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item_config" sheetId="1" r:id="rId1"/>
    <sheet name="item_effect_config" sheetId="4" r:id="rId2"/>
    <sheet name="编号表" sheetId="2" r:id="rId3"/>
    <sheet name="更新说明" sheetId="3" r:id="rId4"/>
    <sheet name="字段说明" sheetId="5" r:id="rId5"/>
    <sheet name="效果算子对照" sheetId="6" r:id="rId6"/>
    <sheet name="枚举与注册" sheetId="7" r:id="rId7"/>
    <sheet name="物品效果更新说明" sheetId="8" r:id="rId8"/>
    <sheet name="技能书目标迁移对照" sheetId="9" r:id="rIdConfig9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4" authorId="0">
      <text>
        <r>
          <rPr>
            <sz val="10"/>
            <rFont val="宋体"/>
            <charset val="134"/>
          </rPr>
          <t>Admin:
秒为单位</t>
        </r>
      </text>
    </comment>
  </commentList>
</comments>
</file>

<file path=xl/sharedStrings.xml><?xml version="1.0" encoding="utf-8"?>
<sst xmlns="http://schemas.openxmlformats.org/spreadsheetml/2006/main" count="151535" uniqueCount="10388">
  <si>
    <t>##var</t>
  </si>
  <si>
    <t>id</t>
  </si>
  <si>
    <t>name</t>
  </si>
  <si>
    <t>quality</t>
  </si>
  <si>
    <t>realm</t>
  </si>
  <si>
    <t>dur_t</t>
  </si>
  <si>
    <t>main_class</t>
  </si>
  <si>
    <t>sub_class</t>
  </si>
  <si>
    <t>drop_level</t>
  </si>
  <si>
    <t>display_type</t>
  </si>
  <si>
    <t>attrLimit</t>
  </si>
  <si>
    <t>keep_dur_t</t>
  </si>
  <si>
    <t>is_drop</t>
  </si>
  <si>
    <t>is_quick_slot</t>
  </si>
  <si>
    <t>is_auto_use</t>
  </si>
  <si>
    <t>required_level</t>
  </si>
  <si>
    <t>cultivation_tag</t>
  </si>
  <si>
    <t>pile_max</t>
  </si>
  <si>
    <t>function_type</t>
  </si>
  <si>
    <t>function_id</t>
  </si>
  <si>
    <t>function_value</t>
  </si>
  <si>
    <t>desc</t>
  </si>
  <si>
    <t>desc1</t>
  </si>
  <si>
    <t>spec_desc</t>
  </si>
  <si>
    <t>icon_id</t>
  </si>
  <si>
    <t>mdx_id</t>
  </si>
  <si>
    <t>light_eff_id</t>
  </si>
  <si>
    <t>border1</t>
  </si>
  <si>
    <t>border2</t>
  </si>
  <si>
    <t>decompose_drop_id</t>
  </si>
  <si>
    <t>sell_price</t>
  </si>
  <si>
    <t>tags</t>
  </si>
  <si>
    <t>use_panel_id</t>
  </si>
  <si>
    <t>##type</t>
  </si>
  <si>
    <t>int</t>
  </si>
  <si>
    <t>string</t>
  </si>
  <si>
    <t>ItemQuality</t>
  </si>
  <si>
    <t>MajorRealm</t>
  </si>
  <si>
    <t>ItemDisplayType</t>
  </si>
  <si>
    <t>bool</t>
  </si>
  <si>
    <t>ItemFunctionType</t>
  </si>
  <si>
    <t>long</t>
  </si>
  <si>
    <t>array,string</t>
  </si>
  <si>
    <t>##group</t>
  </si>
  <si>
    <t>c</t>
  </si>
  <si>
    <t>s</t>
  </si>
  <si>
    <t>c,s</t>
  </si>
  <si>
    <t>##</t>
  </si>
  <si>
    <t>道具ID</t>
  </si>
  <si>
    <t>0名称</t>
  </si>
  <si>
    <t>0道具品质</t>
  </si>
  <si>
    <t>境界</t>
  </si>
  <si>
    <t>0大类</t>
  </si>
  <si>
    <t>ID编号</t>
  </si>
  <si>
    <t>用途</t>
  </si>
  <si>
    <t>存在时间</t>
  </si>
  <si>
    <t>0子类</t>
  </si>
  <si>
    <t>0档次</t>
  </si>
  <si>
    <t>显示分类</t>
  </si>
  <si>
    <t>属性限制</t>
  </si>
  <si>
    <t>有效时间</t>
  </si>
  <si>
    <t>0TRUEFALSE可丢弃</t>
  </si>
  <si>
    <t>是否可进快捷物品栏</t>
  </si>
  <si>
    <t>是否可以自动使用</t>
  </si>
  <si>
    <t>0使用级别下限</t>
  </si>
  <si>
    <t>修炼标签</t>
  </si>
  <si>
    <t>0堆叠上限</t>
  </si>
  <si>
    <t>0功能类型</t>
  </si>
  <si>
    <t>0功能ID</t>
  </si>
  <si>
    <t>0功能数值</t>
  </si>
  <si>
    <t>0说明</t>
  </si>
  <si>
    <t>说明</t>
  </si>
  <si>
    <t>0获得说明</t>
  </si>
  <si>
    <t>0背包图标</t>
  </si>
  <si>
    <t>0地表模型</t>
  </si>
  <si>
    <t>掉落光柱模型</t>
  </si>
  <si>
    <t>静态边框</t>
  </si>
  <si>
    <t>动态边框</t>
  </si>
  <si>
    <t>分解掉落方案</t>
  </si>
  <si>
    <t>售价</t>
  </si>
  <si>
    <t>标签1</t>
  </si>
  <si>
    <t>标签2</t>
  </si>
  <si>
    <t>标签3</t>
  </si>
  <si>
    <t>标签4</t>
  </si>
  <si>
    <t>使用时打开面板编号；0不打开；突破准备面板=1</t>
  </si>
  <si>
    <t>一小袋灵石</t>
  </si>
  <si>
    <t>凡品</t>
  </si>
  <si>
    <t>通用</t>
  </si>
  <si>
    <t>货币</t>
  </si>
  <si>
    <t>大类_基础</t>
  </si>
  <si>
    <t>子类_货币</t>
  </si>
  <si>
    <t>无</t>
  </si>
  <si>
    <t>功能_加货币</t>
  </si>
  <si>
    <t>|cff00FF00灵石是天地灵气在地脉中经年凝结而成的晶石，也是修士之间通行的货币。玉石般的一枚，内里却藏着可供调用的灵气。修士以之交易，也以之修行；阵禁、炼制与诸般法物，皆可借其中灵气运转。</t>
  </si>
  <si>
    <t>击杀所有怪物，出售道具装备可获得</t>
  </si>
  <si>
    <t>90014</t>
  </si>
  <si>
    <t>灵石</t>
  </si>
  <si>
    <t>一小袋仙玉</t>
  </si>
  <si>
    <t>|cff00FF00仙玉灵华深敛，握之温润，神识探入却似望见深潭，灵气层层蕴于玉中。其力雄厚而绵长，可供宏大阵禁与珍奇法物运转。世间重宝易主时，仙玉亦是修士郑重取出的交易之物。</t>
  </si>
  <si>
    <t>90015</t>
  </si>
  <si>
    <t>仙玉</t>
  </si>
  <si>
    <t>一袋灵石</t>
  </si>
  <si>
    <t>灵品</t>
  </si>
  <si>
    <t>一袋仙玉</t>
  </si>
  <si>
    <t>一大袋灵石</t>
  </si>
  <si>
    <t>玄品</t>
  </si>
  <si>
    <t>一大袋仙玉</t>
  </si>
  <si>
    <t>一匣灵石</t>
  </si>
  <si>
    <t>仙品</t>
  </si>
  <si>
    <t>一匣仙玉</t>
  </si>
  <si>
    <t>一箱灵石</t>
  </si>
  <si>
    <t>神品</t>
  </si>
  <si>
    <t>一箱仙玉</t>
  </si>
  <si>
    <t>一大箱灵石</t>
  </si>
  <si>
    <t>道品</t>
  </si>
  <si>
    <t>一大箱仙玉</t>
  </si>
  <si>
    <t>一储物袋灵石</t>
  </si>
  <si>
    <t>一储物袋仙玉</t>
  </si>
  <si>
    <t>活跃丹</t>
  </si>
  <si>
    <t>功能_多效果组</t>
  </si>
  <si>
    <t>系统赠送获得</t>
  </si>
  <si>
    <t>0</t>
  </si>
  <si>
    <t>活跃点</t>
  </si>
  <si>
    <t>声望丹</t>
  </si>
  <si>
    <t>声望点</t>
  </si>
  <si>
    <t>青萍剑诀</t>
  </si>
  <si>
    <t>人道神通</t>
  </si>
  <si>
    <t>子类_技能书</t>
  </si>
  <si>
    <t>功法</t>
  </si>
  <si>
    <t>炼体</t>
  </si>
  <si>
    <t>功能_技能书</t>
  </si>
  <si>
    <t>剑出青萍，疾刺目标，造成物理伤害。剑道诸式皆由此起。</t>
  </si>
  <si>
    <t>|cff00FF00“剑起于青萍之末，一刺一收皆是根基；根基既稳，万般剑式方可由此生发。”——《青萍剑谱》|r</t>
  </si>
  <si>
    <t>宗门兑换，购买，秘境或遗迹可得</t>
  </si>
  <si>
    <t>玄门伏虎击</t>
  </si>
  <si>
    <t>凝聚近身劲力猛击目标，造成物理伤害。</t>
  </si>
  <si>
    <t>|cff00FF00“气沉丹田，劲贯双臂；一击伏虎，不恃蛮力而恃整劲。”——《玄门伏虎篇》|r</t>
  </si>
  <si>
    <t>太白藏锋斩</t>
  </si>
  <si>
    <t>藏锋蓄势，拔刃横扫前方扇形范围，对敌人造成物理伤害。</t>
  </si>
  <si>
    <t>|cff00FF00“剑未出鞘，锋意先藏；一线既明，寒光已过群敌。”——《太白剑藏》|r</t>
  </si>
  <si>
    <t>玄罡撼岳劲</t>
  </si>
  <si>
    <t>以玄罡重击目标，造成物理伤害并将其击退。</t>
  </si>
  <si>
    <t>|cff00FF00“玄罡聚于一臂，发则如岳移；受劲者退，立地者倾。”——《撼岳玄罡录》|r</t>
  </si>
  <si>
    <t>庚芒诀</t>
  </si>
  <si>
    <t>金行</t>
  </si>
  <si>
    <t>向前方贯出一道金芒，对路径上的敌人造成法术伤害。</t>
  </si>
  <si>
    <t>|cff00FF00“庚金主肃，炼芒成线；所过之处，邪秽皆分。”——《庚金锐芒诀》|r</t>
  </si>
  <si>
    <t>青萝引</t>
  </si>
  <si>
    <t>木行</t>
  </si>
  <si>
    <t>引动青萝藤刺穿击目标，造成法术伤害。</t>
  </si>
  <si>
    <t>|cff00FF00“青萝借木气而生，柔可缠枝，锐亦穿石。”——《青萝木引篇》|r</t>
  </si>
  <si>
    <t>听潮印</t>
  </si>
  <si>
    <t>水行</t>
  </si>
  <si>
    <t>在目标身侧合拢潮纹，造成水行法术伤害。</t>
  </si>
  <si>
    <t>|cff00FF00“潮声未至，水势先合；双纹一闭，万钧同压。”——《沧澜听潮印》|r</t>
  </si>
  <si>
    <t>离火星</t>
  </si>
  <si>
    <t>火行</t>
  </si>
  <si>
    <t>凝成火球飞向目标，命中后造成法术伤害。</t>
  </si>
  <si>
    <t>|cff00FF00“离火聚则为星，疾行如矢；一星落处，炎意自生。”——《离火星经》|r</t>
  </si>
  <si>
    <t>凝岳印</t>
  </si>
  <si>
    <t>土行</t>
  </si>
  <si>
    <t>在目标上方凝成土印砸落，造成法术伤害。</t>
  </si>
  <si>
    <t>|cff00FF00“撮土成印，引岳为势；印虽方寸，落若峰倾。”——《坤元凝岳篇》|r</t>
  </si>
  <si>
    <t>惊蛰落霆</t>
  </si>
  <si>
    <t>通用术法</t>
  </si>
  <si>
    <t>召下一道雷光轰击目标，造成法术伤害。</t>
  </si>
  <si>
    <t>|cff00FF00“惊蛰一响，蛰气尽动；雷从九霄落，邪妄无所藏。”——《震雷惊蛰录》|r</t>
  </si>
  <si>
    <t>赤霄焚野</t>
  </si>
  <si>
    <t>在目标区域铺开火纹，对范围内敌人造成法术伤害。</t>
  </si>
  <si>
    <t>|cff00FF00“赤霄垂焰，火纹布野；一步成阵，八方同燃。”——《赤霄焚野章》|r</t>
  </si>
  <si>
    <t>御锋诀</t>
  </si>
  <si>
    <t>剑道</t>
  </si>
  <si>
    <t>御使飞剑射向目标，命中后造成物理伤害。</t>
  </si>
  <si>
    <t>|cff00FF00“以神御锋，不劳手引；念至则剑至，锋回而意不散。”——《御锋剑诀》|r</t>
  </si>
  <si>
    <t>分光剑诀</t>
  </si>
  <si>
    <t>飞剑命中后分出剑影，短暂延迟后追加一次物理伤害。</t>
  </si>
  <si>
    <t>|cff00FF00“一剑既至，余光未绝；锋分明暗，前后相继。”——《分光剑录》|r</t>
  </si>
  <si>
    <t>周天游刃</t>
  </si>
  <si>
    <t>同时御使十六柄飞剑集火目标，逐枚造成物理伤害。</t>
  </si>
  <si>
    <t>|cff00FF00“十六游刃列周天，气机一转，诸锋同归一点。”——《周天游刃谱》|r</t>
  </si>
  <si>
    <t>星罗分锋</t>
  </si>
  <si>
    <t>同时御使十六柄飞剑向前方扇形散开，分别命中路径上的敌人。</t>
  </si>
  <si>
    <t>|cff00FF00“剑列星罗，锋分四野；不求一处独重，但使群敌皆惊。”——《星罗剑阵图》|r</t>
  </si>
  <si>
    <t>青息回元</t>
  </si>
  <si>
    <t>以青色灵息为自己或友方立即恢复生命。</t>
  </si>
  <si>
    <t>|cff00FF00“青息入脉，枯处复荣；元气既回，百损自平。”——《青息回元篇》|r</t>
  </si>
  <si>
    <t>春脉绵生</t>
  </si>
  <si>
    <t>为自己或友方施加持续恢复生命的状态。</t>
  </si>
  <si>
    <t>|cff00FF00“春脉不争一时之盛，绵绵而行，生机自续。”——《春生养脉经》|r</t>
  </si>
  <si>
    <t>定魄符</t>
  </si>
  <si>
    <t>以定魄符封住目标行动，使其短时间眩晕。</t>
  </si>
  <si>
    <t>|cff00FF00“魄有七门，符镇其一；神滞形止，片刻不得妄动。”——《定魄符书》|r</t>
  </si>
  <si>
    <t>霜锁九脉</t>
  </si>
  <si>
    <t>以寒霜锁住目标，使其短时间冰冻。</t>
  </si>
  <si>
    <t>|cff00FF00“霜入九脉，气血皆凝；一念未解，寸步难移。”——《玄霜锁脉诀》|r</t>
  </si>
  <si>
    <t>砺锋诀</t>
  </si>
  <si>
    <t>强化自身锋芒，暂时提升物理攻击上下限。</t>
  </si>
  <si>
    <t>|cff00FF00“锋钝不在铁，在气；气砺其刃，则举手皆成兵。”——《砺锋炼体篇》|r</t>
  </si>
  <si>
    <t>玄炁贯灵</t>
  </si>
  <si>
    <t>引玄炁贯入经脉，暂时提升法术攻击上下限。</t>
  </si>
  <si>
    <t>|cff00FF00“玄炁贯灵台，法意通百窍；术未发而威先增。”——《玄炁贯灵经》|r</t>
  </si>
  <si>
    <t>破甲印</t>
  </si>
  <si>
    <t>使目标护身结构松动，暂时降低物理防御上下限。</t>
  </si>
  <si>
    <t>|cff00FF00“甲坚有隙，劲整有门；印落其枢，金石亦可解。”——《破甲金印篇》|r</t>
  </si>
  <si>
    <t>蚀法咒</t>
  </si>
  <si>
    <t>扰乱目标护法灵气，暂时降低法术防御上下限。</t>
  </si>
  <si>
    <t>|cff00FF00“护法之炁贵在周流；一咒蚀其节，百术皆见其隙。”——《蚀法幽咒》|r</t>
  </si>
  <si>
    <t>余烬侵脉</t>
  </si>
  <si>
    <t>将余烬附着目标经脉，持续造成法术伤害。</t>
  </si>
  <si>
    <t>|cff00FF00“明火易灭，余烬难除；潜入经脉，时发时伏。”——《余烬侵脉录》|r</t>
  </si>
  <si>
    <t>离焰周身</t>
  </si>
  <si>
    <t>在自身周围维持焰轮，周期性灼伤附近敌人。</t>
  </si>
  <si>
    <t>|cff00FF00“离焰绕身，步步成轮；近我丈内，皆受火劫。”——《离焰护身篇》|r</t>
  </si>
  <si>
    <t>玄霜蚀法</t>
  </si>
  <si>
    <t>在自身周围维持霜环，周期性降低附近敌人的法术防御。</t>
  </si>
  <si>
    <t>|cff00FF00“玄霜不伤皮骨，专蚀护法灵机；环行一周，诸术皆寒。”——《玄霜蚀法经》|r</t>
  </si>
  <si>
    <t>坤岳辟界阵</t>
  </si>
  <si>
    <t>在自身周围维持坤岳阵纹，周期性将附近敌人向外推开。</t>
  </si>
  <si>
    <t>|cff00FF00“坤厚载物，岳镇四方；阵纹一震，近身者自退界外。”——《坤岳辟界图》|r</t>
  </si>
  <si>
    <t>游身九转</t>
  </si>
  <si>
    <t>沿瞄准方向快速掠出一段距离。</t>
  </si>
  <si>
    <t>|cff00FF00“身随意转，步借九宫；一转脱围，九转无踪。”——《游身九转步》|r</t>
  </si>
  <si>
    <t>灵植术</t>
  </si>
  <si>
    <t>地道神通</t>
  </si>
  <si>
    <t>体修</t>
  </si>
  <si>
    <t>提高对灵植灵性、药性与杂质的辨析和处理能力，并提高相关炼制的成功率。</t>
  </si>
  <si>
    <t>|cff00FF00“草木之用，不独在其形色；识其灵序、留其真性，方能去芜存精。”——《草木蕴生功》|r</t>
  </si>
  <si>
    <t>灵材术</t>
  </si>
  <si>
    <t>提高对灵材结构、材性与杂质的辨析和处理能力，并提高相关炼制的成功率。</t>
  </si>
  <si>
    <t>|cff00FF00“石有纹，金有性；灵材虽默，其内秩序自有迹可循。”——《万材辨性篇》|r</t>
  </si>
  <si>
    <t>炼丹术</t>
  </si>
  <si>
    <t>提高炼丹时调和药性、掌控火候和去除药滓的能力，增加炼丹成功率。</t>
  </si>
  <si>
    <t>|cff00FF00“丹成非独赖火，须使四性五味各安其位，清浊自分。”——《九转合丹经》|r</t>
  </si>
  <si>
    <t>炼器术</t>
  </si>
  <si>
    <t>提高炼器时调和材性、贯通灵路和去除杂质的能力，增加炼器成功率。</t>
  </si>
  <si>
    <t>|cff00FF00“器成于材，灵生于序；材性不合，百炼亦为空。”——《天工铸灵经》|r</t>
  </si>
  <si>
    <t>符箓术</t>
  </si>
  <si>
    <t>学习符箓术入门；一级不设熟练度要求，学会一级后可使用二级符箓术技能书继续学习。</t>
  </si>
  <si>
    <t>|cff00FF00“符者，以灵力为墨、符材为载，外写一段可自行运转之序。”——《云篆通玄诀》|r</t>
  </si>
  <si>
    <t>阵法术</t>
  </si>
  <si>
    <t>提高布阵时推演阵眼、连接灵路和维持阵势的能力，增加布阵成功率。</t>
  </si>
  <si>
    <t>|cff00FF00“阵不在纹多，而在诸点相引、诸路成环，能借天地之势而自持。”——《河洛演阵篇》|r</t>
  </si>
  <si>
    <t>御兽术</t>
  </si>
  <si>
    <t>提高感知灵兽状态、传递意念和建立稳定联系的能力，增加驯服与御使成功率。</t>
  </si>
  <si>
    <t>|cff00FF00“御兽先通其心，后御其力；强压只得一时，感应方能同行长久。”——《万灵御心诀》|r</t>
  </si>
  <si>
    <t>天序化元经</t>
  </si>
  <si>
    <t>天道神通</t>
  </si>
  <si>
    <t>提高每点灵气转化出的修为。</t>
  </si>
  <si>
    <t>|cff00FF00“灵气先成其序，而后方可炼化；序愈分明，所化愈厚。”——《上古灵序经》|r</t>
  </si>
  <si>
    <t>周天转灵功</t>
  </si>
  <si>
    <t>加快修炼速度，提高单位时间获得的修为。</t>
  </si>
  <si>
    <t>|cff00FF00“气行一周，则浊减一分；周天不息，则真修自长。”——《周天行气录》|r</t>
  </si>
  <si>
    <t>九息纳灵功</t>
  </si>
  <si>
    <t>提高每时辰吸收的灵气数量。</t>
  </si>
  <si>
    <t>|cff00FF00“一息引气，九息成环；环成之时，四方灵气自来。”——《九息纳真章》|r</t>
  </si>
  <si>
    <t>归元锁基篇</t>
  </si>
  <si>
    <t>回收炼化时散逸的灵气，额外获得修为。</t>
  </si>
  <si>
    <t>|cff00FF00“余气不可轻弃，涓流亦当归基；积微累久，自可成道。”——《道基归元论》|r</t>
  </si>
  <si>
    <t>太虚演化篇</t>
  </si>
  <si>
    <t>按比例提高最终获得的修为。</t>
  </si>
  <si>
    <t>|cff00FF00“丹田非器，虚则能容；所容愈广，演化愈深。”——《太虚内景说》|r</t>
  </si>
  <si>
    <t>抱一守真经</t>
  </si>
  <si>
    <t>灵气不足时，仍能稳定获得少量基础修为。</t>
  </si>
  <si>
    <t>|cff00FF00“外气有穷，自真不绝；三元抱一，虽寂亦修。”——《守真抱一录》|r</t>
  </si>
  <si>
    <t>日月顺时篇</t>
  </si>
  <si>
    <t>白昼提高灵气吸收，夜间提高灵气转化。</t>
  </si>
  <si>
    <t>|cff00FF00“日气升而宜引，月气沉而宜藏；顺时而修，事半功倍。”——《日月灵气考》|r</t>
  </si>
  <si>
    <t>一气朝元诀</t>
  </si>
  <si>
    <t>清晨修炼时，同时提高灵气吸收与修为转化。</t>
  </si>
  <si>
    <t>|cff00FF00“朝阳未盛，夜阴将退，一气最清，万流朝元。”——《朝元清气篇》|r</t>
  </si>
  <si>
    <t>元海藏真篇</t>
  </si>
  <si>
    <t>提高灵气储存上限，减少未炼化灵气的流失。</t>
  </si>
  <si>
    <t>|cff00FF00“海纳百川，丹田藏气；未化之灵，亦不可归散。”——《元海藏灵录》|r</t>
  </si>
  <si>
    <t>开玄破障诀</t>
  </si>
  <si>
    <t>提高突破成功率，并减轻突破失败的反噬。</t>
  </si>
  <si>
    <t>|cff00FF00“关隘非墙，乃旧序之极；稳其根本，方可开玄。”——《破境玄关论》|r</t>
  </si>
  <si>
    <t>破妄观微篇</t>
  </si>
  <si>
    <t>提高神识探查能力，并增加神通命中要害的概率。</t>
  </si>
  <si>
    <t>|cff00FF00“神识至微，可见气隙；既见其隙，则虚妄自破。”——《观微破妄录》|r</t>
  </si>
  <si>
    <t>百战砺真功</t>
  </si>
  <si>
    <t>提高所有主动神通的最终威力。</t>
  </si>
  <si>
    <t>|cff00FF00“法无常强，战可砺真；每正一误，神通便进一分。”——《百战灵机考》|r</t>
  </si>
  <si>
    <t>万象本命诀</t>
  </si>
  <si>
    <t>指定一门本命神通，大幅提高其威力；同时只能指定一门。</t>
  </si>
  <si>
    <t>|cff00FF00“万法皆可习，本命只存一；神意相合，则法如己身。”——《本命神通录》|r</t>
  </si>
  <si>
    <t>观剑养锋篇</t>
  </si>
  <si>
    <t>提高所有剑道系神通的伤害与破防效果。</t>
  </si>
  <si>
    <t>|cff00FF00“剑锋养于未出之时，剑意成于久观之中。”——《剑堂养锋札》|r</t>
  </si>
  <si>
    <t>万法归流经</t>
  </si>
  <si>
    <t>提高所有术法系神通的效果。</t>
  </si>
  <si>
    <t>|cff00FF00“术有万象，气归一流；灵流无滞，则诸法尽显。”——《万法运灵总纲》|r</t>
  </si>
  <si>
    <t>百炼淬元功</t>
  </si>
  <si>
    <t>提高所有炼体系神通的近身伤害与护体效果。</t>
  </si>
  <si>
    <t>|cff00FF00“以身为炉，以气为火；百炼之后，血肉亦可承道。”——《古修身炉经》|r</t>
  </si>
  <si>
    <t>太白庚金经</t>
  </si>
  <si>
    <t>提高所有金行神通的伤害、破甲与穿透效果。</t>
  </si>
  <si>
    <t>|cff00FF00“庚金贵收不贵散，聚锋于一点，自可断万护。”——《庚金断法录》|r</t>
  </si>
  <si>
    <t>青木荣枯经</t>
  </si>
  <si>
    <t>提高所有木行神通的伤害、治疗与持续恢复效果。</t>
  </si>
  <si>
    <t>|cff00FF00“木之一道，生中有谢，枯中藏荣，轮转而不绝。”——《青木荣枯志》|r</t>
  </si>
  <si>
    <t>沧溟叠浪篇</t>
  </si>
  <si>
    <t>提高所有水行神通的效果，连续命中时威力逐渐增加。</t>
  </si>
  <si>
    <t>|cff00FF00“水势不争一击，前潮尚未尽，后浪已经生。”——《沧溟潮生篇》|r</t>
  </si>
  <si>
    <t>离火升频诀</t>
  </si>
  <si>
    <t>提高所有火行神通的伤害、爆发与灼烧效果。</t>
  </si>
  <si>
    <t>|cff00FF00“火主动，动则升频；频至其极，一念便可燎原。”——《离火动法论》|r</t>
  </si>
  <si>
    <t>玄岳镇元功</t>
  </si>
  <si>
    <t>提高所有土行神通以及护盾、减伤和镇压效果。</t>
  </si>
  <si>
    <t>|cff00FF00“土承万物而不移，气沉如岳，则攻守皆稳。”——《玄土承载经》|r</t>
  </si>
  <si>
    <t>五行生克经</t>
  </si>
  <si>
    <t>提高所有五行神通的效果，对受克制目标效果更强。</t>
  </si>
  <si>
    <t>|cff00FF00“生者开其路，克者裁其形；五行得位，万法乃成。”——《五行生克论》|r</t>
  </si>
  <si>
    <t>草木蕴生功</t>
  </si>
  <si>
    <t>提高所有灵植类技能的效果。</t>
  </si>
  <si>
    <t>|cff00FF00“草木各有其序，顺序而养，则生机自盛。”——《草木灵序考》|r</t>
  </si>
  <si>
    <t>万材辨性篇</t>
  </si>
  <si>
    <t>提高所有灵材类技能的效果。</t>
  </si>
  <si>
    <t>|cff00FF00“万材形异而理可察，辨其灵序，方能尽其本性。”——《万材性理谱》|r</t>
  </si>
  <si>
    <t>九转合丹经</t>
  </si>
  <si>
    <t>提高所有炼丹类技能的效果。</t>
  </si>
  <si>
    <t>|cff00FF00“火不可一味求烈，九转徐急，四性五味方可归和。”——《丹火九转论》|r</t>
  </si>
  <si>
    <t>天工铸灵经</t>
  </si>
  <si>
    <t>提高所有炼器类技能的效果。</t>
  </si>
  <si>
    <t>|cff00FF00“器之贵不独在形，材性相合、灵路成环，方可长久。”——《天工器理录》|r</t>
  </si>
  <si>
    <t>云篆通玄诀</t>
  </si>
  <si>
    <t>提高所有符箓类技能的效果。</t>
  </si>
  <si>
    <t>|cff00FF00“符者，以有限之笔，外写完整之序。”——《云篆外写法》|r</t>
  </si>
  <si>
    <t>河洛演阵篇</t>
  </si>
  <si>
    <t>法修</t>
  </si>
  <si>
    <t>提高所有阵法类技能的效果。</t>
  </si>
  <si>
    <t>|cff00FF00“阵非纹多而强，贵在诸点相引、诸路成环。”——《河洛阵枢考》|r</t>
  </si>
  <si>
    <t>万灵御心诀</t>
  </si>
  <si>
    <t>提高所有御兽类技能的效果。</t>
  </si>
  <si>
    <t>|cff00FF00“御兽先通其心，后御其力；强压得用一时，感应方可同行久远。”——《万灵感应录》|r</t>
  </si>
  <si>
    <t>青烟炉</t>
  </si>
  <si>
    <t>筑基</t>
  </si>
  <si>
    <t>丹炉</t>
  </si>
  <si>
    <t>子类_贵重品</t>
  </si>
  <si>
    <t>炼丹</t>
  </si>
  <si>
    <t>功能_丹炉</t>
  </si>
  <si>
    <t>青烟袅袅，炉火徐徐。炼丹所用之炉，可承载药材与丹液，供修士掌火炼药。</t>
  </si>
  <si>
    <t>赤霞炉</t>
  </si>
  <si>
    <t>金丹</t>
  </si>
  <si>
    <t>炉色如霞，火映铜光。炼丹所用之炉，可承载药材与丹液，供修士掌火炼药。</t>
  </si>
  <si>
    <t>紫华炉</t>
  </si>
  <si>
    <t>元婴</t>
  </si>
  <si>
    <t>紫华映壁，药烟萦炉。炼丹所用之炉，可承载药材与丹液，供修士掌火炼药。</t>
  </si>
  <si>
    <t>玄照炉</t>
  </si>
  <si>
    <t>化神</t>
  </si>
  <si>
    <t>玄光照壁，炉中丹烟自起。炼丹所用之炉，可承载药材与丹液，供修士掌火炼药。</t>
  </si>
  <si>
    <t>凝真炉</t>
  </si>
  <si>
    <t>炼虚</t>
  </si>
  <si>
    <t>药烟渐敛，清气凝炉。炼丹所用之炉，可承载药材与丹液，供修士掌火炼药。</t>
  </si>
  <si>
    <t>归元炉</t>
  </si>
  <si>
    <t>合体</t>
  </si>
  <si>
    <t>一炉文武火，诸药各归元。炼丹所用之炉，可承载药材与丹液，供修士掌火炼药。</t>
  </si>
  <si>
    <t>乾元炉</t>
  </si>
  <si>
    <t>大乘</t>
  </si>
  <si>
    <t>炉纳清浊，火候循天。炼丹所用之炉，可承载药材与丹液，供修士掌火炼药。</t>
  </si>
  <si>
    <t>真意格2</t>
  </si>
  <si>
    <t>真意</t>
  </si>
  <si>
    <t>神通</t>
  </si>
  <si>
    <t>功能_神通真意</t>
  </si>
  <si>
    <t>|cff00FF00前往铁匠铺合成宝石使用</t>
  </si>
  <si>
    <t>材料</t>
  </si>
  <si>
    <t>法师技能书</t>
  </si>
  <si>
    <t>真意格3</t>
  </si>
  <si>
    <t>足年定元参</t>
  </si>
  <si>
    <t>灵植君</t>
  </si>
  <si>
    <t>灵植</t>
  </si>
  <si>
    <t>功能_灵植</t>
  </si>
  <si>
    <t>筑基境凡品君材，药性平。单份药力2000，杂质1100。作为主药，目标药力10000。</t>
  </si>
  <si>
    <t>|cff00FF00“定元为一炉之纲，众药有其位，方能各尽其用；立君先审根本，不可徒逐药势。”——《丹根本草》|r</t>
  </si>
  <si>
    <t>宗门兑换，击杀妖兽，秘境或遗迹可得</t>
  </si>
  <si>
    <t>90001</t>
  </si>
  <si>
    <t>足年铁骨藤</t>
  </si>
  <si>
    <t>灵植臣</t>
  </si>
  <si>
    <t>筑基境凡品臣材，五行属金，药性寒。单份药力1195，杂质658。</t>
  </si>
  <si>
    <t>|cff00FF00“铁骨藏金而性寒，取其金行，不可忘其寒性；识得两端，方知如何入炉。”——《五行灵植录》|r</t>
  </si>
  <si>
    <t>足年金英花</t>
  </si>
  <si>
    <t>筑基境凡品臣材，五行属金，药性大热。单份药力1277，杂质869。</t>
  </si>
  <si>
    <t>|cff00FF00“金英映日，其性大热；金行与热性同藏一花，用者须分而察之。”——《山泽采药记》|r</t>
  </si>
  <si>
    <t>足年青玉藤</t>
  </si>
  <si>
    <t>筑基境凡品臣材，五行属木，药性凉。单份药力1133，杂质408。</t>
  </si>
  <si>
    <t>|cff00FF00“青玉含木气，入药取其凉；藤虽柔，灵性自有脉络，不可只凭形色轻看。”——《五行灵植录》|r</t>
  </si>
  <si>
    <t>足年翠叶藤</t>
  </si>
  <si>
    <t>筑基境凡品臣材，五行属木，药性热。单份药力1195，杂质980。</t>
  </si>
  <si>
    <t>|cff00FF00“翠叶青青，所藏却热；草木之色可观，草木之性仍须细辨。”——《山泽采药记》|r</t>
  </si>
  <si>
    <t>足年寒潭藻</t>
  </si>
  <si>
    <t>筑基境凡品臣材，五行属水，药性凉。单份药力1195，杂质813。</t>
  </si>
  <si>
    <t>|cff00FF00“寒潭之藻，水行而凉；水是其行，凉是其性，二者各有用处。”——《五行灵植录》|r</t>
  </si>
  <si>
    <t>足年沸泉苔</t>
  </si>
  <si>
    <t>筑基境凡品臣材，五行属水，药性极热。单份药力1236，杂质1014。</t>
  </si>
  <si>
    <t>|cff00FF00“沸泉苔含水行，药性却极热；生于深水之物，也未必可作寒药。”——《山泽采药记》|r</t>
  </si>
  <si>
    <t>足年丹露花</t>
  </si>
  <si>
    <t>筑基境凡品臣材，五行属火，药性凉。单份药力1236，杂质347。</t>
  </si>
  <si>
    <t>|cff00FF00“丹露花属火而性凉，花名不可代药性；辨得火行与凉性，方算识此一株。”——《五行灵植录》|r</t>
  </si>
  <si>
    <t>足年丹炎苔</t>
  </si>
  <si>
    <t>筑基境凡品臣材，五行属火，药性热。单份药力1195，杂质980。</t>
  </si>
  <si>
    <t>|cff00FF00“丹炎之苔，火行与热性相随；入炉当记其性，莫只贪一时药力。”——《山泽采药记》|r</t>
  </si>
  <si>
    <t>足年白岩参</t>
  </si>
  <si>
    <t>筑基境凡品臣材，五行属土，药性寒。单份药力1195，杂质658。</t>
  </si>
  <si>
    <t>|cff00FF00“白岩参藏土行，药性偏寒；以土为臣，仍须把寒性一并计入。”——《五行灵植录》|r</t>
  </si>
  <si>
    <t>足年厚元苔</t>
  </si>
  <si>
    <t>筑基境凡品臣材，五行属土，药性温。单份药力1133，杂质408。</t>
  </si>
  <si>
    <t>|cff00FF00“厚元藏土，药性偏温；苔身虽小，入炉亦占一味，不可草率相添。”——《山泽采药记》|r</t>
  </si>
  <si>
    <t>足年霜辛草</t>
  </si>
  <si>
    <t>灵植使</t>
  </si>
  <si>
    <t>筑基境凡品使材，味辛，药性寒。单份药力1195，杂质658。</t>
  </si>
  <si>
    <t>|cff00FF00“霜辛草，辛中藏寒；药引先辨其味，再察其性，一叶也有入方的道理。”——《五味药引经》|r</t>
  </si>
  <si>
    <t>足年烈香花</t>
  </si>
  <si>
    <t>筑基境凡品使材，味辛，药性大热。单份药力1277，杂质869。</t>
  </si>
  <si>
    <t>|cff00FF00“烈香味辛，药性大热；香烈不只供人赏花，入方更须细量。”——《百草辨味录》|r</t>
  </si>
  <si>
    <t>足年甘露草</t>
  </si>
  <si>
    <t>筑基境凡品使材，味甘，药性凉。单份药力1133，杂质408。</t>
  </si>
  <si>
    <t>|cff00FF00“甘露味甘而性凉；甘是所取之味，凉是入炉之性，不可混作一事。”——《五味药引经》|r</t>
  </si>
  <si>
    <t>足年蜜香果</t>
  </si>
  <si>
    <t>筑基境凡品使材，味甘，药性热。单份药力1195，杂质980。</t>
  </si>
  <si>
    <t>|cff00FF00“蜜香之果，甘中有热；尝其甜而忘其性，便不是识药之人。”——《百草辨味录》|r</t>
  </si>
  <si>
    <t>足年青梅草</t>
  </si>
  <si>
    <t>筑基境凡品使材，味酸，药性凉。单份药力1195，杂质813。</t>
  </si>
  <si>
    <t>|cff00FF00“青梅草以酸为引，以凉入药；五味各有所取，不论滋味悦口与否。”——《五味药引经》|r</t>
  </si>
  <si>
    <t>足年火梅藤</t>
  </si>
  <si>
    <t>筑基境凡品使材，味酸，药性极热。单份药力1236，杂质1014。</t>
  </si>
  <si>
    <t>|cff00FF00“火梅味酸，性至极热；名中一火虽醒目，酸味亦不可在配方时漏看。”——《百草辨味录》|r</t>
  </si>
  <si>
    <t>足年黄连芽</t>
  </si>
  <si>
    <t>筑基境凡品使材，味苦，药性凉。单份药力1236，杂质347。</t>
  </si>
  <si>
    <t>|cff00FF00“黄连新芽，味苦而凉；药中之苦，自有其位，不因难入口便减其分。”——《五味药引经》|r</t>
  </si>
  <si>
    <t>足年苦参根</t>
  </si>
  <si>
    <t>筑基境凡品使材，味苦，药性热。单份药力1195，杂质980。</t>
  </si>
  <si>
    <t>|cff00FF00“苦参根苦而性热；苦味不能尽知寒热，识味之后，还须识性。”——《百草辨味录》|r</t>
  </si>
  <si>
    <t>足年海潮苔</t>
  </si>
  <si>
    <t>筑基境凡品使材，味咸，药性寒。单份药力1195，杂质658。</t>
  </si>
  <si>
    <t>|cff00FF00“海潮之苔，咸中带寒；取咸为引之时，须将寒性同记一笔。”——《五味药引经》|r</t>
  </si>
  <si>
    <t>足年海砂苔</t>
  </si>
  <si>
    <t>筑基境凡品使材，味咸，药性温。单份药力1133，杂质408。</t>
  </si>
  <si>
    <t>|cff00FF00“海砂苔味咸而温；同是海中草木，其性也有不同，不可见咸便认作寒。”——《百草辨味录》|r</t>
  </si>
  <si>
    <t>足年净元草</t>
  </si>
  <si>
    <t>灵植佐</t>
  </si>
  <si>
    <t>筑基境凡品佐材，药性平。单份药力1133，杂质318。</t>
  </si>
  <si>
    <t>|cff00FF00“净元性平，药中清浊仍须细分；杂少不是全无，称量之后方可入炉。”——《清浊辨药篇》|r</t>
  </si>
  <si>
    <t>足年太和草</t>
  </si>
  <si>
    <t>筑基境凡品佐材，药性平。单份药力1277，杂质1048。</t>
  </si>
  <si>
    <t>|cff00FF00“太和之名，取其性平；性平不等于质净，药力与杂质当分开察看。”——《清浊辨药篇》|r</t>
  </si>
  <si>
    <t>足年温脉花</t>
  </si>
  <si>
    <t>筑基境凡品佐材，药性温。单份药力1236，杂质347。</t>
  </si>
  <si>
    <t>|cff00FF00“温脉以温入佐，药性有偏而可相配；少添一味，也须重看一炉寒热。”——《四时药性论》|r</t>
  </si>
  <si>
    <t>足年烈阳藤</t>
  </si>
  <si>
    <t>筑基境凡品佐材，药性极热。单份药力1236，杂质1014。</t>
  </si>
  <si>
    <t>|cff00FF00“烈阳性至极热，入佐当知轻重；不可因其居佐位，便忘一藤也能添热。”——《四时药性论》|r</t>
  </si>
  <si>
    <t>足年七叶丹莲</t>
  </si>
  <si>
    <t>灵植丹头</t>
  </si>
  <si>
    <t>筑基境凡品丹头，药性平。最多承药7份；自身药力0，杂质0。</t>
  </si>
  <si>
    <t>|cff00FF00“七叶承药，各有其量；丹头所贵在能承众材，不在与众材争药力。”——《丹胎承药录》|r</t>
  </si>
  <si>
    <t>足年八脉丹藤</t>
  </si>
  <si>
    <t>筑基境凡品丹头，药性平。最多承药8份；自身药力0，杂质0。</t>
  </si>
  <si>
    <t>|cff00FF00“八脉相连，承药有度；多容一份，仍须照看众药之配，不可任意满塞。”——《丹胎承药录》|r</t>
  </si>
  <si>
    <t>足年九环丹芝</t>
  </si>
  <si>
    <t>筑基境凡品丹头，药性平。最多承药9份；自身药力0，杂质0。</t>
  </si>
  <si>
    <t>|cff00FF00“九环为承药之形，容量虽宽，方中各味仍须有序；能容，不等于当尽用。”——《丹胎承药录》|r</t>
  </si>
  <si>
    <t>筑基境灵品君材，药性平。单份药力3600，杂质1921。作为主药，目标药力18000。</t>
  </si>
  <si>
    <t>筑基境灵品臣材，五行属金，药性寒。单份药力2151，杂质1148。</t>
  </si>
  <si>
    <t>筑基境灵品臣材，五行属金，药性大热。单份药力2298，杂质1516。</t>
  </si>
  <si>
    <t>筑基境灵品臣材，五行属木，药性凉。单份药力2039，杂质714。</t>
  </si>
  <si>
    <t>筑基境灵品臣材，五行属木，药性热。单份药力2151，杂质1712。</t>
  </si>
  <si>
    <t>筑基境灵品臣材，五行属水，药性凉。单份药力2151，杂质1420。</t>
  </si>
  <si>
    <t>筑基境灵品臣材，五行属水，药性极热。单份药力2224，杂质1770。</t>
  </si>
  <si>
    <t>筑基境灵品臣材，五行属火，药性凉。单份药力2224，杂质605。</t>
  </si>
  <si>
    <t>筑基境灵品臣材，五行属火，药性热。单份药力2151，杂质1712。</t>
  </si>
  <si>
    <t>筑基境灵品臣材，五行属土，药性寒。单份药力2151，杂质1148。</t>
  </si>
  <si>
    <t>筑基境灵品臣材，五行属土，药性温。单份药力2039，杂质714。</t>
  </si>
  <si>
    <t>筑基境灵品使材，味辛，药性寒。单份药力2151，杂质1148。</t>
  </si>
  <si>
    <t>筑基境灵品使材，味辛，药性大热。单份药力2298，杂质1516。</t>
  </si>
  <si>
    <t>筑基境灵品使材，味甘，药性凉。单份药力2039，杂质714。</t>
  </si>
  <si>
    <t>筑基境灵品使材，味甘，药性热。单份药力2151，杂质1712。</t>
  </si>
  <si>
    <t>筑基境灵品使材，味酸，药性凉。单份药力2151，杂质1420。</t>
  </si>
  <si>
    <t>筑基境灵品使材，味酸，药性极热。单份药力2224，杂质1770。</t>
  </si>
  <si>
    <t>筑基境灵品使材，味苦，药性凉。单份药力2224，杂质605。</t>
  </si>
  <si>
    <t>筑基境灵品使材，味苦，药性热。单份药力2151，杂质1712。</t>
  </si>
  <si>
    <t>筑基境灵品使材，味咸，药性寒。单份药力2151，杂质1148。</t>
  </si>
  <si>
    <t>筑基境灵品使材，味咸，药性温。单份药力2039，杂质714。</t>
  </si>
  <si>
    <t>筑基境灵品佐材，药性平。单份药力2039，杂质555。</t>
  </si>
  <si>
    <t>筑基境灵品佐材，药性平。单份药力2298，杂质1829。</t>
  </si>
  <si>
    <t>筑基境灵品佐材，药性温。单份药力2224，杂质605。</t>
  </si>
  <si>
    <t>筑基境灵品佐材，药性极热。单份药力2224，杂质1770。</t>
  </si>
  <si>
    <t>筑基境灵品丹头，药性平。最多承药7份；自身药力0，杂质0。</t>
  </si>
  <si>
    <t>筑基境灵品丹头，药性平。最多承药8份；自身药力0，杂质0。</t>
  </si>
  <si>
    <t>筑基境灵品丹头，药性平。最多承药9份；自身药力0，杂质0。</t>
  </si>
  <si>
    <t>筑基境玄品君材，药性平。单份药力6480，杂质3351。作为主药，目标药力32400。</t>
  </si>
  <si>
    <t>筑基境玄品臣材，五行属金，药性寒。单份药力3871，杂质2002。</t>
  </si>
  <si>
    <t>筑基境玄品臣材，五行属金，药性大热。单份药力4137，杂质2645。</t>
  </si>
  <si>
    <t>筑基境玄品臣材，五行属木，药性凉。单份药力3670，杂质1243。</t>
  </si>
  <si>
    <t>筑基境玄品臣材，五行属木，药性热。单份药力3871，杂质2985。</t>
  </si>
  <si>
    <t>筑基境玄品臣材，五行属水，药性凉。单份药力3871，杂质2475。</t>
  </si>
  <si>
    <t>筑基境玄品臣材，五行属水，药性极热。单份药力4004，杂质3088。</t>
  </si>
  <si>
    <t>筑基境玄品臣材，五行属火，药性凉。单份药力4004，杂质1055。</t>
  </si>
  <si>
    <t>筑基境玄品臣材，五行属火，药性热。单份药力3871，杂质2985。</t>
  </si>
  <si>
    <t>筑基境玄品臣材，五行属土，药性寒。单份药力3871，杂质2002。</t>
  </si>
  <si>
    <t>筑基境玄品臣材，五行属土，药性温。单份药力3670，杂质1243。</t>
  </si>
  <si>
    <t>筑基境玄品使材，味辛，药性寒。单份药力3871，杂质2002。</t>
  </si>
  <si>
    <t>筑基境玄品使材，味辛，药性大热。单份药力4137，杂质2645。</t>
  </si>
  <si>
    <t>筑基境玄品使材，味甘，药性凉。单份药力3670，杂质1243。</t>
  </si>
  <si>
    <t>筑基境玄品使材，味甘，药性热。单份药力3871，杂质2985。</t>
  </si>
  <si>
    <t>筑基境玄品使材，味酸，药性凉。单份药力3871，杂质2475。</t>
  </si>
  <si>
    <t>筑基境玄品使材，味酸，药性极热。单份药力4004，杂质3088。</t>
  </si>
  <si>
    <t>筑基境玄品使材，味苦，药性凉。单份药力4004，杂质1055。</t>
  </si>
  <si>
    <t>筑基境玄品使材，味苦，药性热。单份药力3871，杂质2985。</t>
  </si>
  <si>
    <t>筑基境玄品使材，味咸，药性寒。单份药力3871，杂质2002。</t>
  </si>
  <si>
    <t>筑基境玄品使材，味咸，药性温。单份药力3670，杂质1243。</t>
  </si>
  <si>
    <t>筑基境玄品佐材，药性平。单份药力3670，杂质967。</t>
  </si>
  <si>
    <t>筑基境玄品佐材，药性平。单份药力4137，杂质3190。</t>
  </si>
  <si>
    <t>筑基境玄品佐材，药性温。单份药力4004，杂质1055。</t>
  </si>
  <si>
    <t>筑基境玄品佐材，药性极热。单份药力4004，杂质3088。</t>
  </si>
  <si>
    <t>筑基境玄品丹头，药性平。最多承药7份；自身药力0，杂质0。</t>
  </si>
  <si>
    <t>筑基境玄品丹头，药性平。最多承药8份；自身药力0，杂质0。</t>
  </si>
  <si>
    <t>筑基境玄品丹头，药性平。最多承药9份；自身药力0，杂质0。</t>
  </si>
  <si>
    <t>筑基境仙品君材，药性平。单份药力11664，杂质5774。作为主药，目标药力58320。</t>
  </si>
  <si>
    <t>筑基境仙品臣材，五行属金，药性寒。单份药力6969，杂质3451。</t>
  </si>
  <si>
    <t>筑基境仙品臣材，五行属金，药性大热。单份药力7447，杂质4559。</t>
  </si>
  <si>
    <t>筑基境仙品臣材，五行属木，药性凉。单份药力6607，杂质2142。</t>
  </si>
  <si>
    <t>筑基境仙品臣材，五行属木，药性热。单份药力6969，杂质5144。</t>
  </si>
  <si>
    <t>筑基境仙品臣材，五行属水，药性凉。单份药力6969，杂质4266。</t>
  </si>
  <si>
    <t>筑基境仙品臣材，五行属水，药性极热。单份药力7208，杂质5321。</t>
  </si>
  <si>
    <t>筑基境仙品臣材，五行属火，药性凉。单份药力7208，杂质1818。</t>
  </si>
  <si>
    <t>筑基境仙品臣材，五行属火，药性热。单份药力6969，杂质5144。</t>
  </si>
  <si>
    <t>筑基境仙品臣材，五行属土，药性寒。单份药力6969，杂质3451。</t>
  </si>
  <si>
    <t>筑基境仙品臣材，五行属土，药性温。单份药力6607，杂质2142。</t>
  </si>
  <si>
    <t>筑基境仙品使材，味辛，药性寒。单份药力6969，杂质3451。</t>
  </si>
  <si>
    <t>筑基境仙品使材，味辛，药性大热。单份药力7447，杂质4559。</t>
  </si>
  <si>
    <t>筑基境仙品使材，味甘，药性凉。单份药力6607，杂质2142。</t>
  </si>
  <si>
    <t>筑基境仙品使材，味甘，药性热。单份药力6969，杂质5144。</t>
  </si>
  <si>
    <t>筑基境仙品使材，味酸，药性凉。单份药力6969，杂质4266。</t>
  </si>
  <si>
    <t>筑基境仙品使材，味酸，药性极热。单份药力7208，杂质5321。</t>
  </si>
  <si>
    <t>筑基境仙品使材，味苦，药性凉。单份药力7208，杂质1818。</t>
  </si>
  <si>
    <t>筑基境仙品使材，味苦，药性热。单份药力6969，杂质5144。</t>
  </si>
  <si>
    <t>筑基境仙品使材，味咸，药性寒。单份药力6969，杂质3451。</t>
  </si>
  <si>
    <t>筑基境仙品使材，味咸，药性温。单份药力6607，杂质2142。</t>
  </si>
  <si>
    <t>筑基境仙品佐材，药性平。单份药力6607，杂质1666。</t>
  </si>
  <si>
    <t>筑基境仙品佐材，药性平。单份药力7447，杂质5497。</t>
  </si>
  <si>
    <t>筑基境仙品佐材，药性温。单份药力7208，杂质1818。</t>
  </si>
  <si>
    <t>筑基境仙品佐材，药性极热。单份药力7208，杂质5321。</t>
  </si>
  <si>
    <t>筑基境仙品丹头，药性平。最多承药7份；自身药力0，杂质0。</t>
  </si>
  <si>
    <t>筑基境仙品丹头，药性平。最多承药8份；自身药力0，杂质0。</t>
  </si>
  <si>
    <t>筑基境仙品丹头，药性平。最多承药9份；自身药力0，杂质0。</t>
  </si>
  <si>
    <t>筑基境神品君材，药性平。单份药力20995，杂质8776。作为主药，目标药力104976。</t>
  </si>
  <si>
    <t>筑基境神品臣材，五行属金，药性寒。单份药力12544，杂质5245。</t>
  </si>
  <si>
    <t>筑基境神品臣材，五行属金，药性大热。单份药力13405，杂质6928。</t>
  </si>
  <si>
    <t>筑基境神品臣材，五行属木，药性凉。单份药力11893，杂质3254。</t>
  </si>
  <si>
    <t>筑基境神品臣材，五行属木，药性热。单份药力12544，杂质7818。</t>
  </si>
  <si>
    <t>筑基境神品臣材，五行属水，药性凉。单份药力12544，杂质6484。</t>
  </si>
  <si>
    <t>筑基境神品臣材，五行属水，药性极热。单份药力12975，杂质8087。</t>
  </si>
  <si>
    <t>筑基境神品臣材，五行属火，药性凉。单份药力12975，杂质2763。</t>
  </si>
  <si>
    <t>筑基境神品臣材，五行属火，药性热。单份药力12544，杂质7818。</t>
  </si>
  <si>
    <t>筑基境神品臣材，五行属土，药性寒。单份药力12544，杂质5245。</t>
  </si>
  <si>
    <t>筑基境神品臣材，五行属土，药性温。单份药力11893，杂质3254。</t>
  </si>
  <si>
    <t>筑基境神品使材，味辛，药性寒。单份药力12544，杂质5245。</t>
  </si>
  <si>
    <t>筑基境神品使材，味辛，药性大热。单份药力13405，杂质6928。</t>
  </si>
  <si>
    <t>筑基境神品使材，味甘，药性凉。单份药力11893，杂质3254。</t>
  </si>
  <si>
    <t>筑基境神品使材，味甘，药性热。单份药力12544，杂质7818。</t>
  </si>
  <si>
    <t>筑基境神品使材，味酸，药性凉。单份药力12544，杂质6484。</t>
  </si>
  <si>
    <t>筑基境神品使材，味酸，药性极热。单份药力12975，杂质8087。</t>
  </si>
  <si>
    <t>筑基境神品使材，味苦，药性凉。单份药力12975，杂质2763。</t>
  </si>
  <si>
    <t>筑基境神品使材，味苦，药性热。单份药力12544，杂质7818。</t>
  </si>
  <si>
    <t>筑基境神品使材，味咸，药性寒。单份药力12544，杂质5245。</t>
  </si>
  <si>
    <t>筑基境神品使材，味咸，药性温。单份药力11893，杂质3254。</t>
  </si>
  <si>
    <t>筑基境神品佐材，药性平。单份药力11893，杂质2532。</t>
  </si>
  <si>
    <t>筑基境神品佐材，药性平。单份药力13405，杂质8354。</t>
  </si>
  <si>
    <t>筑基境神品佐材，药性温。单份药力12975，杂质2763。</t>
  </si>
  <si>
    <t>筑基境神品佐材，药性极热。单份药力12975，杂质8087。</t>
  </si>
  <si>
    <t>筑基境神品丹头，药性平。最多承药7份；自身药力0，杂质0。</t>
  </si>
  <si>
    <t>筑基境神品丹头，药性平。最多承药8份；自身药力0，杂质0。</t>
  </si>
  <si>
    <t>筑基境神品丹头，药性平。最多承药9份；自身药力0，杂质0。</t>
  </si>
  <si>
    <t>筑基境道品君材，药性平。单份药力37791，杂质14550。作为主药，目标药力188956。</t>
  </si>
  <si>
    <t>筑基境道品臣材，五行属金，药性寒。单份药力22580，杂质8694。</t>
  </si>
  <si>
    <t>筑基境道品臣材，五行属金，药性大热。单份药力24129，杂质11486。</t>
  </si>
  <si>
    <t>筑基境道品臣材，五行属木，药性凉。单份药力21408，杂质5395。</t>
  </si>
  <si>
    <t>筑基境道品臣材，五行属木，药性热。单份药力22580，杂质12961。</t>
  </si>
  <si>
    <t>筑基境道品臣材，五行属水，药性凉。单份药力22580，杂质10749。</t>
  </si>
  <si>
    <t>筑基境道品臣材，五行属水，药性极热。单份药力23354，杂质13406。</t>
  </si>
  <si>
    <t>筑基境道品臣材，五行属火，药性凉。单份药力23354，杂质4578。</t>
  </si>
  <si>
    <t>筑基境道品臣材，五行属火，药性热。单份药力22580，杂质12961。</t>
  </si>
  <si>
    <t>筑基境道品臣材，五行属土，药性寒。单份药力22580，杂质8694。</t>
  </si>
  <si>
    <t>筑基境道品臣材，五行属土，药性温。单份药力21408，杂质5395。</t>
  </si>
  <si>
    <t>筑基境道品使材，味辛，药性寒。单份药力22580，杂质8694。</t>
  </si>
  <si>
    <t>筑基境道品使材，味辛，药性大热。单份药力24129，杂质11486。</t>
  </si>
  <si>
    <t>筑基境道品使材，味甘，药性凉。单份药力21408，杂质5395。</t>
  </si>
  <si>
    <t>筑基境道品使材，味甘，药性热。单份药力22580，杂质12961。</t>
  </si>
  <si>
    <t>筑基境道品使材，味酸，药性凉。单份药力22580，杂质10749。</t>
  </si>
  <si>
    <t>筑基境道品使材，味酸，药性极热。单份药力23354，杂质13406。</t>
  </si>
  <si>
    <t>筑基境道品使材，味苦，药性凉。单份药力23354，杂质4578。</t>
  </si>
  <si>
    <t>筑基境道品使材，味苦，药性热。单份药力22580，杂质12961。</t>
  </si>
  <si>
    <t>筑基境道品使材，味咸，药性寒。单份药力22580，杂质8694。</t>
  </si>
  <si>
    <t>筑基境道品使材，味咸，药性温。单份药力21408，杂质5395。</t>
  </si>
  <si>
    <t>筑基境道品佐材，药性平。单份药力21408，杂质4196。</t>
  </si>
  <si>
    <t>筑基境道品佐材，药性平。单份药力24129，杂质13851。</t>
  </si>
  <si>
    <t>筑基境道品佐材，药性温。单份药力23354，杂质4578。</t>
  </si>
  <si>
    <t>筑基境道品佐材，药性极热。单份药力23354，杂质13406。</t>
  </si>
  <si>
    <t>筑基境道品丹头，药性平。最多承药7份；自身药力0，杂质0。</t>
  </si>
  <si>
    <t>筑基境道品丹头，药性平。最多承药8份；自身药力0，杂质0。</t>
  </si>
  <si>
    <t>筑基境道品丹头，药性平。最多承药9份；自身药力0，杂质0。</t>
  </si>
  <si>
    <t>十载定元参</t>
  </si>
  <si>
    <t>金丹境凡品君材，药性平。单份药力6000，杂质3300。作为主药，目标药力30000。</t>
  </si>
  <si>
    <t>十载铁骨藤</t>
  </si>
  <si>
    <t>金丹境凡品臣材，五行属金，药性寒。单份药力3585，杂质1973。</t>
  </si>
  <si>
    <t>十载金英花</t>
  </si>
  <si>
    <t>金丹境凡品臣材，五行属金，药性大热。单份药力3831，杂质2606。</t>
  </si>
  <si>
    <t>十载青玉藤</t>
  </si>
  <si>
    <t>金丹境凡品臣材，五行属木，药性凉。单份药力3399，杂质1224。</t>
  </si>
  <si>
    <t>十载翠叶藤</t>
  </si>
  <si>
    <t>金丹境凡品臣材，五行属木，药性热。单份药力3585，杂质2940。</t>
  </si>
  <si>
    <t>十载寒潭藻</t>
  </si>
  <si>
    <t>金丹境凡品臣材，五行属水，药性凉。单份药力3585，杂质2439。</t>
  </si>
  <si>
    <t>十载沸泉苔</t>
  </si>
  <si>
    <t>金丹境凡品臣材，五行属水，药性极热。单份药力3708，杂质3041。</t>
  </si>
  <si>
    <t>十载丹露花</t>
  </si>
  <si>
    <t>金丹境凡品臣材，五行属火，药性凉。单份药力3708，杂质1039。</t>
  </si>
  <si>
    <t>十载丹炎苔</t>
  </si>
  <si>
    <t>金丹境凡品臣材，五行属火，药性热。单份药力3585，杂质2940。</t>
  </si>
  <si>
    <t>十载白岩参</t>
  </si>
  <si>
    <t>金丹境凡品臣材，五行属土，药性寒。单份药力3585，杂质1973。</t>
  </si>
  <si>
    <t>十载厚元苔</t>
  </si>
  <si>
    <t>金丹境凡品臣材，五行属土，药性温。单份药力3399，杂质1224。</t>
  </si>
  <si>
    <t>十载霜辛草</t>
  </si>
  <si>
    <t>金丹境凡品使材，味辛，药性寒。单份药力3585，杂质1973。</t>
  </si>
  <si>
    <t>十载烈香花</t>
  </si>
  <si>
    <t>金丹境凡品使材，味辛，药性大热。单份药力3831，杂质2606。</t>
  </si>
  <si>
    <t>十载甘露草</t>
  </si>
  <si>
    <t>金丹境凡品使材，味甘，药性凉。单份药力3399，杂质1224。</t>
  </si>
  <si>
    <t>十载蜜香果</t>
  </si>
  <si>
    <t>金丹境凡品使材，味甘，药性热。单份药力3585，杂质2940。</t>
  </si>
  <si>
    <t>十载青梅草</t>
  </si>
  <si>
    <t>金丹境凡品使材，味酸，药性凉。单份药力3585，杂质2439。</t>
  </si>
  <si>
    <t>十载火梅藤</t>
  </si>
  <si>
    <t>金丹境凡品使材，味酸，药性极热。单份药力3708，杂质3041。</t>
  </si>
  <si>
    <t>十载黄连芽</t>
  </si>
  <si>
    <t>金丹境凡品使材，味苦，药性凉。单份药力3708，杂质1039。</t>
  </si>
  <si>
    <t>十载苦参根</t>
  </si>
  <si>
    <t>金丹境凡品使材，味苦，药性热。单份药力3585，杂质2940。</t>
  </si>
  <si>
    <t>十载海潮苔</t>
  </si>
  <si>
    <t>金丹境凡品使材，味咸，药性寒。单份药力3585，杂质1973。</t>
  </si>
  <si>
    <t>十载海砂苔</t>
  </si>
  <si>
    <t>金丹境凡品使材，味咸，药性温。单份药力3399，杂质1224。</t>
  </si>
  <si>
    <t>十载净元草</t>
  </si>
  <si>
    <t>金丹境凡品佐材，药性平。单份药力3399，杂质952。</t>
  </si>
  <si>
    <t>十载太和草</t>
  </si>
  <si>
    <t>金丹境凡品佐材，药性平。单份药力3831，杂质3142。</t>
  </si>
  <si>
    <t>十载温脉花</t>
  </si>
  <si>
    <t>金丹境凡品佐材，药性温。单份药力3708，杂质1039。</t>
  </si>
  <si>
    <t>十载烈阳藤</t>
  </si>
  <si>
    <t>金丹境凡品佐材，药性极热。单份药力3708，杂质3041。</t>
  </si>
  <si>
    <t>十载七叶丹莲</t>
  </si>
  <si>
    <t>金丹境凡品丹头，药性平。最多承药7份；自身药力0，杂质0。</t>
  </si>
  <si>
    <t>十载八脉丹藤</t>
  </si>
  <si>
    <t>金丹境凡品丹头，药性平。最多承药8份；自身药力0，杂质0。</t>
  </si>
  <si>
    <t>十载九环丹芝</t>
  </si>
  <si>
    <t>金丹境凡品丹头，药性平。最多承药9份；自身药力0，杂质0。</t>
  </si>
  <si>
    <t>金丹境灵品君材，药性平。单份药力10800，杂质5762。作为主药，目标药力54000。</t>
  </si>
  <si>
    <t>金丹境灵品臣材，五行属金，药性寒。单份药力6453，杂质3444。</t>
  </si>
  <si>
    <t>金丹境灵品臣材，五行属金，药性大热。单份药力6895，杂质4549。</t>
  </si>
  <si>
    <t>金丹境灵品臣材，五行属木，药性凉。单份药力6118，杂质2137。</t>
  </si>
  <si>
    <t>金丹境灵品臣材，五行属木，药性热。单份药力6453，杂质5134。</t>
  </si>
  <si>
    <t>金丹境灵品臣材，五行属水，药性凉。单份药力6453，杂质4258。</t>
  </si>
  <si>
    <t>金丹境灵品臣材，五行属水，药性极热。单份药力6674，杂质5310。</t>
  </si>
  <si>
    <t>金丹境灵品臣材，五行属火，药性凉。单份药力6674，杂质1814。</t>
  </si>
  <si>
    <t>金丹境灵品臣材，五行属火，药性热。单份药力6453，杂质5134。</t>
  </si>
  <si>
    <t>金丹境灵品臣材，五行属土，药性寒。单份药力6453，杂质3444。</t>
  </si>
  <si>
    <t>金丹境灵品臣材，五行属土，药性温。单份药力6118，杂质2137。</t>
  </si>
  <si>
    <t>金丹境灵品使材，味辛，药性寒。单份药力6453，杂质3444。</t>
  </si>
  <si>
    <t>金丹境灵品使材，味辛，药性大热。单份药力6895，杂质4549。</t>
  </si>
  <si>
    <t>金丹境灵品使材，味甘，药性凉。单份药力6118，杂质2137。</t>
  </si>
  <si>
    <t>金丹境灵品使材，味甘，药性热。单份药力6453，杂质5134。</t>
  </si>
  <si>
    <t>金丹境灵品使材，味酸，药性凉。单份药力6453，杂质4258。</t>
  </si>
  <si>
    <t>金丹境灵品使材，味酸，药性极热。单份药力6674，杂质5310。</t>
  </si>
  <si>
    <t>金丹境灵品使材，味苦，药性凉。单份药力6674，杂质1814。</t>
  </si>
  <si>
    <t>金丹境灵品使材，味苦，药性热。单份药力6453，杂质5134。</t>
  </si>
  <si>
    <t>金丹境灵品使材，味咸，药性寒。单份药力6453，杂质3444。</t>
  </si>
  <si>
    <t>金丹境灵品使材，味咸，药性温。单份药力6118，杂质2137。</t>
  </si>
  <si>
    <t>金丹境灵品佐材，药性平。单份药力6118，杂质1662。</t>
  </si>
  <si>
    <t>金丹境灵品佐材，药性平。单份药力6895，杂质5486。</t>
  </si>
  <si>
    <t>金丹境灵品佐材，药性温。单份药力6674，杂质1814。</t>
  </si>
  <si>
    <t>金丹境灵品佐材，药性极热。单份药力6674，杂质5310。</t>
  </si>
  <si>
    <t>金丹境灵品丹头，药性平。最多承药7份；自身药力0，杂质0。</t>
  </si>
  <si>
    <t>金丹境灵品丹头，药性平。最多承药8份；自身药力0，杂质0。</t>
  </si>
  <si>
    <t>金丹境灵品丹头，药性平。最多承药9份；自身药力0，杂质0。</t>
  </si>
  <si>
    <t>金丹境玄品君材，药性平。单份药力19440，杂质10051。作为主药，目标药力97200。</t>
  </si>
  <si>
    <t>金丹境玄品臣材，五行属金，药性寒。单份药力11615，杂质6007。</t>
  </si>
  <si>
    <t>金丹境玄品臣材，五行属金，药性大热。单份药力12412，杂质7934。</t>
  </si>
  <si>
    <t>金丹境玄品臣材，五行属木，药性凉。单份药力11012，杂质3728。</t>
  </si>
  <si>
    <t>金丹境玄品臣材，五行属木，药性热。单份药力11615，杂质8954。</t>
  </si>
  <si>
    <t>金丹境玄品臣材，五行属水，药性凉。单份药力11615，杂质7425。</t>
  </si>
  <si>
    <t>金丹境玄品臣材，五行属水，药性极热。单份药力12013，杂质9260。</t>
  </si>
  <si>
    <t>金丹境玄品臣材，五行属火，药性凉。单份药力12013，杂质3162。</t>
  </si>
  <si>
    <t>金丹境玄品臣材，五行属火，药性热。单份药力11615，杂质8954。</t>
  </si>
  <si>
    <t>金丹境玄品臣材，五行属土，药性寒。单份药力11615，杂质6007。</t>
  </si>
  <si>
    <t>金丹境玄品臣材，五行属土，药性温。单份药力11012，杂质3728。</t>
  </si>
  <si>
    <t>金丹境玄品使材，味辛，药性寒。单份药力11615，杂质6007。</t>
  </si>
  <si>
    <t>金丹境玄品使材，味辛，药性大热。单份药力12412，杂质7934。</t>
  </si>
  <si>
    <t>金丹境玄品使材，味甘，药性凉。单份药力11012，杂质3728。</t>
  </si>
  <si>
    <t>金丹境玄品使材，味甘，药性热。单份药力11615，杂质8954。</t>
  </si>
  <si>
    <t>金丹境玄品使材，味酸，药性凉。单份药力11615，杂质7425。</t>
  </si>
  <si>
    <t>金丹境玄品使材，味酸，药性极热。单份药力12013，杂质9260。</t>
  </si>
  <si>
    <t>金丹境玄品使材，味苦，药性凉。单份药力12013，杂质3162。</t>
  </si>
  <si>
    <t>金丹境玄品使材，味苦，药性热。单份药力11615，杂质8954。</t>
  </si>
  <si>
    <t>金丹境玄品使材，味咸，药性寒。单份药力11615，杂质6007。</t>
  </si>
  <si>
    <t>金丹境玄品使材，味咸，药性温。单份药力11012，杂质3728。</t>
  </si>
  <si>
    <t>金丹境玄品佐材，药性平。单份药力11012，杂质2900。</t>
  </si>
  <si>
    <t>金丹境玄品佐材，药性平。单份药力12412，杂质9569。</t>
  </si>
  <si>
    <t>金丹境玄品佐材，药性温。单份药力12013，杂质3162。</t>
  </si>
  <si>
    <t>金丹境玄品佐材，药性极热。单份药力12013，杂质9260。</t>
  </si>
  <si>
    <t>金丹境玄品丹头，药性平。最多承药7份；自身药力0，杂质0。</t>
  </si>
  <si>
    <t>金丹境玄品丹头，药性平。最多承药8份；自身药力0，杂质0。</t>
  </si>
  <si>
    <t>金丹境玄品丹头，药性平。最多承药9份；自身药力0，杂质0。</t>
  </si>
  <si>
    <t>金丹境仙品君材，药性平。单份药力34992，杂质17322。作为主药，目标药力174960。</t>
  </si>
  <si>
    <t>金丹境仙品臣材，五行属金，药性寒。单份药力20907，杂质10349。</t>
  </si>
  <si>
    <t>金丹境仙品臣材，五行属金，药性大热。单份药力22342，杂质13674。</t>
  </si>
  <si>
    <t>金丹境仙品臣材，五行属木，药性凉。单份药力19822，杂质6423。</t>
  </si>
  <si>
    <t>金丹境仙品臣材，五行属木，药性热。单份药力20907，杂质15430。</t>
  </si>
  <si>
    <t>金丹境仙品臣材，五行属水，药性凉。单份药力20907，杂质12796。</t>
  </si>
  <si>
    <t>金丹境仙品臣材，五行属水，药性极热。单份药力21625，杂质15960。</t>
  </si>
  <si>
    <t>金丹境仙品臣材，五行属火，药性凉。单份药力21625，杂质5450。</t>
  </si>
  <si>
    <t>金丹境仙品臣材，五行属火，药性热。单份药力20907，杂质15430。</t>
  </si>
  <si>
    <t>金丹境仙品臣材，五行属土，药性寒。单份药力20907，杂质10349。</t>
  </si>
  <si>
    <t>金丹境仙品臣材，五行属土，药性温。单份药力19822，杂质6423。</t>
  </si>
  <si>
    <t>金丹境仙品使材，味辛，药性寒。单份药力20907，杂质10349。</t>
  </si>
  <si>
    <t>金丹境仙品使材，味辛，药性大热。单份药力22342，杂质13674。</t>
  </si>
  <si>
    <t>金丹境仙品使材，味甘，药性凉。单份药力19822，杂质6423。</t>
  </si>
  <si>
    <t>金丹境仙品使材，味甘，药性热。单份药力20907，杂质15430。</t>
  </si>
  <si>
    <t>金丹境仙品使材，味酸，药性凉。单份药力20907，杂质12796。</t>
  </si>
  <si>
    <t>金丹境仙品使材，味酸，药性极热。单份药力21625，杂质15960。</t>
  </si>
  <si>
    <t>金丹境仙品使材，味苦，药性凉。单份药力21625，杂质5450。</t>
  </si>
  <si>
    <t>金丹境仙品使材，味苦，药性热。单份药力20907，杂质15430。</t>
  </si>
  <si>
    <t>金丹境仙品使材，味咸，药性寒。单份药力20907，杂质10349。</t>
  </si>
  <si>
    <t>金丹境仙品使材，味咸，药性温。单份药力19822，杂质6423。</t>
  </si>
  <si>
    <t>金丹境仙品佐材，药性平。单份药力19822，杂质4996。</t>
  </si>
  <si>
    <t>金丹境仙品佐材，药性平。单份药力22342，杂质16489。</t>
  </si>
  <si>
    <t>金丹境仙品佐材，药性温。单份药力21625，杂质5450。</t>
  </si>
  <si>
    <t>金丹境仙品佐材，药性极热。单份药力21625，杂质15960。</t>
  </si>
  <si>
    <t>金丹境仙品丹头，药性平。最多承药7份；自身药力0，杂质0。</t>
  </si>
  <si>
    <t>金丹境仙品丹头，药性平。最多承药8份；自身药力0，杂质0。</t>
  </si>
  <si>
    <t>金丹境仙品丹头，药性平。最多承药9份；自身药力0，杂质0。</t>
  </si>
  <si>
    <t>金丹境神品君材，药性平。单份药力62985，杂质26328。作为主药，目标药力314928。</t>
  </si>
  <si>
    <t>金丹境神品臣材，五行属金，药性寒。单份药力37633，杂质15731。</t>
  </si>
  <si>
    <t>金丹境神品臣材，五行属金，药性大热。单份药力40216，杂质20784。</t>
  </si>
  <si>
    <t>金丹境神品臣材，五行属木，药性凉。单份药力35681，杂质9763。</t>
  </si>
  <si>
    <t>金丹境神品臣材，五行属木，药性热。单份药力37633，杂质23453。</t>
  </si>
  <si>
    <t>金丹境神品臣材，五行属水，药性凉。单份药力37633，杂质19449。</t>
  </si>
  <si>
    <t>金丹境神品臣材，五行属水，药性极热。单份药力38925，杂质24259。</t>
  </si>
  <si>
    <t>金丹境神品臣材，五行属火，药性凉。单份药力38925，杂质8284。</t>
  </si>
  <si>
    <t>金丹境神品臣材，五行属火，药性热。单份药力37633，杂质23453。</t>
  </si>
  <si>
    <t>金丹境神品臣材，五行属土，药性寒。单份药力37633，杂质15731。</t>
  </si>
  <si>
    <t>金丹境神品臣材，五行属土，药性温。单份药力35681，杂质9763。</t>
  </si>
  <si>
    <t>金丹境神品使材，味辛，药性寒。单份药力37633，杂质15731。</t>
  </si>
  <si>
    <t>金丹境神品使材，味辛，药性大热。单份药力40216，杂质20784。</t>
  </si>
  <si>
    <t>金丹境神品使材，味甘，药性凉。单份药力35681，杂质9763。</t>
  </si>
  <si>
    <t>金丹境神品使材，味甘，药性热。单份药力37633，杂质23453。</t>
  </si>
  <si>
    <t>金丹境神品使材，味酸，药性凉。单份药力37633，杂质19449。</t>
  </si>
  <si>
    <t>金丹境神品使材，味酸，药性极热。单份药力38925，杂质24259。</t>
  </si>
  <si>
    <t>金丹境神品使材，味苦，药性凉。单份药力38925，杂质8284。</t>
  </si>
  <si>
    <t>金丹境神品使材，味苦，药性热。单份药力37633，杂质23453。</t>
  </si>
  <si>
    <t>金丹境神品使材，味咸，药性寒。单份药力37633，杂质15731。</t>
  </si>
  <si>
    <t>金丹境神品使材，味咸，药性温。单份药力35681，杂质9763。</t>
  </si>
  <si>
    <t>金丹境神品佐材，药性平。单份药力35681，杂质7593。</t>
  </si>
  <si>
    <t>金丹境神品佐材，药性平。单份药力40216，杂质25063。</t>
  </si>
  <si>
    <t>金丹境神品佐材，药性温。单份药力38925，杂质8284。</t>
  </si>
  <si>
    <t>金丹境神品佐材，药性极热。单份药力38925，杂质24259。</t>
  </si>
  <si>
    <t>金丹境神品丹头，药性平。最多承药7份；自身药力0，杂质0。</t>
  </si>
  <si>
    <t>金丹境神品丹头，药性平。最多承药8份；自身药力0，杂质0。</t>
  </si>
  <si>
    <t>金丹境神品丹头，药性平。最多承药9份；自身药力0，杂质0。</t>
  </si>
  <si>
    <t>金丹境道品君材，药性平。单份药力113373，杂质43649。作为主药，目标药力566868。</t>
  </si>
  <si>
    <t>金丹境道品臣材，五行属金，药性寒。单份药力67740，杂质26080。</t>
  </si>
  <si>
    <t>金丹境道品臣材，五行属金，药性大热。单份药力72389，杂质34458。</t>
  </si>
  <si>
    <t>金丹境道品臣材，五行属木，药性凉。单份药力64226，杂质16185。</t>
  </si>
  <si>
    <t>金丹境道品臣材，五行属木，药性热。单份药力67740，杂质38883。</t>
  </si>
  <si>
    <t>金丹境道品臣材，五行属水，药性凉。单份药力67740，杂质32245。</t>
  </si>
  <si>
    <t>金丹境道品臣材，五行属水，药性极热。单份药力70064，杂质40217。</t>
  </si>
  <si>
    <t>金丹境道品臣材，五行属火，药性凉。单份药力70064，杂质13733。</t>
  </si>
  <si>
    <t>金丹境道品臣材，五行属火，药性热。单份药力67740，杂质38883。</t>
  </si>
  <si>
    <t>金丹境道品臣材，五行属土，药性寒。单份药力67740，杂质26080。</t>
  </si>
  <si>
    <t>金丹境道品臣材，五行属土，药性温。单份药力64226，杂质16185。</t>
  </si>
  <si>
    <t>金丹境道品使材，味辛，药性寒。单份药力67740，杂质26080。</t>
  </si>
  <si>
    <t>金丹境道品使材，味辛，药性大热。单份药力72389，杂质34458。</t>
  </si>
  <si>
    <t>金丹境道品使材，味甘，药性凉。单份药力64226，杂质16185。</t>
  </si>
  <si>
    <t>金丹境道品使材，味甘，药性热。单份药力67740，杂质38883。</t>
  </si>
  <si>
    <t>金丹境道品使材，味酸，药性凉。单份药力67740，杂质32245。</t>
  </si>
  <si>
    <t>金丹境道品使材，味酸，药性极热。单份药力70064，杂质40217。</t>
  </si>
  <si>
    <t>金丹境道品使材，味苦，药性凉。单份药力70064，杂质13733。</t>
  </si>
  <si>
    <t>金丹境道品使材，味苦，药性热。单份药力67740，杂质38883。</t>
  </si>
  <si>
    <t>金丹境道品使材，味咸，药性寒。单份药力67740，杂质26080。</t>
  </si>
  <si>
    <t>金丹境道品使材，味咸，药性温。单份药力64226，杂质16185。</t>
  </si>
  <si>
    <t>金丹境道品佐材，药性平。单份药力64226，杂质12589。</t>
  </si>
  <si>
    <t>金丹境道品佐材，药性平。单份药力72389，杂质41552。</t>
  </si>
  <si>
    <t>金丹境道品佐材，药性温。单份药力70064，杂质13733。</t>
  </si>
  <si>
    <t>金丹境道品佐材，药性极热。单份药力70064，杂质40217。</t>
  </si>
  <si>
    <t>金丹境道品丹头，药性平。最多承药7份；自身药力0，杂质0。</t>
  </si>
  <si>
    <t>金丹境道品丹头，药性平。最多承药8份；自身药力0，杂质0。</t>
  </si>
  <si>
    <t>金丹境道品丹头，药性平。最多承药9份；自身药力0，杂质0。</t>
  </si>
  <si>
    <t>百载定元参</t>
  </si>
  <si>
    <t>元婴境凡品君材，药性平。单份药力18000，杂质9900。作为主药，目标药力90000。</t>
  </si>
  <si>
    <t>百载铁骨藤</t>
  </si>
  <si>
    <t>元婴境凡品臣材，五行属金，药性寒。单份药力10755，杂质5917。</t>
  </si>
  <si>
    <t>百载金英花</t>
  </si>
  <si>
    <t>元婴境凡品臣材，五行属金，药性大热。单份药力11493，杂质7816。</t>
  </si>
  <si>
    <t>百载青玉藤</t>
  </si>
  <si>
    <t>元婴境凡品臣材，五行属木，药性凉。单份药力10197，杂质3671。</t>
  </si>
  <si>
    <t>百载翠叶藤</t>
  </si>
  <si>
    <t>元婴境凡品臣材，五行属木，药性热。单份药力10755，杂质8820。</t>
  </si>
  <si>
    <t>百载寒潭藻</t>
  </si>
  <si>
    <t>元婴境凡品臣材，五行属水，药性凉。单份药力10755，杂质7315。</t>
  </si>
  <si>
    <t>百载沸泉苔</t>
  </si>
  <si>
    <t>元婴境凡品臣材，五行属水，药性极热。单份药力11124，杂质9122。</t>
  </si>
  <si>
    <t>百载丹露花</t>
  </si>
  <si>
    <t>元婴境凡品臣材，五行属火，药性凉。单份药力11124，杂质3115。</t>
  </si>
  <si>
    <t>百载丹炎苔</t>
  </si>
  <si>
    <t>元婴境凡品臣材，五行属火，药性热。单份药力10755，杂质8820。</t>
  </si>
  <si>
    <t>百载白岩参</t>
  </si>
  <si>
    <t>元婴境凡品臣材，五行属土，药性寒。单份药力10755，杂质5917。</t>
  </si>
  <si>
    <t>百载厚元苔</t>
  </si>
  <si>
    <t>元婴境凡品臣材，五行属土，药性温。单份药力10197，杂质3671。</t>
  </si>
  <si>
    <t>百载霜辛草</t>
  </si>
  <si>
    <t>元婴境凡品使材，味辛，药性寒。单份药力10755，杂质5917。</t>
  </si>
  <si>
    <t>百载烈香花</t>
  </si>
  <si>
    <t>元婴境凡品使材，味辛，药性大热。单份药力11493，杂质7816。</t>
  </si>
  <si>
    <t>百载甘露草</t>
  </si>
  <si>
    <t>元婴境凡品使材，味甘，药性凉。单份药力10197，杂质3671。</t>
  </si>
  <si>
    <t>百载蜜香果</t>
  </si>
  <si>
    <t>元婴境凡品使材，味甘，药性热。单份药力10755，杂质8820。</t>
  </si>
  <si>
    <t>百载青梅草</t>
  </si>
  <si>
    <t>元婴境凡品使材，味酸，药性凉。单份药力10755，杂质7315。</t>
  </si>
  <si>
    <t>百载火梅藤</t>
  </si>
  <si>
    <t>元婴境凡品使材，味酸，药性极热。单份药力11124，杂质9122。</t>
  </si>
  <si>
    <t>百载黄连芽</t>
  </si>
  <si>
    <t>元婴境凡品使材，味苦，药性凉。单份药力11124，杂质3115。</t>
  </si>
  <si>
    <t>百载苦参根</t>
  </si>
  <si>
    <t>元婴境凡品使材，味苦，药性热。单份药力10755，杂质8820。</t>
  </si>
  <si>
    <t>百载海潮苔</t>
  </si>
  <si>
    <t>元婴境凡品使材，味咸，药性寒。单份药力10755，杂质5917。</t>
  </si>
  <si>
    <t>百载海砂苔</t>
  </si>
  <si>
    <t>元婴境凡品使材，味咸，药性温。单份药力10197，杂质3671。</t>
  </si>
  <si>
    <t>百载净元草</t>
  </si>
  <si>
    <t>元婴境凡品佐材，药性平。单份药力10197，杂质2856。</t>
  </si>
  <si>
    <t>百载太和草</t>
  </si>
  <si>
    <t>元婴境凡品佐材，药性平。单份药力11493，杂质9425。</t>
  </si>
  <si>
    <t>百载温脉花</t>
  </si>
  <si>
    <t>元婴境凡品佐材，药性温。单份药力11124，杂质3115。</t>
  </si>
  <si>
    <t>百载烈阳藤</t>
  </si>
  <si>
    <t>元婴境凡品佐材，药性极热。单份药力11124，杂质9122。</t>
  </si>
  <si>
    <t>百载七叶丹莲</t>
  </si>
  <si>
    <t>元婴境凡品丹头，药性平。最多承药7份；自身药力0，杂质0。</t>
  </si>
  <si>
    <t>百载八脉丹藤</t>
  </si>
  <si>
    <t>元婴境凡品丹头，药性平。最多承药8份；自身药力0，杂质0。</t>
  </si>
  <si>
    <t>百载九环丹芝</t>
  </si>
  <si>
    <t>元婴境凡品丹头，药性平。最多承药9份；自身药力0，杂质0。</t>
  </si>
  <si>
    <t>元婴境灵品君材，药性平。单份药力32400，杂质17286。作为主药，目标药力162000。</t>
  </si>
  <si>
    <t>元婴境灵品臣材，五行属金，药性寒。单份药力19359，杂质10330。</t>
  </si>
  <si>
    <t>元婴境灵品臣材，五行属金，药性大热。单份药力20687，杂质13646。</t>
  </si>
  <si>
    <t>元婴境灵品臣材，五行属木，药性凉。单份药力18354，杂质6410。</t>
  </si>
  <si>
    <t>元婴境灵品臣材，五行属木，药性热。单份药力19359，杂质15399。</t>
  </si>
  <si>
    <t>元婴境灵品臣材，五行属水，药性凉。单份药力19359，杂质12772。</t>
  </si>
  <si>
    <t>元婴境灵品臣材，五行属水，药性极热。单份药力20023，杂质15927。</t>
  </si>
  <si>
    <t>元婴境灵品臣材，五行属火，药性凉。单份药力20023，杂质5439。</t>
  </si>
  <si>
    <t>元婴境灵品臣材，五行属火，药性热。单份药力19359，杂质15399。</t>
  </si>
  <si>
    <t>元婴境灵品臣材，五行属土，药性寒。单份药力19359，杂质10330。</t>
  </si>
  <si>
    <t>元婴境灵品臣材，五行属土，药性温。单份药力18354，杂质6410。</t>
  </si>
  <si>
    <t>元婴境灵品使材，味辛，药性寒。单份药力19359，杂质10330。</t>
  </si>
  <si>
    <t>元婴境灵品使材，味辛，药性大热。单份药力20687，杂质13646。</t>
  </si>
  <si>
    <t>元婴境灵品使材，味甘，药性凉。单份药力18354，杂质6410。</t>
  </si>
  <si>
    <t>元婴境灵品使材，味甘，药性热。单份药力19359，杂质15399。</t>
  </si>
  <si>
    <t>元婴境灵品使材，味酸，药性凉。单份药力19359，杂质12772。</t>
  </si>
  <si>
    <t>元婴境灵品使材，味酸，药性极热。单份药力20023，杂质15927。</t>
  </si>
  <si>
    <t>元婴境灵品使材，味苦，药性凉。单份药力20023，杂质5439。</t>
  </si>
  <si>
    <t>元婴境灵品使材，味苦，药性热。单份药力19359，杂质15399。</t>
  </si>
  <si>
    <t>元婴境灵品使材，味咸，药性寒。单份药力19359，杂质10330。</t>
  </si>
  <si>
    <t>元婴境灵品使材，味咸，药性温。单份药力18354，杂质6410。</t>
  </si>
  <si>
    <t>元婴境灵品佐材，药性平。单份药力18354，杂质4985。</t>
  </si>
  <si>
    <t>元婴境灵品佐材，药性平。单份药力20687，杂质16455。</t>
  </si>
  <si>
    <t>元婴境灵品佐材，药性温。单份药力20023，杂质5439。</t>
  </si>
  <si>
    <t>元婴境灵品佐材，药性极热。单份药力20023，杂质15927。</t>
  </si>
  <si>
    <t>元婴境灵品丹头，药性平。最多承药7份；自身药力0，杂质0。</t>
  </si>
  <si>
    <t>元婴境灵品丹头，药性平。最多承药8份；自身药力0，杂质0。</t>
  </si>
  <si>
    <t>元婴境灵品丹头，药性平。最多承药9份；自身药力0，杂质0。</t>
  </si>
  <si>
    <t>元婴境玄品君材，药性平。单份药力58320，杂质30152。作为主药，目标药力291600。</t>
  </si>
  <si>
    <t>元婴境玄品臣材，五行属金，药性寒。单份药力34846，杂质18016。</t>
  </si>
  <si>
    <t>元婴境玄品臣材，五行属金，药性大热。单份药力37237，杂质23802。</t>
  </si>
  <si>
    <t>元婴境玄品臣材，五行属木，药性凉。单份药力33038，杂质11181。</t>
  </si>
  <si>
    <t>元婴境玄品臣材，五行属木，药性热。单份药力34846，杂质26860。</t>
  </si>
  <si>
    <t>元婴境玄品臣材，五行属水，药性凉。单份药力34846，杂质22274。</t>
  </si>
  <si>
    <t>元婴境玄品臣材，五行属水，药性极热。单份药力36041，杂质27781。</t>
  </si>
  <si>
    <t>元婴境玄品臣材，五行属火，药性凉。单份药力36041，杂质9486。</t>
  </si>
  <si>
    <t>元婴境玄品臣材，五行属火，药性热。单份药力34846，杂质26860。</t>
  </si>
  <si>
    <t>元婴境玄品臣材，五行属土，药性寒。单份药力34846，杂质18016。</t>
  </si>
  <si>
    <t>元婴境玄品臣材，五行属土，药性温。单份药力33038，杂质11181。</t>
  </si>
  <si>
    <t>元婴境玄品使材，味辛，药性寒。单份药力34846，杂质18016。</t>
  </si>
  <si>
    <t>元婴境玄品使材，味辛，药性大热。单份药力37237，杂质23802。</t>
  </si>
  <si>
    <t>元婴境玄品使材，味甘，药性凉。单份药力33038，杂质11181。</t>
  </si>
  <si>
    <t>元婴境玄品使材，味甘，药性热。单份药力34846，杂质26860。</t>
  </si>
  <si>
    <t>元婴境玄品使材，味酸，药性凉。单份药力34846，杂质22274。</t>
  </si>
  <si>
    <t>元婴境玄品使材，味酸，药性极热。单份药力36041，杂质27781。</t>
  </si>
  <si>
    <t>元婴境玄品使材，味苦，药性凉。单份药力36041，杂质9486。</t>
  </si>
  <si>
    <t>元婴境玄品使材，味苦，药性热。单份药力34846，杂质26860。</t>
  </si>
  <si>
    <t>元婴境玄品使材，味咸，药性寒。单份药力34846，杂质18016。</t>
  </si>
  <si>
    <t>元婴境玄品使材，味咸，药性温。单份药力33038，杂质11181。</t>
  </si>
  <si>
    <t>元婴境玄品佐材，药性平。单份药力33038，杂质8696。</t>
  </si>
  <si>
    <t>元婴境玄品佐材，药性平。单份药力37237，杂质28703。</t>
  </si>
  <si>
    <t>元婴境玄品佐材，药性温。单份药力36041，杂质9486。</t>
  </si>
  <si>
    <t>元婴境玄品佐材，药性极热。单份药力36041，杂质27781。</t>
  </si>
  <si>
    <t>元婴境玄品丹头，药性平。最多承药7份；自身药力0，杂质0。</t>
  </si>
  <si>
    <t>元婴境玄品丹头，药性平。最多承药8份；自身药力0，杂质0。</t>
  </si>
  <si>
    <t>元婴境玄品丹头，药性平。最多承药9份；自身药力0，杂质0。</t>
  </si>
  <si>
    <t>元婴境仙品君材，药性平。单份药力104976，杂质51964。作为主药，目标药力524880。</t>
  </si>
  <si>
    <t>元婴境仙品臣材，五行属金，药性寒。单份药力62723，杂质31048。</t>
  </si>
  <si>
    <t>元婴境仙品臣材，五行属金，药性大热。单份药力67027，杂质41021。</t>
  </si>
  <si>
    <t>元婴境仙品臣材，五行属木，药性凉。单份药力59468，杂质19268。</t>
  </si>
  <si>
    <t>元婴境仙品臣材，五行属木，药性热。单份药力62723，杂质46290。</t>
  </si>
  <si>
    <t>元婴境仙品臣材，五行属水，药性凉。单份药力62723，杂质38387。</t>
  </si>
  <si>
    <t>元婴境仙品臣材，五行属水，药性极热。单份药力64875，杂质47878。</t>
  </si>
  <si>
    <t>元婴境仙品臣材，五行属火，药性凉。单份药力64875，杂质16349。</t>
  </si>
  <si>
    <t>元婴境仙品臣材，五行属火，药性热。单份药力62723，杂质46290。</t>
  </si>
  <si>
    <t>元婴境仙品臣材，五行属土，药性寒。单份药力62723，杂质31048。</t>
  </si>
  <si>
    <t>元婴境仙品臣材，五行属土，药性温。单份药力59468，杂质19268。</t>
  </si>
  <si>
    <t>元婴境仙品使材，味辛，药性寒。单份药力62723，杂质31048。</t>
  </si>
  <si>
    <t>元婴境仙品使材，味辛，药性大热。单份药力67027，杂质41021。</t>
  </si>
  <si>
    <t>元婴境仙品使材，味甘，药性凉。单份药力59468，杂质19268。</t>
  </si>
  <si>
    <t>元婴境仙品使材，味甘，药性热。单份药力62723，杂质46290。</t>
  </si>
  <si>
    <t>元婴境仙品使材，味酸，药性凉。单份药力62723，杂质38387。</t>
  </si>
  <si>
    <t>元婴境仙品使材，味酸，药性极热。单份药力64875，杂质47878。</t>
  </si>
  <si>
    <t>元婴境仙品使材，味苦，药性凉。单份药力64875，杂质16349。</t>
  </si>
  <si>
    <t>元婴境仙品使材，味苦，药性热。单份药力62723，杂质46290。</t>
  </si>
  <si>
    <t>元婴境仙品使材，味咸，药性寒。单份药力62723，杂质31048。</t>
  </si>
  <si>
    <t>元婴境仙品使材，味咸，药性温。单份药力59468，杂质19268。</t>
  </si>
  <si>
    <t>元婴境仙品佐材，药性平。单份药力59468，杂质14986。</t>
  </si>
  <si>
    <t>元婴境仙品佐材，药性平。单份药力67027，杂质49466。</t>
  </si>
  <si>
    <t>元婴境仙品佐材，药性温。单份药力64875，杂质16349。</t>
  </si>
  <si>
    <t>元婴境仙品佐材，药性极热。单份药力64875，杂质47878。</t>
  </si>
  <si>
    <t>元婴境仙品丹头，药性平。最多承药7份；自身药力0，杂质0。</t>
  </si>
  <si>
    <t>元婴境仙品丹头，药性平。最多承药8份；自身药力0，杂质0。</t>
  </si>
  <si>
    <t>元婴境仙品丹头，药性平。最多承药9份；自身药力0，杂质0。</t>
  </si>
  <si>
    <t>元婴境神品君材，药性平。单份药力188956，杂质78984。作为主药，目标药力944784。</t>
  </si>
  <si>
    <t>元婴境神品臣材，五行属金，药性寒。单份药力112901，杂质47193。</t>
  </si>
  <si>
    <t>元婴境神品臣材，五行属金，药性大热。单份药力120648，杂质62351。</t>
  </si>
  <si>
    <t>元婴境神品臣材，五行属木，药性凉。单份药力107044，杂质29288。</t>
  </si>
  <si>
    <t>元婴境神品臣材，五行属木，药性热。单份药力112901，杂质70360。</t>
  </si>
  <si>
    <t>元婴境神品臣材，五行属水，药性凉。单份药力112901，杂质58348。</t>
  </si>
  <si>
    <t>元婴境神品臣材，五行属水，药性极热。单份药力116775，杂质72775。</t>
  </si>
  <si>
    <t>元婴境神品臣材，五行属火，药性凉。单份药力116775，杂质24850。</t>
  </si>
  <si>
    <t>元婴境神品臣材，五行属火，药性热。单份药力112901，杂质70360。</t>
  </si>
  <si>
    <t>元婴境神品臣材，五行属土，药性寒。单份药力112901，杂质47193。</t>
  </si>
  <si>
    <t>元婴境神品臣材，五行属土，药性温。单份药力107044，杂质29288。</t>
  </si>
  <si>
    <t>元婴境神品使材，味辛，药性寒。单份药力112901，杂质47193。</t>
  </si>
  <si>
    <t>元婴境神品使材，味辛，药性大热。单份药力120648，杂质62351。</t>
  </si>
  <si>
    <t>元婴境神品使材，味甘，药性凉。单份药力107044，杂质29288。</t>
  </si>
  <si>
    <t>元婴境神品使材，味甘，药性热。单份药力112901，杂质70360。</t>
  </si>
  <si>
    <t>元婴境神品使材，味酸，药性凉。单份药力112901，杂质58348。</t>
  </si>
  <si>
    <t>元婴境神品使材，味酸，药性极热。单份药力116775，杂质72775。</t>
  </si>
  <si>
    <t>元婴境神品使材，味苦，药性凉。单份药力116775，杂质24850。</t>
  </si>
  <si>
    <t>元婴境神品使材，味苦，药性热。单份药力112901，杂质70360。</t>
  </si>
  <si>
    <t>元婴境神品使材，味咸，药性寒。单份药力112901，杂质47193。</t>
  </si>
  <si>
    <t>元婴境神品使材，味咸，药性温。单份药力107044，杂质29288。</t>
  </si>
  <si>
    <t>元婴境神品佐材，药性平。单份药力107044，杂质22779。</t>
  </si>
  <si>
    <t>元婴境神品佐材，药性平。单份药力120648，杂质75188。</t>
  </si>
  <si>
    <t>元婴境神品佐材，药性温。单份药力116775，杂质24850。</t>
  </si>
  <si>
    <t>元婴境神品佐材，药性极热。单份药力116775，杂质72775。</t>
  </si>
  <si>
    <t>元婴境神品丹头，药性平。最多承药7份；自身药力0，杂质0。</t>
  </si>
  <si>
    <t>元婴境神品丹头，药性平。最多承药8份；自身药力0，杂质0。</t>
  </si>
  <si>
    <t>元婴境神品丹头，药性平。最多承药9份；自身药力0，杂质0。</t>
  </si>
  <si>
    <t>元婴境道品君材，药性平。单份药力340120，杂质130947。作为主药，目标药力1700604。</t>
  </si>
  <si>
    <t>元婴境道品臣材，五行属金，药性寒。单份药力203222，杂质78241。</t>
  </si>
  <si>
    <t>元婴境道品臣材，五行属金，药性大热。单份药力217167，杂质103372。</t>
  </si>
  <si>
    <t>元婴境道品臣材，五行属木，药性凉。单份药力192678，杂质48555。</t>
  </si>
  <si>
    <t>元婴境道品臣材，五行属木，药性热。单份药力203222，杂质116650。</t>
  </si>
  <si>
    <t>元婴境道品臣材，五行属水，药性凉。单份药力203222，杂质96734。</t>
  </si>
  <si>
    <t>元婴境道品臣材，五行属水，药性极热。单份药力210194，杂质120652。</t>
  </si>
  <si>
    <t>元婴境道品臣材，五行属火，药性凉。单份药力210194，杂质41199。</t>
  </si>
  <si>
    <t>元婴境道品臣材，五行属火，药性热。单份药力203222，杂质116650。</t>
  </si>
  <si>
    <t>元婴境道品臣材，五行属土，药性寒。单份药力203222，杂质78241。</t>
  </si>
  <si>
    <t>元婴境道品臣材，五行属土，药性温。单份药力192678，杂质48555。</t>
  </si>
  <si>
    <t>元婴境道品使材，味辛，药性寒。单份药力203222，杂质78241。</t>
  </si>
  <si>
    <t>元婴境道品使材，味辛，药性大热。单份药力217167，杂质103372。</t>
  </si>
  <si>
    <t>元婴境道品使材，味甘，药性凉。单份药力192678，杂质48555。</t>
  </si>
  <si>
    <t>元婴境道品使材，味甘，药性热。单份药力203222，杂质116650。</t>
  </si>
  <si>
    <t>元婴境道品使材，味酸，药性凉。单份药力203222，杂质96734。</t>
  </si>
  <si>
    <t>元婴境道品使材，味酸，药性极热。单份药力210194，杂质120652。</t>
  </si>
  <si>
    <t>元婴境道品使材，味苦，药性凉。单份药力210194，杂质41199。</t>
  </si>
  <si>
    <t>元婴境道品使材，味苦，药性热。单份药力203222，杂质116650。</t>
  </si>
  <si>
    <t>元婴境道品使材，味咸，药性寒。单份药力203222，杂质78241。</t>
  </si>
  <si>
    <t>元婴境道品使材，味咸，药性温。单份药力192678，杂质48555。</t>
  </si>
  <si>
    <t>元婴境道品佐材，药性平。单份药力192678，杂质37765。</t>
  </si>
  <si>
    <t>元婴境道品佐材，药性平。单份药力217167，杂质124654。</t>
  </si>
  <si>
    <t>元婴境道品佐材，药性温。单份药力210194，杂质41199。</t>
  </si>
  <si>
    <t>元婴境道品佐材，药性极热。单份药力210194，杂质120652。</t>
  </si>
  <si>
    <t>元婴境道品丹头，药性平。最多承药7份；自身药力0，杂质0。</t>
  </si>
  <si>
    <t>元婴境道品丹头，药性平。最多承药8份；自身药力0，杂质0。</t>
  </si>
  <si>
    <t>元婴境道品丹头，药性平。最多承药9份；自身药力0，杂质0。</t>
  </si>
  <si>
    <t>千载定元参</t>
  </si>
  <si>
    <t>化神境凡品君材，药性平。单份药力54000，杂质29700。作为主药，目标药力270000。</t>
  </si>
  <si>
    <t>千载铁骨藤</t>
  </si>
  <si>
    <t>化神境凡品臣材，五行属金，药性寒。单份药力32265，杂质17746。</t>
  </si>
  <si>
    <t>千载金英花</t>
  </si>
  <si>
    <t>化神境凡品臣材，五行属金，药性大热。单份药力34479，杂质23446。</t>
  </si>
  <si>
    <t>千载青玉藤</t>
  </si>
  <si>
    <t>化神境凡品臣材，五行属木，药性凉。单份药力30591，杂质11013。</t>
  </si>
  <si>
    <t>千载翠叶藤</t>
  </si>
  <si>
    <t>化神境凡品臣材，五行属木，药性热。单份药力32265，杂质26458。</t>
  </si>
  <si>
    <t>千载寒潭藻</t>
  </si>
  <si>
    <t>化神境凡品臣材，五行属水，药性凉。单份药力32265，杂质21941。</t>
  </si>
  <si>
    <t>千载沸泉苔</t>
  </si>
  <si>
    <t>化神境凡品臣材，五行属水，药性极热。单份药力33372，杂质27366。</t>
  </si>
  <si>
    <t>千载丹露花</t>
  </si>
  <si>
    <t>化神境凡品臣材，五行属火，药性凉。单份药力33372，杂质9345。</t>
  </si>
  <si>
    <t>千载丹炎苔</t>
  </si>
  <si>
    <t>化神境凡品臣材，五行属火，药性热。单份药力32265，杂质26458。</t>
  </si>
  <si>
    <t>千载白岩参</t>
  </si>
  <si>
    <t>化神境凡品臣材，五行属土，药性寒。单份药力32265，杂质17746。</t>
  </si>
  <si>
    <t>千载厚元苔</t>
  </si>
  <si>
    <t>化神境凡品臣材，五行属土，药性温。单份药力30591，杂质11013。</t>
  </si>
  <si>
    <t>千载霜辛草</t>
  </si>
  <si>
    <t>化神境凡品使材，味辛，药性寒。单份药力32265，杂质17746。</t>
  </si>
  <si>
    <t>千载烈香花</t>
  </si>
  <si>
    <t>化神境凡品使材，味辛，药性大热。单份药力34479，杂质23446。</t>
  </si>
  <si>
    <t>千载甘露草</t>
  </si>
  <si>
    <t>化神境凡品使材，味甘，药性凉。单份药力30591，杂质11013。</t>
  </si>
  <si>
    <t>千载蜜香果</t>
  </si>
  <si>
    <t>化神境凡品使材，味甘，药性热。单份药力32265，杂质26458。</t>
  </si>
  <si>
    <t>千载青梅草</t>
  </si>
  <si>
    <t>化神境凡品使材，味酸，药性凉。单份药力32265，杂质21941。</t>
  </si>
  <si>
    <t>千载火梅藤</t>
  </si>
  <si>
    <t>化神境凡品使材，味酸，药性极热。单份药力33372，杂质27366。</t>
  </si>
  <si>
    <t>千载黄连芽</t>
  </si>
  <si>
    <t>化神境凡品使材，味苦，药性凉。单份药力33372，杂质9345。</t>
  </si>
  <si>
    <t>千载苦参根</t>
  </si>
  <si>
    <t>化神境凡品使材，味苦，药性热。单份药力32265，杂质26458。</t>
  </si>
  <si>
    <t>千载海潮苔</t>
  </si>
  <si>
    <t>化神境凡品使材，味咸，药性寒。单份药力32265，杂质17746。</t>
  </si>
  <si>
    <t>千载海砂苔</t>
  </si>
  <si>
    <t>化神境凡品使材，味咸，药性温。单份药力30591，杂质11013。</t>
  </si>
  <si>
    <t>千载净元草</t>
  </si>
  <si>
    <t>化神境凡品佐材，药性平。单份药力30591，杂质8566。</t>
  </si>
  <si>
    <t>千载太和草</t>
  </si>
  <si>
    <t>化神境凡品佐材，药性平。单份药力34479，杂质28273。</t>
  </si>
  <si>
    <t>千载温脉花</t>
  </si>
  <si>
    <t>化神境凡品佐材，药性温。单份药力33372，杂质9345。</t>
  </si>
  <si>
    <t>千载烈阳藤</t>
  </si>
  <si>
    <t>化神境凡品佐材，药性极热。单份药力33372，杂质27366。</t>
  </si>
  <si>
    <t>千载七叶丹莲</t>
  </si>
  <si>
    <t>化神境凡品丹头，药性平。最多承药7份；自身药力0，杂质0。</t>
  </si>
  <si>
    <t>千载八脉丹藤</t>
  </si>
  <si>
    <t>化神境凡品丹头，药性平。最多承药8份；自身药力0，杂质0。</t>
  </si>
  <si>
    <t>千载九环丹芝</t>
  </si>
  <si>
    <t>化神境凡品丹头，药性平。最多承药9份；自身药力0，杂质0。</t>
  </si>
  <si>
    <t>化神境灵品君材，药性平。单份药力97200，杂质51857。作为主药，目标药力486000。</t>
  </si>
  <si>
    <t>化神境灵品臣材，五行属金，药性寒。单份药力58077，杂质30985。</t>
  </si>
  <si>
    <t>化神境灵品臣材，五行属金，药性大热。单份药力62062，杂质40937。</t>
  </si>
  <si>
    <t>化神境灵品臣材，五行属木，药性凉。单份药力55063，杂质19228。</t>
  </si>
  <si>
    <t>化神境灵品臣材，五行属木，药性热。单份药力58077，杂质46195。</t>
  </si>
  <si>
    <t>化神境灵品臣材，五行属水，药性凉。单份药力58077，杂质38308。</t>
  </si>
  <si>
    <t>化神境灵品臣材，五行属水，药性极热。单份药力60069，杂质47779。</t>
  </si>
  <si>
    <t>化神境灵品臣材，五行属火，药性凉。单份药力60069，杂质16315。</t>
  </si>
  <si>
    <t>化神境灵品臣材，五行属火，药性热。单份药力58077，杂质46195。</t>
  </si>
  <si>
    <t>化神境灵品臣材，五行属土，药性寒。单份药力58077，杂质30985。</t>
  </si>
  <si>
    <t>化神境灵品臣材，五行属土，药性温。单份药力55063，杂质19228。</t>
  </si>
  <si>
    <t>化神境灵品使材，味辛，药性寒。单份药力58077，杂质30985。</t>
  </si>
  <si>
    <t>化神境灵品使材，味辛，药性大热。单份药力62062，杂质40937。</t>
  </si>
  <si>
    <t>化神境灵品使材，味甘，药性凉。单份药力55063，杂质19228。</t>
  </si>
  <si>
    <t>化神境灵品使材，味甘，药性热。单份药力58077，杂质46195。</t>
  </si>
  <si>
    <t>化神境灵品使材，味酸，药性凉。单份药力58077，杂质38308。</t>
  </si>
  <si>
    <t>化神境灵品使材，味酸，药性极热。单份药力60069，杂质47779。</t>
  </si>
  <si>
    <t>化神境灵品使材，味苦，药性凉。单份药力60069，杂质16315。</t>
  </si>
  <si>
    <t>化神境灵品使材，味苦，药性热。单份药力58077，杂质46195。</t>
  </si>
  <si>
    <t>化神境灵品使材，味咸，药性寒。单份药力58077，杂质30985。</t>
  </si>
  <si>
    <t>化神境灵品使材，味咸，药性温。单份药力55063，杂质19228。</t>
  </si>
  <si>
    <t>化神境灵品佐材，药性平。单份药力55063，杂质14956。</t>
  </si>
  <si>
    <t>化神境灵品佐材，药性平。单份药力62062，杂质49365。</t>
  </si>
  <si>
    <t>化神境灵品佐材，药性温。单份药力60069，杂质16315。</t>
  </si>
  <si>
    <t>化神境灵品佐材，药性极热。单份药力60069，杂质47779。</t>
  </si>
  <si>
    <t>化神境灵品丹头，药性平。最多承药7份；自身药力0，杂质0。</t>
  </si>
  <si>
    <t>化神境灵品丹头，药性平。最多承药8份；自身药力0，杂质0。</t>
  </si>
  <si>
    <t>化神境灵品丹头，药性平。最多承药9份；自身药力0，杂质0。</t>
  </si>
  <si>
    <t>化神境玄品君材，药性平。单份药力174960，杂质90455。作为主药，目标药力874800。</t>
  </si>
  <si>
    <t>化神境玄品臣材，五行属金，药性寒。单份药力104538，杂质54047。</t>
  </si>
  <si>
    <t>化神境玄品臣材，五行属金，药性大热。单份药力111711，杂质71406。</t>
  </si>
  <si>
    <t>化神境玄品臣材，五行属木，药性凉。单份药力99114，杂质33541。</t>
  </si>
  <si>
    <t>化神境玄品臣材，五行属木，药性热。单份药力104538，杂质80578。</t>
  </si>
  <si>
    <t>化神境玄品臣材，五行属水，药性凉。单份药力104538，杂质66821。</t>
  </si>
  <si>
    <t>化神境玄品臣材，五行属水，药性极热。单份药力108125，杂质83343。</t>
  </si>
  <si>
    <t>化神境玄品臣材，五行属火，药性凉。单份药力108125，杂质28459。</t>
  </si>
  <si>
    <t>化神境玄品臣材，五行属火，药性热。单份药力104538，杂质80578。</t>
  </si>
  <si>
    <t>化神境玄品臣材，五行属土，药性寒。单份药力104538，杂质54047。</t>
  </si>
  <si>
    <t>化神境玄品臣材，五行属土，药性温。单份药力99114，杂质33541。</t>
  </si>
  <si>
    <t>化神境玄品使材，味辛，药性寒。单份药力104538，杂质54047。</t>
  </si>
  <si>
    <t>化神境玄品使材，味辛，药性大热。单份药力111711，杂质71406。</t>
  </si>
  <si>
    <t>化神境玄品使材，味甘，药性凉。单份药力99114，杂质33541。</t>
  </si>
  <si>
    <t>化神境玄品使材，味甘，药性热。单份药力104538，杂质80578。</t>
  </si>
  <si>
    <t>化神境玄品使材，味酸，药性凉。单份药力104538，杂质66821。</t>
  </si>
  <si>
    <t>化神境玄品使材，味酸，药性极热。单份药力108125，杂质83343。</t>
  </si>
  <si>
    <t>化神境玄品使材，味苦，药性凉。单份药力108125，杂质28459。</t>
  </si>
  <si>
    <t>化神境玄品使材，味苦，药性热。单份药力104538，杂质80578。</t>
  </si>
  <si>
    <t>化神境玄品使材，味咸，药性寒。单份药力104538，杂质54047。</t>
  </si>
  <si>
    <t>化神境玄品使材，味咸，药性温。单份药力99114，杂质33541。</t>
  </si>
  <si>
    <t>化神境玄品佐材，药性平。单份药力99114，杂质26087。</t>
  </si>
  <si>
    <t>化神境玄品佐材，药性平。单份药力111711，杂质86107。</t>
  </si>
  <si>
    <t>化神境玄品佐材，药性温。单份药力108125，杂质28459。</t>
  </si>
  <si>
    <t>化神境玄品佐材，药性极热。单份药力108125，杂质83343。</t>
  </si>
  <si>
    <t>化神境玄品丹头，药性平。最多承药7份；自身药力0，杂质0。</t>
  </si>
  <si>
    <t>化神境玄品丹头，药性平。最多承药8份；自身药力0，杂质0。</t>
  </si>
  <si>
    <t>化神境玄品丹头，药性平。最多承药9份；自身药力0，杂质0。</t>
  </si>
  <si>
    <t>化神境仙品君材，药性平。单份药力314928，杂质155890。作为主药，目标药力1574640。</t>
  </si>
  <si>
    <t>化神境仙品臣材，五行属金，药性寒。单份药力188169，杂质93144。</t>
  </si>
  <si>
    <t>化神境仙品臣材，五行属金，药性大热。单份药力201081，杂质123062。</t>
  </si>
  <si>
    <t>化神境仙品臣材，五行属木，药性凉。单份药力178406，杂质57804。</t>
  </si>
  <si>
    <t>化神境仙品臣材，五行属木，药性热。单份药力188169，杂质138869。</t>
  </si>
  <si>
    <t>化神境仙品臣材，五行属水，药性凉。单份药力188169，杂质115160。</t>
  </si>
  <si>
    <t>化神境仙品臣材，五行属水，药性极热。单份药力194625，杂质143634。</t>
  </si>
  <si>
    <t>化神境仙品臣材，五行属火，药性凉。单份药力194625，杂质49046。</t>
  </si>
  <si>
    <t>化神境仙品臣材，五行属火，药性热。单份药力188169，杂质138869。</t>
  </si>
  <si>
    <t>化神境仙品臣材，五行属土，药性寒。单份药力188169，杂质93144。</t>
  </si>
  <si>
    <t>化神境仙品臣材，五行属土，药性温。单份药力178406，杂质57804。</t>
  </si>
  <si>
    <t>化神境仙品使材，味辛，药性寒。单份药力188169，杂质93144。</t>
  </si>
  <si>
    <t>化神境仙品使材，味辛，药性大热。单份药力201081，杂质123062。</t>
  </si>
  <si>
    <t>化神境仙品使材，味甘，药性凉。单份药力178406，杂质57804。</t>
  </si>
  <si>
    <t>化神境仙品使材，味甘，药性热。单份药力188169，杂质138869。</t>
  </si>
  <si>
    <t>化神境仙品使材，味酸，药性凉。单份药力188169，杂质115160。</t>
  </si>
  <si>
    <t>化神境仙品使材，味酸，药性极热。单份药力194625，杂质143634。</t>
  </si>
  <si>
    <t>化神境仙品使材，味苦，药性凉。单份药力194625，杂质49046。</t>
  </si>
  <si>
    <t>化神境仙品使材，味苦，药性热。单份药力188169，杂质138869。</t>
  </si>
  <si>
    <t>化神境仙品使材，味咸，药性寒。单份药力188169，杂质93144。</t>
  </si>
  <si>
    <t>化神境仙品使材，味咸，药性温。单份药力178406，杂质57804。</t>
  </si>
  <si>
    <t>化神境仙品佐材，药性平。单份药力178406，杂质44959。</t>
  </si>
  <si>
    <t>化神境仙品佐材，药性平。单份药力201081，杂质148398。</t>
  </si>
  <si>
    <t>化神境仙品佐材，药性温。单份药力194625，杂质49046。</t>
  </si>
  <si>
    <t>化神境仙品佐材，药性极热。单份药力194625，杂质143634。</t>
  </si>
  <si>
    <t>化神境仙品丹头，药性平。最多承药7份；自身药力0，杂质0。</t>
  </si>
  <si>
    <t>化神境仙品丹头，药性平。最多承药8份；自身药力0，杂质0。</t>
  </si>
  <si>
    <t>化神境仙品丹头，药性平。最多承药9份；自身药力0，杂质0。</t>
  </si>
  <si>
    <t>化神境神品君材，药性平。单份药力566870，杂质236952。作为主药，目标药力2834352。</t>
  </si>
  <si>
    <t>化神境神品臣材，五行属金，药性寒。单份药力338705，杂质141579。</t>
  </si>
  <si>
    <t>化神境神品臣材，五行属金，药性大热。单份药力361946，杂质187054。</t>
  </si>
  <si>
    <t>化神境神品臣材，五行属木，药性凉。单份药力321132，杂质87862。</t>
  </si>
  <si>
    <t>化神境神品臣材，五行属木，药性热。单份药力338705，杂质211081。</t>
  </si>
  <si>
    <t>化神境神品臣材，五行属水，药性凉。单份药力338705，杂质175043。</t>
  </si>
  <si>
    <t>化神境神品臣材，五行属水，药性极热。单份药力350325，杂质218323。</t>
  </si>
  <si>
    <t>化神境神品臣材，五行属火，药性凉。单份药力350325，杂质74550。</t>
  </si>
  <si>
    <t>化神境神品臣材，五行属火，药性热。单份药力338705，杂质211081。</t>
  </si>
  <si>
    <t>化神境神品臣材，五行属土，药性寒。单份药力338705，杂质141579。</t>
  </si>
  <si>
    <t>化神境神品臣材，五行属土，药性温。单份药力321132，杂质87862。</t>
  </si>
  <si>
    <t>化神境神品使材，味辛，药性寒。单份药力338705，杂质141579。</t>
  </si>
  <si>
    <t>化神境神品使材，味辛，药性大热。单份药力361946，杂质187054。</t>
  </si>
  <si>
    <t>化神境神品使材，味甘，药性凉。单份药力321132，杂质87862。</t>
  </si>
  <si>
    <t>化神境神品使材，味甘，药性热。单份药力338705，杂质211081。</t>
  </si>
  <si>
    <t>化神境神品使材，味酸，药性凉。单份药力338705，杂质175043。</t>
  </si>
  <si>
    <t>化神境神品使材，味酸，药性极热。单份药力350325，杂质218323。</t>
  </si>
  <si>
    <t>化神境神品使材，味苦，药性凉。单份药力350325，杂质74550。</t>
  </si>
  <si>
    <t>化神境神品使材，味苦，药性热。单份药力338705，杂质211081。</t>
  </si>
  <si>
    <t>化神境神品使材，味咸，药性寒。单份药力338705，杂质141579。</t>
  </si>
  <si>
    <t>化神境神品使材，味咸，药性温。单份药力321132，杂质87862。</t>
  </si>
  <si>
    <t>化神境神品佐材，药性平。单份药力321132，杂质68337。</t>
  </si>
  <si>
    <t>化神境神品佐材，药性平。单份药力361946，杂质225565。</t>
  </si>
  <si>
    <t>化神境神品佐材，药性温。单份药力350325，杂质74550。</t>
  </si>
  <si>
    <t>化神境神品佐材，药性极热。单份药力350325，杂质218323。</t>
  </si>
  <si>
    <t>化神境神品丹头，药性平。最多承药7份；自身药力0，杂质0。</t>
  </si>
  <si>
    <t>化神境神品丹头，药性平。最多承药8份；自身药力0，杂质0。</t>
  </si>
  <si>
    <t>化神境神品丹头，药性平。最多承药9份；自身药力0，杂质0。</t>
  </si>
  <si>
    <t>化神境道品君材，药性平。单份药力1020362，杂质392840。作为主药，目标药力5101812。</t>
  </si>
  <si>
    <t>化神境道品臣材，五行属金，药性寒。单份药力609666，杂质234722。</t>
  </si>
  <si>
    <t>化神境道品臣材，五行属金，药性大热。单份药力651501，杂质310115。</t>
  </si>
  <si>
    <t>化神境道品臣材，五行属木，药性凉。单份药力578035，杂质145665。</t>
  </si>
  <si>
    <t>化神境道品臣材，五行属木，药性热。单份药力609666，杂质349949。</t>
  </si>
  <si>
    <t>化神境道品臣材，五行属水，药性凉。单份药力609666，杂质290202。</t>
  </si>
  <si>
    <t>化神境道品臣材，五行属水，药性极热。单份药力630583，杂质361955。</t>
  </si>
  <si>
    <t>化神境道品臣材，五行属火，药性凉。单份药力630583，杂质123595。</t>
  </si>
  <si>
    <t>化神境道品臣材，五行属火，药性热。单份药力609666，杂质349949。</t>
  </si>
  <si>
    <t>化神境道品臣材，五行属土，药性寒。单份药力609666，杂质234722。</t>
  </si>
  <si>
    <t>化神境道品臣材，五行属土，药性温。单份药力578035，杂质145665。</t>
  </si>
  <si>
    <t>化神境道品使材，味辛，药性寒。单份药力609666，杂质234722。</t>
  </si>
  <si>
    <t>化神境道品使材，味辛，药性大热。单份药力651501，杂质310115。</t>
  </si>
  <si>
    <t>化神境道品使材，味甘，药性凉。单份药力578035，杂质145665。</t>
  </si>
  <si>
    <t>化神境道品使材，味甘，药性热。单份药力609666，杂质349949。</t>
  </si>
  <si>
    <t>化神境道品使材，味酸，药性凉。单份药力609666，杂质290202。</t>
  </si>
  <si>
    <t>化神境道品使材，味酸，药性极热。单份药力630583，杂质361955。</t>
  </si>
  <si>
    <t>化神境道品使材，味苦，药性凉。单份药力630583，杂质123595。</t>
  </si>
  <si>
    <t>化神境道品使材，味苦，药性热。单份药力609666，杂质349949。</t>
  </si>
  <si>
    <t>化神境道品使材，味咸，药性寒。单份药力609666，杂质234722。</t>
  </si>
  <si>
    <t>化神境道品使材，味咸，药性温。单份药力578035，杂质145665。</t>
  </si>
  <si>
    <t>化神境道品佐材，药性平。单份药力578035，杂质113295。</t>
  </si>
  <si>
    <t>化神境道品佐材，药性平。单份药力651501，杂质373962。</t>
  </si>
  <si>
    <t>化神境道品佐材，药性温。单份药力630583，杂质123595。</t>
  </si>
  <si>
    <t>化神境道品佐材，药性极热。单份药力630583，杂质361955。</t>
  </si>
  <si>
    <t>化神境道品丹头，药性平。最多承药7份；自身药力0，杂质0。</t>
  </si>
  <si>
    <t>化神境道品丹头，药性平。最多承药8份；自身药力0，杂质0。</t>
  </si>
  <si>
    <t>化神境道品丹头，药性平。最多承药9份；自身药力0，杂质0。</t>
  </si>
  <si>
    <t>万载定元参</t>
  </si>
  <si>
    <t>炼虚境凡品君材，药性平。单份药力162000，杂质89100。作为主药，目标药力810000。</t>
  </si>
  <si>
    <t>万载铁骨藤</t>
  </si>
  <si>
    <t>炼虚境凡品臣材，五行属金，药性寒。单份药力96795，杂质53238。</t>
  </si>
  <si>
    <t>万载金英花</t>
  </si>
  <si>
    <t>炼虚境凡品臣材，五行属金，药性大热。单份药力103437，杂质70338。</t>
  </si>
  <si>
    <t>万载青玉藤</t>
  </si>
  <si>
    <t>炼虚境凡品臣材，五行属木，药性凉。单份药力91773，杂质33039。</t>
  </si>
  <si>
    <t>万载翠叶藤</t>
  </si>
  <si>
    <t>炼虚境凡品臣材，五行属木，药性热。单份药力96795，杂质79372。</t>
  </si>
  <si>
    <t>万载寒潭藻</t>
  </si>
  <si>
    <t>炼虚境凡品臣材，五行属水，药性凉。单份药力96795，杂质65821。</t>
  </si>
  <si>
    <t>万载沸泉苔</t>
  </si>
  <si>
    <t>炼虚境凡品臣材，五行属水，药性极热。单份药力100116，杂质82096。</t>
  </si>
  <si>
    <t>万载丹露花</t>
  </si>
  <si>
    <t>炼虚境凡品臣材，五行属火，药性凉。单份药力100116，杂质28033。</t>
  </si>
  <si>
    <t>万载丹炎苔</t>
  </si>
  <si>
    <t>炼虚境凡品臣材，五行属火，药性热。单份药力96795，杂质79372。</t>
  </si>
  <si>
    <t>万载白岩参</t>
  </si>
  <si>
    <t>炼虚境凡品臣材，五行属土，药性寒。单份药力96795，杂质53238。</t>
  </si>
  <si>
    <t>万载厚元苔</t>
  </si>
  <si>
    <t>炼虚境凡品臣材，五行属土，药性温。单份药力91773，杂质33039。</t>
  </si>
  <si>
    <t>万载霜辛草</t>
  </si>
  <si>
    <t>炼虚境凡品使材，味辛，药性寒。单份药力96795，杂质53238。</t>
  </si>
  <si>
    <t>万载烈香花</t>
  </si>
  <si>
    <t>炼虚境凡品使材，味辛，药性大热。单份药力103437，杂质70338。</t>
  </si>
  <si>
    <t>万载甘露草</t>
  </si>
  <si>
    <t>炼虚境凡品使材，味甘，药性凉。单份药力91773，杂质33039。</t>
  </si>
  <si>
    <t>万载蜜香果</t>
  </si>
  <si>
    <t>炼虚境凡品使材，味甘，药性热。单份药力96795，杂质79372。</t>
  </si>
  <si>
    <t>万载青梅草</t>
  </si>
  <si>
    <t>炼虚境凡品使材，味酸，药性凉。单份药力96795，杂质65821。</t>
  </si>
  <si>
    <t>万载火梅藤</t>
  </si>
  <si>
    <t>炼虚境凡品使材，味酸，药性极热。单份药力100116，杂质82096。</t>
  </si>
  <si>
    <t>万载黄连芽</t>
  </si>
  <si>
    <t>炼虚境凡品使材，味苦，药性凉。单份药力100116，杂质28033。</t>
  </si>
  <si>
    <t>万载苦参根</t>
  </si>
  <si>
    <t>炼虚境凡品使材，味苦，药性热。单份药力96795，杂质79372。</t>
  </si>
  <si>
    <t>万载海潮苔</t>
  </si>
  <si>
    <t>炼虚境凡品使材，味咸，药性寒。单份药力96795，杂质53238。</t>
  </si>
  <si>
    <t>万载海砂苔</t>
  </si>
  <si>
    <t>炼虚境凡品使材，味咸，药性温。单份药力91773，杂质33039。</t>
  </si>
  <si>
    <t>万载净元草</t>
  </si>
  <si>
    <t>炼虚境凡品佐材，药性平。单份药力91773，杂质25697。</t>
  </si>
  <si>
    <t>万载太和草</t>
  </si>
  <si>
    <t>炼虚境凡品佐材，药性平。单份药力103437，杂质84819。</t>
  </si>
  <si>
    <t>万载温脉花</t>
  </si>
  <si>
    <t>炼虚境凡品佐材，药性温。单份药力100116，杂质28033。</t>
  </si>
  <si>
    <t>万载烈阳藤</t>
  </si>
  <si>
    <t>炼虚境凡品佐材，药性极热。单份药力100116，杂质82096。</t>
  </si>
  <si>
    <t>万载七叶丹莲</t>
  </si>
  <si>
    <t>炼虚境凡品丹头，药性平。最多承药7份；自身药力0，杂质0。</t>
  </si>
  <si>
    <t>万载八脉丹藤</t>
  </si>
  <si>
    <t>炼虚境凡品丹头，药性平。最多承药8份；自身药力0，杂质0。</t>
  </si>
  <si>
    <t>万载九环丹芝</t>
  </si>
  <si>
    <t>炼虚境凡品丹头，药性平。最多承药9份；自身药力0，杂质0。</t>
  </si>
  <si>
    <t>炼虚境灵品君材，药性平。单份药力291600，杂质155569。作为主药，目标药力1458000。</t>
  </si>
  <si>
    <t>炼虚境灵品臣材，五行属金，药性寒。单份药力174231，杂质92953。</t>
  </si>
  <si>
    <t>炼虚境灵品臣材，五行属金，药性大热。单份药力186186，杂质122809。</t>
  </si>
  <si>
    <t>炼虚境灵品臣材，五行属木，药性凉。单份药力165191，杂质57685。</t>
  </si>
  <si>
    <t>炼虚境灵品臣材，五行属木，药性热。单份药力174231，杂质138584。</t>
  </si>
  <si>
    <t>炼虚境灵品臣材，五行属水，药性凉。单份药力174231，杂质114923。</t>
  </si>
  <si>
    <t>炼虚境灵品臣材，五行属水，药性极热。单份药力180208，杂质143338。</t>
  </si>
  <si>
    <t>炼虚境灵品臣材，五行属火，药性凉。单份药力180208，杂质48945。</t>
  </si>
  <si>
    <t>炼虚境灵品臣材，五行属火，药性热。单份药力174231，杂质138584。</t>
  </si>
  <si>
    <t>炼虚境灵品臣材，五行属土，药性寒。单份药力174231，杂质92953。</t>
  </si>
  <si>
    <t>炼虚境灵品臣材，五行属土，药性温。单份药力165191，杂质57685。</t>
  </si>
  <si>
    <t>炼虚境灵品使材，味辛，药性寒。单份药力174231，杂质92953。</t>
  </si>
  <si>
    <t>炼虚境灵品使材，味辛，药性大热。单份药力186186，杂质122809。</t>
  </si>
  <si>
    <t>炼虚境灵品使材，味甘，药性凉。单份药力165191，杂质57685。</t>
  </si>
  <si>
    <t>炼虚境灵品使材，味甘，药性热。单份药力174231，杂质138584。</t>
  </si>
  <si>
    <t>炼虚境灵品使材，味酸，药性凉。单份药力174231，杂质114923。</t>
  </si>
  <si>
    <t>炼虚境灵品使材，味酸，药性极热。单份药力180208，杂质143338。</t>
  </si>
  <si>
    <t>炼虚境灵品使材，味苦，药性凉。单份药力180208，杂质48945。</t>
  </si>
  <si>
    <t>炼虚境灵品使材，味苦，药性热。单份药力174231，杂质138584。</t>
  </si>
  <si>
    <t>炼虚境灵品使材，味咸，药性寒。单份药力174231，杂质92953。</t>
  </si>
  <si>
    <t>炼虚境灵品使材，味咸，药性温。单份药力165191，杂质57685。</t>
  </si>
  <si>
    <t>炼虚境灵品佐材，药性平。单份药力165191，杂质44866。</t>
  </si>
  <si>
    <t>炼虚境灵品佐材，药性平。单份药力186186，杂质148093。</t>
  </si>
  <si>
    <t>炼虚境灵品佐材，药性温。单份药力180208，杂质48945。</t>
  </si>
  <si>
    <t>炼虚境灵品佐材，药性极热。单份药力180208，杂质143338。</t>
  </si>
  <si>
    <t>炼虚境灵品丹头，药性平。最多承药7份；自身药力0，杂质0。</t>
  </si>
  <si>
    <t>炼虚境灵品丹头，药性平。最多承药8份；自身药力0，杂质0。</t>
  </si>
  <si>
    <t>炼虚境灵品丹头，药性平。最多承药9份；自身药力0，杂质0。</t>
  </si>
  <si>
    <t>炼虚境玄品君材，药性平。单份药力524880，杂质271363。作为主药，目标药力2624400。</t>
  </si>
  <si>
    <t>炼虚境玄品臣材，五行属金，药性寒。单份药力313615，杂质162139。</t>
  </si>
  <si>
    <t>炼虚境玄品臣材，五行属金，药性大热。单份药力335135，杂质214219。</t>
  </si>
  <si>
    <t>炼虚境玄品臣材，五行属木，药性凉。单份药力297344，杂质100622。</t>
  </si>
  <si>
    <t>炼虚境玄品臣材，五行属木，药性热。单份药力313615，杂质241735。</t>
  </si>
  <si>
    <t>炼虚境玄品臣材，五行属水，药性凉。单份药力313615，杂质200463。</t>
  </si>
  <si>
    <t>炼虚境玄品臣材，五行属水，药性极热。单份药力324375，杂质250029。</t>
  </si>
  <si>
    <t>炼虚境玄品臣材，五行属火，药性凉。单份药力324375，杂质85376。</t>
  </si>
  <si>
    <t>炼虚境玄品臣材，五行属火，药性热。单份药力313615，杂质241735。</t>
  </si>
  <si>
    <t>炼虚境玄品臣材，五行属土，药性寒。单份药力313615，杂质162139。</t>
  </si>
  <si>
    <t>炼虚境玄品臣材，五行属土，药性温。单份药力297344，杂质100622。</t>
  </si>
  <si>
    <t>炼虚境玄品使材，味辛，药性寒。单份药力313615，杂质162139。</t>
  </si>
  <si>
    <t>炼虚境玄品使材，味辛，药性大热。单份药力335135，杂质214219。</t>
  </si>
  <si>
    <t>炼虚境玄品使材，味甘，药性凉。单份药力297344，杂质100622。</t>
  </si>
  <si>
    <t>炼虚境玄品使材，味甘，药性热。单份药力313615，杂质241735。</t>
  </si>
  <si>
    <t>炼虚境玄品使材，味酸，药性凉。单份药力313615，杂质200463。</t>
  </si>
  <si>
    <t>炼虚境玄品使材，味酸，药性极热。单份药力324375，杂质250029。</t>
  </si>
  <si>
    <t>炼虚境玄品使材，味苦，药性凉。单份药力324375，杂质85376。</t>
  </si>
  <si>
    <t>炼虚境玄品使材，味苦，药性热。单份药力313615，杂质241735。</t>
  </si>
  <si>
    <t>炼虚境玄品使材，味咸，药性寒。单份药力313615，杂质162139。</t>
  </si>
  <si>
    <t>炼虚境玄品使材，味咸，药性温。单份药力297344，杂质100622。</t>
  </si>
  <si>
    <t>炼虚境玄品佐材，药性平。单份药力297344，杂质78261。</t>
  </si>
  <si>
    <t>炼虚境玄品佐材，药性平。单份药力335135，杂质258323。</t>
  </si>
  <si>
    <t>炼虚境玄品佐材，药性温。单份药力324375，杂质85376。</t>
  </si>
  <si>
    <t>炼虚境玄品佐材，药性极热。单份药力324375，杂质250029。</t>
  </si>
  <si>
    <t>炼虚境玄品丹头，药性平。最多承药7份；自身药力0，杂质0。</t>
  </si>
  <si>
    <t>炼虚境玄品丹头，药性平。最多承药8份；自身药力0，杂质0。</t>
  </si>
  <si>
    <t>炼虚境玄品丹头，药性平。最多承药9份；自身药力0，杂质0。</t>
  </si>
  <si>
    <t>炼虚境仙品君材，药性平。单份药力944784，杂质467669。作为主药，目标药力4723920。</t>
  </si>
  <si>
    <t>炼虚境仙品臣材，五行属金，药性寒。单份药力564508，杂质279432。</t>
  </si>
  <si>
    <t>炼虚境仙品臣材，五行属金，药性大热。单份药力603244，杂质369186。</t>
  </si>
  <si>
    <t>炼虚境仙品臣材，五行属木，药性凉。单份药力535220，杂质173412。</t>
  </si>
  <si>
    <t>炼虚境仙品臣材，五行属木，药性热。单份药力564508，杂质416607。</t>
  </si>
  <si>
    <t>炼虚境仙品臣材，五行属水，药性凉。单份药力564508，杂质345479。</t>
  </si>
  <si>
    <t>炼虚境仙品臣材，五行属水，药性极热。单份药力583876，杂质430901。</t>
  </si>
  <si>
    <t>炼虚境仙品臣材，五行属火，药性凉。单份药力583876，杂质147137。</t>
  </si>
  <si>
    <t>炼虚境仙品臣材，五行属火，药性热。单份药力564508，杂质416607。</t>
  </si>
  <si>
    <t>炼虚境仙品臣材，五行属土，药性寒。单份药力564508，杂质279432。</t>
  </si>
  <si>
    <t>炼虚境仙品臣材，五行属土，药性温。单份药力535220，杂质173412。</t>
  </si>
  <si>
    <t>炼虚境仙品使材，味辛，药性寒。单份药力564508，杂质279432。</t>
  </si>
  <si>
    <t>炼虚境仙品使材，味辛，药性大热。单份药力603244，杂质369186。</t>
  </si>
  <si>
    <t>炼虚境仙品使材，味甘，药性凉。单份药力535220，杂质173412。</t>
  </si>
  <si>
    <t>炼虚境仙品使材，味甘，药性热。单份药力564508，杂质416607。</t>
  </si>
  <si>
    <t>炼虚境仙品使材，味酸，药性凉。单份药力564508，杂质345479。</t>
  </si>
  <si>
    <t>炼虚境仙品使材，味酸，药性极热。单份药力583876，杂质430901。</t>
  </si>
  <si>
    <t>炼虚境仙品使材，味苦，药性凉。单份药力583876，杂质147137。</t>
  </si>
  <si>
    <t>炼虚境仙品使材，味苦，药性热。单份药力564508，杂质416607。</t>
  </si>
  <si>
    <t>炼虚境仙品使材，味咸，药性寒。单份药力564508，杂质279432。</t>
  </si>
  <si>
    <t>炼虚境仙品使材，味咸，药性温。单份药力535220，杂质173412。</t>
  </si>
  <si>
    <t>炼虚境仙品佐材，药性平。单份药力535220，杂质134876。</t>
  </si>
  <si>
    <t>炼虚境仙品佐材，药性平。单份药力603244，杂质445195。</t>
  </si>
  <si>
    <t>炼虚境仙品佐材，药性温。单份药力583876，杂质147137。</t>
  </si>
  <si>
    <t>炼虚境仙品佐材，药性极热。单份药力583876，杂质430901。</t>
  </si>
  <si>
    <t>炼虚境仙品丹头，药性平。最多承药7份；自身药力0，杂质0。</t>
  </si>
  <si>
    <t>炼虚境仙品丹头，药性平。最多承药8份；自身药力0，杂质0。</t>
  </si>
  <si>
    <t>炼虚境仙品丹头，药性平。最多承药9份；自身药力0，杂质0。</t>
  </si>
  <si>
    <t>炼虚境神品君材，药性平。单份药力1700611，杂质710856。作为主药，目标药力8503056。</t>
  </si>
  <si>
    <t>炼虚境神品臣材，五行属金，药性寒。单份药力1016115，杂质424737。</t>
  </si>
  <si>
    <t>炼虚境神品臣材，五行属金，药性大热。单份药力1085840，杂质561163。</t>
  </si>
  <si>
    <t>炼虚境神品臣材，五行属木，药性凉。单份药力963396，杂质263586。</t>
  </si>
  <si>
    <t>炼虚境神品臣材，五行属木，药性热。单份药力1016115，杂质633243。</t>
  </si>
  <si>
    <t>炼虚境神品臣材，五行属水，药性凉。单份药力1016115，杂质525129。</t>
  </si>
  <si>
    <t>炼虚境神品臣材，五行属水，药性极热。单份药力1050977，杂质654969。</t>
  </si>
  <si>
    <t>炼虚境神品臣材，五行属火，药性凉。单份药力1050977，杂质223648。</t>
  </si>
  <si>
    <t>炼虚境神品臣材，五行属火，药性热。单份药力1016115，杂质633243。</t>
  </si>
  <si>
    <t>炼虚境神品臣材，五行属土，药性寒。单份药力1016115，杂质424737。</t>
  </si>
  <si>
    <t>炼虚境神品臣材，五行属土，药性温。单份药力963396，杂质263586。</t>
  </si>
  <si>
    <t>炼虚境神品使材，味辛，药性寒。单份药力1016115，杂质424737。</t>
  </si>
  <si>
    <t>炼虚境神品使材，味辛，药性大热。单份药力1085840，杂质561163。</t>
  </si>
  <si>
    <t>炼虚境神品使材，味甘，药性凉。单份药力963396，杂质263586。</t>
  </si>
  <si>
    <t>炼虚境神品使材，味甘，药性热。单份药力1016115，杂质633243。</t>
  </si>
  <si>
    <t>炼虚境神品使材，味酸，药性凉。单份药力1016115，杂质525129。</t>
  </si>
  <si>
    <t>炼虚境神品使材，味酸，药性极热。单份药力1050977，杂质654969。</t>
  </si>
  <si>
    <t>炼虚境神品使材，味苦，药性凉。单份药力1050977，杂质223648。</t>
  </si>
  <si>
    <t>炼虚境神品使材，味苦，药性热。单份药力1016115，杂质633243。</t>
  </si>
  <si>
    <t>炼虚境神品使材，味咸，药性寒。单份药力1016115，杂质424737。</t>
  </si>
  <si>
    <t>炼虚境神品使材，味咸，药性温。单份药力963396，杂质263586。</t>
  </si>
  <si>
    <t>炼虚境神品佐材，药性平。单份药力963396，杂质205011。</t>
  </si>
  <si>
    <t>炼虚境神品佐材，药性平。单份药力1085840，杂质676696。</t>
  </si>
  <si>
    <t>炼虚境神品佐材，药性温。单份药力1050977，杂质223648。</t>
  </si>
  <si>
    <t>炼虚境神品佐材，药性极热。单份药力1050977，杂质654969。</t>
  </si>
  <si>
    <t>炼虚境神品丹头，药性平。最多承药7份；自身药力0，杂质0。</t>
  </si>
  <si>
    <t>炼虚境神品丹头，药性平。最多承药8份；自身药力0，杂质0。</t>
  </si>
  <si>
    <t>炼虚境神品丹头，药性平。最多承药9份；自身药力0，杂质0。</t>
  </si>
  <si>
    <t>炼虚境道品君材，药性平。单份药力3061087，杂质1178519。作为主药，目标药力15305436。</t>
  </si>
  <si>
    <t>炼虚境道品臣材，五行属金，药性寒。单份药力1828999，杂质704165。</t>
  </si>
  <si>
    <t>炼虚境道品臣材，五行属金，药性大热。单份药力1954504，杂质930344。</t>
  </si>
  <si>
    <t>炼虚境道品臣材，五行属木，药性凉。单份药力1734105，杂质436995。</t>
  </si>
  <si>
    <t>炼虚境道品臣材，五行属木，药性热。单份药力1828999，杂质1049846。</t>
  </si>
  <si>
    <t>炼虚境道品臣材，五行属水，药性凉。单份药力1828999，杂质870604。</t>
  </si>
  <si>
    <t>炼虚境道品臣材，五行属水，药性极热。单份药力1891751，杂质1085866。</t>
  </si>
  <si>
    <t>炼虚境道品臣材，五行属火，药性凉。单份药力1891751，杂质370784。</t>
  </si>
  <si>
    <t>炼虚境道品臣材，五行属火，药性热。单份药力1828999，杂质1049846。</t>
  </si>
  <si>
    <t>炼虚境道品臣材，五行属土，药性寒。单份药力1828999，杂质704165。</t>
  </si>
  <si>
    <t>炼虚境道品臣材，五行属土，药性温。单份药力1734105，杂质436995。</t>
  </si>
  <si>
    <t>炼虚境道品使材，味辛，药性寒。单份药力1828999，杂质704165。</t>
  </si>
  <si>
    <t>炼虚境道品使材，味辛，药性大热。单份药力1954504，杂质930344。</t>
  </si>
  <si>
    <t>炼虚境道品使材，味甘，药性凉。单份药力1734105，杂质436995。</t>
  </si>
  <si>
    <t>炼虚境道品使材，味甘，药性热。单份药力1828999，杂质1049846。</t>
  </si>
  <si>
    <t>炼虚境道品使材，味酸，药性凉。单份药力1828999，杂质870604。</t>
  </si>
  <si>
    <t>炼虚境道品使材，味酸，药性极热。单份药力1891751，杂质1085866。</t>
  </si>
  <si>
    <t>炼虚境道品使材，味苦，药性凉。单份药力1891751，杂质370784。</t>
  </si>
  <si>
    <t>炼虚境道品使材，味苦，药性热。单份药力1828999，杂质1049846。</t>
  </si>
  <si>
    <t>炼虚境道品使材，味咸，药性寒。单份药力1828999，杂质704165。</t>
  </si>
  <si>
    <t>炼虚境道品使材，味咸，药性温。单份药力1734105，杂质436995。</t>
  </si>
  <si>
    <t>炼虚境道品佐材，药性平。单份药力1734105，杂质339885。</t>
  </si>
  <si>
    <t>炼虚境道品佐材，药性平。单份药力1954504，杂质1121886。</t>
  </si>
  <si>
    <t>炼虚境道品佐材，药性温。单份药力1891751，杂质370784。</t>
  </si>
  <si>
    <t>炼虚境道品佐材，药性极热。单份药力1891751，杂质1085866。</t>
  </si>
  <si>
    <t>炼虚境道品丹头，药性平。最多承药7份；自身药力0，杂质0。</t>
  </si>
  <si>
    <t>炼虚境道品丹头，药性平。最多承药8份；自身药力0，杂质0。</t>
  </si>
  <si>
    <t>炼虚境道品丹头，药性平。最多承药9份；自身药力0，杂质0。</t>
  </si>
  <si>
    <t>十万载定元参</t>
  </si>
  <si>
    <t>合体境凡品君材，药性平。单份药力486000，杂质267300。作为主药，目标药力2430000。</t>
  </si>
  <si>
    <t>十万载铁骨藤</t>
  </si>
  <si>
    <t>合体境凡品臣材，五行属金，药性寒。单份药力290385，杂质159712。</t>
  </si>
  <si>
    <t>十万载金英花</t>
  </si>
  <si>
    <t>合体境凡品臣材，五行属金，药性大热。单份药力310311，杂质211012。</t>
  </si>
  <si>
    <t>十万载青玉藤</t>
  </si>
  <si>
    <t>合体境凡品臣材，五行属木，药性凉。单份药力275319，杂质99115。</t>
  </si>
  <si>
    <t>十万载翠叶藤</t>
  </si>
  <si>
    <t>合体境凡品臣材，五行属木，药性热。单份药力290385，杂质238116。</t>
  </si>
  <si>
    <t>十万载寒潭藻</t>
  </si>
  <si>
    <t>合体境凡品臣材，五行属水，药性凉。单份药力290385，杂质197462。</t>
  </si>
  <si>
    <t>十万载沸泉苔</t>
  </si>
  <si>
    <t>合体境凡品臣材，五行属水，药性极热。单份药力300348，杂质246286。</t>
  </si>
  <si>
    <t>十万载丹露花</t>
  </si>
  <si>
    <t>合体境凡品臣材，五行属火，药性凉。单份药力300348，杂质84098。</t>
  </si>
  <si>
    <t>十万载丹炎苔</t>
  </si>
  <si>
    <t>合体境凡品臣材，五行属火，药性热。单份药力290385，杂质238116。</t>
  </si>
  <si>
    <t>十万载白岩参</t>
  </si>
  <si>
    <t>合体境凡品臣材，五行属土，药性寒。单份药力290385，杂质159712。</t>
  </si>
  <si>
    <t>十万载厚元苔</t>
  </si>
  <si>
    <t>合体境凡品臣材，五行属土，药性温。单份药力275319，杂质99115。</t>
  </si>
  <si>
    <t>十万载霜辛草</t>
  </si>
  <si>
    <t>合体境凡品使材，味辛，药性寒。单份药力290385，杂质159712。</t>
  </si>
  <si>
    <t>十万载烈香花</t>
  </si>
  <si>
    <t>合体境凡品使材，味辛，药性大热。单份药力310311，杂质211012。</t>
  </si>
  <si>
    <t>十万载甘露草</t>
  </si>
  <si>
    <t>合体境凡品使材，味甘，药性凉。单份药力275319，杂质99115。</t>
  </si>
  <si>
    <t>十万载蜜香果</t>
  </si>
  <si>
    <t>合体境凡品使材，味甘，药性热。单份药力290385，杂质238116。</t>
  </si>
  <si>
    <t>十万载青梅草</t>
  </si>
  <si>
    <t>合体境凡品使材，味酸，药性凉。单份药力290385，杂质197462。</t>
  </si>
  <si>
    <t>十万载火梅藤</t>
  </si>
  <si>
    <t>合体境凡品使材，味酸，药性极热。单份药力300348，杂质246286。</t>
  </si>
  <si>
    <t>十万载黄连芽</t>
  </si>
  <si>
    <t>合体境凡品使材，味苦，药性凉。单份药力300348，杂质84098。</t>
  </si>
  <si>
    <t>十万载苦参根</t>
  </si>
  <si>
    <t>合体境凡品使材，味苦，药性热。单份药力290385，杂质238116。</t>
  </si>
  <si>
    <t>十万载海潮苔</t>
  </si>
  <si>
    <t>合体境凡品使材，味咸，药性寒。单份药力290385，杂质159712。</t>
  </si>
  <si>
    <t>十万载海砂苔</t>
  </si>
  <si>
    <t>合体境凡品使材，味咸，药性温。单份药力275319，杂质99115。</t>
  </si>
  <si>
    <t>十万载净元草</t>
  </si>
  <si>
    <t>合体境凡品佐材，药性平。单份药力275319，杂质77090。</t>
  </si>
  <si>
    <t>十万载太和草</t>
  </si>
  <si>
    <t>合体境凡品佐材，药性平。单份药力310311，杂质254456。</t>
  </si>
  <si>
    <t>十万载温脉花</t>
  </si>
  <si>
    <t>合体境凡品佐材，药性温。单份药力300348，杂质84098。</t>
  </si>
  <si>
    <t>十万载烈阳藤</t>
  </si>
  <si>
    <t>合体境凡品佐材，药性极热。单份药力300348，杂质246286。</t>
  </si>
  <si>
    <t>十万载七叶丹莲</t>
  </si>
  <si>
    <t>合体境凡品丹头，药性平。最多承药7份；自身药力0，杂质0。</t>
  </si>
  <si>
    <t>十万载八脉丹藤</t>
  </si>
  <si>
    <t>合体境凡品丹头，药性平。最多承药8份；自身药力0，杂质0。</t>
  </si>
  <si>
    <t>十万载九环丹芝</t>
  </si>
  <si>
    <t>合体境凡品丹头，药性平。最多承药9份；自身药力0，杂质0。</t>
  </si>
  <si>
    <t>合体境灵品君材，药性平。单份药力874800，杂质466706。作为主药，目标药力4374000。</t>
  </si>
  <si>
    <t>合体境灵品臣材，五行属金，药性寒。单份药力522693，杂质278857。</t>
  </si>
  <si>
    <t>合体境灵品臣材，五行属金，药性大热。单份药力558559，杂质368426。</t>
  </si>
  <si>
    <t>合体境灵品臣材，五行属木，药性凉。单份药力495574，杂质173055。</t>
  </si>
  <si>
    <t>合体境灵品臣材，五行属木，药性热。单份药力522693，杂质415751。</t>
  </si>
  <si>
    <t>合体境灵品臣材，五行属水，药性凉。单份药力522693，杂质344769。</t>
  </si>
  <si>
    <t>合体境灵品臣材，五行属水，药性极热。单份药力540626，杂质430014。</t>
  </si>
  <si>
    <t>合体境灵品臣材，五行属火，药性凉。单份药力540626，杂质146835。</t>
  </si>
  <si>
    <t>合体境灵品臣材，五行属火，药性热。单份药力522693，杂质415751。</t>
  </si>
  <si>
    <t>合体境灵品臣材，五行属土，药性寒。单份药力522693，杂质278857。</t>
  </si>
  <si>
    <t>合体境灵品臣材，五行属土，药性温。单份药力495574，杂质173055。</t>
  </si>
  <si>
    <t>合体境灵品使材，味辛，药性寒。单份药力522693，杂质278857。</t>
  </si>
  <si>
    <t>合体境灵品使材，味辛，药性大热。单份药力558559，杂质368426。</t>
  </si>
  <si>
    <t>合体境灵品使材，味甘，药性凉。单份药力495574，杂质173055。</t>
  </si>
  <si>
    <t>合体境灵品使材，味甘，药性热。单份药力522693，杂质415751。</t>
  </si>
  <si>
    <t>合体境灵品使材，味酸，药性凉。单份药力522693，杂质344769。</t>
  </si>
  <si>
    <t>合体境灵品使材，味酸，药性极热。单份药力540626，杂质430014。</t>
  </si>
  <si>
    <t>合体境灵品使材，味苦，药性凉。单份药力540626，杂质146835。</t>
  </si>
  <si>
    <t>合体境灵品使材，味苦，药性热。单份药力522693，杂质415751。</t>
  </si>
  <si>
    <t>合体境灵品使材，味咸，药性寒。单份药力522693，杂质278857。</t>
  </si>
  <si>
    <t>合体境灵品使材，味咸，药性温。单份药力495574，杂质173055。</t>
  </si>
  <si>
    <t>合体境灵品佐材，药性平。单份药力495574，杂质134598。</t>
  </si>
  <si>
    <t>合体境灵品佐材，药性平。单份药力558559，杂质444278。</t>
  </si>
  <si>
    <t>合体境灵品佐材，药性温。单份药力540626，杂质146835。</t>
  </si>
  <si>
    <t>合体境灵品佐材，药性极热。单份药力540626，杂质430014。</t>
  </si>
  <si>
    <t>合体境灵品丹头，药性平。最多承药7份；自身药力0，杂质0。</t>
  </si>
  <si>
    <t>合体境灵品丹头，药性平。最多承药8份；自身药力0，杂质0。</t>
  </si>
  <si>
    <t>合体境灵品丹头，药性平。最多承药9份；自身药力0，杂质0。</t>
  </si>
  <si>
    <t>合体境玄品君材，药性平。单份药力1574640，杂质814089。作为主药，目标药力7873200。</t>
  </si>
  <si>
    <t>合体境玄品臣材，五行属金，药性寒。单份药力940847，杂质486418。</t>
  </si>
  <si>
    <t>合体境玄品臣材，五行属金，药性大热。单份药力1005407，杂质642657。</t>
  </si>
  <si>
    <t>合体境玄品臣材，五行属木，药性凉。单份药力892033，杂质301864。</t>
  </si>
  <si>
    <t>合体境玄品臣材，五行属木，药性热。单份药力940847，杂质725205。</t>
  </si>
  <si>
    <t>合体境玄品臣材，五行属水，药性凉。单份药力940847，杂质601390。</t>
  </si>
  <si>
    <t>合体境玄品臣材，五行属水，药性极热。单份药力973127，杂质750087。</t>
  </si>
  <si>
    <t>合体境玄品臣材，五行属火，药性凉。单份药力973127，杂质256128。</t>
  </si>
  <si>
    <t>合体境玄品臣材，五行属火，药性热。单份药力940847，杂质725205。</t>
  </si>
  <si>
    <t>合体境玄品臣材，五行属土，药性寒。单份药力940847，杂质486418。</t>
  </si>
  <si>
    <t>合体境玄品臣材，五行属土，药性温。单份药力892033，杂质301864。</t>
  </si>
  <si>
    <t>合体境玄品使材，味辛，药性寒。单份药力940847，杂质486418。</t>
  </si>
  <si>
    <t>合体境玄品使材，味辛，药性大热。单份药力1005407，杂质642657。</t>
  </si>
  <si>
    <t>合体境玄品使材，味甘，药性凉。单份药力892033，杂质301864。</t>
  </si>
  <si>
    <t>合体境玄品使材，味甘，药性热。单份药力940847，杂质725205。</t>
  </si>
  <si>
    <t>合体境玄品使材，味酸，药性凉。单份药力940847，杂质601390。</t>
  </si>
  <si>
    <t>合体境玄品使材，味酸，药性极热。单份药力973127，杂质750087。</t>
  </si>
  <si>
    <t>合体境玄品使材，味苦，药性凉。单份药力973127，杂质256128。</t>
  </si>
  <si>
    <t>合体境玄品使材，味苦，药性热。单份药力940847，杂质725205。</t>
  </si>
  <si>
    <t>合体境玄品使材，味咸，药性寒。单份药力940847，杂质486418。</t>
  </si>
  <si>
    <t>合体境玄品使材，味咸，药性温。单份药力892033，杂质301864。</t>
  </si>
  <si>
    <t>合体境玄品佐材，药性平。单份药力892033，杂质234784。</t>
  </si>
  <si>
    <t>合体境玄品佐材，药性平。单份药力1005407，杂质774968。</t>
  </si>
  <si>
    <t>合体境玄品佐材，药性温。单份药力973127，杂质256128。</t>
  </si>
  <si>
    <t>合体境玄品佐材，药性极热。单份药力973127，杂质750087。</t>
  </si>
  <si>
    <t>合体境玄品丹头，药性平。最多承药7份；自身药力0，杂质0。</t>
  </si>
  <si>
    <t>合体境玄品丹头，药性平。最多承药8份；自身药力0，杂质0。</t>
  </si>
  <si>
    <t>合体境玄品丹头，药性平。最多承药9份；自身药力0，杂质0。</t>
  </si>
  <si>
    <t>合体境仙品君材，药性平。单份药力2834352，杂质1403005。作为主药，目标药力14171760。</t>
  </si>
  <si>
    <t>合体境仙品臣材，五行属金，药性寒。单份药力1693525，杂质838295。</t>
  </si>
  <si>
    <t>合体境仙品臣材，五行属金，药性大热。单份药力1809733，杂质1107557。</t>
  </si>
  <si>
    <t>合体境仙品臣材，五行属木，药性凉。单份药力1605660，杂质520234。</t>
  </si>
  <si>
    <t>合体境仙品臣材，五行属木，药性热。单份药力1693525，杂质1249822。</t>
  </si>
  <si>
    <t>合体境仙品臣材，五行属水，药性凉。单份药力1693525，杂质1036438。</t>
  </si>
  <si>
    <t>合体境仙品臣材，五行属水，药性极热。单份药力1751629，杂质1292703。</t>
  </si>
  <si>
    <t>合体境仙品臣材，五行属火，药性凉。单份药力1751629，杂质441411。</t>
  </si>
  <si>
    <t>合体境仙品臣材，五行属火，药性热。单份药力1693525，杂质1249822。</t>
  </si>
  <si>
    <t>合体境仙品臣材，五行属土，药性寒。单份药力1693525，杂质838295。</t>
  </si>
  <si>
    <t>合体境仙品臣材，五行属土，药性温。单份药力1605660，杂质520234。</t>
  </si>
  <si>
    <t>合体境仙品使材，味辛，药性寒。单份药力1693525，杂质838295。</t>
  </si>
  <si>
    <t>合体境仙品使材，味辛，药性大热。单份药力1809733，杂质1107557。</t>
  </si>
  <si>
    <t>合体境仙品使材，味甘，药性凉。单份药力1605660，杂质520234。</t>
  </si>
  <si>
    <t>合体境仙品使材，味甘，药性热。单份药力1693525，杂质1249822。</t>
  </si>
  <si>
    <t>合体境仙品使材，味酸，药性凉。单份药力1693525，杂质1036438。</t>
  </si>
  <si>
    <t>合体境仙品使材，味酸，药性极热。单份药力1751629，杂质1292703。</t>
  </si>
  <si>
    <t>合体境仙品使材，味苦，药性凉。单份药力1751629，杂质441411。</t>
  </si>
  <si>
    <t>合体境仙品使材，味苦，药性热。单份药力1693525，杂质1249822。</t>
  </si>
  <si>
    <t>合体境仙品使材，味咸，药性寒。单份药力1693525，杂质838295。</t>
  </si>
  <si>
    <t>合体境仙品使材，味咸，药性温。单份药力1605660，杂质520234。</t>
  </si>
  <si>
    <t>合体境仙品佐材，药性平。单份药力1605660，杂质404627。</t>
  </si>
  <si>
    <t>合体境仙品佐材，药性平。单份药力1809733，杂质1335583。</t>
  </si>
  <si>
    <t>合体境仙品佐材，药性温。单份药力1751629，杂质441411。</t>
  </si>
  <si>
    <t>合体境仙品佐材，药性极热。单份药力1751629，杂质1292703。</t>
  </si>
  <si>
    <t>合体境仙品丹头，药性平。最多承药7份；自身药力0，杂质0。</t>
  </si>
  <si>
    <t>合体境仙品丹头，药性平。最多承药8份；自身药力0，杂质0。</t>
  </si>
  <si>
    <t>合体境仙品丹头，药性平。最多承药9份；自身药力0，杂质0。</t>
  </si>
  <si>
    <t>合体境神品君材，药性平。单份药力5101833，杂质2132567。作为主药，目标药力25509168。</t>
  </si>
  <si>
    <t>合体境神品臣材，五行属金，药性寒。单份药力3048345，杂质1274209。</t>
  </si>
  <si>
    <t>合体境神品臣材，五行属金，药性大热。单份药力3257520，杂质1683487。</t>
  </si>
  <si>
    <t>合体境神品臣材，五行属木，药性凉。单份药力2890188，杂质790756。</t>
  </si>
  <si>
    <t>合体境神品臣材，五行属木，药性热。单份药力3048345，杂质1899729。</t>
  </si>
  <si>
    <t>合体境神品臣材，五行属水，药性凉。单份药力3048345，杂质1575385。</t>
  </si>
  <si>
    <t>合体境神品臣材，五行属水，药性极热。单份药力3152933，杂质1964908。</t>
  </si>
  <si>
    <t>合体境神品臣材，五行属火，药性凉。单份药力3152933，杂质670945。</t>
  </si>
  <si>
    <t>合体境神品臣材，五行属火，药性热。单份药力3048345，杂质1899729。</t>
  </si>
  <si>
    <t>合体境神品臣材，五行属土，药性寒。单份药力3048345，杂质1274209。</t>
  </si>
  <si>
    <t>合体境神品臣材，五行属土，药性温。单份药力2890188，杂质790756。</t>
  </si>
  <si>
    <t>合体境神品使材，味辛，药性寒。单份药力3048345，杂质1274209。</t>
  </si>
  <si>
    <t>合体境神品使材，味辛，药性大热。单份药力3257520，杂质1683487。</t>
  </si>
  <si>
    <t>合体境神品使材，味甘，药性凉。单份药力2890188，杂质790756。</t>
  </si>
  <si>
    <t>合体境神品使材，味甘，药性热。单份药力3048345，杂质1899729。</t>
  </si>
  <si>
    <t>合体境神品使材，味酸，药性凉。单份药力3048345，杂质1575385。</t>
  </si>
  <si>
    <t>合体境神品使材，味酸，药性极热。单份药力3152933，杂质1964908。</t>
  </si>
  <si>
    <t>合体境神品使材，味苦，药性凉。单份药力3152933，杂质670945。</t>
  </si>
  <si>
    <t>合体境神品使材，味苦，药性热。单份药力3048345，杂质1899729。</t>
  </si>
  <si>
    <t>合体境神品使材，味咸，药性寒。单份药力3048345，杂质1274209。</t>
  </si>
  <si>
    <t>合体境神品使材，味咸，药性温。单份药力2890188，杂质790756。</t>
  </si>
  <si>
    <t>合体境神品佐材，药性平。单份药力2890188，杂质615033。</t>
  </si>
  <si>
    <t>合体境神品佐材，药性平。单份药力3257520，杂质2030087。</t>
  </si>
  <si>
    <t>合体境神品佐材，药性温。单份药力3152933，杂质670945。</t>
  </si>
  <si>
    <t>合体境神品佐材，药性极热。单份药力3152933，杂质1964908。</t>
  </si>
  <si>
    <t>合体境神品丹头，药性平。最多承药7份；自身药力0，杂质0。</t>
  </si>
  <si>
    <t>合体境神品丹头，药性平。最多承药8份；自身药力0，杂质0。</t>
  </si>
  <si>
    <t>合体境神品丹头，药性平。最多承药9份；自身药力0，杂质0。</t>
  </si>
  <si>
    <t>合体境道品君材，药性平。单份药力9183261，杂质3535556。作为主药，目标药力45916308。</t>
  </si>
  <si>
    <t>合体境道品臣材，五行属金，药性寒。单份药力5486998，杂质2112495。</t>
  </si>
  <si>
    <t>合体境道品臣材，五行属金，药性大热。单份药力5863512，杂质2791032。</t>
  </si>
  <si>
    <t>合体境道品臣材，五行属木，药性凉。单份药力5202317，杂质1310984。</t>
  </si>
  <si>
    <t>合体境道品臣材，五行属木，药性热。单份药力5486998，杂质3149537。</t>
  </si>
  <si>
    <t>合体境道品臣材，五行属水，药性凉。单份药力5486998，杂质2611812。</t>
  </si>
  <si>
    <t>合体境道品臣材，五行属水，药性极热。单份药力5675255，杂质3257597。</t>
  </si>
  <si>
    <t>合体境道品臣材，五行属火，药性凉。单份药力5675255，杂质1112350。</t>
  </si>
  <si>
    <t>合体境道品臣材，五行属火，药性热。单份药力5486998，杂质3149537。</t>
  </si>
  <si>
    <t>合体境道品臣材，五行属土，药性寒。单份药力5486998，杂质2112495。</t>
  </si>
  <si>
    <t>合体境道品臣材，五行属土，药性温。单份药力5202317，杂质1310984。</t>
  </si>
  <si>
    <t>合体境道品使材，味辛，药性寒。单份药力5486998，杂质2112495。</t>
  </si>
  <si>
    <t>合体境道品使材，味辛，药性大热。单份药力5863512，杂质2791032。</t>
  </si>
  <si>
    <t>合体境道品使材，味甘，药性凉。单份药力5202317，杂质1310984。</t>
  </si>
  <si>
    <t>合体境道品使材，味甘，药性热。单份药力5486998，杂质3149537。</t>
  </si>
  <si>
    <t>合体境道品使材，味酸，药性凉。单份药力5486998，杂质2611812。</t>
  </si>
  <si>
    <t>合体境道品使材，味酸，药性极热。单份药力5675255，杂质3257597。</t>
  </si>
  <si>
    <t>合体境道品使材，味苦，药性凉。单份药力5675255，杂质1112350。</t>
  </si>
  <si>
    <t>合体境道品使材，味苦，药性热。单份药力5486998，杂质3149537。</t>
  </si>
  <si>
    <t>合体境道品使材，味咸，药性寒。单份药力5486998，杂质2112495。</t>
  </si>
  <si>
    <t>合体境道品使材，味咸，药性温。单份药力5202317，杂质1310984。</t>
  </si>
  <si>
    <t>合体境道品佐材，药性平。单份药力5202317，杂质1019655。</t>
  </si>
  <si>
    <t>合体境道品佐材，药性平。单份药力5863512，杂质3365656。</t>
  </si>
  <si>
    <t>合体境道品佐材，药性温。单份药力5675255，杂质1112350。</t>
  </si>
  <si>
    <t>合体境道品佐材，药性极热。单份药力5675255，杂质3257597。</t>
  </si>
  <si>
    <t>合体境道品丹头，药性平。最多承药7份；自身药力0，杂质0。</t>
  </si>
  <si>
    <t>合体境道品丹头，药性平。最多承药8份；自身药力0，杂质0。</t>
  </si>
  <si>
    <t>合体境道品丹头，药性平。最多承药9份；自身药力0，杂质0。</t>
  </si>
  <si>
    <t>百万载定元参</t>
  </si>
  <si>
    <t>大乘境凡品君材，药性平。单份药力1458000，杂质801900。作为主药，目标药力7290000。</t>
  </si>
  <si>
    <t>百万载铁骨藤</t>
  </si>
  <si>
    <t>大乘境凡品臣材，五行属金，药性寒。单份药力871155，杂质479136。</t>
  </si>
  <si>
    <t>百万载金英花</t>
  </si>
  <si>
    <t>大乘境凡品臣材，五行属金，药性大热。单份药力930933，杂质633035。</t>
  </si>
  <si>
    <t>百万载青玉藤</t>
  </si>
  <si>
    <t>大乘境凡品臣材，五行属木，药性凉。单份药力825957，杂质297345。</t>
  </si>
  <si>
    <t>百万载翠叶藤</t>
  </si>
  <si>
    <t>大乘境凡品臣材，五行属木，药性热。单份药力871155，杂质714348。</t>
  </si>
  <si>
    <t>百万载寒潭藻</t>
  </si>
  <si>
    <t>大乘境凡品臣材，五行属水，药性凉。单份药力871155，杂质592386。</t>
  </si>
  <si>
    <t>百万载沸泉苔</t>
  </si>
  <si>
    <t>大乘境凡品臣材，五行属水，药性极热。单份药力901044，杂质738857。</t>
  </si>
  <si>
    <t>百万载丹露花</t>
  </si>
  <si>
    <t>大乘境凡品臣材，五行属火，药性凉。单份药力901044，杂质252293。</t>
  </si>
  <si>
    <t>百万载丹炎苔</t>
  </si>
  <si>
    <t>大乘境凡品臣材，五行属火，药性热。单份药力871155，杂质714348。</t>
  </si>
  <si>
    <t>百万载白岩参</t>
  </si>
  <si>
    <t>大乘境凡品臣材，五行属土，药性寒。单份药力871155，杂质479136。</t>
  </si>
  <si>
    <t>百万载厚元苔</t>
  </si>
  <si>
    <t>大乘境凡品臣材，五行属土，药性温。单份药力825957，杂质297345。</t>
  </si>
  <si>
    <t>百万载霜辛草</t>
  </si>
  <si>
    <t>大乘境凡品使材，味辛，药性寒。单份药力871155，杂质479136。</t>
  </si>
  <si>
    <t>百万载烈香花</t>
  </si>
  <si>
    <t>大乘境凡品使材，味辛，药性大热。单份药力930933，杂质633035。</t>
  </si>
  <si>
    <t>百万载甘露草</t>
  </si>
  <si>
    <t>大乘境凡品使材，味甘，药性凉。单份药力825957，杂质297345。</t>
  </si>
  <si>
    <t>百万载蜜香果</t>
  </si>
  <si>
    <t>大乘境凡品使材，味甘，药性热。单份药力871155，杂质714348。</t>
  </si>
  <si>
    <t>百万载青梅草</t>
  </si>
  <si>
    <t>大乘境凡品使材，味酸，药性凉。单份药力871155，杂质592386。</t>
  </si>
  <si>
    <t>百万载火梅藤</t>
  </si>
  <si>
    <t>大乘境凡品使材，味酸，药性极热。单份药力901044，杂质738857。</t>
  </si>
  <si>
    <t>百万载黄连芽</t>
  </si>
  <si>
    <t>大乘境凡品使材，味苦，药性凉。单份药力901044，杂质252293。</t>
  </si>
  <si>
    <t>百万载苦参根</t>
  </si>
  <si>
    <t>大乘境凡品使材，味苦，药性热。单份药力871155，杂质714348。</t>
  </si>
  <si>
    <t>百万载海潮苔</t>
  </si>
  <si>
    <t>大乘境凡品使材，味咸，药性寒。单份药力871155，杂质479136。</t>
  </si>
  <si>
    <t>百万载海砂苔</t>
  </si>
  <si>
    <t>大乘境凡品使材，味咸，药性温。单份药力825957，杂质297345。</t>
  </si>
  <si>
    <t>百万载净元草</t>
  </si>
  <si>
    <t>大乘境凡品佐材，药性平。单份药力825957，杂质231268。</t>
  </si>
  <si>
    <t>百万载太和草</t>
  </si>
  <si>
    <t>大乘境凡品佐材，药性平。单份药力930933，杂质763366。</t>
  </si>
  <si>
    <t>百万载温脉花</t>
  </si>
  <si>
    <t>大乘境凡品佐材，药性温。单份药力901044，杂质252293。</t>
  </si>
  <si>
    <t>百万载烈阳藤</t>
  </si>
  <si>
    <t>大乘境凡品佐材，药性极热。单份药力901044，杂质738857。</t>
  </si>
  <si>
    <t>百万载七叶丹莲</t>
  </si>
  <si>
    <t>大乘境凡品丹头，药性平。最多承药7份；自身药力0，杂质0。</t>
  </si>
  <si>
    <t>百万载八脉丹藤</t>
  </si>
  <si>
    <t>大乘境凡品丹头，药性平。最多承药8份；自身药力0，杂质0。</t>
  </si>
  <si>
    <t>百万载九环丹芝</t>
  </si>
  <si>
    <t>大乘境凡品丹头，药性平。最多承药9份；自身药力0，杂质0。</t>
  </si>
  <si>
    <t>大乘境灵品君材，药性平。单份药力2624400，杂质1400118。作为主药，目标药力13122000。</t>
  </si>
  <si>
    <t>大乘境灵品臣材，五行属金，药性寒。单份药力1568079，杂质836571。</t>
  </si>
  <si>
    <t>大乘境灵品臣材，五行属金，药性大热。单份药力1675679，杂质1105278。</t>
  </si>
  <si>
    <t>大乘境灵品臣材，五行属木，药性凉。单份药力1486722，杂质519164。</t>
  </si>
  <si>
    <t>大乘境灵品臣材，五行属木，药性热。单份药力1568079，杂质1247251。</t>
  </si>
  <si>
    <t>大乘境灵品臣材，五行属水，药性凉。单份药力1568079，杂质1034305。</t>
  </si>
  <si>
    <t>大乘境灵品臣材，五行属水，药性极热。单份药力1621879，杂质1290043。</t>
  </si>
  <si>
    <t>大乘境灵品臣材，五行属火，药性凉。单份药力1621879，杂质440503。</t>
  </si>
  <si>
    <t>大乘境灵品臣材，五行属火，药性热。单份药力1568079，杂质1247251。</t>
  </si>
  <si>
    <t>大乘境灵品臣材，五行属土，药性寒。单份药力1568079，杂质836571。</t>
  </si>
  <si>
    <t>大乘境灵品臣材，五行属土，药性温。单份药力1486722，杂质519164。</t>
  </si>
  <si>
    <t>大乘境灵品使材，味辛，药性寒。单份药力1568079，杂质836571。</t>
  </si>
  <si>
    <t>大乘境灵品使材，味辛，药性大热。单份药力1675679，杂质1105278。</t>
  </si>
  <si>
    <t>大乘境灵品使材，味甘，药性凉。单份药力1486722，杂质519164。</t>
  </si>
  <si>
    <t>大乘境灵品使材，味甘，药性热。单份药力1568079，杂质1247251。</t>
  </si>
  <si>
    <t>大乘境灵品使材，味酸，药性凉。单份药力1568079，杂质1034305。</t>
  </si>
  <si>
    <t>大乘境灵品使材，味酸，药性极热。单份药力1621879，杂质1290043。</t>
  </si>
  <si>
    <t>大乘境灵品使材，味苦，药性凉。单份药力1621879，杂质440503。</t>
  </si>
  <si>
    <t>大乘境灵品使材，味苦，药性热。单份药力1568079，杂质1247251。</t>
  </si>
  <si>
    <t>大乘境灵品使材，味咸，药性寒。单份药力1568079，杂质836571。</t>
  </si>
  <si>
    <t>大乘境灵品使材，味咸，药性温。单份药力1486722，杂质519164。</t>
  </si>
  <si>
    <t>大乘境灵品佐材，药性平。单份药力1486722，杂质403794。</t>
  </si>
  <si>
    <t>大乘境灵品佐材，药性平。单份药力1675679，杂质1332836。</t>
  </si>
  <si>
    <t>大乘境灵品佐材，药性温。单份药力1621879，杂质440503。</t>
  </si>
  <si>
    <t>大乘境灵品佐材，药性极热。单份药力1621879，杂质1290043。</t>
  </si>
  <si>
    <t>大乘境灵品丹头，药性平。最多承药7份；自身药力0，杂质0。</t>
  </si>
  <si>
    <t>大乘境灵品丹头，药性平。最多承药8份；自身药力0，杂质0。</t>
  </si>
  <si>
    <t>大乘境灵品丹头，药性平。最多承药9份；自身药力0，杂质0。</t>
  </si>
  <si>
    <t>大乘境玄品君材，药性平。单份药力4723920，杂质2442267。作为主药，目标药力23619600。</t>
  </si>
  <si>
    <t>大乘境玄品臣材，五行属金，药性寒。单份药力2822542，杂质1459255。</t>
  </si>
  <si>
    <t>大乘境玄品臣材，五行属金，药性大热。单份药力3016222，杂质1927970。</t>
  </si>
  <si>
    <t>大乘境玄品臣材，五行属木，药性凉。单份药力2676100，杂质905593。</t>
  </si>
  <si>
    <t>大乘境玄品臣材，五行属木，药性热。单份药力2822542，杂质2175616。</t>
  </si>
  <si>
    <t>大乘境玄品臣材，五行属水，药性凉。单份药力2822542，杂质1804169。</t>
  </si>
  <si>
    <t>大乘境玄品臣材，五行属水，药性极热。单份药力2919382，杂质2250260。</t>
  </si>
  <si>
    <t>大乘境玄品臣材，五行属火，药性凉。单份药力2919382，杂质768382。</t>
  </si>
  <si>
    <t>大乘境玄品臣材，五行属火，药性热。单份药力2822542，杂质2175616。</t>
  </si>
  <si>
    <t>大乘境玄品臣材，五行属土，药性寒。单份药力2822542，杂质1459255。</t>
  </si>
  <si>
    <t>大乘境玄品臣材，五行属土，药性温。单份药力2676100，杂质905593。</t>
  </si>
  <si>
    <t>大乘境玄品使材，味辛，药性寒。单份药力2822542，杂质1459255。</t>
  </si>
  <si>
    <t>大乘境玄品使材，味辛，药性大热。单份药力3016222，杂质1927970。</t>
  </si>
  <si>
    <t>大乘境玄品使材，味甘，药性凉。单份药力2676100，杂质905593。</t>
  </si>
  <si>
    <t>大乘境玄品使材，味甘，药性热。单份药力2822542，杂质2175616。</t>
  </si>
  <si>
    <t>大乘境玄品使材，味酸，药性凉。单份药力2822542，杂质1804169。</t>
  </si>
  <si>
    <t>大乘境玄品使材，味酸，药性极热。单份药力2919382，杂质2250260。</t>
  </si>
  <si>
    <t>大乘境玄品使材，味苦，药性凉。单份药力2919382，杂质768382。</t>
  </si>
  <si>
    <t>大乘境玄品使材，味苦，药性热。单份药力2822542，杂质2175616。</t>
  </si>
  <si>
    <t>大乘境玄品使材，味咸，药性寒。单份药力2822542，杂质1459255。</t>
  </si>
  <si>
    <t>大乘境玄品使材，味咸，药性温。单份药力2676100，杂质905593。</t>
  </si>
  <si>
    <t>大乘境玄品佐材，药性平。单份药力2676100，杂质704350。</t>
  </si>
  <si>
    <t>大乘境玄品佐材，药性平。单份药力3016222，杂质2324904。</t>
  </si>
  <si>
    <t>大乘境玄品佐材，药性温。单份药力2919382，杂质768382。</t>
  </si>
  <si>
    <t>大乘境玄品佐材，药性极热。单份药力2919382，杂质2250260。</t>
  </si>
  <si>
    <t>大乘境玄品丹头，药性平。最多承药7份；自身药力0，杂质0。</t>
  </si>
  <si>
    <t>大乘境玄品丹头，药性平。最多承药8份；自身药力0，杂质0。</t>
  </si>
  <si>
    <t>大乘境玄品丹头，药性平。最多承药9份；自身药力0，杂质0。</t>
  </si>
  <si>
    <t>大乘境仙品君材，药性平。单份药力8503056，杂质4209013。作为主药，目标药力42515280。</t>
  </si>
  <si>
    <t>大乘境仙品臣材，五行属金，药性寒。单份药力5080575，杂质2514885。</t>
  </si>
  <si>
    <t>大乘境仙品臣材，五行属金，药性大热。单份药力5429201，杂质3322672。</t>
  </si>
  <si>
    <t>大乘境仙品臣材，五行属木，药性凉。单份药力4816981，杂质1560702。</t>
  </si>
  <si>
    <t>大乘境仙品臣材，五行属木，药性热。单份药力5080575，杂质3749465。</t>
  </si>
  <si>
    <t>大乘境仙品臣材，五行属水，药性凉。单份药力5080575，杂质3109312。</t>
  </si>
  <si>
    <t>大乘境仙品臣材，五行属水，药性极热。单份药力5254888，杂质3878108。</t>
  </si>
  <si>
    <t>大乘境仙品臣材，五行属火，药性凉。单份药力5254888，杂质1324232。</t>
  </si>
  <si>
    <t>大乘境仙品臣材，五行属火，药性热。单份药力5080575，杂质3749465。</t>
  </si>
  <si>
    <t>大乘境仙品臣材，五行属土，药性寒。单份药力5080575，杂质2514885。</t>
  </si>
  <si>
    <t>大乘境仙品臣材，五行属土，药性温。单份药力4816981，杂质1560702。</t>
  </si>
  <si>
    <t>大乘境仙品使材，味辛，药性寒。单份药力5080575，杂质2514885。</t>
  </si>
  <si>
    <t>大乘境仙品使材，味辛，药性大热。单份药力5429201，杂质3322672。</t>
  </si>
  <si>
    <t>大乘境仙品使材，味甘，药性凉。单份药力4816981，杂质1560702。</t>
  </si>
  <si>
    <t>大乘境仙品使材，味甘，药性热。单份药力5080575，杂质3749465。</t>
  </si>
  <si>
    <t>大乘境仙品使材，味酸，药性凉。单份药力5080575，杂质3109312。</t>
  </si>
  <si>
    <t>大乘境仙品使材，味酸，药性极热。单份药力5254888，杂质3878108。</t>
  </si>
  <si>
    <t>大乘境仙品使材，味苦，药性凉。单份药力5254888，杂质1324232。</t>
  </si>
  <si>
    <t>大乘境仙品使材，味苦，药性热。单份药力5080575，杂质3749465。</t>
  </si>
  <si>
    <t>大乘境仙品使材，味咸，药性寒。单份药力5080575，杂质2514885。</t>
  </si>
  <si>
    <t>大乘境仙品使材，味咸，药性温。单份药力4816981，杂质1560702。</t>
  </si>
  <si>
    <t>大乘境仙品佐材，药性平。单份药力4816981，杂质1213880。</t>
  </si>
  <si>
    <t>大乘境仙品佐材，药性平。单份药力5429201，杂质4006751。</t>
  </si>
  <si>
    <t>大乘境仙品佐材，药性温。单份药力5254888，杂质1324232。</t>
  </si>
  <si>
    <t>大乘境仙品佐材，药性极热。单份药力5254888，杂质3878108。</t>
  </si>
  <si>
    <t>大乘境仙品丹头，药性平。最多承药7份；自身药力0，杂质0。</t>
  </si>
  <si>
    <t>大乘境仙品丹头，药性平。最多承药8份；自身药力0，杂质0。</t>
  </si>
  <si>
    <t>大乘境仙品丹头，药性平。最多承药9份；自身药力0，杂质0。</t>
  </si>
  <si>
    <t>大乘境神品君材，药性平。单份药力15305500，杂质6397699。作为主药，目标药力76527504。</t>
  </si>
  <si>
    <t>大乘境神品臣材，五行属金，药性寒。单份药力9145036，杂质3822626。</t>
  </si>
  <si>
    <t>大乘境神品臣材，五行属金，药性大热。单份药力9772562，杂质5050461。</t>
  </si>
  <si>
    <t>大乘境神品臣材，五行属木，药性凉。单份药力8670566，杂质2372267。</t>
  </si>
  <si>
    <t>大乘境神品臣材，五行属木，药性热。单份药力9145036，杂质5699187。</t>
  </si>
  <si>
    <t>大乘境神品臣材，五行属水，药性凉。单份药力9145036，杂质4726155。</t>
  </si>
  <si>
    <t>大乘境神品臣材，五行属水，药性极热。单份药力9458799，杂质5894724。</t>
  </si>
  <si>
    <t>大乘境神品臣材，五行属火，药性凉。单份药力9458799，杂质2012833。</t>
  </si>
  <si>
    <t>大乘境神品臣材，五行属火，药性热。单份药力9145036，杂质5699187。</t>
  </si>
  <si>
    <t>大乘境神品臣材，五行属土，药性寒。单份药力9145036，杂质3822626。</t>
  </si>
  <si>
    <t>大乘境神品臣材，五行属土，药性温。单份药力8670566，杂质2372267。</t>
  </si>
  <si>
    <t>大乘境神品使材，味辛，药性寒。单份药力9145036，杂质3822626。</t>
  </si>
  <si>
    <t>大乘境神品使材，味辛，药性大热。单份药力9772562，杂质5050461。</t>
  </si>
  <si>
    <t>大乘境神品使材，味甘，药性凉。单份药力8670566，杂质2372267。</t>
  </si>
  <si>
    <t>大乘境神品使材，味甘，药性热。单份药力9145036，杂质5699187。</t>
  </si>
  <si>
    <t>大乘境神品使材，味酸，药性凉。单份药力9145036，杂质4726155。</t>
  </si>
  <si>
    <t>大乘境神品使材，味酸，药性极热。单份药力9458799，杂质5894724。</t>
  </si>
  <si>
    <t>大乘境神品使材，味苦，药性凉。单份药力9458799，杂质2012833。</t>
  </si>
  <si>
    <t>大乘境神品使材，味苦，药性热。单份药力9145036，杂质5699187。</t>
  </si>
  <si>
    <t>大乘境神品使材，味咸，药性寒。单份药力9145036，杂质3822626。</t>
  </si>
  <si>
    <t>大乘境神品使材，味咸，药性温。单份药力8670566，杂质2372267。</t>
  </si>
  <si>
    <t>大乘境神品佐材，药性平。单份药力8670566，杂质1845097。</t>
  </si>
  <si>
    <t>大乘境神品佐材，药性平。单份药力9772562，杂质6090261。</t>
  </si>
  <si>
    <t>大乘境神品佐材，药性温。单份药力9458799，杂质2012833。</t>
  </si>
  <si>
    <t>大乘境神品佐材，药性极热。单份药力9458799，杂质5894724。</t>
  </si>
  <si>
    <t>大乘境神品丹头，药性平。最多承药7份；自身药力0，杂质0。</t>
  </si>
  <si>
    <t>大乘境神品丹头，药性平。最多承药8份；自身药力0，杂质0。</t>
  </si>
  <si>
    <t>大乘境神品丹头，药性平。最多承药9份；自身药力0，杂质0。</t>
  </si>
  <si>
    <t>大乘境道品君材，药性平。单份药力27549784，杂质10606667。作为主药，目标药力137748924。</t>
  </si>
  <si>
    <t>大乘境道品臣材，五行属金，药性寒。单份药力16460996，杂质6337484。</t>
  </si>
  <si>
    <t>大乘境道品臣材，五行属金，药性大热。单份药力17590537，杂质8373096。</t>
  </si>
  <si>
    <t>大乘境道品臣材，五行属木，药性凉。单份药力15606953，杂质3932953。</t>
  </si>
  <si>
    <t>大乘境道品臣材，五行属木，药性热。单份药力16460996，杂质9448612。</t>
  </si>
  <si>
    <t>大乘境道品臣材，五行属水，药性凉。单份药力16460996，杂质7835435。</t>
  </si>
  <si>
    <t>大乘境道品臣材，五行属水，药性极热。单份药力17025767，杂质9772791。</t>
  </si>
  <si>
    <t>大乘境道品臣材，五行属火，药性凉。单份药力17025767，杂质3337051。</t>
  </si>
  <si>
    <t>大乘境道品臣材，五行属火，药性热。单份药力16460996，杂质9448612。</t>
  </si>
  <si>
    <t>大乘境道品臣材，五行属土，药性寒。单份药力16460996，杂质6337484。</t>
  </si>
  <si>
    <t>大乘境道品臣材，五行属土，药性温。单份药力15606953，杂质3932953。</t>
  </si>
  <si>
    <t>大乘境道品使材，味辛，药性寒。单份药力16460996，杂质6337484。</t>
  </si>
  <si>
    <t>大乘境道品使材，味辛，药性大热。单份药力17590537，杂质8373096。</t>
  </si>
  <si>
    <t>大乘境道品使材，味甘，药性凉。单份药力15606953，杂质3932953。</t>
  </si>
  <si>
    <t>大乘境道品使材，味甘，药性热。单份药力16460996，杂质9448612。</t>
  </si>
  <si>
    <t>大乘境道品使材，味酸，药性凉。单份药力16460996，杂质7835435。</t>
  </si>
  <si>
    <t>大乘境道品使材，味酸，药性极热。单份药力17025767，杂质9772791。</t>
  </si>
  <si>
    <t>大乘境道品使材，味苦，药性凉。单份药力17025767，杂质3337051。</t>
  </si>
  <si>
    <t>大乘境道品使材，味苦，药性热。单份药力16460996，杂质9448612。</t>
  </si>
  <si>
    <t>大乘境道品使材，味咸，药性寒。单份药力16460996，杂质6337484。</t>
  </si>
  <si>
    <t>大乘境道品使材，味咸，药性温。单份药力15606953，杂质3932953。</t>
  </si>
  <si>
    <t>大乘境道品佐材，药性平。单份药力15606953，杂质3058963。</t>
  </si>
  <si>
    <t>大乘境道品佐材，药性平。单份药力17590537，杂质10096969。</t>
  </si>
  <si>
    <t>大乘境道品佐材，药性温。单份药力17025767，杂质3337051。</t>
  </si>
  <si>
    <t>大乘境道品佐材，药性极热。单份药力17025767，杂质9772791。</t>
  </si>
  <si>
    <t>大乘境道品丹头，药性平。最多承药7份；自身药力0，杂质0。</t>
  </si>
  <si>
    <t>大乘境道品丹头，药性平。最多承药8份；自身药力0，杂质0。</t>
  </si>
  <si>
    <t>大乘境道品丹头，药性平。最多承药9份；自身药力0，杂质0。</t>
  </si>
  <si>
    <t>筑基玄阴涤元丹</t>
  </si>
  <si>
    <t>丹药</t>
  </si>
  <si>
    <t>功能_丹药</t>
  </si>
  <si>
    <t>筑基境凡品丹药，药性寒。缓缓化去修为丹毒。</t>
  </si>
  <si>
    <t>|cff00FF00“丹田有滞，行功难安；解其所困，方可再问修途。寒剂之用，宜察其缓。”——《清浊洗丹录》|r</t>
  </si>
  <si>
    <t>90003</t>
  </si>
  <si>
    <t>筑基境灵品丹药，药性寒。缓缓化去修为丹毒。</t>
  </si>
  <si>
    <t>筑基境玄品丹药，药性寒。缓缓化去修为丹毒。</t>
  </si>
  <si>
    <t>筑基清和涤元丹</t>
  </si>
  <si>
    <t>筑基境凡品丹药，药性凉。逐步缓解突破失败后的虚弱。</t>
  </si>
  <si>
    <t>|cff00FF00“丹田有滞，行功难安；解其所困，方可再问修途。凉剂之用，宜察其和。”——《清浊洗丹录》|r</t>
  </si>
  <si>
    <t>筑基境灵品丹药，药性凉。逐步缓解突破失败后的虚弱。</t>
  </si>
  <si>
    <t>筑基境玄品丹药，药性凉。逐步缓解突破失败后的虚弱。</t>
  </si>
  <si>
    <t>筑基涤元丹</t>
  </si>
  <si>
    <t>筑基境凡品丹药，药性平。化去丹田中的修为丹毒。</t>
  </si>
  <si>
    <t>|cff00FF00“丹田有滞，行功难安；解其所困，方可再问修途。性平仍须辨其所用，不可泛服。”——《清浊洗丹录》|r</t>
  </si>
  <si>
    <t>筑基境灵品丹药，药性平。化去丹田中的修为丹毒。</t>
  </si>
  <si>
    <t>筑基境玄品丹药，药性平。化去丹田中的修为丹毒。</t>
  </si>
  <si>
    <t>筑基温阳涤元丹</t>
  </si>
  <si>
    <t>筑基境凡品丹药，药性温。缓解突破失败后的虚弱，帮助恢复修炼效率。</t>
  </si>
  <si>
    <t>|cff00FF00“丹田有滞，行功难安；解其所困，方可再问修途。温剂自有其用，不可与平剂混论。”——《清浊洗丹录》|r</t>
  </si>
  <si>
    <t>筑基境灵品丹药，药性温。缓解突破失败后的虚弱，帮助恢复修炼效率。</t>
  </si>
  <si>
    <t>筑基境玄品丹药，药性温。缓解突破失败后的虚弱，帮助恢复修炼效率。</t>
  </si>
  <si>
    <t>筑基烈阳涤元丹</t>
  </si>
  <si>
    <t>筑基境凡品丹药，药性热。强行驱散突破虚弱，但会引起丹田震荡。</t>
  </si>
  <si>
    <t>|cff00FF00“丹田有滞，行功难安；解其所困，方可再问修途。热剂药势须细察，切莫一味求猛。”——《清浊洗丹录》|r</t>
  </si>
  <si>
    <t>筑基境灵品丹药，药性热。强行驱散突破虚弱，但会引起丹田震荡。</t>
  </si>
  <si>
    <t>筑基境玄品丹药，药性热。强行驱散突破虚弱，但会引起丹田震荡。</t>
  </si>
  <si>
    <t>筑基玄阴破境丹</t>
  </si>
  <si>
    <t>功能_突破丹</t>
  </si>
  <si>
    <t>筑基境凡品丹药，药性寒。用于筑基境大境界突破的必需材料。</t>
  </si>
  <si>
    <t>|cff00FF00“玄关之前，丹可相助，道仍自修；莫将一炉药香认作破境之声。寒剂之用，宜察其缓。”——《玄关问道篇》|r</t>
  </si>
  <si>
    <t>筑基境灵品丹药，药性寒。在筑基境突破时额外服用，增加本次突破几率。每次突破最多额外服用1枚；丹毒过高时加成减半，满池不可服用。</t>
  </si>
  <si>
    <t>筑基境玄品丹药，药性寒。在筑基境突破时额外服用，增加本次突破几率。每次突破最多额外服用1枚；丹毒过高时加成减半，满池不可服用。</t>
  </si>
  <si>
    <t>筑基清和破境丹</t>
  </si>
  <si>
    <t>筑基境凡品丹药，药性凉。用于筑基境小境界突破的必需材料。</t>
  </si>
  <si>
    <t>|cff00FF00“玄关之前，丹可相助，道仍自修；莫将一炉药香认作破境之声。凉剂之用，宜察其和。”——《玄关问道篇》|r</t>
  </si>
  <si>
    <t>筑基境灵品丹药，药性凉。在筑基境突破时额外服用，增加本次突破几率。每次突破最多额外服用1枚；丹毒过高时加成减半，满池不可服用。</t>
  </si>
  <si>
    <t>筑基境玄品丹药，药性凉。在筑基境突破时额外服用，增加本次突破几率。每次突破最多额外服用1枚；丹毒过高时加成减半，满池不可服用。</t>
  </si>
  <si>
    <t>筑基丹</t>
  </si>
  <si>
    <t>筑基境凡品丹药，药性平。用于突破。</t>
  </si>
  <si>
    <t>|cff00FF00“玄关之前，丹可相助，道仍自修；莫将一炉药香认作破境之声。性平仍须辨其所用，不可泛服。”——《玄关问道篇》|r</t>
  </si>
  <si>
    <t>筑基境灵品丹药，药性平。在筑基境突破，或炼气突破至筑基时额外服用，增加本次突破几率。每次突破最多额外服用1枚；丹毒过高时加成减半，满池不可服用。</t>
  </si>
  <si>
    <t>筑基境玄品丹药，药性平。在筑基境突破，或炼气突破至筑基时额外服用，增加本次突破几率。每次突破最多额外服用1枚；丹毒过高时加成减半，满池不可服用。</t>
  </si>
  <si>
    <t>筑基温阳破境丹</t>
  </si>
  <si>
    <t>筑基境凡品丹药，药性温。用于筑基境小境界突破的必需材料。</t>
  </si>
  <si>
    <t>|cff00FF00“玄关之前，丹可相助，道仍自修；莫将一炉药香认作破境之声。温剂自有其用，不可与平剂混论。”——《玄关问道篇》|r</t>
  </si>
  <si>
    <t>筑基境灵品丹药，药性温。在筑基境突破时额外服用，增加本次突破几率。每次突破最多额外服用1枚；丹毒过高时加成减半，满池不可服用。</t>
  </si>
  <si>
    <t>筑基境玄品丹药，药性温。在筑基境突破时额外服用，增加本次突破几率。每次突破最多额外服用1枚；丹毒过高时加成减半，满池不可服用。</t>
  </si>
  <si>
    <t>筑基烈阳破境丹</t>
  </si>
  <si>
    <t>筑基境凡品丹药，药性热。用于筑基境大境界突破的必需材料。</t>
  </si>
  <si>
    <t>|cff00FF00“玄关之前，丹可相助，道仍自修；莫将一炉药香认作破境之声。热剂药势须细察，切莫一味求猛。”——《玄关问道篇》|r</t>
  </si>
  <si>
    <t>筑基境灵品丹药，药性热。在筑基境突破时额外服用，增加本次突破几率。每次突破最多额外服用1枚；丹毒过高时加成减半，满池不可服用。</t>
  </si>
  <si>
    <t>筑基境玄品丹药，药性热。在筑基境突破时额外服用，增加本次突破几率。每次突破最多额外服用1枚；丹毒过高时加成减半，满池不可服用。</t>
  </si>
  <si>
    <t>筑基玄阴纳灵丹</t>
  </si>
  <si>
    <t>筑基境凡品丹药，药性寒。缓缓吸纳灵气，供后续修炼所用。</t>
  </si>
  <si>
    <t>|cff00FF00“纳灵须识来处，藏气须有归处；外灵入体，修途方添薪火。寒剂之用，宜察其缓。”——《丹田养真经》|r</t>
  </si>
  <si>
    <t>筑基境灵品丹药，药性寒。缓缓吸纳灵气，供后续修炼所用。</t>
  </si>
  <si>
    <t>筑基境玄品丹药，药性寒。缓缓吸纳灵气，供后续修炼所用。</t>
  </si>
  <si>
    <t>筑基清和纳灵丹</t>
  </si>
  <si>
    <t>筑基境凡品丹药，药性凉。帮助持续吸收灵气。</t>
  </si>
  <si>
    <t>|cff00FF00“纳灵须识来处，藏气须有归处；外灵入体，修途方添薪火。凉剂之用，宜察其和。”——《丹田养真经》|r</t>
  </si>
  <si>
    <t>筑基境灵品丹药，药性凉。帮助持续吸收灵气。</t>
  </si>
  <si>
    <t>筑基境玄品丹药，药性凉。帮助持续吸收灵气。</t>
  </si>
  <si>
    <t>筑基纳灵丹</t>
  </si>
  <si>
    <t>筑基境凡品丹药，药性平。帮助从周围灵气源吸纳灵气。</t>
  </si>
  <si>
    <t>|cff00FF00“纳灵须识来处，藏气须有归处；外灵入体，修途方添薪火。性平仍须辨其所用，不可泛服。”——《丹田养真经》|r</t>
  </si>
  <si>
    <t>筑基境灵品丹药，药性平。帮助从周围灵气源吸纳灵气。</t>
  </si>
  <si>
    <t>筑基境玄品丹药，药性平。帮助从周围灵气源吸纳灵气。</t>
  </si>
  <si>
    <t>筑基温阳纳灵丹</t>
  </si>
  <si>
    <t>筑基境凡品丹药，药性温。加快灵气吸收。</t>
  </si>
  <si>
    <t>|cff00FF00“纳灵须识来处，藏气须有归处；外灵入体，修途方添薪火。温剂自有其用，不可与平剂混论。”——《丹田养真经》|r</t>
  </si>
  <si>
    <t>筑基境灵品丹药，药性温。加快灵气吸收。</t>
  </si>
  <si>
    <t>筑基境玄品丹药，药性温。加快灵气吸收。</t>
  </si>
  <si>
    <t>筑基烈阳纳灵丹</t>
  </si>
  <si>
    <t>筑基境凡品丹药，药性热。迅速吸纳周围灵气，但易引起灵气紊乱。</t>
  </si>
  <si>
    <t>|cff00FF00“纳灵须识来处，藏气须有归处；外灵入体，修途方添薪火。热剂药势须细察，切莫一味求猛。”——《丹田养真经》|r</t>
  </si>
  <si>
    <t>筑基境灵品丹药，药性热。迅速吸纳周围灵气，但易引起灵气紊乱。</t>
  </si>
  <si>
    <t>筑基境玄品丹药，药性热。迅速吸纳周围灵气，但易引起灵气紊乱。</t>
  </si>
  <si>
    <t>筑基玄阴化元丹</t>
  </si>
  <si>
    <t>筑基境凡品丹药，药性寒。缓缓炼化灵气，使其转为修为。</t>
  </si>
  <si>
    <t>|cff00FF00“灵气在身，尚非己有；炼而化之，方能积作修为。寒剂之用，宜察其缓。”——《丹田养真经》|r</t>
  </si>
  <si>
    <t>筑基境灵品丹药，药性寒。缓缓炼化灵气，使其转为修为。</t>
  </si>
  <si>
    <t>筑基境玄品丹药，药性寒。缓缓炼化灵气，使其转为修为。</t>
  </si>
  <si>
    <t>筑基清和化元丹</t>
  </si>
  <si>
    <t>筑基境凡品丹药，药性凉。帮助提高灵气炼化所得。</t>
  </si>
  <si>
    <t>|cff00FF00“灵气在身，尚非己有；炼而化之，方能积作修为。凉剂之用，宜察其和。”——《丹田养真经》|r</t>
  </si>
  <si>
    <t>筑基境灵品丹药，药性凉。帮助提高灵气炼化所得。</t>
  </si>
  <si>
    <t>筑基境玄品丹药，药性凉。帮助提高灵气炼化所得。</t>
  </si>
  <si>
    <t>筑基化元丹</t>
  </si>
  <si>
    <t>筑基境凡品丹药，药性平。帮助将灵气转为更多修为。</t>
  </si>
  <si>
    <t>|cff00FF00“灵气在身，尚非己有；炼而化之，方能积作修为。性平仍须辨其所用，不可泛服。”——《丹田养真经》|r</t>
  </si>
  <si>
    <t>筑基境灵品丹药，药性平。帮助将灵气转为更多修为。</t>
  </si>
  <si>
    <t>筑基境玄品丹药，药性平。帮助将灵气转为更多修为。</t>
  </si>
  <si>
    <t>筑基温阳化元丹</t>
  </si>
  <si>
    <t>筑基境凡品丹药，药性温。加快灵气向修为的转化。</t>
  </si>
  <si>
    <t>|cff00FF00“灵气在身，尚非己有；炼而化之，方能积作修为。温剂自有其用，不可与平剂混论。”——《丹田养真经》|r</t>
  </si>
  <si>
    <t>筑基境灵品丹药，药性温。加快灵气向修为的转化。</t>
  </si>
  <si>
    <t>筑基境玄品丹药，药性温。加快灵气向修为的转化。</t>
  </si>
  <si>
    <t>筑基烈阳化元丹</t>
  </si>
  <si>
    <t>筑基境凡品丹药，药性热。催炼已吸纳的灵气，使其化为修为，但会带来较重的修为丹毒。</t>
  </si>
  <si>
    <t>|cff00FF00“灵气在身，尚非己有；炼而化之，方能积作修为。热剂药势须细察，切莫一味求猛。”——《丹田养真经》|r</t>
  </si>
  <si>
    <t>筑基境灵品丹药，药性热。催炼已吸纳的灵气，使其化为修为，但会带来较重的修为丹毒。</t>
  </si>
  <si>
    <t>筑基境玄品丹药，药性热。催炼已吸纳的灵气，使其化为修为，但会带来较重的修为丹毒。</t>
  </si>
  <si>
    <t>筑基玄阴聚元丹</t>
  </si>
  <si>
    <t>筑基境凡品丹药，药性寒。使修为随药效逐渐积累。</t>
  </si>
  <si>
    <t>|cff00FF00“修为可借丹药增进，日课却不可因此轻废；所得须有根本承接。寒剂之用，宜察其缓。”——《丹田养真经》|r</t>
  </si>
  <si>
    <t>筑基境灵品丹药，药性寒。使修为随药效逐渐积累。</t>
  </si>
  <si>
    <t>筑基境玄品丹药，药性寒。使修为随药效逐渐积累。</t>
  </si>
  <si>
    <t>筑基清和聚元丹</t>
  </si>
  <si>
    <t>筑基境凡品丹药，药性凉。帮助持续积累修为。</t>
  </si>
  <si>
    <t>|cff00FF00“修为可借丹药增进，日课却不可因此轻废；所得须有根本承接。凉剂之用，宜察其和。”——《丹田养真经》|r</t>
  </si>
  <si>
    <t>筑基境灵品丹药，药性凉。帮助持续积累修为。</t>
  </si>
  <si>
    <t>筑基境玄品丹药，药性凉。帮助持续积累修为。</t>
  </si>
  <si>
    <t>筑基聚元丹</t>
  </si>
  <si>
    <t>筑基境凡品丹药，药性平。服后可增进修为。</t>
  </si>
  <si>
    <t>|cff00FF00“修为可借丹药增进，日课却不可因此轻废；所得须有根本承接。性平仍须辨其所用，不可泛服。”——《丹田养真经》|r</t>
  </si>
  <si>
    <t>筑基境灵品丹药，药性平。服后可增进修为。</t>
  </si>
  <si>
    <t>筑基境玄品丹药，药性平。服后可增进修为。</t>
  </si>
  <si>
    <t>筑基温阳聚元丹</t>
  </si>
  <si>
    <t>筑基境凡品丹药，药性温。帮助提高修为增长。</t>
  </si>
  <si>
    <t>|cff00FF00“修为可借丹药增进，日课却不可因此轻废；所得须有根本承接。温剂自有其用，不可与平剂混论。”——《丹田养真经》|r</t>
  </si>
  <si>
    <t>筑基境灵品丹药，药性温。帮助提高修为增长。</t>
  </si>
  <si>
    <t>筑基境玄品丹药，药性温。帮助提高修为增长。</t>
  </si>
  <si>
    <t>筑基烈阳聚元丹</t>
  </si>
  <si>
    <t>筑基境凡品丹药，药性热。迅速增进修为，但会带来较重的修为丹毒。</t>
  </si>
  <si>
    <t>|cff00FF00“修为可借丹药增进，日课却不可因此轻废；所得须有根本承接。热剂药势须细察，切莫一味求猛。”——《丹田养真经》|r</t>
  </si>
  <si>
    <t>筑基境灵品丹药，药性热。迅速增进修为，但会带来较重的修为丹毒。</t>
  </si>
  <si>
    <t>筑基境玄品丹药，药性热。迅速增进修为，但会带来较重的修为丹毒。</t>
  </si>
  <si>
    <t>筑基玄阴通脉丹</t>
  </si>
  <si>
    <t>筑基境凡品丹药，药性寒。帮助抵抗沉默、封脉和迟滞。</t>
  </si>
  <si>
    <t>|cff00FF00“气脉有阻，百法难舒；通脉之意，在使施法重得其路。寒剂之用，宜察其缓。”——《气脉行丹要》|r</t>
  </si>
  <si>
    <t>筑基境灵品丹药，药性寒。帮助抵抗沉默、封脉和迟滞。</t>
  </si>
  <si>
    <t>筑基境玄品丹药，药性寒。帮助抵抗沉默、封脉和迟滞。</t>
  </si>
  <si>
    <t>筑基清和通脉丹</t>
  </si>
  <si>
    <t>筑基境凡品丹药，药性凉。逐步缓解气脉受阻与灵力紊乱。</t>
  </si>
  <si>
    <t>|cff00FF00“气脉有阻，百法难舒；通脉之意，在使施法重得其路。凉剂之用，宜察其和。”——《气脉行丹要》|r</t>
  </si>
  <si>
    <t>筑基境灵品丹药，药性凉。逐步缓解气脉受阻与灵力紊乱。</t>
  </si>
  <si>
    <t>筑基境玄品丹药，药性凉。逐步缓解气脉受阻与灵力紊乱。</t>
  </si>
  <si>
    <t>筑基通脉丹</t>
  </si>
  <si>
    <t>筑基境凡品丹药，药性平。帮助解除气脉上的不利状态。</t>
  </si>
  <si>
    <t>|cff00FF00“气脉有阻，百法难舒；通脉之意，在使施法重得其路。性平仍须辨其所用，不可泛服。”——《气脉行丹要》|r</t>
  </si>
  <si>
    <t>筑基境灵品丹药，药性平。帮助解除气脉上的不利状态。</t>
  </si>
  <si>
    <t>筑基境玄品丹药，药性平。帮助解除气脉上的不利状态。</t>
  </si>
  <si>
    <t>筑基温阳通脉丹</t>
  </si>
  <si>
    <t>筑基境凡品丹药，药性温。使施过的法术更快恢复可用。</t>
  </si>
  <si>
    <t>|cff00FF00“气脉有阻，百法难舒；通脉之意，在使施法重得其路。温剂自有其用，不可与平剂混论。”——《气脉行丹要》|r</t>
  </si>
  <si>
    <t>筑基境灵品丹药，药性温。使施过的法术更快恢复可用。</t>
  </si>
  <si>
    <t>筑基境玄品丹药，药性温。使施过的法术更快恢复可用。</t>
  </si>
  <si>
    <t>筑基烈阳通脉丹</t>
  </si>
  <si>
    <t>筑基境凡品丹药，药性热。强开封脉，催使主要法术重归可用，但随后会灵力枯竭。</t>
  </si>
  <si>
    <t>|cff00FF00“气脉有阻，百法难舒；通脉之意，在使施法重得其路。热剂药势须细察，切莫一味求猛。”——《气脉行丹要》|r</t>
  </si>
  <si>
    <t>筑基境灵品丹药，药性热。强开封脉，催使主要法术重归可用，但随后会灵力枯竭。</t>
  </si>
  <si>
    <t>筑基境玄品丹药，药性热。强开封脉，催使主要法术重归可用，但随后会灵力枯竭。</t>
  </si>
  <si>
    <t>筑基玄阴拓脉丹</t>
  </si>
  <si>
    <t>筑基境凡品丹药，药性寒。逐渐提升气脉承载灵力的能力。</t>
  </si>
  <si>
    <t>|cff00FF00“行法须有脉承，运灵须有余地；脉能任其用，法才不窘于中途。寒剂之用，宜察其缓。”——《气脉行丹要》|r</t>
  </si>
  <si>
    <t>筑基境灵品丹药，药性寒。逐渐提升气脉承载灵力的能力。</t>
  </si>
  <si>
    <t>筑基境玄品丹药，药性寒。逐渐提升气脉承载灵力的能力。</t>
  </si>
  <si>
    <t>筑基清和拓脉丹</t>
  </si>
  <si>
    <t>筑基境凡品丹药，药性凉。帮助在施法后回补灵力。</t>
  </si>
  <si>
    <t>|cff00FF00“行法须有脉承，运灵须有余地；脉能任其用，法才不窘于中途。凉剂之用，宜察其和。”——《气脉行丹要》|r</t>
  </si>
  <si>
    <t>筑基境灵品丹药，药性凉。帮助在施法后回补灵力。</t>
  </si>
  <si>
    <t>筑基境玄品丹药，药性凉。帮助在施法后回补灵力。</t>
  </si>
  <si>
    <t>筑基拓脉丹</t>
  </si>
  <si>
    <t>筑基境凡品丹药，药性平。帮助提高灵力上限。</t>
  </si>
  <si>
    <t>|cff00FF00“行法须有脉承，运灵须有余地；脉能任其用，法才不窘于中途。性平仍须辨其所用，不可泛服。”——《气脉行丹要》|r</t>
  </si>
  <si>
    <t>筑基境灵品丹药，药性平。帮助提高灵力上限。</t>
  </si>
  <si>
    <t>筑基境玄品丹药，药性平。帮助提高灵力上限。</t>
  </si>
  <si>
    <t>筑基温阳拓脉丹</t>
  </si>
  <si>
    <t>筑基境凡品丹药，药性温。使施法更为迅捷。</t>
  </si>
  <si>
    <t>|cff00FF00“行法须有脉承，运灵须有余地；脉能任其用，法才不窘于中途。温剂自有其用，不可与平剂混论。”——《气脉行丹要》|r</t>
  </si>
  <si>
    <t>筑基境灵品丹药，药性温。使施法更为迅捷。</t>
  </si>
  <si>
    <t>筑基境玄品丹药，药性温。使施法更为迅捷。</t>
  </si>
  <si>
    <t>筑基烈阳拓脉丹</t>
  </si>
  <si>
    <t>筑基境凡品丹药，药性热。助人接连施法，但药效过后气脉易疲敝。</t>
  </si>
  <si>
    <t>|cff00FF00“行法须有脉承，运灵须有余地；脉能任其用，法才不窘于中途。热剂药势须细察，切莫一味求猛。”——《气脉行丹要》|r</t>
  </si>
  <si>
    <t>筑基境灵品丹药，药性热。助人接连施法，但药效过后气脉易疲敝。</t>
  </si>
  <si>
    <t>筑基境玄品丹药，药性热。助人接连施法，但药效过后气脉易疲敝。</t>
  </si>
  <si>
    <t>筑基玄阴回灵丹</t>
  </si>
  <si>
    <t>筑基境凡品丹药，药性寒。缓缓恢复灵力。</t>
  </si>
  <si>
    <t>|cff00FF00“灵力如川，施法如引流；流有所补，方可接续下一道法诀。寒剂之用，宜察其缓。”——《气脉行丹要》|r</t>
  </si>
  <si>
    <t>筑基境灵品丹药，药性寒。缓缓恢复灵力。</t>
  </si>
  <si>
    <t>筑基境玄品丹药，药性寒。缓缓恢复灵力。</t>
  </si>
  <si>
    <t>筑基清和回灵丹</t>
  </si>
  <si>
    <t>筑基境凡品丹药，药性凉。持续回补灵力。</t>
  </si>
  <si>
    <t>|cff00FF00“灵力如川，施法如引流；流有所补，方可接续下一道法诀。凉剂之用，宜察其和。”——《气脉行丹要》|r</t>
  </si>
  <si>
    <t>筑基境灵品丹药，药性凉。持续回补灵力。</t>
  </si>
  <si>
    <t>筑基境玄品丹药，药性凉。持续回补灵力。</t>
  </si>
  <si>
    <t>筑基回灵丹</t>
  </si>
  <si>
    <t>筑基境凡品丹药，药性平。服后可恢复灵力。</t>
  </si>
  <si>
    <t>|cff00FF00“灵力如川，施法如引流；流有所补，方可接续下一道法诀。性平仍须辨其所用，不可泛服。”——《气脉行丹要》|r</t>
  </si>
  <si>
    <t>筑基境灵品丹药，药性平。服后可恢复灵力。</t>
  </si>
  <si>
    <t>筑基境玄品丹药，药性平。服后可恢复灵力。</t>
  </si>
  <si>
    <t>筑基温阳回灵丹</t>
  </si>
  <si>
    <t>筑基境凡品丹药，药性温。交战中击中敌人或受击时，有助于回补灵力。</t>
  </si>
  <si>
    <t>|cff00FF00“灵力如川，施法如引流；流有所补，方可接续下一道法诀。温剂自有其用，不可与平剂混论。”——《气脉行丹要》|r</t>
  </si>
  <si>
    <t>筑基境灵品丹药，药性温。交战中击中敌人或受击时，有助于回补灵力。</t>
  </si>
  <si>
    <t>筑基境玄品丹药，药性温。交战中击中敌人或受击时，有助于回补灵力。</t>
  </si>
  <si>
    <t>筑基烈阳回灵丹</t>
  </si>
  <si>
    <t>筑基境凡品丹药，药性热。迅速恢复灵力，但随后易出现灵力紊乱。</t>
  </si>
  <si>
    <t>|cff00FF00“灵力如川，施法如引流；流有所补，方可接续下一道法诀。热剂药势须细察，切莫一味求猛。”——《气脉行丹要》|r</t>
  </si>
  <si>
    <t>筑基境灵品丹药，药性热。迅速恢复灵力，但随后易出现灵力紊乱。</t>
  </si>
  <si>
    <t>筑基境玄品丹药，药性热。迅速恢复灵力，但随后易出现灵力紊乱。</t>
  </si>
  <si>
    <t>筑基玄阴燃灵丹</t>
  </si>
  <si>
    <t>筑基境凡品丹药，药性寒。以绵长药效助益法术威力。</t>
  </si>
  <si>
    <t>|cff00FF00“法有其势，灵有其用；燃灵之丹，所助在一诀施出之时。寒剂之用，宜察其缓。”——《气脉行丹要》|r</t>
  </si>
  <si>
    <t>筑基境灵品丹药，药性寒。以绵长药效助益法术威力。</t>
  </si>
  <si>
    <t>筑基境玄品丹药，药性寒。以绵长药效助益法术威力。</t>
  </si>
  <si>
    <t>筑基清和燃灵丹</t>
  </si>
  <si>
    <t>筑基境凡品丹药，药性凉。帮助提高法术威力。</t>
  </si>
  <si>
    <t>|cff00FF00“法有其势，灵有其用；燃灵之丹，所助在一诀施出之时。凉剂之用，宜察其和。”——《气脉行丹要》|r</t>
  </si>
  <si>
    <t>筑基境灵品丹药，药性凉。帮助提高法术威力。</t>
  </si>
  <si>
    <t>筑基境玄品丹药，药性凉。帮助提高法术威力。</t>
  </si>
  <si>
    <t>筑基燃灵丹</t>
  </si>
  <si>
    <t>筑基境凡品丹药，药性平。增强法术的伤害。</t>
  </si>
  <si>
    <t>|cff00FF00“法有其势，灵有其用；燃灵之丹，所助在一诀施出之时。性平仍须辨其所用，不可泛服。”——《气脉行丹要》|r</t>
  </si>
  <si>
    <t>筑基境灵品丹药，药性平。增强法术的伤害。</t>
  </si>
  <si>
    <t>筑基境玄品丹药，药性平。增强法术的伤害。</t>
  </si>
  <si>
    <t>筑基温阳燃灵丹</t>
  </si>
  <si>
    <t>筑基境凡品丹药，药性温。使施法更快，法术更易恢复可用。</t>
  </si>
  <si>
    <t>|cff00FF00“法有其势，灵有其用；燃灵之丹，所助在一诀施出之时。温剂自有其用，不可与平剂混论。”——《气脉行丹要》|r</t>
  </si>
  <si>
    <t>筑基境灵品丹药，药性温。使施法更快，法术更易恢复可用。</t>
  </si>
  <si>
    <t>筑基境玄品丹药，药性温。使施法更快，法术更易恢复可用。</t>
  </si>
  <si>
    <t>筑基烈阳燃灵丹</t>
  </si>
  <si>
    <t>筑基境凡品丹药，药性热。催发法术爆发，助其穿透敌人的法术防护。</t>
  </si>
  <si>
    <t>|cff00FF00“法有其势，灵有其用；燃灵之丹，所助在一诀施出之时。热剂药势须细察，切莫一味求猛。”——《气脉行丹要》|r</t>
  </si>
  <si>
    <t>筑基境灵品丹药，药性热。催发法术爆发，助其穿透敌人的法术防护。</t>
  </si>
  <si>
    <t>筑基境玄品丹药，药性热。催发法术爆发，助其穿透敌人的法术防护。</t>
  </si>
  <si>
    <t>筑基玄阴镇脉丹</t>
  </si>
  <si>
    <t>筑基境凡品丹药，药性寒。帮助气脉容纳灵力，并使施法更稳定。</t>
  </si>
  <si>
    <t>|cff00FF00“运灵之时，贵能自持；气脉有守，施法方少仓促之患。寒剂之用，宜察其缓。”——《气脉行丹要》|r</t>
  </si>
  <si>
    <t>筑基境灵品丹药，药性寒。帮助气脉容纳灵力，并使施法更稳定。</t>
  </si>
  <si>
    <t>筑基境玄品丹药，药性寒。帮助气脉容纳灵力，并使施法更稳定。</t>
  </si>
  <si>
    <t>筑基清和镇脉丹</t>
  </si>
  <si>
    <t>筑基境凡品丹药，药性凉。减轻施法的灵力消耗，并帮助抵抗打断。</t>
  </si>
  <si>
    <t>|cff00FF00“运灵之时，贵能自持；气脉有守，施法方少仓促之患。凉剂之用，宜察其和。”——《气脉行丹要》|r</t>
  </si>
  <si>
    <t>筑基境灵品丹药，药性凉。减轻施法的灵力消耗，并帮助抵抗打断。</t>
  </si>
  <si>
    <t>筑基境玄品丹药，药性凉。减轻施法的灵力消耗，并帮助抵抗打断。</t>
  </si>
  <si>
    <t>筑基镇脉丹</t>
  </si>
  <si>
    <t>筑基境凡品丹药，药性平。帮助提高灵力上限，稳定气脉。</t>
  </si>
  <si>
    <t>|cff00FF00“运灵之时，贵能自持；气脉有守，施法方少仓促之患。性平仍须辨其所用，不可泛服。”——《气脉行丹要》|r</t>
  </si>
  <si>
    <t>筑基境灵品丹药，药性平。帮助提高灵力上限，稳定气脉。</t>
  </si>
  <si>
    <t>筑基境玄品丹药，药性平。帮助提高灵力上限，稳定气脉。</t>
  </si>
  <si>
    <t>筑基温阳镇脉丹</t>
  </si>
  <si>
    <t>筑基境凡品丹药，药性温。使施法起手与收势更利落。</t>
  </si>
  <si>
    <t>|cff00FF00“运灵之时，贵能自持；气脉有守，施法方少仓促之患。温剂自有其用，不可与平剂混论。”——《气脉行丹要》|r</t>
  </si>
  <si>
    <t>筑基境灵品丹药，药性温。使施法起手与收势更利落。</t>
  </si>
  <si>
    <t>筑基境玄品丹药，药性温。使施法起手与收势更利落。</t>
  </si>
  <si>
    <t>筑基烈阳镇脉丹</t>
  </si>
  <si>
    <t>筑基境凡品丹药，药性热。将灵力化作护身屏障，以抵御伤害。</t>
  </si>
  <si>
    <t>|cff00FF00“运灵之时，贵能自持；气脉有守，施法方少仓促之患。热剂药势须细察，切莫一味求猛。”——《气脉行丹要》|r</t>
  </si>
  <si>
    <t>筑基境灵品丹药，药性热。将灵力化作护身屏障，以抵御伤害。</t>
  </si>
  <si>
    <t>筑基境玄品丹药，药性热。将灵力化作护身屏障，以抵御伤害。</t>
  </si>
  <si>
    <t>筑基玄阴净髓丹</t>
  </si>
  <si>
    <t>筑基境凡品丹药，药性寒。缓缓化去灵根丹毒。</t>
  </si>
  <si>
    <t>|cff00FF00“根底积浊，不可久置；净髓之意，在为根基除去所累。寒剂之用，宜察其缓。”——《清浊洗丹录》|r</t>
  </si>
  <si>
    <t>筑基境灵品丹药，药性寒。缓缓化去灵根丹毒。</t>
  </si>
  <si>
    <t>筑基境玄品丹药，药性寒。缓缓化去灵根丹毒。</t>
  </si>
  <si>
    <t>筑基清和净髓丹</t>
  </si>
  <si>
    <t>筑基境凡品丹药，药性凉。逐步缓解根基损伤与灵根不稳。</t>
  </si>
  <si>
    <t>|cff00FF00“根底积浊，不可久置；净髓之意，在为根基除去所累。凉剂之用，宜察其和。”——《清浊洗丹录》|r</t>
  </si>
  <si>
    <t>筑基境灵品丹药，药性凉。逐步缓解根基损伤与灵根不稳。</t>
  </si>
  <si>
    <t>筑基境玄品丹药，药性凉。逐步缓解根基损伤与灵根不稳。</t>
  </si>
  <si>
    <t>筑基净髓丹</t>
  </si>
  <si>
    <t>筑基境凡品丹药，药性平。帮助清除灵根丹毒。</t>
  </si>
  <si>
    <t>|cff00FF00“根底积浊，不可久置；净髓之意，在为根基除去所累。性平仍须辨其所用，不可泛服。”——《清浊洗丹录》|r</t>
  </si>
  <si>
    <t>筑基境灵品丹药，药性平。帮助清除灵根丹毒。</t>
  </si>
  <si>
    <t>筑基境玄品丹药，药性平。帮助清除灵根丹毒。</t>
  </si>
  <si>
    <t>筑基温阳净髓丹</t>
  </si>
  <si>
    <t>筑基境凡品丹药，药性温。帮助修复根基损伤，并提高抵御不利状态的能力。</t>
  </si>
  <si>
    <t>|cff00FF00“根底积浊，不可久置；净髓之意，在为根基除去所累。温剂自有其用，不可与平剂混论。”——《清浊洗丹录》|r</t>
  </si>
  <si>
    <t>筑基境灵品丹药，药性温。帮助修复根基损伤，并提高抵御不利状态的能力。</t>
  </si>
  <si>
    <t>筑基境玄品丹药，药性温。帮助修复根基损伤，并提高抵御不利状态的能力。</t>
  </si>
  <si>
    <t>筑基烈阳净髓丹</t>
  </si>
  <si>
    <t>筑基境凡品丹药，药性热。强行荡清灵根丹毒，但会使根基虚弱。</t>
  </si>
  <si>
    <t>|cff00FF00“根底积浊，不可久置；净髓之意，在为根基除去所累。热剂药势须细察，切莫一味求猛。”——《清浊洗丹录》|r</t>
  </si>
  <si>
    <t>筑基境灵品丹药，药性热。强行荡清灵根丹毒，但会使根基虚弱。</t>
  </si>
  <si>
    <t>筑基境玄品丹药，药性热。强行荡清灵根丹毒，但会使根基虚弱。</t>
  </si>
  <si>
    <t>筑基玄阴壮骨丹</t>
  </si>
  <si>
    <t>筑基境凡品丹药，药性寒。渐渐强健根骨，提高护身能力。</t>
  </si>
  <si>
    <t>|cff00FF00“根骨为身之梁，外护亦赖内承；壮骨之功，正在支撑之处。寒剂之用，宜察其缓。”——《根骨藏生经》|r</t>
  </si>
  <si>
    <t>筑基境灵品丹药，药性寒。渐渐强健根骨，提高护身能力。</t>
  </si>
  <si>
    <t>筑基境玄品丹药，药性寒。渐渐强健根骨，提高护身能力。</t>
  </si>
  <si>
    <t>筑基清和壮骨丹</t>
  </si>
  <si>
    <t>筑基境凡品丹药，药性凉。帮助修复根基，减轻所受伤害。</t>
  </si>
  <si>
    <t>|cff00FF00“根骨为身之梁，外护亦赖内承；壮骨之功，正在支撑之处。凉剂之用，宜察其和。”——《根骨藏生经》|r</t>
  </si>
  <si>
    <t>筑基境灵品丹药，药性凉。帮助修复根基，减轻所受伤害。</t>
  </si>
  <si>
    <t>筑基境玄品丹药，药性凉。帮助修复根基，减轻所受伤害。</t>
  </si>
  <si>
    <t>筑基壮骨丹</t>
  </si>
  <si>
    <t>筑基境凡品丹药，药性平。提高抵御物理与法术伤害的能力。</t>
  </si>
  <si>
    <t>|cff00FF00“根骨为身之梁，外护亦赖内承；壮骨之功，正在支撑之处。性平仍须辨其所用，不可泛服。”——《根骨藏生经》|r</t>
  </si>
  <si>
    <t>筑基境灵品丹药，药性平。提高抵御物理与法术伤害的能力。</t>
  </si>
  <si>
    <t>筑基境玄品丹药，药性平。提高抵御物理与法术伤害的能力。</t>
  </si>
  <si>
    <t>筑基温阳壮骨丹</t>
  </si>
  <si>
    <t>筑基境凡品丹药，药性温。增强防护，并帮助抵抗暴击。</t>
  </si>
  <si>
    <t>|cff00FF00“根骨为身之梁，外护亦赖内承；壮骨之功，正在支撑之处。温剂自有其用，不可与平剂混论。”——《根骨藏生经》|r</t>
  </si>
  <si>
    <t>筑基境灵品丹药，药性温。增强防护，并帮助抵抗暴击。</t>
  </si>
  <si>
    <t>筑基境玄品丹药，药性温。增强防护，并帮助抵抗暴击。</t>
  </si>
  <si>
    <t>筑基烈阳壮骨丹</t>
  </si>
  <si>
    <t>筑基境凡品丹药，药性热。急救受损根基，增强防护，但药效过后根骨易疲弱。</t>
  </si>
  <si>
    <t>|cff00FF00“根骨为身之梁，外护亦赖内承；壮骨之功，正在支撑之处。热剂药势须细察，切莫一味求猛。”——《根骨藏生经》|r</t>
  </si>
  <si>
    <t>筑基境灵品丹药，药性热。急救受损根基，增强防护，但药效过后根骨易疲弱。</t>
  </si>
  <si>
    <t>筑基境玄品丹药，药性热。急救受损根基，增强防护，但药效过后根骨易疲弱。</t>
  </si>
  <si>
    <t>筑基玄阴延寿丹</t>
  </si>
  <si>
    <t>筑基境凡品丹药，药性寒。以缓缓炼化的药效增益寿元。</t>
  </si>
  <si>
    <t>|cff00FF00“寿元如灯中之油，添得一分便多一程；延生之丹，不是长生之约。寒剂之用，宜察其缓。”——《根骨藏生经》|r</t>
  </si>
  <si>
    <t>筑基境灵品丹药，药性寒。以缓缓炼化的药效增益寿元。</t>
  </si>
  <si>
    <t>筑基境玄品丹药，药性寒。以缓缓炼化的药效增益寿元。</t>
  </si>
  <si>
    <t>筑基清和延寿丹</t>
  </si>
  <si>
    <t>筑基境凡品丹药，药性凉。平缓增益寿元。</t>
  </si>
  <si>
    <t>|cff00FF00“寿元如灯中之油，添得一分便多一程；延生之丹，不是长生之约。凉剂之用，宜察其和。”——《根骨藏生经》|r</t>
  </si>
  <si>
    <t>筑基境灵品丹药，药性凉。平缓增益寿元。</t>
  </si>
  <si>
    <t>筑基境玄品丹药，药性凉。平缓增益寿元。</t>
  </si>
  <si>
    <t>筑基延寿丹</t>
  </si>
  <si>
    <t>筑基境凡品丹药，药性平。服后可增益寿元。</t>
  </si>
  <si>
    <t>|cff00FF00“寿元如灯中之油，添得一分便多一程；延生之丹，不是长生之约。性平仍须辨其所用，不可泛服。”——《根骨藏生经》|r</t>
  </si>
  <si>
    <t>筑基境灵品丹药，药性平。服后可增益寿元。</t>
  </si>
  <si>
    <t>筑基境玄品丹药，药性平。服后可增益寿元。</t>
  </si>
  <si>
    <t>筑基温阳延寿丹</t>
  </si>
  <si>
    <t>筑基境凡品丹药，药性温。助寿元将尽之人延续生机。</t>
  </si>
  <si>
    <t>|cff00FF00“寿元如灯中之油，添得一分便多一程；延生之丹，不是长生之约。温剂自有其用，不可与平剂混论。”——《根骨藏生经》|r</t>
  </si>
  <si>
    <t>筑基境灵品丹药，药性温。助寿元将尽之人延续生机。</t>
  </si>
  <si>
    <t>筑基境玄品丹药，药性温。助寿元将尽之人延续生机。</t>
  </si>
  <si>
    <t>筑基烈阳延寿丹</t>
  </si>
  <si>
    <t>筑基境凡品丹药，药性热。危急时护持残存生机，但会损伤根基。</t>
  </si>
  <si>
    <t>|cff00FF00“寿元如灯中之油，添得一分便多一程；延生之丹，不是长生之约。热剂药势须细察，切莫一味求猛。”——《根骨藏生经》|r</t>
  </si>
  <si>
    <t>筑基境灵品丹药，药性热。危急时护持残存生机，但会损伤根基。</t>
  </si>
  <si>
    <t>筑基境玄品丹药，药性热。危急时护持残存生机，但会损伤根基。</t>
  </si>
  <si>
    <t>筑基玄阴塑灵丹</t>
  </si>
  <si>
    <t>筑基境凡品丹药，药性寒。逐渐增进灵根共鸣。</t>
  </si>
  <si>
    <t>|cff00FF00“灵根牵系修途，培与改皆非轻事；动其本源，尤当知所取舍。寒剂之用，宜察其缓。”——《灵根化生录》|r</t>
  </si>
  <si>
    <t>筑基境灵品丹药，药性寒。逐渐增进灵根共鸣。</t>
  </si>
  <si>
    <t>筑基境玄品丹药，药性寒。逐渐增进灵根共鸣。</t>
  </si>
  <si>
    <t>筑基清和塑灵丹</t>
  </si>
  <si>
    <t>筑基境凡品丹药，药性凉。帮助稳定灵根，减少灵根丹毒的生成。</t>
  </si>
  <si>
    <t>|cff00FF00“灵根牵系修途，培与改皆非轻事；动其本源，尤当知所取舍。凉剂之用，宜察其和。”——《灵根化生录》|r</t>
  </si>
  <si>
    <t>筑基境灵品丹药，药性凉。帮助稳定灵根，减少灵根丹毒的生成。</t>
  </si>
  <si>
    <t>筑基境玄品丹药，药性凉。帮助稳定灵根，减少灵根丹毒的生成。</t>
  </si>
  <si>
    <t>筑基塑灵丹</t>
  </si>
  <si>
    <t>筑基境凡品丹药，药性平。帮助强化指定灵根的亲和。</t>
  </si>
  <si>
    <t>|cff00FF00“灵根牵系修途，培与改皆非轻事；动其本源，尤当知所取舍。性平仍须辨其所用，不可泛服。”——《灵根化生录》|r</t>
  </si>
  <si>
    <t>筑基境灵品丹药，药性平。帮助强化指定灵根的亲和。</t>
  </si>
  <si>
    <t>筑基境玄品丹药，药性平。帮助强化指定灵根的亲和。</t>
  </si>
  <si>
    <t>筑基温阳塑灵丹</t>
  </si>
  <si>
    <t>筑基境凡品丹药，药性温。激发指定灵根，助益相应的修炼或战斗。</t>
  </si>
  <si>
    <t>|cff00FF00“灵根牵系修途，培与改皆非轻事；动其本源，尤当知所取舍。温剂自有其用，不可与平剂混论。”——《灵根化生录》|r</t>
  </si>
  <si>
    <t>筑基境灵品丹药，药性温。激发指定灵根，助益相应的修炼或战斗。</t>
  </si>
  <si>
    <t>筑基境玄品丹药，药性温。激发指定灵根，助益相应的修炼或战斗。</t>
  </si>
  <si>
    <t>筑基烈阳塑灵丹</t>
  </si>
  <si>
    <t>筑基境凡品丹药，药性热。用于洗去旧有灵根、重塑灵根结构，会带来较重的灵根丹毒。</t>
  </si>
  <si>
    <t>|cff00FF00“灵根牵系修途，培与改皆非轻事；动其本源，尤当知所取舍。热剂药势须细察，切莫一味求猛。”——《灵根化生录》|r</t>
  </si>
  <si>
    <t>筑基境灵品丹药，药性热。用于洗去旧有灵根、重塑灵根结构，会带来较重的灵根丹毒。</t>
  </si>
  <si>
    <t>筑基境玄品丹药，药性热。用于洗去旧有灵根、重塑灵根结构，会带来较重的灵根丹毒。</t>
  </si>
  <si>
    <t>筑基玄阴固元丹</t>
  </si>
  <si>
    <t>筑基境凡品丹药，药性寒。以绵长药效稳固防护，减轻所受伤害。</t>
  </si>
  <si>
    <t>|cff00FF00“根本有守，风雨方可承当；固元之意，在受击之时不轻动摇。寒剂之用，宜察其缓。”——《根骨藏生经》|r</t>
  </si>
  <si>
    <t>筑基境灵品丹药，药性寒。以绵长药效稳固防护，减轻所受伤害。</t>
  </si>
  <si>
    <t>筑基境玄品丹药，药性寒。以绵长药效稳固防护，减轻所受伤害。</t>
  </si>
  <si>
    <t>筑基清和固元丹</t>
  </si>
  <si>
    <t>筑基境凡品丹药，药性凉。帮助持续减轻所受伤害。</t>
  </si>
  <si>
    <t>|cff00FF00“根本有守，风雨方可承当；固元之意，在受击之时不轻动摇。凉剂之用，宜察其和。”——《根骨藏生经》|r</t>
  </si>
  <si>
    <t>筑基境灵品丹药，药性凉。帮助持续减轻所受伤害。</t>
  </si>
  <si>
    <t>筑基境玄品丹药，药性凉。帮助持续减轻所受伤害。</t>
  </si>
  <si>
    <t>筑基固元丹</t>
  </si>
  <si>
    <t>筑基境凡品丹药，药性平。增强物理与法术防护。</t>
  </si>
  <si>
    <t>|cff00FF00“根本有守，风雨方可承当；固元之意，在受击之时不轻动摇。性平仍须辨其所用，不可泛服。”——《根骨藏生经》|r</t>
  </si>
  <si>
    <t>筑基境灵品丹药，药性平。增强物理与法术防护。</t>
  </si>
  <si>
    <t>筑基境玄品丹药，药性平。增强物理与法术防护。</t>
  </si>
  <si>
    <t>筑基温阳固元丹</t>
  </si>
  <si>
    <t>筑基境凡品丹药，药性温。帮助抵抗暴击，增益护身之助。</t>
  </si>
  <si>
    <t>|cff00FF00“根本有守，风雨方可承当；固元之意，在受击之时不轻动摇。温剂自有其用，不可与平剂混论。”——《根骨藏生经》|r</t>
  </si>
  <si>
    <t>筑基境灵品丹药，药性温。帮助抵抗暴击，增益护身之助。</t>
  </si>
  <si>
    <t>筑基境玄品丹药，药性温。帮助抵抗暴击，增益护身之助。</t>
  </si>
  <si>
    <t>筑基烈阳固元丹</t>
  </si>
  <si>
    <t>筑基境凡品丹药，药性热。强固周身防护，减轻强敌伤害，但药效过后行动易迟缓。</t>
  </si>
  <si>
    <t>|cff00FF00“根本有守，风雨方可承当；固元之意，在受击之时不轻动摇。热剂药势须细察，切莫一味求猛。”——《根骨藏生经》|r</t>
  </si>
  <si>
    <t>筑基境灵品丹药，药性热。强固周身防护，减轻强敌伤害，但药效过后行动易迟缓。</t>
  </si>
  <si>
    <t>筑基境玄品丹药，药性热。强固周身防护，减轻强敌伤害，但药效过后行动易迟缓。</t>
  </si>
  <si>
    <t>筑基玄阴破妄丹</t>
  </si>
  <si>
    <t>筑基境凡品丹药，药性寒。帮助抵抗幻觉、心魔与控制。</t>
  </si>
  <si>
    <t>|cff00FF00“心神受扰，如镜蒙尘；破妄之丹，所求在重得一分清明。寒剂之用，宜察其缓。”——《紫府养神篇》|r</t>
  </si>
  <si>
    <t>筑基境灵品丹药，药性寒。帮助抵抗幻觉、心魔与控制。</t>
  </si>
  <si>
    <t>筑基境玄品丹药，药性寒。帮助抵抗幻觉、心魔与控制。</t>
  </si>
  <si>
    <t>筑基清和破妄丹</t>
  </si>
  <si>
    <t>筑基境凡品丹药，药性凉。逐步缓解心神受到的扰乱与控制。</t>
  </si>
  <si>
    <t>|cff00FF00“心神受扰，如镜蒙尘；破妄之丹，所求在重得一分清明。凉剂之用，宜察其和。”——《紫府养神篇》|r</t>
  </si>
  <si>
    <t>筑基境灵品丹药，药性凉。逐步缓解心神受到的扰乱与控制。</t>
  </si>
  <si>
    <t>筑基境玄品丹药，药性凉。逐步缓解心神受到的扰乱与控制。</t>
  </si>
  <si>
    <t>筑基破妄丹</t>
  </si>
  <si>
    <t>筑基境凡品丹药，药性平。帮助解除心神上的不利状态。</t>
  </si>
  <si>
    <t>|cff00FF00“心神受扰，如镜蒙尘；破妄之丹，所求在重得一分清明。性平仍须辨其所用，不可泛服。”——《紫府养神篇》|r</t>
  </si>
  <si>
    <t>筑基境灵品丹药，药性平。帮助解除心神上的不利状态。</t>
  </si>
  <si>
    <t>筑基境玄品丹药，药性平。帮助解除心神上的不利状态。</t>
  </si>
  <si>
    <t>筑基温阳破妄丹</t>
  </si>
  <si>
    <t>筑基境凡品丹药，药性温。帮助修复神识受损，恢复操控。</t>
  </si>
  <si>
    <t>|cff00FF00“心神受扰，如镜蒙尘；破妄之丹，所求在重得一分清明。温剂自有其用，不可与平剂混论。”——《紫府养神篇》|r</t>
  </si>
  <si>
    <t>筑基境灵品丹药，药性温。帮助修复神识受损，恢复操控。</t>
  </si>
  <si>
    <t>筑基境玄品丹药，药性温。帮助修复神识受损，恢复操控。</t>
  </si>
  <si>
    <t>筑基烈阳破妄丹</t>
  </si>
  <si>
    <t>筑基境凡品丹药，药性热。强行破除控制并暂护心神，但随后会心神虚弱。</t>
  </si>
  <si>
    <t>|cff00FF00“心神受扰，如镜蒙尘；破妄之丹，所求在重得一分清明。热剂药势须细察，切莫一味求猛。”——《紫府养神篇》|r</t>
  </si>
  <si>
    <t>筑基境灵品丹药，药性热。强行破除控制并暂护心神，但随后会心神虚弱。</t>
  </si>
  <si>
    <t>筑基境玄品丹药，药性热。强行破除控制并暂护心神，但随后会心神虚弱。</t>
  </si>
  <si>
    <t>筑基玄阴养神丹</t>
  </si>
  <si>
    <t>筑基境凡品丹药，药性寒。缓缓滋养神识，助其增长。</t>
  </si>
  <si>
    <t>|cff00FF00“神识须养，操持须练；丹药可为助缘，细处终要自己体会。寒剂之用，宜察其缓。”——《紫府养神篇》|r</t>
  </si>
  <si>
    <t>筑基境灵品丹药，药性寒。缓缓滋养神识，助其增长。</t>
  </si>
  <si>
    <t>筑基境玄品丹药，药性寒。缓缓滋养神识，助其增长。</t>
  </si>
  <si>
    <t>筑基清和养神丹</t>
  </si>
  <si>
    <t>筑基境凡品丹药，药性凉。帮助修复神识，增进操控。</t>
  </si>
  <si>
    <t>|cff00FF00“神识须养，操持须练；丹药可为助缘，细处终要自己体会。凉剂之用，宜察其和。”——《紫府养神篇》|r</t>
  </si>
  <si>
    <t>筑基境灵品丹药，药性凉。帮助修复神识，增进操控。</t>
  </si>
  <si>
    <t>筑基境玄品丹药，药性凉。帮助修复神识，增进操控。</t>
  </si>
  <si>
    <t>筑基养神丹</t>
  </si>
  <si>
    <t>筑基境凡品丹药，药性平。滋养神识，提高其上限。</t>
  </si>
  <si>
    <t>|cff00FF00“神识须养，操持须练；丹药可为助缘，细处终要自己体会。性平仍须辨其所用，不可泛服。”——《紫府养神篇》|r</t>
  </si>
  <si>
    <t>筑基境灵品丹药，药性平。滋养神识，提高其上限。</t>
  </si>
  <si>
    <t>筑基境玄品丹药，药性平。滋养神识，提高其上限。</t>
  </si>
  <si>
    <t>筑基温阳养神丹</t>
  </si>
  <si>
    <t>筑基境凡品丹药，药性温。增进神识操控，帮助炼丹与御器。</t>
  </si>
  <si>
    <t>|cff00FF00“神识须养，操持须练；丹药可为助缘，细处终要自己体会。温剂自有其用，不可与平剂混论。”——《紫府养神篇》|r</t>
  </si>
  <si>
    <t>筑基境灵品丹药，药性温。增进神识操控，帮助炼丹与御器。</t>
  </si>
  <si>
    <t>筑基境玄品丹药，药性温。增进神识操控，帮助炼丹与御器。</t>
  </si>
  <si>
    <t>筑基烈阳养神丹</t>
  </si>
  <si>
    <t>筑基境凡品丹药，药性热。催发神识与操控之力，但药效过后易受神识灼伤。</t>
  </si>
  <si>
    <t>|cff00FF00“神识须养，操持须练；丹药可为助缘，细处终要自己体会。热剂药势须细察，切莫一味求猛。”——《紫府养神篇》|r</t>
  </si>
  <si>
    <t>筑基境灵品丹药，药性热。催发神识与操控之力，但药效过后易受神识灼伤。</t>
  </si>
  <si>
    <t>筑基境玄品丹药，药性热。催发神识与操控之力，但药效过后易受神识灼伤。</t>
  </si>
  <si>
    <t>筑基玄阴明心丹</t>
  </si>
  <si>
    <t>筑基境凡品丹药，药性寒。使感知渐明，扩大警戒范围。</t>
  </si>
  <si>
    <t>|cff00FF00“心明则察四方，见动静于将发；知其来处，方能从容应对。寒剂之用，宜察其缓。”——《紫府养神篇》|r</t>
  </si>
  <si>
    <t>筑基境灵品丹药，药性寒。使感知渐明，扩大警戒范围。</t>
  </si>
  <si>
    <t>筑基境玄品丹药，药性寒。使感知渐明，扩大警戒范围。</t>
  </si>
  <si>
    <t>筑基清和明心丹</t>
  </si>
  <si>
    <t>筑基境凡品丹药，药性凉。帮助闪避来袭，感知周遭动静。</t>
  </si>
  <si>
    <t>|cff00FF00“心明则察四方，见动静于将发；知其来处，方能从容应对。凉剂之用，宜察其和。”——《紫府养神篇》|r</t>
  </si>
  <si>
    <t>筑基境灵品丹药，药性凉。帮助闪避来袭，感知周遭动静。</t>
  </si>
  <si>
    <t>筑基境玄品丹药，药性凉。帮助闪避来袭，感知周遭动静。</t>
  </si>
  <si>
    <t>筑基明心丹</t>
  </si>
  <si>
    <t>筑基境凡品丹药，药性平。使出手更准，警戒更广。</t>
  </si>
  <si>
    <t>|cff00FF00“心明则察四方，见动静于将发；知其来处，方能从容应对。性平仍须辨其所用，不可泛服。”——《紫府养神篇》|r</t>
  </si>
  <si>
    <t>筑基境灵品丹药，药性平。使出手更准，警戒更广。</t>
  </si>
  <si>
    <t>筑基境玄品丹药，药性平。使出手更准，警戒更广。</t>
  </si>
  <si>
    <t>筑基温阳明心丹</t>
  </si>
  <si>
    <t>筑基境凡品丹药，药性温。使攻守判断更敏锐，出手与闪避更从容。</t>
  </si>
  <si>
    <t>|cff00FF00“心明则察四方，见动静于将发；知其来处，方能从容应对。温剂自有其用，不可与平剂混论。”——《紫府养神篇》|r</t>
  </si>
  <si>
    <t>筑基境灵品丹药，药性温。使攻守判断更敏锐，出手与闪避更从容。</t>
  </si>
  <si>
    <t>筑基境玄品丹药，药性温。使攻守判断更敏锐，出手与闪避更从容。</t>
  </si>
  <si>
    <t>筑基烈阳明心丹</t>
  </si>
  <si>
    <t>筑基境凡品丹药，药性热。洞察隐匿之物，拓展出手所及。</t>
  </si>
  <si>
    <t>|cff00FF00“心明则察四方，见动静于将发；知其来处，方能从容应对。热剂药势须细察，切莫一味求猛。”——《紫府养神篇》|r</t>
  </si>
  <si>
    <t>筑基境灵品丹药，药性热。洞察隐匿之物，拓展出手所及。</t>
  </si>
  <si>
    <t>筑基境玄品丹药，药性热。洞察隐匿之物，拓展出手所及。</t>
  </si>
  <si>
    <t>筑基玄阴照神丹</t>
  </si>
  <si>
    <t>筑基境凡品丹药，药性寒。以绵长药效助益暴击发挥。</t>
  </si>
  <si>
    <t>|cff00FF00“神意凝于一处，出手便知轻重；照神之意，在把握眼前一机。寒剂之用，宜察其缓。”——《紫府养神篇》|r</t>
  </si>
  <si>
    <t>筑基境灵品丹药，药性寒。以绵长药效助益暴击发挥。</t>
  </si>
  <si>
    <t>筑基境玄品丹药，药性寒。以绵长药效助益暴击发挥。</t>
  </si>
  <si>
    <t>筑基清和照神丹</t>
  </si>
  <si>
    <t>筑基境凡品丹药，药性凉。使出手更准，更易击出暴击。</t>
  </si>
  <si>
    <t>|cff00FF00“神意凝于一处，出手便知轻重；照神之意，在把握眼前一机。凉剂之用，宜察其和。”——《紫府养神篇》|r</t>
  </si>
  <si>
    <t>筑基境灵品丹药，药性凉。使出手更准，更易击出暴击。</t>
  </si>
  <si>
    <t>筑基境玄品丹药，药性凉。使出手更准，更易击出暴击。</t>
  </si>
  <si>
    <t>筑基照神丹</t>
  </si>
  <si>
    <t>筑基境凡品丹药，药性平。帮助提高暴击机会。</t>
  </si>
  <si>
    <t>|cff00FF00“神意凝于一处，出手便知轻重；照神之意，在把握眼前一机。性平仍须辨其所用，不可泛服。”——《紫府养神篇》|r</t>
  </si>
  <si>
    <t>筑基境灵品丹药，药性平。帮助提高暴击机会。</t>
  </si>
  <si>
    <t>筑基境玄品丹药，药性平。帮助提高暴击机会。</t>
  </si>
  <si>
    <t>筑基温阳照神丹</t>
  </si>
  <si>
    <t>筑基境凡品丹药，药性温。助益暴击威力，使反应更敏捷。</t>
  </si>
  <si>
    <t>|cff00FF00“神意凝于一处，出手便知轻重；照神之意，在把握眼前一机。温剂自有其用，不可与平剂混论。”——《紫府养神篇》|r</t>
  </si>
  <si>
    <t>筑基境灵品丹药，药性温。助益暴击威力，使反应更敏捷。</t>
  </si>
  <si>
    <t>筑基境玄品丹药，药性温。助益暴击威力，使反应更敏捷。</t>
  </si>
  <si>
    <t>筑基烈阳照神丹</t>
  </si>
  <si>
    <t>筑基境凡品丹药，药性热。凝神催发暴击威力，但药效过后会心神虚弱。</t>
  </si>
  <si>
    <t>|cff00FF00“神意凝于一处，出手便知轻重；照神之意，在把握眼前一机。热剂药势须细察，切莫一味求猛。”——《紫府养神篇》|r</t>
  </si>
  <si>
    <t>筑基境灵品丹药，药性热。凝神催发暴击威力，但药效过后会心神虚弱。</t>
  </si>
  <si>
    <t>筑基境玄品丹药，药性热。凝神催发暴击威力，但药效过后会心神虚弱。</t>
  </si>
  <si>
    <t>筑基玄阴定神丹</t>
  </si>
  <si>
    <t>筑基境凡品丹药，药性寒。稳定神识，帮助抵抗控制。</t>
  </si>
  <si>
    <t>|cff00FF00“外物纷至，心中须有一处安定；定神之丹，为此内守添助。寒剂之用，宜察其缓。”——《紫府养神篇》|r</t>
  </si>
  <si>
    <t>筑基境灵品丹药，药性寒。稳定神识，帮助抵抗控制。</t>
  </si>
  <si>
    <t>筑基境玄品丹药，药性寒。稳定神识，帮助抵抗控制。</t>
  </si>
  <si>
    <t>筑基清和定神丹</t>
  </si>
  <si>
    <t>筑基境凡品丹药，药性凉。帮助抵抗暴击与精神侵扰。</t>
  </si>
  <si>
    <t>|cff00FF00“外物纷至，心中须有一处安定；定神之丹，为此内守添助。凉剂之用，宜察其和。”——《紫府养神篇》|r</t>
  </si>
  <si>
    <t>筑基境灵品丹药，药性凉。帮助抵抗暴击与精神侵扰。</t>
  </si>
  <si>
    <t>筑基境玄品丹药，药性凉。帮助抵抗暴击与精神侵扰。</t>
  </si>
  <si>
    <t>筑基定神丹</t>
  </si>
  <si>
    <t>筑基境凡品丹药，药性平。使神识操控更为稳固。</t>
  </si>
  <si>
    <t>|cff00FF00“外物纷至，心中须有一处安定；定神之丹，为此内守添助。性平仍须辨其所用，不可泛服。”——《紫府养神篇》|r</t>
  </si>
  <si>
    <t>筑基境灵品丹药，药性平。使神识操控更为稳固。</t>
  </si>
  <si>
    <t>筑基境玄品丹药，药性平。使神识操控更为稳固。</t>
  </si>
  <si>
    <t>筑基温阳定神丹</t>
  </si>
  <si>
    <t>筑基境凡品丹药，药性温。增益天运、天佑与神识操控。</t>
  </si>
  <si>
    <t>|cff00FF00“外物纷至，心中须有一处安定；定神之丹，为此内守添助。温剂自有其用，不可与平剂混论。”——《紫府养神篇》|r</t>
  </si>
  <si>
    <t>筑基境灵品丹药，药性温。增益天运、天佑与神识操控。</t>
  </si>
  <si>
    <t>筑基境玄品丹药，药性温。增益天运、天佑与神识操控。</t>
  </si>
  <si>
    <t>筑基烈阳定神丹</t>
  </si>
  <si>
    <t>筑基境凡品丹药，药性热。结成心神屏障，抵御控制或危险的心神冲击。</t>
  </si>
  <si>
    <t>|cff00FF00“外物纷至，心中须有一处安定；定神之丹，为此内守添助。热剂药势须细察，切莫一味求猛。”——《紫府养神篇》|r</t>
  </si>
  <si>
    <t>筑基境灵品丹药，药性热。结成心神屏障，抵御控制或危险的心神冲击。</t>
  </si>
  <si>
    <t>筑基境玄品丹药，药性热。结成心神屏障，抵御控制或危险的心神冲击。</t>
  </si>
  <si>
    <t>筑基玄阴解厄丹</t>
  </si>
  <si>
    <t>筑基境凡品丹药，药性寒。缓缓化去中毒、流血与外伤。</t>
  </si>
  <si>
    <t>|cff00FF00“毒伤在身，如刺在衣；解厄之意，在先除其所苦。寒剂之用，宜察其缓。”——《血肉还真经》|r</t>
  </si>
  <si>
    <t>筑基境灵品丹药，药性寒。缓缓化去中毒、流血与外伤。</t>
  </si>
  <si>
    <t>筑基境玄品丹药，药性寒。缓缓化去中毒、流血与外伤。</t>
  </si>
  <si>
    <t>筑基清和解厄丹</t>
  </si>
  <si>
    <t>筑基境凡品丹药，药性凉。逐步缓解中毒、流血与外伤。</t>
  </si>
  <si>
    <t>|cff00FF00“毒伤在身，如刺在衣；解厄之意，在先除其所苦。凉剂之用，宜察其和。”——《血肉还真经》|r</t>
  </si>
  <si>
    <t>筑基境灵品丹药，药性凉。逐步缓解中毒、流血与外伤。</t>
  </si>
  <si>
    <t>筑基境玄品丹药，药性凉。逐步缓解中毒、流血与外伤。</t>
  </si>
  <si>
    <t>筑基解厄丹</t>
  </si>
  <si>
    <t>筑基境凡品丹药，药性平。帮助解除肉身上的不利状态。</t>
  </si>
  <si>
    <t>|cff00FF00“毒伤在身，如刺在衣；解厄之意，在先除其所苦。性平仍须辨其所用，不可泛服。”——《血肉还真经》|r</t>
  </si>
  <si>
    <t>筑基境灵品丹药，药性平。帮助解除肉身上的不利状态。</t>
  </si>
  <si>
    <t>筑基境玄品丹药，药性平。帮助解除肉身上的不利状态。</t>
  </si>
  <si>
    <t>筑基温阳解厄丹</t>
  </si>
  <si>
    <t>筑基境凡品丹药，药性温。帮助止血疗创，抵抗不利状态。</t>
  </si>
  <si>
    <t>|cff00FF00“毒伤在身，如刺在衣；解厄之意，在先除其所苦。温剂自有其用，不可与平剂混论。”——《血肉还真经》|r</t>
  </si>
  <si>
    <t>筑基境灵品丹药，药性温。帮助止血疗创，抵抗不利状态。</t>
  </si>
  <si>
    <t>筑基境玄品丹药，药性温。帮助止血疗创，抵抗不利状态。</t>
  </si>
  <si>
    <t>筑基烈阳解厄丹</t>
  </si>
  <si>
    <t>筑基境凡品丹药，药性热。强行排除肉身毒伤，但会损耗生命。</t>
  </si>
  <si>
    <t>|cff00FF00“毒伤在身，如刺在衣；解厄之意，在先除其所苦。热剂药势须细察，切莫一味求猛。”——《血肉还真经》|r</t>
  </si>
  <si>
    <t>筑基境灵品丹药，药性热。强行排除肉身毒伤，但会损耗生命。</t>
  </si>
  <si>
    <t>筑基境玄品丹药，药性热。强行排除肉身毒伤，但会损耗生命。</t>
  </si>
  <si>
    <t>筑基玄阴回春丹</t>
  </si>
  <si>
    <t>筑基境凡品丹药，药性寒。以绵长药效恢复生命。</t>
  </si>
  <si>
    <t>|cff00FF00“生机未绝，便有回转之望；回春之药，为受创之身续一分力。寒剂之用，宜察其缓。”——《血肉还真经》|r</t>
  </si>
  <si>
    <t>筑基境灵品丹药，药性寒。以绵长药效恢复生命。</t>
  </si>
  <si>
    <t>筑基境玄品丹药，药性寒。以绵长药效恢复生命。</t>
  </si>
  <si>
    <t>筑基清和回春丹</t>
  </si>
  <si>
    <t>筑基境凡品丹药，药性凉。持续恢复生命。</t>
  </si>
  <si>
    <t>|cff00FF00“生机未绝，便有回转之望；回春之药，为受创之身续一分力。凉剂之用，宜察其和。”——《血肉还真经》|r</t>
  </si>
  <si>
    <t>筑基境灵品丹药，药性凉。持续恢复生命。</t>
  </si>
  <si>
    <t>筑基境玄品丹药，药性凉。持续恢复生命。</t>
  </si>
  <si>
    <t>筑基回春丹</t>
  </si>
  <si>
    <t>筑基境凡品丹药，药性平。服后可恢复生命。</t>
  </si>
  <si>
    <t>|cff00FF00“生机未绝，便有回转之望；回春之药，为受创之身续一分力。性平仍须辨其所用，不可泛服。”——《血肉还真经》|r</t>
  </si>
  <si>
    <t>筑基境灵品丹药，药性平。服后可恢复生命。</t>
  </si>
  <si>
    <t>筑基境玄品丹药，药性平。服后可恢复生命。</t>
  </si>
  <si>
    <t>筑基温阳回春丹</t>
  </si>
  <si>
    <t>筑基境凡品丹药，药性温。交战中击中敌人或受击时，有助于恢复生命。</t>
  </si>
  <si>
    <t>|cff00FF00“生机未绝，便有回转之望；回春之药，为受创之身续一分力。温剂自有其用，不可与平剂混论。”——《血肉还真经》|r</t>
  </si>
  <si>
    <t>筑基境灵品丹药，药性温。交战中击中敌人或受击时，有助于恢复生命。</t>
  </si>
  <si>
    <t>筑基境玄品丹药，药性温。交战中击中敌人或受击时，有助于恢复生命。</t>
  </si>
  <si>
    <t>筑基烈阳回春丹</t>
  </si>
  <si>
    <t>筑基境凡品丹药，药性热。危急时迅速续接生机，但随后会肉身虚弱。</t>
  </si>
  <si>
    <t>|cff00FF00“生机未绝，便有回转之望；回春之药，为受创之身续一分力。热剂药势须细察，切莫一味求猛。”——《血肉还真经》|r</t>
  </si>
  <si>
    <t>筑基境灵品丹药，药性热。危急时迅速续接生机，但随后会肉身虚弱。</t>
  </si>
  <si>
    <t>筑基境玄品丹药，药性热。危急时迅速续接生机，但随后会肉身虚弱。</t>
  </si>
  <si>
    <t>筑基玄阴活血丹</t>
  </si>
  <si>
    <t>筑基境凡品丹药，药性寒。使击敌所得逐渐回补生命。</t>
  </si>
  <si>
    <t>|cff00FF00“血气相续，方能久战；活血之用，当于交锋往复之间体会。寒剂之用，宜察其缓。”——《血肉还真经》|r</t>
  </si>
  <si>
    <t>筑基境灵品丹药，药性寒。使击敌所得逐渐回补生命。</t>
  </si>
  <si>
    <t>筑基境玄品丹药，药性寒。使击敌所得逐渐回补生命。</t>
  </si>
  <si>
    <t>筑基清和活血丹</t>
  </si>
  <si>
    <t>筑基境凡品丹药，药性凉。受击后帮助回补生命。</t>
  </si>
  <si>
    <t>|cff00FF00“血气相续，方能久战；活血之用，当于交锋往复之间体会。凉剂之用，宜察其和。”——《血肉还真经》|r</t>
  </si>
  <si>
    <t>筑基境灵品丹药，药性凉。受击后帮助回补生命。</t>
  </si>
  <si>
    <t>筑基境玄品丹药，药性凉。受击后帮助回补生命。</t>
  </si>
  <si>
    <t>筑基活血丹</t>
  </si>
  <si>
    <t>筑基境凡品丹药，药性平。击中敌人时可回补生命。</t>
  </si>
  <si>
    <t>|cff00FF00“血气相续，方能久战；活血之用，当于交锋往复之间体会。性平仍须辨其所用，不可泛服。”——《血肉还真经》|r</t>
  </si>
  <si>
    <t>筑基境灵品丹药，药性平。击中敌人时可回补生命。</t>
  </si>
  <si>
    <t>筑基境玄品丹药，药性平。击中敌人时可回补生命。</t>
  </si>
  <si>
    <t>筑基温阳活血丹</t>
  </si>
  <si>
    <t>筑基境凡品丹药，药性温。加快攻击与移动节奏，助益击敌回血。</t>
  </si>
  <si>
    <t>|cff00FF00“血气相续，方能久战；活血之用，当于交锋往复之间体会。温剂自有其用，不可与平剂混论。”——《血肉还真经》|r</t>
  </si>
  <si>
    <t>筑基境灵品丹药，药性温。加快攻击与移动节奏，助益击敌回血。</t>
  </si>
  <si>
    <t>筑基境玄品丹药，药性温。加快攻击与移动节奏，助益击敌回血。</t>
  </si>
  <si>
    <t>筑基烈阳活血丹</t>
  </si>
  <si>
    <t>筑基境凡品丹药，药性热。催发击敌回血之力，但药效过后会失血。</t>
  </si>
  <si>
    <t>|cff00FF00“血气相续，方能久战；活血之用，当于交锋往复之间体会。热剂药势须细察，切莫一味求猛。”——《血肉还真经》|r</t>
  </si>
  <si>
    <t>筑基境灵品丹药，药性热。催发击敌回血之力，但药效过后会失血。</t>
  </si>
  <si>
    <t>筑基境玄品丹药，药性热。催发击敌回血之力，但药效过后会失血。</t>
  </si>
  <si>
    <t>筑基玄阴战元丹</t>
  </si>
  <si>
    <t>筑基境凡品丹药，药性寒。以绵长药效助益伤害。</t>
  </si>
  <si>
    <t>|cff00FF00“临敌一击，须有气力相随；战元之丹，所助在攻伐之际。寒剂之用，宜察其缓。”——《血肉还真经》|r</t>
  </si>
  <si>
    <t>筑基境灵品丹药，药性寒。以绵长药效助益伤害。</t>
  </si>
  <si>
    <t>筑基境玄品丹药，药性寒。以绵长药效助益伤害。</t>
  </si>
  <si>
    <t>筑基清和战元丹</t>
  </si>
  <si>
    <t>筑基境凡品丹药，药性凉。使攻击更稳，伤害有所提高。</t>
  </si>
  <si>
    <t>|cff00FF00“临敌一击，须有气力相随；战元之丹，所助在攻伐之际。凉剂之用，宜察其和。”——《血肉还真经》|r</t>
  </si>
  <si>
    <t>筑基境灵品丹药，药性凉。使攻击更稳，伤害有所提高。</t>
  </si>
  <si>
    <t>筑基境玄品丹药，药性凉。使攻击更稳，伤害有所提高。</t>
  </si>
  <si>
    <t>筑基战元丹</t>
  </si>
  <si>
    <t>筑基境凡品丹药，药性平。提高物理攻击能力。</t>
  </si>
  <si>
    <t>|cff00FF00“临敌一击，须有气力相随；战元之丹，所助在攻伐之际。性平仍须辨其所用，不可泛服。”——《血肉还真经》|r</t>
  </si>
  <si>
    <t>筑基境灵品丹药，药性平。提高物理攻击能力。</t>
  </si>
  <si>
    <t>筑基境玄品丹药，药性平。提高物理攻击能力。</t>
  </si>
  <si>
    <t>筑基温阳战元丹</t>
  </si>
  <si>
    <t>筑基境凡品丹药，药性温。使攻击更为迅捷。</t>
  </si>
  <si>
    <t>|cff00FF00“临敌一击，须有气力相随；战元之丹，所助在攻伐之际。温剂自有其用，不可与平剂混论。”——《血肉还真经》|r</t>
  </si>
  <si>
    <t>筑基境灵品丹药，药性温。使攻击更为迅捷。</t>
  </si>
  <si>
    <t>筑基境玄品丹药，药性温。使攻击更为迅捷。</t>
  </si>
  <si>
    <t>筑基烈阳战元丹</t>
  </si>
  <si>
    <t>筑基境凡品丹药，药性热。催发爆发伤害，助其穿透敌人防御。</t>
  </si>
  <si>
    <t>|cff00FF00“临敌一击，须有气力相随；战元之丹，所助在攻伐之际。热剂药势须细察，切莫一味求猛。”——《血肉还真经》|r</t>
  </si>
  <si>
    <t>筑基境灵品丹药，药性热。催发爆发伤害，助其穿透敌人防御。</t>
  </si>
  <si>
    <t>筑基境玄品丹药，药性热。催发爆发伤害，助其穿透敌人防御。</t>
  </si>
  <si>
    <t>筑基玄阴锻体丹</t>
  </si>
  <si>
    <t>筑基境凡品丹药，药性寒。渐增生命承载，助人抵御伤害。</t>
  </si>
  <si>
    <t>|cff00FF00“身是修行之舟，风浪皆由此承；锻体之丹，为这一舟添些底力。寒剂之用，宜察其缓。”——《血肉还真经》|r</t>
  </si>
  <si>
    <t>筑基境灵品丹药，药性寒。渐增生命承载，助人抵御伤害。</t>
  </si>
  <si>
    <t>筑基境玄品丹药，药性寒。渐增生命承载，助人抵御伤害。</t>
  </si>
  <si>
    <t>筑基清和锻体丹</t>
  </si>
  <si>
    <t>筑基境凡品丹药，药性凉。提高生命上限，减轻所受伤害。</t>
  </si>
  <si>
    <t>|cff00FF00“身是修行之舟，风浪皆由此承；锻体之丹，为这一舟添些底力。凉剂之用，宜察其和。”——《血肉还真经》|r</t>
  </si>
  <si>
    <t>筑基境灵品丹药，药性凉。提高生命上限，减轻所受伤害。</t>
  </si>
  <si>
    <t>筑基境玄品丹药，药性凉。提高生命上限，减轻所受伤害。</t>
  </si>
  <si>
    <t>筑基锻体丹</t>
  </si>
  <si>
    <t>筑基境凡品丹药，药性平。帮助提高生命上限。</t>
  </si>
  <si>
    <t>|cff00FF00“身是修行之舟，风浪皆由此承；锻体之丹，为这一舟添些底力。性平仍须辨其所用，不可泛服。”——《血肉还真经》|r</t>
  </si>
  <si>
    <t>筑基境灵品丹药，药性平。帮助提高生命上限。</t>
  </si>
  <si>
    <t>筑基境玄品丹药，药性平。帮助提高生命上限。</t>
  </si>
  <si>
    <t>筑基温阳锻体丹</t>
  </si>
  <si>
    <t>筑基境凡品丹药，药性温。提高生命上限，助益抵御暴击与恢复。</t>
  </si>
  <si>
    <t>|cff00FF00“身是修行之舟，风浪皆由此承；锻体之丹，为这一舟添些底力。温剂自有其用，不可与平剂混论。”——《血肉还真经》|r</t>
  </si>
  <si>
    <t>筑基境灵品丹药，药性温。提高生命上限，助益抵御暴击与恢复。</t>
  </si>
  <si>
    <t>筑基境玄品丹药，药性温。提高生命上限，助益抵御暴击与恢复。</t>
  </si>
  <si>
    <t>筑基烈阳锻体丹</t>
  </si>
  <si>
    <t>筑基境凡品丹药，药性热。催起肉身屏障，提高生命承载，但药效过后行动易迟缓。</t>
  </si>
  <si>
    <t>|cff00FF00“身是修行之舟，风浪皆由此承；锻体之丹，为这一舟添些底力。热剂药势须细察，切莫一味求猛。”——《血肉还真经》|r</t>
  </si>
  <si>
    <t>筑基境灵品丹药，药性热。催起肉身屏障，提高生命承载，但药效过后行动易迟缓。</t>
  </si>
  <si>
    <t>筑基境玄品丹药，药性热。催起肉身屏障，提高生命承载，但药效过后行动易迟缓。</t>
  </si>
  <si>
    <t>金丹玄阴涤元丹</t>
  </si>
  <si>
    <t>金丹境凡品丹药，药性寒。缓缓化去修为丹毒。</t>
  </si>
  <si>
    <t>金丹境灵品丹药，药性寒。缓缓化去修为丹毒。</t>
  </si>
  <si>
    <t>金丹境玄品丹药，药性寒。缓缓化去修为丹毒。</t>
  </si>
  <si>
    <t>金丹清和涤元丹</t>
  </si>
  <si>
    <t>金丹境凡品丹药，药性凉。逐步缓解突破失败后的虚弱。</t>
  </si>
  <si>
    <t>金丹境灵品丹药，药性凉。逐步缓解突破失败后的虚弱。</t>
  </si>
  <si>
    <t>金丹境玄品丹药，药性凉。逐步缓解突破失败后的虚弱。</t>
  </si>
  <si>
    <t>金丹涤元丹</t>
  </si>
  <si>
    <t>金丹境凡品丹药，药性平。化去丹田中的修为丹毒。</t>
  </si>
  <si>
    <t>金丹境灵品丹药，药性平。化去丹田中的修为丹毒。</t>
  </si>
  <si>
    <t>金丹境玄品丹药，药性平。化去丹田中的修为丹毒。</t>
  </si>
  <si>
    <t>金丹温阳涤元丹</t>
  </si>
  <si>
    <t>金丹境凡品丹药，药性温。缓解突破失败后的虚弱，帮助恢复修炼效率。</t>
  </si>
  <si>
    <t>金丹境灵品丹药，药性温。缓解突破失败后的虚弱，帮助恢复修炼效率。</t>
  </si>
  <si>
    <t>金丹境玄品丹药，药性温。缓解突破失败后的虚弱，帮助恢复修炼效率。</t>
  </si>
  <si>
    <t>金丹烈阳涤元丹</t>
  </si>
  <si>
    <t>金丹境凡品丹药，药性热。强行驱散突破虚弱，但会引起丹田震荡。</t>
  </si>
  <si>
    <t>金丹境灵品丹药，药性热。强行驱散突破虚弱，但会引起丹田震荡。</t>
  </si>
  <si>
    <t>金丹境玄品丹药，药性热。强行驱散突破虚弱，但会引起丹田震荡。</t>
  </si>
  <si>
    <t>金丹玄阴破境丹</t>
  </si>
  <si>
    <t>金丹境凡品丹药，药性寒。用于金丹境大境界突破的必需材料。</t>
  </si>
  <si>
    <t>金丹境灵品丹药，药性寒。在金丹境突破时额外服用，增加本次突破几率。每次突破最多额外服用1枚；丹毒过高时加成减半，满池不可服用。</t>
  </si>
  <si>
    <t>金丹境玄品丹药，药性寒。在金丹境突破时额外服用，增加本次突破几率。每次突破最多额外服用1枚；丹毒过高时加成减半，满池不可服用。</t>
  </si>
  <si>
    <t>金丹清和破境丹</t>
  </si>
  <si>
    <t>金丹境凡品丹药，药性凉。用于金丹境小境界突破的必需材料。</t>
  </si>
  <si>
    <t>金丹境灵品丹药，药性凉。在金丹境突破时额外服用，增加本次突破几率。每次突破最多额外服用1枚；丹毒过高时加成减半，满池不可服用。</t>
  </si>
  <si>
    <t>金丹境玄品丹药，药性凉。在金丹境突破时额外服用，增加本次突破几率。每次突破最多额外服用1枚；丹毒过高时加成减半，满池不可服用。</t>
  </si>
  <si>
    <t>结金丹</t>
  </si>
  <si>
    <t>金丹境凡品丹药，药性平。用于突破。</t>
  </si>
  <si>
    <t>金丹境灵品丹药，药性平。在金丹境突破，或筑基突破至金丹时额外服用，增加本次突破几率。每次突破最多额外服用1枚；丹毒过高时加成减半，满池不可服用。</t>
  </si>
  <si>
    <t>金丹境玄品丹药，药性平。在金丹境突破，或筑基突破至金丹时额外服用，增加本次突破几率。每次突破最多额外服用1枚；丹毒过高时加成减半，满池不可服用。</t>
  </si>
  <si>
    <t>金丹温阳破境丹</t>
  </si>
  <si>
    <t>金丹境凡品丹药，药性温。用于金丹境小境界突破的必需材料。</t>
  </si>
  <si>
    <t>金丹境灵品丹药，药性温。在金丹境突破时额外服用，增加本次突破几率。每次突破最多额外服用1枚；丹毒过高时加成减半，满池不可服用。</t>
  </si>
  <si>
    <t>金丹境玄品丹药，药性温。在金丹境突破时额外服用，增加本次突破几率。每次突破最多额外服用1枚；丹毒过高时加成减半，满池不可服用。</t>
  </si>
  <si>
    <t>金丹烈阳破境丹</t>
  </si>
  <si>
    <t>金丹境凡品丹药，药性热。用于金丹境大境界突破的必需材料。</t>
  </si>
  <si>
    <t>金丹境灵品丹药，药性热。在金丹境突破时额外服用，增加本次突破几率。每次突破最多额外服用1枚；丹毒过高时加成减半，满池不可服用。</t>
  </si>
  <si>
    <t>金丹境玄品丹药，药性热。在金丹境突破时额外服用，增加本次突破几率。每次突破最多额外服用1枚；丹毒过高时加成减半，满池不可服用。</t>
  </si>
  <si>
    <t>金丹玄阴纳灵丹</t>
  </si>
  <si>
    <t>金丹境凡品丹药，药性寒。缓缓吸纳灵气，供后续修炼所用。</t>
  </si>
  <si>
    <t>金丹境灵品丹药，药性寒。缓缓吸纳灵气，供后续修炼所用。</t>
  </si>
  <si>
    <t>金丹境玄品丹药，药性寒。缓缓吸纳灵气，供后续修炼所用。</t>
  </si>
  <si>
    <t>金丹清和纳灵丹</t>
  </si>
  <si>
    <t>金丹境凡品丹药，药性凉。帮助持续吸收灵气。</t>
  </si>
  <si>
    <t>金丹境灵品丹药，药性凉。帮助持续吸收灵气。</t>
  </si>
  <si>
    <t>金丹境玄品丹药，药性凉。帮助持续吸收灵气。</t>
  </si>
  <si>
    <t>金丹纳灵丹</t>
  </si>
  <si>
    <t>金丹境凡品丹药，药性平。帮助从周围灵气源吸纳灵气。</t>
  </si>
  <si>
    <t>金丹境灵品丹药，药性平。帮助从周围灵气源吸纳灵气。</t>
  </si>
  <si>
    <t>金丹境玄品丹药，药性平。帮助从周围灵气源吸纳灵气。</t>
  </si>
  <si>
    <t>金丹温阳纳灵丹</t>
  </si>
  <si>
    <t>金丹境凡品丹药，药性温。加快灵气吸收。</t>
  </si>
  <si>
    <t>金丹境灵品丹药，药性温。加快灵气吸收。</t>
  </si>
  <si>
    <t>金丹境玄品丹药，药性温。加快灵气吸收。</t>
  </si>
  <si>
    <t>金丹烈阳纳灵丹</t>
  </si>
  <si>
    <t>金丹境凡品丹药，药性热。迅速吸纳周围灵气，但易引起灵气紊乱。</t>
  </si>
  <si>
    <t>金丹境灵品丹药，药性热。迅速吸纳周围灵气，但易引起灵气紊乱。</t>
  </si>
  <si>
    <t>金丹境玄品丹药，药性热。迅速吸纳周围灵气，但易引起灵气紊乱。</t>
  </si>
  <si>
    <t>金丹玄阴化元丹</t>
  </si>
  <si>
    <t>金丹境凡品丹药，药性寒。缓缓炼化灵气，使其转为修为。</t>
  </si>
  <si>
    <t>金丹境灵品丹药，药性寒。缓缓炼化灵气，使其转为修为。</t>
  </si>
  <si>
    <t>金丹境玄品丹药，药性寒。缓缓炼化灵气，使其转为修为。</t>
  </si>
  <si>
    <t>金丹清和化元丹</t>
  </si>
  <si>
    <t>金丹境凡品丹药，药性凉。帮助提高灵气炼化所得。</t>
  </si>
  <si>
    <t>金丹境灵品丹药，药性凉。帮助提高灵气炼化所得。</t>
  </si>
  <si>
    <t>金丹境玄品丹药，药性凉。帮助提高灵气炼化所得。</t>
  </si>
  <si>
    <t>金丹化元丹</t>
  </si>
  <si>
    <t>金丹境凡品丹药，药性平。帮助将灵气转为更多修为。</t>
  </si>
  <si>
    <t>金丹境灵品丹药，药性平。帮助将灵气转为更多修为。</t>
  </si>
  <si>
    <t>金丹境玄品丹药，药性平。帮助将灵气转为更多修为。</t>
  </si>
  <si>
    <t>金丹温阳化元丹</t>
  </si>
  <si>
    <t>金丹境凡品丹药，药性温。加快灵气向修为的转化。</t>
  </si>
  <si>
    <t>金丹境灵品丹药，药性温。加快灵气向修为的转化。</t>
  </si>
  <si>
    <t>金丹境玄品丹药，药性温。加快灵气向修为的转化。</t>
  </si>
  <si>
    <t>金丹烈阳化元丹</t>
  </si>
  <si>
    <t>金丹境凡品丹药，药性热。催炼已吸纳的灵气，使其化为修为，但会带来较重的修为丹毒。</t>
  </si>
  <si>
    <t>金丹境灵品丹药，药性热。催炼已吸纳的灵气，使其化为修为，但会带来较重的修为丹毒。</t>
  </si>
  <si>
    <t>金丹境玄品丹药，药性热。催炼已吸纳的灵气，使其化为修为，但会带来较重的修为丹毒。</t>
  </si>
  <si>
    <t>金丹玄阴聚元丹</t>
  </si>
  <si>
    <t>金丹境凡品丹药，药性寒。使修为随药效逐渐积累。</t>
  </si>
  <si>
    <t>金丹境灵品丹药，药性寒。使修为随药效逐渐积累。</t>
  </si>
  <si>
    <t>金丹境玄品丹药，药性寒。使修为随药效逐渐积累。</t>
  </si>
  <si>
    <t>金丹清和聚元丹</t>
  </si>
  <si>
    <t>金丹境凡品丹药，药性凉。帮助持续积累修为。</t>
  </si>
  <si>
    <t>金丹境灵品丹药，药性凉。帮助持续积累修为。</t>
  </si>
  <si>
    <t>金丹境玄品丹药，药性凉。帮助持续积累修为。</t>
  </si>
  <si>
    <t>金丹聚元丹</t>
  </si>
  <si>
    <t>金丹境凡品丹药，药性平。服后可增进修为。</t>
  </si>
  <si>
    <t>金丹境灵品丹药，药性平。服后可增进修为。</t>
  </si>
  <si>
    <t>金丹境玄品丹药，药性平。服后可增进修为。</t>
  </si>
  <si>
    <t>金丹温阳聚元丹</t>
  </si>
  <si>
    <t>金丹境凡品丹药，药性温。帮助提高修为增长。</t>
  </si>
  <si>
    <t>金丹境灵品丹药，药性温。帮助提高修为增长。</t>
  </si>
  <si>
    <t>金丹境玄品丹药，药性温。帮助提高修为增长。</t>
  </si>
  <si>
    <t>金丹烈阳聚元丹</t>
  </si>
  <si>
    <t>金丹境凡品丹药，药性热。迅速增进修为，但会带来较重的修为丹毒。</t>
  </si>
  <si>
    <t>金丹境灵品丹药，药性热。迅速增进修为，但会带来较重的修为丹毒。</t>
  </si>
  <si>
    <t>金丹境玄品丹药，药性热。迅速增进修为，但会带来较重的修为丹毒。</t>
  </si>
  <si>
    <t>金丹玄阴通脉丹</t>
  </si>
  <si>
    <t>金丹境凡品丹药，药性寒。帮助抵抗沉默、封脉和迟滞。</t>
  </si>
  <si>
    <t>金丹境灵品丹药，药性寒。帮助抵抗沉默、封脉和迟滞。</t>
  </si>
  <si>
    <t>金丹境玄品丹药，药性寒。帮助抵抗沉默、封脉和迟滞。</t>
  </si>
  <si>
    <t>金丹清和通脉丹</t>
  </si>
  <si>
    <t>金丹境凡品丹药，药性凉。逐步缓解气脉受阻与灵力紊乱。</t>
  </si>
  <si>
    <t>金丹境灵品丹药，药性凉。逐步缓解气脉受阻与灵力紊乱。</t>
  </si>
  <si>
    <t>金丹境玄品丹药，药性凉。逐步缓解气脉受阻与灵力紊乱。</t>
  </si>
  <si>
    <t>金丹通脉丹</t>
  </si>
  <si>
    <t>金丹境凡品丹药，药性平。帮助解除气脉上的不利状态。</t>
  </si>
  <si>
    <t>金丹境灵品丹药，药性平。帮助解除气脉上的不利状态。</t>
  </si>
  <si>
    <t>金丹境玄品丹药，药性平。帮助解除气脉上的不利状态。</t>
  </si>
  <si>
    <t>金丹温阳通脉丹</t>
  </si>
  <si>
    <t>金丹境凡品丹药，药性温。使施过的法术更快恢复可用。</t>
  </si>
  <si>
    <t>金丹境灵品丹药，药性温。使施过的法术更快恢复可用。</t>
  </si>
  <si>
    <t>金丹境玄品丹药，药性温。使施过的法术更快恢复可用。</t>
  </si>
  <si>
    <t>金丹烈阳通脉丹</t>
  </si>
  <si>
    <t>金丹境凡品丹药，药性热。强开封脉，催使主要法术重归可用，但随后会灵力枯竭。</t>
  </si>
  <si>
    <t>金丹境灵品丹药，药性热。强开封脉，催使主要法术重归可用，但随后会灵力枯竭。</t>
  </si>
  <si>
    <t>金丹境玄品丹药，药性热。强开封脉，催使主要法术重归可用，但随后会灵力枯竭。</t>
  </si>
  <si>
    <t>金丹玄阴拓脉丹</t>
  </si>
  <si>
    <t>金丹境凡品丹药，药性寒。逐渐提升气脉承载灵力的能力。</t>
  </si>
  <si>
    <t>金丹境灵品丹药，药性寒。逐渐提升气脉承载灵力的能力。</t>
  </si>
  <si>
    <t>金丹境玄品丹药，药性寒。逐渐提升气脉承载灵力的能力。</t>
  </si>
  <si>
    <t>金丹清和拓脉丹</t>
  </si>
  <si>
    <t>金丹境凡品丹药，药性凉。帮助在施法后回补灵力。</t>
  </si>
  <si>
    <t>金丹境灵品丹药，药性凉。帮助在施法后回补灵力。</t>
  </si>
  <si>
    <t>金丹境玄品丹药，药性凉。帮助在施法后回补灵力。</t>
  </si>
  <si>
    <t>金丹拓脉丹</t>
  </si>
  <si>
    <t>金丹境凡品丹药，药性平。帮助提高灵力上限。</t>
  </si>
  <si>
    <t>金丹境灵品丹药，药性平。帮助提高灵力上限。</t>
  </si>
  <si>
    <t>金丹境玄品丹药，药性平。帮助提高灵力上限。</t>
  </si>
  <si>
    <t>金丹温阳拓脉丹</t>
  </si>
  <si>
    <t>金丹境凡品丹药，药性温。使施法更为迅捷。</t>
  </si>
  <si>
    <t>金丹境灵品丹药，药性温。使施法更为迅捷。</t>
  </si>
  <si>
    <t>金丹境玄品丹药，药性温。使施法更为迅捷。</t>
  </si>
  <si>
    <t>金丹烈阳拓脉丹</t>
  </si>
  <si>
    <t>金丹境凡品丹药，药性热。助人接连施法，但药效过后气脉易疲敝。</t>
  </si>
  <si>
    <t>金丹境灵品丹药，药性热。助人接连施法，但药效过后气脉易疲敝。</t>
  </si>
  <si>
    <t>金丹境玄品丹药，药性热。助人接连施法，但药效过后气脉易疲敝。</t>
  </si>
  <si>
    <t>金丹玄阴回灵丹</t>
  </si>
  <si>
    <t>金丹境凡品丹药，药性寒。缓缓恢复灵力。</t>
  </si>
  <si>
    <t>金丹境灵品丹药，药性寒。缓缓恢复灵力。</t>
  </si>
  <si>
    <t>金丹境玄品丹药，药性寒。缓缓恢复灵力。</t>
  </si>
  <si>
    <t>金丹清和回灵丹</t>
  </si>
  <si>
    <t>金丹境凡品丹药，药性凉。持续回补灵力。</t>
  </si>
  <si>
    <t>金丹境灵品丹药，药性凉。持续回补灵力。</t>
  </si>
  <si>
    <t>金丹境玄品丹药，药性凉。持续回补灵力。</t>
  </si>
  <si>
    <t>金丹回灵丹</t>
  </si>
  <si>
    <t>金丹境凡品丹药，药性平。服后可恢复灵力。</t>
  </si>
  <si>
    <t>金丹境灵品丹药，药性平。服后可恢复灵力。</t>
  </si>
  <si>
    <t>金丹境玄品丹药，药性平。服后可恢复灵力。</t>
  </si>
  <si>
    <t>金丹温阳回灵丹</t>
  </si>
  <si>
    <t>金丹境凡品丹药，药性温。交战中击中敌人或受击时，有助于回补灵力。</t>
  </si>
  <si>
    <t>金丹境灵品丹药，药性温。交战中击中敌人或受击时，有助于回补灵力。</t>
  </si>
  <si>
    <t>金丹境玄品丹药，药性温。交战中击中敌人或受击时，有助于回补灵力。</t>
  </si>
  <si>
    <t>金丹烈阳回灵丹</t>
  </si>
  <si>
    <t>金丹境凡品丹药，药性热。迅速恢复灵力，但随后易出现灵力紊乱。</t>
  </si>
  <si>
    <t>金丹境灵品丹药，药性热。迅速恢复灵力，但随后易出现灵力紊乱。</t>
  </si>
  <si>
    <t>金丹境玄品丹药，药性热。迅速恢复灵力，但随后易出现灵力紊乱。</t>
  </si>
  <si>
    <t>金丹玄阴燃灵丹</t>
  </si>
  <si>
    <t>金丹境凡品丹药，药性寒。以绵长药效助益法术威力。</t>
  </si>
  <si>
    <t>金丹境灵品丹药，药性寒。以绵长药效助益法术威力。</t>
  </si>
  <si>
    <t>金丹境玄品丹药，药性寒。以绵长药效助益法术威力。</t>
  </si>
  <si>
    <t>金丹清和燃灵丹</t>
  </si>
  <si>
    <t>金丹境凡品丹药，药性凉。帮助提高法术威力。</t>
  </si>
  <si>
    <t>金丹境灵品丹药，药性凉。帮助提高法术威力。</t>
  </si>
  <si>
    <t>金丹境玄品丹药，药性凉。帮助提高法术威力。</t>
  </si>
  <si>
    <t>金丹燃灵丹</t>
  </si>
  <si>
    <t>金丹境凡品丹药，药性平。增强法术的伤害。</t>
  </si>
  <si>
    <t>金丹境灵品丹药，药性平。增强法术的伤害。</t>
  </si>
  <si>
    <t>金丹境玄品丹药，药性平。增强法术的伤害。</t>
  </si>
  <si>
    <t>金丹温阳燃灵丹</t>
  </si>
  <si>
    <t>金丹境凡品丹药，药性温。使施法更快，法术更易恢复可用。</t>
  </si>
  <si>
    <t>金丹境灵品丹药，药性温。使施法更快，法术更易恢复可用。</t>
  </si>
  <si>
    <t>金丹境玄品丹药，药性温。使施法更快，法术更易恢复可用。</t>
  </si>
  <si>
    <t>金丹烈阳燃灵丹</t>
  </si>
  <si>
    <t>金丹境凡品丹药，药性热。催发法术爆发，助其穿透敌人的法术防护。</t>
  </si>
  <si>
    <t>金丹境灵品丹药，药性热。催发法术爆发，助其穿透敌人的法术防护。</t>
  </si>
  <si>
    <t>金丹境玄品丹药，药性热。催发法术爆发，助其穿透敌人的法术防护。</t>
  </si>
  <si>
    <t>金丹玄阴镇脉丹</t>
  </si>
  <si>
    <t>金丹境凡品丹药，药性寒。帮助气脉容纳灵力，并使施法更稳定。</t>
  </si>
  <si>
    <t>金丹境灵品丹药，药性寒。帮助气脉容纳灵力，并使施法更稳定。</t>
  </si>
  <si>
    <t>金丹境玄品丹药，药性寒。帮助气脉容纳灵力，并使施法更稳定。</t>
  </si>
  <si>
    <t>金丹清和镇脉丹</t>
  </si>
  <si>
    <t>金丹境凡品丹药，药性凉。减轻施法的灵力消耗，并帮助抵抗打断。</t>
  </si>
  <si>
    <t>金丹境灵品丹药，药性凉。减轻施法的灵力消耗，并帮助抵抗打断。</t>
  </si>
  <si>
    <t>金丹境玄品丹药，药性凉。减轻施法的灵力消耗，并帮助抵抗打断。</t>
  </si>
  <si>
    <t>金丹镇脉丹</t>
  </si>
  <si>
    <t>金丹境凡品丹药，药性平。帮助提高灵力上限，稳定气脉。</t>
  </si>
  <si>
    <t>金丹境灵品丹药，药性平。帮助提高灵力上限，稳定气脉。</t>
  </si>
  <si>
    <t>金丹境玄品丹药，药性平。帮助提高灵力上限，稳定气脉。</t>
  </si>
  <si>
    <t>金丹温阳镇脉丹</t>
  </si>
  <si>
    <t>金丹境凡品丹药，药性温。使施法起手与收势更利落。</t>
  </si>
  <si>
    <t>金丹境灵品丹药，药性温。使施法起手与收势更利落。</t>
  </si>
  <si>
    <t>金丹境玄品丹药，药性温。使施法起手与收势更利落。</t>
  </si>
  <si>
    <t>金丹烈阳镇脉丹</t>
  </si>
  <si>
    <t>金丹境凡品丹药，药性热。将灵力化作护身屏障，以抵御伤害。</t>
  </si>
  <si>
    <t>金丹境灵品丹药，药性热。将灵力化作护身屏障，以抵御伤害。</t>
  </si>
  <si>
    <t>金丹境玄品丹药，药性热。将灵力化作护身屏障，以抵御伤害。</t>
  </si>
  <si>
    <t>金丹玄阴净髓丹</t>
  </si>
  <si>
    <t>金丹境凡品丹药，药性寒。缓缓化去灵根丹毒。</t>
  </si>
  <si>
    <t>金丹境灵品丹药，药性寒。缓缓化去灵根丹毒。</t>
  </si>
  <si>
    <t>金丹境玄品丹药，药性寒。缓缓化去灵根丹毒。</t>
  </si>
  <si>
    <t>金丹清和净髓丹</t>
  </si>
  <si>
    <t>金丹境凡品丹药，药性凉。逐步缓解根基损伤与灵根不稳。</t>
  </si>
  <si>
    <t>金丹境灵品丹药，药性凉。逐步缓解根基损伤与灵根不稳。</t>
  </si>
  <si>
    <t>金丹境玄品丹药，药性凉。逐步缓解根基损伤与灵根不稳。</t>
  </si>
  <si>
    <t>金丹净髓丹</t>
  </si>
  <si>
    <t>金丹境凡品丹药，药性平。帮助清除灵根丹毒。</t>
  </si>
  <si>
    <t>金丹境灵品丹药，药性平。帮助清除灵根丹毒。</t>
  </si>
  <si>
    <t>金丹境玄品丹药，药性平。帮助清除灵根丹毒。</t>
  </si>
  <si>
    <t>金丹温阳净髓丹</t>
  </si>
  <si>
    <t>金丹境凡品丹药，药性温。帮助修复根基损伤，并提高抵御不利状态的能力。</t>
  </si>
  <si>
    <t>金丹境灵品丹药，药性温。帮助修复根基损伤，并提高抵御不利状态的能力。</t>
  </si>
  <si>
    <t>金丹境玄品丹药，药性温。帮助修复根基损伤，并提高抵御不利状态的能力。</t>
  </si>
  <si>
    <t>金丹烈阳净髓丹</t>
  </si>
  <si>
    <t>金丹境凡品丹药，药性热。强行荡清灵根丹毒，但会使根基虚弱。</t>
  </si>
  <si>
    <t>金丹境灵品丹药，药性热。强行荡清灵根丹毒，但会使根基虚弱。</t>
  </si>
  <si>
    <t>金丹境玄品丹药，药性热。强行荡清灵根丹毒，但会使根基虚弱。</t>
  </si>
  <si>
    <t>金丹玄阴壮骨丹</t>
  </si>
  <si>
    <t>金丹境凡品丹药，药性寒。渐渐强健根骨，提高护身能力。</t>
  </si>
  <si>
    <t>金丹境灵品丹药，药性寒。渐渐强健根骨，提高护身能力。</t>
  </si>
  <si>
    <t>金丹境玄品丹药，药性寒。渐渐强健根骨，提高护身能力。</t>
  </si>
  <si>
    <t>金丹清和壮骨丹</t>
  </si>
  <si>
    <t>金丹境凡品丹药，药性凉。帮助修复根基，减轻所受伤害。</t>
  </si>
  <si>
    <t>金丹境灵品丹药，药性凉。帮助修复根基，减轻所受伤害。</t>
  </si>
  <si>
    <t>金丹境玄品丹药，药性凉。帮助修复根基，减轻所受伤害。</t>
  </si>
  <si>
    <t>金丹壮骨丹</t>
  </si>
  <si>
    <t>金丹境凡品丹药，药性平。提高抵御物理与法术伤害的能力。</t>
  </si>
  <si>
    <t>金丹境灵品丹药，药性平。提高抵御物理与法术伤害的能力。</t>
  </si>
  <si>
    <t>金丹境玄品丹药，药性平。提高抵御物理与法术伤害的能力。</t>
  </si>
  <si>
    <t>金丹温阳壮骨丹</t>
  </si>
  <si>
    <t>金丹境凡品丹药，药性温。增强防护，并帮助抵抗暴击。</t>
  </si>
  <si>
    <t>金丹境灵品丹药，药性温。增强防护，并帮助抵抗暴击。</t>
  </si>
  <si>
    <t>金丹境玄品丹药，药性温。增强防护，并帮助抵抗暴击。</t>
  </si>
  <si>
    <t>金丹烈阳壮骨丹</t>
  </si>
  <si>
    <t>金丹境凡品丹药，药性热。急救受损根基，增强防护，但药效过后根骨易疲弱。</t>
  </si>
  <si>
    <t>金丹境灵品丹药，药性热。急救受损根基，增强防护，但药效过后根骨易疲弱。</t>
  </si>
  <si>
    <t>金丹境玄品丹药，药性热。急救受损根基，增强防护，但药效过后根骨易疲弱。</t>
  </si>
  <si>
    <t>金丹玄阴延寿丹</t>
  </si>
  <si>
    <t>金丹境凡品丹药，药性寒。以缓缓炼化的药效增益寿元。</t>
  </si>
  <si>
    <t>金丹境灵品丹药，药性寒。以缓缓炼化的药效增益寿元。</t>
  </si>
  <si>
    <t>金丹境玄品丹药，药性寒。以缓缓炼化的药效增益寿元。</t>
  </si>
  <si>
    <t>金丹清和延寿丹</t>
  </si>
  <si>
    <t>金丹境凡品丹药，药性凉。平缓增益寿元。</t>
  </si>
  <si>
    <t>金丹境灵品丹药，药性凉。平缓增益寿元。</t>
  </si>
  <si>
    <t>金丹境玄品丹药，药性凉。平缓增益寿元。</t>
  </si>
  <si>
    <t>金丹延寿丹</t>
  </si>
  <si>
    <t>金丹境凡品丹药，药性平。服后可增益寿元。</t>
  </si>
  <si>
    <t>金丹境灵品丹药，药性平。服后可增益寿元。</t>
  </si>
  <si>
    <t>金丹境玄品丹药，药性平。服后可增益寿元。</t>
  </si>
  <si>
    <t>金丹温阳延寿丹</t>
  </si>
  <si>
    <t>金丹境凡品丹药，药性温。助寿元将尽之人延续生机。</t>
  </si>
  <si>
    <t>金丹境灵品丹药，药性温。助寿元将尽之人延续生机。</t>
  </si>
  <si>
    <t>金丹境玄品丹药，药性温。助寿元将尽之人延续生机。</t>
  </si>
  <si>
    <t>金丹烈阳延寿丹</t>
  </si>
  <si>
    <t>金丹境凡品丹药，药性热。危急时护持残存生机，但会损伤根基。</t>
  </si>
  <si>
    <t>金丹境灵品丹药，药性热。危急时护持残存生机，但会损伤根基。</t>
  </si>
  <si>
    <t>金丹境玄品丹药，药性热。危急时护持残存生机，但会损伤根基。</t>
  </si>
  <si>
    <t>金丹玄阴塑灵丹</t>
  </si>
  <si>
    <t>金丹境凡品丹药，药性寒。逐渐增进灵根共鸣。</t>
  </si>
  <si>
    <t>金丹境灵品丹药，药性寒。逐渐增进灵根共鸣。</t>
  </si>
  <si>
    <t>金丹境玄品丹药，药性寒。逐渐增进灵根共鸣。</t>
  </si>
  <si>
    <t>金丹清和塑灵丹</t>
  </si>
  <si>
    <t>金丹境凡品丹药，药性凉。帮助稳定灵根，减少灵根丹毒的生成。</t>
  </si>
  <si>
    <t>金丹境灵品丹药，药性凉。帮助稳定灵根，减少灵根丹毒的生成。</t>
  </si>
  <si>
    <t>金丹境玄品丹药，药性凉。帮助稳定灵根，减少灵根丹毒的生成。</t>
  </si>
  <si>
    <t>金丹塑灵丹</t>
  </si>
  <si>
    <t>金丹境凡品丹药，药性平。帮助强化指定灵根的亲和。</t>
  </si>
  <si>
    <t>金丹境灵品丹药，药性平。帮助强化指定灵根的亲和。</t>
  </si>
  <si>
    <t>金丹境玄品丹药，药性平。帮助强化指定灵根的亲和。</t>
  </si>
  <si>
    <t>金丹温阳塑灵丹</t>
  </si>
  <si>
    <t>金丹境凡品丹药，药性温。激发指定灵根，助益相应的修炼或战斗。</t>
  </si>
  <si>
    <t>金丹境灵品丹药，药性温。激发指定灵根，助益相应的修炼或战斗。</t>
  </si>
  <si>
    <t>金丹境玄品丹药，药性温。激发指定灵根，助益相应的修炼或战斗。</t>
  </si>
  <si>
    <t>金丹烈阳塑灵丹</t>
  </si>
  <si>
    <t>金丹境凡品丹药，药性热。用于洗去旧有灵根、重塑灵根结构，会带来较重的灵根丹毒。</t>
  </si>
  <si>
    <t>金丹境灵品丹药，药性热。用于洗去旧有灵根、重塑灵根结构，会带来较重的灵根丹毒。</t>
  </si>
  <si>
    <t>金丹境玄品丹药，药性热。用于洗去旧有灵根、重塑灵根结构，会带来较重的灵根丹毒。</t>
  </si>
  <si>
    <t>金丹玄阴固元丹</t>
  </si>
  <si>
    <t>金丹境凡品丹药，药性寒。以绵长药效稳固防护，减轻所受伤害。</t>
  </si>
  <si>
    <t>金丹境灵品丹药，药性寒。以绵长药效稳固防护，减轻所受伤害。</t>
  </si>
  <si>
    <t>金丹境玄品丹药，药性寒。以绵长药效稳固防护，减轻所受伤害。</t>
  </si>
  <si>
    <t>金丹清和固元丹</t>
  </si>
  <si>
    <t>金丹境凡品丹药，药性凉。帮助持续减轻所受伤害。</t>
  </si>
  <si>
    <t>金丹境灵品丹药，药性凉。帮助持续减轻所受伤害。</t>
  </si>
  <si>
    <t>金丹境玄品丹药，药性凉。帮助持续减轻所受伤害。</t>
  </si>
  <si>
    <t>金丹固元丹</t>
  </si>
  <si>
    <t>金丹境凡品丹药，药性平。增强物理与法术防护。</t>
  </si>
  <si>
    <t>金丹境灵品丹药，药性平。增强物理与法术防护。</t>
  </si>
  <si>
    <t>金丹境玄品丹药，药性平。增强物理与法术防护。</t>
  </si>
  <si>
    <t>金丹温阳固元丹</t>
  </si>
  <si>
    <t>金丹境凡品丹药，药性温。帮助抵抗暴击，增益护身之助。</t>
  </si>
  <si>
    <t>金丹境灵品丹药，药性温。帮助抵抗暴击，增益护身之助。</t>
  </si>
  <si>
    <t>金丹境玄品丹药，药性温。帮助抵抗暴击，增益护身之助。</t>
  </si>
  <si>
    <t>金丹烈阳固元丹</t>
  </si>
  <si>
    <t>金丹境凡品丹药，药性热。强固周身防护，减轻强敌伤害，但药效过后行动易迟缓。</t>
  </si>
  <si>
    <t>金丹境灵品丹药，药性热。强固周身防护，减轻强敌伤害，但药效过后行动易迟缓。</t>
  </si>
  <si>
    <t>金丹境玄品丹药，药性热。强固周身防护，减轻强敌伤害，但药效过后行动易迟缓。</t>
  </si>
  <si>
    <t>金丹玄阴破妄丹</t>
  </si>
  <si>
    <t>金丹境凡品丹药，药性寒。帮助抵抗幻觉、心魔与控制。</t>
  </si>
  <si>
    <t>金丹境灵品丹药，药性寒。帮助抵抗幻觉、心魔与控制。</t>
  </si>
  <si>
    <t>金丹境玄品丹药，药性寒。帮助抵抗幻觉、心魔与控制。</t>
  </si>
  <si>
    <t>金丹清和破妄丹</t>
  </si>
  <si>
    <t>金丹境凡品丹药，药性凉。逐步缓解心神受到的扰乱与控制。</t>
  </si>
  <si>
    <t>金丹境灵品丹药，药性凉。逐步缓解心神受到的扰乱与控制。</t>
  </si>
  <si>
    <t>金丹境玄品丹药，药性凉。逐步缓解心神受到的扰乱与控制。</t>
  </si>
  <si>
    <t>金丹破妄丹</t>
  </si>
  <si>
    <t>金丹境凡品丹药，药性平。帮助解除心神上的不利状态。</t>
  </si>
  <si>
    <t>金丹境灵品丹药，药性平。帮助解除心神上的不利状态。</t>
  </si>
  <si>
    <t>金丹境玄品丹药，药性平。帮助解除心神上的不利状态。</t>
  </si>
  <si>
    <t>金丹温阳破妄丹</t>
  </si>
  <si>
    <t>金丹境凡品丹药，药性温。帮助修复神识受损，恢复操控。</t>
  </si>
  <si>
    <t>金丹境灵品丹药，药性温。帮助修复神识受损，恢复操控。</t>
  </si>
  <si>
    <t>金丹境玄品丹药，药性温。帮助修复神识受损，恢复操控。</t>
  </si>
  <si>
    <t>金丹烈阳破妄丹</t>
  </si>
  <si>
    <t>金丹境凡品丹药，药性热。强行破除控制并暂护心神，但随后会心神虚弱。</t>
  </si>
  <si>
    <t>金丹境灵品丹药，药性热。强行破除控制并暂护心神，但随后会心神虚弱。</t>
  </si>
  <si>
    <t>金丹境玄品丹药，药性热。强行破除控制并暂护心神，但随后会心神虚弱。</t>
  </si>
  <si>
    <t>金丹玄阴养神丹</t>
  </si>
  <si>
    <t>金丹境凡品丹药，药性寒。缓缓滋养神识，助其增长。</t>
  </si>
  <si>
    <t>金丹境灵品丹药，药性寒。缓缓滋养神识，助其增长。</t>
  </si>
  <si>
    <t>金丹境玄品丹药，药性寒。缓缓滋养神识，助其增长。</t>
  </si>
  <si>
    <t>金丹清和养神丹</t>
  </si>
  <si>
    <t>金丹境凡品丹药，药性凉。帮助修复神识，增进操控。</t>
  </si>
  <si>
    <t>金丹境灵品丹药，药性凉。帮助修复神识，增进操控。</t>
  </si>
  <si>
    <t>金丹境玄品丹药，药性凉。帮助修复神识，增进操控。</t>
  </si>
  <si>
    <t>金丹养神丹</t>
  </si>
  <si>
    <t>金丹境凡品丹药，药性平。滋养神识，提高其上限。</t>
  </si>
  <si>
    <t>金丹境灵品丹药，药性平。滋养神识，提高其上限。</t>
  </si>
  <si>
    <t>金丹境玄品丹药，药性平。滋养神识，提高其上限。</t>
  </si>
  <si>
    <t>金丹温阳养神丹</t>
  </si>
  <si>
    <t>金丹境凡品丹药，药性温。增进神识操控，帮助炼丹与御器。</t>
  </si>
  <si>
    <t>金丹境灵品丹药，药性温。增进神识操控，帮助炼丹与御器。</t>
  </si>
  <si>
    <t>金丹境玄品丹药，药性温。增进神识操控，帮助炼丹与御器。</t>
  </si>
  <si>
    <t>金丹烈阳养神丹</t>
  </si>
  <si>
    <t>金丹境凡品丹药，药性热。催发神识与操控之力，但药效过后易受神识灼伤。</t>
  </si>
  <si>
    <t>金丹境灵品丹药，药性热。催发神识与操控之力，但药效过后易受神识灼伤。</t>
  </si>
  <si>
    <t>金丹境玄品丹药，药性热。催发神识与操控之力，但药效过后易受神识灼伤。</t>
  </si>
  <si>
    <t>金丹玄阴明心丹</t>
  </si>
  <si>
    <t>金丹境凡品丹药，药性寒。使感知渐明，扩大警戒范围。</t>
  </si>
  <si>
    <t>金丹境灵品丹药，药性寒。使感知渐明，扩大警戒范围。</t>
  </si>
  <si>
    <t>金丹境玄品丹药，药性寒。使感知渐明，扩大警戒范围。</t>
  </si>
  <si>
    <t>金丹清和明心丹</t>
  </si>
  <si>
    <t>金丹境凡品丹药，药性凉。帮助闪避来袭，感知周遭动静。</t>
  </si>
  <si>
    <t>金丹境灵品丹药，药性凉。帮助闪避来袭，感知周遭动静。</t>
  </si>
  <si>
    <t>金丹境玄品丹药，药性凉。帮助闪避来袭，感知周遭动静。</t>
  </si>
  <si>
    <t>金丹明心丹</t>
  </si>
  <si>
    <t>金丹境凡品丹药，药性平。使出手更准，警戒更广。</t>
  </si>
  <si>
    <t>金丹境灵品丹药，药性平。使出手更准，警戒更广。</t>
  </si>
  <si>
    <t>金丹境玄品丹药，药性平。使出手更准，警戒更广。</t>
  </si>
  <si>
    <t>金丹温阳明心丹</t>
  </si>
  <si>
    <t>金丹境凡品丹药，药性温。使攻守判断更敏锐，出手与闪避更从容。</t>
  </si>
  <si>
    <t>金丹境灵品丹药，药性温。使攻守判断更敏锐，出手与闪避更从容。</t>
  </si>
  <si>
    <t>金丹境玄品丹药，药性温。使攻守判断更敏锐，出手与闪避更从容。</t>
  </si>
  <si>
    <t>金丹烈阳明心丹</t>
  </si>
  <si>
    <t>金丹境凡品丹药，药性热。洞察隐匿之物，拓展出手所及。</t>
  </si>
  <si>
    <t>金丹境灵品丹药，药性热。洞察隐匿之物，拓展出手所及。</t>
  </si>
  <si>
    <t>金丹境玄品丹药，药性热。洞察隐匿之物，拓展出手所及。</t>
  </si>
  <si>
    <t>金丹玄阴照神丹</t>
  </si>
  <si>
    <t>金丹境凡品丹药，药性寒。以绵长药效助益暴击发挥。</t>
  </si>
  <si>
    <t>金丹境灵品丹药，药性寒。以绵长药效助益暴击发挥。</t>
  </si>
  <si>
    <t>金丹境玄品丹药，药性寒。以绵长药效助益暴击发挥。</t>
  </si>
  <si>
    <t>金丹清和照神丹</t>
  </si>
  <si>
    <t>金丹境凡品丹药，药性凉。使出手更准，更易击出暴击。</t>
  </si>
  <si>
    <t>金丹境灵品丹药，药性凉。使出手更准，更易击出暴击。</t>
  </si>
  <si>
    <t>金丹境玄品丹药，药性凉。使出手更准，更易击出暴击。</t>
  </si>
  <si>
    <t>金丹照神丹</t>
  </si>
  <si>
    <t>金丹境凡品丹药，药性平。帮助提高暴击机会。</t>
  </si>
  <si>
    <t>金丹境灵品丹药，药性平。帮助提高暴击机会。</t>
  </si>
  <si>
    <t>金丹境玄品丹药，药性平。帮助提高暴击机会。</t>
  </si>
  <si>
    <t>金丹温阳照神丹</t>
  </si>
  <si>
    <t>金丹境凡品丹药，药性温。助益暴击威力，使反应更敏捷。</t>
  </si>
  <si>
    <t>金丹境灵品丹药，药性温。助益暴击威力，使反应更敏捷。</t>
  </si>
  <si>
    <t>金丹境玄品丹药，药性温。助益暴击威力，使反应更敏捷。</t>
  </si>
  <si>
    <t>金丹烈阳照神丹</t>
  </si>
  <si>
    <t>金丹境凡品丹药，药性热。凝神催发暴击威力，但药效过后会心神虚弱。</t>
  </si>
  <si>
    <t>金丹境灵品丹药，药性热。凝神催发暴击威力，但药效过后会心神虚弱。</t>
  </si>
  <si>
    <t>金丹境玄品丹药，药性热。凝神催发暴击威力，但药效过后会心神虚弱。</t>
  </si>
  <si>
    <t>金丹玄阴定神丹</t>
  </si>
  <si>
    <t>金丹境凡品丹药，药性寒。稳定神识，帮助抵抗控制。</t>
  </si>
  <si>
    <t>金丹境灵品丹药，药性寒。稳定神识，帮助抵抗控制。</t>
  </si>
  <si>
    <t>金丹境玄品丹药，药性寒。稳定神识，帮助抵抗控制。</t>
  </si>
  <si>
    <t>金丹清和定神丹</t>
  </si>
  <si>
    <t>金丹境凡品丹药，药性凉。帮助抵抗暴击与精神侵扰。</t>
  </si>
  <si>
    <t>金丹境灵品丹药，药性凉。帮助抵抗暴击与精神侵扰。</t>
  </si>
  <si>
    <t>金丹境玄品丹药，药性凉。帮助抵抗暴击与精神侵扰。</t>
  </si>
  <si>
    <t>金丹定神丹</t>
  </si>
  <si>
    <t>金丹境凡品丹药，药性平。使神识操控更为稳固。</t>
  </si>
  <si>
    <t>金丹境灵品丹药，药性平。使神识操控更为稳固。</t>
  </si>
  <si>
    <t>金丹境玄品丹药，药性平。使神识操控更为稳固。</t>
  </si>
  <si>
    <t>金丹温阳定神丹</t>
  </si>
  <si>
    <t>金丹境凡品丹药，药性温。增益天运、天佑与神识操控。</t>
  </si>
  <si>
    <t>金丹境灵品丹药，药性温。增益天运、天佑与神识操控。</t>
  </si>
  <si>
    <t>金丹境玄品丹药，药性温。增益天运、天佑与神识操控。</t>
  </si>
  <si>
    <t>金丹烈阳定神丹</t>
  </si>
  <si>
    <t>金丹境凡品丹药，药性热。结成心神屏障，抵御控制或危险的心神冲击。</t>
  </si>
  <si>
    <t>金丹境灵品丹药，药性热。结成心神屏障，抵御控制或危险的心神冲击。</t>
  </si>
  <si>
    <t>金丹境玄品丹药，药性热。结成心神屏障，抵御控制或危险的心神冲击。</t>
  </si>
  <si>
    <t>金丹玄阴解厄丹</t>
  </si>
  <si>
    <t>金丹境凡品丹药，药性寒。缓缓化去中毒、流血与外伤。</t>
  </si>
  <si>
    <t>金丹境灵品丹药，药性寒。缓缓化去中毒、流血与外伤。</t>
  </si>
  <si>
    <t>金丹境玄品丹药，药性寒。缓缓化去中毒、流血与外伤。</t>
  </si>
  <si>
    <t>金丹清和解厄丹</t>
  </si>
  <si>
    <t>金丹境凡品丹药，药性凉。逐步缓解中毒、流血与外伤。</t>
  </si>
  <si>
    <t>金丹境灵品丹药，药性凉。逐步缓解中毒、流血与外伤。</t>
  </si>
  <si>
    <t>金丹境玄品丹药，药性凉。逐步缓解中毒、流血与外伤。</t>
  </si>
  <si>
    <t>金丹解厄丹</t>
  </si>
  <si>
    <t>金丹境凡品丹药，药性平。帮助解除肉身上的不利状态。</t>
  </si>
  <si>
    <t>金丹境灵品丹药，药性平。帮助解除肉身上的不利状态。</t>
  </si>
  <si>
    <t>金丹境玄品丹药，药性平。帮助解除肉身上的不利状态。</t>
  </si>
  <si>
    <t>金丹温阳解厄丹</t>
  </si>
  <si>
    <t>金丹境凡品丹药，药性温。帮助止血疗创，抵抗不利状态。</t>
  </si>
  <si>
    <t>金丹境灵品丹药，药性温。帮助止血疗创，抵抗不利状态。</t>
  </si>
  <si>
    <t>金丹境玄品丹药，药性温。帮助止血疗创，抵抗不利状态。</t>
  </si>
  <si>
    <t>金丹烈阳解厄丹</t>
  </si>
  <si>
    <t>金丹境凡品丹药，药性热。强行排除肉身毒伤，但会损耗生命。</t>
  </si>
  <si>
    <t>金丹境灵品丹药，药性热。强行排除肉身毒伤，但会损耗生命。</t>
  </si>
  <si>
    <t>金丹境玄品丹药，药性热。强行排除肉身毒伤，但会损耗生命。</t>
  </si>
  <si>
    <t>金丹玄阴回春丹</t>
  </si>
  <si>
    <t>金丹境凡品丹药，药性寒。以绵长药效恢复生命。</t>
  </si>
  <si>
    <t>金丹境灵品丹药，药性寒。以绵长药效恢复生命。</t>
  </si>
  <si>
    <t>金丹境玄品丹药，药性寒。以绵长药效恢复生命。</t>
  </si>
  <si>
    <t>金丹清和回春丹</t>
  </si>
  <si>
    <t>金丹境凡品丹药，药性凉。持续恢复生命。</t>
  </si>
  <si>
    <t>金丹境灵品丹药，药性凉。持续恢复生命。</t>
  </si>
  <si>
    <t>金丹境玄品丹药，药性凉。持续恢复生命。</t>
  </si>
  <si>
    <t>金丹回春丹</t>
  </si>
  <si>
    <t>金丹境凡品丹药，药性平。服后可恢复生命。</t>
  </si>
  <si>
    <t>金丹境灵品丹药，药性平。服后可恢复生命。</t>
  </si>
  <si>
    <t>金丹境玄品丹药，药性平。服后可恢复生命。</t>
  </si>
  <si>
    <t>金丹温阳回春丹</t>
  </si>
  <si>
    <t>金丹境凡品丹药，药性温。交战中击中敌人或受击时，有助于恢复生命。</t>
  </si>
  <si>
    <t>金丹境灵品丹药，药性温。交战中击中敌人或受击时，有助于恢复生命。</t>
  </si>
  <si>
    <t>金丹境玄品丹药，药性温。交战中击中敌人或受击时，有助于恢复生命。</t>
  </si>
  <si>
    <t>金丹烈阳回春丹</t>
  </si>
  <si>
    <t>金丹境凡品丹药，药性热。危急时迅速续接生机，但随后会肉身虚弱。</t>
  </si>
  <si>
    <t>金丹境灵品丹药，药性热。危急时迅速续接生机，但随后会肉身虚弱。</t>
  </si>
  <si>
    <t>金丹境玄品丹药，药性热。危急时迅速续接生机，但随后会肉身虚弱。</t>
  </si>
  <si>
    <t>金丹玄阴活血丹</t>
  </si>
  <si>
    <t>金丹境凡品丹药，药性寒。使击敌所得逐渐回补生命。</t>
  </si>
  <si>
    <t>金丹境灵品丹药，药性寒。使击敌所得逐渐回补生命。</t>
  </si>
  <si>
    <t>金丹境玄品丹药，药性寒。使击敌所得逐渐回补生命。</t>
  </si>
  <si>
    <t>金丹清和活血丹</t>
  </si>
  <si>
    <t>金丹境凡品丹药，药性凉。受击后帮助回补生命。</t>
  </si>
  <si>
    <t>金丹境灵品丹药，药性凉。受击后帮助回补生命。</t>
  </si>
  <si>
    <t>金丹境玄品丹药，药性凉。受击后帮助回补生命。</t>
  </si>
  <si>
    <t>金丹活血丹</t>
  </si>
  <si>
    <t>金丹境凡品丹药，药性平。击中敌人时可回补生命。</t>
  </si>
  <si>
    <t>金丹境灵品丹药，药性平。击中敌人时可回补生命。</t>
  </si>
  <si>
    <t>金丹境玄品丹药，药性平。击中敌人时可回补生命。</t>
  </si>
  <si>
    <t>金丹温阳活血丹</t>
  </si>
  <si>
    <t>金丹境凡品丹药，药性温。加快攻击与移动节奏，助益击敌回血。</t>
  </si>
  <si>
    <t>金丹境灵品丹药，药性温。加快攻击与移动节奏，助益击敌回血。</t>
  </si>
  <si>
    <t>金丹境玄品丹药，药性温。加快攻击与移动节奏，助益击敌回血。</t>
  </si>
  <si>
    <t>金丹烈阳活血丹</t>
  </si>
  <si>
    <t>金丹境凡品丹药，药性热。催发击敌回血之力，但药效过后会失血。</t>
  </si>
  <si>
    <t>金丹境灵品丹药，药性热。催发击敌回血之力，但药效过后会失血。</t>
  </si>
  <si>
    <t>金丹境玄品丹药，药性热。催发击敌回血之力，但药效过后会失血。</t>
  </si>
  <si>
    <t>金丹玄阴战元丹</t>
  </si>
  <si>
    <t>金丹境凡品丹药，药性寒。以绵长药效助益伤害。</t>
  </si>
  <si>
    <t>金丹境灵品丹药，药性寒。以绵长药效助益伤害。</t>
  </si>
  <si>
    <t>金丹境玄品丹药，药性寒。以绵长药效助益伤害。</t>
  </si>
  <si>
    <t>金丹清和战元丹</t>
  </si>
  <si>
    <t>金丹境凡品丹药，药性凉。使攻击更稳，伤害有所提高。</t>
  </si>
  <si>
    <t>金丹境灵品丹药，药性凉。使攻击更稳，伤害有所提高。</t>
  </si>
  <si>
    <t>金丹境玄品丹药，药性凉。使攻击更稳，伤害有所提高。</t>
  </si>
  <si>
    <t>金丹战元丹</t>
  </si>
  <si>
    <t>金丹境凡品丹药，药性平。提高物理攻击能力。</t>
  </si>
  <si>
    <t>金丹境灵品丹药，药性平。提高物理攻击能力。</t>
  </si>
  <si>
    <t>金丹境玄品丹药，药性平。提高物理攻击能力。</t>
  </si>
  <si>
    <t>金丹温阳战元丹</t>
  </si>
  <si>
    <t>金丹境凡品丹药，药性温。使攻击更为迅捷。</t>
  </si>
  <si>
    <t>金丹境灵品丹药，药性温。使攻击更为迅捷。</t>
  </si>
  <si>
    <t>金丹境玄品丹药，药性温。使攻击更为迅捷。</t>
  </si>
  <si>
    <t>金丹烈阳战元丹</t>
  </si>
  <si>
    <t>金丹境凡品丹药，药性热。催发爆发伤害，助其穿透敌人防御。</t>
  </si>
  <si>
    <t>金丹境灵品丹药，药性热。催发爆发伤害，助其穿透敌人防御。</t>
  </si>
  <si>
    <t>金丹境玄品丹药，药性热。催发爆发伤害，助其穿透敌人防御。</t>
  </si>
  <si>
    <t>金丹玄阴锻体丹</t>
  </si>
  <si>
    <t>金丹境凡品丹药，药性寒。渐增生命承载，助人抵御伤害。</t>
  </si>
  <si>
    <t>金丹境灵品丹药，药性寒。渐增生命承载，助人抵御伤害。</t>
  </si>
  <si>
    <t>金丹境玄品丹药，药性寒。渐增生命承载，助人抵御伤害。</t>
  </si>
  <si>
    <t>金丹清和锻体丹</t>
  </si>
  <si>
    <t>金丹境凡品丹药，药性凉。提高生命上限，减轻所受伤害。</t>
  </si>
  <si>
    <t>金丹境灵品丹药，药性凉。提高生命上限，减轻所受伤害。</t>
  </si>
  <si>
    <t>金丹境玄品丹药，药性凉。提高生命上限，减轻所受伤害。</t>
  </si>
  <si>
    <t>金丹锻体丹</t>
  </si>
  <si>
    <t>金丹境凡品丹药，药性平。帮助提高生命上限。</t>
  </si>
  <si>
    <t>金丹境灵品丹药，药性平。帮助提高生命上限。</t>
  </si>
  <si>
    <t>金丹境玄品丹药，药性平。帮助提高生命上限。</t>
  </si>
  <si>
    <t>金丹温阳锻体丹</t>
  </si>
  <si>
    <t>金丹境凡品丹药，药性温。提高生命上限，助益抵御暴击与恢复。</t>
  </si>
  <si>
    <t>金丹境灵品丹药，药性温。提高生命上限，助益抵御暴击与恢复。</t>
  </si>
  <si>
    <t>金丹境玄品丹药，药性温。提高生命上限，助益抵御暴击与恢复。</t>
  </si>
  <si>
    <t>金丹烈阳锻体丹</t>
  </si>
  <si>
    <t>金丹境凡品丹药，药性热。催起肉身屏障，提高生命承载，但药效过后行动易迟缓。</t>
  </si>
  <si>
    <t>金丹境灵品丹药，药性热。催起肉身屏障，提高生命承载，但药效过后行动易迟缓。</t>
  </si>
  <si>
    <t>金丹境玄品丹药，药性热。催起肉身屏障，提高生命承载，但药效过后行动易迟缓。</t>
  </si>
  <si>
    <t>元婴玄阴涤元丹</t>
  </si>
  <si>
    <t>元婴境凡品丹药，药性寒。缓缓化去修为丹毒。</t>
  </si>
  <si>
    <t>元婴境灵品丹药，药性寒。缓缓化去修为丹毒。</t>
  </si>
  <si>
    <t>元婴境玄品丹药，药性寒。缓缓化去修为丹毒。</t>
  </si>
  <si>
    <t>元婴清和涤元丹</t>
  </si>
  <si>
    <t>元婴境凡品丹药，药性凉。逐步缓解突破失败后的虚弱。</t>
  </si>
  <si>
    <t>元婴境灵品丹药，药性凉。逐步缓解突破失败后的虚弱。</t>
  </si>
  <si>
    <t>元婴境玄品丹药，药性凉。逐步缓解突破失败后的虚弱。</t>
  </si>
  <si>
    <t>元婴涤元丹</t>
  </si>
  <si>
    <t>元婴境凡品丹药，药性平。化去丹田中的修为丹毒。</t>
  </si>
  <si>
    <t>元婴境灵品丹药，药性平。化去丹田中的修为丹毒。</t>
  </si>
  <si>
    <t>元婴境玄品丹药，药性平。化去丹田中的修为丹毒。</t>
  </si>
  <si>
    <t>元婴温阳涤元丹</t>
  </si>
  <si>
    <t>元婴境凡品丹药，药性温。缓解突破失败后的虚弱，帮助恢复修炼效率。</t>
  </si>
  <si>
    <t>元婴境灵品丹药，药性温。缓解突破失败后的虚弱，帮助恢复修炼效率。</t>
  </si>
  <si>
    <t>元婴境玄品丹药，药性温。缓解突破失败后的虚弱，帮助恢复修炼效率。</t>
  </si>
  <si>
    <t>元婴烈阳涤元丹</t>
  </si>
  <si>
    <t>元婴境凡品丹药，药性热。强行驱散突破虚弱，但会引起丹田震荡。</t>
  </si>
  <si>
    <t>元婴境灵品丹药，药性热。强行驱散突破虚弱，但会引起丹田震荡。</t>
  </si>
  <si>
    <t>元婴境玄品丹药，药性热。强行驱散突破虚弱，但会引起丹田震荡。</t>
  </si>
  <si>
    <t>元婴玄阴破境丹</t>
  </si>
  <si>
    <t>元婴境凡品丹药，药性寒。用于元婴境大境界突破的必需材料。</t>
  </si>
  <si>
    <t>元婴境灵品丹药，药性寒。在元婴境突破时额外服用，增加本次突破几率。每次突破最多额外服用1枚；丹毒过高时加成减半，满池不可服用。</t>
  </si>
  <si>
    <t>元婴境玄品丹药，药性寒。在元婴境突破时额外服用，增加本次突破几率。每次突破最多额外服用1枚；丹毒过高时加成减半，满池不可服用。</t>
  </si>
  <si>
    <t>元婴清和破境丹</t>
  </si>
  <si>
    <t>元婴境凡品丹药，药性凉。用于元婴境小境界突破的必需材料。</t>
  </si>
  <si>
    <t>元婴境灵品丹药，药性凉。在元婴境突破时额外服用，增加本次突破几率。每次突破最多额外服用1枚；丹毒过高时加成减半，满池不可服用。</t>
  </si>
  <si>
    <t>元婴境玄品丹药，药性凉。在元婴境突破时额外服用，增加本次突破几率。每次突破最多额外服用1枚；丹毒过高时加成减半，满池不可服用。</t>
  </si>
  <si>
    <t>凝婴丹</t>
  </si>
  <si>
    <t>元婴境凡品丹药，药性平。用于突破。</t>
  </si>
  <si>
    <t>元婴境灵品丹药，药性平。在元婴境突破，或金丹突破至元婴时额外服用，增加本次突破几率。每次突破最多额外服用1枚；丹毒过高时加成减半，满池不可服用。</t>
  </si>
  <si>
    <t>元婴境玄品丹药，药性平。在元婴境突破，或金丹突破至元婴时额外服用，增加本次突破几率。每次突破最多额外服用1枚；丹毒过高时加成减半，满池不可服用。</t>
  </si>
  <si>
    <t>元婴温阳破境丹</t>
  </si>
  <si>
    <t>元婴境凡品丹药，药性温。用于元婴境小境界突破的必需材料。</t>
  </si>
  <si>
    <t>元婴境灵品丹药，药性温。在元婴境突破时额外服用，增加本次突破几率。每次突破最多额外服用1枚；丹毒过高时加成减半，满池不可服用。</t>
  </si>
  <si>
    <t>元婴境玄品丹药，药性温。在元婴境突破时额外服用，增加本次突破几率。每次突破最多额外服用1枚；丹毒过高时加成减半，满池不可服用。</t>
  </si>
  <si>
    <t>元婴烈阳破境丹</t>
  </si>
  <si>
    <t>元婴境凡品丹药，药性热。用于元婴境大境界突破的必需材料。</t>
  </si>
  <si>
    <t>元婴境灵品丹药，药性热。在元婴境突破时额外服用，增加本次突破几率。每次突破最多额外服用1枚；丹毒过高时加成减半，满池不可服用。</t>
  </si>
  <si>
    <t>元婴境玄品丹药，药性热。在元婴境突破时额外服用，增加本次突破几率。每次突破最多额外服用1枚；丹毒过高时加成减半，满池不可服用。</t>
  </si>
  <si>
    <t>元婴玄阴纳灵丹</t>
  </si>
  <si>
    <t>元婴境凡品丹药，药性寒。缓缓吸纳灵气，供后续修炼所用。</t>
  </si>
  <si>
    <t>元婴境灵品丹药，药性寒。缓缓吸纳灵气，供后续修炼所用。</t>
  </si>
  <si>
    <t>元婴境玄品丹药，药性寒。缓缓吸纳灵气，供后续修炼所用。</t>
  </si>
  <si>
    <t>元婴清和纳灵丹</t>
  </si>
  <si>
    <t>元婴境凡品丹药，药性凉。帮助持续吸收灵气。</t>
  </si>
  <si>
    <t>元婴境灵品丹药，药性凉。帮助持续吸收灵气。</t>
  </si>
  <si>
    <t>元婴境玄品丹药，药性凉。帮助持续吸收灵气。</t>
  </si>
  <si>
    <t>元婴纳灵丹</t>
  </si>
  <si>
    <t>元婴境凡品丹药，药性平。帮助从周围灵气源吸纳灵气。</t>
  </si>
  <si>
    <t>元婴境灵品丹药，药性平。帮助从周围灵气源吸纳灵气。</t>
  </si>
  <si>
    <t>元婴境玄品丹药，药性平。帮助从周围灵气源吸纳灵气。</t>
  </si>
  <si>
    <t>元婴温阳纳灵丹</t>
  </si>
  <si>
    <t>元婴境凡品丹药，药性温。加快灵气吸收。</t>
  </si>
  <si>
    <t>元婴境灵品丹药，药性温。加快灵气吸收。</t>
  </si>
  <si>
    <t>元婴境玄品丹药，药性温。加快灵气吸收。</t>
  </si>
  <si>
    <t>元婴烈阳纳灵丹</t>
  </si>
  <si>
    <t>元婴境凡品丹药，药性热。迅速吸纳周围灵气，但易引起灵气紊乱。</t>
  </si>
  <si>
    <t>元婴境灵品丹药，药性热。迅速吸纳周围灵气，但易引起灵气紊乱。</t>
  </si>
  <si>
    <t>元婴境玄品丹药，药性热。迅速吸纳周围灵气，但易引起灵气紊乱。</t>
  </si>
  <si>
    <t>元婴玄阴化元丹</t>
  </si>
  <si>
    <t>元婴境凡品丹药，药性寒。缓缓炼化灵气，使其转为修为。</t>
  </si>
  <si>
    <t>元婴境灵品丹药，药性寒。缓缓炼化灵气，使其转为修为。</t>
  </si>
  <si>
    <t>元婴境玄品丹药，药性寒。缓缓炼化灵气，使其转为修为。</t>
  </si>
  <si>
    <t>元婴清和化元丹</t>
  </si>
  <si>
    <t>元婴境凡品丹药，药性凉。帮助提高灵气炼化所得。</t>
  </si>
  <si>
    <t>元婴境灵品丹药，药性凉。帮助提高灵气炼化所得。</t>
  </si>
  <si>
    <t>元婴境玄品丹药，药性凉。帮助提高灵气炼化所得。</t>
  </si>
  <si>
    <t>元婴化元丹</t>
  </si>
  <si>
    <t>元婴境凡品丹药，药性平。帮助将灵气转为更多修为。</t>
  </si>
  <si>
    <t>元婴境灵品丹药，药性平。帮助将灵气转为更多修为。</t>
  </si>
  <si>
    <t>元婴境玄品丹药，药性平。帮助将灵气转为更多修为。</t>
  </si>
  <si>
    <t>元婴温阳化元丹</t>
  </si>
  <si>
    <t>元婴境凡品丹药，药性温。加快灵气向修为的转化。</t>
  </si>
  <si>
    <t>元婴境灵品丹药，药性温。加快灵气向修为的转化。</t>
  </si>
  <si>
    <t>元婴境玄品丹药，药性温。加快灵气向修为的转化。</t>
  </si>
  <si>
    <t>元婴烈阳化元丹</t>
  </si>
  <si>
    <t>元婴境凡品丹药，药性热。催炼已吸纳的灵气，使其化为修为，但会带来较重的修为丹毒。</t>
  </si>
  <si>
    <t>元婴境灵品丹药，药性热。催炼已吸纳的灵气，使其化为修为，但会带来较重的修为丹毒。</t>
  </si>
  <si>
    <t>元婴境玄品丹药，药性热。催炼已吸纳的灵气，使其化为修为，但会带来较重的修为丹毒。</t>
  </si>
  <si>
    <t>元婴玄阴聚元丹</t>
  </si>
  <si>
    <t>元婴境凡品丹药，药性寒。使修为随药效逐渐积累。</t>
  </si>
  <si>
    <t>元婴境灵品丹药，药性寒。使修为随药效逐渐积累。</t>
  </si>
  <si>
    <t>元婴境玄品丹药，药性寒。使修为随药效逐渐积累。</t>
  </si>
  <si>
    <t>元婴清和聚元丹</t>
  </si>
  <si>
    <t>元婴境凡品丹药，药性凉。帮助持续积累修为。</t>
  </si>
  <si>
    <t>元婴境灵品丹药，药性凉。帮助持续积累修为。</t>
  </si>
  <si>
    <t>元婴境玄品丹药，药性凉。帮助持续积累修为。</t>
  </si>
  <si>
    <t>元婴聚元丹</t>
  </si>
  <si>
    <t>元婴境凡品丹药，药性平。服后可增进修为。</t>
  </si>
  <si>
    <t>元婴境灵品丹药，药性平。服后可增进修为。</t>
  </si>
  <si>
    <t>元婴境玄品丹药，药性平。服后可增进修为。</t>
  </si>
  <si>
    <t>元婴温阳聚元丹</t>
  </si>
  <si>
    <t>元婴境凡品丹药，药性温。帮助提高修为增长。</t>
  </si>
  <si>
    <t>元婴境灵品丹药，药性温。帮助提高修为增长。</t>
  </si>
  <si>
    <t>元婴境玄品丹药，药性温。帮助提高修为增长。</t>
  </si>
  <si>
    <t>元婴烈阳聚元丹</t>
  </si>
  <si>
    <t>元婴境凡品丹药，药性热。迅速增进修为，但会带来较重的修为丹毒。</t>
  </si>
  <si>
    <t>元婴境灵品丹药，药性热。迅速增进修为，但会带来较重的修为丹毒。</t>
  </si>
  <si>
    <t>元婴境玄品丹药，药性热。迅速增进修为，但会带来较重的修为丹毒。</t>
  </si>
  <si>
    <t>元婴玄阴通脉丹</t>
  </si>
  <si>
    <t>元婴境凡品丹药，药性寒。帮助抵抗沉默、封脉和迟滞。</t>
  </si>
  <si>
    <t>元婴境灵品丹药，药性寒。帮助抵抗沉默、封脉和迟滞。</t>
  </si>
  <si>
    <t>元婴境玄品丹药，药性寒。帮助抵抗沉默、封脉和迟滞。</t>
  </si>
  <si>
    <t>元婴清和通脉丹</t>
  </si>
  <si>
    <t>元婴境凡品丹药，药性凉。逐步缓解气脉受阻与灵力紊乱。</t>
  </si>
  <si>
    <t>元婴境灵品丹药，药性凉。逐步缓解气脉受阻与灵力紊乱。</t>
  </si>
  <si>
    <t>元婴境玄品丹药，药性凉。逐步缓解气脉受阻与灵力紊乱。</t>
  </si>
  <si>
    <t>元婴通脉丹</t>
  </si>
  <si>
    <t>元婴境凡品丹药，药性平。帮助解除气脉上的不利状态。</t>
  </si>
  <si>
    <t>元婴境灵品丹药，药性平。帮助解除气脉上的不利状态。</t>
  </si>
  <si>
    <t>元婴境玄品丹药，药性平。帮助解除气脉上的不利状态。</t>
  </si>
  <si>
    <t>元婴温阳通脉丹</t>
  </si>
  <si>
    <t>元婴境凡品丹药，药性温。使施过的法术更快恢复可用。</t>
  </si>
  <si>
    <t>元婴境灵品丹药，药性温。使施过的法术更快恢复可用。</t>
  </si>
  <si>
    <t>元婴境玄品丹药，药性温。使施过的法术更快恢复可用。</t>
  </si>
  <si>
    <t>元婴烈阳通脉丹</t>
  </si>
  <si>
    <t>元婴境凡品丹药，药性热。强开封脉，催使主要法术重归可用，但随后会灵力枯竭。</t>
  </si>
  <si>
    <t>元婴境灵品丹药，药性热。强开封脉，催使主要法术重归可用，但随后会灵力枯竭。</t>
  </si>
  <si>
    <t>元婴境玄品丹药，药性热。强开封脉，催使主要法术重归可用，但随后会灵力枯竭。</t>
  </si>
  <si>
    <t>元婴玄阴拓脉丹</t>
  </si>
  <si>
    <t>元婴境凡品丹药，药性寒。逐渐提升气脉承载灵力的能力。</t>
  </si>
  <si>
    <t>元婴境灵品丹药，药性寒。逐渐提升气脉承载灵力的能力。</t>
  </si>
  <si>
    <t>元婴境玄品丹药，药性寒。逐渐提升气脉承载灵力的能力。</t>
  </si>
  <si>
    <t>元婴清和拓脉丹</t>
  </si>
  <si>
    <t>元婴境凡品丹药，药性凉。帮助在施法后回补灵力。</t>
  </si>
  <si>
    <t>元婴境灵品丹药，药性凉。帮助在施法后回补灵力。</t>
  </si>
  <si>
    <t>元婴境玄品丹药，药性凉。帮助在施法后回补灵力。</t>
  </si>
  <si>
    <t>元婴拓脉丹</t>
  </si>
  <si>
    <t>元婴境凡品丹药，药性平。帮助提高灵力上限。</t>
  </si>
  <si>
    <t>元婴境灵品丹药，药性平。帮助提高灵力上限。</t>
  </si>
  <si>
    <t>元婴境玄品丹药，药性平。帮助提高灵力上限。</t>
  </si>
  <si>
    <t>元婴温阳拓脉丹</t>
  </si>
  <si>
    <t>元婴境凡品丹药，药性温。使施法更为迅捷。</t>
  </si>
  <si>
    <t>元婴境灵品丹药，药性温。使施法更为迅捷。</t>
  </si>
  <si>
    <t>元婴境玄品丹药，药性温。使施法更为迅捷。</t>
  </si>
  <si>
    <t>元婴烈阳拓脉丹</t>
  </si>
  <si>
    <t>元婴境凡品丹药，药性热。助人接连施法，但药效过后气脉易疲敝。</t>
  </si>
  <si>
    <t>元婴境灵品丹药，药性热。助人接连施法，但药效过后气脉易疲敝。</t>
  </si>
  <si>
    <t>元婴境玄品丹药，药性热。助人接连施法，但药效过后气脉易疲敝。</t>
  </si>
  <si>
    <t>元婴玄阴回灵丹</t>
  </si>
  <si>
    <t>元婴境凡品丹药，药性寒。缓缓恢复灵力。</t>
  </si>
  <si>
    <t>元婴境灵品丹药，药性寒。缓缓恢复灵力。</t>
  </si>
  <si>
    <t>元婴境玄品丹药，药性寒。缓缓恢复灵力。</t>
  </si>
  <si>
    <t>元婴清和回灵丹</t>
  </si>
  <si>
    <t>元婴境凡品丹药，药性凉。持续回补灵力。</t>
  </si>
  <si>
    <t>元婴境灵品丹药，药性凉。持续回补灵力。</t>
  </si>
  <si>
    <t>元婴境玄品丹药，药性凉。持续回补灵力。</t>
  </si>
  <si>
    <t>元婴回灵丹</t>
  </si>
  <si>
    <t>元婴境凡品丹药，药性平。服后可恢复灵力。</t>
  </si>
  <si>
    <t>元婴境灵品丹药，药性平。服后可恢复灵力。</t>
  </si>
  <si>
    <t>元婴境玄品丹药，药性平。服后可恢复灵力。</t>
  </si>
  <si>
    <t>元婴温阳回灵丹</t>
  </si>
  <si>
    <t>元婴境凡品丹药，药性温。交战中击中敌人或受击时，有助于回补灵力。</t>
  </si>
  <si>
    <t>元婴境灵品丹药，药性温。交战中击中敌人或受击时，有助于回补灵力。</t>
  </si>
  <si>
    <t>元婴境玄品丹药，药性温。交战中击中敌人或受击时，有助于回补灵力。</t>
  </si>
  <si>
    <t>元婴烈阳回灵丹</t>
  </si>
  <si>
    <t>元婴境凡品丹药，药性热。迅速恢复灵力，但随后易出现灵力紊乱。</t>
  </si>
  <si>
    <t>元婴境灵品丹药，药性热。迅速恢复灵力，但随后易出现灵力紊乱。</t>
  </si>
  <si>
    <t>元婴境玄品丹药，药性热。迅速恢复灵力，但随后易出现灵力紊乱。</t>
  </si>
  <si>
    <t>元婴玄阴燃灵丹</t>
  </si>
  <si>
    <t>元婴境凡品丹药，药性寒。以绵长药效助益法术威力。</t>
  </si>
  <si>
    <t>元婴境灵品丹药，药性寒。以绵长药效助益法术威力。</t>
  </si>
  <si>
    <t>元婴境玄品丹药，药性寒。以绵长药效助益法术威力。</t>
  </si>
  <si>
    <t>元婴清和燃灵丹</t>
  </si>
  <si>
    <t>元婴境凡品丹药，药性凉。帮助提高法术威力。</t>
  </si>
  <si>
    <t>元婴境灵品丹药，药性凉。帮助提高法术威力。</t>
  </si>
  <si>
    <t>元婴境玄品丹药，药性凉。帮助提高法术威力。</t>
  </si>
  <si>
    <t>元婴燃灵丹</t>
  </si>
  <si>
    <t>元婴境凡品丹药，药性平。增强法术的伤害。</t>
  </si>
  <si>
    <t>元婴境灵品丹药，药性平。增强法术的伤害。</t>
  </si>
  <si>
    <t>元婴境玄品丹药，药性平。增强法术的伤害。</t>
  </si>
  <si>
    <t>元婴温阳燃灵丹</t>
  </si>
  <si>
    <t>元婴境凡品丹药，药性温。使施法更快，法术更易恢复可用。</t>
  </si>
  <si>
    <t>元婴境灵品丹药，药性温。使施法更快，法术更易恢复可用。</t>
  </si>
  <si>
    <t>元婴境玄品丹药，药性温。使施法更快，法术更易恢复可用。</t>
  </si>
  <si>
    <t>元婴烈阳燃灵丹</t>
  </si>
  <si>
    <t>元婴境凡品丹药，药性热。催发法术爆发，助其穿透敌人的法术防护。</t>
  </si>
  <si>
    <t>元婴境灵品丹药，药性热。催发法术爆发，助其穿透敌人的法术防护。</t>
  </si>
  <si>
    <t>元婴境玄品丹药，药性热。催发法术爆发，助其穿透敌人的法术防护。</t>
  </si>
  <si>
    <t>元婴玄阴镇脉丹</t>
  </si>
  <si>
    <t>元婴境凡品丹药，药性寒。帮助气脉容纳灵力，并使施法更稳定。</t>
  </si>
  <si>
    <t>元婴境灵品丹药，药性寒。帮助气脉容纳灵力，并使施法更稳定。</t>
  </si>
  <si>
    <t>元婴境玄品丹药，药性寒。帮助气脉容纳灵力，并使施法更稳定。</t>
  </si>
  <si>
    <t>元婴清和镇脉丹</t>
  </si>
  <si>
    <t>元婴境凡品丹药，药性凉。减轻施法的灵力消耗，并帮助抵抗打断。</t>
  </si>
  <si>
    <t>元婴境灵品丹药，药性凉。减轻施法的灵力消耗，并帮助抵抗打断。</t>
  </si>
  <si>
    <t>元婴境玄品丹药，药性凉。减轻施法的灵力消耗，并帮助抵抗打断。</t>
  </si>
  <si>
    <t>元婴镇脉丹</t>
  </si>
  <si>
    <t>元婴境凡品丹药，药性平。帮助提高灵力上限，稳定气脉。</t>
  </si>
  <si>
    <t>元婴境灵品丹药，药性平。帮助提高灵力上限，稳定气脉。</t>
  </si>
  <si>
    <t>元婴境玄品丹药，药性平。帮助提高灵力上限，稳定气脉。</t>
  </si>
  <si>
    <t>元婴温阳镇脉丹</t>
  </si>
  <si>
    <t>元婴境凡品丹药，药性温。使施法起手与收势更利落。</t>
  </si>
  <si>
    <t>元婴境灵品丹药，药性温。使施法起手与收势更利落。</t>
  </si>
  <si>
    <t>元婴境玄品丹药，药性温。使施法起手与收势更利落。</t>
  </si>
  <si>
    <t>元婴烈阳镇脉丹</t>
  </si>
  <si>
    <t>元婴境凡品丹药，药性热。将灵力化作护身屏障，以抵御伤害。</t>
  </si>
  <si>
    <t>元婴境灵品丹药，药性热。将灵力化作护身屏障，以抵御伤害。</t>
  </si>
  <si>
    <t>元婴境玄品丹药，药性热。将灵力化作护身屏障，以抵御伤害。</t>
  </si>
  <si>
    <t>元婴玄阴净髓丹</t>
  </si>
  <si>
    <t>元婴境凡品丹药，药性寒。缓缓化去灵根丹毒。</t>
  </si>
  <si>
    <t>元婴境灵品丹药，药性寒。缓缓化去灵根丹毒。</t>
  </si>
  <si>
    <t>元婴境玄品丹药，药性寒。缓缓化去灵根丹毒。</t>
  </si>
  <si>
    <t>元婴清和净髓丹</t>
  </si>
  <si>
    <t>元婴境凡品丹药，药性凉。逐步缓解根基损伤与灵根不稳。</t>
  </si>
  <si>
    <t>元婴境灵品丹药，药性凉。逐步缓解根基损伤与灵根不稳。</t>
  </si>
  <si>
    <t>元婴境玄品丹药，药性凉。逐步缓解根基损伤与灵根不稳。</t>
  </si>
  <si>
    <t>元婴净髓丹</t>
  </si>
  <si>
    <t>元婴境凡品丹药，药性平。帮助清除灵根丹毒。</t>
  </si>
  <si>
    <t>元婴境灵品丹药，药性平。帮助清除灵根丹毒。</t>
  </si>
  <si>
    <t>元婴境玄品丹药，药性平。帮助清除灵根丹毒。</t>
  </si>
  <si>
    <t>元婴温阳净髓丹</t>
  </si>
  <si>
    <t>元婴境凡品丹药，药性温。帮助修复根基损伤，并提高抵御不利状态的能力。</t>
  </si>
  <si>
    <t>元婴境灵品丹药，药性温。帮助修复根基损伤，并提高抵御不利状态的能力。</t>
  </si>
  <si>
    <t>元婴境玄品丹药，药性温。帮助修复根基损伤，并提高抵御不利状态的能力。</t>
  </si>
  <si>
    <t>元婴烈阳净髓丹</t>
  </si>
  <si>
    <t>元婴境凡品丹药，药性热。强行荡清灵根丹毒，但会使根基虚弱。</t>
  </si>
  <si>
    <t>元婴境灵品丹药，药性热。强行荡清灵根丹毒，但会使根基虚弱。</t>
  </si>
  <si>
    <t>元婴境玄品丹药，药性热。强行荡清灵根丹毒，但会使根基虚弱。</t>
  </si>
  <si>
    <t>元婴玄阴壮骨丹</t>
  </si>
  <si>
    <t>元婴境凡品丹药，药性寒。渐渐强健根骨，提高护身能力。</t>
  </si>
  <si>
    <t>元婴境灵品丹药，药性寒。渐渐强健根骨，提高护身能力。</t>
  </si>
  <si>
    <t>元婴境玄品丹药，药性寒。渐渐强健根骨，提高护身能力。</t>
  </si>
  <si>
    <t>元婴清和壮骨丹</t>
  </si>
  <si>
    <t>元婴境凡品丹药，药性凉。帮助修复根基，减轻所受伤害。</t>
  </si>
  <si>
    <t>元婴境灵品丹药，药性凉。帮助修复根基，减轻所受伤害。</t>
  </si>
  <si>
    <t>元婴境玄品丹药，药性凉。帮助修复根基，减轻所受伤害。</t>
  </si>
  <si>
    <t>元婴壮骨丹</t>
  </si>
  <si>
    <t>元婴境凡品丹药，药性平。提高抵御物理与法术伤害的能力。</t>
  </si>
  <si>
    <t>元婴境灵品丹药，药性平。提高抵御物理与法术伤害的能力。</t>
  </si>
  <si>
    <t>元婴境玄品丹药，药性平。提高抵御物理与法术伤害的能力。</t>
  </si>
  <si>
    <t>元婴温阳壮骨丹</t>
  </si>
  <si>
    <t>元婴境凡品丹药，药性温。增强防护，并帮助抵抗暴击。</t>
  </si>
  <si>
    <t>元婴境灵品丹药，药性温。增强防护，并帮助抵抗暴击。</t>
  </si>
  <si>
    <t>元婴境玄品丹药，药性温。增强防护，并帮助抵抗暴击。</t>
  </si>
  <si>
    <t>元婴烈阳壮骨丹</t>
  </si>
  <si>
    <t>元婴境凡品丹药，药性热。急救受损根基，增强防护，但药效过后根骨易疲弱。</t>
  </si>
  <si>
    <t>元婴境灵品丹药，药性热。急救受损根基，增强防护，但药效过后根骨易疲弱。</t>
  </si>
  <si>
    <t>元婴境玄品丹药，药性热。急救受损根基，增强防护，但药效过后根骨易疲弱。</t>
  </si>
  <si>
    <t>元婴玄阴延寿丹</t>
  </si>
  <si>
    <t>元婴境凡品丹药，药性寒。以缓缓炼化的药效增益寿元。</t>
  </si>
  <si>
    <t>元婴境灵品丹药，药性寒。以缓缓炼化的药效增益寿元。</t>
  </si>
  <si>
    <t>元婴境玄品丹药，药性寒。以缓缓炼化的药效增益寿元。</t>
  </si>
  <si>
    <t>元婴清和延寿丹</t>
  </si>
  <si>
    <t>元婴境凡品丹药，药性凉。平缓增益寿元。</t>
  </si>
  <si>
    <t>元婴境灵品丹药，药性凉。平缓增益寿元。</t>
  </si>
  <si>
    <t>元婴境玄品丹药，药性凉。平缓增益寿元。</t>
  </si>
  <si>
    <t>元婴延寿丹</t>
  </si>
  <si>
    <t>元婴境凡品丹药，药性平。服后可增益寿元。</t>
  </si>
  <si>
    <t>元婴境灵品丹药，药性平。服后可增益寿元。</t>
  </si>
  <si>
    <t>元婴境玄品丹药，药性平。服后可增益寿元。</t>
  </si>
  <si>
    <t>元婴温阳延寿丹</t>
  </si>
  <si>
    <t>元婴境凡品丹药，药性温。助寿元将尽之人延续生机。</t>
  </si>
  <si>
    <t>元婴境灵品丹药，药性温。助寿元将尽之人延续生机。</t>
  </si>
  <si>
    <t>元婴境玄品丹药，药性温。助寿元将尽之人延续生机。</t>
  </si>
  <si>
    <t>元婴烈阳延寿丹</t>
  </si>
  <si>
    <t>元婴境凡品丹药，药性热。危急时护持残存生机，但会损伤根基。</t>
  </si>
  <si>
    <t>元婴境灵品丹药，药性热。危急时护持残存生机，但会损伤根基。</t>
  </si>
  <si>
    <t>元婴境玄品丹药，药性热。危急时护持残存生机，但会损伤根基。</t>
  </si>
  <si>
    <t>元婴玄阴塑灵丹</t>
  </si>
  <si>
    <t>元婴境凡品丹药，药性寒。逐渐增进灵根共鸣。</t>
  </si>
  <si>
    <t>元婴境灵品丹药，药性寒。逐渐增进灵根共鸣。</t>
  </si>
  <si>
    <t>元婴境玄品丹药，药性寒。逐渐增进灵根共鸣。</t>
  </si>
  <si>
    <t>元婴清和塑灵丹</t>
  </si>
  <si>
    <t>元婴境凡品丹药，药性凉。帮助稳定灵根，减少灵根丹毒的生成。</t>
  </si>
  <si>
    <t>元婴境灵品丹药，药性凉。帮助稳定灵根，减少灵根丹毒的生成。</t>
  </si>
  <si>
    <t>元婴境玄品丹药，药性凉。帮助稳定灵根，减少灵根丹毒的生成。</t>
  </si>
  <si>
    <t>元婴塑灵丹</t>
  </si>
  <si>
    <t>元婴境凡品丹药，药性平。帮助强化指定灵根的亲和。</t>
  </si>
  <si>
    <t>元婴境灵品丹药，药性平。帮助强化指定灵根的亲和。</t>
  </si>
  <si>
    <t>元婴境玄品丹药，药性平。帮助强化指定灵根的亲和。</t>
  </si>
  <si>
    <t>元婴温阳塑灵丹</t>
  </si>
  <si>
    <t>元婴境凡品丹药，药性温。激发指定灵根，助益相应的修炼或战斗。</t>
  </si>
  <si>
    <t>元婴境灵品丹药，药性温。激发指定灵根，助益相应的修炼或战斗。</t>
  </si>
  <si>
    <t>元婴境玄品丹药，药性温。激发指定灵根，助益相应的修炼或战斗。</t>
  </si>
  <si>
    <t>元婴烈阳塑灵丹</t>
  </si>
  <si>
    <t>元婴境凡品丹药，药性热。用于洗去旧有灵根、重塑灵根结构，会带来较重的灵根丹毒。</t>
  </si>
  <si>
    <t>元婴境灵品丹药，药性热。用于洗去旧有灵根、重塑灵根结构，会带来较重的灵根丹毒。</t>
  </si>
  <si>
    <t>元婴境玄品丹药，药性热。用于洗去旧有灵根、重塑灵根结构，会带来较重的灵根丹毒。</t>
  </si>
  <si>
    <t>元婴玄阴固元丹</t>
  </si>
  <si>
    <t>元婴境凡品丹药，药性寒。以绵长药效稳固防护，减轻所受伤害。</t>
  </si>
  <si>
    <t>元婴境灵品丹药，药性寒。以绵长药效稳固防护，减轻所受伤害。</t>
  </si>
  <si>
    <t>元婴境玄品丹药，药性寒。以绵长药效稳固防护，减轻所受伤害。</t>
  </si>
  <si>
    <t>元婴清和固元丹</t>
  </si>
  <si>
    <t>元婴境凡品丹药，药性凉。帮助持续减轻所受伤害。</t>
  </si>
  <si>
    <t>元婴境灵品丹药，药性凉。帮助持续减轻所受伤害。</t>
  </si>
  <si>
    <t>元婴境玄品丹药，药性凉。帮助持续减轻所受伤害。</t>
  </si>
  <si>
    <t>元婴固元丹</t>
  </si>
  <si>
    <t>元婴境凡品丹药，药性平。增强物理与法术防护。</t>
  </si>
  <si>
    <t>元婴境灵品丹药，药性平。增强物理与法术防护。</t>
  </si>
  <si>
    <t>元婴境玄品丹药，药性平。增强物理与法术防护。</t>
  </si>
  <si>
    <t>元婴温阳固元丹</t>
  </si>
  <si>
    <t>元婴境凡品丹药，药性温。帮助抵抗暴击，增益护身之助。</t>
  </si>
  <si>
    <t>元婴境灵品丹药，药性温。帮助抵抗暴击，增益护身之助。</t>
  </si>
  <si>
    <t>元婴境玄品丹药，药性温。帮助抵抗暴击，增益护身之助。</t>
  </si>
  <si>
    <t>元婴烈阳固元丹</t>
  </si>
  <si>
    <t>元婴境凡品丹药，药性热。强固周身防护，减轻强敌伤害，但药效过后行动易迟缓。</t>
  </si>
  <si>
    <t>元婴境灵品丹药，药性热。强固周身防护，减轻强敌伤害，但药效过后行动易迟缓。</t>
  </si>
  <si>
    <t>元婴境玄品丹药，药性热。强固周身防护，减轻强敌伤害，但药效过后行动易迟缓。</t>
  </si>
  <si>
    <t>元婴玄阴破妄丹</t>
  </si>
  <si>
    <t>元婴境凡品丹药，药性寒。帮助抵抗幻觉、心魔与控制。</t>
  </si>
  <si>
    <t>元婴境灵品丹药，药性寒。帮助抵抗幻觉、心魔与控制。</t>
  </si>
  <si>
    <t>元婴境玄品丹药，药性寒。帮助抵抗幻觉、心魔与控制。</t>
  </si>
  <si>
    <t>元婴清和破妄丹</t>
  </si>
  <si>
    <t>元婴境凡品丹药，药性凉。逐步缓解心神受到的扰乱与控制。</t>
  </si>
  <si>
    <t>元婴境灵品丹药，药性凉。逐步缓解心神受到的扰乱与控制。</t>
  </si>
  <si>
    <t>元婴境玄品丹药，药性凉。逐步缓解心神受到的扰乱与控制。</t>
  </si>
  <si>
    <t>元婴破妄丹</t>
  </si>
  <si>
    <t>元婴境凡品丹药，药性平。帮助解除心神上的不利状态。</t>
  </si>
  <si>
    <t>元婴境灵品丹药，药性平。帮助解除心神上的不利状态。</t>
  </si>
  <si>
    <t>元婴境玄品丹药，药性平。帮助解除心神上的不利状态。</t>
  </si>
  <si>
    <t>元婴温阳破妄丹</t>
  </si>
  <si>
    <t>元婴境凡品丹药，药性温。帮助修复神识受损，恢复操控。</t>
  </si>
  <si>
    <t>元婴境灵品丹药，药性温。帮助修复神识受损，恢复操控。</t>
  </si>
  <si>
    <t>元婴境玄品丹药，药性温。帮助修复神识受损，恢复操控。</t>
  </si>
  <si>
    <t>元婴烈阳破妄丹</t>
  </si>
  <si>
    <t>元婴境凡品丹药，药性热。强行破除控制并暂护心神，但随后会心神虚弱。</t>
  </si>
  <si>
    <t>元婴境灵品丹药，药性热。强行破除控制并暂护心神，但随后会心神虚弱。</t>
  </si>
  <si>
    <t>元婴境玄品丹药，药性热。强行破除控制并暂护心神，但随后会心神虚弱。</t>
  </si>
  <si>
    <t>元婴玄阴养神丹</t>
  </si>
  <si>
    <t>元婴境凡品丹药，药性寒。缓缓滋养神识，助其增长。</t>
  </si>
  <si>
    <t>元婴境灵品丹药，药性寒。缓缓滋养神识，助其增长。</t>
  </si>
  <si>
    <t>元婴境玄品丹药，药性寒。缓缓滋养神识，助其增长。</t>
  </si>
  <si>
    <t>元婴清和养神丹</t>
  </si>
  <si>
    <t>元婴境凡品丹药，药性凉。帮助修复神识，增进操控。</t>
  </si>
  <si>
    <t>元婴境灵品丹药，药性凉。帮助修复神识，增进操控。</t>
  </si>
  <si>
    <t>元婴境玄品丹药，药性凉。帮助修复神识，增进操控。</t>
  </si>
  <si>
    <t>元婴养神丹</t>
  </si>
  <si>
    <t>元婴境凡品丹药，药性平。滋养神识，提高其上限。</t>
  </si>
  <si>
    <t>元婴境灵品丹药，药性平。滋养神识，提高其上限。</t>
  </si>
  <si>
    <t>元婴境玄品丹药，药性平。滋养神识，提高其上限。</t>
  </si>
  <si>
    <t>元婴温阳养神丹</t>
  </si>
  <si>
    <t>元婴境凡品丹药，药性温。增进神识操控，帮助炼丹与御器。</t>
  </si>
  <si>
    <t>元婴境灵品丹药，药性温。增进神识操控，帮助炼丹与御器。</t>
  </si>
  <si>
    <t>元婴境玄品丹药，药性温。增进神识操控，帮助炼丹与御器。</t>
  </si>
  <si>
    <t>元婴烈阳养神丹</t>
  </si>
  <si>
    <t>元婴境凡品丹药，药性热。催发神识与操控之力，但药效过后易受神识灼伤。</t>
  </si>
  <si>
    <t>元婴境灵品丹药，药性热。催发神识与操控之力，但药效过后易受神识灼伤。</t>
  </si>
  <si>
    <t>元婴境玄品丹药，药性热。催发神识与操控之力，但药效过后易受神识灼伤。</t>
  </si>
  <si>
    <t>元婴玄阴明心丹</t>
  </si>
  <si>
    <t>元婴境凡品丹药，药性寒。使感知渐明，扩大警戒范围。</t>
  </si>
  <si>
    <t>元婴境灵品丹药，药性寒。使感知渐明，扩大警戒范围。</t>
  </si>
  <si>
    <t>元婴境玄品丹药，药性寒。使感知渐明，扩大警戒范围。</t>
  </si>
  <si>
    <t>元婴清和明心丹</t>
  </si>
  <si>
    <t>元婴境凡品丹药，药性凉。帮助闪避来袭，感知周遭动静。</t>
  </si>
  <si>
    <t>元婴境灵品丹药，药性凉。帮助闪避来袭，感知周遭动静。</t>
  </si>
  <si>
    <t>元婴境玄品丹药，药性凉。帮助闪避来袭，感知周遭动静。</t>
  </si>
  <si>
    <t>元婴明心丹</t>
  </si>
  <si>
    <t>元婴境凡品丹药，药性平。使出手更准，警戒更广。</t>
  </si>
  <si>
    <t>元婴境灵品丹药，药性平。使出手更准，警戒更广。</t>
  </si>
  <si>
    <t>元婴境玄品丹药，药性平。使出手更准，警戒更广。</t>
  </si>
  <si>
    <t>元婴温阳明心丹</t>
  </si>
  <si>
    <t>元婴境凡品丹药，药性温。使攻守判断更敏锐，出手与闪避更从容。</t>
  </si>
  <si>
    <t>元婴境灵品丹药，药性温。使攻守判断更敏锐，出手与闪避更从容。</t>
  </si>
  <si>
    <t>元婴境玄品丹药，药性温。使攻守判断更敏锐，出手与闪避更从容。</t>
  </si>
  <si>
    <t>元婴烈阳明心丹</t>
  </si>
  <si>
    <t>元婴境凡品丹药，药性热。洞察隐匿之物，拓展出手所及。</t>
  </si>
  <si>
    <t>元婴境灵品丹药，药性热。洞察隐匿之物，拓展出手所及。</t>
  </si>
  <si>
    <t>元婴境玄品丹药，药性热。洞察隐匿之物，拓展出手所及。</t>
  </si>
  <si>
    <t>元婴玄阴照神丹</t>
  </si>
  <si>
    <t>元婴境凡品丹药，药性寒。以绵长药效助益暴击发挥。</t>
  </si>
  <si>
    <t>元婴境灵品丹药，药性寒。以绵长药效助益暴击发挥。</t>
  </si>
  <si>
    <t>元婴境玄品丹药，药性寒。以绵长药效助益暴击发挥。</t>
  </si>
  <si>
    <t>元婴清和照神丹</t>
  </si>
  <si>
    <t>元婴境凡品丹药，药性凉。使出手更准，更易击出暴击。</t>
  </si>
  <si>
    <t>元婴境灵品丹药，药性凉。使出手更准，更易击出暴击。</t>
  </si>
  <si>
    <t>元婴境玄品丹药，药性凉。使出手更准，更易击出暴击。</t>
  </si>
  <si>
    <t>元婴照神丹</t>
  </si>
  <si>
    <t>元婴境凡品丹药，药性平。帮助提高暴击机会。</t>
  </si>
  <si>
    <t>元婴境灵品丹药，药性平。帮助提高暴击机会。</t>
  </si>
  <si>
    <t>元婴境玄品丹药，药性平。帮助提高暴击机会。</t>
  </si>
  <si>
    <t>元婴温阳照神丹</t>
  </si>
  <si>
    <t>元婴境凡品丹药，药性温。助益暴击威力，使反应更敏捷。</t>
  </si>
  <si>
    <t>元婴境灵品丹药，药性温。助益暴击威力，使反应更敏捷。</t>
  </si>
  <si>
    <t>元婴境玄品丹药，药性温。助益暴击威力，使反应更敏捷。</t>
  </si>
  <si>
    <t>元婴烈阳照神丹</t>
  </si>
  <si>
    <t>元婴境凡品丹药，药性热。凝神催发暴击威力，但药效过后会心神虚弱。</t>
  </si>
  <si>
    <t>元婴境灵品丹药，药性热。凝神催发暴击威力，但药效过后会心神虚弱。</t>
  </si>
  <si>
    <t>元婴境玄品丹药，药性热。凝神催发暴击威力，但药效过后会心神虚弱。</t>
  </si>
  <si>
    <t>元婴玄阴定神丹</t>
  </si>
  <si>
    <t>元婴境凡品丹药，药性寒。稳定神识，帮助抵抗控制。</t>
  </si>
  <si>
    <t>元婴境灵品丹药，药性寒。稳定神识，帮助抵抗控制。</t>
  </si>
  <si>
    <t>元婴境玄品丹药，药性寒。稳定神识，帮助抵抗控制。</t>
  </si>
  <si>
    <t>元婴清和定神丹</t>
  </si>
  <si>
    <t>元婴境凡品丹药，药性凉。帮助抵抗暴击与精神侵扰。</t>
  </si>
  <si>
    <t>元婴境灵品丹药，药性凉。帮助抵抗暴击与精神侵扰。</t>
  </si>
  <si>
    <t>元婴境玄品丹药，药性凉。帮助抵抗暴击与精神侵扰。</t>
  </si>
  <si>
    <t>元婴定神丹</t>
  </si>
  <si>
    <t>元婴境凡品丹药，药性平。使神识操控更为稳固。</t>
  </si>
  <si>
    <t>元婴境灵品丹药，药性平。使神识操控更为稳固。</t>
  </si>
  <si>
    <t>元婴境玄品丹药，药性平。使神识操控更为稳固。</t>
  </si>
  <si>
    <t>元婴温阳定神丹</t>
  </si>
  <si>
    <t>元婴境凡品丹药，药性温。增益天运、天佑与神识操控。</t>
  </si>
  <si>
    <t>元婴境灵品丹药，药性温。增益天运、天佑与神识操控。</t>
  </si>
  <si>
    <t>元婴境玄品丹药，药性温。增益天运、天佑与神识操控。</t>
  </si>
  <si>
    <t>元婴烈阳定神丹</t>
  </si>
  <si>
    <t>元婴境凡品丹药，药性热。结成心神屏障，抵御控制或危险的心神冲击。</t>
  </si>
  <si>
    <t>元婴境灵品丹药，药性热。结成心神屏障，抵御控制或危险的心神冲击。</t>
  </si>
  <si>
    <t>元婴境玄品丹药，药性热。结成心神屏障，抵御控制或危险的心神冲击。</t>
  </si>
  <si>
    <t>元婴玄阴解厄丹</t>
  </si>
  <si>
    <t>元婴境凡品丹药，药性寒。缓缓化去中毒、流血与外伤。</t>
  </si>
  <si>
    <t>元婴境灵品丹药，药性寒。缓缓化去中毒、流血与外伤。</t>
  </si>
  <si>
    <t>元婴境玄品丹药，药性寒。缓缓化去中毒、流血与外伤。</t>
  </si>
  <si>
    <t>元婴清和解厄丹</t>
  </si>
  <si>
    <t>元婴境凡品丹药，药性凉。逐步缓解中毒、流血与外伤。</t>
  </si>
  <si>
    <t>元婴境灵品丹药，药性凉。逐步缓解中毒、流血与外伤。</t>
  </si>
  <si>
    <t>元婴境玄品丹药，药性凉。逐步缓解中毒、流血与外伤。</t>
  </si>
  <si>
    <t>元婴解厄丹</t>
  </si>
  <si>
    <t>元婴境凡品丹药，药性平。帮助解除肉身上的不利状态。</t>
  </si>
  <si>
    <t>元婴境灵品丹药，药性平。帮助解除肉身上的不利状态。</t>
  </si>
  <si>
    <t>元婴境玄品丹药，药性平。帮助解除肉身上的不利状态。</t>
  </si>
  <si>
    <t>元婴温阳解厄丹</t>
  </si>
  <si>
    <t>元婴境凡品丹药，药性温。帮助止血疗创，抵抗不利状态。</t>
  </si>
  <si>
    <t>元婴境灵品丹药，药性温。帮助止血疗创，抵抗不利状态。</t>
  </si>
  <si>
    <t>元婴境玄品丹药，药性温。帮助止血疗创，抵抗不利状态。</t>
  </si>
  <si>
    <t>元婴烈阳解厄丹</t>
  </si>
  <si>
    <t>元婴境凡品丹药，药性热。强行排除肉身毒伤，但会损耗生命。</t>
  </si>
  <si>
    <t>元婴境灵品丹药，药性热。强行排除肉身毒伤，但会损耗生命。</t>
  </si>
  <si>
    <t>元婴境玄品丹药，药性热。强行排除肉身毒伤，但会损耗生命。</t>
  </si>
  <si>
    <t>元婴玄阴回春丹</t>
  </si>
  <si>
    <t>元婴境凡品丹药，药性寒。以绵长药效恢复生命。</t>
  </si>
  <si>
    <t>元婴境灵品丹药，药性寒。以绵长药效恢复生命。</t>
  </si>
  <si>
    <t>元婴境玄品丹药，药性寒。以绵长药效恢复生命。</t>
  </si>
  <si>
    <t>元婴清和回春丹</t>
  </si>
  <si>
    <t>元婴境凡品丹药，药性凉。持续恢复生命。</t>
  </si>
  <si>
    <t>元婴境灵品丹药，药性凉。持续恢复生命。</t>
  </si>
  <si>
    <t>元婴境玄品丹药，药性凉。持续恢复生命。</t>
  </si>
  <si>
    <t>元婴回春丹</t>
  </si>
  <si>
    <t>元婴境凡品丹药，药性平。服后可恢复生命。</t>
  </si>
  <si>
    <t>元婴境灵品丹药，药性平。服后可恢复生命。</t>
  </si>
  <si>
    <t>元婴境玄品丹药，药性平。服后可恢复生命。</t>
  </si>
  <si>
    <t>元婴温阳回春丹</t>
  </si>
  <si>
    <t>元婴境凡品丹药，药性温。交战中击中敌人或受击时，有助于恢复生命。</t>
  </si>
  <si>
    <t>元婴境灵品丹药，药性温。交战中击中敌人或受击时，有助于恢复生命。</t>
  </si>
  <si>
    <t>元婴境玄品丹药，药性温。交战中击中敌人或受击时，有助于恢复生命。</t>
  </si>
  <si>
    <t>元婴烈阳回春丹</t>
  </si>
  <si>
    <t>元婴境凡品丹药，药性热。危急时迅速续接生机，但随后会肉身虚弱。</t>
  </si>
  <si>
    <t>元婴境灵品丹药，药性热。危急时迅速续接生机，但随后会肉身虚弱。</t>
  </si>
  <si>
    <t>元婴境玄品丹药，药性热。危急时迅速续接生机，但随后会肉身虚弱。</t>
  </si>
  <si>
    <t>元婴玄阴活血丹</t>
  </si>
  <si>
    <t>元婴境凡品丹药，药性寒。使击敌所得逐渐回补生命。</t>
  </si>
  <si>
    <t>元婴境灵品丹药，药性寒。使击敌所得逐渐回补生命。</t>
  </si>
  <si>
    <t>元婴境玄品丹药，药性寒。使击敌所得逐渐回补生命。</t>
  </si>
  <si>
    <t>元婴清和活血丹</t>
  </si>
  <si>
    <t>元婴境凡品丹药，药性凉。受击后帮助回补生命。</t>
  </si>
  <si>
    <t>元婴境灵品丹药，药性凉。受击后帮助回补生命。</t>
  </si>
  <si>
    <t>元婴境玄品丹药，药性凉。受击后帮助回补生命。</t>
  </si>
  <si>
    <t>元婴活血丹</t>
  </si>
  <si>
    <t>元婴境凡品丹药，药性平。击中敌人时可回补生命。</t>
  </si>
  <si>
    <t>元婴境灵品丹药，药性平。击中敌人时可回补生命。</t>
  </si>
  <si>
    <t>元婴境玄品丹药，药性平。击中敌人时可回补生命。</t>
  </si>
  <si>
    <t>元婴温阳活血丹</t>
  </si>
  <si>
    <t>元婴境凡品丹药，药性温。加快攻击与移动节奏，助益击敌回血。</t>
  </si>
  <si>
    <t>元婴境灵品丹药，药性温。加快攻击与移动节奏，助益击敌回血。</t>
  </si>
  <si>
    <t>元婴境玄品丹药，药性温。加快攻击与移动节奏，助益击敌回血。</t>
  </si>
  <si>
    <t>元婴烈阳活血丹</t>
  </si>
  <si>
    <t>元婴境凡品丹药，药性热。催发击敌回血之力，但药效过后会失血。</t>
  </si>
  <si>
    <t>元婴境灵品丹药，药性热。催发击敌回血之力，但药效过后会失血。</t>
  </si>
  <si>
    <t>元婴境玄品丹药，药性热。催发击敌回血之力，但药效过后会失血。</t>
  </si>
  <si>
    <t>元婴玄阴战元丹</t>
  </si>
  <si>
    <t>元婴境凡品丹药，药性寒。以绵长药效助益伤害。</t>
  </si>
  <si>
    <t>元婴境灵品丹药，药性寒。以绵长药效助益伤害。</t>
  </si>
  <si>
    <t>元婴境玄品丹药，药性寒。以绵长药效助益伤害。</t>
  </si>
  <si>
    <t>元婴清和战元丹</t>
  </si>
  <si>
    <t>元婴境凡品丹药，药性凉。使攻击更稳，伤害有所提高。</t>
  </si>
  <si>
    <t>元婴境灵品丹药，药性凉。使攻击更稳，伤害有所提高。</t>
  </si>
  <si>
    <t>元婴境玄品丹药，药性凉。使攻击更稳，伤害有所提高。</t>
  </si>
  <si>
    <t>元婴战元丹</t>
  </si>
  <si>
    <t>元婴境凡品丹药，药性平。提高物理攻击能力。</t>
  </si>
  <si>
    <t>元婴境灵品丹药，药性平。提高物理攻击能力。</t>
  </si>
  <si>
    <t>元婴境玄品丹药，药性平。提高物理攻击能力。</t>
  </si>
  <si>
    <t>元婴温阳战元丹</t>
  </si>
  <si>
    <t>元婴境凡品丹药，药性温。使攻击更为迅捷。</t>
  </si>
  <si>
    <t>元婴境灵品丹药，药性温。使攻击更为迅捷。</t>
  </si>
  <si>
    <t>元婴境玄品丹药，药性温。使攻击更为迅捷。</t>
  </si>
  <si>
    <t>元婴烈阳战元丹</t>
  </si>
  <si>
    <t>元婴境凡品丹药，药性热。催发爆发伤害，助其穿透敌人防御。</t>
  </si>
  <si>
    <t>元婴境灵品丹药，药性热。催发爆发伤害，助其穿透敌人防御。</t>
  </si>
  <si>
    <t>元婴境玄品丹药，药性热。催发爆发伤害，助其穿透敌人防御。</t>
  </si>
  <si>
    <t>元婴玄阴锻体丹</t>
  </si>
  <si>
    <t>元婴境凡品丹药，药性寒。渐增生命承载，助人抵御伤害。</t>
  </si>
  <si>
    <t>元婴境灵品丹药，药性寒。渐增生命承载，助人抵御伤害。</t>
  </si>
  <si>
    <t>元婴境玄品丹药，药性寒。渐增生命承载，助人抵御伤害。</t>
  </si>
  <si>
    <t>元婴清和锻体丹</t>
  </si>
  <si>
    <t>元婴境凡品丹药，药性凉。提高生命上限，减轻所受伤害。</t>
  </si>
  <si>
    <t>元婴境灵品丹药，药性凉。提高生命上限，减轻所受伤害。</t>
  </si>
  <si>
    <t>元婴境玄品丹药，药性凉。提高生命上限，减轻所受伤害。</t>
  </si>
  <si>
    <t>元婴锻体丹</t>
  </si>
  <si>
    <t>元婴境凡品丹药，药性平。帮助提高生命上限。</t>
  </si>
  <si>
    <t>元婴境灵品丹药，药性平。帮助提高生命上限。</t>
  </si>
  <si>
    <t>元婴境玄品丹药，药性平。帮助提高生命上限。</t>
  </si>
  <si>
    <t>元婴温阳锻体丹</t>
  </si>
  <si>
    <t>元婴境凡品丹药，药性温。提高生命上限，助益抵御暴击与恢复。</t>
  </si>
  <si>
    <t>元婴境灵品丹药，药性温。提高生命上限，助益抵御暴击与恢复。</t>
  </si>
  <si>
    <t>元婴境玄品丹药，药性温。提高生命上限，助益抵御暴击与恢复。</t>
  </si>
  <si>
    <t>元婴烈阳锻体丹</t>
  </si>
  <si>
    <t>元婴境凡品丹药，药性热。催起肉身屏障，提高生命承载，但药效过后行动易迟缓。</t>
  </si>
  <si>
    <t>元婴境灵品丹药，药性热。催起肉身屏障，提高生命承载，但药效过后行动易迟缓。</t>
  </si>
  <si>
    <t>元婴境玄品丹药，药性热。催起肉身屏障，提高生命承载，但药效过后行动易迟缓。</t>
  </si>
  <si>
    <t>化神玄阴涤元丹</t>
  </si>
  <si>
    <t>化神境灵品丹药，药性寒。缓缓化去修为丹毒。</t>
  </si>
  <si>
    <t>化神境玄品丹药，药性寒。缓缓化去修为丹毒。</t>
  </si>
  <si>
    <t>化神境仙品丹药，药性寒。缓缓化去修为丹毒。</t>
  </si>
  <si>
    <t>化神清和涤元丹</t>
  </si>
  <si>
    <t>化神境灵品丹药，药性凉。逐步缓解突破失败后的虚弱。</t>
  </si>
  <si>
    <t>化神境玄品丹药，药性凉。逐步缓解突破失败后的虚弱。</t>
  </si>
  <si>
    <t>化神境仙品丹药，药性凉。逐步缓解突破失败后的虚弱。</t>
  </si>
  <si>
    <t>化神涤元丹</t>
  </si>
  <si>
    <t>化神境灵品丹药，药性平。化去丹田中的修为丹毒。</t>
  </si>
  <si>
    <t>化神境玄品丹药，药性平。化去丹田中的修为丹毒。</t>
  </si>
  <si>
    <t>化神境仙品丹药，药性平。化去丹田中的修为丹毒。</t>
  </si>
  <si>
    <t>化神温阳涤元丹</t>
  </si>
  <si>
    <t>化神境灵品丹药，药性温。缓解突破失败后的虚弱，帮助恢复修炼效率。</t>
  </si>
  <si>
    <t>化神境玄品丹药，药性温。缓解突破失败后的虚弱，帮助恢复修炼效率。</t>
  </si>
  <si>
    <t>化神境仙品丹药，药性温。缓解突破失败后的虚弱，帮助恢复修炼效率。</t>
  </si>
  <si>
    <t>化神烈阳涤元丹</t>
  </si>
  <si>
    <t>化神境灵品丹药，药性热。强行驱散突破虚弱，但会引起丹田震荡。</t>
  </si>
  <si>
    <t>化神境玄品丹药，药性热。强行驱散突破虚弱，但会引起丹田震荡。</t>
  </si>
  <si>
    <t>化神境仙品丹药，药性热。强行驱散突破虚弱，但会引起丹田震荡。</t>
  </si>
  <si>
    <t>化神玄阴破境丹</t>
  </si>
  <si>
    <t>化神境灵品丹药，药性寒。用于化神境大境界突破的必需材料。</t>
  </si>
  <si>
    <t>化神境玄品丹药，药性寒。在化神境突破时额外服用，增加本次突破几率。每次突破最多额外服用1枚；丹毒过高时加成减半，满池不可服用。</t>
  </si>
  <si>
    <t>化神境仙品丹药，药性寒。在化神境突破时额外服用，增加本次突破几率。每次突破最多额外服用1枚；丹毒过高时加成减半，满池不可服用。</t>
  </si>
  <si>
    <t>化神清和破境丹</t>
  </si>
  <si>
    <t>化神境灵品丹药，药性凉。用于化神境小境界突破的必需材料。</t>
  </si>
  <si>
    <t>化神境玄品丹药，药性凉。在化神境突破时额外服用，增加本次突破几率。每次突破最多额外服用1枚；丹毒过高时加成减半，满池不可服用。</t>
  </si>
  <si>
    <t>化神境仙品丹药，药性凉。在化神境突破时额外服用，增加本次突破几率。每次突破最多额外服用1枚；丹毒过高时加成减半，满池不可服用。</t>
  </si>
  <si>
    <t>化神丹</t>
  </si>
  <si>
    <t>化神境灵品丹药，药性平。用于突破。</t>
  </si>
  <si>
    <t>化神境玄品丹药，药性平。在化神境突破，或元婴突破至化神时额外服用，增加本次突破几率。每次突破最多额外服用1枚；丹毒过高时加成减半，满池不可服用。</t>
  </si>
  <si>
    <t>化神境仙品丹药，药性平。在化神境突破，或元婴突破至化神时额外服用，增加本次突破几率。每次突破最多额外服用1枚；丹毒过高时加成减半，满池不可服用。</t>
  </si>
  <si>
    <t>化神温阳破境丹</t>
  </si>
  <si>
    <t>化神境灵品丹药，药性温。用于化神境小境界突破的必需材料。</t>
  </si>
  <si>
    <t>化神境玄品丹药，药性温。在化神境突破时额外服用，增加本次突破几率。每次突破最多额外服用1枚；丹毒过高时加成减半，满池不可服用。</t>
  </si>
  <si>
    <t>化神境仙品丹药，药性温。在化神境突破时额外服用，增加本次突破几率。每次突破最多额外服用1枚；丹毒过高时加成减半，满池不可服用。</t>
  </si>
  <si>
    <t>化神烈阳破境丹</t>
  </si>
  <si>
    <t>化神境灵品丹药，药性热。用于化神境大境界突破的必需材料。</t>
  </si>
  <si>
    <t>化神境玄品丹药，药性热。在化神境突破时额外服用，增加本次突破几率。每次突破最多额外服用1枚；丹毒过高时加成减半，满池不可服用。</t>
  </si>
  <si>
    <t>化神境仙品丹药，药性热。在化神境突破时额外服用，增加本次突破几率。每次突破最多额外服用1枚；丹毒过高时加成减半，满池不可服用。</t>
  </si>
  <si>
    <t>化神玄阴纳灵丹</t>
  </si>
  <si>
    <t>化神境灵品丹药，药性寒。缓缓吸纳灵气，供后续修炼所用。</t>
  </si>
  <si>
    <t>化神境玄品丹药，药性寒。缓缓吸纳灵气，供后续修炼所用。</t>
  </si>
  <si>
    <t>化神境仙品丹药，药性寒。缓缓吸纳灵气，供后续修炼所用。</t>
  </si>
  <si>
    <t>化神清和纳灵丹</t>
  </si>
  <si>
    <t>化神境灵品丹药，药性凉。帮助持续吸收灵气。</t>
  </si>
  <si>
    <t>化神境玄品丹药，药性凉。帮助持续吸收灵气。</t>
  </si>
  <si>
    <t>化神境仙品丹药，药性凉。帮助持续吸收灵气。</t>
  </si>
  <si>
    <t>化神纳灵丹</t>
  </si>
  <si>
    <t>化神境灵品丹药，药性平。帮助从周围灵气源吸纳灵气。</t>
  </si>
  <si>
    <t>化神境玄品丹药，药性平。帮助从周围灵气源吸纳灵气。</t>
  </si>
  <si>
    <t>化神境仙品丹药，药性平。帮助从周围灵气源吸纳灵气。</t>
  </si>
  <si>
    <t>化神温阳纳灵丹</t>
  </si>
  <si>
    <t>化神境灵品丹药，药性温。加快灵气吸收。</t>
  </si>
  <si>
    <t>化神境玄品丹药，药性温。加快灵气吸收。</t>
  </si>
  <si>
    <t>化神境仙品丹药，药性温。加快灵气吸收。</t>
  </si>
  <si>
    <t>化神烈阳纳灵丹</t>
  </si>
  <si>
    <t>化神境灵品丹药，药性热。迅速吸纳周围灵气，但易引起灵气紊乱。</t>
  </si>
  <si>
    <t>化神境玄品丹药，药性热。迅速吸纳周围灵气，但易引起灵气紊乱。</t>
  </si>
  <si>
    <t>化神境仙品丹药，药性热。迅速吸纳周围灵气，但易引起灵气紊乱。</t>
  </si>
  <si>
    <t>化神玄阴化元丹</t>
  </si>
  <si>
    <t>化神境灵品丹药，药性寒。缓缓炼化灵气，使其转为修为。</t>
  </si>
  <si>
    <t>化神境玄品丹药，药性寒。缓缓炼化灵气，使其转为修为。</t>
  </si>
  <si>
    <t>化神境仙品丹药，药性寒。缓缓炼化灵气，使其转为修为。</t>
  </si>
  <si>
    <t>化神清和化元丹</t>
  </si>
  <si>
    <t>化神境灵品丹药，药性凉。帮助提高灵气炼化所得。</t>
  </si>
  <si>
    <t>化神境玄品丹药，药性凉。帮助提高灵气炼化所得。</t>
  </si>
  <si>
    <t>化神境仙品丹药，药性凉。帮助提高灵气炼化所得。</t>
  </si>
  <si>
    <t>化神化元丹</t>
  </si>
  <si>
    <t>化神境灵品丹药，药性平。帮助将灵气转为更多修为。</t>
  </si>
  <si>
    <t>化神境玄品丹药，药性平。帮助将灵气转为更多修为。</t>
  </si>
  <si>
    <t>化神境仙品丹药，药性平。帮助将灵气转为更多修为。</t>
  </si>
  <si>
    <t>化神温阳化元丹</t>
  </si>
  <si>
    <t>化神境灵品丹药，药性温。加快灵气向修为的转化。</t>
  </si>
  <si>
    <t>化神境玄品丹药，药性温。加快灵气向修为的转化。</t>
  </si>
  <si>
    <t>化神境仙品丹药，药性温。加快灵气向修为的转化。</t>
  </si>
  <si>
    <t>化神烈阳化元丹</t>
  </si>
  <si>
    <t>化神境灵品丹药，药性热。催炼已吸纳的灵气，使其化为修为，但会带来较重的修为丹毒。</t>
  </si>
  <si>
    <t>化神境玄品丹药，药性热。催炼已吸纳的灵气，使其化为修为，但会带来较重的修为丹毒。</t>
  </si>
  <si>
    <t>化神境仙品丹药，药性热。催炼已吸纳的灵气，使其化为修为，但会带来较重的修为丹毒。</t>
  </si>
  <si>
    <t>化神玄阴聚元丹</t>
  </si>
  <si>
    <t>化神境灵品丹药，药性寒。使修为随药效逐渐积累。</t>
  </si>
  <si>
    <t>化神境玄品丹药，药性寒。使修为随药效逐渐积累。</t>
  </si>
  <si>
    <t>化神境仙品丹药，药性寒。使修为随药效逐渐积累。</t>
  </si>
  <si>
    <t>化神清和聚元丹</t>
  </si>
  <si>
    <t>化神境灵品丹药，药性凉。帮助持续积累修为。</t>
  </si>
  <si>
    <t>化神境玄品丹药，药性凉。帮助持续积累修为。</t>
  </si>
  <si>
    <t>化神境仙品丹药，药性凉。帮助持续积累修为。</t>
  </si>
  <si>
    <t>化神聚元丹</t>
  </si>
  <si>
    <t>化神境灵品丹药，药性平。服后可增进修为。</t>
  </si>
  <si>
    <t>化神境玄品丹药，药性平。服后可增进修为。</t>
  </si>
  <si>
    <t>化神境仙品丹药，药性平。服后可增进修为。</t>
  </si>
  <si>
    <t>化神温阳聚元丹</t>
  </si>
  <si>
    <t>化神境灵品丹药，药性温。帮助提高修为增长。</t>
  </si>
  <si>
    <t>化神境玄品丹药，药性温。帮助提高修为增长。</t>
  </si>
  <si>
    <t>化神境仙品丹药，药性温。帮助提高修为增长。</t>
  </si>
  <si>
    <t>化神烈阳聚元丹</t>
  </si>
  <si>
    <t>化神境灵品丹药，药性热。迅速增进修为，但会带来较重的修为丹毒。</t>
  </si>
  <si>
    <t>化神境玄品丹药，药性热。迅速增进修为，但会带来较重的修为丹毒。</t>
  </si>
  <si>
    <t>化神境仙品丹药，药性热。迅速增进修为，但会带来较重的修为丹毒。</t>
  </si>
  <si>
    <t>化神玄阴通脉丹</t>
  </si>
  <si>
    <t>化神境灵品丹药，药性寒。帮助抵抗沉默、封脉和迟滞。</t>
  </si>
  <si>
    <t>化神境玄品丹药，药性寒。帮助抵抗沉默、封脉和迟滞。</t>
  </si>
  <si>
    <t>化神境仙品丹药，药性寒。帮助抵抗沉默、封脉和迟滞。</t>
  </si>
  <si>
    <t>化神清和通脉丹</t>
  </si>
  <si>
    <t>化神境灵品丹药，药性凉。逐步缓解气脉受阻与灵力紊乱。</t>
  </si>
  <si>
    <t>化神境玄品丹药，药性凉。逐步缓解气脉受阻与灵力紊乱。</t>
  </si>
  <si>
    <t>化神境仙品丹药，药性凉。逐步缓解气脉受阻与灵力紊乱。</t>
  </si>
  <si>
    <t>化神通脉丹</t>
  </si>
  <si>
    <t>化神境灵品丹药，药性平。帮助解除气脉上的不利状态。</t>
  </si>
  <si>
    <t>化神境玄品丹药，药性平。帮助解除气脉上的不利状态。</t>
  </si>
  <si>
    <t>化神境仙品丹药，药性平。帮助解除气脉上的不利状态。</t>
  </si>
  <si>
    <t>化神温阳通脉丹</t>
  </si>
  <si>
    <t>化神境灵品丹药，药性温。使施过的法术更快恢复可用。</t>
  </si>
  <si>
    <t>化神境玄品丹药，药性温。使施过的法术更快恢复可用。</t>
  </si>
  <si>
    <t>化神境仙品丹药，药性温。使施过的法术更快恢复可用。</t>
  </si>
  <si>
    <t>化神烈阳通脉丹</t>
  </si>
  <si>
    <t>化神境灵品丹药，药性热。强开封脉，催使主要法术重归可用，但随后会灵力枯竭。</t>
  </si>
  <si>
    <t>化神境玄品丹药，药性热。强开封脉，催使主要法术重归可用，但随后会灵力枯竭。</t>
  </si>
  <si>
    <t>化神境仙品丹药，药性热。强开封脉，催使主要法术重归可用，但随后会灵力枯竭。</t>
  </si>
  <si>
    <t>化神玄阴拓脉丹</t>
  </si>
  <si>
    <t>化神境灵品丹药，药性寒。逐渐提升气脉承载灵力的能力。</t>
  </si>
  <si>
    <t>化神境玄品丹药，药性寒。逐渐提升气脉承载灵力的能力。</t>
  </si>
  <si>
    <t>化神境仙品丹药，药性寒。逐渐提升气脉承载灵力的能力。</t>
  </si>
  <si>
    <t>化神清和拓脉丹</t>
  </si>
  <si>
    <t>化神境灵品丹药，药性凉。帮助在施法后回补灵力。</t>
  </si>
  <si>
    <t>化神境玄品丹药，药性凉。帮助在施法后回补灵力。</t>
  </si>
  <si>
    <t>化神境仙品丹药，药性凉。帮助在施法后回补灵力。</t>
  </si>
  <si>
    <t>化神拓脉丹</t>
  </si>
  <si>
    <t>化神境灵品丹药，药性平。帮助提高灵力上限。</t>
  </si>
  <si>
    <t>化神境玄品丹药，药性平。帮助提高灵力上限。</t>
  </si>
  <si>
    <t>化神境仙品丹药，药性平。帮助提高灵力上限。</t>
  </si>
  <si>
    <t>化神温阳拓脉丹</t>
  </si>
  <si>
    <t>化神境灵品丹药，药性温。使施法更为迅捷。</t>
  </si>
  <si>
    <t>化神境玄品丹药，药性温。使施法更为迅捷。</t>
  </si>
  <si>
    <t>化神境仙品丹药，药性温。使施法更为迅捷。</t>
  </si>
  <si>
    <t>化神烈阳拓脉丹</t>
  </si>
  <si>
    <t>化神境灵品丹药，药性热。助人接连施法，但药效过后气脉易疲敝。</t>
  </si>
  <si>
    <t>化神境玄品丹药，药性热。助人接连施法，但药效过后气脉易疲敝。</t>
  </si>
  <si>
    <t>化神境仙品丹药，药性热。助人接连施法，但药效过后气脉易疲敝。</t>
  </si>
  <si>
    <t>化神玄阴回灵丹</t>
  </si>
  <si>
    <t>化神境灵品丹药，药性寒。缓缓恢复灵力。</t>
  </si>
  <si>
    <t>化神境玄品丹药，药性寒。缓缓恢复灵力。</t>
  </si>
  <si>
    <t>化神境仙品丹药，药性寒。缓缓恢复灵力。</t>
  </si>
  <si>
    <t>化神清和回灵丹</t>
  </si>
  <si>
    <t>化神境灵品丹药，药性凉。持续回补灵力。</t>
  </si>
  <si>
    <t>化神境玄品丹药，药性凉。持续回补灵力。</t>
  </si>
  <si>
    <t>化神境仙品丹药，药性凉。持续回补灵力。</t>
  </si>
  <si>
    <t>化神回灵丹</t>
  </si>
  <si>
    <t>化神境灵品丹药，药性平。服后可恢复灵力。</t>
  </si>
  <si>
    <t>化神境玄品丹药，药性平。服后可恢复灵力。</t>
  </si>
  <si>
    <t>化神境仙品丹药，药性平。服后可恢复灵力。</t>
  </si>
  <si>
    <t>化神温阳回灵丹</t>
  </si>
  <si>
    <t>化神境灵品丹药，药性温。交战中击中敌人或受击时，有助于回补灵力。</t>
  </si>
  <si>
    <t>化神境玄品丹药，药性温。交战中击中敌人或受击时，有助于回补灵力。</t>
  </si>
  <si>
    <t>化神境仙品丹药，药性温。交战中击中敌人或受击时，有助于回补灵力。</t>
  </si>
  <si>
    <t>化神烈阳回灵丹</t>
  </si>
  <si>
    <t>化神境灵品丹药，药性热。迅速恢复灵力，但随后易出现灵力紊乱。</t>
  </si>
  <si>
    <t>化神境玄品丹药，药性热。迅速恢复灵力，但随后易出现灵力紊乱。</t>
  </si>
  <si>
    <t>化神境仙品丹药，药性热。迅速恢复灵力，但随后易出现灵力紊乱。</t>
  </si>
  <si>
    <t>化神玄阴燃灵丹</t>
  </si>
  <si>
    <t>化神境灵品丹药，药性寒。以绵长药效助益法术威力。</t>
  </si>
  <si>
    <t>化神境玄品丹药，药性寒。以绵长药效助益法术威力。</t>
  </si>
  <si>
    <t>化神境仙品丹药，药性寒。以绵长药效助益法术威力。</t>
  </si>
  <si>
    <t>化神清和燃灵丹</t>
  </si>
  <si>
    <t>化神境灵品丹药，药性凉。帮助提高法术威力。</t>
  </si>
  <si>
    <t>化神境玄品丹药，药性凉。帮助提高法术威力。</t>
  </si>
  <si>
    <t>化神境仙品丹药，药性凉。帮助提高法术威力。</t>
  </si>
  <si>
    <t>化神燃灵丹</t>
  </si>
  <si>
    <t>化神境灵品丹药，药性平。增强法术的伤害。</t>
  </si>
  <si>
    <t>化神境玄品丹药，药性平。增强法术的伤害。</t>
  </si>
  <si>
    <t>化神境仙品丹药，药性平。增强法术的伤害。</t>
  </si>
  <si>
    <t>化神温阳燃灵丹</t>
  </si>
  <si>
    <t>化神境灵品丹药，药性温。使施法更快，法术更易恢复可用。</t>
  </si>
  <si>
    <t>化神境玄品丹药，药性温。使施法更快，法术更易恢复可用。</t>
  </si>
  <si>
    <t>化神境仙品丹药，药性温。使施法更快，法术更易恢复可用。</t>
  </si>
  <si>
    <t>化神烈阳燃灵丹</t>
  </si>
  <si>
    <t>化神境灵品丹药，药性热。催发法术爆发，助其穿透敌人的法术防护。</t>
  </si>
  <si>
    <t>化神境玄品丹药，药性热。催发法术爆发，助其穿透敌人的法术防护。</t>
  </si>
  <si>
    <t>化神境仙品丹药，药性热。催发法术爆发，助其穿透敌人的法术防护。</t>
  </si>
  <si>
    <t>化神玄阴镇脉丹</t>
  </si>
  <si>
    <t>化神境灵品丹药，药性寒。帮助气脉容纳灵力，并使施法更稳定。</t>
  </si>
  <si>
    <t>化神境玄品丹药，药性寒。帮助气脉容纳灵力，并使施法更稳定。</t>
  </si>
  <si>
    <t>化神境仙品丹药，药性寒。帮助气脉容纳灵力，并使施法更稳定。</t>
  </si>
  <si>
    <t>化神清和镇脉丹</t>
  </si>
  <si>
    <t>化神境灵品丹药，药性凉。减轻施法的灵力消耗，并帮助抵抗打断。</t>
  </si>
  <si>
    <t>化神境玄品丹药，药性凉。减轻施法的灵力消耗，并帮助抵抗打断。</t>
  </si>
  <si>
    <t>化神境仙品丹药，药性凉。减轻施法的灵力消耗，并帮助抵抗打断。</t>
  </si>
  <si>
    <t>化神镇脉丹</t>
  </si>
  <si>
    <t>化神境灵品丹药，药性平。帮助提高灵力上限，稳定气脉。</t>
  </si>
  <si>
    <t>化神境玄品丹药，药性平。帮助提高灵力上限，稳定气脉。</t>
  </si>
  <si>
    <t>化神境仙品丹药，药性平。帮助提高灵力上限，稳定气脉。</t>
  </si>
  <si>
    <t>化神温阳镇脉丹</t>
  </si>
  <si>
    <t>化神境灵品丹药，药性温。使施法起手与收势更利落。</t>
  </si>
  <si>
    <t>化神境玄品丹药，药性温。使施法起手与收势更利落。</t>
  </si>
  <si>
    <t>化神境仙品丹药，药性温。使施法起手与收势更利落。</t>
  </si>
  <si>
    <t>化神烈阳镇脉丹</t>
  </si>
  <si>
    <t>化神境灵品丹药，药性热。将灵力化作护身屏障，以抵御伤害。</t>
  </si>
  <si>
    <t>化神境玄品丹药，药性热。将灵力化作护身屏障，以抵御伤害。</t>
  </si>
  <si>
    <t>化神境仙品丹药，药性热。将灵力化作护身屏障，以抵御伤害。</t>
  </si>
  <si>
    <t>化神玄阴净髓丹</t>
  </si>
  <si>
    <t>化神境灵品丹药，药性寒。缓缓化去灵根丹毒。</t>
  </si>
  <si>
    <t>化神境玄品丹药，药性寒。缓缓化去灵根丹毒。</t>
  </si>
  <si>
    <t>化神境仙品丹药，药性寒。缓缓化去灵根丹毒。</t>
  </si>
  <si>
    <t>化神清和净髓丹</t>
  </si>
  <si>
    <t>化神境灵品丹药，药性凉。逐步缓解根基损伤与灵根不稳。</t>
  </si>
  <si>
    <t>化神境玄品丹药，药性凉。逐步缓解根基损伤与灵根不稳。</t>
  </si>
  <si>
    <t>化神境仙品丹药，药性凉。逐步缓解根基损伤与灵根不稳。</t>
  </si>
  <si>
    <t>化神净髓丹</t>
  </si>
  <si>
    <t>化神境灵品丹药，药性平。帮助清除灵根丹毒。</t>
  </si>
  <si>
    <t>化神境玄品丹药，药性平。帮助清除灵根丹毒。</t>
  </si>
  <si>
    <t>化神境仙品丹药，药性平。帮助清除灵根丹毒。</t>
  </si>
  <si>
    <t>化神温阳净髓丹</t>
  </si>
  <si>
    <t>化神境灵品丹药，药性温。帮助修复根基损伤，并提高抵御不利状态的能力。</t>
  </si>
  <si>
    <t>化神境玄品丹药，药性温。帮助修复根基损伤，并提高抵御不利状态的能力。</t>
  </si>
  <si>
    <t>化神境仙品丹药，药性温。帮助修复根基损伤，并提高抵御不利状态的能力。</t>
  </si>
  <si>
    <t>化神烈阳净髓丹</t>
  </si>
  <si>
    <t>化神境灵品丹药，药性热。强行荡清灵根丹毒，但会使根基虚弱。</t>
  </si>
  <si>
    <t>化神境玄品丹药，药性热。强行荡清灵根丹毒，但会使根基虚弱。</t>
  </si>
  <si>
    <t>化神境仙品丹药，药性热。强行荡清灵根丹毒，但会使根基虚弱。</t>
  </si>
  <si>
    <t>化神玄阴壮骨丹</t>
  </si>
  <si>
    <t>化神境灵品丹药，药性寒。渐渐强健根骨，提高护身能力。</t>
  </si>
  <si>
    <t>化神境玄品丹药，药性寒。渐渐强健根骨，提高护身能力。</t>
  </si>
  <si>
    <t>化神境仙品丹药，药性寒。渐渐强健根骨，提高护身能力。</t>
  </si>
  <si>
    <t>化神清和壮骨丹</t>
  </si>
  <si>
    <t>化神境灵品丹药，药性凉。帮助修复根基，减轻所受伤害。</t>
  </si>
  <si>
    <t>化神境玄品丹药，药性凉。帮助修复根基，减轻所受伤害。</t>
  </si>
  <si>
    <t>化神境仙品丹药，药性凉。帮助修复根基，减轻所受伤害。</t>
  </si>
  <si>
    <t>化神壮骨丹</t>
  </si>
  <si>
    <t>化神境灵品丹药，药性平。提高抵御物理与法术伤害的能力。</t>
  </si>
  <si>
    <t>化神境玄品丹药，药性平。提高抵御物理与法术伤害的能力。</t>
  </si>
  <si>
    <t>化神境仙品丹药，药性平。提高抵御物理与法术伤害的能力。</t>
  </si>
  <si>
    <t>化神温阳壮骨丹</t>
  </si>
  <si>
    <t>化神境灵品丹药，药性温。增强防护，并帮助抵抗暴击。</t>
  </si>
  <si>
    <t>化神境玄品丹药，药性温。增强防护，并帮助抵抗暴击。</t>
  </si>
  <si>
    <t>化神境仙品丹药，药性温。增强防护，并帮助抵抗暴击。</t>
  </si>
  <si>
    <t>化神烈阳壮骨丹</t>
  </si>
  <si>
    <t>化神境灵品丹药，药性热。急救受损根基，增强防护，但药效过后根骨易疲弱。</t>
  </si>
  <si>
    <t>化神境玄品丹药，药性热。急救受损根基，增强防护，但药效过后根骨易疲弱。</t>
  </si>
  <si>
    <t>化神境仙品丹药，药性热。急救受损根基，增强防护，但药效过后根骨易疲弱。</t>
  </si>
  <si>
    <t>化神玄阴延寿丹</t>
  </si>
  <si>
    <t>化神境灵品丹药，药性寒。以缓缓炼化的药效增益寿元。</t>
  </si>
  <si>
    <t>化神境玄品丹药，药性寒。以缓缓炼化的药效增益寿元。</t>
  </si>
  <si>
    <t>化神境仙品丹药，药性寒。以缓缓炼化的药效增益寿元。</t>
  </si>
  <si>
    <t>化神清和延寿丹</t>
  </si>
  <si>
    <t>化神境灵品丹药，药性凉。平缓增益寿元。</t>
  </si>
  <si>
    <t>化神境玄品丹药，药性凉。平缓增益寿元。</t>
  </si>
  <si>
    <t>化神境仙品丹药，药性凉。平缓增益寿元。</t>
  </si>
  <si>
    <t>化神延寿丹</t>
  </si>
  <si>
    <t>化神境灵品丹药，药性平。服后可增益寿元。</t>
  </si>
  <si>
    <t>化神境玄品丹药，药性平。服后可增益寿元。</t>
  </si>
  <si>
    <t>化神境仙品丹药，药性平。服后可增益寿元。</t>
  </si>
  <si>
    <t>化神温阳延寿丹</t>
  </si>
  <si>
    <t>化神境灵品丹药，药性温。助寿元将尽之人延续生机。</t>
  </si>
  <si>
    <t>化神境玄品丹药，药性温。助寿元将尽之人延续生机。</t>
  </si>
  <si>
    <t>化神境仙品丹药，药性温。助寿元将尽之人延续生机。</t>
  </si>
  <si>
    <t>化神烈阳延寿丹</t>
  </si>
  <si>
    <t>化神境灵品丹药，药性热。危急时护持残存生机，但会损伤根基。</t>
  </si>
  <si>
    <t>化神境玄品丹药，药性热。危急时护持残存生机，但会损伤根基。</t>
  </si>
  <si>
    <t>化神境仙品丹药，药性热。危急时护持残存生机，但会损伤根基。</t>
  </si>
  <si>
    <t>化神玄阴塑灵丹</t>
  </si>
  <si>
    <t>化神境灵品丹药，药性寒。逐渐增进灵根共鸣。</t>
  </si>
  <si>
    <t>化神境玄品丹药，药性寒。逐渐增进灵根共鸣。</t>
  </si>
  <si>
    <t>化神境仙品丹药，药性寒。逐渐增进灵根共鸣。</t>
  </si>
  <si>
    <t>化神清和塑灵丹</t>
  </si>
  <si>
    <t>化神境灵品丹药，药性凉。帮助稳定灵根，减少灵根丹毒的生成。</t>
  </si>
  <si>
    <t>化神境玄品丹药，药性凉。帮助稳定灵根，减少灵根丹毒的生成。</t>
  </si>
  <si>
    <t>化神境仙品丹药，药性凉。帮助稳定灵根，减少灵根丹毒的生成。</t>
  </si>
  <si>
    <t>化神塑灵丹</t>
  </si>
  <si>
    <t>化神境灵品丹药，药性平。帮助强化指定灵根的亲和。</t>
  </si>
  <si>
    <t>化神境玄品丹药，药性平。帮助强化指定灵根的亲和。</t>
  </si>
  <si>
    <t>化神境仙品丹药，药性平。帮助强化指定灵根的亲和。</t>
  </si>
  <si>
    <t>化神温阳塑灵丹</t>
  </si>
  <si>
    <t>化神境灵品丹药，药性温。激发指定灵根，助益相应的修炼或战斗。</t>
  </si>
  <si>
    <t>化神境玄品丹药，药性温。激发指定灵根，助益相应的修炼或战斗。</t>
  </si>
  <si>
    <t>化神境仙品丹药，药性温。激发指定灵根，助益相应的修炼或战斗。</t>
  </si>
  <si>
    <t>化神烈阳塑灵丹</t>
  </si>
  <si>
    <t>化神境灵品丹药，药性热。用于洗去旧有灵根、重塑灵根结构，会带来较重的灵根丹毒。</t>
  </si>
  <si>
    <t>化神境玄品丹药，药性热。用于洗去旧有灵根、重塑灵根结构，会带来较重的灵根丹毒。</t>
  </si>
  <si>
    <t>化神境仙品丹药，药性热。用于洗去旧有灵根、重塑灵根结构，会带来较重的灵根丹毒。</t>
  </si>
  <si>
    <t>化神玄阴固元丹</t>
  </si>
  <si>
    <t>化神境灵品丹药，药性寒。以绵长药效稳固防护，减轻所受伤害。</t>
  </si>
  <si>
    <t>化神境玄品丹药，药性寒。以绵长药效稳固防护，减轻所受伤害。</t>
  </si>
  <si>
    <t>化神境仙品丹药，药性寒。以绵长药效稳固防护，减轻所受伤害。</t>
  </si>
  <si>
    <t>化神清和固元丹</t>
  </si>
  <si>
    <t>化神境灵品丹药，药性凉。帮助持续减轻所受伤害。</t>
  </si>
  <si>
    <t>化神境玄品丹药，药性凉。帮助持续减轻所受伤害。</t>
  </si>
  <si>
    <t>化神境仙品丹药，药性凉。帮助持续减轻所受伤害。</t>
  </si>
  <si>
    <t>化神固元丹</t>
  </si>
  <si>
    <t>化神境灵品丹药，药性平。增强物理与法术防护。</t>
  </si>
  <si>
    <t>化神境玄品丹药，药性平。增强物理与法术防护。</t>
  </si>
  <si>
    <t>化神境仙品丹药，药性平。增强物理与法术防护。</t>
  </si>
  <si>
    <t>化神温阳固元丹</t>
  </si>
  <si>
    <t>化神境灵品丹药，药性温。帮助抵抗暴击，增益护身之助。</t>
  </si>
  <si>
    <t>化神境玄品丹药，药性温。帮助抵抗暴击，增益护身之助。</t>
  </si>
  <si>
    <t>化神境仙品丹药，药性温。帮助抵抗暴击，增益护身之助。</t>
  </si>
  <si>
    <t>化神烈阳固元丹</t>
  </si>
  <si>
    <t>化神境灵品丹药，药性热。强固周身防护，减轻强敌伤害，但药效过后行动易迟缓。</t>
  </si>
  <si>
    <t>化神境玄品丹药，药性热。强固周身防护，减轻强敌伤害，但药效过后行动易迟缓。</t>
  </si>
  <si>
    <t>化神境仙品丹药，药性热。强固周身防护，减轻强敌伤害，但药效过后行动易迟缓。</t>
  </si>
  <si>
    <t>化神玄阴破妄丹</t>
  </si>
  <si>
    <t>化神境灵品丹药，药性寒。帮助抵抗幻觉、心魔与控制。</t>
  </si>
  <si>
    <t>化神境玄品丹药，药性寒。帮助抵抗幻觉、心魔与控制。</t>
  </si>
  <si>
    <t>化神境仙品丹药，药性寒。帮助抵抗幻觉、心魔与控制。</t>
  </si>
  <si>
    <t>化神清和破妄丹</t>
  </si>
  <si>
    <t>化神境灵品丹药，药性凉。逐步缓解心神受到的扰乱与控制。</t>
  </si>
  <si>
    <t>化神境玄品丹药，药性凉。逐步缓解心神受到的扰乱与控制。</t>
  </si>
  <si>
    <t>化神境仙品丹药，药性凉。逐步缓解心神受到的扰乱与控制。</t>
  </si>
  <si>
    <t>化神破妄丹</t>
  </si>
  <si>
    <t>化神境灵品丹药，药性平。帮助解除心神上的不利状态。</t>
  </si>
  <si>
    <t>化神境玄品丹药，药性平。帮助解除心神上的不利状态。</t>
  </si>
  <si>
    <t>化神境仙品丹药，药性平。帮助解除心神上的不利状态。</t>
  </si>
  <si>
    <t>化神温阳破妄丹</t>
  </si>
  <si>
    <t>化神境灵品丹药，药性温。帮助修复神识受损，恢复操控。</t>
  </si>
  <si>
    <t>化神境玄品丹药，药性温。帮助修复神识受损，恢复操控。</t>
  </si>
  <si>
    <t>化神境仙品丹药，药性温。帮助修复神识受损，恢复操控。</t>
  </si>
  <si>
    <t>化神烈阳破妄丹</t>
  </si>
  <si>
    <t>化神境灵品丹药，药性热。强行破除控制并暂护心神，但随后会心神虚弱。</t>
  </si>
  <si>
    <t>化神境玄品丹药，药性热。强行破除控制并暂护心神，但随后会心神虚弱。</t>
  </si>
  <si>
    <t>化神境仙品丹药，药性热。强行破除控制并暂护心神，但随后会心神虚弱。</t>
  </si>
  <si>
    <t>化神玄阴养神丹</t>
  </si>
  <si>
    <t>化神境灵品丹药，药性寒。缓缓滋养神识，助其增长。</t>
  </si>
  <si>
    <t>化神境玄品丹药，药性寒。缓缓滋养神识，助其增长。</t>
  </si>
  <si>
    <t>化神境仙品丹药，药性寒。缓缓滋养神识，助其增长。</t>
  </si>
  <si>
    <t>化神清和养神丹</t>
  </si>
  <si>
    <t>化神境灵品丹药，药性凉。帮助修复神识，增进操控。</t>
  </si>
  <si>
    <t>化神境玄品丹药，药性凉。帮助修复神识，增进操控。</t>
  </si>
  <si>
    <t>化神境仙品丹药，药性凉。帮助修复神识，增进操控。</t>
  </si>
  <si>
    <t>化神养神丹</t>
  </si>
  <si>
    <t>化神境灵品丹药，药性平。滋养神识，提高其上限。</t>
  </si>
  <si>
    <t>化神境玄品丹药，药性平。滋养神识，提高其上限。</t>
  </si>
  <si>
    <t>化神境仙品丹药，药性平。滋养神识，提高其上限。</t>
  </si>
  <si>
    <t>化神温阳养神丹</t>
  </si>
  <si>
    <t>化神境灵品丹药，药性温。增进神识操控，帮助炼丹与御器。</t>
  </si>
  <si>
    <t>化神境玄品丹药，药性温。增进神识操控，帮助炼丹与御器。</t>
  </si>
  <si>
    <t>化神境仙品丹药，药性温。增进神识操控，帮助炼丹与御器。</t>
  </si>
  <si>
    <t>化神烈阳养神丹</t>
  </si>
  <si>
    <t>化神境灵品丹药，药性热。催发神识与操控之力，但药效过后易受神识灼伤。</t>
  </si>
  <si>
    <t>化神境玄品丹药，药性热。催发神识与操控之力，但药效过后易受神识灼伤。</t>
  </si>
  <si>
    <t>化神境仙品丹药，药性热。催发神识与操控之力，但药效过后易受神识灼伤。</t>
  </si>
  <si>
    <t>化神玄阴明心丹</t>
  </si>
  <si>
    <t>化神境灵品丹药，药性寒。使感知渐明，扩大警戒范围。</t>
  </si>
  <si>
    <t>化神境玄品丹药，药性寒。使感知渐明，扩大警戒范围。</t>
  </si>
  <si>
    <t>化神境仙品丹药，药性寒。使感知渐明，扩大警戒范围。</t>
  </si>
  <si>
    <t>化神清和明心丹</t>
  </si>
  <si>
    <t>化神境灵品丹药，药性凉。帮助闪避来袭，感知周遭动静。</t>
  </si>
  <si>
    <t>化神境玄品丹药，药性凉。帮助闪避来袭，感知周遭动静。</t>
  </si>
  <si>
    <t>化神境仙品丹药，药性凉。帮助闪避来袭，感知周遭动静。</t>
  </si>
  <si>
    <t>化神明心丹</t>
  </si>
  <si>
    <t>化神境灵品丹药，药性平。使出手更准，警戒更广。</t>
  </si>
  <si>
    <t>化神境玄品丹药，药性平。使出手更准，警戒更广。</t>
  </si>
  <si>
    <t>化神境仙品丹药，药性平。使出手更准，警戒更广。</t>
  </si>
  <si>
    <t>化神温阳明心丹</t>
  </si>
  <si>
    <t>化神境灵品丹药，药性温。使攻守判断更敏锐，出手与闪避更从容。</t>
  </si>
  <si>
    <t>化神境玄品丹药，药性温。使攻守判断更敏锐，出手与闪避更从容。</t>
  </si>
  <si>
    <t>化神境仙品丹药，药性温。使攻守判断更敏锐，出手与闪避更从容。</t>
  </si>
  <si>
    <t>化神烈阳明心丹</t>
  </si>
  <si>
    <t>化神境灵品丹药，药性热。洞察隐匿之物，拓展出手所及。</t>
  </si>
  <si>
    <t>化神境玄品丹药，药性热。洞察隐匿之物，拓展出手所及。</t>
  </si>
  <si>
    <t>化神境仙品丹药，药性热。洞察隐匿之物，拓展出手所及。</t>
  </si>
  <si>
    <t>化神玄阴照神丹</t>
  </si>
  <si>
    <t>化神境灵品丹药，药性寒。以绵长药效助益暴击发挥。</t>
  </si>
  <si>
    <t>化神境玄品丹药，药性寒。以绵长药效助益暴击发挥。</t>
  </si>
  <si>
    <t>化神境仙品丹药，药性寒。以绵长药效助益暴击发挥。</t>
  </si>
  <si>
    <t>化神清和照神丹</t>
  </si>
  <si>
    <t>化神境灵品丹药，药性凉。使出手更准，更易击出暴击。</t>
  </si>
  <si>
    <t>化神境玄品丹药，药性凉。使出手更准，更易击出暴击。</t>
  </si>
  <si>
    <t>化神境仙品丹药，药性凉。使出手更准，更易击出暴击。</t>
  </si>
  <si>
    <t>化神照神丹</t>
  </si>
  <si>
    <t>化神境灵品丹药，药性平。帮助提高暴击机会。</t>
  </si>
  <si>
    <t>化神境玄品丹药，药性平。帮助提高暴击机会。</t>
  </si>
  <si>
    <t>化神境仙品丹药，药性平。帮助提高暴击机会。</t>
  </si>
  <si>
    <t>化神温阳照神丹</t>
  </si>
  <si>
    <t>化神境灵品丹药，药性温。助益暴击威力，使反应更敏捷。</t>
  </si>
  <si>
    <t>化神境玄品丹药，药性温。助益暴击威力，使反应更敏捷。</t>
  </si>
  <si>
    <t>化神境仙品丹药，药性温。助益暴击威力，使反应更敏捷。</t>
  </si>
  <si>
    <t>化神烈阳照神丹</t>
  </si>
  <si>
    <t>化神境灵品丹药，药性热。凝神催发暴击威力，但药效过后会心神虚弱。</t>
  </si>
  <si>
    <t>化神境玄品丹药，药性热。凝神催发暴击威力，但药效过后会心神虚弱。</t>
  </si>
  <si>
    <t>化神境仙品丹药，药性热。凝神催发暴击威力，但药效过后会心神虚弱。</t>
  </si>
  <si>
    <t>化神玄阴定神丹</t>
  </si>
  <si>
    <t>化神境灵品丹药，药性寒。稳定神识，帮助抵抗控制。</t>
  </si>
  <si>
    <t>化神境玄品丹药，药性寒。稳定神识，帮助抵抗控制。</t>
  </si>
  <si>
    <t>化神境仙品丹药，药性寒。稳定神识，帮助抵抗控制。</t>
  </si>
  <si>
    <t>化神清和定神丹</t>
  </si>
  <si>
    <t>化神境灵品丹药，药性凉。帮助抵抗暴击与精神侵扰。</t>
  </si>
  <si>
    <t>化神境玄品丹药，药性凉。帮助抵抗暴击与精神侵扰。</t>
  </si>
  <si>
    <t>化神境仙品丹药，药性凉。帮助抵抗暴击与精神侵扰。</t>
  </si>
  <si>
    <t>化神定神丹</t>
  </si>
  <si>
    <t>化神境灵品丹药，药性平。使神识操控更为稳固。</t>
  </si>
  <si>
    <t>化神境玄品丹药，药性平。使神识操控更为稳固。</t>
  </si>
  <si>
    <t>化神境仙品丹药，药性平。使神识操控更为稳固。</t>
  </si>
  <si>
    <t>化神温阳定神丹</t>
  </si>
  <si>
    <t>化神境灵品丹药，药性温。增益天运、天佑与神识操控。</t>
  </si>
  <si>
    <t>化神境玄品丹药，药性温。增益天运、天佑与神识操控。</t>
  </si>
  <si>
    <t>化神境仙品丹药，药性温。增益天运、天佑与神识操控。</t>
  </si>
  <si>
    <t>化神烈阳定神丹</t>
  </si>
  <si>
    <t>化神境灵品丹药，药性热。结成心神屏障，抵御控制或危险的心神冲击。</t>
  </si>
  <si>
    <t>化神境玄品丹药，药性热。结成心神屏障，抵御控制或危险的心神冲击。</t>
  </si>
  <si>
    <t>化神境仙品丹药，药性热。结成心神屏障，抵御控制或危险的心神冲击。</t>
  </si>
  <si>
    <t>化神玄阴解厄丹</t>
  </si>
  <si>
    <t>化神境灵品丹药，药性寒。缓缓化去中毒、流血与外伤。</t>
  </si>
  <si>
    <t>化神境玄品丹药，药性寒。缓缓化去中毒、流血与外伤。</t>
  </si>
  <si>
    <t>化神境仙品丹药，药性寒。缓缓化去中毒、流血与外伤。</t>
  </si>
  <si>
    <t>化神清和解厄丹</t>
  </si>
  <si>
    <t>化神境灵品丹药，药性凉。逐步缓解中毒、流血与外伤。</t>
  </si>
  <si>
    <t>化神境玄品丹药，药性凉。逐步缓解中毒、流血与外伤。</t>
  </si>
  <si>
    <t>化神境仙品丹药，药性凉。逐步缓解中毒、流血与外伤。</t>
  </si>
  <si>
    <t>化神解厄丹</t>
  </si>
  <si>
    <t>化神境灵品丹药，药性平。帮助解除肉身上的不利状态。</t>
  </si>
  <si>
    <t>化神境玄品丹药，药性平。帮助解除肉身上的不利状态。</t>
  </si>
  <si>
    <t>化神境仙品丹药，药性平。帮助解除肉身上的不利状态。</t>
  </si>
  <si>
    <t>化神温阳解厄丹</t>
  </si>
  <si>
    <t>化神境灵品丹药，药性温。帮助止血疗创，抵抗不利状态。</t>
  </si>
  <si>
    <t>化神境玄品丹药，药性温。帮助止血疗创，抵抗不利状态。</t>
  </si>
  <si>
    <t>化神境仙品丹药，药性温。帮助止血疗创，抵抗不利状态。</t>
  </si>
  <si>
    <t>化神烈阳解厄丹</t>
  </si>
  <si>
    <t>化神境灵品丹药，药性热。强行排除肉身毒伤，但会损耗生命。</t>
  </si>
  <si>
    <t>化神境玄品丹药，药性热。强行排除肉身毒伤，但会损耗生命。</t>
  </si>
  <si>
    <t>化神境仙品丹药，药性热。强行排除肉身毒伤，但会损耗生命。</t>
  </si>
  <si>
    <t>化神玄阴回春丹</t>
  </si>
  <si>
    <t>化神境灵品丹药，药性寒。以绵长药效恢复生命。</t>
  </si>
  <si>
    <t>化神境玄品丹药，药性寒。以绵长药效恢复生命。</t>
  </si>
  <si>
    <t>化神境仙品丹药，药性寒。以绵长药效恢复生命。</t>
  </si>
  <si>
    <t>化神清和回春丹</t>
  </si>
  <si>
    <t>化神境灵品丹药，药性凉。持续恢复生命。</t>
  </si>
  <si>
    <t>化神境玄品丹药，药性凉。持续恢复生命。</t>
  </si>
  <si>
    <t>化神境仙品丹药，药性凉。持续恢复生命。</t>
  </si>
  <si>
    <t>化神回春丹</t>
  </si>
  <si>
    <t>化神境灵品丹药，药性平。服后可恢复生命。</t>
  </si>
  <si>
    <t>化神境玄品丹药，药性平。服后可恢复生命。</t>
  </si>
  <si>
    <t>化神境仙品丹药，药性平。服后可恢复生命。</t>
  </si>
  <si>
    <t>化神温阳回春丹</t>
  </si>
  <si>
    <t>化神境灵品丹药，药性温。交战中击中敌人或受击时，有助于恢复生命。</t>
  </si>
  <si>
    <t>化神境玄品丹药，药性温。交战中击中敌人或受击时，有助于恢复生命。</t>
  </si>
  <si>
    <t>化神境仙品丹药，药性温。交战中击中敌人或受击时，有助于恢复生命。</t>
  </si>
  <si>
    <t>化神烈阳回春丹</t>
  </si>
  <si>
    <t>化神境灵品丹药，药性热。危急时迅速续接生机，但随后会肉身虚弱。</t>
  </si>
  <si>
    <t>化神境玄品丹药，药性热。危急时迅速续接生机，但随后会肉身虚弱。</t>
  </si>
  <si>
    <t>化神境仙品丹药，药性热。危急时迅速续接生机，但随后会肉身虚弱。</t>
  </si>
  <si>
    <t>化神玄阴活血丹</t>
  </si>
  <si>
    <t>化神境灵品丹药，药性寒。使击敌所得逐渐回补生命。</t>
  </si>
  <si>
    <t>化神境玄品丹药，药性寒。使击敌所得逐渐回补生命。</t>
  </si>
  <si>
    <t>化神境仙品丹药，药性寒。使击敌所得逐渐回补生命。</t>
  </si>
  <si>
    <t>化神清和活血丹</t>
  </si>
  <si>
    <t>化神境灵品丹药，药性凉。受击后帮助回补生命。</t>
  </si>
  <si>
    <t>化神境玄品丹药，药性凉。受击后帮助回补生命。</t>
  </si>
  <si>
    <t>化神境仙品丹药，药性凉。受击后帮助回补生命。</t>
  </si>
  <si>
    <t>化神活血丹</t>
  </si>
  <si>
    <t>化神境灵品丹药，药性平。击中敌人时可回补生命。</t>
  </si>
  <si>
    <t>化神境玄品丹药，药性平。击中敌人时可回补生命。</t>
  </si>
  <si>
    <t>化神境仙品丹药，药性平。击中敌人时可回补生命。</t>
  </si>
  <si>
    <t>化神温阳活血丹</t>
  </si>
  <si>
    <t>化神境灵品丹药，药性温。加快攻击与移动节奏，助益击敌回血。</t>
  </si>
  <si>
    <t>化神境玄品丹药，药性温。加快攻击与移动节奏，助益击敌回血。</t>
  </si>
  <si>
    <t>化神境仙品丹药，药性温。加快攻击与移动节奏，助益击敌回血。</t>
  </si>
  <si>
    <t>化神烈阳活血丹</t>
  </si>
  <si>
    <t>化神境灵品丹药，药性热。催发击敌回血之力，但药效过后会失血。</t>
  </si>
  <si>
    <t>化神境玄品丹药，药性热。催发击敌回血之力，但药效过后会失血。</t>
  </si>
  <si>
    <t>化神境仙品丹药，药性热。催发击敌回血之力，但药效过后会失血。</t>
  </si>
  <si>
    <t>化神玄阴战元丹</t>
  </si>
  <si>
    <t>化神境灵品丹药，药性寒。以绵长药效助益伤害。</t>
  </si>
  <si>
    <t>化神境玄品丹药，药性寒。以绵长药效助益伤害。</t>
  </si>
  <si>
    <t>化神境仙品丹药，药性寒。以绵长药效助益伤害。</t>
  </si>
  <si>
    <t>化神清和战元丹</t>
  </si>
  <si>
    <t>化神境灵品丹药，药性凉。使攻击更稳，伤害有所提高。</t>
  </si>
  <si>
    <t>化神境玄品丹药，药性凉。使攻击更稳，伤害有所提高。</t>
  </si>
  <si>
    <t>化神境仙品丹药，药性凉。使攻击更稳，伤害有所提高。</t>
  </si>
  <si>
    <t>化神战元丹</t>
  </si>
  <si>
    <t>化神境灵品丹药，药性平。提高物理攻击能力。</t>
  </si>
  <si>
    <t>化神境玄品丹药，药性平。提高物理攻击能力。</t>
  </si>
  <si>
    <t>化神境仙品丹药，药性平。提高物理攻击能力。</t>
  </si>
  <si>
    <t>化神温阳战元丹</t>
  </si>
  <si>
    <t>化神境灵品丹药，药性温。使攻击更为迅捷。</t>
  </si>
  <si>
    <t>化神境玄品丹药，药性温。使攻击更为迅捷。</t>
  </si>
  <si>
    <t>化神境仙品丹药，药性温。使攻击更为迅捷。</t>
  </si>
  <si>
    <t>化神烈阳战元丹</t>
  </si>
  <si>
    <t>化神境灵品丹药，药性热。催发爆发伤害，助其穿透敌人防御。</t>
  </si>
  <si>
    <t>化神境玄品丹药，药性热。催发爆发伤害，助其穿透敌人防御。</t>
  </si>
  <si>
    <t>化神境仙品丹药，药性热。催发爆发伤害，助其穿透敌人防御。</t>
  </si>
  <si>
    <t>化神玄阴锻体丹</t>
  </si>
  <si>
    <t>化神境灵品丹药，药性寒。渐增生命承载，助人抵御伤害。</t>
  </si>
  <si>
    <t>化神境玄品丹药，药性寒。渐增生命承载，助人抵御伤害。</t>
  </si>
  <si>
    <t>化神境仙品丹药，药性寒。渐增生命承载，助人抵御伤害。</t>
  </si>
  <si>
    <t>化神清和锻体丹</t>
  </si>
  <si>
    <t>化神境灵品丹药，药性凉。提高生命上限，减轻所受伤害。</t>
  </si>
  <si>
    <t>化神境玄品丹药，药性凉。提高生命上限，减轻所受伤害。</t>
  </si>
  <si>
    <t>化神境仙品丹药，药性凉。提高生命上限，减轻所受伤害。</t>
  </si>
  <si>
    <t>化神锻体丹</t>
  </si>
  <si>
    <t>化神境灵品丹药，药性平。帮助提高生命上限。</t>
  </si>
  <si>
    <t>化神境玄品丹药，药性平。帮助提高生命上限。</t>
  </si>
  <si>
    <t>化神境仙品丹药，药性平。帮助提高生命上限。</t>
  </si>
  <si>
    <t>化神温阳锻体丹</t>
  </si>
  <si>
    <t>化神境灵品丹药，药性温。提高生命上限，助益抵御暴击与恢复。</t>
  </si>
  <si>
    <t>化神境玄品丹药，药性温。提高生命上限，助益抵御暴击与恢复。</t>
  </si>
  <si>
    <t>化神境仙品丹药，药性温。提高生命上限，助益抵御暴击与恢复。</t>
  </si>
  <si>
    <t>化神烈阳锻体丹</t>
  </si>
  <si>
    <t>化神境灵品丹药，药性热。催起肉身屏障，提高生命承载，但药效过后行动易迟缓。</t>
  </si>
  <si>
    <t>化神境玄品丹药，药性热。催起肉身屏障，提高生命承载，但药效过后行动易迟缓。</t>
  </si>
  <si>
    <t>化神境仙品丹药，药性热。催起肉身屏障，提高生命承载，但药效过后行动易迟缓。</t>
  </si>
  <si>
    <t>炼虚玄阴涤元丹</t>
  </si>
  <si>
    <t>炼虚境灵品丹药，药性寒。缓缓化去修为丹毒。</t>
  </si>
  <si>
    <t>炼虚境玄品丹药，药性寒。缓缓化去修为丹毒。</t>
  </si>
  <si>
    <t>炼虚境仙品丹药，药性寒。缓缓化去修为丹毒。</t>
  </si>
  <si>
    <t>炼虚清和涤元丹</t>
  </si>
  <si>
    <t>炼虚境灵品丹药，药性凉。逐步缓解突破失败后的虚弱。</t>
  </si>
  <si>
    <t>炼虚境玄品丹药，药性凉。逐步缓解突破失败后的虚弱。</t>
  </si>
  <si>
    <t>炼虚境仙品丹药，药性凉。逐步缓解突破失败后的虚弱。</t>
  </si>
  <si>
    <t>炼虚涤元丹</t>
  </si>
  <si>
    <t>炼虚境灵品丹药，药性平。化去丹田中的修为丹毒。</t>
  </si>
  <si>
    <t>炼虚境玄品丹药，药性平。化去丹田中的修为丹毒。</t>
  </si>
  <si>
    <t>炼虚境仙品丹药，药性平。化去丹田中的修为丹毒。</t>
  </si>
  <si>
    <t>炼虚温阳涤元丹</t>
  </si>
  <si>
    <t>炼虚境灵品丹药，药性温。缓解突破失败后的虚弱，帮助恢复修炼效率。</t>
  </si>
  <si>
    <t>炼虚境玄品丹药，药性温。缓解突破失败后的虚弱，帮助恢复修炼效率。</t>
  </si>
  <si>
    <t>炼虚境仙品丹药，药性温。缓解突破失败后的虚弱，帮助恢复修炼效率。</t>
  </si>
  <si>
    <t>炼虚烈阳涤元丹</t>
  </si>
  <si>
    <t>炼虚境灵品丹药，药性热。强行驱散突破虚弱，但会引起丹田震荡。</t>
  </si>
  <si>
    <t>炼虚境玄品丹药，药性热。强行驱散突破虚弱，但会引起丹田震荡。</t>
  </si>
  <si>
    <t>炼虚境仙品丹药，药性热。强行驱散突破虚弱，但会引起丹田震荡。</t>
  </si>
  <si>
    <t>炼虚玄阴破境丹</t>
  </si>
  <si>
    <t>炼虚境灵品丹药，药性寒。用于炼虚境大境界突破的必需材料。</t>
  </si>
  <si>
    <t>炼虚境玄品丹药，药性寒。在炼虚境突破时额外服用，增加本次突破几率。每次突破最多额外服用1枚；丹毒过高时加成减半，满池不可服用。</t>
  </si>
  <si>
    <t>炼虚境仙品丹药，药性寒。在炼虚境突破时额外服用，增加本次突破几率。每次突破最多额外服用1枚；丹毒过高时加成减半，满池不可服用。</t>
  </si>
  <si>
    <t>炼虚清和破境丹</t>
  </si>
  <si>
    <t>炼虚境灵品丹药，药性凉。用于炼虚境小境界突破的必需材料。</t>
  </si>
  <si>
    <t>炼虚境玄品丹药，药性凉。在炼虚境突破时额外服用，增加本次突破几率。每次突破最多额外服用1枚；丹毒过高时加成减半，满池不可服用。</t>
  </si>
  <si>
    <t>炼虚境仙品丹药，药性凉。在炼虚境突破时额外服用，增加本次突破几率。每次突破最多额外服用1枚；丹毒过高时加成减半，满池不可服用。</t>
  </si>
  <si>
    <t>炼虚丹</t>
  </si>
  <si>
    <t>炼虚境灵品丹药，药性平。用于突破。</t>
  </si>
  <si>
    <t>炼虚境玄品丹药，药性平。在炼虚境突破，或化神突破至炼虚时额外服用，增加本次突破几率。每次突破最多额外服用1枚；丹毒过高时加成减半，满池不可服用。</t>
  </si>
  <si>
    <t>炼虚境仙品丹药，药性平。在炼虚境突破，或化神突破至炼虚时额外服用，增加本次突破几率。每次突破最多额外服用1枚；丹毒过高时加成减半，满池不可服用。</t>
  </si>
  <si>
    <t>炼虚温阳破境丹</t>
  </si>
  <si>
    <t>炼虚境灵品丹药，药性温。用于炼虚境小境界突破的必需材料。</t>
  </si>
  <si>
    <t>炼虚境玄品丹药，药性温。在炼虚境突破时额外服用，增加本次突破几率。每次突破最多额外服用1枚；丹毒过高时加成减半，满池不可服用。</t>
  </si>
  <si>
    <t>炼虚境仙品丹药，药性温。在炼虚境突破时额外服用，增加本次突破几率。每次突破最多额外服用1枚；丹毒过高时加成减半，满池不可服用。</t>
  </si>
  <si>
    <t>炼虚烈阳破境丹</t>
  </si>
  <si>
    <t>炼虚境灵品丹药，药性热。用于炼虚境大境界突破的必需材料。</t>
  </si>
  <si>
    <t>炼虚境玄品丹药，药性热。在炼虚境突破时额外服用，增加本次突破几率。每次突破最多额外服用1枚；丹毒过高时加成减半，满池不可服用。</t>
  </si>
  <si>
    <t>炼虚境仙品丹药，药性热。在炼虚境突破时额外服用，增加本次突破几率。每次突破最多额外服用1枚；丹毒过高时加成减半，满池不可服用。</t>
  </si>
  <si>
    <t>炼虚玄阴纳灵丹</t>
  </si>
  <si>
    <t>炼虚境灵品丹药，药性寒。缓缓吸纳灵气，供后续修炼所用。</t>
  </si>
  <si>
    <t>炼虚境玄品丹药，药性寒。缓缓吸纳灵气，供后续修炼所用。</t>
  </si>
  <si>
    <t>炼虚境仙品丹药，药性寒。缓缓吸纳灵气，供后续修炼所用。</t>
  </si>
  <si>
    <t>炼虚清和纳灵丹</t>
  </si>
  <si>
    <t>炼虚境灵品丹药，药性凉。帮助持续吸收灵气。</t>
  </si>
  <si>
    <t>炼虚境玄品丹药，药性凉。帮助持续吸收灵气。</t>
  </si>
  <si>
    <t>炼虚境仙品丹药，药性凉。帮助持续吸收灵气。</t>
  </si>
  <si>
    <t>炼虚纳灵丹</t>
  </si>
  <si>
    <t>炼虚境灵品丹药，药性平。帮助从周围灵气源吸纳灵气。</t>
  </si>
  <si>
    <t>炼虚境玄品丹药，药性平。帮助从周围灵气源吸纳灵气。</t>
  </si>
  <si>
    <t>炼虚境仙品丹药，药性平。帮助从周围灵气源吸纳灵气。</t>
  </si>
  <si>
    <t>炼虚温阳纳灵丹</t>
  </si>
  <si>
    <t>炼虚境灵品丹药，药性温。加快灵气吸收。</t>
  </si>
  <si>
    <t>炼虚境玄品丹药，药性温。加快灵气吸收。</t>
  </si>
  <si>
    <t>炼虚境仙品丹药，药性温。加快灵气吸收。</t>
  </si>
  <si>
    <t>炼虚烈阳纳灵丹</t>
  </si>
  <si>
    <t>炼虚境灵品丹药，药性热。迅速吸纳周围灵气，但易引起灵气紊乱。</t>
  </si>
  <si>
    <t>炼虚境玄品丹药，药性热。迅速吸纳周围灵气，但易引起灵气紊乱。</t>
  </si>
  <si>
    <t>炼虚境仙品丹药，药性热。迅速吸纳周围灵气，但易引起灵气紊乱。</t>
  </si>
  <si>
    <t>炼虚玄阴化元丹</t>
  </si>
  <si>
    <t>炼虚境灵品丹药，药性寒。缓缓炼化灵气，使其转为修为。</t>
  </si>
  <si>
    <t>炼虚境玄品丹药，药性寒。缓缓炼化灵气，使其转为修为。</t>
  </si>
  <si>
    <t>炼虚境仙品丹药，药性寒。缓缓炼化灵气，使其转为修为。</t>
  </si>
  <si>
    <t>炼虚清和化元丹</t>
  </si>
  <si>
    <t>炼虚境灵品丹药，药性凉。帮助提高灵气炼化所得。</t>
  </si>
  <si>
    <t>炼虚境玄品丹药，药性凉。帮助提高灵气炼化所得。</t>
  </si>
  <si>
    <t>炼虚境仙品丹药，药性凉。帮助提高灵气炼化所得。</t>
  </si>
  <si>
    <t>炼虚化元丹</t>
  </si>
  <si>
    <t>炼虚境灵品丹药，药性平。帮助将灵气转为更多修为。</t>
  </si>
  <si>
    <t>炼虚境玄品丹药，药性平。帮助将灵气转为更多修为。</t>
  </si>
  <si>
    <t>炼虚境仙品丹药，药性平。帮助将灵气转为更多修为。</t>
  </si>
  <si>
    <t>炼虚温阳化元丹</t>
  </si>
  <si>
    <t>炼虚境灵品丹药，药性温。加快灵气向修为的转化。</t>
  </si>
  <si>
    <t>炼虚境玄品丹药，药性温。加快灵气向修为的转化。</t>
  </si>
  <si>
    <t>炼虚境仙品丹药，药性温。加快灵气向修为的转化。</t>
  </si>
  <si>
    <t>炼虚烈阳化元丹</t>
  </si>
  <si>
    <t>炼虚境灵品丹药，药性热。催炼已吸纳的灵气，使其化为修为，但会带来较重的修为丹毒。</t>
  </si>
  <si>
    <t>炼虚境玄品丹药，药性热。催炼已吸纳的灵气，使其化为修为，但会带来较重的修为丹毒。</t>
  </si>
  <si>
    <t>炼虚境仙品丹药，药性热。催炼已吸纳的灵气，使其化为修为，但会带来较重的修为丹毒。</t>
  </si>
  <si>
    <t>炼虚玄阴聚元丹</t>
  </si>
  <si>
    <t>炼虚境灵品丹药，药性寒。使修为随药效逐渐积累。</t>
  </si>
  <si>
    <t>炼虚境玄品丹药，药性寒。使修为随药效逐渐积累。</t>
  </si>
  <si>
    <t>炼虚境仙品丹药，药性寒。使修为随药效逐渐积累。</t>
  </si>
  <si>
    <t>炼虚清和聚元丹</t>
  </si>
  <si>
    <t>炼虚境灵品丹药，药性凉。帮助持续积累修为。</t>
  </si>
  <si>
    <t>炼虚境玄品丹药，药性凉。帮助持续积累修为。</t>
  </si>
  <si>
    <t>炼虚境仙品丹药，药性凉。帮助持续积累修为。</t>
  </si>
  <si>
    <t>炼虚聚元丹</t>
  </si>
  <si>
    <t>炼虚境灵品丹药，药性平。服后可增进修为。</t>
  </si>
  <si>
    <t>炼虚境玄品丹药，药性平。服后可增进修为。</t>
  </si>
  <si>
    <t>炼虚境仙品丹药，药性平。服后可增进修为。</t>
  </si>
  <si>
    <t>炼虚温阳聚元丹</t>
  </si>
  <si>
    <t>炼虚境灵品丹药，药性温。帮助提高修为增长。</t>
  </si>
  <si>
    <t>炼虚境玄品丹药，药性温。帮助提高修为增长。</t>
  </si>
  <si>
    <t>炼虚境仙品丹药，药性温。帮助提高修为增长。</t>
  </si>
  <si>
    <t>炼虚烈阳聚元丹</t>
  </si>
  <si>
    <t>炼虚境灵品丹药，药性热。迅速增进修为，但会带来较重的修为丹毒。</t>
  </si>
  <si>
    <t>炼虚境玄品丹药，药性热。迅速增进修为，但会带来较重的修为丹毒。</t>
  </si>
  <si>
    <t>炼虚境仙品丹药，药性热。迅速增进修为，但会带来较重的修为丹毒。</t>
  </si>
  <si>
    <t>炼虚玄阴通脉丹</t>
  </si>
  <si>
    <t>炼虚境灵品丹药，药性寒。帮助抵抗沉默、封脉和迟滞。</t>
  </si>
  <si>
    <t>炼虚境玄品丹药，药性寒。帮助抵抗沉默、封脉和迟滞。</t>
  </si>
  <si>
    <t>炼虚境仙品丹药，药性寒。帮助抵抗沉默、封脉和迟滞。</t>
  </si>
  <si>
    <t>炼虚清和通脉丹</t>
  </si>
  <si>
    <t>炼虚境灵品丹药，药性凉。逐步缓解气脉受阻与灵力紊乱。</t>
  </si>
  <si>
    <t>炼虚境玄品丹药，药性凉。逐步缓解气脉受阻与灵力紊乱。</t>
  </si>
  <si>
    <t>炼虚境仙品丹药，药性凉。逐步缓解气脉受阻与灵力紊乱。</t>
  </si>
  <si>
    <t>炼虚通脉丹</t>
  </si>
  <si>
    <t>炼虚境灵品丹药，药性平。帮助解除气脉上的不利状态。</t>
  </si>
  <si>
    <t>炼虚境玄品丹药，药性平。帮助解除气脉上的不利状态。</t>
  </si>
  <si>
    <t>炼虚境仙品丹药，药性平。帮助解除气脉上的不利状态。</t>
  </si>
  <si>
    <t>炼虚温阳通脉丹</t>
  </si>
  <si>
    <t>炼虚境灵品丹药，药性温。使施过的法术更快恢复可用。</t>
  </si>
  <si>
    <t>炼虚境玄品丹药，药性温。使施过的法术更快恢复可用。</t>
  </si>
  <si>
    <t>炼虚境仙品丹药，药性温。使施过的法术更快恢复可用。</t>
  </si>
  <si>
    <t>炼虚烈阳通脉丹</t>
  </si>
  <si>
    <t>炼虚境灵品丹药，药性热。强开封脉，催使主要法术重归可用，但随后会灵力枯竭。</t>
  </si>
  <si>
    <t>炼虚境玄品丹药，药性热。强开封脉，催使主要法术重归可用，但随后会灵力枯竭。</t>
  </si>
  <si>
    <t>炼虚境仙品丹药，药性热。强开封脉，催使主要法术重归可用，但随后会灵力枯竭。</t>
  </si>
  <si>
    <t>炼虚玄阴拓脉丹</t>
  </si>
  <si>
    <t>炼虚境灵品丹药，药性寒。逐渐提升气脉承载灵力的能力。</t>
  </si>
  <si>
    <t>炼虚境玄品丹药，药性寒。逐渐提升气脉承载灵力的能力。</t>
  </si>
  <si>
    <t>炼虚境仙品丹药，药性寒。逐渐提升气脉承载灵力的能力。</t>
  </si>
  <si>
    <t>炼虚清和拓脉丹</t>
  </si>
  <si>
    <t>炼虚境灵品丹药，药性凉。帮助在施法后回补灵力。</t>
  </si>
  <si>
    <t>炼虚境玄品丹药，药性凉。帮助在施法后回补灵力。</t>
  </si>
  <si>
    <t>炼虚境仙品丹药，药性凉。帮助在施法后回补灵力。</t>
  </si>
  <si>
    <t>炼虚拓脉丹</t>
  </si>
  <si>
    <t>炼虚境灵品丹药，药性平。帮助提高灵力上限。</t>
  </si>
  <si>
    <t>炼虚境玄品丹药，药性平。帮助提高灵力上限。</t>
  </si>
  <si>
    <t>炼虚境仙品丹药，药性平。帮助提高灵力上限。</t>
  </si>
  <si>
    <t>炼虚温阳拓脉丹</t>
  </si>
  <si>
    <t>炼虚境灵品丹药，药性温。使施法更为迅捷。</t>
  </si>
  <si>
    <t>炼虚境玄品丹药，药性温。使施法更为迅捷。</t>
  </si>
  <si>
    <t>炼虚境仙品丹药，药性温。使施法更为迅捷。</t>
  </si>
  <si>
    <t>炼虚烈阳拓脉丹</t>
  </si>
  <si>
    <t>炼虚境灵品丹药，药性热。助人接连施法，但药效过后气脉易疲敝。</t>
  </si>
  <si>
    <t>炼虚境玄品丹药，药性热。助人接连施法，但药效过后气脉易疲敝。</t>
  </si>
  <si>
    <t>炼虚境仙品丹药，药性热。助人接连施法，但药效过后气脉易疲敝。</t>
  </si>
  <si>
    <t>炼虚玄阴回灵丹</t>
  </si>
  <si>
    <t>炼虚境灵品丹药，药性寒。缓缓恢复灵力。</t>
  </si>
  <si>
    <t>炼虚境玄品丹药，药性寒。缓缓恢复灵力。</t>
  </si>
  <si>
    <t>炼虚境仙品丹药，药性寒。缓缓恢复灵力。</t>
  </si>
  <si>
    <t>炼虚清和回灵丹</t>
  </si>
  <si>
    <t>炼虚境灵品丹药，药性凉。持续回补灵力。</t>
  </si>
  <si>
    <t>炼虚境玄品丹药，药性凉。持续回补灵力。</t>
  </si>
  <si>
    <t>炼虚境仙品丹药，药性凉。持续回补灵力。</t>
  </si>
  <si>
    <t>炼虚回灵丹</t>
  </si>
  <si>
    <t>炼虚境灵品丹药，药性平。服后可恢复灵力。</t>
  </si>
  <si>
    <t>炼虚境玄品丹药，药性平。服后可恢复灵力。</t>
  </si>
  <si>
    <t>炼虚境仙品丹药，药性平。服后可恢复灵力。</t>
  </si>
  <si>
    <t>炼虚温阳回灵丹</t>
  </si>
  <si>
    <t>炼虚境灵品丹药，药性温。交战中击中敌人或受击时，有助于回补灵力。</t>
  </si>
  <si>
    <t>炼虚境玄品丹药，药性温。交战中击中敌人或受击时，有助于回补灵力。</t>
  </si>
  <si>
    <t>炼虚境仙品丹药，药性温。交战中击中敌人或受击时，有助于回补灵力。</t>
  </si>
  <si>
    <t>炼虚烈阳回灵丹</t>
  </si>
  <si>
    <t>炼虚境灵品丹药，药性热。迅速恢复灵力，但随后易出现灵力紊乱。</t>
  </si>
  <si>
    <t>炼虚境玄品丹药，药性热。迅速恢复灵力，但随后易出现灵力紊乱。</t>
  </si>
  <si>
    <t>炼虚境仙品丹药，药性热。迅速恢复灵力，但随后易出现灵力紊乱。</t>
  </si>
  <si>
    <t>炼虚玄阴燃灵丹</t>
  </si>
  <si>
    <t>炼虚境灵品丹药，药性寒。以绵长药效助益法术威力。</t>
  </si>
  <si>
    <t>炼虚境玄品丹药，药性寒。以绵长药效助益法术威力。</t>
  </si>
  <si>
    <t>炼虚境仙品丹药，药性寒。以绵长药效助益法术威力。</t>
  </si>
  <si>
    <t>炼虚清和燃灵丹</t>
  </si>
  <si>
    <t>炼虚境灵品丹药，药性凉。帮助提高法术威力。</t>
  </si>
  <si>
    <t>炼虚境玄品丹药，药性凉。帮助提高法术威力。</t>
  </si>
  <si>
    <t>炼虚境仙品丹药，药性凉。帮助提高法术威力。</t>
  </si>
  <si>
    <t>炼虚燃灵丹</t>
  </si>
  <si>
    <t>炼虚境灵品丹药，药性平。增强法术的伤害。</t>
  </si>
  <si>
    <t>炼虚境玄品丹药，药性平。增强法术的伤害。</t>
  </si>
  <si>
    <t>炼虚境仙品丹药，药性平。增强法术的伤害。</t>
  </si>
  <si>
    <t>炼虚温阳燃灵丹</t>
  </si>
  <si>
    <t>炼虚境灵品丹药，药性温。使施法更快，法术更易恢复可用。</t>
  </si>
  <si>
    <t>炼虚境玄品丹药，药性温。使施法更快，法术更易恢复可用。</t>
  </si>
  <si>
    <t>炼虚境仙品丹药，药性温。使施法更快，法术更易恢复可用。</t>
  </si>
  <si>
    <t>炼虚烈阳燃灵丹</t>
  </si>
  <si>
    <t>炼虚境灵品丹药，药性热。催发法术爆发，助其穿透敌人的法术防护。</t>
  </si>
  <si>
    <t>炼虚境玄品丹药，药性热。催发法术爆发，助其穿透敌人的法术防护。</t>
  </si>
  <si>
    <t>炼虚境仙品丹药，药性热。催发法术爆发，助其穿透敌人的法术防护。</t>
  </si>
  <si>
    <t>炼虚玄阴镇脉丹</t>
  </si>
  <si>
    <t>炼虚境灵品丹药，药性寒。帮助气脉容纳灵力，并使施法更稳定。</t>
  </si>
  <si>
    <t>炼虚境玄品丹药，药性寒。帮助气脉容纳灵力，并使施法更稳定。</t>
  </si>
  <si>
    <t>炼虚境仙品丹药，药性寒。帮助气脉容纳灵力，并使施法更稳定。</t>
  </si>
  <si>
    <t>炼虚清和镇脉丹</t>
  </si>
  <si>
    <t>炼虚境灵品丹药，药性凉。减轻施法的灵力消耗，并帮助抵抗打断。</t>
  </si>
  <si>
    <t>炼虚境玄品丹药，药性凉。减轻施法的灵力消耗，并帮助抵抗打断。</t>
  </si>
  <si>
    <t>炼虚境仙品丹药，药性凉。减轻施法的灵力消耗，并帮助抵抗打断。</t>
  </si>
  <si>
    <t>炼虚镇脉丹</t>
  </si>
  <si>
    <t>炼虚境灵品丹药，药性平。帮助提高灵力上限，稳定气脉。</t>
  </si>
  <si>
    <t>炼虚境玄品丹药，药性平。帮助提高灵力上限，稳定气脉。</t>
  </si>
  <si>
    <t>炼虚境仙品丹药，药性平。帮助提高灵力上限，稳定气脉。</t>
  </si>
  <si>
    <t>炼虚温阳镇脉丹</t>
  </si>
  <si>
    <t>炼虚境灵品丹药，药性温。使施法起手与收势更利落。</t>
  </si>
  <si>
    <t>炼虚境玄品丹药，药性温。使施法起手与收势更利落。</t>
  </si>
  <si>
    <t>炼虚境仙品丹药，药性温。使施法起手与收势更利落。</t>
  </si>
  <si>
    <t>炼虚烈阳镇脉丹</t>
  </si>
  <si>
    <t>炼虚境灵品丹药，药性热。将灵力化作护身屏障，以抵御伤害。</t>
  </si>
  <si>
    <t>炼虚境玄品丹药，药性热。将灵力化作护身屏障，以抵御伤害。</t>
  </si>
  <si>
    <t>炼虚境仙品丹药，药性热。将灵力化作护身屏障，以抵御伤害。</t>
  </si>
  <si>
    <t>炼虚玄阴净髓丹</t>
  </si>
  <si>
    <t>炼虚境灵品丹药，药性寒。缓缓化去灵根丹毒。</t>
  </si>
  <si>
    <t>炼虚境玄品丹药，药性寒。缓缓化去灵根丹毒。</t>
  </si>
  <si>
    <t>炼虚境仙品丹药，药性寒。缓缓化去灵根丹毒。</t>
  </si>
  <si>
    <t>炼虚清和净髓丹</t>
  </si>
  <si>
    <t>炼虚境灵品丹药，药性凉。逐步缓解根基损伤与灵根不稳。</t>
  </si>
  <si>
    <t>炼虚境玄品丹药，药性凉。逐步缓解根基损伤与灵根不稳。</t>
  </si>
  <si>
    <t>炼虚境仙品丹药，药性凉。逐步缓解根基损伤与灵根不稳。</t>
  </si>
  <si>
    <t>炼虚净髓丹</t>
  </si>
  <si>
    <t>炼虚境灵品丹药，药性平。帮助清除灵根丹毒。</t>
  </si>
  <si>
    <t>炼虚境玄品丹药，药性平。帮助清除灵根丹毒。</t>
  </si>
  <si>
    <t>炼虚境仙品丹药，药性平。帮助清除灵根丹毒。</t>
  </si>
  <si>
    <t>炼虚温阳净髓丹</t>
  </si>
  <si>
    <t>炼虚境灵品丹药，药性温。帮助修复根基损伤，并提高抵御不利状态的能力。</t>
  </si>
  <si>
    <t>炼虚境玄品丹药，药性温。帮助修复根基损伤，并提高抵御不利状态的能力。</t>
  </si>
  <si>
    <t>炼虚境仙品丹药，药性温。帮助修复根基损伤，并提高抵御不利状态的能力。</t>
  </si>
  <si>
    <t>炼虚烈阳净髓丹</t>
  </si>
  <si>
    <t>炼虚境灵品丹药，药性热。强行荡清灵根丹毒，但会使根基虚弱。</t>
  </si>
  <si>
    <t>炼虚境玄品丹药，药性热。强行荡清灵根丹毒，但会使根基虚弱。</t>
  </si>
  <si>
    <t>炼虚境仙品丹药，药性热。强行荡清灵根丹毒，但会使根基虚弱。</t>
  </si>
  <si>
    <t>炼虚玄阴壮骨丹</t>
  </si>
  <si>
    <t>炼虚境灵品丹药，药性寒。渐渐强健根骨，提高护身能力。</t>
  </si>
  <si>
    <t>炼虚境玄品丹药，药性寒。渐渐强健根骨，提高护身能力。</t>
  </si>
  <si>
    <t>炼虚境仙品丹药，药性寒。渐渐强健根骨，提高护身能力。</t>
  </si>
  <si>
    <t>炼虚清和壮骨丹</t>
  </si>
  <si>
    <t>炼虚境灵品丹药，药性凉。帮助修复根基，减轻所受伤害。</t>
  </si>
  <si>
    <t>炼虚境玄品丹药，药性凉。帮助修复根基，减轻所受伤害。</t>
  </si>
  <si>
    <t>炼虚境仙品丹药，药性凉。帮助修复根基，减轻所受伤害。</t>
  </si>
  <si>
    <t>炼虚壮骨丹</t>
  </si>
  <si>
    <t>炼虚境灵品丹药，药性平。提高抵御物理与法术伤害的能力。</t>
  </si>
  <si>
    <t>炼虚境玄品丹药，药性平。提高抵御物理与法术伤害的能力。</t>
  </si>
  <si>
    <t>炼虚境仙品丹药，药性平。提高抵御物理与法术伤害的能力。</t>
  </si>
  <si>
    <t>炼虚温阳壮骨丹</t>
  </si>
  <si>
    <t>炼虚境灵品丹药，药性温。增强防护，并帮助抵抗暴击。</t>
  </si>
  <si>
    <t>炼虚境玄品丹药，药性温。增强防护，并帮助抵抗暴击。</t>
  </si>
  <si>
    <t>炼虚境仙品丹药，药性温。增强防护，并帮助抵抗暴击。</t>
  </si>
  <si>
    <t>炼虚烈阳壮骨丹</t>
  </si>
  <si>
    <t>炼虚境灵品丹药，药性热。急救受损根基，增强防护，但药效过后根骨易疲弱。</t>
  </si>
  <si>
    <t>炼虚境玄品丹药，药性热。急救受损根基，增强防护，但药效过后根骨易疲弱。</t>
  </si>
  <si>
    <t>炼虚境仙品丹药，药性热。急救受损根基，增强防护，但药效过后根骨易疲弱。</t>
  </si>
  <si>
    <t>炼虚玄阴延寿丹</t>
  </si>
  <si>
    <t>炼虚境灵品丹药，药性寒。以缓缓炼化的药效增益寿元。</t>
  </si>
  <si>
    <t>炼虚境玄品丹药，药性寒。以缓缓炼化的药效增益寿元。</t>
  </si>
  <si>
    <t>炼虚境仙品丹药，药性寒。以缓缓炼化的药效增益寿元。</t>
  </si>
  <si>
    <t>炼虚清和延寿丹</t>
  </si>
  <si>
    <t>炼虚境灵品丹药，药性凉。平缓增益寿元。</t>
  </si>
  <si>
    <t>炼虚境玄品丹药，药性凉。平缓增益寿元。</t>
  </si>
  <si>
    <t>炼虚境仙品丹药，药性凉。平缓增益寿元。</t>
  </si>
  <si>
    <t>炼虚延寿丹</t>
  </si>
  <si>
    <t>炼虚境灵品丹药，药性平。服后可增益寿元。</t>
  </si>
  <si>
    <t>炼虚境玄品丹药，药性平。服后可增益寿元。</t>
  </si>
  <si>
    <t>炼虚境仙品丹药，药性平。服后可增益寿元。</t>
  </si>
  <si>
    <t>炼虚温阳延寿丹</t>
  </si>
  <si>
    <t>炼虚境灵品丹药，药性温。助寿元将尽之人延续生机。</t>
  </si>
  <si>
    <t>炼虚境玄品丹药，药性温。助寿元将尽之人延续生机。</t>
  </si>
  <si>
    <t>炼虚境仙品丹药，药性温。助寿元将尽之人延续生机。</t>
  </si>
  <si>
    <t>炼虚烈阳延寿丹</t>
  </si>
  <si>
    <t>炼虚境灵品丹药，药性热。危急时护持残存生机，但会损伤根基。</t>
  </si>
  <si>
    <t>炼虚境玄品丹药，药性热。危急时护持残存生机，但会损伤根基。</t>
  </si>
  <si>
    <t>炼虚境仙品丹药，药性热。危急时护持残存生机，但会损伤根基。</t>
  </si>
  <si>
    <t>炼虚玄阴塑灵丹</t>
  </si>
  <si>
    <t>炼虚境灵品丹药，药性寒。逐渐增进灵根共鸣。</t>
  </si>
  <si>
    <t>炼虚境玄品丹药，药性寒。逐渐增进灵根共鸣。</t>
  </si>
  <si>
    <t>炼虚境仙品丹药，药性寒。逐渐增进灵根共鸣。</t>
  </si>
  <si>
    <t>炼虚清和塑灵丹</t>
  </si>
  <si>
    <t>炼虚境灵品丹药，药性凉。帮助稳定灵根，减少灵根丹毒的生成。</t>
  </si>
  <si>
    <t>炼虚境玄品丹药，药性凉。帮助稳定灵根，减少灵根丹毒的生成。</t>
  </si>
  <si>
    <t>炼虚境仙品丹药，药性凉。帮助稳定灵根，减少灵根丹毒的生成。</t>
  </si>
  <si>
    <t>炼虚塑灵丹</t>
  </si>
  <si>
    <t>炼虚境灵品丹药，药性平。帮助强化指定灵根的亲和。</t>
  </si>
  <si>
    <t>炼虚境玄品丹药，药性平。帮助强化指定灵根的亲和。</t>
  </si>
  <si>
    <t>炼虚境仙品丹药，药性平。帮助强化指定灵根的亲和。</t>
  </si>
  <si>
    <t>炼虚温阳塑灵丹</t>
  </si>
  <si>
    <t>炼虚境灵品丹药，药性温。激发指定灵根，助益相应的修炼或战斗。</t>
  </si>
  <si>
    <t>炼虚境玄品丹药，药性温。激发指定灵根，助益相应的修炼或战斗。</t>
  </si>
  <si>
    <t>炼虚境仙品丹药，药性温。激发指定灵根，助益相应的修炼或战斗。</t>
  </si>
  <si>
    <t>炼虚烈阳塑灵丹</t>
  </si>
  <si>
    <t>炼虚境灵品丹药，药性热。用于洗去旧有灵根、重塑灵根结构，会带来较重的灵根丹毒。</t>
  </si>
  <si>
    <t>炼虚境玄品丹药，药性热。用于洗去旧有灵根、重塑灵根结构，会带来较重的灵根丹毒。</t>
  </si>
  <si>
    <t>炼虚境仙品丹药，药性热。用于洗去旧有灵根、重塑灵根结构，会带来较重的灵根丹毒。</t>
  </si>
  <si>
    <t>炼虚玄阴固元丹</t>
  </si>
  <si>
    <t>炼虚境灵品丹药，药性寒。以绵长药效稳固防护，减轻所受伤害。</t>
  </si>
  <si>
    <t>炼虚境玄品丹药，药性寒。以绵长药效稳固防护，减轻所受伤害。</t>
  </si>
  <si>
    <t>炼虚境仙品丹药，药性寒。以绵长药效稳固防护，减轻所受伤害。</t>
  </si>
  <si>
    <t>炼虚清和固元丹</t>
  </si>
  <si>
    <t>炼虚境灵品丹药，药性凉。帮助持续减轻所受伤害。</t>
  </si>
  <si>
    <t>炼虚境玄品丹药，药性凉。帮助持续减轻所受伤害。</t>
  </si>
  <si>
    <t>炼虚境仙品丹药，药性凉。帮助持续减轻所受伤害。</t>
  </si>
  <si>
    <t>炼虚固元丹</t>
  </si>
  <si>
    <t>炼虚境灵品丹药，药性平。增强物理与法术防护。</t>
  </si>
  <si>
    <t>炼虚境玄品丹药，药性平。增强物理与法术防护。</t>
  </si>
  <si>
    <t>炼虚境仙品丹药，药性平。增强物理与法术防护。</t>
  </si>
  <si>
    <t>炼虚温阳固元丹</t>
  </si>
  <si>
    <t>炼虚境灵品丹药，药性温。帮助抵抗暴击，增益护身之助。</t>
  </si>
  <si>
    <t>炼虚境玄品丹药，药性温。帮助抵抗暴击，增益护身之助。</t>
  </si>
  <si>
    <t>炼虚境仙品丹药，药性温。帮助抵抗暴击，增益护身之助。</t>
  </si>
  <si>
    <t>炼虚烈阳固元丹</t>
  </si>
  <si>
    <t>炼虚境灵品丹药，药性热。强固周身防护，减轻强敌伤害，但药效过后行动易迟缓。</t>
  </si>
  <si>
    <t>炼虚境玄品丹药，药性热。强固周身防护，减轻强敌伤害，但药效过后行动易迟缓。</t>
  </si>
  <si>
    <t>炼虚境仙品丹药，药性热。强固周身防护，减轻强敌伤害，但药效过后行动易迟缓。</t>
  </si>
  <si>
    <t>炼虚玄阴破妄丹</t>
  </si>
  <si>
    <t>炼虚境灵品丹药，药性寒。帮助抵抗幻觉、心魔与控制。</t>
  </si>
  <si>
    <t>炼虚境玄品丹药，药性寒。帮助抵抗幻觉、心魔与控制。</t>
  </si>
  <si>
    <t>炼虚境仙品丹药，药性寒。帮助抵抗幻觉、心魔与控制。</t>
  </si>
  <si>
    <t>炼虚清和破妄丹</t>
  </si>
  <si>
    <t>炼虚境灵品丹药，药性凉。逐步缓解心神受到的扰乱与控制。</t>
  </si>
  <si>
    <t>炼虚境玄品丹药，药性凉。逐步缓解心神受到的扰乱与控制。</t>
  </si>
  <si>
    <t>炼虚境仙品丹药，药性凉。逐步缓解心神受到的扰乱与控制。</t>
  </si>
  <si>
    <t>炼虚破妄丹</t>
  </si>
  <si>
    <t>炼虚境灵品丹药，药性平。帮助解除心神上的不利状态。</t>
  </si>
  <si>
    <t>炼虚境玄品丹药，药性平。帮助解除心神上的不利状态。</t>
  </si>
  <si>
    <t>炼虚境仙品丹药，药性平。帮助解除心神上的不利状态。</t>
  </si>
  <si>
    <t>炼虚温阳破妄丹</t>
  </si>
  <si>
    <t>炼虚境灵品丹药，药性温。帮助修复神识受损，恢复操控。</t>
  </si>
  <si>
    <t>炼虚境玄品丹药，药性温。帮助修复神识受损，恢复操控。</t>
  </si>
  <si>
    <t>炼虚境仙品丹药，药性温。帮助修复神识受损，恢复操控。</t>
  </si>
  <si>
    <t>炼虚烈阳破妄丹</t>
  </si>
  <si>
    <t>炼虚境灵品丹药，药性热。强行破除控制并暂护心神，但随后会心神虚弱。</t>
  </si>
  <si>
    <t>炼虚境玄品丹药，药性热。强行破除控制并暂护心神，但随后会心神虚弱。</t>
  </si>
  <si>
    <t>炼虚境仙品丹药，药性热。强行破除控制并暂护心神，但随后会心神虚弱。</t>
  </si>
  <si>
    <t>炼虚玄阴养神丹</t>
  </si>
  <si>
    <t>炼虚境灵品丹药，药性寒。缓缓滋养神识，助其增长。</t>
  </si>
  <si>
    <t>炼虚境玄品丹药，药性寒。缓缓滋养神识，助其增长。</t>
  </si>
  <si>
    <t>炼虚境仙品丹药，药性寒。缓缓滋养神识，助其增长。</t>
  </si>
  <si>
    <t>炼虚清和养神丹</t>
  </si>
  <si>
    <t>炼虚境灵品丹药，药性凉。帮助修复神识，增进操控。</t>
  </si>
  <si>
    <t>炼虚境玄品丹药，药性凉。帮助修复神识，增进操控。</t>
  </si>
  <si>
    <t>炼虚境仙品丹药，药性凉。帮助修复神识，增进操控。</t>
  </si>
  <si>
    <t>炼虚养神丹</t>
  </si>
  <si>
    <t>炼虚境灵品丹药，药性平。滋养神识，提高其上限。</t>
  </si>
  <si>
    <t>炼虚境玄品丹药，药性平。滋养神识，提高其上限。</t>
  </si>
  <si>
    <t>炼虚境仙品丹药，药性平。滋养神识，提高其上限。</t>
  </si>
  <si>
    <t>炼虚温阳养神丹</t>
  </si>
  <si>
    <t>炼虚境灵品丹药，药性温。增进神识操控，帮助炼丹与御器。</t>
  </si>
  <si>
    <t>炼虚境玄品丹药，药性温。增进神识操控，帮助炼丹与御器。</t>
  </si>
  <si>
    <t>炼虚境仙品丹药，药性温。增进神识操控，帮助炼丹与御器。</t>
  </si>
  <si>
    <t>炼虚烈阳养神丹</t>
  </si>
  <si>
    <t>炼虚境灵品丹药，药性热。催发神识与操控之力，但药效过后易受神识灼伤。</t>
  </si>
  <si>
    <t>炼虚境玄品丹药，药性热。催发神识与操控之力，但药效过后易受神识灼伤。</t>
  </si>
  <si>
    <t>炼虚境仙品丹药，药性热。催发神识与操控之力，但药效过后易受神识灼伤。</t>
  </si>
  <si>
    <t>炼虚玄阴明心丹</t>
  </si>
  <si>
    <t>炼虚境灵品丹药，药性寒。使感知渐明，扩大警戒范围。</t>
  </si>
  <si>
    <t>炼虚境玄品丹药，药性寒。使感知渐明，扩大警戒范围。</t>
  </si>
  <si>
    <t>炼虚境仙品丹药，药性寒。使感知渐明，扩大警戒范围。</t>
  </si>
  <si>
    <t>炼虚清和明心丹</t>
  </si>
  <si>
    <t>炼虚境灵品丹药，药性凉。帮助闪避来袭，感知周遭动静。</t>
  </si>
  <si>
    <t>炼虚境玄品丹药，药性凉。帮助闪避来袭，感知周遭动静。</t>
  </si>
  <si>
    <t>炼虚境仙品丹药，药性凉。帮助闪避来袭，感知周遭动静。</t>
  </si>
  <si>
    <t>炼虚明心丹</t>
  </si>
  <si>
    <t>炼虚境灵品丹药，药性平。使出手更准，警戒更广。</t>
  </si>
  <si>
    <t>炼虚境玄品丹药，药性平。使出手更准，警戒更广。</t>
  </si>
  <si>
    <t>炼虚境仙品丹药，药性平。使出手更准，警戒更广。</t>
  </si>
  <si>
    <t>炼虚温阳明心丹</t>
  </si>
  <si>
    <t>炼虚境灵品丹药，药性温。使攻守判断更敏锐，出手与闪避更从容。</t>
  </si>
  <si>
    <t>炼虚境玄品丹药，药性温。使攻守判断更敏锐，出手与闪避更从容。</t>
  </si>
  <si>
    <t>炼虚境仙品丹药，药性温。使攻守判断更敏锐，出手与闪避更从容。</t>
  </si>
  <si>
    <t>炼虚烈阳明心丹</t>
  </si>
  <si>
    <t>炼虚境灵品丹药，药性热。洞察隐匿之物，拓展出手所及。</t>
  </si>
  <si>
    <t>炼虚境玄品丹药，药性热。洞察隐匿之物，拓展出手所及。</t>
  </si>
  <si>
    <t>炼虚境仙品丹药，药性热。洞察隐匿之物，拓展出手所及。</t>
  </si>
  <si>
    <t>炼虚玄阴照神丹</t>
  </si>
  <si>
    <t>炼虚境灵品丹药，药性寒。以绵长药效助益暴击发挥。</t>
  </si>
  <si>
    <t>炼虚境玄品丹药，药性寒。以绵长药效助益暴击发挥。</t>
  </si>
  <si>
    <t>炼虚境仙品丹药，药性寒。以绵长药效助益暴击发挥。</t>
  </si>
  <si>
    <t>炼虚清和照神丹</t>
  </si>
  <si>
    <t>炼虚境灵品丹药，药性凉。使出手更准，更易击出暴击。</t>
  </si>
  <si>
    <t>炼虚境玄品丹药，药性凉。使出手更准，更易击出暴击。</t>
  </si>
  <si>
    <t>炼虚境仙品丹药，药性凉。使出手更准，更易击出暴击。</t>
  </si>
  <si>
    <t>炼虚照神丹</t>
  </si>
  <si>
    <t>炼虚境灵品丹药，药性平。帮助提高暴击机会。</t>
  </si>
  <si>
    <t>炼虚境玄品丹药，药性平。帮助提高暴击机会。</t>
  </si>
  <si>
    <t>炼虚境仙品丹药，药性平。帮助提高暴击机会。</t>
  </si>
  <si>
    <t>炼虚温阳照神丹</t>
  </si>
  <si>
    <t>炼虚境灵品丹药，药性温。助益暴击威力，使反应更敏捷。</t>
  </si>
  <si>
    <t>炼虚境玄品丹药，药性温。助益暴击威力，使反应更敏捷。</t>
  </si>
  <si>
    <t>炼虚境仙品丹药，药性温。助益暴击威力，使反应更敏捷。</t>
  </si>
  <si>
    <t>炼虚烈阳照神丹</t>
  </si>
  <si>
    <t>炼虚境灵品丹药，药性热。凝神催发暴击威力，但药效过后会心神虚弱。</t>
  </si>
  <si>
    <t>炼虚境玄品丹药，药性热。凝神催发暴击威力，但药效过后会心神虚弱。</t>
  </si>
  <si>
    <t>炼虚境仙品丹药，药性热。凝神催发暴击威力，但药效过后会心神虚弱。</t>
  </si>
  <si>
    <t>炼虚玄阴定神丹</t>
  </si>
  <si>
    <t>炼虚境灵品丹药，药性寒。稳定神识，帮助抵抗控制。</t>
  </si>
  <si>
    <t>炼虚境玄品丹药，药性寒。稳定神识，帮助抵抗控制。</t>
  </si>
  <si>
    <t>炼虚境仙品丹药，药性寒。稳定神识，帮助抵抗控制。</t>
  </si>
  <si>
    <t>炼虚清和定神丹</t>
  </si>
  <si>
    <t>炼虚境灵品丹药，药性凉。帮助抵抗暴击与精神侵扰。</t>
  </si>
  <si>
    <t>炼虚境玄品丹药，药性凉。帮助抵抗暴击与精神侵扰。</t>
  </si>
  <si>
    <t>炼虚境仙品丹药，药性凉。帮助抵抗暴击与精神侵扰。</t>
  </si>
  <si>
    <t>炼虚定神丹</t>
  </si>
  <si>
    <t>炼虚境灵品丹药，药性平。使神识操控更为稳固。</t>
  </si>
  <si>
    <t>炼虚境玄品丹药，药性平。使神识操控更为稳固。</t>
  </si>
  <si>
    <t>炼虚境仙品丹药，药性平。使神识操控更为稳固。</t>
  </si>
  <si>
    <t>炼虚温阳定神丹</t>
  </si>
  <si>
    <t>炼虚境灵品丹药，药性温。增益天运、天佑与神识操控。</t>
  </si>
  <si>
    <t>炼虚境玄品丹药，药性温。增益天运、天佑与神识操控。</t>
  </si>
  <si>
    <t>炼虚境仙品丹药，药性温。增益天运、天佑与神识操控。</t>
  </si>
  <si>
    <t>炼虚烈阳定神丹</t>
  </si>
  <si>
    <t>炼虚境灵品丹药，药性热。结成心神屏障，抵御控制或危险的心神冲击。</t>
  </si>
  <si>
    <t>炼虚境玄品丹药，药性热。结成心神屏障，抵御控制或危险的心神冲击。</t>
  </si>
  <si>
    <t>炼虚境仙品丹药，药性热。结成心神屏障，抵御控制或危险的心神冲击。</t>
  </si>
  <si>
    <t>炼虚玄阴解厄丹</t>
  </si>
  <si>
    <t>炼虚境灵品丹药，药性寒。缓缓化去中毒、流血与外伤。</t>
  </si>
  <si>
    <t>炼虚境玄品丹药，药性寒。缓缓化去中毒、流血与外伤。</t>
  </si>
  <si>
    <t>炼虚境仙品丹药，药性寒。缓缓化去中毒、流血与外伤。</t>
  </si>
  <si>
    <t>炼虚清和解厄丹</t>
  </si>
  <si>
    <t>炼虚境灵品丹药，药性凉。逐步缓解中毒、流血与外伤。</t>
  </si>
  <si>
    <t>炼虚境玄品丹药，药性凉。逐步缓解中毒、流血与外伤。</t>
  </si>
  <si>
    <t>炼虚境仙品丹药，药性凉。逐步缓解中毒、流血与外伤。</t>
  </si>
  <si>
    <t>炼虚解厄丹</t>
  </si>
  <si>
    <t>炼虚境灵品丹药，药性平。帮助解除肉身上的不利状态。</t>
  </si>
  <si>
    <t>炼虚境玄品丹药，药性平。帮助解除肉身上的不利状态。</t>
  </si>
  <si>
    <t>炼虚境仙品丹药，药性平。帮助解除肉身上的不利状态。</t>
  </si>
  <si>
    <t>炼虚温阳解厄丹</t>
  </si>
  <si>
    <t>炼虚境灵品丹药，药性温。帮助止血疗创，抵抗不利状态。</t>
  </si>
  <si>
    <t>炼虚境玄品丹药，药性温。帮助止血疗创，抵抗不利状态。</t>
  </si>
  <si>
    <t>炼虚境仙品丹药，药性温。帮助止血疗创，抵抗不利状态。</t>
  </si>
  <si>
    <t>炼虚烈阳解厄丹</t>
  </si>
  <si>
    <t>炼虚境灵品丹药，药性热。强行排除肉身毒伤，但会损耗生命。</t>
  </si>
  <si>
    <t>炼虚境玄品丹药，药性热。强行排除肉身毒伤，但会损耗生命。</t>
  </si>
  <si>
    <t>炼虚境仙品丹药，药性热。强行排除肉身毒伤，但会损耗生命。</t>
  </si>
  <si>
    <t>炼虚玄阴回春丹</t>
  </si>
  <si>
    <t>炼虚境灵品丹药，药性寒。以绵长药效恢复生命。</t>
  </si>
  <si>
    <t>炼虚境玄品丹药，药性寒。以绵长药效恢复生命。</t>
  </si>
  <si>
    <t>炼虚境仙品丹药，药性寒。以绵长药效恢复生命。</t>
  </si>
  <si>
    <t>炼虚清和回春丹</t>
  </si>
  <si>
    <t>炼虚境灵品丹药，药性凉。持续恢复生命。</t>
  </si>
  <si>
    <t>炼虚境玄品丹药，药性凉。持续恢复生命。</t>
  </si>
  <si>
    <t>炼虚境仙品丹药，药性凉。持续恢复生命。</t>
  </si>
  <si>
    <t>炼虚回春丹</t>
  </si>
  <si>
    <t>炼虚境灵品丹药，药性平。服后可恢复生命。</t>
  </si>
  <si>
    <t>炼虚境玄品丹药，药性平。服后可恢复生命。</t>
  </si>
  <si>
    <t>炼虚境仙品丹药，药性平。服后可恢复生命。</t>
  </si>
  <si>
    <t>炼虚温阳回春丹</t>
  </si>
  <si>
    <t>炼虚境灵品丹药，药性温。交战中击中敌人或受击时，有助于恢复生命。</t>
  </si>
  <si>
    <t>炼虚境玄品丹药，药性温。交战中击中敌人或受击时，有助于恢复生命。</t>
  </si>
  <si>
    <t>炼虚境仙品丹药，药性温。交战中击中敌人或受击时，有助于恢复生命。</t>
  </si>
  <si>
    <t>炼虚烈阳回春丹</t>
  </si>
  <si>
    <t>炼虚境灵品丹药，药性热。危急时迅速续接生机，但随后会肉身虚弱。</t>
  </si>
  <si>
    <t>炼虚境玄品丹药，药性热。危急时迅速续接生机，但随后会肉身虚弱。</t>
  </si>
  <si>
    <t>炼虚境仙品丹药，药性热。危急时迅速续接生机，但随后会肉身虚弱。</t>
  </si>
  <si>
    <t>炼虚玄阴活血丹</t>
  </si>
  <si>
    <t>炼虚境灵品丹药，药性寒。使击敌所得逐渐回补生命。</t>
  </si>
  <si>
    <t>炼虚境玄品丹药，药性寒。使击敌所得逐渐回补生命。</t>
  </si>
  <si>
    <t>炼虚境仙品丹药，药性寒。使击敌所得逐渐回补生命。</t>
  </si>
  <si>
    <t>炼虚清和活血丹</t>
  </si>
  <si>
    <t>炼虚境灵品丹药，药性凉。受击后帮助回补生命。</t>
  </si>
  <si>
    <t>炼虚境玄品丹药，药性凉。受击后帮助回补生命。</t>
  </si>
  <si>
    <t>炼虚境仙品丹药，药性凉。受击后帮助回补生命。</t>
  </si>
  <si>
    <t>炼虚活血丹</t>
  </si>
  <si>
    <t>炼虚境灵品丹药，药性平。击中敌人时可回补生命。</t>
  </si>
  <si>
    <t>炼虚境玄品丹药，药性平。击中敌人时可回补生命。</t>
  </si>
  <si>
    <t>炼虚境仙品丹药，药性平。击中敌人时可回补生命。</t>
  </si>
  <si>
    <t>炼虚温阳活血丹</t>
  </si>
  <si>
    <t>炼虚境灵品丹药，药性温。加快攻击与移动节奏，助益击敌回血。</t>
  </si>
  <si>
    <t>炼虚境玄品丹药，药性温。加快攻击与移动节奏，助益击敌回血。</t>
  </si>
  <si>
    <t>炼虚境仙品丹药，药性温。加快攻击与移动节奏，助益击敌回血。</t>
  </si>
  <si>
    <t>炼虚烈阳活血丹</t>
  </si>
  <si>
    <t>炼虚境灵品丹药，药性热。催发击敌回血之力，但药效过后会失血。</t>
  </si>
  <si>
    <t>炼虚境玄品丹药，药性热。催发击敌回血之力，但药效过后会失血。</t>
  </si>
  <si>
    <t>炼虚境仙品丹药，药性热。催发击敌回血之力，但药效过后会失血。</t>
  </si>
  <si>
    <t>炼虚玄阴战元丹</t>
  </si>
  <si>
    <t>炼虚境灵品丹药，药性寒。以绵长药效助益伤害。</t>
  </si>
  <si>
    <t>炼虚境玄品丹药，药性寒。以绵长药效助益伤害。</t>
  </si>
  <si>
    <t>炼虚境仙品丹药，药性寒。以绵长药效助益伤害。</t>
  </si>
  <si>
    <t>炼虚清和战元丹</t>
  </si>
  <si>
    <t>炼虚境灵品丹药，药性凉。使攻击更稳，伤害有所提高。</t>
  </si>
  <si>
    <t>炼虚境玄品丹药，药性凉。使攻击更稳，伤害有所提高。</t>
  </si>
  <si>
    <t>炼虚境仙品丹药，药性凉。使攻击更稳，伤害有所提高。</t>
  </si>
  <si>
    <t>炼虚战元丹</t>
  </si>
  <si>
    <t>炼虚境灵品丹药，药性平。提高物理攻击能力。</t>
  </si>
  <si>
    <t>炼虚境玄品丹药，药性平。提高物理攻击能力。</t>
  </si>
  <si>
    <t>炼虚境仙品丹药，药性平。提高物理攻击能力。</t>
  </si>
  <si>
    <t>炼虚温阳战元丹</t>
  </si>
  <si>
    <t>炼虚境灵品丹药，药性温。使攻击更为迅捷。</t>
  </si>
  <si>
    <t>炼虚境玄品丹药，药性温。使攻击更为迅捷。</t>
  </si>
  <si>
    <t>炼虚境仙品丹药，药性温。使攻击更为迅捷。</t>
  </si>
  <si>
    <t>炼虚烈阳战元丹</t>
  </si>
  <si>
    <t>炼虚境灵品丹药，药性热。催发爆发伤害，助其穿透敌人防御。</t>
  </si>
  <si>
    <t>炼虚境玄品丹药，药性热。催发爆发伤害，助其穿透敌人防御。</t>
  </si>
  <si>
    <t>炼虚境仙品丹药，药性热。催发爆发伤害，助其穿透敌人防御。</t>
  </si>
  <si>
    <t>炼虚玄阴锻体丹</t>
  </si>
  <si>
    <t>炼虚境灵品丹药，药性寒。渐增生命承载，助人抵御伤害。</t>
  </si>
  <si>
    <t>炼虚境玄品丹药，药性寒。渐增生命承载，助人抵御伤害。</t>
  </si>
  <si>
    <t>炼虚境仙品丹药，药性寒。渐增生命承载，助人抵御伤害。</t>
  </si>
  <si>
    <t>炼虚清和锻体丹</t>
  </si>
  <si>
    <t>炼虚境灵品丹药，药性凉。提高生命上限，减轻所受伤害。</t>
  </si>
  <si>
    <t>炼虚境玄品丹药，药性凉。提高生命上限，减轻所受伤害。</t>
  </si>
  <si>
    <t>炼虚境仙品丹药，药性凉。提高生命上限，减轻所受伤害。</t>
  </si>
  <si>
    <t>炼虚锻体丹</t>
  </si>
  <si>
    <t>炼虚境灵品丹药，药性平。帮助提高生命上限。</t>
  </si>
  <si>
    <t>炼虚境玄品丹药，药性平。帮助提高生命上限。</t>
  </si>
  <si>
    <t>炼虚境仙品丹药，药性平。帮助提高生命上限。</t>
  </si>
  <si>
    <t>炼虚温阳锻体丹</t>
  </si>
  <si>
    <t>炼虚境灵品丹药，药性温。提高生命上限，助益抵御暴击与恢复。</t>
  </si>
  <si>
    <t>炼虚境玄品丹药，药性温。提高生命上限，助益抵御暴击与恢复。</t>
  </si>
  <si>
    <t>炼虚境仙品丹药，药性温。提高生命上限，助益抵御暴击与恢复。</t>
  </si>
  <si>
    <t>炼虚烈阳锻体丹</t>
  </si>
  <si>
    <t>炼虚境灵品丹药，药性热。催起肉身屏障，提高生命承载，但药效过后行动易迟缓。</t>
  </si>
  <si>
    <t>炼虚境玄品丹药，药性热。催起肉身屏障，提高生命承载，但药效过后行动易迟缓。</t>
  </si>
  <si>
    <t>炼虚境仙品丹药，药性热。催起肉身屏障，提高生命承载，但药效过后行动易迟缓。</t>
  </si>
  <si>
    <t>合体玄阴涤元丹</t>
  </si>
  <si>
    <t>合体境灵品丹药，药性寒。缓缓化去修为丹毒。</t>
  </si>
  <si>
    <t>合体境玄品丹药，药性寒。缓缓化去修为丹毒。</t>
  </si>
  <si>
    <t>合体境仙品丹药，药性寒。缓缓化去修为丹毒。</t>
  </si>
  <si>
    <t>合体清和涤元丹</t>
  </si>
  <si>
    <t>合体境灵品丹药，药性凉。逐步缓解突破失败后的虚弱。</t>
  </si>
  <si>
    <t>合体境玄品丹药，药性凉。逐步缓解突破失败后的虚弱。</t>
  </si>
  <si>
    <t>合体境仙品丹药，药性凉。逐步缓解突破失败后的虚弱。</t>
  </si>
  <si>
    <t>合体涤元丹</t>
  </si>
  <si>
    <t>合体境灵品丹药，药性平。化去丹田中的修为丹毒。</t>
  </si>
  <si>
    <t>合体境玄品丹药，药性平。化去丹田中的修为丹毒。</t>
  </si>
  <si>
    <t>合体境仙品丹药，药性平。化去丹田中的修为丹毒。</t>
  </si>
  <si>
    <t>合体温阳涤元丹</t>
  </si>
  <si>
    <t>合体境灵品丹药，药性温。缓解突破失败后的虚弱，帮助恢复修炼效率。</t>
  </si>
  <si>
    <t>合体境玄品丹药，药性温。缓解突破失败后的虚弱，帮助恢复修炼效率。</t>
  </si>
  <si>
    <t>合体境仙品丹药，药性温。缓解突破失败后的虚弱，帮助恢复修炼效率。</t>
  </si>
  <si>
    <t>合体烈阳涤元丹</t>
  </si>
  <si>
    <t>合体境灵品丹药，药性热。强行驱散突破虚弱，但会引起丹田震荡。</t>
  </si>
  <si>
    <t>合体境玄品丹药，药性热。强行驱散突破虚弱，但会引起丹田震荡。</t>
  </si>
  <si>
    <t>合体境仙品丹药，药性热。强行驱散突破虚弱，但会引起丹田震荡。</t>
  </si>
  <si>
    <t>合体玄阴破境丹</t>
  </si>
  <si>
    <t>合体境灵品丹药，药性寒。用于合体境大境界突破的必需材料。</t>
  </si>
  <si>
    <t>合体境玄品丹药，药性寒。在合体境突破时额外服用，增加本次突破几率。每次突破最多额外服用1枚；丹毒过高时加成减半，满池不可服用。</t>
  </si>
  <si>
    <t>合体境仙品丹药，药性寒。在合体境突破时额外服用，增加本次突破几率。每次突破最多额外服用1枚；丹毒过高时加成减半，满池不可服用。</t>
  </si>
  <si>
    <t>合体清和破境丹</t>
  </si>
  <si>
    <t>合体境灵品丹药，药性凉。用于合体境小境界突破的必需材料。</t>
  </si>
  <si>
    <t>合体境玄品丹药，药性凉。在合体境突破时额外服用，增加本次突破几率。每次突破最多额外服用1枚；丹毒过高时加成减半，满池不可服用。</t>
  </si>
  <si>
    <t>合体境仙品丹药，药性凉。在合体境突破时额外服用，增加本次突破几率。每次突破最多额外服用1枚；丹毒过高时加成减半，满池不可服用。</t>
  </si>
  <si>
    <t>合体丹</t>
  </si>
  <si>
    <t>合体境灵品丹药，药性平。用于突破。</t>
  </si>
  <si>
    <t>合体境玄品丹药，药性平。在合体境突破，或炼虚突破至合体时额外服用，增加本次突破几率。每次突破最多额外服用1枚；丹毒过高时加成减半，满池不可服用。</t>
  </si>
  <si>
    <t>合体境仙品丹药，药性平。在合体境突破，或炼虚突破至合体时额外服用，增加本次突破几率。每次突破最多额外服用1枚；丹毒过高时加成减半，满池不可服用。</t>
  </si>
  <si>
    <t>合体温阳破境丹</t>
  </si>
  <si>
    <t>合体境灵品丹药，药性温。用于合体境小境界突破的必需材料。</t>
  </si>
  <si>
    <t>合体境玄品丹药，药性温。在合体境突破时额外服用，增加本次突破几率。每次突破最多额外服用1枚；丹毒过高时加成减半，满池不可服用。</t>
  </si>
  <si>
    <t>合体境仙品丹药，药性温。在合体境突破时额外服用，增加本次突破几率。每次突破最多额外服用1枚；丹毒过高时加成减半，满池不可服用。</t>
  </si>
  <si>
    <t>合体烈阳破境丹</t>
  </si>
  <si>
    <t>合体境灵品丹药，药性热。用于合体境大境界突破的必需材料。</t>
  </si>
  <si>
    <t>合体境玄品丹药，药性热。在合体境突破时额外服用，增加本次突破几率。每次突破最多额外服用1枚；丹毒过高时加成减半，满池不可服用。</t>
  </si>
  <si>
    <t>合体境仙品丹药，药性热。在合体境突破时额外服用，增加本次突破几率。每次突破最多额外服用1枚；丹毒过高时加成减半，满池不可服用。</t>
  </si>
  <si>
    <t>合体玄阴纳灵丹</t>
  </si>
  <si>
    <t>合体境灵品丹药，药性寒。缓缓吸纳灵气，供后续修炼所用。</t>
  </si>
  <si>
    <t>合体境玄品丹药，药性寒。缓缓吸纳灵气，供后续修炼所用。</t>
  </si>
  <si>
    <t>合体境仙品丹药，药性寒。缓缓吸纳灵气，供后续修炼所用。</t>
  </si>
  <si>
    <t>合体清和纳灵丹</t>
  </si>
  <si>
    <t>合体境灵品丹药，药性凉。帮助持续吸收灵气。</t>
  </si>
  <si>
    <t>合体境玄品丹药，药性凉。帮助持续吸收灵气。</t>
  </si>
  <si>
    <t>合体境仙品丹药，药性凉。帮助持续吸收灵气。</t>
  </si>
  <si>
    <t>合体纳灵丹</t>
  </si>
  <si>
    <t>合体境灵品丹药，药性平。帮助从周围灵气源吸纳灵气。</t>
  </si>
  <si>
    <t>合体境玄品丹药，药性平。帮助从周围灵气源吸纳灵气。</t>
  </si>
  <si>
    <t>合体境仙品丹药，药性平。帮助从周围灵气源吸纳灵气。</t>
  </si>
  <si>
    <t>合体温阳纳灵丹</t>
  </si>
  <si>
    <t>合体境灵品丹药，药性温。加快灵气吸收。</t>
  </si>
  <si>
    <t>合体境玄品丹药，药性温。加快灵气吸收。</t>
  </si>
  <si>
    <t>合体境仙品丹药，药性温。加快灵气吸收。</t>
  </si>
  <si>
    <t>合体烈阳纳灵丹</t>
  </si>
  <si>
    <t>合体境灵品丹药，药性热。迅速吸纳周围灵气，但易引起灵气紊乱。</t>
  </si>
  <si>
    <t>合体境玄品丹药，药性热。迅速吸纳周围灵气，但易引起灵气紊乱。</t>
  </si>
  <si>
    <t>合体境仙品丹药，药性热。迅速吸纳周围灵气，但易引起灵气紊乱。</t>
  </si>
  <si>
    <t>合体玄阴化元丹</t>
  </si>
  <si>
    <t>合体境灵品丹药，药性寒。缓缓炼化灵气，使其转为修为。</t>
  </si>
  <si>
    <t>合体境玄品丹药，药性寒。缓缓炼化灵气，使其转为修为。</t>
  </si>
  <si>
    <t>合体境仙品丹药，药性寒。缓缓炼化灵气，使其转为修为。</t>
  </si>
  <si>
    <t>合体清和化元丹</t>
  </si>
  <si>
    <t>合体境灵品丹药，药性凉。帮助提高灵气炼化所得。</t>
  </si>
  <si>
    <t>合体境玄品丹药，药性凉。帮助提高灵气炼化所得。</t>
  </si>
  <si>
    <t>合体境仙品丹药，药性凉。帮助提高灵气炼化所得。</t>
  </si>
  <si>
    <t>合体化元丹</t>
  </si>
  <si>
    <t>合体境灵品丹药，药性平。帮助将灵气转为更多修为。</t>
  </si>
  <si>
    <t>合体境玄品丹药，药性平。帮助将灵气转为更多修为。</t>
  </si>
  <si>
    <t>合体境仙品丹药，药性平。帮助将灵气转为更多修为。</t>
  </si>
  <si>
    <t>合体温阳化元丹</t>
  </si>
  <si>
    <t>合体境灵品丹药，药性温。加快灵气向修为的转化。</t>
  </si>
  <si>
    <t>合体境玄品丹药，药性温。加快灵气向修为的转化。</t>
  </si>
  <si>
    <t>合体境仙品丹药，药性温。加快灵气向修为的转化。</t>
  </si>
  <si>
    <t>合体烈阳化元丹</t>
  </si>
  <si>
    <t>合体境灵品丹药，药性热。催炼已吸纳的灵气，使其化为修为，但会带来较重的修为丹毒。</t>
  </si>
  <si>
    <t>合体境玄品丹药，药性热。催炼已吸纳的灵气，使其化为修为，但会带来较重的修为丹毒。</t>
  </si>
  <si>
    <t>合体境仙品丹药，药性热。催炼已吸纳的灵气，使其化为修为，但会带来较重的修为丹毒。</t>
  </si>
  <si>
    <t>合体玄阴聚元丹</t>
  </si>
  <si>
    <t>合体境灵品丹药，药性寒。使修为随药效逐渐积累。</t>
  </si>
  <si>
    <t>合体境玄品丹药，药性寒。使修为随药效逐渐积累。</t>
  </si>
  <si>
    <t>合体境仙品丹药，药性寒。使修为随药效逐渐积累。</t>
  </si>
  <si>
    <t>合体清和聚元丹</t>
  </si>
  <si>
    <t>合体境灵品丹药，药性凉。帮助持续积累修为。</t>
  </si>
  <si>
    <t>合体境玄品丹药，药性凉。帮助持续积累修为。</t>
  </si>
  <si>
    <t>合体境仙品丹药，药性凉。帮助持续积累修为。</t>
  </si>
  <si>
    <t>合体聚元丹</t>
  </si>
  <si>
    <t>合体境灵品丹药，药性平。服后可增进修为。</t>
  </si>
  <si>
    <t>合体境玄品丹药，药性平。服后可增进修为。</t>
  </si>
  <si>
    <t>合体境仙品丹药，药性平。服后可增进修为。</t>
  </si>
  <si>
    <t>合体温阳聚元丹</t>
  </si>
  <si>
    <t>合体境灵品丹药，药性温。帮助提高修为增长。</t>
  </si>
  <si>
    <t>合体境玄品丹药，药性温。帮助提高修为增长。</t>
  </si>
  <si>
    <t>合体境仙品丹药，药性温。帮助提高修为增长。</t>
  </si>
  <si>
    <t>合体烈阳聚元丹</t>
  </si>
  <si>
    <t>合体境灵品丹药，药性热。迅速增进修为，但会带来较重的修为丹毒。</t>
  </si>
  <si>
    <t>合体境玄品丹药，药性热。迅速增进修为，但会带来较重的修为丹毒。</t>
  </si>
  <si>
    <t>合体境仙品丹药，药性热。迅速增进修为，但会带来较重的修为丹毒。</t>
  </si>
  <si>
    <t>合体玄阴通脉丹</t>
  </si>
  <si>
    <t>合体境灵品丹药，药性寒。帮助抵抗沉默、封脉和迟滞。</t>
  </si>
  <si>
    <t>合体境玄品丹药，药性寒。帮助抵抗沉默、封脉和迟滞。</t>
  </si>
  <si>
    <t>合体境仙品丹药，药性寒。帮助抵抗沉默、封脉和迟滞。</t>
  </si>
  <si>
    <t>合体清和通脉丹</t>
  </si>
  <si>
    <t>合体境灵品丹药，药性凉。逐步缓解气脉受阻与灵力紊乱。</t>
  </si>
  <si>
    <t>合体境玄品丹药，药性凉。逐步缓解气脉受阻与灵力紊乱。</t>
  </si>
  <si>
    <t>合体境仙品丹药，药性凉。逐步缓解气脉受阻与灵力紊乱。</t>
  </si>
  <si>
    <t>合体通脉丹</t>
  </si>
  <si>
    <t>合体境灵品丹药，药性平。帮助解除气脉上的不利状态。</t>
  </si>
  <si>
    <t>合体境玄品丹药，药性平。帮助解除气脉上的不利状态。</t>
  </si>
  <si>
    <t>合体境仙品丹药，药性平。帮助解除气脉上的不利状态。</t>
  </si>
  <si>
    <t>合体温阳通脉丹</t>
  </si>
  <si>
    <t>合体境灵品丹药，药性温。使施过的法术更快恢复可用。</t>
  </si>
  <si>
    <t>合体境玄品丹药，药性温。使施过的法术更快恢复可用。</t>
  </si>
  <si>
    <t>合体境仙品丹药，药性温。使施过的法术更快恢复可用。</t>
  </si>
  <si>
    <t>合体烈阳通脉丹</t>
  </si>
  <si>
    <t>合体境灵品丹药，药性热。强开封脉，催使主要法术重归可用，但随后会灵力枯竭。</t>
  </si>
  <si>
    <t>合体境玄品丹药，药性热。强开封脉，催使主要法术重归可用，但随后会灵力枯竭。</t>
  </si>
  <si>
    <t>合体境仙品丹药，药性热。强开封脉，催使主要法术重归可用，但随后会灵力枯竭。</t>
  </si>
  <si>
    <t>合体玄阴拓脉丹</t>
  </si>
  <si>
    <t>合体境灵品丹药，药性寒。逐渐提升气脉承载灵力的能力。</t>
  </si>
  <si>
    <t>合体境玄品丹药，药性寒。逐渐提升气脉承载灵力的能力。</t>
  </si>
  <si>
    <t>合体境仙品丹药，药性寒。逐渐提升气脉承载灵力的能力。</t>
  </si>
  <si>
    <t>合体清和拓脉丹</t>
  </si>
  <si>
    <t>合体境灵品丹药，药性凉。帮助在施法后回补灵力。</t>
  </si>
  <si>
    <t>合体境玄品丹药，药性凉。帮助在施法后回补灵力。</t>
  </si>
  <si>
    <t>合体境仙品丹药，药性凉。帮助在施法后回补灵力。</t>
  </si>
  <si>
    <t>合体拓脉丹</t>
  </si>
  <si>
    <t>合体境灵品丹药，药性平。帮助提高灵力上限。</t>
  </si>
  <si>
    <t>合体境玄品丹药，药性平。帮助提高灵力上限。</t>
  </si>
  <si>
    <t>合体境仙品丹药，药性平。帮助提高灵力上限。</t>
  </si>
  <si>
    <t>合体温阳拓脉丹</t>
  </si>
  <si>
    <t>合体境灵品丹药，药性温。使施法更为迅捷。</t>
  </si>
  <si>
    <t>合体境玄品丹药，药性温。使施法更为迅捷。</t>
  </si>
  <si>
    <t>合体境仙品丹药，药性温。使施法更为迅捷。</t>
  </si>
  <si>
    <t>合体烈阳拓脉丹</t>
  </si>
  <si>
    <t>合体境灵品丹药，药性热。助人接连施法，但药效过后气脉易疲敝。</t>
  </si>
  <si>
    <t>合体境玄品丹药，药性热。助人接连施法，但药效过后气脉易疲敝。</t>
  </si>
  <si>
    <t>合体境仙品丹药，药性热。助人接连施法，但药效过后气脉易疲敝。</t>
  </si>
  <si>
    <t>合体玄阴回灵丹</t>
  </si>
  <si>
    <t>合体境灵品丹药，药性寒。缓缓恢复灵力。</t>
  </si>
  <si>
    <t>合体境玄品丹药，药性寒。缓缓恢复灵力。</t>
  </si>
  <si>
    <t>合体境仙品丹药，药性寒。缓缓恢复灵力。</t>
  </si>
  <si>
    <t>合体清和回灵丹</t>
  </si>
  <si>
    <t>合体境灵品丹药，药性凉。持续回补灵力。</t>
  </si>
  <si>
    <t>合体境玄品丹药，药性凉。持续回补灵力。</t>
  </si>
  <si>
    <t>合体境仙品丹药，药性凉。持续回补灵力。</t>
  </si>
  <si>
    <t>合体回灵丹</t>
  </si>
  <si>
    <t>合体境灵品丹药，药性平。服后可恢复灵力。</t>
  </si>
  <si>
    <t>合体境玄品丹药，药性平。服后可恢复灵力。</t>
  </si>
  <si>
    <t>合体境仙品丹药，药性平。服后可恢复灵力。</t>
  </si>
  <si>
    <t>合体温阳回灵丹</t>
  </si>
  <si>
    <t>合体境灵品丹药，药性温。交战中击中敌人或受击时，有助于回补灵力。</t>
  </si>
  <si>
    <t>合体境玄品丹药，药性温。交战中击中敌人或受击时，有助于回补灵力。</t>
  </si>
  <si>
    <t>合体境仙品丹药，药性温。交战中击中敌人或受击时，有助于回补灵力。</t>
  </si>
  <si>
    <t>合体烈阳回灵丹</t>
  </si>
  <si>
    <t>合体境灵品丹药，药性热。迅速恢复灵力，但随后易出现灵力紊乱。</t>
  </si>
  <si>
    <t>合体境玄品丹药，药性热。迅速恢复灵力，但随后易出现灵力紊乱。</t>
  </si>
  <si>
    <t>合体境仙品丹药，药性热。迅速恢复灵力，但随后易出现灵力紊乱。</t>
  </si>
  <si>
    <t>合体玄阴燃灵丹</t>
  </si>
  <si>
    <t>合体境灵品丹药，药性寒。以绵长药效助益法术威力。</t>
  </si>
  <si>
    <t>合体境玄品丹药，药性寒。以绵长药效助益法术威力。</t>
  </si>
  <si>
    <t>合体境仙品丹药，药性寒。以绵长药效助益法术威力。</t>
  </si>
  <si>
    <t>合体清和燃灵丹</t>
  </si>
  <si>
    <t>合体境灵品丹药，药性凉。帮助提高法术威力。</t>
  </si>
  <si>
    <t>合体境玄品丹药，药性凉。帮助提高法术威力。</t>
  </si>
  <si>
    <t>合体境仙品丹药，药性凉。帮助提高法术威力。</t>
  </si>
  <si>
    <t>合体燃灵丹</t>
  </si>
  <si>
    <t>合体境灵品丹药，药性平。增强法术的伤害。</t>
  </si>
  <si>
    <t>合体境玄品丹药，药性平。增强法术的伤害。</t>
  </si>
  <si>
    <t>合体境仙品丹药，药性平。增强法术的伤害。</t>
  </si>
  <si>
    <t>合体温阳燃灵丹</t>
  </si>
  <si>
    <t>合体境灵品丹药，药性温。使施法更快，法术更易恢复可用。</t>
  </si>
  <si>
    <t>合体境玄品丹药，药性温。使施法更快，法术更易恢复可用。</t>
  </si>
  <si>
    <t>合体境仙品丹药，药性温。使施法更快，法术更易恢复可用。</t>
  </si>
  <si>
    <t>合体烈阳燃灵丹</t>
  </si>
  <si>
    <t>合体境灵品丹药，药性热。催发法术爆发，助其穿透敌人的法术防护。</t>
  </si>
  <si>
    <t>合体境玄品丹药，药性热。催发法术爆发，助其穿透敌人的法术防护。</t>
  </si>
  <si>
    <t>合体境仙品丹药，药性热。催发法术爆发，助其穿透敌人的法术防护。</t>
  </si>
  <si>
    <t>合体玄阴镇脉丹</t>
  </si>
  <si>
    <t>合体境灵品丹药，药性寒。帮助气脉容纳灵力，并使施法更稳定。</t>
  </si>
  <si>
    <t>合体境玄品丹药，药性寒。帮助气脉容纳灵力，并使施法更稳定。</t>
  </si>
  <si>
    <t>合体境仙品丹药，药性寒。帮助气脉容纳灵力，并使施法更稳定。</t>
  </si>
  <si>
    <t>合体清和镇脉丹</t>
  </si>
  <si>
    <t>合体境灵品丹药，药性凉。减轻施法的灵力消耗，并帮助抵抗打断。</t>
  </si>
  <si>
    <t>合体境玄品丹药，药性凉。减轻施法的灵力消耗，并帮助抵抗打断。</t>
  </si>
  <si>
    <t>合体境仙品丹药，药性凉。减轻施法的灵力消耗，并帮助抵抗打断。</t>
  </si>
  <si>
    <t>合体镇脉丹</t>
  </si>
  <si>
    <t>合体境灵品丹药，药性平。帮助提高灵力上限，稳定气脉。</t>
  </si>
  <si>
    <t>合体境玄品丹药，药性平。帮助提高灵力上限，稳定气脉。</t>
  </si>
  <si>
    <t>合体境仙品丹药，药性平。帮助提高灵力上限，稳定气脉。</t>
  </si>
  <si>
    <t>合体温阳镇脉丹</t>
  </si>
  <si>
    <t>合体境灵品丹药，药性温。使施法起手与收势更利落。</t>
  </si>
  <si>
    <t>合体境玄品丹药，药性温。使施法起手与收势更利落。</t>
  </si>
  <si>
    <t>合体境仙品丹药，药性温。使施法起手与收势更利落。</t>
  </si>
  <si>
    <t>合体烈阳镇脉丹</t>
  </si>
  <si>
    <t>合体境灵品丹药，药性热。将灵力化作护身屏障，以抵御伤害。</t>
  </si>
  <si>
    <t>合体境玄品丹药，药性热。将灵力化作护身屏障，以抵御伤害。</t>
  </si>
  <si>
    <t>合体境仙品丹药，药性热。将灵力化作护身屏障，以抵御伤害。</t>
  </si>
  <si>
    <t>合体玄阴净髓丹</t>
  </si>
  <si>
    <t>合体境灵品丹药，药性寒。缓缓化去灵根丹毒。</t>
  </si>
  <si>
    <t>合体境玄品丹药，药性寒。缓缓化去灵根丹毒。</t>
  </si>
  <si>
    <t>合体境仙品丹药，药性寒。缓缓化去灵根丹毒。</t>
  </si>
  <si>
    <t>合体清和净髓丹</t>
  </si>
  <si>
    <t>合体境灵品丹药，药性凉。逐步缓解根基损伤与灵根不稳。</t>
  </si>
  <si>
    <t>合体境玄品丹药，药性凉。逐步缓解根基损伤与灵根不稳。</t>
  </si>
  <si>
    <t>合体境仙品丹药，药性凉。逐步缓解根基损伤与灵根不稳。</t>
  </si>
  <si>
    <t>合体净髓丹</t>
  </si>
  <si>
    <t>合体境灵品丹药，药性平。帮助清除灵根丹毒。</t>
  </si>
  <si>
    <t>合体境玄品丹药，药性平。帮助清除灵根丹毒。</t>
  </si>
  <si>
    <t>合体境仙品丹药，药性平。帮助清除灵根丹毒。</t>
  </si>
  <si>
    <t>合体温阳净髓丹</t>
  </si>
  <si>
    <t>合体境灵品丹药，药性温。帮助修复根基损伤，并提高抵御不利状态的能力。</t>
  </si>
  <si>
    <t>合体境玄品丹药，药性温。帮助修复根基损伤，并提高抵御不利状态的能力。</t>
  </si>
  <si>
    <t>合体境仙品丹药，药性温。帮助修复根基损伤，并提高抵御不利状态的能力。</t>
  </si>
  <si>
    <t>合体烈阳净髓丹</t>
  </si>
  <si>
    <t>合体境灵品丹药，药性热。强行荡清灵根丹毒，但会使根基虚弱。</t>
  </si>
  <si>
    <t>合体境玄品丹药，药性热。强行荡清灵根丹毒，但会使根基虚弱。</t>
  </si>
  <si>
    <t>合体境仙品丹药，药性热。强行荡清灵根丹毒，但会使根基虚弱。</t>
  </si>
  <si>
    <t>合体玄阴壮骨丹</t>
  </si>
  <si>
    <t>合体境灵品丹药，药性寒。渐渐强健根骨，提高护身能力。</t>
  </si>
  <si>
    <t>合体境玄品丹药，药性寒。渐渐强健根骨，提高护身能力。</t>
  </si>
  <si>
    <t>合体境仙品丹药，药性寒。渐渐强健根骨，提高护身能力。</t>
  </si>
  <si>
    <t>合体清和壮骨丹</t>
  </si>
  <si>
    <t>合体境灵品丹药，药性凉。帮助修复根基，减轻所受伤害。</t>
  </si>
  <si>
    <t>合体境玄品丹药，药性凉。帮助修复根基，减轻所受伤害。</t>
  </si>
  <si>
    <t>合体境仙品丹药，药性凉。帮助修复根基，减轻所受伤害。</t>
  </si>
  <si>
    <t>合体壮骨丹</t>
  </si>
  <si>
    <t>合体境灵品丹药，药性平。提高抵御物理与法术伤害的能力。</t>
  </si>
  <si>
    <t>合体境玄品丹药，药性平。提高抵御物理与法术伤害的能力。</t>
  </si>
  <si>
    <t>合体境仙品丹药，药性平。提高抵御物理与法术伤害的能力。</t>
  </si>
  <si>
    <t>合体温阳壮骨丹</t>
  </si>
  <si>
    <t>合体境灵品丹药，药性温。增强防护，并帮助抵抗暴击。</t>
  </si>
  <si>
    <t>合体境玄品丹药，药性温。增强防护，并帮助抵抗暴击。</t>
  </si>
  <si>
    <t>合体境仙品丹药，药性温。增强防护，并帮助抵抗暴击。</t>
  </si>
  <si>
    <t>合体烈阳壮骨丹</t>
  </si>
  <si>
    <t>合体境灵品丹药，药性热。急救受损根基，增强防护，但药效过后根骨易疲弱。</t>
  </si>
  <si>
    <t>合体境玄品丹药，药性热。急救受损根基，增强防护，但药效过后根骨易疲弱。</t>
  </si>
  <si>
    <t>合体境仙品丹药，药性热。急救受损根基，增强防护，但药效过后根骨易疲弱。</t>
  </si>
  <si>
    <t>合体玄阴延寿丹</t>
  </si>
  <si>
    <t>合体境灵品丹药，药性寒。以缓缓炼化的药效增益寿元。</t>
  </si>
  <si>
    <t>合体境玄品丹药，药性寒。以缓缓炼化的药效增益寿元。</t>
  </si>
  <si>
    <t>合体境仙品丹药，药性寒。以缓缓炼化的药效增益寿元。</t>
  </si>
  <si>
    <t>合体清和延寿丹</t>
  </si>
  <si>
    <t>合体境灵品丹药，药性凉。平缓增益寿元。</t>
  </si>
  <si>
    <t>合体境玄品丹药，药性凉。平缓增益寿元。</t>
  </si>
  <si>
    <t>合体境仙品丹药，药性凉。平缓增益寿元。</t>
  </si>
  <si>
    <t>合体延寿丹</t>
  </si>
  <si>
    <t>合体境灵品丹药，药性平。服后可增益寿元。</t>
  </si>
  <si>
    <t>合体境玄品丹药，药性平。服后可增益寿元。</t>
  </si>
  <si>
    <t>合体境仙品丹药，药性平。服后可增益寿元。</t>
  </si>
  <si>
    <t>合体温阳延寿丹</t>
  </si>
  <si>
    <t>合体境灵品丹药，药性温。助寿元将尽之人延续生机。</t>
  </si>
  <si>
    <t>合体境玄品丹药，药性温。助寿元将尽之人延续生机。</t>
  </si>
  <si>
    <t>合体境仙品丹药，药性温。助寿元将尽之人延续生机。</t>
  </si>
  <si>
    <t>合体烈阳延寿丹</t>
  </si>
  <si>
    <t>合体境灵品丹药，药性热。危急时护持残存生机，但会损伤根基。</t>
  </si>
  <si>
    <t>合体境玄品丹药，药性热。危急时护持残存生机，但会损伤根基。</t>
  </si>
  <si>
    <t>合体境仙品丹药，药性热。危急时护持残存生机，但会损伤根基。</t>
  </si>
  <si>
    <t>合体玄阴塑灵丹</t>
  </si>
  <si>
    <t>合体境灵品丹药，药性寒。逐渐增进灵根共鸣。</t>
  </si>
  <si>
    <t>合体境玄品丹药，药性寒。逐渐增进灵根共鸣。</t>
  </si>
  <si>
    <t>合体境仙品丹药，药性寒。逐渐增进灵根共鸣。</t>
  </si>
  <si>
    <t>合体清和塑灵丹</t>
  </si>
  <si>
    <t>合体境灵品丹药，药性凉。帮助稳定灵根，减少灵根丹毒的生成。</t>
  </si>
  <si>
    <t>合体境玄品丹药，药性凉。帮助稳定灵根，减少灵根丹毒的生成。</t>
  </si>
  <si>
    <t>合体境仙品丹药，药性凉。帮助稳定灵根，减少灵根丹毒的生成。</t>
  </si>
  <si>
    <t>合体塑灵丹</t>
  </si>
  <si>
    <t>合体境灵品丹药，药性平。帮助强化指定灵根的亲和。</t>
  </si>
  <si>
    <t>合体境玄品丹药，药性平。帮助强化指定灵根的亲和。</t>
  </si>
  <si>
    <t>合体境仙品丹药，药性平。帮助强化指定灵根的亲和。</t>
  </si>
  <si>
    <t>合体温阳塑灵丹</t>
  </si>
  <si>
    <t>合体境灵品丹药，药性温。激发指定灵根，助益相应的修炼或战斗。</t>
  </si>
  <si>
    <t>合体境玄品丹药，药性温。激发指定灵根，助益相应的修炼或战斗。</t>
  </si>
  <si>
    <t>合体境仙品丹药，药性温。激发指定灵根，助益相应的修炼或战斗。</t>
  </si>
  <si>
    <t>合体烈阳塑灵丹</t>
  </si>
  <si>
    <t>合体境灵品丹药，药性热。用于洗去旧有灵根、重塑灵根结构，会带来较重的灵根丹毒。</t>
  </si>
  <si>
    <t>合体境玄品丹药，药性热。用于洗去旧有灵根、重塑灵根结构，会带来较重的灵根丹毒。</t>
  </si>
  <si>
    <t>合体境仙品丹药，药性热。用于洗去旧有灵根、重塑灵根结构，会带来较重的灵根丹毒。</t>
  </si>
  <si>
    <t>合体玄阴固元丹</t>
  </si>
  <si>
    <t>合体境灵品丹药，药性寒。以绵长药效稳固防护，减轻所受伤害。</t>
  </si>
  <si>
    <t>合体境玄品丹药，药性寒。以绵长药效稳固防护，减轻所受伤害。</t>
  </si>
  <si>
    <t>合体境仙品丹药，药性寒。以绵长药效稳固防护，减轻所受伤害。</t>
  </si>
  <si>
    <t>合体清和固元丹</t>
  </si>
  <si>
    <t>合体境灵品丹药，药性凉。帮助持续减轻所受伤害。</t>
  </si>
  <si>
    <t>合体境玄品丹药，药性凉。帮助持续减轻所受伤害。</t>
  </si>
  <si>
    <t>合体境仙品丹药，药性凉。帮助持续减轻所受伤害。</t>
  </si>
  <si>
    <t>合体固元丹</t>
  </si>
  <si>
    <t>合体境灵品丹药，药性平。增强物理与法术防护。</t>
  </si>
  <si>
    <t>合体境玄品丹药，药性平。增强物理与法术防护。</t>
  </si>
  <si>
    <t>合体境仙品丹药，药性平。增强物理与法术防护。</t>
  </si>
  <si>
    <t>合体温阳固元丹</t>
  </si>
  <si>
    <t>合体境灵品丹药，药性温。帮助抵抗暴击，增益护身之助。</t>
  </si>
  <si>
    <t>合体境玄品丹药，药性温。帮助抵抗暴击，增益护身之助。</t>
  </si>
  <si>
    <t>合体境仙品丹药，药性温。帮助抵抗暴击，增益护身之助。</t>
  </si>
  <si>
    <t>合体烈阳固元丹</t>
  </si>
  <si>
    <t>合体境灵品丹药，药性热。强固周身防护，减轻强敌伤害，但药效过后行动易迟缓。</t>
  </si>
  <si>
    <t>合体境玄品丹药，药性热。强固周身防护，减轻强敌伤害，但药效过后行动易迟缓。</t>
  </si>
  <si>
    <t>合体境仙品丹药，药性热。强固周身防护，减轻强敌伤害，但药效过后行动易迟缓。</t>
  </si>
  <si>
    <t>合体玄阴破妄丹</t>
  </si>
  <si>
    <t>合体境灵品丹药，药性寒。帮助抵抗幻觉、心魔与控制。</t>
  </si>
  <si>
    <t>合体境玄品丹药，药性寒。帮助抵抗幻觉、心魔与控制。</t>
  </si>
  <si>
    <t>合体境仙品丹药，药性寒。帮助抵抗幻觉、心魔与控制。</t>
  </si>
  <si>
    <t>合体清和破妄丹</t>
  </si>
  <si>
    <t>合体境灵品丹药，药性凉。逐步缓解心神受到的扰乱与控制。</t>
  </si>
  <si>
    <t>合体境玄品丹药，药性凉。逐步缓解心神受到的扰乱与控制。</t>
  </si>
  <si>
    <t>合体境仙品丹药，药性凉。逐步缓解心神受到的扰乱与控制。</t>
  </si>
  <si>
    <t>合体破妄丹</t>
  </si>
  <si>
    <t>合体境灵品丹药，药性平。帮助解除心神上的不利状态。</t>
  </si>
  <si>
    <t>合体境玄品丹药，药性平。帮助解除心神上的不利状态。</t>
  </si>
  <si>
    <t>合体境仙品丹药，药性平。帮助解除心神上的不利状态。</t>
  </si>
  <si>
    <t>合体温阳破妄丹</t>
  </si>
  <si>
    <t>合体境灵品丹药，药性温。帮助修复神识受损，恢复操控。</t>
  </si>
  <si>
    <t>合体境玄品丹药，药性温。帮助修复神识受损，恢复操控。</t>
  </si>
  <si>
    <t>合体境仙品丹药，药性温。帮助修复神识受损，恢复操控。</t>
  </si>
  <si>
    <t>合体烈阳破妄丹</t>
  </si>
  <si>
    <t>合体境灵品丹药，药性热。强行破除控制并暂护心神，但随后会心神虚弱。</t>
  </si>
  <si>
    <t>合体境玄品丹药，药性热。强行破除控制并暂护心神，但随后会心神虚弱。</t>
  </si>
  <si>
    <t>合体境仙品丹药，药性热。强行破除控制并暂护心神，但随后会心神虚弱。</t>
  </si>
  <si>
    <t>合体玄阴养神丹</t>
  </si>
  <si>
    <t>合体境灵品丹药，药性寒。缓缓滋养神识，助其增长。</t>
  </si>
  <si>
    <t>合体境玄品丹药，药性寒。缓缓滋养神识，助其增长。</t>
  </si>
  <si>
    <t>合体境仙品丹药，药性寒。缓缓滋养神识，助其增长。</t>
  </si>
  <si>
    <t>合体清和养神丹</t>
  </si>
  <si>
    <t>合体境灵品丹药，药性凉。帮助修复神识，增进操控。</t>
  </si>
  <si>
    <t>合体境玄品丹药，药性凉。帮助修复神识，增进操控。</t>
  </si>
  <si>
    <t>合体境仙品丹药，药性凉。帮助修复神识，增进操控。</t>
  </si>
  <si>
    <t>合体养神丹</t>
  </si>
  <si>
    <t>合体境灵品丹药，药性平。滋养神识，提高其上限。</t>
  </si>
  <si>
    <t>合体境玄品丹药，药性平。滋养神识，提高其上限。</t>
  </si>
  <si>
    <t>合体境仙品丹药，药性平。滋养神识，提高其上限。</t>
  </si>
  <si>
    <t>合体温阳养神丹</t>
  </si>
  <si>
    <t>合体境灵品丹药，药性温。增进神识操控，帮助炼丹与御器。</t>
  </si>
  <si>
    <t>合体境玄品丹药，药性温。增进神识操控，帮助炼丹与御器。</t>
  </si>
  <si>
    <t>合体境仙品丹药，药性温。增进神识操控，帮助炼丹与御器。</t>
  </si>
  <si>
    <t>合体烈阳养神丹</t>
  </si>
  <si>
    <t>合体境灵品丹药，药性热。催发神识与操控之力，但药效过后易受神识灼伤。</t>
  </si>
  <si>
    <t>合体境玄品丹药，药性热。催发神识与操控之力，但药效过后易受神识灼伤。</t>
  </si>
  <si>
    <t>合体境仙品丹药，药性热。催发神识与操控之力，但药效过后易受神识灼伤。</t>
  </si>
  <si>
    <t>合体玄阴明心丹</t>
  </si>
  <si>
    <t>合体境灵品丹药，药性寒。使感知渐明，扩大警戒范围。</t>
  </si>
  <si>
    <t>合体境玄品丹药，药性寒。使感知渐明，扩大警戒范围。</t>
  </si>
  <si>
    <t>合体境仙品丹药，药性寒。使感知渐明，扩大警戒范围。</t>
  </si>
  <si>
    <t>合体清和明心丹</t>
  </si>
  <si>
    <t>合体境灵品丹药，药性凉。帮助闪避来袭，感知周遭动静。</t>
  </si>
  <si>
    <t>合体境玄品丹药，药性凉。帮助闪避来袭，感知周遭动静。</t>
  </si>
  <si>
    <t>合体境仙品丹药，药性凉。帮助闪避来袭，感知周遭动静。</t>
  </si>
  <si>
    <t>合体明心丹</t>
  </si>
  <si>
    <t>合体境灵品丹药，药性平。使出手更准，警戒更广。</t>
  </si>
  <si>
    <t>合体境玄品丹药，药性平。使出手更准，警戒更广。</t>
  </si>
  <si>
    <t>合体境仙品丹药，药性平。使出手更准，警戒更广。</t>
  </si>
  <si>
    <t>合体温阳明心丹</t>
  </si>
  <si>
    <t>合体境灵品丹药，药性温。使攻守判断更敏锐，出手与闪避更从容。</t>
  </si>
  <si>
    <t>合体境玄品丹药，药性温。使攻守判断更敏锐，出手与闪避更从容。</t>
  </si>
  <si>
    <t>合体境仙品丹药，药性温。使攻守判断更敏锐，出手与闪避更从容。</t>
  </si>
  <si>
    <t>合体烈阳明心丹</t>
  </si>
  <si>
    <t>合体境灵品丹药，药性热。洞察隐匿之物，拓展出手所及。</t>
  </si>
  <si>
    <t>合体境玄品丹药，药性热。洞察隐匿之物，拓展出手所及。</t>
  </si>
  <si>
    <t>合体境仙品丹药，药性热。洞察隐匿之物，拓展出手所及。</t>
  </si>
  <si>
    <t>合体玄阴照神丹</t>
  </si>
  <si>
    <t>合体境灵品丹药，药性寒。以绵长药效助益暴击发挥。</t>
  </si>
  <si>
    <t>合体境玄品丹药，药性寒。以绵长药效助益暴击发挥。</t>
  </si>
  <si>
    <t>合体境仙品丹药，药性寒。以绵长药效助益暴击发挥。</t>
  </si>
  <si>
    <t>合体清和照神丹</t>
  </si>
  <si>
    <t>合体境灵品丹药，药性凉。使出手更准，更易击出暴击。</t>
  </si>
  <si>
    <t>合体境玄品丹药，药性凉。使出手更准，更易击出暴击。</t>
  </si>
  <si>
    <t>合体境仙品丹药，药性凉。使出手更准，更易击出暴击。</t>
  </si>
  <si>
    <t>合体照神丹</t>
  </si>
  <si>
    <t>合体境灵品丹药，药性平。帮助提高暴击机会。</t>
  </si>
  <si>
    <t>合体境玄品丹药，药性平。帮助提高暴击机会。</t>
  </si>
  <si>
    <t>合体境仙品丹药，药性平。帮助提高暴击机会。</t>
  </si>
  <si>
    <t>合体温阳照神丹</t>
  </si>
  <si>
    <t>合体境灵品丹药，药性温。助益暴击威力，使反应更敏捷。</t>
  </si>
  <si>
    <t>合体境玄品丹药，药性温。助益暴击威力，使反应更敏捷。</t>
  </si>
  <si>
    <t>合体境仙品丹药，药性温。助益暴击威力，使反应更敏捷。</t>
  </si>
  <si>
    <t>合体烈阳照神丹</t>
  </si>
  <si>
    <t>合体境灵品丹药，药性热。凝神催发暴击威力，但药效过后会心神虚弱。</t>
  </si>
  <si>
    <t>合体境玄品丹药，药性热。凝神催发暴击威力，但药效过后会心神虚弱。</t>
  </si>
  <si>
    <t>合体境仙品丹药，药性热。凝神催发暴击威力，但药效过后会心神虚弱。</t>
  </si>
  <si>
    <t>合体玄阴定神丹</t>
  </si>
  <si>
    <t>合体境灵品丹药，药性寒。稳定神识，帮助抵抗控制。</t>
  </si>
  <si>
    <t>合体境玄品丹药，药性寒。稳定神识，帮助抵抗控制。</t>
  </si>
  <si>
    <t>合体境仙品丹药，药性寒。稳定神识，帮助抵抗控制。</t>
  </si>
  <si>
    <t>合体清和定神丹</t>
  </si>
  <si>
    <t>合体境灵品丹药，药性凉。帮助抵抗暴击与精神侵扰。</t>
  </si>
  <si>
    <t>合体境玄品丹药，药性凉。帮助抵抗暴击与精神侵扰。</t>
  </si>
  <si>
    <t>合体境仙品丹药，药性凉。帮助抵抗暴击与精神侵扰。</t>
  </si>
  <si>
    <t>合体定神丹</t>
  </si>
  <si>
    <t>合体境灵品丹药，药性平。使神识操控更为稳固。</t>
  </si>
  <si>
    <t>合体境玄品丹药，药性平。使神识操控更为稳固。</t>
  </si>
  <si>
    <t>合体境仙品丹药，药性平。使神识操控更为稳固。</t>
  </si>
  <si>
    <t>合体温阳定神丹</t>
  </si>
  <si>
    <t>合体境灵品丹药，药性温。增益天运、天佑与神识操控。</t>
  </si>
  <si>
    <t>合体境玄品丹药，药性温。增益天运、天佑与神识操控。</t>
  </si>
  <si>
    <t>合体境仙品丹药，药性温。增益天运、天佑与神识操控。</t>
  </si>
  <si>
    <t>合体烈阳定神丹</t>
  </si>
  <si>
    <t>合体境灵品丹药，药性热。结成心神屏障，抵御控制或危险的心神冲击。</t>
  </si>
  <si>
    <t>合体境玄品丹药，药性热。结成心神屏障，抵御控制或危险的心神冲击。</t>
  </si>
  <si>
    <t>合体境仙品丹药，药性热。结成心神屏障，抵御控制或危险的心神冲击。</t>
  </si>
  <si>
    <t>合体玄阴解厄丹</t>
  </si>
  <si>
    <t>合体境灵品丹药，药性寒。缓缓化去中毒、流血与外伤。</t>
  </si>
  <si>
    <t>合体境玄品丹药，药性寒。缓缓化去中毒、流血与外伤。</t>
  </si>
  <si>
    <t>合体境仙品丹药，药性寒。缓缓化去中毒、流血与外伤。</t>
  </si>
  <si>
    <t>合体清和解厄丹</t>
  </si>
  <si>
    <t>合体境灵品丹药，药性凉。逐步缓解中毒、流血与外伤。</t>
  </si>
  <si>
    <t>合体境玄品丹药，药性凉。逐步缓解中毒、流血与外伤。</t>
  </si>
  <si>
    <t>合体境仙品丹药，药性凉。逐步缓解中毒、流血与外伤。</t>
  </si>
  <si>
    <t>合体解厄丹</t>
  </si>
  <si>
    <t>合体境灵品丹药，药性平。帮助解除肉身上的不利状态。</t>
  </si>
  <si>
    <t>合体境玄品丹药，药性平。帮助解除肉身上的不利状态。</t>
  </si>
  <si>
    <t>合体境仙品丹药，药性平。帮助解除肉身上的不利状态。</t>
  </si>
  <si>
    <t>合体温阳解厄丹</t>
  </si>
  <si>
    <t>合体境灵品丹药，药性温。帮助止血疗创，抵抗不利状态。</t>
  </si>
  <si>
    <t>合体境玄品丹药，药性温。帮助止血疗创，抵抗不利状态。</t>
  </si>
  <si>
    <t>合体境仙品丹药，药性温。帮助止血疗创，抵抗不利状态。</t>
  </si>
  <si>
    <t>合体烈阳解厄丹</t>
  </si>
  <si>
    <t>合体境灵品丹药，药性热。强行排除肉身毒伤，但会损耗生命。</t>
  </si>
  <si>
    <t>合体境玄品丹药，药性热。强行排除肉身毒伤，但会损耗生命。</t>
  </si>
  <si>
    <t>合体境仙品丹药，药性热。强行排除肉身毒伤，但会损耗生命。</t>
  </si>
  <si>
    <t>合体玄阴回春丹</t>
  </si>
  <si>
    <t>合体境灵品丹药，药性寒。以绵长药效恢复生命。</t>
  </si>
  <si>
    <t>合体境玄品丹药，药性寒。以绵长药效恢复生命。</t>
  </si>
  <si>
    <t>合体境仙品丹药，药性寒。以绵长药效恢复生命。</t>
  </si>
  <si>
    <t>合体清和回春丹</t>
  </si>
  <si>
    <t>合体境灵品丹药，药性凉。持续恢复生命。</t>
  </si>
  <si>
    <t>合体境玄品丹药，药性凉。持续恢复生命。</t>
  </si>
  <si>
    <t>合体境仙品丹药，药性凉。持续恢复生命。</t>
  </si>
  <si>
    <t>合体回春丹</t>
  </si>
  <si>
    <t>合体境灵品丹药，药性平。服后可恢复生命。</t>
  </si>
  <si>
    <t>合体境玄品丹药，药性平。服后可恢复生命。</t>
  </si>
  <si>
    <t>合体境仙品丹药，药性平。服后可恢复生命。</t>
  </si>
  <si>
    <t>合体温阳回春丹</t>
  </si>
  <si>
    <t>合体境灵品丹药，药性温。交战中击中敌人或受击时，有助于恢复生命。</t>
  </si>
  <si>
    <t>合体境玄品丹药，药性温。交战中击中敌人或受击时，有助于恢复生命。</t>
  </si>
  <si>
    <t>合体境仙品丹药，药性温。交战中击中敌人或受击时，有助于恢复生命。</t>
  </si>
  <si>
    <t>合体烈阳回春丹</t>
  </si>
  <si>
    <t>合体境灵品丹药，药性热。危急时迅速续接生机，但随后会肉身虚弱。</t>
  </si>
  <si>
    <t>合体境玄品丹药，药性热。危急时迅速续接生机，但随后会肉身虚弱。</t>
  </si>
  <si>
    <t>合体境仙品丹药，药性热。危急时迅速续接生机，但随后会肉身虚弱。</t>
  </si>
  <si>
    <t>合体玄阴活血丹</t>
  </si>
  <si>
    <t>合体境灵品丹药，药性寒。使击敌所得逐渐回补生命。</t>
  </si>
  <si>
    <t>合体境玄品丹药，药性寒。使击敌所得逐渐回补生命。</t>
  </si>
  <si>
    <t>合体境仙品丹药，药性寒。使击敌所得逐渐回补生命。</t>
  </si>
  <si>
    <t>合体清和活血丹</t>
  </si>
  <si>
    <t>合体境灵品丹药，药性凉。受击后帮助回补生命。</t>
  </si>
  <si>
    <t>合体境玄品丹药，药性凉。受击后帮助回补生命。</t>
  </si>
  <si>
    <t>合体境仙品丹药，药性凉。受击后帮助回补生命。</t>
  </si>
  <si>
    <t>合体活血丹</t>
  </si>
  <si>
    <t>合体境灵品丹药，药性平。击中敌人时可回补生命。</t>
  </si>
  <si>
    <t>合体境玄品丹药，药性平。击中敌人时可回补生命。</t>
  </si>
  <si>
    <t>合体境仙品丹药，药性平。击中敌人时可回补生命。</t>
  </si>
  <si>
    <t>合体温阳活血丹</t>
  </si>
  <si>
    <t>合体境灵品丹药，药性温。加快攻击与移动节奏，助益击敌回血。</t>
  </si>
  <si>
    <t>合体境玄品丹药，药性温。加快攻击与移动节奏，助益击敌回血。</t>
  </si>
  <si>
    <t>合体境仙品丹药，药性温。加快攻击与移动节奏，助益击敌回血。</t>
  </si>
  <si>
    <t>合体烈阳活血丹</t>
  </si>
  <si>
    <t>合体境灵品丹药，药性热。催发击敌回血之力，但药效过后会失血。</t>
  </si>
  <si>
    <t>合体境玄品丹药，药性热。催发击敌回血之力，但药效过后会失血。</t>
  </si>
  <si>
    <t>合体境仙品丹药，药性热。催发击敌回血之力，但药效过后会失血。</t>
  </si>
  <si>
    <t>合体玄阴战元丹</t>
  </si>
  <si>
    <t>合体境灵品丹药，药性寒。以绵长药效助益伤害。</t>
  </si>
  <si>
    <t>合体境玄品丹药，药性寒。以绵长药效助益伤害。</t>
  </si>
  <si>
    <t>合体境仙品丹药，药性寒。以绵长药效助益伤害。</t>
  </si>
  <si>
    <t>合体清和战元丹</t>
  </si>
  <si>
    <t>合体境灵品丹药，药性凉。使攻击更稳，伤害有所提高。</t>
  </si>
  <si>
    <t>合体境玄品丹药，药性凉。使攻击更稳，伤害有所提高。</t>
  </si>
  <si>
    <t>合体境仙品丹药，药性凉。使攻击更稳，伤害有所提高。</t>
  </si>
  <si>
    <t>合体战元丹</t>
  </si>
  <si>
    <t>合体境灵品丹药，药性平。提高物理攻击能力。</t>
  </si>
  <si>
    <t>合体境玄品丹药，药性平。提高物理攻击能力。</t>
  </si>
  <si>
    <t>合体境仙品丹药，药性平。提高物理攻击能力。</t>
  </si>
  <si>
    <t>合体温阳战元丹</t>
  </si>
  <si>
    <t>合体境灵品丹药，药性温。使攻击更为迅捷。</t>
  </si>
  <si>
    <t>合体境玄品丹药，药性温。使攻击更为迅捷。</t>
  </si>
  <si>
    <t>合体境仙品丹药，药性温。使攻击更为迅捷。</t>
  </si>
  <si>
    <t>合体烈阳战元丹</t>
  </si>
  <si>
    <t>合体境灵品丹药，药性热。催发爆发伤害，助其穿透敌人防御。</t>
  </si>
  <si>
    <t>合体境玄品丹药，药性热。催发爆发伤害，助其穿透敌人防御。</t>
  </si>
  <si>
    <t>合体境仙品丹药，药性热。催发爆发伤害，助其穿透敌人防御。</t>
  </si>
  <si>
    <t>合体玄阴锻体丹</t>
  </si>
  <si>
    <t>合体境灵品丹药，药性寒。渐增生命承载，助人抵御伤害。</t>
  </si>
  <si>
    <t>合体境玄品丹药，药性寒。渐增生命承载，助人抵御伤害。</t>
  </si>
  <si>
    <t>合体境仙品丹药，药性寒。渐增生命承载，助人抵御伤害。</t>
  </si>
  <si>
    <t>合体清和锻体丹</t>
  </si>
  <si>
    <t>合体境灵品丹药，药性凉。提高生命上限，减轻所受伤害。</t>
  </si>
  <si>
    <t>合体境玄品丹药，药性凉。提高生命上限，减轻所受伤害。</t>
  </si>
  <si>
    <t>合体境仙品丹药，药性凉。提高生命上限，减轻所受伤害。</t>
  </si>
  <si>
    <t>合体锻体丹</t>
  </si>
  <si>
    <t>合体境灵品丹药，药性平。帮助提高生命上限。</t>
  </si>
  <si>
    <t>合体境玄品丹药，药性平。帮助提高生命上限。</t>
  </si>
  <si>
    <t>合体境仙品丹药，药性平。帮助提高生命上限。</t>
  </si>
  <si>
    <t>合体温阳锻体丹</t>
  </si>
  <si>
    <t>合体境灵品丹药，药性温。提高生命上限，助益抵御暴击与恢复。</t>
  </si>
  <si>
    <t>合体境玄品丹药，药性温。提高生命上限，助益抵御暴击与恢复。</t>
  </si>
  <si>
    <t>合体境仙品丹药，药性温。提高生命上限，助益抵御暴击与恢复。</t>
  </si>
  <si>
    <t>合体烈阳锻体丹</t>
  </si>
  <si>
    <t>合体境灵品丹药，药性热。催起肉身屏障，提高生命承载，但药效过后行动易迟缓。</t>
  </si>
  <si>
    <t>合体境玄品丹药，药性热。催起肉身屏障，提高生命承载，但药效过后行动易迟缓。</t>
  </si>
  <si>
    <t>合体境仙品丹药，药性热。催起肉身屏障，提高生命承载，但药效过后行动易迟缓。</t>
  </si>
  <si>
    <t>大乘玄阴涤元丹</t>
  </si>
  <si>
    <t>大乘境玄品丹药，药性寒。缓缓化去修为丹毒。</t>
  </si>
  <si>
    <t>大乘境仙品丹药，药性寒。缓缓化去修为丹毒。</t>
  </si>
  <si>
    <t>大乘境神品丹药，药性寒。缓缓化去修为丹毒。</t>
  </si>
  <si>
    <t>大乘清和涤元丹</t>
  </si>
  <si>
    <t>大乘境玄品丹药，药性凉。逐步缓解突破失败后的虚弱。</t>
  </si>
  <si>
    <t>大乘境仙品丹药，药性凉。逐步缓解突破失败后的虚弱。</t>
  </si>
  <si>
    <t>大乘境神品丹药，药性凉。逐步缓解突破失败后的虚弱。</t>
  </si>
  <si>
    <t>大乘涤元丹</t>
  </si>
  <si>
    <t>大乘境玄品丹药，药性平。化去丹田中的修为丹毒。</t>
  </si>
  <si>
    <t>大乘境仙品丹药，药性平。化去丹田中的修为丹毒。</t>
  </si>
  <si>
    <t>大乘境神品丹药，药性平。化去丹田中的修为丹毒。</t>
  </si>
  <si>
    <t>大乘温阳涤元丹</t>
  </si>
  <si>
    <t>大乘境玄品丹药，药性温。缓解突破失败后的虚弱，帮助恢复修炼效率。</t>
  </si>
  <si>
    <t>大乘境仙品丹药，药性温。缓解突破失败后的虚弱，帮助恢复修炼效率。</t>
  </si>
  <si>
    <t>大乘境神品丹药，药性温。缓解突破失败后的虚弱，帮助恢复修炼效率。</t>
  </si>
  <si>
    <t>大乘烈阳涤元丹</t>
  </si>
  <si>
    <t>大乘境玄品丹药，药性热。强行驱散突破虚弱，但会引起丹田震荡。</t>
  </si>
  <si>
    <t>大乘境仙品丹药，药性热。强行驱散突破虚弱，但会引起丹田震荡。</t>
  </si>
  <si>
    <t>大乘境神品丹药，药性热。强行驱散突破虚弱，但会引起丹田震荡。</t>
  </si>
  <si>
    <t>大乘玄阴破境丹</t>
  </si>
  <si>
    <t>大乘境玄品丹药，药性寒。用于大乘境大境界突破的必需材料。</t>
  </si>
  <si>
    <t>大乘境仙品丹药，药性寒。在大乘境突破时额外服用，增加本次突破几率。每次突破最多额外服用1枚；丹毒过高时加成减半，满池不可服用。</t>
  </si>
  <si>
    <t>大乘境神品丹药，药性寒。在大乘境突破时额外服用，增加本次突破几率。每次突破最多额外服用1枚；丹毒过高时加成减半，满池不可服用。</t>
  </si>
  <si>
    <t>大乘清和破境丹</t>
  </si>
  <si>
    <t>大乘境玄品丹药，药性凉。用于大乘境小境界突破的必需材料。</t>
  </si>
  <si>
    <t>大乘境仙品丹药，药性凉。在大乘境突破时额外服用，增加本次突破几率。每次突破最多额外服用1枚；丹毒过高时加成减半，满池不可服用。</t>
  </si>
  <si>
    <t>大乘境神品丹药，药性凉。在大乘境突破时额外服用，增加本次突破几率。每次突破最多额外服用1枚；丹毒过高时加成减半，满池不可服用。</t>
  </si>
  <si>
    <t>大乘丹</t>
  </si>
  <si>
    <t>大乘境玄品丹药，药性平。用于突破。</t>
  </si>
  <si>
    <t>大乘境仙品丹药，药性平。在大乘境突破，或合体突破至大乘时额外服用，增加本次突破几率。每次突破最多额外服用1枚；丹毒过高时加成减半，满池不可服用。</t>
  </si>
  <si>
    <t>大乘境神品丹药，药性平。在大乘境突破，或合体突破至大乘时额外服用，增加本次突破几率。每次突破最多额外服用1枚；丹毒过高时加成减半，满池不可服用。</t>
  </si>
  <si>
    <t>大乘温阳破境丹</t>
  </si>
  <si>
    <t>大乘境玄品丹药，药性温。用于大乘境小境界突破的必需材料。</t>
  </si>
  <si>
    <t>大乘境仙品丹药，药性温。在大乘境突破时额外服用，增加本次突破几率。每次突破最多额外服用1枚；丹毒过高时加成减半，满池不可服用。</t>
  </si>
  <si>
    <t>大乘境神品丹药，药性温。在大乘境突破时额外服用，增加本次突破几率。每次突破最多额外服用1枚；丹毒过高时加成减半，满池不可服用。</t>
  </si>
  <si>
    <t>大乘烈阳破境丹</t>
  </si>
  <si>
    <t>大乘境玄品丹药，药性热。用于大乘境大境界突破的必需材料。</t>
  </si>
  <si>
    <t>大乘境仙品丹药，药性热。在大乘境突破时额外服用，增加本次突破几率。每次突破最多额外服用1枚；丹毒过高时加成减半，满池不可服用。</t>
  </si>
  <si>
    <t>大乘境神品丹药，药性热。在大乘境突破时额外服用，增加本次突破几率。每次突破最多额外服用1枚；丹毒过高时加成减半，满池不可服用。</t>
  </si>
  <si>
    <t>大乘玄阴纳灵丹</t>
  </si>
  <si>
    <t>大乘境玄品丹药，药性寒。缓缓吸纳灵气，供后续修炼所用。</t>
  </si>
  <si>
    <t>大乘境仙品丹药，药性寒。缓缓吸纳灵气，供后续修炼所用。</t>
  </si>
  <si>
    <t>大乘境神品丹药，药性寒。缓缓吸纳灵气，供后续修炼所用。</t>
  </si>
  <si>
    <t>大乘清和纳灵丹</t>
  </si>
  <si>
    <t>大乘境玄品丹药，药性凉。帮助持续吸收灵气。</t>
  </si>
  <si>
    <t>大乘境仙品丹药，药性凉。帮助持续吸收灵气。</t>
  </si>
  <si>
    <t>大乘境神品丹药，药性凉。帮助持续吸收灵气。</t>
  </si>
  <si>
    <t>大乘纳灵丹</t>
  </si>
  <si>
    <t>大乘境玄品丹药，药性平。帮助从周围灵气源吸纳灵气。</t>
  </si>
  <si>
    <t>大乘境仙品丹药，药性平。帮助从周围灵气源吸纳灵气。</t>
  </si>
  <si>
    <t>大乘境神品丹药，药性平。帮助从周围灵气源吸纳灵气。</t>
  </si>
  <si>
    <t>大乘温阳纳灵丹</t>
  </si>
  <si>
    <t>大乘境玄品丹药，药性温。加快灵气吸收。</t>
  </si>
  <si>
    <t>大乘境仙品丹药，药性温。加快灵气吸收。</t>
  </si>
  <si>
    <t>大乘境神品丹药，药性温。加快灵气吸收。</t>
  </si>
  <si>
    <t>大乘烈阳纳灵丹</t>
  </si>
  <si>
    <t>大乘境玄品丹药，药性热。迅速吸纳周围灵气，但易引起灵气紊乱。</t>
  </si>
  <si>
    <t>大乘境仙品丹药，药性热。迅速吸纳周围灵气，但易引起灵气紊乱。</t>
  </si>
  <si>
    <t>大乘境神品丹药，药性热。迅速吸纳周围灵气，但易引起灵气紊乱。</t>
  </si>
  <si>
    <t>大乘玄阴化元丹</t>
  </si>
  <si>
    <t>大乘境玄品丹药，药性寒。缓缓炼化灵气，使其转为修为。</t>
  </si>
  <si>
    <t>大乘境仙品丹药，药性寒。缓缓炼化灵气，使其转为修为。</t>
  </si>
  <si>
    <t>大乘境神品丹药，药性寒。缓缓炼化灵气，使其转为修为。</t>
  </si>
  <si>
    <t>大乘清和化元丹</t>
  </si>
  <si>
    <t>大乘境玄品丹药，药性凉。帮助提高灵气炼化所得。</t>
  </si>
  <si>
    <t>大乘境仙品丹药，药性凉。帮助提高灵气炼化所得。</t>
  </si>
  <si>
    <t>大乘境神品丹药，药性凉。帮助提高灵气炼化所得。</t>
  </si>
  <si>
    <t>大乘化元丹</t>
  </si>
  <si>
    <t>大乘境玄品丹药，药性平。帮助将灵气转为更多修为。</t>
  </si>
  <si>
    <t>大乘境仙品丹药，药性平。帮助将灵气转为更多修为。</t>
  </si>
  <si>
    <t>大乘境神品丹药，药性平。帮助将灵气转为更多修为。</t>
  </si>
  <si>
    <t>大乘温阳化元丹</t>
  </si>
  <si>
    <t>大乘境玄品丹药，药性温。加快灵气向修为的转化。</t>
  </si>
  <si>
    <t>大乘境仙品丹药，药性温。加快灵气向修为的转化。</t>
  </si>
  <si>
    <t>大乘境神品丹药，药性温。加快灵气向修为的转化。</t>
  </si>
  <si>
    <t>大乘烈阳化元丹</t>
  </si>
  <si>
    <t>大乘境玄品丹药，药性热。催炼已吸纳的灵气，使其化为修为，但会带来较重的修为丹毒。</t>
  </si>
  <si>
    <t>大乘境仙品丹药，药性热。催炼已吸纳的灵气，使其化为修为，但会带来较重的修为丹毒。</t>
  </si>
  <si>
    <t>大乘境神品丹药，药性热。催炼已吸纳的灵气，使其化为修为，但会带来较重的修为丹毒。</t>
  </si>
  <si>
    <t>大乘玄阴聚元丹</t>
  </si>
  <si>
    <t>大乘境玄品丹药，药性寒。使修为随药效逐渐积累。</t>
  </si>
  <si>
    <t>大乘境仙品丹药，药性寒。使修为随药效逐渐积累。</t>
  </si>
  <si>
    <t>大乘境神品丹药，药性寒。使修为随药效逐渐积累。</t>
  </si>
  <si>
    <t>大乘清和聚元丹</t>
  </si>
  <si>
    <t>大乘境玄品丹药，药性凉。帮助持续积累修为。</t>
  </si>
  <si>
    <t>大乘境仙品丹药，药性凉。帮助持续积累修为。</t>
  </si>
  <si>
    <t>大乘境神品丹药，药性凉。帮助持续积累修为。</t>
  </si>
  <si>
    <t>大乘聚元丹</t>
  </si>
  <si>
    <t>大乘境玄品丹药，药性平。服后可增进修为。</t>
  </si>
  <si>
    <t>大乘境仙品丹药，药性平。服后可增进修为。</t>
  </si>
  <si>
    <t>大乘境神品丹药，药性平。服后可增进修为。</t>
  </si>
  <si>
    <t>大乘温阳聚元丹</t>
  </si>
  <si>
    <t>大乘境玄品丹药，药性温。帮助提高修为增长。</t>
  </si>
  <si>
    <t>大乘境仙品丹药，药性温。帮助提高修为增长。</t>
  </si>
  <si>
    <t>大乘境神品丹药，药性温。帮助提高修为增长。</t>
  </si>
  <si>
    <t>大乘烈阳聚元丹</t>
  </si>
  <si>
    <t>大乘境玄品丹药，药性热。迅速增进修为，但会带来较重的修为丹毒。</t>
  </si>
  <si>
    <t>大乘境仙品丹药，药性热。迅速增进修为，但会带来较重的修为丹毒。</t>
  </si>
  <si>
    <t>大乘境神品丹药，药性热。迅速增进修为，但会带来较重的修为丹毒。</t>
  </si>
  <si>
    <t>大乘玄阴通脉丹</t>
  </si>
  <si>
    <t>大乘境玄品丹药，药性寒。帮助抵抗沉默、封脉和迟滞。</t>
  </si>
  <si>
    <t>大乘境仙品丹药，药性寒。帮助抵抗沉默、封脉和迟滞。</t>
  </si>
  <si>
    <t>大乘境神品丹药，药性寒。帮助抵抗沉默、封脉和迟滞。</t>
  </si>
  <si>
    <t>大乘清和通脉丹</t>
  </si>
  <si>
    <t>大乘境玄品丹药，药性凉。逐步缓解气脉受阻与灵力紊乱。</t>
  </si>
  <si>
    <t>大乘境仙品丹药，药性凉。逐步缓解气脉受阻与灵力紊乱。</t>
  </si>
  <si>
    <t>大乘境神品丹药，药性凉。逐步缓解气脉受阻与灵力紊乱。</t>
  </si>
  <si>
    <t>大乘通脉丹</t>
  </si>
  <si>
    <t>大乘境玄品丹药，药性平。帮助解除气脉上的不利状态。</t>
  </si>
  <si>
    <t>大乘境仙品丹药，药性平。帮助解除气脉上的不利状态。</t>
  </si>
  <si>
    <t>大乘境神品丹药，药性平。帮助解除气脉上的不利状态。</t>
  </si>
  <si>
    <t>大乘温阳通脉丹</t>
  </si>
  <si>
    <t>大乘境玄品丹药，药性温。使施过的法术更快恢复可用。</t>
  </si>
  <si>
    <t>大乘境仙品丹药，药性温。使施过的法术更快恢复可用。</t>
  </si>
  <si>
    <t>大乘境神品丹药，药性温。使施过的法术更快恢复可用。</t>
  </si>
  <si>
    <t>大乘烈阳通脉丹</t>
  </si>
  <si>
    <t>大乘境玄品丹药，药性热。强开封脉，催使主要法术重归可用，但随后会灵力枯竭。</t>
  </si>
  <si>
    <t>大乘境仙品丹药，药性热。强开封脉，催使主要法术重归可用，但随后会灵力枯竭。</t>
  </si>
  <si>
    <t>大乘境神品丹药，药性热。强开封脉，催使主要法术重归可用，但随后会灵力枯竭。</t>
  </si>
  <si>
    <t>大乘玄阴拓脉丹</t>
  </si>
  <si>
    <t>大乘境玄品丹药，药性寒。逐渐提升气脉承载灵力的能力。</t>
  </si>
  <si>
    <t>大乘境仙品丹药，药性寒。逐渐提升气脉承载灵力的能力。</t>
  </si>
  <si>
    <t>大乘境神品丹药，药性寒。逐渐提升气脉承载灵力的能力。</t>
  </si>
  <si>
    <t>大乘清和拓脉丹</t>
  </si>
  <si>
    <t>大乘境玄品丹药，药性凉。帮助在施法后回补灵力。</t>
  </si>
  <si>
    <t>大乘境仙品丹药，药性凉。帮助在施法后回补灵力。</t>
  </si>
  <si>
    <t>大乘境神品丹药，药性凉。帮助在施法后回补灵力。</t>
  </si>
  <si>
    <t>大乘拓脉丹</t>
  </si>
  <si>
    <t>大乘境玄品丹药，药性平。帮助提高灵力上限。</t>
  </si>
  <si>
    <t>大乘境仙品丹药，药性平。帮助提高灵力上限。</t>
  </si>
  <si>
    <t>大乘境神品丹药，药性平。帮助提高灵力上限。</t>
  </si>
  <si>
    <t>大乘温阳拓脉丹</t>
  </si>
  <si>
    <t>大乘境玄品丹药，药性温。使施法更为迅捷。</t>
  </si>
  <si>
    <t>大乘境仙品丹药，药性温。使施法更为迅捷。</t>
  </si>
  <si>
    <t>大乘境神品丹药，药性温。使施法更为迅捷。</t>
  </si>
  <si>
    <t>大乘烈阳拓脉丹</t>
  </si>
  <si>
    <t>大乘境玄品丹药，药性热。助人接连施法，但药效过后气脉易疲敝。</t>
  </si>
  <si>
    <t>大乘境仙品丹药，药性热。助人接连施法，但药效过后气脉易疲敝。</t>
  </si>
  <si>
    <t>大乘境神品丹药，药性热。助人接连施法，但药效过后气脉易疲敝。</t>
  </si>
  <si>
    <t>大乘玄阴回灵丹</t>
  </si>
  <si>
    <t>大乘境玄品丹药，药性寒。缓缓恢复灵力。</t>
  </si>
  <si>
    <t>大乘境仙品丹药，药性寒。缓缓恢复灵力。</t>
  </si>
  <si>
    <t>大乘境神品丹药，药性寒。缓缓恢复灵力。</t>
  </si>
  <si>
    <t>大乘清和回灵丹</t>
  </si>
  <si>
    <t>大乘境玄品丹药，药性凉。持续回补灵力。</t>
  </si>
  <si>
    <t>大乘境仙品丹药，药性凉。持续回补灵力。</t>
  </si>
  <si>
    <t>大乘境神品丹药，药性凉。持续回补灵力。</t>
  </si>
  <si>
    <t>大乘回灵丹</t>
  </si>
  <si>
    <t>大乘境玄品丹药，药性平。服后可恢复灵力。</t>
  </si>
  <si>
    <t>大乘境仙品丹药，药性平。服后可恢复灵力。</t>
  </si>
  <si>
    <t>大乘境神品丹药，药性平。服后可恢复灵力。</t>
  </si>
  <si>
    <t>大乘温阳回灵丹</t>
  </si>
  <si>
    <t>大乘境玄品丹药，药性温。交战中击中敌人或受击时，有助于回补灵力。</t>
  </si>
  <si>
    <t>大乘境仙品丹药，药性温。交战中击中敌人或受击时，有助于回补灵力。</t>
  </si>
  <si>
    <t>大乘境神品丹药，药性温。交战中击中敌人或受击时，有助于回补灵力。</t>
  </si>
  <si>
    <t>大乘烈阳回灵丹</t>
  </si>
  <si>
    <t>大乘境玄品丹药，药性热。迅速恢复灵力，但随后易出现灵力紊乱。</t>
  </si>
  <si>
    <t>大乘境仙品丹药，药性热。迅速恢复灵力，但随后易出现灵力紊乱。</t>
  </si>
  <si>
    <t>大乘境神品丹药，药性热。迅速恢复灵力，但随后易出现灵力紊乱。</t>
  </si>
  <si>
    <t>大乘玄阴燃灵丹</t>
  </si>
  <si>
    <t>大乘境玄品丹药，药性寒。以绵长药效助益法术威力。</t>
  </si>
  <si>
    <t>大乘境仙品丹药，药性寒。以绵长药效助益法术威力。</t>
  </si>
  <si>
    <t>大乘境神品丹药，药性寒。以绵长药效助益法术威力。</t>
  </si>
  <si>
    <t>大乘清和燃灵丹</t>
  </si>
  <si>
    <t>大乘境玄品丹药，药性凉。帮助提高法术威力。</t>
  </si>
  <si>
    <t>大乘境仙品丹药，药性凉。帮助提高法术威力。</t>
  </si>
  <si>
    <t>大乘境神品丹药，药性凉。帮助提高法术威力。</t>
  </si>
  <si>
    <t>大乘燃灵丹</t>
  </si>
  <si>
    <t>大乘境玄品丹药，药性平。增强法术的伤害。</t>
  </si>
  <si>
    <t>大乘境仙品丹药，药性平。增强法术的伤害。</t>
  </si>
  <si>
    <t>大乘境神品丹药，药性平。增强法术的伤害。</t>
  </si>
  <si>
    <t>大乘温阳燃灵丹</t>
  </si>
  <si>
    <t>大乘境玄品丹药，药性温。使施法更快，法术更易恢复可用。</t>
  </si>
  <si>
    <t>大乘境仙品丹药，药性温。使施法更快，法术更易恢复可用。</t>
  </si>
  <si>
    <t>大乘境神品丹药，药性温。使施法更快，法术更易恢复可用。</t>
  </si>
  <si>
    <t>大乘烈阳燃灵丹</t>
  </si>
  <si>
    <t>大乘境玄品丹药，药性热。催发法术爆发，助其穿透敌人的法术防护。</t>
  </si>
  <si>
    <t>大乘境仙品丹药，药性热。催发法术爆发，助其穿透敌人的法术防护。</t>
  </si>
  <si>
    <t>大乘境神品丹药，药性热。催发法术爆发，助其穿透敌人的法术防护。</t>
  </si>
  <si>
    <t>大乘玄阴镇脉丹</t>
  </si>
  <si>
    <t>大乘境玄品丹药，药性寒。帮助气脉容纳灵力，并使施法更稳定。</t>
  </si>
  <si>
    <t>大乘境仙品丹药，药性寒。帮助气脉容纳灵力，并使施法更稳定。</t>
  </si>
  <si>
    <t>大乘境神品丹药，药性寒。帮助气脉容纳灵力，并使施法更稳定。</t>
  </si>
  <si>
    <t>大乘清和镇脉丹</t>
  </si>
  <si>
    <t>大乘境玄品丹药，药性凉。减轻施法的灵力消耗，并帮助抵抗打断。</t>
  </si>
  <si>
    <t>大乘境仙品丹药，药性凉。减轻施法的灵力消耗，并帮助抵抗打断。</t>
  </si>
  <si>
    <t>大乘境神品丹药，药性凉。减轻施法的灵力消耗，并帮助抵抗打断。</t>
  </si>
  <si>
    <t>大乘镇脉丹</t>
  </si>
  <si>
    <t>大乘境玄品丹药，药性平。帮助提高灵力上限，稳定气脉。</t>
  </si>
  <si>
    <t>大乘境仙品丹药，药性平。帮助提高灵力上限，稳定气脉。</t>
  </si>
  <si>
    <t>大乘境神品丹药，药性平。帮助提高灵力上限，稳定气脉。</t>
  </si>
  <si>
    <t>大乘温阳镇脉丹</t>
  </si>
  <si>
    <t>大乘境玄品丹药，药性温。使施法起手与收势更利落。</t>
  </si>
  <si>
    <t>大乘境仙品丹药，药性温。使施法起手与收势更利落。</t>
  </si>
  <si>
    <t>大乘境神品丹药，药性温。使施法起手与收势更利落。</t>
  </si>
  <si>
    <t>大乘烈阳镇脉丹</t>
  </si>
  <si>
    <t>大乘境玄品丹药，药性热。将灵力化作护身屏障，以抵御伤害。</t>
  </si>
  <si>
    <t>大乘境仙品丹药，药性热。将灵力化作护身屏障，以抵御伤害。</t>
  </si>
  <si>
    <t>大乘境神品丹药，药性热。将灵力化作护身屏障，以抵御伤害。</t>
  </si>
  <si>
    <t>大乘玄阴净髓丹</t>
  </si>
  <si>
    <t>大乘境玄品丹药，药性寒。缓缓化去灵根丹毒。</t>
  </si>
  <si>
    <t>大乘境仙品丹药，药性寒。缓缓化去灵根丹毒。</t>
  </si>
  <si>
    <t>大乘境神品丹药，药性寒。缓缓化去灵根丹毒。</t>
  </si>
  <si>
    <t>大乘清和净髓丹</t>
  </si>
  <si>
    <t>大乘境玄品丹药，药性凉。逐步缓解根基损伤与灵根不稳。</t>
  </si>
  <si>
    <t>大乘境仙品丹药，药性凉。逐步缓解根基损伤与灵根不稳。</t>
  </si>
  <si>
    <t>大乘境神品丹药，药性凉。逐步缓解根基损伤与灵根不稳。</t>
  </si>
  <si>
    <t>大乘净髓丹</t>
  </si>
  <si>
    <t>大乘境玄品丹药，药性平。帮助清除灵根丹毒。</t>
  </si>
  <si>
    <t>大乘境仙品丹药，药性平。帮助清除灵根丹毒。</t>
  </si>
  <si>
    <t>大乘境神品丹药，药性平。帮助清除灵根丹毒。</t>
  </si>
  <si>
    <t>大乘温阳净髓丹</t>
  </si>
  <si>
    <t>大乘境玄品丹药，药性温。帮助修复根基损伤，并提高抵御不利状态的能力。</t>
  </si>
  <si>
    <t>大乘境仙品丹药，药性温。帮助修复根基损伤，并提高抵御不利状态的能力。</t>
  </si>
  <si>
    <t>大乘境神品丹药，药性温。帮助修复根基损伤，并提高抵御不利状态的能力。</t>
  </si>
  <si>
    <t>大乘烈阳净髓丹</t>
  </si>
  <si>
    <t>大乘境玄品丹药，药性热。强行荡清灵根丹毒，但会使根基虚弱。</t>
  </si>
  <si>
    <t>大乘境仙品丹药，药性热。强行荡清灵根丹毒，但会使根基虚弱。</t>
  </si>
  <si>
    <t>大乘境神品丹药，药性热。强行荡清灵根丹毒，但会使根基虚弱。</t>
  </si>
  <si>
    <t>大乘玄阴壮骨丹</t>
  </si>
  <si>
    <t>大乘境玄品丹药，药性寒。渐渐强健根骨，提高护身能力。</t>
  </si>
  <si>
    <t>大乘境仙品丹药，药性寒。渐渐强健根骨，提高护身能力。</t>
  </si>
  <si>
    <t>大乘境神品丹药，药性寒。渐渐强健根骨，提高护身能力。</t>
  </si>
  <si>
    <t>大乘清和壮骨丹</t>
  </si>
  <si>
    <t>大乘境玄品丹药，药性凉。帮助修复根基，减轻所受伤害。</t>
  </si>
  <si>
    <t>大乘境仙品丹药，药性凉。帮助修复根基，减轻所受伤害。</t>
  </si>
  <si>
    <t>大乘境神品丹药，药性凉。帮助修复根基，减轻所受伤害。</t>
  </si>
  <si>
    <t>大乘壮骨丹</t>
  </si>
  <si>
    <t>大乘境玄品丹药，药性平。提高抵御物理与法术伤害的能力。</t>
  </si>
  <si>
    <t>大乘境仙品丹药，药性平。提高抵御物理与法术伤害的能力。</t>
  </si>
  <si>
    <t>大乘境神品丹药，药性平。提高抵御物理与法术伤害的能力。</t>
  </si>
  <si>
    <t>大乘温阳壮骨丹</t>
  </si>
  <si>
    <t>大乘境玄品丹药，药性温。增强防护，并帮助抵抗暴击。</t>
  </si>
  <si>
    <t>大乘境仙品丹药，药性温。增强防护，并帮助抵抗暴击。</t>
  </si>
  <si>
    <t>大乘境神品丹药，药性温。增强防护，并帮助抵抗暴击。</t>
  </si>
  <si>
    <t>大乘烈阳壮骨丹</t>
  </si>
  <si>
    <t>大乘境玄品丹药，药性热。急救受损根基，增强防护，但药效过后根骨易疲弱。</t>
  </si>
  <si>
    <t>大乘境仙品丹药，药性热。急救受损根基，增强防护，但药效过后根骨易疲弱。</t>
  </si>
  <si>
    <t>大乘境神品丹药，药性热。急救受损根基，增强防护，但药效过后根骨易疲弱。</t>
  </si>
  <si>
    <t>大乘玄阴延寿丹</t>
  </si>
  <si>
    <t>大乘境玄品丹药，药性寒。以缓缓炼化的药效增益寿元。</t>
  </si>
  <si>
    <t>大乘境仙品丹药，药性寒。以缓缓炼化的药效增益寿元。</t>
  </si>
  <si>
    <t>大乘境神品丹药，药性寒。以缓缓炼化的药效增益寿元。</t>
  </si>
  <si>
    <t>大乘清和延寿丹</t>
  </si>
  <si>
    <t>大乘境玄品丹药，药性凉。平缓增益寿元。</t>
  </si>
  <si>
    <t>大乘境仙品丹药，药性凉。平缓增益寿元。</t>
  </si>
  <si>
    <t>大乘境神品丹药，药性凉。平缓增益寿元。</t>
  </si>
  <si>
    <t>大乘延寿丹</t>
  </si>
  <si>
    <t>大乘境玄品丹药，药性平。服后可增益寿元。</t>
  </si>
  <si>
    <t>大乘境仙品丹药，药性平。服后可增益寿元。</t>
  </si>
  <si>
    <t>大乘境神品丹药，药性平。服后可增益寿元。</t>
  </si>
  <si>
    <t>大乘温阳延寿丹</t>
  </si>
  <si>
    <t>大乘境玄品丹药，药性温。助寿元将尽之人延续生机。</t>
  </si>
  <si>
    <t>大乘境仙品丹药，药性温。助寿元将尽之人延续生机。</t>
  </si>
  <si>
    <t>大乘境神品丹药，药性温。助寿元将尽之人延续生机。</t>
  </si>
  <si>
    <t>大乘烈阳延寿丹</t>
  </si>
  <si>
    <t>大乘境玄品丹药，药性热。危急时护持残存生机，但会损伤根基。</t>
  </si>
  <si>
    <t>大乘境仙品丹药，药性热。危急时护持残存生机，但会损伤根基。</t>
  </si>
  <si>
    <t>大乘境神品丹药，药性热。危急时护持残存生机，但会损伤根基。</t>
  </si>
  <si>
    <t>大乘玄阴塑灵丹</t>
  </si>
  <si>
    <t>大乘境玄品丹药，药性寒。逐渐增进灵根共鸣。</t>
  </si>
  <si>
    <t>大乘境仙品丹药，药性寒。逐渐增进灵根共鸣。</t>
  </si>
  <si>
    <t>大乘境神品丹药，药性寒。逐渐增进灵根共鸣。</t>
  </si>
  <si>
    <t>大乘清和塑灵丹</t>
  </si>
  <si>
    <t>大乘境玄品丹药，药性凉。帮助稳定灵根，减少灵根丹毒的生成。</t>
  </si>
  <si>
    <t>大乘境仙品丹药，药性凉。帮助稳定灵根，减少灵根丹毒的生成。</t>
  </si>
  <si>
    <t>大乘境神品丹药，药性凉。帮助稳定灵根，减少灵根丹毒的生成。</t>
  </si>
  <si>
    <t>大乘塑灵丹</t>
  </si>
  <si>
    <t>大乘境玄品丹药，药性平。帮助强化指定灵根的亲和。</t>
  </si>
  <si>
    <t>大乘境仙品丹药，药性平。帮助强化指定灵根的亲和。</t>
  </si>
  <si>
    <t>大乘境神品丹药，药性平。帮助强化指定灵根的亲和。</t>
  </si>
  <si>
    <t>大乘温阳塑灵丹</t>
  </si>
  <si>
    <t>大乘境玄品丹药，药性温。激发指定灵根，助益相应的修炼或战斗。</t>
  </si>
  <si>
    <t>大乘境仙品丹药，药性温。激发指定灵根，助益相应的修炼或战斗。</t>
  </si>
  <si>
    <t>大乘境神品丹药，药性温。激发指定灵根，助益相应的修炼或战斗。</t>
  </si>
  <si>
    <t>大乘烈阳塑灵丹</t>
  </si>
  <si>
    <t>大乘境玄品丹药，药性热。用于洗去旧有灵根、重塑灵根结构，会带来较重的灵根丹毒。</t>
  </si>
  <si>
    <t>大乘境仙品丹药，药性热。用于洗去旧有灵根、重塑灵根结构，会带来较重的灵根丹毒。</t>
  </si>
  <si>
    <t>大乘境神品丹药，药性热。用于洗去旧有灵根、重塑灵根结构，会带来较重的灵根丹毒。</t>
  </si>
  <si>
    <t>大乘玄阴固元丹</t>
  </si>
  <si>
    <t>大乘境玄品丹药，药性寒。以绵长药效稳固防护，减轻所受伤害。</t>
  </si>
  <si>
    <t>大乘境仙品丹药，药性寒。以绵长药效稳固防护，减轻所受伤害。</t>
  </si>
  <si>
    <t>大乘境神品丹药，药性寒。以绵长药效稳固防护，减轻所受伤害。</t>
  </si>
  <si>
    <t>大乘清和固元丹</t>
  </si>
  <si>
    <t>大乘境玄品丹药，药性凉。帮助持续减轻所受伤害。</t>
  </si>
  <si>
    <t>大乘境仙品丹药，药性凉。帮助持续减轻所受伤害。</t>
  </si>
  <si>
    <t>大乘境神品丹药，药性凉。帮助持续减轻所受伤害。</t>
  </si>
  <si>
    <t>大乘固元丹</t>
  </si>
  <si>
    <t>大乘境玄品丹药，药性平。增强物理与法术防护。</t>
  </si>
  <si>
    <t>大乘境仙品丹药，药性平。增强物理与法术防护。</t>
  </si>
  <si>
    <t>大乘境神品丹药，药性平。增强物理与法术防护。</t>
  </si>
  <si>
    <t>大乘温阳固元丹</t>
  </si>
  <si>
    <t>大乘境玄品丹药，药性温。帮助抵抗暴击，增益护身之助。</t>
  </si>
  <si>
    <t>大乘境仙品丹药，药性温。帮助抵抗暴击，增益护身之助。</t>
  </si>
  <si>
    <t>大乘境神品丹药，药性温。帮助抵抗暴击，增益护身之助。</t>
  </si>
  <si>
    <t>大乘烈阳固元丹</t>
  </si>
  <si>
    <t>大乘境玄品丹药，药性热。强固周身防护，减轻强敌伤害，但药效过后行动易迟缓。</t>
  </si>
  <si>
    <t>大乘境仙品丹药，药性热。强固周身防护，减轻强敌伤害，但药效过后行动易迟缓。</t>
  </si>
  <si>
    <t>大乘境神品丹药，药性热。强固周身防护，减轻强敌伤害，但药效过后行动易迟缓。</t>
  </si>
  <si>
    <t>大乘玄阴破妄丹</t>
  </si>
  <si>
    <t>大乘境玄品丹药，药性寒。帮助抵抗幻觉、心魔与控制。</t>
  </si>
  <si>
    <t>大乘境仙品丹药，药性寒。帮助抵抗幻觉、心魔与控制。</t>
  </si>
  <si>
    <t>大乘境神品丹药，药性寒。帮助抵抗幻觉、心魔与控制。</t>
  </si>
  <si>
    <t>大乘清和破妄丹</t>
  </si>
  <si>
    <t>大乘境玄品丹药，药性凉。逐步缓解心神受到的扰乱与控制。</t>
  </si>
  <si>
    <t>大乘境仙品丹药，药性凉。逐步缓解心神受到的扰乱与控制。</t>
  </si>
  <si>
    <t>大乘境神品丹药，药性凉。逐步缓解心神受到的扰乱与控制。</t>
  </si>
  <si>
    <t>大乘破妄丹</t>
  </si>
  <si>
    <t>大乘境玄品丹药，药性平。帮助解除心神上的不利状态。</t>
  </si>
  <si>
    <t>大乘境仙品丹药，药性平。帮助解除心神上的不利状态。</t>
  </si>
  <si>
    <t>大乘境神品丹药，药性平。帮助解除心神上的不利状态。</t>
  </si>
  <si>
    <t>大乘温阳破妄丹</t>
  </si>
  <si>
    <t>大乘境玄品丹药，药性温。帮助修复神识受损，恢复操控。</t>
  </si>
  <si>
    <t>大乘境仙品丹药，药性温。帮助修复神识受损，恢复操控。</t>
  </si>
  <si>
    <t>大乘境神品丹药，药性温。帮助修复神识受损，恢复操控。</t>
  </si>
  <si>
    <t>大乘烈阳破妄丹</t>
  </si>
  <si>
    <t>大乘境玄品丹药，药性热。强行破除控制并暂护心神，但随后会心神虚弱。</t>
  </si>
  <si>
    <t>大乘境仙品丹药，药性热。强行破除控制并暂护心神，但随后会心神虚弱。</t>
  </si>
  <si>
    <t>大乘境神品丹药，药性热。强行破除控制并暂护心神，但随后会心神虚弱。</t>
  </si>
  <si>
    <t>大乘玄阴养神丹</t>
  </si>
  <si>
    <t>大乘境玄品丹药，药性寒。缓缓滋养神识，助其增长。</t>
  </si>
  <si>
    <t>大乘境仙品丹药，药性寒。缓缓滋养神识，助其增长。</t>
  </si>
  <si>
    <t>大乘境神品丹药，药性寒。缓缓滋养神识，助其增长。</t>
  </si>
  <si>
    <t>大乘清和养神丹</t>
  </si>
  <si>
    <t>大乘境玄品丹药，药性凉。帮助修复神识，增进操控。</t>
  </si>
  <si>
    <t>大乘境仙品丹药，药性凉。帮助修复神识，增进操控。</t>
  </si>
  <si>
    <t>大乘境神品丹药，药性凉。帮助修复神识，增进操控。</t>
  </si>
  <si>
    <t>大乘养神丹</t>
  </si>
  <si>
    <t>大乘境玄品丹药，药性平。滋养神识，提高其上限。</t>
  </si>
  <si>
    <t>大乘境仙品丹药，药性平。滋养神识，提高其上限。</t>
  </si>
  <si>
    <t>大乘境神品丹药，药性平。滋养神识，提高其上限。</t>
  </si>
  <si>
    <t>大乘温阳养神丹</t>
  </si>
  <si>
    <t>大乘境玄品丹药，药性温。增进神识操控，帮助炼丹与御器。</t>
  </si>
  <si>
    <t>大乘境仙品丹药，药性温。增进神识操控，帮助炼丹与御器。</t>
  </si>
  <si>
    <t>大乘境神品丹药，药性温。增进神识操控，帮助炼丹与御器。</t>
  </si>
  <si>
    <t>大乘烈阳养神丹</t>
  </si>
  <si>
    <t>大乘境玄品丹药，药性热。催发神识与操控之力，但药效过后易受神识灼伤。</t>
  </si>
  <si>
    <t>大乘境仙品丹药，药性热。催发神识与操控之力，但药效过后易受神识灼伤。</t>
  </si>
  <si>
    <t>大乘境神品丹药，药性热。催发神识与操控之力，但药效过后易受神识灼伤。</t>
  </si>
  <si>
    <t>大乘玄阴明心丹</t>
  </si>
  <si>
    <t>大乘境玄品丹药，药性寒。使感知渐明，扩大警戒范围。</t>
  </si>
  <si>
    <t>大乘境仙品丹药，药性寒。使感知渐明，扩大警戒范围。</t>
  </si>
  <si>
    <t>大乘境神品丹药，药性寒。使感知渐明，扩大警戒范围。</t>
  </si>
  <si>
    <t>大乘清和明心丹</t>
  </si>
  <si>
    <t>大乘境玄品丹药，药性凉。帮助闪避来袭，感知周遭动静。</t>
  </si>
  <si>
    <t>大乘境仙品丹药，药性凉。帮助闪避来袭，感知周遭动静。</t>
  </si>
  <si>
    <t>大乘境神品丹药，药性凉。帮助闪避来袭，感知周遭动静。</t>
  </si>
  <si>
    <t>大乘明心丹</t>
  </si>
  <si>
    <t>大乘境玄品丹药，药性平。使出手更准，警戒更广。</t>
  </si>
  <si>
    <t>大乘境仙品丹药，药性平。使出手更准，警戒更广。</t>
  </si>
  <si>
    <t>大乘境神品丹药，药性平。使出手更准，警戒更广。</t>
  </si>
  <si>
    <t>大乘温阳明心丹</t>
  </si>
  <si>
    <t>大乘境玄品丹药，药性温。使攻守判断更敏锐，出手与闪避更从容。</t>
  </si>
  <si>
    <t>大乘境仙品丹药，药性温。使攻守判断更敏锐，出手与闪避更从容。</t>
  </si>
  <si>
    <t>大乘境神品丹药，药性温。使攻守判断更敏锐，出手与闪避更从容。</t>
  </si>
  <si>
    <t>大乘烈阳明心丹</t>
  </si>
  <si>
    <t>大乘境玄品丹药，药性热。洞察隐匿之物，拓展出手所及。</t>
  </si>
  <si>
    <t>大乘境仙品丹药，药性热。洞察隐匿之物，拓展出手所及。</t>
  </si>
  <si>
    <t>大乘境神品丹药，药性热。洞察隐匿之物，拓展出手所及。</t>
  </si>
  <si>
    <t>大乘玄阴照神丹</t>
  </si>
  <si>
    <t>大乘境玄品丹药，药性寒。以绵长药效助益暴击发挥。</t>
  </si>
  <si>
    <t>大乘境仙品丹药，药性寒。以绵长药效助益暴击发挥。</t>
  </si>
  <si>
    <t>大乘境神品丹药，药性寒。以绵长药效助益暴击发挥。</t>
  </si>
  <si>
    <t>大乘清和照神丹</t>
  </si>
  <si>
    <t>大乘境玄品丹药，药性凉。使出手更准，更易击出暴击。</t>
  </si>
  <si>
    <t>大乘境仙品丹药，药性凉。使出手更准，更易击出暴击。</t>
  </si>
  <si>
    <t>大乘境神品丹药，药性凉。使出手更准，更易击出暴击。</t>
  </si>
  <si>
    <t>大乘照神丹</t>
  </si>
  <si>
    <t>大乘境玄品丹药，药性平。帮助提高暴击机会。</t>
  </si>
  <si>
    <t>大乘境仙品丹药，药性平。帮助提高暴击机会。</t>
  </si>
  <si>
    <t>大乘境神品丹药，药性平。帮助提高暴击机会。</t>
  </si>
  <si>
    <t>大乘温阳照神丹</t>
  </si>
  <si>
    <t>大乘境玄品丹药，药性温。助益暴击威力，使反应更敏捷。</t>
  </si>
  <si>
    <t>大乘境仙品丹药，药性温。助益暴击威力，使反应更敏捷。</t>
  </si>
  <si>
    <t>大乘境神品丹药，药性温。助益暴击威力，使反应更敏捷。</t>
  </si>
  <si>
    <t>大乘烈阳照神丹</t>
  </si>
  <si>
    <t>大乘境玄品丹药，药性热。凝神催发暴击威力，但药效过后会心神虚弱。</t>
  </si>
  <si>
    <t>大乘境仙品丹药，药性热。凝神催发暴击威力，但药效过后会心神虚弱。</t>
  </si>
  <si>
    <t>大乘境神品丹药，药性热。凝神催发暴击威力，但药效过后会心神虚弱。</t>
  </si>
  <si>
    <t>大乘玄阴定神丹</t>
  </si>
  <si>
    <t>大乘境玄品丹药，药性寒。稳定神识，帮助抵抗控制。</t>
  </si>
  <si>
    <t>大乘境仙品丹药，药性寒。稳定神识，帮助抵抗控制。</t>
  </si>
  <si>
    <t>大乘境神品丹药，药性寒。稳定神识，帮助抵抗控制。</t>
  </si>
  <si>
    <t>大乘清和定神丹</t>
  </si>
  <si>
    <t>大乘境玄品丹药，药性凉。帮助抵抗暴击与精神侵扰。</t>
  </si>
  <si>
    <t>大乘境仙品丹药，药性凉。帮助抵抗暴击与精神侵扰。</t>
  </si>
  <si>
    <t>大乘境神品丹药，药性凉。帮助抵抗暴击与精神侵扰。</t>
  </si>
  <si>
    <t>大乘定神丹</t>
  </si>
  <si>
    <t>大乘境玄品丹药，药性平。使神识操控更为稳固。</t>
  </si>
  <si>
    <t>大乘境仙品丹药，药性平。使神识操控更为稳固。</t>
  </si>
  <si>
    <t>大乘境神品丹药，药性平。使神识操控更为稳固。</t>
  </si>
  <si>
    <t>大乘温阳定神丹</t>
  </si>
  <si>
    <t>大乘境玄品丹药，药性温。增益天运、天佑与神识操控。</t>
  </si>
  <si>
    <t>大乘境仙品丹药，药性温。增益天运、天佑与神识操控。</t>
  </si>
  <si>
    <t>大乘境神品丹药，药性温。增益天运、天佑与神识操控。</t>
  </si>
  <si>
    <t>大乘烈阳定神丹</t>
  </si>
  <si>
    <t>大乘境玄品丹药，药性热。结成心神屏障，抵御控制或危险的心神冲击。</t>
  </si>
  <si>
    <t>大乘境仙品丹药，药性热。结成心神屏障，抵御控制或危险的心神冲击。</t>
  </si>
  <si>
    <t>大乘境神品丹药，药性热。结成心神屏障，抵御控制或危险的心神冲击。</t>
  </si>
  <si>
    <t>大乘玄阴解厄丹</t>
  </si>
  <si>
    <t>大乘境玄品丹药，药性寒。缓缓化去中毒、流血与外伤。</t>
  </si>
  <si>
    <t>大乘境仙品丹药，药性寒。缓缓化去中毒、流血与外伤。</t>
  </si>
  <si>
    <t>大乘境神品丹药，药性寒。缓缓化去中毒、流血与外伤。</t>
  </si>
  <si>
    <t>大乘清和解厄丹</t>
  </si>
  <si>
    <t>大乘境玄品丹药，药性凉。逐步缓解中毒、流血与外伤。</t>
  </si>
  <si>
    <t>大乘境仙品丹药，药性凉。逐步缓解中毒、流血与外伤。</t>
  </si>
  <si>
    <t>大乘境神品丹药，药性凉。逐步缓解中毒、流血与外伤。</t>
  </si>
  <si>
    <t>大乘解厄丹</t>
  </si>
  <si>
    <t>大乘境玄品丹药，药性平。帮助解除肉身上的不利状态。</t>
  </si>
  <si>
    <t>大乘境仙品丹药，药性平。帮助解除肉身上的不利状态。</t>
  </si>
  <si>
    <t>大乘境神品丹药，药性平。帮助解除肉身上的不利状态。</t>
  </si>
  <si>
    <t>大乘温阳解厄丹</t>
  </si>
  <si>
    <t>大乘境玄品丹药，药性温。帮助止血疗创，抵抗不利状态。</t>
  </si>
  <si>
    <t>大乘境仙品丹药，药性温。帮助止血疗创，抵抗不利状态。</t>
  </si>
  <si>
    <t>大乘境神品丹药，药性温。帮助止血疗创，抵抗不利状态。</t>
  </si>
  <si>
    <t>大乘烈阳解厄丹</t>
  </si>
  <si>
    <t>大乘境玄品丹药，药性热。强行排除肉身毒伤，但会损耗生命。</t>
  </si>
  <si>
    <t>大乘境仙品丹药，药性热。强行排除肉身毒伤，但会损耗生命。</t>
  </si>
  <si>
    <t>大乘境神品丹药，药性热。强行排除肉身毒伤，但会损耗生命。</t>
  </si>
  <si>
    <t>大乘玄阴回春丹</t>
  </si>
  <si>
    <t>大乘境玄品丹药，药性寒。以绵长药效恢复生命。</t>
  </si>
  <si>
    <t>大乘境仙品丹药，药性寒。以绵长药效恢复生命。</t>
  </si>
  <si>
    <t>大乘境神品丹药，药性寒。以绵长药效恢复生命。</t>
  </si>
  <si>
    <t>大乘清和回春丹</t>
  </si>
  <si>
    <t>大乘境玄品丹药，药性凉。持续恢复生命。</t>
  </si>
  <si>
    <t>大乘境仙品丹药，药性凉。持续恢复生命。</t>
  </si>
  <si>
    <t>大乘境神品丹药，药性凉。持续恢复生命。</t>
  </si>
  <si>
    <t>大乘回春丹</t>
  </si>
  <si>
    <t>大乘境玄品丹药，药性平。服后可恢复生命。</t>
  </si>
  <si>
    <t>大乘境仙品丹药，药性平。服后可恢复生命。</t>
  </si>
  <si>
    <t>大乘境神品丹药，药性平。服后可恢复生命。</t>
  </si>
  <si>
    <t>大乘温阳回春丹</t>
  </si>
  <si>
    <t>大乘境玄品丹药，药性温。交战中击中敌人或受击时，有助于恢复生命。</t>
  </si>
  <si>
    <t>大乘境仙品丹药，药性温。交战中击中敌人或受击时，有助于恢复生命。</t>
  </si>
  <si>
    <t>大乘境神品丹药，药性温。交战中击中敌人或受击时，有助于恢复生命。</t>
  </si>
  <si>
    <t>大乘烈阳回春丹</t>
  </si>
  <si>
    <t>大乘境玄品丹药，药性热。危急时迅速续接生机，但随后会肉身虚弱。</t>
  </si>
  <si>
    <t>大乘境仙品丹药，药性热。危急时迅速续接生机，但随后会肉身虚弱。</t>
  </si>
  <si>
    <t>大乘境神品丹药，药性热。危急时迅速续接生机，但随后会肉身虚弱。</t>
  </si>
  <si>
    <t>大乘玄阴活血丹</t>
  </si>
  <si>
    <t>大乘境玄品丹药，药性寒。使击敌所得逐渐回补生命。</t>
  </si>
  <si>
    <t>大乘境仙品丹药，药性寒。使击敌所得逐渐回补生命。</t>
  </si>
  <si>
    <t>大乘境神品丹药，药性寒。使击敌所得逐渐回补生命。</t>
  </si>
  <si>
    <t>大乘清和活血丹</t>
  </si>
  <si>
    <t>大乘境玄品丹药，药性凉。受击后帮助回补生命。</t>
  </si>
  <si>
    <t>大乘境仙品丹药，药性凉。受击后帮助回补生命。</t>
  </si>
  <si>
    <t>大乘境神品丹药，药性凉。受击后帮助回补生命。</t>
  </si>
  <si>
    <t>大乘活血丹</t>
  </si>
  <si>
    <t>大乘境玄品丹药，药性平。击中敌人时可回补生命。</t>
  </si>
  <si>
    <t>大乘境仙品丹药，药性平。击中敌人时可回补生命。</t>
  </si>
  <si>
    <t>大乘境神品丹药，药性平。击中敌人时可回补生命。</t>
  </si>
  <si>
    <t>大乘温阳活血丹</t>
  </si>
  <si>
    <t>大乘境玄品丹药，药性温。加快攻击与移动节奏，助益击敌回血。</t>
  </si>
  <si>
    <t>大乘境仙品丹药，药性温。加快攻击与移动节奏，助益击敌回血。</t>
  </si>
  <si>
    <t>大乘境神品丹药，药性温。加快攻击与移动节奏，助益击敌回血。</t>
  </si>
  <si>
    <t>大乘烈阳活血丹</t>
  </si>
  <si>
    <t>大乘境玄品丹药，药性热。催发击敌回血之力，但药效过后会失血。</t>
  </si>
  <si>
    <t>大乘境仙品丹药，药性热。催发击敌回血之力，但药效过后会失血。</t>
  </si>
  <si>
    <t>大乘境神品丹药，药性热。催发击敌回血之力，但药效过后会失血。</t>
  </si>
  <si>
    <t>大乘玄阴战元丹</t>
  </si>
  <si>
    <t>大乘境玄品丹药，药性寒。以绵长药效助益伤害。</t>
  </si>
  <si>
    <t>大乘境仙品丹药，药性寒。以绵长药效助益伤害。</t>
  </si>
  <si>
    <t>大乘境神品丹药，药性寒。以绵长药效助益伤害。</t>
  </si>
  <si>
    <t>大乘清和战元丹</t>
  </si>
  <si>
    <t>大乘境玄品丹药，药性凉。使攻击更稳，伤害有所提高。</t>
  </si>
  <si>
    <t>大乘境仙品丹药，药性凉。使攻击更稳，伤害有所提高。</t>
  </si>
  <si>
    <t>大乘境神品丹药，药性凉。使攻击更稳，伤害有所提高。</t>
  </si>
  <si>
    <t>大乘战元丹</t>
  </si>
  <si>
    <t>大乘境玄品丹药，药性平。提高物理攻击能力。</t>
  </si>
  <si>
    <t>大乘境仙品丹药，药性平。提高物理攻击能力。</t>
  </si>
  <si>
    <t>大乘境神品丹药，药性平。提高物理攻击能力。</t>
  </si>
  <si>
    <t>大乘温阳战元丹</t>
  </si>
  <si>
    <t>大乘境玄品丹药，药性温。使攻击更为迅捷。</t>
  </si>
  <si>
    <t>大乘境仙品丹药，药性温。使攻击更为迅捷。</t>
  </si>
  <si>
    <t>大乘境神品丹药，药性温。使攻击更为迅捷。</t>
  </si>
  <si>
    <t>大乘烈阳战元丹</t>
  </si>
  <si>
    <t>大乘境玄品丹药，药性热。催发爆发伤害，助其穿透敌人防御。</t>
  </si>
  <si>
    <t>大乘境仙品丹药，药性热。催发爆发伤害，助其穿透敌人防御。</t>
  </si>
  <si>
    <t>大乘境神品丹药，药性热。催发爆发伤害，助其穿透敌人防御。</t>
  </si>
  <si>
    <t>大乘玄阴锻体丹</t>
  </si>
  <si>
    <t>大乘境玄品丹药，药性寒。渐增生命承载，助人抵御伤害。</t>
  </si>
  <si>
    <t>大乘境仙品丹药，药性寒。渐增生命承载，助人抵御伤害。</t>
  </si>
  <si>
    <t>大乘境神品丹药，药性寒。渐增生命承载，助人抵御伤害。</t>
  </si>
  <si>
    <t>大乘清和锻体丹</t>
  </si>
  <si>
    <t>大乘境玄品丹药，药性凉。提高生命上限，减轻所受伤害。</t>
  </si>
  <si>
    <t>大乘境仙品丹药，药性凉。提高生命上限，减轻所受伤害。</t>
  </si>
  <si>
    <t>大乘境神品丹药，药性凉。提高生命上限，减轻所受伤害。</t>
  </si>
  <si>
    <t>大乘锻体丹</t>
  </si>
  <si>
    <t>大乘境玄品丹药，药性平。帮助提高生命上限。</t>
  </si>
  <si>
    <t>大乘境仙品丹药，药性平。帮助提高生命上限。</t>
  </si>
  <si>
    <t>大乘境神品丹药，药性平。帮助提高生命上限。</t>
  </si>
  <si>
    <t>大乘温阳锻体丹</t>
  </si>
  <si>
    <t>大乘境玄品丹药，药性温。提高生命上限，助益抵御暴击与恢复。</t>
  </si>
  <si>
    <t>大乘境仙品丹药，药性温。提高生命上限，助益抵御暴击与恢复。</t>
  </si>
  <si>
    <t>大乘境神品丹药，药性温。提高生命上限，助益抵御暴击与恢复。</t>
  </si>
  <si>
    <t>大乘烈阳锻体丹</t>
  </si>
  <si>
    <t>大乘境玄品丹药，药性热。催起肉身屏障，提高生命承载，但药效过后行动易迟缓。</t>
  </si>
  <si>
    <t>大乘境仙品丹药，药性热。催起肉身屏障，提高生命承载，但药效过后行动易迟缓。</t>
  </si>
  <si>
    <t>大乘境神品丹药，药性热。催起肉身屏障，提高生命承载，但药效过后行动易迟缓。</t>
  </si>
  <si>
    <t>丹方</t>
  </si>
  <si>
    <t>功能_丹方</t>
  </si>
  <si>
    <t>用于炼制筑基玄阴涤元丹的丹方。</t>
  </si>
  <si>
    <t>|cff00FF00“涤元诸方，须分所解之困；同一本名之下，不可把不同药性抄作一方。此为寒方，寒性须记。”——《洗浊方笺》|r</t>
  </si>
  <si>
    <t>90002</t>
  </si>
  <si>
    <t>用于炼制筑基清和涤元丹的丹方。</t>
  </si>
  <si>
    <t>|cff00FF00“涤元诸方，须分所解之困；同一本名之下，不可把不同药性抄作一方。此为凉方，莫与寒方混抄。”——《洗浊方笺》|r</t>
  </si>
  <si>
    <t>用于炼制筑基涤元丹的丹方。</t>
  </si>
  <si>
    <t>|cff00FF00“涤元诸方，须分所解之困；同一本名之下，不可把不同药性抄作一方。此方性平，平性亦须在方中写明。”——《洗浊方笺》|r</t>
  </si>
  <si>
    <t>用于炼制筑基温阳涤元丹的丹方。</t>
  </si>
  <si>
    <t>|cff00FF00“涤元诸方，须分所解之困；同一本名之下，不可把不同药性抄作一方。此为温方，温热不可混称。”——《洗浊方笺》|r</t>
  </si>
  <si>
    <t>用于炼制筑基烈阳涤元丹的丹方。</t>
  </si>
  <si>
    <t>|cff00FF00“涤元诸方，须分所解之困；同一本名之下，不可把不同药性抄作一方。此为热方，不可随意换作温方。”——《洗浊方笺》|r</t>
  </si>
  <si>
    <t>用于炼制筑基玄阴破境丹的丹方。最低品质为筑基境大境界突破必需材料；高品质可在筑基境突破时额外服用，增加本次突破几率。</t>
  </si>
  <si>
    <t>|cff00FF00“录破境之方，先记所助之关；小境与大境，不可只凭丹名相近便混用。此为寒方，寒性须记。”——《破境丹方考》|r</t>
  </si>
  <si>
    <t>用于炼制筑基清和破境丹的丹方。最低品质为筑基境小境界突破必需材料；高品质可在筑基境突破时额外服用，增加本次突破几率。</t>
  </si>
  <si>
    <t>|cff00FF00“录破境之方，先记所助之关；小境与大境，不可只凭丹名相近便混用。此为凉方，莫与寒方混抄。”——《破境丹方考》|r</t>
  </si>
  <si>
    <t>用于炼制筑基丹的丹方。最低品质用于突破；高品质可在筑基境突破，或炼气突破至筑基时额外服用，增加本次突破几率。</t>
  </si>
  <si>
    <t>|cff00FF00“录破境之方，先记所助之关；小境与大境，不可只凭丹名相近便混用。此方性平，平性亦须在方中写明。”——《破境丹方考》|r</t>
  </si>
  <si>
    <t>用于炼制筑基温阳破境丹的丹方。最低品质为筑基境小境界突破必需材料；高品质可在筑基境突破时额外服用，增加本次突破几率。</t>
  </si>
  <si>
    <t>|cff00FF00“录破境之方，先记所助之关；小境与大境，不可只凭丹名相近便混用。此为温方，温热不可混称。”——《破境丹方考》|r</t>
  </si>
  <si>
    <t>用于炼制筑基烈阳破境丹的丹方。最低品质为筑基境大境界突破必需材料；高品质可在筑基境突破时额外服用，增加本次突破几率。</t>
  </si>
  <si>
    <t>|cff00FF00“录破境之方，先记所助之关；小境与大境，不可只凭丹名相近便混用。此为热方，不可随意换作温方。”——《破境丹方考》|r</t>
  </si>
  <si>
    <t>用于炼制筑基玄阴纳灵丹的丹方。</t>
  </si>
  <si>
    <t>|cff00FF00“纳灵之方，五行五味皆有来由；识得所配，再问炉中成丹。此为寒方，寒性须记。”——《青炉丹方总录》|r</t>
  </si>
  <si>
    <t>用于炼制筑基清和纳灵丹的丹方。</t>
  </si>
  <si>
    <t>|cff00FF00“纳灵之方，五行五味皆有来由；识得所配，再问炉中成丹。此为凉方，莫与寒方混抄。”——《青炉丹方总录》|r</t>
  </si>
  <si>
    <t>用于炼制筑基纳灵丹的丹方。</t>
  </si>
  <si>
    <t>|cff00FF00“纳灵之方，五行五味皆有来由；识得所配，再问炉中成丹。此方性平，平性亦须在方中写明。”——《青炉丹方总录》|r</t>
  </si>
  <si>
    <t>用于炼制筑基温阳纳灵丹的丹方。</t>
  </si>
  <si>
    <t>|cff00FF00“纳灵之方，五行五味皆有来由；识得所配，再问炉中成丹。此为温方，温热不可混称。”——《青炉丹方总录》|r</t>
  </si>
  <si>
    <t>用于炼制筑基烈阳纳灵丹的丹方。</t>
  </si>
  <si>
    <t>|cff00FF00“纳灵之方，五行五味皆有来由；识得所配，再问炉中成丹。此为热方，不可随意换作温方。”——《青炉丹方总录》|r</t>
  </si>
  <si>
    <t>用于炼制筑基玄阴化元丹的丹方。</t>
  </si>
  <si>
    <t>|cff00FF00“化元一方，所求在灵气炼化；辨明诸味之配，勿将近名之方随手替来。此为寒方，寒性须记。”——《青炉丹方总录》|r</t>
  </si>
  <si>
    <t>用于炼制筑基清和化元丹的丹方。</t>
  </si>
  <si>
    <t>|cff00FF00“化元一方，所求在灵气炼化；辨明诸味之配，勿将近名之方随手替来。此为凉方，莫与寒方混抄。”——《青炉丹方总录》|r</t>
  </si>
  <si>
    <t>用于炼制筑基化元丹的丹方。</t>
  </si>
  <si>
    <t>|cff00FF00“化元一方，所求在灵气炼化；辨明诸味之配，勿将近名之方随手替来。此方性平，平性亦须在方中写明。”——《青炉丹方总录》|r</t>
  </si>
  <si>
    <t>用于炼制筑基温阳化元丹的丹方。</t>
  </si>
  <si>
    <t>|cff00FF00“化元一方，所求在灵气炼化；辨明诸味之配，勿将近名之方随手替来。此为温方，温热不可混称。”——《青炉丹方总录》|r</t>
  </si>
  <si>
    <t>用于炼制筑基烈阳化元丹的丹方。</t>
  </si>
  <si>
    <t>|cff00FF00“化元一方，所求在灵气炼化；辨明诸味之配，勿将近名之方随手替来。此为热方，不可随意换作温方。”——《青炉丹方总录》|r</t>
  </si>
  <si>
    <t>用于炼制筑基玄阴聚元丹的丹方。</t>
  </si>
  <si>
    <t>|cff00FF00“聚元之方，贵在诸材相应；照录药名只是起始，称量仍须逐项分明。此为寒方，寒性须记。”——《青炉丹方总录》|r</t>
  </si>
  <si>
    <t>用于炼制筑基清和聚元丹的丹方。</t>
  </si>
  <si>
    <t>|cff00FF00“聚元之方，贵在诸材相应；照录药名只是起始，称量仍须逐项分明。此为凉方，莫与寒方混抄。”——《青炉丹方总录》|r</t>
  </si>
  <si>
    <t>用于炼制筑基聚元丹的丹方。</t>
  </si>
  <si>
    <t>|cff00FF00“聚元之方，贵在诸材相应；照录药名只是起始，称量仍须逐项分明。此方性平，平性亦须在方中写明。”——《青炉丹方总录》|r</t>
  </si>
  <si>
    <t>用于炼制筑基温阳聚元丹的丹方。</t>
  </si>
  <si>
    <t>|cff00FF00“聚元之方，贵在诸材相应；照录药名只是起始，称量仍须逐项分明。此为温方，温热不可混称。”——《青炉丹方总录》|r</t>
  </si>
  <si>
    <t>用于炼制筑基烈阳聚元丹的丹方。</t>
  </si>
  <si>
    <t>|cff00FF00“聚元之方，贵在诸材相应；照录药名只是起始，称量仍须逐项分明。此为热方，不可随意换作温方。”——《青炉丹方总录》|r</t>
  </si>
  <si>
    <t>用于炼制筑基玄阴通脉丹的丹方。</t>
  </si>
  <si>
    <t>|cff00FF00“通脉诸方，或解其阻，或助其运；临炉之先，当把药性一并看清。此为寒方，寒性须记。”——《周天气脉方》|r</t>
  </si>
  <si>
    <t>用于炼制筑基清和通脉丹的丹方。</t>
  </si>
  <si>
    <t>|cff00FF00“通脉诸方，或解其阻，或助其运；临炉之先，当把药性一并看清。此为凉方，莫与寒方混抄。”——《周天气脉方》|r</t>
  </si>
  <si>
    <t>用于炼制筑基通脉丹的丹方。</t>
  </si>
  <si>
    <t>|cff00FF00“通脉诸方，或解其阻，或助其运；临炉之先，当把药性一并看清。此方性平，平性亦须在方中写明。”——《周天气脉方》|r</t>
  </si>
  <si>
    <t>用于炼制筑基温阳通脉丹的丹方。</t>
  </si>
  <si>
    <t>|cff00FF00“通脉诸方，或解其阻，或助其运；临炉之先，当把药性一并看清。此为温方，温热不可混称。”——《周天气脉方》|r</t>
  </si>
  <si>
    <t>用于炼制筑基烈阳通脉丹的丹方。</t>
  </si>
  <si>
    <t>|cff00FF00“通脉诸方，或解其阻，或助其运；临炉之先，当把药性一并看清。此为热方，不可随意换作温方。”——《周天气脉方》|r</t>
  </si>
  <si>
    <t>用于炼制筑基玄阴拓脉丹的丹方。</t>
  </si>
  <si>
    <t>|cff00FF00“拓脉方中，一味也各有位置；辨清所配，才知这一方所取何意。此为寒方，寒性须记。”——《周天气脉方》|r</t>
  </si>
  <si>
    <t>用于炼制筑基清和拓脉丹的丹方。</t>
  </si>
  <si>
    <t>|cff00FF00“拓脉方中，一味也各有位置；辨清所配，才知这一方所取何意。此为凉方，莫与寒方混抄。”——《周天气脉方》|r</t>
  </si>
  <si>
    <t>用于炼制筑基拓脉丹的丹方。</t>
  </si>
  <si>
    <t>|cff00FF00“拓脉方中，一味也各有位置；辨清所配，才知这一方所取何意。此方性平，平性亦须在方中写明。”——《周天气脉方》|r</t>
  </si>
  <si>
    <t>用于炼制筑基温阳拓脉丹的丹方。</t>
  </si>
  <si>
    <t>|cff00FF00“拓脉方中，一味也各有位置；辨清所配，才知这一方所取何意。此为温方，温热不可混称。”——《周天气脉方》|r</t>
  </si>
  <si>
    <t>用于炼制筑基烈阳拓脉丹的丹方。</t>
  </si>
  <si>
    <t>|cff00FF00“拓脉方中，一味也各有位置；辨清所配，才知这一方所取何意。此为热方，不可随意换作温方。”——《周天气脉方》|r</t>
  </si>
  <si>
    <t>用于炼制筑基玄阴回灵丹的丹方。</t>
  </si>
  <si>
    <t>|cff00FF00“回灵之方，不可只记回灵二字；方中药性不同，所得之用也有分别。此为寒方，寒性须记。”——《周天气脉方》|r</t>
  </si>
  <si>
    <t>用于炼制筑基清和回灵丹的丹方。</t>
  </si>
  <si>
    <t>|cff00FF00“回灵之方，不可只记回灵二字；方中药性不同，所得之用也有分别。此为凉方，莫与寒方混抄。”——《周天气脉方》|r</t>
  </si>
  <si>
    <t>用于炼制筑基回灵丹的丹方。</t>
  </si>
  <si>
    <t>|cff00FF00“回灵之方，不可只记回灵二字；方中药性不同，所得之用也有分别。此方性平，平性亦须在方中写明。”——《周天气脉方》|r</t>
  </si>
  <si>
    <t>用于炼制筑基温阳回灵丹的丹方。</t>
  </si>
  <si>
    <t>|cff00FF00“回灵之方，不可只记回灵二字；方中药性不同，所得之用也有分别。此为温方，温热不可混称。”——《周天气脉方》|r</t>
  </si>
  <si>
    <t>用于炼制筑基烈阳回灵丹的丹方。</t>
  </si>
  <si>
    <t>|cff00FF00“回灵之方，不可只记回灵二字；方中药性不同，所得之用也有分别。此为热方，不可随意换作温方。”——《周天气脉方》|r</t>
  </si>
  <si>
    <t>用于炼制筑基玄阴燃灵丹的丹方。</t>
  </si>
  <si>
    <t>|cff00FF00“燃灵诸方皆助行法，所助却有不同；抄方须全，不可只摘好看的一句。此为寒方，寒性须记。”——《周天气脉方》|r</t>
  </si>
  <si>
    <t>用于炼制筑基清和燃灵丹的丹方。</t>
  </si>
  <si>
    <t>|cff00FF00“燃灵诸方皆助行法，所助却有不同；抄方须全，不可只摘好看的一句。此为凉方，莫与寒方混抄。”——《周天气脉方》|r</t>
  </si>
  <si>
    <t>用于炼制筑基燃灵丹的丹方。</t>
  </si>
  <si>
    <t>|cff00FF00“燃灵诸方皆助行法，所助却有不同；抄方须全，不可只摘好看的一句。此方性平，平性亦须在方中写明。”——《周天气脉方》|r</t>
  </si>
  <si>
    <t>用于炼制筑基温阳燃灵丹的丹方。</t>
  </si>
  <si>
    <t>|cff00FF00“燃灵诸方皆助行法，所助却有不同；抄方须全，不可只摘好看的一句。此为温方，温热不可混称。”——《周天气脉方》|r</t>
  </si>
  <si>
    <t>用于炼制筑基烈阳燃灵丹的丹方。</t>
  </si>
  <si>
    <t>|cff00FF00“燃灵诸方皆助行法，所助却有不同；抄方须全，不可只摘好看的一句。此为热方，不可随意换作温方。”——《周天气脉方》|r</t>
  </si>
  <si>
    <t>用于炼制筑基玄阴镇脉丹的丹方。</t>
  </si>
  <si>
    <t>|cff00FF00“镇脉之方，须识运灵与护持之别；依其本方相配，莫把近名当同用。此为寒方，寒性须记。”——《周天气脉方》|r</t>
  </si>
  <si>
    <t>用于炼制筑基清和镇脉丹的丹方。</t>
  </si>
  <si>
    <t>|cff00FF00“镇脉之方，须识运灵与护持之别；依其本方相配，莫把近名当同用。此为凉方，莫与寒方混抄。”——《周天气脉方》|r</t>
  </si>
  <si>
    <t>用于炼制筑基镇脉丹的丹方。</t>
  </si>
  <si>
    <t>|cff00FF00“镇脉之方，须识运灵与护持之别；依其本方相配，莫把近名当同用。此方性平，平性亦须在方中写明。”——《周天气脉方》|r</t>
  </si>
  <si>
    <t>用于炼制筑基温阳镇脉丹的丹方。</t>
  </si>
  <si>
    <t>|cff00FF00“镇脉之方，须识运灵与护持之别；依其本方相配，莫把近名当同用。此为温方，温热不可混称。”——《周天气脉方》|r</t>
  </si>
  <si>
    <t>用于炼制筑基烈阳镇脉丹的丹方。</t>
  </si>
  <si>
    <t>|cff00FF00“镇脉之方，须识运灵与护持之别；依其本方相配，莫把近名当同用。此为热方，不可随意换作温方。”——《周天气脉方》|r</t>
  </si>
  <si>
    <t>用于炼制筑基玄阴净髓丹的丹方。</t>
  </si>
  <si>
    <t>|cff00FF00“净髓一门，所重在根底之清；方中各味须辨，药性不可漏记。此为寒方，寒性须记。”——《洗浊方笺》|r</t>
  </si>
  <si>
    <t>用于炼制筑基清和净髓丹的丹方。</t>
  </si>
  <si>
    <t>|cff00FF00“净髓一门，所重在根底之清；方中各味须辨，药性不可漏记。此为凉方，莫与寒方混抄。”——《洗浊方笺》|r</t>
  </si>
  <si>
    <t>用于炼制筑基净髓丹的丹方。</t>
  </si>
  <si>
    <t>|cff00FF00“净髓一门，所重在根底之清；方中各味须辨，药性不可漏记。此方性平，平性亦须在方中写明。”——《洗浊方笺》|r</t>
  </si>
  <si>
    <t>用于炼制筑基温阳净髓丹的丹方。</t>
  </si>
  <si>
    <t>|cff00FF00“净髓一门，所重在根底之清；方中各味须辨，药性不可漏记。此为温方，温热不可混称。”——《洗浊方笺》|r</t>
  </si>
  <si>
    <t>用于炼制筑基烈阳净髓丹的丹方。</t>
  </si>
  <si>
    <t>|cff00FF00“净髓一门，所重在根底之清；方中各味须辨，药性不可漏记。此为热方，不可随意换作温方。”——《洗浊方笺》|r</t>
  </si>
  <si>
    <t>用于炼制筑基玄阴壮骨丹的丹方。</t>
  </si>
  <si>
    <t>|cff00FF00“壮骨之方，为根基添助；相配之材各有分量，不因求坚便任意加药。此为寒方，寒性须记。”——《固本延生方》|r</t>
  </si>
  <si>
    <t>用于炼制筑基清和壮骨丹的丹方。</t>
  </si>
  <si>
    <t>|cff00FF00“壮骨之方，为根基添助；相配之材各有分量，不因求坚便任意加药。此为凉方，莫与寒方混抄。”——《固本延生方》|r</t>
  </si>
  <si>
    <t>用于炼制筑基壮骨丹的丹方。</t>
  </si>
  <si>
    <t>|cff00FF00“壮骨之方，为根基添助；相配之材各有分量，不因求坚便任意加药。此方性平，平性亦须在方中写明。”——《固本延生方》|r</t>
  </si>
  <si>
    <t>用于炼制筑基温阳壮骨丹的丹方。</t>
  </si>
  <si>
    <t>|cff00FF00“壮骨之方，为根基添助；相配之材各有分量，不因求坚便任意加药。此为温方，温热不可混称。”——《固本延生方》|r</t>
  </si>
  <si>
    <t>用于炼制筑基烈阳壮骨丹的丹方。</t>
  </si>
  <si>
    <t>|cff00FF00“壮骨之方，为根基添助；相配之材各有分量，不因求坚便任意加药。此为热方，不可随意换作温方。”——《固本延生方》|r</t>
  </si>
  <si>
    <t>用于炼制筑基玄阴延寿丹的丹方。</t>
  </si>
  <si>
    <t>|cff00FF00“延生之方，最忌只见延寿二字；所用之药与所付之代价，皆须细看。此为寒方，寒性须记。”——《固本延生方》|r</t>
  </si>
  <si>
    <t>用于炼制筑基清和延寿丹的丹方。</t>
  </si>
  <si>
    <t>|cff00FF00“延生之方，最忌只见延寿二字；所用之药与所付之代价，皆须细看。此为凉方，莫与寒方混抄。”——《固本延生方》|r</t>
  </si>
  <si>
    <t>用于炼制筑基延寿丹的丹方。</t>
  </si>
  <si>
    <t>|cff00FF00“延生之方，最忌只见延寿二字；所用之药与所付之代价，皆须细看。此方性平，平性亦须在方中写明。”——《固本延生方》|r</t>
  </si>
  <si>
    <t>用于炼制筑基温阳延寿丹的丹方。</t>
  </si>
  <si>
    <t>|cff00FF00“延生之方，最忌只见延寿二字；所用之药与所付之代价，皆须细看。此为温方，温热不可混称。”——《固本延生方》|r</t>
  </si>
  <si>
    <t>用于炼制筑基烈阳延寿丹的丹方。</t>
  </si>
  <si>
    <t>|cff00FF00“延生之方，最忌只见延寿二字；所用之药与所付之代价，皆须细看。此为热方，不可随意换作温方。”——《固本延生方》|r</t>
  </si>
  <si>
    <t>用于炼制筑基玄阴塑灵丹的丹方。</t>
  </si>
  <si>
    <t>|cff00FF00“灵根诸方，有培养之用，亦有改易之法；临炉不可混作同一路数。此为寒方，寒性须记。”——《灵根再造方》|r</t>
  </si>
  <si>
    <t>用于炼制筑基清和塑灵丹的丹方。</t>
  </si>
  <si>
    <t>|cff00FF00“灵根诸方，有培养之用，亦有改易之法；临炉不可混作同一路数。此为凉方，莫与寒方混抄。”——《灵根再造方》|r</t>
  </si>
  <si>
    <t>用于炼制筑基塑灵丹的丹方。</t>
  </si>
  <si>
    <t>|cff00FF00“灵根诸方，有培养之用，亦有改易之法；临炉不可混作同一路数。此方性平，平性亦须在方中写明。”——《灵根再造方》|r</t>
  </si>
  <si>
    <t>用于炼制筑基温阳塑灵丹的丹方。</t>
  </si>
  <si>
    <t>|cff00FF00“灵根诸方，有培养之用，亦有改易之法；临炉不可混作同一路数。此为温方，温热不可混称。”——《灵根再造方》|r</t>
  </si>
  <si>
    <t>用于炼制筑基烈阳塑灵丹的丹方。</t>
  </si>
  <si>
    <t>|cff00FF00“灵根诸方，有培养之用，亦有改易之法；临炉不可混作同一路数。此为热方，不可随意换作温方。”——《灵根再造方》|r</t>
  </si>
  <si>
    <t>用于炼制筑基玄阴固元丹的丹方。</t>
  </si>
  <si>
    <t>|cff00FF00“固元之方，所求在护持根本；方中各材有据，不可见名厚重便增其量。此为寒方，寒性须记。”——《固本延生方》|r</t>
  </si>
  <si>
    <t>用于炼制筑基清和固元丹的丹方。</t>
  </si>
  <si>
    <t>|cff00FF00“固元之方，所求在护持根本；方中各材有据，不可见名厚重便增其量。此为凉方，莫与寒方混抄。”——《固本延生方》|r</t>
  </si>
  <si>
    <t>用于炼制筑基固元丹的丹方。</t>
  </si>
  <si>
    <t>|cff00FF00“固元之方，所求在护持根本；方中各材有据，不可见名厚重便增其量。此方性平，平性亦须在方中写明。”——《固本延生方》|r</t>
  </si>
  <si>
    <t>用于炼制筑基温阳固元丹的丹方。</t>
  </si>
  <si>
    <t>|cff00FF00“固元之方，所求在护持根本；方中各材有据，不可见名厚重便增其量。此为温方，温热不可混称。”——《固本延生方》|r</t>
  </si>
  <si>
    <t>用于炼制筑基烈阳固元丹的丹方。</t>
  </si>
  <si>
    <t>|cff00FF00“固元之方，所求在护持根本；方中各材有据，不可见名厚重便增其量。此为热方，不可随意换作温方。”——《固本延生方》|r</t>
  </si>
  <si>
    <t>用于炼制筑基玄阴破妄丹的丹方。</t>
  </si>
  <si>
    <t>|cff00FF00“破妄之方，药性之别关乎所取；辨明本方，再言心神之用。此为寒方，寒性须记。”——《紫府丹方录》|r</t>
  </si>
  <si>
    <t>用于炼制筑基清和破妄丹的丹方。</t>
  </si>
  <si>
    <t>|cff00FF00“破妄之方，药性之别关乎所取；辨明本方，再言心神之用。此为凉方，莫与寒方混抄。”——《紫府丹方录》|r</t>
  </si>
  <si>
    <t>用于炼制筑基破妄丹的丹方。</t>
  </si>
  <si>
    <t>|cff00FF00“破妄之方，药性之别关乎所取；辨明本方，再言心神之用。此方性平，平性亦须在方中写明。”——《紫府丹方录》|r</t>
  </si>
  <si>
    <t>用于炼制筑基温阳破妄丹的丹方。</t>
  </si>
  <si>
    <t>|cff00FF00“破妄之方，药性之别关乎所取；辨明本方，再言心神之用。此为温方，温热不可混称。”——《紫府丹方录》|r</t>
  </si>
  <si>
    <t>用于炼制筑基烈阳破妄丹的丹方。</t>
  </si>
  <si>
    <t>|cff00FF00“破妄之方，药性之别关乎所取；辨明本方，再言心神之用。此为热方，不可随意换作温方。”——《紫府丹方录》|r</t>
  </si>
  <si>
    <t>用于炼制筑基玄阴养神丹的丹方。</t>
  </si>
  <si>
    <t>|cff00FF00“养神方中，增长与操控各有侧重；读方须连药性一同读，不可止于丹名。此为寒方，寒性须记。”——《紫府丹方录》|r</t>
  </si>
  <si>
    <t>用于炼制筑基清和养神丹的丹方。</t>
  </si>
  <si>
    <t>|cff00FF00“养神方中，增长与操控各有侧重；读方须连药性一同读，不可止于丹名。此为凉方，莫与寒方混抄。”——《紫府丹方录》|r</t>
  </si>
  <si>
    <t>用于炼制筑基养神丹的丹方。</t>
  </si>
  <si>
    <t>|cff00FF00“养神方中，增长与操控各有侧重；读方须连药性一同读，不可止于丹名。此方性平，平性亦须在方中写明。”——《紫府丹方录》|r</t>
  </si>
  <si>
    <t>用于炼制筑基温阳养神丹的丹方。</t>
  </si>
  <si>
    <t>|cff00FF00“养神方中，增长与操控各有侧重；读方须连药性一同读，不可止于丹名。此为温方，温热不可混称。”——《紫府丹方录》|r</t>
  </si>
  <si>
    <t>用于炼制筑基烈阳养神丹的丹方。</t>
  </si>
  <si>
    <t>|cff00FF00“养神方中，增长与操控各有侧重；读方须连药性一同读，不可止于丹名。此为热方，不可随意换作温方。”——《紫府丹方录》|r</t>
  </si>
  <si>
    <t>用于炼制筑基玄阴明心丹的丹方。</t>
  </si>
  <si>
    <t>|cff00FF00“明心之方，所取在察知与应对；不同药性分开录，方义才不相混。此为寒方，寒性须记。”——《紫府丹方录》|r</t>
  </si>
  <si>
    <t>用于炼制筑基清和明心丹的丹方。</t>
  </si>
  <si>
    <t>|cff00FF00“明心之方，所取在察知与应对；不同药性分开录，方义才不相混。此为凉方，莫与寒方混抄。”——《紫府丹方录》|r</t>
  </si>
  <si>
    <t>用于炼制筑基明心丹的丹方。</t>
  </si>
  <si>
    <t>|cff00FF00“明心之方，所取在察知与应对；不同药性分开录，方义才不相混。此方性平，平性亦须在方中写明。”——《紫府丹方录》|r</t>
  </si>
  <si>
    <t>用于炼制筑基温阳明心丹的丹方。</t>
  </si>
  <si>
    <t>|cff00FF00“明心之方，所取在察知与应对；不同药性分开录，方义才不相混。此为温方，温热不可混称。”——《紫府丹方录》|r</t>
  </si>
  <si>
    <t>用于炼制筑基烈阳明心丹的丹方。</t>
  </si>
  <si>
    <t>|cff00FF00“明心之方，所取在察知与应对；不同药性分开录，方义才不相混。此为热方，不可随意换作温方。”——《紫府丹方录》|r</t>
  </si>
  <si>
    <t>用于炼制筑基玄阴照神丹的丹方。</t>
  </si>
  <si>
    <t>|cff00FF00“照神之方，所助各有深浅与侧重；配药须循本方，不可只凭一时好勇。此为寒方，寒性须记。”——《紫府丹方录》|r</t>
  </si>
  <si>
    <t>用于炼制筑基清和照神丹的丹方。</t>
  </si>
  <si>
    <t>|cff00FF00“照神之方，所助各有深浅与侧重；配药须循本方，不可只凭一时好勇。此为凉方，莫与寒方混抄。”——《紫府丹方录》|r</t>
  </si>
  <si>
    <t>用于炼制筑基照神丹的丹方。</t>
  </si>
  <si>
    <t>|cff00FF00“照神之方，所助各有深浅与侧重；配药须循本方，不可只凭一时好勇。此方性平，平性亦须在方中写明。”——《紫府丹方录》|r</t>
  </si>
  <si>
    <t>用于炼制筑基温阳照神丹的丹方。</t>
  </si>
  <si>
    <t>|cff00FF00“照神之方，所助各有深浅与侧重；配药须循本方，不可只凭一时好勇。此为温方，温热不可混称。”——《紫府丹方录》|r</t>
  </si>
  <si>
    <t>用于炼制筑基烈阳照神丹的丹方。</t>
  </si>
  <si>
    <t>|cff00FF00“照神之方，所助各有深浅与侧重；配药须循本方，不可只凭一时好勇。此为热方，不可随意换作温方。”——《紫府丹方录》|r</t>
  </si>
  <si>
    <t>用于炼制筑基玄阴定神丹的丹方。</t>
  </si>
  <si>
    <t>|cff00FF00“定神诸方，内守之用各有分别；抄全药味药性，方算留下一张真方。此为寒方，寒性须记。”——《紫府丹方录》|r</t>
  </si>
  <si>
    <t>用于炼制筑基清和定神丹的丹方。</t>
  </si>
  <si>
    <t>|cff00FF00“定神诸方，内守之用各有分别；抄全药味药性，方算留下一张真方。此为凉方，莫与寒方混抄。”——《紫府丹方录》|r</t>
  </si>
  <si>
    <t>用于炼制筑基定神丹的丹方。</t>
  </si>
  <si>
    <t>|cff00FF00“定神诸方，内守之用各有分别；抄全药味药性，方算留下一张真方。此方性平，平性亦须在方中写明。”——《紫府丹方录》|r</t>
  </si>
  <si>
    <t>用于炼制筑基温阳定神丹的丹方。</t>
  </si>
  <si>
    <t>|cff00FF00“定神诸方，内守之用各有分别；抄全药味药性，方算留下一张真方。此为温方，温热不可混称。”——《紫府丹方录》|r</t>
  </si>
  <si>
    <t>用于炼制筑基烈阳定神丹的丹方。</t>
  </si>
  <si>
    <t>|cff00FF00“定神诸方，内守之用各有分别；抄全药味药性，方算留下一张真方。此为热方，不可随意换作温方。”——《紫府丹方录》|r</t>
  </si>
  <si>
    <t>用于炼制筑基玄阴解厄丹的丹方。</t>
  </si>
  <si>
    <t>|cff00FF00“解厄之方，先辨所解之厄；药性不同，处置之意亦不可一概而论。此为寒方，寒性须记。”——《血肉丹方集》|r</t>
  </si>
  <si>
    <t>用于炼制筑基清和解厄丹的丹方。</t>
  </si>
  <si>
    <t>|cff00FF00“解厄之方，先辨所解之厄；药性不同，处置之意亦不可一概而论。此为凉方，莫与寒方混抄。”——《血肉丹方集》|r</t>
  </si>
  <si>
    <t>用于炼制筑基解厄丹的丹方。</t>
  </si>
  <si>
    <t>|cff00FF00“解厄之方，先辨所解之厄；药性不同，处置之意亦不可一概而论。此方性平，平性亦须在方中写明。”——《血肉丹方集》|r</t>
  </si>
  <si>
    <t>用于炼制筑基温阳解厄丹的丹方。</t>
  </si>
  <si>
    <t>|cff00FF00“解厄之方，先辨所解之厄；药性不同，处置之意亦不可一概而论。此为温方，温热不可混称。”——《血肉丹方集》|r</t>
  </si>
  <si>
    <t>用于炼制筑基烈阳解厄丹的丹方。</t>
  </si>
  <si>
    <t>|cff00FF00“解厄之方，先辨所解之厄；药性不同，处置之意亦不可一概而论。此为热方，不可随意换作温方。”——《血肉丹方集》|r</t>
  </si>
  <si>
    <t>用于炼制筑基玄阴回春丹的丹方。</t>
  </si>
  <si>
    <t>|cff00FF00“回春之方，记的是配药之法，不是起死之许；求生越切，越须照方细辨。此为寒方，寒性须记。”——《血肉丹方集》|r</t>
  </si>
  <si>
    <t>用于炼制筑基清和回春丹的丹方。</t>
  </si>
  <si>
    <t>|cff00FF00“回春之方，记的是配药之法，不是起死之许；求生越切，越须照方细辨。此为凉方，莫与寒方混抄。”——《血肉丹方集》|r</t>
  </si>
  <si>
    <t>用于炼制筑基回春丹的丹方。</t>
  </si>
  <si>
    <t>|cff00FF00“回春之方，记的是配药之法，不是起死之许；求生越切，越须照方细辨。此方性平，平性亦须在方中写明。”——《血肉丹方集》|r</t>
  </si>
  <si>
    <t>用于炼制筑基温阳回春丹的丹方。</t>
  </si>
  <si>
    <t>|cff00FF00“回春之方，记的是配药之法，不是起死之许；求生越切，越须照方细辨。此为温方，温热不可混称。”——《血肉丹方集》|r</t>
  </si>
  <si>
    <t>用于炼制筑基烈阳回春丹的丹方。</t>
  </si>
  <si>
    <t>|cff00FF00“回春之方，记的是配药之法，不是起死之许；求生越切，越须照方细辨。此为热方，不可随意换作温方。”——《血肉丹方集》|r</t>
  </si>
  <si>
    <t>用于炼制筑基玄阴活血丹的丹方。</t>
  </si>
  <si>
    <t>|cff00FF00“活血诸方，须看交战之中如何回补；同名不足为凭，药性也须照录。此为寒方，寒性须记。”——《血肉丹方集》|r</t>
  </si>
  <si>
    <t>用于炼制筑基清和活血丹的丹方。</t>
  </si>
  <si>
    <t>|cff00FF00“活血诸方，须看交战之中如何回补；同名不足为凭，药性也须照录。此为凉方，莫与寒方混抄。”——《血肉丹方集》|r</t>
  </si>
  <si>
    <t>用于炼制筑基活血丹的丹方。</t>
  </si>
  <si>
    <t>|cff00FF00“活血诸方，须看交战之中如何回补；同名不足为凭，药性也须照录。此方性平，平性亦须在方中写明。”——《血肉丹方集》|r</t>
  </si>
  <si>
    <t>用于炼制筑基温阳活血丹的丹方。</t>
  </si>
  <si>
    <t>|cff00FF00“活血诸方，须看交战之中如何回补；同名不足为凭，药性也须照录。此为温方，温热不可混称。”——《血肉丹方集》|r</t>
  </si>
  <si>
    <t>用于炼制筑基烈阳活血丹的丹方。</t>
  </si>
  <si>
    <t>|cff00FF00“活血诸方，须看交战之中如何回补；同名不足为凭，药性也须照录。此为热方，不可随意换作温方。”——《血肉丹方集》|r</t>
  </si>
  <si>
    <t>用于炼制筑基玄阴战元丹的丹方。</t>
  </si>
  <si>
    <t>|cff00FF00“战元之方，攻伐所取各有侧重；炼者当循其配，不可把求强变成乱添。此为寒方，寒性须记。”——《血肉丹方集》|r</t>
  </si>
  <si>
    <t>用于炼制筑基清和战元丹的丹方。</t>
  </si>
  <si>
    <t>|cff00FF00“战元之方，攻伐所取各有侧重；炼者当循其配，不可把求强变成乱添。此为凉方，莫与寒方混抄。”——《血肉丹方集》|r</t>
  </si>
  <si>
    <t>用于炼制筑基战元丹的丹方。</t>
  </si>
  <si>
    <t>|cff00FF00“战元之方，攻伐所取各有侧重；炼者当循其配，不可把求强变成乱添。此方性平，平性亦须在方中写明。”——《血肉丹方集》|r</t>
  </si>
  <si>
    <t>用于炼制筑基温阳战元丹的丹方。</t>
  </si>
  <si>
    <t>|cff00FF00“战元之方，攻伐所取各有侧重；炼者当循其配，不可把求强变成乱添。此为温方，温热不可混称。”——《血肉丹方集》|r</t>
  </si>
  <si>
    <t>用于炼制筑基烈阳战元丹的丹方。</t>
  </si>
  <si>
    <t>|cff00FF00“战元之方，攻伐所取各有侧重；炼者当循其配，不可把求强变成乱添。此为热方，不可随意换作温方。”——《血肉丹方集》|r</t>
  </si>
  <si>
    <t>用于炼制筑基玄阴锻体丹的丹方。</t>
  </si>
  <si>
    <t>|cff00FF00“锻体之方，所求在肉身承载；众材依方各安其位，才可再论炉火。此为寒方，寒性须记。”——《血肉丹方集》|r</t>
  </si>
  <si>
    <t>用于炼制筑基清和锻体丹的丹方。</t>
  </si>
  <si>
    <t>|cff00FF00“锻体之方，所求在肉身承载；众材依方各安其位，才可再论炉火。此为凉方，莫与寒方混抄。”——《血肉丹方集》|r</t>
  </si>
  <si>
    <t>用于炼制筑基锻体丹的丹方。</t>
  </si>
  <si>
    <t>|cff00FF00“锻体之方，所求在肉身承载；众材依方各安其位，才可再论炉火。此方性平，平性亦须在方中写明。”——《血肉丹方集》|r</t>
  </si>
  <si>
    <t>用于炼制筑基温阳锻体丹的丹方。</t>
  </si>
  <si>
    <t>|cff00FF00“锻体之方，所求在肉身承载；众材依方各安其位，才可再论炉火。此为温方，温热不可混称。”——《血肉丹方集》|r</t>
  </si>
  <si>
    <t>用于炼制筑基烈阳锻体丹的丹方。</t>
  </si>
  <si>
    <t>|cff00FF00“锻体之方，所求在肉身承载；众材依方各安其位，才可再论炉火。此为热方，不可随意换作温方。”——《血肉丹方集》|r</t>
  </si>
  <si>
    <t>用于炼制金丹玄阴涤元丹的丹方。</t>
  </si>
  <si>
    <t>用于炼制金丹清和涤元丹的丹方。</t>
  </si>
  <si>
    <t>用于炼制金丹涤元丹的丹方。</t>
  </si>
  <si>
    <t>用于炼制金丹温阳涤元丹的丹方。</t>
  </si>
  <si>
    <t>用于炼制金丹烈阳涤元丹的丹方。</t>
  </si>
  <si>
    <t>用于炼制金丹玄阴破境丹的丹方。最低品质为金丹境大境界突破必需材料；高品质可在金丹境突破时额外服用，增加本次突破几率。</t>
  </si>
  <si>
    <t>用于炼制金丹清和破境丹的丹方。最低品质为金丹境小境界突破必需材料；高品质可在金丹境突破时额外服用，增加本次突破几率。</t>
  </si>
  <si>
    <t>用于炼制结金丹的丹方。最低品质用于突破；高品质可在金丹境突破，或筑基突破至金丹时额外服用，增加本次突破几率。</t>
  </si>
  <si>
    <t>用于炼制金丹温阳破境丹的丹方。最低品质为金丹境小境界突破必需材料；高品质可在金丹境突破时额外服用，增加本次突破几率。</t>
  </si>
  <si>
    <t>用于炼制金丹烈阳破境丹的丹方。最低品质为金丹境大境界突破必需材料；高品质可在金丹境突破时额外服用，增加本次突破几率。</t>
  </si>
  <si>
    <t>用于炼制金丹玄阴纳灵丹的丹方。</t>
  </si>
  <si>
    <t>用于炼制金丹清和纳灵丹的丹方。</t>
  </si>
  <si>
    <t>用于炼制金丹纳灵丹的丹方。</t>
  </si>
  <si>
    <t>用于炼制金丹温阳纳灵丹的丹方。</t>
  </si>
  <si>
    <t>用于炼制金丹烈阳纳灵丹的丹方。</t>
  </si>
  <si>
    <t>用于炼制金丹玄阴化元丹的丹方。</t>
  </si>
  <si>
    <t>用于炼制金丹清和化元丹的丹方。</t>
  </si>
  <si>
    <t>用于炼制金丹化元丹的丹方。</t>
  </si>
  <si>
    <t>用于炼制金丹温阳化元丹的丹方。</t>
  </si>
  <si>
    <t>用于炼制金丹烈阳化元丹的丹方。</t>
  </si>
  <si>
    <t>用于炼制金丹玄阴聚元丹的丹方。</t>
  </si>
  <si>
    <t>用于炼制金丹清和聚元丹的丹方。</t>
  </si>
  <si>
    <t>用于炼制金丹聚元丹的丹方。</t>
  </si>
  <si>
    <t>用于炼制金丹温阳聚元丹的丹方。</t>
  </si>
  <si>
    <t>用于炼制金丹烈阳聚元丹的丹方。</t>
  </si>
  <si>
    <t>用于炼制金丹玄阴通脉丹的丹方。</t>
  </si>
  <si>
    <t>用于炼制金丹清和通脉丹的丹方。</t>
  </si>
  <si>
    <t>用于炼制金丹通脉丹的丹方。</t>
  </si>
  <si>
    <t>用于炼制金丹温阳通脉丹的丹方。</t>
  </si>
  <si>
    <t>用于炼制金丹烈阳通脉丹的丹方。</t>
  </si>
  <si>
    <t>用于炼制金丹玄阴拓脉丹的丹方。</t>
  </si>
  <si>
    <t>用于炼制金丹清和拓脉丹的丹方。</t>
  </si>
  <si>
    <t>用于炼制金丹拓脉丹的丹方。</t>
  </si>
  <si>
    <t>用于炼制金丹温阳拓脉丹的丹方。</t>
  </si>
  <si>
    <t>用于炼制金丹烈阳拓脉丹的丹方。</t>
  </si>
  <si>
    <t>用于炼制金丹玄阴回灵丹的丹方。</t>
  </si>
  <si>
    <t>用于炼制金丹清和回灵丹的丹方。</t>
  </si>
  <si>
    <t>用于炼制金丹回灵丹的丹方。</t>
  </si>
  <si>
    <t>用于炼制金丹温阳回灵丹的丹方。</t>
  </si>
  <si>
    <t>用于炼制金丹烈阳回灵丹的丹方。</t>
  </si>
  <si>
    <t>用于炼制金丹玄阴燃灵丹的丹方。</t>
  </si>
  <si>
    <t>用于炼制金丹清和燃灵丹的丹方。</t>
  </si>
  <si>
    <t>用于炼制金丹燃灵丹的丹方。</t>
  </si>
  <si>
    <t>用于炼制金丹温阳燃灵丹的丹方。</t>
  </si>
  <si>
    <t>用于炼制金丹烈阳燃灵丹的丹方。</t>
  </si>
  <si>
    <t>用于炼制金丹玄阴镇脉丹的丹方。</t>
  </si>
  <si>
    <t>用于炼制金丹清和镇脉丹的丹方。</t>
  </si>
  <si>
    <t>用于炼制金丹镇脉丹的丹方。</t>
  </si>
  <si>
    <t>用于炼制金丹温阳镇脉丹的丹方。</t>
  </si>
  <si>
    <t>用于炼制金丹烈阳镇脉丹的丹方。</t>
  </si>
  <si>
    <t>用于炼制金丹玄阴净髓丹的丹方。</t>
  </si>
  <si>
    <t>用于炼制金丹清和净髓丹的丹方。</t>
  </si>
  <si>
    <t>用于炼制金丹净髓丹的丹方。</t>
  </si>
  <si>
    <t>用于炼制金丹温阳净髓丹的丹方。</t>
  </si>
  <si>
    <t>用于炼制金丹烈阳净髓丹的丹方。</t>
  </si>
  <si>
    <t>用于炼制金丹玄阴壮骨丹的丹方。</t>
  </si>
  <si>
    <t>用于炼制金丹清和壮骨丹的丹方。</t>
  </si>
  <si>
    <t>用于炼制金丹壮骨丹的丹方。</t>
  </si>
  <si>
    <t>用于炼制金丹温阳壮骨丹的丹方。</t>
  </si>
  <si>
    <t>用于炼制金丹烈阳壮骨丹的丹方。</t>
  </si>
  <si>
    <t>用于炼制金丹玄阴延寿丹的丹方。</t>
  </si>
  <si>
    <t>用于炼制金丹清和延寿丹的丹方。</t>
  </si>
  <si>
    <t>用于炼制金丹延寿丹的丹方。</t>
  </si>
  <si>
    <t>用于炼制金丹温阳延寿丹的丹方。</t>
  </si>
  <si>
    <t>用于炼制金丹烈阳延寿丹的丹方。</t>
  </si>
  <si>
    <t>用于炼制金丹玄阴塑灵丹的丹方。</t>
  </si>
  <si>
    <t>用于炼制金丹清和塑灵丹的丹方。</t>
  </si>
  <si>
    <t>用于炼制金丹塑灵丹的丹方。</t>
  </si>
  <si>
    <t>用于炼制金丹温阳塑灵丹的丹方。</t>
  </si>
  <si>
    <t>用于炼制金丹烈阳塑灵丹的丹方。</t>
  </si>
  <si>
    <t>用于炼制金丹玄阴固元丹的丹方。</t>
  </si>
  <si>
    <t>用于炼制金丹清和固元丹的丹方。</t>
  </si>
  <si>
    <t>用于炼制金丹固元丹的丹方。</t>
  </si>
  <si>
    <t>用于炼制金丹温阳固元丹的丹方。</t>
  </si>
  <si>
    <t>用于炼制金丹烈阳固元丹的丹方。</t>
  </si>
  <si>
    <t>用于炼制金丹玄阴破妄丹的丹方。</t>
  </si>
  <si>
    <t>用于炼制金丹清和破妄丹的丹方。</t>
  </si>
  <si>
    <t>用于炼制金丹破妄丹的丹方。</t>
  </si>
  <si>
    <t>用于炼制金丹温阳破妄丹的丹方。</t>
  </si>
  <si>
    <t>用于炼制金丹烈阳破妄丹的丹方。</t>
  </si>
  <si>
    <t>用于炼制金丹玄阴养神丹的丹方。</t>
  </si>
  <si>
    <t>用于炼制金丹清和养神丹的丹方。</t>
  </si>
  <si>
    <t>用于炼制金丹养神丹的丹方。</t>
  </si>
  <si>
    <t>用于炼制金丹温阳养神丹的丹方。</t>
  </si>
  <si>
    <t>用于炼制金丹烈阳养神丹的丹方。</t>
  </si>
  <si>
    <t>用于炼制金丹玄阴明心丹的丹方。</t>
  </si>
  <si>
    <t>用于炼制金丹清和明心丹的丹方。</t>
  </si>
  <si>
    <t>用于炼制金丹明心丹的丹方。</t>
  </si>
  <si>
    <t>用于炼制金丹温阳明心丹的丹方。</t>
  </si>
  <si>
    <t>用于炼制金丹烈阳明心丹的丹方。</t>
  </si>
  <si>
    <t>用于炼制金丹玄阴照神丹的丹方。</t>
  </si>
  <si>
    <t>用于炼制金丹清和照神丹的丹方。</t>
  </si>
  <si>
    <t>用于炼制金丹照神丹的丹方。</t>
  </si>
  <si>
    <t>用于炼制金丹温阳照神丹的丹方。</t>
  </si>
  <si>
    <t>用于炼制金丹烈阳照神丹的丹方。</t>
  </si>
  <si>
    <t>用于炼制金丹玄阴定神丹的丹方。</t>
  </si>
  <si>
    <t>用于炼制金丹清和定神丹的丹方。</t>
  </si>
  <si>
    <t>用于炼制金丹定神丹的丹方。</t>
  </si>
  <si>
    <t>用于炼制金丹温阳定神丹的丹方。</t>
  </si>
  <si>
    <t>用于炼制金丹烈阳定神丹的丹方。</t>
  </si>
  <si>
    <t>用于炼制金丹玄阴解厄丹的丹方。</t>
  </si>
  <si>
    <t>用于炼制金丹清和解厄丹的丹方。</t>
  </si>
  <si>
    <t>用于炼制金丹解厄丹的丹方。</t>
  </si>
  <si>
    <t>用于炼制金丹温阳解厄丹的丹方。</t>
  </si>
  <si>
    <t>用于炼制金丹烈阳解厄丹的丹方。</t>
  </si>
  <si>
    <t>用于炼制金丹玄阴回春丹的丹方。</t>
  </si>
  <si>
    <t>用于炼制金丹清和回春丹的丹方。</t>
  </si>
  <si>
    <t>用于炼制金丹回春丹的丹方。</t>
  </si>
  <si>
    <t>用于炼制金丹温阳回春丹的丹方。</t>
  </si>
  <si>
    <t>用于炼制金丹烈阳回春丹的丹方。</t>
  </si>
  <si>
    <t>用于炼制金丹玄阴活血丹的丹方。</t>
  </si>
  <si>
    <t>用于炼制金丹清和活血丹的丹方。</t>
  </si>
  <si>
    <t>用于炼制金丹活血丹的丹方。</t>
  </si>
  <si>
    <t>用于炼制金丹温阳活血丹的丹方。</t>
  </si>
  <si>
    <t>用于炼制金丹烈阳活血丹的丹方。</t>
  </si>
  <si>
    <t>用于炼制金丹玄阴战元丹的丹方。</t>
  </si>
  <si>
    <t>用于炼制金丹清和战元丹的丹方。</t>
  </si>
  <si>
    <t>用于炼制金丹战元丹的丹方。</t>
  </si>
  <si>
    <t>用于炼制金丹温阳战元丹的丹方。</t>
  </si>
  <si>
    <t>用于炼制金丹烈阳战元丹的丹方。</t>
  </si>
  <si>
    <t>用于炼制金丹玄阴锻体丹的丹方。</t>
  </si>
  <si>
    <t>用于炼制金丹清和锻体丹的丹方。</t>
  </si>
  <si>
    <t>用于炼制金丹锻体丹的丹方。</t>
  </si>
  <si>
    <t>用于炼制金丹温阳锻体丹的丹方。</t>
  </si>
  <si>
    <t>用于炼制金丹烈阳锻体丹的丹方。</t>
  </si>
  <si>
    <t>用于炼制元婴玄阴涤元丹的丹方。</t>
  </si>
  <si>
    <t>用于炼制元婴清和涤元丹的丹方。</t>
  </si>
  <si>
    <t>用于炼制元婴涤元丹的丹方。</t>
  </si>
  <si>
    <t>用于炼制元婴温阳涤元丹的丹方。</t>
  </si>
  <si>
    <t>用于炼制元婴烈阳涤元丹的丹方。</t>
  </si>
  <si>
    <t>用于炼制元婴玄阴破境丹的丹方。最低品质为元婴境大境界突破必需材料；高品质可在元婴境突破时额外服用，增加本次突破几率。</t>
  </si>
  <si>
    <t>用于炼制元婴清和破境丹的丹方。最低品质为元婴境小境界突破必需材料；高品质可在元婴境突破时额外服用，增加本次突破几率。</t>
  </si>
  <si>
    <t>用于炼制凝婴丹的丹方。最低品质用于突破；高品质可在元婴境突破，或金丹突破至元婴时额外服用，增加本次突破几率。</t>
  </si>
  <si>
    <t>用于炼制元婴温阳破境丹的丹方。最低品质为元婴境小境界突破必需材料；高品质可在元婴境突破时额外服用，增加本次突破几率。</t>
  </si>
  <si>
    <t>用于炼制元婴烈阳破境丹的丹方。最低品质为元婴境大境界突破必需材料；高品质可在元婴境突破时额外服用，增加本次突破几率。</t>
  </si>
  <si>
    <t>用于炼制元婴玄阴纳灵丹的丹方。</t>
  </si>
  <si>
    <t>用于炼制元婴清和纳灵丹的丹方。</t>
  </si>
  <si>
    <t>用于炼制元婴纳灵丹的丹方。</t>
  </si>
  <si>
    <t>用于炼制元婴温阳纳灵丹的丹方。</t>
  </si>
  <si>
    <t>用于炼制元婴烈阳纳灵丹的丹方。</t>
  </si>
  <si>
    <t>用于炼制元婴玄阴化元丹的丹方。</t>
  </si>
  <si>
    <t>用于炼制元婴清和化元丹的丹方。</t>
  </si>
  <si>
    <t>用于炼制元婴化元丹的丹方。</t>
  </si>
  <si>
    <t>用于炼制元婴温阳化元丹的丹方。</t>
  </si>
  <si>
    <t>用于炼制元婴烈阳化元丹的丹方。</t>
  </si>
  <si>
    <t>用于炼制元婴玄阴聚元丹的丹方。</t>
  </si>
  <si>
    <t>用于炼制元婴清和聚元丹的丹方。</t>
  </si>
  <si>
    <t>用于炼制元婴聚元丹的丹方。</t>
  </si>
  <si>
    <t>用于炼制元婴温阳聚元丹的丹方。</t>
  </si>
  <si>
    <t>用于炼制元婴烈阳聚元丹的丹方。</t>
  </si>
  <si>
    <t>用于炼制元婴玄阴通脉丹的丹方。</t>
  </si>
  <si>
    <t>用于炼制元婴清和通脉丹的丹方。</t>
  </si>
  <si>
    <t>用于炼制元婴通脉丹的丹方。</t>
  </si>
  <si>
    <t>用于炼制元婴温阳通脉丹的丹方。</t>
  </si>
  <si>
    <t>用于炼制元婴烈阳通脉丹的丹方。</t>
  </si>
  <si>
    <t>用于炼制元婴玄阴拓脉丹的丹方。</t>
  </si>
  <si>
    <t>用于炼制元婴清和拓脉丹的丹方。</t>
  </si>
  <si>
    <t>用于炼制元婴拓脉丹的丹方。</t>
  </si>
  <si>
    <t>用于炼制元婴温阳拓脉丹的丹方。</t>
  </si>
  <si>
    <t>用于炼制元婴烈阳拓脉丹的丹方。</t>
  </si>
  <si>
    <t>用于炼制元婴玄阴回灵丹的丹方。</t>
  </si>
  <si>
    <t>用于炼制元婴清和回灵丹的丹方。</t>
  </si>
  <si>
    <t>用于炼制元婴回灵丹的丹方。</t>
  </si>
  <si>
    <t>用于炼制元婴温阳回灵丹的丹方。</t>
  </si>
  <si>
    <t>用于炼制元婴烈阳回灵丹的丹方。</t>
  </si>
  <si>
    <t>用于炼制元婴玄阴燃灵丹的丹方。</t>
  </si>
  <si>
    <t>用于炼制元婴清和燃灵丹的丹方。</t>
  </si>
  <si>
    <t>用于炼制元婴燃灵丹的丹方。</t>
  </si>
  <si>
    <t>用于炼制元婴温阳燃灵丹的丹方。</t>
  </si>
  <si>
    <t>用于炼制元婴烈阳燃灵丹的丹方。</t>
  </si>
  <si>
    <t>用于炼制元婴玄阴镇脉丹的丹方。</t>
  </si>
  <si>
    <t>用于炼制元婴清和镇脉丹的丹方。</t>
  </si>
  <si>
    <t>用于炼制元婴镇脉丹的丹方。</t>
  </si>
  <si>
    <t>用于炼制元婴温阳镇脉丹的丹方。</t>
  </si>
  <si>
    <t>用于炼制元婴烈阳镇脉丹的丹方。</t>
  </si>
  <si>
    <t>用于炼制元婴玄阴净髓丹的丹方。</t>
  </si>
  <si>
    <t>用于炼制元婴清和净髓丹的丹方。</t>
  </si>
  <si>
    <t>用于炼制元婴净髓丹的丹方。</t>
  </si>
  <si>
    <t>用于炼制元婴温阳净髓丹的丹方。</t>
  </si>
  <si>
    <t>用于炼制元婴烈阳净髓丹的丹方。</t>
  </si>
  <si>
    <t>用于炼制元婴玄阴壮骨丹的丹方。</t>
  </si>
  <si>
    <t>用于炼制元婴清和壮骨丹的丹方。</t>
  </si>
  <si>
    <t>用于炼制元婴壮骨丹的丹方。</t>
  </si>
  <si>
    <t>用于炼制元婴温阳壮骨丹的丹方。</t>
  </si>
  <si>
    <t>用于炼制元婴烈阳壮骨丹的丹方。</t>
  </si>
  <si>
    <t>用于炼制元婴玄阴延寿丹的丹方。</t>
  </si>
  <si>
    <t>用于炼制元婴清和延寿丹的丹方。</t>
  </si>
  <si>
    <t>用于炼制元婴延寿丹的丹方。</t>
  </si>
  <si>
    <t>用于炼制元婴温阳延寿丹的丹方。</t>
  </si>
  <si>
    <t>用于炼制元婴烈阳延寿丹的丹方。</t>
  </si>
  <si>
    <t>用于炼制元婴玄阴塑灵丹的丹方。</t>
  </si>
  <si>
    <t>用于炼制元婴清和塑灵丹的丹方。</t>
  </si>
  <si>
    <t>用于炼制元婴塑灵丹的丹方。</t>
  </si>
  <si>
    <t>用于炼制元婴温阳塑灵丹的丹方。</t>
  </si>
  <si>
    <t>用于炼制元婴烈阳塑灵丹的丹方。</t>
  </si>
  <si>
    <t>用于炼制元婴玄阴固元丹的丹方。</t>
  </si>
  <si>
    <t>用于炼制元婴清和固元丹的丹方。</t>
  </si>
  <si>
    <t>用于炼制元婴固元丹的丹方。</t>
  </si>
  <si>
    <t>用于炼制元婴温阳固元丹的丹方。</t>
  </si>
  <si>
    <t>用于炼制元婴烈阳固元丹的丹方。</t>
  </si>
  <si>
    <t>用于炼制元婴玄阴破妄丹的丹方。</t>
  </si>
  <si>
    <t>用于炼制元婴清和破妄丹的丹方。</t>
  </si>
  <si>
    <t>用于炼制元婴破妄丹的丹方。</t>
  </si>
  <si>
    <t>用于炼制元婴温阳破妄丹的丹方。</t>
  </si>
  <si>
    <t>用于炼制元婴烈阳破妄丹的丹方。</t>
  </si>
  <si>
    <t>用于炼制元婴玄阴养神丹的丹方。</t>
  </si>
  <si>
    <t>用于炼制元婴清和养神丹的丹方。</t>
  </si>
  <si>
    <t>用于炼制元婴养神丹的丹方。</t>
  </si>
  <si>
    <t>用于炼制元婴温阳养神丹的丹方。</t>
  </si>
  <si>
    <t>用于炼制元婴烈阳养神丹的丹方。</t>
  </si>
  <si>
    <t>用于炼制元婴玄阴明心丹的丹方。</t>
  </si>
  <si>
    <t>用于炼制元婴清和明心丹的丹方。</t>
  </si>
  <si>
    <t>用于炼制元婴明心丹的丹方。</t>
  </si>
  <si>
    <t>用于炼制元婴温阳明心丹的丹方。</t>
  </si>
  <si>
    <t>用于炼制元婴烈阳明心丹的丹方。</t>
  </si>
  <si>
    <t>用于炼制元婴玄阴照神丹的丹方。</t>
  </si>
  <si>
    <t>用于炼制元婴清和照神丹的丹方。</t>
  </si>
  <si>
    <t>用于炼制元婴照神丹的丹方。</t>
  </si>
  <si>
    <t>用于炼制元婴温阳照神丹的丹方。</t>
  </si>
  <si>
    <t>用于炼制元婴烈阳照神丹的丹方。</t>
  </si>
  <si>
    <t>用于炼制元婴玄阴定神丹的丹方。</t>
  </si>
  <si>
    <t>用于炼制元婴清和定神丹的丹方。</t>
  </si>
  <si>
    <t>用于炼制元婴定神丹的丹方。</t>
  </si>
  <si>
    <t>用于炼制元婴温阳定神丹的丹方。</t>
  </si>
  <si>
    <t>用于炼制元婴烈阳定神丹的丹方。</t>
  </si>
  <si>
    <t>用于炼制元婴玄阴解厄丹的丹方。</t>
  </si>
  <si>
    <t>用于炼制元婴清和解厄丹的丹方。</t>
  </si>
  <si>
    <t>用于炼制元婴解厄丹的丹方。</t>
  </si>
  <si>
    <t>用于炼制元婴温阳解厄丹的丹方。</t>
  </si>
  <si>
    <t>用于炼制元婴烈阳解厄丹的丹方。</t>
  </si>
  <si>
    <t>用于炼制元婴玄阴回春丹的丹方。</t>
  </si>
  <si>
    <t>用于炼制元婴清和回春丹的丹方。</t>
  </si>
  <si>
    <t>用于炼制元婴回春丹的丹方。</t>
  </si>
  <si>
    <t>用于炼制元婴温阳回春丹的丹方。</t>
  </si>
  <si>
    <t>用于炼制元婴烈阳回春丹的丹方。</t>
  </si>
  <si>
    <t>用于炼制元婴玄阴活血丹的丹方。</t>
  </si>
  <si>
    <t>用于炼制元婴清和活血丹的丹方。</t>
  </si>
  <si>
    <t>用于炼制元婴活血丹的丹方。</t>
  </si>
  <si>
    <t>用于炼制元婴温阳活血丹的丹方。</t>
  </si>
  <si>
    <t>用于炼制元婴烈阳活血丹的丹方。</t>
  </si>
  <si>
    <t>用于炼制元婴玄阴战元丹的丹方。</t>
  </si>
  <si>
    <t>用于炼制元婴清和战元丹的丹方。</t>
  </si>
  <si>
    <t>用于炼制元婴战元丹的丹方。</t>
  </si>
  <si>
    <t>用于炼制元婴温阳战元丹的丹方。</t>
  </si>
  <si>
    <t>用于炼制元婴烈阳战元丹的丹方。</t>
  </si>
  <si>
    <t>用于炼制元婴玄阴锻体丹的丹方。</t>
  </si>
  <si>
    <t>用于炼制元婴清和锻体丹的丹方。</t>
  </si>
  <si>
    <t>用于炼制元婴锻体丹的丹方。</t>
  </si>
  <si>
    <t>用于炼制元婴温阳锻体丹的丹方。</t>
  </si>
  <si>
    <t>用于炼制元婴烈阳锻体丹的丹方。</t>
  </si>
  <si>
    <t>用于炼制化神玄阴涤元丹的丹方。</t>
  </si>
  <si>
    <t>用于炼制化神清和涤元丹的丹方。</t>
  </si>
  <si>
    <t>用于炼制化神涤元丹的丹方。</t>
  </si>
  <si>
    <t>用于炼制化神温阳涤元丹的丹方。</t>
  </si>
  <si>
    <t>用于炼制化神烈阳涤元丹的丹方。</t>
  </si>
  <si>
    <t>用于炼制化神玄阴破境丹的丹方。最低品质为化神境大境界突破必需材料；高品质可在化神境突破时额外服用，增加本次突破几率。</t>
  </si>
  <si>
    <t>用于炼制化神清和破境丹的丹方。最低品质为化神境小境界突破必需材料；高品质可在化神境突破时额外服用，增加本次突破几率。</t>
  </si>
  <si>
    <t>用于炼制化神丹的丹方。最低品质用于突破；高品质可在化神境突破，或元婴突破至化神时额外服用，增加本次突破几率。</t>
  </si>
  <si>
    <t>用于炼制化神温阳破境丹的丹方。最低品质为化神境小境界突破必需材料；高品质可在化神境突破时额外服用，增加本次突破几率。</t>
  </si>
  <si>
    <t>用于炼制化神烈阳破境丹的丹方。最低品质为化神境大境界突破必需材料；高品质可在化神境突破时额外服用，增加本次突破几率。</t>
  </si>
  <si>
    <t>用于炼制化神玄阴纳灵丹的丹方。</t>
  </si>
  <si>
    <t>用于炼制化神清和纳灵丹的丹方。</t>
  </si>
  <si>
    <t>用于炼制化神纳灵丹的丹方。</t>
  </si>
  <si>
    <t>用于炼制化神温阳纳灵丹的丹方。</t>
  </si>
  <si>
    <t>用于炼制化神烈阳纳灵丹的丹方。</t>
  </si>
  <si>
    <t>用于炼制化神玄阴化元丹的丹方。</t>
  </si>
  <si>
    <t>用于炼制化神清和化元丹的丹方。</t>
  </si>
  <si>
    <t>用于炼制化神化元丹的丹方。</t>
  </si>
  <si>
    <t>用于炼制化神温阳化元丹的丹方。</t>
  </si>
  <si>
    <t>用于炼制化神烈阳化元丹的丹方。</t>
  </si>
  <si>
    <t>用于炼制化神玄阴聚元丹的丹方。</t>
  </si>
  <si>
    <t>用于炼制化神清和聚元丹的丹方。</t>
  </si>
  <si>
    <t>用于炼制化神聚元丹的丹方。</t>
  </si>
  <si>
    <t>用于炼制化神温阳聚元丹的丹方。</t>
  </si>
  <si>
    <t>用于炼制化神烈阳聚元丹的丹方。</t>
  </si>
  <si>
    <t>用于炼制化神玄阴通脉丹的丹方。</t>
  </si>
  <si>
    <t>用于炼制化神清和通脉丹的丹方。</t>
  </si>
  <si>
    <t>用于炼制化神通脉丹的丹方。</t>
  </si>
  <si>
    <t>用于炼制化神温阳通脉丹的丹方。</t>
  </si>
  <si>
    <t>用于炼制化神烈阳通脉丹的丹方。</t>
  </si>
  <si>
    <t>用于炼制化神玄阴拓脉丹的丹方。</t>
  </si>
  <si>
    <t>用于炼制化神清和拓脉丹的丹方。</t>
  </si>
  <si>
    <t>用于炼制化神拓脉丹的丹方。</t>
  </si>
  <si>
    <t>用于炼制化神温阳拓脉丹的丹方。</t>
  </si>
  <si>
    <t>用于炼制化神烈阳拓脉丹的丹方。</t>
  </si>
  <si>
    <t>用于炼制化神玄阴回灵丹的丹方。</t>
  </si>
  <si>
    <t>用于炼制化神清和回灵丹的丹方。</t>
  </si>
  <si>
    <t>用于炼制化神回灵丹的丹方。</t>
  </si>
  <si>
    <t>用于炼制化神温阳回灵丹的丹方。</t>
  </si>
  <si>
    <t>用于炼制化神烈阳回灵丹的丹方。</t>
  </si>
  <si>
    <t>用于炼制化神玄阴燃灵丹的丹方。</t>
  </si>
  <si>
    <t>用于炼制化神清和燃灵丹的丹方。</t>
  </si>
  <si>
    <t>用于炼制化神燃灵丹的丹方。</t>
  </si>
  <si>
    <t>用于炼制化神温阳燃灵丹的丹方。</t>
  </si>
  <si>
    <t>用于炼制化神烈阳燃灵丹的丹方。</t>
  </si>
  <si>
    <t>用于炼制化神玄阴镇脉丹的丹方。</t>
  </si>
  <si>
    <t>用于炼制化神清和镇脉丹的丹方。</t>
  </si>
  <si>
    <t>用于炼制化神镇脉丹的丹方。</t>
  </si>
  <si>
    <t>用于炼制化神温阳镇脉丹的丹方。</t>
  </si>
  <si>
    <t>用于炼制化神烈阳镇脉丹的丹方。</t>
  </si>
  <si>
    <t>用于炼制化神玄阴净髓丹的丹方。</t>
  </si>
  <si>
    <t>用于炼制化神清和净髓丹的丹方。</t>
  </si>
  <si>
    <t>用于炼制化神净髓丹的丹方。</t>
  </si>
  <si>
    <t>用于炼制化神温阳净髓丹的丹方。</t>
  </si>
  <si>
    <t>用于炼制化神烈阳净髓丹的丹方。</t>
  </si>
  <si>
    <t>用于炼制化神玄阴壮骨丹的丹方。</t>
  </si>
  <si>
    <t>用于炼制化神清和壮骨丹的丹方。</t>
  </si>
  <si>
    <t>用于炼制化神壮骨丹的丹方。</t>
  </si>
  <si>
    <t>用于炼制化神温阳壮骨丹的丹方。</t>
  </si>
  <si>
    <t>用于炼制化神烈阳壮骨丹的丹方。</t>
  </si>
  <si>
    <t>用于炼制化神玄阴延寿丹的丹方。</t>
  </si>
  <si>
    <t>用于炼制化神清和延寿丹的丹方。</t>
  </si>
  <si>
    <t>用于炼制化神延寿丹的丹方。</t>
  </si>
  <si>
    <t>用于炼制化神温阳延寿丹的丹方。</t>
  </si>
  <si>
    <t>用于炼制化神烈阳延寿丹的丹方。</t>
  </si>
  <si>
    <t>用于炼制化神玄阴塑灵丹的丹方。</t>
  </si>
  <si>
    <t>用于炼制化神清和塑灵丹的丹方。</t>
  </si>
  <si>
    <t>用于炼制化神塑灵丹的丹方。</t>
  </si>
  <si>
    <t>用于炼制化神温阳塑灵丹的丹方。</t>
  </si>
  <si>
    <t>用于炼制化神烈阳塑灵丹的丹方。</t>
  </si>
  <si>
    <t>用于炼制化神玄阴固元丹的丹方。</t>
  </si>
  <si>
    <t>用于炼制化神清和固元丹的丹方。</t>
  </si>
  <si>
    <t>用于炼制化神固元丹的丹方。</t>
  </si>
  <si>
    <t>用于炼制化神温阳固元丹的丹方。</t>
  </si>
  <si>
    <t>用于炼制化神烈阳固元丹的丹方。</t>
  </si>
  <si>
    <t>用于炼制化神玄阴破妄丹的丹方。</t>
  </si>
  <si>
    <t>用于炼制化神清和破妄丹的丹方。</t>
  </si>
  <si>
    <t>用于炼制化神破妄丹的丹方。</t>
  </si>
  <si>
    <t>用于炼制化神温阳破妄丹的丹方。</t>
  </si>
  <si>
    <t>用于炼制化神烈阳破妄丹的丹方。</t>
  </si>
  <si>
    <t>用于炼制化神玄阴养神丹的丹方。</t>
  </si>
  <si>
    <t>用于炼制化神清和养神丹的丹方。</t>
  </si>
  <si>
    <t>用于炼制化神养神丹的丹方。</t>
  </si>
  <si>
    <t>用于炼制化神温阳养神丹的丹方。</t>
  </si>
  <si>
    <t>用于炼制化神烈阳养神丹的丹方。</t>
  </si>
  <si>
    <t>用于炼制化神玄阴明心丹的丹方。</t>
  </si>
  <si>
    <t>用于炼制化神清和明心丹的丹方。</t>
  </si>
  <si>
    <t>用于炼制化神明心丹的丹方。</t>
  </si>
  <si>
    <t>用于炼制化神温阳明心丹的丹方。</t>
  </si>
  <si>
    <t>用于炼制化神烈阳明心丹的丹方。</t>
  </si>
  <si>
    <t>用于炼制化神玄阴照神丹的丹方。</t>
  </si>
  <si>
    <t>用于炼制化神清和照神丹的丹方。</t>
  </si>
  <si>
    <t>用于炼制化神照神丹的丹方。</t>
  </si>
  <si>
    <t>用于炼制化神温阳照神丹的丹方。</t>
  </si>
  <si>
    <t>用于炼制化神烈阳照神丹的丹方。</t>
  </si>
  <si>
    <t>用于炼制化神玄阴定神丹的丹方。</t>
  </si>
  <si>
    <t>用于炼制化神清和定神丹的丹方。</t>
  </si>
  <si>
    <t>用于炼制化神定神丹的丹方。</t>
  </si>
  <si>
    <t>用于炼制化神温阳定神丹的丹方。</t>
  </si>
  <si>
    <t>用于炼制化神烈阳定神丹的丹方。</t>
  </si>
  <si>
    <t>用于炼制化神玄阴解厄丹的丹方。</t>
  </si>
  <si>
    <t>用于炼制化神清和解厄丹的丹方。</t>
  </si>
  <si>
    <t>用于炼制化神解厄丹的丹方。</t>
  </si>
  <si>
    <t>用于炼制化神温阳解厄丹的丹方。</t>
  </si>
  <si>
    <t>用于炼制化神烈阳解厄丹的丹方。</t>
  </si>
  <si>
    <t>用于炼制化神玄阴回春丹的丹方。</t>
  </si>
  <si>
    <t>用于炼制化神清和回春丹的丹方。</t>
  </si>
  <si>
    <t>用于炼制化神回春丹的丹方。</t>
  </si>
  <si>
    <t>用于炼制化神温阳回春丹的丹方。</t>
  </si>
  <si>
    <t>用于炼制化神烈阳回春丹的丹方。</t>
  </si>
  <si>
    <t>用于炼制化神玄阴活血丹的丹方。</t>
  </si>
  <si>
    <t>用于炼制化神清和活血丹的丹方。</t>
  </si>
  <si>
    <t>用于炼制化神活血丹的丹方。</t>
  </si>
  <si>
    <t>用于炼制化神温阳活血丹的丹方。</t>
  </si>
  <si>
    <t>用于炼制化神烈阳活血丹的丹方。</t>
  </si>
  <si>
    <t>用于炼制化神玄阴战元丹的丹方。</t>
  </si>
  <si>
    <t>用于炼制化神清和战元丹的丹方。</t>
  </si>
  <si>
    <t>用于炼制化神战元丹的丹方。</t>
  </si>
  <si>
    <t>用于炼制化神温阳战元丹的丹方。</t>
  </si>
  <si>
    <t>用于炼制化神烈阳战元丹的丹方。</t>
  </si>
  <si>
    <t>用于炼制化神玄阴锻体丹的丹方。</t>
  </si>
  <si>
    <t>用于炼制化神清和锻体丹的丹方。</t>
  </si>
  <si>
    <t>用于炼制化神锻体丹的丹方。</t>
  </si>
  <si>
    <t>用于炼制化神温阳锻体丹的丹方。</t>
  </si>
  <si>
    <t>用于炼制化神烈阳锻体丹的丹方。</t>
  </si>
  <si>
    <t>用于炼制炼虚玄阴涤元丹的丹方。</t>
  </si>
  <si>
    <t>用于炼制炼虚清和涤元丹的丹方。</t>
  </si>
  <si>
    <t>用于炼制炼虚涤元丹的丹方。</t>
  </si>
  <si>
    <t>用于炼制炼虚温阳涤元丹的丹方。</t>
  </si>
  <si>
    <t>用于炼制炼虚烈阳涤元丹的丹方。</t>
  </si>
  <si>
    <t>用于炼制炼虚玄阴破境丹的丹方。最低品质为炼虚境大境界突破必需材料；高品质可在炼虚境突破时额外服用，增加本次突破几率。</t>
  </si>
  <si>
    <t>用于炼制炼虚清和破境丹的丹方。最低品质为炼虚境小境界突破必需材料；高品质可在炼虚境突破时额外服用，增加本次突破几率。</t>
  </si>
  <si>
    <t>用于炼制炼虚丹的丹方。最低品质用于突破；高品质可在炼虚境突破，或化神突破至炼虚时额外服用，增加本次突破几率。</t>
  </si>
  <si>
    <t>用于炼制炼虚温阳破境丹的丹方。最低品质为炼虚境小境界突破必需材料；高品质可在炼虚境突破时额外服用，增加本次突破几率。</t>
  </si>
  <si>
    <t>用于炼制炼虚烈阳破境丹的丹方。最低品质为炼虚境大境界突破必需材料；高品质可在炼虚境突破时额外服用，增加本次突破几率。</t>
  </si>
  <si>
    <t>用于炼制炼虚玄阴纳灵丹的丹方。</t>
  </si>
  <si>
    <t>用于炼制炼虚清和纳灵丹的丹方。</t>
  </si>
  <si>
    <t>用于炼制炼虚纳灵丹的丹方。</t>
  </si>
  <si>
    <t>用于炼制炼虚温阳纳灵丹的丹方。</t>
  </si>
  <si>
    <t>用于炼制炼虚烈阳纳灵丹的丹方。</t>
  </si>
  <si>
    <t>用于炼制炼虚玄阴化元丹的丹方。</t>
  </si>
  <si>
    <t>用于炼制炼虚清和化元丹的丹方。</t>
  </si>
  <si>
    <t>用于炼制炼虚化元丹的丹方。</t>
  </si>
  <si>
    <t>用于炼制炼虚温阳化元丹的丹方。</t>
  </si>
  <si>
    <t>用于炼制炼虚烈阳化元丹的丹方。</t>
  </si>
  <si>
    <t>用于炼制炼虚玄阴聚元丹的丹方。</t>
  </si>
  <si>
    <t>用于炼制炼虚清和聚元丹的丹方。</t>
  </si>
  <si>
    <t>用于炼制炼虚聚元丹的丹方。</t>
  </si>
  <si>
    <t>用于炼制炼虚温阳聚元丹的丹方。</t>
  </si>
  <si>
    <t>用于炼制炼虚烈阳聚元丹的丹方。</t>
  </si>
  <si>
    <t>用于炼制炼虚玄阴通脉丹的丹方。</t>
  </si>
  <si>
    <t>用于炼制炼虚清和通脉丹的丹方。</t>
  </si>
  <si>
    <t>用于炼制炼虚通脉丹的丹方。</t>
  </si>
  <si>
    <t>用于炼制炼虚温阳通脉丹的丹方。</t>
  </si>
  <si>
    <t>用于炼制炼虚烈阳通脉丹的丹方。</t>
  </si>
  <si>
    <t>用于炼制炼虚玄阴拓脉丹的丹方。</t>
  </si>
  <si>
    <t>用于炼制炼虚清和拓脉丹的丹方。</t>
  </si>
  <si>
    <t>用于炼制炼虚拓脉丹的丹方。</t>
  </si>
  <si>
    <t>用于炼制炼虚温阳拓脉丹的丹方。</t>
  </si>
  <si>
    <t>用于炼制炼虚烈阳拓脉丹的丹方。</t>
  </si>
  <si>
    <t>用于炼制炼虚玄阴回灵丹的丹方。</t>
  </si>
  <si>
    <t>用于炼制炼虚清和回灵丹的丹方。</t>
  </si>
  <si>
    <t>用于炼制炼虚回灵丹的丹方。</t>
  </si>
  <si>
    <t>用于炼制炼虚温阳回灵丹的丹方。</t>
  </si>
  <si>
    <t>用于炼制炼虚烈阳回灵丹的丹方。</t>
  </si>
  <si>
    <t>用于炼制炼虚玄阴燃灵丹的丹方。</t>
  </si>
  <si>
    <t>用于炼制炼虚清和燃灵丹的丹方。</t>
  </si>
  <si>
    <t>用于炼制炼虚燃灵丹的丹方。</t>
  </si>
  <si>
    <t>用于炼制炼虚温阳燃灵丹的丹方。</t>
  </si>
  <si>
    <t>用于炼制炼虚烈阳燃灵丹的丹方。</t>
  </si>
  <si>
    <t>用于炼制炼虚玄阴镇脉丹的丹方。</t>
  </si>
  <si>
    <t>用于炼制炼虚清和镇脉丹的丹方。</t>
  </si>
  <si>
    <t>用于炼制炼虚镇脉丹的丹方。</t>
  </si>
  <si>
    <t>用于炼制炼虚温阳镇脉丹的丹方。</t>
  </si>
  <si>
    <t>用于炼制炼虚烈阳镇脉丹的丹方。</t>
  </si>
  <si>
    <t>用于炼制炼虚玄阴净髓丹的丹方。</t>
  </si>
  <si>
    <t>用于炼制炼虚清和净髓丹的丹方。</t>
  </si>
  <si>
    <t>用于炼制炼虚净髓丹的丹方。</t>
  </si>
  <si>
    <t>用于炼制炼虚温阳净髓丹的丹方。</t>
  </si>
  <si>
    <t>用于炼制炼虚烈阳净髓丹的丹方。</t>
  </si>
  <si>
    <t>用于炼制炼虚玄阴壮骨丹的丹方。</t>
  </si>
  <si>
    <t>用于炼制炼虚清和壮骨丹的丹方。</t>
  </si>
  <si>
    <t>用于炼制炼虚壮骨丹的丹方。</t>
  </si>
  <si>
    <t>用于炼制炼虚温阳壮骨丹的丹方。</t>
  </si>
  <si>
    <t>用于炼制炼虚烈阳壮骨丹的丹方。</t>
  </si>
  <si>
    <t>用于炼制炼虚玄阴延寿丹的丹方。</t>
  </si>
  <si>
    <t>用于炼制炼虚清和延寿丹的丹方。</t>
  </si>
  <si>
    <t>用于炼制炼虚延寿丹的丹方。</t>
  </si>
  <si>
    <t>用于炼制炼虚温阳延寿丹的丹方。</t>
  </si>
  <si>
    <t>用于炼制炼虚烈阳延寿丹的丹方。</t>
  </si>
  <si>
    <t>用于炼制炼虚玄阴塑灵丹的丹方。</t>
  </si>
  <si>
    <t>用于炼制炼虚清和塑灵丹的丹方。</t>
  </si>
  <si>
    <t>用于炼制炼虚塑灵丹的丹方。</t>
  </si>
  <si>
    <t>用于炼制炼虚温阳塑灵丹的丹方。</t>
  </si>
  <si>
    <t>用于炼制炼虚烈阳塑灵丹的丹方。</t>
  </si>
  <si>
    <t>用于炼制炼虚玄阴固元丹的丹方。</t>
  </si>
  <si>
    <t>用于炼制炼虚清和固元丹的丹方。</t>
  </si>
  <si>
    <t>用于炼制炼虚固元丹的丹方。</t>
  </si>
  <si>
    <t>用于炼制炼虚温阳固元丹的丹方。</t>
  </si>
  <si>
    <t>用于炼制炼虚烈阳固元丹的丹方。</t>
  </si>
  <si>
    <t>用于炼制炼虚玄阴破妄丹的丹方。</t>
  </si>
  <si>
    <t>用于炼制炼虚清和破妄丹的丹方。</t>
  </si>
  <si>
    <t>用于炼制炼虚破妄丹的丹方。</t>
  </si>
  <si>
    <t>用于炼制炼虚温阳破妄丹的丹方。</t>
  </si>
  <si>
    <t>用于炼制炼虚烈阳破妄丹的丹方。</t>
  </si>
  <si>
    <t>用于炼制炼虚玄阴养神丹的丹方。</t>
  </si>
  <si>
    <t>用于炼制炼虚清和养神丹的丹方。</t>
  </si>
  <si>
    <t>用于炼制炼虚养神丹的丹方。</t>
  </si>
  <si>
    <t>用于炼制炼虚温阳养神丹的丹方。</t>
  </si>
  <si>
    <t>用于炼制炼虚烈阳养神丹的丹方。</t>
  </si>
  <si>
    <t>用于炼制炼虚玄阴明心丹的丹方。</t>
  </si>
  <si>
    <t>用于炼制炼虚清和明心丹的丹方。</t>
  </si>
  <si>
    <t>用于炼制炼虚明心丹的丹方。</t>
  </si>
  <si>
    <t>用于炼制炼虚温阳明心丹的丹方。</t>
  </si>
  <si>
    <t>用于炼制炼虚烈阳明心丹的丹方。</t>
  </si>
  <si>
    <t>用于炼制炼虚玄阴照神丹的丹方。</t>
  </si>
  <si>
    <t>用于炼制炼虚清和照神丹的丹方。</t>
  </si>
  <si>
    <t>用于炼制炼虚照神丹的丹方。</t>
  </si>
  <si>
    <t>用于炼制炼虚温阳照神丹的丹方。</t>
  </si>
  <si>
    <t>用于炼制炼虚烈阳照神丹的丹方。</t>
  </si>
  <si>
    <t>用于炼制炼虚玄阴定神丹的丹方。</t>
  </si>
  <si>
    <t>用于炼制炼虚清和定神丹的丹方。</t>
  </si>
  <si>
    <t>用于炼制炼虚定神丹的丹方。</t>
  </si>
  <si>
    <t>用于炼制炼虚温阳定神丹的丹方。</t>
  </si>
  <si>
    <t>用于炼制炼虚烈阳定神丹的丹方。</t>
  </si>
  <si>
    <t>用于炼制炼虚玄阴解厄丹的丹方。</t>
  </si>
  <si>
    <t>用于炼制炼虚清和解厄丹的丹方。</t>
  </si>
  <si>
    <t>用于炼制炼虚解厄丹的丹方。</t>
  </si>
  <si>
    <t>用于炼制炼虚温阳解厄丹的丹方。</t>
  </si>
  <si>
    <t>用于炼制炼虚烈阳解厄丹的丹方。</t>
  </si>
  <si>
    <t>用于炼制炼虚玄阴回春丹的丹方。</t>
  </si>
  <si>
    <t>用于炼制炼虚清和回春丹的丹方。</t>
  </si>
  <si>
    <t>用于炼制炼虚回春丹的丹方。</t>
  </si>
  <si>
    <t>用于炼制炼虚温阳回春丹的丹方。</t>
  </si>
  <si>
    <t>用于炼制炼虚烈阳回春丹的丹方。</t>
  </si>
  <si>
    <t>用于炼制炼虚玄阴活血丹的丹方。</t>
  </si>
  <si>
    <t>用于炼制炼虚清和活血丹的丹方。</t>
  </si>
  <si>
    <t>用于炼制炼虚活血丹的丹方。</t>
  </si>
  <si>
    <t>用于炼制炼虚温阳活血丹的丹方。</t>
  </si>
  <si>
    <t>用于炼制炼虚烈阳活血丹的丹方。</t>
  </si>
  <si>
    <t>用于炼制炼虚玄阴战元丹的丹方。</t>
  </si>
  <si>
    <t>用于炼制炼虚清和战元丹的丹方。</t>
  </si>
  <si>
    <t>用于炼制炼虚战元丹的丹方。</t>
  </si>
  <si>
    <t>用于炼制炼虚温阳战元丹的丹方。</t>
  </si>
  <si>
    <t>用于炼制炼虚烈阳战元丹的丹方。</t>
  </si>
  <si>
    <t>用于炼制炼虚玄阴锻体丹的丹方。</t>
  </si>
  <si>
    <t>用于炼制炼虚清和锻体丹的丹方。</t>
  </si>
  <si>
    <t>用于炼制炼虚锻体丹的丹方。</t>
  </si>
  <si>
    <t>用于炼制炼虚温阳锻体丹的丹方。</t>
  </si>
  <si>
    <t>用于炼制炼虚烈阳锻体丹的丹方。</t>
  </si>
  <si>
    <t>用于炼制合体玄阴涤元丹的丹方。</t>
  </si>
  <si>
    <t>用于炼制合体清和涤元丹的丹方。</t>
  </si>
  <si>
    <t>用于炼制合体涤元丹的丹方。</t>
  </si>
  <si>
    <t>用于炼制合体温阳涤元丹的丹方。</t>
  </si>
  <si>
    <t>用于炼制合体烈阳涤元丹的丹方。</t>
  </si>
  <si>
    <t>用于炼制合体玄阴破境丹的丹方。最低品质为合体境大境界突破必需材料；高品质可在合体境突破时额外服用，增加本次突破几率。</t>
  </si>
  <si>
    <t>用于炼制合体清和破境丹的丹方。最低品质为合体境小境界突破必需材料；高品质可在合体境突破时额外服用，增加本次突破几率。</t>
  </si>
  <si>
    <t>用于炼制合体丹的丹方。最低品质用于突破；高品质可在合体境突破，或炼虚突破至合体时额外服用，增加本次突破几率。</t>
  </si>
  <si>
    <t>用于炼制合体温阳破境丹的丹方。最低品质为合体境小境界突破必需材料；高品质可在合体境突破时额外服用，增加本次突破几率。</t>
  </si>
  <si>
    <t>用于炼制合体烈阳破境丹的丹方。最低品质为合体境大境界突破必需材料；高品质可在合体境突破时额外服用，增加本次突破几率。</t>
  </si>
  <si>
    <t>用于炼制合体玄阴纳灵丹的丹方。</t>
  </si>
  <si>
    <t>用于炼制合体清和纳灵丹的丹方。</t>
  </si>
  <si>
    <t>用于炼制合体纳灵丹的丹方。</t>
  </si>
  <si>
    <t>用于炼制合体温阳纳灵丹的丹方。</t>
  </si>
  <si>
    <t>用于炼制合体烈阳纳灵丹的丹方。</t>
  </si>
  <si>
    <t>用于炼制合体玄阴化元丹的丹方。</t>
  </si>
  <si>
    <t>用于炼制合体清和化元丹的丹方。</t>
  </si>
  <si>
    <t>用于炼制合体化元丹的丹方。</t>
  </si>
  <si>
    <t>用于炼制合体温阳化元丹的丹方。</t>
  </si>
  <si>
    <t>用于炼制合体烈阳化元丹的丹方。</t>
  </si>
  <si>
    <t>用于炼制合体玄阴聚元丹的丹方。</t>
  </si>
  <si>
    <t>用于炼制合体清和聚元丹的丹方。</t>
  </si>
  <si>
    <t>用于炼制合体聚元丹的丹方。</t>
  </si>
  <si>
    <t>用于炼制合体温阳聚元丹的丹方。</t>
  </si>
  <si>
    <t>用于炼制合体烈阳聚元丹的丹方。</t>
  </si>
  <si>
    <t>用于炼制合体玄阴通脉丹的丹方。</t>
  </si>
  <si>
    <t>用于炼制合体清和通脉丹的丹方。</t>
  </si>
  <si>
    <t>用于炼制合体通脉丹的丹方。</t>
  </si>
  <si>
    <t>用于炼制合体温阳通脉丹的丹方。</t>
  </si>
  <si>
    <t>用于炼制合体烈阳通脉丹的丹方。</t>
  </si>
  <si>
    <t>用于炼制合体玄阴拓脉丹的丹方。</t>
  </si>
  <si>
    <t>用于炼制合体清和拓脉丹的丹方。</t>
  </si>
  <si>
    <t>用于炼制合体拓脉丹的丹方。</t>
  </si>
  <si>
    <t>用于炼制合体温阳拓脉丹的丹方。</t>
  </si>
  <si>
    <t>用于炼制合体烈阳拓脉丹的丹方。</t>
  </si>
  <si>
    <t>用于炼制合体玄阴回灵丹的丹方。</t>
  </si>
  <si>
    <t>用于炼制合体清和回灵丹的丹方。</t>
  </si>
  <si>
    <t>用于炼制合体回灵丹的丹方。</t>
  </si>
  <si>
    <t>用于炼制合体温阳回灵丹的丹方。</t>
  </si>
  <si>
    <t>用于炼制合体烈阳回灵丹的丹方。</t>
  </si>
  <si>
    <t>用于炼制合体玄阴燃灵丹的丹方。</t>
  </si>
  <si>
    <t>用于炼制合体清和燃灵丹的丹方。</t>
  </si>
  <si>
    <t>用于炼制合体燃灵丹的丹方。</t>
  </si>
  <si>
    <t>用于炼制合体温阳燃灵丹的丹方。</t>
  </si>
  <si>
    <t>用于炼制合体烈阳燃灵丹的丹方。</t>
  </si>
  <si>
    <t>用于炼制合体玄阴镇脉丹的丹方。</t>
  </si>
  <si>
    <t>用于炼制合体清和镇脉丹的丹方。</t>
  </si>
  <si>
    <t>用于炼制合体镇脉丹的丹方。</t>
  </si>
  <si>
    <t>用于炼制合体温阳镇脉丹的丹方。</t>
  </si>
  <si>
    <t>用于炼制合体烈阳镇脉丹的丹方。</t>
  </si>
  <si>
    <t>用于炼制合体玄阴净髓丹的丹方。</t>
  </si>
  <si>
    <t>用于炼制合体清和净髓丹的丹方。</t>
  </si>
  <si>
    <t>用于炼制合体净髓丹的丹方。</t>
  </si>
  <si>
    <t>用于炼制合体温阳净髓丹的丹方。</t>
  </si>
  <si>
    <t>用于炼制合体烈阳净髓丹的丹方。</t>
  </si>
  <si>
    <t>用于炼制合体玄阴壮骨丹的丹方。</t>
  </si>
  <si>
    <t>用于炼制合体清和壮骨丹的丹方。</t>
  </si>
  <si>
    <t>用于炼制合体壮骨丹的丹方。</t>
  </si>
  <si>
    <t>用于炼制合体温阳壮骨丹的丹方。</t>
  </si>
  <si>
    <t>用于炼制合体烈阳壮骨丹的丹方。</t>
  </si>
  <si>
    <t>用于炼制合体玄阴延寿丹的丹方。</t>
  </si>
  <si>
    <t>用于炼制合体清和延寿丹的丹方。</t>
  </si>
  <si>
    <t>用于炼制合体延寿丹的丹方。</t>
  </si>
  <si>
    <t>用于炼制合体温阳延寿丹的丹方。</t>
  </si>
  <si>
    <t>用于炼制合体烈阳延寿丹的丹方。</t>
  </si>
  <si>
    <t>用于炼制合体玄阴塑灵丹的丹方。</t>
  </si>
  <si>
    <t>用于炼制合体清和塑灵丹的丹方。</t>
  </si>
  <si>
    <t>用于炼制合体塑灵丹的丹方。</t>
  </si>
  <si>
    <t>用于炼制合体温阳塑灵丹的丹方。</t>
  </si>
  <si>
    <t>用于炼制合体烈阳塑灵丹的丹方。</t>
  </si>
  <si>
    <t>用于炼制合体玄阴固元丹的丹方。</t>
  </si>
  <si>
    <t>用于炼制合体清和固元丹的丹方。</t>
  </si>
  <si>
    <t>用于炼制合体固元丹的丹方。</t>
  </si>
  <si>
    <t>用于炼制合体温阳固元丹的丹方。</t>
  </si>
  <si>
    <t>用于炼制合体烈阳固元丹的丹方。</t>
  </si>
  <si>
    <t>用于炼制合体玄阴破妄丹的丹方。</t>
  </si>
  <si>
    <t>用于炼制合体清和破妄丹的丹方。</t>
  </si>
  <si>
    <t>用于炼制合体破妄丹的丹方。</t>
  </si>
  <si>
    <t>用于炼制合体温阳破妄丹的丹方。</t>
  </si>
  <si>
    <t>用于炼制合体烈阳破妄丹的丹方。</t>
  </si>
  <si>
    <t>用于炼制合体玄阴养神丹的丹方。</t>
  </si>
  <si>
    <t>用于炼制合体清和养神丹的丹方。</t>
  </si>
  <si>
    <t>用于炼制合体养神丹的丹方。</t>
  </si>
  <si>
    <t>用于炼制合体温阳养神丹的丹方。</t>
  </si>
  <si>
    <t>用于炼制合体烈阳养神丹的丹方。</t>
  </si>
  <si>
    <t>用于炼制合体玄阴明心丹的丹方。</t>
  </si>
  <si>
    <t>用于炼制合体清和明心丹的丹方。</t>
  </si>
  <si>
    <t>用于炼制合体明心丹的丹方。</t>
  </si>
  <si>
    <t>用于炼制合体温阳明心丹的丹方。</t>
  </si>
  <si>
    <t>用于炼制合体烈阳明心丹的丹方。</t>
  </si>
  <si>
    <t>用于炼制合体玄阴照神丹的丹方。</t>
  </si>
  <si>
    <t>用于炼制合体清和照神丹的丹方。</t>
  </si>
  <si>
    <t>用于炼制合体照神丹的丹方。</t>
  </si>
  <si>
    <t>用于炼制合体温阳照神丹的丹方。</t>
  </si>
  <si>
    <t>用于炼制合体烈阳照神丹的丹方。</t>
  </si>
  <si>
    <t>用于炼制合体玄阴定神丹的丹方。</t>
  </si>
  <si>
    <t>用于炼制合体清和定神丹的丹方。</t>
  </si>
  <si>
    <t>用于炼制合体定神丹的丹方。</t>
  </si>
  <si>
    <t>用于炼制合体温阳定神丹的丹方。</t>
  </si>
  <si>
    <t>用于炼制合体烈阳定神丹的丹方。</t>
  </si>
  <si>
    <t>用于炼制合体玄阴解厄丹的丹方。</t>
  </si>
  <si>
    <t>用于炼制合体清和解厄丹的丹方。</t>
  </si>
  <si>
    <t>用于炼制合体解厄丹的丹方。</t>
  </si>
  <si>
    <t>用于炼制合体温阳解厄丹的丹方。</t>
  </si>
  <si>
    <t>用于炼制合体烈阳解厄丹的丹方。</t>
  </si>
  <si>
    <t>用于炼制合体玄阴回春丹的丹方。</t>
  </si>
  <si>
    <t>用于炼制合体清和回春丹的丹方。</t>
  </si>
  <si>
    <t>用于炼制合体回春丹的丹方。</t>
  </si>
  <si>
    <t>用于炼制合体温阳回春丹的丹方。</t>
  </si>
  <si>
    <t>用于炼制合体烈阳回春丹的丹方。</t>
  </si>
  <si>
    <t>用于炼制合体玄阴活血丹的丹方。</t>
  </si>
  <si>
    <t>用于炼制合体清和活血丹的丹方。</t>
  </si>
  <si>
    <t>用于炼制合体活血丹的丹方。</t>
  </si>
  <si>
    <t>用于炼制合体温阳活血丹的丹方。</t>
  </si>
  <si>
    <t>用于炼制合体烈阳活血丹的丹方。</t>
  </si>
  <si>
    <t>用于炼制合体玄阴战元丹的丹方。</t>
  </si>
  <si>
    <t>用于炼制合体清和战元丹的丹方。</t>
  </si>
  <si>
    <t>用于炼制合体战元丹的丹方。</t>
  </si>
  <si>
    <t>用于炼制合体温阳战元丹的丹方。</t>
  </si>
  <si>
    <t>用于炼制合体烈阳战元丹的丹方。</t>
  </si>
  <si>
    <t>用于炼制合体玄阴锻体丹的丹方。</t>
  </si>
  <si>
    <t>用于炼制合体清和锻体丹的丹方。</t>
  </si>
  <si>
    <t>用于炼制合体锻体丹的丹方。</t>
  </si>
  <si>
    <t>用于炼制合体温阳锻体丹的丹方。</t>
  </si>
  <si>
    <t>用于炼制合体烈阳锻体丹的丹方。</t>
  </si>
  <si>
    <t>用于炼制大乘玄阴涤元丹的丹方。</t>
  </si>
  <si>
    <t>用于炼制大乘清和涤元丹的丹方。</t>
  </si>
  <si>
    <t>用于炼制大乘涤元丹的丹方。</t>
  </si>
  <si>
    <t>用于炼制大乘温阳涤元丹的丹方。</t>
  </si>
  <si>
    <t>用于炼制大乘烈阳涤元丹的丹方。</t>
  </si>
  <si>
    <t>用于炼制大乘玄阴破境丹的丹方。最低品质为大乘境大境界突破必需材料；高品质可在大乘境突破时额外服用，增加本次突破几率。</t>
  </si>
  <si>
    <t>用于炼制大乘清和破境丹的丹方。最低品质为大乘境小境界突破必需材料；高品质可在大乘境突破时额外服用，增加本次突破几率。</t>
  </si>
  <si>
    <t>用于炼制大乘丹的丹方。最低品质用于突破；高品质可在大乘境突破，或合体突破至大乘时额外服用，增加本次突破几率。</t>
  </si>
  <si>
    <t>用于炼制大乘温阳破境丹的丹方。最低品质为大乘境小境界突破必需材料；高品质可在大乘境突破时额外服用，增加本次突破几率。</t>
  </si>
  <si>
    <t>用于炼制大乘烈阳破境丹的丹方。最低品质为大乘境大境界突破必需材料；高品质可在大乘境突破时额外服用，增加本次突破几率。</t>
  </si>
  <si>
    <t>用于炼制大乘玄阴纳灵丹的丹方。</t>
  </si>
  <si>
    <t>用于炼制大乘清和纳灵丹的丹方。</t>
  </si>
  <si>
    <t>用于炼制大乘纳灵丹的丹方。</t>
  </si>
  <si>
    <t>用于炼制大乘温阳纳灵丹的丹方。</t>
  </si>
  <si>
    <t>用于炼制大乘烈阳纳灵丹的丹方。</t>
  </si>
  <si>
    <t>用于炼制大乘玄阴化元丹的丹方。</t>
  </si>
  <si>
    <t>用于炼制大乘清和化元丹的丹方。</t>
  </si>
  <si>
    <t>用于炼制大乘化元丹的丹方。</t>
  </si>
  <si>
    <t>用于炼制大乘温阳化元丹的丹方。</t>
  </si>
  <si>
    <t>用于炼制大乘烈阳化元丹的丹方。</t>
  </si>
  <si>
    <t>用于炼制大乘玄阴聚元丹的丹方。</t>
  </si>
  <si>
    <t>用于炼制大乘清和聚元丹的丹方。</t>
  </si>
  <si>
    <t>用于炼制大乘聚元丹的丹方。</t>
  </si>
  <si>
    <t>用于炼制大乘温阳聚元丹的丹方。</t>
  </si>
  <si>
    <t>用于炼制大乘烈阳聚元丹的丹方。</t>
  </si>
  <si>
    <t>用于炼制大乘玄阴通脉丹的丹方。</t>
  </si>
  <si>
    <t>用于炼制大乘清和通脉丹的丹方。</t>
  </si>
  <si>
    <t>用于炼制大乘通脉丹的丹方。</t>
  </si>
  <si>
    <t>用于炼制大乘温阳通脉丹的丹方。</t>
  </si>
  <si>
    <t>用于炼制大乘烈阳通脉丹的丹方。</t>
  </si>
  <si>
    <t>用于炼制大乘玄阴拓脉丹的丹方。</t>
  </si>
  <si>
    <t>用于炼制大乘清和拓脉丹的丹方。</t>
  </si>
  <si>
    <t>用于炼制大乘拓脉丹的丹方。</t>
  </si>
  <si>
    <t>用于炼制大乘温阳拓脉丹的丹方。</t>
  </si>
  <si>
    <t>用于炼制大乘烈阳拓脉丹的丹方。</t>
  </si>
  <si>
    <t>用于炼制大乘玄阴回灵丹的丹方。</t>
  </si>
  <si>
    <t>用于炼制大乘清和回灵丹的丹方。</t>
  </si>
  <si>
    <t>用于炼制大乘回灵丹的丹方。</t>
  </si>
  <si>
    <t>用于炼制大乘温阳回灵丹的丹方。</t>
  </si>
  <si>
    <t>用于炼制大乘烈阳回灵丹的丹方。</t>
  </si>
  <si>
    <t>用于炼制大乘玄阴燃灵丹的丹方。</t>
  </si>
  <si>
    <t>用于炼制大乘清和燃灵丹的丹方。</t>
  </si>
  <si>
    <t>用于炼制大乘燃灵丹的丹方。</t>
  </si>
  <si>
    <t>用于炼制大乘温阳燃灵丹的丹方。</t>
  </si>
  <si>
    <t>用于炼制大乘烈阳燃灵丹的丹方。</t>
  </si>
  <si>
    <t>用于炼制大乘玄阴镇脉丹的丹方。</t>
  </si>
  <si>
    <t>用于炼制大乘清和镇脉丹的丹方。</t>
  </si>
  <si>
    <t>用于炼制大乘镇脉丹的丹方。</t>
  </si>
  <si>
    <t>用于炼制大乘温阳镇脉丹的丹方。</t>
  </si>
  <si>
    <t>用于炼制大乘烈阳镇脉丹的丹方。</t>
  </si>
  <si>
    <t>用于炼制大乘玄阴净髓丹的丹方。</t>
  </si>
  <si>
    <t>用于炼制大乘清和净髓丹的丹方。</t>
  </si>
  <si>
    <t>用于炼制大乘净髓丹的丹方。</t>
  </si>
  <si>
    <t>用于炼制大乘温阳净髓丹的丹方。</t>
  </si>
  <si>
    <t>用于炼制大乘烈阳净髓丹的丹方。</t>
  </si>
  <si>
    <t>用于炼制大乘玄阴壮骨丹的丹方。</t>
  </si>
  <si>
    <t>用于炼制大乘清和壮骨丹的丹方。</t>
  </si>
  <si>
    <t>用于炼制大乘壮骨丹的丹方。</t>
  </si>
  <si>
    <t>用于炼制大乘温阳壮骨丹的丹方。</t>
  </si>
  <si>
    <t>用于炼制大乘烈阳壮骨丹的丹方。</t>
  </si>
  <si>
    <t>用于炼制大乘玄阴延寿丹的丹方。</t>
  </si>
  <si>
    <t>用于炼制大乘清和延寿丹的丹方。</t>
  </si>
  <si>
    <t>用于炼制大乘延寿丹的丹方。</t>
  </si>
  <si>
    <t>用于炼制大乘温阳延寿丹的丹方。</t>
  </si>
  <si>
    <t>用于炼制大乘烈阳延寿丹的丹方。</t>
  </si>
  <si>
    <t>用于炼制大乘玄阴塑灵丹的丹方。</t>
  </si>
  <si>
    <t>用于炼制大乘清和塑灵丹的丹方。</t>
  </si>
  <si>
    <t>用于炼制大乘塑灵丹的丹方。</t>
  </si>
  <si>
    <t>用于炼制大乘温阳塑灵丹的丹方。</t>
  </si>
  <si>
    <t>用于炼制大乘烈阳塑灵丹的丹方。</t>
  </si>
  <si>
    <t>用于炼制大乘玄阴固元丹的丹方。</t>
  </si>
  <si>
    <t>用于炼制大乘清和固元丹的丹方。</t>
  </si>
  <si>
    <t>用于炼制大乘固元丹的丹方。</t>
  </si>
  <si>
    <t>用于炼制大乘温阳固元丹的丹方。</t>
  </si>
  <si>
    <t>用于炼制大乘烈阳固元丹的丹方。</t>
  </si>
  <si>
    <t>用于炼制大乘玄阴破妄丹的丹方。</t>
  </si>
  <si>
    <t>用于炼制大乘清和破妄丹的丹方。</t>
  </si>
  <si>
    <t>用于炼制大乘破妄丹的丹方。</t>
  </si>
  <si>
    <t>用于炼制大乘温阳破妄丹的丹方。</t>
  </si>
  <si>
    <t>用于炼制大乘烈阳破妄丹的丹方。</t>
  </si>
  <si>
    <t>用于炼制大乘玄阴养神丹的丹方。</t>
  </si>
  <si>
    <t>用于炼制大乘清和养神丹的丹方。</t>
  </si>
  <si>
    <t>用于炼制大乘养神丹的丹方。</t>
  </si>
  <si>
    <t>用于炼制大乘温阳养神丹的丹方。</t>
  </si>
  <si>
    <t>用于炼制大乘烈阳养神丹的丹方。</t>
  </si>
  <si>
    <t>用于炼制大乘玄阴明心丹的丹方。</t>
  </si>
  <si>
    <t>用于炼制大乘清和明心丹的丹方。</t>
  </si>
  <si>
    <t>用于炼制大乘明心丹的丹方。</t>
  </si>
  <si>
    <t>用于炼制大乘温阳明心丹的丹方。</t>
  </si>
  <si>
    <t>用于炼制大乘烈阳明心丹的丹方。</t>
  </si>
  <si>
    <t>用于炼制大乘玄阴照神丹的丹方。</t>
  </si>
  <si>
    <t>用于炼制大乘清和照神丹的丹方。</t>
  </si>
  <si>
    <t>用于炼制大乘照神丹的丹方。</t>
  </si>
  <si>
    <t>用于炼制大乘温阳照神丹的丹方。</t>
  </si>
  <si>
    <t>用于炼制大乘烈阳照神丹的丹方。</t>
  </si>
  <si>
    <t>用于炼制大乘玄阴定神丹的丹方。</t>
  </si>
  <si>
    <t>用于炼制大乘清和定神丹的丹方。</t>
  </si>
  <si>
    <t>用于炼制大乘定神丹的丹方。</t>
  </si>
  <si>
    <t>用于炼制大乘温阳定神丹的丹方。</t>
  </si>
  <si>
    <t>用于炼制大乘烈阳定神丹的丹方。</t>
  </si>
  <si>
    <t>用于炼制大乘玄阴解厄丹的丹方。</t>
  </si>
  <si>
    <t>用于炼制大乘清和解厄丹的丹方。</t>
  </si>
  <si>
    <t>用于炼制大乘解厄丹的丹方。</t>
  </si>
  <si>
    <t>用于炼制大乘温阳解厄丹的丹方。</t>
  </si>
  <si>
    <t>用于炼制大乘烈阳解厄丹的丹方。</t>
  </si>
  <si>
    <t>用于炼制大乘玄阴回春丹的丹方。</t>
  </si>
  <si>
    <t>用于炼制大乘清和回春丹的丹方。</t>
  </si>
  <si>
    <t>用于炼制大乘回春丹的丹方。</t>
  </si>
  <si>
    <t>用于炼制大乘温阳回春丹的丹方。</t>
  </si>
  <si>
    <t>用于炼制大乘烈阳回春丹的丹方。</t>
  </si>
  <si>
    <t>用于炼制大乘玄阴活血丹的丹方。</t>
  </si>
  <si>
    <t>用于炼制大乘清和活血丹的丹方。</t>
  </si>
  <si>
    <t>用于炼制大乘活血丹的丹方。</t>
  </si>
  <si>
    <t>用于炼制大乘温阳活血丹的丹方。</t>
  </si>
  <si>
    <t>用于炼制大乘烈阳活血丹的丹方。</t>
  </si>
  <si>
    <t>用于炼制大乘玄阴战元丹的丹方。</t>
  </si>
  <si>
    <t>用于炼制大乘清和战元丹的丹方。</t>
  </si>
  <si>
    <t>用于炼制大乘战元丹的丹方。</t>
  </si>
  <si>
    <t>用于炼制大乘温阳战元丹的丹方。</t>
  </si>
  <si>
    <t>用于炼制大乘烈阳战元丹的丹方。</t>
  </si>
  <si>
    <t>用于炼制大乘玄阴锻体丹的丹方。</t>
  </si>
  <si>
    <t>用于炼制大乘清和锻体丹的丹方。</t>
  </si>
  <si>
    <t>用于炼制大乘锻体丹的丹方。</t>
  </si>
  <si>
    <t>用于炼制大乘温阳锻体丹的丹方。</t>
  </si>
  <si>
    <t>用于炼制大乘烈阳锻体丹的丹方。</t>
  </si>
  <si>
    <t>留春痕</t>
  </si>
  <si>
    <t>道痕</t>
  </si>
  <si>
    <t>功能_道痕</t>
  </si>
  <si>
    <t>封在青玉薄片中的一线枯枝纹。置于道痕携带位后，有助于采收灵植时保全药力。</t>
  </si>
  <si>
    <t>|cff00FF00“霜已封山，断枝上却有一线春意往回走。有人看见过，却说不出它从何处起步。”——药山守夜人相传|r</t>
  </si>
  <si>
    <t>90004</t>
  </si>
  <si>
    <t>分露痕</t>
  </si>
  <si>
    <t>琥珀小片内封着一滴分作两股的露影。置于道痕携带位后，有助于充分采获成熟灵植，增加额外收获的机会。</t>
  </si>
  <si>
    <t>|cff00FF00“一滴露映着两轮晨光，落下时，叶下竟有两声极轻的回响。”——采露人未署名的口传|r</t>
  </si>
  <si>
    <t>听脉痕</t>
  </si>
  <si>
    <t>两层石片夹着细密银色脉纹。置于道痕携带位后，有助于辨清材纹、顺脉开采，提高灵材采集效率。</t>
  </si>
  <si>
    <t>|cff00FF00“山腹响时莫急着落锤。那一声还未到耳边，石中的路便已开了。”——老矿师临行低语|r</t>
  </si>
  <si>
    <t>见微痕</t>
  </si>
  <si>
    <t>薄玉片上封存一截忽明忽暗的纹理。置于道痕携带位后，有助于辨识灵材内部的细微结构与材性差异。</t>
  </si>
  <si>
    <t>|cff00FF00“有人对着一块顽石看尽三场日落，起身后只说：它里头，远不止这一层山色。”——辨材者之间的旧传|r</t>
  </si>
  <si>
    <t>澄液痕</t>
  </si>
  <si>
    <t>透明玉滴中悬着一圈沉到边缘的灰点。置于道痕携带位后，有助于炼丹时分离药液中的杂质。</t>
  </si>
  <si>
    <t>|cff00FF00“浊影沉向四边，中央仍有一滴不肯随流。炉火灭后，那滴清光还悬着。”——丹室熄火后的传言|r</t>
  </si>
  <si>
    <t>归丹痕</t>
  </si>
  <si>
    <t>灰白陶片中封着向心收拢的淡金环纹。置于道痕携带位后，有助于合丹时稳定药液结构，提高成丹率。</t>
  </si>
  <si>
    <t>|cff00FF00“满室游光将散未散，忽向一点低头。此后炉前人只记得那一刻，忘了是谁先开口。”——合丹时流传的无名呓语|r</t>
  </si>
  <si>
    <t>合质痕</t>
  </si>
  <si>
    <t>封在薄晶片内的一道无缝合纹。置于道痕携带位后，有助于辨察异材交界，令炼器时的结构衔接更为完整。</t>
  </si>
  <si>
    <t>|cff00FF00“两道山纹在石中相逢，后来再看，谁也找不到它们原先的边界。”——山中异象的口传|r</t>
  </si>
  <si>
    <t>惜形痕</t>
  </si>
  <si>
    <t>暗色陶片中封存数道顺纹而开的细痕。置于道痕携带位后，有助于顺应材纹取料，减少不必要的开料损伤。</t>
  </si>
  <si>
    <t>|cff00FF00“老匠闭眼落刀，木屑落尽，枝里的春痕一线未断。旁人问路，他指了指木纹。”——旧坊师徒相传|r</t>
  </si>
  <si>
    <t>贯锋痕</t>
  </si>
  <si>
    <t>薄玉条上封存一道从符首直贯符脚的光迹。置于道痕携带位后，可增强伤害型符箓释放时的伤害。</t>
  </si>
  <si>
    <t>|cff00FF00“符灰早被风带走了，崖上那道亮痕却还向远处延伸。夜行者不敢从它面前经过。”——断崖夜行人的传言|r</t>
  </si>
  <si>
    <t>留效痕</t>
  </si>
  <si>
    <t>素白玉片内有一圈渐淡却始终不断的余纹。置于道痕携带位后，可延长原本具有持续时间的增益型符箓效果。</t>
  </si>
  <si>
    <t>|cff00FF00“最后一点纸灰凉透，照在门上的光还没有退。门外人多等了一息，便多等来一条生路。”——旧关守夜人相传|r</t>
  </si>
  <si>
    <t>远应痕</t>
  </si>
  <si>
    <t>薄石片上封着由近及远、逐圈变淡的环纹。置于道痕携带位后，可扩大原本具有范围效果的携带阵法的作用半径。</t>
  </si>
  <si>
    <t>|cff00FF00“近山无风，远山的草却依次俯下。有人说，是谷底那一圈涟漪仍未走完。”——群山间的无名口传|r</t>
  </si>
  <si>
    <t>承泽痕</t>
  </si>
  <si>
    <t>青白晶片中两条光纹交接成一处稳固节点。置于道痕携带位后，可增强生养、护御类携带阵法的增益。</t>
  </si>
  <si>
    <t>|cff00FF00“风压得枝头低下，根下的水反而缓缓升起。谁护住谁，山里从没有一句定论。”——药圃雨夜的低语|r</t>
  </si>
  <si>
    <t>并息痕</t>
  </si>
  <si>
    <t>乳白玉片内封着两道同起同落的气纹。置于道痕携带位后，可加快出战灵兽的生命恢复。</t>
  </si>
  <si>
    <t>|cff00FF00“夜深时，一人一兽的呼吸渐渐听不出先后；天亮以后，石上多了两道未散的雾。”——驭兽人相传|r</t>
  </si>
  <si>
    <t>应锋痕</t>
  </si>
  <si>
    <t>兽骨薄片中封着一道与外圈微光呼应的爪影。置于道痕携带位后，可提高出战灵兽的攻击伤害。</t>
  </si>
  <si>
    <t>|cff00FF00“手尚未抬，爪已破风。旁观者以为兽先知，人却说：不过是走过同一段险路。”——古兽场留下的口传|r</t>
  </si>
  <si>
    <t>引溪阵盘</t>
  </si>
  <si>
    <t>阵法</t>
  </si>
  <si>
    <t>功能_阵法</t>
  </si>
  <si>
    <t>青铜小盘，细密刻槽如支流汇入中央玉眼。置于阵法携带位后，提高携带者灵气吸收效率。</t>
  </si>
  <si>
    <t>|cff00FF00“小盘纳百川，不在夺尽山中灵气，在使纷乱者各有归处。”——《百川归灵篇》|r</t>
  </si>
  <si>
    <t>90005</t>
  </si>
  <si>
    <t>留月阵图</t>
  </si>
  <si>
    <t>深青绢图，银白阵线构成缺合相间的圆环。置于阵法携带位后，提高携带者灵气吸收效率，夜间效果更强。</t>
  </si>
  <si>
    <t>|cff00FF00“日间看是残图，月下来却无一处断笔。前人留给后人的，原来还有未尽的夜色。”——《留月阵抄》|r</t>
  </si>
  <si>
    <t>回春阵旗</t>
  </si>
  <si>
    <t>青绢小旗，阵纹像由旗根向外分生的枝脉。置于阵法携带位后，周期恢复携带者及附近友方的生命。</t>
  </si>
  <si>
    <t>|cff00FF00“旗不必立得高，能让伤者在它近旁睡稳一夜，便是生养的本事。”——《生息阵录》|r</t>
  </si>
  <si>
    <t>续脉阵心</t>
  </si>
  <si>
    <t>有裂隙的玉核，裂隙间仍有细线相连。置于阵法携带位后，携带者生命较低时触发一段持续恢复，有触发间隔。</t>
  </si>
  <si>
    <t>|cff00FF00“玉裂而脉未绝，犹如旧圃荒了，石下仍有细根等雨。”——《生息阵录》|r</t>
  </si>
  <si>
    <t>镇岳阵印</t>
  </si>
  <si>
    <t>厚重石印，印面层层套合，侧面呈山岩纹理。置于阵法携带位后，持续提高携带者及附近友方的防御。</t>
  </si>
  <si>
    <t>|cff00FF00“护阵不求山岳皆来，只求风急石落之时，身旁的人仍有立足之地。”——《山河守阵篇》|r</t>
  </si>
  <si>
    <t>隔焰阵盘</t>
  </si>
  <si>
    <t>深色盘体，外圈赤纹与内圈浅色阵线分明。置于阵法携带位后，提高携带者及附近友方的火系抗性。</t>
  </si>
  <si>
    <t>|cff00FF00“一圈赤纹隔在外，一线清凉留在内；护火之阵，先须辨得哪一寸不可让。”——《山河守阵篇》|r</t>
  </si>
  <si>
    <t>回锋阵盘</t>
  </si>
  <si>
    <t>金属环盘，刻槽首尾相接，边缘有向内回折的锋纹。置于阵法携带位后，周期对附近敌人造成金系伤害。</t>
  </si>
  <si>
    <t>|cff00FF00“锋走一周，复归旧路。识阵者看它何时回，不只看它向何处去。”——《回锋阵解》|r</t>
  </si>
  <si>
    <t>余烬阵心</t>
  </si>
  <si>
    <t>灰白外壳包着暗红核心，细小阵纹在裂口间明灭。置于阵法携带位后，向附近敌人施加持续灼烧。</t>
  </si>
  <si>
    <t>|cff00FF00“炉倾后百事俱废，唯灰中一线未冷。拾得者握之，方知旧火也有余威。”——《炉火遗阵录》|r</t>
  </si>
  <si>
    <t>镇步阵印</t>
  </si>
  <si>
    <t>深色方印，印底阵线密集，向中心层层收紧。置于阵法携带位后，持续降低附近敌人的移动速度。</t>
  </si>
  <si>
    <t>|cff00FF00“困人不必筑墙；使他每一步都要与脚下争力，远路便自会变长。”——《缠山阵要》|r</t>
  </si>
  <si>
    <t>缠枝阵图</t>
  </si>
  <si>
    <t>窄幅绢图，分叉阵线在多个节点交缠闭合。置于阵法携带位后，周期束缚附近敌人，造成短时定身。</t>
  </si>
  <si>
    <t>|cff00FF00“枝各有去处，结处却相连。困阵之妙，在一处动时，别处已经收紧。”——《缠山阵要》|r</t>
  </si>
  <si>
    <t>乱向阵旗</t>
  </si>
  <si>
    <t>灰青小旗，正反阵纹略有错位，形成重影。置于阵法携带位后，干扰附近敌人辨位，降低其命中。</t>
  </si>
  <si>
    <t>|cff00FF00“两面只差半笔，来者便将左看成右。迷阵欺的，常是那一念自信。”——《藏踪阵诀》|r</t>
  </si>
  <si>
    <t>藏息阵印</t>
  </si>
  <si>
    <t>烟色玉印，外纹浅淡，深处阵线向内收拢。置于阵法携带位后，赋予携带者隐匿效果。</t>
  </si>
  <si>
    <t>|cff00FF00“隐去的不是天地间这一人，是旁人认出他的那一道界线。”——《藏踪阵诀》|r</t>
  </si>
  <si>
    <t>火弹符</t>
  </si>
  <si>
    <t>符箓</t>
  </si>
  <si>
    <t>功能_符箓</t>
  </si>
  <si>
    <t>选定敌人后使用。射出火弹，造成一次火系伤害。一次性符箓，使用后消耗。</t>
  </si>
  <si>
    <t>|cff00FF00“一点朱砂束作火，须知锋头向何处，莫使衣袖先闻焦味。”——《五行符解》|r</t>
  </si>
  <si>
    <t>90006</t>
  </si>
  <si>
    <t>火云符</t>
  </si>
  <si>
    <t>选定地面区域后使用。形成短时火云，持续灼烧区域内敌人。一次性符箓，使用后消耗。</t>
  </si>
  <si>
    <t>|cff00FF00“独焰易避，云火难穿。落笔时当留退路，焚尽之后还要归山。”——《五行符解》|r</t>
  </si>
  <si>
    <t>冰锥符</t>
  </si>
  <si>
    <t>选定敌人后使用。射出冰锥，造成水系伤害并短时减速。一次性符箓，使用后消耗。</t>
  </si>
  <si>
    <t>|cff00FF00“水本无锋，借寒凝之；锋落之后，余寒才是追步最难的一段。”——《五行符解》|r</t>
  </si>
  <si>
    <t>金刃符</t>
  </si>
  <si>
    <t>选定前方方向后使用。放出一道金刃，对直线上敌人造成金系伤害。一次性符箓，使用后消耗。</t>
  </si>
  <si>
    <t>|cff00FF00“金纹贵直而不滞，一线放开，乱麻自分。”——《五行符解》|r</t>
  </si>
  <si>
    <t>落石符</t>
  </si>
  <si>
    <t>选定地面区域后使用。落下凝聚的土石，对小范围敌人造成土系伤害。一次性符箓，使用后消耗。</t>
  </si>
  <si>
    <t>|cff00FF00“画山不必画高，只须将下落之势，收在最后一笔。”——《五行符解》|r</t>
  </si>
  <si>
    <t>雷击符</t>
  </si>
  <si>
    <t>选定敌人后使用。落下一道雷击，造成伤害并短暂眩晕。一次性符箓，使用后消耗。</t>
  </si>
  <si>
    <t>|cff00FF00“墨线曲折，不是雷性反复，是要把一声惊响藏得足够深。”——《雷火符章》|r</t>
  </si>
  <si>
    <t>裂甲符</t>
  </si>
  <si>
    <t>选定敌人后使用。施加短时减防，使后续攻击更容易造成伤害。一次性符箓，使用后消耗。</t>
  </si>
  <si>
    <t>|cff00FF00“甲坚未必无隙。符锋先问接缝，刀剑才有去处。”——《五行符解》|r</t>
  </si>
  <si>
    <t>惊魂符</t>
  </si>
  <si>
    <t>选定敌人后使用。造成一次神识冲击伤害。一次性符箓，使用后消耗。</t>
  </si>
  <si>
    <t>|cff00FF00“形影未伤，心中先失了准绳；这一类符，落笔更须守住自己的神思。”——《藏影符说》|r</t>
  </si>
  <si>
    <t>金刚符</t>
  </si>
  <si>
    <t>对自身或友方使用。获得有吸收上限的临时护盾。一次性符箓，使用后消耗。</t>
  </si>
  <si>
    <t>|cff00FF00“护身之光亦有所尽，不可因一纸在手，便忘了来路凶险。”——《护身符录》|r</t>
  </si>
  <si>
    <t>铁甲符</t>
  </si>
  <si>
    <t>对自身或友方使用。短时间提高防御。一次性符箓，使用后消耗。</t>
  </si>
  <si>
    <t>|cff00FF00“不见甲叶，仍有甲意；薄纸能承几分，须由符纹一层层分去。”——《护身符录》|r</t>
  </si>
  <si>
    <t>水幕符</t>
  </si>
  <si>
    <t>对自身或友方使用。短时间降低受到的远程攻击伤害。一次性符箓，使用后消耗。</t>
  </si>
  <si>
    <t>|cff00FF00“急矢最怕偏了锋头。柔幕不争其势，只教它不能尽落一处。”——《护身符录》|r</t>
  </si>
  <si>
    <t>避火符</t>
  </si>
  <si>
    <t>对自身或友方使用。短时间提高火系抗性。一次性符箓，使用后消耗。</t>
  </si>
  <si>
    <t>|cff00FF00“隔火不必灭火，留得身边一寸清凉，便能穿过半山烟色。”——《护身符录》|r</t>
  </si>
  <si>
    <t>御寒符</t>
  </si>
  <si>
    <t>对自身或友方使用。短时间提高水系抗性。一次性符箓，使用后消耗。</t>
  </si>
  <si>
    <t>|cff00FF00“寒来时莫令暖意四散。闭好符边，衣下自有缓缓流转的一线春气。”——《护身符录》|r</t>
  </si>
  <si>
    <t>镇魂符</t>
  </si>
  <si>
    <t>对自身或友方使用。短时间降低受到的神识伤害。一次性符箓，使用后消耗。</t>
  </si>
  <si>
    <t>|cff00FF00“风声尽可入耳，心中那一圈边界，却不可任它吹散。”——《护身符录》|r</t>
  </si>
  <si>
    <t>定身符</t>
  </si>
  <si>
    <t>选定敌人后使用。使目标短时间无法移动，仍可执行未被禁止的其他行动。一次性符箓，使用后消耗。</t>
  </si>
  <si>
    <t>|cff00FF00“止其步，不尽止其能；看见敌人不动，莫就以为险已经过去。”——《锁关符要》|r</t>
  </si>
  <si>
    <t>缚藤符</t>
  </si>
  <si>
    <t>选定小范围敌人后使用。以灵藤短时束缚多个敌人。一次性符箓，使用后消耗。</t>
  </si>
  <si>
    <t>|cff00FF00“一枝分作数枝，数枝各寻一处关节；藤纹贵活，结处须紧。”——《锁关符要》|r</t>
  </si>
  <si>
    <t>流沙符</t>
  </si>
  <si>
    <t>选定地面区域后使用。形成短时流沙区，降低其中敌人的移动速度。一次性符箓，使用后消耗。</t>
  </si>
  <si>
    <t>|cff00FF00“脚下仍是旧土，着力之处却已变了。困人之法，有时只借半步不稳。”——《锁关符要》|r</t>
  </si>
  <si>
    <t>封窍符</t>
  </si>
  <si>
    <t>选定敌人后使用。使目标短时间沉默，无法施放受沉默限制的技能。一次性符箓，使用后消耗。</t>
  </si>
  <si>
    <t>|cff00FF00“截住灵流相接的一瞬，千般手段也要迟些才能出口。”——《锁关符要》|r</t>
  </si>
  <si>
    <t>巨力符</t>
  </si>
  <si>
    <t>对自身或友方使用。短时间提高力量。一次性符箓，使用后消耗。</t>
  </si>
  <si>
    <t>|cff00FF00“力须落在筋骨相承处。墨重而路乱，终不过是纸上逞强。”——《养气符经》|r</t>
  </si>
  <si>
    <t>锐锋符</t>
  </si>
  <si>
    <t>对自身或友方使用。短时间提高攻击伤害。一次性符箓，使用后消耗。</t>
  </si>
  <si>
    <t>|cff00FF00“同是一分力，散在十处不如合在锋端。锐字的根本，仍是收束。”——《五行符解》|r</t>
  </si>
  <si>
    <t>凝神符</t>
  </si>
  <si>
    <t>对自身或友方使用。短时间提高命中。一次性符箓，使用后消耗。</t>
  </si>
  <si>
    <t>|cff00FF00“眼前千影，先定一心；符能助人看准，不能替人决断。”——《养气符经》|r</t>
  </si>
  <si>
    <t>激元符</t>
  </si>
  <si>
    <t>对自身使用。短时间提高技能伤害，效果结束后进入短暂虚弱。一次性符箓，使用后消耗。</t>
  </si>
  <si>
    <t>|cff00FF00“催得一时烈火，便须留一刻养息。借出的力，终要由自己缓回来。”——《雷火符章》|r</t>
  </si>
  <si>
    <t>回春符</t>
  </si>
  <si>
    <t>对自身或友方使用。获得一段持续生命恢复。一次性符箓，使用后消耗。</t>
  </si>
  <si>
    <t>|cff00FF00“伤口合得慢些无妨，最怕新生之脉找不到旧路。”——《养气符经》|r</t>
  </si>
  <si>
    <t>回气符</t>
  </si>
  <si>
    <t>对自身或友方使用。获得一段持续灵力恢复。一次性符箓，使用后消耗。</t>
  </si>
  <si>
    <t>|cff00FF00“回流宜缓，不宜横冲。急着再出一招的人，更该把这一口气养稳。”——《养气符经》|r</t>
  </si>
  <si>
    <t>清心符</t>
  </si>
  <si>
    <t>对自身或友方使用。解除可驱散的迷乱类减益。一次性符箓，使用后消耗。</t>
  </si>
  <si>
    <t>|cff00FF00“外来的迷雾可拂去，自己的疑心，仍须自己理清。”——《养气符经》|r</t>
  </si>
  <si>
    <t>辟瘴符</t>
  </si>
  <si>
    <t>对自身或友方使用。短时间提高毒性减益抗性。一次性符箓，使用后消耗。</t>
  </si>
  <si>
    <t>|cff00FF00“山雾有香也有毒，符上留一层筛网，入谷仍须识风向。”——《护身符录》|r</t>
  </si>
  <si>
    <t>神行符</t>
  </si>
  <si>
    <t>对自身使用。短时间提高移动速度。一次性符箓，使用后消耗。</t>
  </si>
  <si>
    <t>|cff00FF00“长路不欺慢行者，却常叫迟疑的人误了日落。备一符，脚下便多几分从容。”——《履尘符札》|r</t>
  </si>
  <si>
    <t>轻身符</t>
  </si>
  <si>
    <t>对自身使用。短时间提高闪避。一次性符箓，使用后消耗。</t>
  </si>
  <si>
    <t>|cff00FF00“轻不是离地，是转身之际，筋骨不与自己相争。”——《履尘符札》|r</t>
  </si>
  <si>
    <t>缩地符</t>
  </si>
  <si>
    <t>选定附近可通行地点后使用。立即向选定地点短距位移。一次性符箓，使用后消耗。</t>
  </si>
  <si>
    <t>|cff00FF00“把眼前两步叠作一步，仍须看清脚下；崖外的空处，从来算不得归路。”——《履尘符札》|r</t>
  </si>
  <si>
    <t>隐身符</t>
  </si>
  <si>
    <t>对自身使用。短时间隐身，主动攻击或施法后解除。一次性符箓，使用后消耗。</t>
  </si>
  <si>
    <t>|cff00FF00“藏身时，连出手的念头也须按下。锋芒一露，山色便再遮不住人。”——《藏影符说》|r</t>
  </si>
  <si>
    <t>敛息符</t>
  </si>
  <si>
    <t>对自身使用。短时间降低被附近敌人察觉的范围。一次性符箓，使用后消耗。</t>
  </si>
  <si>
    <t>|cff00FF00“有的人藏得住衣角，藏不住一身浮气；敛息先从不与风争开始。”——《藏影符说》|r</t>
  </si>
  <si>
    <t>静音符</t>
  </si>
  <si>
    <t>对自身使用。短时间减弱行动声响，降低声音引起的警戒。一次性符箓，使用后消耗。</t>
  </si>
  <si>
    <t>|cff00FF00“衣动无声，不等于世间无人看见。走夜路的本事，从来不止这一张纸。”——《藏影符说》|r</t>
  </si>
  <si>
    <t>障眼符</t>
  </si>
  <si>
    <t>选定附近敌人后使用。短时间降低目标命中。一次性符箓，使用后消耗。</t>
  </si>
  <si>
    <t>|cff00FF00“错开半笔，便错开半个身位。争斗最急之时，半个身位已经够远。”——《藏影符说》|r</t>
  </si>
  <si>
    <t>破妄符</t>
  </si>
  <si>
    <t>对自身使用。短时间获得侦测隐形的效果。一次性符箓，使用后消耗。</t>
  </si>
  <si>
    <t>|cff00FF00“虚影也要借灵流立足。顺着不合之处看去，遮掩之物便留下边。”——《藏影符说》|r</t>
  </si>
  <si>
    <t>照夜符</t>
  </si>
  <si>
    <t>对自身使用。短时间提高夜间视野。一次性符箓，使用后消耗。</t>
  </si>
  <si>
    <t>|cff00FF00“夜山不只藏凶物，也藏归人的灯。明一分，脚下便稳一分。”——《行旅符笺》|r</t>
  </si>
  <si>
    <t>寻踪符</t>
  </si>
  <si>
    <t>选定可见敌人后使用。为目标附加短时追踪标记，保留其位置提示。一次性符箓，使用后消耗。</t>
  </si>
  <si>
    <t>|cff00FF00“记下的不是脚印，是他经过时带走又留下的一缕气。”——《行旅符笺》|r</t>
  </si>
  <si>
    <t>传音符</t>
  </si>
  <si>
    <t>用于向指定对象传递短讯或报信。一次性符箓，使用后消耗。</t>
  </si>
  <si>
    <t>|cff00FF00“山隔重重，一纸先行。话不必多，平安二字最难写，也最值得送。”——《行旅符笺》|r</t>
  </si>
  <si>
    <t>指路符</t>
  </si>
  <si>
    <t>短时指示已知目的地的方向，不能据此寻找未知宝物。一次性符箓，使用后消耗。</t>
  </si>
  <si>
    <t>|cff00FF00“符知的是你已认定的去处，不是天下尚未发现的宝藏。”——《行旅符笺》|r</t>
  </si>
  <si>
    <t>清洁符</t>
  </si>
  <si>
    <t>清理衣物、器具上的污渍，不用于解毒、祛魔或消除丹毒。一次性符箓，使用后消耗。</t>
  </si>
  <si>
    <t>|cff00FF00“修行人也会沾满炉灰。洗净袖口再坐下，未尝不是今日功课。”——《行旅符笺》|r</t>
  </si>
  <si>
    <t>挪移符</t>
  </si>
  <si>
    <t>传送至预先确定且当前允许到达的落点。一次性符箓，使用后消耗。</t>
  </si>
  <si>
    <t>|cff00FF00“远行之符，贵在两头皆有着落；只想离去，不知所归，最是凶险。”——《履尘符札》|r</t>
  </si>
  <si>
    <t>替身符</t>
  </si>
  <si>
    <t>短时护命，满足触发条件时抵消一次规定范围内的重击。一次性符箓，使用后消耗。</t>
  </si>
  <si>
    <t>|cff00FF00“纸上人形不是第二条命，不过替行者争来一次回头的机会。”——《护身符录》|r</t>
  </si>
  <si>
    <t>问心符</t>
  </si>
  <si>
    <t>用于特定交涉中察觉言语与心神波动的不一致，不能据此判定一切真假。一次性符箓，使用后消耗。</t>
  </si>
  <si>
    <t>|cff00FF00“言与气有时相悖，未必句句皆谎。问得一线疑处，仍须听完人家的话。”——《行旅符笺》|r</t>
  </si>
  <si>
    <t>足年灵兽精血</t>
  </si>
  <si>
    <t>灵材辅材</t>
  </si>
  <si>
    <t>制符</t>
  </si>
  <si>
    <t>子类_常规</t>
  </si>
  <si>
    <t>灵材</t>
  </si>
  <si>
    <t>功能_灵材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</si>
  <si>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制作传音符、冰锥符、凝神符、回春符、回气符、定身符、寻踪符、封窍符、巨力符、御寒符、惊魂符、指路符、挪移符、敛息符、替身符、水幕符、流沙符、清心符、清洁符、激元符、火云符、火弹符、照夜符、破妄符、神行符、缚藤符、缩地符、落石符、裂甲符、轻身符、辟瘴符、避火符、金刃符、金刚符、铁甲符、锐锋符、镇魂符、问心符、隐身符、障眼符、雷击符、静音符。</t>
  </si>
  <si>
    <t>|cff00FF00“血离其身，温养之性尚在。识材者取其生机，不只看那一抹红。”——《百兽遗材考》|r</t>
  </si>
  <si>
    <t>90007</t>
  </si>
  <si>
    <t>灵血</t>
  </si>
  <si>
    <t>精血</t>
  </si>
  <si>
    <t>足年灵兽妖丹</t>
  </si>
  <si>
    <t>灵材特性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</si>
  <si>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当前配方用途：制作激元符。</t>
  </si>
  <si>
    <t>|cff00FF00“小小一丸，藏着奔走山林的旧日。可借其中灵路，不可当作又一个活物。”——《百兽遗材考》|r</t>
  </si>
  <si>
    <t>丹核</t>
  </si>
  <si>
    <t>妖丹</t>
  </si>
  <si>
    <t>足年灵禽翎羽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</si>
  <si>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当前配方用途：制作神行符、轻身符。</t>
  </si>
  <si>
    <t>|cff00FF00“羽离其翼，仍顺风而转。匠人所借的，是它曾经掠过长空的纹理。”——《百兽遗材考》|r</t>
  </si>
  <si>
    <t>翎毫</t>
  </si>
  <si>
    <t>翎羽</t>
  </si>
  <si>
    <t>足年灵兽毒囊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</si>
  <si>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</t>
  </si>
  <si>
    <t>|cff00FF00“囊小而毒聚，封口须严。擅用者知其所伤，也知何处不该沾染。”——《百兽遗材考》|r</t>
  </si>
  <si>
    <t>灵窍遗材</t>
  </si>
  <si>
    <t>毒囊</t>
  </si>
  <si>
    <t>足年灵兽残识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</si>
  <si>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当前配方用途：制作凝神符、寻踪符、惊魂符、清心符、破妄符、镇魂符、问心符、障眼符。</t>
  </si>
  <si>
    <t>|cff00FF00“兽去而应变之迹未散，如空谷留声；声可以辨，却不可说谷中仍有人答话。”——《藏识微言》|r</t>
  </si>
  <si>
    <t>灵识遗痕</t>
  </si>
  <si>
    <t>灵兽残识</t>
  </si>
  <si>
    <t>一转金精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</si>
  <si>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当前配方用途：制作金刃符、雷击符。</t>
  </si>
  <si>
    <t>|cff00FF00“见其凝金，莫作金矿看。矿有母石，此物只有久聚不散的一线锋意。”——《五气凝真录》|r</t>
  </si>
  <si>
    <t>五气凝华</t>
  </si>
  <si>
    <t>金行凝华</t>
  </si>
  <si>
    <t>一转木华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</si>
  <si>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当前配方用途：制作回春符、缚藤符。</t>
  </si>
  <si>
    <t>|cff00FF00“无根而有生发之势，无枝而有相接之纹，故谓木华，不谓奇木。”——《五气凝真录》|r</t>
  </si>
  <si>
    <t>木行凝华</t>
  </si>
  <si>
    <t>一转火晶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</si>
  <si>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当前配方用途：制作御寒符、火云符、火弹符。</t>
  </si>
  <si>
    <t>|cff00FF00“晶中明灭，是灵流欲变之象；炉前人借它一分，须留得住其余九分。”——《五气凝真录》|r</t>
  </si>
  <si>
    <t>火行凝华</t>
  </si>
  <si>
    <t>一转水凝珠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</si>
  <si>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当前配方用途：制作冰锥符、水幕符、清洁符、避火符。</t>
  </si>
  <si>
    <t>|cff00FF00“掌中似珠，内里常流。取其水性，贵在导引，不可一概说成寒冰。”——《五气凝真录》|r</t>
  </si>
  <si>
    <t>水行凝华</t>
  </si>
  <si>
    <t>一转土元珠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</si>
  <si>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当前配方用途：制作定身符、巨力符、流沙符、落石符、金刚符、铁甲符。</t>
  </si>
  <si>
    <t>|cff00FF00“土元所长，在凝而能承；能承什么，仍看它与旁物如何相接。”——《五气凝真录》|r</t>
  </si>
  <si>
    <t>土行凝华</t>
  </si>
  <si>
    <t>足年灵兽骨</t>
  </si>
  <si>
    <t>灵材两用</t>
  </si>
  <si>
    <t>强化制符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</si>
  <si>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当前配方用途：强化武器（炼气1—3级）、印绶（炼气1—3级）；制作替身符。</t>
  </si>
  <si>
    <t>|cff00FF00“骨贵纹理不断，承过生灵起落，入器后才经得住骤来的重力。”——《百兽遗材考》|r</t>
  </si>
  <si>
    <t>灵骨玄甲</t>
  </si>
  <si>
    <t>兽骨</t>
  </si>
  <si>
    <t>足年灵兽皮</t>
  </si>
  <si>
    <t>灵材主材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</si>
  <si>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当前配方用途：强化法袍（炼气1—3级）、鞋履（炼气1—3级）；制作御寒符、替身符、水幕符、辟瘴符、避火符、金刚符、铁甲符。</t>
  </si>
  <si>
    <t>|cff00FF00“皮面须展得开，筋络须接得上；一张好皮，贵在柔处仍能受力。”——《百兽遗材考》|r</t>
  </si>
  <si>
    <t>灵皮玄鳞</t>
  </si>
  <si>
    <t>兽皮</t>
  </si>
  <si>
    <t>足年灵兽獠牙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</si>
  <si>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当前配方用途：制作裂甲符、锐锋符。</t>
  </si>
  <si>
    <t>|cff00FF00“牙锋虽利，根部亦须完整；能破坚物的尖端，不能没有承力的来处。”——《百兽遗材考》|r</t>
  </si>
  <si>
    <t>灵爪锐牙</t>
  </si>
  <si>
    <t>獠牙</t>
  </si>
  <si>
    <t>玄铁</t>
  </si>
  <si>
    <t>强化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</si>
  <si>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当前配方用途：强化武器（炼气1—3级）、印绶（炼气1—3级）。</t>
  </si>
  <si>
    <t>|cff00FF00“铁经灵脉，密处自成纹。入炉先识其纹，再问能铸何物。”——《山骨金石录》|r</t>
  </si>
  <si>
    <t>灵金</t>
  </si>
  <si>
    <t>照夜玉</t>
  </si>
  <si>
    <t>子类_稀有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</si>
  <si>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当前配方用途：制作照夜符。</t>
  </si>
  <si>
    <t>|cff00FF00“夜光入玉，久而不散。玉面越是细密，留下的那一线光便越安稳。”——《玉脉拾遗》|r</t>
  </si>
  <si>
    <t>灵玉玄晶</t>
  </si>
  <si>
    <t>灵玉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</si>
  <si>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当前配方用途：强化冠（炼气1—3级）、玉佩（炼气1—3级）；制作凝神符、寻踪符、指路符、挪移符、清心符、破妄符、镇魂符、问心符。</t>
  </si>
  <si>
    <t>|cff00FF00“玉中有路，缓急各异；善匠顺路开形，才使掌中小器容得住来往灵光。”——《玉脉拾遗》|r</t>
  </si>
  <si>
    <t>足年灵木芯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</si>
  <si>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炼气1—3级）；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</si>
  <si>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|cff00FF00“枝叶可以尽去，木心的路不可削乱；器形千种，都要从这条旧路借力。”——《草木留纹记》|r</t>
  </si>
  <si>
    <t>灵木竹藤</t>
  </si>
  <si>
    <t>灵木芯</t>
  </si>
  <si>
    <t>足年灵蚕丝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</si>
  <si>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当前配方用途：强化冠（炼气1—3级）、法袍（炼气1—3级）；制作传音符、敛息符、隐身符、静音符。</t>
  </si>
  <si>
    <t>|cff00FF00“一丝不足为器，千丝各循其路，便能织出收与放的边界。”——《万材辨性篇》|r</t>
  </si>
  <si>
    <t>灵丝玄筋</t>
  </si>
  <si>
    <t>灵蚕丝</t>
  </si>
  <si>
    <t>足年地脉灵液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</si>
  <si>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当前配方用途：制作回气符、指路符、挪移符、缩地符。</t>
  </si>
  <si>
    <t>|cff00FF00“灵液出地脉，贵在润入而不横冲。温养器材，也当给它缓行的工夫。”——《玉脉拾遗》|r</t>
  </si>
  <si>
    <t>灵液琼髓</t>
  </si>
  <si>
    <t>地脉灵液</t>
  </si>
  <si>
    <t>足年灵木树脂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</si>
  <si>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当前配方用途：强化鞋履（炼气1—3级）；制作封窍符、敛息符、辟瘴符、隐身符。</t>
  </si>
  <si>
    <t>|cff00FF00“树脂护过树的伤处，入器又护异材的接缝。用处虽小，断处常由它续住。”——《草木留纹记》|r</t>
  </si>
  <si>
    <t>灵脂玄蜡</t>
  </si>
  <si>
    <t>树脂</t>
  </si>
  <si>
    <t>十载灵兽精血</t>
  </si>
  <si>
    <t>十载灵兽毒血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</si>
  <si>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</t>
  </si>
  <si>
    <t>|cff00FF00“同出一脉，清者温养，毒者伤身。未辨其性，莫急着调墨入炉。”——《百兽遗材考》|r</t>
  </si>
  <si>
    <t>毒血</t>
  </si>
  <si>
    <t>十载灵兽妖丹</t>
  </si>
  <si>
    <t>十载木灵核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</si>
  <si>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当前配方用途：制作回春符。</t>
  </si>
  <si>
    <t>|cff00FF00“木中有核，枝叶虽谢，曾经通往春天的路还留在里头。”——《草木留纹记》|r</t>
  </si>
  <si>
    <t>灵木灵核</t>
  </si>
  <si>
    <t>抱元玉</t>
  </si>
  <si>
    <t>灵玉玄晶一类稀有灵材。炼制法宝时，通常取作主材，以之为骨，铸定器身与根本神通。玉体致密温润，能够积蓄生机并缓慢释放。用于炼制抱元珠，提高持续生命恢复量。
当前配方用途：制作回春符。</t>
  </si>
  <si>
    <t>|cff00FF00“圆玉温润，生机藏而不急发。刻珠时留住内里的环纹，温意才能缓缓走远。”——《玉脉拾遗》|r</t>
  </si>
  <si>
    <t>十载灵禽翎羽</t>
  </si>
  <si>
    <t>十载灵兽细毫</t>
  </si>
  <si>
    <t>翎毫一类灵材。炼制法宝时，通常取作辅材，以之为用，佐其主材，增益器效。吸墨均匀，笔锋易收束；五行倾向：主水、辅金。适用于引灵笔。</t>
  </si>
  <si>
    <t>|cff00FF00“一束细毫，分得开墨中轻重，合得住笔下去来。”——《百兽遗材考》|r</t>
  </si>
  <si>
    <t>细毫</t>
  </si>
  <si>
    <t>十载灵兽毒囊</t>
  </si>
  <si>
    <t>十载灵兽灵目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</si>
  <si>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当前配方用途：制作凝神符、清心符、破妄符、问心符。</t>
  </si>
  <si>
    <t>|cff00FF00“目已无所见，细纹仍分明；所留只是辨光的旧路，不是暗中窥人的眼。”——《藏识微言》|r</t>
  </si>
  <si>
    <t>灵目</t>
  </si>
  <si>
    <t>十载灵兽残识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</si>
  <si>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当前配方用途：制作寻踪符、惊魂符、镇魂符、障眼符。</t>
  </si>
  <si>
    <t>十载灵木残识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</si>
  <si>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
当前配方用途：制作指路符。</t>
  </si>
  <si>
    <t>|cff00FF00“所存者是一段向光生长的旧路，不是林中又醒来一个名字。”——《藏识微言》|r</t>
  </si>
  <si>
    <t>灵木残识</t>
  </si>
  <si>
    <t>二转金精</t>
  </si>
  <si>
    <t>二转木华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</si>
  <si>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当前配方用途：制作缚藤符。</t>
  </si>
  <si>
    <t>二转火晶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</si>
  <si>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当前配方用途：制作火云符、火弹符。</t>
  </si>
  <si>
    <t>二转水凝珠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</si>
  <si>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当前配方用途：制作冰锥符、水幕符、清洁符。</t>
  </si>
  <si>
    <t>二转土元珠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</si>
  <si>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当前配方用途：制作落石符。</t>
  </si>
  <si>
    <t>十载灵兽骨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</si>
  <si>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当前配方用途：制作巨力符。</t>
  </si>
  <si>
    <t>十载灵兽甲壳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</si>
  <si>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当前配方用途：制作替身符、金刚符。</t>
  </si>
  <si>
    <t>|cff00FF00“壳上旧痕纵横，完好的层次却比光洁表面更值得细看。”——《百兽遗材考》|r</t>
  </si>
  <si>
    <t>甲壳</t>
  </si>
  <si>
    <t>十载灵兽皮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</si>
  <si>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当前配方用途：制作御寒符、替身符、水幕符、辟瘴符、避火符、金刚符、铁甲符。</t>
  </si>
  <si>
    <t>十载灵兽鳞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</si>
  <si>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当前配方用途：制作铁甲符。</t>
  </si>
  <si>
    <t>|cff00FF00“鳞不是越厚越好，层层相覆而不相碍，才有转身与护身的余地。”——《百兽遗材考》|r</t>
  </si>
  <si>
    <t>兽鳞</t>
  </si>
  <si>
    <t>十载灵兽獠牙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</si>
  <si>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当前配方用途：制作锐锋符。</t>
  </si>
  <si>
    <t>十载灵兽利爪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</si>
  <si>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当前配方用途：制作裂甲符。</t>
  </si>
  <si>
    <t>|cff00FF00“爪纹走到尽头仍有钩连，留下的伤往往比落下时更难平复。”——《百兽遗材考》|r</t>
  </si>
  <si>
    <t>利爪</t>
  </si>
  <si>
    <t>凝纹玄铁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</si>
  <si>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</t>
  </si>
  <si>
    <t>蕴火炉铜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</si>
  <si>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</t>
  </si>
  <si>
    <t>|cff00FF00“旧炉拆尽，铜中仍存导火的路；前人手艺，有时不在铭文而在内壁。”——《古坊拾遗》|r</t>
  </si>
  <si>
    <t>古炉铜</t>
  </si>
  <si>
    <t>乌星铁</t>
  </si>
  <si>
    <t>灵金一类稀有灵材。炼制法宝时，通常取作主材，以之为骨，铸定器身与根本神通。金属组织均匀，薄刃仍坚固，能够稳定承受御剑时的灵力。用于炼制乌星剑，提高玄铁剑的核心直接伤害。</t>
  </si>
  <si>
    <t>|cff00FF00“乌铁上几点银星，入火后仍不乱。铸剑者看过，往往先将炉门关小一些。”——《山骨金石录》|r</t>
  </si>
  <si>
    <t>凝灵玄砂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</si>
  <si>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当前配方用途：制作流沙符。</t>
  </si>
  <si>
    <t>|cff00FF00“细砂落指无声，入炉却能分清浊。选砂看粒性，不以光亮论高下。”——《山骨金石录》|r</t>
  </si>
  <si>
    <t>灵石砂壤</t>
  </si>
  <si>
    <t>玄砂</t>
  </si>
  <si>
    <t>蕴纹阵石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</si>
  <si>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当前配方用途：制作定身符、挪移符。</t>
  </si>
  <si>
    <t>|cff00FF00“阵已不见，石上交接的旧线仍在。只取可用的一段，不可误认整阵尚存。”——《古坊拾遗》|r</t>
  </si>
  <si>
    <t>古阵石</t>
  </si>
  <si>
    <t>凝华灵玉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</si>
  <si>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当前配方用途：制作凝神符、寻踪符、指路符、挪移符、清心符、照夜符、镇魂符、问心符。</t>
  </si>
  <si>
    <t>二转明光晶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</si>
  <si>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当前配方用途：制作照夜符。</t>
  </si>
  <si>
    <t>|cff00FF00“晶明不只为悦目。让光走得齐整，镜里才看得出细处。”——《玉脉拾遗》|r</t>
  </si>
  <si>
    <t>明光晶</t>
  </si>
  <si>
    <t>听泉玉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</si>
  <si>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当前配方用途：制作破妄符。</t>
  </si>
  <si>
    <t>|cff00FF00“泉在石外，细响却入玉中；暗处的路，未必非要眼睛才能寻到。”——《玉脉拾遗》|r</t>
  </si>
  <si>
    <t>十载灵木芯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</si>
  <si>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</si>
  <si>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十载灵竹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</si>
  <si>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当前配方用途：制作传音符。</t>
  </si>
  <si>
    <t>|cff00FF00“竹中空，节处有分寸。匠人借其通达，也借它不肯一味直通的节。”——《草木留纹记》|r</t>
  </si>
  <si>
    <t>灵竹</t>
  </si>
  <si>
    <t>十载灵蚕丝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</si>
  <si>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当前配方用途：制作敛息符、隐身符、静音符。</t>
  </si>
  <si>
    <t>二转阵旗灵丝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</si>
  <si>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</t>
  </si>
  <si>
    <t>|cff00FF00“旧旗无风，丝路还连着。拆线时手须慢，莫把岁月留下的接处一并扯散。”——《古坊拾遗》|r</t>
  </si>
  <si>
    <t>阵旗灵丝</t>
  </si>
  <si>
    <t>十载地脉灵液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</si>
  <si>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当前配方用途：制作回气符、缩地符。</t>
  </si>
  <si>
    <t>十载石乳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</si>
  <si>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当前配方用途：制作避火符。</t>
  </si>
  <si>
    <t>|cff00FF00“石中滴乳，久而成润；厚材受火之时，最需这一分不急不躁。”——《玉脉拾遗》|r</t>
  </si>
  <si>
    <t>石乳</t>
  </si>
  <si>
    <t>十载灵木树脂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</si>
  <si>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当前配方用途：制作封窍符、敛息符、辟瘴符、隐身符。</t>
  </si>
  <si>
    <t>十载灵虫蜡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</si>
  <si>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当前配方用途：制作御寒符。</t>
  </si>
  <si>
    <t>|cff00FF00“薄蜡不争炉中火，封得住细缝，便留得住更久的一段温意。”——《万材辨性篇》|r</t>
  </si>
  <si>
    <t>虫蜡</t>
  </si>
  <si>
    <t>金灯铜</t>
  </si>
  <si>
    <t>灵金一类稀有灵材。炼制法宝时，通常取作主材，以之为骨，铸定器身与根本神通。铜质耐热且导热均匀，持续受火时炉壁仍稳定。用于炼制金灯一脉丹炉，提高炉体承热上限。</t>
  </si>
  <si>
    <t>|cff00FF00“旧丹坊的灯炉早已毁去，铜料里的导火之路却还完整；重入炉中，仍见当年的稳当。”——《古坊拾遗》|r</t>
  </si>
  <si>
    <t>百载灵兽精血</t>
  </si>
  <si>
    <t>百载灵兽毒血</t>
  </si>
  <si>
    <t>百载灵兽妖丹</t>
  </si>
  <si>
    <t>百载木灵核</t>
  </si>
  <si>
    <t>百载灵禽翎羽</t>
  </si>
  <si>
    <t>百载灵兽细毫</t>
  </si>
  <si>
    <t>百载灵兽毒囊</t>
  </si>
  <si>
    <t>百载灵兽灵目</t>
  </si>
  <si>
    <t>百载灵兽残识</t>
  </si>
  <si>
    <t>百载灵木残识</t>
  </si>
  <si>
    <t>余照灵绢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</si>
  <si>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当前配方用途：制作敛息符、隐身符。</t>
  </si>
  <si>
    <t>|cff00FF00“古衣散尽，绢上细纹仍能收住余光。裁幡的人针针避开旧路，不肯多断一丝。”——《古坊拾遗》|r</t>
  </si>
  <si>
    <t>三转金精</t>
  </si>
  <si>
    <t>三转木华</t>
  </si>
  <si>
    <t>三转火晶</t>
  </si>
  <si>
    <t>三转水凝珠</t>
  </si>
  <si>
    <t>三转土元珠</t>
  </si>
  <si>
    <t>百载灵兽骨</t>
  </si>
  <si>
    <t>百载灵兽甲壳</t>
  </si>
  <si>
    <t>百载灵兽皮</t>
  </si>
  <si>
    <t>百载灵兽鳞</t>
  </si>
  <si>
    <t>百载灵兽獠牙</t>
  </si>
  <si>
    <t>百载灵兽利爪</t>
  </si>
  <si>
    <t>裂金玄铁</t>
  </si>
  <si>
    <t>灵金一类稀有灵材。炼制法宝时，通常取作主材，以之为骨，铸定器身与根本神通。铁质细密，锋端能够集中灵力并破开坚硬护层。用于炼制裂金剑，剑击命中后短暂降低目标物理防御。</t>
  </si>
  <si>
    <t>|cff00FF00“矿在兽巢近处，久受锐气，细纹如锋。善匠取其整块，才铸得出有根的剑意。”——《山骨金石录》|r</t>
  </si>
  <si>
    <t>青纹玄铁</t>
  </si>
  <si>
    <t>赤髓炉铜</t>
  </si>
  <si>
    <t>沉纹玄砂</t>
  </si>
  <si>
    <t>灵枢阵石</t>
  </si>
  <si>
    <t>沉星铜</t>
  </si>
  <si>
    <t>灵金一类稀有灵材。炼制法宝时，通常取作主材，以之为骨，铸定器身与根本神通。铜质沉重均匀，压铸后能够集中承载落印冲击。用于炼制沉星印，提高落印的范围直接伤害。</t>
  </si>
  <si>
    <t>|cff00FF00“铜沉而质匀，铸印贵在一体。落地时的万钧声势，先要在炉中结得牢。”——《山骨金石录》|r</t>
  </si>
  <si>
    <t>白华玉髓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</si>
  <si>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当前配方用途：制作凝神符、寻踪符、指路符、挪移符、清心符、照夜符、破妄符、镇魂符、问心符。</t>
  </si>
  <si>
    <t>三转明光晶</t>
  </si>
  <si>
    <t>百载灵木芯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</si>
  <si>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</si>
  <si>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百载灵竹</t>
  </si>
  <si>
    <t>百载灵蚕丝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</si>
  <si>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当前配方用途：制作静音符。</t>
  </si>
  <si>
    <t>三转阵旗灵丝</t>
  </si>
  <si>
    <t>百载地脉灵液</t>
  </si>
  <si>
    <t>百载石乳</t>
  </si>
  <si>
    <t>玉泉灵玉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</si>
  <si>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当前配方用途：制作回气符。</t>
  </si>
  <si>
    <t>|cff00FF00“泉流穿山，玉在壁中渐密。顺着润泽之纹开瓶，灵流自有平缓来去的路。”——《玉脉拾遗》|r</t>
  </si>
  <si>
    <t>百载灵木树脂</t>
  </si>
  <si>
    <t>百载灵虫蜡</t>
  </si>
  <si>
    <t>千载灵兽精血</t>
  </si>
  <si>
    <t>千载灵兽毒血</t>
  </si>
  <si>
    <t>赤霞灵铜</t>
  </si>
  <si>
    <t>灵金一类稀有灵材。炼制法宝时，通常取作主材，以之为骨，铸定器身与根本神通。铜质导火顺畅，器壁受热后灵力传导仍稳定。用于炼制赤霞炼宝鼎，提高法宝祭炼成功率加成。</t>
  </si>
  <si>
    <t>|cff00FF00“地火炼铜，赤纹相接。能经久火而不乱其路，才配作炉鼎的身骨。”——《山骨金石录》|r</t>
  </si>
  <si>
    <t>千载灵兽妖丹</t>
  </si>
  <si>
    <t>千载木灵核</t>
  </si>
  <si>
    <t>千载灵禽翎羽</t>
  </si>
  <si>
    <t>千载灵兽细毫</t>
  </si>
  <si>
    <t>流云灵木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</si>
  <si>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当前配方用途：制作神行符、轻身符。</t>
  </si>
  <si>
    <t>|cff00FF00“风口古木，长纹顺着云去；截作舟架，轻处仍韧，直处仍有回转之余。”——《草木留纹记》|r</t>
  </si>
  <si>
    <t>千载灵兽毒囊</t>
  </si>
  <si>
    <t>千载灵兽灵目</t>
  </si>
  <si>
    <t>烛微灵竹</t>
  </si>
  <si>
    <t>灵木竹藤一类稀有灵材。炼制法宝时，通常取作主材，以之为骨，铸定器身与根本神通。竹质细密，导灵纹路清楚，细微运笔也能稳定传导。用于炼制烛微灵笔。</t>
  </si>
  <si>
    <t>|cff00FF00“竹纹细到毫端也可循，笔杆虽静，落墨时的轻重都要由它经过。”——《草木留纹记》|r</t>
  </si>
  <si>
    <t>千载灵兽残识</t>
  </si>
  <si>
    <t>千载灵木残识</t>
  </si>
  <si>
    <t>四转金精</t>
  </si>
  <si>
    <t>四转木华</t>
  </si>
  <si>
    <t>四转火晶</t>
  </si>
  <si>
    <t>四转水凝珠</t>
  </si>
  <si>
    <t>四转土元珠</t>
  </si>
  <si>
    <t>千载灵兽骨</t>
  </si>
  <si>
    <t>千载灵兽甲壳</t>
  </si>
  <si>
    <t>千载灵兽皮</t>
  </si>
  <si>
    <t>千载灵兽鳞</t>
  </si>
  <si>
    <t>千载灵兽獠牙</t>
  </si>
  <si>
    <t>千载灵兽利爪</t>
  </si>
  <si>
    <t>晶纹玄铁</t>
  </si>
  <si>
    <t>晶纹炉铜</t>
  </si>
  <si>
    <t>玄晶砂</t>
  </si>
  <si>
    <t>玄纹阵石</t>
  </si>
  <si>
    <t>明玑灵玉</t>
  </si>
  <si>
    <t>四转明光晶</t>
  </si>
  <si>
    <t>千载灵木芯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</si>
  <si>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回气符、定身符、封窍符、巨力符、惊魂符、流沙符、清洁符、激元符、火云符、火弹符、缚藤符、缩地符、落石符、裂甲符、金刃符、锐锋符、障眼符、雷击符、静音符。</t>
  </si>
  <si>
    <t>千载灵竹</t>
  </si>
  <si>
    <t>回春藤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</si>
  <si>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</t>
  </si>
  <si>
    <t>|cff00FF00“藤伤复合，旧路仍通。截取成熟藤节，方知枯硬外皮之下还藏着温养之地。”——《草木留纹记》|r</t>
  </si>
  <si>
    <t>千载灵蚕丝</t>
  </si>
  <si>
    <t>四转阵旗灵丝</t>
  </si>
  <si>
    <t>千载地脉灵液</t>
  </si>
  <si>
    <t>千载石乳</t>
  </si>
  <si>
    <t>千载灵木树脂</t>
  </si>
  <si>
    <t>千载灵虫蜡</t>
  </si>
  <si>
    <t>万载灵兽精血</t>
  </si>
  <si>
    <t>万载灵兽毒血</t>
  </si>
  <si>
    <t>万载灵兽妖丹</t>
  </si>
  <si>
    <t>万载木灵核</t>
  </si>
  <si>
    <t>万载灵禽翎羽</t>
  </si>
  <si>
    <t>万载灵兽细毫</t>
  </si>
  <si>
    <t>万载灵兽毒囊</t>
  </si>
  <si>
    <t>万载灵兽灵目</t>
  </si>
  <si>
    <t>万载灵兽残识</t>
  </si>
  <si>
    <t>万载灵木残识</t>
  </si>
  <si>
    <t>五转金精</t>
  </si>
  <si>
    <t>五转木华</t>
  </si>
  <si>
    <t>五转火晶</t>
  </si>
  <si>
    <t>五转水凝珠</t>
  </si>
  <si>
    <t>五转土元珠</t>
  </si>
  <si>
    <t>坤元灵玉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</si>
  <si>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当前配方用途：制作回春符。</t>
  </si>
  <si>
    <t>|cff00FF00“土木相遇，玉中便藏得住温意。雕瓶者不贪薄壁，只求生机有处缓行。”——《玉脉拾遗》|r</t>
  </si>
  <si>
    <t>万载灵兽骨</t>
  </si>
  <si>
    <t>万载灵兽甲壳</t>
  </si>
  <si>
    <t>镇岳玄铁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</si>
  <si>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</t>
  </si>
  <si>
    <t>|cff00FF00“深山重压，铁纹层层相承。铸鼎所求，正在火势骤来时仍不散架的这份沉稳。”——《山骨金石录》|r</t>
  </si>
  <si>
    <t>万载灵兽皮</t>
  </si>
  <si>
    <t>万载灵兽鳞</t>
  </si>
  <si>
    <t>辟火玄鳞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</si>
  <si>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</t>
  </si>
  <si>
    <t>|cff00FF00“鳞与皮相连，热来时层层相护。要成伞面，最忌只贪鳞亮而割断底下的韧皮。”——《百兽遗材考》|r</t>
  </si>
  <si>
    <t>万载灵兽獠牙</t>
  </si>
  <si>
    <t>万载灵兽利爪</t>
  </si>
  <si>
    <t>玄心铁</t>
  </si>
  <si>
    <t>玄纹炉铜</t>
  </si>
  <si>
    <t>凝罡玄砂</t>
  </si>
  <si>
    <t>凝元阵石</t>
  </si>
  <si>
    <t>玄元灵玉</t>
  </si>
  <si>
    <t>五转明光晶</t>
  </si>
  <si>
    <t>万载灵木芯</t>
  </si>
  <si>
    <t>万载灵竹</t>
  </si>
  <si>
    <t>万载灵蚕丝</t>
  </si>
  <si>
    <t>五转阵旗灵丝</t>
  </si>
  <si>
    <t>缚岳灵筋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</si>
  <si>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</t>
  </si>
  <si>
    <t>|cff00FF00“筋长而不散力，张弛之后仍能归位。善制索者，先看它肯怎样收回。”——《万材辨性篇》|r</t>
  </si>
  <si>
    <t>万载地脉灵液</t>
  </si>
  <si>
    <t>万载石乳</t>
  </si>
  <si>
    <t>万载灵木树脂</t>
  </si>
  <si>
    <t>万载灵虫蜡</t>
  </si>
  <si>
    <t>十万载灵兽精血</t>
  </si>
  <si>
    <t>十万载灵兽毒血</t>
  </si>
  <si>
    <t>十万载灵兽妖丹</t>
  </si>
  <si>
    <t>十万载木灵核</t>
  </si>
  <si>
    <t>九窍灵玉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</si>
  <si>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当前配方用途：制作回气符。</t>
  </si>
  <si>
    <t>|cff00FF00“窍各有路，路又相通。借玉成瓶，灵流轮换而行，便少一段空候。”——《玉脉拾遗》|r</t>
  </si>
  <si>
    <t>十万载灵禽翎羽</t>
  </si>
  <si>
    <t>十万载灵兽细毫</t>
  </si>
  <si>
    <t>十万载灵兽毒囊</t>
  </si>
  <si>
    <t>十万载灵兽灵目</t>
  </si>
  <si>
    <t>十万载灵兽残识</t>
  </si>
  <si>
    <t>十万载灵木残识</t>
  </si>
  <si>
    <t>六转金精</t>
  </si>
  <si>
    <t>六转木华</t>
  </si>
  <si>
    <t>六转火晶</t>
  </si>
  <si>
    <t>六转水凝珠</t>
  </si>
  <si>
    <t>六转土元珠</t>
  </si>
  <si>
    <t>十万载灵兽骨</t>
  </si>
  <si>
    <t>十万载灵兽甲壳</t>
  </si>
  <si>
    <t>十万载灵兽皮</t>
  </si>
  <si>
    <t>十万载灵兽鳞</t>
  </si>
  <si>
    <t>十万载灵兽獠牙</t>
  </si>
  <si>
    <t>十万载灵兽利爪</t>
  </si>
  <si>
    <t>玄元铁胎</t>
  </si>
  <si>
    <t>炉铜灵胎</t>
  </si>
  <si>
    <t>沉天金</t>
  </si>
  <si>
    <t>灵金一类稀有灵材。炼制法宝时，通常取作主材，以之为骨，铸定器身与根本神通。金属结构紧密，受强力冲击后仍能保持完整器形。用于炼制沉天印，提高落印的范围直接伤害。</t>
  </si>
  <si>
    <t>|cff00FF00“金料沉凝，静置如旧，重击之后仍见完整纹面。识货者要听第二声响。”——《山骨金石录》|r</t>
  </si>
  <si>
    <t>太玄灵砂</t>
  </si>
  <si>
    <t>太玄阵石</t>
  </si>
  <si>
    <t>太素玉胎</t>
  </si>
  <si>
    <t>六转明光晶</t>
  </si>
  <si>
    <t>照微璧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</si>
  <si>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当前配方用途：制作破妄符。</t>
  </si>
  <si>
    <t>|cff00FF00“旧字可磨，细纹不可乱；古院留在玉中的，未必只有当年刻下的文章。”——《古坊拾遗》|r</t>
  </si>
  <si>
    <t>十万载灵木芯</t>
  </si>
  <si>
    <t>十万载灵竹</t>
  </si>
  <si>
    <t>十万载灵蚕丝</t>
  </si>
  <si>
    <t>六转阵旗灵丝</t>
  </si>
  <si>
    <t>十万载地脉灵液</t>
  </si>
  <si>
    <t>十万载石乳</t>
  </si>
  <si>
    <t>地心灵铜</t>
  </si>
  <si>
    <t>灵金一类稀有灵材。炼制法宝时，通常取作主材，以之为骨，铸定器身与根本神通。铜质蓄热平稳，能够缓冲冷热变化并保持炉体完整。用于炼制地心一脉丹炉，扩大炉体可承受的寒热范围。</t>
  </si>
  <si>
    <t>|cff00FF00“冷热交替，铜质渐定。匠人借它缓下急火，也借它托住骤来的寒意。”——《山骨金石录》|r</t>
  </si>
  <si>
    <t>十万载灵木树脂</t>
  </si>
  <si>
    <t>十万载灵虫蜡</t>
  </si>
  <si>
    <t>百万载灵兽精血</t>
  </si>
  <si>
    <t>百万载灵兽毒血</t>
  </si>
  <si>
    <t>百万载灵兽妖丹</t>
  </si>
  <si>
    <t>百万载木灵核</t>
  </si>
  <si>
    <t>百万载灵禽翎羽</t>
  </si>
  <si>
    <t>百万载灵兽细毫</t>
  </si>
  <si>
    <t>百万载灵兽毒囊</t>
  </si>
  <si>
    <t>百万载灵兽灵目</t>
  </si>
  <si>
    <t>百万载灵兽残识</t>
  </si>
  <si>
    <t>百万载灵木残识</t>
  </si>
  <si>
    <t>万象灵绢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</si>
  <si>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当前配方用途：制作敛息符、隐身符。</t>
  </si>
  <si>
    <t>|cff00FF00“旧幡裁去，织路尚密。诸色灵光收入丝间，展开时只见一幅沉静的绢面。”——《古坊拾遗》|r</t>
  </si>
  <si>
    <t>七转金精</t>
  </si>
  <si>
    <t>七转木华</t>
  </si>
  <si>
    <t>七转火晶</t>
  </si>
  <si>
    <t>七转水凝珠</t>
  </si>
  <si>
    <t>七转土元珠</t>
  </si>
  <si>
    <t>五气灵玉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</si>
  <si>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当前配方用途：制作回春符。</t>
  </si>
  <si>
    <t>|cff00FF00“玉里五纹交错，各行其路，又各留余地。以之养物，贵在相济，不在争先。”——《玉脉拾遗》|r</t>
  </si>
  <si>
    <t>百万载灵兽骨</t>
  </si>
  <si>
    <t>百万载灵兽甲壳</t>
  </si>
  <si>
    <t>百万载灵兽皮</t>
  </si>
  <si>
    <t>百万载灵兽鳞</t>
  </si>
  <si>
    <t>百万载灵兽獠牙</t>
  </si>
  <si>
    <t>百万载灵兽利爪</t>
  </si>
  <si>
    <t>太玄母铁</t>
  </si>
  <si>
    <t>炉铜灵母</t>
  </si>
  <si>
    <t>混元玄砂</t>
  </si>
  <si>
    <t>周天阵石</t>
  </si>
  <si>
    <t>太玄玉母</t>
  </si>
  <si>
    <t>七转明光晶</t>
  </si>
  <si>
    <t>百万载灵木芯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</si>
  <si>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当前配方用途：制作传音符、冰锥符、回气符、定身符、封窍符、巨力符、惊魂符、流沙符、清洁符、激元符、火云符、火弹符、缚藤符、缩地符、落石符、裂甲符、金刃符、锐锋符、障眼符、雷击符、静音符。</t>
  </si>
  <si>
    <t>百万载灵竹</t>
  </si>
  <si>
    <t>通天木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</si>
  <si>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当前配方用途：制作神行符、轻身符。</t>
  </si>
  <si>
    <t>|cff00FF00“木名通天，不担保一步登仙；难得的是长纹贯通，截作舟身仍有来去的路。”——《草木留纹记》|r</t>
  </si>
  <si>
    <t>百万载灵蚕丝</t>
  </si>
  <si>
    <t>七转阵旗灵丝</t>
  </si>
  <si>
    <t>百万载地脉灵液</t>
  </si>
  <si>
    <t>百万载石乳</t>
  </si>
  <si>
    <t>百万载灵木树脂</t>
  </si>
  <si>
    <t>百万载灵虫蜡</t>
  </si>
  <si>
    <t>太和灵丝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</si>
  <si>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</t>
  </si>
  <si>
    <t>|cff00FF00“丝长而韧，细处无断。千回经纬织出囊面，收纳的边界才有结实的依凭。”——《万材辨性篇》|r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</si>
  <si>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当前配方用途：强化鞋履（炼气4—7级、筑基4—7级）；制作神行符、轻身符。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</si>
  <si>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当前配方用途：制作裂甲符、金刃符、锐锋符、雷击符。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</si>
  <si>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当前配方用途：制作冰锥符、回气符、水幕符、清洁符、避火符。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</si>
  <si>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当前配方用途：制作定身符、巨力符、流沙符、缩地符、落石符、金刚符、铁甲符。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</si>
  <si>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当前配方用途：强化武器（筑基1—3级）、印绶（炼气4—7级、筑基1—7级）；制作替身符。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</si>
  <si>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当前配方用途：强化法袍（炼气6—7级、筑基1—3、6—7级）、鞋履（炼气4—7级、筑基1—7级）；制作御寒符、替身符、水幕符、辟瘴符、避火符、金刚符、铁甲符。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</si>
  <si>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当前配方用途：强化武器（炼气4—7级、筑基4—7级）。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</si>
  <si>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当前配方用途：强化武器（炼气4—7级、筑基1—7级）、印绶（炼气4—7级、筑基1—7级）。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</si>
  <si>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当前配方用途：强化冠（炼气4—7级、筑基1—7级）、玉佩（炼气4—7级、筑基1—7级）；制作凝神符、寻踪符、指路符、挪移符、清心符、破妄符、镇魂符、问心符。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</si>
  <si>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筑基1—3级）；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</si>
  <si>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当前配方用途：强化冠（炼气4—7级、筑基1—7级）、法袍（炼气4—7级、筑基1—7级）；制作传音符、敛息符、隐身符、静音符。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</si>
  <si>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当前配方用途：强化玉佩（炼气4—7级、筑基4—7级）；制作指路符、挪移符。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</si>
  <si>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当前配方用途：强化法袍（炼气4—5级、筑基4—5级）、鞋履（筑基1—3级）；制作封窍符、敛息符、辟瘴符、隐身符。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</si>
  <si>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当前配方用途：强化鞋履（金丹4—5级）；制作神行符、轻身符。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</si>
  <si>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当前配方用途：强化冠（金丹4—5级）。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</si>
  <si>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当前配方用途：制作定身符、巨力符、流沙符、缩地符、落石符、铁甲符。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</si>
  <si>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当前配方用途：强化武器（金丹1—3级）、印绶（金丹1—3级）。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</si>
  <si>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当前配方用途：强化法袍（金丹1—3级）、鞋履（金丹1—7级）；制作御寒符、替身符、水幕符、辟瘴符、避火符、金刚符、铁甲符。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</si>
  <si>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当前配方用途：强化法袍（金丹6—7级）。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</si>
  <si>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当前配方用途：强化武器（金丹4—5级）。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</si>
  <si>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当前配方用途：制作裂甲符、锐锋符。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</si>
  <si>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当前配方用途：强化武器（金丹1—7级）。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</si>
  <si>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当前配方用途：强化武器（金丹6—7级）、印绶（金丹1—7级）。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</si>
  <si>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当前配方用途：强化印绶（金丹4—5级）。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</si>
  <si>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当前配方用途：强化印绶（金丹6—7级）；制作挪移符。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</si>
  <si>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当前配方用途：强化冠（金丹1—7级）、玉佩（金丹1—7级）；制作凝神符、寻踪符、指路符、挪移符、清心符、照夜符、镇魂符、问心符。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</si>
  <si>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当前配方用途：强化冠（金丹6—7级）；制作照夜符。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</si>
  <si>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金丹1—3级）；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</si>
  <si>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当前配方用途：强化鞋履（金丹6—7级）；制作传音符。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</si>
  <si>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当前配方用途：强化冠（金丹1—3级）、法袍（金丹1—7级）；制作敛息符、隐身符、静音符。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</si>
  <si>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当前配方用途：强化玉佩（金丹4—5级）。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</si>
  <si>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当前配方用途：强化玉佩（金丹6—7级）。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</si>
  <si>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当前配方用途：强化鞋履（金丹1—3级）；制作封窍符、敛息符、辟瘴符、隐身符。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</si>
  <si>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当前配方用途：强化法袍（金丹4—5级）。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</si>
  <si>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当前配方用途：强化鞋履（元婴4—5级）；制作神行符、轻身符。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</si>
  <si>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当前配方用途：强化冠（元婴4—5级）。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</si>
  <si>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当前配方用途：强化武器（元婴1—3级）、印绶（元婴1—3级）。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</si>
  <si>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当前配方用途：强化法袍（元婴1—3级）、鞋履（元婴1—7级）；制作御寒符、替身符、水幕符、辟瘴符、避火符、金刚符、铁甲符。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</si>
  <si>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当前配方用途：强化法袍（元婴6—7级）。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</si>
  <si>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当前配方用途：强化武器（元婴4—5级）。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</si>
  <si>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当前配方用途：强化武器（元婴1—7级）。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</si>
  <si>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当前配方用途：强化武器（元婴6—7级）、印绶（元婴1—7级）。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</si>
  <si>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当前配方用途：强化印绶（元婴4—5级）。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</si>
  <si>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当前配方用途：强化印绶（元婴6—7级）；制作挪移符。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</si>
  <si>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当前配方用途：强化冠（元婴1—7级）、玉佩（元婴1—7级）；制作凝神符、寻踪符、指路符、挪移符、清心符、照夜符、破妄符、镇魂符、问心符。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</si>
  <si>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当前配方用途：强化冠（元婴6—7级）；制作照夜符。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</si>
  <si>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元婴1—3级）；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</si>
  <si>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当前配方用途：强化鞋履（元婴6—7级）；制作传音符。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</si>
  <si>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当前配方用途：强化冠（元婴1—3级）、法袍（元婴1—7级）；制作静音符。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</si>
  <si>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当前配方用途：强化玉佩（元婴4—5级）。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</si>
  <si>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当前配方用途：强化玉佩（元婴6—7级）。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</si>
  <si>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当前配方用途：强化鞋履（元婴1—3级）；制作封窍符、敛息符、辟瘴符、隐身符。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</si>
  <si>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当前配方用途：强化法袍（元婴4—5级）。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</si>
  <si>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当前配方用途：强化鞋履（化神4—5级）；制作神行符、轻身符。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</si>
  <si>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当前配方用途：强化冠（化神4—5级）。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</si>
  <si>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当前配方用途：强化武器（化神1—3级）、印绶（化神1—3级）。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</si>
  <si>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当前配方用途：强化法袍（化神1—3级）、鞋履（化神1—7级）；制作御寒符、替身符、水幕符、辟瘴符、避火符、金刚符、铁甲符。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</si>
  <si>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当前配方用途：强化法袍（化神6—7级）。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</si>
  <si>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当前配方用途：强化武器（化神4—5级）。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</si>
  <si>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当前配方用途：强化武器（化神1—7级）。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</si>
  <si>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当前配方用途：强化武器（化神6—7级）、印绶（化神1—7级）。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</si>
  <si>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当前配方用途：强化印绶（化神4—5级）。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</si>
  <si>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当前配方用途：强化印绶（化神6—7级）；制作挪移符。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</si>
  <si>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当前配方用途：强化冠（化神1—7级）、玉佩（化神1—7级）；制作凝神符、寻踪符、指路符、挪移符、清心符、照夜符、破妄符、镇魂符、问心符。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</si>
  <si>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当前配方用途：强化冠（化神6—7级）；制作照夜符。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</si>
  <si>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化神1—3级）；制作传音符、冰锥符、回春符、回气符、定身符、封窍符、巨力符、惊魂符、流沙符、清洁符、激元符、火云符、火弹符、缚藤符、缩地符、落石符、裂甲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</si>
  <si>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当前配方用途：强化鞋履（化神6—7级）；制作传音符。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</si>
  <si>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当前配方用途：强化冠（化神1—3级）、法袍（化神1—7级）；制作敛息符、隐身符、静音符。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</si>
  <si>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当前配方用途：强化玉佩（化神4—5级）。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</si>
  <si>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当前配方用途：强化玉佩（化神6—7级）。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</si>
  <si>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当前配方用途：强化鞋履（化神1—3级）；制作封窍符、敛息符、辟瘴符、隐身符。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</si>
  <si>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当前配方用途：强化法袍（化神4—5级）。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</si>
  <si>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当前配方用途：强化鞋履（炼虚4—5级）；制作神行符、轻身符。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</si>
  <si>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当前配方用途：强化冠（炼虚4—5级）。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</si>
  <si>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当前配方用途：强化武器（炼虚1—3级）、印绶（炼虚1—3级）。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</si>
  <si>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当前配方用途：强化法袍（炼虚1—3级）、鞋履（炼虚1—7级）；制作御寒符、替身符、水幕符、辟瘴符、避火符、金刚符、铁甲符。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</si>
  <si>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当前配方用途：强化法袍（炼虚6—7级）。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</si>
  <si>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当前配方用途：强化武器（炼虚4—5级）。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</si>
  <si>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当前配方用途：强化武器（炼虚1—7级）。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</si>
  <si>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当前配方用途：强化武器（炼虚6—7级）、印绶（炼虚1—7级）。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</si>
  <si>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当前配方用途：强化印绶（炼虚4—5级）。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</si>
  <si>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当前配方用途：强化印绶（炼虚6—7级）；制作挪移符。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</si>
  <si>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当前配方用途：强化冠（炼虚1—7级）、玉佩（炼虚1—7级）；制作凝神符、寻踪符、指路符、挪移符、清心符、照夜符、破妄符、镇魂符、问心符。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</si>
  <si>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当前配方用途：强化冠（炼虚6—7级）；制作照夜符。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</si>
  <si>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炼虚1—3级）；制作传音符、冰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</si>
  <si>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当前配方用途：强化鞋履（炼虚6—7级）；制作传音符。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</si>
  <si>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当前配方用途：强化冠（炼虚1—3级）、法袍（炼虚1—7级）；制作敛息符、隐身符、静音符。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</si>
  <si>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当前配方用途：强化玉佩（炼虚4—5级）。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</si>
  <si>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当前配方用途：强化玉佩（炼虚6—7级）。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</si>
  <si>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当前配方用途：强化鞋履（炼虚1—3级）；制作封窍符、敛息符、辟瘴符、隐身符。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</si>
  <si>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当前配方用途：强化法袍（炼虚4—5级）。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</si>
  <si>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当前配方用途：强化鞋履（合体4—5级）；制作神行符、轻身符。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</si>
  <si>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当前配方用途：强化冠（合体4—5级）。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</si>
  <si>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当前配方用途：强化武器（合体1—3级）、印绶（合体1—3级）。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</si>
  <si>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当前配方用途：强化法袍（合体1—3级）、鞋履（合体1—7级）；制作御寒符、替身符、水幕符、辟瘴符、避火符、金刚符、铁甲符。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</si>
  <si>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当前配方用途：强化法袍（合体6—7级）。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</si>
  <si>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当前配方用途：强化武器（合体4—5级）。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</si>
  <si>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当前配方用途：强化武器（合体1—7级）。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</si>
  <si>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当前配方用途：强化武器（合体6—7级）、印绶（合体1—7级）。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</si>
  <si>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当前配方用途：强化印绶（合体4—5级）。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</si>
  <si>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当前配方用途：强化印绶（合体6—7级）；制作挪移符。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</si>
  <si>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当前配方用途：强化冠（合体1—7级）、玉佩（合体1—7级）；制作凝神符、寻踪符、指路符、挪移符、清心符、照夜符、镇魂符、问心符。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</si>
  <si>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当前配方用途：强化冠（合体6—7级）；制作照夜符。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</si>
  <si>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合体1—3级）；制作传音符、冰锥符、回春符、定身符、封窍符、巨力符、惊魂符、流沙符、清洁符、激元符、火云符、火弹符、神行符、缚藤符、缩地符、落石符、裂甲符、轻身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</si>
  <si>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当前配方用途：强化鞋履（合体6—7级）；制作传音符。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</si>
  <si>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当前配方用途：强化冠（合体1—3级）、法袍（合体1—7级）；制作敛息符、隐身符、静音符。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</si>
  <si>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当前配方用途：强化玉佩（合体4—5级）。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</si>
  <si>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当前配方用途：强化玉佩（合体6—7级）。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</si>
  <si>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当前配方用途：强化鞋履（合体1—3级）；制作封窍符、敛息符、辟瘴符、隐身符。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</si>
  <si>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当前配方用途：强化法袍（合体4—5级）。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</si>
  <si>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当前配方用途：强化鞋履（大乘4—5级）；制作神行符、轻身符。</t>
  </si>
  <si>
    <t>翎毫一类灵材。炼制法宝时，通常取作辅材，以之为用，佐其主材，增益器效。吸墨均匀，笔锋易收束；五行倾向：主水、辅金。适用于引灵笔。
当前配方用途：强化冠（大乘4—5级）。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</si>
  <si>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当前配方用途：强化武器（大乘1—3级）、印绶（大乘1—3级）。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</si>
  <si>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当前配方用途：强化法袍（大乘1—3级）、鞋履（大乘1—7级）；制作御寒符、替身符、水幕符、辟瘴符、避火符、金刚符、铁甲符。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</si>
  <si>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
当前配方用途：强化法袍（大乘6—7级）。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</si>
  <si>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当前配方用途：强化武器（大乘4—5级）。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</si>
  <si>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当前配方用途：强化武器（大乘1—7级）。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</si>
  <si>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当前配方用途：强化武器（大乘6—7级）、印绶（大乘1—7级）。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</si>
  <si>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当前配方用途：强化印绶（大乘4—5级）。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</si>
  <si>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当前配方用途：强化印绶（大乘6—7级）；制作挪移符。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</si>
  <si>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当前配方用途：强化冠（大乘1—7级）、玉佩（大乘1—7级）；制作凝神符、寻踪符、指路符、挪移符、清心符、照夜符、破妄符、镇魂符、问心符。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</si>
  <si>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当前配方用途：强化冠（大乘6—7级）；制作照夜符。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</si>
  <si>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强化玉佩（大乘1—3级）；制作传音符、冰锥符、回气符、定身符、封窍符、巨力符、惊魂符、流沙符、清洁符、激元符、火云符、火弹符、缚藤符、缩地符、落石符、裂甲符、金刃符、锐锋符、障眼符、雷击符、静音符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</si>
  <si>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当前配方用途：强化鞋履（大乘6—7级）；制作传音符。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</si>
  <si>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当前配方用途：强化冠（大乘1—3级）、法袍（大乘1—7级）；制作静音符。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</si>
  <si>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当前配方用途：强化玉佩（大乘4—5级）。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</si>
  <si>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当前配方用途：强化玉佩（大乘6—7级）。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</si>
  <si>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
当前配方用途：强化鞋履（大乘1—3级）；制作封窍符、敛息符、辟瘴符、隐身符。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</si>
  <si>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当前配方用途：强化法袍（大乘4—5级）。</t>
  </si>
  <si>
    <t>炼化制符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</si>
  <si>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炼化法袍（炼气、筑基）、玉佩（炼气、筑基）；制作传音符、冰锥符、凝神符、回春符、回气符、定身符、寻踪符、封窍符、巨力符、御寒符、惊魂符、指路符、挪移符、敛息符、替身符、水幕符、流沙符、清心符、清洁符、激元符、火云符、火弹符、照夜符、破妄符、神行符、缚藤符、缩地符、落石符、裂甲符、轻身符、辟瘴符、避火符、金刃符、金刚符、铁甲符、锐锋符、镇魂符、问心符、隐身符、障眼符、雷击符、静音符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</si>
  <si>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当前配方用途：炼化印绶（炼气、筑基）；制作激元符。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</si>
  <si>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当前配方用途：炼化鞋履（炼气、筑基）；制作神行符、轻身符。</t>
  </si>
  <si>
    <t>炼化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</si>
  <si>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当前配方用途：炼化武器（炼气、筑基）。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</si>
  <si>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当前配方用途：炼化冠（炼气、筑基）；制作凝神符、寻踪符、惊魂符、清心符、破妄符、镇魂符、问心符、障眼符。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</si>
  <si>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当前配方用途：炼化武器（炼气、筑基）；制作金刃符、雷击符。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</si>
  <si>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当前配方用途：炼化玉佩（炼气、筑基）；制作回春符、缚藤符。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</si>
  <si>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当前配方用途：炼化鞋履（炼气、筑基）；制作冰锥符、水幕符、清洁符、避火符。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</si>
  <si>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当前配方用途：炼化法袍（炼气、筑基）、印绶（炼气、筑基）；制作定身符、流沙符、落石符。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</si>
  <si>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当前配方用途：制作巨力符、替身符、金刚符、铁甲符。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</si>
  <si>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当前配方用途：炼化冠（炼气、筑基）；制作照夜符。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</si>
  <si>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当前配方用途：制作凝神符、寻踪符、指路符、挪移符、清心符、破妄符、镇魂符、问心符。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</si>
  <si>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制作传音符、冰锥符、回春符、回气符、定身符、封窍符、巨力符、惊魂符、流沙符、清洁符、激元符、火云符、火弹符、神行符、缚藤符、缩地符、落石符、裂甲符、轻身符、金刃符、锐锋符、障眼符、雷击符、静音符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</si>
  <si>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当前配方用途：制作传音符、敛息符、隐身符、静音符。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</si>
  <si>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当前配方用途：炼化武器（金丹）。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</si>
  <si>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当前配方用途：炼化印绶（金丹）；制作激元符。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</si>
  <si>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当前配方用途：炼化玉佩（金丹）。</t>
  </si>
  <si>
    <t>灵玉玄晶一类稀有灵材。炼制法宝时，通常取作主材，以之为骨，铸定器身与根本神通。玉体致密温润，能够积蓄生机并缓慢释放。用于炼制抱元珠，提高持续生命恢复量。
当前配方用途：炼化玉佩（金丹）。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</si>
  <si>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当前配方用途：炼化鞋履（金丹）；制作神行符、轻身符。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</si>
  <si>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当前配方用途：炼化冠（金丹）；制作寻踪符、惊魂符、镇魂符、障眼符。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</si>
  <si>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当前配方用途：炼化鞋履（金丹）；制作冰锥符、水幕符、清洁符。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</si>
  <si>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当前配方用途：制作避火符。</t>
  </si>
  <si>
    <t>灵金一类稀有灵材。炼制法宝时，通常取作主材，以之为骨，铸定器身与根本神通。金属组织均匀，薄刃仍坚固，能够稳定承受御剑时的灵力。用于炼制乌星剑，提高玄铁剑的核心直接伤害。
当前配方用途：炼化武器（金丹）。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</si>
  <si>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当前配方用途：炼化冠（金丹）。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</si>
  <si>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当前配方用途：炼化印绶（金丹）。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</si>
  <si>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当前配方用途：炼化法袍（金丹）。</t>
  </si>
  <si>
    <t>灵金一类稀有灵材。炼制法宝时，通常取作主材，以之为骨，铸定器身与根本神通。铜质耐热且导热均匀，持续受火时炉壁仍稳定。用于炼制金灯一脉丹炉，提高炉体承热上限。
当前配方用途：炼化法袍（金丹）。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</si>
  <si>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当前配方用途：炼化鞋履（元婴）；制作神行符、轻身符。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</si>
  <si>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当前配方用途：炼化冠（元婴）；制作凝神符、清心符、破妄符、问心符。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</si>
  <si>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当前配方用途：炼化鞋履（元婴）；制作寻踪符、惊魂符、镇魂符、障眼符。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</si>
  <si>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当前配方用途：炼化法袍（元婴）。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</si>
  <si>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当前配方用途：炼化玉佩（元婴）；制作冰锥符、水幕符、清洁符。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</si>
  <si>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当前配方用途：炼化法袍（元婴）；制作落石符。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</si>
  <si>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当前配方用途：炼化武器（元婴）。</t>
  </si>
  <si>
    <t>灵金一类稀有灵材。炼制法宝时，通常取作主材，以之为骨，铸定器身与根本神通。铁质细密，锋端能够集中灵力并破开坚硬护层。用于炼制裂金剑，剑击命中后短暂降低目标物理防御。
当前配方用途：炼化武器（元婴）。</t>
  </si>
  <si>
    <t>灵金一类稀有灵材。炼制法宝时，通常取作主材，以之为骨，铸定器身与根本神通。铜质沉重均匀，压铸后能够集中承载落印冲击。用于炼制沉星印，提高落印的范围直接伤害。
当前配方用途：炼化印绶（元婴）。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</si>
  <si>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当前配方用途：炼化冠（元婴）；制作照夜符。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</si>
  <si>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当前配方用途：炼化印绶（元婴）。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</si>
  <si>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当前配方用途：炼化玉佩（元婴）。</t>
  </si>
  <si>
    <t>灵金一类稀有灵材。炼制法宝时，通常取作主材，以之为骨，铸定器身与根本神通。铜质导火顺畅，器壁受热后灵力传导仍稳定。用于炼制赤霞炼宝鼎，提高法宝祭炼成功率加成。
当前配方用途：炼化武器（化神）。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</si>
  <si>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当前配方用途：炼化印绶（化神）；制作激元符。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</si>
  <si>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当前配方用途：炼化鞋履（化神）。</t>
  </si>
  <si>
    <t>灵木竹藤一类稀有灵材。炼制法宝时，通常取作主材，以之为骨，铸定器身与根本神通。竹质细密，导灵纹路清楚，细微运笔也能稳定传导。用于炼制烛微灵笔
当前配方用途：炼化冠（化神）。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</si>
  <si>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当前配方用途：炼化冠（化神）；制作寻踪符、惊魂符、镇魂符、障眼符。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</si>
  <si>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
当前配方用途：炼化玉佩（化神）。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</si>
  <si>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当前配方用途：炼化鞋履（化神）；制作缚藤符。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</si>
  <si>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当前配方用途：炼化武器（化神）；制作火云符、火弹符。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</si>
  <si>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当前配方用途：炼化法袍（化神）；制作落石符。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</si>
  <si>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当前配方用途：制作巨力符、替身符、金刚符。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</si>
  <si>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当前配方用途：炼化法袍（化神）。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</si>
  <si>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
当前配方用途：炼化玉佩（化神）。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</si>
  <si>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当前配方用途：炼化印绶（化神）。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</si>
  <si>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当前配方用途：制作回气符、指路符、缩地符。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</si>
  <si>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当前配方用途：炼化武器（炼虚）。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</si>
  <si>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当前配方用途：炼化玉佩（炼虚）。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</si>
  <si>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当前配方用途：炼化鞋履（炼虚）；制作神行符、轻身符。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</si>
  <si>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当前配方用途：炼化武器（炼虚）。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</si>
  <si>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当前配方用途：炼化冠（炼虚）；制作凝神符、清心符、问心符。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</si>
  <si>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当前配方用途：炼化冠（炼虚）；制作寻踪符、惊魂符、镇魂符、障眼符。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</si>
  <si>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当前配方用途：炼化法袍（炼虚）；制作落石符。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</si>
  <si>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当前配方用途：炼化玉佩（炼虚）。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</si>
  <si>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
当前配方用途：炼化印绶（炼虚）。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</si>
  <si>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
当前配方用途：炼化法袍（炼虚）。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</si>
  <si>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当前配方用途：制作照夜符、破妄符。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</si>
  <si>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当前配方用途：炼化印绶（炼虚）。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</si>
  <si>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
当前配方用途：炼化鞋履（炼虚）。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</si>
  <si>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当前配方用途：炼化玉佩（合体）。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</si>
  <si>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当前配方用途：炼化鞋履（合体）；制作神行符、轻身符。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</si>
  <si>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当前配方用途：炼化冠（合体）；制作寻踪符、惊魂符、镇魂符、障眼符。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</si>
  <si>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当前配方用途：炼化武器（合体）；制作金刃符、雷击符。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</si>
  <si>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当前配方用途：炼化鞋履（合体）；制作冰锥符、水幕符、清洁符。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</si>
  <si>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当前配方用途：制作缩地符、落石符。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</si>
  <si>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当前配方用途：炼化武器（合体）。</t>
  </si>
  <si>
    <t>灵金一类稀有灵材。炼制法宝时，通常取作主材，以之为骨，铸定器身与根本神通。金属结构紧密，受强力冲击后仍能保持完整器形。用于炼制沉天印，提高落印的范围直接伤害。
当前配方用途：炼化印绶（合体）。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</si>
  <si>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当前配方用途：炼化冠（合体）。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</si>
  <si>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当前配方用途：炼化印绶（合体）。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</si>
  <si>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当前配方用途：炼化玉佩（合体）；制作回气符。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</si>
  <si>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当前配方用途：炼化法袍（合体）。</t>
  </si>
  <si>
    <t>灵金一类稀有灵材。炼制法宝时，通常取作主材，以之为骨，铸定器身与根本神通。铜质蓄热平稳，能够缓冲冷热变化并保持炉体完整。用于炼制地心一脉丹炉，扩大炉体可承受的寒热范围。
当前配方用途：炼化法袍（合体）。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</si>
  <si>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当前配方用途：炼化印绶（大乘）；制作激元符。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</si>
  <si>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当前配方用途：炼化冠（大乘）；制作凝神符、清心符、破妄符、问心符。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</si>
  <si>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当前配方用途：炼化鞋履（大乘）；制作寻踪符、惊魂符、镇魂符、障眼符。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</si>
  <si>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当前配方用途：炼化法袍（大乘）。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</si>
  <si>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当前配方用途：炼化武器（大乘）；制作金刃符、雷击符。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</si>
  <si>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当前配方用途：炼化玉佩（大乘）；制作缚藤符。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</si>
  <si>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当前配方用途：炼化武器（大乘）；制作火云符、火弹符。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</si>
  <si>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当前配方用途：炼化法袍（大乘）；制作落石符。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</si>
  <si>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当前配方用途：炼化玉佩（大乘）。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</si>
  <si>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当前配方用途：炼化冠（大乘）；制作照夜符。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</si>
  <si>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当前配方用途：炼化鞋履（大乘）。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</si>
  <si>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
当前配方用途：炼化印绶（大乘）。</t>
  </si>
  <si>
    <t>打造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</si>
  <si>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当前配方用途：打造养元珠、甘露瓶（辅材）。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</si>
  <si>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当前配方用途：打造掩息幡、涵灵瓶、缚影索、镇山印、青罗伞（特性材）。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</si>
  <si>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当前配方用途：打造青冥剑（辅材）。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</si>
  <si>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当前配方用途：打造缚影索、镇山印、青冥剑、青罗伞（特性材）。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</si>
  <si>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当前配方用途：打造纳魄葫芦（特性材）。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</si>
  <si>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当前配方用途：打造清烟丹炉、甘露瓶、缚影索、镇山印、青冥剑、青竹符笔、青罗伞（特性材）。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</si>
  <si>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当前配方用途：打造养元珠、清烟丹炉、甘露瓶、缚影索、镇山印、青冥剑、青罗伞（特性材）。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</si>
  <si>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当前配方用途：打造清烟丹炉、甘露瓶、缚影索、镇山印、青冥剑、青竹符笔、青罗伞（特性材）。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</si>
  <si>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当前配方用途：打造涵灵瓶、清烟丹炉、甘露瓶、缚影索、镇山印、青冥剑、青竹符笔、青罗伞（特性材）。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</si>
  <si>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当前配方用途：打造清烟丹炉、渡灵舟、甘露瓶、纳物袋、缚影索、聚灵鼎、镇山印、青冥剑、青竹符笔、青罗伞（特性材）。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</si>
  <si>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当前配方用途：打造渡灵舟、镇山印（辅材）。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</si>
  <si>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当前配方用途：打造青罗伞（主材）。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</si>
  <si>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当前配方用途：打造青冥剑（辅材）。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</si>
  <si>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当前配方用途：打造清烟丹炉、聚灵鼎、镇山印、青冥剑（主材）。</t>
  </si>
  <si>
    <t>灵玉玄晶一类稀有灵材。炼制法宝时，通常取作主材，以之为骨，铸定器身与根本神通。玉质透光，能够保存照入的灵光并稳定释放。用于炼制照夜灵镜，延长探照后的显露与临时视野持续时间。
当前配方用途：打造照夜灵镜（主材）。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</si>
  <si>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当前配方用途：打造养元珠、涵灵瓶、照灵镜、甘露瓶（主材）。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</si>
  <si>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当前配方用途：打造渡灵舟、纳魄葫芦、青竹符笔（主材）。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</si>
  <si>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当前配方用途：打造掩息幡、纳物袋、缚影索（主材）。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</si>
  <si>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当前配方用途：打造养元珠、涵灵瓶（辅材）。</t>
  </si>
  <si>
    <t>灵脂玄蜡一类灵材。炼制法宝时，通常取作辅材，以之为用，佐其主材，增益器效。黏合牢固，适合封接与防潮覆膜；五行倾向：主木、辅土。适用于护灵伞、敛息幡、纳物袋。护灵伞、敛息幡：延长核心作用时间；纳物袋：增加通用储物容量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</si>
  <si>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当前配方用途：打造抱元珠、青华珠、青霖瓶（辅材）。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</si>
  <si>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当前配方用途：打造乌星剑、覆岳印、锁灵索、青虹剑（特性材）。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</si>
  <si>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当前配方用途：打造紫霞伞、聚灵瓶、藏形幡、覆岳印、锁灵索（特性材）。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</si>
  <si>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当前配方用途：打造抱元珠、青华珠、青霖瓶（特性材）。</t>
  </si>
  <si>
    <t>灵玉玄晶一类稀有灵材。炼制法宝时，通常取作主材，以之为骨，铸定器身与根本神通。玉体致密温润，能够积蓄生机并缓慢释放。用于炼制抱元珠，提高持续生命恢复量。
当前配方用途：打造抱元珠（主材）。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</si>
  <si>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当前配方用途：打造乌星剑、青虹剑（辅材）。</t>
  </si>
  <si>
    <t>翎毫一类灵材。炼制法宝时，通常取作辅材，以之为用，佐其主材，增益器效。吸墨均匀，笔锋易收束；五行倾向：主水、辅金。适用于引灵笔。
当前配方用途：打造灵篆笔（辅材）。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</si>
  <si>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当前配方用途：打造乌星剑、紫霞伞、覆岳印、锁灵索、青虹剑（特性材）。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</si>
  <si>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当前配方用途：打造听泉鉴灵镜、鉴宝镜（特性材）。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</si>
  <si>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当前配方用途：打造青冥葫芦（特性材）。</t>
  </si>
  <si>
    <t>灵识遗痕一类灵材。炼制法宝时，通常取作特性材，以之为性，融其灵蕴，为法宝添一重神通。保留对生长、土水变化的感应痕迹；五行倾向：主木、辅土。适用于甘霖瓶。降低所温养灵植收获时的初始杂质。所存为神识痕迹，并非完整灵魂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</si>
  <si>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当前配方用途：打造乌星剑、灵篆笔、紫霞丹炉、紫霞伞、覆岳印、金灯炼霞炉、锁灵索、青虹剑、青霖瓶（特性材）。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</si>
  <si>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当前配方用途：打造乌星剑、抱元珠、紫霞丹炉、紫霞伞、覆岳印、金灯炼霞炉、锁灵索、青华珠、青虹剑、青霖瓶（特性材）。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</si>
  <si>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当前配方用途：打造乌星剑、灵篆笔、紫霞丹炉、紫霞伞、覆岳印、金灯炼霞炉、锁灵索、青虹剑、青霖瓶（特性材）。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</si>
  <si>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当前配方用途：打造乌星剑、灵篆笔、紫霞丹炉、紫霞伞、聚灵瓶、覆岳印、金灯炼霞炉、锁灵索、青虹剑、青霖瓶（特性材）。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</si>
  <si>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当前配方用途：打造乌星剑、凌虚舟、凝纹鼎、灵篆笔、紫霞丹炉、紫霞伞、纳宝袋、覆岳印、金灯炼霞炉、锁灵索、青虹剑、青霖瓶（特性材）。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</si>
  <si>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当前配方用途：打造凌虚舟、覆岳印（辅材）。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</si>
  <si>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当前配方用途：打造紫霞伞（辅材、特性材）。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</si>
  <si>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当前配方用途：打造紫霞伞（主材）。</t>
  </si>
  <si>
    <t>灵皮玄鳞一类灵材。炼制法宝时，通常取作辅材，以之为用，佐其主材，增益器效。表层细密，适合引偏外力与叠接防护；五行倾向：主金、辅水。适用于护灵伞、御风舟。降低护盾生效或乘舟期间受到的伤害。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</si>
  <si>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当前配方用途：打造乌星剑、青虹剑（辅材）。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</si>
  <si>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当前配方用途：打造乌星剑、青虹剑（特性材）。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</si>
  <si>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当前配方用途：打造凝纹鼎、紫霞丹炉、覆岳印、青虹剑（主材）。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</si>
  <si>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当前配方用途：打造凝纹鼎、紫霞丹炉、金灯炼霞炉（辅材）。</t>
  </si>
  <si>
    <t>灵金一类稀有灵材。炼制法宝时，通常取作主材，以之为骨，铸定器身与根本神通。金属组织均匀，薄刃仍坚固，能够稳定承受御剑时的灵力。用于炼制乌星剑，提高玄铁剑的核心直接伤害。
当前配方用途：打造乌星剑（主材）。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</si>
  <si>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当前配方用途：打造紫霞丹炉、金灯炼霞炉（辅材）。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</si>
  <si>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当前配方用途：打造覆岳印、锁灵索（特性材）。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</si>
  <si>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当前配方用途：打造聚灵瓶、鉴宝镜、青华珠、青霖瓶（主材）。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</si>
  <si>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当前配方用途：打造听泉鉴灵镜、鉴宝镜（辅材）。</t>
  </si>
  <si>
    <t>灵玉玄晶一类稀有灵材。炼制法宝时，通常取作主材，以之为骨，铸定器身与根本神通。完整玉体便于传导、分辨水流和岩层的细微震动。用于炼制听泉鉴灵镜，扩大探照与识别隐藏目标的范围。
当前配方用途：打造听泉鉴灵镜（主材）。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</si>
  <si>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当前配方用途：打造凌虚舟、灵篆笔、青冥葫芦（主材）。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</si>
  <si>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当前配方用途：打造聚灵瓶（辅材）。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</si>
  <si>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当前配方用途：打造纳宝袋、藏形幡、锁灵索（主材）。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</si>
  <si>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当前配方用途：打造紫霞伞、纳宝袋、藏形幡、锁灵索（辅材）。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</si>
  <si>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当前配方用途：打造抱元珠、聚灵瓶、青华珠（辅材）。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</si>
  <si>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当前配方用途：打造紫霞丹炉、金灯炼霞炉、青霖瓶（辅材）。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</si>
  <si>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当前配方用途：打造青冥葫芦（辅材）。</t>
  </si>
  <si>
    <t>灵金一类稀有灵材。炼制法宝时，通常取作主材，以之为骨，铸定器身与根本神通。铜质耐热且导热均匀，持续受火时炉壁仍稳定。用于炼制金灯炼霞炉，提高炉体承热上限。
当前配方用途：打造金灯炼霞炉（主材）。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</si>
  <si>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当前配方用途：打造玉露瓶、碧华珠（辅材）。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</si>
  <si>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当前配方用途：打造沉星印、碧落剑、缚蛟索、翻海印、裂金剑（特性材）。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</si>
  <si>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当前配方用途：打造余照藏形幡、敛影幡、沉星印、烟霞伞、玉泉灵瓶、玉泉瓶、缚蛟索、翻海印（特性材）。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</si>
  <si>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当前配方用途：打造玉露瓶、碧华珠（特性材）。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</si>
  <si>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当前配方用途：打造碧落剑、裂金剑（辅材）。</t>
  </si>
  <si>
    <t>翎毫一类灵材。炼制法宝时，通常取作辅材，以之为用，佐其主材，增益器效。吸墨均匀，笔锋易收束；五行倾向：主水、辅金。适用于引灵笔。
当前配方用途：打造紫毫符笔（辅材）。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</si>
  <si>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当前配方用途：打造沉星印、烟霞伞、碧落剑、缚蛟索、翻海印、裂金剑（特性材）。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</si>
  <si>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当前配方用途：打造烛微镜（特性材）。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</si>
  <si>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当前配方用途：打造摄魄葫芦（特性材）。</t>
  </si>
  <si>
    <t>灵丝玄筋一类稀有灵材。炼制法宝时，通常取作主材，以之为骨，铸定器身与根本神通。织纹细密，能够约束外泄灵光，使隐息器纹保持稳定。用于炼制余照藏形幡，延长隐身持续时间。
当前配方用途：打造余照藏形幡（主材）。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</si>
  <si>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当前配方用途：打造沉星印、烟霞伞、玉衡丹炉、玉露瓶、碧落剑、紫毫符笔、缚蛟索、翻海印、裂金剑（特性材）。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</si>
  <si>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当前配方用途：打造沉星印、烟霞伞、玉衡丹炉、玉露瓶、碧华珠、碧落剑、缚蛟索、翻海印、裂金剑（特性材）。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</si>
  <si>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当前配方用途：打造沉星印、烟霞伞、玉衡丹炉、玉露瓶、碧落剑、紫毫符笔、缚蛟索、翻海印、裂金剑（特性材）。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</si>
  <si>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当前配方用途：打造沉星印、烟霞伞、玉泉灵瓶、玉泉瓶、玉衡丹炉、玉露瓶、碧落剑、紫毫符笔、缚蛟索、翻海印、裂金剑（特性材）。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</si>
  <si>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当前配方用途：打造云汉舟、沉星印、烟霞伞、玄纹鼎、玉衡丹炉、玉露瓶、碧落剑、紫毫符笔、缚蛟索、翻海印、藏珍袋、裂金剑（特性材）。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</si>
  <si>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当前配方用途：打造云汉舟、沉星印、翻海印（辅材）。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</si>
  <si>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当前配方用途：打造烟霞伞（辅材、特性材）。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</si>
  <si>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当前配方用途：打造烟霞伞（主材）。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</si>
  <si>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当前配方用途：打造碧落剑、裂金剑（辅材）。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</si>
  <si>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当前配方用途：打造碧落剑、裂金剑（特性材）。</t>
  </si>
  <si>
    <t>灵金一类稀有灵材。炼制法宝时，通常取作主材，以之为骨，铸定器身与根本神通。铁质细密，锋端能够集中灵力并破开坚硬护层。用于炼制裂金剑，剑击命中后短暂降低目标物理防御。
当前配方用途：打造裂金剑（主材）。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</si>
  <si>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当前配方用途：打造玄纹鼎、玉衡丹炉、碧落剑、翻海印（主材）。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</si>
  <si>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当前配方用途：打造玄纹鼎、玉衡丹炉（辅材）。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</si>
  <si>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当前配方用途：打造玉衡丹炉（辅材）。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</si>
  <si>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当前配方用途：打造沉星印、缚蛟索、翻海印（特性材）。</t>
  </si>
  <si>
    <t>灵金一类稀有灵材。炼制法宝时，通常取作主材，以之为骨，铸定器身与根本神通。铜质沉重均匀，压铸后能够集中承载落印冲击。用于炼制沉星印，提高落印的范围直接伤害。
当前配方用途：打造沉星印（主材）。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</si>
  <si>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当前配方用途：打造烛微镜、玉泉瓶、玉露瓶、碧华珠（主材）。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</si>
  <si>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当前配方用途：打造烛微镜（辅材）。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</si>
  <si>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当前配方用途：打造云汉舟、摄魄葫芦、紫毫符笔（主材）。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</si>
  <si>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当前配方用途：打造玉泉灵瓶、玉泉瓶（辅材）。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</si>
  <si>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当前配方用途：打造敛影幡、缚蛟索、藏珍袋（主材）。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</si>
  <si>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当前配方用途：打造余照藏形幡、敛影幡、烟霞伞、缚蛟索、藏珍袋（辅材）。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</si>
  <si>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当前配方用途：打造玉泉灵瓶、玉泉瓶、碧华珠（辅材）。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</si>
  <si>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当前配方用途：打造玉衡丹炉、玉露瓶（辅材）。</t>
  </si>
  <si>
    <t>灵玉玄晶一类稀有灵材。炼制法宝时，通常取作主材，以之为骨，铸定器身与根本神通。玉体润泽，内壁导灵顺畅，能够平稳储放灵力。用于炼制玉泉灵瓶，提高持续法力恢复量。
当前配方用途：打造玉泉灵瓶（主材）。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</si>
  <si>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当前配方用途：打造摄魄葫芦（辅材）。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</si>
  <si>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当前配方用途：打造太素珠、青华瓶（辅材）。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</si>
  <si>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当前配方用途：打造太白剑、拘灵索、撼天印（特性材）。</t>
  </si>
  <si>
    <t>灵金一类稀有灵材。炼制法宝时，通常取作主材，以之为骨，铸定器身与根本神通。铜质导火顺畅，器壁受热后灵力传导仍稳定。用于炼制赤霞炼宝鼎，提高法宝祭炼成功率加成。
当前配方用途：打造赤霞炼宝鼎（主材）。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</si>
  <si>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当前配方用途：打造拘灵索、撼天印、玄天伞、玄泉瓶、隐元幡（特性材）。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</si>
  <si>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当前配方用途：打造太素珠、青华瓶（特性材）。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</si>
  <si>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当前配方用途：打造太白剑（辅材）。</t>
  </si>
  <si>
    <t>翎毫一类灵材。炼制法宝时，通常取作辅材，以之为用，佐其主材，增益器效。吸墨均匀，笔锋易收束；五行倾向：主水、辅金。适用于引灵笔。
当前配方用途：打造太玄符笔、烛微灵笔（辅材）。</t>
  </si>
  <si>
    <t>灵木竹藤一类稀有灵材。炼制法宝时，通常取作主材，以之为骨，铸定器身与根本神通。木质轻韧、长纹完整，适合构成导流顺畅的舟架。用于炼制流云渡玄舟，提高行舟赶路速度加成。
当前配方用途：打造流云渡玄舟（主材）。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</si>
  <si>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当前配方用途：打造太白剑、拘灵索、撼天印、玄天伞（特性材）。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</si>
  <si>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当前配方用途：打造洞明镜（特性材）。</t>
  </si>
  <si>
    <t>灵木竹藤一类稀有灵材。炼制法宝时，通常取作主材，以之为骨，铸定器身与根本神通。竹质细密，导灵纹路清楚，细微运笔也能稳定传导。用于炼制烛微灵笔
当前配方用途：打造烛微灵笔（主材）。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</si>
  <si>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当前配方用途：打造回春摄魄葫芦、玄阴葫芦（特性材）。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</si>
  <si>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当前配方用途：打造太玄丹炉、太玄符笔、太白剑、拘灵索、撼天印、烛微灵笔、玄天伞、青华瓶（特性材）。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</si>
  <si>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当前配方用途：打造太玄丹炉、太白剑、太素珠、拘灵索、撼天印、玄天伞、青华瓶（特性材）。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</si>
  <si>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当前配方用途：打造太玄丹炉、太玄符笔、太白剑、拘灵索、撼天印、烛微灵笔、玄天伞、青华瓶（特性材）。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</si>
  <si>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当前配方用途：打造太玄丹炉、太玄符笔、太白剑、拘灵索、撼天印、烛微灵笔、玄天伞、玄泉瓶、青华瓶（特性材）。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</si>
  <si>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当前配方用途：打造太玄丹炉、太玄符笔、太白剑、小乾坤袋、拘灵索、撼天印、横霄舟、流云渡玄舟、烛微灵笔、玄天伞、百炼鼎、赤霞炼宝鼎、青华瓶（特性材）。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</si>
  <si>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当前配方用途：打造撼天印、横霄舟、流云渡玄舟（辅材）。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</si>
  <si>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当前配方用途：打造玄天伞（辅材、特性材）。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</si>
  <si>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当前配方用途：打造玄天伞（主材）。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</si>
  <si>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当前配方用途：打造太白剑（辅材）。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</si>
  <si>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当前配方用途：打造太白剑（特性材）。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</si>
  <si>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当前配方用途：打造太玄丹炉、太白剑、撼天印、百炼鼎（主材）。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</si>
  <si>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当前配方用途：打造太玄丹炉、百炼鼎、赤霞炼宝鼎（辅材）。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</si>
  <si>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当前配方用途：打造太玄丹炉（辅材）。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</si>
  <si>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当前配方用途：打造拘灵索、撼天印（特性材）。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</si>
  <si>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当前配方用途：打造太素珠、洞明镜、玄泉瓶、青华瓶（主材）。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</si>
  <si>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当前配方用途：打造洞明镜（辅材）。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</si>
  <si>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当前配方用途：打造太玄符笔、横霄舟、玄阴葫芦（主材）。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</si>
  <si>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当前配方用途：打造玄泉瓶（辅材）。</t>
  </si>
  <si>
    <t>灵木竹藤一类稀有灵材。炼制法宝时，通常取作主材，以之为骨，铸定器身与根本神通。成熟藤体木质化，老藤节腔完整，能够容纳并温养灵魄。用于炼制回春摄魄葫芦，提高每次合格收妖获得的灵魄量。
当前配方用途：打造回春摄魄葫芦（主材）。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</si>
  <si>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当前配方用途：打造小乾坤袋、拘灵索、隐元幡（主材）。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</si>
  <si>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当前配方用途：打造小乾坤袋、拘灵索、玄天伞、隐元幡（辅材）。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</si>
  <si>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当前配方用途：打造太素珠、玄泉瓶（辅材）。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</si>
  <si>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当前配方用途：打造太玄丹炉、青华瓶（辅材）。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</si>
  <si>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当前配方用途：打造回春摄魄葫芦、玄阴葫芦（辅材）。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</si>
  <si>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当前配方用途：打造坤元甘霖瓶、太素甘霖瓶、玉髓养生珠（辅材）。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</si>
  <si>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当前配方用途：打造斩虚剑、缚岳灵索、锁虚索、镇虚印（特性材）。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</si>
  <si>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当前配方用途：打造太素回灵瓶、太虚伞、缚岳灵索、辟火玄鳞伞、遁虚幡、锁虚索、镇虚印（特性材）。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</si>
  <si>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当前配方用途：打造坤元甘霖瓶、太素甘霖瓶、玉髓养生珠（特性材）。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</si>
  <si>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当前配方用途：打造斩虚剑（辅材）。</t>
  </si>
  <si>
    <t>翎毫一类灵材。炼制法宝时，通常取作辅材，以之为用，佐其主材，增益器效。吸墨均匀，笔锋易收束；五行倾向：主水、辅金。适用于引灵笔。
当前配方用途：打造云篆笔（辅材）。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</si>
  <si>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当前配方用途：打造太虚伞、斩虚剑、缚岳灵索、辟火玄鳞伞、锁虚索、镇虚印（特性材）。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</si>
  <si>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当前配方用途：打造太虚鉴宝镜（特性材）。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</si>
  <si>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当前配方用途：打造太阴葫芦（特性材）。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</si>
  <si>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</si>
  <si>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当前配方用途：打造坤元甘霖瓶、太素甘霖瓶、太虚伞、斩虚剑、洞真丹炉、玉髓养生珠、缚岳灵索、辟火玄鳞伞、锁虚索、镇虚印（特性材）。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</si>
  <si>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</si>
  <si>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当前配方用途：打造云篆笔、坤元甘霖瓶、太素回灵瓶、太素甘霖瓶、太虚伞、斩虚剑、洞真丹炉、缚岳灵索、辟火玄鳞伞、锁虚索、镇虚印（特性材）。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</si>
  <si>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当前配方用途：打造云篆笔、坤元甘霖瓶、壶天袋、太素甘霖瓶、太虚伞、太虚炼宝鼎、太虚舟、斩虚剑、洞真丹炉、缚岳灵索、辟火玄鳞伞、锁虚索、镇岳炼宝鼎、镇虚印（特性材）。</t>
  </si>
  <si>
    <t>灵玉玄晶一类稀有灵材。炼制法宝时，通常取作主材，以之为骨，铸定器身与根本神通。玉体能够平稳承载生机，缓慢释放温养灵力。用于炼制坤元甘霖瓶，提高灵植生长增益。
当前配方用途：打造坤元甘霖瓶（主材）。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</si>
  <si>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当前配方用途：打造太虚舟、镇虚印（辅材）。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</si>
  <si>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当前配方用途：打造太虚伞、辟火玄鳞伞（辅材、特性材）。</t>
  </si>
  <si>
    <t>灵金一类稀有灵材。炼制法宝时，通常取作主材，以之为骨，铸定器身与根本神通。金属承载力强，能够分散器火与灵力冲击，维持器纹稳定。用于炼制镇岳炼宝鼎，提高法宝祭炼成功率加成。
当前配方用途：打造镇岳炼宝鼎（主材）。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</si>
  <si>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当前配方用途：打造太虚伞（主材）。</t>
  </si>
  <si>
    <t>灵皮玄鳞一类稀有灵材。炼制法宝时，通常取作主材，以之为骨，铸定器身与根本神通。成片鳞皮可拼接成完整伞面，受热时覆盖结构稳定。用于炼制辟火玄鳞伞，提高护盾量，并在护盾存在时提供额外火行减伤。
当前配方用途：打造辟火玄鳞伞（主材）。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</si>
  <si>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当前配方用途：打造斩虚剑（辅材）。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</si>
  <si>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当前配方用途：打造斩虚剑（特性材）。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</si>
  <si>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当前配方用途：打造太虚炼宝鼎、斩虚剑、洞真丹炉、镇虚印（主材）。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</si>
  <si>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当前配方用途：打造太虚炼宝鼎、洞真丹炉、镇岳炼宝鼎（辅材）。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</si>
  <si>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当前配方用途：打造洞真丹炉（辅材）。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</si>
  <si>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当前配方用途：打造缚岳灵索、锁虚索、镇虚印（特性材）。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</si>
  <si>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当前配方用途：打造太素回灵瓶、太素甘霖瓶、太虚鉴宝镜、玉髓养生珠（主材）。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</si>
  <si>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当前配方用途：打造太虚鉴宝镜（辅材）。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</si>
  <si>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当前配方用途：打造云篆笔、太虚舟、太阴葫芦（主材）。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</si>
  <si>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当前配方用途：打造太素回灵瓶（辅材）。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</si>
  <si>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当前配方用途：打造壶天袋、遁虚幡、锁虚索（主材）。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</si>
  <si>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当前配方用途：打造壶天袋、太虚伞、缚岳灵索、辟火玄鳞伞、遁虚幡、锁虚索（辅材）。</t>
  </si>
  <si>
    <t>灵丝玄筋一类稀有灵材。炼制法宝时，通常取作主材，以之为骨，铸定器身与根本神通。灵筋长而坚韧，持续绷紧后仍可恢复，适合编成整根绳索。用于炼制缚岳灵索，延长对目标的定身持续时间。
当前配方用途：打造缚岳灵索（主材）。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</si>
  <si>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当前配方用途：打造太素回灵瓶、玉髓养生珠（辅材）。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</si>
  <si>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当前配方用途：打造坤元甘霖瓶、太素甘霖瓶、洞真丹炉（辅材）。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</si>
  <si>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当前配方用途：打造太阴葫芦（辅材）。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</si>
  <si>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当前配方用途：打造五气玉露瓶、抱一珠（辅材）。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</si>
  <si>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当前配方用途：打造山河印、沉天印、缚天索、问道剑（特性材）。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</si>
  <si>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当前配方用途：打造两仪伞、九窍通灵瓶、山河印、归元瓶、无相幡、沉天印、缚天索（特性材）。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</si>
  <si>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当前配方用途：打造五气玉露瓶、抱一珠（特性材）。</t>
  </si>
  <si>
    <t>灵玉玄晶一类稀有灵材。炼制法宝时，通常取作主材，以之为骨，铸定器身与根本神通。玉料具有相互贯通的导灵纹路，便于平稳分次释放灵力。用于炼制九窍通灵瓶，缩短回灵间隔，提高相同时间内的法力恢复量。
当前配方用途：打造九窍通灵瓶（主材）。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</si>
  <si>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当前配方用途：打造问道剑（辅材）。</t>
  </si>
  <si>
    <t>翎毫一类灵材。炼制法宝时，通常取作辅材，以之为用，佐其主材，增益器效。吸墨均匀，笔锋易收束；五行倾向：主水、辅金。适用于引灵笔。
当前配方用途：打造玉宸符笔（辅材）。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</si>
  <si>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当前配方用途：打造两仪伞、山河印、沉天印、缚天索、问道剑（特性材）。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</si>
  <si>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当前配方用途：打造太清鉴物镜、照微鉴宝镜（特性材）。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</si>
  <si>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当前配方用途：打造归藏葫芦（特性材）。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</si>
  <si>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当前配方用途：打造两仪伞、五气玉露瓶、地心赤阳炉、山河印、归一丹炉、沉天印、玉宸符笔、缚天索、问道剑（特性材）。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</si>
  <si>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当前配方用途：打造两仪伞、五气玉露瓶、地心赤阳炉、山河印、归一丹炉、抱一珠、沉天印、缚天索、问道剑（特性材）。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</si>
  <si>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当前配方用途：打造两仪伞、五气玉露瓶、地心赤阳炉、山河印、归一丹炉、沉天印、玉宸符笔、缚天索、问道剑（特性材）。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</si>
  <si>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当前配方用途：打造两仪伞、九窍通灵瓶、五气玉露瓶、地心赤阳炉、山河印、归一丹炉、归元瓶、沉天印、玉宸符笔、缚天索、问道剑（特性材）。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</si>
  <si>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当前配方用途：打造两仪伞、两仪炼宝鼎、五气玉露瓶、地心赤阳炉、天河舟、山河印、归一丹炉、沉天印、玉宸符笔、缚天索、问道剑、须弥袋（特性材）。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</si>
  <si>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当前配方用途：打造天河舟、山河印、沉天印（辅材）。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</si>
  <si>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当前配方用途：打造两仪伞（辅材、特性材）。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</si>
  <si>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当前配方用途：打造两仪伞（主材）。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</si>
  <si>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当前配方用途：打造问道剑（辅材）。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</si>
  <si>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当前配方用途：打造问道剑（特性材）。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</si>
  <si>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当前配方用途：打造两仪炼宝鼎、山河印、归一丹炉、问道剑（主材）。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</si>
  <si>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当前配方用途：打造两仪炼宝鼎、地心赤阳炉、归一丹炉（辅材）。</t>
  </si>
  <si>
    <t>灵金一类稀有灵材。炼制法宝时，通常取作主材，以之为骨，铸定器身与根本神通。金属结构紧密，受强力冲击后仍能保持完整器形。用于炼制沉天印，提高落印的范围直接伤害。
当前配方用途：打造沉天印（主材）。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</si>
  <si>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当前配方用途：打造地心赤阳炉、归一丹炉（辅材）。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</si>
  <si>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当前配方用途：打造山河印、沉天印、缚天索（特性材）。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</si>
  <si>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当前配方用途：打造五气玉露瓶、太清鉴物镜、归元瓶、抱一珠（主材）。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</si>
  <si>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当前配方用途：打造太清鉴物镜、照微鉴宝镜（辅材）。</t>
  </si>
  <si>
    <t>灵玉玄晶一类稀有灵材。炼制法宝时，通常取作主材，以之为骨，铸定器身与根本神通。玉面细部灵光清晰，适合承载精密探照器纹。用于炼制照微鉴宝镜，缩短两次探照的间隔。
当前配方用途：打造照微鉴宝镜（主材）。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</si>
  <si>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当前配方用途：打造天河舟、归藏葫芦、玉宸符笔（主材）。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</si>
  <si>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当前配方用途：打造九窍通灵瓶、归元瓶（辅材）。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</si>
  <si>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当前配方用途：打造无相幡、缚天索、须弥袋（主材）。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</si>
  <si>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当前配方用途：打造两仪伞、无相幡、缚天索、须弥袋（辅材）。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</si>
  <si>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当前配方用途：打造九窍通灵瓶、归元瓶、抱一珠（辅材）。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</si>
  <si>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当前配方用途：打造五气玉露瓶、地心赤阳炉、归一丹炉（辅材）。</t>
  </si>
  <si>
    <t>灵金一类稀有灵材。炼制法宝时，通常取作主材，以之为骨，铸定器身与根本神通。铜质蓄热平稳，能够缓冲冷热变化并保持炉体完整。用于炼制地心赤阳炉，扩大炉体可承受的寒热范围。
当前配方用途：打造地心赤阳炉（主材）。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</si>
  <si>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当前配方用途：打造归藏葫芦（辅材）。</t>
  </si>
  <si>
    <t>灵血一类灵材。炼制法宝时，通常取作辅材，以之为用，佐其主材，增益器效。生机充足，便于浸润用材和承载血墨；五行倾向：主木、辅水。适用于养元珠、甘霖瓶。养元珠：提高持续生命恢复量；甘霖瓶：提高生长增益。
当前配方用途：打造五气甘霖瓶、太清甘露瓶、长春珠（辅材）。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</si>
  <si>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当前配方用途：打造乾元印、太清剑、太玄缚灵索（特性材）。</t>
  </si>
  <si>
    <t>丹核一类灵材。炼制法宝时，通常取作特性材，以之为性，融其灵蕴，为法宝添一重神通。灵力凝聚，保留来源灵兽的五行性质；五行倾向：随来源主行。适用于摄魄葫芦、聚灵瓶。摄魄葫芦：每次合格收妖后恢复少量法力；聚灵瓶：每轮回灵开始时额外恢复少量法力。
当前配方用途：打造万象藏形幡、乾元伞、乾元印、太清回灵瓶、太清隐形幡、太玄缚灵索（特性材）。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</si>
  <si>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当前配方用途：打造五气甘霖瓶、太清甘露瓶、长春珠（特性材）。</t>
  </si>
  <si>
    <t>翎毫一类灵材。炼制法宝时，通常取作辅材，以之为用，佐其主材，增益器效。轻而有韧性，便于导引气流；五行倾向：主水、辅木。适用于御风舟、敛息幡。御风舟：提高赶路速度；敛息幡：提高隐身期间移动速度。
当前配方用途：打造太清剑（辅材）。</t>
  </si>
  <si>
    <t>翎毫一类灵材。炼制法宝时，通常取作辅材，以之为用，佐其主材，增益器效。吸墨均匀，笔锋易收束；五行倾向：主水、辅金。适用于引灵笔。
当前配方用途：打造太清符笔（辅材）。</t>
  </si>
  <si>
    <t>灵窍遗材一类灵材。炼制法宝时，通常取作特性材，以之为性，融其灵蕴，为法宝添一重神通。毒性集中，囊体保留聚存毒液的结构；五行倾向：主火、辅水。适用于玄铁剑、镇山印、缚灵索。命中或束缚敌人时附加少量持续毒伤。
当前配方用途：打造乾元伞、乾元印、太清剑、太玄缚灵索（特性材）。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</si>
  <si>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当前配方用途：打造周天宝镜（特性材）。</t>
  </si>
  <si>
    <t>灵识遗痕一类灵材。炼制法宝时，通常取作特性材，以之为性，融其灵蕴，为法宝添一重神通。保留感知与应变痕迹，需及时利用；五行倾向：主金、辅水。适用于照灵镜。目标离开探照范围后，仍短暂保留其显露状态。所存为神识痕迹，并非完整灵魂。
当前配方用途：打造太虚葫芦（特性材）。</t>
  </si>
  <si>
    <t>灵丝玄筋一类稀有灵材。炼制法宝时，通常取作主材，以之为骨，铸定器身与根本神通。织纹能收束器身散逸的多种灵光，适合维持隐息。用于炼制万象藏形幡，延长隐身持续时间。
当前配方用途：打造万象藏形幡（主材）。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</si>
  <si>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当前配方用途：打造乾元伞、乾元印、五气甘霖瓶、太清丹炉、太清剑、太清甘露瓶、太清符笔、太玄缚灵索（特性材）。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</si>
  <si>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当前配方用途：打造乾元伞、乾元印、五气甘霖瓶、太清丹炉、太清剑、太清甘露瓶、太玄缚灵索、长春珠（特性材）。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</si>
  <si>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当前配方用途：打造乾元伞、乾元印、五气甘霖瓶、太清丹炉、太清剑、太清甘露瓶、太清符笔、太玄缚灵索（特性材）。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</si>
  <si>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当前配方用途：打造乾元伞、乾元印、五气甘霖瓶、太清丹炉、太清剑、太清回灵瓶、太清甘露瓶、太清符笔、太玄缚灵索（特性材）。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</si>
  <si>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当前配方用途：打造乾元伞、乾元印、五气甘霖瓶、大罗乾坤袋、太和乾坤袋、太清丹炉、太清剑、太清甘露瓶、太清符笔、太玄缚灵索、混元炼宝鼎、渡天舟、通天渡虚舟（特性材）。</t>
  </si>
  <si>
    <t>灵玉玄晶一类稀有灵材。炼制法宝时，通常取作主材，以之为骨，铸定器身与根本神通。玉体内五行纹理交错相济，能够稳定温养灵植。用于炼制五气甘霖瓶，提高灵植生长增益。
当前配方用途：打造五气甘霖瓶（主材）。</t>
  </si>
  <si>
    <t>灵骨玄甲一类灵材。炼制法宝时，通常取作辅材，以之为用，佐其主材，增益器效。承力稳定，适合作为器物骨架；五行倾向：主土、辅金。适用于玄铁剑、镇山印、护灵伞。玄铁剑、镇山印：提高核心直接伤害；护灵伞：提高护盾量。
当前配方用途：打造乾元印、渡天舟、通天渡虚舟（辅材）。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</si>
  <si>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当前配方用途：打造乾元伞（辅材、特性材）。</t>
  </si>
  <si>
    <t>灵皮玄鳞一类灵材。炼制法宝时，通常取作主材，以之为骨，铸定器身与根本神通。耐拉扯，易裁接，能形成连续覆面；五行倾向：主木、辅土。适用于护灵伞。用于构成器身，承载相应法宝的核心用途。
当前配方用途：打造乾元伞（主材）。</t>
  </si>
  <si>
    <t>灵爪锐牙一类灵材。炼制法宝时，通常取作辅材，以之为用，佐其主材，增益器效。尖端致密，适合集中力量刺入；五行倾向：主金、辅土。适用于玄铁剑。提高核心直接伤害。
当前配方用途：打造太清剑（辅材）。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</si>
  <si>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当前配方用途：打造太清剑（特性材）。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</si>
  <si>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当前配方用途：打造乾元印、太清丹炉、太清剑、混元炼宝鼎（主材）。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</si>
  <si>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当前配方用途：打造太清丹炉、混元炼宝鼎（辅材）。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</si>
  <si>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当前配方用途：打造太清丹炉（辅材）。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</si>
  <si>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当前配方用途：打造乾元印、太玄缚灵索（特性材）。</t>
  </si>
  <si>
    <t>灵玉玄晶一类灵材。炼制法宝时，通常取作主材，以之为骨，铸定器身与根本神通。纹理细密，适合承载信息与导引灵力；五行倾向：主水、辅金。适用于甘霖瓶、养元珠、聚灵瓶、照灵镜。用于构成器身，承载相应法宝的核心用途。
当前配方用途：打造周天宝镜、太清回灵瓶、太清甘露瓶、长春珠（主材）。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</si>
  <si>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当前配方用途：打造周天宝镜（辅材）。</t>
  </si>
  <si>
    <t>灵木竹藤一类灵材。炼制法宝时，通常取作主材，以之为骨，铸定器身与根本神通。生长纹理完整，柔韧而能承力；五行倾向：主木、辅土。适用于摄魄葫芦、引灵笔、御风舟。用于构成器身，承载相应法宝的核心用途。
当前配方用途：打造太清符笔、太虚葫芦、渡天舟（主材）。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</si>
  <si>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当前配方用途：打造太清回灵瓶（辅材）。</t>
  </si>
  <si>
    <t>灵木竹藤一类稀有灵材。炼制法宝时，通常取作主材，以之为骨，铸定器身与根本神通。长纹导灵稳定，完整木料兼具连接和承载能力。用于炼制通天渡虚舟，提高御风舟赶路速度加成。
当前配方用途：打造通天渡虚舟（主材）。</t>
  </si>
  <si>
    <t>灵丝玄筋一类灵材。炼制法宝时，通常取作主材，以之为骨，铸定器身与根本神通。纤细柔韧，适合编织连续导灵覆面；五行倾向：主木、辅水。适用于纳物袋、缚灵索、敛息幡。用于构成器身，承载相应法宝的核心用途。
当前配方用途：打造大罗乾坤袋、太清隐形幡、太玄缚灵索（主材）。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</si>
  <si>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当前配方用途：打造万象藏形幡、乾元伞、大罗乾坤袋、太和乾坤袋、太清隐形幡、太玄缚灵索（辅材）。</t>
  </si>
  <si>
    <t>灵液琼髓一类灵材。炼制法宝时，通常取作辅材，以之为用，佐其主材，增益器效。温润渗透，能把矿脉成分带入用材；五行倾向：主水、辅土。适用于养元珠、聚灵瓶、甘霖瓶。分别提高生命恢复量、法力恢复量或生长增益。
当前配方用途：打造太清回灵瓶、长春珠（辅材）。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</si>
  <si>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当前配方用途：打造五气甘霖瓶、太清丹炉、太清甘露瓶（辅材）。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</si>
  <si>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当前配方用途：打造太虚葫芦（辅材）。</t>
  </si>
  <si>
    <t>灵丝玄筋一类稀有灵材。炼制法宝时，通常取作主材，以之为骨，铸定器身与根本神通。丝路连续、韧性均匀，编织后适合承载完整收纳器纹。用于炼制太和乾坤袋，提高太和乾坤袋的通用储物容量。
当前配方用途：打造太和乾坤袋（主材）。</t>
  </si>
  <si>
    <t>无相宝种</t>
  </si>
  <si>
    <t>成宝核心</t>
  </si>
  <si>
    <t>成宝灵种，仙品之珍。炼宝以众材为身，以此种贯通诸脉，化作自持不息的灵路。每次正式炼制法宝耗用一枚，万分珍贵；不参与其余灵材的品质匹配，亦不自定器形、五行与神通。
当前配方用途：打造万象藏形幡、两仪伞、两仪炼宝鼎、乌星剑、九窍通灵瓶、乾元伞、乾元印、云汉舟、云篆笔、五气玉露瓶、五气甘霖瓶、余照藏形幡、养元珠、凌虚舟、凝纹鼎、听泉鉴灵镜、周天宝镜、回春摄魄葫芦、地心赤阳炉、坤元甘霖瓶、壶天袋、大罗乾坤袋、天河舟、太和乾坤袋、太清丹炉、太清剑、太清回灵瓶、太清甘露瓶、太清符笔、太清鉴物镜、太清隐形幡、太玄丹炉、太玄符笔、太玄缚灵索、太白剑、太素回灵瓶、太素珠、太素甘霖瓶、太虚伞、太虚炼宝鼎、太虚舟、太虚葫芦、太虚鉴宝镜、太阴葫芦、小乾坤袋、山河印、归一丹炉、归元瓶、归藏葫芦、抱一珠、抱元珠、拘灵索、掩息幡、摄魄葫芦、撼天印、敛影幡、斩虚剑、无相幡、横霄舟、沉天印、沉星印、洞明镜、洞真丹炉、流云渡玄舟、涵灵瓶、混元炼宝鼎、清烟丹炉、渡天舟、渡灵舟、灵篆笔、烛微灵笔、烛微镜、烟霞伞、照夜灵镜、照微鉴宝镜、照灵镜、玄天伞、玄泉瓶、玄纹鼎、玄阴葫芦、玉宸符笔、玉泉灵瓶、玉泉瓶、玉衡丹炉、玉露瓶、玉髓养生珠、甘露瓶、百炼鼎、碧华珠、碧落剑、紫毫符笔、紫霞丹炉、紫霞伞、纳宝袋、纳物袋、纳魄葫芦、缚天索、缚岳灵索、缚影索、缚蛟索、翻海印、聚灵瓶、聚灵鼎、藏形幡、藏珍袋、裂金剑、覆岳印、赤霞炼宝鼎、辟火玄鳞伞、通天渡虚舟、遁虚幡、金灯炼霞炉、鉴宝镜、锁灵索、锁虚索、镇山印、镇岳炼宝鼎、镇虚印、长春珠、问道剑、隐元幡、青冥剑、青冥葫芦、青华珠、青华瓶、青竹符笔、青罗伞、青虹剑、青霖瓶、须弥袋（宝种）。</t>
  </si>
  <si>
    <t>|cff00FF00“未有剑形，未有瓶相，众材相接的路已在其中。匠人定其形，不替它安一个灵魂。”——《万材辨性篇》|r</t>
  </si>
  <si>
    <t>成宝灵种</t>
  </si>
  <si>
    <t>成宝灵种，神品之珍。炼宝以众材为身，以此种贯通诸脉，化作自持不息的灵路。每次正式炼制法宝耗用一枚，无法估价；不参与其余灵材的品质匹配，亦不自定器形、五行与神通。
当前配方用途：打造万象藏形幡、两仪丹炉、两仪伞、两仪炼宝鼎、乌星剑、九窍通灵瓶、乾元伞、乾元印、云汉舟、云篆笔、五气玉露瓶、五气甘霖瓶、余照藏形幡、养元珠、凌虚舟、凝纹鼎、听泉鉴灵镜、周天宝镜、回春摄魄葫芦、地心玄元炉、坤元甘霖瓶、壶天袋、大罗乾坤袋、天河舟、太和乾坤袋、太清剑、太清回灵瓶、太清甘露瓶、太清符笔、太清鉴物镜、太清隐形幡、太玄符笔、太玄缚灵索、太白剑、太素回灵瓶、太素珠、太素甘霖瓶、太虚伞、太虚炼宝鼎、太虚舟、太虚葫芦、太虚鉴宝镜、太阴葫芦、小乾坤袋、山河印、归元瓶、归藏葫芦、抱一珠、抱元珠、拘灵索、掩息幡、摄魄葫芦、撼天印、敛影幡、斩虚剑、无相幡、横霄舟、沉天印、沉星印、洞明镜、洞玄丹炉、流云渡玄舟、涵灵瓶、混元丹炉、混元炼宝鼎、清虚丹炉、渡天舟、渡灵舟、灵篆笔、烛微灵笔、烛微镜、烟霞伞、照夜灵镜、照微鉴宝镜、照灵镜、玄天伞、玄泉瓶、玄真丹炉、玄纹鼎、玄阴葫芦、玉宸丹炉、玉宸符笔、玉泉灵瓶、玉泉瓶、玉露瓶、玉髓养生珠、甘露瓶、百炼鼎、碧华珠、碧落剑、离尘丹炉、紫毫符笔、紫霞伞、纳宝袋、纳物袋、纳魄葫芦、缚天索、缚岳灵索、缚影索、缚蛟索、翻海印、聚灵瓶、聚灵鼎、藏形幡、藏珍袋、裂金剑、覆岳印、赤霞炼宝鼎、辟火玄鳞伞、通天渡虚舟、遁虚幡、金灯蕴真炉、鉴宝镜、锁灵索、锁虚索、镇山印、镇岳炼宝鼎、镇虚印、长春珠、问道剑、隐元幡、青冥剑、青冥葫芦、青华珠、青华瓶、青竹符笔、青罗伞、青虹剑、青霖瓶、须弥袋（宝种）。</t>
  </si>
  <si>
    <t>成宝灵种，道品之珍。炼宝以众材为身，以此种贯通诸脉，化作自持不息的灵路。每次炼制道品法宝耗用一枚，未闻未见；不参与其余灵材的品质匹配，亦不自定器形、五行与神通。
当前配方用途：打造万象藏形幡、两仪伞、两仪炼宝鼎、乌星剑、九窍通灵瓶、乾元丹炉、乾元伞、乾元印、云汉舟、云篆笔、五气玉露瓶、五气甘霖瓶、余照藏形幡、兜率丹炉、养元珠、凌虚舟、凝纹鼎、听泉鉴灵镜、周天宝镜、回春摄魄葫芦、地心两仪炉、坤元甘霖瓶、壶天袋、大罗乾坤袋、天河舟、太和乾坤袋、太清剑、太清回灵瓶、太清甘露瓶、太清符笔、太清鉴物镜、太清隐形幡、太玄符笔、太玄缚灵索、太白剑、太素回灵瓶、太素珠、太素甘霖瓶、太虚丹炉、太虚伞、太虚炼宝鼎、太虚舟、太虚葫芦、太虚鉴宝镜、太阴葫芦、小乾坤袋、山河印、归元瓶、归藏葫芦、抱一珠、抱元珠、抱朴丹炉、拘灵索、掩息幡、摄魄葫芦、撼天印、敛影幡、斩虚剑、无相幡、横霄舟、沉天印、沉星印、洞明镜、流云渡玄舟、涵灵瓶、混元炼宝鼎、渡天舟、渡灵舟、灵篆笔、烛微灵笔、烛微镜、烟霞伞、照夜灵镜、照微鉴宝镜、照灵镜、玄天伞、玄泉瓶、玄纹鼎、玄都丹炉、玄阴葫芦、玉华丹炉、玉宸符笔、玉泉灵瓶、玉泉瓶、玉露瓶、玉髓养生珠、甘露瓶、百炼鼎、碧华珠、碧落剑、紫毫符笔、紫霄丹炉、紫霞伞、纳宝袋、纳物袋、纳魄葫芦、缚天索、缚岳灵索、缚影索、缚蛟索、翻海印、聚灵瓶、聚灵鼎、藏形幡、藏珍袋、裂金剑、覆岳印、赤霞炼宝鼎、辟火玄鳞伞、通天渡虚舟、遁虚幡、金灯九转炉、鉴宝镜、锁灵索、锁虚索、镇山印、镇岳炼宝鼎、镇虚印、长春珠、问道剑、隐元幡、青冥剑、青冥葫芦、青华珠、青华瓶、青竹符笔、青罗伞、青虹剑、青霖瓶、须弥袋（宝种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</si>
  <si>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当前配方用途：打造清虚丹炉、甘露瓶、缚影索、镇山印、青冥剑、青竹符笔、青罗伞（特性材）。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</si>
  <si>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当前配方用途：打造养元珠、清虚丹炉、甘露瓶、缚影索、镇山印、青冥剑、青罗伞（特性材）。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</si>
  <si>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当前配方用途：打造清虚丹炉、甘露瓶、缚影索、镇山印、青冥剑、青竹符笔、青罗伞（特性材）。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</si>
  <si>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当前配方用途：打造涵灵瓶、清虚丹炉、甘露瓶、缚影索、镇山印、青冥剑、青竹符笔、青罗伞（特性材）。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</si>
  <si>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当前配方用途：打造清虚丹炉、渡灵舟、甘露瓶、纳物袋、缚影索、聚灵鼎、镇山印、青冥剑、青竹符笔、青罗伞（特性材）。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</si>
  <si>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当前配方用途：打造清虚丹炉、聚灵鼎、镇山印、青冥剑（主材）。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</si>
  <si>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当前配方用途：打造乌星剑、灵篆笔、离尘丹炉、紫霞伞、覆岳印、金灯蕴真炉、锁灵索、青虹剑、青霖瓶（特性材）。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</si>
  <si>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当前配方用途：打造乌星剑、抱元珠、离尘丹炉、紫霞伞、覆岳印、金灯蕴真炉、锁灵索、青华珠、青虹剑、青霖瓶（特性材）。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</si>
  <si>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当前配方用途：打造乌星剑、灵篆笔、离尘丹炉、紫霞伞、覆岳印、金灯蕴真炉、锁灵索、青虹剑、青霖瓶（特性材）。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</si>
  <si>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当前配方用途：打造乌星剑、灵篆笔、离尘丹炉、紫霞伞、聚灵瓶、覆岳印、金灯蕴真炉、锁灵索、青虹剑、青霖瓶（特性材）。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</si>
  <si>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当前配方用途：打造乌星剑、凌虚舟、凝纹鼎、灵篆笔、离尘丹炉、紫霞伞、纳宝袋、覆岳印、金灯蕴真炉、锁灵索、青虹剑、青霖瓶（特性材）。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</si>
  <si>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当前配方用途：打造凝纹鼎、离尘丹炉、覆岳印、青虹剑（主材）。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</si>
  <si>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当前配方用途：打造凝纹鼎、离尘丹炉、金灯蕴真炉（辅材）。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</si>
  <si>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当前配方用途：打造离尘丹炉、金灯蕴真炉（辅材）。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</si>
  <si>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当前配方用途：打造离尘丹炉、金灯蕴真炉、青霖瓶（辅材）。</t>
  </si>
  <si>
    <t>灵金一类稀有灵材。炼制法宝时，通常取作主材，以之为骨，铸定器身与根本神通。铜质耐热且导热均匀，持续受火时炉壁仍稳定。用于炼制金灯蕴真炉，提高炉体承热上限。
当前配方用途：打造金灯蕴真炉（主材）。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</si>
  <si>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当前配方用途：打造沉星印、烟霞伞、玄真丹炉、玉露瓶、碧落剑、紫毫符笔、缚蛟索、翻海印、裂金剑（特性材）。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</si>
  <si>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当前配方用途：打造沉星印、烟霞伞、玄真丹炉、玉露瓶、碧华珠、碧落剑、缚蛟索、翻海印、裂金剑（特性材）。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</si>
  <si>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当前配方用途：打造沉星印、烟霞伞、玄真丹炉、玉露瓶、碧落剑、紫毫符笔、缚蛟索、翻海印、裂金剑（特性材）。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</si>
  <si>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当前配方用途：打造沉星印、烟霞伞、玄真丹炉、玉泉灵瓶、玉泉瓶、玉露瓶、碧落剑、紫毫符笔、缚蛟索、翻海印、裂金剑（特性材）。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</si>
  <si>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当前配方用途：打造云汉舟、沉星印、烟霞伞、玄真丹炉、玄纹鼎、玉露瓶、碧落剑、紫毫符笔、缚蛟索、翻海印、藏珍袋、裂金剑（特性材）。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</si>
  <si>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当前配方用途：打造玄真丹炉、玄纹鼎、碧落剑、翻海印（主材）。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</si>
  <si>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当前配方用途：打造玄真丹炉、玄纹鼎（辅材）。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</si>
  <si>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当前配方用途：打造玄真丹炉（辅材）。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</si>
  <si>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当前配方用途：打造玄真丹炉、玉露瓶（辅材）。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</si>
  <si>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当前配方用途：打造太玄符笔、太白剑、拘灵索、撼天印、烛微灵笔、玄天伞、玉宸丹炉、青华瓶（特性材）。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</si>
  <si>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当前配方用途：打造太白剑、太素珠、拘灵索、撼天印、玄天伞、玉宸丹炉、青华瓶（特性材）。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</si>
  <si>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当前配方用途：打造太玄符笔、太白剑、拘灵索、撼天印、烛微灵笔、玄天伞、玉宸丹炉、青华瓶（特性材）。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</si>
  <si>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当前配方用途：打造太玄符笔、太白剑、拘灵索、撼天印、烛微灵笔、玄天伞、玄泉瓶、玉宸丹炉、青华瓶（特性材）。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</si>
  <si>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当前配方用途：打造太玄符笔、太白剑、小乾坤袋、拘灵索、撼天印、横霄舟、流云渡玄舟、烛微灵笔、玄天伞、玉宸丹炉、百炼鼎、赤霞炼宝鼎、青华瓶（特性材）。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</si>
  <si>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当前配方用途：打造太白剑、撼天印、玉宸丹炉、百炼鼎（主材）。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</si>
  <si>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当前配方用途：打造玉宸丹炉、百炼鼎、赤霞炼宝鼎（辅材）。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</si>
  <si>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当前配方用途：打造玉宸丹炉（辅材）。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</si>
  <si>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当前配方用途：打造玉宸丹炉、青华瓶（辅材）。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</si>
  <si>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</si>
  <si>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当前配方用途：打造坤元甘霖瓶、太素甘霖瓶、太虚伞、斩虚剑、洞玄丹炉、玉髓养生珠、缚岳灵索、辟火玄鳞伞、锁虚索、镇虚印（特性材）。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</si>
  <si>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</si>
  <si>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当前配方用途：打造云篆笔、坤元甘霖瓶、太素回灵瓶、太素甘霖瓶、太虚伞、斩虚剑、洞玄丹炉、缚岳灵索、辟火玄鳞伞、锁虚索、镇虚印（特性材）。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</si>
  <si>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当前配方用途：打造云篆笔、坤元甘霖瓶、壶天袋、太素甘霖瓶、太虚伞、太虚炼宝鼎、太虚舟、斩虚剑、洞玄丹炉、缚岳灵索、辟火玄鳞伞、锁虚索、镇岳炼宝鼎、镇虚印（特性材）。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</si>
  <si>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当前配方用途：打造太虚炼宝鼎、斩虚剑、洞玄丹炉、镇虚印（主材）。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</si>
  <si>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当前配方用途：打造太虚炼宝鼎、洞玄丹炉、镇岳炼宝鼎（辅材）。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</si>
  <si>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当前配方用途：打造洞玄丹炉（辅材）。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</si>
  <si>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当前配方用途：打造坤元甘霖瓶、太素甘霖瓶、洞玄丹炉（辅材）。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</si>
  <si>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当前配方用途：打造两仪丹炉、两仪伞、五气玉露瓶、地心玄元炉、山河印、沉天印、玉宸符笔、缚天索、问道剑（特性材）。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</si>
  <si>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当前配方用途：打造两仪丹炉、两仪伞、五气玉露瓶、地心玄元炉、山河印、抱一珠、沉天印、缚天索、问道剑（特性材）。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</si>
  <si>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当前配方用途：打造两仪丹炉、两仪伞、五气玉露瓶、地心玄元炉、山河印、沉天印、玉宸符笔、缚天索、问道剑（特性材）。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</si>
  <si>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当前配方用途：打造两仪丹炉、两仪伞、九窍通灵瓶、五气玉露瓶、地心玄元炉、山河印、归元瓶、沉天印、玉宸符笔、缚天索、问道剑（特性材）。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</si>
  <si>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当前配方用途：打造两仪丹炉、两仪伞、两仪炼宝鼎、五气玉露瓶、地心玄元炉、天河舟、山河印、沉天印、玉宸符笔、缚天索、问道剑、须弥袋（特性材）。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</si>
  <si>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当前配方用途：打造两仪丹炉、两仪炼宝鼎、山河印、问道剑（主材）。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</si>
  <si>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当前配方用途：打造两仪丹炉、两仪炼宝鼎、地心玄元炉（辅材）。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</si>
  <si>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当前配方用途：打造两仪丹炉、地心玄元炉（辅材）。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</si>
  <si>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当前配方用途：打造两仪丹炉、五气玉露瓶、地心玄元炉（辅材）。</t>
  </si>
  <si>
    <t>灵金一类稀有灵材。炼制法宝时，通常取作主材，以之为骨，铸定器身与根本神通。铜质蓄热平稳，能够缓冲冷热变化并保持炉体完整。用于炼制地心玄元炉，扩大炉体可承受的寒热范围。
当前配方用途：打造地心玄元炉（主材）。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</si>
  <si>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当前配方用途：打造乾元伞、乾元印、五气甘霖瓶、太清剑、太清甘露瓶、太清符笔、太玄缚灵索、混元丹炉（特性材）。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</si>
  <si>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当前配方用途：打造乾元伞、乾元印、五气甘霖瓶、太清剑、太清甘露瓶、太玄缚灵索、混元丹炉、长春珠（特性材）。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</si>
  <si>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当前配方用途：打造乾元伞、乾元印、五气甘霖瓶、太清剑、太清甘露瓶、太清符笔、太玄缚灵索、混元丹炉（特性材）。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</si>
  <si>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当前配方用途：打造乾元伞、乾元印、五气甘霖瓶、太清剑、太清回灵瓶、太清甘露瓶、太清符笔、太玄缚灵索、混元丹炉（特性材）。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</si>
  <si>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当前配方用途：打造乾元伞、乾元印、五气甘霖瓶、大罗乾坤袋、太和乾坤袋、太清剑、太清甘露瓶、太清符笔、太玄缚灵索、混元丹炉、混元炼宝鼎、渡天舟、通天渡虚舟（特性材）。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</si>
  <si>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当前配方用途：打造乾元印、太清剑、混元丹炉、混元炼宝鼎（主材）。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</si>
  <si>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当前配方用途：打造混元丹炉、混元炼宝鼎（辅材）。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</si>
  <si>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当前配方用途：打造混元丹炉（辅材）。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</si>
  <si>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当前配方用途：打造五气甘霖瓶、太清甘露瓶、混元丹炉（辅材）。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</si>
  <si>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当前配方用途：打造抱朴丹炉、甘露瓶、缚影索、镇山印、青冥剑、青竹符笔、青罗伞（特性材）。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</si>
  <si>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当前配方用途：打造养元珠、抱朴丹炉、甘露瓶、缚影索、镇山印、青冥剑、青罗伞（特性材）。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</si>
  <si>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当前配方用途：打造抱朴丹炉、甘露瓶、缚影索、镇山印、青冥剑、青竹符笔、青罗伞（特性材）。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</si>
  <si>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当前配方用途：打造抱朴丹炉、涵灵瓶、甘露瓶、缚影索、镇山印、青冥剑、青竹符笔、青罗伞（特性材）。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</si>
  <si>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当前配方用途：打造抱朴丹炉、渡灵舟、甘露瓶、纳物袋、缚影索、聚灵鼎、镇山印、青冥剑、青竹符笔、青罗伞（特性材）。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</si>
  <si>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当前配方用途：打造抱朴丹炉、聚灵鼎、镇山印、青冥剑（主材）。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</si>
  <si>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当前配方用途：打造乌星剑、灵篆笔、玉华丹炉、紫霞伞、覆岳印、金灯九转炉、锁灵索、青虹剑、青霖瓶（特性材）。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</si>
  <si>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当前配方用途：打造乌星剑、抱元珠、玉华丹炉、紫霞伞、覆岳印、金灯九转炉、锁灵索、青华珠、青虹剑、青霖瓶（特性材）。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</si>
  <si>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当前配方用途：打造乌星剑、灵篆笔、玉华丹炉、紫霞伞、覆岳印、金灯九转炉、锁灵索、青虹剑、青霖瓶（特性材）。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</si>
  <si>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当前配方用途：打造乌星剑、灵篆笔、玉华丹炉、紫霞伞、聚灵瓶、覆岳印、金灯九转炉、锁灵索、青虹剑、青霖瓶（特性材）。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</si>
  <si>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当前配方用途：打造乌星剑、凌虚舟、凝纹鼎、灵篆笔、玉华丹炉、紫霞伞、纳宝袋、覆岳印、金灯九转炉、锁灵索、青虹剑、青霖瓶（特性材）。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</si>
  <si>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当前配方用途：打造凝纹鼎、玉华丹炉、覆岳印、青虹剑（主材）。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</si>
  <si>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当前配方用途：打造凝纹鼎、玉华丹炉、金灯九转炉（辅材）。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</si>
  <si>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当前配方用途：打造玉华丹炉、金灯九转炉（辅材）。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</si>
  <si>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当前配方用途：打造玉华丹炉、金灯九转炉、青霖瓶（辅材）。</t>
  </si>
  <si>
    <t>灵金一类稀有灵材。炼制法宝时，通常取作主材，以之为骨，铸定器身与根本神通。铜质耐热且导热均匀，持续受火时炉壁仍稳定。用于炼制金灯九转炉，提高炉体承热上限。
当前配方用途：打造金灯九转炉（主材）。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</si>
  <si>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当前配方用途：打造沉星印、烟霞伞、玉露瓶、碧落剑、紫毫符笔、紫霄丹炉、缚蛟索、翻海印、裂金剑（特性材）。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</si>
  <si>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当前配方用途：打造沉星印、烟霞伞、玉露瓶、碧华珠、碧落剑、紫霄丹炉、缚蛟索、翻海印、裂金剑（特性材）。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</si>
  <si>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当前配方用途：打造沉星印、烟霞伞、玉露瓶、碧落剑、紫毫符笔、紫霄丹炉、缚蛟索、翻海印、裂金剑（特性材）。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</si>
  <si>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当前配方用途：打造沉星印、烟霞伞、玉泉灵瓶、玉泉瓶、玉露瓶、碧落剑、紫毫符笔、紫霄丹炉、缚蛟索、翻海印、裂金剑（特性材）。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</si>
  <si>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当前配方用途：打造云汉舟、沉星印、烟霞伞、玄纹鼎、玉露瓶、碧落剑、紫毫符笔、紫霄丹炉、缚蛟索、翻海印、藏珍袋、裂金剑（特性材）。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</si>
  <si>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当前配方用途：打造玄纹鼎、碧落剑、紫霄丹炉、翻海印（主材）。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</si>
  <si>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当前配方用途：打造玄纹鼎、紫霄丹炉（辅材）。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</si>
  <si>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当前配方用途：打造紫霄丹炉（辅材）。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</si>
  <si>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当前配方用途：打造玉露瓶、紫霄丹炉（辅材）。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</si>
  <si>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当前配方用途：打造太玄符笔、太白剑、拘灵索、撼天印、烛微灵笔、玄天伞、玄都丹炉、青华瓶（特性材）。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</si>
  <si>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当前配方用途：打造太白剑、太素珠、拘灵索、撼天印、玄天伞、玄都丹炉、青华瓶（特性材）。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</si>
  <si>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当前配方用途：打造太玄符笔、太白剑、拘灵索、撼天印、烛微灵笔、玄天伞、玄都丹炉、青华瓶（特性材）。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</si>
  <si>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当前配方用途：打造太玄符笔、太白剑、拘灵索、撼天印、烛微灵笔、玄天伞、玄泉瓶、玄都丹炉、青华瓶（特性材）。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</si>
  <si>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当前配方用途：打造太玄符笔、太白剑、小乾坤袋、拘灵索、撼天印、横霄舟、流云渡玄舟、烛微灵笔、玄天伞、玄都丹炉、百炼鼎、赤霞炼宝鼎、青华瓶（特性材）。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</si>
  <si>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当前配方用途：打造太白剑、撼天印、玄都丹炉、百炼鼎（主材）。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</si>
  <si>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当前配方用途：打造玄都丹炉、百炼鼎、赤霞炼宝鼎（辅材）。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</si>
  <si>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当前配方用途：打造玄都丹炉（辅材）。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</si>
  <si>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当前配方用途：打造玄都丹炉、青华瓶（辅材）。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</si>
  <si>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当前配方用途：打造云篆笔、坤元甘霖瓶、太素甘霖瓶、太虚丹炉、太虚伞、斩虚剑、缚岳灵索、辟火玄鳞伞、锁虚索、镇虚印（特性材）。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</si>
  <si>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当前配方用途：打造坤元甘霖瓶、太素甘霖瓶、太虚丹炉、太虚伞、斩虚剑、玉髓养生珠、缚岳灵索、辟火玄鳞伞、锁虚索、镇虚印（特性材）。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</si>
  <si>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当前配方用途：打造云篆笔、坤元甘霖瓶、太素甘霖瓶、太虚丹炉、太虚伞、斩虚剑、缚岳灵索、辟火玄鳞伞、锁虚索、镇虚印（特性材）。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</si>
  <si>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当前配方用途：打造云篆笔、坤元甘霖瓶、太素回灵瓶、太素甘霖瓶、太虚丹炉、太虚伞、斩虚剑、缚岳灵索、辟火玄鳞伞、锁虚索、镇虚印（特性材）。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</si>
  <si>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当前配方用途：打造云篆笔、坤元甘霖瓶、壶天袋、太素甘霖瓶、太虚丹炉、太虚伞、太虚炼宝鼎、太虚舟、斩虚剑、缚岳灵索、辟火玄鳞伞、锁虚索、镇岳炼宝鼎、镇虚印（特性材）。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</si>
  <si>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当前配方用途：打造太虚丹炉、太虚炼宝鼎、斩虚剑、镇虚印（主材）。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</si>
  <si>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当前配方用途：打造太虚丹炉、太虚炼宝鼎、镇岳炼宝鼎（辅材）。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</si>
  <si>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当前配方用途：打造太虚丹炉（辅材）。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</si>
  <si>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当前配方用途：打造坤元甘霖瓶、太素甘霖瓶、太虚丹炉（辅材）。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</si>
  <si>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当前配方用途：打造两仪伞、乾元丹炉、五气玉露瓶、地心两仪炉、山河印、沉天印、玉宸符笔、缚天索、问道剑（特性材）。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</si>
  <si>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当前配方用途：打造两仪伞、乾元丹炉、五气玉露瓶、地心两仪炉、山河印、抱一珠、沉天印、缚天索、问道剑（特性材）。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</si>
  <si>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当前配方用途：打造两仪伞、乾元丹炉、五气玉露瓶、地心两仪炉、山河印、沉天印、玉宸符笔、缚天索、问道剑（特性材）。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</si>
  <si>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当前配方用途：打造两仪伞、九窍通灵瓶、乾元丹炉、五气玉露瓶、地心两仪炉、山河印、归元瓶、沉天印、玉宸符笔、缚天索、问道剑（特性材）。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</si>
  <si>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当前配方用途：打造两仪伞、两仪炼宝鼎、乾元丹炉、五气玉露瓶、地心两仪炉、天河舟、山河印、沉天印、玉宸符笔、缚天索、问道剑、须弥袋（特性材）。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</si>
  <si>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当前配方用途：打造两仪炼宝鼎、乾元丹炉、山河印、问道剑（主材）。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</si>
  <si>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当前配方用途：打造两仪炼宝鼎、乾元丹炉、地心两仪炉（辅材）。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</si>
  <si>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当前配方用途：打造乾元丹炉、地心两仪炉（辅材）。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</si>
  <si>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当前配方用途：打造乾元丹炉、五气玉露瓶、地心两仪炉（辅材）。</t>
  </si>
  <si>
    <t>灵金一类稀有灵材。炼制法宝时，通常取作主材，以之为骨，铸定器身与根本神通。铜质蓄热平稳，能够缓冲冷热变化并保持炉体完整。用于炼制地心两仪炉，扩大炉体可承受的寒热范围。
当前配方用途：打造地心两仪炉（主材）。</t>
  </si>
  <si>
    <t>五气凝华一类灵材。炼制法宝时，通常取作特性材，以之为性，融其灵蕴，为法宝添一重神通。收束与分判之性凝聚，灵流易聚成锋；五行倾向：主金。适用于玄铁剑、护灵伞、镇山印、缚灵索、养元珠。战斗法宝：随法宝原有的触发方式追加少量金行伤害。
当前配方用途：打造乾元伞、乾元印、五气甘霖瓶、兜率丹炉、太清剑、太清甘露瓶、太清符笔、太玄缚灵索（特性材）。</t>
  </si>
  <si>
    <t>五气凝华一类灵材。炼制法宝时，通常取作特性材，以之为性，融其灵蕴，为法宝添一重神通。生发与延展的灵路连续，便于传递生机；五行倾向：主木。适用于玄铁剑、护灵伞、镇山印、缚灵索、养元珠、甘霖瓶。战斗法宝：随法宝原有的触发方式追加少量木行伤害。甘霖瓶：提高生长增益。
当前配方用途：打造乾元伞、乾元印、五气甘霖瓶、兜率丹炉、太清剑、太清甘露瓶、太玄缚灵索、长春珠（特性材）。</t>
  </si>
  <si>
    <t>五气凝华一类灵材。炼制法宝时，通常取作特性材，以之为性，融其灵蕴，为法宝添一重神通。火性集中，便于活化、转化与导火；五行倾向：主火。适用于玄铁剑、护灵伞、镇山印、缚灵索、养元珠、凝丹炉、引灵笔。战斗法宝：随法宝原有的触发方式追加少量火行伤害。凝丹炉：提高承热上限；引灵笔：提高所制火属性攻击符箓的伤害。
当前配方用途：打造乾元伞、乾元印、五气甘霖瓶、兜率丹炉、太清剑、太清甘露瓶、太清符笔、太玄缚灵索（特性材）。</t>
  </si>
  <si>
    <t>五气凝华一类灵材。炼制法宝时，通常取作特性材，以之为性，融其灵蕴，为法宝添一重神通。利于渗透、流动和灵力传导；五行倾向：主水。适用于玄铁剑、护灵伞、镇山印、缚灵索、养元珠、聚灵瓶。战斗法宝：随法宝原有的触发方式追加少量水行伤害。聚灵瓶：提高法力恢复量。
当前配方用途：打造乾元伞、乾元印、五气甘霖瓶、兜率丹炉、太清剑、太清回灵瓶、太清甘露瓶、太清符笔、太玄缚灵索（特性材）。</t>
  </si>
  <si>
    <t>五气凝华一类灵材。炼制法宝时，通常取作特性材，以之为性，融其灵蕴，为法宝添一重神通。凝聚、承载与稳定性突出；五行倾向：主土。适用于玄铁剑、护灵伞、镇山印、缚灵索、养元珠。战斗法宝：随法宝原有的触发方式追加少量土行伤害。
当前配方用途：打造乾元伞、乾元印、五气甘霖瓶、兜率丹炉、大罗乾坤袋、太和乾坤袋、太清剑、太清甘露瓶、太清符笔、太玄缚灵索、混元炼宝鼎、渡天舟、通天渡虚舟（特性材）。</t>
  </si>
  <si>
    <t>灵金一类灵材。炼制法宝时，通常取作主材，以之为骨，铸定器身与根本神通。坚实、易形成稳定边界与承力结构；五行倾向：主金、辅土。适用于玄铁剑、镇山印、凝丹炉、铸灵鼎。用于构成器身，承载相应法宝的核心用途。
当前配方用途：打造乾元印、兜率丹炉、太清剑、混元炼宝鼎（主材）。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</si>
  <si>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当前配方用途：打造兜率丹炉、混元炼宝鼎（辅材）。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</si>
  <si>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当前配方用途：打造兜率丹炉（辅材）。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</si>
  <si>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当前配方用途：打造五气甘霖瓶、兜率丹炉、太清甘露瓶（辅材）。</t>
  </si>
  <si>
    <t>青冥剑·断金</t>
  </si>
  <si>
    <t>法宝</t>
  </si>
  <si>
    <t>功能_法宝</t>
  </si>
  <si>
    <t>法宝。追击单个敌人，造成剑击伤害；提高单次剑击伤害；附加金行伤害。</t>
  </si>
  <si>
    <t>|cff00FF00“剑意循敌气而往，去若惊鸿，返若流光；逐影不失，方能一剑伤敌。”——《青冥御剑真诀》|r</t>
  </si>
  <si>
    <t>主材：玄铁；辅材：灵爪锐牙（锋锐）；特性材：五气凝华（金行）。</t>
  </si>
  <si>
    <t>逐影剑</t>
  </si>
  <si>
    <t>断金</t>
  </si>
  <si>
    <t>青冥剑·折柳</t>
  </si>
  <si>
    <t>法宝。追击单个敌人，造成剑击伤害；提高单次剑击伤害；附加木行伤害。</t>
  </si>
  <si>
    <t>主材：玄铁；辅材：灵爪锐牙（锋锐）；特性材：五气凝华（木行）。</t>
  </si>
  <si>
    <t>折柳</t>
  </si>
  <si>
    <t>青冥剑·分潮</t>
  </si>
  <si>
    <t>法宝。追击单个敌人，造成剑击伤害；提高单次剑击伤害；附加水行伤害。</t>
  </si>
  <si>
    <t>主材：玄铁；辅材：灵爪锐牙（锋锐）；特性材：五气凝华（水行）。</t>
  </si>
  <si>
    <t>分潮</t>
  </si>
  <si>
    <t>青冥剑·焚霄</t>
  </si>
  <si>
    <t>法宝。追击单个敌人，造成剑击伤害；提高单次剑击伤害；附加火行伤害。</t>
  </si>
  <si>
    <t>主材：玄铁；辅材：灵爪锐牙（锋锐）；特性材：五气凝华（火行）。</t>
  </si>
  <si>
    <t>焚霄</t>
  </si>
  <si>
    <t>青冥剑·裂岳</t>
  </si>
  <si>
    <t>法宝。追击单个敌人，造成剑击伤害；提高单次剑击伤害；附加土行伤害。</t>
  </si>
  <si>
    <t>主材：玄铁；辅材：灵爪锐牙（锋锐）；特性材：五气凝华（土行）。</t>
  </si>
  <si>
    <t>裂岳</t>
  </si>
  <si>
    <t>青冥剑·饮鸩</t>
  </si>
  <si>
    <t>法宝。追击单个敌人，造成剑击伤害；提高单次剑击伤害；命中附毒。</t>
  </si>
  <si>
    <t>主材：玄铁；辅材：灵爪锐牙（锋锐）；特性材：灵血（毒性）。</t>
  </si>
  <si>
    <t>饮鸩</t>
  </si>
  <si>
    <t>青冥剑·幽螫</t>
  </si>
  <si>
    <t>主材：玄铁；辅材：灵爪锐牙（锋锐）；特性材：灵窍遗材（毒性）。</t>
  </si>
  <si>
    <t>幽螫</t>
  </si>
  <si>
    <t>青冥剑·残红</t>
  </si>
  <si>
    <t>法宝。追击单个敌人，造成剑击伤害；提高单次剑击伤害；命中造成持续流血。</t>
  </si>
  <si>
    <t>主材：玄铁；辅材：灵爪锐牙（锋锐）；特性材：灵爪锐牙（撕裂）。</t>
  </si>
  <si>
    <t>残红</t>
  </si>
  <si>
    <t>青冥剑·惊鸿</t>
  </si>
  <si>
    <t>法宝。追击单个敌人，造成剑击伤害；出击、回转更轻捷，提高飞剑攻击频率；附加金行伤害。</t>
  </si>
  <si>
    <t>主材：玄铁；辅材：翎毫（轻灵）；特性材：五气凝华（金行）。</t>
  </si>
  <si>
    <t>惊鸿</t>
  </si>
  <si>
    <t>青冥剑·飞花</t>
  </si>
  <si>
    <t>法宝。追击单个敌人，造成剑击伤害；出击、回转更轻捷，提高飞剑攻击频率；附加木行伤害。</t>
  </si>
  <si>
    <t>主材：玄铁；辅材：翎毫（轻灵）；特性材：五气凝华（木行）。</t>
  </si>
  <si>
    <t>飞花</t>
  </si>
  <si>
    <t>青冥剑·听雨</t>
  </si>
  <si>
    <t>法宝。追击单个敌人，造成剑击伤害；出击、回转更轻捷，提高飞剑攻击频率；附加水行伤害。</t>
  </si>
  <si>
    <t>主材：玄铁；辅材：翎毫（轻灵）；特性材：五气凝华（水行）。</t>
  </si>
  <si>
    <t>听雨</t>
  </si>
  <si>
    <t>青冥剑·流萤</t>
  </si>
  <si>
    <t>法宝。追击单个敌人，造成剑击伤害；出击、回转更轻捷，提高飞剑攻击频率；附加火行伤害。</t>
  </si>
  <si>
    <t>主材：玄铁；辅材：翎毫（轻灵）；特性材：五气凝华（火行）。</t>
  </si>
  <si>
    <t>流萤</t>
  </si>
  <si>
    <t>青冥剑·卷尘</t>
  </si>
  <si>
    <t>法宝。追击单个敌人，造成剑击伤害；出击、回转更轻捷，提高飞剑攻击频率；附加土行伤害。</t>
  </si>
  <si>
    <t>主材：玄铁；辅材：翎毫（轻灵）；特性材：五气凝华（土行）。</t>
  </si>
  <si>
    <t>卷尘</t>
  </si>
  <si>
    <t>青冥剑·碧痕</t>
  </si>
  <si>
    <t>法宝。追击单个敌人，造成剑击伤害；出击、回转更轻捷，提高飞剑攻击频率；命中附毒。</t>
  </si>
  <si>
    <t>主材：玄铁；辅材：翎毫（轻灵）；特性材：灵血（毒性）。</t>
  </si>
  <si>
    <t>碧痕</t>
  </si>
  <si>
    <t>青冥剑·暗香</t>
  </si>
  <si>
    <t>主材：玄铁；辅材：翎毫（轻灵）；特性材：灵窍遗材（毒性）。</t>
  </si>
  <si>
    <t>暗香</t>
  </si>
  <si>
    <t>青冥剑·落英</t>
  </si>
  <si>
    <t>法宝。追击单个敌人，造成剑击伤害；出击、回转更轻捷，提高飞剑攻击频率；命中造成持续流血。</t>
  </si>
  <si>
    <t>主材：玄铁；辅材：翎毫（轻灵）；特性材：灵爪锐牙（撕裂）。</t>
  </si>
  <si>
    <t>落英</t>
  </si>
  <si>
    <t>镇山印·金阙</t>
  </si>
  <si>
    <t>法宝。落印造成范围重击；补强结构、传递冲击，提高落印伤害；落印附加金行伤害。</t>
  </si>
  <si>
    <t>|cff00FF00“印势起于掌中，落时覆压一域；震地伤敌，贵在一击而定。”——《五岳镇形宝章》|r</t>
  </si>
  <si>
    <t>主材：玄铁；辅材：灵骨玄甲（承力）；特性材：五气凝华（金行）。</t>
  </si>
  <si>
    <t>覆岳印</t>
  </si>
  <si>
    <t>金阙</t>
  </si>
  <si>
    <t>镇山印·苍梧</t>
  </si>
  <si>
    <t>法宝。落印造成范围重击；补强结构、传递冲击，提高落印伤害；落印附加木行伤害。</t>
  </si>
  <si>
    <t>主材：玄铁；辅材：灵骨玄甲（承力）；特性材：五气凝华（木行）。</t>
  </si>
  <si>
    <t>苍梧</t>
  </si>
  <si>
    <t>镇山印·沧澜</t>
  </si>
  <si>
    <t>法宝。落印造成范围重击；补强结构、传递冲击，提高落印伤害；落印附加水行伤害。</t>
  </si>
  <si>
    <t>主材：玄铁；辅材：灵骨玄甲（承力）；特性材：五气凝华（水行）。</t>
  </si>
  <si>
    <t>沧澜</t>
  </si>
  <si>
    <t>镇山印·赤嶂</t>
  </si>
  <si>
    <t>法宝。落印造成范围重击；补强结构、传递冲击，提高落印伤害；落印附加火行伤害。</t>
  </si>
  <si>
    <t>主材：玄铁；辅材：灵骨玄甲（承力）；特性材：五气凝华（火行）。</t>
  </si>
  <si>
    <t>赤嶂</t>
  </si>
  <si>
    <t>镇山印·昆冈</t>
  </si>
  <si>
    <t>法宝。落印造成范围重击；补强结构、传递冲击，提高落印伤害；落印附加土行伤害。</t>
  </si>
  <si>
    <t>主材：玄铁；辅材：灵骨玄甲（承力）；特性材：五气凝华（土行）。</t>
  </si>
  <si>
    <t>昆冈</t>
  </si>
  <si>
    <t>镇山印·瘴岭</t>
  </si>
  <si>
    <t>法宝。落印造成范围重击；补强结构、传递冲击，提高落印伤害；落印附毒。</t>
  </si>
  <si>
    <t>主材：玄铁；辅材：灵骨玄甲（承力）；特性材：灵血（毒性）。</t>
  </si>
  <si>
    <t>瘴岭</t>
  </si>
  <si>
    <t>镇山印·幽壑</t>
  </si>
  <si>
    <t>主材：玄铁；辅材：灵骨玄甲（承力）；特性材：灵窍遗材（毒性）。</t>
  </si>
  <si>
    <t>幽壑</t>
  </si>
  <si>
    <t>镇山印·沉渊</t>
  </si>
  <si>
    <t>法宝。落印造成范围重击；补强结构、传递冲击，提高落印伤害；落印后使范围内敌人减速。</t>
  </si>
  <si>
    <t>主材：玄铁；辅材：灵骨玄甲（承力）；特性材：灵石砂壤（镇压阵势）。</t>
  </si>
  <si>
    <t>沉渊</t>
  </si>
  <si>
    <t>镇山印·回峦</t>
  </si>
  <si>
    <t>法宝。落印造成范围重击；补强结构、传递冲击，提高落印伤害；缩短宝印技能CD。</t>
  </si>
  <si>
    <t>主材：玄铁；辅材：灵骨玄甲（承力）；特性材：丹核（蓄灵）。</t>
  </si>
  <si>
    <t>回峦</t>
  </si>
  <si>
    <t>缚影索·锁秋</t>
  </si>
  <si>
    <t>法宝。缠束目标，使其短时定身；补强索体，延长定身时间；束缚期间持续造成金行伤害。</t>
  </si>
  <si>
    <t>|cff00FF00“索随念走，缠身即收；不取性命，只教敌手寸步难移。”——《缚龙定形玄图》|r</t>
  </si>
  <si>
    <t>主材：足年灵蚕丝；辅材：灵丝玄筋（牵拉、连接）；特性材：五气凝华（金行）。</t>
  </si>
  <si>
    <t>定影索</t>
  </si>
  <si>
    <t>锁秋</t>
  </si>
  <si>
    <t>缚影索·缠枝</t>
  </si>
  <si>
    <t>法宝。缠束目标，使其短时定身；补强索体，延长定身时间；束缚期间持续造成木行伤害。</t>
  </si>
  <si>
    <t>主材：足年灵蚕丝；辅材：灵丝玄筋（牵拉、连接）；特性材：五气凝华（木行）。</t>
  </si>
  <si>
    <t>缠枝</t>
  </si>
  <si>
    <t>缚影索·回澜</t>
  </si>
  <si>
    <t>法宝。缠束目标，使其短时定身；补强索体，延长定身时间；束缚期间持续造成水行伤害。</t>
  </si>
  <si>
    <t>主材：足年灵蚕丝；辅材：灵丝玄筋（牵拉、连接）；特性材：五气凝华（水行）。</t>
  </si>
  <si>
    <t>回澜</t>
  </si>
  <si>
    <t>缚影索·燃犀</t>
  </si>
  <si>
    <t>法宝。缠束目标，使其短时定身；补强索体，延长定身时间；束缚期间持续造成火行伤害。</t>
  </si>
  <si>
    <t>主材：足年灵蚕丝；辅材：灵丝玄筋（牵拉、连接）；特性材：五气凝华（火行）。</t>
  </si>
  <si>
    <t>燃犀</t>
  </si>
  <si>
    <t>缚影索·伏岳</t>
  </si>
  <si>
    <t>法宝。缠束目标，使其短时定身；补强索体，延长定身时间；束缚期间持续造成土行伤害。</t>
  </si>
  <si>
    <t>主材：足年灵蚕丝；辅材：灵丝玄筋（牵拉、连接）；特性材：五气凝华（土行）。</t>
  </si>
  <si>
    <t>伏岳</t>
  </si>
  <si>
    <t>缚影索·青瘴</t>
  </si>
  <si>
    <t>法宝。缠束目标，使其短时定身；补强索体，延长定身时间；束缚期间施毒。</t>
  </si>
  <si>
    <t>主材：足年灵蚕丝；辅材：灵丝玄筋（牵拉、连接）；特性材：灵血（毒性）。</t>
  </si>
  <si>
    <t>青瘴</t>
  </si>
  <si>
    <t>缚影索·幽藤</t>
  </si>
  <si>
    <t>主材：足年灵蚕丝；辅材：灵丝玄筋（牵拉、连接）；特性材：灵窍遗材（毒性）。</t>
  </si>
  <si>
    <t>幽藤</t>
  </si>
  <si>
    <t>缚影索·无言</t>
  </si>
  <si>
    <t>法宝。缠束目标，使其短时定身；补强索体，延长定身时间；束缚期间短时禁止施法。</t>
  </si>
  <si>
    <t>主材：足年灵蚕丝；辅材：灵丝玄筋（牵拉、连接）；特性材：灵石砂壤（封禁阵势）。</t>
  </si>
  <si>
    <t>无言</t>
  </si>
  <si>
    <t>缚影索·复缚</t>
  </si>
  <si>
    <t>法宝。缠束目标，使其短时定身；补强索体，延长定身时间；缩短缚灵索技能CD。</t>
  </si>
  <si>
    <t>主材：足年灵蚕丝；辅材：灵丝玄筋（牵拉、连接）；特性材：丹核（蓄灵）。</t>
  </si>
  <si>
    <t>返照</t>
  </si>
  <si>
    <t>青罗伞·金罡</t>
  </si>
  <si>
    <t>法宝。展开护盾，吸收伤害；提高护盾吸收量；减轻金行伤害。</t>
  </si>
  <si>
    <t>|cff00FF00“伞骨撑开，灵幕自合；来势先落罩上，持伞者方得周全。”——《玄罗护生宝箓》|r</t>
  </si>
  <si>
    <t>主材：足年灵兽皮；辅材：灵骨玄甲（支撑、防护）；特性材：五气凝华（金行）。</t>
  </si>
  <si>
    <t>玄罗伞</t>
  </si>
  <si>
    <t>凝霜</t>
  </si>
  <si>
    <t>青罗伞·翠盖</t>
  </si>
  <si>
    <t>法宝。展开护盾，吸收伤害；提高护盾吸收量；减轻木行伤害。</t>
  </si>
  <si>
    <t>主材：足年灵兽皮；辅材：灵骨玄甲（支撑、防护）；特性材：五气凝华（木行）。</t>
  </si>
  <si>
    <t>翠盖</t>
  </si>
  <si>
    <t>青罗伞·涵波</t>
  </si>
  <si>
    <t>法宝。展开护盾，吸收伤害；提高护盾吸收量；减轻水行伤害。</t>
  </si>
  <si>
    <t>主材：足年灵兽皮；辅材：灵骨玄甲（支撑、防护）；特性材：五气凝华（水行）。</t>
  </si>
  <si>
    <t>涵波</t>
  </si>
  <si>
    <t>青罗伞·流丹</t>
  </si>
  <si>
    <t>法宝。展开护盾，吸收伤害；提高护盾吸收量；减轻火行伤害。</t>
  </si>
  <si>
    <t>主材：足年灵兽皮；辅材：灵骨玄甲（支撑、防护）；特性材：五气凝华（火行）。</t>
  </si>
  <si>
    <t>流丹</t>
  </si>
  <si>
    <t>青罗伞·叠嶂</t>
  </si>
  <si>
    <t>法宝。展开护盾，吸收伤害；提高护盾吸收量；减轻土行伤害。</t>
  </si>
  <si>
    <t>主材：足年灵兽皮；辅材：灵骨玄甲（支撑、防护）；特性材：五气凝华（土行）。</t>
  </si>
  <si>
    <t>叠嶂</t>
  </si>
  <si>
    <t>青罗伞·巍然</t>
  </si>
  <si>
    <t>法宝。展开护盾，吸收伤害；提高护盾吸收量；提供物理减伤。</t>
  </si>
  <si>
    <t>主材：足年灵兽皮；辅材：灵骨玄甲（支撑、防护）；特性材：灵骨玄甲（护御）。</t>
  </si>
  <si>
    <t>巍然</t>
  </si>
  <si>
    <t>青罗伞·涤尘</t>
  </si>
  <si>
    <t>法宝。展开护盾，吸收伤害；提高护盾吸收量；展开时吸除受护者身上的中毒。</t>
  </si>
  <si>
    <t>主材：足年灵兽皮；辅材：灵骨玄甲（支撑、防护）；特性材：灵窍遗材（容毒）。</t>
  </si>
  <si>
    <t>涤尘</t>
  </si>
  <si>
    <t>青罗伞·回光</t>
  </si>
  <si>
    <t>法宝。展开护盾，吸收伤害；提高护盾吸收量；缩短宝伞技能CD。</t>
  </si>
  <si>
    <t>主材：足年灵兽皮；辅材：灵骨玄甲（支撑、防护）；特性材：丹核（蓄灵）。</t>
  </si>
  <si>
    <t>回光</t>
  </si>
  <si>
    <t>青罗伞·素秋</t>
  </si>
  <si>
    <t>法宝。展开护盾，吸收伤害；延长护盾持续时间；减轻金行伤害。</t>
  </si>
  <si>
    <t>主材：足年灵兽皮；辅材：灵丝玄筋（连接、稳固）；特性材：五气凝华（金行）。</t>
  </si>
  <si>
    <t>素秋</t>
  </si>
  <si>
    <t>青罗伞·长春</t>
  </si>
  <si>
    <t>法宝。展开护盾，吸收伤害；延长护盾持续时间；减轻木行伤害。</t>
  </si>
  <si>
    <t>主材：足年灵兽皮；辅材：灵丝玄筋（连接、稳固）；特性材：五气凝华（木行）。</t>
  </si>
  <si>
    <t>长春</t>
  </si>
  <si>
    <t>青罗伞·烟岚</t>
  </si>
  <si>
    <t>法宝。展开护盾，吸收伤害；延长护盾持续时间；减轻水行伤害。</t>
  </si>
  <si>
    <t>主材：足年灵兽皮；辅材：灵丝玄筋（连接、稳固）；特性材：五气凝华（水行）。</t>
  </si>
  <si>
    <t>烟岚</t>
  </si>
  <si>
    <t>青罗伞·暮霞</t>
  </si>
  <si>
    <t>法宝。展开护盾，吸收伤害；延长护盾持续时间；减轻火行伤害。</t>
  </si>
  <si>
    <t>主材：足年灵兽皮；辅材：灵丝玄筋（连接、稳固）；特性材：五气凝华（火行）。</t>
  </si>
  <si>
    <t>暮霞</t>
  </si>
  <si>
    <t>青罗伞·远岫</t>
  </si>
  <si>
    <t>法宝。展开护盾，吸收伤害；延长护盾持续时间；减轻土行伤害。</t>
  </si>
  <si>
    <t>主材：足年灵兽皮；辅材：灵丝玄筋（连接、稳固）；特性材：五气凝华（土行）。</t>
  </si>
  <si>
    <t>远岫</t>
  </si>
  <si>
    <t>青罗伞·绵山</t>
  </si>
  <si>
    <t>法宝。展开护盾，吸收伤害；延长护盾持续时间；提供物理减伤。</t>
  </si>
  <si>
    <t>主材：足年灵兽皮；辅材：灵丝玄筋（连接、稳固）；特性材：灵骨玄甲（护御）。</t>
  </si>
  <si>
    <t>绵山</t>
  </si>
  <si>
    <t>青罗伞·清芬</t>
  </si>
  <si>
    <t>法宝。展开护盾，吸收伤害；延长护盾持续时间；展开时吸除受护者身上的中毒。</t>
  </si>
  <si>
    <t>主材：足年灵兽皮；辅材：灵丝玄筋（连接、稳固）；特性材：灵窍遗材（容毒）。</t>
  </si>
  <si>
    <t>清芬</t>
  </si>
  <si>
    <t>青罗伞·留晖</t>
  </si>
  <si>
    <t>法宝。展开护盾，吸收伤害；延长护盾持续时间；缩短宝伞技能CD。</t>
  </si>
  <si>
    <t>主材：足年灵兽皮；辅材：灵丝玄筋（连接、稳固）；特性材：丹核（蓄灵）。</t>
  </si>
  <si>
    <t>留晖</t>
  </si>
  <si>
    <t>养元珠·初阳</t>
  </si>
  <si>
    <t>法宝。持续恢复生命；提高每次生命恢复量；每轮温养开始时额外恢复一次生命。</t>
  </si>
  <si>
    <t>|cff00FF00“珠中生机周流不息，佩之者气血徐复，久战亦有回转之机。”——《青华养命真经》|r</t>
  </si>
  <si>
    <t>主材：灵玉；辅材：灵血（生机）；特性材：丹核（生机）。</t>
  </si>
  <si>
    <t>青华珠</t>
  </si>
  <si>
    <t>初阳</t>
  </si>
  <si>
    <t>养元珠·回春</t>
  </si>
  <si>
    <t>法宝。持续恢复生命；提高每次生命恢复量；温养生机，增强持续生命恢复。</t>
  </si>
  <si>
    <t>主材：灵玉；辅材：灵血（生机）；特性材：五气凝华（木行）。</t>
  </si>
  <si>
    <t>回春</t>
  </si>
  <si>
    <t>养元珠·朝露</t>
  </si>
  <si>
    <t>法宝。持续恢复生命；使生机传导更连续，缩短恢复间隔；每轮温养开始时额外恢复一次生命。</t>
  </si>
  <si>
    <t>主材：灵玉；辅材：灵液琼髓（润通）；特性材：丹核（生机）。</t>
  </si>
  <si>
    <t>朝露</t>
  </si>
  <si>
    <t>养元珠·绵生</t>
  </si>
  <si>
    <t>法宝。持续恢复生命；使生机传导更连续，缩短恢复间隔；温养生机，增强持续生命恢复。</t>
  </si>
  <si>
    <t>主材：灵玉；辅材：灵液琼髓（润通）；特性材：五气凝华（木行）。</t>
  </si>
  <si>
    <t>长生</t>
  </si>
  <si>
    <t>甘露瓶·沃野</t>
  </si>
  <si>
    <t>法宝。温养灵植，促进生长；浸养，提高催生效果；提供通用催生加成。</t>
  </si>
  <si>
    <t>|cff00FF00“承露入瓶，化作温养之息；洒向灵圃，可催药芽舒展、灵植生长。”——《玄圃承露灵书》|r</t>
  </si>
  <si>
    <t>承露瓶</t>
  </si>
  <si>
    <t>沃野</t>
  </si>
  <si>
    <t>甘露瓶·金穗</t>
  </si>
  <si>
    <t>法宝。温养灵植，促进生长；浸养，提高催生效果；加强对金行灵植的催生。</t>
  </si>
  <si>
    <t>主材：灵玉；辅材：灵血（生机）；特性材：五气凝华（金行）。</t>
  </si>
  <si>
    <t>金穗</t>
  </si>
  <si>
    <t>甘露瓶·芳华</t>
  </si>
  <si>
    <t>法宝。温养灵植，促进生长；浸养，提高催生效果；加强对木行灵植的催生。</t>
  </si>
  <si>
    <t>芳华</t>
  </si>
  <si>
    <t>甘露瓶·流碧</t>
  </si>
  <si>
    <t>法宝。温养灵植，促进生长；浸养，提高催生效果；加强对水行灵植的催生。</t>
  </si>
  <si>
    <t>主材：灵玉；辅材：灵血（生机）；特性材：五气凝华（水行）。</t>
  </si>
  <si>
    <t>流碧</t>
  </si>
  <si>
    <t>甘露瓶·照林</t>
  </si>
  <si>
    <t>法宝。温养灵植，促进生长；浸养，提高催生效果；加强对火行灵植的催生。</t>
  </si>
  <si>
    <t>主材：灵玉；辅材：灵血（生机）；特性材：五气凝华（火行）。</t>
  </si>
  <si>
    <t>照林</t>
  </si>
  <si>
    <t>甘露瓶·丰年</t>
  </si>
  <si>
    <t>法宝。温养灵植，促进生长；浸养，提高催生效果；加强对土行灵植的催生。</t>
  </si>
  <si>
    <t>主材：灵玉；辅材：灵血（生机）；特性材：五气凝华（土行）。</t>
  </si>
  <si>
    <t>丰年</t>
  </si>
  <si>
    <t>甘露瓶·甘泉</t>
  </si>
  <si>
    <t>法宝。温养灵植，促进生长；润通，提高催生效果；提供通用催生加成。</t>
  </si>
  <si>
    <t>主材：灵玉；辅材：灵液琼髓（润养）；特性材：丹核（生机）。</t>
  </si>
  <si>
    <t>甘泉</t>
  </si>
  <si>
    <t>甘露瓶·玉粟</t>
  </si>
  <si>
    <t>法宝。温养灵植，促进生长；润通，提高催生效果；加强对金行灵植的催生。</t>
  </si>
  <si>
    <t>主材：灵玉；辅材：灵液琼髓（润养）；特性材：五气凝华（金行）。</t>
  </si>
  <si>
    <t>玉粟</t>
  </si>
  <si>
    <t>甘露瓶·新篁</t>
  </si>
  <si>
    <t>法宝。温养灵植，促进生长；润通，提高催生效果；加强对木行灵植的催生。</t>
  </si>
  <si>
    <t>主材：灵玉；辅材：灵液琼髓（润养）；特性材：五气凝华（木行）。</t>
  </si>
  <si>
    <t>新篁</t>
  </si>
  <si>
    <t>甘露瓶·烟雨</t>
  </si>
  <si>
    <t>法宝。温养灵植，促进生长；润通，提高催生效果；加强对水行灵植的催生。</t>
  </si>
  <si>
    <t>主材：灵玉；辅材：灵液琼髓（润养）；特性材：五气凝华（水行）。</t>
  </si>
  <si>
    <t>烟雨</t>
  </si>
  <si>
    <t>甘露瓶·暖翠</t>
  </si>
  <si>
    <t>法宝。温养灵植，促进生长；润通，提高催生效果；加强对火行灵植的催生。</t>
  </si>
  <si>
    <t>主材：灵玉；辅材：灵液琼髓（润养）；特性材：五气凝华（火行）。</t>
  </si>
  <si>
    <t>暖翠</t>
  </si>
  <si>
    <t>甘露瓶·春壤</t>
  </si>
  <si>
    <t>法宝。温养灵植，促进生长；润通，提高催生效果；加强对土行灵植的催生。</t>
  </si>
  <si>
    <t>主材：灵玉；辅材：灵液琼髓（润养）；特性材：五气凝华（土行）。</t>
  </si>
  <si>
    <t>春壤</t>
  </si>
  <si>
    <t>清烟丹炉·素真</t>
  </si>
  <si>
    <t>法宝。承载炼丹寒热，过滤整炉杂质；提高通用除渣能力；炼制金行丹药时，提高整炉除渣能力。</t>
  </si>
  <si>
    <t>|cff00FF00“炉纳坎离寒热，壁分清浊药滓；能承火候，亦能替一炉丹液滤去杂质。”——《坎离清浊丹经》|r</t>
  </si>
  <si>
    <t>主材：玄铁；辅材：灵石砂壤（过滤）；特性材：五气凝华（金行）。</t>
  </si>
  <si>
    <t>坎离丹炉</t>
  </si>
  <si>
    <t>素真</t>
  </si>
  <si>
    <t>清烟丹炉·养和</t>
  </si>
  <si>
    <t>法宝。承载炼丹寒热，过滤整炉杂质；提高通用除渣能力；炼制木行丹药时，提高整炉除渣能力。</t>
  </si>
  <si>
    <t>主材：玄铁；辅材：灵石砂壤（过滤）；特性材：五气凝华（木行）。</t>
  </si>
  <si>
    <t>养和</t>
  </si>
  <si>
    <t>清烟丹炉·澄心</t>
  </si>
  <si>
    <t>法宝。承载炼丹寒热，过滤整炉杂质；提高通用除渣能力；炼制水行丹药时，提高整炉除渣能力。</t>
  </si>
  <si>
    <t>主材：玄铁；辅材：灵石砂壤（过滤）；特性材：五气凝华（水行）。</t>
  </si>
  <si>
    <t>澄心</t>
  </si>
  <si>
    <t>清烟丹炉·明离</t>
  </si>
  <si>
    <t>法宝。承载炼丹寒热，过滤整炉杂质；提高通用除渣能力；炼制火行丹药时，提高整炉除渣能力。</t>
  </si>
  <si>
    <t>主材：玄铁；辅材：灵石砂壤（过滤）；特性材：五气凝华（火行）。</t>
  </si>
  <si>
    <t>明离</t>
  </si>
  <si>
    <t>清烟丹炉·抱朴</t>
  </si>
  <si>
    <t>法宝。承载炼丹寒热，过滤整炉杂质；提高通用除渣能力；炼制土行丹药时，提高整炉除渣能力。</t>
  </si>
  <si>
    <t>主材：玄铁；辅材：灵石砂壤（过滤）；特性材：五气凝华（土行）。</t>
  </si>
  <si>
    <t>抱朴</t>
  </si>
  <si>
    <t>清烟丹炉·流金</t>
  </si>
  <si>
    <t>法宝。承载炼丹寒热，过滤整炉杂质；均匀传热，提高承热上限；炼制金行丹药时，提高整炉除渣能力。</t>
  </si>
  <si>
    <t>主材：玄铁；辅材：灵金（导热）；特性材：五气凝华（金行）。</t>
  </si>
  <si>
    <t>流金</t>
  </si>
  <si>
    <t>清烟丹炉·阳和</t>
  </si>
  <si>
    <t>法宝。承载炼丹寒热，过滤整炉杂质；均匀传热，提高承热上限；炼制木行丹药时，提高整炉除渣能力。</t>
  </si>
  <si>
    <t>主材：玄铁；辅材：灵金（导热）；特性材：五气凝华（木行）。</t>
  </si>
  <si>
    <t>阳和</t>
  </si>
  <si>
    <t>清烟丹炉·济川</t>
  </si>
  <si>
    <t>法宝。承载炼丹寒热，过滤整炉杂质；均匀传热，提高承热上限；炼制水行丹药时，提高整炉除渣能力。</t>
  </si>
  <si>
    <t>主材：玄铁；辅材：灵金（导热）；特性材：五气凝华（水行）。</t>
  </si>
  <si>
    <t>济川</t>
  </si>
  <si>
    <t>清烟丹炉·丹霞</t>
  </si>
  <si>
    <t>法宝。承载炼丹寒热，过滤整炉杂质；均匀传热，提高承热上限；炼制火行丹药时，提高整炉除渣能力。</t>
  </si>
  <si>
    <t>主材：玄铁；辅材：灵金（导热）；特性材：五气凝华（火行）。</t>
  </si>
  <si>
    <t>丹霞</t>
  </si>
  <si>
    <t>清烟丹炉·温玉</t>
  </si>
  <si>
    <t>法宝。承载炼丹寒热，过滤整炉杂质；均匀传热，提高承热上限；炼制土行丹药时，提高整炉除渣能力。</t>
  </si>
  <si>
    <t>主材：玄铁；辅材：灵金（导热）；特性材：五气凝华（土行）。</t>
  </si>
  <si>
    <t>温玉</t>
  </si>
  <si>
    <t>清烟丹炉·藏锋</t>
  </si>
  <si>
    <t>法宝。承载炼丹寒热，过滤整炉杂质；缓冲寒性变化，放宽承寒下限；炼制金行丹药时，提高整炉除渣能力。</t>
  </si>
  <si>
    <t>主材：玄铁；辅材：灵液琼髓（缓冲）；特性材：五气凝华（金行）。</t>
  </si>
  <si>
    <t>藏锋</t>
  </si>
  <si>
    <t>清烟丹炉·含章</t>
  </si>
  <si>
    <t>法宝。承载炼丹寒热，过滤整炉杂质；缓冲寒性变化，放宽承寒下限；炼制木行丹药时，提高整炉除渣能力。</t>
  </si>
  <si>
    <t>主材：玄铁；辅材：灵液琼髓（缓冲）；特性材：五气凝华（木行）。</t>
  </si>
  <si>
    <t>含章</t>
  </si>
  <si>
    <t>清烟丹炉·月魄</t>
  </si>
  <si>
    <t>法宝。承载炼丹寒热，过滤整炉杂质；缓冲寒性变化，放宽承寒下限；炼制水行丹药时，提高整炉除渣能力。</t>
  </si>
  <si>
    <t>主材：玄铁；辅材：灵液琼髓（缓冲）；特性材：五气凝华（水行）。</t>
  </si>
  <si>
    <t>月魄</t>
  </si>
  <si>
    <t>清烟丹炉·余烬</t>
  </si>
  <si>
    <t>法宝。承载炼丹寒热，过滤整炉杂质；缓冲寒性变化，放宽承寒下限；炼制火行丹药时，提高整炉除渣能力。</t>
  </si>
  <si>
    <t>主材：玄铁；辅材：灵液琼髓（缓冲）；特性材：五气凝华（火行）。</t>
  </si>
  <si>
    <t>余烬</t>
  </si>
  <si>
    <t>清烟丹炉·守中</t>
  </si>
  <si>
    <t>法宝。承载炼丹寒热，过滤整炉杂质；缓冲寒性变化，放宽承寒下限；炼制土行丹药时，提高整炉除渣能力。</t>
  </si>
  <si>
    <t>主材：玄铁；辅材：灵液琼髓（缓冲）；特性材：五气凝华（土行）。</t>
  </si>
  <si>
    <t>守中</t>
  </si>
  <si>
    <t>聚灵鼎·守拙</t>
  </si>
  <si>
    <t>法宝。辅助法宝祭炼，提高成功率；稳定祭炼供能，提高祭炼成功率；稳固器纹与灵气结构，提供通用祭炼成功率加成。</t>
  </si>
  <si>
    <t>|cff00FF00“鼎火不乱，器纹方安；祭炼时借其定纹稳灵，可增法宝成器之机。”——《九火定纹器典》|r</t>
  </si>
  <si>
    <t>主材：玄铁；辅材：灵金（导火、导灵）；特性材：五气凝华（土行）。</t>
  </si>
  <si>
    <t>定纹鼎</t>
  </si>
  <si>
    <t>守拙</t>
  </si>
  <si>
    <t>青竹符笔·惊弦</t>
  </si>
  <si>
    <t>法宝。引墨成纹，辅助制符；稳定笔锋与符纹，提高成符率；强化金行伤害符的伤害。</t>
  </si>
  <si>
    <t>|cff00FF00“毫端引墨，墨随灵走；符纹不断，成符之机自然更高。”——《上清符胆墨箓》|r</t>
  </si>
  <si>
    <t>主材：足年灵木芯；辅材：翎毫（承墨、导墨）；特性材：五气凝华（金行）。</t>
  </si>
  <si>
    <t>灵枢符笔</t>
  </si>
  <si>
    <t>惊弦</t>
  </si>
  <si>
    <t>青竹符笔·沧浪</t>
  </si>
  <si>
    <t>法宝。引墨成纹，辅助制符；稳定笔锋与符纹，提高成符率；强化水行伤害符的伤害。</t>
  </si>
  <si>
    <t>主材：足年灵木芯；辅材：翎毫（承墨、导墨）；特性材：五气凝华（水行）。</t>
  </si>
  <si>
    <t>沧浪</t>
  </si>
  <si>
    <t>青竹符笔·赤书</t>
  </si>
  <si>
    <t>法宝。引墨成纹，辅助制符；稳定笔锋与符纹，提高成符率；强化火行伤害符的伤害。</t>
  </si>
  <si>
    <t>主材：足年灵木芯；辅材：翎毫（承墨、导墨）；特性材：五气凝华（火行）。</t>
  </si>
  <si>
    <t>赤书</t>
  </si>
  <si>
    <t>青竹符笔·岳篆</t>
  </si>
  <si>
    <t>法宝。引墨成纹，辅助制符；稳定笔锋与符纹，提高成符率；强化土行伤害符的伤害。</t>
  </si>
  <si>
    <t>主材：足年灵木芯；辅材：翎毫（承墨、导墨）；特性材：五气凝华（土行）。</t>
  </si>
  <si>
    <t>岳篆</t>
  </si>
  <si>
    <t>纳魄葫芦·归梦</t>
  </si>
  <si>
    <t>法宝。收取合格妖物残留，提取灵魄；减少已收残留逸散，提高灵魄收取量；感应残留气息，扩大对可收摄目标的感应范围。</t>
  </si>
  <si>
    <t>|cff00FF00“葫口一启，摄取妖物散后的合格残留；封存其灵性，方可炼取灵魄。”——《壶天摄魄玄篇》|r</t>
  </si>
  <si>
    <t>主材：足年灵木芯；辅材：灵脂玄蜡（封护）；特性材：灵识遗痕（感应）。</t>
  </si>
  <si>
    <t>藏魄葫芦</t>
  </si>
  <si>
    <t>归梦</t>
  </si>
  <si>
    <t>纳物袋·芥子</t>
  </si>
  <si>
    <t>法宝。收纳物品，提供储物容量；加固收纳结构，提高基础容量；增强已有收纳结构的承载能力，提高容量。</t>
  </si>
  <si>
    <t>|cff00FF00“袋口虽小，内藏壶天；凡合收纳之物皆可入内，以扩行囊之容。”——《壶天纳物秘笈》|r</t>
  </si>
  <si>
    <t>主材：足年灵蚕丝；辅材：灵丝玄筋（连接、稳固）；特性材：五气凝华（土行）。</t>
  </si>
  <si>
    <t>壶天袋</t>
  </si>
  <si>
    <t>芥子</t>
  </si>
  <si>
    <t>涵灵瓶·朝元</t>
  </si>
  <si>
    <t>法宝。持续恢复法力；完善灵气传导通路，提高每次回灵量；每轮回灵开始时额外恢复一次法力。</t>
  </si>
  <si>
    <t>|cff00FF00“瓶内灵流循环而出，佩之可持续补益法力，使枯竭之气渐复。”——《周天归元玉章》|r</t>
  </si>
  <si>
    <t>主材：灵玉；辅材：灵木竹藤（导灵）；特性材：丹核（蓄灵）。</t>
  </si>
  <si>
    <t>归元瓶</t>
  </si>
  <si>
    <t>朝元</t>
  </si>
  <si>
    <t>涵灵瓶·环碧</t>
  </si>
  <si>
    <t>法宝。持续恢复法力；完善灵气传导通路，提高每次回灵量；促进灵气流转，缩短回灵间隔。</t>
  </si>
  <si>
    <t>主材：灵玉；辅材：灵木竹藤（导灵）；特性材：五气凝华（水行）。</t>
  </si>
  <si>
    <t>环碧</t>
  </si>
  <si>
    <t>涵灵瓶·灵泉</t>
  </si>
  <si>
    <t>法宝。持续恢复法力；使灵气流转更连续，缩短回灵间隔；每轮回灵开始时额外恢复一次法力。</t>
  </si>
  <si>
    <t>主材：灵玉；辅材：灵液琼髓（润通）；特性材：丹核（蓄灵）。</t>
  </si>
  <si>
    <t>灵泉</t>
  </si>
  <si>
    <t>涵灵瓶·涌月</t>
  </si>
  <si>
    <t>法宝。持续恢复法力；使灵气流转更连续，缩短回灵间隔；促进灵气流转，缩短回灵间隔。</t>
  </si>
  <si>
    <t>主材：灵玉；辅材：灵液琼髓（润通）；特性材：五气凝华（水行）。</t>
  </si>
  <si>
    <t>涌月</t>
  </si>
  <si>
    <t>照灵镜·拾遗</t>
  </si>
  <si>
    <t>法宝。增加额外掉落；照见遗漏的可取之物，提高额外掉落触发率；辨识宝物，提高额外掉落中稀有物品的出现机会。</t>
  </si>
  <si>
    <t>|cff00FF00“镜光不只照形，亦鉴战后遗落的灵机；辨得越细，越有机会多取一份宝物。”——《烛幽鉴微宝录》|r</t>
  </si>
  <si>
    <t>主材：灵玉；辅材：灵玉玄晶（导光、聚光）；特性材：灵窍遗材（感知）。</t>
  </si>
  <si>
    <t>鉴微镜</t>
  </si>
  <si>
    <t>拾遗</t>
  </si>
  <si>
    <t>渡灵舟·问津</t>
  </si>
  <si>
    <t>法宝。进入特殊秘境；补强舟体承载结构，稳固载渡；稳固承载，配合完成特殊路径通行。</t>
  </si>
  <si>
    <t>|cff00FF00“舟循虚隙而行，非为寻常赶路；得其引渡，方能越界进入特殊秘境。”——《星槎渡虚图经》|r</t>
  </si>
  <si>
    <t>主材：足年灵木芯；辅材：灵骨玄甲（承力）；特性材：五气凝华（土行）。</t>
  </si>
  <si>
    <t>渡玄舟</t>
  </si>
  <si>
    <t>问津</t>
  </si>
  <si>
    <t>掩息幡·无踪</t>
  </si>
  <si>
    <t>法宝。隐身期间取消单位碰撞，可穿过怪群；延长隐身与穿怪的持续时间；留存备用灵力，缩短隐息幡技能CD。</t>
  </si>
  <si>
    <t>|cff00FF00“幡影覆身，形息皆敛；隐时身若无碍，可穿过怪群，若先出手则藏形自解。”——《太阴藏形秘箓》|r</t>
  </si>
  <si>
    <t>主材：足年灵蚕丝；辅材：灵丝玄筋（连接、稳固）；特性材：丹核（蓄灵）。</t>
  </si>
  <si>
    <t>藏形幡</t>
  </si>
  <si>
    <t>无踪</t>
  </si>
  <si>
    <t>照夜灵镜·烛幽</t>
  </si>
  <si>
    <t>法宝。增加额外掉落；照见遗漏的可取之物，提高额外掉落触发率；辨识宝物，提高额外掉落中稀有物品的出现机会；进一步提高额外掉落触发率。</t>
  </si>
  <si>
    <t>|cff00FF00“照夜之光能在残迹将隐未隐时将其映出，使额外宝物更容易被发现。”——《烛幽鉴微宝录》|r</t>
  </si>
  <si>
    <t>主材：照夜玉；辅材：灵玉玄晶（导光、聚光）；特性材：灵窍遗材（感知）。</t>
  </si>
  <si>
    <t>照夜镜</t>
  </si>
  <si>
    <t>烛幽</t>
  </si>
  <si>
    <t>清虚丹炉·素真</t>
  </si>
  <si>
    <t>清虚丹炉·养和</t>
  </si>
  <si>
    <t>清虚丹炉·澄心</t>
  </si>
  <si>
    <t>清虚丹炉·明离</t>
  </si>
  <si>
    <t>清虚丹炉·抱朴</t>
  </si>
  <si>
    <t>清虚丹炉·流金</t>
  </si>
  <si>
    <t>清虚丹炉·阳和</t>
  </si>
  <si>
    <t>清虚丹炉·济川</t>
  </si>
  <si>
    <t>清虚丹炉·丹霞</t>
  </si>
  <si>
    <t>清虚丹炉·温玉</t>
  </si>
  <si>
    <t>清虚丹炉·藏锋</t>
  </si>
  <si>
    <t>清虚丹炉·含章</t>
  </si>
  <si>
    <t>清虚丹炉·月魄</t>
  </si>
  <si>
    <t>清虚丹炉·余烬</t>
  </si>
  <si>
    <t>清虚丹炉·守中</t>
  </si>
  <si>
    <t>抱朴丹炉·素真</t>
  </si>
  <si>
    <t>抱朴丹炉·养和</t>
  </si>
  <si>
    <t>抱朴丹炉·澄心</t>
  </si>
  <si>
    <t>抱朴丹炉·明离</t>
  </si>
  <si>
    <t>抱朴丹炉·抱朴</t>
  </si>
  <si>
    <t>抱朴丹炉·流金</t>
  </si>
  <si>
    <t>抱朴丹炉·阳和</t>
  </si>
  <si>
    <t>抱朴丹炉·济川</t>
  </si>
  <si>
    <t>抱朴丹炉·丹霞</t>
  </si>
  <si>
    <t>抱朴丹炉·温玉</t>
  </si>
  <si>
    <t>抱朴丹炉·藏锋</t>
  </si>
  <si>
    <t>抱朴丹炉·含章</t>
  </si>
  <si>
    <t>抱朴丹炉·月魄</t>
  </si>
  <si>
    <t>抱朴丹炉·余烬</t>
  </si>
  <si>
    <t>抱朴丹炉·守中</t>
  </si>
  <si>
    <t>青虹剑·断金</t>
  </si>
  <si>
    <t>主材：凝纹玄铁；辅材：灵爪锐牙（锋锐）；特性材：五气凝华（金行）。</t>
  </si>
  <si>
    <t>青虹剑·折柳</t>
  </si>
  <si>
    <t>主材：凝纹玄铁；辅材：灵爪锐牙（锋锐）；特性材：五气凝华（木行）。</t>
  </si>
  <si>
    <t>青虹剑·分潮</t>
  </si>
  <si>
    <t>主材：凝纹玄铁；辅材：灵爪锐牙（锋锐）；特性材：五气凝华（水行）。</t>
  </si>
  <si>
    <t>青虹剑·焚霄</t>
  </si>
  <si>
    <t>主材：凝纹玄铁；辅材：灵爪锐牙（锋锐）；特性材：五气凝华（火行）。</t>
  </si>
  <si>
    <t>青虹剑·裂岳</t>
  </si>
  <si>
    <t>主材：凝纹玄铁；辅材：灵爪锐牙（锋锐）；特性材：五气凝华（土行）。</t>
  </si>
  <si>
    <t>青虹剑·饮鸩</t>
  </si>
  <si>
    <t>主材：凝纹玄铁；辅材：灵爪锐牙（锋锐）；特性材：灵血（毒性）。</t>
  </si>
  <si>
    <t>青虹剑·幽螫</t>
  </si>
  <si>
    <t>主材：凝纹玄铁；辅材：灵爪锐牙（锋锐）；特性材：灵窍遗材（毒性）。</t>
  </si>
  <si>
    <t>青虹剑·残红</t>
  </si>
  <si>
    <t>主材：凝纹玄铁；辅材：灵爪锐牙（锋锐）；特性材：灵爪锐牙（撕裂）。</t>
  </si>
  <si>
    <t>青虹剑·惊鸿</t>
  </si>
  <si>
    <t>主材：凝纹玄铁；辅材：翎毫（轻灵）；特性材：五气凝华（金行）。</t>
  </si>
  <si>
    <t>青虹剑·飞花</t>
  </si>
  <si>
    <t>主材：凝纹玄铁；辅材：翎毫（轻灵）；特性材：五气凝华（木行）。</t>
  </si>
  <si>
    <t>青虹剑·听雨</t>
  </si>
  <si>
    <t>主材：凝纹玄铁；辅材：翎毫（轻灵）；特性材：五气凝华（水行）。</t>
  </si>
  <si>
    <t>青虹剑·流萤</t>
  </si>
  <si>
    <t>主材：凝纹玄铁；辅材：翎毫（轻灵）；特性材：五气凝华（火行）。</t>
  </si>
  <si>
    <t>青虹剑·卷尘</t>
  </si>
  <si>
    <t>主材：凝纹玄铁；辅材：翎毫（轻灵）；特性材：五气凝华（土行）。</t>
  </si>
  <si>
    <t>青虹剑·碧痕</t>
  </si>
  <si>
    <t>主材：凝纹玄铁；辅材：翎毫（轻灵）；特性材：灵血（毒性）。</t>
  </si>
  <si>
    <t>青虹剑·暗香</t>
  </si>
  <si>
    <t>主材：凝纹玄铁；辅材：翎毫（轻灵）；特性材：灵窍遗材（毒性）。</t>
  </si>
  <si>
    <t>青虹剑·落英</t>
  </si>
  <si>
    <t>主材：凝纹玄铁；辅材：翎毫（轻灵）；特性材：灵爪锐牙（撕裂）。</t>
  </si>
  <si>
    <t>覆岳印·金阙</t>
  </si>
  <si>
    <t>主材：凝纹玄铁；辅材：灵骨玄甲（承力）；特性材：五气凝华（金行）。</t>
  </si>
  <si>
    <t>覆岳印·苍梧</t>
  </si>
  <si>
    <t>主材：凝纹玄铁；辅材：灵骨玄甲（承力）；特性材：五气凝华（木行）。</t>
  </si>
  <si>
    <t>覆岳印·沧澜</t>
  </si>
  <si>
    <t>主材：凝纹玄铁；辅材：灵骨玄甲（承力）；特性材：五气凝华（水行）。</t>
  </si>
  <si>
    <t>覆岳印·赤嶂</t>
  </si>
  <si>
    <t>主材：凝纹玄铁；辅材：灵骨玄甲（承力）；特性材：五气凝华（火行）。</t>
  </si>
  <si>
    <t>覆岳印·昆冈</t>
  </si>
  <si>
    <t>主材：凝纹玄铁；辅材：灵骨玄甲（承力）；特性材：五气凝华（土行）。</t>
  </si>
  <si>
    <t>覆岳印·瘴岭</t>
  </si>
  <si>
    <t>主材：凝纹玄铁；辅材：灵骨玄甲（承力）；特性材：灵血（毒性）。</t>
  </si>
  <si>
    <t>覆岳印·幽壑</t>
  </si>
  <si>
    <t>主材：凝纹玄铁；辅材：灵骨玄甲（承力）；特性材：灵窍遗材（毒性）。</t>
  </si>
  <si>
    <t>覆岳印·沉渊</t>
  </si>
  <si>
    <t>主材：凝纹玄铁；辅材：灵骨玄甲（承力）；特性材：灵石砂壤（镇压阵势）。</t>
  </si>
  <si>
    <t>覆岳印·回峦</t>
  </si>
  <si>
    <t>主材：凝纹玄铁；辅材：灵骨玄甲（承力）；特性材：丹核（蓄灵）。</t>
  </si>
  <si>
    <t>锁灵索·锁秋</t>
  </si>
  <si>
    <t>主材：十载灵蚕丝；辅材：灵丝玄筋（牵拉、连接）；特性材：五气凝华（金行）。</t>
  </si>
  <si>
    <t>锁灵索·缠枝</t>
  </si>
  <si>
    <t>主材：十载灵蚕丝；辅材：灵丝玄筋（牵拉、连接）；特性材：五气凝华（木行）。</t>
  </si>
  <si>
    <t>锁灵索·回澜</t>
  </si>
  <si>
    <t>主材：十载灵蚕丝；辅材：灵丝玄筋（牵拉、连接）；特性材：五气凝华（水行）。</t>
  </si>
  <si>
    <t>锁灵索·燃犀</t>
  </si>
  <si>
    <t>主材：十载灵蚕丝；辅材：灵丝玄筋（牵拉、连接）；特性材：五气凝华（火行）。</t>
  </si>
  <si>
    <t>锁灵索·伏岳</t>
  </si>
  <si>
    <t>主材：十载灵蚕丝；辅材：灵丝玄筋（牵拉、连接）；特性材：五气凝华（土行）。</t>
  </si>
  <si>
    <t>锁灵索·青瘴</t>
  </si>
  <si>
    <t>主材：十载灵蚕丝；辅材：灵丝玄筋（牵拉、连接）；特性材：灵血（毒性）。</t>
  </si>
  <si>
    <t>锁灵索·幽藤</t>
  </si>
  <si>
    <t>主材：十载灵蚕丝；辅材：灵丝玄筋（牵拉、连接）；特性材：灵窍遗材（毒性）。</t>
  </si>
  <si>
    <t>锁灵索·无言</t>
  </si>
  <si>
    <t>主材：十载灵蚕丝；辅材：灵丝玄筋（牵拉、连接）；特性材：灵石砂壤（封禁阵势）。</t>
  </si>
  <si>
    <t>锁灵索·复缚</t>
  </si>
  <si>
    <t>主材：十载灵蚕丝；辅材：灵丝玄筋（牵拉、连接）；特性材：丹核（蓄灵）。</t>
  </si>
  <si>
    <t>紫霞伞·金罡</t>
  </si>
  <si>
    <t>主材：十载灵兽皮；辅材：灵骨玄甲（支撑、防护）；特性材：五气凝华（金行）。</t>
  </si>
  <si>
    <t>紫霞伞·翠盖</t>
  </si>
  <si>
    <t>主材：十载灵兽皮；辅材：灵骨玄甲（支撑、防护）；特性材：五气凝华（木行）。</t>
  </si>
  <si>
    <t>紫霞伞·涵波</t>
  </si>
  <si>
    <t>主材：十载灵兽皮；辅材：灵骨玄甲（支撑、防护）；特性材：五气凝华（水行）。</t>
  </si>
  <si>
    <t>紫霞伞·流丹</t>
  </si>
  <si>
    <t>主材：十载灵兽皮；辅材：灵骨玄甲（支撑、防护）；特性材：五气凝华（火行）。</t>
  </si>
  <si>
    <t>紫霞伞·叠嶂</t>
  </si>
  <si>
    <t>主材：十载灵兽皮；辅材：灵骨玄甲（支撑、防护）；特性材：五气凝华（土行）。</t>
  </si>
  <si>
    <t>紫霞伞·巍然</t>
  </si>
  <si>
    <t>主材：十载灵兽皮；辅材：灵骨玄甲（支撑、防护）；特性材：灵骨玄甲（护御）。</t>
  </si>
  <si>
    <t>紫霞伞·涤尘</t>
  </si>
  <si>
    <t>主材：十载灵兽皮；辅材：灵骨玄甲（支撑、防护）；特性材：灵窍遗材（容毒）。</t>
  </si>
  <si>
    <t>紫霞伞·回光</t>
  </si>
  <si>
    <t>主材：十载灵兽皮；辅材：灵骨玄甲（支撑、防护）；特性材：丹核（蓄灵）。</t>
  </si>
  <si>
    <t>紫霞伞·素秋</t>
  </si>
  <si>
    <t>主材：十载灵兽皮；辅材：灵丝玄筋（连接、稳固）；特性材：五气凝华（金行）。</t>
  </si>
  <si>
    <t>紫霞伞·长春</t>
  </si>
  <si>
    <t>主材：十载灵兽皮；辅材：灵丝玄筋（连接、稳固）；特性材：五气凝华（木行）。</t>
  </si>
  <si>
    <t>紫霞伞·烟岚</t>
  </si>
  <si>
    <t>主材：十载灵兽皮；辅材：灵丝玄筋（连接、稳固）；特性材：五气凝华（水行）。</t>
  </si>
  <si>
    <t>紫霞伞·暮霞</t>
  </si>
  <si>
    <t>主材：十载灵兽皮；辅材：灵丝玄筋（连接、稳固）；特性材：五气凝华（火行）。</t>
  </si>
  <si>
    <t>紫霞伞·远岫</t>
  </si>
  <si>
    <t>主材：十载灵兽皮；辅材：灵丝玄筋（连接、稳固）；特性材：五气凝华（土行）。</t>
  </si>
  <si>
    <t>紫霞伞·绵山</t>
  </si>
  <si>
    <t>主材：十载灵兽皮；辅材：灵丝玄筋（连接、稳固）；特性材：灵骨玄甲（护御）。</t>
  </si>
  <si>
    <t>紫霞伞·清芬</t>
  </si>
  <si>
    <t>主材：十载灵兽皮；辅材：灵丝玄筋（连接、稳固）；特性材：灵窍遗材（容毒）。</t>
  </si>
  <si>
    <t>紫霞伞·留晖</t>
  </si>
  <si>
    <t>主材：十载灵兽皮；辅材：灵丝玄筋（连接、稳固）；特性材：丹核（蓄灵）。</t>
  </si>
  <si>
    <t>青华珠·初阳</t>
  </si>
  <si>
    <t>主材：凝华灵玉；辅材：灵血（生机）；特性材：丹核（生机）。</t>
  </si>
  <si>
    <t>青华珠·回春</t>
  </si>
  <si>
    <t>主材：凝华灵玉；辅材：灵血（生机）；特性材：五气凝华（木行）。</t>
  </si>
  <si>
    <t>青华珠·朝露</t>
  </si>
  <si>
    <t>主材：凝华灵玉；辅材：灵液琼髓（润通）；特性材：丹核（生机）。</t>
  </si>
  <si>
    <t>青华珠·绵生</t>
  </si>
  <si>
    <t>主材：凝华灵玉；辅材：灵液琼髓（润通）；特性材：五气凝华（木行）。</t>
  </si>
  <si>
    <t>青霖瓶·沃野</t>
  </si>
  <si>
    <t>青霖瓶·金穗</t>
  </si>
  <si>
    <t>主材：凝华灵玉；辅材：灵血（生机）；特性材：五气凝华（金行）。</t>
  </si>
  <si>
    <t>青霖瓶·芳华</t>
  </si>
  <si>
    <t>青霖瓶·流碧</t>
  </si>
  <si>
    <t>主材：凝华灵玉；辅材：灵血（生机）；特性材：五气凝华（水行）。</t>
  </si>
  <si>
    <t>青霖瓶·照林</t>
  </si>
  <si>
    <t>主材：凝华灵玉；辅材：灵血（生机）；特性材：五气凝华（火行）。</t>
  </si>
  <si>
    <t>青霖瓶·丰年</t>
  </si>
  <si>
    <t>主材：凝华灵玉；辅材：灵血（生机）；特性材：五气凝华（土行）。</t>
  </si>
  <si>
    <t>青霖瓶·甘泉</t>
  </si>
  <si>
    <t>主材：凝华灵玉；辅材：灵液琼髓（润养）；特性材：丹核（生机）。</t>
  </si>
  <si>
    <t>青霖瓶·玉粟</t>
  </si>
  <si>
    <t>主材：凝华灵玉；辅材：灵液琼髓（润养）；特性材：五气凝华（金行）。</t>
  </si>
  <si>
    <t>青霖瓶·新篁</t>
  </si>
  <si>
    <t>主材：凝华灵玉；辅材：灵液琼髓（润养）；特性材：五气凝华（木行）。</t>
  </si>
  <si>
    <t>青霖瓶·烟雨</t>
  </si>
  <si>
    <t>主材：凝华灵玉；辅材：灵液琼髓（润养）；特性材：五气凝华（水行）。</t>
  </si>
  <si>
    <t>青霖瓶·暖翠</t>
  </si>
  <si>
    <t>主材：凝华灵玉；辅材：灵液琼髓（润养）；特性材：五气凝华（火行）。</t>
  </si>
  <si>
    <t>青霖瓶·春壤</t>
  </si>
  <si>
    <t>主材：凝华灵玉；辅材：灵液琼髓（润养）；特性材：五气凝华（土行）。</t>
  </si>
  <si>
    <t>紫霞丹炉·素真</t>
  </si>
  <si>
    <t>主材：凝纹玄铁；辅材：灵石砂壤（过滤）；特性材：五气凝华（金行）。</t>
  </si>
  <si>
    <t>紫霞丹炉·养和</t>
  </si>
  <si>
    <t>主材：凝纹玄铁；辅材：灵石砂壤（过滤）；特性材：五气凝华（木行）。</t>
  </si>
  <si>
    <t>紫霞丹炉·澄心</t>
  </si>
  <si>
    <t>主材：凝纹玄铁；辅材：灵石砂壤（过滤）；特性材：五气凝华（水行）。</t>
  </si>
  <si>
    <t>紫霞丹炉·明离</t>
  </si>
  <si>
    <t>主材：凝纹玄铁；辅材：灵石砂壤（过滤）；特性材：五气凝华（火行）。</t>
  </si>
  <si>
    <t>紫霞丹炉·抱朴</t>
  </si>
  <si>
    <t>主材：凝纹玄铁；辅材：灵石砂壤（过滤）；特性材：五气凝华（土行）。</t>
  </si>
  <si>
    <t>紫霞丹炉·流金</t>
  </si>
  <si>
    <t>主材：凝纹玄铁；辅材：灵金（导热）；特性材：五气凝华（金行）。</t>
  </si>
  <si>
    <t>紫霞丹炉·阳和</t>
  </si>
  <si>
    <t>主材：凝纹玄铁；辅材：灵金（导热）；特性材：五气凝华（木行）。</t>
  </si>
  <si>
    <t>紫霞丹炉·济川</t>
  </si>
  <si>
    <t>主材：凝纹玄铁；辅材：灵金（导热）；特性材：五气凝华（水行）。</t>
  </si>
  <si>
    <t>紫霞丹炉·丹霞</t>
  </si>
  <si>
    <t>主材：凝纹玄铁；辅材：灵金（导热）；特性材：五气凝华（火行）。</t>
  </si>
  <si>
    <t>紫霞丹炉·温玉</t>
  </si>
  <si>
    <t>主材：凝纹玄铁；辅材：灵金（导热）；特性材：五气凝华（土行）。</t>
  </si>
  <si>
    <t>紫霞丹炉·藏锋</t>
  </si>
  <si>
    <t>主材：凝纹玄铁；辅材：灵液琼髓（缓冲）；特性材：五气凝华（金行）。</t>
  </si>
  <si>
    <t>紫霞丹炉·含章</t>
  </si>
  <si>
    <t>主材：凝纹玄铁；辅材：灵液琼髓（缓冲）；特性材：五气凝华（木行）。</t>
  </si>
  <si>
    <t>紫霞丹炉·月魄</t>
  </si>
  <si>
    <t>主材：凝纹玄铁；辅材：灵液琼髓（缓冲）；特性材：五气凝华（水行）。</t>
  </si>
  <si>
    <t>紫霞丹炉·余烬</t>
  </si>
  <si>
    <t>主材：凝纹玄铁；辅材：灵液琼髓（缓冲）；特性材：五气凝华（火行）。</t>
  </si>
  <si>
    <t>紫霞丹炉·守中</t>
  </si>
  <si>
    <t>主材：凝纹玄铁；辅材：灵液琼髓（缓冲）；特性材：五气凝华（土行）。</t>
  </si>
  <si>
    <t>凝纹鼎·守拙</t>
  </si>
  <si>
    <t>主材：凝纹玄铁；辅材：灵金（导火、导灵）；特性材：五气凝华（土行）。</t>
  </si>
  <si>
    <t>灵篆笔·惊弦</t>
  </si>
  <si>
    <t>主材：十载灵木芯；辅材：翎毫（承墨、导墨）；特性材：五气凝华（金行）。</t>
  </si>
  <si>
    <t>灵篆笔·沧浪</t>
  </si>
  <si>
    <t>主材：十载灵木芯；辅材：翎毫（承墨、导墨）；特性材：五气凝华（水行）。</t>
  </si>
  <si>
    <t>灵篆笔·赤书</t>
  </si>
  <si>
    <t>主材：十载灵木芯；辅材：翎毫（承墨、导墨）；特性材：五气凝华（火行）。</t>
  </si>
  <si>
    <t>灵篆笔·岳篆</t>
  </si>
  <si>
    <t>主材：十载灵木芯；辅材：翎毫（承墨、导墨）；特性材：五气凝华（土行）。</t>
  </si>
  <si>
    <t>青冥葫芦·归梦</t>
  </si>
  <si>
    <t>主材：十载灵木芯；辅材：灵脂玄蜡（封护）；特性材：灵识遗痕（感应）。</t>
  </si>
  <si>
    <t>纳宝袋·芥子</t>
  </si>
  <si>
    <t>主材：十载灵蚕丝；辅材：灵丝玄筋（连接、稳固）；特性材：五气凝华（土行）。</t>
  </si>
  <si>
    <t>聚灵瓶·朝元</t>
  </si>
  <si>
    <t>主材：凝华灵玉；辅材：灵木竹藤（导灵）；特性材：丹核（蓄灵）。</t>
  </si>
  <si>
    <t>聚灵瓶·环碧</t>
  </si>
  <si>
    <t>主材：凝华灵玉；辅材：灵木竹藤（导灵）；特性材：五气凝华（水行）。</t>
  </si>
  <si>
    <t>聚灵瓶·灵泉</t>
  </si>
  <si>
    <t>主材：凝华灵玉；辅材：灵液琼髓（润通）；特性材：丹核（蓄灵）。</t>
  </si>
  <si>
    <t>聚灵瓶·涌月</t>
  </si>
  <si>
    <t>主材：凝华灵玉；辅材：灵液琼髓（润通）；特性材：五气凝华（水行）。</t>
  </si>
  <si>
    <t>鉴宝镜·拾遗</t>
  </si>
  <si>
    <t>主材：凝华灵玉；辅材：灵玉玄晶（导光、聚光）；特性材：灵窍遗材（感知）。</t>
  </si>
  <si>
    <t>凌虚舟·问津</t>
  </si>
  <si>
    <t>主材：十载灵木芯；辅材：灵骨玄甲（承力）；特性材：五气凝华（土行）。</t>
  </si>
  <si>
    <t>藏形幡·无踪</t>
  </si>
  <si>
    <t>主材：十载灵蚕丝；辅材：灵丝玄筋（连接、稳固）；特性材：丹核（蓄灵）。</t>
  </si>
  <si>
    <t>乌星剑·陨辰</t>
  </si>
  <si>
    <t>法宝。追击单个敌人，造成剑击伤害；提高单次剑击伤害；附加金行伤害；提高剑击伤害。</t>
  </si>
  <si>
    <t>|cff00FF00“乌星聚锋，御使时紧追敌踪；每次剑击都比寻常飞剑更沉更利。”——《青冥御剑真诀》|r</t>
  </si>
  <si>
    <t>主材：乌星铁；辅材：灵爪锐牙（锋锐）；特性材：五气凝华（金行）。</t>
  </si>
  <si>
    <t>乌星剑</t>
  </si>
  <si>
    <t>陨辰</t>
  </si>
  <si>
    <t>乌星剑·摧枝</t>
  </si>
  <si>
    <t>法宝。追击单个敌人，造成剑击伤害；提高单次剑击伤害；附加木行伤害；提高剑击伤害。</t>
  </si>
  <si>
    <t>主材：乌星铁；辅材：灵爪锐牙（锋锐）；特性材：五气凝华（木行）。</t>
  </si>
  <si>
    <t>摧枝</t>
  </si>
  <si>
    <t>乌星剑·截流</t>
  </si>
  <si>
    <t>法宝。追击单个敌人，造成剑击伤害；提高单次剑击伤害；附加水行伤害；提高剑击伤害。</t>
  </si>
  <si>
    <t>主材：乌星铁；辅材：灵爪锐牙（锋锐）；特性材：五气凝华（水行）。</t>
  </si>
  <si>
    <t>截流</t>
  </si>
  <si>
    <t>乌星剑·坠焰</t>
  </si>
  <si>
    <t>法宝。追击单个敌人，造成剑击伤害；提高单次剑击伤害；附加火行伤害；提高剑击伤害。</t>
  </si>
  <si>
    <t>主材：乌星铁；辅材：灵爪锐牙（锋锐）；特性材：五气凝华（火行）。</t>
  </si>
  <si>
    <t>坠焰</t>
  </si>
  <si>
    <t>乌星剑·崩山</t>
  </si>
  <si>
    <t>法宝。追击单个敌人，造成剑击伤害；提高单次剑击伤害；附加土行伤害；提高剑击伤害。</t>
  </si>
  <si>
    <t>主材：乌星铁；辅材：灵爪锐牙（锋锐）；特性材：五气凝华（土行）。</t>
  </si>
  <si>
    <t>崩山</t>
  </si>
  <si>
    <t>乌星剑·饮恨</t>
  </si>
  <si>
    <t>法宝。追击单个敌人，造成剑击伤害；提高单次剑击伤害；命中附毒；提高剑击伤害。</t>
  </si>
  <si>
    <t>主材：乌星铁；辅材：灵爪锐牙（锋锐）；特性材：灵血（毒性）。</t>
  </si>
  <si>
    <t>饮恨</t>
  </si>
  <si>
    <t>乌星剑·蚀心</t>
  </si>
  <si>
    <t>主材：乌星铁；辅材：灵爪锐牙（锋锐）；特性材：灵窍遗材（毒性）。</t>
  </si>
  <si>
    <t>蚀心</t>
  </si>
  <si>
    <t>乌星剑·裂血</t>
  </si>
  <si>
    <t>法宝。追击单个敌人，造成剑击伤害；提高单次剑击伤害；命中造成持续流血；提高剑击伤害。</t>
  </si>
  <si>
    <t>主材：乌星铁；辅材：灵爪锐牙（锋锐）；特性材：灵爪锐牙（撕裂）。</t>
  </si>
  <si>
    <t>断魂</t>
  </si>
  <si>
    <t>乌星剑·星驰</t>
  </si>
  <si>
    <t>法宝。追击单个敌人，造成剑击伤害；出击、回转更轻捷，提高飞剑攻击频率；附加金行伤害；提高剑击伤害。</t>
  </si>
  <si>
    <t>主材：乌星铁；辅材：翎毫（轻灵）；特性材：五气凝华（金行）。</t>
  </si>
  <si>
    <t>星驰</t>
  </si>
  <si>
    <t>乌星剑·掠林</t>
  </si>
  <si>
    <t>法宝。追击单个敌人，造成剑击伤害；出击、回转更轻捷，提高飞剑攻击频率；附加木行伤害；提高剑击伤害。</t>
  </si>
  <si>
    <t>主材：乌星铁；辅材：翎毫（轻灵）；特性材：五气凝华（木行）。</t>
  </si>
  <si>
    <t>掠林</t>
  </si>
  <si>
    <t>乌星剑·飞瀑</t>
  </si>
  <si>
    <t>法宝。追击单个敌人，造成剑击伤害；出击、回转更轻捷，提高飞剑攻击频率；附加水行伤害；提高剑击伤害。</t>
  </si>
  <si>
    <t>主材：乌星铁；辅材：翎毫（轻灵）；特性材：五气凝华（水行）。</t>
  </si>
  <si>
    <t>飞瀑</t>
  </si>
  <si>
    <t>乌星剑·流焰</t>
  </si>
  <si>
    <t>法宝。追击单个敌人，造成剑击伤害；出击、回转更轻捷，提高飞剑攻击频率；附加火行伤害；提高剑击伤害。</t>
  </si>
  <si>
    <t>主材：乌星铁；辅材：翎毫（轻灵）；特性材：五气凝华（火行）。</t>
  </si>
  <si>
    <t>流焰</t>
  </si>
  <si>
    <t>乌星剑·惊沙</t>
  </si>
  <si>
    <t>法宝。追击单个敌人，造成剑击伤害；出击、回转更轻捷，提高飞剑攻击频率；附加土行伤害；提高剑击伤害。</t>
  </si>
  <si>
    <t>主材：乌星铁；辅材：翎毫（轻灵）；特性材：五气凝华（土行）。</t>
  </si>
  <si>
    <t>惊沙</t>
  </si>
  <si>
    <t>乌星剑·夜啼</t>
  </si>
  <si>
    <t>法宝。追击单个敌人，造成剑击伤害；出击、回转更轻捷，提高飞剑攻击频率；命中附毒；提高剑击伤害。</t>
  </si>
  <si>
    <t>主材：乌星铁；辅材：翎毫（轻灵）；特性材：灵血（毒性）。</t>
  </si>
  <si>
    <t>夜啼</t>
  </si>
  <si>
    <t>乌星剑·鸦羽</t>
  </si>
  <si>
    <t>主材：乌星铁；辅材：翎毫（轻灵）；特性材：灵窍遗材（毒性）。</t>
  </si>
  <si>
    <t>鸦羽</t>
  </si>
  <si>
    <t>乌星剑·孤月</t>
  </si>
  <si>
    <t>法宝。追击单个敌人，造成剑击伤害；出击、回转更轻捷，提高飞剑攻击频率；命中造成持续流血；提高剑击伤害。</t>
  </si>
  <si>
    <t>主材：乌星铁；辅材：翎毫（轻灵）；特性材：灵爪锐牙（撕裂）。</t>
  </si>
  <si>
    <t>孤月</t>
  </si>
  <si>
    <t>抱元珠·春晖</t>
  </si>
  <si>
    <t>法宝。持续恢复生命；提高每次生命恢复量；每轮温养开始时额外恢复一次生命；提高持续回血量。</t>
  </si>
  <si>
    <t>|cff00FF00“诸光向内抱元，生机向外缓行；佩之者持续所得的生命温养更厚。”——《青华养命真经》|r</t>
  </si>
  <si>
    <t>主材：抱元玉；辅材：灵血（生机）；特性材：丹核（生机）。</t>
  </si>
  <si>
    <t>抱元珠</t>
  </si>
  <si>
    <t>春晖</t>
  </si>
  <si>
    <t>抱元珠·绵息</t>
  </si>
  <si>
    <t>法宝。持续恢复生命；提高每次生命恢复量；温养生机，增强持续生命恢复；提高持续回血量。</t>
  </si>
  <si>
    <t>主材：抱元玉；辅材：灵血（生机）；特性材：五气凝华（木行）。</t>
  </si>
  <si>
    <t>绵息</t>
  </si>
  <si>
    <t>抱元珠·露华</t>
  </si>
  <si>
    <t>法宝。持续恢复生命；使生机传导更连续，缩短恢复间隔；每轮温养开始时额外恢复一次生命；提高持续回血量。</t>
  </si>
  <si>
    <t>主材：抱元玉；辅材：灵液琼髓（润通）；特性材：丹核（生机）。</t>
  </si>
  <si>
    <t>露华</t>
  </si>
  <si>
    <t>抱元珠·松龄</t>
  </si>
  <si>
    <t>法宝。持续恢复生命；使生机传导更连续，缩短恢复间隔；温养生机，增强持续生命恢复；提高持续回血量。</t>
  </si>
  <si>
    <t>主材：抱元玉；辅材：灵液琼髓（润通）；特性材：五气凝华（木行）。</t>
  </si>
  <si>
    <t>松龄</t>
  </si>
  <si>
    <t>金灯炼霞炉·玉液</t>
  </si>
  <si>
    <t>法宝。承载炼丹寒热，过滤整炉杂质；提高通用除渣能力；炼制金行丹药时，提高整炉除渣能力；提高承热上限。</t>
  </si>
  <si>
    <t>|cff00FF00“金灯之火沿炉壁均匀流转，烈而不乱，使炉体可承受更高热势。”——《坎离清浊丹经》|r</t>
  </si>
  <si>
    <t>主材：金灯铜；辅材：灵石砂壤（过滤）；特性材：五气凝华（金行）。</t>
  </si>
  <si>
    <t>金灯丹炉</t>
  </si>
  <si>
    <t>玉液</t>
  </si>
  <si>
    <t>金灯炼霞炉·华滋</t>
  </si>
  <si>
    <t>法宝。承载炼丹寒热，过滤整炉杂质；提高通用除渣能力；炼制木行丹药时，提高整炉除渣能力；提高承热上限。</t>
  </si>
  <si>
    <t>主材：金灯铜；辅材：灵石砂壤（过滤）；特性材：五气凝华（木行）。</t>
  </si>
  <si>
    <t>华滋</t>
  </si>
  <si>
    <t>金灯炼霞炉·清和</t>
  </si>
  <si>
    <t>法宝。承载炼丹寒热，过滤整炉杂质；提高通用除渣能力；炼制水行丹药时，提高整炉除渣能力；提高承热上限。</t>
  </si>
  <si>
    <t>主材：金灯铜；辅材：灵石砂壤（过滤）；特性材：五气凝华（水行）。</t>
  </si>
  <si>
    <t>清和</t>
  </si>
  <si>
    <t>金灯炼霞炉·烛明</t>
  </si>
  <si>
    <t>法宝。承载炼丹寒热，过滤整炉杂质；提高通用除渣能力；炼制火行丹药时，提高整炉除渣能力；提高承热上限。</t>
  </si>
  <si>
    <t>主材：金灯铜；辅材：灵石砂壤（过滤）；特性材：五气凝华（火行）。</t>
  </si>
  <si>
    <t>烛明</t>
  </si>
  <si>
    <t>金灯炼霞炉·黄庭</t>
  </si>
  <si>
    <t>法宝。承载炼丹寒热，过滤整炉杂质；提高通用除渣能力；炼制土行丹药时，提高整炉除渣能力；提高承热上限。</t>
  </si>
  <si>
    <t>主材：金灯铜；辅材：灵石砂壤（过滤）；特性材：五气凝华（土行）。</t>
  </si>
  <si>
    <t>黄庭</t>
  </si>
  <si>
    <t>金灯炼霞炉·熔霞</t>
  </si>
  <si>
    <t>法宝。承载炼丹寒热，过滤整炉杂质；均匀传热，提高承热上限；炼制金行丹药时，提高整炉除渣能力；提高承热上限。</t>
  </si>
  <si>
    <t>主材：金灯铜；辅材：灵金（导热）；特性材：五气凝华（金行）。</t>
  </si>
  <si>
    <t>熔霞</t>
  </si>
  <si>
    <t>金灯炼霞炉·扶桑</t>
  </si>
  <si>
    <t>法宝。承载炼丹寒热，过滤整炉杂质；均匀传热，提高承热上限；炼制木行丹药时，提高整炉除渣能力；提高承热上限。</t>
  </si>
  <si>
    <t>主材：金灯铜；辅材：灵金（导热）；特性材：五气凝华（木行）。</t>
  </si>
  <si>
    <t>扶桑</t>
  </si>
  <si>
    <t>金灯炼霞炉·煎雪</t>
  </si>
  <si>
    <t>法宝。承载炼丹寒热，过滤整炉杂质；均匀传热，提高承热上限；炼制水行丹药时，提高整炉除渣能力；提高承热上限。</t>
  </si>
  <si>
    <t>主材：金灯铜；辅材：灵金（导热）；特性材：五气凝华（水行）。</t>
  </si>
  <si>
    <t>煎雪</t>
  </si>
  <si>
    <t>金灯炼霞炉·九曜</t>
  </si>
  <si>
    <t>法宝。承载炼丹寒热，过滤整炉杂质；均匀传热，提高承热上限；炼制火行丹药时，提高整炉除渣能力；提高承热上限。</t>
  </si>
  <si>
    <t>主材：金灯铜；辅材：灵金（导热）；特性材：五气凝华（火行）。</t>
  </si>
  <si>
    <t>九曜</t>
  </si>
  <si>
    <t>金灯炼霞炉·熙和</t>
  </si>
  <si>
    <t>法宝。承载炼丹寒热，过滤整炉杂质；均匀传热，提高承热上限；炼制土行丹药时，提高整炉除渣能力；提高承热上限。</t>
  </si>
  <si>
    <t>主材：金灯铜；辅材：灵金（导热）；特性材：五气凝华（土行）。</t>
  </si>
  <si>
    <t>熙和</t>
  </si>
  <si>
    <t>金灯炼霞炉·含光</t>
  </si>
  <si>
    <t>法宝。承载炼丹寒热，过滤整炉杂质；缓冲寒性变化，放宽承寒下限；炼制金行丹药时，提高整炉除渣能力；提高承热上限。</t>
  </si>
  <si>
    <t>主材：金灯铜；辅材：灵液琼髓（缓冲）；特性材：五气凝华（金行）。</t>
  </si>
  <si>
    <t>含光</t>
  </si>
  <si>
    <t>金灯炼霞炉·春熙</t>
  </si>
  <si>
    <t>法宝。承载炼丹寒热，过滤整炉杂质；缓冲寒性变化，放宽承寒下限；炼制木行丹药时，提高整炉除渣能力；提高承热上限。</t>
  </si>
  <si>
    <t>主材：金灯铜；辅材：灵液琼髓（缓冲）；特性材：五气凝华（木行）。</t>
  </si>
  <si>
    <t>春熙</t>
  </si>
  <si>
    <t>金灯炼霞炉·浣月</t>
  </si>
  <si>
    <t>法宝。承载炼丹寒热，过滤整炉杂质；缓冲寒性变化，放宽承寒下限；炼制水行丹药时，提高整炉除渣能力；提高承热上限。</t>
  </si>
  <si>
    <t>主材：金灯铜；辅材：灵液琼髓（缓冲）；特性材：五气凝华（水行）。</t>
  </si>
  <si>
    <t>浣月</t>
  </si>
  <si>
    <t>金灯炼霞炉·宿火</t>
  </si>
  <si>
    <t>法宝。承载炼丹寒热，过滤整炉杂质；缓冲寒性变化，放宽承寒下限；炼制火行丹药时，提高整炉除渣能力；提高承热上限。</t>
  </si>
  <si>
    <t>主材：金灯铜；辅材：灵液琼髓（缓冲）；特性材：五气凝华（火行）。</t>
  </si>
  <si>
    <t>宿火</t>
  </si>
  <si>
    <t>金灯炼霞炉·藏元</t>
  </si>
  <si>
    <t>法宝。承载炼丹寒热，过滤整炉杂质；缓冲寒性变化，放宽承寒下限；炼制土行丹药时，提高整炉除渣能力；提高承热上限。</t>
  </si>
  <si>
    <t>主材：金灯铜；辅材：灵液琼髓（缓冲）；特性材：五气凝华（土行）。</t>
  </si>
  <si>
    <t>藏元</t>
  </si>
  <si>
    <t>听泉鉴灵镜·漱玉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</si>
  <si>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</si>
  <si>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|cff00FF00“镜中微响辨出散落灵机的来处；一旦照见遗漏，往往还能多寻得一件。”——《烛幽鉴微宝录》|r</t>
  </si>
  <si>
    <t>主材：听泉玉；辅材：灵玉玄晶（导光、聚光）；特性材：灵窍遗材（感知）。</t>
  </si>
  <si>
    <t>听泉镜</t>
  </si>
  <si>
    <t>漱玉</t>
  </si>
  <si>
    <t>离尘丹炉·素真</t>
  </si>
  <si>
    <t>离尘丹炉·养和</t>
  </si>
  <si>
    <t>离尘丹炉·澄心</t>
  </si>
  <si>
    <t>离尘丹炉·明离</t>
  </si>
  <si>
    <t>离尘丹炉·抱朴</t>
  </si>
  <si>
    <t>离尘丹炉·流金</t>
  </si>
  <si>
    <t>离尘丹炉·阳和</t>
  </si>
  <si>
    <t>离尘丹炉·济川</t>
  </si>
  <si>
    <t>离尘丹炉·丹霞</t>
  </si>
  <si>
    <t>离尘丹炉·温玉</t>
  </si>
  <si>
    <t>离尘丹炉·藏锋</t>
  </si>
  <si>
    <t>离尘丹炉·含章</t>
  </si>
  <si>
    <t>离尘丹炉·月魄</t>
  </si>
  <si>
    <t>离尘丹炉·余烬</t>
  </si>
  <si>
    <t>离尘丹炉·守中</t>
  </si>
  <si>
    <t>金灯蕴真炉·玉液</t>
  </si>
  <si>
    <t>金灯蕴真炉·华滋</t>
  </si>
  <si>
    <t>金灯蕴真炉·清和</t>
  </si>
  <si>
    <t>金灯蕴真炉·烛明</t>
  </si>
  <si>
    <t>金灯蕴真炉·黄庭</t>
  </si>
  <si>
    <t>金灯蕴真炉·熔霞</t>
  </si>
  <si>
    <t>金灯蕴真炉·扶桑</t>
  </si>
  <si>
    <t>金灯蕴真炉·煎雪</t>
  </si>
  <si>
    <t>金灯蕴真炉·九曜</t>
  </si>
  <si>
    <t>金灯蕴真炉·熙和</t>
  </si>
  <si>
    <t>金灯蕴真炉·含光</t>
  </si>
  <si>
    <t>金灯蕴真炉·春熙</t>
  </si>
  <si>
    <t>金灯蕴真炉·浣月</t>
  </si>
  <si>
    <t>金灯蕴真炉·宿火</t>
  </si>
  <si>
    <t>金灯蕴真炉·藏元</t>
  </si>
  <si>
    <t>玉华丹炉·素真</t>
  </si>
  <si>
    <t>玉华丹炉·养和</t>
  </si>
  <si>
    <t>玉华丹炉·澄心</t>
  </si>
  <si>
    <t>玉华丹炉·明离</t>
  </si>
  <si>
    <t>玉华丹炉·抱朴</t>
  </si>
  <si>
    <t>玉华丹炉·流金</t>
  </si>
  <si>
    <t>玉华丹炉·阳和</t>
  </si>
  <si>
    <t>玉华丹炉·济川</t>
  </si>
  <si>
    <t>玉华丹炉·丹霞</t>
  </si>
  <si>
    <t>玉华丹炉·温玉</t>
  </si>
  <si>
    <t>玉华丹炉·藏锋</t>
  </si>
  <si>
    <t>玉华丹炉·含章</t>
  </si>
  <si>
    <t>玉华丹炉·月魄</t>
  </si>
  <si>
    <t>玉华丹炉·余烬</t>
  </si>
  <si>
    <t>玉华丹炉·守中</t>
  </si>
  <si>
    <t>金灯九转炉·玉液</t>
  </si>
  <si>
    <t>金灯九转炉·华滋</t>
  </si>
  <si>
    <t>金灯九转炉·清和</t>
  </si>
  <si>
    <t>金灯九转炉·烛明</t>
  </si>
  <si>
    <t>金灯九转炉·黄庭</t>
  </si>
  <si>
    <t>金灯九转炉·熔霞</t>
  </si>
  <si>
    <t>金灯九转炉·扶桑</t>
  </si>
  <si>
    <t>金灯九转炉·煎雪</t>
  </si>
  <si>
    <t>金灯九转炉·九曜</t>
  </si>
  <si>
    <t>金灯九转炉·熙和</t>
  </si>
  <si>
    <t>金灯九转炉·含光</t>
  </si>
  <si>
    <t>金灯九转炉·春熙</t>
  </si>
  <si>
    <t>金灯九转炉·浣月</t>
  </si>
  <si>
    <t>金灯九转炉·宿火</t>
  </si>
  <si>
    <t>金灯九转炉·藏元</t>
  </si>
  <si>
    <t>碧落剑·断金</t>
  </si>
  <si>
    <t>主材：青纹玄铁；辅材：灵爪锐牙（锋锐）；特性材：五气凝华（金行）。</t>
  </si>
  <si>
    <t>碧落剑·折柳</t>
  </si>
  <si>
    <t>主材：青纹玄铁；辅材：灵爪锐牙（锋锐）；特性材：五气凝华（木行）。</t>
  </si>
  <si>
    <t>碧落剑·分潮</t>
  </si>
  <si>
    <t>主材：青纹玄铁；辅材：灵爪锐牙（锋锐）；特性材：五气凝华（水行）。</t>
  </si>
  <si>
    <t>碧落剑·焚霄</t>
  </si>
  <si>
    <t>主材：青纹玄铁；辅材：灵爪锐牙（锋锐）；特性材：五气凝华（火行）。</t>
  </si>
  <si>
    <t>碧落剑·裂岳</t>
  </si>
  <si>
    <t>主材：青纹玄铁；辅材：灵爪锐牙（锋锐）；特性材：五气凝华（土行）。</t>
  </si>
  <si>
    <t>碧落剑·饮鸩</t>
  </si>
  <si>
    <t>主材：青纹玄铁；辅材：灵爪锐牙（锋锐）；特性材：灵血（毒性）。</t>
  </si>
  <si>
    <t>碧落剑·幽螫</t>
  </si>
  <si>
    <t>主材：青纹玄铁；辅材：灵爪锐牙（锋锐）；特性材：灵窍遗材（毒性）。</t>
  </si>
  <si>
    <t>碧落剑·残红</t>
  </si>
  <si>
    <t>主材：青纹玄铁；辅材：灵爪锐牙（锋锐）；特性材：灵爪锐牙（撕裂）。</t>
  </si>
  <si>
    <t>碧落剑·惊鸿</t>
  </si>
  <si>
    <t>主材：青纹玄铁；辅材：翎毫（轻灵）；特性材：五气凝华（金行）。</t>
  </si>
  <si>
    <t>碧落剑·飞花</t>
  </si>
  <si>
    <t>主材：青纹玄铁；辅材：翎毫（轻灵）；特性材：五气凝华（木行）。</t>
  </si>
  <si>
    <t>碧落剑·听雨</t>
  </si>
  <si>
    <t>主材：青纹玄铁；辅材：翎毫（轻灵）；特性材：五气凝华（水行）。</t>
  </si>
  <si>
    <t>碧落剑·流萤</t>
  </si>
  <si>
    <t>主材：青纹玄铁；辅材：翎毫（轻灵）；特性材：五气凝华（火行）。</t>
  </si>
  <si>
    <t>碧落剑·卷尘</t>
  </si>
  <si>
    <t>主材：青纹玄铁；辅材：翎毫（轻灵）；特性材：五气凝华（土行）。</t>
  </si>
  <si>
    <t>碧落剑·碧痕</t>
  </si>
  <si>
    <t>主材：青纹玄铁；辅材：翎毫（轻灵）；特性材：灵血（毒性）。</t>
  </si>
  <si>
    <t>碧落剑·暗香</t>
  </si>
  <si>
    <t>主材：青纹玄铁；辅材：翎毫（轻灵）；特性材：灵窍遗材（毒性）。</t>
  </si>
  <si>
    <t>碧落剑·落英</t>
  </si>
  <si>
    <t>主材：青纹玄铁；辅材：翎毫（轻灵）；特性材：灵爪锐牙（撕裂）。</t>
  </si>
  <si>
    <t>翻海印·金阙</t>
  </si>
  <si>
    <t>主材：青纹玄铁；辅材：灵骨玄甲（承力）；特性材：五气凝华（金行）。</t>
  </si>
  <si>
    <t>翻海印·苍梧</t>
  </si>
  <si>
    <t>主材：青纹玄铁；辅材：灵骨玄甲（承力）；特性材：五气凝华（木行）。</t>
  </si>
  <si>
    <t>翻海印·沧澜</t>
  </si>
  <si>
    <t>主材：青纹玄铁；辅材：灵骨玄甲（承力）；特性材：五气凝华（水行）。</t>
  </si>
  <si>
    <t>翻海印·赤嶂</t>
  </si>
  <si>
    <t>主材：青纹玄铁；辅材：灵骨玄甲（承力）；特性材：五气凝华（火行）。</t>
  </si>
  <si>
    <t>翻海印·昆冈</t>
  </si>
  <si>
    <t>主材：青纹玄铁；辅材：灵骨玄甲（承力）；特性材：五气凝华（土行）。</t>
  </si>
  <si>
    <t>翻海印·瘴岭</t>
  </si>
  <si>
    <t>主材：青纹玄铁；辅材：灵骨玄甲（承力）；特性材：灵血（毒性）。</t>
  </si>
  <si>
    <t>翻海印·幽壑</t>
  </si>
  <si>
    <t>主材：青纹玄铁；辅材：灵骨玄甲（承力）；特性材：灵窍遗材（毒性）。</t>
  </si>
  <si>
    <t>翻海印·沉渊</t>
  </si>
  <si>
    <t>主材：青纹玄铁；辅材：灵骨玄甲（承力）；特性材：灵石砂壤（镇压阵势）。</t>
  </si>
  <si>
    <t>翻海印·回峦</t>
  </si>
  <si>
    <t>主材：青纹玄铁；辅材：灵骨玄甲（承力）；特性材：丹核（蓄灵）。</t>
  </si>
  <si>
    <t>缚蛟索·锁秋</t>
  </si>
  <si>
    <t>主材：百载灵蚕丝；辅材：灵丝玄筋（牵拉、连接）；特性材：五气凝华（金行）。</t>
  </si>
  <si>
    <t>缚蛟索·缠枝</t>
  </si>
  <si>
    <t>主材：百载灵蚕丝；辅材：灵丝玄筋（牵拉、连接）；特性材：五气凝华（木行）。</t>
  </si>
  <si>
    <t>缚蛟索·回澜</t>
  </si>
  <si>
    <t>主材：百载灵蚕丝；辅材：灵丝玄筋（牵拉、连接）；特性材：五气凝华（水行）。</t>
  </si>
  <si>
    <t>缚蛟索·燃犀</t>
  </si>
  <si>
    <t>主材：百载灵蚕丝；辅材：灵丝玄筋（牵拉、连接）；特性材：五气凝华（火行）。</t>
  </si>
  <si>
    <t>缚蛟索·伏岳</t>
  </si>
  <si>
    <t>主材：百载灵蚕丝；辅材：灵丝玄筋（牵拉、连接）；特性材：五气凝华（土行）。</t>
  </si>
  <si>
    <t>缚蛟索·青瘴</t>
  </si>
  <si>
    <t>主材：百载灵蚕丝；辅材：灵丝玄筋（牵拉、连接）；特性材：灵血（毒性）。</t>
  </si>
  <si>
    <t>缚蛟索·幽藤</t>
  </si>
  <si>
    <t>主材：百载灵蚕丝；辅材：灵丝玄筋（牵拉、连接）；特性材：灵窍遗材（毒性）。</t>
  </si>
  <si>
    <t>缚蛟索·无言</t>
  </si>
  <si>
    <t>主材：百载灵蚕丝；辅材：灵丝玄筋（牵拉、连接）；特性材：灵石砂壤（封禁阵势）。</t>
  </si>
  <si>
    <t>缚蛟索·复缚</t>
  </si>
  <si>
    <t>主材：百载灵蚕丝；辅材：灵丝玄筋（牵拉、连接）；特性材：丹核（蓄灵）。</t>
  </si>
  <si>
    <t>烟霞伞·金罡</t>
  </si>
  <si>
    <t>主材：百载灵兽皮；辅材：灵骨玄甲（支撑、防护）；特性材：五气凝华（金行）。</t>
  </si>
  <si>
    <t>烟霞伞·翠盖</t>
  </si>
  <si>
    <t>主材：百载灵兽皮；辅材：灵骨玄甲（支撑、防护）；特性材：五气凝华（木行）。</t>
  </si>
  <si>
    <t>烟霞伞·涵波</t>
  </si>
  <si>
    <t>主材：百载灵兽皮；辅材：灵骨玄甲（支撑、防护）；特性材：五气凝华（水行）。</t>
  </si>
  <si>
    <t>烟霞伞·流丹</t>
  </si>
  <si>
    <t>主材：百载灵兽皮；辅材：灵骨玄甲（支撑、防护）；特性材：五气凝华（火行）。</t>
  </si>
  <si>
    <t>烟霞伞·叠嶂</t>
  </si>
  <si>
    <t>主材：百载灵兽皮；辅材：灵骨玄甲（支撑、防护）；特性材：五气凝华（土行）。</t>
  </si>
  <si>
    <t>烟霞伞·巍然</t>
  </si>
  <si>
    <t>主材：百载灵兽皮；辅材：灵骨玄甲（支撑、防护）；特性材：灵骨玄甲（护御）。</t>
  </si>
  <si>
    <t>烟霞伞·涤尘</t>
  </si>
  <si>
    <t>主材：百载灵兽皮；辅材：灵骨玄甲（支撑、防护）；特性材：灵窍遗材（容毒）。</t>
  </si>
  <si>
    <t>烟霞伞·回光</t>
  </si>
  <si>
    <t>主材：百载灵兽皮；辅材：灵骨玄甲（支撑、防护）；特性材：丹核（蓄灵）。</t>
  </si>
  <si>
    <t>烟霞伞·素秋</t>
  </si>
  <si>
    <t>主材：百载灵兽皮；辅材：灵丝玄筋（连接、稳固）；特性材：五气凝华（金行）。</t>
  </si>
  <si>
    <t>烟霞伞·长春</t>
  </si>
  <si>
    <t>主材：百载灵兽皮；辅材：灵丝玄筋（连接、稳固）；特性材：五气凝华（木行）。</t>
  </si>
  <si>
    <t>烟霞伞·烟岚</t>
  </si>
  <si>
    <t>主材：百载灵兽皮；辅材：灵丝玄筋（连接、稳固）；特性材：五气凝华（水行）。</t>
  </si>
  <si>
    <t>烟霞伞·暮霞</t>
  </si>
  <si>
    <t>主材：百载灵兽皮；辅材：灵丝玄筋（连接、稳固）；特性材：五气凝华（火行）。</t>
  </si>
  <si>
    <t>烟霞伞·远岫</t>
  </si>
  <si>
    <t>主材：百载灵兽皮；辅材：灵丝玄筋（连接、稳固）；特性材：五气凝华（土行）。</t>
  </si>
  <si>
    <t>烟霞伞·绵山</t>
  </si>
  <si>
    <t>主材：百载灵兽皮；辅材：灵丝玄筋（连接、稳固）；特性材：灵骨玄甲（护御）。</t>
  </si>
  <si>
    <t>烟霞伞·清芬</t>
  </si>
  <si>
    <t>主材：百载灵兽皮；辅材：灵丝玄筋（连接、稳固）；特性材：灵窍遗材（容毒）。</t>
  </si>
  <si>
    <t>烟霞伞·留晖</t>
  </si>
  <si>
    <t>主材：百载灵兽皮；辅材：灵丝玄筋（连接、稳固）；特性材：丹核（蓄灵）。</t>
  </si>
  <si>
    <t>碧华珠·初阳</t>
  </si>
  <si>
    <t>主材：白华玉髓；辅材：灵血（生机）；特性材：丹核（生机）。</t>
  </si>
  <si>
    <t>碧华珠·回春</t>
  </si>
  <si>
    <t>主材：白华玉髓；辅材：灵血（生机）；特性材：五气凝华（木行）。</t>
  </si>
  <si>
    <t>碧华珠·朝露</t>
  </si>
  <si>
    <t>主材：白华玉髓；辅材：灵液琼髓（润通）；特性材：丹核（生机）。</t>
  </si>
  <si>
    <t>碧华珠·绵生</t>
  </si>
  <si>
    <t>主材：白华玉髓；辅材：灵液琼髓（润通）；特性材：五气凝华（木行）。</t>
  </si>
  <si>
    <t>玉露瓶·沃野</t>
  </si>
  <si>
    <t>玉露瓶·金穗</t>
  </si>
  <si>
    <t>主材：白华玉髓；辅材：灵血（生机）；特性材：五气凝华（金行）。</t>
  </si>
  <si>
    <t>玉露瓶·芳华</t>
  </si>
  <si>
    <t>玉露瓶·流碧</t>
  </si>
  <si>
    <t>主材：白华玉髓；辅材：灵血（生机）；特性材：五气凝华（水行）。</t>
  </si>
  <si>
    <t>玉露瓶·照林</t>
  </si>
  <si>
    <t>主材：白华玉髓；辅材：灵血（生机）；特性材：五气凝华（火行）。</t>
  </si>
  <si>
    <t>玉露瓶·丰年</t>
  </si>
  <si>
    <t>主材：白华玉髓；辅材：灵血（生机）；特性材：五气凝华（土行）。</t>
  </si>
  <si>
    <t>玉露瓶·甘泉</t>
  </si>
  <si>
    <t>主材：白华玉髓；辅材：灵液琼髓（润养）；特性材：丹核（生机）。</t>
  </si>
  <si>
    <t>玉露瓶·玉粟</t>
  </si>
  <si>
    <t>主材：白华玉髓；辅材：灵液琼髓（润养）；特性材：五气凝华（金行）。</t>
  </si>
  <si>
    <t>玉露瓶·新篁</t>
  </si>
  <si>
    <t>主材：白华玉髓；辅材：灵液琼髓（润养）；特性材：五气凝华（木行）。</t>
  </si>
  <si>
    <t>玉露瓶·烟雨</t>
  </si>
  <si>
    <t>主材：白华玉髓；辅材：灵液琼髓（润养）；特性材：五气凝华（水行）。</t>
  </si>
  <si>
    <t>玉露瓶·暖翠</t>
  </si>
  <si>
    <t>主材：白华玉髓；辅材：灵液琼髓（润养）；特性材：五气凝华（火行）。</t>
  </si>
  <si>
    <t>玉露瓶·春壤</t>
  </si>
  <si>
    <t>主材：白华玉髓；辅材：灵液琼髓（润养）；特性材：五气凝华（土行）。</t>
  </si>
  <si>
    <t>玉衡丹炉·素真</t>
  </si>
  <si>
    <t>主材：青纹玄铁；辅材：灵石砂壤（过滤）；特性材：五气凝华（金行）。</t>
  </si>
  <si>
    <t>玉衡丹炉·养和</t>
  </si>
  <si>
    <t>主材：青纹玄铁；辅材：灵石砂壤（过滤）；特性材：五气凝华（木行）。</t>
  </si>
  <si>
    <t>玉衡丹炉·澄心</t>
  </si>
  <si>
    <t>主材：青纹玄铁；辅材：灵石砂壤（过滤）；特性材：五气凝华（水行）。</t>
  </si>
  <si>
    <t>玉衡丹炉·明离</t>
  </si>
  <si>
    <t>主材：青纹玄铁；辅材：灵石砂壤（过滤）；特性材：五气凝华（火行）。</t>
  </si>
  <si>
    <t>玉衡丹炉·抱朴</t>
  </si>
  <si>
    <t>主材：青纹玄铁；辅材：灵石砂壤（过滤）；特性材：五气凝华（土行）。</t>
  </si>
  <si>
    <t>玉衡丹炉·流金</t>
  </si>
  <si>
    <t>主材：青纹玄铁；辅材：灵金（导热）；特性材：五气凝华（金行）。</t>
  </si>
  <si>
    <t>玉衡丹炉·阳和</t>
  </si>
  <si>
    <t>主材：青纹玄铁；辅材：灵金（导热）；特性材：五气凝华（木行）。</t>
  </si>
  <si>
    <t>玉衡丹炉·济川</t>
  </si>
  <si>
    <t>主材：青纹玄铁；辅材：灵金（导热）；特性材：五气凝华（水行）。</t>
  </si>
  <si>
    <t>玉衡丹炉·丹霞</t>
  </si>
  <si>
    <t>主材：青纹玄铁；辅材：灵金（导热）；特性材：五气凝华（火行）。</t>
  </si>
  <si>
    <t>玉衡丹炉·温玉</t>
  </si>
  <si>
    <t>主材：青纹玄铁；辅材：灵金（导热）；特性材：五气凝华（土行）。</t>
  </si>
  <si>
    <t>玉衡丹炉·藏锋</t>
  </si>
  <si>
    <t>主材：青纹玄铁；辅材：灵液琼髓（缓冲）；特性材：五气凝华（金行）。</t>
  </si>
  <si>
    <t>玉衡丹炉·含章</t>
  </si>
  <si>
    <t>主材：青纹玄铁；辅材：灵液琼髓（缓冲）；特性材：五气凝华（木行）。</t>
  </si>
  <si>
    <t>玉衡丹炉·月魄</t>
  </si>
  <si>
    <t>主材：青纹玄铁；辅材：灵液琼髓（缓冲）；特性材：五气凝华（水行）。</t>
  </si>
  <si>
    <t>玉衡丹炉·余烬</t>
  </si>
  <si>
    <t>主材：青纹玄铁；辅材：灵液琼髓（缓冲）；特性材：五气凝华（火行）。</t>
  </si>
  <si>
    <t>玉衡丹炉·守中</t>
  </si>
  <si>
    <t>主材：青纹玄铁；辅材：灵液琼髓（缓冲）；特性材：五气凝华（土行）。</t>
  </si>
  <si>
    <t>玄纹鼎·守拙</t>
  </si>
  <si>
    <t>主材：青纹玄铁；辅材：灵金（导火、导灵）；特性材：五气凝华（土行）。</t>
  </si>
  <si>
    <t>紫毫符笔·惊弦</t>
  </si>
  <si>
    <t>主材：百载灵木芯；辅材：翎毫（承墨、导墨）；特性材：五气凝华（金行）。</t>
  </si>
  <si>
    <t>紫毫符笔·沧浪</t>
  </si>
  <si>
    <t>主材：百载灵木芯；辅材：翎毫（承墨、导墨）；特性材：五气凝华（水行）。</t>
  </si>
  <si>
    <t>紫毫符笔·赤书</t>
  </si>
  <si>
    <t>主材：百载灵木芯；辅材：翎毫（承墨、导墨）；特性材：五气凝华（火行）。</t>
  </si>
  <si>
    <t>紫毫符笔·岳篆</t>
  </si>
  <si>
    <t>主材：百载灵木芯；辅材：翎毫（承墨、导墨）；特性材：五气凝华（土行）。</t>
  </si>
  <si>
    <t>摄魄葫芦·归梦</t>
  </si>
  <si>
    <t>主材：百载灵木芯；辅材：灵脂玄蜡（封护）；特性材：灵识遗痕（感应）。</t>
  </si>
  <si>
    <t>藏珍袋·芥子</t>
  </si>
  <si>
    <t>主材：百载灵蚕丝；辅材：灵丝玄筋（连接、稳固）；特性材：五气凝华（土行）。</t>
  </si>
  <si>
    <t>玉泉瓶·朝元</t>
  </si>
  <si>
    <t>主材：白华玉髓；辅材：灵木竹藤（导灵）；特性材：丹核（蓄灵）。</t>
  </si>
  <si>
    <t>玉泉瓶·环碧</t>
  </si>
  <si>
    <t>主材：白华玉髓；辅材：灵木竹藤（导灵）；特性材：五气凝华（水行）。</t>
  </si>
  <si>
    <t>玉泉瓶·灵泉</t>
  </si>
  <si>
    <t>主材：白华玉髓；辅材：灵液琼髓（润通）；特性材：丹核（蓄灵）。</t>
  </si>
  <si>
    <t>玉泉瓶·涌月</t>
  </si>
  <si>
    <t>主材：白华玉髓；辅材：灵液琼髓（润通）；特性材：五气凝华（水行）。</t>
  </si>
  <si>
    <t>烛微镜·拾遗</t>
  </si>
  <si>
    <t>主材：白华玉髓；辅材：灵玉玄晶（导光、聚光）；特性材：灵窍遗材（感知）。</t>
  </si>
  <si>
    <t>云汉舟·问津</t>
  </si>
  <si>
    <t>主材：百载灵木芯；辅材：灵骨玄甲（承力）；特性材：五气凝华（土行）。</t>
  </si>
  <si>
    <t>敛影幡·无踪</t>
  </si>
  <si>
    <t>主材：百载灵蚕丝；辅材：灵丝玄筋（连接、稳固）；特性材：丹核（蓄灵）。</t>
  </si>
  <si>
    <t>裂金剑·破晓</t>
  </si>
  <si>
    <t>法宝。追击单个敌人，造成剑击伤害；提高单次剑击伤害；附加金行伤害；剑击命中后短暂降低目标物理防御。</t>
  </si>
  <si>
    <t>|cff00FF00“裂金之意先入甲理，剑击命中便撕开护持，使其物理防御暂弱。”——《青冥御剑真诀》|r</t>
  </si>
  <si>
    <t>主材：裂金玄铁；辅材：灵爪锐牙（锋锐）；特性材：五气凝华（金行）。</t>
  </si>
  <si>
    <t>裂金剑</t>
  </si>
  <si>
    <t>破晓</t>
  </si>
  <si>
    <t>裂金剑·摧枯</t>
  </si>
  <si>
    <t>法宝。追击单个敌人，造成剑击伤害；提高单次剑击伤害；附加木行伤害；剑击命中后短暂降低目标物理防御。</t>
  </si>
  <si>
    <t>主材：裂金玄铁；辅材：灵爪锐牙（锋锐）；特性材：五气凝华（木行）。</t>
  </si>
  <si>
    <t>摧枯</t>
  </si>
  <si>
    <t>裂金剑·劈浪</t>
  </si>
  <si>
    <t>法宝。追击单个敌人，造成剑击伤害；提高单次剑击伤害；附加水行伤害；剑击命中后短暂降低目标物理防御。</t>
  </si>
  <si>
    <t>主材：裂金玄铁；辅材：灵爪锐牙（锋锐）；特性材：五气凝华（水行）。</t>
  </si>
  <si>
    <t>劈浪</t>
  </si>
  <si>
    <t>裂金剑·燎原</t>
  </si>
  <si>
    <t>法宝。追击单个敌人，造成剑击伤害；提高单次剑击伤害；附加火行伤害；剑击命中后短暂降低目标物理防御。</t>
  </si>
  <si>
    <t>主材：裂金玄铁；辅材：灵爪锐牙（锋锐）；特性材：五气凝华（火行）。</t>
  </si>
  <si>
    <t>燎原</t>
  </si>
  <si>
    <t>裂金剑·撼岳</t>
  </si>
  <si>
    <t>法宝。追击单个敌人，造成剑击伤害；提高单次剑击伤害；附加土行伤害；剑击命中后短暂降低目标物理防御。</t>
  </si>
  <si>
    <t>主材：裂金玄铁；辅材：灵爪锐牙（锋锐）；特性材：五气凝华（土行）。</t>
  </si>
  <si>
    <t>撼岳</t>
  </si>
  <si>
    <t>裂金剑·碧蚀</t>
  </si>
  <si>
    <t>法宝。追击单个敌人，造成剑击伤害；提高单次剑击伤害；命中附毒；剑击命中后短暂降低目标物理防御。</t>
  </si>
  <si>
    <t>主材：裂金玄铁；辅材：灵爪锐牙（锋锐）；特性材：灵血（毒性）。</t>
  </si>
  <si>
    <t>碧蚀</t>
  </si>
  <si>
    <t>裂金剑·蚀骨</t>
  </si>
  <si>
    <t>主材：裂金玄铁；辅材：灵爪锐牙（锋锐）；特性材：灵窍遗材（毒性）。</t>
  </si>
  <si>
    <t>噬魂</t>
  </si>
  <si>
    <t>裂金剑·泣血</t>
  </si>
  <si>
    <t>法宝。追击单个敌人，造成剑击伤害；提高单次剑击伤害；命中造成持续流血；剑击命中后短暂降低目标物理防御。</t>
  </si>
  <si>
    <t>主材：裂金玄铁；辅材：灵爪锐牙（锋锐）；特性材：灵爪锐牙（撕裂）。</t>
  </si>
  <si>
    <t>泣血</t>
  </si>
  <si>
    <t>裂金剑·鸣镝</t>
  </si>
  <si>
    <t>法宝。追击单个敌人，造成剑击伤害；出击、回转更轻捷，提高飞剑攻击频率；附加金行伤害；剑击命中后短暂降低目标物理防御。</t>
  </si>
  <si>
    <t>主材：裂金玄铁；辅材：翎毫（轻灵）；特性材：五气凝华（金行）。</t>
  </si>
  <si>
    <t>鸣镝</t>
  </si>
  <si>
    <t>裂金剑·穿叶</t>
  </si>
  <si>
    <t>法宝。追击单个敌人，造成剑击伤害；出击、回转更轻捷，提高飞剑攻击频率；附加木行伤害；剑击命中后短暂降低目标物理防御。</t>
  </si>
  <si>
    <t>主材：裂金玄铁；辅材：翎毫（轻灵）；特性材：五气凝华（木行）。</t>
  </si>
  <si>
    <t>穿叶</t>
  </si>
  <si>
    <t>裂金剑·叠浪</t>
  </si>
  <si>
    <t>法宝。追击单个敌人，造成剑击伤害；出击、回转更轻捷，提高飞剑攻击频率；附加水行伤害；剑击命中后短暂降低目标物理防御。</t>
  </si>
  <si>
    <t>主材：裂金玄铁；辅材：翎毫（轻灵）；特性材：五气凝华（水行）。</t>
  </si>
  <si>
    <t>叠浪</t>
  </si>
  <si>
    <t>裂金剑·流火</t>
  </si>
  <si>
    <t>法宝。追击单个敌人，造成剑击伤害；出击、回转更轻捷，提高飞剑攻击频率；附加火行伤害；剑击命中后短暂降低目标物理防御。</t>
  </si>
  <si>
    <t>主材：裂金玄铁；辅材：翎毫（轻灵）；特性材：五气凝华（火行）。</t>
  </si>
  <si>
    <t>流火</t>
  </si>
  <si>
    <t>裂金剑·飞砾</t>
  </si>
  <si>
    <t>法宝。追击单个敌人，造成剑击伤害；出击、回转更轻捷，提高飞剑攻击频率；附加土行伤害；剑击命中后短暂降低目标物理防御。</t>
  </si>
  <si>
    <t>主材：裂金玄铁；辅材：翎毫（轻灵）；特性材：五气凝华（土行）。</t>
  </si>
  <si>
    <t>飞砾</t>
  </si>
  <si>
    <t>裂金剑·惊蛇</t>
  </si>
  <si>
    <t>法宝。追击单个敌人，造成剑击伤害；出击、回转更轻捷，提高飞剑攻击频率；命中附毒；剑击命中后短暂降低目标物理防御。</t>
  </si>
  <si>
    <t>主材：裂金玄铁；辅材：翎毫（轻灵）；特性材：灵血（毒性）。</t>
  </si>
  <si>
    <t>惊蛇</t>
  </si>
  <si>
    <t>裂金剑·幽芒</t>
  </si>
  <si>
    <t>主材：裂金玄铁；辅材：翎毫（轻灵）；特性材：灵窍遗材（毒性）。</t>
  </si>
  <si>
    <t>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</si>
  <si>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</si>
  <si>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</si>
  <si>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主材：裂金玄铁；辅材：翎毫（轻灵）；特性材：灵爪锐牙（撕裂）。</t>
  </si>
  <si>
    <t>碎红</t>
  </si>
  <si>
    <t>沉星印·太白</t>
  </si>
  <si>
    <t>法宝。落印造成范围重击；补强结构、传递冲击，提高落印伤害；落印附加金行伤害；提高落印范围伤害。</t>
  </si>
  <si>
    <t>|cff00FF00“印底沉星，落地时震及四方；一域之敌皆受更重冲击。”——《五岳镇形宝章》|r</t>
  </si>
  <si>
    <t>主材：沉星铜；辅材：灵骨玄甲（承力）；特性材：五气凝华（金行）。</t>
  </si>
  <si>
    <t>沉星印</t>
  </si>
  <si>
    <t>太白</t>
  </si>
  <si>
    <t>沉星印·寒槎</t>
  </si>
  <si>
    <t>法宝。落印造成范围重击；补强结构、传递冲击，提高落印伤害；落印附加木行伤害；提高落印范围伤害。</t>
  </si>
  <si>
    <t>主材：沉星铜；辅材：灵骨玄甲（承力）；特性材：五气凝华（木行）。</t>
  </si>
  <si>
    <t>寒槎</t>
  </si>
  <si>
    <t>沉星印·落河</t>
  </si>
  <si>
    <t>法宝。落印造成范围重击；补强结构、传递冲击，提高落印伤害；落印附加水行伤害；提高落印范围伤害。</t>
  </si>
  <si>
    <t>主材：沉星铜；辅材：灵骨玄甲（承力）；特性材：五气凝华（水行）。</t>
  </si>
  <si>
    <t>落河</t>
  </si>
  <si>
    <t>沉星印·烬海</t>
  </si>
  <si>
    <t>法宝。落印造成范围重击；补强结构、传递冲击，提高落印伤害；落印附加火行伤害；提高落印范围伤害。</t>
  </si>
  <si>
    <t>主材：沉星铜；辅材：灵骨玄甲（承力）；特性材：五气凝华（火行）。</t>
  </si>
  <si>
    <t>烬海</t>
  </si>
  <si>
    <t>沉星印·坠峰</t>
  </si>
  <si>
    <t>法宝。落印造成范围重击；补强结构、传递冲击，提高落印伤害；落印附加土行伤害；提高落印范围伤害。</t>
  </si>
  <si>
    <t>主材：沉星铜；辅材：灵骨玄甲（承力）；特性材：五气凝华（土行）。</t>
  </si>
  <si>
    <t>坠峰</t>
  </si>
  <si>
    <t>沉星印·瘴月</t>
  </si>
  <si>
    <t>法宝。落印造成范围重击；补强结构、传递冲击，提高落印伤害；落印附毒；提高落印范围伤害。</t>
  </si>
  <si>
    <t>主材：沉星铜；辅材：灵骨玄甲（承力）；特性材：灵血（毒性）。</t>
  </si>
  <si>
    <t>瘴月</t>
  </si>
  <si>
    <t>沉星印·沉碧</t>
  </si>
  <si>
    <t>主材：沉星铜；辅材：灵骨玄甲（承力）；特性材：灵窍遗材（毒性）。</t>
  </si>
  <si>
    <t>沉碧</t>
  </si>
  <si>
    <t>沉星印·缚辰</t>
  </si>
  <si>
    <t>法宝。落印造成范围重击；补强结构、传递冲击，提高落印伤害；落印后使范围内敌人减速；提高落印范围伤害。</t>
  </si>
  <si>
    <t>主材：沉星铜；辅材：灵骨玄甲（承力）；特性材：灵石砂壤（镇压阵势）。</t>
  </si>
  <si>
    <t>缚辰</t>
  </si>
  <si>
    <t>沉星印·斗转</t>
  </si>
  <si>
    <t>法宝。落印造成范围重击；补强结构、传递冲击，提高落印伤害；缩短宝印技能CD；提高落印范围伤害。</t>
  </si>
  <si>
    <t>主材：沉星铜；辅材：灵骨玄甲（承力）；特性材：丹核（蓄灵）。</t>
  </si>
  <si>
    <t>斗转</t>
  </si>
  <si>
    <t>玉泉灵瓶·怀清</t>
  </si>
  <si>
    <t>法宝。持续恢复法力；完善灵气传导通路，提高每次回灵量；每轮回灵开始时额外恢复一次法力；提高持续回灵量。</t>
  </si>
  <si>
    <t>|cff00FF00“瓶中灵流如泉不竭，持续回返御使者周身，使每次恢复的法力更多。”——《周天归元玉章》|r</t>
  </si>
  <si>
    <t>主材：玉泉灵玉；辅材：灵木竹藤（导灵）；特性材：丹核（蓄灵）。</t>
  </si>
  <si>
    <t>玉泉回灵瓶</t>
  </si>
  <si>
    <t>怀清</t>
  </si>
  <si>
    <t>玉泉灵瓶·沁碧</t>
  </si>
  <si>
    <t>法宝。持续恢复法力；完善灵气传导通路，提高每次回灵量；促进灵气流转，缩短回灵间隔；提高持续回灵量。</t>
  </si>
  <si>
    <t>主材：玉泉灵玉；辅材：灵木竹藤（导灵）；特性材：五气凝华（水行）。</t>
  </si>
  <si>
    <t>沁碧</t>
  </si>
  <si>
    <t>玉泉灵瓶·鸣泉</t>
  </si>
  <si>
    <t>法宝。持续恢复法力；使灵气流转更连续，缩短回灵间隔；每轮回灵开始时额外恢复一次法力；提高持续回灵量。</t>
  </si>
  <si>
    <t>主材：玉泉灵玉；辅材：灵液琼髓（润通）；特性材：丹核（蓄灵）。</t>
  </si>
  <si>
    <t>鸣泉</t>
  </si>
  <si>
    <t>玉泉灵瓶·漱石</t>
  </si>
  <si>
    <t>法宝。持续恢复法力；使灵气流转更连续，缩短回灵间隔；促进灵气流转，缩短回灵间隔；提高持续回灵量。</t>
  </si>
  <si>
    <t>主材：玉泉灵玉；辅材：灵液琼髓（润通）；特性材：五气凝华（水行）。</t>
  </si>
  <si>
    <t>漱石</t>
  </si>
  <si>
    <t>余照藏形幡·暮隐</t>
  </si>
  <si>
    <t>法宝。隐身期间取消单位碰撞，可穿过怪群；延长隐身与穿怪的持续时间；留存备用灵力，缩短隐息幡技能CD；延长隐身、穿怪持续时间。</t>
  </si>
  <si>
    <t>|cff00FF00“余照收尽，形息皆淡；幡下之人可隐身穿过怪群，且藏形维持更久。”——《太阴藏形秘箓》|r</t>
  </si>
  <si>
    <t>主材：余照灵绢；辅材：灵丝玄筋（连接、稳固）；特性材：丹核（蓄灵）。</t>
  </si>
  <si>
    <t>余照隐息幡</t>
  </si>
  <si>
    <t>暮隐</t>
  </si>
  <si>
    <t>玄真丹炉·素真</t>
  </si>
  <si>
    <t>玄真丹炉·养和</t>
  </si>
  <si>
    <t>玄真丹炉·澄心</t>
  </si>
  <si>
    <t>玄真丹炉·明离</t>
  </si>
  <si>
    <t>玄真丹炉·抱朴</t>
  </si>
  <si>
    <t>玄真丹炉·流金</t>
  </si>
  <si>
    <t>玄真丹炉·阳和</t>
  </si>
  <si>
    <t>玄真丹炉·济川</t>
  </si>
  <si>
    <t>玄真丹炉·丹霞</t>
  </si>
  <si>
    <t>玄真丹炉·温玉</t>
  </si>
  <si>
    <t>玄真丹炉·藏锋</t>
  </si>
  <si>
    <t>玄真丹炉·含章</t>
  </si>
  <si>
    <t>玄真丹炉·月魄</t>
  </si>
  <si>
    <t>玄真丹炉·余烬</t>
  </si>
  <si>
    <t>玄真丹炉·守中</t>
  </si>
  <si>
    <t>紫霄丹炉·素真</t>
  </si>
  <si>
    <t>紫霄丹炉·养和</t>
  </si>
  <si>
    <t>紫霄丹炉·澄心</t>
  </si>
  <si>
    <t>紫霄丹炉·明离</t>
  </si>
  <si>
    <t>紫霄丹炉·抱朴</t>
  </si>
  <si>
    <t>紫霄丹炉·流金</t>
  </si>
  <si>
    <t>紫霄丹炉·阳和</t>
  </si>
  <si>
    <t>紫霄丹炉·济川</t>
  </si>
  <si>
    <t>紫霄丹炉·丹霞</t>
  </si>
  <si>
    <t>紫霄丹炉·温玉</t>
  </si>
  <si>
    <t>紫霄丹炉·藏锋</t>
  </si>
  <si>
    <t>紫霄丹炉·含章</t>
  </si>
  <si>
    <t>紫霄丹炉·月魄</t>
  </si>
  <si>
    <t>紫霄丹炉·余烬</t>
  </si>
  <si>
    <t>紫霄丹炉·守中</t>
  </si>
  <si>
    <t>太白剑·断金</t>
  </si>
  <si>
    <t>主材：晶纹玄铁；辅材：灵爪锐牙（锋锐）；特性材：五气凝华（金行）。</t>
  </si>
  <si>
    <t>太白剑·折柳</t>
  </si>
  <si>
    <t>主材：晶纹玄铁；辅材：灵爪锐牙（锋锐）；特性材：五气凝华（木行）。</t>
  </si>
  <si>
    <t>太白剑·分潮</t>
  </si>
  <si>
    <t>主材：晶纹玄铁；辅材：灵爪锐牙（锋锐）；特性材：五气凝华（水行）。</t>
  </si>
  <si>
    <t>太白剑·焚霄</t>
  </si>
  <si>
    <t>主材：晶纹玄铁；辅材：灵爪锐牙（锋锐）；特性材：五气凝华（火行）。</t>
  </si>
  <si>
    <t>太白剑·裂岳</t>
  </si>
  <si>
    <t>主材：晶纹玄铁；辅材：灵爪锐牙（锋锐）；特性材：五气凝华（土行）。</t>
  </si>
  <si>
    <t>太白剑·饮鸩</t>
  </si>
  <si>
    <t>主材：晶纹玄铁；辅材：灵爪锐牙（锋锐）；特性材：灵血（毒性）。</t>
  </si>
  <si>
    <t>太白剑·幽螫</t>
  </si>
  <si>
    <t>主材：晶纹玄铁；辅材：灵爪锐牙（锋锐）；特性材：灵窍遗材（毒性）。</t>
  </si>
  <si>
    <t>太白剑·残红</t>
  </si>
  <si>
    <t>主材：晶纹玄铁；辅材：灵爪锐牙（锋锐）；特性材：灵爪锐牙（撕裂）。</t>
  </si>
  <si>
    <t>太白剑·惊鸿</t>
  </si>
  <si>
    <t>主材：晶纹玄铁；辅材：翎毫（轻灵）；特性材：五气凝华（金行）。</t>
  </si>
  <si>
    <t>太白剑·飞花</t>
  </si>
  <si>
    <t>主材：晶纹玄铁；辅材：翎毫（轻灵）；特性材：五气凝华（木行）。</t>
  </si>
  <si>
    <t>太白剑·听雨</t>
  </si>
  <si>
    <t>主材：晶纹玄铁；辅材：翎毫（轻灵）；特性材：五气凝华（水行）。</t>
  </si>
  <si>
    <t>太白剑·流萤</t>
  </si>
  <si>
    <t>主材：晶纹玄铁；辅材：翎毫（轻灵）；特性材：五气凝华（火行）。</t>
  </si>
  <si>
    <t>太白剑·卷尘</t>
  </si>
  <si>
    <t>主材：晶纹玄铁；辅材：翎毫（轻灵）；特性材：五气凝华（土行）。</t>
  </si>
  <si>
    <t>太白剑·碧痕</t>
  </si>
  <si>
    <t>主材：晶纹玄铁；辅材：翎毫（轻灵）；特性材：灵血（毒性）。</t>
  </si>
  <si>
    <t>太白剑·暗香</t>
  </si>
  <si>
    <t>主材：晶纹玄铁；辅材：翎毫（轻灵）；特性材：灵窍遗材（毒性）。</t>
  </si>
  <si>
    <t>太白剑·落英</t>
  </si>
  <si>
    <t>主材：晶纹玄铁；辅材：翎毫（轻灵）；特性材：灵爪锐牙（撕裂）。</t>
  </si>
  <si>
    <t>撼天印·金阙</t>
  </si>
  <si>
    <t>主材：晶纹玄铁；辅材：灵骨玄甲（承力）；特性材：五气凝华（金行）。</t>
  </si>
  <si>
    <t>撼天印·苍梧</t>
  </si>
  <si>
    <t>主材：晶纹玄铁；辅材：灵骨玄甲（承力）；特性材：五气凝华（木行）。</t>
  </si>
  <si>
    <t>撼天印·沧澜</t>
  </si>
  <si>
    <t>主材：晶纹玄铁；辅材：灵骨玄甲（承力）；特性材：五气凝华（水行）。</t>
  </si>
  <si>
    <t>撼天印·赤嶂</t>
  </si>
  <si>
    <t>主材：晶纹玄铁；辅材：灵骨玄甲（承力）；特性材：五气凝华（火行）。</t>
  </si>
  <si>
    <t>撼天印·昆冈</t>
  </si>
  <si>
    <t>主材：晶纹玄铁；辅材：灵骨玄甲（承力）；特性材：五气凝华（土行）。</t>
  </si>
  <si>
    <t>撼天印·瘴岭</t>
  </si>
  <si>
    <t>主材：晶纹玄铁；辅材：灵骨玄甲（承力）；特性材：灵血（毒性）。</t>
  </si>
  <si>
    <t>撼天印·幽壑</t>
  </si>
  <si>
    <t>主材：晶纹玄铁；辅材：灵骨玄甲（承力）；特性材：灵窍遗材（毒性）。</t>
  </si>
  <si>
    <t>撼天印·沉渊</t>
  </si>
  <si>
    <t>主材：晶纹玄铁；辅材：灵骨玄甲（承力）；特性材：灵石砂壤（镇压阵势）。</t>
  </si>
  <si>
    <t>撼天印·回峦</t>
  </si>
  <si>
    <t>主材：晶纹玄铁；辅材：灵骨玄甲（承力）；特性材：丹核（蓄灵）。</t>
  </si>
  <si>
    <t>拘灵索·锁秋</t>
  </si>
  <si>
    <t>主材：千载灵蚕丝；辅材：灵丝玄筋（牵拉、连接）；特性材：五气凝华（金行）。</t>
  </si>
  <si>
    <t>拘灵索·缠枝</t>
  </si>
  <si>
    <t>主材：千载灵蚕丝；辅材：灵丝玄筋（牵拉、连接）；特性材：五气凝华（木行）。</t>
  </si>
  <si>
    <t>拘灵索·回澜</t>
  </si>
  <si>
    <t>主材：千载灵蚕丝；辅材：灵丝玄筋（牵拉、连接）；特性材：五气凝华（水行）。</t>
  </si>
  <si>
    <t>拘灵索·燃犀</t>
  </si>
  <si>
    <t>主材：千载灵蚕丝；辅材：灵丝玄筋（牵拉、连接）；特性材：五气凝华（火行）。</t>
  </si>
  <si>
    <t>拘灵索·伏岳</t>
  </si>
  <si>
    <t>主材：千载灵蚕丝；辅材：灵丝玄筋（牵拉、连接）；特性材：五气凝华（土行）。</t>
  </si>
  <si>
    <t>拘灵索·青瘴</t>
  </si>
  <si>
    <t>主材：千载灵蚕丝；辅材：灵丝玄筋（牵拉、连接）；特性材：灵血（毒性）。</t>
  </si>
  <si>
    <t>拘灵索·幽藤</t>
  </si>
  <si>
    <t>主材：千载灵蚕丝；辅材：灵丝玄筋（牵拉、连接）；特性材：灵窍遗材（毒性）。</t>
  </si>
  <si>
    <t>拘灵索·无言</t>
  </si>
  <si>
    <t>主材：千载灵蚕丝；辅材：灵丝玄筋（牵拉、连接）；特性材：灵石砂壤（封禁阵势）。</t>
  </si>
  <si>
    <t>拘灵索·复缚</t>
  </si>
  <si>
    <t>主材：千载灵蚕丝；辅材：灵丝玄筋（牵拉、连接）；特性材：丹核（蓄灵）。</t>
  </si>
  <si>
    <t>玄天伞·金罡</t>
  </si>
  <si>
    <t>主材：千载灵兽皮；辅材：灵骨玄甲（支撑、防护）；特性材：五气凝华（金行）。</t>
  </si>
  <si>
    <t>玄天伞·翠盖</t>
  </si>
  <si>
    <t>主材：千载灵兽皮；辅材：灵骨玄甲（支撑、防护）；特性材：五气凝华（木行）。</t>
  </si>
  <si>
    <t>玄天伞·涵波</t>
  </si>
  <si>
    <t>主材：千载灵兽皮；辅材：灵骨玄甲（支撑、防护）；特性材：五气凝华（水行）。</t>
  </si>
  <si>
    <t>玄天伞·流丹</t>
  </si>
  <si>
    <t>主材：千载灵兽皮；辅材：灵骨玄甲（支撑、防护）；特性材：五气凝华（火行）。</t>
  </si>
  <si>
    <t>玄天伞·叠嶂</t>
  </si>
  <si>
    <t>主材：千载灵兽皮；辅材：灵骨玄甲（支撑、防护）；特性材：五气凝华（土行）。</t>
  </si>
  <si>
    <t>玄天伞·巍然</t>
  </si>
  <si>
    <t>主材：千载灵兽皮；辅材：灵骨玄甲（支撑、防护）；特性材：灵骨玄甲（护御）。</t>
  </si>
  <si>
    <t>玄天伞·涤尘</t>
  </si>
  <si>
    <t>主材：千载灵兽皮；辅材：灵骨玄甲（支撑、防护）；特性材：灵窍遗材（容毒）。</t>
  </si>
  <si>
    <t>玄天伞·回光</t>
  </si>
  <si>
    <t>主材：千载灵兽皮；辅材：灵骨玄甲（支撑、防护）；特性材：丹核（蓄灵）。</t>
  </si>
  <si>
    <t>玄天伞·素秋</t>
  </si>
  <si>
    <t>主材：千载灵兽皮；辅材：灵丝玄筋（连接、稳固）；特性材：五气凝华（金行）。</t>
  </si>
  <si>
    <t>玄天伞·长春</t>
  </si>
  <si>
    <t>主材：千载灵兽皮；辅材：灵丝玄筋（连接、稳固）；特性材：五气凝华（木行）。</t>
  </si>
  <si>
    <t>玄天伞·烟岚</t>
  </si>
  <si>
    <t>主材：千载灵兽皮；辅材：灵丝玄筋（连接、稳固）；特性材：五气凝华（水行）。</t>
  </si>
  <si>
    <t>玄天伞·暮霞</t>
  </si>
  <si>
    <t>主材：千载灵兽皮；辅材：灵丝玄筋（连接、稳固）；特性材：五气凝华（火行）。</t>
  </si>
  <si>
    <t>玄天伞·远岫</t>
  </si>
  <si>
    <t>主材：千载灵兽皮；辅材：灵丝玄筋（连接、稳固）；特性材：五气凝华（土行）。</t>
  </si>
  <si>
    <t>玄天伞·绵山</t>
  </si>
  <si>
    <t>主材：千载灵兽皮；辅材：灵丝玄筋（连接、稳固）；特性材：灵骨玄甲（护御）。</t>
  </si>
  <si>
    <t>玄天伞·清芬</t>
  </si>
  <si>
    <t>主材：千载灵兽皮；辅材：灵丝玄筋（连接、稳固）；特性材：灵窍遗材（容毒）。</t>
  </si>
  <si>
    <t>玄天伞·留晖</t>
  </si>
  <si>
    <t>主材：千载灵兽皮；辅材：灵丝玄筋（连接、稳固）；特性材：丹核（蓄灵）。</t>
  </si>
  <si>
    <t>太素珠·初阳</t>
  </si>
  <si>
    <t>主材：明玑灵玉；辅材：灵血（生机）；特性材：丹核（生机）。</t>
  </si>
  <si>
    <t>太素珠·回春</t>
  </si>
  <si>
    <t>主材：明玑灵玉；辅材：灵血（生机）；特性材：五气凝华（木行）。</t>
  </si>
  <si>
    <t>太素珠·朝露</t>
  </si>
  <si>
    <t>主材：明玑灵玉；辅材：灵液琼髓（润通）；特性材：丹核（生机）。</t>
  </si>
  <si>
    <t>太素珠·绵生</t>
  </si>
  <si>
    <t>主材：明玑灵玉；辅材：灵液琼髓（润通）；特性材：五气凝华（木行）。</t>
  </si>
  <si>
    <t>青华瓶·沃野</t>
  </si>
  <si>
    <t>青华瓶·金穗</t>
  </si>
  <si>
    <t>主材：明玑灵玉；辅材：灵血（生机）；特性材：五气凝华（金行）。</t>
  </si>
  <si>
    <t>青华瓶·芳华</t>
  </si>
  <si>
    <t>青华瓶·流碧</t>
  </si>
  <si>
    <t>主材：明玑灵玉；辅材：灵血（生机）；特性材：五气凝华（水行）。</t>
  </si>
  <si>
    <t>青华瓶·照林</t>
  </si>
  <si>
    <t>主材：明玑灵玉；辅材：灵血（生机）；特性材：五气凝华（火行）。</t>
  </si>
  <si>
    <t>青华瓶·丰年</t>
  </si>
  <si>
    <t>主材：明玑灵玉；辅材：灵血（生机）；特性材：五气凝华（土行）。</t>
  </si>
  <si>
    <t>青华瓶·甘泉</t>
  </si>
  <si>
    <t>主材：明玑灵玉；辅材：灵液琼髓（润养）；特性材：丹核（生机）。</t>
  </si>
  <si>
    <t>青华瓶·玉粟</t>
  </si>
  <si>
    <t>主材：明玑灵玉；辅材：灵液琼髓（润养）；特性材：五气凝华（金行）。</t>
  </si>
  <si>
    <t>青华瓶·新篁</t>
  </si>
  <si>
    <t>主材：明玑灵玉；辅材：灵液琼髓（润养）；特性材：五气凝华（木行）。</t>
  </si>
  <si>
    <t>青华瓶·烟雨</t>
  </si>
  <si>
    <t>主材：明玑灵玉；辅材：灵液琼髓（润养）；特性材：五气凝华（水行）。</t>
  </si>
  <si>
    <t>青华瓶·暖翠</t>
  </si>
  <si>
    <t>主材：明玑灵玉；辅材：灵液琼髓（润养）；特性材：五气凝华（火行）。</t>
  </si>
  <si>
    <t>青华瓶·春壤</t>
  </si>
  <si>
    <t>主材：明玑灵玉；辅材：灵液琼髓（润养）；特性材：五气凝华（土行）。</t>
  </si>
  <si>
    <t>太玄丹炉·素真</t>
  </si>
  <si>
    <t>主材：晶纹玄铁；辅材：灵石砂壤（过滤）；特性材：五气凝华（金行）。</t>
  </si>
  <si>
    <t>太玄丹炉·养和</t>
  </si>
  <si>
    <t>主材：晶纹玄铁；辅材：灵石砂壤（过滤）；特性材：五气凝华（木行）。</t>
  </si>
  <si>
    <t>太玄丹炉·澄心</t>
  </si>
  <si>
    <t>主材：晶纹玄铁；辅材：灵石砂壤（过滤）；特性材：五气凝华（水行）。</t>
  </si>
  <si>
    <t>太玄丹炉·明离</t>
  </si>
  <si>
    <t>主材：晶纹玄铁；辅材：灵石砂壤（过滤）；特性材：五气凝华（火行）。</t>
  </si>
  <si>
    <t>太玄丹炉·抱朴</t>
  </si>
  <si>
    <t>主材：晶纹玄铁；辅材：灵石砂壤（过滤）；特性材：五气凝华（土行）。</t>
  </si>
  <si>
    <t>太玄丹炉·流金</t>
  </si>
  <si>
    <t>主材：晶纹玄铁；辅材：灵金（导热）；特性材：五气凝华（金行）。</t>
  </si>
  <si>
    <t>太玄丹炉·阳和</t>
  </si>
  <si>
    <t>主材：晶纹玄铁；辅材：灵金（导热）；特性材：五气凝华（木行）。</t>
  </si>
  <si>
    <t>太玄丹炉·济川</t>
  </si>
  <si>
    <t>主材：晶纹玄铁；辅材：灵金（导热）；特性材：五气凝华（水行）。</t>
  </si>
  <si>
    <t>太玄丹炉·丹霞</t>
  </si>
  <si>
    <t>主材：晶纹玄铁；辅材：灵金（导热）；特性材：五气凝华（火行）。</t>
  </si>
  <si>
    <t>太玄丹炉·温玉</t>
  </si>
  <si>
    <t>主材：晶纹玄铁；辅材：灵金（导热）；特性材：五气凝华（土行）。</t>
  </si>
  <si>
    <t>太玄丹炉·藏锋</t>
  </si>
  <si>
    <t>主材：晶纹玄铁；辅材：灵液琼髓（缓冲）；特性材：五气凝华（金行）。</t>
  </si>
  <si>
    <t>太玄丹炉·含章</t>
  </si>
  <si>
    <t>主材：晶纹玄铁；辅材：灵液琼髓（缓冲）；特性材：五气凝华（木行）。</t>
  </si>
  <si>
    <t>太玄丹炉·月魄</t>
  </si>
  <si>
    <t>主材：晶纹玄铁；辅材：灵液琼髓（缓冲）；特性材：五气凝华（水行）。</t>
  </si>
  <si>
    <t>太玄丹炉·余烬</t>
  </si>
  <si>
    <t>主材：晶纹玄铁；辅材：灵液琼髓（缓冲）；特性材：五气凝华（火行）。</t>
  </si>
  <si>
    <t>太玄丹炉·守中</t>
  </si>
  <si>
    <t>主材：晶纹玄铁；辅材：灵液琼髓（缓冲）；特性材：五气凝华（土行）。</t>
  </si>
  <si>
    <t>百炼鼎·守拙</t>
  </si>
  <si>
    <t>主材：晶纹玄铁；辅材：灵金（导火、导灵）；特性材：五气凝华（土行）。</t>
  </si>
  <si>
    <t>太玄符笔·惊弦</t>
  </si>
  <si>
    <t>主材：千载灵木芯；辅材：翎毫（承墨、导墨）；特性材：五气凝华（金行）。</t>
  </si>
  <si>
    <t>太玄符笔·沧浪</t>
  </si>
  <si>
    <t>主材：千载灵木芯；辅材：翎毫（承墨、导墨）；特性材：五气凝华（水行）。</t>
  </si>
  <si>
    <t>太玄符笔·赤书</t>
  </si>
  <si>
    <t>主材：千载灵木芯；辅材：翎毫（承墨、导墨）；特性材：五气凝华（火行）。</t>
  </si>
  <si>
    <t>太玄符笔·岳篆</t>
  </si>
  <si>
    <t>主材：千载灵木芯；辅材：翎毫（承墨、导墨）；特性材：五气凝华（土行）。</t>
  </si>
  <si>
    <t>玄阴葫芦·归梦</t>
  </si>
  <si>
    <t>主材：千载灵木芯；辅材：灵脂玄蜡（封护）；特性材：灵识遗痕（感应）。</t>
  </si>
  <si>
    <t>小乾坤袋·芥子</t>
  </si>
  <si>
    <t>主材：千载灵蚕丝；辅材：灵丝玄筋（连接、稳固）；特性材：五气凝华（土行）。</t>
  </si>
  <si>
    <t>玄泉瓶·朝元</t>
  </si>
  <si>
    <t>主材：明玑灵玉；辅材：灵木竹藤（导灵）；特性材：丹核（蓄灵）。</t>
  </si>
  <si>
    <t>玄泉瓶·环碧</t>
  </si>
  <si>
    <t>主材：明玑灵玉；辅材：灵木竹藤（导灵）；特性材：五气凝华（水行）。</t>
  </si>
  <si>
    <t>玄泉瓶·灵泉</t>
  </si>
  <si>
    <t>主材：明玑灵玉；辅材：灵液琼髓（润通）；特性材：丹核（蓄灵）。</t>
  </si>
  <si>
    <t>玄泉瓶·涌月</t>
  </si>
  <si>
    <t>主材：明玑灵玉；辅材：灵液琼髓（润通）；特性材：五气凝华（水行）。</t>
  </si>
  <si>
    <t>洞明镜·拾遗</t>
  </si>
  <si>
    <t>主材：明玑灵玉；辅材：灵玉玄晶（导光、聚光）；特性材：灵窍遗材（感知）。</t>
  </si>
  <si>
    <t>横霄舟·问津</t>
  </si>
  <si>
    <t>主材：千载灵木芯；辅材：灵骨玄甲（承力）；特性材：五气凝华（土行）。</t>
  </si>
  <si>
    <t>隐元幡·无踪</t>
  </si>
  <si>
    <t>主材：千载灵蚕丝；辅材：灵丝玄筋（连接、稳固）；特性材：丹核（蓄灵）。</t>
  </si>
  <si>
    <t>赤霞炼宝鼎·丹曦</t>
  </si>
  <si>
    <t>法宝。辅助法宝祭炼，提高成功率；稳定祭炼供能，提高祭炼成功率；稳固器纹与灵气结构，提供通用祭炼成功率加成；提高祭炼成功率。</t>
  </si>
  <si>
    <t>|cff00FF00“赤霞灵火循鼎纹而行，供能不绝、交接不乱，可提高法宝祭炼成功之机。”——《九火定纹器典》|r</t>
  </si>
  <si>
    <t>主材：赤霞灵铜；辅材：灵金（导火、导灵）；特性材：五气凝华（土行）。</t>
  </si>
  <si>
    <t>赤霞鼎</t>
  </si>
  <si>
    <t>丹曦</t>
  </si>
  <si>
    <t>烛微灵笔·金章</t>
  </si>
  <si>
    <t>法宝。引墨成纹，辅助制符；稳定笔锋与符纹，提高成符率；强化金行伤害符的伤害；提高成符率。</t>
  </si>
  <si>
    <t>|cff00FF00“烛微之光照清毫端细路，符墨各归其线，落笔成符更少差错。”——《上清符胆墨箓》|r</t>
  </si>
  <si>
    <t>主材：烛微灵竹；辅材：翎毫（承墨、导墨）；特性材：五气凝华（金行）。</t>
  </si>
  <si>
    <t>烛微符笔</t>
  </si>
  <si>
    <t>金章</t>
  </si>
  <si>
    <t>烛微灵笔·寒江</t>
  </si>
  <si>
    <t>法宝。引墨成纹，辅助制符；稳定笔锋与符纹，提高成符率；强化水行伤害符的伤害；提高成符率。</t>
  </si>
  <si>
    <t>主材：烛微灵竹；辅材：翎毫（承墨、导墨）；特性材：五气凝华（水行）。</t>
  </si>
  <si>
    <t>寒江</t>
  </si>
  <si>
    <t>烛微灵笔·焚篆</t>
  </si>
  <si>
    <t>法宝。引墨成纹，辅助制符；稳定笔锋与符纹，提高成符率；强化火行伤害符的伤害；提高成符率。</t>
  </si>
  <si>
    <t>主材：烛微灵竹；辅材：翎毫（承墨、导墨）；特性材：五气凝华（火行）。</t>
  </si>
  <si>
    <t>焚篆</t>
  </si>
  <si>
    <t>烛微灵笔·镇川</t>
  </si>
  <si>
    <t>法宝。引墨成纹，辅助制符；稳定笔锋与符纹，提高成符率；强化土行伤害符的伤害；提高成符率。</t>
  </si>
  <si>
    <t>主材：烛微灵竹；辅材：翎毫（承墨、导墨）；特性材：五气凝华（土行）。</t>
  </si>
  <si>
    <t>镇川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</si>
  <si>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</si>
  <si>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</si>
  <si>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|cff00FF00“葫中收得妖物残留，又以回春之性温养未散灵机，故每次可炼取更多灵魄。”——《壶天摄魄玄篇》|r</t>
  </si>
  <si>
    <t>主材：回春藤；辅材：灵脂玄蜡（封护）；特性材：灵识遗痕（感应）。</t>
  </si>
  <si>
    <t>回春摄魄葫芦</t>
  </si>
  <si>
    <t>魂栖</t>
  </si>
  <si>
    <t>流云渡玄舟·凌虚</t>
  </si>
  <si>
    <t>|cff00FF00“舟引流云成路，可载人越过寻常界隙，进入特殊秘境。”——《星槎渡虚图经》|r</t>
  </si>
  <si>
    <t>主材：流云灵木；辅材：灵骨玄甲（承力）；特性材：五气凝华（土行）。</t>
  </si>
  <si>
    <t>流云舟</t>
  </si>
  <si>
    <t>凌虚</t>
  </si>
  <si>
    <t>玉宸丹炉·素真</t>
  </si>
  <si>
    <t>玉宸丹炉·养和</t>
  </si>
  <si>
    <t>玉宸丹炉·澄心</t>
  </si>
  <si>
    <t>玉宸丹炉·明离</t>
  </si>
  <si>
    <t>玉宸丹炉·抱朴</t>
  </si>
  <si>
    <t>玉宸丹炉·流金</t>
  </si>
  <si>
    <t>玉宸丹炉·阳和</t>
  </si>
  <si>
    <t>玉宸丹炉·济川</t>
  </si>
  <si>
    <t>玉宸丹炉·丹霞</t>
  </si>
  <si>
    <t>玉宸丹炉·温玉</t>
  </si>
  <si>
    <t>玉宸丹炉·藏锋</t>
  </si>
  <si>
    <t>玉宸丹炉·含章</t>
  </si>
  <si>
    <t>玉宸丹炉·月魄</t>
  </si>
  <si>
    <t>玉宸丹炉·余烬</t>
  </si>
  <si>
    <t>玉宸丹炉·守中</t>
  </si>
  <si>
    <t>玄都丹炉·素真</t>
  </si>
  <si>
    <t>玄都丹炉·养和</t>
  </si>
  <si>
    <t>玄都丹炉·澄心</t>
  </si>
  <si>
    <t>玄都丹炉·明离</t>
  </si>
  <si>
    <t>玄都丹炉·抱朴</t>
  </si>
  <si>
    <t>玄都丹炉·流金</t>
  </si>
  <si>
    <t>玄都丹炉·阳和</t>
  </si>
  <si>
    <t>玄都丹炉·济川</t>
  </si>
  <si>
    <t>玄都丹炉·丹霞</t>
  </si>
  <si>
    <t>玄都丹炉·温玉</t>
  </si>
  <si>
    <t>玄都丹炉·藏锋</t>
  </si>
  <si>
    <t>玄都丹炉·含章</t>
  </si>
  <si>
    <t>玄都丹炉·月魄</t>
  </si>
  <si>
    <t>玄都丹炉·余烬</t>
  </si>
  <si>
    <t>玄都丹炉·守中</t>
  </si>
  <si>
    <t>斩虚剑·断金</t>
  </si>
  <si>
    <t>主材：玄心铁；辅材：灵爪锐牙（锋锐）；特性材：五气凝华（金行）。</t>
  </si>
  <si>
    <t>斩虚剑·折柳</t>
  </si>
  <si>
    <t>主材：玄心铁；辅材：灵爪锐牙（锋锐）；特性材：五气凝华（木行）。</t>
  </si>
  <si>
    <t>斩虚剑·分潮</t>
  </si>
  <si>
    <t>主材：玄心铁；辅材：灵爪锐牙（锋锐）；特性材：五气凝华（水行）。</t>
  </si>
  <si>
    <t>斩虚剑·焚霄</t>
  </si>
  <si>
    <t>主材：玄心铁；辅材：灵爪锐牙（锋锐）；特性材：五气凝华（火行）。</t>
  </si>
  <si>
    <t>斩虚剑·裂岳</t>
  </si>
  <si>
    <t>主材：玄心铁；辅材：灵爪锐牙（锋锐）；特性材：五气凝华（土行）。</t>
  </si>
  <si>
    <t>斩虚剑·饮鸩</t>
  </si>
  <si>
    <t>主材：玄心铁；辅材：灵爪锐牙（锋锐）；特性材：灵血（毒性）。</t>
  </si>
  <si>
    <t>斩虚剑·幽螫</t>
  </si>
  <si>
    <t>主材：玄心铁；辅材：灵爪锐牙（锋锐）；特性材：灵窍遗材（毒性）。</t>
  </si>
  <si>
    <t>斩虚剑·残红</t>
  </si>
  <si>
    <t>主材：玄心铁；辅材：灵爪锐牙（锋锐）；特性材：灵爪锐牙（撕裂）。</t>
  </si>
  <si>
    <t>斩虚剑·惊鸿</t>
  </si>
  <si>
    <t>主材：玄心铁；辅材：翎毫（轻灵）；特性材：五气凝华（金行）。</t>
  </si>
  <si>
    <t>斩虚剑·飞花</t>
  </si>
  <si>
    <t>主材：玄心铁；辅材：翎毫（轻灵）；特性材：五气凝华（木行）。</t>
  </si>
  <si>
    <t>斩虚剑·听雨</t>
  </si>
  <si>
    <t>主材：玄心铁；辅材：翎毫（轻灵）；特性材：五气凝华（水行）。</t>
  </si>
  <si>
    <t>斩虚剑·流萤</t>
  </si>
  <si>
    <t>主材：玄心铁；辅材：翎毫（轻灵）；特性材：五气凝华（火行）。</t>
  </si>
  <si>
    <t>斩虚剑·卷尘</t>
  </si>
  <si>
    <t>主材：玄心铁；辅材：翎毫（轻灵）；特性材：五气凝华（土行）。</t>
  </si>
  <si>
    <t>斩虚剑·碧痕</t>
  </si>
  <si>
    <t>主材：玄心铁；辅材：翎毫（轻灵）；特性材：灵血（毒性）。</t>
  </si>
  <si>
    <t>斩虚剑·暗香</t>
  </si>
  <si>
    <t>主材：玄心铁；辅材：翎毫（轻灵）；特性材：灵窍遗材（毒性）。</t>
  </si>
  <si>
    <t>斩虚剑·落英</t>
  </si>
  <si>
    <t>主材：玄心铁；辅材：翎毫（轻灵）；特性材：灵爪锐牙（撕裂）。</t>
  </si>
  <si>
    <t>镇虚印·金阙</t>
  </si>
  <si>
    <t>主材：玄心铁；辅材：灵骨玄甲（承力）；特性材：五气凝华（金行）。</t>
  </si>
  <si>
    <t>镇虚印·苍梧</t>
  </si>
  <si>
    <t>主材：玄心铁；辅材：灵骨玄甲（承力）；特性材：五气凝华（木行）。</t>
  </si>
  <si>
    <t>镇虚印·沧澜</t>
  </si>
  <si>
    <t>主材：玄心铁；辅材：灵骨玄甲（承力）；特性材：五气凝华（水行）。</t>
  </si>
  <si>
    <t>镇虚印·赤嶂</t>
  </si>
  <si>
    <t>主材：玄心铁；辅材：灵骨玄甲（承力）；特性材：五气凝华（火行）。</t>
  </si>
  <si>
    <t>镇虚印·昆冈</t>
  </si>
  <si>
    <t>主材：玄心铁；辅材：灵骨玄甲（承力）；特性材：五气凝华（土行）。</t>
  </si>
  <si>
    <t>镇虚印·瘴岭</t>
  </si>
  <si>
    <t>主材：玄心铁；辅材：灵骨玄甲（承力）；特性材：灵血（毒性）。</t>
  </si>
  <si>
    <t>镇虚印·幽壑</t>
  </si>
  <si>
    <t>主材：玄心铁；辅材：灵骨玄甲（承力）；特性材：灵窍遗材（毒性）。</t>
  </si>
  <si>
    <t>镇虚印·沉渊</t>
  </si>
  <si>
    <t>主材：玄心铁；辅材：灵骨玄甲（承力）；特性材：灵石砂壤（镇压阵势）。</t>
  </si>
  <si>
    <t>镇虚印·回峦</t>
  </si>
  <si>
    <t>主材：玄心铁；辅材：灵骨玄甲（承力）；特性材：丹核（蓄灵）。</t>
  </si>
  <si>
    <t>锁虚索·锁秋</t>
  </si>
  <si>
    <t>主材：万载灵蚕丝；辅材：灵丝玄筋（牵拉、连接）；特性材：五气凝华（金行）。</t>
  </si>
  <si>
    <t>锁虚索·缠枝</t>
  </si>
  <si>
    <t>主材：万载灵蚕丝；辅材：灵丝玄筋（牵拉、连接）；特性材：五气凝华（木行）。</t>
  </si>
  <si>
    <t>锁虚索·回澜</t>
  </si>
  <si>
    <t>主材：万载灵蚕丝；辅材：灵丝玄筋（牵拉、连接）；特性材：五气凝华（水行）。</t>
  </si>
  <si>
    <t>锁虚索·燃犀</t>
  </si>
  <si>
    <t>主材：万载灵蚕丝；辅材：灵丝玄筋（牵拉、连接）；特性材：五气凝华（火行）。</t>
  </si>
  <si>
    <t>锁虚索·伏岳</t>
  </si>
  <si>
    <t>主材：万载灵蚕丝；辅材：灵丝玄筋（牵拉、连接）；特性材：五气凝华（土行）。</t>
  </si>
  <si>
    <t>锁虚索·青瘴</t>
  </si>
  <si>
    <t>主材：万载灵蚕丝；辅材：灵丝玄筋（牵拉、连接）；特性材：灵血（毒性）。</t>
  </si>
  <si>
    <t>锁虚索·幽藤</t>
  </si>
  <si>
    <t>主材：万载灵蚕丝；辅材：灵丝玄筋（牵拉、连接）；特性材：灵窍遗材（毒性）。</t>
  </si>
  <si>
    <t>锁虚索·无言</t>
  </si>
  <si>
    <t>主材：万载灵蚕丝；辅材：灵丝玄筋（牵拉、连接）；特性材：灵石砂壤（封禁阵势）。</t>
  </si>
  <si>
    <t>锁虚索·复缚</t>
  </si>
  <si>
    <t>主材：万载灵蚕丝；辅材：灵丝玄筋（牵拉、连接）；特性材：丹核（蓄灵）。</t>
  </si>
  <si>
    <t>太虚伞·金罡</t>
  </si>
  <si>
    <t>主材：万载灵兽皮；辅材：灵骨玄甲（支撑、防护）；特性材：五气凝华（金行）。</t>
  </si>
  <si>
    <t>太虚伞·翠盖</t>
  </si>
  <si>
    <t>主材：万载灵兽皮；辅材：灵骨玄甲（支撑、防护）；特性材：五气凝华（木行）。</t>
  </si>
  <si>
    <t>太虚伞·涵波</t>
  </si>
  <si>
    <t>主材：万载灵兽皮；辅材：灵骨玄甲（支撑、防护）；特性材：五气凝华（水行）。</t>
  </si>
  <si>
    <t>太虚伞·流丹</t>
  </si>
  <si>
    <t>主材：万载灵兽皮；辅材：灵骨玄甲（支撑、防护）；特性材：五气凝华（火行）。</t>
  </si>
  <si>
    <t>太虚伞·叠嶂</t>
  </si>
  <si>
    <t>主材：万载灵兽皮；辅材：灵骨玄甲（支撑、防护）；特性材：五气凝华（土行）。</t>
  </si>
  <si>
    <t>太虚伞·巍然</t>
  </si>
  <si>
    <t>主材：万载灵兽皮；辅材：灵骨玄甲（支撑、防护）；特性材：灵骨玄甲（护御）。</t>
  </si>
  <si>
    <t>太虚伞·涤尘</t>
  </si>
  <si>
    <t>主材：万载灵兽皮；辅材：灵骨玄甲（支撑、防护）；特性材：灵窍遗材（容毒）。</t>
  </si>
  <si>
    <t>太虚伞·回光</t>
  </si>
  <si>
    <t>主材：万载灵兽皮；辅材：灵骨玄甲（支撑、防护）；特性材：丹核（蓄灵）。</t>
  </si>
  <si>
    <t>太虚伞·素秋</t>
  </si>
  <si>
    <t>主材：万载灵兽皮；辅材：灵丝玄筋（连接、稳固）；特性材：五气凝华（金行）。</t>
  </si>
  <si>
    <t>太虚伞·长春</t>
  </si>
  <si>
    <t>主材：万载灵兽皮；辅材：灵丝玄筋（连接、稳固）；特性材：五气凝华（木行）。</t>
  </si>
  <si>
    <t>太虚伞·烟岚</t>
  </si>
  <si>
    <t>主材：万载灵兽皮；辅材：灵丝玄筋（连接、稳固）；特性材：五气凝华（水行）。</t>
  </si>
  <si>
    <t>太虚伞·暮霞</t>
  </si>
  <si>
    <t>主材：万载灵兽皮；辅材：灵丝玄筋（连接、稳固）；特性材：五气凝华（火行）。</t>
  </si>
  <si>
    <t>太虚伞·远岫</t>
  </si>
  <si>
    <t>主材：万载灵兽皮；辅材：灵丝玄筋（连接、稳固）；特性材：五气凝华（土行）。</t>
  </si>
  <si>
    <t>太虚伞·绵山</t>
  </si>
  <si>
    <t>主材：万载灵兽皮；辅材：灵丝玄筋（连接、稳固）；特性材：灵骨玄甲（护御）。</t>
  </si>
  <si>
    <t>太虚伞·清芬</t>
  </si>
  <si>
    <t>主材：万载灵兽皮；辅材：灵丝玄筋（连接、稳固）；特性材：灵窍遗材（容毒）。</t>
  </si>
  <si>
    <t>太虚伞·留晖</t>
  </si>
  <si>
    <t>主材：万载灵兽皮；辅材：灵丝玄筋（连接、稳固）；特性材：丹核（蓄灵）。</t>
  </si>
  <si>
    <t>玉髓养生珠·初阳</t>
  </si>
  <si>
    <t>主材：玄元灵玉；辅材：灵血（生机）；特性材：丹核（生机）。</t>
  </si>
  <si>
    <t>玉髓养生珠·回春</t>
  </si>
  <si>
    <t>主材：玄元灵玉；辅材：灵血（生机）；特性材：五气凝华（木行）。</t>
  </si>
  <si>
    <t>玉髓养生珠·朝露</t>
  </si>
  <si>
    <t>主材：玄元灵玉；辅材：灵液琼髓（润通）；特性材：丹核（生机）。</t>
  </si>
  <si>
    <t>玉髓养生珠·绵生</t>
  </si>
  <si>
    <t>主材：玄元灵玉；辅材：灵液琼髓（润通）；特性材：五气凝华（木行）。</t>
  </si>
  <si>
    <t>太素甘霖瓶·沃野</t>
  </si>
  <si>
    <t>太素甘霖瓶·金穗</t>
  </si>
  <si>
    <t>主材：玄元灵玉；辅材：灵血（生机）；特性材：五气凝华（金行）。</t>
  </si>
  <si>
    <t>太素甘霖瓶·芳华</t>
  </si>
  <si>
    <t>太素甘霖瓶·流碧</t>
  </si>
  <si>
    <t>主材：玄元灵玉；辅材：灵血（生机）；特性材：五气凝华（水行）。</t>
  </si>
  <si>
    <t>太素甘霖瓶·照林</t>
  </si>
  <si>
    <t>主材：玄元灵玉；辅材：灵血（生机）；特性材：五气凝华（火行）。</t>
  </si>
  <si>
    <t>太素甘霖瓶·丰年</t>
  </si>
  <si>
    <t>主材：玄元灵玉；辅材：灵血（生机）；特性材：五气凝华（土行）。</t>
  </si>
  <si>
    <t>太素甘霖瓶·甘泉</t>
  </si>
  <si>
    <t>主材：玄元灵玉；辅材：灵液琼髓（润养）；特性材：丹核（生机）。</t>
  </si>
  <si>
    <t>太素甘霖瓶·玉粟</t>
  </si>
  <si>
    <t>主材：玄元灵玉；辅材：灵液琼髓（润养）；特性材：五气凝华（金行）。</t>
  </si>
  <si>
    <t>太素甘霖瓶·新篁</t>
  </si>
  <si>
    <t>主材：玄元灵玉；辅材：灵液琼髓（润养）；特性材：五气凝华（木行）。</t>
  </si>
  <si>
    <t>太素甘霖瓶·烟雨</t>
  </si>
  <si>
    <t>主材：玄元灵玉；辅材：灵液琼髓（润养）；特性材：五气凝华（水行）。</t>
  </si>
  <si>
    <t>太素甘霖瓶·暖翠</t>
  </si>
  <si>
    <t>主材：玄元灵玉；辅材：灵液琼髓（润养）；特性材：五气凝华（火行）。</t>
  </si>
  <si>
    <t>太素甘霖瓶·春壤</t>
  </si>
  <si>
    <t>主材：玄元灵玉；辅材：灵液琼髓（润养）；特性材：五气凝华（土行）。</t>
  </si>
  <si>
    <t>洞真丹炉·素真</t>
  </si>
  <si>
    <t>主材：玄心铁；辅材：灵石砂壤（过滤）；特性材：五气凝华（金行）。</t>
  </si>
  <si>
    <t>洞真丹炉·养和</t>
  </si>
  <si>
    <t>主材：玄心铁；辅材：灵石砂壤（过滤）；特性材：五气凝华（木行）。</t>
  </si>
  <si>
    <t>洞真丹炉·澄心</t>
  </si>
  <si>
    <t>主材：玄心铁；辅材：灵石砂壤（过滤）；特性材：五气凝华（水行）。</t>
  </si>
  <si>
    <t>洞真丹炉·明离</t>
  </si>
  <si>
    <t>主材：玄心铁；辅材：灵石砂壤（过滤）；特性材：五气凝华（火行）。</t>
  </si>
  <si>
    <t>洞真丹炉·抱朴</t>
  </si>
  <si>
    <t>主材：玄心铁；辅材：灵石砂壤（过滤）；特性材：五气凝华（土行）。</t>
  </si>
  <si>
    <t>洞真丹炉·流金</t>
  </si>
  <si>
    <t>主材：玄心铁；辅材：灵金（导热）；特性材：五气凝华（金行）。</t>
  </si>
  <si>
    <t>洞真丹炉·阳和</t>
  </si>
  <si>
    <t>主材：玄心铁；辅材：灵金（导热）；特性材：五气凝华（木行）。</t>
  </si>
  <si>
    <t>洞真丹炉·济川</t>
  </si>
  <si>
    <t>主材：玄心铁；辅材：灵金（导热）；特性材：五气凝华（水行）。</t>
  </si>
  <si>
    <t>洞真丹炉·丹霞</t>
  </si>
  <si>
    <t>主材：玄心铁；辅材：灵金（导热）；特性材：五气凝华（火行）。</t>
  </si>
  <si>
    <t>洞真丹炉·温玉</t>
  </si>
  <si>
    <t>主材：玄心铁；辅材：灵金（导热）；特性材：五气凝华（土行）。</t>
  </si>
  <si>
    <t>洞真丹炉·藏锋</t>
  </si>
  <si>
    <t>主材：玄心铁；辅材：灵液琼髓（缓冲）；特性材：五气凝华（金行）。</t>
  </si>
  <si>
    <t>洞真丹炉·含章</t>
  </si>
  <si>
    <t>主材：玄心铁；辅材：灵液琼髓（缓冲）；特性材：五气凝华（木行）。</t>
  </si>
  <si>
    <t>洞真丹炉·月魄</t>
  </si>
  <si>
    <t>主材：玄心铁；辅材：灵液琼髓（缓冲）；特性材：五气凝华（水行）。</t>
  </si>
  <si>
    <t>洞真丹炉·余烬</t>
  </si>
  <si>
    <t>主材：玄心铁；辅材：灵液琼髓（缓冲）；特性材：五气凝华（火行）。</t>
  </si>
  <si>
    <t>洞真丹炉·守中</t>
  </si>
  <si>
    <t>主材：玄心铁；辅材：灵液琼髓（缓冲）；特性材：五气凝华（土行）。</t>
  </si>
  <si>
    <t>太虚炼宝鼎·守拙</t>
  </si>
  <si>
    <t>主材：玄心铁；辅材：灵金（导火、导灵）；特性材：五气凝华（土行）。</t>
  </si>
  <si>
    <t>云篆笔·惊弦</t>
  </si>
  <si>
    <t>主材：万载灵木芯；辅材：翎毫（承墨、导墨）；特性材：五气凝华（金行）。</t>
  </si>
  <si>
    <t>云篆笔·沧浪</t>
  </si>
  <si>
    <t>主材：万载灵木芯；辅材：翎毫（承墨、导墨）；特性材：五气凝华（水行）。</t>
  </si>
  <si>
    <t>云篆笔·赤书</t>
  </si>
  <si>
    <t>主材：万载灵木芯；辅材：翎毫（承墨、导墨）；特性材：五气凝华（火行）。</t>
  </si>
  <si>
    <t>云篆笔·岳篆</t>
  </si>
  <si>
    <t>主材：万载灵木芯；辅材：翎毫（承墨、导墨）；特性材：五气凝华（土行）。</t>
  </si>
  <si>
    <t>太阴葫芦·归梦</t>
  </si>
  <si>
    <t>主材：万载灵木芯；辅材：灵脂玄蜡（封护）；特性材：灵识遗痕（感应）。</t>
  </si>
  <si>
    <t>壶天袋·芥子</t>
  </si>
  <si>
    <t>主材：万载灵蚕丝；辅材：灵丝玄筋（连接、稳固）；特性材：五气凝华（土行）。</t>
  </si>
  <si>
    <t>太素回灵瓶·朝元</t>
  </si>
  <si>
    <t>主材：玄元灵玉；辅材：灵木竹藤（导灵）；特性材：丹核（蓄灵）。</t>
  </si>
  <si>
    <t>太素回灵瓶·环碧</t>
  </si>
  <si>
    <t>主材：玄元灵玉；辅材：灵木竹藤（导灵）；特性材：五气凝华（水行）。</t>
  </si>
  <si>
    <t>太素回灵瓶·灵泉</t>
  </si>
  <si>
    <t>主材：玄元灵玉；辅材：灵液琼髓（润通）；特性材：丹核（蓄灵）。</t>
  </si>
  <si>
    <t>太素回灵瓶·涌月</t>
  </si>
  <si>
    <t>主材：玄元灵玉；辅材：灵液琼髓（润通）；特性材：五气凝华（水行）。</t>
  </si>
  <si>
    <t>太虚鉴宝镜·拾遗</t>
  </si>
  <si>
    <t>主材：玄元灵玉；辅材：灵玉玄晶（导光、聚光）；特性材：灵窍遗材（感知）。</t>
  </si>
  <si>
    <t>太虚舟·问津</t>
  </si>
  <si>
    <t>主材：万载灵木芯；辅材：灵骨玄甲（承力）；特性材：五气凝华（土行）。</t>
  </si>
  <si>
    <t>遁虚幡·无踪</t>
  </si>
  <si>
    <t>主材：万载灵蚕丝；辅材：灵丝玄筋（连接、稳固）；特性材：丹核（蓄灵）。</t>
  </si>
  <si>
    <t>缚岳灵索·锁岑</t>
  </si>
  <si>
    <t>法宝。缠束目标，使其短时定身；补强索体，延长定身时间；束缚期间持续造成金行伤害；延长定身时间。</t>
  </si>
  <si>
    <t>|cff00FF00“筋纹层层回韧，缠住目标后久收不弛，定身之效因而更长。”——《缚龙定形玄图》|r</t>
  </si>
  <si>
    <t>主材：缚岳灵筋；辅材：灵丝玄筋（牵拉、连接）；特性材：五气凝华（金行）。</t>
  </si>
  <si>
    <t>缚岳索</t>
  </si>
  <si>
    <t>锁岑</t>
  </si>
  <si>
    <t>缚岳灵索·蟠木</t>
  </si>
  <si>
    <t>法宝。缠束目标，使其短时定身；补强索体，延长定身时间；束缚期间持续造成木行伤害；延长定身时间。</t>
  </si>
  <si>
    <t>主材：缚岳灵筋；辅材：灵丝玄筋（牵拉、连接）；特性材：五气凝华（木行）。</t>
  </si>
  <si>
    <t>蟠木</t>
  </si>
  <si>
    <t>缚岳灵索·横江</t>
  </si>
  <si>
    <t>法宝。缠束目标，使其短时定身；补强索体，延长定身时间；束缚期间持续造成水行伤害；延长定身时间。</t>
  </si>
  <si>
    <t>主材：缚岳灵筋；辅材：灵丝玄筋（牵拉、连接）；特性材：五气凝华（水行）。</t>
  </si>
  <si>
    <t>横江</t>
  </si>
  <si>
    <t>缚岳灵索·灼霞</t>
  </si>
  <si>
    <t>法宝。缠束目标，使其短时定身；补强索体，延长定身时间；束缚期间持续造成火行伤害；延长定身时间。</t>
  </si>
  <si>
    <t>主材：缚岳灵筋；辅材：灵丝玄筋（牵拉、连接）；特性材：五气凝华（火行）。</t>
  </si>
  <si>
    <t>灼霞</t>
  </si>
  <si>
    <t>缚岳灵索·镇壑</t>
  </si>
  <si>
    <t>法宝。缠束目标，使其短时定身；补强索体，延长定身时间；束缚期间持续造成土行伤害；延长定身时间。</t>
  </si>
  <si>
    <t>主材：缚岳灵筋；辅材：灵丝玄筋（牵拉、连接）；特性材：五气凝华（土行）。</t>
  </si>
  <si>
    <t>镇壑</t>
  </si>
  <si>
    <t>缚岳灵索·牵萝</t>
  </si>
  <si>
    <t>法宝。缠束目标，使其短时定身；补强索体，延长定身时间；束缚期间施毒；延长定身时间。</t>
  </si>
  <si>
    <t>主材：缚岳灵筋；辅材：灵丝玄筋（牵拉、连接）；特性材：灵血（毒性）。</t>
  </si>
  <si>
    <t>牵萝</t>
  </si>
  <si>
    <t>缚岳灵索·蚀骨</t>
  </si>
  <si>
    <t>主材：缚岳灵筋；辅材：灵丝玄筋（牵拉、连接）；特性材：灵窍遗材（毒性）。</t>
  </si>
  <si>
    <t>蚀骨</t>
  </si>
  <si>
    <t>缚岳灵索·绝音</t>
  </si>
  <si>
    <t>法宝。缠束目标，使其短时定身；补强索体，延长定身时间；束缚期间短时禁止施法；延长定身时间。</t>
  </si>
  <si>
    <t>主材：缚岳灵筋；辅材：灵丝玄筋（牵拉、连接）；特性材：灵石砂壤（封禁阵势）。</t>
  </si>
  <si>
    <t>绝音</t>
  </si>
  <si>
    <t>缚岳灵索·环星</t>
  </si>
  <si>
    <t>法宝。缠束目标，使其短时定身；补强索体，延长定身时间；缩短缚灵索技能CD；延长定身时间。</t>
  </si>
  <si>
    <t>主材：缚岳灵筋；辅材：灵丝玄筋（牵拉、连接）；特性材：丹核（蓄灵）。</t>
  </si>
  <si>
    <t>环星</t>
  </si>
  <si>
    <t>辟火玄鳞伞·金鳞</t>
  </si>
  <si>
    <t>法宝。展开护盾，吸收伤害；提高护盾吸收量；减轻金行伤害；提高护盾量；护盾期间额外火行减伤。</t>
  </si>
  <si>
    <t>|cff00FF00“玄鳞相叠成幕，既能多承来势，又能分解侵入护罩的火行之力。”——《玄罗护生宝箓》|r</t>
  </si>
  <si>
    <t>主材：辟火玄鳞；辅材：灵骨玄甲（支撑、防护）；特性材：五气凝华（金行）。</t>
  </si>
  <si>
    <t>辟火玄鳞伞</t>
  </si>
  <si>
    <t>霜鳞</t>
  </si>
  <si>
    <t>辟火玄鳞伞·森罗</t>
  </si>
  <si>
    <t>法宝。展开护盾，吸收伤害；提高护盾吸收量；减轻木行伤害；提高护盾量；护盾期间额外火行减伤。</t>
  </si>
  <si>
    <t>主材：辟火玄鳞；辅材：灵骨玄甲（支撑、防护）；特性材：五气凝华（木行）。</t>
  </si>
  <si>
    <t>森罗</t>
  </si>
  <si>
    <t>辟火玄鳞伞·沧溟</t>
  </si>
  <si>
    <t>法宝。展开护盾，吸收伤害；提高护盾吸收量；减轻水行伤害；提高护盾量；护盾期间额外火行减伤。</t>
  </si>
  <si>
    <t>主材：辟火玄鳞；辅材：灵骨玄甲（支撑、防护）；特性材：五气凝华（水行）。</t>
  </si>
  <si>
    <t>沧溟</t>
  </si>
  <si>
    <t>辟火玄鳞伞·却炎</t>
  </si>
  <si>
    <t>法宝。展开护盾，吸收伤害；提高护盾吸收量；减轻火行伤害；提高护盾量；护盾期间额外火行减伤。</t>
  </si>
  <si>
    <t>主材：辟火玄鳞；辅材：灵骨玄甲（支撑、防护）；特性材：五气凝华（火行）。</t>
  </si>
  <si>
    <t>却炎</t>
  </si>
  <si>
    <t>辟火玄鳞伞·磐岳</t>
  </si>
  <si>
    <t>法宝。展开护盾，吸收伤害；提高护盾吸收量；减轻土行伤害；提高护盾量；护盾期间额外火行减伤。</t>
  </si>
  <si>
    <t>主材：辟火玄鳞；辅材：灵骨玄甲（支撑、防护）；特性材：五气凝华（土行）。</t>
  </si>
  <si>
    <t>磐岳</t>
  </si>
  <si>
    <t>辟火玄鳞伞·玄壁</t>
  </si>
  <si>
    <t>法宝。展开护盾，吸收伤害；提高护盾吸收量；提供物理减伤；提高护盾量；护盾期间额外火行减伤。</t>
  </si>
  <si>
    <t>主材：辟火玄鳞；辅材：灵骨玄甲（支撑、防护）；特性材：灵骨玄甲（护御）。</t>
  </si>
  <si>
    <t>玄壁</t>
  </si>
  <si>
    <t>辟火玄鳞伞·清瘴</t>
  </si>
  <si>
    <t>法宝。展开护盾，吸收伤害；提高护盾吸收量；展开时吸除受护者身上的中毒；提高护盾量；护盾期间额外火行减伤。</t>
  </si>
  <si>
    <t>主材：辟火玄鳞；辅材：灵骨玄甲（支撑、防护）；特性材：灵窍遗材（容毒）。</t>
  </si>
  <si>
    <t>清瘴</t>
  </si>
  <si>
    <t>辟火玄鳞伞·重明</t>
  </si>
  <si>
    <t>法宝。展开护盾，吸收伤害；提高护盾吸收量；缩短宝伞技能CD；提高护盾量；护盾期间额外火行减伤。</t>
  </si>
  <si>
    <t>主材：辟火玄鳞；辅材：灵骨玄甲（支撑、防护）；特性材：丹核（蓄灵）。</t>
  </si>
  <si>
    <t>重明</t>
  </si>
  <si>
    <t>辟火玄鳞伞·秋屏</t>
  </si>
  <si>
    <t>法宝。展开护盾，吸收伤害；延长护盾持续时间；减轻金行伤害；提高护盾量；护盾期间额外火行减伤。</t>
  </si>
  <si>
    <t>主材：辟火玄鳞；辅材：灵丝玄筋（连接、稳固）；特性材：五气凝华（金行）。</t>
  </si>
  <si>
    <t>秋屏</t>
  </si>
  <si>
    <t>辟火玄鳞伞·荫翠</t>
  </si>
  <si>
    <t>法宝。展开护盾，吸收伤害；延长护盾持续时间；减轻木行伤害；提高护盾量；护盾期间额外火行减伤。</t>
  </si>
  <si>
    <t>主材：辟火玄鳞；辅材：灵丝玄筋（连接、稳固）；特性材：五气凝华（木行）。</t>
  </si>
  <si>
    <t>荫翠</t>
  </si>
  <si>
    <t>辟火玄鳞伞·水云</t>
  </si>
  <si>
    <t>法宝。展开护盾，吸收伤害；延长护盾持续时间；减轻水行伤害；提高护盾量；护盾期间额外火行减伤。</t>
  </si>
  <si>
    <t>主材：辟火玄鳞；辅材：灵丝玄筋（连接、稳固）；特性材：五气凝华（水行）。</t>
  </si>
  <si>
    <t>水云</t>
  </si>
  <si>
    <t>辟火玄鳞伞·绛雪</t>
  </si>
  <si>
    <t>法宝。展开护盾，吸收伤害；延长护盾持续时间；减轻火行伤害；提高护盾量；护盾期间额外火行减伤。</t>
  </si>
  <si>
    <t>主材：辟火玄鳞；辅材：灵丝玄筋（连接、稳固）；特性材：五气凝华（火行）。</t>
  </si>
  <si>
    <t>绛雪</t>
  </si>
  <si>
    <t>辟火玄鳞伞·重峦</t>
  </si>
  <si>
    <t>法宝。展开护盾，吸收伤害；延长护盾持续时间；减轻土行伤害；提高护盾量；护盾期间额外火行减伤。</t>
  </si>
  <si>
    <t>主材：辟火玄鳞；辅材：灵丝玄筋（连接、稳固）；特性材：五气凝华（土行）。</t>
  </si>
  <si>
    <t>重峦</t>
  </si>
  <si>
    <t>辟火玄鳞伞·千叠</t>
  </si>
  <si>
    <t>法宝。展开护盾，吸收伤害；延长护盾持续时间；提供物理减伤；提高护盾量；护盾期间额外火行减伤。</t>
  </si>
  <si>
    <t>主材：辟火玄鳞；辅材：灵丝玄筋（连接、稳固）；特性材：灵骨玄甲（护御）。</t>
  </si>
  <si>
    <t>千叠</t>
  </si>
  <si>
    <t>辟火玄鳞伞·空明</t>
  </si>
  <si>
    <t>法宝。展开护盾，吸收伤害；延长护盾持续时间；展开时吸除受护者身上的中毒；提高护盾量；护盾期间额外火行减伤。</t>
  </si>
  <si>
    <t>主材：辟火玄鳞；辅材：灵丝玄筋（连接、稳固）；特性材：灵窍遗材（容毒）。</t>
  </si>
  <si>
    <t>空明</t>
  </si>
  <si>
    <t>辟火玄鳞伞·续照</t>
  </si>
  <si>
    <t>法宝。展开护盾，吸收伤害；延长护盾持续时间；缩短宝伞技能CD；提高护盾量；护盾期间额外火行减伤。</t>
  </si>
  <si>
    <t>主材：辟火玄鳞；辅材：灵丝玄筋（连接、稳固）；特性材：丹核（蓄灵）。</t>
  </si>
  <si>
    <t>续照</t>
  </si>
  <si>
    <t>坤元甘霖瓶·膏泽</t>
  </si>
  <si>
    <t>法宝。温养灵植，促进生长；浸养，提高催生效果；提供通用催生加成；提高灵植催生效果。</t>
  </si>
  <si>
    <t>|cff00FF00“坤元厚意融入甘霖，落根以后催发灵植，使枝叶生长更盛。”——《玄圃承露灵书》|r</t>
  </si>
  <si>
    <t>主材：坤元灵玉；辅材：灵血（生机）；特性材：丹核（生机）。</t>
  </si>
  <si>
    <t>坤元甘霖瓶</t>
  </si>
  <si>
    <t>膏泽</t>
  </si>
  <si>
    <t>坤元甘霖瓶·垂颖</t>
  </si>
  <si>
    <t>法宝。温养灵植，促进生长；浸养，提高催生效果；加强对金行灵植的催生；提高灵植催生效果。</t>
  </si>
  <si>
    <t>主材：坤元灵玉；辅材：灵血（生机）；特性材：五气凝华（金行）。</t>
  </si>
  <si>
    <t>垂颖</t>
  </si>
  <si>
    <t>坤元甘霖瓶·茂林</t>
  </si>
  <si>
    <t>法宝。温养灵植，促进生长；浸养，提高催生效果；加强对木行灵植的催生；提高灵植催生效果。</t>
  </si>
  <si>
    <t>主材：坤元灵玉；辅材：灵血（生机）；特性材：五气凝华（木行）。</t>
  </si>
  <si>
    <t>茂林</t>
  </si>
  <si>
    <t>坤元甘霖瓶·泽畔</t>
  </si>
  <si>
    <t>法宝。温养灵植，促进生长；浸养，提高催生效果；加强对水行灵植的催生；提高灵植催生效果。</t>
  </si>
  <si>
    <t>主材：坤元灵玉；辅材：灵血（生机）；特性材：五气凝华（水行）。</t>
  </si>
  <si>
    <t>泽畔</t>
  </si>
  <si>
    <t>坤元甘霖瓶·熙光</t>
  </si>
  <si>
    <t>法宝。温养灵植，促进生长；浸养，提高催生效果；加强对火行灵植的催生；提高灵植催生效果。</t>
  </si>
  <si>
    <t>主材：坤元灵玉；辅材：灵血（生机）；特性材：五气凝华（火行）。</t>
  </si>
  <si>
    <t>熙光</t>
  </si>
  <si>
    <t>坤元甘霖瓶·厚生</t>
  </si>
  <si>
    <t>法宝。温养灵植，促进生长；浸养，提高催生效果；加强对土行灵植的催生；提高灵植催生效果。</t>
  </si>
  <si>
    <t>主材：坤元灵玉；辅材：灵血（生机）；特性材：五气凝华（土行）。</t>
  </si>
  <si>
    <t>厚生</t>
  </si>
  <si>
    <t>坤元甘霖瓶·雨膏</t>
  </si>
  <si>
    <t>法宝。温养灵植，促进生长；润通，提高催生效果；提供通用催生加成；提高灵植催生效果。</t>
  </si>
  <si>
    <t>主材：坤元灵玉；辅材：灵液琼髓（润养）；特性材：丹核（生机）。</t>
  </si>
  <si>
    <t>雨膏</t>
  </si>
  <si>
    <t>坤元甘霖瓶·秋实</t>
  </si>
  <si>
    <t>法宝。温养灵植，促进生长；润通，提高催生效果；加强对金行灵植的催生；提高灵植催生效果。</t>
  </si>
  <si>
    <t>主材：坤元灵玉；辅材：灵液琼髓（润养）；特性材：五气凝华（金行）。</t>
  </si>
  <si>
    <t>秋实</t>
  </si>
  <si>
    <t>坤元甘霖瓶·碧畦</t>
  </si>
  <si>
    <t>法宝。温养灵植，促进生长；润通，提高催生效果；加强对木行灵植的催生；提高灵植催生效果。</t>
  </si>
  <si>
    <t>主材：坤元灵玉；辅材：灵液琼髓（润养）；特性材：五气凝华（木行）。</t>
  </si>
  <si>
    <t>碧畦</t>
  </si>
  <si>
    <t>坤元甘霖瓶·清渠</t>
  </si>
  <si>
    <t>法宝。温养灵植，促进生长；润通，提高催生效果；加强对水行灵植的催生；提高灵植催生效果。</t>
  </si>
  <si>
    <t>主材：坤元灵玉；辅材：灵液琼髓（润养）；特性材：五气凝华（水行）。</t>
  </si>
  <si>
    <t>清渠</t>
  </si>
  <si>
    <t>坤元甘霖瓶·晴岚</t>
  </si>
  <si>
    <t>法宝。温养灵植，促进生长；润通，提高催生效果；加强对火行灵植的催生；提高灵植催生效果。</t>
  </si>
  <si>
    <t>主材：坤元灵玉；辅材：灵液琼髓（润养）；特性材：五气凝华（火行）。</t>
  </si>
  <si>
    <t>晴岚</t>
  </si>
  <si>
    <t>坤元甘霖瓶·稼穑</t>
  </si>
  <si>
    <t>法宝。温养灵植，促进生长；润通，提高催生效果；加强对土行灵植的催生；提高灵植催生效果。</t>
  </si>
  <si>
    <t>主材：坤元灵玉；辅材：灵液琼髓（润养）；特性材：五气凝华（土行）。</t>
  </si>
  <si>
    <t>稼穑</t>
  </si>
  <si>
    <t>镇岳炼宝鼎·玄枢</t>
  </si>
  <si>
    <t>|cff00FF00“镇岳之重压住器纹浮动，骤来的火势也难冲散，祭炼因而更易成功。”——《九火定纹器典》|r</t>
  </si>
  <si>
    <t>主材：镇岳玄铁；辅材：灵金（导火、导灵）；特性材：五气凝华（土行）。</t>
  </si>
  <si>
    <t>镇岳鼎</t>
  </si>
  <si>
    <t>玄枢</t>
  </si>
  <si>
    <t>洞玄丹炉·素真</t>
  </si>
  <si>
    <t>洞玄丹炉·养和</t>
  </si>
  <si>
    <t>洞玄丹炉·澄心</t>
  </si>
  <si>
    <t>洞玄丹炉·明离</t>
  </si>
  <si>
    <t>洞玄丹炉·抱朴</t>
  </si>
  <si>
    <t>洞玄丹炉·流金</t>
  </si>
  <si>
    <t>洞玄丹炉·阳和</t>
  </si>
  <si>
    <t>洞玄丹炉·济川</t>
  </si>
  <si>
    <t>洞玄丹炉·丹霞</t>
  </si>
  <si>
    <t>洞玄丹炉·温玉</t>
  </si>
  <si>
    <t>洞玄丹炉·藏锋</t>
  </si>
  <si>
    <t>洞玄丹炉·含章</t>
  </si>
  <si>
    <t>洞玄丹炉·月魄</t>
  </si>
  <si>
    <t>洞玄丹炉·余烬</t>
  </si>
  <si>
    <t>洞玄丹炉·守中</t>
  </si>
  <si>
    <t>太虚丹炉·素真</t>
  </si>
  <si>
    <t>太虚丹炉·养和</t>
  </si>
  <si>
    <t>太虚丹炉·澄心</t>
  </si>
  <si>
    <t>太虚丹炉·明离</t>
  </si>
  <si>
    <t>太虚丹炉·抱朴</t>
  </si>
  <si>
    <t>太虚丹炉·流金</t>
  </si>
  <si>
    <t>太虚丹炉·阳和</t>
  </si>
  <si>
    <t>太虚丹炉·济川</t>
  </si>
  <si>
    <t>太虚丹炉·丹霞</t>
  </si>
  <si>
    <t>太虚丹炉·温玉</t>
  </si>
  <si>
    <t>太虚丹炉·藏锋</t>
  </si>
  <si>
    <t>太虚丹炉·含章</t>
  </si>
  <si>
    <t>太虚丹炉·月魄</t>
  </si>
  <si>
    <t>太虚丹炉·余烬</t>
  </si>
  <si>
    <t>太虚丹炉·守中</t>
  </si>
  <si>
    <t>问道剑·断金</t>
  </si>
  <si>
    <t>主材：玄元铁胎；辅材：灵爪锐牙（锋锐）；特性材：五气凝华（金行）。</t>
  </si>
  <si>
    <t>问道剑·折柳</t>
  </si>
  <si>
    <t>主材：玄元铁胎；辅材：灵爪锐牙（锋锐）；特性材：五气凝华（木行）。</t>
  </si>
  <si>
    <t>问道剑·分潮</t>
  </si>
  <si>
    <t>主材：玄元铁胎；辅材：灵爪锐牙（锋锐）；特性材：五气凝华（水行）。</t>
  </si>
  <si>
    <t>问道剑·焚霄</t>
  </si>
  <si>
    <t>主材：玄元铁胎；辅材：灵爪锐牙（锋锐）；特性材：五气凝华（火行）。</t>
  </si>
  <si>
    <t>问道剑·裂岳</t>
  </si>
  <si>
    <t>主材：玄元铁胎；辅材：灵爪锐牙（锋锐）；特性材：五气凝华（土行）。</t>
  </si>
  <si>
    <t>问道剑·饮鸩</t>
  </si>
  <si>
    <t>主材：玄元铁胎；辅材：灵爪锐牙（锋锐）；特性材：灵血（毒性）。</t>
  </si>
  <si>
    <t>问道剑·幽螫</t>
  </si>
  <si>
    <t>主材：玄元铁胎；辅材：灵爪锐牙（锋锐）；特性材：灵窍遗材（毒性）。</t>
  </si>
  <si>
    <t>问道剑·残红</t>
  </si>
  <si>
    <t>主材：玄元铁胎；辅材：灵爪锐牙（锋锐）；特性材：灵爪锐牙（撕裂）。</t>
  </si>
  <si>
    <t>问道剑·惊鸿</t>
  </si>
  <si>
    <t>主材：玄元铁胎；辅材：翎毫（轻灵）；特性材：五气凝华（金行）。</t>
  </si>
  <si>
    <t>问道剑·飞花</t>
  </si>
  <si>
    <t>主材：玄元铁胎；辅材：翎毫（轻灵）；特性材：五气凝华（木行）。</t>
  </si>
  <si>
    <t>问道剑·听雨</t>
  </si>
  <si>
    <t>主材：玄元铁胎；辅材：翎毫（轻灵）；特性材：五气凝华（水行）。</t>
  </si>
  <si>
    <t>问道剑·流萤</t>
  </si>
  <si>
    <t>主材：玄元铁胎；辅材：翎毫（轻灵）；特性材：五气凝华（火行）。</t>
  </si>
  <si>
    <t>问道剑·卷尘</t>
  </si>
  <si>
    <t>主材：玄元铁胎；辅材：翎毫（轻灵）；特性材：五气凝华（土行）。</t>
  </si>
  <si>
    <t>问道剑·碧痕</t>
  </si>
  <si>
    <t>主材：玄元铁胎；辅材：翎毫（轻灵）；特性材：灵血（毒性）。</t>
  </si>
  <si>
    <t>问道剑·暗香</t>
  </si>
  <si>
    <t>主材：玄元铁胎；辅材：翎毫（轻灵）；特性材：灵窍遗材（毒性）。</t>
  </si>
  <si>
    <t>问道剑·落英</t>
  </si>
  <si>
    <t>主材：玄元铁胎；辅材：翎毫（轻灵）；特性材：灵爪锐牙（撕裂）。</t>
  </si>
  <si>
    <t>山河印·金阙</t>
  </si>
  <si>
    <t>主材：玄元铁胎；辅材：灵骨玄甲（承力）；特性材：五气凝华（金行）。</t>
  </si>
  <si>
    <t>山河印·苍梧</t>
  </si>
  <si>
    <t>主材：玄元铁胎；辅材：灵骨玄甲（承力）；特性材：五气凝华（木行）。</t>
  </si>
  <si>
    <t>山河印·沧澜</t>
  </si>
  <si>
    <t>主材：玄元铁胎；辅材：灵骨玄甲（承力）；特性材：五气凝华（水行）。</t>
  </si>
  <si>
    <t>山河印·赤嶂</t>
  </si>
  <si>
    <t>主材：玄元铁胎；辅材：灵骨玄甲（承力）；特性材：五气凝华（火行）。</t>
  </si>
  <si>
    <t>山河印·昆冈</t>
  </si>
  <si>
    <t>主材：玄元铁胎；辅材：灵骨玄甲（承力）；特性材：五气凝华（土行）。</t>
  </si>
  <si>
    <t>山河印·瘴岭</t>
  </si>
  <si>
    <t>主材：玄元铁胎；辅材：灵骨玄甲（承力）；特性材：灵血（毒性）。</t>
  </si>
  <si>
    <t>山河印·幽壑</t>
  </si>
  <si>
    <t>主材：玄元铁胎；辅材：灵骨玄甲（承力）；特性材：灵窍遗材（毒性）。</t>
  </si>
  <si>
    <t>山河印·沉渊</t>
  </si>
  <si>
    <t>主材：玄元铁胎；辅材：灵骨玄甲（承力）；特性材：灵石砂壤（镇压阵势）。</t>
  </si>
  <si>
    <t>山河印·回峦</t>
  </si>
  <si>
    <t>主材：玄元铁胎；辅材：灵骨玄甲（承力）；特性材：丹核（蓄灵）。</t>
  </si>
  <si>
    <t>缚天索·锁秋</t>
  </si>
  <si>
    <t>主材：十万载灵蚕丝；辅材：灵丝玄筋（牵拉、连接）；特性材：五气凝华（金行）。</t>
  </si>
  <si>
    <t>缚天索·缠枝</t>
  </si>
  <si>
    <t>主材：十万载灵蚕丝；辅材：灵丝玄筋（牵拉、连接）；特性材：五气凝华（木行）。</t>
  </si>
  <si>
    <t>缚天索·回澜</t>
  </si>
  <si>
    <t>主材：十万载灵蚕丝；辅材：灵丝玄筋（牵拉、连接）；特性材：五气凝华（水行）。</t>
  </si>
  <si>
    <t>缚天索·燃犀</t>
  </si>
  <si>
    <t>主材：十万载灵蚕丝；辅材：灵丝玄筋（牵拉、连接）；特性材：五气凝华（火行）。</t>
  </si>
  <si>
    <t>缚天索·伏岳</t>
  </si>
  <si>
    <t>主材：十万载灵蚕丝；辅材：灵丝玄筋（牵拉、连接）；特性材：五气凝华（土行）。</t>
  </si>
  <si>
    <t>缚天索·青瘴</t>
  </si>
  <si>
    <t>主材：十万载灵蚕丝；辅材：灵丝玄筋（牵拉、连接）；特性材：灵血（毒性）。</t>
  </si>
  <si>
    <t>缚天索·幽藤</t>
  </si>
  <si>
    <t>主材：十万载灵蚕丝；辅材：灵丝玄筋（牵拉、连接）；特性材：灵窍遗材（毒性）。</t>
  </si>
  <si>
    <t>缚天索·无言</t>
  </si>
  <si>
    <t>主材：十万载灵蚕丝；辅材：灵丝玄筋（牵拉、连接）；特性材：灵石砂壤（封禁阵势）。</t>
  </si>
  <si>
    <t>缚天索·复缚</t>
  </si>
  <si>
    <t>主材：十万载灵蚕丝；辅材：灵丝玄筋（牵拉、连接）；特性材：丹核（蓄灵）。</t>
  </si>
  <si>
    <t>两仪伞·金罡</t>
  </si>
  <si>
    <t>主材：十万载灵兽皮；辅材：灵骨玄甲（支撑、防护）；特性材：五气凝华（金行）。</t>
  </si>
  <si>
    <t>两仪伞·翠盖</t>
  </si>
  <si>
    <t>主材：十万载灵兽皮；辅材：灵骨玄甲（支撑、防护）；特性材：五气凝华（木行）。</t>
  </si>
  <si>
    <t>两仪伞·涵波</t>
  </si>
  <si>
    <t>主材：十万载灵兽皮；辅材：灵骨玄甲（支撑、防护）；特性材：五气凝华（水行）。</t>
  </si>
  <si>
    <t>两仪伞·流丹</t>
  </si>
  <si>
    <t>主材：十万载灵兽皮；辅材：灵骨玄甲（支撑、防护）；特性材：五气凝华（火行）。</t>
  </si>
  <si>
    <t>两仪伞·叠嶂</t>
  </si>
  <si>
    <t>主材：十万载灵兽皮；辅材：灵骨玄甲（支撑、防护）；特性材：五气凝华（土行）。</t>
  </si>
  <si>
    <t>两仪伞·巍然</t>
  </si>
  <si>
    <t>主材：十万载灵兽皮；辅材：灵骨玄甲（支撑、防护）；特性材：灵骨玄甲（护御）。</t>
  </si>
  <si>
    <t>两仪伞·涤尘</t>
  </si>
  <si>
    <t>主材：十万载灵兽皮；辅材：灵骨玄甲（支撑、防护）；特性材：灵窍遗材（容毒）。</t>
  </si>
  <si>
    <t>两仪伞·回光</t>
  </si>
  <si>
    <t>主材：十万载灵兽皮；辅材：灵骨玄甲（支撑、防护）；特性材：丹核（蓄灵）。</t>
  </si>
  <si>
    <t>两仪伞·素秋</t>
  </si>
  <si>
    <t>主材：十万载灵兽皮；辅材：灵丝玄筋（连接、稳固）；特性材：五气凝华（金行）。</t>
  </si>
  <si>
    <t>两仪伞·长春</t>
  </si>
  <si>
    <t>主材：十万载灵兽皮；辅材：灵丝玄筋（连接、稳固）；特性材：五气凝华（木行）。</t>
  </si>
  <si>
    <t>两仪伞·烟岚</t>
  </si>
  <si>
    <t>主材：十万载灵兽皮；辅材：灵丝玄筋（连接、稳固）；特性材：五气凝华（水行）。</t>
  </si>
  <si>
    <t>两仪伞·暮霞</t>
  </si>
  <si>
    <t>主材：十万载灵兽皮；辅材：灵丝玄筋（连接、稳固）；特性材：五气凝华（火行）。</t>
  </si>
  <si>
    <t>两仪伞·远岫</t>
  </si>
  <si>
    <t>主材：十万载灵兽皮；辅材：灵丝玄筋（连接、稳固）；特性材：五气凝华（土行）。</t>
  </si>
  <si>
    <t>两仪伞·绵山</t>
  </si>
  <si>
    <t>主材：十万载灵兽皮；辅材：灵丝玄筋（连接、稳固）；特性材：灵骨玄甲（护御）。</t>
  </si>
  <si>
    <t>两仪伞·清芬</t>
  </si>
  <si>
    <t>主材：十万载灵兽皮；辅材：灵丝玄筋（连接、稳固）；特性材：灵窍遗材（容毒）。</t>
  </si>
  <si>
    <t>两仪伞·留晖</t>
  </si>
  <si>
    <t>主材：十万载灵兽皮；辅材：灵丝玄筋（连接、稳固）；特性材：丹核（蓄灵）。</t>
  </si>
  <si>
    <t>抱一珠·初阳</t>
  </si>
  <si>
    <t>主材：太素玉胎；辅材：灵血（生机）；特性材：丹核（生机）。</t>
  </si>
  <si>
    <t>抱一珠·回春</t>
  </si>
  <si>
    <t>主材：太素玉胎；辅材：灵血（生机）；特性材：五气凝华（木行）。</t>
  </si>
  <si>
    <t>抱一珠·朝露</t>
  </si>
  <si>
    <t>主材：太素玉胎；辅材：灵液琼髓（润通）；特性材：丹核（生机）。</t>
  </si>
  <si>
    <t>抱一珠·绵生</t>
  </si>
  <si>
    <t>主材：太素玉胎；辅材：灵液琼髓（润通）；特性材：五气凝华（木行）。</t>
  </si>
  <si>
    <t>五气玉露瓶·沃野</t>
  </si>
  <si>
    <t>五气玉露瓶·金穗</t>
  </si>
  <si>
    <t>主材：太素玉胎；辅材：灵血（生机）；特性材：五气凝华（金行）。</t>
  </si>
  <si>
    <t>五气玉露瓶·芳华</t>
  </si>
  <si>
    <t>五气玉露瓶·流碧</t>
  </si>
  <si>
    <t>主材：太素玉胎；辅材：灵血（生机）；特性材：五气凝华（水行）。</t>
  </si>
  <si>
    <t>五气玉露瓶·照林</t>
  </si>
  <si>
    <t>主材：太素玉胎；辅材：灵血（生机）；特性材：五气凝华（火行）。</t>
  </si>
  <si>
    <t>五气玉露瓶·丰年</t>
  </si>
  <si>
    <t>主材：太素玉胎；辅材：灵血（生机）；特性材：五气凝华（土行）。</t>
  </si>
  <si>
    <t>五气玉露瓶·甘泉</t>
  </si>
  <si>
    <t>主材：太素玉胎；辅材：灵液琼髓（润养）；特性材：丹核（生机）。</t>
  </si>
  <si>
    <t>五气玉露瓶·玉粟</t>
  </si>
  <si>
    <t>主材：太素玉胎；辅材：灵液琼髓（润养）；特性材：五气凝华（金行）。</t>
  </si>
  <si>
    <t>五气玉露瓶·新篁</t>
  </si>
  <si>
    <t>主材：太素玉胎；辅材：灵液琼髓（润养）；特性材：五气凝华（木行）。</t>
  </si>
  <si>
    <t>五气玉露瓶·烟雨</t>
  </si>
  <si>
    <t>主材：太素玉胎；辅材：灵液琼髓（润养）；特性材：五气凝华（水行）。</t>
  </si>
  <si>
    <t>五气玉露瓶·暖翠</t>
  </si>
  <si>
    <t>主材：太素玉胎；辅材：灵液琼髓（润养）；特性材：五气凝华（火行）。</t>
  </si>
  <si>
    <t>五气玉露瓶·春壤</t>
  </si>
  <si>
    <t>主材：太素玉胎；辅材：灵液琼髓（润养）；特性材：五气凝华（土行）。</t>
  </si>
  <si>
    <t>归一丹炉·素真</t>
  </si>
  <si>
    <t>主材：玄元铁胎；辅材：灵石砂壤（过滤）；特性材：五气凝华（金行）。</t>
  </si>
  <si>
    <t>归一丹炉·养和</t>
  </si>
  <si>
    <t>主材：玄元铁胎；辅材：灵石砂壤（过滤）；特性材：五气凝华（木行）。</t>
  </si>
  <si>
    <t>归一丹炉·澄心</t>
  </si>
  <si>
    <t>主材：玄元铁胎；辅材：灵石砂壤（过滤）；特性材：五气凝华（水行）。</t>
  </si>
  <si>
    <t>归一丹炉·明离</t>
  </si>
  <si>
    <t>主材：玄元铁胎；辅材：灵石砂壤（过滤）；特性材：五气凝华（火行）。</t>
  </si>
  <si>
    <t>归一丹炉·抱朴</t>
  </si>
  <si>
    <t>主材：玄元铁胎；辅材：灵石砂壤（过滤）；特性材：五气凝华（土行）。</t>
  </si>
  <si>
    <t>归一丹炉·流金</t>
  </si>
  <si>
    <t>主材：玄元铁胎；辅材：灵金（导热）；特性材：五气凝华（金行）。</t>
  </si>
  <si>
    <t>归一丹炉·阳和</t>
  </si>
  <si>
    <t>主材：玄元铁胎；辅材：灵金（导热）；特性材：五气凝华（木行）。</t>
  </si>
  <si>
    <t>归一丹炉·济川</t>
  </si>
  <si>
    <t>主材：玄元铁胎；辅材：灵金（导热）；特性材：五气凝华（水行）。</t>
  </si>
  <si>
    <t>归一丹炉·丹霞</t>
  </si>
  <si>
    <t>主材：玄元铁胎；辅材：灵金（导热）；特性材：五气凝华（火行）。</t>
  </si>
  <si>
    <t>归一丹炉·温玉</t>
  </si>
  <si>
    <t>主材：玄元铁胎；辅材：灵金（导热）；特性材：五气凝华（土行）。</t>
  </si>
  <si>
    <t>归一丹炉·藏锋</t>
  </si>
  <si>
    <t>主材：玄元铁胎；辅材：灵液琼髓（缓冲）；特性材：五气凝华（金行）。</t>
  </si>
  <si>
    <t>归一丹炉·含章</t>
  </si>
  <si>
    <t>主材：玄元铁胎；辅材：灵液琼髓（缓冲）；特性材：五气凝华（木行）。</t>
  </si>
  <si>
    <t>归一丹炉·月魄</t>
  </si>
  <si>
    <t>主材：玄元铁胎；辅材：灵液琼髓（缓冲）；特性材：五气凝华（水行）。</t>
  </si>
  <si>
    <t>归一丹炉·余烬</t>
  </si>
  <si>
    <t>主材：玄元铁胎；辅材：灵液琼髓（缓冲）；特性材：五气凝华（火行）。</t>
  </si>
  <si>
    <t>归一丹炉·守中</t>
  </si>
  <si>
    <t>主材：玄元铁胎；辅材：灵液琼髓（缓冲）；特性材：五气凝华（土行）。</t>
  </si>
  <si>
    <t>两仪炼宝鼎·守拙</t>
  </si>
  <si>
    <t>主材：玄元铁胎；辅材：灵金（导火、导灵）；特性材：五气凝华（土行）。</t>
  </si>
  <si>
    <t>玉宸符笔·惊弦</t>
  </si>
  <si>
    <t>主材：十万载灵木芯；辅材：翎毫（承墨、导墨）；特性材：五气凝华（金行）。</t>
  </si>
  <si>
    <t>玉宸符笔·沧浪</t>
  </si>
  <si>
    <t>主材：十万载灵木芯；辅材：翎毫（承墨、导墨）；特性材：五气凝华（水行）。</t>
  </si>
  <si>
    <t>玉宸符笔·赤书</t>
  </si>
  <si>
    <t>主材：十万载灵木芯；辅材：翎毫（承墨、导墨）；特性材：五气凝华（火行）。</t>
  </si>
  <si>
    <t>玉宸符笔·岳篆</t>
  </si>
  <si>
    <t>主材：十万载灵木芯；辅材：翎毫（承墨、导墨）；特性材：五气凝华（土行）。</t>
  </si>
  <si>
    <t>归藏葫芦·归梦</t>
  </si>
  <si>
    <t>主材：十万载灵木芯；辅材：灵脂玄蜡（封护）；特性材：灵识遗痕（感应）。</t>
  </si>
  <si>
    <t>须弥袋·芥子</t>
  </si>
  <si>
    <t>主材：十万载灵蚕丝；辅材：灵丝玄筋（连接、稳固）；特性材：五气凝华（土行）。</t>
  </si>
  <si>
    <t>归元瓶·朝元</t>
  </si>
  <si>
    <t>主材：太素玉胎；辅材：灵木竹藤（导灵）；特性材：丹核（蓄灵）。</t>
  </si>
  <si>
    <t>归元瓶·环碧</t>
  </si>
  <si>
    <t>主材：太素玉胎；辅材：灵木竹藤（导灵）；特性材：五气凝华（水行）。</t>
  </si>
  <si>
    <t>归元瓶·灵泉</t>
  </si>
  <si>
    <t>主材：太素玉胎；辅材：灵液琼髓（润通）；特性材：丹核（蓄灵）。</t>
  </si>
  <si>
    <t>归元瓶·涌月</t>
  </si>
  <si>
    <t>主材：太素玉胎；辅材：灵液琼髓（润通）；特性材：五气凝华（水行）。</t>
  </si>
  <si>
    <t>太清鉴物镜·拾遗</t>
  </si>
  <si>
    <t>主材：太素玉胎；辅材：灵玉玄晶（导光、聚光）；特性材：灵窍遗材（感知）。</t>
  </si>
  <si>
    <t>天河舟·问津</t>
  </si>
  <si>
    <t>主材：十万载灵木芯；辅材：灵骨玄甲（承力）；特性材：五气凝华（土行）。</t>
  </si>
  <si>
    <t>无相幡·无踪</t>
  </si>
  <si>
    <t>主材：十万载灵蚕丝；辅材：灵丝玄筋（连接、稳固）；特性材：丹核（蓄灵）。</t>
  </si>
  <si>
    <t>沉天印·天钧</t>
  </si>
  <si>
    <t>|cff00FF00“沉天之势不在虚名，印落一域，重压与震力并至。”——《五岳镇形宝章》|r</t>
  </si>
  <si>
    <t>主材：沉天金；辅材：灵骨玄甲（承力）；特性材：五气凝华（金行）。</t>
  </si>
  <si>
    <t>沉天印</t>
  </si>
  <si>
    <t>天钧</t>
  </si>
  <si>
    <t>沉天印·扶木</t>
  </si>
  <si>
    <t>主材：沉天金；辅材：灵骨玄甲（承力）；特性材：五气凝华（木行）。</t>
  </si>
  <si>
    <t>扶木</t>
  </si>
  <si>
    <t>沉天印·海倾</t>
  </si>
  <si>
    <t>主材：沉天金；辅材：灵骨玄甲（承力）；特性材：五气凝华（水行）。</t>
  </si>
  <si>
    <t>海倾</t>
  </si>
  <si>
    <t>沉天印·天烬</t>
  </si>
  <si>
    <t>主材：沉天金；辅材：灵骨玄甲（承力）；特性材：五气凝华（火行）。</t>
  </si>
  <si>
    <t>天烬</t>
  </si>
  <si>
    <t>沉天印·九垓</t>
  </si>
  <si>
    <t>主材：沉天金；辅材：灵骨玄甲（承力）；特性材：五气凝华（土行）。</t>
  </si>
  <si>
    <t>九垓</t>
  </si>
  <si>
    <t>沉天印·晦冥</t>
  </si>
  <si>
    <t>主材：沉天金；辅材：灵骨玄甲（承力）；特性材：灵血（毒性）。</t>
  </si>
  <si>
    <t>晦冥</t>
  </si>
  <si>
    <t>沉天印·幽陵</t>
  </si>
  <si>
    <t>主材：沉天金；辅材：灵骨玄甲（承力）；特性材：灵窍遗材（毒性）。</t>
  </si>
  <si>
    <t>幽陵</t>
  </si>
  <si>
    <t>沉天印·定澜</t>
  </si>
  <si>
    <t>主材：沉天金；辅材：灵骨玄甲（承力）；特性材：灵石砂壤（镇压阵势）。</t>
  </si>
  <si>
    <t>定澜</t>
  </si>
  <si>
    <t>沉天印·回天</t>
  </si>
  <si>
    <t>主材：沉天金；辅材：灵骨玄甲（承力）；特性材：丹核（蓄灵）。</t>
  </si>
  <si>
    <t>回天</t>
  </si>
  <si>
    <t>地心赤阳炉·金髓</t>
  </si>
  <si>
    <t>法宝。承载炼丹寒热，过滤整炉杂质；提高通用除渣能力；炼制金行丹药时，提高整炉除渣能力；扩大寒热承受范围。</t>
  </si>
  <si>
    <t>|cff00FF00“地心铜性纳寒容热，冷热在壁中缓缓相让，故炉膛可用区间更广。”——《坎离清浊丹经》|r</t>
  </si>
  <si>
    <t>主材：地心灵铜；辅材：灵石砂壤（过滤）；特性材：五气凝华（金行）。</t>
  </si>
  <si>
    <t>地心丹炉</t>
  </si>
  <si>
    <t>金髓</t>
  </si>
  <si>
    <t>地心赤阳炉·青阳</t>
  </si>
  <si>
    <t>法宝。承载炼丹寒热，过滤整炉杂质；提高通用除渣能力；炼制木行丹药时，提高整炉除渣能力；扩大寒热承受范围。</t>
  </si>
  <si>
    <t>主材：地心灵铜；辅材：灵石砂壤（过滤）；特性材：五气凝华（木行）。</t>
  </si>
  <si>
    <t>青阳</t>
  </si>
  <si>
    <t>地心赤阳炉·玄津</t>
  </si>
  <si>
    <t>法宝。承载炼丹寒热，过滤整炉杂质；提高通用除渣能力；炼制水行丹药时，提高整炉除渣能力；扩大寒热承受范围。</t>
  </si>
  <si>
    <t>主材：地心灵铜；辅材：灵石砂壤（过滤）；特性材：五气凝华（水行）。</t>
  </si>
  <si>
    <t>玄津</t>
  </si>
  <si>
    <t>地心赤阳炉·抱一</t>
  </si>
  <si>
    <t>法宝。承载炼丹寒热，过滤整炉杂质；提高通用除渣能力；炼制火行丹药时，提高整炉除渣能力；扩大寒热承受范围。</t>
  </si>
  <si>
    <t>主材：地心灵铜；辅材：灵石砂壤（过滤）；特性材：五气凝华（火行）。</t>
  </si>
  <si>
    <t>抱一</t>
  </si>
  <si>
    <t>地心赤阳炉·太和</t>
  </si>
  <si>
    <t>法宝。承载炼丹寒热，过滤整炉杂质；提高通用除渣能力；炼制土行丹药时，提高整炉除渣能力；扩大寒热承受范围。</t>
  </si>
  <si>
    <t>主材：地心灵铜；辅材：灵石砂壤（过滤）；特性材：五气凝华（土行）。</t>
  </si>
  <si>
    <t>太和</t>
  </si>
  <si>
    <t>地心赤阳炉·铄石</t>
  </si>
  <si>
    <t>法宝。承载炼丹寒热，过滤整炉杂质；均匀传热，提高承热上限；炼制金行丹药时，提高整炉除渣能力；扩大寒热承受范围。</t>
  </si>
  <si>
    <t>主材：地心灵铜；辅材：灵金（导热）；特性材：五气凝华（金行）。</t>
  </si>
  <si>
    <t>铄石</t>
  </si>
  <si>
    <t>地心赤阳炉·返真</t>
  </si>
  <si>
    <t>法宝。承载炼丹寒热，过滤整炉杂质；均匀传热，提高承热上限；炼制木行丹药时，提高整炉除渣能力；扩大寒热承受范围。</t>
  </si>
  <si>
    <t>主材：地心灵铜；辅材：灵金（导热）；特性材：五气凝华（木行）。</t>
  </si>
  <si>
    <t>返真</t>
  </si>
  <si>
    <t>地心赤阳炉·温澜</t>
  </si>
  <si>
    <t>法宝。承载炼丹寒热，过滤整炉杂质；均匀传热，提高承热上限；炼制水行丹药时，提高整炉除渣能力；扩大寒热承受范围。</t>
  </si>
  <si>
    <t>主材：地心灵铜；辅材：灵金（导热）；特性材：五气凝华（水行）。</t>
  </si>
  <si>
    <t>温澜</t>
  </si>
  <si>
    <t>地心赤阳炉·潜阳</t>
  </si>
  <si>
    <t>法宝。承载炼丹寒热，过滤整炉杂质；均匀传热，提高承热上限；炼制火行丹药时，提高整炉除渣能力；扩大寒热承受范围。</t>
  </si>
  <si>
    <t>主材：地心灵铜；辅材：灵金（导热）；特性材：五气凝华（火行）。</t>
  </si>
  <si>
    <t>潜阳</t>
  </si>
  <si>
    <t>地心赤阳炉·赤垣</t>
  </si>
  <si>
    <t>法宝。承载炼丹寒热，过滤整炉杂质；均匀传热，提高承热上限；炼制土行丹药时，提高整炉除渣能力；扩大寒热承受范围。</t>
  </si>
  <si>
    <t>主材：地心灵铜；辅材：灵金（导热）；特性材：五气凝华（土行）。</t>
  </si>
  <si>
    <t>赤垣</t>
  </si>
  <si>
    <t>地心赤阳炉·敛芒</t>
  </si>
  <si>
    <t>法宝。承载炼丹寒热，过滤整炉杂质；缓冲寒性变化，放宽承寒下限；炼制金行丹药时，提高整炉除渣能力；扩大寒热承受范围。</t>
  </si>
  <si>
    <t>主材：地心灵铜；辅材：灵液琼髓（缓冲）；特性材：五气凝华（金行）。</t>
  </si>
  <si>
    <t>敛芒</t>
  </si>
  <si>
    <t>地心赤阳炉·归藏</t>
  </si>
  <si>
    <t>法宝。承载炼丹寒热，过滤整炉杂质；缓冲寒性变化，放宽承寒下限；炼制木行丹药时，提高整炉除渣能力；扩大寒热承受范围。</t>
  </si>
  <si>
    <t>主材：地心灵铜；辅材：灵液琼髓（缓冲）；特性材：五气凝华（木行）。</t>
  </si>
  <si>
    <t>归藏</t>
  </si>
  <si>
    <t>地心赤阳炉·涵渊</t>
  </si>
  <si>
    <t>法宝。承载炼丹寒热，过滤整炉杂质；缓冲寒性变化，放宽承寒下限；炼制水行丹药时，提高整炉除渣能力；扩大寒热承受范围。</t>
  </si>
  <si>
    <t>主材：地心灵铜；辅材：灵液琼髓（缓冲）；特性材：五气凝华（水行）。</t>
  </si>
  <si>
    <t>涵渊</t>
  </si>
  <si>
    <t>地心赤阳炉·照雪</t>
  </si>
  <si>
    <t>法宝。承载炼丹寒热，过滤整炉杂质；缓冲寒性变化，放宽承寒下限；炼制火行丹药时，提高整炉除渣能力；扩大寒热承受范围。</t>
  </si>
  <si>
    <t>主材：地心灵铜；辅材：灵液琼髓（缓冲）；特性材：五气凝华（火行）。</t>
  </si>
  <si>
    <t>照雪</t>
  </si>
  <si>
    <t>地心赤阳炉·玄黄</t>
  </si>
  <si>
    <t>法宝。承载炼丹寒热，过滤整炉杂质；缓冲寒性变化，放宽承寒下限；炼制土行丹药时，提高整炉除渣能力；扩大寒热承受范围。</t>
  </si>
  <si>
    <t>主材：地心灵铜；辅材：灵液琼髓（缓冲）；特性材：五气凝华（土行）。</t>
  </si>
  <si>
    <t>玄黄</t>
  </si>
  <si>
    <t>九窍通灵瓶·吐纳</t>
  </si>
  <si>
    <t>法宝。持续恢复法力；完善灵气传导通路，提高每次回灵量；每轮回灵开始时额外恢复一次法力；缩短回灵间隔。</t>
  </si>
  <si>
    <t>|cff00FF00“九窍依次送灵，一窍方歇、一窍已启，故回灵间隔更短。”——《周天归元玉章》|r</t>
  </si>
  <si>
    <t>主材：九窍灵玉；辅材：灵木竹藤（导灵）；特性材：丹核（蓄灵）。</t>
  </si>
  <si>
    <t>九窍回灵瓶</t>
  </si>
  <si>
    <t>吐纳</t>
  </si>
  <si>
    <t>九窍通灵瓶·回环</t>
  </si>
  <si>
    <t>法宝。持续恢复法力；完善灵气传导通路，提高每次回灵量；促进灵气流转，缩短回灵间隔；缩短回灵间隔。</t>
  </si>
  <si>
    <t>主材：九窍灵玉；辅材：灵木竹藤（导灵）；特性材：五气凝华（水行）。</t>
  </si>
  <si>
    <t>回环</t>
  </si>
  <si>
    <t>九窍通灵瓶·听潮</t>
  </si>
  <si>
    <t>法宝。持续恢复法力；使灵气流转更连续，缩短回灵间隔；每轮回灵开始时额外恢复一次法力；缩短回灵间隔。</t>
  </si>
  <si>
    <t>主材：九窍灵玉；辅材：灵液琼髓（润通）；特性材：丹核（蓄灵）。</t>
  </si>
  <si>
    <t>听潮</t>
  </si>
  <si>
    <t>九窍通灵瓶·海息</t>
  </si>
  <si>
    <t>法宝。持续恢复法力；使灵气流转更连续，缩短回灵间隔；促进灵气流转，缩短回灵间隔；缩短回灵间隔。</t>
  </si>
  <si>
    <t>主材：九窍灵玉；辅材：灵液琼髓（润通）；特性材：五气凝华（水行）。</t>
  </si>
  <si>
    <t>海息</t>
  </si>
  <si>
    <t>照微鉴宝镜·洞玄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</si>
  <si>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</si>
  <si>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|cff00FF00“照微能分毫析理，于遗漏之物中辨出珍稀灵光，所得更易见上品。”——《烛幽鉴微宝录》|r</t>
  </si>
  <si>
    <t>主材：照微璧；辅材：灵玉玄晶（导光、聚光）；特性材：灵窍遗材（感知）。</t>
  </si>
  <si>
    <t>照微镜</t>
  </si>
  <si>
    <t>洞玄</t>
  </si>
  <si>
    <t>两仪丹炉·素真</t>
  </si>
  <si>
    <t>两仪丹炉·养和</t>
  </si>
  <si>
    <t>两仪丹炉·澄心</t>
  </si>
  <si>
    <t>两仪丹炉·明离</t>
  </si>
  <si>
    <t>两仪丹炉·抱朴</t>
  </si>
  <si>
    <t>两仪丹炉·流金</t>
  </si>
  <si>
    <t>两仪丹炉·阳和</t>
  </si>
  <si>
    <t>两仪丹炉·济川</t>
  </si>
  <si>
    <t>两仪丹炉·丹霞</t>
  </si>
  <si>
    <t>两仪丹炉·温玉</t>
  </si>
  <si>
    <t>两仪丹炉·藏锋</t>
  </si>
  <si>
    <t>两仪丹炉·含章</t>
  </si>
  <si>
    <t>两仪丹炉·月魄</t>
  </si>
  <si>
    <t>两仪丹炉·余烬</t>
  </si>
  <si>
    <t>两仪丹炉·守中</t>
  </si>
  <si>
    <t>地心玄元炉·金髓</t>
  </si>
  <si>
    <t>地心玄元炉·青阳</t>
  </si>
  <si>
    <t>地心玄元炉·玄津</t>
  </si>
  <si>
    <t>地心玄元炉·抱一</t>
  </si>
  <si>
    <t>地心玄元炉·太和</t>
  </si>
  <si>
    <t>地心玄元炉·铄石</t>
  </si>
  <si>
    <t>地心玄元炉·返真</t>
  </si>
  <si>
    <t>地心玄元炉·温澜</t>
  </si>
  <si>
    <t>地心玄元炉·潜阳</t>
  </si>
  <si>
    <t>地心玄元炉·赤垣</t>
  </si>
  <si>
    <t>地心玄元炉·敛芒</t>
  </si>
  <si>
    <t>地心玄元炉·归藏</t>
  </si>
  <si>
    <t>地心玄元炉·涵渊</t>
  </si>
  <si>
    <t>地心玄元炉·照雪</t>
  </si>
  <si>
    <t>地心玄元炉·玄黄</t>
  </si>
  <si>
    <t>乾元丹炉·素真</t>
  </si>
  <si>
    <t>乾元丹炉·养和</t>
  </si>
  <si>
    <t>乾元丹炉·澄心</t>
  </si>
  <si>
    <t>乾元丹炉·明离</t>
  </si>
  <si>
    <t>乾元丹炉·抱朴</t>
  </si>
  <si>
    <t>乾元丹炉·流金</t>
  </si>
  <si>
    <t>乾元丹炉·阳和</t>
  </si>
  <si>
    <t>乾元丹炉·济川</t>
  </si>
  <si>
    <t>乾元丹炉·丹霞</t>
  </si>
  <si>
    <t>乾元丹炉·温玉</t>
  </si>
  <si>
    <t>乾元丹炉·藏锋</t>
  </si>
  <si>
    <t>乾元丹炉·含章</t>
  </si>
  <si>
    <t>乾元丹炉·月魄</t>
  </si>
  <si>
    <t>乾元丹炉·余烬</t>
  </si>
  <si>
    <t>乾元丹炉·守中</t>
  </si>
  <si>
    <t>地心两仪炉·金髓</t>
  </si>
  <si>
    <t>地心两仪炉·青阳</t>
  </si>
  <si>
    <t>地心两仪炉·玄津</t>
  </si>
  <si>
    <t>地心两仪炉·抱一</t>
  </si>
  <si>
    <t>地心两仪炉·太和</t>
  </si>
  <si>
    <t>地心两仪炉·铄石</t>
  </si>
  <si>
    <t>地心两仪炉·返真</t>
  </si>
  <si>
    <t>地心两仪炉·温澜</t>
  </si>
  <si>
    <t>地心两仪炉·潜阳</t>
  </si>
  <si>
    <t>地心两仪炉·赤垣</t>
  </si>
  <si>
    <t>地心两仪炉·敛芒</t>
  </si>
  <si>
    <t>地心两仪炉·归藏</t>
  </si>
  <si>
    <t>地心两仪炉·涵渊</t>
  </si>
  <si>
    <t>地心两仪炉·照雪</t>
  </si>
  <si>
    <t>地心两仪炉·玄黄</t>
  </si>
  <si>
    <t>太清剑·断金</t>
  </si>
  <si>
    <t>主材：太玄母铁；辅材：灵爪锐牙（锋锐）；特性材：五气凝华（金行）。</t>
  </si>
  <si>
    <t>太清剑·折柳</t>
  </si>
  <si>
    <t>主材：太玄母铁；辅材：灵爪锐牙（锋锐）；特性材：五气凝华（木行）。</t>
  </si>
  <si>
    <t>太清剑·分潮</t>
  </si>
  <si>
    <t>主材：太玄母铁；辅材：灵爪锐牙（锋锐）；特性材：五气凝华（水行）。</t>
  </si>
  <si>
    <t>太清剑·焚霄</t>
  </si>
  <si>
    <t>主材：太玄母铁；辅材：灵爪锐牙（锋锐）；特性材：五气凝华（火行）。</t>
  </si>
  <si>
    <t>太清剑·裂岳</t>
  </si>
  <si>
    <t>主材：太玄母铁；辅材：灵爪锐牙（锋锐）；特性材：五气凝华（土行）。</t>
  </si>
  <si>
    <t>太清剑·饮鸩</t>
  </si>
  <si>
    <t>主材：太玄母铁；辅材：灵爪锐牙（锋锐）；特性材：灵血（毒性）。</t>
  </si>
  <si>
    <t>太清剑·幽螫</t>
  </si>
  <si>
    <t>主材：太玄母铁；辅材：灵爪锐牙（锋锐）；特性材：灵窍遗材（毒性）。</t>
  </si>
  <si>
    <t>太清剑·残红</t>
  </si>
  <si>
    <t>主材：太玄母铁；辅材：灵爪锐牙（锋锐）；特性材：灵爪锐牙（撕裂）。</t>
  </si>
  <si>
    <t>太清剑·惊鸿</t>
  </si>
  <si>
    <t>主材：太玄母铁；辅材：翎毫（轻灵）；特性材：五气凝华（金行）。</t>
  </si>
  <si>
    <t>太清剑·飞花</t>
  </si>
  <si>
    <t>主材：太玄母铁；辅材：翎毫（轻灵）；特性材：五气凝华（木行）。</t>
  </si>
  <si>
    <t>太清剑·听雨</t>
  </si>
  <si>
    <t>主材：太玄母铁；辅材：翎毫（轻灵）；特性材：五气凝华（水行）。</t>
  </si>
  <si>
    <t>太清剑·流萤</t>
  </si>
  <si>
    <t>主材：太玄母铁；辅材：翎毫（轻灵）；特性材：五气凝华（火行）。</t>
  </si>
  <si>
    <t>太清剑·卷尘</t>
  </si>
  <si>
    <t>主材：太玄母铁；辅材：翎毫（轻灵）；特性材：五气凝华（土行）。</t>
  </si>
  <si>
    <t>太清剑·碧痕</t>
  </si>
  <si>
    <t>主材：太玄母铁；辅材：翎毫（轻灵）；特性材：灵血（毒性）。</t>
  </si>
  <si>
    <t>太清剑·暗香</t>
  </si>
  <si>
    <t>主材：太玄母铁；辅材：翎毫（轻灵）；特性材：灵窍遗材（毒性）。</t>
  </si>
  <si>
    <t>太清剑·落英</t>
  </si>
  <si>
    <t>主材：太玄母铁；辅材：翎毫（轻灵）；特性材：灵爪锐牙（撕裂）。</t>
  </si>
  <si>
    <t>乾元印·金阙</t>
  </si>
  <si>
    <t>主材：太玄母铁；辅材：灵骨玄甲（承力）；特性材：五气凝华（金行）。</t>
  </si>
  <si>
    <t>乾元印·苍梧</t>
  </si>
  <si>
    <t>主材：太玄母铁；辅材：灵骨玄甲（承力）；特性材：五气凝华（木行）。</t>
  </si>
  <si>
    <t>乾元印·沧澜</t>
  </si>
  <si>
    <t>主材：太玄母铁；辅材：灵骨玄甲（承力）；特性材：五气凝华（水行）。</t>
  </si>
  <si>
    <t>乾元印·赤嶂</t>
  </si>
  <si>
    <t>主材：太玄母铁；辅材：灵骨玄甲（承力）；特性材：五气凝华（火行）。</t>
  </si>
  <si>
    <t>乾元印·昆冈</t>
  </si>
  <si>
    <t>主材：太玄母铁；辅材：灵骨玄甲（承力）；特性材：五气凝华（土行）。</t>
  </si>
  <si>
    <t>乾元印·瘴岭</t>
  </si>
  <si>
    <t>主材：太玄母铁；辅材：灵骨玄甲（承力）；特性材：灵血（毒性）。</t>
  </si>
  <si>
    <t>乾元印·幽壑</t>
  </si>
  <si>
    <t>主材：太玄母铁；辅材：灵骨玄甲（承力）；特性材：灵窍遗材（毒性）。</t>
  </si>
  <si>
    <t>乾元印·沉渊</t>
  </si>
  <si>
    <t>主材：太玄母铁；辅材：灵骨玄甲（承力）；特性材：灵石砂壤（镇压阵势）。</t>
  </si>
  <si>
    <t>乾元印·回峦</t>
  </si>
  <si>
    <t>主材：太玄母铁；辅材：灵骨玄甲（承力）；特性材：丹核（蓄灵）。</t>
  </si>
  <si>
    <t>太玄缚灵索·锁秋</t>
  </si>
  <si>
    <t>主材：百万载灵蚕丝；辅材：灵丝玄筋（牵拉、连接）；特性材：五气凝华（金行）。</t>
  </si>
  <si>
    <t>太玄缚灵索·缠枝</t>
  </si>
  <si>
    <t>主材：百万载灵蚕丝；辅材：灵丝玄筋（牵拉、连接）；特性材：五气凝华（木行）。</t>
  </si>
  <si>
    <t>太玄缚灵索·回澜</t>
  </si>
  <si>
    <t>主材：百万载灵蚕丝；辅材：灵丝玄筋（牵拉、连接）；特性材：五气凝华（水行）。</t>
  </si>
  <si>
    <t>太玄缚灵索·燃犀</t>
  </si>
  <si>
    <t>主材：百万载灵蚕丝；辅材：灵丝玄筋（牵拉、连接）；特性材：五气凝华（火行）。</t>
  </si>
  <si>
    <t>太玄缚灵索·伏岳</t>
  </si>
  <si>
    <t>主材：百万载灵蚕丝；辅材：灵丝玄筋（牵拉、连接）；特性材：五气凝华（土行）。</t>
  </si>
  <si>
    <t>太玄缚灵索·青瘴</t>
  </si>
  <si>
    <t>主材：百万载灵蚕丝；辅材：灵丝玄筋（牵拉、连接）；特性材：灵血（毒性）。</t>
  </si>
  <si>
    <t>太玄缚灵索·幽藤</t>
  </si>
  <si>
    <t>主材：百万载灵蚕丝；辅材：灵丝玄筋（牵拉、连接）；特性材：灵窍遗材（毒性）。</t>
  </si>
  <si>
    <t>太玄缚灵索·无言</t>
  </si>
  <si>
    <t>主材：百万载灵蚕丝；辅材：灵丝玄筋（牵拉、连接）；特性材：灵石砂壤（封禁阵势）。</t>
  </si>
  <si>
    <t>太玄缚灵索·复缚</t>
  </si>
  <si>
    <t>主材：百万载灵蚕丝；辅材：灵丝玄筋（牵拉、连接）；特性材：丹核（蓄灵）。</t>
  </si>
  <si>
    <t>乾元伞·金罡</t>
  </si>
  <si>
    <t>主材：百万载灵兽皮；辅材：灵骨玄甲（支撑、防护）；特性材：五气凝华（金行）。</t>
  </si>
  <si>
    <t>乾元伞·翠盖</t>
  </si>
  <si>
    <t>主材：百万载灵兽皮；辅材：灵骨玄甲（支撑、防护）；特性材：五气凝华（木行）。</t>
  </si>
  <si>
    <t>乾元伞·涵波</t>
  </si>
  <si>
    <t>主材：百万载灵兽皮；辅材：灵骨玄甲（支撑、防护）；特性材：五气凝华（水行）。</t>
  </si>
  <si>
    <t>乾元伞·流丹</t>
  </si>
  <si>
    <t>主材：百万载灵兽皮；辅材：灵骨玄甲（支撑、防护）；特性材：五气凝华（火行）。</t>
  </si>
  <si>
    <t>乾元伞·叠嶂</t>
  </si>
  <si>
    <t>主材：百万载灵兽皮；辅材：灵骨玄甲（支撑、防护）；特性材：五气凝华（土行）。</t>
  </si>
  <si>
    <t>乾元伞·巍然</t>
  </si>
  <si>
    <t>主材：百万载灵兽皮；辅材：灵骨玄甲（支撑、防护）；特性材：灵骨玄甲（护御）。</t>
  </si>
  <si>
    <t>乾元伞·涤尘</t>
  </si>
  <si>
    <t>主材：百万载灵兽皮；辅材：灵骨玄甲（支撑、防护）；特性材：灵窍遗材（容毒）。</t>
  </si>
  <si>
    <t>乾元伞·回光</t>
  </si>
  <si>
    <t>主材：百万载灵兽皮；辅材：灵骨玄甲（支撑、防护）；特性材：丹核（蓄灵）。</t>
  </si>
  <si>
    <t>乾元伞·素秋</t>
  </si>
  <si>
    <t>主材：百万载灵兽皮；辅材：灵丝玄筋（连接、稳固）；特性材：五气凝华（金行）。</t>
  </si>
  <si>
    <t>乾元伞·长春</t>
  </si>
  <si>
    <t>主材：百万载灵兽皮；辅材：灵丝玄筋（连接、稳固）；特性材：五气凝华（木行）。</t>
  </si>
  <si>
    <t>乾元伞·烟岚</t>
  </si>
  <si>
    <t>主材：百万载灵兽皮；辅材：灵丝玄筋（连接、稳固）；特性材：五气凝华（水行）。</t>
  </si>
  <si>
    <t>乾元伞·暮霞</t>
  </si>
  <si>
    <t>主材：百万载灵兽皮；辅材：灵丝玄筋（连接、稳固）；特性材：五气凝华（火行）。</t>
  </si>
  <si>
    <t>乾元伞·远岫</t>
  </si>
  <si>
    <t>主材：百万载灵兽皮；辅材：灵丝玄筋（连接、稳固）；特性材：五气凝华（土行）。</t>
  </si>
  <si>
    <t>乾元伞·绵山</t>
  </si>
  <si>
    <t>主材：百万载灵兽皮；辅材：灵丝玄筋（连接、稳固）；特性材：灵骨玄甲（护御）。</t>
  </si>
  <si>
    <t>乾元伞·清芬</t>
  </si>
  <si>
    <t>主材：百万载灵兽皮；辅材：灵丝玄筋（连接、稳固）；特性材：灵窍遗材（容毒）。</t>
  </si>
  <si>
    <t>乾元伞·留晖</t>
  </si>
  <si>
    <t>主材：百万载灵兽皮；辅材：灵丝玄筋（连接、稳固）；特性材：丹核（蓄灵）。</t>
  </si>
  <si>
    <t>长春珠·初阳</t>
  </si>
  <si>
    <t>主材：太玄玉母；辅材：灵血（生机）；特性材：丹核（生机）。</t>
  </si>
  <si>
    <t>长春珠·回春</t>
  </si>
  <si>
    <t>主材：太玄玉母；辅材：灵血（生机）；特性材：五气凝华（木行）。</t>
  </si>
  <si>
    <t>长春珠·朝露</t>
  </si>
  <si>
    <t>主材：太玄玉母；辅材：灵液琼髓（润通）；特性材：丹核（生机）。</t>
  </si>
  <si>
    <t>长春珠·绵生</t>
  </si>
  <si>
    <t>主材：太玄玉母；辅材：灵液琼髓（润通）；特性材：五气凝华（木行）。</t>
  </si>
  <si>
    <t>太清甘露瓶·沃野</t>
  </si>
  <si>
    <t>太清甘露瓶·金穗</t>
  </si>
  <si>
    <t>主材：太玄玉母；辅材：灵血（生机）；特性材：五气凝华（金行）。</t>
  </si>
  <si>
    <t>太清甘露瓶·芳华</t>
  </si>
  <si>
    <t>太清甘露瓶·流碧</t>
  </si>
  <si>
    <t>主材：太玄玉母；辅材：灵血（生机）；特性材：五气凝华（水行）。</t>
  </si>
  <si>
    <t>太清甘露瓶·照林</t>
  </si>
  <si>
    <t>主材：太玄玉母；辅材：灵血（生机）；特性材：五气凝华（火行）。</t>
  </si>
  <si>
    <t>太清甘露瓶·丰年</t>
  </si>
  <si>
    <t>主材：太玄玉母；辅材：灵血（生机）；特性材：五气凝华（土行）。</t>
  </si>
  <si>
    <t>太清甘露瓶·甘泉</t>
  </si>
  <si>
    <t>主材：太玄玉母；辅材：灵液琼髓（润养）；特性材：丹核（生机）。</t>
  </si>
  <si>
    <t>太清甘露瓶·玉粟</t>
  </si>
  <si>
    <t>主材：太玄玉母；辅材：灵液琼髓（润养）；特性材：五气凝华（金行）。</t>
  </si>
  <si>
    <t>太清甘露瓶·新篁</t>
  </si>
  <si>
    <t>主材：太玄玉母；辅材：灵液琼髓（润养）；特性材：五气凝华（木行）。</t>
  </si>
  <si>
    <t>太清甘露瓶·烟雨</t>
  </si>
  <si>
    <t>主材：太玄玉母；辅材：灵液琼髓（润养）；特性材：五气凝华（水行）。</t>
  </si>
  <si>
    <t>太清甘露瓶·暖翠</t>
  </si>
  <si>
    <t>主材：太玄玉母；辅材：灵液琼髓（润养）；特性材：五气凝华（火行）。</t>
  </si>
  <si>
    <t>太清甘露瓶·春壤</t>
  </si>
  <si>
    <t>主材：太玄玉母；辅材：灵液琼髓（润养）；特性材：五气凝华（土行）。</t>
  </si>
  <si>
    <t>太清丹炉·素真</t>
  </si>
  <si>
    <t>主材：太玄母铁；辅材：灵石砂壤（过滤）；特性材：五气凝华（金行）。</t>
  </si>
  <si>
    <t>太清丹炉·养和</t>
  </si>
  <si>
    <t>主材：太玄母铁；辅材：灵石砂壤（过滤）；特性材：五气凝华（木行）。</t>
  </si>
  <si>
    <t>太清丹炉·澄心</t>
  </si>
  <si>
    <t>主材：太玄母铁；辅材：灵石砂壤（过滤）；特性材：五气凝华（水行）。</t>
  </si>
  <si>
    <t>太清丹炉·明离</t>
  </si>
  <si>
    <t>主材：太玄母铁；辅材：灵石砂壤（过滤）；特性材：五气凝华（火行）。</t>
  </si>
  <si>
    <t>太清丹炉·抱朴</t>
  </si>
  <si>
    <t>主材：太玄母铁；辅材：灵石砂壤（过滤）；特性材：五气凝华（土行）。</t>
  </si>
  <si>
    <t>太清丹炉·流金</t>
  </si>
  <si>
    <t>主材：太玄母铁；辅材：灵金（导热）；特性材：五气凝华（金行）。</t>
  </si>
  <si>
    <t>太清丹炉·阳和</t>
  </si>
  <si>
    <t>主材：太玄母铁；辅材：灵金（导热）；特性材：五气凝华（木行）。</t>
  </si>
  <si>
    <t>太清丹炉·济川</t>
  </si>
  <si>
    <t>主材：太玄母铁；辅材：灵金（导热）；特性材：五气凝华（水行）。</t>
  </si>
  <si>
    <t>太清丹炉·丹霞</t>
  </si>
  <si>
    <t>主材：太玄母铁；辅材：灵金（导热）；特性材：五气凝华（火行）。</t>
  </si>
  <si>
    <t>太清丹炉·温玉</t>
  </si>
  <si>
    <t>主材：太玄母铁；辅材：灵金（导热）；特性材：五气凝华（土行）。</t>
  </si>
  <si>
    <t>太清丹炉·藏锋</t>
  </si>
  <si>
    <t>主材：太玄母铁；辅材：灵液琼髓（缓冲）；特性材：五气凝华（金行）。</t>
  </si>
  <si>
    <t>太清丹炉·含章</t>
  </si>
  <si>
    <t>主材：太玄母铁；辅材：灵液琼髓（缓冲）；特性材：五气凝华（木行）。</t>
  </si>
  <si>
    <t>太清丹炉·月魄</t>
  </si>
  <si>
    <t>主材：太玄母铁；辅材：灵液琼髓（缓冲）；特性材：五气凝华（水行）。</t>
  </si>
  <si>
    <t>太清丹炉·余烬</t>
  </si>
  <si>
    <t>主材：太玄母铁；辅材：灵液琼髓（缓冲）；特性材：五气凝华（火行）。</t>
  </si>
  <si>
    <t>太清丹炉·守中</t>
  </si>
  <si>
    <t>主材：太玄母铁；辅材：灵液琼髓（缓冲）；特性材：五气凝华（土行）。</t>
  </si>
  <si>
    <t>混元炼宝鼎·守拙</t>
  </si>
  <si>
    <t>主材：太玄母铁；辅材：灵金（导火、导灵）；特性材：五气凝华（土行）。</t>
  </si>
  <si>
    <t>太清符笔·惊弦</t>
  </si>
  <si>
    <t>主材：百万载灵木芯；辅材：翎毫（承墨、导墨）；特性材：五气凝华（金行）。</t>
  </si>
  <si>
    <t>太清符笔·沧浪</t>
  </si>
  <si>
    <t>主材：百万载灵木芯；辅材：翎毫（承墨、导墨）；特性材：五气凝华（水行）。</t>
  </si>
  <si>
    <t>太清符笔·赤书</t>
  </si>
  <si>
    <t>主材：百万载灵木芯；辅材：翎毫（承墨、导墨）；特性材：五气凝华（火行）。</t>
  </si>
  <si>
    <t>太清符笔·岳篆</t>
  </si>
  <si>
    <t>主材：百万载灵木芯；辅材：翎毫（承墨、导墨）；特性材：五气凝华（土行）。</t>
  </si>
  <si>
    <t>太虚葫芦·归梦</t>
  </si>
  <si>
    <t>主材：百万载灵木芯；辅材：灵脂玄蜡（封护）；特性材：灵识遗痕（感应）。</t>
  </si>
  <si>
    <t>大罗乾坤袋·芥子</t>
  </si>
  <si>
    <t>主材：百万载灵蚕丝；辅材：灵丝玄筋（连接、稳固）；特性材：五气凝华（土行）。</t>
  </si>
  <si>
    <t>太清回灵瓶·朝元</t>
  </si>
  <si>
    <t>主材：太玄玉母；辅材：灵木竹藤（导灵）；特性材：丹核（蓄灵）。</t>
  </si>
  <si>
    <t>太清回灵瓶·环碧</t>
  </si>
  <si>
    <t>主材：太玄玉母；辅材：灵木竹藤（导灵）；特性材：五气凝华（水行）。</t>
  </si>
  <si>
    <t>太清回灵瓶·灵泉</t>
  </si>
  <si>
    <t>主材：太玄玉母；辅材：灵液琼髓（润通）；特性材：丹核（蓄灵）。</t>
  </si>
  <si>
    <t>太清回灵瓶·涌月</t>
  </si>
  <si>
    <t>主材：太玄玉母；辅材：灵液琼髓（润通）；特性材：五气凝华（水行）。</t>
  </si>
  <si>
    <t>周天宝镜·拾遗</t>
  </si>
  <si>
    <t>主材：太玄玉母；辅材：灵玉玄晶（导光、聚光）；特性材：灵窍遗材（感知）。</t>
  </si>
  <si>
    <t>渡天舟·问津</t>
  </si>
  <si>
    <t>主材：百万载灵木芯；辅材：灵骨玄甲（承力）；特性材：五气凝华（土行）。</t>
  </si>
  <si>
    <t>太清隐形幡·无踪</t>
  </si>
  <si>
    <t>主材：百万载灵蚕丝；辅材：灵丝玄筋（连接、稳固）；特性材：丹核（蓄灵）。</t>
  </si>
  <si>
    <t>五气甘霖瓶·春满</t>
  </si>
  <si>
    <t>|cff00FF00“五气各循其路，又在瓶中相济；甘霖落处，各行灵植皆得更强催生。”——《玄圃承露灵书》|r</t>
  </si>
  <si>
    <t>主材：五气灵玉；辅材：灵血（生机）；特性材：丹核（生机）。</t>
  </si>
  <si>
    <t>五气甘霖瓶</t>
  </si>
  <si>
    <t>春满</t>
  </si>
  <si>
    <t>五气甘霖瓶·金粟</t>
  </si>
  <si>
    <t>主材：五气灵玉；辅材：灵血（生机）；特性材：五气凝华（金行）。</t>
  </si>
  <si>
    <t>金粟</t>
  </si>
  <si>
    <t>五气甘霖瓶·木秀</t>
  </si>
  <si>
    <t>主材：五气灵玉；辅材：灵血（生机）；特性材：五气凝华（木行）。</t>
  </si>
  <si>
    <t>木秀</t>
  </si>
  <si>
    <t>五气甘霖瓶·涵泽</t>
  </si>
  <si>
    <t>主材：五气灵玉；辅材：灵血（生机）；特性材：五气凝华（水行）。</t>
  </si>
  <si>
    <t>涵泽</t>
  </si>
  <si>
    <t>五气甘霖瓶·映华</t>
  </si>
  <si>
    <t>主材：五气灵玉；辅材：灵血（生机）；特性材：五气凝华（火行）。</t>
  </si>
  <si>
    <t>映华</t>
  </si>
  <si>
    <t>五气甘霖瓶·丰畴</t>
  </si>
  <si>
    <t>主材：五气灵玉；辅材：灵血（生机）；特性材：五气凝华（土行）。</t>
  </si>
  <si>
    <t>丰畴</t>
  </si>
  <si>
    <t>五气甘霖瓶·春霖</t>
  </si>
  <si>
    <t>主材：五气灵玉；辅材：灵液琼髓（润养）；特性材：丹核（生机）。</t>
  </si>
  <si>
    <t>春霖</t>
  </si>
  <si>
    <t>五气甘霖瓶·瑞穗</t>
  </si>
  <si>
    <t>主材：五气灵玉；辅材：灵液琼髓（润养）；特性材：五气凝华（金行）。</t>
  </si>
  <si>
    <t>瑞穗</t>
  </si>
  <si>
    <t>五气甘霖瓶·繁荫</t>
  </si>
  <si>
    <t>主材：五气灵玉；辅材：灵液琼髓（润养）；特性材：五气凝华（木行）。</t>
  </si>
  <si>
    <t>繁荫</t>
  </si>
  <si>
    <t>五气甘霖瓶·润川</t>
  </si>
  <si>
    <t>主材：五气灵玉；辅材：灵液琼髓（润养）；特性材：五气凝华（水行）。</t>
  </si>
  <si>
    <t>润川</t>
  </si>
  <si>
    <t>五气甘霖瓶·晴和</t>
  </si>
  <si>
    <t>主材：五气灵玉；辅材：灵液琼髓（润养）；特性材：五气凝华（火行）。</t>
  </si>
  <si>
    <t>晴和</t>
  </si>
  <si>
    <t>五气甘霖瓶·息壤</t>
  </si>
  <si>
    <t>主材：五气灵玉；辅材：灵液琼髓（润养）；特性材：五气凝华（土行）。</t>
  </si>
  <si>
    <t>息壤</t>
  </si>
  <si>
    <t>太和乾坤袋·须弥</t>
  </si>
  <si>
    <t>法宝。收纳物品，提供储物容量；加固收纳结构，提高基础容量；增强已有收纳结构的承载能力，提高容量；提高储物容量。</t>
  </si>
  <si>
    <t>|cff00FF00“太和丝路首尾相承，织成的壶天结构更稳，故能收纳更多物品。”——《壶天纳物秘笈》|r</t>
  </si>
  <si>
    <t>主材：太和灵丝；辅材：灵丝玄筋（连接、稳固）；特性材：五气凝华（土行）。</t>
  </si>
  <si>
    <t>太和乾坤袋</t>
  </si>
  <si>
    <t>须弥</t>
  </si>
  <si>
    <t>通天渡虚舟·彼岸</t>
  </si>
  <si>
    <t>|cff00FF00“木纹贯通舟身，能承特殊通路的界隙之力，载人进入秘境。”——《星槎渡虚图经》|r</t>
  </si>
  <si>
    <t>主材：通天木；辅材：灵骨玄甲（承力）；特性材：五气凝华（土行）。</t>
  </si>
  <si>
    <t>通天舟</t>
  </si>
  <si>
    <t>彼岸</t>
  </si>
  <si>
    <t>万象藏形幡·忘形</t>
  </si>
  <si>
    <t>|cff00FF00“万象灵光尽收幡纹，身影与碰撞一并隐去，可穿怪而行且持续更久。”——《太阴藏形秘箓》|r</t>
  </si>
  <si>
    <t>主材：万象灵绢；辅材：灵丝玄筋（连接、稳固）；特性材：丹核（蓄灵）。</t>
  </si>
  <si>
    <t>万象隐息幡</t>
  </si>
  <si>
    <t>忘形</t>
  </si>
  <si>
    <t>混元丹炉·素真</t>
  </si>
  <si>
    <t>混元丹炉·养和</t>
  </si>
  <si>
    <t>混元丹炉·澄心</t>
  </si>
  <si>
    <t>混元丹炉·明离</t>
  </si>
  <si>
    <t>混元丹炉·抱朴</t>
  </si>
  <si>
    <t>混元丹炉·流金</t>
  </si>
  <si>
    <t>混元丹炉·阳和</t>
  </si>
  <si>
    <t>混元丹炉·济川</t>
  </si>
  <si>
    <t>混元丹炉·丹霞</t>
  </si>
  <si>
    <t>混元丹炉·温玉</t>
  </si>
  <si>
    <t>混元丹炉·藏锋</t>
  </si>
  <si>
    <t>混元丹炉·含章</t>
  </si>
  <si>
    <t>混元丹炉·月魄</t>
  </si>
  <si>
    <t>混元丹炉·余烬</t>
  </si>
  <si>
    <t>混元丹炉·守中</t>
  </si>
  <si>
    <t>兜率丹炉·素真</t>
  </si>
  <si>
    <t>兜率丹炉·养和</t>
  </si>
  <si>
    <t>兜率丹炉·澄心</t>
  </si>
  <si>
    <t>兜率丹炉·明离</t>
  </si>
  <si>
    <t>兜率丹炉·抱朴</t>
  </si>
  <si>
    <t>兜率丹炉·流金</t>
  </si>
  <si>
    <t>兜率丹炉·阳和</t>
  </si>
  <si>
    <t>兜率丹炉·济川</t>
  </si>
  <si>
    <t>兜率丹炉·丹霞</t>
  </si>
  <si>
    <t>兜率丹炉·温玉</t>
  </si>
  <si>
    <t>兜率丹炉·藏锋</t>
  </si>
  <si>
    <t>兜率丹炉·含章</t>
  </si>
  <si>
    <t>兜率丹炉·月魄</t>
  </si>
  <si>
    <t>兜率丹炉·余烬</t>
  </si>
  <si>
    <t>兜率丹炉·守中</t>
  </si>
  <si>
    <t>足年灵兽毒血</t>
  </si>
  <si>
    <t>灵血一类灵材。炼制法宝时，通常取作特性材，以之为性，融其灵蕴，为法宝添一重神通。渗透性强，能把毒性带入墨料或涂层；五行倾向：主水、辅火。适用于玄铁剑、镇山印、缚灵索。命中或束缚敌人时附加少量持续毒伤。
当前配方用途：打造缚影索、镇山印、青冥剑（特性材）。</t>
  </si>
  <si>
    <t>足年木灵核</t>
  </si>
  <si>
    <t>丹核一类灵材。炼制法宝时，通常取作特性材，以之为性，融其灵蕴，为法宝添一重神通。生息绵长，适合持续温养与缓慢释放；五行倾向：主木、辅土。适用于养元珠、甘霖瓶。养元珠：每轮温养开始时额外恢复少量生命；甘霖瓶：所温养灵植收获时有小概率增加产量。
当前配方用途：打造养元珠、甘露瓶（特性材）。</t>
  </si>
  <si>
    <t>足年灵兽细毫</t>
  </si>
  <si>
    <t>翎毫一类灵材。炼制法宝时，通常取作辅材，以之为用，佐其主材，增益器效。吸墨均匀，笔锋易收束；五行倾向：主水、辅金。适用于引灵笔。
当前配方用途：打造青竹符笔（辅材）。</t>
  </si>
  <si>
    <t>足年灵兽灵目</t>
  </si>
  <si>
    <t>灵窍遗材一类灵材。炼制法宝时，通常取作特性材，以之为性，融其灵蕴，为法宝添一重神通。对细微灵气变化敏感，适合分辨与筛选；五行倾向：主金、辅水。适用于照灵镜。照出敌人时短暂降低该敌人的物理防御。
当前配方用途：打造照夜灵镜、照灵镜（特性材）。</t>
  </si>
  <si>
    <t>足年灵兽甲壳</t>
  </si>
  <si>
    <t>灵骨玄甲一类灵材。炼制法宝时，通常取作辅材，以之为用，佐其主材，增益器效。壳体有层次，便于承受与分散冲击；五行倾向：主土、辅水。适用于护灵伞、御风舟。护灵伞：提高护盾量；御风舟：降低乘用期间受到的伤害。
当前配方用途：打造青罗伞（辅材、特性材）。</t>
  </si>
  <si>
    <t>足年灵兽利爪</t>
  </si>
  <si>
    <t>灵爪锐牙一类灵材。炼制法宝时，通常取作特性材，以之为性，融其灵蕴，为法宝添一重神通。兼具切割与勾挂能力；五行倾向：主金、辅木。适用于玄铁剑、镇山印、缚灵索。命中或束缚敌人时附加少量持续流血伤害。
当前配方用途：打造青冥剑（特性材）。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</si>
  <si>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当前配方用途：打造清烟丹炉、聚灵鼎（辅材）。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</si>
  <si>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当前配方用途：打造清烟丹炉（辅材）。</t>
  </si>
  <si>
    <t>灵石砂壤一类灵材。炼制法宝时，通常取作辅材，以之为用，佐其主材，增益器效。承载稳定，残存导灵纹理仍可利用；五行倾向：主土、辅水。适用于护灵伞、缚灵索。护灵伞：延长护盾持续时间；缚灵索：延长定身时间。
当前配方用途：打造缚影索、镇山印（特性材）。</t>
  </si>
  <si>
    <t>一转明光晶</t>
  </si>
  <si>
    <t>灵玉玄晶一类灵材。炼制法宝时，通常取作辅材，以之为用，佐其主材，增益器效。光性清晰，适合照明与细部观察；五行倾向：主火、辅金。适用于照灵镜。扩大探照范围。
当前配方用途：打造照夜灵镜、照灵镜（辅材）。</t>
  </si>
  <si>
    <t>足年灵竹</t>
  </si>
  <si>
    <t>灵木竹藤一类灵材。炼制法宝时，通常取作辅材，以之为用，佐其主材，增益器效。中空、轻韧，便于导流与连接；五行倾向：主木、辅水。适用于聚灵瓶、摄魄葫芦。聚灵瓶：提高持续法力恢复量；摄魄葫芦：扩大收妖施用距离。
当前配方用途：打造涵灵瓶（辅材）。</t>
  </si>
  <si>
    <t>一转阵旗灵丝</t>
  </si>
  <si>
    <t>灵丝玄筋一类灵材。炼制法宝时，通常取作辅材，以之为用，佐其主材，增益器效。丝路有序，残留织纹便于分路导灵；五行倾向：主水、辅金。适用于护灵伞、缚灵索、敛息幡、纳物袋。护灵伞、缚灵索、敛息幡：延长核心作用时间；纳物袋：增加通用储物容量。
当前配方用途：打造掩息幡、纳物袋、缚影索、青罗伞（辅材）。</t>
  </si>
  <si>
    <t>足年石乳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</si>
  <si>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当前配方用途：打造清烟丹炉、甘露瓶（辅材）。</t>
  </si>
  <si>
    <t>足年灵虫蜡</t>
  </si>
  <si>
    <t>灵脂玄蜡一类灵材。炼制法宝时，通常取作辅材，以之为用，佐其主材，增益器效。可塑、易封口，受热后便于涂覆；五行倾向：主土、辅火。适用于养元珠、聚灵瓶、凝丹炉。养元珠、聚灵瓶：延长恢复持续时间；凝丹炉：提高承热上限。
当前配方用途：打造纳魄葫芦（辅材）。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</si>
  <si>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当前配方用途：打造清虚丹炉、聚灵鼎（辅材）。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</si>
  <si>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当前配方用途：打造清虚丹炉（辅材）。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</si>
  <si>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当前配方用途：打造清虚丹炉、甘露瓶（辅材）。</t>
  </si>
  <si>
    <t>灵金一类灵材。炼制法宝时，通常取作辅材，以之为用，佐其主材，增益器效。耐火，保留长期导火形成的稳定结构；五行倾向：主火、辅土。适用于凝丹炉、铸灵鼎。凝丹炉：提高过滤能力；铸灵鼎：降低祭炼灵石消耗。
当前配方用途：打造抱朴丹炉、聚灵鼎（辅材）。</t>
  </si>
  <si>
    <t>灵石砂壤一类灵材。炼制法宝时，通常取作辅材，以之为用，佐其主材，增益器效。颗粒细密，便于填充、塑形与稳固器身；五行倾向：主土、辅金。适用于凝丹炉。提高过滤能力。
当前配方用途：打造抱朴丹炉（辅材）。</t>
  </si>
  <si>
    <t>灵液琼髓一类灵材。炼制法宝时，通常取作辅材，以之为用，佐其主材，增益器效。乳质绵密，适合包覆、缓冲与温养；五行倾向：主土、辅水。适用于护灵伞、凝丹炉。护灵伞：提高护盾量；凝丹炉：扩大寒热承受范围。
当前配方用途：打造抱朴丹炉、甘露瓶（辅材）。</t>
  </si>
  <si>
    <t>青冥道君</t>
  </si>
  <si>
    <t>幻化</t>
  </si>
  <si>
    <t>功能_幻化</t>
  </si>
  <si>
    <t>头像</t>
  </si>
  <si>
    <t>太虚问道</t>
  </si>
  <si>
    <t>称号</t>
  </si>
  <si>
    <t>青冥流云</t>
  </si>
  <si>
    <t>时装</t>
  </si>
  <si>
    <t>青霄灵鹿</t>
  </si>
  <si>
    <t>坐骑</t>
  </si>
  <si>
    <t>group_id</t>
  </si>
  <si>
    <t>seq</t>
  </si>
  <si>
    <t>op</t>
  </si>
  <si>
    <t>target_id</t>
  </si>
  <si>
    <t>amount</t>
  </si>
  <si>
    <t>duration</t>
  </si>
  <si>
    <t>0效果组ID</t>
  </si>
  <si>
    <t>0组名称</t>
  </si>
  <si>
    <t>0组内序号</t>
  </si>
  <si>
    <t>效果算子</t>
  </si>
  <si>
    <t>0目标ID</t>
  </si>
  <si>
    <t>0数量/强度</t>
  </si>
  <si>
    <t>0持续秒数</t>
  </si>
  <si>
    <t>0策划备注</t>
  </si>
  <si>
    <t>新手礼包</t>
  </si>
  <si>
    <t>功能_客户端效果</t>
  </si>
  <si>
    <t>播放开箱动画（服务端跳过，客户端自己表现）</t>
  </si>
  <si>
    <t>功能_加修为</t>
  </si>
  <si>
    <t>送 50 点修为（单位 1/100 点）</t>
  </si>
  <si>
    <t>直接学会「青萍剑诀」</t>
  </si>
  <si>
    <t>木质宝箱</t>
  </si>
  <si>
    <t>功能_随机产出</t>
  </si>
  <si>
    <t>按 D掉落方案 里的方案抽 3 次，概率在那张表配</t>
  </si>
  <si>
    <t>回春丹</t>
  </si>
  <si>
    <t>10 秒内共回 800 血；两个参数列服务端不读，客户端自解释</t>
  </si>
  <si>
    <t>附送 20 点修为（这一行才是服务端结算的）</t>
  </si>
  <si>
    <t>内部名</t>
  </si>
  <si>
    <t>编号</t>
  </si>
  <si>
    <t>品质</t>
  </si>
  <si>
    <t>颜色</t>
  </si>
  <si>
    <t>从左数起</t>
  </si>
  <si>
    <t>白色</t>
  </si>
  <si>
    <t>第1位</t>
  </si>
  <si>
    <t>固定为3表示物品</t>
  </si>
  <si>
    <t>炼气</t>
  </si>
  <si>
    <t>绿色</t>
  </si>
  <si>
    <t>第2位</t>
  </si>
  <si>
    <t>分大类</t>
  </si>
  <si>
    <t>修为</t>
  </si>
  <si>
    <t>蓝色</t>
  </si>
  <si>
    <t>第3位</t>
  </si>
  <si>
    <t>紫色</t>
  </si>
  <si>
    <t>第4位</t>
  </si>
  <si>
    <t>药品</t>
  </si>
  <si>
    <t>橙色</t>
  </si>
  <si>
    <t>第5位</t>
  </si>
  <si>
    <t>本分类下的序号</t>
  </si>
  <si>
    <t>任务</t>
  </si>
  <si>
    <t>红色</t>
  </si>
  <si>
    <t>第6位</t>
  </si>
  <si>
    <t>第7位</t>
  </si>
  <si>
    <t>外观</t>
  </si>
  <si>
    <t>第8位</t>
  </si>
  <si>
    <t>新物品ID编号计算规则=30000000+@INDEX(编号表!$B:$B,MATCH(C3,编号表!$A:$A,0))*10000+E3</t>
  </si>
  <si>
    <t>改动原因：因为现在的道具配置之后，品质有改动的可能，因此暂时把品质对ID的影响取消掉。</t>
  </si>
  <si>
    <t>道具ID必须下拉，使用公式自动生成ID！！！</t>
  </si>
  <si>
    <t>版本</t>
  </si>
  <si>
    <t>物品编号从2开头七位改为3开头8位
增加光柱配置</t>
  </si>
  <si>
    <t>掉落模型</t>
  </si>
  <si>
    <t>新增0显示分类DisplayType纯TIPS上显示用</t>
  </si>
  <si>
    <t>更新编号规则，增加颜色对应的品质，对应改物品ID</t>
  </si>
  <si>
    <t>更新图标</t>
  </si>
  <si>
    <t>新增血药蓝药对应功能ID配置</t>
  </si>
  <si>
    <t>新增小极品打造相关道具</t>
  </si>
  <si>
    <t>给小极品打造道具配置图标，临时使用</t>
  </si>
  <si>
    <t>新增双加药</t>
  </si>
  <si>
    <t>新增多种金币和灵符道具，打开获得的数量不同。同时更新道具描述</t>
  </si>
  <si>
    <t>更新掉落物，物品ID增加格式，重复显示红色</t>
  </si>
  <si>
    <t>新增静态边框和动态边框的配置项</t>
  </si>
  <si>
    <t>新增铭文ICON编号和对应掉落物模型，修改34040043为道神纹</t>
  </si>
  <si>
    <t>编号里新增了一类任务，对应新增的任务物品的大类颜色和序号都改了，对应物品的ID也变了</t>
  </si>
  <si>
    <t>对ID规则进行改动，在ID编号的计算中删掉了品质的影响。铭文使用新的ID计算规则计算，其他的老物品ID不变，删掉ID编号规则，直接粘贴老的ID</t>
  </si>
  <si>
    <t>新增一类外观道具</t>
  </si>
  <si>
    <t>item_effect_config 字段说明</t>
  </si>
  <si>
    <t>一行一个效果，同一个 group_id 的多行构成一组。只有 W物品表 里 function_type=功能_多效果组 的物品才需要在这里建组。</t>
  </si>
  <si>
    <t>字段</t>
  </si>
  <si>
    <t>类型</t>
  </si>
  <si>
    <t>必填</t>
  </si>
  <si>
    <t>是</t>
  </si>
  <si>
    <t>效果组 ID。W物品表 的 function_id 指向它。同组多行共用同一个值。建议用 5xxxx 独立号段，避免和物品 ID 混淆。</t>
  </si>
  <si>
    <t>组名称</t>
  </si>
  <si>
    <t>—</t>
  </si>
  <si>
    <t>否</t>
  </si>
  <si>
    <t>辅助列，不导出。写给人看的组名，方便在表里定位。只需在每组第一行填。</t>
  </si>
  <si>
    <t>组内序号，从 1 开始、同组内唯一且连续，决定结算顺序。
注意：本项目所有序号/槽位一律从 1 起，0 是「漏填」的哨兵值，填 0 会被判为非法。</t>
  </si>
  <si>
    <t>效果算子，填中文别名（见「效果算子对照」）。
与 W物品表 的 function_type 共用同一个枚举——同一个别名在两处含义完全相同，区别只是「写在物品表里」还是「写在效果组里」。
组里不能填「功能_无」和「功能_多效果组」，那两个只在物品表用。</t>
  </si>
  <si>
    <t>目标 ID，含义由 op 决定（技能 ID / 币种 / 物品 ID / 掉落方案 ID）。该算子不需要时填 0。</t>
  </si>
  <si>
    <t>数量或强度，含义由 op 决定。不需要时填 0。</t>
  </si>
  <si>
    <t>持续秒数，0 = 瞬时。
这是物品表那三列给不了的东西，也是很多物品必须转成效果组的唯一原因。
目前只有「功能_客户端效果」会用到；其余算子填 0。</t>
  </si>
  <si>
    <t>策划备注</t>
  </si>
  <si>
    <t>辅助列，不导出。写清楚这一行是干什么的，方便日后 review。</t>
  </si>
  <si>
    <t>为什么参数列是 target_id / amount / duration 这种固定三列</t>
  </si>
  <si>
    <t>通用做法有两种：一种是「算子 + 变长参数数组」（表达力无限，但完全丢语义，只能运行时校验）；一种是固定宽表（语义清楚，但列名对某些算子不完全贴切）。本表取后者——考虑到你们已经在用中文别名填表，可读性权重更高。
代价是极少数算子会觉得列名不贴切（比如「功能_随机产出」的 amount 其实是「抽几次」），用备注列补充即可。</t>
  </si>
  <si>
    <t>随机产出不在这张表里配概率</t>
  </si>
  <si>
    <t>宝箱、随机礼包一律用「功能_随机产出」指向 D掉落方案.xlsx 里的方案 ID。那张表已经有「按概率 / 按个数和概率可重复 / 按个数和概率不可重复」三种方式和逐项概率。
所以本表每一行都是必定生效，没有概率列。两套概率语义并存会出严重问题：逐行独立概率表达不了「80% 出 A、20% 出 B」这种互斥，策划照着填会得到「有时两个都出、有时一个都不出」。</t>
  </si>
  <si>
    <t>🔴 硬约束：账号共享货币不能和别的效果同组</t>
  </si>
  <si>
    <t>账号共享货币写的是账号数据，其余效果写的是角色数据，分属不同的存储聚合，没有共同事务，无法保证一起成功或一起失败。所以一个组里出现「加账号共享货币」时，该组不得再有任何其它行。
直接后果：同时发角色级货币与账号共享货币的双币礼包现在做不了，服务端启动校验会拦。等跨聚合方案落地再放开。</t>
  </si>
  <si>
    <t>物品类别</t>
  </si>
  <si>
    <t>品质配置情况</t>
  </si>
  <si>
    <t>灵植（君、臣、佐、使、丹头）</t>
  </si>
  <si>
    <t>六品质齐全</t>
  </si>
  <si>
    <t>28 种灵植，每个境界都有六品质版本</t>
  </si>
  <si>
    <t>灵材（主材、辅材、两用、特性）</t>
  </si>
  <si>
    <t>在各材料已有的境界内，均有六品质；部分材料只在特定境界出现</t>
  </si>
  <si>
    <t>法宝（常规、稀有）</t>
  </si>
  <si>
    <t>在各法宝已有的境界内，均有六品质</t>
  </si>
  <si>
    <r>
      <rPr>
        <sz val="9"/>
        <color theme="1"/>
        <rFont val="微软雅黑"/>
        <charset val="134"/>
      </rPr>
      <t xml:space="preserve">每个境界 </t>
    </r>
    <r>
      <rPr>
        <b/>
        <sz val="9"/>
        <color theme="1"/>
        <rFont val="微软雅黑"/>
        <charset val="134"/>
      </rPr>
      <t>3 个品质</t>
    </r>
  </si>
  <si>
    <t>具体是哪三个，随境界变化，见下表</t>
  </si>
  <si>
    <t>丹方物品</t>
  </si>
  <si>
    <r>
      <rPr>
        <sz val="9"/>
        <color theme="1"/>
        <rFont val="微软雅黑"/>
        <charset val="134"/>
      </rPr>
      <t xml:space="preserve">每个境界 </t>
    </r>
    <r>
      <rPr>
        <b/>
        <sz val="9"/>
        <color theme="1"/>
        <rFont val="微软雅黑"/>
        <charset val="134"/>
      </rPr>
      <t>1 个品质</t>
    </r>
  </si>
  <si>
    <t>对应该境界丹药的最低品质，见下表</t>
  </si>
  <si>
    <t>凡品，灵品，玄品</t>
  </si>
  <si>
    <t>每种固定一个品质：仙品或神品</t>
  </si>
  <si>
    <t>不同道痕品质不同，不是每种都有两品质版本</t>
  </si>
  <si>
    <t>不同阵法品质不同，不是每种都有两品质版本</t>
  </si>
  <si>
    <t>固定灵品</t>
  </si>
  <si>
    <t>当前 1 条</t>
  </si>
  <si>
    <t>当前 7 条</t>
  </si>
  <si>
    <t>当前 29 条</t>
  </si>
  <si>
    <t>真意类道具</t>
  </si>
  <si>
    <t>固定凡品</t>
  </si>
  <si>
    <t>当前是“真意格2、真意格3”两个开格道具</t>
  </si>
  <si>
    <t>独立丹炉类</t>
  </si>
  <si>
    <t>当前只有“无敌大胆炉”；法宝类别里的丹炉按法宝六品质计算</t>
  </si>
  <si>
    <t>固定仙品</t>
  </si>
  <si>
    <t>当前只有“无相宝种”</t>
  </si>
  <si>
    <t>货币类：金币袋、灵符袋</t>
  </si>
  <si>
    <t>袋子规格不同，不是品质版本不同</t>
  </si>
  <si>
    <t>货币类：活跃丹、声望丹</t>
  </si>
  <si>
    <t>虽然名称带“丹”，表内归在货币类</t>
  </si>
  <si>
    <t>丹药、丹方的具体对应关系：</t>
  </si>
  <si>
    <t>丹药品质（每种 3 个）</t>
  </si>
  <si>
    <t>丹方物品品质（每种 1 个）</t>
  </si>
  <si>
    <t>筑基、金丹、元婴</t>
  </si>
  <si>
    <t>凡品、灵品、玄品</t>
  </si>
  <si>
    <t>化神、炼虚、合体</t>
  </si>
  <si>
    <t>灵品、玄品、仙品</t>
  </si>
  <si>
    <t>玄品、仙品、神品</t>
  </si>
  <si>
    <t>ItemFunctionType 枚举对照表</t>
  </si>
  <si>
    <t>同一个枚举同时用在两处：W物品表.function_type（单效果内联）和 本表.op（多效果组里的一行）。绿底 = 服务端已实现，可以填；灰底 = 已规划但未实现，填了服务端启动会失败。</t>
  </si>
  <si>
    <t>填写值（中文别名）</t>
  </si>
  <si>
    <t>程序内部名</t>
  </si>
  <si>
    <t>数值</t>
  </si>
  <si>
    <t>含义</t>
  </si>
  <si>
    <t>target_id / function_id</t>
  </si>
  <si>
    <t>amount / function_value</t>
  </si>
  <si>
    <t>状态</t>
  </si>
  <si>
    <t>功能_无</t>
  </si>
  <si>
    <t>None</t>
  </si>
  <si>
    <t>不可使用</t>
  </si>
  <si>
    <t>✅ 已实现</t>
  </si>
  <si>
    <t>只用在物品表，效果组里不能填。装备、材料、系统凭证、外观等一切不能通过背包使用的物品都填它。程序对它一律拒绝使用请求——这条兜底是防止装备被误当消耗品删掉，所以拿不准就填它。</t>
  </si>
  <si>
    <t>ClientEffect</t>
  </si>
  <si>
    <t>可使用，效果由客户端表现</t>
  </si>
  <si>
    <t>客户端自定</t>
  </si>
  <si>
    <t>回血、回蓝、加 buff、特效、动画……一切服务端不需要参与的效果，全部填这一个。
服务端行为：扣掉数量 → 写物品流水 → 返回成功。客户端收到成功后自己表现。
三个参数列服务端完全不读取、不校验、不解释，客户端按自己的规则用（现有药品 function_id 里的 21xxxxxx 号段保持原样即可，不用迁）。
为什么不给回血/回蓝/加 buff 各配一个值：本作战斗数值是客户端自己算的，服务端连玩家血量都不知道，对这些效果的行为永远是同一个。分开配只会让策划每加一种客户端效果，服务端就得跟着改代码。</t>
  </si>
  <si>
    <t>SkillBook</t>
  </si>
  <si>
    <t>学技能</t>
  </si>
  <si>
    <t>技能配置行 ID</t>
  </si>
  <si>
    <t>服务端会校验技能是否存在、是否已学会、栏位是否已满。已学会的重复使用会被拒绝，道具不扣。</t>
  </si>
  <si>
    <t>AddCurrency</t>
  </si>
  <si>
    <t>加货币</t>
  </si>
  <si>
    <t>币种：填货币表（系统参数表 ConfigAssets 页签）的 config_id</t>
  </si>
  <si>
    <t>数量（正整数）</t>
  </si>
  <si>
    <t>⏳ 未实现</t>
  </si>
  <si>
    <t>等钱包模块做完再开放。注意：货币道具拾取时不直接进钱包，先作为道具占背包格，使用时才入钱包。</t>
  </si>
  <si>
    <t>AddCult</t>
  </si>
  <si>
    <t>加修为</t>
  </si>
  <si>
    <t>修为量，单位 1/100 点（填 2000 = 20 点）</t>
  </si>
  <si>
    <t>只加修为，不加等级。等级只能由玩家点击突破获得，配置里不开加等级的口子。</t>
  </si>
  <si>
    <t>功能_加物品</t>
  </si>
  <si>
    <t>AddItem</t>
  </si>
  <si>
    <t>加物品</t>
  </si>
  <si>
    <t>物品 ID</t>
  </si>
  <si>
    <t>固定发放某件物品。要随机发放用「功能_随机产出」。背包放不下时整个使用失败、道具不扣，不做部分发放。</t>
  </si>
  <si>
    <t>DropRoll</t>
  </si>
  <si>
    <t>随机产出</t>
  </si>
  <si>
    <t>D掉落方案 的方案 ID</t>
  </si>
  <si>
    <t>抽取次数（0 或 1 都按 1 次）</t>
  </si>
  <si>
    <t>宝箱、随机礼包。概率、可否重复、产出条数全在掉落方案里配，这里只填指向哪个方案。</t>
  </si>
  <si>
    <t>EffectGroup</t>
  </si>
  <si>
    <t>转到效果组</t>
  </si>
  <si>
    <t>本表的 group_id</t>
  </si>
  <si>
    <t>只用在物品表，效果组里不能填。一个物品要触发多个效果、或某个效果需要持续时间时用。</t>
  </si>
  <si>
    <t>填表决策就三步：不能用 → 功能_无；能用但服务端不用管 → 功能_客户端效果；服务端要发东西 / 要改存档 → 查上表找对应值。</t>
  </si>
  <si>
    <t>🔴 枚举纪律：任何值一经确定，禁止重排、禁止改含义、禁止复用废弃的值，新增一律追加。配置表和服务端代码是两边独立发布的，重排数值会造成静默串号（比如「学技能」变成「加货币」），而且不报任何错。要废弃某个值，标停用即可，数值永久保留。</t>
  </si>
  <si>
    <t>接入步骤：要往三个元表里加什么</t>
  </si>
  <si>
    <t>本表建好后还不能导出，需要在 __enums__.xlsx 注册枚举、在 __tables__.xlsx 注册表。以下是要加的确切内容，照抄即可。</t>
  </si>
  <si>
    <t>第 1 步 · __enums__.xlsx 追加枚举 ItemFunctionType</t>
  </si>
  <si>
    <t>首行填 full_name=ItemFunctionType、flags=False、unique=True、group 留空、comment=物品功能类型；后续行只填右侧的 name / alias / value / comment 四列（与现有 DropType、ItemQuality 的写法一致）。</t>
  </si>
  <si>
    <t>full_name</t>
  </si>
  <si>
    <t>flags</t>
  </si>
  <si>
    <t>unique</t>
  </si>
  <si>
    <t>group</t>
  </si>
  <si>
    <t>comment</t>
  </si>
  <si>
    <t>*items name</t>
  </si>
  <si>
    <t>alias</t>
  </si>
  <si>
    <t>value</t>
  </si>
  <si>
    <t>False</t>
  </si>
  <si>
    <t>True</t>
  </si>
  <si>
    <t>12610</t>
  </si>
  <si>
    <t>物品功能类型</t>
  </si>
  <si>
    <t>加货币（未实现）</t>
  </si>
  <si>
    <t>加修为（未实现）</t>
  </si>
  <si>
    <t>加物品（未实现）</t>
  </si>
  <si>
    <t>按掉落方案随机产出（未实现）</t>
  </si>
  <si>
    <t>转到 item_effect_config（未实现）</t>
  </si>
  <si>
    <t>服务端只扣数量返回成功，效果由客户端表现</t>
  </si>
  <si>
    <t>第 2 步 · __tables__.xlsx 追加一行</t>
  </si>
  <si>
    <t>index 留空 + mode=list：本表没有单一主键，服务端加载后自行按 group_id 分组建索引。
group 留空 = 客户端和服务端都导出（客户端要读「功能_客户端效果」那些行，服务端要读其余行）。</t>
  </si>
  <si>
    <t>value_type</t>
  </si>
  <si>
    <t>read_schema_from_file</t>
  </si>
  <si>
    <t>input</t>
  </si>
  <si>
    <t>index</t>
  </si>
  <si>
    <t>mode</t>
  </si>
  <si>
    <t>output</t>
  </si>
  <si>
    <t>TbItemEffectConfig</t>
  </si>
  <si>
    <t>ItemEffectConfig</t>
  </si>
  <si>
    <t>item_effect_config@W物品效果表.xlsx</t>
  </si>
  <si>
    <t>（留空）</t>
  </si>
  <si>
    <t>list</t>
  </si>
  <si>
    <t>物品使用效果组</t>
  </si>
  <si>
    <t>item_effect_config</t>
  </si>
  <si>
    <t>第 3 步 · W物品表.xlsx 把 function_type 列的类型改掉</t>
  </si>
  <si>
    <t>##type 行：把 function_type 那一列从 string 改成 ItemFunctionType。function_id / function_value 两列不动。
⚠ 改完那一刻，现有 167 行里所有 function_type 的值都必须是上面注册过的中文别名，否则导表直接失败。
现存的「货币_某币种」「药品_加血」「系统_铭文」等 21 个自由中文串全都不是合法别名。
最快的过渡办法：整列先批量填「功能_无」，再把确实要能用的几十个物品逐个改成对应别名。</t>
  </si>
  <si>
    <t>第 4 步 · 通知服务端</t>
  </si>
  <si>
    <t>服务端要同步改判定逻辑：现在是靠「以『药品_』开头就算可使用」这种前缀匹配猜出来的，改成读枚举。这一步之前，新的中文别名服务端认不出来。</t>
  </si>
  <si>
    <t>更新说明</t>
  </si>
  <si>
    <t>日期</t>
  </si>
  <si>
    <t>内容</t>
  </si>
  <si>
    <t>2026-08-08</t>
  </si>
  <si>
    <t>初版</t>
  </si>
  <si>
    <t>新建 item_effect_config 表，用于「一个物品触发多个效果」的场景。
同时把 W物品表.function_type 从自由中文串改成枚举 ItemFunctionType，两处共用同一个枚举。
改动理由：服务端需要知道「这个物品能不能被使用」，而这个事实现在是靠中文串前缀猜的——策划把某个丹药写成「丹药_解毒」，它就静默变成不可使用，不报错、不告警，玩家点了没反应。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</si>
</sst>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4"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3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10"/>
      <color rgb="FF808080"/>
      <name val="微软雅黑"/>
      <charset val="134"/>
    </font>
    <font>
      <b/>
      <sz val="10"/>
      <name val="微软雅黑"/>
      <charset val="134"/>
    </font>
    <font>
      <b/>
      <sz val="10"/>
      <color rgb="FFC00000"/>
      <name val="微软雅黑"/>
      <charset val="134"/>
    </font>
    <font>
      <b/>
      <sz val="9"/>
      <color theme="1"/>
      <name val="微软雅黑"/>
      <charset val="134"/>
    </font>
    <font>
      <sz val="36"/>
      <color rgb="FFFF0000"/>
      <name val="微软雅黑"/>
      <charset val="134"/>
    </font>
    <font>
      <sz val="9"/>
      <color rgb="FFFF0000"/>
      <name val="微软雅黑"/>
      <charset val="134"/>
    </font>
    <font>
      <sz val="10"/>
      <color rgb="FF0000FF"/>
      <name val="微软雅黑"/>
      <charset val="134"/>
    </font>
    <font>
      <sz val="10"/>
      <color rgb="FF000000"/>
      <name val="微软雅黑"/>
      <charset val="134"/>
    </font>
    <font>
      <sz val="10"/>
      <name val="宋体"/>
      <charset val="134"/>
    </font>
    <font>
      <sz val="9"/>
      <color indexed="8"/>
      <name val="微软雅黑"/>
      <charset val="134"/>
    </font>
    <font>
      <sz val="11"/>
      <name val="Carlito"/>
      <charset val="134"/>
    </font>
    <font>
      <sz val="11"/>
      <color rgb="FF283341"/>
      <name val="Microsoft YaHei"/>
      <charset val="134"/>
    </font>
    <font>
      <b/>
      <sz val="11"/>
      <color rgb="FF91531D"/>
      <name val="Microsoft YaHei"/>
      <charset val="134"/>
    </font>
    <font>
      <b/>
      <sz val="9"/>
      <color rgb="FF91531D"/>
      <name val="微软雅黑"/>
      <charset val="134"/>
    </font>
    <font>
      <sz val="11"/>
      <color rgb="FF0000FF"/>
      <name val="等线"/>
      <charset val="134"/>
    </font>
    <font>
      <sz val="11"/>
      <color rgb="FF800080"/>
      <name val="等线"/>
      <charset val="134"/>
    </font>
    <font>
      <sz val="11"/>
      <color rgb="FFFF0000"/>
      <name val="等线"/>
      <charset val="134"/>
    </font>
    <font>
      <b/>
      <sz val="18"/>
      <color theme="3"/>
      <name val="等线"/>
      <charset val="134"/>
    </font>
    <font>
      <i/>
      <sz val="11"/>
      <color rgb="FF7F7F7F"/>
      <name val="等线"/>
      <charset val="134"/>
    </font>
    <font>
      <b/>
      <sz val="15"/>
      <color theme="3"/>
      <name val="等线"/>
      <charset val="134"/>
    </font>
    <font>
      <b/>
      <sz val="13"/>
      <color theme="3"/>
      <name val="等线"/>
      <charset val="134"/>
    </font>
    <font>
      <b/>
      <sz val="11"/>
      <color theme="3"/>
      <name val="等线"/>
      <charset val="134"/>
    </font>
    <font>
      <sz val="11"/>
      <color rgb="FF3F3F76"/>
      <name val="等线"/>
      <charset val="134"/>
    </font>
    <font>
      <b/>
      <sz val="11"/>
      <color rgb="FF3F3F3F"/>
      <name val="等线"/>
      <charset val="134"/>
    </font>
    <font>
      <b/>
      <sz val="11"/>
      <color rgb="FFFA7D00"/>
      <name val="等线"/>
      <charset val="134"/>
    </font>
    <font>
      <b/>
      <sz val="11"/>
      <color rgb="FFFFFFFF"/>
      <name val="等线"/>
      <charset val="134"/>
    </font>
    <font>
      <sz val="11"/>
      <color rgb="FFFA7D00"/>
      <name val="等线"/>
      <charset val="134"/>
    </font>
    <font>
      <b/>
      <sz val="11"/>
      <color theme="1"/>
      <name val="等线"/>
      <charset val="134"/>
    </font>
    <font>
      <sz val="11"/>
      <color rgb="FF006100"/>
      <name val="等线"/>
      <charset val="134"/>
    </font>
    <font>
      <sz val="11"/>
      <color rgb="FF9C0006"/>
      <name val="等线"/>
      <charset val="134"/>
    </font>
    <font>
      <sz val="11"/>
      <color rgb="FF9C6500"/>
      <name val="等线"/>
      <charset val="134"/>
    </font>
    <font>
      <sz val="11"/>
      <color theme="0"/>
      <name val="等线"/>
      <charset val="134"/>
    </font>
    <font>
      <sz val="10"/>
      <name val="宋体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9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5F6"/>
        <bgColor indexed="64"/>
      </patternFill>
    </fill>
    <fill>
      <patternFill patternType="solid">
        <fgColor rgb="FFFFF1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A99A82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" fillId="13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4" borderId="7" applyNumberFormat="0" applyAlignment="0" applyProtection="0">
      <alignment vertical="center"/>
    </xf>
    <xf numFmtId="0" fontId="28" fillId="5" borderId="8" applyNumberFormat="0" applyAlignment="0" applyProtection="0">
      <alignment vertical="center"/>
    </xf>
    <xf numFmtId="0" fontId="29" fillId="5" borderId="7" applyNumberFormat="0" applyAlignment="0" applyProtection="0">
      <alignment vertical="center"/>
    </xf>
    <xf numFmtId="0" fontId="30" fillId="15" borderId="9" applyNumberFormat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40" borderId="0" applyNumberFormat="0" applyBorder="0" applyAlignment="0" applyProtection="0">
      <alignment vertical="center"/>
    </xf>
    <xf numFmtId="0" fontId="1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5" fillId="0" borderId="0"/>
    <xf numFmtId="0" fontId="0" fillId="0" borderId="0">
      <alignment vertical="center"/>
    </xf>
    <xf numFmtId="0" fontId="38" fillId="43" borderId="12"/>
    <xf numFmtId="0" fontId="41" fillId="46" borderId="13"/>
  </cellStyleXfs>
  <cellXfs count="56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6" fillId="3" borderId="0" xfId="0" applyFont="1" applyFill="1" applyAlignment="1"/>
    <xf numFmtId="0" fontId="4" fillId="0" borderId="0" xfId="0" applyFont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6" borderId="0" xfId="0" applyFont="1" applyFill="1">
      <alignment vertical="center"/>
    </xf>
    <xf numFmtId="0" fontId="10" fillId="0" borderId="0" xfId="0" applyFont="1">
      <alignment vertical="center"/>
    </xf>
    <xf numFmtId="0" fontId="3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/>
    <xf numFmtId="0" fontId="11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vertical="top" wrapText="1"/>
    </xf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0" borderId="0" xfId="49"/>
    <xf numFmtId="0" fontId="10" fillId="6" borderId="0" xfId="0" applyFont="1" applyFill="1" applyAlignment="1">
      <alignment horizontal="center" vertical="center"/>
    </xf>
    <xf numFmtId="0" fontId="16" fillId="10" borderId="2" xfId="0" applyNumberFormat="1" applyFont="1" applyFill="1" applyBorder="1" applyAlignment="1">
      <alignment horizontal="center" vertical="center" wrapText="1"/>
    </xf>
    <xf numFmtId="0" fontId="16" fillId="11" borderId="0" xfId="0" applyNumberFormat="1" applyFont="1" applyFill="1" applyAlignment="1">
      <alignment horizontal="center" vertical="center" wrapText="1"/>
    </xf>
    <xf numFmtId="0" fontId="16" fillId="10" borderId="0" xfId="0" applyNumberFormat="1" applyFont="1" applyFill="1" applyAlignment="1">
      <alignment horizontal="center" vertical="center" wrapText="1"/>
    </xf>
    <xf numFmtId="0" fontId="17" fillId="12" borderId="0" xfId="0" applyNumberFormat="1" applyFont="1" applyFill="1" applyAlignment="1">
      <alignment horizontal="center" vertical="center" wrapText="1"/>
    </xf>
    <xf numFmtId="0" fontId="17" fillId="12" borderId="3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horizontal="center" vertical="center"/>
    </xf>
    <xf numFmtId="0" fontId="18" fillId="12" borderId="3" xfId="0" applyNumberFormat="1" applyFont="1" applyFill="1" applyBorder="1" applyAlignment="1">
      <alignment horizontal="center" vertical="center" wrapText="1"/>
    </xf>
    <xf numFmtId="0" fontId="38" fillId="43" borderId="12" xfId="51"/>
    <xf numFmtId="0" fontId="38" fillId="43" borderId="12" xfId="51">
      <extLst>
        <ext uri="{C7286773-470A-42A8-94C5-96B5CB345126}">
          <xfpb:xfComplement xmlns:xfpb="http://schemas.microsoft.com/office/spreadsheetml/2022/featurepropertybag" i="0"/>
        </ext>
      </extLst>
    </xf>
    <xf numFmtId="0" fontId="39" fillId="43" borderId="12" xfId="51" applyNumberFormat="1" applyFont="1" applyFill="1" applyBorder="1"/>
    <xf numFmtId="0" fontId="39" fillId="43" borderId="12" xfId="51" applyNumberFormat="1" applyFont="1" applyFill="1" applyBorder="1" applyAlignment="1">
      <alignment wrapText="1"/>
    </xf>
    <xf numFmtId="0" fontId="39" fillId="45" borderId="12" xfId="51" applyNumberFormat="1" applyFont="1" applyFill="1" applyBorder="1" applyAlignment="1">
      <alignment wrapText="1"/>
    </xf>
    <xf numFmtId="0" fontId="40" fillId="45" borderId="12" xfId="51" applyNumberFormat="1" applyFont="1" applyFill="1" applyBorder="1" applyAlignment="1">
      <alignment wrapText="1"/>
    </xf>
    <xf numFmtId="0" fontId="41" fillId="46" borderId="13" xfId="52"/>
    <xf numFmtId="0" fontId="42" fillId="46" borderId="13" xfId="52" applyNumberFormat="1" applyFont="1" applyFill="1" applyBorder="1"/>
    <xf numFmtId="0" fontId="42" fillId="46" borderId="13" xfId="52" applyNumberFormat="1" applyFont="1" applyFill="1" applyBorder="1" applyAlignment="1">
      <alignment wrapText="1"/>
    </xf>
    <xf numFmtId="0" fontId="42" fillId="48" borderId="13" xfId="52" applyNumberFormat="1" applyFont="1" applyFill="1" applyBorder="1" applyAlignment="1">
      <alignment wrapText="1"/>
    </xf>
    <xf numFmtId="0" fontId="43" fillId="48" borderId="13" xfId="52" applyNumberFormat="1" applyFont="1" applyFill="1" applyBorder="1" applyAlignment="1">
      <alignment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" xfId="50"/>
  </cellStyles>
  <dxfs count="19">
    <dxf>
      <fill>
        <patternFill patternType="solid">
          <bgColor rgb="FFFF00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Config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92D050"/>
  </sheetPr>
  <dimension ref="A1:AM10297"/>
  <sheetViews>
    <sheetView tabSelected="1" workbookViewId="0">
      <pane xSplit="3" ySplit="4" topLeftCell="D6111" activePane="bottomRight" state="frozen"/>
      <selection/>
      <selection pane="topRight"/>
      <selection pane="bottomLeft"/>
      <selection pane="bottomRight" activeCell="E6126" sqref="E6126"/>
    </sheetView>
  </sheetViews>
  <sheetFormatPr defaultColWidth="9" defaultRowHeight="14.25"/>
  <cols>
    <col min="1" max="1" width="9.54285714285714" style="16" customWidth="1"/>
    <col min="2" max="2" width="12" style="16" customWidth="1"/>
    <col min="3" max="3" width="16.7142857142857" style="16" customWidth="1"/>
    <col min="4" max="4" width="11.2666666666667" style="16" customWidth="1"/>
    <col min="5" max="6" width="10.6285714285714" style="16" customWidth="1"/>
    <col min="7" max="8" width="12" style="16" customWidth="1"/>
    <col min="9" max="9" width="9.92380952380952" style="16" customWidth="1"/>
    <col min="10" max="10" width="19.8666666666667" style="16" customWidth="1"/>
    <col min="11" max="11" width="14" style="16" customWidth="1"/>
    <col min="12" max="12" width="10.7238095238095" style="16" customWidth="1"/>
    <col min="13" max="13" width="13" style="16" customWidth="1"/>
    <col min="14" max="15" width="13.1809523809524" style="16" customWidth="1"/>
    <col min="16" max="17" width="17.6285714285714" style="16" customWidth="1"/>
    <col min="18" max="18" width="13.8190476190476" style="16" customWidth="1"/>
    <col min="19" max="19" width="9.54285714285714" style="16" customWidth="1"/>
    <col min="20" max="20" width="13.8190476190476" style="16" customWidth="1"/>
    <col min="21" max="21" width="18.4571428571429" style="16" customWidth="1"/>
    <col min="22" max="22" width="15.1809523809524" style="16" customWidth="1"/>
    <col min="23" max="23" width="14.0857142857143" style="16" customWidth="1"/>
    <col min="24" max="24" width="41.5428571428571" style="16" customWidth="1"/>
    <col min="25" max="25" width="45.0857142857143" style="16" customWidth="1"/>
    <col min="26" max="26" width="63.7238095238095" style="16" customWidth="1"/>
    <col min="27" max="27" width="30.6285714285714" style="16" customWidth="1"/>
    <col min="28" max="28" width="38.0857142857143" style="16" customWidth="1"/>
    <col min="29" max="29" width="33.9047619047619" style="16" customWidth="1"/>
    <col min="30" max="30" width="29" style="16" customWidth="1"/>
    <col min="31" max="31" width="12.8190476190476" style="16" customWidth="1"/>
    <col min="32" max="32" width="9" style="16" customWidth="1"/>
    <col min="33" max="33" width="13.7904761904762" style="16" customWidth="1"/>
    <col min="34" max="34" width="9" style="16" customWidth="1"/>
    <col min="35" max="35" width="13" style="16" customWidth="1"/>
    <col min="36" max="36" width="9" style="16" customWidth="1"/>
    <col min="37" max="16384" width="9" style="16"/>
  </cols>
  <sheetData>
    <row r="1" spans="1:39">
      <c r="A1" s="16" t="s">
        <v>0</v>
      </c>
      <c r="B1" s="16" t="s">
        <v>1</v>
      </c>
      <c r="C1" s="16" t="s">
        <v>2</v>
      </c>
      <c r="D1" s="16" t="s">
        <v>3</v>
      </c>
      <c r="E1" s="27" t="s">
        <v>4</v>
      </c>
      <c r="F1" s="27"/>
      <c r="G1" s="27"/>
      <c r="H1" s="27"/>
      <c r="I1" s="28" t="s">
        <v>5</v>
      </c>
      <c r="J1" s="16" t="s">
        <v>6</v>
      </c>
      <c r="K1" s="16" t="s">
        <v>7</v>
      </c>
      <c r="L1" s="16" t="s">
        <v>8</v>
      </c>
      <c r="M1" s="16" t="s">
        <v>9</v>
      </c>
      <c r="N1" s="16" t="s">
        <v>10</v>
      </c>
      <c r="O1" s="16" t="s">
        <v>11</v>
      </c>
      <c r="P1" s="16" t="s">
        <v>12</v>
      </c>
      <c r="Q1" s="29" t="s">
        <v>13</v>
      </c>
      <c r="R1" s="16" t="s">
        <v>14</v>
      </c>
      <c r="S1" s="16" t="s">
        <v>15</v>
      </c>
      <c r="T1" s="16" t="s">
        <v>16</v>
      </c>
      <c r="U1" s="16" t="s">
        <v>17</v>
      </c>
      <c r="V1" s="16" t="s">
        <v>18</v>
      </c>
      <c r="W1" s="16" t="s">
        <v>19</v>
      </c>
      <c r="X1" s="16" t="s">
        <v>20</v>
      </c>
      <c r="Y1" s="16" t="s">
        <v>21</v>
      </c>
      <c r="Z1" s="16" t="s">
        <v>22</v>
      </c>
      <c r="AA1" s="16" t="s">
        <v>23</v>
      </c>
      <c r="AB1" s="16" t="s">
        <v>24</v>
      </c>
      <c r="AC1" s="16" t="s">
        <v>25</v>
      </c>
      <c r="AD1" s="16" t="s">
        <v>26</v>
      </c>
      <c r="AE1" s="16" t="s">
        <v>27</v>
      </c>
      <c r="AF1" s="16" t="s">
        <v>28</v>
      </c>
      <c r="AG1" t="s">
        <v>29</v>
      </c>
      <c r="AH1" t="s">
        <v>30</v>
      </c>
      <c r="AI1" s="16" t="s">
        <v>31</v>
      </c>
      <c r="AM1" t="s">
        <v>32</v>
      </c>
    </row>
    <row r="2" spans="1:39">
      <c r="A2" s="16" t="s">
        <v>33</v>
      </c>
      <c r="B2" s="16" t="s">
        <v>34</v>
      </c>
      <c r="C2" s="16" t="s">
        <v>35</v>
      </c>
      <c r="D2" s="30" t="s">
        <v>36</v>
      </c>
      <c r="E2" s="27" t="s">
        <v>37</v>
      </c>
      <c r="F2" s="27"/>
      <c r="G2" s="27"/>
      <c r="H2" s="27"/>
      <c r="I2" s="28" t="s">
        <v>34</v>
      </c>
      <c r="J2" s="16" t="s">
        <v>35</v>
      </c>
      <c r="K2" s="16" t="s">
        <v>35</v>
      </c>
      <c r="L2" s="16" t="s">
        <v>34</v>
      </c>
      <c r="M2" s="16" t="s">
        <v>38</v>
      </c>
      <c r="N2" s="16" t="s">
        <v>34</v>
      </c>
      <c r="O2" s="16" t="s">
        <v>34</v>
      </c>
      <c r="P2" s="16" t="s">
        <v>39</v>
      </c>
      <c r="Q2" s="29" t="s">
        <v>39</v>
      </c>
      <c r="R2" s="16" t="s">
        <v>39</v>
      </c>
      <c r="S2" s="16" t="s">
        <v>34</v>
      </c>
      <c r="T2" s="16" t="s">
        <v>35</v>
      </c>
      <c r="U2" s="16" t="s">
        <v>34</v>
      </c>
      <c r="V2" s="16" t="s">
        <v>40</v>
      </c>
      <c r="W2" s="16" t="s">
        <v>34</v>
      </c>
      <c r="X2" s="16" t="s">
        <v>34</v>
      </c>
      <c r="Y2" s="16" t="s">
        <v>35</v>
      </c>
      <c r="Z2" s="16" t="s">
        <v>35</v>
      </c>
      <c r="AA2" s="16" t="s">
        <v>35</v>
      </c>
      <c r="AB2" s="16" t="s">
        <v>34</v>
      </c>
      <c r="AC2" s="16" t="s">
        <v>35</v>
      </c>
      <c r="AD2" s="16" t="s">
        <v>34</v>
      </c>
      <c r="AE2" s="16" t="s">
        <v>34</v>
      </c>
      <c r="AF2" s="16" t="s">
        <v>34</v>
      </c>
      <c r="AG2" t="s">
        <v>34</v>
      </c>
      <c r="AH2" t="s">
        <v>41</v>
      </c>
      <c r="AI2" s="16" t="s">
        <v>42</v>
      </c>
      <c r="AM2" t="s">
        <v>34</v>
      </c>
    </row>
    <row r="3" spans="1:39">
      <c r="A3" s="16" t="s">
        <v>43</v>
      </c>
      <c r="C3" s="16" t="s">
        <v>44</v>
      </c>
      <c r="E3" s="27" t="inlineStr">
        <is>
          <t xml:space="preserve">c,s</t>
        </is>
      </c>
      <c r="F3" s="27"/>
      <c r="G3" s="27"/>
      <c r="H3" s="27"/>
      <c r="I3" s="28"/>
      <c r="R3" s="16" t="s">
        <v>44</v>
      </c>
      <c r="Y3" s="16" t="s">
        <v>44</v>
      </c>
      <c r="Z3" s="16" t="s">
        <v>44</v>
      </c>
      <c r="AA3" s="16" t="s">
        <v>44</v>
      </c>
      <c r="AB3" s="16" t="s">
        <v>44</v>
      </c>
      <c r="AC3" s="16" t="s">
        <v>44</v>
      </c>
      <c r="AD3" s="16" t="s">
        <v>44</v>
      </c>
      <c r="AE3" s="16" t="s">
        <v>44</v>
      </c>
      <c r="AF3" s="16" t="s">
        <v>44</v>
      </c>
      <c r="AG3" t="s">
        <v>46</v>
      </c>
      <c r="AH3" t="s">
        <v>46</v>
      </c>
      <c r="AM3" t="s">
        <v>44</v>
      </c>
    </row>
    <row r="4" spans="1:39">
      <c r="A4" s="16" t="s">
        <v>47</v>
      </c>
      <c r="B4" s="16" t="s">
        <v>48</v>
      </c>
      <c r="C4" s="16" t="s">
        <v>49</v>
      </c>
      <c r="D4" s="16" t="s">
        <v>50</v>
      </c>
      <c r="E4" s="28" t="s">
        <v>51</v>
      </c>
      <c r="F4" s="28" t="s">
        <v>52</v>
      </c>
      <c r="G4" s="28" t="s">
        <v>53</v>
      </c>
      <c r="H4" s="28" t="s">
        <v>54</v>
      </c>
      <c r="I4" s="28" t="s">
        <v>55</v>
      </c>
      <c r="J4" s="16" t="s">
        <v>52</v>
      </c>
      <c r="K4" s="16" t="s">
        <v>56</v>
      </c>
      <c r="L4" s="16" t="s">
        <v>57</v>
      </c>
      <c r="M4" s="16" t="s">
        <v>58</v>
      </c>
      <c r="N4" s="16" t="s">
        <v>59</v>
      </c>
      <c r="O4" s="16" t="s">
        <v>60</v>
      </c>
      <c r="P4" s="16" t="s">
        <v>61</v>
      </c>
      <c r="Q4" s="29" t="s">
        <v>62</v>
      </c>
      <c r="R4" s="16" t="s">
        <v>63</v>
      </c>
      <c r="S4" s="16" t="s">
        <v>64</v>
      </c>
      <c r="T4" s="16" t="s">
        <v>65</v>
      </c>
      <c r="U4" s="16" t="s">
        <v>66</v>
      </c>
      <c r="V4" s="16" t="s">
        <v>67</v>
      </c>
      <c r="W4" s="16" t="s">
        <v>68</v>
      </c>
      <c r="X4" s="16" t="s">
        <v>69</v>
      </c>
      <c r="Y4" s="16" t="s">
        <v>70</v>
      </c>
      <c r="Z4" s="16" t="s">
        <v>71</v>
      </c>
      <c r="AA4" s="16" t="s">
        <v>72</v>
      </c>
      <c r="AB4" s="16" t="s">
        <v>73</v>
      </c>
      <c r="AC4" s="16" t="s">
        <v>74</v>
      </c>
      <c r="AD4" s="16" t="s">
        <v>75</v>
      </c>
      <c r="AE4" s="16" t="s">
        <v>76</v>
      </c>
      <c r="AF4" s="16" t="s">
        <v>77</v>
      </c>
      <c r="AG4" s="16" t="s">
        <v>78</v>
      </c>
      <c r="AH4" s="16" t="s">
        <v>79</v>
      </c>
      <c r="AI4" s="16" t="s">
        <v>80</v>
      </c>
      <c r="AJ4" s="16" t="s">
        <v>81</v>
      </c>
      <c r="AK4" s="16" t="s">
        <v>82</v>
      </c>
      <c r="AL4" s="16" t="s">
        <v>83</v>
      </c>
      <c r="AM4" t="s">
        <v>84</v>
      </c>
    </row>
    <row r="5" spans="1:39">
      <c r="B5" s="16" t="n">
        <f>10000000+INDEX(编号表!$B:$B,MATCH(F5,编号表!$A:$A,0))*100000+INDEX(编号表!$F:$F,MATCH(D5,编号表!$E:$E,0))*1000+INDEX(编号表!$D:$D,MATCH(E5,编号表!$C:$C,0))*10000+G5</f>
        <v>10101000</v>
      </c>
      <c r="C5" s="16" t="s">
        <v>85</v>
      </c>
      <c r="D5" s="16" t="s">
        <v>86</v>
      </c>
      <c r="E5" s="16" t="s">
        <v>87</v>
      </c>
      <c r="F5" s="16" t="s">
        <v>88</v>
      </c>
      <c r="G5" s="16">
        <v>0</v>
      </c>
      <c r="I5" s="16">
        <v>60</v>
      </c>
      <c r="J5" s="16" t="s">
        <v>89</v>
      </c>
      <c r="K5" s="16" t="s">
        <v>90</v>
      </c>
      <c r="L5" s="16">
        <v>1</v>
      </c>
      <c r="M5" s="16" t="s">
        <v>88</v>
      </c>
      <c r="O5" s="16">
        <v>0</v>
      </c>
      <c r="P5" s="16" t="b">
        <v>0</v>
      </c>
      <c r="R5" s="16" t="b">
        <v>0</v>
      </c>
      <c r="S5" s="16">
        <v>1</v>
      </c>
      <c r="T5" s="16" t="s">
        <v>91</v>
      </c>
      <c r="U5" s="16">
        <v>999</v>
      </c>
      <c r="V5" s="16" t="s">
        <v>92</v>
      </c>
      <c r="W5" s="16">
        <v>1000001</v>
      </c>
      <c r="X5" s="16">
        <v>50</v>
      </c>
      <c r="Y5" s="16" t="str">
        <f>"|cff00FF00"&amp;C5&amp;"，启封后可以获得"&amp;X5&amp;"灵石。"</f>
        <v>|cff00FF00一小袋灵石，启封后可以获得50灵石。</v>
      </c>
      <c r="Z5" s="16" t="s">
        <v>93</v>
      </c>
      <c r="AA5" t="str" s="16">
        <v>向坊市商贩出售丹药、器物、灵材与灵植可得；亦可从敌修遗财、妖兽遗落的修者钱袋中寻获。</v>
      </c>
      <c r="AB5" s="16">
        <v>10101000</v>
      </c>
      <c r="AC5" s="16" t="s">
        <v>95</v>
      </c>
      <c r="AD5" s="16">
        <v>40001</v>
      </c>
      <c r="AF5">
        <v>70001</v>
      </c>
      <c r="AH5">
        <v>1</v>
      </c>
      <c r="AI5" s="16" t="s">
        <v>88</v>
      </c>
      <c r="AJ5" s="16" t="s">
        <v>96</v>
      </c>
      <c r="AK5" s="16" t="s">
        <v>87</v>
      </c>
    </row>
    <row r="6" spans="1:39">
      <c r="B6" s="16" t="n">
        <f>10000000+INDEX(编号表!$B:$B,MATCH(F6,编号表!$A:$A,0))*100000+INDEX(编号表!$F:$F,MATCH(D6,编号表!$E:$E,0))*1000+INDEX(编号表!$D:$D,MATCH(E6,编号表!$C:$C,0))*10000+G6</f>
        <v>10101001</v>
      </c>
      <c r="C6" s="16" t="s">
        <v>97</v>
      </c>
      <c r="D6" s="16" t="s">
        <v>86</v>
      </c>
      <c r="E6" s="16" t="s">
        <v>87</v>
      </c>
      <c r="F6" s="16" t="s">
        <v>88</v>
      </c>
      <c r="G6" s="16">
        <v>1</v>
      </c>
      <c r="I6" s="16">
        <v>60</v>
      </c>
      <c r="J6" s="16" t="s">
        <v>89</v>
      </c>
      <c r="K6" s="16" t="s">
        <v>90</v>
      </c>
      <c r="L6" s="16">
        <v>2</v>
      </c>
      <c r="M6" s="16" t="s">
        <v>88</v>
      </c>
      <c r="O6" s="16">
        <v>0</v>
      </c>
      <c r="P6" s="16" t="b">
        <v>0</v>
      </c>
      <c r="R6" t="b">
        <v>0</v>
      </c>
      <c r="S6" s="16">
        <v>1</v>
      </c>
      <c r="T6" s="16" t="s">
        <v>91</v>
      </c>
      <c r="U6" s="16">
        <v>999</v>
      </c>
      <c r="V6" s="16" t="s">
        <v>92</v>
      </c>
      <c r="W6" s="16">
        <v>1000002</v>
      </c>
      <c r="X6" s="16">
        <v>5</v>
      </c>
      <c r="Y6" s="16" t="str">
        <f>"|cff00FF00"&amp;C6&amp;"，启封后可以获得"&amp;X6&amp;"仙玉。"</f>
        <v>|cff00FF00一小袋仙玉，启封后可以获得5仙玉。</v>
      </c>
      <c r="Z6" s="16" t="s">
        <v>98</v>
      </c>
      <c r="AA6" t="str" s="16">
        <v>向坊市商贩出售丹药、器物、灵材与灵植可得；亦可从敌修遗财、妖兽遗落的修者钱袋中寻获。</v>
      </c>
      <c r="AB6" s="16">
        <v>10101001</v>
      </c>
      <c r="AC6" s="16" t="s">
        <v>99</v>
      </c>
      <c r="AD6" s="16">
        <v>40001</v>
      </c>
      <c r="AF6">
        <v>70001</v>
      </c>
      <c r="AH6">
        <v>1</v>
      </c>
      <c r="AI6" s="16" t="s">
        <v>88</v>
      </c>
      <c r="AJ6" s="16" t="s">
        <v>100</v>
      </c>
      <c r="AK6" s="16" t="s">
        <v>87</v>
      </c>
    </row>
    <row r="7" spans="1:39">
      <c r="B7" s="16" t="n">
        <f>10000000+INDEX(编号表!$B:$B,MATCH(F7,编号表!$A:$A,0))*100000+INDEX(编号表!$F:$F,MATCH(D7,编号表!$E:$E,0))*1000+INDEX(编号表!$D:$D,MATCH(E7,编号表!$C:$C,0))*10000+G7</f>
        <v>10102000</v>
      </c>
      <c r="C7" s="16" t="s">
        <v>101</v>
      </c>
      <c r="D7" s="16" t="s">
        <v>102</v>
      </c>
      <c r="E7" s="16" t="s">
        <v>87</v>
      </c>
      <c r="F7" s="16" t="s">
        <v>88</v>
      </c>
      <c r="G7" s="16">
        <v>0</v>
      </c>
      <c r="I7" s="16">
        <v>60</v>
      </c>
      <c r="J7" s="16" t="s">
        <v>89</v>
      </c>
      <c r="K7" s="16" t="s">
        <v>90</v>
      </c>
      <c r="L7" s="16">
        <v>3</v>
      </c>
      <c r="M7" s="16" t="s">
        <v>88</v>
      </c>
      <c r="O7" s="16">
        <v>0</v>
      </c>
      <c r="P7" s="16" t="b">
        <v>0</v>
      </c>
      <c r="R7" s="16" t="b">
        <v>0</v>
      </c>
      <c r="S7" s="16">
        <v>1</v>
      </c>
      <c r="T7" s="16" t="s">
        <v>91</v>
      </c>
      <c r="U7" s="16">
        <v>999</v>
      </c>
      <c r="V7" s="16" t="s">
        <v>92</v>
      </c>
      <c r="W7" s="16">
        <v>1000001</v>
      </c>
      <c r="X7" s="16">
        <v>100</v>
      </c>
      <c r="Y7" s="16" t="str">
        <f>"|cff00FF00"&amp;C7&amp;"，启封后可以获得"&amp;X7&amp;"灵石。"</f>
        <v>|cff00FF00一袋灵石，启封后可以获得100灵石。</v>
      </c>
      <c r="Z7" s="16" t="s">
        <v>93</v>
      </c>
      <c r="AA7" t="str" s="16">
        <v>向坊市商贩出售丹药、器物、灵材与灵植可得；亦可从敌修遗财、妖兽遗落的修者钱袋中寻获。</v>
      </c>
      <c r="AB7" s="16">
        <v>10102000</v>
      </c>
      <c r="AC7" s="16" t="s">
        <v>95</v>
      </c>
      <c r="AD7" s="16">
        <v>40001</v>
      </c>
      <c r="AF7">
        <v>70001</v>
      </c>
      <c r="AH7">
        <v>3</v>
      </c>
      <c r="AI7" s="16" t="s">
        <v>88</v>
      </c>
      <c r="AJ7" s="16" t="s">
        <v>96</v>
      </c>
      <c r="AK7" s="16" t="s">
        <v>87</v>
      </c>
    </row>
    <row r="8" spans="1:39">
      <c r="B8" s="16" t="n">
        <f>10000000+INDEX(编号表!$B:$B,MATCH(F8,编号表!$A:$A,0))*100000+INDEX(编号表!$F:$F,MATCH(D8,编号表!$E:$E,0))*1000+INDEX(编号表!$D:$D,MATCH(E8,编号表!$C:$C,0))*10000+G8</f>
        <v>10102001</v>
      </c>
      <c r="C8" s="16" t="s">
        <v>103</v>
      </c>
      <c r="D8" s="16" t="s">
        <v>102</v>
      </c>
      <c r="E8" s="16" t="s">
        <v>87</v>
      </c>
      <c r="F8" s="16" t="s">
        <v>88</v>
      </c>
      <c r="G8" s="16">
        <v>1</v>
      </c>
      <c r="I8" s="16">
        <v>60</v>
      </c>
      <c r="J8" s="16" t="s">
        <v>89</v>
      </c>
      <c r="K8" s="16" t="s">
        <v>90</v>
      </c>
      <c r="L8" s="16">
        <v>4</v>
      </c>
      <c r="M8" s="16" t="s">
        <v>88</v>
      </c>
      <c r="O8" s="16">
        <v>0</v>
      </c>
      <c r="P8" s="16" t="b">
        <v>0</v>
      </c>
      <c r="R8" t="b">
        <v>0</v>
      </c>
      <c r="S8" s="16">
        <v>1</v>
      </c>
      <c r="T8" s="16" t="s">
        <v>91</v>
      </c>
      <c r="U8" s="16">
        <v>999</v>
      </c>
      <c r="V8" s="16" t="s">
        <v>92</v>
      </c>
      <c r="W8" s="16">
        <v>1000002</v>
      </c>
      <c r="X8" s="16">
        <v>10</v>
      </c>
      <c r="Y8" s="16" t="str">
        <f>"|cff00FF00"&amp;C8&amp;"，启封后可以获得"&amp;X8&amp;"仙玉。"</f>
        <v>|cff00FF00一袋仙玉，启封后可以获得10仙玉。</v>
      </c>
      <c r="Z8" s="16" t="s">
        <v>98</v>
      </c>
      <c r="AA8" t="str" s="16">
        <v>向坊市商贩出售丹药、器物、灵材与灵植可得；亦可从敌修遗财、妖兽遗落的修者钱袋中寻获。</v>
      </c>
      <c r="AB8" s="16">
        <v>10102001</v>
      </c>
      <c r="AC8" s="16" t="s">
        <v>99</v>
      </c>
      <c r="AD8" s="16">
        <v>40001</v>
      </c>
      <c r="AF8">
        <v>70001</v>
      </c>
      <c r="AH8">
        <v>3</v>
      </c>
      <c r="AI8" s="16" t="s">
        <v>88</v>
      </c>
      <c r="AJ8" s="16" t="s">
        <v>100</v>
      </c>
      <c r="AK8" s="16" t="s">
        <v>87</v>
      </c>
    </row>
    <row r="9" spans="1:39">
      <c r="B9" s="16" t="n">
        <f>10000000+INDEX(编号表!$B:$B,MATCH(F9,编号表!$A:$A,0))*100000+INDEX(编号表!$F:$F,MATCH(D9,编号表!$E:$E,0))*1000+INDEX(编号表!$D:$D,MATCH(E9,编号表!$C:$C,0))*10000+G9</f>
        <v>10103000</v>
      </c>
      <c r="C9" s="16" t="s">
        <v>104</v>
      </c>
      <c r="D9" s="16" t="s">
        <v>105</v>
      </c>
      <c r="E9" s="16" t="s">
        <v>87</v>
      </c>
      <c r="F9" s="16" t="s">
        <v>88</v>
      </c>
      <c r="G9" s="16">
        <v>0</v>
      </c>
      <c r="I9" s="16">
        <v>60</v>
      </c>
      <c r="J9" s="16" t="s">
        <v>89</v>
      </c>
      <c r="K9" s="16" t="s">
        <v>90</v>
      </c>
      <c r="L9" s="16">
        <v>5</v>
      </c>
      <c r="M9" s="16" t="s">
        <v>88</v>
      </c>
      <c r="O9" s="16">
        <v>0</v>
      </c>
      <c r="P9" s="16" t="b">
        <v>0</v>
      </c>
      <c r="R9" s="16" t="b">
        <v>0</v>
      </c>
      <c r="S9" s="16">
        <v>1</v>
      </c>
      <c r="T9" s="16" t="s">
        <v>91</v>
      </c>
      <c r="U9" s="16">
        <v>999</v>
      </c>
      <c r="V9" s="16" t="s">
        <v>92</v>
      </c>
      <c r="W9" s="16">
        <v>1000001</v>
      </c>
      <c r="X9" s="16">
        <v>500</v>
      </c>
      <c r="Y9" s="16" t="str">
        <f>"|cff00FF00"&amp;C9&amp;"，启封后可以获得"&amp;X9&amp;"灵石。"</f>
        <v>|cff00FF00一大袋灵石，启封后可以获得500灵石。</v>
      </c>
      <c r="Z9" s="16" t="s">
        <v>93</v>
      </c>
      <c r="AA9" t="str" s="16">
        <v>向坊市商贩出售丹药、器物、灵材与灵植可得；亦可从敌修遗财、妖兽遗落的修者钱袋中寻获。</v>
      </c>
      <c r="AB9" s="16">
        <v>10103000</v>
      </c>
      <c r="AC9" s="16" t="s">
        <v>95</v>
      </c>
      <c r="AD9" s="16">
        <v>40001</v>
      </c>
      <c r="AF9">
        <v>70001</v>
      </c>
      <c r="AH9">
        <v>12</v>
      </c>
      <c r="AI9" s="16" t="s">
        <v>88</v>
      </c>
      <c r="AJ9" s="16" t="s">
        <v>96</v>
      </c>
      <c r="AK9" s="16" t="s">
        <v>87</v>
      </c>
    </row>
    <row r="10" spans="1:39">
      <c r="B10" s="16" t="n">
        <f>10000000+INDEX(编号表!$B:$B,MATCH(F10,编号表!$A:$A,0))*100000+INDEX(编号表!$F:$F,MATCH(D10,编号表!$E:$E,0))*1000+INDEX(编号表!$D:$D,MATCH(E10,编号表!$C:$C,0))*10000+G10</f>
        <v>10103001</v>
      </c>
      <c r="C10" s="16" t="s">
        <v>106</v>
      </c>
      <c r="D10" s="16" t="s">
        <v>105</v>
      </c>
      <c r="E10" s="16" t="s">
        <v>87</v>
      </c>
      <c r="F10" s="16" t="s">
        <v>88</v>
      </c>
      <c r="G10" s="16">
        <v>1</v>
      </c>
      <c r="I10" s="16">
        <v>60</v>
      </c>
      <c r="J10" s="16" t="s">
        <v>89</v>
      </c>
      <c r="K10" s="16" t="s">
        <v>90</v>
      </c>
      <c r="L10" s="16">
        <v>6</v>
      </c>
      <c r="M10" s="16" t="s">
        <v>88</v>
      </c>
      <c r="O10" s="16">
        <v>0</v>
      </c>
      <c r="P10" s="16" t="b">
        <v>0</v>
      </c>
      <c r="R10" t="b">
        <v>0</v>
      </c>
      <c r="S10" s="16">
        <v>1</v>
      </c>
      <c r="T10" s="16" t="s">
        <v>91</v>
      </c>
      <c r="U10" s="16">
        <v>999</v>
      </c>
      <c r="V10" s="16" t="s">
        <v>92</v>
      </c>
      <c r="W10" s="16">
        <v>1000002</v>
      </c>
      <c r="X10" s="16">
        <v>50</v>
      </c>
      <c r="Y10" s="16" t="str">
        <f>"|cff00FF00"&amp;C10&amp;"，启封后可以获得"&amp;X10&amp;"仙玉。"</f>
        <v>|cff00FF00一大袋仙玉，启封后可以获得50仙玉。</v>
      </c>
      <c r="Z10" s="16" t="s">
        <v>98</v>
      </c>
      <c r="AA10" t="str" s="16">
        <v>向坊市商贩出售丹药、器物、灵材与灵植可得；亦可从敌修遗财、妖兽遗落的修者钱袋中寻获。</v>
      </c>
      <c r="AB10" s="16">
        <v>10103001</v>
      </c>
      <c r="AC10" s="16" t="s">
        <v>99</v>
      </c>
      <c r="AD10" s="16">
        <v>40001</v>
      </c>
      <c r="AF10">
        <v>70001</v>
      </c>
      <c r="AH10">
        <v>12</v>
      </c>
      <c r="AI10" s="16" t="s">
        <v>88</v>
      </c>
      <c r="AJ10" s="16" t="s">
        <v>100</v>
      </c>
      <c r="AK10" s="16" t="s">
        <v>87</v>
      </c>
    </row>
    <row r="11" spans="1:39">
      <c r="B11" s="16" t="n">
        <f>10000000+INDEX(编号表!$B:$B,MATCH(F11,编号表!$A:$A,0))*100000+INDEX(编号表!$F:$F,MATCH(D11,编号表!$E:$E,0))*1000+INDEX(编号表!$D:$D,MATCH(E11,编号表!$C:$C,0))*10000+G11</f>
        <v>10104000</v>
      </c>
      <c r="C11" s="16" t="s">
        <v>107</v>
      </c>
      <c r="D11" s="16" t="s">
        <v>108</v>
      </c>
      <c r="E11" s="16" t="s">
        <v>87</v>
      </c>
      <c r="F11" s="16" t="s">
        <v>88</v>
      </c>
      <c r="G11" s="16">
        <v>0</v>
      </c>
      <c r="I11" s="16">
        <v>60</v>
      </c>
      <c r="J11" s="16" t="s">
        <v>89</v>
      </c>
      <c r="K11" s="16" t="s">
        <v>90</v>
      </c>
      <c r="L11" s="16">
        <v>7</v>
      </c>
      <c r="M11" s="16" t="s">
        <v>88</v>
      </c>
      <c r="O11" s="16">
        <v>0</v>
      </c>
      <c r="P11" s="16" t="b">
        <v>0</v>
      </c>
      <c r="R11" s="16" t="b">
        <v>0</v>
      </c>
      <c r="S11" s="16">
        <v>1</v>
      </c>
      <c r="T11" s="16" t="s">
        <v>91</v>
      </c>
      <c r="U11" s="16">
        <v>999</v>
      </c>
      <c r="V11" s="16" t="s">
        <v>92</v>
      </c>
      <c r="W11" s="16">
        <v>1000001</v>
      </c>
      <c r="X11" s="16">
        <v>1000</v>
      </c>
      <c r="Y11" s="16" t="str">
        <f>"|cff00FF00"&amp;C11&amp;"，启封后可以获得"&amp;X11&amp;"灵石。"</f>
        <v>|cff00FF00一匣灵石，启封后可以获得1000灵石。</v>
      </c>
      <c r="Z11" s="16" t="s">
        <v>93</v>
      </c>
      <c r="AA11" t="str" s="16">
        <v>向坊市商贩出售丹药、器物、灵材与灵植可得；亦可从敌修遗财、妖兽遗落的修者钱袋中寻获。</v>
      </c>
      <c r="AB11" s="16">
        <v>10104000</v>
      </c>
      <c r="AC11" s="16" t="s">
        <v>95</v>
      </c>
      <c r="AD11" s="16">
        <v>40001</v>
      </c>
      <c r="AF11">
        <v>70001</v>
      </c>
      <c r="AH11">
        <v>60</v>
      </c>
      <c r="AI11" s="16" t="s">
        <v>88</v>
      </c>
      <c r="AJ11" s="16" t="s">
        <v>96</v>
      </c>
      <c r="AK11" s="16" t="s">
        <v>87</v>
      </c>
    </row>
    <row r="12" spans="1:39">
      <c r="B12" s="16" t="n">
        <f>10000000+INDEX(编号表!$B:$B,MATCH(F12,编号表!$A:$A,0))*100000+INDEX(编号表!$F:$F,MATCH(D12,编号表!$E:$E,0))*1000+INDEX(编号表!$D:$D,MATCH(E12,编号表!$C:$C,0))*10000+G12</f>
        <v>10104001</v>
      </c>
      <c r="C12" s="16" t="s">
        <v>109</v>
      </c>
      <c r="D12" s="16" t="s">
        <v>108</v>
      </c>
      <c r="E12" s="16" t="s">
        <v>87</v>
      </c>
      <c r="F12" s="16" t="s">
        <v>88</v>
      </c>
      <c r="G12" s="16">
        <v>1</v>
      </c>
      <c r="I12" s="16">
        <v>60</v>
      </c>
      <c r="J12" s="16" t="s">
        <v>89</v>
      </c>
      <c r="K12" s="16" t="s">
        <v>90</v>
      </c>
      <c r="L12" s="16">
        <v>8</v>
      </c>
      <c r="M12" s="16" t="s">
        <v>88</v>
      </c>
      <c r="O12" s="16">
        <v>0</v>
      </c>
      <c r="P12" s="16" t="b">
        <v>0</v>
      </c>
      <c r="R12" t="b">
        <v>0</v>
      </c>
      <c r="S12" s="16">
        <v>1</v>
      </c>
      <c r="T12" s="16" t="s">
        <v>91</v>
      </c>
      <c r="U12" s="16">
        <v>999</v>
      </c>
      <c r="V12" s="16" t="s">
        <v>92</v>
      </c>
      <c r="W12" s="16">
        <v>1000002</v>
      </c>
      <c r="X12" s="16">
        <v>100</v>
      </c>
      <c r="Y12" s="16" t="str">
        <f>"|cff00FF00"&amp;C12&amp;"，启封后可以获得"&amp;X12&amp;"仙玉。"</f>
        <v>|cff00FF00一匣仙玉，启封后可以获得100仙玉。</v>
      </c>
      <c r="Z12" s="16" t="s">
        <v>98</v>
      </c>
      <c r="AA12" t="str" s="16">
        <v>向坊市商贩出售丹药、器物、灵材与灵植可得；亦可从敌修遗财、妖兽遗落的修者钱袋中寻获。</v>
      </c>
      <c r="AB12" s="16">
        <v>10104001</v>
      </c>
      <c r="AC12" s="16" t="s">
        <v>99</v>
      </c>
      <c r="AD12" s="16">
        <v>40001</v>
      </c>
      <c r="AF12">
        <v>70001</v>
      </c>
      <c r="AH12">
        <v>60</v>
      </c>
      <c r="AI12" s="16" t="s">
        <v>88</v>
      </c>
      <c r="AJ12" s="16" t="s">
        <v>100</v>
      </c>
      <c r="AK12" s="16" t="s">
        <v>87</v>
      </c>
    </row>
    <row r="13" spans="1:39">
      <c r="B13" s="16" t="n">
        <f>10000000+INDEX(编号表!$B:$B,MATCH(F13,编号表!$A:$A,0))*100000+INDEX(编号表!$F:$F,MATCH(D13,编号表!$E:$E,0))*1000+INDEX(编号表!$D:$D,MATCH(E13,编号表!$C:$C,0))*10000+G13</f>
        <v>10105000</v>
      </c>
      <c r="C13" s="16" t="s">
        <v>110</v>
      </c>
      <c r="D13" s="16" t="s">
        <v>111</v>
      </c>
      <c r="E13" s="16" t="s">
        <v>87</v>
      </c>
      <c r="F13" s="16" t="s">
        <v>88</v>
      </c>
      <c r="G13" s="16">
        <v>0</v>
      </c>
      <c r="I13" s="16">
        <v>60</v>
      </c>
      <c r="J13" s="16" t="s">
        <v>89</v>
      </c>
      <c r="K13" s="16" t="s">
        <v>90</v>
      </c>
      <c r="L13" s="16">
        <v>9</v>
      </c>
      <c r="M13" s="16" t="s">
        <v>88</v>
      </c>
      <c r="O13" s="16">
        <v>0</v>
      </c>
      <c r="P13" s="16" t="b">
        <v>0</v>
      </c>
      <c r="R13" s="16" t="b">
        <v>0</v>
      </c>
      <c r="S13" s="16">
        <v>1</v>
      </c>
      <c r="T13" s="16" t="s">
        <v>91</v>
      </c>
      <c r="U13" s="16">
        <v>999</v>
      </c>
      <c r="V13" s="16" t="s">
        <v>92</v>
      </c>
      <c r="W13" s="16">
        <v>1000001</v>
      </c>
      <c r="X13" s="16">
        <v>5000</v>
      </c>
      <c r="Y13" s="16" t="str">
        <f>"|cff00FF00"&amp;C13&amp;"，启封后可以获得"&amp;X13&amp;"灵石。"</f>
        <v>|cff00FF00一箱灵石，启封后可以获得5000灵石。</v>
      </c>
      <c r="Z13" s="16" t="s">
        <v>93</v>
      </c>
      <c r="AA13" t="str" s="16">
        <v>向坊市商贩出售丹药、器物、灵材与灵植可得；亦可从敌修遗财、妖兽遗落的修者钱袋中寻获。</v>
      </c>
      <c r="AB13" s="16">
        <v>10105000</v>
      </c>
      <c r="AC13" s="16" t="s">
        <v>95</v>
      </c>
      <c r="AD13" s="16">
        <v>40001</v>
      </c>
      <c r="AF13">
        <v>70001</v>
      </c>
      <c r="AH13">
        <v>360</v>
      </c>
      <c r="AI13" s="16" t="s">
        <v>88</v>
      </c>
      <c r="AJ13" s="16" t="s">
        <v>96</v>
      </c>
      <c r="AK13" s="16" t="s">
        <v>87</v>
      </c>
    </row>
    <row r="14" spans="1:39">
      <c r="B14" s="16" t="n">
        <f>10000000+INDEX(编号表!$B:$B,MATCH(F14,编号表!$A:$A,0))*100000+INDEX(编号表!$F:$F,MATCH(D14,编号表!$E:$E,0))*1000+INDEX(编号表!$D:$D,MATCH(E14,编号表!$C:$C,0))*10000+G14</f>
        <v>10105001</v>
      </c>
      <c r="C14" s="16" t="s">
        <v>112</v>
      </c>
      <c r="D14" s="16" t="s">
        <v>111</v>
      </c>
      <c r="E14" s="16" t="s">
        <v>87</v>
      </c>
      <c r="F14" s="16" t="s">
        <v>88</v>
      </c>
      <c r="G14" s="16">
        <v>1</v>
      </c>
      <c r="I14" s="16">
        <v>60</v>
      </c>
      <c r="J14" s="16" t="s">
        <v>89</v>
      </c>
      <c r="K14" s="16" t="s">
        <v>90</v>
      </c>
      <c r="L14" s="16">
        <v>10</v>
      </c>
      <c r="M14" s="16" t="s">
        <v>88</v>
      </c>
      <c r="O14" s="16">
        <v>0</v>
      </c>
      <c r="P14" s="16" t="b">
        <v>0</v>
      </c>
      <c r="R14" t="b">
        <v>0</v>
      </c>
      <c r="S14" s="16">
        <v>1</v>
      </c>
      <c r="T14" s="16" t="s">
        <v>91</v>
      </c>
      <c r="U14" s="16">
        <v>999</v>
      </c>
      <c r="V14" s="16" t="s">
        <v>92</v>
      </c>
      <c r="W14" s="16">
        <v>1000002</v>
      </c>
      <c r="X14" s="16">
        <v>500</v>
      </c>
      <c r="Y14" s="16" t="str">
        <f>"|cff00FF00"&amp;C14&amp;"，启封后可以获得"&amp;X14&amp;"仙玉。"</f>
        <v>|cff00FF00一箱仙玉，启封后可以获得500仙玉。</v>
      </c>
      <c r="Z14" s="16" t="s">
        <v>98</v>
      </c>
      <c r="AA14" t="str" s="16">
        <v>向坊市商贩出售丹药、器物、灵材与灵植可得；亦可从敌修遗财、妖兽遗落的修者钱袋中寻获。</v>
      </c>
      <c r="AB14" s="16">
        <v>10105001</v>
      </c>
      <c r="AC14" s="16" t="s">
        <v>99</v>
      </c>
      <c r="AD14" s="16">
        <v>40001</v>
      </c>
      <c r="AF14">
        <v>70001</v>
      </c>
      <c r="AH14">
        <v>360</v>
      </c>
      <c r="AI14" s="16" t="s">
        <v>88</v>
      </c>
      <c r="AJ14" s="16" t="s">
        <v>100</v>
      </c>
      <c r="AK14" s="16" t="s">
        <v>87</v>
      </c>
    </row>
    <row r="15" spans="1:39">
      <c r="B15" s="16" t="n">
        <f>10000000+INDEX(编号表!$B:$B,MATCH(F15,编号表!$A:$A,0))*100000+INDEX(编号表!$F:$F,MATCH(D15,编号表!$E:$E,0))*1000+INDEX(编号表!$D:$D,MATCH(E15,编号表!$C:$C,0))*10000+G15</f>
        <v>10106000</v>
      </c>
      <c r="C15" s="16" t="s">
        <v>113</v>
      </c>
      <c r="D15" s="16" t="s">
        <v>114</v>
      </c>
      <c r="E15" s="16" t="s">
        <v>87</v>
      </c>
      <c r="F15" s="16" t="s">
        <v>88</v>
      </c>
      <c r="G15" s="16">
        <v>0</v>
      </c>
      <c r="I15" s="16">
        <v>60</v>
      </c>
      <c r="J15" s="16" t="s">
        <v>89</v>
      </c>
      <c r="K15" s="16" t="s">
        <v>90</v>
      </c>
      <c r="L15" s="16">
        <v>11</v>
      </c>
      <c r="M15" s="16" t="s">
        <v>88</v>
      </c>
      <c r="O15" s="16">
        <v>0</v>
      </c>
      <c r="P15" s="16" t="b">
        <v>0</v>
      </c>
      <c r="R15" s="16" t="b">
        <v>0</v>
      </c>
      <c r="S15" s="16">
        <v>1</v>
      </c>
      <c r="T15" s="16" t="s">
        <v>91</v>
      </c>
      <c r="U15" s="16">
        <v>999</v>
      </c>
      <c r="V15" s="16" t="s">
        <v>92</v>
      </c>
      <c r="W15" s="16">
        <v>1000001</v>
      </c>
      <c r="X15" s="16">
        <v>10000</v>
      </c>
      <c r="Y15" s="16" t="str">
        <f>"|cff00FF00"&amp;C15&amp;"，启封后可以获得"&amp;X15&amp;"灵石。"</f>
        <v>|cff00FF00一大箱灵石，启封后可以获得10000灵石。</v>
      </c>
      <c r="Z15" s="16" t="s">
        <v>93</v>
      </c>
      <c r="AA15" t="str" s="16">
        <v>向坊市商贩出售丹药、器物、灵材与灵植可得；亦可从敌修遗财、妖兽遗落的修者钱袋中寻获。</v>
      </c>
      <c r="AB15" s="16">
        <v>10106000</v>
      </c>
      <c r="AC15" s="16" t="s">
        <v>95</v>
      </c>
      <c r="AD15" s="16">
        <v>40001</v>
      </c>
      <c r="AF15">
        <v>70001</v>
      </c>
      <c r="AH15">
        <v>2520</v>
      </c>
      <c r="AI15" s="16" t="s">
        <v>88</v>
      </c>
      <c r="AJ15" s="16" t="s">
        <v>96</v>
      </c>
      <c r="AK15" s="16" t="s">
        <v>87</v>
      </c>
    </row>
    <row r="16" spans="1:39">
      <c r="B16" s="16" t="n">
        <f>10000000+INDEX(编号表!$B:$B,MATCH(F16,编号表!$A:$A,0))*100000+INDEX(编号表!$F:$F,MATCH(D16,编号表!$E:$E,0))*1000+INDEX(编号表!$D:$D,MATCH(E16,编号表!$C:$C,0))*10000+G16</f>
        <v>10106001</v>
      </c>
      <c r="C16" s="16" t="s">
        <v>115</v>
      </c>
      <c r="D16" s="16" t="s">
        <v>114</v>
      </c>
      <c r="E16" s="16" t="s">
        <v>87</v>
      </c>
      <c r="F16" s="16" t="s">
        <v>88</v>
      </c>
      <c r="G16" s="16">
        <v>1</v>
      </c>
      <c r="I16" s="16">
        <v>60</v>
      </c>
      <c r="J16" s="16" t="s">
        <v>89</v>
      </c>
      <c r="K16" s="16" t="s">
        <v>90</v>
      </c>
      <c r="L16" s="16">
        <v>12</v>
      </c>
      <c r="M16" s="16" t="s">
        <v>88</v>
      </c>
      <c r="O16" s="16">
        <v>0</v>
      </c>
      <c r="P16" s="16" t="b">
        <v>0</v>
      </c>
      <c r="R16" t="b">
        <v>0</v>
      </c>
      <c r="S16" s="16">
        <v>1</v>
      </c>
      <c r="T16" s="16" t="s">
        <v>91</v>
      </c>
      <c r="U16" s="16">
        <v>999</v>
      </c>
      <c r="V16" s="16" t="s">
        <v>92</v>
      </c>
      <c r="W16" s="16">
        <v>1000002</v>
      </c>
      <c r="X16" s="16">
        <v>1000</v>
      </c>
      <c r="Y16" s="16" t="str">
        <f>"|cff00FF00"&amp;C16&amp;"，启封后可以获得"&amp;X16&amp;"仙玉。"</f>
        <v>|cff00FF00一大箱仙玉，启封后可以获得1000仙玉。</v>
      </c>
      <c r="Z16" s="16" t="s">
        <v>98</v>
      </c>
      <c r="AA16" t="str" s="16">
        <v>向坊市商贩出售丹药、器物、灵材与灵植可得；亦可从敌修遗财、妖兽遗落的修者钱袋中寻获。</v>
      </c>
      <c r="AB16" s="16">
        <v>10106001</v>
      </c>
      <c r="AC16" s="16" t="s">
        <v>99</v>
      </c>
      <c r="AD16" s="16">
        <v>40001</v>
      </c>
      <c r="AF16">
        <v>70001</v>
      </c>
      <c r="AH16">
        <v>2520</v>
      </c>
      <c r="AI16" s="16" t="s">
        <v>88</v>
      </c>
      <c r="AJ16" s="16" t="s">
        <v>100</v>
      </c>
      <c r="AK16" s="16" t="s">
        <v>87</v>
      </c>
    </row>
    <row r="17" spans="2:37">
      <c r="B17" s="16" t="n">
        <f>10000000+INDEX(编号表!$B:$B,MATCH(F17,编号表!$A:$A,0))*100000+INDEX(编号表!$F:$F,MATCH(D17,编号表!$E:$E,0))*1000+INDEX(编号表!$D:$D,MATCH(E17,编号表!$C:$C,0))*10000+G17</f>
        <v>10106002</v>
      </c>
      <c r="C17" s="16" t="s">
        <v>116</v>
      </c>
      <c r="D17" s="16" t="s">
        <v>114</v>
      </c>
      <c r="E17" s="16" t="s">
        <v>87</v>
      </c>
      <c r="F17" s="16" t="s">
        <v>88</v>
      </c>
      <c r="G17" s="16">
        <v>2</v>
      </c>
      <c r="I17" s="16">
        <v>60</v>
      </c>
      <c r="J17" s="16" t="s">
        <v>89</v>
      </c>
      <c r="K17" s="16" t="s">
        <v>90</v>
      </c>
      <c r="L17" s="16">
        <v>13</v>
      </c>
      <c r="M17" s="16" t="s">
        <v>88</v>
      </c>
      <c r="O17" s="16">
        <v>0</v>
      </c>
      <c r="P17" s="16" t="b">
        <v>0</v>
      </c>
      <c r="R17" s="16" t="b">
        <v>0</v>
      </c>
      <c r="S17" s="16">
        <v>1</v>
      </c>
      <c r="T17" s="16" t="s">
        <v>91</v>
      </c>
      <c r="U17" s="16">
        <v>999</v>
      </c>
      <c r="V17" s="16" t="s">
        <v>92</v>
      </c>
      <c r="W17" s="16">
        <v>1000001</v>
      </c>
      <c r="X17" s="16">
        <v>50000</v>
      </c>
      <c r="Y17" s="16" t="str">
        <f>"|cff00FF00"&amp;C17&amp;"，启封后可以获得"&amp;X17&amp;"灵石。"</f>
        <v>|cff00FF00一储物袋灵石，启封后可以获得50000灵石。</v>
      </c>
      <c r="Z17" s="16" t="s">
        <v>93</v>
      </c>
      <c r="AA17" t="str" s="16">
        <v>向坊市商贩出售丹药、器物、灵材与灵植可得；亦可从敌修遗财、妖兽遗落的修者钱袋中寻获。</v>
      </c>
      <c r="AB17" s="16">
        <v>10106002</v>
      </c>
      <c r="AC17" s="16" t="s">
        <v>95</v>
      </c>
      <c r="AD17" s="16">
        <v>40001</v>
      </c>
      <c r="AF17">
        <v>70001</v>
      </c>
      <c r="AH17">
        <v>2520</v>
      </c>
      <c r="AI17" s="16" t="s">
        <v>88</v>
      </c>
      <c r="AJ17" s="16" t="s">
        <v>96</v>
      </c>
      <c r="AK17" s="16" t="s">
        <v>87</v>
      </c>
    </row>
    <row r="18" spans="2:37">
      <c r="B18" s="16" t="n">
        <f>10000000+INDEX(编号表!$B:$B,MATCH(F18,编号表!$A:$A,0))*100000+INDEX(编号表!$F:$F,MATCH(D18,编号表!$E:$E,0))*1000+INDEX(编号表!$D:$D,MATCH(E18,编号表!$C:$C,0))*10000+G18</f>
        <v>10106003</v>
      </c>
      <c r="C18" s="16" t="s">
        <v>117</v>
      </c>
      <c r="D18" s="16" t="s">
        <v>114</v>
      </c>
      <c r="E18" s="16" t="s">
        <v>87</v>
      </c>
      <c r="F18" s="16" t="s">
        <v>88</v>
      </c>
      <c r="G18" s="16">
        <v>3</v>
      </c>
      <c r="I18" s="16">
        <v>60</v>
      </c>
      <c r="J18" s="16" t="s">
        <v>89</v>
      </c>
      <c r="K18" s="16" t="s">
        <v>90</v>
      </c>
      <c r="L18" s="16">
        <v>14</v>
      </c>
      <c r="M18" s="16" t="s">
        <v>88</v>
      </c>
      <c r="O18" s="16">
        <v>0</v>
      </c>
      <c r="P18" s="16" t="b">
        <v>0</v>
      </c>
      <c r="R18" t="b">
        <v>0</v>
      </c>
      <c r="S18" s="16">
        <v>1</v>
      </c>
      <c r="T18" s="16" t="s">
        <v>91</v>
      </c>
      <c r="U18" s="16">
        <v>999</v>
      </c>
      <c r="V18" s="16" t="s">
        <v>92</v>
      </c>
      <c r="W18" s="16">
        <v>1000002</v>
      </c>
      <c r="X18" s="16">
        <v>5000</v>
      </c>
      <c r="Y18" s="16" t="str">
        <f>"|cff00FF00"&amp;C18&amp;"，启封后可以获得"&amp;X18&amp;"仙玉。"</f>
        <v>|cff00FF00一储物袋仙玉，启封后可以获得5000仙玉。</v>
      </c>
      <c r="Z18" s="16" t="s">
        <v>98</v>
      </c>
      <c r="AA18" t="str" s="16">
        <v>向坊市商贩出售丹药、器物、灵材与灵植可得；亦可从敌修遗财、妖兽遗落的修者钱袋中寻获。</v>
      </c>
      <c r="AB18" s="16">
        <v>10106003</v>
      </c>
      <c r="AC18" s="16" t="s">
        <v>99</v>
      </c>
      <c r="AD18" s="16">
        <v>40001</v>
      </c>
      <c r="AF18">
        <v>70001</v>
      </c>
      <c r="AH18">
        <v>2520</v>
      </c>
      <c r="AI18" s="16" t="s">
        <v>88</v>
      </c>
      <c r="AJ18" s="16" t="s">
        <v>100</v>
      </c>
      <c r="AK18" s="16" t="s">
        <v>87</v>
      </c>
    </row>
    <row r="19" ht="16.5" customHeight="1" spans="2:37">
      <c r="B19" s="16" t="n">
        <f>10000000+INDEX(编号表!$B:$B,MATCH(F19,编号表!$A:$A,0))*100000+INDEX(编号表!$F:$F,MATCH(D19,编号表!$E:$E,0))*1000+INDEX(编号表!$D:$D,MATCH(E19,编号表!$C:$C,0))*10000+G19</f>
        <v>10104090</v>
      </c>
      <c r="C19" s="16" t="s">
        <v>118</v>
      </c>
      <c r="D19" s="16" t="s">
        <v>108</v>
      </c>
      <c r="E19" s="16" t="s">
        <v>87</v>
      </c>
      <c r="F19" s="16" t="s">
        <v>88</v>
      </c>
      <c r="G19" s="16">
        <v>90</v>
      </c>
      <c r="I19" s="16">
        <v>60</v>
      </c>
      <c r="J19" s="16" t="s">
        <v>89</v>
      </c>
      <c r="K19" s="16" t="s">
        <v>90</v>
      </c>
      <c r="L19" s="16">
        <v>15</v>
      </c>
      <c r="M19" s="16" t="s">
        <v>88</v>
      </c>
      <c r="O19" s="16">
        <v>0</v>
      </c>
      <c r="P19" s="16" t="b">
        <v>0</v>
      </c>
      <c r="R19" s="16" t="b">
        <v>0</v>
      </c>
      <c r="S19" s="16">
        <v>1</v>
      </c>
      <c r="T19" s="16" t="s">
        <v>91</v>
      </c>
      <c r="U19" s="16">
        <v>999</v>
      </c>
      <c r="V19" s="16" t="s">
        <v>119</v>
      </c>
      <c r="W19" s="16">
        <v>50001</v>
      </c>
      <c r="X19" s="16">
        <v>0</v>
      </c>
      <c r="Y19" s="16" t="str">
        <f>"|cff00FF00"&amp;C19&amp;"，打开后可以获得"&amp;X19&amp;"活跃点。"</f>
        <v>|cff00FF00活跃丹，打开后可以获得0活跃点。</v>
      </c>
      <c r="AA19" s="16" t="s">
        <v>120</v>
      </c>
      <c r="AB19" s="16">
        <v>12421007</v>
      </c>
      <c r="AC19" s="16" t="s">
        <v>121</v>
      </c>
      <c r="AD19" s="16">
        <v>40004</v>
      </c>
      <c r="AF19">
        <v>70004</v>
      </c>
      <c r="AH19">
        <v>60</v>
      </c>
      <c r="AI19" s="16" t="s">
        <v>88</v>
      </c>
      <c r="AJ19" s="16" t="s">
        <v>122</v>
      </c>
      <c r="AK19" s="16" t="s">
        <v>87</v>
      </c>
    </row>
    <row r="20" ht="16.5" customHeight="1" spans="2:37">
      <c r="B20" s="16" t="n">
        <f>10000000+INDEX(编号表!$B:$B,MATCH(F20,编号表!$A:$A,0))*100000+INDEX(编号表!$F:$F,MATCH(D20,编号表!$E:$E,0))*1000+INDEX(编号表!$D:$D,MATCH(E20,编号表!$C:$C,0))*10000+G20</f>
        <v>10104091</v>
      </c>
      <c r="C20" s="16" t="s">
        <v>123</v>
      </c>
      <c r="D20" s="16" t="s">
        <v>108</v>
      </c>
      <c r="E20" s="16" t="s">
        <v>87</v>
      </c>
      <c r="F20" s="16" t="s">
        <v>88</v>
      </c>
      <c r="G20" s="16">
        <v>91</v>
      </c>
      <c r="I20" s="16">
        <v>60</v>
      </c>
      <c r="J20" s="16" t="s">
        <v>89</v>
      </c>
      <c r="K20" s="16" t="s">
        <v>90</v>
      </c>
      <c r="L20" s="16">
        <v>16</v>
      </c>
      <c r="M20" s="16" t="s">
        <v>88</v>
      </c>
      <c r="O20" s="16">
        <v>0</v>
      </c>
      <c r="P20" s="16" t="b">
        <v>0</v>
      </c>
      <c r="R20" t="b">
        <v>0</v>
      </c>
      <c r="S20" s="16">
        <v>1</v>
      </c>
      <c r="T20" s="16" t="s">
        <v>91</v>
      </c>
      <c r="U20" s="16">
        <v>999</v>
      </c>
      <c r="V20" s="16" t="s">
        <v>119</v>
      </c>
      <c r="W20" s="16">
        <v>50002</v>
      </c>
      <c r="X20" s="16">
        <v>0</v>
      </c>
      <c r="Y20" s="16" t="str">
        <f>"|cff00FF00"&amp;C20&amp;"，打开后可以获得"&amp;X20&amp;"声望点。"</f>
        <v>|cff00FF00声望丹，打开后可以获得0声望点。</v>
      </c>
      <c r="AA20" s="16" t="s">
        <v>120</v>
      </c>
      <c r="AB20" s="16">
        <v>12421007</v>
      </c>
      <c r="AC20" s="16" t="s">
        <v>121</v>
      </c>
      <c r="AD20" s="16">
        <v>40004</v>
      </c>
      <c r="AF20">
        <v>70004</v>
      </c>
      <c r="AH20">
        <v>60</v>
      </c>
      <c r="AI20" s="16" t="s">
        <v>88</v>
      </c>
      <c r="AJ20" s="16" t="s">
        <v>124</v>
      </c>
      <c r="AK20" s="16" t="s">
        <v>87</v>
      </c>
    </row>
    <row r="21" ht="16.5" customHeight="1" spans="2:37">
      <c r="B21" s="16" t="n">
        <f>10000000+INDEX(编号表!$B:$B,MATCH(F21,编号表!$A:$A,0))*100000+INDEX(编号表!$F:$F,MATCH(D21,编号表!$E:$E,0))*1000+INDEX(编号表!$D:$D,MATCH(E21,编号表!$C:$C,0))*10000+G21</f>
        <v>10104092</v>
      </c>
      <c r="C21" s="16" t="s">
        <v>123</v>
      </c>
      <c r="D21" s="16" t="s">
        <v>108</v>
      </c>
      <c r="E21" s="16" t="s">
        <v>87</v>
      </c>
      <c r="F21" s="16" t="s">
        <v>88</v>
      </c>
      <c r="G21" s="16">
        <v>92</v>
      </c>
      <c r="I21" s="16">
        <v>60</v>
      </c>
      <c r="J21" s="16" t="s">
        <v>89</v>
      </c>
      <c r="K21" s="16" t="s">
        <v>90</v>
      </c>
      <c r="L21" s="16">
        <v>17</v>
      </c>
      <c r="M21" s="16" t="s">
        <v>88</v>
      </c>
      <c r="O21" s="16">
        <v>0</v>
      </c>
      <c r="P21" s="16" t="b">
        <v>0</v>
      </c>
      <c r="R21" t="b">
        <v>0</v>
      </c>
      <c r="S21" s="16">
        <v>1</v>
      </c>
      <c r="T21" s="16" t="s">
        <v>91</v>
      </c>
      <c r="U21" s="16">
        <v>999</v>
      </c>
      <c r="V21" s="16" t="s">
        <v>119</v>
      </c>
      <c r="W21" s="16">
        <v>50002</v>
      </c>
      <c r="X21" s="16">
        <v>0</v>
      </c>
      <c r="Y21" s="16" t="str">
        <f>"|cff00FF00"&amp;C21&amp;"，打开后可以获得"&amp;X21&amp;"声望点。"</f>
        <v>|cff00FF00声望丹，打开后可以获得0声望点。</v>
      </c>
      <c r="AA21" s="16" t="s">
        <v>120</v>
      </c>
      <c r="AB21" s="16">
        <v>12421007</v>
      </c>
      <c r="AC21" s="16" t="s">
        <v>121</v>
      </c>
      <c r="AD21" s="16">
        <v>40004</v>
      </c>
      <c r="AF21">
        <v>70004</v>
      </c>
      <c r="AH21">
        <v>60</v>
      </c>
      <c r="AI21" s="16" t="s">
        <v>88</v>
      </c>
      <c r="AJ21" s="16" t="s">
        <v>124</v>
      </c>
      <c r="AK21" s="16" t="s">
        <v>87</v>
      </c>
    </row>
    <row r="22" ht="16.5" customHeight="1" spans="2:37">
      <c r="B22" s="16" t="n">
        <f>10000000+INDEX(编号表!$B:$B,MATCH(F22,编号表!$A:$A,0))*100000+INDEX(编号表!$F:$F,MATCH(D22,编号表!$E:$E,0))*1000+INDEX(编号表!$D:$D,MATCH(E22,编号表!$C:$C,0))*10000+G22</f>
        <v>10201000</v>
      </c>
      <c r="C22" s="16" t="inlineStr">
        <is>
          <t xml:space="preserve">青萍剑诀·第一卷</t>
        </is>
      </c>
      <c r="D22" s="16" t="inlineStr">
        <is>
          <t xml:space="preserve">凡品</t>
        </is>
      </c>
      <c r="E22" s="16" t="s">
        <v>87</v>
      </c>
      <c r="F22" s="16" t="s">
        <v>126</v>
      </c>
      <c r="G22" s="16">
        <v>0</v>
      </c>
      <c r="I22" s="16">
        <v>60</v>
      </c>
      <c r="J22" t="str">
        <f t="shared" ref="J22:J49" si="0">"大类_"&amp;D22&amp;E22&amp;F22</f>
        <v>大类_凡品通用人道神通</v>
      </c>
      <c r="K22" s="16" t="s">
        <v>127</v>
      </c>
      <c r="L22" s="16">
        <v>1</v>
      </c>
      <c r="M22" s="16" t="s">
        <v>128</v>
      </c>
      <c r="O22" s="16">
        <v>0</v>
      </c>
      <c r="P22" s="16" t="b">
        <v>1</v>
      </c>
      <c r="R22" s="16" t="b">
        <v>0</v>
      </c>
      <c r="S22" s="16">
        <v>1</v>
      </c>
      <c r="T22" s="16" t="s">
        <v>129</v>
      </c>
      <c r="U22" s="16">
        <v>999</v>
      </c>
      <c r="V22" s="16" t="s">
        <v>130</v>
      </c>
      <c r="W22" t="n" s="16">
        <v>10010001</v>
      </c>
      <c r="X22" t="n" s="42">
        <v>0</v>
      </c>
      <c r="Y22" s="16" t="inlineStr">
        <is>
          <t xml:space="preserve">学习【青萍剑诀】一级。剑出青萍，疾刺目标，造成物理伤害。剑道诸式皆由此起。</t>
        </is>
      </c>
      <c r="Z22" t="s">
        <v>132</v>
      </c>
      <c r="AA22" s="16" t="s">
        <v>133</v>
      </c>
      <c r="AB22" s="16">
        <v>10202000</v>
      </c>
      <c r="AC22" s="31" t="s">
        <v>121</v>
      </c>
      <c r="AD22" s="16">
        <v>0</v>
      </c>
      <c r="AF22">
        <v>70002</v>
      </c>
      <c r="AH22">
        <v>80</v>
      </c>
      <c r="AI22" s="32" t="s">
        <v>128</v>
      </c>
      <c r="AJ22" s="16" t="s">
        <v>126</v>
      </c>
      <c r="AK22" s="16" t="s">
        <v>87</v>
      </c>
    </row>
    <row r="23" ht="16.5" customHeight="1" spans="2:37">
      <c r="B23" s="16" t="n">
        <f>10000000+INDEX(编号表!$B:$B,MATCH(F23,编号表!$A:$A,0))*100000+INDEX(编号表!$F:$F,MATCH(D23,编号表!$E:$E,0))*1000+INDEX(编号表!$D:$D,MATCH(E23,编号表!$C:$C,0))*10000+G23</f>
        <v>10201001</v>
      </c>
      <c r="C23" s="33" t="inlineStr">
        <is>
          <t xml:space="preserve">玄门伏虎击·第一卷</t>
        </is>
      </c>
      <c r="D23" s="16" t="inlineStr">
        <is>
          <t xml:space="preserve">凡品</t>
        </is>
      </c>
      <c r="E23" s="16" t="s">
        <v>87</v>
      </c>
      <c r="F23" s="16" t="s">
        <v>126</v>
      </c>
      <c r="G23" s="16">
        <v>1</v>
      </c>
      <c r="I23" s="16">
        <v>60</v>
      </c>
      <c r="J23" t="str">
        <f t="shared" si="0"/>
        <v>大类_凡品通用人道神通</v>
      </c>
      <c r="K23" s="16" t="s">
        <v>127</v>
      </c>
      <c r="L23" s="16">
        <v>1</v>
      </c>
      <c r="M23" s="16" t="s">
        <v>128</v>
      </c>
      <c r="O23" s="16">
        <v>0</v>
      </c>
      <c r="P23" s="16" t="b">
        <v>1</v>
      </c>
      <c r="R23" s="16" t="b">
        <v>0</v>
      </c>
      <c r="S23" s="16">
        <v>1</v>
      </c>
      <c r="T23" s="16" t="s">
        <v>129</v>
      </c>
      <c r="U23" s="16">
        <v>999</v>
      </c>
      <c r="V23" s="16" t="s">
        <v>130</v>
      </c>
      <c r="W23" t="n" s="16">
        <v>10020001</v>
      </c>
      <c r="X23" t="n" s="42">
        <v>0</v>
      </c>
      <c r="Y23" s="16" t="inlineStr">
        <is>
          <t xml:space="preserve">学习【玄门伏虎击】一级。凝聚近身劲力向目标发动一击，造成物理伤害。</t>
        </is>
      </c>
      <c r="Z23" t="s">
        <v>136</v>
      </c>
      <c r="AA23" s="16" t="s">
        <v>133</v>
      </c>
      <c r="AB23" s="16">
        <v>10202001</v>
      </c>
      <c r="AC23" s="31" t="s">
        <v>121</v>
      </c>
      <c r="AD23" s="16">
        <v>0</v>
      </c>
      <c r="AF23">
        <v>70002</v>
      </c>
      <c r="AH23">
        <v>80</v>
      </c>
      <c r="AI23" s="32" t="s">
        <v>128</v>
      </c>
      <c r="AJ23" s="16" t="s">
        <v>126</v>
      </c>
      <c r="AK23" s="16" t="s">
        <v>87</v>
      </c>
    </row>
    <row r="24" ht="16.5" customHeight="1" spans="2:37">
      <c r="B24" s="16" t="n">
        <f>10000000+INDEX(编号表!$B:$B,MATCH(F24,编号表!$A:$A,0))*100000+INDEX(编号表!$F:$F,MATCH(D24,编号表!$E:$E,0))*1000+INDEX(编号表!$D:$D,MATCH(E24,编号表!$C:$C,0))*10000+G24</f>
        <v>10201002</v>
      </c>
      <c r="C24" s="33" t="inlineStr">
        <is>
          <t xml:space="preserve">太白藏锋斩·第一卷</t>
        </is>
      </c>
      <c r="D24" s="16" t="inlineStr">
        <is>
          <t xml:space="preserve">凡品</t>
        </is>
      </c>
      <c r="E24" s="16" t="s">
        <v>87</v>
      </c>
      <c r="F24" s="16" t="s">
        <v>126</v>
      </c>
      <c r="G24" s="16">
        <v>2</v>
      </c>
      <c r="I24" s="16">
        <v>60</v>
      </c>
      <c r="J24" t="str">
        <f t="shared" si="0"/>
        <v>大类_凡品通用人道神通</v>
      </c>
      <c r="K24" s="16" t="s">
        <v>127</v>
      </c>
      <c r="L24" s="16">
        <v>1</v>
      </c>
      <c r="M24" s="16" t="s">
        <v>128</v>
      </c>
      <c r="O24" s="16">
        <v>0</v>
      </c>
      <c r="P24" s="16" t="b">
        <v>1</v>
      </c>
      <c r="R24" s="16" t="b">
        <v>0</v>
      </c>
      <c r="S24" s="16">
        <v>1</v>
      </c>
      <c r="T24" s="16" t="s">
        <v>129</v>
      </c>
      <c r="U24" s="16">
        <v>999</v>
      </c>
      <c r="V24" s="16" t="s">
        <v>130</v>
      </c>
      <c r="W24" t="n" s="16">
        <v>10030001</v>
      </c>
      <c r="X24" t="n" s="42">
        <v>0</v>
      </c>
      <c r="Y24" s="16" t="inlineStr">
        <is>
          <t xml:space="preserve">学习【太白藏锋斩】一级。藏锋蓄势，拔刃横扫前方扇形范围，对敌人造成物理伤害。</t>
        </is>
      </c>
      <c r="Z24" t="s">
        <v>139</v>
      </c>
      <c r="AA24" s="16" t="s">
        <v>133</v>
      </c>
      <c r="AB24" s="16">
        <v>10202002</v>
      </c>
      <c r="AC24" s="31" t="s">
        <v>121</v>
      </c>
      <c r="AD24" s="16">
        <v>0</v>
      </c>
      <c r="AF24">
        <v>70002</v>
      </c>
      <c r="AH24">
        <v>80</v>
      </c>
      <c r="AI24" s="32" t="s">
        <v>128</v>
      </c>
      <c r="AJ24" s="16" t="s">
        <v>126</v>
      </c>
      <c r="AK24" s="16" t="s">
        <v>87</v>
      </c>
    </row>
    <row r="25" ht="16.5" customHeight="1" spans="2:37">
      <c r="B25" s="16" t="n">
        <f>10000000+INDEX(编号表!$B:$B,MATCH(F25,编号表!$A:$A,0))*100000+INDEX(编号表!$F:$F,MATCH(D25,编号表!$E:$E,0))*1000+INDEX(编号表!$D:$D,MATCH(E25,编号表!$C:$C,0))*10000+G25</f>
        <v>10201003</v>
      </c>
      <c r="C25" s="33" t="inlineStr">
        <is>
          <t xml:space="preserve">玄罡撼岳劲·第一卷</t>
        </is>
      </c>
      <c r="D25" s="16" t="inlineStr">
        <is>
          <t xml:space="preserve">凡品</t>
        </is>
      </c>
      <c r="E25" s="16" t="s">
        <v>87</v>
      </c>
      <c r="F25" s="16" t="s">
        <v>126</v>
      </c>
      <c r="G25" s="16">
        <v>3</v>
      </c>
      <c r="I25" s="16">
        <v>60</v>
      </c>
      <c r="J25" t="str">
        <f t="shared" si="0"/>
        <v>大类_凡品通用人道神通</v>
      </c>
      <c r="K25" s="16" t="s">
        <v>127</v>
      </c>
      <c r="L25" s="16">
        <v>1</v>
      </c>
      <c r="M25" s="16" t="s">
        <v>128</v>
      </c>
      <c r="O25" s="16">
        <v>0</v>
      </c>
      <c r="P25" s="16" t="b">
        <v>1</v>
      </c>
      <c r="R25" s="16" t="b">
        <v>0</v>
      </c>
      <c r="S25" s="16">
        <v>1</v>
      </c>
      <c r="T25" s="16" t="s">
        <v>129</v>
      </c>
      <c r="U25" s="16">
        <v>999</v>
      </c>
      <c r="V25" s="16" t="s">
        <v>130</v>
      </c>
      <c r="W25" t="n" s="16">
        <v>10040001</v>
      </c>
      <c r="X25" t="n" s="42">
        <v>0</v>
      </c>
      <c r="Y25" s="16" t="inlineStr">
        <is>
          <t xml:space="preserve">学习【玄罡撼岳劲】一级。以玄罡重击目标，造成物理伤害并将其击退。</t>
        </is>
      </c>
      <c r="Z25" t="s">
        <v>142</v>
      </c>
      <c r="AA25" s="16" t="s">
        <v>133</v>
      </c>
      <c r="AB25" s="16">
        <v>10202003</v>
      </c>
      <c r="AC25" s="31" t="s">
        <v>121</v>
      </c>
      <c r="AD25" s="16">
        <v>0</v>
      </c>
      <c r="AF25">
        <v>70002</v>
      </c>
      <c r="AH25">
        <v>80</v>
      </c>
      <c r="AI25" s="32" t="s">
        <v>128</v>
      </c>
      <c r="AJ25" s="16" t="s">
        <v>126</v>
      </c>
      <c r="AK25" s="16" t="s">
        <v>87</v>
      </c>
    </row>
    <row r="26" ht="16.5" customHeight="1" spans="2:37">
      <c r="B26" s="16" t="n">
        <f>10000000+INDEX(编号表!$B:$B,MATCH(F26,编号表!$A:$A,0))*100000+INDEX(编号表!$F:$F,MATCH(D26,编号表!$E:$E,0))*1000+INDEX(编号表!$D:$D,MATCH(E26,编号表!$C:$C,0))*10000+G26</f>
        <v>10201004</v>
      </c>
      <c r="C26" s="33" t="inlineStr">
        <is>
          <t xml:space="preserve">庚芒诀·第一卷</t>
        </is>
      </c>
      <c r="D26" s="16" t="inlineStr">
        <is>
          <t xml:space="preserve">凡品</t>
        </is>
      </c>
      <c r="E26" s="16" t="s">
        <v>87</v>
      </c>
      <c r="F26" s="16" t="s">
        <v>126</v>
      </c>
      <c r="G26" s="16">
        <v>4</v>
      </c>
      <c r="I26" s="16">
        <v>60</v>
      </c>
      <c r="J26" t="str">
        <f t="shared" si="0"/>
        <v>大类_凡品通用人道神通</v>
      </c>
      <c r="K26" s="16" t="s">
        <v>127</v>
      </c>
      <c r="L26" s="16">
        <v>1</v>
      </c>
      <c r="M26" s="16" t="s">
        <v>128</v>
      </c>
      <c r="O26" s="16">
        <v>0</v>
      </c>
      <c r="P26" s="16" t="b">
        <v>1</v>
      </c>
      <c r="R26" s="16" t="b">
        <v>0</v>
      </c>
      <c r="S26" s="16">
        <v>1</v>
      </c>
      <c r="T26" s="16" t="s">
        <v>144</v>
      </c>
      <c r="U26" s="16">
        <v>999</v>
      </c>
      <c r="V26" s="16" t="s">
        <v>130</v>
      </c>
      <c r="W26" t="n" s="16">
        <v>10050001</v>
      </c>
      <c r="X26" t="n" s="42">
        <v>0</v>
      </c>
      <c r="Y26" s="16" t="inlineStr">
        <is>
          <t xml:space="preserve">学习【庚芒诀】一级。向前方贯出一线金芒，对路径上的敌人造成法术伤害。</t>
        </is>
      </c>
      <c r="Z26" t="s">
        <v>146</v>
      </c>
      <c r="AA26" s="16" t="s">
        <v>133</v>
      </c>
      <c r="AB26" s="16">
        <v>10202004</v>
      </c>
      <c r="AC26" s="31" t="s">
        <v>121</v>
      </c>
      <c r="AD26" s="16">
        <v>0</v>
      </c>
      <c r="AF26">
        <v>70002</v>
      </c>
      <c r="AH26">
        <v>80</v>
      </c>
      <c r="AI26" s="32" t="s">
        <v>128</v>
      </c>
      <c r="AJ26" s="16" t="s">
        <v>126</v>
      </c>
      <c r="AK26" s="16" t="s">
        <v>87</v>
      </c>
    </row>
    <row r="27" ht="16.5" customHeight="1" spans="2:37">
      <c r="B27" s="16" t="n">
        <f>10000000+INDEX(编号表!$B:$B,MATCH(F27,编号表!$A:$A,0))*100000+INDEX(编号表!$F:$F,MATCH(D27,编号表!$E:$E,0))*1000+INDEX(编号表!$D:$D,MATCH(E27,编号表!$C:$C,0))*10000+G27</f>
        <v>10201005</v>
      </c>
      <c r="C27" s="33" t="inlineStr">
        <is>
          <t xml:space="preserve">青萝引·第一卷</t>
        </is>
      </c>
      <c r="D27" s="16" t="inlineStr">
        <is>
          <t xml:space="preserve">凡品</t>
        </is>
      </c>
      <c r="E27" s="16" t="s">
        <v>87</v>
      </c>
      <c r="F27" s="16" t="s">
        <v>126</v>
      </c>
      <c r="G27" s="16">
        <v>5</v>
      </c>
      <c r="I27" s="16">
        <v>60</v>
      </c>
      <c r="J27" t="str">
        <f t="shared" si="0"/>
        <v>大类_凡品通用人道神通</v>
      </c>
      <c r="K27" s="16" t="s">
        <v>127</v>
      </c>
      <c r="L27" s="16">
        <v>1</v>
      </c>
      <c r="M27" s="16" t="s">
        <v>128</v>
      </c>
      <c r="O27" s="16">
        <v>0</v>
      </c>
      <c r="P27" s="16" t="b">
        <v>1</v>
      </c>
      <c r="R27" s="16" t="b">
        <v>0</v>
      </c>
      <c r="S27" s="16">
        <v>1</v>
      </c>
      <c r="T27" s="16" t="s">
        <v>148</v>
      </c>
      <c r="U27" s="16">
        <v>999</v>
      </c>
      <c r="V27" s="16" t="s">
        <v>130</v>
      </c>
      <c r="W27" t="n" s="16">
        <v>10060001</v>
      </c>
      <c r="X27" t="n" s="42">
        <v>0</v>
      </c>
      <c r="Y27" s="16" t="inlineStr">
        <is>
          <t xml:space="preserve">学习【青萝引】一级。引动藤刺穿击目标，造成法术伤害。</t>
        </is>
      </c>
      <c r="Z27" t="s">
        <v>150</v>
      </c>
      <c r="AA27" s="16" t="s">
        <v>133</v>
      </c>
      <c r="AB27" s="16">
        <v>10202005</v>
      </c>
      <c r="AC27" s="31" t="s">
        <v>121</v>
      </c>
      <c r="AD27" s="16">
        <v>0</v>
      </c>
      <c r="AF27">
        <v>70002</v>
      </c>
      <c r="AH27">
        <v>80</v>
      </c>
      <c r="AI27" s="32" t="s">
        <v>128</v>
      </c>
      <c r="AJ27" s="16" t="s">
        <v>126</v>
      </c>
      <c r="AK27" s="16" t="s">
        <v>87</v>
      </c>
    </row>
    <row r="28" ht="16.5" customHeight="1" spans="2:37">
      <c r="B28" s="16" t="n">
        <f>10000000+INDEX(编号表!$B:$B,MATCH(F28,编号表!$A:$A,0))*100000+INDEX(编号表!$F:$F,MATCH(D28,编号表!$E:$E,0))*1000+INDEX(编号表!$D:$D,MATCH(E28,编号表!$C:$C,0))*10000+G28</f>
        <v>10201006</v>
      </c>
      <c r="C28" s="33" t="inlineStr">
        <is>
          <t xml:space="preserve">听潮印·第一卷</t>
        </is>
      </c>
      <c r="D28" s="16" t="inlineStr">
        <is>
          <t xml:space="preserve">凡品</t>
        </is>
      </c>
      <c r="E28" s="16" t="s">
        <v>87</v>
      </c>
      <c r="F28" s="16" t="s">
        <v>126</v>
      </c>
      <c r="G28" s="16">
        <v>6</v>
      </c>
      <c r="I28" s="16">
        <v>60</v>
      </c>
      <c r="J28" t="str">
        <f t="shared" si="0"/>
        <v>大类_凡品通用人道神通</v>
      </c>
      <c r="K28" s="16" t="s">
        <v>127</v>
      </c>
      <c r="L28" s="16">
        <v>1</v>
      </c>
      <c r="M28" s="16" t="s">
        <v>128</v>
      </c>
      <c r="O28" s="16">
        <v>0</v>
      </c>
      <c r="P28" s="16" t="b">
        <v>1</v>
      </c>
      <c r="R28" s="16" t="b">
        <v>0</v>
      </c>
      <c r="S28" s="16">
        <v>1</v>
      </c>
      <c r="T28" s="16" t="s">
        <v>152</v>
      </c>
      <c r="U28" s="16">
        <v>999</v>
      </c>
      <c r="V28" s="16" t="s">
        <v>130</v>
      </c>
      <c r="W28" t="n" s="16">
        <v>10070001</v>
      </c>
      <c r="X28" t="n" s="42">
        <v>0</v>
      </c>
      <c r="Y28" s="16" t="inlineStr">
        <is>
          <t xml:space="preserve">学习【听潮印】一级。在目标身侧合拢潮纹，造成法术伤害。</t>
        </is>
      </c>
      <c r="Z28" t="s">
        <v>154</v>
      </c>
      <c r="AA28" s="16" t="s">
        <v>133</v>
      </c>
      <c r="AB28" s="16">
        <v>10202006</v>
      </c>
      <c r="AC28" s="31" t="s">
        <v>121</v>
      </c>
      <c r="AD28" s="16">
        <v>0</v>
      </c>
      <c r="AF28">
        <v>70002</v>
      </c>
      <c r="AH28">
        <v>80</v>
      </c>
      <c r="AI28" s="32" t="s">
        <v>128</v>
      </c>
      <c r="AJ28" s="16" t="s">
        <v>126</v>
      </c>
      <c r="AK28" s="16" t="s">
        <v>87</v>
      </c>
    </row>
    <row r="29" ht="16.5" customHeight="1" spans="2:37">
      <c r="B29" s="16" t="n">
        <f>10000000+INDEX(编号表!$B:$B,MATCH(F29,编号表!$A:$A,0))*100000+INDEX(编号表!$F:$F,MATCH(D29,编号表!$E:$E,0))*1000+INDEX(编号表!$D:$D,MATCH(E29,编号表!$C:$C,0))*10000+G29</f>
        <v>10201007</v>
      </c>
      <c r="C29" s="33" t="inlineStr">
        <is>
          <t xml:space="preserve">离火星·第一卷</t>
        </is>
      </c>
      <c r="D29" s="16" t="inlineStr">
        <is>
          <t xml:space="preserve">凡品</t>
        </is>
      </c>
      <c r="E29" s="16" t="s">
        <v>87</v>
      </c>
      <c r="F29" s="16" t="s">
        <v>126</v>
      </c>
      <c r="G29" s="16">
        <v>7</v>
      </c>
      <c r="I29" s="16">
        <v>60</v>
      </c>
      <c r="J29" t="str">
        <f t="shared" si="0"/>
        <v>大类_凡品通用人道神通</v>
      </c>
      <c r="K29" s="16" t="s">
        <v>127</v>
      </c>
      <c r="L29" s="16">
        <v>1</v>
      </c>
      <c r="M29" s="16" t="s">
        <v>128</v>
      </c>
      <c r="O29" s="16">
        <v>0</v>
      </c>
      <c r="P29" s="16" t="b">
        <v>1</v>
      </c>
      <c r="R29" s="16" t="b">
        <v>0</v>
      </c>
      <c r="S29" s="16">
        <v>1</v>
      </c>
      <c r="T29" s="16" t="s">
        <v>156</v>
      </c>
      <c r="U29" s="16">
        <v>999</v>
      </c>
      <c r="V29" s="16" t="s">
        <v>130</v>
      </c>
      <c r="W29" t="n" s="16">
        <v>10080001</v>
      </c>
      <c r="X29" t="n" s="42">
        <v>0</v>
      </c>
      <c r="Y29" s="16" t="inlineStr">
        <is>
          <t xml:space="preserve">学习【离火星】一级。凝成火球飞向目标，命中后造成法术伤害。</t>
        </is>
      </c>
      <c r="Z29" t="s">
        <v>158</v>
      </c>
      <c r="AA29" s="16" t="s">
        <v>133</v>
      </c>
      <c r="AB29" s="16">
        <v>10202007</v>
      </c>
      <c r="AC29" s="31" t="s">
        <v>121</v>
      </c>
      <c r="AD29" s="16">
        <v>0</v>
      </c>
      <c r="AF29">
        <v>70002</v>
      </c>
      <c r="AH29">
        <v>80</v>
      </c>
      <c r="AI29" s="32" t="s">
        <v>128</v>
      </c>
      <c r="AJ29" s="16" t="s">
        <v>126</v>
      </c>
      <c r="AK29" s="16" t="s">
        <v>87</v>
      </c>
    </row>
    <row r="30" ht="16.5" customHeight="1" spans="2:37">
      <c r="B30" s="16" t="n">
        <f>10000000+INDEX(编号表!$B:$B,MATCH(F30,编号表!$A:$A,0))*100000+INDEX(编号表!$F:$F,MATCH(D30,编号表!$E:$E,0))*1000+INDEX(编号表!$D:$D,MATCH(E30,编号表!$C:$C,0))*10000+G30</f>
        <v>10201008</v>
      </c>
      <c r="C30" s="33" t="inlineStr">
        <is>
          <t xml:space="preserve">凝岳印·第一卷</t>
        </is>
      </c>
      <c r="D30" s="16" t="inlineStr">
        <is>
          <t xml:space="preserve">凡品</t>
        </is>
      </c>
      <c r="E30" s="16" t="s">
        <v>87</v>
      </c>
      <c r="F30" s="16" t="s">
        <v>126</v>
      </c>
      <c r="G30" s="16">
        <v>8</v>
      </c>
      <c r="I30" s="16">
        <v>60</v>
      </c>
      <c r="J30" t="str">
        <f t="shared" si="0"/>
        <v>大类_凡品通用人道神通</v>
      </c>
      <c r="K30" s="16" t="s">
        <v>127</v>
      </c>
      <c r="L30" s="16">
        <v>1</v>
      </c>
      <c r="M30" s="16" t="s">
        <v>128</v>
      </c>
      <c r="O30" s="16">
        <v>0</v>
      </c>
      <c r="P30" s="16" t="b">
        <v>1</v>
      </c>
      <c r="R30" s="16" t="b">
        <v>0</v>
      </c>
      <c r="S30" s="16">
        <v>1</v>
      </c>
      <c r="T30" s="16" t="s">
        <v>160</v>
      </c>
      <c r="U30" s="16">
        <v>999</v>
      </c>
      <c r="V30" s="16" t="s">
        <v>130</v>
      </c>
      <c r="W30" t="n" s="16">
        <v>10090001</v>
      </c>
      <c r="X30" t="n" s="42">
        <v>0</v>
      </c>
      <c r="Y30" s="16" t="inlineStr">
        <is>
          <t xml:space="preserve">学习【凝岳印】一级。在目标上方凝成土印砸落，造成法术伤害。</t>
        </is>
      </c>
      <c r="Z30" t="s">
        <v>162</v>
      </c>
      <c r="AA30" s="16" t="s">
        <v>133</v>
      </c>
      <c r="AB30" s="16">
        <v>10202008</v>
      </c>
      <c r="AC30" s="31" t="s">
        <v>121</v>
      </c>
      <c r="AD30" s="16">
        <v>0</v>
      </c>
      <c r="AF30">
        <v>70002</v>
      </c>
      <c r="AH30">
        <v>80</v>
      </c>
      <c r="AI30" s="32" t="s">
        <v>128</v>
      </c>
      <c r="AJ30" s="16" t="s">
        <v>126</v>
      </c>
      <c r="AK30" s="16" t="s">
        <v>87</v>
      </c>
    </row>
    <row r="31" ht="16.5" customHeight="1" spans="2:37">
      <c r="B31" s="16" t="n">
        <f>10000000+INDEX(编号表!$B:$B,MATCH(F31,编号表!$A:$A,0))*100000+INDEX(编号表!$F:$F,MATCH(D31,编号表!$E:$E,0))*1000+INDEX(编号表!$D:$D,MATCH(E31,编号表!$C:$C,0))*10000+G31</f>
        <v>10201009</v>
      </c>
      <c r="C31" s="33" t="inlineStr">
        <is>
          <t xml:space="preserve">惊蛰落霆·第一卷</t>
        </is>
      </c>
      <c r="D31" s="16" t="inlineStr">
        <is>
          <t xml:space="preserve">凡品</t>
        </is>
      </c>
      <c r="E31" s="16" t="s">
        <v>87</v>
      </c>
      <c r="F31" s="16" t="s">
        <v>126</v>
      </c>
      <c r="G31" s="16">
        <v>9</v>
      </c>
      <c r="I31" s="16">
        <v>60</v>
      </c>
      <c r="J31" t="str">
        <f t="shared" si="0"/>
        <v>大类_凡品通用人道神通</v>
      </c>
      <c r="K31" s="16" t="s">
        <v>127</v>
      </c>
      <c r="L31" s="16">
        <v>1</v>
      </c>
      <c r="M31" s="16" t="s">
        <v>128</v>
      </c>
      <c r="O31" s="16">
        <v>0</v>
      </c>
      <c r="P31" s="16" t="b">
        <v>1</v>
      </c>
      <c r="R31" s="16" t="b">
        <v>0</v>
      </c>
      <c r="S31" s="16">
        <v>1</v>
      </c>
      <c r="T31" s="16" t="s">
        <v>164</v>
      </c>
      <c r="U31" s="16">
        <v>999</v>
      </c>
      <c r="V31" s="16" t="s">
        <v>130</v>
      </c>
      <c r="W31" t="n" s="16">
        <v>10100001</v>
      </c>
      <c r="X31" t="n" s="42">
        <v>0</v>
      </c>
      <c r="Y31" s="16" t="inlineStr">
        <is>
          <t xml:space="preserve">学习【惊蛰落霆】一级。召下一道雷光轰击目标，造成法术伤害。</t>
        </is>
      </c>
      <c r="Z31" t="s">
        <v>166</v>
      </c>
      <c r="AA31" s="16" t="s">
        <v>133</v>
      </c>
      <c r="AB31" s="16">
        <v>10202009</v>
      </c>
      <c r="AC31" s="31" t="s">
        <v>121</v>
      </c>
      <c r="AD31" s="16">
        <v>0</v>
      </c>
      <c r="AF31">
        <v>70002</v>
      </c>
      <c r="AH31">
        <v>80</v>
      </c>
      <c r="AI31" s="32" t="s">
        <v>128</v>
      </c>
      <c r="AJ31" s="16" t="s">
        <v>126</v>
      </c>
      <c r="AK31" s="16" t="s">
        <v>87</v>
      </c>
    </row>
    <row r="32" ht="16.5" customHeight="1" spans="2:37">
      <c r="B32" s="16" t="n">
        <f>10000000+INDEX(编号表!$B:$B,MATCH(F32,编号表!$A:$A,0))*100000+INDEX(编号表!$F:$F,MATCH(D32,编号表!$E:$E,0))*1000+INDEX(编号表!$D:$D,MATCH(E32,编号表!$C:$C,0))*10000+G32</f>
        <v>10201010</v>
      </c>
      <c r="C32" s="33" t="inlineStr">
        <is>
          <t xml:space="preserve">赤霄焚野·第一卷</t>
        </is>
      </c>
      <c r="D32" s="16" t="inlineStr">
        <is>
          <t xml:space="preserve">凡品</t>
        </is>
      </c>
      <c r="E32" s="16" t="s">
        <v>87</v>
      </c>
      <c r="F32" s="16" t="s">
        <v>126</v>
      </c>
      <c r="G32" s="16">
        <v>10</v>
      </c>
      <c r="I32" s="16">
        <v>60</v>
      </c>
      <c r="J32" t="str">
        <f t="shared" si="0"/>
        <v>大类_凡品通用人道神通</v>
      </c>
      <c r="K32" s="16" t="s">
        <v>127</v>
      </c>
      <c r="L32" s="16">
        <v>1</v>
      </c>
      <c r="M32" s="16" t="s">
        <v>128</v>
      </c>
      <c r="O32" s="16">
        <v>0</v>
      </c>
      <c r="P32" s="16" t="b">
        <v>1</v>
      </c>
      <c r="R32" s="16" t="b">
        <v>0</v>
      </c>
      <c r="S32" s="16">
        <v>1</v>
      </c>
      <c r="T32" s="16" t="s">
        <v>156</v>
      </c>
      <c r="U32" s="16">
        <v>999</v>
      </c>
      <c r="V32" s="16" t="s">
        <v>130</v>
      </c>
      <c r="W32" t="n" s="16">
        <v>10110001</v>
      </c>
      <c r="X32" t="n" s="42">
        <v>0</v>
      </c>
      <c r="Y32" s="16" t="inlineStr">
        <is>
          <t xml:space="preserve">学习【赤霄焚野】一级。在目标区域铺开火纹，对范围内敌人造成法术伤害。</t>
        </is>
      </c>
      <c r="Z32" t="s">
        <v>169</v>
      </c>
      <c r="AA32" s="16" t="s">
        <v>133</v>
      </c>
      <c r="AB32" s="16">
        <v>10202010</v>
      </c>
      <c r="AC32" s="31" t="s">
        <v>121</v>
      </c>
      <c r="AD32" s="16">
        <v>0</v>
      </c>
      <c r="AF32">
        <v>70002</v>
      </c>
      <c r="AH32">
        <v>80</v>
      </c>
      <c r="AI32" s="32" t="s">
        <v>128</v>
      </c>
      <c r="AJ32" s="16" t="s">
        <v>126</v>
      </c>
      <c r="AK32" s="16" t="s">
        <v>87</v>
      </c>
    </row>
    <row r="33" ht="16.5" customHeight="1" spans="2:37">
      <c r="B33" s="16" t="n">
        <f>10000000+INDEX(编号表!$B:$B,MATCH(F33,编号表!$A:$A,0))*100000+INDEX(编号表!$F:$F,MATCH(D33,编号表!$E:$E,0))*1000+INDEX(编号表!$D:$D,MATCH(E33,编号表!$C:$C,0))*10000+G33</f>
        <v>10201011</v>
      </c>
      <c r="C33" s="33" t="inlineStr">
        <is>
          <t xml:space="preserve">御锋诀·第一卷</t>
        </is>
      </c>
      <c r="D33" s="16" t="inlineStr">
        <is>
          <t xml:space="preserve">凡品</t>
        </is>
      </c>
      <c r="E33" s="16" t="s">
        <v>87</v>
      </c>
      <c r="F33" s="16" t="s">
        <v>126</v>
      </c>
      <c r="G33" s="16">
        <v>11</v>
      </c>
      <c r="I33" s="16">
        <v>60</v>
      </c>
      <c r="J33" t="str">
        <f t="shared" si="0"/>
        <v>大类_凡品通用人道神通</v>
      </c>
      <c r="K33" s="16" t="s">
        <v>127</v>
      </c>
      <c r="L33" s="16">
        <v>1</v>
      </c>
      <c r="M33" s="16" t="s">
        <v>128</v>
      </c>
      <c r="O33" s="16">
        <v>0</v>
      </c>
      <c r="P33" s="16" t="b">
        <v>1</v>
      </c>
      <c r="R33" s="16" t="b">
        <v>0</v>
      </c>
      <c r="S33" s="16">
        <v>1</v>
      </c>
      <c r="T33" s="16" t="s">
        <v>171</v>
      </c>
      <c r="U33" s="16">
        <v>999</v>
      </c>
      <c r="V33" s="16" t="s">
        <v>130</v>
      </c>
      <c r="W33" t="n" s="16">
        <v>10120001</v>
      </c>
      <c r="X33" t="n" s="42">
        <v>0</v>
      </c>
      <c r="Y33" s="16" t="inlineStr">
        <is>
          <t xml:space="preserve">学习【御锋诀】一级。御使飞剑射向目标，命中后造成物理伤害。</t>
        </is>
      </c>
      <c r="Z33" t="s">
        <v>173</v>
      </c>
      <c r="AA33" s="16" t="s">
        <v>133</v>
      </c>
      <c r="AB33" s="16">
        <v>10202011</v>
      </c>
      <c r="AC33" s="31" t="s">
        <v>121</v>
      </c>
      <c r="AD33" s="16">
        <v>0</v>
      </c>
      <c r="AF33">
        <v>70002</v>
      </c>
      <c r="AH33">
        <v>80</v>
      </c>
      <c r="AI33" s="32" t="s">
        <v>128</v>
      </c>
      <c r="AJ33" s="16" t="s">
        <v>126</v>
      </c>
      <c r="AK33" s="16" t="s">
        <v>87</v>
      </c>
    </row>
    <row r="34" ht="16.5" customHeight="1" spans="2:37">
      <c r="B34" s="16" t="n">
        <f>10000000+INDEX(编号表!$B:$B,MATCH(F34,编号表!$A:$A,0))*100000+INDEX(编号表!$F:$F,MATCH(D34,编号表!$E:$E,0))*1000+INDEX(编号表!$D:$D,MATCH(E34,编号表!$C:$C,0))*10000+G34</f>
        <v>10201012</v>
      </c>
      <c r="C34" s="33" t="inlineStr">
        <is>
          <t xml:space="preserve">分光剑诀·第一卷</t>
        </is>
      </c>
      <c r="D34" s="16" t="inlineStr">
        <is>
          <t xml:space="preserve">凡品</t>
        </is>
      </c>
      <c r="E34" s="16" t="s">
        <v>87</v>
      </c>
      <c r="F34" s="16" t="s">
        <v>126</v>
      </c>
      <c r="G34" s="16">
        <v>12</v>
      </c>
      <c r="I34" s="16">
        <v>60</v>
      </c>
      <c r="J34" t="str">
        <f t="shared" si="0"/>
        <v>大类_凡品通用人道神通</v>
      </c>
      <c r="K34" s="16" t="s">
        <v>127</v>
      </c>
      <c r="L34" s="16">
        <v>1</v>
      </c>
      <c r="M34" s="16" t="s">
        <v>128</v>
      </c>
      <c r="O34" s="16">
        <v>0</v>
      </c>
      <c r="P34" s="16" t="b">
        <v>1</v>
      </c>
      <c r="R34" s="16" t="b">
        <v>0</v>
      </c>
      <c r="S34" s="16">
        <v>1</v>
      </c>
      <c r="T34" s="16" t="s">
        <v>171</v>
      </c>
      <c r="U34" s="16">
        <v>999</v>
      </c>
      <c r="V34" s="16" t="s">
        <v>130</v>
      </c>
      <c r="W34" t="n" s="16">
        <v>10130001</v>
      </c>
      <c r="X34" t="n" s="42">
        <v>0</v>
      </c>
      <c r="Y34" s="16" t="inlineStr">
        <is>
          <t xml:space="preserve">学习【分光剑诀】一级。飞剑命中后分出剑影，短暂延迟后追加一次物理伤害。</t>
        </is>
      </c>
      <c r="Z34" t="s">
        <v>176</v>
      </c>
      <c r="AA34" s="16" t="s">
        <v>133</v>
      </c>
      <c r="AB34" s="16">
        <v>10202012</v>
      </c>
      <c r="AC34" s="31" t="s">
        <v>121</v>
      </c>
      <c r="AD34" s="16">
        <v>0</v>
      </c>
      <c r="AF34">
        <v>70002</v>
      </c>
      <c r="AH34">
        <v>80</v>
      </c>
      <c r="AI34" s="32" t="s">
        <v>128</v>
      </c>
      <c r="AJ34" s="16" t="s">
        <v>126</v>
      </c>
      <c r="AK34" s="16" t="s">
        <v>87</v>
      </c>
    </row>
    <row r="35" ht="16.5" customHeight="1" spans="2:37">
      <c r="B35" s="16" t="n">
        <f>10000000+INDEX(编号表!$B:$B,MATCH(F35,编号表!$A:$A,0))*100000+INDEX(编号表!$F:$F,MATCH(D35,编号表!$E:$E,0))*1000+INDEX(编号表!$D:$D,MATCH(E35,编号表!$C:$C,0))*10000+G35</f>
        <v>10202013</v>
      </c>
      <c r="C35" s="33" t="inlineStr">
        <is>
          <t xml:space="preserve">周天游刃·上卷</t>
        </is>
      </c>
      <c r="D35" s="16" t="s">
        <v>102</v>
      </c>
      <c r="E35" s="16" t="s">
        <v>87</v>
      </c>
      <c r="F35" s="16" t="s">
        <v>126</v>
      </c>
      <c r="G35" s="16">
        <v>13</v>
      </c>
      <c r="I35" s="16">
        <v>60</v>
      </c>
      <c r="J35" t="str">
        <f t="shared" si="0"/>
        <v>大类_灵品通用人道神通</v>
      </c>
      <c r="K35" s="16" t="s">
        <v>127</v>
      </c>
      <c r="L35" s="16">
        <v>1</v>
      </c>
      <c r="M35" s="16" t="s">
        <v>128</v>
      </c>
      <c r="O35" s="16">
        <v>0</v>
      </c>
      <c r="P35" s="16" t="b">
        <v>1</v>
      </c>
      <c r="R35" s="16" t="b">
        <v>0</v>
      </c>
      <c r="S35" s="16">
        <v>1</v>
      </c>
      <c r="T35" s="16" t="s">
        <v>171</v>
      </c>
      <c r="U35" s="16">
        <v>999</v>
      </c>
      <c r="V35" s="16" t="s">
        <v>130</v>
      </c>
      <c r="W35" t="n" s="16">
        <v>10140001</v>
      </c>
      <c r="X35" t="n" s="42">
        <v>0</v>
      </c>
      <c r="Y35" s="16" t="inlineStr">
        <is>
          <t xml:space="preserve">学习【周天游刃】一级，开启一至三级修习。同时御使十六柄飞剑集火目标并逐枚结算伤害。</t>
        </is>
      </c>
      <c r="Z35" t="s">
        <v>179</v>
      </c>
      <c r="AA35" s="16" t="s">
        <v>133</v>
      </c>
      <c r="AB35" s="16">
        <v>10202013</v>
      </c>
      <c r="AC35" s="31" t="s">
        <v>121</v>
      </c>
      <c r="AD35" s="16">
        <v>0</v>
      </c>
      <c r="AF35">
        <v>70002</v>
      </c>
      <c r="AH35">
        <v>240</v>
      </c>
      <c r="AI35" s="32" t="s">
        <v>128</v>
      </c>
      <c r="AJ35" s="16" t="s">
        <v>126</v>
      </c>
      <c r="AK35" s="16" t="s">
        <v>87</v>
      </c>
    </row>
    <row r="36" ht="16.5" customHeight="1" spans="2:37">
      <c r="B36" s="16" t="n">
        <f>10000000+INDEX(编号表!$B:$B,MATCH(F36,编号表!$A:$A,0))*100000+INDEX(编号表!$F:$F,MATCH(D36,编号表!$E:$E,0))*1000+INDEX(编号表!$D:$D,MATCH(E36,编号表!$C:$C,0))*10000+G36</f>
        <v>10202014</v>
      </c>
      <c r="C36" s="33" t="inlineStr">
        <is>
          <t xml:space="preserve">星罗分锋·上卷</t>
        </is>
      </c>
      <c r="D36" s="16" t="s">
        <v>102</v>
      </c>
      <c r="E36" s="16" t="s">
        <v>87</v>
      </c>
      <c r="F36" s="16" t="s">
        <v>126</v>
      </c>
      <c r="G36" s="16">
        <v>14</v>
      </c>
      <c r="I36" s="16">
        <v>60</v>
      </c>
      <c r="J36" t="str">
        <f t="shared" si="0"/>
        <v>大类_灵品通用人道神通</v>
      </c>
      <c r="K36" s="16" t="s">
        <v>127</v>
      </c>
      <c r="L36" s="16">
        <v>1</v>
      </c>
      <c r="M36" s="16" t="s">
        <v>128</v>
      </c>
      <c r="O36" s="16">
        <v>0</v>
      </c>
      <c r="P36" s="16" t="b">
        <v>1</v>
      </c>
      <c r="R36" s="16" t="b">
        <v>0</v>
      </c>
      <c r="S36" s="16">
        <v>1</v>
      </c>
      <c r="T36" s="16" t="s">
        <v>171</v>
      </c>
      <c r="U36" s="16">
        <v>999</v>
      </c>
      <c r="V36" s="16" t="s">
        <v>130</v>
      </c>
      <c r="W36" t="n" s="16">
        <v>10150001</v>
      </c>
      <c r="X36" t="n" s="42">
        <v>0</v>
      </c>
      <c r="Y36" s="16" t="inlineStr">
        <is>
          <t xml:space="preserve">学习【星罗分锋】一级，开启一至三级修习。同时御使十六柄飞剑向前方散开，分别命中路径上的敌人。</t>
        </is>
      </c>
      <c r="Z36" t="s">
        <v>182</v>
      </c>
      <c r="AA36" s="16" t="s">
        <v>133</v>
      </c>
      <c r="AB36" s="16">
        <v>10202014</v>
      </c>
      <c r="AC36" s="31" t="s">
        <v>121</v>
      </c>
      <c r="AD36" s="16">
        <v>0</v>
      </c>
      <c r="AF36">
        <v>70002</v>
      </c>
      <c r="AH36">
        <v>240</v>
      </c>
      <c r="AI36" s="32" t="s">
        <v>128</v>
      </c>
      <c r="AJ36" s="16" t="s">
        <v>126</v>
      </c>
      <c r="AK36" s="16" t="s">
        <v>87</v>
      </c>
    </row>
    <row r="37" ht="16.5" customHeight="1" spans="2:37">
      <c r="B37" s="16" t="n">
        <f>10000000+INDEX(编号表!$B:$B,MATCH(F37,编号表!$A:$A,0))*100000+INDEX(编号表!$F:$F,MATCH(D37,编号表!$E:$E,0))*1000+INDEX(编号表!$D:$D,MATCH(E37,编号表!$C:$C,0))*10000+G37</f>
        <v>10201015</v>
      </c>
      <c r="C37" s="33" t="inlineStr">
        <is>
          <t xml:space="preserve">青息回元·第一卷</t>
        </is>
      </c>
      <c r="D37" s="16" t="inlineStr">
        <is>
          <t xml:space="preserve">凡品</t>
        </is>
      </c>
      <c r="E37" s="16" t="s">
        <v>87</v>
      </c>
      <c r="F37" s="16" t="s">
        <v>126</v>
      </c>
      <c r="G37" s="16">
        <v>15</v>
      </c>
      <c r="I37" s="16">
        <v>60</v>
      </c>
      <c r="J37" t="str">
        <f t="shared" si="0"/>
        <v>大类_凡品通用人道神通</v>
      </c>
      <c r="K37" s="16" t="s">
        <v>127</v>
      </c>
      <c r="L37" s="16">
        <v>1</v>
      </c>
      <c r="M37" s="16" t="s">
        <v>128</v>
      </c>
      <c r="O37" s="16">
        <v>0</v>
      </c>
      <c r="P37" s="16" t="b">
        <v>1</v>
      </c>
      <c r="R37" s="16" t="b">
        <v>0</v>
      </c>
      <c r="S37" s="16">
        <v>1</v>
      </c>
      <c r="T37" s="16" t="s">
        <v>148</v>
      </c>
      <c r="U37" s="16">
        <v>999</v>
      </c>
      <c r="V37" s="16" t="s">
        <v>130</v>
      </c>
      <c r="W37" t="n" s="16">
        <v>10160001</v>
      </c>
      <c r="X37" t="n" s="42">
        <v>0</v>
      </c>
      <c r="Y37" s="16" t="inlineStr">
        <is>
          <t xml:space="preserve">学习【青息回元】一级。以青色灵息为自己或友方立即恢复生命。</t>
        </is>
      </c>
      <c r="Z37" t="s">
        <v>185</v>
      </c>
      <c r="AA37" s="16" t="s">
        <v>133</v>
      </c>
      <c r="AB37" s="16">
        <v>10202015</v>
      </c>
      <c r="AC37" s="31" t="s">
        <v>121</v>
      </c>
      <c r="AD37" s="16">
        <v>0</v>
      </c>
      <c r="AF37">
        <v>70002</v>
      </c>
      <c r="AH37">
        <v>80</v>
      </c>
      <c r="AI37" s="32" t="s">
        <v>128</v>
      </c>
      <c r="AJ37" s="16" t="s">
        <v>126</v>
      </c>
      <c r="AK37" s="16" t="s">
        <v>87</v>
      </c>
    </row>
    <row r="38" ht="16.5" customHeight="1" spans="2:37">
      <c r="B38" s="16" t="n">
        <f>10000000+INDEX(编号表!$B:$B,MATCH(F38,编号表!$A:$A,0))*100000+INDEX(编号表!$F:$F,MATCH(D38,编号表!$E:$E,0))*1000+INDEX(编号表!$D:$D,MATCH(E38,编号表!$C:$C,0))*10000+G38</f>
        <v>10201016</v>
      </c>
      <c r="C38" s="33" t="inlineStr">
        <is>
          <t xml:space="preserve">春脉绵生·第一卷</t>
        </is>
      </c>
      <c r="D38" s="16" t="inlineStr">
        <is>
          <t xml:space="preserve">凡品</t>
        </is>
      </c>
      <c r="E38" s="16" t="s">
        <v>87</v>
      </c>
      <c r="F38" s="16" t="s">
        <v>126</v>
      </c>
      <c r="G38" s="16">
        <v>16</v>
      </c>
      <c r="I38" s="16">
        <v>60</v>
      </c>
      <c r="J38" t="str">
        <f t="shared" si="0"/>
        <v>大类_凡品通用人道神通</v>
      </c>
      <c r="K38" s="16" t="s">
        <v>127</v>
      </c>
      <c r="L38" s="16">
        <v>1</v>
      </c>
      <c r="M38" s="16" t="s">
        <v>128</v>
      </c>
      <c r="O38" s="16">
        <v>0</v>
      </c>
      <c r="P38" s="16" t="b">
        <v>1</v>
      </c>
      <c r="R38" s="16" t="b">
        <v>0</v>
      </c>
      <c r="S38" s="16">
        <v>1</v>
      </c>
      <c r="T38" s="16" t="s">
        <v>148</v>
      </c>
      <c r="U38" s="16">
        <v>999</v>
      </c>
      <c r="V38" s="16" t="s">
        <v>130</v>
      </c>
      <c r="W38" t="n" s="16">
        <v>10170001</v>
      </c>
      <c r="X38" t="n" s="42">
        <v>0</v>
      </c>
      <c r="Y38" s="16" t="inlineStr">
        <is>
          <t xml:space="preserve">学习【春脉绵生】一级。为自己或友方施加持续恢复生命的状态。</t>
        </is>
      </c>
      <c r="Z38" t="s">
        <v>188</v>
      </c>
      <c r="AA38" s="16" t="s">
        <v>133</v>
      </c>
      <c r="AB38" s="16">
        <v>10202016</v>
      </c>
      <c r="AC38" s="31" t="s">
        <v>121</v>
      </c>
      <c r="AD38" s="16">
        <v>0</v>
      </c>
      <c r="AF38">
        <v>70002</v>
      </c>
      <c r="AH38">
        <v>80</v>
      </c>
      <c r="AI38" s="32" t="s">
        <v>128</v>
      </c>
      <c r="AJ38" s="16" t="s">
        <v>126</v>
      </c>
      <c r="AK38" s="16" t="s">
        <v>87</v>
      </c>
    </row>
    <row r="39" ht="16.5" customHeight="1" spans="2:37">
      <c r="B39" s="16" t="n">
        <f>10000000+INDEX(编号表!$B:$B,MATCH(F39,编号表!$A:$A,0))*100000+INDEX(编号表!$F:$F,MATCH(D39,编号表!$E:$E,0))*1000+INDEX(编号表!$D:$D,MATCH(E39,编号表!$C:$C,0))*10000+G39</f>
        <v>10201017</v>
      </c>
      <c r="C39" t="str" s="33">
        <v>定魄术·第一卷</v>
      </c>
      <c r="D39" s="16" t="inlineStr">
        <is>
          <t xml:space="preserve">凡品</t>
        </is>
      </c>
      <c r="E39" s="16" t="s">
        <v>87</v>
      </c>
      <c r="F39" s="16" t="s">
        <v>126</v>
      </c>
      <c r="G39" s="16">
        <v>17</v>
      </c>
      <c r="I39" s="16">
        <v>60</v>
      </c>
      <c r="J39" t="str">
        <f t="shared" si="0"/>
        <v>大类_凡品通用人道神通</v>
      </c>
      <c r="K39" s="16" t="s">
        <v>127</v>
      </c>
      <c r="L39" s="16">
        <v>1</v>
      </c>
      <c r="M39" s="16" t="s">
        <v>128</v>
      </c>
      <c r="O39" s="16">
        <v>0</v>
      </c>
      <c r="P39" s="16" t="b">
        <v>1</v>
      </c>
      <c r="R39" s="16" t="b">
        <v>0</v>
      </c>
      <c r="S39" s="16">
        <v>1</v>
      </c>
      <c r="T39" s="16" t="s">
        <v>164</v>
      </c>
      <c r="U39" s="16">
        <v>999</v>
      </c>
      <c r="V39" s="16" t="s">
        <v>130</v>
      </c>
      <c r="W39" t="n" s="16">
        <v>10180001</v>
      </c>
      <c r="X39" t="n" s="42">
        <v>0</v>
      </c>
      <c r="Y39" t="str" s="16">
        <v>学习【定魄术】一级。凝神定魄，使目标短时间眩晕。</v>
      </c>
      <c r="Z39" t="str">
        <v>|cff00FF00“魄有七门，术定其一；神滞形止，片刻不得妄动。”——《定魄术书》|r</v>
      </c>
      <c r="AA39" s="16" t="s">
        <v>133</v>
      </c>
      <c r="AB39" s="16">
        <v>10202017</v>
      </c>
      <c r="AC39" s="31" t="s">
        <v>121</v>
      </c>
      <c r="AD39" s="16">
        <v>0</v>
      </c>
      <c r="AF39">
        <v>70002</v>
      </c>
      <c r="AH39">
        <v>80</v>
      </c>
      <c r="AI39" s="32" t="s">
        <v>128</v>
      </c>
      <c r="AJ39" s="16" t="s">
        <v>126</v>
      </c>
      <c r="AK39" s="16" t="s">
        <v>87</v>
      </c>
    </row>
    <row r="40" ht="16.5" customHeight="1" spans="2:37">
      <c r="B40" s="16" t="n">
        <f>10000000+INDEX(编号表!$B:$B,MATCH(F40,编号表!$A:$A,0))*100000+INDEX(编号表!$F:$F,MATCH(D40,编号表!$E:$E,0))*1000+INDEX(编号表!$D:$D,MATCH(E40,编号表!$C:$C,0))*10000+G40</f>
        <v>10201018</v>
      </c>
      <c r="C40" s="33" t="inlineStr">
        <is>
          <t xml:space="preserve">霜锁九脉·第一卷</t>
        </is>
      </c>
      <c r="D40" s="16" t="inlineStr">
        <is>
          <t xml:space="preserve">凡品</t>
        </is>
      </c>
      <c r="E40" s="16" t="s">
        <v>87</v>
      </c>
      <c r="F40" s="16" t="s">
        <v>126</v>
      </c>
      <c r="G40" s="16">
        <v>18</v>
      </c>
      <c r="I40" s="16">
        <v>60</v>
      </c>
      <c r="J40" t="str">
        <f t="shared" si="0"/>
        <v>大类_凡品通用人道神通</v>
      </c>
      <c r="K40" s="16" t="s">
        <v>127</v>
      </c>
      <c r="L40" s="16">
        <v>1</v>
      </c>
      <c r="M40" s="16" t="s">
        <v>128</v>
      </c>
      <c r="O40" s="16">
        <v>0</v>
      </c>
      <c r="P40" s="16" t="b">
        <v>1</v>
      </c>
      <c r="R40" s="16" t="b">
        <v>0</v>
      </c>
      <c r="S40" s="16">
        <v>1</v>
      </c>
      <c r="T40" s="16" t="s">
        <v>152</v>
      </c>
      <c r="U40" s="16">
        <v>999</v>
      </c>
      <c r="V40" s="16" t="s">
        <v>130</v>
      </c>
      <c r="W40" t="n" s="16">
        <v>10190001</v>
      </c>
      <c r="X40" t="n" s="42">
        <v>0</v>
      </c>
      <c r="Y40" s="16" t="inlineStr">
        <is>
          <t xml:space="preserve">学习【霜锁九脉】一级。以寒霜锁住目标，使其短时间冰冻。</t>
        </is>
      </c>
      <c r="Z40" t="s">
        <v>194</v>
      </c>
      <c r="AA40" s="16" t="s">
        <v>133</v>
      </c>
      <c r="AB40" s="16">
        <v>10202018</v>
      </c>
      <c r="AC40" s="31" t="s">
        <v>121</v>
      </c>
      <c r="AD40" s="16">
        <v>0</v>
      </c>
      <c r="AF40">
        <v>70002</v>
      </c>
      <c r="AH40">
        <v>80</v>
      </c>
      <c r="AI40" s="32" t="s">
        <v>128</v>
      </c>
      <c r="AJ40" s="16" t="s">
        <v>126</v>
      </c>
      <c r="AK40" s="16" t="s">
        <v>87</v>
      </c>
    </row>
    <row r="41" ht="16.5" customHeight="1" spans="2:37">
      <c r="B41" s="16" t="n">
        <f>10000000+INDEX(编号表!$B:$B,MATCH(F41,编号表!$A:$A,0))*100000+INDEX(编号表!$F:$F,MATCH(D41,编号表!$E:$E,0))*1000+INDEX(编号表!$D:$D,MATCH(E41,编号表!$C:$C,0))*10000+G41</f>
        <v>10201019</v>
      </c>
      <c r="C41" s="33" t="inlineStr">
        <is>
          <t xml:space="preserve">砺锋诀·第一卷</t>
        </is>
      </c>
      <c r="D41" s="16" t="inlineStr">
        <is>
          <t xml:space="preserve">凡品</t>
        </is>
      </c>
      <c r="E41" s="16" t="s">
        <v>87</v>
      </c>
      <c r="F41" s="16" t="s">
        <v>126</v>
      </c>
      <c r="G41" s="16">
        <v>19</v>
      </c>
      <c r="I41" s="16">
        <v>60</v>
      </c>
      <c r="J41" t="str">
        <f t="shared" si="0"/>
        <v>大类_凡品通用人道神通</v>
      </c>
      <c r="K41" s="16" t="s">
        <v>127</v>
      </c>
      <c r="L41" s="16">
        <v>1</v>
      </c>
      <c r="M41" s="16" t="s">
        <v>128</v>
      </c>
      <c r="O41" s="16">
        <v>0</v>
      </c>
      <c r="P41" s="16" t="b">
        <v>1</v>
      </c>
      <c r="R41" s="16" t="b">
        <v>0</v>
      </c>
      <c r="S41" s="16">
        <v>1</v>
      </c>
      <c r="T41" s="16" t="s">
        <v>129</v>
      </c>
      <c r="U41" s="16">
        <v>999</v>
      </c>
      <c r="V41" s="16" t="s">
        <v>130</v>
      </c>
      <c r="W41" t="n" s="16">
        <v>10200001</v>
      </c>
      <c r="X41" t="n" s="42">
        <v>0</v>
      </c>
      <c r="Y41" s="16" t="inlineStr">
        <is>
          <t xml:space="preserve">学习【砺锋诀】一级。强化自身锋芒，暂时提升物理攻击上下限。</t>
        </is>
      </c>
      <c r="Z41" t="s">
        <v>197</v>
      </c>
      <c r="AA41" s="16" t="s">
        <v>133</v>
      </c>
      <c r="AB41" s="16">
        <v>10202019</v>
      </c>
      <c r="AC41" s="31" t="s">
        <v>121</v>
      </c>
      <c r="AD41" s="16">
        <v>0</v>
      </c>
      <c r="AF41">
        <v>70002</v>
      </c>
      <c r="AH41">
        <v>80</v>
      </c>
      <c r="AI41" s="32" t="s">
        <v>128</v>
      </c>
      <c r="AJ41" s="16" t="s">
        <v>126</v>
      </c>
      <c r="AK41" s="16" t="s">
        <v>87</v>
      </c>
    </row>
    <row r="42" ht="16.5" customHeight="1" spans="2:37">
      <c r="B42" s="16" t="n">
        <f>10000000+INDEX(编号表!$B:$B,MATCH(F42,编号表!$A:$A,0))*100000+INDEX(编号表!$F:$F,MATCH(D42,编号表!$E:$E,0))*1000+INDEX(编号表!$D:$D,MATCH(E42,编号表!$C:$C,0))*10000+G42</f>
        <v>10201020</v>
      </c>
      <c r="C42" s="33" t="inlineStr">
        <is>
          <t xml:space="preserve">玄炁贯灵·第一卷</t>
        </is>
      </c>
      <c r="D42" s="16" t="inlineStr">
        <is>
          <t xml:space="preserve">凡品</t>
        </is>
      </c>
      <c r="E42" s="16" t="s">
        <v>87</v>
      </c>
      <c r="F42" s="16" t="s">
        <v>126</v>
      </c>
      <c r="G42" s="16">
        <v>20</v>
      </c>
      <c r="I42" s="16">
        <v>60</v>
      </c>
      <c r="J42" t="str">
        <f t="shared" si="0"/>
        <v>大类_凡品通用人道神通</v>
      </c>
      <c r="K42" s="16" t="s">
        <v>127</v>
      </c>
      <c r="L42" s="16">
        <v>1</v>
      </c>
      <c r="M42" s="16" t="s">
        <v>128</v>
      </c>
      <c r="O42" s="16">
        <v>0</v>
      </c>
      <c r="P42" s="16" t="b">
        <v>1</v>
      </c>
      <c r="R42" s="16" t="b">
        <v>0</v>
      </c>
      <c r="S42" s="16">
        <v>1</v>
      </c>
      <c r="T42" s="16" t="s">
        <v>164</v>
      </c>
      <c r="U42" s="16">
        <v>999</v>
      </c>
      <c r="V42" s="16" t="s">
        <v>130</v>
      </c>
      <c r="W42" t="n" s="16">
        <v>10210001</v>
      </c>
      <c r="X42" t="n" s="42">
        <v>0</v>
      </c>
      <c r="Y42" s="16" t="inlineStr">
        <is>
          <t xml:space="preserve">学习【玄炁贯灵】一级。引玄炁贯入经脉，暂时提升法术攻击上下限。</t>
        </is>
      </c>
      <c r="Z42" t="s">
        <v>200</v>
      </c>
      <c r="AA42" s="16" t="s">
        <v>133</v>
      </c>
      <c r="AB42" s="16">
        <v>10202020</v>
      </c>
      <c r="AC42" s="31" t="s">
        <v>121</v>
      </c>
      <c r="AD42" s="16">
        <v>0</v>
      </c>
      <c r="AF42">
        <v>70002</v>
      </c>
      <c r="AH42">
        <v>80</v>
      </c>
      <c r="AI42" s="32" t="s">
        <v>128</v>
      </c>
      <c r="AJ42" s="16" t="s">
        <v>126</v>
      </c>
      <c r="AK42" s="16" t="s">
        <v>87</v>
      </c>
    </row>
    <row r="43" ht="16.5" customHeight="1" spans="2:37">
      <c r="B43" s="16" t="n">
        <f>10000000+INDEX(编号表!$B:$B,MATCH(F43,编号表!$A:$A,0))*100000+INDEX(编号表!$F:$F,MATCH(D43,编号表!$E:$E,0))*1000+INDEX(编号表!$D:$D,MATCH(E43,编号表!$C:$C,0))*10000+G43</f>
        <v>10201021</v>
      </c>
      <c r="C43" s="33" t="inlineStr">
        <is>
          <t xml:space="preserve">破甲印·第一卷</t>
        </is>
      </c>
      <c r="D43" s="16" t="inlineStr">
        <is>
          <t xml:space="preserve">凡品</t>
        </is>
      </c>
      <c r="E43" s="16" t="s">
        <v>87</v>
      </c>
      <c r="F43" s="16" t="s">
        <v>126</v>
      </c>
      <c r="G43" s="16">
        <v>21</v>
      </c>
      <c r="I43" s="16">
        <v>60</v>
      </c>
      <c r="J43" t="str">
        <f t="shared" si="0"/>
        <v>大类_凡品通用人道神通</v>
      </c>
      <c r="K43" s="16" t="s">
        <v>127</v>
      </c>
      <c r="L43" s="16">
        <v>1</v>
      </c>
      <c r="M43" s="16" t="s">
        <v>128</v>
      </c>
      <c r="O43" s="16">
        <v>0</v>
      </c>
      <c r="P43" s="16" t="b">
        <v>1</v>
      </c>
      <c r="R43" s="16" t="b">
        <v>0</v>
      </c>
      <c r="S43" s="16">
        <v>1</v>
      </c>
      <c r="T43" s="16" t="s">
        <v>144</v>
      </c>
      <c r="U43" s="16">
        <v>999</v>
      </c>
      <c r="V43" s="16" t="s">
        <v>130</v>
      </c>
      <c r="W43" t="n" s="16">
        <v>10220001</v>
      </c>
      <c r="X43" t="n" s="42">
        <v>0</v>
      </c>
      <c r="Y43" s="16" t="inlineStr">
        <is>
          <t xml:space="preserve">学习【破甲印】一级。使目标护身结构松动，暂时降低物理防御上下限。</t>
        </is>
      </c>
      <c r="Z43" t="s">
        <v>203</v>
      </c>
      <c r="AA43" s="16" t="s">
        <v>133</v>
      </c>
      <c r="AB43" s="16">
        <v>10202021</v>
      </c>
      <c r="AC43" s="31" t="s">
        <v>121</v>
      </c>
      <c r="AD43" s="16">
        <v>0</v>
      </c>
      <c r="AF43">
        <v>70002</v>
      </c>
      <c r="AH43">
        <v>80</v>
      </c>
      <c r="AI43" s="32" t="s">
        <v>128</v>
      </c>
      <c r="AJ43" s="16" t="s">
        <v>126</v>
      </c>
      <c r="AK43" s="16" t="s">
        <v>87</v>
      </c>
    </row>
    <row r="44" ht="16.5" customHeight="1" spans="2:37">
      <c r="B44" s="16" t="n">
        <f>10000000+INDEX(编号表!$B:$B,MATCH(F44,编号表!$A:$A,0))*100000+INDEX(编号表!$F:$F,MATCH(D44,编号表!$E:$E,0))*1000+INDEX(编号表!$D:$D,MATCH(E44,编号表!$C:$C,0))*10000+G44</f>
        <v>10201022</v>
      </c>
      <c r="C44" s="33" t="inlineStr">
        <is>
          <t xml:space="preserve">蚀法咒·第一卷</t>
        </is>
      </c>
      <c r="D44" s="16" t="inlineStr">
        <is>
          <t xml:space="preserve">凡品</t>
        </is>
      </c>
      <c r="E44" s="16" t="s">
        <v>87</v>
      </c>
      <c r="F44" s="16" t="s">
        <v>126</v>
      </c>
      <c r="G44" s="16">
        <v>22</v>
      </c>
      <c r="I44" s="16">
        <v>60</v>
      </c>
      <c r="J44" t="str">
        <f t="shared" si="0"/>
        <v>大类_凡品通用人道神通</v>
      </c>
      <c r="K44" s="16" t="s">
        <v>127</v>
      </c>
      <c r="L44" s="16">
        <v>1</v>
      </c>
      <c r="M44" s="16" t="s">
        <v>128</v>
      </c>
      <c r="O44" s="16">
        <v>0</v>
      </c>
      <c r="P44" s="16" t="b">
        <v>1</v>
      </c>
      <c r="R44" s="16" t="b">
        <v>0</v>
      </c>
      <c r="S44" s="16">
        <v>1</v>
      </c>
      <c r="T44" s="16" t="s">
        <v>164</v>
      </c>
      <c r="U44" s="16">
        <v>999</v>
      </c>
      <c r="V44" s="16" t="s">
        <v>130</v>
      </c>
      <c r="W44" t="n" s="16">
        <v>10230001</v>
      </c>
      <c r="X44" t="n" s="42">
        <v>0</v>
      </c>
      <c r="Y44" s="16" t="inlineStr">
        <is>
          <t xml:space="preserve">学习【蚀法咒】一级。扰乱目标护法灵气，暂时降低法术防御上下限。</t>
        </is>
      </c>
      <c r="Z44" t="s">
        <v>206</v>
      </c>
      <c r="AA44" s="16" t="s">
        <v>133</v>
      </c>
      <c r="AB44" s="16">
        <v>10202022</v>
      </c>
      <c r="AC44" s="31" t="s">
        <v>121</v>
      </c>
      <c r="AD44" s="16">
        <v>0</v>
      </c>
      <c r="AF44">
        <v>70002</v>
      </c>
      <c r="AH44">
        <v>80</v>
      </c>
      <c r="AI44" s="32" t="s">
        <v>128</v>
      </c>
      <c r="AJ44" s="16" t="s">
        <v>126</v>
      </c>
      <c r="AK44" s="16" t="s">
        <v>87</v>
      </c>
    </row>
    <row r="45" ht="16.5" customHeight="1" spans="2:37">
      <c r="B45" s="16" t="n">
        <f>10000000+INDEX(编号表!$B:$B,MATCH(F45,编号表!$A:$A,0))*100000+INDEX(编号表!$F:$F,MATCH(D45,编号表!$E:$E,0))*1000+INDEX(编号表!$D:$D,MATCH(E45,编号表!$C:$C,0))*10000+G45</f>
        <v>10201023</v>
      </c>
      <c r="C45" s="33" t="inlineStr">
        <is>
          <t xml:space="preserve">余烬侵脉·第一卷</t>
        </is>
      </c>
      <c r="D45" s="16" t="inlineStr">
        <is>
          <t xml:space="preserve">凡品</t>
        </is>
      </c>
      <c r="E45" s="16" t="s">
        <v>87</v>
      </c>
      <c r="F45" s="16" t="s">
        <v>126</v>
      </c>
      <c r="G45" s="16">
        <v>23</v>
      </c>
      <c r="I45" s="16">
        <v>60</v>
      </c>
      <c r="J45" t="str">
        <f t="shared" si="0"/>
        <v>大类_凡品通用人道神通</v>
      </c>
      <c r="K45" s="16" t="s">
        <v>127</v>
      </c>
      <c r="L45" s="16">
        <v>1</v>
      </c>
      <c r="M45" s="16" t="s">
        <v>128</v>
      </c>
      <c r="O45" s="16">
        <v>0</v>
      </c>
      <c r="P45" s="16" t="b">
        <v>1</v>
      </c>
      <c r="R45" s="16" t="b">
        <v>0</v>
      </c>
      <c r="S45" s="16">
        <v>1</v>
      </c>
      <c r="T45" s="16" t="s">
        <v>156</v>
      </c>
      <c r="U45" s="16">
        <v>999</v>
      </c>
      <c r="V45" s="16" t="s">
        <v>130</v>
      </c>
      <c r="W45" t="n" s="16">
        <v>10240001</v>
      </c>
      <c r="X45" t="n" s="42">
        <v>0</v>
      </c>
      <c r="Y45" s="16" t="inlineStr">
        <is>
          <t xml:space="preserve">学习【余烬侵脉】一级。将余烬附着目标经脉，持续造成法术伤害。</t>
        </is>
      </c>
      <c r="Z45" t="s">
        <v>209</v>
      </c>
      <c r="AA45" s="16" t="s">
        <v>133</v>
      </c>
      <c r="AB45" s="16">
        <v>10202023</v>
      </c>
      <c r="AC45" s="31" t="s">
        <v>121</v>
      </c>
      <c r="AD45" s="16">
        <v>0</v>
      </c>
      <c r="AF45">
        <v>70002</v>
      </c>
      <c r="AH45">
        <v>80</v>
      </c>
      <c r="AI45" s="32" t="s">
        <v>128</v>
      </c>
      <c r="AJ45" s="16" t="s">
        <v>126</v>
      </c>
      <c r="AK45" s="16" t="s">
        <v>87</v>
      </c>
    </row>
    <row r="46" ht="16.5" customHeight="1" spans="2:37">
      <c r="B46" s="16" t="n">
        <f>10000000+INDEX(编号表!$B:$B,MATCH(F46,编号表!$A:$A,0))*100000+INDEX(编号表!$F:$F,MATCH(D46,编号表!$E:$E,0))*1000+INDEX(编号表!$D:$D,MATCH(E46,编号表!$C:$C,0))*10000+G46</f>
        <v>10202024</v>
      </c>
      <c r="C46" s="33" t="inlineStr">
        <is>
          <t xml:space="preserve">离焰周身·上卷</t>
        </is>
      </c>
      <c r="D46" s="16" t="s">
        <v>102</v>
      </c>
      <c r="E46" s="16" t="s">
        <v>87</v>
      </c>
      <c r="F46" s="16" t="s">
        <v>126</v>
      </c>
      <c r="G46" s="16">
        <v>24</v>
      </c>
      <c r="I46" s="16">
        <v>60</v>
      </c>
      <c r="J46" t="str">
        <f t="shared" si="0"/>
        <v>大类_灵品通用人道神通</v>
      </c>
      <c r="K46" s="16" t="s">
        <v>127</v>
      </c>
      <c r="L46" s="16">
        <v>1</v>
      </c>
      <c r="M46" s="16" t="s">
        <v>128</v>
      </c>
      <c r="O46" s="16">
        <v>0</v>
      </c>
      <c r="P46" s="16" t="b">
        <v>1</v>
      </c>
      <c r="R46" s="16" t="b">
        <v>0</v>
      </c>
      <c r="S46" s="16">
        <v>1</v>
      </c>
      <c r="T46" s="16" t="s">
        <v>156</v>
      </c>
      <c r="U46" s="16">
        <v>999</v>
      </c>
      <c r="V46" s="16" t="s">
        <v>130</v>
      </c>
      <c r="W46" t="n" s="16">
        <v>10250001</v>
      </c>
      <c r="X46" t="n" s="42">
        <v>0</v>
      </c>
      <c r="Y46" s="16" t="inlineStr">
        <is>
          <t xml:space="preserve">学习【离焰周身】一级，开启一至三级修习。在自身周围维持焰轮，周期性灼伤附近敌人。</t>
        </is>
      </c>
      <c r="Z46" t="s">
        <v>212</v>
      </c>
      <c r="AA46" s="16" t="s">
        <v>133</v>
      </c>
      <c r="AB46" s="16">
        <v>10202024</v>
      </c>
      <c r="AC46" s="31" t="s">
        <v>121</v>
      </c>
      <c r="AD46" s="16">
        <v>0</v>
      </c>
      <c r="AF46">
        <v>70002</v>
      </c>
      <c r="AH46">
        <v>240</v>
      </c>
      <c r="AI46" s="32" t="s">
        <v>128</v>
      </c>
      <c r="AJ46" s="16" t="s">
        <v>126</v>
      </c>
      <c r="AK46" s="16" t="s">
        <v>87</v>
      </c>
    </row>
    <row r="47" ht="16.5" customHeight="1" spans="2:37">
      <c r="B47" s="16" t="n">
        <f>10000000+INDEX(编号表!$B:$B,MATCH(F47,编号表!$A:$A,0))*100000+INDEX(编号表!$F:$F,MATCH(D47,编号表!$E:$E,0))*1000+INDEX(编号表!$D:$D,MATCH(E47,编号表!$C:$C,0))*10000+G47</f>
        <v>10202025</v>
      </c>
      <c r="C47" s="33" t="inlineStr">
        <is>
          <t xml:space="preserve">玄霜蚀法·上卷</t>
        </is>
      </c>
      <c r="D47" s="16" t="s">
        <v>102</v>
      </c>
      <c r="E47" s="16" t="s">
        <v>87</v>
      </c>
      <c r="F47" s="16" t="s">
        <v>126</v>
      </c>
      <c r="G47" s="16">
        <v>25</v>
      </c>
      <c r="I47" s="16">
        <v>60</v>
      </c>
      <c r="J47" t="str">
        <f t="shared" si="0"/>
        <v>大类_灵品通用人道神通</v>
      </c>
      <c r="K47" s="16" t="s">
        <v>127</v>
      </c>
      <c r="L47" s="16">
        <v>1</v>
      </c>
      <c r="M47" s="16" t="s">
        <v>128</v>
      </c>
      <c r="O47" s="16">
        <v>0</v>
      </c>
      <c r="P47" s="16" t="b">
        <v>1</v>
      </c>
      <c r="R47" s="16" t="b">
        <v>0</v>
      </c>
      <c r="S47" s="16">
        <v>1</v>
      </c>
      <c r="T47" s="16" t="s">
        <v>152</v>
      </c>
      <c r="U47" s="16">
        <v>999</v>
      </c>
      <c r="V47" s="16" t="s">
        <v>130</v>
      </c>
      <c r="W47" t="n" s="16">
        <v>10260001</v>
      </c>
      <c r="X47" t="n" s="42">
        <v>0</v>
      </c>
      <c r="Y47" s="16" t="inlineStr">
        <is>
          <t xml:space="preserve">学习【玄霜蚀法】一级，开启一至三级修习。在自身周围维持霜环，周期性降低附近敌人的法术防御。</t>
        </is>
      </c>
      <c r="Z47" t="s">
        <v>215</v>
      </c>
      <c r="AA47" s="16" t="s">
        <v>133</v>
      </c>
      <c r="AB47" s="16">
        <v>10202025</v>
      </c>
      <c r="AC47" s="31" t="s">
        <v>121</v>
      </c>
      <c r="AD47" s="16">
        <v>0</v>
      </c>
      <c r="AF47">
        <v>70002</v>
      </c>
      <c r="AH47">
        <v>240</v>
      </c>
      <c r="AI47" s="32" t="s">
        <v>128</v>
      </c>
      <c r="AJ47" s="16" t="s">
        <v>126</v>
      </c>
      <c r="AK47" s="16" t="s">
        <v>87</v>
      </c>
    </row>
    <row r="48" ht="16.5" customHeight="1" spans="2:37">
      <c r="B48" s="16" t="n">
        <f>10000000+INDEX(编号表!$B:$B,MATCH(F48,编号表!$A:$A,0))*100000+INDEX(编号表!$F:$F,MATCH(D48,编号表!$E:$E,0))*1000+INDEX(编号表!$D:$D,MATCH(E48,编号表!$C:$C,0))*10000+G48</f>
        <v>10202026</v>
      </c>
      <c r="C48" s="33" t="inlineStr">
        <is>
          <t xml:space="preserve">坤岳辟界阵·上卷</t>
        </is>
      </c>
      <c r="D48" s="16" t="s">
        <v>102</v>
      </c>
      <c r="E48" s="16" t="s">
        <v>87</v>
      </c>
      <c r="F48" s="16" t="s">
        <v>126</v>
      </c>
      <c r="G48" s="16">
        <v>26</v>
      </c>
      <c r="I48" s="16">
        <v>60</v>
      </c>
      <c r="J48" t="str">
        <f t="shared" si="0"/>
        <v>大类_灵品通用人道神通</v>
      </c>
      <c r="K48" s="16" t="s">
        <v>127</v>
      </c>
      <c r="L48" s="16">
        <v>1</v>
      </c>
      <c r="M48" s="16" t="s">
        <v>128</v>
      </c>
      <c r="O48" s="16">
        <v>0</v>
      </c>
      <c r="P48" s="16" t="b">
        <v>1</v>
      </c>
      <c r="R48" s="16" t="b">
        <v>0</v>
      </c>
      <c r="S48" s="16">
        <v>1</v>
      </c>
      <c r="T48" s="16" t="s">
        <v>160</v>
      </c>
      <c r="U48" s="16">
        <v>999</v>
      </c>
      <c r="V48" s="16" t="s">
        <v>130</v>
      </c>
      <c r="W48" t="n" s="16">
        <v>10270001</v>
      </c>
      <c r="X48" t="n" s="42">
        <v>0</v>
      </c>
      <c r="Y48" s="16" t="inlineStr">
        <is>
          <t xml:space="preserve">学习【坤岳辟界阵】一级，开启一至三级修习。在自身周围维持坤岳阵纹，周期性将附近敌人向外推开。</t>
        </is>
      </c>
      <c r="Z48" t="s">
        <v>218</v>
      </c>
      <c r="AA48" s="16" t="s">
        <v>133</v>
      </c>
      <c r="AB48" s="16">
        <v>10202026</v>
      </c>
      <c r="AC48" s="31" t="s">
        <v>121</v>
      </c>
      <c r="AD48" s="16">
        <v>0</v>
      </c>
      <c r="AF48">
        <v>70002</v>
      </c>
      <c r="AH48">
        <v>240</v>
      </c>
      <c r="AI48" s="32" t="s">
        <v>128</v>
      </c>
      <c r="AJ48" s="16" t="s">
        <v>126</v>
      </c>
      <c r="AK48" s="16" t="s">
        <v>87</v>
      </c>
    </row>
    <row r="49" ht="16.5" customHeight="1" spans="2:37">
      <c r="B49" s="16" t="n">
        <f>10000000+INDEX(编号表!$B:$B,MATCH(F49,编号表!$A:$A,0))*100000+INDEX(编号表!$F:$F,MATCH(D49,编号表!$E:$E,0))*1000+INDEX(编号表!$D:$D,MATCH(E49,编号表!$C:$C,0))*10000+G49</f>
        <v>10201027</v>
      </c>
      <c r="C49" s="33" t="inlineStr">
        <is>
          <t xml:space="preserve">游身九转·第一卷</t>
        </is>
      </c>
      <c r="D49" s="16" t="inlineStr">
        <is>
          <t xml:space="preserve">凡品</t>
        </is>
      </c>
      <c r="E49" s="16" t="s">
        <v>87</v>
      </c>
      <c r="F49" s="16" t="s">
        <v>126</v>
      </c>
      <c r="G49" s="16">
        <v>27</v>
      </c>
      <c r="I49" s="16">
        <v>60</v>
      </c>
      <c r="J49" t="str">
        <f t="shared" si="0"/>
        <v>大类_凡品通用人道神通</v>
      </c>
      <c r="K49" s="16" t="s">
        <v>127</v>
      </c>
      <c r="L49" s="16">
        <v>1</v>
      </c>
      <c r="M49" s="16" t="s">
        <v>128</v>
      </c>
      <c r="O49" s="16">
        <v>0</v>
      </c>
      <c r="P49" s="16" t="b">
        <v>1</v>
      </c>
      <c r="R49" s="16" t="b">
        <v>0</v>
      </c>
      <c r="S49" s="16">
        <v>1</v>
      </c>
      <c r="T49" s="16" t="s">
        <v>129</v>
      </c>
      <c r="U49" s="16">
        <v>999</v>
      </c>
      <c r="V49" s="16" t="s">
        <v>130</v>
      </c>
      <c r="W49" t="n" s="16">
        <v>10280001</v>
      </c>
      <c r="X49" t="n" s="42">
        <v>0</v>
      </c>
      <c r="Y49" s="16" t="inlineStr">
        <is>
          <t xml:space="preserve">学习【游身九转】一级。沿瞄准方向快速掠出一段距离。</t>
        </is>
      </c>
      <c r="Z49" t="s">
        <v>221</v>
      </c>
      <c r="AA49" s="16" t="s">
        <v>133</v>
      </c>
      <c r="AB49" s="16">
        <v>10202027</v>
      </c>
      <c r="AC49" s="31" t="s">
        <v>121</v>
      </c>
      <c r="AD49" s="16">
        <v>0</v>
      </c>
      <c r="AF49">
        <v>70002</v>
      </c>
      <c r="AH49">
        <v>80</v>
      </c>
      <c r="AI49" s="32" t="s">
        <v>128</v>
      </c>
      <c r="AJ49" s="16" t="s">
        <v>126</v>
      </c>
      <c r="AK49" s="16" t="s">
        <v>87</v>
      </c>
    </row>
    <row r="50" ht="16.5" customHeight="1" spans="2:37">
      <c r="B50" s="16" t="n">
        <f>10000000+INDEX(编号表!$B:$B,MATCH(F50,编号表!$A:$A,0))*100000+INDEX(编号表!$F:$F,MATCH(D50,编号表!$E:$E,0))*1000+INDEX(编号表!$D:$D,MATCH(E50,编号表!$C:$C,0))*10000+G50</f>
        <v>11021000</v>
      </c>
      <c r="C50" s="16" t="inlineStr">
        <is>
          <t xml:space="preserve">灵植术·筑基篇</t>
        </is>
      </c>
      <c r="D50" s="16" t="inlineStr">
        <is>
          <t xml:space="preserve">凡品</t>
        </is>
      </c>
      <c r="E50" s="16" t="inlineStr">
        <is>
          <t xml:space="preserve">筑基</t>
        </is>
      </c>
      <c r="F50" s="16" t="s">
        <v>223</v>
      </c>
      <c r="G50" s="16">
        <v>0</v>
      </c>
      <c r="I50" s="16">
        <v>60</v>
      </c>
      <c r="J50" t="str">
        <f t="shared" ref="J50:J86" si="2">"大类_"&amp;D50&amp;E50&amp;F50</f>
        <v>大类_凡品筑基地道神通</v>
      </c>
      <c r="K50" s="16" t="s">
        <v>127</v>
      </c>
      <c r="L50" s="16">
        <v>1</v>
      </c>
      <c r="M50" s="16" t="s">
        <v>128</v>
      </c>
      <c r="O50" s="16">
        <v>0</v>
      </c>
      <c r="P50" s="16" t="b">
        <v>1</v>
      </c>
      <c r="R50" s="16" t="b">
        <v>0</v>
      </c>
      <c r="S50" s="16">
        <v>11</v>
      </c>
      <c r="T50" s="16" t="s">
        <v>224</v>
      </c>
      <c r="U50" s="16">
        <v>999</v>
      </c>
      <c r="V50" s="16" t="s">
        <v>130</v>
      </c>
      <c r="W50" t="n" s="16">
        <v>10500001</v>
      </c>
      <c r="X50" t="n" s="42">
        <v>0</v>
      </c>
      <c r="Y50" s="16" t="inlineStr">
        <is>
          <t xml:space="preserve">学习【灵植术】一级。提高对灵植灵性、药性与杂质的辨析和处理能力，并提高相关炼制的成功率。</t>
        </is>
      </c>
      <c r="Z50" t="s">
        <v>226</v>
      </c>
      <c r="AA50" s="16" t="s">
        <v>133</v>
      </c>
      <c r="AB50" s="16">
        <v>11002000</v>
      </c>
      <c r="AC50" s="31" t="s">
        <v>121</v>
      </c>
      <c r="AD50" s="16">
        <v>0</v>
      </c>
      <c r="AF50">
        <v>70002</v>
      </c>
      <c r="AH50">
        <v>80</v>
      </c>
      <c r="AI50" s="32" t="s">
        <v>128</v>
      </c>
      <c r="AJ50" s="16" t="s">
        <v>223</v>
      </c>
      <c r="AK50" s="16" t="inlineStr">
        <is>
          <t xml:space="preserve">筑基</t>
        </is>
      </c>
    </row>
    <row r="51" ht="16.5" customHeight="1" spans="2:37">
      <c r="B51" s="16" t="n">
        <f>10000000+INDEX(编号表!$B:$B,MATCH(F51,编号表!$A:$A,0))*100000+INDEX(编号表!$F:$F,MATCH(D51,编号表!$E:$E,0))*1000+INDEX(编号表!$D:$D,MATCH(E51,编号表!$C:$C,0))*10000+G51</f>
        <v>11021001</v>
      </c>
      <c r="C51" s="16" t="inlineStr">
        <is>
          <t xml:space="preserve">灵材术·筑基篇</t>
        </is>
      </c>
      <c r="D51" s="16" t="inlineStr">
        <is>
          <t xml:space="preserve">凡品</t>
        </is>
      </c>
      <c r="E51" s="16" t="inlineStr">
        <is>
          <t xml:space="preserve">筑基</t>
        </is>
      </c>
      <c r="F51" s="16" t="s">
        <v>223</v>
      </c>
      <c r="G51" s="16">
        <v>1</v>
      </c>
      <c r="I51" s="16">
        <v>60</v>
      </c>
      <c r="J51" t="str">
        <f t="shared" si="2"/>
        <v>大类_凡品筑基地道神通</v>
      </c>
      <c r="K51" s="16" t="s">
        <v>127</v>
      </c>
      <c r="L51" s="16">
        <v>1</v>
      </c>
      <c r="M51" s="16" t="s">
        <v>128</v>
      </c>
      <c r="O51" s="16">
        <v>0</v>
      </c>
      <c r="P51" s="16" t="b">
        <v>1</v>
      </c>
      <c r="R51" s="16" t="b">
        <v>0</v>
      </c>
      <c r="S51" s="16">
        <v>11</v>
      </c>
      <c r="T51" s="16" t="s">
        <v>224</v>
      </c>
      <c r="U51" s="16">
        <v>999</v>
      </c>
      <c r="V51" s="16" t="s">
        <v>130</v>
      </c>
      <c r="W51" t="n" s="16">
        <v>10510001</v>
      </c>
      <c r="X51" t="n" s="42">
        <v>0</v>
      </c>
      <c r="Y51" s="16" t="inlineStr">
        <is>
          <t xml:space="preserve">学习【灵材术】一级。提高对灵材结构、材性与杂质的辨析和处理能力，并提高相关炼制的成功率。</t>
        </is>
      </c>
      <c r="Z51" t="s">
        <v>229</v>
      </c>
      <c r="AA51" s="16" t="s">
        <v>133</v>
      </c>
      <c r="AB51" s="16">
        <v>11002001</v>
      </c>
      <c r="AC51" s="31" t="s">
        <v>121</v>
      </c>
      <c r="AD51" s="16">
        <v>0</v>
      </c>
      <c r="AF51">
        <v>70002</v>
      </c>
      <c r="AH51">
        <v>80</v>
      </c>
      <c r="AI51" s="32" t="s">
        <v>128</v>
      </c>
      <c r="AJ51" s="16" t="s">
        <v>223</v>
      </c>
      <c r="AK51" s="16" t="inlineStr">
        <is>
          <t xml:space="preserve">筑基</t>
        </is>
      </c>
    </row>
    <row r="52" ht="16.5" customHeight="1" spans="2:37">
      <c r="B52" s="16" t="n">
        <f>10000000+INDEX(编号表!$B:$B,MATCH(F52,编号表!$A:$A,0))*100000+INDEX(编号表!$F:$F,MATCH(D52,编号表!$E:$E,0))*1000+INDEX(编号表!$D:$D,MATCH(E52,编号表!$C:$C,0))*10000+G52</f>
        <v>11021002</v>
      </c>
      <c r="C52" s="16" t="inlineStr">
        <is>
          <t xml:space="preserve">炼丹术·筑基篇</t>
        </is>
      </c>
      <c r="D52" s="16" t="inlineStr">
        <is>
          <t xml:space="preserve">凡品</t>
        </is>
      </c>
      <c r="E52" s="16" t="inlineStr">
        <is>
          <t xml:space="preserve">筑基</t>
        </is>
      </c>
      <c r="F52" s="16" t="s">
        <v>223</v>
      </c>
      <c r="G52" s="16">
        <v>2</v>
      </c>
      <c r="I52" s="16">
        <v>60</v>
      </c>
      <c r="J52" t="str">
        <f t="shared" si="2"/>
        <v>大类_凡品筑基地道神通</v>
      </c>
      <c r="K52" s="16" t="s">
        <v>127</v>
      </c>
      <c r="L52" s="16">
        <v>1</v>
      </c>
      <c r="M52" s="16" t="s">
        <v>128</v>
      </c>
      <c r="O52" s="16">
        <v>0</v>
      </c>
      <c r="P52" s="16" t="b">
        <v>1</v>
      </c>
      <c r="R52" s="16" t="b">
        <v>0</v>
      </c>
      <c r="S52" s="16">
        <v>11</v>
      </c>
      <c r="T52" s="16" t="s">
        <v>224</v>
      </c>
      <c r="U52" s="16">
        <v>999</v>
      </c>
      <c r="V52" s="16" t="s">
        <v>130</v>
      </c>
      <c r="W52" t="n" s="16">
        <v>10520001</v>
      </c>
      <c r="X52" t="n" s="42">
        <v>0</v>
      </c>
      <c r="Y52" s="16" t="inlineStr">
        <is>
          <t xml:space="preserve">学习【炼丹术】一级。提高炼丹时调和药性、掌控火候和去除药滓的能力，增加炼丹成功率。</t>
        </is>
      </c>
      <c r="Z52" t="s">
        <v>232</v>
      </c>
      <c r="AA52" s="16" t="s">
        <v>133</v>
      </c>
      <c r="AB52" s="16">
        <v>11002002</v>
      </c>
      <c r="AC52" s="31" t="s">
        <v>121</v>
      </c>
      <c r="AD52" s="16">
        <v>0</v>
      </c>
      <c r="AF52">
        <v>70002</v>
      </c>
      <c r="AH52">
        <v>80</v>
      </c>
      <c r="AI52" s="32" t="s">
        <v>128</v>
      </c>
      <c r="AJ52" s="16" t="s">
        <v>223</v>
      </c>
      <c r="AK52" s="16" t="inlineStr">
        <is>
          <t xml:space="preserve">筑基</t>
        </is>
      </c>
    </row>
    <row r="53" ht="16.5" customHeight="1" spans="2:37">
      <c r="B53" s="16" t="n">
        <f>10000000+INDEX(编号表!$B:$B,MATCH(F53,编号表!$A:$A,0))*100000+INDEX(编号表!$F:$F,MATCH(D53,编号表!$E:$E,0))*1000+INDEX(编号表!$D:$D,MATCH(E53,编号表!$C:$C,0))*10000+G53</f>
        <v>11021003</v>
      </c>
      <c r="C53" s="16" t="inlineStr">
        <is>
          <t xml:space="preserve">炼器术·筑基篇</t>
        </is>
      </c>
      <c r="D53" s="16" t="inlineStr">
        <is>
          <t xml:space="preserve">凡品</t>
        </is>
      </c>
      <c r="E53" s="16" t="inlineStr">
        <is>
          <t xml:space="preserve">筑基</t>
        </is>
      </c>
      <c r="F53" s="16" t="s">
        <v>223</v>
      </c>
      <c r="G53" s="16">
        <v>3</v>
      </c>
      <c r="I53" s="16">
        <v>60</v>
      </c>
      <c r="J53" t="str">
        <f t="shared" si="2"/>
        <v>大类_凡品筑基地道神通</v>
      </c>
      <c r="K53" s="16" t="s">
        <v>127</v>
      </c>
      <c r="L53" s="16">
        <v>1</v>
      </c>
      <c r="M53" s="16" t="s">
        <v>128</v>
      </c>
      <c r="O53" s="16">
        <v>0</v>
      </c>
      <c r="P53" s="16" t="b">
        <v>1</v>
      </c>
      <c r="R53" s="16" t="b">
        <v>0</v>
      </c>
      <c r="S53" s="16">
        <v>11</v>
      </c>
      <c r="T53" s="16" t="s">
        <v>224</v>
      </c>
      <c r="U53" s="16">
        <v>999</v>
      </c>
      <c r="V53" s="16" t="s">
        <v>130</v>
      </c>
      <c r="W53" t="n" s="16">
        <v>10530001</v>
      </c>
      <c r="X53" t="n" s="42">
        <v>0</v>
      </c>
      <c r="Y53" s="16" t="inlineStr">
        <is>
          <t xml:space="preserve">学习【炼器术】一级。提高炼器时调和材性、贯通灵路和去除杂质的能力，增加炼器成功率。</t>
        </is>
      </c>
      <c r="Z53" t="s">
        <v>235</v>
      </c>
      <c r="AA53" s="16" t="s">
        <v>133</v>
      </c>
      <c r="AB53" s="16">
        <v>11002003</v>
      </c>
      <c r="AC53" s="31" t="s">
        <v>121</v>
      </c>
      <c r="AD53" s="16">
        <v>0</v>
      </c>
      <c r="AF53">
        <v>70002</v>
      </c>
      <c r="AH53">
        <v>80</v>
      </c>
      <c r="AI53" s="32" t="s">
        <v>128</v>
      </c>
      <c r="AJ53" s="16" t="s">
        <v>223</v>
      </c>
      <c r="AK53" s="16" t="inlineStr">
        <is>
          <t xml:space="preserve">筑基</t>
        </is>
      </c>
    </row>
    <row r="54" ht="16.5" customHeight="1" spans="2:37">
      <c r="B54" s="16" t="n">
        <f>10000000+INDEX(编号表!$B:$B,MATCH(F54,编号表!$A:$A,0))*100000+INDEX(编号表!$F:$F,MATCH(D54,编号表!$E:$E,0))*1000+INDEX(编号表!$D:$D,MATCH(E54,编号表!$C:$C,0))*10000+G54</f>
        <v>11021004</v>
      </c>
      <c r="C54" s="16" t="inlineStr">
        <is>
          <t xml:space="preserve">符箓术·筑基篇</t>
        </is>
      </c>
      <c r="D54" s="16" t="inlineStr">
        <is>
          <t xml:space="preserve">凡品</t>
        </is>
      </c>
      <c r="E54" s="16" t="inlineStr">
        <is>
          <t xml:space="preserve">筑基</t>
        </is>
      </c>
      <c r="F54" s="16" t="s">
        <v>223</v>
      </c>
      <c r="G54" s="16">
        <v>4</v>
      </c>
      <c r="I54" s="16">
        <v>60</v>
      </c>
      <c r="J54" t="str">
        <f t="shared" si="2"/>
        <v>大类_凡品筑基地道神通</v>
      </c>
      <c r="K54" s="16" t="s">
        <v>127</v>
      </c>
      <c r="L54" s="16">
        <v>1</v>
      </c>
      <c r="M54" s="16" t="s">
        <v>128</v>
      </c>
      <c r="O54" s="16">
        <v>0</v>
      </c>
      <c r="P54" s="16" t="b">
        <v>1</v>
      </c>
      <c r="R54" s="16" t="b">
        <v>0</v>
      </c>
      <c r="S54" s="16">
        <v>11</v>
      </c>
      <c r="T54" s="16" t="s">
        <v>224</v>
      </c>
      <c r="U54" s="16">
        <v>999</v>
      </c>
      <c r="V54" s="16" t="s">
        <v>130</v>
      </c>
      <c r="W54" t="n" s="16">
        <v>10540001</v>
      </c>
      <c r="X54" t="n" s="42">
        <v>0</v>
      </c>
      <c r="Y54" s="16" t="inlineStr">
        <is>
          <t xml:space="preserve">学习【符箓术】一级。以神驭笔，引灵力循朱纹而行，使笔势与符意相应。符纹合度，可成筑基符箓；待此境符理纯熟，便可连制本境诸符。</t>
        </is>
      </c>
      <c r="Z54" t="s">
        <v>238</v>
      </c>
      <c r="AA54" s="16" t="s">
        <v>133</v>
      </c>
      <c r="AB54" s="16">
        <v>11002004</v>
      </c>
      <c r="AC54" s="31" t="s">
        <v>121</v>
      </c>
      <c r="AD54" s="16">
        <v>0</v>
      </c>
      <c r="AF54">
        <v>70002</v>
      </c>
      <c r="AH54">
        <v>80</v>
      </c>
      <c r="AI54" s="32" t="s">
        <v>128</v>
      </c>
      <c r="AJ54" s="16" t="s">
        <v>223</v>
      </c>
      <c r="AK54" s="16" t="inlineStr">
        <is>
          <t xml:space="preserve">筑基</t>
        </is>
      </c>
    </row>
    <row r="55" ht="16.5" customHeight="1" spans="2:37">
      <c r="B55" s="16" t="n">
        <f>10000000+INDEX(编号表!$B:$B,MATCH(F55,编号表!$A:$A,0))*100000+INDEX(编号表!$F:$F,MATCH(D55,编号表!$E:$E,0))*1000+INDEX(编号表!$D:$D,MATCH(E55,编号表!$C:$C,0))*10000+G55</f>
        <v>11021005</v>
      </c>
      <c r="C55" s="16" t="inlineStr">
        <is>
          <t xml:space="preserve">阵法术·筑基篇</t>
        </is>
      </c>
      <c r="D55" s="16" t="inlineStr">
        <is>
          <t xml:space="preserve">凡品</t>
        </is>
      </c>
      <c r="E55" s="16" t="inlineStr">
        <is>
          <t xml:space="preserve">筑基</t>
        </is>
      </c>
      <c r="F55" s="16" t="s">
        <v>223</v>
      </c>
      <c r="G55" s="16">
        <v>5</v>
      </c>
      <c r="I55" s="16">
        <v>60</v>
      </c>
      <c r="J55" t="str">
        <f t="shared" si="2"/>
        <v>大类_凡品筑基地道神通</v>
      </c>
      <c r="K55" s="16" t="s">
        <v>127</v>
      </c>
      <c r="L55" s="16">
        <v>1</v>
      </c>
      <c r="M55" s="16" t="s">
        <v>128</v>
      </c>
      <c r="O55" s="16">
        <v>0</v>
      </c>
      <c r="P55" s="16" t="b">
        <v>1</v>
      </c>
      <c r="R55" s="16" t="b">
        <v>0</v>
      </c>
      <c r="S55" s="16">
        <v>11</v>
      </c>
      <c r="T55" s="16" t="s">
        <v>224</v>
      </c>
      <c r="U55" s="16">
        <v>999</v>
      </c>
      <c r="V55" s="16" t="s">
        <v>130</v>
      </c>
      <c r="W55" t="n" s="16">
        <v>10550001</v>
      </c>
      <c r="X55" t="n" s="42">
        <v>0</v>
      </c>
      <c r="Y55" s="16" t="inlineStr">
        <is>
          <t xml:space="preserve">学习【阵法术】一级。提高布阵时推演阵眼、连接灵路和维持阵势的能力，增加布阵成功率。</t>
        </is>
      </c>
      <c r="Z55" t="s">
        <v>241</v>
      </c>
      <c r="AA55" s="16" t="s">
        <v>133</v>
      </c>
      <c r="AB55" s="16">
        <v>11002005</v>
      </c>
      <c r="AC55" s="31" t="s">
        <v>121</v>
      </c>
      <c r="AD55" s="16">
        <v>0</v>
      </c>
      <c r="AF55">
        <v>70002</v>
      </c>
      <c r="AH55">
        <v>80</v>
      </c>
      <c r="AI55" s="32" t="s">
        <v>128</v>
      </c>
      <c r="AJ55" s="16" t="s">
        <v>223</v>
      </c>
      <c r="AK55" s="16" t="inlineStr">
        <is>
          <t xml:space="preserve">筑基</t>
        </is>
      </c>
    </row>
    <row r="56" ht="16.5" customHeight="1" spans="2:37">
      <c r="B56" s="16" t="n">
        <f>10000000+INDEX(编号表!$B:$B,MATCH(F56,编号表!$A:$A,0))*100000+INDEX(编号表!$F:$F,MATCH(D56,编号表!$E:$E,0))*1000+INDEX(编号表!$D:$D,MATCH(E56,编号表!$C:$C,0))*10000+G56</f>
        <v>11021006</v>
      </c>
      <c r="C56" s="16" t="inlineStr">
        <is>
          <t xml:space="preserve">御兽术·筑基篇</t>
        </is>
      </c>
      <c r="D56" s="16" t="inlineStr">
        <is>
          <t xml:space="preserve">凡品</t>
        </is>
      </c>
      <c r="E56" s="16" t="inlineStr">
        <is>
          <t xml:space="preserve">筑基</t>
        </is>
      </c>
      <c r="F56" s="16" t="s">
        <v>223</v>
      </c>
      <c r="G56" s="16">
        <v>6</v>
      </c>
      <c r="I56" s="16">
        <v>60</v>
      </c>
      <c r="J56" t="str">
        <f t="shared" si="2"/>
        <v>大类_凡品筑基地道神通</v>
      </c>
      <c r="K56" s="16" t="s">
        <v>127</v>
      </c>
      <c r="L56" s="16">
        <v>1</v>
      </c>
      <c r="M56" s="16" t="s">
        <v>128</v>
      </c>
      <c r="O56" s="16">
        <v>0</v>
      </c>
      <c r="P56" s="16" t="b">
        <v>1</v>
      </c>
      <c r="R56" s="16" t="b">
        <v>0</v>
      </c>
      <c r="S56" s="16">
        <v>11</v>
      </c>
      <c r="T56" s="16" t="s">
        <v>224</v>
      </c>
      <c r="U56" s="16">
        <v>999</v>
      </c>
      <c r="V56" s="16" t="s">
        <v>130</v>
      </c>
      <c r="W56" t="n" s="16">
        <v>10560001</v>
      </c>
      <c r="X56" t="n" s="42">
        <v>0</v>
      </c>
      <c r="Y56" s="16" t="inlineStr">
        <is>
          <t xml:space="preserve">学习【御兽术】一级。提高感知灵兽状态、传递意念和建立稳定联系的能力，增加驯服与御使成功率。</t>
        </is>
      </c>
      <c r="Z56" t="s">
        <v>244</v>
      </c>
      <c r="AA56" s="16" t="s">
        <v>133</v>
      </c>
      <c r="AB56" s="16">
        <v>11002006</v>
      </c>
      <c r="AC56" s="31" t="s">
        <v>121</v>
      </c>
      <c r="AD56" s="16">
        <v>0</v>
      </c>
      <c r="AF56">
        <v>70002</v>
      </c>
      <c r="AH56">
        <v>80</v>
      </c>
      <c r="AI56" s="32" t="s">
        <v>128</v>
      </c>
      <c r="AJ56" s="16" t="s">
        <v>223</v>
      </c>
      <c r="AK56" s="16" t="inlineStr">
        <is>
          <t xml:space="preserve">筑基</t>
        </is>
      </c>
    </row>
    <row r="57" ht="16.5" customHeight="1" spans="2:37">
      <c r="B57" s="16" t="n">
        <f>10000000+INDEX(编号表!$B:$B,MATCH(F57,编号表!$A:$A,0))*100000+INDEX(编号表!$F:$F,MATCH(D57,编号表!$E:$E,0))*1000+INDEX(编号表!$D:$D,MATCH(E57,编号表!$C:$C,0))*10000+G57</f>
        <v>10901000</v>
      </c>
      <c r="C57" s="16" t="inlineStr">
        <is>
          <t xml:space="preserve">天序化元经·第一卷</t>
        </is>
      </c>
      <c r="D57" s="16" t="inlineStr">
        <is>
          <t xml:space="preserve">凡品</t>
        </is>
      </c>
      <c r="E57" s="16" t="s">
        <v>87</v>
      </c>
      <c r="F57" s="16" t="s">
        <v>246</v>
      </c>
      <c r="G57" s="16">
        <v>0</v>
      </c>
      <c r="I57" s="16">
        <v>60</v>
      </c>
      <c r="J57" t="str">
        <f t="shared" si="2"/>
        <v>大类_凡品通用天道神通</v>
      </c>
      <c r="K57" s="16" t="s">
        <v>127</v>
      </c>
      <c r="L57" s="16">
        <v>1</v>
      </c>
      <c r="M57" s="16" t="s">
        <v>128</v>
      </c>
      <c r="O57" s="16">
        <v>0</v>
      </c>
      <c r="P57" s="16" t="b">
        <v>1</v>
      </c>
      <c r="R57" s="16" t="b">
        <v>0</v>
      </c>
      <c r="S57" s="16">
        <v>7</v>
      </c>
      <c r="T57" s="16" t="s">
        <v>224</v>
      </c>
      <c r="U57" s="16">
        <v>999</v>
      </c>
      <c r="V57" s="16" t="s">
        <v>130</v>
      </c>
      <c r="W57" t="n" s="16">
        <v>10570001</v>
      </c>
      <c r="X57" t="n" s="42">
        <v>0</v>
      </c>
      <c r="Y57" s="16" t="inlineStr">
        <is>
          <t xml:space="preserve">学习【天序化元经】一级。提高每点灵气转化出的修为。</t>
        </is>
      </c>
      <c r="Z57" t="s">
        <v>248</v>
      </c>
      <c r="AA57" s="16" t="s">
        <v>133</v>
      </c>
      <c r="AB57" s="16">
        <v>10902000</v>
      </c>
      <c r="AC57" s="31" t="s">
        <v>121</v>
      </c>
      <c r="AD57" s="16">
        <v>0</v>
      </c>
      <c r="AF57">
        <v>70002</v>
      </c>
      <c r="AH57">
        <v>80</v>
      </c>
      <c r="AI57" s="32" t="s">
        <v>128</v>
      </c>
      <c r="AJ57" s="16" t="s">
        <v>246</v>
      </c>
      <c r="AK57" s="16" t="s">
        <v>87</v>
      </c>
    </row>
    <row r="58" ht="16.5" customHeight="1" spans="2:37">
      <c r="B58" s="16" t="n">
        <f>10000000+INDEX(编号表!$B:$B,MATCH(F58,编号表!$A:$A,0))*100000+INDEX(编号表!$F:$F,MATCH(D58,编号表!$E:$E,0))*1000+INDEX(编号表!$D:$D,MATCH(E58,编号表!$C:$C,0))*10000+G58</f>
        <v>10901001</v>
      </c>
      <c r="C58" s="16" t="inlineStr">
        <is>
          <t xml:space="preserve">周天转灵功·第一卷</t>
        </is>
      </c>
      <c r="D58" s="16" t="inlineStr">
        <is>
          <t xml:space="preserve">凡品</t>
        </is>
      </c>
      <c r="E58" s="16" t="s">
        <v>87</v>
      </c>
      <c r="F58" s="16" t="s">
        <v>246</v>
      </c>
      <c r="G58" s="16">
        <v>1</v>
      </c>
      <c r="I58" s="16">
        <v>60</v>
      </c>
      <c r="J58" t="str">
        <f t="shared" si="2"/>
        <v>大类_凡品通用天道神通</v>
      </c>
      <c r="K58" s="16" t="s">
        <v>127</v>
      </c>
      <c r="L58" s="16">
        <v>1</v>
      </c>
      <c r="M58" s="16" t="s">
        <v>128</v>
      </c>
      <c r="O58" s="16">
        <v>0</v>
      </c>
      <c r="P58" s="16" t="b">
        <v>1</v>
      </c>
      <c r="R58" s="16" t="b">
        <v>0</v>
      </c>
      <c r="S58" s="16">
        <v>7</v>
      </c>
      <c r="T58" s="16" t="s">
        <v>224</v>
      </c>
      <c r="U58" s="16">
        <v>999</v>
      </c>
      <c r="V58" s="16" t="s">
        <v>130</v>
      </c>
      <c r="W58" t="n" s="16">
        <v>10580001</v>
      </c>
      <c r="X58" t="n" s="42">
        <v>0</v>
      </c>
      <c r="Y58" s="16" t="inlineStr">
        <is>
          <t xml:space="preserve">学习【周天转灵功】一级。加快修炼速度，提高单位时间获得的修为。</t>
        </is>
      </c>
      <c r="Z58" t="s">
        <v>251</v>
      </c>
      <c r="AA58" s="16" t="s">
        <v>133</v>
      </c>
      <c r="AB58" s="16">
        <v>10902001</v>
      </c>
      <c r="AC58" s="31" t="s">
        <v>121</v>
      </c>
      <c r="AD58" s="16">
        <v>0</v>
      </c>
      <c r="AF58">
        <v>70002</v>
      </c>
      <c r="AH58">
        <v>80</v>
      </c>
      <c r="AI58" s="32" t="s">
        <v>128</v>
      </c>
      <c r="AJ58" s="16" t="s">
        <v>246</v>
      </c>
      <c r="AK58" s="16" t="s">
        <v>87</v>
      </c>
    </row>
    <row r="59" ht="16.5" customHeight="1" spans="2:37">
      <c r="B59" s="16" t="n">
        <f>10000000+INDEX(编号表!$B:$B,MATCH(F59,编号表!$A:$A,0))*100000+INDEX(编号表!$F:$F,MATCH(D59,编号表!$E:$E,0))*1000+INDEX(编号表!$D:$D,MATCH(E59,编号表!$C:$C,0))*10000+G59</f>
        <v>10901002</v>
      </c>
      <c r="C59" s="16" t="inlineStr">
        <is>
          <t xml:space="preserve">九息纳灵功·第一卷</t>
        </is>
      </c>
      <c r="D59" s="16" t="inlineStr">
        <is>
          <t xml:space="preserve">凡品</t>
        </is>
      </c>
      <c r="E59" s="16" t="s">
        <v>87</v>
      </c>
      <c r="F59" s="16" t="s">
        <v>246</v>
      </c>
      <c r="G59" s="16">
        <v>2</v>
      </c>
      <c r="I59" s="16">
        <v>60</v>
      </c>
      <c r="J59" t="str">
        <f t="shared" si="2"/>
        <v>大类_凡品通用天道神通</v>
      </c>
      <c r="K59" s="16" t="s">
        <v>127</v>
      </c>
      <c r="L59" s="16">
        <v>1</v>
      </c>
      <c r="M59" s="16" t="s">
        <v>128</v>
      </c>
      <c r="O59" s="16">
        <v>0</v>
      </c>
      <c r="P59" s="16" t="b">
        <v>1</v>
      </c>
      <c r="R59" s="16" t="b">
        <v>0</v>
      </c>
      <c r="S59" s="16">
        <v>7</v>
      </c>
      <c r="T59" s="16" t="s">
        <v>224</v>
      </c>
      <c r="U59" s="16">
        <v>999</v>
      </c>
      <c r="V59" s="16" t="s">
        <v>130</v>
      </c>
      <c r="W59" t="n" s="16">
        <v>10590001</v>
      </c>
      <c r="X59" t="n" s="42">
        <v>0</v>
      </c>
      <c r="Y59" s="16" t="inlineStr">
        <is>
          <t xml:space="preserve">学习【九息纳灵功】一级。提高每时辰吸收的灵气数量。</t>
        </is>
      </c>
      <c r="Z59" t="s">
        <v>254</v>
      </c>
      <c r="AA59" s="16" t="s">
        <v>133</v>
      </c>
      <c r="AB59" s="16">
        <v>10902002</v>
      </c>
      <c r="AC59" s="31" t="s">
        <v>121</v>
      </c>
      <c r="AD59" s="16">
        <v>0</v>
      </c>
      <c r="AF59">
        <v>70002</v>
      </c>
      <c r="AH59">
        <v>80</v>
      </c>
      <c r="AI59" s="32" t="s">
        <v>128</v>
      </c>
      <c r="AJ59" s="16" t="s">
        <v>246</v>
      </c>
      <c r="AK59" s="16" t="s">
        <v>87</v>
      </c>
    </row>
    <row r="60" ht="16.5" customHeight="1" spans="2:37">
      <c r="B60" s="16" t="n">
        <f>10000000+INDEX(编号表!$B:$B,MATCH(F60,编号表!$A:$A,0))*100000+INDEX(编号表!$F:$F,MATCH(D60,编号表!$E:$E,0))*1000+INDEX(编号表!$D:$D,MATCH(E60,编号表!$C:$C,0))*10000+G60</f>
        <v>10901003</v>
      </c>
      <c r="C60" s="16" t="inlineStr">
        <is>
          <t xml:space="preserve">归元锁基篇·第一卷</t>
        </is>
      </c>
      <c r="D60" s="16" t="inlineStr">
        <is>
          <t xml:space="preserve">凡品</t>
        </is>
      </c>
      <c r="E60" s="16" t="s">
        <v>87</v>
      </c>
      <c r="F60" s="16" t="s">
        <v>246</v>
      </c>
      <c r="G60" s="16">
        <v>3</v>
      </c>
      <c r="I60" s="16">
        <v>60</v>
      </c>
      <c r="J60" t="str">
        <f t="shared" si="2"/>
        <v>大类_凡品通用天道神通</v>
      </c>
      <c r="K60" s="16" t="s">
        <v>127</v>
      </c>
      <c r="L60" s="16">
        <v>1</v>
      </c>
      <c r="M60" s="16" t="s">
        <v>128</v>
      </c>
      <c r="O60" s="16">
        <v>0</v>
      </c>
      <c r="P60" s="16" t="b">
        <v>1</v>
      </c>
      <c r="R60" s="16" t="b">
        <v>0</v>
      </c>
      <c r="S60" s="16">
        <v>7</v>
      </c>
      <c r="T60" s="16" t="s">
        <v>224</v>
      </c>
      <c r="U60" s="16">
        <v>999</v>
      </c>
      <c r="V60" s="16" t="s">
        <v>130</v>
      </c>
      <c r="W60" t="n" s="16">
        <v>10600001</v>
      </c>
      <c r="X60" t="n" s="42">
        <v>0</v>
      </c>
      <c r="Y60" s="16" t="inlineStr">
        <is>
          <t xml:space="preserve">学习【归元锁基篇】一级。回收炼化时散逸的灵气，额外获得修为。</t>
        </is>
      </c>
      <c r="Z60" t="s">
        <v>257</v>
      </c>
      <c r="AA60" s="16" t="s">
        <v>133</v>
      </c>
      <c r="AB60" s="16">
        <v>10902003</v>
      </c>
      <c r="AC60" s="31" t="s">
        <v>121</v>
      </c>
      <c r="AD60" s="16">
        <v>0</v>
      </c>
      <c r="AF60">
        <v>70002</v>
      </c>
      <c r="AH60">
        <v>80</v>
      </c>
      <c r="AI60" s="32" t="s">
        <v>128</v>
      </c>
      <c r="AJ60" s="16" t="s">
        <v>246</v>
      </c>
      <c r="AK60" s="16" t="s">
        <v>87</v>
      </c>
    </row>
    <row r="61" ht="16.5" customHeight="1" spans="2:37">
      <c r="B61" s="16" t="n">
        <f>10000000+INDEX(编号表!$B:$B,MATCH(F61,编号表!$A:$A,0))*100000+INDEX(编号表!$F:$F,MATCH(D61,编号表!$E:$E,0))*1000+INDEX(编号表!$D:$D,MATCH(E61,编号表!$C:$C,0))*10000+G61</f>
        <v>10902004</v>
      </c>
      <c r="C61" s="16" t="inlineStr">
        <is>
          <t xml:space="preserve">太虚演化篇·上卷</t>
        </is>
      </c>
      <c r="D61" s="16" t="s">
        <v>102</v>
      </c>
      <c r="E61" s="16" t="s">
        <v>87</v>
      </c>
      <c r="F61" s="16" t="s">
        <v>246</v>
      </c>
      <c r="G61" s="16">
        <v>4</v>
      </c>
      <c r="I61" s="16">
        <v>60</v>
      </c>
      <c r="J61" t="str">
        <f t="shared" si="2"/>
        <v>大类_灵品通用天道神通</v>
      </c>
      <c r="K61" s="16" t="s">
        <v>127</v>
      </c>
      <c r="L61" s="16">
        <v>1</v>
      </c>
      <c r="M61" s="16" t="s">
        <v>128</v>
      </c>
      <c r="O61" s="16">
        <v>0</v>
      </c>
      <c r="P61" s="16" t="b">
        <v>1</v>
      </c>
      <c r="R61" s="16" t="b">
        <v>0</v>
      </c>
      <c r="S61" s="16">
        <v>7</v>
      </c>
      <c r="T61" s="16" t="s">
        <v>224</v>
      </c>
      <c r="U61" s="16">
        <v>999</v>
      </c>
      <c r="V61" s="16" t="s">
        <v>130</v>
      </c>
      <c r="W61" t="n" s="16">
        <v>10610001</v>
      </c>
      <c r="X61" t="n" s="42">
        <v>0</v>
      </c>
      <c r="Y61" s="16" t="inlineStr">
        <is>
          <t xml:space="preserve">学习【太虚演化篇】一级，开启一至三级修习。按比例提高最终获得的修为。</t>
        </is>
      </c>
      <c r="Z61" t="s">
        <v>260</v>
      </c>
      <c r="AA61" s="16" t="s">
        <v>133</v>
      </c>
      <c r="AB61" s="16">
        <v>10902004</v>
      </c>
      <c r="AC61" s="31" t="s">
        <v>121</v>
      </c>
      <c r="AD61" s="16">
        <v>0</v>
      </c>
      <c r="AF61">
        <v>70002</v>
      </c>
      <c r="AH61">
        <v>240</v>
      </c>
      <c r="AI61" s="32" t="s">
        <v>128</v>
      </c>
      <c r="AJ61" s="16" t="s">
        <v>246</v>
      </c>
      <c r="AK61" s="16" t="s">
        <v>87</v>
      </c>
    </row>
    <row r="62" ht="16.5" customHeight="1" spans="2:37">
      <c r="B62" s="16" t="n">
        <f>10000000+INDEX(编号表!$B:$B,MATCH(F62,编号表!$A:$A,0))*100000+INDEX(编号表!$F:$F,MATCH(D62,编号表!$E:$E,0))*1000+INDEX(编号表!$D:$D,MATCH(E62,编号表!$C:$C,0))*10000+G62</f>
        <v>10901005</v>
      </c>
      <c r="C62" s="16" t="inlineStr">
        <is>
          <t xml:space="preserve">抱一守真经·第一卷</t>
        </is>
      </c>
      <c r="D62" s="16" t="inlineStr">
        <is>
          <t xml:space="preserve">凡品</t>
        </is>
      </c>
      <c r="E62" s="16" t="s">
        <v>87</v>
      </c>
      <c r="F62" s="16" t="s">
        <v>246</v>
      </c>
      <c r="G62" s="16">
        <v>5</v>
      </c>
      <c r="I62" s="16">
        <v>60</v>
      </c>
      <c r="J62" t="str">
        <f t="shared" si="2"/>
        <v>大类_凡品通用天道神通</v>
      </c>
      <c r="K62" s="16" t="s">
        <v>127</v>
      </c>
      <c r="L62" s="16">
        <v>1</v>
      </c>
      <c r="M62" s="16" t="s">
        <v>128</v>
      </c>
      <c r="O62" s="16">
        <v>0</v>
      </c>
      <c r="P62" s="16" t="b">
        <v>1</v>
      </c>
      <c r="R62" s="16" t="b">
        <v>0</v>
      </c>
      <c r="S62" s="16">
        <v>7</v>
      </c>
      <c r="T62" s="16" t="s">
        <v>224</v>
      </c>
      <c r="U62" s="16">
        <v>999</v>
      </c>
      <c r="V62" s="16" t="s">
        <v>130</v>
      </c>
      <c r="W62" t="n" s="16">
        <v>10620001</v>
      </c>
      <c r="X62" t="n" s="42">
        <v>0</v>
      </c>
      <c r="Y62" s="16" t="inlineStr">
        <is>
          <t xml:space="preserve">学习【抱一守真经】一级。灵气不足时，仍能稳定获得少量基础修为。</t>
        </is>
      </c>
      <c r="Z62" t="s">
        <v>263</v>
      </c>
      <c r="AA62" s="16" t="s">
        <v>133</v>
      </c>
      <c r="AB62" s="16">
        <v>10902005</v>
      </c>
      <c r="AC62" s="31" t="s">
        <v>121</v>
      </c>
      <c r="AD62" s="16">
        <v>0</v>
      </c>
      <c r="AF62">
        <v>70002</v>
      </c>
      <c r="AH62">
        <v>80</v>
      </c>
      <c r="AI62" s="32" t="s">
        <v>128</v>
      </c>
      <c r="AJ62" s="16" t="s">
        <v>246</v>
      </c>
      <c r="AK62" s="16" t="s">
        <v>87</v>
      </c>
    </row>
    <row r="63" ht="16.5" customHeight="1" spans="2:37">
      <c r="B63" s="16" t="n">
        <f>10000000+INDEX(编号表!$B:$B,MATCH(F63,编号表!$A:$A,0))*100000+INDEX(编号表!$F:$F,MATCH(D63,编号表!$E:$E,0))*1000+INDEX(编号表!$D:$D,MATCH(E63,编号表!$C:$C,0))*10000+G63</f>
        <v>10901006</v>
      </c>
      <c r="C63" s="16" t="inlineStr">
        <is>
          <t xml:space="preserve">日月顺时篇·第一卷</t>
        </is>
      </c>
      <c r="D63" s="16" t="inlineStr">
        <is>
          <t xml:space="preserve">凡品</t>
        </is>
      </c>
      <c r="E63" s="16" t="s">
        <v>87</v>
      </c>
      <c r="F63" s="16" t="s">
        <v>246</v>
      </c>
      <c r="G63" s="16">
        <v>6</v>
      </c>
      <c r="I63" s="16">
        <v>60</v>
      </c>
      <c r="J63" t="str">
        <f t="shared" si="2"/>
        <v>大类_凡品通用天道神通</v>
      </c>
      <c r="K63" s="16" t="s">
        <v>127</v>
      </c>
      <c r="L63" s="16">
        <v>1</v>
      </c>
      <c r="M63" s="16" t="s">
        <v>128</v>
      </c>
      <c r="O63" s="16">
        <v>0</v>
      </c>
      <c r="P63" s="16" t="b">
        <v>1</v>
      </c>
      <c r="R63" s="16" t="b">
        <v>0</v>
      </c>
      <c r="S63" s="16">
        <v>7</v>
      </c>
      <c r="T63" s="16" t="s">
        <v>224</v>
      </c>
      <c r="U63" s="16">
        <v>999</v>
      </c>
      <c r="V63" s="16" t="s">
        <v>130</v>
      </c>
      <c r="W63" t="n" s="16">
        <v>10630001</v>
      </c>
      <c r="X63" t="n" s="42">
        <v>0</v>
      </c>
      <c r="Y63" s="16" t="inlineStr">
        <is>
          <t xml:space="preserve">学习【日月顺时篇】一级。白昼提高灵气吸收，夜间提高灵气转化。</t>
        </is>
      </c>
      <c r="Z63" t="s">
        <v>266</v>
      </c>
      <c r="AA63" s="16" t="s">
        <v>133</v>
      </c>
      <c r="AB63" s="16">
        <v>10902006</v>
      </c>
      <c r="AC63" s="31" t="s">
        <v>121</v>
      </c>
      <c r="AD63" s="16">
        <v>0</v>
      </c>
      <c r="AF63">
        <v>70002</v>
      </c>
      <c r="AH63">
        <v>80</v>
      </c>
      <c r="AI63" s="32" t="s">
        <v>128</v>
      </c>
      <c r="AJ63" s="16" t="s">
        <v>246</v>
      </c>
      <c r="AK63" s="16" t="s">
        <v>87</v>
      </c>
    </row>
    <row r="64" ht="16.5" customHeight="1" spans="2:37">
      <c r="B64" s="16" t="n">
        <f>10000000+INDEX(编号表!$B:$B,MATCH(F64,编号表!$A:$A,0))*100000+INDEX(编号表!$F:$F,MATCH(D64,编号表!$E:$E,0))*1000+INDEX(编号表!$D:$D,MATCH(E64,编号表!$C:$C,0))*10000+G64</f>
        <v>10901007</v>
      </c>
      <c r="C64" s="16" t="inlineStr">
        <is>
          <t xml:space="preserve">一气朝元诀·第一卷</t>
        </is>
      </c>
      <c r="D64" s="16" t="inlineStr">
        <is>
          <t xml:space="preserve">凡品</t>
        </is>
      </c>
      <c r="E64" s="16" t="s">
        <v>87</v>
      </c>
      <c r="F64" s="16" t="s">
        <v>246</v>
      </c>
      <c r="G64" s="16">
        <v>7</v>
      </c>
      <c r="I64" s="16">
        <v>60</v>
      </c>
      <c r="J64" t="str">
        <f t="shared" si="2"/>
        <v>大类_凡品通用天道神通</v>
      </c>
      <c r="K64" s="16" t="s">
        <v>127</v>
      </c>
      <c r="L64" s="16">
        <v>1</v>
      </c>
      <c r="M64" s="16" t="s">
        <v>128</v>
      </c>
      <c r="O64" s="16">
        <v>0</v>
      </c>
      <c r="P64" s="16" t="b">
        <v>1</v>
      </c>
      <c r="R64" s="16" t="b">
        <v>0</v>
      </c>
      <c r="S64" s="16">
        <v>7</v>
      </c>
      <c r="T64" s="16" t="s">
        <v>224</v>
      </c>
      <c r="U64" s="16">
        <v>999</v>
      </c>
      <c r="V64" s="16" t="s">
        <v>130</v>
      </c>
      <c r="W64" t="n" s="16">
        <v>10640001</v>
      </c>
      <c r="X64" t="n" s="42">
        <v>0</v>
      </c>
      <c r="Y64" s="16" t="inlineStr">
        <is>
          <t xml:space="preserve">学习【一气朝元诀】一级。清晨修炼时，同时提高灵气吸收与修为转化。</t>
        </is>
      </c>
      <c r="Z64" t="s">
        <v>269</v>
      </c>
      <c r="AA64" s="16" t="s">
        <v>133</v>
      </c>
      <c r="AB64" s="16">
        <v>10902007</v>
      </c>
      <c r="AC64" s="31" t="s">
        <v>121</v>
      </c>
      <c r="AD64" s="16">
        <v>0</v>
      </c>
      <c r="AF64">
        <v>70002</v>
      </c>
      <c r="AH64">
        <v>80</v>
      </c>
      <c r="AI64" s="32" t="s">
        <v>128</v>
      </c>
      <c r="AJ64" s="16" t="s">
        <v>246</v>
      </c>
      <c r="AK64" s="16" t="s">
        <v>87</v>
      </c>
    </row>
    <row r="65" ht="16.5" customHeight="1" spans="2:37">
      <c r="B65" s="16" t="n">
        <f>10000000+INDEX(编号表!$B:$B,MATCH(F65,编号表!$A:$A,0))*100000+INDEX(编号表!$F:$F,MATCH(D65,编号表!$E:$E,0))*1000+INDEX(编号表!$D:$D,MATCH(E65,编号表!$C:$C,0))*10000+G65</f>
        <v>10901008</v>
      </c>
      <c r="C65" s="16" t="inlineStr">
        <is>
          <t xml:space="preserve">元海藏真篇·第一卷</t>
        </is>
      </c>
      <c r="D65" s="16" t="inlineStr">
        <is>
          <t xml:space="preserve">凡品</t>
        </is>
      </c>
      <c r="E65" s="16" t="s">
        <v>87</v>
      </c>
      <c r="F65" s="16" t="s">
        <v>246</v>
      </c>
      <c r="G65" s="16">
        <v>8</v>
      </c>
      <c r="I65" s="16">
        <v>60</v>
      </c>
      <c r="J65" t="str">
        <f t="shared" si="2"/>
        <v>大类_凡品通用天道神通</v>
      </c>
      <c r="K65" s="16" t="s">
        <v>127</v>
      </c>
      <c r="L65" s="16">
        <v>1</v>
      </c>
      <c r="M65" s="16" t="s">
        <v>128</v>
      </c>
      <c r="O65" s="16">
        <v>0</v>
      </c>
      <c r="P65" s="16" t="b">
        <v>1</v>
      </c>
      <c r="R65" s="16" t="b">
        <v>0</v>
      </c>
      <c r="S65" s="16">
        <v>7</v>
      </c>
      <c r="T65" s="16" t="s">
        <v>224</v>
      </c>
      <c r="U65" s="16">
        <v>999</v>
      </c>
      <c r="V65" s="16" t="s">
        <v>130</v>
      </c>
      <c r="W65" t="n" s="16">
        <v>10650001</v>
      </c>
      <c r="X65" t="n" s="42">
        <v>0</v>
      </c>
      <c r="Y65" s="16" t="inlineStr">
        <is>
          <t xml:space="preserve">学习【元海藏真篇】一级。提高灵气储存上限，减少未炼化灵气的流失。</t>
        </is>
      </c>
      <c r="Z65" t="s">
        <v>272</v>
      </c>
      <c r="AA65" s="16" t="s">
        <v>133</v>
      </c>
      <c r="AB65" s="16">
        <v>10902008</v>
      </c>
      <c r="AC65" s="31" t="s">
        <v>121</v>
      </c>
      <c r="AD65" s="16">
        <v>0</v>
      </c>
      <c r="AF65">
        <v>70002</v>
      </c>
      <c r="AH65">
        <v>80</v>
      </c>
      <c r="AI65" s="32" t="s">
        <v>128</v>
      </c>
      <c r="AJ65" s="16" t="s">
        <v>246</v>
      </c>
      <c r="AK65" s="16" t="s">
        <v>87</v>
      </c>
    </row>
    <row r="66" ht="16.5" customHeight="1" spans="2:37">
      <c r="B66" s="16" t="n">
        <f>10000000+INDEX(编号表!$B:$B,MATCH(F66,编号表!$A:$A,0))*100000+INDEX(编号表!$F:$F,MATCH(D66,编号表!$E:$E,0))*1000+INDEX(编号表!$D:$D,MATCH(E66,编号表!$C:$C,0))*10000+G66</f>
        <v>10902009</v>
      </c>
      <c r="C66" s="16" t="inlineStr">
        <is>
          <t xml:space="preserve">开玄破障诀·上卷</t>
        </is>
      </c>
      <c r="D66" s="16" t="s">
        <v>102</v>
      </c>
      <c r="E66" s="16" t="s">
        <v>87</v>
      </c>
      <c r="F66" s="16" t="s">
        <v>246</v>
      </c>
      <c r="G66" s="16">
        <v>9</v>
      </c>
      <c r="I66" s="16">
        <v>60</v>
      </c>
      <c r="J66" t="str">
        <f t="shared" si="2"/>
        <v>大类_灵品通用天道神通</v>
      </c>
      <c r="K66" s="16" t="s">
        <v>127</v>
      </c>
      <c r="L66" s="16">
        <v>1</v>
      </c>
      <c r="M66" s="16" t="s">
        <v>128</v>
      </c>
      <c r="O66" s="16">
        <v>0</v>
      </c>
      <c r="P66" s="16" t="b">
        <v>1</v>
      </c>
      <c r="R66" s="16" t="b">
        <v>0</v>
      </c>
      <c r="S66" s="16">
        <v>7</v>
      </c>
      <c r="T66" s="16" t="s">
        <v>224</v>
      </c>
      <c r="U66" s="16">
        <v>999</v>
      </c>
      <c r="V66" s="16" t="s">
        <v>130</v>
      </c>
      <c r="W66" t="n" s="16">
        <v>10660001</v>
      </c>
      <c r="X66" t="n" s="42">
        <v>0</v>
      </c>
      <c r="Y66" s="16" t="inlineStr">
        <is>
          <t xml:space="preserve">学习【开玄破障诀】一级，开启一至三级修习。提高突破成功率，并减轻突破失败的反噬。</t>
        </is>
      </c>
      <c r="Z66" t="s">
        <v>275</v>
      </c>
      <c r="AA66" s="16" t="s">
        <v>133</v>
      </c>
      <c r="AB66" s="16">
        <v>10902009</v>
      </c>
      <c r="AC66" s="31" t="s">
        <v>121</v>
      </c>
      <c r="AD66" s="16">
        <v>0</v>
      </c>
      <c r="AF66">
        <v>70002</v>
      </c>
      <c r="AH66">
        <v>240</v>
      </c>
      <c r="AI66" s="32" t="s">
        <v>128</v>
      </c>
      <c r="AJ66" s="16" t="s">
        <v>246</v>
      </c>
      <c r="AK66" s="16" t="s">
        <v>87</v>
      </c>
    </row>
    <row r="67" ht="16.5" customHeight="1" spans="2:37">
      <c r="B67" s="16" t="n">
        <f>10000000+INDEX(编号表!$B:$B,MATCH(F67,编号表!$A:$A,0))*100000+INDEX(编号表!$F:$F,MATCH(D67,编号表!$E:$E,0))*1000+INDEX(编号表!$D:$D,MATCH(E67,编号表!$C:$C,0))*10000+G67</f>
        <v>10902010</v>
      </c>
      <c r="C67" s="16" t="inlineStr">
        <is>
          <t xml:space="preserve">破妄观微篇·上卷</t>
        </is>
      </c>
      <c r="D67" s="16" t="s">
        <v>102</v>
      </c>
      <c r="E67" s="16" t="s">
        <v>87</v>
      </c>
      <c r="F67" s="16" t="s">
        <v>246</v>
      </c>
      <c r="G67" s="16">
        <v>10</v>
      </c>
      <c r="I67" s="16">
        <v>60</v>
      </c>
      <c r="J67" t="str">
        <f t="shared" si="2"/>
        <v>大类_灵品通用天道神通</v>
      </c>
      <c r="K67" s="16" t="s">
        <v>127</v>
      </c>
      <c r="L67" s="16">
        <v>1</v>
      </c>
      <c r="M67" s="16" t="s">
        <v>128</v>
      </c>
      <c r="O67" s="16">
        <v>0</v>
      </c>
      <c r="P67" s="16" t="b">
        <v>1</v>
      </c>
      <c r="R67" s="16" t="b">
        <v>0</v>
      </c>
      <c r="S67" s="16">
        <v>7</v>
      </c>
      <c r="T67" s="16" t="s">
        <v>224</v>
      </c>
      <c r="U67" s="16">
        <v>999</v>
      </c>
      <c r="V67" s="16" t="s">
        <v>130</v>
      </c>
      <c r="W67" t="n" s="16">
        <v>10670001</v>
      </c>
      <c r="X67" t="n" s="42">
        <v>0</v>
      </c>
      <c r="Y67" s="16" t="inlineStr">
        <is>
          <t xml:space="preserve">学习【破妄观微篇】一级，开启一至三级修习。提高神识探查能力，并增加神通命中要害的概率。</t>
        </is>
      </c>
      <c r="Z67" t="s">
        <v>278</v>
      </c>
      <c r="AA67" s="16" t="s">
        <v>133</v>
      </c>
      <c r="AB67" s="16">
        <v>10902010</v>
      </c>
      <c r="AC67" s="31" t="s">
        <v>121</v>
      </c>
      <c r="AD67" s="16">
        <v>0</v>
      </c>
      <c r="AF67">
        <v>70002</v>
      </c>
      <c r="AH67">
        <v>240</v>
      </c>
      <c r="AI67" s="32" t="s">
        <v>128</v>
      </c>
      <c r="AJ67" s="16" t="s">
        <v>246</v>
      </c>
      <c r="AK67" s="16" t="s">
        <v>87</v>
      </c>
    </row>
    <row r="68" ht="16.5" customHeight="1" spans="2:37">
      <c r="B68" s="16" t="n">
        <f>10000000+INDEX(编号表!$B:$B,MATCH(F68,编号表!$A:$A,0))*100000+INDEX(编号表!$F:$F,MATCH(D68,编号表!$E:$E,0))*1000+INDEX(编号表!$D:$D,MATCH(E68,编号表!$C:$C,0))*10000+G68</f>
        <v>10902011</v>
      </c>
      <c r="C68" s="16" t="inlineStr">
        <is>
          <t xml:space="preserve">百战砺真功·上卷</t>
        </is>
      </c>
      <c r="D68" s="16" t="s">
        <v>102</v>
      </c>
      <c r="E68" s="16" t="s">
        <v>87</v>
      </c>
      <c r="F68" s="16" t="s">
        <v>246</v>
      </c>
      <c r="G68" s="16">
        <v>11</v>
      </c>
      <c r="I68" s="16">
        <v>60</v>
      </c>
      <c r="J68" t="str">
        <f t="shared" si="2"/>
        <v>大类_灵品通用天道神通</v>
      </c>
      <c r="K68" s="16" t="s">
        <v>127</v>
      </c>
      <c r="L68" s="16">
        <v>1</v>
      </c>
      <c r="M68" s="16" t="s">
        <v>128</v>
      </c>
      <c r="O68" s="16">
        <v>0</v>
      </c>
      <c r="P68" s="16" t="b">
        <v>1</v>
      </c>
      <c r="R68" s="16" t="b">
        <v>0</v>
      </c>
      <c r="S68" s="16">
        <v>7</v>
      </c>
      <c r="T68" s="16" t="s">
        <v>224</v>
      </c>
      <c r="U68" s="16">
        <v>999</v>
      </c>
      <c r="V68" s="16" t="s">
        <v>130</v>
      </c>
      <c r="W68" t="n" s="16">
        <v>10680001</v>
      </c>
      <c r="X68" t="n" s="42">
        <v>0</v>
      </c>
      <c r="Y68" s="16" t="inlineStr">
        <is>
          <t xml:space="preserve">学习【百战砺真功】一级，开启一至三级修习。提高所有主动神通的最终威力。</t>
        </is>
      </c>
      <c r="Z68" t="s">
        <v>281</v>
      </c>
      <c r="AA68" s="16" t="s">
        <v>133</v>
      </c>
      <c r="AB68" s="16">
        <v>10902011</v>
      </c>
      <c r="AC68" s="31" t="s">
        <v>121</v>
      </c>
      <c r="AD68" s="16">
        <v>0</v>
      </c>
      <c r="AF68">
        <v>70002</v>
      </c>
      <c r="AH68">
        <v>240</v>
      </c>
      <c r="AI68" s="32" t="s">
        <v>128</v>
      </c>
      <c r="AJ68" s="16" t="s">
        <v>246</v>
      </c>
      <c r="AK68" s="16" t="s">
        <v>87</v>
      </c>
    </row>
    <row r="69" ht="16.5" customHeight="1" spans="2:37">
      <c r="B69" s="16" t="n">
        <f>10000000+INDEX(编号表!$B:$B,MATCH(F69,编号表!$A:$A,0))*100000+INDEX(编号表!$F:$F,MATCH(D69,编号表!$E:$E,0))*1000+INDEX(编号表!$D:$D,MATCH(E69,编号表!$C:$C,0))*10000+G69</f>
        <v>10902012</v>
      </c>
      <c r="C69" s="16" t="inlineStr">
        <is>
          <t xml:space="preserve">万象本命诀·上卷</t>
        </is>
      </c>
      <c r="D69" s="16" t="s">
        <v>102</v>
      </c>
      <c r="E69" s="16" t="s">
        <v>87</v>
      </c>
      <c r="F69" s="16" t="s">
        <v>246</v>
      </c>
      <c r="G69" s="16">
        <v>12</v>
      </c>
      <c r="I69" s="16">
        <v>60</v>
      </c>
      <c r="J69" t="str">
        <f t="shared" si="2"/>
        <v>大类_灵品通用天道神通</v>
      </c>
      <c r="K69" s="16" t="s">
        <v>127</v>
      </c>
      <c r="L69" s="16">
        <v>1</v>
      </c>
      <c r="M69" s="16" t="s">
        <v>128</v>
      </c>
      <c r="O69" s="16">
        <v>0</v>
      </c>
      <c r="P69" s="16" t="b">
        <v>1</v>
      </c>
      <c r="R69" s="16" t="b">
        <v>0</v>
      </c>
      <c r="S69" s="16">
        <v>7</v>
      </c>
      <c r="T69" s="16" t="s">
        <v>224</v>
      </c>
      <c r="U69" s="16">
        <v>999</v>
      </c>
      <c r="V69" s="16" t="s">
        <v>130</v>
      </c>
      <c r="W69" t="n" s="16">
        <v>10690001</v>
      </c>
      <c r="X69" t="n" s="42">
        <v>0</v>
      </c>
      <c r="Y69" s="16" t="inlineStr">
        <is>
          <t xml:space="preserve">学习【万象本命诀】一级，开启一至三级修习。指定一门本命神通，大幅提高其威力；同时只能指定一门。</t>
        </is>
      </c>
      <c r="Z69" t="s">
        <v>284</v>
      </c>
      <c r="AA69" s="16" t="s">
        <v>133</v>
      </c>
      <c r="AB69" s="16">
        <v>10902012</v>
      </c>
      <c r="AC69" s="31" t="s">
        <v>121</v>
      </c>
      <c r="AD69" s="16">
        <v>0</v>
      </c>
      <c r="AF69">
        <v>70002</v>
      </c>
      <c r="AH69">
        <v>240</v>
      </c>
      <c r="AI69" s="32" t="s">
        <v>128</v>
      </c>
      <c r="AJ69" s="16" t="s">
        <v>246</v>
      </c>
      <c r="AK69" s="16" t="s">
        <v>87</v>
      </c>
    </row>
    <row r="70" ht="16.5" customHeight="1" spans="2:37">
      <c r="B70" s="16" t="n">
        <f>10000000+INDEX(编号表!$B:$B,MATCH(F70,编号表!$A:$A,0))*100000+INDEX(编号表!$F:$F,MATCH(D70,编号表!$E:$E,0))*1000+INDEX(编号表!$D:$D,MATCH(E70,编号表!$C:$C,0))*10000+G70</f>
        <v>10901013</v>
      </c>
      <c r="C70" s="16" t="inlineStr">
        <is>
          <t xml:space="preserve">观剑养锋篇·第一卷</t>
        </is>
      </c>
      <c r="D70" s="16" t="inlineStr">
        <is>
          <t xml:space="preserve">凡品</t>
        </is>
      </c>
      <c r="E70" s="16" t="s">
        <v>87</v>
      </c>
      <c r="F70" s="16" t="s">
        <v>246</v>
      </c>
      <c r="G70" s="16">
        <v>13</v>
      </c>
      <c r="I70" s="16">
        <v>60</v>
      </c>
      <c r="J70" t="str">
        <f t="shared" si="2"/>
        <v>大类_凡品通用天道神通</v>
      </c>
      <c r="K70" s="16" t="s">
        <v>127</v>
      </c>
      <c r="L70" s="16">
        <v>1</v>
      </c>
      <c r="M70" s="16" t="s">
        <v>128</v>
      </c>
      <c r="O70" s="16">
        <v>0</v>
      </c>
      <c r="P70" s="16" t="b">
        <v>1</v>
      </c>
      <c r="R70" s="16" t="b">
        <v>0</v>
      </c>
      <c r="S70" s="16">
        <v>7</v>
      </c>
      <c r="T70" s="16" t="s">
        <v>224</v>
      </c>
      <c r="U70" s="16">
        <v>999</v>
      </c>
      <c r="V70" s="16" t="s">
        <v>130</v>
      </c>
      <c r="W70" t="n" s="16">
        <v>10700001</v>
      </c>
      <c r="X70" t="n" s="42">
        <v>0</v>
      </c>
      <c r="Y70" s="16" t="inlineStr">
        <is>
          <t xml:space="preserve">学习【观剑养锋篇】一级。提高所有剑道系神通的伤害与破防效果。</t>
        </is>
      </c>
      <c r="Z70" t="s">
        <v>287</v>
      </c>
      <c r="AA70" s="16" t="s">
        <v>133</v>
      </c>
      <c r="AB70" s="16">
        <v>10902013</v>
      </c>
      <c r="AC70" s="31" t="s">
        <v>121</v>
      </c>
      <c r="AD70" s="16">
        <v>0</v>
      </c>
      <c r="AF70">
        <v>70002</v>
      </c>
      <c r="AH70">
        <v>80</v>
      </c>
      <c r="AI70" s="32" t="s">
        <v>128</v>
      </c>
      <c r="AJ70" s="16" t="s">
        <v>246</v>
      </c>
      <c r="AK70" s="16" t="s">
        <v>87</v>
      </c>
    </row>
    <row r="71" ht="16.5" customHeight="1" spans="2:37">
      <c r="B71" s="16" t="n">
        <f>10000000+INDEX(编号表!$B:$B,MATCH(F71,编号表!$A:$A,0))*100000+INDEX(编号表!$F:$F,MATCH(D71,编号表!$E:$E,0))*1000+INDEX(编号表!$D:$D,MATCH(E71,编号表!$C:$C,0))*10000+G71</f>
        <v>10901014</v>
      </c>
      <c r="C71" s="16" t="inlineStr">
        <is>
          <t xml:space="preserve">万法归流经·第一卷</t>
        </is>
      </c>
      <c r="D71" s="16" t="inlineStr">
        <is>
          <t xml:space="preserve">凡品</t>
        </is>
      </c>
      <c r="E71" s="16" t="s">
        <v>87</v>
      </c>
      <c r="F71" s="16" t="s">
        <v>246</v>
      </c>
      <c r="G71" s="16">
        <v>14</v>
      </c>
      <c r="I71" s="16">
        <v>60</v>
      </c>
      <c r="J71" t="str">
        <f t="shared" si="2"/>
        <v>大类_凡品通用天道神通</v>
      </c>
      <c r="K71" s="16" t="s">
        <v>127</v>
      </c>
      <c r="L71" s="16">
        <v>1</v>
      </c>
      <c r="M71" s="16" t="s">
        <v>128</v>
      </c>
      <c r="O71" s="16">
        <v>0</v>
      </c>
      <c r="P71" s="16" t="b">
        <v>1</v>
      </c>
      <c r="R71" s="16" t="b">
        <v>0</v>
      </c>
      <c r="S71" s="16">
        <v>7</v>
      </c>
      <c r="T71" s="16" t="s">
        <v>224</v>
      </c>
      <c r="U71" s="16">
        <v>999</v>
      </c>
      <c r="V71" s="16" t="s">
        <v>130</v>
      </c>
      <c r="W71" t="n" s="16">
        <v>10710001</v>
      </c>
      <c r="X71" t="n" s="42">
        <v>0</v>
      </c>
      <c r="Y71" s="16" t="inlineStr">
        <is>
          <t xml:space="preserve">学习【万法归流经】一级。提高所有术法系神通的效果。</t>
        </is>
      </c>
      <c r="Z71" t="s">
        <v>290</v>
      </c>
      <c r="AA71" s="16" t="s">
        <v>133</v>
      </c>
      <c r="AB71" s="16">
        <v>10902014</v>
      </c>
      <c r="AC71" s="31" t="s">
        <v>121</v>
      </c>
      <c r="AD71" s="16">
        <v>0</v>
      </c>
      <c r="AF71">
        <v>70002</v>
      </c>
      <c r="AH71">
        <v>80</v>
      </c>
      <c r="AI71" s="32" t="s">
        <v>128</v>
      </c>
      <c r="AJ71" s="16" t="s">
        <v>246</v>
      </c>
      <c r="AK71" s="16" t="s">
        <v>87</v>
      </c>
    </row>
    <row r="72" ht="16.5" customHeight="1" spans="2:37">
      <c r="B72" s="16" t="n">
        <f>10000000+INDEX(编号表!$B:$B,MATCH(F72,编号表!$A:$A,0))*100000+INDEX(编号表!$F:$F,MATCH(D72,编号表!$E:$E,0))*1000+INDEX(编号表!$D:$D,MATCH(E72,编号表!$C:$C,0))*10000+G72</f>
        <v>10901015</v>
      </c>
      <c r="C72" s="16" t="inlineStr">
        <is>
          <t xml:space="preserve">百炼淬元功·第一卷</t>
        </is>
      </c>
      <c r="D72" s="16" t="inlineStr">
        <is>
          <t xml:space="preserve">凡品</t>
        </is>
      </c>
      <c r="E72" s="16" t="s">
        <v>87</v>
      </c>
      <c r="F72" s="16" t="s">
        <v>246</v>
      </c>
      <c r="G72" s="16">
        <v>15</v>
      </c>
      <c r="I72" s="16">
        <v>60</v>
      </c>
      <c r="J72" t="str">
        <f t="shared" si="2"/>
        <v>大类_凡品通用天道神通</v>
      </c>
      <c r="K72" s="16" t="s">
        <v>127</v>
      </c>
      <c r="L72" s="16">
        <v>1</v>
      </c>
      <c r="M72" s="16" t="s">
        <v>128</v>
      </c>
      <c r="O72" s="16">
        <v>0</v>
      </c>
      <c r="P72" s="16" t="b">
        <v>1</v>
      </c>
      <c r="R72" s="16" t="b">
        <v>0</v>
      </c>
      <c r="S72" s="16">
        <v>7</v>
      </c>
      <c r="T72" s="16" t="s">
        <v>224</v>
      </c>
      <c r="U72" s="16">
        <v>999</v>
      </c>
      <c r="V72" s="16" t="s">
        <v>130</v>
      </c>
      <c r="W72" t="n" s="16">
        <v>10720001</v>
      </c>
      <c r="X72" t="n" s="42">
        <v>0</v>
      </c>
      <c r="Y72" s="16" t="inlineStr">
        <is>
          <t xml:space="preserve">学习【百炼淬元功】一级。提高所有炼体系神通的近身伤害与护体效果。</t>
        </is>
      </c>
      <c r="Z72" t="s">
        <v>293</v>
      </c>
      <c r="AA72" s="16" t="s">
        <v>133</v>
      </c>
      <c r="AB72" s="16">
        <v>10902015</v>
      </c>
      <c r="AC72" s="31" t="s">
        <v>121</v>
      </c>
      <c r="AD72" s="16">
        <v>0</v>
      </c>
      <c r="AF72">
        <v>70002</v>
      </c>
      <c r="AH72">
        <v>80</v>
      </c>
      <c r="AI72" s="32" t="s">
        <v>128</v>
      </c>
      <c r="AJ72" s="16" t="s">
        <v>246</v>
      </c>
      <c r="AK72" s="16" t="s">
        <v>87</v>
      </c>
    </row>
    <row r="73" ht="16.5" customHeight="1" spans="2:37">
      <c r="B73" s="16" t="n">
        <f>10000000+INDEX(编号表!$B:$B,MATCH(F73,编号表!$A:$A,0))*100000+INDEX(编号表!$F:$F,MATCH(D73,编号表!$E:$E,0))*1000+INDEX(编号表!$D:$D,MATCH(E73,编号表!$C:$C,0))*10000+G73</f>
        <v>10901016</v>
      </c>
      <c r="C73" s="16" t="inlineStr">
        <is>
          <t xml:space="preserve">太白庚金经·第一卷</t>
        </is>
      </c>
      <c r="D73" s="16" t="inlineStr">
        <is>
          <t xml:space="preserve">凡品</t>
        </is>
      </c>
      <c r="E73" s="16" t="s">
        <v>87</v>
      </c>
      <c r="F73" s="16" t="s">
        <v>246</v>
      </c>
      <c r="G73" s="16">
        <v>16</v>
      </c>
      <c r="I73" s="16">
        <v>60</v>
      </c>
      <c r="J73" t="str">
        <f t="shared" si="2"/>
        <v>大类_凡品通用天道神通</v>
      </c>
      <c r="K73" s="16" t="s">
        <v>127</v>
      </c>
      <c r="L73" s="16">
        <v>1</v>
      </c>
      <c r="M73" s="16" t="s">
        <v>128</v>
      </c>
      <c r="O73" s="16">
        <v>0</v>
      </c>
      <c r="P73" s="16" t="b">
        <v>1</v>
      </c>
      <c r="R73" s="16" t="b">
        <v>0</v>
      </c>
      <c r="S73" s="16">
        <v>7</v>
      </c>
      <c r="T73" s="16" t="s">
        <v>224</v>
      </c>
      <c r="U73" s="16">
        <v>999</v>
      </c>
      <c r="V73" s="16" t="s">
        <v>130</v>
      </c>
      <c r="W73" t="n" s="16">
        <v>10730001</v>
      </c>
      <c r="X73" t="n" s="42">
        <v>0</v>
      </c>
      <c r="Y73" s="16" t="inlineStr">
        <is>
          <t xml:space="preserve">学习【太白庚金经】一级。提高所有金行神通的伤害、破甲与穿透效果。</t>
        </is>
      </c>
      <c r="Z73" t="s">
        <v>296</v>
      </c>
      <c r="AA73" s="16" t="s">
        <v>133</v>
      </c>
      <c r="AB73" s="16">
        <v>10902016</v>
      </c>
      <c r="AC73" s="31" t="s">
        <v>121</v>
      </c>
      <c r="AD73" s="16">
        <v>0</v>
      </c>
      <c r="AF73">
        <v>70002</v>
      </c>
      <c r="AH73">
        <v>80</v>
      </c>
      <c r="AI73" s="32" t="s">
        <v>128</v>
      </c>
      <c r="AJ73" s="16" t="s">
        <v>246</v>
      </c>
      <c r="AK73" s="16" t="s">
        <v>87</v>
      </c>
    </row>
    <row r="74" ht="16.5" customHeight="1" spans="2:37">
      <c r="B74" s="16" t="n">
        <f>10000000+INDEX(编号表!$B:$B,MATCH(F74,编号表!$A:$A,0))*100000+INDEX(编号表!$F:$F,MATCH(D74,编号表!$E:$E,0))*1000+INDEX(编号表!$D:$D,MATCH(E74,编号表!$C:$C,0))*10000+G74</f>
        <v>10901017</v>
      </c>
      <c r="C74" s="16" t="inlineStr">
        <is>
          <t xml:space="preserve">青木荣枯经·第一卷</t>
        </is>
      </c>
      <c r="D74" s="16" t="inlineStr">
        <is>
          <t xml:space="preserve">凡品</t>
        </is>
      </c>
      <c r="E74" s="16" t="s">
        <v>87</v>
      </c>
      <c r="F74" s="16" t="s">
        <v>246</v>
      </c>
      <c r="G74" s="16">
        <v>17</v>
      </c>
      <c r="I74" s="16">
        <v>60</v>
      </c>
      <c r="J74" t="str">
        <f t="shared" si="2"/>
        <v>大类_凡品通用天道神通</v>
      </c>
      <c r="K74" s="16" t="s">
        <v>127</v>
      </c>
      <c r="L74" s="16">
        <v>1</v>
      </c>
      <c r="M74" s="16" t="s">
        <v>128</v>
      </c>
      <c r="O74" s="16">
        <v>0</v>
      </c>
      <c r="P74" s="16" t="b">
        <v>1</v>
      </c>
      <c r="R74" s="16" t="b">
        <v>0</v>
      </c>
      <c r="S74" s="16">
        <v>7</v>
      </c>
      <c r="T74" s="16" t="s">
        <v>224</v>
      </c>
      <c r="U74" s="16">
        <v>999</v>
      </c>
      <c r="V74" s="16" t="s">
        <v>130</v>
      </c>
      <c r="W74" t="n" s="16">
        <v>10740001</v>
      </c>
      <c r="X74" t="n" s="42">
        <v>0</v>
      </c>
      <c r="Y74" s="16" t="inlineStr">
        <is>
          <t xml:space="preserve">学习【青木荣枯经】一级。提高所有木行神通的伤害、治疗与持续恢复效果。</t>
        </is>
      </c>
      <c r="Z74" t="s">
        <v>299</v>
      </c>
      <c r="AA74" s="16" t="s">
        <v>133</v>
      </c>
      <c r="AB74" s="16">
        <v>10902017</v>
      </c>
      <c r="AC74" s="31" t="s">
        <v>121</v>
      </c>
      <c r="AD74" s="16">
        <v>0</v>
      </c>
      <c r="AF74">
        <v>70002</v>
      </c>
      <c r="AH74">
        <v>80</v>
      </c>
      <c r="AI74" s="32" t="s">
        <v>128</v>
      </c>
      <c r="AJ74" s="16" t="s">
        <v>246</v>
      </c>
      <c r="AK74" s="16" t="s">
        <v>87</v>
      </c>
    </row>
    <row r="75" ht="16.5" customHeight="1" spans="2:37">
      <c r="B75" s="16" t="n">
        <f>10000000+INDEX(编号表!$B:$B,MATCH(F75,编号表!$A:$A,0))*100000+INDEX(编号表!$F:$F,MATCH(D75,编号表!$E:$E,0))*1000+INDEX(编号表!$D:$D,MATCH(E75,编号表!$C:$C,0))*10000+G75</f>
        <v>10901018</v>
      </c>
      <c r="C75" s="16" t="inlineStr">
        <is>
          <t xml:space="preserve">沧溟叠浪篇·第一卷</t>
        </is>
      </c>
      <c r="D75" s="16" t="inlineStr">
        <is>
          <t xml:space="preserve">凡品</t>
        </is>
      </c>
      <c r="E75" s="16" t="s">
        <v>87</v>
      </c>
      <c r="F75" s="16" t="s">
        <v>246</v>
      </c>
      <c r="G75" s="16">
        <v>18</v>
      </c>
      <c r="I75" s="16">
        <v>60</v>
      </c>
      <c r="J75" t="str">
        <f t="shared" si="2"/>
        <v>大类_凡品通用天道神通</v>
      </c>
      <c r="K75" s="16" t="s">
        <v>127</v>
      </c>
      <c r="L75" s="16">
        <v>1</v>
      </c>
      <c r="M75" s="16" t="s">
        <v>128</v>
      </c>
      <c r="O75" s="16">
        <v>0</v>
      </c>
      <c r="P75" s="16" t="b">
        <v>1</v>
      </c>
      <c r="R75" s="16" t="b">
        <v>0</v>
      </c>
      <c r="S75" s="16">
        <v>7</v>
      </c>
      <c r="T75" s="16" t="s">
        <v>224</v>
      </c>
      <c r="U75" s="16">
        <v>999</v>
      </c>
      <c r="V75" s="16" t="s">
        <v>130</v>
      </c>
      <c r="W75" t="n" s="16">
        <v>10750001</v>
      </c>
      <c r="X75" t="n" s="42">
        <v>0</v>
      </c>
      <c r="Y75" s="16" t="inlineStr">
        <is>
          <t xml:space="preserve">学习【沧溟叠浪篇】一级。提高所有水行神通的效果，连续命中时威力逐渐增加。</t>
        </is>
      </c>
      <c r="Z75" t="s">
        <v>302</v>
      </c>
      <c r="AA75" s="16" t="s">
        <v>133</v>
      </c>
      <c r="AB75" s="16">
        <v>10902018</v>
      </c>
      <c r="AC75" s="31" t="s">
        <v>121</v>
      </c>
      <c r="AD75" s="16">
        <v>0</v>
      </c>
      <c r="AF75">
        <v>70002</v>
      </c>
      <c r="AH75">
        <v>80</v>
      </c>
      <c r="AI75" s="32" t="s">
        <v>128</v>
      </c>
      <c r="AJ75" s="16" t="s">
        <v>246</v>
      </c>
      <c r="AK75" s="16" t="s">
        <v>87</v>
      </c>
    </row>
    <row r="76" ht="16.5" customHeight="1" spans="2:37">
      <c r="B76" s="16" t="n">
        <f>10000000+INDEX(编号表!$B:$B,MATCH(F76,编号表!$A:$A,0))*100000+INDEX(编号表!$F:$F,MATCH(D76,编号表!$E:$E,0))*1000+INDEX(编号表!$D:$D,MATCH(E76,编号表!$C:$C,0))*10000+G76</f>
        <v>10901019</v>
      </c>
      <c r="C76" s="16" t="inlineStr">
        <is>
          <t xml:space="preserve">离火升频诀·第一卷</t>
        </is>
      </c>
      <c r="D76" s="16" t="inlineStr">
        <is>
          <t xml:space="preserve">凡品</t>
        </is>
      </c>
      <c r="E76" s="16" t="s">
        <v>87</v>
      </c>
      <c r="F76" s="16" t="s">
        <v>246</v>
      </c>
      <c r="G76" s="16">
        <v>19</v>
      </c>
      <c r="I76" s="16">
        <v>60</v>
      </c>
      <c r="J76" t="str">
        <f t="shared" si="2"/>
        <v>大类_凡品通用天道神通</v>
      </c>
      <c r="K76" s="16" t="s">
        <v>127</v>
      </c>
      <c r="L76" s="16">
        <v>1</v>
      </c>
      <c r="M76" s="16" t="s">
        <v>128</v>
      </c>
      <c r="O76" s="16">
        <v>0</v>
      </c>
      <c r="P76" s="16" t="b">
        <v>1</v>
      </c>
      <c r="R76" s="16" t="b">
        <v>0</v>
      </c>
      <c r="S76" s="16">
        <v>7</v>
      </c>
      <c r="T76" s="16" t="s">
        <v>224</v>
      </c>
      <c r="U76" s="16">
        <v>999</v>
      </c>
      <c r="V76" s="16" t="s">
        <v>130</v>
      </c>
      <c r="W76" t="n" s="16">
        <v>10760001</v>
      </c>
      <c r="X76" t="n" s="42">
        <v>0</v>
      </c>
      <c r="Y76" s="16" t="inlineStr">
        <is>
          <t xml:space="preserve">学习【离火升频诀】一级。提高所有火行神通的伤害、爆发与灼烧效果。</t>
        </is>
      </c>
      <c r="Z76" t="s">
        <v>305</v>
      </c>
      <c r="AA76" s="16" t="s">
        <v>133</v>
      </c>
      <c r="AB76" s="16">
        <v>10902019</v>
      </c>
      <c r="AC76" s="31" t="s">
        <v>121</v>
      </c>
      <c r="AD76" s="16">
        <v>0</v>
      </c>
      <c r="AF76">
        <v>70002</v>
      </c>
      <c r="AH76">
        <v>80</v>
      </c>
      <c r="AI76" s="32" t="s">
        <v>128</v>
      </c>
      <c r="AJ76" s="16" t="s">
        <v>246</v>
      </c>
      <c r="AK76" s="16" t="s">
        <v>87</v>
      </c>
    </row>
    <row r="77" ht="16.5" customHeight="1" spans="2:37">
      <c r="B77" s="16" t="n">
        <f>10000000+INDEX(编号表!$B:$B,MATCH(F77,编号表!$A:$A,0))*100000+INDEX(编号表!$F:$F,MATCH(D77,编号表!$E:$E,0))*1000+INDEX(编号表!$D:$D,MATCH(E77,编号表!$C:$C,0))*10000+G77</f>
        <v>10901020</v>
      </c>
      <c r="C77" s="16" t="inlineStr">
        <is>
          <t xml:space="preserve">玄岳镇元功·第一卷</t>
        </is>
      </c>
      <c r="D77" s="16" t="inlineStr">
        <is>
          <t xml:space="preserve">凡品</t>
        </is>
      </c>
      <c r="E77" s="16" t="s">
        <v>87</v>
      </c>
      <c r="F77" s="16" t="s">
        <v>246</v>
      </c>
      <c r="G77" s="16">
        <v>20</v>
      </c>
      <c r="I77" s="16">
        <v>60</v>
      </c>
      <c r="J77" t="str">
        <f t="shared" si="2"/>
        <v>大类_凡品通用天道神通</v>
      </c>
      <c r="K77" s="16" t="s">
        <v>127</v>
      </c>
      <c r="L77" s="16">
        <v>1</v>
      </c>
      <c r="M77" s="16" t="s">
        <v>128</v>
      </c>
      <c r="O77" s="16">
        <v>0</v>
      </c>
      <c r="P77" s="16" t="b">
        <v>1</v>
      </c>
      <c r="R77" s="16" t="b">
        <v>0</v>
      </c>
      <c r="S77" s="16">
        <v>7</v>
      </c>
      <c r="T77" s="16" t="s">
        <v>224</v>
      </c>
      <c r="U77" s="16">
        <v>999</v>
      </c>
      <c r="V77" s="16" t="s">
        <v>130</v>
      </c>
      <c r="W77" t="n" s="16">
        <v>10770001</v>
      </c>
      <c r="X77" t="n" s="42">
        <v>0</v>
      </c>
      <c r="Y77" s="16" t="inlineStr">
        <is>
          <t xml:space="preserve">学习【玄岳镇元功】一级。提高所有土行神通以及护盾、减伤和镇压效果。</t>
        </is>
      </c>
      <c r="Z77" t="s">
        <v>308</v>
      </c>
      <c r="AA77" s="16" t="s">
        <v>133</v>
      </c>
      <c r="AB77" s="16">
        <v>10902020</v>
      </c>
      <c r="AC77" s="31" t="s">
        <v>121</v>
      </c>
      <c r="AD77" s="16">
        <v>0</v>
      </c>
      <c r="AF77">
        <v>70002</v>
      </c>
      <c r="AH77">
        <v>80</v>
      </c>
      <c r="AI77" s="32" t="s">
        <v>128</v>
      </c>
      <c r="AJ77" s="16" t="s">
        <v>246</v>
      </c>
      <c r="AK77" s="16" t="s">
        <v>87</v>
      </c>
    </row>
    <row r="78" ht="16.5" customHeight="1" spans="2:37">
      <c r="B78" s="16" t="n">
        <f>10000000+INDEX(编号表!$B:$B,MATCH(F78,编号表!$A:$A,0))*100000+INDEX(编号表!$F:$F,MATCH(D78,编号表!$E:$E,0))*1000+INDEX(编号表!$D:$D,MATCH(E78,编号表!$C:$C,0))*10000+G78</f>
        <v>10902021</v>
      </c>
      <c r="C78" s="16" t="inlineStr">
        <is>
          <t xml:space="preserve">五行生克经·上卷</t>
        </is>
      </c>
      <c r="D78" s="16" t="s">
        <v>102</v>
      </c>
      <c r="E78" s="16" t="s">
        <v>87</v>
      </c>
      <c r="F78" s="16" t="s">
        <v>246</v>
      </c>
      <c r="G78" s="16">
        <v>21</v>
      </c>
      <c r="I78" s="16">
        <v>60</v>
      </c>
      <c r="J78" t="str">
        <f t="shared" si="2"/>
        <v>大类_灵品通用天道神通</v>
      </c>
      <c r="K78" s="16" t="s">
        <v>127</v>
      </c>
      <c r="L78" s="16">
        <v>1</v>
      </c>
      <c r="M78" s="16" t="s">
        <v>128</v>
      </c>
      <c r="O78" s="16">
        <v>0</v>
      </c>
      <c r="P78" s="16" t="b">
        <v>1</v>
      </c>
      <c r="R78" s="16" t="b">
        <v>0</v>
      </c>
      <c r="S78" s="16">
        <v>7</v>
      </c>
      <c r="T78" s="16" t="s">
        <v>224</v>
      </c>
      <c r="U78" s="16">
        <v>999</v>
      </c>
      <c r="V78" s="16" t="s">
        <v>130</v>
      </c>
      <c r="W78" t="n" s="16">
        <v>10780001</v>
      </c>
      <c r="X78" t="n" s="42">
        <v>0</v>
      </c>
      <c r="Y78" s="16" t="inlineStr">
        <is>
          <t xml:space="preserve">学习【五行生克经】一级，开启一至三级修习。提高所有五行神通的效果，对受克制目标效果更强。</t>
        </is>
      </c>
      <c r="Z78" t="s">
        <v>311</v>
      </c>
      <c r="AA78" s="16" t="s">
        <v>133</v>
      </c>
      <c r="AB78" s="16">
        <v>10902021</v>
      </c>
      <c r="AC78" s="31" t="s">
        <v>121</v>
      </c>
      <c r="AD78" s="16">
        <v>0</v>
      </c>
      <c r="AF78">
        <v>70002</v>
      </c>
      <c r="AH78">
        <v>240</v>
      </c>
      <c r="AI78" s="32" t="s">
        <v>128</v>
      </c>
      <c r="AJ78" s="16" t="s">
        <v>246</v>
      </c>
      <c r="AK78" s="16" t="s">
        <v>87</v>
      </c>
    </row>
    <row r="79" ht="16.5" customHeight="1" spans="2:37">
      <c r="B79" s="16" t="n">
        <f>10000000+INDEX(编号表!$B:$B,MATCH(F79,编号表!$A:$A,0))*100000+INDEX(编号表!$F:$F,MATCH(D79,编号表!$E:$E,0))*1000+INDEX(编号表!$D:$D,MATCH(E79,编号表!$C:$C,0))*10000+G79</f>
        <v>10902022</v>
      </c>
      <c r="C79" s="16" t="inlineStr">
        <is>
          <t xml:space="preserve">草木蕴生功·上卷</t>
        </is>
      </c>
      <c r="D79" s="16" t="s">
        <v>102</v>
      </c>
      <c r="E79" s="16" t="s">
        <v>87</v>
      </c>
      <c r="F79" s="16" t="s">
        <v>246</v>
      </c>
      <c r="G79" s="16">
        <v>22</v>
      </c>
      <c r="I79" s="16">
        <v>60</v>
      </c>
      <c r="J79" t="str">
        <f t="shared" si="2"/>
        <v>大类_灵品通用天道神通</v>
      </c>
      <c r="K79" s="16" t="s">
        <v>127</v>
      </c>
      <c r="L79" s="16">
        <v>1</v>
      </c>
      <c r="M79" s="16" t="s">
        <v>128</v>
      </c>
      <c r="O79" s="16">
        <v>0</v>
      </c>
      <c r="P79" s="16" t="b">
        <v>1</v>
      </c>
      <c r="R79" s="16" t="b">
        <v>0</v>
      </c>
      <c r="S79" s="16">
        <v>7</v>
      </c>
      <c r="T79" s="16" t="s">
        <v>224</v>
      </c>
      <c r="U79" s="16">
        <v>999</v>
      </c>
      <c r="V79" s="16" t="s">
        <v>130</v>
      </c>
      <c r="W79" t="n" s="16">
        <v>10790001</v>
      </c>
      <c r="X79" t="n" s="42">
        <v>0</v>
      </c>
      <c r="Y79" s="16" t="inlineStr">
        <is>
          <t xml:space="preserve">学习【草木蕴生功】一级，开启一至三级修习。提高所有灵植类技能的效果。</t>
        </is>
      </c>
      <c r="Z79" t="s">
        <v>314</v>
      </c>
      <c r="AA79" s="16" t="s">
        <v>133</v>
      </c>
      <c r="AB79" s="16">
        <v>10902022</v>
      </c>
      <c r="AC79" s="31" t="s">
        <v>121</v>
      </c>
      <c r="AD79" s="16">
        <v>0</v>
      </c>
      <c r="AF79">
        <v>70002</v>
      </c>
      <c r="AH79">
        <v>240</v>
      </c>
      <c r="AI79" s="32" t="s">
        <v>128</v>
      </c>
      <c r="AJ79" s="16" t="s">
        <v>246</v>
      </c>
      <c r="AK79" s="16" t="s">
        <v>87</v>
      </c>
    </row>
    <row r="80" ht="16.5" customHeight="1" spans="2:37">
      <c r="B80" s="16" t="n">
        <f>10000000+INDEX(编号表!$B:$B,MATCH(F80,编号表!$A:$A,0))*100000+INDEX(编号表!$F:$F,MATCH(D80,编号表!$E:$E,0))*1000+INDEX(编号表!$D:$D,MATCH(E80,编号表!$C:$C,0))*10000+G80</f>
        <v>10902023</v>
      </c>
      <c r="C80" s="16" t="inlineStr">
        <is>
          <t xml:space="preserve">万材辨性篇·上卷</t>
        </is>
      </c>
      <c r="D80" s="16" t="s">
        <v>102</v>
      </c>
      <c r="E80" s="16" t="s">
        <v>87</v>
      </c>
      <c r="F80" s="16" t="s">
        <v>246</v>
      </c>
      <c r="G80" s="16">
        <v>23</v>
      </c>
      <c r="I80" s="16">
        <v>60</v>
      </c>
      <c r="J80" t="str">
        <f t="shared" si="2"/>
        <v>大类_灵品通用天道神通</v>
      </c>
      <c r="K80" s="16" t="s">
        <v>127</v>
      </c>
      <c r="L80" s="16">
        <v>1</v>
      </c>
      <c r="M80" s="16" t="s">
        <v>128</v>
      </c>
      <c r="O80" s="16">
        <v>0</v>
      </c>
      <c r="P80" s="16" t="b">
        <v>1</v>
      </c>
      <c r="R80" s="16" t="b">
        <v>0</v>
      </c>
      <c r="S80" s="16">
        <v>7</v>
      </c>
      <c r="T80" s="16" t="s">
        <v>224</v>
      </c>
      <c r="U80" s="16">
        <v>999</v>
      </c>
      <c r="V80" s="16" t="s">
        <v>130</v>
      </c>
      <c r="W80" t="n" s="16">
        <v>10800001</v>
      </c>
      <c r="X80" t="n" s="42">
        <v>0</v>
      </c>
      <c r="Y80" s="16" t="inlineStr">
        <is>
          <t xml:space="preserve">学习【万材辨性篇】一级，开启一至三级修习。提高所有灵材类技能的效果。</t>
        </is>
      </c>
      <c r="Z80" t="s">
        <v>317</v>
      </c>
      <c r="AA80" s="16" t="s">
        <v>133</v>
      </c>
      <c r="AB80" s="16">
        <v>10902023</v>
      </c>
      <c r="AC80" s="31" t="s">
        <v>121</v>
      </c>
      <c r="AD80" s="16">
        <v>0</v>
      </c>
      <c r="AF80">
        <v>70002</v>
      </c>
      <c r="AH80">
        <v>240</v>
      </c>
      <c r="AI80" s="32" t="s">
        <v>128</v>
      </c>
      <c r="AJ80" s="16" t="s">
        <v>246</v>
      </c>
      <c r="AK80" s="16" t="s">
        <v>87</v>
      </c>
    </row>
    <row r="81" ht="16.5" customHeight="1" spans="2:37">
      <c r="B81" s="16" t="n">
        <f>10000000+INDEX(编号表!$B:$B,MATCH(F81,编号表!$A:$A,0))*100000+INDEX(编号表!$F:$F,MATCH(D81,编号表!$E:$E,0))*1000+INDEX(编号表!$D:$D,MATCH(E81,编号表!$C:$C,0))*10000+G81</f>
        <v>10902024</v>
      </c>
      <c r="C81" s="16" t="inlineStr">
        <is>
          <t xml:space="preserve">九转合丹经·上卷</t>
        </is>
      </c>
      <c r="D81" s="16" t="s">
        <v>102</v>
      </c>
      <c r="E81" s="16" t="s">
        <v>87</v>
      </c>
      <c r="F81" s="16" t="s">
        <v>246</v>
      </c>
      <c r="G81" s="16">
        <v>24</v>
      </c>
      <c r="I81" s="16">
        <v>60</v>
      </c>
      <c r="J81" t="str">
        <f t="shared" si="2"/>
        <v>大类_灵品通用天道神通</v>
      </c>
      <c r="K81" s="16" t="s">
        <v>127</v>
      </c>
      <c r="L81" s="16">
        <v>1</v>
      </c>
      <c r="M81" s="16" t="s">
        <v>128</v>
      </c>
      <c r="O81" s="16">
        <v>0</v>
      </c>
      <c r="P81" s="16" t="b">
        <v>1</v>
      </c>
      <c r="R81" s="16" t="b">
        <v>0</v>
      </c>
      <c r="S81" s="16">
        <v>7</v>
      </c>
      <c r="T81" s="16" t="s">
        <v>224</v>
      </c>
      <c r="U81" s="16">
        <v>999</v>
      </c>
      <c r="V81" s="16" t="s">
        <v>130</v>
      </c>
      <c r="W81" t="n" s="16">
        <v>10810001</v>
      </c>
      <c r="X81" t="n" s="42">
        <v>0</v>
      </c>
      <c r="Y81" s="16" t="inlineStr">
        <is>
          <t xml:space="preserve">学习【九转合丹经】一级，开启一至三级修习。提高所有炼丹类技能的效果。</t>
        </is>
      </c>
      <c r="Z81" t="s">
        <v>320</v>
      </c>
      <c r="AA81" s="16" t="s">
        <v>133</v>
      </c>
      <c r="AB81" s="16">
        <v>10902024</v>
      </c>
      <c r="AC81" s="31" t="s">
        <v>121</v>
      </c>
      <c r="AD81" s="16">
        <v>0</v>
      </c>
      <c r="AF81">
        <v>70002</v>
      </c>
      <c r="AH81">
        <v>240</v>
      </c>
      <c r="AI81" s="32" t="s">
        <v>128</v>
      </c>
      <c r="AJ81" s="16" t="s">
        <v>246</v>
      </c>
      <c r="AK81" s="16" t="s">
        <v>87</v>
      </c>
    </row>
    <row r="82" ht="16.5" customHeight="1" spans="2:37">
      <c r="B82" s="16" t="n">
        <f>10000000+INDEX(编号表!$B:$B,MATCH(F82,编号表!$A:$A,0))*100000+INDEX(编号表!$F:$F,MATCH(D82,编号表!$E:$E,0))*1000+INDEX(编号表!$D:$D,MATCH(E82,编号表!$C:$C,0))*10000+G82</f>
        <v>10902025</v>
      </c>
      <c r="C82" s="16" t="inlineStr">
        <is>
          <t xml:space="preserve">天工铸灵经·上卷</t>
        </is>
      </c>
      <c r="D82" s="16" t="s">
        <v>102</v>
      </c>
      <c r="E82" s="16" t="s">
        <v>87</v>
      </c>
      <c r="F82" s="16" t="s">
        <v>246</v>
      </c>
      <c r="G82" s="16">
        <v>25</v>
      </c>
      <c r="I82" s="16">
        <v>60</v>
      </c>
      <c r="J82" t="str">
        <f t="shared" si="2"/>
        <v>大类_灵品通用天道神通</v>
      </c>
      <c r="K82" s="16" t="s">
        <v>127</v>
      </c>
      <c r="L82" s="16">
        <v>1</v>
      </c>
      <c r="M82" s="16" t="s">
        <v>128</v>
      </c>
      <c r="O82" s="16">
        <v>0</v>
      </c>
      <c r="P82" s="16" t="b">
        <v>1</v>
      </c>
      <c r="R82" s="16" t="b">
        <v>0</v>
      </c>
      <c r="S82" s="16">
        <v>7</v>
      </c>
      <c r="T82" s="16" t="s">
        <v>224</v>
      </c>
      <c r="U82" s="16">
        <v>999</v>
      </c>
      <c r="V82" s="16" t="s">
        <v>130</v>
      </c>
      <c r="W82" t="n" s="16">
        <v>10820001</v>
      </c>
      <c r="X82" t="n" s="42">
        <v>0</v>
      </c>
      <c r="Y82" s="16" t="inlineStr">
        <is>
          <t xml:space="preserve">学习【天工铸灵经】一级，开启一至三级修习。提高所有炼器类技能的效果。</t>
        </is>
      </c>
      <c r="Z82" t="s">
        <v>323</v>
      </c>
      <c r="AA82" s="16" t="s">
        <v>133</v>
      </c>
      <c r="AB82" s="16">
        <v>10902025</v>
      </c>
      <c r="AC82" s="31" t="s">
        <v>121</v>
      </c>
      <c r="AD82" s="16">
        <v>0</v>
      </c>
      <c r="AF82">
        <v>70002</v>
      </c>
      <c r="AH82">
        <v>240</v>
      </c>
      <c r="AI82" s="32" t="s">
        <v>128</v>
      </c>
      <c r="AJ82" s="16" t="s">
        <v>246</v>
      </c>
      <c r="AK82" s="16" t="s">
        <v>87</v>
      </c>
    </row>
    <row r="83" ht="16.5" customHeight="1" spans="2:37">
      <c r="B83" s="16" t="n">
        <f>10000000+INDEX(编号表!$B:$B,MATCH(F83,编号表!$A:$A,0))*100000+INDEX(编号表!$F:$F,MATCH(D83,编号表!$E:$E,0))*1000+INDEX(编号表!$D:$D,MATCH(E83,编号表!$C:$C,0))*10000+G83</f>
        <v>10902026</v>
      </c>
      <c r="C83" s="16" t="inlineStr">
        <is>
          <t xml:space="preserve">云篆通玄诀·上卷</t>
        </is>
      </c>
      <c r="D83" s="16" t="s">
        <v>102</v>
      </c>
      <c r="E83" s="16" t="s">
        <v>87</v>
      </c>
      <c r="F83" s="16" t="s">
        <v>246</v>
      </c>
      <c r="G83" s="16">
        <v>26</v>
      </c>
      <c r="I83" s="16">
        <v>60</v>
      </c>
      <c r="J83" t="str">
        <f t="shared" si="2"/>
        <v>大类_灵品通用天道神通</v>
      </c>
      <c r="K83" s="16" t="s">
        <v>127</v>
      </c>
      <c r="L83" s="16">
        <v>1</v>
      </c>
      <c r="M83" s="16" t="s">
        <v>128</v>
      </c>
      <c r="O83" s="16">
        <v>0</v>
      </c>
      <c r="P83" s="16" t="b">
        <v>1</v>
      </c>
      <c r="R83" s="16" t="b">
        <v>0</v>
      </c>
      <c r="S83" s="16">
        <v>7</v>
      </c>
      <c r="T83" s="16" t="s">
        <v>224</v>
      </c>
      <c r="U83" s="16">
        <v>999</v>
      </c>
      <c r="V83" s="16" t="s">
        <v>130</v>
      </c>
      <c r="W83" t="n" s="16">
        <v>10830001</v>
      </c>
      <c r="X83" t="n" s="42">
        <v>0</v>
      </c>
      <c r="Y83" s="16" t="inlineStr">
        <is>
          <t xml:space="preserve">学习【云篆通玄诀】一级，开启一至三级修习。提高所有符箓类技能的效果。</t>
        </is>
      </c>
      <c r="Z83" t="s">
        <v>326</v>
      </c>
      <c r="AA83" s="16" t="s">
        <v>133</v>
      </c>
      <c r="AB83" s="16">
        <v>10902026</v>
      </c>
      <c r="AC83" s="31" t="s">
        <v>121</v>
      </c>
      <c r="AD83" s="16">
        <v>0</v>
      </c>
      <c r="AF83">
        <v>70002</v>
      </c>
      <c r="AH83">
        <v>240</v>
      </c>
      <c r="AI83" s="32" t="s">
        <v>128</v>
      </c>
      <c r="AJ83" s="16" t="s">
        <v>246</v>
      </c>
      <c r="AK83" s="16" t="s">
        <v>87</v>
      </c>
    </row>
    <row r="84" ht="16.5" customHeight="1" spans="2:37">
      <c r="B84" s="16" t="n">
        <f>10000000+INDEX(编号表!$B:$B,MATCH(F84,编号表!$A:$A,0))*100000+INDEX(编号表!$F:$F,MATCH(D84,编号表!$E:$E,0))*1000+INDEX(编号表!$D:$D,MATCH(E84,编号表!$C:$C,0))*10000+G84</f>
        <v>10902027</v>
      </c>
      <c r="C84" s="16" t="inlineStr">
        <is>
          <t xml:space="preserve">河洛演阵篇·上卷</t>
        </is>
      </c>
      <c r="D84" s="16" t="s">
        <v>102</v>
      </c>
      <c r="E84" s="16" t="s">
        <v>87</v>
      </c>
      <c r="F84" s="16" t="s">
        <v>246</v>
      </c>
      <c r="G84" s="16">
        <v>27</v>
      </c>
      <c r="I84" s="16">
        <v>60</v>
      </c>
      <c r="J84" t="str">
        <f t="shared" si="2"/>
        <v>大类_灵品通用天道神通</v>
      </c>
      <c r="K84" s="16" t="s">
        <v>127</v>
      </c>
      <c r="L84" s="16">
        <v>1</v>
      </c>
      <c r="M84" s="16" t="s">
        <v>128</v>
      </c>
      <c r="O84" s="16">
        <v>0</v>
      </c>
      <c r="P84" s="16" t="b">
        <v>1</v>
      </c>
      <c r="R84" s="16" t="b">
        <v>0</v>
      </c>
      <c r="S84" s="16">
        <v>7</v>
      </c>
      <c r="T84" s="16" t="s">
        <v>328</v>
      </c>
      <c r="U84" s="16">
        <v>999</v>
      </c>
      <c r="V84" s="16" t="s">
        <v>130</v>
      </c>
      <c r="W84" t="n" s="16">
        <v>10840001</v>
      </c>
      <c r="X84" t="n" s="42">
        <v>0</v>
      </c>
      <c r="Y84" s="16" t="inlineStr">
        <is>
          <t xml:space="preserve">学习【河洛演阵篇】一级，开启一至三级修习。提高所有阵法类技能的效果。</t>
        </is>
      </c>
      <c r="Z84" t="s">
        <v>330</v>
      </c>
      <c r="AA84" s="16" t="s">
        <v>133</v>
      </c>
      <c r="AB84" s="16">
        <v>10902027</v>
      </c>
      <c r="AC84" s="31" t="s">
        <v>121</v>
      </c>
      <c r="AD84" s="16">
        <v>0</v>
      </c>
      <c r="AF84">
        <v>70002</v>
      </c>
      <c r="AH84">
        <v>240</v>
      </c>
      <c r="AI84" s="32" t="s">
        <v>128</v>
      </c>
      <c r="AJ84" s="16" t="s">
        <v>246</v>
      </c>
      <c r="AK84" s="16" t="s">
        <v>87</v>
      </c>
    </row>
    <row r="85" ht="16.5" customHeight="1" spans="2:37">
      <c r="B85" s="16" t="n">
        <f>10000000+INDEX(编号表!$B:$B,MATCH(F85,编号表!$A:$A,0))*100000+INDEX(编号表!$F:$F,MATCH(D85,编号表!$E:$E,0))*1000+INDEX(编号表!$D:$D,MATCH(E85,编号表!$C:$C,0))*10000+G85</f>
        <v>10902028</v>
      </c>
      <c r="C85" s="16" t="inlineStr">
        <is>
          <t xml:space="preserve">万灵御心诀·上卷</t>
        </is>
      </c>
      <c r="D85" s="16" t="s">
        <v>102</v>
      </c>
      <c r="E85" s="16" t="s">
        <v>87</v>
      </c>
      <c r="F85" s="16" t="s">
        <v>246</v>
      </c>
      <c r="G85" s="16">
        <v>28</v>
      </c>
      <c r="I85" s="16">
        <v>60</v>
      </c>
      <c r="J85" t="str">
        <f t="shared" si="2"/>
        <v>大类_灵品通用天道神通</v>
      </c>
      <c r="K85" s="16" t="s">
        <v>127</v>
      </c>
      <c r="L85" s="16">
        <v>1</v>
      </c>
      <c r="M85" s="16" t="s">
        <v>128</v>
      </c>
      <c r="O85" s="16">
        <v>0</v>
      </c>
      <c r="P85" s="16" t="b">
        <v>1</v>
      </c>
      <c r="R85" s="16" t="b">
        <v>0</v>
      </c>
      <c r="S85" s="16">
        <v>7</v>
      </c>
      <c r="T85" s="16" t="s">
        <v>328</v>
      </c>
      <c r="U85" s="16">
        <v>999</v>
      </c>
      <c r="V85" s="16" t="s">
        <v>130</v>
      </c>
      <c r="W85" t="n" s="16">
        <v>10850001</v>
      </c>
      <c r="X85" t="n" s="42">
        <v>0</v>
      </c>
      <c r="Y85" t="inlineStr">
        <is>
          <t xml:space="preserve">学习【万灵御心诀】一级，开启一至三级修习。提高所有御兽类技能的效果。</t>
        </is>
      </c>
      <c r="Z85" t="s">
        <v>333</v>
      </c>
      <c r="AA85" s="16" t="s">
        <v>133</v>
      </c>
      <c r="AB85" s="16">
        <v>10902028</v>
      </c>
      <c r="AC85" s="31" t="s">
        <v>121</v>
      </c>
      <c r="AD85" s="16">
        <v>0</v>
      </c>
      <c r="AF85">
        <v>70002</v>
      </c>
      <c r="AH85">
        <v>240</v>
      </c>
      <c r="AI85" s="32" t="s">
        <v>128</v>
      </c>
      <c r="AJ85" s="16" t="s">
        <v>246</v>
      </c>
      <c r="AK85" s="16" t="s">
        <v>87</v>
      </c>
    </row>
    <row r="86" ht="16.5" customHeight="1" spans="2:37">
      <c r="B86" s="16" t="n">
        <f>10000000+INDEX(编号表!$B:$B,MATCH(F86,编号表!$A:$A,0))*100000+INDEX(编号表!$F:$F,MATCH(D86,编号表!$E:$E,0))*1000+INDEX(编号表!$D:$D,MATCH(E86,编号表!$C:$C,0))*10000+G86</f>
        <v>10201029</v>
      </c>
      <c r="C86" s="16" t="inlineStr">
        <is>
          <t xml:space="preserve">青萍剑诀·第二卷</t>
        </is>
      </c>
      <c r="D86" s="16" t="inlineStr">
        <is>
          <t xml:space="preserve">凡品</t>
        </is>
      </c>
      <c r="E86" s="16" t="inlineStr">
        <is>
          <t xml:space="preserve">通用</t>
        </is>
      </c>
      <c r="F86" s="16" t="inlineStr">
        <is>
          <t xml:space="preserve">人道神通</t>
        </is>
      </c>
      <c r="G86" s="16">
        <v>29</v>
      </c>
      <c r="I86" s="16">
        <v>60</v>
      </c>
      <c r="J86" t="str">
        <f>"大类_"&amp;D86&amp;E86&amp;F86</f>
        <v>大类_凡品通用人道神通</v>
      </c>
      <c r="K86" s="16" t="inlineStr">
        <is>
          <t xml:space="preserve">子类_技能书</t>
        </is>
      </c>
      <c r="L86" s="16">
        <v>1</v>
      </c>
      <c r="M86" s="16" t="inlineStr">
        <is>
          <t xml:space="preserve">功法</t>
        </is>
      </c>
      <c r="O86" s="16">
        <v>0</v>
      </c>
      <c r="P86" s="16" t="b">
        <v>1</v>
      </c>
      <c r="R86" s="16" t="b">
        <v>0</v>
      </c>
      <c r="S86" s="16">
        <v>1</v>
      </c>
      <c r="T86" s="16" t="inlineStr">
        <is>
          <t xml:space="preserve">炼体</t>
        </is>
      </c>
      <c r="U86" s="16">
        <v>999</v>
      </c>
      <c r="V86" s="16" t="inlineStr">
        <is>
          <t xml:space="preserve">功能_技能书</t>
        </is>
      </c>
      <c r="W86" t="n" s="16">
        <v>10010001</v>
      </c>
      <c r="X86" t="n" s="42">
        <v>0</v>
      </c>
      <c r="Y86" s="16" t="inlineStr">
        <is>
          <t xml:space="preserve">用于将【青萍剑诀】由一级提升至二级。剑出青萍，疾刺目标，造成物理伤害。剑道诸式皆由此起。</t>
        </is>
      </c>
      <c r="Z86" t="inlineStr">
        <is>
          <t xml:space="preserve">|cff00FF00“剑起于青萍之末，一刺一收皆是根基；根基既稳，万般剑式方可由此生发。”——《青萍剑谱》|r</t>
        </is>
      </c>
      <c r="AA86" s="16" t="inlineStr">
        <is>
          <t xml:space="preserve">宗门兑换，购买，秘境或遗迹可得</t>
        </is>
      </c>
      <c r="AB86" s="16">
        <v>10202000</v>
      </c>
      <c r="AC86" s="31" t="inlineStr">
        <is>
          <t xml:space="preserve">0</t>
        </is>
      </c>
      <c r="AD86" s="16">
        <v>0</v>
      </c>
      <c r="AF86">
        <v>70002</v>
      </c>
      <c r="AH86">
        <v>80</v>
      </c>
      <c r="AI86" s="32" t="inlineStr">
        <is>
          <t xml:space="preserve">功法</t>
        </is>
      </c>
      <c r="AJ86" s="16" t="inlineStr">
        <is>
          <t xml:space="preserve">人道神通</t>
        </is>
      </c>
      <c r="AK86" s="16" t="inlineStr">
        <is>
          <t xml:space="preserve">通用</t>
        </is>
      </c>
    </row>
    <row r="87" ht="16.5" customHeight="1" spans="2:37">
      <c r="B87" s="16" t="n">
        <f>10000000+INDEX(编号表!$B:$B,MATCH(F87,编号表!$A:$A,0))*100000+INDEX(编号表!$F:$F,MATCH(D87,编号表!$E:$E,0))*1000+INDEX(编号表!$D:$D,MATCH(E87,编号表!$C:$C,0))*10000+G87</f>
        <v>10201030</v>
      </c>
      <c r="C87" s="16" t="inlineStr">
        <is>
          <t xml:space="preserve">青萍剑诀·第三卷</t>
        </is>
      </c>
      <c r="D87" s="16" t="inlineStr">
        <is>
          <t xml:space="preserve">凡品</t>
        </is>
      </c>
      <c r="E87" s="16" t="inlineStr">
        <is>
          <t xml:space="preserve">通用</t>
        </is>
      </c>
      <c r="F87" s="16" t="inlineStr">
        <is>
          <t xml:space="preserve">人道神通</t>
        </is>
      </c>
      <c r="G87" s="16">
        <v>30</v>
      </c>
      <c r="I87" s="16">
        <v>60</v>
      </c>
      <c r="J87" t="str">
        <f>"大类_"&amp;D87&amp;E87&amp;F87</f>
        <v>大类_凡品通用人道神通</v>
      </c>
      <c r="K87" s="16" t="inlineStr">
        <is>
          <t xml:space="preserve">子类_技能书</t>
        </is>
      </c>
      <c r="L87" s="16">
        <v>1</v>
      </c>
      <c r="M87" s="16" t="inlineStr">
        <is>
          <t xml:space="preserve">功法</t>
        </is>
      </c>
      <c r="O87" s="16">
        <v>0</v>
      </c>
      <c r="P87" s="16" t="b">
        <v>1</v>
      </c>
      <c r="R87" s="16" t="b">
        <v>0</v>
      </c>
      <c r="S87" s="16">
        <v>1</v>
      </c>
      <c r="T87" s="16" t="inlineStr">
        <is>
          <t xml:space="preserve">炼体</t>
        </is>
      </c>
      <c r="U87" s="16">
        <v>999</v>
      </c>
      <c r="V87" s="16" t="inlineStr">
        <is>
          <t xml:space="preserve">功能_技能书</t>
        </is>
      </c>
      <c r="W87" t="n" s="16">
        <v>10010002</v>
      </c>
      <c r="X87" t="n" s="42">
        <v>0</v>
      </c>
      <c r="Y87" s="16" t="inlineStr">
        <is>
          <t xml:space="preserve">用于将【青萍剑诀】由二级提升至三级。剑出青萍，疾刺目标，造成物理伤害。剑道诸式皆由此起。</t>
        </is>
      </c>
      <c r="Z87" t="inlineStr">
        <is>
          <t xml:space="preserve">|cff00FF00“剑起于青萍之末，一刺一收皆是根基；根基既稳，万般剑式方可由此生发。”——《青萍剑谱》|r</t>
        </is>
      </c>
      <c r="AA87" s="16" t="inlineStr">
        <is>
          <t xml:space="preserve">宗门兑换，购买，秘境或遗迹可得</t>
        </is>
      </c>
      <c r="AB87" s="16">
        <v>10202000</v>
      </c>
      <c r="AC87" s="31" t="inlineStr">
        <is>
          <t xml:space="preserve">0</t>
        </is>
      </c>
      <c r="AD87" s="16">
        <v>0</v>
      </c>
      <c r="AF87">
        <v>70002</v>
      </c>
      <c r="AH87">
        <v>400</v>
      </c>
      <c r="AI87" s="32" t="inlineStr">
        <is>
          <t xml:space="preserve">功法</t>
        </is>
      </c>
      <c r="AJ87" s="16" t="inlineStr">
        <is>
          <t xml:space="preserve">人道神通</t>
        </is>
      </c>
      <c r="AK87" s="16" t="inlineStr">
        <is>
          <t xml:space="preserve">通用</t>
        </is>
      </c>
    </row>
    <row r="88" ht="16.5" customHeight="1" spans="2:37">
      <c r="B88" s="16" t="n">
        <f>10000000+INDEX(编号表!$B:$B,MATCH(F88,编号表!$A:$A,0))*100000+INDEX(编号表!$F:$F,MATCH(D88,编号表!$E:$E,0))*1000+INDEX(编号表!$D:$D,MATCH(E88,编号表!$C:$C,0))*10000+G88</f>
        <v>10202031</v>
      </c>
      <c r="C88" s="16" t="inlineStr">
        <is>
          <t xml:space="preserve">青萍剑诀·第四卷</t>
        </is>
      </c>
      <c r="D88" s="16" t="inlineStr">
        <is>
          <t xml:space="preserve">灵品</t>
        </is>
      </c>
      <c r="E88" s="16" t="inlineStr">
        <is>
          <t xml:space="preserve">通用</t>
        </is>
      </c>
      <c r="F88" s="16" t="inlineStr">
        <is>
          <t xml:space="preserve">人道神通</t>
        </is>
      </c>
      <c r="G88" s="16">
        <v>31</v>
      </c>
      <c r="I88" s="16">
        <v>60</v>
      </c>
      <c r="J88" t="str">
        <f>"大类_"&amp;D88&amp;E88&amp;F88</f>
        <v>大类_灵品通用人道神通</v>
      </c>
      <c r="K88" s="16" t="inlineStr">
        <is>
          <t xml:space="preserve">子类_技能书</t>
        </is>
      </c>
      <c r="L88" s="16">
        <v>1</v>
      </c>
      <c r="M88" s="16" t="inlineStr">
        <is>
          <t xml:space="preserve">功法</t>
        </is>
      </c>
      <c r="O88" s="16">
        <v>0</v>
      </c>
      <c r="P88" s="16" t="b">
        <v>1</v>
      </c>
      <c r="R88" s="16" t="b">
        <v>0</v>
      </c>
      <c r="S88" s="16">
        <v>1</v>
      </c>
      <c r="T88" s="16" t="inlineStr">
        <is>
          <t xml:space="preserve">炼体</t>
        </is>
      </c>
      <c r="U88" s="16">
        <v>999</v>
      </c>
      <c r="V88" s="16" t="inlineStr">
        <is>
          <t xml:space="preserve">功能_技能书</t>
        </is>
      </c>
      <c r="W88" t="n" s="16">
        <v>10010003</v>
      </c>
      <c r="X88" t="n" s="42">
        <v>0</v>
      </c>
      <c r="Y88" s="16" t="inlineStr">
        <is>
          <t xml:space="preserve">用于将【青萍剑诀】由三级提升至四级。剑出青萍，疾刺目标，造成物理伤害。剑道诸式皆由此起。</t>
        </is>
      </c>
      <c r="Z88" t="inlineStr">
        <is>
          <t xml:space="preserve">|cff00FF00“剑起于青萍之末，一刺一收皆是根基；根基既稳，万般剑式方可由此生发。”——《青萍剑谱》|r</t>
        </is>
      </c>
      <c r="AA88" s="16" t="inlineStr">
        <is>
          <t xml:space="preserve">宗门兑换，购买，秘境或遗迹可得</t>
        </is>
      </c>
      <c r="AB88" s="16">
        <v>10202000</v>
      </c>
      <c r="AC88" s="31" t="inlineStr">
        <is>
          <t xml:space="preserve">0</t>
        </is>
      </c>
      <c r="AD88" s="16">
        <v>0</v>
      </c>
      <c r="AF88">
        <v>70002</v>
      </c>
      <c r="AH88">
        <v>6000</v>
      </c>
      <c r="AI88" s="32" t="inlineStr">
        <is>
          <t xml:space="preserve">功法</t>
        </is>
      </c>
      <c r="AJ88" s="16" t="inlineStr">
        <is>
          <t xml:space="preserve">人道神通</t>
        </is>
      </c>
      <c r="AK88" s="16" t="inlineStr">
        <is>
          <t xml:space="preserve">通用</t>
        </is>
      </c>
    </row>
    <row r="89" ht="16.5" customHeight="1" spans="2:37">
      <c r="B89" s="16" t="n">
        <f>10000000+INDEX(编号表!$B:$B,MATCH(F89,编号表!$A:$A,0))*100000+INDEX(编号表!$F:$F,MATCH(D89,编号表!$E:$E,0))*1000+INDEX(编号表!$D:$D,MATCH(E89,编号表!$C:$C,0))*10000+G89</f>
        <v>10202032</v>
      </c>
      <c r="C89" s="16" t="inlineStr">
        <is>
          <t xml:space="preserve">青萍剑诀·第五卷</t>
        </is>
      </c>
      <c r="D89" s="16" t="inlineStr">
        <is>
          <t xml:space="preserve">灵品</t>
        </is>
      </c>
      <c r="E89" s="16" t="inlineStr">
        <is>
          <t xml:space="preserve">通用</t>
        </is>
      </c>
      <c r="F89" s="16" t="inlineStr">
        <is>
          <t xml:space="preserve">人道神通</t>
        </is>
      </c>
      <c r="G89" s="16">
        <v>32</v>
      </c>
      <c r="I89" s="16">
        <v>60</v>
      </c>
      <c r="J89" t="str">
        <f>"大类_"&amp;D89&amp;E89&amp;F89</f>
        <v>大类_灵品通用人道神通</v>
      </c>
      <c r="K89" s="16" t="inlineStr">
        <is>
          <t xml:space="preserve">子类_技能书</t>
        </is>
      </c>
      <c r="L89" s="16">
        <v>1</v>
      </c>
      <c r="M89" s="16" t="inlineStr">
        <is>
          <t xml:space="preserve">功法</t>
        </is>
      </c>
      <c r="O89" s="16">
        <v>0</v>
      </c>
      <c r="P89" s="16" t="b">
        <v>1</v>
      </c>
      <c r="R89" s="16" t="b">
        <v>0</v>
      </c>
      <c r="S89" s="16">
        <v>1</v>
      </c>
      <c r="T89" s="16" t="inlineStr">
        <is>
          <t xml:space="preserve">炼体</t>
        </is>
      </c>
      <c r="U89" s="16">
        <v>999</v>
      </c>
      <c r="V89" s="16" t="inlineStr">
        <is>
          <t xml:space="preserve">功能_技能书</t>
        </is>
      </c>
      <c r="W89" t="n" s="16">
        <v>10010004</v>
      </c>
      <c r="X89" t="n" s="42">
        <v>0</v>
      </c>
      <c r="Y89" s="16" t="inlineStr">
        <is>
          <t xml:space="preserve">用于将【青萍剑诀】由四级提升至五级。剑出青萍，疾刺目标，造成物理伤害。剑道诸式皆由此起。</t>
        </is>
      </c>
      <c r="Z89" t="inlineStr">
        <is>
          <t xml:space="preserve">|cff00FF00“剑起于青萍之末，一刺一收皆是根基；根基既稳，万般剑式方可由此生发。”——《青萍剑谱》|r</t>
        </is>
      </c>
      <c r="AA89" s="16" t="inlineStr">
        <is>
          <t xml:space="preserve">宗门兑换，购买，秘境或遗迹可得</t>
        </is>
      </c>
      <c r="AB89" s="16">
        <v>10202000</v>
      </c>
      <c r="AC89" s="31" t="inlineStr">
        <is>
          <t xml:space="preserve">0</t>
        </is>
      </c>
      <c r="AD89" s="16">
        <v>0</v>
      </c>
      <c r="AF89">
        <v>70002</v>
      </c>
      <c r="AH89">
        <v>6000</v>
      </c>
      <c r="AI89" s="32" t="inlineStr">
        <is>
          <t xml:space="preserve">功法</t>
        </is>
      </c>
      <c r="AJ89" s="16" t="inlineStr">
        <is>
          <t xml:space="preserve">人道神通</t>
        </is>
      </c>
      <c r="AK89" s="16" t="inlineStr">
        <is>
          <t xml:space="preserve">通用</t>
        </is>
      </c>
    </row>
    <row r="90" ht="16.5" customHeight="1" spans="2:37">
      <c r="B90" s="16" t="n">
        <f>10000000+INDEX(编号表!$B:$B,MATCH(F90,编号表!$A:$A,0))*100000+INDEX(编号表!$F:$F,MATCH(D90,编号表!$E:$E,0))*1000+INDEX(编号表!$D:$D,MATCH(E90,编号表!$C:$C,0))*10000+G90</f>
        <v>10202033</v>
      </c>
      <c r="C90" s="16" t="inlineStr">
        <is>
          <t xml:space="preserve">青萍剑诀·第六卷</t>
        </is>
      </c>
      <c r="D90" s="16" t="inlineStr">
        <is>
          <t xml:space="preserve">灵品</t>
        </is>
      </c>
      <c r="E90" s="16" t="inlineStr">
        <is>
          <t xml:space="preserve">通用</t>
        </is>
      </c>
      <c r="F90" s="16" t="inlineStr">
        <is>
          <t xml:space="preserve">人道神通</t>
        </is>
      </c>
      <c r="G90" s="16">
        <v>33</v>
      </c>
      <c r="I90" s="16">
        <v>60</v>
      </c>
      <c r="J90" t="str">
        <f>"大类_"&amp;D90&amp;E90&amp;F90</f>
        <v>大类_灵品通用人道神通</v>
      </c>
      <c r="K90" s="16" t="inlineStr">
        <is>
          <t xml:space="preserve">子类_技能书</t>
        </is>
      </c>
      <c r="L90" s="16">
        <v>1</v>
      </c>
      <c r="M90" s="16" t="inlineStr">
        <is>
          <t xml:space="preserve">功法</t>
        </is>
      </c>
      <c r="O90" s="16">
        <v>0</v>
      </c>
      <c r="P90" s="16" t="b">
        <v>1</v>
      </c>
      <c r="R90" s="16" t="b">
        <v>0</v>
      </c>
      <c r="S90" s="16">
        <v>1</v>
      </c>
      <c r="T90" s="16" t="inlineStr">
        <is>
          <t xml:space="preserve">炼体</t>
        </is>
      </c>
      <c r="U90" s="16">
        <v>999</v>
      </c>
      <c r="V90" s="16" t="inlineStr">
        <is>
          <t xml:space="preserve">功能_技能书</t>
        </is>
      </c>
      <c r="W90" t="n" s="16">
        <v>10010005</v>
      </c>
      <c r="X90" t="n" s="42">
        <v>0</v>
      </c>
      <c r="Y90" s="16" t="inlineStr">
        <is>
          <t xml:space="preserve">用于将【青萍剑诀】由五级提升至六级。剑出青萍，疾刺目标，造成物理伤害。剑道诸式皆由此起。</t>
        </is>
      </c>
      <c r="Z90" t="inlineStr">
        <is>
          <t xml:space="preserve">|cff00FF00“剑起于青萍之末，一刺一收皆是根基；根基既稳，万般剑式方可由此生发。”——《青萍剑谱》|r</t>
        </is>
      </c>
      <c r="AA90" s="16" t="inlineStr">
        <is>
          <t xml:space="preserve">宗门兑换，购买，秘境或遗迹可得</t>
        </is>
      </c>
      <c r="AB90" s="16">
        <v>10202000</v>
      </c>
      <c r="AC90" s="31" t="inlineStr">
        <is>
          <t xml:space="preserve">0</t>
        </is>
      </c>
      <c r="AD90" s="16">
        <v>0</v>
      </c>
      <c r="AF90">
        <v>70002</v>
      </c>
      <c r="AH90">
        <v>30000</v>
      </c>
      <c r="AI90" s="32" t="inlineStr">
        <is>
          <t xml:space="preserve">功法</t>
        </is>
      </c>
      <c r="AJ90" s="16" t="inlineStr">
        <is>
          <t xml:space="preserve">人道神通</t>
        </is>
      </c>
      <c r="AK90" s="16" t="inlineStr">
        <is>
          <t xml:space="preserve">通用</t>
        </is>
      </c>
    </row>
    <row r="91" ht="16.5" customHeight="1" spans="2:37">
      <c r="B91" s="16" t="n">
        <f>10000000+INDEX(编号表!$B:$B,MATCH(F91,编号表!$A:$A,0))*100000+INDEX(编号表!$F:$F,MATCH(D91,编号表!$E:$E,0))*1000+INDEX(编号表!$D:$D,MATCH(E91,编号表!$C:$C,0))*10000+G91</f>
        <v>10203034</v>
      </c>
      <c r="C91" s="16" t="inlineStr">
        <is>
          <t xml:space="preserve">青萍剑诀·第七卷</t>
        </is>
      </c>
      <c r="D91" s="16" t="inlineStr">
        <is>
          <t xml:space="preserve">玄品</t>
        </is>
      </c>
      <c r="E91" s="16" t="inlineStr">
        <is>
          <t xml:space="preserve">通用</t>
        </is>
      </c>
      <c r="F91" s="16" t="inlineStr">
        <is>
          <t xml:space="preserve">人道神通</t>
        </is>
      </c>
      <c r="G91" s="16">
        <v>34</v>
      </c>
      <c r="I91" s="16">
        <v>60</v>
      </c>
      <c r="J91" t="str">
        <f>"大类_"&amp;D91&amp;E91&amp;F91</f>
        <v>大类_玄品通用人道神通</v>
      </c>
      <c r="K91" s="16" t="inlineStr">
        <is>
          <t xml:space="preserve">子类_技能书</t>
        </is>
      </c>
      <c r="L91" s="16">
        <v>1</v>
      </c>
      <c r="M91" s="16" t="inlineStr">
        <is>
          <t xml:space="preserve">功法</t>
        </is>
      </c>
      <c r="O91" s="16">
        <v>0</v>
      </c>
      <c r="P91" s="16" t="b">
        <v>1</v>
      </c>
      <c r="R91" s="16" t="b">
        <v>0</v>
      </c>
      <c r="S91" s="16">
        <v>1</v>
      </c>
      <c r="T91" s="16" t="inlineStr">
        <is>
          <t xml:space="preserve">炼体</t>
        </is>
      </c>
      <c r="U91" s="16">
        <v>999</v>
      </c>
      <c r="V91" s="16" t="inlineStr">
        <is>
          <t xml:space="preserve">功能_技能书</t>
        </is>
      </c>
      <c r="W91" t="n" s="16">
        <v>10010006</v>
      </c>
      <c r="X91" t="n" s="42">
        <v>0</v>
      </c>
      <c r="Y91" s="16" t="inlineStr">
        <is>
          <t xml:space="preserve">用于将【青萍剑诀】由六级提升至七级。剑出青萍，疾刺目标，造成物理伤害。剑道诸式皆由此起。</t>
        </is>
      </c>
      <c r="Z91" t="inlineStr">
        <is>
          <t xml:space="preserve">|cff00FF00“剑起于青萍之末，一刺一收皆是根基；根基既稳，万般剑式方可由此生发。”——《青萍剑谱》|r</t>
        </is>
      </c>
      <c r="AA91" s="16" t="inlineStr">
        <is>
          <t xml:space="preserve">宗门兑换，购买，秘境或遗迹可得</t>
        </is>
      </c>
      <c r="AB91" s="16">
        <v>10202000</v>
      </c>
      <c r="AC91" s="31" t="inlineStr">
        <is>
          <t xml:space="preserve">0</t>
        </is>
      </c>
      <c r="AD91" s="16">
        <v>0</v>
      </c>
      <c r="AF91">
        <v>70002</v>
      </c>
      <c r="AH91">
        <v>600000</v>
      </c>
      <c r="AI91" s="32" t="inlineStr">
        <is>
          <t xml:space="preserve">功法</t>
        </is>
      </c>
      <c r="AJ91" s="16" t="inlineStr">
        <is>
          <t xml:space="preserve">人道神通</t>
        </is>
      </c>
      <c r="AK91" s="16" t="inlineStr">
        <is>
          <t xml:space="preserve">通用</t>
        </is>
      </c>
    </row>
    <row r="92" ht="16.5" customHeight="1" spans="2:37">
      <c r="B92" s="16" t="n">
        <f>10000000+INDEX(编号表!$B:$B,MATCH(F92,编号表!$A:$A,0))*100000+INDEX(编号表!$F:$F,MATCH(D92,编号表!$E:$E,0))*1000+INDEX(编号表!$D:$D,MATCH(E92,编号表!$C:$C,0))*10000+G92</f>
        <v>10203035</v>
      </c>
      <c r="C92" s="16" t="inlineStr">
        <is>
          <t xml:space="preserve">青萍剑诀·第八卷</t>
        </is>
      </c>
      <c r="D92" s="16" t="inlineStr">
        <is>
          <t xml:space="preserve">玄品</t>
        </is>
      </c>
      <c r="E92" s="16" t="inlineStr">
        <is>
          <t xml:space="preserve">通用</t>
        </is>
      </c>
      <c r="F92" s="16" t="inlineStr">
        <is>
          <t xml:space="preserve">人道神通</t>
        </is>
      </c>
      <c r="G92" s="16">
        <v>35</v>
      </c>
      <c r="I92" s="16">
        <v>60</v>
      </c>
      <c r="J92" t="str">
        <f>"大类_"&amp;D92&amp;E92&amp;F92</f>
        <v>大类_玄品通用人道神通</v>
      </c>
      <c r="K92" s="16" t="inlineStr">
        <is>
          <t xml:space="preserve">子类_技能书</t>
        </is>
      </c>
      <c r="L92" s="16">
        <v>1</v>
      </c>
      <c r="M92" s="16" t="inlineStr">
        <is>
          <t xml:space="preserve">功法</t>
        </is>
      </c>
      <c r="O92" s="16">
        <v>0</v>
      </c>
      <c r="P92" s="16" t="b">
        <v>1</v>
      </c>
      <c r="R92" s="16" t="b">
        <v>0</v>
      </c>
      <c r="S92" s="16">
        <v>1</v>
      </c>
      <c r="T92" s="16" t="inlineStr">
        <is>
          <t xml:space="preserve">炼体</t>
        </is>
      </c>
      <c r="U92" s="16">
        <v>999</v>
      </c>
      <c r="V92" s="16" t="inlineStr">
        <is>
          <t xml:space="preserve">功能_技能书</t>
        </is>
      </c>
      <c r="W92" t="n" s="16">
        <v>10010007</v>
      </c>
      <c r="X92" t="n" s="42">
        <v>0</v>
      </c>
      <c r="Y92" s="16" t="inlineStr">
        <is>
          <t xml:space="preserve">用于将【青萍剑诀】由七级提升至八级。剑出青萍，疾刺目标，造成物理伤害。剑道诸式皆由此起。</t>
        </is>
      </c>
      <c r="Z92" t="inlineStr">
        <is>
          <t xml:space="preserve">|cff00FF00“剑起于青萍之末，一刺一收皆是根基；根基既稳，万般剑式方可由此生发。”——《青萍剑谱》|r</t>
        </is>
      </c>
      <c r="AA92" s="16" t="inlineStr">
        <is>
          <t xml:space="preserve">宗门兑换，购买，秘境或遗迹可得</t>
        </is>
      </c>
      <c r="AB92" s="16">
        <v>10202000</v>
      </c>
      <c r="AC92" s="31" t="inlineStr">
        <is>
          <t xml:space="preserve">0</t>
        </is>
      </c>
      <c r="AD92" s="16">
        <v>0</v>
      </c>
      <c r="AF92">
        <v>70002</v>
      </c>
      <c r="AH92">
        <v>600000</v>
      </c>
      <c r="AI92" s="32" t="inlineStr">
        <is>
          <t xml:space="preserve">功法</t>
        </is>
      </c>
      <c r="AJ92" s="16" t="inlineStr">
        <is>
          <t xml:space="preserve">人道神通</t>
        </is>
      </c>
      <c r="AK92" s="16" t="inlineStr">
        <is>
          <t xml:space="preserve">通用</t>
        </is>
      </c>
    </row>
    <row r="93" ht="16.5" customHeight="1" spans="2:37">
      <c r="B93" s="16" t="n">
        <f>10000000+INDEX(编号表!$B:$B,MATCH(F93,编号表!$A:$A,0))*100000+INDEX(编号表!$F:$F,MATCH(D93,编号表!$E:$E,0))*1000+INDEX(编号表!$D:$D,MATCH(E93,编号表!$C:$C,0))*10000+G93</f>
        <v>10203036</v>
      </c>
      <c r="C93" s="16" t="inlineStr">
        <is>
          <t xml:space="preserve">青萍剑诀·第九卷</t>
        </is>
      </c>
      <c r="D93" s="16" t="inlineStr">
        <is>
          <t xml:space="preserve">玄品</t>
        </is>
      </c>
      <c r="E93" s="16" t="inlineStr">
        <is>
          <t xml:space="preserve">通用</t>
        </is>
      </c>
      <c r="F93" s="16" t="inlineStr">
        <is>
          <t xml:space="preserve">人道神通</t>
        </is>
      </c>
      <c r="G93" s="16">
        <v>36</v>
      </c>
      <c r="I93" s="16">
        <v>60</v>
      </c>
      <c r="J93" t="str">
        <f>"大类_"&amp;D93&amp;E93&amp;F93</f>
        <v>大类_玄品通用人道神通</v>
      </c>
      <c r="K93" s="16" t="inlineStr">
        <is>
          <t xml:space="preserve">子类_技能书</t>
        </is>
      </c>
      <c r="L93" s="16">
        <v>1</v>
      </c>
      <c r="M93" s="16" t="inlineStr">
        <is>
          <t xml:space="preserve">功法</t>
        </is>
      </c>
      <c r="O93" s="16">
        <v>0</v>
      </c>
      <c r="P93" s="16" t="b">
        <v>1</v>
      </c>
      <c r="R93" s="16" t="b">
        <v>0</v>
      </c>
      <c r="S93" s="16">
        <v>1</v>
      </c>
      <c r="T93" s="16" t="inlineStr">
        <is>
          <t xml:space="preserve">炼体</t>
        </is>
      </c>
      <c r="U93" s="16">
        <v>999</v>
      </c>
      <c r="V93" s="16" t="inlineStr">
        <is>
          <t xml:space="preserve">功能_技能书</t>
        </is>
      </c>
      <c r="W93" t="n" s="16">
        <v>10010008</v>
      </c>
      <c r="X93" t="n" s="42">
        <v>0</v>
      </c>
      <c r="Y93" s="16" t="inlineStr">
        <is>
          <t xml:space="preserve">用于将【青萍剑诀】由八级提升至九级。剑出青萍，疾刺目标，造成物理伤害。剑道诸式皆由此起。</t>
        </is>
      </c>
      <c r="Z93" t="inlineStr">
        <is>
          <t xml:space="preserve">|cff00FF00“剑起于青萍之末，一刺一收皆是根基；根基既稳，万般剑式方可由此生发。”——《青萍剑谱》|r</t>
        </is>
      </c>
      <c r="AA93" s="16" t="inlineStr">
        <is>
          <t xml:space="preserve">宗门兑换，购买，秘境或遗迹可得</t>
        </is>
      </c>
      <c r="AB93" s="16">
        <v>10202000</v>
      </c>
      <c r="AC93" s="31" t="inlineStr">
        <is>
          <t xml:space="preserve">0</t>
        </is>
      </c>
      <c r="AD93" s="16">
        <v>0</v>
      </c>
      <c r="AF93">
        <v>70002</v>
      </c>
      <c r="AH93">
        <v>3000000</v>
      </c>
      <c r="AI93" s="32" t="inlineStr">
        <is>
          <t xml:space="preserve">功法</t>
        </is>
      </c>
      <c r="AJ93" s="16" t="inlineStr">
        <is>
          <t xml:space="preserve">人道神通</t>
        </is>
      </c>
      <c r="AK93" s="16" t="inlineStr">
        <is>
          <t xml:space="preserve">通用</t>
        </is>
      </c>
    </row>
    <row r="94" ht="16.5" customHeight="1" spans="2:37">
      <c r="B94" s="16" t="n">
        <f>10000000+INDEX(编号表!$B:$B,MATCH(F94,编号表!$A:$A,0))*100000+INDEX(编号表!$F:$F,MATCH(D94,编号表!$E:$E,0))*1000+INDEX(编号表!$D:$D,MATCH(E94,编号表!$C:$C,0))*10000+G94</f>
        <v>10204037</v>
      </c>
      <c r="C94" s="16" t="inlineStr">
        <is>
          <t xml:space="preserve">青萍剑诀·第十卷</t>
        </is>
      </c>
      <c r="D94" s="16" t="inlineStr">
        <is>
          <t xml:space="preserve">仙品</t>
        </is>
      </c>
      <c r="E94" s="16" t="inlineStr">
        <is>
          <t xml:space="preserve">通用</t>
        </is>
      </c>
      <c r="F94" s="16" t="inlineStr">
        <is>
          <t xml:space="preserve">人道神通</t>
        </is>
      </c>
      <c r="G94" s="16">
        <v>37</v>
      </c>
      <c r="I94" s="16">
        <v>60</v>
      </c>
      <c r="J94" t="str">
        <f>"大类_"&amp;D94&amp;E94&amp;F94</f>
        <v>大类_仙品通用人道神通</v>
      </c>
      <c r="K94" s="16" t="inlineStr">
        <is>
          <t xml:space="preserve">子类_技能书</t>
        </is>
      </c>
      <c r="L94" s="16">
        <v>1</v>
      </c>
      <c r="M94" s="16" t="inlineStr">
        <is>
          <t xml:space="preserve">功法</t>
        </is>
      </c>
      <c r="O94" s="16">
        <v>0</v>
      </c>
      <c r="P94" s="16" t="b">
        <v>1</v>
      </c>
      <c r="R94" s="16" t="b">
        <v>0</v>
      </c>
      <c r="S94" s="16">
        <v>1</v>
      </c>
      <c r="T94" s="16" t="inlineStr">
        <is>
          <t xml:space="preserve">炼体</t>
        </is>
      </c>
      <c r="U94" s="16">
        <v>999</v>
      </c>
      <c r="V94" s="16" t="inlineStr">
        <is>
          <t xml:space="preserve">功能_技能书</t>
        </is>
      </c>
      <c r="W94" t="n" s="16">
        <v>10010009</v>
      </c>
      <c r="X94" t="n" s="42">
        <v>0</v>
      </c>
      <c r="Y94" s="16" t="inlineStr">
        <is>
          <t xml:space="preserve">用于将【青萍剑诀】由九级提升至十级。剑出青萍，疾刺目标，造成物理伤害。剑道诸式皆由此起。</t>
        </is>
      </c>
      <c r="Z94" t="inlineStr">
        <is>
          <t xml:space="preserve">|cff00FF00“剑起于青萍之末，一刺一收皆是根基；根基既稳，万般剑式方可由此生发。”——《青萍剑谱》|r</t>
        </is>
      </c>
      <c r="AA94" s="16" t="inlineStr">
        <is>
          <t xml:space="preserve">宗门兑换，购买，秘境或遗迹可得</t>
        </is>
      </c>
      <c r="AB94" s="16">
        <v>10202000</v>
      </c>
      <c r="AC94" s="31" t="inlineStr">
        <is>
          <t xml:space="preserve">0</t>
        </is>
      </c>
      <c r="AD94" s="16">
        <v>0</v>
      </c>
      <c r="AF94">
        <v>70002</v>
      </c>
      <c r="AH94">
        <v>75000000</v>
      </c>
      <c r="AI94" s="32" t="inlineStr">
        <is>
          <t xml:space="preserve">功法</t>
        </is>
      </c>
      <c r="AJ94" s="16" t="inlineStr">
        <is>
          <t xml:space="preserve">人道神通</t>
        </is>
      </c>
      <c r="AK94" s="16" t="inlineStr">
        <is>
          <t xml:space="preserve">通用</t>
        </is>
      </c>
    </row>
    <row r="95" ht="16.5" customHeight="1" spans="2:37">
      <c r="B95" s="16" t="n">
        <f>10000000+INDEX(编号表!$B:$B,MATCH(F95,编号表!$A:$A,0))*100000+INDEX(编号表!$F:$F,MATCH(D95,编号表!$E:$E,0))*1000+INDEX(编号表!$D:$D,MATCH(E95,编号表!$C:$C,0))*10000+G95</f>
        <v>10201039</v>
      </c>
      <c r="C95" s="33" t="inlineStr">
        <is>
          <t xml:space="preserve">玄门伏虎击·第二卷</t>
        </is>
      </c>
      <c r="D95" s="16" t="inlineStr">
        <is>
          <t xml:space="preserve">凡品</t>
        </is>
      </c>
      <c r="E95" s="16" t="inlineStr">
        <is>
          <t xml:space="preserve">通用</t>
        </is>
      </c>
      <c r="F95" s="16" t="inlineStr">
        <is>
          <t xml:space="preserve">人道神通</t>
        </is>
      </c>
      <c r="G95" s="16">
        <v>39</v>
      </c>
      <c r="I95" s="16">
        <v>60</v>
      </c>
      <c r="J95" t="str">
        <f>"大类_"&amp;D95&amp;E95&amp;F95</f>
        <v>大类_凡品通用人道神通</v>
      </c>
      <c r="K95" s="16" t="inlineStr">
        <is>
          <t xml:space="preserve">子类_技能书</t>
        </is>
      </c>
      <c r="L95" s="16">
        <v>1</v>
      </c>
      <c r="M95" s="16" t="inlineStr">
        <is>
          <t xml:space="preserve">功法</t>
        </is>
      </c>
      <c r="O95" s="16">
        <v>0</v>
      </c>
      <c r="P95" s="16" t="b">
        <v>1</v>
      </c>
      <c r="R95" s="16" t="b">
        <v>0</v>
      </c>
      <c r="S95" s="16">
        <v>1</v>
      </c>
      <c r="T95" s="16" t="inlineStr">
        <is>
          <t xml:space="preserve">炼体</t>
        </is>
      </c>
      <c r="U95" s="16">
        <v>999</v>
      </c>
      <c r="V95" s="16" t="inlineStr">
        <is>
          <t xml:space="preserve">功能_技能书</t>
        </is>
      </c>
      <c r="W95" t="n" s="16">
        <v>10020001</v>
      </c>
      <c r="X95" t="n" s="42">
        <v>0</v>
      </c>
      <c r="Y95" s="16" t="inlineStr">
        <is>
          <t xml:space="preserve">用于将【玄门伏虎击】由一级提升至二级。凝聚近身劲力向目标发动一击，造成物理伤害。</t>
        </is>
      </c>
      <c r="Z95" t="inlineStr">
        <is>
          <t xml:space="preserve">|cff00FF00“气沉丹田，劲贯双臂；一击伏虎，不恃蛮力而恃整劲。”——《玄门伏虎篇》|r</t>
        </is>
      </c>
      <c r="AA95" s="16" t="inlineStr">
        <is>
          <t xml:space="preserve">宗门兑换，购买，秘境或遗迹可得</t>
        </is>
      </c>
      <c r="AB95" s="16">
        <v>10202001</v>
      </c>
      <c r="AC95" s="31" t="inlineStr">
        <is>
          <t xml:space="preserve">0</t>
        </is>
      </c>
      <c r="AD95" s="16">
        <v>0</v>
      </c>
      <c r="AF95">
        <v>70002</v>
      </c>
      <c r="AH95">
        <v>80</v>
      </c>
      <c r="AI95" s="32" t="inlineStr">
        <is>
          <t xml:space="preserve">功法</t>
        </is>
      </c>
      <c r="AJ95" s="16" t="inlineStr">
        <is>
          <t xml:space="preserve">人道神通</t>
        </is>
      </c>
      <c r="AK95" s="16" t="inlineStr">
        <is>
          <t xml:space="preserve">通用</t>
        </is>
      </c>
    </row>
    <row r="96" ht="16.5" customHeight="1" spans="2:37">
      <c r="B96" s="16" t="n">
        <f>10000000+INDEX(编号表!$B:$B,MATCH(F96,编号表!$A:$A,0))*100000+INDEX(编号表!$F:$F,MATCH(D96,编号表!$E:$E,0))*1000+INDEX(编号表!$D:$D,MATCH(E96,编号表!$C:$C,0))*10000+G96</f>
        <v>10201040</v>
      </c>
      <c r="C96" s="33" t="inlineStr">
        <is>
          <t xml:space="preserve">玄门伏虎击·第三卷</t>
        </is>
      </c>
      <c r="D96" s="16" t="inlineStr">
        <is>
          <t xml:space="preserve">凡品</t>
        </is>
      </c>
      <c r="E96" s="16" t="inlineStr">
        <is>
          <t xml:space="preserve">通用</t>
        </is>
      </c>
      <c r="F96" s="16" t="inlineStr">
        <is>
          <t xml:space="preserve">人道神通</t>
        </is>
      </c>
      <c r="G96" s="16">
        <v>40</v>
      </c>
      <c r="I96" s="16">
        <v>60</v>
      </c>
      <c r="J96" t="str">
        <f>"大类_"&amp;D96&amp;E96&amp;F96</f>
        <v>大类_凡品通用人道神通</v>
      </c>
      <c r="K96" s="16" t="inlineStr">
        <is>
          <t xml:space="preserve">子类_技能书</t>
        </is>
      </c>
      <c r="L96" s="16">
        <v>1</v>
      </c>
      <c r="M96" s="16" t="inlineStr">
        <is>
          <t xml:space="preserve">功法</t>
        </is>
      </c>
      <c r="O96" s="16">
        <v>0</v>
      </c>
      <c r="P96" s="16" t="b">
        <v>1</v>
      </c>
      <c r="R96" s="16" t="b">
        <v>0</v>
      </c>
      <c r="S96" s="16">
        <v>1</v>
      </c>
      <c r="T96" s="16" t="inlineStr">
        <is>
          <t xml:space="preserve">炼体</t>
        </is>
      </c>
      <c r="U96" s="16">
        <v>999</v>
      </c>
      <c r="V96" s="16" t="inlineStr">
        <is>
          <t xml:space="preserve">功能_技能书</t>
        </is>
      </c>
      <c r="W96" t="n" s="16">
        <v>10020002</v>
      </c>
      <c r="X96" t="n" s="42">
        <v>0</v>
      </c>
      <c r="Y96" s="16" t="inlineStr">
        <is>
          <t xml:space="preserve">用于将【玄门伏虎击】由二级提升至三级。凝聚近身劲力向目标发动一击，造成物理伤害。</t>
        </is>
      </c>
      <c r="Z96" t="inlineStr">
        <is>
          <t xml:space="preserve">|cff00FF00“气沉丹田，劲贯双臂；一击伏虎，不恃蛮力而恃整劲。”——《玄门伏虎篇》|r</t>
        </is>
      </c>
      <c r="AA96" s="16" t="inlineStr">
        <is>
          <t xml:space="preserve">宗门兑换，购买，秘境或遗迹可得</t>
        </is>
      </c>
      <c r="AB96" s="16">
        <v>10202001</v>
      </c>
      <c r="AC96" s="31" t="inlineStr">
        <is>
          <t xml:space="preserve">0</t>
        </is>
      </c>
      <c r="AD96" s="16">
        <v>0</v>
      </c>
      <c r="AF96">
        <v>70002</v>
      </c>
      <c r="AH96">
        <v>400</v>
      </c>
      <c r="AI96" s="32" t="inlineStr">
        <is>
          <t xml:space="preserve">功法</t>
        </is>
      </c>
      <c r="AJ96" s="16" t="inlineStr">
        <is>
          <t xml:space="preserve">人道神通</t>
        </is>
      </c>
      <c r="AK96" s="16" t="inlineStr">
        <is>
          <t xml:space="preserve">通用</t>
        </is>
      </c>
    </row>
    <row r="97" ht="16.5" customHeight="1" spans="2:37">
      <c r="B97" s="16" t="n">
        <f>10000000+INDEX(编号表!$B:$B,MATCH(F97,编号表!$A:$A,0))*100000+INDEX(编号表!$F:$F,MATCH(D97,编号表!$E:$E,0))*1000+INDEX(编号表!$D:$D,MATCH(E97,编号表!$C:$C,0))*10000+G97</f>
        <v>10202041</v>
      </c>
      <c r="C97" s="33" t="inlineStr">
        <is>
          <t xml:space="preserve">玄门伏虎击·第四卷</t>
        </is>
      </c>
      <c r="D97" s="16" t="inlineStr">
        <is>
          <t xml:space="preserve">灵品</t>
        </is>
      </c>
      <c r="E97" s="16" t="inlineStr">
        <is>
          <t xml:space="preserve">通用</t>
        </is>
      </c>
      <c r="F97" s="16" t="inlineStr">
        <is>
          <t xml:space="preserve">人道神通</t>
        </is>
      </c>
      <c r="G97" s="16">
        <v>41</v>
      </c>
      <c r="I97" s="16">
        <v>60</v>
      </c>
      <c r="J97" t="str">
        <f>"大类_"&amp;D97&amp;E97&amp;F97</f>
        <v>大类_灵品通用人道神通</v>
      </c>
      <c r="K97" s="16" t="inlineStr">
        <is>
          <t xml:space="preserve">子类_技能书</t>
        </is>
      </c>
      <c r="L97" s="16">
        <v>1</v>
      </c>
      <c r="M97" s="16" t="inlineStr">
        <is>
          <t xml:space="preserve">功法</t>
        </is>
      </c>
      <c r="O97" s="16">
        <v>0</v>
      </c>
      <c r="P97" s="16" t="b">
        <v>1</v>
      </c>
      <c r="R97" s="16" t="b">
        <v>0</v>
      </c>
      <c r="S97" s="16">
        <v>1</v>
      </c>
      <c r="T97" s="16" t="inlineStr">
        <is>
          <t xml:space="preserve">炼体</t>
        </is>
      </c>
      <c r="U97" s="16">
        <v>999</v>
      </c>
      <c r="V97" s="16" t="inlineStr">
        <is>
          <t xml:space="preserve">功能_技能书</t>
        </is>
      </c>
      <c r="W97" t="n" s="16">
        <v>10020003</v>
      </c>
      <c r="X97" t="n" s="42">
        <v>0</v>
      </c>
      <c r="Y97" s="16" t="inlineStr">
        <is>
          <t xml:space="preserve">用于将【玄门伏虎击】由三级提升至四级。凝聚近身劲力向目标发动一击，造成物理伤害。</t>
        </is>
      </c>
      <c r="Z97" t="inlineStr">
        <is>
          <t xml:space="preserve">|cff00FF00“气沉丹田，劲贯双臂；一击伏虎，不恃蛮力而恃整劲。”——《玄门伏虎篇》|r</t>
        </is>
      </c>
      <c r="AA97" s="16" t="inlineStr">
        <is>
          <t xml:space="preserve">宗门兑换，购买，秘境或遗迹可得</t>
        </is>
      </c>
      <c r="AB97" s="16">
        <v>10202001</v>
      </c>
      <c r="AC97" s="31" t="inlineStr">
        <is>
          <t xml:space="preserve">0</t>
        </is>
      </c>
      <c r="AD97" s="16">
        <v>0</v>
      </c>
      <c r="AF97">
        <v>70002</v>
      </c>
      <c r="AH97">
        <v>6000</v>
      </c>
      <c r="AI97" s="32" t="inlineStr">
        <is>
          <t xml:space="preserve">功法</t>
        </is>
      </c>
      <c r="AJ97" s="16" t="inlineStr">
        <is>
          <t xml:space="preserve">人道神通</t>
        </is>
      </c>
      <c r="AK97" s="16" t="inlineStr">
        <is>
          <t xml:space="preserve">通用</t>
        </is>
      </c>
    </row>
    <row r="98" ht="16.5" customHeight="1" spans="2:37">
      <c r="B98" s="16" t="n">
        <f>10000000+INDEX(编号表!$B:$B,MATCH(F98,编号表!$A:$A,0))*100000+INDEX(编号表!$F:$F,MATCH(D98,编号表!$E:$E,0))*1000+INDEX(编号表!$D:$D,MATCH(E98,编号表!$C:$C,0))*10000+G98</f>
        <v>10202042</v>
      </c>
      <c r="C98" s="33" t="inlineStr">
        <is>
          <t xml:space="preserve">玄门伏虎击·第五卷</t>
        </is>
      </c>
      <c r="D98" s="16" t="inlineStr">
        <is>
          <t xml:space="preserve">灵品</t>
        </is>
      </c>
      <c r="E98" s="16" t="inlineStr">
        <is>
          <t xml:space="preserve">通用</t>
        </is>
      </c>
      <c r="F98" s="16" t="inlineStr">
        <is>
          <t xml:space="preserve">人道神通</t>
        </is>
      </c>
      <c r="G98" s="16">
        <v>42</v>
      </c>
      <c r="I98" s="16">
        <v>60</v>
      </c>
      <c r="J98" t="str">
        <f>"大类_"&amp;D98&amp;E98&amp;F98</f>
        <v>大类_灵品通用人道神通</v>
      </c>
      <c r="K98" s="16" t="inlineStr">
        <is>
          <t xml:space="preserve">子类_技能书</t>
        </is>
      </c>
      <c r="L98" s="16">
        <v>1</v>
      </c>
      <c r="M98" s="16" t="inlineStr">
        <is>
          <t xml:space="preserve">功法</t>
        </is>
      </c>
      <c r="O98" s="16">
        <v>0</v>
      </c>
      <c r="P98" s="16" t="b">
        <v>1</v>
      </c>
      <c r="R98" s="16" t="b">
        <v>0</v>
      </c>
      <c r="S98" s="16">
        <v>1</v>
      </c>
      <c r="T98" s="16" t="inlineStr">
        <is>
          <t xml:space="preserve">炼体</t>
        </is>
      </c>
      <c r="U98" s="16">
        <v>999</v>
      </c>
      <c r="V98" s="16" t="inlineStr">
        <is>
          <t xml:space="preserve">功能_技能书</t>
        </is>
      </c>
      <c r="W98" t="n" s="16">
        <v>10020004</v>
      </c>
      <c r="X98" t="n" s="42">
        <v>0</v>
      </c>
      <c r="Y98" s="16" t="inlineStr">
        <is>
          <t xml:space="preserve">用于将【玄门伏虎击】由四级提升至五级。凝聚近身劲力向目标发动一击，造成物理伤害。</t>
        </is>
      </c>
      <c r="Z98" t="inlineStr">
        <is>
          <t xml:space="preserve">|cff00FF00“气沉丹田，劲贯双臂；一击伏虎，不恃蛮力而恃整劲。”——《玄门伏虎篇》|r</t>
        </is>
      </c>
      <c r="AA98" s="16" t="inlineStr">
        <is>
          <t xml:space="preserve">宗门兑换，购买，秘境或遗迹可得</t>
        </is>
      </c>
      <c r="AB98" s="16">
        <v>10202001</v>
      </c>
      <c r="AC98" s="31" t="inlineStr">
        <is>
          <t xml:space="preserve">0</t>
        </is>
      </c>
      <c r="AD98" s="16">
        <v>0</v>
      </c>
      <c r="AF98">
        <v>70002</v>
      </c>
      <c r="AH98">
        <v>6000</v>
      </c>
      <c r="AI98" s="32" t="inlineStr">
        <is>
          <t xml:space="preserve">功法</t>
        </is>
      </c>
      <c r="AJ98" s="16" t="inlineStr">
        <is>
          <t xml:space="preserve">人道神通</t>
        </is>
      </c>
      <c r="AK98" s="16" t="inlineStr">
        <is>
          <t xml:space="preserve">通用</t>
        </is>
      </c>
    </row>
    <row r="99" ht="16.5" customHeight="1" spans="2:37">
      <c r="B99" s="16" t="n">
        <f>10000000+INDEX(编号表!$B:$B,MATCH(F99,编号表!$A:$A,0))*100000+INDEX(编号表!$F:$F,MATCH(D99,编号表!$E:$E,0))*1000+INDEX(编号表!$D:$D,MATCH(E99,编号表!$C:$C,0))*10000+G99</f>
        <v>10202043</v>
      </c>
      <c r="C99" s="33" t="inlineStr">
        <is>
          <t xml:space="preserve">玄门伏虎击·第六卷</t>
        </is>
      </c>
      <c r="D99" s="16" t="inlineStr">
        <is>
          <t xml:space="preserve">灵品</t>
        </is>
      </c>
      <c r="E99" s="16" t="inlineStr">
        <is>
          <t xml:space="preserve">通用</t>
        </is>
      </c>
      <c r="F99" s="16" t="inlineStr">
        <is>
          <t xml:space="preserve">人道神通</t>
        </is>
      </c>
      <c r="G99" s="16">
        <v>43</v>
      </c>
      <c r="I99" s="16">
        <v>60</v>
      </c>
      <c r="J99" t="str">
        <f>"大类_"&amp;D99&amp;E99&amp;F99</f>
        <v>大类_灵品通用人道神通</v>
      </c>
      <c r="K99" s="16" t="inlineStr">
        <is>
          <t xml:space="preserve">子类_技能书</t>
        </is>
      </c>
      <c r="L99" s="16">
        <v>1</v>
      </c>
      <c r="M99" s="16" t="inlineStr">
        <is>
          <t xml:space="preserve">功法</t>
        </is>
      </c>
      <c r="O99" s="16">
        <v>0</v>
      </c>
      <c r="P99" s="16" t="b">
        <v>1</v>
      </c>
      <c r="R99" s="16" t="b">
        <v>0</v>
      </c>
      <c r="S99" s="16">
        <v>1</v>
      </c>
      <c r="T99" s="16" t="inlineStr">
        <is>
          <t xml:space="preserve">炼体</t>
        </is>
      </c>
      <c r="U99" s="16">
        <v>999</v>
      </c>
      <c r="V99" s="16" t="inlineStr">
        <is>
          <t xml:space="preserve">功能_技能书</t>
        </is>
      </c>
      <c r="W99" t="n" s="16">
        <v>10020005</v>
      </c>
      <c r="X99" t="n" s="42">
        <v>0</v>
      </c>
      <c r="Y99" s="16" t="inlineStr">
        <is>
          <t xml:space="preserve">用于将【玄门伏虎击】由五级提升至六级。凝聚近身劲力向目标发动一击，造成物理伤害。</t>
        </is>
      </c>
      <c r="Z99" t="inlineStr">
        <is>
          <t xml:space="preserve">|cff00FF00“气沉丹田，劲贯双臂；一击伏虎，不恃蛮力而恃整劲。”——《玄门伏虎篇》|r</t>
        </is>
      </c>
      <c r="AA99" s="16" t="inlineStr">
        <is>
          <t xml:space="preserve">宗门兑换，购买，秘境或遗迹可得</t>
        </is>
      </c>
      <c r="AB99" s="16">
        <v>10202001</v>
      </c>
      <c r="AC99" s="31" t="inlineStr">
        <is>
          <t xml:space="preserve">0</t>
        </is>
      </c>
      <c r="AD99" s="16">
        <v>0</v>
      </c>
      <c r="AF99">
        <v>70002</v>
      </c>
      <c r="AH99">
        <v>30000</v>
      </c>
      <c r="AI99" s="32" t="inlineStr">
        <is>
          <t xml:space="preserve">功法</t>
        </is>
      </c>
      <c r="AJ99" s="16" t="inlineStr">
        <is>
          <t xml:space="preserve">人道神通</t>
        </is>
      </c>
      <c r="AK99" s="16" t="inlineStr">
        <is>
          <t xml:space="preserve">通用</t>
        </is>
      </c>
    </row>
    <row r="100" ht="16.5" customHeight="1" spans="2:37">
      <c r="B100" s="16" t="n">
        <f>10000000+INDEX(编号表!$B:$B,MATCH(F100,编号表!$A:$A,0))*100000+INDEX(编号表!$F:$F,MATCH(D100,编号表!$E:$E,0))*1000+INDEX(编号表!$D:$D,MATCH(E100,编号表!$C:$C,0))*10000+G100</f>
        <v>10203044</v>
      </c>
      <c r="C100" s="33" t="inlineStr">
        <is>
          <t xml:space="preserve">玄门伏虎击·第七卷</t>
        </is>
      </c>
      <c r="D100" s="16" t="inlineStr">
        <is>
          <t xml:space="preserve">玄品</t>
        </is>
      </c>
      <c r="E100" s="16" t="inlineStr">
        <is>
          <t xml:space="preserve">通用</t>
        </is>
      </c>
      <c r="F100" s="16" t="inlineStr">
        <is>
          <t xml:space="preserve">人道神通</t>
        </is>
      </c>
      <c r="G100" s="16">
        <v>44</v>
      </c>
      <c r="I100" s="16">
        <v>60</v>
      </c>
      <c r="J100" t="str">
        <f>"大类_"&amp;D100&amp;E100&amp;F100</f>
        <v>大类_玄品通用人道神通</v>
      </c>
      <c r="K100" s="16" t="inlineStr">
        <is>
          <t xml:space="preserve">子类_技能书</t>
        </is>
      </c>
      <c r="L100" s="16">
        <v>1</v>
      </c>
      <c r="M100" s="16" t="inlineStr">
        <is>
          <t xml:space="preserve">功法</t>
        </is>
      </c>
      <c r="O100" s="16">
        <v>0</v>
      </c>
      <c r="P100" s="16" t="b">
        <v>1</v>
      </c>
      <c r="R100" s="16" t="b">
        <v>0</v>
      </c>
      <c r="S100" s="16">
        <v>1</v>
      </c>
      <c r="T100" s="16" t="inlineStr">
        <is>
          <t xml:space="preserve">炼体</t>
        </is>
      </c>
      <c r="U100" s="16">
        <v>999</v>
      </c>
      <c r="V100" s="16" t="inlineStr">
        <is>
          <t xml:space="preserve">功能_技能书</t>
        </is>
      </c>
      <c r="W100" t="n" s="16">
        <v>10020006</v>
      </c>
      <c r="X100" t="n" s="42">
        <v>0</v>
      </c>
      <c r="Y100" s="16" t="inlineStr">
        <is>
          <t xml:space="preserve">用于将【玄门伏虎击】由六级提升至七级。凝聚近身劲力向目标发动一击，造成物理伤害。</t>
        </is>
      </c>
      <c r="Z100" t="inlineStr">
        <is>
          <t xml:space="preserve">|cff00FF00“气沉丹田，劲贯双臂；一击伏虎，不恃蛮力而恃整劲。”——《玄门伏虎篇》|r</t>
        </is>
      </c>
      <c r="AA100" s="16" t="inlineStr">
        <is>
          <t xml:space="preserve">宗门兑换，购买，秘境或遗迹可得</t>
        </is>
      </c>
      <c r="AB100" s="16">
        <v>10202001</v>
      </c>
      <c r="AC100" s="31" t="inlineStr">
        <is>
          <t xml:space="preserve">0</t>
        </is>
      </c>
      <c r="AD100" s="16">
        <v>0</v>
      </c>
      <c r="AF100">
        <v>70002</v>
      </c>
      <c r="AH100">
        <v>600000</v>
      </c>
      <c r="AI100" s="32" t="inlineStr">
        <is>
          <t xml:space="preserve">功法</t>
        </is>
      </c>
      <c r="AJ100" s="16" t="inlineStr">
        <is>
          <t xml:space="preserve">人道神通</t>
        </is>
      </c>
      <c r="AK100" s="16" t="inlineStr">
        <is>
          <t xml:space="preserve">通用</t>
        </is>
      </c>
    </row>
    <row r="101" ht="16.5" customHeight="1" spans="2:37">
      <c r="B101" s="16" t="n">
        <f>10000000+INDEX(编号表!$B:$B,MATCH(F101,编号表!$A:$A,0))*100000+INDEX(编号表!$F:$F,MATCH(D101,编号表!$E:$E,0))*1000+INDEX(编号表!$D:$D,MATCH(E101,编号表!$C:$C,0))*10000+G101</f>
        <v>10203045</v>
      </c>
      <c r="C101" s="33" t="inlineStr">
        <is>
          <t xml:space="preserve">玄门伏虎击·第八卷</t>
        </is>
      </c>
      <c r="D101" s="16" t="inlineStr">
        <is>
          <t xml:space="preserve">玄品</t>
        </is>
      </c>
      <c r="E101" s="16" t="inlineStr">
        <is>
          <t xml:space="preserve">通用</t>
        </is>
      </c>
      <c r="F101" s="16" t="inlineStr">
        <is>
          <t xml:space="preserve">人道神通</t>
        </is>
      </c>
      <c r="G101" s="16">
        <v>45</v>
      </c>
      <c r="I101" s="16">
        <v>60</v>
      </c>
      <c r="J101" t="str">
        <f>"大类_"&amp;D101&amp;E101&amp;F101</f>
        <v>大类_玄品通用人道神通</v>
      </c>
      <c r="K101" s="16" t="inlineStr">
        <is>
          <t xml:space="preserve">子类_技能书</t>
        </is>
      </c>
      <c r="L101" s="16">
        <v>1</v>
      </c>
      <c r="M101" s="16" t="inlineStr">
        <is>
          <t xml:space="preserve">功法</t>
        </is>
      </c>
      <c r="O101" s="16">
        <v>0</v>
      </c>
      <c r="P101" s="16" t="b">
        <v>1</v>
      </c>
      <c r="R101" s="16" t="b">
        <v>0</v>
      </c>
      <c r="S101" s="16">
        <v>1</v>
      </c>
      <c r="T101" s="16" t="inlineStr">
        <is>
          <t xml:space="preserve">炼体</t>
        </is>
      </c>
      <c r="U101" s="16">
        <v>999</v>
      </c>
      <c r="V101" s="16" t="inlineStr">
        <is>
          <t xml:space="preserve">功能_技能书</t>
        </is>
      </c>
      <c r="W101" t="n" s="16">
        <v>10020007</v>
      </c>
      <c r="X101" t="n" s="42">
        <v>0</v>
      </c>
      <c r="Y101" s="16" t="inlineStr">
        <is>
          <t xml:space="preserve">用于将【玄门伏虎击】由七级提升至八级。凝聚近身劲力向目标发动一击，造成物理伤害。</t>
        </is>
      </c>
      <c r="Z101" t="inlineStr">
        <is>
          <t xml:space="preserve">|cff00FF00“气沉丹田，劲贯双臂；一击伏虎，不恃蛮力而恃整劲。”——《玄门伏虎篇》|r</t>
        </is>
      </c>
      <c r="AA101" s="16" t="inlineStr">
        <is>
          <t xml:space="preserve">宗门兑换，购买，秘境或遗迹可得</t>
        </is>
      </c>
      <c r="AB101" s="16">
        <v>10202001</v>
      </c>
      <c r="AC101" s="31" t="inlineStr">
        <is>
          <t xml:space="preserve">0</t>
        </is>
      </c>
      <c r="AD101" s="16">
        <v>0</v>
      </c>
      <c r="AF101">
        <v>70002</v>
      </c>
      <c r="AH101">
        <v>600000</v>
      </c>
      <c r="AI101" s="32" t="inlineStr">
        <is>
          <t xml:space="preserve">功法</t>
        </is>
      </c>
      <c r="AJ101" s="16" t="inlineStr">
        <is>
          <t xml:space="preserve">人道神通</t>
        </is>
      </c>
      <c r="AK101" s="16" t="inlineStr">
        <is>
          <t xml:space="preserve">通用</t>
        </is>
      </c>
    </row>
    <row r="102" ht="16.5" customHeight="1" spans="2:37">
      <c r="B102" s="16" t="n">
        <f>10000000+INDEX(编号表!$B:$B,MATCH(F102,编号表!$A:$A,0))*100000+INDEX(编号表!$F:$F,MATCH(D102,编号表!$E:$E,0))*1000+INDEX(编号表!$D:$D,MATCH(E102,编号表!$C:$C,0))*10000+G102</f>
        <v>10203046</v>
      </c>
      <c r="C102" s="33" t="inlineStr">
        <is>
          <t xml:space="preserve">玄门伏虎击·第九卷</t>
        </is>
      </c>
      <c r="D102" s="16" t="inlineStr">
        <is>
          <t xml:space="preserve">玄品</t>
        </is>
      </c>
      <c r="E102" s="16" t="inlineStr">
        <is>
          <t xml:space="preserve">通用</t>
        </is>
      </c>
      <c r="F102" s="16" t="inlineStr">
        <is>
          <t xml:space="preserve">人道神通</t>
        </is>
      </c>
      <c r="G102" s="16">
        <v>46</v>
      </c>
      <c r="I102" s="16">
        <v>60</v>
      </c>
      <c r="J102" t="str">
        <f>"大类_"&amp;D102&amp;E102&amp;F102</f>
        <v>大类_玄品通用人道神通</v>
      </c>
      <c r="K102" s="16" t="inlineStr">
        <is>
          <t xml:space="preserve">子类_技能书</t>
        </is>
      </c>
      <c r="L102" s="16">
        <v>1</v>
      </c>
      <c r="M102" s="16" t="inlineStr">
        <is>
          <t xml:space="preserve">功法</t>
        </is>
      </c>
      <c r="O102" s="16">
        <v>0</v>
      </c>
      <c r="P102" s="16" t="b">
        <v>1</v>
      </c>
      <c r="R102" s="16" t="b">
        <v>0</v>
      </c>
      <c r="S102" s="16">
        <v>1</v>
      </c>
      <c r="T102" s="16" t="inlineStr">
        <is>
          <t xml:space="preserve">炼体</t>
        </is>
      </c>
      <c r="U102" s="16">
        <v>999</v>
      </c>
      <c r="V102" s="16" t="inlineStr">
        <is>
          <t xml:space="preserve">功能_技能书</t>
        </is>
      </c>
      <c r="W102" t="n" s="16">
        <v>10020008</v>
      </c>
      <c r="X102" t="n" s="42">
        <v>0</v>
      </c>
      <c r="Y102" s="16" t="inlineStr">
        <is>
          <t xml:space="preserve">用于将【玄门伏虎击】由八级提升至九级。凝聚近身劲力向目标发动一击，造成物理伤害。</t>
        </is>
      </c>
      <c r="Z102" t="inlineStr">
        <is>
          <t xml:space="preserve">|cff00FF00“气沉丹田，劲贯双臂；一击伏虎，不恃蛮力而恃整劲。”——《玄门伏虎篇》|r</t>
        </is>
      </c>
      <c r="AA102" s="16" t="inlineStr">
        <is>
          <t xml:space="preserve">宗门兑换，购买，秘境或遗迹可得</t>
        </is>
      </c>
      <c r="AB102" s="16">
        <v>10202001</v>
      </c>
      <c r="AC102" s="31" t="inlineStr">
        <is>
          <t xml:space="preserve">0</t>
        </is>
      </c>
      <c r="AD102" s="16">
        <v>0</v>
      </c>
      <c r="AF102">
        <v>70002</v>
      </c>
      <c r="AH102">
        <v>3000000</v>
      </c>
      <c r="AI102" s="32" t="inlineStr">
        <is>
          <t xml:space="preserve">功法</t>
        </is>
      </c>
      <c r="AJ102" s="16" t="inlineStr">
        <is>
          <t xml:space="preserve">人道神通</t>
        </is>
      </c>
      <c r="AK102" s="16" t="inlineStr">
        <is>
          <t xml:space="preserve">通用</t>
        </is>
      </c>
    </row>
    <row r="103" ht="16.5" customHeight="1" spans="2:37">
      <c r="B103" s="16" t="n">
        <f>10000000+INDEX(编号表!$B:$B,MATCH(F103,编号表!$A:$A,0))*100000+INDEX(编号表!$F:$F,MATCH(D103,编号表!$E:$E,0))*1000+INDEX(编号表!$D:$D,MATCH(E103,编号表!$C:$C,0))*10000+G103</f>
        <v>10204047</v>
      </c>
      <c r="C103" s="33" t="inlineStr">
        <is>
          <t xml:space="preserve">玄门伏虎击·第十卷</t>
        </is>
      </c>
      <c r="D103" s="16" t="inlineStr">
        <is>
          <t xml:space="preserve">仙品</t>
        </is>
      </c>
      <c r="E103" s="16" t="inlineStr">
        <is>
          <t xml:space="preserve">通用</t>
        </is>
      </c>
      <c r="F103" s="16" t="inlineStr">
        <is>
          <t xml:space="preserve">人道神通</t>
        </is>
      </c>
      <c r="G103" s="16">
        <v>47</v>
      </c>
      <c r="I103" s="16">
        <v>60</v>
      </c>
      <c r="J103" t="str">
        <f>"大类_"&amp;D103&amp;E103&amp;F103</f>
        <v>大类_仙品通用人道神通</v>
      </c>
      <c r="K103" s="16" t="inlineStr">
        <is>
          <t xml:space="preserve">子类_技能书</t>
        </is>
      </c>
      <c r="L103" s="16">
        <v>1</v>
      </c>
      <c r="M103" s="16" t="inlineStr">
        <is>
          <t xml:space="preserve">功法</t>
        </is>
      </c>
      <c r="O103" s="16">
        <v>0</v>
      </c>
      <c r="P103" s="16" t="b">
        <v>1</v>
      </c>
      <c r="R103" s="16" t="b">
        <v>0</v>
      </c>
      <c r="S103" s="16">
        <v>1</v>
      </c>
      <c r="T103" s="16" t="inlineStr">
        <is>
          <t xml:space="preserve">炼体</t>
        </is>
      </c>
      <c r="U103" s="16">
        <v>999</v>
      </c>
      <c r="V103" s="16" t="inlineStr">
        <is>
          <t xml:space="preserve">功能_技能书</t>
        </is>
      </c>
      <c r="W103" t="n" s="16">
        <v>10020009</v>
      </c>
      <c r="X103" t="n" s="42">
        <v>0</v>
      </c>
      <c r="Y103" s="16" t="inlineStr">
        <is>
          <t xml:space="preserve">用于将【玄门伏虎击】由九级提升至十级。凝聚近身劲力向目标发动一击，造成物理伤害。</t>
        </is>
      </c>
      <c r="Z103" t="inlineStr">
        <is>
          <t xml:space="preserve">|cff00FF00“气沉丹田，劲贯双臂；一击伏虎，不恃蛮力而恃整劲。”——《玄门伏虎篇》|r</t>
        </is>
      </c>
      <c r="AA103" s="16" t="inlineStr">
        <is>
          <t xml:space="preserve">宗门兑换，购买，秘境或遗迹可得</t>
        </is>
      </c>
      <c r="AB103" s="16">
        <v>10202001</v>
      </c>
      <c r="AC103" s="31" t="inlineStr">
        <is>
          <t xml:space="preserve">0</t>
        </is>
      </c>
      <c r="AD103" s="16">
        <v>0</v>
      </c>
      <c r="AF103">
        <v>70002</v>
      </c>
      <c r="AH103">
        <v>75000000</v>
      </c>
      <c r="AI103" s="32" t="inlineStr">
        <is>
          <t xml:space="preserve">功法</t>
        </is>
      </c>
      <c r="AJ103" s="16" t="inlineStr">
        <is>
          <t xml:space="preserve">人道神通</t>
        </is>
      </c>
      <c r="AK103" s="16" t="inlineStr">
        <is>
          <t xml:space="preserve">通用</t>
        </is>
      </c>
    </row>
    <row r="104" ht="16.5" customHeight="1" spans="2:37">
      <c r="B104" s="16" t="n">
        <f>10000000+INDEX(编号表!$B:$B,MATCH(F104,编号表!$A:$A,0))*100000+INDEX(编号表!$F:$F,MATCH(D104,编号表!$E:$E,0))*1000+INDEX(编号表!$D:$D,MATCH(E104,编号表!$C:$C,0))*10000+G104</f>
        <v>10201049</v>
      </c>
      <c r="C104" s="33" t="inlineStr">
        <is>
          <t xml:space="preserve">太白藏锋斩·第二卷</t>
        </is>
      </c>
      <c r="D104" s="16" t="inlineStr">
        <is>
          <t xml:space="preserve">凡品</t>
        </is>
      </c>
      <c r="E104" s="16" t="inlineStr">
        <is>
          <t xml:space="preserve">通用</t>
        </is>
      </c>
      <c r="F104" s="16" t="inlineStr">
        <is>
          <t xml:space="preserve">人道神通</t>
        </is>
      </c>
      <c r="G104" s="16">
        <v>49</v>
      </c>
      <c r="I104" s="16">
        <v>60</v>
      </c>
      <c r="J104" t="str">
        <f>"大类_"&amp;D104&amp;E104&amp;F104</f>
        <v>大类_凡品通用人道神通</v>
      </c>
      <c r="K104" s="16" t="inlineStr">
        <is>
          <t xml:space="preserve">子类_技能书</t>
        </is>
      </c>
      <c r="L104" s="16">
        <v>1</v>
      </c>
      <c r="M104" s="16" t="inlineStr">
        <is>
          <t xml:space="preserve">功法</t>
        </is>
      </c>
      <c r="O104" s="16">
        <v>0</v>
      </c>
      <c r="P104" s="16" t="b">
        <v>1</v>
      </c>
      <c r="R104" s="16" t="b">
        <v>0</v>
      </c>
      <c r="S104" s="16">
        <v>1</v>
      </c>
      <c r="T104" s="16" t="inlineStr">
        <is>
          <t xml:space="preserve">炼体</t>
        </is>
      </c>
      <c r="U104" s="16">
        <v>999</v>
      </c>
      <c r="V104" s="16" t="inlineStr">
        <is>
          <t xml:space="preserve">功能_技能书</t>
        </is>
      </c>
      <c r="W104" t="n" s="16">
        <v>10030001</v>
      </c>
      <c r="X104" t="n" s="42">
        <v>0</v>
      </c>
      <c r="Y104" s="16" t="inlineStr">
        <is>
          <t xml:space="preserve">用于将【太白藏锋斩】由一级提升至二级。藏锋蓄势，拔刃横扫前方扇形范围，对敌人造成物理伤害。</t>
        </is>
      </c>
      <c r="Z104" t="inlineStr">
        <is>
          <t xml:space="preserve">|cff00FF00“剑未出鞘，锋意先藏；一线既明，寒光已过群敌。”——《太白剑藏》|r</t>
        </is>
      </c>
      <c r="AA104" s="16" t="inlineStr">
        <is>
          <t xml:space="preserve">宗门兑换，购买，秘境或遗迹可得</t>
        </is>
      </c>
      <c r="AB104" s="16">
        <v>10202002</v>
      </c>
      <c r="AC104" s="31" t="inlineStr">
        <is>
          <t xml:space="preserve">0</t>
        </is>
      </c>
      <c r="AD104" s="16">
        <v>0</v>
      </c>
      <c r="AF104">
        <v>70002</v>
      </c>
      <c r="AH104">
        <v>80</v>
      </c>
      <c r="AI104" s="32" t="inlineStr">
        <is>
          <t xml:space="preserve">功法</t>
        </is>
      </c>
      <c r="AJ104" s="16" t="inlineStr">
        <is>
          <t xml:space="preserve">人道神通</t>
        </is>
      </c>
      <c r="AK104" s="16" t="inlineStr">
        <is>
          <t xml:space="preserve">通用</t>
        </is>
      </c>
    </row>
    <row r="105" ht="16.5" customHeight="1" spans="2:37">
      <c r="B105" s="16" t="n">
        <f>10000000+INDEX(编号表!$B:$B,MATCH(F105,编号表!$A:$A,0))*100000+INDEX(编号表!$F:$F,MATCH(D105,编号表!$E:$E,0))*1000+INDEX(编号表!$D:$D,MATCH(E105,编号表!$C:$C,0))*10000+G105</f>
        <v>10201050</v>
      </c>
      <c r="C105" s="33" t="inlineStr">
        <is>
          <t xml:space="preserve">太白藏锋斩·第三卷</t>
        </is>
      </c>
      <c r="D105" s="16" t="inlineStr">
        <is>
          <t xml:space="preserve">凡品</t>
        </is>
      </c>
      <c r="E105" s="16" t="inlineStr">
        <is>
          <t xml:space="preserve">通用</t>
        </is>
      </c>
      <c r="F105" s="16" t="inlineStr">
        <is>
          <t xml:space="preserve">人道神通</t>
        </is>
      </c>
      <c r="G105" s="16">
        <v>50</v>
      </c>
      <c r="I105" s="16">
        <v>60</v>
      </c>
      <c r="J105" t="str">
        <f>"大类_"&amp;D105&amp;E105&amp;F105</f>
        <v>大类_凡品通用人道神通</v>
      </c>
      <c r="K105" s="16" t="inlineStr">
        <is>
          <t xml:space="preserve">子类_技能书</t>
        </is>
      </c>
      <c r="L105" s="16">
        <v>1</v>
      </c>
      <c r="M105" s="16" t="inlineStr">
        <is>
          <t xml:space="preserve">功法</t>
        </is>
      </c>
      <c r="O105" s="16">
        <v>0</v>
      </c>
      <c r="P105" s="16" t="b">
        <v>1</v>
      </c>
      <c r="R105" s="16" t="b">
        <v>0</v>
      </c>
      <c r="S105" s="16">
        <v>1</v>
      </c>
      <c r="T105" s="16" t="inlineStr">
        <is>
          <t xml:space="preserve">炼体</t>
        </is>
      </c>
      <c r="U105" s="16">
        <v>999</v>
      </c>
      <c r="V105" s="16" t="inlineStr">
        <is>
          <t xml:space="preserve">功能_技能书</t>
        </is>
      </c>
      <c r="W105" t="n" s="16">
        <v>10030002</v>
      </c>
      <c r="X105" t="n" s="42">
        <v>0</v>
      </c>
      <c r="Y105" s="16" t="inlineStr">
        <is>
          <t xml:space="preserve">用于将【太白藏锋斩】由二级提升至三级。藏锋蓄势，拔刃横扫前方扇形范围，对敌人造成物理伤害。</t>
        </is>
      </c>
      <c r="Z105" t="inlineStr">
        <is>
          <t xml:space="preserve">|cff00FF00“剑未出鞘，锋意先藏；一线既明，寒光已过群敌。”——《太白剑藏》|r</t>
        </is>
      </c>
      <c r="AA105" s="16" t="inlineStr">
        <is>
          <t xml:space="preserve">宗门兑换，购买，秘境或遗迹可得</t>
        </is>
      </c>
      <c r="AB105" s="16">
        <v>10202002</v>
      </c>
      <c r="AC105" s="31" t="inlineStr">
        <is>
          <t xml:space="preserve">0</t>
        </is>
      </c>
      <c r="AD105" s="16">
        <v>0</v>
      </c>
      <c r="AF105">
        <v>70002</v>
      </c>
      <c r="AH105">
        <v>400</v>
      </c>
      <c r="AI105" s="32" t="inlineStr">
        <is>
          <t xml:space="preserve">功法</t>
        </is>
      </c>
      <c r="AJ105" s="16" t="inlineStr">
        <is>
          <t xml:space="preserve">人道神通</t>
        </is>
      </c>
      <c r="AK105" s="16" t="inlineStr">
        <is>
          <t xml:space="preserve">通用</t>
        </is>
      </c>
    </row>
    <row r="106" ht="16.5" customHeight="1" spans="2:37">
      <c r="B106" s="16" t="n">
        <f>10000000+INDEX(编号表!$B:$B,MATCH(F106,编号表!$A:$A,0))*100000+INDEX(编号表!$F:$F,MATCH(D106,编号表!$E:$E,0))*1000+INDEX(编号表!$D:$D,MATCH(E106,编号表!$C:$C,0))*10000+G106</f>
        <v>10202051</v>
      </c>
      <c r="C106" s="33" t="inlineStr">
        <is>
          <t xml:space="preserve">太白藏锋斩·第四卷</t>
        </is>
      </c>
      <c r="D106" s="16" t="inlineStr">
        <is>
          <t xml:space="preserve">灵品</t>
        </is>
      </c>
      <c r="E106" s="16" t="inlineStr">
        <is>
          <t xml:space="preserve">通用</t>
        </is>
      </c>
      <c r="F106" s="16" t="inlineStr">
        <is>
          <t xml:space="preserve">人道神通</t>
        </is>
      </c>
      <c r="G106" s="16">
        <v>51</v>
      </c>
      <c r="I106" s="16">
        <v>60</v>
      </c>
      <c r="J106" t="str">
        <f>"大类_"&amp;D106&amp;E106&amp;F106</f>
        <v>大类_灵品通用人道神通</v>
      </c>
      <c r="K106" s="16" t="inlineStr">
        <is>
          <t xml:space="preserve">子类_技能书</t>
        </is>
      </c>
      <c r="L106" s="16">
        <v>1</v>
      </c>
      <c r="M106" s="16" t="inlineStr">
        <is>
          <t xml:space="preserve">功法</t>
        </is>
      </c>
      <c r="O106" s="16">
        <v>0</v>
      </c>
      <c r="P106" s="16" t="b">
        <v>1</v>
      </c>
      <c r="R106" s="16" t="b">
        <v>0</v>
      </c>
      <c r="S106" s="16">
        <v>1</v>
      </c>
      <c r="T106" s="16" t="inlineStr">
        <is>
          <t xml:space="preserve">炼体</t>
        </is>
      </c>
      <c r="U106" s="16">
        <v>999</v>
      </c>
      <c r="V106" s="16" t="inlineStr">
        <is>
          <t xml:space="preserve">功能_技能书</t>
        </is>
      </c>
      <c r="W106" t="n" s="16">
        <v>10030003</v>
      </c>
      <c r="X106" t="n" s="42">
        <v>0</v>
      </c>
      <c r="Y106" s="16" t="inlineStr">
        <is>
          <t xml:space="preserve">用于将【太白藏锋斩】由三级提升至四级。藏锋蓄势，拔刃横扫前方扇形范围，对敌人造成物理伤害。</t>
        </is>
      </c>
      <c r="Z106" t="inlineStr">
        <is>
          <t xml:space="preserve">|cff00FF00“剑未出鞘，锋意先藏；一线既明，寒光已过群敌。”——《太白剑藏》|r</t>
        </is>
      </c>
      <c r="AA106" s="16" t="inlineStr">
        <is>
          <t xml:space="preserve">宗门兑换，购买，秘境或遗迹可得</t>
        </is>
      </c>
      <c r="AB106" s="16">
        <v>10202002</v>
      </c>
      <c r="AC106" s="31" t="inlineStr">
        <is>
          <t xml:space="preserve">0</t>
        </is>
      </c>
      <c r="AD106" s="16">
        <v>0</v>
      </c>
      <c r="AF106">
        <v>70002</v>
      </c>
      <c r="AH106">
        <v>6000</v>
      </c>
      <c r="AI106" s="32" t="inlineStr">
        <is>
          <t xml:space="preserve">功法</t>
        </is>
      </c>
      <c r="AJ106" s="16" t="inlineStr">
        <is>
          <t xml:space="preserve">人道神通</t>
        </is>
      </c>
      <c r="AK106" s="16" t="inlineStr">
        <is>
          <t xml:space="preserve">通用</t>
        </is>
      </c>
    </row>
    <row r="107" ht="16.5" customHeight="1" spans="2:37">
      <c r="B107" s="16" t="n">
        <f>10000000+INDEX(编号表!$B:$B,MATCH(F107,编号表!$A:$A,0))*100000+INDEX(编号表!$F:$F,MATCH(D107,编号表!$E:$E,0))*1000+INDEX(编号表!$D:$D,MATCH(E107,编号表!$C:$C,0))*10000+G107</f>
        <v>10202052</v>
      </c>
      <c r="C107" s="33" t="inlineStr">
        <is>
          <t xml:space="preserve">太白藏锋斩·第五卷</t>
        </is>
      </c>
      <c r="D107" s="16" t="inlineStr">
        <is>
          <t xml:space="preserve">灵品</t>
        </is>
      </c>
      <c r="E107" s="16" t="inlineStr">
        <is>
          <t xml:space="preserve">通用</t>
        </is>
      </c>
      <c r="F107" s="16" t="inlineStr">
        <is>
          <t xml:space="preserve">人道神通</t>
        </is>
      </c>
      <c r="G107" s="16">
        <v>52</v>
      </c>
      <c r="I107" s="16">
        <v>60</v>
      </c>
      <c r="J107" t="str">
        <f>"大类_"&amp;D107&amp;E107&amp;F107</f>
        <v>大类_灵品通用人道神通</v>
      </c>
      <c r="K107" s="16" t="inlineStr">
        <is>
          <t xml:space="preserve">子类_技能书</t>
        </is>
      </c>
      <c r="L107" s="16">
        <v>1</v>
      </c>
      <c r="M107" s="16" t="inlineStr">
        <is>
          <t xml:space="preserve">功法</t>
        </is>
      </c>
      <c r="O107" s="16">
        <v>0</v>
      </c>
      <c r="P107" s="16" t="b">
        <v>1</v>
      </c>
      <c r="R107" s="16" t="b">
        <v>0</v>
      </c>
      <c r="S107" s="16">
        <v>1</v>
      </c>
      <c r="T107" s="16" t="inlineStr">
        <is>
          <t xml:space="preserve">炼体</t>
        </is>
      </c>
      <c r="U107" s="16">
        <v>999</v>
      </c>
      <c r="V107" s="16" t="inlineStr">
        <is>
          <t xml:space="preserve">功能_技能书</t>
        </is>
      </c>
      <c r="W107" t="n" s="16">
        <v>10030004</v>
      </c>
      <c r="X107" t="n" s="42">
        <v>0</v>
      </c>
      <c r="Y107" s="16" t="inlineStr">
        <is>
          <t xml:space="preserve">用于将【太白藏锋斩】由四级提升至五级。藏锋蓄势，拔刃横扫前方扇形范围，对敌人造成物理伤害。</t>
        </is>
      </c>
      <c r="Z107" t="inlineStr">
        <is>
          <t xml:space="preserve">|cff00FF00“剑未出鞘，锋意先藏；一线既明，寒光已过群敌。”——《太白剑藏》|r</t>
        </is>
      </c>
      <c r="AA107" s="16" t="inlineStr">
        <is>
          <t xml:space="preserve">宗门兑换，购买，秘境或遗迹可得</t>
        </is>
      </c>
      <c r="AB107" s="16">
        <v>10202002</v>
      </c>
      <c r="AC107" s="31" t="inlineStr">
        <is>
          <t xml:space="preserve">0</t>
        </is>
      </c>
      <c r="AD107" s="16">
        <v>0</v>
      </c>
      <c r="AF107">
        <v>70002</v>
      </c>
      <c r="AH107">
        <v>6000</v>
      </c>
      <c r="AI107" s="32" t="inlineStr">
        <is>
          <t xml:space="preserve">功法</t>
        </is>
      </c>
      <c r="AJ107" s="16" t="inlineStr">
        <is>
          <t xml:space="preserve">人道神通</t>
        </is>
      </c>
      <c r="AK107" s="16" t="inlineStr">
        <is>
          <t xml:space="preserve">通用</t>
        </is>
      </c>
    </row>
    <row r="108" ht="16.5" customHeight="1" spans="2:37">
      <c r="B108" s="16" t="n">
        <f>10000000+INDEX(编号表!$B:$B,MATCH(F108,编号表!$A:$A,0))*100000+INDEX(编号表!$F:$F,MATCH(D108,编号表!$E:$E,0))*1000+INDEX(编号表!$D:$D,MATCH(E108,编号表!$C:$C,0))*10000+G108</f>
        <v>10202053</v>
      </c>
      <c r="C108" s="33" t="inlineStr">
        <is>
          <t xml:space="preserve">太白藏锋斩·第六卷</t>
        </is>
      </c>
      <c r="D108" s="16" t="inlineStr">
        <is>
          <t xml:space="preserve">灵品</t>
        </is>
      </c>
      <c r="E108" s="16" t="inlineStr">
        <is>
          <t xml:space="preserve">通用</t>
        </is>
      </c>
      <c r="F108" s="16" t="inlineStr">
        <is>
          <t xml:space="preserve">人道神通</t>
        </is>
      </c>
      <c r="G108" s="16">
        <v>53</v>
      </c>
      <c r="I108" s="16">
        <v>60</v>
      </c>
      <c r="J108" t="str">
        <f>"大类_"&amp;D108&amp;E108&amp;F108</f>
        <v>大类_灵品通用人道神通</v>
      </c>
      <c r="K108" s="16" t="inlineStr">
        <is>
          <t xml:space="preserve">子类_技能书</t>
        </is>
      </c>
      <c r="L108" s="16">
        <v>1</v>
      </c>
      <c r="M108" s="16" t="inlineStr">
        <is>
          <t xml:space="preserve">功法</t>
        </is>
      </c>
      <c r="O108" s="16">
        <v>0</v>
      </c>
      <c r="P108" s="16" t="b">
        <v>1</v>
      </c>
      <c r="R108" s="16" t="b">
        <v>0</v>
      </c>
      <c r="S108" s="16">
        <v>1</v>
      </c>
      <c r="T108" s="16" t="inlineStr">
        <is>
          <t xml:space="preserve">炼体</t>
        </is>
      </c>
      <c r="U108" s="16">
        <v>999</v>
      </c>
      <c r="V108" s="16" t="inlineStr">
        <is>
          <t xml:space="preserve">功能_技能书</t>
        </is>
      </c>
      <c r="W108" t="n" s="16">
        <v>10030005</v>
      </c>
      <c r="X108" t="n" s="42">
        <v>0</v>
      </c>
      <c r="Y108" s="16" t="inlineStr">
        <is>
          <t xml:space="preserve">用于将【太白藏锋斩】由五级提升至六级。藏锋蓄势，拔刃横扫前方扇形范围，对敌人造成物理伤害。</t>
        </is>
      </c>
      <c r="Z108" t="inlineStr">
        <is>
          <t xml:space="preserve">|cff00FF00“剑未出鞘，锋意先藏；一线既明，寒光已过群敌。”——《太白剑藏》|r</t>
        </is>
      </c>
      <c r="AA108" s="16" t="inlineStr">
        <is>
          <t xml:space="preserve">宗门兑换，购买，秘境或遗迹可得</t>
        </is>
      </c>
      <c r="AB108" s="16">
        <v>10202002</v>
      </c>
      <c r="AC108" s="31" t="inlineStr">
        <is>
          <t xml:space="preserve">0</t>
        </is>
      </c>
      <c r="AD108" s="16">
        <v>0</v>
      </c>
      <c r="AF108">
        <v>70002</v>
      </c>
      <c r="AH108">
        <v>30000</v>
      </c>
      <c r="AI108" s="32" t="inlineStr">
        <is>
          <t xml:space="preserve">功法</t>
        </is>
      </c>
      <c r="AJ108" s="16" t="inlineStr">
        <is>
          <t xml:space="preserve">人道神通</t>
        </is>
      </c>
      <c r="AK108" s="16" t="inlineStr">
        <is>
          <t xml:space="preserve">通用</t>
        </is>
      </c>
    </row>
    <row r="109" ht="16.5" customHeight="1" spans="2:37">
      <c r="B109" s="16" t="n">
        <f>10000000+INDEX(编号表!$B:$B,MATCH(F109,编号表!$A:$A,0))*100000+INDEX(编号表!$F:$F,MATCH(D109,编号表!$E:$E,0))*1000+INDEX(编号表!$D:$D,MATCH(E109,编号表!$C:$C,0))*10000+G109</f>
        <v>10203054</v>
      </c>
      <c r="C109" s="33" t="inlineStr">
        <is>
          <t xml:space="preserve">太白藏锋斩·第七卷</t>
        </is>
      </c>
      <c r="D109" s="16" t="inlineStr">
        <is>
          <t xml:space="preserve">玄品</t>
        </is>
      </c>
      <c r="E109" s="16" t="inlineStr">
        <is>
          <t xml:space="preserve">通用</t>
        </is>
      </c>
      <c r="F109" s="16" t="inlineStr">
        <is>
          <t xml:space="preserve">人道神通</t>
        </is>
      </c>
      <c r="G109" s="16">
        <v>54</v>
      </c>
      <c r="I109" s="16">
        <v>60</v>
      </c>
      <c r="J109" t="str">
        <f>"大类_"&amp;D109&amp;E109&amp;F109</f>
        <v>大类_玄品通用人道神通</v>
      </c>
      <c r="K109" s="16" t="inlineStr">
        <is>
          <t xml:space="preserve">子类_技能书</t>
        </is>
      </c>
      <c r="L109" s="16">
        <v>1</v>
      </c>
      <c r="M109" s="16" t="inlineStr">
        <is>
          <t xml:space="preserve">功法</t>
        </is>
      </c>
      <c r="O109" s="16">
        <v>0</v>
      </c>
      <c r="P109" s="16" t="b">
        <v>1</v>
      </c>
      <c r="R109" s="16" t="b">
        <v>0</v>
      </c>
      <c r="S109" s="16">
        <v>1</v>
      </c>
      <c r="T109" s="16" t="inlineStr">
        <is>
          <t xml:space="preserve">炼体</t>
        </is>
      </c>
      <c r="U109" s="16">
        <v>999</v>
      </c>
      <c r="V109" s="16" t="inlineStr">
        <is>
          <t xml:space="preserve">功能_技能书</t>
        </is>
      </c>
      <c r="W109" t="n" s="16">
        <v>10030006</v>
      </c>
      <c r="X109" t="n" s="42">
        <v>0</v>
      </c>
      <c r="Y109" s="16" t="inlineStr">
        <is>
          <t xml:space="preserve">用于将【太白藏锋斩】由六级提升至七级。藏锋蓄势，拔刃横扫前方扇形范围，对敌人造成物理伤害。</t>
        </is>
      </c>
      <c r="Z109" t="inlineStr">
        <is>
          <t xml:space="preserve">|cff00FF00“剑未出鞘，锋意先藏；一线既明，寒光已过群敌。”——《太白剑藏》|r</t>
        </is>
      </c>
      <c r="AA109" s="16" t="inlineStr">
        <is>
          <t xml:space="preserve">宗门兑换，购买，秘境或遗迹可得</t>
        </is>
      </c>
      <c r="AB109" s="16">
        <v>10202002</v>
      </c>
      <c r="AC109" s="31" t="inlineStr">
        <is>
          <t xml:space="preserve">0</t>
        </is>
      </c>
      <c r="AD109" s="16">
        <v>0</v>
      </c>
      <c r="AF109">
        <v>70002</v>
      </c>
      <c r="AH109">
        <v>600000</v>
      </c>
      <c r="AI109" s="32" t="inlineStr">
        <is>
          <t xml:space="preserve">功法</t>
        </is>
      </c>
      <c r="AJ109" s="16" t="inlineStr">
        <is>
          <t xml:space="preserve">人道神通</t>
        </is>
      </c>
      <c r="AK109" s="16" t="inlineStr">
        <is>
          <t xml:space="preserve">通用</t>
        </is>
      </c>
    </row>
    <row r="110" ht="16.5" customHeight="1" spans="2:37">
      <c r="B110" s="16" t="n">
        <f>10000000+INDEX(编号表!$B:$B,MATCH(F110,编号表!$A:$A,0))*100000+INDEX(编号表!$F:$F,MATCH(D110,编号表!$E:$E,0))*1000+INDEX(编号表!$D:$D,MATCH(E110,编号表!$C:$C,0))*10000+G110</f>
        <v>10203055</v>
      </c>
      <c r="C110" s="33" t="inlineStr">
        <is>
          <t xml:space="preserve">太白藏锋斩·第八卷</t>
        </is>
      </c>
      <c r="D110" s="16" t="inlineStr">
        <is>
          <t xml:space="preserve">玄品</t>
        </is>
      </c>
      <c r="E110" s="16" t="inlineStr">
        <is>
          <t xml:space="preserve">通用</t>
        </is>
      </c>
      <c r="F110" s="16" t="inlineStr">
        <is>
          <t xml:space="preserve">人道神通</t>
        </is>
      </c>
      <c r="G110" s="16">
        <v>55</v>
      </c>
      <c r="I110" s="16">
        <v>60</v>
      </c>
      <c r="J110" t="str">
        <f>"大类_"&amp;D110&amp;E110&amp;F110</f>
        <v>大类_玄品通用人道神通</v>
      </c>
      <c r="K110" s="16" t="inlineStr">
        <is>
          <t xml:space="preserve">子类_技能书</t>
        </is>
      </c>
      <c r="L110" s="16">
        <v>1</v>
      </c>
      <c r="M110" s="16" t="inlineStr">
        <is>
          <t xml:space="preserve">功法</t>
        </is>
      </c>
      <c r="O110" s="16">
        <v>0</v>
      </c>
      <c r="P110" s="16" t="b">
        <v>1</v>
      </c>
      <c r="R110" s="16" t="b">
        <v>0</v>
      </c>
      <c r="S110" s="16">
        <v>1</v>
      </c>
      <c r="T110" s="16" t="inlineStr">
        <is>
          <t xml:space="preserve">炼体</t>
        </is>
      </c>
      <c r="U110" s="16">
        <v>999</v>
      </c>
      <c r="V110" s="16" t="inlineStr">
        <is>
          <t xml:space="preserve">功能_技能书</t>
        </is>
      </c>
      <c r="W110" t="n" s="16">
        <v>10030007</v>
      </c>
      <c r="X110" t="n" s="42">
        <v>0</v>
      </c>
      <c r="Y110" s="16" t="inlineStr">
        <is>
          <t xml:space="preserve">用于将【太白藏锋斩】由七级提升至八级。藏锋蓄势，拔刃横扫前方扇形范围，对敌人造成物理伤害。</t>
        </is>
      </c>
      <c r="Z110" t="inlineStr">
        <is>
          <t xml:space="preserve">|cff00FF00“剑未出鞘，锋意先藏；一线既明，寒光已过群敌。”——《太白剑藏》|r</t>
        </is>
      </c>
      <c r="AA110" s="16" t="inlineStr">
        <is>
          <t xml:space="preserve">宗门兑换，购买，秘境或遗迹可得</t>
        </is>
      </c>
      <c r="AB110" s="16">
        <v>10202002</v>
      </c>
      <c r="AC110" s="31" t="inlineStr">
        <is>
          <t xml:space="preserve">0</t>
        </is>
      </c>
      <c r="AD110" s="16">
        <v>0</v>
      </c>
      <c r="AF110">
        <v>70002</v>
      </c>
      <c r="AH110">
        <v>600000</v>
      </c>
      <c r="AI110" s="32" t="inlineStr">
        <is>
          <t xml:space="preserve">功法</t>
        </is>
      </c>
      <c r="AJ110" s="16" t="inlineStr">
        <is>
          <t xml:space="preserve">人道神通</t>
        </is>
      </c>
      <c r="AK110" s="16" t="inlineStr">
        <is>
          <t xml:space="preserve">通用</t>
        </is>
      </c>
    </row>
    <row r="111" ht="16.5" customHeight="1" spans="2:37">
      <c r="B111" s="16" t="n">
        <f>10000000+INDEX(编号表!$B:$B,MATCH(F111,编号表!$A:$A,0))*100000+INDEX(编号表!$F:$F,MATCH(D111,编号表!$E:$E,0))*1000+INDEX(编号表!$D:$D,MATCH(E111,编号表!$C:$C,0))*10000+G111</f>
        <v>10203056</v>
      </c>
      <c r="C111" s="33" t="inlineStr">
        <is>
          <t xml:space="preserve">太白藏锋斩·第九卷</t>
        </is>
      </c>
      <c r="D111" s="16" t="inlineStr">
        <is>
          <t xml:space="preserve">玄品</t>
        </is>
      </c>
      <c r="E111" s="16" t="inlineStr">
        <is>
          <t xml:space="preserve">通用</t>
        </is>
      </c>
      <c r="F111" s="16" t="inlineStr">
        <is>
          <t xml:space="preserve">人道神通</t>
        </is>
      </c>
      <c r="G111" s="16">
        <v>56</v>
      </c>
      <c r="I111" s="16">
        <v>60</v>
      </c>
      <c r="J111" t="str">
        <f>"大类_"&amp;D111&amp;E111&amp;F111</f>
        <v>大类_玄品通用人道神通</v>
      </c>
      <c r="K111" s="16" t="inlineStr">
        <is>
          <t xml:space="preserve">子类_技能书</t>
        </is>
      </c>
      <c r="L111" s="16">
        <v>1</v>
      </c>
      <c r="M111" s="16" t="inlineStr">
        <is>
          <t xml:space="preserve">功法</t>
        </is>
      </c>
      <c r="O111" s="16">
        <v>0</v>
      </c>
      <c r="P111" s="16" t="b">
        <v>1</v>
      </c>
      <c r="R111" s="16" t="b">
        <v>0</v>
      </c>
      <c r="S111" s="16">
        <v>1</v>
      </c>
      <c r="T111" s="16" t="inlineStr">
        <is>
          <t xml:space="preserve">炼体</t>
        </is>
      </c>
      <c r="U111" s="16">
        <v>999</v>
      </c>
      <c r="V111" s="16" t="inlineStr">
        <is>
          <t xml:space="preserve">功能_技能书</t>
        </is>
      </c>
      <c r="W111" t="n" s="16">
        <v>10030008</v>
      </c>
      <c r="X111" t="n" s="42">
        <v>0</v>
      </c>
      <c r="Y111" s="16" t="inlineStr">
        <is>
          <t xml:space="preserve">用于将【太白藏锋斩】由八级提升至九级。藏锋蓄势，拔刃横扫前方扇形范围，对敌人造成物理伤害。</t>
        </is>
      </c>
      <c r="Z111" t="inlineStr">
        <is>
          <t xml:space="preserve">|cff00FF00“剑未出鞘，锋意先藏；一线既明，寒光已过群敌。”——《太白剑藏》|r</t>
        </is>
      </c>
      <c r="AA111" s="16" t="inlineStr">
        <is>
          <t xml:space="preserve">宗门兑换，购买，秘境或遗迹可得</t>
        </is>
      </c>
      <c r="AB111" s="16">
        <v>10202002</v>
      </c>
      <c r="AC111" s="31" t="inlineStr">
        <is>
          <t xml:space="preserve">0</t>
        </is>
      </c>
      <c r="AD111" s="16">
        <v>0</v>
      </c>
      <c r="AF111">
        <v>70002</v>
      </c>
      <c r="AH111">
        <v>3000000</v>
      </c>
      <c r="AI111" s="32" t="inlineStr">
        <is>
          <t xml:space="preserve">功法</t>
        </is>
      </c>
      <c r="AJ111" s="16" t="inlineStr">
        <is>
          <t xml:space="preserve">人道神通</t>
        </is>
      </c>
      <c r="AK111" s="16" t="inlineStr">
        <is>
          <t xml:space="preserve">通用</t>
        </is>
      </c>
    </row>
    <row r="112" ht="16.5" customHeight="1" spans="2:37">
      <c r="B112" s="16" t="n">
        <f>10000000+INDEX(编号表!$B:$B,MATCH(F112,编号表!$A:$A,0))*100000+INDEX(编号表!$F:$F,MATCH(D112,编号表!$E:$E,0))*1000+INDEX(编号表!$D:$D,MATCH(E112,编号表!$C:$C,0))*10000+G112</f>
        <v>10204057</v>
      </c>
      <c r="C112" s="33" t="inlineStr">
        <is>
          <t xml:space="preserve">太白藏锋斩·第十卷</t>
        </is>
      </c>
      <c r="D112" s="16" t="inlineStr">
        <is>
          <t xml:space="preserve">仙品</t>
        </is>
      </c>
      <c r="E112" s="16" t="inlineStr">
        <is>
          <t xml:space="preserve">通用</t>
        </is>
      </c>
      <c r="F112" s="16" t="inlineStr">
        <is>
          <t xml:space="preserve">人道神通</t>
        </is>
      </c>
      <c r="G112" s="16">
        <v>57</v>
      </c>
      <c r="I112" s="16">
        <v>60</v>
      </c>
      <c r="J112" t="str">
        <f>"大类_"&amp;D112&amp;E112&amp;F112</f>
        <v>大类_仙品通用人道神通</v>
      </c>
      <c r="K112" s="16" t="inlineStr">
        <is>
          <t xml:space="preserve">子类_技能书</t>
        </is>
      </c>
      <c r="L112" s="16">
        <v>1</v>
      </c>
      <c r="M112" s="16" t="inlineStr">
        <is>
          <t xml:space="preserve">功法</t>
        </is>
      </c>
      <c r="O112" s="16">
        <v>0</v>
      </c>
      <c r="P112" s="16" t="b">
        <v>1</v>
      </c>
      <c r="R112" s="16" t="b">
        <v>0</v>
      </c>
      <c r="S112" s="16">
        <v>1</v>
      </c>
      <c r="T112" s="16" t="inlineStr">
        <is>
          <t xml:space="preserve">炼体</t>
        </is>
      </c>
      <c r="U112" s="16">
        <v>999</v>
      </c>
      <c r="V112" s="16" t="inlineStr">
        <is>
          <t xml:space="preserve">功能_技能书</t>
        </is>
      </c>
      <c r="W112" t="n" s="16">
        <v>10030009</v>
      </c>
      <c r="X112" t="n" s="42">
        <v>0</v>
      </c>
      <c r="Y112" s="16" t="inlineStr">
        <is>
          <t xml:space="preserve">用于将【太白藏锋斩】由九级提升至十级。藏锋蓄势，拔刃横扫前方扇形范围，对敌人造成物理伤害。</t>
        </is>
      </c>
      <c r="Z112" t="inlineStr">
        <is>
          <t xml:space="preserve">|cff00FF00“剑未出鞘，锋意先藏；一线既明，寒光已过群敌。”——《太白剑藏》|r</t>
        </is>
      </c>
      <c r="AA112" s="16" t="inlineStr">
        <is>
          <t xml:space="preserve">宗门兑换，购买，秘境或遗迹可得</t>
        </is>
      </c>
      <c r="AB112" s="16">
        <v>10202002</v>
      </c>
      <c r="AC112" s="31" t="inlineStr">
        <is>
          <t xml:space="preserve">0</t>
        </is>
      </c>
      <c r="AD112" s="16">
        <v>0</v>
      </c>
      <c r="AF112">
        <v>70002</v>
      </c>
      <c r="AH112">
        <v>75000000</v>
      </c>
      <c r="AI112" s="32" t="inlineStr">
        <is>
          <t xml:space="preserve">功法</t>
        </is>
      </c>
      <c r="AJ112" s="16" t="inlineStr">
        <is>
          <t xml:space="preserve">人道神通</t>
        </is>
      </c>
      <c r="AK112" s="16" t="inlineStr">
        <is>
          <t xml:space="preserve">通用</t>
        </is>
      </c>
    </row>
    <row r="113" ht="16.5" customHeight="1" spans="2:37">
      <c r="B113" s="16" t="n">
        <f>10000000+INDEX(编号表!$B:$B,MATCH(F113,编号表!$A:$A,0))*100000+INDEX(编号表!$F:$F,MATCH(D113,编号表!$E:$E,0))*1000+INDEX(编号表!$D:$D,MATCH(E113,编号表!$C:$C,0))*10000+G113</f>
        <v>10201059</v>
      </c>
      <c r="C113" s="33" t="inlineStr">
        <is>
          <t xml:space="preserve">玄罡撼岳劲·第二卷</t>
        </is>
      </c>
      <c r="D113" s="16" t="inlineStr">
        <is>
          <t xml:space="preserve">凡品</t>
        </is>
      </c>
      <c r="E113" s="16" t="inlineStr">
        <is>
          <t xml:space="preserve">通用</t>
        </is>
      </c>
      <c r="F113" s="16" t="inlineStr">
        <is>
          <t xml:space="preserve">人道神通</t>
        </is>
      </c>
      <c r="G113" s="16">
        <v>59</v>
      </c>
      <c r="I113" s="16">
        <v>60</v>
      </c>
      <c r="J113" t="str">
        <f>"大类_"&amp;D113&amp;E113&amp;F113</f>
        <v>大类_凡品通用人道神通</v>
      </c>
      <c r="K113" s="16" t="inlineStr">
        <is>
          <t xml:space="preserve">子类_技能书</t>
        </is>
      </c>
      <c r="L113" s="16">
        <v>1</v>
      </c>
      <c r="M113" s="16" t="inlineStr">
        <is>
          <t xml:space="preserve">功法</t>
        </is>
      </c>
      <c r="O113" s="16">
        <v>0</v>
      </c>
      <c r="P113" s="16" t="b">
        <v>1</v>
      </c>
      <c r="R113" s="16" t="b">
        <v>0</v>
      </c>
      <c r="S113" s="16">
        <v>1</v>
      </c>
      <c r="T113" s="16" t="inlineStr">
        <is>
          <t xml:space="preserve">炼体</t>
        </is>
      </c>
      <c r="U113" s="16">
        <v>999</v>
      </c>
      <c r="V113" s="16" t="inlineStr">
        <is>
          <t xml:space="preserve">功能_技能书</t>
        </is>
      </c>
      <c r="W113" t="n" s="16">
        <v>10040001</v>
      </c>
      <c r="X113" t="n" s="42">
        <v>0</v>
      </c>
      <c r="Y113" s="16" t="inlineStr">
        <is>
          <t xml:space="preserve">用于将【玄罡撼岳劲】由一级提升至二级。以玄罡重击目标，造成物理伤害并将其击退。</t>
        </is>
      </c>
      <c r="Z113" t="inlineStr">
        <is>
          <t xml:space="preserve">|cff00FF00“玄罡聚于一臂，发则如岳移；受劲者退，立地者倾。”——《撼岳玄罡录》|r</t>
        </is>
      </c>
      <c r="AA113" s="16" t="inlineStr">
        <is>
          <t xml:space="preserve">宗门兑换，购买，秘境或遗迹可得</t>
        </is>
      </c>
      <c r="AB113" s="16">
        <v>10202003</v>
      </c>
      <c r="AC113" s="31" t="inlineStr">
        <is>
          <t xml:space="preserve">0</t>
        </is>
      </c>
      <c r="AD113" s="16">
        <v>0</v>
      </c>
      <c r="AF113">
        <v>70002</v>
      </c>
      <c r="AH113">
        <v>80</v>
      </c>
      <c r="AI113" s="32" t="inlineStr">
        <is>
          <t xml:space="preserve">功法</t>
        </is>
      </c>
      <c r="AJ113" s="16" t="inlineStr">
        <is>
          <t xml:space="preserve">人道神通</t>
        </is>
      </c>
      <c r="AK113" s="16" t="inlineStr">
        <is>
          <t xml:space="preserve">通用</t>
        </is>
      </c>
    </row>
    <row r="114" ht="16.5" customHeight="1" spans="2:37">
      <c r="B114" s="16" t="n">
        <f>10000000+INDEX(编号表!$B:$B,MATCH(F114,编号表!$A:$A,0))*100000+INDEX(编号表!$F:$F,MATCH(D114,编号表!$E:$E,0))*1000+INDEX(编号表!$D:$D,MATCH(E114,编号表!$C:$C,0))*10000+G114</f>
        <v>10201060</v>
      </c>
      <c r="C114" s="33" t="inlineStr">
        <is>
          <t xml:space="preserve">玄罡撼岳劲·第三卷</t>
        </is>
      </c>
      <c r="D114" s="16" t="inlineStr">
        <is>
          <t xml:space="preserve">凡品</t>
        </is>
      </c>
      <c r="E114" s="16" t="inlineStr">
        <is>
          <t xml:space="preserve">通用</t>
        </is>
      </c>
      <c r="F114" s="16" t="inlineStr">
        <is>
          <t xml:space="preserve">人道神通</t>
        </is>
      </c>
      <c r="G114" s="16">
        <v>60</v>
      </c>
      <c r="I114" s="16">
        <v>60</v>
      </c>
      <c r="J114" t="str">
        <f>"大类_"&amp;D114&amp;E114&amp;F114</f>
        <v>大类_凡品通用人道神通</v>
      </c>
      <c r="K114" s="16" t="inlineStr">
        <is>
          <t xml:space="preserve">子类_技能书</t>
        </is>
      </c>
      <c r="L114" s="16">
        <v>1</v>
      </c>
      <c r="M114" s="16" t="inlineStr">
        <is>
          <t xml:space="preserve">功法</t>
        </is>
      </c>
      <c r="O114" s="16">
        <v>0</v>
      </c>
      <c r="P114" s="16" t="b">
        <v>1</v>
      </c>
      <c r="R114" s="16" t="b">
        <v>0</v>
      </c>
      <c r="S114" s="16">
        <v>1</v>
      </c>
      <c r="T114" s="16" t="inlineStr">
        <is>
          <t xml:space="preserve">炼体</t>
        </is>
      </c>
      <c r="U114" s="16">
        <v>999</v>
      </c>
      <c r="V114" s="16" t="inlineStr">
        <is>
          <t xml:space="preserve">功能_技能书</t>
        </is>
      </c>
      <c r="W114" t="n" s="16">
        <v>10040002</v>
      </c>
      <c r="X114" t="n" s="42">
        <v>0</v>
      </c>
      <c r="Y114" s="16" t="inlineStr">
        <is>
          <t xml:space="preserve">用于将【玄罡撼岳劲】由二级提升至三级。以玄罡重击目标，造成物理伤害并将其击退。</t>
        </is>
      </c>
      <c r="Z114" t="inlineStr">
        <is>
          <t xml:space="preserve">|cff00FF00“玄罡聚于一臂，发则如岳移；受劲者退，立地者倾。”——《撼岳玄罡录》|r</t>
        </is>
      </c>
      <c r="AA114" s="16" t="inlineStr">
        <is>
          <t xml:space="preserve">宗门兑换，购买，秘境或遗迹可得</t>
        </is>
      </c>
      <c r="AB114" s="16">
        <v>10202003</v>
      </c>
      <c r="AC114" s="31" t="inlineStr">
        <is>
          <t xml:space="preserve">0</t>
        </is>
      </c>
      <c r="AD114" s="16">
        <v>0</v>
      </c>
      <c r="AF114">
        <v>70002</v>
      </c>
      <c r="AH114">
        <v>400</v>
      </c>
      <c r="AI114" s="32" t="inlineStr">
        <is>
          <t xml:space="preserve">功法</t>
        </is>
      </c>
      <c r="AJ114" s="16" t="inlineStr">
        <is>
          <t xml:space="preserve">人道神通</t>
        </is>
      </c>
      <c r="AK114" s="16" t="inlineStr">
        <is>
          <t xml:space="preserve">通用</t>
        </is>
      </c>
    </row>
    <row r="115" ht="16.5" customHeight="1" spans="2:37">
      <c r="B115" s="16" t="n">
        <f>10000000+INDEX(编号表!$B:$B,MATCH(F115,编号表!$A:$A,0))*100000+INDEX(编号表!$F:$F,MATCH(D115,编号表!$E:$E,0))*1000+INDEX(编号表!$D:$D,MATCH(E115,编号表!$C:$C,0))*10000+G115</f>
        <v>10202061</v>
      </c>
      <c r="C115" s="33" t="inlineStr">
        <is>
          <t xml:space="preserve">玄罡撼岳劲·第四卷</t>
        </is>
      </c>
      <c r="D115" s="16" t="inlineStr">
        <is>
          <t xml:space="preserve">灵品</t>
        </is>
      </c>
      <c r="E115" s="16" t="inlineStr">
        <is>
          <t xml:space="preserve">通用</t>
        </is>
      </c>
      <c r="F115" s="16" t="inlineStr">
        <is>
          <t xml:space="preserve">人道神通</t>
        </is>
      </c>
      <c r="G115" s="16">
        <v>61</v>
      </c>
      <c r="I115" s="16">
        <v>60</v>
      </c>
      <c r="J115" t="str">
        <f>"大类_"&amp;D115&amp;E115&amp;F115</f>
        <v>大类_灵品通用人道神通</v>
      </c>
      <c r="K115" s="16" t="inlineStr">
        <is>
          <t xml:space="preserve">子类_技能书</t>
        </is>
      </c>
      <c r="L115" s="16">
        <v>1</v>
      </c>
      <c r="M115" s="16" t="inlineStr">
        <is>
          <t xml:space="preserve">功法</t>
        </is>
      </c>
      <c r="O115" s="16">
        <v>0</v>
      </c>
      <c r="P115" s="16" t="b">
        <v>1</v>
      </c>
      <c r="R115" s="16" t="b">
        <v>0</v>
      </c>
      <c r="S115" s="16">
        <v>1</v>
      </c>
      <c r="T115" s="16" t="inlineStr">
        <is>
          <t xml:space="preserve">炼体</t>
        </is>
      </c>
      <c r="U115" s="16">
        <v>999</v>
      </c>
      <c r="V115" s="16" t="inlineStr">
        <is>
          <t xml:space="preserve">功能_技能书</t>
        </is>
      </c>
      <c r="W115" t="n" s="16">
        <v>10040003</v>
      </c>
      <c r="X115" t="n" s="42">
        <v>0</v>
      </c>
      <c r="Y115" s="16" t="inlineStr">
        <is>
          <t xml:space="preserve">用于将【玄罡撼岳劲】由三级提升至四级。以玄罡重击目标，造成物理伤害并将其击退。</t>
        </is>
      </c>
      <c r="Z115" t="inlineStr">
        <is>
          <t xml:space="preserve">|cff00FF00“玄罡聚于一臂，发则如岳移；受劲者退，立地者倾。”——《撼岳玄罡录》|r</t>
        </is>
      </c>
      <c r="AA115" s="16" t="inlineStr">
        <is>
          <t xml:space="preserve">宗门兑换，购买，秘境或遗迹可得</t>
        </is>
      </c>
      <c r="AB115" s="16">
        <v>10202003</v>
      </c>
      <c r="AC115" s="31" t="inlineStr">
        <is>
          <t xml:space="preserve">0</t>
        </is>
      </c>
      <c r="AD115" s="16">
        <v>0</v>
      </c>
      <c r="AF115">
        <v>70002</v>
      </c>
      <c r="AH115">
        <v>6000</v>
      </c>
      <c r="AI115" s="32" t="inlineStr">
        <is>
          <t xml:space="preserve">功法</t>
        </is>
      </c>
      <c r="AJ115" s="16" t="inlineStr">
        <is>
          <t xml:space="preserve">人道神通</t>
        </is>
      </c>
      <c r="AK115" s="16" t="inlineStr">
        <is>
          <t xml:space="preserve">通用</t>
        </is>
      </c>
    </row>
    <row r="116" ht="16.5" customHeight="1" spans="2:37">
      <c r="B116" s="16" t="n">
        <f>10000000+INDEX(编号表!$B:$B,MATCH(F116,编号表!$A:$A,0))*100000+INDEX(编号表!$F:$F,MATCH(D116,编号表!$E:$E,0))*1000+INDEX(编号表!$D:$D,MATCH(E116,编号表!$C:$C,0))*10000+G116</f>
        <v>10202062</v>
      </c>
      <c r="C116" s="33" t="inlineStr">
        <is>
          <t xml:space="preserve">玄罡撼岳劲·第五卷</t>
        </is>
      </c>
      <c r="D116" s="16" t="inlineStr">
        <is>
          <t xml:space="preserve">灵品</t>
        </is>
      </c>
      <c r="E116" s="16" t="inlineStr">
        <is>
          <t xml:space="preserve">通用</t>
        </is>
      </c>
      <c r="F116" s="16" t="inlineStr">
        <is>
          <t xml:space="preserve">人道神通</t>
        </is>
      </c>
      <c r="G116" s="16">
        <v>62</v>
      </c>
      <c r="I116" s="16">
        <v>60</v>
      </c>
      <c r="J116" t="str">
        <f>"大类_"&amp;D116&amp;E116&amp;F116</f>
        <v>大类_灵品通用人道神通</v>
      </c>
      <c r="K116" s="16" t="inlineStr">
        <is>
          <t xml:space="preserve">子类_技能书</t>
        </is>
      </c>
      <c r="L116" s="16">
        <v>1</v>
      </c>
      <c r="M116" s="16" t="inlineStr">
        <is>
          <t xml:space="preserve">功法</t>
        </is>
      </c>
      <c r="O116" s="16">
        <v>0</v>
      </c>
      <c r="P116" s="16" t="b">
        <v>1</v>
      </c>
      <c r="R116" s="16" t="b">
        <v>0</v>
      </c>
      <c r="S116" s="16">
        <v>1</v>
      </c>
      <c r="T116" s="16" t="inlineStr">
        <is>
          <t xml:space="preserve">炼体</t>
        </is>
      </c>
      <c r="U116" s="16">
        <v>999</v>
      </c>
      <c r="V116" s="16" t="inlineStr">
        <is>
          <t xml:space="preserve">功能_技能书</t>
        </is>
      </c>
      <c r="W116" t="n" s="16">
        <v>10040004</v>
      </c>
      <c r="X116" t="n" s="42">
        <v>0</v>
      </c>
      <c r="Y116" s="16" t="inlineStr">
        <is>
          <t xml:space="preserve">用于将【玄罡撼岳劲】由四级提升至五级。以玄罡重击目标，造成物理伤害并将其击退。</t>
        </is>
      </c>
      <c r="Z116" t="inlineStr">
        <is>
          <t xml:space="preserve">|cff00FF00“玄罡聚于一臂，发则如岳移；受劲者退，立地者倾。”——《撼岳玄罡录》|r</t>
        </is>
      </c>
      <c r="AA116" s="16" t="inlineStr">
        <is>
          <t xml:space="preserve">宗门兑换，购买，秘境或遗迹可得</t>
        </is>
      </c>
      <c r="AB116" s="16">
        <v>10202003</v>
      </c>
      <c r="AC116" s="31" t="inlineStr">
        <is>
          <t xml:space="preserve">0</t>
        </is>
      </c>
      <c r="AD116" s="16">
        <v>0</v>
      </c>
      <c r="AF116">
        <v>70002</v>
      </c>
      <c r="AH116">
        <v>6000</v>
      </c>
      <c r="AI116" s="32" t="inlineStr">
        <is>
          <t xml:space="preserve">功法</t>
        </is>
      </c>
      <c r="AJ116" s="16" t="inlineStr">
        <is>
          <t xml:space="preserve">人道神通</t>
        </is>
      </c>
      <c r="AK116" s="16" t="inlineStr">
        <is>
          <t xml:space="preserve">通用</t>
        </is>
      </c>
    </row>
    <row r="117" ht="16.5" customHeight="1" spans="2:37">
      <c r="B117" s="16" t="n">
        <f>10000000+INDEX(编号表!$B:$B,MATCH(F117,编号表!$A:$A,0))*100000+INDEX(编号表!$F:$F,MATCH(D117,编号表!$E:$E,0))*1000+INDEX(编号表!$D:$D,MATCH(E117,编号表!$C:$C,0))*10000+G117</f>
        <v>10202063</v>
      </c>
      <c r="C117" s="33" t="inlineStr">
        <is>
          <t xml:space="preserve">玄罡撼岳劲·第六卷</t>
        </is>
      </c>
      <c r="D117" s="16" t="inlineStr">
        <is>
          <t xml:space="preserve">灵品</t>
        </is>
      </c>
      <c r="E117" s="16" t="inlineStr">
        <is>
          <t xml:space="preserve">通用</t>
        </is>
      </c>
      <c r="F117" s="16" t="inlineStr">
        <is>
          <t xml:space="preserve">人道神通</t>
        </is>
      </c>
      <c r="G117" s="16">
        <v>63</v>
      </c>
      <c r="I117" s="16">
        <v>60</v>
      </c>
      <c r="J117" t="str">
        <f>"大类_"&amp;D117&amp;E117&amp;F117</f>
        <v>大类_灵品通用人道神通</v>
      </c>
      <c r="K117" s="16" t="inlineStr">
        <is>
          <t xml:space="preserve">子类_技能书</t>
        </is>
      </c>
      <c r="L117" s="16">
        <v>1</v>
      </c>
      <c r="M117" s="16" t="inlineStr">
        <is>
          <t xml:space="preserve">功法</t>
        </is>
      </c>
      <c r="O117" s="16">
        <v>0</v>
      </c>
      <c r="P117" s="16" t="b">
        <v>1</v>
      </c>
      <c r="R117" s="16" t="b">
        <v>0</v>
      </c>
      <c r="S117" s="16">
        <v>1</v>
      </c>
      <c r="T117" s="16" t="inlineStr">
        <is>
          <t xml:space="preserve">炼体</t>
        </is>
      </c>
      <c r="U117" s="16">
        <v>999</v>
      </c>
      <c r="V117" s="16" t="inlineStr">
        <is>
          <t xml:space="preserve">功能_技能书</t>
        </is>
      </c>
      <c r="W117" t="n" s="16">
        <v>10040005</v>
      </c>
      <c r="X117" t="n" s="42">
        <v>0</v>
      </c>
      <c r="Y117" s="16" t="inlineStr">
        <is>
          <t xml:space="preserve">用于将【玄罡撼岳劲】由五级提升至六级。以玄罡重击目标，造成物理伤害并将其击退。</t>
        </is>
      </c>
      <c r="Z117" t="inlineStr">
        <is>
          <t xml:space="preserve">|cff00FF00“玄罡聚于一臂，发则如岳移；受劲者退，立地者倾。”——《撼岳玄罡录》|r</t>
        </is>
      </c>
      <c r="AA117" s="16" t="inlineStr">
        <is>
          <t xml:space="preserve">宗门兑换，购买，秘境或遗迹可得</t>
        </is>
      </c>
      <c r="AB117" s="16">
        <v>10202003</v>
      </c>
      <c r="AC117" s="31" t="inlineStr">
        <is>
          <t xml:space="preserve">0</t>
        </is>
      </c>
      <c r="AD117" s="16">
        <v>0</v>
      </c>
      <c r="AF117">
        <v>70002</v>
      </c>
      <c r="AH117">
        <v>30000</v>
      </c>
      <c r="AI117" s="32" t="inlineStr">
        <is>
          <t xml:space="preserve">功法</t>
        </is>
      </c>
      <c r="AJ117" s="16" t="inlineStr">
        <is>
          <t xml:space="preserve">人道神通</t>
        </is>
      </c>
      <c r="AK117" s="16" t="inlineStr">
        <is>
          <t xml:space="preserve">通用</t>
        </is>
      </c>
    </row>
    <row r="118" ht="16.5" customHeight="1" spans="2:37">
      <c r="B118" s="16" t="n">
        <f>10000000+INDEX(编号表!$B:$B,MATCH(F118,编号表!$A:$A,0))*100000+INDEX(编号表!$F:$F,MATCH(D118,编号表!$E:$E,0))*1000+INDEX(编号表!$D:$D,MATCH(E118,编号表!$C:$C,0))*10000+G118</f>
        <v>10203064</v>
      </c>
      <c r="C118" s="33" t="inlineStr">
        <is>
          <t xml:space="preserve">玄罡撼岳劲·第七卷</t>
        </is>
      </c>
      <c r="D118" s="16" t="inlineStr">
        <is>
          <t xml:space="preserve">玄品</t>
        </is>
      </c>
      <c r="E118" s="16" t="inlineStr">
        <is>
          <t xml:space="preserve">通用</t>
        </is>
      </c>
      <c r="F118" s="16" t="inlineStr">
        <is>
          <t xml:space="preserve">人道神通</t>
        </is>
      </c>
      <c r="G118" s="16">
        <v>64</v>
      </c>
      <c r="I118" s="16">
        <v>60</v>
      </c>
      <c r="J118" t="str">
        <f>"大类_"&amp;D118&amp;E118&amp;F118</f>
        <v>大类_玄品通用人道神通</v>
      </c>
      <c r="K118" s="16" t="inlineStr">
        <is>
          <t xml:space="preserve">子类_技能书</t>
        </is>
      </c>
      <c r="L118" s="16">
        <v>1</v>
      </c>
      <c r="M118" s="16" t="inlineStr">
        <is>
          <t xml:space="preserve">功法</t>
        </is>
      </c>
      <c r="O118" s="16">
        <v>0</v>
      </c>
      <c r="P118" s="16" t="b">
        <v>1</v>
      </c>
      <c r="R118" s="16" t="b">
        <v>0</v>
      </c>
      <c r="S118" s="16">
        <v>1</v>
      </c>
      <c r="T118" s="16" t="inlineStr">
        <is>
          <t xml:space="preserve">炼体</t>
        </is>
      </c>
      <c r="U118" s="16">
        <v>999</v>
      </c>
      <c r="V118" s="16" t="inlineStr">
        <is>
          <t xml:space="preserve">功能_技能书</t>
        </is>
      </c>
      <c r="W118" t="n" s="16">
        <v>10040006</v>
      </c>
      <c r="X118" t="n" s="42">
        <v>0</v>
      </c>
      <c r="Y118" s="16" t="inlineStr">
        <is>
          <t xml:space="preserve">用于将【玄罡撼岳劲】由六级提升至七级。以玄罡重击目标，造成物理伤害并将其击退。</t>
        </is>
      </c>
      <c r="Z118" t="inlineStr">
        <is>
          <t xml:space="preserve">|cff00FF00“玄罡聚于一臂，发则如岳移；受劲者退，立地者倾。”——《撼岳玄罡录》|r</t>
        </is>
      </c>
      <c r="AA118" s="16" t="inlineStr">
        <is>
          <t xml:space="preserve">宗门兑换，购买，秘境或遗迹可得</t>
        </is>
      </c>
      <c r="AB118" s="16">
        <v>10202003</v>
      </c>
      <c r="AC118" s="31" t="inlineStr">
        <is>
          <t xml:space="preserve">0</t>
        </is>
      </c>
      <c r="AD118" s="16">
        <v>0</v>
      </c>
      <c r="AF118">
        <v>70002</v>
      </c>
      <c r="AH118">
        <v>600000</v>
      </c>
      <c r="AI118" s="32" t="inlineStr">
        <is>
          <t xml:space="preserve">功法</t>
        </is>
      </c>
      <c r="AJ118" s="16" t="inlineStr">
        <is>
          <t xml:space="preserve">人道神通</t>
        </is>
      </c>
      <c r="AK118" s="16" t="inlineStr">
        <is>
          <t xml:space="preserve">通用</t>
        </is>
      </c>
    </row>
    <row r="119" ht="16.5" customHeight="1" spans="2:37">
      <c r="B119" s="16" t="n">
        <f>10000000+INDEX(编号表!$B:$B,MATCH(F119,编号表!$A:$A,0))*100000+INDEX(编号表!$F:$F,MATCH(D119,编号表!$E:$E,0))*1000+INDEX(编号表!$D:$D,MATCH(E119,编号表!$C:$C,0))*10000+G119</f>
        <v>10203065</v>
      </c>
      <c r="C119" s="33" t="inlineStr">
        <is>
          <t xml:space="preserve">玄罡撼岳劲·第八卷</t>
        </is>
      </c>
      <c r="D119" s="16" t="inlineStr">
        <is>
          <t xml:space="preserve">玄品</t>
        </is>
      </c>
      <c r="E119" s="16" t="inlineStr">
        <is>
          <t xml:space="preserve">通用</t>
        </is>
      </c>
      <c r="F119" s="16" t="inlineStr">
        <is>
          <t xml:space="preserve">人道神通</t>
        </is>
      </c>
      <c r="G119" s="16">
        <v>65</v>
      </c>
      <c r="I119" s="16">
        <v>60</v>
      </c>
      <c r="J119" t="str">
        <f>"大类_"&amp;D119&amp;E119&amp;F119</f>
        <v>大类_玄品通用人道神通</v>
      </c>
      <c r="K119" s="16" t="inlineStr">
        <is>
          <t xml:space="preserve">子类_技能书</t>
        </is>
      </c>
      <c r="L119" s="16">
        <v>1</v>
      </c>
      <c r="M119" s="16" t="inlineStr">
        <is>
          <t xml:space="preserve">功法</t>
        </is>
      </c>
      <c r="O119" s="16">
        <v>0</v>
      </c>
      <c r="P119" s="16" t="b">
        <v>1</v>
      </c>
      <c r="R119" s="16" t="b">
        <v>0</v>
      </c>
      <c r="S119" s="16">
        <v>1</v>
      </c>
      <c r="T119" s="16" t="inlineStr">
        <is>
          <t xml:space="preserve">炼体</t>
        </is>
      </c>
      <c r="U119" s="16">
        <v>999</v>
      </c>
      <c r="V119" s="16" t="inlineStr">
        <is>
          <t xml:space="preserve">功能_技能书</t>
        </is>
      </c>
      <c r="W119" t="n" s="16">
        <v>10040007</v>
      </c>
      <c r="X119" t="n" s="42">
        <v>0</v>
      </c>
      <c r="Y119" s="16" t="inlineStr">
        <is>
          <t xml:space="preserve">用于将【玄罡撼岳劲】由七级提升至八级。以玄罡重击目标，造成物理伤害并将其击退。</t>
        </is>
      </c>
      <c r="Z119" t="inlineStr">
        <is>
          <t xml:space="preserve">|cff00FF00“玄罡聚于一臂，发则如岳移；受劲者退，立地者倾。”——《撼岳玄罡录》|r</t>
        </is>
      </c>
      <c r="AA119" s="16" t="inlineStr">
        <is>
          <t xml:space="preserve">宗门兑换，购买，秘境或遗迹可得</t>
        </is>
      </c>
      <c r="AB119" s="16">
        <v>10202003</v>
      </c>
      <c r="AC119" s="31" t="inlineStr">
        <is>
          <t xml:space="preserve">0</t>
        </is>
      </c>
      <c r="AD119" s="16">
        <v>0</v>
      </c>
      <c r="AF119">
        <v>70002</v>
      </c>
      <c r="AH119">
        <v>600000</v>
      </c>
      <c r="AI119" s="32" t="inlineStr">
        <is>
          <t xml:space="preserve">功法</t>
        </is>
      </c>
      <c r="AJ119" s="16" t="inlineStr">
        <is>
          <t xml:space="preserve">人道神通</t>
        </is>
      </c>
      <c r="AK119" s="16" t="inlineStr">
        <is>
          <t xml:space="preserve">通用</t>
        </is>
      </c>
    </row>
    <row r="120" ht="16.5" customHeight="1" spans="2:37">
      <c r="B120" s="16" t="n">
        <f>10000000+INDEX(编号表!$B:$B,MATCH(F120,编号表!$A:$A,0))*100000+INDEX(编号表!$F:$F,MATCH(D120,编号表!$E:$E,0))*1000+INDEX(编号表!$D:$D,MATCH(E120,编号表!$C:$C,0))*10000+G120</f>
        <v>10203066</v>
      </c>
      <c r="C120" s="33" t="inlineStr">
        <is>
          <t xml:space="preserve">玄罡撼岳劲·第九卷</t>
        </is>
      </c>
      <c r="D120" s="16" t="inlineStr">
        <is>
          <t xml:space="preserve">玄品</t>
        </is>
      </c>
      <c r="E120" s="16" t="inlineStr">
        <is>
          <t xml:space="preserve">通用</t>
        </is>
      </c>
      <c r="F120" s="16" t="inlineStr">
        <is>
          <t xml:space="preserve">人道神通</t>
        </is>
      </c>
      <c r="G120" s="16">
        <v>66</v>
      </c>
      <c r="I120" s="16">
        <v>60</v>
      </c>
      <c r="J120" t="str">
        <f>"大类_"&amp;D120&amp;E120&amp;F120</f>
        <v>大类_玄品通用人道神通</v>
      </c>
      <c r="K120" s="16" t="inlineStr">
        <is>
          <t xml:space="preserve">子类_技能书</t>
        </is>
      </c>
      <c r="L120" s="16">
        <v>1</v>
      </c>
      <c r="M120" s="16" t="inlineStr">
        <is>
          <t xml:space="preserve">功法</t>
        </is>
      </c>
      <c r="O120" s="16">
        <v>0</v>
      </c>
      <c r="P120" s="16" t="b">
        <v>1</v>
      </c>
      <c r="R120" s="16" t="b">
        <v>0</v>
      </c>
      <c r="S120" s="16">
        <v>1</v>
      </c>
      <c r="T120" s="16" t="inlineStr">
        <is>
          <t xml:space="preserve">炼体</t>
        </is>
      </c>
      <c r="U120" s="16">
        <v>999</v>
      </c>
      <c r="V120" s="16" t="inlineStr">
        <is>
          <t xml:space="preserve">功能_技能书</t>
        </is>
      </c>
      <c r="W120" t="n" s="16">
        <v>10040008</v>
      </c>
      <c r="X120" t="n" s="42">
        <v>0</v>
      </c>
      <c r="Y120" s="16" t="inlineStr">
        <is>
          <t xml:space="preserve">用于将【玄罡撼岳劲】由八级提升至九级。以玄罡重击目标，造成物理伤害并将其击退。</t>
        </is>
      </c>
      <c r="Z120" t="inlineStr">
        <is>
          <t xml:space="preserve">|cff00FF00“玄罡聚于一臂，发则如岳移；受劲者退，立地者倾。”——《撼岳玄罡录》|r</t>
        </is>
      </c>
      <c r="AA120" s="16" t="inlineStr">
        <is>
          <t xml:space="preserve">宗门兑换，购买，秘境或遗迹可得</t>
        </is>
      </c>
      <c r="AB120" s="16">
        <v>10202003</v>
      </c>
      <c r="AC120" s="31" t="inlineStr">
        <is>
          <t xml:space="preserve">0</t>
        </is>
      </c>
      <c r="AD120" s="16">
        <v>0</v>
      </c>
      <c r="AF120">
        <v>70002</v>
      </c>
      <c r="AH120">
        <v>3000000</v>
      </c>
      <c r="AI120" s="32" t="inlineStr">
        <is>
          <t xml:space="preserve">功法</t>
        </is>
      </c>
      <c r="AJ120" s="16" t="inlineStr">
        <is>
          <t xml:space="preserve">人道神通</t>
        </is>
      </c>
      <c r="AK120" s="16" t="inlineStr">
        <is>
          <t xml:space="preserve">通用</t>
        </is>
      </c>
    </row>
    <row r="121" ht="16.5" customHeight="1" spans="2:37">
      <c r="B121" s="16" t="n">
        <f>10000000+INDEX(编号表!$B:$B,MATCH(F121,编号表!$A:$A,0))*100000+INDEX(编号表!$F:$F,MATCH(D121,编号表!$E:$E,0))*1000+INDEX(编号表!$D:$D,MATCH(E121,编号表!$C:$C,0))*10000+G121</f>
        <v>10204067</v>
      </c>
      <c r="C121" s="33" t="inlineStr">
        <is>
          <t xml:space="preserve">玄罡撼岳劲·第十卷</t>
        </is>
      </c>
      <c r="D121" s="16" t="inlineStr">
        <is>
          <t xml:space="preserve">仙品</t>
        </is>
      </c>
      <c r="E121" s="16" t="inlineStr">
        <is>
          <t xml:space="preserve">通用</t>
        </is>
      </c>
      <c r="F121" s="16" t="inlineStr">
        <is>
          <t xml:space="preserve">人道神通</t>
        </is>
      </c>
      <c r="G121" s="16">
        <v>67</v>
      </c>
      <c r="I121" s="16">
        <v>60</v>
      </c>
      <c r="J121" t="str">
        <f>"大类_"&amp;D121&amp;E121&amp;F121</f>
        <v>大类_仙品通用人道神通</v>
      </c>
      <c r="K121" s="16" t="inlineStr">
        <is>
          <t xml:space="preserve">子类_技能书</t>
        </is>
      </c>
      <c r="L121" s="16">
        <v>1</v>
      </c>
      <c r="M121" s="16" t="inlineStr">
        <is>
          <t xml:space="preserve">功法</t>
        </is>
      </c>
      <c r="O121" s="16">
        <v>0</v>
      </c>
      <c r="P121" s="16" t="b">
        <v>1</v>
      </c>
      <c r="R121" s="16" t="b">
        <v>0</v>
      </c>
      <c r="S121" s="16">
        <v>1</v>
      </c>
      <c r="T121" s="16" t="inlineStr">
        <is>
          <t xml:space="preserve">炼体</t>
        </is>
      </c>
      <c r="U121" s="16">
        <v>999</v>
      </c>
      <c r="V121" s="16" t="inlineStr">
        <is>
          <t xml:space="preserve">功能_技能书</t>
        </is>
      </c>
      <c r="W121" t="n" s="16">
        <v>10040009</v>
      </c>
      <c r="X121" t="n" s="42">
        <v>0</v>
      </c>
      <c r="Y121" s="16" t="inlineStr">
        <is>
          <t xml:space="preserve">用于将【玄罡撼岳劲】由九级提升至十级。以玄罡重击目标，造成物理伤害并将其击退。</t>
        </is>
      </c>
      <c r="Z121" t="inlineStr">
        <is>
          <t xml:space="preserve">|cff00FF00“玄罡聚于一臂，发则如岳移；受劲者退，立地者倾。”——《撼岳玄罡录》|r</t>
        </is>
      </c>
      <c r="AA121" s="16" t="inlineStr">
        <is>
          <t xml:space="preserve">宗门兑换，购买，秘境或遗迹可得</t>
        </is>
      </c>
      <c r="AB121" s="16">
        <v>10202003</v>
      </c>
      <c r="AC121" s="31" t="inlineStr">
        <is>
          <t xml:space="preserve">0</t>
        </is>
      </c>
      <c r="AD121" s="16">
        <v>0</v>
      </c>
      <c r="AF121">
        <v>70002</v>
      </c>
      <c r="AH121">
        <v>75000000</v>
      </c>
      <c r="AI121" s="32" t="inlineStr">
        <is>
          <t xml:space="preserve">功法</t>
        </is>
      </c>
      <c r="AJ121" s="16" t="inlineStr">
        <is>
          <t xml:space="preserve">人道神通</t>
        </is>
      </c>
      <c r="AK121" s="16" t="inlineStr">
        <is>
          <t xml:space="preserve">通用</t>
        </is>
      </c>
    </row>
    <row r="122" ht="16.5" customHeight="1" spans="2:37">
      <c r="B122" s="16" t="n">
        <f>10000000+INDEX(编号表!$B:$B,MATCH(F122,编号表!$A:$A,0))*100000+INDEX(编号表!$F:$F,MATCH(D122,编号表!$E:$E,0))*1000+INDEX(编号表!$D:$D,MATCH(E122,编号表!$C:$C,0))*10000+G122</f>
        <v>10201069</v>
      </c>
      <c r="C122" s="33" t="inlineStr">
        <is>
          <t xml:space="preserve">庚芒诀·第二卷</t>
        </is>
      </c>
      <c r="D122" s="16" t="inlineStr">
        <is>
          <t xml:space="preserve">凡品</t>
        </is>
      </c>
      <c r="E122" s="16" t="inlineStr">
        <is>
          <t xml:space="preserve">通用</t>
        </is>
      </c>
      <c r="F122" s="16" t="inlineStr">
        <is>
          <t xml:space="preserve">人道神通</t>
        </is>
      </c>
      <c r="G122" s="16">
        <v>69</v>
      </c>
      <c r="I122" s="16">
        <v>60</v>
      </c>
      <c r="J122" t="str">
        <f>"大类_"&amp;D122&amp;E122&amp;F122</f>
        <v>大类_凡品通用人道神通</v>
      </c>
      <c r="K122" s="16" t="inlineStr">
        <is>
          <t xml:space="preserve">子类_技能书</t>
        </is>
      </c>
      <c r="L122" s="16">
        <v>1</v>
      </c>
      <c r="M122" s="16" t="inlineStr">
        <is>
          <t xml:space="preserve">功法</t>
        </is>
      </c>
      <c r="O122" s="16">
        <v>0</v>
      </c>
      <c r="P122" s="16" t="b">
        <v>1</v>
      </c>
      <c r="R122" s="16" t="b">
        <v>0</v>
      </c>
      <c r="S122" s="16">
        <v>1</v>
      </c>
      <c r="T122" s="16" t="inlineStr">
        <is>
          <t xml:space="preserve">金行</t>
        </is>
      </c>
      <c r="U122" s="16">
        <v>999</v>
      </c>
      <c r="V122" s="16" t="inlineStr">
        <is>
          <t xml:space="preserve">功能_技能书</t>
        </is>
      </c>
      <c r="W122" t="n" s="16">
        <v>10050001</v>
      </c>
      <c r="X122" t="n" s="42">
        <v>0</v>
      </c>
      <c r="Y122" s="16" t="inlineStr">
        <is>
          <t xml:space="preserve">用于将【庚芒诀】由一级提升至二级。向前方贯出一线金芒，对路径上的敌人造成法术伤害。</t>
        </is>
      </c>
      <c r="Z122" t="inlineStr">
        <is>
          <t xml:space="preserve">|cff00FF00“庚金主肃，炼芒成线；所过之处，邪秽皆分。”——《庚金锐芒诀》|r</t>
        </is>
      </c>
      <c r="AA122" s="16" t="inlineStr">
        <is>
          <t xml:space="preserve">宗门兑换，购买，秘境或遗迹可得</t>
        </is>
      </c>
      <c r="AB122" s="16">
        <v>10202004</v>
      </c>
      <c r="AC122" s="31" t="inlineStr">
        <is>
          <t xml:space="preserve">0</t>
        </is>
      </c>
      <c r="AD122" s="16">
        <v>0</v>
      </c>
      <c r="AF122">
        <v>70002</v>
      </c>
      <c r="AH122">
        <v>80</v>
      </c>
      <c r="AI122" s="32" t="inlineStr">
        <is>
          <t xml:space="preserve">功法</t>
        </is>
      </c>
      <c r="AJ122" s="16" t="inlineStr">
        <is>
          <t xml:space="preserve">人道神通</t>
        </is>
      </c>
      <c r="AK122" s="16" t="inlineStr">
        <is>
          <t xml:space="preserve">通用</t>
        </is>
      </c>
    </row>
    <row r="123" ht="16.5" customHeight="1" spans="2:37">
      <c r="B123" s="16" t="n">
        <f>10000000+INDEX(编号表!$B:$B,MATCH(F123,编号表!$A:$A,0))*100000+INDEX(编号表!$F:$F,MATCH(D123,编号表!$E:$E,0))*1000+INDEX(编号表!$D:$D,MATCH(E123,编号表!$C:$C,0))*10000+G123</f>
        <v>10201070</v>
      </c>
      <c r="C123" s="33" t="inlineStr">
        <is>
          <t xml:space="preserve">庚芒诀·第三卷</t>
        </is>
      </c>
      <c r="D123" s="16" t="inlineStr">
        <is>
          <t xml:space="preserve">凡品</t>
        </is>
      </c>
      <c r="E123" s="16" t="inlineStr">
        <is>
          <t xml:space="preserve">通用</t>
        </is>
      </c>
      <c r="F123" s="16" t="inlineStr">
        <is>
          <t xml:space="preserve">人道神通</t>
        </is>
      </c>
      <c r="G123" s="16">
        <v>70</v>
      </c>
      <c r="I123" s="16">
        <v>60</v>
      </c>
      <c r="J123" t="str">
        <f>"大类_"&amp;D123&amp;E123&amp;F123</f>
        <v>大类_凡品通用人道神通</v>
      </c>
      <c r="K123" s="16" t="inlineStr">
        <is>
          <t xml:space="preserve">子类_技能书</t>
        </is>
      </c>
      <c r="L123" s="16">
        <v>1</v>
      </c>
      <c r="M123" s="16" t="inlineStr">
        <is>
          <t xml:space="preserve">功法</t>
        </is>
      </c>
      <c r="O123" s="16">
        <v>0</v>
      </c>
      <c r="P123" s="16" t="b">
        <v>1</v>
      </c>
      <c r="R123" s="16" t="b">
        <v>0</v>
      </c>
      <c r="S123" s="16">
        <v>1</v>
      </c>
      <c r="T123" s="16" t="inlineStr">
        <is>
          <t xml:space="preserve">金行</t>
        </is>
      </c>
      <c r="U123" s="16">
        <v>999</v>
      </c>
      <c r="V123" s="16" t="inlineStr">
        <is>
          <t xml:space="preserve">功能_技能书</t>
        </is>
      </c>
      <c r="W123" t="n" s="16">
        <v>10050002</v>
      </c>
      <c r="X123" t="n" s="42">
        <v>0</v>
      </c>
      <c r="Y123" s="16" t="inlineStr">
        <is>
          <t xml:space="preserve">用于将【庚芒诀】由二级提升至三级。向前方贯出一线金芒，对路径上的敌人造成法术伤害。</t>
        </is>
      </c>
      <c r="Z123" t="inlineStr">
        <is>
          <t xml:space="preserve">|cff00FF00“庚金主肃，炼芒成线；所过之处，邪秽皆分。”——《庚金锐芒诀》|r</t>
        </is>
      </c>
      <c r="AA123" s="16" t="inlineStr">
        <is>
          <t xml:space="preserve">宗门兑换，购买，秘境或遗迹可得</t>
        </is>
      </c>
      <c r="AB123" s="16">
        <v>10202004</v>
      </c>
      <c r="AC123" s="31" t="inlineStr">
        <is>
          <t xml:space="preserve">0</t>
        </is>
      </c>
      <c r="AD123" s="16">
        <v>0</v>
      </c>
      <c r="AF123">
        <v>70002</v>
      </c>
      <c r="AH123">
        <v>400</v>
      </c>
      <c r="AI123" s="32" t="inlineStr">
        <is>
          <t xml:space="preserve">功法</t>
        </is>
      </c>
      <c r="AJ123" s="16" t="inlineStr">
        <is>
          <t xml:space="preserve">人道神通</t>
        </is>
      </c>
      <c r="AK123" s="16" t="inlineStr">
        <is>
          <t xml:space="preserve">通用</t>
        </is>
      </c>
    </row>
    <row r="124" ht="16.5" customHeight="1" spans="2:37">
      <c r="B124" s="16" t="n">
        <f>10000000+INDEX(编号表!$B:$B,MATCH(F124,编号表!$A:$A,0))*100000+INDEX(编号表!$F:$F,MATCH(D124,编号表!$E:$E,0))*1000+INDEX(编号表!$D:$D,MATCH(E124,编号表!$C:$C,0))*10000+G124</f>
        <v>10202071</v>
      </c>
      <c r="C124" s="33" t="inlineStr">
        <is>
          <t xml:space="preserve">庚芒诀·第四卷</t>
        </is>
      </c>
      <c r="D124" s="16" t="inlineStr">
        <is>
          <t xml:space="preserve">灵品</t>
        </is>
      </c>
      <c r="E124" s="16" t="inlineStr">
        <is>
          <t xml:space="preserve">通用</t>
        </is>
      </c>
      <c r="F124" s="16" t="inlineStr">
        <is>
          <t xml:space="preserve">人道神通</t>
        </is>
      </c>
      <c r="G124" s="16">
        <v>71</v>
      </c>
      <c r="I124" s="16">
        <v>60</v>
      </c>
      <c r="J124" t="str">
        <f>"大类_"&amp;D124&amp;E124&amp;F124</f>
        <v>大类_灵品通用人道神通</v>
      </c>
      <c r="K124" s="16" t="inlineStr">
        <is>
          <t xml:space="preserve">子类_技能书</t>
        </is>
      </c>
      <c r="L124" s="16">
        <v>1</v>
      </c>
      <c r="M124" s="16" t="inlineStr">
        <is>
          <t xml:space="preserve">功法</t>
        </is>
      </c>
      <c r="O124" s="16">
        <v>0</v>
      </c>
      <c r="P124" s="16" t="b">
        <v>1</v>
      </c>
      <c r="R124" s="16" t="b">
        <v>0</v>
      </c>
      <c r="S124" s="16">
        <v>1</v>
      </c>
      <c r="T124" s="16" t="inlineStr">
        <is>
          <t xml:space="preserve">金行</t>
        </is>
      </c>
      <c r="U124" s="16">
        <v>999</v>
      </c>
      <c r="V124" s="16" t="inlineStr">
        <is>
          <t xml:space="preserve">功能_技能书</t>
        </is>
      </c>
      <c r="W124" t="n" s="16">
        <v>10050003</v>
      </c>
      <c r="X124" t="n" s="42">
        <v>0</v>
      </c>
      <c r="Y124" s="16" t="inlineStr">
        <is>
          <t xml:space="preserve">用于将【庚芒诀】由三级提升至四级。向前方贯出一线金芒，对路径上的敌人造成法术伤害。</t>
        </is>
      </c>
      <c r="Z124" t="inlineStr">
        <is>
          <t xml:space="preserve">|cff00FF00“庚金主肃，炼芒成线；所过之处，邪秽皆分。”——《庚金锐芒诀》|r</t>
        </is>
      </c>
      <c r="AA124" s="16" t="inlineStr">
        <is>
          <t xml:space="preserve">宗门兑换，购买，秘境或遗迹可得</t>
        </is>
      </c>
      <c r="AB124" s="16">
        <v>10202004</v>
      </c>
      <c r="AC124" s="31" t="inlineStr">
        <is>
          <t xml:space="preserve">0</t>
        </is>
      </c>
      <c r="AD124" s="16">
        <v>0</v>
      </c>
      <c r="AF124">
        <v>70002</v>
      </c>
      <c r="AH124">
        <v>6000</v>
      </c>
      <c r="AI124" s="32" t="inlineStr">
        <is>
          <t xml:space="preserve">功法</t>
        </is>
      </c>
      <c r="AJ124" s="16" t="inlineStr">
        <is>
          <t xml:space="preserve">人道神通</t>
        </is>
      </c>
      <c r="AK124" s="16" t="inlineStr">
        <is>
          <t xml:space="preserve">通用</t>
        </is>
      </c>
    </row>
    <row r="125" ht="16.5" customHeight="1" spans="2:37">
      <c r="B125" s="16" t="n">
        <f>10000000+INDEX(编号表!$B:$B,MATCH(F125,编号表!$A:$A,0))*100000+INDEX(编号表!$F:$F,MATCH(D125,编号表!$E:$E,0))*1000+INDEX(编号表!$D:$D,MATCH(E125,编号表!$C:$C,0))*10000+G125</f>
        <v>10202072</v>
      </c>
      <c r="C125" s="33" t="inlineStr">
        <is>
          <t xml:space="preserve">庚芒诀·第五卷</t>
        </is>
      </c>
      <c r="D125" s="16" t="inlineStr">
        <is>
          <t xml:space="preserve">灵品</t>
        </is>
      </c>
      <c r="E125" s="16" t="inlineStr">
        <is>
          <t xml:space="preserve">通用</t>
        </is>
      </c>
      <c r="F125" s="16" t="inlineStr">
        <is>
          <t xml:space="preserve">人道神通</t>
        </is>
      </c>
      <c r="G125" s="16">
        <v>72</v>
      </c>
      <c r="I125" s="16">
        <v>60</v>
      </c>
      <c r="J125" t="str">
        <f>"大类_"&amp;D125&amp;E125&amp;F125</f>
        <v>大类_灵品通用人道神通</v>
      </c>
      <c r="K125" s="16" t="inlineStr">
        <is>
          <t xml:space="preserve">子类_技能书</t>
        </is>
      </c>
      <c r="L125" s="16">
        <v>1</v>
      </c>
      <c r="M125" s="16" t="inlineStr">
        <is>
          <t xml:space="preserve">功法</t>
        </is>
      </c>
      <c r="O125" s="16">
        <v>0</v>
      </c>
      <c r="P125" s="16" t="b">
        <v>1</v>
      </c>
      <c r="R125" s="16" t="b">
        <v>0</v>
      </c>
      <c r="S125" s="16">
        <v>1</v>
      </c>
      <c r="T125" s="16" t="inlineStr">
        <is>
          <t xml:space="preserve">金行</t>
        </is>
      </c>
      <c r="U125" s="16">
        <v>999</v>
      </c>
      <c r="V125" s="16" t="inlineStr">
        <is>
          <t xml:space="preserve">功能_技能书</t>
        </is>
      </c>
      <c r="W125" t="n" s="16">
        <v>10050004</v>
      </c>
      <c r="X125" t="n" s="42">
        <v>0</v>
      </c>
      <c r="Y125" s="16" t="inlineStr">
        <is>
          <t xml:space="preserve">用于将【庚芒诀】由四级提升至五级。向前方贯出一线金芒，对路径上的敌人造成法术伤害。</t>
        </is>
      </c>
      <c r="Z125" t="inlineStr">
        <is>
          <t xml:space="preserve">|cff00FF00“庚金主肃，炼芒成线；所过之处，邪秽皆分。”——《庚金锐芒诀》|r</t>
        </is>
      </c>
      <c r="AA125" s="16" t="inlineStr">
        <is>
          <t xml:space="preserve">宗门兑换，购买，秘境或遗迹可得</t>
        </is>
      </c>
      <c r="AB125" s="16">
        <v>10202004</v>
      </c>
      <c r="AC125" s="31" t="inlineStr">
        <is>
          <t xml:space="preserve">0</t>
        </is>
      </c>
      <c r="AD125" s="16">
        <v>0</v>
      </c>
      <c r="AF125">
        <v>70002</v>
      </c>
      <c r="AH125">
        <v>6000</v>
      </c>
      <c r="AI125" s="32" t="inlineStr">
        <is>
          <t xml:space="preserve">功法</t>
        </is>
      </c>
      <c r="AJ125" s="16" t="inlineStr">
        <is>
          <t xml:space="preserve">人道神通</t>
        </is>
      </c>
      <c r="AK125" s="16" t="inlineStr">
        <is>
          <t xml:space="preserve">通用</t>
        </is>
      </c>
    </row>
    <row r="126" ht="16.5" customHeight="1" spans="2:37">
      <c r="B126" s="16" t="n">
        <f>10000000+INDEX(编号表!$B:$B,MATCH(F126,编号表!$A:$A,0))*100000+INDEX(编号表!$F:$F,MATCH(D126,编号表!$E:$E,0))*1000+INDEX(编号表!$D:$D,MATCH(E126,编号表!$C:$C,0))*10000+G126</f>
        <v>10202073</v>
      </c>
      <c r="C126" s="33" t="inlineStr">
        <is>
          <t xml:space="preserve">庚芒诀·第六卷</t>
        </is>
      </c>
      <c r="D126" s="16" t="inlineStr">
        <is>
          <t xml:space="preserve">灵品</t>
        </is>
      </c>
      <c r="E126" s="16" t="inlineStr">
        <is>
          <t xml:space="preserve">通用</t>
        </is>
      </c>
      <c r="F126" s="16" t="inlineStr">
        <is>
          <t xml:space="preserve">人道神通</t>
        </is>
      </c>
      <c r="G126" s="16">
        <v>73</v>
      </c>
      <c r="I126" s="16">
        <v>60</v>
      </c>
      <c r="J126" t="str">
        <f>"大类_"&amp;D126&amp;E126&amp;F126</f>
        <v>大类_灵品通用人道神通</v>
      </c>
      <c r="K126" s="16" t="inlineStr">
        <is>
          <t xml:space="preserve">子类_技能书</t>
        </is>
      </c>
      <c r="L126" s="16">
        <v>1</v>
      </c>
      <c r="M126" s="16" t="inlineStr">
        <is>
          <t xml:space="preserve">功法</t>
        </is>
      </c>
      <c r="O126" s="16">
        <v>0</v>
      </c>
      <c r="P126" s="16" t="b">
        <v>1</v>
      </c>
      <c r="R126" s="16" t="b">
        <v>0</v>
      </c>
      <c r="S126" s="16">
        <v>1</v>
      </c>
      <c r="T126" s="16" t="inlineStr">
        <is>
          <t xml:space="preserve">金行</t>
        </is>
      </c>
      <c r="U126" s="16">
        <v>999</v>
      </c>
      <c r="V126" s="16" t="inlineStr">
        <is>
          <t xml:space="preserve">功能_技能书</t>
        </is>
      </c>
      <c r="W126" t="n" s="16">
        <v>10050005</v>
      </c>
      <c r="X126" t="n" s="42">
        <v>0</v>
      </c>
      <c r="Y126" s="16" t="inlineStr">
        <is>
          <t xml:space="preserve">用于将【庚芒诀】由五级提升至六级。向前方贯出一线金芒，对路径上的敌人造成法术伤害。</t>
        </is>
      </c>
      <c r="Z126" t="inlineStr">
        <is>
          <t xml:space="preserve">|cff00FF00“庚金主肃，炼芒成线；所过之处，邪秽皆分。”——《庚金锐芒诀》|r</t>
        </is>
      </c>
      <c r="AA126" s="16" t="inlineStr">
        <is>
          <t xml:space="preserve">宗门兑换，购买，秘境或遗迹可得</t>
        </is>
      </c>
      <c r="AB126" s="16">
        <v>10202004</v>
      </c>
      <c r="AC126" s="31" t="inlineStr">
        <is>
          <t xml:space="preserve">0</t>
        </is>
      </c>
      <c r="AD126" s="16">
        <v>0</v>
      </c>
      <c r="AF126">
        <v>70002</v>
      </c>
      <c r="AH126">
        <v>30000</v>
      </c>
      <c r="AI126" s="32" t="inlineStr">
        <is>
          <t xml:space="preserve">功法</t>
        </is>
      </c>
      <c r="AJ126" s="16" t="inlineStr">
        <is>
          <t xml:space="preserve">人道神通</t>
        </is>
      </c>
      <c r="AK126" s="16" t="inlineStr">
        <is>
          <t xml:space="preserve">通用</t>
        </is>
      </c>
    </row>
    <row r="127" ht="16.5" customHeight="1" spans="2:37">
      <c r="B127" s="16" t="n">
        <f>10000000+INDEX(编号表!$B:$B,MATCH(F127,编号表!$A:$A,0))*100000+INDEX(编号表!$F:$F,MATCH(D127,编号表!$E:$E,0))*1000+INDEX(编号表!$D:$D,MATCH(E127,编号表!$C:$C,0))*10000+G127</f>
        <v>10203074</v>
      </c>
      <c r="C127" s="33" t="inlineStr">
        <is>
          <t xml:space="preserve">庚芒诀·第七卷</t>
        </is>
      </c>
      <c r="D127" s="16" t="inlineStr">
        <is>
          <t xml:space="preserve">玄品</t>
        </is>
      </c>
      <c r="E127" s="16" t="inlineStr">
        <is>
          <t xml:space="preserve">通用</t>
        </is>
      </c>
      <c r="F127" s="16" t="inlineStr">
        <is>
          <t xml:space="preserve">人道神通</t>
        </is>
      </c>
      <c r="G127" s="16">
        <v>74</v>
      </c>
      <c r="I127" s="16">
        <v>60</v>
      </c>
      <c r="J127" t="str">
        <f>"大类_"&amp;D127&amp;E127&amp;F127</f>
        <v>大类_玄品通用人道神通</v>
      </c>
      <c r="K127" s="16" t="inlineStr">
        <is>
          <t xml:space="preserve">子类_技能书</t>
        </is>
      </c>
      <c r="L127" s="16">
        <v>1</v>
      </c>
      <c r="M127" s="16" t="inlineStr">
        <is>
          <t xml:space="preserve">功法</t>
        </is>
      </c>
      <c r="O127" s="16">
        <v>0</v>
      </c>
      <c r="P127" s="16" t="b">
        <v>1</v>
      </c>
      <c r="R127" s="16" t="b">
        <v>0</v>
      </c>
      <c r="S127" s="16">
        <v>1</v>
      </c>
      <c r="T127" s="16" t="inlineStr">
        <is>
          <t xml:space="preserve">金行</t>
        </is>
      </c>
      <c r="U127" s="16">
        <v>999</v>
      </c>
      <c r="V127" s="16" t="inlineStr">
        <is>
          <t xml:space="preserve">功能_技能书</t>
        </is>
      </c>
      <c r="W127" t="n" s="16">
        <v>10050006</v>
      </c>
      <c r="X127" t="n" s="42">
        <v>0</v>
      </c>
      <c r="Y127" s="16" t="inlineStr">
        <is>
          <t xml:space="preserve">用于将【庚芒诀】由六级提升至七级。向前方贯出一线金芒，对路径上的敌人造成法术伤害。</t>
        </is>
      </c>
      <c r="Z127" t="inlineStr">
        <is>
          <t xml:space="preserve">|cff00FF00“庚金主肃，炼芒成线；所过之处，邪秽皆分。”——《庚金锐芒诀》|r</t>
        </is>
      </c>
      <c r="AA127" s="16" t="inlineStr">
        <is>
          <t xml:space="preserve">宗门兑换，购买，秘境或遗迹可得</t>
        </is>
      </c>
      <c r="AB127" s="16">
        <v>10202004</v>
      </c>
      <c r="AC127" s="31" t="inlineStr">
        <is>
          <t xml:space="preserve">0</t>
        </is>
      </c>
      <c r="AD127" s="16">
        <v>0</v>
      </c>
      <c r="AF127">
        <v>70002</v>
      </c>
      <c r="AH127">
        <v>600000</v>
      </c>
      <c r="AI127" s="32" t="inlineStr">
        <is>
          <t xml:space="preserve">功法</t>
        </is>
      </c>
      <c r="AJ127" s="16" t="inlineStr">
        <is>
          <t xml:space="preserve">人道神通</t>
        </is>
      </c>
      <c r="AK127" s="16" t="inlineStr">
        <is>
          <t xml:space="preserve">通用</t>
        </is>
      </c>
    </row>
    <row r="128" ht="16.5" customHeight="1" spans="2:37">
      <c r="B128" s="16" t="n">
        <f>10000000+INDEX(编号表!$B:$B,MATCH(F128,编号表!$A:$A,0))*100000+INDEX(编号表!$F:$F,MATCH(D128,编号表!$E:$E,0))*1000+INDEX(编号表!$D:$D,MATCH(E128,编号表!$C:$C,0))*10000+G128</f>
        <v>10203075</v>
      </c>
      <c r="C128" s="33" t="inlineStr">
        <is>
          <t xml:space="preserve">庚芒诀·第八卷</t>
        </is>
      </c>
      <c r="D128" s="16" t="inlineStr">
        <is>
          <t xml:space="preserve">玄品</t>
        </is>
      </c>
      <c r="E128" s="16" t="inlineStr">
        <is>
          <t xml:space="preserve">通用</t>
        </is>
      </c>
      <c r="F128" s="16" t="inlineStr">
        <is>
          <t xml:space="preserve">人道神通</t>
        </is>
      </c>
      <c r="G128" s="16">
        <v>75</v>
      </c>
      <c r="I128" s="16">
        <v>60</v>
      </c>
      <c r="J128" t="str">
        <f>"大类_"&amp;D128&amp;E128&amp;F128</f>
        <v>大类_玄品通用人道神通</v>
      </c>
      <c r="K128" s="16" t="inlineStr">
        <is>
          <t xml:space="preserve">子类_技能书</t>
        </is>
      </c>
      <c r="L128" s="16">
        <v>1</v>
      </c>
      <c r="M128" s="16" t="inlineStr">
        <is>
          <t xml:space="preserve">功法</t>
        </is>
      </c>
      <c r="O128" s="16">
        <v>0</v>
      </c>
      <c r="P128" s="16" t="b">
        <v>1</v>
      </c>
      <c r="R128" s="16" t="b">
        <v>0</v>
      </c>
      <c r="S128" s="16">
        <v>1</v>
      </c>
      <c r="T128" s="16" t="inlineStr">
        <is>
          <t xml:space="preserve">金行</t>
        </is>
      </c>
      <c r="U128" s="16">
        <v>999</v>
      </c>
      <c r="V128" s="16" t="inlineStr">
        <is>
          <t xml:space="preserve">功能_技能书</t>
        </is>
      </c>
      <c r="W128" t="n" s="16">
        <v>10050007</v>
      </c>
      <c r="X128" t="n" s="42">
        <v>0</v>
      </c>
      <c r="Y128" s="16" t="inlineStr">
        <is>
          <t xml:space="preserve">用于将【庚芒诀】由七级提升至八级。向前方贯出一线金芒，对路径上的敌人造成法术伤害。</t>
        </is>
      </c>
      <c r="Z128" t="inlineStr">
        <is>
          <t xml:space="preserve">|cff00FF00“庚金主肃，炼芒成线；所过之处，邪秽皆分。”——《庚金锐芒诀》|r</t>
        </is>
      </c>
      <c r="AA128" s="16" t="inlineStr">
        <is>
          <t xml:space="preserve">宗门兑换，购买，秘境或遗迹可得</t>
        </is>
      </c>
      <c r="AB128" s="16">
        <v>10202004</v>
      </c>
      <c r="AC128" s="31" t="inlineStr">
        <is>
          <t xml:space="preserve">0</t>
        </is>
      </c>
      <c r="AD128" s="16">
        <v>0</v>
      </c>
      <c r="AF128">
        <v>70002</v>
      </c>
      <c r="AH128">
        <v>600000</v>
      </c>
      <c r="AI128" s="32" t="inlineStr">
        <is>
          <t xml:space="preserve">功法</t>
        </is>
      </c>
      <c r="AJ128" s="16" t="inlineStr">
        <is>
          <t xml:space="preserve">人道神通</t>
        </is>
      </c>
      <c r="AK128" s="16" t="inlineStr">
        <is>
          <t xml:space="preserve">通用</t>
        </is>
      </c>
    </row>
    <row r="129" ht="16.5" customHeight="1" spans="2:37">
      <c r="B129" s="16" t="n">
        <f>10000000+INDEX(编号表!$B:$B,MATCH(F129,编号表!$A:$A,0))*100000+INDEX(编号表!$F:$F,MATCH(D129,编号表!$E:$E,0))*1000+INDEX(编号表!$D:$D,MATCH(E129,编号表!$C:$C,0))*10000+G129</f>
        <v>10203076</v>
      </c>
      <c r="C129" s="33" t="inlineStr">
        <is>
          <t xml:space="preserve">庚芒诀·第九卷</t>
        </is>
      </c>
      <c r="D129" s="16" t="inlineStr">
        <is>
          <t xml:space="preserve">玄品</t>
        </is>
      </c>
      <c r="E129" s="16" t="inlineStr">
        <is>
          <t xml:space="preserve">通用</t>
        </is>
      </c>
      <c r="F129" s="16" t="inlineStr">
        <is>
          <t xml:space="preserve">人道神通</t>
        </is>
      </c>
      <c r="G129" s="16">
        <v>76</v>
      </c>
      <c r="I129" s="16">
        <v>60</v>
      </c>
      <c r="J129" t="str">
        <f>"大类_"&amp;D129&amp;E129&amp;F129</f>
        <v>大类_玄品通用人道神通</v>
      </c>
      <c r="K129" s="16" t="inlineStr">
        <is>
          <t xml:space="preserve">子类_技能书</t>
        </is>
      </c>
      <c r="L129" s="16">
        <v>1</v>
      </c>
      <c r="M129" s="16" t="inlineStr">
        <is>
          <t xml:space="preserve">功法</t>
        </is>
      </c>
      <c r="O129" s="16">
        <v>0</v>
      </c>
      <c r="P129" s="16" t="b">
        <v>1</v>
      </c>
      <c r="R129" s="16" t="b">
        <v>0</v>
      </c>
      <c r="S129" s="16">
        <v>1</v>
      </c>
      <c r="T129" s="16" t="inlineStr">
        <is>
          <t xml:space="preserve">金行</t>
        </is>
      </c>
      <c r="U129" s="16">
        <v>999</v>
      </c>
      <c r="V129" s="16" t="inlineStr">
        <is>
          <t xml:space="preserve">功能_技能书</t>
        </is>
      </c>
      <c r="W129" t="n" s="16">
        <v>10050008</v>
      </c>
      <c r="X129" t="n" s="42">
        <v>0</v>
      </c>
      <c r="Y129" s="16" t="inlineStr">
        <is>
          <t xml:space="preserve">用于将【庚芒诀】由八级提升至九级。向前方贯出一线金芒，对路径上的敌人造成法术伤害。</t>
        </is>
      </c>
      <c r="Z129" t="inlineStr">
        <is>
          <t xml:space="preserve">|cff00FF00“庚金主肃，炼芒成线；所过之处，邪秽皆分。”——《庚金锐芒诀》|r</t>
        </is>
      </c>
      <c r="AA129" s="16" t="inlineStr">
        <is>
          <t xml:space="preserve">宗门兑换，购买，秘境或遗迹可得</t>
        </is>
      </c>
      <c r="AB129" s="16">
        <v>10202004</v>
      </c>
      <c r="AC129" s="31" t="inlineStr">
        <is>
          <t xml:space="preserve">0</t>
        </is>
      </c>
      <c r="AD129" s="16">
        <v>0</v>
      </c>
      <c r="AF129">
        <v>70002</v>
      </c>
      <c r="AH129">
        <v>3000000</v>
      </c>
      <c r="AI129" s="32" t="inlineStr">
        <is>
          <t xml:space="preserve">功法</t>
        </is>
      </c>
      <c r="AJ129" s="16" t="inlineStr">
        <is>
          <t xml:space="preserve">人道神通</t>
        </is>
      </c>
      <c r="AK129" s="16" t="inlineStr">
        <is>
          <t xml:space="preserve">通用</t>
        </is>
      </c>
    </row>
    <row r="130" ht="16.5" customHeight="1" spans="2:37">
      <c r="B130" s="16" t="n">
        <f>10000000+INDEX(编号表!$B:$B,MATCH(F130,编号表!$A:$A,0))*100000+INDEX(编号表!$F:$F,MATCH(D130,编号表!$E:$E,0))*1000+INDEX(编号表!$D:$D,MATCH(E130,编号表!$C:$C,0))*10000+G130</f>
        <v>10204077</v>
      </c>
      <c r="C130" s="33" t="inlineStr">
        <is>
          <t xml:space="preserve">庚芒诀·第十卷</t>
        </is>
      </c>
      <c r="D130" s="16" t="inlineStr">
        <is>
          <t xml:space="preserve">仙品</t>
        </is>
      </c>
      <c r="E130" s="16" t="inlineStr">
        <is>
          <t xml:space="preserve">通用</t>
        </is>
      </c>
      <c r="F130" s="16" t="inlineStr">
        <is>
          <t xml:space="preserve">人道神通</t>
        </is>
      </c>
      <c r="G130" s="16">
        <v>77</v>
      </c>
      <c r="I130" s="16">
        <v>60</v>
      </c>
      <c r="J130" t="str">
        <f>"大类_"&amp;D130&amp;E130&amp;F130</f>
        <v>大类_仙品通用人道神通</v>
      </c>
      <c r="K130" s="16" t="inlineStr">
        <is>
          <t xml:space="preserve">子类_技能书</t>
        </is>
      </c>
      <c r="L130" s="16">
        <v>1</v>
      </c>
      <c r="M130" s="16" t="inlineStr">
        <is>
          <t xml:space="preserve">功法</t>
        </is>
      </c>
      <c r="O130" s="16">
        <v>0</v>
      </c>
      <c r="P130" s="16" t="b">
        <v>1</v>
      </c>
      <c r="R130" s="16" t="b">
        <v>0</v>
      </c>
      <c r="S130" s="16">
        <v>1</v>
      </c>
      <c r="T130" s="16" t="inlineStr">
        <is>
          <t xml:space="preserve">金行</t>
        </is>
      </c>
      <c r="U130" s="16">
        <v>999</v>
      </c>
      <c r="V130" s="16" t="inlineStr">
        <is>
          <t xml:space="preserve">功能_技能书</t>
        </is>
      </c>
      <c r="W130" t="n" s="16">
        <v>10050009</v>
      </c>
      <c r="X130" t="n" s="42">
        <v>0</v>
      </c>
      <c r="Y130" s="16" t="inlineStr">
        <is>
          <t xml:space="preserve">用于将【庚芒诀】由九级提升至十级。向前方贯出一线金芒，对路径上的敌人造成法术伤害。</t>
        </is>
      </c>
      <c r="Z130" t="inlineStr">
        <is>
          <t xml:space="preserve">|cff00FF00“庚金主肃，炼芒成线；所过之处，邪秽皆分。”——《庚金锐芒诀》|r</t>
        </is>
      </c>
      <c r="AA130" s="16" t="inlineStr">
        <is>
          <t xml:space="preserve">宗门兑换，购买，秘境或遗迹可得</t>
        </is>
      </c>
      <c r="AB130" s="16">
        <v>10202004</v>
      </c>
      <c r="AC130" s="31" t="inlineStr">
        <is>
          <t xml:space="preserve">0</t>
        </is>
      </c>
      <c r="AD130" s="16">
        <v>0</v>
      </c>
      <c r="AF130">
        <v>70002</v>
      </c>
      <c r="AH130">
        <v>75000000</v>
      </c>
      <c r="AI130" s="32" t="inlineStr">
        <is>
          <t xml:space="preserve">功法</t>
        </is>
      </c>
      <c r="AJ130" s="16" t="inlineStr">
        <is>
          <t xml:space="preserve">人道神通</t>
        </is>
      </c>
      <c r="AK130" s="16" t="inlineStr">
        <is>
          <t xml:space="preserve">通用</t>
        </is>
      </c>
    </row>
    <row r="131" ht="16.5" customHeight="1" spans="2:37">
      <c r="B131" s="16" t="n">
        <f>10000000+INDEX(编号表!$B:$B,MATCH(F131,编号表!$A:$A,0))*100000+INDEX(编号表!$F:$F,MATCH(D131,编号表!$E:$E,0))*1000+INDEX(编号表!$D:$D,MATCH(E131,编号表!$C:$C,0))*10000+G131</f>
        <v>10201079</v>
      </c>
      <c r="C131" s="33" t="inlineStr">
        <is>
          <t xml:space="preserve">青萝引·第二卷</t>
        </is>
      </c>
      <c r="D131" s="16" t="inlineStr">
        <is>
          <t xml:space="preserve">凡品</t>
        </is>
      </c>
      <c r="E131" s="16" t="inlineStr">
        <is>
          <t xml:space="preserve">通用</t>
        </is>
      </c>
      <c r="F131" s="16" t="inlineStr">
        <is>
          <t xml:space="preserve">人道神通</t>
        </is>
      </c>
      <c r="G131" s="16">
        <v>79</v>
      </c>
      <c r="I131" s="16">
        <v>60</v>
      </c>
      <c r="J131" t="str">
        <f>"大类_"&amp;D131&amp;E131&amp;F131</f>
        <v>大类_凡品通用人道神通</v>
      </c>
      <c r="K131" s="16" t="inlineStr">
        <is>
          <t xml:space="preserve">子类_技能书</t>
        </is>
      </c>
      <c r="L131" s="16">
        <v>1</v>
      </c>
      <c r="M131" s="16" t="inlineStr">
        <is>
          <t xml:space="preserve">功法</t>
        </is>
      </c>
      <c r="O131" s="16">
        <v>0</v>
      </c>
      <c r="P131" s="16" t="b">
        <v>1</v>
      </c>
      <c r="R131" s="16" t="b">
        <v>0</v>
      </c>
      <c r="S131" s="16">
        <v>1</v>
      </c>
      <c r="T131" s="16" t="inlineStr">
        <is>
          <t xml:space="preserve">木行</t>
        </is>
      </c>
      <c r="U131" s="16">
        <v>999</v>
      </c>
      <c r="V131" s="16" t="inlineStr">
        <is>
          <t xml:space="preserve">功能_技能书</t>
        </is>
      </c>
      <c r="W131" t="n" s="16">
        <v>10060001</v>
      </c>
      <c r="X131" t="n" s="42">
        <v>0</v>
      </c>
      <c r="Y131" s="16" t="inlineStr">
        <is>
          <t xml:space="preserve">用于将【青萝引】由一级提升至二级。引动藤刺穿击目标，造成法术伤害。</t>
        </is>
      </c>
      <c r="Z131" t="inlineStr">
        <is>
          <t xml:space="preserve">|cff00FF00“青萝借木气而生，柔可缠枝，锐亦穿石。”——《青萝木引篇》|r</t>
        </is>
      </c>
      <c r="AA131" s="16" t="inlineStr">
        <is>
          <t xml:space="preserve">宗门兑换，购买，秘境或遗迹可得</t>
        </is>
      </c>
      <c r="AB131" s="16">
        <v>10202005</v>
      </c>
      <c r="AC131" s="31" t="inlineStr">
        <is>
          <t xml:space="preserve">0</t>
        </is>
      </c>
      <c r="AD131" s="16">
        <v>0</v>
      </c>
      <c r="AF131">
        <v>70002</v>
      </c>
      <c r="AH131">
        <v>80</v>
      </c>
      <c r="AI131" s="32" t="inlineStr">
        <is>
          <t xml:space="preserve">功法</t>
        </is>
      </c>
      <c r="AJ131" s="16" t="inlineStr">
        <is>
          <t xml:space="preserve">人道神通</t>
        </is>
      </c>
      <c r="AK131" s="16" t="inlineStr">
        <is>
          <t xml:space="preserve">通用</t>
        </is>
      </c>
    </row>
    <row r="132" ht="16.5" customHeight="1" spans="2:37">
      <c r="B132" s="16" t="n">
        <f>10000000+INDEX(编号表!$B:$B,MATCH(F132,编号表!$A:$A,0))*100000+INDEX(编号表!$F:$F,MATCH(D132,编号表!$E:$E,0))*1000+INDEX(编号表!$D:$D,MATCH(E132,编号表!$C:$C,0))*10000+G132</f>
        <v>10201080</v>
      </c>
      <c r="C132" s="33" t="inlineStr">
        <is>
          <t xml:space="preserve">青萝引·第三卷</t>
        </is>
      </c>
      <c r="D132" s="16" t="inlineStr">
        <is>
          <t xml:space="preserve">凡品</t>
        </is>
      </c>
      <c r="E132" s="16" t="inlineStr">
        <is>
          <t xml:space="preserve">通用</t>
        </is>
      </c>
      <c r="F132" s="16" t="inlineStr">
        <is>
          <t xml:space="preserve">人道神通</t>
        </is>
      </c>
      <c r="G132" s="16">
        <v>80</v>
      </c>
      <c r="I132" s="16">
        <v>60</v>
      </c>
      <c r="J132" t="str">
        <f>"大类_"&amp;D132&amp;E132&amp;F132</f>
        <v>大类_凡品通用人道神通</v>
      </c>
      <c r="K132" s="16" t="inlineStr">
        <is>
          <t xml:space="preserve">子类_技能书</t>
        </is>
      </c>
      <c r="L132" s="16">
        <v>1</v>
      </c>
      <c r="M132" s="16" t="inlineStr">
        <is>
          <t xml:space="preserve">功法</t>
        </is>
      </c>
      <c r="O132" s="16">
        <v>0</v>
      </c>
      <c r="P132" s="16" t="b">
        <v>1</v>
      </c>
      <c r="R132" s="16" t="b">
        <v>0</v>
      </c>
      <c r="S132" s="16">
        <v>1</v>
      </c>
      <c r="T132" s="16" t="inlineStr">
        <is>
          <t xml:space="preserve">木行</t>
        </is>
      </c>
      <c r="U132" s="16">
        <v>999</v>
      </c>
      <c r="V132" s="16" t="inlineStr">
        <is>
          <t xml:space="preserve">功能_技能书</t>
        </is>
      </c>
      <c r="W132" t="n" s="16">
        <v>10060002</v>
      </c>
      <c r="X132" t="n" s="42">
        <v>0</v>
      </c>
      <c r="Y132" s="16" t="inlineStr">
        <is>
          <t xml:space="preserve">用于将【青萝引】由二级提升至三级。引动藤刺穿击目标，造成法术伤害。</t>
        </is>
      </c>
      <c r="Z132" t="inlineStr">
        <is>
          <t xml:space="preserve">|cff00FF00“青萝借木气而生，柔可缠枝，锐亦穿石。”——《青萝木引篇》|r</t>
        </is>
      </c>
      <c r="AA132" s="16" t="inlineStr">
        <is>
          <t xml:space="preserve">宗门兑换，购买，秘境或遗迹可得</t>
        </is>
      </c>
      <c r="AB132" s="16">
        <v>10202005</v>
      </c>
      <c r="AC132" s="31" t="inlineStr">
        <is>
          <t xml:space="preserve">0</t>
        </is>
      </c>
      <c r="AD132" s="16">
        <v>0</v>
      </c>
      <c r="AF132">
        <v>70002</v>
      </c>
      <c r="AH132">
        <v>400</v>
      </c>
      <c r="AI132" s="32" t="inlineStr">
        <is>
          <t xml:space="preserve">功法</t>
        </is>
      </c>
      <c r="AJ132" s="16" t="inlineStr">
        <is>
          <t xml:space="preserve">人道神通</t>
        </is>
      </c>
      <c r="AK132" s="16" t="inlineStr">
        <is>
          <t xml:space="preserve">通用</t>
        </is>
      </c>
    </row>
    <row r="133" ht="16.5" customHeight="1" spans="2:37">
      <c r="B133" s="16" t="n">
        <f>10000000+INDEX(编号表!$B:$B,MATCH(F133,编号表!$A:$A,0))*100000+INDEX(编号表!$F:$F,MATCH(D133,编号表!$E:$E,0))*1000+INDEX(编号表!$D:$D,MATCH(E133,编号表!$C:$C,0))*10000+G133</f>
        <v>10202081</v>
      </c>
      <c r="C133" s="33" t="inlineStr">
        <is>
          <t xml:space="preserve">青萝引·第四卷</t>
        </is>
      </c>
      <c r="D133" s="16" t="inlineStr">
        <is>
          <t xml:space="preserve">灵品</t>
        </is>
      </c>
      <c r="E133" s="16" t="inlineStr">
        <is>
          <t xml:space="preserve">通用</t>
        </is>
      </c>
      <c r="F133" s="16" t="inlineStr">
        <is>
          <t xml:space="preserve">人道神通</t>
        </is>
      </c>
      <c r="G133" s="16">
        <v>81</v>
      </c>
      <c r="I133" s="16">
        <v>60</v>
      </c>
      <c r="J133" t="str">
        <f>"大类_"&amp;D133&amp;E133&amp;F133</f>
        <v>大类_灵品通用人道神通</v>
      </c>
      <c r="K133" s="16" t="inlineStr">
        <is>
          <t xml:space="preserve">子类_技能书</t>
        </is>
      </c>
      <c r="L133" s="16">
        <v>1</v>
      </c>
      <c r="M133" s="16" t="inlineStr">
        <is>
          <t xml:space="preserve">功法</t>
        </is>
      </c>
      <c r="O133" s="16">
        <v>0</v>
      </c>
      <c r="P133" s="16" t="b">
        <v>1</v>
      </c>
      <c r="R133" s="16" t="b">
        <v>0</v>
      </c>
      <c r="S133" s="16">
        <v>1</v>
      </c>
      <c r="T133" s="16" t="inlineStr">
        <is>
          <t xml:space="preserve">木行</t>
        </is>
      </c>
      <c r="U133" s="16">
        <v>999</v>
      </c>
      <c r="V133" s="16" t="inlineStr">
        <is>
          <t xml:space="preserve">功能_技能书</t>
        </is>
      </c>
      <c r="W133" t="n" s="16">
        <v>10060003</v>
      </c>
      <c r="X133" t="n" s="42">
        <v>0</v>
      </c>
      <c r="Y133" s="16" t="inlineStr">
        <is>
          <t xml:space="preserve">用于将【青萝引】由三级提升至四级。引动藤刺穿击目标，造成法术伤害。</t>
        </is>
      </c>
      <c r="Z133" t="inlineStr">
        <is>
          <t xml:space="preserve">|cff00FF00“青萝借木气而生，柔可缠枝，锐亦穿石。”——《青萝木引篇》|r</t>
        </is>
      </c>
      <c r="AA133" s="16" t="inlineStr">
        <is>
          <t xml:space="preserve">宗门兑换，购买，秘境或遗迹可得</t>
        </is>
      </c>
      <c r="AB133" s="16">
        <v>10202005</v>
      </c>
      <c r="AC133" s="31" t="inlineStr">
        <is>
          <t xml:space="preserve">0</t>
        </is>
      </c>
      <c r="AD133" s="16">
        <v>0</v>
      </c>
      <c r="AF133">
        <v>70002</v>
      </c>
      <c r="AH133">
        <v>6000</v>
      </c>
      <c r="AI133" s="32" t="inlineStr">
        <is>
          <t xml:space="preserve">功法</t>
        </is>
      </c>
      <c r="AJ133" s="16" t="inlineStr">
        <is>
          <t xml:space="preserve">人道神通</t>
        </is>
      </c>
      <c r="AK133" s="16" t="inlineStr">
        <is>
          <t xml:space="preserve">通用</t>
        </is>
      </c>
    </row>
    <row r="134" ht="16.5" customHeight="1" spans="2:37">
      <c r="B134" s="16" t="n">
        <f>10000000+INDEX(编号表!$B:$B,MATCH(F134,编号表!$A:$A,0))*100000+INDEX(编号表!$F:$F,MATCH(D134,编号表!$E:$E,0))*1000+INDEX(编号表!$D:$D,MATCH(E134,编号表!$C:$C,0))*10000+G134</f>
        <v>10202082</v>
      </c>
      <c r="C134" s="33" t="inlineStr">
        <is>
          <t xml:space="preserve">青萝引·第五卷</t>
        </is>
      </c>
      <c r="D134" s="16" t="inlineStr">
        <is>
          <t xml:space="preserve">灵品</t>
        </is>
      </c>
      <c r="E134" s="16" t="inlineStr">
        <is>
          <t xml:space="preserve">通用</t>
        </is>
      </c>
      <c r="F134" s="16" t="inlineStr">
        <is>
          <t xml:space="preserve">人道神通</t>
        </is>
      </c>
      <c r="G134" s="16">
        <v>82</v>
      </c>
      <c r="I134" s="16">
        <v>60</v>
      </c>
      <c r="J134" t="str">
        <f>"大类_"&amp;D134&amp;E134&amp;F134</f>
        <v>大类_灵品通用人道神通</v>
      </c>
      <c r="K134" s="16" t="inlineStr">
        <is>
          <t xml:space="preserve">子类_技能书</t>
        </is>
      </c>
      <c r="L134" s="16">
        <v>1</v>
      </c>
      <c r="M134" s="16" t="inlineStr">
        <is>
          <t xml:space="preserve">功法</t>
        </is>
      </c>
      <c r="O134" s="16">
        <v>0</v>
      </c>
      <c r="P134" s="16" t="b">
        <v>1</v>
      </c>
      <c r="R134" s="16" t="b">
        <v>0</v>
      </c>
      <c r="S134" s="16">
        <v>1</v>
      </c>
      <c r="T134" s="16" t="inlineStr">
        <is>
          <t xml:space="preserve">木行</t>
        </is>
      </c>
      <c r="U134" s="16">
        <v>999</v>
      </c>
      <c r="V134" s="16" t="inlineStr">
        <is>
          <t xml:space="preserve">功能_技能书</t>
        </is>
      </c>
      <c r="W134" t="n" s="16">
        <v>10060004</v>
      </c>
      <c r="X134" t="n" s="42">
        <v>0</v>
      </c>
      <c r="Y134" s="16" t="inlineStr">
        <is>
          <t xml:space="preserve">用于将【青萝引】由四级提升至五级。引动藤刺穿击目标，造成法术伤害。</t>
        </is>
      </c>
      <c r="Z134" t="inlineStr">
        <is>
          <t xml:space="preserve">|cff00FF00“青萝借木气而生，柔可缠枝，锐亦穿石。”——《青萝木引篇》|r</t>
        </is>
      </c>
      <c r="AA134" s="16" t="inlineStr">
        <is>
          <t xml:space="preserve">宗门兑换，购买，秘境或遗迹可得</t>
        </is>
      </c>
      <c r="AB134" s="16">
        <v>10202005</v>
      </c>
      <c r="AC134" s="31" t="inlineStr">
        <is>
          <t xml:space="preserve">0</t>
        </is>
      </c>
      <c r="AD134" s="16">
        <v>0</v>
      </c>
      <c r="AF134">
        <v>70002</v>
      </c>
      <c r="AH134">
        <v>6000</v>
      </c>
      <c r="AI134" s="32" t="inlineStr">
        <is>
          <t xml:space="preserve">功法</t>
        </is>
      </c>
      <c r="AJ134" s="16" t="inlineStr">
        <is>
          <t xml:space="preserve">人道神通</t>
        </is>
      </c>
      <c r="AK134" s="16" t="inlineStr">
        <is>
          <t xml:space="preserve">通用</t>
        </is>
      </c>
    </row>
    <row r="135" ht="16.5" customHeight="1" spans="2:37">
      <c r="B135" s="16" t="n">
        <f>10000000+INDEX(编号表!$B:$B,MATCH(F135,编号表!$A:$A,0))*100000+INDEX(编号表!$F:$F,MATCH(D135,编号表!$E:$E,0))*1000+INDEX(编号表!$D:$D,MATCH(E135,编号表!$C:$C,0))*10000+G135</f>
        <v>10202083</v>
      </c>
      <c r="C135" s="33" t="inlineStr">
        <is>
          <t xml:space="preserve">青萝引·第六卷</t>
        </is>
      </c>
      <c r="D135" s="16" t="inlineStr">
        <is>
          <t xml:space="preserve">灵品</t>
        </is>
      </c>
      <c r="E135" s="16" t="inlineStr">
        <is>
          <t xml:space="preserve">通用</t>
        </is>
      </c>
      <c r="F135" s="16" t="inlineStr">
        <is>
          <t xml:space="preserve">人道神通</t>
        </is>
      </c>
      <c r="G135" s="16">
        <v>83</v>
      </c>
      <c r="I135" s="16">
        <v>60</v>
      </c>
      <c r="J135" t="str">
        <f>"大类_"&amp;D135&amp;E135&amp;F135</f>
        <v>大类_灵品通用人道神通</v>
      </c>
      <c r="K135" s="16" t="inlineStr">
        <is>
          <t xml:space="preserve">子类_技能书</t>
        </is>
      </c>
      <c r="L135" s="16">
        <v>1</v>
      </c>
      <c r="M135" s="16" t="inlineStr">
        <is>
          <t xml:space="preserve">功法</t>
        </is>
      </c>
      <c r="O135" s="16">
        <v>0</v>
      </c>
      <c r="P135" s="16" t="b">
        <v>1</v>
      </c>
      <c r="R135" s="16" t="b">
        <v>0</v>
      </c>
      <c r="S135" s="16">
        <v>1</v>
      </c>
      <c r="T135" s="16" t="inlineStr">
        <is>
          <t xml:space="preserve">木行</t>
        </is>
      </c>
      <c r="U135" s="16">
        <v>999</v>
      </c>
      <c r="V135" s="16" t="inlineStr">
        <is>
          <t xml:space="preserve">功能_技能书</t>
        </is>
      </c>
      <c r="W135" t="n" s="16">
        <v>10060005</v>
      </c>
      <c r="X135" t="n" s="42">
        <v>0</v>
      </c>
      <c r="Y135" s="16" t="inlineStr">
        <is>
          <t xml:space="preserve">用于将【青萝引】由五级提升至六级。引动藤刺穿击目标，造成法术伤害。</t>
        </is>
      </c>
      <c r="Z135" t="inlineStr">
        <is>
          <t xml:space="preserve">|cff00FF00“青萝借木气而生，柔可缠枝，锐亦穿石。”——《青萝木引篇》|r</t>
        </is>
      </c>
      <c r="AA135" s="16" t="inlineStr">
        <is>
          <t xml:space="preserve">宗门兑换，购买，秘境或遗迹可得</t>
        </is>
      </c>
      <c r="AB135" s="16">
        <v>10202005</v>
      </c>
      <c r="AC135" s="31" t="inlineStr">
        <is>
          <t xml:space="preserve">0</t>
        </is>
      </c>
      <c r="AD135" s="16">
        <v>0</v>
      </c>
      <c r="AF135">
        <v>70002</v>
      </c>
      <c r="AH135">
        <v>30000</v>
      </c>
      <c r="AI135" s="32" t="inlineStr">
        <is>
          <t xml:space="preserve">功法</t>
        </is>
      </c>
      <c r="AJ135" s="16" t="inlineStr">
        <is>
          <t xml:space="preserve">人道神通</t>
        </is>
      </c>
      <c r="AK135" s="16" t="inlineStr">
        <is>
          <t xml:space="preserve">通用</t>
        </is>
      </c>
    </row>
    <row r="136" ht="16.5" customHeight="1" spans="2:37">
      <c r="B136" s="16" t="n">
        <f>10000000+INDEX(编号表!$B:$B,MATCH(F136,编号表!$A:$A,0))*100000+INDEX(编号表!$F:$F,MATCH(D136,编号表!$E:$E,0))*1000+INDEX(编号表!$D:$D,MATCH(E136,编号表!$C:$C,0))*10000+G136</f>
        <v>10203084</v>
      </c>
      <c r="C136" s="33" t="inlineStr">
        <is>
          <t xml:space="preserve">青萝引·第七卷</t>
        </is>
      </c>
      <c r="D136" s="16" t="inlineStr">
        <is>
          <t xml:space="preserve">玄品</t>
        </is>
      </c>
      <c r="E136" s="16" t="inlineStr">
        <is>
          <t xml:space="preserve">通用</t>
        </is>
      </c>
      <c r="F136" s="16" t="inlineStr">
        <is>
          <t xml:space="preserve">人道神通</t>
        </is>
      </c>
      <c r="G136" s="16">
        <v>84</v>
      </c>
      <c r="I136" s="16">
        <v>60</v>
      </c>
      <c r="J136" t="str">
        <f>"大类_"&amp;D136&amp;E136&amp;F136</f>
        <v>大类_玄品通用人道神通</v>
      </c>
      <c r="K136" s="16" t="inlineStr">
        <is>
          <t xml:space="preserve">子类_技能书</t>
        </is>
      </c>
      <c r="L136" s="16">
        <v>1</v>
      </c>
      <c r="M136" s="16" t="inlineStr">
        <is>
          <t xml:space="preserve">功法</t>
        </is>
      </c>
      <c r="O136" s="16">
        <v>0</v>
      </c>
      <c r="P136" s="16" t="b">
        <v>1</v>
      </c>
      <c r="R136" s="16" t="b">
        <v>0</v>
      </c>
      <c r="S136" s="16">
        <v>1</v>
      </c>
      <c r="T136" s="16" t="inlineStr">
        <is>
          <t xml:space="preserve">木行</t>
        </is>
      </c>
      <c r="U136" s="16">
        <v>999</v>
      </c>
      <c r="V136" s="16" t="inlineStr">
        <is>
          <t xml:space="preserve">功能_技能书</t>
        </is>
      </c>
      <c r="W136" t="n" s="16">
        <v>10060006</v>
      </c>
      <c r="X136" t="n" s="42">
        <v>0</v>
      </c>
      <c r="Y136" s="16" t="inlineStr">
        <is>
          <t xml:space="preserve">用于将【青萝引】由六级提升至七级。引动藤刺穿击目标，造成法术伤害。</t>
        </is>
      </c>
      <c r="Z136" t="inlineStr">
        <is>
          <t xml:space="preserve">|cff00FF00“青萝借木气而生，柔可缠枝，锐亦穿石。”——《青萝木引篇》|r</t>
        </is>
      </c>
      <c r="AA136" s="16" t="inlineStr">
        <is>
          <t xml:space="preserve">宗门兑换，购买，秘境或遗迹可得</t>
        </is>
      </c>
      <c r="AB136" s="16">
        <v>10202005</v>
      </c>
      <c r="AC136" s="31" t="inlineStr">
        <is>
          <t xml:space="preserve">0</t>
        </is>
      </c>
      <c r="AD136" s="16">
        <v>0</v>
      </c>
      <c r="AF136">
        <v>70002</v>
      </c>
      <c r="AH136">
        <v>600000</v>
      </c>
      <c r="AI136" s="32" t="inlineStr">
        <is>
          <t xml:space="preserve">功法</t>
        </is>
      </c>
      <c r="AJ136" s="16" t="inlineStr">
        <is>
          <t xml:space="preserve">人道神通</t>
        </is>
      </c>
      <c r="AK136" s="16" t="inlineStr">
        <is>
          <t xml:space="preserve">通用</t>
        </is>
      </c>
    </row>
    <row r="137" ht="16.5" customHeight="1" spans="2:37">
      <c r="B137" s="16" t="n">
        <f>10000000+INDEX(编号表!$B:$B,MATCH(F137,编号表!$A:$A,0))*100000+INDEX(编号表!$F:$F,MATCH(D137,编号表!$E:$E,0))*1000+INDEX(编号表!$D:$D,MATCH(E137,编号表!$C:$C,0))*10000+G137</f>
        <v>10203085</v>
      </c>
      <c r="C137" s="33" t="inlineStr">
        <is>
          <t xml:space="preserve">青萝引·第八卷</t>
        </is>
      </c>
      <c r="D137" s="16" t="inlineStr">
        <is>
          <t xml:space="preserve">玄品</t>
        </is>
      </c>
      <c r="E137" s="16" t="inlineStr">
        <is>
          <t xml:space="preserve">通用</t>
        </is>
      </c>
      <c r="F137" s="16" t="inlineStr">
        <is>
          <t xml:space="preserve">人道神通</t>
        </is>
      </c>
      <c r="G137" s="16">
        <v>85</v>
      </c>
      <c r="I137" s="16">
        <v>60</v>
      </c>
      <c r="J137" t="str">
        <f>"大类_"&amp;D137&amp;E137&amp;F137</f>
        <v>大类_玄品通用人道神通</v>
      </c>
      <c r="K137" s="16" t="inlineStr">
        <is>
          <t xml:space="preserve">子类_技能书</t>
        </is>
      </c>
      <c r="L137" s="16">
        <v>1</v>
      </c>
      <c r="M137" s="16" t="inlineStr">
        <is>
          <t xml:space="preserve">功法</t>
        </is>
      </c>
      <c r="O137" s="16">
        <v>0</v>
      </c>
      <c r="P137" s="16" t="b">
        <v>1</v>
      </c>
      <c r="R137" s="16" t="b">
        <v>0</v>
      </c>
      <c r="S137" s="16">
        <v>1</v>
      </c>
      <c r="T137" s="16" t="inlineStr">
        <is>
          <t xml:space="preserve">木行</t>
        </is>
      </c>
      <c r="U137" s="16">
        <v>999</v>
      </c>
      <c r="V137" s="16" t="inlineStr">
        <is>
          <t xml:space="preserve">功能_技能书</t>
        </is>
      </c>
      <c r="W137" t="n" s="16">
        <v>10060007</v>
      </c>
      <c r="X137" t="n" s="42">
        <v>0</v>
      </c>
      <c r="Y137" s="16" t="inlineStr">
        <is>
          <t xml:space="preserve">用于将【青萝引】由七级提升至八级。引动藤刺穿击目标，造成法术伤害。</t>
        </is>
      </c>
      <c r="Z137" t="inlineStr">
        <is>
          <t xml:space="preserve">|cff00FF00“青萝借木气而生，柔可缠枝，锐亦穿石。”——《青萝木引篇》|r</t>
        </is>
      </c>
      <c r="AA137" s="16" t="inlineStr">
        <is>
          <t xml:space="preserve">宗门兑换，购买，秘境或遗迹可得</t>
        </is>
      </c>
      <c r="AB137" s="16">
        <v>10202005</v>
      </c>
      <c r="AC137" s="31" t="inlineStr">
        <is>
          <t xml:space="preserve">0</t>
        </is>
      </c>
      <c r="AD137" s="16">
        <v>0</v>
      </c>
      <c r="AF137">
        <v>70002</v>
      </c>
      <c r="AH137">
        <v>600000</v>
      </c>
      <c r="AI137" s="32" t="inlineStr">
        <is>
          <t xml:space="preserve">功法</t>
        </is>
      </c>
      <c r="AJ137" s="16" t="inlineStr">
        <is>
          <t xml:space="preserve">人道神通</t>
        </is>
      </c>
      <c r="AK137" s="16" t="inlineStr">
        <is>
          <t xml:space="preserve">通用</t>
        </is>
      </c>
    </row>
    <row r="138" ht="16.5" customHeight="1" spans="2:37">
      <c r="B138" s="16" t="n">
        <f>10000000+INDEX(编号表!$B:$B,MATCH(F138,编号表!$A:$A,0))*100000+INDEX(编号表!$F:$F,MATCH(D138,编号表!$E:$E,0))*1000+INDEX(编号表!$D:$D,MATCH(E138,编号表!$C:$C,0))*10000+G138</f>
        <v>10203086</v>
      </c>
      <c r="C138" s="33" t="inlineStr">
        <is>
          <t xml:space="preserve">青萝引·第九卷</t>
        </is>
      </c>
      <c r="D138" s="16" t="inlineStr">
        <is>
          <t xml:space="preserve">玄品</t>
        </is>
      </c>
      <c r="E138" s="16" t="inlineStr">
        <is>
          <t xml:space="preserve">通用</t>
        </is>
      </c>
      <c r="F138" s="16" t="inlineStr">
        <is>
          <t xml:space="preserve">人道神通</t>
        </is>
      </c>
      <c r="G138" s="16">
        <v>86</v>
      </c>
      <c r="I138" s="16">
        <v>60</v>
      </c>
      <c r="J138" t="str">
        <f>"大类_"&amp;D138&amp;E138&amp;F138</f>
        <v>大类_玄品通用人道神通</v>
      </c>
      <c r="K138" s="16" t="inlineStr">
        <is>
          <t xml:space="preserve">子类_技能书</t>
        </is>
      </c>
      <c r="L138" s="16">
        <v>1</v>
      </c>
      <c r="M138" s="16" t="inlineStr">
        <is>
          <t xml:space="preserve">功法</t>
        </is>
      </c>
      <c r="O138" s="16">
        <v>0</v>
      </c>
      <c r="P138" s="16" t="b">
        <v>1</v>
      </c>
      <c r="R138" s="16" t="b">
        <v>0</v>
      </c>
      <c r="S138" s="16">
        <v>1</v>
      </c>
      <c r="T138" s="16" t="inlineStr">
        <is>
          <t xml:space="preserve">木行</t>
        </is>
      </c>
      <c r="U138" s="16">
        <v>999</v>
      </c>
      <c r="V138" s="16" t="inlineStr">
        <is>
          <t xml:space="preserve">功能_技能书</t>
        </is>
      </c>
      <c r="W138" t="n" s="16">
        <v>10060008</v>
      </c>
      <c r="X138" t="n" s="42">
        <v>0</v>
      </c>
      <c r="Y138" s="16" t="inlineStr">
        <is>
          <t xml:space="preserve">用于将【青萝引】由八级提升至九级。引动藤刺穿击目标，造成法术伤害。</t>
        </is>
      </c>
      <c r="Z138" t="inlineStr">
        <is>
          <t xml:space="preserve">|cff00FF00“青萝借木气而生，柔可缠枝，锐亦穿石。”——《青萝木引篇》|r</t>
        </is>
      </c>
      <c r="AA138" s="16" t="inlineStr">
        <is>
          <t xml:space="preserve">宗门兑换，购买，秘境或遗迹可得</t>
        </is>
      </c>
      <c r="AB138" s="16">
        <v>10202005</v>
      </c>
      <c r="AC138" s="31" t="inlineStr">
        <is>
          <t xml:space="preserve">0</t>
        </is>
      </c>
      <c r="AD138" s="16">
        <v>0</v>
      </c>
      <c r="AF138">
        <v>70002</v>
      </c>
      <c r="AH138">
        <v>3000000</v>
      </c>
      <c r="AI138" s="32" t="inlineStr">
        <is>
          <t xml:space="preserve">功法</t>
        </is>
      </c>
      <c r="AJ138" s="16" t="inlineStr">
        <is>
          <t xml:space="preserve">人道神通</t>
        </is>
      </c>
      <c r="AK138" s="16" t="inlineStr">
        <is>
          <t xml:space="preserve">通用</t>
        </is>
      </c>
    </row>
    <row r="139" ht="16.5" customHeight="1" spans="2:37">
      <c r="B139" s="16" t="n">
        <f>10000000+INDEX(编号表!$B:$B,MATCH(F139,编号表!$A:$A,0))*100000+INDEX(编号表!$F:$F,MATCH(D139,编号表!$E:$E,0))*1000+INDEX(编号表!$D:$D,MATCH(E139,编号表!$C:$C,0))*10000+G139</f>
        <v>10204087</v>
      </c>
      <c r="C139" s="33" t="inlineStr">
        <is>
          <t xml:space="preserve">青萝引·第十卷</t>
        </is>
      </c>
      <c r="D139" s="16" t="inlineStr">
        <is>
          <t xml:space="preserve">仙品</t>
        </is>
      </c>
      <c r="E139" s="16" t="inlineStr">
        <is>
          <t xml:space="preserve">通用</t>
        </is>
      </c>
      <c r="F139" s="16" t="inlineStr">
        <is>
          <t xml:space="preserve">人道神通</t>
        </is>
      </c>
      <c r="G139" s="16">
        <v>87</v>
      </c>
      <c r="I139" s="16">
        <v>60</v>
      </c>
      <c r="J139" t="str">
        <f>"大类_"&amp;D139&amp;E139&amp;F139</f>
        <v>大类_仙品通用人道神通</v>
      </c>
      <c r="K139" s="16" t="inlineStr">
        <is>
          <t xml:space="preserve">子类_技能书</t>
        </is>
      </c>
      <c r="L139" s="16">
        <v>1</v>
      </c>
      <c r="M139" s="16" t="inlineStr">
        <is>
          <t xml:space="preserve">功法</t>
        </is>
      </c>
      <c r="O139" s="16">
        <v>0</v>
      </c>
      <c r="P139" s="16" t="b">
        <v>1</v>
      </c>
      <c r="R139" s="16" t="b">
        <v>0</v>
      </c>
      <c r="S139" s="16">
        <v>1</v>
      </c>
      <c r="T139" s="16" t="inlineStr">
        <is>
          <t xml:space="preserve">木行</t>
        </is>
      </c>
      <c r="U139" s="16">
        <v>999</v>
      </c>
      <c r="V139" s="16" t="inlineStr">
        <is>
          <t xml:space="preserve">功能_技能书</t>
        </is>
      </c>
      <c r="W139" t="n" s="16">
        <v>10060009</v>
      </c>
      <c r="X139" t="n" s="42">
        <v>0</v>
      </c>
      <c r="Y139" s="16" t="inlineStr">
        <is>
          <t xml:space="preserve">用于将【青萝引】由九级提升至十级。引动藤刺穿击目标，造成法术伤害。</t>
        </is>
      </c>
      <c r="Z139" t="inlineStr">
        <is>
          <t xml:space="preserve">|cff00FF00“青萝借木气而生，柔可缠枝，锐亦穿石。”——《青萝木引篇》|r</t>
        </is>
      </c>
      <c r="AA139" s="16" t="inlineStr">
        <is>
          <t xml:space="preserve">宗门兑换，购买，秘境或遗迹可得</t>
        </is>
      </c>
      <c r="AB139" s="16">
        <v>10202005</v>
      </c>
      <c r="AC139" s="31" t="inlineStr">
        <is>
          <t xml:space="preserve">0</t>
        </is>
      </c>
      <c r="AD139" s="16">
        <v>0</v>
      </c>
      <c r="AF139">
        <v>70002</v>
      </c>
      <c r="AH139">
        <v>75000000</v>
      </c>
      <c r="AI139" s="32" t="inlineStr">
        <is>
          <t xml:space="preserve">功法</t>
        </is>
      </c>
      <c r="AJ139" s="16" t="inlineStr">
        <is>
          <t xml:space="preserve">人道神通</t>
        </is>
      </c>
      <c r="AK139" s="16" t="inlineStr">
        <is>
          <t xml:space="preserve">通用</t>
        </is>
      </c>
    </row>
    <row r="140" ht="16.5" customHeight="1" spans="2:37">
      <c r="B140" s="16" t="n">
        <f>10000000+INDEX(编号表!$B:$B,MATCH(F140,编号表!$A:$A,0))*100000+INDEX(编号表!$F:$F,MATCH(D140,编号表!$E:$E,0))*1000+INDEX(编号表!$D:$D,MATCH(E140,编号表!$C:$C,0))*10000+G140</f>
        <v>10201089</v>
      </c>
      <c r="C140" s="33" t="inlineStr">
        <is>
          <t xml:space="preserve">听潮印·第二卷</t>
        </is>
      </c>
      <c r="D140" s="16" t="inlineStr">
        <is>
          <t xml:space="preserve">凡品</t>
        </is>
      </c>
      <c r="E140" s="16" t="inlineStr">
        <is>
          <t xml:space="preserve">通用</t>
        </is>
      </c>
      <c r="F140" s="16" t="inlineStr">
        <is>
          <t xml:space="preserve">人道神通</t>
        </is>
      </c>
      <c r="G140" s="16">
        <v>89</v>
      </c>
      <c r="I140" s="16">
        <v>60</v>
      </c>
      <c r="J140" t="str">
        <f>"大类_"&amp;D140&amp;E140&amp;F140</f>
        <v>大类_凡品通用人道神通</v>
      </c>
      <c r="K140" s="16" t="inlineStr">
        <is>
          <t xml:space="preserve">子类_技能书</t>
        </is>
      </c>
      <c r="L140" s="16">
        <v>1</v>
      </c>
      <c r="M140" s="16" t="inlineStr">
        <is>
          <t xml:space="preserve">功法</t>
        </is>
      </c>
      <c r="O140" s="16">
        <v>0</v>
      </c>
      <c r="P140" s="16" t="b">
        <v>1</v>
      </c>
      <c r="R140" s="16" t="b">
        <v>0</v>
      </c>
      <c r="S140" s="16">
        <v>1</v>
      </c>
      <c r="T140" s="16" t="inlineStr">
        <is>
          <t xml:space="preserve">水行</t>
        </is>
      </c>
      <c r="U140" s="16">
        <v>999</v>
      </c>
      <c r="V140" s="16" t="inlineStr">
        <is>
          <t xml:space="preserve">功能_技能书</t>
        </is>
      </c>
      <c r="W140" t="n" s="16">
        <v>10070001</v>
      </c>
      <c r="X140" t="n" s="42">
        <v>0</v>
      </c>
      <c r="Y140" s="16" t="inlineStr">
        <is>
          <t xml:space="preserve">用于将【听潮印】由一级提升至二级。在目标身侧合拢潮纹，造成法术伤害。</t>
        </is>
      </c>
      <c r="Z140" t="inlineStr">
        <is>
          <t xml:space="preserve">|cff00FF00“潮声未至，水势先合；双纹一闭，万钧同压。”——《沧澜听潮印》|r</t>
        </is>
      </c>
      <c r="AA140" s="16" t="inlineStr">
        <is>
          <t xml:space="preserve">宗门兑换，购买，秘境或遗迹可得</t>
        </is>
      </c>
      <c r="AB140" s="16">
        <v>10202006</v>
      </c>
      <c r="AC140" s="31" t="inlineStr">
        <is>
          <t xml:space="preserve">0</t>
        </is>
      </c>
      <c r="AD140" s="16">
        <v>0</v>
      </c>
      <c r="AF140">
        <v>70002</v>
      </c>
      <c r="AH140">
        <v>80</v>
      </c>
      <c r="AI140" s="32" t="inlineStr">
        <is>
          <t xml:space="preserve">功法</t>
        </is>
      </c>
      <c r="AJ140" s="16" t="inlineStr">
        <is>
          <t xml:space="preserve">人道神通</t>
        </is>
      </c>
      <c r="AK140" s="16" t="inlineStr">
        <is>
          <t xml:space="preserve">通用</t>
        </is>
      </c>
    </row>
    <row r="141" ht="16.5" customHeight="1" spans="2:37">
      <c r="B141" s="16" t="n">
        <f>10000000+INDEX(编号表!$B:$B,MATCH(F141,编号表!$A:$A,0))*100000+INDEX(编号表!$F:$F,MATCH(D141,编号表!$E:$E,0))*1000+INDEX(编号表!$D:$D,MATCH(E141,编号表!$C:$C,0))*10000+G141</f>
        <v>10201090</v>
      </c>
      <c r="C141" s="33" t="inlineStr">
        <is>
          <t xml:space="preserve">听潮印·第三卷</t>
        </is>
      </c>
      <c r="D141" s="16" t="inlineStr">
        <is>
          <t xml:space="preserve">凡品</t>
        </is>
      </c>
      <c r="E141" s="16" t="inlineStr">
        <is>
          <t xml:space="preserve">通用</t>
        </is>
      </c>
      <c r="F141" s="16" t="inlineStr">
        <is>
          <t xml:space="preserve">人道神通</t>
        </is>
      </c>
      <c r="G141" s="16">
        <v>90</v>
      </c>
      <c r="I141" s="16">
        <v>60</v>
      </c>
      <c r="J141" t="str">
        <f>"大类_"&amp;D141&amp;E141&amp;F141</f>
        <v>大类_凡品通用人道神通</v>
      </c>
      <c r="K141" s="16" t="inlineStr">
        <is>
          <t xml:space="preserve">子类_技能书</t>
        </is>
      </c>
      <c r="L141" s="16">
        <v>1</v>
      </c>
      <c r="M141" s="16" t="inlineStr">
        <is>
          <t xml:space="preserve">功法</t>
        </is>
      </c>
      <c r="O141" s="16">
        <v>0</v>
      </c>
      <c r="P141" s="16" t="b">
        <v>1</v>
      </c>
      <c r="R141" s="16" t="b">
        <v>0</v>
      </c>
      <c r="S141" s="16">
        <v>1</v>
      </c>
      <c r="T141" s="16" t="inlineStr">
        <is>
          <t xml:space="preserve">水行</t>
        </is>
      </c>
      <c r="U141" s="16">
        <v>999</v>
      </c>
      <c r="V141" s="16" t="inlineStr">
        <is>
          <t xml:space="preserve">功能_技能书</t>
        </is>
      </c>
      <c r="W141" t="n" s="16">
        <v>10070002</v>
      </c>
      <c r="X141" t="n" s="42">
        <v>0</v>
      </c>
      <c r="Y141" s="16" t="inlineStr">
        <is>
          <t xml:space="preserve">用于将【听潮印】由二级提升至三级。在目标身侧合拢潮纹，造成法术伤害。</t>
        </is>
      </c>
      <c r="Z141" t="inlineStr">
        <is>
          <t xml:space="preserve">|cff00FF00“潮声未至，水势先合；双纹一闭，万钧同压。”——《沧澜听潮印》|r</t>
        </is>
      </c>
      <c r="AA141" s="16" t="inlineStr">
        <is>
          <t xml:space="preserve">宗门兑换，购买，秘境或遗迹可得</t>
        </is>
      </c>
      <c r="AB141" s="16">
        <v>10202006</v>
      </c>
      <c r="AC141" s="31" t="inlineStr">
        <is>
          <t xml:space="preserve">0</t>
        </is>
      </c>
      <c r="AD141" s="16">
        <v>0</v>
      </c>
      <c r="AF141">
        <v>70002</v>
      </c>
      <c r="AH141">
        <v>400</v>
      </c>
      <c r="AI141" s="32" t="inlineStr">
        <is>
          <t xml:space="preserve">功法</t>
        </is>
      </c>
      <c r="AJ141" s="16" t="inlineStr">
        <is>
          <t xml:space="preserve">人道神通</t>
        </is>
      </c>
      <c r="AK141" s="16" t="inlineStr">
        <is>
          <t xml:space="preserve">通用</t>
        </is>
      </c>
    </row>
    <row r="142" ht="16.5" customHeight="1" spans="2:37">
      <c r="B142" s="16" t="n">
        <f>10000000+INDEX(编号表!$B:$B,MATCH(F142,编号表!$A:$A,0))*100000+INDEX(编号表!$F:$F,MATCH(D142,编号表!$E:$E,0))*1000+INDEX(编号表!$D:$D,MATCH(E142,编号表!$C:$C,0))*10000+G142</f>
        <v>10202091</v>
      </c>
      <c r="C142" s="33" t="inlineStr">
        <is>
          <t xml:space="preserve">听潮印·第四卷</t>
        </is>
      </c>
      <c r="D142" s="16" t="inlineStr">
        <is>
          <t xml:space="preserve">灵品</t>
        </is>
      </c>
      <c r="E142" s="16" t="inlineStr">
        <is>
          <t xml:space="preserve">通用</t>
        </is>
      </c>
      <c r="F142" s="16" t="inlineStr">
        <is>
          <t xml:space="preserve">人道神通</t>
        </is>
      </c>
      <c r="G142" s="16">
        <v>91</v>
      </c>
      <c r="I142" s="16">
        <v>60</v>
      </c>
      <c r="J142" t="str">
        <f>"大类_"&amp;D142&amp;E142&amp;F142</f>
        <v>大类_灵品通用人道神通</v>
      </c>
      <c r="K142" s="16" t="inlineStr">
        <is>
          <t xml:space="preserve">子类_技能书</t>
        </is>
      </c>
      <c r="L142" s="16">
        <v>1</v>
      </c>
      <c r="M142" s="16" t="inlineStr">
        <is>
          <t xml:space="preserve">功法</t>
        </is>
      </c>
      <c r="O142" s="16">
        <v>0</v>
      </c>
      <c r="P142" s="16" t="b">
        <v>1</v>
      </c>
      <c r="R142" s="16" t="b">
        <v>0</v>
      </c>
      <c r="S142" s="16">
        <v>1</v>
      </c>
      <c r="T142" s="16" t="inlineStr">
        <is>
          <t xml:space="preserve">水行</t>
        </is>
      </c>
      <c r="U142" s="16">
        <v>999</v>
      </c>
      <c r="V142" s="16" t="inlineStr">
        <is>
          <t xml:space="preserve">功能_技能书</t>
        </is>
      </c>
      <c r="W142" t="n" s="16">
        <v>10070003</v>
      </c>
      <c r="X142" t="n" s="42">
        <v>0</v>
      </c>
      <c r="Y142" s="16" t="inlineStr">
        <is>
          <t xml:space="preserve">用于将【听潮印】由三级提升至四级。在目标身侧合拢潮纹，造成法术伤害。</t>
        </is>
      </c>
      <c r="Z142" t="inlineStr">
        <is>
          <t xml:space="preserve">|cff00FF00“潮声未至，水势先合；双纹一闭，万钧同压。”——《沧澜听潮印》|r</t>
        </is>
      </c>
      <c r="AA142" s="16" t="inlineStr">
        <is>
          <t xml:space="preserve">宗门兑换，购买，秘境或遗迹可得</t>
        </is>
      </c>
      <c r="AB142" s="16">
        <v>10202006</v>
      </c>
      <c r="AC142" s="31" t="inlineStr">
        <is>
          <t xml:space="preserve">0</t>
        </is>
      </c>
      <c r="AD142" s="16">
        <v>0</v>
      </c>
      <c r="AF142">
        <v>70002</v>
      </c>
      <c r="AH142">
        <v>6000</v>
      </c>
      <c r="AI142" s="32" t="inlineStr">
        <is>
          <t xml:space="preserve">功法</t>
        </is>
      </c>
      <c r="AJ142" s="16" t="inlineStr">
        <is>
          <t xml:space="preserve">人道神通</t>
        </is>
      </c>
      <c r="AK142" s="16" t="inlineStr">
        <is>
          <t xml:space="preserve">通用</t>
        </is>
      </c>
    </row>
    <row r="143" ht="16.5" customHeight="1" spans="2:37">
      <c r="B143" s="16" t="n">
        <f>10000000+INDEX(编号表!$B:$B,MATCH(F143,编号表!$A:$A,0))*100000+INDEX(编号表!$F:$F,MATCH(D143,编号表!$E:$E,0))*1000+INDEX(编号表!$D:$D,MATCH(E143,编号表!$C:$C,0))*10000+G143</f>
        <v>10202092</v>
      </c>
      <c r="C143" s="33" t="inlineStr">
        <is>
          <t xml:space="preserve">听潮印·第五卷</t>
        </is>
      </c>
      <c r="D143" s="16" t="inlineStr">
        <is>
          <t xml:space="preserve">灵品</t>
        </is>
      </c>
      <c r="E143" s="16" t="inlineStr">
        <is>
          <t xml:space="preserve">通用</t>
        </is>
      </c>
      <c r="F143" s="16" t="inlineStr">
        <is>
          <t xml:space="preserve">人道神通</t>
        </is>
      </c>
      <c r="G143" s="16">
        <v>92</v>
      </c>
      <c r="I143" s="16">
        <v>60</v>
      </c>
      <c r="J143" t="str">
        <f>"大类_"&amp;D143&amp;E143&amp;F143</f>
        <v>大类_灵品通用人道神通</v>
      </c>
      <c r="K143" s="16" t="inlineStr">
        <is>
          <t xml:space="preserve">子类_技能书</t>
        </is>
      </c>
      <c r="L143" s="16">
        <v>1</v>
      </c>
      <c r="M143" s="16" t="inlineStr">
        <is>
          <t xml:space="preserve">功法</t>
        </is>
      </c>
      <c r="O143" s="16">
        <v>0</v>
      </c>
      <c r="P143" s="16" t="b">
        <v>1</v>
      </c>
      <c r="R143" s="16" t="b">
        <v>0</v>
      </c>
      <c r="S143" s="16">
        <v>1</v>
      </c>
      <c r="T143" s="16" t="inlineStr">
        <is>
          <t xml:space="preserve">水行</t>
        </is>
      </c>
      <c r="U143" s="16">
        <v>999</v>
      </c>
      <c r="V143" s="16" t="inlineStr">
        <is>
          <t xml:space="preserve">功能_技能书</t>
        </is>
      </c>
      <c r="W143" t="n" s="16">
        <v>10070004</v>
      </c>
      <c r="X143" t="n" s="42">
        <v>0</v>
      </c>
      <c r="Y143" s="16" t="inlineStr">
        <is>
          <t xml:space="preserve">用于将【听潮印】由四级提升至五级。在目标身侧合拢潮纹，造成法术伤害。</t>
        </is>
      </c>
      <c r="Z143" t="inlineStr">
        <is>
          <t xml:space="preserve">|cff00FF00“潮声未至，水势先合；双纹一闭，万钧同压。”——《沧澜听潮印》|r</t>
        </is>
      </c>
      <c r="AA143" s="16" t="inlineStr">
        <is>
          <t xml:space="preserve">宗门兑换，购买，秘境或遗迹可得</t>
        </is>
      </c>
      <c r="AB143" s="16">
        <v>10202006</v>
      </c>
      <c r="AC143" s="31" t="inlineStr">
        <is>
          <t xml:space="preserve">0</t>
        </is>
      </c>
      <c r="AD143" s="16">
        <v>0</v>
      </c>
      <c r="AF143">
        <v>70002</v>
      </c>
      <c r="AH143">
        <v>6000</v>
      </c>
      <c r="AI143" s="32" t="inlineStr">
        <is>
          <t xml:space="preserve">功法</t>
        </is>
      </c>
      <c r="AJ143" s="16" t="inlineStr">
        <is>
          <t xml:space="preserve">人道神通</t>
        </is>
      </c>
      <c r="AK143" s="16" t="inlineStr">
        <is>
          <t xml:space="preserve">通用</t>
        </is>
      </c>
    </row>
    <row r="144" ht="16.5" customHeight="1" spans="2:37">
      <c r="B144" s="16" t="n">
        <f>10000000+INDEX(编号表!$B:$B,MATCH(F144,编号表!$A:$A,0))*100000+INDEX(编号表!$F:$F,MATCH(D144,编号表!$E:$E,0))*1000+INDEX(编号表!$D:$D,MATCH(E144,编号表!$C:$C,0))*10000+G144</f>
        <v>10202093</v>
      </c>
      <c r="C144" s="33" t="inlineStr">
        <is>
          <t xml:space="preserve">听潮印·第六卷</t>
        </is>
      </c>
      <c r="D144" s="16" t="inlineStr">
        <is>
          <t xml:space="preserve">灵品</t>
        </is>
      </c>
      <c r="E144" s="16" t="inlineStr">
        <is>
          <t xml:space="preserve">通用</t>
        </is>
      </c>
      <c r="F144" s="16" t="inlineStr">
        <is>
          <t xml:space="preserve">人道神通</t>
        </is>
      </c>
      <c r="G144" s="16">
        <v>93</v>
      </c>
      <c r="I144" s="16">
        <v>60</v>
      </c>
      <c r="J144" t="str">
        <f>"大类_"&amp;D144&amp;E144&amp;F144</f>
        <v>大类_灵品通用人道神通</v>
      </c>
      <c r="K144" s="16" t="inlineStr">
        <is>
          <t xml:space="preserve">子类_技能书</t>
        </is>
      </c>
      <c r="L144" s="16">
        <v>1</v>
      </c>
      <c r="M144" s="16" t="inlineStr">
        <is>
          <t xml:space="preserve">功法</t>
        </is>
      </c>
      <c r="O144" s="16">
        <v>0</v>
      </c>
      <c r="P144" s="16" t="b">
        <v>1</v>
      </c>
      <c r="R144" s="16" t="b">
        <v>0</v>
      </c>
      <c r="S144" s="16">
        <v>1</v>
      </c>
      <c r="T144" s="16" t="inlineStr">
        <is>
          <t xml:space="preserve">水行</t>
        </is>
      </c>
      <c r="U144" s="16">
        <v>999</v>
      </c>
      <c r="V144" s="16" t="inlineStr">
        <is>
          <t xml:space="preserve">功能_技能书</t>
        </is>
      </c>
      <c r="W144" t="n" s="16">
        <v>10070005</v>
      </c>
      <c r="X144" t="n" s="42">
        <v>0</v>
      </c>
      <c r="Y144" s="16" t="inlineStr">
        <is>
          <t xml:space="preserve">用于将【听潮印】由五级提升至六级。在目标身侧合拢潮纹，造成法术伤害。</t>
        </is>
      </c>
      <c r="Z144" t="inlineStr">
        <is>
          <t xml:space="preserve">|cff00FF00“潮声未至，水势先合；双纹一闭，万钧同压。”——《沧澜听潮印》|r</t>
        </is>
      </c>
      <c r="AA144" s="16" t="inlineStr">
        <is>
          <t xml:space="preserve">宗门兑换，购买，秘境或遗迹可得</t>
        </is>
      </c>
      <c r="AB144" s="16">
        <v>10202006</v>
      </c>
      <c r="AC144" s="31" t="inlineStr">
        <is>
          <t xml:space="preserve">0</t>
        </is>
      </c>
      <c r="AD144" s="16">
        <v>0</v>
      </c>
      <c r="AF144">
        <v>70002</v>
      </c>
      <c r="AH144">
        <v>30000</v>
      </c>
      <c r="AI144" s="32" t="inlineStr">
        <is>
          <t xml:space="preserve">功法</t>
        </is>
      </c>
      <c r="AJ144" s="16" t="inlineStr">
        <is>
          <t xml:space="preserve">人道神通</t>
        </is>
      </c>
      <c r="AK144" s="16" t="inlineStr">
        <is>
          <t xml:space="preserve">通用</t>
        </is>
      </c>
    </row>
    <row r="145" ht="16.5" customHeight="1" spans="2:37">
      <c r="B145" s="16" t="n">
        <f>10000000+INDEX(编号表!$B:$B,MATCH(F145,编号表!$A:$A,0))*100000+INDEX(编号表!$F:$F,MATCH(D145,编号表!$E:$E,0))*1000+INDEX(编号表!$D:$D,MATCH(E145,编号表!$C:$C,0))*10000+G145</f>
        <v>10203094</v>
      </c>
      <c r="C145" s="33" t="inlineStr">
        <is>
          <t xml:space="preserve">听潮印·第七卷</t>
        </is>
      </c>
      <c r="D145" s="16" t="inlineStr">
        <is>
          <t xml:space="preserve">玄品</t>
        </is>
      </c>
      <c r="E145" s="16" t="inlineStr">
        <is>
          <t xml:space="preserve">通用</t>
        </is>
      </c>
      <c r="F145" s="16" t="inlineStr">
        <is>
          <t xml:space="preserve">人道神通</t>
        </is>
      </c>
      <c r="G145" s="16">
        <v>94</v>
      </c>
      <c r="I145" s="16">
        <v>60</v>
      </c>
      <c r="J145" t="str">
        <f>"大类_"&amp;D145&amp;E145&amp;F145</f>
        <v>大类_玄品通用人道神通</v>
      </c>
      <c r="K145" s="16" t="inlineStr">
        <is>
          <t xml:space="preserve">子类_技能书</t>
        </is>
      </c>
      <c r="L145" s="16">
        <v>1</v>
      </c>
      <c r="M145" s="16" t="inlineStr">
        <is>
          <t xml:space="preserve">功法</t>
        </is>
      </c>
      <c r="O145" s="16">
        <v>0</v>
      </c>
      <c r="P145" s="16" t="b">
        <v>1</v>
      </c>
      <c r="R145" s="16" t="b">
        <v>0</v>
      </c>
      <c r="S145" s="16">
        <v>1</v>
      </c>
      <c r="T145" s="16" t="inlineStr">
        <is>
          <t xml:space="preserve">水行</t>
        </is>
      </c>
      <c r="U145" s="16">
        <v>999</v>
      </c>
      <c r="V145" s="16" t="inlineStr">
        <is>
          <t xml:space="preserve">功能_技能书</t>
        </is>
      </c>
      <c r="W145" t="n" s="16">
        <v>10070006</v>
      </c>
      <c r="X145" t="n" s="42">
        <v>0</v>
      </c>
      <c r="Y145" s="16" t="inlineStr">
        <is>
          <t xml:space="preserve">用于将【听潮印】由六级提升至七级。在目标身侧合拢潮纹，造成法术伤害。</t>
        </is>
      </c>
      <c r="Z145" t="inlineStr">
        <is>
          <t xml:space="preserve">|cff00FF00“潮声未至，水势先合；双纹一闭，万钧同压。”——《沧澜听潮印》|r</t>
        </is>
      </c>
      <c r="AA145" s="16" t="inlineStr">
        <is>
          <t xml:space="preserve">宗门兑换，购买，秘境或遗迹可得</t>
        </is>
      </c>
      <c r="AB145" s="16">
        <v>10202006</v>
      </c>
      <c r="AC145" s="31" t="inlineStr">
        <is>
          <t xml:space="preserve">0</t>
        </is>
      </c>
      <c r="AD145" s="16">
        <v>0</v>
      </c>
      <c r="AF145">
        <v>70002</v>
      </c>
      <c r="AH145">
        <v>600000</v>
      </c>
      <c r="AI145" s="32" t="inlineStr">
        <is>
          <t xml:space="preserve">功法</t>
        </is>
      </c>
      <c r="AJ145" s="16" t="inlineStr">
        <is>
          <t xml:space="preserve">人道神通</t>
        </is>
      </c>
      <c r="AK145" s="16" t="inlineStr">
        <is>
          <t xml:space="preserve">通用</t>
        </is>
      </c>
    </row>
    <row r="146" ht="16.5" customHeight="1" spans="2:37">
      <c r="B146" s="16" t="n">
        <f>10000000+INDEX(编号表!$B:$B,MATCH(F146,编号表!$A:$A,0))*100000+INDEX(编号表!$F:$F,MATCH(D146,编号表!$E:$E,0))*1000+INDEX(编号表!$D:$D,MATCH(E146,编号表!$C:$C,0))*10000+G146</f>
        <v>10203095</v>
      </c>
      <c r="C146" s="33" t="inlineStr">
        <is>
          <t xml:space="preserve">听潮印·第八卷</t>
        </is>
      </c>
      <c r="D146" s="16" t="inlineStr">
        <is>
          <t xml:space="preserve">玄品</t>
        </is>
      </c>
      <c r="E146" s="16" t="inlineStr">
        <is>
          <t xml:space="preserve">通用</t>
        </is>
      </c>
      <c r="F146" s="16" t="inlineStr">
        <is>
          <t xml:space="preserve">人道神通</t>
        </is>
      </c>
      <c r="G146" s="16">
        <v>95</v>
      </c>
      <c r="I146" s="16">
        <v>60</v>
      </c>
      <c r="J146" t="str">
        <f>"大类_"&amp;D146&amp;E146&amp;F146</f>
        <v>大类_玄品通用人道神通</v>
      </c>
      <c r="K146" s="16" t="inlineStr">
        <is>
          <t xml:space="preserve">子类_技能书</t>
        </is>
      </c>
      <c r="L146" s="16">
        <v>1</v>
      </c>
      <c r="M146" s="16" t="inlineStr">
        <is>
          <t xml:space="preserve">功法</t>
        </is>
      </c>
      <c r="O146" s="16">
        <v>0</v>
      </c>
      <c r="P146" s="16" t="b">
        <v>1</v>
      </c>
      <c r="R146" s="16" t="b">
        <v>0</v>
      </c>
      <c r="S146" s="16">
        <v>1</v>
      </c>
      <c r="T146" s="16" t="inlineStr">
        <is>
          <t xml:space="preserve">水行</t>
        </is>
      </c>
      <c r="U146" s="16">
        <v>999</v>
      </c>
      <c r="V146" s="16" t="inlineStr">
        <is>
          <t xml:space="preserve">功能_技能书</t>
        </is>
      </c>
      <c r="W146" t="n" s="16">
        <v>10070007</v>
      </c>
      <c r="X146" t="n" s="42">
        <v>0</v>
      </c>
      <c r="Y146" s="16" t="inlineStr">
        <is>
          <t xml:space="preserve">用于将【听潮印】由七级提升至八级。在目标身侧合拢潮纹，造成法术伤害。</t>
        </is>
      </c>
      <c r="Z146" t="inlineStr">
        <is>
          <t xml:space="preserve">|cff00FF00“潮声未至，水势先合；双纹一闭，万钧同压。”——《沧澜听潮印》|r</t>
        </is>
      </c>
      <c r="AA146" s="16" t="inlineStr">
        <is>
          <t xml:space="preserve">宗门兑换，购买，秘境或遗迹可得</t>
        </is>
      </c>
      <c r="AB146" s="16">
        <v>10202006</v>
      </c>
      <c r="AC146" s="31" t="inlineStr">
        <is>
          <t xml:space="preserve">0</t>
        </is>
      </c>
      <c r="AD146" s="16">
        <v>0</v>
      </c>
      <c r="AF146">
        <v>70002</v>
      </c>
      <c r="AH146">
        <v>600000</v>
      </c>
      <c r="AI146" s="32" t="inlineStr">
        <is>
          <t xml:space="preserve">功法</t>
        </is>
      </c>
      <c r="AJ146" s="16" t="inlineStr">
        <is>
          <t xml:space="preserve">人道神通</t>
        </is>
      </c>
      <c r="AK146" s="16" t="inlineStr">
        <is>
          <t xml:space="preserve">通用</t>
        </is>
      </c>
    </row>
    <row r="147" ht="16.5" customHeight="1" spans="2:37">
      <c r="B147" s="16" t="n">
        <f>10000000+INDEX(编号表!$B:$B,MATCH(F147,编号表!$A:$A,0))*100000+INDEX(编号表!$F:$F,MATCH(D147,编号表!$E:$E,0))*1000+INDEX(编号表!$D:$D,MATCH(E147,编号表!$C:$C,0))*10000+G147</f>
        <v>10203096</v>
      </c>
      <c r="C147" s="33" t="inlineStr">
        <is>
          <t xml:space="preserve">听潮印·第九卷</t>
        </is>
      </c>
      <c r="D147" s="16" t="inlineStr">
        <is>
          <t xml:space="preserve">玄品</t>
        </is>
      </c>
      <c r="E147" s="16" t="inlineStr">
        <is>
          <t xml:space="preserve">通用</t>
        </is>
      </c>
      <c r="F147" s="16" t="inlineStr">
        <is>
          <t xml:space="preserve">人道神通</t>
        </is>
      </c>
      <c r="G147" s="16">
        <v>96</v>
      </c>
      <c r="I147" s="16">
        <v>60</v>
      </c>
      <c r="J147" t="str">
        <f>"大类_"&amp;D147&amp;E147&amp;F147</f>
        <v>大类_玄品通用人道神通</v>
      </c>
      <c r="K147" s="16" t="inlineStr">
        <is>
          <t xml:space="preserve">子类_技能书</t>
        </is>
      </c>
      <c r="L147" s="16">
        <v>1</v>
      </c>
      <c r="M147" s="16" t="inlineStr">
        <is>
          <t xml:space="preserve">功法</t>
        </is>
      </c>
      <c r="O147" s="16">
        <v>0</v>
      </c>
      <c r="P147" s="16" t="b">
        <v>1</v>
      </c>
      <c r="R147" s="16" t="b">
        <v>0</v>
      </c>
      <c r="S147" s="16">
        <v>1</v>
      </c>
      <c r="T147" s="16" t="inlineStr">
        <is>
          <t xml:space="preserve">水行</t>
        </is>
      </c>
      <c r="U147" s="16">
        <v>999</v>
      </c>
      <c r="V147" s="16" t="inlineStr">
        <is>
          <t xml:space="preserve">功能_技能书</t>
        </is>
      </c>
      <c r="W147" t="n" s="16">
        <v>10070008</v>
      </c>
      <c r="X147" t="n" s="42">
        <v>0</v>
      </c>
      <c r="Y147" s="16" t="inlineStr">
        <is>
          <t xml:space="preserve">用于将【听潮印】由八级提升至九级。在目标身侧合拢潮纹，造成法术伤害。</t>
        </is>
      </c>
      <c r="Z147" t="inlineStr">
        <is>
          <t xml:space="preserve">|cff00FF00“潮声未至，水势先合；双纹一闭，万钧同压。”——《沧澜听潮印》|r</t>
        </is>
      </c>
      <c r="AA147" s="16" t="inlineStr">
        <is>
          <t xml:space="preserve">宗门兑换，购买，秘境或遗迹可得</t>
        </is>
      </c>
      <c r="AB147" s="16">
        <v>10202006</v>
      </c>
      <c r="AC147" s="31" t="inlineStr">
        <is>
          <t xml:space="preserve">0</t>
        </is>
      </c>
      <c r="AD147" s="16">
        <v>0</v>
      </c>
      <c r="AF147">
        <v>70002</v>
      </c>
      <c r="AH147">
        <v>3000000</v>
      </c>
      <c r="AI147" s="32" t="inlineStr">
        <is>
          <t xml:space="preserve">功法</t>
        </is>
      </c>
      <c r="AJ147" s="16" t="inlineStr">
        <is>
          <t xml:space="preserve">人道神通</t>
        </is>
      </c>
      <c r="AK147" s="16" t="inlineStr">
        <is>
          <t xml:space="preserve">通用</t>
        </is>
      </c>
    </row>
    <row r="148" ht="16.5" customHeight="1" spans="2:37">
      <c r="B148" s="16" t="n">
        <f>10000000+INDEX(编号表!$B:$B,MATCH(F148,编号表!$A:$A,0))*100000+INDEX(编号表!$F:$F,MATCH(D148,编号表!$E:$E,0))*1000+INDEX(编号表!$D:$D,MATCH(E148,编号表!$C:$C,0))*10000+G148</f>
        <v>10204097</v>
      </c>
      <c r="C148" s="33" t="inlineStr">
        <is>
          <t xml:space="preserve">听潮印·第十卷</t>
        </is>
      </c>
      <c r="D148" s="16" t="inlineStr">
        <is>
          <t xml:space="preserve">仙品</t>
        </is>
      </c>
      <c r="E148" s="16" t="inlineStr">
        <is>
          <t xml:space="preserve">通用</t>
        </is>
      </c>
      <c r="F148" s="16" t="inlineStr">
        <is>
          <t xml:space="preserve">人道神通</t>
        </is>
      </c>
      <c r="G148" s="16">
        <v>97</v>
      </c>
      <c r="I148" s="16">
        <v>60</v>
      </c>
      <c r="J148" t="str">
        <f>"大类_"&amp;D148&amp;E148&amp;F148</f>
        <v>大类_仙品通用人道神通</v>
      </c>
      <c r="K148" s="16" t="inlineStr">
        <is>
          <t xml:space="preserve">子类_技能书</t>
        </is>
      </c>
      <c r="L148" s="16">
        <v>1</v>
      </c>
      <c r="M148" s="16" t="inlineStr">
        <is>
          <t xml:space="preserve">功法</t>
        </is>
      </c>
      <c r="O148" s="16">
        <v>0</v>
      </c>
      <c r="P148" s="16" t="b">
        <v>1</v>
      </c>
      <c r="R148" s="16" t="b">
        <v>0</v>
      </c>
      <c r="S148" s="16">
        <v>1</v>
      </c>
      <c r="T148" s="16" t="inlineStr">
        <is>
          <t xml:space="preserve">水行</t>
        </is>
      </c>
      <c r="U148" s="16">
        <v>999</v>
      </c>
      <c r="V148" s="16" t="inlineStr">
        <is>
          <t xml:space="preserve">功能_技能书</t>
        </is>
      </c>
      <c r="W148" t="n" s="16">
        <v>10070009</v>
      </c>
      <c r="X148" t="n" s="42">
        <v>0</v>
      </c>
      <c r="Y148" s="16" t="inlineStr">
        <is>
          <t xml:space="preserve">用于将【听潮印】由九级提升至十级。在目标身侧合拢潮纹，造成法术伤害。</t>
        </is>
      </c>
      <c r="Z148" t="inlineStr">
        <is>
          <t xml:space="preserve">|cff00FF00“潮声未至，水势先合；双纹一闭，万钧同压。”——《沧澜听潮印》|r</t>
        </is>
      </c>
      <c r="AA148" s="16" t="inlineStr">
        <is>
          <t xml:space="preserve">宗门兑换，购买，秘境或遗迹可得</t>
        </is>
      </c>
      <c r="AB148" s="16">
        <v>10202006</v>
      </c>
      <c r="AC148" s="31" t="inlineStr">
        <is>
          <t xml:space="preserve">0</t>
        </is>
      </c>
      <c r="AD148" s="16">
        <v>0</v>
      </c>
      <c r="AF148">
        <v>70002</v>
      </c>
      <c r="AH148">
        <v>75000000</v>
      </c>
      <c r="AI148" s="32" t="inlineStr">
        <is>
          <t xml:space="preserve">功法</t>
        </is>
      </c>
      <c r="AJ148" s="16" t="inlineStr">
        <is>
          <t xml:space="preserve">人道神通</t>
        </is>
      </c>
      <c r="AK148" s="16" t="inlineStr">
        <is>
          <t xml:space="preserve">通用</t>
        </is>
      </c>
    </row>
    <row r="149" ht="16.5" customHeight="1" spans="2:37">
      <c r="B149" s="16" t="n">
        <f>10000000+INDEX(编号表!$B:$B,MATCH(F149,编号表!$A:$A,0))*100000+INDEX(编号表!$F:$F,MATCH(D149,编号表!$E:$E,0))*1000+INDEX(编号表!$D:$D,MATCH(E149,编号表!$C:$C,0))*10000+G149</f>
        <v>10201099</v>
      </c>
      <c r="C149" s="33" t="inlineStr">
        <is>
          <t xml:space="preserve">离火星·第二卷</t>
        </is>
      </c>
      <c r="D149" s="16" t="inlineStr">
        <is>
          <t xml:space="preserve">凡品</t>
        </is>
      </c>
      <c r="E149" s="16" t="inlineStr">
        <is>
          <t xml:space="preserve">通用</t>
        </is>
      </c>
      <c r="F149" s="16" t="inlineStr">
        <is>
          <t xml:space="preserve">人道神通</t>
        </is>
      </c>
      <c r="G149" s="16">
        <v>99</v>
      </c>
      <c r="I149" s="16">
        <v>60</v>
      </c>
      <c r="J149" t="str">
        <f>"大类_"&amp;D149&amp;E149&amp;F149</f>
        <v>大类_凡品通用人道神通</v>
      </c>
      <c r="K149" s="16" t="inlineStr">
        <is>
          <t xml:space="preserve">子类_技能书</t>
        </is>
      </c>
      <c r="L149" s="16">
        <v>1</v>
      </c>
      <c r="M149" s="16" t="inlineStr">
        <is>
          <t xml:space="preserve">功法</t>
        </is>
      </c>
      <c r="O149" s="16">
        <v>0</v>
      </c>
      <c r="P149" s="16" t="b">
        <v>1</v>
      </c>
      <c r="R149" s="16" t="b">
        <v>0</v>
      </c>
      <c r="S149" s="16">
        <v>1</v>
      </c>
      <c r="T149" s="16" t="inlineStr">
        <is>
          <t xml:space="preserve">火行</t>
        </is>
      </c>
      <c r="U149" s="16">
        <v>999</v>
      </c>
      <c r="V149" s="16" t="inlineStr">
        <is>
          <t xml:space="preserve">功能_技能书</t>
        </is>
      </c>
      <c r="W149" t="n" s="16">
        <v>10080001</v>
      </c>
      <c r="X149" t="n" s="42">
        <v>0</v>
      </c>
      <c r="Y149" s="16" t="inlineStr">
        <is>
          <t xml:space="preserve">用于将【离火星】由一级提升至二级。凝成火球飞向目标，命中后造成法术伤害。</t>
        </is>
      </c>
      <c r="Z149" t="inlineStr">
        <is>
          <t xml:space="preserve">|cff00FF00“离火聚则为星，疾行如矢；一星落处，炎意自生。”——《离火星经》|r</t>
        </is>
      </c>
      <c r="AA149" s="16" t="inlineStr">
        <is>
          <t xml:space="preserve">宗门兑换，购买，秘境或遗迹可得</t>
        </is>
      </c>
      <c r="AB149" s="16">
        <v>10202007</v>
      </c>
      <c r="AC149" s="31" t="inlineStr">
        <is>
          <t xml:space="preserve">0</t>
        </is>
      </c>
      <c r="AD149" s="16">
        <v>0</v>
      </c>
      <c r="AF149">
        <v>70002</v>
      </c>
      <c r="AH149">
        <v>80</v>
      </c>
      <c r="AI149" s="32" t="inlineStr">
        <is>
          <t xml:space="preserve">功法</t>
        </is>
      </c>
      <c r="AJ149" s="16" t="inlineStr">
        <is>
          <t xml:space="preserve">人道神通</t>
        </is>
      </c>
      <c r="AK149" s="16" t="inlineStr">
        <is>
          <t xml:space="preserve">通用</t>
        </is>
      </c>
    </row>
    <row r="150" ht="16.5" customHeight="1" spans="2:37">
      <c r="B150" s="16" t="n">
        <f>10000000+INDEX(编号表!$B:$B,MATCH(F150,编号表!$A:$A,0))*100000+INDEX(编号表!$F:$F,MATCH(D150,编号表!$E:$E,0))*1000+INDEX(编号表!$D:$D,MATCH(E150,编号表!$C:$C,0))*10000+G150</f>
        <v>10201100</v>
      </c>
      <c r="C150" s="33" t="inlineStr">
        <is>
          <t xml:space="preserve">离火星·第三卷</t>
        </is>
      </c>
      <c r="D150" s="16" t="inlineStr">
        <is>
          <t xml:space="preserve">凡品</t>
        </is>
      </c>
      <c r="E150" s="16" t="inlineStr">
        <is>
          <t xml:space="preserve">通用</t>
        </is>
      </c>
      <c r="F150" s="16" t="inlineStr">
        <is>
          <t xml:space="preserve">人道神通</t>
        </is>
      </c>
      <c r="G150" s="16">
        <v>100</v>
      </c>
      <c r="I150" s="16">
        <v>60</v>
      </c>
      <c r="J150" t="str">
        <f>"大类_"&amp;D150&amp;E150&amp;F150</f>
        <v>大类_凡品通用人道神通</v>
      </c>
      <c r="K150" s="16" t="inlineStr">
        <is>
          <t xml:space="preserve">子类_技能书</t>
        </is>
      </c>
      <c r="L150" s="16">
        <v>1</v>
      </c>
      <c r="M150" s="16" t="inlineStr">
        <is>
          <t xml:space="preserve">功法</t>
        </is>
      </c>
      <c r="O150" s="16">
        <v>0</v>
      </c>
      <c r="P150" s="16" t="b">
        <v>1</v>
      </c>
      <c r="R150" s="16" t="b">
        <v>0</v>
      </c>
      <c r="S150" s="16">
        <v>1</v>
      </c>
      <c r="T150" s="16" t="inlineStr">
        <is>
          <t xml:space="preserve">火行</t>
        </is>
      </c>
      <c r="U150" s="16">
        <v>999</v>
      </c>
      <c r="V150" s="16" t="inlineStr">
        <is>
          <t xml:space="preserve">功能_技能书</t>
        </is>
      </c>
      <c r="W150" t="n" s="16">
        <v>10080002</v>
      </c>
      <c r="X150" t="n" s="42">
        <v>0</v>
      </c>
      <c r="Y150" s="16" t="inlineStr">
        <is>
          <t xml:space="preserve">用于将【离火星】由二级提升至三级。凝成火球飞向目标，命中后造成法术伤害。</t>
        </is>
      </c>
      <c r="Z150" t="inlineStr">
        <is>
          <t xml:space="preserve">|cff00FF00“离火聚则为星，疾行如矢；一星落处，炎意自生。”——《离火星经》|r</t>
        </is>
      </c>
      <c r="AA150" s="16" t="inlineStr">
        <is>
          <t xml:space="preserve">宗门兑换，购买，秘境或遗迹可得</t>
        </is>
      </c>
      <c r="AB150" s="16">
        <v>10202007</v>
      </c>
      <c r="AC150" s="31" t="inlineStr">
        <is>
          <t xml:space="preserve">0</t>
        </is>
      </c>
      <c r="AD150" s="16">
        <v>0</v>
      </c>
      <c r="AF150">
        <v>70002</v>
      </c>
      <c r="AH150">
        <v>400</v>
      </c>
      <c r="AI150" s="32" t="inlineStr">
        <is>
          <t xml:space="preserve">功法</t>
        </is>
      </c>
      <c r="AJ150" s="16" t="inlineStr">
        <is>
          <t xml:space="preserve">人道神通</t>
        </is>
      </c>
      <c r="AK150" s="16" t="inlineStr">
        <is>
          <t xml:space="preserve">通用</t>
        </is>
      </c>
    </row>
    <row r="151" ht="16.5" customHeight="1" spans="2:37">
      <c r="B151" s="16" t="n">
        <f>10000000+INDEX(编号表!$B:$B,MATCH(F151,编号表!$A:$A,0))*100000+INDEX(编号表!$F:$F,MATCH(D151,编号表!$E:$E,0))*1000+INDEX(编号表!$D:$D,MATCH(E151,编号表!$C:$C,0))*10000+G151</f>
        <v>10202101</v>
      </c>
      <c r="C151" s="33" t="inlineStr">
        <is>
          <t xml:space="preserve">离火星·第四卷</t>
        </is>
      </c>
      <c r="D151" s="16" t="inlineStr">
        <is>
          <t xml:space="preserve">灵品</t>
        </is>
      </c>
      <c r="E151" s="16" t="inlineStr">
        <is>
          <t xml:space="preserve">通用</t>
        </is>
      </c>
      <c r="F151" s="16" t="inlineStr">
        <is>
          <t xml:space="preserve">人道神通</t>
        </is>
      </c>
      <c r="G151" s="16">
        <v>101</v>
      </c>
      <c r="I151" s="16">
        <v>60</v>
      </c>
      <c r="J151" t="str">
        <f>"大类_"&amp;D151&amp;E151&amp;F151</f>
        <v>大类_灵品通用人道神通</v>
      </c>
      <c r="K151" s="16" t="inlineStr">
        <is>
          <t xml:space="preserve">子类_技能书</t>
        </is>
      </c>
      <c r="L151" s="16">
        <v>1</v>
      </c>
      <c r="M151" s="16" t="inlineStr">
        <is>
          <t xml:space="preserve">功法</t>
        </is>
      </c>
      <c r="O151" s="16">
        <v>0</v>
      </c>
      <c r="P151" s="16" t="b">
        <v>1</v>
      </c>
      <c r="R151" s="16" t="b">
        <v>0</v>
      </c>
      <c r="S151" s="16">
        <v>1</v>
      </c>
      <c r="T151" s="16" t="inlineStr">
        <is>
          <t xml:space="preserve">火行</t>
        </is>
      </c>
      <c r="U151" s="16">
        <v>999</v>
      </c>
      <c r="V151" s="16" t="inlineStr">
        <is>
          <t xml:space="preserve">功能_技能书</t>
        </is>
      </c>
      <c r="W151" t="n" s="16">
        <v>10080003</v>
      </c>
      <c r="X151" t="n" s="42">
        <v>0</v>
      </c>
      <c r="Y151" s="16" t="inlineStr">
        <is>
          <t xml:space="preserve">用于将【离火星】由三级提升至四级。凝成火球飞向目标，命中后造成法术伤害。</t>
        </is>
      </c>
      <c r="Z151" t="inlineStr">
        <is>
          <t xml:space="preserve">|cff00FF00“离火聚则为星，疾行如矢；一星落处，炎意自生。”——《离火星经》|r</t>
        </is>
      </c>
      <c r="AA151" s="16" t="inlineStr">
        <is>
          <t xml:space="preserve">宗门兑换，购买，秘境或遗迹可得</t>
        </is>
      </c>
      <c r="AB151" s="16">
        <v>10202007</v>
      </c>
      <c r="AC151" s="31" t="inlineStr">
        <is>
          <t xml:space="preserve">0</t>
        </is>
      </c>
      <c r="AD151" s="16">
        <v>0</v>
      </c>
      <c r="AF151">
        <v>70002</v>
      </c>
      <c r="AH151">
        <v>6000</v>
      </c>
      <c r="AI151" s="32" t="inlineStr">
        <is>
          <t xml:space="preserve">功法</t>
        </is>
      </c>
      <c r="AJ151" s="16" t="inlineStr">
        <is>
          <t xml:space="preserve">人道神通</t>
        </is>
      </c>
      <c r="AK151" s="16" t="inlineStr">
        <is>
          <t xml:space="preserve">通用</t>
        </is>
      </c>
    </row>
    <row r="152" ht="16.5" customHeight="1" spans="2:37">
      <c r="B152" s="16" t="n">
        <f>10000000+INDEX(编号表!$B:$B,MATCH(F152,编号表!$A:$A,0))*100000+INDEX(编号表!$F:$F,MATCH(D152,编号表!$E:$E,0))*1000+INDEX(编号表!$D:$D,MATCH(E152,编号表!$C:$C,0))*10000+G152</f>
        <v>10202102</v>
      </c>
      <c r="C152" s="33" t="inlineStr">
        <is>
          <t xml:space="preserve">离火星·第五卷</t>
        </is>
      </c>
      <c r="D152" s="16" t="inlineStr">
        <is>
          <t xml:space="preserve">灵品</t>
        </is>
      </c>
      <c r="E152" s="16" t="inlineStr">
        <is>
          <t xml:space="preserve">通用</t>
        </is>
      </c>
      <c r="F152" s="16" t="inlineStr">
        <is>
          <t xml:space="preserve">人道神通</t>
        </is>
      </c>
      <c r="G152" s="16">
        <v>102</v>
      </c>
      <c r="I152" s="16">
        <v>60</v>
      </c>
      <c r="J152" t="str">
        <f>"大类_"&amp;D152&amp;E152&amp;F152</f>
        <v>大类_灵品通用人道神通</v>
      </c>
      <c r="K152" s="16" t="inlineStr">
        <is>
          <t xml:space="preserve">子类_技能书</t>
        </is>
      </c>
      <c r="L152" s="16">
        <v>1</v>
      </c>
      <c r="M152" s="16" t="inlineStr">
        <is>
          <t xml:space="preserve">功法</t>
        </is>
      </c>
      <c r="O152" s="16">
        <v>0</v>
      </c>
      <c r="P152" s="16" t="b">
        <v>1</v>
      </c>
      <c r="R152" s="16" t="b">
        <v>0</v>
      </c>
      <c r="S152" s="16">
        <v>1</v>
      </c>
      <c r="T152" s="16" t="inlineStr">
        <is>
          <t xml:space="preserve">火行</t>
        </is>
      </c>
      <c r="U152" s="16">
        <v>999</v>
      </c>
      <c r="V152" s="16" t="inlineStr">
        <is>
          <t xml:space="preserve">功能_技能书</t>
        </is>
      </c>
      <c r="W152" t="n" s="16">
        <v>10080004</v>
      </c>
      <c r="X152" t="n" s="42">
        <v>0</v>
      </c>
      <c r="Y152" s="16" t="inlineStr">
        <is>
          <t xml:space="preserve">用于将【离火星】由四级提升至五级。凝成火球飞向目标，命中后造成法术伤害。</t>
        </is>
      </c>
      <c r="Z152" t="inlineStr">
        <is>
          <t xml:space="preserve">|cff00FF00“离火聚则为星，疾行如矢；一星落处，炎意自生。”——《离火星经》|r</t>
        </is>
      </c>
      <c r="AA152" s="16" t="inlineStr">
        <is>
          <t xml:space="preserve">宗门兑换，购买，秘境或遗迹可得</t>
        </is>
      </c>
      <c r="AB152" s="16">
        <v>10202007</v>
      </c>
      <c r="AC152" s="31" t="inlineStr">
        <is>
          <t xml:space="preserve">0</t>
        </is>
      </c>
      <c r="AD152" s="16">
        <v>0</v>
      </c>
      <c r="AF152">
        <v>70002</v>
      </c>
      <c r="AH152">
        <v>6000</v>
      </c>
      <c r="AI152" s="32" t="inlineStr">
        <is>
          <t xml:space="preserve">功法</t>
        </is>
      </c>
      <c r="AJ152" s="16" t="inlineStr">
        <is>
          <t xml:space="preserve">人道神通</t>
        </is>
      </c>
      <c r="AK152" s="16" t="inlineStr">
        <is>
          <t xml:space="preserve">通用</t>
        </is>
      </c>
    </row>
    <row r="153" ht="16.5" customHeight="1" spans="2:37">
      <c r="B153" s="16" t="n">
        <f>10000000+INDEX(编号表!$B:$B,MATCH(F153,编号表!$A:$A,0))*100000+INDEX(编号表!$F:$F,MATCH(D153,编号表!$E:$E,0))*1000+INDEX(编号表!$D:$D,MATCH(E153,编号表!$C:$C,0))*10000+G153</f>
        <v>10202103</v>
      </c>
      <c r="C153" s="33" t="inlineStr">
        <is>
          <t xml:space="preserve">离火星·第六卷</t>
        </is>
      </c>
      <c r="D153" s="16" t="inlineStr">
        <is>
          <t xml:space="preserve">灵品</t>
        </is>
      </c>
      <c r="E153" s="16" t="inlineStr">
        <is>
          <t xml:space="preserve">通用</t>
        </is>
      </c>
      <c r="F153" s="16" t="inlineStr">
        <is>
          <t xml:space="preserve">人道神通</t>
        </is>
      </c>
      <c r="G153" s="16">
        <v>103</v>
      </c>
      <c r="I153" s="16">
        <v>60</v>
      </c>
      <c r="J153" t="str">
        <f>"大类_"&amp;D153&amp;E153&amp;F153</f>
        <v>大类_灵品通用人道神通</v>
      </c>
      <c r="K153" s="16" t="inlineStr">
        <is>
          <t xml:space="preserve">子类_技能书</t>
        </is>
      </c>
      <c r="L153" s="16">
        <v>1</v>
      </c>
      <c r="M153" s="16" t="inlineStr">
        <is>
          <t xml:space="preserve">功法</t>
        </is>
      </c>
      <c r="O153" s="16">
        <v>0</v>
      </c>
      <c r="P153" s="16" t="b">
        <v>1</v>
      </c>
      <c r="R153" s="16" t="b">
        <v>0</v>
      </c>
      <c r="S153" s="16">
        <v>1</v>
      </c>
      <c r="T153" s="16" t="inlineStr">
        <is>
          <t xml:space="preserve">火行</t>
        </is>
      </c>
      <c r="U153" s="16">
        <v>999</v>
      </c>
      <c r="V153" s="16" t="inlineStr">
        <is>
          <t xml:space="preserve">功能_技能书</t>
        </is>
      </c>
      <c r="W153" t="n" s="16">
        <v>10080005</v>
      </c>
      <c r="X153" t="n" s="42">
        <v>0</v>
      </c>
      <c r="Y153" s="16" t="inlineStr">
        <is>
          <t xml:space="preserve">用于将【离火星】由五级提升至六级。凝成火球飞向目标，命中后造成法术伤害。</t>
        </is>
      </c>
      <c r="Z153" t="inlineStr">
        <is>
          <t xml:space="preserve">|cff00FF00“离火聚则为星，疾行如矢；一星落处，炎意自生。”——《离火星经》|r</t>
        </is>
      </c>
      <c r="AA153" s="16" t="inlineStr">
        <is>
          <t xml:space="preserve">宗门兑换，购买，秘境或遗迹可得</t>
        </is>
      </c>
      <c r="AB153" s="16">
        <v>10202007</v>
      </c>
      <c r="AC153" s="31" t="inlineStr">
        <is>
          <t xml:space="preserve">0</t>
        </is>
      </c>
      <c r="AD153" s="16">
        <v>0</v>
      </c>
      <c r="AF153">
        <v>70002</v>
      </c>
      <c r="AH153">
        <v>30000</v>
      </c>
      <c r="AI153" s="32" t="inlineStr">
        <is>
          <t xml:space="preserve">功法</t>
        </is>
      </c>
      <c r="AJ153" s="16" t="inlineStr">
        <is>
          <t xml:space="preserve">人道神通</t>
        </is>
      </c>
      <c r="AK153" s="16" t="inlineStr">
        <is>
          <t xml:space="preserve">通用</t>
        </is>
      </c>
    </row>
    <row r="154" ht="16.5" customHeight="1" spans="2:37">
      <c r="B154" s="16" t="n">
        <f>10000000+INDEX(编号表!$B:$B,MATCH(F154,编号表!$A:$A,0))*100000+INDEX(编号表!$F:$F,MATCH(D154,编号表!$E:$E,0))*1000+INDEX(编号表!$D:$D,MATCH(E154,编号表!$C:$C,0))*10000+G154</f>
        <v>10203104</v>
      </c>
      <c r="C154" s="33" t="inlineStr">
        <is>
          <t xml:space="preserve">离火星·第七卷</t>
        </is>
      </c>
      <c r="D154" s="16" t="inlineStr">
        <is>
          <t xml:space="preserve">玄品</t>
        </is>
      </c>
      <c r="E154" s="16" t="inlineStr">
        <is>
          <t xml:space="preserve">通用</t>
        </is>
      </c>
      <c r="F154" s="16" t="inlineStr">
        <is>
          <t xml:space="preserve">人道神通</t>
        </is>
      </c>
      <c r="G154" s="16">
        <v>104</v>
      </c>
      <c r="I154" s="16">
        <v>60</v>
      </c>
      <c r="J154" t="str">
        <f>"大类_"&amp;D154&amp;E154&amp;F154</f>
        <v>大类_玄品通用人道神通</v>
      </c>
      <c r="K154" s="16" t="inlineStr">
        <is>
          <t xml:space="preserve">子类_技能书</t>
        </is>
      </c>
      <c r="L154" s="16">
        <v>1</v>
      </c>
      <c r="M154" s="16" t="inlineStr">
        <is>
          <t xml:space="preserve">功法</t>
        </is>
      </c>
      <c r="O154" s="16">
        <v>0</v>
      </c>
      <c r="P154" s="16" t="b">
        <v>1</v>
      </c>
      <c r="R154" s="16" t="b">
        <v>0</v>
      </c>
      <c r="S154" s="16">
        <v>1</v>
      </c>
      <c r="T154" s="16" t="inlineStr">
        <is>
          <t xml:space="preserve">火行</t>
        </is>
      </c>
      <c r="U154" s="16">
        <v>999</v>
      </c>
      <c r="V154" s="16" t="inlineStr">
        <is>
          <t xml:space="preserve">功能_技能书</t>
        </is>
      </c>
      <c r="W154" t="n" s="16">
        <v>10080006</v>
      </c>
      <c r="X154" t="n" s="42">
        <v>0</v>
      </c>
      <c r="Y154" s="16" t="inlineStr">
        <is>
          <t xml:space="preserve">用于将【离火星】由六级提升至七级。凝成火球飞向目标，命中后造成法术伤害。</t>
        </is>
      </c>
      <c r="Z154" t="inlineStr">
        <is>
          <t xml:space="preserve">|cff00FF00“离火聚则为星，疾行如矢；一星落处，炎意自生。”——《离火星经》|r</t>
        </is>
      </c>
      <c r="AA154" s="16" t="inlineStr">
        <is>
          <t xml:space="preserve">宗门兑换，购买，秘境或遗迹可得</t>
        </is>
      </c>
      <c r="AB154" s="16">
        <v>10202007</v>
      </c>
      <c r="AC154" s="31" t="inlineStr">
        <is>
          <t xml:space="preserve">0</t>
        </is>
      </c>
      <c r="AD154" s="16">
        <v>0</v>
      </c>
      <c r="AF154">
        <v>70002</v>
      </c>
      <c r="AH154">
        <v>600000</v>
      </c>
      <c r="AI154" s="32" t="inlineStr">
        <is>
          <t xml:space="preserve">功法</t>
        </is>
      </c>
      <c r="AJ154" s="16" t="inlineStr">
        <is>
          <t xml:space="preserve">人道神通</t>
        </is>
      </c>
      <c r="AK154" s="16" t="inlineStr">
        <is>
          <t xml:space="preserve">通用</t>
        </is>
      </c>
    </row>
    <row r="155" ht="16.5" customHeight="1" spans="2:37">
      <c r="B155" s="16" t="n">
        <f>10000000+INDEX(编号表!$B:$B,MATCH(F155,编号表!$A:$A,0))*100000+INDEX(编号表!$F:$F,MATCH(D155,编号表!$E:$E,0))*1000+INDEX(编号表!$D:$D,MATCH(E155,编号表!$C:$C,0))*10000+G155</f>
        <v>10203105</v>
      </c>
      <c r="C155" s="33" t="inlineStr">
        <is>
          <t xml:space="preserve">离火星·第八卷</t>
        </is>
      </c>
      <c r="D155" s="16" t="inlineStr">
        <is>
          <t xml:space="preserve">玄品</t>
        </is>
      </c>
      <c r="E155" s="16" t="inlineStr">
        <is>
          <t xml:space="preserve">通用</t>
        </is>
      </c>
      <c r="F155" s="16" t="inlineStr">
        <is>
          <t xml:space="preserve">人道神通</t>
        </is>
      </c>
      <c r="G155" s="16">
        <v>105</v>
      </c>
      <c r="I155" s="16">
        <v>60</v>
      </c>
      <c r="J155" t="str">
        <f>"大类_"&amp;D155&amp;E155&amp;F155</f>
        <v>大类_玄品通用人道神通</v>
      </c>
      <c r="K155" s="16" t="inlineStr">
        <is>
          <t xml:space="preserve">子类_技能书</t>
        </is>
      </c>
      <c r="L155" s="16">
        <v>1</v>
      </c>
      <c r="M155" s="16" t="inlineStr">
        <is>
          <t xml:space="preserve">功法</t>
        </is>
      </c>
      <c r="O155" s="16">
        <v>0</v>
      </c>
      <c r="P155" s="16" t="b">
        <v>1</v>
      </c>
      <c r="R155" s="16" t="b">
        <v>0</v>
      </c>
      <c r="S155" s="16">
        <v>1</v>
      </c>
      <c r="T155" s="16" t="inlineStr">
        <is>
          <t xml:space="preserve">火行</t>
        </is>
      </c>
      <c r="U155" s="16">
        <v>999</v>
      </c>
      <c r="V155" s="16" t="inlineStr">
        <is>
          <t xml:space="preserve">功能_技能书</t>
        </is>
      </c>
      <c r="W155" t="n" s="16">
        <v>10080007</v>
      </c>
      <c r="X155" t="n" s="42">
        <v>0</v>
      </c>
      <c r="Y155" s="16" t="inlineStr">
        <is>
          <t xml:space="preserve">用于将【离火星】由七级提升至八级。凝成火球飞向目标，命中后造成法术伤害。</t>
        </is>
      </c>
      <c r="Z155" t="inlineStr">
        <is>
          <t xml:space="preserve">|cff00FF00“离火聚则为星，疾行如矢；一星落处，炎意自生。”——《离火星经》|r</t>
        </is>
      </c>
      <c r="AA155" s="16" t="inlineStr">
        <is>
          <t xml:space="preserve">宗门兑换，购买，秘境或遗迹可得</t>
        </is>
      </c>
      <c r="AB155" s="16">
        <v>10202007</v>
      </c>
      <c r="AC155" s="31" t="inlineStr">
        <is>
          <t xml:space="preserve">0</t>
        </is>
      </c>
      <c r="AD155" s="16">
        <v>0</v>
      </c>
      <c r="AF155">
        <v>70002</v>
      </c>
      <c r="AH155">
        <v>600000</v>
      </c>
      <c r="AI155" s="32" t="inlineStr">
        <is>
          <t xml:space="preserve">功法</t>
        </is>
      </c>
      <c r="AJ155" s="16" t="inlineStr">
        <is>
          <t xml:space="preserve">人道神通</t>
        </is>
      </c>
      <c r="AK155" s="16" t="inlineStr">
        <is>
          <t xml:space="preserve">通用</t>
        </is>
      </c>
    </row>
    <row r="156" ht="16.5" customHeight="1" spans="2:37">
      <c r="B156" s="16" t="n">
        <f>10000000+INDEX(编号表!$B:$B,MATCH(F156,编号表!$A:$A,0))*100000+INDEX(编号表!$F:$F,MATCH(D156,编号表!$E:$E,0))*1000+INDEX(编号表!$D:$D,MATCH(E156,编号表!$C:$C,0))*10000+G156</f>
        <v>10203106</v>
      </c>
      <c r="C156" s="33" t="inlineStr">
        <is>
          <t xml:space="preserve">离火星·第九卷</t>
        </is>
      </c>
      <c r="D156" s="16" t="inlineStr">
        <is>
          <t xml:space="preserve">玄品</t>
        </is>
      </c>
      <c r="E156" s="16" t="inlineStr">
        <is>
          <t xml:space="preserve">通用</t>
        </is>
      </c>
      <c r="F156" s="16" t="inlineStr">
        <is>
          <t xml:space="preserve">人道神通</t>
        </is>
      </c>
      <c r="G156" s="16">
        <v>106</v>
      </c>
      <c r="I156" s="16">
        <v>60</v>
      </c>
      <c r="J156" t="str">
        <f>"大类_"&amp;D156&amp;E156&amp;F156</f>
        <v>大类_玄品通用人道神通</v>
      </c>
      <c r="K156" s="16" t="inlineStr">
        <is>
          <t xml:space="preserve">子类_技能书</t>
        </is>
      </c>
      <c r="L156" s="16">
        <v>1</v>
      </c>
      <c r="M156" s="16" t="inlineStr">
        <is>
          <t xml:space="preserve">功法</t>
        </is>
      </c>
      <c r="O156" s="16">
        <v>0</v>
      </c>
      <c r="P156" s="16" t="b">
        <v>1</v>
      </c>
      <c r="R156" s="16" t="b">
        <v>0</v>
      </c>
      <c r="S156" s="16">
        <v>1</v>
      </c>
      <c r="T156" s="16" t="inlineStr">
        <is>
          <t xml:space="preserve">火行</t>
        </is>
      </c>
      <c r="U156" s="16">
        <v>999</v>
      </c>
      <c r="V156" s="16" t="inlineStr">
        <is>
          <t xml:space="preserve">功能_技能书</t>
        </is>
      </c>
      <c r="W156" t="n" s="16">
        <v>10080008</v>
      </c>
      <c r="X156" t="n" s="42">
        <v>0</v>
      </c>
      <c r="Y156" s="16" t="inlineStr">
        <is>
          <t xml:space="preserve">用于将【离火星】由八级提升至九级。凝成火球飞向目标，命中后造成法术伤害。</t>
        </is>
      </c>
      <c r="Z156" t="inlineStr">
        <is>
          <t xml:space="preserve">|cff00FF00“离火聚则为星，疾行如矢；一星落处，炎意自生。”——《离火星经》|r</t>
        </is>
      </c>
      <c r="AA156" s="16" t="inlineStr">
        <is>
          <t xml:space="preserve">宗门兑换，购买，秘境或遗迹可得</t>
        </is>
      </c>
      <c r="AB156" s="16">
        <v>10202007</v>
      </c>
      <c r="AC156" s="31" t="inlineStr">
        <is>
          <t xml:space="preserve">0</t>
        </is>
      </c>
      <c r="AD156" s="16">
        <v>0</v>
      </c>
      <c r="AF156">
        <v>70002</v>
      </c>
      <c r="AH156">
        <v>3000000</v>
      </c>
      <c r="AI156" s="32" t="inlineStr">
        <is>
          <t xml:space="preserve">功法</t>
        </is>
      </c>
      <c r="AJ156" s="16" t="inlineStr">
        <is>
          <t xml:space="preserve">人道神通</t>
        </is>
      </c>
      <c r="AK156" s="16" t="inlineStr">
        <is>
          <t xml:space="preserve">通用</t>
        </is>
      </c>
    </row>
    <row r="157" ht="16.5" customHeight="1" spans="2:37">
      <c r="B157" s="16" t="n">
        <f>10000000+INDEX(编号表!$B:$B,MATCH(F157,编号表!$A:$A,0))*100000+INDEX(编号表!$F:$F,MATCH(D157,编号表!$E:$E,0))*1000+INDEX(编号表!$D:$D,MATCH(E157,编号表!$C:$C,0))*10000+G157</f>
        <v>10204107</v>
      </c>
      <c r="C157" s="33" t="inlineStr">
        <is>
          <t xml:space="preserve">离火星·第十卷</t>
        </is>
      </c>
      <c r="D157" s="16" t="inlineStr">
        <is>
          <t xml:space="preserve">仙品</t>
        </is>
      </c>
      <c r="E157" s="16" t="inlineStr">
        <is>
          <t xml:space="preserve">通用</t>
        </is>
      </c>
      <c r="F157" s="16" t="inlineStr">
        <is>
          <t xml:space="preserve">人道神通</t>
        </is>
      </c>
      <c r="G157" s="16">
        <v>107</v>
      </c>
      <c r="I157" s="16">
        <v>60</v>
      </c>
      <c r="J157" t="str">
        <f>"大类_"&amp;D157&amp;E157&amp;F157</f>
        <v>大类_仙品通用人道神通</v>
      </c>
      <c r="K157" s="16" t="inlineStr">
        <is>
          <t xml:space="preserve">子类_技能书</t>
        </is>
      </c>
      <c r="L157" s="16">
        <v>1</v>
      </c>
      <c r="M157" s="16" t="inlineStr">
        <is>
          <t xml:space="preserve">功法</t>
        </is>
      </c>
      <c r="O157" s="16">
        <v>0</v>
      </c>
      <c r="P157" s="16" t="b">
        <v>1</v>
      </c>
      <c r="R157" s="16" t="b">
        <v>0</v>
      </c>
      <c r="S157" s="16">
        <v>1</v>
      </c>
      <c r="T157" s="16" t="inlineStr">
        <is>
          <t xml:space="preserve">火行</t>
        </is>
      </c>
      <c r="U157" s="16">
        <v>999</v>
      </c>
      <c r="V157" s="16" t="inlineStr">
        <is>
          <t xml:space="preserve">功能_技能书</t>
        </is>
      </c>
      <c r="W157" t="n" s="16">
        <v>10080009</v>
      </c>
      <c r="X157" t="n" s="42">
        <v>0</v>
      </c>
      <c r="Y157" s="16" t="inlineStr">
        <is>
          <t xml:space="preserve">用于将【离火星】由九级提升至十级。凝成火球飞向目标，命中后造成法术伤害。</t>
        </is>
      </c>
      <c r="Z157" t="inlineStr">
        <is>
          <t xml:space="preserve">|cff00FF00“离火聚则为星，疾行如矢；一星落处，炎意自生。”——《离火星经》|r</t>
        </is>
      </c>
      <c r="AA157" s="16" t="inlineStr">
        <is>
          <t xml:space="preserve">宗门兑换，购买，秘境或遗迹可得</t>
        </is>
      </c>
      <c r="AB157" s="16">
        <v>10202007</v>
      </c>
      <c r="AC157" s="31" t="inlineStr">
        <is>
          <t xml:space="preserve">0</t>
        </is>
      </c>
      <c r="AD157" s="16">
        <v>0</v>
      </c>
      <c r="AF157">
        <v>70002</v>
      </c>
      <c r="AH157">
        <v>75000000</v>
      </c>
      <c r="AI157" s="32" t="inlineStr">
        <is>
          <t xml:space="preserve">功法</t>
        </is>
      </c>
      <c r="AJ157" s="16" t="inlineStr">
        <is>
          <t xml:space="preserve">人道神通</t>
        </is>
      </c>
      <c r="AK157" s="16" t="inlineStr">
        <is>
          <t xml:space="preserve">通用</t>
        </is>
      </c>
    </row>
    <row r="158" ht="16.5" customHeight="1" spans="2:37">
      <c r="B158" s="16" t="n">
        <f>10000000+INDEX(编号表!$B:$B,MATCH(F158,编号表!$A:$A,0))*100000+INDEX(编号表!$F:$F,MATCH(D158,编号表!$E:$E,0))*1000+INDEX(编号表!$D:$D,MATCH(E158,编号表!$C:$C,0))*10000+G158</f>
        <v>10201109</v>
      </c>
      <c r="C158" s="33" t="inlineStr">
        <is>
          <t xml:space="preserve">凝岳印·第二卷</t>
        </is>
      </c>
      <c r="D158" s="16" t="inlineStr">
        <is>
          <t xml:space="preserve">凡品</t>
        </is>
      </c>
      <c r="E158" s="16" t="inlineStr">
        <is>
          <t xml:space="preserve">通用</t>
        </is>
      </c>
      <c r="F158" s="16" t="inlineStr">
        <is>
          <t xml:space="preserve">人道神通</t>
        </is>
      </c>
      <c r="G158" s="16">
        <v>109</v>
      </c>
      <c r="I158" s="16">
        <v>60</v>
      </c>
      <c r="J158" t="str">
        <f>"大类_"&amp;D158&amp;E158&amp;F158</f>
        <v>大类_凡品通用人道神通</v>
      </c>
      <c r="K158" s="16" t="inlineStr">
        <is>
          <t xml:space="preserve">子类_技能书</t>
        </is>
      </c>
      <c r="L158" s="16">
        <v>1</v>
      </c>
      <c r="M158" s="16" t="inlineStr">
        <is>
          <t xml:space="preserve">功法</t>
        </is>
      </c>
      <c r="O158" s="16">
        <v>0</v>
      </c>
      <c r="P158" s="16" t="b">
        <v>1</v>
      </c>
      <c r="R158" s="16" t="b">
        <v>0</v>
      </c>
      <c r="S158" s="16">
        <v>1</v>
      </c>
      <c r="T158" s="16" t="inlineStr">
        <is>
          <t xml:space="preserve">土行</t>
        </is>
      </c>
      <c r="U158" s="16">
        <v>999</v>
      </c>
      <c r="V158" s="16" t="inlineStr">
        <is>
          <t xml:space="preserve">功能_技能书</t>
        </is>
      </c>
      <c r="W158" t="n" s="16">
        <v>10090001</v>
      </c>
      <c r="X158" t="n" s="42">
        <v>0</v>
      </c>
      <c r="Y158" s="16" t="inlineStr">
        <is>
          <t xml:space="preserve">用于将【凝岳印】由一级提升至二级。在目标上方凝成土印砸落，造成法术伤害。</t>
        </is>
      </c>
      <c r="Z158" t="inlineStr">
        <is>
          <t xml:space="preserve">|cff00FF00“撮土成印，引岳为势；印虽方寸，落若峰倾。”——《坤元凝岳篇》|r</t>
        </is>
      </c>
      <c r="AA158" s="16" t="inlineStr">
        <is>
          <t xml:space="preserve">宗门兑换，购买，秘境或遗迹可得</t>
        </is>
      </c>
      <c r="AB158" s="16">
        <v>10202008</v>
      </c>
      <c r="AC158" s="31" t="inlineStr">
        <is>
          <t xml:space="preserve">0</t>
        </is>
      </c>
      <c r="AD158" s="16">
        <v>0</v>
      </c>
      <c r="AF158">
        <v>70002</v>
      </c>
      <c r="AH158">
        <v>80</v>
      </c>
      <c r="AI158" s="32" t="inlineStr">
        <is>
          <t xml:space="preserve">功法</t>
        </is>
      </c>
      <c r="AJ158" s="16" t="inlineStr">
        <is>
          <t xml:space="preserve">人道神通</t>
        </is>
      </c>
      <c r="AK158" s="16" t="inlineStr">
        <is>
          <t xml:space="preserve">通用</t>
        </is>
      </c>
    </row>
    <row r="159" ht="16.5" customHeight="1" spans="2:37">
      <c r="B159" s="16" t="n">
        <f>10000000+INDEX(编号表!$B:$B,MATCH(F159,编号表!$A:$A,0))*100000+INDEX(编号表!$F:$F,MATCH(D159,编号表!$E:$E,0))*1000+INDEX(编号表!$D:$D,MATCH(E159,编号表!$C:$C,0))*10000+G159</f>
        <v>10201110</v>
      </c>
      <c r="C159" s="33" t="inlineStr">
        <is>
          <t xml:space="preserve">凝岳印·第三卷</t>
        </is>
      </c>
      <c r="D159" s="16" t="inlineStr">
        <is>
          <t xml:space="preserve">凡品</t>
        </is>
      </c>
      <c r="E159" s="16" t="inlineStr">
        <is>
          <t xml:space="preserve">通用</t>
        </is>
      </c>
      <c r="F159" s="16" t="inlineStr">
        <is>
          <t xml:space="preserve">人道神通</t>
        </is>
      </c>
      <c r="G159" s="16">
        <v>110</v>
      </c>
      <c r="I159" s="16">
        <v>60</v>
      </c>
      <c r="J159" t="str">
        <f>"大类_"&amp;D159&amp;E159&amp;F159</f>
        <v>大类_凡品通用人道神通</v>
      </c>
      <c r="K159" s="16" t="inlineStr">
        <is>
          <t xml:space="preserve">子类_技能书</t>
        </is>
      </c>
      <c r="L159" s="16">
        <v>1</v>
      </c>
      <c r="M159" s="16" t="inlineStr">
        <is>
          <t xml:space="preserve">功法</t>
        </is>
      </c>
      <c r="O159" s="16">
        <v>0</v>
      </c>
      <c r="P159" s="16" t="b">
        <v>1</v>
      </c>
      <c r="R159" s="16" t="b">
        <v>0</v>
      </c>
      <c r="S159" s="16">
        <v>1</v>
      </c>
      <c r="T159" s="16" t="inlineStr">
        <is>
          <t xml:space="preserve">土行</t>
        </is>
      </c>
      <c r="U159" s="16">
        <v>999</v>
      </c>
      <c r="V159" s="16" t="inlineStr">
        <is>
          <t xml:space="preserve">功能_技能书</t>
        </is>
      </c>
      <c r="W159" t="n" s="16">
        <v>10090002</v>
      </c>
      <c r="X159" t="n" s="42">
        <v>0</v>
      </c>
      <c r="Y159" s="16" t="inlineStr">
        <is>
          <t xml:space="preserve">用于将【凝岳印】由二级提升至三级。在目标上方凝成土印砸落，造成法术伤害。</t>
        </is>
      </c>
      <c r="Z159" t="inlineStr">
        <is>
          <t xml:space="preserve">|cff00FF00“撮土成印，引岳为势；印虽方寸，落若峰倾。”——《坤元凝岳篇》|r</t>
        </is>
      </c>
      <c r="AA159" s="16" t="inlineStr">
        <is>
          <t xml:space="preserve">宗门兑换，购买，秘境或遗迹可得</t>
        </is>
      </c>
      <c r="AB159" s="16">
        <v>10202008</v>
      </c>
      <c r="AC159" s="31" t="inlineStr">
        <is>
          <t xml:space="preserve">0</t>
        </is>
      </c>
      <c r="AD159" s="16">
        <v>0</v>
      </c>
      <c r="AF159">
        <v>70002</v>
      </c>
      <c r="AH159">
        <v>400</v>
      </c>
      <c r="AI159" s="32" t="inlineStr">
        <is>
          <t xml:space="preserve">功法</t>
        </is>
      </c>
      <c r="AJ159" s="16" t="inlineStr">
        <is>
          <t xml:space="preserve">人道神通</t>
        </is>
      </c>
      <c r="AK159" s="16" t="inlineStr">
        <is>
          <t xml:space="preserve">通用</t>
        </is>
      </c>
    </row>
    <row r="160" ht="16.5" customHeight="1" spans="2:37">
      <c r="B160" s="16" t="n">
        <f>10000000+INDEX(编号表!$B:$B,MATCH(F160,编号表!$A:$A,0))*100000+INDEX(编号表!$F:$F,MATCH(D160,编号表!$E:$E,0))*1000+INDEX(编号表!$D:$D,MATCH(E160,编号表!$C:$C,0))*10000+G160</f>
        <v>10202111</v>
      </c>
      <c r="C160" s="33" t="inlineStr">
        <is>
          <t xml:space="preserve">凝岳印·第四卷</t>
        </is>
      </c>
      <c r="D160" s="16" t="inlineStr">
        <is>
          <t xml:space="preserve">灵品</t>
        </is>
      </c>
      <c r="E160" s="16" t="inlineStr">
        <is>
          <t xml:space="preserve">通用</t>
        </is>
      </c>
      <c r="F160" s="16" t="inlineStr">
        <is>
          <t xml:space="preserve">人道神通</t>
        </is>
      </c>
      <c r="G160" s="16">
        <v>111</v>
      </c>
      <c r="I160" s="16">
        <v>60</v>
      </c>
      <c r="J160" t="str">
        <f>"大类_"&amp;D160&amp;E160&amp;F160</f>
        <v>大类_灵品通用人道神通</v>
      </c>
      <c r="K160" s="16" t="inlineStr">
        <is>
          <t xml:space="preserve">子类_技能书</t>
        </is>
      </c>
      <c r="L160" s="16">
        <v>1</v>
      </c>
      <c r="M160" s="16" t="inlineStr">
        <is>
          <t xml:space="preserve">功法</t>
        </is>
      </c>
      <c r="O160" s="16">
        <v>0</v>
      </c>
      <c r="P160" s="16" t="b">
        <v>1</v>
      </c>
      <c r="R160" s="16" t="b">
        <v>0</v>
      </c>
      <c r="S160" s="16">
        <v>1</v>
      </c>
      <c r="T160" s="16" t="inlineStr">
        <is>
          <t xml:space="preserve">土行</t>
        </is>
      </c>
      <c r="U160" s="16">
        <v>999</v>
      </c>
      <c r="V160" s="16" t="inlineStr">
        <is>
          <t xml:space="preserve">功能_技能书</t>
        </is>
      </c>
      <c r="W160" t="n" s="16">
        <v>10090003</v>
      </c>
      <c r="X160" t="n" s="42">
        <v>0</v>
      </c>
      <c r="Y160" s="16" t="inlineStr">
        <is>
          <t xml:space="preserve">用于将【凝岳印】由三级提升至四级。在目标上方凝成土印砸落，造成法术伤害。</t>
        </is>
      </c>
      <c r="Z160" t="inlineStr">
        <is>
          <t xml:space="preserve">|cff00FF00“撮土成印，引岳为势；印虽方寸，落若峰倾。”——《坤元凝岳篇》|r</t>
        </is>
      </c>
      <c r="AA160" s="16" t="inlineStr">
        <is>
          <t xml:space="preserve">宗门兑换，购买，秘境或遗迹可得</t>
        </is>
      </c>
      <c r="AB160" s="16">
        <v>10202008</v>
      </c>
      <c r="AC160" s="31" t="inlineStr">
        <is>
          <t xml:space="preserve">0</t>
        </is>
      </c>
      <c r="AD160" s="16">
        <v>0</v>
      </c>
      <c r="AF160">
        <v>70002</v>
      </c>
      <c r="AH160">
        <v>6000</v>
      </c>
      <c r="AI160" s="32" t="inlineStr">
        <is>
          <t xml:space="preserve">功法</t>
        </is>
      </c>
      <c r="AJ160" s="16" t="inlineStr">
        <is>
          <t xml:space="preserve">人道神通</t>
        </is>
      </c>
      <c r="AK160" s="16" t="inlineStr">
        <is>
          <t xml:space="preserve">通用</t>
        </is>
      </c>
    </row>
    <row r="161" ht="16.5" customHeight="1" spans="2:37">
      <c r="B161" s="16" t="n">
        <f>10000000+INDEX(编号表!$B:$B,MATCH(F161,编号表!$A:$A,0))*100000+INDEX(编号表!$F:$F,MATCH(D161,编号表!$E:$E,0))*1000+INDEX(编号表!$D:$D,MATCH(E161,编号表!$C:$C,0))*10000+G161</f>
        <v>10202112</v>
      </c>
      <c r="C161" s="33" t="inlineStr">
        <is>
          <t xml:space="preserve">凝岳印·第五卷</t>
        </is>
      </c>
      <c r="D161" s="16" t="inlineStr">
        <is>
          <t xml:space="preserve">灵品</t>
        </is>
      </c>
      <c r="E161" s="16" t="inlineStr">
        <is>
          <t xml:space="preserve">通用</t>
        </is>
      </c>
      <c r="F161" s="16" t="inlineStr">
        <is>
          <t xml:space="preserve">人道神通</t>
        </is>
      </c>
      <c r="G161" s="16">
        <v>112</v>
      </c>
      <c r="I161" s="16">
        <v>60</v>
      </c>
      <c r="J161" t="str">
        <f>"大类_"&amp;D161&amp;E161&amp;F161</f>
        <v>大类_灵品通用人道神通</v>
      </c>
      <c r="K161" s="16" t="inlineStr">
        <is>
          <t xml:space="preserve">子类_技能书</t>
        </is>
      </c>
      <c r="L161" s="16">
        <v>1</v>
      </c>
      <c r="M161" s="16" t="inlineStr">
        <is>
          <t xml:space="preserve">功法</t>
        </is>
      </c>
      <c r="O161" s="16">
        <v>0</v>
      </c>
      <c r="P161" s="16" t="b">
        <v>1</v>
      </c>
      <c r="R161" s="16" t="b">
        <v>0</v>
      </c>
      <c r="S161" s="16">
        <v>1</v>
      </c>
      <c r="T161" s="16" t="inlineStr">
        <is>
          <t xml:space="preserve">土行</t>
        </is>
      </c>
      <c r="U161" s="16">
        <v>999</v>
      </c>
      <c r="V161" s="16" t="inlineStr">
        <is>
          <t xml:space="preserve">功能_技能书</t>
        </is>
      </c>
      <c r="W161" t="n" s="16">
        <v>10090004</v>
      </c>
      <c r="X161" t="n" s="42">
        <v>0</v>
      </c>
      <c r="Y161" s="16" t="inlineStr">
        <is>
          <t xml:space="preserve">用于将【凝岳印】由四级提升至五级。在目标上方凝成土印砸落，造成法术伤害。</t>
        </is>
      </c>
      <c r="Z161" t="inlineStr">
        <is>
          <t xml:space="preserve">|cff00FF00“撮土成印，引岳为势；印虽方寸，落若峰倾。”——《坤元凝岳篇》|r</t>
        </is>
      </c>
      <c r="AA161" s="16" t="inlineStr">
        <is>
          <t xml:space="preserve">宗门兑换，购买，秘境或遗迹可得</t>
        </is>
      </c>
      <c r="AB161" s="16">
        <v>10202008</v>
      </c>
      <c r="AC161" s="31" t="inlineStr">
        <is>
          <t xml:space="preserve">0</t>
        </is>
      </c>
      <c r="AD161" s="16">
        <v>0</v>
      </c>
      <c r="AF161">
        <v>70002</v>
      </c>
      <c r="AH161">
        <v>6000</v>
      </c>
      <c r="AI161" s="32" t="inlineStr">
        <is>
          <t xml:space="preserve">功法</t>
        </is>
      </c>
      <c r="AJ161" s="16" t="inlineStr">
        <is>
          <t xml:space="preserve">人道神通</t>
        </is>
      </c>
      <c r="AK161" s="16" t="inlineStr">
        <is>
          <t xml:space="preserve">通用</t>
        </is>
      </c>
    </row>
    <row r="162" ht="16.5" customHeight="1" spans="2:37">
      <c r="B162" s="16" t="n">
        <f>10000000+INDEX(编号表!$B:$B,MATCH(F162,编号表!$A:$A,0))*100000+INDEX(编号表!$F:$F,MATCH(D162,编号表!$E:$E,0))*1000+INDEX(编号表!$D:$D,MATCH(E162,编号表!$C:$C,0))*10000+G162</f>
        <v>10202113</v>
      </c>
      <c r="C162" s="33" t="inlineStr">
        <is>
          <t xml:space="preserve">凝岳印·第六卷</t>
        </is>
      </c>
      <c r="D162" s="16" t="inlineStr">
        <is>
          <t xml:space="preserve">灵品</t>
        </is>
      </c>
      <c r="E162" s="16" t="inlineStr">
        <is>
          <t xml:space="preserve">通用</t>
        </is>
      </c>
      <c r="F162" s="16" t="inlineStr">
        <is>
          <t xml:space="preserve">人道神通</t>
        </is>
      </c>
      <c r="G162" s="16">
        <v>113</v>
      </c>
      <c r="I162" s="16">
        <v>60</v>
      </c>
      <c r="J162" t="str">
        <f>"大类_"&amp;D162&amp;E162&amp;F162</f>
        <v>大类_灵品通用人道神通</v>
      </c>
      <c r="K162" s="16" t="inlineStr">
        <is>
          <t xml:space="preserve">子类_技能书</t>
        </is>
      </c>
      <c r="L162" s="16">
        <v>1</v>
      </c>
      <c r="M162" s="16" t="inlineStr">
        <is>
          <t xml:space="preserve">功法</t>
        </is>
      </c>
      <c r="O162" s="16">
        <v>0</v>
      </c>
      <c r="P162" s="16" t="b">
        <v>1</v>
      </c>
      <c r="R162" s="16" t="b">
        <v>0</v>
      </c>
      <c r="S162" s="16">
        <v>1</v>
      </c>
      <c r="T162" s="16" t="inlineStr">
        <is>
          <t xml:space="preserve">土行</t>
        </is>
      </c>
      <c r="U162" s="16">
        <v>999</v>
      </c>
      <c r="V162" s="16" t="inlineStr">
        <is>
          <t xml:space="preserve">功能_技能书</t>
        </is>
      </c>
      <c r="W162" t="n" s="16">
        <v>10090005</v>
      </c>
      <c r="X162" t="n" s="42">
        <v>0</v>
      </c>
      <c r="Y162" s="16" t="inlineStr">
        <is>
          <t xml:space="preserve">用于将【凝岳印】由五级提升至六级。在目标上方凝成土印砸落，造成法术伤害。</t>
        </is>
      </c>
      <c r="Z162" t="inlineStr">
        <is>
          <t xml:space="preserve">|cff00FF00“撮土成印，引岳为势；印虽方寸，落若峰倾。”——《坤元凝岳篇》|r</t>
        </is>
      </c>
      <c r="AA162" s="16" t="inlineStr">
        <is>
          <t xml:space="preserve">宗门兑换，购买，秘境或遗迹可得</t>
        </is>
      </c>
      <c r="AB162" s="16">
        <v>10202008</v>
      </c>
      <c r="AC162" s="31" t="inlineStr">
        <is>
          <t xml:space="preserve">0</t>
        </is>
      </c>
      <c r="AD162" s="16">
        <v>0</v>
      </c>
      <c r="AF162">
        <v>70002</v>
      </c>
      <c r="AH162">
        <v>30000</v>
      </c>
      <c r="AI162" s="32" t="inlineStr">
        <is>
          <t xml:space="preserve">功法</t>
        </is>
      </c>
      <c r="AJ162" s="16" t="inlineStr">
        <is>
          <t xml:space="preserve">人道神通</t>
        </is>
      </c>
      <c r="AK162" s="16" t="inlineStr">
        <is>
          <t xml:space="preserve">通用</t>
        </is>
      </c>
    </row>
    <row r="163" ht="16.5" customHeight="1" spans="2:37">
      <c r="B163" s="16" t="n">
        <f>10000000+INDEX(编号表!$B:$B,MATCH(F163,编号表!$A:$A,0))*100000+INDEX(编号表!$F:$F,MATCH(D163,编号表!$E:$E,0))*1000+INDEX(编号表!$D:$D,MATCH(E163,编号表!$C:$C,0))*10000+G163</f>
        <v>10203114</v>
      </c>
      <c r="C163" s="33" t="inlineStr">
        <is>
          <t xml:space="preserve">凝岳印·第七卷</t>
        </is>
      </c>
      <c r="D163" s="16" t="inlineStr">
        <is>
          <t xml:space="preserve">玄品</t>
        </is>
      </c>
      <c r="E163" s="16" t="inlineStr">
        <is>
          <t xml:space="preserve">通用</t>
        </is>
      </c>
      <c r="F163" s="16" t="inlineStr">
        <is>
          <t xml:space="preserve">人道神通</t>
        </is>
      </c>
      <c r="G163" s="16">
        <v>114</v>
      </c>
      <c r="I163" s="16">
        <v>60</v>
      </c>
      <c r="J163" t="str">
        <f>"大类_"&amp;D163&amp;E163&amp;F163</f>
        <v>大类_玄品通用人道神通</v>
      </c>
      <c r="K163" s="16" t="inlineStr">
        <is>
          <t xml:space="preserve">子类_技能书</t>
        </is>
      </c>
      <c r="L163" s="16">
        <v>1</v>
      </c>
      <c r="M163" s="16" t="inlineStr">
        <is>
          <t xml:space="preserve">功法</t>
        </is>
      </c>
      <c r="O163" s="16">
        <v>0</v>
      </c>
      <c r="P163" s="16" t="b">
        <v>1</v>
      </c>
      <c r="R163" s="16" t="b">
        <v>0</v>
      </c>
      <c r="S163" s="16">
        <v>1</v>
      </c>
      <c r="T163" s="16" t="inlineStr">
        <is>
          <t xml:space="preserve">土行</t>
        </is>
      </c>
      <c r="U163" s="16">
        <v>999</v>
      </c>
      <c r="V163" s="16" t="inlineStr">
        <is>
          <t xml:space="preserve">功能_技能书</t>
        </is>
      </c>
      <c r="W163" t="n" s="16">
        <v>10090006</v>
      </c>
      <c r="X163" t="n" s="42">
        <v>0</v>
      </c>
      <c r="Y163" s="16" t="inlineStr">
        <is>
          <t xml:space="preserve">用于将【凝岳印】由六级提升至七级。在目标上方凝成土印砸落，造成法术伤害。</t>
        </is>
      </c>
      <c r="Z163" t="inlineStr">
        <is>
          <t xml:space="preserve">|cff00FF00“撮土成印，引岳为势；印虽方寸，落若峰倾。”——《坤元凝岳篇》|r</t>
        </is>
      </c>
      <c r="AA163" s="16" t="inlineStr">
        <is>
          <t xml:space="preserve">宗门兑换，购买，秘境或遗迹可得</t>
        </is>
      </c>
      <c r="AB163" s="16">
        <v>10202008</v>
      </c>
      <c r="AC163" s="31" t="inlineStr">
        <is>
          <t xml:space="preserve">0</t>
        </is>
      </c>
      <c r="AD163" s="16">
        <v>0</v>
      </c>
      <c r="AF163">
        <v>70002</v>
      </c>
      <c r="AH163">
        <v>600000</v>
      </c>
      <c r="AI163" s="32" t="inlineStr">
        <is>
          <t xml:space="preserve">功法</t>
        </is>
      </c>
      <c r="AJ163" s="16" t="inlineStr">
        <is>
          <t xml:space="preserve">人道神通</t>
        </is>
      </c>
      <c r="AK163" s="16" t="inlineStr">
        <is>
          <t xml:space="preserve">通用</t>
        </is>
      </c>
    </row>
    <row r="164" ht="16.5" customHeight="1" spans="2:37">
      <c r="B164" s="16" t="n">
        <f>10000000+INDEX(编号表!$B:$B,MATCH(F164,编号表!$A:$A,0))*100000+INDEX(编号表!$F:$F,MATCH(D164,编号表!$E:$E,0))*1000+INDEX(编号表!$D:$D,MATCH(E164,编号表!$C:$C,0))*10000+G164</f>
        <v>10203115</v>
      </c>
      <c r="C164" s="33" t="inlineStr">
        <is>
          <t xml:space="preserve">凝岳印·第八卷</t>
        </is>
      </c>
      <c r="D164" s="16" t="inlineStr">
        <is>
          <t xml:space="preserve">玄品</t>
        </is>
      </c>
      <c r="E164" s="16" t="inlineStr">
        <is>
          <t xml:space="preserve">通用</t>
        </is>
      </c>
      <c r="F164" s="16" t="inlineStr">
        <is>
          <t xml:space="preserve">人道神通</t>
        </is>
      </c>
      <c r="G164" s="16">
        <v>115</v>
      </c>
      <c r="I164" s="16">
        <v>60</v>
      </c>
      <c r="J164" t="str">
        <f>"大类_"&amp;D164&amp;E164&amp;F164</f>
        <v>大类_玄品通用人道神通</v>
      </c>
      <c r="K164" s="16" t="inlineStr">
        <is>
          <t xml:space="preserve">子类_技能书</t>
        </is>
      </c>
      <c r="L164" s="16">
        <v>1</v>
      </c>
      <c r="M164" s="16" t="inlineStr">
        <is>
          <t xml:space="preserve">功法</t>
        </is>
      </c>
      <c r="O164" s="16">
        <v>0</v>
      </c>
      <c r="P164" s="16" t="b">
        <v>1</v>
      </c>
      <c r="R164" s="16" t="b">
        <v>0</v>
      </c>
      <c r="S164" s="16">
        <v>1</v>
      </c>
      <c r="T164" s="16" t="inlineStr">
        <is>
          <t xml:space="preserve">土行</t>
        </is>
      </c>
      <c r="U164" s="16">
        <v>999</v>
      </c>
      <c r="V164" s="16" t="inlineStr">
        <is>
          <t xml:space="preserve">功能_技能书</t>
        </is>
      </c>
      <c r="W164" t="n" s="16">
        <v>10090007</v>
      </c>
      <c r="X164" t="n" s="42">
        <v>0</v>
      </c>
      <c r="Y164" s="16" t="inlineStr">
        <is>
          <t xml:space="preserve">用于将【凝岳印】由七级提升至八级。在目标上方凝成土印砸落，造成法术伤害。</t>
        </is>
      </c>
      <c r="Z164" t="inlineStr">
        <is>
          <t xml:space="preserve">|cff00FF00“撮土成印，引岳为势；印虽方寸，落若峰倾。”——《坤元凝岳篇》|r</t>
        </is>
      </c>
      <c r="AA164" s="16" t="inlineStr">
        <is>
          <t xml:space="preserve">宗门兑换，购买，秘境或遗迹可得</t>
        </is>
      </c>
      <c r="AB164" s="16">
        <v>10202008</v>
      </c>
      <c r="AC164" s="31" t="inlineStr">
        <is>
          <t xml:space="preserve">0</t>
        </is>
      </c>
      <c r="AD164" s="16">
        <v>0</v>
      </c>
      <c r="AF164">
        <v>70002</v>
      </c>
      <c r="AH164">
        <v>600000</v>
      </c>
      <c r="AI164" s="32" t="inlineStr">
        <is>
          <t xml:space="preserve">功法</t>
        </is>
      </c>
      <c r="AJ164" s="16" t="inlineStr">
        <is>
          <t xml:space="preserve">人道神通</t>
        </is>
      </c>
      <c r="AK164" s="16" t="inlineStr">
        <is>
          <t xml:space="preserve">通用</t>
        </is>
      </c>
    </row>
    <row r="165" ht="16.5" customHeight="1" spans="2:37">
      <c r="B165" s="16" t="n">
        <f>10000000+INDEX(编号表!$B:$B,MATCH(F165,编号表!$A:$A,0))*100000+INDEX(编号表!$F:$F,MATCH(D165,编号表!$E:$E,0))*1000+INDEX(编号表!$D:$D,MATCH(E165,编号表!$C:$C,0))*10000+G165</f>
        <v>10203116</v>
      </c>
      <c r="C165" s="33" t="inlineStr">
        <is>
          <t xml:space="preserve">凝岳印·第九卷</t>
        </is>
      </c>
      <c r="D165" s="16" t="inlineStr">
        <is>
          <t xml:space="preserve">玄品</t>
        </is>
      </c>
      <c r="E165" s="16" t="inlineStr">
        <is>
          <t xml:space="preserve">通用</t>
        </is>
      </c>
      <c r="F165" s="16" t="inlineStr">
        <is>
          <t xml:space="preserve">人道神通</t>
        </is>
      </c>
      <c r="G165" s="16">
        <v>116</v>
      </c>
      <c r="I165" s="16">
        <v>60</v>
      </c>
      <c r="J165" t="str">
        <f>"大类_"&amp;D165&amp;E165&amp;F165</f>
        <v>大类_玄品通用人道神通</v>
      </c>
      <c r="K165" s="16" t="inlineStr">
        <is>
          <t xml:space="preserve">子类_技能书</t>
        </is>
      </c>
      <c r="L165" s="16">
        <v>1</v>
      </c>
      <c r="M165" s="16" t="inlineStr">
        <is>
          <t xml:space="preserve">功法</t>
        </is>
      </c>
      <c r="O165" s="16">
        <v>0</v>
      </c>
      <c r="P165" s="16" t="b">
        <v>1</v>
      </c>
      <c r="R165" s="16" t="b">
        <v>0</v>
      </c>
      <c r="S165" s="16">
        <v>1</v>
      </c>
      <c r="T165" s="16" t="inlineStr">
        <is>
          <t xml:space="preserve">土行</t>
        </is>
      </c>
      <c r="U165" s="16">
        <v>999</v>
      </c>
      <c r="V165" s="16" t="inlineStr">
        <is>
          <t xml:space="preserve">功能_技能书</t>
        </is>
      </c>
      <c r="W165" t="n" s="16">
        <v>10090008</v>
      </c>
      <c r="X165" t="n" s="42">
        <v>0</v>
      </c>
      <c r="Y165" s="16" t="inlineStr">
        <is>
          <t xml:space="preserve">用于将【凝岳印】由八级提升至九级。在目标上方凝成土印砸落，造成法术伤害。</t>
        </is>
      </c>
      <c r="Z165" t="inlineStr">
        <is>
          <t xml:space="preserve">|cff00FF00“撮土成印，引岳为势；印虽方寸，落若峰倾。”——《坤元凝岳篇》|r</t>
        </is>
      </c>
      <c r="AA165" s="16" t="inlineStr">
        <is>
          <t xml:space="preserve">宗门兑换，购买，秘境或遗迹可得</t>
        </is>
      </c>
      <c r="AB165" s="16">
        <v>10202008</v>
      </c>
      <c r="AC165" s="31" t="inlineStr">
        <is>
          <t xml:space="preserve">0</t>
        </is>
      </c>
      <c r="AD165" s="16">
        <v>0</v>
      </c>
      <c r="AF165">
        <v>70002</v>
      </c>
      <c r="AH165">
        <v>3000000</v>
      </c>
      <c r="AI165" s="32" t="inlineStr">
        <is>
          <t xml:space="preserve">功法</t>
        </is>
      </c>
      <c r="AJ165" s="16" t="inlineStr">
        <is>
          <t xml:space="preserve">人道神通</t>
        </is>
      </c>
      <c r="AK165" s="16" t="inlineStr">
        <is>
          <t xml:space="preserve">通用</t>
        </is>
      </c>
    </row>
    <row r="166" ht="16.5" customHeight="1" spans="2:37">
      <c r="B166" s="16" t="n">
        <f>10000000+INDEX(编号表!$B:$B,MATCH(F166,编号表!$A:$A,0))*100000+INDEX(编号表!$F:$F,MATCH(D166,编号表!$E:$E,0))*1000+INDEX(编号表!$D:$D,MATCH(E166,编号表!$C:$C,0))*10000+G166</f>
        <v>10204117</v>
      </c>
      <c r="C166" s="33" t="inlineStr">
        <is>
          <t xml:space="preserve">凝岳印·第十卷</t>
        </is>
      </c>
      <c r="D166" s="16" t="inlineStr">
        <is>
          <t xml:space="preserve">仙品</t>
        </is>
      </c>
      <c r="E166" s="16" t="inlineStr">
        <is>
          <t xml:space="preserve">通用</t>
        </is>
      </c>
      <c r="F166" s="16" t="inlineStr">
        <is>
          <t xml:space="preserve">人道神通</t>
        </is>
      </c>
      <c r="G166" s="16">
        <v>117</v>
      </c>
      <c r="I166" s="16">
        <v>60</v>
      </c>
      <c r="J166" t="str">
        <f>"大类_"&amp;D166&amp;E166&amp;F166</f>
        <v>大类_仙品通用人道神通</v>
      </c>
      <c r="K166" s="16" t="inlineStr">
        <is>
          <t xml:space="preserve">子类_技能书</t>
        </is>
      </c>
      <c r="L166" s="16">
        <v>1</v>
      </c>
      <c r="M166" s="16" t="inlineStr">
        <is>
          <t xml:space="preserve">功法</t>
        </is>
      </c>
      <c r="O166" s="16">
        <v>0</v>
      </c>
      <c r="P166" s="16" t="b">
        <v>1</v>
      </c>
      <c r="R166" s="16" t="b">
        <v>0</v>
      </c>
      <c r="S166" s="16">
        <v>1</v>
      </c>
      <c r="T166" s="16" t="inlineStr">
        <is>
          <t xml:space="preserve">土行</t>
        </is>
      </c>
      <c r="U166" s="16">
        <v>999</v>
      </c>
      <c r="V166" s="16" t="inlineStr">
        <is>
          <t xml:space="preserve">功能_技能书</t>
        </is>
      </c>
      <c r="W166" t="n" s="16">
        <v>10090009</v>
      </c>
      <c r="X166" t="n" s="42">
        <v>0</v>
      </c>
      <c r="Y166" s="16" t="inlineStr">
        <is>
          <t xml:space="preserve">用于将【凝岳印】由九级提升至十级。在目标上方凝成土印砸落，造成法术伤害。</t>
        </is>
      </c>
      <c r="Z166" t="inlineStr">
        <is>
          <t xml:space="preserve">|cff00FF00“撮土成印，引岳为势；印虽方寸，落若峰倾。”——《坤元凝岳篇》|r</t>
        </is>
      </c>
      <c r="AA166" s="16" t="inlineStr">
        <is>
          <t xml:space="preserve">宗门兑换，购买，秘境或遗迹可得</t>
        </is>
      </c>
      <c r="AB166" s="16">
        <v>10202008</v>
      </c>
      <c r="AC166" s="31" t="inlineStr">
        <is>
          <t xml:space="preserve">0</t>
        </is>
      </c>
      <c r="AD166" s="16">
        <v>0</v>
      </c>
      <c r="AF166">
        <v>70002</v>
      </c>
      <c r="AH166">
        <v>75000000</v>
      </c>
      <c r="AI166" s="32" t="inlineStr">
        <is>
          <t xml:space="preserve">功法</t>
        </is>
      </c>
      <c r="AJ166" s="16" t="inlineStr">
        <is>
          <t xml:space="preserve">人道神通</t>
        </is>
      </c>
      <c r="AK166" s="16" t="inlineStr">
        <is>
          <t xml:space="preserve">通用</t>
        </is>
      </c>
    </row>
    <row r="167" ht="16.5" customHeight="1" spans="2:37">
      <c r="B167" s="16" t="n">
        <f>10000000+INDEX(编号表!$B:$B,MATCH(F167,编号表!$A:$A,0))*100000+INDEX(编号表!$F:$F,MATCH(D167,编号表!$E:$E,0))*1000+INDEX(编号表!$D:$D,MATCH(E167,编号表!$C:$C,0))*10000+G167</f>
        <v>10201119</v>
      </c>
      <c r="C167" s="33" t="inlineStr">
        <is>
          <t xml:space="preserve">惊蛰落霆·第二卷</t>
        </is>
      </c>
      <c r="D167" s="16" t="inlineStr">
        <is>
          <t xml:space="preserve">凡品</t>
        </is>
      </c>
      <c r="E167" s="16" t="inlineStr">
        <is>
          <t xml:space="preserve">通用</t>
        </is>
      </c>
      <c r="F167" s="16" t="inlineStr">
        <is>
          <t xml:space="preserve">人道神通</t>
        </is>
      </c>
      <c r="G167" s="16">
        <v>119</v>
      </c>
      <c r="I167" s="16">
        <v>60</v>
      </c>
      <c r="J167" t="str">
        <f>"大类_"&amp;D167&amp;E167&amp;F167</f>
        <v>大类_凡品通用人道神通</v>
      </c>
      <c r="K167" s="16" t="inlineStr">
        <is>
          <t xml:space="preserve">子类_技能书</t>
        </is>
      </c>
      <c r="L167" s="16">
        <v>1</v>
      </c>
      <c r="M167" s="16" t="inlineStr">
        <is>
          <t xml:space="preserve">功法</t>
        </is>
      </c>
      <c r="O167" s="16">
        <v>0</v>
      </c>
      <c r="P167" s="16" t="b">
        <v>1</v>
      </c>
      <c r="R167" s="16" t="b">
        <v>0</v>
      </c>
      <c r="S167" s="16">
        <v>1</v>
      </c>
      <c r="T167" s="16" t="inlineStr">
        <is>
          <t xml:space="preserve">通用术法</t>
        </is>
      </c>
      <c r="U167" s="16">
        <v>999</v>
      </c>
      <c r="V167" s="16" t="inlineStr">
        <is>
          <t xml:space="preserve">功能_技能书</t>
        </is>
      </c>
      <c r="W167" t="n" s="16">
        <v>10100001</v>
      </c>
      <c r="X167" t="n" s="42">
        <v>0</v>
      </c>
      <c r="Y167" s="16" t="inlineStr">
        <is>
          <t xml:space="preserve">用于将【惊蛰落霆】由一级提升至二级。召下一道雷光轰击目标，造成法术伤害。</t>
        </is>
      </c>
      <c r="Z167" t="inlineStr">
        <is>
          <t xml:space="preserve">|cff00FF00“惊蛰一响，蛰气尽动；雷从九霄落，邪妄无所藏。”——《震雷惊蛰录》|r</t>
        </is>
      </c>
      <c r="AA167" s="16" t="inlineStr">
        <is>
          <t xml:space="preserve">宗门兑换，购买，秘境或遗迹可得</t>
        </is>
      </c>
      <c r="AB167" s="16">
        <v>10202009</v>
      </c>
      <c r="AC167" s="31" t="inlineStr">
        <is>
          <t xml:space="preserve">0</t>
        </is>
      </c>
      <c r="AD167" s="16">
        <v>0</v>
      </c>
      <c r="AF167">
        <v>70002</v>
      </c>
      <c r="AH167">
        <v>80</v>
      </c>
      <c r="AI167" s="32" t="inlineStr">
        <is>
          <t xml:space="preserve">功法</t>
        </is>
      </c>
      <c r="AJ167" s="16" t="inlineStr">
        <is>
          <t xml:space="preserve">人道神通</t>
        </is>
      </c>
      <c r="AK167" s="16" t="inlineStr">
        <is>
          <t xml:space="preserve">通用</t>
        </is>
      </c>
    </row>
    <row r="168" ht="16.5" customHeight="1" spans="2:37">
      <c r="B168" s="16" t="n">
        <f>10000000+INDEX(编号表!$B:$B,MATCH(F168,编号表!$A:$A,0))*100000+INDEX(编号表!$F:$F,MATCH(D168,编号表!$E:$E,0))*1000+INDEX(编号表!$D:$D,MATCH(E168,编号表!$C:$C,0))*10000+G168</f>
        <v>10201120</v>
      </c>
      <c r="C168" s="33" t="inlineStr">
        <is>
          <t xml:space="preserve">惊蛰落霆·第三卷</t>
        </is>
      </c>
      <c r="D168" s="16" t="inlineStr">
        <is>
          <t xml:space="preserve">凡品</t>
        </is>
      </c>
      <c r="E168" s="16" t="inlineStr">
        <is>
          <t xml:space="preserve">通用</t>
        </is>
      </c>
      <c r="F168" s="16" t="inlineStr">
        <is>
          <t xml:space="preserve">人道神通</t>
        </is>
      </c>
      <c r="G168" s="16">
        <v>120</v>
      </c>
      <c r="I168" s="16">
        <v>60</v>
      </c>
      <c r="J168" t="str">
        <f>"大类_"&amp;D168&amp;E168&amp;F168</f>
        <v>大类_凡品通用人道神通</v>
      </c>
      <c r="K168" s="16" t="inlineStr">
        <is>
          <t xml:space="preserve">子类_技能书</t>
        </is>
      </c>
      <c r="L168" s="16">
        <v>1</v>
      </c>
      <c r="M168" s="16" t="inlineStr">
        <is>
          <t xml:space="preserve">功法</t>
        </is>
      </c>
      <c r="O168" s="16">
        <v>0</v>
      </c>
      <c r="P168" s="16" t="b">
        <v>1</v>
      </c>
      <c r="R168" s="16" t="b">
        <v>0</v>
      </c>
      <c r="S168" s="16">
        <v>1</v>
      </c>
      <c r="T168" s="16" t="inlineStr">
        <is>
          <t xml:space="preserve">通用术法</t>
        </is>
      </c>
      <c r="U168" s="16">
        <v>999</v>
      </c>
      <c r="V168" s="16" t="inlineStr">
        <is>
          <t xml:space="preserve">功能_技能书</t>
        </is>
      </c>
      <c r="W168" t="n" s="16">
        <v>10100002</v>
      </c>
      <c r="X168" t="n" s="42">
        <v>0</v>
      </c>
      <c r="Y168" s="16" t="inlineStr">
        <is>
          <t xml:space="preserve">用于将【惊蛰落霆】由二级提升至三级。召下一道雷光轰击目标，造成法术伤害。</t>
        </is>
      </c>
      <c r="Z168" t="inlineStr">
        <is>
          <t xml:space="preserve">|cff00FF00“惊蛰一响，蛰气尽动；雷从九霄落，邪妄无所藏。”——《震雷惊蛰录》|r</t>
        </is>
      </c>
      <c r="AA168" s="16" t="inlineStr">
        <is>
          <t xml:space="preserve">宗门兑换，购买，秘境或遗迹可得</t>
        </is>
      </c>
      <c r="AB168" s="16">
        <v>10202009</v>
      </c>
      <c r="AC168" s="31" t="inlineStr">
        <is>
          <t xml:space="preserve">0</t>
        </is>
      </c>
      <c r="AD168" s="16">
        <v>0</v>
      </c>
      <c r="AF168">
        <v>70002</v>
      </c>
      <c r="AH168">
        <v>400</v>
      </c>
      <c r="AI168" s="32" t="inlineStr">
        <is>
          <t xml:space="preserve">功法</t>
        </is>
      </c>
      <c r="AJ168" s="16" t="inlineStr">
        <is>
          <t xml:space="preserve">人道神通</t>
        </is>
      </c>
      <c r="AK168" s="16" t="inlineStr">
        <is>
          <t xml:space="preserve">通用</t>
        </is>
      </c>
    </row>
    <row r="169" ht="16.5" customHeight="1" spans="2:37">
      <c r="B169" s="16" t="n">
        <f>10000000+INDEX(编号表!$B:$B,MATCH(F169,编号表!$A:$A,0))*100000+INDEX(编号表!$F:$F,MATCH(D169,编号表!$E:$E,0))*1000+INDEX(编号表!$D:$D,MATCH(E169,编号表!$C:$C,0))*10000+G169</f>
        <v>10202121</v>
      </c>
      <c r="C169" s="33" t="inlineStr">
        <is>
          <t xml:space="preserve">惊蛰落霆·第四卷</t>
        </is>
      </c>
      <c r="D169" s="16" t="inlineStr">
        <is>
          <t xml:space="preserve">灵品</t>
        </is>
      </c>
      <c r="E169" s="16" t="inlineStr">
        <is>
          <t xml:space="preserve">通用</t>
        </is>
      </c>
      <c r="F169" s="16" t="inlineStr">
        <is>
          <t xml:space="preserve">人道神通</t>
        </is>
      </c>
      <c r="G169" s="16">
        <v>121</v>
      </c>
      <c r="I169" s="16">
        <v>60</v>
      </c>
      <c r="J169" t="str">
        <f>"大类_"&amp;D169&amp;E169&amp;F169</f>
        <v>大类_灵品通用人道神通</v>
      </c>
      <c r="K169" s="16" t="inlineStr">
        <is>
          <t xml:space="preserve">子类_技能书</t>
        </is>
      </c>
      <c r="L169" s="16">
        <v>1</v>
      </c>
      <c r="M169" s="16" t="inlineStr">
        <is>
          <t xml:space="preserve">功法</t>
        </is>
      </c>
      <c r="O169" s="16">
        <v>0</v>
      </c>
      <c r="P169" s="16" t="b">
        <v>1</v>
      </c>
      <c r="R169" s="16" t="b">
        <v>0</v>
      </c>
      <c r="S169" s="16">
        <v>1</v>
      </c>
      <c r="T169" s="16" t="inlineStr">
        <is>
          <t xml:space="preserve">通用术法</t>
        </is>
      </c>
      <c r="U169" s="16">
        <v>999</v>
      </c>
      <c r="V169" s="16" t="inlineStr">
        <is>
          <t xml:space="preserve">功能_技能书</t>
        </is>
      </c>
      <c r="W169" t="n" s="16">
        <v>10100003</v>
      </c>
      <c r="X169" t="n" s="42">
        <v>0</v>
      </c>
      <c r="Y169" s="16" t="inlineStr">
        <is>
          <t xml:space="preserve">用于将【惊蛰落霆】由三级提升至四级。召下一道雷光轰击目标，造成法术伤害。</t>
        </is>
      </c>
      <c r="Z169" t="inlineStr">
        <is>
          <t xml:space="preserve">|cff00FF00“惊蛰一响，蛰气尽动；雷从九霄落，邪妄无所藏。”——《震雷惊蛰录》|r</t>
        </is>
      </c>
      <c r="AA169" s="16" t="inlineStr">
        <is>
          <t xml:space="preserve">宗门兑换，购买，秘境或遗迹可得</t>
        </is>
      </c>
      <c r="AB169" s="16">
        <v>10202009</v>
      </c>
      <c r="AC169" s="31" t="inlineStr">
        <is>
          <t xml:space="preserve">0</t>
        </is>
      </c>
      <c r="AD169" s="16">
        <v>0</v>
      </c>
      <c r="AF169">
        <v>70002</v>
      </c>
      <c r="AH169">
        <v>6000</v>
      </c>
      <c r="AI169" s="32" t="inlineStr">
        <is>
          <t xml:space="preserve">功法</t>
        </is>
      </c>
      <c r="AJ169" s="16" t="inlineStr">
        <is>
          <t xml:space="preserve">人道神通</t>
        </is>
      </c>
      <c r="AK169" s="16" t="inlineStr">
        <is>
          <t xml:space="preserve">通用</t>
        </is>
      </c>
    </row>
    <row r="170" ht="16.5" customHeight="1" spans="2:37">
      <c r="B170" s="16" t="n">
        <f>10000000+INDEX(编号表!$B:$B,MATCH(F170,编号表!$A:$A,0))*100000+INDEX(编号表!$F:$F,MATCH(D170,编号表!$E:$E,0))*1000+INDEX(编号表!$D:$D,MATCH(E170,编号表!$C:$C,0))*10000+G170</f>
        <v>10202122</v>
      </c>
      <c r="C170" s="33" t="inlineStr">
        <is>
          <t xml:space="preserve">惊蛰落霆·第五卷</t>
        </is>
      </c>
      <c r="D170" s="16" t="inlineStr">
        <is>
          <t xml:space="preserve">灵品</t>
        </is>
      </c>
      <c r="E170" s="16" t="inlineStr">
        <is>
          <t xml:space="preserve">通用</t>
        </is>
      </c>
      <c r="F170" s="16" t="inlineStr">
        <is>
          <t xml:space="preserve">人道神通</t>
        </is>
      </c>
      <c r="G170" s="16">
        <v>122</v>
      </c>
      <c r="I170" s="16">
        <v>60</v>
      </c>
      <c r="J170" t="str">
        <f>"大类_"&amp;D170&amp;E170&amp;F170</f>
        <v>大类_灵品通用人道神通</v>
      </c>
      <c r="K170" s="16" t="inlineStr">
        <is>
          <t xml:space="preserve">子类_技能书</t>
        </is>
      </c>
      <c r="L170" s="16">
        <v>1</v>
      </c>
      <c r="M170" s="16" t="inlineStr">
        <is>
          <t xml:space="preserve">功法</t>
        </is>
      </c>
      <c r="O170" s="16">
        <v>0</v>
      </c>
      <c r="P170" s="16" t="b">
        <v>1</v>
      </c>
      <c r="R170" s="16" t="b">
        <v>0</v>
      </c>
      <c r="S170" s="16">
        <v>1</v>
      </c>
      <c r="T170" s="16" t="inlineStr">
        <is>
          <t xml:space="preserve">通用术法</t>
        </is>
      </c>
      <c r="U170" s="16">
        <v>999</v>
      </c>
      <c r="V170" s="16" t="inlineStr">
        <is>
          <t xml:space="preserve">功能_技能书</t>
        </is>
      </c>
      <c r="W170" t="n" s="16">
        <v>10100004</v>
      </c>
      <c r="X170" t="n" s="42">
        <v>0</v>
      </c>
      <c r="Y170" s="16" t="inlineStr">
        <is>
          <t xml:space="preserve">用于将【惊蛰落霆】由四级提升至五级。召下一道雷光轰击目标，造成法术伤害。</t>
        </is>
      </c>
      <c r="Z170" t="inlineStr">
        <is>
          <t xml:space="preserve">|cff00FF00“惊蛰一响，蛰气尽动；雷从九霄落，邪妄无所藏。”——《震雷惊蛰录》|r</t>
        </is>
      </c>
      <c r="AA170" s="16" t="inlineStr">
        <is>
          <t xml:space="preserve">宗门兑换，购买，秘境或遗迹可得</t>
        </is>
      </c>
      <c r="AB170" s="16">
        <v>10202009</v>
      </c>
      <c r="AC170" s="31" t="inlineStr">
        <is>
          <t xml:space="preserve">0</t>
        </is>
      </c>
      <c r="AD170" s="16">
        <v>0</v>
      </c>
      <c r="AF170">
        <v>70002</v>
      </c>
      <c r="AH170">
        <v>6000</v>
      </c>
      <c r="AI170" s="32" t="inlineStr">
        <is>
          <t xml:space="preserve">功法</t>
        </is>
      </c>
      <c r="AJ170" s="16" t="inlineStr">
        <is>
          <t xml:space="preserve">人道神通</t>
        </is>
      </c>
      <c r="AK170" s="16" t="inlineStr">
        <is>
          <t xml:space="preserve">通用</t>
        </is>
      </c>
    </row>
    <row r="171" ht="16.5" customHeight="1" spans="2:37">
      <c r="B171" s="16" t="n">
        <f>10000000+INDEX(编号表!$B:$B,MATCH(F171,编号表!$A:$A,0))*100000+INDEX(编号表!$F:$F,MATCH(D171,编号表!$E:$E,0))*1000+INDEX(编号表!$D:$D,MATCH(E171,编号表!$C:$C,0))*10000+G171</f>
        <v>10202123</v>
      </c>
      <c r="C171" s="33" t="inlineStr">
        <is>
          <t xml:space="preserve">惊蛰落霆·第六卷</t>
        </is>
      </c>
      <c r="D171" s="16" t="inlineStr">
        <is>
          <t xml:space="preserve">灵品</t>
        </is>
      </c>
      <c r="E171" s="16" t="inlineStr">
        <is>
          <t xml:space="preserve">通用</t>
        </is>
      </c>
      <c r="F171" s="16" t="inlineStr">
        <is>
          <t xml:space="preserve">人道神通</t>
        </is>
      </c>
      <c r="G171" s="16">
        <v>123</v>
      </c>
      <c r="I171" s="16">
        <v>60</v>
      </c>
      <c r="J171" t="str">
        <f>"大类_"&amp;D171&amp;E171&amp;F171</f>
        <v>大类_灵品通用人道神通</v>
      </c>
      <c r="K171" s="16" t="inlineStr">
        <is>
          <t xml:space="preserve">子类_技能书</t>
        </is>
      </c>
      <c r="L171" s="16">
        <v>1</v>
      </c>
      <c r="M171" s="16" t="inlineStr">
        <is>
          <t xml:space="preserve">功法</t>
        </is>
      </c>
      <c r="O171" s="16">
        <v>0</v>
      </c>
      <c r="P171" s="16" t="b">
        <v>1</v>
      </c>
      <c r="R171" s="16" t="b">
        <v>0</v>
      </c>
      <c r="S171" s="16">
        <v>1</v>
      </c>
      <c r="T171" s="16" t="inlineStr">
        <is>
          <t xml:space="preserve">通用术法</t>
        </is>
      </c>
      <c r="U171" s="16">
        <v>999</v>
      </c>
      <c r="V171" s="16" t="inlineStr">
        <is>
          <t xml:space="preserve">功能_技能书</t>
        </is>
      </c>
      <c r="W171" t="n" s="16">
        <v>10100005</v>
      </c>
      <c r="X171" t="n" s="42">
        <v>0</v>
      </c>
      <c r="Y171" s="16" t="inlineStr">
        <is>
          <t xml:space="preserve">用于将【惊蛰落霆】由五级提升至六级。召下一道雷光轰击目标，造成法术伤害。</t>
        </is>
      </c>
      <c r="Z171" t="inlineStr">
        <is>
          <t xml:space="preserve">|cff00FF00“惊蛰一响，蛰气尽动；雷从九霄落，邪妄无所藏。”——《震雷惊蛰录》|r</t>
        </is>
      </c>
      <c r="AA171" s="16" t="inlineStr">
        <is>
          <t xml:space="preserve">宗门兑换，购买，秘境或遗迹可得</t>
        </is>
      </c>
      <c r="AB171" s="16">
        <v>10202009</v>
      </c>
      <c r="AC171" s="31" t="inlineStr">
        <is>
          <t xml:space="preserve">0</t>
        </is>
      </c>
      <c r="AD171" s="16">
        <v>0</v>
      </c>
      <c r="AF171">
        <v>70002</v>
      </c>
      <c r="AH171">
        <v>30000</v>
      </c>
      <c r="AI171" s="32" t="inlineStr">
        <is>
          <t xml:space="preserve">功法</t>
        </is>
      </c>
      <c r="AJ171" s="16" t="inlineStr">
        <is>
          <t xml:space="preserve">人道神通</t>
        </is>
      </c>
      <c r="AK171" s="16" t="inlineStr">
        <is>
          <t xml:space="preserve">通用</t>
        </is>
      </c>
    </row>
    <row r="172" ht="16.5" customHeight="1" spans="2:37">
      <c r="B172" s="16" t="n">
        <f>10000000+INDEX(编号表!$B:$B,MATCH(F172,编号表!$A:$A,0))*100000+INDEX(编号表!$F:$F,MATCH(D172,编号表!$E:$E,0))*1000+INDEX(编号表!$D:$D,MATCH(E172,编号表!$C:$C,0))*10000+G172</f>
        <v>10203124</v>
      </c>
      <c r="C172" s="33" t="inlineStr">
        <is>
          <t xml:space="preserve">惊蛰落霆·第七卷</t>
        </is>
      </c>
      <c r="D172" s="16" t="inlineStr">
        <is>
          <t xml:space="preserve">玄品</t>
        </is>
      </c>
      <c r="E172" s="16" t="inlineStr">
        <is>
          <t xml:space="preserve">通用</t>
        </is>
      </c>
      <c r="F172" s="16" t="inlineStr">
        <is>
          <t xml:space="preserve">人道神通</t>
        </is>
      </c>
      <c r="G172" s="16">
        <v>124</v>
      </c>
      <c r="I172" s="16">
        <v>60</v>
      </c>
      <c r="J172" t="str">
        <f>"大类_"&amp;D172&amp;E172&amp;F172</f>
        <v>大类_玄品通用人道神通</v>
      </c>
      <c r="K172" s="16" t="inlineStr">
        <is>
          <t xml:space="preserve">子类_技能书</t>
        </is>
      </c>
      <c r="L172" s="16">
        <v>1</v>
      </c>
      <c r="M172" s="16" t="inlineStr">
        <is>
          <t xml:space="preserve">功法</t>
        </is>
      </c>
      <c r="O172" s="16">
        <v>0</v>
      </c>
      <c r="P172" s="16" t="b">
        <v>1</v>
      </c>
      <c r="R172" s="16" t="b">
        <v>0</v>
      </c>
      <c r="S172" s="16">
        <v>1</v>
      </c>
      <c r="T172" s="16" t="inlineStr">
        <is>
          <t xml:space="preserve">通用术法</t>
        </is>
      </c>
      <c r="U172" s="16">
        <v>999</v>
      </c>
      <c r="V172" s="16" t="inlineStr">
        <is>
          <t xml:space="preserve">功能_技能书</t>
        </is>
      </c>
      <c r="W172" t="n" s="16">
        <v>10100006</v>
      </c>
      <c r="X172" t="n" s="42">
        <v>0</v>
      </c>
      <c r="Y172" s="16" t="inlineStr">
        <is>
          <t xml:space="preserve">用于将【惊蛰落霆】由六级提升至七级。召下一道雷光轰击目标，造成法术伤害。</t>
        </is>
      </c>
      <c r="Z172" t="inlineStr">
        <is>
          <t xml:space="preserve">|cff00FF00“惊蛰一响，蛰气尽动；雷从九霄落，邪妄无所藏。”——《震雷惊蛰录》|r</t>
        </is>
      </c>
      <c r="AA172" s="16" t="inlineStr">
        <is>
          <t xml:space="preserve">宗门兑换，购买，秘境或遗迹可得</t>
        </is>
      </c>
      <c r="AB172" s="16">
        <v>10202009</v>
      </c>
      <c r="AC172" s="31" t="inlineStr">
        <is>
          <t xml:space="preserve">0</t>
        </is>
      </c>
      <c r="AD172" s="16">
        <v>0</v>
      </c>
      <c r="AF172">
        <v>70002</v>
      </c>
      <c r="AH172">
        <v>600000</v>
      </c>
      <c r="AI172" s="32" t="inlineStr">
        <is>
          <t xml:space="preserve">功法</t>
        </is>
      </c>
      <c r="AJ172" s="16" t="inlineStr">
        <is>
          <t xml:space="preserve">人道神通</t>
        </is>
      </c>
      <c r="AK172" s="16" t="inlineStr">
        <is>
          <t xml:space="preserve">通用</t>
        </is>
      </c>
    </row>
    <row r="173" ht="16.5" customHeight="1" spans="2:37">
      <c r="B173" s="16" t="n">
        <f>10000000+INDEX(编号表!$B:$B,MATCH(F173,编号表!$A:$A,0))*100000+INDEX(编号表!$F:$F,MATCH(D173,编号表!$E:$E,0))*1000+INDEX(编号表!$D:$D,MATCH(E173,编号表!$C:$C,0))*10000+G173</f>
        <v>10203125</v>
      </c>
      <c r="C173" s="33" t="inlineStr">
        <is>
          <t xml:space="preserve">惊蛰落霆·第八卷</t>
        </is>
      </c>
      <c r="D173" s="16" t="inlineStr">
        <is>
          <t xml:space="preserve">玄品</t>
        </is>
      </c>
      <c r="E173" s="16" t="inlineStr">
        <is>
          <t xml:space="preserve">通用</t>
        </is>
      </c>
      <c r="F173" s="16" t="inlineStr">
        <is>
          <t xml:space="preserve">人道神通</t>
        </is>
      </c>
      <c r="G173" s="16">
        <v>125</v>
      </c>
      <c r="I173" s="16">
        <v>60</v>
      </c>
      <c r="J173" t="str">
        <f>"大类_"&amp;D173&amp;E173&amp;F173</f>
        <v>大类_玄品通用人道神通</v>
      </c>
      <c r="K173" s="16" t="inlineStr">
        <is>
          <t xml:space="preserve">子类_技能书</t>
        </is>
      </c>
      <c r="L173" s="16">
        <v>1</v>
      </c>
      <c r="M173" s="16" t="inlineStr">
        <is>
          <t xml:space="preserve">功法</t>
        </is>
      </c>
      <c r="O173" s="16">
        <v>0</v>
      </c>
      <c r="P173" s="16" t="b">
        <v>1</v>
      </c>
      <c r="R173" s="16" t="b">
        <v>0</v>
      </c>
      <c r="S173" s="16">
        <v>1</v>
      </c>
      <c r="T173" s="16" t="inlineStr">
        <is>
          <t xml:space="preserve">通用术法</t>
        </is>
      </c>
      <c r="U173" s="16">
        <v>999</v>
      </c>
      <c r="V173" s="16" t="inlineStr">
        <is>
          <t xml:space="preserve">功能_技能书</t>
        </is>
      </c>
      <c r="W173" t="n" s="16">
        <v>10100007</v>
      </c>
      <c r="X173" t="n" s="42">
        <v>0</v>
      </c>
      <c r="Y173" s="16" t="inlineStr">
        <is>
          <t xml:space="preserve">用于将【惊蛰落霆】由七级提升至八级。召下一道雷光轰击目标，造成法术伤害。</t>
        </is>
      </c>
      <c r="Z173" t="inlineStr">
        <is>
          <t xml:space="preserve">|cff00FF00“惊蛰一响，蛰气尽动；雷从九霄落，邪妄无所藏。”——《震雷惊蛰录》|r</t>
        </is>
      </c>
      <c r="AA173" s="16" t="inlineStr">
        <is>
          <t xml:space="preserve">宗门兑换，购买，秘境或遗迹可得</t>
        </is>
      </c>
      <c r="AB173" s="16">
        <v>10202009</v>
      </c>
      <c r="AC173" s="31" t="inlineStr">
        <is>
          <t xml:space="preserve">0</t>
        </is>
      </c>
      <c r="AD173" s="16">
        <v>0</v>
      </c>
      <c r="AF173">
        <v>70002</v>
      </c>
      <c r="AH173">
        <v>600000</v>
      </c>
      <c r="AI173" s="32" t="inlineStr">
        <is>
          <t xml:space="preserve">功法</t>
        </is>
      </c>
      <c r="AJ173" s="16" t="inlineStr">
        <is>
          <t xml:space="preserve">人道神通</t>
        </is>
      </c>
      <c r="AK173" s="16" t="inlineStr">
        <is>
          <t xml:space="preserve">通用</t>
        </is>
      </c>
    </row>
    <row r="174" ht="16.5" customHeight="1" spans="2:37">
      <c r="B174" s="16" t="n">
        <f>10000000+INDEX(编号表!$B:$B,MATCH(F174,编号表!$A:$A,0))*100000+INDEX(编号表!$F:$F,MATCH(D174,编号表!$E:$E,0))*1000+INDEX(编号表!$D:$D,MATCH(E174,编号表!$C:$C,0))*10000+G174</f>
        <v>10203126</v>
      </c>
      <c r="C174" s="33" t="inlineStr">
        <is>
          <t xml:space="preserve">惊蛰落霆·第九卷</t>
        </is>
      </c>
      <c r="D174" s="16" t="inlineStr">
        <is>
          <t xml:space="preserve">玄品</t>
        </is>
      </c>
      <c r="E174" s="16" t="inlineStr">
        <is>
          <t xml:space="preserve">通用</t>
        </is>
      </c>
      <c r="F174" s="16" t="inlineStr">
        <is>
          <t xml:space="preserve">人道神通</t>
        </is>
      </c>
      <c r="G174" s="16">
        <v>126</v>
      </c>
      <c r="I174" s="16">
        <v>60</v>
      </c>
      <c r="J174" t="str">
        <f>"大类_"&amp;D174&amp;E174&amp;F174</f>
        <v>大类_玄品通用人道神通</v>
      </c>
      <c r="K174" s="16" t="inlineStr">
        <is>
          <t xml:space="preserve">子类_技能书</t>
        </is>
      </c>
      <c r="L174" s="16">
        <v>1</v>
      </c>
      <c r="M174" s="16" t="inlineStr">
        <is>
          <t xml:space="preserve">功法</t>
        </is>
      </c>
      <c r="O174" s="16">
        <v>0</v>
      </c>
      <c r="P174" s="16" t="b">
        <v>1</v>
      </c>
      <c r="R174" s="16" t="b">
        <v>0</v>
      </c>
      <c r="S174" s="16">
        <v>1</v>
      </c>
      <c r="T174" s="16" t="inlineStr">
        <is>
          <t xml:space="preserve">通用术法</t>
        </is>
      </c>
      <c r="U174" s="16">
        <v>999</v>
      </c>
      <c r="V174" s="16" t="inlineStr">
        <is>
          <t xml:space="preserve">功能_技能书</t>
        </is>
      </c>
      <c r="W174" t="n" s="16">
        <v>10100008</v>
      </c>
      <c r="X174" t="n" s="42">
        <v>0</v>
      </c>
      <c r="Y174" s="16" t="inlineStr">
        <is>
          <t xml:space="preserve">用于将【惊蛰落霆】由八级提升至九级。召下一道雷光轰击目标，造成法术伤害。</t>
        </is>
      </c>
      <c r="Z174" t="inlineStr">
        <is>
          <t xml:space="preserve">|cff00FF00“惊蛰一响，蛰气尽动；雷从九霄落，邪妄无所藏。”——《震雷惊蛰录》|r</t>
        </is>
      </c>
      <c r="AA174" s="16" t="inlineStr">
        <is>
          <t xml:space="preserve">宗门兑换，购买，秘境或遗迹可得</t>
        </is>
      </c>
      <c r="AB174" s="16">
        <v>10202009</v>
      </c>
      <c r="AC174" s="31" t="inlineStr">
        <is>
          <t xml:space="preserve">0</t>
        </is>
      </c>
      <c r="AD174" s="16">
        <v>0</v>
      </c>
      <c r="AF174">
        <v>70002</v>
      </c>
      <c r="AH174">
        <v>3000000</v>
      </c>
      <c r="AI174" s="32" t="inlineStr">
        <is>
          <t xml:space="preserve">功法</t>
        </is>
      </c>
      <c r="AJ174" s="16" t="inlineStr">
        <is>
          <t xml:space="preserve">人道神通</t>
        </is>
      </c>
      <c r="AK174" s="16" t="inlineStr">
        <is>
          <t xml:space="preserve">通用</t>
        </is>
      </c>
    </row>
    <row r="175" ht="16.5" customHeight="1" spans="2:37">
      <c r="B175" s="16" t="n">
        <f>10000000+INDEX(编号表!$B:$B,MATCH(F175,编号表!$A:$A,0))*100000+INDEX(编号表!$F:$F,MATCH(D175,编号表!$E:$E,0))*1000+INDEX(编号表!$D:$D,MATCH(E175,编号表!$C:$C,0))*10000+G175</f>
        <v>10204127</v>
      </c>
      <c r="C175" s="33" t="inlineStr">
        <is>
          <t xml:space="preserve">惊蛰落霆·第十卷</t>
        </is>
      </c>
      <c r="D175" s="16" t="inlineStr">
        <is>
          <t xml:space="preserve">仙品</t>
        </is>
      </c>
      <c r="E175" s="16" t="inlineStr">
        <is>
          <t xml:space="preserve">通用</t>
        </is>
      </c>
      <c r="F175" s="16" t="inlineStr">
        <is>
          <t xml:space="preserve">人道神通</t>
        </is>
      </c>
      <c r="G175" s="16">
        <v>127</v>
      </c>
      <c r="I175" s="16">
        <v>60</v>
      </c>
      <c r="J175" t="str">
        <f>"大类_"&amp;D175&amp;E175&amp;F175</f>
        <v>大类_仙品通用人道神通</v>
      </c>
      <c r="K175" s="16" t="inlineStr">
        <is>
          <t xml:space="preserve">子类_技能书</t>
        </is>
      </c>
      <c r="L175" s="16">
        <v>1</v>
      </c>
      <c r="M175" s="16" t="inlineStr">
        <is>
          <t xml:space="preserve">功法</t>
        </is>
      </c>
      <c r="O175" s="16">
        <v>0</v>
      </c>
      <c r="P175" s="16" t="b">
        <v>1</v>
      </c>
      <c r="R175" s="16" t="b">
        <v>0</v>
      </c>
      <c r="S175" s="16">
        <v>1</v>
      </c>
      <c r="T175" s="16" t="inlineStr">
        <is>
          <t xml:space="preserve">通用术法</t>
        </is>
      </c>
      <c r="U175" s="16">
        <v>999</v>
      </c>
      <c r="V175" s="16" t="inlineStr">
        <is>
          <t xml:space="preserve">功能_技能书</t>
        </is>
      </c>
      <c r="W175" t="n" s="16">
        <v>10100009</v>
      </c>
      <c r="X175" t="n" s="42">
        <v>0</v>
      </c>
      <c r="Y175" s="16" t="inlineStr">
        <is>
          <t xml:space="preserve">用于将【惊蛰落霆】由九级提升至十级。召下一道雷光轰击目标，造成法术伤害。</t>
        </is>
      </c>
      <c r="Z175" t="inlineStr">
        <is>
          <t xml:space="preserve">|cff00FF00“惊蛰一响，蛰气尽动；雷从九霄落，邪妄无所藏。”——《震雷惊蛰录》|r</t>
        </is>
      </c>
      <c r="AA175" s="16" t="inlineStr">
        <is>
          <t xml:space="preserve">宗门兑换，购买，秘境或遗迹可得</t>
        </is>
      </c>
      <c r="AB175" s="16">
        <v>10202009</v>
      </c>
      <c r="AC175" s="31" t="inlineStr">
        <is>
          <t xml:space="preserve">0</t>
        </is>
      </c>
      <c r="AD175" s="16">
        <v>0</v>
      </c>
      <c r="AF175">
        <v>70002</v>
      </c>
      <c r="AH175">
        <v>75000000</v>
      </c>
      <c r="AI175" s="32" t="inlineStr">
        <is>
          <t xml:space="preserve">功法</t>
        </is>
      </c>
      <c r="AJ175" s="16" t="inlineStr">
        <is>
          <t xml:space="preserve">人道神通</t>
        </is>
      </c>
      <c r="AK175" s="16" t="inlineStr">
        <is>
          <t xml:space="preserve">通用</t>
        </is>
      </c>
    </row>
    <row r="176" ht="16.5" customHeight="1" spans="2:37">
      <c r="B176" s="16" t="n">
        <f>10000000+INDEX(编号表!$B:$B,MATCH(F176,编号表!$A:$A,0))*100000+INDEX(编号表!$F:$F,MATCH(D176,编号表!$E:$E,0))*1000+INDEX(编号表!$D:$D,MATCH(E176,编号表!$C:$C,0))*10000+G176</f>
        <v>10201129</v>
      </c>
      <c r="C176" s="33" t="inlineStr">
        <is>
          <t xml:space="preserve">赤霄焚野·第二卷</t>
        </is>
      </c>
      <c r="D176" s="16" t="inlineStr">
        <is>
          <t xml:space="preserve">凡品</t>
        </is>
      </c>
      <c r="E176" s="16" t="inlineStr">
        <is>
          <t xml:space="preserve">通用</t>
        </is>
      </c>
      <c r="F176" s="16" t="inlineStr">
        <is>
          <t xml:space="preserve">人道神通</t>
        </is>
      </c>
      <c r="G176" s="16">
        <v>129</v>
      </c>
      <c r="I176" s="16">
        <v>60</v>
      </c>
      <c r="J176" t="str">
        <f>"大类_"&amp;D176&amp;E176&amp;F176</f>
        <v>大类_凡品通用人道神通</v>
      </c>
      <c r="K176" s="16" t="inlineStr">
        <is>
          <t xml:space="preserve">子类_技能书</t>
        </is>
      </c>
      <c r="L176" s="16">
        <v>1</v>
      </c>
      <c r="M176" s="16" t="inlineStr">
        <is>
          <t xml:space="preserve">功法</t>
        </is>
      </c>
      <c r="O176" s="16">
        <v>0</v>
      </c>
      <c r="P176" s="16" t="b">
        <v>1</v>
      </c>
      <c r="R176" s="16" t="b">
        <v>0</v>
      </c>
      <c r="S176" s="16">
        <v>1</v>
      </c>
      <c r="T176" s="16" t="inlineStr">
        <is>
          <t xml:space="preserve">火行</t>
        </is>
      </c>
      <c r="U176" s="16">
        <v>999</v>
      </c>
      <c r="V176" s="16" t="inlineStr">
        <is>
          <t xml:space="preserve">功能_技能书</t>
        </is>
      </c>
      <c r="W176" t="n" s="16">
        <v>10110001</v>
      </c>
      <c r="X176" t="n" s="42">
        <v>0</v>
      </c>
      <c r="Y176" s="16" t="inlineStr">
        <is>
          <t xml:space="preserve">用于将【赤霄焚野】由一级提升至二级。在目标区域铺开火纹，对范围内敌人造成法术伤害。</t>
        </is>
      </c>
      <c r="Z176" t="inlineStr">
        <is>
          <t xml:space="preserve">|cff00FF00“赤霄垂焰，火纹布野；一步成阵，八方同燃。”——《赤霄焚野章》|r</t>
        </is>
      </c>
      <c r="AA176" s="16" t="inlineStr">
        <is>
          <t xml:space="preserve">宗门兑换，购买，秘境或遗迹可得</t>
        </is>
      </c>
      <c r="AB176" s="16">
        <v>10202010</v>
      </c>
      <c r="AC176" s="31" t="inlineStr">
        <is>
          <t xml:space="preserve">0</t>
        </is>
      </c>
      <c r="AD176" s="16">
        <v>0</v>
      </c>
      <c r="AF176">
        <v>70002</v>
      </c>
      <c r="AH176">
        <v>80</v>
      </c>
      <c r="AI176" s="32" t="inlineStr">
        <is>
          <t xml:space="preserve">功法</t>
        </is>
      </c>
      <c r="AJ176" s="16" t="inlineStr">
        <is>
          <t xml:space="preserve">人道神通</t>
        </is>
      </c>
      <c r="AK176" s="16" t="inlineStr">
        <is>
          <t xml:space="preserve">通用</t>
        </is>
      </c>
    </row>
    <row r="177" ht="16.5" customHeight="1" spans="2:37">
      <c r="B177" s="16" t="n">
        <f>10000000+INDEX(编号表!$B:$B,MATCH(F177,编号表!$A:$A,0))*100000+INDEX(编号表!$F:$F,MATCH(D177,编号表!$E:$E,0))*1000+INDEX(编号表!$D:$D,MATCH(E177,编号表!$C:$C,0))*10000+G177</f>
        <v>10201130</v>
      </c>
      <c r="C177" s="33" t="inlineStr">
        <is>
          <t xml:space="preserve">赤霄焚野·第三卷</t>
        </is>
      </c>
      <c r="D177" s="16" t="inlineStr">
        <is>
          <t xml:space="preserve">凡品</t>
        </is>
      </c>
      <c r="E177" s="16" t="inlineStr">
        <is>
          <t xml:space="preserve">通用</t>
        </is>
      </c>
      <c r="F177" s="16" t="inlineStr">
        <is>
          <t xml:space="preserve">人道神通</t>
        </is>
      </c>
      <c r="G177" s="16">
        <v>130</v>
      </c>
      <c r="I177" s="16">
        <v>60</v>
      </c>
      <c r="J177" t="str">
        <f>"大类_"&amp;D177&amp;E177&amp;F177</f>
        <v>大类_凡品通用人道神通</v>
      </c>
      <c r="K177" s="16" t="inlineStr">
        <is>
          <t xml:space="preserve">子类_技能书</t>
        </is>
      </c>
      <c r="L177" s="16">
        <v>1</v>
      </c>
      <c r="M177" s="16" t="inlineStr">
        <is>
          <t xml:space="preserve">功法</t>
        </is>
      </c>
      <c r="O177" s="16">
        <v>0</v>
      </c>
      <c r="P177" s="16" t="b">
        <v>1</v>
      </c>
      <c r="R177" s="16" t="b">
        <v>0</v>
      </c>
      <c r="S177" s="16">
        <v>1</v>
      </c>
      <c r="T177" s="16" t="inlineStr">
        <is>
          <t xml:space="preserve">火行</t>
        </is>
      </c>
      <c r="U177" s="16">
        <v>999</v>
      </c>
      <c r="V177" s="16" t="inlineStr">
        <is>
          <t xml:space="preserve">功能_技能书</t>
        </is>
      </c>
      <c r="W177" t="n" s="16">
        <v>10110002</v>
      </c>
      <c r="X177" t="n" s="42">
        <v>0</v>
      </c>
      <c r="Y177" s="16" t="inlineStr">
        <is>
          <t xml:space="preserve">用于将【赤霄焚野】由二级提升至三级。在目标区域铺开火纹，对范围内敌人造成法术伤害。</t>
        </is>
      </c>
      <c r="Z177" t="inlineStr">
        <is>
          <t xml:space="preserve">|cff00FF00“赤霄垂焰，火纹布野；一步成阵，八方同燃。”——《赤霄焚野章》|r</t>
        </is>
      </c>
      <c r="AA177" s="16" t="inlineStr">
        <is>
          <t xml:space="preserve">宗门兑换，购买，秘境或遗迹可得</t>
        </is>
      </c>
      <c r="AB177" s="16">
        <v>10202010</v>
      </c>
      <c r="AC177" s="31" t="inlineStr">
        <is>
          <t xml:space="preserve">0</t>
        </is>
      </c>
      <c r="AD177" s="16">
        <v>0</v>
      </c>
      <c r="AF177">
        <v>70002</v>
      </c>
      <c r="AH177">
        <v>400</v>
      </c>
      <c r="AI177" s="32" t="inlineStr">
        <is>
          <t xml:space="preserve">功法</t>
        </is>
      </c>
      <c r="AJ177" s="16" t="inlineStr">
        <is>
          <t xml:space="preserve">人道神通</t>
        </is>
      </c>
      <c r="AK177" s="16" t="inlineStr">
        <is>
          <t xml:space="preserve">通用</t>
        </is>
      </c>
    </row>
    <row r="178" ht="16.5" customHeight="1" spans="2:37">
      <c r="B178" s="16" t="n">
        <f>10000000+INDEX(编号表!$B:$B,MATCH(F178,编号表!$A:$A,0))*100000+INDEX(编号表!$F:$F,MATCH(D178,编号表!$E:$E,0))*1000+INDEX(编号表!$D:$D,MATCH(E178,编号表!$C:$C,0))*10000+G178</f>
        <v>10202131</v>
      </c>
      <c r="C178" s="33" t="inlineStr">
        <is>
          <t xml:space="preserve">赤霄焚野·第四卷</t>
        </is>
      </c>
      <c r="D178" s="16" t="inlineStr">
        <is>
          <t xml:space="preserve">灵品</t>
        </is>
      </c>
      <c r="E178" s="16" t="inlineStr">
        <is>
          <t xml:space="preserve">通用</t>
        </is>
      </c>
      <c r="F178" s="16" t="inlineStr">
        <is>
          <t xml:space="preserve">人道神通</t>
        </is>
      </c>
      <c r="G178" s="16">
        <v>131</v>
      </c>
      <c r="I178" s="16">
        <v>60</v>
      </c>
      <c r="J178" t="str">
        <f>"大类_"&amp;D178&amp;E178&amp;F178</f>
        <v>大类_灵品通用人道神通</v>
      </c>
      <c r="K178" s="16" t="inlineStr">
        <is>
          <t xml:space="preserve">子类_技能书</t>
        </is>
      </c>
      <c r="L178" s="16">
        <v>1</v>
      </c>
      <c r="M178" s="16" t="inlineStr">
        <is>
          <t xml:space="preserve">功法</t>
        </is>
      </c>
      <c r="O178" s="16">
        <v>0</v>
      </c>
      <c r="P178" s="16" t="b">
        <v>1</v>
      </c>
      <c r="R178" s="16" t="b">
        <v>0</v>
      </c>
      <c r="S178" s="16">
        <v>1</v>
      </c>
      <c r="T178" s="16" t="inlineStr">
        <is>
          <t xml:space="preserve">火行</t>
        </is>
      </c>
      <c r="U178" s="16">
        <v>999</v>
      </c>
      <c r="V178" s="16" t="inlineStr">
        <is>
          <t xml:space="preserve">功能_技能书</t>
        </is>
      </c>
      <c r="W178" t="n" s="16">
        <v>10110003</v>
      </c>
      <c r="X178" t="n" s="42">
        <v>0</v>
      </c>
      <c r="Y178" s="16" t="inlineStr">
        <is>
          <t xml:space="preserve">用于将【赤霄焚野】由三级提升至四级。在目标区域铺开火纹，对范围内敌人造成法术伤害。</t>
        </is>
      </c>
      <c r="Z178" t="inlineStr">
        <is>
          <t xml:space="preserve">|cff00FF00“赤霄垂焰，火纹布野；一步成阵，八方同燃。”——《赤霄焚野章》|r</t>
        </is>
      </c>
      <c r="AA178" s="16" t="inlineStr">
        <is>
          <t xml:space="preserve">宗门兑换，购买，秘境或遗迹可得</t>
        </is>
      </c>
      <c r="AB178" s="16">
        <v>10202010</v>
      </c>
      <c r="AC178" s="31" t="inlineStr">
        <is>
          <t xml:space="preserve">0</t>
        </is>
      </c>
      <c r="AD178" s="16">
        <v>0</v>
      </c>
      <c r="AF178">
        <v>70002</v>
      </c>
      <c r="AH178">
        <v>6000</v>
      </c>
      <c r="AI178" s="32" t="inlineStr">
        <is>
          <t xml:space="preserve">功法</t>
        </is>
      </c>
      <c r="AJ178" s="16" t="inlineStr">
        <is>
          <t xml:space="preserve">人道神通</t>
        </is>
      </c>
      <c r="AK178" s="16" t="inlineStr">
        <is>
          <t xml:space="preserve">通用</t>
        </is>
      </c>
    </row>
    <row r="179" ht="16.5" customHeight="1" spans="2:37">
      <c r="B179" s="16" t="n">
        <f>10000000+INDEX(编号表!$B:$B,MATCH(F179,编号表!$A:$A,0))*100000+INDEX(编号表!$F:$F,MATCH(D179,编号表!$E:$E,0))*1000+INDEX(编号表!$D:$D,MATCH(E179,编号表!$C:$C,0))*10000+G179</f>
        <v>10202132</v>
      </c>
      <c r="C179" s="33" t="inlineStr">
        <is>
          <t xml:space="preserve">赤霄焚野·第五卷</t>
        </is>
      </c>
      <c r="D179" s="16" t="inlineStr">
        <is>
          <t xml:space="preserve">灵品</t>
        </is>
      </c>
      <c r="E179" s="16" t="inlineStr">
        <is>
          <t xml:space="preserve">通用</t>
        </is>
      </c>
      <c r="F179" s="16" t="inlineStr">
        <is>
          <t xml:space="preserve">人道神通</t>
        </is>
      </c>
      <c r="G179" s="16">
        <v>132</v>
      </c>
      <c r="I179" s="16">
        <v>60</v>
      </c>
      <c r="J179" t="str">
        <f>"大类_"&amp;D179&amp;E179&amp;F179</f>
        <v>大类_灵品通用人道神通</v>
      </c>
      <c r="K179" s="16" t="inlineStr">
        <is>
          <t xml:space="preserve">子类_技能书</t>
        </is>
      </c>
      <c r="L179" s="16">
        <v>1</v>
      </c>
      <c r="M179" s="16" t="inlineStr">
        <is>
          <t xml:space="preserve">功法</t>
        </is>
      </c>
      <c r="O179" s="16">
        <v>0</v>
      </c>
      <c r="P179" s="16" t="b">
        <v>1</v>
      </c>
      <c r="R179" s="16" t="b">
        <v>0</v>
      </c>
      <c r="S179" s="16">
        <v>1</v>
      </c>
      <c r="T179" s="16" t="inlineStr">
        <is>
          <t xml:space="preserve">火行</t>
        </is>
      </c>
      <c r="U179" s="16">
        <v>999</v>
      </c>
      <c r="V179" s="16" t="inlineStr">
        <is>
          <t xml:space="preserve">功能_技能书</t>
        </is>
      </c>
      <c r="W179" t="n" s="16">
        <v>10110004</v>
      </c>
      <c r="X179" t="n" s="42">
        <v>0</v>
      </c>
      <c r="Y179" s="16" t="inlineStr">
        <is>
          <t xml:space="preserve">用于将【赤霄焚野】由四级提升至五级。在目标区域铺开火纹，对范围内敌人造成法术伤害。</t>
        </is>
      </c>
      <c r="Z179" t="inlineStr">
        <is>
          <t xml:space="preserve">|cff00FF00“赤霄垂焰，火纹布野；一步成阵，八方同燃。”——《赤霄焚野章》|r</t>
        </is>
      </c>
      <c r="AA179" s="16" t="inlineStr">
        <is>
          <t xml:space="preserve">宗门兑换，购买，秘境或遗迹可得</t>
        </is>
      </c>
      <c r="AB179" s="16">
        <v>10202010</v>
      </c>
      <c r="AC179" s="31" t="inlineStr">
        <is>
          <t xml:space="preserve">0</t>
        </is>
      </c>
      <c r="AD179" s="16">
        <v>0</v>
      </c>
      <c r="AF179">
        <v>70002</v>
      </c>
      <c r="AH179">
        <v>6000</v>
      </c>
      <c r="AI179" s="32" t="inlineStr">
        <is>
          <t xml:space="preserve">功法</t>
        </is>
      </c>
      <c r="AJ179" s="16" t="inlineStr">
        <is>
          <t xml:space="preserve">人道神通</t>
        </is>
      </c>
      <c r="AK179" s="16" t="inlineStr">
        <is>
          <t xml:space="preserve">通用</t>
        </is>
      </c>
    </row>
    <row r="180" ht="16.5" customHeight="1" spans="2:37">
      <c r="B180" s="16" t="n">
        <f>10000000+INDEX(编号表!$B:$B,MATCH(F180,编号表!$A:$A,0))*100000+INDEX(编号表!$F:$F,MATCH(D180,编号表!$E:$E,0))*1000+INDEX(编号表!$D:$D,MATCH(E180,编号表!$C:$C,0))*10000+G180</f>
        <v>10202133</v>
      </c>
      <c r="C180" s="33" t="inlineStr">
        <is>
          <t xml:space="preserve">赤霄焚野·第六卷</t>
        </is>
      </c>
      <c r="D180" s="16" t="inlineStr">
        <is>
          <t xml:space="preserve">灵品</t>
        </is>
      </c>
      <c r="E180" s="16" t="inlineStr">
        <is>
          <t xml:space="preserve">通用</t>
        </is>
      </c>
      <c r="F180" s="16" t="inlineStr">
        <is>
          <t xml:space="preserve">人道神通</t>
        </is>
      </c>
      <c r="G180" s="16">
        <v>133</v>
      </c>
      <c r="I180" s="16">
        <v>60</v>
      </c>
      <c r="J180" t="str">
        <f>"大类_"&amp;D180&amp;E180&amp;F180</f>
        <v>大类_灵品通用人道神通</v>
      </c>
      <c r="K180" s="16" t="inlineStr">
        <is>
          <t xml:space="preserve">子类_技能书</t>
        </is>
      </c>
      <c r="L180" s="16">
        <v>1</v>
      </c>
      <c r="M180" s="16" t="inlineStr">
        <is>
          <t xml:space="preserve">功法</t>
        </is>
      </c>
      <c r="O180" s="16">
        <v>0</v>
      </c>
      <c r="P180" s="16" t="b">
        <v>1</v>
      </c>
      <c r="R180" s="16" t="b">
        <v>0</v>
      </c>
      <c r="S180" s="16">
        <v>1</v>
      </c>
      <c r="T180" s="16" t="inlineStr">
        <is>
          <t xml:space="preserve">火行</t>
        </is>
      </c>
      <c r="U180" s="16">
        <v>999</v>
      </c>
      <c r="V180" s="16" t="inlineStr">
        <is>
          <t xml:space="preserve">功能_技能书</t>
        </is>
      </c>
      <c r="W180" t="n" s="16">
        <v>10110005</v>
      </c>
      <c r="X180" t="n" s="42">
        <v>0</v>
      </c>
      <c r="Y180" s="16" t="inlineStr">
        <is>
          <t xml:space="preserve">用于将【赤霄焚野】由五级提升至六级。在目标区域铺开火纹，对范围内敌人造成法术伤害。</t>
        </is>
      </c>
      <c r="Z180" t="inlineStr">
        <is>
          <t xml:space="preserve">|cff00FF00“赤霄垂焰，火纹布野；一步成阵，八方同燃。”——《赤霄焚野章》|r</t>
        </is>
      </c>
      <c r="AA180" s="16" t="inlineStr">
        <is>
          <t xml:space="preserve">宗门兑换，购买，秘境或遗迹可得</t>
        </is>
      </c>
      <c r="AB180" s="16">
        <v>10202010</v>
      </c>
      <c r="AC180" s="31" t="inlineStr">
        <is>
          <t xml:space="preserve">0</t>
        </is>
      </c>
      <c r="AD180" s="16">
        <v>0</v>
      </c>
      <c r="AF180">
        <v>70002</v>
      </c>
      <c r="AH180">
        <v>30000</v>
      </c>
      <c r="AI180" s="32" t="inlineStr">
        <is>
          <t xml:space="preserve">功法</t>
        </is>
      </c>
      <c r="AJ180" s="16" t="inlineStr">
        <is>
          <t xml:space="preserve">人道神通</t>
        </is>
      </c>
      <c r="AK180" s="16" t="inlineStr">
        <is>
          <t xml:space="preserve">通用</t>
        </is>
      </c>
    </row>
    <row r="181" ht="16.5" customHeight="1" spans="2:37">
      <c r="B181" s="16" t="n">
        <f>10000000+INDEX(编号表!$B:$B,MATCH(F181,编号表!$A:$A,0))*100000+INDEX(编号表!$F:$F,MATCH(D181,编号表!$E:$E,0))*1000+INDEX(编号表!$D:$D,MATCH(E181,编号表!$C:$C,0))*10000+G181</f>
        <v>10203134</v>
      </c>
      <c r="C181" s="33" t="inlineStr">
        <is>
          <t xml:space="preserve">赤霄焚野·第七卷</t>
        </is>
      </c>
      <c r="D181" s="16" t="inlineStr">
        <is>
          <t xml:space="preserve">玄品</t>
        </is>
      </c>
      <c r="E181" s="16" t="inlineStr">
        <is>
          <t xml:space="preserve">通用</t>
        </is>
      </c>
      <c r="F181" s="16" t="inlineStr">
        <is>
          <t xml:space="preserve">人道神通</t>
        </is>
      </c>
      <c r="G181" s="16">
        <v>134</v>
      </c>
      <c r="I181" s="16">
        <v>60</v>
      </c>
      <c r="J181" t="str">
        <f>"大类_"&amp;D181&amp;E181&amp;F181</f>
        <v>大类_玄品通用人道神通</v>
      </c>
      <c r="K181" s="16" t="inlineStr">
        <is>
          <t xml:space="preserve">子类_技能书</t>
        </is>
      </c>
      <c r="L181" s="16">
        <v>1</v>
      </c>
      <c r="M181" s="16" t="inlineStr">
        <is>
          <t xml:space="preserve">功法</t>
        </is>
      </c>
      <c r="O181" s="16">
        <v>0</v>
      </c>
      <c r="P181" s="16" t="b">
        <v>1</v>
      </c>
      <c r="R181" s="16" t="b">
        <v>0</v>
      </c>
      <c r="S181" s="16">
        <v>1</v>
      </c>
      <c r="T181" s="16" t="inlineStr">
        <is>
          <t xml:space="preserve">火行</t>
        </is>
      </c>
      <c r="U181" s="16">
        <v>999</v>
      </c>
      <c r="V181" s="16" t="inlineStr">
        <is>
          <t xml:space="preserve">功能_技能书</t>
        </is>
      </c>
      <c r="W181" t="n" s="16">
        <v>10110006</v>
      </c>
      <c r="X181" t="n" s="42">
        <v>0</v>
      </c>
      <c r="Y181" s="16" t="inlineStr">
        <is>
          <t xml:space="preserve">用于将【赤霄焚野】由六级提升至七级。在目标区域铺开火纹，对范围内敌人造成法术伤害。</t>
        </is>
      </c>
      <c r="Z181" t="inlineStr">
        <is>
          <t xml:space="preserve">|cff00FF00“赤霄垂焰，火纹布野；一步成阵，八方同燃。”——《赤霄焚野章》|r</t>
        </is>
      </c>
      <c r="AA181" s="16" t="inlineStr">
        <is>
          <t xml:space="preserve">宗门兑换，购买，秘境或遗迹可得</t>
        </is>
      </c>
      <c r="AB181" s="16">
        <v>10202010</v>
      </c>
      <c r="AC181" s="31" t="inlineStr">
        <is>
          <t xml:space="preserve">0</t>
        </is>
      </c>
      <c r="AD181" s="16">
        <v>0</v>
      </c>
      <c r="AF181">
        <v>70002</v>
      </c>
      <c r="AH181">
        <v>600000</v>
      </c>
      <c r="AI181" s="32" t="inlineStr">
        <is>
          <t xml:space="preserve">功法</t>
        </is>
      </c>
      <c r="AJ181" s="16" t="inlineStr">
        <is>
          <t xml:space="preserve">人道神通</t>
        </is>
      </c>
      <c r="AK181" s="16" t="inlineStr">
        <is>
          <t xml:space="preserve">通用</t>
        </is>
      </c>
    </row>
    <row r="182" ht="16.5" customHeight="1" spans="2:37">
      <c r="B182" s="16" t="n">
        <f>10000000+INDEX(编号表!$B:$B,MATCH(F182,编号表!$A:$A,0))*100000+INDEX(编号表!$F:$F,MATCH(D182,编号表!$E:$E,0))*1000+INDEX(编号表!$D:$D,MATCH(E182,编号表!$C:$C,0))*10000+G182</f>
        <v>10203135</v>
      </c>
      <c r="C182" s="33" t="inlineStr">
        <is>
          <t xml:space="preserve">赤霄焚野·第八卷</t>
        </is>
      </c>
      <c r="D182" s="16" t="inlineStr">
        <is>
          <t xml:space="preserve">玄品</t>
        </is>
      </c>
      <c r="E182" s="16" t="inlineStr">
        <is>
          <t xml:space="preserve">通用</t>
        </is>
      </c>
      <c r="F182" s="16" t="inlineStr">
        <is>
          <t xml:space="preserve">人道神通</t>
        </is>
      </c>
      <c r="G182" s="16">
        <v>135</v>
      </c>
      <c r="I182" s="16">
        <v>60</v>
      </c>
      <c r="J182" t="str">
        <f>"大类_"&amp;D182&amp;E182&amp;F182</f>
        <v>大类_玄品通用人道神通</v>
      </c>
      <c r="K182" s="16" t="inlineStr">
        <is>
          <t xml:space="preserve">子类_技能书</t>
        </is>
      </c>
      <c r="L182" s="16">
        <v>1</v>
      </c>
      <c r="M182" s="16" t="inlineStr">
        <is>
          <t xml:space="preserve">功法</t>
        </is>
      </c>
      <c r="O182" s="16">
        <v>0</v>
      </c>
      <c r="P182" s="16" t="b">
        <v>1</v>
      </c>
      <c r="R182" s="16" t="b">
        <v>0</v>
      </c>
      <c r="S182" s="16">
        <v>1</v>
      </c>
      <c r="T182" s="16" t="inlineStr">
        <is>
          <t xml:space="preserve">火行</t>
        </is>
      </c>
      <c r="U182" s="16">
        <v>999</v>
      </c>
      <c r="V182" s="16" t="inlineStr">
        <is>
          <t xml:space="preserve">功能_技能书</t>
        </is>
      </c>
      <c r="W182" t="n" s="16">
        <v>10110007</v>
      </c>
      <c r="X182" t="n" s="42">
        <v>0</v>
      </c>
      <c r="Y182" s="16" t="inlineStr">
        <is>
          <t xml:space="preserve">用于将【赤霄焚野】由七级提升至八级。在目标区域铺开火纹，对范围内敌人造成法术伤害。</t>
        </is>
      </c>
      <c r="Z182" t="inlineStr">
        <is>
          <t xml:space="preserve">|cff00FF00“赤霄垂焰，火纹布野；一步成阵，八方同燃。”——《赤霄焚野章》|r</t>
        </is>
      </c>
      <c r="AA182" s="16" t="inlineStr">
        <is>
          <t xml:space="preserve">宗门兑换，购买，秘境或遗迹可得</t>
        </is>
      </c>
      <c r="AB182" s="16">
        <v>10202010</v>
      </c>
      <c r="AC182" s="31" t="inlineStr">
        <is>
          <t xml:space="preserve">0</t>
        </is>
      </c>
      <c r="AD182" s="16">
        <v>0</v>
      </c>
      <c r="AF182">
        <v>70002</v>
      </c>
      <c r="AH182">
        <v>600000</v>
      </c>
      <c r="AI182" s="32" t="inlineStr">
        <is>
          <t xml:space="preserve">功法</t>
        </is>
      </c>
      <c r="AJ182" s="16" t="inlineStr">
        <is>
          <t xml:space="preserve">人道神通</t>
        </is>
      </c>
      <c r="AK182" s="16" t="inlineStr">
        <is>
          <t xml:space="preserve">通用</t>
        </is>
      </c>
    </row>
    <row r="183" ht="16.5" customHeight="1" spans="2:37">
      <c r="B183" s="16" t="n">
        <f>10000000+INDEX(编号表!$B:$B,MATCH(F183,编号表!$A:$A,0))*100000+INDEX(编号表!$F:$F,MATCH(D183,编号表!$E:$E,0))*1000+INDEX(编号表!$D:$D,MATCH(E183,编号表!$C:$C,0))*10000+G183</f>
        <v>10203136</v>
      </c>
      <c r="C183" s="33" t="inlineStr">
        <is>
          <t xml:space="preserve">赤霄焚野·第九卷</t>
        </is>
      </c>
      <c r="D183" s="16" t="inlineStr">
        <is>
          <t xml:space="preserve">玄品</t>
        </is>
      </c>
      <c r="E183" s="16" t="inlineStr">
        <is>
          <t xml:space="preserve">通用</t>
        </is>
      </c>
      <c r="F183" s="16" t="inlineStr">
        <is>
          <t xml:space="preserve">人道神通</t>
        </is>
      </c>
      <c r="G183" s="16">
        <v>136</v>
      </c>
      <c r="I183" s="16">
        <v>60</v>
      </c>
      <c r="J183" t="str">
        <f>"大类_"&amp;D183&amp;E183&amp;F183</f>
        <v>大类_玄品通用人道神通</v>
      </c>
      <c r="K183" s="16" t="inlineStr">
        <is>
          <t xml:space="preserve">子类_技能书</t>
        </is>
      </c>
      <c r="L183" s="16">
        <v>1</v>
      </c>
      <c r="M183" s="16" t="inlineStr">
        <is>
          <t xml:space="preserve">功法</t>
        </is>
      </c>
      <c r="O183" s="16">
        <v>0</v>
      </c>
      <c r="P183" s="16" t="b">
        <v>1</v>
      </c>
      <c r="R183" s="16" t="b">
        <v>0</v>
      </c>
      <c r="S183" s="16">
        <v>1</v>
      </c>
      <c r="T183" s="16" t="inlineStr">
        <is>
          <t xml:space="preserve">火行</t>
        </is>
      </c>
      <c r="U183" s="16">
        <v>999</v>
      </c>
      <c r="V183" s="16" t="inlineStr">
        <is>
          <t xml:space="preserve">功能_技能书</t>
        </is>
      </c>
      <c r="W183" t="n" s="16">
        <v>10110008</v>
      </c>
      <c r="X183" t="n" s="42">
        <v>0</v>
      </c>
      <c r="Y183" s="16" t="inlineStr">
        <is>
          <t xml:space="preserve">用于将【赤霄焚野】由八级提升至九级。在目标区域铺开火纹，对范围内敌人造成法术伤害。</t>
        </is>
      </c>
      <c r="Z183" t="inlineStr">
        <is>
          <t xml:space="preserve">|cff00FF00“赤霄垂焰，火纹布野；一步成阵，八方同燃。”——《赤霄焚野章》|r</t>
        </is>
      </c>
      <c r="AA183" s="16" t="inlineStr">
        <is>
          <t xml:space="preserve">宗门兑换，购买，秘境或遗迹可得</t>
        </is>
      </c>
      <c r="AB183" s="16">
        <v>10202010</v>
      </c>
      <c r="AC183" s="31" t="inlineStr">
        <is>
          <t xml:space="preserve">0</t>
        </is>
      </c>
      <c r="AD183" s="16">
        <v>0</v>
      </c>
      <c r="AF183">
        <v>70002</v>
      </c>
      <c r="AH183">
        <v>3000000</v>
      </c>
      <c r="AI183" s="32" t="inlineStr">
        <is>
          <t xml:space="preserve">功法</t>
        </is>
      </c>
      <c r="AJ183" s="16" t="inlineStr">
        <is>
          <t xml:space="preserve">人道神通</t>
        </is>
      </c>
      <c r="AK183" s="16" t="inlineStr">
        <is>
          <t xml:space="preserve">通用</t>
        </is>
      </c>
    </row>
    <row r="184" ht="16.5" customHeight="1" spans="2:37">
      <c r="B184" s="16" t="n">
        <f>10000000+INDEX(编号表!$B:$B,MATCH(F184,编号表!$A:$A,0))*100000+INDEX(编号表!$F:$F,MATCH(D184,编号表!$E:$E,0))*1000+INDEX(编号表!$D:$D,MATCH(E184,编号表!$C:$C,0))*10000+G184</f>
        <v>10204137</v>
      </c>
      <c r="C184" s="33" t="inlineStr">
        <is>
          <t xml:space="preserve">赤霄焚野·第十卷</t>
        </is>
      </c>
      <c r="D184" s="16" t="inlineStr">
        <is>
          <t xml:space="preserve">仙品</t>
        </is>
      </c>
      <c r="E184" s="16" t="inlineStr">
        <is>
          <t xml:space="preserve">通用</t>
        </is>
      </c>
      <c r="F184" s="16" t="inlineStr">
        <is>
          <t xml:space="preserve">人道神通</t>
        </is>
      </c>
      <c r="G184" s="16">
        <v>137</v>
      </c>
      <c r="I184" s="16">
        <v>60</v>
      </c>
      <c r="J184" t="str">
        <f>"大类_"&amp;D184&amp;E184&amp;F184</f>
        <v>大类_仙品通用人道神通</v>
      </c>
      <c r="K184" s="16" t="inlineStr">
        <is>
          <t xml:space="preserve">子类_技能书</t>
        </is>
      </c>
      <c r="L184" s="16">
        <v>1</v>
      </c>
      <c r="M184" s="16" t="inlineStr">
        <is>
          <t xml:space="preserve">功法</t>
        </is>
      </c>
      <c r="O184" s="16">
        <v>0</v>
      </c>
      <c r="P184" s="16" t="b">
        <v>1</v>
      </c>
      <c r="R184" s="16" t="b">
        <v>0</v>
      </c>
      <c r="S184" s="16">
        <v>1</v>
      </c>
      <c r="T184" s="16" t="inlineStr">
        <is>
          <t xml:space="preserve">火行</t>
        </is>
      </c>
      <c r="U184" s="16">
        <v>999</v>
      </c>
      <c r="V184" s="16" t="inlineStr">
        <is>
          <t xml:space="preserve">功能_技能书</t>
        </is>
      </c>
      <c r="W184" t="n" s="16">
        <v>10110009</v>
      </c>
      <c r="X184" t="n" s="42">
        <v>0</v>
      </c>
      <c r="Y184" s="16" t="inlineStr">
        <is>
          <t xml:space="preserve">用于将【赤霄焚野】由九级提升至十级。在目标区域铺开火纹，对范围内敌人造成法术伤害。</t>
        </is>
      </c>
      <c r="Z184" t="inlineStr">
        <is>
          <t xml:space="preserve">|cff00FF00“赤霄垂焰，火纹布野；一步成阵，八方同燃。”——《赤霄焚野章》|r</t>
        </is>
      </c>
      <c r="AA184" s="16" t="inlineStr">
        <is>
          <t xml:space="preserve">宗门兑换，购买，秘境或遗迹可得</t>
        </is>
      </c>
      <c r="AB184" s="16">
        <v>10202010</v>
      </c>
      <c r="AC184" s="31" t="inlineStr">
        <is>
          <t xml:space="preserve">0</t>
        </is>
      </c>
      <c r="AD184" s="16">
        <v>0</v>
      </c>
      <c r="AF184">
        <v>70002</v>
      </c>
      <c r="AH184">
        <v>75000000</v>
      </c>
      <c r="AI184" s="32" t="inlineStr">
        <is>
          <t xml:space="preserve">功法</t>
        </is>
      </c>
      <c r="AJ184" s="16" t="inlineStr">
        <is>
          <t xml:space="preserve">人道神通</t>
        </is>
      </c>
      <c r="AK184" s="16" t="inlineStr">
        <is>
          <t xml:space="preserve">通用</t>
        </is>
      </c>
    </row>
    <row r="185" ht="16.5" customHeight="1" spans="2:37">
      <c r="B185" s="16" t="n">
        <f>10000000+INDEX(编号表!$B:$B,MATCH(F185,编号表!$A:$A,0))*100000+INDEX(编号表!$F:$F,MATCH(D185,编号表!$E:$E,0))*1000+INDEX(编号表!$D:$D,MATCH(E185,编号表!$C:$C,0))*10000+G185</f>
        <v>10201139</v>
      </c>
      <c r="C185" s="33" t="inlineStr">
        <is>
          <t xml:space="preserve">御锋诀·第二卷</t>
        </is>
      </c>
      <c r="D185" s="16" t="inlineStr">
        <is>
          <t xml:space="preserve">凡品</t>
        </is>
      </c>
      <c r="E185" s="16" t="inlineStr">
        <is>
          <t xml:space="preserve">通用</t>
        </is>
      </c>
      <c r="F185" s="16" t="inlineStr">
        <is>
          <t xml:space="preserve">人道神通</t>
        </is>
      </c>
      <c r="G185" s="16">
        <v>139</v>
      </c>
      <c r="I185" s="16">
        <v>60</v>
      </c>
      <c r="J185" t="str">
        <f>"大类_"&amp;D185&amp;E185&amp;F185</f>
        <v>大类_凡品通用人道神通</v>
      </c>
      <c r="K185" s="16" t="inlineStr">
        <is>
          <t xml:space="preserve">子类_技能书</t>
        </is>
      </c>
      <c r="L185" s="16">
        <v>1</v>
      </c>
      <c r="M185" s="16" t="inlineStr">
        <is>
          <t xml:space="preserve">功法</t>
        </is>
      </c>
      <c r="O185" s="16">
        <v>0</v>
      </c>
      <c r="P185" s="16" t="b">
        <v>1</v>
      </c>
      <c r="R185" s="16" t="b">
        <v>0</v>
      </c>
      <c r="S185" s="16">
        <v>1</v>
      </c>
      <c r="T185" s="16" t="inlineStr">
        <is>
          <t xml:space="preserve">剑道</t>
        </is>
      </c>
      <c r="U185" s="16">
        <v>999</v>
      </c>
      <c r="V185" s="16" t="inlineStr">
        <is>
          <t xml:space="preserve">功能_技能书</t>
        </is>
      </c>
      <c r="W185" t="n" s="16">
        <v>10120001</v>
      </c>
      <c r="X185" t="n" s="42">
        <v>0</v>
      </c>
      <c r="Y185" s="16" t="inlineStr">
        <is>
          <t xml:space="preserve">用于将【御锋诀】由一级提升至二级。御使飞剑射向目标，命中后造成物理伤害。</t>
        </is>
      </c>
      <c r="Z185" t="inlineStr">
        <is>
          <t xml:space="preserve">|cff00FF00“以神御锋，不劳手引；念至则剑至，锋回而意不散。”——《御锋剑诀》|r</t>
        </is>
      </c>
      <c r="AA185" s="16" t="inlineStr">
        <is>
          <t xml:space="preserve">宗门兑换，购买，秘境或遗迹可得</t>
        </is>
      </c>
      <c r="AB185" s="16">
        <v>10202011</v>
      </c>
      <c r="AC185" s="31" t="inlineStr">
        <is>
          <t xml:space="preserve">0</t>
        </is>
      </c>
      <c r="AD185" s="16">
        <v>0</v>
      </c>
      <c r="AF185">
        <v>70002</v>
      </c>
      <c r="AH185">
        <v>80</v>
      </c>
      <c r="AI185" s="32" t="inlineStr">
        <is>
          <t xml:space="preserve">功法</t>
        </is>
      </c>
      <c r="AJ185" s="16" t="inlineStr">
        <is>
          <t xml:space="preserve">人道神通</t>
        </is>
      </c>
      <c r="AK185" s="16" t="inlineStr">
        <is>
          <t xml:space="preserve">通用</t>
        </is>
      </c>
    </row>
    <row r="186" ht="16.5" customHeight="1" spans="2:37">
      <c r="B186" s="16" t="n">
        <f>10000000+INDEX(编号表!$B:$B,MATCH(F186,编号表!$A:$A,0))*100000+INDEX(编号表!$F:$F,MATCH(D186,编号表!$E:$E,0))*1000+INDEX(编号表!$D:$D,MATCH(E186,编号表!$C:$C,0))*10000+G186</f>
        <v>10201140</v>
      </c>
      <c r="C186" s="33" t="inlineStr">
        <is>
          <t xml:space="preserve">御锋诀·第三卷</t>
        </is>
      </c>
      <c r="D186" s="16" t="inlineStr">
        <is>
          <t xml:space="preserve">凡品</t>
        </is>
      </c>
      <c r="E186" s="16" t="inlineStr">
        <is>
          <t xml:space="preserve">通用</t>
        </is>
      </c>
      <c r="F186" s="16" t="inlineStr">
        <is>
          <t xml:space="preserve">人道神通</t>
        </is>
      </c>
      <c r="G186" s="16">
        <v>140</v>
      </c>
      <c r="I186" s="16">
        <v>60</v>
      </c>
      <c r="J186" t="str">
        <f>"大类_"&amp;D186&amp;E186&amp;F186</f>
        <v>大类_凡品通用人道神通</v>
      </c>
      <c r="K186" s="16" t="inlineStr">
        <is>
          <t xml:space="preserve">子类_技能书</t>
        </is>
      </c>
      <c r="L186" s="16">
        <v>1</v>
      </c>
      <c r="M186" s="16" t="inlineStr">
        <is>
          <t xml:space="preserve">功法</t>
        </is>
      </c>
      <c r="O186" s="16">
        <v>0</v>
      </c>
      <c r="P186" s="16" t="b">
        <v>1</v>
      </c>
      <c r="R186" s="16" t="b">
        <v>0</v>
      </c>
      <c r="S186" s="16">
        <v>1</v>
      </c>
      <c r="T186" s="16" t="inlineStr">
        <is>
          <t xml:space="preserve">剑道</t>
        </is>
      </c>
      <c r="U186" s="16">
        <v>999</v>
      </c>
      <c r="V186" s="16" t="inlineStr">
        <is>
          <t xml:space="preserve">功能_技能书</t>
        </is>
      </c>
      <c r="W186" t="n" s="16">
        <v>10120002</v>
      </c>
      <c r="X186" t="n" s="42">
        <v>0</v>
      </c>
      <c r="Y186" s="16" t="inlineStr">
        <is>
          <t xml:space="preserve">用于将【御锋诀】由二级提升至三级。御使飞剑射向目标，命中后造成物理伤害。</t>
        </is>
      </c>
      <c r="Z186" t="inlineStr">
        <is>
          <t xml:space="preserve">|cff00FF00“以神御锋，不劳手引；念至则剑至，锋回而意不散。”——《御锋剑诀》|r</t>
        </is>
      </c>
      <c r="AA186" s="16" t="inlineStr">
        <is>
          <t xml:space="preserve">宗门兑换，购买，秘境或遗迹可得</t>
        </is>
      </c>
      <c r="AB186" s="16">
        <v>10202011</v>
      </c>
      <c r="AC186" s="31" t="inlineStr">
        <is>
          <t xml:space="preserve">0</t>
        </is>
      </c>
      <c r="AD186" s="16">
        <v>0</v>
      </c>
      <c r="AF186">
        <v>70002</v>
      </c>
      <c r="AH186">
        <v>400</v>
      </c>
      <c r="AI186" s="32" t="inlineStr">
        <is>
          <t xml:space="preserve">功法</t>
        </is>
      </c>
      <c r="AJ186" s="16" t="inlineStr">
        <is>
          <t xml:space="preserve">人道神通</t>
        </is>
      </c>
      <c r="AK186" s="16" t="inlineStr">
        <is>
          <t xml:space="preserve">通用</t>
        </is>
      </c>
    </row>
    <row r="187" ht="16.5" customHeight="1" spans="2:37">
      <c r="B187" s="16" t="n">
        <f>10000000+INDEX(编号表!$B:$B,MATCH(F187,编号表!$A:$A,0))*100000+INDEX(编号表!$F:$F,MATCH(D187,编号表!$E:$E,0))*1000+INDEX(编号表!$D:$D,MATCH(E187,编号表!$C:$C,0))*10000+G187</f>
        <v>10202141</v>
      </c>
      <c r="C187" s="33" t="inlineStr">
        <is>
          <t xml:space="preserve">御锋诀·第四卷</t>
        </is>
      </c>
      <c r="D187" s="16" t="inlineStr">
        <is>
          <t xml:space="preserve">灵品</t>
        </is>
      </c>
      <c r="E187" s="16" t="inlineStr">
        <is>
          <t xml:space="preserve">通用</t>
        </is>
      </c>
      <c r="F187" s="16" t="inlineStr">
        <is>
          <t xml:space="preserve">人道神通</t>
        </is>
      </c>
      <c r="G187" s="16">
        <v>141</v>
      </c>
      <c r="I187" s="16">
        <v>60</v>
      </c>
      <c r="J187" t="str">
        <f>"大类_"&amp;D187&amp;E187&amp;F187</f>
        <v>大类_灵品通用人道神通</v>
      </c>
      <c r="K187" s="16" t="inlineStr">
        <is>
          <t xml:space="preserve">子类_技能书</t>
        </is>
      </c>
      <c r="L187" s="16">
        <v>1</v>
      </c>
      <c r="M187" s="16" t="inlineStr">
        <is>
          <t xml:space="preserve">功法</t>
        </is>
      </c>
      <c r="O187" s="16">
        <v>0</v>
      </c>
      <c r="P187" s="16" t="b">
        <v>1</v>
      </c>
      <c r="R187" s="16" t="b">
        <v>0</v>
      </c>
      <c r="S187" s="16">
        <v>1</v>
      </c>
      <c r="T187" s="16" t="inlineStr">
        <is>
          <t xml:space="preserve">剑道</t>
        </is>
      </c>
      <c r="U187" s="16">
        <v>999</v>
      </c>
      <c r="V187" s="16" t="inlineStr">
        <is>
          <t xml:space="preserve">功能_技能书</t>
        </is>
      </c>
      <c r="W187" t="n" s="16">
        <v>10120003</v>
      </c>
      <c r="X187" t="n" s="42">
        <v>0</v>
      </c>
      <c r="Y187" s="16" t="inlineStr">
        <is>
          <t xml:space="preserve">用于将【御锋诀】由三级提升至四级。御使飞剑射向目标，命中后造成物理伤害。</t>
        </is>
      </c>
      <c r="Z187" t="inlineStr">
        <is>
          <t xml:space="preserve">|cff00FF00“以神御锋，不劳手引；念至则剑至，锋回而意不散。”——《御锋剑诀》|r</t>
        </is>
      </c>
      <c r="AA187" s="16" t="inlineStr">
        <is>
          <t xml:space="preserve">宗门兑换，购买，秘境或遗迹可得</t>
        </is>
      </c>
      <c r="AB187" s="16">
        <v>10202011</v>
      </c>
      <c r="AC187" s="31" t="inlineStr">
        <is>
          <t xml:space="preserve">0</t>
        </is>
      </c>
      <c r="AD187" s="16">
        <v>0</v>
      </c>
      <c r="AF187">
        <v>70002</v>
      </c>
      <c r="AH187">
        <v>6000</v>
      </c>
      <c r="AI187" s="32" t="inlineStr">
        <is>
          <t xml:space="preserve">功法</t>
        </is>
      </c>
      <c r="AJ187" s="16" t="inlineStr">
        <is>
          <t xml:space="preserve">人道神通</t>
        </is>
      </c>
      <c r="AK187" s="16" t="inlineStr">
        <is>
          <t xml:space="preserve">通用</t>
        </is>
      </c>
    </row>
    <row r="188" ht="16.5" customHeight="1" spans="2:37">
      <c r="B188" s="16" t="n">
        <f>10000000+INDEX(编号表!$B:$B,MATCH(F188,编号表!$A:$A,0))*100000+INDEX(编号表!$F:$F,MATCH(D188,编号表!$E:$E,0))*1000+INDEX(编号表!$D:$D,MATCH(E188,编号表!$C:$C,0))*10000+G188</f>
        <v>10202142</v>
      </c>
      <c r="C188" s="33" t="inlineStr">
        <is>
          <t xml:space="preserve">御锋诀·第五卷</t>
        </is>
      </c>
      <c r="D188" s="16" t="inlineStr">
        <is>
          <t xml:space="preserve">灵品</t>
        </is>
      </c>
      <c r="E188" s="16" t="inlineStr">
        <is>
          <t xml:space="preserve">通用</t>
        </is>
      </c>
      <c r="F188" s="16" t="inlineStr">
        <is>
          <t xml:space="preserve">人道神通</t>
        </is>
      </c>
      <c r="G188" s="16">
        <v>142</v>
      </c>
      <c r="I188" s="16">
        <v>60</v>
      </c>
      <c r="J188" t="str">
        <f>"大类_"&amp;D188&amp;E188&amp;F188</f>
        <v>大类_灵品通用人道神通</v>
      </c>
      <c r="K188" s="16" t="inlineStr">
        <is>
          <t xml:space="preserve">子类_技能书</t>
        </is>
      </c>
      <c r="L188" s="16">
        <v>1</v>
      </c>
      <c r="M188" s="16" t="inlineStr">
        <is>
          <t xml:space="preserve">功法</t>
        </is>
      </c>
      <c r="O188" s="16">
        <v>0</v>
      </c>
      <c r="P188" s="16" t="b">
        <v>1</v>
      </c>
      <c r="R188" s="16" t="b">
        <v>0</v>
      </c>
      <c r="S188" s="16">
        <v>1</v>
      </c>
      <c r="T188" s="16" t="inlineStr">
        <is>
          <t xml:space="preserve">剑道</t>
        </is>
      </c>
      <c r="U188" s="16">
        <v>999</v>
      </c>
      <c r="V188" s="16" t="inlineStr">
        <is>
          <t xml:space="preserve">功能_技能书</t>
        </is>
      </c>
      <c r="W188" t="n" s="16">
        <v>10120004</v>
      </c>
      <c r="X188" t="n" s="42">
        <v>0</v>
      </c>
      <c r="Y188" s="16" t="inlineStr">
        <is>
          <t xml:space="preserve">用于将【御锋诀】由四级提升至五级。御使飞剑射向目标，命中后造成物理伤害。</t>
        </is>
      </c>
      <c r="Z188" t="inlineStr">
        <is>
          <t xml:space="preserve">|cff00FF00“以神御锋，不劳手引；念至则剑至，锋回而意不散。”——《御锋剑诀》|r</t>
        </is>
      </c>
      <c r="AA188" s="16" t="inlineStr">
        <is>
          <t xml:space="preserve">宗门兑换，购买，秘境或遗迹可得</t>
        </is>
      </c>
      <c r="AB188" s="16">
        <v>10202011</v>
      </c>
      <c r="AC188" s="31" t="inlineStr">
        <is>
          <t xml:space="preserve">0</t>
        </is>
      </c>
      <c r="AD188" s="16">
        <v>0</v>
      </c>
      <c r="AF188">
        <v>70002</v>
      </c>
      <c r="AH188">
        <v>6000</v>
      </c>
      <c r="AI188" s="32" t="inlineStr">
        <is>
          <t xml:space="preserve">功法</t>
        </is>
      </c>
      <c r="AJ188" s="16" t="inlineStr">
        <is>
          <t xml:space="preserve">人道神通</t>
        </is>
      </c>
      <c r="AK188" s="16" t="inlineStr">
        <is>
          <t xml:space="preserve">通用</t>
        </is>
      </c>
    </row>
    <row r="189" ht="16.5" customHeight="1" spans="2:37">
      <c r="B189" s="16" t="n">
        <f>10000000+INDEX(编号表!$B:$B,MATCH(F189,编号表!$A:$A,0))*100000+INDEX(编号表!$F:$F,MATCH(D189,编号表!$E:$E,0))*1000+INDEX(编号表!$D:$D,MATCH(E189,编号表!$C:$C,0))*10000+G189</f>
        <v>10202143</v>
      </c>
      <c r="C189" s="33" t="inlineStr">
        <is>
          <t xml:space="preserve">御锋诀·第六卷</t>
        </is>
      </c>
      <c r="D189" s="16" t="inlineStr">
        <is>
          <t xml:space="preserve">灵品</t>
        </is>
      </c>
      <c r="E189" s="16" t="inlineStr">
        <is>
          <t xml:space="preserve">通用</t>
        </is>
      </c>
      <c r="F189" s="16" t="inlineStr">
        <is>
          <t xml:space="preserve">人道神通</t>
        </is>
      </c>
      <c r="G189" s="16">
        <v>143</v>
      </c>
      <c r="I189" s="16">
        <v>60</v>
      </c>
      <c r="J189" t="str">
        <f>"大类_"&amp;D189&amp;E189&amp;F189</f>
        <v>大类_灵品通用人道神通</v>
      </c>
      <c r="K189" s="16" t="inlineStr">
        <is>
          <t xml:space="preserve">子类_技能书</t>
        </is>
      </c>
      <c r="L189" s="16">
        <v>1</v>
      </c>
      <c r="M189" s="16" t="inlineStr">
        <is>
          <t xml:space="preserve">功法</t>
        </is>
      </c>
      <c r="O189" s="16">
        <v>0</v>
      </c>
      <c r="P189" s="16" t="b">
        <v>1</v>
      </c>
      <c r="R189" s="16" t="b">
        <v>0</v>
      </c>
      <c r="S189" s="16">
        <v>1</v>
      </c>
      <c r="T189" s="16" t="inlineStr">
        <is>
          <t xml:space="preserve">剑道</t>
        </is>
      </c>
      <c r="U189" s="16">
        <v>999</v>
      </c>
      <c r="V189" s="16" t="inlineStr">
        <is>
          <t xml:space="preserve">功能_技能书</t>
        </is>
      </c>
      <c r="W189" t="n" s="16">
        <v>10120005</v>
      </c>
      <c r="X189" t="n" s="42">
        <v>0</v>
      </c>
      <c r="Y189" s="16" t="inlineStr">
        <is>
          <t xml:space="preserve">用于将【御锋诀】由五级提升至六级。御使飞剑射向目标，命中后造成物理伤害。</t>
        </is>
      </c>
      <c r="Z189" t="inlineStr">
        <is>
          <t xml:space="preserve">|cff00FF00“以神御锋，不劳手引；念至则剑至，锋回而意不散。”——《御锋剑诀》|r</t>
        </is>
      </c>
      <c r="AA189" s="16" t="inlineStr">
        <is>
          <t xml:space="preserve">宗门兑换，购买，秘境或遗迹可得</t>
        </is>
      </c>
      <c r="AB189" s="16">
        <v>10202011</v>
      </c>
      <c r="AC189" s="31" t="inlineStr">
        <is>
          <t xml:space="preserve">0</t>
        </is>
      </c>
      <c r="AD189" s="16">
        <v>0</v>
      </c>
      <c r="AF189">
        <v>70002</v>
      </c>
      <c r="AH189">
        <v>30000</v>
      </c>
      <c r="AI189" s="32" t="inlineStr">
        <is>
          <t xml:space="preserve">功法</t>
        </is>
      </c>
      <c r="AJ189" s="16" t="inlineStr">
        <is>
          <t xml:space="preserve">人道神通</t>
        </is>
      </c>
      <c r="AK189" s="16" t="inlineStr">
        <is>
          <t xml:space="preserve">通用</t>
        </is>
      </c>
    </row>
    <row r="190" ht="16.5" customHeight="1" spans="2:37">
      <c r="B190" s="16" t="n">
        <f>10000000+INDEX(编号表!$B:$B,MATCH(F190,编号表!$A:$A,0))*100000+INDEX(编号表!$F:$F,MATCH(D190,编号表!$E:$E,0))*1000+INDEX(编号表!$D:$D,MATCH(E190,编号表!$C:$C,0))*10000+G190</f>
        <v>10203144</v>
      </c>
      <c r="C190" s="33" t="inlineStr">
        <is>
          <t xml:space="preserve">御锋诀·第七卷</t>
        </is>
      </c>
      <c r="D190" s="16" t="inlineStr">
        <is>
          <t xml:space="preserve">玄品</t>
        </is>
      </c>
      <c r="E190" s="16" t="inlineStr">
        <is>
          <t xml:space="preserve">通用</t>
        </is>
      </c>
      <c r="F190" s="16" t="inlineStr">
        <is>
          <t xml:space="preserve">人道神通</t>
        </is>
      </c>
      <c r="G190" s="16">
        <v>144</v>
      </c>
      <c r="I190" s="16">
        <v>60</v>
      </c>
      <c r="J190" t="str">
        <f>"大类_"&amp;D190&amp;E190&amp;F190</f>
        <v>大类_玄品通用人道神通</v>
      </c>
      <c r="K190" s="16" t="inlineStr">
        <is>
          <t xml:space="preserve">子类_技能书</t>
        </is>
      </c>
      <c r="L190" s="16">
        <v>1</v>
      </c>
      <c r="M190" s="16" t="inlineStr">
        <is>
          <t xml:space="preserve">功法</t>
        </is>
      </c>
      <c r="O190" s="16">
        <v>0</v>
      </c>
      <c r="P190" s="16" t="b">
        <v>1</v>
      </c>
      <c r="R190" s="16" t="b">
        <v>0</v>
      </c>
      <c r="S190" s="16">
        <v>1</v>
      </c>
      <c r="T190" s="16" t="inlineStr">
        <is>
          <t xml:space="preserve">剑道</t>
        </is>
      </c>
      <c r="U190" s="16">
        <v>999</v>
      </c>
      <c r="V190" s="16" t="inlineStr">
        <is>
          <t xml:space="preserve">功能_技能书</t>
        </is>
      </c>
      <c r="W190" t="n" s="16">
        <v>10120006</v>
      </c>
      <c r="X190" t="n" s="42">
        <v>0</v>
      </c>
      <c r="Y190" s="16" t="inlineStr">
        <is>
          <t xml:space="preserve">用于将【御锋诀】由六级提升至七级。御使飞剑射向目标，命中后造成物理伤害。</t>
        </is>
      </c>
      <c r="Z190" t="inlineStr">
        <is>
          <t xml:space="preserve">|cff00FF00“以神御锋，不劳手引；念至则剑至，锋回而意不散。”——《御锋剑诀》|r</t>
        </is>
      </c>
      <c r="AA190" s="16" t="inlineStr">
        <is>
          <t xml:space="preserve">宗门兑换，购买，秘境或遗迹可得</t>
        </is>
      </c>
      <c r="AB190" s="16">
        <v>10202011</v>
      </c>
      <c r="AC190" s="31" t="inlineStr">
        <is>
          <t xml:space="preserve">0</t>
        </is>
      </c>
      <c r="AD190" s="16">
        <v>0</v>
      </c>
      <c r="AF190">
        <v>70002</v>
      </c>
      <c r="AH190">
        <v>600000</v>
      </c>
      <c r="AI190" s="32" t="inlineStr">
        <is>
          <t xml:space="preserve">功法</t>
        </is>
      </c>
      <c r="AJ190" s="16" t="inlineStr">
        <is>
          <t xml:space="preserve">人道神通</t>
        </is>
      </c>
      <c r="AK190" s="16" t="inlineStr">
        <is>
          <t xml:space="preserve">通用</t>
        </is>
      </c>
    </row>
    <row r="191" ht="16.5" customHeight="1" spans="2:37">
      <c r="B191" s="16" t="n">
        <f>10000000+INDEX(编号表!$B:$B,MATCH(F191,编号表!$A:$A,0))*100000+INDEX(编号表!$F:$F,MATCH(D191,编号表!$E:$E,0))*1000+INDEX(编号表!$D:$D,MATCH(E191,编号表!$C:$C,0))*10000+G191</f>
        <v>10203145</v>
      </c>
      <c r="C191" s="33" t="inlineStr">
        <is>
          <t xml:space="preserve">御锋诀·第八卷</t>
        </is>
      </c>
      <c r="D191" s="16" t="inlineStr">
        <is>
          <t xml:space="preserve">玄品</t>
        </is>
      </c>
      <c r="E191" s="16" t="inlineStr">
        <is>
          <t xml:space="preserve">通用</t>
        </is>
      </c>
      <c r="F191" s="16" t="inlineStr">
        <is>
          <t xml:space="preserve">人道神通</t>
        </is>
      </c>
      <c r="G191" s="16">
        <v>145</v>
      </c>
      <c r="I191" s="16">
        <v>60</v>
      </c>
      <c r="J191" t="str">
        <f>"大类_"&amp;D191&amp;E191&amp;F191</f>
        <v>大类_玄品通用人道神通</v>
      </c>
      <c r="K191" s="16" t="inlineStr">
        <is>
          <t xml:space="preserve">子类_技能书</t>
        </is>
      </c>
      <c r="L191" s="16">
        <v>1</v>
      </c>
      <c r="M191" s="16" t="inlineStr">
        <is>
          <t xml:space="preserve">功法</t>
        </is>
      </c>
      <c r="O191" s="16">
        <v>0</v>
      </c>
      <c r="P191" s="16" t="b">
        <v>1</v>
      </c>
      <c r="R191" s="16" t="b">
        <v>0</v>
      </c>
      <c r="S191" s="16">
        <v>1</v>
      </c>
      <c r="T191" s="16" t="inlineStr">
        <is>
          <t xml:space="preserve">剑道</t>
        </is>
      </c>
      <c r="U191" s="16">
        <v>999</v>
      </c>
      <c r="V191" s="16" t="inlineStr">
        <is>
          <t xml:space="preserve">功能_技能书</t>
        </is>
      </c>
      <c r="W191" t="n" s="16">
        <v>10120007</v>
      </c>
      <c r="X191" t="n" s="42">
        <v>0</v>
      </c>
      <c r="Y191" s="16" t="inlineStr">
        <is>
          <t xml:space="preserve">用于将【御锋诀】由七级提升至八级。御使飞剑射向目标，命中后造成物理伤害。</t>
        </is>
      </c>
      <c r="Z191" t="inlineStr">
        <is>
          <t xml:space="preserve">|cff00FF00“以神御锋，不劳手引；念至则剑至，锋回而意不散。”——《御锋剑诀》|r</t>
        </is>
      </c>
      <c r="AA191" s="16" t="inlineStr">
        <is>
          <t xml:space="preserve">宗门兑换，购买，秘境或遗迹可得</t>
        </is>
      </c>
      <c r="AB191" s="16">
        <v>10202011</v>
      </c>
      <c r="AC191" s="31" t="inlineStr">
        <is>
          <t xml:space="preserve">0</t>
        </is>
      </c>
      <c r="AD191" s="16">
        <v>0</v>
      </c>
      <c r="AF191">
        <v>70002</v>
      </c>
      <c r="AH191">
        <v>600000</v>
      </c>
      <c r="AI191" s="32" t="inlineStr">
        <is>
          <t xml:space="preserve">功法</t>
        </is>
      </c>
      <c r="AJ191" s="16" t="inlineStr">
        <is>
          <t xml:space="preserve">人道神通</t>
        </is>
      </c>
      <c r="AK191" s="16" t="inlineStr">
        <is>
          <t xml:space="preserve">通用</t>
        </is>
      </c>
    </row>
    <row r="192" ht="16.5" customHeight="1" spans="2:37">
      <c r="B192" s="16" t="n">
        <f>10000000+INDEX(编号表!$B:$B,MATCH(F192,编号表!$A:$A,0))*100000+INDEX(编号表!$F:$F,MATCH(D192,编号表!$E:$E,0))*1000+INDEX(编号表!$D:$D,MATCH(E192,编号表!$C:$C,0))*10000+G192</f>
        <v>10203146</v>
      </c>
      <c r="C192" s="33" t="inlineStr">
        <is>
          <t xml:space="preserve">御锋诀·第九卷</t>
        </is>
      </c>
      <c r="D192" s="16" t="inlineStr">
        <is>
          <t xml:space="preserve">玄品</t>
        </is>
      </c>
      <c r="E192" s="16" t="inlineStr">
        <is>
          <t xml:space="preserve">通用</t>
        </is>
      </c>
      <c r="F192" s="16" t="inlineStr">
        <is>
          <t xml:space="preserve">人道神通</t>
        </is>
      </c>
      <c r="G192" s="16">
        <v>146</v>
      </c>
      <c r="I192" s="16">
        <v>60</v>
      </c>
      <c r="J192" t="str">
        <f>"大类_"&amp;D192&amp;E192&amp;F192</f>
        <v>大类_玄品通用人道神通</v>
      </c>
      <c r="K192" s="16" t="inlineStr">
        <is>
          <t xml:space="preserve">子类_技能书</t>
        </is>
      </c>
      <c r="L192" s="16">
        <v>1</v>
      </c>
      <c r="M192" s="16" t="inlineStr">
        <is>
          <t xml:space="preserve">功法</t>
        </is>
      </c>
      <c r="O192" s="16">
        <v>0</v>
      </c>
      <c r="P192" s="16" t="b">
        <v>1</v>
      </c>
      <c r="R192" s="16" t="b">
        <v>0</v>
      </c>
      <c r="S192" s="16">
        <v>1</v>
      </c>
      <c r="T192" s="16" t="inlineStr">
        <is>
          <t xml:space="preserve">剑道</t>
        </is>
      </c>
      <c r="U192" s="16">
        <v>999</v>
      </c>
      <c r="V192" s="16" t="inlineStr">
        <is>
          <t xml:space="preserve">功能_技能书</t>
        </is>
      </c>
      <c r="W192" t="n" s="16">
        <v>10120008</v>
      </c>
      <c r="X192" t="n" s="42">
        <v>0</v>
      </c>
      <c r="Y192" s="16" t="inlineStr">
        <is>
          <t xml:space="preserve">用于将【御锋诀】由八级提升至九级。御使飞剑射向目标，命中后造成物理伤害。</t>
        </is>
      </c>
      <c r="Z192" t="inlineStr">
        <is>
          <t xml:space="preserve">|cff00FF00“以神御锋，不劳手引；念至则剑至，锋回而意不散。”——《御锋剑诀》|r</t>
        </is>
      </c>
      <c r="AA192" s="16" t="inlineStr">
        <is>
          <t xml:space="preserve">宗门兑换，购买，秘境或遗迹可得</t>
        </is>
      </c>
      <c r="AB192" s="16">
        <v>10202011</v>
      </c>
      <c r="AC192" s="31" t="inlineStr">
        <is>
          <t xml:space="preserve">0</t>
        </is>
      </c>
      <c r="AD192" s="16">
        <v>0</v>
      </c>
      <c r="AF192">
        <v>70002</v>
      </c>
      <c r="AH192">
        <v>3000000</v>
      </c>
      <c r="AI192" s="32" t="inlineStr">
        <is>
          <t xml:space="preserve">功法</t>
        </is>
      </c>
      <c r="AJ192" s="16" t="inlineStr">
        <is>
          <t xml:space="preserve">人道神通</t>
        </is>
      </c>
      <c r="AK192" s="16" t="inlineStr">
        <is>
          <t xml:space="preserve">通用</t>
        </is>
      </c>
    </row>
    <row r="193" ht="16.5" customHeight="1" spans="2:37">
      <c r="B193" s="16" t="n">
        <f>10000000+INDEX(编号表!$B:$B,MATCH(F193,编号表!$A:$A,0))*100000+INDEX(编号表!$F:$F,MATCH(D193,编号表!$E:$E,0))*1000+INDEX(编号表!$D:$D,MATCH(E193,编号表!$C:$C,0))*10000+G193</f>
        <v>10204147</v>
      </c>
      <c r="C193" s="33" t="inlineStr">
        <is>
          <t xml:space="preserve">御锋诀·第十卷</t>
        </is>
      </c>
      <c r="D193" s="16" t="inlineStr">
        <is>
          <t xml:space="preserve">仙品</t>
        </is>
      </c>
      <c r="E193" s="16" t="inlineStr">
        <is>
          <t xml:space="preserve">通用</t>
        </is>
      </c>
      <c r="F193" s="16" t="inlineStr">
        <is>
          <t xml:space="preserve">人道神通</t>
        </is>
      </c>
      <c r="G193" s="16">
        <v>147</v>
      </c>
      <c r="I193" s="16">
        <v>60</v>
      </c>
      <c r="J193" t="str">
        <f>"大类_"&amp;D193&amp;E193&amp;F193</f>
        <v>大类_仙品通用人道神通</v>
      </c>
      <c r="K193" s="16" t="inlineStr">
        <is>
          <t xml:space="preserve">子类_技能书</t>
        </is>
      </c>
      <c r="L193" s="16">
        <v>1</v>
      </c>
      <c r="M193" s="16" t="inlineStr">
        <is>
          <t xml:space="preserve">功法</t>
        </is>
      </c>
      <c r="O193" s="16">
        <v>0</v>
      </c>
      <c r="P193" s="16" t="b">
        <v>1</v>
      </c>
      <c r="R193" s="16" t="b">
        <v>0</v>
      </c>
      <c r="S193" s="16">
        <v>1</v>
      </c>
      <c r="T193" s="16" t="inlineStr">
        <is>
          <t xml:space="preserve">剑道</t>
        </is>
      </c>
      <c r="U193" s="16">
        <v>999</v>
      </c>
      <c r="V193" s="16" t="inlineStr">
        <is>
          <t xml:space="preserve">功能_技能书</t>
        </is>
      </c>
      <c r="W193" t="n" s="16">
        <v>10120009</v>
      </c>
      <c r="X193" t="n" s="42">
        <v>0</v>
      </c>
      <c r="Y193" s="16" t="inlineStr">
        <is>
          <t xml:space="preserve">用于将【御锋诀】由九级提升至十级。御使飞剑射向目标，命中后造成物理伤害。</t>
        </is>
      </c>
      <c r="Z193" t="inlineStr">
        <is>
          <t xml:space="preserve">|cff00FF00“以神御锋，不劳手引；念至则剑至，锋回而意不散。”——《御锋剑诀》|r</t>
        </is>
      </c>
      <c r="AA193" s="16" t="inlineStr">
        <is>
          <t xml:space="preserve">宗门兑换，购买，秘境或遗迹可得</t>
        </is>
      </c>
      <c r="AB193" s="16">
        <v>10202011</v>
      </c>
      <c r="AC193" s="31" t="inlineStr">
        <is>
          <t xml:space="preserve">0</t>
        </is>
      </c>
      <c r="AD193" s="16">
        <v>0</v>
      </c>
      <c r="AF193">
        <v>70002</v>
      </c>
      <c r="AH193">
        <v>75000000</v>
      </c>
      <c r="AI193" s="32" t="inlineStr">
        <is>
          <t xml:space="preserve">功法</t>
        </is>
      </c>
      <c r="AJ193" s="16" t="inlineStr">
        <is>
          <t xml:space="preserve">人道神通</t>
        </is>
      </c>
      <c r="AK193" s="16" t="inlineStr">
        <is>
          <t xml:space="preserve">通用</t>
        </is>
      </c>
    </row>
    <row r="194" ht="16.5" customHeight="1" spans="2:37">
      <c r="B194" s="16" t="n">
        <f>10000000+INDEX(编号表!$B:$B,MATCH(F194,编号表!$A:$A,0))*100000+INDEX(编号表!$F:$F,MATCH(D194,编号表!$E:$E,0))*1000+INDEX(编号表!$D:$D,MATCH(E194,编号表!$C:$C,0))*10000+G194</f>
        <v>10201149</v>
      </c>
      <c r="C194" s="33" t="inlineStr">
        <is>
          <t xml:space="preserve">分光剑诀·第二卷</t>
        </is>
      </c>
      <c r="D194" s="16" t="inlineStr">
        <is>
          <t xml:space="preserve">凡品</t>
        </is>
      </c>
      <c r="E194" s="16" t="inlineStr">
        <is>
          <t xml:space="preserve">通用</t>
        </is>
      </c>
      <c r="F194" s="16" t="inlineStr">
        <is>
          <t xml:space="preserve">人道神通</t>
        </is>
      </c>
      <c r="G194" s="16">
        <v>149</v>
      </c>
      <c r="I194" s="16">
        <v>60</v>
      </c>
      <c r="J194" t="str">
        <f>"大类_"&amp;D194&amp;E194&amp;F194</f>
        <v>大类_凡品通用人道神通</v>
      </c>
      <c r="K194" s="16" t="inlineStr">
        <is>
          <t xml:space="preserve">子类_技能书</t>
        </is>
      </c>
      <c r="L194" s="16">
        <v>1</v>
      </c>
      <c r="M194" s="16" t="inlineStr">
        <is>
          <t xml:space="preserve">功法</t>
        </is>
      </c>
      <c r="O194" s="16">
        <v>0</v>
      </c>
      <c r="P194" s="16" t="b">
        <v>1</v>
      </c>
      <c r="R194" s="16" t="b">
        <v>0</v>
      </c>
      <c r="S194" s="16">
        <v>1</v>
      </c>
      <c r="T194" s="16" t="inlineStr">
        <is>
          <t xml:space="preserve">剑道</t>
        </is>
      </c>
      <c r="U194" s="16">
        <v>999</v>
      </c>
      <c r="V194" s="16" t="inlineStr">
        <is>
          <t xml:space="preserve">功能_技能书</t>
        </is>
      </c>
      <c r="W194" t="n" s="16">
        <v>10130001</v>
      </c>
      <c r="X194" t="n" s="42">
        <v>0</v>
      </c>
      <c r="Y194" s="16" t="inlineStr">
        <is>
          <t xml:space="preserve">用于将【分光剑诀】由一级提升至二级。飞剑命中后分出剑影，短暂延迟后追加一次物理伤害。</t>
        </is>
      </c>
      <c r="Z194" t="inlineStr">
        <is>
          <t xml:space="preserve">|cff00FF00“一剑既至，余光未绝；锋分明暗，前后相继。”——《分光剑录》|r</t>
        </is>
      </c>
      <c r="AA194" s="16" t="inlineStr">
        <is>
          <t xml:space="preserve">宗门兑换，购买，秘境或遗迹可得</t>
        </is>
      </c>
      <c r="AB194" s="16">
        <v>10202012</v>
      </c>
      <c r="AC194" s="31" t="inlineStr">
        <is>
          <t xml:space="preserve">0</t>
        </is>
      </c>
      <c r="AD194" s="16">
        <v>0</v>
      </c>
      <c r="AF194">
        <v>70002</v>
      </c>
      <c r="AH194">
        <v>80</v>
      </c>
      <c r="AI194" s="32" t="inlineStr">
        <is>
          <t xml:space="preserve">功法</t>
        </is>
      </c>
      <c r="AJ194" s="16" t="inlineStr">
        <is>
          <t xml:space="preserve">人道神通</t>
        </is>
      </c>
      <c r="AK194" s="16" t="inlineStr">
        <is>
          <t xml:space="preserve">通用</t>
        </is>
      </c>
    </row>
    <row r="195" ht="16.5" customHeight="1" spans="2:37">
      <c r="B195" s="16" t="n">
        <f>10000000+INDEX(编号表!$B:$B,MATCH(F195,编号表!$A:$A,0))*100000+INDEX(编号表!$F:$F,MATCH(D195,编号表!$E:$E,0))*1000+INDEX(编号表!$D:$D,MATCH(E195,编号表!$C:$C,0))*10000+G195</f>
        <v>10201150</v>
      </c>
      <c r="C195" s="33" t="inlineStr">
        <is>
          <t xml:space="preserve">分光剑诀·第三卷</t>
        </is>
      </c>
      <c r="D195" s="16" t="inlineStr">
        <is>
          <t xml:space="preserve">凡品</t>
        </is>
      </c>
      <c r="E195" s="16" t="inlineStr">
        <is>
          <t xml:space="preserve">通用</t>
        </is>
      </c>
      <c r="F195" s="16" t="inlineStr">
        <is>
          <t xml:space="preserve">人道神通</t>
        </is>
      </c>
      <c r="G195" s="16">
        <v>150</v>
      </c>
      <c r="I195" s="16">
        <v>60</v>
      </c>
      <c r="J195" t="str">
        <f>"大类_"&amp;D195&amp;E195&amp;F195</f>
        <v>大类_凡品通用人道神通</v>
      </c>
      <c r="K195" s="16" t="inlineStr">
        <is>
          <t xml:space="preserve">子类_技能书</t>
        </is>
      </c>
      <c r="L195" s="16">
        <v>1</v>
      </c>
      <c r="M195" s="16" t="inlineStr">
        <is>
          <t xml:space="preserve">功法</t>
        </is>
      </c>
      <c r="O195" s="16">
        <v>0</v>
      </c>
      <c r="P195" s="16" t="b">
        <v>1</v>
      </c>
      <c r="R195" s="16" t="b">
        <v>0</v>
      </c>
      <c r="S195" s="16">
        <v>1</v>
      </c>
      <c r="T195" s="16" t="inlineStr">
        <is>
          <t xml:space="preserve">剑道</t>
        </is>
      </c>
      <c r="U195" s="16">
        <v>999</v>
      </c>
      <c r="V195" s="16" t="inlineStr">
        <is>
          <t xml:space="preserve">功能_技能书</t>
        </is>
      </c>
      <c r="W195" t="n" s="16">
        <v>10130002</v>
      </c>
      <c r="X195" t="n" s="42">
        <v>0</v>
      </c>
      <c r="Y195" s="16" t="inlineStr">
        <is>
          <t xml:space="preserve">用于将【分光剑诀】由二级提升至三级。飞剑命中后分出剑影，短暂延迟后追加一次物理伤害。</t>
        </is>
      </c>
      <c r="Z195" t="inlineStr">
        <is>
          <t xml:space="preserve">|cff00FF00“一剑既至，余光未绝；锋分明暗，前后相继。”——《分光剑录》|r</t>
        </is>
      </c>
      <c r="AA195" s="16" t="inlineStr">
        <is>
          <t xml:space="preserve">宗门兑换，购买，秘境或遗迹可得</t>
        </is>
      </c>
      <c r="AB195" s="16">
        <v>10202012</v>
      </c>
      <c r="AC195" s="31" t="inlineStr">
        <is>
          <t xml:space="preserve">0</t>
        </is>
      </c>
      <c r="AD195" s="16">
        <v>0</v>
      </c>
      <c r="AF195">
        <v>70002</v>
      </c>
      <c r="AH195">
        <v>400</v>
      </c>
      <c r="AI195" s="32" t="inlineStr">
        <is>
          <t xml:space="preserve">功法</t>
        </is>
      </c>
      <c r="AJ195" s="16" t="inlineStr">
        <is>
          <t xml:space="preserve">人道神通</t>
        </is>
      </c>
      <c r="AK195" s="16" t="inlineStr">
        <is>
          <t xml:space="preserve">通用</t>
        </is>
      </c>
    </row>
    <row r="196" ht="16.5" customHeight="1" spans="2:37">
      <c r="B196" s="16" t="n">
        <f>10000000+INDEX(编号表!$B:$B,MATCH(F196,编号表!$A:$A,0))*100000+INDEX(编号表!$F:$F,MATCH(D196,编号表!$E:$E,0))*1000+INDEX(编号表!$D:$D,MATCH(E196,编号表!$C:$C,0))*10000+G196</f>
        <v>10202151</v>
      </c>
      <c r="C196" s="33" t="inlineStr">
        <is>
          <t xml:space="preserve">分光剑诀·第四卷</t>
        </is>
      </c>
      <c r="D196" s="16" t="inlineStr">
        <is>
          <t xml:space="preserve">灵品</t>
        </is>
      </c>
      <c r="E196" s="16" t="inlineStr">
        <is>
          <t xml:space="preserve">通用</t>
        </is>
      </c>
      <c r="F196" s="16" t="inlineStr">
        <is>
          <t xml:space="preserve">人道神通</t>
        </is>
      </c>
      <c r="G196" s="16">
        <v>151</v>
      </c>
      <c r="I196" s="16">
        <v>60</v>
      </c>
      <c r="J196" t="str">
        <f>"大类_"&amp;D196&amp;E196&amp;F196</f>
        <v>大类_灵品通用人道神通</v>
      </c>
      <c r="K196" s="16" t="inlineStr">
        <is>
          <t xml:space="preserve">子类_技能书</t>
        </is>
      </c>
      <c r="L196" s="16">
        <v>1</v>
      </c>
      <c r="M196" s="16" t="inlineStr">
        <is>
          <t xml:space="preserve">功法</t>
        </is>
      </c>
      <c r="O196" s="16">
        <v>0</v>
      </c>
      <c r="P196" s="16" t="b">
        <v>1</v>
      </c>
      <c r="R196" s="16" t="b">
        <v>0</v>
      </c>
      <c r="S196" s="16">
        <v>1</v>
      </c>
      <c r="T196" s="16" t="inlineStr">
        <is>
          <t xml:space="preserve">剑道</t>
        </is>
      </c>
      <c r="U196" s="16">
        <v>999</v>
      </c>
      <c r="V196" s="16" t="inlineStr">
        <is>
          <t xml:space="preserve">功能_技能书</t>
        </is>
      </c>
      <c r="W196" t="n" s="16">
        <v>10130003</v>
      </c>
      <c r="X196" t="n" s="42">
        <v>0</v>
      </c>
      <c r="Y196" s="16" t="inlineStr">
        <is>
          <t xml:space="preserve">用于将【分光剑诀】由三级提升至四级。飞剑命中后分出剑影，短暂延迟后追加一次物理伤害。</t>
        </is>
      </c>
      <c r="Z196" t="inlineStr">
        <is>
          <t xml:space="preserve">|cff00FF00“一剑既至，余光未绝；锋分明暗，前后相继。”——《分光剑录》|r</t>
        </is>
      </c>
      <c r="AA196" s="16" t="inlineStr">
        <is>
          <t xml:space="preserve">宗门兑换，购买，秘境或遗迹可得</t>
        </is>
      </c>
      <c r="AB196" s="16">
        <v>10202012</v>
      </c>
      <c r="AC196" s="31" t="inlineStr">
        <is>
          <t xml:space="preserve">0</t>
        </is>
      </c>
      <c r="AD196" s="16">
        <v>0</v>
      </c>
      <c r="AF196">
        <v>70002</v>
      </c>
      <c r="AH196">
        <v>6000</v>
      </c>
      <c r="AI196" s="32" t="inlineStr">
        <is>
          <t xml:space="preserve">功法</t>
        </is>
      </c>
      <c r="AJ196" s="16" t="inlineStr">
        <is>
          <t xml:space="preserve">人道神通</t>
        </is>
      </c>
      <c r="AK196" s="16" t="inlineStr">
        <is>
          <t xml:space="preserve">通用</t>
        </is>
      </c>
    </row>
    <row r="197" ht="16.5" customHeight="1" spans="2:37">
      <c r="B197" s="16" t="n">
        <f>10000000+INDEX(编号表!$B:$B,MATCH(F197,编号表!$A:$A,0))*100000+INDEX(编号表!$F:$F,MATCH(D197,编号表!$E:$E,0))*1000+INDEX(编号表!$D:$D,MATCH(E197,编号表!$C:$C,0))*10000+G197</f>
        <v>10202152</v>
      </c>
      <c r="C197" s="33" t="inlineStr">
        <is>
          <t xml:space="preserve">分光剑诀·第五卷</t>
        </is>
      </c>
      <c r="D197" s="16" t="inlineStr">
        <is>
          <t xml:space="preserve">灵品</t>
        </is>
      </c>
      <c r="E197" s="16" t="inlineStr">
        <is>
          <t xml:space="preserve">通用</t>
        </is>
      </c>
      <c r="F197" s="16" t="inlineStr">
        <is>
          <t xml:space="preserve">人道神通</t>
        </is>
      </c>
      <c r="G197" s="16">
        <v>152</v>
      </c>
      <c r="I197" s="16">
        <v>60</v>
      </c>
      <c r="J197" t="str">
        <f>"大类_"&amp;D197&amp;E197&amp;F197</f>
        <v>大类_灵品通用人道神通</v>
      </c>
      <c r="K197" s="16" t="inlineStr">
        <is>
          <t xml:space="preserve">子类_技能书</t>
        </is>
      </c>
      <c r="L197" s="16">
        <v>1</v>
      </c>
      <c r="M197" s="16" t="inlineStr">
        <is>
          <t xml:space="preserve">功法</t>
        </is>
      </c>
      <c r="O197" s="16">
        <v>0</v>
      </c>
      <c r="P197" s="16" t="b">
        <v>1</v>
      </c>
      <c r="R197" s="16" t="b">
        <v>0</v>
      </c>
      <c r="S197" s="16">
        <v>1</v>
      </c>
      <c r="T197" s="16" t="inlineStr">
        <is>
          <t xml:space="preserve">剑道</t>
        </is>
      </c>
      <c r="U197" s="16">
        <v>999</v>
      </c>
      <c r="V197" s="16" t="inlineStr">
        <is>
          <t xml:space="preserve">功能_技能书</t>
        </is>
      </c>
      <c r="W197" t="n" s="16">
        <v>10130004</v>
      </c>
      <c r="X197" t="n" s="42">
        <v>0</v>
      </c>
      <c r="Y197" s="16" t="inlineStr">
        <is>
          <t xml:space="preserve">用于将【分光剑诀】由四级提升至五级。飞剑命中后分出剑影，短暂延迟后追加一次物理伤害。</t>
        </is>
      </c>
      <c r="Z197" t="inlineStr">
        <is>
          <t xml:space="preserve">|cff00FF00“一剑既至，余光未绝；锋分明暗，前后相继。”——《分光剑录》|r</t>
        </is>
      </c>
      <c r="AA197" s="16" t="inlineStr">
        <is>
          <t xml:space="preserve">宗门兑换，购买，秘境或遗迹可得</t>
        </is>
      </c>
      <c r="AB197" s="16">
        <v>10202012</v>
      </c>
      <c r="AC197" s="31" t="inlineStr">
        <is>
          <t xml:space="preserve">0</t>
        </is>
      </c>
      <c r="AD197" s="16">
        <v>0</v>
      </c>
      <c r="AF197">
        <v>70002</v>
      </c>
      <c r="AH197">
        <v>6000</v>
      </c>
      <c r="AI197" s="32" t="inlineStr">
        <is>
          <t xml:space="preserve">功法</t>
        </is>
      </c>
      <c r="AJ197" s="16" t="inlineStr">
        <is>
          <t xml:space="preserve">人道神通</t>
        </is>
      </c>
      <c r="AK197" s="16" t="inlineStr">
        <is>
          <t xml:space="preserve">通用</t>
        </is>
      </c>
    </row>
    <row r="198" ht="16.5" customHeight="1" spans="2:37">
      <c r="B198" s="16" t="n">
        <f>10000000+INDEX(编号表!$B:$B,MATCH(F198,编号表!$A:$A,0))*100000+INDEX(编号表!$F:$F,MATCH(D198,编号表!$E:$E,0))*1000+INDEX(编号表!$D:$D,MATCH(E198,编号表!$C:$C,0))*10000+G198</f>
        <v>10202153</v>
      </c>
      <c r="C198" s="33" t="inlineStr">
        <is>
          <t xml:space="preserve">分光剑诀·第六卷</t>
        </is>
      </c>
      <c r="D198" s="16" t="inlineStr">
        <is>
          <t xml:space="preserve">灵品</t>
        </is>
      </c>
      <c r="E198" s="16" t="inlineStr">
        <is>
          <t xml:space="preserve">通用</t>
        </is>
      </c>
      <c r="F198" s="16" t="inlineStr">
        <is>
          <t xml:space="preserve">人道神通</t>
        </is>
      </c>
      <c r="G198" s="16">
        <v>153</v>
      </c>
      <c r="I198" s="16">
        <v>60</v>
      </c>
      <c r="J198" t="str">
        <f>"大类_"&amp;D198&amp;E198&amp;F198</f>
        <v>大类_灵品通用人道神通</v>
      </c>
      <c r="K198" s="16" t="inlineStr">
        <is>
          <t xml:space="preserve">子类_技能书</t>
        </is>
      </c>
      <c r="L198" s="16">
        <v>1</v>
      </c>
      <c r="M198" s="16" t="inlineStr">
        <is>
          <t xml:space="preserve">功法</t>
        </is>
      </c>
      <c r="O198" s="16">
        <v>0</v>
      </c>
      <c r="P198" s="16" t="b">
        <v>1</v>
      </c>
      <c r="R198" s="16" t="b">
        <v>0</v>
      </c>
      <c r="S198" s="16">
        <v>1</v>
      </c>
      <c r="T198" s="16" t="inlineStr">
        <is>
          <t xml:space="preserve">剑道</t>
        </is>
      </c>
      <c r="U198" s="16">
        <v>999</v>
      </c>
      <c r="V198" s="16" t="inlineStr">
        <is>
          <t xml:space="preserve">功能_技能书</t>
        </is>
      </c>
      <c r="W198" t="n" s="16">
        <v>10130005</v>
      </c>
      <c r="X198" t="n" s="42">
        <v>0</v>
      </c>
      <c r="Y198" s="16" t="inlineStr">
        <is>
          <t xml:space="preserve">用于将【分光剑诀】由五级提升至六级。飞剑命中后分出剑影，短暂延迟后追加一次物理伤害。</t>
        </is>
      </c>
      <c r="Z198" t="inlineStr">
        <is>
          <t xml:space="preserve">|cff00FF00“一剑既至，余光未绝；锋分明暗，前后相继。”——《分光剑录》|r</t>
        </is>
      </c>
      <c r="AA198" s="16" t="inlineStr">
        <is>
          <t xml:space="preserve">宗门兑换，购买，秘境或遗迹可得</t>
        </is>
      </c>
      <c r="AB198" s="16">
        <v>10202012</v>
      </c>
      <c r="AC198" s="31" t="inlineStr">
        <is>
          <t xml:space="preserve">0</t>
        </is>
      </c>
      <c r="AD198" s="16">
        <v>0</v>
      </c>
      <c r="AF198">
        <v>70002</v>
      </c>
      <c r="AH198">
        <v>30000</v>
      </c>
      <c r="AI198" s="32" t="inlineStr">
        <is>
          <t xml:space="preserve">功法</t>
        </is>
      </c>
      <c r="AJ198" s="16" t="inlineStr">
        <is>
          <t xml:space="preserve">人道神通</t>
        </is>
      </c>
      <c r="AK198" s="16" t="inlineStr">
        <is>
          <t xml:space="preserve">通用</t>
        </is>
      </c>
    </row>
    <row r="199" ht="16.5" customHeight="1" spans="2:37">
      <c r="B199" s="16" t="n">
        <f>10000000+INDEX(编号表!$B:$B,MATCH(F199,编号表!$A:$A,0))*100000+INDEX(编号表!$F:$F,MATCH(D199,编号表!$E:$E,0))*1000+INDEX(编号表!$D:$D,MATCH(E199,编号表!$C:$C,0))*10000+G199</f>
        <v>10203154</v>
      </c>
      <c r="C199" s="33" t="inlineStr">
        <is>
          <t xml:space="preserve">分光剑诀·第七卷</t>
        </is>
      </c>
      <c r="D199" s="16" t="inlineStr">
        <is>
          <t xml:space="preserve">玄品</t>
        </is>
      </c>
      <c r="E199" s="16" t="inlineStr">
        <is>
          <t xml:space="preserve">通用</t>
        </is>
      </c>
      <c r="F199" s="16" t="inlineStr">
        <is>
          <t xml:space="preserve">人道神通</t>
        </is>
      </c>
      <c r="G199" s="16">
        <v>154</v>
      </c>
      <c r="I199" s="16">
        <v>60</v>
      </c>
      <c r="J199" t="str">
        <f>"大类_"&amp;D199&amp;E199&amp;F199</f>
        <v>大类_玄品通用人道神通</v>
      </c>
      <c r="K199" s="16" t="inlineStr">
        <is>
          <t xml:space="preserve">子类_技能书</t>
        </is>
      </c>
      <c r="L199" s="16">
        <v>1</v>
      </c>
      <c r="M199" s="16" t="inlineStr">
        <is>
          <t xml:space="preserve">功法</t>
        </is>
      </c>
      <c r="O199" s="16">
        <v>0</v>
      </c>
      <c r="P199" s="16" t="b">
        <v>1</v>
      </c>
      <c r="R199" s="16" t="b">
        <v>0</v>
      </c>
      <c r="S199" s="16">
        <v>1</v>
      </c>
      <c r="T199" s="16" t="inlineStr">
        <is>
          <t xml:space="preserve">剑道</t>
        </is>
      </c>
      <c r="U199" s="16">
        <v>999</v>
      </c>
      <c r="V199" s="16" t="inlineStr">
        <is>
          <t xml:space="preserve">功能_技能书</t>
        </is>
      </c>
      <c r="W199" t="n" s="16">
        <v>10130006</v>
      </c>
      <c r="X199" t="n" s="42">
        <v>0</v>
      </c>
      <c r="Y199" s="16" t="inlineStr">
        <is>
          <t xml:space="preserve">用于将【分光剑诀】由六级提升至七级。飞剑命中后分出剑影，短暂延迟后追加一次物理伤害。</t>
        </is>
      </c>
      <c r="Z199" t="inlineStr">
        <is>
          <t xml:space="preserve">|cff00FF00“一剑既至，余光未绝；锋分明暗，前后相继。”——《分光剑录》|r</t>
        </is>
      </c>
      <c r="AA199" s="16" t="inlineStr">
        <is>
          <t xml:space="preserve">宗门兑换，购买，秘境或遗迹可得</t>
        </is>
      </c>
      <c r="AB199" s="16">
        <v>10202012</v>
      </c>
      <c r="AC199" s="31" t="inlineStr">
        <is>
          <t xml:space="preserve">0</t>
        </is>
      </c>
      <c r="AD199" s="16">
        <v>0</v>
      </c>
      <c r="AF199">
        <v>70002</v>
      </c>
      <c r="AH199">
        <v>600000</v>
      </c>
      <c r="AI199" s="32" t="inlineStr">
        <is>
          <t xml:space="preserve">功法</t>
        </is>
      </c>
      <c r="AJ199" s="16" t="inlineStr">
        <is>
          <t xml:space="preserve">人道神通</t>
        </is>
      </c>
      <c r="AK199" s="16" t="inlineStr">
        <is>
          <t xml:space="preserve">通用</t>
        </is>
      </c>
    </row>
    <row r="200" ht="16.5" customHeight="1" spans="2:37">
      <c r="B200" s="16" t="n">
        <f>10000000+INDEX(编号表!$B:$B,MATCH(F200,编号表!$A:$A,0))*100000+INDEX(编号表!$F:$F,MATCH(D200,编号表!$E:$E,0))*1000+INDEX(编号表!$D:$D,MATCH(E200,编号表!$C:$C,0))*10000+G200</f>
        <v>10203155</v>
      </c>
      <c r="C200" s="33" t="inlineStr">
        <is>
          <t xml:space="preserve">分光剑诀·第八卷</t>
        </is>
      </c>
      <c r="D200" s="16" t="inlineStr">
        <is>
          <t xml:space="preserve">玄品</t>
        </is>
      </c>
      <c r="E200" s="16" t="inlineStr">
        <is>
          <t xml:space="preserve">通用</t>
        </is>
      </c>
      <c r="F200" s="16" t="inlineStr">
        <is>
          <t xml:space="preserve">人道神通</t>
        </is>
      </c>
      <c r="G200" s="16">
        <v>155</v>
      </c>
      <c r="I200" s="16">
        <v>60</v>
      </c>
      <c r="J200" t="str">
        <f>"大类_"&amp;D200&amp;E200&amp;F200</f>
        <v>大类_玄品通用人道神通</v>
      </c>
      <c r="K200" s="16" t="inlineStr">
        <is>
          <t xml:space="preserve">子类_技能书</t>
        </is>
      </c>
      <c r="L200" s="16">
        <v>1</v>
      </c>
      <c r="M200" s="16" t="inlineStr">
        <is>
          <t xml:space="preserve">功法</t>
        </is>
      </c>
      <c r="O200" s="16">
        <v>0</v>
      </c>
      <c r="P200" s="16" t="b">
        <v>1</v>
      </c>
      <c r="R200" s="16" t="b">
        <v>0</v>
      </c>
      <c r="S200" s="16">
        <v>1</v>
      </c>
      <c r="T200" s="16" t="inlineStr">
        <is>
          <t xml:space="preserve">剑道</t>
        </is>
      </c>
      <c r="U200" s="16">
        <v>999</v>
      </c>
      <c r="V200" s="16" t="inlineStr">
        <is>
          <t xml:space="preserve">功能_技能书</t>
        </is>
      </c>
      <c r="W200" t="n" s="16">
        <v>10130007</v>
      </c>
      <c r="X200" t="n" s="42">
        <v>0</v>
      </c>
      <c r="Y200" s="16" t="inlineStr">
        <is>
          <t xml:space="preserve">用于将【分光剑诀】由七级提升至八级。飞剑命中后分出剑影，短暂延迟后追加一次物理伤害。</t>
        </is>
      </c>
      <c r="Z200" t="inlineStr">
        <is>
          <t xml:space="preserve">|cff00FF00“一剑既至，余光未绝；锋分明暗，前后相继。”——《分光剑录》|r</t>
        </is>
      </c>
      <c r="AA200" s="16" t="inlineStr">
        <is>
          <t xml:space="preserve">宗门兑换，购买，秘境或遗迹可得</t>
        </is>
      </c>
      <c r="AB200" s="16">
        <v>10202012</v>
      </c>
      <c r="AC200" s="31" t="inlineStr">
        <is>
          <t xml:space="preserve">0</t>
        </is>
      </c>
      <c r="AD200" s="16">
        <v>0</v>
      </c>
      <c r="AF200">
        <v>70002</v>
      </c>
      <c r="AH200">
        <v>600000</v>
      </c>
      <c r="AI200" s="32" t="inlineStr">
        <is>
          <t xml:space="preserve">功法</t>
        </is>
      </c>
      <c r="AJ200" s="16" t="inlineStr">
        <is>
          <t xml:space="preserve">人道神通</t>
        </is>
      </c>
      <c r="AK200" s="16" t="inlineStr">
        <is>
          <t xml:space="preserve">通用</t>
        </is>
      </c>
    </row>
    <row r="201" ht="16.5" customHeight="1" spans="2:37">
      <c r="B201" s="16" t="n">
        <f>10000000+INDEX(编号表!$B:$B,MATCH(F201,编号表!$A:$A,0))*100000+INDEX(编号表!$F:$F,MATCH(D201,编号表!$E:$E,0))*1000+INDEX(编号表!$D:$D,MATCH(E201,编号表!$C:$C,0))*10000+G201</f>
        <v>10203156</v>
      </c>
      <c r="C201" s="33" t="inlineStr">
        <is>
          <t xml:space="preserve">分光剑诀·第九卷</t>
        </is>
      </c>
      <c r="D201" s="16" t="inlineStr">
        <is>
          <t xml:space="preserve">玄品</t>
        </is>
      </c>
      <c r="E201" s="16" t="inlineStr">
        <is>
          <t xml:space="preserve">通用</t>
        </is>
      </c>
      <c r="F201" s="16" t="inlineStr">
        <is>
          <t xml:space="preserve">人道神通</t>
        </is>
      </c>
      <c r="G201" s="16">
        <v>156</v>
      </c>
      <c r="I201" s="16">
        <v>60</v>
      </c>
      <c r="J201" t="str">
        <f>"大类_"&amp;D201&amp;E201&amp;F201</f>
        <v>大类_玄品通用人道神通</v>
      </c>
      <c r="K201" s="16" t="inlineStr">
        <is>
          <t xml:space="preserve">子类_技能书</t>
        </is>
      </c>
      <c r="L201" s="16">
        <v>1</v>
      </c>
      <c r="M201" s="16" t="inlineStr">
        <is>
          <t xml:space="preserve">功法</t>
        </is>
      </c>
      <c r="O201" s="16">
        <v>0</v>
      </c>
      <c r="P201" s="16" t="b">
        <v>1</v>
      </c>
      <c r="R201" s="16" t="b">
        <v>0</v>
      </c>
      <c r="S201" s="16">
        <v>1</v>
      </c>
      <c r="T201" s="16" t="inlineStr">
        <is>
          <t xml:space="preserve">剑道</t>
        </is>
      </c>
      <c r="U201" s="16">
        <v>999</v>
      </c>
      <c r="V201" s="16" t="inlineStr">
        <is>
          <t xml:space="preserve">功能_技能书</t>
        </is>
      </c>
      <c r="W201" t="n" s="16">
        <v>10130008</v>
      </c>
      <c r="X201" t="n" s="42">
        <v>0</v>
      </c>
      <c r="Y201" s="16" t="inlineStr">
        <is>
          <t xml:space="preserve">用于将【分光剑诀】由八级提升至九级。飞剑命中后分出剑影，短暂延迟后追加一次物理伤害。</t>
        </is>
      </c>
      <c r="Z201" t="inlineStr">
        <is>
          <t xml:space="preserve">|cff00FF00“一剑既至，余光未绝；锋分明暗，前后相继。”——《分光剑录》|r</t>
        </is>
      </c>
      <c r="AA201" s="16" t="inlineStr">
        <is>
          <t xml:space="preserve">宗门兑换，购买，秘境或遗迹可得</t>
        </is>
      </c>
      <c r="AB201" s="16">
        <v>10202012</v>
      </c>
      <c r="AC201" s="31" t="inlineStr">
        <is>
          <t xml:space="preserve">0</t>
        </is>
      </c>
      <c r="AD201" s="16">
        <v>0</v>
      </c>
      <c r="AF201">
        <v>70002</v>
      </c>
      <c r="AH201">
        <v>3000000</v>
      </c>
      <c r="AI201" s="32" t="inlineStr">
        <is>
          <t xml:space="preserve">功法</t>
        </is>
      </c>
      <c r="AJ201" s="16" t="inlineStr">
        <is>
          <t xml:space="preserve">人道神通</t>
        </is>
      </c>
      <c r="AK201" s="16" t="inlineStr">
        <is>
          <t xml:space="preserve">通用</t>
        </is>
      </c>
    </row>
    <row r="202" ht="16.5" customHeight="1" spans="2:37">
      <c r="B202" s="16" t="n">
        <f>10000000+INDEX(编号表!$B:$B,MATCH(F202,编号表!$A:$A,0))*100000+INDEX(编号表!$F:$F,MATCH(D202,编号表!$E:$E,0))*1000+INDEX(编号表!$D:$D,MATCH(E202,编号表!$C:$C,0))*10000+G202</f>
        <v>10204157</v>
      </c>
      <c r="C202" s="33" t="inlineStr">
        <is>
          <t xml:space="preserve">分光剑诀·第十卷</t>
        </is>
      </c>
      <c r="D202" s="16" t="inlineStr">
        <is>
          <t xml:space="preserve">仙品</t>
        </is>
      </c>
      <c r="E202" s="16" t="inlineStr">
        <is>
          <t xml:space="preserve">通用</t>
        </is>
      </c>
      <c r="F202" s="16" t="inlineStr">
        <is>
          <t xml:space="preserve">人道神通</t>
        </is>
      </c>
      <c r="G202" s="16">
        <v>157</v>
      </c>
      <c r="I202" s="16">
        <v>60</v>
      </c>
      <c r="J202" t="str">
        <f>"大类_"&amp;D202&amp;E202&amp;F202</f>
        <v>大类_仙品通用人道神通</v>
      </c>
      <c r="K202" s="16" t="inlineStr">
        <is>
          <t xml:space="preserve">子类_技能书</t>
        </is>
      </c>
      <c r="L202" s="16">
        <v>1</v>
      </c>
      <c r="M202" s="16" t="inlineStr">
        <is>
          <t xml:space="preserve">功法</t>
        </is>
      </c>
      <c r="O202" s="16">
        <v>0</v>
      </c>
      <c r="P202" s="16" t="b">
        <v>1</v>
      </c>
      <c r="R202" s="16" t="b">
        <v>0</v>
      </c>
      <c r="S202" s="16">
        <v>1</v>
      </c>
      <c r="T202" s="16" t="inlineStr">
        <is>
          <t xml:space="preserve">剑道</t>
        </is>
      </c>
      <c r="U202" s="16">
        <v>999</v>
      </c>
      <c r="V202" s="16" t="inlineStr">
        <is>
          <t xml:space="preserve">功能_技能书</t>
        </is>
      </c>
      <c r="W202" t="n" s="16">
        <v>10130009</v>
      </c>
      <c r="X202" t="n" s="42">
        <v>0</v>
      </c>
      <c r="Y202" s="16" t="inlineStr">
        <is>
          <t xml:space="preserve">用于将【分光剑诀】由九级提升至十级。飞剑命中后分出剑影，短暂延迟后追加一次物理伤害。</t>
        </is>
      </c>
      <c r="Z202" t="inlineStr">
        <is>
          <t xml:space="preserve">|cff00FF00“一剑既至，余光未绝；锋分明暗，前后相继。”——《分光剑录》|r</t>
        </is>
      </c>
      <c r="AA202" s="16" t="inlineStr">
        <is>
          <t xml:space="preserve">宗门兑换，购买，秘境或遗迹可得</t>
        </is>
      </c>
      <c r="AB202" s="16">
        <v>10202012</v>
      </c>
      <c r="AC202" s="31" t="inlineStr">
        <is>
          <t xml:space="preserve">0</t>
        </is>
      </c>
      <c r="AD202" s="16">
        <v>0</v>
      </c>
      <c r="AF202">
        <v>70002</v>
      </c>
      <c r="AH202">
        <v>75000000</v>
      </c>
      <c r="AI202" s="32" t="inlineStr">
        <is>
          <t xml:space="preserve">功法</t>
        </is>
      </c>
      <c r="AJ202" s="16" t="inlineStr">
        <is>
          <t xml:space="preserve">人道神通</t>
        </is>
      </c>
      <c r="AK202" s="16" t="inlineStr">
        <is>
          <t xml:space="preserve">通用</t>
        </is>
      </c>
    </row>
    <row r="203" ht="16.5" customHeight="1" spans="2:37">
      <c r="B203" s="16" t="n">
        <f>10000000+INDEX(编号表!$B:$B,MATCH(F203,编号表!$A:$A,0))*100000+INDEX(编号表!$F:$F,MATCH(D203,编号表!$E:$E,0))*1000+INDEX(编号表!$D:$D,MATCH(E203,编号表!$C:$C,0))*10000+G203</f>
        <v>10203159</v>
      </c>
      <c r="C203" s="33" t="inlineStr">
        <is>
          <t xml:space="preserve">周天游刃·中卷</t>
        </is>
      </c>
      <c r="D203" s="16" t="inlineStr">
        <is>
          <t xml:space="preserve">玄品</t>
        </is>
      </c>
      <c r="E203" s="16" t="inlineStr">
        <is>
          <t xml:space="preserve">通用</t>
        </is>
      </c>
      <c r="F203" s="16" t="inlineStr">
        <is>
          <t xml:space="preserve">人道神通</t>
        </is>
      </c>
      <c r="G203" s="16">
        <v>159</v>
      </c>
      <c r="I203" s="16">
        <v>60</v>
      </c>
      <c r="J203" t="str">
        <f>"大类_"&amp;D203&amp;E203&amp;F203</f>
        <v>大类_玄品通用人道神通</v>
      </c>
      <c r="K203" s="16" t="inlineStr">
        <is>
          <t xml:space="preserve">子类_技能书</t>
        </is>
      </c>
      <c r="L203" s="16">
        <v>1</v>
      </c>
      <c r="M203" s="16" t="inlineStr">
        <is>
          <t xml:space="preserve">功法</t>
        </is>
      </c>
      <c r="O203" s="16">
        <v>0</v>
      </c>
      <c r="P203" s="16" t="b">
        <v>1</v>
      </c>
      <c r="R203" s="16" t="b">
        <v>0</v>
      </c>
      <c r="S203" s="16">
        <v>1</v>
      </c>
      <c r="T203" s="16" t="inlineStr">
        <is>
          <t xml:space="preserve">剑道</t>
        </is>
      </c>
      <c r="U203" s="16">
        <v>999</v>
      </c>
      <c r="V203" s="16" t="inlineStr">
        <is>
          <t xml:space="preserve">功能_技能书</t>
        </is>
      </c>
      <c r="W203" t="n" s="16">
        <v>10140003</v>
      </c>
      <c r="X203" t="n" s="42">
        <v>0</v>
      </c>
      <c r="Y203" s="16" t="inlineStr">
        <is>
          <t xml:space="preserve">用于将【周天游刃】由三级提升至四级，开启四至六级修习。同时御使十六柄飞剑集火目标并逐枚结算伤害。</t>
        </is>
      </c>
      <c r="Z203" t="inlineStr">
        <is>
          <t xml:space="preserve">|cff00FF00“十六游刃列周天，气机一转，诸锋同归一点。”——《周天游刃谱》|r</t>
        </is>
      </c>
      <c r="AA203" s="16" t="inlineStr">
        <is>
          <t xml:space="preserve">宗门兑换，购买，秘境或遗迹可得</t>
        </is>
      </c>
      <c r="AB203" s="16">
        <v>10202013</v>
      </c>
      <c r="AC203" s="31" t="inlineStr">
        <is>
          <t xml:space="preserve">0</t>
        </is>
      </c>
      <c r="AD203" s="16">
        <v>0</v>
      </c>
      <c r="AF203">
        <v>70002</v>
      </c>
      <c r="AH203">
        <v>24000</v>
      </c>
      <c r="AI203" s="32" t="inlineStr">
        <is>
          <t xml:space="preserve">功法</t>
        </is>
      </c>
      <c r="AJ203" s="16" t="inlineStr">
        <is>
          <t xml:space="preserve">人道神通</t>
        </is>
      </c>
      <c r="AK203" s="16" t="inlineStr">
        <is>
          <t xml:space="preserve">通用</t>
        </is>
      </c>
    </row>
    <row r="204" ht="16.5" customHeight="1" spans="2:37">
      <c r="B204" s="16" t="n">
        <f>10000000+INDEX(编号表!$B:$B,MATCH(F204,编号表!$A:$A,0))*100000+INDEX(编号表!$F:$F,MATCH(D204,编号表!$E:$E,0))*1000+INDEX(编号表!$D:$D,MATCH(E204,编号表!$C:$C,0))*10000+G204</f>
        <v>10204160</v>
      </c>
      <c r="C204" s="33" t="inlineStr">
        <is>
          <t xml:space="preserve">周天游刃·下卷</t>
        </is>
      </c>
      <c r="D204" s="16" t="inlineStr">
        <is>
          <t xml:space="preserve">仙品</t>
        </is>
      </c>
      <c r="E204" s="16" t="inlineStr">
        <is>
          <t xml:space="preserve">通用</t>
        </is>
      </c>
      <c r="F204" s="16" t="inlineStr">
        <is>
          <t xml:space="preserve">人道神通</t>
        </is>
      </c>
      <c r="G204" s="16">
        <v>160</v>
      </c>
      <c r="I204" s="16">
        <v>60</v>
      </c>
      <c r="J204" t="str">
        <f>"大类_"&amp;D204&amp;E204&amp;F204</f>
        <v>大类_仙品通用人道神通</v>
      </c>
      <c r="K204" s="16" t="inlineStr">
        <is>
          <t xml:space="preserve">子类_技能书</t>
        </is>
      </c>
      <c r="L204" s="16">
        <v>1</v>
      </c>
      <c r="M204" s="16" t="inlineStr">
        <is>
          <t xml:space="preserve">功法</t>
        </is>
      </c>
      <c r="O204" s="16">
        <v>0</v>
      </c>
      <c r="P204" s="16" t="b">
        <v>1</v>
      </c>
      <c r="R204" s="16" t="b">
        <v>0</v>
      </c>
      <c r="S204" s="16">
        <v>1</v>
      </c>
      <c r="T204" s="16" t="inlineStr">
        <is>
          <t xml:space="preserve">剑道</t>
        </is>
      </c>
      <c r="U204" s="16">
        <v>999</v>
      </c>
      <c r="V204" s="16" t="inlineStr">
        <is>
          <t xml:space="preserve">功能_技能书</t>
        </is>
      </c>
      <c r="W204" t="n" s="16">
        <v>10140006</v>
      </c>
      <c r="X204" t="n" s="42">
        <v>0</v>
      </c>
      <c r="Y204" s="16" t="inlineStr">
        <is>
          <t xml:space="preserve">用于将【周天游刃】由六级提升至七级，开启七至十级修习。同时御使十六柄飞剑集火目标并逐枚结算伤害。</t>
        </is>
      </c>
      <c r="Z204" t="inlineStr">
        <is>
          <t xml:space="preserve">|cff00FF00“十六游刃列周天，气机一转，诸锋同归一点。”——《周天游刃谱》|r</t>
        </is>
      </c>
      <c r="AA204" s="16" t="inlineStr">
        <is>
          <t xml:space="preserve">宗门兑换，购买，秘境或遗迹可得</t>
        </is>
      </c>
      <c r="AB204" s="16">
        <v>10202013</v>
      </c>
      <c r="AC204" s="31" t="inlineStr">
        <is>
          <t xml:space="preserve">0</t>
        </is>
      </c>
      <c r="AD204" s="16">
        <v>0</v>
      </c>
      <c r="AF204">
        <v>70002</v>
      </c>
      <c r="AH204">
        <v>3000000</v>
      </c>
      <c r="AI204" s="32" t="inlineStr">
        <is>
          <t xml:space="preserve">功法</t>
        </is>
      </c>
      <c r="AJ204" s="16" t="inlineStr">
        <is>
          <t xml:space="preserve">人道神通</t>
        </is>
      </c>
      <c r="AK204" s="16" t="inlineStr">
        <is>
          <t xml:space="preserve">通用</t>
        </is>
      </c>
    </row>
    <row r="205" ht="16.5" customHeight="1" spans="2:37">
      <c r="B205" s="16" t="n">
        <f>10000000+INDEX(编号表!$B:$B,MATCH(F205,编号表!$A:$A,0))*100000+INDEX(编号表!$F:$F,MATCH(D205,编号表!$E:$E,0))*1000+INDEX(编号表!$D:$D,MATCH(E205,编号表!$C:$C,0))*10000+G205</f>
        <v>10203162</v>
      </c>
      <c r="C205" s="33" t="inlineStr">
        <is>
          <t xml:space="preserve">星罗分锋·中卷</t>
        </is>
      </c>
      <c r="D205" s="16" t="inlineStr">
        <is>
          <t xml:space="preserve">玄品</t>
        </is>
      </c>
      <c r="E205" s="16" t="inlineStr">
        <is>
          <t xml:space="preserve">通用</t>
        </is>
      </c>
      <c r="F205" s="16" t="inlineStr">
        <is>
          <t xml:space="preserve">人道神通</t>
        </is>
      </c>
      <c r="G205" s="16">
        <v>162</v>
      </c>
      <c r="I205" s="16">
        <v>60</v>
      </c>
      <c r="J205" t="str">
        <f>"大类_"&amp;D205&amp;E205&amp;F205</f>
        <v>大类_玄品通用人道神通</v>
      </c>
      <c r="K205" s="16" t="inlineStr">
        <is>
          <t xml:space="preserve">子类_技能书</t>
        </is>
      </c>
      <c r="L205" s="16">
        <v>1</v>
      </c>
      <c r="M205" s="16" t="inlineStr">
        <is>
          <t xml:space="preserve">功法</t>
        </is>
      </c>
      <c r="O205" s="16">
        <v>0</v>
      </c>
      <c r="P205" s="16" t="b">
        <v>1</v>
      </c>
      <c r="R205" s="16" t="b">
        <v>0</v>
      </c>
      <c r="S205" s="16">
        <v>1</v>
      </c>
      <c r="T205" s="16" t="inlineStr">
        <is>
          <t xml:space="preserve">剑道</t>
        </is>
      </c>
      <c r="U205" s="16">
        <v>999</v>
      </c>
      <c r="V205" s="16" t="inlineStr">
        <is>
          <t xml:space="preserve">功能_技能书</t>
        </is>
      </c>
      <c r="W205" t="n" s="16">
        <v>10150003</v>
      </c>
      <c r="X205" t="n" s="42">
        <v>0</v>
      </c>
      <c r="Y205" s="16" t="inlineStr">
        <is>
          <t xml:space="preserve">用于将【星罗分锋】由三级提升至四级，开启四至六级修习。同时御使十六柄飞剑向前方散开，分别命中路径上的敌人。</t>
        </is>
      </c>
      <c r="Z205" t="inlineStr">
        <is>
          <t xml:space="preserve">|cff00FF00“剑列星罗，锋分四野；不求一处独重，但使群敌皆惊。”——《星罗剑阵图》|r</t>
        </is>
      </c>
      <c r="AA205" s="16" t="inlineStr">
        <is>
          <t xml:space="preserve">宗门兑换，购买，秘境或遗迹可得</t>
        </is>
      </c>
      <c r="AB205" s="16">
        <v>10202014</v>
      </c>
      <c r="AC205" s="31" t="inlineStr">
        <is>
          <t xml:space="preserve">0</t>
        </is>
      </c>
      <c r="AD205" s="16">
        <v>0</v>
      </c>
      <c r="AF205">
        <v>70002</v>
      </c>
      <c r="AH205">
        <v>24000</v>
      </c>
      <c r="AI205" s="32" t="inlineStr">
        <is>
          <t xml:space="preserve">功法</t>
        </is>
      </c>
      <c r="AJ205" s="16" t="inlineStr">
        <is>
          <t xml:space="preserve">人道神通</t>
        </is>
      </c>
      <c r="AK205" s="16" t="inlineStr">
        <is>
          <t xml:space="preserve">通用</t>
        </is>
      </c>
    </row>
    <row r="206" ht="16.5" customHeight="1" spans="2:37">
      <c r="B206" s="16" t="n">
        <f>10000000+INDEX(编号表!$B:$B,MATCH(F206,编号表!$A:$A,0))*100000+INDEX(编号表!$F:$F,MATCH(D206,编号表!$E:$E,0))*1000+INDEX(编号表!$D:$D,MATCH(E206,编号表!$C:$C,0))*10000+G206</f>
        <v>10204163</v>
      </c>
      <c r="C206" s="33" t="inlineStr">
        <is>
          <t xml:space="preserve">星罗分锋·下卷</t>
        </is>
      </c>
      <c r="D206" s="16" t="inlineStr">
        <is>
          <t xml:space="preserve">仙品</t>
        </is>
      </c>
      <c r="E206" s="16" t="inlineStr">
        <is>
          <t xml:space="preserve">通用</t>
        </is>
      </c>
      <c r="F206" s="16" t="inlineStr">
        <is>
          <t xml:space="preserve">人道神通</t>
        </is>
      </c>
      <c r="G206" s="16">
        <v>163</v>
      </c>
      <c r="I206" s="16">
        <v>60</v>
      </c>
      <c r="J206" t="str">
        <f>"大类_"&amp;D206&amp;E206&amp;F206</f>
        <v>大类_仙品通用人道神通</v>
      </c>
      <c r="K206" s="16" t="inlineStr">
        <is>
          <t xml:space="preserve">子类_技能书</t>
        </is>
      </c>
      <c r="L206" s="16">
        <v>1</v>
      </c>
      <c r="M206" s="16" t="inlineStr">
        <is>
          <t xml:space="preserve">功法</t>
        </is>
      </c>
      <c r="O206" s="16">
        <v>0</v>
      </c>
      <c r="P206" s="16" t="b">
        <v>1</v>
      </c>
      <c r="R206" s="16" t="b">
        <v>0</v>
      </c>
      <c r="S206" s="16">
        <v>1</v>
      </c>
      <c r="T206" s="16" t="inlineStr">
        <is>
          <t xml:space="preserve">剑道</t>
        </is>
      </c>
      <c r="U206" s="16">
        <v>999</v>
      </c>
      <c r="V206" s="16" t="inlineStr">
        <is>
          <t xml:space="preserve">功能_技能书</t>
        </is>
      </c>
      <c r="W206" t="n" s="16">
        <v>10150006</v>
      </c>
      <c r="X206" t="n" s="42">
        <v>0</v>
      </c>
      <c r="Y206" s="16" t="inlineStr">
        <is>
          <t xml:space="preserve">用于将【星罗分锋】由六级提升至七级，开启七至十级修习。同时御使十六柄飞剑向前方散开，分别命中路径上的敌人。</t>
        </is>
      </c>
      <c r="Z206" t="inlineStr">
        <is>
          <t xml:space="preserve">|cff00FF00“剑列星罗，锋分四野；不求一处独重，但使群敌皆惊。”——《星罗剑阵图》|r</t>
        </is>
      </c>
      <c r="AA206" s="16" t="inlineStr">
        <is>
          <t xml:space="preserve">宗门兑换，购买，秘境或遗迹可得</t>
        </is>
      </c>
      <c r="AB206" s="16">
        <v>10202014</v>
      </c>
      <c r="AC206" s="31" t="inlineStr">
        <is>
          <t xml:space="preserve">0</t>
        </is>
      </c>
      <c r="AD206" s="16">
        <v>0</v>
      </c>
      <c r="AF206">
        <v>70002</v>
      </c>
      <c r="AH206">
        <v>3000000</v>
      </c>
      <c r="AI206" s="32" t="inlineStr">
        <is>
          <t xml:space="preserve">功法</t>
        </is>
      </c>
      <c r="AJ206" s="16" t="inlineStr">
        <is>
          <t xml:space="preserve">人道神通</t>
        </is>
      </c>
      <c r="AK206" s="16" t="inlineStr">
        <is>
          <t xml:space="preserve">通用</t>
        </is>
      </c>
    </row>
    <row r="207" ht="16.5" customHeight="1" spans="2:37">
      <c r="B207" s="16" t="n">
        <f>10000000+INDEX(编号表!$B:$B,MATCH(F207,编号表!$A:$A,0))*100000+INDEX(编号表!$F:$F,MATCH(D207,编号表!$E:$E,0))*1000+INDEX(编号表!$D:$D,MATCH(E207,编号表!$C:$C,0))*10000+G207</f>
        <v>10201165</v>
      </c>
      <c r="C207" s="33" t="inlineStr">
        <is>
          <t xml:space="preserve">青息回元·第二卷</t>
        </is>
      </c>
      <c r="D207" s="16" t="inlineStr">
        <is>
          <t xml:space="preserve">凡品</t>
        </is>
      </c>
      <c r="E207" s="16" t="inlineStr">
        <is>
          <t xml:space="preserve">通用</t>
        </is>
      </c>
      <c r="F207" s="16" t="inlineStr">
        <is>
          <t xml:space="preserve">人道神通</t>
        </is>
      </c>
      <c r="G207" s="16">
        <v>165</v>
      </c>
      <c r="I207" s="16">
        <v>60</v>
      </c>
      <c r="J207" t="str">
        <f>"大类_"&amp;D207&amp;E207&amp;F207</f>
        <v>大类_凡品通用人道神通</v>
      </c>
      <c r="K207" s="16" t="inlineStr">
        <is>
          <t xml:space="preserve">子类_技能书</t>
        </is>
      </c>
      <c r="L207" s="16">
        <v>1</v>
      </c>
      <c r="M207" s="16" t="inlineStr">
        <is>
          <t xml:space="preserve">功法</t>
        </is>
      </c>
      <c r="O207" s="16">
        <v>0</v>
      </c>
      <c r="P207" s="16" t="b">
        <v>1</v>
      </c>
      <c r="R207" s="16" t="b">
        <v>0</v>
      </c>
      <c r="S207" s="16">
        <v>1</v>
      </c>
      <c r="T207" s="16" t="inlineStr">
        <is>
          <t xml:space="preserve">木行</t>
        </is>
      </c>
      <c r="U207" s="16">
        <v>999</v>
      </c>
      <c r="V207" s="16" t="inlineStr">
        <is>
          <t xml:space="preserve">功能_技能书</t>
        </is>
      </c>
      <c r="W207" t="n" s="16">
        <v>10160001</v>
      </c>
      <c r="X207" t="n" s="42">
        <v>0</v>
      </c>
      <c r="Y207" s="16" t="inlineStr">
        <is>
          <t xml:space="preserve">用于将【青息回元】由一级提升至二级。以青色灵息为自己或友方立即恢复生命。</t>
        </is>
      </c>
      <c r="Z207" t="inlineStr">
        <is>
          <t xml:space="preserve">|cff00FF00“青息入脉，枯处复荣；元气既回，百损自平。”——《青息回元篇》|r</t>
        </is>
      </c>
      <c r="AA207" s="16" t="inlineStr">
        <is>
          <t xml:space="preserve">宗门兑换，购买，秘境或遗迹可得</t>
        </is>
      </c>
      <c r="AB207" s="16">
        <v>10202015</v>
      </c>
      <c r="AC207" s="31" t="inlineStr">
        <is>
          <t xml:space="preserve">0</t>
        </is>
      </c>
      <c r="AD207" s="16">
        <v>0</v>
      </c>
      <c r="AF207">
        <v>70002</v>
      </c>
      <c r="AH207">
        <v>80</v>
      </c>
      <c r="AI207" s="32" t="inlineStr">
        <is>
          <t xml:space="preserve">功法</t>
        </is>
      </c>
      <c r="AJ207" s="16" t="inlineStr">
        <is>
          <t xml:space="preserve">人道神通</t>
        </is>
      </c>
      <c r="AK207" s="16" t="inlineStr">
        <is>
          <t xml:space="preserve">通用</t>
        </is>
      </c>
    </row>
    <row r="208" ht="16.5" customHeight="1" spans="2:37">
      <c r="B208" s="16" t="n">
        <f>10000000+INDEX(编号表!$B:$B,MATCH(F208,编号表!$A:$A,0))*100000+INDEX(编号表!$F:$F,MATCH(D208,编号表!$E:$E,0))*1000+INDEX(编号表!$D:$D,MATCH(E208,编号表!$C:$C,0))*10000+G208</f>
        <v>10201166</v>
      </c>
      <c r="C208" s="33" t="inlineStr">
        <is>
          <t xml:space="preserve">青息回元·第三卷</t>
        </is>
      </c>
      <c r="D208" s="16" t="inlineStr">
        <is>
          <t xml:space="preserve">凡品</t>
        </is>
      </c>
      <c r="E208" s="16" t="inlineStr">
        <is>
          <t xml:space="preserve">通用</t>
        </is>
      </c>
      <c r="F208" s="16" t="inlineStr">
        <is>
          <t xml:space="preserve">人道神通</t>
        </is>
      </c>
      <c r="G208" s="16">
        <v>166</v>
      </c>
      <c r="I208" s="16">
        <v>60</v>
      </c>
      <c r="J208" t="str">
        <f>"大类_"&amp;D208&amp;E208&amp;F208</f>
        <v>大类_凡品通用人道神通</v>
      </c>
      <c r="K208" s="16" t="inlineStr">
        <is>
          <t xml:space="preserve">子类_技能书</t>
        </is>
      </c>
      <c r="L208" s="16">
        <v>1</v>
      </c>
      <c r="M208" s="16" t="inlineStr">
        <is>
          <t xml:space="preserve">功法</t>
        </is>
      </c>
      <c r="O208" s="16">
        <v>0</v>
      </c>
      <c r="P208" s="16" t="b">
        <v>1</v>
      </c>
      <c r="R208" s="16" t="b">
        <v>0</v>
      </c>
      <c r="S208" s="16">
        <v>1</v>
      </c>
      <c r="T208" s="16" t="inlineStr">
        <is>
          <t xml:space="preserve">木行</t>
        </is>
      </c>
      <c r="U208" s="16">
        <v>999</v>
      </c>
      <c r="V208" s="16" t="inlineStr">
        <is>
          <t xml:space="preserve">功能_技能书</t>
        </is>
      </c>
      <c r="W208" t="n" s="16">
        <v>10160002</v>
      </c>
      <c r="X208" t="n" s="42">
        <v>0</v>
      </c>
      <c r="Y208" s="16" t="inlineStr">
        <is>
          <t xml:space="preserve">用于将【青息回元】由二级提升至三级。以青色灵息为自己或友方立即恢复生命。</t>
        </is>
      </c>
      <c r="Z208" t="inlineStr">
        <is>
          <t xml:space="preserve">|cff00FF00“青息入脉，枯处复荣；元气既回，百损自平。”——《青息回元篇》|r</t>
        </is>
      </c>
      <c r="AA208" s="16" t="inlineStr">
        <is>
          <t xml:space="preserve">宗门兑换，购买，秘境或遗迹可得</t>
        </is>
      </c>
      <c r="AB208" s="16">
        <v>10202015</v>
      </c>
      <c r="AC208" s="31" t="inlineStr">
        <is>
          <t xml:space="preserve">0</t>
        </is>
      </c>
      <c r="AD208" s="16">
        <v>0</v>
      </c>
      <c r="AF208">
        <v>70002</v>
      </c>
      <c r="AH208">
        <v>400</v>
      </c>
      <c r="AI208" s="32" t="inlineStr">
        <is>
          <t xml:space="preserve">功法</t>
        </is>
      </c>
      <c r="AJ208" s="16" t="inlineStr">
        <is>
          <t xml:space="preserve">人道神通</t>
        </is>
      </c>
      <c r="AK208" s="16" t="inlineStr">
        <is>
          <t xml:space="preserve">通用</t>
        </is>
      </c>
    </row>
    <row r="209" ht="16.5" customHeight="1" spans="2:37">
      <c r="B209" s="16" t="n">
        <f>10000000+INDEX(编号表!$B:$B,MATCH(F209,编号表!$A:$A,0))*100000+INDEX(编号表!$F:$F,MATCH(D209,编号表!$E:$E,0))*1000+INDEX(编号表!$D:$D,MATCH(E209,编号表!$C:$C,0))*10000+G209</f>
        <v>10202167</v>
      </c>
      <c r="C209" s="33" t="inlineStr">
        <is>
          <t xml:space="preserve">青息回元·第四卷</t>
        </is>
      </c>
      <c r="D209" s="16" t="inlineStr">
        <is>
          <t xml:space="preserve">灵品</t>
        </is>
      </c>
      <c r="E209" s="16" t="inlineStr">
        <is>
          <t xml:space="preserve">通用</t>
        </is>
      </c>
      <c r="F209" s="16" t="inlineStr">
        <is>
          <t xml:space="preserve">人道神通</t>
        </is>
      </c>
      <c r="G209" s="16">
        <v>167</v>
      </c>
      <c r="I209" s="16">
        <v>60</v>
      </c>
      <c r="J209" t="str">
        <f>"大类_"&amp;D209&amp;E209&amp;F209</f>
        <v>大类_灵品通用人道神通</v>
      </c>
      <c r="K209" s="16" t="inlineStr">
        <is>
          <t xml:space="preserve">子类_技能书</t>
        </is>
      </c>
      <c r="L209" s="16">
        <v>1</v>
      </c>
      <c r="M209" s="16" t="inlineStr">
        <is>
          <t xml:space="preserve">功法</t>
        </is>
      </c>
      <c r="O209" s="16">
        <v>0</v>
      </c>
      <c r="P209" s="16" t="b">
        <v>1</v>
      </c>
      <c r="R209" s="16" t="b">
        <v>0</v>
      </c>
      <c r="S209" s="16">
        <v>1</v>
      </c>
      <c r="T209" s="16" t="inlineStr">
        <is>
          <t xml:space="preserve">木行</t>
        </is>
      </c>
      <c r="U209" s="16">
        <v>999</v>
      </c>
      <c r="V209" s="16" t="inlineStr">
        <is>
          <t xml:space="preserve">功能_技能书</t>
        </is>
      </c>
      <c r="W209" t="n" s="16">
        <v>10160003</v>
      </c>
      <c r="X209" t="n" s="42">
        <v>0</v>
      </c>
      <c r="Y209" s="16" t="inlineStr">
        <is>
          <t xml:space="preserve">用于将【青息回元】由三级提升至四级。以青色灵息为自己或友方立即恢复生命。</t>
        </is>
      </c>
      <c r="Z209" t="inlineStr">
        <is>
          <t xml:space="preserve">|cff00FF00“青息入脉，枯处复荣；元气既回，百损自平。”——《青息回元篇》|r</t>
        </is>
      </c>
      <c r="AA209" s="16" t="inlineStr">
        <is>
          <t xml:space="preserve">宗门兑换，购买，秘境或遗迹可得</t>
        </is>
      </c>
      <c r="AB209" s="16">
        <v>10202015</v>
      </c>
      <c r="AC209" s="31" t="inlineStr">
        <is>
          <t xml:space="preserve">0</t>
        </is>
      </c>
      <c r="AD209" s="16">
        <v>0</v>
      </c>
      <c r="AF209">
        <v>70002</v>
      </c>
      <c r="AH209">
        <v>6000</v>
      </c>
      <c r="AI209" s="32" t="inlineStr">
        <is>
          <t xml:space="preserve">功法</t>
        </is>
      </c>
      <c r="AJ209" s="16" t="inlineStr">
        <is>
          <t xml:space="preserve">人道神通</t>
        </is>
      </c>
      <c r="AK209" s="16" t="inlineStr">
        <is>
          <t xml:space="preserve">通用</t>
        </is>
      </c>
    </row>
    <row r="210" ht="16.5" customHeight="1" spans="2:37">
      <c r="B210" s="16" t="n">
        <f>10000000+INDEX(编号表!$B:$B,MATCH(F210,编号表!$A:$A,0))*100000+INDEX(编号表!$F:$F,MATCH(D210,编号表!$E:$E,0))*1000+INDEX(编号表!$D:$D,MATCH(E210,编号表!$C:$C,0))*10000+G210</f>
        <v>10202168</v>
      </c>
      <c r="C210" s="33" t="inlineStr">
        <is>
          <t xml:space="preserve">青息回元·第五卷</t>
        </is>
      </c>
      <c r="D210" s="16" t="inlineStr">
        <is>
          <t xml:space="preserve">灵品</t>
        </is>
      </c>
      <c r="E210" s="16" t="inlineStr">
        <is>
          <t xml:space="preserve">通用</t>
        </is>
      </c>
      <c r="F210" s="16" t="inlineStr">
        <is>
          <t xml:space="preserve">人道神通</t>
        </is>
      </c>
      <c r="G210" s="16">
        <v>168</v>
      </c>
      <c r="I210" s="16">
        <v>60</v>
      </c>
      <c r="J210" t="str">
        <f>"大类_"&amp;D210&amp;E210&amp;F210</f>
        <v>大类_灵品通用人道神通</v>
      </c>
      <c r="K210" s="16" t="inlineStr">
        <is>
          <t xml:space="preserve">子类_技能书</t>
        </is>
      </c>
      <c r="L210" s="16">
        <v>1</v>
      </c>
      <c r="M210" s="16" t="inlineStr">
        <is>
          <t xml:space="preserve">功法</t>
        </is>
      </c>
      <c r="O210" s="16">
        <v>0</v>
      </c>
      <c r="P210" s="16" t="b">
        <v>1</v>
      </c>
      <c r="R210" s="16" t="b">
        <v>0</v>
      </c>
      <c r="S210" s="16">
        <v>1</v>
      </c>
      <c r="T210" s="16" t="inlineStr">
        <is>
          <t xml:space="preserve">木行</t>
        </is>
      </c>
      <c r="U210" s="16">
        <v>999</v>
      </c>
      <c r="V210" s="16" t="inlineStr">
        <is>
          <t xml:space="preserve">功能_技能书</t>
        </is>
      </c>
      <c r="W210" t="n" s="16">
        <v>10160004</v>
      </c>
      <c r="X210" t="n" s="42">
        <v>0</v>
      </c>
      <c r="Y210" s="16" t="inlineStr">
        <is>
          <t xml:space="preserve">用于将【青息回元】由四级提升至五级。以青色灵息为自己或友方立即恢复生命。</t>
        </is>
      </c>
      <c r="Z210" t="inlineStr">
        <is>
          <t xml:space="preserve">|cff00FF00“青息入脉，枯处复荣；元气既回，百损自平。”——《青息回元篇》|r</t>
        </is>
      </c>
      <c r="AA210" s="16" t="inlineStr">
        <is>
          <t xml:space="preserve">宗门兑换，购买，秘境或遗迹可得</t>
        </is>
      </c>
      <c r="AB210" s="16">
        <v>10202015</v>
      </c>
      <c r="AC210" s="31" t="inlineStr">
        <is>
          <t xml:space="preserve">0</t>
        </is>
      </c>
      <c r="AD210" s="16">
        <v>0</v>
      </c>
      <c r="AF210">
        <v>70002</v>
      </c>
      <c r="AH210">
        <v>6000</v>
      </c>
      <c r="AI210" s="32" t="inlineStr">
        <is>
          <t xml:space="preserve">功法</t>
        </is>
      </c>
      <c r="AJ210" s="16" t="inlineStr">
        <is>
          <t xml:space="preserve">人道神通</t>
        </is>
      </c>
      <c r="AK210" s="16" t="inlineStr">
        <is>
          <t xml:space="preserve">通用</t>
        </is>
      </c>
    </row>
    <row r="211" ht="16.5" customHeight="1" spans="2:37">
      <c r="B211" s="16" t="n">
        <f>10000000+INDEX(编号表!$B:$B,MATCH(F211,编号表!$A:$A,0))*100000+INDEX(编号表!$F:$F,MATCH(D211,编号表!$E:$E,0))*1000+INDEX(编号表!$D:$D,MATCH(E211,编号表!$C:$C,0))*10000+G211</f>
        <v>10202169</v>
      </c>
      <c r="C211" s="33" t="inlineStr">
        <is>
          <t xml:space="preserve">青息回元·第六卷</t>
        </is>
      </c>
      <c r="D211" s="16" t="inlineStr">
        <is>
          <t xml:space="preserve">灵品</t>
        </is>
      </c>
      <c r="E211" s="16" t="inlineStr">
        <is>
          <t xml:space="preserve">通用</t>
        </is>
      </c>
      <c r="F211" s="16" t="inlineStr">
        <is>
          <t xml:space="preserve">人道神通</t>
        </is>
      </c>
      <c r="G211" s="16">
        <v>169</v>
      </c>
      <c r="I211" s="16">
        <v>60</v>
      </c>
      <c r="J211" t="str">
        <f>"大类_"&amp;D211&amp;E211&amp;F211</f>
        <v>大类_灵品通用人道神通</v>
      </c>
      <c r="K211" s="16" t="inlineStr">
        <is>
          <t xml:space="preserve">子类_技能书</t>
        </is>
      </c>
      <c r="L211" s="16">
        <v>1</v>
      </c>
      <c r="M211" s="16" t="inlineStr">
        <is>
          <t xml:space="preserve">功法</t>
        </is>
      </c>
      <c r="O211" s="16">
        <v>0</v>
      </c>
      <c r="P211" s="16" t="b">
        <v>1</v>
      </c>
      <c r="R211" s="16" t="b">
        <v>0</v>
      </c>
      <c r="S211" s="16">
        <v>1</v>
      </c>
      <c r="T211" s="16" t="inlineStr">
        <is>
          <t xml:space="preserve">木行</t>
        </is>
      </c>
      <c r="U211" s="16">
        <v>999</v>
      </c>
      <c r="V211" s="16" t="inlineStr">
        <is>
          <t xml:space="preserve">功能_技能书</t>
        </is>
      </c>
      <c r="W211" t="n" s="16">
        <v>10160005</v>
      </c>
      <c r="X211" t="n" s="42">
        <v>0</v>
      </c>
      <c r="Y211" s="16" t="inlineStr">
        <is>
          <t xml:space="preserve">用于将【青息回元】由五级提升至六级。以青色灵息为自己或友方立即恢复生命。</t>
        </is>
      </c>
      <c r="Z211" t="inlineStr">
        <is>
          <t xml:space="preserve">|cff00FF00“青息入脉，枯处复荣；元气既回，百损自平。”——《青息回元篇》|r</t>
        </is>
      </c>
      <c r="AA211" s="16" t="inlineStr">
        <is>
          <t xml:space="preserve">宗门兑换，购买，秘境或遗迹可得</t>
        </is>
      </c>
      <c r="AB211" s="16">
        <v>10202015</v>
      </c>
      <c r="AC211" s="31" t="inlineStr">
        <is>
          <t xml:space="preserve">0</t>
        </is>
      </c>
      <c r="AD211" s="16">
        <v>0</v>
      </c>
      <c r="AF211">
        <v>70002</v>
      </c>
      <c r="AH211">
        <v>30000</v>
      </c>
      <c r="AI211" s="32" t="inlineStr">
        <is>
          <t xml:space="preserve">功法</t>
        </is>
      </c>
      <c r="AJ211" s="16" t="inlineStr">
        <is>
          <t xml:space="preserve">人道神通</t>
        </is>
      </c>
      <c r="AK211" s="16" t="inlineStr">
        <is>
          <t xml:space="preserve">通用</t>
        </is>
      </c>
    </row>
    <row r="212" ht="16.5" customHeight="1" spans="2:37">
      <c r="B212" s="16" t="n">
        <f>10000000+INDEX(编号表!$B:$B,MATCH(F212,编号表!$A:$A,0))*100000+INDEX(编号表!$F:$F,MATCH(D212,编号表!$E:$E,0))*1000+INDEX(编号表!$D:$D,MATCH(E212,编号表!$C:$C,0))*10000+G212</f>
        <v>10203170</v>
      </c>
      <c r="C212" s="33" t="inlineStr">
        <is>
          <t xml:space="preserve">青息回元·第七卷</t>
        </is>
      </c>
      <c r="D212" s="16" t="inlineStr">
        <is>
          <t xml:space="preserve">玄品</t>
        </is>
      </c>
      <c r="E212" s="16" t="inlineStr">
        <is>
          <t xml:space="preserve">通用</t>
        </is>
      </c>
      <c r="F212" s="16" t="inlineStr">
        <is>
          <t xml:space="preserve">人道神通</t>
        </is>
      </c>
      <c r="G212" s="16">
        <v>170</v>
      </c>
      <c r="I212" s="16">
        <v>60</v>
      </c>
      <c r="J212" t="str">
        <f>"大类_"&amp;D212&amp;E212&amp;F212</f>
        <v>大类_玄品通用人道神通</v>
      </c>
      <c r="K212" s="16" t="inlineStr">
        <is>
          <t xml:space="preserve">子类_技能书</t>
        </is>
      </c>
      <c r="L212" s="16">
        <v>1</v>
      </c>
      <c r="M212" s="16" t="inlineStr">
        <is>
          <t xml:space="preserve">功法</t>
        </is>
      </c>
      <c r="O212" s="16">
        <v>0</v>
      </c>
      <c r="P212" s="16" t="b">
        <v>1</v>
      </c>
      <c r="R212" s="16" t="b">
        <v>0</v>
      </c>
      <c r="S212" s="16">
        <v>1</v>
      </c>
      <c r="T212" s="16" t="inlineStr">
        <is>
          <t xml:space="preserve">木行</t>
        </is>
      </c>
      <c r="U212" s="16">
        <v>999</v>
      </c>
      <c r="V212" s="16" t="inlineStr">
        <is>
          <t xml:space="preserve">功能_技能书</t>
        </is>
      </c>
      <c r="W212" t="n" s="16">
        <v>10160006</v>
      </c>
      <c r="X212" t="n" s="42">
        <v>0</v>
      </c>
      <c r="Y212" s="16" t="inlineStr">
        <is>
          <t xml:space="preserve">用于将【青息回元】由六级提升至七级。以青色灵息为自己或友方立即恢复生命。</t>
        </is>
      </c>
      <c r="Z212" t="inlineStr">
        <is>
          <t xml:space="preserve">|cff00FF00“青息入脉，枯处复荣；元气既回，百损自平。”——《青息回元篇》|r</t>
        </is>
      </c>
      <c r="AA212" s="16" t="inlineStr">
        <is>
          <t xml:space="preserve">宗门兑换，购买，秘境或遗迹可得</t>
        </is>
      </c>
      <c r="AB212" s="16">
        <v>10202015</v>
      </c>
      <c r="AC212" s="31" t="inlineStr">
        <is>
          <t xml:space="preserve">0</t>
        </is>
      </c>
      <c r="AD212" s="16">
        <v>0</v>
      </c>
      <c r="AF212">
        <v>70002</v>
      </c>
      <c r="AH212">
        <v>600000</v>
      </c>
      <c r="AI212" s="32" t="inlineStr">
        <is>
          <t xml:space="preserve">功法</t>
        </is>
      </c>
      <c r="AJ212" s="16" t="inlineStr">
        <is>
          <t xml:space="preserve">人道神通</t>
        </is>
      </c>
      <c r="AK212" s="16" t="inlineStr">
        <is>
          <t xml:space="preserve">通用</t>
        </is>
      </c>
    </row>
    <row r="213" ht="16.5" customHeight="1" spans="2:37">
      <c r="B213" s="16" t="n">
        <f>10000000+INDEX(编号表!$B:$B,MATCH(F213,编号表!$A:$A,0))*100000+INDEX(编号表!$F:$F,MATCH(D213,编号表!$E:$E,0))*1000+INDEX(编号表!$D:$D,MATCH(E213,编号表!$C:$C,0))*10000+G213</f>
        <v>10203171</v>
      </c>
      <c r="C213" s="33" t="inlineStr">
        <is>
          <t xml:space="preserve">青息回元·第八卷</t>
        </is>
      </c>
      <c r="D213" s="16" t="inlineStr">
        <is>
          <t xml:space="preserve">玄品</t>
        </is>
      </c>
      <c r="E213" s="16" t="inlineStr">
        <is>
          <t xml:space="preserve">通用</t>
        </is>
      </c>
      <c r="F213" s="16" t="inlineStr">
        <is>
          <t xml:space="preserve">人道神通</t>
        </is>
      </c>
      <c r="G213" s="16">
        <v>171</v>
      </c>
      <c r="I213" s="16">
        <v>60</v>
      </c>
      <c r="J213" t="str">
        <f>"大类_"&amp;D213&amp;E213&amp;F213</f>
        <v>大类_玄品通用人道神通</v>
      </c>
      <c r="K213" s="16" t="inlineStr">
        <is>
          <t xml:space="preserve">子类_技能书</t>
        </is>
      </c>
      <c r="L213" s="16">
        <v>1</v>
      </c>
      <c r="M213" s="16" t="inlineStr">
        <is>
          <t xml:space="preserve">功法</t>
        </is>
      </c>
      <c r="O213" s="16">
        <v>0</v>
      </c>
      <c r="P213" s="16" t="b">
        <v>1</v>
      </c>
      <c r="R213" s="16" t="b">
        <v>0</v>
      </c>
      <c r="S213" s="16">
        <v>1</v>
      </c>
      <c r="T213" s="16" t="inlineStr">
        <is>
          <t xml:space="preserve">木行</t>
        </is>
      </c>
      <c r="U213" s="16">
        <v>999</v>
      </c>
      <c r="V213" s="16" t="inlineStr">
        <is>
          <t xml:space="preserve">功能_技能书</t>
        </is>
      </c>
      <c r="W213" t="n" s="16">
        <v>10160007</v>
      </c>
      <c r="X213" t="n" s="42">
        <v>0</v>
      </c>
      <c r="Y213" s="16" t="inlineStr">
        <is>
          <t xml:space="preserve">用于将【青息回元】由七级提升至八级。以青色灵息为自己或友方立即恢复生命。</t>
        </is>
      </c>
      <c r="Z213" t="inlineStr">
        <is>
          <t xml:space="preserve">|cff00FF00“青息入脉，枯处复荣；元气既回，百损自平。”——《青息回元篇》|r</t>
        </is>
      </c>
      <c r="AA213" s="16" t="inlineStr">
        <is>
          <t xml:space="preserve">宗门兑换，购买，秘境或遗迹可得</t>
        </is>
      </c>
      <c r="AB213" s="16">
        <v>10202015</v>
      </c>
      <c r="AC213" s="31" t="inlineStr">
        <is>
          <t xml:space="preserve">0</t>
        </is>
      </c>
      <c r="AD213" s="16">
        <v>0</v>
      </c>
      <c r="AF213">
        <v>70002</v>
      </c>
      <c r="AH213">
        <v>600000</v>
      </c>
      <c r="AI213" s="32" t="inlineStr">
        <is>
          <t xml:space="preserve">功法</t>
        </is>
      </c>
      <c r="AJ213" s="16" t="inlineStr">
        <is>
          <t xml:space="preserve">人道神通</t>
        </is>
      </c>
      <c r="AK213" s="16" t="inlineStr">
        <is>
          <t xml:space="preserve">通用</t>
        </is>
      </c>
    </row>
    <row r="214" ht="16.5" customHeight="1" spans="2:37">
      <c r="B214" s="16" t="n">
        <f>10000000+INDEX(编号表!$B:$B,MATCH(F214,编号表!$A:$A,0))*100000+INDEX(编号表!$F:$F,MATCH(D214,编号表!$E:$E,0))*1000+INDEX(编号表!$D:$D,MATCH(E214,编号表!$C:$C,0))*10000+G214</f>
        <v>10203172</v>
      </c>
      <c r="C214" s="33" t="inlineStr">
        <is>
          <t xml:space="preserve">青息回元·第九卷</t>
        </is>
      </c>
      <c r="D214" s="16" t="inlineStr">
        <is>
          <t xml:space="preserve">玄品</t>
        </is>
      </c>
      <c r="E214" s="16" t="inlineStr">
        <is>
          <t xml:space="preserve">通用</t>
        </is>
      </c>
      <c r="F214" s="16" t="inlineStr">
        <is>
          <t xml:space="preserve">人道神通</t>
        </is>
      </c>
      <c r="G214" s="16">
        <v>172</v>
      </c>
      <c r="I214" s="16">
        <v>60</v>
      </c>
      <c r="J214" t="str">
        <f>"大类_"&amp;D214&amp;E214&amp;F214</f>
        <v>大类_玄品通用人道神通</v>
      </c>
      <c r="K214" s="16" t="inlineStr">
        <is>
          <t xml:space="preserve">子类_技能书</t>
        </is>
      </c>
      <c r="L214" s="16">
        <v>1</v>
      </c>
      <c r="M214" s="16" t="inlineStr">
        <is>
          <t xml:space="preserve">功法</t>
        </is>
      </c>
      <c r="O214" s="16">
        <v>0</v>
      </c>
      <c r="P214" s="16" t="b">
        <v>1</v>
      </c>
      <c r="R214" s="16" t="b">
        <v>0</v>
      </c>
      <c r="S214" s="16">
        <v>1</v>
      </c>
      <c r="T214" s="16" t="inlineStr">
        <is>
          <t xml:space="preserve">木行</t>
        </is>
      </c>
      <c r="U214" s="16">
        <v>999</v>
      </c>
      <c r="V214" s="16" t="inlineStr">
        <is>
          <t xml:space="preserve">功能_技能书</t>
        </is>
      </c>
      <c r="W214" t="n" s="16">
        <v>10160008</v>
      </c>
      <c r="X214" t="n" s="42">
        <v>0</v>
      </c>
      <c r="Y214" s="16" t="inlineStr">
        <is>
          <t xml:space="preserve">用于将【青息回元】由八级提升至九级。以青色灵息为自己或友方立即恢复生命。</t>
        </is>
      </c>
      <c r="Z214" t="inlineStr">
        <is>
          <t xml:space="preserve">|cff00FF00“青息入脉，枯处复荣；元气既回，百损自平。”——《青息回元篇》|r</t>
        </is>
      </c>
      <c r="AA214" s="16" t="inlineStr">
        <is>
          <t xml:space="preserve">宗门兑换，购买，秘境或遗迹可得</t>
        </is>
      </c>
      <c r="AB214" s="16">
        <v>10202015</v>
      </c>
      <c r="AC214" s="31" t="inlineStr">
        <is>
          <t xml:space="preserve">0</t>
        </is>
      </c>
      <c r="AD214" s="16">
        <v>0</v>
      </c>
      <c r="AF214">
        <v>70002</v>
      </c>
      <c r="AH214">
        <v>3000000</v>
      </c>
      <c r="AI214" s="32" t="inlineStr">
        <is>
          <t xml:space="preserve">功法</t>
        </is>
      </c>
      <c r="AJ214" s="16" t="inlineStr">
        <is>
          <t xml:space="preserve">人道神通</t>
        </is>
      </c>
      <c r="AK214" s="16" t="inlineStr">
        <is>
          <t xml:space="preserve">通用</t>
        </is>
      </c>
    </row>
    <row r="215" ht="16.5" customHeight="1" spans="2:37">
      <c r="B215" s="16" t="n">
        <f>10000000+INDEX(编号表!$B:$B,MATCH(F215,编号表!$A:$A,0))*100000+INDEX(编号表!$F:$F,MATCH(D215,编号表!$E:$E,0))*1000+INDEX(编号表!$D:$D,MATCH(E215,编号表!$C:$C,0))*10000+G215</f>
        <v>10204173</v>
      </c>
      <c r="C215" s="33" t="inlineStr">
        <is>
          <t xml:space="preserve">青息回元·第十卷</t>
        </is>
      </c>
      <c r="D215" s="16" t="inlineStr">
        <is>
          <t xml:space="preserve">仙品</t>
        </is>
      </c>
      <c r="E215" s="16" t="inlineStr">
        <is>
          <t xml:space="preserve">通用</t>
        </is>
      </c>
      <c r="F215" s="16" t="inlineStr">
        <is>
          <t xml:space="preserve">人道神通</t>
        </is>
      </c>
      <c r="G215" s="16">
        <v>173</v>
      </c>
      <c r="I215" s="16">
        <v>60</v>
      </c>
      <c r="J215" t="str">
        <f>"大类_"&amp;D215&amp;E215&amp;F215</f>
        <v>大类_仙品通用人道神通</v>
      </c>
      <c r="K215" s="16" t="inlineStr">
        <is>
          <t xml:space="preserve">子类_技能书</t>
        </is>
      </c>
      <c r="L215" s="16">
        <v>1</v>
      </c>
      <c r="M215" s="16" t="inlineStr">
        <is>
          <t xml:space="preserve">功法</t>
        </is>
      </c>
      <c r="O215" s="16">
        <v>0</v>
      </c>
      <c r="P215" s="16" t="b">
        <v>1</v>
      </c>
      <c r="R215" s="16" t="b">
        <v>0</v>
      </c>
      <c r="S215" s="16">
        <v>1</v>
      </c>
      <c r="T215" s="16" t="inlineStr">
        <is>
          <t xml:space="preserve">木行</t>
        </is>
      </c>
      <c r="U215" s="16">
        <v>999</v>
      </c>
      <c r="V215" s="16" t="inlineStr">
        <is>
          <t xml:space="preserve">功能_技能书</t>
        </is>
      </c>
      <c r="W215" t="n" s="16">
        <v>10160009</v>
      </c>
      <c r="X215" t="n" s="42">
        <v>0</v>
      </c>
      <c r="Y215" s="16" t="inlineStr">
        <is>
          <t xml:space="preserve">用于将【青息回元】由九级提升至十级。以青色灵息为自己或友方立即恢复生命。</t>
        </is>
      </c>
      <c r="Z215" t="inlineStr">
        <is>
          <t xml:space="preserve">|cff00FF00“青息入脉，枯处复荣；元气既回，百损自平。”——《青息回元篇》|r</t>
        </is>
      </c>
      <c r="AA215" s="16" t="inlineStr">
        <is>
          <t xml:space="preserve">宗门兑换，购买，秘境或遗迹可得</t>
        </is>
      </c>
      <c r="AB215" s="16">
        <v>10202015</v>
      </c>
      <c r="AC215" s="31" t="inlineStr">
        <is>
          <t xml:space="preserve">0</t>
        </is>
      </c>
      <c r="AD215" s="16">
        <v>0</v>
      </c>
      <c r="AF215">
        <v>70002</v>
      </c>
      <c r="AH215">
        <v>75000000</v>
      </c>
      <c r="AI215" s="32" t="inlineStr">
        <is>
          <t xml:space="preserve">功法</t>
        </is>
      </c>
      <c r="AJ215" s="16" t="inlineStr">
        <is>
          <t xml:space="preserve">人道神通</t>
        </is>
      </c>
      <c r="AK215" s="16" t="inlineStr">
        <is>
          <t xml:space="preserve">通用</t>
        </is>
      </c>
    </row>
    <row r="216" ht="16.5" customHeight="1" spans="2:37">
      <c r="B216" s="16" t="n">
        <f>10000000+INDEX(编号表!$B:$B,MATCH(F216,编号表!$A:$A,0))*100000+INDEX(编号表!$F:$F,MATCH(D216,编号表!$E:$E,0))*1000+INDEX(编号表!$D:$D,MATCH(E216,编号表!$C:$C,0))*10000+G216</f>
        <v>10201175</v>
      </c>
      <c r="C216" s="33" t="inlineStr">
        <is>
          <t xml:space="preserve">春脉绵生·第二卷</t>
        </is>
      </c>
      <c r="D216" s="16" t="inlineStr">
        <is>
          <t xml:space="preserve">凡品</t>
        </is>
      </c>
      <c r="E216" s="16" t="inlineStr">
        <is>
          <t xml:space="preserve">通用</t>
        </is>
      </c>
      <c r="F216" s="16" t="inlineStr">
        <is>
          <t xml:space="preserve">人道神通</t>
        </is>
      </c>
      <c r="G216" s="16">
        <v>175</v>
      </c>
      <c r="I216" s="16">
        <v>60</v>
      </c>
      <c r="J216" t="str">
        <f>"大类_"&amp;D216&amp;E216&amp;F216</f>
        <v>大类_凡品通用人道神通</v>
      </c>
      <c r="K216" s="16" t="inlineStr">
        <is>
          <t xml:space="preserve">子类_技能书</t>
        </is>
      </c>
      <c r="L216" s="16">
        <v>1</v>
      </c>
      <c r="M216" s="16" t="inlineStr">
        <is>
          <t xml:space="preserve">功法</t>
        </is>
      </c>
      <c r="O216" s="16">
        <v>0</v>
      </c>
      <c r="P216" s="16" t="b">
        <v>1</v>
      </c>
      <c r="R216" s="16" t="b">
        <v>0</v>
      </c>
      <c r="S216" s="16">
        <v>1</v>
      </c>
      <c r="T216" s="16" t="inlineStr">
        <is>
          <t xml:space="preserve">木行</t>
        </is>
      </c>
      <c r="U216" s="16">
        <v>999</v>
      </c>
      <c r="V216" s="16" t="inlineStr">
        <is>
          <t xml:space="preserve">功能_技能书</t>
        </is>
      </c>
      <c r="W216" t="n" s="16">
        <v>10170001</v>
      </c>
      <c r="X216" t="n" s="42">
        <v>0</v>
      </c>
      <c r="Y216" s="16" t="inlineStr">
        <is>
          <t xml:space="preserve">用于将【春脉绵生】由一级提升至二级。为自己或友方施加持续恢复生命的状态。</t>
        </is>
      </c>
      <c r="Z216" t="inlineStr">
        <is>
          <t xml:space="preserve">|cff00FF00“春脉不争一时之盛，绵绵而行，生机自续。”——《春生养脉经》|r</t>
        </is>
      </c>
      <c r="AA216" s="16" t="inlineStr">
        <is>
          <t xml:space="preserve">宗门兑换，购买，秘境或遗迹可得</t>
        </is>
      </c>
      <c r="AB216" s="16">
        <v>10202016</v>
      </c>
      <c r="AC216" s="31" t="inlineStr">
        <is>
          <t xml:space="preserve">0</t>
        </is>
      </c>
      <c r="AD216" s="16">
        <v>0</v>
      </c>
      <c r="AF216">
        <v>70002</v>
      </c>
      <c r="AH216">
        <v>80</v>
      </c>
      <c r="AI216" s="32" t="inlineStr">
        <is>
          <t xml:space="preserve">功法</t>
        </is>
      </c>
      <c r="AJ216" s="16" t="inlineStr">
        <is>
          <t xml:space="preserve">人道神通</t>
        </is>
      </c>
      <c r="AK216" s="16" t="inlineStr">
        <is>
          <t xml:space="preserve">通用</t>
        </is>
      </c>
    </row>
    <row r="217" ht="16.5" customHeight="1" spans="2:37">
      <c r="B217" s="16" t="n">
        <f>10000000+INDEX(编号表!$B:$B,MATCH(F217,编号表!$A:$A,0))*100000+INDEX(编号表!$F:$F,MATCH(D217,编号表!$E:$E,0))*1000+INDEX(编号表!$D:$D,MATCH(E217,编号表!$C:$C,0))*10000+G217</f>
        <v>10201176</v>
      </c>
      <c r="C217" s="33" t="inlineStr">
        <is>
          <t xml:space="preserve">春脉绵生·第三卷</t>
        </is>
      </c>
      <c r="D217" s="16" t="inlineStr">
        <is>
          <t xml:space="preserve">凡品</t>
        </is>
      </c>
      <c r="E217" s="16" t="inlineStr">
        <is>
          <t xml:space="preserve">通用</t>
        </is>
      </c>
      <c r="F217" s="16" t="inlineStr">
        <is>
          <t xml:space="preserve">人道神通</t>
        </is>
      </c>
      <c r="G217" s="16">
        <v>176</v>
      </c>
      <c r="I217" s="16">
        <v>60</v>
      </c>
      <c r="J217" t="str">
        <f>"大类_"&amp;D217&amp;E217&amp;F217</f>
        <v>大类_凡品通用人道神通</v>
      </c>
      <c r="K217" s="16" t="inlineStr">
        <is>
          <t xml:space="preserve">子类_技能书</t>
        </is>
      </c>
      <c r="L217" s="16">
        <v>1</v>
      </c>
      <c r="M217" s="16" t="inlineStr">
        <is>
          <t xml:space="preserve">功法</t>
        </is>
      </c>
      <c r="O217" s="16">
        <v>0</v>
      </c>
      <c r="P217" s="16" t="b">
        <v>1</v>
      </c>
      <c r="R217" s="16" t="b">
        <v>0</v>
      </c>
      <c r="S217" s="16">
        <v>1</v>
      </c>
      <c r="T217" s="16" t="inlineStr">
        <is>
          <t xml:space="preserve">木行</t>
        </is>
      </c>
      <c r="U217" s="16">
        <v>999</v>
      </c>
      <c r="V217" s="16" t="inlineStr">
        <is>
          <t xml:space="preserve">功能_技能书</t>
        </is>
      </c>
      <c r="W217" t="n" s="16">
        <v>10170002</v>
      </c>
      <c r="X217" t="n" s="42">
        <v>0</v>
      </c>
      <c r="Y217" s="16" t="inlineStr">
        <is>
          <t xml:space="preserve">用于将【春脉绵生】由二级提升至三级。为自己或友方施加持续恢复生命的状态。</t>
        </is>
      </c>
      <c r="Z217" t="inlineStr">
        <is>
          <t xml:space="preserve">|cff00FF00“春脉不争一时之盛，绵绵而行，生机自续。”——《春生养脉经》|r</t>
        </is>
      </c>
      <c r="AA217" s="16" t="inlineStr">
        <is>
          <t xml:space="preserve">宗门兑换，购买，秘境或遗迹可得</t>
        </is>
      </c>
      <c r="AB217" s="16">
        <v>10202016</v>
      </c>
      <c r="AC217" s="31" t="inlineStr">
        <is>
          <t xml:space="preserve">0</t>
        </is>
      </c>
      <c r="AD217" s="16">
        <v>0</v>
      </c>
      <c r="AF217">
        <v>70002</v>
      </c>
      <c r="AH217">
        <v>400</v>
      </c>
      <c r="AI217" s="32" t="inlineStr">
        <is>
          <t xml:space="preserve">功法</t>
        </is>
      </c>
      <c r="AJ217" s="16" t="inlineStr">
        <is>
          <t xml:space="preserve">人道神通</t>
        </is>
      </c>
      <c r="AK217" s="16" t="inlineStr">
        <is>
          <t xml:space="preserve">通用</t>
        </is>
      </c>
    </row>
    <row r="218" ht="16.5" customHeight="1" spans="2:37">
      <c r="B218" s="16" t="n">
        <f>10000000+INDEX(编号表!$B:$B,MATCH(F218,编号表!$A:$A,0))*100000+INDEX(编号表!$F:$F,MATCH(D218,编号表!$E:$E,0))*1000+INDEX(编号表!$D:$D,MATCH(E218,编号表!$C:$C,0))*10000+G218</f>
        <v>10202177</v>
      </c>
      <c r="C218" s="33" t="inlineStr">
        <is>
          <t xml:space="preserve">春脉绵生·第四卷</t>
        </is>
      </c>
      <c r="D218" s="16" t="inlineStr">
        <is>
          <t xml:space="preserve">灵品</t>
        </is>
      </c>
      <c r="E218" s="16" t="inlineStr">
        <is>
          <t xml:space="preserve">通用</t>
        </is>
      </c>
      <c r="F218" s="16" t="inlineStr">
        <is>
          <t xml:space="preserve">人道神通</t>
        </is>
      </c>
      <c r="G218" s="16">
        <v>177</v>
      </c>
      <c r="I218" s="16">
        <v>60</v>
      </c>
      <c r="J218" t="str">
        <f>"大类_"&amp;D218&amp;E218&amp;F218</f>
        <v>大类_灵品通用人道神通</v>
      </c>
      <c r="K218" s="16" t="inlineStr">
        <is>
          <t xml:space="preserve">子类_技能书</t>
        </is>
      </c>
      <c r="L218" s="16">
        <v>1</v>
      </c>
      <c r="M218" s="16" t="inlineStr">
        <is>
          <t xml:space="preserve">功法</t>
        </is>
      </c>
      <c r="O218" s="16">
        <v>0</v>
      </c>
      <c r="P218" s="16" t="b">
        <v>1</v>
      </c>
      <c r="R218" s="16" t="b">
        <v>0</v>
      </c>
      <c r="S218" s="16">
        <v>1</v>
      </c>
      <c r="T218" s="16" t="inlineStr">
        <is>
          <t xml:space="preserve">木行</t>
        </is>
      </c>
      <c r="U218" s="16">
        <v>999</v>
      </c>
      <c r="V218" s="16" t="inlineStr">
        <is>
          <t xml:space="preserve">功能_技能书</t>
        </is>
      </c>
      <c r="W218" t="n" s="16">
        <v>10170003</v>
      </c>
      <c r="X218" t="n" s="42">
        <v>0</v>
      </c>
      <c r="Y218" s="16" t="inlineStr">
        <is>
          <t xml:space="preserve">用于将【春脉绵生】由三级提升至四级。为自己或友方施加持续恢复生命的状态。</t>
        </is>
      </c>
      <c r="Z218" t="inlineStr">
        <is>
          <t xml:space="preserve">|cff00FF00“春脉不争一时之盛，绵绵而行，生机自续。”——《春生养脉经》|r</t>
        </is>
      </c>
      <c r="AA218" s="16" t="inlineStr">
        <is>
          <t xml:space="preserve">宗门兑换，购买，秘境或遗迹可得</t>
        </is>
      </c>
      <c r="AB218" s="16">
        <v>10202016</v>
      </c>
      <c r="AC218" s="31" t="inlineStr">
        <is>
          <t xml:space="preserve">0</t>
        </is>
      </c>
      <c r="AD218" s="16">
        <v>0</v>
      </c>
      <c r="AF218">
        <v>70002</v>
      </c>
      <c r="AH218">
        <v>6000</v>
      </c>
      <c r="AI218" s="32" t="inlineStr">
        <is>
          <t xml:space="preserve">功法</t>
        </is>
      </c>
      <c r="AJ218" s="16" t="inlineStr">
        <is>
          <t xml:space="preserve">人道神通</t>
        </is>
      </c>
      <c r="AK218" s="16" t="inlineStr">
        <is>
          <t xml:space="preserve">通用</t>
        </is>
      </c>
    </row>
    <row r="219" ht="16.5" customHeight="1" spans="2:37">
      <c r="B219" s="16" t="n">
        <f>10000000+INDEX(编号表!$B:$B,MATCH(F219,编号表!$A:$A,0))*100000+INDEX(编号表!$F:$F,MATCH(D219,编号表!$E:$E,0))*1000+INDEX(编号表!$D:$D,MATCH(E219,编号表!$C:$C,0))*10000+G219</f>
        <v>10202178</v>
      </c>
      <c r="C219" s="33" t="inlineStr">
        <is>
          <t xml:space="preserve">春脉绵生·第五卷</t>
        </is>
      </c>
      <c r="D219" s="16" t="inlineStr">
        <is>
          <t xml:space="preserve">灵品</t>
        </is>
      </c>
      <c r="E219" s="16" t="inlineStr">
        <is>
          <t xml:space="preserve">通用</t>
        </is>
      </c>
      <c r="F219" s="16" t="inlineStr">
        <is>
          <t xml:space="preserve">人道神通</t>
        </is>
      </c>
      <c r="G219" s="16">
        <v>178</v>
      </c>
      <c r="I219" s="16">
        <v>60</v>
      </c>
      <c r="J219" t="str">
        <f>"大类_"&amp;D219&amp;E219&amp;F219</f>
        <v>大类_灵品通用人道神通</v>
      </c>
      <c r="K219" s="16" t="inlineStr">
        <is>
          <t xml:space="preserve">子类_技能书</t>
        </is>
      </c>
      <c r="L219" s="16">
        <v>1</v>
      </c>
      <c r="M219" s="16" t="inlineStr">
        <is>
          <t xml:space="preserve">功法</t>
        </is>
      </c>
      <c r="O219" s="16">
        <v>0</v>
      </c>
      <c r="P219" s="16" t="b">
        <v>1</v>
      </c>
      <c r="R219" s="16" t="b">
        <v>0</v>
      </c>
      <c r="S219" s="16">
        <v>1</v>
      </c>
      <c r="T219" s="16" t="inlineStr">
        <is>
          <t xml:space="preserve">木行</t>
        </is>
      </c>
      <c r="U219" s="16">
        <v>999</v>
      </c>
      <c r="V219" s="16" t="inlineStr">
        <is>
          <t xml:space="preserve">功能_技能书</t>
        </is>
      </c>
      <c r="W219" t="n" s="16">
        <v>10170004</v>
      </c>
      <c r="X219" t="n" s="42">
        <v>0</v>
      </c>
      <c r="Y219" s="16" t="inlineStr">
        <is>
          <t xml:space="preserve">用于将【春脉绵生】由四级提升至五级。为自己或友方施加持续恢复生命的状态。</t>
        </is>
      </c>
      <c r="Z219" t="inlineStr">
        <is>
          <t xml:space="preserve">|cff00FF00“春脉不争一时之盛，绵绵而行，生机自续。”——《春生养脉经》|r</t>
        </is>
      </c>
      <c r="AA219" s="16" t="inlineStr">
        <is>
          <t xml:space="preserve">宗门兑换，购买，秘境或遗迹可得</t>
        </is>
      </c>
      <c r="AB219" s="16">
        <v>10202016</v>
      </c>
      <c r="AC219" s="31" t="inlineStr">
        <is>
          <t xml:space="preserve">0</t>
        </is>
      </c>
      <c r="AD219" s="16">
        <v>0</v>
      </c>
      <c r="AF219">
        <v>70002</v>
      </c>
      <c r="AH219">
        <v>6000</v>
      </c>
      <c r="AI219" s="32" t="inlineStr">
        <is>
          <t xml:space="preserve">功法</t>
        </is>
      </c>
      <c r="AJ219" s="16" t="inlineStr">
        <is>
          <t xml:space="preserve">人道神通</t>
        </is>
      </c>
      <c r="AK219" s="16" t="inlineStr">
        <is>
          <t xml:space="preserve">通用</t>
        </is>
      </c>
    </row>
    <row r="220" ht="16.5" customHeight="1" spans="2:37">
      <c r="B220" s="16" t="n">
        <f>10000000+INDEX(编号表!$B:$B,MATCH(F220,编号表!$A:$A,0))*100000+INDEX(编号表!$F:$F,MATCH(D220,编号表!$E:$E,0))*1000+INDEX(编号表!$D:$D,MATCH(E220,编号表!$C:$C,0))*10000+G220</f>
        <v>10202179</v>
      </c>
      <c r="C220" s="33" t="inlineStr">
        <is>
          <t xml:space="preserve">春脉绵生·第六卷</t>
        </is>
      </c>
      <c r="D220" s="16" t="inlineStr">
        <is>
          <t xml:space="preserve">灵品</t>
        </is>
      </c>
      <c r="E220" s="16" t="inlineStr">
        <is>
          <t xml:space="preserve">通用</t>
        </is>
      </c>
      <c r="F220" s="16" t="inlineStr">
        <is>
          <t xml:space="preserve">人道神通</t>
        </is>
      </c>
      <c r="G220" s="16">
        <v>179</v>
      </c>
      <c r="I220" s="16">
        <v>60</v>
      </c>
      <c r="J220" t="str">
        <f>"大类_"&amp;D220&amp;E220&amp;F220</f>
        <v>大类_灵品通用人道神通</v>
      </c>
      <c r="K220" s="16" t="inlineStr">
        <is>
          <t xml:space="preserve">子类_技能书</t>
        </is>
      </c>
      <c r="L220" s="16">
        <v>1</v>
      </c>
      <c r="M220" s="16" t="inlineStr">
        <is>
          <t xml:space="preserve">功法</t>
        </is>
      </c>
      <c r="O220" s="16">
        <v>0</v>
      </c>
      <c r="P220" s="16" t="b">
        <v>1</v>
      </c>
      <c r="R220" s="16" t="b">
        <v>0</v>
      </c>
      <c r="S220" s="16">
        <v>1</v>
      </c>
      <c r="T220" s="16" t="inlineStr">
        <is>
          <t xml:space="preserve">木行</t>
        </is>
      </c>
      <c r="U220" s="16">
        <v>999</v>
      </c>
      <c r="V220" s="16" t="inlineStr">
        <is>
          <t xml:space="preserve">功能_技能书</t>
        </is>
      </c>
      <c r="W220" t="n" s="16">
        <v>10170005</v>
      </c>
      <c r="X220" t="n" s="42">
        <v>0</v>
      </c>
      <c r="Y220" s="16" t="inlineStr">
        <is>
          <t xml:space="preserve">用于将【春脉绵生】由五级提升至六级。为自己或友方施加持续恢复生命的状态。</t>
        </is>
      </c>
      <c r="Z220" t="inlineStr">
        <is>
          <t xml:space="preserve">|cff00FF00“春脉不争一时之盛，绵绵而行，生机自续。”——《春生养脉经》|r</t>
        </is>
      </c>
      <c r="AA220" s="16" t="inlineStr">
        <is>
          <t xml:space="preserve">宗门兑换，购买，秘境或遗迹可得</t>
        </is>
      </c>
      <c r="AB220" s="16">
        <v>10202016</v>
      </c>
      <c r="AC220" s="31" t="inlineStr">
        <is>
          <t xml:space="preserve">0</t>
        </is>
      </c>
      <c r="AD220" s="16">
        <v>0</v>
      </c>
      <c r="AF220">
        <v>70002</v>
      </c>
      <c r="AH220">
        <v>30000</v>
      </c>
      <c r="AI220" s="32" t="inlineStr">
        <is>
          <t xml:space="preserve">功法</t>
        </is>
      </c>
      <c r="AJ220" s="16" t="inlineStr">
        <is>
          <t xml:space="preserve">人道神通</t>
        </is>
      </c>
      <c r="AK220" s="16" t="inlineStr">
        <is>
          <t xml:space="preserve">通用</t>
        </is>
      </c>
    </row>
    <row r="221" ht="16.5" customHeight="1" spans="2:37">
      <c r="B221" s="16" t="n">
        <f>10000000+INDEX(编号表!$B:$B,MATCH(F221,编号表!$A:$A,0))*100000+INDEX(编号表!$F:$F,MATCH(D221,编号表!$E:$E,0))*1000+INDEX(编号表!$D:$D,MATCH(E221,编号表!$C:$C,0))*10000+G221</f>
        <v>10203180</v>
      </c>
      <c r="C221" s="33" t="inlineStr">
        <is>
          <t xml:space="preserve">春脉绵生·第七卷</t>
        </is>
      </c>
      <c r="D221" s="16" t="inlineStr">
        <is>
          <t xml:space="preserve">玄品</t>
        </is>
      </c>
      <c r="E221" s="16" t="inlineStr">
        <is>
          <t xml:space="preserve">通用</t>
        </is>
      </c>
      <c r="F221" s="16" t="inlineStr">
        <is>
          <t xml:space="preserve">人道神通</t>
        </is>
      </c>
      <c r="G221" s="16">
        <v>180</v>
      </c>
      <c r="I221" s="16">
        <v>60</v>
      </c>
      <c r="J221" t="str">
        <f>"大类_"&amp;D221&amp;E221&amp;F221</f>
        <v>大类_玄品通用人道神通</v>
      </c>
      <c r="K221" s="16" t="inlineStr">
        <is>
          <t xml:space="preserve">子类_技能书</t>
        </is>
      </c>
      <c r="L221" s="16">
        <v>1</v>
      </c>
      <c r="M221" s="16" t="inlineStr">
        <is>
          <t xml:space="preserve">功法</t>
        </is>
      </c>
      <c r="O221" s="16">
        <v>0</v>
      </c>
      <c r="P221" s="16" t="b">
        <v>1</v>
      </c>
      <c r="R221" s="16" t="b">
        <v>0</v>
      </c>
      <c r="S221" s="16">
        <v>1</v>
      </c>
      <c r="T221" s="16" t="inlineStr">
        <is>
          <t xml:space="preserve">木行</t>
        </is>
      </c>
      <c r="U221" s="16">
        <v>999</v>
      </c>
      <c r="V221" s="16" t="inlineStr">
        <is>
          <t xml:space="preserve">功能_技能书</t>
        </is>
      </c>
      <c r="W221" t="n" s="16">
        <v>10170006</v>
      </c>
      <c r="X221" t="n" s="42">
        <v>0</v>
      </c>
      <c r="Y221" s="16" t="inlineStr">
        <is>
          <t xml:space="preserve">用于将【春脉绵生】由六级提升至七级。为自己或友方施加持续恢复生命的状态。</t>
        </is>
      </c>
      <c r="Z221" t="inlineStr">
        <is>
          <t xml:space="preserve">|cff00FF00“春脉不争一时之盛，绵绵而行，生机自续。”——《春生养脉经》|r</t>
        </is>
      </c>
      <c r="AA221" s="16" t="inlineStr">
        <is>
          <t xml:space="preserve">宗门兑换，购买，秘境或遗迹可得</t>
        </is>
      </c>
      <c r="AB221" s="16">
        <v>10202016</v>
      </c>
      <c r="AC221" s="31" t="inlineStr">
        <is>
          <t xml:space="preserve">0</t>
        </is>
      </c>
      <c r="AD221" s="16">
        <v>0</v>
      </c>
      <c r="AF221">
        <v>70002</v>
      </c>
      <c r="AH221">
        <v>600000</v>
      </c>
      <c r="AI221" s="32" t="inlineStr">
        <is>
          <t xml:space="preserve">功法</t>
        </is>
      </c>
      <c r="AJ221" s="16" t="inlineStr">
        <is>
          <t xml:space="preserve">人道神通</t>
        </is>
      </c>
      <c r="AK221" s="16" t="inlineStr">
        <is>
          <t xml:space="preserve">通用</t>
        </is>
      </c>
    </row>
    <row r="222" ht="16.5" customHeight="1" spans="2:37">
      <c r="B222" s="16" t="n">
        <f>10000000+INDEX(编号表!$B:$B,MATCH(F222,编号表!$A:$A,0))*100000+INDEX(编号表!$F:$F,MATCH(D222,编号表!$E:$E,0))*1000+INDEX(编号表!$D:$D,MATCH(E222,编号表!$C:$C,0))*10000+G222</f>
        <v>10203181</v>
      </c>
      <c r="C222" s="33" t="inlineStr">
        <is>
          <t xml:space="preserve">春脉绵生·第八卷</t>
        </is>
      </c>
      <c r="D222" s="16" t="inlineStr">
        <is>
          <t xml:space="preserve">玄品</t>
        </is>
      </c>
      <c r="E222" s="16" t="inlineStr">
        <is>
          <t xml:space="preserve">通用</t>
        </is>
      </c>
      <c r="F222" s="16" t="inlineStr">
        <is>
          <t xml:space="preserve">人道神通</t>
        </is>
      </c>
      <c r="G222" s="16">
        <v>181</v>
      </c>
      <c r="I222" s="16">
        <v>60</v>
      </c>
      <c r="J222" t="str">
        <f>"大类_"&amp;D222&amp;E222&amp;F222</f>
        <v>大类_玄品通用人道神通</v>
      </c>
      <c r="K222" s="16" t="inlineStr">
        <is>
          <t xml:space="preserve">子类_技能书</t>
        </is>
      </c>
      <c r="L222" s="16">
        <v>1</v>
      </c>
      <c r="M222" s="16" t="inlineStr">
        <is>
          <t xml:space="preserve">功法</t>
        </is>
      </c>
      <c r="O222" s="16">
        <v>0</v>
      </c>
      <c r="P222" s="16" t="b">
        <v>1</v>
      </c>
      <c r="R222" s="16" t="b">
        <v>0</v>
      </c>
      <c r="S222" s="16">
        <v>1</v>
      </c>
      <c r="T222" s="16" t="inlineStr">
        <is>
          <t xml:space="preserve">木行</t>
        </is>
      </c>
      <c r="U222" s="16">
        <v>999</v>
      </c>
      <c r="V222" s="16" t="inlineStr">
        <is>
          <t xml:space="preserve">功能_技能书</t>
        </is>
      </c>
      <c r="W222" t="n" s="16">
        <v>10170007</v>
      </c>
      <c r="X222" t="n" s="42">
        <v>0</v>
      </c>
      <c r="Y222" s="16" t="inlineStr">
        <is>
          <t xml:space="preserve">用于将【春脉绵生】由七级提升至八级。为自己或友方施加持续恢复生命的状态。</t>
        </is>
      </c>
      <c r="Z222" t="inlineStr">
        <is>
          <t xml:space="preserve">|cff00FF00“春脉不争一时之盛，绵绵而行，生机自续。”——《春生养脉经》|r</t>
        </is>
      </c>
      <c r="AA222" s="16" t="inlineStr">
        <is>
          <t xml:space="preserve">宗门兑换，购买，秘境或遗迹可得</t>
        </is>
      </c>
      <c r="AB222" s="16">
        <v>10202016</v>
      </c>
      <c r="AC222" s="31" t="inlineStr">
        <is>
          <t xml:space="preserve">0</t>
        </is>
      </c>
      <c r="AD222" s="16">
        <v>0</v>
      </c>
      <c r="AF222">
        <v>70002</v>
      </c>
      <c r="AH222">
        <v>600000</v>
      </c>
      <c r="AI222" s="32" t="inlineStr">
        <is>
          <t xml:space="preserve">功法</t>
        </is>
      </c>
      <c r="AJ222" s="16" t="inlineStr">
        <is>
          <t xml:space="preserve">人道神通</t>
        </is>
      </c>
      <c r="AK222" s="16" t="inlineStr">
        <is>
          <t xml:space="preserve">通用</t>
        </is>
      </c>
    </row>
    <row r="223" ht="16.5" customHeight="1" spans="2:37">
      <c r="B223" s="16" t="n">
        <f>10000000+INDEX(编号表!$B:$B,MATCH(F223,编号表!$A:$A,0))*100000+INDEX(编号表!$F:$F,MATCH(D223,编号表!$E:$E,0))*1000+INDEX(编号表!$D:$D,MATCH(E223,编号表!$C:$C,0))*10000+G223</f>
        <v>10203182</v>
      </c>
      <c r="C223" s="33" t="inlineStr">
        <is>
          <t xml:space="preserve">春脉绵生·第九卷</t>
        </is>
      </c>
      <c r="D223" s="16" t="inlineStr">
        <is>
          <t xml:space="preserve">玄品</t>
        </is>
      </c>
      <c r="E223" s="16" t="inlineStr">
        <is>
          <t xml:space="preserve">通用</t>
        </is>
      </c>
      <c r="F223" s="16" t="inlineStr">
        <is>
          <t xml:space="preserve">人道神通</t>
        </is>
      </c>
      <c r="G223" s="16">
        <v>182</v>
      </c>
      <c r="I223" s="16">
        <v>60</v>
      </c>
      <c r="J223" t="str">
        <f>"大类_"&amp;D223&amp;E223&amp;F223</f>
        <v>大类_玄品通用人道神通</v>
      </c>
      <c r="K223" s="16" t="inlineStr">
        <is>
          <t xml:space="preserve">子类_技能书</t>
        </is>
      </c>
      <c r="L223" s="16">
        <v>1</v>
      </c>
      <c r="M223" s="16" t="inlineStr">
        <is>
          <t xml:space="preserve">功法</t>
        </is>
      </c>
      <c r="O223" s="16">
        <v>0</v>
      </c>
      <c r="P223" s="16" t="b">
        <v>1</v>
      </c>
      <c r="R223" s="16" t="b">
        <v>0</v>
      </c>
      <c r="S223" s="16">
        <v>1</v>
      </c>
      <c r="T223" s="16" t="inlineStr">
        <is>
          <t xml:space="preserve">木行</t>
        </is>
      </c>
      <c r="U223" s="16">
        <v>999</v>
      </c>
      <c r="V223" s="16" t="inlineStr">
        <is>
          <t xml:space="preserve">功能_技能书</t>
        </is>
      </c>
      <c r="W223" t="n" s="16">
        <v>10170008</v>
      </c>
      <c r="X223" t="n" s="42">
        <v>0</v>
      </c>
      <c r="Y223" s="16" t="inlineStr">
        <is>
          <t xml:space="preserve">用于将【春脉绵生】由八级提升至九级。为自己或友方施加持续恢复生命的状态。</t>
        </is>
      </c>
      <c r="Z223" t="inlineStr">
        <is>
          <t xml:space="preserve">|cff00FF00“春脉不争一时之盛，绵绵而行，生机自续。”——《春生养脉经》|r</t>
        </is>
      </c>
      <c r="AA223" s="16" t="inlineStr">
        <is>
          <t xml:space="preserve">宗门兑换，购买，秘境或遗迹可得</t>
        </is>
      </c>
      <c r="AB223" s="16">
        <v>10202016</v>
      </c>
      <c r="AC223" s="31" t="inlineStr">
        <is>
          <t xml:space="preserve">0</t>
        </is>
      </c>
      <c r="AD223" s="16">
        <v>0</v>
      </c>
      <c r="AF223">
        <v>70002</v>
      </c>
      <c r="AH223">
        <v>3000000</v>
      </c>
      <c r="AI223" s="32" t="inlineStr">
        <is>
          <t xml:space="preserve">功法</t>
        </is>
      </c>
      <c r="AJ223" s="16" t="inlineStr">
        <is>
          <t xml:space="preserve">人道神通</t>
        </is>
      </c>
      <c r="AK223" s="16" t="inlineStr">
        <is>
          <t xml:space="preserve">通用</t>
        </is>
      </c>
    </row>
    <row r="224" ht="16.5" customHeight="1" spans="2:37">
      <c r="B224" s="16" t="n">
        <f>10000000+INDEX(编号表!$B:$B,MATCH(F224,编号表!$A:$A,0))*100000+INDEX(编号表!$F:$F,MATCH(D224,编号表!$E:$E,0))*1000+INDEX(编号表!$D:$D,MATCH(E224,编号表!$C:$C,0))*10000+G224</f>
        <v>10204183</v>
      </c>
      <c r="C224" s="33" t="inlineStr">
        <is>
          <t xml:space="preserve">春脉绵生·第十卷</t>
        </is>
      </c>
      <c r="D224" s="16" t="inlineStr">
        <is>
          <t xml:space="preserve">仙品</t>
        </is>
      </c>
      <c r="E224" s="16" t="inlineStr">
        <is>
          <t xml:space="preserve">通用</t>
        </is>
      </c>
      <c r="F224" s="16" t="inlineStr">
        <is>
          <t xml:space="preserve">人道神通</t>
        </is>
      </c>
      <c r="G224" s="16">
        <v>183</v>
      </c>
      <c r="I224" s="16">
        <v>60</v>
      </c>
      <c r="J224" t="str">
        <f>"大类_"&amp;D224&amp;E224&amp;F224</f>
        <v>大类_仙品通用人道神通</v>
      </c>
      <c r="K224" s="16" t="inlineStr">
        <is>
          <t xml:space="preserve">子类_技能书</t>
        </is>
      </c>
      <c r="L224" s="16">
        <v>1</v>
      </c>
      <c r="M224" s="16" t="inlineStr">
        <is>
          <t xml:space="preserve">功法</t>
        </is>
      </c>
      <c r="O224" s="16">
        <v>0</v>
      </c>
      <c r="P224" s="16" t="b">
        <v>1</v>
      </c>
      <c r="R224" s="16" t="b">
        <v>0</v>
      </c>
      <c r="S224" s="16">
        <v>1</v>
      </c>
      <c r="T224" s="16" t="inlineStr">
        <is>
          <t xml:space="preserve">木行</t>
        </is>
      </c>
      <c r="U224" s="16">
        <v>999</v>
      </c>
      <c r="V224" s="16" t="inlineStr">
        <is>
          <t xml:space="preserve">功能_技能书</t>
        </is>
      </c>
      <c r="W224" t="n" s="16">
        <v>10170009</v>
      </c>
      <c r="X224" t="n" s="42">
        <v>0</v>
      </c>
      <c r="Y224" s="16" t="inlineStr">
        <is>
          <t xml:space="preserve">用于将【春脉绵生】由九级提升至十级。为自己或友方施加持续恢复生命的状态。</t>
        </is>
      </c>
      <c r="Z224" t="inlineStr">
        <is>
          <t xml:space="preserve">|cff00FF00“春脉不争一时之盛，绵绵而行，生机自续。”——《春生养脉经》|r</t>
        </is>
      </c>
      <c r="AA224" s="16" t="inlineStr">
        <is>
          <t xml:space="preserve">宗门兑换，购买，秘境或遗迹可得</t>
        </is>
      </c>
      <c r="AB224" s="16">
        <v>10202016</v>
      </c>
      <c r="AC224" s="31" t="inlineStr">
        <is>
          <t xml:space="preserve">0</t>
        </is>
      </c>
      <c r="AD224" s="16">
        <v>0</v>
      </c>
      <c r="AF224">
        <v>70002</v>
      </c>
      <c r="AH224">
        <v>75000000</v>
      </c>
      <c r="AI224" s="32" t="inlineStr">
        <is>
          <t xml:space="preserve">功法</t>
        </is>
      </c>
      <c r="AJ224" s="16" t="inlineStr">
        <is>
          <t xml:space="preserve">人道神通</t>
        </is>
      </c>
      <c r="AK224" s="16" t="inlineStr">
        <is>
          <t xml:space="preserve">通用</t>
        </is>
      </c>
    </row>
    <row r="225" ht="16.5" customHeight="1" spans="2:37">
      <c r="B225" s="16" t="n">
        <f>10000000+INDEX(编号表!$B:$B,MATCH(F225,编号表!$A:$A,0))*100000+INDEX(编号表!$F:$F,MATCH(D225,编号表!$E:$E,0))*1000+INDEX(编号表!$D:$D,MATCH(E225,编号表!$C:$C,0))*10000+G225</f>
        <v>10201185</v>
      </c>
      <c r="C225" t="str" s="33">
        <v>定魄术·第二卷</v>
      </c>
      <c r="D225" s="16" t="inlineStr">
        <is>
          <t xml:space="preserve">凡品</t>
        </is>
      </c>
      <c r="E225" s="16" t="inlineStr">
        <is>
          <t xml:space="preserve">通用</t>
        </is>
      </c>
      <c r="F225" s="16" t="inlineStr">
        <is>
          <t xml:space="preserve">人道神通</t>
        </is>
      </c>
      <c r="G225" s="16">
        <v>185</v>
      </c>
      <c r="I225" s="16">
        <v>60</v>
      </c>
      <c r="J225" t="str">
        <f>"大类_"&amp;D225&amp;E225&amp;F225</f>
        <v>大类_凡品通用人道神通</v>
      </c>
      <c r="K225" s="16" t="inlineStr">
        <is>
          <t xml:space="preserve">子类_技能书</t>
        </is>
      </c>
      <c r="L225" s="16">
        <v>1</v>
      </c>
      <c r="M225" s="16" t="inlineStr">
        <is>
          <t xml:space="preserve">功法</t>
        </is>
      </c>
      <c r="O225" s="16">
        <v>0</v>
      </c>
      <c r="P225" s="16" t="b">
        <v>1</v>
      </c>
      <c r="R225" s="16" t="b">
        <v>0</v>
      </c>
      <c r="S225" s="16">
        <v>1</v>
      </c>
      <c r="T225" s="16" t="inlineStr">
        <is>
          <t xml:space="preserve">通用术法</t>
        </is>
      </c>
      <c r="U225" s="16">
        <v>999</v>
      </c>
      <c r="V225" s="16" t="inlineStr">
        <is>
          <t xml:space="preserve">功能_技能书</t>
        </is>
      </c>
      <c r="W225" t="n" s="16">
        <v>10180001</v>
      </c>
      <c r="X225" t="n" s="42">
        <v>0</v>
      </c>
      <c r="Y225" t="str" s="16">
        <v>用于将【定魄术】由一级提升至二级。凝神定魄，使目标短时间眩晕。</v>
      </c>
      <c r="Z225" t="str">
        <v>|cff00FF00“魄有七门，术定其一；神滞形止，片刻不得妄动。”——《定魄术书》|r</v>
      </c>
      <c r="AA225" s="16" t="inlineStr">
        <is>
          <t xml:space="preserve">宗门兑换，购买，秘境或遗迹可得</t>
        </is>
      </c>
      <c r="AB225" s="16">
        <v>10202017</v>
      </c>
      <c r="AC225" s="31" t="inlineStr">
        <is>
          <t xml:space="preserve">0</t>
        </is>
      </c>
      <c r="AD225" s="16">
        <v>0</v>
      </c>
      <c r="AF225">
        <v>70002</v>
      </c>
      <c r="AH225">
        <v>80</v>
      </c>
      <c r="AI225" s="32" t="inlineStr">
        <is>
          <t xml:space="preserve">功法</t>
        </is>
      </c>
      <c r="AJ225" s="16" t="inlineStr">
        <is>
          <t xml:space="preserve">人道神通</t>
        </is>
      </c>
      <c r="AK225" s="16" t="inlineStr">
        <is>
          <t xml:space="preserve">通用</t>
        </is>
      </c>
    </row>
    <row r="226" ht="16.5" customHeight="1" spans="2:37">
      <c r="B226" s="16" t="n">
        <f>10000000+INDEX(编号表!$B:$B,MATCH(F226,编号表!$A:$A,0))*100000+INDEX(编号表!$F:$F,MATCH(D226,编号表!$E:$E,0))*1000+INDEX(编号表!$D:$D,MATCH(E226,编号表!$C:$C,0))*10000+G226</f>
        <v>10201186</v>
      </c>
      <c r="C226" t="str" s="33">
        <v>定魄术·第三卷</v>
      </c>
      <c r="D226" s="16" t="inlineStr">
        <is>
          <t xml:space="preserve">凡品</t>
        </is>
      </c>
      <c r="E226" s="16" t="inlineStr">
        <is>
          <t xml:space="preserve">通用</t>
        </is>
      </c>
      <c r="F226" s="16" t="inlineStr">
        <is>
          <t xml:space="preserve">人道神通</t>
        </is>
      </c>
      <c r="G226" s="16">
        <v>186</v>
      </c>
      <c r="I226" s="16">
        <v>60</v>
      </c>
      <c r="J226" t="str">
        <f>"大类_"&amp;D226&amp;E226&amp;F226</f>
        <v>大类_凡品通用人道神通</v>
      </c>
      <c r="K226" s="16" t="inlineStr">
        <is>
          <t xml:space="preserve">子类_技能书</t>
        </is>
      </c>
      <c r="L226" s="16">
        <v>1</v>
      </c>
      <c r="M226" s="16" t="inlineStr">
        <is>
          <t xml:space="preserve">功法</t>
        </is>
      </c>
      <c r="O226" s="16">
        <v>0</v>
      </c>
      <c r="P226" s="16" t="b">
        <v>1</v>
      </c>
      <c r="R226" s="16" t="b">
        <v>0</v>
      </c>
      <c r="S226" s="16">
        <v>1</v>
      </c>
      <c r="T226" s="16" t="inlineStr">
        <is>
          <t xml:space="preserve">通用术法</t>
        </is>
      </c>
      <c r="U226" s="16">
        <v>999</v>
      </c>
      <c r="V226" s="16" t="inlineStr">
        <is>
          <t xml:space="preserve">功能_技能书</t>
        </is>
      </c>
      <c r="W226" t="n" s="16">
        <v>10180002</v>
      </c>
      <c r="X226" t="n" s="42">
        <v>0</v>
      </c>
      <c r="Y226" t="str" s="16">
        <v>用于将【定魄术】由二级提升至三级。凝神定魄，使目标短时间眩晕。</v>
      </c>
      <c r="Z226" t="str">
        <v>|cff00FF00“魄有七门，术定其一；神滞形止，片刻不得妄动。”——《定魄术书》|r</v>
      </c>
      <c r="AA226" s="16" t="inlineStr">
        <is>
          <t xml:space="preserve">宗门兑换，购买，秘境或遗迹可得</t>
        </is>
      </c>
      <c r="AB226" s="16">
        <v>10202017</v>
      </c>
      <c r="AC226" s="31" t="inlineStr">
        <is>
          <t xml:space="preserve">0</t>
        </is>
      </c>
      <c r="AD226" s="16">
        <v>0</v>
      </c>
      <c r="AF226">
        <v>70002</v>
      </c>
      <c r="AH226">
        <v>400</v>
      </c>
      <c r="AI226" s="32" t="inlineStr">
        <is>
          <t xml:space="preserve">功法</t>
        </is>
      </c>
      <c r="AJ226" s="16" t="inlineStr">
        <is>
          <t xml:space="preserve">人道神通</t>
        </is>
      </c>
      <c r="AK226" s="16" t="inlineStr">
        <is>
          <t xml:space="preserve">通用</t>
        </is>
      </c>
    </row>
    <row r="227" ht="16.5" customHeight="1" spans="2:37">
      <c r="B227" s="16" t="n">
        <f>10000000+INDEX(编号表!$B:$B,MATCH(F227,编号表!$A:$A,0))*100000+INDEX(编号表!$F:$F,MATCH(D227,编号表!$E:$E,0))*1000+INDEX(编号表!$D:$D,MATCH(E227,编号表!$C:$C,0))*10000+G227</f>
        <v>10202187</v>
      </c>
      <c r="C227" t="str" s="33">
        <v>定魄术·第四卷</v>
      </c>
      <c r="D227" s="16" t="inlineStr">
        <is>
          <t xml:space="preserve">灵品</t>
        </is>
      </c>
      <c r="E227" s="16" t="inlineStr">
        <is>
          <t xml:space="preserve">通用</t>
        </is>
      </c>
      <c r="F227" s="16" t="inlineStr">
        <is>
          <t xml:space="preserve">人道神通</t>
        </is>
      </c>
      <c r="G227" s="16">
        <v>187</v>
      </c>
      <c r="I227" s="16">
        <v>60</v>
      </c>
      <c r="J227" t="str">
        <f>"大类_"&amp;D227&amp;E227&amp;F227</f>
        <v>大类_灵品通用人道神通</v>
      </c>
      <c r="K227" s="16" t="inlineStr">
        <is>
          <t xml:space="preserve">子类_技能书</t>
        </is>
      </c>
      <c r="L227" s="16">
        <v>1</v>
      </c>
      <c r="M227" s="16" t="inlineStr">
        <is>
          <t xml:space="preserve">功法</t>
        </is>
      </c>
      <c r="O227" s="16">
        <v>0</v>
      </c>
      <c r="P227" s="16" t="b">
        <v>1</v>
      </c>
      <c r="R227" s="16" t="b">
        <v>0</v>
      </c>
      <c r="S227" s="16">
        <v>1</v>
      </c>
      <c r="T227" s="16" t="inlineStr">
        <is>
          <t xml:space="preserve">通用术法</t>
        </is>
      </c>
      <c r="U227" s="16">
        <v>999</v>
      </c>
      <c r="V227" s="16" t="inlineStr">
        <is>
          <t xml:space="preserve">功能_技能书</t>
        </is>
      </c>
      <c r="W227" t="n" s="16">
        <v>10180003</v>
      </c>
      <c r="X227" t="n" s="42">
        <v>0</v>
      </c>
      <c r="Y227" t="str" s="16">
        <v>用于将【定魄术】由三级提升至四级。凝神定魄，使目标短时间眩晕。</v>
      </c>
      <c r="Z227" t="str">
        <v>|cff00FF00“魄有七门，术定其一；神滞形止，片刻不得妄动。”——《定魄术书》|r</v>
      </c>
      <c r="AA227" s="16" t="inlineStr">
        <is>
          <t xml:space="preserve">宗门兑换，购买，秘境或遗迹可得</t>
        </is>
      </c>
      <c r="AB227" s="16">
        <v>10202017</v>
      </c>
      <c r="AC227" s="31" t="inlineStr">
        <is>
          <t xml:space="preserve">0</t>
        </is>
      </c>
      <c r="AD227" s="16">
        <v>0</v>
      </c>
      <c r="AF227">
        <v>70002</v>
      </c>
      <c r="AH227">
        <v>6000</v>
      </c>
      <c r="AI227" s="32" t="inlineStr">
        <is>
          <t xml:space="preserve">功法</t>
        </is>
      </c>
      <c r="AJ227" s="16" t="inlineStr">
        <is>
          <t xml:space="preserve">人道神通</t>
        </is>
      </c>
      <c r="AK227" s="16" t="inlineStr">
        <is>
          <t xml:space="preserve">通用</t>
        </is>
      </c>
    </row>
    <row r="228" ht="16.5" customHeight="1" spans="2:37">
      <c r="B228" s="16" t="n">
        <f>10000000+INDEX(编号表!$B:$B,MATCH(F228,编号表!$A:$A,0))*100000+INDEX(编号表!$F:$F,MATCH(D228,编号表!$E:$E,0))*1000+INDEX(编号表!$D:$D,MATCH(E228,编号表!$C:$C,0))*10000+G228</f>
        <v>10202188</v>
      </c>
      <c r="C228" t="str" s="33">
        <v>定魄术·第五卷</v>
      </c>
      <c r="D228" s="16" t="inlineStr">
        <is>
          <t xml:space="preserve">灵品</t>
        </is>
      </c>
      <c r="E228" s="16" t="inlineStr">
        <is>
          <t xml:space="preserve">通用</t>
        </is>
      </c>
      <c r="F228" s="16" t="inlineStr">
        <is>
          <t xml:space="preserve">人道神通</t>
        </is>
      </c>
      <c r="G228" s="16">
        <v>188</v>
      </c>
      <c r="I228" s="16">
        <v>60</v>
      </c>
      <c r="J228" t="str">
        <f>"大类_"&amp;D228&amp;E228&amp;F228</f>
        <v>大类_灵品通用人道神通</v>
      </c>
      <c r="K228" s="16" t="inlineStr">
        <is>
          <t xml:space="preserve">子类_技能书</t>
        </is>
      </c>
      <c r="L228" s="16">
        <v>1</v>
      </c>
      <c r="M228" s="16" t="inlineStr">
        <is>
          <t xml:space="preserve">功法</t>
        </is>
      </c>
      <c r="O228" s="16">
        <v>0</v>
      </c>
      <c r="P228" s="16" t="b">
        <v>1</v>
      </c>
      <c r="R228" s="16" t="b">
        <v>0</v>
      </c>
      <c r="S228" s="16">
        <v>1</v>
      </c>
      <c r="T228" s="16" t="inlineStr">
        <is>
          <t xml:space="preserve">通用术法</t>
        </is>
      </c>
      <c r="U228" s="16">
        <v>999</v>
      </c>
      <c r="V228" s="16" t="inlineStr">
        <is>
          <t xml:space="preserve">功能_技能书</t>
        </is>
      </c>
      <c r="W228" t="n" s="16">
        <v>10180004</v>
      </c>
      <c r="X228" t="n" s="42">
        <v>0</v>
      </c>
      <c r="Y228" t="str" s="16">
        <v>用于将【定魄术】由四级提升至五级。凝神定魄，使目标短时间眩晕。</v>
      </c>
      <c r="Z228" t="str">
        <v>|cff00FF00“魄有七门，术定其一；神滞形止，片刻不得妄动。”——《定魄术书》|r</v>
      </c>
      <c r="AA228" s="16" t="inlineStr">
        <is>
          <t xml:space="preserve">宗门兑换，购买，秘境或遗迹可得</t>
        </is>
      </c>
      <c r="AB228" s="16">
        <v>10202017</v>
      </c>
      <c r="AC228" s="31" t="inlineStr">
        <is>
          <t xml:space="preserve">0</t>
        </is>
      </c>
      <c r="AD228" s="16">
        <v>0</v>
      </c>
      <c r="AF228">
        <v>70002</v>
      </c>
      <c r="AH228">
        <v>6000</v>
      </c>
      <c r="AI228" s="32" t="inlineStr">
        <is>
          <t xml:space="preserve">功法</t>
        </is>
      </c>
      <c r="AJ228" s="16" t="inlineStr">
        <is>
          <t xml:space="preserve">人道神通</t>
        </is>
      </c>
      <c r="AK228" s="16" t="inlineStr">
        <is>
          <t xml:space="preserve">通用</t>
        </is>
      </c>
    </row>
    <row r="229" ht="16.5" customHeight="1" spans="2:37">
      <c r="B229" s="16" t="n">
        <f>10000000+INDEX(编号表!$B:$B,MATCH(F229,编号表!$A:$A,0))*100000+INDEX(编号表!$F:$F,MATCH(D229,编号表!$E:$E,0))*1000+INDEX(编号表!$D:$D,MATCH(E229,编号表!$C:$C,0))*10000+G229</f>
        <v>10202189</v>
      </c>
      <c r="C229" t="str" s="33">
        <v>定魄术·第六卷</v>
      </c>
      <c r="D229" s="16" t="inlineStr">
        <is>
          <t xml:space="preserve">灵品</t>
        </is>
      </c>
      <c r="E229" s="16" t="inlineStr">
        <is>
          <t xml:space="preserve">通用</t>
        </is>
      </c>
      <c r="F229" s="16" t="inlineStr">
        <is>
          <t xml:space="preserve">人道神通</t>
        </is>
      </c>
      <c r="G229" s="16">
        <v>189</v>
      </c>
      <c r="I229" s="16">
        <v>60</v>
      </c>
      <c r="J229" t="str">
        <f>"大类_"&amp;D229&amp;E229&amp;F229</f>
        <v>大类_灵品通用人道神通</v>
      </c>
      <c r="K229" s="16" t="inlineStr">
        <is>
          <t xml:space="preserve">子类_技能书</t>
        </is>
      </c>
      <c r="L229" s="16">
        <v>1</v>
      </c>
      <c r="M229" s="16" t="inlineStr">
        <is>
          <t xml:space="preserve">功法</t>
        </is>
      </c>
      <c r="O229" s="16">
        <v>0</v>
      </c>
      <c r="P229" s="16" t="b">
        <v>1</v>
      </c>
      <c r="R229" s="16" t="b">
        <v>0</v>
      </c>
      <c r="S229" s="16">
        <v>1</v>
      </c>
      <c r="T229" s="16" t="inlineStr">
        <is>
          <t xml:space="preserve">通用术法</t>
        </is>
      </c>
      <c r="U229" s="16">
        <v>999</v>
      </c>
      <c r="V229" s="16" t="inlineStr">
        <is>
          <t xml:space="preserve">功能_技能书</t>
        </is>
      </c>
      <c r="W229" t="n" s="16">
        <v>10180005</v>
      </c>
      <c r="X229" t="n" s="42">
        <v>0</v>
      </c>
      <c r="Y229" t="str" s="16">
        <v>用于将【定魄术】由五级提升至六级。凝神定魄，使目标短时间眩晕。</v>
      </c>
      <c r="Z229" t="str">
        <v>|cff00FF00“魄有七门，术定其一；神滞形止，片刻不得妄动。”——《定魄术书》|r</v>
      </c>
      <c r="AA229" s="16" t="inlineStr">
        <is>
          <t xml:space="preserve">宗门兑换，购买，秘境或遗迹可得</t>
        </is>
      </c>
      <c r="AB229" s="16">
        <v>10202017</v>
      </c>
      <c r="AC229" s="31" t="inlineStr">
        <is>
          <t xml:space="preserve">0</t>
        </is>
      </c>
      <c r="AD229" s="16">
        <v>0</v>
      </c>
      <c r="AF229">
        <v>70002</v>
      </c>
      <c r="AH229">
        <v>30000</v>
      </c>
      <c r="AI229" s="32" t="inlineStr">
        <is>
          <t xml:space="preserve">功法</t>
        </is>
      </c>
      <c r="AJ229" s="16" t="inlineStr">
        <is>
          <t xml:space="preserve">人道神通</t>
        </is>
      </c>
      <c r="AK229" s="16" t="inlineStr">
        <is>
          <t xml:space="preserve">通用</t>
        </is>
      </c>
    </row>
    <row r="230" ht="16.5" customHeight="1" spans="2:37">
      <c r="B230" s="16" t="n">
        <f>10000000+INDEX(编号表!$B:$B,MATCH(F230,编号表!$A:$A,0))*100000+INDEX(编号表!$F:$F,MATCH(D230,编号表!$E:$E,0))*1000+INDEX(编号表!$D:$D,MATCH(E230,编号表!$C:$C,0))*10000+G230</f>
        <v>10203190</v>
      </c>
      <c r="C230" t="str" s="33">
        <v>定魄术·第七卷</v>
      </c>
      <c r="D230" s="16" t="inlineStr">
        <is>
          <t xml:space="preserve">玄品</t>
        </is>
      </c>
      <c r="E230" s="16" t="inlineStr">
        <is>
          <t xml:space="preserve">通用</t>
        </is>
      </c>
      <c r="F230" s="16" t="inlineStr">
        <is>
          <t xml:space="preserve">人道神通</t>
        </is>
      </c>
      <c r="G230" s="16">
        <v>190</v>
      </c>
      <c r="I230" s="16">
        <v>60</v>
      </c>
      <c r="J230" t="str">
        <f>"大类_"&amp;D230&amp;E230&amp;F230</f>
        <v>大类_玄品通用人道神通</v>
      </c>
      <c r="K230" s="16" t="inlineStr">
        <is>
          <t xml:space="preserve">子类_技能书</t>
        </is>
      </c>
      <c r="L230" s="16">
        <v>1</v>
      </c>
      <c r="M230" s="16" t="inlineStr">
        <is>
          <t xml:space="preserve">功法</t>
        </is>
      </c>
      <c r="O230" s="16">
        <v>0</v>
      </c>
      <c r="P230" s="16" t="b">
        <v>1</v>
      </c>
      <c r="R230" s="16" t="b">
        <v>0</v>
      </c>
      <c r="S230" s="16">
        <v>1</v>
      </c>
      <c r="T230" s="16" t="inlineStr">
        <is>
          <t xml:space="preserve">通用术法</t>
        </is>
      </c>
      <c r="U230" s="16">
        <v>999</v>
      </c>
      <c r="V230" s="16" t="inlineStr">
        <is>
          <t xml:space="preserve">功能_技能书</t>
        </is>
      </c>
      <c r="W230" t="n" s="16">
        <v>10180006</v>
      </c>
      <c r="X230" t="n" s="42">
        <v>0</v>
      </c>
      <c r="Y230" t="str" s="16">
        <v>用于将【定魄术】由六级提升至七级。凝神定魄，使目标短时间眩晕。</v>
      </c>
      <c r="Z230" t="str">
        <v>|cff00FF00“魄有七门，术定其一；神滞形止，片刻不得妄动。”——《定魄术书》|r</v>
      </c>
      <c r="AA230" s="16" t="inlineStr">
        <is>
          <t xml:space="preserve">宗门兑换，购买，秘境或遗迹可得</t>
        </is>
      </c>
      <c r="AB230" s="16">
        <v>10202017</v>
      </c>
      <c r="AC230" s="31" t="inlineStr">
        <is>
          <t xml:space="preserve">0</t>
        </is>
      </c>
      <c r="AD230" s="16">
        <v>0</v>
      </c>
      <c r="AF230">
        <v>70002</v>
      </c>
      <c r="AH230">
        <v>600000</v>
      </c>
      <c r="AI230" s="32" t="inlineStr">
        <is>
          <t xml:space="preserve">功法</t>
        </is>
      </c>
      <c r="AJ230" s="16" t="inlineStr">
        <is>
          <t xml:space="preserve">人道神通</t>
        </is>
      </c>
      <c r="AK230" s="16" t="inlineStr">
        <is>
          <t xml:space="preserve">通用</t>
        </is>
      </c>
    </row>
    <row r="231" ht="16.5" customHeight="1" spans="2:37">
      <c r="B231" s="16" t="n">
        <f>10000000+INDEX(编号表!$B:$B,MATCH(F231,编号表!$A:$A,0))*100000+INDEX(编号表!$F:$F,MATCH(D231,编号表!$E:$E,0))*1000+INDEX(编号表!$D:$D,MATCH(E231,编号表!$C:$C,0))*10000+G231</f>
        <v>10203191</v>
      </c>
      <c r="C231" t="str" s="33">
        <v>定魄术·第八卷</v>
      </c>
      <c r="D231" s="16" t="inlineStr">
        <is>
          <t xml:space="preserve">玄品</t>
        </is>
      </c>
      <c r="E231" s="16" t="inlineStr">
        <is>
          <t xml:space="preserve">通用</t>
        </is>
      </c>
      <c r="F231" s="16" t="inlineStr">
        <is>
          <t xml:space="preserve">人道神通</t>
        </is>
      </c>
      <c r="G231" s="16">
        <v>191</v>
      </c>
      <c r="I231" s="16">
        <v>60</v>
      </c>
      <c r="J231" t="str">
        <f>"大类_"&amp;D231&amp;E231&amp;F231</f>
        <v>大类_玄品通用人道神通</v>
      </c>
      <c r="K231" s="16" t="inlineStr">
        <is>
          <t xml:space="preserve">子类_技能书</t>
        </is>
      </c>
      <c r="L231" s="16">
        <v>1</v>
      </c>
      <c r="M231" s="16" t="inlineStr">
        <is>
          <t xml:space="preserve">功法</t>
        </is>
      </c>
      <c r="O231" s="16">
        <v>0</v>
      </c>
      <c r="P231" s="16" t="b">
        <v>1</v>
      </c>
      <c r="R231" s="16" t="b">
        <v>0</v>
      </c>
      <c r="S231" s="16">
        <v>1</v>
      </c>
      <c r="T231" s="16" t="inlineStr">
        <is>
          <t xml:space="preserve">通用术法</t>
        </is>
      </c>
      <c r="U231" s="16">
        <v>999</v>
      </c>
      <c r="V231" s="16" t="inlineStr">
        <is>
          <t xml:space="preserve">功能_技能书</t>
        </is>
      </c>
      <c r="W231" t="n" s="16">
        <v>10180007</v>
      </c>
      <c r="X231" t="n" s="42">
        <v>0</v>
      </c>
      <c r="Y231" t="str" s="16">
        <v>用于将【定魄术】由七级提升至八级。凝神定魄，使目标短时间眩晕。</v>
      </c>
      <c r="Z231" t="str">
        <v>|cff00FF00“魄有七门，术定其一；神滞形止，片刻不得妄动。”——《定魄术书》|r</v>
      </c>
      <c r="AA231" s="16" t="inlineStr">
        <is>
          <t xml:space="preserve">宗门兑换，购买，秘境或遗迹可得</t>
        </is>
      </c>
      <c r="AB231" s="16">
        <v>10202017</v>
      </c>
      <c r="AC231" s="31" t="inlineStr">
        <is>
          <t xml:space="preserve">0</t>
        </is>
      </c>
      <c r="AD231" s="16">
        <v>0</v>
      </c>
      <c r="AF231">
        <v>70002</v>
      </c>
      <c r="AH231">
        <v>600000</v>
      </c>
      <c r="AI231" s="32" t="inlineStr">
        <is>
          <t xml:space="preserve">功法</t>
        </is>
      </c>
      <c r="AJ231" s="16" t="inlineStr">
        <is>
          <t xml:space="preserve">人道神通</t>
        </is>
      </c>
      <c r="AK231" s="16" t="inlineStr">
        <is>
          <t xml:space="preserve">通用</t>
        </is>
      </c>
    </row>
    <row r="232" ht="16.5" customHeight="1" spans="2:37">
      <c r="B232" s="16" t="n">
        <f>10000000+INDEX(编号表!$B:$B,MATCH(F232,编号表!$A:$A,0))*100000+INDEX(编号表!$F:$F,MATCH(D232,编号表!$E:$E,0))*1000+INDEX(编号表!$D:$D,MATCH(E232,编号表!$C:$C,0))*10000+G232</f>
        <v>10203192</v>
      </c>
      <c r="C232" t="str" s="33">
        <v>定魄术·第九卷</v>
      </c>
      <c r="D232" s="16" t="inlineStr">
        <is>
          <t xml:space="preserve">玄品</t>
        </is>
      </c>
      <c r="E232" s="16" t="inlineStr">
        <is>
          <t xml:space="preserve">通用</t>
        </is>
      </c>
      <c r="F232" s="16" t="inlineStr">
        <is>
          <t xml:space="preserve">人道神通</t>
        </is>
      </c>
      <c r="G232" s="16">
        <v>192</v>
      </c>
      <c r="I232" s="16">
        <v>60</v>
      </c>
      <c r="J232" t="str">
        <f>"大类_"&amp;D232&amp;E232&amp;F232</f>
        <v>大类_玄品通用人道神通</v>
      </c>
      <c r="K232" s="16" t="inlineStr">
        <is>
          <t xml:space="preserve">子类_技能书</t>
        </is>
      </c>
      <c r="L232" s="16">
        <v>1</v>
      </c>
      <c r="M232" s="16" t="inlineStr">
        <is>
          <t xml:space="preserve">功法</t>
        </is>
      </c>
      <c r="O232" s="16">
        <v>0</v>
      </c>
      <c r="P232" s="16" t="b">
        <v>1</v>
      </c>
      <c r="R232" s="16" t="b">
        <v>0</v>
      </c>
      <c r="S232" s="16">
        <v>1</v>
      </c>
      <c r="T232" s="16" t="inlineStr">
        <is>
          <t xml:space="preserve">通用术法</t>
        </is>
      </c>
      <c r="U232" s="16">
        <v>999</v>
      </c>
      <c r="V232" s="16" t="inlineStr">
        <is>
          <t xml:space="preserve">功能_技能书</t>
        </is>
      </c>
      <c r="W232" t="n" s="16">
        <v>10180008</v>
      </c>
      <c r="X232" t="n" s="42">
        <v>0</v>
      </c>
      <c r="Y232" t="str" s="16">
        <v>用于将【定魄术】由八级提升至九级。凝神定魄，使目标短时间眩晕。</v>
      </c>
      <c r="Z232" t="str">
        <v>|cff00FF00“魄有七门，术定其一；神滞形止，片刻不得妄动。”——《定魄术书》|r</v>
      </c>
      <c r="AA232" s="16" t="inlineStr">
        <is>
          <t xml:space="preserve">宗门兑换，购买，秘境或遗迹可得</t>
        </is>
      </c>
      <c r="AB232" s="16">
        <v>10202017</v>
      </c>
      <c r="AC232" s="31" t="inlineStr">
        <is>
          <t xml:space="preserve">0</t>
        </is>
      </c>
      <c r="AD232" s="16">
        <v>0</v>
      </c>
      <c r="AF232">
        <v>70002</v>
      </c>
      <c r="AH232">
        <v>3000000</v>
      </c>
      <c r="AI232" s="32" t="inlineStr">
        <is>
          <t xml:space="preserve">功法</t>
        </is>
      </c>
      <c r="AJ232" s="16" t="inlineStr">
        <is>
          <t xml:space="preserve">人道神通</t>
        </is>
      </c>
      <c r="AK232" s="16" t="inlineStr">
        <is>
          <t xml:space="preserve">通用</t>
        </is>
      </c>
    </row>
    <row r="233" ht="16.5" customHeight="1" spans="2:37">
      <c r="B233" s="16" t="n">
        <f>10000000+INDEX(编号表!$B:$B,MATCH(F233,编号表!$A:$A,0))*100000+INDEX(编号表!$F:$F,MATCH(D233,编号表!$E:$E,0))*1000+INDEX(编号表!$D:$D,MATCH(E233,编号表!$C:$C,0))*10000+G233</f>
        <v>10204193</v>
      </c>
      <c r="C233" t="str" s="33">
        <v>定魄术·第十卷</v>
      </c>
      <c r="D233" s="16" t="inlineStr">
        <is>
          <t xml:space="preserve">仙品</t>
        </is>
      </c>
      <c r="E233" s="16" t="inlineStr">
        <is>
          <t xml:space="preserve">通用</t>
        </is>
      </c>
      <c r="F233" s="16" t="inlineStr">
        <is>
          <t xml:space="preserve">人道神通</t>
        </is>
      </c>
      <c r="G233" s="16">
        <v>193</v>
      </c>
      <c r="I233" s="16">
        <v>60</v>
      </c>
      <c r="J233" t="str">
        <f>"大类_"&amp;D233&amp;E233&amp;F233</f>
        <v>大类_仙品通用人道神通</v>
      </c>
      <c r="K233" s="16" t="inlineStr">
        <is>
          <t xml:space="preserve">子类_技能书</t>
        </is>
      </c>
      <c r="L233" s="16">
        <v>1</v>
      </c>
      <c r="M233" s="16" t="inlineStr">
        <is>
          <t xml:space="preserve">功法</t>
        </is>
      </c>
      <c r="O233" s="16">
        <v>0</v>
      </c>
      <c r="P233" s="16" t="b">
        <v>1</v>
      </c>
      <c r="R233" s="16" t="b">
        <v>0</v>
      </c>
      <c r="S233" s="16">
        <v>1</v>
      </c>
      <c r="T233" s="16" t="inlineStr">
        <is>
          <t xml:space="preserve">通用术法</t>
        </is>
      </c>
      <c r="U233" s="16">
        <v>999</v>
      </c>
      <c r="V233" s="16" t="inlineStr">
        <is>
          <t xml:space="preserve">功能_技能书</t>
        </is>
      </c>
      <c r="W233" t="n" s="16">
        <v>10180009</v>
      </c>
      <c r="X233" t="n" s="42">
        <v>0</v>
      </c>
      <c r="Y233" t="str" s="16">
        <v>用于将【定魄术】由九级提升至十级。凝神定魄，使目标短时间眩晕。</v>
      </c>
      <c r="Z233" t="str">
        <v>|cff00FF00“魄有七门，术定其一；神滞形止，片刻不得妄动。”——《定魄术书》|r</v>
      </c>
      <c r="AA233" s="16" t="inlineStr">
        <is>
          <t xml:space="preserve">宗门兑换，购买，秘境或遗迹可得</t>
        </is>
      </c>
      <c r="AB233" s="16">
        <v>10202017</v>
      </c>
      <c r="AC233" s="31" t="inlineStr">
        <is>
          <t xml:space="preserve">0</t>
        </is>
      </c>
      <c r="AD233" s="16">
        <v>0</v>
      </c>
      <c r="AF233">
        <v>70002</v>
      </c>
      <c r="AH233">
        <v>75000000</v>
      </c>
      <c r="AI233" s="32" t="inlineStr">
        <is>
          <t xml:space="preserve">功法</t>
        </is>
      </c>
      <c r="AJ233" s="16" t="inlineStr">
        <is>
          <t xml:space="preserve">人道神通</t>
        </is>
      </c>
      <c r="AK233" s="16" t="inlineStr">
        <is>
          <t xml:space="preserve">通用</t>
        </is>
      </c>
    </row>
    <row r="234" ht="16.5" customHeight="1" spans="2:37">
      <c r="B234" s="16" t="n">
        <f>10000000+INDEX(编号表!$B:$B,MATCH(F234,编号表!$A:$A,0))*100000+INDEX(编号表!$F:$F,MATCH(D234,编号表!$E:$E,0))*1000+INDEX(编号表!$D:$D,MATCH(E234,编号表!$C:$C,0))*10000+G234</f>
        <v>10201195</v>
      </c>
      <c r="C234" s="33" t="inlineStr">
        <is>
          <t xml:space="preserve">霜锁九脉·第二卷</t>
        </is>
      </c>
      <c r="D234" s="16" t="inlineStr">
        <is>
          <t xml:space="preserve">凡品</t>
        </is>
      </c>
      <c r="E234" s="16" t="inlineStr">
        <is>
          <t xml:space="preserve">通用</t>
        </is>
      </c>
      <c r="F234" s="16" t="inlineStr">
        <is>
          <t xml:space="preserve">人道神通</t>
        </is>
      </c>
      <c r="G234" s="16">
        <v>195</v>
      </c>
      <c r="I234" s="16">
        <v>60</v>
      </c>
      <c r="J234" t="str">
        <f>"大类_"&amp;D234&amp;E234&amp;F234</f>
        <v>大类_凡品通用人道神通</v>
      </c>
      <c r="K234" s="16" t="inlineStr">
        <is>
          <t xml:space="preserve">子类_技能书</t>
        </is>
      </c>
      <c r="L234" s="16">
        <v>1</v>
      </c>
      <c r="M234" s="16" t="inlineStr">
        <is>
          <t xml:space="preserve">功法</t>
        </is>
      </c>
      <c r="O234" s="16">
        <v>0</v>
      </c>
      <c r="P234" s="16" t="b">
        <v>1</v>
      </c>
      <c r="R234" s="16" t="b">
        <v>0</v>
      </c>
      <c r="S234" s="16">
        <v>1</v>
      </c>
      <c r="T234" s="16" t="inlineStr">
        <is>
          <t xml:space="preserve">水行</t>
        </is>
      </c>
      <c r="U234" s="16">
        <v>999</v>
      </c>
      <c r="V234" s="16" t="inlineStr">
        <is>
          <t xml:space="preserve">功能_技能书</t>
        </is>
      </c>
      <c r="W234" t="n" s="16">
        <v>10190001</v>
      </c>
      <c r="X234" t="n" s="42">
        <v>0</v>
      </c>
      <c r="Y234" s="16" t="inlineStr">
        <is>
          <t xml:space="preserve">用于将【霜锁九脉】由一级提升至二级。以寒霜锁住目标，使其短时间冰冻。</t>
        </is>
      </c>
      <c r="Z234" t="inlineStr">
        <is>
          <t xml:space="preserve">|cff00FF00“霜入九脉，气血皆凝；一念未解，寸步难移。”——《玄霜锁脉诀》|r</t>
        </is>
      </c>
      <c r="AA234" s="16" t="inlineStr">
        <is>
          <t xml:space="preserve">宗门兑换，购买，秘境或遗迹可得</t>
        </is>
      </c>
      <c r="AB234" s="16">
        <v>10202018</v>
      </c>
      <c r="AC234" s="31" t="inlineStr">
        <is>
          <t xml:space="preserve">0</t>
        </is>
      </c>
      <c r="AD234" s="16">
        <v>0</v>
      </c>
      <c r="AF234">
        <v>70002</v>
      </c>
      <c r="AH234">
        <v>80</v>
      </c>
      <c r="AI234" s="32" t="inlineStr">
        <is>
          <t xml:space="preserve">功法</t>
        </is>
      </c>
      <c r="AJ234" s="16" t="inlineStr">
        <is>
          <t xml:space="preserve">人道神通</t>
        </is>
      </c>
      <c r="AK234" s="16" t="inlineStr">
        <is>
          <t xml:space="preserve">通用</t>
        </is>
      </c>
    </row>
    <row r="235" ht="16.5" customHeight="1" spans="2:37">
      <c r="B235" s="16" t="n">
        <f>10000000+INDEX(编号表!$B:$B,MATCH(F235,编号表!$A:$A,0))*100000+INDEX(编号表!$F:$F,MATCH(D235,编号表!$E:$E,0))*1000+INDEX(编号表!$D:$D,MATCH(E235,编号表!$C:$C,0))*10000+G235</f>
        <v>10201196</v>
      </c>
      <c r="C235" s="33" t="inlineStr">
        <is>
          <t xml:space="preserve">霜锁九脉·第三卷</t>
        </is>
      </c>
      <c r="D235" s="16" t="inlineStr">
        <is>
          <t xml:space="preserve">凡品</t>
        </is>
      </c>
      <c r="E235" s="16" t="inlineStr">
        <is>
          <t xml:space="preserve">通用</t>
        </is>
      </c>
      <c r="F235" s="16" t="inlineStr">
        <is>
          <t xml:space="preserve">人道神通</t>
        </is>
      </c>
      <c r="G235" s="16">
        <v>196</v>
      </c>
      <c r="I235" s="16">
        <v>60</v>
      </c>
      <c r="J235" t="str">
        <f>"大类_"&amp;D235&amp;E235&amp;F235</f>
        <v>大类_凡品通用人道神通</v>
      </c>
      <c r="K235" s="16" t="inlineStr">
        <is>
          <t xml:space="preserve">子类_技能书</t>
        </is>
      </c>
      <c r="L235" s="16">
        <v>1</v>
      </c>
      <c r="M235" s="16" t="inlineStr">
        <is>
          <t xml:space="preserve">功法</t>
        </is>
      </c>
      <c r="O235" s="16">
        <v>0</v>
      </c>
      <c r="P235" s="16" t="b">
        <v>1</v>
      </c>
      <c r="R235" s="16" t="b">
        <v>0</v>
      </c>
      <c r="S235" s="16">
        <v>1</v>
      </c>
      <c r="T235" s="16" t="inlineStr">
        <is>
          <t xml:space="preserve">水行</t>
        </is>
      </c>
      <c r="U235" s="16">
        <v>999</v>
      </c>
      <c r="V235" s="16" t="inlineStr">
        <is>
          <t xml:space="preserve">功能_技能书</t>
        </is>
      </c>
      <c r="W235" t="n" s="16">
        <v>10190002</v>
      </c>
      <c r="X235" t="n" s="42">
        <v>0</v>
      </c>
      <c r="Y235" s="16" t="inlineStr">
        <is>
          <t xml:space="preserve">用于将【霜锁九脉】由二级提升至三级。以寒霜锁住目标，使其短时间冰冻。</t>
        </is>
      </c>
      <c r="Z235" t="inlineStr">
        <is>
          <t xml:space="preserve">|cff00FF00“霜入九脉，气血皆凝；一念未解，寸步难移。”——《玄霜锁脉诀》|r</t>
        </is>
      </c>
      <c r="AA235" s="16" t="inlineStr">
        <is>
          <t xml:space="preserve">宗门兑换，购买，秘境或遗迹可得</t>
        </is>
      </c>
      <c r="AB235" s="16">
        <v>10202018</v>
      </c>
      <c r="AC235" s="31" t="inlineStr">
        <is>
          <t xml:space="preserve">0</t>
        </is>
      </c>
      <c r="AD235" s="16">
        <v>0</v>
      </c>
      <c r="AF235">
        <v>70002</v>
      </c>
      <c r="AH235">
        <v>400</v>
      </c>
      <c r="AI235" s="32" t="inlineStr">
        <is>
          <t xml:space="preserve">功法</t>
        </is>
      </c>
      <c r="AJ235" s="16" t="inlineStr">
        <is>
          <t xml:space="preserve">人道神通</t>
        </is>
      </c>
      <c r="AK235" s="16" t="inlineStr">
        <is>
          <t xml:space="preserve">通用</t>
        </is>
      </c>
    </row>
    <row r="236" ht="16.5" customHeight="1" spans="2:37">
      <c r="B236" s="16" t="n">
        <f>10000000+INDEX(编号表!$B:$B,MATCH(F236,编号表!$A:$A,0))*100000+INDEX(编号表!$F:$F,MATCH(D236,编号表!$E:$E,0))*1000+INDEX(编号表!$D:$D,MATCH(E236,编号表!$C:$C,0))*10000+G236</f>
        <v>10202197</v>
      </c>
      <c r="C236" s="33" t="inlineStr">
        <is>
          <t xml:space="preserve">霜锁九脉·第四卷</t>
        </is>
      </c>
      <c r="D236" s="16" t="inlineStr">
        <is>
          <t xml:space="preserve">灵品</t>
        </is>
      </c>
      <c r="E236" s="16" t="inlineStr">
        <is>
          <t xml:space="preserve">通用</t>
        </is>
      </c>
      <c r="F236" s="16" t="inlineStr">
        <is>
          <t xml:space="preserve">人道神通</t>
        </is>
      </c>
      <c r="G236" s="16">
        <v>197</v>
      </c>
      <c r="I236" s="16">
        <v>60</v>
      </c>
      <c r="J236" t="str">
        <f>"大类_"&amp;D236&amp;E236&amp;F236</f>
        <v>大类_灵品通用人道神通</v>
      </c>
      <c r="K236" s="16" t="inlineStr">
        <is>
          <t xml:space="preserve">子类_技能书</t>
        </is>
      </c>
      <c r="L236" s="16">
        <v>1</v>
      </c>
      <c r="M236" s="16" t="inlineStr">
        <is>
          <t xml:space="preserve">功法</t>
        </is>
      </c>
      <c r="O236" s="16">
        <v>0</v>
      </c>
      <c r="P236" s="16" t="b">
        <v>1</v>
      </c>
      <c r="R236" s="16" t="b">
        <v>0</v>
      </c>
      <c r="S236" s="16">
        <v>1</v>
      </c>
      <c r="T236" s="16" t="inlineStr">
        <is>
          <t xml:space="preserve">水行</t>
        </is>
      </c>
      <c r="U236" s="16">
        <v>999</v>
      </c>
      <c r="V236" s="16" t="inlineStr">
        <is>
          <t xml:space="preserve">功能_技能书</t>
        </is>
      </c>
      <c r="W236" t="n" s="16">
        <v>10190003</v>
      </c>
      <c r="X236" t="n" s="42">
        <v>0</v>
      </c>
      <c r="Y236" s="16" t="inlineStr">
        <is>
          <t xml:space="preserve">用于将【霜锁九脉】由三级提升至四级。以寒霜锁住目标，使其短时间冰冻。</t>
        </is>
      </c>
      <c r="Z236" t="inlineStr">
        <is>
          <t xml:space="preserve">|cff00FF00“霜入九脉，气血皆凝；一念未解，寸步难移。”——《玄霜锁脉诀》|r</t>
        </is>
      </c>
      <c r="AA236" s="16" t="inlineStr">
        <is>
          <t xml:space="preserve">宗门兑换，购买，秘境或遗迹可得</t>
        </is>
      </c>
      <c r="AB236" s="16">
        <v>10202018</v>
      </c>
      <c r="AC236" s="31" t="inlineStr">
        <is>
          <t xml:space="preserve">0</t>
        </is>
      </c>
      <c r="AD236" s="16">
        <v>0</v>
      </c>
      <c r="AF236">
        <v>70002</v>
      </c>
      <c r="AH236">
        <v>6000</v>
      </c>
      <c r="AI236" s="32" t="inlineStr">
        <is>
          <t xml:space="preserve">功法</t>
        </is>
      </c>
      <c r="AJ236" s="16" t="inlineStr">
        <is>
          <t xml:space="preserve">人道神通</t>
        </is>
      </c>
      <c r="AK236" s="16" t="inlineStr">
        <is>
          <t xml:space="preserve">通用</t>
        </is>
      </c>
    </row>
    <row r="237" ht="16.5" customHeight="1" spans="2:37">
      <c r="B237" s="16" t="n">
        <f>10000000+INDEX(编号表!$B:$B,MATCH(F237,编号表!$A:$A,0))*100000+INDEX(编号表!$F:$F,MATCH(D237,编号表!$E:$E,0))*1000+INDEX(编号表!$D:$D,MATCH(E237,编号表!$C:$C,0))*10000+G237</f>
        <v>10202198</v>
      </c>
      <c r="C237" s="33" t="inlineStr">
        <is>
          <t xml:space="preserve">霜锁九脉·第五卷</t>
        </is>
      </c>
      <c r="D237" s="16" t="inlineStr">
        <is>
          <t xml:space="preserve">灵品</t>
        </is>
      </c>
      <c r="E237" s="16" t="inlineStr">
        <is>
          <t xml:space="preserve">通用</t>
        </is>
      </c>
      <c r="F237" s="16" t="inlineStr">
        <is>
          <t xml:space="preserve">人道神通</t>
        </is>
      </c>
      <c r="G237" s="16">
        <v>198</v>
      </c>
      <c r="I237" s="16">
        <v>60</v>
      </c>
      <c r="J237" t="str">
        <f>"大类_"&amp;D237&amp;E237&amp;F237</f>
        <v>大类_灵品通用人道神通</v>
      </c>
      <c r="K237" s="16" t="inlineStr">
        <is>
          <t xml:space="preserve">子类_技能书</t>
        </is>
      </c>
      <c r="L237" s="16">
        <v>1</v>
      </c>
      <c r="M237" s="16" t="inlineStr">
        <is>
          <t xml:space="preserve">功法</t>
        </is>
      </c>
      <c r="O237" s="16">
        <v>0</v>
      </c>
      <c r="P237" s="16" t="b">
        <v>1</v>
      </c>
      <c r="R237" s="16" t="b">
        <v>0</v>
      </c>
      <c r="S237" s="16">
        <v>1</v>
      </c>
      <c r="T237" s="16" t="inlineStr">
        <is>
          <t xml:space="preserve">水行</t>
        </is>
      </c>
      <c r="U237" s="16">
        <v>999</v>
      </c>
      <c r="V237" s="16" t="inlineStr">
        <is>
          <t xml:space="preserve">功能_技能书</t>
        </is>
      </c>
      <c r="W237" t="n" s="16">
        <v>10190004</v>
      </c>
      <c r="X237" t="n" s="42">
        <v>0</v>
      </c>
      <c r="Y237" s="16" t="inlineStr">
        <is>
          <t xml:space="preserve">用于将【霜锁九脉】由四级提升至五级。以寒霜锁住目标，使其短时间冰冻。</t>
        </is>
      </c>
      <c r="Z237" t="inlineStr">
        <is>
          <t xml:space="preserve">|cff00FF00“霜入九脉，气血皆凝；一念未解，寸步难移。”——《玄霜锁脉诀》|r</t>
        </is>
      </c>
      <c r="AA237" s="16" t="inlineStr">
        <is>
          <t xml:space="preserve">宗门兑换，购买，秘境或遗迹可得</t>
        </is>
      </c>
      <c r="AB237" s="16">
        <v>10202018</v>
      </c>
      <c r="AC237" s="31" t="inlineStr">
        <is>
          <t xml:space="preserve">0</t>
        </is>
      </c>
      <c r="AD237" s="16">
        <v>0</v>
      </c>
      <c r="AF237">
        <v>70002</v>
      </c>
      <c r="AH237">
        <v>6000</v>
      </c>
      <c r="AI237" s="32" t="inlineStr">
        <is>
          <t xml:space="preserve">功法</t>
        </is>
      </c>
      <c r="AJ237" s="16" t="inlineStr">
        <is>
          <t xml:space="preserve">人道神通</t>
        </is>
      </c>
      <c r="AK237" s="16" t="inlineStr">
        <is>
          <t xml:space="preserve">通用</t>
        </is>
      </c>
    </row>
    <row r="238" ht="16.5" customHeight="1" spans="2:37">
      <c r="B238" s="16" t="n">
        <f>10000000+INDEX(编号表!$B:$B,MATCH(F238,编号表!$A:$A,0))*100000+INDEX(编号表!$F:$F,MATCH(D238,编号表!$E:$E,0))*1000+INDEX(编号表!$D:$D,MATCH(E238,编号表!$C:$C,0))*10000+G238</f>
        <v>10202199</v>
      </c>
      <c r="C238" s="33" t="inlineStr">
        <is>
          <t xml:space="preserve">霜锁九脉·第六卷</t>
        </is>
      </c>
      <c r="D238" s="16" t="inlineStr">
        <is>
          <t xml:space="preserve">灵品</t>
        </is>
      </c>
      <c r="E238" s="16" t="inlineStr">
        <is>
          <t xml:space="preserve">通用</t>
        </is>
      </c>
      <c r="F238" s="16" t="inlineStr">
        <is>
          <t xml:space="preserve">人道神通</t>
        </is>
      </c>
      <c r="G238" s="16">
        <v>199</v>
      </c>
      <c r="I238" s="16">
        <v>60</v>
      </c>
      <c r="J238" t="str">
        <f>"大类_"&amp;D238&amp;E238&amp;F238</f>
        <v>大类_灵品通用人道神通</v>
      </c>
      <c r="K238" s="16" t="inlineStr">
        <is>
          <t xml:space="preserve">子类_技能书</t>
        </is>
      </c>
      <c r="L238" s="16">
        <v>1</v>
      </c>
      <c r="M238" s="16" t="inlineStr">
        <is>
          <t xml:space="preserve">功法</t>
        </is>
      </c>
      <c r="O238" s="16">
        <v>0</v>
      </c>
      <c r="P238" s="16" t="b">
        <v>1</v>
      </c>
      <c r="R238" s="16" t="b">
        <v>0</v>
      </c>
      <c r="S238" s="16">
        <v>1</v>
      </c>
      <c r="T238" s="16" t="inlineStr">
        <is>
          <t xml:space="preserve">水行</t>
        </is>
      </c>
      <c r="U238" s="16">
        <v>999</v>
      </c>
      <c r="V238" s="16" t="inlineStr">
        <is>
          <t xml:space="preserve">功能_技能书</t>
        </is>
      </c>
      <c r="W238" t="n" s="16">
        <v>10190005</v>
      </c>
      <c r="X238" t="n" s="42">
        <v>0</v>
      </c>
      <c r="Y238" s="16" t="inlineStr">
        <is>
          <t xml:space="preserve">用于将【霜锁九脉】由五级提升至六级。以寒霜锁住目标，使其短时间冰冻。</t>
        </is>
      </c>
      <c r="Z238" t="inlineStr">
        <is>
          <t xml:space="preserve">|cff00FF00“霜入九脉，气血皆凝；一念未解，寸步难移。”——《玄霜锁脉诀》|r</t>
        </is>
      </c>
      <c r="AA238" s="16" t="inlineStr">
        <is>
          <t xml:space="preserve">宗门兑换，购买，秘境或遗迹可得</t>
        </is>
      </c>
      <c r="AB238" s="16">
        <v>10202018</v>
      </c>
      <c r="AC238" s="31" t="inlineStr">
        <is>
          <t xml:space="preserve">0</t>
        </is>
      </c>
      <c r="AD238" s="16">
        <v>0</v>
      </c>
      <c r="AF238">
        <v>70002</v>
      </c>
      <c r="AH238">
        <v>30000</v>
      </c>
      <c r="AI238" s="32" t="inlineStr">
        <is>
          <t xml:space="preserve">功法</t>
        </is>
      </c>
      <c r="AJ238" s="16" t="inlineStr">
        <is>
          <t xml:space="preserve">人道神通</t>
        </is>
      </c>
      <c r="AK238" s="16" t="inlineStr">
        <is>
          <t xml:space="preserve">通用</t>
        </is>
      </c>
    </row>
    <row r="239" ht="16.5" customHeight="1" spans="2:37">
      <c r="B239" s="16" t="n">
        <f>10000000+INDEX(编号表!$B:$B,MATCH(F239,编号表!$A:$A,0))*100000+INDEX(编号表!$F:$F,MATCH(D239,编号表!$E:$E,0))*1000+INDEX(编号表!$D:$D,MATCH(E239,编号表!$C:$C,0))*10000+G239</f>
        <v>10203200</v>
      </c>
      <c r="C239" s="33" t="inlineStr">
        <is>
          <t xml:space="preserve">霜锁九脉·第七卷</t>
        </is>
      </c>
      <c r="D239" s="16" t="inlineStr">
        <is>
          <t xml:space="preserve">玄品</t>
        </is>
      </c>
      <c r="E239" s="16" t="inlineStr">
        <is>
          <t xml:space="preserve">通用</t>
        </is>
      </c>
      <c r="F239" s="16" t="inlineStr">
        <is>
          <t xml:space="preserve">人道神通</t>
        </is>
      </c>
      <c r="G239" s="16">
        <v>200</v>
      </c>
      <c r="I239" s="16">
        <v>60</v>
      </c>
      <c r="J239" t="str">
        <f>"大类_"&amp;D239&amp;E239&amp;F239</f>
        <v>大类_玄品通用人道神通</v>
      </c>
      <c r="K239" s="16" t="inlineStr">
        <is>
          <t xml:space="preserve">子类_技能书</t>
        </is>
      </c>
      <c r="L239" s="16">
        <v>1</v>
      </c>
      <c r="M239" s="16" t="inlineStr">
        <is>
          <t xml:space="preserve">功法</t>
        </is>
      </c>
      <c r="O239" s="16">
        <v>0</v>
      </c>
      <c r="P239" s="16" t="b">
        <v>1</v>
      </c>
      <c r="R239" s="16" t="b">
        <v>0</v>
      </c>
      <c r="S239" s="16">
        <v>1</v>
      </c>
      <c r="T239" s="16" t="inlineStr">
        <is>
          <t xml:space="preserve">水行</t>
        </is>
      </c>
      <c r="U239" s="16">
        <v>999</v>
      </c>
      <c r="V239" s="16" t="inlineStr">
        <is>
          <t xml:space="preserve">功能_技能书</t>
        </is>
      </c>
      <c r="W239" t="n" s="16">
        <v>10190006</v>
      </c>
      <c r="X239" t="n" s="42">
        <v>0</v>
      </c>
      <c r="Y239" s="16" t="inlineStr">
        <is>
          <t xml:space="preserve">用于将【霜锁九脉】由六级提升至七级。以寒霜锁住目标，使其短时间冰冻。</t>
        </is>
      </c>
      <c r="Z239" t="inlineStr">
        <is>
          <t xml:space="preserve">|cff00FF00“霜入九脉，气血皆凝；一念未解，寸步难移。”——《玄霜锁脉诀》|r</t>
        </is>
      </c>
      <c r="AA239" s="16" t="inlineStr">
        <is>
          <t xml:space="preserve">宗门兑换，购买，秘境或遗迹可得</t>
        </is>
      </c>
      <c r="AB239" s="16">
        <v>10202018</v>
      </c>
      <c r="AC239" s="31" t="inlineStr">
        <is>
          <t xml:space="preserve">0</t>
        </is>
      </c>
      <c r="AD239" s="16">
        <v>0</v>
      </c>
      <c r="AF239">
        <v>70002</v>
      </c>
      <c r="AH239">
        <v>600000</v>
      </c>
      <c r="AI239" s="32" t="inlineStr">
        <is>
          <t xml:space="preserve">功法</t>
        </is>
      </c>
      <c r="AJ239" s="16" t="inlineStr">
        <is>
          <t xml:space="preserve">人道神通</t>
        </is>
      </c>
      <c r="AK239" s="16" t="inlineStr">
        <is>
          <t xml:space="preserve">通用</t>
        </is>
      </c>
    </row>
    <row r="240" ht="16.5" customHeight="1" spans="2:37">
      <c r="B240" s="16" t="n">
        <f>10000000+INDEX(编号表!$B:$B,MATCH(F240,编号表!$A:$A,0))*100000+INDEX(编号表!$F:$F,MATCH(D240,编号表!$E:$E,0))*1000+INDEX(编号表!$D:$D,MATCH(E240,编号表!$C:$C,0))*10000+G240</f>
        <v>10203201</v>
      </c>
      <c r="C240" s="33" t="inlineStr">
        <is>
          <t xml:space="preserve">霜锁九脉·第八卷</t>
        </is>
      </c>
      <c r="D240" s="16" t="inlineStr">
        <is>
          <t xml:space="preserve">玄品</t>
        </is>
      </c>
      <c r="E240" s="16" t="inlineStr">
        <is>
          <t xml:space="preserve">通用</t>
        </is>
      </c>
      <c r="F240" s="16" t="inlineStr">
        <is>
          <t xml:space="preserve">人道神通</t>
        </is>
      </c>
      <c r="G240" s="16">
        <v>201</v>
      </c>
      <c r="I240" s="16">
        <v>60</v>
      </c>
      <c r="J240" t="str">
        <f>"大类_"&amp;D240&amp;E240&amp;F240</f>
        <v>大类_玄品通用人道神通</v>
      </c>
      <c r="K240" s="16" t="inlineStr">
        <is>
          <t xml:space="preserve">子类_技能书</t>
        </is>
      </c>
      <c r="L240" s="16">
        <v>1</v>
      </c>
      <c r="M240" s="16" t="inlineStr">
        <is>
          <t xml:space="preserve">功法</t>
        </is>
      </c>
      <c r="O240" s="16">
        <v>0</v>
      </c>
      <c r="P240" s="16" t="b">
        <v>1</v>
      </c>
      <c r="R240" s="16" t="b">
        <v>0</v>
      </c>
      <c r="S240" s="16">
        <v>1</v>
      </c>
      <c r="T240" s="16" t="inlineStr">
        <is>
          <t xml:space="preserve">水行</t>
        </is>
      </c>
      <c r="U240" s="16">
        <v>999</v>
      </c>
      <c r="V240" s="16" t="inlineStr">
        <is>
          <t xml:space="preserve">功能_技能书</t>
        </is>
      </c>
      <c r="W240" t="n" s="16">
        <v>10190007</v>
      </c>
      <c r="X240" t="n" s="42">
        <v>0</v>
      </c>
      <c r="Y240" s="16" t="inlineStr">
        <is>
          <t xml:space="preserve">用于将【霜锁九脉】由七级提升至八级。以寒霜锁住目标，使其短时间冰冻。</t>
        </is>
      </c>
      <c r="Z240" t="inlineStr">
        <is>
          <t xml:space="preserve">|cff00FF00“霜入九脉，气血皆凝；一念未解，寸步难移。”——《玄霜锁脉诀》|r</t>
        </is>
      </c>
      <c r="AA240" s="16" t="inlineStr">
        <is>
          <t xml:space="preserve">宗门兑换，购买，秘境或遗迹可得</t>
        </is>
      </c>
      <c r="AB240" s="16">
        <v>10202018</v>
      </c>
      <c r="AC240" s="31" t="inlineStr">
        <is>
          <t xml:space="preserve">0</t>
        </is>
      </c>
      <c r="AD240" s="16">
        <v>0</v>
      </c>
      <c r="AF240">
        <v>70002</v>
      </c>
      <c r="AH240">
        <v>600000</v>
      </c>
      <c r="AI240" s="32" t="inlineStr">
        <is>
          <t xml:space="preserve">功法</t>
        </is>
      </c>
      <c r="AJ240" s="16" t="inlineStr">
        <is>
          <t xml:space="preserve">人道神通</t>
        </is>
      </c>
      <c r="AK240" s="16" t="inlineStr">
        <is>
          <t xml:space="preserve">通用</t>
        </is>
      </c>
    </row>
    <row r="241" ht="16.5" customHeight="1" spans="2:37">
      <c r="B241" s="16" t="n">
        <f>10000000+INDEX(编号表!$B:$B,MATCH(F241,编号表!$A:$A,0))*100000+INDEX(编号表!$F:$F,MATCH(D241,编号表!$E:$E,0))*1000+INDEX(编号表!$D:$D,MATCH(E241,编号表!$C:$C,0))*10000+G241</f>
        <v>10203202</v>
      </c>
      <c r="C241" s="33" t="inlineStr">
        <is>
          <t xml:space="preserve">霜锁九脉·第九卷</t>
        </is>
      </c>
      <c r="D241" s="16" t="inlineStr">
        <is>
          <t xml:space="preserve">玄品</t>
        </is>
      </c>
      <c r="E241" s="16" t="inlineStr">
        <is>
          <t xml:space="preserve">通用</t>
        </is>
      </c>
      <c r="F241" s="16" t="inlineStr">
        <is>
          <t xml:space="preserve">人道神通</t>
        </is>
      </c>
      <c r="G241" s="16">
        <v>202</v>
      </c>
      <c r="I241" s="16">
        <v>60</v>
      </c>
      <c r="J241" t="str">
        <f>"大类_"&amp;D241&amp;E241&amp;F241</f>
        <v>大类_玄品通用人道神通</v>
      </c>
      <c r="K241" s="16" t="inlineStr">
        <is>
          <t xml:space="preserve">子类_技能书</t>
        </is>
      </c>
      <c r="L241" s="16">
        <v>1</v>
      </c>
      <c r="M241" s="16" t="inlineStr">
        <is>
          <t xml:space="preserve">功法</t>
        </is>
      </c>
      <c r="O241" s="16">
        <v>0</v>
      </c>
      <c r="P241" s="16" t="b">
        <v>1</v>
      </c>
      <c r="R241" s="16" t="b">
        <v>0</v>
      </c>
      <c r="S241" s="16">
        <v>1</v>
      </c>
      <c r="T241" s="16" t="inlineStr">
        <is>
          <t xml:space="preserve">水行</t>
        </is>
      </c>
      <c r="U241" s="16">
        <v>999</v>
      </c>
      <c r="V241" s="16" t="inlineStr">
        <is>
          <t xml:space="preserve">功能_技能书</t>
        </is>
      </c>
      <c r="W241" t="n" s="16">
        <v>10190008</v>
      </c>
      <c r="X241" t="n" s="42">
        <v>0</v>
      </c>
      <c r="Y241" s="16" t="inlineStr">
        <is>
          <t xml:space="preserve">用于将【霜锁九脉】由八级提升至九级。以寒霜锁住目标，使其短时间冰冻。</t>
        </is>
      </c>
      <c r="Z241" t="inlineStr">
        <is>
          <t xml:space="preserve">|cff00FF00“霜入九脉，气血皆凝；一念未解，寸步难移。”——《玄霜锁脉诀》|r</t>
        </is>
      </c>
      <c r="AA241" s="16" t="inlineStr">
        <is>
          <t xml:space="preserve">宗门兑换，购买，秘境或遗迹可得</t>
        </is>
      </c>
      <c r="AB241" s="16">
        <v>10202018</v>
      </c>
      <c r="AC241" s="31" t="inlineStr">
        <is>
          <t xml:space="preserve">0</t>
        </is>
      </c>
      <c r="AD241" s="16">
        <v>0</v>
      </c>
      <c r="AF241">
        <v>70002</v>
      </c>
      <c r="AH241">
        <v>3000000</v>
      </c>
      <c r="AI241" s="32" t="inlineStr">
        <is>
          <t xml:space="preserve">功法</t>
        </is>
      </c>
      <c r="AJ241" s="16" t="inlineStr">
        <is>
          <t xml:space="preserve">人道神通</t>
        </is>
      </c>
      <c r="AK241" s="16" t="inlineStr">
        <is>
          <t xml:space="preserve">通用</t>
        </is>
      </c>
    </row>
    <row r="242" ht="16.5" customHeight="1" spans="2:37">
      <c r="B242" s="16" t="n">
        <f>10000000+INDEX(编号表!$B:$B,MATCH(F242,编号表!$A:$A,0))*100000+INDEX(编号表!$F:$F,MATCH(D242,编号表!$E:$E,0))*1000+INDEX(编号表!$D:$D,MATCH(E242,编号表!$C:$C,0))*10000+G242</f>
        <v>10204203</v>
      </c>
      <c r="C242" s="33" t="inlineStr">
        <is>
          <t xml:space="preserve">霜锁九脉·第十卷</t>
        </is>
      </c>
      <c r="D242" s="16" t="inlineStr">
        <is>
          <t xml:space="preserve">仙品</t>
        </is>
      </c>
      <c r="E242" s="16" t="inlineStr">
        <is>
          <t xml:space="preserve">通用</t>
        </is>
      </c>
      <c r="F242" s="16" t="inlineStr">
        <is>
          <t xml:space="preserve">人道神通</t>
        </is>
      </c>
      <c r="G242" s="16">
        <v>203</v>
      </c>
      <c r="I242" s="16">
        <v>60</v>
      </c>
      <c r="J242" t="str">
        <f>"大类_"&amp;D242&amp;E242&amp;F242</f>
        <v>大类_仙品通用人道神通</v>
      </c>
      <c r="K242" s="16" t="inlineStr">
        <is>
          <t xml:space="preserve">子类_技能书</t>
        </is>
      </c>
      <c r="L242" s="16">
        <v>1</v>
      </c>
      <c r="M242" s="16" t="inlineStr">
        <is>
          <t xml:space="preserve">功法</t>
        </is>
      </c>
      <c r="O242" s="16">
        <v>0</v>
      </c>
      <c r="P242" s="16" t="b">
        <v>1</v>
      </c>
      <c r="R242" s="16" t="b">
        <v>0</v>
      </c>
      <c r="S242" s="16">
        <v>1</v>
      </c>
      <c r="T242" s="16" t="inlineStr">
        <is>
          <t xml:space="preserve">水行</t>
        </is>
      </c>
      <c r="U242" s="16">
        <v>999</v>
      </c>
      <c r="V242" s="16" t="inlineStr">
        <is>
          <t xml:space="preserve">功能_技能书</t>
        </is>
      </c>
      <c r="W242" t="n" s="16">
        <v>10190009</v>
      </c>
      <c r="X242" t="n" s="42">
        <v>0</v>
      </c>
      <c r="Y242" s="16" t="inlineStr">
        <is>
          <t xml:space="preserve">用于将【霜锁九脉】由九级提升至十级。以寒霜锁住目标，使其短时间冰冻。</t>
        </is>
      </c>
      <c r="Z242" t="inlineStr">
        <is>
          <t xml:space="preserve">|cff00FF00“霜入九脉，气血皆凝；一念未解，寸步难移。”——《玄霜锁脉诀》|r</t>
        </is>
      </c>
      <c r="AA242" s="16" t="inlineStr">
        <is>
          <t xml:space="preserve">宗门兑换，购买，秘境或遗迹可得</t>
        </is>
      </c>
      <c r="AB242" s="16">
        <v>10202018</v>
      </c>
      <c r="AC242" s="31" t="inlineStr">
        <is>
          <t xml:space="preserve">0</t>
        </is>
      </c>
      <c r="AD242" s="16">
        <v>0</v>
      </c>
      <c r="AF242">
        <v>70002</v>
      </c>
      <c r="AH242">
        <v>75000000</v>
      </c>
      <c r="AI242" s="32" t="inlineStr">
        <is>
          <t xml:space="preserve">功法</t>
        </is>
      </c>
      <c r="AJ242" s="16" t="inlineStr">
        <is>
          <t xml:space="preserve">人道神通</t>
        </is>
      </c>
      <c r="AK242" s="16" t="inlineStr">
        <is>
          <t xml:space="preserve">通用</t>
        </is>
      </c>
    </row>
    <row r="243" ht="16.5" customHeight="1" spans="2:37">
      <c r="B243" s="16" t="n">
        <f>10000000+INDEX(编号表!$B:$B,MATCH(F243,编号表!$A:$A,0))*100000+INDEX(编号表!$F:$F,MATCH(D243,编号表!$E:$E,0))*1000+INDEX(编号表!$D:$D,MATCH(E243,编号表!$C:$C,0))*10000+G243</f>
        <v>10201205</v>
      </c>
      <c r="C243" s="33" t="inlineStr">
        <is>
          <t xml:space="preserve">砺锋诀·第二卷</t>
        </is>
      </c>
      <c r="D243" s="16" t="inlineStr">
        <is>
          <t xml:space="preserve">凡品</t>
        </is>
      </c>
      <c r="E243" s="16" t="inlineStr">
        <is>
          <t xml:space="preserve">通用</t>
        </is>
      </c>
      <c r="F243" s="16" t="inlineStr">
        <is>
          <t xml:space="preserve">人道神通</t>
        </is>
      </c>
      <c r="G243" s="16">
        <v>205</v>
      </c>
      <c r="I243" s="16">
        <v>60</v>
      </c>
      <c r="J243" t="str">
        <f>"大类_"&amp;D243&amp;E243&amp;F243</f>
        <v>大类_凡品通用人道神通</v>
      </c>
      <c r="K243" s="16" t="inlineStr">
        <is>
          <t xml:space="preserve">子类_技能书</t>
        </is>
      </c>
      <c r="L243" s="16">
        <v>1</v>
      </c>
      <c r="M243" s="16" t="inlineStr">
        <is>
          <t xml:space="preserve">功法</t>
        </is>
      </c>
      <c r="O243" s="16">
        <v>0</v>
      </c>
      <c r="P243" s="16" t="b">
        <v>1</v>
      </c>
      <c r="R243" s="16" t="b">
        <v>0</v>
      </c>
      <c r="S243" s="16">
        <v>1</v>
      </c>
      <c r="T243" s="16" t="inlineStr">
        <is>
          <t xml:space="preserve">炼体</t>
        </is>
      </c>
      <c r="U243" s="16">
        <v>999</v>
      </c>
      <c r="V243" s="16" t="inlineStr">
        <is>
          <t xml:space="preserve">功能_技能书</t>
        </is>
      </c>
      <c r="W243" t="n" s="16">
        <v>10200001</v>
      </c>
      <c r="X243" t="n" s="42">
        <v>0</v>
      </c>
      <c r="Y243" s="16" t="inlineStr">
        <is>
          <t xml:space="preserve">用于将【砺锋诀】由一级提升至二级。强化自身锋芒，暂时提升物理攻击上下限。</t>
        </is>
      </c>
      <c r="Z243" t="inlineStr">
        <is>
          <t xml:space="preserve">|cff00FF00“锋钝不在铁，在气；气砺其刃，则举手皆成兵。”——《砺锋炼体篇》|r</t>
        </is>
      </c>
      <c r="AA243" s="16" t="inlineStr">
        <is>
          <t xml:space="preserve">宗门兑换，购买，秘境或遗迹可得</t>
        </is>
      </c>
      <c r="AB243" s="16">
        <v>10202019</v>
      </c>
      <c r="AC243" s="31" t="inlineStr">
        <is>
          <t xml:space="preserve">0</t>
        </is>
      </c>
      <c r="AD243" s="16">
        <v>0</v>
      </c>
      <c r="AF243">
        <v>70002</v>
      </c>
      <c r="AH243">
        <v>80</v>
      </c>
      <c r="AI243" s="32" t="inlineStr">
        <is>
          <t xml:space="preserve">功法</t>
        </is>
      </c>
      <c r="AJ243" s="16" t="inlineStr">
        <is>
          <t xml:space="preserve">人道神通</t>
        </is>
      </c>
      <c r="AK243" s="16" t="inlineStr">
        <is>
          <t xml:space="preserve">通用</t>
        </is>
      </c>
    </row>
    <row r="244" ht="16.5" customHeight="1" spans="2:37">
      <c r="B244" s="16" t="n">
        <f>10000000+INDEX(编号表!$B:$B,MATCH(F244,编号表!$A:$A,0))*100000+INDEX(编号表!$F:$F,MATCH(D244,编号表!$E:$E,0))*1000+INDEX(编号表!$D:$D,MATCH(E244,编号表!$C:$C,0))*10000+G244</f>
        <v>10201206</v>
      </c>
      <c r="C244" s="33" t="inlineStr">
        <is>
          <t xml:space="preserve">砺锋诀·第三卷</t>
        </is>
      </c>
      <c r="D244" s="16" t="inlineStr">
        <is>
          <t xml:space="preserve">凡品</t>
        </is>
      </c>
      <c r="E244" s="16" t="inlineStr">
        <is>
          <t xml:space="preserve">通用</t>
        </is>
      </c>
      <c r="F244" s="16" t="inlineStr">
        <is>
          <t xml:space="preserve">人道神通</t>
        </is>
      </c>
      <c r="G244" s="16">
        <v>206</v>
      </c>
      <c r="I244" s="16">
        <v>60</v>
      </c>
      <c r="J244" t="str">
        <f>"大类_"&amp;D244&amp;E244&amp;F244</f>
        <v>大类_凡品通用人道神通</v>
      </c>
      <c r="K244" s="16" t="inlineStr">
        <is>
          <t xml:space="preserve">子类_技能书</t>
        </is>
      </c>
      <c r="L244" s="16">
        <v>1</v>
      </c>
      <c r="M244" s="16" t="inlineStr">
        <is>
          <t xml:space="preserve">功法</t>
        </is>
      </c>
      <c r="O244" s="16">
        <v>0</v>
      </c>
      <c r="P244" s="16" t="b">
        <v>1</v>
      </c>
      <c r="R244" s="16" t="b">
        <v>0</v>
      </c>
      <c r="S244" s="16">
        <v>1</v>
      </c>
      <c r="T244" s="16" t="inlineStr">
        <is>
          <t xml:space="preserve">炼体</t>
        </is>
      </c>
      <c r="U244" s="16">
        <v>999</v>
      </c>
      <c r="V244" s="16" t="inlineStr">
        <is>
          <t xml:space="preserve">功能_技能书</t>
        </is>
      </c>
      <c r="W244" t="n" s="16">
        <v>10200002</v>
      </c>
      <c r="X244" t="n" s="42">
        <v>0</v>
      </c>
      <c r="Y244" s="16" t="inlineStr">
        <is>
          <t xml:space="preserve">用于将【砺锋诀】由二级提升至三级。强化自身锋芒，暂时提升物理攻击上下限。</t>
        </is>
      </c>
      <c r="Z244" t="inlineStr">
        <is>
          <t xml:space="preserve">|cff00FF00“锋钝不在铁，在气；气砺其刃，则举手皆成兵。”——《砺锋炼体篇》|r</t>
        </is>
      </c>
      <c r="AA244" s="16" t="inlineStr">
        <is>
          <t xml:space="preserve">宗门兑换，购买，秘境或遗迹可得</t>
        </is>
      </c>
      <c r="AB244" s="16">
        <v>10202019</v>
      </c>
      <c r="AC244" s="31" t="inlineStr">
        <is>
          <t xml:space="preserve">0</t>
        </is>
      </c>
      <c r="AD244" s="16">
        <v>0</v>
      </c>
      <c r="AF244">
        <v>70002</v>
      </c>
      <c r="AH244">
        <v>400</v>
      </c>
      <c r="AI244" s="32" t="inlineStr">
        <is>
          <t xml:space="preserve">功法</t>
        </is>
      </c>
      <c r="AJ244" s="16" t="inlineStr">
        <is>
          <t xml:space="preserve">人道神通</t>
        </is>
      </c>
      <c r="AK244" s="16" t="inlineStr">
        <is>
          <t xml:space="preserve">通用</t>
        </is>
      </c>
    </row>
    <row r="245" ht="16.5" customHeight="1" spans="2:37">
      <c r="B245" s="16" t="n">
        <f>10000000+INDEX(编号表!$B:$B,MATCH(F245,编号表!$A:$A,0))*100000+INDEX(编号表!$F:$F,MATCH(D245,编号表!$E:$E,0))*1000+INDEX(编号表!$D:$D,MATCH(E245,编号表!$C:$C,0))*10000+G245</f>
        <v>10202207</v>
      </c>
      <c r="C245" s="33" t="inlineStr">
        <is>
          <t xml:space="preserve">砺锋诀·第四卷</t>
        </is>
      </c>
      <c r="D245" s="16" t="inlineStr">
        <is>
          <t xml:space="preserve">灵品</t>
        </is>
      </c>
      <c r="E245" s="16" t="inlineStr">
        <is>
          <t xml:space="preserve">通用</t>
        </is>
      </c>
      <c r="F245" s="16" t="inlineStr">
        <is>
          <t xml:space="preserve">人道神通</t>
        </is>
      </c>
      <c r="G245" s="16">
        <v>207</v>
      </c>
      <c r="I245" s="16">
        <v>60</v>
      </c>
      <c r="J245" t="str">
        <f>"大类_"&amp;D245&amp;E245&amp;F245</f>
        <v>大类_灵品通用人道神通</v>
      </c>
      <c r="K245" s="16" t="inlineStr">
        <is>
          <t xml:space="preserve">子类_技能书</t>
        </is>
      </c>
      <c r="L245" s="16">
        <v>1</v>
      </c>
      <c r="M245" s="16" t="inlineStr">
        <is>
          <t xml:space="preserve">功法</t>
        </is>
      </c>
      <c r="O245" s="16">
        <v>0</v>
      </c>
      <c r="P245" s="16" t="b">
        <v>1</v>
      </c>
      <c r="R245" s="16" t="b">
        <v>0</v>
      </c>
      <c r="S245" s="16">
        <v>1</v>
      </c>
      <c r="T245" s="16" t="inlineStr">
        <is>
          <t xml:space="preserve">炼体</t>
        </is>
      </c>
      <c r="U245" s="16">
        <v>999</v>
      </c>
      <c r="V245" s="16" t="inlineStr">
        <is>
          <t xml:space="preserve">功能_技能书</t>
        </is>
      </c>
      <c r="W245" t="n" s="16">
        <v>10200003</v>
      </c>
      <c r="X245" t="n" s="42">
        <v>0</v>
      </c>
      <c r="Y245" s="16" t="inlineStr">
        <is>
          <t xml:space="preserve">用于将【砺锋诀】由三级提升至四级。强化自身锋芒，暂时提升物理攻击上下限。</t>
        </is>
      </c>
      <c r="Z245" t="inlineStr">
        <is>
          <t xml:space="preserve">|cff00FF00“锋钝不在铁，在气；气砺其刃，则举手皆成兵。”——《砺锋炼体篇》|r</t>
        </is>
      </c>
      <c r="AA245" s="16" t="inlineStr">
        <is>
          <t xml:space="preserve">宗门兑换，购买，秘境或遗迹可得</t>
        </is>
      </c>
      <c r="AB245" s="16">
        <v>10202019</v>
      </c>
      <c r="AC245" s="31" t="inlineStr">
        <is>
          <t xml:space="preserve">0</t>
        </is>
      </c>
      <c r="AD245" s="16">
        <v>0</v>
      </c>
      <c r="AF245">
        <v>70002</v>
      </c>
      <c r="AH245">
        <v>6000</v>
      </c>
      <c r="AI245" s="32" t="inlineStr">
        <is>
          <t xml:space="preserve">功法</t>
        </is>
      </c>
      <c r="AJ245" s="16" t="inlineStr">
        <is>
          <t xml:space="preserve">人道神通</t>
        </is>
      </c>
      <c r="AK245" s="16" t="inlineStr">
        <is>
          <t xml:space="preserve">通用</t>
        </is>
      </c>
    </row>
    <row r="246" ht="16.5" customHeight="1" spans="2:37">
      <c r="B246" s="16" t="n">
        <f>10000000+INDEX(编号表!$B:$B,MATCH(F246,编号表!$A:$A,0))*100000+INDEX(编号表!$F:$F,MATCH(D246,编号表!$E:$E,0))*1000+INDEX(编号表!$D:$D,MATCH(E246,编号表!$C:$C,0))*10000+G246</f>
        <v>10202208</v>
      </c>
      <c r="C246" s="33" t="inlineStr">
        <is>
          <t xml:space="preserve">砺锋诀·第五卷</t>
        </is>
      </c>
      <c r="D246" s="16" t="inlineStr">
        <is>
          <t xml:space="preserve">灵品</t>
        </is>
      </c>
      <c r="E246" s="16" t="inlineStr">
        <is>
          <t xml:space="preserve">通用</t>
        </is>
      </c>
      <c r="F246" s="16" t="inlineStr">
        <is>
          <t xml:space="preserve">人道神通</t>
        </is>
      </c>
      <c r="G246" s="16">
        <v>208</v>
      </c>
      <c r="I246" s="16">
        <v>60</v>
      </c>
      <c r="J246" t="str">
        <f>"大类_"&amp;D246&amp;E246&amp;F246</f>
        <v>大类_灵品通用人道神通</v>
      </c>
      <c r="K246" s="16" t="inlineStr">
        <is>
          <t xml:space="preserve">子类_技能书</t>
        </is>
      </c>
      <c r="L246" s="16">
        <v>1</v>
      </c>
      <c r="M246" s="16" t="inlineStr">
        <is>
          <t xml:space="preserve">功法</t>
        </is>
      </c>
      <c r="O246" s="16">
        <v>0</v>
      </c>
      <c r="P246" s="16" t="b">
        <v>1</v>
      </c>
      <c r="R246" s="16" t="b">
        <v>0</v>
      </c>
      <c r="S246" s="16">
        <v>1</v>
      </c>
      <c r="T246" s="16" t="inlineStr">
        <is>
          <t xml:space="preserve">炼体</t>
        </is>
      </c>
      <c r="U246" s="16">
        <v>999</v>
      </c>
      <c r="V246" s="16" t="inlineStr">
        <is>
          <t xml:space="preserve">功能_技能书</t>
        </is>
      </c>
      <c r="W246" t="n" s="16">
        <v>10200004</v>
      </c>
      <c r="X246" t="n" s="42">
        <v>0</v>
      </c>
      <c r="Y246" s="16" t="inlineStr">
        <is>
          <t xml:space="preserve">用于将【砺锋诀】由四级提升至五级。强化自身锋芒，暂时提升物理攻击上下限。</t>
        </is>
      </c>
      <c r="Z246" t="inlineStr">
        <is>
          <t xml:space="preserve">|cff00FF00“锋钝不在铁，在气；气砺其刃，则举手皆成兵。”——《砺锋炼体篇》|r</t>
        </is>
      </c>
      <c r="AA246" s="16" t="inlineStr">
        <is>
          <t xml:space="preserve">宗门兑换，购买，秘境或遗迹可得</t>
        </is>
      </c>
      <c r="AB246" s="16">
        <v>10202019</v>
      </c>
      <c r="AC246" s="31" t="inlineStr">
        <is>
          <t xml:space="preserve">0</t>
        </is>
      </c>
      <c r="AD246" s="16">
        <v>0</v>
      </c>
      <c r="AF246">
        <v>70002</v>
      </c>
      <c r="AH246">
        <v>6000</v>
      </c>
      <c r="AI246" s="32" t="inlineStr">
        <is>
          <t xml:space="preserve">功法</t>
        </is>
      </c>
      <c r="AJ246" s="16" t="inlineStr">
        <is>
          <t xml:space="preserve">人道神通</t>
        </is>
      </c>
      <c r="AK246" s="16" t="inlineStr">
        <is>
          <t xml:space="preserve">通用</t>
        </is>
      </c>
    </row>
    <row r="247" ht="16.5" customHeight="1" spans="2:37">
      <c r="B247" s="16" t="n">
        <f>10000000+INDEX(编号表!$B:$B,MATCH(F247,编号表!$A:$A,0))*100000+INDEX(编号表!$F:$F,MATCH(D247,编号表!$E:$E,0))*1000+INDEX(编号表!$D:$D,MATCH(E247,编号表!$C:$C,0))*10000+G247</f>
        <v>10202209</v>
      </c>
      <c r="C247" s="33" t="inlineStr">
        <is>
          <t xml:space="preserve">砺锋诀·第六卷</t>
        </is>
      </c>
      <c r="D247" s="16" t="inlineStr">
        <is>
          <t xml:space="preserve">灵品</t>
        </is>
      </c>
      <c r="E247" s="16" t="inlineStr">
        <is>
          <t xml:space="preserve">通用</t>
        </is>
      </c>
      <c r="F247" s="16" t="inlineStr">
        <is>
          <t xml:space="preserve">人道神通</t>
        </is>
      </c>
      <c r="G247" s="16">
        <v>209</v>
      </c>
      <c r="I247" s="16">
        <v>60</v>
      </c>
      <c r="J247" t="str">
        <f>"大类_"&amp;D247&amp;E247&amp;F247</f>
        <v>大类_灵品通用人道神通</v>
      </c>
      <c r="K247" s="16" t="inlineStr">
        <is>
          <t xml:space="preserve">子类_技能书</t>
        </is>
      </c>
      <c r="L247" s="16">
        <v>1</v>
      </c>
      <c r="M247" s="16" t="inlineStr">
        <is>
          <t xml:space="preserve">功法</t>
        </is>
      </c>
      <c r="O247" s="16">
        <v>0</v>
      </c>
      <c r="P247" s="16" t="b">
        <v>1</v>
      </c>
      <c r="R247" s="16" t="b">
        <v>0</v>
      </c>
      <c r="S247" s="16">
        <v>1</v>
      </c>
      <c r="T247" s="16" t="inlineStr">
        <is>
          <t xml:space="preserve">炼体</t>
        </is>
      </c>
      <c r="U247" s="16">
        <v>999</v>
      </c>
      <c r="V247" s="16" t="inlineStr">
        <is>
          <t xml:space="preserve">功能_技能书</t>
        </is>
      </c>
      <c r="W247" t="n" s="16">
        <v>10200005</v>
      </c>
      <c r="X247" t="n" s="42">
        <v>0</v>
      </c>
      <c r="Y247" s="16" t="inlineStr">
        <is>
          <t xml:space="preserve">用于将【砺锋诀】由五级提升至六级。强化自身锋芒，暂时提升物理攻击上下限。</t>
        </is>
      </c>
      <c r="Z247" t="inlineStr">
        <is>
          <t xml:space="preserve">|cff00FF00“锋钝不在铁，在气；气砺其刃，则举手皆成兵。”——《砺锋炼体篇》|r</t>
        </is>
      </c>
      <c r="AA247" s="16" t="inlineStr">
        <is>
          <t xml:space="preserve">宗门兑换，购买，秘境或遗迹可得</t>
        </is>
      </c>
      <c r="AB247" s="16">
        <v>10202019</v>
      </c>
      <c r="AC247" s="31" t="inlineStr">
        <is>
          <t xml:space="preserve">0</t>
        </is>
      </c>
      <c r="AD247" s="16">
        <v>0</v>
      </c>
      <c r="AF247">
        <v>70002</v>
      </c>
      <c r="AH247">
        <v>30000</v>
      </c>
      <c r="AI247" s="32" t="inlineStr">
        <is>
          <t xml:space="preserve">功法</t>
        </is>
      </c>
      <c r="AJ247" s="16" t="inlineStr">
        <is>
          <t xml:space="preserve">人道神通</t>
        </is>
      </c>
      <c r="AK247" s="16" t="inlineStr">
        <is>
          <t xml:space="preserve">通用</t>
        </is>
      </c>
    </row>
    <row r="248" ht="16.5" customHeight="1" spans="2:37">
      <c r="B248" s="16" t="n">
        <f>10000000+INDEX(编号表!$B:$B,MATCH(F248,编号表!$A:$A,0))*100000+INDEX(编号表!$F:$F,MATCH(D248,编号表!$E:$E,0))*1000+INDEX(编号表!$D:$D,MATCH(E248,编号表!$C:$C,0))*10000+G248</f>
        <v>10203210</v>
      </c>
      <c r="C248" s="33" t="inlineStr">
        <is>
          <t xml:space="preserve">砺锋诀·第七卷</t>
        </is>
      </c>
      <c r="D248" s="16" t="inlineStr">
        <is>
          <t xml:space="preserve">玄品</t>
        </is>
      </c>
      <c r="E248" s="16" t="inlineStr">
        <is>
          <t xml:space="preserve">通用</t>
        </is>
      </c>
      <c r="F248" s="16" t="inlineStr">
        <is>
          <t xml:space="preserve">人道神通</t>
        </is>
      </c>
      <c r="G248" s="16">
        <v>210</v>
      </c>
      <c r="I248" s="16">
        <v>60</v>
      </c>
      <c r="J248" t="str">
        <f>"大类_"&amp;D248&amp;E248&amp;F248</f>
        <v>大类_玄品通用人道神通</v>
      </c>
      <c r="K248" s="16" t="inlineStr">
        <is>
          <t xml:space="preserve">子类_技能书</t>
        </is>
      </c>
      <c r="L248" s="16">
        <v>1</v>
      </c>
      <c r="M248" s="16" t="inlineStr">
        <is>
          <t xml:space="preserve">功法</t>
        </is>
      </c>
      <c r="O248" s="16">
        <v>0</v>
      </c>
      <c r="P248" s="16" t="b">
        <v>1</v>
      </c>
      <c r="R248" s="16" t="b">
        <v>0</v>
      </c>
      <c r="S248" s="16">
        <v>1</v>
      </c>
      <c r="T248" s="16" t="inlineStr">
        <is>
          <t xml:space="preserve">炼体</t>
        </is>
      </c>
      <c r="U248" s="16">
        <v>999</v>
      </c>
      <c r="V248" s="16" t="inlineStr">
        <is>
          <t xml:space="preserve">功能_技能书</t>
        </is>
      </c>
      <c r="W248" t="n" s="16">
        <v>10200006</v>
      </c>
      <c r="X248" t="n" s="42">
        <v>0</v>
      </c>
      <c r="Y248" s="16" t="inlineStr">
        <is>
          <t xml:space="preserve">用于将【砺锋诀】由六级提升至七级。强化自身锋芒，暂时提升物理攻击上下限。</t>
        </is>
      </c>
      <c r="Z248" t="inlineStr">
        <is>
          <t xml:space="preserve">|cff00FF00“锋钝不在铁，在气；气砺其刃，则举手皆成兵。”——《砺锋炼体篇》|r</t>
        </is>
      </c>
      <c r="AA248" s="16" t="inlineStr">
        <is>
          <t xml:space="preserve">宗门兑换，购买，秘境或遗迹可得</t>
        </is>
      </c>
      <c r="AB248" s="16">
        <v>10202019</v>
      </c>
      <c r="AC248" s="31" t="inlineStr">
        <is>
          <t xml:space="preserve">0</t>
        </is>
      </c>
      <c r="AD248" s="16">
        <v>0</v>
      </c>
      <c r="AF248">
        <v>70002</v>
      </c>
      <c r="AH248">
        <v>600000</v>
      </c>
      <c r="AI248" s="32" t="inlineStr">
        <is>
          <t xml:space="preserve">功法</t>
        </is>
      </c>
      <c r="AJ248" s="16" t="inlineStr">
        <is>
          <t xml:space="preserve">人道神通</t>
        </is>
      </c>
      <c r="AK248" s="16" t="inlineStr">
        <is>
          <t xml:space="preserve">通用</t>
        </is>
      </c>
    </row>
    <row r="249" ht="16.5" customHeight="1" spans="2:37">
      <c r="B249" s="16" t="n">
        <f>10000000+INDEX(编号表!$B:$B,MATCH(F249,编号表!$A:$A,0))*100000+INDEX(编号表!$F:$F,MATCH(D249,编号表!$E:$E,0))*1000+INDEX(编号表!$D:$D,MATCH(E249,编号表!$C:$C,0))*10000+G249</f>
        <v>10203211</v>
      </c>
      <c r="C249" s="33" t="inlineStr">
        <is>
          <t xml:space="preserve">砺锋诀·第八卷</t>
        </is>
      </c>
      <c r="D249" s="16" t="inlineStr">
        <is>
          <t xml:space="preserve">玄品</t>
        </is>
      </c>
      <c r="E249" s="16" t="inlineStr">
        <is>
          <t xml:space="preserve">通用</t>
        </is>
      </c>
      <c r="F249" s="16" t="inlineStr">
        <is>
          <t xml:space="preserve">人道神通</t>
        </is>
      </c>
      <c r="G249" s="16">
        <v>211</v>
      </c>
      <c r="I249" s="16">
        <v>60</v>
      </c>
      <c r="J249" t="str">
        <f>"大类_"&amp;D249&amp;E249&amp;F249</f>
        <v>大类_玄品通用人道神通</v>
      </c>
      <c r="K249" s="16" t="inlineStr">
        <is>
          <t xml:space="preserve">子类_技能书</t>
        </is>
      </c>
      <c r="L249" s="16">
        <v>1</v>
      </c>
      <c r="M249" s="16" t="inlineStr">
        <is>
          <t xml:space="preserve">功法</t>
        </is>
      </c>
      <c r="O249" s="16">
        <v>0</v>
      </c>
      <c r="P249" s="16" t="b">
        <v>1</v>
      </c>
      <c r="R249" s="16" t="b">
        <v>0</v>
      </c>
      <c r="S249" s="16">
        <v>1</v>
      </c>
      <c r="T249" s="16" t="inlineStr">
        <is>
          <t xml:space="preserve">炼体</t>
        </is>
      </c>
      <c r="U249" s="16">
        <v>999</v>
      </c>
      <c r="V249" s="16" t="inlineStr">
        <is>
          <t xml:space="preserve">功能_技能书</t>
        </is>
      </c>
      <c r="W249" t="n" s="16">
        <v>10200007</v>
      </c>
      <c r="X249" t="n" s="42">
        <v>0</v>
      </c>
      <c r="Y249" s="16" t="inlineStr">
        <is>
          <t xml:space="preserve">用于将【砺锋诀】由七级提升至八级。强化自身锋芒，暂时提升物理攻击上下限。</t>
        </is>
      </c>
      <c r="Z249" t="inlineStr">
        <is>
          <t xml:space="preserve">|cff00FF00“锋钝不在铁，在气；气砺其刃，则举手皆成兵。”——《砺锋炼体篇》|r</t>
        </is>
      </c>
      <c r="AA249" s="16" t="inlineStr">
        <is>
          <t xml:space="preserve">宗门兑换，购买，秘境或遗迹可得</t>
        </is>
      </c>
      <c r="AB249" s="16">
        <v>10202019</v>
      </c>
      <c r="AC249" s="31" t="inlineStr">
        <is>
          <t xml:space="preserve">0</t>
        </is>
      </c>
      <c r="AD249" s="16">
        <v>0</v>
      </c>
      <c r="AF249">
        <v>70002</v>
      </c>
      <c r="AH249">
        <v>600000</v>
      </c>
      <c r="AI249" s="32" t="inlineStr">
        <is>
          <t xml:space="preserve">功法</t>
        </is>
      </c>
      <c r="AJ249" s="16" t="inlineStr">
        <is>
          <t xml:space="preserve">人道神通</t>
        </is>
      </c>
      <c r="AK249" s="16" t="inlineStr">
        <is>
          <t xml:space="preserve">通用</t>
        </is>
      </c>
    </row>
    <row r="250" ht="16.5" customHeight="1" spans="2:37">
      <c r="B250" s="16" t="n">
        <f>10000000+INDEX(编号表!$B:$B,MATCH(F250,编号表!$A:$A,0))*100000+INDEX(编号表!$F:$F,MATCH(D250,编号表!$E:$E,0))*1000+INDEX(编号表!$D:$D,MATCH(E250,编号表!$C:$C,0))*10000+G250</f>
        <v>10203212</v>
      </c>
      <c r="C250" s="33" t="inlineStr">
        <is>
          <t xml:space="preserve">砺锋诀·第九卷</t>
        </is>
      </c>
      <c r="D250" s="16" t="inlineStr">
        <is>
          <t xml:space="preserve">玄品</t>
        </is>
      </c>
      <c r="E250" s="16" t="inlineStr">
        <is>
          <t xml:space="preserve">通用</t>
        </is>
      </c>
      <c r="F250" s="16" t="inlineStr">
        <is>
          <t xml:space="preserve">人道神通</t>
        </is>
      </c>
      <c r="G250" s="16">
        <v>212</v>
      </c>
      <c r="I250" s="16">
        <v>60</v>
      </c>
      <c r="J250" t="str">
        <f>"大类_"&amp;D250&amp;E250&amp;F250</f>
        <v>大类_玄品通用人道神通</v>
      </c>
      <c r="K250" s="16" t="inlineStr">
        <is>
          <t xml:space="preserve">子类_技能书</t>
        </is>
      </c>
      <c r="L250" s="16">
        <v>1</v>
      </c>
      <c r="M250" s="16" t="inlineStr">
        <is>
          <t xml:space="preserve">功法</t>
        </is>
      </c>
      <c r="O250" s="16">
        <v>0</v>
      </c>
      <c r="P250" s="16" t="b">
        <v>1</v>
      </c>
      <c r="R250" s="16" t="b">
        <v>0</v>
      </c>
      <c r="S250" s="16">
        <v>1</v>
      </c>
      <c r="T250" s="16" t="inlineStr">
        <is>
          <t xml:space="preserve">炼体</t>
        </is>
      </c>
      <c r="U250" s="16">
        <v>999</v>
      </c>
      <c r="V250" s="16" t="inlineStr">
        <is>
          <t xml:space="preserve">功能_技能书</t>
        </is>
      </c>
      <c r="W250" t="n" s="16">
        <v>10200008</v>
      </c>
      <c r="X250" t="n" s="42">
        <v>0</v>
      </c>
      <c r="Y250" s="16" t="inlineStr">
        <is>
          <t xml:space="preserve">用于将【砺锋诀】由八级提升至九级。强化自身锋芒，暂时提升物理攻击上下限。</t>
        </is>
      </c>
      <c r="Z250" t="inlineStr">
        <is>
          <t xml:space="preserve">|cff00FF00“锋钝不在铁，在气；气砺其刃，则举手皆成兵。”——《砺锋炼体篇》|r</t>
        </is>
      </c>
      <c r="AA250" s="16" t="inlineStr">
        <is>
          <t xml:space="preserve">宗门兑换，购买，秘境或遗迹可得</t>
        </is>
      </c>
      <c r="AB250" s="16">
        <v>10202019</v>
      </c>
      <c r="AC250" s="31" t="inlineStr">
        <is>
          <t xml:space="preserve">0</t>
        </is>
      </c>
      <c r="AD250" s="16">
        <v>0</v>
      </c>
      <c r="AF250">
        <v>70002</v>
      </c>
      <c r="AH250">
        <v>3000000</v>
      </c>
      <c r="AI250" s="32" t="inlineStr">
        <is>
          <t xml:space="preserve">功法</t>
        </is>
      </c>
      <c r="AJ250" s="16" t="inlineStr">
        <is>
          <t xml:space="preserve">人道神通</t>
        </is>
      </c>
      <c r="AK250" s="16" t="inlineStr">
        <is>
          <t xml:space="preserve">通用</t>
        </is>
      </c>
    </row>
    <row r="251" ht="16.5" customHeight="1" spans="2:37">
      <c r="B251" s="16" t="n">
        <f>10000000+INDEX(编号表!$B:$B,MATCH(F251,编号表!$A:$A,0))*100000+INDEX(编号表!$F:$F,MATCH(D251,编号表!$E:$E,0))*1000+INDEX(编号表!$D:$D,MATCH(E251,编号表!$C:$C,0))*10000+G251</f>
        <v>10204213</v>
      </c>
      <c r="C251" s="33" t="inlineStr">
        <is>
          <t xml:space="preserve">砺锋诀·第十卷</t>
        </is>
      </c>
      <c r="D251" s="16" t="inlineStr">
        <is>
          <t xml:space="preserve">仙品</t>
        </is>
      </c>
      <c r="E251" s="16" t="inlineStr">
        <is>
          <t xml:space="preserve">通用</t>
        </is>
      </c>
      <c r="F251" s="16" t="inlineStr">
        <is>
          <t xml:space="preserve">人道神通</t>
        </is>
      </c>
      <c r="G251" s="16">
        <v>213</v>
      </c>
      <c r="I251" s="16">
        <v>60</v>
      </c>
      <c r="J251" t="str">
        <f>"大类_"&amp;D251&amp;E251&amp;F251</f>
        <v>大类_仙品通用人道神通</v>
      </c>
      <c r="K251" s="16" t="inlineStr">
        <is>
          <t xml:space="preserve">子类_技能书</t>
        </is>
      </c>
      <c r="L251" s="16">
        <v>1</v>
      </c>
      <c r="M251" s="16" t="inlineStr">
        <is>
          <t xml:space="preserve">功法</t>
        </is>
      </c>
      <c r="O251" s="16">
        <v>0</v>
      </c>
      <c r="P251" s="16" t="b">
        <v>1</v>
      </c>
      <c r="R251" s="16" t="b">
        <v>0</v>
      </c>
      <c r="S251" s="16">
        <v>1</v>
      </c>
      <c r="T251" s="16" t="inlineStr">
        <is>
          <t xml:space="preserve">炼体</t>
        </is>
      </c>
      <c r="U251" s="16">
        <v>999</v>
      </c>
      <c r="V251" s="16" t="inlineStr">
        <is>
          <t xml:space="preserve">功能_技能书</t>
        </is>
      </c>
      <c r="W251" t="n" s="16">
        <v>10200009</v>
      </c>
      <c r="X251" t="n" s="42">
        <v>0</v>
      </c>
      <c r="Y251" s="16" t="inlineStr">
        <is>
          <t xml:space="preserve">用于将【砺锋诀】由九级提升至十级。强化自身锋芒，暂时提升物理攻击上下限。</t>
        </is>
      </c>
      <c r="Z251" t="inlineStr">
        <is>
          <t xml:space="preserve">|cff00FF00“锋钝不在铁，在气；气砺其刃，则举手皆成兵。”——《砺锋炼体篇》|r</t>
        </is>
      </c>
      <c r="AA251" s="16" t="inlineStr">
        <is>
          <t xml:space="preserve">宗门兑换，购买，秘境或遗迹可得</t>
        </is>
      </c>
      <c r="AB251" s="16">
        <v>10202019</v>
      </c>
      <c r="AC251" s="31" t="inlineStr">
        <is>
          <t xml:space="preserve">0</t>
        </is>
      </c>
      <c r="AD251" s="16">
        <v>0</v>
      </c>
      <c r="AF251">
        <v>70002</v>
      </c>
      <c r="AH251">
        <v>75000000</v>
      </c>
      <c r="AI251" s="32" t="inlineStr">
        <is>
          <t xml:space="preserve">功法</t>
        </is>
      </c>
      <c r="AJ251" s="16" t="inlineStr">
        <is>
          <t xml:space="preserve">人道神通</t>
        </is>
      </c>
      <c r="AK251" s="16" t="inlineStr">
        <is>
          <t xml:space="preserve">通用</t>
        </is>
      </c>
    </row>
    <row r="252" ht="16.5" customHeight="1" spans="2:37">
      <c r="B252" s="16" t="n">
        <f>10000000+INDEX(编号表!$B:$B,MATCH(F252,编号表!$A:$A,0))*100000+INDEX(编号表!$F:$F,MATCH(D252,编号表!$E:$E,0))*1000+INDEX(编号表!$D:$D,MATCH(E252,编号表!$C:$C,0))*10000+G252</f>
        <v>10201215</v>
      </c>
      <c r="C252" s="33" t="inlineStr">
        <is>
          <t xml:space="preserve">玄炁贯灵·第二卷</t>
        </is>
      </c>
      <c r="D252" s="16" t="inlineStr">
        <is>
          <t xml:space="preserve">凡品</t>
        </is>
      </c>
      <c r="E252" s="16" t="inlineStr">
        <is>
          <t xml:space="preserve">通用</t>
        </is>
      </c>
      <c r="F252" s="16" t="inlineStr">
        <is>
          <t xml:space="preserve">人道神通</t>
        </is>
      </c>
      <c r="G252" s="16">
        <v>215</v>
      </c>
      <c r="I252" s="16">
        <v>60</v>
      </c>
      <c r="J252" t="str">
        <f>"大类_"&amp;D252&amp;E252&amp;F252</f>
        <v>大类_凡品通用人道神通</v>
      </c>
      <c r="K252" s="16" t="inlineStr">
        <is>
          <t xml:space="preserve">子类_技能书</t>
        </is>
      </c>
      <c r="L252" s="16">
        <v>1</v>
      </c>
      <c r="M252" s="16" t="inlineStr">
        <is>
          <t xml:space="preserve">功法</t>
        </is>
      </c>
      <c r="O252" s="16">
        <v>0</v>
      </c>
      <c r="P252" s="16" t="b">
        <v>1</v>
      </c>
      <c r="R252" s="16" t="b">
        <v>0</v>
      </c>
      <c r="S252" s="16">
        <v>1</v>
      </c>
      <c r="T252" s="16" t="inlineStr">
        <is>
          <t xml:space="preserve">通用术法</t>
        </is>
      </c>
      <c r="U252" s="16">
        <v>999</v>
      </c>
      <c r="V252" s="16" t="inlineStr">
        <is>
          <t xml:space="preserve">功能_技能书</t>
        </is>
      </c>
      <c r="W252" t="n" s="16">
        <v>10210001</v>
      </c>
      <c r="X252" t="n" s="42">
        <v>0</v>
      </c>
      <c r="Y252" s="16" t="inlineStr">
        <is>
          <t xml:space="preserve">用于将【玄炁贯灵】由一级提升至二级。引玄炁贯入经脉，暂时提升法术攻击上下限。</t>
        </is>
      </c>
      <c r="Z252" t="inlineStr">
        <is>
          <t xml:space="preserve">|cff00FF00“玄炁贯灵台，法意通百窍；术未发而威先增。”——《玄炁贯灵经》|r</t>
        </is>
      </c>
      <c r="AA252" s="16" t="inlineStr">
        <is>
          <t xml:space="preserve">宗门兑换，购买，秘境或遗迹可得</t>
        </is>
      </c>
      <c r="AB252" s="16">
        <v>10202020</v>
      </c>
      <c r="AC252" s="31" t="inlineStr">
        <is>
          <t xml:space="preserve">0</t>
        </is>
      </c>
      <c r="AD252" s="16">
        <v>0</v>
      </c>
      <c r="AF252">
        <v>70002</v>
      </c>
      <c r="AH252">
        <v>80</v>
      </c>
      <c r="AI252" s="32" t="inlineStr">
        <is>
          <t xml:space="preserve">功法</t>
        </is>
      </c>
      <c r="AJ252" s="16" t="inlineStr">
        <is>
          <t xml:space="preserve">人道神通</t>
        </is>
      </c>
      <c r="AK252" s="16" t="inlineStr">
        <is>
          <t xml:space="preserve">通用</t>
        </is>
      </c>
    </row>
    <row r="253" ht="16.5" customHeight="1" spans="2:37">
      <c r="B253" s="16" t="n">
        <f>10000000+INDEX(编号表!$B:$B,MATCH(F253,编号表!$A:$A,0))*100000+INDEX(编号表!$F:$F,MATCH(D253,编号表!$E:$E,0))*1000+INDEX(编号表!$D:$D,MATCH(E253,编号表!$C:$C,0))*10000+G253</f>
        <v>10201216</v>
      </c>
      <c r="C253" s="33" t="inlineStr">
        <is>
          <t xml:space="preserve">玄炁贯灵·第三卷</t>
        </is>
      </c>
      <c r="D253" s="16" t="inlineStr">
        <is>
          <t xml:space="preserve">凡品</t>
        </is>
      </c>
      <c r="E253" s="16" t="inlineStr">
        <is>
          <t xml:space="preserve">通用</t>
        </is>
      </c>
      <c r="F253" s="16" t="inlineStr">
        <is>
          <t xml:space="preserve">人道神通</t>
        </is>
      </c>
      <c r="G253" s="16">
        <v>216</v>
      </c>
      <c r="I253" s="16">
        <v>60</v>
      </c>
      <c r="J253" t="str">
        <f>"大类_"&amp;D253&amp;E253&amp;F253</f>
        <v>大类_凡品通用人道神通</v>
      </c>
      <c r="K253" s="16" t="inlineStr">
        <is>
          <t xml:space="preserve">子类_技能书</t>
        </is>
      </c>
      <c r="L253" s="16">
        <v>1</v>
      </c>
      <c r="M253" s="16" t="inlineStr">
        <is>
          <t xml:space="preserve">功法</t>
        </is>
      </c>
      <c r="O253" s="16">
        <v>0</v>
      </c>
      <c r="P253" s="16" t="b">
        <v>1</v>
      </c>
      <c r="R253" s="16" t="b">
        <v>0</v>
      </c>
      <c r="S253" s="16">
        <v>1</v>
      </c>
      <c r="T253" s="16" t="inlineStr">
        <is>
          <t xml:space="preserve">通用术法</t>
        </is>
      </c>
      <c r="U253" s="16">
        <v>999</v>
      </c>
      <c r="V253" s="16" t="inlineStr">
        <is>
          <t xml:space="preserve">功能_技能书</t>
        </is>
      </c>
      <c r="W253" t="n" s="16">
        <v>10210002</v>
      </c>
      <c r="X253" t="n" s="42">
        <v>0</v>
      </c>
      <c r="Y253" s="16" t="inlineStr">
        <is>
          <t xml:space="preserve">用于将【玄炁贯灵】由二级提升至三级。引玄炁贯入经脉，暂时提升法术攻击上下限。</t>
        </is>
      </c>
      <c r="Z253" t="inlineStr">
        <is>
          <t xml:space="preserve">|cff00FF00“玄炁贯灵台，法意通百窍；术未发而威先增。”——《玄炁贯灵经》|r</t>
        </is>
      </c>
      <c r="AA253" s="16" t="inlineStr">
        <is>
          <t xml:space="preserve">宗门兑换，购买，秘境或遗迹可得</t>
        </is>
      </c>
      <c r="AB253" s="16">
        <v>10202020</v>
      </c>
      <c r="AC253" s="31" t="inlineStr">
        <is>
          <t xml:space="preserve">0</t>
        </is>
      </c>
      <c r="AD253" s="16">
        <v>0</v>
      </c>
      <c r="AF253">
        <v>70002</v>
      </c>
      <c r="AH253">
        <v>400</v>
      </c>
      <c r="AI253" s="32" t="inlineStr">
        <is>
          <t xml:space="preserve">功法</t>
        </is>
      </c>
      <c r="AJ253" s="16" t="inlineStr">
        <is>
          <t xml:space="preserve">人道神通</t>
        </is>
      </c>
      <c r="AK253" s="16" t="inlineStr">
        <is>
          <t xml:space="preserve">通用</t>
        </is>
      </c>
    </row>
    <row r="254" ht="16.5" customHeight="1" spans="2:37">
      <c r="B254" s="16" t="n">
        <f>10000000+INDEX(编号表!$B:$B,MATCH(F254,编号表!$A:$A,0))*100000+INDEX(编号表!$F:$F,MATCH(D254,编号表!$E:$E,0))*1000+INDEX(编号表!$D:$D,MATCH(E254,编号表!$C:$C,0))*10000+G254</f>
        <v>10202217</v>
      </c>
      <c r="C254" s="33" t="inlineStr">
        <is>
          <t xml:space="preserve">玄炁贯灵·第四卷</t>
        </is>
      </c>
      <c r="D254" s="16" t="inlineStr">
        <is>
          <t xml:space="preserve">灵品</t>
        </is>
      </c>
      <c r="E254" s="16" t="inlineStr">
        <is>
          <t xml:space="preserve">通用</t>
        </is>
      </c>
      <c r="F254" s="16" t="inlineStr">
        <is>
          <t xml:space="preserve">人道神通</t>
        </is>
      </c>
      <c r="G254" s="16">
        <v>217</v>
      </c>
      <c r="I254" s="16">
        <v>60</v>
      </c>
      <c r="J254" t="str">
        <f>"大类_"&amp;D254&amp;E254&amp;F254</f>
        <v>大类_灵品通用人道神通</v>
      </c>
      <c r="K254" s="16" t="inlineStr">
        <is>
          <t xml:space="preserve">子类_技能书</t>
        </is>
      </c>
      <c r="L254" s="16">
        <v>1</v>
      </c>
      <c r="M254" s="16" t="inlineStr">
        <is>
          <t xml:space="preserve">功法</t>
        </is>
      </c>
      <c r="O254" s="16">
        <v>0</v>
      </c>
      <c r="P254" s="16" t="b">
        <v>1</v>
      </c>
      <c r="R254" s="16" t="b">
        <v>0</v>
      </c>
      <c r="S254" s="16">
        <v>1</v>
      </c>
      <c r="T254" s="16" t="inlineStr">
        <is>
          <t xml:space="preserve">通用术法</t>
        </is>
      </c>
      <c r="U254" s="16">
        <v>999</v>
      </c>
      <c r="V254" s="16" t="inlineStr">
        <is>
          <t xml:space="preserve">功能_技能书</t>
        </is>
      </c>
      <c r="W254" t="n" s="16">
        <v>10210003</v>
      </c>
      <c r="X254" t="n" s="42">
        <v>0</v>
      </c>
      <c r="Y254" s="16" t="inlineStr">
        <is>
          <t xml:space="preserve">用于将【玄炁贯灵】由三级提升至四级。引玄炁贯入经脉，暂时提升法术攻击上下限。</t>
        </is>
      </c>
      <c r="Z254" t="inlineStr">
        <is>
          <t xml:space="preserve">|cff00FF00“玄炁贯灵台，法意通百窍；术未发而威先增。”——《玄炁贯灵经》|r</t>
        </is>
      </c>
      <c r="AA254" s="16" t="inlineStr">
        <is>
          <t xml:space="preserve">宗门兑换，购买，秘境或遗迹可得</t>
        </is>
      </c>
      <c r="AB254" s="16">
        <v>10202020</v>
      </c>
      <c r="AC254" s="31" t="inlineStr">
        <is>
          <t xml:space="preserve">0</t>
        </is>
      </c>
      <c r="AD254" s="16">
        <v>0</v>
      </c>
      <c r="AF254">
        <v>70002</v>
      </c>
      <c r="AH254">
        <v>6000</v>
      </c>
      <c r="AI254" s="32" t="inlineStr">
        <is>
          <t xml:space="preserve">功法</t>
        </is>
      </c>
      <c r="AJ254" s="16" t="inlineStr">
        <is>
          <t xml:space="preserve">人道神通</t>
        </is>
      </c>
      <c r="AK254" s="16" t="inlineStr">
        <is>
          <t xml:space="preserve">通用</t>
        </is>
      </c>
    </row>
    <row r="255" ht="16.5" customHeight="1" spans="2:37">
      <c r="B255" s="16" t="n">
        <f>10000000+INDEX(编号表!$B:$B,MATCH(F255,编号表!$A:$A,0))*100000+INDEX(编号表!$F:$F,MATCH(D255,编号表!$E:$E,0))*1000+INDEX(编号表!$D:$D,MATCH(E255,编号表!$C:$C,0))*10000+G255</f>
        <v>10202218</v>
      </c>
      <c r="C255" s="33" t="inlineStr">
        <is>
          <t xml:space="preserve">玄炁贯灵·第五卷</t>
        </is>
      </c>
      <c r="D255" s="16" t="inlineStr">
        <is>
          <t xml:space="preserve">灵品</t>
        </is>
      </c>
      <c r="E255" s="16" t="inlineStr">
        <is>
          <t xml:space="preserve">通用</t>
        </is>
      </c>
      <c r="F255" s="16" t="inlineStr">
        <is>
          <t xml:space="preserve">人道神通</t>
        </is>
      </c>
      <c r="G255" s="16">
        <v>218</v>
      </c>
      <c r="I255" s="16">
        <v>60</v>
      </c>
      <c r="J255" t="str">
        <f>"大类_"&amp;D255&amp;E255&amp;F255</f>
        <v>大类_灵品通用人道神通</v>
      </c>
      <c r="K255" s="16" t="inlineStr">
        <is>
          <t xml:space="preserve">子类_技能书</t>
        </is>
      </c>
      <c r="L255" s="16">
        <v>1</v>
      </c>
      <c r="M255" s="16" t="inlineStr">
        <is>
          <t xml:space="preserve">功法</t>
        </is>
      </c>
      <c r="O255" s="16">
        <v>0</v>
      </c>
      <c r="P255" s="16" t="b">
        <v>1</v>
      </c>
      <c r="R255" s="16" t="b">
        <v>0</v>
      </c>
      <c r="S255" s="16">
        <v>1</v>
      </c>
      <c r="T255" s="16" t="inlineStr">
        <is>
          <t xml:space="preserve">通用术法</t>
        </is>
      </c>
      <c r="U255" s="16">
        <v>999</v>
      </c>
      <c r="V255" s="16" t="inlineStr">
        <is>
          <t xml:space="preserve">功能_技能书</t>
        </is>
      </c>
      <c r="W255" t="n" s="16">
        <v>10210004</v>
      </c>
      <c r="X255" t="n" s="42">
        <v>0</v>
      </c>
      <c r="Y255" s="16" t="inlineStr">
        <is>
          <t xml:space="preserve">用于将【玄炁贯灵】由四级提升至五级。引玄炁贯入经脉，暂时提升法术攻击上下限。</t>
        </is>
      </c>
      <c r="Z255" t="inlineStr">
        <is>
          <t xml:space="preserve">|cff00FF00“玄炁贯灵台，法意通百窍；术未发而威先增。”——《玄炁贯灵经》|r</t>
        </is>
      </c>
      <c r="AA255" s="16" t="inlineStr">
        <is>
          <t xml:space="preserve">宗门兑换，购买，秘境或遗迹可得</t>
        </is>
      </c>
      <c r="AB255" s="16">
        <v>10202020</v>
      </c>
      <c r="AC255" s="31" t="inlineStr">
        <is>
          <t xml:space="preserve">0</t>
        </is>
      </c>
      <c r="AD255" s="16">
        <v>0</v>
      </c>
      <c r="AF255">
        <v>70002</v>
      </c>
      <c r="AH255">
        <v>6000</v>
      </c>
      <c r="AI255" s="32" t="inlineStr">
        <is>
          <t xml:space="preserve">功法</t>
        </is>
      </c>
      <c r="AJ255" s="16" t="inlineStr">
        <is>
          <t xml:space="preserve">人道神通</t>
        </is>
      </c>
      <c r="AK255" s="16" t="inlineStr">
        <is>
          <t xml:space="preserve">通用</t>
        </is>
      </c>
    </row>
    <row r="256" ht="16.5" customHeight="1" spans="2:37">
      <c r="B256" s="16" t="n">
        <f>10000000+INDEX(编号表!$B:$B,MATCH(F256,编号表!$A:$A,0))*100000+INDEX(编号表!$F:$F,MATCH(D256,编号表!$E:$E,0))*1000+INDEX(编号表!$D:$D,MATCH(E256,编号表!$C:$C,0))*10000+G256</f>
        <v>10202219</v>
      </c>
      <c r="C256" s="33" t="inlineStr">
        <is>
          <t xml:space="preserve">玄炁贯灵·第六卷</t>
        </is>
      </c>
      <c r="D256" s="16" t="inlineStr">
        <is>
          <t xml:space="preserve">灵品</t>
        </is>
      </c>
      <c r="E256" s="16" t="inlineStr">
        <is>
          <t xml:space="preserve">通用</t>
        </is>
      </c>
      <c r="F256" s="16" t="inlineStr">
        <is>
          <t xml:space="preserve">人道神通</t>
        </is>
      </c>
      <c r="G256" s="16">
        <v>219</v>
      </c>
      <c r="I256" s="16">
        <v>60</v>
      </c>
      <c r="J256" t="str">
        <f>"大类_"&amp;D256&amp;E256&amp;F256</f>
        <v>大类_灵品通用人道神通</v>
      </c>
      <c r="K256" s="16" t="inlineStr">
        <is>
          <t xml:space="preserve">子类_技能书</t>
        </is>
      </c>
      <c r="L256" s="16">
        <v>1</v>
      </c>
      <c r="M256" s="16" t="inlineStr">
        <is>
          <t xml:space="preserve">功法</t>
        </is>
      </c>
      <c r="O256" s="16">
        <v>0</v>
      </c>
      <c r="P256" s="16" t="b">
        <v>1</v>
      </c>
      <c r="R256" s="16" t="b">
        <v>0</v>
      </c>
      <c r="S256" s="16">
        <v>1</v>
      </c>
      <c r="T256" s="16" t="inlineStr">
        <is>
          <t xml:space="preserve">通用术法</t>
        </is>
      </c>
      <c r="U256" s="16">
        <v>999</v>
      </c>
      <c r="V256" s="16" t="inlineStr">
        <is>
          <t xml:space="preserve">功能_技能书</t>
        </is>
      </c>
      <c r="W256" t="n" s="16">
        <v>10210005</v>
      </c>
      <c r="X256" t="n" s="42">
        <v>0</v>
      </c>
      <c r="Y256" s="16" t="inlineStr">
        <is>
          <t xml:space="preserve">用于将【玄炁贯灵】由五级提升至六级。引玄炁贯入经脉，暂时提升法术攻击上下限。</t>
        </is>
      </c>
      <c r="Z256" t="inlineStr">
        <is>
          <t xml:space="preserve">|cff00FF00“玄炁贯灵台，法意通百窍；术未发而威先增。”——《玄炁贯灵经》|r</t>
        </is>
      </c>
      <c r="AA256" s="16" t="inlineStr">
        <is>
          <t xml:space="preserve">宗门兑换，购买，秘境或遗迹可得</t>
        </is>
      </c>
      <c r="AB256" s="16">
        <v>10202020</v>
      </c>
      <c r="AC256" s="31" t="inlineStr">
        <is>
          <t xml:space="preserve">0</t>
        </is>
      </c>
      <c r="AD256" s="16">
        <v>0</v>
      </c>
      <c r="AF256">
        <v>70002</v>
      </c>
      <c r="AH256">
        <v>30000</v>
      </c>
      <c r="AI256" s="32" t="inlineStr">
        <is>
          <t xml:space="preserve">功法</t>
        </is>
      </c>
      <c r="AJ256" s="16" t="inlineStr">
        <is>
          <t xml:space="preserve">人道神通</t>
        </is>
      </c>
      <c r="AK256" s="16" t="inlineStr">
        <is>
          <t xml:space="preserve">通用</t>
        </is>
      </c>
    </row>
    <row r="257" ht="16.5" customHeight="1" spans="2:37">
      <c r="B257" s="16" t="n">
        <f>10000000+INDEX(编号表!$B:$B,MATCH(F257,编号表!$A:$A,0))*100000+INDEX(编号表!$F:$F,MATCH(D257,编号表!$E:$E,0))*1000+INDEX(编号表!$D:$D,MATCH(E257,编号表!$C:$C,0))*10000+G257</f>
        <v>10203220</v>
      </c>
      <c r="C257" s="33" t="inlineStr">
        <is>
          <t xml:space="preserve">玄炁贯灵·第七卷</t>
        </is>
      </c>
      <c r="D257" s="16" t="inlineStr">
        <is>
          <t xml:space="preserve">玄品</t>
        </is>
      </c>
      <c r="E257" s="16" t="inlineStr">
        <is>
          <t xml:space="preserve">通用</t>
        </is>
      </c>
      <c r="F257" s="16" t="inlineStr">
        <is>
          <t xml:space="preserve">人道神通</t>
        </is>
      </c>
      <c r="G257" s="16">
        <v>220</v>
      </c>
      <c r="I257" s="16">
        <v>60</v>
      </c>
      <c r="J257" t="str">
        <f>"大类_"&amp;D257&amp;E257&amp;F257</f>
        <v>大类_玄品通用人道神通</v>
      </c>
      <c r="K257" s="16" t="inlineStr">
        <is>
          <t xml:space="preserve">子类_技能书</t>
        </is>
      </c>
      <c r="L257" s="16">
        <v>1</v>
      </c>
      <c r="M257" s="16" t="inlineStr">
        <is>
          <t xml:space="preserve">功法</t>
        </is>
      </c>
      <c r="O257" s="16">
        <v>0</v>
      </c>
      <c r="P257" s="16" t="b">
        <v>1</v>
      </c>
      <c r="R257" s="16" t="b">
        <v>0</v>
      </c>
      <c r="S257" s="16">
        <v>1</v>
      </c>
      <c r="T257" s="16" t="inlineStr">
        <is>
          <t xml:space="preserve">通用术法</t>
        </is>
      </c>
      <c r="U257" s="16">
        <v>999</v>
      </c>
      <c r="V257" s="16" t="inlineStr">
        <is>
          <t xml:space="preserve">功能_技能书</t>
        </is>
      </c>
      <c r="W257" t="n" s="16">
        <v>10210006</v>
      </c>
      <c r="X257" t="n" s="42">
        <v>0</v>
      </c>
      <c r="Y257" s="16" t="inlineStr">
        <is>
          <t xml:space="preserve">用于将【玄炁贯灵】由六级提升至七级。引玄炁贯入经脉，暂时提升法术攻击上下限。</t>
        </is>
      </c>
      <c r="Z257" t="inlineStr">
        <is>
          <t xml:space="preserve">|cff00FF00“玄炁贯灵台，法意通百窍；术未发而威先增。”——《玄炁贯灵经》|r</t>
        </is>
      </c>
      <c r="AA257" s="16" t="inlineStr">
        <is>
          <t xml:space="preserve">宗门兑换，购买，秘境或遗迹可得</t>
        </is>
      </c>
      <c r="AB257" s="16">
        <v>10202020</v>
      </c>
      <c r="AC257" s="31" t="inlineStr">
        <is>
          <t xml:space="preserve">0</t>
        </is>
      </c>
      <c r="AD257" s="16">
        <v>0</v>
      </c>
      <c r="AF257">
        <v>70002</v>
      </c>
      <c r="AH257">
        <v>600000</v>
      </c>
      <c r="AI257" s="32" t="inlineStr">
        <is>
          <t xml:space="preserve">功法</t>
        </is>
      </c>
      <c r="AJ257" s="16" t="inlineStr">
        <is>
          <t xml:space="preserve">人道神通</t>
        </is>
      </c>
      <c r="AK257" s="16" t="inlineStr">
        <is>
          <t xml:space="preserve">通用</t>
        </is>
      </c>
    </row>
    <row r="258" ht="16.5" customHeight="1" spans="2:37">
      <c r="B258" s="16" t="n">
        <f>10000000+INDEX(编号表!$B:$B,MATCH(F258,编号表!$A:$A,0))*100000+INDEX(编号表!$F:$F,MATCH(D258,编号表!$E:$E,0))*1000+INDEX(编号表!$D:$D,MATCH(E258,编号表!$C:$C,0))*10000+G258</f>
        <v>10203221</v>
      </c>
      <c r="C258" s="33" t="inlineStr">
        <is>
          <t xml:space="preserve">玄炁贯灵·第八卷</t>
        </is>
      </c>
      <c r="D258" s="16" t="inlineStr">
        <is>
          <t xml:space="preserve">玄品</t>
        </is>
      </c>
      <c r="E258" s="16" t="inlineStr">
        <is>
          <t xml:space="preserve">通用</t>
        </is>
      </c>
      <c r="F258" s="16" t="inlineStr">
        <is>
          <t xml:space="preserve">人道神通</t>
        </is>
      </c>
      <c r="G258" s="16">
        <v>221</v>
      </c>
      <c r="I258" s="16">
        <v>60</v>
      </c>
      <c r="J258" t="str">
        <f>"大类_"&amp;D258&amp;E258&amp;F258</f>
        <v>大类_玄品通用人道神通</v>
      </c>
      <c r="K258" s="16" t="inlineStr">
        <is>
          <t xml:space="preserve">子类_技能书</t>
        </is>
      </c>
      <c r="L258" s="16">
        <v>1</v>
      </c>
      <c r="M258" s="16" t="inlineStr">
        <is>
          <t xml:space="preserve">功法</t>
        </is>
      </c>
      <c r="O258" s="16">
        <v>0</v>
      </c>
      <c r="P258" s="16" t="b">
        <v>1</v>
      </c>
      <c r="R258" s="16" t="b">
        <v>0</v>
      </c>
      <c r="S258" s="16">
        <v>1</v>
      </c>
      <c r="T258" s="16" t="inlineStr">
        <is>
          <t xml:space="preserve">通用术法</t>
        </is>
      </c>
      <c r="U258" s="16">
        <v>999</v>
      </c>
      <c r="V258" s="16" t="inlineStr">
        <is>
          <t xml:space="preserve">功能_技能书</t>
        </is>
      </c>
      <c r="W258" t="n" s="16">
        <v>10210007</v>
      </c>
      <c r="X258" t="n" s="42">
        <v>0</v>
      </c>
      <c r="Y258" s="16" t="inlineStr">
        <is>
          <t xml:space="preserve">用于将【玄炁贯灵】由七级提升至八级。引玄炁贯入经脉，暂时提升法术攻击上下限。</t>
        </is>
      </c>
      <c r="Z258" t="inlineStr">
        <is>
          <t xml:space="preserve">|cff00FF00“玄炁贯灵台，法意通百窍；术未发而威先增。”——《玄炁贯灵经》|r</t>
        </is>
      </c>
      <c r="AA258" s="16" t="inlineStr">
        <is>
          <t xml:space="preserve">宗门兑换，购买，秘境或遗迹可得</t>
        </is>
      </c>
      <c r="AB258" s="16">
        <v>10202020</v>
      </c>
      <c r="AC258" s="31" t="inlineStr">
        <is>
          <t xml:space="preserve">0</t>
        </is>
      </c>
      <c r="AD258" s="16">
        <v>0</v>
      </c>
      <c r="AF258">
        <v>70002</v>
      </c>
      <c r="AH258">
        <v>600000</v>
      </c>
      <c r="AI258" s="32" t="inlineStr">
        <is>
          <t xml:space="preserve">功法</t>
        </is>
      </c>
      <c r="AJ258" s="16" t="inlineStr">
        <is>
          <t xml:space="preserve">人道神通</t>
        </is>
      </c>
      <c r="AK258" s="16" t="inlineStr">
        <is>
          <t xml:space="preserve">通用</t>
        </is>
      </c>
    </row>
    <row r="259" ht="16.5" customHeight="1" spans="2:37">
      <c r="B259" s="16" t="n">
        <f>10000000+INDEX(编号表!$B:$B,MATCH(F259,编号表!$A:$A,0))*100000+INDEX(编号表!$F:$F,MATCH(D259,编号表!$E:$E,0))*1000+INDEX(编号表!$D:$D,MATCH(E259,编号表!$C:$C,0))*10000+G259</f>
        <v>10203222</v>
      </c>
      <c r="C259" s="33" t="inlineStr">
        <is>
          <t xml:space="preserve">玄炁贯灵·第九卷</t>
        </is>
      </c>
      <c r="D259" s="16" t="inlineStr">
        <is>
          <t xml:space="preserve">玄品</t>
        </is>
      </c>
      <c r="E259" s="16" t="inlineStr">
        <is>
          <t xml:space="preserve">通用</t>
        </is>
      </c>
      <c r="F259" s="16" t="inlineStr">
        <is>
          <t xml:space="preserve">人道神通</t>
        </is>
      </c>
      <c r="G259" s="16">
        <v>222</v>
      </c>
      <c r="I259" s="16">
        <v>60</v>
      </c>
      <c r="J259" t="str">
        <f>"大类_"&amp;D259&amp;E259&amp;F259</f>
        <v>大类_玄品通用人道神通</v>
      </c>
      <c r="K259" s="16" t="inlineStr">
        <is>
          <t xml:space="preserve">子类_技能书</t>
        </is>
      </c>
      <c r="L259" s="16">
        <v>1</v>
      </c>
      <c r="M259" s="16" t="inlineStr">
        <is>
          <t xml:space="preserve">功法</t>
        </is>
      </c>
      <c r="O259" s="16">
        <v>0</v>
      </c>
      <c r="P259" s="16" t="b">
        <v>1</v>
      </c>
      <c r="R259" s="16" t="b">
        <v>0</v>
      </c>
      <c r="S259" s="16">
        <v>1</v>
      </c>
      <c r="T259" s="16" t="inlineStr">
        <is>
          <t xml:space="preserve">通用术法</t>
        </is>
      </c>
      <c r="U259" s="16">
        <v>999</v>
      </c>
      <c r="V259" s="16" t="inlineStr">
        <is>
          <t xml:space="preserve">功能_技能书</t>
        </is>
      </c>
      <c r="W259" t="n" s="16">
        <v>10210008</v>
      </c>
      <c r="X259" t="n" s="42">
        <v>0</v>
      </c>
      <c r="Y259" s="16" t="inlineStr">
        <is>
          <t xml:space="preserve">用于将【玄炁贯灵】由八级提升至九级。引玄炁贯入经脉，暂时提升法术攻击上下限。</t>
        </is>
      </c>
      <c r="Z259" t="inlineStr">
        <is>
          <t xml:space="preserve">|cff00FF00“玄炁贯灵台，法意通百窍；术未发而威先增。”——《玄炁贯灵经》|r</t>
        </is>
      </c>
      <c r="AA259" s="16" t="inlineStr">
        <is>
          <t xml:space="preserve">宗门兑换，购买，秘境或遗迹可得</t>
        </is>
      </c>
      <c r="AB259" s="16">
        <v>10202020</v>
      </c>
      <c r="AC259" s="31" t="inlineStr">
        <is>
          <t xml:space="preserve">0</t>
        </is>
      </c>
      <c r="AD259" s="16">
        <v>0</v>
      </c>
      <c r="AF259">
        <v>70002</v>
      </c>
      <c r="AH259">
        <v>3000000</v>
      </c>
      <c r="AI259" s="32" t="inlineStr">
        <is>
          <t xml:space="preserve">功法</t>
        </is>
      </c>
      <c r="AJ259" s="16" t="inlineStr">
        <is>
          <t xml:space="preserve">人道神通</t>
        </is>
      </c>
      <c r="AK259" s="16" t="inlineStr">
        <is>
          <t xml:space="preserve">通用</t>
        </is>
      </c>
    </row>
    <row r="260" ht="16.5" customHeight="1" spans="2:37">
      <c r="B260" s="16" t="n">
        <f>10000000+INDEX(编号表!$B:$B,MATCH(F260,编号表!$A:$A,0))*100000+INDEX(编号表!$F:$F,MATCH(D260,编号表!$E:$E,0))*1000+INDEX(编号表!$D:$D,MATCH(E260,编号表!$C:$C,0))*10000+G260</f>
        <v>10204223</v>
      </c>
      <c r="C260" s="33" t="inlineStr">
        <is>
          <t xml:space="preserve">玄炁贯灵·第十卷</t>
        </is>
      </c>
      <c r="D260" s="16" t="inlineStr">
        <is>
          <t xml:space="preserve">仙品</t>
        </is>
      </c>
      <c r="E260" s="16" t="inlineStr">
        <is>
          <t xml:space="preserve">通用</t>
        </is>
      </c>
      <c r="F260" s="16" t="inlineStr">
        <is>
          <t xml:space="preserve">人道神通</t>
        </is>
      </c>
      <c r="G260" s="16">
        <v>223</v>
      </c>
      <c r="I260" s="16">
        <v>60</v>
      </c>
      <c r="J260" t="str">
        <f>"大类_"&amp;D260&amp;E260&amp;F260</f>
        <v>大类_仙品通用人道神通</v>
      </c>
      <c r="K260" s="16" t="inlineStr">
        <is>
          <t xml:space="preserve">子类_技能书</t>
        </is>
      </c>
      <c r="L260" s="16">
        <v>1</v>
      </c>
      <c r="M260" s="16" t="inlineStr">
        <is>
          <t xml:space="preserve">功法</t>
        </is>
      </c>
      <c r="O260" s="16">
        <v>0</v>
      </c>
      <c r="P260" s="16" t="b">
        <v>1</v>
      </c>
      <c r="R260" s="16" t="b">
        <v>0</v>
      </c>
      <c r="S260" s="16">
        <v>1</v>
      </c>
      <c r="T260" s="16" t="inlineStr">
        <is>
          <t xml:space="preserve">通用术法</t>
        </is>
      </c>
      <c r="U260" s="16">
        <v>999</v>
      </c>
      <c r="V260" s="16" t="inlineStr">
        <is>
          <t xml:space="preserve">功能_技能书</t>
        </is>
      </c>
      <c r="W260" t="n" s="16">
        <v>10210009</v>
      </c>
      <c r="X260" t="n" s="42">
        <v>0</v>
      </c>
      <c r="Y260" s="16" t="inlineStr">
        <is>
          <t xml:space="preserve">用于将【玄炁贯灵】由九级提升至十级。引玄炁贯入经脉，暂时提升法术攻击上下限。</t>
        </is>
      </c>
      <c r="Z260" t="inlineStr">
        <is>
          <t xml:space="preserve">|cff00FF00“玄炁贯灵台，法意通百窍；术未发而威先增。”——《玄炁贯灵经》|r</t>
        </is>
      </c>
      <c r="AA260" s="16" t="inlineStr">
        <is>
          <t xml:space="preserve">宗门兑换，购买，秘境或遗迹可得</t>
        </is>
      </c>
      <c r="AB260" s="16">
        <v>10202020</v>
      </c>
      <c r="AC260" s="31" t="inlineStr">
        <is>
          <t xml:space="preserve">0</t>
        </is>
      </c>
      <c r="AD260" s="16">
        <v>0</v>
      </c>
      <c r="AF260">
        <v>70002</v>
      </c>
      <c r="AH260">
        <v>75000000</v>
      </c>
      <c r="AI260" s="32" t="inlineStr">
        <is>
          <t xml:space="preserve">功法</t>
        </is>
      </c>
      <c r="AJ260" s="16" t="inlineStr">
        <is>
          <t xml:space="preserve">人道神通</t>
        </is>
      </c>
      <c r="AK260" s="16" t="inlineStr">
        <is>
          <t xml:space="preserve">通用</t>
        </is>
      </c>
    </row>
    <row r="261" ht="16.5" customHeight="1" spans="2:37">
      <c r="B261" s="16" t="n">
        <f>10000000+INDEX(编号表!$B:$B,MATCH(F261,编号表!$A:$A,0))*100000+INDEX(编号表!$F:$F,MATCH(D261,编号表!$E:$E,0))*1000+INDEX(编号表!$D:$D,MATCH(E261,编号表!$C:$C,0))*10000+G261</f>
        <v>10201225</v>
      </c>
      <c r="C261" s="33" t="inlineStr">
        <is>
          <t xml:space="preserve">破甲印·第二卷</t>
        </is>
      </c>
      <c r="D261" s="16" t="inlineStr">
        <is>
          <t xml:space="preserve">凡品</t>
        </is>
      </c>
      <c r="E261" s="16" t="inlineStr">
        <is>
          <t xml:space="preserve">通用</t>
        </is>
      </c>
      <c r="F261" s="16" t="inlineStr">
        <is>
          <t xml:space="preserve">人道神通</t>
        </is>
      </c>
      <c r="G261" s="16">
        <v>225</v>
      </c>
      <c r="I261" s="16">
        <v>60</v>
      </c>
      <c r="J261" t="str">
        <f>"大类_"&amp;D261&amp;E261&amp;F261</f>
        <v>大类_凡品通用人道神通</v>
      </c>
      <c r="K261" s="16" t="inlineStr">
        <is>
          <t xml:space="preserve">子类_技能书</t>
        </is>
      </c>
      <c r="L261" s="16">
        <v>1</v>
      </c>
      <c r="M261" s="16" t="inlineStr">
        <is>
          <t xml:space="preserve">功法</t>
        </is>
      </c>
      <c r="O261" s="16">
        <v>0</v>
      </c>
      <c r="P261" s="16" t="b">
        <v>1</v>
      </c>
      <c r="R261" s="16" t="b">
        <v>0</v>
      </c>
      <c r="S261" s="16">
        <v>1</v>
      </c>
      <c r="T261" s="16" t="inlineStr">
        <is>
          <t xml:space="preserve">金行</t>
        </is>
      </c>
      <c r="U261" s="16">
        <v>999</v>
      </c>
      <c r="V261" s="16" t="inlineStr">
        <is>
          <t xml:space="preserve">功能_技能书</t>
        </is>
      </c>
      <c r="W261" t="n" s="16">
        <v>10220001</v>
      </c>
      <c r="X261" t="n" s="42">
        <v>0</v>
      </c>
      <c r="Y261" s="16" t="inlineStr">
        <is>
          <t xml:space="preserve">用于将【破甲印】由一级提升至二级。使目标护身结构松动，暂时降低物理防御上下限。</t>
        </is>
      </c>
      <c r="Z261" t="inlineStr">
        <is>
          <t xml:space="preserve">|cff00FF00“甲坚有隙，劲整有门；印落其枢，金石亦可解。”——《破甲金印篇》|r</t>
        </is>
      </c>
      <c r="AA261" s="16" t="inlineStr">
        <is>
          <t xml:space="preserve">宗门兑换，购买，秘境或遗迹可得</t>
        </is>
      </c>
      <c r="AB261" s="16">
        <v>10202021</v>
      </c>
      <c r="AC261" s="31" t="inlineStr">
        <is>
          <t xml:space="preserve">0</t>
        </is>
      </c>
      <c r="AD261" s="16">
        <v>0</v>
      </c>
      <c r="AF261">
        <v>70002</v>
      </c>
      <c r="AH261">
        <v>80</v>
      </c>
      <c r="AI261" s="32" t="inlineStr">
        <is>
          <t xml:space="preserve">功法</t>
        </is>
      </c>
      <c r="AJ261" s="16" t="inlineStr">
        <is>
          <t xml:space="preserve">人道神通</t>
        </is>
      </c>
      <c r="AK261" s="16" t="inlineStr">
        <is>
          <t xml:space="preserve">通用</t>
        </is>
      </c>
    </row>
    <row r="262" ht="16.5" customHeight="1" spans="2:37">
      <c r="B262" s="16" t="n">
        <f>10000000+INDEX(编号表!$B:$B,MATCH(F262,编号表!$A:$A,0))*100000+INDEX(编号表!$F:$F,MATCH(D262,编号表!$E:$E,0))*1000+INDEX(编号表!$D:$D,MATCH(E262,编号表!$C:$C,0))*10000+G262</f>
        <v>10201226</v>
      </c>
      <c r="C262" s="33" t="inlineStr">
        <is>
          <t xml:space="preserve">破甲印·第三卷</t>
        </is>
      </c>
      <c r="D262" s="16" t="inlineStr">
        <is>
          <t xml:space="preserve">凡品</t>
        </is>
      </c>
      <c r="E262" s="16" t="inlineStr">
        <is>
          <t xml:space="preserve">通用</t>
        </is>
      </c>
      <c r="F262" s="16" t="inlineStr">
        <is>
          <t xml:space="preserve">人道神通</t>
        </is>
      </c>
      <c r="G262" s="16">
        <v>226</v>
      </c>
      <c r="I262" s="16">
        <v>60</v>
      </c>
      <c r="J262" t="str">
        <f>"大类_"&amp;D262&amp;E262&amp;F262</f>
        <v>大类_凡品通用人道神通</v>
      </c>
      <c r="K262" s="16" t="inlineStr">
        <is>
          <t xml:space="preserve">子类_技能书</t>
        </is>
      </c>
      <c r="L262" s="16">
        <v>1</v>
      </c>
      <c r="M262" s="16" t="inlineStr">
        <is>
          <t xml:space="preserve">功法</t>
        </is>
      </c>
      <c r="O262" s="16">
        <v>0</v>
      </c>
      <c r="P262" s="16" t="b">
        <v>1</v>
      </c>
      <c r="R262" s="16" t="b">
        <v>0</v>
      </c>
      <c r="S262" s="16">
        <v>1</v>
      </c>
      <c r="T262" s="16" t="inlineStr">
        <is>
          <t xml:space="preserve">金行</t>
        </is>
      </c>
      <c r="U262" s="16">
        <v>999</v>
      </c>
      <c r="V262" s="16" t="inlineStr">
        <is>
          <t xml:space="preserve">功能_技能书</t>
        </is>
      </c>
      <c r="W262" t="n" s="16">
        <v>10220002</v>
      </c>
      <c r="X262" t="n" s="42">
        <v>0</v>
      </c>
      <c r="Y262" s="16" t="inlineStr">
        <is>
          <t xml:space="preserve">用于将【破甲印】由二级提升至三级。使目标护身结构松动，暂时降低物理防御上下限。</t>
        </is>
      </c>
      <c r="Z262" t="inlineStr">
        <is>
          <t xml:space="preserve">|cff00FF00“甲坚有隙，劲整有门；印落其枢，金石亦可解。”——《破甲金印篇》|r</t>
        </is>
      </c>
      <c r="AA262" s="16" t="inlineStr">
        <is>
          <t xml:space="preserve">宗门兑换，购买，秘境或遗迹可得</t>
        </is>
      </c>
      <c r="AB262" s="16">
        <v>10202021</v>
      </c>
      <c r="AC262" s="31" t="inlineStr">
        <is>
          <t xml:space="preserve">0</t>
        </is>
      </c>
      <c r="AD262" s="16">
        <v>0</v>
      </c>
      <c r="AF262">
        <v>70002</v>
      </c>
      <c r="AH262">
        <v>400</v>
      </c>
      <c r="AI262" s="32" t="inlineStr">
        <is>
          <t xml:space="preserve">功法</t>
        </is>
      </c>
      <c r="AJ262" s="16" t="inlineStr">
        <is>
          <t xml:space="preserve">人道神通</t>
        </is>
      </c>
      <c r="AK262" s="16" t="inlineStr">
        <is>
          <t xml:space="preserve">通用</t>
        </is>
      </c>
    </row>
    <row r="263" ht="16.5" customHeight="1" spans="2:37">
      <c r="B263" s="16" t="n">
        <f>10000000+INDEX(编号表!$B:$B,MATCH(F263,编号表!$A:$A,0))*100000+INDEX(编号表!$F:$F,MATCH(D263,编号表!$E:$E,0))*1000+INDEX(编号表!$D:$D,MATCH(E263,编号表!$C:$C,0))*10000+G263</f>
        <v>10202227</v>
      </c>
      <c r="C263" s="33" t="inlineStr">
        <is>
          <t xml:space="preserve">破甲印·第四卷</t>
        </is>
      </c>
      <c r="D263" s="16" t="inlineStr">
        <is>
          <t xml:space="preserve">灵品</t>
        </is>
      </c>
      <c r="E263" s="16" t="inlineStr">
        <is>
          <t xml:space="preserve">通用</t>
        </is>
      </c>
      <c r="F263" s="16" t="inlineStr">
        <is>
          <t xml:space="preserve">人道神通</t>
        </is>
      </c>
      <c r="G263" s="16">
        <v>227</v>
      </c>
      <c r="I263" s="16">
        <v>60</v>
      </c>
      <c r="J263" t="str">
        <f>"大类_"&amp;D263&amp;E263&amp;F263</f>
        <v>大类_灵品通用人道神通</v>
      </c>
      <c r="K263" s="16" t="inlineStr">
        <is>
          <t xml:space="preserve">子类_技能书</t>
        </is>
      </c>
      <c r="L263" s="16">
        <v>1</v>
      </c>
      <c r="M263" s="16" t="inlineStr">
        <is>
          <t xml:space="preserve">功法</t>
        </is>
      </c>
      <c r="O263" s="16">
        <v>0</v>
      </c>
      <c r="P263" s="16" t="b">
        <v>1</v>
      </c>
      <c r="R263" s="16" t="b">
        <v>0</v>
      </c>
      <c r="S263" s="16">
        <v>1</v>
      </c>
      <c r="T263" s="16" t="inlineStr">
        <is>
          <t xml:space="preserve">金行</t>
        </is>
      </c>
      <c r="U263" s="16">
        <v>999</v>
      </c>
      <c r="V263" s="16" t="inlineStr">
        <is>
          <t xml:space="preserve">功能_技能书</t>
        </is>
      </c>
      <c r="W263" t="n" s="16">
        <v>10220003</v>
      </c>
      <c r="X263" t="n" s="42">
        <v>0</v>
      </c>
      <c r="Y263" s="16" t="inlineStr">
        <is>
          <t xml:space="preserve">用于将【破甲印】由三级提升至四级。使目标护身结构松动，暂时降低物理防御上下限。</t>
        </is>
      </c>
      <c r="Z263" t="inlineStr">
        <is>
          <t xml:space="preserve">|cff00FF00“甲坚有隙，劲整有门；印落其枢，金石亦可解。”——《破甲金印篇》|r</t>
        </is>
      </c>
      <c r="AA263" s="16" t="inlineStr">
        <is>
          <t xml:space="preserve">宗门兑换，购买，秘境或遗迹可得</t>
        </is>
      </c>
      <c r="AB263" s="16">
        <v>10202021</v>
      </c>
      <c r="AC263" s="31" t="inlineStr">
        <is>
          <t xml:space="preserve">0</t>
        </is>
      </c>
      <c r="AD263" s="16">
        <v>0</v>
      </c>
      <c r="AF263">
        <v>70002</v>
      </c>
      <c r="AH263">
        <v>6000</v>
      </c>
      <c r="AI263" s="32" t="inlineStr">
        <is>
          <t xml:space="preserve">功法</t>
        </is>
      </c>
      <c r="AJ263" s="16" t="inlineStr">
        <is>
          <t xml:space="preserve">人道神通</t>
        </is>
      </c>
      <c r="AK263" s="16" t="inlineStr">
        <is>
          <t xml:space="preserve">通用</t>
        </is>
      </c>
    </row>
    <row r="264" ht="16.5" customHeight="1" spans="2:37">
      <c r="B264" s="16" t="n">
        <f>10000000+INDEX(编号表!$B:$B,MATCH(F264,编号表!$A:$A,0))*100000+INDEX(编号表!$F:$F,MATCH(D264,编号表!$E:$E,0))*1000+INDEX(编号表!$D:$D,MATCH(E264,编号表!$C:$C,0))*10000+G264</f>
        <v>10202228</v>
      </c>
      <c r="C264" s="33" t="inlineStr">
        <is>
          <t xml:space="preserve">破甲印·第五卷</t>
        </is>
      </c>
      <c r="D264" s="16" t="inlineStr">
        <is>
          <t xml:space="preserve">灵品</t>
        </is>
      </c>
      <c r="E264" s="16" t="inlineStr">
        <is>
          <t xml:space="preserve">通用</t>
        </is>
      </c>
      <c r="F264" s="16" t="inlineStr">
        <is>
          <t xml:space="preserve">人道神通</t>
        </is>
      </c>
      <c r="G264" s="16">
        <v>228</v>
      </c>
      <c r="I264" s="16">
        <v>60</v>
      </c>
      <c r="J264" t="str">
        <f>"大类_"&amp;D264&amp;E264&amp;F264</f>
        <v>大类_灵品通用人道神通</v>
      </c>
      <c r="K264" s="16" t="inlineStr">
        <is>
          <t xml:space="preserve">子类_技能书</t>
        </is>
      </c>
      <c r="L264" s="16">
        <v>1</v>
      </c>
      <c r="M264" s="16" t="inlineStr">
        <is>
          <t xml:space="preserve">功法</t>
        </is>
      </c>
      <c r="O264" s="16">
        <v>0</v>
      </c>
      <c r="P264" s="16" t="b">
        <v>1</v>
      </c>
      <c r="R264" s="16" t="b">
        <v>0</v>
      </c>
      <c r="S264" s="16">
        <v>1</v>
      </c>
      <c r="T264" s="16" t="inlineStr">
        <is>
          <t xml:space="preserve">金行</t>
        </is>
      </c>
      <c r="U264" s="16">
        <v>999</v>
      </c>
      <c r="V264" s="16" t="inlineStr">
        <is>
          <t xml:space="preserve">功能_技能书</t>
        </is>
      </c>
      <c r="W264" t="n" s="16">
        <v>10220004</v>
      </c>
      <c r="X264" t="n" s="42">
        <v>0</v>
      </c>
      <c r="Y264" s="16" t="inlineStr">
        <is>
          <t xml:space="preserve">用于将【破甲印】由四级提升至五级。使目标护身结构松动，暂时降低物理防御上下限。</t>
        </is>
      </c>
      <c r="Z264" t="inlineStr">
        <is>
          <t xml:space="preserve">|cff00FF00“甲坚有隙，劲整有门；印落其枢，金石亦可解。”——《破甲金印篇》|r</t>
        </is>
      </c>
      <c r="AA264" s="16" t="inlineStr">
        <is>
          <t xml:space="preserve">宗门兑换，购买，秘境或遗迹可得</t>
        </is>
      </c>
      <c r="AB264" s="16">
        <v>10202021</v>
      </c>
      <c r="AC264" s="31" t="inlineStr">
        <is>
          <t xml:space="preserve">0</t>
        </is>
      </c>
      <c r="AD264" s="16">
        <v>0</v>
      </c>
      <c r="AF264">
        <v>70002</v>
      </c>
      <c r="AH264">
        <v>6000</v>
      </c>
      <c r="AI264" s="32" t="inlineStr">
        <is>
          <t xml:space="preserve">功法</t>
        </is>
      </c>
      <c r="AJ264" s="16" t="inlineStr">
        <is>
          <t xml:space="preserve">人道神通</t>
        </is>
      </c>
      <c r="AK264" s="16" t="inlineStr">
        <is>
          <t xml:space="preserve">通用</t>
        </is>
      </c>
    </row>
    <row r="265" ht="16.5" customHeight="1" spans="2:37">
      <c r="B265" s="16" t="n">
        <f>10000000+INDEX(编号表!$B:$B,MATCH(F265,编号表!$A:$A,0))*100000+INDEX(编号表!$F:$F,MATCH(D265,编号表!$E:$E,0))*1000+INDEX(编号表!$D:$D,MATCH(E265,编号表!$C:$C,0))*10000+G265</f>
        <v>10202229</v>
      </c>
      <c r="C265" s="33" t="inlineStr">
        <is>
          <t xml:space="preserve">破甲印·第六卷</t>
        </is>
      </c>
      <c r="D265" s="16" t="inlineStr">
        <is>
          <t xml:space="preserve">灵品</t>
        </is>
      </c>
      <c r="E265" s="16" t="inlineStr">
        <is>
          <t xml:space="preserve">通用</t>
        </is>
      </c>
      <c r="F265" s="16" t="inlineStr">
        <is>
          <t xml:space="preserve">人道神通</t>
        </is>
      </c>
      <c r="G265" s="16">
        <v>229</v>
      </c>
      <c r="I265" s="16">
        <v>60</v>
      </c>
      <c r="J265" t="str">
        <f>"大类_"&amp;D265&amp;E265&amp;F265</f>
        <v>大类_灵品通用人道神通</v>
      </c>
      <c r="K265" s="16" t="inlineStr">
        <is>
          <t xml:space="preserve">子类_技能书</t>
        </is>
      </c>
      <c r="L265" s="16">
        <v>1</v>
      </c>
      <c r="M265" s="16" t="inlineStr">
        <is>
          <t xml:space="preserve">功法</t>
        </is>
      </c>
      <c r="O265" s="16">
        <v>0</v>
      </c>
      <c r="P265" s="16" t="b">
        <v>1</v>
      </c>
      <c r="R265" s="16" t="b">
        <v>0</v>
      </c>
      <c r="S265" s="16">
        <v>1</v>
      </c>
      <c r="T265" s="16" t="inlineStr">
        <is>
          <t xml:space="preserve">金行</t>
        </is>
      </c>
      <c r="U265" s="16">
        <v>999</v>
      </c>
      <c r="V265" s="16" t="inlineStr">
        <is>
          <t xml:space="preserve">功能_技能书</t>
        </is>
      </c>
      <c r="W265" t="n" s="16">
        <v>10220005</v>
      </c>
      <c r="X265" t="n" s="42">
        <v>0</v>
      </c>
      <c r="Y265" s="16" t="inlineStr">
        <is>
          <t xml:space="preserve">用于将【破甲印】由五级提升至六级。使目标护身结构松动，暂时降低物理防御上下限。</t>
        </is>
      </c>
      <c r="Z265" t="inlineStr">
        <is>
          <t xml:space="preserve">|cff00FF00“甲坚有隙，劲整有门；印落其枢，金石亦可解。”——《破甲金印篇》|r</t>
        </is>
      </c>
      <c r="AA265" s="16" t="inlineStr">
        <is>
          <t xml:space="preserve">宗门兑换，购买，秘境或遗迹可得</t>
        </is>
      </c>
      <c r="AB265" s="16">
        <v>10202021</v>
      </c>
      <c r="AC265" s="31" t="inlineStr">
        <is>
          <t xml:space="preserve">0</t>
        </is>
      </c>
      <c r="AD265" s="16">
        <v>0</v>
      </c>
      <c r="AF265">
        <v>70002</v>
      </c>
      <c r="AH265">
        <v>30000</v>
      </c>
      <c r="AI265" s="32" t="inlineStr">
        <is>
          <t xml:space="preserve">功法</t>
        </is>
      </c>
      <c r="AJ265" s="16" t="inlineStr">
        <is>
          <t xml:space="preserve">人道神通</t>
        </is>
      </c>
      <c r="AK265" s="16" t="inlineStr">
        <is>
          <t xml:space="preserve">通用</t>
        </is>
      </c>
    </row>
    <row r="266" ht="16.5" customHeight="1" spans="2:37">
      <c r="B266" s="16" t="n">
        <f>10000000+INDEX(编号表!$B:$B,MATCH(F266,编号表!$A:$A,0))*100000+INDEX(编号表!$F:$F,MATCH(D266,编号表!$E:$E,0))*1000+INDEX(编号表!$D:$D,MATCH(E266,编号表!$C:$C,0))*10000+G266</f>
        <v>10203230</v>
      </c>
      <c r="C266" s="33" t="inlineStr">
        <is>
          <t xml:space="preserve">破甲印·第七卷</t>
        </is>
      </c>
      <c r="D266" s="16" t="inlineStr">
        <is>
          <t xml:space="preserve">玄品</t>
        </is>
      </c>
      <c r="E266" s="16" t="inlineStr">
        <is>
          <t xml:space="preserve">通用</t>
        </is>
      </c>
      <c r="F266" s="16" t="inlineStr">
        <is>
          <t xml:space="preserve">人道神通</t>
        </is>
      </c>
      <c r="G266" s="16">
        <v>230</v>
      </c>
      <c r="I266" s="16">
        <v>60</v>
      </c>
      <c r="J266" t="str">
        <f>"大类_"&amp;D266&amp;E266&amp;F266</f>
        <v>大类_玄品通用人道神通</v>
      </c>
      <c r="K266" s="16" t="inlineStr">
        <is>
          <t xml:space="preserve">子类_技能书</t>
        </is>
      </c>
      <c r="L266" s="16">
        <v>1</v>
      </c>
      <c r="M266" s="16" t="inlineStr">
        <is>
          <t xml:space="preserve">功法</t>
        </is>
      </c>
      <c r="O266" s="16">
        <v>0</v>
      </c>
      <c r="P266" s="16" t="b">
        <v>1</v>
      </c>
      <c r="R266" s="16" t="b">
        <v>0</v>
      </c>
      <c r="S266" s="16">
        <v>1</v>
      </c>
      <c r="T266" s="16" t="inlineStr">
        <is>
          <t xml:space="preserve">金行</t>
        </is>
      </c>
      <c r="U266" s="16">
        <v>999</v>
      </c>
      <c r="V266" s="16" t="inlineStr">
        <is>
          <t xml:space="preserve">功能_技能书</t>
        </is>
      </c>
      <c r="W266" t="n" s="16">
        <v>10220006</v>
      </c>
      <c r="X266" t="n" s="42">
        <v>0</v>
      </c>
      <c r="Y266" s="16" t="inlineStr">
        <is>
          <t xml:space="preserve">用于将【破甲印】由六级提升至七级。使目标护身结构松动，暂时降低物理防御上下限。</t>
        </is>
      </c>
      <c r="Z266" t="inlineStr">
        <is>
          <t xml:space="preserve">|cff00FF00“甲坚有隙，劲整有门；印落其枢，金石亦可解。”——《破甲金印篇》|r</t>
        </is>
      </c>
      <c r="AA266" s="16" t="inlineStr">
        <is>
          <t xml:space="preserve">宗门兑换，购买，秘境或遗迹可得</t>
        </is>
      </c>
      <c r="AB266" s="16">
        <v>10202021</v>
      </c>
      <c r="AC266" s="31" t="inlineStr">
        <is>
          <t xml:space="preserve">0</t>
        </is>
      </c>
      <c r="AD266" s="16">
        <v>0</v>
      </c>
      <c r="AF266">
        <v>70002</v>
      </c>
      <c r="AH266">
        <v>600000</v>
      </c>
      <c r="AI266" s="32" t="inlineStr">
        <is>
          <t xml:space="preserve">功法</t>
        </is>
      </c>
      <c r="AJ266" s="16" t="inlineStr">
        <is>
          <t xml:space="preserve">人道神通</t>
        </is>
      </c>
      <c r="AK266" s="16" t="inlineStr">
        <is>
          <t xml:space="preserve">通用</t>
        </is>
      </c>
    </row>
    <row r="267" ht="16.5" customHeight="1" spans="2:37">
      <c r="B267" s="16" t="n">
        <f>10000000+INDEX(编号表!$B:$B,MATCH(F267,编号表!$A:$A,0))*100000+INDEX(编号表!$F:$F,MATCH(D267,编号表!$E:$E,0))*1000+INDEX(编号表!$D:$D,MATCH(E267,编号表!$C:$C,0))*10000+G267</f>
        <v>10203231</v>
      </c>
      <c r="C267" s="33" t="inlineStr">
        <is>
          <t xml:space="preserve">破甲印·第八卷</t>
        </is>
      </c>
      <c r="D267" s="16" t="inlineStr">
        <is>
          <t xml:space="preserve">玄品</t>
        </is>
      </c>
      <c r="E267" s="16" t="inlineStr">
        <is>
          <t xml:space="preserve">通用</t>
        </is>
      </c>
      <c r="F267" s="16" t="inlineStr">
        <is>
          <t xml:space="preserve">人道神通</t>
        </is>
      </c>
      <c r="G267" s="16">
        <v>231</v>
      </c>
      <c r="I267" s="16">
        <v>60</v>
      </c>
      <c r="J267" t="str">
        <f>"大类_"&amp;D267&amp;E267&amp;F267</f>
        <v>大类_玄品通用人道神通</v>
      </c>
      <c r="K267" s="16" t="inlineStr">
        <is>
          <t xml:space="preserve">子类_技能书</t>
        </is>
      </c>
      <c r="L267" s="16">
        <v>1</v>
      </c>
      <c r="M267" s="16" t="inlineStr">
        <is>
          <t xml:space="preserve">功法</t>
        </is>
      </c>
      <c r="O267" s="16">
        <v>0</v>
      </c>
      <c r="P267" s="16" t="b">
        <v>1</v>
      </c>
      <c r="R267" s="16" t="b">
        <v>0</v>
      </c>
      <c r="S267" s="16">
        <v>1</v>
      </c>
      <c r="T267" s="16" t="inlineStr">
        <is>
          <t xml:space="preserve">金行</t>
        </is>
      </c>
      <c r="U267" s="16">
        <v>999</v>
      </c>
      <c r="V267" s="16" t="inlineStr">
        <is>
          <t xml:space="preserve">功能_技能书</t>
        </is>
      </c>
      <c r="W267" t="n" s="16">
        <v>10220007</v>
      </c>
      <c r="X267" t="n" s="42">
        <v>0</v>
      </c>
      <c r="Y267" s="16" t="inlineStr">
        <is>
          <t xml:space="preserve">用于将【破甲印】由七级提升至八级。使目标护身结构松动，暂时降低物理防御上下限。</t>
        </is>
      </c>
      <c r="Z267" t="inlineStr">
        <is>
          <t xml:space="preserve">|cff00FF00“甲坚有隙，劲整有门；印落其枢，金石亦可解。”——《破甲金印篇》|r</t>
        </is>
      </c>
      <c r="AA267" s="16" t="inlineStr">
        <is>
          <t xml:space="preserve">宗门兑换，购买，秘境或遗迹可得</t>
        </is>
      </c>
      <c r="AB267" s="16">
        <v>10202021</v>
      </c>
      <c r="AC267" s="31" t="inlineStr">
        <is>
          <t xml:space="preserve">0</t>
        </is>
      </c>
      <c r="AD267" s="16">
        <v>0</v>
      </c>
      <c r="AF267">
        <v>70002</v>
      </c>
      <c r="AH267">
        <v>600000</v>
      </c>
      <c r="AI267" s="32" t="inlineStr">
        <is>
          <t xml:space="preserve">功法</t>
        </is>
      </c>
      <c r="AJ267" s="16" t="inlineStr">
        <is>
          <t xml:space="preserve">人道神通</t>
        </is>
      </c>
      <c r="AK267" s="16" t="inlineStr">
        <is>
          <t xml:space="preserve">通用</t>
        </is>
      </c>
    </row>
    <row r="268" ht="16.5" customHeight="1" spans="2:37">
      <c r="B268" s="16" t="n">
        <f>10000000+INDEX(编号表!$B:$B,MATCH(F268,编号表!$A:$A,0))*100000+INDEX(编号表!$F:$F,MATCH(D268,编号表!$E:$E,0))*1000+INDEX(编号表!$D:$D,MATCH(E268,编号表!$C:$C,0))*10000+G268</f>
        <v>10203232</v>
      </c>
      <c r="C268" s="33" t="inlineStr">
        <is>
          <t xml:space="preserve">破甲印·第九卷</t>
        </is>
      </c>
      <c r="D268" s="16" t="inlineStr">
        <is>
          <t xml:space="preserve">玄品</t>
        </is>
      </c>
      <c r="E268" s="16" t="inlineStr">
        <is>
          <t xml:space="preserve">通用</t>
        </is>
      </c>
      <c r="F268" s="16" t="inlineStr">
        <is>
          <t xml:space="preserve">人道神通</t>
        </is>
      </c>
      <c r="G268" s="16">
        <v>232</v>
      </c>
      <c r="I268" s="16">
        <v>60</v>
      </c>
      <c r="J268" t="str">
        <f>"大类_"&amp;D268&amp;E268&amp;F268</f>
        <v>大类_玄品通用人道神通</v>
      </c>
      <c r="K268" s="16" t="inlineStr">
        <is>
          <t xml:space="preserve">子类_技能书</t>
        </is>
      </c>
      <c r="L268" s="16">
        <v>1</v>
      </c>
      <c r="M268" s="16" t="inlineStr">
        <is>
          <t xml:space="preserve">功法</t>
        </is>
      </c>
      <c r="O268" s="16">
        <v>0</v>
      </c>
      <c r="P268" s="16" t="b">
        <v>1</v>
      </c>
      <c r="R268" s="16" t="b">
        <v>0</v>
      </c>
      <c r="S268" s="16">
        <v>1</v>
      </c>
      <c r="T268" s="16" t="inlineStr">
        <is>
          <t xml:space="preserve">金行</t>
        </is>
      </c>
      <c r="U268" s="16">
        <v>999</v>
      </c>
      <c r="V268" s="16" t="inlineStr">
        <is>
          <t xml:space="preserve">功能_技能书</t>
        </is>
      </c>
      <c r="W268" t="n" s="16">
        <v>10220008</v>
      </c>
      <c r="X268" t="n" s="42">
        <v>0</v>
      </c>
      <c r="Y268" s="16" t="inlineStr">
        <is>
          <t xml:space="preserve">用于将【破甲印】由八级提升至九级。使目标护身结构松动，暂时降低物理防御上下限。</t>
        </is>
      </c>
      <c r="Z268" t="inlineStr">
        <is>
          <t xml:space="preserve">|cff00FF00“甲坚有隙，劲整有门；印落其枢，金石亦可解。”——《破甲金印篇》|r</t>
        </is>
      </c>
      <c r="AA268" s="16" t="inlineStr">
        <is>
          <t xml:space="preserve">宗门兑换，购买，秘境或遗迹可得</t>
        </is>
      </c>
      <c r="AB268" s="16">
        <v>10202021</v>
      </c>
      <c r="AC268" s="31" t="inlineStr">
        <is>
          <t xml:space="preserve">0</t>
        </is>
      </c>
      <c r="AD268" s="16">
        <v>0</v>
      </c>
      <c r="AF268">
        <v>70002</v>
      </c>
      <c r="AH268">
        <v>3000000</v>
      </c>
      <c r="AI268" s="32" t="inlineStr">
        <is>
          <t xml:space="preserve">功法</t>
        </is>
      </c>
      <c r="AJ268" s="16" t="inlineStr">
        <is>
          <t xml:space="preserve">人道神通</t>
        </is>
      </c>
      <c r="AK268" s="16" t="inlineStr">
        <is>
          <t xml:space="preserve">通用</t>
        </is>
      </c>
    </row>
    <row r="269" ht="16.5" customHeight="1" spans="2:37">
      <c r="B269" s="16" t="n">
        <f>10000000+INDEX(编号表!$B:$B,MATCH(F269,编号表!$A:$A,0))*100000+INDEX(编号表!$F:$F,MATCH(D269,编号表!$E:$E,0))*1000+INDEX(编号表!$D:$D,MATCH(E269,编号表!$C:$C,0))*10000+G269</f>
        <v>10204233</v>
      </c>
      <c r="C269" s="33" t="inlineStr">
        <is>
          <t xml:space="preserve">破甲印·第十卷</t>
        </is>
      </c>
      <c r="D269" s="16" t="inlineStr">
        <is>
          <t xml:space="preserve">仙品</t>
        </is>
      </c>
      <c r="E269" s="16" t="inlineStr">
        <is>
          <t xml:space="preserve">通用</t>
        </is>
      </c>
      <c r="F269" s="16" t="inlineStr">
        <is>
          <t xml:space="preserve">人道神通</t>
        </is>
      </c>
      <c r="G269" s="16">
        <v>233</v>
      </c>
      <c r="I269" s="16">
        <v>60</v>
      </c>
      <c r="J269" t="str">
        <f>"大类_"&amp;D269&amp;E269&amp;F269</f>
        <v>大类_仙品通用人道神通</v>
      </c>
      <c r="K269" s="16" t="inlineStr">
        <is>
          <t xml:space="preserve">子类_技能书</t>
        </is>
      </c>
      <c r="L269" s="16">
        <v>1</v>
      </c>
      <c r="M269" s="16" t="inlineStr">
        <is>
          <t xml:space="preserve">功法</t>
        </is>
      </c>
      <c r="O269" s="16">
        <v>0</v>
      </c>
      <c r="P269" s="16" t="b">
        <v>1</v>
      </c>
      <c r="R269" s="16" t="b">
        <v>0</v>
      </c>
      <c r="S269" s="16">
        <v>1</v>
      </c>
      <c r="T269" s="16" t="inlineStr">
        <is>
          <t xml:space="preserve">金行</t>
        </is>
      </c>
      <c r="U269" s="16">
        <v>999</v>
      </c>
      <c r="V269" s="16" t="inlineStr">
        <is>
          <t xml:space="preserve">功能_技能书</t>
        </is>
      </c>
      <c r="W269" t="n" s="16">
        <v>10220009</v>
      </c>
      <c r="X269" t="n" s="42">
        <v>0</v>
      </c>
      <c r="Y269" s="16" t="inlineStr">
        <is>
          <t xml:space="preserve">用于将【破甲印】由九级提升至十级。使目标护身结构松动，暂时降低物理防御上下限。</t>
        </is>
      </c>
      <c r="Z269" t="inlineStr">
        <is>
          <t xml:space="preserve">|cff00FF00“甲坚有隙，劲整有门；印落其枢，金石亦可解。”——《破甲金印篇》|r</t>
        </is>
      </c>
      <c r="AA269" s="16" t="inlineStr">
        <is>
          <t xml:space="preserve">宗门兑换，购买，秘境或遗迹可得</t>
        </is>
      </c>
      <c r="AB269" s="16">
        <v>10202021</v>
      </c>
      <c r="AC269" s="31" t="inlineStr">
        <is>
          <t xml:space="preserve">0</t>
        </is>
      </c>
      <c r="AD269" s="16">
        <v>0</v>
      </c>
      <c r="AF269">
        <v>70002</v>
      </c>
      <c r="AH269">
        <v>75000000</v>
      </c>
      <c r="AI269" s="32" t="inlineStr">
        <is>
          <t xml:space="preserve">功法</t>
        </is>
      </c>
      <c r="AJ269" s="16" t="inlineStr">
        <is>
          <t xml:space="preserve">人道神通</t>
        </is>
      </c>
      <c r="AK269" s="16" t="inlineStr">
        <is>
          <t xml:space="preserve">通用</t>
        </is>
      </c>
    </row>
    <row r="270" ht="16.5" customHeight="1" spans="2:37">
      <c r="B270" s="16" t="n">
        <f>10000000+INDEX(编号表!$B:$B,MATCH(F270,编号表!$A:$A,0))*100000+INDEX(编号表!$F:$F,MATCH(D270,编号表!$E:$E,0))*1000+INDEX(编号表!$D:$D,MATCH(E270,编号表!$C:$C,0))*10000+G270</f>
        <v>10201235</v>
      </c>
      <c r="C270" s="33" t="inlineStr">
        <is>
          <t xml:space="preserve">蚀法咒·第二卷</t>
        </is>
      </c>
      <c r="D270" s="16" t="inlineStr">
        <is>
          <t xml:space="preserve">凡品</t>
        </is>
      </c>
      <c r="E270" s="16" t="inlineStr">
        <is>
          <t xml:space="preserve">通用</t>
        </is>
      </c>
      <c r="F270" s="16" t="inlineStr">
        <is>
          <t xml:space="preserve">人道神通</t>
        </is>
      </c>
      <c r="G270" s="16">
        <v>235</v>
      </c>
      <c r="I270" s="16">
        <v>60</v>
      </c>
      <c r="J270" t="str">
        <f>"大类_"&amp;D270&amp;E270&amp;F270</f>
        <v>大类_凡品通用人道神通</v>
      </c>
      <c r="K270" s="16" t="inlineStr">
        <is>
          <t xml:space="preserve">子类_技能书</t>
        </is>
      </c>
      <c r="L270" s="16">
        <v>1</v>
      </c>
      <c r="M270" s="16" t="inlineStr">
        <is>
          <t xml:space="preserve">功法</t>
        </is>
      </c>
      <c r="O270" s="16">
        <v>0</v>
      </c>
      <c r="P270" s="16" t="b">
        <v>1</v>
      </c>
      <c r="R270" s="16" t="b">
        <v>0</v>
      </c>
      <c r="S270" s="16">
        <v>1</v>
      </c>
      <c r="T270" s="16" t="inlineStr">
        <is>
          <t xml:space="preserve">通用术法</t>
        </is>
      </c>
      <c r="U270" s="16">
        <v>999</v>
      </c>
      <c r="V270" s="16" t="inlineStr">
        <is>
          <t xml:space="preserve">功能_技能书</t>
        </is>
      </c>
      <c r="W270" t="n" s="16">
        <v>10230001</v>
      </c>
      <c r="X270" t="n" s="42">
        <v>0</v>
      </c>
      <c r="Y270" s="16" t="inlineStr">
        <is>
          <t xml:space="preserve">用于将【蚀法咒】由一级提升至二级。扰乱目标护法灵气，暂时降低法术防御上下限。</t>
        </is>
      </c>
      <c r="Z270" t="inlineStr">
        <is>
          <t xml:space="preserve">|cff00FF00“护法之炁贵在周流；一咒蚀其节，百术皆见其隙。”——《蚀法幽咒》|r</t>
        </is>
      </c>
      <c r="AA270" s="16" t="inlineStr">
        <is>
          <t xml:space="preserve">宗门兑换，购买，秘境或遗迹可得</t>
        </is>
      </c>
      <c r="AB270" s="16">
        <v>10202022</v>
      </c>
      <c r="AC270" s="31" t="inlineStr">
        <is>
          <t xml:space="preserve">0</t>
        </is>
      </c>
      <c r="AD270" s="16">
        <v>0</v>
      </c>
      <c r="AF270">
        <v>70002</v>
      </c>
      <c r="AH270">
        <v>80</v>
      </c>
      <c r="AI270" s="32" t="inlineStr">
        <is>
          <t xml:space="preserve">功法</t>
        </is>
      </c>
      <c r="AJ270" s="16" t="inlineStr">
        <is>
          <t xml:space="preserve">人道神通</t>
        </is>
      </c>
      <c r="AK270" s="16" t="inlineStr">
        <is>
          <t xml:space="preserve">通用</t>
        </is>
      </c>
    </row>
    <row r="271" ht="16.5" customHeight="1" spans="2:37">
      <c r="B271" s="16" t="n">
        <f>10000000+INDEX(编号表!$B:$B,MATCH(F271,编号表!$A:$A,0))*100000+INDEX(编号表!$F:$F,MATCH(D271,编号表!$E:$E,0))*1000+INDEX(编号表!$D:$D,MATCH(E271,编号表!$C:$C,0))*10000+G271</f>
        <v>10201236</v>
      </c>
      <c r="C271" s="33" t="inlineStr">
        <is>
          <t xml:space="preserve">蚀法咒·第三卷</t>
        </is>
      </c>
      <c r="D271" s="16" t="inlineStr">
        <is>
          <t xml:space="preserve">凡品</t>
        </is>
      </c>
      <c r="E271" s="16" t="inlineStr">
        <is>
          <t xml:space="preserve">通用</t>
        </is>
      </c>
      <c r="F271" s="16" t="inlineStr">
        <is>
          <t xml:space="preserve">人道神通</t>
        </is>
      </c>
      <c r="G271" s="16">
        <v>236</v>
      </c>
      <c r="I271" s="16">
        <v>60</v>
      </c>
      <c r="J271" t="str">
        <f>"大类_"&amp;D271&amp;E271&amp;F271</f>
        <v>大类_凡品通用人道神通</v>
      </c>
      <c r="K271" s="16" t="inlineStr">
        <is>
          <t xml:space="preserve">子类_技能书</t>
        </is>
      </c>
      <c r="L271" s="16">
        <v>1</v>
      </c>
      <c r="M271" s="16" t="inlineStr">
        <is>
          <t xml:space="preserve">功法</t>
        </is>
      </c>
      <c r="O271" s="16">
        <v>0</v>
      </c>
      <c r="P271" s="16" t="b">
        <v>1</v>
      </c>
      <c r="R271" s="16" t="b">
        <v>0</v>
      </c>
      <c r="S271" s="16">
        <v>1</v>
      </c>
      <c r="T271" s="16" t="inlineStr">
        <is>
          <t xml:space="preserve">通用术法</t>
        </is>
      </c>
      <c r="U271" s="16">
        <v>999</v>
      </c>
      <c r="V271" s="16" t="inlineStr">
        <is>
          <t xml:space="preserve">功能_技能书</t>
        </is>
      </c>
      <c r="W271" t="n" s="16">
        <v>10230002</v>
      </c>
      <c r="X271" t="n" s="42">
        <v>0</v>
      </c>
      <c r="Y271" s="16" t="inlineStr">
        <is>
          <t xml:space="preserve">用于将【蚀法咒】由二级提升至三级。扰乱目标护法灵气，暂时降低法术防御上下限。</t>
        </is>
      </c>
      <c r="Z271" t="inlineStr">
        <is>
          <t xml:space="preserve">|cff00FF00“护法之炁贵在周流；一咒蚀其节，百术皆见其隙。”——《蚀法幽咒》|r</t>
        </is>
      </c>
      <c r="AA271" s="16" t="inlineStr">
        <is>
          <t xml:space="preserve">宗门兑换，购买，秘境或遗迹可得</t>
        </is>
      </c>
      <c r="AB271" s="16">
        <v>10202022</v>
      </c>
      <c r="AC271" s="31" t="inlineStr">
        <is>
          <t xml:space="preserve">0</t>
        </is>
      </c>
      <c r="AD271" s="16">
        <v>0</v>
      </c>
      <c r="AF271">
        <v>70002</v>
      </c>
      <c r="AH271">
        <v>400</v>
      </c>
      <c r="AI271" s="32" t="inlineStr">
        <is>
          <t xml:space="preserve">功法</t>
        </is>
      </c>
      <c r="AJ271" s="16" t="inlineStr">
        <is>
          <t xml:space="preserve">人道神通</t>
        </is>
      </c>
      <c r="AK271" s="16" t="inlineStr">
        <is>
          <t xml:space="preserve">通用</t>
        </is>
      </c>
    </row>
    <row r="272" ht="16.5" customHeight="1" spans="2:37">
      <c r="B272" s="16" t="n">
        <f>10000000+INDEX(编号表!$B:$B,MATCH(F272,编号表!$A:$A,0))*100000+INDEX(编号表!$F:$F,MATCH(D272,编号表!$E:$E,0))*1000+INDEX(编号表!$D:$D,MATCH(E272,编号表!$C:$C,0))*10000+G272</f>
        <v>10202237</v>
      </c>
      <c r="C272" s="33" t="inlineStr">
        <is>
          <t xml:space="preserve">蚀法咒·第四卷</t>
        </is>
      </c>
      <c r="D272" s="16" t="inlineStr">
        <is>
          <t xml:space="preserve">灵品</t>
        </is>
      </c>
      <c r="E272" s="16" t="inlineStr">
        <is>
          <t xml:space="preserve">通用</t>
        </is>
      </c>
      <c r="F272" s="16" t="inlineStr">
        <is>
          <t xml:space="preserve">人道神通</t>
        </is>
      </c>
      <c r="G272" s="16">
        <v>237</v>
      </c>
      <c r="I272" s="16">
        <v>60</v>
      </c>
      <c r="J272" t="str">
        <f>"大类_"&amp;D272&amp;E272&amp;F272</f>
        <v>大类_灵品通用人道神通</v>
      </c>
      <c r="K272" s="16" t="inlineStr">
        <is>
          <t xml:space="preserve">子类_技能书</t>
        </is>
      </c>
      <c r="L272" s="16">
        <v>1</v>
      </c>
      <c r="M272" s="16" t="inlineStr">
        <is>
          <t xml:space="preserve">功法</t>
        </is>
      </c>
      <c r="O272" s="16">
        <v>0</v>
      </c>
      <c r="P272" s="16" t="b">
        <v>1</v>
      </c>
      <c r="R272" s="16" t="b">
        <v>0</v>
      </c>
      <c r="S272" s="16">
        <v>1</v>
      </c>
      <c r="T272" s="16" t="inlineStr">
        <is>
          <t xml:space="preserve">通用术法</t>
        </is>
      </c>
      <c r="U272" s="16">
        <v>999</v>
      </c>
      <c r="V272" s="16" t="inlineStr">
        <is>
          <t xml:space="preserve">功能_技能书</t>
        </is>
      </c>
      <c r="W272" t="n" s="16">
        <v>10230003</v>
      </c>
      <c r="X272" t="n" s="42">
        <v>0</v>
      </c>
      <c r="Y272" s="16" t="inlineStr">
        <is>
          <t xml:space="preserve">用于将【蚀法咒】由三级提升至四级。扰乱目标护法灵气，暂时降低法术防御上下限。</t>
        </is>
      </c>
      <c r="Z272" t="inlineStr">
        <is>
          <t xml:space="preserve">|cff00FF00“护法之炁贵在周流；一咒蚀其节，百术皆见其隙。”——《蚀法幽咒》|r</t>
        </is>
      </c>
      <c r="AA272" s="16" t="inlineStr">
        <is>
          <t xml:space="preserve">宗门兑换，购买，秘境或遗迹可得</t>
        </is>
      </c>
      <c r="AB272" s="16">
        <v>10202022</v>
      </c>
      <c r="AC272" s="31" t="inlineStr">
        <is>
          <t xml:space="preserve">0</t>
        </is>
      </c>
      <c r="AD272" s="16">
        <v>0</v>
      </c>
      <c r="AF272">
        <v>70002</v>
      </c>
      <c r="AH272">
        <v>6000</v>
      </c>
      <c r="AI272" s="32" t="inlineStr">
        <is>
          <t xml:space="preserve">功法</t>
        </is>
      </c>
      <c r="AJ272" s="16" t="inlineStr">
        <is>
          <t xml:space="preserve">人道神通</t>
        </is>
      </c>
      <c r="AK272" s="16" t="inlineStr">
        <is>
          <t xml:space="preserve">通用</t>
        </is>
      </c>
    </row>
    <row r="273" ht="16.5" customHeight="1" spans="2:37">
      <c r="B273" s="16" t="n">
        <f>10000000+INDEX(编号表!$B:$B,MATCH(F273,编号表!$A:$A,0))*100000+INDEX(编号表!$F:$F,MATCH(D273,编号表!$E:$E,0))*1000+INDEX(编号表!$D:$D,MATCH(E273,编号表!$C:$C,0))*10000+G273</f>
        <v>10202238</v>
      </c>
      <c r="C273" s="33" t="inlineStr">
        <is>
          <t xml:space="preserve">蚀法咒·第五卷</t>
        </is>
      </c>
      <c r="D273" s="16" t="inlineStr">
        <is>
          <t xml:space="preserve">灵品</t>
        </is>
      </c>
      <c r="E273" s="16" t="inlineStr">
        <is>
          <t xml:space="preserve">通用</t>
        </is>
      </c>
      <c r="F273" s="16" t="inlineStr">
        <is>
          <t xml:space="preserve">人道神通</t>
        </is>
      </c>
      <c r="G273" s="16">
        <v>238</v>
      </c>
      <c r="I273" s="16">
        <v>60</v>
      </c>
      <c r="J273" t="str">
        <f>"大类_"&amp;D273&amp;E273&amp;F273</f>
        <v>大类_灵品通用人道神通</v>
      </c>
      <c r="K273" s="16" t="inlineStr">
        <is>
          <t xml:space="preserve">子类_技能书</t>
        </is>
      </c>
      <c r="L273" s="16">
        <v>1</v>
      </c>
      <c r="M273" s="16" t="inlineStr">
        <is>
          <t xml:space="preserve">功法</t>
        </is>
      </c>
      <c r="O273" s="16">
        <v>0</v>
      </c>
      <c r="P273" s="16" t="b">
        <v>1</v>
      </c>
      <c r="R273" s="16" t="b">
        <v>0</v>
      </c>
      <c r="S273" s="16">
        <v>1</v>
      </c>
      <c r="T273" s="16" t="inlineStr">
        <is>
          <t xml:space="preserve">通用术法</t>
        </is>
      </c>
      <c r="U273" s="16">
        <v>999</v>
      </c>
      <c r="V273" s="16" t="inlineStr">
        <is>
          <t xml:space="preserve">功能_技能书</t>
        </is>
      </c>
      <c r="W273" t="n" s="16">
        <v>10230004</v>
      </c>
      <c r="X273" t="n" s="42">
        <v>0</v>
      </c>
      <c r="Y273" s="16" t="inlineStr">
        <is>
          <t xml:space="preserve">用于将【蚀法咒】由四级提升至五级。扰乱目标护法灵气，暂时降低法术防御上下限。</t>
        </is>
      </c>
      <c r="Z273" t="inlineStr">
        <is>
          <t xml:space="preserve">|cff00FF00“护法之炁贵在周流；一咒蚀其节，百术皆见其隙。”——《蚀法幽咒》|r</t>
        </is>
      </c>
      <c r="AA273" s="16" t="inlineStr">
        <is>
          <t xml:space="preserve">宗门兑换，购买，秘境或遗迹可得</t>
        </is>
      </c>
      <c r="AB273" s="16">
        <v>10202022</v>
      </c>
      <c r="AC273" s="31" t="inlineStr">
        <is>
          <t xml:space="preserve">0</t>
        </is>
      </c>
      <c r="AD273" s="16">
        <v>0</v>
      </c>
      <c r="AF273">
        <v>70002</v>
      </c>
      <c r="AH273">
        <v>6000</v>
      </c>
      <c r="AI273" s="32" t="inlineStr">
        <is>
          <t xml:space="preserve">功法</t>
        </is>
      </c>
      <c r="AJ273" s="16" t="inlineStr">
        <is>
          <t xml:space="preserve">人道神通</t>
        </is>
      </c>
      <c r="AK273" s="16" t="inlineStr">
        <is>
          <t xml:space="preserve">通用</t>
        </is>
      </c>
    </row>
    <row r="274" ht="16.5" customHeight="1" spans="2:37">
      <c r="B274" s="16" t="n">
        <f>10000000+INDEX(编号表!$B:$B,MATCH(F274,编号表!$A:$A,0))*100000+INDEX(编号表!$F:$F,MATCH(D274,编号表!$E:$E,0))*1000+INDEX(编号表!$D:$D,MATCH(E274,编号表!$C:$C,0))*10000+G274</f>
        <v>10202239</v>
      </c>
      <c r="C274" s="33" t="inlineStr">
        <is>
          <t xml:space="preserve">蚀法咒·第六卷</t>
        </is>
      </c>
      <c r="D274" s="16" t="inlineStr">
        <is>
          <t xml:space="preserve">灵品</t>
        </is>
      </c>
      <c r="E274" s="16" t="inlineStr">
        <is>
          <t xml:space="preserve">通用</t>
        </is>
      </c>
      <c r="F274" s="16" t="inlineStr">
        <is>
          <t xml:space="preserve">人道神通</t>
        </is>
      </c>
      <c r="G274" s="16">
        <v>239</v>
      </c>
      <c r="I274" s="16">
        <v>60</v>
      </c>
      <c r="J274" t="str">
        <f>"大类_"&amp;D274&amp;E274&amp;F274</f>
        <v>大类_灵品通用人道神通</v>
      </c>
      <c r="K274" s="16" t="inlineStr">
        <is>
          <t xml:space="preserve">子类_技能书</t>
        </is>
      </c>
      <c r="L274" s="16">
        <v>1</v>
      </c>
      <c r="M274" s="16" t="inlineStr">
        <is>
          <t xml:space="preserve">功法</t>
        </is>
      </c>
      <c r="O274" s="16">
        <v>0</v>
      </c>
      <c r="P274" s="16" t="b">
        <v>1</v>
      </c>
      <c r="R274" s="16" t="b">
        <v>0</v>
      </c>
      <c r="S274" s="16">
        <v>1</v>
      </c>
      <c r="T274" s="16" t="inlineStr">
        <is>
          <t xml:space="preserve">通用术法</t>
        </is>
      </c>
      <c r="U274" s="16">
        <v>999</v>
      </c>
      <c r="V274" s="16" t="inlineStr">
        <is>
          <t xml:space="preserve">功能_技能书</t>
        </is>
      </c>
      <c r="W274" t="n" s="16">
        <v>10230005</v>
      </c>
      <c r="X274" t="n" s="42">
        <v>0</v>
      </c>
      <c r="Y274" s="16" t="inlineStr">
        <is>
          <t xml:space="preserve">用于将【蚀法咒】由五级提升至六级。扰乱目标护法灵气，暂时降低法术防御上下限。</t>
        </is>
      </c>
      <c r="Z274" t="inlineStr">
        <is>
          <t xml:space="preserve">|cff00FF00“护法之炁贵在周流；一咒蚀其节，百术皆见其隙。”——《蚀法幽咒》|r</t>
        </is>
      </c>
      <c r="AA274" s="16" t="inlineStr">
        <is>
          <t xml:space="preserve">宗门兑换，购买，秘境或遗迹可得</t>
        </is>
      </c>
      <c r="AB274" s="16">
        <v>10202022</v>
      </c>
      <c r="AC274" s="31" t="inlineStr">
        <is>
          <t xml:space="preserve">0</t>
        </is>
      </c>
      <c r="AD274" s="16">
        <v>0</v>
      </c>
      <c r="AF274">
        <v>70002</v>
      </c>
      <c r="AH274">
        <v>30000</v>
      </c>
      <c r="AI274" s="32" t="inlineStr">
        <is>
          <t xml:space="preserve">功法</t>
        </is>
      </c>
      <c r="AJ274" s="16" t="inlineStr">
        <is>
          <t xml:space="preserve">人道神通</t>
        </is>
      </c>
      <c r="AK274" s="16" t="inlineStr">
        <is>
          <t xml:space="preserve">通用</t>
        </is>
      </c>
    </row>
    <row r="275" ht="16.5" customHeight="1" spans="2:37">
      <c r="B275" s="16" t="n">
        <f>10000000+INDEX(编号表!$B:$B,MATCH(F275,编号表!$A:$A,0))*100000+INDEX(编号表!$F:$F,MATCH(D275,编号表!$E:$E,0))*1000+INDEX(编号表!$D:$D,MATCH(E275,编号表!$C:$C,0))*10000+G275</f>
        <v>10203240</v>
      </c>
      <c r="C275" s="33" t="inlineStr">
        <is>
          <t xml:space="preserve">蚀法咒·第七卷</t>
        </is>
      </c>
      <c r="D275" s="16" t="inlineStr">
        <is>
          <t xml:space="preserve">玄品</t>
        </is>
      </c>
      <c r="E275" s="16" t="inlineStr">
        <is>
          <t xml:space="preserve">通用</t>
        </is>
      </c>
      <c r="F275" s="16" t="inlineStr">
        <is>
          <t xml:space="preserve">人道神通</t>
        </is>
      </c>
      <c r="G275" s="16">
        <v>240</v>
      </c>
      <c r="I275" s="16">
        <v>60</v>
      </c>
      <c r="J275" t="str">
        <f>"大类_"&amp;D275&amp;E275&amp;F275</f>
        <v>大类_玄品通用人道神通</v>
      </c>
      <c r="K275" s="16" t="inlineStr">
        <is>
          <t xml:space="preserve">子类_技能书</t>
        </is>
      </c>
      <c r="L275" s="16">
        <v>1</v>
      </c>
      <c r="M275" s="16" t="inlineStr">
        <is>
          <t xml:space="preserve">功法</t>
        </is>
      </c>
      <c r="O275" s="16">
        <v>0</v>
      </c>
      <c r="P275" s="16" t="b">
        <v>1</v>
      </c>
      <c r="R275" s="16" t="b">
        <v>0</v>
      </c>
      <c r="S275" s="16">
        <v>1</v>
      </c>
      <c r="T275" s="16" t="inlineStr">
        <is>
          <t xml:space="preserve">通用术法</t>
        </is>
      </c>
      <c r="U275" s="16">
        <v>999</v>
      </c>
      <c r="V275" s="16" t="inlineStr">
        <is>
          <t xml:space="preserve">功能_技能书</t>
        </is>
      </c>
      <c r="W275" t="n" s="16">
        <v>10230006</v>
      </c>
      <c r="X275" t="n" s="42">
        <v>0</v>
      </c>
      <c r="Y275" s="16" t="inlineStr">
        <is>
          <t xml:space="preserve">用于将【蚀法咒】由六级提升至七级。扰乱目标护法灵气，暂时降低法术防御上下限。</t>
        </is>
      </c>
      <c r="Z275" t="inlineStr">
        <is>
          <t xml:space="preserve">|cff00FF00“护法之炁贵在周流；一咒蚀其节，百术皆见其隙。”——《蚀法幽咒》|r</t>
        </is>
      </c>
      <c r="AA275" s="16" t="inlineStr">
        <is>
          <t xml:space="preserve">宗门兑换，购买，秘境或遗迹可得</t>
        </is>
      </c>
      <c r="AB275" s="16">
        <v>10202022</v>
      </c>
      <c r="AC275" s="31" t="inlineStr">
        <is>
          <t xml:space="preserve">0</t>
        </is>
      </c>
      <c r="AD275" s="16">
        <v>0</v>
      </c>
      <c r="AF275">
        <v>70002</v>
      </c>
      <c r="AH275">
        <v>600000</v>
      </c>
      <c r="AI275" s="32" t="inlineStr">
        <is>
          <t xml:space="preserve">功法</t>
        </is>
      </c>
      <c r="AJ275" s="16" t="inlineStr">
        <is>
          <t xml:space="preserve">人道神通</t>
        </is>
      </c>
      <c r="AK275" s="16" t="inlineStr">
        <is>
          <t xml:space="preserve">通用</t>
        </is>
      </c>
    </row>
    <row r="276" ht="16.5" customHeight="1" spans="2:37">
      <c r="B276" s="16" t="n">
        <f>10000000+INDEX(编号表!$B:$B,MATCH(F276,编号表!$A:$A,0))*100000+INDEX(编号表!$F:$F,MATCH(D276,编号表!$E:$E,0))*1000+INDEX(编号表!$D:$D,MATCH(E276,编号表!$C:$C,0))*10000+G276</f>
        <v>10203241</v>
      </c>
      <c r="C276" s="33" t="inlineStr">
        <is>
          <t xml:space="preserve">蚀法咒·第八卷</t>
        </is>
      </c>
      <c r="D276" s="16" t="inlineStr">
        <is>
          <t xml:space="preserve">玄品</t>
        </is>
      </c>
      <c r="E276" s="16" t="inlineStr">
        <is>
          <t xml:space="preserve">通用</t>
        </is>
      </c>
      <c r="F276" s="16" t="inlineStr">
        <is>
          <t xml:space="preserve">人道神通</t>
        </is>
      </c>
      <c r="G276" s="16">
        <v>241</v>
      </c>
      <c r="I276" s="16">
        <v>60</v>
      </c>
      <c r="J276" t="str">
        <f>"大类_"&amp;D276&amp;E276&amp;F276</f>
        <v>大类_玄品通用人道神通</v>
      </c>
      <c r="K276" s="16" t="inlineStr">
        <is>
          <t xml:space="preserve">子类_技能书</t>
        </is>
      </c>
      <c r="L276" s="16">
        <v>1</v>
      </c>
      <c r="M276" s="16" t="inlineStr">
        <is>
          <t xml:space="preserve">功法</t>
        </is>
      </c>
      <c r="O276" s="16">
        <v>0</v>
      </c>
      <c r="P276" s="16" t="b">
        <v>1</v>
      </c>
      <c r="R276" s="16" t="b">
        <v>0</v>
      </c>
      <c r="S276" s="16">
        <v>1</v>
      </c>
      <c r="T276" s="16" t="inlineStr">
        <is>
          <t xml:space="preserve">通用术法</t>
        </is>
      </c>
      <c r="U276" s="16">
        <v>999</v>
      </c>
      <c r="V276" s="16" t="inlineStr">
        <is>
          <t xml:space="preserve">功能_技能书</t>
        </is>
      </c>
      <c r="W276" t="n" s="16">
        <v>10230007</v>
      </c>
      <c r="X276" t="n" s="42">
        <v>0</v>
      </c>
      <c r="Y276" s="16" t="inlineStr">
        <is>
          <t xml:space="preserve">用于将【蚀法咒】由七级提升至八级。扰乱目标护法灵气，暂时降低法术防御上下限。</t>
        </is>
      </c>
      <c r="Z276" t="inlineStr">
        <is>
          <t xml:space="preserve">|cff00FF00“护法之炁贵在周流；一咒蚀其节，百术皆见其隙。”——《蚀法幽咒》|r</t>
        </is>
      </c>
      <c r="AA276" s="16" t="inlineStr">
        <is>
          <t xml:space="preserve">宗门兑换，购买，秘境或遗迹可得</t>
        </is>
      </c>
      <c r="AB276" s="16">
        <v>10202022</v>
      </c>
      <c r="AC276" s="31" t="inlineStr">
        <is>
          <t xml:space="preserve">0</t>
        </is>
      </c>
      <c r="AD276" s="16">
        <v>0</v>
      </c>
      <c r="AF276">
        <v>70002</v>
      </c>
      <c r="AH276">
        <v>600000</v>
      </c>
      <c r="AI276" s="32" t="inlineStr">
        <is>
          <t xml:space="preserve">功法</t>
        </is>
      </c>
      <c r="AJ276" s="16" t="inlineStr">
        <is>
          <t xml:space="preserve">人道神通</t>
        </is>
      </c>
      <c r="AK276" s="16" t="inlineStr">
        <is>
          <t xml:space="preserve">通用</t>
        </is>
      </c>
    </row>
    <row r="277" ht="16.5" customHeight="1" spans="2:37">
      <c r="B277" s="16" t="n">
        <f>10000000+INDEX(编号表!$B:$B,MATCH(F277,编号表!$A:$A,0))*100000+INDEX(编号表!$F:$F,MATCH(D277,编号表!$E:$E,0))*1000+INDEX(编号表!$D:$D,MATCH(E277,编号表!$C:$C,0))*10000+G277</f>
        <v>10203242</v>
      </c>
      <c r="C277" s="33" t="inlineStr">
        <is>
          <t xml:space="preserve">蚀法咒·第九卷</t>
        </is>
      </c>
      <c r="D277" s="16" t="inlineStr">
        <is>
          <t xml:space="preserve">玄品</t>
        </is>
      </c>
      <c r="E277" s="16" t="inlineStr">
        <is>
          <t xml:space="preserve">通用</t>
        </is>
      </c>
      <c r="F277" s="16" t="inlineStr">
        <is>
          <t xml:space="preserve">人道神通</t>
        </is>
      </c>
      <c r="G277" s="16">
        <v>242</v>
      </c>
      <c r="I277" s="16">
        <v>60</v>
      </c>
      <c r="J277" t="str">
        <f>"大类_"&amp;D277&amp;E277&amp;F277</f>
        <v>大类_玄品通用人道神通</v>
      </c>
      <c r="K277" s="16" t="inlineStr">
        <is>
          <t xml:space="preserve">子类_技能书</t>
        </is>
      </c>
      <c r="L277" s="16">
        <v>1</v>
      </c>
      <c r="M277" s="16" t="inlineStr">
        <is>
          <t xml:space="preserve">功法</t>
        </is>
      </c>
      <c r="O277" s="16">
        <v>0</v>
      </c>
      <c r="P277" s="16" t="b">
        <v>1</v>
      </c>
      <c r="R277" s="16" t="b">
        <v>0</v>
      </c>
      <c r="S277" s="16">
        <v>1</v>
      </c>
      <c r="T277" s="16" t="inlineStr">
        <is>
          <t xml:space="preserve">通用术法</t>
        </is>
      </c>
      <c r="U277" s="16">
        <v>999</v>
      </c>
      <c r="V277" s="16" t="inlineStr">
        <is>
          <t xml:space="preserve">功能_技能书</t>
        </is>
      </c>
      <c r="W277" t="n" s="16">
        <v>10230008</v>
      </c>
      <c r="X277" t="n" s="42">
        <v>0</v>
      </c>
      <c r="Y277" s="16" t="inlineStr">
        <is>
          <t xml:space="preserve">用于将【蚀法咒】由八级提升至九级。扰乱目标护法灵气，暂时降低法术防御上下限。</t>
        </is>
      </c>
      <c r="Z277" t="inlineStr">
        <is>
          <t xml:space="preserve">|cff00FF00“护法之炁贵在周流；一咒蚀其节，百术皆见其隙。”——《蚀法幽咒》|r</t>
        </is>
      </c>
      <c r="AA277" s="16" t="inlineStr">
        <is>
          <t xml:space="preserve">宗门兑换，购买，秘境或遗迹可得</t>
        </is>
      </c>
      <c r="AB277" s="16">
        <v>10202022</v>
      </c>
      <c r="AC277" s="31" t="inlineStr">
        <is>
          <t xml:space="preserve">0</t>
        </is>
      </c>
      <c r="AD277" s="16">
        <v>0</v>
      </c>
      <c r="AF277">
        <v>70002</v>
      </c>
      <c r="AH277">
        <v>3000000</v>
      </c>
      <c r="AI277" s="32" t="inlineStr">
        <is>
          <t xml:space="preserve">功法</t>
        </is>
      </c>
      <c r="AJ277" s="16" t="inlineStr">
        <is>
          <t xml:space="preserve">人道神通</t>
        </is>
      </c>
      <c r="AK277" s="16" t="inlineStr">
        <is>
          <t xml:space="preserve">通用</t>
        </is>
      </c>
    </row>
    <row r="278" ht="16.5" customHeight="1" spans="2:37">
      <c r="B278" s="16" t="n">
        <f>10000000+INDEX(编号表!$B:$B,MATCH(F278,编号表!$A:$A,0))*100000+INDEX(编号表!$F:$F,MATCH(D278,编号表!$E:$E,0))*1000+INDEX(编号表!$D:$D,MATCH(E278,编号表!$C:$C,0))*10000+G278</f>
        <v>10204243</v>
      </c>
      <c r="C278" s="33" t="inlineStr">
        <is>
          <t xml:space="preserve">蚀法咒·第十卷</t>
        </is>
      </c>
      <c r="D278" s="16" t="inlineStr">
        <is>
          <t xml:space="preserve">仙品</t>
        </is>
      </c>
      <c r="E278" s="16" t="inlineStr">
        <is>
          <t xml:space="preserve">通用</t>
        </is>
      </c>
      <c r="F278" s="16" t="inlineStr">
        <is>
          <t xml:space="preserve">人道神通</t>
        </is>
      </c>
      <c r="G278" s="16">
        <v>243</v>
      </c>
      <c r="I278" s="16">
        <v>60</v>
      </c>
      <c r="J278" t="str">
        <f>"大类_"&amp;D278&amp;E278&amp;F278</f>
        <v>大类_仙品通用人道神通</v>
      </c>
      <c r="K278" s="16" t="inlineStr">
        <is>
          <t xml:space="preserve">子类_技能书</t>
        </is>
      </c>
      <c r="L278" s="16">
        <v>1</v>
      </c>
      <c r="M278" s="16" t="inlineStr">
        <is>
          <t xml:space="preserve">功法</t>
        </is>
      </c>
      <c r="O278" s="16">
        <v>0</v>
      </c>
      <c r="P278" s="16" t="b">
        <v>1</v>
      </c>
      <c r="R278" s="16" t="b">
        <v>0</v>
      </c>
      <c r="S278" s="16">
        <v>1</v>
      </c>
      <c r="T278" s="16" t="inlineStr">
        <is>
          <t xml:space="preserve">通用术法</t>
        </is>
      </c>
      <c r="U278" s="16">
        <v>999</v>
      </c>
      <c r="V278" s="16" t="inlineStr">
        <is>
          <t xml:space="preserve">功能_技能书</t>
        </is>
      </c>
      <c r="W278" t="n" s="16">
        <v>10230009</v>
      </c>
      <c r="X278" t="n" s="42">
        <v>0</v>
      </c>
      <c r="Y278" s="16" t="inlineStr">
        <is>
          <t xml:space="preserve">用于将【蚀法咒】由九级提升至十级。扰乱目标护法灵气，暂时降低法术防御上下限。</t>
        </is>
      </c>
      <c r="Z278" t="inlineStr">
        <is>
          <t xml:space="preserve">|cff00FF00“护法之炁贵在周流；一咒蚀其节，百术皆见其隙。”——《蚀法幽咒》|r</t>
        </is>
      </c>
      <c r="AA278" s="16" t="inlineStr">
        <is>
          <t xml:space="preserve">宗门兑换，购买，秘境或遗迹可得</t>
        </is>
      </c>
      <c r="AB278" s="16">
        <v>10202022</v>
      </c>
      <c r="AC278" s="31" t="inlineStr">
        <is>
          <t xml:space="preserve">0</t>
        </is>
      </c>
      <c r="AD278" s="16">
        <v>0</v>
      </c>
      <c r="AF278">
        <v>70002</v>
      </c>
      <c r="AH278">
        <v>75000000</v>
      </c>
      <c r="AI278" s="32" t="inlineStr">
        <is>
          <t xml:space="preserve">功法</t>
        </is>
      </c>
      <c r="AJ278" s="16" t="inlineStr">
        <is>
          <t xml:space="preserve">人道神通</t>
        </is>
      </c>
      <c r="AK278" s="16" t="inlineStr">
        <is>
          <t xml:space="preserve">通用</t>
        </is>
      </c>
    </row>
    <row r="279" ht="16.5" customHeight="1" spans="2:37">
      <c r="B279" s="16" t="n">
        <f>10000000+INDEX(编号表!$B:$B,MATCH(F279,编号表!$A:$A,0))*100000+INDEX(编号表!$F:$F,MATCH(D279,编号表!$E:$E,0))*1000+INDEX(编号表!$D:$D,MATCH(E279,编号表!$C:$C,0))*10000+G279</f>
        <v>10201245</v>
      </c>
      <c r="C279" s="33" t="inlineStr">
        <is>
          <t xml:space="preserve">余烬侵脉·第二卷</t>
        </is>
      </c>
      <c r="D279" s="16" t="inlineStr">
        <is>
          <t xml:space="preserve">凡品</t>
        </is>
      </c>
      <c r="E279" s="16" t="inlineStr">
        <is>
          <t xml:space="preserve">通用</t>
        </is>
      </c>
      <c r="F279" s="16" t="inlineStr">
        <is>
          <t xml:space="preserve">人道神通</t>
        </is>
      </c>
      <c r="G279" s="16">
        <v>245</v>
      </c>
      <c r="I279" s="16">
        <v>60</v>
      </c>
      <c r="J279" t="str">
        <f>"大类_"&amp;D279&amp;E279&amp;F279</f>
        <v>大类_凡品通用人道神通</v>
      </c>
      <c r="K279" s="16" t="inlineStr">
        <is>
          <t xml:space="preserve">子类_技能书</t>
        </is>
      </c>
      <c r="L279" s="16">
        <v>1</v>
      </c>
      <c r="M279" s="16" t="inlineStr">
        <is>
          <t xml:space="preserve">功法</t>
        </is>
      </c>
      <c r="O279" s="16">
        <v>0</v>
      </c>
      <c r="P279" s="16" t="b">
        <v>1</v>
      </c>
      <c r="R279" s="16" t="b">
        <v>0</v>
      </c>
      <c r="S279" s="16">
        <v>1</v>
      </c>
      <c r="T279" s="16" t="inlineStr">
        <is>
          <t xml:space="preserve">火行</t>
        </is>
      </c>
      <c r="U279" s="16">
        <v>999</v>
      </c>
      <c r="V279" s="16" t="inlineStr">
        <is>
          <t xml:space="preserve">功能_技能书</t>
        </is>
      </c>
      <c r="W279" t="n" s="16">
        <v>10240001</v>
      </c>
      <c r="X279" t="n" s="42">
        <v>0</v>
      </c>
      <c r="Y279" s="16" t="inlineStr">
        <is>
          <t xml:space="preserve">用于将【余烬侵脉】由一级提升至二级。将余烬附着目标经脉，持续造成法术伤害。</t>
        </is>
      </c>
      <c r="Z279" t="inlineStr">
        <is>
          <t xml:space="preserve">|cff00FF00“明火易灭，余烬难除；潜入经脉，时发时伏。”——《余烬侵脉录》|r</t>
        </is>
      </c>
      <c r="AA279" s="16" t="inlineStr">
        <is>
          <t xml:space="preserve">宗门兑换，购买，秘境或遗迹可得</t>
        </is>
      </c>
      <c r="AB279" s="16">
        <v>10202023</v>
      </c>
      <c r="AC279" s="31" t="inlineStr">
        <is>
          <t xml:space="preserve">0</t>
        </is>
      </c>
      <c r="AD279" s="16">
        <v>0</v>
      </c>
      <c r="AF279">
        <v>70002</v>
      </c>
      <c r="AH279">
        <v>80</v>
      </c>
      <c r="AI279" s="32" t="inlineStr">
        <is>
          <t xml:space="preserve">功法</t>
        </is>
      </c>
      <c r="AJ279" s="16" t="inlineStr">
        <is>
          <t xml:space="preserve">人道神通</t>
        </is>
      </c>
      <c r="AK279" s="16" t="inlineStr">
        <is>
          <t xml:space="preserve">通用</t>
        </is>
      </c>
    </row>
    <row r="280" ht="16.5" customHeight="1" spans="2:37">
      <c r="B280" s="16" t="n">
        <f>10000000+INDEX(编号表!$B:$B,MATCH(F280,编号表!$A:$A,0))*100000+INDEX(编号表!$F:$F,MATCH(D280,编号表!$E:$E,0))*1000+INDEX(编号表!$D:$D,MATCH(E280,编号表!$C:$C,0))*10000+G280</f>
        <v>10201246</v>
      </c>
      <c r="C280" s="33" t="inlineStr">
        <is>
          <t xml:space="preserve">余烬侵脉·第三卷</t>
        </is>
      </c>
      <c r="D280" s="16" t="inlineStr">
        <is>
          <t xml:space="preserve">凡品</t>
        </is>
      </c>
      <c r="E280" s="16" t="inlineStr">
        <is>
          <t xml:space="preserve">通用</t>
        </is>
      </c>
      <c r="F280" s="16" t="inlineStr">
        <is>
          <t xml:space="preserve">人道神通</t>
        </is>
      </c>
      <c r="G280" s="16">
        <v>246</v>
      </c>
      <c r="I280" s="16">
        <v>60</v>
      </c>
      <c r="J280" t="str">
        <f>"大类_"&amp;D280&amp;E280&amp;F280</f>
        <v>大类_凡品通用人道神通</v>
      </c>
      <c r="K280" s="16" t="inlineStr">
        <is>
          <t xml:space="preserve">子类_技能书</t>
        </is>
      </c>
      <c r="L280" s="16">
        <v>1</v>
      </c>
      <c r="M280" s="16" t="inlineStr">
        <is>
          <t xml:space="preserve">功法</t>
        </is>
      </c>
      <c r="O280" s="16">
        <v>0</v>
      </c>
      <c r="P280" s="16" t="b">
        <v>1</v>
      </c>
      <c r="R280" s="16" t="b">
        <v>0</v>
      </c>
      <c r="S280" s="16">
        <v>1</v>
      </c>
      <c r="T280" s="16" t="inlineStr">
        <is>
          <t xml:space="preserve">火行</t>
        </is>
      </c>
      <c r="U280" s="16">
        <v>999</v>
      </c>
      <c r="V280" s="16" t="inlineStr">
        <is>
          <t xml:space="preserve">功能_技能书</t>
        </is>
      </c>
      <c r="W280" t="n" s="16">
        <v>10240002</v>
      </c>
      <c r="X280" t="n" s="42">
        <v>0</v>
      </c>
      <c r="Y280" s="16" t="inlineStr">
        <is>
          <t xml:space="preserve">用于将【余烬侵脉】由二级提升至三级。将余烬附着目标经脉，持续造成法术伤害。</t>
        </is>
      </c>
      <c r="Z280" t="inlineStr">
        <is>
          <t xml:space="preserve">|cff00FF00“明火易灭，余烬难除；潜入经脉，时发时伏。”——《余烬侵脉录》|r</t>
        </is>
      </c>
      <c r="AA280" s="16" t="inlineStr">
        <is>
          <t xml:space="preserve">宗门兑换，购买，秘境或遗迹可得</t>
        </is>
      </c>
      <c r="AB280" s="16">
        <v>10202023</v>
      </c>
      <c r="AC280" s="31" t="inlineStr">
        <is>
          <t xml:space="preserve">0</t>
        </is>
      </c>
      <c r="AD280" s="16">
        <v>0</v>
      </c>
      <c r="AF280">
        <v>70002</v>
      </c>
      <c r="AH280">
        <v>400</v>
      </c>
      <c r="AI280" s="32" t="inlineStr">
        <is>
          <t xml:space="preserve">功法</t>
        </is>
      </c>
      <c r="AJ280" s="16" t="inlineStr">
        <is>
          <t xml:space="preserve">人道神通</t>
        </is>
      </c>
      <c r="AK280" s="16" t="inlineStr">
        <is>
          <t xml:space="preserve">通用</t>
        </is>
      </c>
    </row>
    <row r="281" ht="16.5" customHeight="1" spans="2:37">
      <c r="B281" s="16" t="n">
        <f>10000000+INDEX(编号表!$B:$B,MATCH(F281,编号表!$A:$A,0))*100000+INDEX(编号表!$F:$F,MATCH(D281,编号表!$E:$E,0))*1000+INDEX(编号表!$D:$D,MATCH(E281,编号表!$C:$C,0))*10000+G281</f>
        <v>10202247</v>
      </c>
      <c r="C281" s="33" t="inlineStr">
        <is>
          <t xml:space="preserve">余烬侵脉·第四卷</t>
        </is>
      </c>
      <c r="D281" s="16" t="inlineStr">
        <is>
          <t xml:space="preserve">灵品</t>
        </is>
      </c>
      <c r="E281" s="16" t="inlineStr">
        <is>
          <t xml:space="preserve">通用</t>
        </is>
      </c>
      <c r="F281" s="16" t="inlineStr">
        <is>
          <t xml:space="preserve">人道神通</t>
        </is>
      </c>
      <c r="G281" s="16">
        <v>247</v>
      </c>
      <c r="I281" s="16">
        <v>60</v>
      </c>
      <c r="J281" t="str">
        <f>"大类_"&amp;D281&amp;E281&amp;F281</f>
        <v>大类_灵品通用人道神通</v>
      </c>
      <c r="K281" s="16" t="inlineStr">
        <is>
          <t xml:space="preserve">子类_技能书</t>
        </is>
      </c>
      <c r="L281" s="16">
        <v>1</v>
      </c>
      <c r="M281" s="16" t="inlineStr">
        <is>
          <t xml:space="preserve">功法</t>
        </is>
      </c>
      <c r="O281" s="16">
        <v>0</v>
      </c>
      <c r="P281" s="16" t="b">
        <v>1</v>
      </c>
      <c r="R281" s="16" t="b">
        <v>0</v>
      </c>
      <c r="S281" s="16">
        <v>1</v>
      </c>
      <c r="T281" s="16" t="inlineStr">
        <is>
          <t xml:space="preserve">火行</t>
        </is>
      </c>
      <c r="U281" s="16">
        <v>999</v>
      </c>
      <c r="V281" s="16" t="inlineStr">
        <is>
          <t xml:space="preserve">功能_技能书</t>
        </is>
      </c>
      <c r="W281" t="n" s="16">
        <v>10240003</v>
      </c>
      <c r="X281" t="n" s="42">
        <v>0</v>
      </c>
      <c r="Y281" s="16" t="inlineStr">
        <is>
          <t xml:space="preserve">用于将【余烬侵脉】由三级提升至四级。将余烬附着目标经脉，持续造成法术伤害。</t>
        </is>
      </c>
      <c r="Z281" t="inlineStr">
        <is>
          <t xml:space="preserve">|cff00FF00“明火易灭，余烬难除；潜入经脉，时发时伏。”——《余烬侵脉录》|r</t>
        </is>
      </c>
      <c r="AA281" s="16" t="inlineStr">
        <is>
          <t xml:space="preserve">宗门兑换，购买，秘境或遗迹可得</t>
        </is>
      </c>
      <c r="AB281" s="16">
        <v>10202023</v>
      </c>
      <c r="AC281" s="31" t="inlineStr">
        <is>
          <t xml:space="preserve">0</t>
        </is>
      </c>
      <c r="AD281" s="16">
        <v>0</v>
      </c>
      <c r="AF281">
        <v>70002</v>
      </c>
      <c r="AH281">
        <v>6000</v>
      </c>
      <c r="AI281" s="32" t="inlineStr">
        <is>
          <t xml:space="preserve">功法</t>
        </is>
      </c>
      <c r="AJ281" s="16" t="inlineStr">
        <is>
          <t xml:space="preserve">人道神通</t>
        </is>
      </c>
      <c r="AK281" s="16" t="inlineStr">
        <is>
          <t xml:space="preserve">通用</t>
        </is>
      </c>
    </row>
    <row r="282" ht="16.5" customHeight="1" spans="2:37">
      <c r="B282" s="16" t="n">
        <f>10000000+INDEX(编号表!$B:$B,MATCH(F282,编号表!$A:$A,0))*100000+INDEX(编号表!$F:$F,MATCH(D282,编号表!$E:$E,0))*1000+INDEX(编号表!$D:$D,MATCH(E282,编号表!$C:$C,0))*10000+G282</f>
        <v>10202248</v>
      </c>
      <c r="C282" s="33" t="inlineStr">
        <is>
          <t xml:space="preserve">余烬侵脉·第五卷</t>
        </is>
      </c>
      <c r="D282" s="16" t="inlineStr">
        <is>
          <t xml:space="preserve">灵品</t>
        </is>
      </c>
      <c r="E282" s="16" t="inlineStr">
        <is>
          <t xml:space="preserve">通用</t>
        </is>
      </c>
      <c r="F282" s="16" t="inlineStr">
        <is>
          <t xml:space="preserve">人道神通</t>
        </is>
      </c>
      <c r="G282" s="16">
        <v>248</v>
      </c>
      <c r="I282" s="16">
        <v>60</v>
      </c>
      <c r="J282" t="str">
        <f>"大类_"&amp;D282&amp;E282&amp;F282</f>
        <v>大类_灵品通用人道神通</v>
      </c>
      <c r="K282" s="16" t="inlineStr">
        <is>
          <t xml:space="preserve">子类_技能书</t>
        </is>
      </c>
      <c r="L282" s="16">
        <v>1</v>
      </c>
      <c r="M282" s="16" t="inlineStr">
        <is>
          <t xml:space="preserve">功法</t>
        </is>
      </c>
      <c r="O282" s="16">
        <v>0</v>
      </c>
      <c r="P282" s="16" t="b">
        <v>1</v>
      </c>
      <c r="R282" s="16" t="b">
        <v>0</v>
      </c>
      <c r="S282" s="16">
        <v>1</v>
      </c>
      <c r="T282" s="16" t="inlineStr">
        <is>
          <t xml:space="preserve">火行</t>
        </is>
      </c>
      <c r="U282" s="16">
        <v>999</v>
      </c>
      <c r="V282" s="16" t="inlineStr">
        <is>
          <t xml:space="preserve">功能_技能书</t>
        </is>
      </c>
      <c r="W282" t="n" s="16">
        <v>10240004</v>
      </c>
      <c r="X282" t="n" s="42">
        <v>0</v>
      </c>
      <c r="Y282" s="16" t="inlineStr">
        <is>
          <t xml:space="preserve">用于将【余烬侵脉】由四级提升至五级。将余烬附着目标经脉，持续造成法术伤害。</t>
        </is>
      </c>
      <c r="Z282" t="inlineStr">
        <is>
          <t xml:space="preserve">|cff00FF00“明火易灭，余烬难除；潜入经脉，时发时伏。”——《余烬侵脉录》|r</t>
        </is>
      </c>
      <c r="AA282" s="16" t="inlineStr">
        <is>
          <t xml:space="preserve">宗门兑换，购买，秘境或遗迹可得</t>
        </is>
      </c>
      <c r="AB282" s="16">
        <v>10202023</v>
      </c>
      <c r="AC282" s="31" t="inlineStr">
        <is>
          <t xml:space="preserve">0</t>
        </is>
      </c>
      <c r="AD282" s="16">
        <v>0</v>
      </c>
      <c r="AF282">
        <v>70002</v>
      </c>
      <c r="AH282">
        <v>6000</v>
      </c>
      <c r="AI282" s="32" t="inlineStr">
        <is>
          <t xml:space="preserve">功法</t>
        </is>
      </c>
      <c r="AJ282" s="16" t="inlineStr">
        <is>
          <t xml:space="preserve">人道神通</t>
        </is>
      </c>
      <c r="AK282" s="16" t="inlineStr">
        <is>
          <t xml:space="preserve">通用</t>
        </is>
      </c>
    </row>
    <row r="283" ht="16.5" customHeight="1" spans="2:37">
      <c r="B283" s="16" t="n">
        <f>10000000+INDEX(编号表!$B:$B,MATCH(F283,编号表!$A:$A,0))*100000+INDEX(编号表!$F:$F,MATCH(D283,编号表!$E:$E,0))*1000+INDEX(编号表!$D:$D,MATCH(E283,编号表!$C:$C,0))*10000+G283</f>
        <v>10202249</v>
      </c>
      <c r="C283" s="33" t="inlineStr">
        <is>
          <t xml:space="preserve">余烬侵脉·第六卷</t>
        </is>
      </c>
      <c r="D283" s="16" t="inlineStr">
        <is>
          <t xml:space="preserve">灵品</t>
        </is>
      </c>
      <c r="E283" s="16" t="inlineStr">
        <is>
          <t xml:space="preserve">通用</t>
        </is>
      </c>
      <c r="F283" s="16" t="inlineStr">
        <is>
          <t xml:space="preserve">人道神通</t>
        </is>
      </c>
      <c r="G283" s="16">
        <v>249</v>
      </c>
      <c r="I283" s="16">
        <v>60</v>
      </c>
      <c r="J283" t="str">
        <f>"大类_"&amp;D283&amp;E283&amp;F283</f>
        <v>大类_灵品通用人道神通</v>
      </c>
      <c r="K283" s="16" t="inlineStr">
        <is>
          <t xml:space="preserve">子类_技能书</t>
        </is>
      </c>
      <c r="L283" s="16">
        <v>1</v>
      </c>
      <c r="M283" s="16" t="inlineStr">
        <is>
          <t xml:space="preserve">功法</t>
        </is>
      </c>
      <c r="O283" s="16">
        <v>0</v>
      </c>
      <c r="P283" s="16" t="b">
        <v>1</v>
      </c>
      <c r="R283" s="16" t="b">
        <v>0</v>
      </c>
      <c r="S283" s="16">
        <v>1</v>
      </c>
      <c r="T283" s="16" t="inlineStr">
        <is>
          <t xml:space="preserve">火行</t>
        </is>
      </c>
      <c r="U283" s="16">
        <v>999</v>
      </c>
      <c r="V283" s="16" t="inlineStr">
        <is>
          <t xml:space="preserve">功能_技能书</t>
        </is>
      </c>
      <c r="W283" t="n" s="16">
        <v>10240005</v>
      </c>
      <c r="X283" t="n" s="42">
        <v>0</v>
      </c>
      <c r="Y283" s="16" t="inlineStr">
        <is>
          <t xml:space="preserve">用于将【余烬侵脉】由五级提升至六级。将余烬附着目标经脉，持续造成法术伤害。</t>
        </is>
      </c>
      <c r="Z283" t="inlineStr">
        <is>
          <t xml:space="preserve">|cff00FF00“明火易灭，余烬难除；潜入经脉，时发时伏。”——《余烬侵脉录》|r</t>
        </is>
      </c>
      <c r="AA283" s="16" t="inlineStr">
        <is>
          <t xml:space="preserve">宗门兑换，购买，秘境或遗迹可得</t>
        </is>
      </c>
      <c r="AB283" s="16">
        <v>10202023</v>
      </c>
      <c r="AC283" s="31" t="inlineStr">
        <is>
          <t xml:space="preserve">0</t>
        </is>
      </c>
      <c r="AD283" s="16">
        <v>0</v>
      </c>
      <c r="AF283">
        <v>70002</v>
      </c>
      <c r="AH283">
        <v>30000</v>
      </c>
      <c r="AI283" s="32" t="inlineStr">
        <is>
          <t xml:space="preserve">功法</t>
        </is>
      </c>
      <c r="AJ283" s="16" t="inlineStr">
        <is>
          <t xml:space="preserve">人道神通</t>
        </is>
      </c>
      <c r="AK283" s="16" t="inlineStr">
        <is>
          <t xml:space="preserve">通用</t>
        </is>
      </c>
    </row>
    <row r="284" ht="16.5" customHeight="1" spans="2:37">
      <c r="B284" s="16" t="n">
        <f>10000000+INDEX(编号表!$B:$B,MATCH(F284,编号表!$A:$A,0))*100000+INDEX(编号表!$F:$F,MATCH(D284,编号表!$E:$E,0))*1000+INDEX(编号表!$D:$D,MATCH(E284,编号表!$C:$C,0))*10000+G284</f>
        <v>10203250</v>
      </c>
      <c r="C284" s="33" t="inlineStr">
        <is>
          <t xml:space="preserve">余烬侵脉·第七卷</t>
        </is>
      </c>
      <c r="D284" s="16" t="inlineStr">
        <is>
          <t xml:space="preserve">玄品</t>
        </is>
      </c>
      <c r="E284" s="16" t="inlineStr">
        <is>
          <t xml:space="preserve">通用</t>
        </is>
      </c>
      <c r="F284" s="16" t="inlineStr">
        <is>
          <t xml:space="preserve">人道神通</t>
        </is>
      </c>
      <c r="G284" s="16">
        <v>250</v>
      </c>
      <c r="I284" s="16">
        <v>60</v>
      </c>
      <c r="J284" t="str">
        <f>"大类_"&amp;D284&amp;E284&amp;F284</f>
        <v>大类_玄品通用人道神通</v>
      </c>
      <c r="K284" s="16" t="inlineStr">
        <is>
          <t xml:space="preserve">子类_技能书</t>
        </is>
      </c>
      <c r="L284" s="16">
        <v>1</v>
      </c>
      <c r="M284" s="16" t="inlineStr">
        <is>
          <t xml:space="preserve">功法</t>
        </is>
      </c>
      <c r="O284" s="16">
        <v>0</v>
      </c>
      <c r="P284" s="16" t="b">
        <v>1</v>
      </c>
      <c r="R284" s="16" t="b">
        <v>0</v>
      </c>
      <c r="S284" s="16">
        <v>1</v>
      </c>
      <c r="T284" s="16" t="inlineStr">
        <is>
          <t xml:space="preserve">火行</t>
        </is>
      </c>
      <c r="U284" s="16">
        <v>999</v>
      </c>
      <c r="V284" s="16" t="inlineStr">
        <is>
          <t xml:space="preserve">功能_技能书</t>
        </is>
      </c>
      <c r="W284" t="n" s="16">
        <v>10240006</v>
      </c>
      <c r="X284" t="n" s="42">
        <v>0</v>
      </c>
      <c r="Y284" s="16" t="inlineStr">
        <is>
          <t xml:space="preserve">用于将【余烬侵脉】由六级提升至七级。将余烬附着目标经脉，持续造成法术伤害。</t>
        </is>
      </c>
      <c r="Z284" t="inlineStr">
        <is>
          <t xml:space="preserve">|cff00FF00“明火易灭，余烬难除；潜入经脉，时发时伏。”——《余烬侵脉录》|r</t>
        </is>
      </c>
      <c r="AA284" s="16" t="inlineStr">
        <is>
          <t xml:space="preserve">宗门兑换，购买，秘境或遗迹可得</t>
        </is>
      </c>
      <c r="AB284" s="16">
        <v>10202023</v>
      </c>
      <c r="AC284" s="31" t="inlineStr">
        <is>
          <t xml:space="preserve">0</t>
        </is>
      </c>
      <c r="AD284" s="16">
        <v>0</v>
      </c>
      <c r="AF284">
        <v>70002</v>
      </c>
      <c r="AH284">
        <v>600000</v>
      </c>
      <c r="AI284" s="32" t="inlineStr">
        <is>
          <t xml:space="preserve">功法</t>
        </is>
      </c>
      <c r="AJ284" s="16" t="inlineStr">
        <is>
          <t xml:space="preserve">人道神通</t>
        </is>
      </c>
      <c r="AK284" s="16" t="inlineStr">
        <is>
          <t xml:space="preserve">通用</t>
        </is>
      </c>
    </row>
    <row r="285" ht="16.5" customHeight="1" spans="2:37">
      <c r="B285" s="16" t="n">
        <f>10000000+INDEX(编号表!$B:$B,MATCH(F285,编号表!$A:$A,0))*100000+INDEX(编号表!$F:$F,MATCH(D285,编号表!$E:$E,0))*1000+INDEX(编号表!$D:$D,MATCH(E285,编号表!$C:$C,0))*10000+G285</f>
        <v>10203251</v>
      </c>
      <c r="C285" s="33" t="inlineStr">
        <is>
          <t xml:space="preserve">余烬侵脉·第八卷</t>
        </is>
      </c>
      <c r="D285" s="16" t="inlineStr">
        <is>
          <t xml:space="preserve">玄品</t>
        </is>
      </c>
      <c r="E285" s="16" t="inlineStr">
        <is>
          <t xml:space="preserve">通用</t>
        </is>
      </c>
      <c r="F285" s="16" t="inlineStr">
        <is>
          <t xml:space="preserve">人道神通</t>
        </is>
      </c>
      <c r="G285" s="16">
        <v>251</v>
      </c>
      <c r="I285" s="16">
        <v>60</v>
      </c>
      <c r="J285" t="str">
        <f>"大类_"&amp;D285&amp;E285&amp;F285</f>
        <v>大类_玄品通用人道神通</v>
      </c>
      <c r="K285" s="16" t="inlineStr">
        <is>
          <t xml:space="preserve">子类_技能书</t>
        </is>
      </c>
      <c r="L285" s="16">
        <v>1</v>
      </c>
      <c r="M285" s="16" t="inlineStr">
        <is>
          <t xml:space="preserve">功法</t>
        </is>
      </c>
      <c r="O285" s="16">
        <v>0</v>
      </c>
      <c r="P285" s="16" t="b">
        <v>1</v>
      </c>
      <c r="R285" s="16" t="b">
        <v>0</v>
      </c>
      <c r="S285" s="16">
        <v>1</v>
      </c>
      <c r="T285" s="16" t="inlineStr">
        <is>
          <t xml:space="preserve">火行</t>
        </is>
      </c>
      <c r="U285" s="16">
        <v>999</v>
      </c>
      <c r="V285" s="16" t="inlineStr">
        <is>
          <t xml:space="preserve">功能_技能书</t>
        </is>
      </c>
      <c r="W285" t="n" s="16">
        <v>10240007</v>
      </c>
      <c r="X285" t="n" s="42">
        <v>0</v>
      </c>
      <c r="Y285" s="16" t="inlineStr">
        <is>
          <t xml:space="preserve">用于将【余烬侵脉】由七级提升至八级。将余烬附着目标经脉，持续造成法术伤害。</t>
        </is>
      </c>
      <c r="Z285" t="inlineStr">
        <is>
          <t xml:space="preserve">|cff00FF00“明火易灭，余烬难除；潜入经脉，时发时伏。”——《余烬侵脉录》|r</t>
        </is>
      </c>
      <c r="AA285" s="16" t="inlineStr">
        <is>
          <t xml:space="preserve">宗门兑换，购买，秘境或遗迹可得</t>
        </is>
      </c>
      <c r="AB285" s="16">
        <v>10202023</v>
      </c>
      <c r="AC285" s="31" t="inlineStr">
        <is>
          <t xml:space="preserve">0</t>
        </is>
      </c>
      <c r="AD285" s="16">
        <v>0</v>
      </c>
      <c r="AF285">
        <v>70002</v>
      </c>
      <c r="AH285">
        <v>600000</v>
      </c>
      <c r="AI285" s="32" t="inlineStr">
        <is>
          <t xml:space="preserve">功法</t>
        </is>
      </c>
      <c r="AJ285" s="16" t="inlineStr">
        <is>
          <t xml:space="preserve">人道神通</t>
        </is>
      </c>
      <c r="AK285" s="16" t="inlineStr">
        <is>
          <t xml:space="preserve">通用</t>
        </is>
      </c>
    </row>
    <row r="286" ht="16.5" customHeight="1" spans="2:37">
      <c r="B286" s="16" t="n">
        <f>10000000+INDEX(编号表!$B:$B,MATCH(F286,编号表!$A:$A,0))*100000+INDEX(编号表!$F:$F,MATCH(D286,编号表!$E:$E,0))*1000+INDEX(编号表!$D:$D,MATCH(E286,编号表!$C:$C,0))*10000+G286</f>
        <v>10203252</v>
      </c>
      <c r="C286" s="33" t="inlineStr">
        <is>
          <t xml:space="preserve">余烬侵脉·第九卷</t>
        </is>
      </c>
      <c r="D286" s="16" t="inlineStr">
        <is>
          <t xml:space="preserve">玄品</t>
        </is>
      </c>
      <c r="E286" s="16" t="inlineStr">
        <is>
          <t xml:space="preserve">通用</t>
        </is>
      </c>
      <c r="F286" s="16" t="inlineStr">
        <is>
          <t xml:space="preserve">人道神通</t>
        </is>
      </c>
      <c r="G286" s="16">
        <v>252</v>
      </c>
      <c r="I286" s="16">
        <v>60</v>
      </c>
      <c r="J286" t="str">
        <f>"大类_"&amp;D286&amp;E286&amp;F286</f>
        <v>大类_玄品通用人道神通</v>
      </c>
      <c r="K286" s="16" t="inlineStr">
        <is>
          <t xml:space="preserve">子类_技能书</t>
        </is>
      </c>
      <c r="L286" s="16">
        <v>1</v>
      </c>
      <c r="M286" s="16" t="inlineStr">
        <is>
          <t xml:space="preserve">功法</t>
        </is>
      </c>
      <c r="O286" s="16">
        <v>0</v>
      </c>
      <c r="P286" s="16" t="b">
        <v>1</v>
      </c>
      <c r="R286" s="16" t="b">
        <v>0</v>
      </c>
      <c r="S286" s="16">
        <v>1</v>
      </c>
      <c r="T286" s="16" t="inlineStr">
        <is>
          <t xml:space="preserve">火行</t>
        </is>
      </c>
      <c r="U286" s="16">
        <v>999</v>
      </c>
      <c r="V286" s="16" t="inlineStr">
        <is>
          <t xml:space="preserve">功能_技能书</t>
        </is>
      </c>
      <c r="W286" t="n" s="16">
        <v>10240008</v>
      </c>
      <c r="X286" t="n" s="42">
        <v>0</v>
      </c>
      <c r="Y286" s="16" t="inlineStr">
        <is>
          <t xml:space="preserve">用于将【余烬侵脉】由八级提升至九级。将余烬附着目标经脉，持续造成法术伤害。</t>
        </is>
      </c>
      <c r="Z286" t="inlineStr">
        <is>
          <t xml:space="preserve">|cff00FF00“明火易灭，余烬难除；潜入经脉，时发时伏。”——《余烬侵脉录》|r</t>
        </is>
      </c>
      <c r="AA286" s="16" t="inlineStr">
        <is>
          <t xml:space="preserve">宗门兑换，购买，秘境或遗迹可得</t>
        </is>
      </c>
      <c r="AB286" s="16">
        <v>10202023</v>
      </c>
      <c r="AC286" s="31" t="inlineStr">
        <is>
          <t xml:space="preserve">0</t>
        </is>
      </c>
      <c r="AD286" s="16">
        <v>0</v>
      </c>
      <c r="AF286">
        <v>70002</v>
      </c>
      <c r="AH286">
        <v>3000000</v>
      </c>
      <c r="AI286" s="32" t="inlineStr">
        <is>
          <t xml:space="preserve">功法</t>
        </is>
      </c>
      <c r="AJ286" s="16" t="inlineStr">
        <is>
          <t xml:space="preserve">人道神通</t>
        </is>
      </c>
      <c r="AK286" s="16" t="inlineStr">
        <is>
          <t xml:space="preserve">通用</t>
        </is>
      </c>
    </row>
    <row r="287" ht="16.5" customHeight="1" spans="2:37">
      <c r="B287" s="16" t="n">
        <f>10000000+INDEX(编号表!$B:$B,MATCH(F287,编号表!$A:$A,0))*100000+INDEX(编号表!$F:$F,MATCH(D287,编号表!$E:$E,0))*1000+INDEX(编号表!$D:$D,MATCH(E287,编号表!$C:$C,0))*10000+G287</f>
        <v>10204253</v>
      </c>
      <c r="C287" s="33" t="inlineStr">
        <is>
          <t xml:space="preserve">余烬侵脉·第十卷</t>
        </is>
      </c>
      <c r="D287" s="16" t="inlineStr">
        <is>
          <t xml:space="preserve">仙品</t>
        </is>
      </c>
      <c r="E287" s="16" t="inlineStr">
        <is>
          <t xml:space="preserve">通用</t>
        </is>
      </c>
      <c r="F287" s="16" t="inlineStr">
        <is>
          <t xml:space="preserve">人道神通</t>
        </is>
      </c>
      <c r="G287" s="16">
        <v>253</v>
      </c>
      <c r="I287" s="16">
        <v>60</v>
      </c>
      <c r="J287" t="str">
        <f>"大类_"&amp;D287&amp;E287&amp;F287</f>
        <v>大类_仙品通用人道神通</v>
      </c>
      <c r="K287" s="16" t="inlineStr">
        <is>
          <t xml:space="preserve">子类_技能书</t>
        </is>
      </c>
      <c r="L287" s="16">
        <v>1</v>
      </c>
      <c r="M287" s="16" t="inlineStr">
        <is>
          <t xml:space="preserve">功法</t>
        </is>
      </c>
      <c r="O287" s="16">
        <v>0</v>
      </c>
      <c r="P287" s="16" t="b">
        <v>1</v>
      </c>
      <c r="R287" s="16" t="b">
        <v>0</v>
      </c>
      <c r="S287" s="16">
        <v>1</v>
      </c>
      <c r="T287" s="16" t="inlineStr">
        <is>
          <t xml:space="preserve">火行</t>
        </is>
      </c>
      <c r="U287" s="16">
        <v>999</v>
      </c>
      <c r="V287" s="16" t="inlineStr">
        <is>
          <t xml:space="preserve">功能_技能书</t>
        </is>
      </c>
      <c r="W287" t="n" s="16">
        <v>10240009</v>
      </c>
      <c r="X287" t="n" s="42">
        <v>0</v>
      </c>
      <c r="Y287" s="16" t="inlineStr">
        <is>
          <t xml:space="preserve">用于将【余烬侵脉】由九级提升至十级。将余烬附着目标经脉，持续造成法术伤害。</t>
        </is>
      </c>
      <c r="Z287" t="inlineStr">
        <is>
          <t xml:space="preserve">|cff00FF00“明火易灭，余烬难除；潜入经脉，时发时伏。”——《余烬侵脉录》|r</t>
        </is>
      </c>
      <c r="AA287" s="16" t="inlineStr">
        <is>
          <t xml:space="preserve">宗门兑换，购买，秘境或遗迹可得</t>
        </is>
      </c>
      <c r="AB287" s="16">
        <v>10202023</v>
      </c>
      <c r="AC287" s="31" t="inlineStr">
        <is>
          <t xml:space="preserve">0</t>
        </is>
      </c>
      <c r="AD287" s="16">
        <v>0</v>
      </c>
      <c r="AF287">
        <v>70002</v>
      </c>
      <c r="AH287">
        <v>75000000</v>
      </c>
      <c r="AI287" s="32" t="inlineStr">
        <is>
          <t xml:space="preserve">功法</t>
        </is>
      </c>
      <c r="AJ287" s="16" t="inlineStr">
        <is>
          <t xml:space="preserve">人道神通</t>
        </is>
      </c>
      <c r="AK287" s="16" t="inlineStr">
        <is>
          <t xml:space="preserve">通用</t>
        </is>
      </c>
    </row>
    <row r="288" ht="16.5" customHeight="1" spans="2:37">
      <c r="B288" s="16" t="n">
        <f>10000000+INDEX(编号表!$B:$B,MATCH(F288,编号表!$A:$A,0))*100000+INDEX(编号表!$F:$F,MATCH(D288,编号表!$E:$E,0))*1000+INDEX(编号表!$D:$D,MATCH(E288,编号表!$C:$C,0))*10000+G288</f>
        <v>10203255</v>
      </c>
      <c r="C288" s="33" t="inlineStr">
        <is>
          <t xml:space="preserve">离焰周身·中卷</t>
        </is>
      </c>
      <c r="D288" s="16" t="inlineStr">
        <is>
          <t xml:space="preserve">玄品</t>
        </is>
      </c>
      <c r="E288" s="16" t="inlineStr">
        <is>
          <t xml:space="preserve">通用</t>
        </is>
      </c>
      <c r="F288" s="16" t="inlineStr">
        <is>
          <t xml:space="preserve">人道神通</t>
        </is>
      </c>
      <c r="G288" s="16">
        <v>255</v>
      </c>
      <c r="I288" s="16">
        <v>60</v>
      </c>
      <c r="J288" t="str">
        <f>"大类_"&amp;D288&amp;E288&amp;F288</f>
        <v>大类_玄品通用人道神通</v>
      </c>
      <c r="K288" s="16" t="inlineStr">
        <is>
          <t xml:space="preserve">子类_技能书</t>
        </is>
      </c>
      <c r="L288" s="16">
        <v>1</v>
      </c>
      <c r="M288" s="16" t="inlineStr">
        <is>
          <t xml:space="preserve">功法</t>
        </is>
      </c>
      <c r="O288" s="16">
        <v>0</v>
      </c>
      <c r="P288" s="16" t="b">
        <v>1</v>
      </c>
      <c r="R288" s="16" t="b">
        <v>0</v>
      </c>
      <c r="S288" s="16">
        <v>1</v>
      </c>
      <c r="T288" s="16" t="inlineStr">
        <is>
          <t xml:space="preserve">火行</t>
        </is>
      </c>
      <c r="U288" s="16">
        <v>999</v>
      </c>
      <c r="V288" s="16" t="inlineStr">
        <is>
          <t xml:space="preserve">功能_技能书</t>
        </is>
      </c>
      <c r="W288" t="n" s="16">
        <v>10250003</v>
      </c>
      <c r="X288" t="n" s="42">
        <v>0</v>
      </c>
      <c r="Y288" s="16" t="inlineStr">
        <is>
          <t xml:space="preserve">用于将【离焰周身】由三级提升至四级，开启四至六级修习。在自身周围维持焰轮，周期性灼伤附近敌人。</t>
        </is>
      </c>
      <c r="Z288" t="inlineStr">
        <is>
          <t xml:space="preserve">|cff00FF00“离焰绕身，步步成轮；近我丈内，皆受火劫。”——《离焰护身篇》|r</t>
        </is>
      </c>
      <c r="AA288" s="16" t="inlineStr">
        <is>
          <t xml:space="preserve">宗门兑换，购买，秘境或遗迹可得</t>
        </is>
      </c>
      <c r="AB288" s="16">
        <v>10202024</v>
      </c>
      <c r="AC288" s="31" t="inlineStr">
        <is>
          <t xml:space="preserve">0</t>
        </is>
      </c>
      <c r="AD288" s="16">
        <v>0</v>
      </c>
      <c r="AF288">
        <v>70002</v>
      </c>
      <c r="AH288">
        <v>24000</v>
      </c>
      <c r="AI288" s="32" t="inlineStr">
        <is>
          <t xml:space="preserve">功法</t>
        </is>
      </c>
      <c r="AJ288" s="16" t="inlineStr">
        <is>
          <t xml:space="preserve">人道神通</t>
        </is>
      </c>
      <c r="AK288" s="16" t="inlineStr">
        <is>
          <t xml:space="preserve">通用</t>
        </is>
      </c>
    </row>
    <row r="289" ht="16.5" customHeight="1" spans="2:37">
      <c r="B289" s="16" t="n">
        <f>10000000+INDEX(编号表!$B:$B,MATCH(F289,编号表!$A:$A,0))*100000+INDEX(编号表!$F:$F,MATCH(D289,编号表!$E:$E,0))*1000+INDEX(编号表!$D:$D,MATCH(E289,编号表!$C:$C,0))*10000+G289</f>
        <v>10204256</v>
      </c>
      <c r="C289" s="33" t="inlineStr">
        <is>
          <t xml:space="preserve">离焰周身·下卷</t>
        </is>
      </c>
      <c r="D289" s="16" t="inlineStr">
        <is>
          <t xml:space="preserve">仙品</t>
        </is>
      </c>
      <c r="E289" s="16" t="inlineStr">
        <is>
          <t xml:space="preserve">通用</t>
        </is>
      </c>
      <c r="F289" s="16" t="inlineStr">
        <is>
          <t xml:space="preserve">人道神通</t>
        </is>
      </c>
      <c r="G289" s="16">
        <v>256</v>
      </c>
      <c r="I289" s="16">
        <v>60</v>
      </c>
      <c r="J289" t="str">
        <f>"大类_"&amp;D289&amp;E289&amp;F289</f>
        <v>大类_仙品通用人道神通</v>
      </c>
      <c r="K289" s="16" t="inlineStr">
        <is>
          <t xml:space="preserve">子类_技能书</t>
        </is>
      </c>
      <c r="L289" s="16">
        <v>1</v>
      </c>
      <c r="M289" s="16" t="inlineStr">
        <is>
          <t xml:space="preserve">功法</t>
        </is>
      </c>
      <c r="O289" s="16">
        <v>0</v>
      </c>
      <c r="P289" s="16" t="b">
        <v>1</v>
      </c>
      <c r="R289" s="16" t="b">
        <v>0</v>
      </c>
      <c r="S289" s="16">
        <v>1</v>
      </c>
      <c r="T289" s="16" t="inlineStr">
        <is>
          <t xml:space="preserve">火行</t>
        </is>
      </c>
      <c r="U289" s="16">
        <v>999</v>
      </c>
      <c r="V289" s="16" t="inlineStr">
        <is>
          <t xml:space="preserve">功能_技能书</t>
        </is>
      </c>
      <c r="W289" t="n" s="16">
        <v>10250006</v>
      </c>
      <c r="X289" t="n" s="42">
        <v>0</v>
      </c>
      <c r="Y289" s="16" t="inlineStr">
        <is>
          <t xml:space="preserve">用于将【离焰周身】由六级提升至七级，开启七至十级修习。在自身周围维持焰轮，周期性灼伤附近敌人。</t>
        </is>
      </c>
      <c r="Z289" t="inlineStr">
        <is>
          <t xml:space="preserve">|cff00FF00“离焰绕身，步步成轮；近我丈内，皆受火劫。”——《离焰护身篇》|r</t>
        </is>
      </c>
      <c r="AA289" s="16" t="inlineStr">
        <is>
          <t xml:space="preserve">宗门兑换，购买，秘境或遗迹可得</t>
        </is>
      </c>
      <c r="AB289" s="16">
        <v>10202024</v>
      </c>
      <c r="AC289" s="31" t="inlineStr">
        <is>
          <t xml:space="preserve">0</t>
        </is>
      </c>
      <c r="AD289" s="16">
        <v>0</v>
      </c>
      <c r="AF289">
        <v>70002</v>
      </c>
      <c r="AH289">
        <v>3000000</v>
      </c>
      <c r="AI289" s="32" t="inlineStr">
        <is>
          <t xml:space="preserve">功法</t>
        </is>
      </c>
      <c r="AJ289" s="16" t="inlineStr">
        <is>
          <t xml:space="preserve">人道神通</t>
        </is>
      </c>
      <c r="AK289" s="16" t="inlineStr">
        <is>
          <t xml:space="preserve">通用</t>
        </is>
      </c>
    </row>
    <row r="290" ht="16.5" customHeight="1" spans="2:37">
      <c r="B290" s="16" t="n">
        <f>10000000+INDEX(编号表!$B:$B,MATCH(F290,编号表!$A:$A,0))*100000+INDEX(编号表!$F:$F,MATCH(D290,编号表!$E:$E,0))*1000+INDEX(编号表!$D:$D,MATCH(E290,编号表!$C:$C,0))*10000+G290</f>
        <v>10203258</v>
      </c>
      <c r="C290" s="33" t="inlineStr">
        <is>
          <t xml:space="preserve">玄霜蚀法·中卷</t>
        </is>
      </c>
      <c r="D290" s="16" t="inlineStr">
        <is>
          <t xml:space="preserve">玄品</t>
        </is>
      </c>
      <c r="E290" s="16" t="inlineStr">
        <is>
          <t xml:space="preserve">通用</t>
        </is>
      </c>
      <c r="F290" s="16" t="inlineStr">
        <is>
          <t xml:space="preserve">人道神通</t>
        </is>
      </c>
      <c r="G290" s="16">
        <v>258</v>
      </c>
      <c r="I290" s="16">
        <v>60</v>
      </c>
      <c r="J290" t="str">
        <f>"大类_"&amp;D290&amp;E290&amp;F290</f>
        <v>大类_玄品通用人道神通</v>
      </c>
      <c r="K290" s="16" t="inlineStr">
        <is>
          <t xml:space="preserve">子类_技能书</t>
        </is>
      </c>
      <c r="L290" s="16">
        <v>1</v>
      </c>
      <c r="M290" s="16" t="inlineStr">
        <is>
          <t xml:space="preserve">功法</t>
        </is>
      </c>
      <c r="O290" s="16">
        <v>0</v>
      </c>
      <c r="P290" s="16" t="b">
        <v>1</v>
      </c>
      <c r="R290" s="16" t="b">
        <v>0</v>
      </c>
      <c r="S290" s="16">
        <v>1</v>
      </c>
      <c r="T290" s="16" t="inlineStr">
        <is>
          <t xml:space="preserve">水行</t>
        </is>
      </c>
      <c r="U290" s="16">
        <v>999</v>
      </c>
      <c r="V290" s="16" t="inlineStr">
        <is>
          <t xml:space="preserve">功能_技能书</t>
        </is>
      </c>
      <c r="W290" t="n" s="16">
        <v>10260003</v>
      </c>
      <c r="X290" t="n" s="42">
        <v>0</v>
      </c>
      <c r="Y290" s="16" t="inlineStr">
        <is>
          <t xml:space="preserve">用于将【玄霜蚀法】由三级提升至四级，开启四至六级修习。在自身周围维持霜环，周期性降低附近敌人的法术防御。</t>
        </is>
      </c>
      <c r="Z290" t="inlineStr">
        <is>
          <t xml:space="preserve">|cff00FF00“玄霜不伤皮骨，专蚀护法灵机；环行一周，诸术皆寒。”——《玄霜蚀法经》|r</t>
        </is>
      </c>
      <c r="AA290" s="16" t="inlineStr">
        <is>
          <t xml:space="preserve">宗门兑换，购买，秘境或遗迹可得</t>
        </is>
      </c>
      <c r="AB290" s="16">
        <v>10202025</v>
      </c>
      <c r="AC290" s="31" t="inlineStr">
        <is>
          <t xml:space="preserve">0</t>
        </is>
      </c>
      <c r="AD290" s="16">
        <v>0</v>
      </c>
      <c r="AF290">
        <v>70002</v>
      </c>
      <c r="AH290">
        <v>24000</v>
      </c>
      <c r="AI290" s="32" t="inlineStr">
        <is>
          <t xml:space="preserve">功法</t>
        </is>
      </c>
      <c r="AJ290" s="16" t="inlineStr">
        <is>
          <t xml:space="preserve">人道神通</t>
        </is>
      </c>
      <c r="AK290" s="16" t="inlineStr">
        <is>
          <t xml:space="preserve">通用</t>
        </is>
      </c>
    </row>
    <row r="291" ht="16.5" customHeight="1" spans="2:37">
      <c r="B291" s="16" t="n">
        <f>10000000+INDEX(编号表!$B:$B,MATCH(F291,编号表!$A:$A,0))*100000+INDEX(编号表!$F:$F,MATCH(D291,编号表!$E:$E,0))*1000+INDEX(编号表!$D:$D,MATCH(E291,编号表!$C:$C,0))*10000+G291</f>
        <v>10204259</v>
      </c>
      <c r="C291" s="33" t="inlineStr">
        <is>
          <t xml:space="preserve">玄霜蚀法·下卷</t>
        </is>
      </c>
      <c r="D291" s="16" t="inlineStr">
        <is>
          <t xml:space="preserve">仙品</t>
        </is>
      </c>
      <c r="E291" s="16" t="inlineStr">
        <is>
          <t xml:space="preserve">通用</t>
        </is>
      </c>
      <c r="F291" s="16" t="inlineStr">
        <is>
          <t xml:space="preserve">人道神通</t>
        </is>
      </c>
      <c r="G291" s="16">
        <v>259</v>
      </c>
      <c r="I291" s="16">
        <v>60</v>
      </c>
      <c r="J291" t="str">
        <f>"大类_"&amp;D291&amp;E291&amp;F291</f>
        <v>大类_仙品通用人道神通</v>
      </c>
      <c r="K291" s="16" t="inlineStr">
        <is>
          <t xml:space="preserve">子类_技能书</t>
        </is>
      </c>
      <c r="L291" s="16">
        <v>1</v>
      </c>
      <c r="M291" s="16" t="inlineStr">
        <is>
          <t xml:space="preserve">功法</t>
        </is>
      </c>
      <c r="O291" s="16">
        <v>0</v>
      </c>
      <c r="P291" s="16" t="b">
        <v>1</v>
      </c>
      <c r="R291" s="16" t="b">
        <v>0</v>
      </c>
      <c r="S291" s="16">
        <v>1</v>
      </c>
      <c r="T291" s="16" t="inlineStr">
        <is>
          <t xml:space="preserve">水行</t>
        </is>
      </c>
      <c r="U291" s="16">
        <v>999</v>
      </c>
      <c r="V291" s="16" t="inlineStr">
        <is>
          <t xml:space="preserve">功能_技能书</t>
        </is>
      </c>
      <c r="W291" t="n" s="16">
        <v>10260006</v>
      </c>
      <c r="X291" t="n" s="42">
        <v>0</v>
      </c>
      <c r="Y291" s="16" t="inlineStr">
        <is>
          <t xml:space="preserve">用于将【玄霜蚀法】由六级提升至七级，开启七至十级修习。在自身周围维持霜环，周期性降低附近敌人的法术防御。</t>
        </is>
      </c>
      <c r="Z291" t="inlineStr">
        <is>
          <t xml:space="preserve">|cff00FF00“玄霜不伤皮骨，专蚀护法灵机；环行一周，诸术皆寒。”——《玄霜蚀法经》|r</t>
        </is>
      </c>
      <c r="AA291" s="16" t="inlineStr">
        <is>
          <t xml:space="preserve">宗门兑换，购买，秘境或遗迹可得</t>
        </is>
      </c>
      <c r="AB291" s="16">
        <v>10202025</v>
      </c>
      <c r="AC291" s="31" t="inlineStr">
        <is>
          <t xml:space="preserve">0</t>
        </is>
      </c>
      <c r="AD291" s="16">
        <v>0</v>
      </c>
      <c r="AF291">
        <v>70002</v>
      </c>
      <c r="AH291">
        <v>3000000</v>
      </c>
      <c r="AI291" s="32" t="inlineStr">
        <is>
          <t xml:space="preserve">功法</t>
        </is>
      </c>
      <c r="AJ291" s="16" t="inlineStr">
        <is>
          <t xml:space="preserve">人道神通</t>
        </is>
      </c>
      <c r="AK291" s="16" t="inlineStr">
        <is>
          <t xml:space="preserve">通用</t>
        </is>
      </c>
    </row>
    <row r="292" ht="16.5" customHeight="1" spans="2:37">
      <c r="B292" s="16" t="n">
        <f>10000000+INDEX(编号表!$B:$B,MATCH(F292,编号表!$A:$A,0))*100000+INDEX(编号表!$F:$F,MATCH(D292,编号表!$E:$E,0))*1000+INDEX(编号表!$D:$D,MATCH(E292,编号表!$C:$C,0))*10000+G292</f>
        <v>10203261</v>
      </c>
      <c r="C292" s="33" t="inlineStr">
        <is>
          <t xml:space="preserve">坤岳辟界阵·中卷</t>
        </is>
      </c>
      <c r="D292" s="16" t="inlineStr">
        <is>
          <t xml:space="preserve">玄品</t>
        </is>
      </c>
      <c r="E292" s="16" t="inlineStr">
        <is>
          <t xml:space="preserve">通用</t>
        </is>
      </c>
      <c r="F292" s="16" t="inlineStr">
        <is>
          <t xml:space="preserve">人道神通</t>
        </is>
      </c>
      <c r="G292" s="16">
        <v>261</v>
      </c>
      <c r="I292" s="16">
        <v>60</v>
      </c>
      <c r="J292" t="str">
        <f>"大类_"&amp;D292&amp;E292&amp;F292</f>
        <v>大类_玄品通用人道神通</v>
      </c>
      <c r="K292" s="16" t="inlineStr">
        <is>
          <t xml:space="preserve">子类_技能书</t>
        </is>
      </c>
      <c r="L292" s="16">
        <v>1</v>
      </c>
      <c r="M292" s="16" t="inlineStr">
        <is>
          <t xml:space="preserve">功法</t>
        </is>
      </c>
      <c r="O292" s="16">
        <v>0</v>
      </c>
      <c r="P292" s="16" t="b">
        <v>1</v>
      </c>
      <c r="R292" s="16" t="b">
        <v>0</v>
      </c>
      <c r="S292" s="16">
        <v>1</v>
      </c>
      <c r="T292" s="16" t="inlineStr">
        <is>
          <t xml:space="preserve">土行</t>
        </is>
      </c>
      <c r="U292" s="16">
        <v>999</v>
      </c>
      <c r="V292" s="16" t="inlineStr">
        <is>
          <t xml:space="preserve">功能_技能书</t>
        </is>
      </c>
      <c r="W292" t="n" s="16">
        <v>10270003</v>
      </c>
      <c r="X292" t="n" s="42">
        <v>0</v>
      </c>
      <c r="Y292" s="16" t="inlineStr">
        <is>
          <t xml:space="preserve">用于将【坤岳辟界阵】由三级提升至四级，开启四至六级修习。在自身周围维持坤岳阵纹，周期性将附近敌人向外推开。</t>
        </is>
      </c>
      <c r="Z292" t="inlineStr">
        <is>
          <t xml:space="preserve">|cff00FF00“坤厚载物，岳镇四方；阵纹一震，近身者自退界外。”——《坤岳辟界图》|r</t>
        </is>
      </c>
      <c r="AA292" s="16" t="inlineStr">
        <is>
          <t xml:space="preserve">宗门兑换，购买，秘境或遗迹可得</t>
        </is>
      </c>
      <c r="AB292" s="16">
        <v>10202026</v>
      </c>
      <c r="AC292" s="31" t="inlineStr">
        <is>
          <t xml:space="preserve">0</t>
        </is>
      </c>
      <c r="AD292" s="16">
        <v>0</v>
      </c>
      <c r="AF292">
        <v>70002</v>
      </c>
      <c r="AH292">
        <v>24000</v>
      </c>
      <c r="AI292" s="32" t="inlineStr">
        <is>
          <t xml:space="preserve">功法</t>
        </is>
      </c>
      <c r="AJ292" s="16" t="inlineStr">
        <is>
          <t xml:space="preserve">人道神通</t>
        </is>
      </c>
      <c r="AK292" s="16" t="inlineStr">
        <is>
          <t xml:space="preserve">通用</t>
        </is>
      </c>
    </row>
    <row r="293" ht="16.5" customHeight="1" spans="2:37">
      <c r="B293" s="16" t="n">
        <f>10000000+INDEX(编号表!$B:$B,MATCH(F293,编号表!$A:$A,0))*100000+INDEX(编号表!$F:$F,MATCH(D293,编号表!$E:$E,0))*1000+INDEX(编号表!$D:$D,MATCH(E293,编号表!$C:$C,0))*10000+G293</f>
        <v>10204262</v>
      </c>
      <c r="C293" s="33" t="inlineStr">
        <is>
          <t xml:space="preserve">坤岳辟界阵·下卷</t>
        </is>
      </c>
      <c r="D293" s="16" t="inlineStr">
        <is>
          <t xml:space="preserve">仙品</t>
        </is>
      </c>
      <c r="E293" s="16" t="inlineStr">
        <is>
          <t xml:space="preserve">通用</t>
        </is>
      </c>
      <c r="F293" s="16" t="inlineStr">
        <is>
          <t xml:space="preserve">人道神通</t>
        </is>
      </c>
      <c r="G293" s="16">
        <v>262</v>
      </c>
      <c r="I293" s="16">
        <v>60</v>
      </c>
      <c r="J293" t="str">
        <f>"大类_"&amp;D293&amp;E293&amp;F293</f>
        <v>大类_仙品通用人道神通</v>
      </c>
      <c r="K293" s="16" t="inlineStr">
        <is>
          <t xml:space="preserve">子类_技能书</t>
        </is>
      </c>
      <c r="L293" s="16">
        <v>1</v>
      </c>
      <c r="M293" s="16" t="inlineStr">
        <is>
          <t xml:space="preserve">功法</t>
        </is>
      </c>
      <c r="O293" s="16">
        <v>0</v>
      </c>
      <c r="P293" s="16" t="b">
        <v>1</v>
      </c>
      <c r="R293" s="16" t="b">
        <v>0</v>
      </c>
      <c r="S293" s="16">
        <v>1</v>
      </c>
      <c r="T293" s="16" t="inlineStr">
        <is>
          <t xml:space="preserve">土行</t>
        </is>
      </c>
      <c r="U293" s="16">
        <v>999</v>
      </c>
      <c r="V293" s="16" t="inlineStr">
        <is>
          <t xml:space="preserve">功能_技能书</t>
        </is>
      </c>
      <c r="W293" t="n" s="16">
        <v>10270006</v>
      </c>
      <c r="X293" t="n" s="42">
        <v>0</v>
      </c>
      <c r="Y293" s="16" t="inlineStr">
        <is>
          <t xml:space="preserve">用于将【坤岳辟界阵】由六级提升至七级，开启七至十级修习。在自身周围维持坤岳阵纹，周期性将附近敌人向外推开。</t>
        </is>
      </c>
      <c r="Z293" t="inlineStr">
        <is>
          <t xml:space="preserve">|cff00FF00“坤厚载物，岳镇四方；阵纹一震，近身者自退界外。”——《坤岳辟界图》|r</t>
        </is>
      </c>
      <c r="AA293" s="16" t="inlineStr">
        <is>
          <t xml:space="preserve">宗门兑换，购买，秘境或遗迹可得</t>
        </is>
      </c>
      <c r="AB293" s="16">
        <v>10202026</v>
      </c>
      <c r="AC293" s="31" t="inlineStr">
        <is>
          <t xml:space="preserve">0</t>
        </is>
      </c>
      <c r="AD293" s="16">
        <v>0</v>
      </c>
      <c r="AF293">
        <v>70002</v>
      </c>
      <c r="AH293">
        <v>3000000</v>
      </c>
      <c r="AI293" s="32" t="inlineStr">
        <is>
          <t xml:space="preserve">功法</t>
        </is>
      </c>
      <c r="AJ293" s="16" t="inlineStr">
        <is>
          <t xml:space="preserve">人道神通</t>
        </is>
      </c>
      <c r="AK293" s="16" t="inlineStr">
        <is>
          <t xml:space="preserve">通用</t>
        </is>
      </c>
    </row>
    <row r="294" ht="16.5" customHeight="1" spans="2:37">
      <c r="B294" s="16" t="n">
        <f>10000000+INDEX(编号表!$B:$B,MATCH(F294,编号表!$A:$A,0))*100000+INDEX(编号表!$F:$F,MATCH(D294,编号表!$E:$E,0))*1000+INDEX(编号表!$D:$D,MATCH(E294,编号表!$C:$C,0))*10000+G294</f>
        <v>10201264</v>
      </c>
      <c r="C294" s="33" t="inlineStr">
        <is>
          <t xml:space="preserve">游身九转·第二卷</t>
        </is>
      </c>
      <c r="D294" s="16" t="inlineStr">
        <is>
          <t xml:space="preserve">凡品</t>
        </is>
      </c>
      <c r="E294" s="16" t="inlineStr">
        <is>
          <t xml:space="preserve">通用</t>
        </is>
      </c>
      <c r="F294" s="16" t="inlineStr">
        <is>
          <t xml:space="preserve">人道神通</t>
        </is>
      </c>
      <c r="G294" s="16">
        <v>264</v>
      </c>
      <c r="I294" s="16">
        <v>60</v>
      </c>
      <c r="J294" t="str">
        <f>"大类_"&amp;D294&amp;E294&amp;F294</f>
        <v>大类_凡品通用人道神通</v>
      </c>
      <c r="K294" s="16" t="inlineStr">
        <is>
          <t xml:space="preserve">子类_技能书</t>
        </is>
      </c>
      <c r="L294" s="16">
        <v>1</v>
      </c>
      <c r="M294" s="16" t="inlineStr">
        <is>
          <t xml:space="preserve">功法</t>
        </is>
      </c>
      <c r="O294" s="16">
        <v>0</v>
      </c>
      <c r="P294" s="16" t="b">
        <v>1</v>
      </c>
      <c r="R294" s="16" t="b">
        <v>0</v>
      </c>
      <c r="S294" s="16">
        <v>1</v>
      </c>
      <c r="T294" s="16" t="inlineStr">
        <is>
          <t xml:space="preserve">炼体</t>
        </is>
      </c>
      <c r="U294" s="16">
        <v>999</v>
      </c>
      <c r="V294" s="16" t="inlineStr">
        <is>
          <t xml:space="preserve">功能_技能书</t>
        </is>
      </c>
      <c r="W294" t="n" s="16">
        <v>10280001</v>
      </c>
      <c r="X294" t="n" s="42">
        <v>0</v>
      </c>
      <c r="Y294" s="16" t="inlineStr">
        <is>
          <t xml:space="preserve">用于将【游身九转】由一级提升至二级。沿瞄准方向快速掠出一段距离。</t>
        </is>
      </c>
      <c r="Z294" t="inlineStr">
        <is>
          <t xml:space="preserve">|cff00FF00“身随意转，步借九宫；一转脱围，九转无踪。”——《游身九转步》|r</t>
        </is>
      </c>
      <c r="AA294" s="16" t="inlineStr">
        <is>
          <t xml:space="preserve">宗门兑换，购买，秘境或遗迹可得</t>
        </is>
      </c>
      <c r="AB294" s="16">
        <v>10202027</v>
      </c>
      <c r="AC294" s="31" t="inlineStr">
        <is>
          <t xml:space="preserve">0</t>
        </is>
      </c>
      <c r="AD294" s="16">
        <v>0</v>
      </c>
      <c r="AF294">
        <v>70002</v>
      </c>
      <c r="AH294">
        <v>80</v>
      </c>
      <c r="AI294" s="32" t="inlineStr">
        <is>
          <t xml:space="preserve">功法</t>
        </is>
      </c>
      <c r="AJ294" s="16" t="inlineStr">
        <is>
          <t xml:space="preserve">人道神通</t>
        </is>
      </c>
      <c r="AK294" s="16" t="inlineStr">
        <is>
          <t xml:space="preserve">通用</t>
        </is>
      </c>
    </row>
    <row r="295" ht="16.5" customHeight="1" spans="2:37">
      <c r="B295" s="16" t="n">
        <f>10000000+INDEX(编号表!$B:$B,MATCH(F295,编号表!$A:$A,0))*100000+INDEX(编号表!$F:$F,MATCH(D295,编号表!$E:$E,0))*1000+INDEX(编号表!$D:$D,MATCH(E295,编号表!$C:$C,0))*10000+G295</f>
        <v>10201265</v>
      </c>
      <c r="C295" s="33" t="inlineStr">
        <is>
          <t xml:space="preserve">游身九转·第三卷</t>
        </is>
      </c>
      <c r="D295" s="16" t="inlineStr">
        <is>
          <t xml:space="preserve">凡品</t>
        </is>
      </c>
      <c r="E295" s="16" t="inlineStr">
        <is>
          <t xml:space="preserve">通用</t>
        </is>
      </c>
      <c r="F295" s="16" t="inlineStr">
        <is>
          <t xml:space="preserve">人道神通</t>
        </is>
      </c>
      <c r="G295" s="16">
        <v>265</v>
      </c>
      <c r="I295" s="16">
        <v>60</v>
      </c>
      <c r="J295" t="str">
        <f>"大类_"&amp;D295&amp;E295&amp;F295</f>
        <v>大类_凡品通用人道神通</v>
      </c>
      <c r="K295" s="16" t="inlineStr">
        <is>
          <t xml:space="preserve">子类_技能书</t>
        </is>
      </c>
      <c r="L295" s="16">
        <v>1</v>
      </c>
      <c r="M295" s="16" t="inlineStr">
        <is>
          <t xml:space="preserve">功法</t>
        </is>
      </c>
      <c r="O295" s="16">
        <v>0</v>
      </c>
      <c r="P295" s="16" t="b">
        <v>1</v>
      </c>
      <c r="R295" s="16" t="b">
        <v>0</v>
      </c>
      <c r="S295" s="16">
        <v>1</v>
      </c>
      <c r="T295" s="16" t="inlineStr">
        <is>
          <t xml:space="preserve">炼体</t>
        </is>
      </c>
      <c r="U295" s="16">
        <v>999</v>
      </c>
      <c r="V295" s="16" t="inlineStr">
        <is>
          <t xml:space="preserve">功能_技能书</t>
        </is>
      </c>
      <c r="W295" t="n" s="16">
        <v>10280002</v>
      </c>
      <c r="X295" t="n" s="42">
        <v>0</v>
      </c>
      <c r="Y295" s="16" t="inlineStr">
        <is>
          <t xml:space="preserve">用于将【游身九转】由二级提升至三级。沿瞄准方向快速掠出一段距离。</t>
        </is>
      </c>
      <c r="Z295" t="inlineStr">
        <is>
          <t xml:space="preserve">|cff00FF00“身随意转，步借九宫；一转脱围，九转无踪。”——《游身九转步》|r</t>
        </is>
      </c>
      <c r="AA295" s="16" t="inlineStr">
        <is>
          <t xml:space="preserve">宗门兑换，购买，秘境或遗迹可得</t>
        </is>
      </c>
      <c r="AB295" s="16">
        <v>10202027</v>
      </c>
      <c r="AC295" s="31" t="inlineStr">
        <is>
          <t xml:space="preserve">0</t>
        </is>
      </c>
      <c r="AD295" s="16">
        <v>0</v>
      </c>
      <c r="AF295">
        <v>70002</v>
      </c>
      <c r="AH295">
        <v>400</v>
      </c>
      <c r="AI295" s="32" t="inlineStr">
        <is>
          <t xml:space="preserve">功法</t>
        </is>
      </c>
      <c r="AJ295" s="16" t="inlineStr">
        <is>
          <t xml:space="preserve">人道神通</t>
        </is>
      </c>
      <c r="AK295" s="16" t="inlineStr">
        <is>
          <t xml:space="preserve">通用</t>
        </is>
      </c>
    </row>
    <row r="296" ht="16.5" customHeight="1" spans="2:37">
      <c r="B296" s="16" t="n">
        <f>10000000+INDEX(编号表!$B:$B,MATCH(F296,编号表!$A:$A,0))*100000+INDEX(编号表!$F:$F,MATCH(D296,编号表!$E:$E,0))*1000+INDEX(编号表!$D:$D,MATCH(E296,编号表!$C:$C,0))*10000+G296</f>
        <v>10202266</v>
      </c>
      <c r="C296" s="33" t="inlineStr">
        <is>
          <t xml:space="preserve">游身九转·第四卷</t>
        </is>
      </c>
      <c r="D296" s="16" t="inlineStr">
        <is>
          <t xml:space="preserve">灵品</t>
        </is>
      </c>
      <c r="E296" s="16" t="inlineStr">
        <is>
          <t xml:space="preserve">通用</t>
        </is>
      </c>
      <c r="F296" s="16" t="inlineStr">
        <is>
          <t xml:space="preserve">人道神通</t>
        </is>
      </c>
      <c r="G296" s="16">
        <v>266</v>
      </c>
      <c r="I296" s="16">
        <v>60</v>
      </c>
      <c r="J296" t="str">
        <f>"大类_"&amp;D296&amp;E296&amp;F296</f>
        <v>大类_灵品通用人道神通</v>
      </c>
      <c r="K296" s="16" t="inlineStr">
        <is>
          <t xml:space="preserve">子类_技能书</t>
        </is>
      </c>
      <c r="L296" s="16">
        <v>1</v>
      </c>
      <c r="M296" s="16" t="inlineStr">
        <is>
          <t xml:space="preserve">功法</t>
        </is>
      </c>
      <c r="O296" s="16">
        <v>0</v>
      </c>
      <c r="P296" s="16" t="b">
        <v>1</v>
      </c>
      <c r="R296" s="16" t="b">
        <v>0</v>
      </c>
      <c r="S296" s="16">
        <v>1</v>
      </c>
      <c r="T296" s="16" t="inlineStr">
        <is>
          <t xml:space="preserve">炼体</t>
        </is>
      </c>
      <c r="U296" s="16">
        <v>999</v>
      </c>
      <c r="V296" s="16" t="inlineStr">
        <is>
          <t xml:space="preserve">功能_技能书</t>
        </is>
      </c>
      <c r="W296" t="n" s="16">
        <v>10280003</v>
      </c>
      <c r="X296" t="n" s="42">
        <v>0</v>
      </c>
      <c r="Y296" s="16" t="inlineStr">
        <is>
          <t xml:space="preserve">用于将【游身九转】由三级提升至四级。沿瞄准方向快速掠出一段距离。</t>
        </is>
      </c>
      <c r="Z296" t="inlineStr">
        <is>
          <t xml:space="preserve">|cff00FF00“身随意转，步借九宫；一转脱围，九转无踪。”——《游身九转步》|r</t>
        </is>
      </c>
      <c r="AA296" s="16" t="inlineStr">
        <is>
          <t xml:space="preserve">宗门兑换，购买，秘境或遗迹可得</t>
        </is>
      </c>
      <c r="AB296" s="16">
        <v>10202027</v>
      </c>
      <c r="AC296" s="31" t="inlineStr">
        <is>
          <t xml:space="preserve">0</t>
        </is>
      </c>
      <c r="AD296" s="16">
        <v>0</v>
      </c>
      <c r="AF296">
        <v>70002</v>
      </c>
      <c r="AH296">
        <v>6000</v>
      </c>
      <c r="AI296" s="32" t="inlineStr">
        <is>
          <t xml:space="preserve">功法</t>
        </is>
      </c>
      <c r="AJ296" s="16" t="inlineStr">
        <is>
          <t xml:space="preserve">人道神通</t>
        </is>
      </c>
      <c r="AK296" s="16" t="inlineStr">
        <is>
          <t xml:space="preserve">通用</t>
        </is>
      </c>
    </row>
    <row r="297" ht="16.5" customHeight="1" spans="2:37">
      <c r="B297" s="16" t="n">
        <f>10000000+INDEX(编号表!$B:$B,MATCH(F297,编号表!$A:$A,0))*100000+INDEX(编号表!$F:$F,MATCH(D297,编号表!$E:$E,0))*1000+INDEX(编号表!$D:$D,MATCH(E297,编号表!$C:$C,0))*10000+G297</f>
        <v>10202267</v>
      </c>
      <c r="C297" s="33" t="inlineStr">
        <is>
          <t xml:space="preserve">游身九转·第五卷</t>
        </is>
      </c>
      <c r="D297" s="16" t="inlineStr">
        <is>
          <t xml:space="preserve">灵品</t>
        </is>
      </c>
      <c r="E297" s="16" t="inlineStr">
        <is>
          <t xml:space="preserve">通用</t>
        </is>
      </c>
      <c r="F297" s="16" t="inlineStr">
        <is>
          <t xml:space="preserve">人道神通</t>
        </is>
      </c>
      <c r="G297" s="16">
        <v>267</v>
      </c>
      <c r="I297" s="16">
        <v>60</v>
      </c>
      <c r="J297" t="str">
        <f>"大类_"&amp;D297&amp;E297&amp;F297</f>
        <v>大类_灵品通用人道神通</v>
      </c>
      <c r="K297" s="16" t="inlineStr">
        <is>
          <t xml:space="preserve">子类_技能书</t>
        </is>
      </c>
      <c r="L297" s="16">
        <v>1</v>
      </c>
      <c r="M297" s="16" t="inlineStr">
        <is>
          <t xml:space="preserve">功法</t>
        </is>
      </c>
      <c r="O297" s="16">
        <v>0</v>
      </c>
      <c r="P297" s="16" t="b">
        <v>1</v>
      </c>
      <c r="R297" s="16" t="b">
        <v>0</v>
      </c>
      <c r="S297" s="16">
        <v>1</v>
      </c>
      <c r="T297" s="16" t="inlineStr">
        <is>
          <t xml:space="preserve">炼体</t>
        </is>
      </c>
      <c r="U297" s="16">
        <v>999</v>
      </c>
      <c r="V297" s="16" t="inlineStr">
        <is>
          <t xml:space="preserve">功能_技能书</t>
        </is>
      </c>
      <c r="W297" t="n" s="16">
        <v>10280004</v>
      </c>
      <c r="X297" t="n" s="42">
        <v>0</v>
      </c>
      <c r="Y297" s="16" t="inlineStr">
        <is>
          <t xml:space="preserve">用于将【游身九转】由四级提升至五级。沿瞄准方向快速掠出一段距离。</t>
        </is>
      </c>
      <c r="Z297" t="inlineStr">
        <is>
          <t xml:space="preserve">|cff00FF00“身随意转，步借九宫；一转脱围，九转无踪。”——《游身九转步》|r</t>
        </is>
      </c>
      <c r="AA297" s="16" t="inlineStr">
        <is>
          <t xml:space="preserve">宗门兑换，购买，秘境或遗迹可得</t>
        </is>
      </c>
      <c r="AB297" s="16">
        <v>10202027</v>
      </c>
      <c r="AC297" s="31" t="inlineStr">
        <is>
          <t xml:space="preserve">0</t>
        </is>
      </c>
      <c r="AD297" s="16">
        <v>0</v>
      </c>
      <c r="AF297">
        <v>70002</v>
      </c>
      <c r="AH297">
        <v>6000</v>
      </c>
      <c r="AI297" s="32" t="inlineStr">
        <is>
          <t xml:space="preserve">功法</t>
        </is>
      </c>
      <c r="AJ297" s="16" t="inlineStr">
        <is>
          <t xml:space="preserve">人道神通</t>
        </is>
      </c>
      <c r="AK297" s="16" t="inlineStr">
        <is>
          <t xml:space="preserve">通用</t>
        </is>
      </c>
    </row>
    <row r="298" ht="16.5" customHeight="1" spans="2:37">
      <c r="B298" s="16" t="n">
        <f>10000000+INDEX(编号表!$B:$B,MATCH(F298,编号表!$A:$A,0))*100000+INDEX(编号表!$F:$F,MATCH(D298,编号表!$E:$E,0))*1000+INDEX(编号表!$D:$D,MATCH(E298,编号表!$C:$C,0))*10000+G298</f>
        <v>10202268</v>
      </c>
      <c r="C298" s="33" t="inlineStr">
        <is>
          <t xml:space="preserve">游身九转·第六卷</t>
        </is>
      </c>
      <c r="D298" s="16" t="inlineStr">
        <is>
          <t xml:space="preserve">灵品</t>
        </is>
      </c>
      <c r="E298" s="16" t="inlineStr">
        <is>
          <t xml:space="preserve">通用</t>
        </is>
      </c>
      <c r="F298" s="16" t="inlineStr">
        <is>
          <t xml:space="preserve">人道神通</t>
        </is>
      </c>
      <c r="G298" s="16">
        <v>268</v>
      </c>
      <c r="I298" s="16">
        <v>60</v>
      </c>
      <c r="J298" t="str">
        <f>"大类_"&amp;D298&amp;E298&amp;F298</f>
        <v>大类_灵品通用人道神通</v>
      </c>
      <c r="K298" s="16" t="inlineStr">
        <is>
          <t xml:space="preserve">子类_技能书</t>
        </is>
      </c>
      <c r="L298" s="16">
        <v>1</v>
      </c>
      <c r="M298" s="16" t="inlineStr">
        <is>
          <t xml:space="preserve">功法</t>
        </is>
      </c>
      <c r="O298" s="16">
        <v>0</v>
      </c>
      <c r="P298" s="16" t="b">
        <v>1</v>
      </c>
      <c r="R298" s="16" t="b">
        <v>0</v>
      </c>
      <c r="S298" s="16">
        <v>1</v>
      </c>
      <c r="T298" s="16" t="inlineStr">
        <is>
          <t xml:space="preserve">炼体</t>
        </is>
      </c>
      <c r="U298" s="16">
        <v>999</v>
      </c>
      <c r="V298" s="16" t="inlineStr">
        <is>
          <t xml:space="preserve">功能_技能书</t>
        </is>
      </c>
      <c r="W298" t="n" s="16">
        <v>10280005</v>
      </c>
      <c r="X298" t="n" s="42">
        <v>0</v>
      </c>
      <c r="Y298" s="16" t="inlineStr">
        <is>
          <t xml:space="preserve">用于将【游身九转】由五级提升至六级。沿瞄准方向快速掠出一段距离。</t>
        </is>
      </c>
      <c r="Z298" t="inlineStr">
        <is>
          <t xml:space="preserve">|cff00FF00“身随意转，步借九宫；一转脱围，九转无踪。”——《游身九转步》|r</t>
        </is>
      </c>
      <c r="AA298" s="16" t="inlineStr">
        <is>
          <t xml:space="preserve">宗门兑换，购买，秘境或遗迹可得</t>
        </is>
      </c>
      <c r="AB298" s="16">
        <v>10202027</v>
      </c>
      <c r="AC298" s="31" t="inlineStr">
        <is>
          <t xml:space="preserve">0</t>
        </is>
      </c>
      <c r="AD298" s="16">
        <v>0</v>
      </c>
      <c r="AF298">
        <v>70002</v>
      </c>
      <c r="AH298">
        <v>30000</v>
      </c>
      <c r="AI298" s="32" t="inlineStr">
        <is>
          <t xml:space="preserve">功法</t>
        </is>
      </c>
      <c r="AJ298" s="16" t="inlineStr">
        <is>
          <t xml:space="preserve">人道神通</t>
        </is>
      </c>
      <c r="AK298" s="16" t="inlineStr">
        <is>
          <t xml:space="preserve">通用</t>
        </is>
      </c>
    </row>
    <row r="299" ht="16.5" customHeight="1" spans="2:37">
      <c r="B299" s="16" t="n">
        <f>10000000+INDEX(编号表!$B:$B,MATCH(F299,编号表!$A:$A,0))*100000+INDEX(编号表!$F:$F,MATCH(D299,编号表!$E:$E,0))*1000+INDEX(编号表!$D:$D,MATCH(E299,编号表!$C:$C,0))*10000+G299</f>
        <v>10203269</v>
      </c>
      <c r="C299" s="33" t="inlineStr">
        <is>
          <t xml:space="preserve">游身九转·第七卷</t>
        </is>
      </c>
      <c r="D299" s="16" t="inlineStr">
        <is>
          <t xml:space="preserve">玄品</t>
        </is>
      </c>
      <c r="E299" s="16" t="inlineStr">
        <is>
          <t xml:space="preserve">通用</t>
        </is>
      </c>
      <c r="F299" s="16" t="inlineStr">
        <is>
          <t xml:space="preserve">人道神通</t>
        </is>
      </c>
      <c r="G299" s="16">
        <v>269</v>
      </c>
      <c r="I299" s="16">
        <v>60</v>
      </c>
      <c r="J299" t="str">
        <f>"大类_"&amp;D299&amp;E299&amp;F299</f>
        <v>大类_玄品通用人道神通</v>
      </c>
      <c r="K299" s="16" t="inlineStr">
        <is>
          <t xml:space="preserve">子类_技能书</t>
        </is>
      </c>
      <c r="L299" s="16">
        <v>1</v>
      </c>
      <c r="M299" s="16" t="inlineStr">
        <is>
          <t xml:space="preserve">功法</t>
        </is>
      </c>
      <c r="O299" s="16">
        <v>0</v>
      </c>
      <c r="P299" s="16" t="b">
        <v>1</v>
      </c>
      <c r="R299" s="16" t="b">
        <v>0</v>
      </c>
      <c r="S299" s="16">
        <v>1</v>
      </c>
      <c r="T299" s="16" t="inlineStr">
        <is>
          <t xml:space="preserve">炼体</t>
        </is>
      </c>
      <c r="U299" s="16">
        <v>999</v>
      </c>
      <c r="V299" s="16" t="inlineStr">
        <is>
          <t xml:space="preserve">功能_技能书</t>
        </is>
      </c>
      <c r="W299" t="n" s="16">
        <v>10280006</v>
      </c>
      <c r="X299" t="n" s="42">
        <v>0</v>
      </c>
      <c r="Y299" s="16" t="inlineStr">
        <is>
          <t xml:space="preserve">用于将【游身九转】由六级提升至七级。沿瞄准方向快速掠出一段距离。</t>
        </is>
      </c>
      <c r="Z299" t="inlineStr">
        <is>
          <t xml:space="preserve">|cff00FF00“身随意转，步借九宫；一转脱围，九转无踪。”——《游身九转步》|r</t>
        </is>
      </c>
      <c r="AA299" s="16" t="inlineStr">
        <is>
          <t xml:space="preserve">宗门兑换，购买，秘境或遗迹可得</t>
        </is>
      </c>
      <c r="AB299" s="16">
        <v>10202027</v>
      </c>
      <c r="AC299" s="31" t="inlineStr">
        <is>
          <t xml:space="preserve">0</t>
        </is>
      </c>
      <c r="AD299" s="16">
        <v>0</v>
      </c>
      <c r="AF299">
        <v>70002</v>
      </c>
      <c r="AH299">
        <v>600000</v>
      </c>
      <c r="AI299" s="32" t="inlineStr">
        <is>
          <t xml:space="preserve">功法</t>
        </is>
      </c>
      <c r="AJ299" s="16" t="inlineStr">
        <is>
          <t xml:space="preserve">人道神通</t>
        </is>
      </c>
      <c r="AK299" s="16" t="inlineStr">
        <is>
          <t xml:space="preserve">通用</t>
        </is>
      </c>
    </row>
    <row r="300" ht="16.5" customHeight="1" spans="2:37">
      <c r="B300" s="16" t="n">
        <f>10000000+INDEX(编号表!$B:$B,MATCH(F300,编号表!$A:$A,0))*100000+INDEX(编号表!$F:$F,MATCH(D300,编号表!$E:$E,0))*1000+INDEX(编号表!$D:$D,MATCH(E300,编号表!$C:$C,0))*10000+G300</f>
        <v>10203270</v>
      </c>
      <c r="C300" s="33" t="inlineStr">
        <is>
          <t xml:space="preserve">游身九转·第八卷</t>
        </is>
      </c>
      <c r="D300" s="16" t="inlineStr">
        <is>
          <t xml:space="preserve">玄品</t>
        </is>
      </c>
      <c r="E300" s="16" t="inlineStr">
        <is>
          <t xml:space="preserve">通用</t>
        </is>
      </c>
      <c r="F300" s="16" t="inlineStr">
        <is>
          <t xml:space="preserve">人道神通</t>
        </is>
      </c>
      <c r="G300" s="16">
        <v>270</v>
      </c>
      <c r="I300" s="16">
        <v>60</v>
      </c>
      <c r="J300" t="str">
        <f>"大类_"&amp;D300&amp;E300&amp;F300</f>
        <v>大类_玄品通用人道神通</v>
      </c>
      <c r="K300" s="16" t="inlineStr">
        <is>
          <t xml:space="preserve">子类_技能书</t>
        </is>
      </c>
      <c r="L300" s="16">
        <v>1</v>
      </c>
      <c r="M300" s="16" t="inlineStr">
        <is>
          <t xml:space="preserve">功法</t>
        </is>
      </c>
      <c r="O300" s="16">
        <v>0</v>
      </c>
      <c r="P300" s="16" t="b">
        <v>1</v>
      </c>
      <c r="R300" s="16" t="b">
        <v>0</v>
      </c>
      <c r="S300" s="16">
        <v>1</v>
      </c>
      <c r="T300" s="16" t="inlineStr">
        <is>
          <t xml:space="preserve">炼体</t>
        </is>
      </c>
      <c r="U300" s="16">
        <v>999</v>
      </c>
      <c r="V300" s="16" t="inlineStr">
        <is>
          <t xml:space="preserve">功能_技能书</t>
        </is>
      </c>
      <c r="W300" t="n" s="16">
        <v>10280007</v>
      </c>
      <c r="X300" t="n" s="42">
        <v>0</v>
      </c>
      <c r="Y300" s="16" t="inlineStr">
        <is>
          <t xml:space="preserve">用于将【游身九转】由七级提升至八级。沿瞄准方向快速掠出一段距离。</t>
        </is>
      </c>
      <c r="Z300" t="inlineStr">
        <is>
          <t xml:space="preserve">|cff00FF00“身随意转，步借九宫；一转脱围，九转无踪。”——《游身九转步》|r</t>
        </is>
      </c>
      <c r="AA300" s="16" t="inlineStr">
        <is>
          <t xml:space="preserve">宗门兑换，购买，秘境或遗迹可得</t>
        </is>
      </c>
      <c r="AB300" s="16">
        <v>10202027</v>
      </c>
      <c r="AC300" s="31" t="inlineStr">
        <is>
          <t xml:space="preserve">0</t>
        </is>
      </c>
      <c r="AD300" s="16">
        <v>0</v>
      </c>
      <c r="AF300">
        <v>70002</v>
      </c>
      <c r="AH300">
        <v>600000</v>
      </c>
      <c r="AI300" s="32" t="inlineStr">
        <is>
          <t xml:space="preserve">功法</t>
        </is>
      </c>
      <c r="AJ300" s="16" t="inlineStr">
        <is>
          <t xml:space="preserve">人道神通</t>
        </is>
      </c>
      <c r="AK300" s="16" t="inlineStr">
        <is>
          <t xml:space="preserve">通用</t>
        </is>
      </c>
    </row>
    <row r="301" ht="16.5" customHeight="1" spans="2:37">
      <c r="B301" s="16" t="n">
        <f>10000000+INDEX(编号表!$B:$B,MATCH(F301,编号表!$A:$A,0))*100000+INDEX(编号表!$F:$F,MATCH(D301,编号表!$E:$E,0))*1000+INDEX(编号表!$D:$D,MATCH(E301,编号表!$C:$C,0))*10000+G301</f>
        <v>10203271</v>
      </c>
      <c r="C301" s="33" t="inlineStr">
        <is>
          <t xml:space="preserve">游身九转·第九卷</t>
        </is>
      </c>
      <c r="D301" s="16" t="inlineStr">
        <is>
          <t xml:space="preserve">玄品</t>
        </is>
      </c>
      <c r="E301" s="16" t="inlineStr">
        <is>
          <t xml:space="preserve">通用</t>
        </is>
      </c>
      <c r="F301" s="16" t="inlineStr">
        <is>
          <t xml:space="preserve">人道神通</t>
        </is>
      </c>
      <c r="G301" s="16">
        <v>271</v>
      </c>
      <c r="I301" s="16">
        <v>60</v>
      </c>
      <c r="J301" t="str">
        <f>"大类_"&amp;D301&amp;E301&amp;F301</f>
        <v>大类_玄品通用人道神通</v>
      </c>
      <c r="K301" s="16" t="inlineStr">
        <is>
          <t xml:space="preserve">子类_技能书</t>
        </is>
      </c>
      <c r="L301" s="16">
        <v>1</v>
      </c>
      <c r="M301" s="16" t="inlineStr">
        <is>
          <t xml:space="preserve">功法</t>
        </is>
      </c>
      <c r="O301" s="16">
        <v>0</v>
      </c>
      <c r="P301" s="16" t="b">
        <v>1</v>
      </c>
      <c r="R301" s="16" t="b">
        <v>0</v>
      </c>
      <c r="S301" s="16">
        <v>1</v>
      </c>
      <c r="T301" s="16" t="inlineStr">
        <is>
          <t xml:space="preserve">炼体</t>
        </is>
      </c>
      <c r="U301" s="16">
        <v>999</v>
      </c>
      <c r="V301" s="16" t="inlineStr">
        <is>
          <t xml:space="preserve">功能_技能书</t>
        </is>
      </c>
      <c r="W301" t="n" s="16">
        <v>10280008</v>
      </c>
      <c r="X301" t="n" s="42">
        <v>0</v>
      </c>
      <c r="Y301" s="16" t="inlineStr">
        <is>
          <t xml:space="preserve">用于将【游身九转】由八级提升至九级。沿瞄准方向快速掠出一段距离。</t>
        </is>
      </c>
      <c r="Z301" t="inlineStr">
        <is>
          <t xml:space="preserve">|cff00FF00“身随意转，步借九宫；一转脱围，九转无踪。”——《游身九转步》|r</t>
        </is>
      </c>
      <c r="AA301" s="16" t="inlineStr">
        <is>
          <t xml:space="preserve">宗门兑换，购买，秘境或遗迹可得</t>
        </is>
      </c>
      <c r="AB301" s="16">
        <v>10202027</v>
      </c>
      <c r="AC301" s="31" t="inlineStr">
        <is>
          <t xml:space="preserve">0</t>
        </is>
      </c>
      <c r="AD301" s="16">
        <v>0</v>
      </c>
      <c r="AF301">
        <v>70002</v>
      </c>
      <c r="AH301">
        <v>3000000</v>
      </c>
      <c r="AI301" s="32" t="inlineStr">
        <is>
          <t xml:space="preserve">功法</t>
        </is>
      </c>
      <c r="AJ301" s="16" t="inlineStr">
        <is>
          <t xml:space="preserve">人道神通</t>
        </is>
      </c>
      <c r="AK301" s="16" t="inlineStr">
        <is>
          <t xml:space="preserve">通用</t>
        </is>
      </c>
    </row>
    <row r="302" ht="16.5" customHeight="1" spans="2:37">
      <c r="B302" s="16" t="n">
        <f>10000000+INDEX(编号表!$B:$B,MATCH(F302,编号表!$A:$A,0))*100000+INDEX(编号表!$F:$F,MATCH(D302,编号表!$E:$E,0))*1000+INDEX(编号表!$D:$D,MATCH(E302,编号表!$C:$C,0))*10000+G302</f>
        <v>10204272</v>
      </c>
      <c r="C302" s="33" t="inlineStr">
        <is>
          <t xml:space="preserve">游身九转·第十卷</t>
        </is>
      </c>
      <c r="D302" s="16" t="inlineStr">
        <is>
          <t xml:space="preserve">仙品</t>
        </is>
      </c>
      <c r="E302" s="16" t="inlineStr">
        <is>
          <t xml:space="preserve">通用</t>
        </is>
      </c>
      <c r="F302" s="16" t="inlineStr">
        <is>
          <t xml:space="preserve">人道神通</t>
        </is>
      </c>
      <c r="G302" s="16">
        <v>272</v>
      </c>
      <c r="I302" s="16">
        <v>60</v>
      </c>
      <c r="J302" t="str">
        <f>"大类_"&amp;D302&amp;E302&amp;F302</f>
        <v>大类_仙品通用人道神通</v>
      </c>
      <c r="K302" s="16" t="inlineStr">
        <is>
          <t xml:space="preserve">子类_技能书</t>
        </is>
      </c>
      <c r="L302" s="16">
        <v>1</v>
      </c>
      <c r="M302" s="16" t="inlineStr">
        <is>
          <t xml:space="preserve">功法</t>
        </is>
      </c>
      <c r="O302" s="16">
        <v>0</v>
      </c>
      <c r="P302" s="16" t="b">
        <v>1</v>
      </c>
      <c r="R302" s="16" t="b">
        <v>0</v>
      </c>
      <c r="S302" s="16">
        <v>1</v>
      </c>
      <c r="T302" s="16" t="inlineStr">
        <is>
          <t xml:space="preserve">炼体</t>
        </is>
      </c>
      <c r="U302" s="16">
        <v>999</v>
      </c>
      <c r="V302" s="16" t="inlineStr">
        <is>
          <t xml:space="preserve">功能_技能书</t>
        </is>
      </c>
      <c r="W302" t="n" s="16">
        <v>10280009</v>
      </c>
      <c r="X302" t="n" s="42">
        <v>0</v>
      </c>
      <c r="Y302" s="16" t="inlineStr">
        <is>
          <t xml:space="preserve">用于将【游身九转】由九级提升至十级。沿瞄准方向快速掠出一段距离。</t>
        </is>
      </c>
      <c r="Z302" t="inlineStr">
        <is>
          <t xml:space="preserve">|cff00FF00“身随意转，步借九宫；一转脱围，九转无踪。”——《游身九转步》|r</t>
        </is>
      </c>
      <c r="AA302" s="16" t="inlineStr">
        <is>
          <t xml:space="preserve">宗门兑换，购买，秘境或遗迹可得</t>
        </is>
      </c>
      <c r="AB302" s="16">
        <v>10202027</v>
      </c>
      <c r="AC302" s="31" t="inlineStr">
        <is>
          <t xml:space="preserve">0</t>
        </is>
      </c>
      <c r="AD302" s="16">
        <v>0</v>
      </c>
      <c r="AF302">
        <v>70002</v>
      </c>
      <c r="AH302">
        <v>75000000</v>
      </c>
      <c r="AI302" s="32" t="inlineStr">
        <is>
          <t xml:space="preserve">功法</t>
        </is>
      </c>
      <c r="AJ302" s="16" t="inlineStr">
        <is>
          <t xml:space="preserve">人道神通</t>
        </is>
      </c>
      <c r="AK302" s="16" t="inlineStr">
        <is>
          <t xml:space="preserve">通用</t>
        </is>
      </c>
    </row>
    <row r="303" ht="16.5" customHeight="1" spans="2:37">
      <c r="B303" s="16" t="n">
        <f>10000000+INDEX(编号表!$B:$B,MATCH(F303,编号表!$A:$A,0))*100000+INDEX(编号表!$F:$F,MATCH(D303,编号表!$E:$E,0))*1000+INDEX(编号表!$D:$D,MATCH(E303,编号表!$C:$C,0))*10000+G303</f>
        <v>11031008</v>
      </c>
      <c r="C303" s="16" t="inlineStr">
        <is>
          <t xml:space="preserve">灵植术·金丹篇</t>
        </is>
      </c>
      <c r="D303" s="16" t="inlineStr">
        <is>
          <t xml:space="preserve">凡品</t>
        </is>
      </c>
      <c r="E303" s="16" t="inlineStr">
        <is>
          <t xml:space="preserve">金丹</t>
        </is>
      </c>
      <c r="F303" s="16" t="inlineStr">
        <is>
          <t xml:space="preserve">地道神通</t>
        </is>
      </c>
      <c r="G303" s="16">
        <v>8</v>
      </c>
      <c r="I303" s="16">
        <v>60</v>
      </c>
      <c r="J303" t="str">
        <f>"大类_"&amp;D303&amp;E303&amp;F303</f>
        <v>大类_凡品金丹地道神通</v>
      </c>
      <c r="K303" s="16" t="inlineStr">
        <is>
          <t xml:space="preserve">子类_技能书</t>
        </is>
      </c>
      <c r="L303" s="16">
        <v>1</v>
      </c>
      <c r="M303" s="16" t="inlineStr">
        <is>
          <t xml:space="preserve">功法</t>
        </is>
      </c>
      <c r="O303" s="16">
        <v>0</v>
      </c>
      <c r="P303" s="16" t="b">
        <v>1</v>
      </c>
      <c r="R303" s="16" t="b">
        <v>0</v>
      </c>
      <c r="S303" s="16">
        <v>21</v>
      </c>
      <c r="T303" s="16" t="inlineStr">
        <is>
          <t xml:space="preserve">体修</t>
        </is>
      </c>
      <c r="U303" s="16">
        <v>999</v>
      </c>
      <c r="V303" s="16" t="inlineStr">
        <is>
          <t xml:space="preserve">功能_技能书</t>
        </is>
      </c>
      <c r="W303" t="n" s="16">
        <v>10500001</v>
      </c>
      <c r="X303" t="n" s="42">
        <v>0</v>
      </c>
      <c r="Y303" s="16" t="inlineStr">
        <is>
          <t xml:space="preserve">用于将【灵植术】由一级提升至二级。提高对灵植灵性、药性与杂质的辨析和处理能力，并提高相关炼制的成功率。</t>
        </is>
      </c>
      <c r="Z303" t="inlineStr">
        <is>
          <t xml:space="preserve">|cff00FF00“草木之用，不独在其形色；识其灵序、留其真性，方能去芜存精。”——《草木蕴生功》|r</t>
        </is>
      </c>
      <c r="AA303" s="16" t="inlineStr">
        <is>
          <t xml:space="preserve">宗门兑换，购买，秘境或遗迹可得</t>
        </is>
      </c>
      <c r="AB303" s="16">
        <v>11002000</v>
      </c>
      <c r="AC303" s="31" t="inlineStr">
        <is>
          <t xml:space="preserve">0</t>
        </is>
      </c>
      <c r="AD303" s="16">
        <v>0</v>
      </c>
      <c r="AF303">
        <v>70002</v>
      </c>
      <c r="AH303">
        <v>400</v>
      </c>
      <c r="AI303" s="32" t="inlineStr">
        <is>
          <t xml:space="preserve">功法</t>
        </is>
      </c>
      <c r="AJ303" s="16" t="inlineStr">
        <is>
          <t xml:space="preserve">地道神通</t>
        </is>
      </c>
      <c r="AK303" s="16" t="inlineStr">
        <is>
          <t xml:space="preserve">金丹</t>
        </is>
      </c>
    </row>
    <row r="304" ht="16.5" customHeight="1" spans="2:37">
      <c r="B304" s="16" t="n">
        <f>10000000+INDEX(编号表!$B:$B,MATCH(F304,编号表!$A:$A,0))*100000+INDEX(编号表!$F:$F,MATCH(D304,编号表!$E:$E,0))*1000+INDEX(编号表!$D:$D,MATCH(E304,编号表!$C:$C,0))*10000+G304</f>
        <v>11042009</v>
      </c>
      <c r="C304" s="16" t="inlineStr">
        <is>
          <t xml:space="preserve">灵植术·元婴篇</t>
        </is>
      </c>
      <c r="D304" s="16" t="inlineStr">
        <is>
          <t xml:space="preserve">灵品</t>
        </is>
      </c>
      <c r="E304" s="16" t="inlineStr">
        <is>
          <t xml:space="preserve">元婴</t>
        </is>
      </c>
      <c r="F304" s="16" t="inlineStr">
        <is>
          <t xml:space="preserve">地道神通</t>
        </is>
      </c>
      <c r="G304" s="16">
        <v>9</v>
      </c>
      <c r="I304" s="16">
        <v>60</v>
      </c>
      <c r="J304" t="str">
        <f>"大类_"&amp;D304&amp;E304&amp;F304</f>
        <v>大类_灵品元婴地道神通</v>
      </c>
      <c r="K304" s="16" t="inlineStr">
        <is>
          <t xml:space="preserve">子类_技能书</t>
        </is>
      </c>
      <c r="L304" s="16">
        <v>1</v>
      </c>
      <c r="M304" s="16" t="inlineStr">
        <is>
          <t xml:space="preserve">功法</t>
        </is>
      </c>
      <c r="O304" s="16">
        <v>0</v>
      </c>
      <c r="P304" s="16" t="b">
        <v>1</v>
      </c>
      <c r="R304" s="16" t="b">
        <v>0</v>
      </c>
      <c r="S304" s="16">
        <v>31</v>
      </c>
      <c r="T304" s="16" t="inlineStr">
        <is>
          <t xml:space="preserve">体修</t>
        </is>
      </c>
      <c r="U304" s="16">
        <v>999</v>
      </c>
      <c r="V304" s="16" t="inlineStr">
        <is>
          <t xml:space="preserve">功能_技能书</t>
        </is>
      </c>
      <c r="W304" t="n" s="16">
        <v>10500002</v>
      </c>
      <c r="X304" t="n" s="42">
        <v>0</v>
      </c>
      <c r="Y304" s="16" t="inlineStr">
        <is>
          <t xml:space="preserve">用于将【灵植术】由二级提升至三级。提高对灵植灵性、药性与杂质的辨析和处理能力，并提高相关炼制的成功率。</t>
        </is>
      </c>
      <c r="Z304" t="inlineStr">
        <is>
          <t xml:space="preserve">|cff00FF00“草木之用，不独在其形色；识其灵序、留其真性，方能去芜存精。”——《草木蕴生功》|r</t>
        </is>
      </c>
      <c r="AA304" s="16" t="inlineStr">
        <is>
          <t xml:space="preserve">宗门兑换，购买，秘境或遗迹可得</t>
        </is>
      </c>
      <c r="AB304" s="16">
        <v>11002000</v>
      </c>
      <c r="AC304" s="31" t="inlineStr">
        <is>
          <t xml:space="preserve">0</t>
        </is>
      </c>
      <c r="AD304" s="16">
        <v>0</v>
      </c>
      <c r="AF304">
        <v>70002</v>
      </c>
      <c r="AH304">
        <v>6000</v>
      </c>
      <c r="AI304" s="32" t="inlineStr">
        <is>
          <t xml:space="preserve">功法</t>
        </is>
      </c>
      <c r="AJ304" s="16" t="inlineStr">
        <is>
          <t xml:space="preserve">地道神通</t>
        </is>
      </c>
      <c r="AK304" s="16" t="inlineStr">
        <is>
          <t xml:space="preserve">元婴</t>
        </is>
      </c>
    </row>
    <row r="305" ht="16.5" customHeight="1" spans="2:37">
      <c r="B305" s="16" t="n">
        <f>10000000+INDEX(编号表!$B:$B,MATCH(F305,编号表!$A:$A,0))*100000+INDEX(编号表!$F:$F,MATCH(D305,编号表!$E:$E,0))*1000+INDEX(编号表!$D:$D,MATCH(E305,编号表!$C:$C,0))*10000+G305</f>
        <v>11052010</v>
      </c>
      <c r="C305" s="16" t="inlineStr">
        <is>
          <t xml:space="preserve">灵植术·化神篇</t>
        </is>
      </c>
      <c r="D305" s="16" t="inlineStr">
        <is>
          <t xml:space="preserve">灵品</t>
        </is>
      </c>
      <c r="E305" s="16" t="inlineStr">
        <is>
          <t xml:space="preserve">化神</t>
        </is>
      </c>
      <c r="F305" s="16" t="inlineStr">
        <is>
          <t xml:space="preserve">地道神通</t>
        </is>
      </c>
      <c r="G305" s="16">
        <v>10</v>
      </c>
      <c r="I305" s="16">
        <v>60</v>
      </c>
      <c r="J305" t="str">
        <f>"大类_"&amp;D305&amp;E305&amp;F305</f>
        <v>大类_灵品化神地道神通</v>
      </c>
      <c r="K305" s="16" t="inlineStr">
        <is>
          <t xml:space="preserve">子类_技能书</t>
        </is>
      </c>
      <c r="L305" s="16">
        <v>1</v>
      </c>
      <c r="M305" s="16" t="inlineStr">
        <is>
          <t xml:space="preserve">功法</t>
        </is>
      </c>
      <c r="O305" s="16">
        <v>0</v>
      </c>
      <c r="P305" s="16" t="b">
        <v>1</v>
      </c>
      <c r="R305" s="16" t="b">
        <v>0</v>
      </c>
      <c r="S305" s="16">
        <v>41</v>
      </c>
      <c r="T305" s="16" t="inlineStr">
        <is>
          <t xml:space="preserve">体修</t>
        </is>
      </c>
      <c r="U305" s="16">
        <v>999</v>
      </c>
      <c r="V305" s="16" t="inlineStr">
        <is>
          <t xml:space="preserve">功能_技能书</t>
        </is>
      </c>
      <c r="W305" t="n" s="16">
        <v>10500003</v>
      </c>
      <c r="X305" t="n" s="42">
        <v>0</v>
      </c>
      <c r="Y305" s="16" t="inlineStr">
        <is>
          <t xml:space="preserve">用于将【灵植术】由三级提升至四级。提高对灵植灵性、药性与杂质的辨析和处理能力，并提高相关炼制的成功率。</t>
        </is>
      </c>
      <c r="Z305" t="inlineStr">
        <is>
          <t xml:space="preserve">|cff00FF00“草木之用，不独在其形色；识其灵序、留其真性，方能去芜存精。”——《草木蕴生功》|r</t>
        </is>
      </c>
      <c r="AA305" s="16" t="inlineStr">
        <is>
          <t xml:space="preserve">宗门兑换，购买，秘境或遗迹可得</t>
        </is>
      </c>
      <c r="AB305" s="16">
        <v>11002000</v>
      </c>
      <c r="AC305" s="31" t="inlineStr">
        <is>
          <t xml:space="preserve">0</t>
        </is>
      </c>
      <c r="AD305" s="16">
        <v>0</v>
      </c>
      <c r="AF305">
        <v>70002</v>
      </c>
      <c r="AH305">
        <v>30000</v>
      </c>
      <c r="AI305" s="32" t="inlineStr">
        <is>
          <t xml:space="preserve">功法</t>
        </is>
      </c>
      <c r="AJ305" s="16" t="inlineStr">
        <is>
          <t xml:space="preserve">地道神通</t>
        </is>
      </c>
      <c r="AK305" s="16" t="inlineStr">
        <is>
          <t xml:space="preserve">化神</t>
        </is>
      </c>
    </row>
    <row r="306" ht="16.5" customHeight="1" spans="2:37">
      <c r="B306" s="16" t="n">
        <f>10000000+INDEX(编号表!$B:$B,MATCH(F306,编号表!$A:$A,0))*100000+INDEX(编号表!$F:$F,MATCH(D306,编号表!$E:$E,0))*1000+INDEX(编号表!$D:$D,MATCH(E306,编号表!$C:$C,0))*10000+G306</f>
        <v>11063011</v>
      </c>
      <c r="C306" s="16" t="inlineStr">
        <is>
          <t xml:space="preserve">灵植术·炼虚篇</t>
        </is>
      </c>
      <c r="D306" s="16" t="inlineStr">
        <is>
          <t xml:space="preserve">玄品</t>
        </is>
      </c>
      <c r="E306" s="16" t="inlineStr">
        <is>
          <t xml:space="preserve">炼虚</t>
        </is>
      </c>
      <c r="F306" s="16" t="inlineStr">
        <is>
          <t xml:space="preserve">地道神通</t>
        </is>
      </c>
      <c r="G306" s="16">
        <v>11</v>
      </c>
      <c r="I306" s="16">
        <v>60</v>
      </c>
      <c r="J306" t="str">
        <f>"大类_"&amp;D306&amp;E306&amp;F306</f>
        <v>大类_玄品炼虚地道神通</v>
      </c>
      <c r="K306" s="16" t="inlineStr">
        <is>
          <t xml:space="preserve">子类_技能书</t>
        </is>
      </c>
      <c r="L306" s="16">
        <v>1</v>
      </c>
      <c r="M306" s="16" t="inlineStr">
        <is>
          <t xml:space="preserve">功法</t>
        </is>
      </c>
      <c r="O306" s="16">
        <v>0</v>
      </c>
      <c r="P306" s="16" t="b">
        <v>1</v>
      </c>
      <c r="R306" s="16" t="b">
        <v>0</v>
      </c>
      <c r="S306" s="16">
        <v>51</v>
      </c>
      <c r="T306" s="16" t="inlineStr">
        <is>
          <t xml:space="preserve">体修</t>
        </is>
      </c>
      <c r="U306" s="16">
        <v>999</v>
      </c>
      <c r="V306" s="16" t="inlineStr">
        <is>
          <t xml:space="preserve">功能_技能书</t>
        </is>
      </c>
      <c r="W306" t="n" s="16">
        <v>10500004</v>
      </c>
      <c r="X306" t="n" s="42">
        <v>0</v>
      </c>
      <c r="Y306" s="16" t="inlineStr">
        <is>
          <t xml:space="preserve">用于将【灵植术】由四级提升至五级。提高对灵植灵性、药性与杂质的辨析和处理能力，并提高相关炼制的成功率。</t>
        </is>
      </c>
      <c r="Z306" t="inlineStr">
        <is>
          <t xml:space="preserve">|cff00FF00“草木之用，不独在其形色；识其灵序、留其真性，方能去芜存精。”——《草木蕴生功》|r</t>
        </is>
      </c>
      <c r="AA306" s="16" t="inlineStr">
        <is>
          <t xml:space="preserve">宗门兑换，购买，秘境或遗迹可得</t>
        </is>
      </c>
      <c r="AB306" s="16">
        <v>11002000</v>
      </c>
      <c r="AC306" s="31" t="inlineStr">
        <is>
          <t xml:space="preserve">0</t>
        </is>
      </c>
      <c r="AD306" s="16">
        <v>0</v>
      </c>
      <c r="AF306">
        <v>70002</v>
      </c>
      <c r="AH306">
        <v>600000</v>
      </c>
      <c r="AI306" s="32" t="inlineStr">
        <is>
          <t xml:space="preserve">功法</t>
        </is>
      </c>
      <c r="AJ306" s="16" t="inlineStr">
        <is>
          <t xml:space="preserve">地道神通</t>
        </is>
      </c>
      <c r="AK306" s="16" t="inlineStr">
        <is>
          <t xml:space="preserve">炼虚</t>
        </is>
      </c>
    </row>
    <row r="307" ht="16.5" customHeight="1" spans="2:37">
      <c r="B307" s="16" t="n">
        <f>10000000+INDEX(编号表!$B:$B,MATCH(F307,编号表!$A:$A,0))*100000+INDEX(编号表!$F:$F,MATCH(D307,编号表!$E:$E,0))*1000+INDEX(编号表!$D:$D,MATCH(E307,编号表!$C:$C,0))*10000+G307</f>
        <v>11073012</v>
      </c>
      <c r="C307" s="16" t="inlineStr">
        <is>
          <t xml:space="preserve">灵植术·合体篇</t>
        </is>
      </c>
      <c r="D307" s="16" t="inlineStr">
        <is>
          <t xml:space="preserve">玄品</t>
        </is>
      </c>
      <c r="E307" s="16" t="inlineStr">
        <is>
          <t xml:space="preserve">合体</t>
        </is>
      </c>
      <c r="F307" s="16" t="inlineStr">
        <is>
          <t xml:space="preserve">地道神通</t>
        </is>
      </c>
      <c r="G307" s="16">
        <v>12</v>
      </c>
      <c r="I307" s="16">
        <v>60</v>
      </c>
      <c r="J307" t="str">
        <f>"大类_"&amp;D307&amp;E307&amp;F307</f>
        <v>大类_玄品合体地道神通</v>
      </c>
      <c r="K307" s="16" t="inlineStr">
        <is>
          <t xml:space="preserve">子类_技能书</t>
        </is>
      </c>
      <c r="L307" s="16">
        <v>1</v>
      </c>
      <c r="M307" s="16" t="inlineStr">
        <is>
          <t xml:space="preserve">功法</t>
        </is>
      </c>
      <c r="O307" s="16">
        <v>0</v>
      </c>
      <c r="P307" s="16" t="b">
        <v>1</v>
      </c>
      <c r="R307" s="16" t="b">
        <v>0</v>
      </c>
      <c r="S307" s="16">
        <v>61</v>
      </c>
      <c r="T307" s="16" t="inlineStr">
        <is>
          <t xml:space="preserve">体修</t>
        </is>
      </c>
      <c r="U307" s="16">
        <v>999</v>
      </c>
      <c r="V307" s="16" t="inlineStr">
        <is>
          <t xml:space="preserve">功能_技能书</t>
        </is>
      </c>
      <c r="W307" t="n" s="16">
        <v>10500005</v>
      </c>
      <c r="X307" t="n" s="42">
        <v>0</v>
      </c>
      <c r="Y307" s="16" t="inlineStr">
        <is>
          <t xml:space="preserve">用于将【灵植术】由五级提升至六级。提高对灵植灵性、药性与杂质的辨析和处理能力，并提高相关炼制的成功率。</t>
        </is>
      </c>
      <c r="Z307" t="inlineStr">
        <is>
          <t xml:space="preserve">|cff00FF00“草木之用，不独在其形色；识其灵序、留其真性，方能去芜存精。”——《草木蕴生功》|r</t>
        </is>
      </c>
      <c r="AA307" s="16" t="inlineStr">
        <is>
          <t xml:space="preserve">宗门兑换，购买，秘境或遗迹可得</t>
        </is>
      </c>
      <c r="AB307" s="16">
        <v>11002000</v>
      </c>
      <c r="AC307" s="31" t="inlineStr">
        <is>
          <t xml:space="preserve">0</t>
        </is>
      </c>
      <c r="AD307" s="16">
        <v>0</v>
      </c>
      <c r="AF307">
        <v>70002</v>
      </c>
      <c r="AH307">
        <v>3000000</v>
      </c>
      <c r="AI307" s="32" t="inlineStr">
        <is>
          <t xml:space="preserve">功法</t>
        </is>
      </c>
      <c r="AJ307" s="16" t="inlineStr">
        <is>
          <t xml:space="preserve">地道神通</t>
        </is>
      </c>
      <c r="AK307" s="16" t="inlineStr">
        <is>
          <t xml:space="preserve">合体</t>
        </is>
      </c>
    </row>
    <row r="308" ht="16.5" customHeight="1" spans="2:37">
      <c r="B308" s="16" t="n">
        <f>10000000+INDEX(编号表!$B:$B,MATCH(F308,编号表!$A:$A,0))*100000+INDEX(编号表!$F:$F,MATCH(D308,编号表!$E:$E,0))*1000+INDEX(编号表!$D:$D,MATCH(E308,编号表!$C:$C,0))*10000+G308</f>
        <v>11084013</v>
      </c>
      <c r="C308" s="16" t="inlineStr">
        <is>
          <t xml:space="preserve">灵植术·大乘篇</t>
        </is>
      </c>
      <c r="D308" s="16" t="inlineStr">
        <is>
          <t xml:space="preserve">仙品</t>
        </is>
      </c>
      <c r="E308" s="16" t="inlineStr">
        <is>
          <t xml:space="preserve">大乘</t>
        </is>
      </c>
      <c r="F308" s="16" t="inlineStr">
        <is>
          <t xml:space="preserve">地道神通</t>
        </is>
      </c>
      <c r="G308" s="16">
        <v>13</v>
      </c>
      <c r="I308" s="16">
        <v>60</v>
      </c>
      <c r="J308" t="str">
        <f>"大类_"&amp;D308&amp;E308&amp;F308</f>
        <v>大类_仙品大乘地道神通</v>
      </c>
      <c r="K308" s="16" t="inlineStr">
        <is>
          <t xml:space="preserve">子类_技能书</t>
        </is>
      </c>
      <c r="L308" s="16">
        <v>1</v>
      </c>
      <c r="M308" s="16" t="inlineStr">
        <is>
          <t xml:space="preserve">功法</t>
        </is>
      </c>
      <c r="O308" s="16">
        <v>0</v>
      </c>
      <c r="P308" s="16" t="b">
        <v>1</v>
      </c>
      <c r="R308" s="16" t="b">
        <v>0</v>
      </c>
      <c r="S308" s="16">
        <v>71</v>
      </c>
      <c r="T308" s="16" t="inlineStr">
        <is>
          <t xml:space="preserve">体修</t>
        </is>
      </c>
      <c r="U308" s="16">
        <v>999</v>
      </c>
      <c r="V308" s="16" t="inlineStr">
        <is>
          <t xml:space="preserve">功能_技能书</t>
        </is>
      </c>
      <c r="W308" t="n" s="16">
        <v>10500006</v>
      </c>
      <c r="X308" t="n" s="42">
        <v>0</v>
      </c>
      <c r="Y308" s="16" t="inlineStr">
        <is>
          <t xml:space="preserve">用于将【灵植术】由六级提升至七级。提高对灵植灵性、药性与杂质的辨析和处理能力，并提高相关炼制的成功率。</t>
        </is>
      </c>
      <c r="Z308" t="inlineStr">
        <is>
          <t xml:space="preserve">|cff00FF00“草木之用，不独在其形色；识其灵序、留其真性，方能去芜存精。”——《草木蕴生功》|r</t>
        </is>
      </c>
      <c r="AA308" s="16" t="inlineStr">
        <is>
          <t xml:space="preserve">宗门兑换，购买，秘境或遗迹可得</t>
        </is>
      </c>
      <c r="AB308" s="16">
        <v>11002000</v>
      </c>
      <c r="AC308" s="31" t="inlineStr">
        <is>
          <t xml:space="preserve">0</t>
        </is>
      </c>
      <c r="AD308" s="16">
        <v>0</v>
      </c>
      <c r="AF308">
        <v>70002</v>
      </c>
      <c r="AH308">
        <v>75000000</v>
      </c>
      <c r="AI308" s="32" t="inlineStr">
        <is>
          <t xml:space="preserve">功法</t>
        </is>
      </c>
      <c r="AJ308" s="16" t="inlineStr">
        <is>
          <t xml:space="preserve">地道神通</t>
        </is>
      </c>
      <c r="AK308" s="16" t="inlineStr">
        <is>
          <t xml:space="preserve">大乘</t>
        </is>
      </c>
    </row>
    <row r="309" ht="16.5" customHeight="1" spans="2:37">
      <c r="B309" s="16" t="n">
        <f>10000000+INDEX(编号表!$B:$B,MATCH(F309,编号表!$A:$A,0))*100000+INDEX(编号表!$F:$F,MATCH(D309,编号表!$E:$E,0))*1000+INDEX(编号表!$D:$D,MATCH(E309,编号表!$C:$C,0))*10000+G309</f>
        <v>11031015</v>
      </c>
      <c r="C309" s="16" t="inlineStr">
        <is>
          <t xml:space="preserve">灵材术·金丹篇</t>
        </is>
      </c>
      <c r="D309" s="16" t="inlineStr">
        <is>
          <t xml:space="preserve">凡品</t>
        </is>
      </c>
      <c r="E309" s="16" t="inlineStr">
        <is>
          <t xml:space="preserve">金丹</t>
        </is>
      </c>
      <c r="F309" s="16" t="inlineStr">
        <is>
          <t xml:space="preserve">地道神通</t>
        </is>
      </c>
      <c r="G309" s="16">
        <v>15</v>
      </c>
      <c r="I309" s="16">
        <v>60</v>
      </c>
      <c r="J309" t="str">
        <f>"大类_"&amp;D309&amp;E309&amp;F309</f>
        <v>大类_凡品金丹地道神通</v>
      </c>
      <c r="K309" s="16" t="inlineStr">
        <is>
          <t xml:space="preserve">子类_技能书</t>
        </is>
      </c>
      <c r="L309" s="16">
        <v>1</v>
      </c>
      <c r="M309" s="16" t="inlineStr">
        <is>
          <t xml:space="preserve">功法</t>
        </is>
      </c>
      <c r="O309" s="16">
        <v>0</v>
      </c>
      <c r="P309" s="16" t="b">
        <v>1</v>
      </c>
      <c r="R309" s="16" t="b">
        <v>0</v>
      </c>
      <c r="S309" s="16">
        <v>21</v>
      </c>
      <c r="T309" s="16" t="inlineStr">
        <is>
          <t xml:space="preserve">体修</t>
        </is>
      </c>
      <c r="U309" s="16">
        <v>999</v>
      </c>
      <c r="V309" s="16" t="inlineStr">
        <is>
          <t xml:space="preserve">功能_技能书</t>
        </is>
      </c>
      <c r="W309" t="n" s="16">
        <v>10510001</v>
      </c>
      <c r="X309" t="n" s="42">
        <v>0</v>
      </c>
      <c r="Y309" s="16" t="inlineStr">
        <is>
          <t xml:space="preserve">用于将【灵材术】由一级提升至二级。提高对灵材结构、材性与杂质的辨析和处理能力，并提高相关炼制的成功率。</t>
        </is>
      </c>
      <c r="Z309" t="inlineStr">
        <is>
          <t xml:space="preserve">|cff00FF00“石有纹，金有性；灵材虽默，其内秩序自有迹可循。”——《万材辨性篇》|r</t>
        </is>
      </c>
      <c r="AA309" s="16" t="inlineStr">
        <is>
          <t xml:space="preserve">宗门兑换，购买，秘境或遗迹可得</t>
        </is>
      </c>
      <c r="AB309" s="16">
        <v>11002001</v>
      </c>
      <c r="AC309" s="31" t="inlineStr">
        <is>
          <t xml:space="preserve">0</t>
        </is>
      </c>
      <c r="AD309" s="16">
        <v>0</v>
      </c>
      <c r="AF309">
        <v>70002</v>
      </c>
      <c r="AH309">
        <v>400</v>
      </c>
      <c r="AI309" s="32" t="inlineStr">
        <is>
          <t xml:space="preserve">功法</t>
        </is>
      </c>
      <c r="AJ309" s="16" t="inlineStr">
        <is>
          <t xml:space="preserve">地道神通</t>
        </is>
      </c>
      <c r="AK309" s="16" t="inlineStr">
        <is>
          <t xml:space="preserve">金丹</t>
        </is>
      </c>
    </row>
    <row r="310" ht="16.5" customHeight="1" spans="2:37">
      <c r="B310" s="16" t="n">
        <f>10000000+INDEX(编号表!$B:$B,MATCH(F310,编号表!$A:$A,0))*100000+INDEX(编号表!$F:$F,MATCH(D310,编号表!$E:$E,0))*1000+INDEX(编号表!$D:$D,MATCH(E310,编号表!$C:$C,0))*10000+G310</f>
        <v>11042016</v>
      </c>
      <c r="C310" s="16" t="inlineStr">
        <is>
          <t xml:space="preserve">灵材术·元婴篇</t>
        </is>
      </c>
      <c r="D310" s="16" t="inlineStr">
        <is>
          <t xml:space="preserve">灵品</t>
        </is>
      </c>
      <c r="E310" s="16" t="inlineStr">
        <is>
          <t xml:space="preserve">元婴</t>
        </is>
      </c>
      <c r="F310" s="16" t="inlineStr">
        <is>
          <t xml:space="preserve">地道神通</t>
        </is>
      </c>
      <c r="G310" s="16">
        <v>16</v>
      </c>
      <c r="I310" s="16">
        <v>60</v>
      </c>
      <c r="J310" t="str">
        <f>"大类_"&amp;D310&amp;E310&amp;F310</f>
        <v>大类_灵品元婴地道神通</v>
      </c>
      <c r="K310" s="16" t="inlineStr">
        <is>
          <t xml:space="preserve">子类_技能书</t>
        </is>
      </c>
      <c r="L310" s="16">
        <v>1</v>
      </c>
      <c r="M310" s="16" t="inlineStr">
        <is>
          <t xml:space="preserve">功法</t>
        </is>
      </c>
      <c r="O310" s="16">
        <v>0</v>
      </c>
      <c r="P310" s="16" t="b">
        <v>1</v>
      </c>
      <c r="R310" s="16" t="b">
        <v>0</v>
      </c>
      <c r="S310" s="16">
        <v>31</v>
      </c>
      <c r="T310" s="16" t="inlineStr">
        <is>
          <t xml:space="preserve">体修</t>
        </is>
      </c>
      <c r="U310" s="16">
        <v>999</v>
      </c>
      <c r="V310" s="16" t="inlineStr">
        <is>
          <t xml:space="preserve">功能_技能书</t>
        </is>
      </c>
      <c r="W310" t="n" s="16">
        <v>10510002</v>
      </c>
      <c r="X310" t="n" s="42">
        <v>0</v>
      </c>
      <c r="Y310" s="16" t="inlineStr">
        <is>
          <t xml:space="preserve">用于将【灵材术】由二级提升至三级。提高对灵材结构、材性与杂质的辨析和处理能力，并提高相关炼制的成功率。</t>
        </is>
      </c>
      <c r="Z310" t="inlineStr">
        <is>
          <t xml:space="preserve">|cff00FF00“石有纹，金有性；灵材虽默，其内秩序自有迹可循。”——《万材辨性篇》|r</t>
        </is>
      </c>
      <c r="AA310" s="16" t="inlineStr">
        <is>
          <t xml:space="preserve">宗门兑换，购买，秘境或遗迹可得</t>
        </is>
      </c>
      <c r="AB310" s="16">
        <v>11002001</v>
      </c>
      <c r="AC310" s="31" t="inlineStr">
        <is>
          <t xml:space="preserve">0</t>
        </is>
      </c>
      <c r="AD310" s="16">
        <v>0</v>
      </c>
      <c r="AF310">
        <v>70002</v>
      </c>
      <c r="AH310">
        <v>6000</v>
      </c>
      <c r="AI310" s="32" t="inlineStr">
        <is>
          <t xml:space="preserve">功法</t>
        </is>
      </c>
      <c r="AJ310" s="16" t="inlineStr">
        <is>
          <t xml:space="preserve">地道神通</t>
        </is>
      </c>
      <c r="AK310" s="16" t="inlineStr">
        <is>
          <t xml:space="preserve">元婴</t>
        </is>
      </c>
    </row>
    <row r="311" ht="16.5" customHeight="1" spans="2:37">
      <c r="B311" s="16" t="n">
        <f>10000000+INDEX(编号表!$B:$B,MATCH(F311,编号表!$A:$A,0))*100000+INDEX(编号表!$F:$F,MATCH(D311,编号表!$E:$E,0))*1000+INDEX(编号表!$D:$D,MATCH(E311,编号表!$C:$C,0))*10000+G311</f>
        <v>11052017</v>
      </c>
      <c r="C311" s="16" t="inlineStr">
        <is>
          <t xml:space="preserve">灵材术·化神篇</t>
        </is>
      </c>
      <c r="D311" s="16" t="inlineStr">
        <is>
          <t xml:space="preserve">灵品</t>
        </is>
      </c>
      <c r="E311" s="16" t="inlineStr">
        <is>
          <t xml:space="preserve">化神</t>
        </is>
      </c>
      <c r="F311" s="16" t="inlineStr">
        <is>
          <t xml:space="preserve">地道神通</t>
        </is>
      </c>
      <c r="G311" s="16">
        <v>17</v>
      </c>
      <c r="I311" s="16">
        <v>60</v>
      </c>
      <c r="J311" t="str">
        <f>"大类_"&amp;D311&amp;E311&amp;F311</f>
        <v>大类_灵品化神地道神通</v>
      </c>
      <c r="K311" s="16" t="inlineStr">
        <is>
          <t xml:space="preserve">子类_技能书</t>
        </is>
      </c>
      <c r="L311" s="16">
        <v>1</v>
      </c>
      <c r="M311" s="16" t="inlineStr">
        <is>
          <t xml:space="preserve">功法</t>
        </is>
      </c>
      <c r="O311" s="16">
        <v>0</v>
      </c>
      <c r="P311" s="16" t="b">
        <v>1</v>
      </c>
      <c r="R311" s="16" t="b">
        <v>0</v>
      </c>
      <c r="S311" s="16">
        <v>41</v>
      </c>
      <c r="T311" s="16" t="inlineStr">
        <is>
          <t xml:space="preserve">体修</t>
        </is>
      </c>
      <c r="U311" s="16">
        <v>999</v>
      </c>
      <c r="V311" s="16" t="inlineStr">
        <is>
          <t xml:space="preserve">功能_技能书</t>
        </is>
      </c>
      <c r="W311" t="n" s="16">
        <v>10510003</v>
      </c>
      <c r="X311" t="n" s="42">
        <v>0</v>
      </c>
      <c r="Y311" s="16" t="inlineStr">
        <is>
          <t xml:space="preserve">用于将【灵材术】由三级提升至四级。提高对灵材结构、材性与杂质的辨析和处理能力，并提高相关炼制的成功率。</t>
        </is>
      </c>
      <c r="Z311" t="inlineStr">
        <is>
          <t xml:space="preserve">|cff00FF00“石有纹，金有性；灵材虽默，其内秩序自有迹可循。”——《万材辨性篇》|r</t>
        </is>
      </c>
      <c r="AA311" s="16" t="inlineStr">
        <is>
          <t xml:space="preserve">宗门兑换，购买，秘境或遗迹可得</t>
        </is>
      </c>
      <c r="AB311" s="16">
        <v>11002001</v>
      </c>
      <c r="AC311" s="31" t="inlineStr">
        <is>
          <t xml:space="preserve">0</t>
        </is>
      </c>
      <c r="AD311" s="16">
        <v>0</v>
      </c>
      <c r="AF311">
        <v>70002</v>
      </c>
      <c r="AH311">
        <v>30000</v>
      </c>
      <c r="AI311" s="32" t="inlineStr">
        <is>
          <t xml:space="preserve">功法</t>
        </is>
      </c>
      <c r="AJ311" s="16" t="inlineStr">
        <is>
          <t xml:space="preserve">地道神通</t>
        </is>
      </c>
      <c r="AK311" s="16" t="inlineStr">
        <is>
          <t xml:space="preserve">化神</t>
        </is>
      </c>
    </row>
    <row r="312" ht="16.5" customHeight="1" spans="2:37">
      <c r="B312" s="16" t="n">
        <f>10000000+INDEX(编号表!$B:$B,MATCH(F312,编号表!$A:$A,0))*100000+INDEX(编号表!$F:$F,MATCH(D312,编号表!$E:$E,0))*1000+INDEX(编号表!$D:$D,MATCH(E312,编号表!$C:$C,0))*10000+G312</f>
        <v>11063018</v>
      </c>
      <c r="C312" s="16" t="inlineStr">
        <is>
          <t xml:space="preserve">灵材术·炼虚篇</t>
        </is>
      </c>
      <c r="D312" s="16" t="inlineStr">
        <is>
          <t xml:space="preserve">玄品</t>
        </is>
      </c>
      <c r="E312" s="16" t="inlineStr">
        <is>
          <t xml:space="preserve">炼虚</t>
        </is>
      </c>
      <c r="F312" s="16" t="inlineStr">
        <is>
          <t xml:space="preserve">地道神通</t>
        </is>
      </c>
      <c r="G312" s="16">
        <v>18</v>
      </c>
      <c r="I312" s="16">
        <v>60</v>
      </c>
      <c r="J312" t="str">
        <f>"大类_"&amp;D312&amp;E312&amp;F312</f>
        <v>大类_玄品炼虚地道神通</v>
      </c>
      <c r="K312" s="16" t="inlineStr">
        <is>
          <t xml:space="preserve">子类_技能书</t>
        </is>
      </c>
      <c r="L312" s="16">
        <v>1</v>
      </c>
      <c r="M312" s="16" t="inlineStr">
        <is>
          <t xml:space="preserve">功法</t>
        </is>
      </c>
      <c r="O312" s="16">
        <v>0</v>
      </c>
      <c r="P312" s="16" t="b">
        <v>1</v>
      </c>
      <c r="R312" s="16" t="b">
        <v>0</v>
      </c>
      <c r="S312" s="16">
        <v>51</v>
      </c>
      <c r="T312" s="16" t="inlineStr">
        <is>
          <t xml:space="preserve">体修</t>
        </is>
      </c>
      <c r="U312" s="16">
        <v>999</v>
      </c>
      <c r="V312" s="16" t="inlineStr">
        <is>
          <t xml:space="preserve">功能_技能书</t>
        </is>
      </c>
      <c r="W312" t="n" s="16">
        <v>10510004</v>
      </c>
      <c r="X312" t="n" s="42">
        <v>0</v>
      </c>
      <c r="Y312" s="16" t="inlineStr">
        <is>
          <t xml:space="preserve">用于将【灵材术】由四级提升至五级。提高对灵材结构、材性与杂质的辨析和处理能力，并提高相关炼制的成功率。</t>
        </is>
      </c>
      <c r="Z312" t="inlineStr">
        <is>
          <t xml:space="preserve">|cff00FF00“石有纹，金有性；灵材虽默，其内秩序自有迹可循。”——《万材辨性篇》|r</t>
        </is>
      </c>
      <c r="AA312" s="16" t="inlineStr">
        <is>
          <t xml:space="preserve">宗门兑换，购买，秘境或遗迹可得</t>
        </is>
      </c>
      <c r="AB312" s="16">
        <v>11002001</v>
      </c>
      <c r="AC312" s="31" t="inlineStr">
        <is>
          <t xml:space="preserve">0</t>
        </is>
      </c>
      <c r="AD312" s="16">
        <v>0</v>
      </c>
      <c r="AF312">
        <v>70002</v>
      </c>
      <c r="AH312">
        <v>600000</v>
      </c>
      <c r="AI312" s="32" t="inlineStr">
        <is>
          <t xml:space="preserve">功法</t>
        </is>
      </c>
      <c r="AJ312" s="16" t="inlineStr">
        <is>
          <t xml:space="preserve">地道神通</t>
        </is>
      </c>
      <c r="AK312" s="16" t="inlineStr">
        <is>
          <t xml:space="preserve">炼虚</t>
        </is>
      </c>
    </row>
    <row r="313" ht="16.5" customHeight="1" spans="2:37">
      <c r="B313" s="16" t="n">
        <f>10000000+INDEX(编号表!$B:$B,MATCH(F313,编号表!$A:$A,0))*100000+INDEX(编号表!$F:$F,MATCH(D313,编号表!$E:$E,0))*1000+INDEX(编号表!$D:$D,MATCH(E313,编号表!$C:$C,0))*10000+G313</f>
        <v>11073019</v>
      </c>
      <c r="C313" s="16" t="inlineStr">
        <is>
          <t xml:space="preserve">灵材术·合体篇</t>
        </is>
      </c>
      <c r="D313" s="16" t="inlineStr">
        <is>
          <t xml:space="preserve">玄品</t>
        </is>
      </c>
      <c r="E313" s="16" t="inlineStr">
        <is>
          <t xml:space="preserve">合体</t>
        </is>
      </c>
      <c r="F313" s="16" t="inlineStr">
        <is>
          <t xml:space="preserve">地道神通</t>
        </is>
      </c>
      <c r="G313" s="16">
        <v>19</v>
      </c>
      <c r="I313" s="16">
        <v>60</v>
      </c>
      <c r="J313" t="str">
        <f>"大类_"&amp;D313&amp;E313&amp;F313</f>
        <v>大类_玄品合体地道神通</v>
      </c>
      <c r="K313" s="16" t="inlineStr">
        <is>
          <t xml:space="preserve">子类_技能书</t>
        </is>
      </c>
      <c r="L313" s="16">
        <v>1</v>
      </c>
      <c r="M313" s="16" t="inlineStr">
        <is>
          <t xml:space="preserve">功法</t>
        </is>
      </c>
      <c r="O313" s="16">
        <v>0</v>
      </c>
      <c r="P313" s="16" t="b">
        <v>1</v>
      </c>
      <c r="R313" s="16" t="b">
        <v>0</v>
      </c>
      <c r="S313" s="16">
        <v>61</v>
      </c>
      <c r="T313" s="16" t="inlineStr">
        <is>
          <t xml:space="preserve">体修</t>
        </is>
      </c>
      <c r="U313" s="16">
        <v>999</v>
      </c>
      <c r="V313" s="16" t="inlineStr">
        <is>
          <t xml:space="preserve">功能_技能书</t>
        </is>
      </c>
      <c r="W313" t="n" s="16">
        <v>10510005</v>
      </c>
      <c r="X313" t="n" s="42">
        <v>0</v>
      </c>
      <c r="Y313" s="16" t="inlineStr">
        <is>
          <t xml:space="preserve">用于将【灵材术】由五级提升至六级。提高对灵材结构、材性与杂质的辨析和处理能力，并提高相关炼制的成功率。</t>
        </is>
      </c>
      <c r="Z313" t="inlineStr">
        <is>
          <t xml:space="preserve">|cff00FF00“石有纹，金有性；灵材虽默，其内秩序自有迹可循。”——《万材辨性篇》|r</t>
        </is>
      </c>
      <c r="AA313" s="16" t="inlineStr">
        <is>
          <t xml:space="preserve">宗门兑换，购买，秘境或遗迹可得</t>
        </is>
      </c>
      <c r="AB313" s="16">
        <v>11002001</v>
      </c>
      <c r="AC313" s="31" t="inlineStr">
        <is>
          <t xml:space="preserve">0</t>
        </is>
      </c>
      <c r="AD313" s="16">
        <v>0</v>
      </c>
      <c r="AF313">
        <v>70002</v>
      </c>
      <c r="AH313">
        <v>3000000</v>
      </c>
      <c r="AI313" s="32" t="inlineStr">
        <is>
          <t xml:space="preserve">功法</t>
        </is>
      </c>
      <c r="AJ313" s="16" t="inlineStr">
        <is>
          <t xml:space="preserve">地道神通</t>
        </is>
      </c>
      <c r="AK313" s="16" t="inlineStr">
        <is>
          <t xml:space="preserve">合体</t>
        </is>
      </c>
    </row>
    <row r="314" ht="16.5" customHeight="1" spans="2:37">
      <c r="B314" s="16" t="n">
        <f>10000000+INDEX(编号表!$B:$B,MATCH(F314,编号表!$A:$A,0))*100000+INDEX(编号表!$F:$F,MATCH(D314,编号表!$E:$E,0))*1000+INDEX(编号表!$D:$D,MATCH(E314,编号表!$C:$C,0))*10000+G314</f>
        <v>11084020</v>
      </c>
      <c r="C314" s="16" t="inlineStr">
        <is>
          <t xml:space="preserve">灵材术·大乘篇</t>
        </is>
      </c>
      <c r="D314" s="16" t="inlineStr">
        <is>
          <t xml:space="preserve">仙品</t>
        </is>
      </c>
      <c r="E314" s="16" t="inlineStr">
        <is>
          <t xml:space="preserve">大乘</t>
        </is>
      </c>
      <c r="F314" s="16" t="inlineStr">
        <is>
          <t xml:space="preserve">地道神通</t>
        </is>
      </c>
      <c r="G314" s="16">
        <v>20</v>
      </c>
      <c r="I314" s="16">
        <v>60</v>
      </c>
      <c r="J314" t="str">
        <f>"大类_"&amp;D314&amp;E314&amp;F314</f>
        <v>大类_仙品大乘地道神通</v>
      </c>
      <c r="K314" s="16" t="inlineStr">
        <is>
          <t xml:space="preserve">子类_技能书</t>
        </is>
      </c>
      <c r="L314" s="16">
        <v>1</v>
      </c>
      <c r="M314" s="16" t="inlineStr">
        <is>
          <t xml:space="preserve">功法</t>
        </is>
      </c>
      <c r="O314" s="16">
        <v>0</v>
      </c>
      <c r="P314" s="16" t="b">
        <v>1</v>
      </c>
      <c r="R314" s="16" t="b">
        <v>0</v>
      </c>
      <c r="S314" s="16">
        <v>71</v>
      </c>
      <c r="T314" s="16" t="inlineStr">
        <is>
          <t xml:space="preserve">体修</t>
        </is>
      </c>
      <c r="U314" s="16">
        <v>999</v>
      </c>
      <c r="V314" s="16" t="inlineStr">
        <is>
          <t xml:space="preserve">功能_技能书</t>
        </is>
      </c>
      <c r="W314" t="n" s="16">
        <v>10510006</v>
      </c>
      <c r="X314" t="n" s="42">
        <v>0</v>
      </c>
      <c r="Y314" s="16" t="inlineStr">
        <is>
          <t xml:space="preserve">用于将【灵材术】由六级提升至七级。提高对灵材结构、材性与杂质的辨析和处理能力，并提高相关炼制的成功率。</t>
        </is>
      </c>
      <c r="Z314" t="inlineStr">
        <is>
          <t xml:space="preserve">|cff00FF00“石有纹，金有性；灵材虽默，其内秩序自有迹可循。”——《万材辨性篇》|r</t>
        </is>
      </c>
      <c r="AA314" s="16" t="inlineStr">
        <is>
          <t xml:space="preserve">宗门兑换，购买，秘境或遗迹可得</t>
        </is>
      </c>
      <c r="AB314" s="16">
        <v>11002001</v>
      </c>
      <c r="AC314" s="31" t="inlineStr">
        <is>
          <t xml:space="preserve">0</t>
        </is>
      </c>
      <c r="AD314" s="16">
        <v>0</v>
      </c>
      <c r="AF314">
        <v>70002</v>
      </c>
      <c r="AH314">
        <v>75000000</v>
      </c>
      <c r="AI314" s="32" t="inlineStr">
        <is>
          <t xml:space="preserve">功法</t>
        </is>
      </c>
      <c r="AJ314" s="16" t="inlineStr">
        <is>
          <t xml:space="preserve">地道神通</t>
        </is>
      </c>
      <c r="AK314" s="16" t="inlineStr">
        <is>
          <t xml:space="preserve">大乘</t>
        </is>
      </c>
    </row>
    <row r="315" ht="16.5" customHeight="1" spans="2:37">
      <c r="B315" s="16" t="n">
        <f>10000000+INDEX(编号表!$B:$B,MATCH(F315,编号表!$A:$A,0))*100000+INDEX(编号表!$F:$F,MATCH(D315,编号表!$E:$E,0))*1000+INDEX(编号表!$D:$D,MATCH(E315,编号表!$C:$C,0))*10000+G315</f>
        <v>11031022</v>
      </c>
      <c r="C315" s="16" t="inlineStr">
        <is>
          <t xml:space="preserve">炼丹术·金丹篇</t>
        </is>
      </c>
      <c r="D315" s="16" t="inlineStr">
        <is>
          <t xml:space="preserve">凡品</t>
        </is>
      </c>
      <c r="E315" s="16" t="inlineStr">
        <is>
          <t xml:space="preserve">金丹</t>
        </is>
      </c>
      <c r="F315" s="16" t="inlineStr">
        <is>
          <t xml:space="preserve">地道神通</t>
        </is>
      </c>
      <c r="G315" s="16">
        <v>22</v>
      </c>
      <c r="I315" s="16">
        <v>60</v>
      </c>
      <c r="J315" t="str">
        <f>"大类_"&amp;D315&amp;E315&amp;F315</f>
        <v>大类_凡品金丹地道神通</v>
      </c>
      <c r="K315" s="16" t="inlineStr">
        <is>
          <t xml:space="preserve">子类_技能书</t>
        </is>
      </c>
      <c r="L315" s="16">
        <v>1</v>
      </c>
      <c r="M315" s="16" t="inlineStr">
        <is>
          <t xml:space="preserve">功法</t>
        </is>
      </c>
      <c r="O315" s="16">
        <v>0</v>
      </c>
      <c r="P315" s="16" t="b">
        <v>1</v>
      </c>
      <c r="R315" s="16" t="b">
        <v>0</v>
      </c>
      <c r="S315" s="16">
        <v>21</v>
      </c>
      <c r="T315" s="16" t="inlineStr">
        <is>
          <t xml:space="preserve">体修</t>
        </is>
      </c>
      <c r="U315" s="16">
        <v>999</v>
      </c>
      <c r="V315" s="16" t="inlineStr">
        <is>
          <t xml:space="preserve">功能_技能书</t>
        </is>
      </c>
      <c r="W315" t="n" s="16">
        <v>10520001</v>
      </c>
      <c r="X315" t="n" s="42">
        <v>0</v>
      </c>
      <c r="Y315" s="16" t="inlineStr">
        <is>
          <t xml:space="preserve">用于将【炼丹术】由一级提升至二级。提高炼丹时调和药性、掌控火候和去除药滓的能力，增加炼丹成功率。</t>
        </is>
      </c>
      <c r="Z315" t="inlineStr">
        <is>
          <t xml:space="preserve">|cff00FF00“丹成非独赖火，须使四性五味各安其位，清浊自分。”——《九转合丹经》|r</t>
        </is>
      </c>
      <c r="AA315" s="16" t="inlineStr">
        <is>
          <t xml:space="preserve">宗门兑换，购买，秘境或遗迹可得</t>
        </is>
      </c>
      <c r="AB315" s="16">
        <v>11002002</v>
      </c>
      <c r="AC315" s="31" t="inlineStr">
        <is>
          <t xml:space="preserve">0</t>
        </is>
      </c>
      <c r="AD315" s="16">
        <v>0</v>
      </c>
      <c r="AF315">
        <v>70002</v>
      </c>
      <c r="AH315">
        <v>400</v>
      </c>
      <c r="AI315" s="32" t="inlineStr">
        <is>
          <t xml:space="preserve">功法</t>
        </is>
      </c>
      <c r="AJ315" s="16" t="inlineStr">
        <is>
          <t xml:space="preserve">地道神通</t>
        </is>
      </c>
      <c r="AK315" s="16" t="inlineStr">
        <is>
          <t xml:space="preserve">金丹</t>
        </is>
      </c>
    </row>
    <row r="316" ht="16.5" customHeight="1" spans="2:37">
      <c r="B316" s="16" t="n">
        <f>10000000+INDEX(编号表!$B:$B,MATCH(F316,编号表!$A:$A,0))*100000+INDEX(编号表!$F:$F,MATCH(D316,编号表!$E:$E,0))*1000+INDEX(编号表!$D:$D,MATCH(E316,编号表!$C:$C,0))*10000+G316</f>
        <v>11042023</v>
      </c>
      <c r="C316" s="16" t="inlineStr">
        <is>
          <t xml:space="preserve">炼丹术·元婴篇</t>
        </is>
      </c>
      <c r="D316" s="16" t="inlineStr">
        <is>
          <t xml:space="preserve">灵品</t>
        </is>
      </c>
      <c r="E316" s="16" t="inlineStr">
        <is>
          <t xml:space="preserve">元婴</t>
        </is>
      </c>
      <c r="F316" s="16" t="inlineStr">
        <is>
          <t xml:space="preserve">地道神通</t>
        </is>
      </c>
      <c r="G316" s="16">
        <v>23</v>
      </c>
      <c r="I316" s="16">
        <v>60</v>
      </c>
      <c r="J316" t="str">
        <f>"大类_"&amp;D316&amp;E316&amp;F316</f>
        <v>大类_灵品元婴地道神通</v>
      </c>
      <c r="K316" s="16" t="inlineStr">
        <is>
          <t xml:space="preserve">子类_技能书</t>
        </is>
      </c>
      <c r="L316" s="16">
        <v>1</v>
      </c>
      <c r="M316" s="16" t="inlineStr">
        <is>
          <t xml:space="preserve">功法</t>
        </is>
      </c>
      <c r="O316" s="16">
        <v>0</v>
      </c>
      <c r="P316" s="16" t="b">
        <v>1</v>
      </c>
      <c r="R316" s="16" t="b">
        <v>0</v>
      </c>
      <c r="S316" s="16">
        <v>31</v>
      </c>
      <c r="T316" s="16" t="inlineStr">
        <is>
          <t xml:space="preserve">体修</t>
        </is>
      </c>
      <c r="U316" s="16">
        <v>999</v>
      </c>
      <c r="V316" s="16" t="inlineStr">
        <is>
          <t xml:space="preserve">功能_技能书</t>
        </is>
      </c>
      <c r="W316" t="n" s="16">
        <v>10520002</v>
      </c>
      <c r="X316" t="n" s="42">
        <v>0</v>
      </c>
      <c r="Y316" s="16" t="inlineStr">
        <is>
          <t xml:space="preserve">用于将【炼丹术】由二级提升至三级。提高炼丹时调和药性、掌控火候和去除药滓的能力，增加炼丹成功率。</t>
        </is>
      </c>
      <c r="Z316" t="inlineStr">
        <is>
          <t xml:space="preserve">|cff00FF00“丹成非独赖火，须使四性五味各安其位，清浊自分。”——《九转合丹经》|r</t>
        </is>
      </c>
      <c r="AA316" s="16" t="inlineStr">
        <is>
          <t xml:space="preserve">宗门兑换，购买，秘境或遗迹可得</t>
        </is>
      </c>
      <c r="AB316" s="16">
        <v>11002002</v>
      </c>
      <c r="AC316" s="31" t="inlineStr">
        <is>
          <t xml:space="preserve">0</t>
        </is>
      </c>
      <c r="AD316" s="16">
        <v>0</v>
      </c>
      <c r="AF316">
        <v>70002</v>
      </c>
      <c r="AH316">
        <v>6000</v>
      </c>
      <c r="AI316" s="32" t="inlineStr">
        <is>
          <t xml:space="preserve">功法</t>
        </is>
      </c>
      <c r="AJ316" s="16" t="inlineStr">
        <is>
          <t xml:space="preserve">地道神通</t>
        </is>
      </c>
      <c r="AK316" s="16" t="inlineStr">
        <is>
          <t xml:space="preserve">元婴</t>
        </is>
      </c>
    </row>
    <row r="317" ht="16.5" customHeight="1" spans="2:37">
      <c r="B317" s="16" t="n">
        <f>10000000+INDEX(编号表!$B:$B,MATCH(F317,编号表!$A:$A,0))*100000+INDEX(编号表!$F:$F,MATCH(D317,编号表!$E:$E,0))*1000+INDEX(编号表!$D:$D,MATCH(E317,编号表!$C:$C,0))*10000+G317</f>
        <v>11052024</v>
      </c>
      <c r="C317" s="16" t="inlineStr">
        <is>
          <t xml:space="preserve">炼丹术·化神篇</t>
        </is>
      </c>
      <c r="D317" s="16" t="inlineStr">
        <is>
          <t xml:space="preserve">灵品</t>
        </is>
      </c>
      <c r="E317" s="16" t="inlineStr">
        <is>
          <t xml:space="preserve">化神</t>
        </is>
      </c>
      <c r="F317" s="16" t="inlineStr">
        <is>
          <t xml:space="preserve">地道神通</t>
        </is>
      </c>
      <c r="G317" s="16">
        <v>24</v>
      </c>
      <c r="I317" s="16">
        <v>60</v>
      </c>
      <c r="J317" t="str">
        <f>"大类_"&amp;D317&amp;E317&amp;F317</f>
        <v>大类_灵品化神地道神通</v>
      </c>
      <c r="K317" s="16" t="inlineStr">
        <is>
          <t xml:space="preserve">子类_技能书</t>
        </is>
      </c>
      <c r="L317" s="16">
        <v>1</v>
      </c>
      <c r="M317" s="16" t="inlineStr">
        <is>
          <t xml:space="preserve">功法</t>
        </is>
      </c>
      <c r="O317" s="16">
        <v>0</v>
      </c>
      <c r="P317" s="16" t="b">
        <v>1</v>
      </c>
      <c r="R317" s="16" t="b">
        <v>0</v>
      </c>
      <c r="S317" s="16">
        <v>41</v>
      </c>
      <c r="T317" s="16" t="inlineStr">
        <is>
          <t xml:space="preserve">体修</t>
        </is>
      </c>
      <c r="U317" s="16">
        <v>999</v>
      </c>
      <c r="V317" s="16" t="inlineStr">
        <is>
          <t xml:space="preserve">功能_技能书</t>
        </is>
      </c>
      <c r="W317" t="n" s="16">
        <v>10520003</v>
      </c>
      <c r="X317" t="n" s="42">
        <v>0</v>
      </c>
      <c r="Y317" s="16" t="inlineStr">
        <is>
          <t xml:space="preserve">用于将【炼丹术】由三级提升至四级。提高炼丹时调和药性、掌控火候和去除药滓的能力，增加炼丹成功率。</t>
        </is>
      </c>
      <c r="Z317" t="inlineStr">
        <is>
          <t xml:space="preserve">|cff00FF00“丹成非独赖火，须使四性五味各安其位，清浊自分。”——《九转合丹经》|r</t>
        </is>
      </c>
      <c r="AA317" s="16" t="inlineStr">
        <is>
          <t xml:space="preserve">宗门兑换，购买，秘境或遗迹可得</t>
        </is>
      </c>
      <c r="AB317" s="16">
        <v>11002002</v>
      </c>
      <c r="AC317" s="31" t="inlineStr">
        <is>
          <t xml:space="preserve">0</t>
        </is>
      </c>
      <c r="AD317" s="16">
        <v>0</v>
      </c>
      <c r="AF317">
        <v>70002</v>
      </c>
      <c r="AH317">
        <v>30000</v>
      </c>
      <c r="AI317" s="32" t="inlineStr">
        <is>
          <t xml:space="preserve">功法</t>
        </is>
      </c>
      <c r="AJ317" s="16" t="inlineStr">
        <is>
          <t xml:space="preserve">地道神通</t>
        </is>
      </c>
      <c r="AK317" s="16" t="inlineStr">
        <is>
          <t xml:space="preserve">化神</t>
        </is>
      </c>
    </row>
    <row r="318" ht="16.5" customHeight="1" spans="2:37">
      <c r="B318" s="16" t="n">
        <f>10000000+INDEX(编号表!$B:$B,MATCH(F318,编号表!$A:$A,0))*100000+INDEX(编号表!$F:$F,MATCH(D318,编号表!$E:$E,0))*1000+INDEX(编号表!$D:$D,MATCH(E318,编号表!$C:$C,0))*10000+G318</f>
        <v>11063025</v>
      </c>
      <c r="C318" s="16" t="inlineStr">
        <is>
          <t xml:space="preserve">炼丹术·炼虚篇</t>
        </is>
      </c>
      <c r="D318" s="16" t="inlineStr">
        <is>
          <t xml:space="preserve">玄品</t>
        </is>
      </c>
      <c r="E318" s="16" t="inlineStr">
        <is>
          <t xml:space="preserve">炼虚</t>
        </is>
      </c>
      <c r="F318" s="16" t="inlineStr">
        <is>
          <t xml:space="preserve">地道神通</t>
        </is>
      </c>
      <c r="G318" s="16">
        <v>25</v>
      </c>
      <c r="I318" s="16">
        <v>60</v>
      </c>
      <c r="J318" t="str">
        <f>"大类_"&amp;D318&amp;E318&amp;F318</f>
        <v>大类_玄品炼虚地道神通</v>
      </c>
      <c r="K318" s="16" t="inlineStr">
        <is>
          <t xml:space="preserve">子类_技能书</t>
        </is>
      </c>
      <c r="L318" s="16">
        <v>1</v>
      </c>
      <c r="M318" s="16" t="inlineStr">
        <is>
          <t xml:space="preserve">功法</t>
        </is>
      </c>
      <c r="O318" s="16">
        <v>0</v>
      </c>
      <c r="P318" s="16" t="b">
        <v>1</v>
      </c>
      <c r="R318" s="16" t="b">
        <v>0</v>
      </c>
      <c r="S318" s="16">
        <v>51</v>
      </c>
      <c r="T318" s="16" t="inlineStr">
        <is>
          <t xml:space="preserve">体修</t>
        </is>
      </c>
      <c r="U318" s="16">
        <v>999</v>
      </c>
      <c r="V318" s="16" t="inlineStr">
        <is>
          <t xml:space="preserve">功能_技能书</t>
        </is>
      </c>
      <c r="W318" t="n" s="16">
        <v>10520004</v>
      </c>
      <c r="X318" t="n" s="42">
        <v>0</v>
      </c>
      <c r="Y318" s="16" t="inlineStr">
        <is>
          <t xml:space="preserve">用于将【炼丹术】由四级提升至五级。提高炼丹时调和药性、掌控火候和去除药滓的能力，增加炼丹成功率。</t>
        </is>
      </c>
      <c r="Z318" t="inlineStr">
        <is>
          <t xml:space="preserve">|cff00FF00“丹成非独赖火，须使四性五味各安其位，清浊自分。”——《九转合丹经》|r</t>
        </is>
      </c>
      <c r="AA318" s="16" t="inlineStr">
        <is>
          <t xml:space="preserve">宗门兑换，购买，秘境或遗迹可得</t>
        </is>
      </c>
      <c r="AB318" s="16">
        <v>11002002</v>
      </c>
      <c r="AC318" s="31" t="inlineStr">
        <is>
          <t xml:space="preserve">0</t>
        </is>
      </c>
      <c r="AD318" s="16">
        <v>0</v>
      </c>
      <c r="AF318">
        <v>70002</v>
      </c>
      <c r="AH318">
        <v>600000</v>
      </c>
      <c r="AI318" s="32" t="inlineStr">
        <is>
          <t xml:space="preserve">功法</t>
        </is>
      </c>
      <c r="AJ318" s="16" t="inlineStr">
        <is>
          <t xml:space="preserve">地道神通</t>
        </is>
      </c>
      <c r="AK318" s="16" t="inlineStr">
        <is>
          <t xml:space="preserve">炼虚</t>
        </is>
      </c>
    </row>
    <row r="319" ht="16.5" customHeight="1" spans="2:37">
      <c r="B319" s="16" t="n">
        <f>10000000+INDEX(编号表!$B:$B,MATCH(F319,编号表!$A:$A,0))*100000+INDEX(编号表!$F:$F,MATCH(D319,编号表!$E:$E,0))*1000+INDEX(编号表!$D:$D,MATCH(E319,编号表!$C:$C,0))*10000+G319</f>
        <v>11073026</v>
      </c>
      <c r="C319" s="16" t="inlineStr">
        <is>
          <t xml:space="preserve">炼丹术·合体篇</t>
        </is>
      </c>
      <c r="D319" s="16" t="inlineStr">
        <is>
          <t xml:space="preserve">玄品</t>
        </is>
      </c>
      <c r="E319" s="16" t="inlineStr">
        <is>
          <t xml:space="preserve">合体</t>
        </is>
      </c>
      <c r="F319" s="16" t="inlineStr">
        <is>
          <t xml:space="preserve">地道神通</t>
        </is>
      </c>
      <c r="G319" s="16">
        <v>26</v>
      </c>
      <c r="I319" s="16">
        <v>60</v>
      </c>
      <c r="J319" t="str">
        <f>"大类_"&amp;D319&amp;E319&amp;F319</f>
        <v>大类_玄品合体地道神通</v>
      </c>
      <c r="K319" s="16" t="inlineStr">
        <is>
          <t xml:space="preserve">子类_技能书</t>
        </is>
      </c>
      <c r="L319" s="16">
        <v>1</v>
      </c>
      <c r="M319" s="16" t="inlineStr">
        <is>
          <t xml:space="preserve">功法</t>
        </is>
      </c>
      <c r="O319" s="16">
        <v>0</v>
      </c>
      <c r="P319" s="16" t="b">
        <v>1</v>
      </c>
      <c r="R319" s="16" t="b">
        <v>0</v>
      </c>
      <c r="S319" s="16">
        <v>61</v>
      </c>
      <c r="T319" s="16" t="inlineStr">
        <is>
          <t xml:space="preserve">体修</t>
        </is>
      </c>
      <c r="U319" s="16">
        <v>999</v>
      </c>
      <c r="V319" s="16" t="inlineStr">
        <is>
          <t xml:space="preserve">功能_技能书</t>
        </is>
      </c>
      <c r="W319" t="n" s="16">
        <v>10520005</v>
      </c>
      <c r="X319" t="n" s="42">
        <v>0</v>
      </c>
      <c r="Y319" s="16" t="inlineStr">
        <is>
          <t xml:space="preserve">用于将【炼丹术】由五级提升至六级。提高炼丹时调和药性、掌控火候和去除药滓的能力，增加炼丹成功率。</t>
        </is>
      </c>
      <c r="Z319" t="inlineStr">
        <is>
          <t xml:space="preserve">|cff00FF00“丹成非独赖火，须使四性五味各安其位，清浊自分。”——《九转合丹经》|r</t>
        </is>
      </c>
      <c r="AA319" s="16" t="inlineStr">
        <is>
          <t xml:space="preserve">宗门兑换，购买，秘境或遗迹可得</t>
        </is>
      </c>
      <c r="AB319" s="16">
        <v>11002002</v>
      </c>
      <c r="AC319" s="31" t="inlineStr">
        <is>
          <t xml:space="preserve">0</t>
        </is>
      </c>
      <c r="AD319" s="16">
        <v>0</v>
      </c>
      <c r="AF319">
        <v>70002</v>
      </c>
      <c r="AH319">
        <v>3000000</v>
      </c>
      <c r="AI319" s="32" t="inlineStr">
        <is>
          <t xml:space="preserve">功法</t>
        </is>
      </c>
      <c r="AJ319" s="16" t="inlineStr">
        <is>
          <t xml:space="preserve">地道神通</t>
        </is>
      </c>
      <c r="AK319" s="16" t="inlineStr">
        <is>
          <t xml:space="preserve">合体</t>
        </is>
      </c>
    </row>
    <row r="320" ht="16.5" customHeight="1" spans="2:37">
      <c r="B320" s="16" t="n">
        <f>10000000+INDEX(编号表!$B:$B,MATCH(F320,编号表!$A:$A,0))*100000+INDEX(编号表!$F:$F,MATCH(D320,编号表!$E:$E,0))*1000+INDEX(编号表!$D:$D,MATCH(E320,编号表!$C:$C,0))*10000+G320</f>
        <v>11084027</v>
      </c>
      <c r="C320" s="16" t="inlineStr">
        <is>
          <t xml:space="preserve">炼丹术·大乘篇</t>
        </is>
      </c>
      <c r="D320" s="16" t="inlineStr">
        <is>
          <t xml:space="preserve">仙品</t>
        </is>
      </c>
      <c r="E320" s="16" t="inlineStr">
        <is>
          <t xml:space="preserve">大乘</t>
        </is>
      </c>
      <c r="F320" s="16" t="inlineStr">
        <is>
          <t xml:space="preserve">地道神通</t>
        </is>
      </c>
      <c r="G320" s="16">
        <v>27</v>
      </c>
      <c r="I320" s="16">
        <v>60</v>
      </c>
      <c r="J320" t="str">
        <f>"大类_"&amp;D320&amp;E320&amp;F320</f>
        <v>大类_仙品大乘地道神通</v>
      </c>
      <c r="K320" s="16" t="inlineStr">
        <is>
          <t xml:space="preserve">子类_技能书</t>
        </is>
      </c>
      <c r="L320" s="16">
        <v>1</v>
      </c>
      <c r="M320" s="16" t="inlineStr">
        <is>
          <t xml:space="preserve">功法</t>
        </is>
      </c>
      <c r="O320" s="16">
        <v>0</v>
      </c>
      <c r="P320" s="16" t="b">
        <v>1</v>
      </c>
      <c r="R320" s="16" t="b">
        <v>0</v>
      </c>
      <c r="S320" s="16">
        <v>71</v>
      </c>
      <c r="T320" s="16" t="inlineStr">
        <is>
          <t xml:space="preserve">体修</t>
        </is>
      </c>
      <c r="U320" s="16">
        <v>999</v>
      </c>
      <c r="V320" s="16" t="inlineStr">
        <is>
          <t xml:space="preserve">功能_技能书</t>
        </is>
      </c>
      <c r="W320" t="n" s="16">
        <v>10520006</v>
      </c>
      <c r="X320" t="n" s="42">
        <v>0</v>
      </c>
      <c r="Y320" s="16" t="inlineStr">
        <is>
          <t xml:space="preserve">用于将【炼丹术】由六级提升至七级。提高炼丹时调和药性、掌控火候和去除药滓的能力，增加炼丹成功率。</t>
        </is>
      </c>
      <c r="Z320" t="inlineStr">
        <is>
          <t xml:space="preserve">|cff00FF00“丹成非独赖火，须使四性五味各安其位，清浊自分。”——《九转合丹经》|r</t>
        </is>
      </c>
      <c r="AA320" s="16" t="inlineStr">
        <is>
          <t xml:space="preserve">宗门兑换，购买，秘境或遗迹可得</t>
        </is>
      </c>
      <c r="AB320" s="16">
        <v>11002002</v>
      </c>
      <c r="AC320" s="31" t="inlineStr">
        <is>
          <t xml:space="preserve">0</t>
        </is>
      </c>
      <c r="AD320" s="16">
        <v>0</v>
      </c>
      <c r="AF320">
        <v>70002</v>
      </c>
      <c r="AH320">
        <v>75000000</v>
      </c>
      <c r="AI320" s="32" t="inlineStr">
        <is>
          <t xml:space="preserve">功法</t>
        </is>
      </c>
      <c r="AJ320" s="16" t="inlineStr">
        <is>
          <t xml:space="preserve">地道神通</t>
        </is>
      </c>
      <c r="AK320" s="16" t="inlineStr">
        <is>
          <t xml:space="preserve">大乘</t>
        </is>
      </c>
    </row>
    <row r="321" ht="16.5" customHeight="1" spans="2:37">
      <c r="B321" s="16" t="n">
        <f>10000000+INDEX(编号表!$B:$B,MATCH(F321,编号表!$A:$A,0))*100000+INDEX(编号表!$F:$F,MATCH(D321,编号表!$E:$E,0))*1000+INDEX(编号表!$D:$D,MATCH(E321,编号表!$C:$C,0))*10000+G321</f>
        <v>11031029</v>
      </c>
      <c r="C321" s="16" t="inlineStr">
        <is>
          <t xml:space="preserve">炼器术·金丹篇</t>
        </is>
      </c>
      <c r="D321" s="16" t="inlineStr">
        <is>
          <t xml:space="preserve">凡品</t>
        </is>
      </c>
      <c r="E321" s="16" t="inlineStr">
        <is>
          <t xml:space="preserve">金丹</t>
        </is>
      </c>
      <c r="F321" s="16" t="inlineStr">
        <is>
          <t xml:space="preserve">地道神通</t>
        </is>
      </c>
      <c r="G321" s="16">
        <v>29</v>
      </c>
      <c r="I321" s="16">
        <v>60</v>
      </c>
      <c r="J321" t="str">
        <f>"大类_"&amp;D321&amp;E321&amp;F321</f>
        <v>大类_凡品金丹地道神通</v>
      </c>
      <c r="K321" s="16" t="inlineStr">
        <is>
          <t xml:space="preserve">子类_技能书</t>
        </is>
      </c>
      <c r="L321" s="16">
        <v>1</v>
      </c>
      <c r="M321" s="16" t="inlineStr">
        <is>
          <t xml:space="preserve">功法</t>
        </is>
      </c>
      <c r="O321" s="16">
        <v>0</v>
      </c>
      <c r="P321" s="16" t="b">
        <v>1</v>
      </c>
      <c r="R321" s="16" t="b">
        <v>0</v>
      </c>
      <c r="S321" s="16">
        <v>21</v>
      </c>
      <c r="T321" s="16" t="inlineStr">
        <is>
          <t xml:space="preserve">体修</t>
        </is>
      </c>
      <c r="U321" s="16">
        <v>999</v>
      </c>
      <c r="V321" s="16" t="inlineStr">
        <is>
          <t xml:space="preserve">功能_技能书</t>
        </is>
      </c>
      <c r="W321" t="n" s="16">
        <v>10530001</v>
      </c>
      <c r="X321" t="n" s="42">
        <v>0</v>
      </c>
      <c r="Y321" s="16" t="inlineStr">
        <is>
          <t xml:space="preserve">用于将【炼器术】由一级提升至二级。提高炼器时调和材性、贯通灵路和去除杂质的能力，增加炼器成功率。</t>
        </is>
      </c>
      <c r="Z321" t="inlineStr">
        <is>
          <t xml:space="preserve">|cff00FF00“器成于材，灵生于序；材性不合，百炼亦为空。”——《天工铸灵经》|r</t>
        </is>
      </c>
      <c r="AA321" s="16" t="inlineStr">
        <is>
          <t xml:space="preserve">宗门兑换，购买，秘境或遗迹可得</t>
        </is>
      </c>
      <c r="AB321" s="16">
        <v>11002003</v>
      </c>
      <c r="AC321" s="31" t="inlineStr">
        <is>
          <t xml:space="preserve">0</t>
        </is>
      </c>
      <c r="AD321" s="16">
        <v>0</v>
      </c>
      <c r="AF321">
        <v>70002</v>
      </c>
      <c r="AH321">
        <v>400</v>
      </c>
      <c r="AI321" s="32" t="inlineStr">
        <is>
          <t xml:space="preserve">功法</t>
        </is>
      </c>
      <c r="AJ321" s="16" t="inlineStr">
        <is>
          <t xml:space="preserve">地道神通</t>
        </is>
      </c>
      <c r="AK321" s="16" t="inlineStr">
        <is>
          <t xml:space="preserve">金丹</t>
        </is>
      </c>
    </row>
    <row r="322" ht="16.5" customHeight="1" spans="2:37">
      <c r="B322" s="16" t="n">
        <f>10000000+INDEX(编号表!$B:$B,MATCH(F322,编号表!$A:$A,0))*100000+INDEX(编号表!$F:$F,MATCH(D322,编号表!$E:$E,0))*1000+INDEX(编号表!$D:$D,MATCH(E322,编号表!$C:$C,0))*10000+G322</f>
        <v>11042030</v>
      </c>
      <c r="C322" s="16" t="inlineStr">
        <is>
          <t xml:space="preserve">炼器术·元婴篇</t>
        </is>
      </c>
      <c r="D322" s="16" t="inlineStr">
        <is>
          <t xml:space="preserve">灵品</t>
        </is>
      </c>
      <c r="E322" s="16" t="inlineStr">
        <is>
          <t xml:space="preserve">元婴</t>
        </is>
      </c>
      <c r="F322" s="16" t="inlineStr">
        <is>
          <t xml:space="preserve">地道神通</t>
        </is>
      </c>
      <c r="G322" s="16">
        <v>30</v>
      </c>
      <c r="I322" s="16">
        <v>60</v>
      </c>
      <c r="J322" t="str">
        <f>"大类_"&amp;D322&amp;E322&amp;F322</f>
        <v>大类_灵品元婴地道神通</v>
      </c>
      <c r="K322" s="16" t="inlineStr">
        <is>
          <t xml:space="preserve">子类_技能书</t>
        </is>
      </c>
      <c r="L322" s="16">
        <v>1</v>
      </c>
      <c r="M322" s="16" t="inlineStr">
        <is>
          <t xml:space="preserve">功法</t>
        </is>
      </c>
      <c r="O322" s="16">
        <v>0</v>
      </c>
      <c r="P322" s="16" t="b">
        <v>1</v>
      </c>
      <c r="R322" s="16" t="b">
        <v>0</v>
      </c>
      <c r="S322" s="16">
        <v>31</v>
      </c>
      <c r="T322" s="16" t="inlineStr">
        <is>
          <t xml:space="preserve">体修</t>
        </is>
      </c>
      <c r="U322" s="16">
        <v>999</v>
      </c>
      <c r="V322" s="16" t="inlineStr">
        <is>
          <t xml:space="preserve">功能_技能书</t>
        </is>
      </c>
      <c r="W322" t="n" s="16">
        <v>10530002</v>
      </c>
      <c r="X322" t="n" s="42">
        <v>0</v>
      </c>
      <c r="Y322" s="16" t="inlineStr">
        <is>
          <t xml:space="preserve">用于将【炼器术】由二级提升至三级。提高炼器时调和材性、贯通灵路和去除杂质的能力，增加炼器成功率。</t>
        </is>
      </c>
      <c r="Z322" t="inlineStr">
        <is>
          <t xml:space="preserve">|cff00FF00“器成于材，灵生于序；材性不合，百炼亦为空。”——《天工铸灵经》|r</t>
        </is>
      </c>
      <c r="AA322" s="16" t="inlineStr">
        <is>
          <t xml:space="preserve">宗门兑换，购买，秘境或遗迹可得</t>
        </is>
      </c>
      <c r="AB322" s="16">
        <v>11002003</v>
      </c>
      <c r="AC322" s="31" t="inlineStr">
        <is>
          <t xml:space="preserve">0</t>
        </is>
      </c>
      <c r="AD322" s="16">
        <v>0</v>
      </c>
      <c r="AF322">
        <v>70002</v>
      </c>
      <c r="AH322">
        <v>6000</v>
      </c>
      <c r="AI322" s="32" t="inlineStr">
        <is>
          <t xml:space="preserve">功法</t>
        </is>
      </c>
      <c r="AJ322" s="16" t="inlineStr">
        <is>
          <t xml:space="preserve">地道神通</t>
        </is>
      </c>
      <c r="AK322" s="16" t="inlineStr">
        <is>
          <t xml:space="preserve">元婴</t>
        </is>
      </c>
    </row>
    <row r="323" ht="16.5" customHeight="1" spans="2:37">
      <c r="B323" s="16" t="n">
        <f>10000000+INDEX(编号表!$B:$B,MATCH(F323,编号表!$A:$A,0))*100000+INDEX(编号表!$F:$F,MATCH(D323,编号表!$E:$E,0))*1000+INDEX(编号表!$D:$D,MATCH(E323,编号表!$C:$C,0))*10000+G323</f>
        <v>11052031</v>
      </c>
      <c r="C323" s="16" t="inlineStr">
        <is>
          <t xml:space="preserve">炼器术·化神篇</t>
        </is>
      </c>
      <c r="D323" s="16" t="inlineStr">
        <is>
          <t xml:space="preserve">灵品</t>
        </is>
      </c>
      <c r="E323" s="16" t="inlineStr">
        <is>
          <t xml:space="preserve">化神</t>
        </is>
      </c>
      <c r="F323" s="16" t="inlineStr">
        <is>
          <t xml:space="preserve">地道神通</t>
        </is>
      </c>
      <c r="G323" s="16">
        <v>31</v>
      </c>
      <c r="I323" s="16">
        <v>60</v>
      </c>
      <c r="J323" t="str">
        <f>"大类_"&amp;D323&amp;E323&amp;F323</f>
        <v>大类_灵品化神地道神通</v>
      </c>
      <c r="K323" s="16" t="inlineStr">
        <is>
          <t xml:space="preserve">子类_技能书</t>
        </is>
      </c>
      <c r="L323" s="16">
        <v>1</v>
      </c>
      <c r="M323" s="16" t="inlineStr">
        <is>
          <t xml:space="preserve">功法</t>
        </is>
      </c>
      <c r="O323" s="16">
        <v>0</v>
      </c>
      <c r="P323" s="16" t="b">
        <v>1</v>
      </c>
      <c r="R323" s="16" t="b">
        <v>0</v>
      </c>
      <c r="S323" s="16">
        <v>41</v>
      </c>
      <c r="T323" s="16" t="inlineStr">
        <is>
          <t xml:space="preserve">体修</t>
        </is>
      </c>
      <c r="U323" s="16">
        <v>999</v>
      </c>
      <c r="V323" s="16" t="inlineStr">
        <is>
          <t xml:space="preserve">功能_技能书</t>
        </is>
      </c>
      <c r="W323" t="n" s="16">
        <v>10530003</v>
      </c>
      <c r="X323" t="n" s="42">
        <v>0</v>
      </c>
      <c r="Y323" s="16" t="inlineStr">
        <is>
          <t xml:space="preserve">用于将【炼器术】由三级提升至四级。提高炼器时调和材性、贯通灵路和去除杂质的能力，增加炼器成功率。</t>
        </is>
      </c>
      <c r="Z323" t="inlineStr">
        <is>
          <t xml:space="preserve">|cff00FF00“器成于材，灵生于序；材性不合，百炼亦为空。”——《天工铸灵经》|r</t>
        </is>
      </c>
      <c r="AA323" s="16" t="inlineStr">
        <is>
          <t xml:space="preserve">宗门兑换，购买，秘境或遗迹可得</t>
        </is>
      </c>
      <c r="AB323" s="16">
        <v>11002003</v>
      </c>
      <c r="AC323" s="31" t="inlineStr">
        <is>
          <t xml:space="preserve">0</t>
        </is>
      </c>
      <c r="AD323" s="16">
        <v>0</v>
      </c>
      <c r="AF323">
        <v>70002</v>
      </c>
      <c r="AH323">
        <v>30000</v>
      </c>
      <c r="AI323" s="32" t="inlineStr">
        <is>
          <t xml:space="preserve">功法</t>
        </is>
      </c>
      <c r="AJ323" s="16" t="inlineStr">
        <is>
          <t xml:space="preserve">地道神通</t>
        </is>
      </c>
      <c r="AK323" s="16" t="inlineStr">
        <is>
          <t xml:space="preserve">化神</t>
        </is>
      </c>
    </row>
    <row r="324" ht="16.5" customHeight="1" spans="2:37">
      <c r="B324" s="16" t="n">
        <f>10000000+INDEX(编号表!$B:$B,MATCH(F324,编号表!$A:$A,0))*100000+INDEX(编号表!$F:$F,MATCH(D324,编号表!$E:$E,0))*1000+INDEX(编号表!$D:$D,MATCH(E324,编号表!$C:$C,0))*10000+G324</f>
        <v>11063032</v>
      </c>
      <c r="C324" s="16" t="inlineStr">
        <is>
          <t xml:space="preserve">炼器术·炼虚篇</t>
        </is>
      </c>
      <c r="D324" s="16" t="inlineStr">
        <is>
          <t xml:space="preserve">玄品</t>
        </is>
      </c>
      <c r="E324" s="16" t="inlineStr">
        <is>
          <t xml:space="preserve">炼虚</t>
        </is>
      </c>
      <c r="F324" s="16" t="inlineStr">
        <is>
          <t xml:space="preserve">地道神通</t>
        </is>
      </c>
      <c r="G324" s="16">
        <v>32</v>
      </c>
      <c r="I324" s="16">
        <v>60</v>
      </c>
      <c r="J324" t="str">
        <f>"大类_"&amp;D324&amp;E324&amp;F324</f>
        <v>大类_玄品炼虚地道神通</v>
      </c>
      <c r="K324" s="16" t="inlineStr">
        <is>
          <t xml:space="preserve">子类_技能书</t>
        </is>
      </c>
      <c r="L324" s="16">
        <v>1</v>
      </c>
      <c r="M324" s="16" t="inlineStr">
        <is>
          <t xml:space="preserve">功法</t>
        </is>
      </c>
      <c r="O324" s="16">
        <v>0</v>
      </c>
      <c r="P324" s="16" t="b">
        <v>1</v>
      </c>
      <c r="R324" s="16" t="b">
        <v>0</v>
      </c>
      <c r="S324" s="16">
        <v>51</v>
      </c>
      <c r="T324" s="16" t="inlineStr">
        <is>
          <t xml:space="preserve">体修</t>
        </is>
      </c>
      <c r="U324" s="16">
        <v>999</v>
      </c>
      <c r="V324" s="16" t="inlineStr">
        <is>
          <t xml:space="preserve">功能_技能书</t>
        </is>
      </c>
      <c r="W324" t="n" s="16">
        <v>10530004</v>
      </c>
      <c r="X324" t="n" s="42">
        <v>0</v>
      </c>
      <c r="Y324" s="16" t="inlineStr">
        <is>
          <t xml:space="preserve">用于将【炼器术】由四级提升至五级。提高炼器时调和材性、贯通灵路和去除杂质的能力，增加炼器成功率。</t>
        </is>
      </c>
      <c r="Z324" t="inlineStr">
        <is>
          <t xml:space="preserve">|cff00FF00“器成于材，灵生于序；材性不合，百炼亦为空。”——《天工铸灵经》|r</t>
        </is>
      </c>
      <c r="AA324" s="16" t="inlineStr">
        <is>
          <t xml:space="preserve">宗门兑换，购买，秘境或遗迹可得</t>
        </is>
      </c>
      <c r="AB324" s="16">
        <v>11002003</v>
      </c>
      <c r="AC324" s="31" t="inlineStr">
        <is>
          <t xml:space="preserve">0</t>
        </is>
      </c>
      <c r="AD324" s="16">
        <v>0</v>
      </c>
      <c r="AF324">
        <v>70002</v>
      </c>
      <c r="AH324">
        <v>600000</v>
      </c>
      <c r="AI324" s="32" t="inlineStr">
        <is>
          <t xml:space="preserve">功法</t>
        </is>
      </c>
      <c r="AJ324" s="16" t="inlineStr">
        <is>
          <t xml:space="preserve">地道神通</t>
        </is>
      </c>
      <c r="AK324" s="16" t="inlineStr">
        <is>
          <t xml:space="preserve">炼虚</t>
        </is>
      </c>
    </row>
    <row r="325" ht="16.5" customHeight="1" spans="2:37">
      <c r="B325" s="16" t="n">
        <f>10000000+INDEX(编号表!$B:$B,MATCH(F325,编号表!$A:$A,0))*100000+INDEX(编号表!$F:$F,MATCH(D325,编号表!$E:$E,0))*1000+INDEX(编号表!$D:$D,MATCH(E325,编号表!$C:$C,0))*10000+G325</f>
        <v>11073033</v>
      </c>
      <c r="C325" s="16" t="inlineStr">
        <is>
          <t xml:space="preserve">炼器术·合体篇</t>
        </is>
      </c>
      <c r="D325" s="16" t="inlineStr">
        <is>
          <t xml:space="preserve">玄品</t>
        </is>
      </c>
      <c r="E325" s="16" t="inlineStr">
        <is>
          <t xml:space="preserve">合体</t>
        </is>
      </c>
      <c r="F325" s="16" t="inlineStr">
        <is>
          <t xml:space="preserve">地道神通</t>
        </is>
      </c>
      <c r="G325" s="16">
        <v>33</v>
      </c>
      <c r="I325" s="16">
        <v>60</v>
      </c>
      <c r="J325" t="str">
        <f>"大类_"&amp;D325&amp;E325&amp;F325</f>
        <v>大类_玄品合体地道神通</v>
      </c>
      <c r="K325" s="16" t="inlineStr">
        <is>
          <t xml:space="preserve">子类_技能书</t>
        </is>
      </c>
      <c r="L325" s="16">
        <v>1</v>
      </c>
      <c r="M325" s="16" t="inlineStr">
        <is>
          <t xml:space="preserve">功法</t>
        </is>
      </c>
      <c r="O325" s="16">
        <v>0</v>
      </c>
      <c r="P325" s="16" t="b">
        <v>1</v>
      </c>
      <c r="R325" s="16" t="b">
        <v>0</v>
      </c>
      <c r="S325" s="16">
        <v>61</v>
      </c>
      <c r="T325" s="16" t="inlineStr">
        <is>
          <t xml:space="preserve">体修</t>
        </is>
      </c>
      <c r="U325" s="16">
        <v>999</v>
      </c>
      <c r="V325" s="16" t="inlineStr">
        <is>
          <t xml:space="preserve">功能_技能书</t>
        </is>
      </c>
      <c r="W325" t="n" s="16">
        <v>10530005</v>
      </c>
      <c r="X325" t="n" s="42">
        <v>0</v>
      </c>
      <c r="Y325" s="16" t="inlineStr">
        <is>
          <t xml:space="preserve">用于将【炼器术】由五级提升至六级。提高炼器时调和材性、贯通灵路和去除杂质的能力，增加炼器成功率。</t>
        </is>
      </c>
      <c r="Z325" t="inlineStr">
        <is>
          <t xml:space="preserve">|cff00FF00“器成于材，灵生于序；材性不合，百炼亦为空。”——《天工铸灵经》|r</t>
        </is>
      </c>
      <c r="AA325" s="16" t="inlineStr">
        <is>
          <t xml:space="preserve">宗门兑换，购买，秘境或遗迹可得</t>
        </is>
      </c>
      <c r="AB325" s="16">
        <v>11002003</v>
      </c>
      <c r="AC325" s="31" t="inlineStr">
        <is>
          <t xml:space="preserve">0</t>
        </is>
      </c>
      <c r="AD325" s="16">
        <v>0</v>
      </c>
      <c r="AF325">
        <v>70002</v>
      </c>
      <c r="AH325">
        <v>3000000</v>
      </c>
      <c r="AI325" s="32" t="inlineStr">
        <is>
          <t xml:space="preserve">功法</t>
        </is>
      </c>
      <c r="AJ325" s="16" t="inlineStr">
        <is>
          <t xml:space="preserve">地道神通</t>
        </is>
      </c>
      <c r="AK325" s="16" t="inlineStr">
        <is>
          <t xml:space="preserve">合体</t>
        </is>
      </c>
    </row>
    <row r="326" ht="16.5" customHeight="1" spans="2:37">
      <c r="B326" s="16" t="n">
        <f>10000000+INDEX(编号表!$B:$B,MATCH(F326,编号表!$A:$A,0))*100000+INDEX(编号表!$F:$F,MATCH(D326,编号表!$E:$E,0))*1000+INDEX(编号表!$D:$D,MATCH(E326,编号表!$C:$C,0))*10000+G326</f>
        <v>11084034</v>
      </c>
      <c r="C326" s="16" t="inlineStr">
        <is>
          <t xml:space="preserve">炼器术·大乘篇</t>
        </is>
      </c>
      <c r="D326" s="16" t="inlineStr">
        <is>
          <t xml:space="preserve">仙品</t>
        </is>
      </c>
      <c r="E326" s="16" t="inlineStr">
        <is>
          <t xml:space="preserve">大乘</t>
        </is>
      </c>
      <c r="F326" s="16" t="inlineStr">
        <is>
          <t xml:space="preserve">地道神通</t>
        </is>
      </c>
      <c r="G326" s="16">
        <v>34</v>
      </c>
      <c r="I326" s="16">
        <v>60</v>
      </c>
      <c r="J326" t="str">
        <f>"大类_"&amp;D326&amp;E326&amp;F326</f>
        <v>大类_仙品大乘地道神通</v>
      </c>
      <c r="K326" s="16" t="inlineStr">
        <is>
          <t xml:space="preserve">子类_技能书</t>
        </is>
      </c>
      <c r="L326" s="16">
        <v>1</v>
      </c>
      <c r="M326" s="16" t="inlineStr">
        <is>
          <t xml:space="preserve">功法</t>
        </is>
      </c>
      <c r="O326" s="16">
        <v>0</v>
      </c>
      <c r="P326" s="16" t="b">
        <v>1</v>
      </c>
      <c r="R326" s="16" t="b">
        <v>0</v>
      </c>
      <c r="S326" s="16">
        <v>71</v>
      </c>
      <c r="T326" s="16" t="inlineStr">
        <is>
          <t xml:space="preserve">体修</t>
        </is>
      </c>
      <c r="U326" s="16">
        <v>999</v>
      </c>
      <c r="V326" s="16" t="inlineStr">
        <is>
          <t xml:space="preserve">功能_技能书</t>
        </is>
      </c>
      <c r="W326" t="n" s="16">
        <v>10530006</v>
      </c>
      <c r="X326" t="n" s="42">
        <v>0</v>
      </c>
      <c r="Y326" s="16" t="inlineStr">
        <is>
          <t xml:space="preserve">用于将【炼器术】由六级提升至七级。提高炼器时调和材性、贯通灵路和去除杂质的能力，增加炼器成功率。</t>
        </is>
      </c>
      <c r="Z326" t="inlineStr">
        <is>
          <t xml:space="preserve">|cff00FF00“器成于材，灵生于序；材性不合，百炼亦为空。”——《天工铸灵经》|r</t>
        </is>
      </c>
      <c r="AA326" s="16" t="inlineStr">
        <is>
          <t xml:space="preserve">宗门兑换，购买，秘境或遗迹可得</t>
        </is>
      </c>
      <c r="AB326" s="16">
        <v>11002003</v>
      </c>
      <c r="AC326" s="31" t="inlineStr">
        <is>
          <t xml:space="preserve">0</t>
        </is>
      </c>
      <c r="AD326" s="16">
        <v>0</v>
      </c>
      <c r="AF326">
        <v>70002</v>
      </c>
      <c r="AH326">
        <v>75000000</v>
      </c>
      <c r="AI326" s="32" t="inlineStr">
        <is>
          <t xml:space="preserve">功法</t>
        </is>
      </c>
      <c r="AJ326" s="16" t="inlineStr">
        <is>
          <t xml:space="preserve">地道神通</t>
        </is>
      </c>
      <c r="AK326" s="16" t="inlineStr">
        <is>
          <t xml:space="preserve">大乘</t>
        </is>
      </c>
    </row>
    <row r="327" ht="16.5" customHeight="1" spans="2:37">
      <c r="B327" s="16" t="n">
        <f>10000000+INDEX(编号表!$B:$B,MATCH(F327,编号表!$A:$A,0))*100000+INDEX(编号表!$F:$F,MATCH(D327,编号表!$E:$E,0))*1000+INDEX(编号表!$D:$D,MATCH(E327,编号表!$C:$C,0))*10000+G327</f>
        <v>11031036</v>
      </c>
      <c r="C327" s="16" t="inlineStr">
        <is>
          <t xml:space="preserve">符箓术·金丹篇</t>
        </is>
      </c>
      <c r="D327" s="16" t="inlineStr">
        <is>
          <t xml:space="preserve">凡品</t>
        </is>
      </c>
      <c r="E327" s="16" t="inlineStr">
        <is>
          <t xml:space="preserve">金丹</t>
        </is>
      </c>
      <c r="F327" s="16" t="inlineStr">
        <is>
          <t xml:space="preserve">地道神通</t>
        </is>
      </c>
      <c r="G327" s="16">
        <v>36</v>
      </c>
      <c r="I327" s="16">
        <v>60</v>
      </c>
      <c r="J327" t="str">
        <f>"大类_"&amp;D327&amp;E327&amp;F327</f>
        <v>大类_凡品金丹地道神通</v>
      </c>
      <c r="K327" s="16" t="inlineStr">
        <is>
          <t xml:space="preserve">子类_技能书</t>
        </is>
      </c>
      <c r="L327" s="16">
        <v>1</v>
      </c>
      <c r="M327" s="16" t="inlineStr">
        <is>
          <t xml:space="preserve">功法</t>
        </is>
      </c>
      <c r="O327" s="16">
        <v>0</v>
      </c>
      <c r="P327" s="16" t="b">
        <v>1</v>
      </c>
      <c r="R327" s="16" t="b">
        <v>0</v>
      </c>
      <c r="S327" s="16">
        <v>21</v>
      </c>
      <c r="T327" s="16" t="inlineStr">
        <is>
          <t xml:space="preserve">体修</t>
        </is>
      </c>
      <c r="U327" s="16">
        <v>999</v>
      </c>
      <c r="V327" s="16" t="inlineStr">
        <is>
          <t xml:space="preserve">功能_技能书</t>
        </is>
      </c>
      <c r="W327" t="n" s="16">
        <v>10540001</v>
      </c>
      <c r="X327" t="n" s="42">
        <v>0</v>
      </c>
      <c r="Y327" s="16" t="inlineStr">
        <is>
          <t xml:space="preserve">用于将【符箓术】由一级提升至二级。灵力随笔锋敛入符中，转折之间，诸纹相承而不散。符纹合度，可成金丹符箓；待此境符理纯熟，便可连制本境诸符。</t>
        </is>
      </c>
      <c r="Z327" t="inlineStr">
        <is>
          <t xml:space="preserve">|cff00FF00“符者，以灵力为墨、符材为载，外写一段可自行运转之序。”——《云篆通玄诀》|r</t>
        </is>
      </c>
      <c r="AA327" s="16" t="inlineStr">
        <is>
          <t xml:space="preserve">宗门兑换，购买，秘境或遗迹可得</t>
        </is>
      </c>
      <c r="AB327" s="16">
        <v>11002004</v>
      </c>
      <c r="AC327" s="31" t="inlineStr">
        <is>
          <t xml:space="preserve">0</t>
        </is>
      </c>
      <c r="AD327" s="16">
        <v>0</v>
      </c>
      <c r="AF327">
        <v>70002</v>
      </c>
      <c r="AH327">
        <v>400</v>
      </c>
      <c r="AI327" s="32" t="inlineStr">
        <is>
          <t xml:space="preserve">功法</t>
        </is>
      </c>
      <c r="AJ327" s="16" t="inlineStr">
        <is>
          <t xml:space="preserve">地道神通</t>
        </is>
      </c>
      <c r="AK327" s="16" t="inlineStr">
        <is>
          <t xml:space="preserve">金丹</t>
        </is>
      </c>
    </row>
    <row r="328" ht="16.5" customHeight="1" spans="2:37">
      <c r="B328" s="16" t="n">
        <f>10000000+INDEX(编号表!$B:$B,MATCH(F328,编号表!$A:$A,0))*100000+INDEX(编号表!$F:$F,MATCH(D328,编号表!$E:$E,0))*1000+INDEX(编号表!$D:$D,MATCH(E328,编号表!$C:$C,0))*10000+G328</f>
        <v>11042037</v>
      </c>
      <c r="C328" s="16" t="inlineStr">
        <is>
          <t xml:space="preserve">符箓术·元婴篇</t>
        </is>
      </c>
      <c r="D328" s="16" t="inlineStr">
        <is>
          <t xml:space="preserve">灵品</t>
        </is>
      </c>
      <c r="E328" s="16" t="inlineStr">
        <is>
          <t xml:space="preserve">元婴</t>
        </is>
      </c>
      <c r="F328" s="16" t="inlineStr">
        <is>
          <t xml:space="preserve">地道神通</t>
        </is>
      </c>
      <c r="G328" s="16">
        <v>37</v>
      </c>
      <c r="I328" s="16">
        <v>60</v>
      </c>
      <c r="J328" t="str">
        <f>"大类_"&amp;D328&amp;E328&amp;F328</f>
        <v>大类_灵品元婴地道神通</v>
      </c>
      <c r="K328" s="16" t="inlineStr">
        <is>
          <t xml:space="preserve">子类_技能书</t>
        </is>
      </c>
      <c r="L328" s="16">
        <v>1</v>
      </c>
      <c r="M328" s="16" t="inlineStr">
        <is>
          <t xml:space="preserve">功法</t>
        </is>
      </c>
      <c r="O328" s="16">
        <v>0</v>
      </c>
      <c r="P328" s="16" t="b">
        <v>1</v>
      </c>
      <c r="R328" s="16" t="b">
        <v>0</v>
      </c>
      <c r="S328" s="16">
        <v>31</v>
      </c>
      <c r="T328" s="16" t="inlineStr">
        <is>
          <t xml:space="preserve">体修</t>
        </is>
      </c>
      <c r="U328" s="16">
        <v>999</v>
      </c>
      <c r="V328" s="16" t="inlineStr">
        <is>
          <t xml:space="preserve">功能_技能书</t>
        </is>
      </c>
      <c r="W328" t="n" s="16">
        <v>10540002</v>
      </c>
      <c r="X328" t="n" s="42">
        <v>0</v>
      </c>
      <c r="Y328" s="16" t="inlineStr">
        <is>
          <t xml:space="preserve">用于将【符箓术】由二级提升至三级。凝神照见符纹细处，令灵力沿笔势贯通首尾，将一道符意留于符中。符纹合度，可成元婴符箓；待此境符理纯熟，便可连制本境诸符。</t>
        </is>
      </c>
      <c r="Z328" t="inlineStr">
        <is>
          <t xml:space="preserve">|cff00FF00“符者，以灵力为墨、符材为载，外写一段可自行运转之序。”——《云篆通玄诀》|r</t>
        </is>
      </c>
      <c r="AA328" s="16" t="inlineStr">
        <is>
          <t xml:space="preserve">宗门兑换，购买，秘境或遗迹可得</t>
        </is>
      </c>
      <c r="AB328" s="16">
        <v>11002004</v>
      </c>
      <c r="AC328" s="31" t="inlineStr">
        <is>
          <t xml:space="preserve">0</t>
        </is>
      </c>
      <c r="AD328" s="16">
        <v>0</v>
      </c>
      <c r="AF328">
        <v>70002</v>
      </c>
      <c r="AH328">
        <v>6000</v>
      </c>
      <c r="AI328" s="32" t="inlineStr">
        <is>
          <t xml:space="preserve">功法</t>
        </is>
      </c>
      <c r="AJ328" s="16" t="inlineStr">
        <is>
          <t xml:space="preserve">地道神通</t>
        </is>
      </c>
      <c r="AK328" s="16" t="inlineStr">
        <is>
          <t xml:space="preserve">元婴</t>
        </is>
      </c>
    </row>
    <row r="329" ht="16.5" customHeight="1" spans="2:37">
      <c r="B329" s="16" t="n">
        <f>10000000+INDEX(编号表!$B:$B,MATCH(F329,编号表!$A:$A,0))*100000+INDEX(编号表!$F:$F,MATCH(D329,编号表!$E:$E,0))*1000+INDEX(编号表!$D:$D,MATCH(E329,编号表!$C:$C,0))*10000+G329</f>
        <v>11052038</v>
      </c>
      <c r="C329" s="16" t="inlineStr">
        <is>
          <t xml:space="preserve">符箓术·化神篇</t>
        </is>
      </c>
      <c r="D329" s="16" t="inlineStr">
        <is>
          <t xml:space="preserve">灵品</t>
        </is>
      </c>
      <c r="E329" s="16" t="inlineStr">
        <is>
          <t xml:space="preserve">化神</t>
        </is>
      </c>
      <c r="F329" s="16" t="inlineStr">
        <is>
          <t xml:space="preserve">地道神通</t>
        </is>
      </c>
      <c r="G329" s="16">
        <v>38</v>
      </c>
      <c r="I329" s="16">
        <v>60</v>
      </c>
      <c r="J329" t="str">
        <f>"大类_"&amp;D329&amp;E329&amp;F329</f>
        <v>大类_灵品化神地道神通</v>
      </c>
      <c r="K329" s="16" t="inlineStr">
        <is>
          <t xml:space="preserve">子类_技能书</t>
        </is>
      </c>
      <c r="L329" s="16">
        <v>1</v>
      </c>
      <c r="M329" s="16" t="inlineStr">
        <is>
          <t xml:space="preserve">功法</t>
        </is>
      </c>
      <c r="O329" s="16">
        <v>0</v>
      </c>
      <c r="P329" s="16" t="b">
        <v>1</v>
      </c>
      <c r="R329" s="16" t="b">
        <v>0</v>
      </c>
      <c r="S329" s="16">
        <v>41</v>
      </c>
      <c r="T329" s="16" t="inlineStr">
        <is>
          <t xml:space="preserve">体修</t>
        </is>
      </c>
      <c r="U329" s="16">
        <v>999</v>
      </c>
      <c r="V329" s="16" t="inlineStr">
        <is>
          <t xml:space="preserve">功能_技能书</t>
        </is>
      </c>
      <c r="W329" t="n" s="16">
        <v>10540003</v>
      </c>
      <c r="X329" t="n" s="42">
        <v>0</v>
      </c>
      <c r="Y329" s="16" t="inlineStr">
        <is>
          <t xml:space="preserve">用于将【符箓术】由三级提升至四级。以神意统摄笔下诸纹，起落相应，符意不离其宗。符纹合度，可成化神符箓；待此境符理纯熟，便可连制本境诸符。</t>
        </is>
      </c>
      <c r="Z329" t="inlineStr">
        <is>
          <t xml:space="preserve">|cff00FF00“符者，以灵力为墨、符材为载，外写一段可自行运转之序。”——《云篆通玄诀》|r</t>
        </is>
      </c>
      <c r="AA329" s="16" t="inlineStr">
        <is>
          <t xml:space="preserve">宗门兑换，购买，秘境或遗迹可得</t>
        </is>
      </c>
      <c r="AB329" s="16">
        <v>11002004</v>
      </c>
      <c r="AC329" s="31" t="inlineStr">
        <is>
          <t xml:space="preserve">0</t>
        </is>
      </c>
      <c r="AD329" s="16">
        <v>0</v>
      </c>
      <c r="AF329">
        <v>70002</v>
      </c>
      <c r="AH329">
        <v>30000</v>
      </c>
      <c r="AI329" s="32" t="inlineStr">
        <is>
          <t xml:space="preserve">功法</t>
        </is>
      </c>
      <c r="AJ329" s="16" t="inlineStr">
        <is>
          <t xml:space="preserve">地道神通</t>
        </is>
      </c>
      <c r="AK329" s="16" t="inlineStr">
        <is>
          <t xml:space="preserve">化神</t>
        </is>
      </c>
    </row>
    <row r="330" ht="16.5" customHeight="1" spans="2:37">
      <c r="B330" s="16" t="n">
        <f>10000000+INDEX(编号表!$B:$B,MATCH(F330,编号表!$A:$A,0))*100000+INDEX(编号表!$F:$F,MATCH(D330,编号表!$E:$E,0))*1000+INDEX(编号表!$D:$D,MATCH(E330,编号表!$C:$C,0))*10000+G330</f>
        <v>11063039</v>
      </c>
      <c r="C330" s="16" t="inlineStr">
        <is>
          <t xml:space="preserve">符箓术·炼虚篇</t>
        </is>
      </c>
      <c r="D330" s="16" t="inlineStr">
        <is>
          <t xml:space="preserve">玄品</t>
        </is>
      </c>
      <c r="E330" s="16" t="inlineStr">
        <is>
          <t xml:space="preserve">炼虚</t>
        </is>
      </c>
      <c r="F330" s="16" t="inlineStr">
        <is>
          <t xml:space="preserve">地道神通</t>
        </is>
      </c>
      <c r="G330" s="16">
        <v>39</v>
      </c>
      <c r="I330" s="16">
        <v>60</v>
      </c>
      <c r="J330" t="str">
        <f>"大类_"&amp;D330&amp;E330&amp;F330</f>
        <v>大类_玄品炼虚地道神通</v>
      </c>
      <c r="K330" s="16" t="inlineStr">
        <is>
          <t xml:space="preserve">子类_技能书</t>
        </is>
      </c>
      <c r="L330" s="16">
        <v>1</v>
      </c>
      <c r="M330" s="16" t="inlineStr">
        <is>
          <t xml:space="preserve">功法</t>
        </is>
      </c>
      <c r="O330" s="16">
        <v>0</v>
      </c>
      <c r="P330" s="16" t="b">
        <v>1</v>
      </c>
      <c r="R330" s="16" t="b">
        <v>0</v>
      </c>
      <c r="S330" s="16">
        <v>51</v>
      </c>
      <c r="T330" s="16" t="inlineStr">
        <is>
          <t xml:space="preserve">体修</t>
        </is>
      </c>
      <c r="U330" s="16">
        <v>999</v>
      </c>
      <c r="V330" s="16" t="inlineStr">
        <is>
          <t xml:space="preserve">功能_技能书</t>
        </is>
      </c>
      <c r="W330" t="n" s="16">
        <v>10540004</v>
      </c>
      <c r="X330" t="n" s="42">
        <v>0</v>
      </c>
      <c r="Y330" s="16" t="inlineStr">
        <is>
          <t xml:space="preserve">用于将【符箓术】由四级提升至五级。辨符纹疏密，察灵力聚散，于留白与落墨之间守住符中章法。符纹合度，可成炼虚符箓；待此境符理纯熟，便可连制本境诸符。</t>
        </is>
      </c>
      <c r="Z330" t="inlineStr">
        <is>
          <t xml:space="preserve">|cff00FF00“符者，以灵力为墨、符材为载，外写一段可自行运转之序。”——《云篆通玄诀》|r</t>
        </is>
      </c>
      <c r="AA330" s="16" t="inlineStr">
        <is>
          <t xml:space="preserve">宗门兑换，购买，秘境或遗迹可得</t>
        </is>
      </c>
      <c r="AB330" s="16">
        <v>11002004</v>
      </c>
      <c r="AC330" s="31" t="inlineStr">
        <is>
          <t xml:space="preserve">0</t>
        </is>
      </c>
      <c r="AD330" s="16">
        <v>0</v>
      </c>
      <c r="AF330">
        <v>70002</v>
      </c>
      <c r="AH330">
        <v>600000</v>
      </c>
      <c r="AI330" s="32" t="inlineStr">
        <is>
          <t xml:space="preserve">功法</t>
        </is>
      </c>
      <c r="AJ330" s="16" t="inlineStr">
        <is>
          <t xml:space="preserve">地道神通</t>
        </is>
      </c>
      <c r="AK330" s="16" t="inlineStr">
        <is>
          <t xml:space="preserve">炼虚</t>
        </is>
      </c>
    </row>
    <row r="331" ht="16.5" customHeight="1" spans="2:37">
      <c r="B331" s="16" t="n">
        <f>10000000+INDEX(编号表!$B:$B,MATCH(F331,编号表!$A:$A,0))*100000+INDEX(编号表!$F:$F,MATCH(D331,编号表!$E:$E,0))*1000+INDEX(编号表!$D:$D,MATCH(E331,编号表!$C:$C,0))*10000+G331</f>
        <v>11073040</v>
      </c>
      <c r="C331" s="16" t="inlineStr">
        <is>
          <t xml:space="preserve">符箓术·合体篇</t>
        </is>
      </c>
      <c r="D331" s="16" t="inlineStr">
        <is>
          <t xml:space="preserve">玄品</t>
        </is>
      </c>
      <c r="E331" s="16" t="inlineStr">
        <is>
          <t xml:space="preserve">合体</t>
        </is>
      </c>
      <c r="F331" s="16" t="inlineStr">
        <is>
          <t xml:space="preserve">地道神通</t>
        </is>
      </c>
      <c r="G331" s="16">
        <v>40</v>
      </c>
      <c r="I331" s="16">
        <v>60</v>
      </c>
      <c r="J331" t="str">
        <f>"大类_"&amp;D331&amp;E331&amp;F331</f>
        <v>大类_玄品合体地道神通</v>
      </c>
      <c r="K331" s="16" t="inlineStr">
        <is>
          <t xml:space="preserve">子类_技能书</t>
        </is>
      </c>
      <c r="L331" s="16">
        <v>1</v>
      </c>
      <c r="M331" s="16" t="inlineStr">
        <is>
          <t xml:space="preserve">功法</t>
        </is>
      </c>
      <c r="O331" s="16">
        <v>0</v>
      </c>
      <c r="P331" s="16" t="b">
        <v>1</v>
      </c>
      <c r="R331" s="16" t="b">
        <v>0</v>
      </c>
      <c r="S331" s="16">
        <v>61</v>
      </c>
      <c r="T331" s="16" t="inlineStr">
        <is>
          <t xml:space="preserve">体修</t>
        </is>
      </c>
      <c r="U331" s="16">
        <v>999</v>
      </c>
      <c r="V331" s="16" t="inlineStr">
        <is>
          <t xml:space="preserve">功能_技能书</t>
        </is>
      </c>
      <c r="W331" t="n" s="16">
        <v>10540005</v>
      </c>
      <c r="X331" t="n" s="42">
        <v>0</v>
      </c>
      <c r="Y331" s="16" t="inlineStr">
        <is>
          <t xml:space="preserve">用于将【符箓术】由五级提升至六级。运笔与行气渐趋相合，诸纹各得其位，共承一意。符纹合度，可成合体符箓；待此境符理纯熟，便可连制本境诸符。</t>
        </is>
      </c>
      <c r="Z331" t="inlineStr">
        <is>
          <t xml:space="preserve">|cff00FF00“符者，以灵力为墨、符材为载，外写一段可自行运转之序。”——《云篆通玄诀》|r</t>
        </is>
      </c>
      <c r="AA331" s="16" t="inlineStr">
        <is>
          <t xml:space="preserve">宗门兑换，购买，秘境或遗迹可得</t>
        </is>
      </c>
      <c r="AB331" s="16">
        <v>11002004</v>
      </c>
      <c r="AC331" s="31" t="inlineStr">
        <is>
          <t xml:space="preserve">0</t>
        </is>
      </c>
      <c r="AD331" s="16">
        <v>0</v>
      </c>
      <c r="AF331">
        <v>70002</v>
      </c>
      <c r="AH331">
        <v>3000000</v>
      </c>
      <c r="AI331" s="32" t="inlineStr">
        <is>
          <t xml:space="preserve">功法</t>
        </is>
      </c>
      <c r="AJ331" s="16" t="inlineStr">
        <is>
          <t xml:space="preserve">地道神通</t>
        </is>
      </c>
      <c r="AK331" s="16" t="inlineStr">
        <is>
          <t xml:space="preserve">合体</t>
        </is>
      </c>
    </row>
    <row r="332" ht="16.5" customHeight="1" spans="2:37">
      <c r="B332" s="16" t="n">
        <f>10000000+INDEX(编号表!$B:$B,MATCH(F332,编号表!$A:$A,0))*100000+INDEX(编号表!$F:$F,MATCH(D332,编号表!$E:$E,0))*1000+INDEX(编号表!$D:$D,MATCH(E332,编号表!$C:$C,0))*10000+G332</f>
        <v>11084041</v>
      </c>
      <c r="C332" s="16" t="inlineStr">
        <is>
          <t xml:space="preserve">符箓术·大乘篇</t>
        </is>
      </c>
      <c r="D332" s="16" t="inlineStr">
        <is>
          <t xml:space="preserve">仙品</t>
        </is>
      </c>
      <c r="E332" s="16" t="inlineStr">
        <is>
          <t xml:space="preserve">大乘</t>
        </is>
      </c>
      <c r="F332" s="16" t="inlineStr">
        <is>
          <t xml:space="preserve">地道神通</t>
        </is>
      </c>
      <c r="G332" s="16">
        <v>41</v>
      </c>
      <c r="I332" s="16">
        <v>60</v>
      </c>
      <c r="J332" t="str">
        <f>"大类_"&amp;D332&amp;E332&amp;F332</f>
        <v>大类_仙品大乘地道神通</v>
      </c>
      <c r="K332" s="16" t="inlineStr">
        <is>
          <t xml:space="preserve">子类_技能书</t>
        </is>
      </c>
      <c r="L332" s="16">
        <v>1</v>
      </c>
      <c r="M332" s="16" t="inlineStr">
        <is>
          <t xml:space="preserve">功法</t>
        </is>
      </c>
      <c r="O332" s="16">
        <v>0</v>
      </c>
      <c r="P332" s="16" t="b">
        <v>1</v>
      </c>
      <c r="R332" s="16" t="b">
        <v>0</v>
      </c>
      <c r="S332" s="16">
        <v>71</v>
      </c>
      <c r="T332" s="16" t="inlineStr">
        <is>
          <t xml:space="preserve">体修</t>
        </is>
      </c>
      <c r="U332" s="16">
        <v>999</v>
      </c>
      <c r="V332" s="16" t="inlineStr">
        <is>
          <t xml:space="preserve">功能_技能书</t>
        </is>
      </c>
      <c r="W332" t="n" s="16">
        <v>10540006</v>
      </c>
      <c r="X332" t="n" s="42">
        <v>0</v>
      </c>
      <c r="Y332" s="16" t="inlineStr">
        <is>
          <t xml:space="preserve">用于将【符箓术】由六级提升至七级。深谙符理，落笔自有章法；纵横转折，皆使灵力有序而存。符纹合度，可成大乘符箓；待此境符理纯熟，便可连制本境诸符。</t>
        </is>
      </c>
      <c r="Z332" t="inlineStr">
        <is>
          <t xml:space="preserve">|cff00FF00“符者，以灵力为墨、符材为载，外写一段可自行运转之序。”——《云篆通玄诀》|r</t>
        </is>
      </c>
      <c r="AA332" s="16" t="inlineStr">
        <is>
          <t xml:space="preserve">宗门兑换，购买，秘境或遗迹可得</t>
        </is>
      </c>
      <c r="AB332" s="16">
        <v>11002004</v>
      </c>
      <c r="AC332" s="31" t="inlineStr">
        <is>
          <t xml:space="preserve">0</t>
        </is>
      </c>
      <c r="AD332" s="16">
        <v>0</v>
      </c>
      <c r="AF332">
        <v>70002</v>
      </c>
      <c r="AH332">
        <v>75000000</v>
      </c>
      <c r="AI332" s="32" t="inlineStr">
        <is>
          <t xml:space="preserve">功法</t>
        </is>
      </c>
      <c r="AJ332" s="16" t="inlineStr">
        <is>
          <t xml:space="preserve">地道神通</t>
        </is>
      </c>
      <c r="AK332" s="16" t="inlineStr">
        <is>
          <t xml:space="preserve">大乘</t>
        </is>
      </c>
    </row>
    <row r="333" ht="16.5" customHeight="1" spans="2:37">
      <c r="B333" s="16" t="n">
        <f>10000000+INDEX(编号表!$B:$B,MATCH(F333,编号表!$A:$A,0))*100000+INDEX(编号表!$F:$F,MATCH(D333,编号表!$E:$E,0))*1000+INDEX(编号表!$D:$D,MATCH(E333,编号表!$C:$C,0))*10000+G333</f>
        <v>11031043</v>
      </c>
      <c r="C333" s="16" t="inlineStr">
        <is>
          <t xml:space="preserve">阵法术·金丹篇</t>
        </is>
      </c>
      <c r="D333" s="16" t="inlineStr">
        <is>
          <t xml:space="preserve">凡品</t>
        </is>
      </c>
      <c r="E333" s="16" t="inlineStr">
        <is>
          <t xml:space="preserve">金丹</t>
        </is>
      </c>
      <c r="F333" s="16" t="inlineStr">
        <is>
          <t xml:space="preserve">地道神通</t>
        </is>
      </c>
      <c r="G333" s="16">
        <v>43</v>
      </c>
      <c r="I333" s="16">
        <v>60</v>
      </c>
      <c r="J333" t="str">
        <f>"大类_"&amp;D333&amp;E333&amp;F333</f>
        <v>大类_凡品金丹地道神通</v>
      </c>
      <c r="K333" s="16" t="inlineStr">
        <is>
          <t xml:space="preserve">子类_技能书</t>
        </is>
      </c>
      <c r="L333" s="16">
        <v>1</v>
      </c>
      <c r="M333" s="16" t="inlineStr">
        <is>
          <t xml:space="preserve">功法</t>
        </is>
      </c>
      <c r="O333" s="16">
        <v>0</v>
      </c>
      <c r="P333" s="16" t="b">
        <v>1</v>
      </c>
      <c r="R333" s="16" t="b">
        <v>0</v>
      </c>
      <c r="S333" s="16">
        <v>21</v>
      </c>
      <c r="T333" s="16" t="inlineStr">
        <is>
          <t xml:space="preserve">体修</t>
        </is>
      </c>
      <c r="U333" s="16">
        <v>999</v>
      </c>
      <c r="V333" s="16" t="inlineStr">
        <is>
          <t xml:space="preserve">功能_技能书</t>
        </is>
      </c>
      <c r="W333" t="n" s="16">
        <v>10550001</v>
      </c>
      <c r="X333" t="n" s="42">
        <v>0</v>
      </c>
      <c r="Y333" s="16" t="inlineStr">
        <is>
          <t xml:space="preserve">用于将【阵法术】由一级提升至二级。提高布阵时推演阵眼、连接灵路和维持阵势的能力，增加布阵成功率。</t>
        </is>
      </c>
      <c r="Z333" t="inlineStr">
        <is>
          <t xml:space="preserve">|cff00FF00“阵不在纹多，而在诸点相引、诸路成环，能借天地之势而自持。”——《河洛演阵篇》|r</t>
        </is>
      </c>
      <c r="AA333" s="16" t="inlineStr">
        <is>
          <t xml:space="preserve">宗门兑换，购买，秘境或遗迹可得</t>
        </is>
      </c>
      <c r="AB333" s="16">
        <v>11002005</v>
      </c>
      <c r="AC333" s="31" t="inlineStr">
        <is>
          <t xml:space="preserve">0</t>
        </is>
      </c>
      <c r="AD333" s="16">
        <v>0</v>
      </c>
      <c r="AF333">
        <v>70002</v>
      </c>
      <c r="AH333">
        <v>400</v>
      </c>
      <c r="AI333" s="32" t="inlineStr">
        <is>
          <t xml:space="preserve">功法</t>
        </is>
      </c>
      <c r="AJ333" s="16" t="inlineStr">
        <is>
          <t xml:space="preserve">地道神通</t>
        </is>
      </c>
      <c r="AK333" s="16" t="inlineStr">
        <is>
          <t xml:space="preserve">金丹</t>
        </is>
      </c>
    </row>
    <row r="334" ht="16.5" customHeight="1" spans="2:37">
      <c r="B334" s="16" t="n">
        <f>10000000+INDEX(编号表!$B:$B,MATCH(F334,编号表!$A:$A,0))*100000+INDEX(编号表!$F:$F,MATCH(D334,编号表!$E:$E,0))*1000+INDEX(编号表!$D:$D,MATCH(E334,编号表!$C:$C,0))*10000+G334</f>
        <v>11042044</v>
      </c>
      <c r="C334" s="16" t="inlineStr">
        <is>
          <t xml:space="preserve">阵法术·元婴篇</t>
        </is>
      </c>
      <c r="D334" s="16" t="inlineStr">
        <is>
          <t xml:space="preserve">灵品</t>
        </is>
      </c>
      <c r="E334" s="16" t="inlineStr">
        <is>
          <t xml:space="preserve">元婴</t>
        </is>
      </c>
      <c r="F334" s="16" t="inlineStr">
        <is>
          <t xml:space="preserve">地道神通</t>
        </is>
      </c>
      <c r="G334" s="16">
        <v>44</v>
      </c>
      <c r="I334" s="16">
        <v>60</v>
      </c>
      <c r="J334" t="str">
        <f>"大类_"&amp;D334&amp;E334&amp;F334</f>
        <v>大类_灵品元婴地道神通</v>
      </c>
      <c r="K334" s="16" t="inlineStr">
        <is>
          <t xml:space="preserve">子类_技能书</t>
        </is>
      </c>
      <c r="L334" s="16">
        <v>1</v>
      </c>
      <c r="M334" s="16" t="inlineStr">
        <is>
          <t xml:space="preserve">功法</t>
        </is>
      </c>
      <c r="O334" s="16">
        <v>0</v>
      </c>
      <c r="P334" s="16" t="b">
        <v>1</v>
      </c>
      <c r="R334" s="16" t="b">
        <v>0</v>
      </c>
      <c r="S334" s="16">
        <v>31</v>
      </c>
      <c r="T334" s="16" t="inlineStr">
        <is>
          <t xml:space="preserve">体修</t>
        </is>
      </c>
      <c r="U334" s="16">
        <v>999</v>
      </c>
      <c r="V334" s="16" t="inlineStr">
        <is>
          <t xml:space="preserve">功能_技能书</t>
        </is>
      </c>
      <c r="W334" t="n" s="16">
        <v>10550002</v>
      </c>
      <c r="X334" t="n" s="42">
        <v>0</v>
      </c>
      <c r="Y334" s="16" t="inlineStr">
        <is>
          <t xml:space="preserve">用于将【阵法术】由二级提升至三级。提高布阵时推演阵眼、连接灵路和维持阵势的能力，增加布阵成功率。</t>
        </is>
      </c>
      <c r="Z334" t="inlineStr">
        <is>
          <t xml:space="preserve">|cff00FF00“阵不在纹多，而在诸点相引、诸路成环，能借天地之势而自持。”——《河洛演阵篇》|r</t>
        </is>
      </c>
      <c r="AA334" s="16" t="inlineStr">
        <is>
          <t xml:space="preserve">宗门兑换，购买，秘境或遗迹可得</t>
        </is>
      </c>
      <c r="AB334" s="16">
        <v>11002005</v>
      </c>
      <c r="AC334" s="31" t="inlineStr">
        <is>
          <t xml:space="preserve">0</t>
        </is>
      </c>
      <c r="AD334" s="16">
        <v>0</v>
      </c>
      <c r="AF334">
        <v>70002</v>
      </c>
      <c r="AH334">
        <v>6000</v>
      </c>
      <c r="AI334" s="32" t="inlineStr">
        <is>
          <t xml:space="preserve">功法</t>
        </is>
      </c>
      <c r="AJ334" s="16" t="inlineStr">
        <is>
          <t xml:space="preserve">地道神通</t>
        </is>
      </c>
      <c r="AK334" s="16" t="inlineStr">
        <is>
          <t xml:space="preserve">元婴</t>
        </is>
      </c>
    </row>
    <row r="335" ht="16.5" customHeight="1" spans="2:37">
      <c r="B335" s="16" t="n">
        <f>10000000+INDEX(编号表!$B:$B,MATCH(F335,编号表!$A:$A,0))*100000+INDEX(编号表!$F:$F,MATCH(D335,编号表!$E:$E,0))*1000+INDEX(编号表!$D:$D,MATCH(E335,编号表!$C:$C,0))*10000+G335</f>
        <v>11052045</v>
      </c>
      <c r="C335" s="16" t="inlineStr">
        <is>
          <t xml:space="preserve">阵法术·化神篇</t>
        </is>
      </c>
      <c r="D335" s="16" t="inlineStr">
        <is>
          <t xml:space="preserve">灵品</t>
        </is>
      </c>
      <c r="E335" s="16" t="inlineStr">
        <is>
          <t xml:space="preserve">化神</t>
        </is>
      </c>
      <c r="F335" s="16" t="inlineStr">
        <is>
          <t xml:space="preserve">地道神通</t>
        </is>
      </c>
      <c r="G335" s="16">
        <v>45</v>
      </c>
      <c r="I335" s="16">
        <v>60</v>
      </c>
      <c r="J335" t="str">
        <f>"大类_"&amp;D335&amp;E335&amp;F335</f>
        <v>大类_灵品化神地道神通</v>
      </c>
      <c r="K335" s="16" t="inlineStr">
        <is>
          <t xml:space="preserve">子类_技能书</t>
        </is>
      </c>
      <c r="L335" s="16">
        <v>1</v>
      </c>
      <c r="M335" s="16" t="inlineStr">
        <is>
          <t xml:space="preserve">功法</t>
        </is>
      </c>
      <c r="O335" s="16">
        <v>0</v>
      </c>
      <c r="P335" s="16" t="b">
        <v>1</v>
      </c>
      <c r="R335" s="16" t="b">
        <v>0</v>
      </c>
      <c r="S335" s="16">
        <v>41</v>
      </c>
      <c r="T335" s="16" t="inlineStr">
        <is>
          <t xml:space="preserve">体修</t>
        </is>
      </c>
      <c r="U335" s="16">
        <v>999</v>
      </c>
      <c r="V335" s="16" t="inlineStr">
        <is>
          <t xml:space="preserve">功能_技能书</t>
        </is>
      </c>
      <c r="W335" t="n" s="16">
        <v>10550003</v>
      </c>
      <c r="X335" t="n" s="42">
        <v>0</v>
      </c>
      <c r="Y335" s="16" t="inlineStr">
        <is>
          <t xml:space="preserve">用于将【阵法术】由三级提升至四级。提高布阵时推演阵眼、连接灵路和维持阵势的能力，增加布阵成功率。</t>
        </is>
      </c>
      <c r="Z335" t="inlineStr">
        <is>
          <t xml:space="preserve">|cff00FF00“阵不在纹多，而在诸点相引、诸路成环，能借天地之势而自持。”——《河洛演阵篇》|r</t>
        </is>
      </c>
      <c r="AA335" s="16" t="inlineStr">
        <is>
          <t xml:space="preserve">宗门兑换，购买，秘境或遗迹可得</t>
        </is>
      </c>
      <c r="AB335" s="16">
        <v>11002005</v>
      </c>
      <c r="AC335" s="31" t="inlineStr">
        <is>
          <t xml:space="preserve">0</t>
        </is>
      </c>
      <c r="AD335" s="16">
        <v>0</v>
      </c>
      <c r="AF335">
        <v>70002</v>
      </c>
      <c r="AH335">
        <v>30000</v>
      </c>
      <c r="AI335" s="32" t="inlineStr">
        <is>
          <t xml:space="preserve">功法</t>
        </is>
      </c>
      <c r="AJ335" s="16" t="inlineStr">
        <is>
          <t xml:space="preserve">地道神通</t>
        </is>
      </c>
      <c r="AK335" s="16" t="inlineStr">
        <is>
          <t xml:space="preserve">化神</t>
        </is>
      </c>
    </row>
    <row r="336" ht="16.5" customHeight="1" spans="2:37">
      <c r="B336" s="16" t="n">
        <f>10000000+INDEX(编号表!$B:$B,MATCH(F336,编号表!$A:$A,0))*100000+INDEX(编号表!$F:$F,MATCH(D336,编号表!$E:$E,0))*1000+INDEX(编号表!$D:$D,MATCH(E336,编号表!$C:$C,0))*10000+G336</f>
        <v>11063046</v>
      </c>
      <c r="C336" s="16" t="inlineStr">
        <is>
          <t xml:space="preserve">阵法术·炼虚篇</t>
        </is>
      </c>
      <c r="D336" s="16" t="inlineStr">
        <is>
          <t xml:space="preserve">玄品</t>
        </is>
      </c>
      <c r="E336" s="16" t="inlineStr">
        <is>
          <t xml:space="preserve">炼虚</t>
        </is>
      </c>
      <c r="F336" s="16" t="inlineStr">
        <is>
          <t xml:space="preserve">地道神通</t>
        </is>
      </c>
      <c r="G336" s="16">
        <v>46</v>
      </c>
      <c r="I336" s="16">
        <v>60</v>
      </c>
      <c r="J336" t="str">
        <f>"大类_"&amp;D336&amp;E336&amp;F336</f>
        <v>大类_玄品炼虚地道神通</v>
      </c>
      <c r="K336" s="16" t="inlineStr">
        <is>
          <t xml:space="preserve">子类_技能书</t>
        </is>
      </c>
      <c r="L336" s="16">
        <v>1</v>
      </c>
      <c r="M336" s="16" t="inlineStr">
        <is>
          <t xml:space="preserve">功法</t>
        </is>
      </c>
      <c r="O336" s="16">
        <v>0</v>
      </c>
      <c r="P336" s="16" t="b">
        <v>1</v>
      </c>
      <c r="R336" s="16" t="b">
        <v>0</v>
      </c>
      <c r="S336" s="16">
        <v>51</v>
      </c>
      <c r="T336" s="16" t="inlineStr">
        <is>
          <t xml:space="preserve">体修</t>
        </is>
      </c>
      <c r="U336" s="16">
        <v>999</v>
      </c>
      <c r="V336" s="16" t="inlineStr">
        <is>
          <t xml:space="preserve">功能_技能书</t>
        </is>
      </c>
      <c r="W336" t="n" s="16">
        <v>10550004</v>
      </c>
      <c r="X336" t="n" s="42">
        <v>0</v>
      </c>
      <c r="Y336" s="16" t="inlineStr">
        <is>
          <t xml:space="preserve">用于将【阵法术】由四级提升至五级。提高布阵时推演阵眼、连接灵路和维持阵势的能力，增加布阵成功率。</t>
        </is>
      </c>
      <c r="Z336" t="inlineStr">
        <is>
          <t xml:space="preserve">|cff00FF00“阵不在纹多，而在诸点相引、诸路成环，能借天地之势而自持。”——《河洛演阵篇》|r</t>
        </is>
      </c>
      <c r="AA336" s="16" t="inlineStr">
        <is>
          <t xml:space="preserve">宗门兑换，购买，秘境或遗迹可得</t>
        </is>
      </c>
      <c r="AB336" s="16">
        <v>11002005</v>
      </c>
      <c r="AC336" s="31" t="inlineStr">
        <is>
          <t xml:space="preserve">0</t>
        </is>
      </c>
      <c r="AD336" s="16">
        <v>0</v>
      </c>
      <c r="AF336">
        <v>70002</v>
      </c>
      <c r="AH336">
        <v>600000</v>
      </c>
      <c r="AI336" s="32" t="inlineStr">
        <is>
          <t xml:space="preserve">功法</t>
        </is>
      </c>
      <c r="AJ336" s="16" t="inlineStr">
        <is>
          <t xml:space="preserve">地道神通</t>
        </is>
      </c>
      <c r="AK336" s="16" t="inlineStr">
        <is>
          <t xml:space="preserve">炼虚</t>
        </is>
      </c>
    </row>
    <row r="337" ht="16.5" customHeight="1" spans="2:37">
      <c r="B337" s="16" t="n">
        <f>10000000+INDEX(编号表!$B:$B,MATCH(F337,编号表!$A:$A,0))*100000+INDEX(编号表!$F:$F,MATCH(D337,编号表!$E:$E,0))*1000+INDEX(编号表!$D:$D,MATCH(E337,编号表!$C:$C,0))*10000+G337</f>
        <v>11073047</v>
      </c>
      <c r="C337" s="16" t="inlineStr">
        <is>
          <t xml:space="preserve">阵法术·合体篇</t>
        </is>
      </c>
      <c r="D337" s="16" t="inlineStr">
        <is>
          <t xml:space="preserve">玄品</t>
        </is>
      </c>
      <c r="E337" s="16" t="inlineStr">
        <is>
          <t xml:space="preserve">合体</t>
        </is>
      </c>
      <c r="F337" s="16" t="inlineStr">
        <is>
          <t xml:space="preserve">地道神通</t>
        </is>
      </c>
      <c r="G337" s="16">
        <v>47</v>
      </c>
      <c r="I337" s="16">
        <v>60</v>
      </c>
      <c r="J337" t="str">
        <f>"大类_"&amp;D337&amp;E337&amp;F337</f>
        <v>大类_玄品合体地道神通</v>
      </c>
      <c r="K337" s="16" t="inlineStr">
        <is>
          <t xml:space="preserve">子类_技能书</t>
        </is>
      </c>
      <c r="L337" s="16">
        <v>1</v>
      </c>
      <c r="M337" s="16" t="inlineStr">
        <is>
          <t xml:space="preserve">功法</t>
        </is>
      </c>
      <c r="O337" s="16">
        <v>0</v>
      </c>
      <c r="P337" s="16" t="b">
        <v>1</v>
      </c>
      <c r="R337" s="16" t="b">
        <v>0</v>
      </c>
      <c r="S337" s="16">
        <v>61</v>
      </c>
      <c r="T337" s="16" t="inlineStr">
        <is>
          <t xml:space="preserve">体修</t>
        </is>
      </c>
      <c r="U337" s="16">
        <v>999</v>
      </c>
      <c r="V337" s="16" t="inlineStr">
        <is>
          <t xml:space="preserve">功能_技能书</t>
        </is>
      </c>
      <c r="W337" t="n" s="16">
        <v>10550005</v>
      </c>
      <c r="X337" t="n" s="42">
        <v>0</v>
      </c>
      <c r="Y337" s="16" t="inlineStr">
        <is>
          <t xml:space="preserve">用于将【阵法术】由五级提升至六级。提高布阵时推演阵眼、连接灵路和维持阵势的能力，增加布阵成功率。</t>
        </is>
      </c>
      <c r="Z337" t="inlineStr">
        <is>
          <t xml:space="preserve">|cff00FF00“阵不在纹多，而在诸点相引、诸路成环，能借天地之势而自持。”——《河洛演阵篇》|r</t>
        </is>
      </c>
      <c r="AA337" s="16" t="inlineStr">
        <is>
          <t xml:space="preserve">宗门兑换，购买，秘境或遗迹可得</t>
        </is>
      </c>
      <c r="AB337" s="16">
        <v>11002005</v>
      </c>
      <c r="AC337" s="31" t="inlineStr">
        <is>
          <t xml:space="preserve">0</t>
        </is>
      </c>
      <c r="AD337" s="16">
        <v>0</v>
      </c>
      <c r="AF337">
        <v>70002</v>
      </c>
      <c r="AH337">
        <v>3000000</v>
      </c>
      <c r="AI337" s="32" t="inlineStr">
        <is>
          <t xml:space="preserve">功法</t>
        </is>
      </c>
      <c r="AJ337" s="16" t="inlineStr">
        <is>
          <t xml:space="preserve">地道神通</t>
        </is>
      </c>
      <c r="AK337" s="16" t="inlineStr">
        <is>
          <t xml:space="preserve">合体</t>
        </is>
      </c>
    </row>
    <row r="338" ht="16.5" customHeight="1" spans="2:37">
      <c r="B338" s="16" t="n">
        <f>10000000+INDEX(编号表!$B:$B,MATCH(F338,编号表!$A:$A,0))*100000+INDEX(编号表!$F:$F,MATCH(D338,编号表!$E:$E,0))*1000+INDEX(编号表!$D:$D,MATCH(E338,编号表!$C:$C,0))*10000+G338</f>
        <v>11084048</v>
      </c>
      <c r="C338" s="16" t="inlineStr">
        <is>
          <t xml:space="preserve">阵法术·大乘篇</t>
        </is>
      </c>
      <c r="D338" s="16" t="inlineStr">
        <is>
          <t xml:space="preserve">仙品</t>
        </is>
      </c>
      <c r="E338" s="16" t="inlineStr">
        <is>
          <t xml:space="preserve">大乘</t>
        </is>
      </c>
      <c r="F338" s="16" t="inlineStr">
        <is>
          <t xml:space="preserve">地道神通</t>
        </is>
      </c>
      <c r="G338" s="16">
        <v>48</v>
      </c>
      <c r="I338" s="16">
        <v>60</v>
      </c>
      <c r="J338" t="str">
        <f>"大类_"&amp;D338&amp;E338&amp;F338</f>
        <v>大类_仙品大乘地道神通</v>
      </c>
      <c r="K338" s="16" t="inlineStr">
        <is>
          <t xml:space="preserve">子类_技能书</t>
        </is>
      </c>
      <c r="L338" s="16">
        <v>1</v>
      </c>
      <c r="M338" s="16" t="inlineStr">
        <is>
          <t xml:space="preserve">功法</t>
        </is>
      </c>
      <c r="O338" s="16">
        <v>0</v>
      </c>
      <c r="P338" s="16" t="b">
        <v>1</v>
      </c>
      <c r="R338" s="16" t="b">
        <v>0</v>
      </c>
      <c r="S338" s="16">
        <v>71</v>
      </c>
      <c r="T338" s="16" t="inlineStr">
        <is>
          <t xml:space="preserve">体修</t>
        </is>
      </c>
      <c r="U338" s="16">
        <v>999</v>
      </c>
      <c r="V338" s="16" t="inlineStr">
        <is>
          <t xml:space="preserve">功能_技能书</t>
        </is>
      </c>
      <c r="W338" t="n" s="16">
        <v>10550006</v>
      </c>
      <c r="X338" t="n" s="42">
        <v>0</v>
      </c>
      <c r="Y338" s="16" t="inlineStr">
        <is>
          <t xml:space="preserve">用于将【阵法术】由六级提升至七级。提高布阵时推演阵眼、连接灵路和维持阵势的能力，增加布阵成功率。</t>
        </is>
      </c>
      <c r="Z338" t="inlineStr">
        <is>
          <t xml:space="preserve">|cff00FF00“阵不在纹多，而在诸点相引、诸路成环，能借天地之势而自持。”——《河洛演阵篇》|r</t>
        </is>
      </c>
      <c r="AA338" s="16" t="inlineStr">
        <is>
          <t xml:space="preserve">宗门兑换，购买，秘境或遗迹可得</t>
        </is>
      </c>
      <c r="AB338" s="16">
        <v>11002005</v>
      </c>
      <c r="AC338" s="31" t="inlineStr">
        <is>
          <t xml:space="preserve">0</t>
        </is>
      </c>
      <c r="AD338" s="16">
        <v>0</v>
      </c>
      <c r="AF338">
        <v>70002</v>
      </c>
      <c r="AH338">
        <v>75000000</v>
      </c>
      <c r="AI338" s="32" t="inlineStr">
        <is>
          <t xml:space="preserve">功法</t>
        </is>
      </c>
      <c r="AJ338" s="16" t="inlineStr">
        <is>
          <t xml:space="preserve">地道神通</t>
        </is>
      </c>
      <c r="AK338" s="16" t="inlineStr">
        <is>
          <t xml:space="preserve">大乘</t>
        </is>
      </c>
    </row>
    <row r="339" ht="16.5" customHeight="1" spans="2:37">
      <c r="B339" s="16" t="n">
        <f>10000000+INDEX(编号表!$B:$B,MATCH(F339,编号表!$A:$A,0))*100000+INDEX(编号表!$F:$F,MATCH(D339,编号表!$E:$E,0))*1000+INDEX(编号表!$D:$D,MATCH(E339,编号表!$C:$C,0))*10000+G339</f>
        <v>11031050</v>
      </c>
      <c r="C339" s="16" t="inlineStr">
        <is>
          <t xml:space="preserve">御兽术·金丹篇</t>
        </is>
      </c>
      <c r="D339" s="16" t="inlineStr">
        <is>
          <t xml:space="preserve">凡品</t>
        </is>
      </c>
      <c r="E339" s="16" t="inlineStr">
        <is>
          <t xml:space="preserve">金丹</t>
        </is>
      </c>
      <c r="F339" s="16" t="inlineStr">
        <is>
          <t xml:space="preserve">地道神通</t>
        </is>
      </c>
      <c r="G339" s="16">
        <v>50</v>
      </c>
      <c r="I339" s="16">
        <v>60</v>
      </c>
      <c r="J339" t="str">
        <f>"大类_"&amp;D339&amp;E339&amp;F339</f>
        <v>大类_凡品金丹地道神通</v>
      </c>
      <c r="K339" s="16" t="inlineStr">
        <is>
          <t xml:space="preserve">子类_技能书</t>
        </is>
      </c>
      <c r="L339" s="16">
        <v>1</v>
      </c>
      <c r="M339" s="16" t="inlineStr">
        <is>
          <t xml:space="preserve">功法</t>
        </is>
      </c>
      <c r="O339" s="16">
        <v>0</v>
      </c>
      <c r="P339" s="16" t="b">
        <v>1</v>
      </c>
      <c r="R339" s="16" t="b">
        <v>0</v>
      </c>
      <c r="S339" s="16">
        <v>21</v>
      </c>
      <c r="T339" s="16" t="inlineStr">
        <is>
          <t xml:space="preserve">体修</t>
        </is>
      </c>
      <c r="U339" s="16">
        <v>999</v>
      </c>
      <c r="V339" s="16" t="inlineStr">
        <is>
          <t xml:space="preserve">功能_技能书</t>
        </is>
      </c>
      <c r="W339" t="n" s="16">
        <v>10560001</v>
      </c>
      <c r="X339" t="n" s="42">
        <v>0</v>
      </c>
      <c r="Y339" s="16" t="inlineStr">
        <is>
          <t xml:space="preserve">用于将【御兽术】由一级提升至二级。提高感知灵兽状态、传递意念和建立稳定联系的能力，增加驯服与御使成功率。</t>
        </is>
      </c>
      <c r="Z339" t="inlineStr">
        <is>
          <t xml:space="preserve">|cff00FF00“御兽先通其心，后御其力；强压只得一时，感应方能同行长久。”——《万灵御心诀》|r</t>
        </is>
      </c>
      <c r="AA339" s="16" t="inlineStr">
        <is>
          <t xml:space="preserve">宗门兑换，购买，秘境或遗迹可得</t>
        </is>
      </c>
      <c r="AB339" s="16">
        <v>11002006</v>
      </c>
      <c r="AC339" s="31" t="inlineStr">
        <is>
          <t xml:space="preserve">0</t>
        </is>
      </c>
      <c r="AD339" s="16">
        <v>0</v>
      </c>
      <c r="AF339">
        <v>70002</v>
      </c>
      <c r="AH339">
        <v>400</v>
      </c>
      <c r="AI339" s="32" t="inlineStr">
        <is>
          <t xml:space="preserve">功法</t>
        </is>
      </c>
      <c r="AJ339" s="16" t="inlineStr">
        <is>
          <t xml:space="preserve">地道神通</t>
        </is>
      </c>
      <c r="AK339" s="16" t="inlineStr">
        <is>
          <t xml:space="preserve">金丹</t>
        </is>
      </c>
    </row>
    <row r="340" ht="16.5" customHeight="1" spans="2:37">
      <c r="B340" s="16" t="n">
        <f>10000000+INDEX(编号表!$B:$B,MATCH(F340,编号表!$A:$A,0))*100000+INDEX(编号表!$F:$F,MATCH(D340,编号表!$E:$E,0))*1000+INDEX(编号表!$D:$D,MATCH(E340,编号表!$C:$C,0))*10000+G340</f>
        <v>11042051</v>
      </c>
      <c r="C340" s="16" t="inlineStr">
        <is>
          <t xml:space="preserve">御兽术·元婴篇</t>
        </is>
      </c>
      <c r="D340" s="16" t="inlineStr">
        <is>
          <t xml:space="preserve">灵品</t>
        </is>
      </c>
      <c r="E340" s="16" t="inlineStr">
        <is>
          <t xml:space="preserve">元婴</t>
        </is>
      </c>
      <c r="F340" s="16" t="inlineStr">
        <is>
          <t xml:space="preserve">地道神通</t>
        </is>
      </c>
      <c r="G340" s="16">
        <v>51</v>
      </c>
      <c r="I340" s="16">
        <v>60</v>
      </c>
      <c r="J340" t="str">
        <f>"大类_"&amp;D340&amp;E340&amp;F340</f>
        <v>大类_灵品元婴地道神通</v>
      </c>
      <c r="K340" s="16" t="inlineStr">
        <is>
          <t xml:space="preserve">子类_技能书</t>
        </is>
      </c>
      <c r="L340" s="16">
        <v>1</v>
      </c>
      <c r="M340" s="16" t="inlineStr">
        <is>
          <t xml:space="preserve">功法</t>
        </is>
      </c>
      <c r="O340" s="16">
        <v>0</v>
      </c>
      <c r="P340" s="16" t="b">
        <v>1</v>
      </c>
      <c r="R340" s="16" t="b">
        <v>0</v>
      </c>
      <c r="S340" s="16">
        <v>31</v>
      </c>
      <c r="T340" s="16" t="inlineStr">
        <is>
          <t xml:space="preserve">体修</t>
        </is>
      </c>
      <c r="U340" s="16">
        <v>999</v>
      </c>
      <c r="V340" s="16" t="inlineStr">
        <is>
          <t xml:space="preserve">功能_技能书</t>
        </is>
      </c>
      <c r="W340" t="n" s="16">
        <v>10560002</v>
      </c>
      <c r="X340" t="n" s="42">
        <v>0</v>
      </c>
      <c r="Y340" s="16" t="inlineStr">
        <is>
          <t xml:space="preserve">用于将【御兽术】由二级提升至三级。提高感知灵兽状态、传递意念和建立稳定联系的能力，增加驯服与御使成功率。</t>
        </is>
      </c>
      <c r="Z340" t="inlineStr">
        <is>
          <t xml:space="preserve">|cff00FF00“御兽先通其心，后御其力；强压只得一时，感应方能同行长久。”——《万灵御心诀》|r</t>
        </is>
      </c>
      <c r="AA340" s="16" t="inlineStr">
        <is>
          <t xml:space="preserve">宗门兑换，购买，秘境或遗迹可得</t>
        </is>
      </c>
      <c r="AB340" s="16">
        <v>11002006</v>
      </c>
      <c r="AC340" s="31" t="inlineStr">
        <is>
          <t xml:space="preserve">0</t>
        </is>
      </c>
      <c r="AD340" s="16">
        <v>0</v>
      </c>
      <c r="AF340">
        <v>70002</v>
      </c>
      <c r="AH340">
        <v>6000</v>
      </c>
      <c r="AI340" s="32" t="inlineStr">
        <is>
          <t xml:space="preserve">功法</t>
        </is>
      </c>
      <c r="AJ340" s="16" t="inlineStr">
        <is>
          <t xml:space="preserve">地道神通</t>
        </is>
      </c>
      <c r="AK340" s="16" t="inlineStr">
        <is>
          <t xml:space="preserve">元婴</t>
        </is>
      </c>
    </row>
    <row r="341" ht="16.5" customHeight="1" spans="2:37">
      <c r="B341" s="16" t="n">
        <f>10000000+INDEX(编号表!$B:$B,MATCH(F341,编号表!$A:$A,0))*100000+INDEX(编号表!$F:$F,MATCH(D341,编号表!$E:$E,0))*1000+INDEX(编号表!$D:$D,MATCH(E341,编号表!$C:$C,0))*10000+G341</f>
        <v>11052052</v>
      </c>
      <c r="C341" s="16" t="inlineStr">
        <is>
          <t xml:space="preserve">御兽术·化神篇</t>
        </is>
      </c>
      <c r="D341" s="16" t="inlineStr">
        <is>
          <t xml:space="preserve">灵品</t>
        </is>
      </c>
      <c r="E341" s="16" t="inlineStr">
        <is>
          <t xml:space="preserve">化神</t>
        </is>
      </c>
      <c r="F341" s="16" t="inlineStr">
        <is>
          <t xml:space="preserve">地道神通</t>
        </is>
      </c>
      <c r="G341" s="16">
        <v>52</v>
      </c>
      <c r="I341" s="16">
        <v>60</v>
      </c>
      <c r="J341" t="str">
        <f>"大类_"&amp;D341&amp;E341&amp;F341</f>
        <v>大类_灵品化神地道神通</v>
      </c>
      <c r="K341" s="16" t="inlineStr">
        <is>
          <t xml:space="preserve">子类_技能书</t>
        </is>
      </c>
      <c r="L341" s="16">
        <v>1</v>
      </c>
      <c r="M341" s="16" t="inlineStr">
        <is>
          <t xml:space="preserve">功法</t>
        </is>
      </c>
      <c r="O341" s="16">
        <v>0</v>
      </c>
      <c r="P341" s="16" t="b">
        <v>1</v>
      </c>
      <c r="R341" s="16" t="b">
        <v>0</v>
      </c>
      <c r="S341" s="16">
        <v>41</v>
      </c>
      <c r="T341" s="16" t="inlineStr">
        <is>
          <t xml:space="preserve">体修</t>
        </is>
      </c>
      <c r="U341" s="16">
        <v>999</v>
      </c>
      <c r="V341" s="16" t="inlineStr">
        <is>
          <t xml:space="preserve">功能_技能书</t>
        </is>
      </c>
      <c r="W341" t="n" s="16">
        <v>10560003</v>
      </c>
      <c r="X341" t="n" s="42">
        <v>0</v>
      </c>
      <c r="Y341" s="16" t="inlineStr">
        <is>
          <t xml:space="preserve">用于将【御兽术】由三级提升至四级。提高感知灵兽状态、传递意念和建立稳定联系的能力，增加驯服与御使成功率。</t>
        </is>
      </c>
      <c r="Z341" t="inlineStr">
        <is>
          <t xml:space="preserve">|cff00FF00“御兽先通其心，后御其力；强压只得一时，感应方能同行长久。”——《万灵御心诀》|r</t>
        </is>
      </c>
      <c r="AA341" s="16" t="inlineStr">
        <is>
          <t xml:space="preserve">宗门兑换，购买，秘境或遗迹可得</t>
        </is>
      </c>
      <c r="AB341" s="16">
        <v>11002006</v>
      </c>
      <c r="AC341" s="31" t="inlineStr">
        <is>
          <t xml:space="preserve">0</t>
        </is>
      </c>
      <c r="AD341" s="16">
        <v>0</v>
      </c>
      <c r="AF341">
        <v>70002</v>
      </c>
      <c r="AH341">
        <v>30000</v>
      </c>
      <c r="AI341" s="32" t="inlineStr">
        <is>
          <t xml:space="preserve">功法</t>
        </is>
      </c>
      <c r="AJ341" s="16" t="inlineStr">
        <is>
          <t xml:space="preserve">地道神通</t>
        </is>
      </c>
      <c r="AK341" s="16" t="inlineStr">
        <is>
          <t xml:space="preserve">化神</t>
        </is>
      </c>
    </row>
    <row r="342" ht="16.5" customHeight="1" spans="2:37">
      <c r="B342" s="16" t="n">
        <f>10000000+INDEX(编号表!$B:$B,MATCH(F342,编号表!$A:$A,0))*100000+INDEX(编号表!$F:$F,MATCH(D342,编号表!$E:$E,0))*1000+INDEX(编号表!$D:$D,MATCH(E342,编号表!$C:$C,0))*10000+G342</f>
        <v>11063053</v>
      </c>
      <c r="C342" s="16" t="inlineStr">
        <is>
          <t xml:space="preserve">御兽术·炼虚篇</t>
        </is>
      </c>
      <c r="D342" s="16" t="inlineStr">
        <is>
          <t xml:space="preserve">玄品</t>
        </is>
      </c>
      <c r="E342" s="16" t="inlineStr">
        <is>
          <t xml:space="preserve">炼虚</t>
        </is>
      </c>
      <c r="F342" s="16" t="inlineStr">
        <is>
          <t xml:space="preserve">地道神通</t>
        </is>
      </c>
      <c r="G342" s="16">
        <v>53</v>
      </c>
      <c r="I342" s="16">
        <v>60</v>
      </c>
      <c r="J342" t="str">
        <f>"大类_"&amp;D342&amp;E342&amp;F342</f>
        <v>大类_玄品炼虚地道神通</v>
      </c>
      <c r="K342" s="16" t="inlineStr">
        <is>
          <t xml:space="preserve">子类_技能书</t>
        </is>
      </c>
      <c r="L342" s="16">
        <v>1</v>
      </c>
      <c r="M342" s="16" t="inlineStr">
        <is>
          <t xml:space="preserve">功法</t>
        </is>
      </c>
      <c r="O342" s="16">
        <v>0</v>
      </c>
      <c r="P342" s="16" t="b">
        <v>1</v>
      </c>
      <c r="R342" s="16" t="b">
        <v>0</v>
      </c>
      <c r="S342" s="16">
        <v>51</v>
      </c>
      <c r="T342" s="16" t="inlineStr">
        <is>
          <t xml:space="preserve">体修</t>
        </is>
      </c>
      <c r="U342" s="16">
        <v>999</v>
      </c>
      <c r="V342" s="16" t="inlineStr">
        <is>
          <t xml:space="preserve">功能_技能书</t>
        </is>
      </c>
      <c r="W342" t="n" s="16">
        <v>10560004</v>
      </c>
      <c r="X342" t="n" s="42">
        <v>0</v>
      </c>
      <c r="Y342" s="16" t="inlineStr">
        <is>
          <t xml:space="preserve">用于将【御兽术】由四级提升至五级。提高感知灵兽状态、传递意念和建立稳定联系的能力，增加驯服与御使成功率。</t>
        </is>
      </c>
      <c r="Z342" t="inlineStr">
        <is>
          <t xml:space="preserve">|cff00FF00“御兽先通其心，后御其力；强压只得一时，感应方能同行长久。”——《万灵御心诀》|r</t>
        </is>
      </c>
      <c r="AA342" s="16" t="inlineStr">
        <is>
          <t xml:space="preserve">宗门兑换，购买，秘境或遗迹可得</t>
        </is>
      </c>
      <c r="AB342" s="16">
        <v>11002006</v>
      </c>
      <c r="AC342" s="31" t="inlineStr">
        <is>
          <t xml:space="preserve">0</t>
        </is>
      </c>
      <c r="AD342" s="16">
        <v>0</v>
      </c>
      <c r="AF342">
        <v>70002</v>
      </c>
      <c r="AH342">
        <v>600000</v>
      </c>
      <c r="AI342" s="32" t="inlineStr">
        <is>
          <t xml:space="preserve">功法</t>
        </is>
      </c>
      <c r="AJ342" s="16" t="inlineStr">
        <is>
          <t xml:space="preserve">地道神通</t>
        </is>
      </c>
      <c r="AK342" s="16" t="inlineStr">
        <is>
          <t xml:space="preserve">炼虚</t>
        </is>
      </c>
    </row>
    <row r="343" ht="16.5" customHeight="1" spans="2:37">
      <c r="B343" s="16" t="n">
        <f>10000000+INDEX(编号表!$B:$B,MATCH(F343,编号表!$A:$A,0))*100000+INDEX(编号表!$F:$F,MATCH(D343,编号表!$E:$E,0))*1000+INDEX(编号表!$D:$D,MATCH(E343,编号表!$C:$C,0))*10000+G343</f>
        <v>11073054</v>
      </c>
      <c r="C343" s="16" t="inlineStr">
        <is>
          <t xml:space="preserve">御兽术·合体篇</t>
        </is>
      </c>
      <c r="D343" s="16" t="inlineStr">
        <is>
          <t xml:space="preserve">玄品</t>
        </is>
      </c>
      <c r="E343" s="16" t="inlineStr">
        <is>
          <t xml:space="preserve">合体</t>
        </is>
      </c>
      <c r="F343" s="16" t="inlineStr">
        <is>
          <t xml:space="preserve">地道神通</t>
        </is>
      </c>
      <c r="G343" s="16">
        <v>54</v>
      </c>
      <c r="I343" s="16">
        <v>60</v>
      </c>
      <c r="J343" t="str">
        <f>"大类_"&amp;D343&amp;E343&amp;F343</f>
        <v>大类_玄品合体地道神通</v>
      </c>
      <c r="K343" s="16" t="inlineStr">
        <is>
          <t xml:space="preserve">子类_技能书</t>
        </is>
      </c>
      <c r="L343" s="16">
        <v>1</v>
      </c>
      <c r="M343" s="16" t="inlineStr">
        <is>
          <t xml:space="preserve">功法</t>
        </is>
      </c>
      <c r="O343" s="16">
        <v>0</v>
      </c>
      <c r="P343" s="16" t="b">
        <v>1</v>
      </c>
      <c r="R343" s="16" t="b">
        <v>0</v>
      </c>
      <c r="S343" s="16">
        <v>61</v>
      </c>
      <c r="T343" s="16" t="inlineStr">
        <is>
          <t xml:space="preserve">体修</t>
        </is>
      </c>
      <c r="U343" s="16">
        <v>999</v>
      </c>
      <c r="V343" s="16" t="inlineStr">
        <is>
          <t xml:space="preserve">功能_技能书</t>
        </is>
      </c>
      <c r="W343" t="n" s="16">
        <v>10560005</v>
      </c>
      <c r="X343" t="n" s="42">
        <v>0</v>
      </c>
      <c r="Y343" s="16" t="inlineStr">
        <is>
          <t xml:space="preserve">用于将【御兽术】由五级提升至六级。提高感知灵兽状态、传递意念和建立稳定联系的能力，增加驯服与御使成功率。</t>
        </is>
      </c>
      <c r="Z343" t="inlineStr">
        <is>
          <t xml:space="preserve">|cff00FF00“御兽先通其心，后御其力；强压只得一时，感应方能同行长久。”——《万灵御心诀》|r</t>
        </is>
      </c>
      <c r="AA343" s="16" t="inlineStr">
        <is>
          <t xml:space="preserve">宗门兑换，购买，秘境或遗迹可得</t>
        </is>
      </c>
      <c r="AB343" s="16">
        <v>11002006</v>
      </c>
      <c r="AC343" s="31" t="inlineStr">
        <is>
          <t xml:space="preserve">0</t>
        </is>
      </c>
      <c r="AD343" s="16">
        <v>0</v>
      </c>
      <c r="AF343">
        <v>70002</v>
      </c>
      <c r="AH343">
        <v>3000000</v>
      </c>
      <c r="AI343" s="32" t="inlineStr">
        <is>
          <t xml:space="preserve">功法</t>
        </is>
      </c>
      <c r="AJ343" s="16" t="inlineStr">
        <is>
          <t xml:space="preserve">地道神通</t>
        </is>
      </c>
      <c r="AK343" s="16" t="inlineStr">
        <is>
          <t xml:space="preserve">合体</t>
        </is>
      </c>
    </row>
    <row r="344" ht="16.5" customHeight="1" spans="2:37">
      <c r="B344" s="16" t="n">
        <f>10000000+INDEX(编号表!$B:$B,MATCH(F344,编号表!$A:$A,0))*100000+INDEX(编号表!$F:$F,MATCH(D344,编号表!$E:$E,0))*1000+INDEX(编号表!$D:$D,MATCH(E344,编号表!$C:$C,0))*10000+G344</f>
        <v>11084055</v>
      </c>
      <c r="C344" s="16" t="inlineStr">
        <is>
          <t xml:space="preserve">御兽术·大乘篇</t>
        </is>
      </c>
      <c r="D344" s="16" t="inlineStr">
        <is>
          <t xml:space="preserve">仙品</t>
        </is>
      </c>
      <c r="E344" s="16" t="inlineStr">
        <is>
          <t xml:space="preserve">大乘</t>
        </is>
      </c>
      <c r="F344" s="16" t="inlineStr">
        <is>
          <t xml:space="preserve">地道神通</t>
        </is>
      </c>
      <c r="G344" s="16">
        <v>55</v>
      </c>
      <c r="I344" s="16">
        <v>60</v>
      </c>
      <c r="J344" t="str">
        <f>"大类_"&amp;D344&amp;E344&amp;F344</f>
        <v>大类_仙品大乘地道神通</v>
      </c>
      <c r="K344" s="16" t="inlineStr">
        <is>
          <t xml:space="preserve">子类_技能书</t>
        </is>
      </c>
      <c r="L344" s="16">
        <v>1</v>
      </c>
      <c r="M344" s="16" t="inlineStr">
        <is>
          <t xml:space="preserve">功法</t>
        </is>
      </c>
      <c r="O344" s="16">
        <v>0</v>
      </c>
      <c r="P344" s="16" t="b">
        <v>1</v>
      </c>
      <c r="R344" s="16" t="b">
        <v>0</v>
      </c>
      <c r="S344" s="16">
        <v>71</v>
      </c>
      <c r="T344" s="16" t="inlineStr">
        <is>
          <t xml:space="preserve">体修</t>
        </is>
      </c>
      <c r="U344" s="16">
        <v>999</v>
      </c>
      <c r="V344" s="16" t="inlineStr">
        <is>
          <t xml:space="preserve">功能_技能书</t>
        </is>
      </c>
      <c r="W344" t="n" s="16">
        <v>10560006</v>
      </c>
      <c r="X344" t="n" s="42">
        <v>0</v>
      </c>
      <c r="Y344" s="16" t="inlineStr">
        <is>
          <t xml:space="preserve">用于将【御兽术】由六级提升至七级。提高感知灵兽状态、传递意念和建立稳定联系的能力，增加驯服与御使成功率。</t>
        </is>
      </c>
      <c r="Z344" t="inlineStr">
        <is>
          <t xml:space="preserve">|cff00FF00“御兽先通其心，后御其力；强压只得一时，感应方能同行长久。”——《万灵御心诀》|r</t>
        </is>
      </c>
      <c r="AA344" s="16" t="inlineStr">
        <is>
          <t xml:space="preserve">宗门兑换，购买，秘境或遗迹可得</t>
        </is>
      </c>
      <c r="AB344" s="16">
        <v>11002006</v>
      </c>
      <c r="AC344" s="31" t="inlineStr">
        <is>
          <t xml:space="preserve">0</t>
        </is>
      </c>
      <c r="AD344" s="16">
        <v>0</v>
      </c>
      <c r="AF344">
        <v>70002</v>
      </c>
      <c r="AH344">
        <v>75000000</v>
      </c>
      <c r="AI344" s="32" t="inlineStr">
        <is>
          <t xml:space="preserve">功法</t>
        </is>
      </c>
      <c r="AJ344" s="16" t="inlineStr">
        <is>
          <t xml:space="preserve">地道神通</t>
        </is>
      </c>
      <c r="AK344" s="16" t="inlineStr">
        <is>
          <t xml:space="preserve">大乘</t>
        </is>
      </c>
    </row>
    <row r="345" ht="16.5" customHeight="1" spans="2:37">
      <c r="B345" s="16" t="n">
        <f>10000000+INDEX(编号表!$B:$B,MATCH(F345,编号表!$A:$A,0))*100000+INDEX(编号表!$F:$F,MATCH(D345,编号表!$E:$E,0))*1000+INDEX(编号表!$D:$D,MATCH(E345,编号表!$C:$C,0))*10000+G345</f>
        <v>10901030</v>
      </c>
      <c r="C345" s="16" t="inlineStr">
        <is>
          <t xml:space="preserve">天序化元经·第二卷</t>
        </is>
      </c>
      <c r="D345" s="16" t="inlineStr">
        <is>
          <t xml:space="preserve">凡品</t>
        </is>
      </c>
      <c r="E345" s="16" t="inlineStr">
        <is>
          <t xml:space="preserve">通用</t>
        </is>
      </c>
      <c r="F345" s="16" t="inlineStr">
        <is>
          <t xml:space="preserve">天道神通</t>
        </is>
      </c>
      <c r="G345" s="16">
        <v>30</v>
      </c>
      <c r="I345" s="16">
        <v>60</v>
      </c>
      <c r="J345" t="str">
        <f>"大类_"&amp;D345&amp;E345&amp;F345</f>
        <v>大类_凡品通用天道神通</v>
      </c>
      <c r="K345" s="16" t="inlineStr">
        <is>
          <t xml:space="preserve">子类_技能书</t>
        </is>
      </c>
      <c r="L345" s="16">
        <v>1</v>
      </c>
      <c r="M345" s="16" t="inlineStr">
        <is>
          <t xml:space="preserve">功法</t>
        </is>
      </c>
      <c r="O345" s="16">
        <v>0</v>
      </c>
      <c r="P345" s="16" t="b">
        <v>1</v>
      </c>
      <c r="R345" s="16" t="b">
        <v>0</v>
      </c>
      <c r="S345" s="16">
        <v>7</v>
      </c>
      <c r="T345" s="16" t="inlineStr">
        <is>
          <t xml:space="preserve">体修</t>
        </is>
      </c>
      <c r="U345" s="16">
        <v>999</v>
      </c>
      <c r="V345" s="16" t="inlineStr">
        <is>
          <t xml:space="preserve">功能_技能书</t>
        </is>
      </c>
      <c r="W345" t="n" s="16">
        <v>10570001</v>
      </c>
      <c r="X345" t="n" s="42">
        <v>0</v>
      </c>
      <c r="Y345" s="16" t="inlineStr">
        <is>
          <t xml:space="preserve">用于将【天序化元经】由一级提升至二级。提高每点灵气转化出的修为。</t>
        </is>
      </c>
      <c r="Z345" t="inlineStr">
        <is>
          <t xml:space="preserve">|cff00FF00“灵气先成其序，而后方可炼化；序愈分明，所化愈厚。”——《上古灵序经》|r</t>
        </is>
      </c>
      <c r="AA345" s="16" t="inlineStr">
        <is>
          <t xml:space="preserve">宗门兑换，购买，秘境或遗迹可得</t>
        </is>
      </c>
      <c r="AB345" s="16">
        <v>10902000</v>
      </c>
      <c r="AC345" s="31" t="inlineStr">
        <is>
          <t xml:space="preserve">0</t>
        </is>
      </c>
      <c r="AD345" s="16">
        <v>0</v>
      </c>
      <c r="AF345">
        <v>70002</v>
      </c>
      <c r="AH345">
        <v>80</v>
      </c>
      <c r="AI345" s="32" t="inlineStr">
        <is>
          <t xml:space="preserve">功法</t>
        </is>
      </c>
      <c r="AJ345" s="16" t="inlineStr">
        <is>
          <t xml:space="preserve">天道神通</t>
        </is>
      </c>
      <c r="AK345" s="16" t="inlineStr">
        <is>
          <t xml:space="preserve">通用</t>
        </is>
      </c>
    </row>
    <row r="346" ht="16.5" customHeight="1" spans="2:37">
      <c r="B346" s="16" t="n">
        <f>10000000+INDEX(编号表!$B:$B,MATCH(F346,编号表!$A:$A,0))*100000+INDEX(编号表!$F:$F,MATCH(D346,编号表!$E:$E,0))*1000+INDEX(编号表!$D:$D,MATCH(E346,编号表!$C:$C,0))*10000+G346</f>
        <v>10901031</v>
      </c>
      <c r="C346" s="16" t="inlineStr">
        <is>
          <t xml:space="preserve">天序化元经·第三卷</t>
        </is>
      </c>
      <c r="D346" s="16" t="inlineStr">
        <is>
          <t xml:space="preserve">凡品</t>
        </is>
      </c>
      <c r="E346" s="16" t="inlineStr">
        <is>
          <t xml:space="preserve">通用</t>
        </is>
      </c>
      <c r="F346" s="16" t="inlineStr">
        <is>
          <t xml:space="preserve">天道神通</t>
        </is>
      </c>
      <c r="G346" s="16">
        <v>31</v>
      </c>
      <c r="I346" s="16">
        <v>60</v>
      </c>
      <c r="J346" t="str">
        <f>"大类_"&amp;D346&amp;E346&amp;F346</f>
        <v>大类_凡品通用天道神通</v>
      </c>
      <c r="K346" s="16" t="inlineStr">
        <is>
          <t xml:space="preserve">子类_技能书</t>
        </is>
      </c>
      <c r="L346" s="16">
        <v>1</v>
      </c>
      <c r="M346" s="16" t="inlineStr">
        <is>
          <t xml:space="preserve">功法</t>
        </is>
      </c>
      <c r="O346" s="16">
        <v>0</v>
      </c>
      <c r="P346" s="16" t="b">
        <v>1</v>
      </c>
      <c r="R346" s="16" t="b">
        <v>0</v>
      </c>
      <c r="S346" s="16">
        <v>7</v>
      </c>
      <c r="T346" s="16" t="inlineStr">
        <is>
          <t xml:space="preserve">体修</t>
        </is>
      </c>
      <c r="U346" s="16">
        <v>999</v>
      </c>
      <c r="V346" s="16" t="inlineStr">
        <is>
          <t xml:space="preserve">功能_技能书</t>
        </is>
      </c>
      <c r="W346" t="n" s="16">
        <v>10570002</v>
      </c>
      <c r="X346" t="n" s="42">
        <v>0</v>
      </c>
      <c r="Y346" s="16" t="inlineStr">
        <is>
          <t xml:space="preserve">用于将【天序化元经】由二级提升至三级。提高每点灵气转化出的修为。</t>
        </is>
      </c>
      <c r="Z346" t="inlineStr">
        <is>
          <t xml:space="preserve">|cff00FF00“灵气先成其序，而后方可炼化；序愈分明，所化愈厚。”——《上古灵序经》|r</t>
        </is>
      </c>
      <c r="AA346" s="16" t="inlineStr">
        <is>
          <t xml:space="preserve">宗门兑换，购买，秘境或遗迹可得</t>
        </is>
      </c>
      <c r="AB346" s="16">
        <v>10902000</v>
      </c>
      <c r="AC346" s="31" t="inlineStr">
        <is>
          <t xml:space="preserve">0</t>
        </is>
      </c>
      <c r="AD346" s="16">
        <v>0</v>
      </c>
      <c r="AF346">
        <v>70002</v>
      </c>
      <c r="AH346">
        <v>400</v>
      </c>
      <c r="AI346" s="32" t="inlineStr">
        <is>
          <t xml:space="preserve">功法</t>
        </is>
      </c>
      <c r="AJ346" s="16" t="inlineStr">
        <is>
          <t xml:space="preserve">天道神通</t>
        </is>
      </c>
      <c r="AK346" s="16" t="inlineStr">
        <is>
          <t xml:space="preserve">通用</t>
        </is>
      </c>
    </row>
    <row r="347" ht="16.5" customHeight="1" spans="2:37">
      <c r="B347" s="16" t="n">
        <f>10000000+INDEX(编号表!$B:$B,MATCH(F347,编号表!$A:$A,0))*100000+INDEX(编号表!$F:$F,MATCH(D347,编号表!$E:$E,0))*1000+INDEX(编号表!$D:$D,MATCH(E347,编号表!$C:$C,0))*10000+G347</f>
        <v>10902032</v>
      </c>
      <c r="C347" s="16" t="inlineStr">
        <is>
          <t xml:space="preserve">天序化元经·第四卷</t>
        </is>
      </c>
      <c r="D347" s="16" t="inlineStr">
        <is>
          <t xml:space="preserve">灵品</t>
        </is>
      </c>
      <c r="E347" s="16" t="inlineStr">
        <is>
          <t xml:space="preserve">通用</t>
        </is>
      </c>
      <c r="F347" s="16" t="inlineStr">
        <is>
          <t xml:space="preserve">天道神通</t>
        </is>
      </c>
      <c r="G347" s="16">
        <v>32</v>
      </c>
      <c r="I347" s="16">
        <v>60</v>
      </c>
      <c r="J347" t="str">
        <f>"大类_"&amp;D347&amp;E347&amp;F347</f>
        <v>大类_灵品通用天道神通</v>
      </c>
      <c r="K347" s="16" t="inlineStr">
        <is>
          <t xml:space="preserve">子类_技能书</t>
        </is>
      </c>
      <c r="L347" s="16">
        <v>1</v>
      </c>
      <c r="M347" s="16" t="inlineStr">
        <is>
          <t xml:space="preserve">功法</t>
        </is>
      </c>
      <c r="O347" s="16">
        <v>0</v>
      </c>
      <c r="P347" s="16" t="b">
        <v>1</v>
      </c>
      <c r="R347" s="16" t="b">
        <v>0</v>
      </c>
      <c r="S347" s="16">
        <v>7</v>
      </c>
      <c r="T347" s="16" t="inlineStr">
        <is>
          <t xml:space="preserve">体修</t>
        </is>
      </c>
      <c r="U347" s="16">
        <v>999</v>
      </c>
      <c r="V347" s="16" t="inlineStr">
        <is>
          <t xml:space="preserve">功能_技能书</t>
        </is>
      </c>
      <c r="W347" t="n" s="16">
        <v>10570003</v>
      </c>
      <c r="X347" t="n" s="42">
        <v>0</v>
      </c>
      <c r="Y347" s="16" t="inlineStr">
        <is>
          <t xml:space="preserve">用于将【天序化元经】由三级提升至四级。提高每点灵气转化出的修为。</t>
        </is>
      </c>
      <c r="Z347" t="inlineStr">
        <is>
          <t xml:space="preserve">|cff00FF00“灵气先成其序，而后方可炼化；序愈分明，所化愈厚。”——《上古灵序经》|r</t>
        </is>
      </c>
      <c r="AA347" s="16" t="inlineStr">
        <is>
          <t xml:space="preserve">宗门兑换，购买，秘境或遗迹可得</t>
        </is>
      </c>
      <c r="AB347" s="16">
        <v>10902000</v>
      </c>
      <c r="AC347" s="31" t="inlineStr">
        <is>
          <t xml:space="preserve">0</t>
        </is>
      </c>
      <c r="AD347" s="16">
        <v>0</v>
      </c>
      <c r="AF347">
        <v>70002</v>
      </c>
      <c r="AH347">
        <v>6000</v>
      </c>
      <c r="AI347" s="32" t="inlineStr">
        <is>
          <t xml:space="preserve">功法</t>
        </is>
      </c>
      <c r="AJ347" s="16" t="inlineStr">
        <is>
          <t xml:space="preserve">天道神通</t>
        </is>
      </c>
      <c r="AK347" s="16" t="inlineStr">
        <is>
          <t xml:space="preserve">通用</t>
        </is>
      </c>
    </row>
    <row r="348" ht="16.5" customHeight="1" spans="2:37">
      <c r="B348" s="16" t="n">
        <f>10000000+INDEX(编号表!$B:$B,MATCH(F348,编号表!$A:$A,0))*100000+INDEX(编号表!$F:$F,MATCH(D348,编号表!$E:$E,0))*1000+INDEX(编号表!$D:$D,MATCH(E348,编号表!$C:$C,0))*10000+G348</f>
        <v>10902033</v>
      </c>
      <c r="C348" s="16" t="inlineStr">
        <is>
          <t xml:space="preserve">天序化元经·第五卷</t>
        </is>
      </c>
      <c r="D348" s="16" t="inlineStr">
        <is>
          <t xml:space="preserve">灵品</t>
        </is>
      </c>
      <c r="E348" s="16" t="inlineStr">
        <is>
          <t xml:space="preserve">通用</t>
        </is>
      </c>
      <c r="F348" s="16" t="inlineStr">
        <is>
          <t xml:space="preserve">天道神通</t>
        </is>
      </c>
      <c r="G348" s="16">
        <v>33</v>
      </c>
      <c r="I348" s="16">
        <v>60</v>
      </c>
      <c r="J348" t="str">
        <f>"大类_"&amp;D348&amp;E348&amp;F348</f>
        <v>大类_灵品通用天道神通</v>
      </c>
      <c r="K348" s="16" t="inlineStr">
        <is>
          <t xml:space="preserve">子类_技能书</t>
        </is>
      </c>
      <c r="L348" s="16">
        <v>1</v>
      </c>
      <c r="M348" s="16" t="inlineStr">
        <is>
          <t xml:space="preserve">功法</t>
        </is>
      </c>
      <c r="O348" s="16">
        <v>0</v>
      </c>
      <c r="P348" s="16" t="b">
        <v>1</v>
      </c>
      <c r="R348" s="16" t="b">
        <v>0</v>
      </c>
      <c r="S348" s="16">
        <v>7</v>
      </c>
      <c r="T348" s="16" t="inlineStr">
        <is>
          <t xml:space="preserve">体修</t>
        </is>
      </c>
      <c r="U348" s="16">
        <v>999</v>
      </c>
      <c r="V348" s="16" t="inlineStr">
        <is>
          <t xml:space="preserve">功能_技能书</t>
        </is>
      </c>
      <c r="W348" t="n" s="16">
        <v>10570004</v>
      </c>
      <c r="X348" t="n" s="42">
        <v>0</v>
      </c>
      <c r="Y348" s="16" t="inlineStr">
        <is>
          <t xml:space="preserve">用于将【天序化元经】由四级提升至五级。提高每点灵气转化出的修为。</t>
        </is>
      </c>
      <c r="Z348" t="inlineStr">
        <is>
          <t xml:space="preserve">|cff00FF00“灵气先成其序，而后方可炼化；序愈分明，所化愈厚。”——《上古灵序经》|r</t>
        </is>
      </c>
      <c r="AA348" s="16" t="inlineStr">
        <is>
          <t xml:space="preserve">宗门兑换，购买，秘境或遗迹可得</t>
        </is>
      </c>
      <c r="AB348" s="16">
        <v>10902000</v>
      </c>
      <c r="AC348" s="31" t="inlineStr">
        <is>
          <t xml:space="preserve">0</t>
        </is>
      </c>
      <c r="AD348" s="16">
        <v>0</v>
      </c>
      <c r="AF348">
        <v>70002</v>
      </c>
      <c r="AH348">
        <v>6000</v>
      </c>
      <c r="AI348" s="32" t="inlineStr">
        <is>
          <t xml:space="preserve">功法</t>
        </is>
      </c>
      <c r="AJ348" s="16" t="inlineStr">
        <is>
          <t xml:space="preserve">天道神通</t>
        </is>
      </c>
      <c r="AK348" s="16" t="inlineStr">
        <is>
          <t xml:space="preserve">通用</t>
        </is>
      </c>
    </row>
    <row r="349" ht="16.5" customHeight="1" spans="2:37">
      <c r="B349" s="16" t="n">
        <f>10000000+INDEX(编号表!$B:$B,MATCH(F349,编号表!$A:$A,0))*100000+INDEX(编号表!$F:$F,MATCH(D349,编号表!$E:$E,0))*1000+INDEX(编号表!$D:$D,MATCH(E349,编号表!$C:$C,0))*10000+G349</f>
        <v>10902034</v>
      </c>
      <c r="C349" s="16" t="inlineStr">
        <is>
          <t xml:space="preserve">天序化元经·第六卷</t>
        </is>
      </c>
      <c r="D349" s="16" t="inlineStr">
        <is>
          <t xml:space="preserve">灵品</t>
        </is>
      </c>
      <c r="E349" s="16" t="inlineStr">
        <is>
          <t xml:space="preserve">通用</t>
        </is>
      </c>
      <c r="F349" s="16" t="inlineStr">
        <is>
          <t xml:space="preserve">天道神通</t>
        </is>
      </c>
      <c r="G349" s="16">
        <v>34</v>
      </c>
      <c r="I349" s="16">
        <v>60</v>
      </c>
      <c r="J349" t="str">
        <f>"大类_"&amp;D349&amp;E349&amp;F349</f>
        <v>大类_灵品通用天道神通</v>
      </c>
      <c r="K349" s="16" t="inlineStr">
        <is>
          <t xml:space="preserve">子类_技能书</t>
        </is>
      </c>
      <c r="L349" s="16">
        <v>1</v>
      </c>
      <c r="M349" s="16" t="inlineStr">
        <is>
          <t xml:space="preserve">功法</t>
        </is>
      </c>
      <c r="O349" s="16">
        <v>0</v>
      </c>
      <c r="P349" s="16" t="b">
        <v>1</v>
      </c>
      <c r="R349" s="16" t="b">
        <v>0</v>
      </c>
      <c r="S349" s="16">
        <v>7</v>
      </c>
      <c r="T349" s="16" t="inlineStr">
        <is>
          <t xml:space="preserve">体修</t>
        </is>
      </c>
      <c r="U349" s="16">
        <v>999</v>
      </c>
      <c r="V349" s="16" t="inlineStr">
        <is>
          <t xml:space="preserve">功能_技能书</t>
        </is>
      </c>
      <c r="W349" t="n" s="16">
        <v>10570005</v>
      </c>
      <c r="X349" t="n" s="42">
        <v>0</v>
      </c>
      <c r="Y349" s="16" t="inlineStr">
        <is>
          <t xml:space="preserve">用于将【天序化元经】由五级提升至六级。提高每点灵气转化出的修为。</t>
        </is>
      </c>
      <c r="Z349" t="inlineStr">
        <is>
          <t xml:space="preserve">|cff00FF00“灵气先成其序，而后方可炼化；序愈分明，所化愈厚。”——《上古灵序经》|r</t>
        </is>
      </c>
      <c r="AA349" s="16" t="inlineStr">
        <is>
          <t xml:space="preserve">宗门兑换，购买，秘境或遗迹可得</t>
        </is>
      </c>
      <c r="AB349" s="16">
        <v>10902000</v>
      </c>
      <c r="AC349" s="31" t="inlineStr">
        <is>
          <t xml:space="preserve">0</t>
        </is>
      </c>
      <c r="AD349" s="16">
        <v>0</v>
      </c>
      <c r="AF349">
        <v>70002</v>
      </c>
      <c r="AH349">
        <v>30000</v>
      </c>
      <c r="AI349" s="32" t="inlineStr">
        <is>
          <t xml:space="preserve">功法</t>
        </is>
      </c>
      <c r="AJ349" s="16" t="inlineStr">
        <is>
          <t xml:space="preserve">天道神通</t>
        </is>
      </c>
      <c r="AK349" s="16" t="inlineStr">
        <is>
          <t xml:space="preserve">通用</t>
        </is>
      </c>
    </row>
    <row r="350" ht="16.5" customHeight="1" spans="2:37">
      <c r="B350" s="16" t="n">
        <f>10000000+INDEX(编号表!$B:$B,MATCH(F350,编号表!$A:$A,0))*100000+INDEX(编号表!$F:$F,MATCH(D350,编号表!$E:$E,0))*1000+INDEX(编号表!$D:$D,MATCH(E350,编号表!$C:$C,0))*10000+G350</f>
        <v>10903035</v>
      </c>
      <c r="C350" s="16" t="inlineStr">
        <is>
          <t xml:space="preserve">天序化元经·第七卷</t>
        </is>
      </c>
      <c r="D350" s="16" t="inlineStr">
        <is>
          <t xml:space="preserve">玄品</t>
        </is>
      </c>
      <c r="E350" s="16" t="inlineStr">
        <is>
          <t xml:space="preserve">通用</t>
        </is>
      </c>
      <c r="F350" s="16" t="inlineStr">
        <is>
          <t xml:space="preserve">天道神通</t>
        </is>
      </c>
      <c r="G350" s="16">
        <v>35</v>
      </c>
      <c r="I350" s="16">
        <v>60</v>
      </c>
      <c r="J350" t="str">
        <f>"大类_"&amp;D350&amp;E350&amp;F350</f>
        <v>大类_玄品通用天道神通</v>
      </c>
      <c r="K350" s="16" t="inlineStr">
        <is>
          <t xml:space="preserve">子类_技能书</t>
        </is>
      </c>
      <c r="L350" s="16">
        <v>1</v>
      </c>
      <c r="M350" s="16" t="inlineStr">
        <is>
          <t xml:space="preserve">功法</t>
        </is>
      </c>
      <c r="O350" s="16">
        <v>0</v>
      </c>
      <c r="P350" s="16" t="b">
        <v>1</v>
      </c>
      <c r="R350" s="16" t="b">
        <v>0</v>
      </c>
      <c r="S350" s="16">
        <v>7</v>
      </c>
      <c r="T350" s="16" t="inlineStr">
        <is>
          <t xml:space="preserve">体修</t>
        </is>
      </c>
      <c r="U350" s="16">
        <v>999</v>
      </c>
      <c r="V350" s="16" t="inlineStr">
        <is>
          <t xml:space="preserve">功能_技能书</t>
        </is>
      </c>
      <c r="W350" t="n" s="16">
        <v>10570006</v>
      </c>
      <c r="X350" t="n" s="42">
        <v>0</v>
      </c>
      <c r="Y350" s="16" t="inlineStr">
        <is>
          <t xml:space="preserve">用于将【天序化元经】由六级提升至七级。提高每点灵气转化出的修为。</t>
        </is>
      </c>
      <c r="Z350" t="inlineStr">
        <is>
          <t xml:space="preserve">|cff00FF00“灵气先成其序，而后方可炼化；序愈分明，所化愈厚。”——《上古灵序经》|r</t>
        </is>
      </c>
      <c r="AA350" s="16" t="inlineStr">
        <is>
          <t xml:space="preserve">宗门兑换，购买，秘境或遗迹可得</t>
        </is>
      </c>
      <c r="AB350" s="16">
        <v>10902000</v>
      </c>
      <c r="AC350" s="31" t="inlineStr">
        <is>
          <t xml:space="preserve">0</t>
        </is>
      </c>
      <c r="AD350" s="16">
        <v>0</v>
      </c>
      <c r="AF350">
        <v>70002</v>
      </c>
      <c r="AH350">
        <v>600000</v>
      </c>
      <c r="AI350" s="32" t="inlineStr">
        <is>
          <t xml:space="preserve">功法</t>
        </is>
      </c>
      <c r="AJ350" s="16" t="inlineStr">
        <is>
          <t xml:space="preserve">天道神通</t>
        </is>
      </c>
      <c r="AK350" s="16" t="inlineStr">
        <is>
          <t xml:space="preserve">通用</t>
        </is>
      </c>
    </row>
    <row r="351" ht="16.5" customHeight="1" spans="2:37">
      <c r="B351" s="16" t="n">
        <f>10000000+INDEX(编号表!$B:$B,MATCH(F351,编号表!$A:$A,0))*100000+INDEX(编号表!$F:$F,MATCH(D351,编号表!$E:$E,0))*1000+INDEX(编号表!$D:$D,MATCH(E351,编号表!$C:$C,0))*10000+G351</f>
        <v>10903036</v>
      </c>
      <c r="C351" s="16" t="inlineStr">
        <is>
          <t xml:space="preserve">天序化元经·第八卷</t>
        </is>
      </c>
      <c r="D351" s="16" t="inlineStr">
        <is>
          <t xml:space="preserve">玄品</t>
        </is>
      </c>
      <c r="E351" s="16" t="inlineStr">
        <is>
          <t xml:space="preserve">通用</t>
        </is>
      </c>
      <c r="F351" s="16" t="inlineStr">
        <is>
          <t xml:space="preserve">天道神通</t>
        </is>
      </c>
      <c r="G351" s="16">
        <v>36</v>
      </c>
      <c r="I351" s="16">
        <v>60</v>
      </c>
      <c r="J351" t="str">
        <f>"大类_"&amp;D351&amp;E351&amp;F351</f>
        <v>大类_玄品通用天道神通</v>
      </c>
      <c r="K351" s="16" t="inlineStr">
        <is>
          <t xml:space="preserve">子类_技能书</t>
        </is>
      </c>
      <c r="L351" s="16">
        <v>1</v>
      </c>
      <c r="M351" s="16" t="inlineStr">
        <is>
          <t xml:space="preserve">功法</t>
        </is>
      </c>
      <c r="O351" s="16">
        <v>0</v>
      </c>
      <c r="P351" s="16" t="b">
        <v>1</v>
      </c>
      <c r="R351" s="16" t="b">
        <v>0</v>
      </c>
      <c r="S351" s="16">
        <v>7</v>
      </c>
      <c r="T351" s="16" t="inlineStr">
        <is>
          <t xml:space="preserve">体修</t>
        </is>
      </c>
      <c r="U351" s="16">
        <v>999</v>
      </c>
      <c r="V351" s="16" t="inlineStr">
        <is>
          <t xml:space="preserve">功能_技能书</t>
        </is>
      </c>
      <c r="W351" t="n" s="16">
        <v>10570007</v>
      </c>
      <c r="X351" t="n" s="42">
        <v>0</v>
      </c>
      <c r="Y351" s="16" t="inlineStr">
        <is>
          <t xml:space="preserve">用于将【天序化元经】由七级提升至八级。提高每点灵气转化出的修为。</t>
        </is>
      </c>
      <c r="Z351" t="inlineStr">
        <is>
          <t xml:space="preserve">|cff00FF00“灵气先成其序，而后方可炼化；序愈分明，所化愈厚。”——《上古灵序经》|r</t>
        </is>
      </c>
      <c r="AA351" s="16" t="inlineStr">
        <is>
          <t xml:space="preserve">宗门兑换，购买，秘境或遗迹可得</t>
        </is>
      </c>
      <c r="AB351" s="16">
        <v>10902000</v>
      </c>
      <c r="AC351" s="31" t="inlineStr">
        <is>
          <t xml:space="preserve">0</t>
        </is>
      </c>
      <c r="AD351" s="16">
        <v>0</v>
      </c>
      <c r="AF351">
        <v>70002</v>
      </c>
      <c r="AH351">
        <v>600000</v>
      </c>
      <c r="AI351" s="32" t="inlineStr">
        <is>
          <t xml:space="preserve">功法</t>
        </is>
      </c>
      <c r="AJ351" s="16" t="inlineStr">
        <is>
          <t xml:space="preserve">天道神通</t>
        </is>
      </c>
      <c r="AK351" s="16" t="inlineStr">
        <is>
          <t xml:space="preserve">通用</t>
        </is>
      </c>
    </row>
    <row r="352" ht="16.5" customHeight="1" spans="2:37">
      <c r="B352" s="16" t="n">
        <f>10000000+INDEX(编号表!$B:$B,MATCH(F352,编号表!$A:$A,0))*100000+INDEX(编号表!$F:$F,MATCH(D352,编号表!$E:$E,0))*1000+INDEX(编号表!$D:$D,MATCH(E352,编号表!$C:$C,0))*10000+G352</f>
        <v>10903037</v>
      </c>
      <c r="C352" s="16" t="inlineStr">
        <is>
          <t xml:space="preserve">天序化元经·第九卷</t>
        </is>
      </c>
      <c r="D352" s="16" t="inlineStr">
        <is>
          <t xml:space="preserve">玄品</t>
        </is>
      </c>
      <c r="E352" s="16" t="inlineStr">
        <is>
          <t xml:space="preserve">通用</t>
        </is>
      </c>
      <c r="F352" s="16" t="inlineStr">
        <is>
          <t xml:space="preserve">天道神通</t>
        </is>
      </c>
      <c r="G352" s="16">
        <v>37</v>
      </c>
      <c r="I352" s="16">
        <v>60</v>
      </c>
      <c r="J352" t="str">
        <f>"大类_"&amp;D352&amp;E352&amp;F352</f>
        <v>大类_玄品通用天道神通</v>
      </c>
      <c r="K352" s="16" t="inlineStr">
        <is>
          <t xml:space="preserve">子类_技能书</t>
        </is>
      </c>
      <c r="L352" s="16">
        <v>1</v>
      </c>
      <c r="M352" s="16" t="inlineStr">
        <is>
          <t xml:space="preserve">功法</t>
        </is>
      </c>
      <c r="O352" s="16">
        <v>0</v>
      </c>
      <c r="P352" s="16" t="b">
        <v>1</v>
      </c>
      <c r="R352" s="16" t="b">
        <v>0</v>
      </c>
      <c r="S352" s="16">
        <v>7</v>
      </c>
      <c r="T352" s="16" t="inlineStr">
        <is>
          <t xml:space="preserve">体修</t>
        </is>
      </c>
      <c r="U352" s="16">
        <v>999</v>
      </c>
      <c r="V352" s="16" t="inlineStr">
        <is>
          <t xml:space="preserve">功能_技能书</t>
        </is>
      </c>
      <c r="W352" t="n" s="16">
        <v>10570008</v>
      </c>
      <c r="X352" t="n" s="42">
        <v>0</v>
      </c>
      <c r="Y352" s="16" t="inlineStr">
        <is>
          <t xml:space="preserve">用于将【天序化元经】由八级提升至九级。提高每点灵气转化出的修为。</t>
        </is>
      </c>
      <c r="Z352" t="inlineStr">
        <is>
          <t xml:space="preserve">|cff00FF00“灵气先成其序，而后方可炼化；序愈分明，所化愈厚。”——《上古灵序经》|r</t>
        </is>
      </c>
      <c r="AA352" s="16" t="inlineStr">
        <is>
          <t xml:space="preserve">宗门兑换，购买，秘境或遗迹可得</t>
        </is>
      </c>
      <c r="AB352" s="16">
        <v>10902000</v>
      </c>
      <c r="AC352" s="31" t="inlineStr">
        <is>
          <t xml:space="preserve">0</t>
        </is>
      </c>
      <c r="AD352" s="16">
        <v>0</v>
      </c>
      <c r="AF352">
        <v>70002</v>
      </c>
      <c r="AH352">
        <v>3000000</v>
      </c>
      <c r="AI352" s="32" t="inlineStr">
        <is>
          <t xml:space="preserve">功法</t>
        </is>
      </c>
      <c r="AJ352" s="16" t="inlineStr">
        <is>
          <t xml:space="preserve">天道神通</t>
        </is>
      </c>
      <c r="AK352" s="16" t="inlineStr">
        <is>
          <t xml:space="preserve">通用</t>
        </is>
      </c>
    </row>
    <row r="353" ht="16.5" customHeight="1" spans="2:37">
      <c r="B353" s="16" t="n">
        <f>10000000+INDEX(编号表!$B:$B,MATCH(F353,编号表!$A:$A,0))*100000+INDEX(编号表!$F:$F,MATCH(D353,编号表!$E:$E,0))*1000+INDEX(编号表!$D:$D,MATCH(E353,编号表!$C:$C,0))*10000+G353</f>
        <v>10904038</v>
      </c>
      <c r="C353" s="16" t="inlineStr">
        <is>
          <t xml:space="preserve">天序化元经·第十卷</t>
        </is>
      </c>
      <c r="D353" s="16" t="inlineStr">
        <is>
          <t xml:space="preserve">仙品</t>
        </is>
      </c>
      <c r="E353" s="16" t="inlineStr">
        <is>
          <t xml:space="preserve">通用</t>
        </is>
      </c>
      <c r="F353" s="16" t="inlineStr">
        <is>
          <t xml:space="preserve">天道神通</t>
        </is>
      </c>
      <c r="G353" s="16">
        <v>38</v>
      </c>
      <c r="I353" s="16">
        <v>60</v>
      </c>
      <c r="J353" t="str">
        <f>"大类_"&amp;D353&amp;E353&amp;F353</f>
        <v>大类_仙品通用天道神通</v>
      </c>
      <c r="K353" s="16" t="inlineStr">
        <is>
          <t xml:space="preserve">子类_技能书</t>
        </is>
      </c>
      <c r="L353" s="16">
        <v>1</v>
      </c>
      <c r="M353" s="16" t="inlineStr">
        <is>
          <t xml:space="preserve">功法</t>
        </is>
      </c>
      <c r="O353" s="16">
        <v>0</v>
      </c>
      <c r="P353" s="16" t="b">
        <v>1</v>
      </c>
      <c r="R353" s="16" t="b">
        <v>0</v>
      </c>
      <c r="S353" s="16">
        <v>7</v>
      </c>
      <c r="T353" s="16" t="inlineStr">
        <is>
          <t xml:space="preserve">体修</t>
        </is>
      </c>
      <c r="U353" s="16">
        <v>999</v>
      </c>
      <c r="V353" s="16" t="inlineStr">
        <is>
          <t xml:space="preserve">功能_技能书</t>
        </is>
      </c>
      <c r="W353" t="n" s="16">
        <v>10570009</v>
      </c>
      <c r="X353" t="n" s="42">
        <v>0</v>
      </c>
      <c r="Y353" s="16" t="inlineStr">
        <is>
          <t xml:space="preserve">用于将【天序化元经】由九级提升至十级。提高每点灵气转化出的修为。</t>
        </is>
      </c>
      <c r="Z353" t="inlineStr">
        <is>
          <t xml:space="preserve">|cff00FF00“灵气先成其序，而后方可炼化；序愈分明，所化愈厚。”——《上古灵序经》|r</t>
        </is>
      </c>
      <c r="AA353" s="16" t="inlineStr">
        <is>
          <t xml:space="preserve">宗门兑换，购买，秘境或遗迹可得</t>
        </is>
      </c>
      <c r="AB353" s="16">
        <v>10902000</v>
      </c>
      <c r="AC353" s="31" t="inlineStr">
        <is>
          <t xml:space="preserve">0</t>
        </is>
      </c>
      <c r="AD353" s="16">
        <v>0</v>
      </c>
      <c r="AF353">
        <v>70002</v>
      </c>
      <c r="AH353">
        <v>75000000</v>
      </c>
      <c r="AI353" s="32" t="inlineStr">
        <is>
          <t xml:space="preserve">功法</t>
        </is>
      </c>
      <c r="AJ353" s="16" t="inlineStr">
        <is>
          <t xml:space="preserve">天道神通</t>
        </is>
      </c>
      <c r="AK353" s="16" t="inlineStr">
        <is>
          <t xml:space="preserve">通用</t>
        </is>
      </c>
    </row>
    <row r="354" ht="16.5" customHeight="1" spans="2:37">
      <c r="B354" s="16" t="n">
        <f>10000000+INDEX(编号表!$B:$B,MATCH(F354,编号表!$A:$A,0))*100000+INDEX(编号表!$F:$F,MATCH(D354,编号表!$E:$E,0))*1000+INDEX(编号表!$D:$D,MATCH(E354,编号表!$C:$C,0))*10000+G354</f>
        <v>10901040</v>
      </c>
      <c r="C354" s="16" t="inlineStr">
        <is>
          <t xml:space="preserve">周天转灵功·第二卷</t>
        </is>
      </c>
      <c r="D354" s="16" t="inlineStr">
        <is>
          <t xml:space="preserve">凡品</t>
        </is>
      </c>
      <c r="E354" s="16" t="inlineStr">
        <is>
          <t xml:space="preserve">通用</t>
        </is>
      </c>
      <c r="F354" s="16" t="inlineStr">
        <is>
          <t xml:space="preserve">天道神通</t>
        </is>
      </c>
      <c r="G354" s="16">
        <v>40</v>
      </c>
      <c r="I354" s="16">
        <v>60</v>
      </c>
      <c r="J354" t="str">
        <f>"大类_"&amp;D354&amp;E354&amp;F354</f>
        <v>大类_凡品通用天道神通</v>
      </c>
      <c r="K354" s="16" t="inlineStr">
        <is>
          <t xml:space="preserve">子类_技能书</t>
        </is>
      </c>
      <c r="L354" s="16">
        <v>1</v>
      </c>
      <c r="M354" s="16" t="inlineStr">
        <is>
          <t xml:space="preserve">功法</t>
        </is>
      </c>
      <c r="O354" s="16">
        <v>0</v>
      </c>
      <c r="P354" s="16" t="b">
        <v>1</v>
      </c>
      <c r="R354" s="16" t="b">
        <v>0</v>
      </c>
      <c r="S354" s="16">
        <v>7</v>
      </c>
      <c r="T354" s="16" t="inlineStr">
        <is>
          <t xml:space="preserve">体修</t>
        </is>
      </c>
      <c r="U354" s="16">
        <v>999</v>
      </c>
      <c r="V354" s="16" t="inlineStr">
        <is>
          <t xml:space="preserve">功能_技能书</t>
        </is>
      </c>
      <c r="W354" t="n" s="16">
        <v>10580001</v>
      </c>
      <c r="X354" t="n" s="42">
        <v>0</v>
      </c>
      <c r="Y354" s="16" t="inlineStr">
        <is>
          <t xml:space="preserve">用于将【周天转灵功】由一级提升至二级。加快修炼速度，提高单位时间获得的修为。</t>
        </is>
      </c>
      <c r="Z354" t="inlineStr">
        <is>
          <t xml:space="preserve">|cff00FF00“气行一周，则浊减一分；周天不息，则真修自长。”——《周天行气录》|r</t>
        </is>
      </c>
      <c r="AA354" s="16" t="inlineStr">
        <is>
          <t xml:space="preserve">宗门兑换，购买，秘境或遗迹可得</t>
        </is>
      </c>
      <c r="AB354" s="16">
        <v>10902001</v>
      </c>
      <c r="AC354" s="31" t="inlineStr">
        <is>
          <t xml:space="preserve">0</t>
        </is>
      </c>
      <c r="AD354" s="16">
        <v>0</v>
      </c>
      <c r="AF354">
        <v>70002</v>
      </c>
      <c r="AH354">
        <v>80</v>
      </c>
      <c r="AI354" s="32" t="inlineStr">
        <is>
          <t xml:space="preserve">功法</t>
        </is>
      </c>
      <c r="AJ354" s="16" t="inlineStr">
        <is>
          <t xml:space="preserve">天道神通</t>
        </is>
      </c>
      <c r="AK354" s="16" t="inlineStr">
        <is>
          <t xml:space="preserve">通用</t>
        </is>
      </c>
    </row>
    <row r="355" ht="16.5" customHeight="1" spans="2:37">
      <c r="B355" s="16" t="n">
        <f>10000000+INDEX(编号表!$B:$B,MATCH(F355,编号表!$A:$A,0))*100000+INDEX(编号表!$F:$F,MATCH(D355,编号表!$E:$E,0))*1000+INDEX(编号表!$D:$D,MATCH(E355,编号表!$C:$C,0))*10000+G355</f>
        <v>10901041</v>
      </c>
      <c r="C355" s="16" t="inlineStr">
        <is>
          <t xml:space="preserve">周天转灵功·第三卷</t>
        </is>
      </c>
      <c r="D355" s="16" t="inlineStr">
        <is>
          <t xml:space="preserve">凡品</t>
        </is>
      </c>
      <c r="E355" s="16" t="inlineStr">
        <is>
          <t xml:space="preserve">通用</t>
        </is>
      </c>
      <c r="F355" s="16" t="inlineStr">
        <is>
          <t xml:space="preserve">天道神通</t>
        </is>
      </c>
      <c r="G355" s="16">
        <v>41</v>
      </c>
      <c r="I355" s="16">
        <v>60</v>
      </c>
      <c r="J355" t="str">
        <f>"大类_"&amp;D355&amp;E355&amp;F355</f>
        <v>大类_凡品通用天道神通</v>
      </c>
      <c r="K355" s="16" t="inlineStr">
        <is>
          <t xml:space="preserve">子类_技能书</t>
        </is>
      </c>
      <c r="L355" s="16">
        <v>1</v>
      </c>
      <c r="M355" s="16" t="inlineStr">
        <is>
          <t xml:space="preserve">功法</t>
        </is>
      </c>
      <c r="O355" s="16">
        <v>0</v>
      </c>
      <c r="P355" s="16" t="b">
        <v>1</v>
      </c>
      <c r="R355" s="16" t="b">
        <v>0</v>
      </c>
      <c r="S355" s="16">
        <v>7</v>
      </c>
      <c r="T355" s="16" t="inlineStr">
        <is>
          <t xml:space="preserve">体修</t>
        </is>
      </c>
      <c r="U355" s="16">
        <v>999</v>
      </c>
      <c r="V355" s="16" t="inlineStr">
        <is>
          <t xml:space="preserve">功能_技能书</t>
        </is>
      </c>
      <c r="W355" t="n" s="16">
        <v>10580002</v>
      </c>
      <c r="X355" t="n" s="42">
        <v>0</v>
      </c>
      <c r="Y355" s="16" t="inlineStr">
        <is>
          <t xml:space="preserve">用于将【周天转灵功】由二级提升至三级。加快修炼速度，提高单位时间获得的修为。</t>
        </is>
      </c>
      <c r="Z355" t="inlineStr">
        <is>
          <t xml:space="preserve">|cff00FF00“气行一周，则浊减一分；周天不息，则真修自长。”——《周天行气录》|r</t>
        </is>
      </c>
      <c r="AA355" s="16" t="inlineStr">
        <is>
          <t xml:space="preserve">宗门兑换，购买，秘境或遗迹可得</t>
        </is>
      </c>
      <c r="AB355" s="16">
        <v>10902001</v>
      </c>
      <c r="AC355" s="31" t="inlineStr">
        <is>
          <t xml:space="preserve">0</t>
        </is>
      </c>
      <c r="AD355" s="16">
        <v>0</v>
      </c>
      <c r="AF355">
        <v>70002</v>
      </c>
      <c r="AH355">
        <v>400</v>
      </c>
      <c r="AI355" s="32" t="inlineStr">
        <is>
          <t xml:space="preserve">功法</t>
        </is>
      </c>
      <c r="AJ355" s="16" t="inlineStr">
        <is>
          <t xml:space="preserve">天道神通</t>
        </is>
      </c>
      <c r="AK355" s="16" t="inlineStr">
        <is>
          <t xml:space="preserve">通用</t>
        </is>
      </c>
    </row>
    <row r="356" ht="16.5" customHeight="1" spans="2:37">
      <c r="B356" s="16" t="n">
        <f>10000000+INDEX(编号表!$B:$B,MATCH(F356,编号表!$A:$A,0))*100000+INDEX(编号表!$F:$F,MATCH(D356,编号表!$E:$E,0))*1000+INDEX(编号表!$D:$D,MATCH(E356,编号表!$C:$C,0))*10000+G356</f>
        <v>10902042</v>
      </c>
      <c r="C356" s="16" t="inlineStr">
        <is>
          <t xml:space="preserve">周天转灵功·第四卷</t>
        </is>
      </c>
      <c r="D356" s="16" t="inlineStr">
        <is>
          <t xml:space="preserve">灵品</t>
        </is>
      </c>
      <c r="E356" s="16" t="inlineStr">
        <is>
          <t xml:space="preserve">通用</t>
        </is>
      </c>
      <c r="F356" s="16" t="inlineStr">
        <is>
          <t xml:space="preserve">天道神通</t>
        </is>
      </c>
      <c r="G356" s="16">
        <v>42</v>
      </c>
      <c r="I356" s="16">
        <v>60</v>
      </c>
      <c r="J356" t="str">
        <f>"大类_"&amp;D356&amp;E356&amp;F356</f>
        <v>大类_灵品通用天道神通</v>
      </c>
      <c r="K356" s="16" t="inlineStr">
        <is>
          <t xml:space="preserve">子类_技能书</t>
        </is>
      </c>
      <c r="L356" s="16">
        <v>1</v>
      </c>
      <c r="M356" s="16" t="inlineStr">
        <is>
          <t xml:space="preserve">功法</t>
        </is>
      </c>
      <c r="O356" s="16">
        <v>0</v>
      </c>
      <c r="P356" s="16" t="b">
        <v>1</v>
      </c>
      <c r="R356" s="16" t="b">
        <v>0</v>
      </c>
      <c r="S356" s="16">
        <v>7</v>
      </c>
      <c r="T356" s="16" t="inlineStr">
        <is>
          <t xml:space="preserve">体修</t>
        </is>
      </c>
      <c r="U356" s="16">
        <v>999</v>
      </c>
      <c r="V356" s="16" t="inlineStr">
        <is>
          <t xml:space="preserve">功能_技能书</t>
        </is>
      </c>
      <c r="W356" t="n" s="16">
        <v>10580003</v>
      </c>
      <c r="X356" t="n" s="42">
        <v>0</v>
      </c>
      <c r="Y356" s="16" t="inlineStr">
        <is>
          <t xml:space="preserve">用于将【周天转灵功】由三级提升至四级。加快修炼速度，提高单位时间获得的修为。</t>
        </is>
      </c>
      <c r="Z356" t="inlineStr">
        <is>
          <t xml:space="preserve">|cff00FF00“气行一周，则浊减一分；周天不息，则真修自长。”——《周天行气录》|r</t>
        </is>
      </c>
      <c r="AA356" s="16" t="inlineStr">
        <is>
          <t xml:space="preserve">宗门兑换，购买，秘境或遗迹可得</t>
        </is>
      </c>
      <c r="AB356" s="16">
        <v>10902001</v>
      </c>
      <c r="AC356" s="31" t="inlineStr">
        <is>
          <t xml:space="preserve">0</t>
        </is>
      </c>
      <c r="AD356" s="16">
        <v>0</v>
      </c>
      <c r="AF356">
        <v>70002</v>
      </c>
      <c r="AH356">
        <v>6000</v>
      </c>
      <c r="AI356" s="32" t="inlineStr">
        <is>
          <t xml:space="preserve">功法</t>
        </is>
      </c>
      <c r="AJ356" s="16" t="inlineStr">
        <is>
          <t xml:space="preserve">天道神通</t>
        </is>
      </c>
      <c r="AK356" s="16" t="inlineStr">
        <is>
          <t xml:space="preserve">通用</t>
        </is>
      </c>
    </row>
    <row r="357" ht="16.5" customHeight="1" spans="2:37">
      <c r="B357" s="16" t="n">
        <f>10000000+INDEX(编号表!$B:$B,MATCH(F357,编号表!$A:$A,0))*100000+INDEX(编号表!$F:$F,MATCH(D357,编号表!$E:$E,0))*1000+INDEX(编号表!$D:$D,MATCH(E357,编号表!$C:$C,0))*10000+G357</f>
        <v>10902043</v>
      </c>
      <c r="C357" s="16" t="inlineStr">
        <is>
          <t xml:space="preserve">周天转灵功·第五卷</t>
        </is>
      </c>
      <c r="D357" s="16" t="inlineStr">
        <is>
          <t xml:space="preserve">灵品</t>
        </is>
      </c>
      <c r="E357" s="16" t="inlineStr">
        <is>
          <t xml:space="preserve">通用</t>
        </is>
      </c>
      <c r="F357" s="16" t="inlineStr">
        <is>
          <t xml:space="preserve">天道神通</t>
        </is>
      </c>
      <c r="G357" s="16">
        <v>43</v>
      </c>
      <c r="I357" s="16">
        <v>60</v>
      </c>
      <c r="J357" t="str">
        <f>"大类_"&amp;D357&amp;E357&amp;F357</f>
        <v>大类_灵品通用天道神通</v>
      </c>
      <c r="K357" s="16" t="inlineStr">
        <is>
          <t xml:space="preserve">子类_技能书</t>
        </is>
      </c>
      <c r="L357" s="16">
        <v>1</v>
      </c>
      <c r="M357" s="16" t="inlineStr">
        <is>
          <t xml:space="preserve">功法</t>
        </is>
      </c>
      <c r="O357" s="16">
        <v>0</v>
      </c>
      <c r="P357" s="16" t="b">
        <v>1</v>
      </c>
      <c r="R357" s="16" t="b">
        <v>0</v>
      </c>
      <c r="S357" s="16">
        <v>7</v>
      </c>
      <c r="T357" s="16" t="inlineStr">
        <is>
          <t xml:space="preserve">体修</t>
        </is>
      </c>
      <c r="U357" s="16">
        <v>999</v>
      </c>
      <c r="V357" s="16" t="inlineStr">
        <is>
          <t xml:space="preserve">功能_技能书</t>
        </is>
      </c>
      <c r="W357" t="n" s="16">
        <v>10580004</v>
      </c>
      <c r="X357" t="n" s="42">
        <v>0</v>
      </c>
      <c r="Y357" s="16" t="inlineStr">
        <is>
          <t xml:space="preserve">用于将【周天转灵功】由四级提升至五级。加快修炼速度，提高单位时间获得的修为。</t>
        </is>
      </c>
      <c r="Z357" t="inlineStr">
        <is>
          <t xml:space="preserve">|cff00FF00“气行一周，则浊减一分；周天不息，则真修自长。”——《周天行气录》|r</t>
        </is>
      </c>
      <c r="AA357" s="16" t="inlineStr">
        <is>
          <t xml:space="preserve">宗门兑换，购买，秘境或遗迹可得</t>
        </is>
      </c>
      <c r="AB357" s="16">
        <v>10902001</v>
      </c>
      <c r="AC357" s="31" t="inlineStr">
        <is>
          <t xml:space="preserve">0</t>
        </is>
      </c>
      <c r="AD357" s="16">
        <v>0</v>
      </c>
      <c r="AF357">
        <v>70002</v>
      </c>
      <c r="AH357">
        <v>6000</v>
      </c>
      <c r="AI357" s="32" t="inlineStr">
        <is>
          <t xml:space="preserve">功法</t>
        </is>
      </c>
      <c r="AJ357" s="16" t="inlineStr">
        <is>
          <t xml:space="preserve">天道神通</t>
        </is>
      </c>
      <c r="AK357" s="16" t="inlineStr">
        <is>
          <t xml:space="preserve">通用</t>
        </is>
      </c>
    </row>
    <row r="358" ht="16.5" customHeight="1" spans="2:37">
      <c r="B358" s="16" t="n">
        <f>10000000+INDEX(编号表!$B:$B,MATCH(F358,编号表!$A:$A,0))*100000+INDEX(编号表!$F:$F,MATCH(D358,编号表!$E:$E,0))*1000+INDEX(编号表!$D:$D,MATCH(E358,编号表!$C:$C,0))*10000+G358</f>
        <v>10902044</v>
      </c>
      <c r="C358" s="16" t="inlineStr">
        <is>
          <t xml:space="preserve">周天转灵功·第六卷</t>
        </is>
      </c>
      <c r="D358" s="16" t="inlineStr">
        <is>
          <t xml:space="preserve">灵品</t>
        </is>
      </c>
      <c r="E358" s="16" t="inlineStr">
        <is>
          <t xml:space="preserve">通用</t>
        </is>
      </c>
      <c r="F358" s="16" t="inlineStr">
        <is>
          <t xml:space="preserve">天道神通</t>
        </is>
      </c>
      <c r="G358" s="16">
        <v>44</v>
      </c>
      <c r="I358" s="16">
        <v>60</v>
      </c>
      <c r="J358" t="str">
        <f>"大类_"&amp;D358&amp;E358&amp;F358</f>
        <v>大类_灵品通用天道神通</v>
      </c>
      <c r="K358" s="16" t="inlineStr">
        <is>
          <t xml:space="preserve">子类_技能书</t>
        </is>
      </c>
      <c r="L358" s="16">
        <v>1</v>
      </c>
      <c r="M358" s="16" t="inlineStr">
        <is>
          <t xml:space="preserve">功法</t>
        </is>
      </c>
      <c r="O358" s="16">
        <v>0</v>
      </c>
      <c r="P358" s="16" t="b">
        <v>1</v>
      </c>
      <c r="R358" s="16" t="b">
        <v>0</v>
      </c>
      <c r="S358" s="16">
        <v>7</v>
      </c>
      <c r="T358" s="16" t="inlineStr">
        <is>
          <t xml:space="preserve">体修</t>
        </is>
      </c>
      <c r="U358" s="16">
        <v>999</v>
      </c>
      <c r="V358" s="16" t="inlineStr">
        <is>
          <t xml:space="preserve">功能_技能书</t>
        </is>
      </c>
      <c r="W358" t="n" s="16">
        <v>10580005</v>
      </c>
      <c r="X358" t="n" s="42">
        <v>0</v>
      </c>
      <c r="Y358" s="16" t="inlineStr">
        <is>
          <t xml:space="preserve">用于将【周天转灵功】由五级提升至六级。加快修炼速度，提高单位时间获得的修为。</t>
        </is>
      </c>
      <c r="Z358" t="inlineStr">
        <is>
          <t xml:space="preserve">|cff00FF00“气行一周，则浊减一分；周天不息，则真修自长。”——《周天行气录》|r</t>
        </is>
      </c>
      <c r="AA358" s="16" t="inlineStr">
        <is>
          <t xml:space="preserve">宗门兑换，购买，秘境或遗迹可得</t>
        </is>
      </c>
      <c r="AB358" s="16">
        <v>10902001</v>
      </c>
      <c r="AC358" s="31" t="inlineStr">
        <is>
          <t xml:space="preserve">0</t>
        </is>
      </c>
      <c r="AD358" s="16">
        <v>0</v>
      </c>
      <c r="AF358">
        <v>70002</v>
      </c>
      <c r="AH358">
        <v>30000</v>
      </c>
      <c r="AI358" s="32" t="inlineStr">
        <is>
          <t xml:space="preserve">功法</t>
        </is>
      </c>
      <c r="AJ358" s="16" t="inlineStr">
        <is>
          <t xml:space="preserve">天道神通</t>
        </is>
      </c>
      <c r="AK358" s="16" t="inlineStr">
        <is>
          <t xml:space="preserve">通用</t>
        </is>
      </c>
    </row>
    <row r="359" ht="16.5" customHeight="1" spans="2:37">
      <c r="B359" s="16" t="n">
        <f>10000000+INDEX(编号表!$B:$B,MATCH(F359,编号表!$A:$A,0))*100000+INDEX(编号表!$F:$F,MATCH(D359,编号表!$E:$E,0))*1000+INDEX(编号表!$D:$D,MATCH(E359,编号表!$C:$C,0))*10000+G359</f>
        <v>10903045</v>
      </c>
      <c r="C359" s="16" t="inlineStr">
        <is>
          <t xml:space="preserve">周天转灵功·第七卷</t>
        </is>
      </c>
      <c r="D359" s="16" t="inlineStr">
        <is>
          <t xml:space="preserve">玄品</t>
        </is>
      </c>
      <c r="E359" s="16" t="inlineStr">
        <is>
          <t xml:space="preserve">通用</t>
        </is>
      </c>
      <c r="F359" s="16" t="inlineStr">
        <is>
          <t xml:space="preserve">天道神通</t>
        </is>
      </c>
      <c r="G359" s="16">
        <v>45</v>
      </c>
      <c r="I359" s="16">
        <v>60</v>
      </c>
      <c r="J359" t="str">
        <f>"大类_"&amp;D359&amp;E359&amp;F359</f>
        <v>大类_玄品通用天道神通</v>
      </c>
      <c r="K359" s="16" t="inlineStr">
        <is>
          <t xml:space="preserve">子类_技能书</t>
        </is>
      </c>
      <c r="L359" s="16">
        <v>1</v>
      </c>
      <c r="M359" s="16" t="inlineStr">
        <is>
          <t xml:space="preserve">功法</t>
        </is>
      </c>
      <c r="O359" s="16">
        <v>0</v>
      </c>
      <c r="P359" s="16" t="b">
        <v>1</v>
      </c>
      <c r="R359" s="16" t="b">
        <v>0</v>
      </c>
      <c r="S359" s="16">
        <v>7</v>
      </c>
      <c r="T359" s="16" t="inlineStr">
        <is>
          <t xml:space="preserve">体修</t>
        </is>
      </c>
      <c r="U359" s="16">
        <v>999</v>
      </c>
      <c r="V359" s="16" t="inlineStr">
        <is>
          <t xml:space="preserve">功能_技能书</t>
        </is>
      </c>
      <c r="W359" t="n" s="16">
        <v>10580006</v>
      </c>
      <c r="X359" t="n" s="42">
        <v>0</v>
      </c>
      <c r="Y359" s="16" t="inlineStr">
        <is>
          <t xml:space="preserve">用于将【周天转灵功】由六级提升至七级。加快修炼速度，提高单位时间获得的修为。</t>
        </is>
      </c>
      <c r="Z359" t="inlineStr">
        <is>
          <t xml:space="preserve">|cff00FF00“气行一周，则浊减一分；周天不息，则真修自长。”——《周天行气录》|r</t>
        </is>
      </c>
      <c r="AA359" s="16" t="inlineStr">
        <is>
          <t xml:space="preserve">宗门兑换，购买，秘境或遗迹可得</t>
        </is>
      </c>
      <c r="AB359" s="16">
        <v>10902001</v>
      </c>
      <c r="AC359" s="31" t="inlineStr">
        <is>
          <t xml:space="preserve">0</t>
        </is>
      </c>
      <c r="AD359" s="16">
        <v>0</v>
      </c>
      <c r="AF359">
        <v>70002</v>
      </c>
      <c r="AH359">
        <v>600000</v>
      </c>
      <c r="AI359" s="32" t="inlineStr">
        <is>
          <t xml:space="preserve">功法</t>
        </is>
      </c>
      <c r="AJ359" s="16" t="inlineStr">
        <is>
          <t xml:space="preserve">天道神通</t>
        </is>
      </c>
      <c r="AK359" s="16" t="inlineStr">
        <is>
          <t xml:space="preserve">通用</t>
        </is>
      </c>
    </row>
    <row r="360" ht="16.5" customHeight="1" spans="2:37">
      <c r="B360" s="16" t="n">
        <f>10000000+INDEX(编号表!$B:$B,MATCH(F360,编号表!$A:$A,0))*100000+INDEX(编号表!$F:$F,MATCH(D360,编号表!$E:$E,0))*1000+INDEX(编号表!$D:$D,MATCH(E360,编号表!$C:$C,0))*10000+G360</f>
        <v>10903046</v>
      </c>
      <c r="C360" s="16" t="inlineStr">
        <is>
          <t xml:space="preserve">周天转灵功·第八卷</t>
        </is>
      </c>
      <c r="D360" s="16" t="inlineStr">
        <is>
          <t xml:space="preserve">玄品</t>
        </is>
      </c>
      <c r="E360" s="16" t="inlineStr">
        <is>
          <t xml:space="preserve">通用</t>
        </is>
      </c>
      <c r="F360" s="16" t="inlineStr">
        <is>
          <t xml:space="preserve">天道神通</t>
        </is>
      </c>
      <c r="G360" s="16">
        <v>46</v>
      </c>
      <c r="I360" s="16">
        <v>60</v>
      </c>
      <c r="J360" t="str">
        <f>"大类_"&amp;D360&amp;E360&amp;F360</f>
        <v>大类_玄品通用天道神通</v>
      </c>
      <c r="K360" s="16" t="inlineStr">
        <is>
          <t xml:space="preserve">子类_技能书</t>
        </is>
      </c>
      <c r="L360" s="16">
        <v>1</v>
      </c>
      <c r="M360" s="16" t="inlineStr">
        <is>
          <t xml:space="preserve">功法</t>
        </is>
      </c>
      <c r="O360" s="16">
        <v>0</v>
      </c>
      <c r="P360" s="16" t="b">
        <v>1</v>
      </c>
      <c r="R360" s="16" t="b">
        <v>0</v>
      </c>
      <c r="S360" s="16">
        <v>7</v>
      </c>
      <c r="T360" s="16" t="inlineStr">
        <is>
          <t xml:space="preserve">体修</t>
        </is>
      </c>
      <c r="U360" s="16">
        <v>999</v>
      </c>
      <c r="V360" s="16" t="inlineStr">
        <is>
          <t xml:space="preserve">功能_技能书</t>
        </is>
      </c>
      <c r="W360" t="n" s="16">
        <v>10580007</v>
      </c>
      <c r="X360" t="n" s="42">
        <v>0</v>
      </c>
      <c r="Y360" s="16" t="inlineStr">
        <is>
          <t xml:space="preserve">用于将【周天转灵功】由七级提升至八级。加快修炼速度，提高单位时间获得的修为。</t>
        </is>
      </c>
      <c r="Z360" t="inlineStr">
        <is>
          <t xml:space="preserve">|cff00FF00“气行一周，则浊减一分；周天不息，则真修自长。”——《周天行气录》|r</t>
        </is>
      </c>
      <c r="AA360" s="16" t="inlineStr">
        <is>
          <t xml:space="preserve">宗门兑换，购买，秘境或遗迹可得</t>
        </is>
      </c>
      <c r="AB360" s="16">
        <v>10902001</v>
      </c>
      <c r="AC360" s="31" t="inlineStr">
        <is>
          <t xml:space="preserve">0</t>
        </is>
      </c>
      <c r="AD360" s="16">
        <v>0</v>
      </c>
      <c r="AF360">
        <v>70002</v>
      </c>
      <c r="AH360">
        <v>600000</v>
      </c>
      <c r="AI360" s="32" t="inlineStr">
        <is>
          <t xml:space="preserve">功法</t>
        </is>
      </c>
      <c r="AJ360" s="16" t="inlineStr">
        <is>
          <t xml:space="preserve">天道神通</t>
        </is>
      </c>
      <c r="AK360" s="16" t="inlineStr">
        <is>
          <t xml:space="preserve">通用</t>
        </is>
      </c>
    </row>
    <row r="361" ht="16.5" customHeight="1" spans="2:37">
      <c r="B361" s="16" t="n">
        <f>10000000+INDEX(编号表!$B:$B,MATCH(F361,编号表!$A:$A,0))*100000+INDEX(编号表!$F:$F,MATCH(D361,编号表!$E:$E,0))*1000+INDEX(编号表!$D:$D,MATCH(E361,编号表!$C:$C,0))*10000+G361</f>
        <v>10903047</v>
      </c>
      <c r="C361" s="16" t="inlineStr">
        <is>
          <t xml:space="preserve">周天转灵功·第九卷</t>
        </is>
      </c>
      <c r="D361" s="16" t="inlineStr">
        <is>
          <t xml:space="preserve">玄品</t>
        </is>
      </c>
      <c r="E361" s="16" t="inlineStr">
        <is>
          <t xml:space="preserve">通用</t>
        </is>
      </c>
      <c r="F361" s="16" t="inlineStr">
        <is>
          <t xml:space="preserve">天道神通</t>
        </is>
      </c>
      <c r="G361" s="16">
        <v>47</v>
      </c>
      <c r="I361" s="16">
        <v>60</v>
      </c>
      <c r="J361" t="str">
        <f>"大类_"&amp;D361&amp;E361&amp;F361</f>
        <v>大类_玄品通用天道神通</v>
      </c>
      <c r="K361" s="16" t="inlineStr">
        <is>
          <t xml:space="preserve">子类_技能书</t>
        </is>
      </c>
      <c r="L361" s="16">
        <v>1</v>
      </c>
      <c r="M361" s="16" t="inlineStr">
        <is>
          <t xml:space="preserve">功法</t>
        </is>
      </c>
      <c r="O361" s="16">
        <v>0</v>
      </c>
      <c r="P361" s="16" t="b">
        <v>1</v>
      </c>
      <c r="R361" s="16" t="b">
        <v>0</v>
      </c>
      <c r="S361" s="16">
        <v>7</v>
      </c>
      <c r="T361" s="16" t="inlineStr">
        <is>
          <t xml:space="preserve">体修</t>
        </is>
      </c>
      <c r="U361" s="16">
        <v>999</v>
      </c>
      <c r="V361" s="16" t="inlineStr">
        <is>
          <t xml:space="preserve">功能_技能书</t>
        </is>
      </c>
      <c r="W361" t="n" s="16">
        <v>10580008</v>
      </c>
      <c r="X361" t="n" s="42">
        <v>0</v>
      </c>
      <c r="Y361" s="16" t="inlineStr">
        <is>
          <t xml:space="preserve">用于将【周天转灵功】由八级提升至九级。加快修炼速度，提高单位时间获得的修为。</t>
        </is>
      </c>
      <c r="Z361" t="inlineStr">
        <is>
          <t xml:space="preserve">|cff00FF00“气行一周，则浊减一分；周天不息，则真修自长。”——《周天行气录》|r</t>
        </is>
      </c>
      <c r="AA361" s="16" t="inlineStr">
        <is>
          <t xml:space="preserve">宗门兑换，购买，秘境或遗迹可得</t>
        </is>
      </c>
      <c r="AB361" s="16">
        <v>10902001</v>
      </c>
      <c r="AC361" s="31" t="inlineStr">
        <is>
          <t xml:space="preserve">0</t>
        </is>
      </c>
      <c r="AD361" s="16">
        <v>0</v>
      </c>
      <c r="AF361">
        <v>70002</v>
      </c>
      <c r="AH361">
        <v>3000000</v>
      </c>
      <c r="AI361" s="32" t="inlineStr">
        <is>
          <t xml:space="preserve">功法</t>
        </is>
      </c>
      <c r="AJ361" s="16" t="inlineStr">
        <is>
          <t xml:space="preserve">天道神通</t>
        </is>
      </c>
      <c r="AK361" s="16" t="inlineStr">
        <is>
          <t xml:space="preserve">通用</t>
        </is>
      </c>
    </row>
    <row r="362" ht="16.5" customHeight="1" spans="2:37">
      <c r="B362" s="16" t="n">
        <f>10000000+INDEX(编号表!$B:$B,MATCH(F362,编号表!$A:$A,0))*100000+INDEX(编号表!$F:$F,MATCH(D362,编号表!$E:$E,0))*1000+INDEX(编号表!$D:$D,MATCH(E362,编号表!$C:$C,0))*10000+G362</f>
        <v>10904048</v>
      </c>
      <c r="C362" s="16" t="inlineStr">
        <is>
          <t xml:space="preserve">周天转灵功·第十卷</t>
        </is>
      </c>
      <c r="D362" s="16" t="inlineStr">
        <is>
          <t xml:space="preserve">仙品</t>
        </is>
      </c>
      <c r="E362" s="16" t="inlineStr">
        <is>
          <t xml:space="preserve">通用</t>
        </is>
      </c>
      <c r="F362" s="16" t="inlineStr">
        <is>
          <t xml:space="preserve">天道神通</t>
        </is>
      </c>
      <c r="G362" s="16">
        <v>48</v>
      </c>
      <c r="I362" s="16">
        <v>60</v>
      </c>
      <c r="J362" t="str">
        <f>"大类_"&amp;D362&amp;E362&amp;F362</f>
        <v>大类_仙品通用天道神通</v>
      </c>
      <c r="K362" s="16" t="inlineStr">
        <is>
          <t xml:space="preserve">子类_技能书</t>
        </is>
      </c>
      <c r="L362" s="16">
        <v>1</v>
      </c>
      <c r="M362" s="16" t="inlineStr">
        <is>
          <t xml:space="preserve">功法</t>
        </is>
      </c>
      <c r="O362" s="16">
        <v>0</v>
      </c>
      <c r="P362" s="16" t="b">
        <v>1</v>
      </c>
      <c r="R362" s="16" t="b">
        <v>0</v>
      </c>
      <c r="S362" s="16">
        <v>7</v>
      </c>
      <c r="T362" s="16" t="inlineStr">
        <is>
          <t xml:space="preserve">体修</t>
        </is>
      </c>
      <c r="U362" s="16">
        <v>999</v>
      </c>
      <c r="V362" s="16" t="inlineStr">
        <is>
          <t xml:space="preserve">功能_技能书</t>
        </is>
      </c>
      <c r="W362" t="n" s="16">
        <v>10580009</v>
      </c>
      <c r="X362" t="n" s="42">
        <v>0</v>
      </c>
      <c r="Y362" s="16" t="inlineStr">
        <is>
          <t xml:space="preserve">用于将【周天转灵功】由九级提升至十级。加快修炼速度，提高单位时间获得的修为。</t>
        </is>
      </c>
      <c r="Z362" t="inlineStr">
        <is>
          <t xml:space="preserve">|cff00FF00“气行一周，则浊减一分；周天不息，则真修自长。”——《周天行气录》|r</t>
        </is>
      </c>
      <c r="AA362" s="16" t="inlineStr">
        <is>
          <t xml:space="preserve">宗门兑换，购买，秘境或遗迹可得</t>
        </is>
      </c>
      <c r="AB362" s="16">
        <v>10902001</v>
      </c>
      <c r="AC362" s="31" t="inlineStr">
        <is>
          <t xml:space="preserve">0</t>
        </is>
      </c>
      <c r="AD362" s="16">
        <v>0</v>
      </c>
      <c r="AF362">
        <v>70002</v>
      </c>
      <c r="AH362">
        <v>75000000</v>
      </c>
      <c r="AI362" s="32" t="inlineStr">
        <is>
          <t xml:space="preserve">功法</t>
        </is>
      </c>
      <c r="AJ362" s="16" t="inlineStr">
        <is>
          <t xml:space="preserve">天道神通</t>
        </is>
      </c>
      <c r="AK362" s="16" t="inlineStr">
        <is>
          <t xml:space="preserve">通用</t>
        </is>
      </c>
    </row>
    <row r="363" ht="16.5" customHeight="1" spans="2:37">
      <c r="B363" s="16" t="n">
        <f>10000000+INDEX(编号表!$B:$B,MATCH(F363,编号表!$A:$A,0))*100000+INDEX(编号表!$F:$F,MATCH(D363,编号表!$E:$E,0))*1000+INDEX(编号表!$D:$D,MATCH(E363,编号表!$C:$C,0))*10000+G363</f>
        <v>10901050</v>
      </c>
      <c r="C363" s="16" t="inlineStr">
        <is>
          <t xml:space="preserve">九息纳灵功·第二卷</t>
        </is>
      </c>
      <c r="D363" s="16" t="inlineStr">
        <is>
          <t xml:space="preserve">凡品</t>
        </is>
      </c>
      <c r="E363" s="16" t="inlineStr">
        <is>
          <t xml:space="preserve">通用</t>
        </is>
      </c>
      <c r="F363" s="16" t="inlineStr">
        <is>
          <t xml:space="preserve">天道神通</t>
        </is>
      </c>
      <c r="G363" s="16">
        <v>50</v>
      </c>
      <c r="I363" s="16">
        <v>60</v>
      </c>
      <c r="J363" t="str">
        <f>"大类_"&amp;D363&amp;E363&amp;F363</f>
        <v>大类_凡品通用天道神通</v>
      </c>
      <c r="K363" s="16" t="inlineStr">
        <is>
          <t xml:space="preserve">子类_技能书</t>
        </is>
      </c>
      <c r="L363" s="16">
        <v>1</v>
      </c>
      <c r="M363" s="16" t="inlineStr">
        <is>
          <t xml:space="preserve">功法</t>
        </is>
      </c>
      <c r="O363" s="16">
        <v>0</v>
      </c>
      <c r="P363" s="16" t="b">
        <v>1</v>
      </c>
      <c r="R363" s="16" t="b">
        <v>0</v>
      </c>
      <c r="S363" s="16">
        <v>7</v>
      </c>
      <c r="T363" s="16" t="inlineStr">
        <is>
          <t xml:space="preserve">体修</t>
        </is>
      </c>
      <c r="U363" s="16">
        <v>999</v>
      </c>
      <c r="V363" s="16" t="inlineStr">
        <is>
          <t xml:space="preserve">功能_技能书</t>
        </is>
      </c>
      <c r="W363" t="n" s="16">
        <v>10590001</v>
      </c>
      <c r="X363" t="n" s="42">
        <v>0</v>
      </c>
      <c r="Y363" s="16" t="inlineStr">
        <is>
          <t xml:space="preserve">用于将【九息纳灵功】由一级提升至二级。提高每时辰吸收的灵气数量。</t>
        </is>
      </c>
      <c r="Z363" t="inlineStr">
        <is>
          <t xml:space="preserve">|cff00FF00“一息引气，九息成环；环成之时，四方灵气自来。”——《九息纳真章》|r</t>
        </is>
      </c>
      <c r="AA363" s="16" t="inlineStr">
        <is>
          <t xml:space="preserve">宗门兑换，购买，秘境或遗迹可得</t>
        </is>
      </c>
      <c r="AB363" s="16">
        <v>10902002</v>
      </c>
      <c r="AC363" s="31" t="inlineStr">
        <is>
          <t xml:space="preserve">0</t>
        </is>
      </c>
      <c r="AD363" s="16">
        <v>0</v>
      </c>
      <c r="AF363">
        <v>70002</v>
      </c>
      <c r="AH363">
        <v>80</v>
      </c>
      <c r="AI363" s="32" t="inlineStr">
        <is>
          <t xml:space="preserve">功法</t>
        </is>
      </c>
      <c r="AJ363" s="16" t="inlineStr">
        <is>
          <t xml:space="preserve">天道神通</t>
        </is>
      </c>
      <c r="AK363" s="16" t="inlineStr">
        <is>
          <t xml:space="preserve">通用</t>
        </is>
      </c>
    </row>
    <row r="364" ht="16.5" customHeight="1" spans="2:37">
      <c r="B364" s="16" t="n">
        <f>10000000+INDEX(编号表!$B:$B,MATCH(F364,编号表!$A:$A,0))*100000+INDEX(编号表!$F:$F,MATCH(D364,编号表!$E:$E,0))*1000+INDEX(编号表!$D:$D,MATCH(E364,编号表!$C:$C,0))*10000+G364</f>
        <v>10901051</v>
      </c>
      <c r="C364" s="16" t="inlineStr">
        <is>
          <t xml:space="preserve">九息纳灵功·第三卷</t>
        </is>
      </c>
      <c r="D364" s="16" t="inlineStr">
        <is>
          <t xml:space="preserve">凡品</t>
        </is>
      </c>
      <c r="E364" s="16" t="inlineStr">
        <is>
          <t xml:space="preserve">通用</t>
        </is>
      </c>
      <c r="F364" s="16" t="inlineStr">
        <is>
          <t xml:space="preserve">天道神通</t>
        </is>
      </c>
      <c r="G364" s="16">
        <v>51</v>
      </c>
      <c r="I364" s="16">
        <v>60</v>
      </c>
      <c r="J364" t="str">
        <f>"大类_"&amp;D364&amp;E364&amp;F364</f>
        <v>大类_凡品通用天道神通</v>
      </c>
      <c r="K364" s="16" t="inlineStr">
        <is>
          <t xml:space="preserve">子类_技能书</t>
        </is>
      </c>
      <c r="L364" s="16">
        <v>1</v>
      </c>
      <c r="M364" s="16" t="inlineStr">
        <is>
          <t xml:space="preserve">功法</t>
        </is>
      </c>
      <c r="O364" s="16">
        <v>0</v>
      </c>
      <c r="P364" s="16" t="b">
        <v>1</v>
      </c>
      <c r="R364" s="16" t="b">
        <v>0</v>
      </c>
      <c r="S364" s="16">
        <v>7</v>
      </c>
      <c r="T364" s="16" t="inlineStr">
        <is>
          <t xml:space="preserve">体修</t>
        </is>
      </c>
      <c r="U364" s="16">
        <v>999</v>
      </c>
      <c r="V364" s="16" t="inlineStr">
        <is>
          <t xml:space="preserve">功能_技能书</t>
        </is>
      </c>
      <c r="W364" t="n" s="16">
        <v>10590002</v>
      </c>
      <c r="X364" t="n" s="42">
        <v>0</v>
      </c>
      <c r="Y364" s="16" t="inlineStr">
        <is>
          <t xml:space="preserve">用于将【九息纳灵功】由二级提升至三级。提高每时辰吸收的灵气数量。</t>
        </is>
      </c>
      <c r="Z364" t="inlineStr">
        <is>
          <t xml:space="preserve">|cff00FF00“一息引气，九息成环；环成之时，四方灵气自来。”——《九息纳真章》|r</t>
        </is>
      </c>
      <c r="AA364" s="16" t="inlineStr">
        <is>
          <t xml:space="preserve">宗门兑换，购买，秘境或遗迹可得</t>
        </is>
      </c>
      <c r="AB364" s="16">
        <v>10902002</v>
      </c>
      <c r="AC364" s="31" t="inlineStr">
        <is>
          <t xml:space="preserve">0</t>
        </is>
      </c>
      <c r="AD364" s="16">
        <v>0</v>
      </c>
      <c r="AF364">
        <v>70002</v>
      </c>
      <c r="AH364">
        <v>400</v>
      </c>
      <c r="AI364" s="32" t="inlineStr">
        <is>
          <t xml:space="preserve">功法</t>
        </is>
      </c>
      <c r="AJ364" s="16" t="inlineStr">
        <is>
          <t xml:space="preserve">天道神通</t>
        </is>
      </c>
      <c r="AK364" s="16" t="inlineStr">
        <is>
          <t xml:space="preserve">通用</t>
        </is>
      </c>
    </row>
    <row r="365" ht="16.5" customHeight="1" spans="2:37">
      <c r="B365" s="16" t="n">
        <f>10000000+INDEX(编号表!$B:$B,MATCH(F365,编号表!$A:$A,0))*100000+INDEX(编号表!$F:$F,MATCH(D365,编号表!$E:$E,0))*1000+INDEX(编号表!$D:$D,MATCH(E365,编号表!$C:$C,0))*10000+G365</f>
        <v>10902052</v>
      </c>
      <c r="C365" s="16" t="inlineStr">
        <is>
          <t xml:space="preserve">九息纳灵功·第四卷</t>
        </is>
      </c>
      <c r="D365" s="16" t="inlineStr">
        <is>
          <t xml:space="preserve">灵品</t>
        </is>
      </c>
      <c r="E365" s="16" t="inlineStr">
        <is>
          <t xml:space="preserve">通用</t>
        </is>
      </c>
      <c r="F365" s="16" t="inlineStr">
        <is>
          <t xml:space="preserve">天道神通</t>
        </is>
      </c>
      <c r="G365" s="16">
        <v>52</v>
      </c>
      <c r="I365" s="16">
        <v>60</v>
      </c>
      <c r="J365" t="str">
        <f>"大类_"&amp;D365&amp;E365&amp;F365</f>
        <v>大类_灵品通用天道神通</v>
      </c>
      <c r="K365" s="16" t="inlineStr">
        <is>
          <t xml:space="preserve">子类_技能书</t>
        </is>
      </c>
      <c r="L365" s="16">
        <v>1</v>
      </c>
      <c r="M365" s="16" t="inlineStr">
        <is>
          <t xml:space="preserve">功法</t>
        </is>
      </c>
      <c r="O365" s="16">
        <v>0</v>
      </c>
      <c r="P365" s="16" t="b">
        <v>1</v>
      </c>
      <c r="R365" s="16" t="b">
        <v>0</v>
      </c>
      <c r="S365" s="16">
        <v>7</v>
      </c>
      <c r="T365" s="16" t="inlineStr">
        <is>
          <t xml:space="preserve">体修</t>
        </is>
      </c>
      <c r="U365" s="16">
        <v>999</v>
      </c>
      <c r="V365" s="16" t="inlineStr">
        <is>
          <t xml:space="preserve">功能_技能书</t>
        </is>
      </c>
      <c r="W365" t="n" s="16">
        <v>10590003</v>
      </c>
      <c r="X365" t="n" s="42">
        <v>0</v>
      </c>
      <c r="Y365" s="16" t="inlineStr">
        <is>
          <t xml:space="preserve">用于将【九息纳灵功】由三级提升至四级。提高每时辰吸收的灵气数量。</t>
        </is>
      </c>
      <c r="Z365" t="inlineStr">
        <is>
          <t xml:space="preserve">|cff00FF00“一息引气，九息成环；环成之时，四方灵气自来。”——《九息纳真章》|r</t>
        </is>
      </c>
      <c r="AA365" s="16" t="inlineStr">
        <is>
          <t xml:space="preserve">宗门兑换，购买，秘境或遗迹可得</t>
        </is>
      </c>
      <c r="AB365" s="16">
        <v>10902002</v>
      </c>
      <c r="AC365" s="31" t="inlineStr">
        <is>
          <t xml:space="preserve">0</t>
        </is>
      </c>
      <c r="AD365" s="16">
        <v>0</v>
      </c>
      <c r="AF365">
        <v>70002</v>
      </c>
      <c r="AH365">
        <v>6000</v>
      </c>
      <c r="AI365" s="32" t="inlineStr">
        <is>
          <t xml:space="preserve">功法</t>
        </is>
      </c>
      <c r="AJ365" s="16" t="inlineStr">
        <is>
          <t xml:space="preserve">天道神通</t>
        </is>
      </c>
      <c r="AK365" s="16" t="inlineStr">
        <is>
          <t xml:space="preserve">通用</t>
        </is>
      </c>
    </row>
    <row r="366" ht="16.5" customHeight="1" spans="2:37">
      <c r="B366" s="16" t="n">
        <f>10000000+INDEX(编号表!$B:$B,MATCH(F366,编号表!$A:$A,0))*100000+INDEX(编号表!$F:$F,MATCH(D366,编号表!$E:$E,0))*1000+INDEX(编号表!$D:$D,MATCH(E366,编号表!$C:$C,0))*10000+G366</f>
        <v>10902053</v>
      </c>
      <c r="C366" s="16" t="inlineStr">
        <is>
          <t xml:space="preserve">九息纳灵功·第五卷</t>
        </is>
      </c>
      <c r="D366" s="16" t="inlineStr">
        <is>
          <t xml:space="preserve">灵品</t>
        </is>
      </c>
      <c r="E366" s="16" t="inlineStr">
        <is>
          <t xml:space="preserve">通用</t>
        </is>
      </c>
      <c r="F366" s="16" t="inlineStr">
        <is>
          <t xml:space="preserve">天道神通</t>
        </is>
      </c>
      <c r="G366" s="16">
        <v>53</v>
      </c>
      <c r="I366" s="16">
        <v>60</v>
      </c>
      <c r="J366" t="str">
        <f>"大类_"&amp;D366&amp;E366&amp;F366</f>
        <v>大类_灵品通用天道神通</v>
      </c>
      <c r="K366" s="16" t="inlineStr">
        <is>
          <t xml:space="preserve">子类_技能书</t>
        </is>
      </c>
      <c r="L366" s="16">
        <v>1</v>
      </c>
      <c r="M366" s="16" t="inlineStr">
        <is>
          <t xml:space="preserve">功法</t>
        </is>
      </c>
      <c r="O366" s="16">
        <v>0</v>
      </c>
      <c r="P366" s="16" t="b">
        <v>1</v>
      </c>
      <c r="R366" s="16" t="b">
        <v>0</v>
      </c>
      <c r="S366" s="16">
        <v>7</v>
      </c>
      <c r="T366" s="16" t="inlineStr">
        <is>
          <t xml:space="preserve">体修</t>
        </is>
      </c>
      <c r="U366" s="16">
        <v>999</v>
      </c>
      <c r="V366" s="16" t="inlineStr">
        <is>
          <t xml:space="preserve">功能_技能书</t>
        </is>
      </c>
      <c r="W366" t="n" s="16">
        <v>10590004</v>
      </c>
      <c r="X366" t="n" s="42">
        <v>0</v>
      </c>
      <c r="Y366" s="16" t="inlineStr">
        <is>
          <t xml:space="preserve">用于将【九息纳灵功】由四级提升至五级。提高每时辰吸收的灵气数量。</t>
        </is>
      </c>
      <c r="Z366" t="inlineStr">
        <is>
          <t xml:space="preserve">|cff00FF00“一息引气，九息成环；环成之时，四方灵气自来。”——《九息纳真章》|r</t>
        </is>
      </c>
      <c r="AA366" s="16" t="inlineStr">
        <is>
          <t xml:space="preserve">宗门兑换，购买，秘境或遗迹可得</t>
        </is>
      </c>
      <c r="AB366" s="16">
        <v>10902002</v>
      </c>
      <c r="AC366" s="31" t="inlineStr">
        <is>
          <t xml:space="preserve">0</t>
        </is>
      </c>
      <c r="AD366" s="16">
        <v>0</v>
      </c>
      <c r="AF366">
        <v>70002</v>
      </c>
      <c r="AH366">
        <v>6000</v>
      </c>
      <c r="AI366" s="32" t="inlineStr">
        <is>
          <t xml:space="preserve">功法</t>
        </is>
      </c>
      <c r="AJ366" s="16" t="inlineStr">
        <is>
          <t xml:space="preserve">天道神通</t>
        </is>
      </c>
      <c r="AK366" s="16" t="inlineStr">
        <is>
          <t xml:space="preserve">通用</t>
        </is>
      </c>
    </row>
    <row r="367" ht="16.5" customHeight="1" spans="2:37">
      <c r="B367" s="16" t="n">
        <f>10000000+INDEX(编号表!$B:$B,MATCH(F367,编号表!$A:$A,0))*100000+INDEX(编号表!$F:$F,MATCH(D367,编号表!$E:$E,0))*1000+INDEX(编号表!$D:$D,MATCH(E367,编号表!$C:$C,0))*10000+G367</f>
        <v>10902054</v>
      </c>
      <c r="C367" s="16" t="inlineStr">
        <is>
          <t xml:space="preserve">九息纳灵功·第六卷</t>
        </is>
      </c>
      <c r="D367" s="16" t="inlineStr">
        <is>
          <t xml:space="preserve">灵品</t>
        </is>
      </c>
      <c r="E367" s="16" t="inlineStr">
        <is>
          <t xml:space="preserve">通用</t>
        </is>
      </c>
      <c r="F367" s="16" t="inlineStr">
        <is>
          <t xml:space="preserve">天道神通</t>
        </is>
      </c>
      <c r="G367" s="16">
        <v>54</v>
      </c>
      <c r="I367" s="16">
        <v>60</v>
      </c>
      <c r="J367" t="str">
        <f>"大类_"&amp;D367&amp;E367&amp;F367</f>
        <v>大类_灵品通用天道神通</v>
      </c>
      <c r="K367" s="16" t="inlineStr">
        <is>
          <t xml:space="preserve">子类_技能书</t>
        </is>
      </c>
      <c r="L367" s="16">
        <v>1</v>
      </c>
      <c r="M367" s="16" t="inlineStr">
        <is>
          <t xml:space="preserve">功法</t>
        </is>
      </c>
      <c r="O367" s="16">
        <v>0</v>
      </c>
      <c r="P367" s="16" t="b">
        <v>1</v>
      </c>
      <c r="R367" s="16" t="b">
        <v>0</v>
      </c>
      <c r="S367" s="16">
        <v>7</v>
      </c>
      <c r="T367" s="16" t="inlineStr">
        <is>
          <t xml:space="preserve">体修</t>
        </is>
      </c>
      <c r="U367" s="16">
        <v>999</v>
      </c>
      <c r="V367" s="16" t="inlineStr">
        <is>
          <t xml:space="preserve">功能_技能书</t>
        </is>
      </c>
      <c r="W367" t="n" s="16">
        <v>10590005</v>
      </c>
      <c r="X367" t="n" s="42">
        <v>0</v>
      </c>
      <c r="Y367" s="16" t="inlineStr">
        <is>
          <t xml:space="preserve">用于将【九息纳灵功】由五级提升至六级。提高每时辰吸收的灵气数量。</t>
        </is>
      </c>
      <c r="Z367" t="inlineStr">
        <is>
          <t xml:space="preserve">|cff00FF00“一息引气，九息成环；环成之时，四方灵气自来。”——《九息纳真章》|r</t>
        </is>
      </c>
      <c r="AA367" s="16" t="inlineStr">
        <is>
          <t xml:space="preserve">宗门兑换，购买，秘境或遗迹可得</t>
        </is>
      </c>
      <c r="AB367" s="16">
        <v>10902002</v>
      </c>
      <c r="AC367" s="31" t="inlineStr">
        <is>
          <t xml:space="preserve">0</t>
        </is>
      </c>
      <c r="AD367" s="16">
        <v>0</v>
      </c>
      <c r="AF367">
        <v>70002</v>
      </c>
      <c r="AH367">
        <v>30000</v>
      </c>
      <c r="AI367" s="32" t="inlineStr">
        <is>
          <t xml:space="preserve">功法</t>
        </is>
      </c>
      <c r="AJ367" s="16" t="inlineStr">
        <is>
          <t xml:space="preserve">天道神通</t>
        </is>
      </c>
      <c r="AK367" s="16" t="inlineStr">
        <is>
          <t xml:space="preserve">通用</t>
        </is>
      </c>
    </row>
    <row r="368" ht="16.5" customHeight="1" spans="2:37">
      <c r="B368" s="16" t="n">
        <f>10000000+INDEX(编号表!$B:$B,MATCH(F368,编号表!$A:$A,0))*100000+INDEX(编号表!$F:$F,MATCH(D368,编号表!$E:$E,0))*1000+INDEX(编号表!$D:$D,MATCH(E368,编号表!$C:$C,0))*10000+G368</f>
        <v>10903055</v>
      </c>
      <c r="C368" s="16" t="inlineStr">
        <is>
          <t xml:space="preserve">九息纳灵功·第七卷</t>
        </is>
      </c>
      <c r="D368" s="16" t="inlineStr">
        <is>
          <t xml:space="preserve">玄品</t>
        </is>
      </c>
      <c r="E368" s="16" t="inlineStr">
        <is>
          <t xml:space="preserve">通用</t>
        </is>
      </c>
      <c r="F368" s="16" t="inlineStr">
        <is>
          <t xml:space="preserve">天道神通</t>
        </is>
      </c>
      <c r="G368" s="16">
        <v>55</v>
      </c>
      <c r="I368" s="16">
        <v>60</v>
      </c>
      <c r="J368" t="str">
        <f>"大类_"&amp;D368&amp;E368&amp;F368</f>
        <v>大类_玄品通用天道神通</v>
      </c>
      <c r="K368" s="16" t="inlineStr">
        <is>
          <t xml:space="preserve">子类_技能书</t>
        </is>
      </c>
      <c r="L368" s="16">
        <v>1</v>
      </c>
      <c r="M368" s="16" t="inlineStr">
        <is>
          <t xml:space="preserve">功法</t>
        </is>
      </c>
      <c r="O368" s="16">
        <v>0</v>
      </c>
      <c r="P368" s="16" t="b">
        <v>1</v>
      </c>
      <c r="R368" s="16" t="b">
        <v>0</v>
      </c>
      <c r="S368" s="16">
        <v>7</v>
      </c>
      <c r="T368" s="16" t="inlineStr">
        <is>
          <t xml:space="preserve">体修</t>
        </is>
      </c>
      <c r="U368" s="16">
        <v>999</v>
      </c>
      <c r="V368" s="16" t="inlineStr">
        <is>
          <t xml:space="preserve">功能_技能书</t>
        </is>
      </c>
      <c r="W368" t="n" s="16">
        <v>10590006</v>
      </c>
      <c r="X368" t="n" s="42">
        <v>0</v>
      </c>
      <c r="Y368" s="16" t="inlineStr">
        <is>
          <t xml:space="preserve">用于将【九息纳灵功】由六级提升至七级。提高每时辰吸收的灵气数量。</t>
        </is>
      </c>
      <c r="Z368" t="inlineStr">
        <is>
          <t xml:space="preserve">|cff00FF00“一息引气，九息成环；环成之时，四方灵气自来。”——《九息纳真章》|r</t>
        </is>
      </c>
      <c r="AA368" s="16" t="inlineStr">
        <is>
          <t xml:space="preserve">宗门兑换，购买，秘境或遗迹可得</t>
        </is>
      </c>
      <c r="AB368" s="16">
        <v>10902002</v>
      </c>
      <c r="AC368" s="31" t="inlineStr">
        <is>
          <t xml:space="preserve">0</t>
        </is>
      </c>
      <c r="AD368" s="16">
        <v>0</v>
      </c>
      <c r="AF368">
        <v>70002</v>
      </c>
      <c r="AH368">
        <v>600000</v>
      </c>
      <c r="AI368" s="32" t="inlineStr">
        <is>
          <t xml:space="preserve">功法</t>
        </is>
      </c>
      <c r="AJ368" s="16" t="inlineStr">
        <is>
          <t xml:space="preserve">天道神通</t>
        </is>
      </c>
      <c r="AK368" s="16" t="inlineStr">
        <is>
          <t xml:space="preserve">通用</t>
        </is>
      </c>
    </row>
    <row r="369" ht="16.5" customHeight="1" spans="2:37">
      <c r="B369" s="16" t="n">
        <f>10000000+INDEX(编号表!$B:$B,MATCH(F369,编号表!$A:$A,0))*100000+INDEX(编号表!$F:$F,MATCH(D369,编号表!$E:$E,0))*1000+INDEX(编号表!$D:$D,MATCH(E369,编号表!$C:$C,0))*10000+G369</f>
        <v>10903056</v>
      </c>
      <c r="C369" s="16" t="inlineStr">
        <is>
          <t xml:space="preserve">九息纳灵功·第八卷</t>
        </is>
      </c>
      <c r="D369" s="16" t="inlineStr">
        <is>
          <t xml:space="preserve">玄品</t>
        </is>
      </c>
      <c r="E369" s="16" t="inlineStr">
        <is>
          <t xml:space="preserve">通用</t>
        </is>
      </c>
      <c r="F369" s="16" t="inlineStr">
        <is>
          <t xml:space="preserve">天道神通</t>
        </is>
      </c>
      <c r="G369" s="16">
        <v>56</v>
      </c>
      <c r="I369" s="16">
        <v>60</v>
      </c>
      <c r="J369" t="str">
        <f>"大类_"&amp;D369&amp;E369&amp;F369</f>
        <v>大类_玄品通用天道神通</v>
      </c>
      <c r="K369" s="16" t="inlineStr">
        <is>
          <t xml:space="preserve">子类_技能书</t>
        </is>
      </c>
      <c r="L369" s="16">
        <v>1</v>
      </c>
      <c r="M369" s="16" t="inlineStr">
        <is>
          <t xml:space="preserve">功法</t>
        </is>
      </c>
      <c r="O369" s="16">
        <v>0</v>
      </c>
      <c r="P369" s="16" t="b">
        <v>1</v>
      </c>
      <c r="R369" s="16" t="b">
        <v>0</v>
      </c>
      <c r="S369" s="16">
        <v>7</v>
      </c>
      <c r="T369" s="16" t="inlineStr">
        <is>
          <t xml:space="preserve">体修</t>
        </is>
      </c>
      <c r="U369" s="16">
        <v>999</v>
      </c>
      <c r="V369" s="16" t="inlineStr">
        <is>
          <t xml:space="preserve">功能_技能书</t>
        </is>
      </c>
      <c r="W369" t="n" s="16">
        <v>10590007</v>
      </c>
      <c r="X369" t="n" s="42">
        <v>0</v>
      </c>
      <c r="Y369" s="16" t="inlineStr">
        <is>
          <t xml:space="preserve">用于将【九息纳灵功】由七级提升至八级。提高每时辰吸收的灵气数量。</t>
        </is>
      </c>
      <c r="Z369" t="inlineStr">
        <is>
          <t xml:space="preserve">|cff00FF00“一息引气，九息成环；环成之时，四方灵气自来。”——《九息纳真章》|r</t>
        </is>
      </c>
      <c r="AA369" s="16" t="inlineStr">
        <is>
          <t xml:space="preserve">宗门兑换，购买，秘境或遗迹可得</t>
        </is>
      </c>
      <c r="AB369" s="16">
        <v>10902002</v>
      </c>
      <c r="AC369" s="31" t="inlineStr">
        <is>
          <t xml:space="preserve">0</t>
        </is>
      </c>
      <c r="AD369" s="16">
        <v>0</v>
      </c>
      <c r="AF369">
        <v>70002</v>
      </c>
      <c r="AH369">
        <v>600000</v>
      </c>
      <c r="AI369" s="32" t="inlineStr">
        <is>
          <t xml:space="preserve">功法</t>
        </is>
      </c>
      <c r="AJ369" s="16" t="inlineStr">
        <is>
          <t xml:space="preserve">天道神通</t>
        </is>
      </c>
      <c r="AK369" s="16" t="inlineStr">
        <is>
          <t xml:space="preserve">通用</t>
        </is>
      </c>
    </row>
    <row r="370" ht="16.5" customHeight="1" spans="2:37">
      <c r="B370" s="16" t="n">
        <f>10000000+INDEX(编号表!$B:$B,MATCH(F370,编号表!$A:$A,0))*100000+INDEX(编号表!$F:$F,MATCH(D370,编号表!$E:$E,0))*1000+INDEX(编号表!$D:$D,MATCH(E370,编号表!$C:$C,0))*10000+G370</f>
        <v>10903057</v>
      </c>
      <c r="C370" s="16" t="inlineStr">
        <is>
          <t xml:space="preserve">九息纳灵功·第九卷</t>
        </is>
      </c>
      <c r="D370" s="16" t="inlineStr">
        <is>
          <t xml:space="preserve">玄品</t>
        </is>
      </c>
      <c r="E370" s="16" t="inlineStr">
        <is>
          <t xml:space="preserve">通用</t>
        </is>
      </c>
      <c r="F370" s="16" t="inlineStr">
        <is>
          <t xml:space="preserve">天道神通</t>
        </is>
      </c>
      <c r="G370" s="16">
        <v>57</v>
      </c>
      <c r="I370" s="16">
        <v>60</v>
      </c>
      <c r="J370" t="str">
        <f>"大类_"&amp;D370&amp;E370&amp;F370</f>
        <v>大类_玄品通用天道神通</v>
      </c>
      <c r="K370" s="16" t="inlineStr">
        <is>
          <t xml:space="preserve">子类_技能书</t>
        </is>
      </c>
      <c r="L370" s="16">
        <v>1</v>
      </c>
      <c r="M370" s="16" t="inlineStr">
        <is>
          <t xml:space="preserve">功法</t>
        </is>
      </c>
      <c r="O370" s="16">
        <v>0</v>
      </c>
      <c r="P370" s="16" t="b">
        <v>1</v>
      </c>
      <c r="R370" s="16" t="b">
        <v>0</v>
      </c>
      <c r="S370" s="16">
        <v>7</v>
      </c>
      <c r="T370" s="16" t="inlineStr">
        <is>
          <t xml:space="preserve">体修</t>
        </is>
      </c>
      <c r="U370" s="16">
        <v>999</v>
      </c>
      <c r="V370" s="16" t="inlineStr">
        <is>
          <t xml:space="preserve">功能_技能书</t>
        </is>
      </c>
      <c r="W370" t="n" s="16">
        <v>10590008</v>
      </c>
      <c r="X370" t="n" s="42">
        <v>0</v>
      </c>
      <c r="Y370" s="16" t="inlineStr">
        <is>
          <t xml:space="preserve">用于将【九息纳灵功】由八级提升至九级。提高每时辰吸收的灵气数量。</t>
        </is>
      </c>
      <c r="Z370" t="inlineStr">
        <is>
          <t xml:space="preserve">|cff00FF00“一息引气，九息成环；环成之时，四方灵气自来。”——《九息纳真章》|r</t>
        </is>
      </c>
      <c r="AA370" s="16" t="inlineStr">
        <is>
          <t xml:space="preserve">宗门兑换，购买，秘境或遗迹可得</t>
        </is>
      </c>
      <c r="AB370" s="16">
        <v>10902002</v>
      </c>
      <c r="AC370" s="31" t="inlineStr">
        <is>
          <t xml:space="preserve">0</t>
        </is>
      </c>
      <c r="AD370" s="16">
        <v>0</v>
      </c>
      <c r="AF370">
        <v>70002</v>
      </c>
      <c r="AH370">
        <v>3000000</v>
      </c>
      <c r="AI370" s="32" t="inlineStr">
        <is>
          <t xml:space="preserve">功法</t>
        </is>
      </c>
      <c r="AJ370" s="16" t="inlineStr">
        <is>
          <t xml:space="preserve">天道神通</t>
        </is>
      </c>
      <c r="AK370" s="16" t="inlineStr">
        <is>
          <t xml:space="preserve">通用</t>
        </is>
      </c>
    </row>
    <row r="371" ht="16.5" customHeight="1" spans="2:37">
      <c r="B371" s="16" t="n">
        <f>10000000+INDEX(编号表!$B:$B,MATCH(F371,编号表!$A:$A,0))*100000+INDEX(编号表!$F:$F,MATCH(D371,编号表!$E:$E,0))*1000+INDEX(编号表!$D:$D,MATCH(E371,编号表!$C:$C,0))*10000+G371</f>
        <v>10904058</v>
      </c>
      <c r="C371" s="16" t="inlineStr">
        <is>
          <t xml:space="preserve">九息纳灵功·第十卷</t>
        </is>
      </c>
      <c r="D371" s="16" t="inlineStr">
        <is>
          <t xml:space="preserve">仙品</t>
        </is>
      </c>
      <c r="E371" s="16" t="inlineStr">
        <is>
          <t xml:space="preserve">通用</t>
        </is>
      </c>
      <c r="F371" s="16" t="inlineStr">
        <is>
          <t xml:space="preserve">天道神通</t>
        </is>
      </c>
      <c r="G371" s="16">
        <v>58</v>
      </c>
      <c r="I371" s="16">
        <v>60</v>
      </c>
      <c r="J371" t="str">
        <f>"大类_"&amp;D371&amp;E371&amp;F371</f>
        <v>大类_仙品通用天道神通</v>
      </c>
      <c r="K371" s="16" t="inlineStr">
        <is>
          <t xml:space="preserve">子类_技能书</t>
        </is>
      </c>
      <c r="L371" s="16">
        <v>1</v>
      </c>
      <c r="M371" s="16" t="inlineStr">
        <is>
          <t xml:space="preserve">功法</t>
        </is>
      </c>
      <c r="O371" s="16">
        <v>0</v>
      </c>
      <c r="P371" s="16" t="b">
        <v>1</v>
      </c>
      <c r="R371" s="16" t="b">
        <v>0</v>
      </c>
      <c r="S371" s="16">
        <v>7</v>
      </c>
      <c r="T371" s="16" t="inlineStr">
        <is>
          <t xml:space="preserve">体修</t>
        </is>
      </c>
      <c r="U371" s="16">
        <v>999</v>
      </c>
      <c r="V371" s="16" t="inlineStr">
        <is>
          <t xml:space="preserve">功能_技能书</t>
        </is>
      </c>
      <c r="W371" t="n" s="16">
        <v>10590009</v>
      </c>
      <c r="X371" t="n" s="42">
        <v>0</v>
      </c>
      <c r="Y371" s="16" t="inlineStr">
        <is>
          <t xml:space="preserve">用于将【九息纳灵功】由九级提升至十级。提高每时辰吸收的灵气数量。</t>
        </is>
      </c>
      <c r="Z371" t="inlineStr">
        <is>
          <t xml:space="preserve">|cff00FF00“一息引气，九息成环；环成之时，四方灵气自来。”——《九息纳真章》|r</t>
        </is>
      </c>
      <c r="AA371" s="16" t="inlineStr">
        <is>
          <t xml:space="preserve">宗门兑换，购买，秘境或遗迹可得</t>
        </is>
      </c>
      <c r="AB371" s="16">
        <v>10902002</v>
      </c>
      <c r="AC371" s="31" t="inlineStr">
        <is>
          <t xml:space="preserve">0</t>
        </is>
      </c>
      <c r="AD371" s="16">
        <v>0</v>
      </c>
      <c r="AF371">
        <v>70002</v>
      </c>
      <c r="AH371">
        <v>75000000</v>
      </c>
      <c r="AI371" s="32" t="inlineStr">
        <is>
          <t xml:space="preserve">功法</t>
        </is>
      </c>
      <c r="AJ371" s="16" t="inlineStr">
        <is>
          <t xml:space="preserve">天道神通</t>
        </is>
      </c>
      <c r="AK371" s="16" t="inlineStr">
        <is>
          <t xml:space="preserve">通用</t>
        </is>
      </c>
    </row>
    <row r="372" ht="16.5" customHeight="1" spans="2:37">
      <c r="B372" s="16" t="n">
        <f>10000000+INDEX(编号表!$B:$B,MATCH(F372,编号表!$A:$A,0))*100000+INDEX(编号表!$F:$F,MATCH(D372,编号表!$E:$E,0))*1000+INDEX(编号表!$D:$D,MATCH(E372,编号表!$C:$C,0))*10000+G372</f>
        <v>10901060</v>
      </c>
      <c r="C372" s="16" t="inlineStr">
        <is>
          <t xml:space="preserve">归元锁基篇·第二卷</t>
        </is>
      </c>
      <c r="D372" s="16" t="inlineStr">
        <is>
          <t xml:space="preserve">凡品</t>
        </is>
      </c>
      <c r="E372" s="16" t="inlineStr">
        <is>
          <t xml:space="preserve">通用</t>
        </is>
      </c>
      <c r="F372" s="16" t="inlineStr">
        <is>
          <t xml:space="preserve">天道神通</t>
        </is>
      </c>
      <c r="G372" s="16">
        <v>60</v>
      </c>
      <c r="I372" s="16">
        <v>60</v>
      </c>
      <c r="J372" t="str">
        <f>"大类_"&amp;D372&amp;E372&amp;F372</f>
        <v>大类_凡品通用天道神通</v>
      </c>
      <c r="K372" s="16" t="inlineStr">
        <is>
          <t xml:space="preserve">子类_技能书</t>
        </is>
      </c>
      <c r="L372" s="16">
        <v>1</v>
      </c>
      <c r="M372" s="16" t="inlineStr">
        <is>
          <t xml:space="preserve">功法</t>
        </is>
      </c>
      <c r="O372" s="16">
        <v>0</v>
      </c>
      <c r="P372" s="16" t="b">
        <v>1</v>
      </c>
      <c r="R372" s="16" t="b">
        <v>0</v>
      </c>
      <c r="S372" s="16">
        <v>7</v>
      </c>
      <c r="T372" s="16" t="inlineStr">
        <is>
          <t xml:space="preserve">体修</t>
        </is>
      </c>
      <c r="U372" s="16">
        <v>999</v>
      </c>
      <c r="V372" s="16" t="inlineStr">
        <is>
          <t xml:space="preserve">功能_技能书</t>
        </is>
      </c>
      <c r="W372" t="n" s="16">
        <v>10600001</v>
      </c>
      <c r="X372" t="n" s="42">
        <v>0</v>
      </c>
      <c r="Y372" s="16" t="inlineStr">
        <is>
          <t xml:space="preserve">用于将【归元锁基篇】由一级提升至二级。回收炼化时散逸的灵气，额外获得修为。</t>
        </is>
      </c>
      <c r="Z372" t="inlineStr">
        <is>
          <t xml:space="preserve">|cff00FF00“余气不可轻弃，涓流亦当归基；积微累久，自可成道。”——《道基归元论》|r</t>
        </is>
      </c>
      <c r="AA372" s="16" t="inlineStr">
        <is>
          <t xml:space="preserve">宗门兑换，购买，秘境或遗迹可得</t>
        </is>
      </c>
      <c r="AB372" s="16">
        <v>10902003</v>
      </c>
      <c r="AC372" s="31" t="inlineStr">
        <is>
          <t xml:space="preserve">0</t>
        </is>
      </c>
      <c r="AD372" s="16">
        <v>0</v>
      </c>
      <c r="AF372">
        <v>70002</v>
      </c>
      <c r="AH372">
        <v>80</v>
      </c>
      <c r="AI372" s="32" t="inlineStr">
        <is>
          <t xml:space="preserve">功法</t>
        </is>
      </c>
      <c r="AJ372" s="16" t="inlineStr">
        <is>
          <t xml:space="preserve">天道神通</t>
        </is>
      </c>
      <c r="AK372" s="16" t="inlineStr">
        <is>
          <t xml:space="preserve">通用</t>
        </is>
      </c>
    </row>
    <row r="373" ht="16.5" customHeight="1" spans="2:37">
      <c r="B373" s="16" t="n">
        <f>10000000+INDEX(编号表!$B:$B,MATCH(F373,编号表!$A:$A,0))*100000+INDEX(编号表!$F:$F,MATCH(D373,编号表!$E:$E,0))*1000+INDEX(编号表!$D:$D,MATCH(E373,编号表!$C:$C,0))*10000+G373</f>
        <v>10901061</v>
      </c>
      <c r="C373" s="16" t="inlineStr">
        <is>
          <t xml:space="preserve">归元锁基篇·第三卷</t>
        </is>
      </c>
      <c r="D373" s="16" t="inlineStr">
        <is>
          <t xml:space="preserve">凡品</t>
        </is>
      </c>
      <c r="E373" s="16" t="inlineStr">
        <is>
          <t xml:space="preserve">通用</t>
        </is>
      </c>
      <c r="F373" s="16" t="inlineStr">
        <is>
          <t xml:space="preserve">天道神通</t>
        </is>
      </c>
      <c r="G373" s="16">
        <v>61</v>
      </c>
      <c r="I373" s="16">
        <v>60</v>
      </c>
      <c r="J373" t="str">
        <f>"大类_"&amp;D373&amp;E373&amp;F373</f>
        <v>大类_凡品通用天道神通</v>
      </c>
      <c r="K373" s="16" t="inlineStr">
        <is>
          <t xml:space="preserve">子类_技能书</t>
        </is>
      </c>
      <c r="L373" s="16">
        <v>1</v>
      </c>
      <c r="M373" s="16" t="inlineStr">
        <is>
          <t xml:space="preserve">功法</t>
        </is>
      </c>
      <c r="O373" s="16">
        <v>0</v>
      </c>
      <c r="P373" s="16" t="b">
        <v>1</v>
      </c>
      <c r="R373" s="16" t="b">
        <v>0</v>
      </c>
      <c r="S373" s="16">
        <v>7</v>
      </c>
      <c r="T373" s="16" t="inlineStr">
        <is>
          <t xml:space="preserve">体修</t>
        </is>
      </c>
      <c r="U373" s="16">
        <v>999</v>
      </c>
      <c r="V373" s="16" t="inlineStr">
        <is>
          <t xml:space="preserve">功能_技能书</t>
        </is>
      </c>
      <c r="W373" t="n" s="16">
        <v>10600002</v>
      </c>
      <c r="X373" t="n" s="42">
        <v>0</v>
      </c>
      <c r="Y373" s="16" t="inlineStr">
        <is>
          <t xml:space="preserve">用于将【归元锁基篇】由二级提升至三级。回收炼化时散逸的灵气，额外获得修为。</t>
        </is>
      </c>
      <c r="Z373" t="inlineStr">
        <is>
          <t xml:space="preserve">|cff00FF00“余气不可轻弃，涓流亦当归基；积微累久，自可成道。”——《道基归元论》|r</t>
        </is>
      </c>
      <c r="AA373" s="16" t="inlineStr">
        <is>
          <t xml:space="preserve">宗门兑换，购买，秘境或遗迹可得</t>
        </is>
      </c>
      <c r="AB373" s="16">
        <v>10902003</v>
      </c>
      <c r="AC373" s="31" t="inlineStr">
        <is>
          <t xml:space="preserve">0</t>
        </is>
      </c>
      <c r="AD373" s="16">
        <v>0</v>
      </c>
      <c r="AF373">
        <v>70002</v>
      </c>
      <c r="AH373">
        <v>400</v>
      </c>
      <c r="AI373" s="32" t="inlineStr">
        <is>
          <t xml:space="preserve">功法</t>
        </is>
      </c>
      <c r="AJ373" s="16" t="inlineStr">
        <is>
          <t xml:space="preserve">天道神通</t>
        </is>
      </c>
      <c r="AK373" s="16" t="inlineStr">
        <is>
          <t xml:space="preserve">通用</t>
        </is>
      </c>
    </row>
    <row r="374" ht="16.5" customHeight="1" spans="2:37">
      <c r="B374" s="16" t="n">
        <f>10000000+INDEX(编号表!$B:$B,MATCH(F374,编号表!$A:$A,0))*100000+INDEX(编号表!$F:$F,MATCH(D374,编号表!$E:$E,0))*1000+INDEX(编号表!$D:$D,MATCH(E374,编号表!$C:$C,0))*10000+G374</f>
        <v>10902062</v>
      </c>
      <c r="C374" s="16" t="inlineStr">
        <is>
          <t xml:space="preserve">归元锁基篇·第四卷</t>
        </is>
      </c>
      <c r="D374" s="16" t="inlineStr">
        <is>
          <t xml:space="preserve">灵品</t>
        </is>
      </c>
      <c r="E374" s="16" t="inlineStr">
        <is>
          <t xml:space="preserve">通用</t>
        </is>
      </c>
      <c r="F374" s="16" t="inlineStr">
        <is>
          <t xml:space="preserve">天道神通</t>
        </is>
      </c>
      <c r="G374" s="16">
        <v>62</v>
      </c>
      <c r="I374" s="16">
        <v>60</v>
      </c>
      <c r="J374" t="str">
        <f>"大类_"&amp;D374&amp;E374&amp;F374</f>
        <v>大类_灵品通用天道神通</v>
      </c>
      <c r="K374" s="16" t="inlineStr">
        <is>
          <t xml:space="preserve">子类_技能书</t>
        </is>
      </c>
      <c r="L374" s="16">
        <v>1</v>
      </c>
      <c r="M374" s="16" t="inlineStr">
        <is>
          <t xml:space="preserve">功法</t>
        </is>
      </c>
      <c r="O374" s="16">
        <v>0</v>
      </c>
      <c r="P374" s="16" t="b">
        <v>1</v>
      </c>
      <c r="R374" s="16" t="b">
        <v>0</v>
      </c>
      <c r="S374" s="16">
        <v>7</v>
      </c>
      <c r="T374" s="16" t="inlineStr">
        <is>
          <t xml:space="preserve">体修</t>
        </is>
      </c>
      <c r="U374" s="16">
        <v>999</v>
      </c>
      <c r="V374" s="16" t="inlineStr">
        <is>
          <t xml:space="preserve">功能_技能书</t>
        </is>
      </c>
      <c r="W374" t="n" s="16">
        <v>10600003</v>
      </c>
      <c r="X374" t="n" s="42">
        <v>0</v>
      </c>
      <c r="Y374" s="16" t="inlineStr">
        <is>
          <t xml:space="preserve">用于将【归元锁基篇】由三级提升至四级。回收炼化时散逸的灵气，额外获得修为。</t>
        </is>
      </c>
      <c r="Z374" t="inlineStr">
        <is>
          <t xml:space="preserve">|cff00FF00“余气不可轻弃，涓流亦当归基；积微累久，自可成道。”——《道基归元论》|r</t>
        </is>
      </c>
      <c r="AA374" s="16" t="inlineStr">
        <is>
          <t xml:space="preserve">宗门兑换，购买，秘境或遗迹可得</t>
        </is>
      </c>
      <c r="AB374" s="16">
        <v>10902003</v>
      </c>
      <c r="AC374" s="31" t="inlineStr">
        <is>
          <t xml:space="preserve">0</t>
        </is>
      </c>
      <c r="AD374" s="16">
        <v>0</v>
      </c>
      <c r="AF374">
        <v>70002</v>
      </c>
      <c r="AH374">
        <v>6000</v>
      </c>
      <c r="AI374" s="32" t="inlineStr">
        <is>
          <t xml:space="preserve">功法</t>
        </is>
      </c>
      <c r="AJ374" s="16" t="inlineStr">
        <is>
          <t xml:space="preserve">天道神通</t>
        </is>
      </c>
      <c r="AK374" s="16" t="inlineStr">
        <is>
          <t xml:space="preserve">通用</t>
        </is>
      </c>
    </row>
    <row r="375" ht="16.5" customHeight="1" spans="2:37">
      <c r="B375" s="16" t="n">
        <f>10000000+INDEX(编号表!$B:$B,MATCH(F375,编号表!$A:$A,0))*100000+INDEX(编号表!$F:$F,MATCH(D375,编号表!$E:$E,0))*1000+INDEX(编号表!$D:$D,MATCH(E375,编号表!$C:$C,0))*10000+G375</f>
        <v>10902063</v>
      </c>
      <c r="C375" s="16" t="inlineStr">
        <is>
          <t xml:space="preserve">归元锁基篇·第五卷</t>
        </is>
      </c>
      <c r="D375" s="16" t="inlineStr">
        <is>
          <t xml:space="preserve">灵品</t>
        </is>
      </c>
      <c r="E375" s="16" t="inlineStr">
        <is>
          <t xml:space="preserve">通用</t>
        </is>
      </c>
      <c r="F375" s="16" t="inlineStr">
        <is>
          <t xml:space="preserve">天道神通</t>
        </is>
      </c>
      <c r="G375" s="16">
        <v>63</v>
      </c>
      <c r="I375" s="16">
        <v>60</v>
      </c>
      <c r="J375" t="str">
        <f>"大类_"&amp;D375&amp;E375&amp;F375</f>
        <v>大类_灵品通用天道神通</v>
      </c>
      <c r="K375" s="16" t="inlineStr">
        <is>
          <t xml:space="preserve">子类_技能书</t>
        </is>
      </c>
      <c r="L375" s="16">
        <v>1</v>
      </c>
      <c r="M375" s="16" t="inlineStr">
        <is>
          <t xml:space="preserve">功法</t>
        </is>
      </c>
      <c r="O375" s="16">
        <v>0</v>
      </c>
      <c r="P375" s="16" t="b">
        <v>1</v>
      </c>
      <c r="R375" s="16" t="b">
        <v>0</v>
      </c>
      <c r="S375" s="16">
        <v>7</v>
      </c>
      <c r="T375" s="16" t="inlineStr">
        <is>
          <t xml:space="preserve">体修</t>
        </is>
      </c>
      <c r="U375" s="16">
        <v>999</v>
      </c>
      <c r="V375" s="16" t="inlineStr">
        <is>
          <t xml:space="preserve">功能_技能书</t>
        </is>
      </c>
      <c r="W375" t="n" s="16">
        <v>10600004</v>
      </c>
      <c r="X375" t="n" s="42">
        <v>0</v>
      </c>
      <c r="Y375" s="16" t="inlineStr">
        <is>
          <t xml:space="preserve">用于将【归元锁基篇】由四级提升至五级。回收炼化时散逸的灵气，额外获得修为。</t>
        </is>
      </c>
      <c r="Z375" t="inlineStr">
        <is>
          <t xml:space="preserve">|cff00FF00“余气不可轻弃，涓流亦当归基；积微累久，自可成道。”——《道基归元论》|r</t>
        </is>
      </c>
      <c r="AA375" s="16" t="inlineStr">
        <is>
          <t xml:space="preserve">宗门兑换，购买，秘境或遗迹可得</t>
        </is>
      </c>
      <c r="AB375" s="16">
        <v>10902003</v>
      </c>
      <c r="AC375" s="31" t="inlineStr">
        <is>
          <t xml:space="preserve">0</t>
        </is>
      </c>
      <c r="AD375" s="16">
        <v>0</v>
      </c>
      <c r="AF375">
        <v>70002</v>
      </c>
      <c r="AH375">
        <v>6000</v>
      </c>
      <c r="AI375" s="32" t="inlineStr">
        <is>
          <t xml:space="preserve">功法</t>
        </is>
      </c>
      <c r="AJ375" s="16" t="inlineStr">
        <is>
          <t xml:space="preserve">天道神通</t>
        </is>
      </c>
      <c r="AK375" s="16" t="inlineStr">
        <is>
          <t xml:space="preserve">通用</t>
        </is>
      </c>
    </row>
    <row r="376" ht="16.5" customHeight="1" spans="2:37">
      <c r="B376" s="16" t="n">
        <f>10000000+INDEX(编号表!$B:$B,MATCH(F376,编号表!$A:$A,0))*100000+INDEX(编号表!$F:$F,MATCH(D376,编号表!$E:$E,0))*1000+INDEX(编号表!$D:$D,MATCH(E376,编号表!$C:$C,0))*10000+G376</f>
        <v>10902064</v>
      </c>
      <c r="C376" s="16" t="inlineStr">
        <is>
          <t xml:space="preserve">归元锁基篇·第六卷</t>
        </is>
      </c>
      <c r="D376" s="16" t="inlineStr">
        <is>
          <t xml:space="preserve">灵品</t>
        </is>
      </c>
      <c r="E376" s="16" t="inlineStr">
        <is>
          <t xml:space="preserve">通用</t>
        </is>
      </c>
      <c r="F376" s="16" t="inlineStr">
        <is>
          <t xml:space="preserve">天道神通</t>
        </is>
      </c>
      <c r="G376" s="16">
        <v>64</v>
      </c>
      <c r="I376" s="16">
        <v>60</v>
      </c>
      <c r="J376" t="str">
        <f>"大类_"&amp;D376&amp;E376&amp;F376</f>
        <v>大类_灵品通用天道神通</v>
      </c>
      <c r="K376" s="16" t="inlineStr">
        <is>
          <t xml:space="preserve">子类_技能书</t>
        </is>
      </c>
      <c r="L376" s="16">
        <v>1</v>
      </c>
      <c r="M376" s="16" t="inlineStr">
        <is>
          <t xml:space="preserve">功法</t>
        </is>
      </c>
      <c r="O376" s="16">
        <v>0</v>
      </c>
      <c r="P376" s="16" t="b">
        <v>1</v>
      </c>
      <c r="R376" s="16" t="b">
        <v>0</v>
      </c>
      <c r="S376" s="16">
        <v>7</v>
      </c>
      <c r="T376" s="16" t="inlineStr">
        <is>
          <t xml:space="preserve">体修</t>
        </is>
      </c>
      <c r="U376" s="16">
        <v>999</v>
      </c>
      <c r="V376" s="16" t="inlineStr">
        <is>
          <t xml:space="preserve">功能_技能书</t>
        </is>
      </c>
      <c r="W376" t="n" s="16">
        <v>10600005</v>
      </c>
      <c r="X376" t="n" s="42">
        <v>0</v>
      </c>
      <c r="Y376" s="16" t="inlineStr">
        <is>
          <t xml:space="preserve">用于将【归元锁基篇】由五级提升至六级。回收炼化时散逸的灵气，额外获得修为。</t>
        </is>
      </c>
      <c r="Z376" t="inlineStr">
        <is>
          <t xml:space="preserve">|cff00FF00“余气不可轻弃，涓流亦当归基；积微累久，自可成道。”——《道基归元论》|r</t>
        </is>
      </c>
      <c r="AA376" s="16" t="inlineStr">
        <is>
          <t xml:space="preserve">宗门兑换，购买，秘境或遗迹可得</t>
        </is>
      </c>
      <c r="AB376" s="16">
        <v>10902003</v>
      </c>
      <c r="AC376" s="31" t="inlineStr">
        <is>
          <t xml:space="preserve">0</t>
        </is>
      </c>
      <c r="AD376" s="16">
        <v>0</v>
      </c>
      <c r="AF376">
        <v>70002</v>
      </c>
      <c r="AH376">
        <v>30000</v>
      </c>
      <c r="AI376" s="32" t="inlineStr">
        <is>
          <t xml:space="preserve">功法</t>
        </is>
      </c>
      <c r="AJ376" s="16" t="inlineStr">
        <is>
          <t xml:space="preserve">天道神通</t>
        </is>
      </c>
      <c r="AK376" s="16" t="inlineStr">
        <is>
          <t xml:space="preserve">通用</t>
        </is>
      </c>
    </row>
    <row r="377" ht="16.5" customHeight="1" spans="2:37">
      <c r="B377" s="16" t="n">
        <f>10000000+INDEX(编号表!$B:$B,MATCH(F377,编号表!$A:$A,0))*100000+INDEX(编号表!$F:$F,MATCH(D377,编号表!$E:$E,0))*1000+INDEX(编号表!$D:$D,MATCH(E377,编号表!$C:$C,0))*10000+G377</f>
        <v>10903065</v>
      </c>
      <c r="C377" s="16" t="inlineStr">
        <is>
          <t xml:space="preserve">归元锁基篇·第七卷</t>
        </is>
      </c>
      <c r="D377" s="16" t="inlineStr">
        <is>
          <t xml:space="preserve">玄品</t>
        </is>
      </c>
      <c r="E377" s="16" t="inlineStr">
        <is>
          <t xml:space="preserve">通用</t>
        </is>
      </c>
      <c r="F377" s="16" t="inlineStr">
        <is>
          <t xml:space="preserve">天道神通</t>
        </is>
      </c>
      <c r="G377" s="16">
        <v>65</v>
      </c>
      <c r="I377" s="16">
        <v>60</v>
      </c>
      <c r="J377" t="str">
        <f>"大类_"&amp;D377&amp;E377&amp;F377</f>
        <v>大类_玄品通用天道神通</v>
      </c>
      <c r="K377" s="16" t="inlineStr">
        <is>
          <t xml:space="preserve">子类_技能书</t>
        </is>
      </c>
      <c r="L377" s="16">
        <v>1</v>
      </c>
      <c r="M377" s="16" t="inlineStr">
        <is>
          <t xml:space="preserve">功法</t>
        </is>
      </c>
      <c r="O377" s="16">
        <v>0</v>
      </c>
      <c r="P377" s="16" t="b">
        <v>1</v>
      </c>
      <c r="R377" s="16" t="b">
        <v>0</v>
      </c>
      <c r="S377" s="16">
        <v>7</v>
      </c>
      <c r="T377" s="16" t="inlineStr">
        <is>
          <t xml:space="preserve">体修</t>
        </is>
      </c>
      <c r="U377" s="16">
        <v>999</v>
      </c>
      <c r="V377" s="16" t="inlineStr">
        <is>
          <t xml:space="preserve">功能_技能书</t>
        </is>
      </c>
      <c r="W377" t="n" s="16">
        <v>10600006</v>
      </c>
      <c r="X377" t="n" s="42">
        <v>0</v>
      </c>
      <c r="Y377" s="16" t="inlineStr">
        <is>
          <t xml:space="preserve">用于将【归元锁基篇】由六级提升至七级。回收炼化时散逸的灵气，额外获得修为。</t>
        </is>
      </c>
      <c r="Z377" t="inlineStr">
        <is>
          <t xml:space="preserve">|cff00FF00“余气不可轻弃，涓流亦当归基；积微累久，自可成道。”——《道基归元论》|r</t>
        </is>
      </c>
      <c r="AA377" s="16" t="inlineStr">
        <is>
          <t xml:space="preserve">宗门兑换，购买，秘境或遗迹可得</t>
        </is>
      </c>
      <c r="AB377" s="16">
        <v>10902003</v>
      </c>
      <c r="AC377" s="31" t="inlineStr">
        <is>
          <t xml:space="preserve">0</t>
        </is>
      </c>
      <c r="AD377" s="16">
        <v>0</v>
      </c>
      <c r="AF377">
        <v>70002</v>
      </c>
      <c r="AH377">
        <v>600000</v>
      </c>
      <c r="AI377" s="32" t="inlineStr">
        <is>
          <t xml:space="preserve">功法</t>
        </is>
      </c>
      <c r="AJ377" s="16" t="inlineStr">
        <is>
          <t xml:space="preserve">天道神通</t>
        </is>
      </c>
      <c r="AK377" s="16" t="inlineStr">
        <is>
          <t xml:space="preserve">通用</t>
        </is>
      </c>
    </row>
    <row r="378" ht="16.5" customHeight="1" spans="2:37">
      <c r="B378" s="16" t="n">
        <f>10000000+INDEX(编号表!$B:$B,MATCH(F378,编号表!$A:$A,0))*100000+INDEX(编号表!$F:$F,MATCH(D378,编号表!$E:$E,0))*1000+INDEX(编号表!$D:$D,MATCH(E378,编号表!$C:$C,0))*10000+G378</f>
        <v>10903066</v>
      </c>
      <c r="C378" s="16" t="inlineStr">
        <is>
          <t xml:space="preserve">归元锁基篇·第八卷</t>
        </is>
      </c>
      <c r="D378" s="16" t="inlineStr">
        <is>
          <t xml:space="preserve">玄品</t>
        </is>
      </c>
      <c r="E378" s="16" t="inlineStr">
        <is>
          <t xml:space="preserve">通用</t>
        </is>
      </c>
      <c r="F378" s="16" t="inlineStr">
        <is>
          <t xml:space="preserve">天道神通</t>
        </is>
      </c>
      <c r="G378" s="16">
        <v>66</v>
      </c>
      <c r="I378" s="16">
        <v>60</v>
      </c>
      <c r="J378" t="str">
        <f>"大类_"&amp;D378&amp;E378&amp;F378</f>
        <v>大类_玄品通用天道神通</v>
      </c>
      <c r="K378" s="16" t="inlineStr">
        <is>
          <t xml:space="preserve">子类_技能书</t>
        </is>
      </c>
      <c r="L378" s="16">
        <v>1</v>
      </c>
      <c r="M378" s="16" t="inlineStr">
        <is>
          <t xml:space="preserve">功法</t>
        </is>
      </c>
      <c r="O378" s="16">
        <v>0</v>
      </c>
      <c r="P378" s="16" t="b">
        <v>1</v>
      </c>
      <c r="R378" s="16" t="b">
        <v>0</v>
      </c>
      <c r="S378" s="16">
        <v>7</v>
      </c>
      <c r="T378" s="16" t="inlineStr">
        <is>
          <t xml:space="preserve">体修</t>
        </is>
      </c>
      <c r="U378" s="16">
        <v>999</v>
      </c>
      <c r="V378" s="16" t="inlineStr">
        <is>
          <t xml:space="preserve">功能_技能书</t>
        </is>
      </c>
      <c r="W378" t="n" s="16">
        <v>10600007</v>
      </c>
      <c r="X378" t="n" s="42">
        <v>0</v>
      </c>
      <c r="Y378" s="16" t="inlineStr">
        <is>
          <t xml:space="preserve">用于将【归元锁基篇】由七级提升至八级。回收炼化时散逸的灵气，额外获得修为。</t>
        </is>
      </c>
      <c r="Z378" t="inlineStr">
        <is>
          <t xml:space="preserve">|cff00FF00“余气不可轻弃，涓流亦当归基；积微累久，自可成道。”——《道基归元论》|r</t>
        </is>
      </c>
      <c r="AA378" s="16" t="inlineStr">
        <is>
          <t xml:space="preserve">宗门兑换，购买，秘境或遗迹可得</t>
        </is>
      </c>
      <c r="AB378" s="16">
        <v>10902003</v>
      </c>
      <c r="AC378" s="31" t="inlineStr">
        <is>
          <t xml:space="preserve">0</t>
        </is>
      </c>
      <c r="AD378" s="16">
        <v>0</v>
      </c>
      <c r="AF378">
        <v>70002</v>
      </c>
      <c r="AH378">
        <v>600000</v>
      </c>
      <c r="AI378" s="32" t="inlineStr">
        <is>
          <t xml:space="preserve">功法</t>
        </is>
      </c>
      <c r="AJ378" s="16" t="inlineStr">
        <is>
          <t xml:space="preserve">天道神通</t>
        </is>
      </c>
      <c r="AK378" s="16" t="inlineStr">
        <is>
          <t xml:space="preserve">通用</t>
        </is>
      </c>
    </row>
    <row r="379" ht="16.5" customHeight="1" spans="2:37">
      <c r="B379" s="16" t="n">
        <f>10000000+INDEX(编号表!$B:$B,MATCH(F379,编号表!$A:$A,0))*100000+INDEX(编号表!$F:$F,MATCH(D379,编号表!$E:$E,0))*1000+INDEX(编号表!$D:$D,MATCH(E379,编号表!$C:$C,0))*10000+G379</f>
        <v>10903067</v>
      </c>
      <c r="C379" s="16" t="inlineStr">
        <is>
          <t xml:space="preserve">归元锁基篇·第九卷</t>
        </is>
      </c>
      <c r="D379" s="16" t="inlineStr">
        <is>
          <t xml:space="preserve">玄品</t>
        </is>
      </c>
      <c r="E379" s="16" t="inlineStr">
        <is>
          <t xml:space="preserve">通用</t>
        </is>
      </c>
      <c r="F379" s="16" t="inlineStr">
        <is>
          <t xml:space="preserve">天道神通</t>
        </is>
      </c>
      <c r="G379" s="16">
        <v>67</v>
      </c>
      <c r="I379" s="16">
        <v>60</v>
      </c>
      <c r="J379" t="str">
        <f>"大类_"&amp;D379&amp;E379&amp;F379</f>
        <v>大类_玄品通用天道神通</v>
      </c>
      <c r="K379" s="16" t="inlineStr">
        <is>
          <t xml:space="preserve">子类_技能书</t>
        </is>
      </c>
      <c r="L379" s="16">
        <v>1</v>
      </c>
      <c r="M379" s="16" t="inlineStr">
        <is>
          <t xml:space="preserve">功法</t>
        </is>
      </c>
      <c r="O379" s="16">
        <v>0</v>
      </c>
      <c r="P379" s="16" t="b">
        <v>1</v>
      </c>
      <c r="R379" s="16" t="b">
        <v>0</v>
      </c>
      <c r="S379" s="16">
        <v>7</v>
      </c>
      <c r="T379" s="16" t="inlineStr">
        <is>
          <t xml:space="preserve">体修</t>
        </is>
      </c>
      <c r="U379" s="16">
        <v>999</v>
      </c>
      <c r="V379" s="16" t="inlineStr">
        <is>
          <t xml:space="preserve">功能_技能书</t>
        </is>
      </c>
      <c r="W379" t="n" s="16">
        <v>10600008</v>
      </c>
      <c r="X379" t="n" s="42">
        <v>0</v>
      </c>
      <c r="Y379" s="16" t="inlineStr">
        <is>
          <t xml:space="preserve">用于将【归元锁基篇】由八级提升至九级。回收炼化时散逸的灵气，额外获得修为。</t>
        </is>
      </c>
      <c r="Z379" t="inlineStr">
        <is>
          <t xml:space="preserve">|cff00FF00“余气不可轻弃，涓流亦当归基；积微累久，自可成道。”——《道基归元论》|r</t>
        </is>
      </c>
      <c r="AA379" s="16" t="inlineStr">
        <is>
          <t xml:space="preserve">宗门兑换，购买，秘境或遗迹可得</t>
        </is>
      </c>
      <c r="AB379" s="16">
        <v>10902003</v>
      </c>
      <c r="AC379" s="31" t="inlineStr">
        <is>
          <t xml:space="preserve">0</t>
        </is>
      </c>
      <c r="AD379" s="16">
        <v>0</v>
      </c>
      <c r="AF379">
        <v>70002</v>
      </c>
      <c r="AH379">
        <v>3000000</v>
      </c>
      <c r="AI379" s="32" t="inlineStr">
        <is>
          <t xml:space="preserve">功法</t>
        </is>
      </c>
      <c r="AJ379" s="16" t="inlineStr">
        <is>
          <t xml:space="preserve">天道神通</t>
        </is>
      </c>
      <c r="AK379" s="16" t="inlineStr">
        <is>
          <t xml:space="preserve">通用</t>
        </is>
      </c>
    </row>
    <row r="380" ht="16.5" customHeight="1" spans="2:37">
      <c r="B380" s="16" t="n">
        <f>10000000+INDEX(编号表!$B:$B,MATCH(F380,编号表!$A:$A,0))*100000+INDEX(编号表!$F:$F,MATCH(D380,编号表!$E:$E,0))*1000+INDEX(编号表!$D:$D,MATCH(E380,编号表!$C:$C,0))*10000+G380</f>
        <v>10904068</v>
      </c>
      <c r="C380" s="16" t="inlineStr">
        <is>
          <t xml:space="preserve">归元锁基篇·第十卷</t>
        </is>
      </c>
      <c r="D380" s="16" t="inlineStr">
        <is>
          <t xml:space="preserve">仙品</t>
        </is>
      </c>
      <c r="E380" s="16" t="inlineStr">
        <is>
          <t xml:space="preserve">通用</t>
        </is>
      </c>
      <c r="F380" s="16" t="inlineStr">
        <is>
          <t xml:space="preserve">天道神通</t>
        </is>
      </c>
      <c r="G380" s="16">
        <v>68</v>
      </c>
      <c r="I380" s="16">
        <v>60</v>
      </c>
      <c r="J380" t="str">
        <f>"大类_"&amp;D380&amp;E380&amp;F380</f>
        <v>大类_仙品通用天道神通</v>
      </c>
      <c r="K380" s="16" t="inlineStr">
        <is>
          <t xml:space="preserve">子类_技能书</t>
        </is>
      </c>
      <c r="L380" s="16">
        <v>1</v>
      </c>
      <c r="M380" s="16" t="inlineStr">
        <is>
          <t xml:space="preserve">功法</t>
        </is>
      </c>
      <c r="O380" s="16">
        <v>0</v>
      </c>
      <c r="P380" s="16" t="b">
        <v>1</v>
      </c>
      <c r="R380" s="16" t="b">
        <v>0</v>
      </c>
      <c r="S380" s="16">
        <v>7</v>
      </c>
      <c r="T380" s="16" t="inlineStr">
        <is>
          <t xml:space="preserve">体修</t>
        </is>
      </c>
      <c r="U380" s="16">
        <v>999</v>
      </c>
      <c r="V380" s="16" t="inlineStr">
        <is>
          <t xml:space="preserve">功能_技能书</t>
        </is>
      </c>
      <c r="W380" t="n" s="16">
        <v>10600009</v>
      </c>
      <c r="X380" t="n" s="42">
        <v>0</v>
      </c>
      <c r="Y380" s="16" t="inlineStr">
        <is>
          <t xml:space="preserve">用于将【归元锁基篇】由九级提升至十级。回收炼化时散逸的灵气，额外获得修为。</t>
        </is>
      </c>
      <c r="Z380" t="inlineStr">
        <is>
          <t xml:space="preserve">|cff00FF00“余气不可轻弃，涓流亦当归基；积微累久，自可成道。”——《道基归元论》|r</t>
        </is>
      </c>
      <c r="AA380" s="16" t="inlineStr">
        <is>
          <t xml:space="preserve">宗门兑换，购买，秘境或遗迹可得</t>
        </is>
      </c>
      <c r="AB380" s="16">
        <v>10902003</v>
      </c>
      <c r="AC380" s="31" t="inlineStr">
        <is>
          <t xml:space="preserve">0</t>
        </is>
      </c>
      <c r="AD380" s="16">
        <v>0</v>
      </c>
      <c r="AF380">
        <v>70002</v>
      </c>
      <c r="AH380">
        <v>75000000</v>
      </c>
      <c r="AI380" s="32" t="inlineStr">
        <is>
          <t xml:space="preserve">功法</t>
        </is>
      </c>
      <c r="AJ380" s="16" t="inlineStr">
        <is>
          <t xml:space="preserve">天道神通</t>
        </is>
      </c>
      <c r="AK380" s="16" t="inlineStr">
        <is>
          <t xml:space="preserve">通用</t>
        </is>
      </c>
    </row>
    <row r="381" ht="16.5" customHeight="1" spans="2:37">
      <c r="B381" s="16" t="n">
        <f>10000000+INDEX(编号表!$B:$B,MATCH(F381,编号表!$A:$A,0))*100000+INDEX(编号表!$F:$F,MATCH(D381,编号表!$E:$E,0))*1000+INDEX(编号表!$D:$D,MATCH(E381,编号表!$C:$C,0))*10000+G381</f>
        <v>10903070</v>
      </c>
      <c r="C381" s="16" t="inlineStr">
        <is>
          <t xml:space="preserve">太虚演化篇·中卷</t>
        </is>
      </c>
      <c r="D381" s="16" t="inlineStr">
        <is>
          <t xml:space="preserve">玄品</t>
        </is>
      </c>
      <c r="E381" s="16" t="inlineStr">
        <is>
          <t xml:space="preserve">通用</t>
        </is>
      </c>
      <c r="F381" s="16" t="inlineStr">
        <is>
          <t xml:space="preserve">天道神通</t>
        </is>
      </c>
      <c r="G381" s="16">
        <v>70</v>
      </c>
      <c r="I381" s="16">
        <v>60</v>
      </c>
      <c r="J381" t="str">
        <f>"大类_"&amp;D381&amp;E381&amp;F381</f>
        <v>大类_玄品通用天道神通</v>
      </c>
      <c r="K381" s="16" t="inlineStr">
        <is>
          <t xml:space="preserve">子类_技能书</t>
        </is>
      </c>
      <c r="L381" s="16">
        <v>1</v>
      </c>
      <c r="M381" s="16" t="inlineStr">
        <is>
          <t xml:space="preserve">功法</t>
        </is>
      </c>
      <c r="O381" s="16">
        <v>0</v>
      </c>
      <c r="P381" s="16" t="b">
        <v>1</v>
      </c>
      <c r="R381" s="16" t="b">
        <v>0</v>
      </c>
      <c r="S381" s="16">
        <v>7</v>
      </c>
      <c r="T381" s="16" t="inlineStr">
        <is>
          <t xml:space="preserve">体修</t>
        </is>
      </c>
      <c r="U381" s="16">
        <v>999</v>
      </c>
      <c r="V381" s="16" t="inlineStr">
        <is>
          <t xml:space="preserve">功能_技能书</t>
        </is>
      </c>
      <c r="W381" t="n" s="16">
        <v>10610003</v>
      </c>
      <c r="X381" t="n" s="42">
        <v>0</v>
      </c>
      <c r="Y381" s="16" t="inlineStr">
        <is>
          <t xml:space="preserve">用于将【太虚演化篇】由三级提升至四级，开启四至六级修习。按比例提高最终获得的修为。</t>
        </is>
      </c>
      <c r="Z381" t="inlineStr">
        <is>
          <t xml:space="preserve">|cff00FF00“丹田非器，虚则能容；所容愈广，演化愈深。”——《太虚内景说》|r</t>
        </is>
      </c>
      <c r="AA381" s="16" t="inlineStr">
        <is>
          <t xml:space="preserve">宗门兑换，购买，秘境或遗迹可得</t>
        </is>
      </c>
      <c r="AB381" s="16">
        <v>10902004</v>
      </c>
      <c r="AC381" s="31" t="inlineStr">
        <is>
          <t xml:space="preserve">0</t>
        </is>
      </c>
      <c r="AD381" s="16">
        <v>0</v>
      </c>
      <c r="AF381">
        <v>70002</v>
      </c>
      <c r="AH381">
        <v>24000</v>
      </c>
      <c r="AI381" s="32" t="inlineStr">
        <is>
          <t xml:space="preserve">功法</t>
        </is>
      </c>
      <c r="AJ381" s="16" t="inlineStr">
        <is>
          <t xml:space="preserve">天道神通</t>
        </is>
      </c>
      <c r="AK381" s="16" t="inlineStr">
        <is>
          <t xml:space="preserve">通用</t>
        </is>
      </c>
    </row>
    <row r="382" ht="16.5" customHeight="1" spans="2:37">
      <c r="B382" s="16" t="n">
        <f>10000000+INDEX(编号表!$B:$B,MATCH(F382,编号表!$A:$A,0))*100000+INDEX(编号表!$F:$F,MATCH(D382,编号表!$E:$E,0))*1000+INDEX(编号表!$D:$D,MATCH(E382,编号表!$C:$C,0))*10000+G382</f>
        <v>10904071</v>
      </c>
      <c r="C382" s="16" t="inlineStr">
        <is>
          <t xml:space="preserve">太虚演化篇·下卷</t>
        </is>
      </c>
      <c r="D382" s="16" t="inlineStr">
        <is>
          <t xml:space="preserve">仙品</t>
        </is>
      </c>
      <c r="E382" s="16" t="inlineStr">
        <is>
          <t xml:space="preserve">通用</t>
        </is>
      </c>
      <c r="F382" s="16" t="inlineStr">
        <is>
          <t xml:space="preserve">天道神通</t>
        </is>
      </c>
      <c r="G382" s="16">
        <v>71</v>
      </c>
      <c r="I382" s="16">
        <v>60</v>
      </c>
      <c r="J382" t="str">
        <f>"大类_"&amp;D382&amp;E382&amp;F382</f>
        <v>大类_仙品通用天道神通</v>
      </c>
      <c r="K382" s="16" t="inlineStr">
        <is>
          <t xml:space="preserve">子类_技能书</t>
        </is>
      </c>
      <c r="L382" s="16">
        <v>1</v>
      </c>
      <c r="M382" s="16" t="inlineStr">
        <is>
          <t xml:space="preserve">功法</t>
        </is>
      </c>
      <c r="O382" s="16">
        <v>0</v>
      </c>
      <c r="P382" s="16" t="b">
        <v>1</v>
      </c>
      <c r="R382" s="16" t="b">
        <v>0</v>
      </c>
      <c r="S382" s="16">
        <v>7</v>
      </c>
      <c r="T382" s="16" t="inlineStr">
        <is>
          <t xml:space="preserve">体修</t>
        </is>
      </c>
      <c r="U382" s="16">
        <v>999</v>
      </c>
      <c r="V382" s="16" t="inlineStr">
        <is>
          <t xml:space="preserve">功能_技能书</t>
        </is>
      </c>
      <c r="W382" t="n" s="16">
        <v>10610006</v>
      </c>
      <c r="X382" t="n" s="42">
        <v>0</v>
      </c>
      <c r="Y382" s="16" t="inlineStr">
        <is>
          <t xml:space="preserve">用于将【太虚演化篇】由六级提升至七级，开启七至十级修习。按比例提高最终获得的修为。</t>
        </is>
      </c>
      <c r="Z382" t="inlineStr">
        <is>
          <t xml:space="preserve">|cff00FF00“丹田非器，虚则能容；所容愈广，演化愈深。”——《太虚内景说》|r</t>
        </is>
      </c>
      <c r="AA382" s="16" t="inlineStr">
        <is>
          <t xml:space="preserve">宗门兑换，购买，秘境或遗迹可得</t>
        </is>
      </c>
      <c r="AB382" s="16">
        <v>10902004</v>
      </c>
      <c r="AC382" s="31" t="inlineStr">
        <is>
          <t xml:space="preserve">0</t>
        </is>
      </c>
      <c r="AD382" s="16">
        <v>0</v>
      </c>
      <c r="AF382">
        <v>70002</v>
      </c>
      <c r="AH382">
        <v>3000000</v>
      </c>
      <c r="AI382" s="32" t="inlineStr">
        <is>
          <t xml:space="preserve">功法</t>
        </is>
      </c>
      <c r="AJ382" s="16" t="inlineStr">
        <is>
          <t xml:space="preserve">天道神通</t>
        </is>
      </c>
      <c r="AK382" s="16" t="inlineStr">
        <is>
          <t xml:space="preserve">通用</t>
        </is>
      </c>
    </row>
    <row r="383" ht="16.5" customHeight="1" spans="2:37">
      <c r="B383" s="16" t="n">
        <f>10000000+INDEX(编号表!$B:$B,MATCH(F383,编号表!$A:$A,0))*100000+INDEX(编号表!$F:$F,MATCH(D383,编号表!$E:$E,0))*1000+INDEX(编号表!$D:$D,MATCH(E383,编号表!$C:$C,0))*10000+G383</f>
        <v>10901073</v>
      </c>
      <c r="C383" s="16" t="inlineStr">
        <is>
          <t xml:space="preserve">抱一守真经·第二卷</t>
        </is>
      </c>
      <c r="D383" s="16" t="inlineStr">
        <is>
          <t xml:space="preserve">凡品</t>
        </is>
      </c>
      <c r="E383" s="16" t="inlineStr">
        <is>
          <t xml:space="preserve">通用</t>
        </is>
      </c>
      <c r="F383" s="16" t="inlineStr">
        <is>
          <t xml:space="preserve">天道神通</t>
        </is>
      </c>
      <c r="G383" s="16">
        <v>73</v>
      </c>
      <c r="I383" s="16">
        <v>60</v>
      </c>
      <c r="J383" t="str">
        <f>"大类_"&amp;D383&amp;E383&amp;F383</f>
        <v>大类_凡品通用天道神通</v>
      </c>
      <c r="K383" s="16" t="inlineStr">
        <is>
          <t xml:space="preserve">子类_技能书</t>
        </is>
      </c>
      <c r="L383" s="16">
        <v>1</v>
      </c>
      <c r="M383" s="16" t="inlineStr">
        <is>
          <t xml:space="preserve">功法</t>
        </is>
      </c>
      <c r="O383" s="16">
        <v>0</v>
      </c>
      <c r="P383" s="16" t="b">
        <v>1</v>
      </c>
      <c r="R383" s="16" t="b">
        <v>0</v>
      </c>
      <c r="S383" s="16">
        <v>7</v>
      </c>
      <c r="T383" s="16" t="inlineStr">
        <is>
          <t xml:space="preserve">体修</t>
        </is>
      </c>
      <c r="U383" s="16">
        <v>999</v>
      </c>
      <c r="V383" s="16" t="inlineStr">
        <is>
          <t xml:space="preserve">功能_技能书</t>
        </is>
      </c>
      <c r="W383" t="n" s="16">
        <v>10620001</v>
      </c>
      <c r="X383" t="n" s="42">
        <v>0</v>
      </c>
      <c r="Y383" s="16" t="inlineStr">
        <is>
          <t xml:space="preserve">用于将【抱一守真经】由一级提升至二级。灵气不足时，仍能稳定获得少量基础修为。</t>
        </is>
      </c>
      <c r="Z383" t="inlineStr">
        <is>
          <t xml:space="preserve">|cff00FF00“外气有穷，自真不绝；三元抱一，虽寂亦修。”——《守真抱一录》|r</t>
        </is>
      </c>
      <c r="AA383" s="16" t="inlineStr">
        <is>
          <t xml:space="preserve">宗门兑换，购买，秘境或遗迹可得</t>
        </is>
      </c>
      <c r="AB383" s="16">
        <v>10902005</v>
      </c>
      <c r="AC383" s="31" t="inlineStr">
        <is>
          <t xml:space="preserve">0</t>
        </is>
      </c>
      <c r="AD383" s="16">
        <v>0</v>
      </c>
      <c r="AF383">
        <v>70002</v>
      </c>
      <c r="AH383">
        <v>80</v>
      </c>
      <c r="AI383" s="32" t="inlineStr">
        <is>
          <t xml:space="preserve">功法</t>
        </is>
      </c>
      <c r="AJ383" s="16" t="inlineStr">
        <is>
          <t xml:space="preserve">天道神通</t>
        </is>
      </c>
      <c r="AK383" s="16" t="inlineStr">
        <is>
          <t xml:space="preserve">通用</t>
        </is>
      </c>
    </row>
    <row r="384" ht="16.5" customHeight="1" spans="2:37">
      <c r="B384" s="16" t="n">
        <f>10000000+INDEX(编号表!$B:$B,MATCH(F384,编号表!$A:$A,0))*100000+INDEX(编号表!$F:$F,MATCH(D384,编号表!$E:$E,0))*1000+INDEX(编号表!$D:$D,MATCH(E384,编号表!$C:$C,0))*10000+G384</f>
        <v>10901074</v>
      </c>
      <c r="C384" s="16" t="inlineStr">
        <is>
          <t xml:space="preserve">抱一守真经·第三卷</t>
        </is>
      </c>
      <c r="D384" s="16" t="inlineStr">
        <is>
          <t xml:space="preserve">凡品</t>
        </is>
      </c>
      <c r="E384" s="16" t="inlineStr">
        <is>
          <t xml:space="preserve">通用</t>
        </is>
      </c>
      <c r="F384" s="16" t="inlineStr">
        <is>
          <t xml:space="preserve">天道神通</t>
        </is>
      </c>
      <c r="G384" s="16">
        <v>74</v>
      </c>
      <c r="I384" s="16">
        <v>60</v>
      </c>
      <c r="J384" t="str">
        <f>"大类_"&amp;D384&amp;E384&amp;F384</f>
        <v>大类_凡品通用天道神通</v>
      </c>
      <c r="K384" s="16" t="inlineStr">
        <is>
          <t xml:space="preserve">子类_技能书</t>
        </is>
      </c>
      <c r="L384" s="16">
        <v>1</v>
      </c>
      <c r="M384" s="16" t="inlineStr">
        <is>
          <t xml:space="preserve">功法</t>
        </is>
      </c>
      <c r="O384" s="16">
        <v>0</v>
      </c>
      <c r="P384" s="16" t="b">
        <v>1</v>
      </c>
      <c r="R384" s="16" t="b">
        <v>0</v>
      </c>
      <c r="S384" s="16">
        <v>7</v>
      </c>
      <c r="T384" s="16" t="inlineStr">
        <is>
          <t xml:space="preserve">体修</t>
        </is>
      </c>
      <c r="U384" s="16">
        <v>999</v>
      </c>
      <c r="V384" s="16" t="inlineStr">
        <is>
          <t xml:space="preserve">功能_技能书</t>
        </is>
      </c>
      <c r="W384" t="n" s="16">
        <v>10620002</v>
      </c>
      <c r="X384" t="n" s="42">
        <v>0</v>
      </c>
      <c r="Y384" s="16" t="inlineStr">
        <is>
          <t xml:space="preserve">用于将【抱一守真经】由二级提升至三级。灵气不足时，仍能稳定获得少量基础修为。</t>
        </is>
      </c>
      <c r="Z384" t="inlineStr">
        <is>
          <t xml:space="preserve">|cff00FF00“外气有穷，自真不绝；三元抱一，虽寂亦修。”——《守真抱一录》|r</t>
        </is>
      </c>
      <c r="AA384" s="16" t="inlineStr">
        <is>
          <t xml:space="preserve">宗门兑换，购买，秘境或遗迹可得</t>
        </is>
      </c>
      <c r="AB384" s="16">
        <v>10902005</v>
      </c>
      <c r="AC384" s="31" t="inlineStr">
        <is>
          <t xml:space="preserve">0</t>
        </is>
      </c>
      <c r="AD384" s="16">
        <v>0</v>
      </c>
      <c r="AF384">
        <v>70002</v>
      </c>
      <c r="AH384">
        <v>400</v>
      </c>
      <c r="AI384" s="32" t="inlineStr">
        <is>
          <t xml:space="preserve">功法</t>
        </is>
      </c>
      <c r="AJ384" s="16" t="inlineStr">
        <is>
          <t xml:space="preserve">天道神通</t>
        </is>
      </c>
      <c r="AK384" s="16" t="inlineStr">
        <is>
          <t xml:space="preserve">通用</t>
        </is>
      </c>
    </row>
    <row r="385" ht="16.5" customHeight="1" spans="2:37">
      <c r="B385" s="16" t="n">
        <f>10000000+INDEX(编号表!$B:$B,MATCH(F385,编号表!$A:$A,0))*100000+INDEX(编号表!$F:$F,MATCH(D385,编号表!$E:$E,0))*1000+INDEX(编号表!$D:$D,MATCH(E385,编号表!$C:$C,0))*10000+G385</f>
        <v>10902075</v>
      </c>
      <c r="C385" s="16" t="inlineStr">
        <is>
          <t xml:space="preserve">抱一守真经·第四卷</t>
        </is>
      </c>
      <c r="D385" s="16" t="inlineStr">
        <is>
          <t xml:space="preserve">灵品</t>
        </is>
      </c>
      <c r="E385" s="16" t="inlineStr">
        <is>
          <t xml:space="preserve">通用</t>
        </is>
      </c>
      <c r="F385" s="16" t="inlineStr">
        <is>
          <t xml:space="preserve">天道神通</t>
        </is>
      </c>
      <c r="G385" s="16">
        <v>75</v>
      </c>
      <c r="I385" s="16">
        <v>60</v>
      </c>
      <c r="J385" t="str">
        <f>"大类_"&amp;D385&amp;E385&amp;F385</f>
        <v>大类_灵品通用天道神通</v>
      </c>
      <c r="K385" s="16" t="inlineStr">
        <is>
          <t xml:space="preserve">子类_技能书</t>
        </is>
      </c>
      <c r="L385" s="16">
        <v>1</v>
      </c>
      <c r="M385" s="16" t="inlineStr">
        <is>
          <t xml:space="preserve">功法</t>
        </is>
      </c>
      <c r="O385" s="16">
        <v>0</v>
      </c>
      <c r="P385" s="16" t="b">
        <v>1</v>
      </c>
      <c r="R385" s="16" t="b">
        <v>0</v>
      </c>
      <c r="S385" s="16">
        <v>7</v>
      </c>
      <c r="T385" s="16" t="inlineStr">
        <is>
          <t xml:space="preserve">体修</t>
        </is>
      </c>
      <c r="U385" s="16">
        <v>999</v>
      </c>
      <c r="V385" s="16" t="inlineStr">
        <is>
          <t xml:space="preserve">功能_技能书</t>
        </is>
      </c>
      <c r="W385" t="n" s="16">
        <v>10620003</v>
      </c>
      <c r="X385" t="n" s="42">
        <v>0</v>
      </c>
      <c r="Y385" s="16" t="inlineStr">
        <is>
          <t xml:space="preserve">用于将【抱一守真经】由三级提升至四级。灵气不足时，仍能稳定获得少量基础修为。</t>
        </is>
      </c>
      <c r="Z385" t="inlineStr">
        <is>
          <t xml:space="preserve">|cff00FF00“外气有穷，自真不绝；三元抱一，虽寂亦修。”——《守真抱一录》|r</t>
        </is>
      </c>
      <c r="AA385" s="16" t="inlineStr">
        <is>
          <t xml:space="preserve">宗门兑换，购买，秘境或遗迹可得</t>
        </is>
      </c>
      <c r="AB385" s="16">
        <v>10902005</v>
      </c>
      <c r="AC385" s="31" t="inlineStr">
        <is>
          <t xml:space="preserve">0</t>
        </is>
      </c>
      <c r="AD385" s="16">
        <v>0</v>
      </c>
      <c r="AF385">
        <v>70002</v>
      </c>
      <c r="AH385">
        <v>6000</v>
      </c>
      <c r="AI385" s="32" t="inlineStr">
        <is>
          <t xml:space="preserve">功法</t>
        </is>
      </c>
      <c r="AJ385" s="16" t="inlineStr">
        <is>
          <t xml:space="preserve">天道神通</t>
        </is>
      </c>
      <c r="AK385" s="16" t="inlineStr">
        <is>
          <t xml:space="preserve">通用</t>
        </is>
      </c>
    </row>
    <row r="386" ht="16.5" customHeight="1" spans="2:37">
      <c r="B386" s="16" t="n">
        <f>10000000+INDEX(编号表!$B:$B,MATCH(F386,编号表!$A:$A,0))*100000+INDEX(编号表!$F:$F,MATCH(D386,编号表!$E:$E,0))*1000+INDEX(编号表!$D:$D,MATCH(E386,编号表!$C:$C,0))*10000+G386</f>
        <v>10902076</v>
      </c>
      <c r="C386" s="16" t="inlineStr">
        <is>
          <t xml:space="preserve">抱一守真经·第五卷</t>
        </is>
      </c>
      <c r="D386" s="16" t="inlineStr">
        <is>
          <t xml:space="preserve">灵品</t>
        </is>
      </c>
      <c r="E386" s="16" t="inlineStr">
        <is>
          <t xml:space="preserve">通用</t>
        </is>
      </c>
      <c r="F386" s="16" t="inlineStr">
        <is>
          <t xml:space="preserve">天道神通</t>
        </is>
      </c>
      <c r="G386" s="16">
        <v>76</v>
      </c>
      <c r="I386" s="16">
        <v>60</v>
      </c>
      <c r="J386" t="str">
        <f>"大类_"&amp;D386&amp;E386&amp;F386</f>
        <v>大类_灵品通用天道神通</v>
      </c>
      <c r="K386" s="16" t="inlineStr">
        <is>
          <t xml:space="preserve">子类_技能书</t>
        </is>
      </c>
      <c r="L386" s="16">
        <v>1</v>
      </c>
      <c r="M386" s="16" t="inlineStr">
        <is>
          <t xml:space="preserve">功法</t>
        </is>
      </c>
      <c r="O386" s="16">
        <v>0</v>
      </c>
      <c r="P386" s="16" t="b">
        <v>1</v>
      </c>
      <c r="R386" s="16" t="b">
        <v>0</v>
      </c>
      <c r="S386" s="16">
        <v>7</v>
      </c>
      <c r="T386" s="16" t="inlineStr">
        <is>
          <t xml:space="preserve">体修</t>
        </is>
      </c>
      <c r="U386" s="16">
        <v>999</v>
      </c>
      <c r="V386" s="16" t="inlineStr">
        <is>
          <t xml:space="preserve">功能_技能书</t>
        </is>
      </c>
      <c r="W386" t="n" s="16">
        <v>10620004</v>
      </c>
      <c r="X386" t="n" s="42">
        <v>0</v>
      </c>
      <c r="Y386" s="16" t="inlineStr">
        <is>
          <t xml:space="preserve">用于将【抱一守真经】由四级提升至五级。灵气不足时，仍能稳定获得少量基础修为。</t>
        </is>
      </c>
      <c r="Z386" t="inlineStr">
        <is>
          <t xml:space="preserve">|cff00FF00“外气有穷，自真不绝；三元抱一，虽寂亦修。”——《守真抱一录》|r</t>
        </is>
      </c>
      <c r="AA386" s="16" t="inlineStr">
        <is>
          <t xml:space="preserve">宗门兑换，购买，秘境或遗迹可得</t>
        </is>
      </c>
      <c r="AB386" s="16">
        <v>10902005</v>
      </c>
      <c r="AC386" s="31" t="inlineStr">
        <is>
          <t xml:space="preserve">0</t>
        </is>
      </c>
      <c r="AD386" s="16">
        <v>0</v>
      </c>
      <c r="AF386">
        <v>70002</v>
      </c>
      <c r="AH386">
        <v>6000</v>
      </c>
      <c r="AI386" s="32" t="inlineStr">
        <is>
          <t xml:space="preserve">功法</t>
        </is>
      </c>
      <c r="AJ386" s="16" t="inlineStr">
        <is>
          <t xml:space="preserve">天道神通</t>
        </is>
      </c>
      <c r="AK386" s="16" t="inlineStr">
        <is>
          <t xml:space="preserve">通用</t>
        </is>
      </c>
    </row>
    <row r="387" ht="16.5" customHeight="1" spans="2:37">
      <c r="B387" s="16" t="n">
        <f>10000000+INDEX(编号表!$B:$B,MATCH(F387,编号表!$A:$A,0))*100000+INDEX(编号表!$F:$F,MATCH(D387,编号表!$E:$E,0))*1000+INDEX(编号表!$D:$D,MATCH(E387,编号表!$C:$C,0))*10000+G387</f>
        <v>10902077</v>
      </c>
      <c r="C387" s="16" t="inlineStr">
        <is>
          <t xml:space="preserve">抱一守真经·第六卷</t>
        </is>
      </c>
      <c r="D387" s="16" t="inlineStr">
        <is>
          <t xml:space="preserve">灵品</t>
        </is>
      </c>
      <c r="E387" s="16" t="inlineStr">
        <is>
          <t xml:space="preserve">通用</t>
        </is>
      </c>
      <c r="F387" s="16" t="inlineStr">
        <is>
          <t xml:space="preserve">天道神通</t>
        </is>
      </c>
      <c r="G387" s="16">
        <v>77</v>
      </c>
      <c r="I387" s="16">
        <v>60</v>
      </c>
      <c r="J387" t="str">
        <f>"大类_"&amp;D387&amp;E387&amp;F387</f>
        <v>大类_灵品通用天道神通</v>
      </c>
      <c r="K387" s="16" t="inlineStr">
        <is>
          <t xml:space="preserve">子类_技能书</t>
        </is>
      </c>
      <c r="L387" s="16">
        <v>1</v>
      </c>
      <c r="M387" s="16" t="inlineStr">
        <is>
          <t xml:space="preserve">功法</t>
        </is>
      </c>
      <c r="O387" s="16">
        <v>0</v>
      </c>
      <c r="P387" s="16" t="b">
        <v>1</v>
      </c>
      <c r="R387" s="16" t="b">
        <v>0</v>
      </c>
      <c r="S387" s="16">
        <v>7</v>
      </c>
      <c r="T387" s="16" t="inlineStr">
        <is>
          <t xml:space="preserve">体修</t>
        </is>
      </c>
      <c r="U387" s="16">
        <v>999</v>
      </c>
      <c r="V387" s="16" t="inlineStr">
        <is>
          <t xml:space="preserve">功能_技能书</t>
        </is>
      </c>
      <c r="W387" t="n" s="16">
        <v>10620005</v>
      </c>
      <c r="X387" t="n" s="42">
        <v>0</v>
      </c>
      <c r="Y387" s="16" t="inlineStr">
        <is>
          <t xml:space="preserve">用于将【抱一守真经】由五级提升至六级。灵气不足时，仍能稳定获得少量基础修为。</t>
        </is>
      </c>
      <c r="Z387" t="inlineStr">
        <is>
          <t xml:space="preserve">|cff00FF00“外气有穷，自真不绝；三元抱一，虽寂亦修。”——《守真抱一录》|r</t>
        </is>
      </c>
      <c r="AA387" s="16" t="inlineStr">
        <is>
          <t xml:space="preserve">宗门兑换，购买，秘境或遗迹可得</t>
        </is>
      </c>
      <c r="AB387" s="16">
        <v>10902005</v>
      </c>
      <c r="AC387" s="31" t="inlineStr">
        <is>
          <t xml:space="preserve">0</t>
        </is>
      </c>
      <c r="AD387" s="16">
        <v>0</v>
      </c>
      <c r="AF387">
        <v>70002</v>
      </c>
      <c r="AH387">
        <v>30000</v>
      </c>
      <c r="AI387" s="32" t="inlineStr">
        <is>
          <t xml:space="preserve">功法</t>
        </is>
      </c>
      <c r="AJ387" s="16" t="inlineStr">
        <is>
          <t xml:space="preserve">天道神通</t>
        </is>
      </c>
      <c r="AK387" s="16" t="inlineStr">
        <is>
          <t xml:space="preserve">通用</t>
        </is>
      </c>
    </row>
    <row r="388" ht="16.5" customHeight="1" spans="2:37">
      <c r="B388" s="16" t="n">
        <f>10000000+INDEX(编号表!$B:$B,MATCH(F388,编号表!$A:$A,0))*100000+INDEX(编号表!$F:$F,MATCH(D388,编号表!$E:$E,0))*1000+INDEX(编号表!$D:$D,MATCH(E388,编号表!$C:$C,0))*10000+G388</f>
        <v>10903078</v>
      </c>
      <c r="C388" s="16" t="inlineStr">
        <is>
          <t xml:space="preserve">抱一守真经·第七卷</t>
        </is>
      </c>
      <c r="D388" s="16" t="inlineStr">
        <is>
          <t xml:space="preserve">玄品</t>
        </is>
      </c>
      <c r="E388" s="16" t="inlineStr">
        <is>
          <t xml:space="preserve">通用</t>
        </is>
      </c>
      <c r="F388" s="16" t="inlineStr">
        <is>
          <t xml:space="preserve">天道神通</t>
        </is>
      </c>
      <c r="G388" s="16">
        <v>78</v>
      </c>
      <c r="I388" s="16">
        <v>60</v>
      </c>
      <c r="J388" t="str">
        <f>"大类_"&amp;D388&amp;E388&amp;F388</f>
        <v>大类_玄品通用天道神通</v>
      </c>
      <c r="K388" s="16" t="inlineStr">
        <is>
          <t xml:space="preserve">子类_技能书</t>
        </is>
      </c>
      <c r="L388" s="16">
        <v>1</v>
      </c>
      <c r="M388" s="16" t="inlineStr">
        <is>
          <t xml:space="preserve">功法</t>
        </is>
      </c>
      <c r="O388" s="16">
        <v>0</v>
      </c>
      <c r="P388" s="16" t="b">
        <v>1</v>
      </c>
      <c r="R388" s="16" t="b">
        <v>0</v>
      </c>
      <c r="S388" s="16">
        <v>7</v>
      </c>
      <c r="T388" s="16" t="inlineStr">
        <is>
          <t xml:space="preserve">体修</t>
        </is>
      </c>
      <c r="U388" s="16">
        <v>999</v>
      </c>
      <c r="V388" s="16" t="inlineStr">
        <is>
          <t xml:space="preserve">功能_技能书</t>
        </is>
      </c>
      <c r="W388" t="n" s="16">
        <v>10620006</v>
      </c>
      <c r="X388" t="n" s="42">
        <v>0</v>
      </c>
      <c r="Y388" s="16" t="inlineStr">
        <is>
          <t xml:space="preserve">用于将【抱一守真经】由六级提升至七级。灵气不足时，仍能稳定获得少量基础修为。</t>
        </is>
      </c>
      <c r="Z388" t="inlineStr">
        <is>
          <t xml:space="preserve">|cff00FF00“外气有穷，自真不绝；三元抱一，虽寂亦修。”——《守真抱一录》|r</t>
        </is>
      </c>
      <c r="AA388" s="16" t="inlineStr">
        <is>
          <t xml:space="preserve">宗门兑换，购买，秘境或遗迹可得</t>
        </is>
      </c>
      <c r="AB388" s="16">
        <v>10902005</v>
      </c>
      <c r="AC388" s="31" t="inlineStr">
        <is>
          <t xml:space="preserve">0</t>
        </is>
      </c>
      <c r="AD388" s="16">
        <v>0</v>
      </c>
      <c r="AF388">
        <v>70002</v>
      </c>
      <c r="AH388">
        <v>600000</v>
      </c>
      <c r="AI388" s="32" t="inlineStr">
        <is>
          <t xml:space="preserve">功法</t>
        </is>
      </c>
      <c r="AJ388" s="16" t="inlineStr">
        <is>
          <t xml:space="preserve">天道神通</t>
        </is>
      </c>
      <c r="AK388" s="16" t="inlineStr">
        <is>
          <t xml:space="preserve">通用</t>
        </is>
      </c>
    </row>
    <row r="389" ht="16.5" customHeight="1" spans="2:37">
      <c r="B389" s="16" t="n">
        <f>10000000+INDEX(编号表!$B:$B,MATCH(F389,编号表!$A:$A,0))*100000+INDEX(编号表!$F:$F,MATCH(D389,编号表!$E:$E,0))*1000+INDEX(编号表!$D:$D,MATCH(E389,编号表!$C:$C,0))*10000+G389</f>
        <v>10903079</v>
      </c>
      <c r="C389" s="16" t="inlineStr">
        <is>
          <t xml:space="preserve">抱一守真经·第八卷</t>
        </is>
      </c>
      <c r="D389" s="16" t="inlineStr">
        <is>
          <t xml:space="preserve">玄品</t>
        </is>
      </c>
      <c r="E389" s="16" t="inlineStr">
        <is>
          <t xml:space="preserve">通用</t>
        </is>
      </c>
      <c r="F389" s="16" t="inlineStr">
        <is>
          <t xml:space="preserve">天道神通</t>
        </is>
      </c>
      <c r="G389" s="16">
        <v>79</v>
      </c>
      <c r="I389" s="16">
        <v>60</v>
      </c>
      <c r="J389" t="str">
        <f>"大类_"&amp;D389&amp;E389&amp;F389</f>
        <v>大类_玄品通用天道神通</v>
      </c>
      <c r="K389" s="16" t="inlineStr">
        <is>
          <t xml:space="preserve">子类_技能书</t>
        </is>
      </c>
      <c r="L389" s="16">
        <v>1</v>
      </c>
      <c r="M389" s="16" t="inlineStr">
        <is>
          <t xml:space="preserve">功法</t>
        </is>
      </c>
      <c r="O389" s="16">
        <v>0</v>
      </c>
      <c r="P389" s="16" t="b">
        <v>1</v>
      </c>
      <c r="R389" s="16" t="b">
        <v>0</v>
      </c>
      <c r="S389" s="16">
        <v>7</v>
      </c>
      <c r="T389" s="16" t="inlineStr">
        <is>
          <t xml:space="preserve">体修</t>
        </is>
      </c>
      <c r="U389" s="16">
        <v>999</v>
      </c>
      <c r="V389" s="16" t="inlineStr">
        <is>
          <t xml:space="preserve">功能_技能书</t>
        </is>
      </c>
      <c r="W389" t="n" s="16">
        <v>10620007</v>
      </c>
      <c r="X389" t="n" s="42">
        <v>0</v>
      </c>
      <c r="Y389" s="16" t="inlineStr">
        <is>
          <t xml:space="preserve">用于将【抱一守真经】由七级提升至八级。灵气不足时，仍能稳定获得少量基础修为。</t>
        </is>
      </c>
      <c r="Z389" t="inlineStr">
        <is>
          <t xml:space="preserve">|cff00FF00“外气有穷，自真不绝；三元抱一，虽寂亦修。”——《守真抱一录》|r</t>
        </is>
      </c>
      <c r="AA389" s="16" t="inlineStr">
        <is>
          <t xml:space="preserve">宗门兑换，购买，秘境或遗迹可得</t>
        </is>
      </c>
      <c r="AB389" s="16">
        <v>10902005</v>
      </c>
      <c r="AC389" s="31" t="inlineStr">
        <is>
          <t xml:space="preserve">0</t>
        </is>
      </c>
      <c r="AD389" s="16">
        <v>0</v>
      </c>
      <c r="AF389">
        <v>70002</v>
      </c>
      <c r="AH389">
        <v>600000</v>
      </c>
      <c r="AI389" s="32" t="inlineStr">
        <is>
          <t xml:space="preserve">功法</t>
        </is>
      </c>
      <c r="AJ389" s="16" t="inlineStr">
        <is>
          <t xml:space="preserve">天道神通</t>
        </is>
      </c>
      <c r="AK389" s="16" t="inlineStr">
        <is>
          <t xml:space="preserve">通用</t>
        </is>
      </c>
    </row>
    <row r="390" ht="16.5" customHeight="1" spans="2:37">
      <c r="B390" s="16" t="n">
        <f>10000000+INDEX(编号表!$B:$B,MATCH(F390,编号表!$A:$A,0))*100000+INDEX(编号表!$F:$F,MATCH(D390,编号表!$E:$E,0))*1000+INDEX(编号表!$D:$D,MATCH(E390,编号表!$C:$C,0))*10000+G390</f>
        <v>10903080</v>
      </c>
      <c r="C390" s="16" t="inlineStr">
        <is>
          <t xml:space="preserve">抱一守真经·第九卷</t>
        </is>
      </c>
      <c r="D390" s="16" t="inlineStr">
        <is>
          <t xml:space="preserve">玄品</t>
        </is>
      </c>
      <c r="E390" s="16" t="inlineStr">
        <is>
          <t xml:space="preserve">通用</t>
        </is>
      </c>
      <c r="F390" s="16" t="inlineStr">
        <is>
          <t xml:space="preserve">天道神通</t>
        </is>
      </c>
      <c r="G390" s="16">
        <v>80</v>
      </c>
      <c r="I390" s="16">
        <v>60</v>
      </c>
      <c r="J390" t="str">
        <f>"大类_"&amp;D390&amp;E390&amp;F390</f>
        <v>大类_玄品通用天道神通</v>
      </c>
      <c r="K390" s="16" t="inlineStr">
        <is>
          <t xml:space="preserve">子类_技能书</t>
        </is>
      </c>
      <c r="L390" s="16">
        <v>1</v>
      </c>
      <c r="M390" s="16" t="inlineStr">
        <is>
          <t xml:space="preserve">功法</t>
        </is>
      </c>
      <c r="O390" s="16">
        <v>0</v>
      </c>
      <c r="P390" s="16" t="b">
        <v>1</v>
      </c>
      <c r="R390" s="16" t="b">
        <v>0</v>
      </c>
      <c r="S390" s="16">
        <v>7</v>
      </c>
      <c r="T390" s="16" t="inlineStr">
        <is>
          <t xml:space="preserve">体修</t>
        </is>
      </c>
      <c r="U390" s="16">
        <v>999</v>
      </c>
      <c r="V390" s="16" t="inlineStr">
        <is>
          <t xml:space="preserve">功能_技能书</t>
        </is>
      </c>
      <c r="W390" t="n" s="16">
        <v>10620008</v>
      </c>
      <c r="X390" t="n" s="42">
        <v>0</v>
      </c>
      <c r="Y390" s="16" t="inlineStr">
        <is>
          <t xml:space="preserve">用于将【抱一守真经】由八级提升至九级。灵气不足时，仍能稳定获得少量基础修为。</t>
        </is>
      </c>
      <c r="Z390" t="inlineStr">
        <is>
          <t xml:space="preserve">|cff00FF00“外气有穷，自真不绝；三元抱一，虽寂亦修。”——《守真抱一录》|r</t>
        </is>
      </c>
      <c r="AA390" s="16" t="inlineStr">
        <is>
          <t xml:space="preserve">宗门兑换，购买，秘境或遗迹可得</t>
        </is>
      </c>
      <c r="AB390" s="16">
        <v>10902005</v>
      </c>
      <c r="AC390" s="31" t="inlineStr">
        <is>
          <t xml:space="preserve">0</t>
        </is>
      </c>
      <c r="AD390" s="16">
        <v>0</v>
      </c>
      <c r="AF390">
        <v>70002</v>
      </c>
      <c r="AH390">
        <v>3000000</v>
      </c>
      <c r="AI390" s="32" t="inlineStr">
        <is>
          <t xml:space="preserve">功法</t>
        </is>
      </c>
      <c r="AJ390" s="16" t="inlineStr">
        <is>
          <t xml:space="preserve">天道神通</t>
        </is>
      </c>
      <c r="AK390" s="16" t="inlineStr">
        <is>
          <t xml:space="preserve">通用</t>
        </is>
      </c>
    </row>
    <row r="391" ht="16.5" customHeight="1" spans="2:37">
      <c r="B391" s="16" t="n">
        <f>10000000+INDEX(编号表!$B:$B,MATCH(F391,编号表!$A:$A,0))*100000+INDEX(编号表!$F:$F,MATCH(D391,编号表!$E:$E,0))*1000+INDEX(编号表!$D:$D,MATCH(E391,编号表!$C:$C,0))*10000+G391</f>
        <v>10904081</v>
      </c>
      <c r="C391" s="16" t="inlineStr">
        <is>
          <t xml:space="preserve">抱一守真经·第十卷</t>
        </is>
      </c>
      <c r="D391" s="16" t="inlineStr">
        <is>
          <t xml:space="preserve">仙品</t>
        </is>
      </c>
      <c r="E391" s="16" t="inlineStr">
        <is>
          <t xml:space="preserve">通用</t>
        </is>
      </c>
      <c r="F391" s="16" t="inlineStr">
        <is>
          <t xml:space="preserve">天道神通</t>
        </is>
      </c>
      <c r="G391" s="16">
        <v>81</v>
      </c>
      <c r="I391" s="16">
        <v>60</v>
      </c>
      <c r="J391" t="str">
        <f>"大类_"&amp;D391&amp;E391&amp;F391</f>
        <v>大类_仙品通用天道神通</v>
      </c>
      <c r="K391" s="16" t="inlineStr">
        <is>
          <t xml:space="preserve">子类_技能书</t>
        </is>
      </c>
      <c r="L391" s="16">
        <v>1</v>
      </c>
      <c r="M391" s="16" t="inlineStr">
        <is>
          <t xml:space="preserve">功法</t>
        </is>
      </c>
      <c r="O391" s="16">
        <v>0</v>
      </c>
      <c r="P391" s="16" t="b">
        <v>1</v>
      </c>
      <c r="R391" s="16" t="b">
        <v>0</v>
      </c>
      <c r="S391" s="16">
        <v>7</v>
      </c>
      <c r="T391" s="16" t="inlineStr">
        <is>
          <t xml:space="preserve">体修</t>
        </is>
      </c>
      <c r="U391" s="16">
        <v>999</v>
      </c>
      <c r="V391" s="16" t="inlineStr">
        <is>
          <t xml:space="preserve">功能_技能书</t>
        </is>
      </c>
      <c r="W391" t="n" s="16">
        <v>10620009</v>
      </c>
      <c r="X391" t="n" s="42">
        <v>0</v>
      </c>
      <c r="Y391" s="16" t="inlineStr">
        <is>
          <t xml:space="preserve">用于将【抱一守真经】由九级提升至十级。灵气不足时，仍能稳定获得少量基础修为。</t>
        </is>
      </c>
      <c r="Z391" t="inlineStr">
        <is>
          <t xml:space="preserve">|cff00FF00“外气有穷，自真不绝；三元抱一，虽寂亦修。”——《守真抱一录》|r</t>
        </is>
      </c>
      <c r="AA391" s="16" t="inlineStr">
        <is>
          <t xml:space="preserve">宗门兑换，购买，秘境或遗迹可得</t>
        </is>
      </c>
      <c r="AB391" s="16">
        <v>10902005</v>
      </c>
      <c r="AC391" s="31" t="inlineStr">
        <is>
          <t xml:space="preserve">0</t>
        </is>
      </c>
      <c r="AD391" s="16">
        <v>0</v>
      </c>
      <c r="AF391">
        <v>70002</v>
      </c>
      <c r="AH391">
        <v>75000000</v>
      </c>
      <c r="AI391" s="32" t="inlineStr">
        <is>
          <t xml:space="preserve">功法</t>
        </is>
      </c>
      <c r="AJ391" s="16" t="inlineStr">
        <is>
          <t xml:space="preserve">天道神通</t>
        </is>
      </c>
      <c r="AK391" s="16" t="inlineStr">
        <is>
          <t xml:space="preserve">通用</t>
        </is>
      </c>
    </row>
    <row r="392" ht="16.5" customHeight="1" spans="2:37">
      <c r="B392" s="16" t="n">
        <f>10000000+INDEX(编号表!$B:$B,MATCH(F392,编号表!$A:$A,0))*100000+INDEX(编号表!$F:$F,MATCH(D392,编号表!$E:$E,0))*1000+INDEX(编号表!$D:$D,MATCH(E392,编号表!$C:$C,0))*10000+G392</f>
        <v>10901083</v>
      </c>
      <c r="C392" s="16" t="inlineStr">
        <is>
          <t xml:space="preserve">日月顺时篇·第二卷</t>
        </is>
      </c>
      <c r="D392" s="16" t="inlineStr">
        <is>
          <t xml:space="preserve">凡品</t>
        </is>
      </c>
      <c r="E392" s="16" t="inlineStr">
        <is>
          <t xml:space="preserve">通用</t>
        </is>
      </c>
      <c r="F392" s="16" t="inlineStr">
        <is>
          <t xml:space="preserve">天道神通</t>
        </is>
      </c>
      <c r="G392" s="16">
        <v>83</v>
      </c>
      <c r="I392" s="16">
        <v>60</v>
      </c>
      <c r="J392" t="str">
        <f>"大类_"&amp;D392&amp;E392&amp;F392</f>
        <v>大类_凡品通用天道神通</v>
      </c>
      <c r="K392" s="16" t="inlineStr">
        <is>
          <t xml:space="preserve">子类_技能书</t>
        </is>
      </c>
      <c r="L392" s="16">
        <v>1</v>
      </c>
      <c r="M392" s="16" t="inlineStr">
        <is>
          <t xml:space="preserve">功法</t>
        </is>
      </c>
      <c r="O392" s="16">
        <v>0</v>
      </c>
      <c r="P392" s="16" t="b">
        <v>1</v>
      </c>
      <c r="R392" s="16" t="b">
        <v>0</v>
      </c>
      <c r="S392" s="16">
        <v>7</v>
      </c>
      <c r="T392" s="16" t="inlineStr">
        <is>
          <t xml:space="preserve">体修</t>
        </is>
      </c>
      <c r="U392" s="16">
        <v>999</v>
      </c>
      <c r="V392" s="16" t="inlineStr">
        <is>
          <t xml:space="preserve">功能_技能书</t>
        </is>
      </c>
      <c r="W392" t="n" s="16">
        <v>10630001</v>
      </c>
      <c r="X392" t="n" s="42">
        <v>0</v>
      </c>
      <c r="Y392" s="16" t="inlineStr">
        <is>
          <t xml:space="preserve">用于将【日月顺时篇】由一级提升至二级。白昼提高灵气吸收，夜间提高灵气转化。</t>
        </is>
      </c>
      <c r="Z392" t="inlineStr">
        <is>
          <t xml:space="preserve">|cff00FF00“日气升而宜引，月气沉而宜藏；顺时而修，事半功倍。”——《日月灵气考》|r</t>
        </is>
      </c>
      <c r="AA392" s="16" t="inlineStr">
        <is>
          <t xml:space="preserve">宗门兑换，购买，秘境或遗迹可得</t>
        </is>
      </c>
      <c r="AB392" s="16">
        <v>10902006</v>
      </c>
      <c r="AC392" s="31" t="inlineStr">
        <is>
          <t xml:space="preserve">0</t>
        </is>
      </c>
      <c r="AD392" s="16">
        <v>0</v>
      </c>
      <c r="AF392">
        <v>70002</v>
      </c>
      <c r="AH392">
        <v>80</v>
      </c>
      <c r="AI392" s="32" t="inlineStr">
        <is>
          <t xml:space="preserve">功法</t>
        </is>
      </c>
      <c r="AJ392" s="16" t="inlineStr">
        <is>
          <t xml:space="preserve">天道神通</t>
        </is>
      </c>
      <c r="AK392" s="16" t="inlineStr">
        <is>
          <t xml:space="preserve">通用</t>
        </is>
      </c>
    </row>
    <row r="393" ht="16.5" customHeight="1" spans="2:37">
      <c r="B393" s="16" t="n">
        <f>10000000+INDEX(编号表!$B:$B,MATCH(F393,编号表!$A:$A,0))*100000+INDEX(编号表!$F:$F,MATCH(D393,编号表!$E:$E,0))*1000+INDEX(编号表!$D:$D,MATCH(E393,编号表!$C:$C,0))*10000+G393</f>
        <v>10901084</v>
      </c>
      <c r="C393" s="16" t="inlineStr">
        <is>
          <t xml:space="preserve">日月顺时篇·第三卷</t>
        </is>
      </c>
      <c r="D393" s="16" t="inlineStr">
        <is>
          <t xml:space="preserve">凡品</t>
        </is>
      </c>
      <c r="E393" s="16" t="inlineStr">
        <is>
          <t xml:space="preserve">通用</t>
        </is>
      </c>
      <c r="F393" s="16" t="inlineStr">
        <is>
          <t xml:space="preserve">天道神通</t>
        </is>
      </c>
      <c r="G393" s="16">
        <v>84</v>
      </c>
      <c r="I393" s="16">
        <v>60</v>
      </c>
      <c r="J393" t="str">
        <f>"大类_"&amp;D393&amp;E393&amp;F393</f>
        <v>大类_凡品通用天道神通</v>
      </c>
      <c r="K393" s="16" t="inlineStr">
        <is>
          <t xml:space="preserve">子类_技能书</t>
        </is>
      </c>
      <c r="L393" s="16">
        <v>1</v>
      </c>
      <c r="M393" s="16" t="inlineStr">
        <is>
          <t xml:space="preserve">功法</t>
        </is>
      </c>
      <c r="O393" s="16">
        <v>0</v>
      </c>
      <c r="P393" s="16" t="b">
        <v>1</v>
      </c>
      <c r="R393" s="16" t="b">
        <v>0</v>
      </c>
      <c r="S393" s="16">
        <v>7</v>
      </c>
      <c r="T393" s="16" t="inlineStr">
        <is>
          <t xml:space="preserve">体修</t>
        </is>
      </c>
      <c r="U393" s="16">
        <v>999</v>
      </c>
      <c r="V393" s="16" t="inlineStr">
        <is>
          <t xml:space="preserve">功能_技能书</t>
        </is>
      </c>
      <c r="W393" t="n" s="16">
        <v>10630002</v>
      </c>
      <c r="X393" t="n" s="42">
        <v>0</v>
      </c>
      <c r="Y393" s="16" t="inlineStr">
        <is>
          <t xml:space="preserve">用于将【日月顺时篇】由二级提升至三级。白昼提高灵气吸收，夜间提高灵气转化。</t>
        </is>
      </c>
      <c r="Z393" t="inlineStr">
        <is>
          <t xml:space="preserve">|cff00FF00“日气升而宜引，月气沉而宜藏；顺时而修，事半功倍。”——《日月灵气考》|r</t>
        </is>
      </c>
      <c r="AA393" s="16" t="inlineStr">
        <is>
          <t xml:space="preserve">宗门兑换，购买，秘境或遗迹可得</t>
        </is>
      </c>
      <c r="AB393" s="16">
        <v>10902006</v>
      </c>
      <c r="AC393" s="31" t="inlineStr">
        <is>
          <t xml:space="preserve">0</t>
        </is>
      </c>
      <c r="AD393" s="16">
        <v>0</v>
      </c>
      <c r="AF393">
        <v>70002</v>
      </c>
      <c r="AH393">
        <v>400</v>
      </c>
      <c r="AI393" s="32" t="inlineStr">
        <is>
          <t xml:space="preserve">功法</t>
        </is>
      </c>
      <c r="AJ393" s="16" t="inlineStr">
        <is>
          <t xml:space="preserve">天道神通</t>
        </is>
      </c>
      <c r="AK393" s="16" t="inlineStr">
        <is>
          <t xml:space="preserve">通用</t>
        </is>
      </c>
    </row>
    <row r="394" ht="16.5" customHeight="1" spans="2:37">
      <c r="B394" s="16" t="n">
        <f>10000000+INDEX(编号表!$B:$B,MATCH(F394,编号表!$A:$A,0))*100000+INDEX(编号表!$F:$F,MATCH(D394,编号表!$E:$E,0))*1000+INDEX(编号表!$D:$D,MATCH(E394,编号表!$C:$C,0))*10000+G394</f>
        <v>10902085</v>
      </c>
      <c r="C394" s="16" t="inlineStr">
        <is>
          <t xml:space="preserve">日月顺时篇·第四卷</t>
        </is>
      </c>
      <c r="D394" s="16" t="inlineStr">
        <is>
          <t xml:space="preserve">灵品</t>
        </is>
      </c>
      <c r="E394" s="16" t="inlineStr">
        <is>
          <t xml:space="preserve">通用</t>
        </is>
      </c>
      <c r="F394" s="16" t="inlineStr">
        <is>
          <t xml:space="preserve">天道神通</t>
        </is>
      </c>
      <c r="G394" s="16">
        <v>85</v>
      </c>
      <c r="I394" s="16">
        <v>60</v>
      </c>
      <c r="J394" t="str">
        <f>"大类_"&amp;D394&amp;E394&amp;F394</f>
        <v>大类_灵品通用天道神通</v>
      </c>
      <c r="K394" s="16" t="inlineStr">
        <is>
          <t xml:space="preserve">子类_技能书</t>
        </is>
      </c>
      <c r="L394" s="16">
        <v>1</v>
      </c>
      <c r="M394" s="16" t="inlineStr">
        <is>
          <t xml:space="preserve">功法</t>
        </is>
      </c>
      <c r="O394" s="16">
        <v>0</v>
      </c>
      <c r="P394" s="16" t="b">
        <v>1</v>
      </c>
      <c r="R394" s="16" t="b">
        <v>0</v>
      </c>
      <c r="S394" s="16">
        <v>7</v>
      </c>
      <c r="T394" s="16" t="inlineStr">
        <is>
          <t xml:space="preserve">体修</t>
        </is>
      </c>
      <c r="U394" s="16">
        <v>999</v>
      </c>
      <c r="V394" s="16" t="inlineStr">
        <is>
          <t xml:space="preserve">功能_技能书</t>
        </is>
      </c>
      <c r="W394" t="n" s="16">
        <v>10630003</v>
      </c>
      <c r="X394" t="n" s="42">
        <v>0</v>
      </c>
      <c r="Y394" s="16" t="inlineStr">
        <is>
          <t xml:space="preserve">用于将【日月顺时篇】由三级提升至四级。白昼提高灵气吸收，夜间提高灵气转化。</t>
        </is>
      </c>
      <c r="Z394" t="inlineStr">
        <is>
          <t xml:space="preserve">|cff00FF00“日气升而宜引，月气沉而宜藏；顺时而修，事半功倍。”——《日月灵气考》|r</t>
        </is>
      </c>
      <c r="AA394" s="16" t="inlineStr">
        <is>
          <t xml:space="preserve">宗门兑换，购买，秘境或遗迹可得</t>
        </is>
      </c>
      <c r="AB394" s="16">
        <v>10902006</v>
      </c>
      <c r="AC394" s="31" t="inlineStr">
        <is>
          <t xml:space="preserve">0</t>
        </is>
      </c>
      <c r="AD394" s="16">
        <v>0</v>
      </c>
      <c r="AF394">
        <v>70002</v>
      </c>
      <c r="AH394">
        <v>6000</v>
      </c>
      <c r="AI394" s="32" t="inlineStr">
        <is>
          <t xml:space="preserve">功法</t>
        </is>
      </c>
      <c r="AJ394" s="16" t="inlineStr">
        <is>
          <t xml:space="preserve">天道神通</t>
        </is>
      </c>
      <c r="AK394" s="16" t="inlineStr">
        <is>
          <t xml:space="preserve">通用</t>
        </is>
      </c>
    </row>
    <row r="395" ht="16.5" customHeight="1" spans="2:37">
      <c r="B395" s="16" t="n">
        <f>10000000+INDEX(编号表!$B:$B,MATCH(F395,编号表!$A:$A,0))*100000+INDEX(编号表!$F:$F,MATCH(D395,编号表!$E:$E,0))*1000+INDEX(编号表!$D:$D,MATCH(E395,编号表!$C:$C,0))*10000+G395</f>
        <v>10902086</v>
      </c>
      <c r="C395" s="16" t="inlineStr">
        <is>
          <t xml:space="preserve">日月顺时篇·第五卷</t>
        </is>
      </c>
      <c r="D395" s="16" t="inlineStr">
        <is>
          <t xml:space="preserve">灵品</t>
        </is>
      </c>
      <c r="E395" s="16" t="inlineStr">
        <is>
          <t xml:space="preserve">通用</t>
        </is>
      </c>
      <c r="F395" s="16" t="inlineStr">
        <is>
          <t xml:space="preserve">天道神通</t>
        </is>
      </c>
      <c r="G395" s="16">
        <v>86</v>
      </c>
      <c r="I395" s="16">
        <v>60</v>
      </c>
      <c r="J395" t="str">
        <f>"大类_"&amp;D395&amp;E395&amp;F395</f>
        <v>大类_灵品通用天道神通</v>
      </c>
      <c r="K395" s="16" t="inlineStr">
        <is>
          <t xml:space="preserve">子类_技能书</t>
        </is>
      </c>
      <c r="L395" s="16">
        <v>1</v>
      </c>
      <c r="M395" s="16" t="inlineStr">
        <is>
          <t xml:space="preserve">功法</t>
        </is>
      </c>
      <c r="O395" s="16">
        <v>0</v>
      </c>
      <c r="P395" s="16" t="b">
        <v>1</v>
      </c>
      <c r="R395" s="16" t="b">
        <v>0</v>
      </c>
      <c r="S395" s="16">
        <v>7</v>
      </c>
      <c r="T395" s="16" t="inlineStr">
        <is>
          <t xml:space="preserve">体修</t>
        </is>
      </c>
      <c r="U395" s="16">
        <v>999</v>
      </c>
      <c r="V395" s="16" t="inlineStr">
        <is>
          <t xml:space="preserve">功能_技能书</t>
        </is>
      </c>
      <c r="W395" t="n" s="16">
        <v>10630004</v>
      </c>
      <c r="X395" t="n" s="42">
        <v>0</v>
      </c>
      <c r="Y395" s="16" t="inlineStr">
        <is>
          <t xml:space="preserve">用于将【日月顺时篇】由四级提升至五级。白昼提高灵气吸收，夜间提高灵气转化。</t>
        </is>
      </c>
      <c r="Z395" t="inlineStr">
        <is>
          <t xml:space="preserve">|cff00FF00“日气升而宜引，月气沉而宜藏；顺时而修，事半功倍。”——《日月灵气考》|r</t>
        </is>
      </c>
      <c r="AA395" s="16" t="inlineStr">
        <is>
          <t xml:space="preserve">宗门兑换，购买，秘境或遗迹可得</t>
        </is>
      </c>
      <c r="AB395" s="16">
        <v>10902006</v>
      </c>
      <c r="AC395" s="31" t="inlineStr">
        <is>
          <t xml:space="preserve">0</t>
        </is>
      </c>
      <c r="AD395" s="16">
        <v>0</v>
      </c>
      <c r="AF395">
        <v>70002</v>
      </c>
      <c r="AH395">
        <v>6000</v>
      </c>
      <c r="AI395" s="32" t="inlineStr">
        <is>
          <t xml:space="preserve">功法</t>
        </is>
      </c>
      <c r="AJ395" s="16" t="inlineStr">
        <is>
          <t xml:space="preserve">天道神通</t>
        </is>
      </c>
      <c r="AK395" s="16" t="inlineStr">
        <is>
          <t xml:space="preserve">通用</t>
        </is>
      </c>
    </row>
    <row r="396" ht="16.5" customHeight="1" spans="2:37">
      <c r="B396" s="16" t="n">
        <f>10000000+INDEX(编号表!$B:$B,MATCH(F396,编号表!$A:$A,0))*100000+INDEX(编号表!$F:$F,MATCH(D396,编号表!$E:$E,0))*1000+INDEX(编号表!$D:$D,MATCH(E396,编号表!$C:$C,0))*10000+G396</f>
        <v>10902087</v>
      </c>
      <c r="C396" s="16" t="inlineStr">
        <is>
          <t xml:space="preserve">日月顺时篇·第六卷</t>
        </is>
      </c>
      <c r="D396" s="16" t="inlineStr">
        <is>
          <t xml:space="preserve">灵品</t>
        </is>
      </c>
      <c r="E396" s="16" t="inlineStr">
        <is>
          <t xml:space="preserve">通用</t>
        </is>
      </c>
      <c r="F396" s="16" t="inlineStr">
        <is>
          <t xml:space="preserve">天道神通</t>
        </is>
      </c>
      <c r="G396" s="16">
        <v>87</v>
      </c>
      <c r="I396" s="16">
        <v>60</v>
      </c>
      <c r="J396" t="str">
        <f>"大类_"&amp;D396&amp;E396&amp;F396</f>
        <v>大类_灵品通用天道神通</v>
      </c>
      <c r="K396" s="16" t="inlineStr">
        <is>
          <t xml:space="preserve">子类_技能书</t>
        </is>
      </c>
      <c r="L396" s="16">
        <v>1</v>
      </c>
      <c r="M396" s="16" t="inlineStr">
        <is>
          <t xml:space="preserve">功法</t>
        </is>
      </c>
      <c r="O396" s="16">
        <v>0</v>
      </c>
      <c r="P396" s="16" t="b">
        <v>1</v>
      </c>
      <c r="R396" s="16" t="b">
        <v>0</v>
      </c>
      <c r="S396" s="16">
        <v>7</v>
      </c>
      <c r="T396" s="16" t="inlineStr">
        <is>
          <t xml:space="preserve">体修</t>
        </is>
      </c>
      <c r="U396" s="16">
        <v>999</v>
      </c>
      <c r="V396" s="16" t="inlineStr">
        <is>
          <t xml:space="preserve">功能_技能书</t>
        </is>
      </c>
      <c r="W396" t="n" s="16">
        <v>10630005</v>
      </c>
      <c r="X396" t="n" s="42">
        <v>0</v>
      </c>
      <c r="Y396" s="16" t="inlineStr">
        <is>
          <t xml:space="preserve">用于将【日月顺时篇】由五级提升至六级。白昼提高灵气吸收，夜间提高灵气转化。</t>
        </is>
      </c>
      <c r="Z396" t="inlineStr">
        <is>
          <t xml:space="preserve">|cff00FF00“日气升而宜引，月气沉而宜藏；顺时而修，事半功倍。”——《日月灵气考》|r</t>
        </is>
      </c>
      <c r="AA396" s="16" t="inlineStr">
        <is>
          <t xml:space="preserve">宗门兑换，购买，秘境或遗迹可得</t>
        </is>
      </c>
      <c r="AB396" s="16">
        <v>10902006</v>
      </c>
      <c r="AC396" s="31" t="inlineStr">
        <is>
          <t xml:space="preserve">0</t>
        </is>
      </c>
      <c r="AD396" s="16">
        <v>0</v>
      </c>
      <c r="AF396">
        <v>70002</v>
      </c>
      <c r="AH396">
        <v>30000</v>
      </c>
      <c r="AI396" s="32" t="inlineStr">
        <is>
          <t xml:space="preserve">功法</t>
        </is>
      </c>
      <c r="AJ396" s="16" t="inlineStr">
        <is>
          <t xml:space="preserve">天道神通</t>
        </is>
      </c>
      <c r="AK396" s="16" t="inlineStr">
        <is>
          <t xml:space="preserve">通用</t>
        </is>
      </c>
    </row>
    <row r="397" ht="16.5" customHeight="1" spans="2:37">
      <c r="B397" s="16" t="n">
        <f>10000000+INDEX(编号表!$B:$B,MATCH(F397,编号表!$A:$A,0))*100000+INDEX(编号表!$F:$F,MATCH(D397,编号表!$E:$E,0))*1000+INDEX(编号表!$D:$D,MATCH(E397,编号表!$C:$C,0))*10000+G397</f>
        <v>10903088</v>
      </c>
      <c r="C397" s="16" t="inlineStr">
        <is>
          <t xml:space="preserve">日月顺时篇·第七卷</t>
        </is>
      </c>
      <c r="D397" s="16" t="inlineStr">
        <is>
          <t xml:space="preserve">玄品</t>
        </is>
      </c>
      <c r="E397" s="16" t="inlineStr">
        <is>
          <t xml:space="preserve">通用</t>
        </is>
      </c>
      <c r="F397" s="16" t="inlineStr">
        <is>
          <t xml:space="preserve">天道神通</t>
        </is>
      </c>
      <c r="G397" s="16">
        <v>88</v>
      </c>
      <c r="I397" s="16">
        <v>60</v>
      </c>
      <c r="J397" t="str">
        <f>"大类_"&amp;D397&amp;E397&amp;F397</f>
        <v>大类_玄品通用天道神通</v>
      </c>
      <c r="K397" s="16" t="inlineStr">
        <is>
          <t xml:space="preserve">子类_技能书</t>
        </is>
      </c>
      <c r="L397" s="16">
        <v>1</v>
      </c>
      <c r="M397" s="16" t="inlineStr">
        <is>
          <t xml:space="preserve">功法</t>
        </is>
      </c>
      <c r="O397" s="16">
        <v>0</v>
      </c>
      <c r="P397" s="16" t="b">
        <v>1</v>
      </c>
      <c r="R397" s="16" t="b">
        <v>0</v>
      </c>
      <c r="S397" s="16">
        <v>7</v>
      </c>
      <c r="T397" s="16" t="inlineStr">
        <is>
          <t xml:space="preserve">体修</t>
        </is>
      </c>
      <c r="U397" s="16">
        <v>999</v>
      </c>
      <c r="V397" s="16" t="inlineStr">
        <is>
          <t xml:space="preserve">功能_技能书</t>
        </is>
      </c>
      <c r="W397" t="n" s="16">
        <v>10630006</v>
      </c>
      <c r="X397" t="n" s="42">
        <v>0</v>
      </c>
      <c r="Y397" s="16" t="inlineStr">
        <is>
          <t xml:space="preserve">用于将【日月顺时篇】由六级提升至七级。白昼提高灵气吸收，夜间提高灵气转化。</t>
        </is>
      </c>
      <c r="Z397" t="inlineStr">
        <is>
          <t xml:space="preserve">|cff00FF00“日气升而宜引，月气沉而宜藏；顺时而修，事半功倍。”——《日月灵气考》|r</t>
        </is>
      </c>
      <c r="AA397" s="16" t="inlineStr">
        <is>
          <t xml:space="preserve">宗门兑换，购买，秘境或遗迹可得</t>
        </is>
      </c>
      <c r="AB397" s="16">
        <v>10902006</v>
      </c>
      <c r="AC397" s="31" t="inlineStr">
        <is>
          <t xml:space="preserve">0</t>
        </is>
      </c>
      <c r="AD397" s="16">
        <v>0</v>
      </c>
      <c r="AF397">
        <v>70002</v>
      </c>
      <c r="AH397">
        <v>600000</v>
      </c>
      <c r="AI397" s="32" t="inlineStr">
        <is>
          <t xml:space="preserve">功法</t>
        </is>
      </c>
      <c r="AJ397" s="16" t="inlineStr">
        <is>
          <t xml:space="preserve">天道神通</t>
        </is>
      </c>
      <c r="AK397" s="16" t="inlineStr">
        <is>
          <t xml:space="preserve">通用</t>
        </is>
      </c>
    </row>
    <row r="398" ht="16.5" customHeight="1" spans="2:37">
      <c r="B398" s="16" t="n">
        <f>10000000+INDEX(编号表!$B:$B,MATCH(F398,编号表!$A:$A,0))*100000+INDEX(编号表!$F:$F,MATCH(D398,编号表!$E:$E,0))*1000+INDEX(编号表!$D:$D,MATCH(E398,编号表!$C:$C,0))*10000+G398</f>
        <v>10903089</v>
      </c>
      <c r="C398" s="16" t="inlineStr">
        <is>
          <t xml:space="preserve">日月顺时篇·第八卷</t>
        </is>
      </c>
      <c r="D398" s="16" t="inlineStr">
        <is>
          <t xml:space="preserve">玄品</t>
        </is>
      </c>
      <c r="E398" s="16" t="inlineStr">
        <is>
          <t xml:space="preserve">通用</t>
        </is>
      </c>
      <c r="F398" s="16" t="inlineStr">
        <is>
          <t xml:space="preserve">天道神通</t>
        </is>
      </c>
      <c r="G398" s="16">
        <v>89</v>
      </c>
      <c r="I398" s="16">
        <v>60</v>
      </c>
      <c r="J398" t="str">
        <f>"大类_"&amp;D398&amp;E398&amp;F398</f>
        <v>大类_玄品通用天道神通</v>
      </c>
      <c r="K398" s="16" t="inlineStr">
        <is>
          <t xml:space="preserve">子类_技能书</t>
        </is>
      </c>
      <c r="L398" s="16">
        <v>1</v>
      </c>
      <c r="M398" s="16" t="inlineStr">
        <is>
          <t xml:space="preserve">功法</t>
        </is>
      </c>
      <c r="O398" s="16">
        <v>0</v>
      </c>
      <c r="P398" s="16" t="b">
        <v>1</v>
      </c>
      <c r="R398" s="16" t="b">
        <v>0</v>
      </c>
      <c r="S398" s="16">
        <v>7</v>
      </c>
      <c r="T398" s="16" t="inlineStr">
        <is>
          <t xml:space="preserve">体修</t>
        </is>
      </c>
      <c r="U398" s="16">
        <v>999</v>
      </c>
      <c r="V398" s="16" t="inlineStr">
        <is>
          <t xml:space="preserve">功能_技能书</t>
        </is>
      </c>
      <c r="W398" t="n" s="16">
        <v>10630007</v>
      </c>
      <c r="X398" t="n" s="42">
        <v>0</v>
      </c>
      <c r="Y398" s="16" t="inlineStr">
        <is>
          <t xml:space="preserve">用于将【日月顺时篇】由七级提升至八级。白昼提高灵气吸收，夜间提高灵气转化。</t>
        </is>
      </c>
      <c r="Z398" t="inlineStr">
        <is>
          <t xml:space="preserve">|cff00FF00“日气升而宜引，月气沉而宜藏；顺时而修，事半功倍。”——《日月灵气考》|r</t>
        </is>
      </c>
      <c r="AA398" s="16" t="inlineStr">
        <is>
          <t xml:space="preserve">宗门兑换，购买，秘境或遗迹可得</t>
        </is>
      </c>
      <c r="AB398" s="16">
        <v>10902006</v>
      </c>
      <c r="AC398" s="31" t="inlineStr">
        <is>
          <t xml:space="preserve">0</t>
        </is>
      </c>
      <c r="AD398" s="16">
        <v>0</v>
      </c>
      <c r="AF398">
        <v>70002</v>
      </c>
      <c r="AH398">
        <v>600000</v>
      </c>
      <c r="AI398" s="32" t="inlineStr">
        <is>
          <t xml:space="preserve">功法</t>
        </is>
      </c>
      <c r="AJ398" s="16" t="inlineStr">
        <is>
          <t xml:space="preserve">天道神通</t>
        </is>
      </c>
      <c r="AK398" s="16" t="inlineStr">
        <is>
          <t xml:space="preserve">通用</t>
        </is>
      </c>
    </row>
    <row r="399" ht="16.5" customHeight="1" spans="2:37">
      <c r="B399" s="16" t="n">
        <f>10000000+INDEX(编号表!$B:$B,MATCH(F399,编号表!$A:$A,0))*100000+INDEX(编号表!$F:$F,MATCH(D399,编号表!$E:$E,0))*1000+INDEX(编号表!$D:$D,MATCH(E399,编号表!$C:$C,0))*10000+G399</f>
        <v>10903090</v>
      </c>
      <c r="C399" s="16" t="inlineStr">
        <is>
          <t xml:space="preserve">日月顺时篇·第九卷</t>
        </is>
      </c>
      <c r="D399" s="16" t="inlineStr">
        <is>
          <t xml:space="preserve">玄品</t>
        </is>
      </c>
      <c r="E399" s="16" t="inlineStr">
        <is>
          <t xml:space="preserve">通用</t>
        </is>
      </c>
      <c r="F399" s="16" t="inlineStr">
        <is>
          <t xml:space="preserve">天道神通</t>
        </is>
      </c>
      <c r="G399" s="16">
        <v>90</v>
      </c>
      <c r="I399" s="16">
        <v>60</v>
      </c>
      <c r="J399" t="str">
        <f>"大类_"&amp;D399&amp;E399&amp;F399</f>
        <v>大类_玄品通用天道神通</v>
      </c>
      <c r="K399" s="16" t="inlineStr">
        <is>
          <t xml:space="preserve">子类_技能书</t>
        </is>
      </c>
      <c r="L399" s="16">
        <v>1</v>
      </c>
      <c r="M399" s="16" t="inlineStr">
        <is>
          <t xml:space="preserve">功法</t>
        </is>
      </c>
      <c r="O399" s="16">
        <v>0</v>
      </c>
      <c r="P399" s="16" t="b">
        <v>1</v>
      </c>
      <c r="R399" s="16" t="b">
        <v>0</v>
      </c>
      <c r="S399" s="16">
        <v>7</v>
      </c>
      <c r="T399" s="16" t="inlineStr">
        <is>
          <t xml:space="preserve">体修</t>
        </is>
      </c>
      <c r="U399" s="16">
        <v>999</v>
      </c>
      <c r="V399" s="16" t="inlineStr">
        <is>
          <t xml:space="preserve">功能_技能书</t>
        </is>
      </c>
      <c r="W399" t="n" s="16">
        <v>10630008</v>
      </c>
      <c r="X399" t="n" s="42">
        <v>0</v>
      </c>
      <c r="Y399" s="16" t="inlineStr">
        <is>
          <t xml:space="preserve">用于将【日月顺时篇】由八级提升至九级。白昼提高灵气吸收，夜间提高灵气转化。</t>
        </is>
      </c>
      <c r="Z399" t="inlineStr">
        <is>
          <t xml:space="preserve">|cff00FF00“日气升而宜引，月气沉而宜藏；顺时而修，事半功倍。”——《日月灵气考》|r</t>
        </is>
      </c>
      <c r="AA399" s="16" t="inlineStr">
        <is>
          <t xml:space="preserve">宗门兑换，购买，秘境或遗迹可得</t>
        </is>
      </c>
      <c r="AB399" s="16">
        <v>10902006</v>
      </c>
      <c r="AC399" s="31" t="inlineStr">
        <is>
          <t xml:space="preserve">0</t>
        </is>
      </c>
      <c r="AD399" s="16">
        <v>0</v>
      </c>
      <c r="AF399">
        <v>70002</v>
      </c>
      <c r="AH399">
        <v>3000000</v>
      </c>
      <c r="AI399" s="32" t="inlineStr">
        <is>
          <t xml:space="preserve">功法</t>
        </is>
      </c>
      <c r="AJ399" s="16" t="inlineStr">
        <is>
          <t xml:space="preserve">天道神通</t>
        </is>
      </c>
      <c r="AK399" s="16" t="inlineStr">
        <is>
          <t xml:space="preserve">通用</t>
        </is>
      </c>
    </row>
    <row r="400" ht="16.5" customHeight="1" spans="2:37">
      <c r="B400" s="16" t="n">
        <f>10000000+INDEX(编号表!$B:$B,MATCH(F400,编号表!$A:$A,0))*100000+INDEX(编号表!$F:$F,MATCH(D400,编号表!$E:$E,0))*1000+INDEX(编号表!$D:$D,MATCH(E400,编号表!$C:$C,0))*10000+G400</f>
        <v>10904091</v>
      </c>
      <c r="C400" s="16" t="inlineStr">
        <is>
          <t xml:space="preserve">日月顺时篇·第十卷</t>
        </is>
      </c>
      <c r="D400" s="16" t="inlineStr">
        <is>
          <t xml:space="preserve">仙品</t>
        </is>
      </c>
      <c r="E400" s="16" t="inlineStr">
        <is>
          <t xml:space="preserve">通用</t>
        </is>
      </c>
      <c r="F400" s="16" t="inlineStr">
        <is>
          <t xml:space="preserve">天道神通</t>
        </is>
      </c>
      <c r="G400" s="16">
        <v>91</v>
      </c>
      <c r="I400" s="16">
        <v>60</v>
      </c>
      <c r="J400" t="str">
        <f>"大类_"&amp;D400&amp;E400&amp;F400</f>
        <v>大类_仙品通用天道神通</v>
      </c>
      <c r="K400" s="16" t="inlineStr">
        <is>
          <t xml:space="preserve">子类_技能书</t>
        </is>
      </c>
      <c r="L400" s="16">
        <v>1</v>
      </c>
      <c r="M400" s="16" t="inlineStr">
        <is>
          <t xml:space="preserve">功法</t>
        </is>
      </c>
      <c r="O400" s="16">
        <v>0</v>
      </c>
      <c r="P400" s="16" t="b">
        <v>1</v>
      </c>
      <c r="R400" s="16" t="b">
        <v>0</v>
      </c>
      <c r="S400" s="16">
        <v>7</v>
      </c>
      <c r="T400" s="16" t="inlineStr">
        <is>
          <t xml:space="preserve">体修</t>
        </is>
      </c>
      <c r="U400" s="16">
        <v>999</v>
      </c>
      <c r="V400" s="16" t="inlineStr">
        <is>
          <t xml:space="preserve">功能_技能书</t>
        </is>
      </c>
      <c r="W400" t="n" s="16">
        <v>10630009</v>
      </c>
      <c r="X400" t="n" s="42">
        <v>0</v>
      </c>
      <c r="Y400" s="16" t="inlineStr">
        <is>
          <t xml:space="preserve">用于将【日月顺时篇】由九级提升至十级。白昼提高灵气吸收，夜间提高灵气转化。</t>
        </is>
      </c>
      <c r="Z400" t="inlineStr">
        <is>
          <t xml:space="preserve">|cff00FF00“日气升而宜引，月气沉而宜藏；顺时而修，事半功倍。”——《日月灵气考》|r</t>
        </is>
      </c>
      <c r="AA400" s="16" t="inlineStr">
        <is>
          <t xml:space="preserve">宗门兑换，购买，秘境或遗迹可得</t>
        </is>
      </c>
      <c r="AB400" s="16">
        <v>10902006</v>
      </c>
      <c r="AC400" s="31" t="inlineStr">
        <is>
          <t xml:space="preserve">0</t>
        </is>
      </c>
      <c r="AD400" s="16">
        <v>0</v>
      </c>
      <c r="AF400">
        <v>70002</v>
      </c>
      <c r="AH400">
        <v>75000000</v>
      </c>
      <c r="AI400" s="32" t="inlineStr">
        <is>
          <t xml:space="preserve">功法</t>
        </is>
      </c>
      <c r="AJ400" s="16" t="inlineStr">
        <is>
          <t xml:space="preserve">天道神通</t>
        </is>
      </c>
      <c r="AK400" s="16" t="inlineStr">
        <is>
          <t xml:space="preserve">通用</t>
        </is>
      </c>
    </row>
    <row r="401" ht="16.5" customHeight="1" spans="2:37">
      <c r="B401" s="16" t="n">
        <f>10000000+INDEX(编号表!$B:$B,MATCH(F401,编号表!$A:$A,0))*100000+INDEX(编号表!$F:$F,MATCH(D401,编号表!$E:$E,0))*1000+INDEX(编号表!$D:$D,MATCH(E401,编号表!$C:$C,0))*10000+G401</f>
        <v>10901093</v>
      </c>
      <c r="C401" s="16" t="inlineStr">
        <is>
          <t xml:space="preserve">一气朝元诀·第二卷</t>
        </is>
      </c>
      <c r="D401" s="16" t="inlineStr">
        <is>
          <t xml:space="preserve">凡品</t>
        </is>
      </c>
      <c r="E401" s="16" t="inlineStr">
        <is>
          <t xml:space="preserve">通用</t>
        </is>
      </c>
      <c r="F401" s="16" t="inlineStr">
        <is>
          <t xml:space="preserve">天道神通</t>
        </is>
      </c>
      <c r="G401" s="16">
        <v>93</v>
      </c>
      <c r="I401" s="16">
        <v>60</v>
      </c>
      <c r="J401" t="str">
        <f>"大类_"&amp;D401&amp;E401&amp;F401</f>
        <v>大类_凡品通用天道神通</v>
      </c>
      <c r="K401" s="16" t="inlineStr">
        <is>
          <t xml:space="preserve">子类_技能书</t>
        </is>
      </c>
      <c r="L401" s="16">
        <v>1</v>
      </c>
      <c r="M401" s="16" t="inlineStr">
        <is>
          <t xml:space="preserve">功法</t>
        </is>
      </c>
      <c r="O401" s="16">
        <v>0</v>
      </c>
      <c r="P401" s="16" t="b">
        <v>1</v>
      </c>
      <c r="R401" s="16" t="b">
        <v>0</v>
      </c>
      <c r="S401" s="16">
        <v>7</v>
      </c>
      <c r="T401" s="16" t="inlineStr">
        <is>
          <t xml:space="preserve">体修</t>
        </is>
      </c>
      <c r="U401" s="16">
        <v>999</v>
      </c>
      <c r="V401" s="16" t="inlineStr">
        <is>
          <t xml:space="preserve">功能_技能书</t>
        </is>
      </c>
      <c r="W401" t="n" s="16">
        <v>10640001</v>
      </c>
      <c r="X401" t="n" s="42">
        <v>0</v>
      </c>
      <c r="Y401" s="16" t="inlineStr">
        <is>
          <t xml:space="preserve">用于将【一气朝元诀】由一级提升至二级。清晨修炼时，同时提高灵气吸收与修为转化。</t>
        </is>
      </c>
      <c r="Z401" t="inlineStr">
        <is>
          <t xml:space="preserve">|cff00FF00“朝阳未盛，夜阴将退，一气最清，万流朝元。”——《朝元清气篇》|r</t>
        </is>
      </c>
      <c r="AA401" s="16" t="inlineStr">
        <is>
          <t xml:space="preserve">宗门兑换，购买，秘境或遗迹可得</t>
        </is>
      </c>
      <c r="AB401" s="16">
        <v>10902007</v>
      </c>
      <c r="AC401" s="31" t="inlineStr">
        <is>
          <t xml:space="preserve">0</t>
        </is>
      </c>
      <c r="AD401" s="16">
        <v>0</v>
      </c>
      <c r="AF401">
        <v>70002</v>
      </c>
      <c r="AH401">
        <v>80</v>
      </c>
      <c r="AI401" s="32" t="inlineStr">
        <is>
          <t xml:space="preserve">功法</t>
        </is>
      </c>
      <c r="AJ401" s="16" t="inlineStr">
        <is>
          <t xml:space="preserve">天道神通</t>
        </is>
      </c>
      <c r="AK401" s="16" t="inlineStr">
        <is>
          <t xml:space="preserve">通用</t>
        </is>
      </c>
    </row>
    <row r="402" ht="16.5" customHeight="1" spans="2:37">
      <c r="B402" s="16" t="n">
        <f>10000000+INDEX(编号表!$B:$B,MATCH(F402,编号表!$A:$A,0))*100000+INDEX(编号表!$F:$F,MATCH(D402,编号表!$E:$E,0))*1000+INDEX(编号表!$D:$D,MATCH(E402,编号表!$C:$C,0))*10000+G402</f>
        <v>10901094</v>
      </c>
      <c r="C402" s="16" t="inlineStr">
        <is>
          <t xml:space="preserve">一气朝元诀·第三卷</t>
        </is>
      </c>
      <c r="D402" s="16" t="inlineStr">
        <is>
          <t xml:space="preserve">凡品</t>
        </is>
      </c>
      <c r="E402" s="16" t="inlineStr">
        <is>
          <t xml:space="preserve">通用</t>
        </is>
      </c>
      <c r="F402" s="16" t="inlineStr">
        <is>
          <t xml:space="preserve">天道神通</t>
        </is>
      </c>
      <c r="G402" s="16">
        <v>94</v>
      </c>
      <c r="I402" s="16">
        <v>60</v>
      </c>
      <c r="J402" t="str">
        <f>"大类_"&amp;D402&amp;E402&amp;F402</f>
        <v>大类_凡品通用天道神通</v>
      </c>
      <c r="K402" s="16" t="inlineStr">
        <is>
          <t xml:space="preserve">子类_技能书</t>
        </is>
      </c>
      <c r="L402" s="16">
        <v>1</v>
      </c>
      <c r="M402" s="16" t="inlineStr">
        <is>
          <t xml:space="preserve">功法</t>
        </is>
      </c>
      <c r="O402" s="16">
        <v>0</v>
      </c>
      <c r="P402" s="16" t="b">
        <v>1</v>
      </c>
      <c r="R402" s="16" t="b">
        <v>0</v>
      </c>
      <c r="S402" s="16">
        <v>7</v>
      </c>
      <c r="T402" s="16" t="inlineStr">
        <is>
          <t xml:space="preserve">体修</t>
        </is>
      </c>
      <c r="U402" s="16">
        <v>999</v>
      </c>
      <c r="V402" s="16" t="inlineStr">
        <is>
          <t xml:space="preserve">功能_技能书</t>
        </is>
      </c>
      <c r="W402" t="n" s="16">
        <v>10640002</v>
      </c>
      <c r="X402" t="n" s="42">
        <v>0</v>
      </c>
      <c r="Y402" s="16" t="inlineStr">
        <is>
          <t xml:space="preserve">用于将【一气朝元诀】由二级提升至三级。清晨修炼时，同时提高灵气吸收与修为转化。</t>
        </is>
      </c>
      <c r="Z402" t="inlineStr">
        <is>
          <t xml:space="preserve">|cff00FF00“朝阳未盛，夜阴将退，一气最清，万流朝元。”——《朝元清气篇》|r</t>
        </is>
      </c>
      <c r="AA402" s="16" t="inlineStr">
        <is>
          <t xml:space="preserve">宗门兑换，购买，秘境或遗迹可得</t>
        </is>
      </c>
      <c r="AB402" s="16">
        <v>10902007</v>
      </c>
      <c r="AC402" s="31" t="inlineStr">
        <is>
          <t xml:space="preserve">0</t>
        </is>
      </c>
      <c r="AD402" s="16">
        <v>0</v>
      </c>
      <c r="AF402">
        <v>70002</v>
      </c>
      <c r="AH402">
        <v>400</v>
      </c>
      <c r="AI402" s="32" t="inlineStr">
        <is>
          <t xml:space="preserve">功法</t>
        </is>
      </c>
      <c r="AJ402" s="16" t="inlineStr">
        <is>
          <t xml:space="preserve">天道神通</t>
        </is>
      </c>
      <c r="AK402" s="16" t="inlineStr">
        <is>
          <t xml:space="preserve">通用</t>
        </is>
      </c>
    </row>
    <row r="403" ht="16.5" customHeight="1" spans="2:37">
      <c r="B403" s="16" t="n">
        <f>10000000+INDEX(编号表!$B:$B,MATCH(F403,编号表!$A:$A,0))*100000+INDEX(编号表!$F:$F,MATCH(D403,编号表!$E:$E,0))*1000+INDEX(编号表!$D:$D,MATCH(E403,编号表!$C:$C,0))*10000+G403</f>
        <v>10902095</v>
      </c>
      <c r="C403" s="16" t="inlineStr">
        <is>
          <t xml:space="preserve">一气朝元诀·第四卷</t>
        </is>
      </c>
      <c r="D403" s="16" t="inlineStr">
        <is>
          <t xml:space="preserve">灵品</t>
        </is>
      </c>
      <c r="E403" s="16" t="inlineStr">
        <is>
          <t xml:space="preserve">通用</t>
        </is>
      </c>
      <c r="F403" s="16" t="inlineStr">
        <is>
          <t xml:space="preserve">天道神通</t>
        </is>
      </c>
      <c r="G403" s="16">
        <v>95</v>
      </c>
      <c r="I403" s="16">
        <v>60</v>
      </c>
      <c r="J403" t="str">
        <f>"大类_"&amp;D403&amp;E403&amp;F403</f>
        <v>大类_灵品通用天道神通</v>
      </c>
      <c r="K403" s="16" t="inlineStr">
        <is>
          <t xml:space="preserve">子类_技能书</t>
        </is>
      </c>
      <c r="L403" s="16">
        <v>1</v>
      </c>
      <c r="M403" s="16" t="inlineStr">
        <is>
          <t xml:space="preserve">功法</t>
        </is>
      </c>
      <c r="O403" s="16">
        <v>0</v>
      </c>
      <c r="P403" s="16" t="b">
        <v>1</v>
      </c>
      <c r="R403" s="16" t="b">
        <v>0</v>
      </c>
      <c r="S403" s="16">
        <v>7</v>
      </c>
      <c r="T403" s="16" t="inlineStr">
        <is>
          <t xml:space="preserve">体修</t>
        </is>
      </c>
      <c r="U403" s="16">
        <v>999</v>
      </c>
      <c r="V403" s="16" t="inlineStr">
        <is>
          <t xml:space="preserve">功能_技能书</t>
        </is>
      </c>
      <c r="W403" t="n" s="16">
        <v>10640003</v>
      </c>
      <c r="X403" t="n" s="42">
        <v>0</v>
      </c>
      <c r="Y403" s="16" t="inlineStr">
        <is>
          <t xml:space="preserve">用于将【一气朝元诀】由三级提升至四级。清晨修炼时，同时提高灵气吸收与修为转化。</t>
        </is>
      </c>
      <c r="Z403" t="inlineStr">
        <is>
          <t xml:space="preserve">|cff00FF00“朝阳未盛，夜阴将退，一气最清，万流朝元。”——《朝元清气篇》|r</t>
        </is>
      </c>
      <c r="AA403" s="16" t="inlineStr">
        <is>
          <t xml:space="preserve">宗门兑换，购买，秘境或遗迹可得</t>
        </is>
      </c>
      <c r="AB403" s="16">
        <v>10902007</v>
      </c>
      <c r="AC403" s="31" t="inlineStr">
        <is>
          <t xml:space="preserve">0</t>
        </is>
      </c>
      <c r="AD403" s="16">
        <v>0</v>
      </c>
      <c r="AF403">
        <v>70002</v>
      </c>
      <c r="AH403">
        <v>6000</v>
      </c>
      <c r="AI403" s="32" t="inlineStr">
        <is>
          <t xml:space="preserve">功法</t>
        </is>
      </c>
      <c r="AJ403" s="16" t="inlineStr">
        <is>
          <t xml:space="preserve">天道神通</t>
        </is>
      </c>
      <c r="AK403" s="16" t="inlineStr">
        <is>
          <t xml:space="preserve">通用</t>
        </is>
      </c>
    </row>
    <row r="404" ht="16.5" customHeight="1" spans="2:37">
      <c r="B404" s="16" t="n">
        <f>10000000+INDEX(编号表!$B:$B,MATCH(F404,编号表!$A:$A,0))*100000+INDEX(编号表!$F:$F,MATCH(D404,编号表!$E:$E,0))*1000+INDEX(编号表!$D:$D,MATCH(E404,编号表!$C:$C,0))*10000+G404</f>
        <v>10902096</v>
      </c>
      <c r="C404" s="16" t="inlineStr">
        <is>
          <t xml:space="preserve">一气朝元诀·第五卷</t>
        </is>
      </c>
      <c r="D404" s="16" t="inlineStr">
        <is>
          <t xml:space="preserve">灵品</t>
        </is>
      </c>
      <c r="E404" s="16" t="inlineStr">
        <is>
          <t xml:space="preserve">通用</t>
        </is>
      </c>
      <c r="F404" s="16" t="inlineStr">
        <is>
          <t xml:space="preserve">天道神通</t>
        </is>
      </c>
      <c r="G404" s="16">
        <v>96</v>
      </c>
      <c r="I404" s="16">
        <v>60</v>
      </c>
      <c r="J404" t="str">
        <f>"大类_"&amp;D404&amp;E404&amp;F404</f>
        <v>大类_灵品通用天道神通</v>
      </c>
      <c r="K404" s="16" t="inlineStr">
        <is>
          <t xml:space="preserve">子类_技能书</t>
        </is>
      </c>
      <c r="L404" s="16">
        <v>1</v>
      </c>
      <c r="M404" s="16" t="inlineStr">
        <is>
          <t xml:space="preserve">功法</t>
        </is>
      </c>
      <c r="O404" s="16">
        <v>0</v>
      </c>
      <c r="P404" s="16" t="b">
        <v>1</v>
      </c>
      <c r="R404" s="16" t="b">
        <v>0</v>
      </c>
      <c r="S404" s="16">
        <v>7</v>
      </c>
      <c r="T404" s="16" t="inlineStr">
        <is>
          <t xml:space="preserve">体修</t>
        </is>
      </c>
      <c r="U404" s="16">
        <v>999</v>
      </c>
      <c r="V404" s="16" t="inlineStr">
        <is>
          <t xml:space="preserve">功能_技能书</t>
        </is>
      </c>
      <c r="W404" t="n" s="16">
        <v>10640004</v>
      </c>
      <c r="X404" t="n" s="42">
        <v>0</v>
      </c>
      <c r="Y404" s="16" t="inlineStr">
        <is>
          <t xml:space="preserve">用于将【一气朝元诀】由四级提升至五级。清晨修炼时，同时提高灵气吸收与修为转化。</t>
        </is>
      </c>
      <c r="Z404" t="inlineStr">
        <is>
          <t xml:space="preserve">|cff00FF00“朝阳未盛，夜阴将退，一气最清，万流朝元。”——《朝元清气篇》|r</t>
        </is>
      </c>
      <c r="AA404" s="16" t="inlineStr">
        <is>
          <t xml:space="preserve">宗门兑换，购买，秘境或遗迹可得</t>
        </is>
      </c>
      <c r="AB404" s="16">
        <v>10902007</v>
      </c>
      <c r="AC404" s="31" t="inlineStr">
        <is>
          <t xml:space="preserve">0</t>
        </is>
      </c>
      <c r="AD404" s="16">
        <v>0</v>
      </c>
      <c r="AF404">
        <v>70002</v>
      </c>
      <c r="AH404">
        <v>6000</v>
      </c>
      <c r="AI404" s="32" t="inlineStr">
        <is>
          <t xml:space="preserve">功法</t>
        </is>
      </c>
      <c r="AJ404" s="16" t="inlineStr">
        <is>
          <t xml:space="preserve">天道神通</t>
        </is>
      </c>
      <c r="AK404" s="16" t="inlineStr">
        <is>
          <t xml:space="preserve">通用</t>
        </is>
      </c>
    </row>
    <row r="405" ht="16.5" customHeight="1" spans="2:37">
      <c r="B405" s="16" t="n">
        <f>10000000+INDEX(编号表!$B:$B,MATCH(F405,编号表!$A:$A,0))*100000+INDEX(编号表!$F:$F,MATCH(D405,编号表!$E:$E,0))*1000+INDEX(编号表!$D:$D,MATCH(E405,编号表!$C:$C,0))*10000+G405</f>
        <v>10902097</v>
      </c>
      <c r="C405" s="16" t="inlineStr">
        <is>
          <t xml:space="preserve">一气朝元诀·第六卷</t>
        </is>
      </c>
      <c r="D405" s="16" t="inlineStr">
        <is>
          <t xml:space="preserve">灵品</t>
        </is>
      </c>
      <c r="E405" s="16" t="inlineStr">
        <is>
          <t xml:space="preserve">通用</t>
        </is>
      </c>
      <c r="F405" s="16" t="inlineStr">
        <is>
          <t xml:space="preserve">天道神通</t>
        </is>
      </c>
      <c r="G405" s="16">
        <v>97</v>
      </c>
      <c r="I405" s="16">
        <v>60</v>
      </c>
      <c r="J405" t="str">
        <f>"大类_"&amp;D405&amp;E405&amp;F405</f>
        <v>大类_灵品通用天道神通</v>
      </c>
      <c r="K405" s="16" t="inlineStr">
        <is>
          <t xml:space="preserve">子类_技能书</t>
        </is>
      </c>
      <c r="L405" s="16">
        <v>1</v>
      </c>
      <c r="M405" s="16" t="inlineStr">
        <is>
          <t xml:space="preserve">功法</t>
        </is>
      </c>
      <c r="O405" s="16">
        <v>0</v>
      </c>
      <c r="P405" s="16" t="b">
        <v>1</v>
      </c>
      <c r="R405" s="16" t="b">
        <v>0</v>
      </c>
      <c r="S405" s="16">
        <v>7</v>
      </c>
      <c r="T405" s="16" t="inlineStr">
        <is>
          <t xml:space="preserve">体修</t>
        </is>
      </c>
      <c r="U405" s="16">
        <v>999</v>
      </c>
      <c r="V405" s="16" t="inlineStr">
        <is>
          <t xml:space="preserve">功能_技能书</t>
        </is>
      </c>
      <c r="W405" t="n" s="16">
        <v>10640005</v>
      </c>
      <c r="X405" t="n" s="42">
        <v>0</v>
      </c>
      <c r="Y405" s="16" t="inlineStr">
        <is>
          <t xml:space="preserve">用于将【一气朝元诀】由五级提升至六级。清晨修炼时，同时提高灵气吸收与修为转化。</t>
        </is>
      </c>
      <c r="Z405" t="inlineStr">
        <is>
          <t xml:space="preserve">|cff00FF00“朝阳未盛，夜阴将退，一气最清，万流朝元。”——《朝元清气篇》|r</t>
        </is>
      </c>
      <c r="AA405" s="16" t="inlineStr">
        <is>
          <t xml:space="preserve">宗门兑换，购买，秘境或遗迹可得</t>
        </is>
      </c>
      <c r="AB405" s="16">
        <v>10902007</v>
      </c>
      <c r="AC405" s="31" t="inlineStr">
        <is>
          <t xml:space="preserve">0</t>
        </is>
      </c>
      <c r="AD405" s="16">
        <v>0</v>
      </c>
      <c r="AF405">
        <v>70002</v>
      </c>
      <c r="AH405">
        <v>30000</v>
      </c>
      <c r="AI405" s="32" t="inlineStr">
        <is>
          <t xml:space="preserve">功法</t>
        </is>
      </c>
      <c r="AJ405" s="16" t="inlineStr">
        <is>
          <t xml:space="preserve">天道神通</t>
        </is>
      </c>
      <c r="AK405" s="16" t="inlineStr">
        <is>
          <t xml:space="preserve">通用</t>
        </is>
      </c>
    </row>
    <row r="406" ht="16.5" customHeight="1" spans="2:37">
      <c r="B406" s="16" t="n">
        <f>10000000+INDEX(编号表!$B:$B,MATCH(F406,编号表!$A:$A,0))*100000+INDEX(编号表!$F:$F,MATCH(D406,编号表!$E:$E,0))*1000+INDEX(编号表!$D:$D,MATCH(E406,编号表!$C:$C,0))*10000+G406</f>
        <v>10903098</v>
      </c>
      <c r="C406" s="16" t="inlineStr">
        <is>
          <t xml:space="preserve">一气朝元诀·第七卷</t>
        </is>
      </c>
      <c r="D406" s="16" t="inlineStr">
        <is>
          <t xml:space="preserve">玄品</t>
        </is>
      </c>
      <c r="E406" s="16" t="inlineStr">
        <is>
          <t xml:space="preserve">通用</t>
        </is>
      </c>
      <c r="F406" s="16" t="inlineStr">
        <is>
          <t xml:space="preserve">天道神通</t>
        </is>
      </c>
      <c r="G406" s="16">
        <v>98</v>
      </c>
      <c r="I406" s="16">
        <v>60</v>
      </c>
      <c r="J406" t="str">
        <f>"大类_"&amp;D406&amp;E406&amp;F406</f>
        <v>大类_玄品通用天道神通</v>
      </c>
      <c r="K406" s="16" t="inlineStr">
        <is>
          <t xml:space="preserve">子类_技能书</t>
        </is>
      </c>
      <c r="L406" s="16">
        <v>1</v>
      </c>
      <c r="M406" s="16" t="inlineStr">
        <is>
          <t xml:space="preserve">功法</t>
        </is>
      </c>
      <c r="O406" s="16">
        <v>0</v>
      </c>
      <c r="P406" s="16" t="b">
        <v>1</v>
      </c>
      <c r="R406" s="16" t="b">
        <v>0</v>
      </c>
      <c r="S406" s="16">
        <v>7</v>
      </c>
      <c r="T406" s="16" t="inlineStr">
        <is>
          <t xml:space="preserve">体修</t>
        </is>
      </c>
      <c r="U406" s="16">
        <v>999</v>
      </c>
      <c r="V406" s="16" t="inlineStr">
        <is>
          <t xml:space="preserve">功能_技能书</t>
        </is>
      </c>
      <c r="W406" t="n" s="16">
        <v>10640006</v>
      </c>
      <c r="X406" t="n" s="42">
        <v>0</v>
      </c>
      <c r="Y406" s="16" t="inlineStr">
        <is>
          <t xml:space="preserve">用于将【一气朝元诀】由六级提升至七级。清晨修炼时，同时提高灵气吸收与修为转化。</t>
        </is>
      </c>
      <c r="Z406" t="inlineStr">
        <is>
          <t xml:space="preserve">|cff00FF00“朝阳未盛，夜阴将退，一气最清，万流朝元。”——《朝元清气篇》|r</t>
        </is>
      </c>
      <c r="AA406" s="16" t="inlineStr">
        <is>
          <t xml:space="preserve">宗门兑换，购买，秘境或遗迹可得</t>
        </is>
      </c>
      <c r="AB406" s="16">
        <v>10902007</v>
      </c>
      <c r="AC406" s="31" t="inlineStr">
        <is>
          <t xml:space="preserve">0</t>
        </is>
      </c>
      <c r="AD406" s="16">
        <v>0</v>
      </c>
      <c r="AF406">
        <v>70002</v>
      </c>
      <c r="AH406">
        <v>600000</v>
      </c>
      <c r="AI406" s="32" t="inlineStr">
        <is>
          <t xml:space="preserve">功法</t>
        </is>
      </c>
      <c r="AJ406" s="16" t="inlineStr">
        <is>
          <t xml:space="preserve">天道神通</t>
        </is>
      </c>
      <c r="AK406" s="16" t="inlineStr">
        <is>
          <t xml:space="preserve">通用</t>
        </is>
      </c>
    </row>
    <row r="407" ht="16.5" customHeight="1" spans="2:37">
      <c r="B407" s="16" t="n">
        <f>10000000+INDEX(编号表!$B:$B,MATCH(F407,编号表!$A:$A,0))*100000+INDEX(编号表!$F:$F,MATCH(D407,编号表!$E:$E,0))*1000+INDEX(编号表!$D:$D,MATCH(E407,编号表!$C:$C,0))*10000+G407</f>
        <v>10903099</v>
      </c>
      <c r="C407" s="16" t="inlineStr">
        <is>
          <t xml:space="preserve">一气朝元诀·第八卷</t>
        </is>
      </c>
      <c r="D407" s="16" t="inlineStr">
        <is>
          <t xml:space="preserve">玄品</t>
        </is>
      </c>
      <c r="E407" s="16" t="inlineStr">
        <is>
          <t xml:space="preserve">通用</t>
        </is>
      </c>
      <c r="F407" s="16" t="inlineStr">
        <is>
          <t xml:space="preserve">天道神通</t>
        </is>
      </c>
      <c r="G407" s="16">
        <v>99</v>
      </c>
      <c r="I407" s="16">
        <v>60</v>
      </c>
      <c r="J407" t="str">
        <f>"大类_"&amp;D407&amp;E407&amp;F407</f>
        <v>大类_玄品通用天道神通</v>
      </c>
      <c r="K407" s="16" t="inlineStr">
        <is>
          <t xml:space="preserve">子类_技能书</t>
        </is>
      </c>
      <c r="L407" s="16">
        <v>1</v>
      </c>
      <c r="M407" s="16" t="inlineStr">
        <is>
          <t xml:space="preserve">功法</t>
        </is>
      </c>
      <c r="O407" s="16">
        <v>0</v>
      </c>
      <c r="P407" s="16" t="b">
        <v>1</v>
      </c>
      <c r="R407" s="16" t="b">
        <v>0</v>
      </c>
      <c r="S407" s="16">
        <v>7</v>
      </c>
      <c r="T407" s="16" t="inlineStr">
        <is>
          <t xml:space="preserve">体修</t>
        </is>
      </c>
      <c r="U407" s="16">
        <v>999</v>
      </c>
      <c r="V407" s="16" t="inlineStr">
        <is>
          <t xml:space="preserve">功能_技能书</t>
        </is>
      </c>
      <c r="W407" t="n" s="16">
        <v>10640007</v>
      </c>
      <c r="X407" t="n" s="42">
        <v>0</v>
      </c>
      <c r="Y407" s="16" t="inlineStr">
        <is>
          <t xml:space="preserve">用于将【一气朝元诀】由七级提升至八级。清晨修炼时，同时提高灵气吸收与修为转化。</t>
        </is>
      </c>
      <c r="Z407" t="inlineStr">
        <is>
          <t xml:space="preserve">|cff00FF00“朝阳未盛，夜阴将退，一气最清，万流朝元。”——《朝元清气篇》|r</t>
        </is>
      </c>
      <c r="AA407" s="16" t="inlineStr">
        <is>
          <t xml:space="preserve">宗门兑换，购买，秘境或遗迹可得</t>
        </is>
      </c>
      <c r="AB407" s="16">
        <v>10902007</v>
      </c>
      <c r="AC407" s="31" t="inlineStr">
        <is>
          <t xml:space="preserve">0</t>
        </is>
      </c>
      <c r="AD407" s="16">
        <v>0</v>
      </c>
      <c r="AF407">
        <v>70002</v>
      </c>
      <c r="AH407">
        <v>600000</v>
      </c>
      <c r="AI407" s="32" t="inlineStr">
        <is>
          <t xml:space="preserve">功法</t>
        </is>
      </c>
      <c r="AJ407" s="16" t="inlineStr">
        <is>
          <t xml:space="preserve">天道神通</t>
        </is>
      </c>
      <c r="AK407" s="16" t="inlineStr">
        <is>
          <t xml:space="preserve">通用</t>
        </is>
      </c>
    </row>
    <row r="408" ht="16.5" customHeight="1" spans="2:37">
      <c r="B408" s="16" t="n">
        <f>10000000+INDEX(编号表!$B:$B,MATCH(F408,编号表!$A:$A,0))*100000+INDEX(编号表!$F:$F,MATCH(D408,编号表!$E:$E,0))*1000+INDEX(编号表!$D:$D,MATCH(E408,编号表!$C:$C,0))*10000+G408</f>
        <v>10903100</v>
      </c>
      <c r="C408" s="16" t="inlineStr">
        <is>
          <t xml:space="preserve">一气朝元诀·第九卷</t>
        </is>
      </c>
      <c r="D408" s="16" t="inlineStr">
        <is>
          <t xml:space="preserve">玄品</t>
        </is>
      </c>
      <c r="E408" s="16" t="inlineStr">
        <is>
          <t xml:space="preserve">通用</t>
        </is>
      </c>
      <c r="F408" s="16" t="inlineStr">
        <is>
          <t xml:space="preserve">天道神通</t>
        </is>
      </c>
      <c r="G408" s="16">
        <v>100</v>
      </c>
      <c r="I408" s="16">
        <v>60</v>
      </c>
      <c r="J408" t="str">
        <f>"大类_"&amp;D408&amp;E408&amp;F408</f>
        <v>大类_玄品通用天道神通</v>
      </c>
      <c r="K408" s="16" t="inlineStr">
        <is>
          <t xml:space="preserve">子类_技能书</t>
        </is>
      </c>
      <c r="L408" s="16">
        <v>1</v>
      </c>
      <c r="M408" s="16" t="inlineStr">
        <is>
          <t xml:space="preserve">功法</t>
        </is>
      </c>
      <c r="O408" s="16">
        <v>0</v>
      </c>
      <c r="P408" s="16" t="b">
        <v>1</v>
      </c>
      <c r="R408" s="16" t="b">
        <v>0</v>
      </c>
      <c r="S408" s="16">
        <v>7</v>
      </c>
      <c r="T408" s="16" t="inlineStr">
        <is>
          <t xml:space="preserve">体修</t>
        </is>
      </c>
      <c r="U408" s="16">
        <v>999</v>
      </c>
      <c r="V408" s="16" t="inlineStr">
        <is>
          <t xml:space="preserve">功能_技能书</t>
        </is>
      </c>
      <c r="W408" t="n" s="16">
        <v>10640008</v>
      </c>
      <c r="X408" t="n" s="42">
        <v>0</v>
      </c>
      <c r="Y408" s="16" t="inlineStr">
        <is>
          <t xml:space="preserve">用于将【一气朝元诀】由八级提升至九级。清晨修炼时，同时提高灵气吸收与修为转化。</t>
        </is>
      </c>
      <c r="Z408" t="inlineStr">
        <is>
          <t xml:space="preserve">|cff00FF00“朝阳未盛，夜阴将退，一气最清，万流朝元。”——《朝元清气篇》|r</t>
        </is>
      </c>
      <c r="AA408" s="16" t="inlineStr">
        <is>
          <t xml:space="preserve">宗门兑换，购买，秘境或遗迹可得</t>
        </is>
      </c>
      <c r="AB408" s="16">
        <v>10902007</v>
      </c>
      <c r="AC408" s="31" t="inlineStr">
        <is>
          <t xml:space="preserve">0</t>
        </is>
      </c>
      <c r="AD408" s="16">
        <v>0</v>
      </c>
      <c r="AF408">
        <v>70002</v>
      </c>
      <c r="AH408">
        <v>3000000</v>
      </c>
      <c r="AI408" s="32" t="inlineStr">
        <is>
          <t xml:space="preserve">功法</t>
        </is>
      </c>
      <c r="AJ408" s="16" t="inlineStr">
        <is>
          <t xml:space="preserve">天道神通</t>
        </is>
      </c>
      <c r="AK408" s="16" t="inlineStr">
        <is>
          <t xml:space="preserve">通用</t>
        </is>
      </c>
    </row>
    <row r="409" ht="16.5" customHeight="1" spans="2:37">
      <c r="B409" s="16" t="n">
        <f>10000000+INDEX(编号表!$B:$B,MATCH(F409,编号表!$A:$A,0))*100000+INDEX(编号表!$F:$F,MATCH(D409,编号表!$E:$E,0))*1000+INDEX(编号表!$D:$D,MATCH(E409,编号表!$C:$C,0))*10000+G409</f>
        <v>10904101</v>
      </c>
      <c r="C409" s="16" t="inlineStr">
        <is>
          <t xml:space="preserve">一气朝元诀·第十卷</t>
        </is>
      </c>
      <c r="D409" s="16" t="inlineStr">
        <is>
          <t xml:space="preserve">仙品</t>
        </is>
      </c>
      <c r="E409" s="16" t="inlineStr">
        <is>
          <t xml:space="preserve">通用</t>
        </is>
      </c>
      <c r="F409" s="16" t="inlineStr">
        <is>
          <t xml:space="preserve">天道神通</t>
        </is>
      </c>
      <c r="G409" s="16">
        <v>101</v>
      </c>
      <c r="I409" s="16">
        <v>60</v>
      </c>
      <c r="J409" t="str">
        <f>"大类_"&amp;D409&amp;E409&amp;F409</f>
        <v>大类_仙品通用天道神通</v>
      </c>
      <c r="K409" s="16" t="inlineStr">
        <is>
          <t xml:space="preserve">子类_技能书</t>
        </is>
      </c>
      <c r="L409" s="16">
        <v>1</v>
      </c>
      <c r="M409" s="16" t="inlineStr">
        <is>
          <t xml:space="preserve">功法</t>
        </is>
      </c>
      <c r="O409" s="16">
        <v>0</v>
      </c>
      <c r="P409" s="16" t="b">
        <v>1</v>
      </c>
      <c r="R409" s="16" t="b">
        <v>0</v>
      </c>
      <c r="S409" s="16">
        <v>7</v>
      </c>
      <c r="T409" s="16" t="inlineStr">
        <is>
          <t xml:space="preserve">体修</t>
        </is>
      </c>
      <c r="U409" s="16">
        <v>999</v>
      </c>
      <c r="V409" s="16" t="inlineStr">
        <is>
          <t xml:space="preserve">功能_技能书</t>
        </is>
      </c>
      <c r="W409" t="n" s="16">
        <v>10640009</v>
      </c>
      <c r="X409" t="n" s="42">
        <v>0</v>
      </c>
      <c r="Y409" s="16" t="inlineStr">
        <is>
          <t xml:space="preserve">用于将【一气朝元诀】由九级提升至十级。清晨修炼时，同时提高灵气吸收与修为转化。</t>
        </is>
      </c>
      <c r="Z409" t="inlineStr">
        <is>
          <t xml:space="preserve">|cff00FF00“朝阳未盛，夜阴将退，一气最清，万流朝元。”——《朝元清气篇》|r</t>
        </is>
      </c>
      <c r="AA409" s="16" t="inlineStr">
        <is>
          <t xml:space="preserve">宗门兑换，购买，秘境或遗迹可得</t>
        </is>
      </c>
      <c r="AB409" s="16">
        <v>10902007</v>
      </c>
      <c r="AC409" s="31" t="inlineStr">
        <is>
          <t xml:space="preserve">0</t>
        </is>
      </c>
      <c r="AD409" s="16">
        <v>0</v>
      </c>
      <c r="AF409">
        <v>70002</v>
      </c>
      <c r="AH409">
        <v>75000000</v>
      </c>
      <c r="AI409" s="32" t="inlineStr">
        <is>
          <t xml:space="preserve">功法</t>
        </is>
      </c>
      <c r="AJ409" s="16" t="inlineStr">
        <is>
          <t xml:space="preserve">天道神通</t>
        </is>
      </c>
      <c r="AK409" s="16" t="inlineStr">
        <is>
          <t xml:space="preserve">通用</t>
        </is>
      </c>
    </row>
    <row r="410" ht="16.5" customHeight="1" spans="2:37">
      <c r="B410" s="16" t="n">
        <f>10000000+INDEX(编号表!$B:$B,MATCH(F410,编号表!$A:$A,0))*100000+INDEX(编号表!$F:$F,MATCH(D410,编号表!$E:$E,0))*1000+INDEX(编号表!$D:$D,MATCH(E410,编号表!$C:$C,0))*10000+G410</f>
        <v>10901103</v>
      </c>
      <c r="C410" s="16" t="inlineStr">
        <is>
          <t xml:space="preserve">元海藏真篇·第二卷</t>
        </is>
      </c>
      <c r="D410" s="16" t="inlineStr">
        <is>
          <t xml:space="preserve">凡品</t>
        </is>
      </c>
      <c r="E410" s="16" t="inlineStr">
        <is>
          <t xml:space="preserve">通用</t>
        </is>
      </c>
      <c r="F410" s="16" t="inlineStr">
        <is>
          <t xml:space="preserve">天道神通</t>
        </is>
      </c>
      <c r="G410" s="16">
        <v>103</v>
      </c>
      <c r="I410" s="16">
        <v>60</v>
      </c>
      <c r="J410" t="str">
        <f>"大类_"&amp;D410&amp;E410&amp;F410</f>
        <v>大类_凡品通用天道神通</v>
      </c>
      <c r="K410" s="16" t="inlineStr">
        <is>
          <t xml:space="preserve">子类_技能书</t>
        </is>
      </c>
      <c r="L410" s="16">
        <v>1</v>
      </c>
      <c r="M410" s="16" t="inlineStr">
        <is>
          <t xml:space="preserve">功法</t>
        </is>
      </c>
      <c r="O410" s="16">
        <v>0</v>
      </c>
      <c r="P410" s="16" t="b">
        <v>1</v>
      </c>
      <c r="R410" s="16" t="b">
        <v>0</v>
      </c>
      <c r="S410" s="16">
        <v>7</v>
      </c>
      <c r="T410" s="16" t="inlineStr">
        <is>
          <t xml:space="preserve">体修</t>
        </is>
      </c>
      <c r="U410" s="16">
        <v>999</v>
      </c>
      <c r="V410" s="16" t="inlineStr">
        <is>
          <t xml:space="preserve">功能_技能书</t>
        </is>
      </c>
      <c r="W410" t="n" s="16">
        <v>10650001</v>
      </c>
      <c r="X410" t="n" s="42">
        <v>0</v>
      </c>
      <c r="Y410" s="16" t="inlineStr">
        <is>
          <t xml:space="preserve">用于将【元海藏真篇】由一级提升至二级。提高灵气储存上限，减少未炼化灵气的流失。</t>
        </is>
      </c>
      <c r="Z410" t="inlineStr">
        <is>
          <t xml:space="preserve">|cff00FF00“海纳百川，丹田藏气；未化之灵，亦不可归散。”——《元海藏灵录》|r</t>
        </is>
      </c>
      <c r="AA410" s="16" t="inlineStr">
        <is>
          <t xml:space="preserve">宗门兑换，购买，秘境或遗迹可得</t>
        </is>
      </c>
      <c r="AB410" s="16">
        <v>10902008</v>
      </c>
      <c r="AC410" s="31" t="inlineStr">
        <is>
          <t xml:space="preserve">0</t>
        </is>
      </c>
      <c r="AD410" s="16">
        <v>0</v>
      </c>
      <c r="AF410">
        <v>70002</v>
      </c>
      <c r="AH410">
        <v>80</v>
      </c>
      <c r="AI410" s="32" t="inlineStr">
        <is>
          <t xml:space="preserve">功法</t>
        </is>
      </c>
      <c r="AJ410" s="16" t="inlineStr">
        <is>
          <t xml:space="preserve">天道神通</t>
        </is>
      </c>
      <c r="AK410" s="16" t="inlineStr">
        <is>
          <t xml:space="preserve">通用</t>
        </is>
      </c>
    </row>
    <row r="411" ht="16.5" customHeight="1" spans="2:37">
      <c r="B411" s="16" t="n">
        <f>10000000+INDEX(编号表!$B:$B,MATCH(F411,编号表!$A:$A,0))*100000+INDEX(编号表!$F:$F,MATCH(D411,编号表!$E:$E,0))*1000+INDEX(编号表!$D:$D,MATCH(E411,编号表!$C:$C,0))*10000+G411</f>
        <v>10901104</v>
      </c>
      <c r="C411" s="16" t="inlineStr">
        <is>
          <t xml:space="preserve">元海藏真篇·第三卷</t>
        </is>
      </c>
      <c r="D411" s="16" t="inlineStr">
        <is>
          <t xml:space="preserve">凡品</t>
        </is>
      </c>
      <c r="E411" s="16" t="inlineStr">
        <is>
          <t xml:space="preserve">通用</t>
        </is>
      </c>
      <c r="F411" s="16" t="inlineStr">
        <is>
          <t xml:space="preserve">天道神通</t>
        </is>
      </c>
      <c r="G411" s="16">
        <v>104</v>
      </c>
      <c r="I411" s="16">
        <v>60</v>
      </c>
      <c r="J411" t="str">
        <f>"大类_"&amp;D411&amp;E411&amp;F411</f>
        <v>大类_凡品通用天道神通</v>
      </c>
      <c r="K411" s="16" t="inlineStr">
        <is>
          <t xml:space="preserve">子类_技能书</t>
        </is>
      </c>
      <c r="L411" s="16">
        <v>1</v>
      </c>
      <c r="M411" s="16" t="inlineStr">
        <is>
          <t xml:space="preserve">功法</t>
        </is>
      </c>
      <c r="O411" s="16">
        <v>0</v>
      </c>
      <c r="P411" s="16" t="b">
        <v>1</v>
      </c>
      <c r="R411" s="16" t="b">
        <v>0</v>
      </c>
      <c r="S411" s="16">
        <v>7</v>
      </c>
      <c r="T411" s="16" t="inlineStr">
        <is>
          <t xml:space="preserve">体修</t>
        </is>
      </c>
      <c r="U411" s="16">
        <v>999</v>
      </c>
      <c r="V411" s="16" t="inlineStr">
        <is>
          <t xml:space="preserve">功能_技能书</t>
        </is>
      </c>
      <c r="W411" t="n" s="16">
        <v>10650002</v>
      </c>
      <c r="X411" t="n" s="42">
        <v>0</v>
      </c>
      <c r="Y411" s="16" t="inlineStr">
        <is>
          <t xml:space="preserve">用于将【元海藏真篇】由二级提升至三级。提高灵气储存上限，减少未炼化灵气的流失。</t>
        </is>
      </c>
      <c r="Z411" t="inlineStr">
        <is>
          <t xml:space="preserve">|cff00FF00“海纳百川，丹田藏气；未化之灵，亦不可归散。”——《元海藏灵录》|r</t>
        </is>
      </c>
      <c r="AA411" s="16" t="inlineStr">
        <is>
          <t xml:space="preserve">宗门兑换，购买，秘境或遗迹可得</t>
        </is>
      </c>
      <c r="AB411" s="16">
        <v>10902008</v>
      </c>
      <c r="AC411" s="31" t="inlineStr">
        <is>
          <t xml:space="preserve">0</t>
        </is>
      </c>
      <c r="AD411" s="16">
        <v>0</v>
      </c>
      <c r="AF411">
        <v>70002</v>
      </c>
      <c r="AH411">
        <v>400</v>
      </c>
      <c r="AI411" s="32" t="inlineStr">
        <is>
          <t xml:space="preserve">功法</t>
        </is>
      </c>
      <c r="AJ411" s="16" t="inlineStr">
        <is>
          <t xml:space="preserve">天道神通</t>
        </is>
      </c>
      <c r="AK411" s="16" t="inlineStr">
        <is>
          <t xml:space="preserve">通用</t>
        </is>
      </c>
    </row>
    <row r="412" ht="16.5" customHeight="1" spans="2:37">
      <c r="B412" s="16" t="n">
        <f>10000000+INDEX(编号表!$B:$B,MATCH(F412,编号表!$A:$A,0))*100000+INDEX(编号表!$F:$F,MATCH(D412,编号表!$E:$E,0))*1000+INDEX(编号表!$D:$D,MATCH(E412,编号表!$C:$C,0))*10000+G412</f>
        <v>10902105</v>
      </c>
      <c r="C412" s="16" t="inlineStr">
        <is>
          <t xml:space="preserve">元海藏真篇·第四卷</t>
        </is>
      </c>
      <c r="D412" s="16" t="inlineStr">
        <is>
          <t xml:space="preserve">灵品</t>
        </is>
      </c>
      <c r="E412" s="16" t="inlineStr">
        <is>
          <t xml:space="preserve">通用</t>
        </is>
      </c>
      <c r="F412" s="16" t="inlineStr">
        <is>
          <t xml:space="preserve">天道神通</t>
        </is>
      </c>
      <c r="G412" s="16">
        <v>105</v>
      </c>
      <c r="I412" s="16">
        <v>60</v>
      </c>
      <c r="J412" t="str">
        <f>"大类_"&amp;D412&amp;E412&amp;F412</f>
        <v>大类_灵品通用天道神通</v>
      </c>
      <c r="K412" s="16" t="inlineStr">
        <is>
          <t xml:space="preserve">子类_技能书</t>
        </is>
      </c>
      <c r="L412" s="16">
        <v>1</v>
      </c>
      <c r="M412" s="16" t="inlineStr">
        <is>
          <t xml:space="preserve">功法</t>
        </is>
      </c>
      <c r="O412" s="16">
        <v>0</v>
      </c>
      <c r="P412" s="16" t="b">
        <v>1</v>
      </c>
      <c r="R412" s="16" t="b">
        <v>0</v>
      </c>
      <c r="S412" s="16">
        <v>7</v>
      </c>
      <c r="T412" s="16" t="inlineStr">
        <is>
          <t xml:space="preserve">体修</t>
        </is>
      </c>
      <c r="U412" s="16">
        <v>999</v>
      </c>
      <c r="V412" s="16" t="inlineStr">
        <is>
          <t xml:space="preserve">功能_技能书</t>
        </is>
      </c>
      <c r="W412" t="n" s="16">
        <v>10650003</v>
      </c>
      <c r="X412" t="n" s="42">
        <v>0</v>
      </c>
      <c r="Y412" s="16" t="inlineStr">
        <is>
          <t xml:space="preserve">用于将【元海藏真篇】由三级提升至四级。提高灵气储存上限，减少未炼化灵气的流失。</t>
        </is>
      </c>
      <c r="Z412" t="inlineStr">
        <is>
          <t xml:space="preserve">|cff00FF00“海纳百川，丹田藏气；未化之灵，亦不可归散。”——《元海藏灵录》|r</t>
        </is>
      </c>
      <c r="AA412" s="16" t="inlineStr">
        <is>
          <t xml:space="preserve">宗门兑换，购买，秘境或遗迹可得</t>
        </is>
      </c>
      <c r="AB412" s="16">
        <v>10902008</v>
      </c>
      <c r="AC412" s="31" t="inlineStr">
        <is>
          <t xml:space="preserve">0</t>
        </is>
      </c>
      <c r="AD412" s="16">
        <v>0</v>
      </c>
      <c r="AF412">
        <v>70002</v>
      </c>
      <c r="AH412">
        <v>6000</v>
      </c>
      <c r="AI412" s="32" t="inlineStr">
        <is>
          <t xml:space="preserve">功法</t>
        </is>
      </c>
      <c r="AJ412" s="16" t="inlineStr">
        <is>
          <t xml:space="preserve">天道神通</t>
        </is>
      </c>
      <c r="AK412" s="16" t="inlineStr">
        <is>
          <t xml:space="preserve">通用</t>
        </is>
      </c>
    </row>
    <row r="413" ht="16.5" customHeight="1" spans="2:37">
      <c r="B413" s="16" t="n">
        <f>10000000+INDEX(编号表!$B:$B,MATCH(F413,编号表!$A:$A,0))*100000+INDEX(编号表!$F:$F,MATCH(D413,编号表!$E:$E,0))*1000+INDEX(编号表!$D:$D,MATCH(E413,编号表!$C:$C,0))*10000+G413</f>
        <v>10902106</v>
      </c>
      <c r="C413" s="16" t="inlineStr">
        <is>
          <t xml:space="preserve">元海藏真篇·第五卷</t>
        </is>
      </c>
      <c r="D413" s="16" t="inlineStr">
        <is>
          <t xml:space="preserve">灵品</t>
        </is>
      </c>
      <c r="E413" s="16" t="inlineStr">
        <is>
          <t xml:space="preserve">通用</t>
        </is>
      </c>
      <c r="F413" s="16" t="inlineStr">
        <is>
          <t xml:space="preserve">天道神通</t>
        </is>
      </c>
      <c r="G413" s="16">
        <v>106</v>
      </c>
      <c r="I413" s="16">
        <v>60</v>
      </c>
      <c r="J413" t="str">
        <f>"大类_"&amp;D413&amp;E413&amp;F413</f>
        <v>大类_灵品通用天道神通</v>
      </c>
      <c r="K413" s="16" t="inlineStr">
        <is>
          <t xml:space="preserve">子类_技能书</t>
        </is>
      </c>
      <c r="L413" s="16">
        <v>1</v>
      </c>
      <c r="M413" s="16" t="inlineStr">
        <is>
          <t xml:space="preserve">功法</t>
        </is>
      </c>
      <c r="O413" s="16">
        <v>0</v>
      </c>
      <c r="P413" s="16" t="b">
        <v>1</v>
      </c>
      <c r="R413" s="16" t="b">
        <v>0</v>
      </c>
      <c r="S413" s="16">
        <v>7</v>
      </c>
      <c r="T413" s="16" t="inlineStr">
        <is>
          <t xml:space="preserve">体修</t>
        </is>
      </c>
      <c r="U413" s="16">
        <v>999</v>
      </c>
      <c r="V413" s="16" t="inlineStr">
        <is>
          <t xml:space="preserve">功能_技能书</t>
        </is>
      </c>
      <c r="W413" t="n" s="16">
        <v>10650004</v>
      </c>
      <c r="X413" t="n" s="42">
        <v>0</v>
      </c>
      <c r="Y413" s="16" t="inlineStr">
        <is>
          <t xml:space="preserve">用于将【元海藏真篇】由四级提升至五级。提高灵气储存上限，减少未炼化灵气的流失。</t>
        </is>
      </c>
      <c r="Z413" t="inlineStr">
        <is>
          <t xml:space="preserve">|cff00FF00“海纳百川，丹田藏气；未化之灵，亦不可归散。”——《元海藏灵录》|r</t>
        </is>
      </c>
      <c r="AA413" s="16" t="inlineStr">
        <is>
          <t xml:space="preserve">宗门兑换，购买，秘境或遗迹可得</t>
        </is>
      </c>
      <c r="AB413" s="16">
        <v>10902008</v>
      </c>
      <c r="AC413" s="31" t="inlineStr">
        <is>
          <t xml:space="preserve">0</t>
        </is>
      </c>
      <c r="AD413" s="16">
        <v>0</v>
      </c>
      <c r="AF413">
        <v>70002</v>
      </c>
      <c r="AH413">
        <v>6000</v>
      </c>
      <c r="AI413" s="32" t="inlineStr">
        <is>
          <t xml:space="preserve">功法</t>
        </is>
      </c>
      <c r="AJ413" s="16" t="inlineStr">
        <is>
          <t xml:space="preserve">天道神通</t>
        </is>
      </c>
      <c r="AK413" s="16" t="inlineStr">
        <is>
          <t xml:space="preserve">通用</t>
        </is>
      </c>
    </row>
    <row r="414" ht="16.5" customHeight="1" spans="2:37">
      <c r="B414" s="16" t="n">
        <f>10000000+INDEX(编号表!$B:$B,MATCH(F414,编号表!$A:$A,0))*100000+INDEX(编号表!$F:$F,MATCH(D414,编号表!$E:$E,0))*1000+INDEX(编号表!$D:$D,MATCH(E414,编号表!$C:$C,0))*10000+G414</f>
        <v>10902107</v>
      </c>
      <c r="C414" s="16" t="inlineStr">
        <is>
          <t xml:space="preserve">元海藏真篇·第六卷</t>
        </is>
      </c>
      <c r="D414" s="16" t="inlineStr">
        <is>
          <t xml:space="preserve">灵品</t>
        </is>
      </c>
      <c r="E414" s="16" t="inlineStr">
        <is>
          <t xml:space="preserve">通用</t>
        </is>
      </c>
      <c r="F414" s="16" t="inlineStr">
        <is>
          <t xml:space="preserve">天道神通</t>
        </is>
      </c>
      <c r="G414" s="16">
        <v>107</v>
      </c>
      <c r="I414" s="16">
        <v>60</v>
      </c>
      <c r="J414" t="str">
        <f>"大类_"&amp;D414&amp;E414&amp;F414</f>
        <v>大类_灵品通用天道神通</v>
      </c>
      <c r="K414" s="16" t="inlineStr">
        <is>
          <t xml:space="preserve">子类_技能书</t>
        </is>
      </c>
      <c r="L414" s="16">
        <v>1</v>
      </c>
      <c r="M414" s="16" t="inlineStr">
        <is>
          <t xml:space="preserve">功法</t>
        </is>
      </c>
      <c r="O414" s="16">
        <v>0</v>
      </c>
      <c r="P414" s="16" t="b">
        <v>1</v>
      </c>
      <c r="R414" s="16" t="b">
        <v>0</v>
      </c>
      <c r="S414" s="16">
        <v>7</v>
      </c>
      <c r="T414" s="16" t="inlineStr">
        <is>
          <t xml:space="preserve">体修</t>
        </is>
      </c>
      <c r="U414" s="16">
        <v>999</v>
      </c>
      <c r="V414" s="16" t="inlineStr">
        <is>
          <t xml:space="preserve">功能_技能书</t>
        </is>
      </c>
      <c r="W414" t="n" s="16">
        <v>10650005</v>
      </c>
      <c r="X414" t="n" s="42">
        <v>0</v>
      </c>
      <c r="Y414" s="16" t="inlineStr">
        <is>
          <t xml:space="preserve">用于将【元海藏真篇】由五级提升至六级。提高灵气储存上限，减少未炼化灵气的流失。</t>
        </is>
      </c>
      <c r="Z414" t="inlineStr">
        <is>
          <t xml:space="preserve">|cff00FF00“海纳百川，丹田藏气；未化之灵，亦不可归散。”——《元海藏灵录》|r</t>
        </is>
      </c>
      <c r="AA414" s="16" t="inlineStr">
        <is>
          <t xml:space="preserve">宗门兑换，购买，秘境或遗迹可得</t>
        </is>
      </c>
      <c r="AB414" s="16">
        <v>10902008</v>
      </c>
      <c r="AC414" s="31" t="inlineStr">
        <is>
          <t xml:space="preserve">0</t>
        </is>
      </c>
      <c r="AD414" s="16">
        <v>0</v>
      </c>
      <c r="AF414">
        <v>70002</v>
      </c>
      <c r="AH414">
        <v>30000</v>
      </c>
      <c r="AI414" s="32" t="inlineStr">
        <is>
          <t xml:space="preserve">功法</t>
        </is>
      </c>
      <c r="AJ414" s="16" t="inlineStr">
        <is>
          <t xml:space="preserve">天道神通</t>
        </is>
      </c>
      <c r="AK414" s="16" t="inlineStr">
        <is>
          <t xml:space="preserve">通用</t>
        </is>
      </c>
    </row>
    <row r="415" ht="16.5" customHeight="1" spans="2:37">
      <c r="B415" s="16" t="n">
        <f>10000000+INDEX(编号表!$B:$B,MATCH(F415,编号表!$A:$A,0))*100000+INDEX(编号表!$F:$F,MATCH(D415,编号表!$E:$E,0))*1000+INDEX(编号表!$D:$D,MATCH(E415,编号表!$C:$C,0))*10000+G415</f>
        <v>10903108</v>
      </c>
      <c r="C415" s="16" t="inlineStr">
        <is>
          <t xml:space="preserve">元海藏真篇·第七卷</t>
        </is>
      </c>
      <c r="D415" s="16" t="inlineStr">
        <is>
          <t xml:space="preserve">玄品</t>
        </is>
      </c>
      <c r="E415" s="16" t="inlineStr">
        <is>
          <t xml:space="preserve">通用</t>
        </is>
      </c>
      <c r="F415" s="16" t="inlineStr">
        <is>
          <t xml:space="preserve">天道神通</t>
        </is>
      </c>
      <c r="G415" s="16">
        <v>108</v>
      </c>
      <c r="I415" s="16">
        <v>60</v>
      </c>
      <c r="J415" t="str">
        <f>"大类_"&amp;D415&amp;E415&amp;F415</f>
        <v>大类_玄品通用天道神通</v>
      </c>
      <c r="K415" s="16" t="inlineStr">
        <is>
          <t xml:space="preserve">子类_技能书</t>
        </is>
      </c>
      <c r="L415" s="16">
        <v>1</v>
      </c>
      <c r="M415" s="16" t="inlineStr">
        <is>
          <t xml:space="preserve">功法</t>
        </is>
      </c>
      <c r="O415" s="16">
        <v>0</v>
      </c>
      <c r="P415" s="16" t="b">
        <v>1</v>
      </c>
      <c r="R415" s="16" t="b">
        <v>0</v>
      </c>
      <c r="S415" s="16">
        <v>7</v>
      </c>
      <c r="T415" s="16" t="inlineStr">
        <is>
          <t xml:space="preserve">体修</t>
        </is>
      </c>
      <c r="U415" s="16">
        <v>999</v>
      </c>
      <c r="V415" s="16" t="inlineStr">
        <is>
          <t xml:space="preserve">功能_技能书</t>
        </is>
      </c>
      <c r="W415" t="n" s="16">
        <v>10650006</v>
      </c>
      <c r="X415" t="n" s="42">
        <v>0</v>
      </c>
      <c r="Y415" s="16" t="inlineStr">
        <is>
          <t xml:space="preserve">用于将【元海藏真篇】由六级提升至七级。提高灵气储存上限，减少未炼化灵气的流失。</t>
        </is>
      </c>
      <c r="Z415" t="inlineStr">
        <is>
          <t xml:space="preserve">|cff00FF00“海纳百川，丹田藏气；未化之灵，亦不可归散。”——《元海藏灵录》|r</t>
        </is>
      </c>
      <c r="AA415" s="16" t="inlineStr">
        <is>
          <t xml:space="preserve">宗门兑换，购买，秘境或遗迹可得</t>
        </is>
      </c>
      <c r="AB415" s="16">
        <v>10902008</v>
      </c>
      <c r="AC415" s="31" t="inlineStr">
        <is>
          <t xml:space="preserve">0</t>
        </is>
      </c>
      <c r="AD415" s="16">
        <v>0</v>
      </c>
      <c r="AF415">
        <v>70002</v>
      </c>
      <c r="AH415">
        <v>600000</v>
      </c>
      <c r="AI415" s="32" t="inlineStr">
        <is>
          <t xml:space="preserve">功法</t>
        </is>
      </c>
      <c r="AJ415" s="16" t="inlineStr">
        <is>
          <t xml:space="preserve">天道神通</t>
        </is>
      </c>
      <c r="AK415" s="16" t="inlineStr">
        <is>
          <t xml:space="preserve">通用</t>
        </is>
      </c>
    </row>
    <row r="416" ht="16.5" customHeight="1" spans="2:37">
      <c r="B416" s="16" t="n">
        <f>10000000+INDEX(编号表!$B:$B,MATCH(F416,编号表!$A:$A,0))*100000+INDEX(编号表!$F:$F,MATCH(D416,编号表!$E:$E,0))*1000+INDEX(编号表!$D:$D,MATCH(E416,编号表!$C:$C,0))*10000+G416</f>
        <v>10903109</v>
      </c>
      <c r="C416" s="16" t="inlineStr">
        <is>
          <t xml:space="preserve">元海藏真篇·第八卷</t>
        </is>
      </c>
      <c r="D416" s="16" t="inlineStr">
        <is>
          <t xml:space="preserve">玄品</t>
        </is>
      </c>
      <c r="E416" s="16" t="inlineStr">
        <is>
          <t xml:space="preserve">通用</t>
        </is>
      </c>
      <c r="F416" s="16" t="inlineStr">
        <is>
          <t xml:space="preserve">天道神通</t>
        </is>
      </c>
      <c r="G416" s="16">
        <v>109</v>
      </c>
      <c r="I416" s="16">
        <v>60</v>
      </c>
      <c r="J416" t="str">
        <f>"大类_"&amp;D416&amp;E416&amp;F416</f>
        <v>大类_玄品通用天道神通</v>
      </c>
      <c r="K416" s="16" t="inlineStr">
        <is>
          <t xml:space="preserve">子类_技能书</t>
        </is>
      </c>
      <c r="L416" s="16">
        <v>1</v>
      </c>
      <c r="M416" s="16" t="inlineStr">
        <is>
          <t xml:space="preserve">功法</t>
        </is>
      </c>
      <c r="O416" s="16">
        <v>0</v>
      </c>
      <c r="P416" s="16" t="b">
        <v>1</v>
      </c>
      <c r="R416" s="16" t="b">
        <v>0</v>
      </c>
      <c r="S416" s="16">
        <v>7</v>
      </c>
      <c r="T416" s="16" t="inlineStr">
        <is>
          <t xml:space="preserve">体修</t>
        </is>
      </c>
      <c r="U416" s="16">
        <v>999</v>
      </c>
      <c r="V416" s="16" t="inlineStr">
        <is>
          <t xml:space="preserve">功能_技能书</t>
        </is>
      </c>
      <c r="W416" t="n" s="16">
        <v>10650007</v>
      </c>
      <c r="X416" t="n" s="42">
        <v>0</v>
      </c>
      <c r="Y416" s="16" t="inlineStr">
        <is>
          <t xml:space="preserve">用于将【元海藏真篇】由七级提升至八级。提高灵气储存上限，减少未炼化灵气的流失。</t>
        </is>
      </c>
      <c r="Z416" t="inlineStr">
        <is>
          <t xml:space="preserve">|cff00FF00“海纳百川，丹田藏气；未化之灵，亦不可归散。”——《元海藏灵录》|r</t>
        </is>
      </c>
      <c r="AA416" s="16" t="inlineStr">
        <is>
          <t xml:space="preserve">宗门兑换，购买，秘境或遗迹可得</t>
        </is>
      </c>
      <c r="AB416" s="16">
        <v>10902008</v>
      </c>
      <c r="AC416" s="31" t="inlineStr">
        <is>
          <t xml:space="preserve">0</t>
        </is>
      </c>
      <c r="AD416" s="16">
        <v>0</v>
      </c>
      <c r="AF416">
        <v>70002</v>
      </c>
      <c r="AH416">
        <v>600000</v>
      </c>
      <c r="AI416" s="32" t="inlineStr">
        <is>
          <t xml:space="preserve">功法</t>
        </is>
      </c>
      <c r="AJ416" s="16" t="inlineStr">
        <is>
          <t xml:space="preserve">天道神通</t>
        </is>
      </c>
      <c r="AK416" s="16" t="inlineStr">
        <is>
          <t xml:space="preserve">通用</t>
        </is>
      </c>
    </row>
    <row r="417" ht="16.5" customHeight="1" spans="2:37">
      <c r="B417" s="16" t="n">
        <f>10000000+INDEX(编号表!$B:$B,MATCH(F417,编号表!$A:$A,0))*100000+INDEX(编号表!$F:$F,MATCH(D417,编号表!$E:$E,0))*1000+INDEX(编号表!$D:$D,MATCH(E417,编号表!$C:$C,0))*10000+G417</f>
        <v>10903110</v>
      </c>
      <c r="C417" s="16" t="inlineStr">
        <is>
          <t xml:space="preserve">元海藏真篇·第九卷</t>
        </is>
      </c>
      <c r="D417" s="16" t="inlineStr">
        <is>
          <t xml:space="preserve">玄品</t>
        </is>
      </c>
      <c r="E417" s="16" t="inlineStr">
        <is>
          <t xml:space="preserve">通用</t>
        </is>
      </c>
      <c r="F417" s="16" t="inlineStr">
        <is>
          <t xml:space="preserve">天道神通</t>
        </is>
      </c>
      <c r="G417" s="16">
        <v>110</v>
      </c>
      <c r="I417" s="16">
        <v>60</v>
      </c>
      <c r="J417" t="str">
        <f>"大类_"&amp;D417&amp;E417&amp;F417</f>
        <v>大类_玄品通用天道神通</v>
      </c>
      <c r="K417" s="16" t="inlineStr">
        <is>
          <t xml:space="preserve">子类_技能书</t>
        </is>
      </c>
      <c r="L417" s="16">
        <v>1</v>
      </c>
      <c r="M417" s="16" t="inlineStr">
        <is>
          <t xml:space="preserve">功法</t>
        </is>
      </c>
      <c r="O417" s="16">
        <v>0</v>
      </c>
      <c r="P417" s="16" t="b">
        <v>1</v>
      </c>
      <c r="R417" s="16" t="b">
        <v>0</v>
      </c>
      <c r="S417" s="16">
        <v>7</v>
      </c>
      <c r="T417" s="16" t="inlineStr">
        <is>
          <t xml:space="preserve">体修</t>
        </is>
      </c>
      <c r="U417" s="16">
        <v>999</v>
      </c>
      <c r="V417" s="16" t="inlineStr">
        <is>
          <t xml:space="preserve">功能_技能书</t>
        </is>
      </c>
      <c r="W417" t="n" s="16">
        <v>10650008</v>
      </c>
      <c r="X417" t="n" s="42">
        <v>0</v>
      </c>
      <c r="Y417" s="16" t="inlineStr">
        <is>
          <t xml:space="preserve">用于将【元海藏真篇】由八级提升至九级。提高灵气储存上限，减少未炼化灵气的流失。</t>
        </is>
      </c>
      <c r="Z417" t="inlineStr">
        <is>
          <t xml:space="preserve">|cff00FF00“海纳百川，丹田藏气；未化之灵，亦不可归散。”——《元海藏灵录》|r</t>
        </is>
      </c>
      <c r="AA417" s="16" t="inlineStr">
        <is>
          <t xml:space="preserve">宗门兑换，购买，秘境或遗迹可得</t>
        </is>
      </c>
      <c r="AB417" s="16">
        <v>10902008</v>
      </c>
      <c r="AC417" s="31" t="inlineStr">
        <is>
          <t xml:space="preserve">0</t>
        </is>
      </c>
      <c r="AD417" s="16">
        <v>0</v>
      </c>
      <c r="AF417">
        <v>70002</v>
      </c>
      <c r="AH417">
        <v>3000000</v>
      </c>
      <c r="AI417" s="32" t="inlineStr">
        <is>
          <t xml:space="preserve">功法</t>
        </is>
      </c>
      <c r="AJ417" s="16" t="inlineStr">
        <is>
          <t xml:space="preserve">天道神通</t>
        </is>
      </c>
      <c r="AK417" s="16" t="inlineStr">
        <is>
          <t xml:space="preserve">通用</t>
        </is>
      </c>
    </row>
    <row r="418" ht="16.5" customHeight="1" spans="2:37">
      <c r="B418" s="16" t="n">
        <f>10000000+INDEX(编号表!$B:$B,MATCH(F418,编号表!$A:$A,0))*100000+INDEX(编号表!$F:$F,MATCH(D418,编号表!$E:$E,0))*1000+INDEX(编号表!$D:$D,MATCH(E418,编号表!$C:$C,0))*10000+G418</f>
        <v>10904111</v>
      </c>
      <c r="C418" s="16" t="inlineStr">
        <is>
          <t xml:space="preserve">元海藏真篇·第十卷</t>
        </is>
      </c>
      <c r="D418" s="16" t="inlineStr">
        <is>
          <t xml:space="preserve">仙品</t>
        </is>
      </c>
      <c r="E418" s="16" t="inlineStr">
        <is>
          <t xml:space="preserve">通用</t>
        </is>
      </c>
      <c r="F418" s="16" t="inlineStr">
        <is>
          <t xml:space="preserve">天道神通</t>
        </is>
      </c>
      <c r="G418" s="16">
        <v>111</v>
      </c>
      <c r="I418" s="16">
        <v>60</v>
      </c>
      <c r="J418" t="str">
        <f>"大类_"&amp;D418&amp;E418&amp;F418</f>
        <v>大类_仙品通用天道神通</v>
      </c>
      <c r="K418" s="16" t="inlineStr">
        <is>
          <t xml:space="preserve">子类_技能书</t>
        </is>
      </c>
      <c r="L418" s="16">
        <v>1</v>
      </c>
      <c r="M418" s="16" t="inlineStr">
        <is>
          <t xml:space="preserve">功法</t>
        </is>
      </c>
      <c r="O418" s="16">
        <v>0</v>
      </c>
      <c r="P418" s="16" t="b">
        <v>1</v>
      </c>
      <c r="R418" s="16" t="b">
        <v>0</v>
      </c>
      <c r="S418" s="16">
        <v>7</v>
      </c>
      <c r="T418" s="16" t="inlineStr">
        <is>
          <t xml:space="preserve">体修</t>
        </is>
      </c>
      <c r="U418" s="16">
        <v>999</v>
      </c>
      <c r="V418" s="16" t="inlineStr">
        <is>
          <t xml:space="preserve">功能_技能书</t>
        </is>
      </c>
      <c r="W418" t="n" s="16">
        <v>10650009</v>
      </c>
      <c r="X418" t="n" s="42">
        <v>0</v>
      </c>
      <c r="Y418" s="16" t="inlineStr">
        <is>
          <t xml:space="preserve">用于将【元海藏真篇】由九级提升至十级。提高灵气储存上限，减少未炼化灵气的流失。</t>
        </is>
      </c>
      <c r="Z418" t="inlineStr">
        <is>
          <t xml:space="preserve">|cff00FF00“海纳百川，丹田藏气；未化之灵，亦不可归散。”——《元海藏灵录》|r</t>
        </is>
      </c>
      <c r="AA418" s="16" t="inlineStr">
        <is>
          <t xml:space="preserve">宗门兑换，购买，秘境或遗迹可得</t>
        </is>
      </c>
      <c r="AB418" s="16">
        <v>10902008</v>
      </c>
      <c r="AC418" s="31" t="inlineStr">
        <is>
          <t xml:space="preserve">0</t>
        </is>
      </c>
      <c r="AD418" s="16">
        <v>0</v>
      </c>
      <c r="AF418">
        <v>70002</v>
      </c>
      <c r="AH418">
        <v>75000000</v>
      </c>
      <c r="AI418" s="32" t="inlineStr">
        <is>
          <t xml:space="preserve">功法</t>
        </is>
      </c>
      <c r="AJ418" s="16" t="inlineStr">
        <is>
          <t xml:space="preserve">天道神通</t>
        </is>
      </c>
      <c r="AK418" s="16" t="inlineStr">
        <is>
          <t xml:space="preserve">通用</t>
        </is>
      </c>
    </row>
    <row r="419" ht="16.5" customHeight="1" spans="2:37">
      <c r="B419" s="16" t="n">
        <f>10000000+INDEX(编号表!$B:$B,MATCH(F419,编号表!$A:$A,0))*100000+INDEX(编号表!$F:$F,MATCH(D419,编号表!$E:$E,0))*1000+INDEX(编号表!$D:$D,MATCH(E419,编号表!$C:$C,0))*10000+G419</f>
        <v>10903113</v>
      </c>
      <c r="C419" s="16" t="inlineStr">
        <is>
          <t xml:space="preserve">开玄破障诀·中卷</t>
        </is>
      </c>
      <c r="D419" s="16" t="inlineStr">
        <is>
          <t xml:space="preserve">玄品</t>
        </is>
      </c>
      <c r="E419" s="16" t="inlineStr">
        <is>
          <t xml:space="preserve">通用</t>
        </is>
      </c>
      <c r="F419" s="16" t="inlineStr">
        <is>
          <t xml:space="preserve">天道神通</t>
        </is>
      </c>
      <c r="G419" s="16">
        <v>113</v>
      </c>
      <c r="I419" s="16">
        <v>60</v>
      </c>
      <c r="J419" t="str">
        <f>"大类_"&amp;D419&amp;E419&amp;F419</f>
        <v>大类_玄品通用天道神通</v>
      </c>
      <c r="K419" s="16" t="inlineStr">
        <is>
          <t xml:space="preserve">子类_技能书</t>
        </is>
      </c>
      <c r="L419" s="16">
        <v>1</v>
      </c>
      <c r="M419" s="16" t="inlineStr">
        <is>
          <t xml:space="preserve">功法</t>
        </is>
      </c>
      <c r="O419" s="16">
        <v>0</v>
      </c>
      <c r="P419" s="16" t="b">
        <v>1</v>
      </c>
      <c r="R419" s="16" t="b">
        <v>0</v>
      </c>
      <c r="S419" s="16">
        <v>7</v>
      </c>
      <c r="T419" s="16" t="inlineStr">
        <is>
          <t xml:space="preserve">体修</t>
        </is>
      </c>
      <c r="U419" s="16">
        <v>999</v>
      </c>
      <c r="V419" s="16" t="inlineStr">
        <is>
          <t xml:space="preserve">功能_技能书</t>
        </is>
      </c>
      <c r="W419" t="n" s="16">
        <v>10660003</v>
      </c>
      <c r="X419" t="n" s="42">
        <v>0</v>
      </c>
      <c r="Y419" s="16" t="inlineStr">
        <is>
          <t xml:space="preserve">用于将【开玄破障诀】由三级提升至四级，开启四至六级修习。提高突破成功率，并减轻突破失败的反噬。</t>
        </is>
      </c>
      <c r="Z419" t="inlineStr">
        <is>
          <t xml:space="preserve">|cff00FF00“关隘非墙，乃旧序之极；稳其根本，方可开玄。”——《破境玄关论》|r</t>
        </is>
      </c>
      <c r="AA419" s="16" t="inlineStr">
        <is>
          <t xml:space="preserve">宗门兑换，购买，秘境或遗迹可得</t>
        </is>
      </c>
      <c r="AB419" s="16">
        <v>10902009</v>
      </c>
      <c r="AC419" s="31" t="inlineStr">
        <is>
          <t xml:space="preserve">0</t>
        </is>
      </c>
      <c r="AD419" s="16">
        <v>0</v>
      </c>
      <c r="AF419">
        <v>70002</v>
      </c>
      <c r="AH419">
        <v>24000</v>
      </c>
      <c r="AI419" s="32" t="inlineStr">
        <is>
          <t xml:space="preserve">功法</t>
        </is>
      </c>
      <c r="AJ419" s="16" t="inlineStr">
        <is>
          <t xml:space="preserve">天道神通</t>
        </is>
      </c>
      <c r="AK419" s="16" t="inlineStr">
        <is>
          <t xml:space="preserve">通用</t>
        </is>
      </c>
    </row>
    <row r="420" ht="16.5" customHeight="1" spans="2:37">
      <c r="B420" s="16" t="n">
        <f>10000000+INDEX(编号表!$B:$B,MATCH(F420,编号表!$A:$A,0))*100000+INDEX(编号表!$F:$F,MATCH(D420,编号表!$E:$E,0))*1000+INDEX(编号表!$D:$D,MATCH(E420,编号表!$C:$C,0))*10000+G420</f>
        <v>10904114</v>
      </c>
      <c r="C420" s="16" t="inlineStr">
        <is>
          <t xml:space="preserve">开玄破障诀·下卷</t>
        </is>
      </c>
      <c r="D420" s="16" t="inlineStr">
        <is>
          <t xml:space="preserve">仙品</t>
        </is>
      </c>
      <c r="E420" s="16" t="inlineStr">
        <is>
          <t xml:space="preserve">通用</t>
        </is>
      </c>
      <c r="F420" s="16" t="inlineStr">
        <is>
          <t xml:space="preserve">天道神通</t>
        </is>
      </c>
      <c r="G420" s="16">
        <v>114</v>
      </c>
      <c r="I420" s="16">
        <v>60</v>
      </c>
      <c r="J420" t="str">
        <f>"大类_"&amp;D420&amp;E420&amp;F420</f>
        <v>大类_仙品通用天道神通</v>
      </c>
      <c r="K420" s="16" t="inlineStr">
        <is>
          <t xml:space="preserve">子类_技能书</t>
        </is>
      </c>
      <c r="L420" s="16">
        <v>1</v>
      </c>
      <c r="M420" s="16" t="inlineStr">
        <is>
          <t xml:space="preserve">功法</t>
        </is>
      </c>
      <c r="O420" s="16">
        <v>0</v>
      </c>
      <c r="P420" s="16" t="b">
        <v>1</v>
      </c>
      <c r="R420" s="16" t="b">
        <v>0</v>
      </c>
      <c r="S420" s="16">
        <v>7</v>
      </c>
      <c r="T420" s="16" t="inlineStr">
        <is>
          <t xml:space="preserve">体修</t>
        </is>
      </c>
      <c r="U420" s="16">
        <v>999</v>
      </c>
      <c r="V420" s="16" t="inlineStr">
        <is>
          <t xml:space="preserve">功能_技能书</t>
        </is>
      </c>
      <c r="W420" t="n" s="16">
        <v>10660006</v>
      </c>
      <c r="X420" t="n" s="42">
        <v>0</v>
      </c>
      <c r="Y420" s="16" t="inlineStr">
        <is>
          <t xml:space="preserve">用于将【开玄破障诀】由六级提升至七级，开启七至十级修习。提高突破成功率，并减轻突破失败的反噬。</t>
        </is>
      </c>
      <c r="Z420" t="inlineStr">
        <is>
          <t xml:space="preserve">|cff00FF00“关隘非墙，乃旧序之极；稳其根本，方可开玄。”——《破境玄关论》|r</t>
        </is>
      </c>
      <c r="AA420" s="16" t="inlineStr">
        <is>
          <t xml:space="preserve">宗门兑换，购买，秘境或遗迹可得</t>
        </is>
      </c>
      <c r="AB420" s="16">
        <v>10902009</v>
      </c>
      <c r="AC420" s="31" t="inlineStr">
        <is>
          <t xml:space="preserve">0</t>
        </is>
      </c>
      <c r="AD420" s="16">
        <v>0</v>
      </c>
      <c r="AF420">
        <v>70002</v>
      </c>
      <c r="AH420">
        <v>3000000</v>
      </c>
      <c r="AI420" s="32" t="inlineStr">
        <is>
          <t xml:space="preserve">功法</t>
        </is>
      </c>
      <c r="AJ420" s="16" t="inlineStr">
        <is>
          <t xml:space="preserve">天道神通</t>
        </is>
      </c>
      <c r="AK420" s="16" t="inlineStr">
        <is>
          <t xml:space="preserve">通用</t>
        </is>
      </c>
    </row>
    <row r="421" ht="16.5" customHeight="1" spans="2:37">
      <c r="B421" s="16" t="n">
        <f>10000000+INDEX(编号表!$B:$B,MATCH(F421,编号表!$A:$A,0))*100000+INDEX(编号表!$F:$F,MATCH(D421,编号表!$E:$E,0))*1000+INDEX(编号表!$D:$D,MATCH(E421,编号表!$C:$C,0))*10000+G421</f>
        <v>10903116</v>
      </c>
      <c r="C421" s="16" t="inlineStr">
        <is>
          <t xml:space="preserve">破妄观微篇·中卷</t>
        </is>
      </c>
      <c r="D421" s="16" t="inlineStr">
        <is>
          <t xml:space="preserve">玄品</t>
        </is>
      </c>
      <c r="E421" s="16" t="inlineStr">
        <is>
          <t xml:space="preserve">通用</t>
        </is>
      </c>
      <c r="F421" s="16" t="inlineStr">
        <is>
          <t xml:space="preserve">天道神通</t>
        </is>
      </c>
      <c r="G421" s="16">
        <v>116</v>
      </c>
      <c r="I421" s="16">
        <v>60</v>
      </c>
      <c r="J421" t="str">
        <f>"大类_"&amp;D421&amp;E421&amp;F421</f>
        <v>大类_玄品通用天道神通</v>
      </c>
      <c r="K421" s="16" t="inlineStr">
        <is>
          <t xml:space="preserve">子类_技能书</t>
        </is>
      </c>
      <c r="L421" s="16">
        <v>1</v>
      </c>
      <c r="M421" s="16" t="inlineStr">
        <is>
          <t xml:space="preserve">功法</t>
        </is>
      </c>
      <c r="O421" s="16">
        <v>0</v>
      </c>
      <c r="P421" s="16" t="b">
        <v>1</v>
      </c>
      <c r="R421" s="16" t="b">
        <v>0</v>
      </c>
      <c r="S421" s="16">
        <v>7</v>
      </c>
      <c r="T421" s="16" t="inlineStr">
        <is>
          <t xml:space="preserve">体修</t>
        </is>
      </c>
      <c r="U421" s="16">
        <v>999</v>
      </c>
      <c r="V421" s="16" t="inlineStr">
        <is>
          <t xml:space="preserve">功能_技能书</t>
        </is>
      </c>
      <c r="W421" t="n" s="16">
        <v>10670003</v>
      </c>
      <c r="X421" t="n" s="42">
        <v>0</v>
      </c>
      <c r="Y421" s="16" t="inlineStr">
        <is>
          <t xml:space="preserve">用于将【破妄观微篇】由三级提升至四级，开启四至六级修习。提高神识探查能力，并增加神通命中要害的概率。</t>
        </is>
      </c>
      <c r="Z421" t="inlineStr">
        <is>
          <t xml:space="preserve">|cff00FF00“神识至微，可见气隙；既见其隙，则虚妄自破。”——《观微破妄录》|r</t>
        </is>
      </c>
      <c r="AA421" s="16" t="inlineStr">
        <is>
          <t xml:space="preserve">宗门兑换，购买，秘境或遗迹可得</t>
        </is>
      </c>
      <c r="AB421" s="16">
        <v>10902010</v>
      </c>
      <c r="AC421" s="31" t="inlineStr">
        <is>
          <t xml:space="preserve">0</t>
        </is>
      </c>
      <c r="AD421" s="16">
        <v>0</v>
      </c>
      <c r="AF421">
        <v>70002</v>
      </c>
      <c r="AH421">
        <v>24000</v>
      </c>
      <c r="AI421" s="32" t="inlineStr">
        <is>
          <t xml:space="preserve">功法</t>
        </is>
      </c>
      <c r="AJ421" s="16" t="inlineStr">
        <is>
          <t xml:space="preserve">天道神通</t>
        </is>
      </c>
      <c r="AK421" s="16" t="inlineStr">
        <is>
          <t xml:space="preserve">通用</t>
        </is>
      </c>
    </row>
    <row r="422" ht="16.5" customHeight="1" spans="2:37">
      <c r="B422" s="16" t="n">
        <f>10000000+INDEX(编号表!$B:$B,MATCH(F422,编号表!$A:$A,0))*100000+INDEX(编号表!$F:$F,MATCH(D422,编号表!$E:$E,0))*1000+INDEX(编号表!$D:$D,MATCH(E422,编号表!$C:$C,0))*10000+G422</f>
        <v>10904117</v>
      </c>
      <c r="C422" s="16" t="inlineStr">
        <is>
          <t xml:space="preserve">破妄观微篇·下卷</t>
        </is>
      </c>
      <c r="D422" s="16" t="inlineStr">
        <is>
          <t xml:space="preserve">仙品</t>
        </is>
      </c>
      <c r="E422" s="16" t="inlineStr">
        <is>
          <t xml:space="preserve">通用</t>
        </is>
      </c>
      <c r="F422" s="16" t="inlineStr">
        <is>
          <t xml:space="preserve">天道神通</t>
        </is>
      </c>
      <c r="G422" s="16">
        <v>117</v>
      </c>
      <c r="I422" s="16">
        <v>60</v>
      </c>
      <c r="J422" t="str">
        <f>"大类_"&amp;D422&amp;E422&amp;F422</f>
        <v>大类_仙品通用天道神通</v>
      </c>
      <c r="K422" s="16" t="inlineStr">
        <is>
          <t xml:space="preserve">子类_技能书</t>
        </is>
      </c>
      <c r="L422" s="16">
        <v>1</v>
      </c>
      <c r="M422" s="16" t="inlineStr">
        <is>
          <t xml:space="preserve">功法</t>
        </is>
      </c>
      <c r="O422" s="16">
        <v>0</v>
      </c>
      <c r="P422" s="16" t="b">
        <v>1</v>
      </c>
      <c r="R422" s="16" t="b">
        <v>0</v>
      </c>
      <c r="S422" s="16">
        <v>7</v>
      </c>
      <c r="T422" s="16" t="inlineStr">
        <is>
          <t xml:space="preserve">体修</t>
        </is>
      </c>
      <c r="U422" s="16">
        <v>999</v>
      </c>
      <c r="V422" s="16" t="inlineStr">
        <is>
          <t xml:space="preserve">功能_技能书</t>
        </is>
      </c>
      <c r="W422" t="n" s="16">
        <v>10670006</v>
      </c>
      <c r="X422" t="n" s="42">
        <v>0</v>
      </c>
      <c r="Y422" s="16" t="inlineStr">
        <is>
          <t xml:space="preserve">用于将【破妄观微篇】由六级提升至七级，开启七至十级修习。提高神识探查能力，并增加神通命中要害的概率。</t>
        </is>
      </c>
      <c r="Z422" t="inlineStr">
        <is>
          <t xml:space="preserve">|cff00FF00“神识至微，可见气隙；既见其隙，则虚妄自破。”——《观微破妄录》|r</t>
        </is>
      </c>
      <c r="AA422" s="16" t="inlineStr">
        <is>
          <t xml:space="preserve">宗门兑换，购买，秘境或遗迹可得</t>
        </is>
      </c>
      <c r="AB422" s="16">
        <v>10902010</v>
      </c>
      <c r="AC422" s="31" t="inlineStr">
        <is>
          <t xml:space="preserve">0</t>
        </is>
      </c>
      <c r="AD422" s="16">
        <v>0</v>
      </c>
      <c r="AF422">
        <v>70002</v>
      </c>
      <c r="AH422">
        <v>3000000</v>
      </c>
      <c r="AI422" s="32" t="inlineStr">
        <is>
          <t xml:space="preserve">功法</t>
        </is>
      </c>
      <c r="AJ422" s="16" t="inlineStr">
        <is>
          <t xml:space="preserve">天道神通</t>
        </is>
      </c>
      <c r="AK422" s="16" t="inlineStr">
        <is>
          <t xml:space="preserve">通用</t>
        </is>
      </c>
    </row>
    <row r="423" ht="16.5" customHeight="1" spans="2:37">
      <c r="B423" s="16" t="n">
        <f>10000000+INDEX(编号表!$B:$B,MATCH(F423,编号表!$A:$A,0))*100000+INDEX(编号表!$F:$F,MATCH(D423,编号表!$E:$E,0))*1000+INDEX(编号表!$D:$D,MATCH(E423,编号表!$C:$C,0))*10000+G423</f>
        <v>10903119</v>
      </c>
      <c r="C423" s="16" t="inlineStr">
        <is>
          <t xml:space="preserve">百战砺真功·中卷</t>
        </is>
      </c>
      <c r="D423" s="16" t="inlineStr">
        <is>
          <t xml:space="preserve">玄品</t>
        </is>
      </c>
      <c r="E423" s="16" t="inlineStr">
        <is>
          <t xml:space="preserve">通用</t>
        </is>
      </c>
      <c r="F423" s="16" t="inlineStr">
        <is>
          <t xml:space="preserve">天道神通</t>
        </is>
      </c>
      <c r="G423" s="16">
        <v>119</v>
      </c>
      <c r="I423" s="16">
        <v>60</v>
      </c>
      <c r="J423" t="str">
        <f>"大类_"&amp;D423&amp;E423&amp;F423</f>
        <v>大类_玄品通用天道神通</v>
      </c>
      <c r="K423" s="16" t="inlineStr">
        <is>
          <t xml:space="preserve">子类_技能书</t>
        </is>
      </c>
      <c r="L423" s="16">
        <v>1</v>
      </c>
      <c r="M423" s="16" t="inlineStr">
        <is>
          <t xml:space="preserve">功法</t>
        </is>
      </c>
      <c r="O423" s="16">
        <v>0</v>
      </c>
      <c r="P423" s="16" t="b">
        <v>1</v>
      </c>
      <c r="R423" s="16" t="b">
        <v>0</v>
      </c>
      <c r="S423" s="16">
        <v>7</v>
      </c>
      <c r="T423" s="16" t="inlineStr">
        <is>
          <t xml:space="preserve">体修</t>
        </is>
      </c>
      <c r="U423" s="16">
        <v>999</v>
      </c>
      <c r="V423" s="16" t="inlineStr">
        <is>
          <t xml:space="preserve">功能_技能书</t>
        </is>
      </c>
      <c r="W423" t="n" s="16">
        <v>10680003</v>
      </c>
      <c r="X423" t="n" s="42">
        <v>0</v>
      </c>
      <c r="Y423" s="16" t="inlineStr">
        <is>
          <t xml:space="preserve">用于将【百战砺真功】由三级提升至四级，开启四至六级修习。提高所有主动神通的最终威力。</t>
        </is>
      </c>
      <c r="Z423" t="inlineStr">
        <is>
          <t xml:space="preserve">|cff00FF00“法无常强，战可砺真；每正一误，神通便进一分。”——《百战灵机考》|r</t>
        </is>
      </c>
      <c r="AA423" s="16" t="inlineStr">
        <is>
          <t xml:space="preserve">宗门兑换，购买，秘境或遗迹可得</t>
        </is>
      </c>
      <c r="AB423" s="16">
        <v>10902011</v>
      </c>
      <c r="AC423" s="31" t="inlineStr">
        <is>
          <t xml:space="preserve">0</t>
        </is>
      </c>
      <c r="AD423" s="16">
        <v>0</v>
      </c>
      <c r="AF423">
        <v>70002</v>
      </c>
      <c r="AH423">
        <v>24000</v>
      </c>
      <c r="AI423" s="32" t="inlineStr">
        <is>
          <t xml:space="preserve">功法</t>
        </is>
      </c>
      <c r="AJ423" s="16" t="inlineStr">
        <is>
          <t xml:space="preserve">天道神通</t>
        </is>
      </c>
      <c r="AK423" s="16" t="inlineStr">
        <is>
          <t xml:space="preserve">通用</t>
        </is>
      </c>
    </row>
    <row r="424" ht="16.5" customHeight="1" spans="2:37">
      <c r="B424" s="16" t="n">
        <f>10000000+INDEX(编号表!$B:$B,MATCH(F424,编号表!$A:$A,0))*100000+INDEX(编号表!$F:$F,MATCH(D424,编号表!$E:$E,0))*1000+INDEX(编号表!$D:$D,MATCH(E424,编号表!$C:$C,0))*10000+G424</f>
        <v>10904120</v>
      </c>
      <c r="C424" s="16" t="inlineStr">
        <is>
          <t xml:space="preserve">百战砺真功·下卷</t>
        </is>
      </c>
      <c r="D424" s="16" t="inlineStr">
        <is>
          <t xml:space="preserve">仙品</t>
        </is>
      </c>
      <c r="E424" s="16" t="inlineStr">
        <is>
          <t xml:space="preserve">通用</t>
        </is>
      </c>
      <c r="F424" s="16" t="inlineStr">
        <is>
          <t xml:space="preserve">天道神通</t>
        </is>
      </c>
      <c r="G424" s="16">
        <v>120</v>
      </c>
      <c r="I424" s="16">
        <v>60</v>
      </c>
      <c r="J424" t="str">
        <f>"大类_"&amp;D424&amp;E424&amp;F424</f>
        <v>大类_仙品通用天道神通</v>
      </c>
      <c r="K424" s="16" t="inlineStr">
        <is>
          <t xml:space="preserve">子类_技能书</t>
        </is>
      </c>
      <c r="L424" s="16">
        <v>1</v>
      </c>
      <c r="M424" s="16" t="inlineStr">
        <is>
          <t xml:space="preserve">功法</t>
        </is>
      </c>
      <c r="O424" s="16">
        <v>0</v>
      </c>
      <c r="P424" s="16" t="b">
        <v>1</v>
      </c>
      <c r="R424" s="16" t="b">
        <v>0</v>
      </c>
      <c r="S424" s="16">
        <v>7</v>
      </c>
      <c r="T424" s="16" t="inlineStr">
        <is>
          <t xml:space="preserve">体修</t>
        </is>
      </c>
      <c r="U424" s="16">
        <v>999</v>
      </c>
      <c r="V424" s="16" t="inlineStr">
        <is>
          <t xml:space="preserve">功能_技能书</t>
        </is>
      </c>
      <c r="W424" t="n" s="16">
        <v>10680006</v>
      </c>
      <c r="X424" t="n" s="42">
        <v>0</v>
      </c>
      <c r="Y424" s="16" t="inlineStr">
        <is>
          <t xml:space="preserve">用于将【百战砺真功】由六级提升至七级，开启七至十级修习。提高所有主动神通的最终威力。</t>
        </is>
      </c>
      <c r="Z424" t="inlineStr">
        <is>
          <t xml:space="preserve">|cff00FF00“法无常强，战可砺真；每正一误，神通便进一分。”——《百战灵机考》|r</t>
        </is>
      </c>
      <c r="AA424" s="16" t="inlineStr">
        <is>
          <t xml:space="preserve">宗门兑换，购买，秘境或遗迹可得</t>
        </is>
      </c>
      <c r="AB424" s="16">
        <v>10902011</v>
      </c>
      <c r="AC424" s="31" t="inlineStr">
        <is>
          <t xml:space="preserve">0</t>
        </is>
      </c>
      <c r="AD424" s="16">
        <v>0</v>
      </c>
      <c r="AF424">
        <v>70002</v>
      </c>
      <c r="AH424">
        <v>3000000</v>
      </c>
      <c r="AI424" s="32" t="inlineStr">
        <is>
          <t xml:space="preserve">功法</t>
        </is>
      </c>
      <c r="AJ424" s="16" t="inlineStr">
        <is>
          <t xml:space="preserve">天道神通</t>
        </is>
      </c>
      <c r="AK424" s="16" t="inlineStr">
        <is>
          <t xml:space="preserve">通用</t>
        </is>
      </c>
    </row>
    <row r="425" ht="16.5" customHeight="1" spans="2:37">
      <c r="B425" s="16" t="n">
        <f>10000000+INDEX(编号表!$B:$B,MATCH(F425,编号表!$A:$A,0))*100000+INDEX(编号表!$F:$F,MATCH(D425,编号表!$E:$E,0))*1000+INDEX(编号表!$D:$D,MATCH(E425,编号表!$C:$C,0))*10000+G425</f>
        <v>10903122</v>
      </c>
      <c r="C425" s="16" t="inlineStr">
        <is>
          <t xml:space="preserve">万象本命诀·中卷</t>
        </is>
      </c>
      <c r="D425" s="16" t="inlineStr">
        <is>
          <t xml:space="preserve">玄品</t>
        </is>
      </c>
      <c r="E425" s="16" t="inlineStr">
        <is>
          <t xml:space="preserve">通用</t>
        </is>
      </c>
      <c r="F425" s="16" t="inlineStr">
        <is>
          <t xml:space="preserve">天道神通</t>
        </is>
      </c>
      <c r="G425" s="16">
        <v>122</v>
      </c>
      <c r="I425" s="16">
        <v>60</v>
      </c>
      <c r="J425" t="str">
        <f>"大类_"&amp;D425&amp;E425&amp;F425</f>
        <v>大类_玄品通用天道神通</v>
      </c>
      <c r="K425" s="16" t="inlineStr">
        <is>
          <t xml:space="preserve">子类_技能书</t>
        </is>
      </c>
      <c r="L425" s="16">
        <v>1</v>
      </c>
      <c r="M425" s="16" t="inlineStr">
        <is>
          <t xml:space="preserve">功法</t>
        </is>
      </c>
      <c r="O425" s="16">
        <v>0</v>
      </c>
      <c r="P425" s="16" t="b">
        <v>1</v>
      </c>
      <c r="R425" s="16" t="b">
        <v>0</v>
      </c>
      <c r="S425" s="16">
        <v>7</v>
      </c>
      <c r="T425" s="16" t="inlineStr">
        <is>
          <t xml:space="preserve">体修</t>
        </is>
      </c>
      <c r="U425" s="16">
        <v>999</v>
      </c>
      <c r="V425" s="16" t="inlineStr">
        <is>
          <t xml:space="preserve">功能_技能书</t>
        </is>
      </c>
      <c r="W425" t="n" s="16">
        <v>10690003</v>
      </c>
      <c r="X425" t="n" s="42">
        <v>0</v>
      </c>
      <c r="Y425" s="16" t="inlineStr">
        <is>
          <t xml:space="preserve">用于将【万象本命诀】由三级提升至四级，开启四至六级修习。指定一门本命神通，大幅提高其威力；同时只能指定一门。</t>
        </is>
      </c>
      <c r="Z425" t="inlineStr">
        <is>
          <t xml:space="preserve">|cff00FF00“万法皆可习，本命只存一；神意相合，则法如己身。”——《本命神通录》|r</t>
        </is>
      </c>
      <c r="AA425" s="16" t="inlineStr">
        <is>
          <t xml:space="preserve">宗门兑换，购买，秘境或遗迹可得</t>
        </is>
      </c>
      <c r="AB425" s="16">
        <v>10902012</v>
      </c>
      <c r="AC425" s="31" t="inlineStr">
        <is>
          <t xml:space="preserve">0</t>
        </is>
      </c>
      <c r="AD425" s="16">
        <v>0</v>
      </c>
      <c r="AF425">
        <v>70002</v>
      </c>
      <c r="AH425">
        <v>24000</v>
      </c>
      <c r="AI425" s="32" t="inlineStr">
        <is>
          <t xml:space="preserve">功法</t>
        </is>
      </c>
      <c r="AJ425" s="16" t="inlineStr">
        <is>
          <t xml:space="preserve">天道神通</t>
        </is>
      </c>
      <c r="AK425" s="16" t="inlineStr">
        <is>
          <t xml:space="preserve">通用</t>
        </is>
      </c>
    </row>
    <row r="426" ht="16.5" customHeight="1" spans="2:37">
      <c r="B426" s="16" t="n">
        <f>10000000+INDEX(编号表!$B:$B,MATCH(F426,编号表!$A:$A,0))*100000+INDEX(编号表!$F:$F,MATCH(D426,编号表!$E:$E,0))*1000+INDEX(编号表!$D:$D,MATCH(E426,编号表!$C:$C,0))*10000+G426</f>
        <v>10904123</v>
      </c>
      <c r="C426" s="16" t="inlineStr">
        <is>
          <t xml:space="preserve">万象本命诀·下卷</t>
        </is>
      </c>
      <c r="D426" s="16" t="inlineStr">
        <is>
          <t xml:space="preserve">仙品</t>
        </is>
      </c>
      <c r="E426" s="16" t="inlineStr">
        <is>
          <t xml:space="preserve">通用</t>
        </is>
      </c>
      <c r="F426" s="16" t="inlineStr">
        <is>
          <t xml:space="preserve">天道神通</t>
        </is>
      </c>
      <c r="G426" s="16">
        <v>123</v>
      </c>
      <c r="I426" s="16">
        <v>60</v>
      </c>
      <c r="J426" t="str">
        <f>"大类_"&amp;D426&amp;E426&amp;F426</f>
        <v>大类_仙品通用天道神通</v>
      </c>
      <c r="K426" s="16" t="inlineStr">
        <is>
          <t xml:space="preserve">子类_技能书</t>
        </is>
      </c>
      <c r="L426" s="16">
        <v>1</v>
      </c>
      <c r="M426" s="16" t="inlineStr">
        <is>
          <t xml:space="preserve">功法</t>
        </is>
      </c>
      <c r="O426" s="16">
        <v>0</v>
      </c>
      <c r="P426" s="16" t="b">
        <v>1</v>
      </c>
      <c r="R426" s="16" t="b">
        <v>0</v>
      </c>
      <c r="S426" s="16">
        <v>7</v>
      </c>
      <c r="T426" s="16" t="inlineStr">
        <is>
          <t xml:space="preserve">体修</t>
        </is>
      </c>
      <c r="U426" s="16">
        <v>999</v>
      </c>
      <c r="V426" s="16" t="inlineStr">
        <is>
          <t xml:space="preserve">功能_技能书</t>
        </is>
      </c>
      <c r="W426" t="n" s="16">
        <v>10690006</v>
      </c>
      <c r="X426" t="n" s="42">
        <v>0</v>
      </c>
      <c r="Y426" s="16" t="inlineStr">
        <is>
          <t xml:space="preserve">用于将【万象本命诀】由六级提升至七级，开启七至十级修习。指定一门本命神通，大幅提高其威力；同时只能指定一门。</t>
        </is>
      </c>
      <c r="Z426" t="inlineStr">
        <is>
          <t xml:space="preserve">|cff00FF00“万法皆可习，本命只存一；神意相合，则法如己身。”——《本命神通录》|r</t>
        </is>
      </c>
      <c r="AA426" s="16" t="inlineStr">
        <is>
          <t xml:space="preserve">宗门兑换，购买，秘境或遗迹可得</t>
        </is>
      </c>
      <c r="AB426" s="16">
        <v>10902012</v>
      </c>
      <c r="AC426" s="31" t="inlineStr">
        <is>
          <t xml:space="preserve">0</t>
        </is>
      </c>
      <c r="AD426" s="16">
        <v>0</v>
      </c>
      <c r="AF426">
        <v>70002</v>
      </c>
      <c r="AH426">
        <v>3000000</v>
      </c>
      <c r="AI426" s="32" t="inlineStr">
        <is>
          <t xml:space="preserve">功法</t>
        </is>
      </c>
      <c r="AJ426" s="16" t="inlineStr">
        <is>
          <t xml:space="preserve">天道神通</t>
        </is>
      </c>
      <c r="AK426" s="16" t="inlineStr">
        <is>
          <t xml:space="preserve">通用</t>
        </is>
      </c>
    </row>
    <row r="427" ht="16.5" customHeight="1" spans="2:37">
      <c r="B427" s="16" t="n">
        <f>10000000+INDEX(编号表!$B:$B,MATCH(F427,编号表!$A:$A,0))*100000+INDEX(编号表!$F:$F,MATCH(D427,编号表!$E:$E,0))*1000+INDEX(编号表!$D:$D,MATCH(E427,编号表!$C:$C,0))*10000+G427</f>
        <v>10901125</v>
      </c>
      <c r="C427" s="16" t="inlineStr">
        <is>
          <t xml:space="preserve">观剑养锋篇·第二卷</t>
        </is>
      </c>
      <c r="D427" s="16" t="inlineStr">
        <is>
          <t xml:space="preserve">凡品</t>
        </is>
      </c>
      <c r="E427" s="16" t="inlineStr">
        <is>
          <t xml:space="preserve">通用</t>
        </is>
      </c>
      <c r="F427" s="16" t="inlineStr">
        <is>
          <t xml:space="preserve">天道神通</t>
        </is>
      </c>
      <c r="G427" s="16">
        <v>125</v>
      </c>
      <c r="I427" s="16">
        <v>60</v>
      </c>
      <c r="J427" t="str">
        <f>"大类_"&amp;D427&amp;E427&amp;F427</f>
        <v>大类_凡品通用天道神通</v>
      </c>
      <c r="K427" s="16" t="inlineStr">
        <is>
          <t xml:space="preserve">子类_技能书</t>
        </is>
      </c>
      <c r="L427" s="16">
        <v>1</v>
      </c>
      <c r="M427" s="16" t="inlineStr">
        <is>
          <t xml:space="preserve">功法</t>
        </is>
      </c>
      <c r="O427" s="16">
        <v>0</v>
      </c>
      <c r="P427" s="16" t="b">
        <v>1</v>
      </c>
      <c r="R427" s="16" t="b">
        <v>0</v>
      </c>
      <c r="S427" s="16">
        <v>7</v>
      </c>
      <c r="T427" s="16" t="inlineStr">
        <is>
          <t xml:space="preserve">体修</t>
        </is>
      </c>
      <c r="U427" s="16">
        <v>999</v>
      </c>
      <c r="V427" s="16" t="inlineStr">
        <is>
          <t xml:space="preserve">功能_技能书</t>
        </is>
      </c>
      <c r="W427" t="n" s="16">
        <v>10700001</v>
      </c>
      <c r="X427" t="n" s="42">
        <v>0</v>
      </c>
      <c r="Y427" s="16" t="inlineStr">
        <is>
          <t xml:space="preserve">用于将【观剑养锋篇】由一级提升至二级。提高所有剑道系神通的伤害与破防效果。</t>
        </is>
      </c>
      <c r="Z427" t="inlineStr">
        <is>
          <t xml:space="preserve">|cff00FF00“剑锋养于未出之时，剑意成于久观之中。”——《剑堂养锋札》|r</t>
        </is>
      </c>
      <c r="AA427" s="16" t="inlineStr">
        <is>
          <t xml:space="preserve">宗门兑换，购买，秘境或遗迹可得</t>
        </is>
      </c>
      <c r="AB427" s="16">
        <v>10902013</v>
      </c>
      <c r="AC427" s="31" t="inlineStr">
        <is>
          <t xml:space="preserve">0</t>
        </is>
      </c>
      <c r="AD427" s="16">
        <v>0</v>
      </c>
      <c r="AF427">
        <v>70002</v>
      </c>
      <c r="AH427">
        <v>80</v>
      </c>
      <c r="AI427" s="32" t="inlineStr">
        <is>
          <t xml:space="preserve">功法</t>
        </is>
      </c>
      <c r="AJ427" s="16" t="inlineStr">
        <is>
          <t xml:space="preserve">天道神通</t>
        </is>
      </c>
      <c r="AK427" s="16" t="inlineStr">
        <is>
          <t xml:space="preserve">通用</t>
        </is>
      </c>
    </row>
    <row r="428" ht="16.5" customHeight="1" spans="2:37">
      <c r="B428" s="16" t="n">
        <f>10000000+INDEX(编号表!$B:$B,MATCH(F428,编号表!$A:$A,0))*100000+INDEX(编号表!$F:$F,MATCH(D428,编号表!$E:$E,0))*1000+INDEX(编号表!$D:$D,MATCH(E428,编号表!$C:$C,0))*10000+G428</f>
        <v>10901126</v>
      </c>
      <c r="C428" s="16" t="inlineStr">
        <is>
          <t xml:space="preserve">观剑养锋篇·第三卷</t>
        </is>
      </c>
      <c r="D428" s="16" t="inlineStr">
        <is>
          <t xml:space="preserve">凡品</t>
        </is>
      </c>
      <c r="E428" s="16" t="inlineStr">
        <is>
          <t xml:space="preserve">通用</t>
        </is>
      </c>
      <c r="F428" s="16" t="inlineStr">
        <is>
          <t xml:space="preserve">天道神通</t>
        </is>
      </c>
      <c r="G428" s="16">
        <v>126</v>
      </c>
      <c r="I428" s="16">
        <v>60</v>
      </c>
      <c r="J428" t="str">
        <f>"大类_"&amp;D428&amp;E428&amp;F428</f>
        <v>大类_凡品通用天道神通</v>
      </c>
      <c r="K428" s="16" t="inlineStr">
        <is>
          <t xml:space="preserve">子类_技能书</t>
        </is>
      </c>
      <c r="L428" s="16">
        <v>1</v>
      </c>
      <c r="M428" s="16" t="inlineStr">
        <is>
          <t xml:space="preserve">功法</t>
        </is>
      </c>
      <c r="O428" s="16">
        <v>0</v>
      </c>
      <c r="P428" s="16" t="b">
        <v>1</v>
      </c>
      <c r="R428" s="16" t="b">
        <v>0</v>
      </c>
      <c r="S428" s="16">
        <v>7</v>
      </c>
      <c r="T428" s="16" t="inlineStr">
        <is>
          <t xml:space="preserve">体修</t>
        </is>
      </c>
      <c r="U428" s="16">
        <v>999</v>
      </c>
      <c r="V428" s="16" t="inlineStr">
        <is>
          <t xml:space="preserve">功能_技能书</t>
        </is>
      </c>
      <c r="W428" t="n" s="16">
        <v>10700002</v>
      </c>
      <c r="X428" t="n" s="42">
        <v>0</v>
      </c>
      <c r="Y428" s="16" t="inlineStr">
        <is>
          <t xml:space="preserve">用于将【观剑养锋篇】由二级提升至三级。提高所有剑道系神通的伤害与破防效果。</t>
        </is>
      </c>
      <c r="Z428" t="inlineStr">
        <is>
          <t xml:space="preserve">|cff00FF00“剑锋养于未出之时，剑意成于久观之中。”——《剑堂养锋札》|r</t>
        </is>
      </c>
      <c r="AA428" s="16" t="inlineStr">
        <is>
          <t xml:space="preserve">宗门兑换，购买，秘境或遗迹可得</t>
        </is>
      </c>
      <c r="AB428" s="16">
        <v>10902013</v>
      </c>
      <c r="AC428" s="31" t="inlineStr">
        <is>
          <t xml:space="preserve">0</t>
        </is>
      </c>
      <c r="AD428" s="16">
        <v>0</v>
      </c>
      <c r="AF428">
        <v>70002</v>
      </c>
      <c r="AH428">
        <v>400</v>
      </c>
      <c r="AI428" s="32" t="inlineStr">
        <is>
          <t xml:space="preserve">功法</t>
        </is>
      </c>
      <c r="AJ428" s="16" t="inlineStr">
        <is>
          <t xml:space="preserve">天道神通</t>
        </is>
      </c>
      <c r="AK428" s="16" t="inlineStr">
        <is>
          <t xml:space="preserve">通用</t>
        </is>
      </c>
    </row>
    <row r="429" ht="16.5" customHeight="1" spans="2:37">
      <c r="B429" s="16" t="n">
        <f>10000000+INDEX(编号表!$B:$B,MATCH(F429,编号表!$A:$A,0))*100000+INDEX(编号表!$F:$F,MATCH(D429,编号表!$E:$E,0))*1000+INDEX(编号表!$D:$D,MATCH(E429,编号表!$C:$C,0))*10000+G429</f>
        <v>10902127</v>
      </c>
      <c r="C429" s="16" t="inlineStr">
        <is>
          <t xml:space="preserve">观剑养锋篇·第四卷</t>
        </is>
      </c>
      <c r="D429" s="16" t="inlineStr">
        <is>
          <t xml:space="preserve">灵品</t>
        </is>
      </c>
      <c r="E429" s="16" t="inlineStr">
        <is>
          <t xml:space="preserve">通用</t>
        </is>
      </c>
      <c r="F429" s="16" t="inlineStr">
        <is>
          <t xml:space="preserve">天道神通</t>
        </is>
      </c>
      <c r="G429" s="16">
        <v>127</v>
      </c>
      <c r="I429" s="16">
        <v>60</v>
      </c>
      <c r="J429" t="str">
        <f>"大类_"&amp;D429&amp;E429&amp;F429</f>
        <v>大类_灵品通用天道神通</v>
      </c>
      <c r="K429" s="16" t="inlineStr">
        <is>
          <t xml:space="preserve">子类_技能书</t>
        </is>
      </c>
      <c r="L429" s="16">
        <v>1</v>
      </c>
      <c r="M429" s="16" t="inlineStr">
        <is>
          <t xml:space="preserve">功法</t>
        </is>
      </c>
      <c r="O429" s="16">
        <v>0</v>
      </c>
      <c r="P429" s="16" t="b">
        <v>1</v>
      </c>
      <c r="R429" s="16" t="b">
        <v>0</v>
      </c>
      <c r="S429" s="16">
        <v>7</v>
      </c>
      <c r="T429" s="16" t="inlineStr">
        <is>
          <t xml:space="preserve">体修</t>
        </is>
      </c>
      <c r="U429" s="16">
        <v>999</v>
      </c>
      <c r="V429" s="16" t="inlineStr">
        <is>
          <t xml:space="preserve">功能_技能书</t>
        </is>
      </c>
      <c r="W429" t="n" s="16">
        <v>10700003</v>
      </c>
      <c r="X429" t="n" s="42">
        <v>0</v>
      </c>
      <c r="Y429" s="16" t="inlineStr">
        <is>
          <t xml:space="preserve">用于将【观剑养锋篇】由三级提升至四级。提高所有剑道系神通的伤害与破防效果。</t>
        </is>
      </c>
      <c r="Z429" t="inlineStr">
        <is>
          <t xml:space="preserve">|cff00FF00“剑锋养于未出之时，剑意成于久观之中。”——《剑堂养锋札》|r</t>
        </is>
      </c>
      <c r="AA429" s="16" t="inlineStr">
        <is>
          <t xml:space="preserve">宗门兑换，购买，秘境或遗迹可得</t>
        </is>
      </c>
      <c r="AB429" s="16">
        <v>10902013</v>
      </c>
      <c r="AC429" s="31" t="inlineStr">
        <is>
          <t xml:space="preserve">0</t>
        </is>
      </c>
      <c r="AD429" s="16">
        <v>0</v>
      </c>
      <c r="AF429">
        <v>70002</v>
      </c>
      <c r="AH429">
        <v>6000</v>
      </c>
      <c r="AI429" s="32" t="inlineStr">
        <is>
          <t xml:space="preserve">功法</t>
        </is>
      </c>
      <c r="AJ429" s="16" t="inlineStr">
        <is>
          <t xml:space="preserve">天道神通</t>
        </is>
      </c>
      <c r="AK429" s="16" t="inlineStr">
        <is>
          <t xml:space="preserve">通用</t>
        </is>
      </c>
    </row>
    <row r="430" ht="16.5" customHeight="1" spans="2:37">
      <c r="B430" s="16" t="n">
        <f>10000000+INDEX(编号表!$B:$B,MATCH(F430,编号表!$A:$A,0))*100000+INDEX(编号表!$F:$F,MATCH(D430,编号表!$E:$E,0))*1000+INDEX(编号表!$D:$D,MATCH(E430,编号表!$C:$C,0))*10000+G430</f>
        <v>10902128</v>
      </c>
      <c r="C430" s="16" t="inlineStr">
        <is>
          <t xml:space="preserve">观剑养锋篇·第五卷</t>
        </is>
      </c>
      <c r="D430" s="16" t="inlineStr">
        <is>
          <t xml:space="preserve">灵品</t>
        </is>
      </c>
      <c r="E430" s="16" t="inlineStr">
        <is>
          <t xml:space="preserve">通用</t>
        </is>
      </c>
      <c r="F430" s="16" t="inlineStr">
        <is>
          <t xml:space="preserve">天道神通</t>
        </is>
      </c>
      <c r="G430" s="16">
        <v>128</v>
      </c>
      <c r="I430" s="16">
        <v>60</v>
      </c>
      <c r="J430" t="str">
        <f>"大类_"&amp;D430&amp;E430&amp;F430</f>
        <v>大类_灵品通用天道神通</v>
      </c>
      <c r="K430" s="16" t="inlineStr">
        <is>
          <t xml:space="preserve">子类_技能书</t>
        </is>
      </c>
      <c r="L430" s="16">
        <v>1</v>
      </c>
      <c r="M430" s="16" t="inlineStr">
        <is>
          <t xml:space="preserve">功法</t>
        </is>
      </c>
      <c r="O430" s="16">
        <v>0</v>
      </c>
      <c r="P430" s="16" t="b">
        <v>1</v>
      </c>
      <c r="R430" s="16" t="b">
        <v>0</v>
      </c>
      <c r="S430" s="16">
        <v>7</v>
      </c>
      <c r="T430" s="16" t="inlineStr">
        <is>
          <t xml:space="preserve">体修</t>
        </is>
      </c>
      <c r="U430" s="16">
        <v>999</v>
      </c>
      <c r="V430" s="16" t="inlineStr">
        <is>
          <t xml:space="preserve">功能_技能书</t>
        </is>
      </c>
      <c r="W430" t="n" s="16">
        <v>10700004</v>
      </c>
      <c r="X430" t="n" s="42">
        <v>0</v>
      </c>
      <c r="Y430" s="16" t="inlineStr">
        <is>
          <t xml:space="preserve">用于将【观剑养锋篇】由四级提升至五级。提高所有剑道系神通的伤害与破防效果。</t>
        </is>
      </c>
      <c r="Z430" t="inlineStr">
        <is>
          <t xml:space="preserve">|cff00FF00“剑锋养于未出之时，剑意成于久观之中。”——《剑堂养锋札》|r</t>
        </is>
      </c>
      <c r="AA430" s="16" t="inlineStr">
        <is>
          <t xml:space="preserve">宗门兑换，购买，秘境或遗迹可得</t>
        </is>
      </c>
      <c r="AB430" s="16">
        <v>10902013</v>
      </c>
      <c r="AC430" s="31" t="inlineStr">
        <is>
          <t xml:space="preserve">0</t>
        </is>
      </c>
      <c r="AD430" s="16">
        <v>0</v>
      </c>
      <c r="AF430">
        <v>70002</v>
      </c>
      <c r="AH430">
        <v>6000</v>
      </c>
      <c r="AI430" s="32" t="inlineStr">
        <is>
          <t xml:space="preserve">功法</t>
        </is>
      </c>
      <c r="AJ430" s="16" t="inlineStr">
        <is>
          <t xml:space="preserve">天道神通</t>
        </is>
      </c>
      <c r="AK430" s="16" t="inlineStr">
        <is>
          <t xml:space="preserve">通用</t>
        </is>
      </c>
    </row>
    <row r="431" ht="16.5" customHeight="1" spans="2:37">
      <c r="B431" s="16" t="n">
        <f>10000000+INDEX(编号表!$B:$B,MATCH(F431,编号表!$A:$A,0))*100000+INDEX(编号表!$F:$F,MATCH(D431,编号表!$E:$E,0))*1000+INDEX(编号表!$D:$D,MATCH(E431,编号表!$C:$C,0))*10000+G431</f>
        <v>10902129</v>
      </c>
      <c r="C431" s="16" t="inlineStr">
        <is>
          <t xml:space="preserve">观剑养锋篇·第六卷</t>
        </is>
      </c>
      <c r="D431" s="16" t="inlineStr">
        <is>
          <t xml:space="preserve">灵品</t>
        </is>
      </c>
      <c r="E431" s="16" t="inlineStr">
        <is>
          <t xml:space="preserve">通用</t>
        </is>
      </c>
      <c r="F431" s="16" t="inlineStr">
        <is>
          <t xml:space="preserve">天道神通</t>
        </is>
      </c>
      <c r="G431" s="16">
        <v>129</v>
      </c>
      <c r="I431" s="16">
        <v>60</v>
      </c>
      <c r="J431" t="str">
        <f>"大类_"&amp;D431&amp;E431&amp;F431</f>
        <v>大类_灵品通用天道神通</v>
      </c>
      <c r="K431" s="16" t="inlineStr">
        <is>
          <t xml:space="preserve">子类_技能书</t>
        </is>
      </c>
      <c r="L431" s="16">
        <v>1</v>
      </c>
      <c r="M431" s="16" t="inlineStr">
        <is>
          <t xml:space="preserve">功法</t>
        </is>
      </c>
      <c r="O431" s="16">
        <v>0</v>
      </c>
      <c r="P431" s="16" t="b">
        <v>1</v>
      </c>
      <c r="R431" s="16" t="b">
        <v>0</v>
      </c>
      <c r="S431" s="16">
        <v>7</v>
      </c>
      <c r="T431" s="16" t="inlineStr">
        <is>
          <t xml:space="preserve">体修</t>
        </is>
      </c>
      <c r="U431" s="16">
        <v>999</v>
      </c>
      <c r="V431" s="16" t="inlineStr">
        <is>
          <t xml:space="preserve">功能_技能书</t>
        </is>
      </c>
      <c r="W431" t="n" s="16">
        <v>10700005</v>
      </c>
      <c r="X431" t="n" s="42">
        <v>0</v>
      </c>
      <c r="Y431" s="16" t="inlineStr">
        <is>
          <t xml:space="preserve">用于将【观剑养锋篇】由五级提升至六级。提高所有剑道系神通的伤害与破防效果。</t>
        </is>
      </c>
      <c r="Z431" t="inlineStr">
        <is>
          <t xml:space="preserve">|cff00FF00“剑锋养于未出之时，剑意成于久观之中。”——《剑堂养锋札》|r</t>
        </is>
      </c>
      <c r="AA431" s="16" t="inlineStr">
        <is>
          <t xml:space="preserve">宗门兑换，购买，秘境或遗迹可得</t>
        </is>
      </c>
      <c r="AB431" s="16">
        <v>10902013</v>
      </c>
      <c r="AC431" s="31" t="inlineStr">
        <is>
          <t xml:space="preserve">0</t>
        </is>
      </c>
      <c r="AD431" s="16">
        <v>0</v>
      </c>
      <c r="AF431">
        <v>70002</v>
      </c>
      <c r="AH431">
        <v>30000</v>
      </c>
      <c r="AI431" s="32" t="inlineStr">
        <is>
          <t xml:space="preserve">功法</t>
        </is>
      </c>
      <c r="AJ431" s="16" t="inlineStr">
        <is>
          <t xml:space="preserve">天道神通</t>
        </is>
      </c>
      <c r="AK431" s="16" t="inlineStr">
        <is>
          <t xml:space="preserve">通用</t>
        </is>
      </c>
    </row>
    <row r="432" ht="16.5" customHeight="1" spans="2:37">
      <c r="B432" s="16" t="n">
        <f>10000000+INDEX(编号表!$B:$B,MATCH(F432,编号表!$A:$A,0))*100000+INDEX(编号表!$F:$F,MATCH(D432,编号表!$E:$E,0))*1000+INDEX(编号表!$D:$D,MATCH(E432,编号表!$C:$C,0))*10000+G432</f>
        <v>10903130</v>
      </c>
      <c r="C432" s="16" t="inlineStr">
        <is>
          <t xml:space="preserve">观剑养锋篇·第七卷</t>
        </is>
      </c>
      <c r="D432" s="16" t="inlineStr">
        <is>
          <t xml:space="preserve">玄品</t>
        </is>
      </c>
      <c r="E432" s="16" t="inlineStr">
        <is>
          <t xml:space="preserve">通用</t>
        </is>
      </c>
      <c r="F432" s="16" t="inlineStr">
        <is>
          <t xml:space="preserve">天道神通</t>
        </is>
      </c>
      <c r="G432" s="16">
        <v>130</v>
      </c>
      <c r="I432" s="16">
        <v>60</v>
      </c>
      <c r="J432" t="str">
        <f>"大类_"&amp;D432&amp;E432&amp;F432</f>
        <v>大类_玄品通用天道神通</v>
      </c>
      <c r="K432" s="16" t="inlineStr">
        <is>
          <t xml:space="preserve">子类_技能书</t>
        </is>
      </c>
      <c r="L432" s="16">
        <v>1</v>
      </c>
      <c r="M432" s="16" t="inlineStr">
        <is>
          <t xml:space="preserve">功法</t>
        </is>
      </c>
      <c r="O432" s="16">
        <v>0</v>
      </c>
      <c r="P432" s="16" t="b">
        <v>1</v>
      </c>
      <c r="R432" s="16" t="b">
        <v>0</v>
      </c>
      <c r="S432" s="16">
        <v>7</v>
      </c>
      <c r="T432" s="16" t="inlineStr">
        <is>
          <t xml:space="preserve">体修</t>
        </is>
      </c>
      <c r="U432" s="16">
        <v>999</v>
      </c>
      <c r="V432" s="16" t="inlineStr">
        <is>
          <t xml:space="preserve">功能_技能书</t>
        </is>
      </c>
      <c r="W432" t="n" s="16">
        <v>10700006</v>
      </c>
      <c r="X432" t="n" s="42">
        <v>0</v>
      </c>
      <c r="Y432" s="16" t="inlineStr">
        <is>
          <t xml:space="preserve">用于将【观剑养锋篇】由六级提升至七级。提高所有剑道系神通的伤害与破防效果。</t>
        </is>
      </c>
      <c r="Z432" t="inlineStr">
        <is>
          <t xml:space="preserve">|cff00FF00“剑锋养于未出之时，剑意成于久观之中。”——《剑堂养锋札》|r</t>
        </is>
      </c>
      <c r="AA432" s="16" t="inlineStr">
        <is>
          <t xml:space="preserve">宗门兑换，购买，秘境或遗迹可得</t>
        </is>
      </c>
      <c r="AB432" s="16">
        <v>10902013</v>
      </c>
      <c r="AC432" s="31" t="inlineStr">
        <is>
          <t xml:space="preserve">0</t>
        </is>
      </c>
      <c r="AD432" s="16">
        <v>0</v>
      </c>
      <c r="AF432">
        <v>70002</v>
      </c>
      <c r="AH432">
        <v>600000</v>
      </c>
      <c r="AI432" s="32" t="inlineStr">
        <is>
          <t xml:space="preserve">功法</t>
        </is>
      </c>
      <c r="AJ432" s="16" t="inlineStr">
        <is>
          <t xml:space="preserve">天道神通</t>
        </is>
      </c>
      <c r="AK432" s="16" t="inlineStr">
        <is>
          <t xml:space="preserve">通用</t>
        </is>
      </c>
    </row>
    <row r="433" ht="16.5" customHeight="1" spans="2:37">
      <c r="B433" s="16" t="n">
        <f>10000000+INDEX(编号表!$B:$B,MATCH(F433,编号表!$A:$A,0))*100000+INDEX(编号表!$F:$F,MATCH(D433,编号表!$E:$E,0))*1000+INDEX(编号表!$D:$D,MATCH(E433,编号表!$C:$C,0))*10000+G433</f>
        <v>10903131</v>
      </c>
      <c r="C433" s="16" t="inlineStr">
        <is>
          <t xml:space="preserve">观剑养锋篇·第八卷</t>
        </is>
      </c>
      <c r="D433" s="16" t="inlineStr">
        <is>
          <t xml:space="preserve">玄品</t>
        </is>
      </c>
      <c r="E433" s="16" t="inlineStr">
        <is>
          <t xml:space="preserve">通用</t>
        </is>
      </c>
      <c r="F433" s="16" t="inlineStr">
        <is>
          <t xml:space="preserve">天道神通</t>
        </is>
      </c>
      <c r="G433" s="16">
        <v>131</v>
      </c>
      <c r="I433" s="16">
        <v>60</v>
      </c>
      <c r="J433" t="str">
        <f>"大类_"&amp;D433&amp;E433&amp;F433</f>
        <v>大类_玄品通用天道神通</v>
      </c>
      <c r="K433" s="16" t="inlineStr">
        <is>
          <t xml:space="preserve">子类_技能书</t>
        </is>
      </c>
      <c r="L433" s="16">
        <v>1</v>
      </c>
      <c r="M433" s="16" t="inlineStr">
        <is>
          <t xml:space="preserve">功法</t>
        </is>
      </c>
      <c r="O433" s="16">
        <v>0</v>
      </c>
      <c r="P433" s="16" t="b">
        <v>1</v>
      </c>
      <c r="R433" s="16" t="b">
        <v>0</v>
      </c>
      <c r="S433" s="16">
        <v>7</v>
      </c>
      <c r="T433" s="16" t="inlineStr">
        <is>
          <t xml:space="preserve">体修</t>
        </is>
      </c>
      <c r="U433" s="16">
        <v>999</v>
      </c>
      <c r="V433" s="16" t="inlineStr">
        <is>
          <t xml:space="preserve">功能_技能书</t>
        </is>
      </c>
      <c r="W433" t="n" s="16">
        <v>10700007</v>
      </c>
      <c r="X433" t="n" s="42">
        <v>0</v>
      </c>
      <c r="Y433" s="16" t="inlineStr">
        <is>
          <t xml:space="preserve">用于将【观剑养锋篇】由七级提升至八级。提高所有剑道系神通的伤害与破防效果。</t>
        </is>
      </c>
      <c r="Z433" t="inlineStr">
        <is>
          <t xml:space="preserve">|cff00FF00“剑锋养于未出之时，剑意成于久观之中。”——《剑堂养锋札》|r</t>
        </is>
      </c>
      <c r="AA433" s="16" t="inlineStr">
        <is>
          <t xml:space="preserve">宗门兑换，购买，秘境或遗迹可得</t>
        </is>
      </c>
      <c r="AB433" s="16">
        <v>10902013</v>
      </c>
      <c r="AC433" s="31" t="inlineStr">
        <is>
          <t xml:space="preserve">0</t>
        </is>
      </c>
      <c r="AD433" s="16">
        <v>0</v>
      </c>
      <c r="AF433">
        <v>70002</v>
      </c>
      <c r="AH433">
        <v>600000</v>
      </c>
      <c r="AI433" s="32" t="inlineStr">
        <is>
          <t xml:space="preserve">功法</t>
        </is>
      </c>
      <c r="AJ433" s="16" t="inlineStr">
        <is>
          <t xml:space="preserve">天道神通</t>
        </is>
      </c>
      <c r="AK433" s="16" t="inlineStr">
        <is>
          <t xml:space="preserve">通用</t>
        </is>
      </c>
    </row>
    <row r="434" ht="16.5" customHeight="1" spans="2:37">
      <c r="B434" s="16" t="n">
        <f>10000000+INDEX(编号表!$B:$B,MATCH(F434,编号表!$A:$A,0))*100000+INDEX(编号表!$F:$F,MATCH(D434,编号表!$E:$E,0))*1000+INDEX(编号表!$D:$D,MATCH(E434,编号表!$C:$C,0))*10000+G434</f>
        <v>10903132</v>
      </c>
      <c r="C434" s="16" t="inlineStr">
        <is>
          <t xml:space="preserve">观剑养锋篇·第九卷</t>
        </is>
      </c>
      <c r="D434" s="16" t="inlineStr">
        <is>
          <t xml:space="preserve">玄品</t>
        </is>
      </c>
      <c r="E434" s="16" t="inlineStr">
        <is>
          <t xml:space="preserve">通用</t>
        </is>
      </c>
      <c r="F434" s="16" t="inlineStr">
        <is>
          <t xml:space="preserve">天道神通</t>
        </is>
      </c>
      <c r="G434" s="16">
        <v>132</v>
      </c>
      <c r="I434" s="16">
        <v>60</v>
      </c>
      <c r="J434" t="str">
        <f>"大类_"&amp;D434&amp;E434&amp;F434</f>
        <v>大类_玄品通用天道神通</v>
      </c>
      <c r="K434" s="16" t="inlineStr">
        <is>
          <t xml:space="preserve">子类_技能书</t>
        </is>
      </c>
      <c r="L434" s="16">
        <v>1</v>
      </c>
      <c r="M434" s="16" t="inlineStr">
        <is>
          <t xml:space="preserve">功法</t>
        </is>
      </c>
      <c r="O434" s="16">
        <v>0</v>
      </c>
      <c r="P434" s="16" t="b">
        <v>1</v>
      </c>
      <c r="R434" s="16" t="b">
        <v>0</v>
      </c>
      <c r="S434" s="16">
        <v>7</v>
      </c>
      <c r="T434" s="16" t="inlineStr">
        <is>
          <t xml:space="preserve">体修</t>
        </is>
      </c>
      <c r="U434" s="16">
        <v>999</v>
      </c>
      <c r="V434" s="16" t="inlineStr">
        <is>
          <t xml:space="preserve">功能_技能书</t>
        </is>
      </c>
      <c r="W434" t="n" s="16">
        <v>10700008</v>
      </c>
      <c r="X434" t="n" s="42">
        <v>0</v>
      </c>
      <c r="Y434" s="16" t="inlineStr">
        <is>
          <t xml:space="preserve">用于将【观剑养锋篇】由八级提升至九级。提高所有剑道系神通的伤害与破防效果。</t>
        </is>
      </c>
      <c r="Z434" t="inlineStr">
        <is>
          <t xml:space="preserve">|cff00FF00“剑锋养于未出之时，剑意成于久观之中。”——《剑堂养锋札》|r</t>
        </is>
      </c>
      <c r="AA434" s="16" t="inlineStr">
        <is>
          <t xml:space="preserve">宗门兑换，购买，秘境或遗迹可得</t>
        </is>
      </c>
      <c r="AB434" s="16">
        <v>10902013</v>
      </c>
      <c r="AC434" s="31" t="inlineStr">
        <is>
          <t xml:space="preserve">0</t>
        </is>
      </c>
      <c r="AD434" s="16">
        <v>0</v>
      </c>
      <c r="AF434">
        <v>70002</v>
      </c>
      <c r="AH434">
        <v>3000000</v>
      </c>
      <c r="AI434" s="32" t="inlineStr">
        <is>
          <t xml:space="preserve">功法</t>
        </is>
      </c>
      <c r="AJ434" s="16" t="inlineStr">
        <is>
          <t xml:space="preserve">天道神通</t>
        </is>
      </c>
      <c r="AK434" s="16" t="inlineStr">
        <is>
          <t xml:space="preserve">通用</t>
        </is>
      </c>
    </row>
    <row r="435" ht="16.5" customHeight="1" spans="2:37">
      <c r="B435" s="16" t="n">
        <f>10000000+INDEX(编号表!$B:$B,MATCH(F435,编号表!$A:$A,0))*100000+INDEX(编号表!$F:$F,MATCH(D435,编号表!$E:$E,0))*1000+INDEX(编号表!$D:$D,MATCH(E435,编号表!$C:$C,0))*10000+G435</f>
        <v>10904133</v>
      </c>
      <c r="C435" s="16" t="inlineStr">
        <is>
          <t xml:space="preserve">观剑养锋篇·第十卷</t>
        </is>
      </c>
      <c r="D435" s="16" t="inlineStr">
        <is>
          <t xml:space="preserve">仙品</t>
        </is>
      </c>
      <c r="E435" s="16" t="inlineStr">
        <is>
          <t xml:space="preserve">通用</t>
        </is>
      </c>
      <c r="F435" s="16" t="inlineStr">
        <is>
          <t xml:space="preserve">天道神通</t>
        </is>
      </c>
      <c r="G435" s="16">
        <v>133</v>
      </c>
      <c r="I435" s="16">
        <v>60</v>
      </c>
      <c r="J435" t="str">
        <f>"大类_"&amp;D435&amp;E435&amp;F435</f>
        <v>大类_仙品通用天道神通</v>
      </c>
      <c r="K435" s="16" t="inlineStr">
        <is>
          <t xml:space="preserve">子类_技能书</t>
        </is>
      </c>
      <c r="L435" s="16">
        <v>1</v>
      </c>
      <c r="M435" s="16" t="inlineStr">
        <is>
          <t xml:space="preserve">功法</t>
        </is>
      </c>
      <c r="O435" s="16">
        <v>0</v>
      </c>
      <c r="P435" s="16" t="b">
        <v>1</v>
      </c>
      <c r="R435" s="16" t="b">
        <v>0</v>
      </c>
      <c r="S435" s="16">
        <v>7</v>
      </c>
      <c r="T435" s="16" t="inlineStr">
        <is>
          <t xml:space="preserve">体修</t>
        </is>
      </c>
      <c r="U435" s="16">
        <v>999</v>
      </c>
      <c r="V435" s="16" t="inlineStr">
        <is>
          <t xml:space="preserve">功能_技能书</t>
        </is>
      </c>
      <c r="W435" t="n" s="16">
        <v>10700009</v>
      </c>
      <c r="X435" t="n" s="42">
        <v>0</v>
      </c>
      <c r="Y435" s="16" t="inlineStr">
        <is>
          <t xml:space="preserve">用于将【观剑养锋篇】由九级提升至十级。提高所有剑道系神通的伤害与破防效果。</t>
        </is>
      </c>
      <c r="Z435" t="inlineStr">
        <is>
          <t xml:space="preserve">|cff00FF00“剑锋养于未出之时，剑意成于久观之中。”——《剑堂养锋札》|r</t>
        </is>
      </c>
      <c r="AA435" s="16" t="inlineStr">
        <is>
          <t xml:space="preserve">宗门兑换，购买，秘境或遗迹可得</t>
        </is>
      </c>
      <c r="AB435" s="16">
        <v>10902013</v>
      </c>
      <c r="AC435" s="31" t="inlineStr">
        <is>
          <t xml:space="preserve">0</t>
        </is>
      </c>
      <c r="AD435" s="16">
        <v>0</v>
      </c>
      <c r="AF435">
        <v>70002</v>
      </c>
      <c r="AH435">
        <v>75000000</v>
      </c>
      <c r="AI435" s="32" t="inlineStr">
        <is>
          <t xml:space="preserve">功法</t>
        </is>
      </c>
      <c r="AJ435" s="16" t="inlineStr">
        <is>
          <t xml:space="preserve">天道神通</t>
        </is>
      </c>
      <c r="AK435" s="16" t="inlineStr">
        <is>
          <t xml:space="preserve">通用</t>
        </is>
      </c>
    </row>
    <row r="436" ht="16.5" customHeight="1" spans="2:37">
      <c r="B436" s="16" t="n">
        <f>10000000+INDEX(编号表!$B:$B,MATCH(F436,编号表!$A:$A,0))*100000+INDEX(编号表!$F:$F,MATCH(D436,编号表!$E:$E,0))*1000+INDEX(编号表!$D:$D,MATCH(E436,编号表!$C:$C,0))*10000+G436</f>
        <v>10901135</v>
      </c>
      <c r="C436" s="16" t="inlineStr">
        <is>
          <t xml:space="preserve">万法归流经·第二卷</t>
        </is>
      </c>
      <c r="D436" s="16" t="inlineStr">
        <is>
          <t xml:space="preserve">凡品</t>
        </is>
      </c>
      <c r="E436" s="16" t="inlineStr">
        <is>
          <t xml:space="preserve">通用</t>
        </is>
      </c>
      <c r="F436" s="16" t="inlineStr">
        <is>
          <t xml:space="preserve">天道神通</t>
        </is>
      </c>
      <c r="G436" s="16">
        <v>135</v>
      </c>
      <c r="I436" s="16">
        <v>60</v>
      </c>
      <c r="J436" t="str">
        <f>"大类_"&amp;D436&amp;E436&amp;F436</f>
        <v>大类_凡品通用天道神通</v>
      </c>
      <c r="K436" s="16" t="inlineStr">
        <is>
          <t xml:space="preserve">子类_技能书</t>
        </is>
      </c>
      <c r="L436" s="16">
        <v>1</v>
      </c>
      <c r="M436" s="16" t="inlineStr">
        <is>
          <t xml:space="preserve">功法</t>
        </is>
      </c>
      <c r="O436" s="16">
        <v>0</v>
      </c>
      <c r="P436" s="16" t="b">
        <v>1</v>
      </c>
      <c r="R436" s="16" t="b">
        <v>0</v>
      </c>
      <c r="S436" s="16">
        <v>7</v>
      </c>
      <c r="T436" s="16" t="inlineStr">
        <is>
          <t xml:space="preserve">体修</t>
        </is>
      </c>
      <c r="U436" s="16">
        <v>999</v>
      </c>
      <c r="V436" s="16" t="inlineStr">
        <is>
          <t xml:space="preserve">功能_技能书</t>
        </is>
      </c>
      <c r="W436" t="n" s="16">
        <v>10710001</v>
      </c>
      <c r="X436" t="n" s="42">
        <v>0</v>
      </c>
      <c r="Y436" s="16" t="inlineStr">
        <is>
          <t xml:space="preserve">用于将【万法归流经】由一级提升至二级。提高所有术法系神通的效果。</t>
        </is>
      </c>
      <c r="Z436" t="inlineStr">
        <is>
          <t xml:space="preserve">|cff00FF00“术有万象，气归一流；灵流无滞，则诸法尽显。”——《万法运灵总纲》|r</t>
        </is>
      </c>
      <c r="AA436" s="16" t="inlineStr">
        <is>
          <t xml:space="preserve">宗门兑换，购买，秘境或遗迹可得</t>
        </is>
      </c>
      <c r="AB436" s="16">
        <v>10902014</v>
      </c>
      <c r="AC436" s="31" t="inlineStr">
        <is>
          <t xml:space="preserve">0</t>
        </is>
      </c>
      <c r="AD436" s="16">
        <v>0</v>
      </c>
      <c r="AF436">
        <v>70002</v>
      </c>
      <c r="AH436">
        <v>80</v>
      </c>
      <c r="AI436" s="32" t="inlineStr">
        <is>
          <t xml:space="preserve">功法</t>
        </is>
      </c>
      <c r="AJ436" s="16" t="inlineStr">
        <is>
          <t xml:space="preserve">天道神通</t>
        </is>
      </c>
      <c r="AK436" s="16" t="inlineStr">
        <is>
          <t xml:space="preserve">通用</t>
        </is>
      </c>
    </row>
    <row r="437" ht="16.5" customHeight="1" spans="2:37">
      <c r="B437" s="16" t="n">
        <f>10000000+INDEX(编号表!$B:$B,MATCH(F437,编号表!$A:$A,0))*100000+INDEX(编号表!$F:$F,MATCH(D437,编号表!$E:$E,0))*1000+INDEX(编号表!$D:$D,MATCH(E437,编号表!$C:$C,0))*10000+G437</f>
        <v>10901136</v>
      </c>
      <c r="C437" s="16" t="inlineStr">
        <is>
          <t xml:space="preserve">万法归流经·第三卷</t>
        </is>
      </c>
      <c r="D437" s="16" t="inlineStr">
        <is>
          <t xml:space="preserve">凡品</t>
        </is>
      </c>
      <c r="E437" s="16" t="inlineStr">
        <is>
          <t xml:space="preserve">通用</t>
        </is>
      </c>
      <c r="F437" s="16" t="inlineStr">
        <is>
          <t xml:space="preserve">天道神通</t>
        </is>
      </c>
      <c r="G437" s="16">
        <v>136</v>
      </c>
      <c r="I437" s="16">
        <v>60</v>
      </c>
      <c r="J437" t="str">
        <f>"大类_"&amp;D437&amp;E437&amp;F437</f>
        <v>大类_凡品通用天道神通</v>
      </c>
      <c r="K437" s="16" t="inlineStr">
        <is>
          <t xml:space="preserve">子类_技能书</t>
        </is>
      </c>
      <c r="L437" s="16">
        <v>1</v>
      </c>
      <c r="M437" s="16" t="inlineStr">
        <is>
          <t xml:space="preserve">功法</t>
        </is>
      </c>
      <c r="O437" s="16">
        <v>0</v>
      </c>
      <c r="P437" s="16" t="b">
        <v>1</v>
      </c>
      <c r="R437" s="16" t="b">
        <v>0</v>
      </c>
      <c r="S437" s="16">
        <v>7</v>
      </c>
      <c r="T437" s="16" t="inlineStr">
        <is>
          <t xml:space="preserve">体修</t>
        </is>
      </c>
      <c r="U437" s="16">
        <v>999</v>
      </c>
      <c r="V437" s="16" t="inlineStr">
        <is>
          <t xml:space="preserve">功能_技能书</t>
        </is>
      </c>
      <c r="W437" t="n" s="16">
        <v>10710002</v>
      </c>
      <c r="X437" t="n" s="42">
        <v>0</v>
      </c>
      <c r="Y437" s="16" t="inlineStr">
        <is>
          <t xml:space="preserve">用于将【万法归流经】由二级提升至三级。提高所有术法系神通的效果。</t>
        </is>
      </c>
      <c r="Z437" t="inlineStr">
        <is>
          <t xml:space="preserve">|cff00FF00“术有万象，气归一流；灵流无滞，则诸法尽显。”——《万法运灵总纲》|r</t>
        </is>
      </c>
      <c r="AA437" s="16" t="inlineStr">
        <is>
          <t xml:space="preserve">宗门兑换，购买，秘境或遗迹可得</t>
        </is>
      </c>
      <c r="AB437" s="16">
        <v>10902014</v>
      </c>
      <c r="AC437" s="31" t="inlineStr">
        <is>
          <t xml:space="preserve">0</t>
        </is>
      </c>
      <c r="AD437" s="16">
        <v>0</v>
      </c>
      <c r="AF437">
        <v>70002</v>
      </c>
      <c r="AH437">
        <v>400</v>
      </c>
      <c r="AI437" s="32" t="inlineStr">
        <is>
          <t xml:space="preserve">功法</t>
        </is>
      </c>
      <c r="AJ437" s="16" t="inlineStr">
        <is>
          <t xml:space="preserve">天道神通</t>
        </is>
      </c>
      <c r="AK437" s="16" t="inlineStr">
        <is>
          <t xml:space="preserve">通用</t>
        </is>
      </c>
    </row>
    <row r="438" ht="16.5" customHeight="1" spans="2:37">
      <c r="B438" s="16" t="n">
        <f>10000000+INDEX(编号表!$B:$B,MATCH(F438,编号表!$A:$A,0))*100000+INDEX(编号表!$F:$F,MATCH(D438,编号表!$E:$E,0))*1000+INDEX(编号表!$D:$D,MATCH(E438,编号表!$C:$C,0))*10000+G438</f>
        <v>10902137</v>
      </c>
      <c r="C438" s="16" t="inlineStr">
        <is>
          <t xml:space="preserve">万法归流经·第四卷</t>
        </is>
      </c>
      <c r="D438" s="16" t="inlineStr">
        <is>
          <t xml:space="preserve">灵品</t>
        </is>
      </c>
      <c r="E438" s="16" t="inlineStr">
        <is>
          <t xml:space="preserve">通用</t>
        </is>
      </c>
      <c r="F438" s="16" t="inlineStr">
        <is>
          <t xml:space="preserve">天道神通</t>
        </is>
      </c>
      <c r="G438" s="16">
        <v>137</v>
      </c>
      <c r="I438" s="16">
        <v>60</v>
      </c>
      <c r="J438" t="str">
        <f>"大类_"&amp;D438&amp;E438&amp;F438</f>
        <v>大类_灵品通用天道神通</v>
      </c>
      <c r="K438" s="16" t="inlineStr">
        <is>
          <t xml:space="preserve">子类_技能书</t>
        </is>
      </c>
      <c r="L438" s="16">
        <v>1</v>
      </c>
      <c r="M438" s="16" t="inlineStr">
        <is>
          <t xml:space="preserve">功法</t>
        </is>
      </c>
      <c r="O438" s="16">
        <v>0</v>
      </c>
      <c r="P438" s="16" t="b">
        <v>1</v>
      </c>
      <c r="R438" s="16" t="b">
        <v>0</v>
      </c>
      <c r="S438" s="16">
        <v>7</v>
      </c>
      <c r="T438" s="16" t="inlineStr">
        <is>
          <t xml:space="preserve">体修</t>
        </is>
      </c>
      <c r="U438" s="16">
        <v>999</v>
      </c>
      <c r="V438" s="16" t="inlineStr">
        <is>
          <t xml:space="preserve">功能_技能书</t>
        </is>
      </c>
      <c r="W438" t="n" s="16">
        <v>10710003</v>
      </c>
      <c r="X438" t="n" s="42">
        <v>0</v>
      </c>
      <c r="Y438" s="16" t="inlineStr">
        <is>
          <t xml:space="preserve">用于将【万法归流经】由三级提升至四级。提高所有术法系神通的效果。</t>
        </is>
      </c>
      <c r="Z438" t="inlineStr">
        <is>
          <t xml:space="preserve">|cff00FF00“术有万象，气归一流；灵流无滞，则诸法尽显。”——《万法运灵总纲》|r</t>
        </is>
      </c>
      <c r="AA438" s="16" t="inlineStr">
        <is>
          <t xml:space="preserve">宗门兑换，购买，秘境或遗迹可得</t>
        </is>
      </c>
      <c r="AB438" s="16">
        <v>10902014</v>
      </c>
      <c r="AC438" s="31" t="inlineStr">
        <is>
          <t xml:space="preserve">0</t>
        </is>
      </c>
      <c r="AD438" s="16">
        <v>0</v>
      </c>
      <c r="AF438">
        <v>70002</v>
      </c>
      <c r="AH438">
        <v>6000</v>
      </c>
      <c r="AI438" s="32" t="inlineStr">
        <is>
          <t xml:space="preserve">功法</t>
        </is>
      </c>
      <c r="AJ438" s="16" t="inlineStr">
        <is>
          <t xml:space="preserve">天道神通</t>
        </is>
      </c>
      <c r="AK438" s="16" t="inlineStr">
        <is>
          <t xml:space="preserve">通用</t>
        </is>
      </c>
    </row>
    <row r="439" ht="16.5" customHeight="1" spans="2:37">
      <c r="B439" s="16" t="n">
        <f>10000000+INDEX(编号表!$B:$B,MATCH(F439,编号表!$A:$A,0))*100000+INDEX(编号表!$F:$F,MATCH(D439,编号表!$E:$E,0))*1000+INDEX(编号表!$D:$D,MATCH(E439,编号表!$C:$C,0))*10000+G439</f>
        <v>10902138</v>
      </c>
      <c r="C439" s="16" t="inlineStr">
        <is>
          <t xml:space="preserve">万法归流经·第五卷</t>
        </is>
      </c>
      <c r="D439" s="16" t="inlineStr">
        <is>
          <t xml:space="preserve">灵品</t>
        </is>
      </c>
      <c r="E439" s="16" t="inlineStr">
        <is>
          <t xml:space="preserve">通用</t>
        </is>
      </c>
      <c r="F439" s="16" t="inlineStr">
        <is>
          <t xml:space="preserve">天道神通</t>
        </is>
      </c>
      <c r="G439" s="16">
        <v>138</v>
      </c>
      <c r="I439" s="16">
        <v>60</v>
      </c>
      <c r="J439" t="str">
        <f>"大类_"&amp;D439&amp;E439&amp;F439</f>
        <v>大类_灵品通用天道神通</v>
      </c>
      <c r="K439" s="16" t="inlineStr">
        <is>
          <t xml:space="preserve">子类_技能书</t>
        </is>
      </c>
      <c r="L439" s="16">
        <v>1</v>
      </c>
      <c r="M439" s="16" t="inlineStr">
        <is>
          <t xml:space="preserve">功法</t>
        </is>
      </c>
      <c r="O439" s="16">
        <v>0</v>
      </c>
      <c r="P439" s="16" t="b">
        <v>1</v>
      </c>
      <c r="R439" s="16" t="b">
        <v>0</v>
      </c>
      <c r="S439" s="16">
        <v>7</v>
      </c>
      <c r="T439" s="16" t="inlineStr">
        <is>
          <t xml:space="preserve">体修</t>
        </is>
      </c>
      <c r="U439" s="16">
        <v>999</v>
      </c>
      <c r="V439" s="16" t="inlineStr">
        <is>
          <t xml:space="preserve">功能_技能书</t>
        </is>
      </c>
      <c r="W439" t="n" s="16">
        <v>10710004</v>
      </c>
      <c r="X439" t="n" s="42">
        <v>0</v>
      </c>
      <c r="Y439" s="16" t="inlineStr">
        <is>
          <t xml:space="preserve">用于将【万法归流经】由四级提升至五级。提高所有术法系神通的效果。</t>
        </is>
      </c>
      <c r="Z439" t="inlineStr">
        <is>
          <t xml:space="preserve">|cff00FF00“术有万象，气归一流；灵流无滞，则诸法尽显。”——《万法运灵总纲》|r</t>
        </is>
      </c>
      <c r="AA439" s="16" t="inlineStr">
        <is>
          <t xml:space="preserve">宗门兑换，购买，秘境或遗迹可得</t>
        </is>
      </c>
      <c r="AB439" s="16">
        <v>10902014</v>
      </c>
      <c r="AC439" s="31" t="inlineStr">
        <is>
          <t xml:space="preserve">0</t>
        </is>
      </c>
      <c r="AD439" s="16">
        <v>0</v>
      </c>
      <c r="AF439">
        <v>70002</v>
      </c>
      <c r="AH439">
        <v>6000</v>
      </c>
      <c r="AI439" s="32" t="inlineStr">
        <is>
          <t xml:space="preserve">功法</t>
        </is>
      </c>
      <c r="AJ439" s="16" t="inlineStr">
        <is>
          <t xml:space="preserve">天道神通</t>
        </is>
      </c>
      <c r="AK439" s="16" t="inlineStr">
        <is>
          <t xml:space="preserve">通用</t>
        </is>
      </c>
    </row>
    <row r="440" ht="16.5" customHeight="1" spans="2:37">
      <c r="B440" s="16" t="n">
        <f>10000000+INDEX(编号表!$B:$B,MATCH(F440,编号表!$A:$A,0))*100000+INDEX(编号表!$F:$F,MATCH(D440,编号表!$E:$E,0))*1000+INDEX(编号表!$D:$D,MATCH(E440,编号表!$C:$C,0))*10000+G440</f>
        <v>10902139</v>
      </c>
      <c r="C440" s="16" t="inlineStr">
        <is>
          <t xml:space="preserve">万法归流经·第六卷</t>
        </is>
      </c>
      <c r="D440" s="16" t="inlineStr">
        <is>
          <t xml:space="preserve">灵品</t>
        </is>
      </c>
      <c r="E440" s="16" t="inlineStr">
        <is>
          <t xml:space="preserve">通用</t>
        </is>
      </c>
      <c r="F440" s="16" t="inlineStr">
        <is>
          <t xml:space="preserve">天道神通</t>
        </is>
      </c>
      <c r="G440" s="16">
        <v>139</v>
      </c>
      <c r="I440" s="16">
        <v>60</v>
      </c>
      <c r="J440" t="str">
        <f>"大类_"&amp;D440&amp;E440&amp;F440</f>
        <v>大类_灵品通用天道神通</v>
      </c>
      <c r="K440" s="16" t="inlineStr">
        <is>
          <t xml:space="preserve">子类_技能书</t>
        </is>
      </c>
      <c r="L440" s="16">
        <v>1</v>
      </c>
      <c r="M440" s="16" t="inlineStr">
        <is>
          <t xml:space="preserve">功法</t>
        </is>
      </c>
      <c r="O440" s="16">
        <v>0</v>
      </c>
      <c r="P440" s="16" t="b">
        <v>1</v>
      </c>
      <c r="R440" s="16" t="b">
        <v>0</v>
      </c>
      <c r="S440" s="16">
        <v>7</v>
      </c>
      <c r="T440" s="16" t="inlineStr">
        <is>
          <t xml:space="preserve">体修</t>
        </is>
      </c>
      <c r="U440" s="16">
        <v>999</v>
      </c>
      <c r="V440" s="16" t="inlineStr">
        <is>
          <t xml:space="preserve">功能_技能书</t>
        </is>
      </c>
      <c r="W440" t="n" s="16">
        <v>10710005</v>
      </c>
      <c r="X440" t="n" s="42">
        <v>0</v>
      </c>
      <c r="Y440" s="16" t="inlineStr">
        <is>
          <t xml:space="preserve">用于将【万法归流经】由五级提升至六级。提高所有术法系神通的效果。</t>
        </is>
      </c>
      <c r="Z440" t="inlineStr">
        <is>
          <t xml:space="preserve">|cff00FF00“术有万象，气归一流；灵流无滞，则诸法尽显。”——《万法运灵总纲》|r</t>
        </is>
      </c>
      <c r="AA440" s="16" t="inlineStr">
        <is>
          <t xml:space="preserve">宗门兑换，购买，秘境或遗迹可得</t>
        </is>
      </c>
      <c r="AB440" s="16">
        <v>10902014</v>
      </c>
      <c r="AC440" s="31" t="inlineStr">
        <is>
          <t xml:space="preserve">0</t>
        </is>
      </c>
      <c r="AD440" s="16">
        <v>0</v>
      </c>
      <c r="AF440">
        <v>70002</v>
      </c>
      <c r="AH440">
        <v>30000</v>
      </c>
      <c r="AI440" s="32" t="inlineStr">
        <is>
          <t xml:space="preserve">功法</t>
        </is>
      </c>
      <c r="AJ440" s="16" t="inlineStr">
        <is>
          <t xml:space="preserve">天道神通</t>
        </is>
      </c>
      <c r="AK440" s="16" t="inlineStr">
        <is>
          <t xml:space="preserve">通用</t>
        </is>
      </c>
    </row>
    <row r="441" ht="16.5" customHeight="1" spans="2:37">
      <c r="B441" s="16" t="n">
        <f>10000000+INDEX(编号表!$B:$B,MATCH(F441,编号表!$A:$A,0))*100000+INDEX(编号表!$F:$F,MATCH(D441,编号表!$E:$E,0))*1000+INDEX(编号表!$D:$D,MATCH(E441,编号表!$C:$C,0))*10000+G441</f>
        <v>10903140</v>
      </c>
      <c r="C441" s="16" t="inlineStr">
        <is>
          <t xml:space="preserve">万法归流经·第七卷</t>
        </is>
      </c>
      <c r="D441" s="16" t="inlineStr">
        <is>
          <t xml:space="preserve">玄品</t>
        </is>
      </c>
      <c r="E441" s="16" t="inlineStr">
        <is>
          <t xml:space="preserve">通用</t>
        </is>
      </c>
      <c r="F441" s="16" t="inlineStr">
        <is>
          <t xml:space="preserve">天道神通</t>
        </is>
      </c>
      <c r="G441" s="16">
        <v>140</v>
      </c>
      <c r="I441" s="16">
        <v>60</v>
      </c>
      <c r="J441" t="str">
        <f>"大类_"&amp;D441&amp;E441&amp;F441</f>
        <v>大类_玄品通用天道神通</v>
      </c>
      <c r="K441" s="16" t="inlineStr">
        <is>
          <t xml:space="preserve">子类_技能书</t>
        </is>
      </c>
      <c r="L441" s="16">
        <v>1</v>
      </c>
      <c r="M441" s="16" t="inlineStr">
        <is>
          <t xml:space="preserve">功法</t>
        </is>
      </c>
      <c r="O441" s="16">
        <v>0</v>
      </c>
      <c r="P441" s="16" t="b">
        <v>1</v>
      </c>
      <c r="R441" s="16" t="b">
        <v>0</v>
      </c>
      <c r="S441" s="16">
        <v>7</v>
      </c>
      <c r="T441" s="16" t="inlineStr">
        <is>
          <t xml:space="preserve">体修</t>
        </is>
      </c>
      <c r="U441" s="16">
        <v>999</v>
      </c>
      <c r="V441" s="16" t="inlineStr">
        <is>
          <t xml:space="preserve">功能_技能书</t>
        </is>
      </c>
      <c r="W441" t="n" s="16">
        <v>10710006</v>
      </c>
      <c r="X441" t="n" s="42">
        <v>0</v>
      </c>
      <c r="Y441" s="16" t="inlineStr">
        <is>
          <t xml:space="preserve">用于将【万法归流经】由六级提升至七级。提高所有术法系神通的效果。</t>
        </is>
      </c>
      <c r="Z441" t="inlineStr">
        <is>
          <t xml:space="preserve">|cff00FF00“术有万象，气归一流；灵流无滞，则诸法尽显。”——《万法运灵总纲》|r</t>
        </is>
      </c>
      <c r="AA441" s="16" t="inlineStr">
        <is>
          <t xml:space="preserve">宗门兑换，购买，秘境或遗迹可得</t>
        </is>
      </c>
      <c r="AB441" s="16">
        <v>10902014</v>
      </c>
      <c r="AC441" s="31" t="inlineStr">
        <is>
          <t xml:space="preserve">0</t>
        </is>
      </c>
      <c r="AD441" s="16">
        <v>0</v>
      </c>
      <c r="AF441">
        <v>70002</v>
      </c>
      <c r="AH441">
        <v>600000</v>
      </c>
      <c r="AI441" s="32" t="inlineStr">
        <is>
          <t xml:space="preserve">功法</t>
        </is>
      </c>
      <c r="AJ441" s="16" t="inlineStr">
        <is>
          <t xml:space="preserve">天道神通</t>
        </is>
      </c>
      <c r="AK441" s="16" t="inlineStr">
        <is>
          <t xml:space="preserve">通用</t>
        </is>
      </c>
    </row>
    <row r="442" ht="16.5" customHeight="1" spans="2:37">
      <c r="B442" s="16" t="n">
        <f>10000000+INDEX(编号表!$B:$B,MATCH(F442,编号表!$A:$A,0))*100000+INDEX(编号表!$F:$F,MATCH(D442,编号表!$E:$E,0))*1000+INDEX(编号表!$D:$D,MATCH(E442,编号表!$C:$C,0))*10000+G442</f>
        <v>10903141</v>
      </c>
      <c r="C442" s="16" t="inlineStr">
        <is>
          <t xml:space="preserve">万法归流经·第八卷</t>
        </is>
      </c>
      <c r="D442" s="16" t="inlineStr">
        <is>
          <t xml:space="preserve">玄品</t>
        </is>
      </c>
      <c r="E442" s="16" t="inlineStr">
        <is>
          <t xml:space="preserve">通用</t>
        </is>
      </c>
      <c r="F442" s="16" t="inlineStr">
        <is>
          <t xml:space="preserve">天道神通</t>
        </is>
      </c>
      <c r="G442" s="16">
        <v>141</v>
      </c>
      <c r="I442" s="16">
        <v>60</v>
      </c>
      <c r="J442" t="str">
        <f>"大类_"&amp;D442&amp;E442&amp;F442</f>
        <v>大类_玄品通用天道神通</v>
      </c>
      <c r="K442" s="16" t="inlineStr">
        <is>
          <t xml:space="preserve">子类_技能书</t>
        </is>
      </c>
      <c r="L442" s="16">
        <v>1</v>
      </c>
      <c r="M442" s="16" t="inlineStr">
        <is>
          <t xml:space="preserve">功法</t>
        </is>
      </c>
      <c r="O442" s="16">
        <v>0</v>
      </c>
      <c r="P442" s="16" t="b">
        <v>1</v>
      </c>
      <c r="R442" s="16" t="b">
        <v>0</v>
      </c>
      <c r="S442" s="16">
        <v>7</v>
      </c>
      <c r="T442" s="16" t="inlineStr">
        <is>
          <t xml:space="preserve">体修</t>
        </is>
      </c>
      <c r="U442" s="16">
        <v>999</v>
      </c>
      <c r="V442" s="16" t="inlineStr">
        <is>
          <t xml:space="preserve">功能_技能书</t>
        </is>
      </c>
      <c r="W442" t="n" s="16">
        <v>10710007</v>
      </c>
      <c r="X442" t="n" s="42">
        <v>0</v>
      </c>
      <c r="Y442" s="16" t="inlineStr">
        <is>
          <t xml:space="preserve">用于将【万法归流经】由七级提升至八级。提高所有术法系神通的效果。</t>
        </is>
      </c>
      <c r="Z442" t="inlineStr">
        <is>
          <t xml:space="preserve">|cff00FF00“术有万象，气归一流；灵流无滞，则诸法尽显。”——《万法运灵总纲》|r</t>
        </is>
      </c>
      <c r="AA442" s="16" t="inlineStr">
        <is>
          <t xml:space="preserve">宗门兑换，购买，秘境或遗迹可得</t>
        </is>
      </c>
      <c r="AB442" s="16">
        <v>10902014</v>
      </c>
      <c r="AC442" s="31" t="inlineStr">
        <is>
          <t xml:space="preserve">0</t>
        </is>
      </c>
      <c r="AD442" s="16">
        <v>0</v>
      </c>
      <c r="AF442">
        <v>70002</v>
      </c>
      <c r="AH442">
        <v>600000</v>
      </c>
      <c r="AI442" s="32" t="inlineStr">
        <is>
          <t xml:space="preserve">功法</t>
        </is>
      </c>
      <c r="AJ442" s="16" t="inlineStr">
        <is>
          <t xml:space="preserve">天道神通</t>
        </is>
      </c>
      <c r="AK442" s="16" t="inlineStr">
        <is>
          <t xml:space="preserve">通用</t>
        </is>
      </c>
    </row>
    <row r="443" ht="16.5" customHeight="1" spans="2:37">
      <c r="B443" s="16" t="n">
        <f>10000000+INDEX(编号表!$B:$B,MATCH(F443,编号表!$A:$A,0))*100000+INDEX(编号表!$F:$F,MATCH(D443,编号表!$E:$E,0))*1000+INDEX(编号表!$D:$D,MATCH(E443,编号表!$C:$C,0))*10000+G443</f>
        <v>10903142</v>
      </c>
      <c r="C443" s="16" t="inlineStr">
        <is>
          <t xml:space="preserve">万法归流经·第九卷</t>
        </is>
      </c>
      <c r="D443" s="16" t="inlineStr">
        <is>
          <t xml:space="preserve">玄品</t>
        </is>
      </c>
      <c r="E443" s="16" t="inlineStr">
        <is>
          <t xml:space="preserve">通用</t>
        </is>
      </c>
      <c r="F443" s="16" t="inlineStr">
        <is>
          <t xml:space="preserve">天道神通</t>
        </is>
      </c>
      <c r="G443" s="16">
        <v>142</v>
      </c>
      <c r="I443" s="16">
        <v>60</v>
      </c>
      <c r="J443" t="str">
        <f>"大类_"&amp;D443&amp;E443&amp;F443</f>
        <v>大类_玄品通用天道神通</v>
      </c>
      <c r="K443" s="16" t="inlineStr">
        <is>
          <t xml:space="preserve">子类_技能书</t>
        </is>
      </c>
      <c r="L443" s="16">
        <v>1</v>
      </c>
      <c r="M443" s="16" t="inlineStr">
        <is>
          <t xml:space="preserve">功法</t>
        </is>
      </c>
      <c r="O443" s="16">
        <v>0</v>
      </c>
      <c r="P443" s="16" t="b">
        <v>1</v>
      </c>
      <c r="R443" s="16" t="b">
        <v>0</v>
      </c>
      <c r="S443" s="16">
        <v>7</v>
      </c>
      <c r="T443" s="16" t="inlineStr">
        <is>
          <t xml:space="preserve">体修</t>
        </is>
      </c>
      <c r="U443" s="16">
        <v>999</v>
      </c>
      <c r="V443" s="16" t="inlineStr">
        <is>
          <t xml:space="preserve">功能_技能书</t>
        </is>
      </c>
      <c r="W443" t="n" s="16">
        <v>10710008</v>
      </c>
      <c r="X443" t="n" s="42">
        <v>0</v>
      </c>
      <c r="Y443" s="16" t="inlineStr">
        <is>
          <t xml:space="preserve">用于将【万法归流经】由八级提升至九级。提高所有术法系神通的效果。</t>
        </is>
      </c>
      <c r="Z443" t="inlineStr">
        <is>
          <t xml:space="preserve">|cff00FF00“术有万象，气归一流；灵流无滞，则诸法尽显。”——《万法运灵总纲》|r</t>
        </is>
      </c>
      <c r="AA443" s="16" t="inlineStr">
        <is>
          <t xml:space="preserve">宗门兑换，购买，秘境或遗迹可得</t>
        </is>
      </c>
      <c r="AB443" s="16">
        <v>10902014</v>
      </c>
      <c r="AC443" s="31" t="inlineStr">
        <is>
          <t xml:space="preserve">0</t>
        </is>
      </c>
      <c r="AD443" s="16">
        <v>0</v>
      </c>
      <c r="AF443">
        <v>70002</v>
      </c>
      <c r="AH443">
        <v>3000000</v>
      </c>
      <c r="AI443" s="32" t="inlineStr">
        <is>
          <t xml:space="preserve">功法</t>
        </is>
      </c>
      <c r="AJ443" s="16" t="inlineStr">
        <is>
          <t xml:space="preserve">天道神通</t>
        </is>
      </c>
      <c r="AK443" s="16" t="inlineStr">
        <is>
          <t xml:space="preserve">通用</t>
        </is>
      </c>
    </row>
    <row r="444" ht="16.5" customHeight="1" spans="2:37">
      <c r="B444" s="16" t="n">
        <f>10000000+INDEX(编号表!$B:$B,MATCH(F444,编号表!$A:$A,0))*100000+INDEX(编号表!$F:$F,MATCH(D444,编号表!$E:$E,0))*1000+INDEX(编号表!$D:$D,MATCH(E444,编号表!$C:$C,0))*10000+G444</f>
        <v>10904143</v>
      </c>
      <c r="C444" s="16" t="inlineStr">
        <is>
          <t xml:space="preserve">万法归流经·第十卷</t>
        </is>
      </c>
      <c r="D444" s="16" t="inlineStr">
        <is>
          <t xml:space="preserve">仙品</t>
        </is>
      </c>
      <c r="E444" s="16" t="inlineStr">
        <is>
          <t xml:space="preserve">通用</t>
        </is>
      </c>
      <c r="F444" s="16" t="inlineStr">
        <is>
          <t xml:space="preserve">天道神通</t>
        </is>
      </c>
      <c r="G444" s="16">
        <v>143</v>
      </c>
      <c r="I444" s="16">
        <v>60</v>
      </c>
      <c r="J444" t="str">
        <f>"大类_"&amp;D444&amp;E444&amp;F444</f>
        <v>大类_仙品通用天道神通</v>
      </c>
      <c r="K444" s="16" t="inlineStr">
        <is>
          <t xml:space="preserve">子类_技能书</t>
        </is>
      </c>
      <c r="L444" s="16">
        <v>1</v>
      </c>
      <c r="M444" s="16" t="inlineStr">
        <is>
          <t xml:space="preserve">功法</t>
        </is>
      </c>
      <c r="O444" s="16">
        <v>0</v>
      </c>
      <c r="P444" s="16" t="b">
        <v>1</v>
      </c>
      <c r="R444" s="16" t="b">
        <v>0</v>
      </c>
      <c r="S444" s="16">
        <v>7</v>
      </c>
      <c r="T444" s="16" t="inlineStr">
        <is>
          <t xml:space="preserve">体修</t>
        </is>
      </c>
      <c r="U444" s="16">
        <v>999</v>
      </c>
      <c r="V444" s="16" t="inlineStr">
        <is>
          <t xml:space="preserve">功能_技能书</t>
        </is>
      </c>
      <c r="W444" t="n" s="16">
        <v>10710009</v>
      </c>
      <c r="X444" t="n" s="42">
        <v>0</v>
      </c>
      <c r="Y444" s="16" t="inlineStr">
        <is>
          <t xml:space="preserve">用于将【万法归流经】由九级提升至十级。提高所有术法系神通的效果。</t>
        </is>
      </c>
      <c r="Z444" t="inlineStr">
        <is>
          <t xml:space="preserve">|cff00FF00“术有万象，气归一流；灵流无滞，则诸法尽显。”——《万法运灵总纲》|r</t>
        </is>
      </c>
      <c r="AA444" s="16" t="inlineStr">
        <is>
          <t xml:space="preserve">宗门兑换，购买，秘境或遗迹可得</t>
        </is>
      </c>
      <c r="AB444" s="16">
        <v>10902014</v>
      </c>
      <c r="AC444" s="31" t="inlineStr">
        <is>
          <t xml:space="preserve">0</t>
        </is>
      </c>
      <c r="AD444" s="16">
        <v>0</v>
      </c>
      <c r="AF444">
        <v>70002</v>
      </c>
      <c r="AH444">
        <v>75000000</v>
      </c>
      <c r="AI444" s="32" t="inlineStr">
        <is>
          <t xml:space="preserve">功法</t>
        </is>
      </c>
      <c r="AJ444" s="16" t="inlineStr">
        <is>
          <t xml:space="preserve">天道神通</t>
        </is>
      </c>
      <c r="AK444" s="16" t="inlineStr">
        <is>
          <t xml:space="preserve">通用</t>
        </is>
      </c>
    </row>
    <row r="445" ht="16.5" customHeight="1" spans="2:37">
      <c r="B445" s="16" t="n">
        <f>10000000+INDEX(编号表!$B:$B,MATCH(F445,编号表!$A:$A,0))*100000+INDEX(编号表!$F:$F,MATCH(D445,编号表!$E:$E,0))*1000+INDEX(编号表!$D:$D,MATCH(E445,编号表!$C:$C,0))*10000+G445</f>
        <v>10901145</v>
      </c>
      <c r="C445" s="16" t="inlineStr">
        <is>
          <t xml:space="preserve">百炼淬元功·第二卷</t>
        </is>
      </c>
      <c r="D445" s="16" t="inlineStr">
        <is>
          <t xml:space="preserve">凡品</t>
        </is>
      </c>
      <c r="E445" s="16" t="inlineStr">
        <is>
          <t xml:space="preserve">通用</t>
        </is>
      </c>
      <c r="F445" s="16" t="inlineStr">
        <is>
          <t xml:space="preserve">天道神通</t>
        </is>
      </c>
      <c r="G445" s="16">
        <v>145</v>
      </c>
      <c r="I445" s="16">
        <v>60</v>
      </c>
      <c r="J445" t="str">
        <f>"大类_"&amp;D445&amp;E445&amp;F445</f>
        <v>大类_凡品通用天道神通</v>
      </c>
      <c r="K445" s="16" t="inlineStr">
        <is>
          <t xml:space="preserve">子类_技能书</t>
        </is>
      </c>
      <c r="L445" s="16">
        <v>1</v>
      </c>
      <c r="M445" s="16" t="inlineStr">
        <is>
          <t xml:space="preserve">功法</t>
        </is>
      </c>
      <c r="O445" s="16">
        <v>0</v>
      </c>
      <c r="P445" s="16" t="b">
        <v>1</v>
      </c>
      <c r="R445" s="16" t="b">
        <v>0</v>
      </c>
      <c r="S445" s="16">
        <v>7</v>
      </c>
      <c r="T445" s="16" t="inlineStr">
        <is>
          <t xml:space="preserve">体修</t>
        </is>
      </c>
      <c r="U445" s="16">
        <v>999</v>
      </c>
      <c r="V445" s="16" t="inlineStr">
        <is>
          <t xml:space="preserve">功能_技能书</t>
        </is>
      </c>
      <c r="W445" t="n" s="16">
        <v>10720001</v>
      </c>
      <c r="X445" t="n" s="42">
        <v>0</v>
      </c>
      <c r="Y445" s="16" t="inlineStr">
        <is>
          <t xml:space="preserve">用于将【百炼淬元功】由一级提升至二级。提高所有炼体系神通的近身伤害与护体效果。</t>
        </is>
      </c>
      <c r="Z445" t="inlineStr">
        <is>
          <t xml:space="preserve">|cff00FF00“以身为炉，以气为火；百炼之后，血肉亦可承道。”——《古修身炉经》|r</t>
        </is>
      </c>
      <c r="AA445" s="16" t="inlineStr">
        <is>
          <t xml:space="preserve">宗门兑换，购买，秘境或遗迹可得</t>
        </is>
      </c>
      <c r="AB445" s="16">
        <v>10902015</v>
      </c>
      <c r="AC445" s="31" t="inlineStr">
        <is>
          <t xml:space="preserve">0</t>
        </is>
      </c>
      <c r="AD445" s="16">
        <v>0</v>
      </c>
      <c r="AF445">
        <v>70002</v>
      </c>
      <c r="AH445">
        <v>80</v>
      </c>
      <c r="AI445" s="32" t="inlineStr">
        <is>
          <t xml:space="preserve">功法</t>
        </is>
      </c>
      <c r="AJ445" s="16" t="inlineStr">
        <is>
          <t xml:space="preserve">天道神通</t>
        </is>
      </c>
      <c r="AK445" s="16" t="inlineStr">
        <is>
          <t xml:space="preserve">通用</t>
        </is>
      </c>
    </row>
    <row r="446" ht="16.5" customHeight="1" spans="2:37">
      <c r="B446" s="16" t="n">
        <f>10000000+INDEX(编号表!$B:$B,MATCH(F446,编号表!$A:$A,0))*100000+INDEX(编号表!$F:$F,MATCH(D446,编号表!$E:$E,0))*1000+INDEX(编号表!$D:$D,MATCH(E446,编号表!$C:$C,0))*10000+G446</f>
        <v>10901146</v>
      </c>
      <c r="C446" s="16" t="inlineStr">
        <is>
          <t xml:space="preserve">百炼淬元功·第三卷</t>
        </is>
      </c>
      <c r="D446" s="16" t="inlineStr">
        <is>
          <t xml:space="preserve">凡品</t>
        </is>
      </c>
      <c r="E446" s="16" t="inlineStr">
        <is>
          <t xml:space="preserve">通用</t>
        </is>
      </c>
      <c r="F446" s="16" t="inlineStr">
        <is>
          <t xml:space="preserve">天道神通</t>
        </is>
      </c>
      <c r="G446" s="16">
        <v>146</v>
      </c>
      <c r="I446" s="16">
        <v>60</v>
      </c>
      <c r="J446" t="str">
        <f>"大类_"&amp;D446&amp;E446&amp;F446</f>
        <v>大类_凡品通用天道神通</v>
      </c>
      <c r="K446" s="16" t="inlineStr">
        <is>
          <t xml:space="preserve">子类_技能书</t>
        </is>
      </c>
      <c r="L446" s="16">
        <v>1</v>
      </c>
      <c r="M446" s="16" t="inlineStr">
        <is>
          <t xml:space="preserve">功法</t>
        </is>
      </c>
      <c r="O446" s="16">
        <v>0</v>
      </c>
      <c r="P446" s="16" t="b">
        <v>1</v>
      </c>
      <c r="R446" s="16" t="b">
        <v>0</v>
      </c>
      <c r="S446" s="16">
        <v>7</v>
      </c>
      <c r="T446" s="16" t="inlineStr">
        <is>
          <t xml:space="preserve">体修</t>
        </is>
      </c>
      <c r="U446" s="16">
        <v>999</v>
      </c>
      <c r="V446" s="16" t="inlineStr">
        <is>
          <t xml:space="preserve">功能_技能书</t>
        </is>
      </c>
      <c r="W446" t="n" s="16">
        <v>10720002</v>
      </c>
      <c r="X446" t="n" s="42">
        <v>0</v>
      </c>
      <c r="Y446" s="16" t="inlineStr">
        <is>
          <t xml:space="preserve">用于将【百炼淬元功】由二级提升至三级。提高所有炼体系神通的近身伤害与护体效果。</t>
        </is>
      </c>
      <c r="Z446" t="inlineStr">
        <is>
          <t xml:space="preserve">|cff00FF00“以身为炉，以气为火；百炼之后，血肉亦可承道。”——《古修身炉经》|r</t>
        </is>
      </c>
      <c r="AA446" s="16" t="inlineStr">
        <is>
          <t xml:space="preserve">宗门兑换，购买，秘境或遗迹可得</t>
        </is>
      </c>
      <c r="AB446" s="16">
        <v>10902015</v>
      </c>
      <c r="AC446" s="31" t="inlineStr">
        <is>
          <t xml:space="preserve">0</t>
        </is>
      </c>
      <c r="AD446" s="16">
        <v>0</v>
      </c>
      <c r="AF446">
        <v>70002</v>
      </c>
      <c r="AH446">
        <v>400</v>
      </c>
      <c r="AI446" s="32" t="inlineStr">
        <is>
          <t xml:space="preserve">功法</t>
        </is>
      </c>
      <c r="AJ446" s="16" t="inlineStr">
        <is>
          <t xml:space="preserve">天道神通</t>
        </is>
      </c>
      <c r="AK446" s="16" t="inlineStr">
        <is>
          <t xml:space="preserve">通用</t>
        </is>
      </c>
    </row>
    <row r="447" ht="16.5" customHeight="1" spans="2:37">
      <c r="B447" s="16" t="n">
        <f>10000000+INDEX(编号表!$B:$B,MATCH(F447,编号表!$A:$A,0))*100000+INDEX(编号表!$F:$F,MATCH(D447,编号表!$E:$E,0))*1000+INDEX(编号表!$D:$D,MATCH(E447,编号表!$C:$C,0))*10000+G447</f>
        <v>10902147</v>
      </c>
      <c r="C447" s="16" t="inlineStr">
        <is>
          <t xml:space="preserve">百炼淬元功·第四卷</t>
        </is>
      </c>
      <c r="D447" s="16" t="inlineStr">
        <is>
          <t xml:space="preserve">灵品</t>
        </is>
      </c>
      <c r="E447" s="16" t="inlineStr">
        <is>
          <t xml:space="preserve">通用</t>
        </is>
      </c>
      <c r="F447" s="16" t="inlineStr">
        <is>
          <t xml:space="preserve">天道神通</t>
        </is>
      </c>
      <c r="G447" s="16">
        <v>147</v>
      </c>
      <c r="I447" s="16">
        <v>60</v>
      </c>
      <c r="J447" t="str">
        <f>"大类_"&amp;D447&amp;E447&amp;F447</f>
        <v>大类_灵品通用天道神通</v>
      </c>
      <c r="K447" s="16" t="inlineStr">
        <is>
          <t xml:space="preserve">子类_技能书</t>
        </is>
      </c>
      <c r="L447" s="16">
        <v>1</v>
      </c>
      <c r="M447" s="16" t="inlineStr">
        <is>
          <t xml:space="preserve">功法</t>
        </is>
      </c>
      <c r="O447" s="16">
        <v>0</v>
      </c>
      <c r="P447" s="16" t="b">
        <v>1</v>
      </c>
      <c r="R447" s="16" t="b">
        <v>0</v>
      </c>
      <c r="S447" s="16">
        <v>7</v>
      </c>
      <c r="T447" s="16" t="inlineStr">
        <is>
          <t xml:space="preserve">体修</t>
        </is>
      </c>
      <c r="U447" s="16">
        <v>999</v>
      </c>
      <c r="V447" s="16" t="inlineStr">
        <is>
          <t xml:space="preserve">功能_技能书</t>
        </is>
      </c>
      <c r="W447" t="n" s="16">
        <v>10720003</v>
      </c>
      <c r="X447" t="n" s="42">
        <v>0</v>
      </c>
      <c r="Y447" s="16" t="inlineStr">
        <is>
          <t xml:space="preserve">用于将【百炼淬元功】由三级提升至四级。提高所有炼体系神通的近身伤害与护体效果。</t>
        </is>
      </c>
      <c r="Z447" t="inlineStr">
        <is>
          <t xml:space="preserve">|cff00FF00“以身为炉，以气为火；百炼之后，血肉亦可承道。”——《古修身炉经》|r</t>
        </is>
      </c>
      <c r="AA447" s="16" t="inlineStr">
        <is>
          <t xml:space="preserve">宗门兑换，购买，秘境或遗迹可得</t>
        </is>
      </c>
      <c r="AB447" s="16">
        <v>10902015</v>
      </c>
      <c r="AC447" s="31" t="inlineStr">
        <is>
          <t xml:space="preserve">0</t>
        </is>
      </c>
      <c r="AD447" s="16">
        <v>0</v>
      </c>
      <c r="AF447">
        <v>70002</v>
      </c>
      <c r="AH447">
        <v>6000</v>
      </c>
      <c r="AI447" s="32" t="inlineStr">
        <is>
          <t xml:space="preserve">功法</t>
        </is>
      </c>
      <c r="AJ447" s="16" t="inlineStr">
        <is>
          <t xml:space="preserve">天道神通</t>
        </is>
      </c>
      <c r="AK447" s="16" t="inlineStr">
        <is>
          <t xml:space="preserve">通用</t>
        </is>
      </c>
    </row>
    <row r="448" ht="16.5" customHeight="1" spans="2:37">
      <c r="B448" s="16" t="n">
        <f>10000000+INDEX(编号表!$B:$B,MATCH(F448,编号表!$A:$A,0))*100000+INDEX(编号表!$F:$F,MATCH(D448,编号表!$E:$E,0))*1000+INDEX(编号表!$D:$D,MATCH(E448,编号表!$C:$C,0))*10000+G448</f>
        <v>10902148</v>
      </c>
      <c r="C448" s="16" t="inlineStr">
        <is>
          <t xml:space="preserve">百炼淬元功·第五卷</t>
        </is>
      </c>
      <c r="D448" s="16" t="inlineStr">
        <is>
          <t xml:space="preserve">灵品</t>
        </is>
      </c>
      <c r="E448" s="16" t="inlineStr">
        <is>
          <t xml:space="preserve">通用</t>
        </is>
      </c>
      <c r="F448" s="16" t="inlineStr">
        <is>
          <t xml:space="preserve">天道神通</t>
        </is>
      </c>
      <c r="G448" s="16">
        <v>148</v>
      </c>
      <c r="I448" s="16">
        <v>60</v>
      </c>
      <c r="J448" t="str">
        <f>"大类_"&amp;D448&amp;E448&amp;F448</f>
        <v>大类_灵品通用天道神通</v>
      </c>
      <c r="K448" s="16" t="inlineStr">
        <is>
          <t xml:space="preserve">子类_技能书</t>
        </is>
      </c>
      <c r="L448" s="16">
        <v>1</v>
      </c>
      <c r="M448" s="16" t="inlineStr">
        <is>
          <t xml:space="preserve">功法</t>
        </is>
      </c>
      <c r="O448" s="16">
        <v>0</v>
      </c>
      <c r="P448" s="16" t="b">
        <v>1</v>
      </c>
      <c r="R448" s="16" t="b">
        <v>0</v>
      </c>
      <c r="S448" s="16">
        <v>7</v>
      </c>
      <c r="T448" s="16" t="inlineStr">
        <is>
          <t xml:space="preserve">体修</t>
        </is>
      </c>
      <c r="U448" s="16">
        <v>999</v>
      </c>
      <c r="V448" s="16" t="inlineStr">
        <is>
          <t xml:space="preserve">功能_技能书</t>
        </is>
      </c>
      <c r="W448" t="n" s="16">
        <v>10720004</v>
      </c>
      <c r="X448" t="n" s="42">
        <v>0</v>
      </c>
      <c r="Y448" s="16" t="inlineStr">
        <is>
          <t xml:space="preserve">用于将【百炼淬元功】由四级提升至五级。提高所有炼体系神通的近身伤害与护体效果。</t>
        </is>
      </c>
      <c r="Z448" t="inlineStr">
        <is>
          <t xml:space="preserve">|cff00FF00“以身为炉，以气为火；百炼之后，血肉亦可承道。”——《古修身炉经》|r</t>
        </is>
      </c>
      <c r="AA448" s="16" t="inlineStr">
        <is>
          <t xml:space="preserve">宗门兑换，购买，秘境或遗迹可得</t>
        </is>
      </c>
      <c r="AB448" s="16">
        <v>10902015</v>
      </c>
      <c r="AC448" s="31" t="inlineStr">
        <is>
          <t xml:space="preserve">0</t>
        </is>
      </c>
      <c r="AD448" s="16">
        <v>0</v>
      </c>
      <c r="AF448">
        <v>70002</v>
      </c>
      <c r="AH448">
        <v>6000</v>
      </c>
      <c r="AI448" s="32" t="inlineStr">
        <is>
          <t xml:space="preserve">功法</t>
        </is>
      </c>
      <c r="AJ448" s="16" t="inlineStr">
        <is>
          <t xml:space="preserve">天道神通</t>
        </is>
      </c>
      <c r="AK448" s="16" t="inlineStr">
        <is>
          <t xml:space="preserve">通用</t>
        </is>
      </c>
    </row>
    <row r="449" ht="16.5" customHeight="1" spans="2:37">
      <c r="B449" s="16" t="n">
        <f>10000000+INDEX(编号表!$B:$B,MATCH(F449,编号表!$A:$A,0))*100000+INDEX(编号表!$F:$F,MATCH(D449,编号表!$E:$E,0))*1000+INDEX(编号表!$D:$D,MATCH(E449,编号表!$C:$C,0))*10000+G449</f>
        <v>10902149</v>
      </c>
      <c r="C449" s="16" t="inlineStr">
        <is>
          <t xml:space="preserve">百炼淬元功·第六卷</t>
        </is>
      </c>
      <c r="D449" s="16" t="inlineStr">
        <is>
          <t xml:space="preserve">灵品</t>
        </is>
      </c>
      <c r="E449" s="16" t="inlineStr">
        <is>
          <t xml:space="preserve">通用</t>
        </is>
      </c>
      <c r="F449" s="16" t="inlineStr">
        <is>
          <t xml:space="preserve">天道神通</t>
        </is>
      </c>
      <c r="G449" s="16">
        <v>149</v>
      </c>
      <c r="I449" s="16">
        <v>60</v>
      </c>
      <c r="J449" t="str">
        <f>"大类_"&amp;D449&amp;E449&amp;F449</f>
        <v>大类_灵品通用天道神通</v>
      </c>
      <c r="K449" s="16" t="inlineStr">
        <is>
          <t xml:space="preserve">子类_技能书</t>
        </is>
      </c>
      <c r="L449" s="16">
        <v>1</v>
      </c>
      <c r="M449" s="16" t="inlineStr">
        <is>
          <t xml:space="preserve">功法</t>
        </is>
      </c>
      <c r="O449" s="16">
        <v>0</v>
      </c>
      <c r="P449" s="16" t="b">
        <v>1</v>
      </c>
      <c r="R449" s="16" t="b">
        <v>0</v>
      </c>
      <c r="S449" s="16">
        <v>7</v>
      </c>
      <c r="T449" s="16" t="inlineStr">
        <is>
          <t xml:space="preserve">体修</t>
        </is>
      </c>
      <c r="U449" s="16">
        <v>999</v>
      </c>
      <c r="V449" s="16" t="inlineStr">
        <is>
          <t xml:space="preserve">功能_技能书</t>
        </is>
      </c>
      <c r="W449" t="n" s="16">
        <v>10720005</v>
      </c>
      <c r="X449" t="n" s="42">
        <v>0</v>
      </c>
      <c r="Y449" s="16" t="inlineStr">
        <is>
          <t xml:space="preserve">用于将【百炼淬元功】由五级提升至六级。提高所有炼体系神通的近身伤害与护体效果。</t>
        </is>
      </c>
      <c r="Z449" t="inlineStr">
        <is>
          <t xml:space="preserve">|cff00FF00“以身为炉，以气为火；百炼之后，血肉亦可承道。”——《古修身炉经》|r</t>
        </is>
      </c>
      <c r="AA449" s="16" t="inlineStr">
        <is>
          <t xml:space="preserve">宗门兑换，购买，秘境或遗迹可得</t>
        </is>
      </c>
      <c r="AB449" s="16">
        <v>10902015</v>
      </c>
      <c r="AC449" s="31" t="inlineStr">
        <is>
          <t xml:space="preserve">0</t>
        </is>
      </c>
      <c r="AD449" s="16">
        <v>0</v>
      </c>
      <c r="AF449">
        <v>70002</v>
      </c>
      <c r="AH449">
        <v>30000</v>
      </c>
      <c r="AI449" s="32" t="inlineStr">
        <is>
          <t xml:space="preserve">功法</t>
        </is>
      </c>
      <c r="AJ449" s="16" t="inlineStr">
        <is>
          <t xml:space="preserve">天道神通</t>
        </is>
      </c>
      <c r="AK449" s="16" t="inlineStr">
        <is>
          <t xml:space="preserve">通用</t>
        </is>
      </c>
    </row>
    <row r="450" ht="16.5" customHeight="1" spans="2:37">
      <c r="B450" s="16" t="n">
        <f>10000000+INDEX(编号表!$B:$B,MATCH(F450,编号表!$A:$A,0))*100000+INDEX(编号表!$F:$F,MATCH(D450,编号表!$E:$E,0))*1000+INDEX(编号表!$D:$D,MATCH(E450,编号表!$C:$C,0))*10000+G450</f>
        <v>10903150</v>
      </c>
      <c r="C450" s="16" t="inlineStr">
        <is>
          <t xml:space="preserve">百炼淬元功·第七卷</t>
        </is>
      </c>
      <c r="D450" s="16" t="inlineStr">
        <is>
          <t xml:space="preserve">玄品</t>
        </is>
      </c>
      <c r="E450" s="16" t="inlineStr">
        <is>
          <t xml:space="preserve">通用</t>
        </is>
      </c>
      <c r="F450" s="16" t="inlineStr">
        <is>
          <t xml:space="preserve">天道神通</t>
        </is>
      </c>
      <c r="G450" s="16">
        <v>150</v>
      </c>
      <c r="I450" s="16">
        <v>60</v>
      </c>
      <c r="J450" t="str">
        <f>"大类_"&amp;D450&amp;E450&amp;F450</f>
        <v>大类_玄品通用天道神通</v>
      </c>
      <c r="K450" s="16" t="inlineStr">
        <is>
          <t xml:space="preserve">子类_技能书</t>
        </is>
      </c>
      <c r="L450" s="16">
        <v>1</v>
      </c>
      <c r="M450" s="16" t="inlineStr">
        <is>
          <t xml:space="preserve">功法</t>
        </is>
      </c>
      <c r="O450" s="16">
        <v>0</v>
      </c>
      <c r="P450" s="16" t="b">
        <v>1</v>
      </c>
      <c r="R450" s="16" t="b">
        <v>0</v>
      </c>
      <c r="S450" s="16">
        <v>7</v>
      </c>
      <c r="T450" s="16" t="inlineStr">
        <is>
          <t xml:space="preserve">体修</t>
        </is>
      </c>
      <c r="U450" s="16">
        <v>999</v>
      </c>
      <c r="V450" s="16" t="inlineStr">
        <is>
          <t xml:space="preserve">功能_技能书</t>
        </is>
      </c>
      <c r="W450" t="n" s="16">
        <v>10720006</v>
      </c>
      <c r="X450" t="n" s="42">
        <v>0</v>
      </c>
      <c r="Y450" s="16" t="inlineStr">
        <is>
          <t xml:space="preserve">用于将【百炼淬元功】由六级提升至七级。提高所有炼体系神通的近身伤害与护体效果。</t>
        </is>
      </c>
      <c r="Z450" t="inlineStr">
        <is>
          <t xml:space="preserve">|cff00FF00“以身为炉，以气为火；百炼之后，血肉亦可承道。”——《古修身炉经》|r</t>
        </is>
      </c>
      <c r="AA450" s="16" t="inlineStr">
        <is>
          <t xml:space="preserve">宗门兑换，购买，秘境或遗迹可得</t>
        </is>
      </c>
      <c r="AB450" s="16">
        <v>10902015</v>
      </c>
      <c r="AC450" s="31" t="inlineStr">
        <is>
          <t xml:space="preserve">0</t>
        </is>
      </c>
      <c r="AD450" s="16">
        <v>0</v>
      </c>
      <c r="AF450">
        <v>70002</v>
      </c>
      <c r="AH450">
        <v>600000</v>
      </c>
      <c r="AI450" s="32" t="inlineStr">
        <is>
          <t xml:space="preserve">功法</t>
        </is>
      </c>
      <c r="AJ450" s="16" t="inlineStr">
        <is>
          <t xml:space="preserve">天道神通</t>
        </is>
      </c>
      <c r="AK450" s="16" t="inlineStr">
        <is>
          <t xml:space="preserve">通用</t>
        </is>
      </c>
    </row>
    <row r="451" ht="16.5" customHeight="1" spans="2:37">
      <c r="B451" s="16" t="n">
        <f>10000000+INDEX(编号表!$B:$B,MATCH(F451,编号表!$A:$A,0))*100000+INDEX(编号表!$F:$F,MATCH(D451,编号表!$E:$E,0))*1000+INDEX(编号表!$D:$D,MATCH(E451,编号表!$C:$C,0))*10000+G451</f>
        <v>10903151</v>
      </c>
      <c r="C451" s="16" t="inlineStr">
        <is>
          <t xml:space="preserve">百炼淬元功·第八卷</t>
        </is>
      </c>
      <c r="D451" s="16" t="inlineStr">
        <is>
          <t xml:space="preserve">玄品</t>
        </is>
      </c>
      <c r="E451" s="16" t="inlineStr">
        <is>
          <t xml:space="preserve">通用</t>
        </is>
      </c>
      <c r="F451" s="16" t="inlineStr">
        <is>
          <t xml:space="preserve">天道神通</t>
        </is>
      </c>
      <c r="G451" s="16">
        <v>151</v>
      </c>
      <c r="I451" s="16">
        <v>60</v>
      </c>
      <c r="J451" t="str">
        <f>"大类_"&amp;D451&amp;E451&amp;F451</f>
        <v>大类_玄品通用天道神通</v>
      </c>
      <c r="K451" s="16" t="inlineStr">
        <is>
          <t xml:space="preserve">子类_技能书</t>
        </is>
      </c>
      <c r="L451" s="16">
        <v>1</v>
      </c>
      <c r="M451" s="16" t="inlineStr">
        <is>
          <t xml:space="preserve">功法</t>
        </is>
      </c>
      <c r="O451" s="16">
        <v>0</v>
      </c>
      <c r="P451" s="16" t="b">
        <v>1</v>
      </c>
      <c r="R451" s="16" t="b">
        <v>0</v>
      </c>
      <c r="S451" s="16">
        <v>7</v>
      </c>
      <c r="T451" s="16" t="inlineStr">
        <is>
          <t xml:space="preserve">体修</t>
        </is>
      </c>
      <c r="U451" s="16">
        <v>999</v>
      </c>
      <c r="V451" s="16" t="inlineStr">
        <is>
          <t xml:space="preserve">功能_技能书</t>
        </is>
      </c>
      <c r="W451" t="n" s="16">
        <v>10720007</v>
      </c>
      <c r="X451" t="n" s="42">
        <v>0</v>
      </c>
      <c r="Y451" s="16" t="inlineStr">
        <is>
          <t xml:space="preserve">用于将【百炼淬元功】由七级提升至八级。提高所有炼体系神通的近身伤害与护体效果。</t>
        </is>
      </c>
      <c r="Z451" t="inlineStr">
        <is>
          <t xml:space="preserve">|cff00FF00“以身为炉，以气为火；百炼之后，血肉亦可承道。”——《古修身炉经》|r</t>
        </is>
      </c>
      <c r="AA451" s="16" t="inlineStr">
        <is>
          <t xml:space="preserve">宗门兑换，购买，秘境或遗迹可得</t>
        </is>
      </c>
      <c r="AB451" s="16">
        <v>10902015</v>
      </c>
      <c r="AC451" s="31" t="inlineStr">
        <is>
          <t xml:space="preserve">0</t>
        </is>
      </c>
      <c r="AD451" s="16">
        <v>0</v>
      </c>
      <c r="AF451">
        <v>70002</v>
      </c>
      <c r="AH451">
        <v>600000</v>
      </c>
      <c r="AI451" s="32" t="inlineStr">
        <is>
          <t xml:space="preserve">功法</t>
        </is>
      </c>
      <c r="AJ451" s="16" t="inlineStr">
        <is>
          <t xml:space="preserve">天道神通</t>
        </is>
      </c>
      <c r="AK451" s="16" t="inlineStr">
        <is>
          <t xml:space="preserve">通用</t>
        </is>
      </c>
    </row>
    <row r="452" ht="16.5" customHeight="1" spans="2:37">
      <c r="B452" s="16" t="n">
        <f>10000000+INDEX(编号表!$B:$B,MATCH(F452,编号表!$A:$A,0))*100000+INDEX(编号表!$F:$F,MATCH(D452,编号表!$E:$E,0))*1000+INDEX(编号表!$D:$D,MATCH(E452,编号表!$C:$C,0))*10000+G452</f>
        <v>10903152</v>
      </c>
      <c r="C452" s="16" t="inlineStr">
        <is>
          <t xml:space="preserve">百炼淬元功·第九卷</t>
        </is>
      </c>
      <c r="D452" s="16" t="inlineStr">
        <is>
          <t xml:space="preserve">玄品</t>
        </is>
      </c>
      <c r="E452" s="16" t="inlineStr">
        <is>
          <t xml:space="preserve">通用</t>
        </is>
      </c>
      <c r="F452" s="16" t="inlineStr">
        <is>
          <t xml:space="preserve">天道神通</t>
        </is>
      </c>
      <c r="G452" s="16">
        <v>152</v>
      </c>
      <c r="I452" s="16">
        <v>60</v>
      </c>
      <c r="J452" t="str">
        <f>"大类_"&amp;D452&amp;E452&amp;F452</f>
        <v>大类_玄品通用天道神通</v>
      </c>
      <c r="K452" s="16" t="inlineStr">
        <is>
          <t xml:space="preserve">子类_技能书</t>
        </is>
      </c>
      <c r="L452" s="16">
        <v>1</v>
      </c>
      <c r="M452" s="16" t="inlineStr">
        <is>
          <t xml:space="preserve">功法</t>
        </is>
      </c>
      <c r="O452" s="16">
        <v>0</v>
      </c>
      <c r="P452" s="16" t="b">
        <v>1</v>
      </c>
      <c r="R452" s="16" t="b">
        <v>0</v>
      </c>
      <c r="S452" s="16">
        <v>7</v>
      </c>
      <c r="T452" s="16" t="inlineStr">
        <is>
          <t xml:space="preserve">体修</t>
        </is>
      </c>
      <c r="U452" s="16">
        <v>999</v>
      </c>
      <c r="V452" s="16" t="inlineStr">
        <is>
          <t xml:space="preserve">功能_技能书</t>
        </is>
      </c>
      <c r="W452" t="n" s="16">
        <v>10720008</v>
      </c>
      <c r="X452" t="n" s="42">
        <v>0</v>
      </c>
      <c r="Y452" s="16" t="inlineStr">
        <is>
          <t xml:space="preserve">用于将【百炼淬元功】由八级提升至九级。提高所有炼体系神通的近身伤害与护体效果。</t>
        </is>
      </c>
      <c r="Z452" t="inlineStr">
        <is>
          <t xml:space="preserve">|cff00FF00“以身为炉，以气为火；百炼之后，血肉亦可承道。”——《古修身炉经》|r</t>
        </is>
      </c>
      <c r="AA452" s="16" t="inlineStr">
        <is>
          <t xml:space="preserve">宗门兑换，购买，秘境或遗迹可得</t>
        </is>
      </c>
      <c r="AB452" s="16">
        <v>10902015</v>
      </c>
      <c r="AC452" s="31" t="inlineStr">
        <is>
          <t xml:space="preserve">0</t>
        </is>
      </c>
      <c r="AD452" s="16">
        <v>0</v>
      </c>
      <c r="AF452">
        <v>70002</v>
      </c>
      <c r="AH452">
        <v>3000000</v>
      </c>
      <c r="AI452" s="32" t="inlineStr">
        <is>
          <t xml:space="preserve">功法</t>
        </is>
      </c>
      <c r="AJ452" s="16" t="inlineStr">
        <is>
          <t xml:space="preserve">天道神通</t>
        </is>
      </c>
      <c r="AK452" s="16" t="inlineStr">
        <is>
          <t xml:space="preserve">通用</t>
        </is>
      </c>
    </row>
    <row r="453" ht="16.5" customHeight="1" spans="2:37">
      <c r="B453" s="16" t="n">
        <f>10000000+INDEX(编号表!$B:$B,MATCH(F453,编号表!$A:$A,0))*100000+INDEX(编号表!$F:$F,MATCH(D453,编号表!$E:$E,0))*1000+INDEX(编号表!$D:$D,MATCH(E453,编号表!$C:$C,0))*10000+G453</f>
        <v>10904153</v>
      </c>
      <c r="C453" s="16" t="inlineStr">
        <is>
          <t xml:space="preserve">百炼淬元功·第十卷</t>
        </is>
      </c>
      <c r="D453" s="16" t="inlineStr">
        <is>
          <t xml:space="preserve">仙品</t>
        </is>
      </c>
      <c r="E453" s="16" t="inlineStr">
        <is>
          <t xml:space="preserve">通用</t>
        </is>
      </c>
      <c r="F453" s="16" t="inlineStr">
        <is>
          <t xml:space="preserve">天道神通</t>
        </is>
      </c>
      <c r="G453" s="16">
        <v>153</v>
      </c>
      <c r="I453" s="16">
        <v>60</v>
      </c>
      <c r="J453" t="str">
        <f>"大类_"&amp;D453&amp;E453&amp;F453</f>
        <v>大类_仙品通用天道神通</v>
      </c>
      <c r="K453" s="16" t="inlineStr">
        <is>
          <t xml:space="preserve">子类_技能书</t>
        </is>
      </c>
      <c r="L453" s="16">
        <v>1</v>
      </c>
      <c r="M453" s="16" t="inlineStr">
        <is>
          <t xml:space="preserve">功法</t>
        </is>
      </c>
      <c r="O453" s="16">
        <v>0</v>
      </c>
      <c r="P453" s="16" t="b">
        <v>1</v>
      </c>
      <c r="R453" s="16" t="b">
        <v>0</v>
      </c>
      <c r="S453" s="16">
        <v>7</v>
      </c>
      <c r="T453" s="16" t="inlineStr">
        <is>
          <t xml:space="preserve">体修</t>
        </is>
      </c>
      <c r="U453" s="16">
        <v>999</v>
      </c>
      <c r="V453" s="16" t="inlineStr">
        <is>
          <t xml:space="preserve">功能_技能书</t>
        </is>
      </c>
      <c r="W453" t="n" s="16">
        <v>10720009</v>
      </c>
      <c r="X453" t="n" s="42">
        <v>0</v>
      </c>
      <c r="Y453" s="16" t="inlineStr">
        <is>
          <t xml:space="preserve">用于将【百炼淬元功】由九级提升至十级。提高所有炼体系神通的近身伤害与护体效果。</t>
        </is>
      </c>
      <c r="Z453" t="inlineStr">
        <is>
          <t xml:space="preserve">|cff00FF00“以身为炉，以气为火；百炼之后，血肉亦可承道。”——《古修身炉经》|r</t>
        </is>
      </c>
      <c r="AA453" s="16" t="inlineStr">
        <is>
          <t xml:space="preserve">宗门兑换，购买，秘境或遗迹可得</t>
        </is>
      </c>
      <c r="AB453" s="16">
        <v>10902015</v>
      </c>
      <c r="AC453" s="31" t="inlineStr">
        <is>
          <t xml:space="preserve">0</t>
        </is>
      </c>
      <c r="AD453" s="16">
        <v>0</v>
      </c>
      <c r="AF453">
        <v>70002</v>
      </c>
      <c r="AH453">
        <v>75000000</v>
      </c>
      <c r="AI453" s="32" t="inlineStr">
        <is>
          <t xml:space="preserve">功法</t>
        </is>
      </c>
      <c r="AJ453" s="16" t="inlineStr">
        <is>
          <t xml:space="preserve">天道神通</t>
        </is>
      </c>
      <c r="AK453" s="16" t="inlineStr">
        <is>
          <t xml:space="preserve">通用</t>
        </is>
      </c>
    </row>
    <row r="454" ht="16.5" customHeight="1" spans="2:37">
      <c r="B454" s="16" t="n">
        <f>10000000+INDEX(编号表!$B:$B,MATCH(F454,编号表!$A:$A,0))*100000+INDEX(编号表!$F:$F,MATCH(D454,编号表!$E:$E,0))*1000+INDEX(编号表!$D:$D,MATCH(E454,编号表!$C:$C,0))*10000+G454</f>
        <v>10901155</v>
      </c>
      <c r="C454" s="16" t="inlineStr">
        <is>
          <t xml:space="preserve">太白庚金经·第二卷</t>
        </is>
      </c>
      <c r="D454" s="16" t="inlineStr">
        <is>
          <t xml:space="preserve">凡品</t>
        </is>
      </c>
      <c r="E454" s="16" t="inlineStr">
        <is>
          <t xml:space="preserve">通用</t>
        </is>
      </c>
      <c r="F454" s="16" t="inlineStr">
        <is>
          <t xml:space="preserve">天道神通</t>
        </is>
      </c>
      <c r="G454" s="16">
        <v>155</v>
      </c>
      <c r="I454" s="16">
        <v>60</v>
      </c>
      <c r="J454" t="str">
        <f>"大类_"&amp;D454&amp;E454&amp;F454</f>
        <v>大类_凡品通用天道神通</v>
      </c>
      <c r="K454" s="16" t="inlineStr">
        <is>
          <t xml:space="preserve">子类_技能书</t>
        </is>
      </c>
      <c r="L454" s="16">
        <v>1</v>
      </c>
      <c r="M454" s="16" t="inlineStr">
        <is>
          <t xml:space="preserve">功法</t>
        </is>
      </c>
      <c r="O454" s="16">
        <v>0</v>
      </c>
      <c r="P454" s="16" t="b">
        <v>1</v>
      </c>
      <c r="R454" s="16" t="b">
        <v>0</v>
      </c>
      <c r="S454" s="16">
        <v>7</v>
      </c>
      <c r="T454" s="16" t="inlineStr">
        <is>
          <t xml:space="preserve">体修</t>
        </is>
      </c>
      <c r="U454" s="16">
        <v>999</v>
      </c>
      <c r="V454" s="16" t="inlineStr">
        <is>
          <t xml:space="preserve">功能_技能书</t>
        </is>
      </c>
      <c r="W454" t="n" s="16">
        <v>10730001</v>
      </c>
      <c r="X454" t="n" s="42">
        <v>0</v>
      </c>
      <c r="Y454" s="16" t="inlineStr">
        <is>
          <t xml:space="preserve">用于将【太白庚金经】由一级提升至二级。提高所有金行神通的伤害、破甲与穿透效果。</t>
        </is>
      </c>
      <c r="Z454" t="inlineStr">
        <is>
          <t xml:space="preserve">|cff00FF00“庚金贵收不贵散，聚锋于一点，自可断万护。”——《庚金断法录》|r</t>
        </is>
      </c>
      <c r="AA454" s="16" t="inlineStr">
        <is>
          <t xml:space="preserve">宗门兑换，购买，秘境或遗迹可得</t>
        </is>
      </c>
      <c r="AB454" s="16">
        <v>10902016</v>
      </c>
      <c r="AC454" s="31" t="inlineStr">
        <is>
          <t xml:space="preserve">0</t>
        </is>
      </c>
      <c r="AD454" s="16">
        <v>0</v>
      </c>
      <c r="AF454">
        <v>70002</v>
      </c>
      <c r="AH454">
        <v>80</v>
      </c>
      <c r="AI454" s="32" t="inlineStr">
        <is>
          <t xml:space="preserve">功法</t>
        </is>
      </c>
      <c r="AJ454" s="16" t="inlineStr">
        <is>
          <t xml:space="preserve">天道神通</t>
        </is>
      </c>
      <c r="AK454" s="16" t="inlineStr">
        <is>
          <t xml:space="preserve">通用</t>
        </is>
      </c>
    </row>
    <row r="455" ht="16.5" customHeight="1" spans="2:37">
      <c r="B455" s="16" t="n">
        <f>10000000+INDEX(编号表!$B:$B,MATCH(F455,编号表!$A:$A,0))*100000+INDEX(编号表!$F:$F,MATCH(D455,编号表!$E:$E,0))*1000+INDEX(编号表!$D:$D,MATCH(E455,编号表!$C:$C,0))*10000+G455</f>
        <v>10901156</v>
      </c>
      <c r="C455" s="16" t="inlineStr">
        <is>
          <t xml:space="preserve">太白庚金经·第三卷</t>
        </is>
      </c>
      <c r="D455" s="16" t="inlineStr">
        <is>
          <t xml:space="preserve">凡品</t>
        </is>
      </c>
      <c r="E455" s="16" t="inlineStr">
        <is>
          <t xml:space="preserve">通用</t>
        </is>
      </c>
      <c r="F455" s="16" t="inlineStr">
        <is>
          <t xml:space="preserve">天道神通</t>
        </is>
      </c>
      <c r="G455" s="16">
        <v>156</v>
      </c>
      <c r="I455" s="16">
        <v>60</v>
      </c>
      <c r="J455" t="str">
        <f>"大类_"&amp;D455&amp;E455&amp;F455</f>
        <v>大类_凡品通用天道神通</v>
      </c>
      <c r="K455" s="16" t="inlineStr">
        <is>
          <t xml:space="preserve">子类_技能书</t>
        </is>
      </c>
      <c r="L455" s="16">
        <v>1</v>
      </c>
      <c r="M455" s="16" t="inlineStr">
        <is>
          <t xml:space="preserve">功法</t>
        </is>
      </c>
      <c r="O455" s="16">
        <v>0</v>
      </c>
      <c r="P455" s="16" t="b">
        <v>1</v>
      </c>
      <c r="R455" s="16" t="b">
        <v>0</v>
      </c>
      <c r="S455" s="16">
        <v>7</v>
      </c>
      <c r="T455" s="16" t="inlineStr">
        <is>
          <t xml:space="preserve">体修</t>
        </is>
      </c>
      <c r="U455" s="16">
        <v>999</v>
      </c>
      <c r="V455" s="16" t="inlineStr">
        <is>
          <t xml:space="preserve">功能_技能书</t>
        </is>
      </c>
      <c r="W455" t="n" s="16">
        <v>10730002</v>
      </c>
      <c r="X455" t="n" s="42">
        <v>0</v>
      </c>
      <c r="Y455" s="16" t="inlineStr">
        <is>
          <t xml:space="preserve">用于将【太白庚金经】由二级提升至三级。提高所有金行神通的伤害、破甲与穿透效果。</t>
        </is>
      </c>
      <c r="Z455" t="inlineStr">
        <is>
          <t xml:space="preserve">|cff00FF00“庚金贵收不贵散，聚锋于一点，自可断万护。”——《庚金断法录》|r</t>
        </is>
      </c>
      <c r="AA455" s="16" t="inlineStr">
        <is>
          <t xml:space="preserve">宗门兑换，购买，秘境或遗迹可得</t>
        </is>
      </c>
      <c r="AB455" s="16">
        <v>10902016</v>
      </c>
      <c r="AC455" s="31" t="inlineStr">
        <is>
          <t xml:space="preserve">0</t>
        </is>
      </c>
      <c r="AD455" s="16">
        <v>0</v>
      </c>
      <c r="AF455">
        <v>70002</v>
      </c>
      <c r="AH455">
        <v>400</v>
      </c>
      <c r="AI455" s="32" t="inlineStr">
        <is>
          <t xml:space="preserve">功法</t>
        </is>
      </c>
      <c r="AJ455" s="16" t="inlineStr">
        <is>
          <t xml:space="preserve">天道神通</t>
        </is>
      </c>
      <c r="AK455" s="16" t="inlineStr">
        <is>
          <t xml:space="preserve">通用</t>
        </is>
      </c>
    </row>
    <row r="456" ht="16.5" customHeight="1" spans="2:37">
      <c r="B456" s="16" t="n">
        <f>10000000+INDEX(编号表!$B:$B,MATCH(F456,编号表!$A:$A,0))*100000+INDEX(编号表!$F:$F,MATCH(D456,编号表!$E:$E,0))*1000+INDEX(编号表!$D:$D,MATCH(E456,编号表!$C:$C,0))*10000+G456</f>
        <v>10902157</v>
      </c>
      <c r="C456" s="16" t="inlineStr">
        <is>
          <t xml:space="preserve">太白庚金经·第四卷</t>
        </is>
      </c>
      <c r="D456" s="16" t="inlineStr">
        <is>
          <t xml:space="preserve">灵品</t>
        </is>
      </c>
      <c r="E456" s="16" t="inlineStr">
        <is>
          <t xml:space="preserve">通用</t>
        </is>
      </c>
      <c r="F456" s="16" t="inlineStr">
        <is>
          <t xml:space="preserve">天道神通</t>
        </is>
      </c>
      <c r="G456" s="16">
        <v>157</v>
      </c>
      <c r="I456" s="16">
        <v>60</v>
      </c>
      <c r="J456" t="str">
        <f>"大类_"&amp;D456&amp;E456&amp;F456</f>
        <v>大类_灵品通用天道神通</v>
      </c>
      <c r="K456" s="16" t="inlineStr">
        <is>
          <t xml:space="preserve">子类_技能书</t>
        </is>
      </c>
      <c r="L456" s="16">
        <v>1</v>
      </c>
      <c r="M456" s="16" t="inlineStr">
        <is>
          <t xml:space="preserve">功法</t>
        </is>
      </c>
      <c r="O456" s="16">
        <v>0</v>
      </c>
      <c r="P456" s="16" t="b">
        <v>1</v>
      </c>
      <c r="R456" s="16" t="b">
        <v>0</v>
      </c>
      <c r="S456" s="16">
        <v>7</v>
      </c>
      <c r="T456" s="16" t="inlineStr">
        <is>
          <t xml:space="preserve">体修</t>
        </is>
      </c>
      <c r="U456" s="16">
        <v>999</v>
      </c>
      <c r="V456" s="16" t="inlineStr">
        <is>
          <t xml:space="preserve">功能_技能书</t>
        </is>
      </c>
      <c r="W456" t="n" s="16">
        <v>10730003</v>
      </c>
      <c r="X456" t="n" s="42">
        <v>0</v>
      </c>
      <c r="Y456" s="16" t="inlineStr">
        <is>
          <t xml:space="preserve">用于将【太白庚金经】由三级提升至四级。提高所有金行神通的伤害、破甲与穿透效果。</t>
        </is>
      </c>
      <c r="Z456" t="inlineStr">
        <is>
          <t xml:space="preserve">|cff00FF00“庚金贵收不贵散，聚锋于一点，自可断万护。”——《庚金断法录》|r</t>
        </is>
      </c>
      <c r="AA456" s="16" t="inlineStr">
        <is>
          <t xml:space="preserve">宗门兑换，购买，秘境或遗迹可得</t>
        </is>
      </c>
      <c r="AB456" s="16">
        <v>10902016</v>
      </c>
      <c r="AC456" s="31" t="inlineStr">
        <is>
          <t xml:space="preserve">0</t>
        </is>
      </c>
      <c r="AD456" s="16">
        <v>0</v>
      </c>
      <c r="AF456">
        <v>70002</v>
      </c>
      <c r="AH456">
        <v>6000</v>
      </c>
      <c r="AI456" s="32" t="inlineStr">
        <is>
          <t xml:space="preserve">功法</t>
        </is>
      </c>
      <c r="AJ456" s="16" t="inlineStr">
        <is>
          <t xml:space="preserve">天道神通</t>
        </is>
      </c>
      <c r="AK456" s="16" t="inlineStr">
        <is>
          <t xml:space="preserve">通用</t>
        </is>
      </c>
    </row>
    <row r="457" ht="16.5" customHeight="1" spans="2:37">
      <c r="B457" s="16" t="n">
        <f>10000000+INDEX(编号表!$B:$B,MATCH(F457,编号表!$A:$A,0))*100000+INDEX(编号表!$F:$F,MATCH(D457,编号表!$E:$E,0))*1000+INDEX(编号表!$D:$D,MATCH(E457,编号表!$C:$C,0))*10000+G457</f>
        <v>10902158</v>
      </c>
      <c r="C457" s="16" t="inlineStr">
        <is>
          <t xml:space="preserve">太白庚金经·第五卷</t>
        </is>
      </c>
      <c r="D457" s="16" t="inlineStr">
        <is>
          <t xml:space="preserve">灵品</t>
        </is>
      </c>
      <c r="E457" s="16" t="inlineStr">
        <is>
          <t xml:space="preserve">通用</t>
        </is>
      </c>
      <c r="F457" s="16" t="inlineStr">
        <is>
          <t xml:space="preserve">天道神通</t>
        </is>
      </c>
      <c r="G457" s="16">
        <v>158</v>
      </c>
      <c r="I457" s="16">
        <v>60</v>
      </c>
      <c r="J457" t="str">
        <f>"大类_"&amp;D457&amp;E457&amp;F457</f>
        <v>大类_灵品通用天道神通</v>
      </c>
      <c r="K457" s="16" t="inlineStr">
        <is>
          <t xml:space="preserve">子类_技能书</t>
        </is>
      </c>
      <c r="L457" s="16">
        <v>1</v>
      </c>
      <c r="M457" s="16" t="inlineStr">
        <is>
          <t xml:space="preserve">功法</t>
        </is>
      </c>
      <c r="O457" s="16">
        <v>0</v>
      </c>
      <c r="P457" s="16" t="b">
        <v>1</v>
      </c>
      <c r="R457" s="16" t="b">
        <v>0</v>
      </c>
      <c r="S457" s="16">
        <v>7</v>
      </c>
      <c r="T457" s="16" t="inlineStr">
        <is>
          <t xml:space="preserve">体修</t>
        </is>
      </c>
      <c r="U457" s="16">
        <v>999</v>
      </c>
      <c r="V457" s="16" t="inlineStr">
        <is>
          <t xml:space="preserve">功能_技能书</t>
        </is>
      </c>
      <c r="W457" t="n" s="16">
        <v>10730004</v>
      </c>
      <c r="X457" t="n" s="42">
        <v>0</v>
      </c>
      <c r="Y457" s="16" t="inlineStr">
        <is>
          <t xml:space="preserve">用于将【太白庚金经】由四级提升至五级。提高所有金行神通的伤害、破甲与穿透效果。</t>
        </is>
      </c>
      <c r="Z457" t="inlineStr">
        <is>
          <t xml:space="preserve">|cff00FF00“庚金贵收不贵散，聚锋于一点，自可断万护。”——《庚金断法录》|r</t>
        </is>
      </c>
      <c r="AA457" s="16" t="inlineStr">
        <is>
          <t xml:space="preserve">宗门兑换，购买，秘境或遗迹可得</t>
        </is>
      </c>
      <c r="AB457" s="16">
        <v>10902016</v>
      </c>
      <c r="AC457" s="31" t="inlineStr">
        <is>
          <t xml:space="preserve">0</t>
        </is>
      </c>
      <c r="AD457" s="16">
        <v>0</v>
      </c>
      <c r="AF457">
        <v>70002</v>
      </c>
      <c r="AH457">
        <v>6000</v>
      </c>
      <c r="AI457" s="32" t="inlineStr">
        <is>
          <t xml:space="preserve">功法</t>
        </is>
      </c>
      <c r="AJ457" s="16" t="inlineStr">
        <is>
          <t xml:space="preserve">天道神通</t>
        </is>
      </c>
      <c r="AK457" s="16" t="inlineStr">
        <is>
          <t xml:space="preserve">通用</t>
        </is>
      </c>
    </row>
    <row r="458" ht="16.5" customHeight="1" spans="2:37">
      <c r="B458" s="16" t="n">
        <f>10000000+INDEX(编号表!$B:$B,MATCH(F458,编号表!$A:$A,0))*100000+INDEX(编号表!$F:$F,MATCH(D458,编号表!$E:$E,0))*1000+INDEX(编号表!$D:$D,MATCH(E458,编号表!$C:$C,0))*10000+G458</f>
        <v>10902159</v>
      </c>
      <c r="C458" s="16" t="inlineStr">
        <is>
          <t xml:space="preserve">太白庚金经·第六卷</t>
        </is>
      </c>
      <c r="D458" s="16" t="inlineStr">
        <is>
          <t xml:space="preserve">灵品</t>
        </is>
      </c>
      <c r="E458" s="16" t="inlineStr">
        <is>
          <t xml:space="preserve">通用</t>
        </is>
      </c>
      <c r="F458" s="16" t="inlineStr">
        <is>
          <t xml:space="preserve">天道神通</t>
        </is>
      </c>
      <c r="G458" s="16">
        <v>159</v>
      </c>
      <c r="I458" s="16">
        <v>60</v>
      </c>
      <c r="J458" t="str">
        <f>"大类_"&amp;D458&amp;E458&amp;F458</f>
        <v>大类_灵品通用天道神通</v>
      </c>
      <c r="K458" s="16" t="inlineStr">
        <is>
          <t xml:space="preserve">子类_技能书</t>
        </is>
      </c>
      <c r="L458" s="16">
        <v>1</v>
      </c>
      <c r="M458" s="16" t="inlineStr">
        <is>
          <t xml:space="preserve">功法</t>
        </is>
      </c>
      <c r="O458" s="16">
        <v>0</v>
      </c>
      <c r="P458" s="16" t="b">
        <v>1</v>
      </c>
      <c r="R458" s="16" t="b">
        <v>0</v>
      </c>
      <c r="S458" s="16">
        <v>7</v>
      </c>
      <c r="T458" s="16" t="inlineStr">
        <is>
          <t xml:space="preserve">体修</t>
        </is>
      </c>
      <c r="U458" s="16">
        <v>999</v>
      </c>
      <c r="V458" s="16" t="inlineStr">
        <is>
          <t xml:space="preserve">功能_技能书</t>
        </is>
      </c>
      <c r="W458" t="n" s="16">
        <v>10730005</v>
      </c>
      <c r="X458" t="n" s="42">
        <v>0</v>
      </c>
      <c r="Y458" s="16" t="inlineStr">
        <is>
          <t xml:space="preserve">用于将【太白庚金经】由五级提升至六级。提高所有金行神通的伤害、破甲与穿透效果。</t>
        </is>
      </c>
      <c r="Z458" t="inlineStr">
        <is>
          <t xml:space="preserve">|cff00FF00“庚金贵收不贵散，聚锋于一点，自可断万护。”——《庚金断法录》|r</t>
        </is>
      </c>
      <c r="AA458" s="16" t="inlineStr">
        <is>
          <t xml:space="preserve">宗门兑换，购买，秘境或遗迹可得</t>
        </is>
      </c>
      <c r="AB458" s="16">
        <v>10902016</v>
      </c>
      <c r="AC458" s="31" t="inlineStr">
        <is>
          <t xml:space="preserve">0</t>
        </is>
      </c>
      <c r="AD458" s="16">
        <v>0</v>
      </c>
      <c r="AF458">
        <v>70002</v>
      </c>
      <c r="AH458">
        <v>30000</v>
      </c>
      <c r="AI458" s="32" t="inlineStr">
        <is>
          <t xml:space="preserve">功法</t>
        </is>
      </c>
      <c r="AJ458" s="16" t="inlineStr">
        <is>
          <t xml:space="preserve">天道神通</t>
        </is>
      </c>
      <c r="AK458" s="16" t="inlineStr">
        <is>
          <t xml:space="preserve">通用</t>
        </is>
      </c>
    </row>
    <row r="459" ht="16.5" customHeight="1" spans="2:37">
      <c r="B459" s="16" t="n">
        <f>10000000+INDEX(编号表!$B:$B,MATCH(F459,编号表!$A:$A,0))*100000+INDEX(编号表!$F:$F,MATCH(D459,编号表!$E:$E,0))*1000+INDEX(编号表!$D:$D,MATCH(E459,编号表!$C:$C,0))*10000+G459</f>
        <v>10903160</v>
      </c>
      <c r="C459" s="16" t="inlineStr">
        <is>
          <t xml:space="preserve">太白庚金经·第七卷</t>
        </is>
      </c>
      <c r="D459" s="16" t="inlineStr">
        <is>
          <t xml:space="preserve">玄品</t>
        </is>
      </c>
      <c r="E459" s="16" t="inlineStr">
        <is>
          <t xml:space="preserve">通用</t>
        </is>
      </c>
      <c r="F459" s="16" t="inlineStr">
        <is>
          <t xml:space="preserve">天道神通</t>
        </is>
      </c>
      <c r="G459" s="16">
        <v>160</v>
      </c>
      <c r="I459" s="16">
        <v>60</v>
      </c>
      <c r="J459" t="str">
        <f>"大类_"&amp;D459&amp;E459&amp;F459</f>
        <v>大类_玄品通用天道神通</v>
      </c>
      <c r="K459" s="16" t="inlineStr">
        <is>
          <t xml:space="preserve">子类_技能书</t>
        </is>
      </c>
      <c r="L459" s="16">
        <v>1</v>
      </c>
      <c r="M459" s="16" t="inlineStr">
        <is>
          <t xml:space="preserve">功法</t>
        </is>
      </c>
      <c r="O459" s="16">
        <v>0</v>
      </c>
      <c r="P459" s="16" t="b">
        <v>1</v>
      </c>
      <c r="R459" s="16" t="b">
        <v>0</v>
      </c>
      <c r="S459" s="16">
        <v>7</v>
      </c>
      <c r="T459" s="16" t="inlineStr">
        <is>
          <t xml:space="preserve">体修</t>
        </is>
      </c>
      <c r="U459" s="16">
        <v>999</v>
      </c>
      <c r="V459" s="16" t="inlineStr">
        <is>
          <t xml:space="preserve">功能_技能书</t>
        </is>
      </c>
      <c r="W459" t="n" s="16">
        <v>10730006</v>
      </c>
      <c r="X459" t="n" s="42">
        <v>0</v>
      </c>
      <c r="Y459" s="16" t="inlineStr">
        <is>
          <t xml:space="preserve">用于将【太白庚金经】由六级提升至七级。提高所有金行神通的伤害、破甲与穿透效果。</t>
        </is>
      </c>
      <c r="Z459" t="inlineStr">
        <is>
          <t xml:space="preserve">|cff00FF00“庚金贵收不贵散，聚锋于一点，自可断万护。”——《庚金断法录》|r</t>
        </is>
      </c>
      <c r="AA459" s="16" t="inlineStr">
        <is>
          <t xml:space="preserve">宗门兑换，购买，秘境或遗迹可得</t>
        </is>
      </c>
      <c r="AB459" s="16">
        <v>10902016</v>
      </c>
      <c r="AC459" s="31" t="inlineStr">
        <is>
          <t xml:space="preserve">0</t>
        </is>
      </c>
      <c r="AD459" s="16">
        <v>0</v>
      </c>
      <c r="AF459">
        <v>70002</v>
      </c>
      <c r="AH459">
        <v>600000</v>
      </c>
      <c r="AI459" s="32" t="inlineStr">
        <is>
          <t xml:space="preserve">功法</t>
        </is>
      </c>
      <c r="AJ459" s="16" t="inlineStr">
        <is>
          <t xml:space="preserve">天道神通</t>
        </is>
      </c>
      <c r="AK459" s="16" t="inlineStr">
        <is>
          <t xml:space="preserve">通用</t>
        </is>
      </c>
    </row>
    <row r="460" ht="16.5" customHeight="1" spans="2:37">
      <c r="B460" s="16" t="n">
        <f>10000000+INDEX(编号表!$B:$B,MATCH(F460,编号表!$A:$A,0))*100000+INDEX(编号表!$F:$F,MATCH(D460,编号表!$E:$E,0))*1000+INDEX(编号表!$D:$D,MATCH(E460,编号表!$C:$C,0))*10000+G460</f>
        <v>10903161</v>
      </c>
      <c r="C460" s="16" t="inlineStr">
        <is>
          <t xml:space="preserve">太白庚金经·第八卷</t>
        </is>
      </c>
      <c r="D460" s="16" t="inlineStr">
        <is>
          <t xml:space="preserve">玄品</t>
        </is>
      </c>
      <c r="E460" s="16" t="inlineStr">
        <is>
          <t xml:space="preserve">通用</t>
        </is>
      </c>
      <c r="F460" s="16" t="inlineStr">
        <is>
          <t xml:space="preserve">天道神通</t>
        </is>
      </c>
      <c r="G460" s="16">
        <v>161</v>
      </c>
      <c r="I460" s="16">
        <v>60</v>
      </c>
      <c r="J460" t="str">
        <f>"大类_"&amp;D460&amp;E460&amp;F460</f>
        <v>大类_玄品通用天道神通</v>
      </c>
      <c r="K460" s="16" t="inlineStr">
        <is>
          <t xml:space="preserve">子类_技能书</t>
        </is>
      </c>
      <c r="L460" s="16">
        <v>1</v>
      </c>
      <c r="M460" s="16" t="inlineStr">
        <is>
          <t xml:space="preserve">功法</t>
        </is>
      </c>
      <c r="O460" s="16">
        <v>0</v>
      </c>
      <c r="P460" s="16" t="b">
        <v>1</v>
      </c>
      <c r="R460" s="16" t="b">
        <v>0</v>
      </c>
      <c r="S460" s="16">
        <v>7</v>
      </c>
      <c r="T460" s="16" t="inlineStr">
        <is>
          <t xml:space="preserve">体修</t>
        </is>
      </c>
      <c r="U460" s="16">
        <v>999</v>
      </c>
      <c r="V460" s="16" t="inlineStr">
        <is>
          <t xml:space="preserve">功能_技能书</t>
        </is>
      </c>
      <c r="W460" t="n" s="16">
        <v>10730007</v>
      </c>
      <c r="X460" t="n" s="42">
        <v>0</v>
      </c>
      <c r="Y460" s="16" t="inlineStr">
        <is>
          <t xml:space="preserve">用于将【太白庚金经】由七级提升至八级。提高所有金行神通的伤害、破甲与穿透效果。</t>
        </is>
      </c>
      <c r="Z460" t="inlineStr">
        <is>
          <t xml:space="preserve">|cff00FF00“庚金贵收不贵散，聚锋于一点，自可断万护。”——《庚金断法录》|r</t>
        </is>
      </c>
      <c r="AA460" s="16" t="inlineStr">
        <is>
          <t xml:space="preserve">宗门兑换，购买，秘境或遗迹可得</t>
        </is>
      </c>
      <c r="AB460" s="16">
        <v>10902016</v>
      </c>
      <c r="AC460" s="31" t="inlineStr">
        <is>
          <t xml:space="preserve">0</t>
        </is>
      </c>
      <c r="AD460" s="16">
        <v>0</v>
      </c>
      <c r="AF460">
        <v>70002</v>
      </c>
      <c r="AH460">
        <v>600000</v>
      </c>
      <c r="AI460" s="32" t="inlineStr">
        <is>
          <t xml:space="preserve">功法</t>
        </is>
      </c>
      <c r="AJ460" s="16" t="inlineStr">
        <is>
          <t xml:space="preserve">天道神通</t>
        </is>
      </c>
      <c r="AK460" s="16" t="inlineStr">
        <is>
          <t xml:space="preserve">通用</t>
        </is>
      </c>
    </row>
    <row r="461" ht="16.5" customHeight="1" spans="2:37">
      <c r="B461" s="16" t="n">
        <f>10000000+INDEX(编号表!$B:$B,MATCH(F461,编号表!$A:$A,0))*100000+INDEX(编号表!$F:$F,MATCH(D461,编号表!$E:$E,0))*1000+INDEX(编号表!$D:$D,MATCH(E461,编号表!$C:$C,0))*10000+G461</f>
        <v>10903162</v>
      </c>
      <c r="C461" s="16" t="inlineStr">
        <is>
          <t xml:space="preserve">太白庚金经·第九卷</t>
        </is>
      </c>
      <c r="D461" s="16" t="inlineStr">
        <is>
          <t xml:space="preserve">玄品</t>
        </is>
      </c>
      <c r="E461" s="16" t="inlineStr">
        <is>
          <t xml:space="preserve">通用</t>
        </is>
      </c>
      <c r="F461" s="16" t="inlineStr">
        <is>
          <t xml:space="preserve">天道神通</t>
        </is>
      </c>
      <c r="G461" s="16">
        <v>162</v>
      </c>
      <c r="I461" s="16">
        <v>60</v>
      </c>
      <c r="J461" t="str">
        <f>"大类_"&amp;D461&amp;E461&amp;F461</f>
        <v>大类_玄品通用天道神通</v>
      </c>
      <c r="K461" s="16" t="inlineStr">
        <is>
          <t xml:space="preserve">子类_技能书</t>
        </is>
      </c>
      <c r="L461" s="16">
        <v>1</v>
      </c>
      <c r="M461" s="16" t="inlineStr">
        <is>
          <t xml:space="preserve">功法</t>
        </is>
      </c>
      <c r="O461" s="16">
        <v>0</v>
      </c>
      <c r="P461" s="16" t="b">
        <v>1</v>
      </c>
      <c r="R461" s="16" t="b">
        <v>0</v>
      </c>
      <c r="S461" s="16">
        <v>7</v>
      </c>
      <c r="T461" s="16" t="inlineStr">
        <is>
          <t xml:space="preserve">体修</t>
        </is>
      </c>
      <c r="U461" s="16">
        <v>999</v>
      </c>
      <c r="V461" s="16" t="inlineStr">
        <is>
          <t xml:space="preserve">功能_技能书</t>
        </is>
      </c>
      <c r="W461" t="n" s="16">
        <v>10730008</v>
      </c>
      <c r="X461" t="n" s="42">
        <v>0</v>
      </c>
      <c r="Y461" s="16" t="inlineStr">
        <is>
          <t xml:space="preserve">用于将【太白庚金经】由八级提升至九级。提高所有金行神通的伤害、破甲与穿透效果。</t>
        </is>
      </c>
      <c r="Z461" t="inlineStr">
        <is>
          <t xml:space="preserve">|cff00FF00“庚金贵收不贵散，聚锋于一点，自可断万护。”——《庚金断法录》|r</t>
        </is>
      </c>
      <c r="AA461" s="16" t="inlineStr">
        <is>
          <t xml:space="preserve">宗门兑换，购买，秘境或遗迹可得</t>
        </is>
      </c>
      <c r="AB461" s="16">
        <v>10902016</v>
      </c>
      <c r="AC461" s="31" t="inlineStr">
        <is>
          <t xml:space="preserve">0</t>
        </is>
      </c>
      <c r="AD461" s="16">
        <v>0</v>
      </c>
      <c r="AF461">
        <v>70002</v>
      </c>
      <c r="AH461">
        <v>3000000</v>
      </c>
      <c r="AI461" s="32" t="inlineStr">
        <is>
          <t xml:space="preserve">功法</t>
        </is>
      </c>
      <c r="AJ461" s="16" t="inlineStr">
        <is>
          <t xml:space="preserve">天道神通</t>
        </is>
      </c>
      <c r="AK461" s="16" t="inlineStr">
        <is>
          <t xml:space="preserve">通用</t>
        </is>
      </c>
    </row>
    <row r="462" ht="16.5" customHeight="1" spans="2:37">
      <c r="B462" s="16" t="n">
        <f>10000000+INDEX(编号表!$B:$B,MATCH(F462,编号表!$A:$A,0))*100000+INDEX(编号表!$F:$F,MATCH(D462,编号表!$E:$E,0))*1000+INDEX(编号表!$D:$D,MATCH(E462,编号表!$C:$C,0))*10000+G462</f>
        <v>10904163</v>
      </c>
      <c r="C462" s="16" t="inlineStr">
        <is>
          <t xml:space="preserve">太白庚金经·第十卷</t>
        </is>
      </c>
      <c r="D462" s="16" t="inlineStr">
        <is>
          <t xml:space="preserve">仙品</t>
        </is>
      </c>
      <c r="E462" s="16" t="inlineStr">
        <is>
          <t xml:space="preserve">通用</t>
        </is>
      </c>
      <c r="F462" s="16" t="inlineStr">
        <is>
          <t xml:space="preserve">天道神通</t>
        </is>
      </c>
      <c r="G462" s="16">
        <v>163</v>
      </c>
      <c r="I462" s="16">
        <v>60</v>
      </c>
      <c r="J462" t="str">
        <f>"大类_"&amp;D462&amp;E462&amp;F462</f>
        <v>大类_仙品通用天道神通</v>
      </c>
      <c r="K462" s="16" t="inlineStr">
        <is>
          <t xml:space="preserve">子类_技能书</t>
        </is>
      </c>
      <c r="L462" s="16">
        <v>1</v>
      </c>
      <c r="M462" s="16" t="inlineStr">
        <is>
          <t xml:space="preserve">功法</t>
        </is>
      </c>
      <c r="O462" s="16">
        <v>0</v>
      </c>
      <c r="P462" s="16" t="b">
        <v>1</v>
      </c>
      <c r="R462" s="16" t="b">
        <v>0</v>
      </c>
      <c r="S462" s="16">
        <v>7</v>
      </c>
      <c r="T462" s="16" t="inlineStr">
        <is>
          <t xml:space="preserve">体修</t>
        </is>
      </c>
      <c r="U462" s="16">
        <v>999</v>
      </c>
      <c r="V462" s="16" t="inlineStr">
        <is>
          <t xml:space="preserve">功能_技能书</t>
        </is>
      </c>
      <c r="W462" t="n" s="16">
        <v>10730009</v>
      </c>
      <c r="X462" t="n" s="42">
        <v>0</v>
      </c>
      <c r="Y462" s="16" t="inlineStr">
        <is>
          <t xml:space="preserve">用于将【太白庚金经】由九级提升至十级。提高所有金行神通的伤害、破甲与穿透效果。</t>
        </is>
      </c>
      <c r="Z462" t="inlineStr">
        <is>
          <t xml:space="preserve">|cff00FF00“庚金贵收不贵散，聚锋于一点，自可断万护。”——《庚金断法录》|r</t>
        </is>
      </c>
      <c r="AA462" s="16" t="inlineStr">
        <is>
          <t xml:space="preserve">宗门兑换，购买，秘境或遗迹可得</t>
        </is>
      </c>
      <c r="AB462" s="16">
        <v>10902016</v>
      </c>
      <c r="AC462" s="31" t="inlineStr">
        <is>
          <t xml:space="preserve">0</t>
        </is>
      </c>
      <c r="AD462" s="16">
        <v>0</v>
      </c>
      <c r="AF462">
        <v>70002</v>
      </c>
      <c r="AH462">
        <v>75000000</v>
      </c>
      <c r="AI462" s="32" t="inlineStr">
        <is>
          <t xml:space="preserve">功法</t>
        </is>
      </c>
      <c r="AJ462" s="16" t="inlineStr">
        <is>
          <t xml:space="preserve">天道神通</t>
        </is>
      </c>
      <c r="AK462" s="16" t="inlineStr">
        <is>
          <t xml:space="preserve">通用</t>
        </is>
      </c>
    </row>
    <row r="463" ht="16.5" customHeight="1" spans="2:37">
      <c r="B463" s="16" t="n">
        <f>10000000+INDEX(编号表!$B:$B,MATCH(F463,编号表!$A:$A,0))*100000+INDEX(编号表!$F:$F,MATCH(D463,编号表!$E:$E,0))*1000+INDEX(编号表!$D:$D,MATCH(E463,编号表!$C:$C,0))*10000+G463</f>
        <v>10901165</v>
      </c>
      <c r="C463" s="16" t="inlineStr">
        <is>
          <t xml:space="preserve">青木荣枯经·第二卷</t>
        </is>
      </c>
      <c r="D463" s="16" t="inlineStr">
        <is>
          <t xml:space="preserve">凡品</t>
        </is>
      </c>
      <c r="E463" s="16" t="inlineStr">
        <is>
          <t xml:space="preserve">通用</t>
        </is>
      </c>
      <c r="F463" s="16" t="inlineStr">
        <is>
          <t xml:space="preserve">天道神通</t>
        </is>
      </c>
      <c r="G463" s="16">
        <v>165</v>
      </c>
      <c r="I463" s="16">
        <v>60</v>
      </c>
      <c r="J463" t="str">
        <f>"大类_"&amp;D463&amp;E463&amp;F463</f>
        <v>大类_凡品通用天道神通</v>
      </c>
      <c r="K463" s="16" t="inlineStr">
        <is>
          <t xml:space="preserve">子类_技能书</t>
        </is>
      </c>
      <c r="L463" s="16">
        <v>1</v>
      </c>
      <c r="M463" s="16" t="inlineStr">
        <is>
          <t xml:space="preserve">功法</t>
        </is>
      </c>
      <c r="O463" s="16">
        <v>0</v>
      </c>
      <c r="P463" s="16" t="b">
        <v>1</v>
      </c>
      <c r="R463" s="16" t="b">
        <v>0</v>
      </c>
      <c r="S463" s="16">
        <v>7</v>
      </c>
      <c r="T463" s="16" t="inlineStr">
        <is>
          <t xml:space="preserve">体修</t>
        </is>
      </c>
      <c r="U463" s="16">
        <v>999</v>
      </c>
      <c r="V463" s="16" t="inlineStr">
        <is>
          <t xml:space="preserve">功能_技能书</t>
        </is>
      </c>
      <c r="W463" t="n" s="16">
        <v>10740001</v>
      </c>
      <c r="X463" t="n" s="42">
        <v>0</v>
      </c>
      <c r="Y463" s="16" t="inlineStr">
        <is>
          <t xml:space="preserve">用于将【青木荣枯经】由一级提升至二级。提高所有木行神通的伤害、治疗与持续恢复效果。</t>
        </is>
      </c>
      <c r="Z463" t="inlineStr">
        <is>
          <t xml:space="preserve">|cff00FF00“木之一道，生中有谢，枯中藏荣，轮转而不绝。”——《青木荣枯志》|r</t>
        </is>
      </c>
      <c r="AA463" s="16" t="inlineStr">
        <is>
          <t xml:space="preserve">宗门兑换，购买，秘境或遗迹可得</t>
        </is>
      </c>
      <c r="AB463" s="16">
        <v>10902017</v>
      </c>
      <c r="AC463" s="31" t="inlineStr">
        <is>
          <t xml:space="preserve">0</t>
        </is>
      </c>
      <c r="AD463" s="16">
        <v>0</v>
      </c>
      <c r="AF463">
        <v>70002</v>
      </c>
      <c r="AH463">
        <v>80</v>
      </c>
      <c r="AI463" s="32" t="inlineStr">
        <is>
          <t xml:space="preserve">功法</t>
        </is>
      </c>
      <c r="AJ463" s="16" t="inlineStr">
        <is>
          <t xml:space="preserve">天道神通</t>
        </is>
      </c>
      <c r="AK463" s="16" t="inlineStr">
        <is>
          <t xml:space="preserve">通用</t>
        </is>
      </c>
    </row>
    <row r="464" ht="16.5" customHeight="1" spans="2:37">
      <c r="B464" s="16" t="n">
        <f>10000000+INDEX(编号表!$B:$B,MATCH(F464,编号表!$A:$A,0))*100000+INDEX(编号表!$F:$F,MATCH(D464,编号表!$E:$E,0))*1000+INDEX(编号表!$D:$D,MATCH(E464,编号表!$C:$C,0))*10000+G464</f>
        <v>10901166</v>
      </c>
      <c r="C464" s="16" t="inlineStr">
        <is>
          <t xml:space="preserve">青木荣枯经·第三卷</t>
        </is>
      </c>
      <c r="D464" s="16" t="inlineStr">
        <is>
          <t xml:space="preserve">凡品</t>
        </is>
      </c>
      <c r="E464" s="16" t="inlineStr">
        <is>
          <t xml:space="preserve">通用</t>
        </is>
      </c>
      <c r="F464" s="16" t="inlineStr">
        <is>
          <t xml:space="preserve">天道神通</t>
        </is>
      </c>
      <c r="G464" s="16">
        <v>166</v>
      </c>
      <c r="I464" s="16">
        <v>60</v>
      </c>
      <c r="J464" t="str">
        <f>"大类_"&amp;D464&amp;E464&amp;F464</f>
        <v>大类_凡品通用天道神通</v>
      </c>
      <c r="K464" s="16" t="inlineStr">
        <is>
          <t xml:space="preserve">子类_技能书</t>
        </is>
      </c>
      <c r="L464" s="16">
        <v>1</v>
      </c>
      <c r="M464" s="16" t="inlineStr">
        <is>
          <t xml:space="preserve">功法</t>
        </is>
      </c>
      <c r="O464" s="16">
        <v>0</v>
      </c>
      <c r="P464" s="16" t="b">
        <v>1</v>
      </c>
      <c r="R464" s="16" t="b">
        <v>0</v>
      </c>
      <c r="S464" s="16">
        <v>7</v>
      </c>
      <c r="T464" s="16" t="inlineStr">
        <is>
          <t xml:space="preserve">体修</t>
        </is>
      </c>
      <c r="U464" s="16">
        <v>999</v>
      </c>
      <c r="V464" s="16" t="inlineStr">
        <is>
          <t xml:space="preserve">功能_技能书</t>
        </is>
      </c>
      <c r="W464" t="n" s="16">
        <v>10740002</v>
      </c>
      <c r="X464" t="n" s="42">
        <v>0</v>
      </c>
      <c r="Y464" s="16" t="inlineStr">
        <is>
          <t xml:space="preserve">用于将【青木荣枯经】由二级提升至三级。提高所有木行神通的伤害、治疗与持续恢复效果。</t>
        </is>
      </c>
      <c r="Z464" t="inlineStr">
        <is>
          <t xml:space="preserve">|cff00FF00“木之一道，生中有谢，枯中藏荣，轮转而不绝。”——《青木荣枯志》|r</t>
        </is>
      </c>
      <c r="AA464" s="16" t="inlineStr">
        <is>
          <t xml:space="preserve">宗门兑换，购买，秘境或遗迹可得</t>
        </is>
      </c>
      <c r="AB464" s="16">
        <v>10902017</v>
      </c>
      <c r="AC464" s="31" t="inlineStr">
        <is>
          <t xml:space="preserve">0</t>
        </is>
      </c>
      <c r="AD464" s="16">
        <v>0</v>
      </c>
      <c r="AF464">
        <v>70002</v>
      </c>
      <c r="AH464">
        <v>400</v>
      </c>
      <c r="AI464" s="32" t="inlineStr">
        <is>
          <t xml:space="preserve">功法</t>
        </is>
      </c>
      <c r="AJ464" s="16" t="inlineStr">
        <is>
          <t xml:space="preserve">天道神通</t>
        </is>
      </c>
      <c r="AK464" s="16" t="inlineStr">
        <is>
          <t xml:space="preserve">通用</t>
        </is>
      </c>
    </row>
    <row r="465" ht="16.5" customHeight="1" spans="2:37">
      <c r="B465" s="16" t="n">
        <f>10000000+INDEX(编号表!$B:$B,MATCH(F465,编号表!$A:$A,0))*100000+INDEX(编号表!$F:$F,MATCH(D465,编号表!$E:$E,0))*1000+INDEX(编号表!$D:$D,MATCH(E465,编号表!$C:$C,0))*10000+G465</f>
        <v>10902167</v>
      </c>
      <c r="C465" s="16" t="inlineStr">
        <is>
          <t xml:space="preserve">青木荣枯经·第四卷</t>
        </is>
      </c>
      <c r="D465" s="16" t="inlineStr">
        <is>
          <t xml:space="preserve">灵品</t>
        </is>
      </c>
      <c r="E465" s="16" t="inlineStr">
        <is>
          <t xml:space="preserve">通用</t>
        </is>
      </c>
      <c r="F465" s="16" t="inlineStr">
        <is>
          <t xml:space="preserve">天道神通</t>
        </is>
      </c>
      <c r="G465" s="16">
        <v>167</v>
      </c>
      <c r="I465" s="16">
        <v>60</v>
      </c>
      <c r="J465" t="str">
        <f>"大类_"&amp;D465&amp;E465&amp;F465</f>
        <v>大类_灵品通用天道神通</v>
      </c>
      <c r="K465" s="16" t="inlineStr">
        <is>
          <t xml:space="preserve">子类_技能书</t>
        </is>
      </c>
      <c r="L465" s="16">
        <v>1</v>
      </c>
      <c r="M465" s="16" t="inlineStr">
        <is>
          <t xml:space="preserve">功法</t>
        </is>
      </c>
      <c r="O465" s="16">
        <v>0</v>
      </c>
      <c r="P465" s="16" t="b">
        <v>1</v>
      </c>
      <c r="R465" s="16" t="b">
        <v>0</v>
      </c>
      <c r="S465" s="16">
        <v>7</v>
      </c>
      <c r="T465" s="16" t="inlineStr">
        <is>
          <t xml:space="preserve">体修</t>
        </is>
      </c>
      <c r="U465" s="16">
        <v>999</v>
      </c>
      <c r="V465" s="16" t="inlineStr">
        <is>
          <t xml:space="preserve">功能_技能书</t>
        </is>
      </c>
      <c r="W465" t="n" s="16">
        <v>10740003</v>
      </c>
      <c r="X465" t="n" s="42">
        <v>0</v>
      </c>
      <c r="Y465" s="16" t="inlineStr">
        <is>
          <t xml:space="preserve">用于将【青木荣枯经】由三级提升至四级。提高所有木行神通的伤害、治疗与持续恢复效果。</t>
        </is>
      </c>
      <c r="Z465" t="inlineStr">
        <is>
          <t xml:space="preserve">|cff00FF00“木之一道，生中有谢，枯中藏荣，轮转而不绝。”——《青木荣枯志》|r</t>
        </is>
      </c>
      <c r="AA465" s="16" t="inlineStr">
        <is>
          <t xml:space="preserve">宗门兑换，购买，秘境或遗迹可得</t>
        </is>
      </c>
      <c r="AB465" s="16">
        <v>10902017</v>
      </c>
      <c r="AC465" s="31" t="inlineStr">
        <is>
          <t xml:space="preserve">0</t>
        </is>
      </c>
      <c r="AD465" s="16">
        <v>0</v>
      </c>
      <c r="AF465">
        <v>70002</v>
      </c>
      <c r="AH465">
        <v>6000</v>
      </c>
      <c r="AI465" s="32" t="inlineStr">
        <is>
          <t xml:space="preserve">功法</t>
        </is>
      </c>
      <c r="AJ465" s="16" t="inlineStr">
        <is>
          <t xml:space="preserve">天道神通</t>
        </is>
      </c>
      <c r="AK465" s="16" t="inlineStr">
        <is>
          <t xml:space="preserve">通用</t>
        </is>
      </c>
    </row>
    <row r="466" ht="16.5" customHeight="1" spans="2:37">
      <c r="B466" s="16" t="n">
        <f>10000000+INDEX(编号表!$B:$B,MATCH(F466,编号表!$A:$A,0))*100000+INDEX(编号表!$F:$F,MATCH(D466,编号表!$E:$E,0))*1000+INDEX(编号表!$D:$D,MATCH(E466,编号表!$C:$C,0))*10000+G466</f>
        <v>10902168</v>
      </c>
      <c r="C466" s="16" t="inlineStr">
        <is>
          <t xml:space="preserve">青木荣枯经·第五卷</t>
        </is>
      </c>
      <c r="D466" s="16" t="inlineStr">
        <is>
          <t xml:space="preserve">灵品</t>
        </is>
      </c>
      <c r="E466" s="16" t="inlineStr">
        <is>
          <t xml:space="preserve">通用</t>
        </is>
      </c>
      <c r="F466" s="16" t="inlineStr">
        <is>
          <t xml:space="preserve">天道神通</t>
        </is>
      </c>
      <c r="G466" s="16">
        <v>168</v>
      </c>
      <c r="I466" s="16">
        <v>60</v>
      </c>
      <c r="J466" t="str">
        <f>"大类_"&amp;D466&amp;E466&amp;F466</f>
        <v>大类_灵品通用天道神通</v>
      </c>
      <c r="K466" s="16" t="inlineStr">
        <is>
          <t xml:space="preserve">子类_技能书</t>
        </is>
      </c>
      <c r="L466" s="16">
        <v>1</v>
      </c>
      <c r="M466" s="16" t="inlineStr">
        <is>
          <t xml:space="preserve">功法</t>
        </is>
      </c>
      <c r="O466" s="16">
        <v>0</v>
      </c>
      <c r="P466" s="16" t="b">
        <v>1</v>
      </c>
      <c r="R466" s="16" t="b">
        <v>0</v>
      </c>
      <c r="S466" s="16">
        <v>7</v>
      </c>
      <c r="T466" s="16" t="inlineStr">
        <is>
          <t xml:space="preserve">体修</t>
        </is>
      </c>
      <c r="U466" s="16">
        <v>999</v>
      </c>
      <c r="V466" s="16" t="inlineStr">
        <is>
          <t xml:space="preserve">功能_技能书</t>
        </is>
      </c>
      <c r="W466" t="n" s="16">
        <v>10740004</v>
      </c>
      <c r="X466" t="n" s="42">
        <v>0</v>
      </c>
      <c r="Y466" s="16" t="inlineStr">
        <is>
          <t xml:space="preserve">用于将【青木荣枯经】由四级提升至五级。提高所有木行神通的伤害、治疗与持续恢复效果。</t>
        </is>
      </c>
      <c r="Z466" t="inlineStr">
        <is>
          <t xml:space="preserve">|cff00FF00“木之一道，生中有谢，枯中藏荣，轮转而不绝。”——《青木荣枯志》|r</t>
        </is>
      </c>
      <c r="AA466" s="16" t="inlineStr">
        <is>
          <t xml:space="preserve">宗门兑换，购买，秘境或遗迹可得</t>
        </is>
      </c>
      <c r="AB466" s="16">
        <v>10902017</v>
      </c>
      <c r="AC466" s="31" t="inlineStr">
        <is>
          <t xml:space="preserve">0</t>
        </is>
      </c>
      <c r="AD466" s="16">
        <v>0</v>
      </c>
      <c r="AF466">
        <v>70002</v>
      </c>
      <c r="AH466">
        <v>6000</v>
      </c>
      <c r="AI466" s="32" t="inlineStr">
        <is>
          <t xml:space="preserve">功法</t>
        </is>
      </c>
      <c r="AJ466" s="16" t="inlineStr">
        <is>
          <t xml:space="preserve">天道神通</t>
        </is>
      </c>
      <c r="AK466" s="16" t="inlineStr">
        <is>
          <t xml:space="preserve">通用</t>
        </is>
      </c>
    </row>
    <row r="467" ht="16.5" customHeight="1" spans="2:37">
      <c r="B467" s="16" t="n">
        <f>10000000+INDEX(编号表!$B:$B,MATCH(F467,编号表!$A:$A,0))*100000+INDEX(编号表!$F:$F,MATCH(D467,编号表!$E:$E,0))*1000+INDEX(编号表!$D:$D,MATCH(E467,编号表!$C:$C,0))*10000+G467</f>
        <v>10902169</v>
      </c>
      <c r="C467" s="16" t="inlineStr">
        <is>
          <t xml:space="preserve">青木荣枯经·第六卷</t>
        </is>
      </c>
      <c r="D467" s="16" t="inlineStr">
        <is>
          <t xml:space="preserve">灵品</t>
        </is>
      </c>
      <c r="E467" s="16" t="inlineStr">
        <is>
          <t xml:space="preserve">通用</t>
        </is>
      </c>
      <c r="F467" s="16" t="inlineStr">
        <is>
          <t xml:space="preserve">天道神通</t>
        </is>
      </c>
      <c r="G467" s="16">
        <v>169</v>
      </c>
      <c r="I467" s="16">
        <v>60</v>
      </c>
      <c r="J467" t="str">
        <f>"大类_"&amp;D467&amp;E467&amp;F467</f>
        <v>大类_灵品通用天道神通</v>
      </c>
      <c r="K467" s="16" t="inlineStr">
        <is>
          <t xml:space="preserve">子类_技能书</t>
        </is>
      </c>
      <c r="L467" s="16">
        <v>1</v>
      </c>
      <c r="M467" s="16" t="inlineStr">
        <is>
          <t xml:space="preserve">功法</t>
        </is>
      </c>
      <c r="O467" s="16">
        <v>0</v>
      </c>
      <c r="P467" s="16" t="b">
        <v>1</v>
      </c>
      <c r="R467" s="16" t="b">
        <v>0</v>
      </c>
      <c r="S467" s="16">
        <v>7</v>
      </c>
      <c r="T467" s="16" t="inlineStr">
        <is>
          <t xml:space="preserve">体修</t>
        </is>
      </c>
      <c r="U467" s="16">
        <v>999</v>
      </c>
      <c r="V467" s="16" t="inlineStr">
        <is>
          <t xml:space="preserve">功能_技能书</t>
        </is>
      </c>
      <c r="W467" t="n" s="16">
        <v>10740005</v>
      </c>
      <c r="X467" t="n" s="42">
        <v>0</v>
      </c>
      <c r="Y467" s="16" t="inlineStr">
        <is>
          <t xml:space="preserve">用于将【青木荣枯经】由五级提升至六级。提高所有木行神通的伤害、治疗与持续恢复效果。</t>
        </is>
      </c>
      <c r="Z467" t="inlineStr">
        <is>
          <t xml:space="preserve">|cff00FF00“木之一道，生中有谢，枯中藏荣，轮转而不绝。”——《青木荣枯志》|r</t>
        </is>
      </c>
      <c r="AA467" s="16" t="inlineStr">
        <is>
          <t xml:space="preserve">宗门兑换，购买，秘境或遗迹可得</t>
        </is>
      </c>
      <c r="AB467" s="16">
        <v>10902017</v>
      </c>
      <c r="AC467" s="31" t="inlineStr">
        <is>
          <t xml:space="preserve">0</t>
        </is>
      </c>
      <c r="AD467" s="16">
        <v>0</v>
      </c>
      <c r="AF467">
        <v>70002</v>
      </c>
      <c r="AH467">
        <v>30000</v>
      </c>
      <c r="AI467" s="32" t="inlineStr">
        <is>
          <t xml:space="preserve">功法</t>
        </is>
      </c>
      <c r="AJ467" s="16" t="inlineStr">
        <is>
          <t xml:space="preserve">天道神通</t>
        </is>
      </c>
      <c r="AK467" s="16" t="inlineStr">
        <is>
          <t xml:space="preserve">通用</t>
        </is>
      </c>
    </row>
    <row r="468" ht="16.5" customHeight="1" spans="2:37">
      <c r="B468" s="16" t="n">
        <f>10000000+INDEX(编号表!$B:$B,MATCH(F468,编号表!$A:$A,0))*100000+INDEX(编号表!$F:$F,MATCH(D468,编号表!$E:$E,0))*1000+INDEX(编号表!$D:$D,MATCH(E468,编号表!$C:$C,0))*10000+G468</f>
        <v>10903170</v>
      </c>
      <c r="C468" s="16" t="inlineStr">
        <is>
          <t xml:space="preserve">青木荣枯经·第七卷</t>
        </is>
      </c>
      <c r="D468" s="16" t="inlineStr">
        <is>
          <t xml:space="preserve">玄品</t>
        </is>
      </c>
      <c r="E468" s="16" t="inlineStr">
        <is>
          <t xml:space="preserve">通用</t>
        </is>
      </c>
      <c r="F468" s="16" t="inlineStr">
        <is>
          <t xml:space="preserve">天道神通</t>
        </is>
      </c>
      <c r="G468" s="16">
        <v>170</v>
      </c>
      <c r="I468" s="16">
        <v>60</v>
      </c>
      <c r="J468" t="str">
        <f>"大类_"&amp;D468&amp;E468&amp;F468</f>
        <v>大类_玄品通用天道神通</v>
      </c>
      <c r="K468" s="16" t="inlineStr">
        <is>
          <t xml:space="preserve">子类_技能书</t>
        </is>
      </c>
      <c r="L468" s="16">
        <v>1</v>
      </c>
      <c r="M468" s="16" t="inlineStr">
        <is>
          <t xml:space="preserve">功法</t>
        </is>
      </c>
      <c r="O468" s="16">
        <v>0</v>
      </c>
      <c r="P468" s="16" t="b">
        <v>1</v>
      </c>
      <c r="R468" s="16" t="b">
        <v>0</v>
      </c>
      <c r="S468" s="16">
        <v>7</v>
      </c>
      <c r="T468" s="16" t="inlineStr">
        <is>
          <t xml:space="preserve">体修</t>
        </is>
      </c>
      <c r="U468" s="16">
        <v>999</v>
      </c>
      <c r="V468" s="16" t="inlineStr">
        <is>
          <t xml:space="preserve">功能_技能书</t>
        </is>
      </c>
      <c r="W468" t="n" s="16">
        <v>10740006</v>
      </c>
      <c r="X468" t="n" s="42">
        <v>0</v>
      </c>
      <c r="Y468" s="16" t="inlineStr">
        <is>
          <t xml:space="preserve">用于将【青木荣枯经】由六级提升至七级。提高所有木行神通的伤害、治疗与持续恢复效果。</t>
        </is>
      </c>
      <c r="Z468" t="inlineStr">
        <is>
          <t xml:space="preserve">|cff00FF00“木之一道，生中有谢，枯中藏荣，轮转而不绝。”——《青木荣枯志》|r</t>
        </is>
      </c>
      <c r="AA468" s="16" t="inlineStr">
        <is>
          <t xml:space="preserve">宗门兑换，购买，秘境或遗迹可得</t>
        </is>
      </c>
      <c r="AB468" s="16">
        <v>10902017</v>
      </c>
      <c r="AC468" s="31" t="inlineStr">
        <is>
          <t xml:space="preserve">0</t>
        </is>
      </c>
      <c r="AD468" s="16">
        <v>0</v>
      </c>
      <c r="AF468">
        <v>70002</v>
      </c>
      <c r="AH468">
        <v>600000</v>
      </c>
      <c r="AI468" s="32" t="inlineStr">
        <is>
          <t xml:space="preserve">功法</t>
        </is>
      </c>
      <c r="AJ468" s="16" t="inlineStr">
        <is>
          <t xml:space="preserve">天道神通</t>
        </is>
      </c>
      <c r="AK468" s="16" t="inlineStr">
        <is>
          <t xml:space="preserve">通用</t>
        </is>
      </c>
    </row>
    <row r="469" ht="16.5" customHeight="1" spans="2:37">
      <c r="B469" s="16" t="n">
        <f>10000000+INDEX(编号表!$B:$B,MATCH(F469,编号表!$A:$A,0))*100000+INDEX(编号表!$F:$F,MATCH(D469,编号表!$E:$E,0))*1000+INDEX(编号表!$D:$D,MATCH(E469,编号表!$C:$C,0))*10000+G469</f>
        <v>10903171</v>
      </c>
      <c r="C469" s="16" t="inlineStr">
        <is>
          <t xml:space="preserve">青木荣枯经·第八卷</t>
        </is>
      </c>
      <c r="D469" s="16" t="inlineStr">
        <is>
          <t xml:space="preserve">玄品</t>
        </is>
      </c>
      <c r="E469" s="16" t="inlineStr">
        <is>
          <t xml:space="preserve">通用</t>
        </is>
      </c>
      <c r="F469" s="16" t="inlineStr">
        <is>
          <t xml:space="preserve">天道神通</t>
        </is>
      </c>
      <c r="G469" s="16">
        <v>171</v>
      </c>
      <c r="I469" s="16">
        <v>60</v>
      </c>
      <c r="J469" t="str">
        <f>"大类_"&amp;D469&amp;E469&amp;F469</f>
        <v>大类_玄品通用天道神通</v>
      </c>
      <c r="K469" s="16" t="inlineStr">
        <is>
          <t xml:space="preserve">子类_技能书</t>
        </is>
      </c>
      <c r="L469" s="16">
        <v>1</v>
      </c>
      <c r="M469" s="16" t="inlineStr">
        <is>
          <t xml:space="preserve">功法</t>
        </is>
      </c>
      <c r="O469" s="16">
        <v>0</v>
      </c>
      <c r="P469" s="16" t="b">
        <v>1</v>
      </c>
      <c r="R469" s="16" t="b">
        <v>0</v>
      </c>
      <c r="S469" s="16">
        <v>7</v>
      </c>
      <c r="T469" s="16" t="inlineStr">
        <is>
          <t xml:space="preserve">体修</t>
        </is>
      </c>
      <c r="U469" s="16">
        <v>999</v>
      </c>
      <c r="V469" s="16" t="inlineStr">
        <is>
          <t xml:space="preserve">功能_技能书</t>
        </is>
      </c>
      <c r="W469" t="n" s="16">
        <v>10740007</v>
      </c>
      <c r="X469" t="n" s="42">
        <v>0</v>
      </c>
      <c r="Y469" s="16" t="inlineStr">
        <is>
          <t xml:space="preserve">用于将【青木荣枯经】由七级提升至八级。提高所有木行神通的伤害、治疗与持续恢复效果。</t>
        </is>
      </c>
      <c r="Z469" t="inlineStr">
        <is>
          <t xml:space="preserve">|cff00FF00“木之一道，生中有谢，枯中藏荣，轮转而不绝。”——《青木荣枯志》|r</t>
        </is>
      </c>
      <c r="AA469" s="16" t="inlineStr">
        <is>
          <t xml:space="preserve">宗门兑换，购买，秘境或遗迹可得</t>
        </is>
      </c>
      <c r="AB469" s="16">
        <v>10902017</v>
      </c>
      <c r="AC469" s="31" t="inlineStr">
        <is>
          <t xml:space="preserve">0</t>
        </is>
      </c>
      <c r="AD469" s="16">
        <v>0</v>
      </c>
      <c r="AF469">
        <v>70002</v>
      </c>
      <c r="AH469">
        <v>600000</v>
      </c>
      <c r="AI469" s="32" t="inlineStr">
        <is>
          <t xml:space="preserve">功法</t>
        </is>
      </c>
      <c r="AJ469" s="16" t="inlineStr">
        <is>
          <t xml:space="preserve">天道神通</t>
        </is>
      </c>
      <c r="AK469" s="16" t="inlineStr">
        <is>
          <t xml:space="preserve">通用</t>
        </is>
      </c>
    </row>
    <row r="470" ht="16.5" customHeight="1" spans="2:37">
      <c r="B470" s="16" t="n">
        <f>10000000+INDEX(编号表!$B:$B,MATCH(F470,编号表!$A:$A,0))*100000+INDEX(编号表!$F:$F,MATCH(D470,编号表!$E:$E,0))*1000+INDEX(编号表!$D:$D,MATCH(E470,编号表!$C:$C,0))*10000+G470</f>
        <v>10903172</v>
      </c>
      <c r="C470" s="16" t="inlineStr">
        <is>
          <t xml:space="preserve">青木荣枯经·第九卷</t>
        </is>
      </c>
      <c r="D470" s="16" t="inlineStr">
        <is>
          <t xml:space="preserve">玄品</t>
        </is>
      </c>
      <c r="E470" s="16" t="inlineStr">
        <is>
          <t xml:space="preserve">通用</t>
        </is>
      </c>
      <c r="F470" s="16" t="inlineStr">
        <is>
          <t xml:space="preserve">天道神通</t>
        </is>
      </c>
      <c r="G470" s="16">
        <v>172</v>
      </c>
      <c r="I470" s="16">
        <v>60</v>
      </c>
      <c r="J470" t="str">
        <f>"大类_"&amp;D470&amp;E470&amp;F470</f>
        <v>大类_玄品通用天道神通</v>
      </c>
      <c r="K470" s="16" t="inlineStr">
        <is>
          <t xml:space="preserve">子类_技能书</t>
        </is>
      </c>
      <c r="L470" s="16">
        <v>1</v>
      </c>
      <c r="M470" s="16" t="inlineStr">
        <is>
          <t xml:space="preserve">功法</t>
        </is>
      </c>
      <c r="O470" s="16">
        <v>0</v>
      </c>
      <c r="P470" s="16" t="b">
        <v>1</v>
      </c>
      <c r="R470" s="16" t="b">
        <v>0</v>
      </c>
      <c r="S470" s="16">
        <v>7</v>
      </c>
      <c r="T470" s="16" t="inlineStr">
        <is>
          <t xml:space="preserve">体修</t>
        </is>
      </c>
      <c r="U470" s="16">
        <v>999</v>
      </c>
      <c r="V470" s="16" t="inlineStr">
        <is>
          <t xml:space="preserve">功能_技能书</t>
        </is>
      </c>
      <c r="W470" t="n" s="16">
        <v>10740008</v>
      </c>
      <c r="X470" t="n" s="42">
        <v>0</v>
      </c>
      <c r="Y470" s="16" t="inlineStr">
        <is>
          <t xml:space="preserve">用于将【青木荣枯经】由八级提升至九级。提高所有木行神通的伤害、治疗与持续恢复效果。</t>
        </is>
      </c>
      <c r="Z470" t="inlineStr">
        <is>
          <t xml:space="preserve">|cff00FF00“木之一道，生中有谢，枯中藏荣，轮转而不绝。”——《青木荣枯志》|r</t>
        </is>
      </c>
      <c r="AA470" s="16" t="inlineStr">
        <is>
          <t xml:space="preserve">宗门兑换，购买，秘境或遗迹可得</t>
        </is>
      </c>
      <c r="AB470" s="16">
        <v>10902017</v>
      </c>
      <c r="AC470" s="31" t="inlineStr">
        <is>
          <t xml:space="preserve">0</t>
        </is>
      </c>
      <c r="AD470" s="16">
        <v>0</v>
      </c>
      <c r="AF470">
        <v>70002</v>
      </c>
      <c r="AH470">
        <v>3000000</v>
      </c>
      <c r="AI470" s="32" t="inlineStr">
        <is>
          <t xml:space="preserve">功法</t>
        </is>
      </c>
      <c r="AJ470" s="16" t="inlineStr">
        <is>
          <t xml:space="preserve">天道神通</t>
        </is>
      </c>
      <c r="AK470" s="16" t="inlineStr">
        <is>
          <t xml:space="preserve">通用</t>
        </is>
      </c>
    </row>
    <row r="471" ht="16.5" customHeight="1" spans="2:37">
      <c r="B471" s="16" t="n">
        <f>10000000+INDEX(编号表!$B:$B,MATCH(F471,编号表!$A:$A,0))*100000+INDEX(编号表!$F:$F,MATCH(D471,编号表!$E:$E,0))*1000+INDEX(编号表!$D:$D,MATCH(E471,编号表!$C:$C,0))*10000+G471</f>
        <v>10904173</v>
      </c>
      <c r="C471" s="16" t="inlineStr">
        <is>
          <t xml:space="preserve">青木荣枯经·第十卷</t>
        </is>
      </c>
      <c r="D471" s="16" t="inlineStr">
        <is>
          <t xml:space="preserve">仙品</t>
        </is>
      </c>
      <c r="E471" s="16" t="inlineStr">
        <is>
          <t xml:space="preserve">通用</t>
        </is>
      </c>
      <c r="F471" s="16" t="inlineStr">
        <is>
          <t xml:space="preserve">天道神通</t>
        </is>
      </c>
      <c r="G471" s="16">
        <v>173</v>
      </c>
      <c r="I471" s="16">
        <v>60</v>
      </c>
      <c r="J471" t="str">
        <f>"大类_"&amp;D471&amp;E471&amp;F471</f>
        <v>大类_仙品通用天道神通</v>
      </c>
      <c r="K471" s="16" t="inlineStr">
        <is>
          <t xml:space="preserve">子类_技能书</t>
        </is>
      </c>
      <c r="L471" s="16">
        <v>1</v>
      </c>
      <c r="M471" s="16" t="inlineStr">
        <is>
          <t xml:space="preserve">功法</t>
        </is>
      </c>
      <c r="O471" s="16">
        <v>0</v>
      </c>
      <c r="P471" s="16" t="b">
        <v>1</v>
      </c>
      <c r="R471" s="16" t="b">
        <v>0</v>
      </c>
      <c r="S471" s="16">
        <v>7</v>
      </c>
      <c r="T471" s="16" t="inlineStr">
        <is>
          <t xml:space="preserve">体修</t>
        </is>
      </c>
      <c r="U471" s="16">
        <v>999</v>
      </c>
      <c r="V471" s="16" t="inlineStr">
        <is>
          <t xml:space="preserve">功能_技能书</t>
        </is>
      </c>
      <c r="W471" t="n" s="16">
        <v>10740009</v>
      </c>
      <c r="X471" t="n" s="42">
        <v>0</v>
      </c>
      <c r="Y471" s="16" t="inlineStr">
        <is>
          <t xml:space="preserve">用于将【青木荣枯经】由九级提升至十级。提高所有木行神通的伤害、治疗与持续恢复效果。</t>
        </is>
      </c>
      <c r="Z471" t="inlineStr">
        <is>
          <t xml:space="preserve">|cff00FF00“木之一道，生中有谢，枯中藏荣，轮转而不绝。”——《青木荣枯志》|r</t>
        </is>
      </c>
      <c r="AA471" s="16" t="inlineStr">
        <is>
          <t xml:space="preserve">宗门兑换，购买，秘境或遗迹可得</t>
        </is>
      </c>
      <c r="AB471" s="16">
        <v>10902017</v>
      </c>
      <c r="AC471" s="31" t="inlineStr">
        <is>
          <t xml:space="preserve">0</t>
        </is>
      </c>
      <c r="AD471" s="16">
        <v>0</v>
      </c>
      <c r="AF471">
        <v>70002</v>
      </c>
      <c r="AH471">
        <v>75000000</v>
      </c>
      <c r="AI471" s="32" t="inlineStr">
        <is>
          <t xml:space="preserve">功法</t>
        </is>
      </c>
      <c r="AJ471" s="16" t="inlineStr">
        <is>
          <t xml:space="preserve">天道神通</t>
        </is>
      </c>
      <c r="AK471" s="16" t="inlineStr">
        <is>
          <t xml:space="preserve">通用</t>
        </is>
      </c>
    </row>
    <row r="472" ht="16.5" customHeight="1" spans="2:37">
      <c r="B472" s="16" t="n">
        <f>10000000+INDEX(编号表!$B:$B,MATCH(F472,编号表!$A:$A,0))*100000+INDEX(编号表!$F:$F,MATCH(D472,编号表!$E:$E,0))*1000+INDEX(编号表!$D:$D,MATCH(E472,编号表!$C:$C,0))*10000+G472</f>
        <v>10901175</v>
      </c>
      <c r="C472" s="16" t="inlineStr">
        <is>
          <t xml:space="preserve">沧溟叠浪篇·第二卷</t>
        </is>
      </c>
      <c r="D472" s="16" t="inlineStr">
        <is>
          <t xml:space="preserve">凡品</t>
        </is>
      </c>
      <c r="E472" s="16" t="inlineStr">
        <is>
          <t xml:space="preserve">通用</t>
        </is>
      </c>
      <c r="F472" s="16" t="inlineStr">
        <is>
          <t xml:space="preserve">天道神通</t>
        </is>
      </c>
      <c r="G472" s="16">
        <v>175</v>
      </c>
      <c r="I472" s="16">
        <v>60</v>
      </c>
      <c r="J472" t="str">
        <f>"大类_"&amp;D472&amp;E472&amp;F472</f>
        <v>大类_凡品通用天道神通</v>
      </c>
      <c r="K472" s="16" t="inlineStr">
        <is>
          <t xml:space="preserve">子类_技能书</t>
        </is>
      </c>
      <c r="L472" s="16">
        <v>1</v>
      </c>
      <c r="M472" s="16" t="inlineStr">
        <is>
          <t xml:space="preserve">功法</t>
        </is>
      </c>
      <c r="O472" s="16">
        <v>0</v>
      </c>
      <c r="P472" s="16" t="b">
        <v>1</v>
      </c>
      <c r="R472" s="16" t="b">
        <v>0</v>
      </c>
      <c r="S472" s="16">
        <v>7</v>
      </c>
      <c r="T472" s="16" t="inlineStr">
        <is>
          <t xml:space="preserve">体修</t>
        </is>
      </c>
      <c r="U472" s="16">
        <v>999</v>
      </c>
      <c r="V472" s="16" t="inlineStr">
        <is>
          <t xml:space="preserve">功能_技能书</t>
        </is>
      </c>
      <c r="W472" t="n" s="16">
        <v>10750001</v>
      </c>
      <c r="X472" t="n" s="42">
        <v>0</v>
      </c>
      <c r="Y472" s="16" t="inlineStr">
        <is>
          <t xml:space="preserve">用于将【沧溟叠浪篇】由一级提升至二级。提高所有水行神通的效果，连续命中时威力逐渐增加。</t>
        </is>
      </c>
      <c r="Z472" t="inlineStr">
        <is>
          <t xml:space="preserve">|cff00FF00“水势不争一击，前潮尚未尽，后浪已经生。”——《沧溟潮生篇》|r</t>
        </is>
      </c>
      <c r="AA472" s="16" t="inlineStr">
        <is>
          <t xml:space="preserve">宗门兑换，购买，秘境或遗迹可得</t>
        </is>
      </c>
      <c r="AB472" s="16">
        <v>10902018</v>
      </c>
      <c r="AC472" s="31" t="inlineStr">
        <is>
          <t xml:space="preserve">0</t>
        </is>
      </c>
      <c r="AD472" s="16">
        <v>0</v>
      </c>
      <c r="AF472">
        <v>70002</v>
      </c>
      <c r="AH472">
        <v>80</v>
      </c>
      <c r="AI472" s="32" t="inlineStr">
        <is>
          <t xml:space="preserve">功法</t>
        </is>
      </c>
      <c r="AJ472" s="16" t="inlineStr">
        <is>
          <t xml:space="preserve">天道神通</t>
        </is>
      </c>
      <c r="AK472" s="16" t="inlineStr">
        <is>
          <t xml:space="preserve">通用</t>
        </is>
      </c>
    </row>
    <row r="473" ht="16.5" customHeight="1" spans="2:37">
      <c r="B473" s="16" t="n">
        <f>10000000+INDEX(编号表!$B:$B,MATCH(F473,编号表!$A:$A,0))*100000+INDEX(编号表!$F:$F,MATCH(D473,编号表!$E:$E,0))*1000+INDEX(编号表!$D:$D,MATCH(E473,编号表!$C:$C,0))*10000+G473</f>
        <v>10901176</v>
      </c>
      <c r="C473" s="16" t="inlineStr">
        <is>
          <t xml:space="preserve">沧溟叠浪篇·第三卷</t>
        </is>
      </c>
      <c r="D473" s="16" t="inlineStr">
        <is>
          <t xml:space="preserve">凡品</t>
        </is>
      </c>
      <c r="E473" s="16" t="inlineStr">
        <is>
          <t xml:space="preserve">通用</t>
        </is>
      </c>
      <c r="F473" s="16" t="inlineStr">
        <is>
          <t xml:space="preserve">天道神通</t>
        </is>
      </c>
      <c r="G473" s="16">
        <v>176</v>
      </c>
      <c r="I473" s="16">
        <v>60</v>
      </c>
      <c r="J473" t="str">
        <f>"大类_"&amp;D473&amp;E473&amp;F473</f>
        <v>大类_凡品通用天道神通</v>
      </c>
      <c r="K473" s="16" t="inlineStr">
        <is>
          <t xml:space="preserve">子类_技能书</t>
        </is>
      </c>
      <c r="L473" s="16">
        <v>1</v>
      </c>
      <c r="M473" s="16" t="inlineStr">
        <is>
          <t xml:space="preserve">功法</t>
        </is>
      </c>
      <c r="O473" s="16">
        <v>0</v>
      </c>
      <c r="P473" s="16" t="b">
        <v>1</v>
      </c>
      <c r="R473" s="16" t="b">
        <v>0</v>
      </c>
      <c r="S473" s="16">
        <v>7</v>
      </c>
      <c r="T473" s="16" t="inlineStr">
        <is>
          <t xml:space="preserve">体修</t>
        </is>
      </c>
      <c r="U473" s="16">
        <v>999</v>
      </c>
      <c r="V473" s="16" t="inlineStr">
        <is>
          <t xml:space="preserve">功能_技能书</t>
        </is>
      </c>
      <c r="W473" t="n" s="16">
        <v>10750002</v>
      </c>
      <c r="X473" t="n" s="42">
        <v>0</v>
      </c>
      <c r="Y473" s="16" t="inlineStr">
        <is>
          <t xml:space="preserve">用于将【沧溟叠浪篇】由二级提升至三级。提高所有水行神通的效果，连续命中时威力逐渐增加。</t>
        </is>
      </c>
      <c r="Z473" t="inlineStr">
        <is>
          <t xml:space="preserve">|cff00FF00“水势不争一击，前潮尚未尽，后浪已经生。”——《沧溟潮生篇》|r</t>
        </is>
      </c>
      <c r="AA473" s="16" t="inlineStr">
        <is>
          <t xml:space="preserve">宗门兑换，购买，秘境或遗迹可得</t>
        </is>
      </c>
      <c r="AB473" s="16">
        <v>10902018</v>
      </c>
      <c r="AC473" s="31" t="inlineStr">
        <is>
          <t xml:space="preserve">0</t>
        </is>
      </c>
      <c r="AD473" s="16">
        <v>0</v>
      </c>
      <c r="AF473">
        <v>70002</v>
      </c>
      <c r="AH473">
        <v>400</v>
      </c>
      <c r="AI473" s="32" t="inlineStr">
        <is>
          <t xml:space="preserve">功法</t>
        </is>
      </c>
      <c r="AJ473" s="16" t="inlineStr">
        <is>
          <t xml:space="preserve">天道神通</t>
        </is>
      </c>
      <c r="AK473" s="16" t="inlineStr">
        <is>
          <t xml:space="preserve">通用</t>
        </is>
      </c>
    </row>
    <row r="474" ht="16.5" customHeight="1" spans="2:37">
      <c r="B474" s="16" t="n">
        <f>10000000+INDEX(编号表!$B:$B,MATCH(F474,编号表!$A:$A,0))*100000+INDEX(编号表!$F:$F,MATCH(D474,编号表!$E:$E,0))*1000+INDEX(编号表!$D:$D,MATCH(E474,编号表!$C:$C,0))*10000+G474</f>
        <v>10902177</v>
      </c>
      <c r="C474" s="16" t="inlineStr">
        <is>
          <t xml:space="preserve">沧溟叠浪篇·第四卷</t>
        </is>
      </c>
      <c r="D474" s="16" t="inlineStr">
        <is>
          <t xml:space="preserve">灵品</t>
        </is>
      </c>
      <c r="E474" s="16" t="inlineStr">
        <is>
          <t xml:space="preserve">通用</t>
        </is>
      </c>
      <c r="F474" s="16" t="inlineStr">
        <is>
          <t xml:space="preserve">天道神通</t>
        </is>
      </c>
      <c r="G474" s="16">
        <v>177</v>
      </c>
      <c r="I474" s="16">
        <v>60</v>
      </c>
      <c r="J474" t="str">
        <f>"大类_"&amp;D474&amp;E474&amp;F474</f>
        <v>大类_灵品通用天道神通</v>
      </c>
      <c r="K474" s="16" t="inlineStr">
        <is>
          <t xml:space="preserve">子类_技能书</t>
        </is>
      </c>
      <c r="L474" s="16">
        <v>1</v>
      </c>
      <c r="M474" s="16" t="inlineStr">
        <is>
          <t xml:space="preserve">功法</t>
        </is>
      </c>
      <c r="O474" s="16">
        <v>0</v>
      </c>
      <c r="P474" s="16" t="b">
        <v>1</v>
      </c>
      <c r="R474" s="16" t="b">
        <v>0</v>
      </c>
      <c r="S474" s="16">
        <v>7</v>
      </c>
      <c r="T474" s="16" t="inlineStr">
        <is>
          <t xml:space="preserve">体修</t>
        </is>
      </c>
      <c r="U474" s="16">
        <v>999</v>
      </c>
      <c r="V474" s="16" t="inlineStr">
        <is>
          <t xml:space="preserve">功能_技能书</t>
        </is>
      </c>
      <c r="W474" t="n" s="16">
        <v>10750003</v>
      </c>
      <c r="X474" t="n" s="42">
        <v>0</v>
      </c>
      <c r="Y474" s="16" t="inlineStr">
        <is>
          <t xml:space="preserve">用于将【沧溟叠浪篇】由三级提升至四级。提高所有水行神通的效果，连续命中时威力逐渐增加。</t>
        </is>
      </c>
      <c r="Z474" t="inlineStr">
        <is>
          <t xml:space="preserve">|cff00FF00“水势不争一击，前潮尚未尽，后浪已经生。”——《沧溟潮生篇》|r</t>
        </is>
      </c>
      <c r="AA474" s="16" t="inlineStr">
        <is>
          <t xml:space="preserve">宗门兑换，购买，秘境或遗迹可得</t>
        </is>
      </c>
      <c r="AB474" s="16">
        <v>10902018</v>
      </c>
      <c r="AC474" s="31" t="inlineStr">
        <is>
          <t xml:space="preserve">0</t>
        </is>
      </c>
      <c r="AD474" s="16">
        <v>0</v>
      </c>
      <c r="AF474">
        <v>70002</v>
      </c>
      <c r="AH474">
        <v>6000</v>
      </c>
      <c r="AI474" s="32" t="inlineStr">
        <is>
          <t xml:space="preserve">功法</t>
        </is>
      </c>
      <c r="AJ474" s="16" t="inlineStr">
        <is>
          <t xml:space="preserve">天道神通</t>
        </is>
      </c>
      <c r="AK474" s="16" t="inlineStr">
        <is>
          <t xml:space="preserve">通用</t>
        </is>
      </c>
    </row>
    <row r="475" ht="16.5" customHeight="1" spans="2:37">
      <c r="B475" s="16" t="n">
        <f>10000000+INDEX(编号表!$B:$B,MATCH(F475,编号表!$A:$A,0))*100000+INDEX(编号表!$F:$F,MATCH(D475,编号表!$E:$E,0))*1000+INDEX(编号表!$D:$D,MATCH(E475,编号表!$C:$C,0))*10000+G475</f>
        <v>10902178</v>
      </c>
      <c r="C475" s="16" t="inlineStr">
        <is>
          <t xml:space="preserve">沧溟叠浪篇·第五卷</t>
        </is>
      </c>
      <c r="D475" s="16" t="inlineStr">
        <is>
          <t xml:space="preserve">灵品</t>
        </is>
      </c>
      <c r="E475" s="16" t="inlineStr">
        <is>
          <t xml:space="preserve">通用</t>
        </is>
      </c>
      <c r="F475" s="16" t="inlineStr">
        <is>
          <t xml:space="preserve">天道神通</t>
        </is>
      </c>
      <c r="G475" s="16">
        <v>178</v>
      </c>
      <c r="I475" s="16">
        <v>60</v>
      </c>
      <c r="J475" t="str">
        <f>"大类_"&amp;D475&amp;E475&amp;F475</f>
        <v>大类_灵品通用天道神通</v>
      </c>
      <c r="K475" s="16" t="inlineStr">
        <is>
          <t xml:space="preserve">子类_技能书</t>
        </is>
      </c>
      <c r="L475" s="16">
        <v>1</v>
      </c>
      <c r="M475" s="16" t="inlineStr">
        <is>
          <t xml:space="preserve">功法</t>
        </is>
      </c>
      <c r="O475" s="16">
        <v>0</v>
      </c>
      <c r="P475" s="16" t="b">
        <v>1</v>
      </c>
      <c r="R475" s="16" t="b">
        <v>0</v>
      </c>
      <c r="S475" s="16">
        <v>7</v>
      </c>
      <c r="T475" s="16" t="inlineStr">
        <is>
          <t xml:space="preserve">体修</t>
        </is>
      </c>
      <c r="U475" s="16">
        <v>999</v>
      </c>
      <c r="V475" s="16" t="inlineStr">
        <is>
          <t xml:space="preserve">功能_技能书</t>
        </is>
      </c>
      <c r="W475" t="n" s="16">
        <v>10750004</v>
      </c>
      <c r="X475" t="n" s="42">
        <v>0</v>
      </c>
      <c r="Y475" s="16" t="inlineStr">
        <is>
          <t xml:space="preserve">用于将【沧溟叠浪篇】由四级提升至五级。提高所有水行神通的效果，连续命中时威力逐渐增加。</t>
        </is>
      </c>
      <c r="Z475" t="inlineStr">
        <is>
          <t xml:space="preserve">|cff00FF00“水势不争一击，前潮尚未尽，后浪已经生。”——《沧溟潮生篇》|r</t>
        </is>
      </c>
      <c r="AA475" s="16" t="inlineStr">
        <is>
          <t xml:space="preserve">宗门兑换，购买，秘境或遗迹可得</t>
        </is>
      </c>
      <c r="AB475" s="16">
        <v>10902018</v>
      </c>
      <c r="AC475" s="31" t="inlineStr">
        <is>
          <t xml:space="preserve">0</t>
        </is>
      </c>
      <c r="AD475" s="16">
        <v>0</v>
      </c>
      <c r="AF475">
        <v>70002</v>
      </c>
      <c r="AH475">
        <v>6000</v>
      </c>
      <c r="AI475" s="32" t="inlineStr">
        <is>
          <t xml:space="preserve">功法</t>
        </is>
      </c>
      <c r="AJ475" s="16" t="inlineStr">
        <is>
          <t xml:space="preserve">天道神通</t>
        </is>
      </c>
      <c r="AK475" s="16" t="inlineStr">
        <is>
          <t xml:space="preserve">通用</t>
        </is>
      </c>
    </row>
    <row r="476" ht="16.5" customHeight="1" spans="2:37">
      <c r="B476" s="16" t="n">
        <f>10000000+INDEX(编号表!$B:$B,MATCH(F476,编号表!$A:$A,0))*100000+INDEX(编号表!$F:$F,MATCH(D476,编号表!$E:$E,0))*1000+INDEX(编号表!$D:$D,MATCH(E476,编号表!$C:$C,0))*10000+G476</f>
        <v>10902179</v>
      </c>
      <c r="C476" s="16" t="inlineStr">
        <is>
          <t xml:space="preserve">沧溟叠浪篇·第六卷</t>
        </is>
      </c>
      <c r="D476" s="16" t="inlineStr">
        <is>
          <t xml:space="preserve">灵品</t>
        </is>
      </c>
      <c r="E476" s="16" t="inlineStr">
        <is>
          <t xml:space="preserve">通用</t>
        </is>
      </c>
      <c r="F476" s="16" t="inlineStr">
        <is>
          <t xml:space="preserve">天道神通</t>
        </is>
      </c>
      <c r="G476" s="16">
        <v>179</v>
      </c>
      <c r="I476" s="16">
        <v>60</v>
      </c>
      <c r="J476" t="str">
        <f>"大类_"&amp;D476&amp;E476&amp;F476</f>
        <v>大类_灵品通用天道神通</v>
      </c>
      <c r="K476" s="16" t="inlineStr">
        <is>
          <t xml:space="preserve">子类_技能书</t>
        </is>
      </c>
      <c r="L476" s="16">
        <v>1</v>
      </c>
      <c r="M476" s="16" t="inlineStr">
        <is>
          <t xml:space="preserve">功法</t>
        </is>
      </c>
      <c r="O476" s="16">
        <v>0</v>
      </c>
      <c r="P476" s="16" t="b">
        <v>1</v>
      </c>
      <c r="R476" s="16" t="b">
        <v>0</v>
      </c>
      <c r="S476" s="16">
        <v>7</v>
      </c>
      <c r="T476" s="16" t="inlineStr">
        <is>
          <t xml:space="preserve">体修</t>
        </is>
      </c>
      <c r="U476" s="16">
        <v>999</v>
      </c>
      <c r="V476" s="16" t="inlineStr">
        <is>
          <t xml:space="preserve">功能_技能书</t>
        </is>
      </c>
      <c r="W476" t="n" s="16">
        <v>10750005</v>
      </c>
      <c r="X476" t="n" s="42">
        <v>0</v>
      </c>
      <c r="Y476" s="16" t="inlineStr">
        <is>
          <t xml:space="preserve">用于将【沧溟叠浪篇】由五级提升至六级。提高所有水行神通的效果，连续命中时威力逐渐增加。</t>
        </is>
      </c>
      <c r="Z476" t="inlineStr">
        <is>
          <t xml:space="preserve">|cff00FF00“水势不争一击，前潮尚未尽，后浪已经生。”——《沧溟潮生篇》|r</t>
        </is>
      </c>
      <c r="AA476" s="16" t="inlineStr">
        <is>
          <t xml:space="preserve">宗门兑换，购买，秘境或遗迹可得</t>
        </is>
      </c>
      <c r="AB476" s="16">
        <v>10902018</v>
      </c>
      <c r="AC476" s="31" t="inlineStr">
        <is>
          <t xml:space="preserve">0</t>
        </is>
      </c>
      <c r="AD476" s="16">
        <v>0</v>
      </c>
      <c r="AF476">
        <v>70002</v>
      </c>
      <c r="AH476">
        <v>30000</v>
      </c>
      <c r="AI476" s="32" t="inlineStr">
        <is>
          <t xml:space="preserve">功法</t>
        </is>
      </c>
      <c r="AJ476" s="16" t="inlineStr">
        <is>
          <t xml:space="preserve">天道神通</t>
        </is>
      </c>
      <c r="AK476" s="16" t="inlineStr">
        <is>
          <t xml:space="preserve">通用</t>
        </is>
      </c>
    </row>
    <row r="477" ht="16.5" customHeight="1" spans="2:37">
      <c r="B477" s="16" t="n">
        <f>10000000+INDEX(编号表!$B:$B,MATCH(F477,编号表!$A:$A,0))*100000+INDEX(编号表!$F:$F,MATCH(D477,编号表!$E:$E,0))*1000+INDEX(编号表!$D:$D,MATCH(E477,编号表!$C:$C,0))*10000+G477</f>
        <v>10903180</v>
      </c>
      <c r="C477" s="16" t="inlineStr">
        <is>
          <t xml:space="preserve">沧溟叠浪篇·第七卷</t>
        </is>
      </c>
      <c r="D477" s="16" t="inlineStr">
        <is>
          <t xml:space="preserve">玄品</t>
        </is>
      </c>
      <c r="E477" s="16" t="inlineStr">
        <is>
          <t xml:space="preserve">通用</t>
        </is>
      </c>
      <c r="F477" s="16" t="inlineStr">
        <is>
          <t xml:space="preserve">天道神通</t>
        </is>
      </c>
      <c r="G477" s="16">
        <v>180</v>
      </c>
      <c r="I477" s="16">
        <v>60</v>
      </c>
      <c r="J477" t="str">
        <f>"大类_"&amp;D477&amp;E477&amp;F477</f>
        <v>大类_玄品通用天道神通</v>
      </c>
      <c r="K477" s="16" t="inlineStr">
        <is>
          <t xml:space="preserve">子类_技能书</t>
        </is>
      </c>
      <c r="L477" s="16">
        <v>1</v>
      </c>
      <c r="M477" s="16" t="inlineStr">
        <is>
          <t xml:space="preserve">功法</t>
        </is>
      </c>
      <c r="O477" s="16">
        <v>0</v>
      </c>
      <c r="P477" s="16" t="b">
        <v>1</v>
      </c>
      <c r="R477" s="16" t="b">
        <v>0</v>
      </c>
      <c r="S477" s="16">
        <v>7</v>
      </c>
      <c r="T477" s="16" t="inlineStr">
        <is>
          <t xml:space="preserve">体修</t>
        </is>
      </c>
      <c r="U477" s="16">
        <v>999</v>
      </c>
      <c r="V477" s="16" t="inlineStr">
        <is>
          <t xml:space="preserve">功能_技能书</t>
        </is>
      </c>
      <c r="W477" t="n" s="16">
        <v>10750006</v>
      </c>
      <c r="X477" t="n" s="42">
        <v>0</v>
      </c>
      <c r="Y477" s="16" t="inlineStr">
        <is>
          <t xml:space="preserve">用于将【沧溟叠浪篇】由六级提升至七级。提高所有水行神通的效果，连续命中时威力逐渐增加。</t>
        </is>
      </c>
      <c r="Z477" t="inlineStr">
        <is>
          <t xml:space="preserve">|cff00FF00“水势不争一击，前潮尚未尽，后浪已经生。”——《沧溟潮生篇》|r</t>
        </is>
      </c>
      <c r="AA477" s="16" t="inlineStr">
        <is>
          <t xml:space="preserve">宗门兑换，购买，秘境或遗迹可得</t>
        </is>
      </c>
      <c r="AB477" s="16">
        <v>10902018</v>
      </c>
      <c r="AC477" s="31" t="inlineStr">
        <is>
          <t xml:space="preserve">0</t>
        </is>
      </c>
      <c r="AD477" s="16">
        <v>0</v>
      </c>
      <c r="AF477">
        <v>70002</v>
      </c>
      <c r="AH477">
        <v>600000</v>
      </c>
      <c r="AI477" s="32" t="inlineStr">
        <is>
          <t xml:space="preserve">功法</t>
        </is>
      </c>
      <c r="AJ477" s="16" t="inlineStr">
        <is>
          <t xml:space="preserve">天道神通</t>
        </is>
      </c>
      <c r="AK477" s="16" t="inlineStr">
        <is>
          <t xml:space="preserve">通用</t>
        </is>
      </c>
    </row>
    <row r="478" ht="16.5" customHeight="1" spans="2:37">
      <c r="B478" s="16" t="n">
        <f>10000000+INDEX(编号表!$B:$B,MATCH(F478,编号表!$A:$A,0))*100000+INDEX(编号表!$F:$F,MATCH(D478,编号表!$E:$E,0))*1000+INDEX(编号表!$D:$D,MATCH(E478,编号表!$C:$C,0))*10000+G478</f>
        <v>10903181</v>
      </c>
      <c r="C478" s="16" t="inlineStr">
        <is>
          <t xml:space="preserve">沧溟叠浪篇·第八卷</t>
        </is>
      </c>
      <c r="D478" s="16" t="inlineStr">
        <is>
          <t xml:space="preserve">玄品</t>
        </is>
      </c>
      <c r="E478" s="16" t="inlineStr">
        <is>
          <t xml:space="preserve">通用</t>
        </is>
      </c>
      <c r="F478" s="16" t="inlineStr">
        <is>
          <t xml:space="preserve">天道神通</t>
        </is>
      </c>
      <c r="G478" s="16">
        <v>181</v>
      </c>
      <c r="I478" s="16">
        <v>60</v>
      </c>
      <c r="J478" t="str">
        <f>"大类_"&amp;D478&amp;E478&amp;F478</f>
        <v>大类_玄品通用天道神通</v>
      </c>
      <c r="K478" s="16" t="inlineStr">
        <is>
          <t xml:space="preserve">子类_技能书</t>
        </is>
      </c>
      <c r="L478" s="16">
        <v>1</v>
      </c>
      <c r="M478" s="16" t="inlineStr">
        <is>
          <t xml:space="preserve">功法</t>
        </is>
      </c>
      <c r="O478" s="16">
        <v>0</v>
      </c>
      <c r="P478" s="16" t="b">
        <v>1</v>
      </c>
      <c r="R478" s="16" t="b">
        <v>0</v>
      </c>
      <c r="S478" s="16">
        <v>7</v>
      </c>
      <c r="T478" s="16" t="inlineStr">
        <is>
          <t xml:space="preserve">体修</t>
        </is>
      </c>
      <c r="U478" s="16">
        <v>999</v>
      </c>
      <c r="V478" s="16" t="inlineStr">
        <is>
          <t xml:space="preserve">功能_技能书</t>
        </is>
      </c>
      <c r="W478" t="n" s="16">
        <v>10750007</v>
      </c>
      <c r="X478" t="n" s="42">
        <v>0</v>
      </c>
      <c r="Y478" s="16" t="inlineStr">
        <is>
          <t xml:space="preserve">用于将【沧溟叠浪篇】由七级提升至八级。提高所有水行神通的效果，连续命中时威力逐渐增加。</t>
        </is>
      </c>
      <c r="Z478" t="inlineStr">
        <is>
          <t xml:space="preserve">|cff00FF00“水势不争一击，前潮尚未尽，后浪已经生。”——《沧溟潮生篇》|r</t>
        </is>
      </c>
      <c r="AA478" s="16" t="inlineStr">
        <is>
          <t xml:space="preserve">宗门兑换，购买，秘境或遗迹可得</t>
        </is>
      </c>
      <c r="AB478" s="16">
        <v>10902018</v>
      </c>
      <c r="AC478" s="31" t="inlineStr">
        <is>
          <t xml:space="preserve">0</t>
        </is>
      </c>
      <c r="AD478" s="16">
        <v>0</v>
      </c>
      <c r="AF478">
        <v>70002</v>
      </c>
      <c r="AH478">
        <v>600000</v>
      </c>
      <c r="AI478" s="32" t="inlineStr">
        <is>
          <t xml:space="preserve">功法</t>
        </is>
      </c>
      <c r="AJ478" s="16" t="inlineStr">
        <is>
          <t xml:space="preserve">天道神通</t>
        </is>
      </c>
      <c r="AK478" s="16" t="inlineStr">
        <is>
          <t xml:space="preserve">通用</t>
        </is>
      </c>
    </row>
    <row r="479" ht="16.5" customHeight="1" spans="2:37">
      <c r="B479" s="16" t="n">
        <f>10000000+INDEX(编号表!$B:$B,MATCH(F479,编号表!$A:$A,0))*100000+INDEX(编号表!$F:$F,MATCH(D479,编号表!$E:$E,0))*1000+INDEX(编号表!$D:$D,MATCH(E479,编号表!$C:$C,0))*10000+G479</f>
        <v>10903182</v>
      </c>
      <c r="C479" s="16" t="inlineStr">
        <is>
          <t xml:space="preserve">沧溟叠浪篇·第九卷</t>
        </is>
      </c>
      <c r="D479" s="16" t="inlineStr">
        <is>
          <t xml:space="preserve">玄品</t>
        </is>
      </c>
      <c r="E479" s="16" t="inlineStr">
        <is>
          <t xml:space="preserve">通用</t>
        </is>
      </c>
      <c r="F479" s="16" t="inlineStr">
        <is>
          <t xml:space="preserve">天道神通</t>
        </is>
      </c>
      <c r="G479" s="16">
        <v>182</v>
      </c>
      <c r="I479" s="16">
        <v>60</v>
      </c>
      <c r="J479" t="str">
        <f>"大类_"&amp;D479&amp;E479&amp;F479</f>
        <v>大类_玄品通用天道神通</v>
      </c>
      <c r="K479" s="16" t="inlineStr">
        <is>
          <t xml:space="preserve">子类_技能书</t>
        </is>
      </c>
      <c r="L479" s="16">
        <v>1</v>
      </c>
      <c r="M479" s="16" t="inlineStr">
        <is>
          <t xml:space="preserve">功法</t>
        </is>
      </c>
      <c r="O479" s="16">
        <v>0</v>
      </c>
      <c r="P479" s="16" t="b">
        <v>1</v>
      </c>
      <c r="R479" s="16" t="b">
        <v>0</v>
      </c>
      <c r="S479" s="16">
        <v>7</v>
      </c>
      <c r="T479" s="16" t="inlineStr">
        <is>
          <t xml:space="preserve">体修</t>
        </is>
      </c>
      <c r="U479" s="16">
        <v>999</v>
      </c>
      <c r="V479" s="16" t="inlineStr">
        <is>
          <t xml:space="preserve">功能_技能书</t>
        </is>
      </c>
      <c r="W479" t="n" s="16">
        <v>10750008</v>
      </c>
      <c r="X479" t="n" s="42">
        <v>0</v>
      </c>
      <c r="Y479" s="16" t="inlineStr">
        <is>
          <t xml:space="preserve">用于将【沧溟叠浪篇】由八级提升至九级。提高所有水行神通的效果，连续命中时威力逐渐增加。</t>
        </is>
      </c>
      <c r="Z479" t="inlineStr">
        <is>
          <t xml:space="preserve">|cff00FF00“水势不争一击，前潮尚未尽，后浪已经生。”——《沧溟潮生篇》|r</t>
        </is>
      </c>
      <c r="AA479" s="16" t="inlineStr">
        <is>
          <t xml:space="preserve">宗门兑换，购买，秘境或遗迹可得</t>
        </is>
      </c>
      <c r="AB479" s="16">
        <v>10902018</v>
      </c>
      <c r="AC479" s="31" t="inlineStr">
        <is>
          <t xml:space="preserve">0</t>
        </is>
      </c>
      <c r="AD479" s="16">
        <v>0</v>
      </c>
      <c r="AF479">
        <v>70002</v>
      </c>
      <c r="AH479">
        <v>3000000</v>
      </c>
      <c r="AI479" s="32" t="inlineStr">
        <is>
          <t xml:space="preserve">功法</t>
        </is>
      </c>
      <c r="AJ479" s="16" t="inlineStr">
        <is>
          <t xml:space="preserve">天道神通</t>
        </is>
      </c>
      <c r="AK479" s="16" t="inlineStr">
        <is>
          <t xml:space="preserve">通用</t>
        </is>
      </c>
    </row>
    <row r="480" ht="16.5" customHeight="1" spans="2:37">
      <c r="B480" s="16" t="n">
        <f>10000000+INDEX(编号表!$B:$B,MATCH(F480,编号表!$A:$A,0))*100000+INDEX(编号表!$F:$F,MATCH(D480,编号表!$E:$E,0))*1000+INDEX(编号表!$D:$D,MATCH(E480,编号表!$C:$C,0))*10000+G480</f>
        <v>10904183</v>
      </c>
      <c r="C480" s="16" t="inlineStr">
        <is>
          <t xml:space="preserve">沧溟叠浪篇·第十卷</t>
        </is>
      </c>
      <c r="D480" s="16" t="inlineStr">
        <is>
          <t xml:space="preserve">仙品</t>
        </is>
      </c>
      <c r="E480" s="16" t="inlineStr">
        <is>
          <t xml:space="preserve">通用</t>
        </is>
      </c>
      <c r="F480" s="16" t="inlineStr">
        <is>
          <t xml:space="preserve">天道神通</t>
        </is>
      </c>
      <c r="G480" s="16">
        <v>183</v>
      </c>
      <c r="I480" s="16">
        <v>60</v>
      </c>
      <c r="J480" t="str">
        <f>"大类_"&amp;D480&amp;E480&amp;F480</f>
        <v>大类_仙品通用天道神通</v>
      </c>
      <c r="K480" s="16" t="inlineStr">
        <is>
          <t xml:space="preserve">子类_技能书</t>
        </is>
      </c>
      <c r="L480" s="16">
        <v>1</v>
      </c>
      <c r="M480" s="16" t="inlineStr">
        <is>
          <t xml:space="preserve">功法</t>
        </is>
      </c>
      <c r="O480" s="16">
        <v>0</v>
      </c>
      <c r="P480" s="16" t="b">
        <v>1</v>
      </c>
      <c r="R480" s="16" t="b">
        <v>0</v>
      </c>
      <c r="S480" s="16">
        <v>7</v>
      </c>
      <c r="T480" s="16" t="inlineStr">
        <is>
          <t xml:space="preserve">体修</t>
        </is>
      </c>
      <c r="U480" s="16">
        <v>999</v>
      </c>
      <c r="V480" s="16" t="inlineStr">
        <is>
          <t xml:space="preserve">功能_技能书</t>
        </is>
      </c>
      <c r="W480" t="n" s="16">
        <v>10750009</v>
      </c>
      <c r="X480" t="n" s="42">
        <v>0</v>
      </c>
      <c r="Y480" s="16" t="inlineStr">
        <is>
          <t xml:space="preserve">用于将【沧溟叠浪篇】由九级提升至十级。提高所有水行神通的效果，连续命中时威力逐渐增加。</t>
        </is>
      </c>
      <c r="Z480" t="inlineStr">
        <is>
          <t xml:space="preserve">|cff00FF00“水势不争一击，前潮尚未尽，后浪已经生。”——《沧溟潮生篇》|r</t>
        </is>
      </c>
      <c r="AA480" s="16" t="inlineStr">
        <is>
          <t xml:space="preserve">宗门兑换，购买，秘境或遗迹可得</t>
        </is>
      </c>
      <c r="AB480" s="16">
        <v>10902018</v>
      </c>
      <c r="AC480" s="31" t="inlineStr">
        <is>
          <t xml:space="preserve">0</t>
        </is>
      </c>
      <c r="AD480" s="16">
        <v>0</v>
      </c>
      <c r="AF480">
        <v>70002</v>
      </c>
      <c r="AH480">
        <v>75000000</v>
      </c>
      <c r="AI480" s="32" t="inlineStr">
        <is>
          <t xml:space="preserve">功法</t>
        </is>
      </c>
      <c r="AJ480" s="16" t="inlineStr">
        <is>
          <t xml:space="preserve">天道神通</t>
        </is>
      </c>
      <c r="AK480" s="16" t="inlineStr">
        <is>
          <t xml:space="preserve">通用</t>
        </is>
      </c>
    </row>
    <row r="481" ht="16.5" customHeight="1" spans="2:37">
      <c r="B481" s="16" t="n">
        <f>10000000+INDEX(编号表!$B:$B,MATCH(F481,编号表!$A:$A,0))*100000+INDEX(编号表!$F:$F,MATCH(D481,编号表!$E:$E,0))*1000+INDEX(编号表!$D:$D,MATCH(E481,编号表!$C:$C,0))*10000+G481</f>
        <v>10901185</v>
      </c>
      <c r="C481" s="16" t="inlineStr">
        <is>
          <t xml:space="preserve">离火升频诀·第二卷</t>
        </is>
      </c>
      <c r="D481" s="16" t="inlineStr">
        <is>
          <t xml:space="preserve">凡品</t>
        </is>
      </c>
      <c r="E481" s="16" t="inlineStr">
        <is>
          <t xml:space="preserve">通用</t>
        </is>
      </c>
      <c r="F481" s="16" t="inlineStr">
        <is>
          <t xml:space="preserve">天道神通</t>
        </is>
      </c>
      <c r="G481" s="16">
        <v>185</v>
      </c>
      <c r="I481" s="16">
        <v>60</v>
      </c>
      <c r="J481" t="str">
        <f>"大类_"&amp;D481&amp;E481&amp;F481</f>
        <v>大类_凡品通用天道神通</v>
      </c>
      <c r="K481" s="16" t="inlineStr">
        <is>
          <t xml:space="preserve">子类_技能书</t>
        </is>
      </c>
      <c r="L481" s="16">
        <v>1</v>
      </c>
      <c r="M481" s="16" t="inlineStr">
        <is>
          <t xml:space="preserve">功法</t>
        </is>
      </c>
      <c r="O481" s="16">
        <v>0</v>
      </c>
      <c r="P481" s="16" t="b">
        <v>1</v>
      </c>
      <c r="R481" s="16" t="b">
        <v>0</v>
      </c>
      <c r="S481" s="16">
        <v>7</v>
      </c>
      <c r="T481" s="16" t="inlineStr">
        <is>
          <t xml:space="preserve">体修</t>
        </is>
      </c>
      <c r="U481" s="16">
        <v>999</v>
      </c>
      <c r="V481" s="16" t="inlineStr">
        <is>
          <t xml:space="preserve">功能_技能书</t>
        </is>
      </c>
      <c r="W481" t="n" s="16">
        <v>10760001</v>
      </c>
      <c r="X481" t="n" s="42">
        <v>0</v>
      </c>
      <c r="Y481" s="16" t="inlineStr">
        <is>
          <t xml:space="preserve">用于将【离火升频诀】由一级提升至二级。提高所有火行神通的伤害、爆发与灼烧效果。</t>
        </is>
      </c>
      <c r="Z481" t="inlineStr">
        <is>
          <t xml:space="preserve">|cff00FF00“火主动，动则升频；频至其极，一念便可燎原。”——《离火动法论》|r</t>
        </is>
      </c>
      <c r="AA481" s="16" t="inlineStr">
        <is>
          <t xml:space="preserve">宗门兑换，购买，秘境或遗迹可得</t>
        </is>
      </c>
      <c r="AB481" s="16">
        <v>10902019</v>
      </c>
      <c r="AC481" s="31" t="inlineStr">
        <is>
          <t xml:space="preserve">0</t>
        </is>
      </c>
      <c r="AD481" s="16">
        <v>0</v>
      </c>
      <c r="AF481">
        <v>70002</v>
      </c>
      <c r="AH481">
        <v>80</v>
      </c>
      <c r="AI481" s="32" t="inlineStr">
        <is>
          <t xml:space="preserve">功法</t>
        </is>
      </c>
      <c r="AJ481" s="16" t="inlineStr">
        <is>
          <t xml:space="preserve">天道神通</t>
        </is>
      </c>
      <c r="AK481" s="16" t="inlineStr">
        <is>
          <t xml:space="preserve">通用</t>
        </is>
      </c>
    </row>
    <row r="482" ht="16.5" customHeight="1" spans="2:37">
      <c r="B482" s="16" t="n">
        <f>10000000+INDEX(编号表!$B:$B,MATCH(F482,编号表!$A:$A,0))*100000+INDEX(编号表!$F:$F,MATCH(D482,编号表!$E:$E,0))*1000+INDEX(编号表!$D:$D,MATCH(E482,编号表!$C:$C,0))*10000+G482</f>
        <v>10901186</v>
      </c>
      <c r="C482" s="16" t="inlineStr">
        <is>
          <t xml:space="preserve">离火升频诀·第三卷</t>
        </is>
      </c>
      <c r="D482" s="16" t="inlineStr">
        <is>
          <t xml:space="preserve">凡品</t>
        </is>
      </c>
      <c r="E482" s="16" t="inlineStr">
        <is>
          <t xml:space="preserve">通用</t>
        </is>
      </c>
      <c r="F482" s="16" t="inlineStr">
        <is>
          <t xml:space="preserve">天道神通</t>
        </is>
      </c>
      <c r="G482" s="16">
        <v>186</v>
      </c>
      <c r="I482" s="16">
        <v>60</v>
      </c>
      <c r="J482" t="str">
        <f>"大类_"&amp;D482&amp;E482&amp;F482</f>
        <v>大类_凡品通用天道神通</v>
      </c>
      <c r="K482" s="16" t="inlineStr">
        <is>
          <t xml:space="preserve">子类_技能书</t>
        </is>
      </c>
      <c r="L482" s="16">
        <v>1</v>
      </c>
      <c r="M482" s="16" t="inlineStr">
        <is>
          <t xml:space="preserve">功法</t>
        </is>
      </c>
      <c r="O482" s="16">
        <v>0</v>
      </c>
      <c r="P482" s="16" t="b">
        <v>1</v>
      </c>
      <c r="R482" s="16" t="b">
        <v>0</v>
      </c>
      <c r="S482" s="16">
        <v>7</v>
      </c>
      <c r="T482" s="16" t="inlineStr">
        <is>
          <t xml:space="preserve">体修</t>
        </is>
      </c>
      <c r="U482" s="16">
        <v>999</v>
      </c>
      <c r="V482" s="16" t="inlineStr">
        <is>
          <t xml:space="preserve">功能_技能书</t>
        </is>
      </c>
      <c r="W482" t="n" s="16">
        <v>10760002</v>
      </c>
      <c r="X482" t="n" s="42">
        <v>0</v>
      </c>
      <c r="Y482" s="16" t="inlineStr">
        <is>
          <t xml:space="preserve">用于将【离火升频诀】由二级提升至三级。提高所有火行神通的伤害、爆发与灼烧效果。</t>
        </is>
      </c>
      <c r="Z482" t="inlineStr">
        <is>
          <t xml:space="preserve">|cff00FF00“火主动，动则升频；频至其极，一念便可燎原。”——《离火动法论》|r</t>
        </is>
      </c>
      <c r="AA482" s="16" t="inlineStr">
        <is>
          <t xml:space="preserve">宗门兑换，购买，秘境或遗迹可得</t>
        </is>
      </c>
      <c r="AB482" s="16">
        <v>10902019</v>
      </c>
      <c r="AC482" s="31" t="inlineStr">
        <is>
          <t xml:space="preserve">0</t>
        </is>
      </c>
      <c r="AD482" s="16">
        <v>0</v>
      </c>
      <c r="AF482">
        <v>70002</v>
      </c>
      <c r="AH482">
        <v>400</v>
      </c>
      <c r="AI482" s="32" t="inlineStr">
        <is>
          <t xml:space="preserve">功法</t>
        </is>
      </c>
      <c r="AJ482" s="16" t="inlineStr">
        <is>
          <t xml:space="preserve">天道神通</t>
        </is>
      </c>
      <c r="AK482" s="16" t="inlineStr">
        <is>
          <t xml:space="preserve">通用</t>
        </is>
      </c>
    </row>
    <row r="483" ht="16.5" customHeight="1" spans="2:37">
      <c r="B483" s="16" t="n">
        <f>10000000+INDEX(编号表!$B:$B,MATCH(F483,编号表!$A:$A,0))*100000+INDEX(编号表!$F:$F,MATCH(D483,编号表!$E:$E,0))*1000+INDEX(编号表!$D:$D,MATCH(E483,编号表!$C:$C,0))*10000+G483</f>
        <v>10902187</v>
      </c>
      <c r="C483" s="16" t="inlineStr">
        <is>
          <t xml:space="preserve">离火升频诀·第四卷</t>
        </is>
      </c>
      <c r="D483" s="16" t="inlineStr">
        <is>
          <t xml:space="preserve">灵品</t>
        </is>
      </c>
      <c r="E483" s="16" t="inlineStr">
        <is>
          <t xml:space="preserve">通用</t>
        </is>
      </c>
      <c r="F483" s="16" t="inlineStr">
        <is>
          <t xml:space="preserve">天道神通</t>
        </is>
      </c>
      <c r="G483" s="16">
        <v>187</v>
      </c>
      <c r="I483" s="16">
        <v>60</v>
      </c>
      <c r="J483" t="str">
        <f>"大类_"&amp;D483&amp;E483&amp;F483</f>
        <v>大类_灵品通用天道神通</v>
      </c>
      <c r="K483" s="16" t="inlineStr">
        <is>
          <t xml:space="preserve">子类_技能书</t>
        </is>
      </c>
      <c r="L483" s="16">
        <v>1</v>
      </c>
      <c r="M483" s="16" t="inlineStr">
        <is>
          <t xml:space="preserve">功法</t>
        </is>
      </c>
      <c r="O483" s="16">
        <v>0</v>
      </c>
      <c r="P483" s="16" t="b">
        <v>1</v>
      </c>
      <c r="R483" s="16" t="b">
        <v>0</v>
      </c>
      <c r="S483" s="16">
        <v>7</v>
      </c>
      <c r="T483" s="16" t="inlineStr">
        <is>
          <t xml:space="preserve">体修</t>
        </is>
      </c>
      <c r="U483" s="16">
        <v>999</v>
      </c>
      <c r="V483" s="16" t="inlineStr">
        <is>
          <t xml:space="preserve">功能_技能书</t>
        </is>
      </c>
      <c r="W483" t="n" s="16">
        <v>10760003</v>
      </c>
      <c r="X483" t="n" s="42">
        <v>0</v>
      </c>
      <c r="Y483" s="16" t="inlineStr">
        <is>
          <t xml:space="preserve">用于将【离火升频诀】由三级提升至四级。提高所有火行神通的伤害、爆发与灼烧效果。</t>
        </is>
      </c>
      <c r="Z483" t="inlineStr">
        <is>
          <t xml:space="preserve">|cff00FF00“火主动，动则升频；频至其极，一念便可燎原。”——《离火动法论》|r</t>
        </is>
      </c>
      <c r="AA483" s="16" t="inlineStr">
        <is>
          <t xml:space="preserve">宗门兑换，购买，秘境或遗迹可得</t>
        </is>
      </c>
      <c r="AB483" s="16">
        <v>10902019</v>
      </c>
      <c r="AC483" s="31" t="inlineStr">
        <is>
          <t xml:space="preserve">0</t>
        </is>
      </c>
      <c r="AD483" s="16">
        <v>0</v>
      </c>
      <c r="AF483">
        <v>70002</v>
      </c>
      <c r="AH483">
        <v>6000</v>
      </c>
      <c r="AI483" s="32" t="inlineStr">
        <is>
          <t xml:space="preserve">功法</t>
        </is>
      </c>
      <c r="AJ483" s="16" t="inlineStr">
        <is>
          <t xml:space="preserve">天道神通</t>
        </is>
      </c>
      <c r="AK483" s="16" t="inlineStr">
        <is>
          <t xml:space="preserve">通用</t>
        </is>
      </c>
    </row>
    <row r="484" ht="16.5" customHeight="1" spans="2:37">
      <c r="B484" s="16" t="n">
        <f>10000000+INDEX(编号表!$B:$B,MATCH(F484,编号表!$A:$A,0))*100000+INDEX(编号表!$F:$F,MATCH(D484,编号表!$E:$E,0))*1000+INDEX(编号表!$D:$D,MATCH(E484,编号表!$C:$C,0))*10000+G484</f>
        <v>10902188</v>
      </c>
      <c r="C484" s="16" t="inlineStr">
        <is>
          <t xml:space="preserve">离火升频诀·第五卷</t>
        </is>
      </c>
      <c r="D484" s="16" t="inlineStr">
        <is>
          <t xml:space="preserve">灵品</t>
        </is>
      </c>
      <c r="E484" s="16" t="inlineStr">
        <is>
          <t xml:space="preserve">通用</t>
        </is>
      </c>
      <c r="F484" s="16" t="inlineStr">
        <is>
          <t xml:space="preserve">天道神通</t>
        </is>
      </c>
      <c r="G484" s="16">
        <v>188</v>
      </c>
      <c r="I484" s="16">
        <v>60</v>
      </c>
      <c r="J484" t="str">
        <f>"大类_"&amp;D484&amp;E484&amp;F484</f>
        <v>大类_灵品通用天道神通</v>
      </c>
      <c r="K484" s="16" t="inlineStr">
        <is>
          <t xml:space="preserve">子类_技能书</t>
        </is>
      </c>
      <c r="L484" s="16">
        <v>1</v>
      </c>
      <c r="M484" s="16" t="inlineStr">
        <is>
          <t xml:space="preserve">功法</t>
        </is>
      </c>
      <c r="O484" s="16">
        <v>0</v>
      </c>
      <c r="P484" s="16" t="b">
        <v>1</v>
      </c>
      <c r="R484" s="16" t="b">
        <v>0</v>
      </c>
      <c r="S484" s="16">
        <v>7</v>
      </c>
      <c r="T484" s="16" t="inlineStr">
        <is>
          <t xml:space="preserve">体修</t>
        </is>
      </c>
      <c r="U484" s="16">
        <v>999</v>
      </c>
      <c r="V484" s="16" t="inlineStr">
        <is>
          <t xml:space="preserve">功能_技能书</t>
        </is>
      </c>
      <c r="W484" t="n" s="16">
        <v>10760004</v>
      </c>
      <c r="X484" t="n" s="42">
        <v>0</v>
      </c>
      <c r="Y484" s="16" t="inlineStr">
        <is>
          <t xml:space="preserve">用于将【离火升频诀】由四级提升至五级。提高所有火行神通的伤害、爆发与灼烧效果。</t>
        </is>
      </c>
      <c r="Z484" t="inlineStr">
        <is>
          <t xml:space="preserve">|cff00FF00“火主动，动则升频；频至其极，一念便可燎原。”——《离火动法论》|r</t>
        </is>
      </c>
      <c r="AA484" s="16" t="inlineStr">
        <is>
          <t xml:space="preserve">宗门兑换，购买，秘境或遗迹可得</t>
        </is>
      </c>
      <c r="AB484" s="16">
        <v>10902019</v>
      </c>
      <c r="AC484" s="31" t="inlineStr">
        <is>
          <t xml:space="preserve">0</t>
        </is>
      </c>
      <c r="AD484" s="16">
        <v>0</v>
      </c>
      <c r="AF484">
        <v>70002</v>
      </c>
      <c r="AH484">
        <v>6000</v>
      </c>
      <c r="AI484" s="32" t="inlineStr">
        <is>
          <t xml:space="preserve">功法</t>
        </is>
      </c>
      <c r="AJ484" s="16" t="inlineStr">
        <is>
          <t xml:space="preserve">天道神通</t>
        </is>
      </c>
      <c r="AK484" s="16" t="inlineStr">
        <is>
          <t xml:space="preserve">通用</t>
        </is>
      </c>
    </row>
    <row r="485" ht="16.5" customHeight="1" spans="2:37">
      <c r="B485" s="16" t="n">
        <f>10000000+INDEX(编号表!$B:$B,MATCH(F485,编号表!$A:$A,0))*100000+INDEX(编号表!$F:$F,MATCH(D485,编号表!$E:$E,0))*1000+INDEX(编号表!$D:$D,MATCH(E485,编号表!$C:$C,0))*10000+G485</f>
        <v>10902189</v>
      </c>
      <c r="C485" s="16" t="inlineStr">
        <is>
          <t xml:space="preserve">离火升频诀·第六卷</t>
        </is>
      </c>
      <c r="D485" s="16" t="inlineStr">
        <is>
          <t xml:space="preserve">灵品</t>
        </is>
      </c>
      <c r="E485" s="16" t="inlineStr">
        <is>
          <t xml:space="preserve">通用</t>
        </is>
      </c>
      <c r="F485" s="16" t="inlineStr">
        <is>
          <t xml:space="preserve">天道神通</t>
        </is>
      </c>
      <c r="G485" s="16">
        <v>189</v>
      </c>
      <c r="I485" s="16">
        <v>60</v>
      </c>
      <c r="J485" t="str">
        <f>"大类_"&amp;D485&amp;E485&amp;F485</f>
        <v>大类_灵品通用天道神通</v>
      </c>
      <c r="K485" s="16" t="inlineStr">
        <is>
          <t xml:space="preserve">子类_技能书</t>
        </is>
      </c>
      <c r="L485" s="16">
        <v>1</v>
      </c>
      <c r="M485" s="16" t="inlineStr">
        <is>
          <t xml:space="preserve">功法</t>
        </is>
      </c>
      <c r="O485" s="16">
        <v>0</v>
      </c>
      <c r="P485" s="16" t="b">
        <v>1</v>
      </c>
      <c r="R485" s="16" t="b">
        <v>0</v>
      </c>
      <c r="S485" s="16">
        <v>7</v>
      </c>
      <c r="T485" s="16" t="inlineStr">
        <is>
          <t xml:space="preserve">体修</t>
        </is>
      </c>
      <c r="U485" s="16">
        <v>999</v>
      </c>
      <c r="V485" s="16" t="inlineStr">
        <is>
          <t xml:space="preserve">功能_技能书</t>
        </is>
      </c>
      <c r="W485" t="n" s="16">
        <v>10760005</v>
      </c>
      <c r="X485" t="n" s="42">
        <v>0</v>
      </c>
      <c r="Y485" s="16" t="inlineStr">
        <is>
          <t xml:space="preserve">用于将【离火升频诀】由五级提升至六级。提高所有火行神通的伤害、爆发与灼烧效果。</t>
        </is>
      </c>
      <c r="Z485" t="inlineStr">
        <is>
          <t xml:space="preserve">|cff00FF00“火主动，动则升频；频至其极，一念便可燎原。”——《离火动法论》|r</t>
        </is>
      </c>
      <c r="AA485" s="16" t="inlineStr">
        <is>
          <t xml:space="preserve">宗门兑换，购买，秘境或遗迹可得</t>
        </is>
      </c>
      <c r="AB485" s="16">
        <v>10902019</v>
      </c>
      <c r="AC485" s="31" t="inlineStr">
        <is>
          <t xml:space="preserve">0</t>
        </is>
      </c>
      <c r="AD485" s="16">
        <v>0</v>
      </c>
      <c r="AF485">
        <v>70002</v>
      </c>
      <c r="AH485">
        <v>30000</v>
      </c>
      <c r="AI485" s="32" t="inlineStr">
        <is>
          <t xml:space="preserve">功法</t>
        </is>
      </c>
      <c r="AJ485" s="16" t="inlineStr">
        <is>
          <t xml:space="preserve">天道神通</t>
        </is>
      </c>
      <c r="AK485" s="16" t="inlineStr">
        <is>
          <t xml:space="preserve">通用</t>
        </is>
      </c>
    </row>
    <row r="486" ht="16.5" customHeight="1" spans="2:37">
      <c r="B486" s="16" t="n">
        <f>10000000+INDEX(编号表!$B:$B,MATCH(F486,编号表!$A:$A,0))*100000+INDEX(编号表!$F:$F,MATCH(D486,编号表!$E:$E,0))*1000+INDEX(编号表!$D:$D,MATCH(E486,编号表!$C:$C,0))*10000+G486</f>
        <v>10903190</v>
      </c>
      <c r="C486" s="16" t="inlineStr">
        <is>
          <t xml:space="preserve">离火升频诀·第七卷</t>
        </is>
      </c>
      <c r="D486" s="16" t="inlineStr">
        <is>
          <t xml:space="preserve">玄品</t>
        </is>
      </c>
      <c r="E486" s="16" t="inlineStr">
        <is>
          <t xml:space="preserve">通用</t>
        </is>
      </c>
      <c r="F486" s="16" t="inlineStr">
        <is>
          <t xml:space="preserve">天道神通</t>
        </is>
      </c>
      <c r="G486" s="16">
        <v>190</v>
      </c>
      <c r="I486" s="16">
        <v>60</v>
      </c>
      <c r="J486" t="str">
        <f>"大类_"&amp;D486&amp;E486&amp;F486</f>
        <v>大类_玄品通用天道神通</v>
      </c>
      <c r="K486" s="16" t="inlineStr">
        <is>
          <t xml:space="preserve">子类_技能书</t>
        </is>
      </c>
      <c r="L486" s="16">
        <v>1</v>
      </c>
      <c r="M486" s="16" t="inlineStr">
        <is>
          <t xml:space="preserve">功法</t>
        </is>
      </c>
      <c r="O486" s="16">
        <v>0</v>
      </c>
      <c r="P486" s="16" t="b">
        <v>1</v>
      </c>
      <c r="R486" s="16" t="b">
        <v>0</v>
      </c>
      <c r="S486" s="16">
        <v>7</v>
      </c>
      <c r="T486" s="16" t="inlineStr">
        <is>
          <t xml:space="preserve">体修</t>
        </is>
      </c>
      <c r="U486" s="16">
        <v>999</v>
      </c>
      <c r="V486" s="16" t="inlineStr">
        <is>
          <t xml:space="preserve">功能_技能书</t>
        </is>
      </c>
      <c r="W486" t="n" s="16">
        <v>10760006</v>
      </c>
      <c r="X486" t="n" s="42">
        <v>0</v>
      </c>
      <c r="Y486" s="16" t="inlineStr">
        <is>
          <t xml:space="preserve">用于将【离火升频诀】由六级提升至七级。提高所有火行神通的伤害、爆发与灼烧效果。</t>
        </is>
      </c>
      <c r="Z486" t="inlineStr">
        <is>
          <t xml:space="preserve">|cff00FF00“火主动，动则升频；频至其极，一念便可燎原。”——《离火动法论》|r</t>
        </is>
      </c>
      <c r="AA486" s="16" t="inlineStr">
        <is>
          <t xml:space="preserve">宗门兑换，购买，秘境或遗迹可得</t>
        </is>
      </c>
      <c r="AB486" s="16">
        <v>10902019</v>
      </c>
      <c r="AC486" s="31" t="inlineStr">
        <is>
          <t xml:space="preserve">0</t>
        </is>
      </c>
      <c r="AD486" s="16">
        <v>0</v>
      </c>
      <c r="AF486">
        <v>70002</v>
      </c>
      <c r="AH486">
        <v>600000</v>
      </c>
      <c r="AI486" s="32" t="inlineStr">
        <is>
          <t xml:space="preserve">功法</t>
        </is>
      </c>
      <c r="AJ486" s="16" t="inlineStr">
        <is>
          <t xml:space="preserve">天道神通</t>
        </is>
      </c>
      <c r="AK486" s="16" t="inlineStr">
        <is>
          <t xml:space="preserve">通用</t>
        </is>
      </c>
    </row>
    <row r="487" ht="16.5" customHeight="1" spans="2:37">
      <c r="B487" s="16" t="n">
        <f>10000000+INDEX(编号表!$B:$B,MATCH(F487,编号表!$A:$A,0))*100000+INDEX(编号表!$F:$F,MATCH(D487,编号表!$E:$E,0))*1000+INDEX(编号表!$D:$D,MATCH(E487,编号表!$C:$C,0))*10000+G487</f>
        <v>10903191</v>
      </c>
      <c r="C487" s="16" t="inlineStr">
        <is>
          <t xml:space="preserve">离火升频诀·第八卷</t>
        </is>
      </c>
      <c r="D487" s="16" t="inlineStr">
        <is>
          <t xml:space="preserve">玄品</t>
        </is>
      </c>
      <c r="E487" s="16" t="inlineStr">
        <is>
          <t xml:space="preserve">通用</t>
        </is>
      </c>
      <c r="F487" s="16" t="inlineStr">
        <is>
          <t xml:space="preserve">天道神通</t>
        </is>
      </c>
      <c r="G487" s="16">
        <v>191</v>
      </c>
      <c r="I487" s="16">
        <v>60</v>
      </c>
      <c r="J487" t="str">
        <f>"大类_"&amp;D487&amp;E487&amp;F487</f>
        <v>大类_玄品通用天道神通</v>
      </c>
      <c r="K487" s="16" t="inlineStr">
        <is>
          <t xml:space="preserve">子类_技能书</t>
        </is>
      </c>
      <c r="L487" s="16">
        <v>1</v>
      </c>
      <c r="M487" s="16" t="inlineStr">
        <is>
          <t xml:space="preserve">功法</t>
        </is>
      </c>
      <c r="O487" s="16">
        <v>0</v>
      </c>
      <c r="P487" s="16" t="b">
        <v>1</v>
      </c>
      <c r="R487" s="16" t="b">
        <v>0</v>
      </c>
      <c r="S487" s="16">
        <v>7</v>
      </c>
      <c r="T487" s="16" t="inlineStr">
        <is>
          <t xml:space="preserve">体修</t>
        </is>
      </c>
      <c r="U487" s="16">
        <v>999</v>
      </c>
      <c r="V487" s="16" t="inlineStr">
        <is>
          <t xml:space="preserve">功能_技能书</t>
        </is>
      </c>
      <c r="W487" t="n" s="16">
        <v>10760007</v>
      </c>
      <c r="X487" t="n" s="42">
        <v>0</v>
      </c>
      <c r="Y487" s="16" t="inlineStr">
        <is>
          <t xml:space="preserve">用于将【离火升频诀】由七级提升至八级。提高所有火行神通的伤害、爆发与灼烧效果。</t>
        </is>
      </c>
      <c r="Z487" t="inlineStr">
        <is>
          <t xml:space="preserve">|cff00FF00“火主动，动则升频；频至其极，一念便可燎原。”——《离火动法论》|r</t>
        </is>
      </c>
      <c r="AA487" s="16" t="inlineStr">
        <is>
          <t xml:space="preserve">宗门兑换，购买，秘境或遗迹可得</t>
        </is>
      </c>
      <c r="AB487" s="16">
        <v>10902019</v>
      </c>
      <c r="AC487" s="31" t="inlineStr">
        <is>
          <t xml:space="preserve">0</t>
        </is>
      </c>
      <c r="AD487" s="16">
        <v>0</v>
      </c>
      <c r="AF487">
        <v>70002</v>
      </c>
      <c r="AH487">
        <v>600000</v>
      </c>
      <c r="AI487" s="32" t="inlineStr">
        <is>
          <t xml:space="preserve">功法</t>
        </is>
      </c>
      <c r="AJ487" s="16" t="inlineStr">
        <is>
          <t xml:space="preserve">天道神通</t>
        </is>
      </c>
      <c r="AK487" s="16" t="inlineStr">
        <is>
          <t xml:space="preserve">通用</t>
        </is>
      </c>
    </row>
    <row r="488" ht="16.5" customHeight="1" spans="2:37">
      <c r="B488" s="16" t="n">
        <f>10000000+INDEX(编号表!$B:$B,MATCH(F488,编号表!$A:$A,0))*100000+INDEX(编号表!$F:$F,MATCH(D488,编号表!$E:$E,0))*1000+INDEX(编号表!$D:$D,MATCH(E488,编号表!$C:$C,0))*10000+G488</f>
        <v>10903192</v>
      </c>
      <c r="C488" s="16" t="inlineStr">
        <is>
          <t xml:space="preserve">离火升频诀·第九卷</t>
        </is>
      </c>
      <c r="D488" s="16" t="inlineStr">
        <is>
          <t xml:space="preserve">玄品</t>
        </is>
      </c>
      <c r="E488" s="16" t="inlineStr">
        <is>
          <t xml:space="preserve">通用</t>
        </is>
      </c>
      <c r="F488" s="16" t="inlineStr">
        <is>
          <t xml:space="preserve">天道神通</t>
        </is>
      </c>
      <c r="G488" s="16">
        <v>192</v>
      </c>
      <c r="I488" s="16">
        <v>60</v>
      </c>
      <c r="J488" t="str">
        <f>"大类_"&amp;D488&amp;E488&amp;F488</f>
        <v>大类_玄品通用天道神通</v>
      </c>
      <c r="K488" s="16" t="inlineStr">
        <is>
          <t xml:space="preserve">子类_技能书</t>
        </is>
      </c>
      <c r="L488" s="16">
        <v>1</v>
      </c>
      <c r="M488" s="16" t="inlineStr">
        <is>
          <t xml:space="preserve">功法</t>
        </is>
      </c>
      <c r="O488" s="16">
        <v>0</v>
      </c>
      <c r="P488" s="16" t="b">
        <v>1</v>
      </c>
      <c r="R488" s="16" t="b">
        <v>0</v>
      </c>
      <c r="S488" s="16">
        <v>7</v>
      </c>
      <c r="T488" s="16" t="inlineStr">
        <is>
          <t xml:space="preserve">体修</t>
        </is>
      </c>
      <c r="U488" s="16">
        <v>999</v>
      </c>
      <c r="V488" s="16" t="inlineStr">
        <is>
          <t xml:space="preserve">功能_技能书</t>
        </is>
      </c>
      <c r="W488" t="n" s="16">
        <v>10760008</v>
      </c>
      <c r="X488" t="n" s="42">
        <v>0</v>
      </c>
      <c r="Y488" s="16" t="inlineStr">
        <is>
          <t xml:space="preserve">用于将【离火升频诀】由八级提升至九级。提高所有火行神通的伤害、爆发与灼烧效果。</t>
        </is>
      </c>
      <c r="Z488" t="inlineStr">
        <is>
          <t xml:space="preserve">|cff00FF00“火主动，动则升频；频至其极，一念便可燎原。”——《离火动法论》|r</t>
        </is>
      </c>
      <c r="AA488" s="16" t="inlineStr">
        <is>
          <t xml:space="preserve">宗门兑换，购买，秘境或遗迹可得</t>
        </is>
      </c>
      <c r="AB488" s="16">
        <v>10902019</v>
      </c>
      <c r="AC488" s="31" t="inlineStr">
        <is>
          <t xml:space="preserve">0</t>
        </is>
      </c>
      <c r="AD488" s="16">
        <v>0</v>
      </c>
      <c r="AF488">
        <v>70002</v>
      </c>
      <c r="AH488">
        <v>3000000</v>
      </c>
      <c r="AI488" s="32" t="inlineStr">
        <is>
          <t xml:space="preserve">功法</t>
        </is>
      </c>
      <c r="AJ488" s="16" t="inlineStr">
        <is>
          <t xml:space="preserve">天道神通</t>
        </is>
      </c>
      <c r="AK488" s="16" t="inlineStr">
        <is>
          <t xml:space="preserve">通用</t>
        </is>
      </c>
    </row>
    <row r="489" ht="16.5" customHeight="1" spans="2:37">
      <c r="B489" s="16" t="n">
        <f>10000000+INDEX(编号表!$B:$B,MATCH(F489,编号表!$A:$A,0))*100000+INDEX(编号表!$F:$F,MATCH(D489,编号表!$E:$E,0))*1000+INDEX(编号表!$D:$D,MATCH(E489,编号表!$C:$C,0))*10000+G489</f>
        <v>10904193</v>
      </c>
      <c r="C489" s="16" t="inlineStr">
        <is>
          <t xml:space="preserve">离火升频诀·第十卷</t>
        </is>
      </c>
      <c r="D489" s="16" t="inlineStr">
        <is>
          <t xml:space="preserve">仙品</t>
        </is>
      </c>
      <c r="E489" s="16" t="inlineStr">
        <is>
          <t xml:space="preserve">通用</t>
        </is>
      </c>
      <c r="F489" s="16" t="inlineStr">
        <is>
          <t xml:space="preserve">天道神通</t>
        </is>
      </c>
      <c r="G489" s="16">
        <v>193</v>
      </c>
      <c r="I489" s="16">
        <v>60</v>
      </c>
      <c r="J489" t="str">
        <f>"大类_"&amp;D489&amp;E489&amp;F489</f>
        <v>大类_仙品通用天道神通</v>
      </c>
      <c r="K489" s="16" t="inlineStr">
        <is>
          <t xml:space="preserve">子类_技能书</t>
        </is>
      </c>
      <c r="L489" s="16">
        <v>1</v>
      </c>
      <c r="M489" s="16" t="inlineStr">
        <is>
          <t xml:space="preserve">功法</t>
        </is>
      </c>
      <c r="O489" s="16">
        <v>0</v>
      </c>
      <c r="P489" s="16" t="b">
        <v>1</v>
      </c>
      <c r="R489" s="16" t="b">
        <v>0</v>
      </c>
      <c r="S489" s="16">
        <v>7</v>
      </c>
      <c r="T489" s="16" t="inlineStr">
        <is>
          <t xml:space="preserve">体修</t>
        </is>
      </c>
      <c r="U489" s="16">
        <v>999</v>
      </c>
      <c r="V489" s="16" t="inlineStr">
        <is>
          <t xml:space="preserve">功能_技能书</t>
        </is>
      </c>
      <c r="W489" t="n" s="16">
        <v>10760009</v>
      </c>
      <c r="X489" t="n" s="42">
        <v>0</v>
      </c>
      <c r="Y489" s="16" t="inlineStr">
        <is>
          <t xml:space="preserve">用于将【离火升频诀】由九级提升至十级。提高所有火行神通的伤害、爆发与灼烧效果。</t>
        </is>
      </c>
      <c r="Z489" t="inlineStr">
        <is>
          <t xml:space="preserve">|cff00FF00“火主动，动则升频；频至其极，一念便可燎原。”——《离火动法论》|r</t>
        </is>
      </c>
      <c r="AA489" s="16" t="inlineStr">
        <is>
          <t xml:space="preserve">宗门兑换，购买，秘境或遗迹可得</t>
        </is>
      </c>
      <c r="AB489" s="16">
        <v>10902019</v>
      </c>
      <c r="AC489" s="31" t="inlineStr">
        <is>
          <t xml:space="preserve">0</t>
        </is>
      </c>
      <c r="AD489" s="16">
        <v>0</v>
      </c>
      <c r="AF489">
        <v>70002</v>
      </c>
      <c r="AH489">
        <v>75000000</v>
      </c>
      <c r="AI489" s="32" t="inlineStr">
        <is>
          <t xml:space="preserve">功法</t>
        </is>
      </c>
      <c r="AJ489" s="16" t="inlineStr">
        <is>
          <t xml:space="preserve">天道神通</t>
        </is>
      </c>
      <c r="AK489" s="16" t="inlineStr">
        <is>
          <t xml:space="preserve">通用</t>
        </is>
      </c>
    </row>
    <row r="490" ht="16.5" customHeight="1" spans="2:37">
      <c r="B490" s="16" t="n">
        <f>10000000+INDEX(编号表!$B:$B,MATCH(F490,编号表!$A:$A,0))*100000+INDEX(编号表!$F:$F,MATCH(D490,编号表!$E:$E,0))*1000+INDEX(编号表!$D:$D,MATCH(E490,编号表!$C:$C,0))*10000+G490</f>
        <v>10901195</v>
      </c>
      <c r="C490" s="16" t="inlineStr">
        <is>
          <t xml:space="preserve">玄岳镇元功·第二卷</t>
        </is>
      </c>
      <c r="D490" s="16" t="inlineStr">
        <is>
          <t xml:space="preserve">凡品</t>
        </is>
      </c>
      <c r="E490" s="16" t="inlineStr">
        <is>
          <t xml:space="preserve">通用</t>
        </is>
      </c>
      <c r="F490" s="16" t="inlineStr">
        <is>
          <t xml:space="preserve">天道神通</t>
        </is>
      </c>
      <c r="G490" s="16">
        <v>195</v>
      </c>
      <c r="I490" s="16">
        <v>60</v>
      </c>
      <c r="J490" t="str">
        <f>"大类_"&amp;D490&amp;E490&amp;F490</f>
        <v>大类_凡品通用天道神通</v>
      </c>
      <c r="K490" s="16" t="inlineStr">
        <is>
          <t xml:space="preserve">子类_技能书</t>
        </is>
      </c>
      <c r="L490" s="16">
        <v>1</v>
      </c>
      <c r="M490" s="16" t="inlineStr">
        <is>
          <t xml:space="preserve">功法</t>
        </is>
      </c>
      <c r="O490" s="16">
        <v>0</v>
      </c>
      <c r="P490" s="16" t="b">
        <v>1</v>
      </c>
      <c r="R490" s="16" t="b">
        <v>0</v>
      </c>
      <c r="S490" s="16">
        <v>7</v>
      </c>
      <c r="T490" s="16" t="inlineStr">
        <is>
          <t xml:space="preserve">体修</t>
        </is>
      </c>
      <c r="U490" s="16">
        <v>999</v>
      </c>
      <c r="V490" s="16" t="inlineStr">
        <is>
          <t xml:space="preserve">功能_技能书</t>
        </is>
      </c>
      <c r="W490" t="n" s="16">
        <v>10770001</v>
      </c>
      <c r="X490" t="n" s="42">
        <v>0</v>
      </c>
      <c r="Y490" s="16" t="inlineStr">
        <is>
          <t xml:space="preserve">用于将【玄岳镇元功】由一级提升至二级。提高所有土行神通以及护盾、减伤和镇压效果。</t>
        </is>
      </c>
      <c r="Z490" t="inlineStr">
        <is>
          <t xml:space="preserve">|cff00FF00“土承万物而不移，气沉如岳，则攻守皆稳。”——《玄土承载经》|r</t>
        </is>
      </c>
      <c r="AA490" s="16" t="inlineStr">
        <is>
          <t xml:space="preserve">宗门兑换，购买，秘境或遗迹可得</t>
        </is>
      </c>
      <c r="AB490" s="16">
        <v>10902020</v>
      </c>
      <c r="AC490" s="31" t="inlineStr">
        <is>
          <t xml:space="preserve">0</t>
        </is>
      </c>
      <c r="AD490" s="16">
        <v>0</v>
      </c>
      <c r="AF490">
        <v>70002</v>
      </c>
      <c r="AH490">
        <v>80</v>
      </c>
      <c r="AI490" s="32" t="inlineStr">
        <is>
          <t xml:space="preserve">功法</t>
        </is>
      </c>
      <c r="AJ490" s="16" t="inlineStr">
        <is>
          <t xml:space="preserve">天道神通</t>
        </is>
      </c>
      <c r="AK490" s="16" t="inlineStr">
        <is>
          <t xml:space="preserve">通用</t>
        </is>
      </c>
    </row>
    <row r="491" ht="16.5" customHeight="1" spans="2:37">
      <c r="B491" s="16" t="n">
        <f>10000000+INDEX(编号表!$B:$B,MATCH(F491,编号表!$A:$A,0))*100000+INDEX(编号表!$F:$F,MATCH(D491,编号表!$E:$E,0))*1000+INDEX(编号表!$D:$D,MATCH(E491,编号表!$C:$C,0))*10000+G491</f>
        <v>10901196</v>
      </c>
      <c r="C491" s="16" t="inlineStr">
        <is>
          <t xml:space="preserve">玄岳镇元功·第三卷</t>
        </is>
      </c>
      <c r="D491" s="16" t="inlineStr">
        <is>
          <t xml:space="preserve">凡品</t>
        </is>
      </c>
      <c r="E491" s="16" t="inlineStr">
        <is>
          <t xml:space="preserve">通用</t>
        </is>
      </c>
      <c r="F491" s="16" t="inlineStr">
        <is>
          <t xml:space="preserve">天道神通</t>
        </is>
      </c>
      <c r="G491" s="16">
        <v>196</v>
      </c>
      <c r="I491" s="16">
        <v>60</v>
      </c>
      <c r="J491" t="str">
        <f>"大类_"&amp;D491&amp;E491&amp;F491</f>
        <v>大类_凡品通用天道神通</v>
      </c>
      <c r="K491" s="16" t="inlineStr">
        <is>
          <t xml:space="preserve">子类_技能书</t>
        </is>
      </c>
      <c r="L491" s="16">
        <v>1</v>
      </c>
      <c r="M491" s="16" t="inlineStr">
        <is>
          <t xml:space="preserve">功法</t>
        </is>
      </c>
      <c r="O491" s="16">
        <v>0</v>
      </c>
      <c r="P491" s="16" t="b">
        <v>1</v>
      </c>
      <c r="R491" s="16" t="b">
        <v>0</v>
      </c>
      <c r="S491" s="16">
        <v>7</v>
      </c>
      <c r="T491" s="16" t="inlineStr">
        <is>
          <t xml:space="preserve">体修</t>
        </is>
      </c>
      <c r="U491" s="16">
        <v>999</v>
      </c>
      <c r="V491" s="16" t="inlineStr">
        <is>
          <t xml:space="preserve">功能_技能书</t>
        </is>
      </c>
      <c r="W491" t="n" s="16">
        <v>10770002</v>
      </c>
      <c r="X491" t="n" s="42">
        <v>0</v>
      </c>
      <c r="Y491" s="16" t="inlineStr">
        <is>
          <t xml:space="preserve">用于将【玄岳镇元功】由二级提升至三级。提高所有土行神通以及护盾、减伤和镇压效果。</t>
        </is>
      </c>
      <c r="Z491" t="inlineStr">
        <is>
          <t xml:space="preserve">|cff00FF00“土承万物而不移，气沉如岳，则攻守皆稳。”——《玄土承载经》|r</t>
        </is>
      </c>
      <c r="AA491" s="16" t="inlineStr">
        <is>
          <t xml:space="preserve">宗门兑换，购买，秘境或遗迹可得</t>
        </is>
      </c>
      <c r="AB491" s="16">
        <v>10902020</v>
      </c>
      <c r="AC491" s="31" t="inlineStr">
        <is>
          <t xml:space="preserve">0</t>
        </is>
      </c>
      <c r="AD491" s="16">
        <v>0</v>
      </c>
      <c r="AF491">
        <v>70002</v>
      </c>
      <c r="AH491">
        <v>400</v>
      </c>
      <c r="AI491" s="32" t="inlineStr">
        <is>
          <t xml:space="preserve">功法</t>
        </is>
      </c>
      <c r="AJ491" s="16" t="inlineStr">
        <is>
          <t xml:space="preserve">天道神通</t>
        </is>
      </c>
      <c r="AK491" s="16" t="inlineStr">
        <is>
          <t xml:space="preserve">通用</t>
        </is>
      </c>
    </row>
    <row r="492" ht="16.5" customHeight="1" spans="2:37">
      <c r="B492" s="16" t="n">
        <f>10000000+INDEX(编号表!$B:$B,MATCH(F492,编号表!$A:$A,0))*100000+INDEX(编号表!$F:$F,MATCH(D492,编号表!$E:$E,0))*1000+INDEX(编号表!$D:$D,MATCH(E492,编号表!$C:$C,0))*10000+G492</f>
        <v>10902197</v>
      </c>
      <c r="C492" s="16" t="inlineStr">
        <is>
          <t xml:space="preserve">玄岳镇元功·第四卷</t>
        </is>
      </c>
      <c r="D492" s="16" t="inlineStr">
        <is>
          <t xml:space="preserve">灵品</t>
        </is>
      </c>
      <c r="E492" s="16" t="inlineStr">
        <is>
          <t xml:space="preserve">通用</t>
        </is>
      </c>
      <c r="F492" s="16" t="inlineStr">
        <is>
          <t xml:space="preserve">天道神通</t>
        </is>
      </c>
      <c r="G492" s="16">
        <v>197</v>
      </c>
      <c r="I492" s="16">
        <v>60</v>
      </c>
      <c r="J492" t="str">
        <f>"大类_"&amp;D492&amp;E492&amp;F492</f>
        <v>大类_灵品通用天道神通</v>
      </c>
      <c r="K492" s="16" t="inlineStr">
        <is>
          <t xml:space="preserve">子类_技能书</t>
        </is>
      </c>
      <c r="L492" s="16">
        <v>1</v>
      </c>
      <c r="M492" s="16" t="inlineStr">
        <is>
          <t xml:space="preserve">功法</t>
        </is>
      </c>
      <c r="O492" s="16">
        <v>0</v>
      </c>
      <c r="P492" s="16" t="b">
        <v>1</v>
      </c>
      <c r="R492" s="16" t="b">
        <v>0</v>
      </c>
      <c r="S492" s="16">
        <v>7</v>
      </c>
      <c r="T492" s="16" t="inlineStr">
        <is>
          <t xml:space="preserve">体修</t>
        </is>
      </c>
      <c r="U492" s="16">
        <v>999</v>
      </c>
      <c r="V492" s="16" t="inlineStr">
        <is>
          <t xml:space="preserve">功能_技能书</t>
        </is>
      </c>
      <c r="W492" t="n" s="16">
        <v>10770003</v>
      </c>
      <c r="X492" t="n" s="42">
        <v>0</v>
      </c>
      <c r="Y492" s="16" t="inlineStr">
        <is>
          <t xml:space="preserve">用于将【玄岳镇元功】由三级提升至四级。提高所有土行神通以及护盾、减伤和镇压效果。</t>
        </is>
      </c>
      <c r="Z492" t="inlineStr">
        <is>
          <t xml:space="preserve">|cff00FF00“土承万物而不移，气沉如岳，则攻守皆稳。”——《玄土承载经》|r</t>
        </is>
      </c>
      <c r="AA492" s="16" t="inlineStr">
        <is>
          <t xml:space="preserve">宗门兑换，购买，秘境或遗迹可得</t>
        </is>
      </c>
      <c r="AB492" s="16">
        <v>10902020</v>
      </c>
      <c r="AC492" s="31" t="inlineStr">
        <is>
          <t xml:space="preserve">0</t>
        </is>
      </c>
      <c r="AD492" s="16">
        <v>0</v>
      </c>
      <c r="AF492">
        <v>70002</v>
      </c>
      <c r="AH492">
        <v>6000</v>
      </c>
      <c r="AI492" s="32" t="inlineStr">
        <is>
          <t xml:space="preserve">功法</t>
        </is>
      </c>
      <c r="AJ492" s="16" t="inlineStr">
        <is>
          <t xml:space="preserve">天道神通</t>
        </is>
      </c>
      <c r="AK492" s="16" t="inlineStr">
        <is>
          <t xml:space="preserve">通用</t>
        </is>
      </c>
    </row>
    <row r="493" ht="16.5" customHeight="1" spans="2:37">
      <c r="B493" s="16" t="n">
        <f>10000000+INDEX(编号表!$B:$B,MATCH(F493,编号表!$A:$A,0))*100000+INDEX(编号表!$F:$F,MATCH(D493,编号表!$E:$E,0))*1000+INDEX(编号表!$D:$D,MATCH(E493,编号表!$C:$C,0))*10000+G493</f>
        <v>10902198</v>
      </c>
      <c r="C493" s="16" t="inlineStr">
        <is>
          <t xml:space="preserve">玄岳镇元功·第五卷</t>
        </is>
      </c>
      <c r="D493" s="16" t="inlineStr">
        <is>
          <t xml:space="preserve">灵品</t>
        </is>
      </c>
      <c r="E493" s="16" t="inlineStr">
        <is>
          <t xml:space="preserve">通用</t>
        </is>
      </c>
      <c r="F493" s="16" t="inlineStr">
        <is>
          <t xml:space="preserve">天道神通</t>
        </is>
      </c>
      <c r="G493" s="16">
        <v>198</v>
      </c>
      <c r="I493" s="16">
        <v>60</v>
      </c>
      <c r="J493" t="str">
        <f>"大类_"&amp;D493&amp;E493&amp;F493</f>
        <v>大类_灵品通用天道神通</v>
      </c>
      <c r="K493" s="16" t="inlineStr">
        <is>
          <t xml:space="preserve">子类_技能书</t>
        </is>
      </c>
      <c r="L493" s="16">
        <v>1</v>
      </c>
      <c r="M493" s="16" t="inlineStr">
        <is>
          <t xml:space="preserve">功法</t>
        </is>
      </c>
      <c r="O493" s="16">
        <v>0</v>
      </c>
      <c r="P493" s="16" t="b">
        <v>1</v>
      </c>
      <c r="R493" s="16" t="b">
        <v>0</v>
      </c>
      <c r="S493" s="16">
        <v>7</v>
      </c>
      <c r="T493" s="16" t="inlineStr">
        <is>
          <t xml:space="preserve">体修</t>
        </is>
      </c>
      <c r="U493" s="16">
        <v>999</v>
      </c>
      <c r="V493" s="16" t="inlineStr">
        <is>
          <t xml:space="preserve">功能_技能书</t>
        </is>
      </c>
      <c r="W493" t="n" s="16">
        <v>10770004</v>
      </c>
      <c r="X493" t="n" s="42">
        <v>0</v>
      </c>
      <c r="Y493" s="16" t="inlineStr">
        <is>
          <t xml:space="preserve">用于将【玄岳镇元功】由四级提升至五级。提高所有土行神通以及护盾、减伤和镇压效果。</t>
        </is>
      </c>
      <c r="Z493" t="inlineStr">
        <is>
          <t xml:space="preserve">|cff00FF00“土承万物而不移，气沉如岳，则攻守皆稳。”——《玄土承载经》|r</t>
        </is>
      </c>
      <c r="AA493" s="16" t="inlineStr">
        <is>
          <t xml:space="preserve">宗门兑换，购买，秘境或遗迹可得</t>
        </is>
      </c>
      <c r="AB493" s="16">
        <v>10902020</v>
      </c>
      <c r="AC493" s="31" t="inlineStr">
        <is>
          <t xml:space="preserve">0</t>
        </is>
      </c>
      <c r="AD493" s="16">
        <v>0</v>
      </c>
      <c r="AF493">
        <v>70002</v>
      </c>
      <c r="AH493">
        <v>6000</v>
      </c>
      <c r="AI493" s="32" t="inlineStr">
        <is>
          <t xml:space="preserve">功法</t>
        </is>
      </c>
      <c r="AJ493" s="16" t="inlineStr">
        <is>
          <t xml:space="preserve">天道神通</t>
        </is>
      </c>
      <c r="AK493" s="16" t="inlineStr">
        <is>
          <t xml:space="preserve">通用</t>
        </is>
      </c>
    </row>
    <row r="494" ht="16.5" customHeight="1" spans="2:37">
      <c r="B494" s="16" t="n">
        <f>10000000+INDEX(编号表!$B:$B,MATCH(F494,编号表!$A:$A,0))*100000+INDEX(编号表!$F:$F,MATCH(D494,编号表!$E:$E,0))*1000+INDEX(编号表!$D:$D,MATCH(E494,编号表!$C:$C,0))*10000+G494</f>
        <v>10902199</v>
      </c>
      <c r="C494" s="16" t="inlineStr">
        <is>
          <t xml:space="preserve">玄岳镇元功·第六卷</t>
        </is>
      </c>
      <c r="D494" s="16" t="inlineStr">
        <is>
          <t xml:space="preserve">灵品</t>
        </is>
      </c>
      <c r="E494" s="16" t="inlineStr">
        <is>
          <t xml:space="preserve">通用</t>
        </is>
      </c>
      <c r="F494" s="16" t="inlineStr">
        <is>
          <t xml:space="preserve">天道神通</t>
        </is>
      </c>
      <c r="G494" s="16">
        <v>199</v>
      </c>
      <c r="I494" s="16">
        <v>60</v>
      </c>
      <c r="J494" t="str">
        <f>"大类_"&amp;D494&amp;E494&amp;F494</f>
        <v>大类_灵品通用天道神通</v>
      </c>
      <c r="K494" s="16" t="inlineStr">
        <is>
          <t xml:space="preserve">子类_技能书</t>
        </is>
      </c>
      <c r="L494" s="16">
        <v>1</v>
      </c>
      <c r="M494" s="16" t="inlineStr">
        <is>
          <t xml:space="preserve">功法</t>
        </is>
      </c>
      <c r="O494" s="16">
        <v>0</v>
      </c>
      <c r="P494" s="16" t="b">
        <v>1</v>
      </c>
      <c r="R494" s="16" t="b">
        <v>0</v>
      </c>
      <c r="S494" s="16">
        <v>7</v>
      </c>
      <c r="T494" s="16" t="inlineStr">
        <is>
          <t xml:space="preserve">体修</t>
        </is>
      </c>
      <c r="U494" s="16">
        <v>999</v>
      </c>
      <c r="V494" s="16" t="inlineStr">
        <is>
          <t xml:space="preserve">功能_技能书</t>
        </is>
      </c>
      <c r="W494" t="n" s="16">
        <v>10770005</v>
      </c>
      <c r="X494" t="n" s="42">
        <v>0</v>
      </c>
      <c r="Y494" s="16" t="inlineStr">
        <is>
          <t xml:space="preserve">用于将【玄岳镇元功】由五级提升至六级。提高所有土行神通以及护盾、减伤和镇压效果。</t>
        </is>
      </c>
      <c r="Z494" t="inlineStr">
        <is>
          <t xml:space="preserve">|cff00FF00“土承万物而不移，气沉如岳，则攻守皆稳。”——《玄土承载经》|r</t>
        </is>
      </c>
      <c r="AA494" s="16" t="inlineStr">
        <is>
          <t xml:space="preserve">宗门兑换，购买，秘境或遗迹可得</t>
        </is>
      </c>
      <c r="AB494" s="16">
        <v>10902020</v>
      </c>
      <c r="AC494" s="31" t="inlineStr">
        <is>
          <t xml:space="preserve">0</t>
        </is>
      </c>
      <c r="AD494" s="16">
        <v>0</v>
      </c>
      <c r="AF494">
        <v>70002</v>
      </c>
      <c r="AH494">
        <v>30000</v>
      </c>
      <c r="AI494" s="32" t="inlineStr">
        <is>
          <t xml:space="preserve">功法</t>
        </is>
      </c>
      <c r="AJ494" s="16" t="inlineStr">
        <is>
          <t xml:space="preserve">天道神通</t>
        </is>
      </c>
      <c r="AK494" s="16" t="inlineStr">
        <is>
          <t xml:space="preserve">通用</t>
        </is>
      </c>
    </row>
    <row r="495" ht="16.5" customHeight="1" spans="2:37">
      <c r="B495" s="16" t="n">
        <f>10000000+INDEX(编号表!$B:$B,MATCH(F495,编号表!$A:$A,0))*100000+INDEX(编号表!$F:$F,MATCH(D495,编号表!$E:$E,0))*1000+INDEX(编号表!$D:$D,MATCH(E495,编号表!$C:$C,0))*10000+G495</f>
        <v>10903200</v>
      </c>
      <c r="C495" s="16" t="inlineStr">
        <is>
          <t xml:space="preserve">玄岳镇元功·第七卷</t>
        </is>
      </c>
      <c r="D495" s="16" t="inlineStr">
        <is>
          <t xml:space="preserve">玄品</t>
        </is>
      </c>
      <c r="E495" s="16" t="inlineStr">
        <is>
          <t xml:space="preserve">通用</t>
        </is>
      </c>
      <c r="F495" s="16" t="inlineStr">
        <is>
          <t xml:space="preserve">天道神通</t>
        </is>
      </c>
      <c r="G495" s="16">
        <v>200</v>
      </c>
      <c r="I495" s="16">
        <v>60</v>
      </c>
      <c r="J495" t="str">
        <f>"大类_"&amp;D495&amp;E495&amp;F495</f>
        <v>大类_玄品通用天道神通</v>
      </c>
      <c r="K495" s="16" t="inlineStr">
        <is>
          <t xml:space="preserve">子类_技能书</t>
        </is>
      </c>
      <c r="L495" s="16">
        <v>1</v>
      </c>
      <c r="M495" s="16" t="inlineStr">
        <is>
          <t xml:space="preserve">功法</t>
        </is>
      </c>
      <c r="O495" s="16">
        <v>0</v>
      </c>
      <c r="P495" s="16" t="b">
        <v>1</v>
      </c>
      <c r="R495" s="16" t="b">
        <v>0</v>
      </c>
      <c r="S495" s="16">
        <v>7</v>
      </c>
      <c r="T495" s="16" t="inlineStr">
        <is>
          <t xml:space="preserve">体修</t>
        </is>
      </c>
      <c r="U495" s="16">
        <v>999</v>
      </c>
      <c r="V495" s="16" t="inlineStr">
        <is>
          <t xml:space="preserve">功能_技能书</t>
        </is>
      </c>
      <c r="W495" t="n" s="16">
        <v>10770006</v>
      </c>
      <c r="X495" t="n" s="42">
        <v>0</v>
      </c>
      <c r="Y495" s="16" t="inlineStr">
        <is>
          <t xml:space="preserve">用于将【玄岳镇元功】由六级提升至七级。提高所有土行神通以及护盾、减伤和镇压效果。</t>
        </is>
      </c>
      <c r="Z495" t="inlineStr">
        <is>
          <t xml:space="preserve">|cff00FF00“土承万物而不移，气沉如岳，则攻守皆稳。”——《玄土承载经》|r</t>
        </is>
      </c>
      <c r="AA495" s="16" t="inlineStr">
        <is>
          <t xml:space="preserve">宗门兑换，购买，秘境或遗迹可得</t>
        </is>
      </c>
      <c r="AB495" s="16">
        <v>10902020</v>
      </c>
      <c r="AC495" s="31" t="inlineStr">
        <is>
          <t xml:space="preserve">0</t>
        </is>
      </c>
      <c r="AD495" s="16">
        <v>0</v>
      </c>
      <c r="AF495">
        <v>70002</v>
      </c>
      <c r="AH495">
        <v>600000</v>
      </c>
      <c r="AI495" s="32" t="inlineStr">
        <is>
          <t xml:space="preserve">功法</t>
        </is>
      </c>
      <c r="AJ495" s="16" t="inlineStr">
        <is>
          <t xml:space="preserve">天道神通</t>
        </is>
      </c>
      <c r="AK495" s="16" t="inlineStr">
        <is>
          <t xml:space="preserve">通用</t>
        </is>
      </c>
    </row>
    <row r="496" ht="16.5" customHeight="1" spans="2:37">
      <c r="B496" s="16" t="n">
        <f>10000000+INDEX(编号表!$B:$B,MATCH(F496,编号表!$A:$A,0))*100000+INDEX(编号表!$F:$F,MATCH(D496,编号表!$E:$E,0))*1000+INDEX(编号表!$D:$D,MATCH(E496,编号表!$C:$C,0))*10000+G496</f>
        <v>10903201</v>
      </c>
      <c r="C496" s="16" t="inlineStr">
        <is>
          <t xml:space="preserve">玄岳镇元功·第八卷</t>
        </is>
      </c>
      <c r="D496" s="16" t="inlineStr">
        <is>
          <t xml:space="preserve">玄品</t>
        </is>
      </c>
      <c r="E496" s="16" t="inlineStr">
        <is>
          <t xml:space="preserve">通用</t>
        </is>
      </c>
      <c r="F496" s="16" t="inlineStr">
        <is>
          <t xml:space="preserve">天道神通</t>
        </is>
      </c>
      <c r="G496" s="16">
        <v>201</v>
      </c>
      <c r="I496" s="16">
        <v>60</v>
      </c>
      <c r="J496" t="str">
        <f>"大类_"&amp;D496&amp;E496&amp;F496</f>
        <v>大类_玄品通用天道神通</v>
      </c>
      <c r="K496" s="16" t="inlineStr">
        <is>
          <t xml:space="preserve">子类_技能书</t>
        </is>
      </c>
      <c r="L496" s="16">
        <v>1</v>
      </c>
      <c r="M496" s="16" t="inlineStr">
        <is>
          <t xml:space="preserve">功法</t>
        </is>
      </c>
      <c r="O496" s="16">
        <v>0</v>
      </c>
      <c r="P496" s="16" t="b">
        <v>1</v>
      </c>
      <c r="R496" s="16" t="b">
        <v>0</v>
      </c>
      <c r="S496" s="16">
        <v>7</v>
      </c>
      <c r="T496" s="16" t="inlineStr">
        <is>
          <t xml:space="preserve">体修</t>
        </is>
      </c>
      <c r="U496" s="16">
        <v>999</v>
      </c>
      <c r="V496" s="16" t="inlineStr">
        <is>
          <t xml:space="preserve">功能_技能书</t>
        </is>
      </c>
      <c r="W496" t="n" s="16">
        <v>10770007</v>
      </c>
      <c r="X496" t="n" s="42">
        <v>0</v>
      </c>
      <c r="Y496" s="16" t="inlineStr">
        <is>
          <t xml:space="preserve">用于将【玄岳镇元功】由七级提升至八级。提高所有土行神通以及护盾、减伤和镇压效果。</t>
        </is>
      </c>
      <c r="Z496" t="inlineStr">
        <is>
          <t xml:space="preserve">|cff00FF00“土承万物而不移，气沉如岳，则攻守皆稳。”——《玄土承载经》|r</t>
        </is>
      </c>
      <c r="AA496" s="16" t="inlineStr">
        <is>
          <t xml:space="preserve">宗门兑换，购买，秘境或遗迹可得</t>
        </is>
      </c>
      <c r="AB496" s="16">
        <v>10902020</v>
      </c>
      <c r="AC496" s="31" t="inlineStr">
        <is>
          <t xml:space="preserve">0</t>
        </is>
      </c>
      <c r="AD496" s="16">
        <v>0</v>
      </c>
      <c r="AF496">
        <v>70002</v>
      </c>
      <c r="AH496">
        <v>600000</v>
      </c>
      <c r="AI496" s="32" t="inlineStr">
        <is>
          <t xml:space="preserve">功法</t>
        </is>
      </c>
      <c r="AJ496" s="16" t="inlineStr">
        <is>
          <t xml:space="preserve">天道神通</t>
        </is>
      </c>
      <c r="AK496" s="16" t="inlineStr">
        <is>
          <t xml:space="preserve">通用</t>
        </is>
      </c>
    </row>
    <row r="497" ht="16.5" customHeight="1" spans="2:37">
      <c r="B497" s="16" t="n">
        <f>10000000+INDEX(编号表!$B:$B,MATCH(F497,编号表!$A:$A,0))*100000+INDEX(编号表!$F:$F,MATCH(D497,编号表!$E:$E,0))*1000+INDEX(编号表!$D:$D,MATCH(E497,编号表!$C:$C,0))*10000+G497</f>
        <v>10903202</v>
      </c>
      <c r="C497" s="16" t="inlineStr">
        <is>
          <t xml:space="preserve">玄岳镇元功·第九卷</t>
        </is>
      </c>
      <c r="D497" s="16" t="inlineStr">
        <is>
          <t xml:space="preserve">玄品</t>
        </is>
      </c>
      <c r="E497" s="16" t="inlineStr">
        <is>
          <t xml:space="preserve">通用</t>
        </is>
      </c>
      <c r="F497" s="16" t="inlineStr">
        <is>
          <t xml:space="preserve">天道神通</t>
        </is>
      </c>
      <c r="G497" s="16">
        <v>202</v>
      </c>
      <c r="I497" s="16">
        <v>60</v>
      </c>
      <c r="J497" t="str">
        <f>"大类_"&amp;D497&amp;E497&amp;F497</f>
        <v>大类_玄品通用天道神通</v>
      </c>
      <c r="K497" s="16" t="inlineStr">
        <is>
          <t xml:space="preserve">子类_技能书</t>
        </is>
      </c>
      <c r="L497" s="16">
        <v>1</v>
      </c>
      <c r="M497" s="16" t="inlineStr">
        <is>
          <t xml:space="preserve">功法</t>
        </is>
      </c>
      <c r="O497" s="16">
        <v>0</v>
      </c>
      <c r="P497" s="16" t="b">
        <v>1</v>
      </c>
      <c r="R497" s="16" t="b">
        <v>0</v>
      </c>
      <c r="S497" s="16">
        <v>7</v>
      </c>
      <c r="T497" s="16" t="inlineStr">
        <is>
          <t xml:space="preserve">体修</t>
        </is>
      </c>
      <c r="U497" s="16">
        <v>999</v>
      </c>
      <c r="V497" s="16" t="inlineStr">
        <is>
          <t xml:space="preserve">功能_技能书</t>
        </is>
      </c>
      <c r="W497" t="n" s="16">
        <v>10770008</v>
      </c>
      <c r="X497" t="n" s="42">
        <v>0</v>
      </c>
      <c r="Y497" s="16" t="inlineStr">
        <is>
          <t xml:space="preserve">用于将【玄岳镇元功】由八级提升至九级。提高所有土行神通以及护盾、减伤和镇压效果。</t>
        </is>
      </c>
      <c r="Z497" t="inlineStr">
        <is>
          <t xml:space="preserve">|cff00FF00“土承万物而不移，气沉如岳，则攻守皆稳。”——《玄土承载经》|r</t>
        </is>
      </c>
      <c r="AA497" s="16" t="inlineStr">
        <is>
          <t xml:space="preserve">宗门兑换，购买，秘境或遗迹可得</t>
        </is>
      </c>
      <c r="AB497" s="16">
        <v>10902020</v>
      </c>
      <c r="AC497" s="31" t="inlineStr">
        <is>
          <t xml:space="preserve">0</t>
        </is>
      </c>
      <c r="AD497" s="16">
        <v>0</v>
      </c>
      <c r="AF497">
        <v>70002</v>
      </c>
      <c r="AH497">
        <v>3000000</v>
      </c>
      <c r="AI497" s="32" t="inlineStr">
        <is>
          <t xml:space="preserve">功法</t>
        </is>
      </c>
      <c r="AJ497" s="16" t="inlineStr">
        <is>
          <t xml:space="preserve">天道神通</t>
        </is>
      </c>
      <c r="AK497" s="16" t="inlineStr">
        <is>
          <t xml:space="preserve">通用</t>
        </is>
      </c>
    </row>
    <row r="498" ht="16.5" customHeight="1" spans="2:37">
      <c r="B498" s="16" t="n">
        <f>10000000+INDEX(编号表!$B:$B,MATCH(F498,编号表!$A:$A,0))*100000+INDEX(编号表!$F:$F,MATCH(D498,编号表!$E:$E,0))*1000+INDEX(编号表!$D:$D,MATCH(E498,编号表!$C:$C,0))*10000+G498</f>
        <v>10904203</v>
      </c>
      <c r="C498" s="16" t="inlineStr">
        <is>
          <t xml:space="preserve">玄岳镇元功·第十卷</t>
        </is>
      </c>
      <c r="D498" s="16" t="inlineStr">
        <is>
          <t xml:space="preserve">仙品</t>
        </is>
      </c>
      <c r="E498" s="16" t="inlineStr">
        <is>
          <t xml:space="preserve">通用</t>
        </is>
      </c>
      <c r="F498" s="16" t="inlineStr">
        <is>
          <t xml:space="preserve">天道神通</t>
        </is>
      </c>
      <c r="G498" s="16">
        <v>203</v>
      </c>
      <c r="I498" s="16">
        <v>60</v>
      </c>
      <c r="J498" t="str">
        <f>"大类_"&amp;D498&amp;E498&amp;F498</f>
        <v>大类_仙品通用天道神通</v>
      </c>
      <c r="K498" s="16" t="inlineStr">
        <is>
          <t xml:space="preserve">子类_技能书</t>
        </is>
      </c>
      <c r="L498" s="16">
        <v>1</v>
      </c>
      <c r="M498" s="16" t="inlineStr">
        <is>
          <t xml:space="preserve">功法</t>
        </is>
      </c>
      <c r="O498" s="16">
        <v>0</v>
      </c>
      <c r="P498" s="16" t="b">
        <v>1</v>
      </c>
      <c r="R498" s="16" t="b">
        <v>0</v>
      </c>
      <c r="S498" s="16">
        <v>7</v>
      </c>
      <c r="T498" s="16" t="inlineStr">
        <is>
          <t xml:space="preserve">体修</t>
        </is>
      </c>
      <c r="U498" s="16">
        <v>999</v>
      </c>
      <c r="V498" s="16" t="inlineStr">
        <is>
          <t xml:space="preserve">功能_技能书</t>
        </is>
      </c>
      <c r="W498" t="n" s="16">
        <v>10770009</v>
      </c>
      <c r="X498" t="n" s="42">
        <v>0</v>
      </c>
      <c r="Y498" s="16" t="inlineStr">
        <is>
          <t xml:space="preserve">用于将【玄岳镇元功】由九级提升至十级。提高所有土行神通以及护盾、减伤和镇压效果。</t>
        </is>
      </c>
      <c r="Z498" t="inlineStr">
        <is>
          <t xml:space="preserve">|cff00FF00“土承万物而不移，气沉如岳，则攻守皆稳。”——《玄土承载经》|r</t>
        </is>
      </c>
      <c r="AA498" s="16" t="inlineStr">
        <is>
          <t xml:space="preserve">宗门兑换，购买，秘境或遗迹可得</t>
        </is>
      </c>
      <c r="AB498" s="16">
        <v>10902020</v>
      </c>
      <c r="AC498" s="31" t="inlineStr">
        <is>
          <t xml:space="preserve">0</t>
        </is>
      </c>
      <c r="AD498" s="16">
        <v>0</v>
      </c>
      <c r="AF498">
        <v>70002</v>
      </c>
      <c r="AH498">
        <v>75000000</v>
      </c>
      <c r="AI498" s="32" t="inlineStr">
        <is>
          <t xml:space="preserve">功法</t>
        </is>
      </c>
      <c r="AJ498" s="16" t="inlineStr">
        <is>
          <t xml:space="preserve">天道神通</t>
        </is>
      </c>
      <c r="AK498" s="16" t="inlineStr">
        <is>
          <t xml:space="preserve">通用</t>
        </is>
      </c>
    </row>
    <row r="499" ht="16.5" customHeight="1" spans="2:37">
      <c r="B499" s="16" t="n">
        <f>10000000+INDEX(编号表!$B:$B,MATCH(F499,编号表!$A:$A,0))*100000+INDEX(编号表!$F:$F,MATCH(D499,编号表!$E:$E,0))*1000+INDEX(编号表!$D:$D,MATCH(E499,编号表!$C:$C,0))*10000+G499</f>
        <v>10903205</v>
      </c>
      <c r="C499" s="16" t="inlineStr">
        <is>
          <t xml:space="preserve">五行生克经·中卷</t>
        </is>
      </c>
      <c r="D499" s="16" t="inlineStr">
        <is>
          <t xml:space="preserve">玄品</t>
        </is>
      </c>
      <c r="E499" s="16" t="inlineStr">
        <is>
          <t xml:space="preserve">通用</t>
        </is>
      </c>
      <c r="F499" s="16" t="inlineStr">
        <is>
          <t xml:space="preserve">天道神通</t>
        </is>
      </c>
      <c r="G499" s="16">
        <v>205</v>
      </c>
      <c r="I499" s="16">
        <v>60</v>
      </c>
      <c r="J499" t="str">
        <f>"大类_"&amp;D499&amp;E499&amp;F499</f>
        <v>大类_玄品通用天道神通</v>
      </c>
      <c r="K499" s="16" t="inlineStr">
        <is>
          <t xml:space="preserve">子类_技能书</t>
        </is>
      </c>
      <c r="L499" s="16">
        <v>1</v>
      </c>
      <c r="M499" s="16" t="inlineStr">
        <is>
          <t xml:space="preserve">功法</t>
        </is>
      </c>
      <c r="O499" s="16">
        <v>0</v>
      </c>
      <c r="P499" s="16" t="b">
        <v>1</v>
      </c>
      <c r="R499" s="16" t="b">
        <v>0</v>
      </c>
      <c r="S499" s="16">
        <v>7</v>
      </c>
      <c r="T499" s="16" t="inlineStr">
        <is>
          <t xml:space="preserve">体修</t>
        </is>
      </c>
      <c r="U499" s="16">
        <v>999</v>
      </c>
      <c r="V499" s="16" t="inlineStr">
        <is>
          <t xml:space="preserve">功能_技能书</t>
        </is>
      </c>
      <c r="W499" t="n" s="16">
        <v>10780003</v>
      </c>
      <c r="X499" t="n" s="42">
        <v>0</v>
      </c>
      <c r="Y499" s="16" t="inlineStr">
        <is>
          <t xml:space="preserve">用于将【五行生克经】由三级提升至四级，开启四至六级修习。提高所有五行神通的效果，对受克制目标效果更强。</t>
        </is>
      </c>
      <c r="Z499" t="inlineStr">
        <is>
          <t xml:space="preserve">|cff00FF00“生者开其路，克者裁其形；五行得位，万法乃成。”——《五行生克论》|r</t>
        </is>
      </c>
      <c r="AA499" s="16" t="inlineStr">
        <is>
          <t xml:space="preserve">宗门兑换，购买，秘境或遗迹可得</t>
        </is>
      </c>
      <c r="AB499" s="16">
        <v>10902021</v>
      </c>
      <c r="AC499" s="31" t="inlineStr">
        <is>
          <t xml:space="preserve">0</t>
        </is>
      </c>
      <c r="AD499" s="16">
        <v>0</v>
      </c>
      <c r="AF499">
        <v>70002</v>
      </c>
      <c r="AH499">
        <v>24000</v>
      </c>
      <c r="AI499" s="32" t="inlineStr">
        <is>
          <t xml:space="preserve">功法</t>
        </is>
      </c>
      <c r="AJ499" s="16" t="inlineStr">
        <is>
          <t xml:space="preserve">天道神通</t>
        </is>
      </c>
      <c r="AK499" s="16" t="inlineStr">
        <is>
          <t xml:space="preserve">通用</t>
        </is>
      </c>
    </row>
    <row r="500" ht="16.5" customHeight="1" spans="2:37">
      <c r="B500" s="16" t="n">
        <f>10000000+INDEX(编号表!$B:$B,MATCH(F500,编号表!$A:$A,0))*100000+INDEX(编号表!$F:$F,MATCH(D500,编号表!$E:$E,0))*1000+INDEX(编号表!$D:$D,MATCH(E500,编号表!$C:$C,0))*10000+G500</f>
        <v>10904206</v>
      </c>
      <c r="C500" s="16" t="inlineStr">
        <is>
          <t xml:space="preserve">五行生克经·下卷</t>
        </is>
      </c>
      <c r="D500" s="16" t="inlineStr">
        <is>
          <t xml:space="preserve">仙品</t>
        </is>
      </c>
      <c r="E500" s="16" t="inlineStr">
        <is>
          <t xml:space="preserve">通用</t>
        </is>
      </c>
      <c r="F500" s="16" t="inlineStr">
        <is>
          <t xml:space="preserve">天道神通</t>
        </is>
      </c>
      <c r="G500" s="16">
        <v>206</v>
      </c>
      <c r="I500" s="16">
        <v>60</v>
      </c>
      <c r="J500" t="str">
        <f>"大类_"&amp;D500&amp;E500&amp;F500</f>
        <v>大类_仙品通用天道神通</v>
      </c>
      <c r="K500" s="16" t="inlineStr">
        <is>
          <t xml:space="preserve">子类_技能书</t>
        </is>
      </c>
      <c r="L500" s="16">
        <v>1</v>
      </c>
      <c r="M500" s="16" t="inlineStr">
        <is>
          <t xml:space="preserve">功法</t>
        </is>
      </c>
      <c r="O500" s="16">
        <v>0</v>
      </c>
      <c r="P500" s="16" t="b">
        <v>1</v>
      </c>
      <c r="R500" s="16" t="b">
        <v>0</v>
      </c>
      <c r="S500" s="16">
        <v>7</v>
      </c>
      <c r="T500" s="16" t="inlineStr">
        <is>
          <t xml:space="preserve">体修</t>
        </is>
      </c>
      <c r="U500" s="16">
        <v>999</v>
      </c>
      <c r="V500" s="16" t="inlineStr">
        <is>
          <t xml:space="preserve">功能_技能书</t>
        </is>
      </c>
      <c r="W500" t="n" s="16">
        <v>10780006</v>
      </c>
      <c r="X500" t="n" s="42">
        <v>0</v>
      </c>
      <c r="Y500" s="16" t="inlineStr">
        <is>
          <t xml:space="preserve">用于将【五行生克经】由六级提升至七级，开启七至十级修习。提高所有五行神通的效果，对受克制目标效果更强。</t>
        </is>
      </c>
      <c r="Z500" t="inlineStr">
        <is>
          <t xml:space="preserve">|cff00FF00“生者开其路，克者裁其形；五行得位，万法乃成。”——《五行生克论》|r</t>
        </is>
      </c>
      <c r="AA500" s="16" t="inlineStr">
        <is>
          <t xml:space="preserve">宗门兑换，购买，秘境或遗迹可得</t>
        </is>
      </c>
      <c r="AB500" s="16">
        <v>10902021</v>
      </c>
      <c r="AC500" s="31" t="inlineStr">
        <is>
          <t xml:space="preserve">0</t>
        </is>
      </c>
      <c r="AD500" s="16">
        <v>0</v>
      </c>
      <c r="AF500">
        <v>70002</v>
      </c>
      <c r="AH500">
        <v>3000000</v>
      </c>
      <c r="AI500" s="32" t="inlineStr">
        <is>
          <t xml:space="preserve">功法</t>
        </is>
      </c>
      <c r="AJ500" s="16" t="inlineStr">
        <is>
          <t xml:space="preserve">天道神通</t>
        </is>
      </c>
      <c r="AK500" s="16" t="inlineStr">
        <is>
          <t xml:space="preserve">通用</t>
        </is>
      </c>
    </row>
    <row r="501" ht="16.5" customHeight="1" spans="2:37">
      <c r="B501" s="16" t="n">
        <f>10000000+INDEX(编号表!$B:$B,MATCH(F501,编号表!$A:$A,0))*100000+INDEX(编号表!$F:$F,MATCH(D501,编号表!$E:$E,0))*1000+INDEX(编号表!$D:$D,MATCH(E501,编号表!$C:$C,0))*10000+G501</f>
        <v>10903208</v>
      </c>
      <c r="C501" s="16" t="inlineStr">
        <is>
          <t xml:space="preserve">草木蕴生功·中卷</t>
        </is>
      </c>
      <c r="D501" s="16" t="inlineStr">
        <is>
          <t xml:space="preserve">玄品</t>
        </is>
      </c>
      <c r="E501" s="16" t="inlineStr">
        <is>
          <t xml:space="preserve">通用</t>
        </is>
      </c>
      <c r="F501" s="16" t="inlineStr">
        <is>
          <t xml:space="preserve">天道神通</t>
        </is>
      </c>
      <c r="G501" s="16">
        <v>208</v>
      </c>
      <c r="I501" s="16">
        <v>60</v>
      </c>
      <c r="J501" t="str">
        <f>"大类_"&amp;D501&amp;E501&amp;F501</f>
        <v>大类_玄品通用天道神通</v>
      </c>
      <c r="K501" s="16" t="inlineStr">
        <is>
          <t xml:space="preserve">子类_技能书</t>
        </is>
      </c>
      <c r="L501" s="16">
        <v>1</v>
      </c>
      <c r="M501" s="16" t="inlineStr">
        <is>
          <t xml:space="preserve">功法</t>
        </is>
      </c>
      <c r="O501" s="16">
        <v>0</v>
      </c>
      <c r="P501" s="16" t="b">
        <v>1</v>
      </c>
      <c r="R501" s="16" t="b">
        <v>0</v>
      </c>
      <c r="S501" s="16">
        <v>7</v>
      </c>
      <c r="T501" s="16" t="inlineStr">
        <is>
          <t xml:space="preserve">体修</t>
        </is>
      </c>
      <c r="U501" s="16">
        <v>999</v>
      </c>
      <c r="V501" s="16" t="inlineStr">
        <is>
          <t xml:space="preserve">功能_技能书</t>
        </is>
      </c>
      <c r="W501" t="n" s="16">
        <v>10790003</v>
      </c>
      <c r="X501" t="n" s="42">
        <v>0</v>
      </c>
      <c r="Y501" s="16" t="inlineStr">
        <is>
          <t xml:space="preserve">用于将【草木蕴生功】由三级提升至四级，开启四至六级修习。提高所有灵植类技能的效果。</t>
        </is>
      </c>
      <c r="Z501" t="inlineStr">
        <is>
          <t xml:space="preserve">|cff00FF00“草木各有其序，顺序而养，则生机自盛。”——《草木灵序考》|r</t>
        </is>
      </c>
      <c r="AA501" s="16" t="inlineStr">
        <is>
          <t xml:space="preserve">宗门兑换，购买，秘境或遗迹可得</t>
        </is>
      </c>
      <c r="AB501" s="16">
        <v>10902022</v>
      </c>
      <c r="AC501" s="31" t="inlineStr">
        <is>
          <t xml:space="preserve">0</t>
        </is>
      </c>
      <c r="AD501" s="16">
        <v>0</v>
      </c>
      <c r="AF501">
        <v>70002</v>
      </c>
      <c r="AH501">
        <v>24000</v>
      </c>
      <c r="AI501" s="32" t="inlineStr">
        <is>
          <t xml:space="preserve">功法</t>
        </is>
      </c>
      <c r="AJ501" s="16" t="inlineStr">
        <is>
          <t xml:space="preserve">天道神通</t>
        </is>
      </c>
      <c r="AK501" s="16" t="inlineStr">
        <is>
          <t xml:space="preserve">通用</t>
        </is>
      </c>
    </row>
    <row r="502" ht="16.5" customHeight="1" spans="2:37">
      <c r="B502" s="16" t="n">
        <f>10000000+INDEX(编号表!$B:$B,MATCH(F502,编号表!$A:$A,0))*100000+INDEX(编号表!$F:$F,MATCH(D502,编号表!$E:$E,0))*1000+INDEX(编号表!$D:$D,MATCH(E502,编号表!$C:$C,0))*10000+G502</f>
        <v>10904209</v>
      </c>
      <c r="C502" s="16" t="inlineStr">
        <is>
          <t xml:space="preserve">草木蕴生功·下卷</t>
        </is>
      </c>
      <c r="D502" s="16" t="inlineStr">
        <is>
          <t xml:space="preserve">仙品</t>
        </is>
      </c>
      <c r="E502" s="16" t="inlineStr">
        <is>
          <t xml:space="preserve">通用</t>
        </is>
      </c>
      <c r="F502" s="16" t="inlineStr">
        <is>
          <t xml:space="preserve">天道神通</t>
        </is>
      </c>
      <c r="G502" s="16">
        <v>209</v>
      </c>
      <c r="I502" s="16">
        <v>60</v>
      </c>
      <c r="J502" t="str">
        <f>"大类_"&amp;D502&amp;E502&amp;F502</f>
        <v>大类_仙品通用天道神通</v>
      </c>
      <c r="K502" s="16" t="inlineStr">
        <is>
          <t xml:space="preserve">子类_技能书</t>
        </is>
      </c>
      <c r="L502" s="16">
        <v>1</v>
      </c>
      <c r="M502" s="16" t="inlineStr">
        <is>
          <t xml:space="preserve">功法</t>
        </is>
      </c>
      <c r="O502" s="16">
        <v>0</v>
      </c>
      <c r="P502" s="16" t="b">
        <v>1</v>
      </c>
      <c r="R502" s="16" t="b">
        <v>0</v>
      </c>
      <c r="S502" s="16">
        <v>7</v>
      </c>
      <c r="T502" s="16" t="inlineStr">
        <is>
          <t xml:space="preserve">体修</t>
        </is>
      </c>
      <c r="U502" s="16">
        <v>999</v>
      </c>
      <c r="V502" s="16" t="inlineStr">
        <is>
          <t xml:space="preserve">功能_技能书</t>
        </is>
      </c>
      <c r="W502" t="n" s="16">
        <v>10790006</v>
      </c>
      <c r="X502" t="n" s="42">
        <v>0</v>
      </c>
      <c r="Y502" s="16" t="inlineStr">
        <is>
          <t xml:space="preserve">用于将【草木蕴生功】由六级提升至七级，开启七至十级修习。提高所有灵植类技能的效果。</t>
        </is>
      </c>
      <c r="Z502" t="inlineStr">
        <is>
          <t xml:space="preserve">|cff00FF00“草木各有其序，顺序而养，则生机自盛。”——《草木灵序考》|r</t>
        </is>
      </c>
      <c r="AA502" s="16" t="inlineStr">
        <is>
          <t xml:space="preserve">宗门兑换，购买，秘境或遗迹可得</t>
        </is>
      </c>
      <c r="AB502" s="16">
        <v>10902022</v>
      </c>
      <c r="AC502" s="31" t="inlineStr">
        <is>
          <t xml:space="preserve">0</t>
        </is>
      </c>
      <c r="AD502" s="16">
        <v>0</v>
      </c>
      <c r="AF502">
        <v>70002</v>
      </c>
      <c r="AH502">
        <v>3000000</v>
      </c>
      <c r="AI502" s="32" t="inlineStr">
        <is>
          <t xml:space="preserve">功法</t>
        </is>
      </c>
      <c r="AJ502" s="16" t="inlineStr">
        <is>
          <t xml:space="preserve">天道神通</t>
        </is>
      </c>
      <c r="AK502" s="16" t="inlineStr">
        <is>
          <t xml:space="preserve">通用</t>
        </is>
      </c>
    </row>
    <row r="503" ht="16.5" customHeight="1" spans="2:37">
      <c r="B503" s="16" t="n">
        <f>10000000+INDEX(编号表!$B:$B,MATCH(F503,编号表!$A:$A,0))*100000+INDEX(编号表!$F:$F,MATCH(D503,编号表!$E:$E,0))*1000+INDEX(编号表!$D:$D,MATCH(E503,编号表!$C:$C,0))*10000+G503</f>
        <v>10903211</v>
      </c>
      <c r="C503" s="16" t="inlineStr">
        <is>
          <t xml:space="preserve">万材辨性篇·中卷</t>
        </is>
      </c>
      <c r="D503" s="16" t="inlineStr">
        <is>
          <t xml:space="preserve">玄品</t>
        </is>
      </c>
      <c r="E503" s="16" t="inlineStr">
        <is>
          <t xml:space="preserve">通用</t>
        </is>
      </c>
      <c r="F503" s="16" t="inlineStr">
        <is>
          <t xml:space="preserve">天道神通</t>
        </is>
      </c>
      <c r="G503" s="16">
        <v>211</v>
      </c>
      <c r="I503" s="16">
        <v>60</v>
      </c>
      <c r="J503" t="str">
        <f>"大类_"&amp;D503&amp;E503&amp;F503</f>
        <v>大类_玄品通用天道神通</v>
      </c>
      <c r="K503" s="16" t="inlineStr">
        <is>
          <t xml:space="preserve">子类_技能书</t>
        </is>
      </c>
      <c r="L503" s="16">
        <v>1</v>
      </c>
      <c r="M503" s="16" t="inlineStr">
        <is>
          <t xml:space="preserve">功法</t>
        </is>
      </c>
      <c r="O503" s="16">
        <v>0</v>
      </c>
      <c r="P503" s="16" t="b">
        <v>1</v>
      </c>
      <c r="R503" s="16" t="b">
        <v>0</v>
      </c>
      <c r="S503" s="16">
        <v>7</v>
      </c>
      <c r="T503" s="16" t="inlineStr">
        <is>
          <t xml:space="preserve">体修</t>
        </is>
      </c>
      <c r="U503" s="16">
        <v>999</v>
      </c>
      <c r="V503" s="16" t="inlineStr">
        <is>
          <t xml:space="preserve">功能_技能书</t>
        </is>
      </c>
      <c r="W503" t="n" s="16">
        <v>10800003</v>
      </c>
      <c r="X503" t="n" s="42">
        <v>0</v>
      </c>
      <c r="Y503" s="16" t="inlineStr">
        <is>
          <t xml:space="preserve">用于将【万材辨性篇】由三级提升至四级，开启四至六级修习。提高所有灵材类技能的效果。</t>
        </is>
      </c>
      <c r="Z503" t="inlineStr">
        <is>
          <t xml:space="preserve">|cff00FF00“万材形异而理可察，辨其灵序，方能尽其本性。”——《万材性理谱》|r</t>
        </is>
      </c>
      <c r="AA503" s="16" t="inlineStr">
        <is>
          <t xml:space="preserve">宗门兑换，购买，秘境或遗迹可得</t>
        </is>
      </c>
      <c r="AB503" s="16">
        <v>10902023</v>
      </c>
      <c r="AC503" s="31" t="inlineStr">
        <is>
          <t xml:space="preserve">0</t>
        </is>
      </c>
      <c r="AD503" s="16">
        <v>0</v>
      </c>
      <c r="AF503">
        <v>70002</v>
      </c>
      <c r="AH503">
        <v>24000</v>
      </c>
      <c r="AI503" s="32" t="inlineStr">
        <is>
          <t xml:space="preserve">功法</t>
        </is>
      </c>
      <c r="AJ503" s="16" t="inlineStr">
        <is>
          <t xml:space="preserve">天道神通</t>
        </is>
      </c>
      <c r="AK503" s="16" t="inlineStr">
        <is>
          <t xml:space="preserve">通用</t>
        </is>
      </c>
    </row>
    <row r="504" ht="16.5" customHeight="1" spans="2:37">
      <c r="B504" s="16" t="n">
        <f>10000000+INDEX(编号表!$B:$B,MATCH(F504,编号表!$A:$A,0))*100000+INDEX(编号表!$F:$F,MATCH(D504,编号表!$E:$E,0))*1000+INDEX(编号表!$D:$D,MATCH(E504,编号表!$C:$C,0))*10000+G504</f>
        <v>10904212</v>
      </c>
      <c r="C504" s="16" t="inlineStr">
        <is>
          <t xml:space="preserve">万材辨性篇·下卷</t>
        </is>
      </c>
      <c r="D504" s="16" t="inlineStr">
        <is>
          <t xml:space="preserve">仙品</t>
        </is>
      </c>
      <c r="E504" s="16" t="inlineStr">
        <is>
          <t xml:space="preserve">通用</t>
        </is>
      </c>
      <c r="F504" s="16" t="inlineStr">
        <is>
          <t xml:space="preserve">天道神通</t>
        </is>
      </c>
      <c r="G504" s="16">
        <v>212</v>
      </c>
      <c r="I504" s="16">
        <v>60</v>
      </c>
      <c r="J504" t="str">
        <f>"大类_"&amp;D504&amp;E504&amp;F504</f>
        <v>大类_仙品通用天道神通</v>
      </c>
      <c r="K504" s="16" t="inlineStr">
        <is>
          <t xml:space="preserve">子类_技能书</t>
        </is>
      </c>
      <c r="L504" s="16">
        <v>1</v>
      </c>
      <c r="M504" s="16" t="inlineStr">
        <is>
          <t xml:space="preserve">功法</t>
        </is>
      </c>
      <c r="O504" s="16">
        <v>0</v>
      </c>
      <c r="P504" s="16" t="b">
        <v>1</v>
      </c>
      <c r="R504" s="16" t="b">
        <v>0</v>
      </c>
      <c r="S504" s="16">
        <v>7</v>
      </c>
      <c r="T504" s="16" t="inlineStr">
        <is>
          <t xml:space="preserve">体修</t>
        </is>
      </c>
      <c r="U504" s="16">
        <v>999</v>
      </c>
      <c r="V504" s="16" t="inlineStr">
        <is>
          <t xml:space="preserve">功能_技能书</t>
        </is>
      </c>
      <c r="W504" t="n" s="16">
        <v>10800006</v>
      </c>
      <c r="X504" t="n" s="42">
        <v>0</v>
      </c>
      <c r="Y504" s="16" t="inlineStr">
        <is>
          <t xml:space="preserve">用于将【万材辨性篇】由六级提升至七级，开启七至十级修习。提高所有灵材类技能的效果。</t>
        </is>
      </c>
      <c r="Z504" t="inlineStr">
        <is>
          <t xml:space="preserve">|cff00FF00“万材形异而理可察，辨其灵序，方能尽其本性。”——《万材性理谱》|r</t>
        </is>
      </c>
      <c r="AA504" s="16" t="inlineStr">
        <is>
          <t xml:space="preserve">宗门兑换，购买，秘境或遗迹可得</t>
        </is>
      </c>
      <c r="AB504" s="16">
        <v>10902023</v>
      </c>
      <c r="AC504" s="31" t="inlineStr">
        <is>
          <t xml:space="preserve">0</t>
        </is>
      </c>
      <c r="AD504" s="16">
        <v>0</v>
      </c>
      <c r="AF504">
        <v>70002</v>
      </c>
      <c r="AH504">
        <v>3000000</v>
      </c>
      <c r="AI504" s="32" t="inlineStr">
        <is>
          <t xml:space="preserve">功法</t>
        </is>
      </c>
      <c r="AJ504" s="16" t="inlineStr">
        <is>
          <t xml:space="preserve">天道神通</t>
        </is>
      </c>
      <c r="AK504" s="16" t="inlineStr">
        <is>
          <t xml:space="preserve">通用</t>
        </is>
      </c>
    </row>
    <row r="505" ht="16.5" customHeight="1" spans="2:37">
      <c r="B505" s="16" t="n">
        <f>10000000+INDEX(编号表!$B:$B,MATCH(F505,编号表!$A:$A,0))*100000+INDEX(编号表!$F:$F,MATCH(D505,编号表!$E:$E,0))*1000+INDEX(编号表!$D:$D,MATCH(E505,编号表!$C:$C,0))*10000+G505</f>
        <v>10903214</v>
      </c>
      <c r="C505" s="16" t="inlineStr">
        <is>
          <t xml:space="preserve">九转合丹经·中卷</t>
        </is>
      </c>
      <c r="D505" s="16" t="inlineStr">
        <is>
          <t xml:space="preserve">玄品</t>
        </is>
      </c>
      <c r="E505" s="16" t="inlineStr">
        <is>
          <t xml:space="preserve">通用</t>
        </is>
      </c>
      <c r="F505" s="16" t="inlineStr">
        <is>
          <t xml:space="preserve">天道神通</t>
        </is>
      </c>
      <c r="G505" s="16">
        <v>214</v>
      </c>
      <c r="I505" s="16">
        <v>60</v>
      </c>
      <c r="J505" t="str">
        <f>"大类_"&amp;D505&amp;E505&amp;F505</f>
        <v>大类_玄品通用天道神通</v>
      </c>
      <c r="K505" s="16" t="inlineStr">
        <is>
          <t xml:space="preserve">子类_技能书</t>
        </is>
      </c>
      <c r="L505" s="16">
        <v>1</v>
      </c>
      <c r="M505" s="16" t="inlineStr">
        <is>
          <t xml:space="preserve">功法</t>
        </is>
      </c>
      <c r="O505" s="16">
        <v>0</v>
      </c>
      <c r="P505" s="16" t="b">
        <v>1</v>
      </c>
      <c r="R505" s="16" t="b">
        <v>0</v>
      </c>
      <c r="S505" s="16">
        <v>7</v>
      </c>
      <c r="T505" s="16" t="inlineStr">
        <is>
          <t xml:space="preserve">体修</t>
        </is>
      </c>
      <c r="U505" s="16">
        <v>999</v>
      </c>
      <c r="V505" s="16" t="inlineStr">
        <is>
          <t xml:space="preserve">功能_技能书</t>
        </is>
      </c>
      <c r="W505" t="n" s="16">
        <v>10810003</v>
      </c>
      <c r="X505" t="n" s="42">
        <v>0</v>
      </c>
      <c r="Y505" s="16" t="inlineStr">
        <is>
          <t xml:space="preserve">用于将【九转合丹经】由三级提升至四级，开启四至六级修习。提高所有炼丹类技能的效果。</t>
        </is>
      </c>
      <c r="Z505" t="inlineStr">
        <is>
          <t xml:space="preserve">|cff00FF00“火不可一味求烈，九转徐急，四性五味方可归和。”——《丹火九转论》|r</t>
        </is>
      </c>
      <c r="AA505" s="16" t="inlineStr">
        <is>
          <t xml:space="preserve">宗门兑换，购买，秘境或遗迹可得</t>
        </is>
      </c>
      <c r="AB505" s="16">
        <v>10902024</v>
      </c>
      <c r="AC505" s="31" t="inlineStr">
        <is>
          <t xml:space="preserve">0</t>
        </is>
      </c>
      <c r="AD505" s="16">
        <v>0</v>
      </c>
      <c r="AF505">
        <v>70002</v>
      </c>
      <c r="AH505">
        <v>24000</v>
      </c>
      <c r="AI505" s="32" t="inlineStr">
        <is>
          <t xml:space="preserve">功法</t>
        </is>
      </c>
      <c r="AJ505" s="16" t="inlineStr">
        <is>
          <t xml:space="preserve">天道神通</t>
        </is>
      </c>
      <c r="AK505" s="16" t="inlineStr">
        <is>
          <t xml:space="preserve">通用</t>
        </is>
      </c>
    </row>
    <row r="506" ht="16.5" customHeight="1" spans="2:37">
      <c r="B506" s="16" t="n">
        <f>10000000+INDEX(编号表!$B:$B,MATCH(F506,编号表!$A:$A,0))*100000+INDEX(编号表!$F:$F,MATCH(D506,编号表!$E:$E,0))*1000+INDEX(编号表!$D:$D,MATCH(E506,编号表!$C:$C,0))*10000+G506</f>
        <v>10904215</v>
      </c>
      <c r="C506" s="16" t="inlineStr">
        <is>
          <t xml:space="preserve">九转合丹经·下卷</t>
        </is>
      </c>
      <c r="D506" s="16" t="inlineStr">
        <is>
          <t xml:space="preserve">仙品</t>
        </is>
      </c>
      <c r="E506" s="16" t="inlineStr">
        <is>
          <t xml:space="preserve">通用</t>
        </is>
      </c>
      <c r="F506" s="16" t="inlineStr">
        <is>
          <t xml:space="preserve">天道神通</t>
        </is>
      </c>
      <c r="G506" s="16">
        <v>215</v>
      </c>
      <c r="I506" s="16">
        <v>60</v>
      </c>
      <c r="J506" t="str">
        <f>"大类_"&amp;D506&amp;E506&amp;F506</f>
        <v>大类_仙品通用天道神通</v>
      </c>
      <c r="K506" s="16" t="inlineStr">
        <is>
          <t xml:space="preserve">子类_技能书</t>
        </is>
      </c>
      <c r="L506" s="16">
        <v>1</v>
      </c>
      <c r="M506" s="16" t="inlineStr">
        <is>
          <t xml:space="preserve">功法</t>
        </is>
      </c>
      <c r="O506" s="16">
        <v>0</v>
      </c>
      <c r="P506" s="16" t="b">
        <v>1</v>
      </c>
      <c r="R506" s="16" t="b">
        <v>0</v>
      </c>
      <c r="S506" s="16">
        <v>7</v>
      </c>
      <c r="T506" s="16" t="inlineStr">
        <is>
          <t xml:space="preserve">体修</t>
        </is>
      </c>
      <c r="U506" s="16">
        <v>999</v>
      </c>
      <c r="V506" s="16" t="inlineStr">
        <is>
          <t xml:space="preserve">功能_技能书</t>
        </is>
      </c>
      <c r="W506" t="n" s="16">
        <v>10810006</v>
      </c>
      <c r="X506" t="n" s="42">
        <v>0</v>
      </c>
      <c r="Y506" s="16" t="inlineStr">
        <is>
          <t xml:space="preserve">用于将【九转合丹经】由六级提升至七级，开启七至十级修习。提高所有炼丹类技能的效果。</t>
        </is>
      </c>
      <c r="Z506" t="inlineStr">
        <is>
          <t xml:space="preserve">|cff00FF00“火不可一味求烈，九转徐急，四性五味方可归和。”——《丹火九转论》|r</t>
        </is>
      </c>
      <c r="AA506" s="16" t="inlineStr">
        <is>
          <t xml:space="preserve">宗门兑换，购买，秘境或遗迹可得</t>
        </is>
      </c>
      <c r="AB506" s="16">
        <v>10902024</v>
      </c>
      <c r="AC506" s="31" t="inlineStr">
        <is>
          <t xml:space="preserve">0</t>
        </is>
      </c>
      <c r="AD506" s="16">
        <v>0</v>
      </c>
      <c r="AF506">
        <v>70002</v>
      </c>
      <c r="AH506">
        <v>3000000</v>
      </c>
      <c r="AI506" s="32" t="inlineStr">
        <is>
          <t xml:space="preserve">功法</t>
        </is>
      </c>
      <c r="AJ506" s="16" t="inlineStr">
        <is>
          <t xml:space="preserve">天道神通</t>
        </is>
      </c>
      <c r="AK506" s="16" t="inlineStr">
        <is>
          <t xml:space="preserve">通用</t>
        </is>
      </c>
    </row>
    <row r="507" ht="16.5" customHeight="1" spans="2:37">
      <c r="B507" s="16" t="n">
        <f>10000000+INDEX(编号表!$B:$B,MATCH(F507,编号表!$A:$A,0))*100000+INDEX(编号表!$F:$F,MATCH(D507,编号表!$E:$E,0))*1000+INDEX(编号表!$D:$D,MATCH(E507,编号表!$C:$C,0))*10000+G507</f>
        <v>10903217</v>
      </c>
      <c r="C507" s="16" t="inlineStr">
        <is>
          <t xml:space="preserve">天工铸灵经·中卷</t>
        </is>
      </c>
      <c r="D507" s="16" t="inlineStr">
        <is>
          <t xml:space="preserve">玄品</t>
        </is>
      </c>
      <c r="E507" s="16" t="inlineStr">
        <is>
          <t xml:space="preserve">通用</t>
        </is>
      </c>
      <c r="F507" s="16" t="inlineStr">
        <is>
          <t xml:space="preserve">天道神通</t>
        </is>
      </c>
      <c r="G507" s="16">
        <v>217</v>
      </c>
      <c r="I507" s="16">
        <v>60</v>
      </c>
      <c r="J507" t="str">
        <f>"大类_"&amp;D507&amp;E507&amp;F507</f>
        <v>大类_玄品通用天道神通</v>
      </c>
      <c r="K507" s="16" t="inlineStr">
        <is>
          <t xml:space="preserve">子类_技能书</t>
        </is>
      </c>
      <c r="L507" s="16">
        <v>1</v>
      </c>
      <c r="M507" s="16" t="inlineStr">
        <is>
          <t xml:space="preserve">功法</t>
        </is>
      </c>
      <c r="O507" s="16">
        <v>0</v>
      </c>
      <c r="P507" s="16" t="b">
        <v>1</v>
      </c>
      <c r="R507" s="16" t="b">
        <v>0</v>
      </c>
      <c r="S507" s="16">
        <v>7</v>
      </c>
      <c r="T507" s="16" t="inlineStr">
        <is>
          <t xml:space="preserve">体修</t>
        </is>
      </c>
      <c r="U507" s="16">
        <v>999</v>
      </c>
      <c r="V507" s="16" t="inlineStr">
        <is>
          <t xml:space="preserve">功能_技能书</t>
        </is>
      </c>
      <c r="W507" t="n" s="16">
        <v>10820003</v>
      </c>
      <c r="X507" t="n" s="42">
        <v>0</v>
      </c>
      <c r="Y507" s="16" t="inlineStr">
        <is>
          <t xml:space="preserve">用于将【天工铸灵经】由三级提升至四级，开启四至六级修习。提高所有炼器类技能的效果。</t>
        </is>
      </c>
      <c r="Z507" t="inlineStr">
        <is>
          <t xml:space="preserve">|cff00FF00“器之贵不独在形，材性相合、灵路成环，方可长久。”——《天工器理录》|r</t>
        </is>
      </c>
      <c r="AA507" s="16" t="inlineStr">
        <is>
          <t xml:space="preserve">宗门兑换，购买，秘境或遗迹可得</t>
        </is>
      </c>
      <c r="AB507" s="16">
        <v>10902025</v>
      </c>
      <c r="AC507" s="31" t="inlineStr">
        <is>
          <t xml:space="preserve">0</t>
        </is>
      </c>
      <c r="AD507" s="16">
        <v>0</v>
      </c>
      <c r="AF507">
        <v>70002</v>
      </c>
      <c r="AH507">
        <v>24000</v>
      </c>
      <c r="AI507" s="32" t="inlineStr">
        <is>
          <t xml:space="preserve">功法</t>
        </is>
      </c>
      <c r="AJ507" s="16" t="inlineStr">
        <is>
          <t xml:space="preserve">天道神通</t>
        </is>
      </c>
      <c r="AK507" s="16" t="inlineStr">
        <is>
          <t xml:space="preserve">通用</t>
        </is>
      </c>
    </row>
    <row r="508" ht="16.5" customHeight="1" spans="2:37">
      <c r="B508" s="16" t="n">
        <f>10000000+INDEX(编号表!$B:$B,MATCH(F508,编号表!$A:$A,0))*100000+INDEX(编号表!$F:$F,MATCH(D508,编号表!$E:$E,0))*1000+INDEX(编号表!$D:$D,MATCH(E508,编号表!$C:$C,0))*10000+G508</f>
        <v>10904218</v>
      </c>
      <c r="C508" s="16" t="inlineStr">
        <is>
          <t xml:space="preserve">天工铸灵经·下卷</t>
        </is>
      </c>
      <c r="D508" s="16" t="inlineStr">
        <is>
          <t xml:space="preserve">仙品</t>
        </is>
      </c>
      <c r="E508" s="16" t="inlineStr">
        <is>
          <t xml:space="preserve">通用</t>
        </is>
      </c>
      <c r="F508" s="16" t="inlineStr">
        <is>
          <t xml:space="preserve">天道神通</t>
        </is>
      </c>
      <c r="G508" s="16">
        <v>218</v>
      </c>
      <c r="I508" s="16">
        <v>60</v>
      </c>
      <c r="J508" t="str">
        <f>"大类_"&amp;D508&amp;E508&amp;F508</f>
        <v>大类_仙品通用天道神通</v>
      </c>
      <c r="K508" s="16" t="inlineStr">
        <is>
          <t xml:space="preserve">子类_技能书</t>
        </is>
      </c>
      <c r="L508" s="16">
        <v>1</v>
      </c>
      <c r="M508" s="16" t="inlineStr">
        <is>
          <t xml:space="preserve">功法</t>
        </is>
      </c>
      <c r="O508" s="16">
        <v>0</v>
      </c>
      <c r="P508" s="16" t="b">
        <v>1</v>
      </c>
      <c r="R508" s="16" t="b">
        <v>0</v>
      </c>
      <c r="S508" s="16">
        <v>7</v>
      </c>
      <c r="T508" s="16" t="inlineStr">
        <is>
          <t xml:space="preserve">体修</t>
        </is>
      </c>
      <c r="U508" s="16">
        <v>999</v>
      </c>
      <c r="V508" s="16" t="inlineStr">
        <is>
          <t xml:space="preserve">功能_技能书</t>
        </is>
      </c>
      <c r="W508" t="n" s="16">
        <v>10820006</v>
      </c>
      <c r="X508" t="n" s="42">
        <v>0</v>
      </c>
      <c r="Y508" s="16" t="inlineStr">
        <is>
          <t xml:space="preserve">用于将【天工铸灵经】由六级提升至七级，开启七至十级修习。提高所有炼器类技能的效果。</t>
        </is>
      </c>
      <c r="Z508" t="inlineStr">
        <is>
          <t xml:space="preserve">|cff00FF00“器之贵不独在形，材性相合、灵路成环，方可长久。”——《天工器理录》|r</t>
        </is>
      </c>
      <c r="AA508" s="16" t="inlineStr">
        <is>
          <t xml:space="preserve">宗门兑换，购买，秘境或遗迹可得</t>
        </is>
      </c>
      <c r="AB508" s="16">
        <v>10902025</v>
      </c>
      <c r="AC508" s="31" t="inlineStr">
        <is>
          <t xml:space="preserve">0</t>
        </is>
      </c>
      <c r="AD508" s="16">
        <v>0</v>
      </c>
      <c r="AF508">
        <v>70002</v>
      </c>
      <c r="AH508">
        <v>3000000</v>
      </c>
      <c r="AI508" s="32" t="inlineStr">
        <is>
          <t xml:space="preserve">功法</t>
        </is>
      </c>
      <c r="AJ508" s="16" t="inlineStr">
        <is>
          <t xml:space="preserve">天道神通</t>
        </is>
      </c>
      <c r="AK508" s="16" t="inlineStr">
        <is>
          <t xml:space="preserve">通用</t>
        </is>
      </c>
    </row>
    <row r="509" ht="16.5" customHeight="1" spans="2:37">
      <c r="B509" s="16" t="n">
        <f>10000000+INDEX(编号表!$B:$B,MATCH(F509,编号表!$A:$A,0))*100000+INDEX(编号表!$F:$F,MATCH(D509,编号表!$E:$E,0))*1000+INDEX(编号表!$D:$D,MATCH(E509,编号表!$C:$C,0))*10000+G509</f>
        <v>10903220</v>
      </c>
      <c r="C509" s="16" t="inlineStr">
        <is>
          <t xml:space="preserve">云篆通玄诀·中卷</t>
        </is>
      </c>
      <c r="D509" s="16" t="inlineStr">
        <is>
          <t xml:space="preserve">玄品</t>
        </is>
      </c>
      <c r="E509" s="16" t="inlineStr">
        <is>
          <t xml:space="preserve">通用</t>
        </is>
      </c>
      <c r="F509" s="16" t="inlineStr">
        <is>
          <t xml:space="preserve">天道神通</t>
        </is>
      </c>
      <c r="G509" s="16">
        <v>220</v>
      </c>
      <c r="I509" s="16">
        <v>60</v>
      </c>
      <c r="J509" t="str">
        <f>"大类_"&amp;D509&amp;E509&amp;F509</f>
        <v>大类_玄品通用天道神通</v>
      </c>
      <c r="K509" s="16" t="inlineStr">
        <is>
          <t xml:space="preserve">子类_技能书</t>
        </is>
      </c>
      <c r="L509" s="16">
        <v>1</v>
      </c>
      <c r="M509" s="16" t="inlineStr">
        <is>
          <t xml:space="preserve">功法</t>
        </is>
      </c>
      <c r="O509" s="16">
        <v>0</v>
      </c>
      <c r="P509" s="16" t="b">
        <v>1</v>
      </c>
      <c r="R509" s="16" t="b">
        <v>0</v>
      </c>
      <c r="S509" s="16">
        <v>7</v>
      </c>
      <c r="T509" s="16" t="inlineStr">
        <is>
          <t xml:space="preserve">体修</t>
        </is>
      </c>
      <c r="U509" s="16">
        <v>999</v>
      </c>
      <c r="V509" s="16" t="inlineStr">
        <is>
          <t xml:space="preserve">功能_技能书</t>
        </is>
      </c>
      <c r="W509" t="n" s="16">
        <v>10830003</v>
      </c>
      <c r="X509" t="n" s="42">
        <v>0</v>
      </c>
      <c r="Y509" s="16" t="inlineStr">
        <is>
          <t xml:space="preserve">用于将【云篆通玄诀】由三级提升至四级，开启四至六级修习。提高所有符箓类技能的效果。</t>
        </is>
      </c>
      <c r="Z509" t="inlineStr">
        <is>
          <t xml:space="preserve">|cff00FF00“符者，以有限之笔，外写完整之序。”——《云篆外写法》|r</t>
        </is>
      </c>
      <c r="AA509" s="16" t="inlineStr">
        <is>
          <t xml:space="preserve">宗门兑换，购买，秘境或遗迹可得</t>
        </is>
      </c>
      <c r="AB509" s="16">
        <v>10902026</v>
      </c>
      <c r="AC509" s="31" t="inlineStr">
        <is>
          <t xml:space="preserve">0</t>
        </is>
      </c>
      <c r="AD509" s="16">
        <v>0</v>
      </c>
      <c r="AF509">
        <v>70002</v>
      </c>
      <c r="AH509">
        <v>24000</v>
      </c>
      <c r="AI509" s="32" t="inlineStr">
        <is>
          <t xml:space="preserve">功法</t>
        </is>
      </c>
      <c r="AJ509" s="16" t="inlineStr">
        <is>
          <t xml:space="preserve">天道神通</t>
        </is>
      </c>
      <c r="AK509" s="16" t="inlineStr">
        <is>
          <t xml:space="preserve">通用</t>
        </is>
      </c>
    </row>
    <row r="510" ht="16.5" customHeight="1" spans="2:37">
      <c r="B510" s="16" t="n">
        <f>10000000+INDEX(编号表!$B:$B,MATCH(F510,编号表!$A:$A,0))*100000+INDEX(编号表!$F:$F,MATCH(D510,编号表!$E:$E,0))*1000+INDEX(编号表!$D:$D,MATCH(E510,编号表!$C:$C,0))*10000+G510</f>
        <v>10904221</v>
      </c>
      <c r="C510" s="16" t="inlineStr">
        <is>
          <t xml:space="preserve">云篆通玄诀·下卷</t>
        </is>
      </c>
      <c r="D510" s="16" t="inlineStr">
        <is>
          <t xml:space="preserve">仙品</t>
        </is>
      </c>
      <c r="E510" s="16" t="inlineStr">
        <is>
          <t xml:space="preserve">通用</t>
        </is>
      </c>
      <c r="F510" s="16" t="inlineStr">
        <is>
          <t xml:space="preserve">天道神通</t>
        </is>
      </c>
      <c r="G510" s="16">
        <v>221</v>
      </c>
      <c r="I510" s="16">
        <v>60</v>
      </c>
      <c r="J510" t="str">
        <f>"大类_"&amp;D510&amp;E510&amp;F510</f>
        <v>大类_仙品通用天道神通</v>
      </c>
      <c r="K510" s="16" t="inlineStr">
        <is>
          <t xml:space="preserve">子类_技能书</t>
        </is>
      </c>
      <c r="L510" s="16">
        <v>1</v>
      </c>
      <c r="M510" s="16" t="inlineStr">
        <is>
          <t xml:space="preserve">功法</t>
        </is>
      </c>
      <c r="O510" s="16">
        <v>0</v>
      </c>
      <c r="P510" s="16" t="b">
        <v>1</v>
      </c>
      <c r="R510" s="16" t="b">
        <v>0</v>
      </c>
      <c r="S510" s="16">
        <v>7</v>
      </c>
      <c r="T510" s="16" t="inlineStr">
        <is>
          <t xml:space="preserve">体修</t>
        </is>
      </c>
      <c r="U510" s="16">
        <v>999</v>
      </c>
      <c r="V510" s="16" t="inlineStr">
        <is>
          <t xml:space="preserve">功能_技能书</t>
        </is>
      </c>
      <c r="W510" t="n" s="16">
        <v>10830006</v>
      </c>
      <c r="X510" t="n" s="42">
        <v>0</v>
      </c>
      <c r="Y510" s="16" t="inlineStr">
        <is>
          <t xml:space="preserve">用于将【云篆通玄诀】由六级提升至七级，开启七至十级修习。提高所有符箓类技能的效果。</t>
        </is>
      </c>
      <c r="Z510" t="inlineStr">
        <is>
          <t xml:space="preserve">|cff00FF00“符者，以有限之笔，外写完整之序。”——《云篆外写法》|r</t>
        </is>
      </c>
      <c r="AA510" s="16" t="inlineStr">
        <is>
          <t xml:space="preserve">宗门兑换，购买，秘境或遗迹可得</t>
        </is>
      </c>
      <c r="AB510" s="16">
        <v>10902026</v>
      </c>
      <c r="AC510" s="31" t="inlineStr">
        <is>
          <t xml:space="preserve">0</t>
        </is>
      </c>
      <c r="AD510" s="16">
        <v>0</v>
      </c>
      <c r="AF510">
        <v>70002</v>
      </c>
      <c r="AH510">
        <v>3000000</v>
      </c>
      <c r="AI510" s="32" t="inlineStr">
        <is>
          <t xml:space="preserve">功法</t>
        </is>
      </c>
      <c r="AJ510" s="16" t="inlineStr">
        <is>
          <t xml:space="preserve">天道神通</t>
        </is>
      </c>
      <c r="AK510" s="16" t="inlineStr">
        <is>
          <t xml:space="preserve">通用</t>
        </is>
      </c>
    </row>
    <row r="511" ht="16.5" customHeight="1" spans="2:37">
      <c r="B511" s="16" t="n">
        <f>10000000+INDEX(编号表!$B:$B,MATCH(F511,编号表!$A:$A,0))*100000+INDEX(编号表!$F:$F,MATCH(D511,编号表!$E:$E,0))*1000+INDEX(编号表!$D:$D,MATCH(E511,编号表!$C:$C,0))*10000+G511</f>
        <v>10903223</v>
      </c>
      <c r="C511" s="16" t="inlineStr">
        <is>
          <t xml:space="preserve">河洛演阵篇·中卷</t>
        </is>
      </c>
      <c r="D511" s="16" t="inlineStr">
        <is>
          <t xml:space="preserve">玄品</t>
        </is>
      </c>
      <c r="E511" s="16" t="inlineStr">
        <is>
          <t xml:space="preserve">通用</t>
        </is>
      </c>
      <c r="F511" s="16" t="inlineStr">
        <is>
          <t xml:space="preserve">天道神通</t>
        </is>
      </c>
      <c r="G511" s="16">
        <v>223</v>
      </c>
      <c r="I511" s="16">
        <v>60</v>
      </c>
      <c r="J511" t="str">
        <f>"大类_"&amp;D511&amp;E511&amp;F511</f>
        <v>大类_玄品通用天道神通</v>
      </c>
      <c r="K511" s="16" t="inlineStr">
        <is>
          <t xml:space="preserve">子类_技能书</t>
        </is>
      </c>
      <c r="L511" s="16">
        <v>1</v>
      </c>
      <c r="M511" s="16" t="inlineStr">
        <is>
          <t xml:space="preserve">功法</t>
        </is>
      </c>
      <c r="O511" s="16">
        <v>0</v>
      </c>
      <c r="P511" s="16" t="b">
        <v>1</v>
      </c>
      <c r="R511" s="16" t="b">
        <v>0</v>
      </c>
      <c r="S511" s="16">
        <v>7</v>
      </c>
      <c r="T511" s="16" t="inlineStr">
        <is>
          <t xml:space="preserve">法修</t>
        </is>
      </c>
      <c r="U511" s="16">
        <v>999</v>
      </c>
      <c r="V511" s="16" t="inlineStr">
        <is>
          <t xml:space="preserve">功能_技能书</t>
        </is>
      </c>
      <c r="W511" t="n" s="16">
        <v>10840003</v>
      </c>
      <c r="X511" t="n" s="42">
        <v>0</v>
      </c>
      <c r="Y511" s="16" t="inlineStr">
        <is>
          <t xml:space="preserve">用于将【河洛演阵篇】由三级提升至四级，开启四至六级修习。提高所有阵法类技能的效果。</t>
        </is>
      </c>
      <c r="Z511" t="inlineStr">
        <is>
          <t xml:space="preserve">|cff00FF00“阵非纹多而强，贵在诸点相引、诸路成环。”——《河洛阵枢考》|r</t>
        </is>
      </c>
      <c r="AA511" s="16" t="inlineStr">
        <is>
          <t xml:space="preserve">宗门兑换，购买，秘境或遗迹可得</t>
        </is>
      </c>
      <c r="AB511" s="16">
        <v>10902027</v>
      </c>
      <c r="AC511" s="31" t="inlineStr">
        <is>
          <t xml:space="preserve">0</t>
        </is>
      </c>
      <c r="AD511" s="16">
        <v>0</v>
      </c>
      <c r="AF511">
        <v>70002</v>
      </c>
      <c r="AH511">
        <v>24000</v>
      </c>
      <c r="AI511" s="32" t="inlineStr">
        <is>
          <t xml:space="preserve">功法</t>
        </is>
      </c>
      <c r="AJ511" s="16" t="inlineStr">
        <is>
          <t xml:space="preserve">天道神通</t>
        </is>
      </c>
      <c r="AK511" s="16" t="inlineStr">
        <is>
          <t xml:space="preserve">通用</t>
        </is>
      </c>
    </row>
    <row r="512" ht="16.5" customHeight="1" spans="2:37">
      <c r="B512" s="16" t="n">
        <f>10000000+INDEX(编号表!$B:$B,MATCH(F512,编号表!$A:$A,0))*100000+INDEX(编号表!$F:$F,MATCH(D512,编号表!$E:$E,0))*1000+INDEX(编号表!$D:$D,MATCH(E512,编号表!$C:$C,0))*10000+G512</f>
        <v>10904224</v>
      </c>
      <c r="C512" s="16" t="inlineStr">
        <is>
          <t xml:space="preserve">河洛演阵篇·下卷</t>
        </is>
      </c>
      <c r="D512" s="16" t="inlineStr">
        <is>
          <t xml:space="preserve">仙品</t>
        </is>
      </c>
      <c r="E512" s="16" t="inlineStr">
        <is>
          <t xml:space="preserve">通用</t>
        </is>
      </c>
      <c r="F512" s="16" t="inlineStr">
        <is>
          <t xml:space="preserve">天道神通</t>
        </is>
      </c>
      <c r="G512" s="16">
        <v>224</v>
      </c>
      <c r="I512" s="16">
        <v>60</v>
      </c>
      <c r="J512" t="str">
        <f>"大类_"&amp;D512&amp;E512&amp;F512</f>
        <v>大类_仙品通用天道神通</v>
      </c>
      <c r="K512" s="16" t="inlineStr">
        <is>
          <t xml:space="preserve">子类_技能书</t>
        </is>
      </c>
      <c r="L512" s="16">
        <v>1</v>
      </c>
      <c r="M512" s="16" t="inlineStr">
        <is>
          <t xml:space="preserve">功法</t>
        </is>
      </c>
      <c r="O512" s="16">
        <v>0</v>
      </c>
      <c r="P512" s="16" t="b">
        <v>1</v>
      </c>
      <c r="R512" s="16" t="b">
        <v>0</v>
      </c>
      <c r="S512" s="16">
        <v>7</v>
      </c>
      <c r="T512" s="16" t="inlineStr">
        <is>
          <t xml:space="preserve">法修</t>
        </is>
      </c>
      <c r="U512" s="16">
        <v>999</v>
      </c>
      <c r="V512" s="16" t="inlineStr">
        <is>
          <t xml:space="preserve">功能_技能书</t>
        </is>
      </c>
      <c r="W512" t="n" s="16">
        <v>10840006</v>
      </c>
      <c r="X512" t="n" s="42">
        <v>0</v>
      </c>
      <c r="Y512" s="16" t="inlineStr">
        <is>
          <t xml:space="preserve">用于将【河洛演阵篇】由六级提升至七级，开启七至十级修习。提高所有阵法类技能的效果。</t>
        </is>
      </c>
      <c r="Z512" t="inlineStr">
        <is>
          <t xml:space="preserve">|cff00FF00“阵非纹多而强，贵在诸点相引、诸路成环。”——《河洛阵枢考》|r</t>
        </is>
      </c>
      <c r="AA512" s="16" t="inlineStr">
        <is>
          <t xml:space="preserve">宗门兑换，购买，秘境或遗迹可得</t>
        </is>
      </c>
      <c r="AB512" s="16">
        <v>10902027</v>
      </c>
      <c r="AC512" s="31" t="inlineStr">
        <is>
          <t xml:space="preserve">0</t>
        </is>
      </c>
      <c r="AD512" s="16">
        <v>0</v>
      </c>
      <c r="AF512">
        <v>70002</v>
      </c>
      <c r="AH512">
        <v>3000000</v>
      </c>
      <c r="AI512" s="32" t="inlineStr">
        <is>
          <t xml:space="preserve">功法</t>
        </is>
      </c>
      <c r="AJ512" s="16" t="inlineStr">
        <is>
          <t xml:space="preserve">天道神通</t>
        </is>
      </c>
      <c r="AK512" s="16" t="inlineStr">
        <is>
          <t xml:space="preserve">通用</t>
        </is>
      </c>
    </row>
    <row r="513" ht="16.5" customHeight="1" spans="2:37">
      <c r="B513" s="16" t="n">
        <f>10000000+INDEX(编号表!$B:$B,MATCH(F513,编号表!$A:$A,0))*100000+INDEX(编号表!$F:$F,MATCH(D513,编号表!$E:$E,0))*1000+INDEX(编号表!$D:$D,MATCH(E513,编号表!$C:$C,0))*10000+G513</f>
        <v>10903226</v>
      </c>
      <c r="C513" s="16" t="inlineStr">
        <is>
          <t xml:space="preserve">万灵御心诀·中卷</t>
        </is>
      </c>
      <c r="D513" s="16" t="inlineStr">
        <is>
          <t xml:space="preserve">玄品</t>
        </is>
      </c>
      <c r="E513" s="16" t="inlineStr">
        <is>
          <t xml:space="preserve">通用</t>
        </is>
      </c>
      <c r="F513" s="16" t="inlineStr">
        <is>
          <t xml:space="preserve">天道神通</t>
        </is>
      </c>
      <c r="G513" s="16">
        <v>226</v>
      </c>
      <c r="I513" s="16">
        <v>60</v>
      </c>
      <c r="J513" t="str">
        <f>"大类_"&amp;D513&amp;E513&amp;F513</f>
        <v>大类_玄品通用天道神通</v>
      </c>
      <c r="K513" s="16" t="inlineStr">
        <is>
          <t xml:space="preserve">子类_技能书</t>
        </is>
      </c>
      <c r="L513" s="16">
        <v>1</v>
      </c>
      <c r="M513" s="16" t="inlineStr">
        <is>
          <t xml:space="preserve">功法</t>
        </is>
      </c>
      <c r="O513" s="16">
        <v>0</v>
      </c>
      <c r="P513" s="16" t="b">
        <v>1</v>
      </c>
      <c r="R513" s="16" t="b">
        <v>0</v>
      </c>
      <c r="S513" s="16">
        <v>7</v>
      </c>
      <c r="T513" s="16" t="inlineStr">
        <is>
          <t xml:space="preserve">法修</t>
        </is>
      </c>
      <c r="U513" s="16">
        <v>999</v>
      </c>
      <c r="V513" s="16" t="inlineStr">
        <is>
          <t xml:space="preserve">功能_技能书</t>
        </is>
      </c>
      <c r="W513" t="n" s="16">
        <v>10850003</v>
      </c>
      <c r="X513" t="n" s="42">
        <v>0</v>
      </c>
      <c r="Y513" t="inlineStr">
        <is>
          <t xml:space="preserve">用于将【万灵御心诀】由三级提升至四级，开启四至六级修习。提高所有御兽类技能的效果。</t>
        </is>
      </c>
      <c r="Z513" t="inlineStr">
        <is>
          <t xml:space="preserve">|cff00FF00“御兽先通其心，后御其力；强压得用一时，感应方可同行久远。”——《万灵感应录》|r</t>
        </is>
      </c>
      <c r="AA513" s="16" t="inlineStr">
        <is>
          <t xml:space="preserve">宗门兑换，购买，秘境或遗迹可得</t>
        </is>
      </c>
      <c r="AB513" s="16">
        <v>10902028</v>
      </c>
      <c r="AC513" s="31" t="inlineStr">
        <is>
          <t xml:space="preserve">0</t>
        </is>
      </c>
      <c r="AD513" s="16">
        <v>0</v>
      </c>
      <c r="AF513">
        <v>70002</v>
      </c>
      <c r="AH513">
        <v>24000</v>
      </c>
      <c r="AI513" s="32" t="inlineStr">
        <is>
          <t xml:space="preserve">功法</t>
        </is>
      </c>
      <c r="AJ513" s="16" t="inlineStr">
        <is>
          <t xml:space="preserve">天道神通</t>
        </is>
      </c>
      <c r="AK513" s="16" t="inlineStr">
        <is>
          <t xml:space="preserve">通用</t>
        </is>
      </c>
    </row>
    <row r="514" ht="16.5" customHeight="1" spans="2:37">
      <c r="B514" s="16" t="n">
        <f>10000000+INDEX(编号表!$B:$B,MATCH(F514,编号表!$A:$A,0))*100000+INDEX(编号表!$F:$F,MATCH(D514,编号表!$E:$E,0))*1000+INDEX(编号表!$D:$D,MATCH(E514,编号表!$C:$C,0))*10000+G514</f>
        <v>10904227</v>
      </c>
      <c r="C514" s="16" t="inlineStr">
        <is>
          <t xml:space="preserve">万灵御心诀·下卷</t>
        </is>
      </c>
      <c r="D514" s="16" t="inlineStr">
        <is>
          <t xml:space="preserve">仙品</t>
        </is>
      </c>
      <c r="E514" s="16" t="inlineStr">
        <is>
          <t xml:space="preserve">通用</t>
        </is>
      </c>
      <c r="F514" s="16" t="inlineStr">
        <is>
          <t xml:space="preserve">天道神通</t>
        </is>
      </c>
      <c r="G514" s="16">
        <v>227</v>
      </c>
      <c r="I514" s="16">
        <v>60</v>
      </c>
      <c r="J514" t="str">
        <f>"大类_"&amp;D514&amp;E514&amp;F514</f>
        <v>大类_仙品通用天道神通</v>
      </c>
      <c r="K514" s="16" t="inlineStr">
        <is>
          <t xml:space="preserve">子类_技能书</t>
        </is>
      </c>
      <c r="L514" s="16">
        <v>1</v>
      </c>
      <c r="M514" s="16" t="inlineStr">
        <is>
          <t xml:space="preserve">功法</t>
        </is>
      </c>
      <c r="O514" s="16">
        <v>0</v>
      </c>
      <c r="P514" s="16" t="b">
        <v>1</v>
      </c>
      <c r="R514" s="16" t="b">
        <v>0</v>
      </c>
      <c r="S514" s="16">
        <v>7</v>
      </c>
      <c r="T514" s="16" t="inlineStr">
        <is>
          <t xml:space="preserve">法修</t>
        </is>
      </c>
      <c r="U514" s="16">
        <v>999</v>
      </c>
      <c r="V514" s="16" t="inlineStr">
        <is>
          <t xml:space="preserve">功能_技能书</t>
        </is>
      </c>
      <c r="W514" t="n" s="16">
        <v>10850006</v>
      </c>
      <c r="X514" t="n" s="42">
        <v>0</v>
      </c>
      <c r="Y514" t="inlineStr">
        <is>
          <t xml:space="preserve">用于将【万灵御心诀】由六级提升至七级，开启七至十级修习。提高所有御兽类技能的效果。</t>
        </is>
      </c>
      <c r="Z514" t="inlineStr">
        <is>
          <t xml:space="preserve">|cff00FF00“御兽先通其心，后御其力；强压得用一时，感应方可同行久远。”——《万灵感应录》|r</t>
        </is>
      </c>
      <c r="AA514" s="16" t="inlineStr">
        <is>
          <t xml:space="preserve">宗门兑换，购买，秘境或遗迹可得</t>
        </is>
      </c>
      <c r="AB514" s="16">
        <v>10902028</v>
      </c>
      <c r="AC514" s="31" t="inlineStr">
        <is>
          <t xml:space="preserve">0</t>
        </is>
      </c>
      <c r="AD514" s="16">
        <v>0</v>
      </c>
      <c r="AF514">
        <v>70002</v>
      </c>
      <c r="AH514">
        <v>3000000</v>
      </c>
      <c r="AI514" s="32" t="inlineStr">
        <is>
          <t xml:space="preserve">功法</t>
        </is>
      </c>
      <c r="AJ514" s="16" t="inlineStr">
        <is>
          <t xml:space="preserve">天道神通</t>
        </is>
      </c>
      <c r="AK514" s="16" t="inlineStr">
        <is>
          <t xml:space="preserve">通用</t>
        </is>
      </c>
    </row>
    <row r="515" spans="2:37">
      <c r="B515" s="16" t="n">
        <f>10000000+INDEX(编号表!$B:$B,MATCH(F515,编号表!$A:$A,0))*100000+INDEX(编号表!$F:$F,MATCH(D515,编号表!$E:$E,0))*1000+INDEX(编号表!$D:$D,MATCH(E515,编号表!$C:$C,0))*10000+G515</f>
        <v>11721000</v>
      </c>
      <c r="C515" s="16" t="s">
        <v>334</v>
      </c>
      <c r="D515" s="16" t="s">
        <v>86</v>
      </c>
      <c r="E515" s="16" t="s">
        <v>335</v>
      </c>
      <c r="F515" s="16" t="s">
        <v>336</v>
      </c>
      <c r="G515" s="16">
        <v>0</v>
      </c>
      <c r="I515" s="16">
        <v>60</v>
      </c>
      <c r="J515" t="str">
        <f t="shared" si="2"/>
        <v>大类_凡品筑基丹炉</v>
      </c>
      <c r="K515" s="16" t="s">
        <v>337</v>
      </c>
      <c r="L515" s="16">
        <v>1</v>
      </c>
      <c r="M515" s="16" t="s">
        <v>338</v>
      </c>
      <c r="O515" s="16">
        <v>0</v>
      </c>
      <c r="P515" s="16" t="b">
        <v>1</v>
      </c>
      <c r="R515" s="16" t="b">
        <v>0</v>
      </c>
      <c r="S515" s="16">
        <v>1</v>
      </c>
      <c r="T515" s="16" t="s">
        <v>91</v>
      </c>
      <c r="U515" s="16">
        <v>999</v>
      </c>
      <c r="V515" s="16" t="s">
        <v>339</v>
      </c>
      <c r="W515" s="16">
        <v>1721000</v>
      </c>
      <c r="Y515" s="16" t="s">
        <v>340</v>
      </c>
      <c r="AA515" s="16" t="s">
        <v>133</v>
      </c>
      <c r="AB515" s="16">
        <v>12421007</v>
      </c>
      <c r="AC515" s="16" t="s">
        <v>121</v>
      </c>
      <c r="AD515" s="16">
        <v>0</v>
      </c>
      <c r="AF515">
        <v>70001</v>
      </c>
      <c r="AH515">
        <v>40</v>
      </c>
      <c r="AI515" s="32" t="s">
        <v>336</v>
      </c>
      <c r="AJ515" s="32" t="s">
        <v>336</v>
      </c>
      <c r="AK515" s="16" t="s">
        <v>335</v>
      </c>
    </row>
    <row r="516" spans="2:37">
      <c r="B516" s="16" t="n">
        <f>10000000+INDEX(编号表!$B:$B,MATCH(F516,编号表!$A:$A,0))*100000+INDEX(编号表!$F:$F,MATCH(D516,编号表!$E:$E,0))*1000+INDEX(编号表!$D:$D,MATCH(E516,编号表!$C:$C,0))*10000+G516</f>
        <v>11722000</v>
      </c>
      <c r="C516" s="16" t="s">
        <v>334</v>
      </c>
      <c r="D516" s="16" t="s">
        <v>102</v>
      </c>
      <c r="E516" s="16" t="s">
        <v>335</v>
      </c>
      <c r="F516" s="16" t="s">
        <v>336</v>
      </c>
      <c r="G516" s="16">
        <v>0</v>
      </c>
      <c r="I516" s="16">
        <v>60</v>
      </c>
      <c r="J516" t="str">
        <f t="shared" ref="J516:J562" si="4">"大类_"&amp;D516&amp;E516&amp;F516</f>
        <v>大类_灵品筑基丹炉</v>
      </c>
      <c r="K516" s="16" t="s">
        <v>337</v>
      </c>
      <c r="L516" s="16">
        <v>1</v>
      </c>
      <c r="M516" s="16" t="s">
        <v>338</v>
      </c>
      <c r="O516" s="16">
        <v>0</v>
      </c>
      <c r="P516" s="16" t="b">
        <v>1</v>
      </c>
      <c r="R516" s="16" t="b">
        <v>0</v>
      </c>
      <c r="S516" s="16">
        <v>1</v>
      </c>
      <c r="T516" s="16" t="s">
        <v>91</v>
      </c>
      <c r="U516" s="16">
        <v>999</v>
      </c>
      <c r="V516" s="16" t="s">
        <v>339</v>
      </c>
      <c r="W516" s="16">
        <v>1722000</v>
      </c>
      <c r="Y516" s="16" t="s">
        <v>340</v>
      </c>
      <c r="AA516" t="str" s="16">
        <v>探索秘境或遗迹可得。</v>
      </c>
      <c r="AB516" s="16">
        <v>12421007</v>
      </c>
      <c r="AC516" s="16" t="s">
        <v>121</v>
      </c>
      <c r="AD516" s="16">
        <v>0</v>
      </c>
      <c r="AF516">
        <v>70002</v>
      </c>
      <c r="AH516">
        <v>120</v>
      </c>
      <c r="AI516" s="32" t="s">
        <v>336</v>
      </c>
      <c r="AJ516" s="32" t="s">
        <v>336</v>
      </c>
      <c r="AK516" s="16" t="s">
        <v>335</v>
      </c>
    </row>
    <row r="517" spans="2:37">
      <c r="B517" s="16" t="n">
        <f>10000000+INDEX(编号表!$B:$B,MATCH(F517,编号表!$A:$A,0))*100000+INDEX(编号表!$F:$F,MATCH(D517,编号表!$E:$E,0))*1000+INDEX(编号表!$D:$D,MATCH(E517,编号表!$C:$C,0))*10000+G517</f>
        <v>11723000</v>
      </c>
      <c r="C517" s="16" t="s">
        <v>334</v>
      </c>
      <c r="D517" s="16" t="s">
        <v>105</v>
      </c>
      <c r="E517" s="16" t="s">
        <v>335</v>
      </c>
      <c r="F517" s="16" t="s">
        <v>336</v>
      </c>
      <c r="G517" s="16">
        <v>0</v>
      </c>
      <c r="I517" s="16">
        <v>60</v>
      </c>
      <c r="J517" t="str">
        <f t="shared" si="4"/>
        <v>大类_玄品筑基丹炉</v>
      </c>
      <c r="K517" s="16" t="s">
        <v>337</v>
      </c>
      <c r="L517" s="16">
        <v>1</v>
      </c>
      <c r="M517" s="16" t="s">
        <v>338</v>
      </c>
      <c r="O517" s="16">
        <v>0</v>
      </c>
      <c r="P517" s="16" t="b">
        <v>1</v>
      </c>
      <c r="R517" s="16" t="b">
        <v>0</v>
      </c>
      <c r="S517" s="16">
        <v>1</v>
      </c>
      <c r="T517" s="16" t="s">
        <v>91</v>
      </c>
      <c r="U517" s="16">
        <v>999</v>
      </c>
      <c r="V517" s="16" t="s">
        <v>339</v>
      </c>
      <c r="W517" s="16">
        <v>1723000</v>
      </c>
      <c r="Y517" s="16" t="s">
        <v>340</v>
      </c>
      <c r="AA517" t="str" s="16">
        <v>探索秘境或遗迹可得。</v>
      </c>
      <c r="AB517" s="16">
        <v>12421007</v>
      </c>
      <c r="AC517" s="16" t="s">
        <v>121</v>
      </c>
      <c r="AD517" s="16">
        <v>0</v>
      </c>
      <c r="AF517">
        <v>70003</v>
      </c>
      <c r="AH517">
        <v>480</v>
      </c>
      <c r="AI517" s="32" t="s">
        <v>336</v>
      </c>
      <c r="AJ517" s="32" t="s">
        <v>336</v>
      </c>
      <c r="AK517" s="16" t="s">
        <v>335</v>
      </c>
    </row>
    <row r="518" spans="2:37">
      <c r="B518" s="16" t="n">
        <f>10000000+INDEX(编号表!$B:$B,MATCH(F518,编号表!$A:$A,0))*100000+INDEX(编号表!$F:$F,MATCH(D518,编号表!$E:$E,0))*1000+INDEX(编号表!$D:$D,MATCH(E518,编号表!$C:$C,0))*10000+G518</f>
        <v>11731000</v>
      </c>
      <c r="C518" s="16" t="s">
        <v>341</v>
      </c>
      <c r="D518" s="16" t="s">
        <v>86</v>
      </c>
      <c r="E518" s="16" t="s">
        <v>342</v>
      </c>
      <c r="F518" s="16" t="s">
        <v>336</v>
      </c>
      <c r="G518" s="16">
        <v>0</v>
      </c>
      <c r="I518" s="16">
        <v>60</v>
      </c>
      <c r="J518" t="str">
        <f t="shared" si="4"/>
        <v>大类_凡品金丹丹炉</v>
      </c>
      <c r="K518" s="16" t="s">
        <v>337</v>
      </c>
      <c r="L518" s="16">
        <v>1</v>
      </c>
      <c r="M518" s="16" t="s">
        <v>338</v>
      </c>
      <c r="O518" s="16">
        <v>0</v>
      </c>
      <c r="P518" s="16" t="b">
        <v>1</v>
      </c>
      <c r="R518" s="16" t="b">
        <v>0</v>
      </c>
      <c r="S518" s="16">
        <v>1</v>
      </c>
      <c r="T518" s="16" t="s">
        <v>91</v>
      </c>
      <c r="U518" s="16">
        <v>999</v>
      </c>
      <c r="V518" s="16" t="s">
        <v>339</v>
      </c>
      <c r="W518" s="16">
        <v>1731000</v>
      </c>
      <c r="Y518" s="16" t="s">
        <v>343</v>
      </c>
      <c r="AA518" s="16" t="s">
        <v>133</v>
      </c>
      <c r="AB518" s="16">
        <v>12421007</v>
      </c>
      <c r="AC518" s="16" t="s">
        <v>121</v>
      </c>
      <c r="AD518" s="16">
        <v>0</v>
      </c>
      <c r="AF518">
        <v>70001</v>
      </c>
      <c r="AH518">
        <v>200</v>
      </c>
      <c r="AI518" s="32" t="s">
        <v>336</v>
      </c>
      <c r="AJ518" s="32" t="s">
        <v>336</v>
      </c>
      <c r="AK518" s="16" t="s">
        <v>342</v>
      </c>
    </row>
    <row r="519" spans="2:37">
      <c r="B519" s="16" t="n">
        <f>10000000+INDEX(编号表!$B:$B,MATCH(F519,编号表!$A:$A,0))*100000+INDEX(编号表!$F:$F,MATCH(D519,编号表!$E:$E,0))*1000+INDEX(编号表!$D:$D,MATCH(E519,编号表!$C:$C,0))*10000+G519</f>
        <v>11732000</v>
      </c>
      <c r="C519" s="16" t="s">
        <v>341</v>
      </c>
      <c r="D519" s="16" t="s">
        <v>102</v>
      </c>
      <c r="E519" s="16" t="s">
        <v>342</v>
      </c>
      <c r="F519" s="16" t="s">
        <v>336</v>
      </c>
      <c r="G519" s="16">
        <v>0</v>
      </c>
      <c r="I519" s="16">
        <v>60</v>
      </c>
      <c r="J519" t="str">
        <f t="shared" si="4"/>
        <v>大类_灵品金丹丹炉</v>
      </c>
      <c r="K519" s="16" t="s">
        <v>337</v>
      </c>
      <c r="L519" s="16">
        <v>1</v>
      </c>
      <c r="M519" s="16" t="s">
        <v>338</v>
      </c>
      <c r="O519" s="16">
        <v>0</v>
      </c>
      <c r="P519" s="16" t="b">
        <v>1</v>
      </c>
      <c r="R519" s="16" t="b">
        <v>0</v>
      </c>
      <c r="S519" s="16">
        <v>1</v>
      </c>
      <c r="T519" s="16" t="s">
        <v>91</v>
      </c>
      <c r="U519" s="16">
        <v>999</v>
      </c>
      <c r="V519" s="16" t="s">
        <v>339</v>
      </c>
      <c r="W519" s="16">
        <v>1732000</v>
      </c>
      <c r="Y519" s="16" t="s">
        <v>343</v>
      </c>
      <c r="AA519" t="str" s="16">
        <v>探索秘境或遗迹可得。</v>
      </c>
      <c r="AB519" s="16">
        <v>12421007</v>
      </c>
      <c r="AC519" s="16" t="s">
        <v>121</v>
      </c>
      <c r="AD519" s="16">
        <v>0</v>
      </c>
      <c r="AF519">
        <v>70002</v>
      </c>
      <c r="AH519">
        <v>600</v>
      </c>
      <c r="AI519" s="32" t="s">
        <v>336</v>
      </c>
      <c r="AJ519" s="32" t="s">
        <v>336</v>
      </c>
      <c r="AK519" s="16" t="s">
        <v>342</v>
      </c>
    </row>
    <row r="520" spans="2:37">
      <c r="B520" s="16" t="n">
        <f>10000000+INDEX(编号表!$B:$B,MATCH(F520,编号表!$A:$A,0))*100000+INDEX(编号表!$F:$F,MATCH(D520,编号表!$E:$E,0))*1000+INDEX(编号表!$D:$D,MATCH(E520,编号表!$C:$C,0))*10000+G520</f>
        <v>11733000</v>
      </c>
      <c r="C520" s="16" t="s">
        <v>341</v>
      </c>
      <c r="D520" s="16" t="s">
        <v>105</v>
      </c>
      <c r="E520" s="16" t="s">
        <v>342</v>
      </c>
      <c r="F520" s="16" t="s">
        <v>336</v>
      </c>
      <c r="G520" s="16">
        <v>0</v>
      </c>
      <c r="I520" s="16">
        <v>60</v>
      </c>
      <c r="J520" t="str">
        <f t="shared" si="4"/>
        <v>大类_玄品金丹丹炉</v>
      </c>
      <c r="K520" s="16" t="s">
        <v>337</v>
      </c>
      <c r="L520" s="16">
        <v>1</v>
      </c>
      <c r="M520" s="16" t="s">
        <v>338</v>
      </c>
      <c r="O520" s="16">
        <v>0</v>
      </c>
      <c r="P520" s="16" t="b">
        <v>1</v>
      </c>
      <c r="R520" s="16" t="b">
        <v>0</v>
      </c>
      <c r="S520" s="16">
        <v>1</v>
      </c>
      <c r="T520" s="16" t="s">
        <v>91</v>
      </c>
      <c r="U520" s="16">
        <v>999</v>
      </c>
      <c r="V520" s="16" t="s">
        <v>339</v>
      </c>
      <c r="W520" s="16">
        <v>1733000</v>
      </c>
      <c r="Y520" s="16" t="s">
        <v>343</v>
      </c>
      <c r="AA520" t="str" s="16">
        <v>探索秘境或遗迹可得。</v>
      </c>
      <c r="AB520" s="16">
        <v>12421007</v>
      </c>
      <c r="AC520" s="16" t="s">
        <v>121</v>
      </c>
      <c r="AD520" s="16">
        <v>0</v>
      </c>
      <c r="AF520">
        <v>70003</v>
      </c>
      <c r="AH520">
        <v>2400</v>
      </c>
      <c r="AI520" s="32" t="s">
        <v>336</v>
      </c>
      <c r="AJ520" s="32" t="s">
        <v>336</v>
      </c>
      <c r="AK520" s="16" t="s">
        <v>342</v>
      </c>
    </row>
    <row r="521" spans="2:37">
      <c r="B521" s="16" t="n">
        <f>10000000+INDEX(编号表!$B:$B,MATCH(F521,编号表!$A:$A,0))*100000+INDEX(编号表!$F:$F,MATCH(D521,编号表!$E:$E,0))*1000+INDEX(编号表!$D:$D,MATCH(E521,编号表!$C:$C,0))*10000+G521</f>
        <v>11741000</v>
      </c>
      <c r="C521" s="16" t="s">
        <v>344</v>
      </c>
      <c r="D521" s="16" t="s">
        <v>86</v>
      </c>
      <c r="E521" s="16" t="s">
        <v>345</v>
      </c>
      <c r="F521" s="16" t="s">
        <v>336</v>
      </c>
      <c r="G521" s="16">
        <v>0</v>
      </c>
      <c r="I521" s="16">
        <v>60</v>
      </c>
      <c r="J521" t="str">
        <f t="shared" si="4"/>
        <v>大类_凡品元婴丹炉</v>
      </c>
      <c r="K521" s="16" t="s">
        <v>337</v>
      </c>
      <c r="L521" s="16">
        <v>1</v>
      </c>
      <c r="M521" s="16" t="s">
        <v>338</v>
      </c>
      <c r="O521" s="16">
        <v>0</v>
      </c>
      <c r="P521" s="16" t="b">
        <v>1</v>
      </c>
      <c r="R521" s="16" t="b">
        <v>0</v>
      </c>
      <c r="S521" s="16">
        <v>1</v>
      </c>
      <c r="T521" s="16" t="s">
        <v>91</v>
      </c>
      <c r="U521" s="16">
        <v>999</v>
      </c>
      <c r="V521" s="16" t="s">
        <v>339</v>
      </c>
      <c r="W521" s="16">
        <v>1741000</v>
      </c>
      <c r="Y521" s="16" t="s">
        <v>346</v>
      </c>
      <c r="AA521" s="16" t="s">
        <v>133</v>
      </c>
      <c r="AB521" s="16">
        <v>12421007</v>
      </c>
      <c r="AC521" s="16" t="s">
        <v>121</v>
      </c>
      <c r="AD521" s="16">
        <v>0</v>
      </c>
      <c r="AF521">
        <v>70001</v>
      </c>
      <c r="AH521">
        <v>1000</v>
      </c>
      <c r="AI521" s="32" t="s">
        <v>336</v>
      </c>
      <c r="AJ521" s="32" t="s">
        <v>336</v>
      </c>
      <c r="AK521" s="16" t="s">
        <v>345</v>
      </c>
    </row>
    <row r="522" spans="2:37">
      <c r="B522" s="16" t="n">
        <f>10000000+INDEX(编号表!$B:$B,MATCH(F522,编号表!$A:$A,0))*100000+INDEX(编号表!$F:$F,MATCH(D522,编号表!$E:$E,0))*1000+INDEX(编号表!$D:$D,MATCH(E522,编号表!$C:$C,0))*10000+G522</f>
        <v>11742000</v>
      </c>
      <c r="C522" s="16" t="s">
        <v>344</v>
      </c>
      <c r="D522" s="16" t="s">
        <v>102</v>
      </c>
      <c r="E522" s="16" t="s">
        <v>345</v>
      </c>
      <c r="F522" s="16" t="s">
        <v>336</v>
      </c>
      <c r="G522" s="16">
        <v>0</v>
      </c>
      <c r="I522" s="16">
        <v>60</v>
      </c>
      <c r="J522" t="str">
        <f t="shared" si="4"/>
        <v>大类_灵品元婴丹炉</v>
      </c>
      <c r="K522" s="16" t="s">
        <v>337</v>
      </c>
      <c r="L522" s="16">
        <v>1</v>
      </c>
      <c r="M522" s="16" t="s">
        <v>338</v>
      </c>
      <c r="O522" s="16">
        <v>0</v>
      </c>
      <c r="P522" s="16" t="b">
        <v>1</v>
      </c>
      <c r="R522" s="16" t="b">
        <v>0</v>
      </c>
      <c r="S522" s="16">
        <v>1</v>
      </c>
      <c r="T522" s="16" t="s">
        <v>91</v>
      </c>
      <c r="U522" s="16">
        <v>999</v>
      </c>
      <c r="V522" s="16" t="s">
        <v>339</v>
      </c>
      <c r="W522" s="16">
        <v>1742000</v>
      </c>
      <c r="Y522" s="16" t="s">
        <v>346</v>
      </c>
      <c r="AA522" t="str" s="16">
        <v>探索秘境或遗迹可得。</v>
      </c>
      <c r="AB522" s="16">
        <v>12421007</v>
      </c>
      <c r="AC522" s="16" t="s">
        <v>121</v>
      </c>
      <c r="AD522" s="16">
        <v>0</v>
      </c>
      <c r="AF522">
        <v>70002</v>
      </c>
      <c r="AH522">
        <v>3000</v>
      </c>
      <c r="AI522" s="32" t="s">
        <v>336</v>
      </c>
      <c r="AJ522" s="32" t="s">
        <v>336</v>
      </c>
      <c r="AK522" s="16" t="s">
        <v>345</v>
      </c>
    </row>
    <row r="523" spans="2:37">
      <c r="B523" s="16" t="n">
        <f>10000000+INDEX(编号表!$B:$B,MATCH(F523,编号表!$A:$A,0))*100000+INDEX(编号表!$F:$F,MATCH(D523,编号表!$E:$E,0))*1000+INDEX(编号表!$D:$D,MATCH(E523,编号表!$C:$C,0))*10000+G523</f>
        <v>11743000</v>
      </c>
      <c r="C523" s="16" t="s">
        <v>344</v>
      </c>
      <c r="D523" s="16" t="s">
        <v>105</v>
      </c>
      <c r="E523" s="16" t="s">
        <v>345</v>
      </c>
      <c r="F523" s="16" t="s">
        <v>336</v>
      </c>
      <c r="G523" s="16">
        <v>0</v>
      </c>
      <c r="I523" s="16">
        <v>60</v>
      </c>
      <c r="J523" t="str">
        <f t="shared" si="4"/>
        <v>大类_玄品元婴丹炉</v>
      </c>
      <c r="K523" s="16" t="s">
        <v>337</v>
      </c>
      <c r="L523" s="16">
        <v>1</v>
      </c>
      <c r="M523" s="16" t="s">
        <v>338</v>
      </c>
      <c r="O523" s="16">
        <v>0</v>
      </c>
      <c r="P523" s="16" t="b">
        <v>1</v>
      </c>
      <c r="R523" s="16" t="b">
        <v>0</v>
      </c>
      <c r="S523" s="16">
        <v>1</v>
      </c>
      <c r="T523" s="16" t="s">
        <v>91</v>
      </c>
      <c r="U523" s="16">
        <v>999</v>
      </c>
      <c r="V523" s="16" t="s">
        <v>339</v>
      </c>
      <c r="W523" s="16">
        <v>1743000</v>
      </c>
      <c r="Y523" s="16" t="s">
        <v>346</v>
      </c>
      <c r="AA523" t="str" s="16">
        <v>探索秘境或遗迹可得。</v>
      </c>
      <c r="AB523" s="16">
        <v>12421007</v>
      </c>
      <c r="AC523" s="16" t="s">
        <v>121</v>
      </c>
      <c r="AD523" s="16">
        <v>0</v>
      </c>
      <c r="AF523">
        <v>70003</v>
      </c>
      <c r="AH523">
        <v>12000</v>
      </c>
      <c r="AI523" s="32" t="s">
        <v>336</v>
      </c>
      <c r="AJ523" s="32" t="s">
        <v>336</v>
      </c>
      <c r="AK523" s="16" t="s">
        <v>345</v>
      </c>
    </row>
    <row r="524" spans="2:37">
      <c r="B524" s="16" t="n">
        <f>10000000+INDEX(编号表!$B:$B,MATCH(F524,编号表!$A:$A,0))*100000+INDEX(编号表!$F:$F,MATCH(D524,编号表!$E:$E,0))*1000+INDEX(编号表!$D:$D,MATCH(E524,编号表!$C:$C,0))*10000+G524</f>
        <v>11752000</v>
      </c>
      <c r="C524" s="16" t="s">
        <v>347</v>
      </c>
      <c r="D524" s="16" t="s">
        <v>102</v>
      </c>
      <c r="E524" s="16" t="s">
        <v>348</v>
      </c>
      <c r="F524" s="16" t="s">
        <v>336</v>
      </c>
      <c r="G524" s="16">
        <v>0</v>
      </c>
      <c r="I524" s="16">
        <v>60</v>
      </c>
      <c r="J524" t="str">
        <f t="shared" si="4"/>
        <v>大类_灵品化神丹炉</v>
      </c>
      <c r="K524" s="16" t="s">
        <v>337</v>
      </c>
      <c r="L524" s="16">
        <v>1</v>
      </c>
      <c r="M524" s="16" t="s">
        <v>338</v>
      </c>
      <c r="O524" s="16">
        <v>0</v>
      </c>
      <c r="P524" s="16" t="b">
        <v>1</v>
      </c>
      <c r="R524" s="16" t="b">
        <v>0</v>
      </c>
      <c r="S524" s="16">
        <v>1</v>
      </c>
      <c r="T524" s="16" t="s">
        <v>91</v>
      </c>
      <c r="U524" s="16">
        <v>999</v>
      </c>
      <c r="V524" s="16" t="s">
        <v>339</v>
      </c>
      <c r="W524" s="16">
        <v>1752000</v>
      </c>
      <c r="Y524" s="16" t="s">
        <v>349</v>
      </c>
      <c r="AA524" s="16" t="s">
        <v>133</v>
      </c>
      <c r="AB524" s="16">
        <v>12421007</v>
      </c>
      <c r="AC524" s="16" t="s">
        <v>121</v>
      </c>
      <c r="AD524" s="16">
        <v>0</v>
      </c>
      <c r="AF524">
        <v>70002</v>
      </c>
      <c r="AH524">
        <v>15000</v>
      </c>
      <c r="AI524" s="32" t="s">
        <v>336</v>
      </c>
      <c r="AJ524" s="32" t="s">
        <v>336</v>
      </c>
      <c r="AK524" s="16" t="s">
        <v>348</v>
      </c>
    </row>
    <row r="525" spans="2:37">
      <c r="B525" s="16" t="n">
        <f>10000000+INDEX(编号表!$B:$B,MATCH(F525,编号表!$A:$A,0))*100000+INDEX(编号表!$F:$F,MATCH(D525,编号表!$E:$E,0))*1000+INDEX(编号表!$D:$D,MATCH(E525,编号表!$C:$C,0))*10000+G525</f>
        <v>11753000</v>
      </c>
      <c r="C525" s="16" t="s">
        <v>347</v>
      </c>
      <c r="D525" s="16" t="s">
        <v>105</v>
      </c>
      <c r="E525" s="16" t="s">
        <v>348</v>
      </c>
      <c r="F525" s="16" t="s">
        <v>336</v>
      </c>
      <c r="G525" s="16">
        <v>0</v>
      </c>
      <c r="I525" s="16">
        <v>60</v>
      </c>
      <c r="J525" t="str">
        <f t="shared" si="4"/>
        <v>大类_玄品化神丹炉</v>
      </c>
      <c r="K525" s="16" t="s">
        <v>337</v>
      </c>
      <c r="L525" s="16">
        <v>1</v>
      </c>
      <c r="M525" s="16" t="s">
        <v>338</v>
      </c>
      <c r="O525" s="16">
        <v>0</v>
      </c>
      <c r="P525" s="16" t="b">
        <v>1</v>
      </c>
      <c r="R525" s="16" t="b">
        <v>0</v>
      </c>
      <c r="S525" s="16">
        <v>1</v>
      </c>
      <c r="T525" s="16" t="s">
        <v>91</v>
      </c>
      <c r="U525" s="16">
        <v>999</v>
      </c>
      <c r="V525" s="16" t="s">
        <v>339</v>
      </c>
      <c r="W525" s="16">
        <v>1753000</v>
      </c>
      <c r="Y525" s="16" t="s">
        <v>349</v>
      </c>
      <c r="AA525" t="str" s="16">
        <v>探索秘境或遗迹可得。</v>
      </c>
      <c r="AB525" s="16">
        <v>12421007</v>
      </c>
      <c r="AC525" s="16" t="s">
        <v>121</v>
      </c>
      <c r="AD525" s="16">
        <v>0</v>
      </c>
      <c r="AF525">
        <v>70003</v>
      </c>
      <c r="AH525">
        <v>60000</v>
      </c>
      <c r="AI525" s="32" t="s">
        <v>336</v>
      </c>
      <c r="AJ525" s="32" t="s">
        <v>336</v>
      </c>
      <c r="AK525" s="16" t="s">
        <v>348</v>
      </c>
    </row>
    <row r="526" spans="2:37">
      <c r="B526" s="16" t="n">
        <f>10000000+INDEX(编号表!$B:$B,MATCH(F526,编号表!$A:$A,0))*100000+INDEX(编号表!$F:$F,MATCH(D526,编号表!$E:$E,0))*1000+INDEX(编号表!$D:$D,MATCH(E526,编号表!$C:$C,0))*10000+G526</f>
        <v>11754000</v>
      </c>
      <c r="C526" s="16" t="s">
        <v>347</v>
      </c>
      <c r="D526" s="16" t="s">
        <v>108</v>
      </c>
      <c r="E526" s="16" t="s">
        <v>348</v>
      </c>
      <c r="F526" s="16" t="s">
        <v>336</v>
      </c>
      <c r="G526" s="16">
        <v>0</v>
      </c>
      <c r="I526" s="16">
        <v>60</v>
      </c>
      <c r="J526" t="str">
        <f t="shared" si="4"/>
        <v>大类_仙品化神丹炉</v>
      </c>
      <c r="K526" s="16" t="s">
        <v>337</v>
      </c>
      <c r="L526" s="16">
        <v>1</v>
      </c>
      <c r="M526" s="16" t="s">
        <v>338</v>
      </c>
      <c r="O526" s="16">
        <v>0</v>
      </c>
      <c r="P526" s="16" t="b">
        <v>1</v>
      </c>
      <c r="R526" s="16" t="b">
        <v>0</v>
      </c>
      <c r="S526" s="16">
        <v>1</v>
      </c>
      <c r="T526" s="16" t="s">
        <v>91</v>
      </c>
      <c r="U526" s="16">
        <v>999</v>
      </c>
      <c r="V526" s="16" t="s">
        <v>339</v>
      </c>
      <c r="W526" s="16">
        <v>1754000</v>
      </c>
      <c r="Y526" s="16" t="s">
        <v>349</v>
      </c>
      <c r="AA526" t="str" s="16">
        <v>探索秘境或遗迹可得。</v>
      </c>
      <c r="AB526" s="16">
        <v>12421007</v>
      </c>
      <c r="AC526" s="16" t="s">
        <v>121</v>
      </c>
      <c r="AD526" s="16">
        <v>0</v>
      </c>
      <c r="AF526">
        <v>70004</v>
      </c>
      <c r="AH526">
        <v>300000</v>
      </c>
      <c r="AI526" s="32" t="s">
        <v>336</v>
      </c>
      <c r="AJ526" s="32" t="s">
        <v>336</v>
      </c>
      <c r="AK526" s="16" t="s">
        <v>348</v>
      </c>
    </row>
    <row r="527" spans="2:37">
      <c r="B527" s="16" t="n">
        <f>10000000+INDEX(编号表!$B:$B,MATCH(F527,编号表!$A:$A,0))*100000+INDEX(编号表!$F:$F,MATCH(D527,编号表!$E:$E,0))*1000+INDEX(编号表!$D:$D,MATCH(E527,编号表!$C:$C,0))*10000+G527</f>
        <v>11762000</v>
      </c>
      <c r="C527" s="16" t="s">
        <v>350</v>
      </c>
      <c r="D527" s="16" t="s">
        <v>102</v>
      </c>
      <c r="E527" s="16" t="s">
        <v>351</v>
      </c>
      <c r="F527" s="16" t="s">
        <v>336</v>
      </c>
      <c r="G527" s="16">
        <v>0</v>
      </c>
      <c r="I527" s="16">
        <v>60</v>
      </c>
      <c r="J527" t="str">
        <f t="shared" si="4"/>
        <v>大类_灵品炼虚丹炉</v>
      </c>
      <c r="K527" s="16" t="s">
        <v>337</v>
      </c>
      <c r="L527" s="16">
        <v>1</v>
      </c>
      <c r="M527" s="16" t="s">
        <v>338</v>
      </c>
      <c r="O527" s="16">
        <v>0</v>
      </c>
      <c r="P527" s="16" t="b">
        <v>1</v>
      </c>
      <c r="R527" s="16" t="b">
        <v>0</v>
      </c>
      <c r="S527" s="16">
        <v>1</v>
      </c>
      <c r="T527" s="16" t="s">
        <v>91</v>
      </c>
      <c r="U527" s="16">
        <v>999</v>
      </c>
      <c r="V527" s="16" t="s">
        <v>339</v>
      </c>
      <c r="W527" s="16">
        <v>1762000</v>
      </c>
      <c r="Y527" s="16" t="s">
        <v>352</v>
      </c>
      <c r="AA527" s="16" t="s">
        <v>133</v>
      </c>
      <c r="AB527" s="16">
        <v>12421007</v>
      </c>
      <c r="AC527" s="16" t="s">
        <v>121</v>
      </c>
      <c r="AD527" s="16">
        <v>0</v>
      </c>
      <c r="AF527">
        <v>70002</v>
      </c>
      <c r="AH527">
        <v>75000</v>
      </c>
      <c r="AI527" s="32" t="s">
        <v>336</v>
      </c>
      <c r="AJ527" s="32" t="s">
        <v>336</v>
      </c>
      <c r="AK527" s="16" t="s">
        <v>351</v>
      </c>
    </row>
    <row r="528" spans="2:37">
      <c r="B528" s="16" t="n">
        <f>10000000+INDEX(编号表!$B:$B,MATCH(F528,编号表!$A:$A,0))*100000+INDEX(编号表!$F:$F,MATCH(D528,编号表!$E:$E,0))*1000+INDEX(编号表!$D:$D,MATCH(E528,编号表!$C:$C,0))*10000+G528</f>
        <v>11763000</v>
      </c>
      <c r="C528" s="16" t="s">
        <v>350</v>
      </c>
      <c r="D528" s="16" t="s">
        <v>105</v>
      </c>
      <c r="E528" s="16" t="s">
        <v>351</v>
      </c>
      <c r="F528" s="16" t="s">
        <v>336</v>
      </c>
      <c r="G528" s="16">
        <v>0</v>
      </c>
      <c r="I528" s="16">
        <v>60</v>
      </c>
      <c r="J528" t="str">
        <f t="shared" si="4"/>
        <v>大类_玄品炼虚丹炉</v>
      </c>
      <c r="K528" s="16" t="s">
        <v>337</v>
      </c>
      <c r="L528" s="16">
        <v>1</v>
      </c>
      <c r="M528" s="16" t="s">
        <v>338</v>
      </c>
      <c r="O528" s="16">
        <v>0</v>
      </c>
      <c r="P528" s="16" t="b">
        <v>1</v>
      </c>
      <c r="R528" s="16" t="b">
        <v>0</v>
      </c>
      <c r="S528" s="16">
        <v>1</v>
      </c>
      <c r="T528" s="16" t="s">
        <v>91</v>
      </c>
      <c r="U528" s="16">
        <v>999</v>
      </c>
      <c r="V528" s="16" t="s">
        <v>339</v>
      </c>
      <c r="W528" s="16">
        <v>1763000</v>
      </c>
      <c r="Y528" s="16" t="s">
        <v>352</v>
      </c>
      <c r="AA528" t="str" s="16">
        <v>探索秘境或遗迹可得。</v>
      </c>
      <c r="AB528" s="16">
        <v>12421007</v>
      </c>
      <c r="AC528" s="16" t="s">
        <v>121</v>
      </c>
      <c r="AD528" s="16">
        <v>0</v>
      </c>
      <c r="AF528">
        <v>70003</v>
      </c>
      <c r="AH528">
        <v>300000</v>
      </c>
      <c r="AI528" s="32" t="s">
        <v>336</v>
      </c>
      <c r="AJ528" s="32" t="s">
        <v>336</v>
      </c>
      <c r="AK528" s="16" t="s">
        <v>351</v>
      </c>
    </row>
    <row r="529" spans="2:37">
      <c r="B529" s="16" t="n">
        <f>10000000+INDEX(编号表!$B:$B,MATCH(F529,编号表!$A:$A,0))*100000+INDEX(编号表!$F:$F,MATCH(D529,编号表!$E:$E,0))*1000+INDEX(编号表!$D:$D,MATCH(E529,编号表!$C:$C,0))*10000+G529</f>
        <v>11764000</v>
      </c>
      <c r="C529" s="16" t="s">
        <v>350</v>
      </c>
      <c r="D529" s="16" t="s">
        <v>108</v>
      </c>
      <c r="E529" s="16" t="s">
        <v>351</v>
      </c>
      <c r="F529" s="16" t="s">
        <v>336</v>
      </c>
      <c r="G529" s="16">
        <v>0</v>
      </c>
      <c r="I529" s="16">
        <v>60</v>
      </c>
      <c r="J529" t="str">
        <f t="shared" si="4"/>
        <v>大类_仙品炼虚丹炉</v>
      </c>
      <c r="K529" s="16" t="s">
        <v>337</v>
      </c>
      <c r="L529" s="16">
        <v>1</v>
      </c>
      <c r="M529" s="16" t="s">
        <v>338</v>
      </c>
      <c r="O529" s="16">
        <v>0</v>
      </c>
      <c r="P529" s="16" t="b">
        <v>1</v>
      </c>
      <c r="R529" s="16" t="b">
        <v>0</v>
      </c>
      <c r="S529" s="16">
        <v>1</v>
      </c>
      <c r="T529" s="16" t="s">
        <v>91</v>
      </c>
      <c r="U529" s="16">
        <v>999</v>
      </c>
      <c r="V529" s="16" t="s">
        <v>339</v>
      </c>
      <c r="W529" s="16">
        <v>1764000</v>
      </c>
      <c r="Y529" s="16" t="s">
        <v>352</v>
      </c>
      <c r="AA529" t="str" s="16">
        <v>探索秘境或遗迹可得。</v>
      </c>
      <c r="AB529" s="16">
        <v>12421007</v>
      </c>
      <c r="AC529" s="16" t="s">
        <v>121</v>
      </c>
      <c r="AD529" s="16">
        <v>0</v>
      </c>
      <c r="AF529">
        <v>70004</v>
      </c>
      <c r="AH529">
        <v>1500000</v>
      </c>
      <c r="AI529" s="32" t="s">
        <v>336</v>
      </c>
      <c r="AJ529" s="32" t="s">
        <v>336</v>
      </c>
      <c r="AK529" s="16" t="s">
        <v>351</v>
      </c>
    </row>
    <row r="530" spans="2:37">
      <c r="B530" s="16" t="n">
        <f>10000000+INDEX(编号表!$B:$B,MATCH(F530,编号表!$A:$A,0))*100000+INDEX(编号表!$F:$F,MATCH(D530,编号表!$E:$E,0))*1000+INDEX(编号表!$D:$D,MATCH(E530,编号表!$C:$C,0))*10000+G530</f>
        <v>11772000</v>
      </c>
      <c r="C530" s="16" t="s">
        <v>353</v>
      </c>
      <c r="D530" s="16" t="s">
        <v>102</v>
      </c>
      <c r="E530" s="16" t="s">
        <v>354</v>
      </c>
      <c r="F530" s="16" t="s">
        <v>336</v>
      </c>
      <c r="G530" s="16">
        <v>0</v>
      </c>
      <c r="I530" s="16">
        <v>60</v>
      </c>
      <c r="J530" t="str">
        <f t="shared" si="4"/>
        <v>大类_灵品合体丹炉</v>
      </c>
      <c r="K530" s="16" t="s">
        <v>337</v>
      </c>
      <c r="L530" s="16">
        <v>1</v>
      </c>
      <c r="M530" s="16" t="s">
        <v>338</v>
      </c>
      <c r="O530" s="16">
        <v>0</v>
      </c>
      <c r="P530" s="16" t="b">
        <v>1</v>
      </c>
      <c r="R530" s="16" t="b">
        <v>0</v>
      </c>
      <c r="S530" s="16">
        <v>1</v>
      </c>
      <c r="T530" s="16" t="s">
        <v>91</v>
      </c>
      <c r="U530" s="16">
        <v>999</v>
      </c>
      <c r="V530" s="16" t="s">
        <v>339</v>
      </c>
      <c r="W530" s="16">
        <v>1772000</v>
      </c>
      <c r="Y530" s="16" t="s">
        <v>355</v>
      </c>
      <c r="AA530" s="16" t="s">
        <v>133</v>
      </c>
      <c r="AB530" s="16">
        <v>12421007</v>
      </c>
      <c r="AC530" s="16" t="s">
        <v>121</v>
      </c>
      <c r="AD530" s="16">
        <v>0</v>
      </c>
      <c r="AF530">
        <v>70002</v>
      </c>
      <c r="AH530">
        <v>375000</v>
      </c>
      <c r="AI530" s="32" t="s">
        <v>336</v>
      </c>
      <c r="AJ530" s="32" t="s">
        <v>336</v>
      </c>
      <c r="AK530" s="16" t="s">
        <v>354</v>
      </c>
    </row>
    <row r="531" spans="2:37">
      <c r="B531" s="16" t="n">
        <f>10000000+INDEX(编号表!$B:$B,MATCH(F531,编号表!$A:$A,0))*100000+INDEX(编号表!$F:$F,MATCH(D531,编号表!$E:$E,0))*1000+INDEX(编号表!$D:$D,MATCH(E531,编号表!$C:$C,0))*10000+G531</f>
        <v>11773000</v>
      </c>
      <c r="C531" s="16" t="s">
        <v>353</v>
      </c>
      <c r="D531" s="16" t="s">
        <v>105</v>
      </c>
      <c r="E531" s="16" t="s">
        <v>354</v>
      </c>
      <c r="F531" s="16" t="s">
        <v>336</v>
      </c>
      <c r="G531" s="16">
        <v>0</v>
      </c>
      <c r="I531" s="16">
        <v>60</v>
      </c>
      <c r="J531" t="str">
        <f t="shared" si="4"/>
        <v>大类_玄品合体丹炉</v>
      </c>
      <c r="K531" s="16" t="s">
        <v>337</v>
      </c>
      <c r="L531" s="16">
        <v>1</v>
      </c>
      <c r="M531" s="16" t="s">
        <v>338</v>
      </c>
      <c r="O531" s="16">
        <v>0</v>
      </c>
      <c r="P531" s="16" t="b">
        <v>1</v>
      </c>
      <c r="R531" s="16" t="b">
        <v>0</v>
      </c>
      <c r="S531" s="16">
        <v>1</v>
      </c>
      <c r="T531" s="16" t="s">
        <v>91</v>
      </c>
      <c r="U531" s="16">
        <v>999</v>
      </c>
      <c r="V531" s="16" t="s">
        <v>339</v>
      </c>
      <c r="W531" s="16">
        <v>1773000</v>
      </c>
      <c r="Y531" s="16" t="s">
        <v>355</v>
      </c>
      <c r="AA531" t="str" s="16">
        <v>探索秘境或遗迹可得。</v>
      </c>
      <c r="AB531" s="16">
        <v>12421007</v>
      </c>
      <c r="AC531" s="16" t="s">
        <v>121</v>
      </c>
      <c r="AD531" s="16">
        <v>0</v>
      </c>
      <c r="AF531">
        <v>70003</v>
      </c>
      <c r="AH531">
        <v>1500000</v>
      </c>
      <c r="AI531" s="32" t="s">
        <v>336</v>
      </c>
      <c r="AJ531" s="32" t="s">
        <v>336</v>
      </c>
      <c r="AK531" s="16" t="s">
        <v>354</v>
      </c>
    </row>
    <row r="532" spans="2:37">
      <c r="B532" s="16" t="n">
        <f>10000000+INDEX(编号表!$B:$B,MATCH(F532,编号表!$A:$A,0))*100000+INDEX(编号表!$F:$F,MATCH(D532,编号表!$E:$E,0))*1000+INDEX(编号表!$D:$D,MATCH(E532,编号表!$C:$C,0))*10000+G532</f>
        <v>11774000</v>
      </c>
      <c r="C532" s="16" t="s">
        <v>353</v>
      </c>
      <c r="D532" s="16" t="s">
        <v>108</v>
      </c>
      <c r="E532" s="16" t="s">
        <v>354</v>
      </c>
      <c r="F532" s="16" t="s">
        <v>336</v>
      </c>
      <c r="G532" s="16">
        <v>0</v>
      </c>
      <c r="I532" s="16">
        <v>60</v>
      </c>
      <c r="J532" t="str">
        <f t="shared" si="4"/>
        <v>大类_仙品合体丹炉</v>
      </c>
      <c r="K532" s="16" t="s">
        <v>337</v>
      </c>
      <c r="L532" s="16">
        <v>1</v>
      </c>
      <c r="M532" s="16" t="s">
        <v>338</v>
      </c>
      <c r="O532" s="16">
        <v>0</v>
      </c>
      <c r="P532" s="16" t="b">
        <v>1</v>
      </c>
      <c r="R532" s="16" t="b">
        <v>0</v>
      </c>
      <c r="S532" s="16">
        <v>1</v>
      </c>
      <c r="T532" s="16" t="s">
        <v>91</v>
      </c>
      <c r="U532" s="16">
        <v>999</v>
      </c>
      <c r="V532" s="16" t="s">
        <v>339</v>
      </c>
      <c r="W532" s="16">
        <v>1774000</v>
      </c>
      <c r="Y532" s="16" t="s">
        <v>355</v>
      </c>
      <c r="AA532" t="str" s="16">
        <v>探索秘境或遗迹可得。</v>
      </c>
      <c r="AB532" s="16">
        <v>12421007</v>
      </c>
      <c r="AC532" s="16" t="s">
        <v>121</v>
      </c>
      <c r="AD532" s="16">
        <v>0</v>
      </c>
      <c r="AF532">
        <v>70004</v>
      </c>
      <c r="AH532">
        <v>7500000</v>
      </c>
      <c r="AI532" s="32" t="s">
        <v>336</v>
      </c>
      <c r="AJ532" s="32" t="s">
        <v>336</v>
      </c>
      <c r="AK532" s="16" t="s">
        <v>354</v>
      </c>
    </row>
    <row r="533" spans="2:37">
      <c r="B533" s="16" t="n">
        <f>10000000+INDEX(编号表!$B:$B,MATCH(F533,编号表!$A:$A,0))*100000+INDEX(编号表!$F:$F,MATCH(D533,编号表!$E:$E,0))*1000+INDEX(编号表!$D:$D,MATCH(E533,编号表!$C:$C,0))*10000+G533</f>
        <v>11783000</v>
      </c>
      <c r="C533" s="16" t="s">
        <v>356</v>
      </c>
      <c r="D533" s="16" t="s">
        <v>105</v>
      </c>
      <c r="E533" s="16" t="s">
        <v>357</v>
      </c>
      <c r="F533" s="16" t="s">
        <v>336</v>
      </c>
      <c r="G533" s="16">
        <v>0</v>
      </c>
      <c r="I533" s="16">
        <v>60</v>
      </c>
      <c r="J533" t="str">
        <f t="shared" si="4"/>
        <v>大类_玄品大乘丹炉</v>
      </c>
      <c r="K533" s="16" t="s">
        <v>337</v>
      </c>
      <c r="L533" s="16">
        <v>1</v>
      </c>
      <c r="M533" s="16" t="s">
        <v>338</v>
      </c>
      <c r="O533" s="16">
        <v>0</v>
      </c>
      <c r="P533" s="16" t="b">
        <v>1</v>
      </c>
      <c r="R533" s="16" t="b">
        <v>0</v>
      </c>
      <c r="S533" s="16">
        <v>1</v>
      </c>
      <c r="T533" s="16" t="s">
        <v>91</v>
      </c>
      <c r="U533" s="16">
        <v>999</v>
      </c>
      <c r="V533" s="16" t="s">
        <v>339</v>
      </c>
      <c r="W533" s="16">
        <v>1783000</v>
      </c>
      <c r="Y533" s="16" t="s">
        <v>358</v>
      </c>
      <c r="AA533" s="16" t="s">
        <v>133</v>
      </c>
      <c r="AB533" s="16">
        <v>12421007</v>
      </c>
      <c r="AC533" s="16" t="s">
        <v>121</v>
      </c>
      <c r="AD533" s="16">
        <v>0</v>
      </c>
      <c r="AF533">
        <v>70003</v>
      </c>
      <c r="AH533">
        <v>7500000</v>
      </c>
      <c r="AI533" s="32" t="s">
        <v>336</v>
      </c>
      <c r="AJ533" s="32" t="s">
        <v>336</v>
      </c>
      <c r="AK533" s="16" t="s">
        <v>357</v>
      </c>
    </row>
    <row r="534" spans="2:37">
      <c r="B534" s="16" t="n">
        <f>10000000+INDEX(编号表!$B:$B,MATCH(F534,编号表!$A:$A,0))*100000+INDEX(编号表!$F:$F,MATCH(D534,编号表!$E:$E,0))*1000+INDEX(编号表!$D:$D,MATCH(E534,编号表!$C:$C,0))*10000+G534</f>
        <v>11784000</v>
      </c>
      <c r="C534" s="16" t="s">
        <v>356</v>
      </c>
      <c r="D534" s="16" t="s">
        <v>108</v>
      </c>
      <c r="E534" s="16" t="s">
        <v>357</v>
      </c>
      <c r="F534" s="16" t="s">
        <v>336</v>
      </c>
      <c r="G534" s="16">
        <v>0</v>
      </c>
      <c r="I534" s="16">
        <v>60</v>
      </c>
      <c r="J534" t="str">
        <f t="shared" si="4"/>
        <v>大类_仙品大乘丹炉</v>
      </c>
      <c r="K534" s="16" t="s">
        <v>337</v>
      </c>
      <c r="L534" s="16">
        <v>1</v>
      </c>
      <c r="M534" s="16" t="s">
        <v>338</v>
      </c>
      <c r="O534" s="16">
        <v>0</v>
      </c>
      <c r="P534" s="16" t="b">
        <v>1</v>
      </c>
      <c r="R534" s="16" t="b">
        <v>0</v>
      </c>
      <c r="S534" s="16">
        <v>1</v>
      </c>
      <c r="T534" s="16" t="s">
        <v>91</v>
      </c>
      <c r="U534" s="16">
        <v>999</v>
      </c>
      <c r="V534" s="16" t="s">
        <v>339</v>
      </c>
      <c r="W534" s="16">
        <v>1784000</v>
      </c>
      <c r="Y534" s="16" t="s">
        <v>358</v>
      </c>
      <c r="AA534" t="str" s="16">
        <v>探索秘境或遗迹可得。</v>
      </c>
      <c r="AB534" s="16">
        <v>12421007</v>
      </c>
      <c r="AC534" s="16" t="s">
        <v>121</v>
      </c>
      <c r="AD534" s="16">
        <v>0</v>
      </c>
      <c r="AF534">
        <v>70004</v>
      </c>
      <c r="AH534">
        <v>37500000</v>
      </c>
      <c r="AI534" s="32" t="s">
        <v>336</v>
      </c>
      <c r="AJ534" s="32" t="s">
        <v>336</v>
      </c>
      <c r="AK534" s="16" t="s">
        <v>357</v>
      </c>
    </row>
    <row r="535" spans="2:37">
      <c r="B535" s="16" t="n">
        <f>10000000+INDEX(编号表!$B:$B,MATCH(F535,编号表!$A:$A,0))*100000+INDEX(编号表!$F:$F,MATCH(D535,编号表!$E:$E,0))*1000+INDEX(编号表!$D:$D,MATCH(E535,编号表!$C:$C,0))*10000+G535</f>
        <v>11785000</v>
      </c>
      <c r="C535" s="16" t="s">
        <v>356</v>
      </c>
      <c r="D535" s="16" t="s">
        <v>111</v>
      </c>
      <c r="E535" s="16" t="s">
        <v>357</v>
      </c>
      <c r="F535" s="16" t="s">
        <v>336</v>
      </c>
      <c r="G535" s="16">
        <v>0</v>
      </c>
      <c r="I535" s="16">
        <v>60</v>
      </c>
      <c r="J535" t="str">
        <f t="shared" si="4"/>
        <v>大类_神品大乘丹炉</v>
      </c>
      <c r="K535" s="16" t="s">
        <v>337</v>
      </c>
      <c r="L535" s="16">
        <v>1</v>
      </c>
      <c r="M535" s="16" t="s">
        <v>338</v>
      </c>
      <c r="O535" s="16">
        <v>0</v>
      </c>
      <c r="P535" s="16" t="b">
        <v>1</v>
      </c>
      <c r="R535" s="16" t="b">
        <v>0</v>
      </c>
      <c r="S535" s="16">
        <v>1</v>
      </c>
      <c r="T535" s="16" t="s">
        <v>91</v>
      </c>
      <c r="U535" s="16">
        <v>999</v>
      </c>
      <c r="V535" s="16" t="s">
        <v>339</v>
      </c>
      <c r="W535" s="16">
        <v>1785000</v>
      </c>
      <c r="Y535" s="16" t="s">
        <v>358</v>
      </c>
      <c r="AA535" t="str" s="16">
        <v>探索秘境或遗迹可得。</v>
      </c>
      <c r="AB535" s="16">
        <v>12421007</v>
      </c>
      <c r="AC535" s="16" t="s">
        <v>121</v>
      </c>
      <c r="AD535" s="16">
        <v>0</v>
      </c>
      <c r="AF535">
        <v>70005</v>
      </c>
      <c r="AH535">
        <v>225000000</v>
      </c>
      <c r="AI535" s="32" t="s">
        <v>336</v>
      </c>
      <c r="AJ535" s="32" t="s">
        <v>336</v>
      </c>
      <c r="AK535" s="16" t="s">
        <v>357</v>
      </c>
    </row>
    <row r="536" spans="2:37">
      <c r="B536" s="16" t="n">
        <f>10000000+INDEX(编号表!$B:$B,MATCH(F536,编号表!$A:$A,0))*100000+INDEX(编号表!$F:$F,MATCH(D536,编号表!$E:$E,0))*1000+INDEX(编号表!$D:$D,MATCH(E536,编号表!$C:$C,0))*10000+G536</f>
        <v>10701000</v>
      </c>
      <c r="C536" t="str" s="16">
        <v>月曜启真简</v>
      </c>
      <c r="D536" s="16" t="s">
        <v>86</v>
      </c>
      <c r="E536" s="16" t="s">
        <v>87</v>
      </c>
      <c r="F536" s="16" t="s">
        <v>360</v>
      </c>
      <c r="G536" s="16">
        <v>0</v>
      </c>
      <c r="I536" s="16">
        <v>60</v>
      </c>
      <c r="J536" t="str">
        <f t="shared" si="4"/>
        <v>大类_凡品通用真意</v>
      </c>
      <c r="K536" s="16" t="s">
        <v>337</v>
      </c>
      <c r="L536" s="16">
        <v>1</v>
      </c>
      <c r="M536" s="16" t="s">
        <v>361</v>
      </c>
      <c r="O536" s="16">
        <v>0</v>
      </c>
      <c r="P536" s="16" t="b">
        <v>1</v>
      </c>
      <c r="R536" s="16" t="b">
        <v>0</v>
      </c>
      <c r="S536" s="16">
        <v>1</v>
      </c>
      <c r="T536" s="16" t="s">
        <v>91</v>
      </c>
      <c r="U536" s="16">
        <v>999</v>
      </c>
      <c r="V536" s="16" t="s">
        <v>362</v>
      </c>
      <c r="W536" s="16">
        <v>2</v>
      </c>
      <c r="Y536" t="str" s="16">
        <v>在神通面板为所选人道主动神通开启第二真意位，消耗一枚后永久开启；仅作用于该门神通。不能在背包中直接使用。</v>
      </c>
      <c r="Z536" t="str" s="42">
        <v>|cff00FF00月华照隙，映见神通未尽之意。循简中清辉，旧法便可再容一缕真意。|r</v>
      </c>
      <c r="AA536" t="str" s="16">
        <v>探索秘境或遗迹可得。</v>
      </c>
      <c r="AB536" s="16">
        <v>12421007</v>
      </c>
      <c r="AC536" s="16" t="s">
        <v>121</v>
      </c>
      <c r="AD536" s="16">
        <v>0</v>
      </c>
      <c r="AF536">
        <v>70001</v>
      </c>
      <c r="AH536">
        <v>20</v>
      </c>
      <c r="AI536" s="32" t="s">
        <v>364</v>
      </c>
      <c r="AJ536" s="34" t="s">
        <v>365</v>
      </c>
      <c r="AK536" s="16" t="s">
        <v>87</v>
      </c>
    </row>
    <row r="537" spans="2:37">
      <c r="B537" s="16" t="n">
        <f>10000000+INDEX(编号表!$B:$B,MATCH(F537,编号表!$A:$A,0))*100000+INDEX(编号表!$F:$F,MATCH(D537,编号表!$E:$E,0))*1000+INDEX(编号表!$D:$D,MATCH(E537,编号表!$C:$C,0))*10000+G537</f>
        <v>10701001</v>
      </c>
      <c r="C537" t="str" s="16">
        <v>星曜启真简</v>
      </c>
      <c r="D537" s="16" t="s">
        <v>86</v>
      </c>
      <c r="E537" s="16" t="s">
        <v>87</v>
      </c>
      <c r="F537" s="16" t="s">
        <v>360</v>
      </c>
      <c r="G537" s="16">
        <v>1</v>
      </c>
      <c r="I537" s="16">
        <v>60</v>
      </c>
      <c r="J537" t="str">
        <f t="shared" si="4"/>
        <v>大类_凡品通用真意</v>
      </c>
      <c r="K537" s="16" t="s">
        <v>337</v>
      </c>
      <c r="L537" s="16">
        <v>1</v>
      </c>
      <c r="M537" s="16" t="s">
        <v>361</v>
      </c>
      <c r="O537" s="16">
        <v>0</v>
      </c>
      <c r="P537" s="16" t="b">
        <v>1</v>
      </c>
      <c r="R537" s="16" t="b">
        <v>0</v>
      </c>
      <c r="S537" s="16">
        <v>1</v>
      </c>
      <c r="T537" s="16" t="s">
        <v>91</v>
      </c>
      <c r="U537" s="16">
        <v>999</v>
      </c>
      <c r="V537" s="16" t="s">
        <v>362</v>
      </c>
      <c r="W537" s="16">
        <v>3</v>
      </c>
      <c r="Y537" t="str" s="16">
        <v>在神通面板为所选人道主动神通开启第三真意位，消耗一枚后永久开启；仅作用于该门神通，无需先开第二位。不能在背包中直接使用。</v>
      </c>
      <c r="Z537" t="str" s="42">
        <v>|cff00FF00星辉成纹，散而有序。引一线灵光入神通，使诸般真意各得其所。|r</v>
      </c>
      <c r="AA537" t="str" s="16">
        <v>探索秘境或遗迹可得。</v>
      </c>
      <c r="AB537" s="16">
        <v>12421007</v>
      </c>
      <c r="AC537" s="16" t="s">
        <v>121</v>
      </c>
      <c r="AD537" s="16">
        <v>0</v>
      </c>
      <c r="AF537">
        <v>70001</v>
      </c>
      <c r="AH537">
        <v>20</v>
      </c>
      <c r="AI537" s="32" t="s">
        <v>364</v>
      </c>
      <c r="AJ537" s="34" t="s">
        <v>365</v>
      </c>
      <c r="AK537" s="16" t="s">
        <v>87</v>
      </c>
    </row>
    <row r="538" spans="2:37">
      <c r="B538" s="16" t="n">
        <f>10000000+INDEX(编号表!$B:$B,MATCH(F538,编号表!$A:$A,0))*100000+INDEX(编号表!$F:$F,MATCH(D538,编号表!$E:$E,0))*1000+INDEX(编号表!$D:$D,MATCH(E538,编号表!$C:$C,0))*10000+G538</f>
        <v>11221000</v>
      </c>
      <c r="C538" s="16" t="s">
        <v>367</v>
      </c>
      <c r="D538" s="16" t="s">
        <v>86</v>
      </c>
      <c r="E538" s="16" t="s">
        <v>335</v>
      </c>
      <c r="F538" s="35" t="s">
        <v>368</v>
      </c>
      <c r="G538" s="16">
        <v>0</v>
      </c>
      <c r="I538" s="16">
        <v>60</v>
      </c>
      <c r="J538" t="str">
        <f t="shared" si="4"/>
        <v>大类_凡品筑基灵植君</v>
      </c>
      <c r="K538" s="16" t="s">
        <v>337</v>
      </c>
      <c r="L538" s="16">
        <v>1</v>
      </c>
      <c r="M538" s="16" t="s">
        <v>369</v>
      </c>
      <c r="O538" s="16">
        <v>0</v>
      </c>
      <c r="P538" s="16" t="b">
        <v>1</v>
      </c>
      <c r="R538" s="16" t="b">
        <v>0</v>
      </c>
      <c r="S538" s="16">
        <v>1</v>
      </c>
      <c r="T538" s="16" t="s">
        <v>91</v>
      </c>
      <c r="U538" s="16">
        <v>999</v>
      </c>
      <c r="V538" s="16" t="s">
        <v>370</v>
      </c>
      <c r="W538" s="16">
        <v>31221000</v>
      </c>
      <c r="Y538" s="16" t="s">
        <v>371</v>
      </c>
      <c r="Z538" s="16" t="s">
        <v>372</v>
      </c>
      <c r="AA538" s="16" t="s">
        <v>373</v>
      </c>
      <c r="AB538" s="36">
        <v>11221000</v>
      </c>
      <c r="AC538" s="16" t="s">
        <v>374</v>
      </c>
      <c r="AD538" s="16">
        <v>40001</v>
      </c>
      <c r="AF538">
        <v>70001</v>
      </c>
      <c r="AH538">
        <v>15</v>
      </c>
      <c r="AI538" s="32" t="s">
        <v>364</v>
      </c>
      <c r="AJ538" s="16" t="s">
        <v>369</v>
      </c>
      <c r="AK538" s="16" t="s">
        <v>335</v>
      </c>
    </row>
    <row r="539" spans="2:37">
      <c r="B539" s="16" t="n">
        <f>10000000+INDEX(编号表!$B:$B,MATCH(F539,编号表!$A:$A,0))*100000+INDEX(编号表!$F:$F,MATCH(D539,编号表!$E:$E,0))*1000+INDEX(编号表!$D:$D,MATCH(E539,编号表!$C:$C,0))*10000+G539</f>
        <v>11321000</v>
      </c>
      <c r="C539" s="16" t="s">
        <v>375</v>
      </c>
      <c r="D539" s="16" t="s">
        <v>86</v>
      </c>
      <c r="E539" s="16" t="s">
        <v>335</v>
      </c>
      <c r="F539" s="35" t="s">
        <v>376</v>
      </c>
      <c r="G539" s="16">
        <v>0</v>
      </c>
      <c r="I539" s="16">
        <v>60</v>
      </c>
      <c r="J539" t="str">
        <f t="shared" si="4"/>
        <v>大类_凡品筑基灵植臣</v>
      </c>
      <c r="K539" s="16" t="s">
        <v>337</v>
      </c>
      <c r="L539" s="16">
        <v>1</v>
      </c>
      <c r="M539" s="16" t="s">
        <v>369</v>
      </c>
      <c r="O539" s="16">
        <v>0</v>
      </c>
      <c r="P539" s="16" t="b">
        <v>1</v>
      </c>
      <c r="R539" s="16" t="b">
        <v>0</v>
      </c>
      <c r="S539" s="16">
        <v>1</v>
      </c>
      <c r="T539" s="16" t="s">
        <v>91</v>
      </c>
      <c r="U539" s="16">
        <v>999</v>
      </c>
      <c r="V539" s="16" t="s">
        <v>370</v>
      </c>
      <c r="W539" s="16">
        <v>31321000</v>
      </c>
      <c r="Y539" s="16" t="s">
        <v>377</v>
      </c>
      <c r="Z539" s="16" t="s">
        <v>378</v>
      </c>
      <c r="AA539" s="16" t="s">
        <v>373</v>
      </c>
      <c r="AB539" s="36">
        <v>11321000</v>
      </c>
      <c r="AC539" s="16" t="s">
        <v>374</v>
      </c>
      <c r="AD539" s="16">
        <v>40001</v>
      </c>
      <c r="AF539">
        <v>70001</v>
      </c>
      <c r="AH539">
        <v>5</v>
      </c>
      <c r="AI539" s="32" t="s">
        <v>364</v>
      </c>
      <c r="AJ539" s="16" t="s">
        <v>369</v>
      </c>
      <c r="AK539" s="16" t="s">
        <v>335</v>
      </c>
    </row>
    <row r="540" spans="2:37">
      <c r="B540" s="16" t="n">
        <f>10000000+INDEX(编号表!$B:$B,MATCH(F540,编号表!$A:$A,0))*100000+INDEX(编号表!$F:$F,MATCH(D540,编号表!$E:$E,0))*1000+INDEX(编号表!$D:$D,MATCH(E540,编号表!$C:$C,0))*10000+G540</f>
        <v>11321001</v>
      </c>
      <c r="C540" s="16" t="s">
        <v>379</v>
      </c>
      <c r="D540" s="16" t="s">
        <v>86</v>
      </c>
      <c r="E540" s="16" t="s">
        <v>335</v>
      </c>
      <c r="F540" s="35" t="s">
        <v>376</v>
      </c>
      <c r="G540" s="16">
        <v>1</v>
      </c>
      <c r="I540" s="16">
        <v>60</v>
      </c>
      <c r="J540" t="str">
        <f t="shared" si="4"/>
        <v>大类_凡品筑基灵植臣</v>
      </c>
      <c r="K540" s="16" t="s">
        <v>337</v>
      </c>
      <c r="L540" s="16">
        <v>1</v>
      </c>
      <c r="M540" s="16" t="s">
        <v>369</v>
      </c>
      <c r="O540" s="16">
        <v>0</v>
      </c>
      <c r="P540" s="16" t="b">
        <v>1</v>
      </c>
      <c r="R540" s="16" t="b">
        <v>0</v>
      </c>
      <c r="S540" s="16">
        <v>1</v>
      </c>
      <c r="T540" s="16" t="s">
        <v>91</v>
      </c>
      <c r="U540" s="16">
        <v>999</v>
      </c>
      <c r="V540" s="16" t="s">
        <v>370</v>
      </c>
      <c r="W540" s="16">
        <v>31321001</v>
      </c>
      <c r="Y540" s="16" t="s">
        <v>380</v>
      </c>
      <c r="Z540" s="16" t="s">
        <v>381</v>
      </c>
      <c r="AA540" s="16" t="s">
        <v>373</v>
      </c>
      <c r="AB540" s="36">
        <v>11321001</v>
      </c>
      <c r="AC540" s="16" t="s">
        <v>374</v>
      </c>
      <c r="AD540" s="16">
        <v>40001</v>
      </c>
      <c r="AF540">
        <v>70001</v>
      </c>
      <c r="AH540">
        <v>5</v>
      </c>
      <c r="AI540" s="32" t="s">
        <v>364</v>
      </c>
      <c r="AJ540" s="16" t="s">
        <v>369</v>
      </c>
      <c r="AK540" s="16" t="s">
        <v>335</v>
      </c>
    </row>
    <row r="541" spans="2:37">
      <c r="B541" s="16" t="n">
        <f>10000000+INDEX(编号表!$B:$B,MATCH(F541,编号表!$A:$A,0))*100000+INDEX(编号表!$F:$F,MATCH(D541,编号表!$E:$E,0))*1000+INDEX(编号表!$D:$D,MATCH(E541,编号表!$C:$C,0))*10000+G541</f>
        <v>11321002</v>
      </c>
      <c r="C541" s="16" t="s">
        <v>382</v>
      </c>
      <c r="D541" s="16" t="s">
        <v>86</v>
      </c>
      <c r="E541" s="16" t="s">
        <v>335</v>
      </c>
      <c r="F541" s="35" t="s">
        <v>376</v>
      </c>
      <c r="G541" s="16">
        <v>2</v>
      </c>
      <c r="I541" s="16">
        <v>60</v>
      </c>
      <c r="J541" t="str">
        <f t="shared" si="4"/>
        <v>大类_凡品筑基灵植臣</v>
      </c>
      <c r="K541" s="16" t="s">
        <v>337</v>
      </c>
      <c r="L541" s="16">
        <v>1</v>
      </c>
      <c r="M541" s="16" t="s">
        <v>369</v>
      </c>
      <c r="O541" s="16">
        <v>0</v>
      </c>
      <c r="P541" s="16" t="b">
        <v>1</v>
      </c>
      <c r="R541" s="16" t="b">
        <v>0</v>
      </c>
      <c r="S541" s="16">
        <v>1</v>
      </c>
      <c r="T541" s="16" t="s">
        <v>91</v>
      </c>
      <c r="U541" s="16">
        <v>999</v>
      </c>
      <c r="V541" s="16" t="s">
        <v>370</v>
      </c>
      <c r="W541" s="16">
        <v>31321002</v>
      </c>
      <c r="Y541" s="16" t="s">
        <v>383</v>
      </c>
      <c r="Z541" s="16" t="s">
        <v>384</v>
      </c>
      <c r="AA541" s="16" t="s">
        <v>373</v>
      </c>
      <c r="AB541" s="36">
        <v>11321002</v>
      </c>
      <c r="AC541" s="16" t="s">
        <v>374</v>
      </c>
      <c r="AD541" s="16">
        <v>40001</v>
      </c>
      <c r="AF541">
        <v>70001</v>
      </c>
      <c r="AH541">
        <v>5</v>
      </c>
      <c r="AI541" s="32" t="s">
        <v>364</v>
      </c>
      <c r="AJ541" s="16" t="s">
        <v>369</v>
      </c>
      <c r="AK541" s="16" t="s">
        <v>335</v>
      </c>
    </row>
    <row r="542" spans="2:37">
      <c r="B542" s="16" t="n">
        <f>10000000+INDEX(编号表!$B:$B,MATCH(F542,编号表!$A:$A,0))*100000+INDEX(编号表!$F:$F,MATCH(D542,编号表!$E:$E,0))*1000+INDEX(编号表!$D:$D,MATCH(E542,编号表!$C:$C,0))*10000+G542</f>
        <v>11321003</v>
      </c>
      <c r="C542" s="16" t="s">
        <v>385</v>
      </c>
      <c r="D542" s="16" t="s">
        <v>86</v>
      </c>
      <c r="E542" s="16" t="s">
        <v>335</v>
      </c>
      <c r="F542" s="35" t="s">
        <v>376</v>
      </c>
      <c r="G542" s="16">
        <v>3</v>
      </c>
      <c r="I542" s="16">
        <v>60</v>
      </c>
      <c r="J542" t="str">
        <f t="shared" si="4"/>
        <v>大类_凡品筑基灵植臣</v>
      </c>
      <c r="K542" s="16" t="s">
        <v>337</v>
      </c>
      <c r="L542" s="16">
        <v>1</v>
      </c>
      <c r="M542" s="16" t="s">
        <v>369</v>
      </c>
      <c r="O542" s="16">
        <v>0</v>
      </c>
      <c r="P542" s="16" t="b">
        <v>1</v>
      </c>
      <c r="R542" s="16" t="b">
        <v>0</v>
      </c>
      <c r="S542" s="16">
        <v>1</v>
      </c>
      <c r="T542" s="16" t="s">
        <v>91</v>
      </c>
      <c r="U542" s="16">
        <v>999</v>
      </c>
      <c r="V542" s="16" t="s">
        <v>370</v>
      </c>
      <c r="W542" s="16">
        <v>31321003</v>
      </c>
      <c r="Y542" s="16" t="s">
        <v>386</v>
      </c>
      <c r="Z542" s="16" t="s">
        <v>387</v>
      </c>
      <c r="AA542" s="16" t="s">
        <v>373</v>
      </c>
      <c r="AB542" s="36">
        <v>11321003</v>
      </c>
      <c r="AC542" s="16" t="s">
        <v>374</v>
      </c>
      <c r="AD542" s="16">
        <v>40001</v>
      </c>
      <c r="AF542">
        <v>70001</v>
      </c>
      <c r="AH542">
        <v>5</v>
      </c>
      <c r="AI542" s="32" t="s">
        <v>364</v>
      </c>
      <c r="AJ542" s="16" t="s">
        <v>369</v>
      </c>
      <c r="AK542" s="16" t="s">
        <v>335</v>
      </c>
    </row>
    <row r="543" spans="2:37">
      <c r="B543" s="16" t="n">
        <f>10000000+INDEX(编号表!$B:$B,MATCH(F543,编号表!$A:$A,0))*100000+INDEX(编号表!$F:$F,MATCH(D543,编号表!$E:$E,0))*1000+INDEX(编号表!$D:$D,MATCH(E543,编号表!$C:$C,0))*10000+G543</f>
        <v>11321004</v>
      </c>
      <c r="C543" s="16" t="s">
        <v>388</v>
      </c>
      <c r="D543" s="16" t="s">
        <v>86</v>
      </c>
      <c r="E543" s="16" t="s">
        <v>335</v>
      </c>
      <c r="F543" s="35" t="s">
        <v>376</v>
      </c>
      <c r="G543" s="16">
        <v>4</v>
      </c>
      <c r="I543" s="16">
        <v>60</v>
      </c>
      <c r="J543" t="str">
        <f t="shared" si="4"/>
        <v>大类_凡品筑基灵植臣</v>
      </c>
      <c r="K543" s="16" t="s">
        <v>337</v>
      </c>
      <c r="L543" s="16">
        <v>1</v>
      </c>
      <c r="M543" s="16" t="s">
        <v>369</v>
      </c>
      <c r="O543" s="16">
        <v>0</v>
      </c>
      <c r="P543" s="16" t="b">
        <v>1</v>
      </c>
      <c r="R543" s="16" t="b">
        <v>0</v>
      </c>
      <c r="S543" s="16">
        <v>1</v>
      </c>
      <c r="T543" s="16" t="s">
        <v>91</v>
      </c>
      <c r="U543" s="16">
        <v>999</v>
      </c>
      <c r="V543" s="16" t="s">
        <v>370</v>
      </c>
      <c r="W543" s="16">
        <v>31321004</v>
      </c>
      <c r="Y543" s="16" t="s">
        <v>389</v>
      </c>
      <c r="Z543" s="16" t="s">
        <v>390</v>
      </c>
      <c r="AA543" s="16" t="s">
        <v>373</v>
      </c>
      <c r="AB543" s="36">
        <v>11321004</v>
      </c>
      <c r="AC543" s="16" t="s">
        <v>374</v>
      </c>
      <c r="AD543" s="16">
        <v>40001</v>
      </c>
      <c r="AF543">
        <v>70001</v>
      </c>
      <c r="AH543">
        <v>5</v>
      </c>
      <c r="AI543" s="32" t="s">
        <v>364</v>
      </c>
      <c r="AJ543" s="16" t="s">
        <v>369</v>
      </c>
      <c r="AK543" s="16" t="s">
        <v>335</v>
      </c>
    </row>
    <row r="544" spans="2:37">
      <c r="B544" s="16" t="n">
        <f>10000000+INDEX(编号表!$B:$B,MATCH(F544,编号表!$A:$A,0))*100000+INDEX(编号表!$F:$F,MATCH(D544,编号表!$E:$E,0))*1000+INDEX(编号表!$D:$D,MATCH(E544,编号表!$C:$C,0))*10000+G544</f>
        <v>11321005</v>
      </c>
      <c r="C544" s="16" t="s">
        <v>391</v>
      </c>
      <c r="D544" s="16" t="s">
        <v>86</v>
      </c>
      <c r="E544" s="16" t="s">
        <v>335</v>
      </c>
      <c r="F544" s="35" t="s">
        <v>376</v>
      </c>
      <c r="G544" s="16">
        <v>5</v>
      </c>
      <c r="I544" s="16">
        <v>60</v>
      </c>
      <c r="J544" t="str">
        <f t="shared" si="4"/>
        <v>大类_凡品筑基灵植臣</v>
      </c>
      <c r="K544" s="16" t="s">
        <v>337</v>
      </c>
      <c r="L544" s="16">
        <v>1</v>
      </c>
      <c r="M544" s="16" t="s">
        <v>369</v>
      </c>
      <c r="O544" s="16">
        <v>0</v>
      </c>
      <c r="P544" s="16" t="b">
        <v>1</v>
      </c>
      <c r="R544" s="16" t="b">
        <v>0</v>
      </c>
      <c r="S544" s="16">
        <v>1</v>
      </c>
      <c r="T544" s="16" t="s">
        <v>91</v>
      </c>
      <c r="U544" s="16">
        <v>999</v>
      </c>
      <c r="V544" s="16" t="s">
        <v>370</v>
      </c>
      <c r="W544" s="16">
        <v>31321005</v>
      </c>
      <c r="Y544" s="16" t="s">
        <v>392</v>
      </c>
      <c r="Z544" s="16" t="s">
        <v>393</v>
      </c>
      <c r="AA544" s="16" t="s">
        <v>373</v>
      </c>
      <c r="AB544" s="36">
        <v>11321005</v>
      </c>
      <c r="AC544" s="16" t="s">
        <v>374</v>
      </c>
      <c r="AD544" s="16">
        <v>40001</v>
      </c>
      <c r="AF544">
        <v>70001</v>
      </c>
      <c r="AH544">
        <v>5</v>
      </c>
      <c r="AI544" s="32" t="s">
        <v>364</v>
      </c>
      <c r="AJ544" s="16" t="s">
        <v>369</v>
      </c>
      <c r="AK544" s="16" t="s">
        <v>335</v>
      </c>
    </row>
    <row r="545" spans="2:37">
      <c r="B545" s="16" t="n">
        <f>10000000+INDEX(编号表!$B:$B,MATCH(F545,编号表!$A:$A,0))*100000+INDEX(编号表!$F:$F,MATCH(D545,编号表!$E:$E,0))*1000+INDEX(编号表!$D:$D,MATCH(E545,编号表!$C:$C,0))*10000+G545</f>
        <v>11321006</v>
      </c>
      <c r="C545" s="16" t="s">
        <v>394</v>
      </c>
      <c r="D545" s="16" t="s">
        <v>86</v>
      </c>
      <c r="E545" s="16" t="s">
        <v>335</v>
      </c>
      <c r="F545" s="35" t="s">
        <v>376</v>
      </c>
      <c r="G545" s="16">
        <v>6</v>
      </c>
      <c r="I545" s="16">
        <v>60</v>
      </c>
      <c r="J545" t="str">
        <f t="shared" si="4"/>
        <v>大类_凡品筑基灵植臣</v>
      </c>
      <c r="K545" s="16" t="s">
        <v>337</v>
      </c>
      <c r="L545" s="16">
        <v>1</v>
      </c>
      <c r="M545" s="16" t="s">
        <v>369</v>
      </c>
      <c r="O545" s="16">
        <v>0</v>
      </c>
      <c r="P545" s="16" t="b">
        <v>1</v>
      </c>
      <c r="R545" s="16" t="b">
        <v>0</v>
      </c>
      <c r="S545" s="16">
        <v>1</v>
      </c>
      <c r="T545" s="16" t="s">
        <v>91</v>
      </c>
      <c r="U545" s="16">
        <v>999</v>
      </c>
      <c r="V545" s="16" t="s">
        <v>370</v>
      </c>
      <c r="W545" s="16">
        <v>31321006</v>
      </c>
      <c r="Y545" s="16" t="s">
        <v>395</v>
      </c>
      <c r="Z545" s="16" t="s">
        <v>396</v>
      </c>
      <c r="AA545" s="16" t="s">
        <v>373</v>
      </c>
      <c r="AB545" s="36">
        <v>11321006</v>
      </c>
      <c r="AC545" s="16" t="s">
        <v>374</v>
      </c>
      <c r="AD545" s="16">
        <v>40001</v>
      </c>
      <c r="AF545">
        <v>70001</v>
      </c>
      <c r="AH545">
        <v>5</v>
      </c>
      <c r="AI545" s="32" t="s">
        <v>364</v>
      </c>
      <c r="AJ545" s="16" t="s">
        <v>369</v>
      </c>
      <c r="AK545" s="16" t="s">
        <v>335</v>
      </c>
    </row>
    <row r="546" spans="2:37">
      <c r="B546" s="16" t="n">
        <f>10000000+INDEX(编号表!$B:$B,MATCH(F546,编号表!$A:$A,0))*100000+INDEX(编号表!$F:$F,MATCH(D546,编号表!$E:$E,0))*1000+INDEX(编号表!$D:$D,MATCH(E546,编号表!$C:$C,0))*10000+G546</f>
        <v>11321007</v>
      </c>
      <c r="C546" s="16" t="s">
        <v>397</v>
      </c>
      <c r="D546" s="16" t="s">
        <v>86</v>
      </c>
      <c r="E546" s="16" t="s">
        <v>335</v>
      </c>
      <c r="F546" s="35" t="s">
        <v>376</v>
      </c>
      <c r="G546" s="16">
        <v>7</v>
      </c>
      <c r="I546" s="16">
        <v>60</v>
      </c>
      <c r="J546" t="str">
        <f t="shared" si="4"/>
        <v>大类_凡品筑基灵植臣</v>
      </c>
      <c r="K546" s="16" t="s">
        <v>337</v>
      </c>
      <c r="L546" s="16">
        <v>1</v>
      </c>
      <c r="M546" s="16" t="s">
        <v>369</v>
      </c>
      <c r="O546" s="16">
        <v>0</v>
      </c>
      <c r="P546" s="16" t="b">
        <v>1</v>
      </c>
      <c r="R546" s="16" t="b">
        <v>0</v>
      </c>
      <c r="S546" s="16">
        <v>1</v>
      </c>
      <c r="T546" s="16" t="s">
        <v>91</v>
      </c>
      <c r="U546" s="16">
        <v>999</v>
      </c>
      <c r="V546" s="16" t="s">
        <v>370</v>
      </c>
      <c r="W546" s="16">
        <v>31321007</v>
      </c>
      <c r="Y546" s="16" t="s">
        <v>398</v>
      </c>
      <c r="Z546" s="16" t="s">
        <v>399</v>
      </c>
      <c r="AA546" s="16" t="s">
        <v>373</v>
      </c>
      <c r="AB546" s="36">
        <v>11321007</v>
      </c>
      <c r="AC546" s="16" t="s">
        <v>374</v>
      </c>
      <c r="AD546" s="16">
        <v>40001</v>
      </c>
      <c r="AF546">
        <v>70001</v>
      </c>
      <c r="AH546">
        <v>5</v>
      </c>
      <c r="AI546" s="32" t="s">
        <v>364</v>
      </c>
      <c r="AJ546" s="16" t="s">
        <v>369</v>
      </c>
      <c r="AK546" s="16" t="s">
        <v>335</v>
      </c>
    </row>
    <row r="547" spans="2:37">
      <c r="B547" s="16" t="n">
        <f>10000000+INDEX(编号表!$B:$B,MATCH(F547,编号表!$A:$A,0))*100000+INDEX(编号表!$F:$F,MATCH(D547,编号表!$E:$E,0))*1000+INDEX(编号表!$D:$D,MATCH(E547,编号表!$C:$C,0))*10000+G547</f>
        <v>11321008</v>
      </c>
      <c r="C547" s="16" t="s">
        <v>400</v>
      </c>
      <c r="D547" s="16" t="s">
        <v>86</v>
      </c>
      <c r="E547" s="16" t="s">
        <v>335</v>
      </c>
      <c r="F547" s="35" t="s">
        <v>376</v>
      </c>
      <c r="G547" s="16">
        <v>8</v>
      </c>
      <c r="I547" s="16">
        <v>60</v>
      </c>
      <c r="J547" t="str">
        <f t="shared" si="4"/>
        <v>大类_凡品筑基灵植臣</v>
      </c>
      <c r="K547" s="16" t="s">
        <v>337</v>
      </c>
      <c r="L547" s="16">
        <v>1</v>
      </c>
      <c r="M547" s="16" t="s">
        <v>369</v>
      </c>
      <c r="O547" s="16">
        <v>0</v>
      </c>
      <c r="P547" s="16" t="b">
        <v>1</v>
      </c>
      <c r="R547" s="16" t="b">
        <v>0</v>
      </c>
      <c r="S547" s="16">
        <v>1</v>
      </c>
      <c r="T547" s="16" t="s">
        <v>91</v>
      </c>
      <c r="U547" s="16">
        <v>999</v>
      </c>
      <c r="V547" s="16" t="s">
        <v>370</v>
      </c>
      <c r="W547" s="16">
        <v>31321008</v>
      </c>
      <c r="Y547" s="16" t="s">
        <v>401</v>
      </c>
      <c r="Z547" s="16" t="s">
        <v>402</v>
      </c>
      <c r="AA547" s="16" t="s">
        <v>373</v>
      </c>
      <c r="AB547" s="36">
        <v>11321008</v>
      </c>
      <c r="AC547" s="16" t="s">
        <v>374</v>
      </c>
      <c r="AD547" s="16">
        <v>40001</v>
      </c>
      <c r="AF547">
        <v>70001</v>
      </c>
      <c r="AH547">
        <v>5</v>
      </c>
      <c r="AI547" s="32" t="s">
        <v>364</v>
      </c>
      <c r="AJ547" s="16" t="s">
        <v>369</v>
      </c>
      <c r="AK547" s="16" t="s">
        <v>335</v>
      </c>
    </row>
    <row r="548" spans="2:37">
      <c r="B548" s="16" t="n">
        <f>10000000+INDEX(编号表!$B:$B,MATCH(F548,编号表!$A:$A,0))*100000+INDEX(编号表!$F:$F,MATCH(D548,编号表!$E:$E,0))*1000+INDEX(编号表!$D:$D,MATCH(E548,编号表!$C:$C,0))*10000+G548</f>
        <v>11321009</v>
      </c>
      <c r="C548" s="16" t="s">
        <v>403</v>
      </c>
      <c r="D548" s="16" t="s">
        <v>86</v>
      </c>
      <c r="E548" s="16" t="s">
        <v>335</v>
      </c>
      <c r="F548" s="35" t="s">
        <v>376</v>
      </c>
      <c r="G548" s="16">
        <v>9</v>
      </c>
      <c r="I548" s="16">
        <v>60</v>
      </c>
      <c r="J548" t="str">
        <f t="shared" si="4"/>
        <v>大类_凡品筑基灵植臣</v>
      </c>
      <c r="K548" s="16" t="s">
        <v>337</v>
      </c>
      <c r="L548" s="16">
        <v>1</v>
      </c>
      <c r="M548" s="16" t="s">
        <v>369</v>
      </c>
      <c r="O548" s="16">
        <v>0</v>
      </c>
      <c r="P548" s="16" t="b">
        <v>1</v>
      </c>
      <c r="R548" s="16" t="b">
        <v>0</v>
      </c>
      <c r="S548" s="16">
        <v>1</v>
      </c>
      <c r="T548" s="16" t="s">
        <v>91</v>
      </c>
      <c r="U548" s="16">
        <v>999</v>
      </c>
      <c r="V548" s="16" t="s">
        <v>370</v>
      </c>
      <c r="W548" s="16">
        <v>31321009</v>
      </c>
      <c r="Y548" s="16" t="s">
        <v>404</v>
      </c>
      <c r="Z548" s="16" t="s">
        <v>405</v>
      </c>
      <c r="AA548" s="16" t="s">
        <v>373</v>
      </c>
      <c r="AB548" s="36">
        <v>11321009</v>
      </c>
      <c r="AC548" s="16" t="s">
        <v>374</v>
      </c>
      <c r="AD548" s="16">
        <v>40001</v>
      </c>
      <c r="AF548">
        <v>70001</v>
      </c>
      <c r="AH548">
        <v>5</v>
      </c>
      <c r="AI548" s="32" t="s">
        <v>364</v>
      </c>
      <c r="AJ548" s="16" t="s">
        <v>369</v>
      </c>
      <c r="AK548" s="16" t="s">
        <v>335</v>
      </c>
    </row>
    <row r="549" spans="2:37">
      <c r="B549" s="16" t="n">
        <f>10000000+INDEX(编号表!$B:$B,MATCH(F549,编号表!$A:$A,0))*100000+INDEX(编号表!$F:$F,MATCH(D549,编号表!$E:$E,0))*1000+INDEX(编号表!$D:$D,MATCH(E549,编号表!$C:$C,0))*10000+G549</f>
        <v>11521000</v>
      </c>
      <c r="C549" s="16" t="s">
        <v>406</v>
      </c>
      <c r="D549" s="16" t="s">
        <v>86</v>
      </c>
      <c r="E549" s="16" t="s">
        <v>335</v>
      </c>
      <c r="F549" s="35" t="s">
        <v>407</v>
      </c>
      <c r="G549" s="16">
        <v>0</v>
      </c>
      <c r="I549" s="16">
        <v>60</v>
      </c>
      <c r="J549" t="str">
        <f t="shared" si="4"/>
        <v>大类_凡品筑基灵植使</v>
      </c>
      <c r="K549" s="16" t="s">
        <v>337</v>
      </c>
      <c r="L549" s="16">
        <v>1</v>
      </c>
      <c r="M549" s="16" t="s">
        <v>369</v>
      </c>
      <c r="O549" s="16">
        <v>0</v>
      </c>
      <c r="P549" s="16" t="b">
        <v>1</v>
      </c>
      <c r="R549" s="16" t="b">
        <v>0</v>
      </c>
      <c r="S549" s="16">
        <v>1</v>
      </c>
      <c r="T549" s="16" t="s">
        <v>91</v>
      </c>
      <c r="U549" s="16">
        <v>999</v>
      </c>
      <c r="V549" s="16" t="s">
        <v>370</v>
      </c>
      <c r="W549" s="16">
        <v>31521000</v>
      </c>
      <c r="Y549" s="16" t="s">
        <v>408</v>
      </c>
      <c r="Z549" s="16" t="s">
        <v>409</v>
      </c>
      <c r="AA549" s="16" t="s">
        <v>373</v>
      </c>
      <c r="AB549" s="36">
        <v>11521000</v>
      </c>
      <c r="AC549" s="16" t="s">
        <v>374</v>
      </c>
      <c r="AD549" s="16">
        <v>40001</v>
      </c>
      <c r="AF549">
        <v>70001</v>
      </c>
      <c r="AH549">
        <v>5</v>
      </c>
      <c r="AI549" s="32" t="s">
        <v>364</v>
      </c>
      <c r="AJ549" s="16" t="s">
        <v>369</v>
      </c>
      <c r="AK549" s="16" t="s">
        <v>335</v>
      </c>
    </row>
    <row r="550" spans="2:37">
      <c r="B550" s="16" t="n">
        <f>10000000+INDEX(编号表!$B:$B,MATCH(F550,编号表!$A:$A,0))*100000+INDEX(编号表!$F:$F,MATCH(D550,编号表!$E:$E,0))*1000+INDEX(编号表!$D:$D,MATCH(E550,编号表!$C:$C,0))*10000+G550</f>
        <v>11521001</v>
      </c>
      <c r="C550" s="16" t="s">
        <v>410</v>
      </c>
      <c r="D550" s="16" t="s">
        <v>86</v>
      </c>
      <c r="E550" s="16" t="s">
        <v>335</v>
      </c>
      <c r="F550" s="35" t="s">
        <v>407</v>
      </c>
      <c r="G550" s="16">
        <v>1</v>
      </c>
      <c r="I550" s="16">
        <v>60</v>
      </c>
      <c r="J550" t="str">
        <f t="shared" si="4"/>
        <v>大类_凡品筑基灵植使</v>
      </c>
      <c r="K550" s="16" t="s">
        <v>337</v>
      </c>
      <c r="L550" s="16">
        <v>1</v>
      </c>
      <c r="M550" s="16" t="s">
        <v>369</v>
      </c>
      <c r="O550" s="16">
        <v>0</v>
      </c>
      <c r="P550" s="16" t="b">
        <v>1</v>
      </c>
      <c r="R550" s="16" t="b">
        <v>0</v>
      </c>
      <c r="S550" s="16">
        <v>1</v>
      </c>
      <c r="T550" s="16" t="s">
        <v>91</v>
      </c>
      <c r="U550" s="16">
        <v>999</v>
      </c>
      <c r="V550" s="16" t="s">
        <v>370</v>
      </c>
      <c r="W550" s="16">
        <v>31521001</v>
      </c>
      <c r="Y550" s="16" t="s">
        <v>411</v>
      </c>
      <c r="Z550" s="16" t="s">
        <v>412</v>
      </c>
      <c r="AA550" s="16" t="s">
        <v>373</v>
      </c>
      <c r="AB550" s="36">
        <v>11521001</v>
      </c>
      <c r="AC550" s="16" t="s">
        <v>374</v>
      </c>
      <c r="AD550" s="16">
        <v>40001</v>
      </c>
      <c r="AF550">
        <v>70001</v>
      </c>
      <c r="AH550">
        <v>5</v>
      </c>
      <c r="AI550" s="32" t="s">
        <v>364</v>
      </c>
      <c r="AJ550" s="16" t="s">
        <v>369</v>
      </c>
      <c r="AK550" s="16" t="s">
        <v>335</v>
      </c>
    </row>
    <row r="551" spans="2:37">
      <c r="B551" s="16" t="n">
        <f>10000000+INDEX(编号表!$B:$B,MATCH(F551,编号表!$A:$A,0))*100000+INDEX(编号表!$F:$F,MATCH(D551,编号表!$E:$E,0))*1000+INDEX(编号表!$D:$D,MATCH(E551,编号表!$C:$C,0))*10000+G551</f>
        <v>11521002</v>
      </c>
      <c r="C551" s="16" t="s">
        <v>413</v>
      </c>
      <c r="D551" s="16" t="s">
        <v>86</v>
      </c>
      <c r="E551" s="16" t="s">
        <v>335</v>
      </c>
      <c r="F551" s="35" t="s">
        <v>407</v>
      </c>
      <c r="G551" s="16">
        <v>2</v>
      </c>
      <c r="I551" s="16">
        <v>60</v>
      </c>
      <c r="J551" t="str">
        <f t="shared" si="4"/>
        <v>大类_凡品筑基灵植使</v>
      </c>
      <c r="K551" s="16" t="s">
        <v>337</v>
      </c>
      <c r="L551" s="16">
        <v>1</v>
      </c>
      <c r="M551" s="16" t="s">
        <v>369</v>
      </c>
      <c r="O551" s="16">
        <v>0</v>
      </c>
      <c r="P551" s="16" t="b">
        <v>1</v>
      </c>
      <c r="R551" s="16" t="b">
        <v>0</v>
      </c>
      <c r="S551" s="16">
        <v>1</v>
      </c>
      <c r="T551" s="16" t="s">
        <v>91</v>
      </c>
      <c r="U551" s="16">
        <v>999</v>
      </c>
      <c r="V551" s="16" t="s">
        <v>370</v>
      </c>
      <c r="W551" s="16">
        <v>31521002</v>
      </c>
      <c r="Y551" s="16" t="s">
        <v>414</v>
      </c>
      <c r="Z551" s="16" t="s">
        <v>415</v>
      </c>
      <c r="AA551" s="16" t="s">
        <v>373</v>
      </c>
      <c r="AB551" s="36">
        <v>11521002</v>
      </c>
      <c r="AC551" s="16" t="s">
        <v>374</v>
      </c>
      <c r="AD551" s="16">
        <v>40001</v>
      </c>
      <c r="AF551">
        <v>70001</v>
      </c>
      <c r="AH551">
        <v>5</v>
      </c>
      <c r="AI551" s="32" t="s">
        <v>364</v>
      </c>
      <c r="AJ551" s="16" t="s">
        <v>369</v>
      </c>
      <c r="AK551" s="16" t="s">
        <v>335</v>
      </c>
    </row>
    <row r="552" spans="2:37">
      <c r="B552" s="16" t="n">
        <f>10000000+INDEX(编号表!$B:$B,MATCH(F552,编号表!$A:$A,0))*100000+INDEX(编号表!$F:$F,MATCH(D552,编号表!$E:$E,0))*1000+INDEX(编号表!$D:$D,MATCH(E552,编号表!$C:$C,0))*10000+G552</f>
        <v>11521003</v>
      </c>
      <c r="C552" s="16" t="s">
        <v>416</v>
      </c>
      <c r="D552" s="16" t="s">
        <v>86</v>
      </c>
      <c r="E552" s="16" t="s">
        <v>335</v>
      </c>
      <c r="F552" s="35" t="s">
        <v>407</v>
      </c>
      <c r="G552" s="16">
        <v>3</v>
      </c>
      <c r="I552" s="16">
        <v>60</v>
      </c>
      <c r="J552" t="str">
        <f t="shared" si="4"/>
        <v>大类_凡品筑基灵植使</v>
      </c>
      <c r="K552" s="16" t="s">
        <v>337</v>
      </c>
      <c r="L552" s="16">
        <v>1</v>
      </c>
      <c r="M552" s="16" t="s">
        <v>369</v>
      </c>
      <c r="O552" s="16">
        <v>0</v>
      </c>
      <c r="P552" s="16" t="b">
        <v>1</v>
      </c>
      <c r="R552" s="16" t="b">
        <v>0</v>
      </c>
      <c r="S552" s="16">
        <v>1</v>
      </c>
      <c r="T552" s="16" t="s">
        <v>91</v>
      </c>
      <c r="U552" s="16">
        <v>999</v>
      </c>
      <c r="V552" s="16" t="s">
        <v>370</v>
      </c>
      <c r="W552" s="16">
        <v>31521003</v>
      </c>
      <c r="Y552" s="16" t="s">
        <v>417</v>
      </c>
      <c r="Z552" s="16" t="s">
        <v>418</v>
      </c>
      <c r="AA552" s="16" t="s">
        <v>373</v>
      </c>
      <c r="AB552" s="36">
        <v>11521003</v>
      </c>
      <c r="AC552" s="16" t="s">
        <v>374</v>
      </c>
      <c r="AD552" s="16">
        <v>40001</v>
      </c>
      <c r="AF552">
        <v>70001</v>
      </c>
      <c r="AH552">
        <v>5</v>
      </c>
      <c r="AI552" s="32" t="s">
        <v>364</v>
      </c>
      <c r="AJ552" s="16" t="s">
        <v>369</v>
      </c>
      <c r="AK552" s="16" t="s">
        <v>335</v>
      </c>
    </row>
    <row r="553" spans="2:37">
      <c r="B553" s="16" t="n">
        <f>10000000+INDEX(编号表!$B:$B,MATCH(F553,编号表!$A:$A,0))*100000+INDEX(编号表!$F:$F,MATCH(D553,编号表!$E:$E,0))*1000+INDEX(编号表!$D:$D,MATCH(E553,编号表!$C:$C,0))*10000+G553</f>
        <v>11521004</v>
      </c>
      <c r="C553" s="16" t="s">
        <v>419</v>
      </c>
      <c r="D553" s="16" t="s">
        <v>86</v>
      </c>
      <c r="E553" s="16" t="s">
        <v>335</v>
      </c>
      <c r="F553" s="35" t="s">
        <v>407</v>
      </c>
      <c r="G553" s="16">
        <v>4</v>
      </c>
      <c r="I553" s="16">
        <v>60</v>
      </c>
      <c r="J553" t="str">
        <f t="shared" si="4"/>
        <v>大类_凡品筑基灵植使</v>
      </c>
      <c r="K553" s="16" t="s">
        <v>337</v>
      </c>
      <c r="L553" s="16">
        <v>1</v>
      </c>
      <c r="M553" s="16" t="s">
        <v>369</v>
      </c>
      <c r="O553" s="16">
        <v>0</v>
      </c>
      <c r="P553" s="16" t="b">
        <v>1</v>
      </c>
      <c r="R553" s="16" t="b">
        <v>0</v>
      </c>
      <c r="S553" s="16">
        <v>1</v>
      </c>
      <c r="T553" s="16" t="s">
        <v>91</v>
      </c>
      <c r="U553" s="16">
        <v>999</v>
      </c>
      <c r="V553" s="16" t="s">
        <v>370</v>
      </c>
      <c r="W553" s="16">
        <v>31521004</v>
      </c>
      <c r="Y553" s="16" t="s">
        <v>420</v>
      </c>
      <c r="Z553" s="16" t="s">
        <v>421</v>
      </c>
      <c r="AA553" s="16" t="s">
        <v>373</v>
      </c>
      <c r="AB553" s="36">
        <v>11521004</v>
      </c>
      <c r="AC553" s="16" t="s">
        <v>374</v>
      </c>
      <c r="AD553" s="16">
        <v>40001</v>
      </c>
      <c r="AF553">
        <v>70001</v>
      </c>
      <c r="AH553">
        <v>5</v>
      </c>
      <c r="AI553" s="32" t="s">
        <v>364</v>
      </c>
      <c r="AJ553" s="16" t="s">
        <v>369</v>
      </c>
      <c r="AK553" s="16" t="s">
        <v>335</v>
      </c>
    </row>
    <row r="554" spans="2:37">
      <c r="B554" s="16" t="n">
        <f>10000000+INDEX(编号表!$B:$B,MATCH(F554,编号表!$A:$A,0))*100000+INDEX(编号表!$F:$F,MATCH(D554,编号表!$E:$E,0))*1000+INDEX(编号表!$D:$D,MATCH(E554,编号表!$C:$C,0))*10000+G554</f>
        <v>11521005</v>
      </c>
      <c r="C554" s="16" t="s">
        <v>422</v>
      </c>
      <c r="D554" s="16" t="s">
        <v>86</v>
      </c>
      <c r="E554" s="16" t="s">
        <v>335</v>
      </c>
      <c r="F554" s="35" t="s">
        <v>407</v>
      </c>
      <c r="G554" s="16">
        <v>5</v>
      </c>
      <c r="I554" s="16">
        <v>60</v>
      </c>
      <c r="J554" t="str">
        <f t="shared" si="4"/>
        <v>大类_凡品筑基灵植使</v>
      </c>
      <c r="K554" s="16" t="s">
        <v>337</v>
      </c>
      <c r="L554" s="16">
        <v>1</v>
      </c>
      <c r="M554" s="16" t="s">
        <v>369</v>
      </c>
      <c r="O554" s="16">
        <v>0</v>
      </c>
      <c r="P554" s="16" t="b">
        <v>1</v>
      </c>
      <c r="R554" s="16" t="b">
        <v>0</v>
      </c>
      <c r="S554" s="16">
        <v>1</v>
      </c>
      <c r="T554" s="16" t="s">
        <v>91</v>
      </c>
      <c r="U554" s="16">
        <v>999</v>
      </c>
      <c r="V554" s="16" t="s">
        <v>370</v>
      </c>
      <c r="W554" s="16">
        <v>31521005</v>
      </c>
      <c r="Y554" s="16" t="s">
        <v>423</v>
      </c>
      <c r="Z554" s="16" t="s">
        <v>424</v>
      </c>
      <c r="AA554" s="16" t="s">
        <v>373</v>
      </c>
      <c r="AB554" s="36">
        <v>11521005</v>
      </c>
      <c r="AC554" s="16" t="s">
        <v>374</v>
      </c>
      <c r="AD554" s="16">
        <v>40001</v>
      </c>
      <c r="AF554">
        <v>70001</v>
      </c>
      <c r="AH554">
        <v>5</v>
      </c>
      <c r="AI554" s="32" t="s">
        <v>364</v>
      </c>
      <c r="AJ554" s="16" t="s">
        <v>369</v>
      </c>
      <c r="AK554" s="16" t="s">
        <v>335</v>
      </c>
    </row>
    <row r="555" spans="2:37">
      <c r="B555" s="16" t="n">
        <f>10000000+INDEX(编号表!$B:$B,MATCH(F555,编号表!$A:$A,0))*100000+INDEX(编号表!$F:$F,MATCH(D555,编号表!$E:$E,0))*1000+INDEX(编号表!$D:$D,MATCH(E555,编号表!$C:$C,0))*10000+G555</f>
        <v>11521006</v>
      </c>
      <c r="C555" s="16" t="s">
        <v>425</v>
      </c>
      <c r="D555" s="16" t="s">
        <v>86</v>
      </c>
      <c r="E555" s="16" t="s">
        <v>335</v>
      </c>
      <c r="F555" s="35" t="s">
        <v>407</v>
      </c>
      <c r="G555" s="16">
        <v>6</v>
      </c>
      <c r="I555" s="16">
        <v>60</v>
      </c>
      <c r="J555" t="str">
        <f t="shared" si="4"/>
        <v>大类_凡品筑基灵植使</v>
      </c>
      <c r="K555" s="16" t="s">
        <v>337</v>
      </c>
      <c r="L555" s="16">
        <v>1</v>
      </c>
      <c r="M555" s="16" t="s">
        <v>369</v>
      </c>
      <c r="O555" s="16">
        <v>0</v>
      </c>
      <c r="P555" s="16" t="b">
        <v>1</v>
      </c>
      <c r="R555" s="16" t="b">
        <v>0</v>
      </c>
      <c r="S555" s="16">
        <v>1</v>
      </c>
      <c r="T555" s="16" t="s">
        <v>91</v>
      </c>
      <c r="U555" s="16">
        <v>999</v>
      </c>
      <c r="V555" s="16" t="s">
        <v>370</v>
      </c>
      <c r="W555" s="16">
        <v>31521006</v>
      </c>
      <c r="Y555" s="16" t="s">
        <v>426</v>
      </c>
      <c r="Z555" s="16" t="s">
        <v>427</v>
      </c>
      <c r="AA555" s="16" t="s">
        <v>373</v>
      </c>
      <c r="AB555" s="36">
        <v>11521006</v>
      </c>
      <c r="AC555" s="16" t="s">
        <v>374</v>
      </c>
      <c r="AD555" s="16">
        <v>40001</v>
      </c>
      <c r="AF555">
        <v>70001</v>
      </c>
      <c r="AH555">
        <v>5</v>
      </c>
      <c r="AI555" s="32" t="s">
        <v>364</v>
      </c>
      <c r="AJ555" s="16" t="s">
        <v>369</v>
      </c>
      <c r="AK555" s="16" t="s">
        <v>335</v>
      </c>
    </row>
    <row r="556" spans="2:37">
      <c r="B556" s="16" t="n">
        <f>10000000+INDEX(编号表!$B:$B,MATCH(F556,编号表!$A:$A,0))*100000+INDEX(编号表!$F:$F,MATCH(D556,编号表!$E:$E,0))*1000+INDEX(编号表!$D:$D,MATCH(E556,编号表!$C:$C,0))*10000+G556</f>
        <v>11521007</v>
      </c>
      <c r="C556" s="16" t="s">
        <v>428</v>
      </c>
      <c r="D556" s="16" t="s">
        <v>86</v>
      </c>
      <c r="E556" s="16" t="s">
        <v>335</v>
      </c>
      <c r="F556" s="35" t="s">
        <v>407</v>
      </c>
      <c r="G556" s="16">
        <v>7</v>
      </c>
      <c r="I556" s="16">
        <v>60</v>
      </c>
      <c r="J556" t="str">
        <f t="shared" si="4"/>
        <v>大类_凡品筑基灵植使</v>
      </c>
      <c r="K556" s="16" t="s">
        <v>337</v>
      </c>
      <c r="L556" s="16">
        <v>1</v>
      </c>
      <c r="M556" s="16" t="s">
        <v>369</v>
      </c>
      <c r="O556" s="16">
        <v>0</v>
      </c>
      <c r="P556" s="16" t="b">
        <v>1</v>
      </c>
      <c r="R556" s="16" t="b">
        <v>0</v>
      </c>
      <c r="S556" s="16">
        <v>1</v>
      </c>
      <c r="T556" s="16" t="s">
        <v>91</v>
      </c>
      <c r="U556" s="16">
        <v>999</v>
      </c>
      <c r="V556" s="16" t="s">
        <v>370</v>
      </c>
      <c r="W556" s="16">
        <v>31521007</v>
      </c>
      <c r="Y556" s="16" t="s">
        <v>429</v>
      </c>
      <c r="Z556" s="16" t="s">
        <v>430</v>
      </c>
      <c r="AA556" s="16" t="s">
        <v>373</v>
      </c>
      <c r="AB556" s="36">
        <v>11521007</v>
      </c>
      <c r="AC556" s="16" t="s">
        <v>374</v>
      </c>
      <c r="AD556" s="16">
        <v>40001</v>
      </c>
      <c r="AF556">
        <v>70001</v>
      </c>
      <c r="AH556">
        <v>5</v>
      </c>
      <c r="AI556" s="32" t="s">
        <v>364</v>
      </c>
      <c r="AJ556" s="16" t="s">
        <v>369</v>
      </c>
      <c r="AK556" s="16" t="s">
        <v>335</v>
      </c>
    </row>
    <row r="557" spans="2:37">
      <c r="B557" s="16" t="n">
        <f>10000000+INDEX(编号表!$B:$B,MATCH(F557,编号表!$A:$A,0))*100000+INDEX(编号表!$F:$F,MATCH(D557,编号表!$E:$E,0))*1000+INDEX(编号表!$D:$D,MATCH(E557,编号表!$C:$C,0))*10000+G557</f>
        <v>11521008</v>
      </c>
      <c r="C557" s="16" t="s">
        <v>431</v>
      </c>
      <c r="D557" s="16" t="s">
        <v>86</v>
      </c>
      <c r="E557" s="16" t="s">
        <v>335</v>
      </c>
      <c r="F557" s="35" t="s">
        <v>407</v>
      </c>
      <c r="G557" s="16">
        <v>8</v>
      </c>
      <c r="I557" s="16">
        <v>60</v>
      </c>
      <c r="J557" t="str">
        <f t="shared" si="4"/>
        <v>大类_凡品筑基灵植使</v>
      </c>
      <c r="K557" s="16" t="s">
        <v>337</v>
      </c>
      <c r="L557" s="16">
        <v>1</v>
      </c>
      <c r="M557" s="16" t="s">
        <v>369</v>
      </c>
      <c r="O557" s="16">
        <v>0</v>
      </c>
      <c r="P557" s="16" t="b">
        <v>1</v>
      </c>
      <c r="R557" s="16" t="b">
        <v>0</v>
      </c>
      <c r="S557" s="16">
        <v>1</v>
      </c>
      <c r="T557" s="16" t="s">
        <v>91</v>
      </c>
      <c r="U557" s="16">
        <v>999</v>
      </c>
      <c r="V557" s="16" t="s">
        <v>370</v>
      </c>
      <c r="W557" s="16">
        <v>31521008</v>
      </c>
      <c r="Y557" s="16" t="s">
        <v>432</v>
      </c>
      <c r="Z557" s="16" t="s">
        <v>433</v>
      </c>
      <c r="AA557" s="16" t="s">
        <v>373</v>
      </c>
      <c r="AB557" s="36">
        <v>11521008</v>
      </c>
      <c r="AC557" s="16" t="s">
        <v>374</v>
      </c>
      <c r="AD557" s="16">
        <v>40001</v>
      </c>
      <c r="AF557">
        <v>70001</v>
      </c>
      <c r="AH557">
        <v>5</v>
      </c>
      <c r="AI557" s="32" t="s">
        <v>364</v>
      </c>
      <c r="AJ557" s="16" t="s">
        <v>369</v>
      </c>
      <c r="AK557" s="16" t="s">
        <v>335</v>
      </c>
    </row>
    <row r="558" spans="2:37">
      <c r="B558" s="16" t="n">
        <f>10000000+INDEX(编号表!$B:$B,MATCH(F558,编号表!$A:$A,0))*100000+INDEX(编号表!$F:$F,MATCH(D558,编号表!$E:$E,0))*1000+INDEX(编号表!$D:$D,MATCH(E558,编号表!$C:$C,0))*10000+G558</f>
        <v>11521009</v>
      </c>
      <c r="C558" s="16" t="s">
        <v>434</v>
      </c>
      <c r="D558" s="16" t="s">
        <v>86</v>
      </c>
      <c r="E558" s="16" t="s">
        <v>335</v>
      </c>
      <c r="F558" s="35" t="s">
        <v>407</v>
      </c>
      <c r="G558" s="16">
        <v>9</v>
      </c>
      <c r="I558" s="16">
        <v>60</v>
      </c>
      <c r="J558" t="str">
        <f t="shared" si="4"/>
        <v>大类_凡品筑基灵植使</v>
      </c>
      <c r="K558" s="16" t="s">
        <v>337</v>
      </c>
      <c r="L558" s="16">
        <v>1</v>
      </c>
      <c r="M558" s="16" t="s">
        <v>369</v>
      </c>
      <c r="O558" s="16">
        <v>0</v>
      </c>
      <c r="P558" s="16" t="b">
        <v>1</v>
      </c>
      <c r="R558" s="16" t="b">
        <v>0</v>
      </c>
      <c r="S558" s="16">
        <v>1</v>
      </c>
      <c r="T558" s="16" t="s">
        <v>91</v>
      </c>
      <c r="U558" s="16">
        <v>999</v>
      </c>
      <c r="V558" s="16" t="s">
        <v>370</v>
      </c>
      <c r="W558" s="16">
        <v>31521009</v>
      </c>
      <c r="Y558" s="16" t="s">
        <v>435</v>
      </c>
      <c r="Z558" s="16" t="s">
        <v>436</v>
      </c>
      <c r="AA558" s="16" t="s">
        <v>373</v>
      </c>
      <c r="AB558" s="36">
        <v>11521009</v>
      </c>
      <c r="AC558" s="16" t="s">
        <v>374</v>
      </c>
      <c r="AD558" s="16">
        <v>40001</v>
      </c>
      <c r="AF558">
        <v>70001</v>
      </c>
      <c r="AH558">
        <v>5</v>
      </c>
      <c r="AI558" s="32" t="s">
        <v>364</v>
      </c>
      <c r="AJ558" s="16" t="s">
        <v>369</v>
      </c>
      <c r="AK558" s="16" t="s">
        <v>335</v>
      </c>
    </row>
    <row r="559" spans="2:37">
      <c r="B559" s="16" t="n">
        <f>10000000+INDEX(编号表!$B:$B,MATCH(F559,编号表!$A:$A,0))*100000+INDEX(编号表!$F:$F,MATCH(D559,编号表!$E:$E,0))*1000+INDEX(编号表!$D:$D,MATCH(E559,编号表!$C:$C,0))*10000+G559</f>
        <v>11421000</v>
      </c>
      <c r="C559" s="16" t="s">
        <v>437</v>
      </c>
      <c r="D559" s="16" t="s">
        <v>86</v>
      </c>
      <c r="E559" s="16" t="s">
        <v>335</v>
      </c>
      <c r="F559" s="35" t="s">
        <v>438</v>
      </c>
      <c r="G559" s="16">
        <v>0</v>
      </c>
      <c r="I559" s="16">
        <v>60</v>
      </c>
      <c r="J559" t="str">
        <f t="shared" si="4"/>
        <v>大类_凡品筑基灵植佐</v>
      </c>
      <c r="K559" s="16" t="s">
        <v>337</v>
      </c>
      <c r="L559" s="16">
        <v>1</v>
      </c>
      <c r="M559" s="16" t="s">
        <v>369</v>
      </c>
      <c r="O559" s="16">
        <v>0</v>
      </c>
      <c r="P559" s="16" t="b">
        <v>1</v>
      </c>
      <c r="R559" s="16" t="b">
        <v>0</v>
      </c>
      <c r="S559" s="16">
        <v>1</v>
      </c>
      <c r="T559" s="16" t="s">
        <v>91</v>
      </c>
      <c r="U559" s="16">
        <v>999</v>
      </c>
      <c r="V559" s="16" t="s">
        <v>370</v>
      </c>
      <c r="W559" s="16">
        <v>31421000</v>
      </c>
      <c r="Y559" s="16" t="s">
        <v>439</v>
      </c>
      <c r="Z559" s="16" t="s">
        <v>440</v>
      </c>
      <c r="AA559" s="16" t="s">
        <v>373</v>
      </c>
      <c r="AB559" s="36">
        <v>11421000</v>
      </c>
      <c r="AC559" s="16" t="s">
        <v>374</v>
      </c>
      <c r="AD559" s="16">
        <v>40001</v>
      </c>
      <c r="AF559">
        <v>70001</v>
      </c>
      <c r="AH559">
        <v>5</v>
      </c>
      <c r="AI559" s="32" t="s">
        <v>364</v>
      </c>
      <c r="AJ559" s="16" t="s">
        <v>369</v>
      </c>
      <c r="AK559" s="16" t="s">
        <v>335</v>
      </c>
    </row>
    <row r="560" spans="2:37">
      <c r="B560" s="16" t="n">
        <f>10000000+INDEX(编号表!$B:$B,MATCH(F560,编号表!$A:$A,0))*100000+INDEX(编号表!$F:$F,MATCH(D560,编号表!$E:$E,0))*1000+INDEX(编号表!$D:$D,MATCH(E560,编号表!$C:$C,0))*10000+G560</f>
        <v>11421001</v>
      </c>
      <c r="C560" s="16" t="s">
        <v>441</v>
      </c>
      <c r="D560" s="16" t="s">
        <v>86</v>
      </c>
      <c r="E560" s="16" t="s">
        <v>335</v>
      </c>
      <c r="F560" s="35" t="s">
        <v>438</v>
      </c>
      <c r="G560" s="16">
        <v>1</v>
      </c>
      <c r="I560" s="16">
        <v>60</v>
      </c>
      <c r="J560" t="str">
        <f t="shared" si="4"/>
        <v>大类_凡品筑基灵植佐</v>
      </c>
      <c r="K560" s="16" t="s">
        <v>337</v>
      </c>
      <c r="L560" s="16">
        <v>1</v>
      </c>
      <c r="M560" s="16" t="s">
        <v>369</v>
      </c>
      <c r="O560" s="16">
        <v>0</v>
      </c>
      <c r="P560" s="16" t="b">
        <v>1</v>
      </c>
      <c r="R560" s="16" t="b">
        <v>0</v>
      </c>
      <c r="S560" s="16">
        <v>1</v>
      </c>
      <c r="T560" s="16" t="s">
        <v>91</v>
      </c>
      <c r="U560" s="16">
        <v>999</v>
      </c>
      <c r="V560" s="16" t="s">
        <v>370</v>
      </c>
      <c r="W560" s="16">
        <v>31421001</v>
      </c>
      <c r="Y560" s="16" t="s">
        <v>442</v>
      </c>
      <c r="Z560" s="16" t="s">
        <v>443</v>
      </c>
      <c r="AA560" s="16" t="s">
        <v>373</v>
      </c>
      <c r="AB560" s="36">
        <v>11421001</v>
      </c>
      <c r="AC560" s="16" t="s">
        <v>374</v>
      </c>
      <c r="AD560" s="16">
        <v>40001</v>
      </c>
      <c r="AF560">
        <v>70001</v>
      </c>
      <c r="AH560">
        <v>5</v>
      </c>
      <c r="AI560" s="32" t="s">
        <v>364</v>
      </c>
      <c r="AJ560" s="16" t="s">
        <v>369</v>
      </c>
      <c r="AK560" s="16" t="s">
        <v>335</v>
      </c>
    </row>
    <row r="561" spans="2:37">
      <c r="B561" s="16" t="n">
        <f>10000000+INDEX(编号表!$B:$B,MATCH(F561,编号表!$A:$A,0))*100000+INDEX(编号表!$F:$F,MATCH(D561,编号表!$E:$E,0))*1000+INDEX(编号表!$D:$D,MATCH(E561,编号表!$C:$C,0))*10000+G561</f>
        <v>11421002</v>
      </c>
      <c r="C561" s="16" t="s">
        <v>444</v>
      </c>
      <c r="D561" s="16" t="s">
        <v>86</v>
      </c>
      <c r="E561" s="16" t="s">
        <v>335</v>
      </c>
      <c r="F561" s="35" t="s">
        <v>438</v>
      </c>
      <c r="G561" s="16">
        <v>2</v>
      </c>
      <c r="I561" s="16">
        <v>60</v>
      </c>
      <c r="J561" t="str">
        <f t="shared" si="4"/>
        <v>大类_凡品筑基灵植佐</v>
      </c>
      <c r="K561" s="16" t="s">
        <v>337</v>
      </c>
      <c r="L561" s="16">
        <v>1</v>
      </c>
      <c r="M561" s="16" t="s">
        <v>369</v>
      </c>
      <c r="O561" s="16">
        <v>0</v>
      </c>
      <c r="P561" s="16" t="b">
        <v>1</v>
      </c>
      <c r="R561" s="16" t="b">
        <v>0</v>
      </c>
      <c r="S561" s="16">
        <v>1</v>
      </c>
      <c r="T561" s="16" t="s">
        <v>91</v>
      </c>
      <c r="U561" s="16">
        <v>999</v>
      </c>
      <c r="V561" s="16" t="s">
        <v>370</v>
      </c>
      <c r="W561" s="16">
        <v>31421002</v>
      </c>
      <c r="Y561" s="16" t="s">
        <v>445</v>
      </c>
      <c r="Z561" s="16" t="s">
        <v>446</v>
      </c>
      <c r="AA561" s="16" t="s">
        <v>373</v>
      </c>
      <c r="AB561" s="36">
        <v>11421002</v>
      </c>
      <c r="AC561" s="16" t="s">
        <v>374</v>
      </c>
      <c r="AD561" s="16">
        <v>40001</v>
      </c>
      <c r="AF561">
        <v>70001</v>
      </c>
      <c r="AH561">
        <v>5</v>
      </c>
      <c r="AI561" s="32" t="s">
        <v>364</v>
      </c>
      <c r="AJ561" s="16" t="s">
        <v>369</v>
      </c>
      <c r="AK561" s="16" t="s">
        <v>335</v>
      </c>
    </row>
    <row r="562" spans="2:37">
      <c r="B562" s="16" t="n">
        <f>10000000+INDEX(编号表!$B:$B,MATCH(F562,编号表!$A:$A,0))*100000+INDEX(编号表!$F:$F,MATCH(D562,编号表!$E:$E,0))*1000+INDEX(编号表!$D:$D,MATCH(E562,编号表!$C:$C,0))*10000+G562</f>
        <v>11421003</v>
      </c>
      <c r="C562" s="16" t="s">
        <v>447</v>
      </c>
      <c r="D562" s="16" t="s">
        <v>86</v>
      </c>
      <c r="E562" s="16" t="s">
        <v>335</v>
      </c>
      <c r="F562" s="35" t="s">
        <v>438</v>
      </c>
      <c r="G562" s="16">
        <v>3</v>
      </c>
      <c r="I562" s="16">
        <v>60</v>
      </c>
      <c r="J562" t="str">
        <f t="shared" si="4"/>
        <v>大类_凡品筑基灵植佐</v>
      </c>
      <c r="K562" s="16" t="s">
        <v>337</v>
      </c>
      <c r="L562" s="16">
        <v>1</v>
      </c>
      <c r="M562" s="16" t="s">
        <v>369</v>
      </c>
      <c r="O562" s="16">
        <v>0</v>
      </c>
      <c r="P562" s="16" t="b">
        <v>1</v>
      </c>
      <c r="R562" s="16" t="b">
        <v>0</v>
      </c>
      <c r="S562" s="16">
        <v>1</v>
      </c>
      <c r="T562" s="16" t="s">
        <v>91</v>
      </c>
      <c r="U562" s="16">
        <v>999</v>
      </c>
      <c r="V562" s="16" t="s">
        <v>370</v>
      </c>
      <c r="W562" s="16">
        <v>31421003</v>
      </c>
      <c r="Y562" s="16" t="s">
        <v>448</v>
      </c>
      <c r="Z562" s="16" t="s">
        <v>449</v>
      </c>
      <c r="AA562" s="16" t="s">
        <v>373</v>
      </c>
      <c r="AB562" s="36">
        <v>11421003</v>
      </c>
      <c r="AC562" s="16" t="s">
        <v>374</v>
      </c>
      <c r="AD562" s="16">
        <v>40001</v>
      </c>
      <c r="AF562">
        <v>70001</v>
      </c>
      <c r="AH562">
        <v>5</v>
      </c>
      <c r="AI562" s="32" t="s">
        <v>364</v>
      </c>
      <c r="AJ562" s="16" t="s">
        <v>369</v>
      </c>
      <c r="AK562" s="16" t="s">
        <v>335</v>
      </c>
    </row>
    <row r="563" spans="2:37">
      <c r="B563" s="16" t="n">
        <f>10000000+INDEX(编号表!$B:$B,MATCH(F563,编号表!$A:$A,0))*100000+INDEX(编号表!$F:$F,MATCH(D563,编号表!$E:$E,0))*1000+INDEX(编号表!$D:$D,MATCH(E563,编号表!$C:$C,0))*10000+G563</f>
        <v>11621000</v>
      </c>
      <c r="C563" s="16" t="s">
        <v>450</v>
      </c>
      <c r="D563" s="16" t="s">
        <v>86</v>
      </c>
      <c r="E563" s="16" t="s">
        <v>335</v>
      </c>
      <c r="F563" s="35" t="s">
        <v>451</v>
      </c>
      <c r="G563" s="16">
        <v>0</v>
      </c>
      <c r="I563" s="16">
        <v>60</v>
      </c>
      <c r="J563" t="str">
        <f t="shared" ref="J563:J626" si="5">"大类_"&amp;D563&amp;E563&amp;F563</f>
        <v>大类_凡品筑基灵植丹头</v>
      </c>
      <c r="K563" s="16" t="s">
        <v>337</v>
      </c>
      <c r="L563" s="16">
        <v>1</v>
      </c>
      <c r="M563" s="16" t="s">
        <v>369</v>
      </c>
      <c r="O563" s="16">
        <v>0</v>
      </c>
      <c r="P563" s="16" t="b">
        <v>1</v>
      </c>
      <c r="R563" s="16" t="b">
        <v>0</v>
      </c>
      <c r="S563" s="16">
        <v>1</v>
      </c>
      <c r="T563" s="16" t="s">
        <v>91</v>
      </c>
      <c r="U563" s="16">
        <v>999</v>
      </c>
      <c r="V563" s="16" t="s">
        <v>370</v>
      </c>
      <c r="W563" s="16">
        <v>31621000</v>
      </c>
      <c r="Y563" s="16" t="s">
        <v>452</v>
      </c>
      <c r="Z563" s="16" t="s">
        <v>453</v>
      </c>
      <c r="AA563" s="16" t="s">
        <v>373</v>
      </c>
      <c r="AB563" s="36">
        <v>11621000</v>
      </c>
      <c r="AC563" s="16" t="s">
        <v>374</v>
      </c>
      <c r="AD563" s="16">
        <v>40001</v>
      </c>
      <c r="AF563">
        <v>70001</v>
      </c>
      <c r="AH563">
        <v>10</v>
      </c>
      <c r="AI563" s="32" t="s">
        <v>364</v>
      </c>
      <c r="AJ563" s="16" t="s">
        <v>369</v>
      </c>
      <c r="AK563" s="16" t="s">
        <v>335</v>
      </c>
    </row>
    <row r="564" spans="2:37">
      <c r="B564" s="16" t="n">
        <f>10000000+INDEX(编号表!$B:$B,MATCH(F564,编号表!$A:$A,0))*100000+INDEX(编号表!$F:$F,MATCH(D564,编号表!$E:$E,0))*1000+INDEX(编号表!$D:$D,MATCH(E564,编号表!$C:$C,0))*10000+G564</f>
        <v>11621001</v>
      </c>
      <c r="C564" s="16" t="s">
        <v>454</v>
      </c>
      <c r="D564" s="16" t="s">
        <v>86</v>
      </c>
      <c r="E564" s="16" t="s">
        <v>335</v>
      </c>
      <c r="F564" s="35" t="s">
        <v>451</v>
      </c>
      <c r="G564" s="16">
        <v>1</v>
      </c>
      <c r="I564" s="16">
        <v>60</v>
      </c>
      <c r="J564" t="str">
        <f t="shared" si="5"/>
        <v>大类_凡品筑基灵植丹头</v>
      </c>
      <c r="K564" s="16" t="s">
        <v>337</v>
      </c>
      <c r="L564" s="16">
        <v>1</v>
      </c>
      <c r="M564" s="16" t="s">
        <v>369</v>
      </c>
      <c r="O564" s="16">
        <v>0</v>
      </c>
      <c r="P564" s="16" t="b">
        <v>1</v>
      </c>
      <c r="R564" s="16" t="b">
        <v>0</v>
      </c>
      <c r="S564" s="16">
        <v>1</v>
      </c>
      <c r="T564" s="16" t="s">
        <v>91</v>
      </c>
      <c r="U564" s="16">
        <v>999</v>
      </c>
      <c r="V564" s="16" t="s">
        <v>370</v>
      </c>
      <c r="W564" s="16">
        <v>31621001</v>
      </c>
      <c r="Y564" s="16" t="s">
        <v>455</v>
      </c>
      <c r="Z564" s="16" t="s">
        <v>456</v>
      </c>
      <c r="AA564" s="16" t="s">
        <v>373</v>
      </c>
      <c r="AB564" s="36">
        <v>11621001</v>
      </c>
      <c r="AC564" s="16" t="s">
        <v>374</v>
      </c>
      <c r="AD564" s="16">
        <v>40001</v>
      </c>
      <c r="AF564">
        <v>70001</v>
      </c>
      <c r="AH564">
        <v>10</v>
      </c>
      <c r="AI564" s="32" t="s">
        <v>364</v>
      </c>
      <c r="AJ564" s="16" t="s">
        <v>369</v>
      </c>
      <c r="AK564" s="16" t="s">
        <v>335</v>
      </c>
    </row>
    <row r="565" spans="2:37">
      <c r="B565" s="16" t="n">
        <f>10000000+INDEX(编号表!$B:$B,MATCH(F565,编号表!$A:$A,0))*100000+INDEX(编号表!$F:$F,MATCH(D565,编号表!$E:$E,0))*1000+INDEX(编号表!$D:$D,MATCH(E565,编号表!$C:$C,0))*10000+G565</f>
        <v>11621002</v>
      </c>
      <c r="C565" s="16" t="s">
        <v>457</v>
      </c>
      <c r="D565" s="16" t="s">
        <v>86</v>
      </c>
      <c r="E565" s="16" t="s">
        <v>335</v>
      </c>
      <c r="F565" s="35" t="s">
        <v>451</v>
      </c>
      <c r="G565" s="16">
        <v>2</v>
      </c>
      <c r="I565" s="16">
        <v>60</v>
      </c>
      <c r="J565" t="str">
        <f t="shared" si="5"/>
        <v>大类_凡品筑基灵植丹头</v>
      </c>
      <c r="K565" s="16" t="s">
        <v>337</v>
      </c>
      <c r="L565" s="16">
        <v>1</v>
      </c>
      <c r="M565" s="16" t="s">
        <v>369</v>
      </c>
      <c r="O565" s="16">
        <v>0</v>
      </c>
      <c r="P565" s="16" t="b">
        <v>1</v>
      </c>
      <c r="R565" s="16" t="b">
        <v>0</v>
      </c>
      <c r="S565" s="16">
        <v>1</v>
      </c>
      <c r="T565" s="16" t="s">
        <v>91</v>
      </c>
      <c r="U565" s="16">
        <v>999</v>
      </c>
      <c r="V565" s="16" t="s">
        <v>370</v>
      </c>
      <c r="W565" s="16">
        <v>31621002</v>
      </c>
      <c r="Y565" s="16" t="s">
        <v>458</v>
      </c>
      <c r="Z565" s="16" t="s">
        <v>459</v>
      </c>
      <c r="AA565" s="16" t="s">
        <v>373</v>
      </c>
      <c r="AB565" s="36">
        <v>11621002</v>
      </c>
      <c r="AC565" s="16" t="s">
        <v>374</v>
      </c>
      <c r="AD565" s="16">
        <v>40001</v>
      </c>
      <c r="AF565">
        <v>70001</v>
      </c>
      <c r="AH565">
        <v>10</v>
      </c>
      <c r="AI565" s="32" t="s">
        <v>364</v>
      </c>
      <c r="AJ565" s="16" t="s">
        <v>369</v>
      </c>
      <c r="AK565" s="16" t="s">
        <v>335</v>
      </c>
    </row>
    <row r="566" spans="2:37">
      <c r="B566" s="16" t="n">
        <f>10000000+INDEX(编号表!$B:$B,MATCH(F566,编号表!$A:$A,0))*100000+INDEX(编号表!$F:$F,MATCH(D566,编号表!$E:$E,0))*1000+INDEX(编号表!$D:$D,MATCH(E566,编号表!$C:$C,0))*10000+G566</f>
        <v>11222000</v>
      </c>
      <c r="C566" s="16" t="s">
        <v>367</v>
      </c>
      <c r="D566" s="16" t="s">
        <v>102</v>
      </c>
      <c r="E566" s="16" t="s">
        <v>335</v>
      </c>
      <c r="F566" s="35" t="s">
        <v>368</v>
      </c>
      <c r="G566" s="16">
        <v>0</v>
      </c>
      <c r="I566" s="16">
        <v>60</v>
      </c>
      <c r="J566" t="str">
        <f t="shared" si="5"/>
        <v>大类_灵品筑基灵植君</v>
      </c>
      <c r="K566" s="16" t="s">
        <v>337</v>
      </c>
      <c r="L566" s="16">
        <v>1</v>
      </c>
      <c r="M566" s="16" t="s">
        <v>369</v>
      </c>
      <c r="O566" s="16">
        <v>0</v>
      </c>
      <c r="P566" s="16" t="b">
        <v>1</v>
      </c>
      <c r="R566" s="16" t="b">
        <v>0</v>
      </c>
      <c r="S566" s="16">
        <v>1</v>
      </c>
      <c r="T566" s="16" t="s">
        <v>91</v>
      </c>
      <c r="U566" s="16">
        <v>999</v>
      </c>
      <c r="V566" s="16" t="s">
        <v>370</v>
      </c>
      <c r="W566" s="16">
        <v>31222000</v>
      </c>
      <c r="Y566" s="16" t="s">
        <v>460</v>
      </c>
      <c r="Z566" s="16" t="s">
        <v>372</v>
      </c>
      <c r="AA566" s="16" t="s">
        <v>373</v>
      </c>
      <c r="AB566" s="36">
        <v>11221000</v>
      </c>
      <c r="AC566" s="16" t="s">
        <v>374</v>
      </c>
      <c r="AD566" s="16">
        <v>40002</v>
      </c>
      <c r="AF566">
        <v>70002</v>
      </c>
      <c r="AH566">
        <v>45</v>
      </c>
      <c r="AI566" s="32" t="s">
        <v>364</v>
      </c>
      <c r="AJ566" s="16" t="s">
        <v>369</v>
      </c>
      <c r="AK566" s="16" t="s">
        <v>335</v>
      </c>
    </row>
    <row r="567" spans="2:37">
      <c r="B567" s="16" t="n">
        <f>10000000+INDEX(编号表!$B:$B,MATCH(F567,编号表!$A:$A,0))*100000+INDEX(编号表!$F:$F,MATCH(D567,编号表!$E:$E,0))*1000+INDEX(编号表!$D:$D,MATCH(E567,编号表!$C:$C,0))*10000+G567</f>
        <v>11322000</v>
      </c>
      <c r="C567" s="16" t="s">
        <v>375</v>
      </c>
      <c r="D567" s="16" t="s">
        <v>102</v>
      </c>
      <c r="E567" s="16" t="s">
        <v>335</v>
      </c>
      <c r="F567" s="35" t="s">
        <v>376</v>
      </c>
      <c r="G567" s="16">
        <v>0</v>
      </c>
      <c r="I567" s="16">
        <v>60</v>
      </c>
      <c r="J567" t="str">
        <f t="shared" si="5"/>
        <v>大类_灵品筑基灵植臣</v>
      </c>
      <c r="K567" s="16" t="s">
        <v>337</v>
      </c>
      <c r="L567" s="16">
        <v>1</v>
      </c>
      <c r="M567" s="16" t="s">
        <v>369</v>
      </c>
      <c r="O567" s="16">
        <v>0</v>
      </c>
      <c r="P567" s="16" t="b">
        <v>1</v>
      </c>
      <c r="R567" s="16" t="b">
        <v>0</v>
      </c>
      <c r="S567" s="16">
        <v>1</v>
      </c>
      <c r="T567" s="16" t="s">
        <v>91</v>
      </c>
      <c r="U567" s="16">
        <v>999</v>
      </c>
      <c r="V567" s="16" t="s">
        <v>370</v>
      </c>
      <c r="W567" s="16">
        <v>31322000</v>
      </c>
      <c r="Y567" s="16" t="s">
        <v>461</v>
      </c>
      <c r="Z567" s="16" t="s">
        <v>378</v>
      </c>
      <c r="AA567" s="16" t="s">
        <v>373</v>
      </c>
      <c r="AB567" s="36">
        <v>11321000</v>
      </c>
      <c r="AC567" s="16" t="s">
        <v>374</v>
      </c>
      <c r="AD567" s="16">
        <v>40002</v>
      </c>
      <c r="AF567">
        <v>70002</v>
      </c>
      <c r="AH567">
        <v>15</v>
      </c>
      <c r="AI567" s="32" t="s">
        <v>364</v>
      </c>
      <c r="AJ567" s="16" t="s">
        <v>369</v>
      </c>
      <c r="AK567" s="16" t="s">
        <v>335</v>
      </c>
    </row>
    <row r="568" spans="2:37">
      <c r="B568" s="16" t="n">
        <f>10000000+INDEX(编号表!$B:$B,MATCH(F568,编号表!$A:$A,0))*100000+INDEX(编号表!$F:$F,MATCH(D568,编号表!$E:$E,0))*1000+INDEX(编号表!$D:$D,MATCH(E568,编号表!$C:$C,0))*10000+G568</f>
        <v>11322001</v>
      </c>
      <c r="C568" s="16" t="s">
        <v>379</v>
      </c>
      <c r="D568" s="16" t="s">
        <v>102</v>
      </c>
      <c r="E568" s="16" t="s">
        <v>335</v>
      </c>
      <c r="F568" s="35" t="s">
        <v>376</v>
      </c>
      <c r="G568" s="16">
        <v>1</v>
      </c>
      <c r="I568" s="16">
        <v>60</v>
      </c>
      <c r="J568" t="str">
        <f t="shared" si="5"/>
        <v>大类_灵品筑基灵植臣</v>
      </c>
      <c r="K568" s="16" t="s">
        <v>337</v>
      </c>
      <c r="L568" s="16">
        <v>1</v>
      </c>
      <c r="M568" s="16" t="s">
        <v>369</v>
      </c>
      <c r="O568" s="16">
        <v>0</v>
      </c>
      <c r="P568" s="16" t="b">
        <v>1</v>
      </c>
      <c r="R568" s="16" t="b">
        <v>0</v>
      </c>
      <c r="S568" s="16">
        <v>1</v>
      </c>
      <c r="T568" s="16" t="s">
        <v>91</v>
      </c>
      <c r="U568" s="16">
        <v>999</v>
      </c>
      <c r="V568" s="16" t="s">
        <v>370</v>
      </c>
      <c r="W568" s="16">
        <v>31322001</v>
      </c>
      <c r="Y568" s="16" t="s">
        <v>462</v>
      </c>
      <c r="Z568" s="16" t="s">
        <v>381</v>
      </c>
      <c r="AA568" s="16" t="s">
        <v>373</v>
      </c>
      <c r="AB568" s="36">
        <v>11321001</v>
      </c>
      <c r="AC568" s="16" t="s">
        <v>374</v>
      </c>
      <c r="AD568" s="16">
        <v>40002</v>
      </c>
      <c r="AF568">
        <v>70002</v>
      </c>
      <c r="AH568">
        <v>15</v>
      </c>
      <c r="AI568" s="32" t="s">
        <v>364</v>
      </c>
      <c r="AJ568" s="16" t="s">
        <v>369</v>
      </c>
      <c r="AK568" s="16" t="s">
        <v>335</v>
      </c>
    </row>
    <row r="569" spans="2:37">
      <c r="B569" s="16" t="n">
        <f>10000000+INDEX(编号表!$B:$B,MATCH(F569,编号表!$A:$A,0))*100000+INDEX(编号表!$F:$F,MATCH(D569,编号表!$E:$E,0))*1000+INDEX(编号表!$D:$D,MATCH(E569,编号表!$C:$C,0))*10000+G569</f>
        <v>11322002</v>
      </c>
      <c r="C569" s="16" t="s">
        <v>382</v>
      </c>
      <c r="D569" s="16" t="s">
        <v>102</v>
      </c>
      <c r="E569" s="16" t="s">
        <v>335</v>
      </c>
      <c r="F569" s="35" t="s">
        <v>376</v>
      </c>
      <c r="G569" s="16">
        <v>2</v>
      </c>
      <c r="I569" s="16">
        <v>60</v>
      </c>
      <c r="J569" t="str">
        <f t="shared" si="5"/>
        <v>大类_灵品筑基灵植臣</v>
      </c>
      <c r="K569" s="16" t="s">
        <v>337</v>
      </c>
      <c r="L569" s="16">
        <v>1</v>
      </c>
      <c r="M569" s="16" t="s">
        <v>369</v>
      </c>
      <c r="O569" s="16">
        <v>0</v>
      </c>
      <c r="P569" s="16" t="b">
        <v>1</v>
      </c>
      <c r="R569" s="16" t="b">
        <v>0</v>
      </c>
      <c r="S569" s="16">
        <v>1</v>
      </c>
      <c r="T569" s="16" t="s">
        <v>91</v>
      </c>
      <c r="U569" s="16">
        <v>999</v>
      </c>
      <c r="V569" s="16" t="s">
        <v>370</v>
      </c>
      <c r="W569" s="16">
        <v>31322002</v>
      </c>
      <c r="Y569" s="16" t="s">
        <v>463</v>
      </c>
      <c r="Z569" s="16" t="s">
        <v>384</v>
      </c>
      <c r="AA569" s="16" t="s">
        <v>373</v>
      </c>
      <c r="AB569" s="36">
        <v>11321002</v>
      </c>
      <c r="AC569" s="16" t="s">
        <v>374</v>
      </c>
      <c r="AD569" s="16">
        <v>40002</v>
      </c>
      <c r="AF569">
        <v>70002</v>
      </c>
      <c r="AH569">
        <v>15</v>
      </c>
      <c r="AI569" s="32" t="s">
        <v>364</v>
      </c>
      <c r="AJ569" s="16" t="s">
        <v>369</v>
      </c>
      <c r="AK569" s="16" t="s">
        <v>335</v>
      </c>
    </row>
    <row r="570" spans="2:37">
      <c r="B570" s="16" t="n">
        <f>10000000+INDEX(编号表!$B:$B,MATCH(F570,编号表!$A:$A,0))*100000+INDEX(编号表!$F:$F,MATCH(D570,编号表!$E:$E,0))*1000+INDEX(编号表!$D:$D,MATCH(E570,编号表!$C:$C,0))*10000+G570</f>
        <v>11322003</v>
      </c>
      <c r="C570" s="16" t="s">
        <v>385</v>
      </c>
      <c r="D570" s="16" t="s">
        <v>102</v>
      </c>
      <c r="E570" s="16" t="s">
        <v>335</v>
      </c>
      <c r="F570" s="35" t="s">
        <v>376</v>
      </c>
      <c r="G570" s="16">
        <v>3</v>
      </c>
      <c r="I570" s="16">
        <v>60</v>
      </c>
      <c r="J570" t="str">
        <f t="shared" si="5"/>
        <v>大类_灵品筑基灵植臣</v>
      </c>
      <c r="K570" s="16" t="s">
        <v>337</v>
      </c>
      <c r="L570" s="16">
        <v>1</v>
      </c>
      <c r="M570" s="16" t="s">
        <v>369</v>
      </c>
      <c r="O570" s="16">
        <v>0</v>
      </c>
      <c r="P570" s="16" t="b">
        <v>1</v>
      </c>
      <c r="R570" s="16" t="b">
        <v>0</v>
      </c>
      <c r="S570" s="16">
        <v>1</v>
      </c>
      <c r="T570" s="16" t="s">
        <v>91</v>
      </c>
      <c r="U570" s="16">
        <v>999</v>
      </c>
      <c r="V570" s="16" t="s">
        <v>370</v>
      </c>
      <c r="W570" s="16">
        <v>31322003</v>
      </c>
      <c r="Y570" s="16" t="s">
        <v>464</v>
      </c>
      <c r="Z570" s="16" t="s">
        <v>387</v>
      </c>
      <c r="AA570" s="16" t="s">
        <v>373</v>
      </c>
      <c r="AB570" s="36">
        <v>11321003</v>
      </c>
      <c r="AC570" s="16" t="s">
        <v>374</v>
      </c>
      <c r="AD570" s="16">
        <v>40002</v>
      </c>
      <c r="AF570">
        <v>70002</v>
      </c>
      <c r="AH570">
        <v>15</v>
      </c>
      <c r="AI570" s="32" t="s">
        <v>364</v>
      </c>
      <c r="AJ570" s="16" t="s">
        <v>369</v>
      </c>
      <c r="AK570" s="16" t="s">
        <v>335</v>
      </c>
    </row>
    <row r="571" spans="2:37">
      <c r="B571" s="16" t="n">
        <f>10000000+INDEX(编号表!$B:$B,MATCH(F571,编号表!$A:$A,0))*100000+INDEX(编号表!$F:$F,MATCH(D571,编号表!$E:$E,0))*1000+INDEX(编号表!$D:$D,MATCH(E571,编号表!$C:$C,0))*10000+G571</f>
        <v>11322004</v>
      </c>
      <c r="C571" s="16" t="s">
        <v>388</v>
      </c>
      <c r="D571" s="16" t="s">
        <v>102</v>
      </c>
      <c r="E571" s="16" t="s">
        <v>335</v>
      </c>
      <c r="F571" s="35" t="s">
        <v>376</v>
      </c>
      <c r="G571" s="16">
        <v>4</v>
      </c>
      <c r="I571" s="16">
        <v>60</v>
      </c>
      <c r="J571" t="str">
        <f t="shared" si="5"/>
        <v>大类_灵品筑基灵植臣</v>
      </c>
      <c r="K571" s="16" t="s">
        <v>337</v>
      </c>
      <c r="L571" s="16">
        <v>1</v>
      </c>
      <c r="M571" s="16" t="s">
        <v>369</v>
      </c>
      <c r="O571" s="16">
        <v>0</v>
      </c>
      <c r="P571" s="16" t="b">
        <v>1</v>
      </c>
      <c r="R571" s="16" t="b">
        <v>0</v>
      </c>
      <c r="S571" s="16">
        <v>1</v>
      </c>
      <c r="T571" s="16" t="s">
        <v>91</v>
      </c>
      <c r="U571" s="16">
        <v>999</v>
      </c>
      <c r="V571" s="16" t="s">
        <v>370</v>
      </c>
      <c r="W571" s="16">
        <v>31322004</v>
      </c>
      <c r="Y571" s="16" t="s">
        <v>465</v>
      </c>
      <c r="Z571" s="16" t="s">
        <v>390</v>
      </c>
      <c r="AA571" s="16" t="s">
        <v>373</v>
      </c>
      <c r="AB571" s="36">
        <v>11321004</v>
      </c>
      <c r="AC571" s="16" t="s">
        <v>374</v>
      </c>
      <c r="AD571" s="16">
        <v>40002</v>
      </c>
      <c r="AF571">
        <v>70002</v>
      </c>
      <c r="AH571">
        <v>15</v>
      </c>
      <c r="AI571" s="32" t="s">
        <v>364</v>
      </c>
      <c r="AJ571" s="16" t="s">
        <v>369</v>
      </c>
      <c r="AK571" s="16" t="s">
        <v>335</v>
      </c>
    </row>
    <row r="572" spans="2:37">
      <c r="B572" s="16" t="n">
        <f>10000000+INDEX(编号表!$B:$B,MATCH(F572,编号表!$A:$A,0))*100000+INDEX(编号表!$F:$F,MATCH(D572,编号表!$E:$E,0))*1000+INDEX(编号表!$D:$D,MATCH(E572,编号表!$C:$C,0))*10000+G572</f>
        <v>11322005</v>
      </c>
      <c r="C572" s="16" t="s">
        <v>391</v>
      </c>
      <c r="D572" s="16" t="s">
        <v>102</v>
      </c>
      <c r="E572" s="16" t="s">
        <v>335</v>
      </c>
      <c r="F572" s="35" t="s">
        <v>376</v>
      </c>
      <c r="G572" s="16">
        <v>5</v>
      </c>
      <c r="I572" s="16">
        <v>60</v>
      </c>
      <c r="J572" t="str">
        <f t="shared" si="5"/>
        <v>大类_灵品筑基灵植臣</v>
      </c>
      <c r="K572" s="16" t="s">
        <v>337</v>
      </c>
      <c r="L572" s="16">
        <v>1</v>
      </c>
      <c r="M572" s="16" t="s">
        <v>369</v>
      </c>
      <c r="O572" s="16">
        <v>0</v>
      </c>
      <c r="P572" s="16" t="b">
        <v>1</v>
      </c>
      <c r="R572" s="16" t="b">
        <v>0</v>
      </c>
      <c r="S572" s="16">
        <v>1</v>
      </c>
      <c r="T572" s="16" t="s">
        <v>91</v>
      </c>
      <c r="U572" s="16">
        <v>999</v>
      </c>
      <c r="V572" s="16" t="s">
        <v>370</v>
      </c>
      <c r="W572" s="16">
        <v>31322005</v>
      </c>
      <c r="Y572" s="16" t="s">
        <v>466</v>
      </c>
      <c r="Z572" s="16" t="s">
        <v>393</v>
      </c>
      <c r="AA572" s="16" t="s">
        <v>373</v>
      </c>
      <c r="AB572" s="36">
        <v>11321005</v>
      </c>
      <c r="AC572" s="16" t="s">
        <v>374</v>
      </c>
      <c r="AD572" s="16">
        <v>40002</v>
      </c>
      <c r="AF572">
        <v>70002</v>
      </c>
      <c r="AH572">
        <v>15</v>
      </c>
      <c r="AI572" s="32" t="s">
        <v>364</v>
      </c>
      <c r="AJ572" s="16" t="s">
        <v>369</v>
      </c>
      <c r="AK572" s="16" t="s">
        <v>335</v>
      </c>
    </row>
    <row r="573" spans="2:37">
      <c r="B573" s="16" t="n">
        <f>10000000+INDEX(编号表!$B:$B,MATCH(F573,编号表!$A:$A,0))*100000+INDEX(编号表!$F:$F,MATCH(D573,编号表!$E:$E,0))*1000+INDEX(编号表!$D:$D,MATCH(E573,编号表!$C:$C,0))*10000+G573</f>
        <v>11322006</v>
      </c>
      <c r="C573" s="16" t="s">
        <v>394</v>
      </c>
      <c r="D573" s="16" t="s">
        <v>102</v>
      </c>
      <c r="E573" s="16" t="s">
        <v>335</v>
      </c>
      <c r="F573" s="35" t="s">
        <v>376</v>
      </c>
      <c r="G573" s="16">
        <v>6</v>
      </c>
      <c r="I573" s="16">
        <v>60</v>
      </c>
      <c r="J573" t="str">
        <f t="shared" si="5"/>
        <v>大类_灵品筑基灵植臣</v>
      </c>
      <c r="K573" s="16" t="s">
        <v>337</v>
      </c>
      <c r="L573" s="16">
        <v>1</v>
      </c>
      <c r="M573" s="16" t="s">
        <v>369</v>
      </c>
      <c r="O573" s="16">
        <v>0</v>
      </c>
      <c r="P573" s="16" t="b">
        <v>1</v>
      </c>
      <c r="R573" s="16" t="b">
        <v>0</v>
      </c>
      <c r="S573" s="16">
        <v>1</v>
      </c>
      <c r="T573" s="16" t="s">
        <v>91</v>
      </c>
      <c r="U573" s="16">
        <v>999</v>
      </c>
      <c r="V573" s="16" t="s">
        <v>370</v>
      </c>
      <c r="W573" s="16">
        <v>31322006</v>
      </c>
      <c r="Y573" s="16" t="s">
        <v>467</v>
      </c>
      <c r="Z573" s="16" t="s">
        <v>396</v>
      </c>
      <c r="AA573" s="16" t="s">
        <v>373</v>
      </c>
      <c r="AB573" s="36">
        <v>11321006</v>
      </c>
      <c r="AC573" s="16" t="s">
        <v>374</v>
      </c>
      <c r="AD573" s="16">
        <v>40002</v>
      </c>
      <c r="AF573">
        <v>70002</v>
      </c>
      <c r="AH573">
        <v>15</v>
      </c>
      <c r="AI573" s="32" t="s">
        <v>364</v>
      </c>
      <c r="AJ573" s="16" t="s">
        <v>369</v>
      </c>
      <c r="AK573" s="16" t="s">
        <v>335</v>
      </c>
    </row>
    <row r="574" spans="2:37">
      <c r="B574" s="16" t="n">
        <f>10000000+INDEX(编号表!$B:$B,MATCH(F574,编号表!$A:$A,0))*100000+INDEX(编号表!$F:$F,MATCH(D574,编号表!$E:$E,0))*1000+INDEX(编号表!$D:$D,MATCH(E574,编号表!$C:$C,0))*10000+G574</f>
        <v>11322007</v>
      </c>
      <c r="C574" s="16" t="s">
        <v>397</v>
      </c>
      <c r="D574" s="16" t="s">
        <v>102</v>
      </c>
      <c r="E574" s="16" t="s">
        <v>335</v>
      </c>
      <c r="F574" s="35" t="s">
        <v>376</v>
      </c>
      <c r="G574" s="16">
        <v>7</v>
      </c>
      <c r="I574" s="16">
        <v>60</v>
      </c>
      <c r="J574" t="str">
        <f t="shared" si="5"/>
        <v>大类_灵品筑基灵植臣</v>
      </c>
      <c r="K574" s="16" t="s">
        <v>337</v>
      </c>
      <c r="L574" s="16">
        <v>1</v>
      </c>
      <c r="M574" s="16" t="s">
        <v>369</v>
      </c>
      <c r="O574" s="16">
        <v>0</v>
      </c>
      <c r="P574" s="16" t="b">
        <v>1</v>
      </c>
      <c r="R574" s="16" t="b">
        <v>0</v>
      </c>
      <c r="S574" s="16">
        <v>1</v>
      </c>
      <c r="T574" s="16" t="s">
        <v>91</v>
      </c>
      <c r="U574" s="16">
        <v>999</v>
      </c>
      <c r="V574" s="16" t="s">
        <v>370</v>
      </c>
      <c r="W574" s="16">
        <v>31322007</v>
      </c>
      <c r="Y574" s="16" t="s">
        <v>468</v>
      </c>
      <c r="Z574" s="16" t="s">
        <v>399</v>
      </c>
      <c r="AA574" s="16" t="s">
        <v>373</v>
      </c>
      <c r="AB574" s="36">
        <v>11321007</v>
      </c>
      <c r="AC574" s="16" t="s">
        <v>374</v>
      </c>
      <c r="AD574" s="16">
        <v>40002</v>
      </c>
      <c r="AF574">
        <v>70002</v>
      </c>
      <c r="AH574">
        <v>15</v>
      </c>
      <c r="AI574" s="32" t="s">
        <v>364</v>
      </c>
      <c r="AJ574" s="16" t="s">
        <v>369</v>
      </c>
      <c r="AK574" s="16" t="s">
        <v>335</v>
      </c>
    </row>
    <row r="575" spans="2:37">
      <c r="B575" s="16" t="n">
        <f>10000000+INDEX(编号表!$B:$B,MATCH(F575,编号表!$A:$A,0))*100000+INDEX(编号表!$F:$F,MATCH(D575,编号表!$E:$E,0))*1000+INDEX(编号表!$D:$D,MATCH(E575,编号表!$C:$C,0))*10000+G575</f>
        <v>11322008</v>
      </c>
      <c r="C575" s="16" t="s">
        <v>400</v>
      </c>
      <c r="D575" s="16" t="s">
        <v>102</v>
      </c>
      <c r="E575" s="16" t="s">
        <v>335</v>
      </c>
      <c r="F575" s="35" t="s">
        <v>376</v>
      </c>
      <c r="G575" s="16">
        <v>8</v>
      </c>
      <c r="I575" s="16">
        <v>60</v>
      </c>
      <c r="J575" t="str">
        <f t="shared" si="5"/>
        <v>大类_灵品筑基灵植臣</v>
      </c>
      <c r="K575" s="16" t="s">
        <v>337</v>
      </c>
      <c r="L575" s="16">
        <v>1</v>
      </c>
      <c r="M575" s="16" t="s">
        <v>369</v>
      </c>
      <c r="O575" s="16">
        <v>0</v>
      </c>
      <c r="P575" s="16" t="b">
        <v>1</v>
      </c>
      <c r="R575" s="16" t="b">
        <v>0</v>
      </c>
      <c r="S575" s="16">
        <v>1</v>
      </c>
      <c r="T575" s="16" t="s">
        <v>91</v>
      </c>
      <c r="U575" s="16">
        <v>999</v>
      </c>
      <c r="V575" s="16" t="s">
        <v>370</v>
      </c>
      <c r="W575" s="16">
        <v>31322008</v>
      </c>
      <c r="Y575" s="16" t="s">
        <v>469</v>
      </c>
      <c r="Z575" s="16" t="s">
        <v>402</v>
      </c>
      <c r="AA575" s="16" t="s">
        <v>373</v>
      </c>
      <c r="AB575" s="36">
        <v>11321008</v>
      </c>
      <c r="AC575" s="16" t="s">
        <v>374</v>
      </c>
      <c r="AD575" s="16">
        <v>40002</v>
      </c>
      <c r="AF575">
        <v>70002</v>
      </c>
      <c r="AH575">
        <v>15</v>
      </c>
      <c r="AI575" s="32" t="s">
        <v>364</v>
      </c>
      <c r="AJ575" s="16" t="s">
        <v>369</v>
      </c>
      <c r="AK575" s="16" t="s">
        <v>335</v>
      </c>
    </row>
    <row r="576" spans="2:37">
      <c r="B576" s="16" t="n">
        <f>10000000+INDEX(编号表!$B:$B,MATCH(F576,编号表!$A:$A,0))*100000+INDEX(编号表!$F:$F,MATCH(D576,编号表!$E:$E,0))*1000+INDEX(编号表!$D:$D,MATCH(E576,编号表!$C:$C,0))*10000+G576</f>
        <v>11322009</v>
      </c>
      <c r="C576" s="16" t="s">
        <v>403</v>
      </c>
      <c r="D576" s="16" t="s">
        <v>102</v>
      </c>
      <c r="E576" s="16" t="s">
        <v>335</v>
      </c>
      <c r="F576" s="35" t="s">
        <v>376</v>
      </c>
      <c r="G576" s="16">
        <v>9</v>
      </c>
      <c r="I576" s="16">
        <v>60</v>
      </c>
      <c r="J576" t="str">
        <f t="shared" si="5"/>
        <v>大类_灵品筑基灵植臣</v>
      </c>
      <c r="K576" s="16" t="s">
        <v>337</v>
      </c>
      <c r="L576" s="16">
        <v>1</v>
      </c>
      <c r="M576" s="16" t="s">
        <v>369</v>
      </c>
      <c r="O576" s="16">
        <v>0</v>
      </c>
      <c r="P576" s="16" t="b">
        <v>1</v>
      </c>
      <c r="R576" s="16" t="b">
        <v>0</v>
      </c>
      <c r="S576" s="16">
        <v>1</v>
      </c>
      <c r="T576" s="16" t="s">
        <v>91</v>
      </c>
      <c r="U576" s="16">
        <v>999</v>
      </c>
      <c r="V576" s="16" t="s">
        <v>370</v>
      </c>
      <c r="W576" s="16">
        <v>31322009</v>
      </c>
      <c r="Y576" s="16" t="s">
        <v>470</v>
      </c>
      <c r="Z576" s="16" t="s">
        <v>405</v>
      </c>
      <c r="AA576" s="16" t="s">
        <v>373</v>
      </c>
      <c r="AB576" s="36">
        <v>11321009</v>
      </c>
      <c r="AC576" s="16" t="s">
        <v>374</v>
      </c>
      <c r="AD576" s="16">
        <v>40002</v>
      </c>
      <c r="AF576">
        <v>70002</v>
      </c>
      <c r="AH576">
        <v>15</v>
      </c>
      <c r="AI576" s="32" t="s">
        <v>364</v>
      </c>
      <c r="AJ576" s="16" t="s">
        <v>369</v>
      </c>
      <c r="AK576" s="16" t="s">
        <v>335</v>
      </c>
    </row>
    <row r="577" spans="2:37">
      <c r="B577" s="16" t="n">
        <f>10000000+INDEX(编号表!$B:$B,MATCH(F577,编号表!$A:$A,0))*100000+INDEX(编号表!$F:$F,MATCH(D577,编号表!$E:$E,0))*1000+INDEX(编号表!$D:$D,MATCH(E577,编号表!$C:$C,0))*10000+G577</f>
        <v>11522000</v>
      </c>
      <c r="C577" s="16" t="s">
        <v>406</v>
      </c>
      <c r="D577" s="16" t="s">
        <v>102</v>
      </c>
      <c r="E577" s="16" t="s">
        <v>335</v>
      </c>
      <c r="F577" s="35" t="s">
        <v>407</v>
      </c>
      <c r="G577" s="16">
        <v>0</v>
      </c>
      <c r="I577" s="16">
        <v>60</v>
      </c>
      <c r="J577" t="str">
        <f t="shared" si="5"/>
        <v>大类_灵品筑基灵植使</v>
      </c>
      <c r="K577" s="16" t="s">
        <v>337</v>
      </c>
      <c r="L577" s="16">
        <v>1</v>
      </c>
      <c r="M577" s="16" t="s">
        <v>369</v>
      </c>
      <c r="O577" s="16">
        <v>0</v>
      </c>
      <c r="P577" s="16" t="b">
        <v>1</v>
      </c>
      <c r="R577" s="16" t="b">
        <v>0</v>
      </c>
      <c r="S577" s="16">
        <v>1</v>
      </c>
      <c r="T577" s="16" t="s">
        <v>91</v>
      </c>
      <c r="U577" s="16">
        <v>999</v>
      </c>
      <c r="V577" s="16" t="s">
        <v>370</v>
      </c>
      <c r="W577" s="16">
        <v>31522000</v>
      </c>
      <c r="Y577" s="16" t="s">
        <v>471</v>
      </c>
      <c r="Z577" s="16" t="s">
        <v>409</v>
      </c>
      <c r="AA577" s="16" t="s">
        <v>373</v>
      </c>
      <c r="AB577" s="36">
        <v>11521000</v>
      </c>
      <c r="AC577" s="16" t="s">
        <v>374</v>
      </c>
      <c r="AD577" s="16">
        <v>40002</v>
      </c>
      <c r="AF577">
        <v>70002</v>
      </c>
      <c r="AH577">
        <v>15</v>
      </c>
      <c r="AI577" s="32" t="s">
        <v>364</v>
      </c>
      <c r="AJ577" s="16" t="s">
        <v>369</v>
      </c>
      <c r="AK577" s="16" t="s">
        <v>335</v>
      </c>
    </row>
    <row r="578" spans="2:37">
      <c r="B578" s="16" t="n">
        <f>10000000+INDEX(编号表!$B:$B,MATCH(F578,编号表!$A:$A,0))*100000+INDEX(编号表!$F:$F,MATCH(D578,编号表!$E:$E,0))*1000+INDEX(编号表!$D:$D,MATCH(E578,编号表!$C:$C,0))*10000+G578</f>
        <v>11522001</v>
      </c>
      <c r="C578" s="16" t="s">
        <v>410</v>
      </c>
      <c r="D578" s="16" t="s">
        <v>102</v>
      </c>
      <c r="E578" s="16" t="s">
        <v>335</v>
      </c>
      <c r="F578" s="35" t="s">
        <v>407</v>
      </c>
      <c r="G578" s="16">
        <v>1</v>
      </c>
      <c r="I578" s="16">
        <v>60</v>
      </c>
      <c r="J578" t="str">
        <f t="shared" si="5"/>
        <v>大类_灵品筑基灵植使</v>
      </c>
      <c r="K578" s="16" t="s">
        <v>337</v>
      </c>
      <c r="L578" s="16">
        <v>1</v>
      </c>
      <c r="M578" s="16" t="s">
        <v>369</v>
      </c>
      <c r="O578" s="16">
        <v>0</v>
      </c>
      <c r="P578" s="16" t="b">
        <v>1</v>
      </c>
      <c r="R578" s="16" t="b">
        <v>0</v>
      </c>
      <c r="S578" s="16">
        <v>1</v>
      </c>
      <c r="T578" s="16" t="s">
        <v>91</v>
      </c>
      <c r="U578" s="16">
        <v>999</v>
      </c>
      <c r="V578" s="16" t="s">
        <v>370</v>
      </c>
      <c r="W578" s="16">
        <v>31522001</v>
      </c>
      <c r="Y578" s="16" t="s">
        <v>472</v>
      </c>
      <c r="Z578" s="16" t="s">
        <v>412</v>
      </c>
      <c r="AA578" s="16" t="s">
        <v>373</v>
      </c>
      <c r="AB578" s="36">
        <v>11521001</v>
      </c>
      <c r="AC578" s="16" t="s">
        <v>374</v>
      </c>
      <c r="AD578" s="16">
        <v>40002</v>
      </c>
      <c r="AF578">
        <v>70002</v>
      </c>
      <c r="AH578">
        <v>15</v>
      </c>
      <c r="AI578" s="32" t="s">
        <v>364</v>
      </c>
      <c r="AJ578" s="16" t="s">
        <v>369</v>
      </c>
      <c r="AK578" s="16" t="s">
        <v>335</v>
      </c>
    </row>
    <row r="579" spans="2:37">
      <c r="B579" s="16" t="n">
        <f>10000000+INDEX(编号表!$B:$B,MATCH(F579,编号表!$A:$A,0))*100000+INDEX(编号表!$F:$F,MATCH(D579,编号表!$E:$E,0))*1000+INDEX(编号表!$D:$D,MATCH(E579,编号表!$C:$C,0))*10000+G579</f>
        <v>11522002</v>
      </c>
      <c r="C579" s="16" t="s">
        <v>413</v>
      </c>
      <c r="D579" s="16" t="s">
        <v>102</v>
      </c>
      <c r="E579" s="16" t="s">
        <v>335</v>
      </c>
      <c r="F579" s="35" t="s">
        <v>407</v>
      </c>
      <c r="G579" s="16">
        <v>2</v>
      </c>
      <c r="I579" s="16">
        <v>60</v>
      </c>
      <c r="J579" t="str">
        <f t="shared" si="5"/>
        <v>大类_灵品筑基灵植使</v>
      </c>
      <c r="K579" s="16" t="s">
        <v>337</v>
      </c>
      <c r="L579" s="16">
        <v>1</v>
      </c>
      <c r="M579" s="16" t="s">
        <v>369</v>
      </c>
      <c r="O579" s="16">
        <v>0</v>
      </c>
      <c r="P579" s="16" t="b">
        <v>1</v>
      </c>
      <c r="R579" s="16" t="b">
        <v>0</v>
      </c>
      <c r="S579" s="16">
        <v>1</v>
      </c>
      <c r="T579" s="16" t="s">
        <v>91</v>
      </c>
      <c r="U579" s="16">
        <v>999</v>
      </c>
      <c r="V579" s="16" t="s">
        <v>370</v>
      </c>
      <c r="W579" s="16">
        <v>31522002</v>
      </c>
      <c r="Y579" s="16" t="s">
        <v>473</v>
      </c>
      <c r="Z579" s="16" t="s">
        <v>415</v>
      </c>
      <c r="AA579" s="16" t="s">
        <v>373</v>
      </c>
      <c r="AB579" s="36">
        <v>11521002</v>
      </c>
      <c r="AC579" s="16" t="s">
        <v>374</v>
      </c>
      <c r="AD579" s="16">
        <v>40002</v>
      </c>
      <c r="AF579">
        <v>70002</v>
      </c>
      <c r="AH579">
        <v>15</v>
      </c>
      <c r="AI579" s="32" t="s">
        <v>364</v>
      </c>
      <c r="AJ579" s="16" t="s">
        <v>369</v>
      </c>
      <c r="AK579" s="16" t="s">
        <v>335</v>
      </c>
    </row>
    <row r="580" spans="2:37">
      <c r="B580" s="16" t="n">
        <f>10000000+INDEX(编号表!$B:$B,MATCH(F580,编号表!$A:$A,0))*100000+INDEX(编号表!$F:$F,MATCH(D580,编号表!$E:$E,0))*1000+INDEX(编号表!$D:$D,MATCH(E580,编号表!$C:$C,0))*10000+G580</f>
        <v>11522003</v>
      </c>
      <c r="C580" s="16" t="s">
        <v>416</v>
      </c>
      <c r="D580" s="16" t="s">
        <v>102</v>
      </c>
      <c r="E580" s="16" t="s">
        <v>335</v>
      </c>
      <c r="F580" s="35" t="s">
        <v>407</v>
      </c>
      <c r="G580" s="16">
        <v>3</v>
      </c>
      <c r="I580" s="16">
        <v>60</v>
      </c>
      <c r="J580" t="str">
        <f t="shared" si="5"/>
        <v>大类_灵品筑基灵植使</v>
      </c>
      <c r="K580" s="16" t="s">
        <v>337</v>
      </c>
      <c r="L580" s="16">
        <v>1</v>
      </c>
      <c r="M580" s="16" t="s">
        <v>369</v>
      </c>
      <c r="O580" s="16">
        <v>0</v>
      </c>
      <c r="P580" s="16" t="b">
        <v>1</v>
      </c>
      <c r="R580" s="16" t="b">
        <v>0</v>
      </c>
      <c r="S580" s="16">
        <v>1</v>
      </c>
      <c r="T580" s="16" t="s">
        <v>91</v>
      </c>
      <c r="U580" s="16">
        <v>999</v>
      </c>
      <c r="V580" s="16" t="s">
        <v>370</v>
      </c>
      <c r="W580" s="16">
        <v>31522003</v>
      </c>
      <c r="Y580" s="16" t="s">
        <v>474</v>
      </c>
      <c r="Z580" s="16" t="s">
        <v>418</v>
      </c>
      <c r="AA580" s="16" t="s">
        <v>373</v>
      </c>
      <c r="AB580" s="36">
        <v>11521003</v>
      </c>
      <c r="AC580" s="16" t="s">
        <v>374</v>
      </c>
      <c r="AD580" s="16">
        <v>40002</v>
      </c>
      <c r="AF580">
        <v>70002</v>
      </c>
      <c r="AH580">
        <v>15</v>
      </c>
      <c r="AI580" s="32" t="s">
        <v>364</v>
      </c>
      <c r="AJ580" s="16" t="s">
        <v>369</v>
      </c>
      <c r="AK580" s="16" t="s">
        <v>335</v>
      </c>
    </row>
    <row r="581" spans="2:37">
      <c r="B581" s="16" t="n">
        <f>10000000+INDEX(编号表!$B:$B,MATCH(F581,编号表!$A:$A,0))*100000+INDEX(编号表!$F:$F,MATCH(D581,编号表!$E:$E,0))*1000+INDEX(编号表!$D:$D,MATCH(E581,编号表!$C:$C,0))*10000+G581</f>
        <v>11522004</v>
      </c>
      <c r="C581" s="16" t="s">
        <v>419</v>
      </c>
      <c r="D581" s="16" t="s">
        <v>102</v>
      </c>
      <c r="E581" s="16" t="s">
        <v>335</v>
      </c>
      <c r="F581" s="35" t="s">
        <v>407</v>
      </c>
      <c r="G581" s="16">
        <v>4</v>
      </c>
      <c r="I581" s="16">
        <v>60</v>
      </c>
      <c r="J581" t="str">
        <f t="shared" si="5"/>
        <v>大类_灵品筑基灵植使</v>
      </c>
      <c r="K581" s="16" t="s">
        <v>337</v>
      </c>
      <c r="L581" s="16">
        <v>1</v>
      </c>
      <c r="M581" s="16" t="s">
        <v>369</v>
      </c>
      <c r="O581" s="16">
        <v>0</v>
      </c>
      <c r="P581" s="16" t="b">
        <v>1</v>
      </c>
      <c r="R581" s="16" t="b">
        <v>0</v>
      </c>
      <c r="S581" s="16">
        <v>1</v>
      </c>
      <c r="T581" s="16" t="s">
        <v>91</v>
      </c>
      <c r="U581" s="16">
        <v>999</v>
      </c>
      <c r="V581" s="16" t="s">
        <v>370</v>
      </c>
      <c r="W581" s="16">
        <v>31522004</v>
      </c>
      <c r="Y581" s="16" t="s">
        <v>475</v>
      </c>
      <c r="Z581" s="16" t="s">
        <v>421</v>
      </c>
      <c r="AA581" s="16" t="s">
        <v>373</v>
      </c>
      <c r="AB581" s="36">
        <v>11521004</v>
      </c>
      <c r="AC581" s="16" t="s">
        <v>374</v>
      </c>
      <c r="AD581" s="16">
        <v>40002</v>
      </c>
      <c r="AF581">
        <v>70002</v>
      </c>
      <c r="AH581">
        <v>15</v>
      </c>
      <c r="AI581" s="32" t="s">
        <v>364</v>
      </c>
      <c r="AJ581" s="16" t="s">
        <v>369</v>
      </c>
      <c r="AK581" s="16" t="s">
        <v>335</v>
      </c>
    </row>
    <row r="582" spans="2:37">
      <c r="B582" s="16" t="n">
        <f>10000000+INDEX(编号表!$B:$B,MATCH(F582,编号表!$A:$A,0))*100000+INDEX(编号表!$F:$F,MATCH(D582,编号表!$E:$E,0))*1000+INDEX(编号表!$D:$D,MATCH(E582,编号表!$C:$C,0))*10000+G582</f>
        <v>11522005</v>
      </c>
      <c r="C582" s="16" t="s">
        <v>422</v>
      </c>
      <c r="D582" s="16" t="s">
        <v>102</v>
      </c>
      <c r="E582" s="16" t="s">
        <v>335</v>
      </c>
      <c r="F582" s="35" t="s">
        <v>407</v>
      </c>
      <c r="G582" s="16">
        <v>5</v>
      </c>
      <c r="I582" s="16">
        <v>60</v>
      </c>
      <c r="J582" t="str">
        <f t="shared" si="5"/>
        <v>大类_灵品筑基灵植使</v>
      </c>
      <c r="K582" s="16" t="s">
        <v>337</v>
      </c>
      <c r="L582" s="16">
        <v>1</v>
      </c>
      <c r="M582" s="16" t="s">
        <v>369</v>
      </c>
      <c r="O582" s="16">
        <v>0</v>
      </c>
      <c r="P582" s="16" t="b">
        <v>1</v>
      </c>
      <c r="R582" s="16" t="b">
        <v>0</v>
      </c>
      <c r="S582" s="16">
        <v>1</v>
      </c>
      <c r="T582" s="16" t="s">
        <v>91</v>
      </c>
      <c r="U582" s="16">
        <v>999</v>
      </c>
      <c r="V582" s="16" t="s">
        <v>370</v>
      </c>
      <c r="W582" s="16">
        <v>31522005</v>
      </c>
      <c r="Y582" s="16" t="s">
        <v>476</v>
      </c>
      <c r="Z582" s="16" t="s">
        <v>424</v>
      </c>
      <c r="AA582" s="16" t="s">
        <v>373</v>
      </c>
      <c r="AB582" s="36">
        <v>11521005</v>
      </c>
      <c r="AC582" s="16" t="s">
        <v>374</v>
      </c>
      <c r="AD582" s="16">
        <v>40002</v>
      </c>
      <c r="AF582">
        <v>70002</v>
      </c>
      <c r="AH582">
        <v>15</v>
      </c>
      <c r="AI582" s="32" t="s">
        <v>364</v>
      </c>
      <c r="AJ582" s="16" t="s">
        <v>369</v>
      </c>
      <c r="AK582" s="16" t="s">
        <v>335</v>
      </c>
    </row>
    <row r="583" spans="2:37">
      <c r="B583" s="16" t="n">
        <f>10000000+INDEX(编号表!$B:$B,MATCH(F583,编号表!$A:$A,0))*100000+INDEX(编号表!$F:$F,MATCH(D583,编号表!$E:$E,0))*1000+INDEX(编号表!$D:$D,MATCH(E583,编号表!$C:$C,0))*10000+G583</f>
        <v>11522006</v>
      </c>
      <c r="C583" s="16" t="s">
        <v>425</v>
      </c>
      <c r="D583" s="16" t="s">
        <v>102</v>
      </c>
      <c r="E583" s="16" t="s">
        <v>335</v>
      </c>
      <c r="F583" s="35" t="s">
        <v>407</v>
      </c>
      <c r="G583" s="16">
        <v>6</v>
      </c>
      <c r="I583" s="16">
        <v>60</v>
      </c>
      <c r="J583" t="str">
        <f t="shared" si="5"/>
        <v>大类_灵品筑基灵植使</v>
      </c>
      <c r="K583" s="16" t="s">
        <v>337</v>
      </c>
      <c r="L583" s="16">
        <v>1</v>
      </c>
      <c r="M583" s="16" t="s">
        <v>369</v>
      </c>
      <c r="O583" s="16">
        <v>0</v>
      </c>
      <c r="P583" s="16" t="b">
        <v>1</v>
      </c>
      <c r="R583" s="16" t="b">
        <v>0</v>
      </c>
      <c r="S583" s="16">
        <v>1</v>
      </c>
      <c r="T583" s="16" t="s">
        <v>91</v>
      </c>
      <c r="U583" s="16">
        <v>999</v>
      </c>
      <c r="V583" s="16" t="s">
        <v>370</v>
      </c>
      <c r="W583" s="16">
        <v>31522006</v>
      </c>
      <c r="Y583" s="16" t="s">
        <v>477</v>
      </c>
      <c r="Z583" s="16" t="s">
        <v>427</v>
      </c>
      <c r="AA583" s="16" t="s">
        <v>373</v>
      </c>
      <c r="AB583" s="36">
        <v>11521006</v>
      </c>
      <c r="AC583" s="16" t="s">
        <v>374</v>
      </c>
      <c r="AD583" s="16">
        <v>40002</v>
      </c>
      <c r="AF583">
        <v>70002</v>
      </c>
      <c r="AH583">
        <v>15</v>
      </c>
      <c r="AI583" s="32" t="s">
        <v>364</v>
      </c>
      <c r="AJ583" s="16" t="s">
        <v>369</v>
      </c>
      <c r="AK583" s="16" t="s">
        <v>335</v>
      </c>
    </row>
    <row r="584" spans="2:37">
      <c r="B584" s="16" t="n">
        <f>10000000+INDEX(编号表!$B:$B,MATCH(F584,编号表!$A:$A,0))*100000+INDEX(编号表!$F:$F,MATCH(D584,编号表!$E:$E,0))*1000+INDEX(编号表!$D:$D,MATCH(E584,编号表!$C:$C,0))*10000+G584</f>
        <v>11522007</v>
      </c>
      <c r="C584" s="16" t="s">
        <v>428</v>
      </c>
      <c r="D584" s="16" t="s">
        <v>102</v>
      </c>
      <c r="E584" s="16" t="s">
        <v>335</v>
      </c>
      <c r="F584" s="35" t="s">
        <v>407</v>
      </c>
      <c r="G584" s="16">
        <v>7</v>
      </c>
      <c r="I584" s="16">
        <v>60</v>
      </c>
      <c r="J584" t="str">
        <f t="shared" si="5"/>
        <v>大类_灵品筑基灵植使</v>
      </c>
      <c r="K584" s="16" t="s">
        <v>337</v>
      </c>
      <c r="L584" s="16">
        <v>1</v>
      </c>
      <c r="M584" s="16" t="s">
        <v>369</v>
      </c>
      <c r="O584" s="16">
        <v>0</v>
      </c>
      <c r="P584" s="16" t="b">
        <v>1</v>
      </c>
      <c r="R584" s="16" t="b">
        <v>0</v>
      </c>
      <c r="S584" s="16">
        <v>1</v>
      </c>
      <c r="T584" s="16" t="s">
        <v>91</v>
      </c>
      <c r="U584" s="16">
        <v>999</v>
      </c>
      <c r="V584" s="16" t="s">
        <v>370</v>
      </c>
      <c r="W584" s="16">
        <v>31522007</v>
      </c>
      <c r="Y584" s="16" t="s">
        <v>478</v>
      </c>
      <c r="Z584" s="16" t="s">
        <v>430</v>
      </c>
      <c r="AA584" s="16" t="s">
        <v>373</v>
      </c>
      <c r="AB584" s="36">
        <v>11521007</v>
      </c>
      <c r="AC584" s="16" t="s">
        <v>374</v>
      </c>
      <c r="AD584" s="16">
        <v>40002</v>
      </c>
      <c r="AF584">
        <v>70002</v>
      </c>
      <c r="AH584">
        <v>15</v>
      </c>
      <c r="AI584" s="32" t="s">
        <v>364</v>
      </c>
      <c r="AJ584" s="16" t="s">
        <v>369</v>
      </c>
      <c r="AK584" s="16" t="s">
        <v>335</v>
      </c>
    </row>
    <row r="585" spans="2:37">
      <c r="B585" s="16" t="n">
        <f>10000000+INDEX(编号表!$B:$B,MATCH(F585,编号表!$A:$A,0))*100000+INDEX(编号表!$F:$F,MATCH(D585,编号表!$E:$E,0))*1000+INDEX(编号表!$D:$D,MATCH(E585,编号表!$C:$C,0))*10000+G585</f>
        <v>11522008</v>
      </c>
      <c r="C585" s="16" t="s">
        <v>431</v>
      </c>
      <c r="D585" s="16" t="s">
        <v>102</v>
      </c>
      <c r="E585" s="16" t="s">
        <v>335</v>
      </c>
      <c r="F585" s="35" t="s">
        <v>407</v>
      </c>
      <c r="G585" s="16">
        <v>8</v>
      </c>
      <c r="I585" s="16">
        <v>60</v>
      </c>
      <c r="J585" t="str">
        <f t="shared" si="5"/>
        <v>大类_灵品筑基灵植使</v>
      </c>
      <c r="K585" s="16" t="s">
        <v>337</v>
      </c>
      <c r="L585" s="16">
        <v>1</v>
      </c>
      <c r="M585" s="16" t="s">
        <v>369</v>
      </c>
      <c r="O585" s="16">
        <v>0</v>
      </c>
      <c r="P585" s="16" t="b">
        <v>1</v>
      </c>
      <c r="R585" s="16" t="b">
        <v>0</v>
      </c>
      <c r="S585" s="16">
        <v>1</v>
      </c>
      <c r="T585" s="16" t="s">
        <v>91</v>
      </c>
      <c r="U585" s="16">
        <v>999</v>
      </c>
      <c r="V585" s="16" t="s">
        <v>370</v>
      </c>
      <c r="W585" s="16">
        <v>31522008</v>
      </c>
      <c r="Y585" s="16" t="s">
        <v>479</v>
      </c>
      <c r="Z585" s="16" t="s">
        <v>433</v>
      </c>
      <c r="AA585" s="16" t="s">
        <v>373</v>
      </c>
      <c r="AB585" s="36">
        <v>11521008</v>
      </c>
      <c r="AC585" s="16" t="s">
        <v>374</v>
      </c>
      <c r="AD585" s="16">
        <v>40002</v>
      </c>
      <c r="AF585">
        <v>70002</v>
      </c>
      <c r="AH585">
        <v>15</v>
      </c>
      <c r="AI585" s="32" t="s">
        <v>364</v>
      </c>
      <c r="AJ585" s="16" t="s">
        <v>369</v>
      </c>
      <c r="AK585" s="16" t="s">
        <v>335</v>
      </c>
    </row>
    <row r="586" spans="2:37">
      <c r="B586" s="16" t="n">
        <f>10000000+INDEX(编号表!$B:$B,MATCH(F586,编号表!$A:$A,0))*100000+INDEX(编号表!$F:$F,MATCH(D586,编号表!$E:$E,0))*1000+INDEX(编号表!$D:$D,MATCH(E586,编号表!$C:$C,0))*10000+G586</f>
        <v>11522009</v>
      </c>
      <c r="C586" s="16" t="s">
        <v>434</v>
      </c>
      <c r="D586" s="16" t="s">
        <v>102</v>
      </c>
      <c r="E586" s="16" t="s">
        <v>335</v>
      </c>
      <c r="F586" s="35" t="s">
        <v>407</v>
      </c>
      <c r="G586" s="16">
        <v>9</v>
      </c>
      <c r="I586" s="16">
        <v>60</v>
      </c>
      <c r="J586" t="str">
        <f t="shared" si="5"/>
        <v>大类_灵品筑基灵植使</v>
      </c>
      <c r="K586" s="16" t="s">
        <v>337</v>
      </c>
      <c r="L586" s="16">
        <v>1</v>
      </c>
      <c r="M586" s="16" t="s">
        <v>369</v>
      </c>
      <c r="O586" s="16">
        <v>0</v>
      </c>
      <c r="P586" s="16" t="b">
        <v>1</v>
      </c>
      <c r="R586" s="16" t="b">
        <v>0</v>
      </c>
      <c r="S586" s="16">
        <v>1</v>
      </c>
      <c r="T586" s="16" t="s">
        <v>91</v>
      </c>
      <c r="U586" s="16">
        <v>999</v>
      </c>
      <c r="V586" s="16" t="s">
        <v>370</v>
      </c>
      <c r="W586" s="16">
        <v>31522009</v>
      </c>
      <c r="Y586" s="16" t="s">
        <v>480</v>
      </c>
      <c r="Z586" s="16" t="s">
        <v>436</v>
      </c>
      <c r="AA586" s="16" t="s">
        <v>373</v>
      </c>
      <c r="AB586" s="36">
        <v>11521009</v>
      </c>
      <c r="AC586" s="16" t="s">
        <v>374</v>
      </c>
      <c r="AD586" s="16">
        <v>40002</v>
      </c>
      <c r="AF586">
        <v>70002</v>
      </c>
      <c r="AH586">
        <v>15</v>
      </c>
      <c r="AI586" s="32" t="s">
        <v>364</v>
      </c>
      <c r="AJ586" s="16" t="s">
        <v>369</v>
      </c>
      <c r="AK586" s="16" t="s">
        <v>335</v>
      </c>
    </row>
    <row r="587" spans="2:37">
      <c r="B587" s="16" t="n">
        <f>10000000+INDEX(编号表!$B:$B,MATCH(F587,编号表!$A:$A,0))*100000+INDEX(编号表!$F:$F,MATCH(D587,编号表!$E:$E,0))*1000+INDEX(编号表!$D:$D,MATCH(E587,编号表!$C:$C,0))*10000+G587</f>
        <v>11422000</v>
      </c>
      <c r="C587" s="16" t="s">
        <v>437</v>
      </c>
      <c r="D587" s="16" t="s">
        <v>102</v>
      </c>
      <c r="E587" s="16" t="s">
        <v>335</v>
      </c>
      <c r="F587" s="35" t="s">
        <v>438</v>
      </c>
      <c r="G587" s="16">
        <v>0</v>
      </c>
      <c r="I587" s="16">
        <v>60</v>
      </c>
      <c r="J587" t="str">
        <f t="shared" si="5"/>
        <v>大类_灵品筑基灵植佐</v>
      </c>
      <c r="K587" s="16" t="s">
        <v>337</v>
      </c>
      <c r="L587" s="16">
        <v>1</v>
      </c>
      <c r="M587" s="16" t="s">
        <v>369</v>
      </c>
      <c r="O587" s="16">
        <v>0</v>
      </c>
      <c r="P587" s="16" t="b">
        <v>1</v>
      </c>
      <c r="R587" s="16" t="b">
        <v>0</v>
      </c>
      <c r="S587" s="16">
        <v>1</v>
      </c>
      <c r="T587" s="16" t="s">
        <v>91</v>
      </c>
      <c r="U587" s="16">
        <v>999</v>
      </c>
      <c r="V587" s="16" t="s">
        <v>370</v>
      </c>
      <c r="W587" s="16">
        <v>31422000</v>
      </c>
      <c r="Y587" s="16" t="s">
        <v>481</v>
      </c>
      <c r="Z587" s="16" t="s">
        <v>440</v>
      </c>
      <c r="AA587" s="16" t="s">
        <v>373</v>
      </c>
      <c r="AB587" s="36">
        <v>11421000</v>
      </c>
      <c r="AC587" s="16" t="s">
        <v>374</v>
      </c>
      <c r="AD587" s="16">
        <v>40002</v>
      </c>
      <c r="AF587">
        <v>70002</v>
      </c>
      <c r="AH587">
        <v>15</v>
      </c>
      <c r="AI587" s="32" t="s">
        <v>364</v>
      </c>
      <c r="AJ587" s="16" t="s">
        <v>369</v>
      </c>
      <c r="AK587" s="16" t="s">
        <v>335</v>
      </c>
    </row>
    <row r="588" spans="2:37">
      <c r="B588" s="16" t="n">
        <f>10000000+INDEX(编号表!$B:$B,MATCH(F588,编号表!$A:$A,0))*100000+INDEX(编号表!$F:$F,MATCH(D588,编号表!$E:$E,0))*1000+INDEX(编号表!$D:$D,MATCH(E588,编号表!$C:$C,0))*10000+G588</f>
        <v>11422001</v>
      </c>
      <c r="C588" s="16" t="s">
        <v>441</v>
      </c>
      <c r="D588" s="16" t="s">
        <v>102</v>
      </c>
      <c r="E588" s="16" t="s">
        <v>335</v>
      </c>
      <c r="F588" s="35" t="s">
        <v>438</v>
      </c>
      <c r="G588" s="16">
        <v>1</v>
      </c>
      <c r="I588" s="16">
        <v>60</v>
      </c>
      <c r="J588" t="str">
        <f t="shared" si="5"/>
        <v>大类_灵品筑基灵植佐</v>
      </c>
      <c r="K588" s="16" t="s">
        <v>337</v>
      </c>
      <c r="L588" s="16">
        <v>1</v>
      </c>
      <c r="M588" s="16" t="s">
        <v>369</v>
      </c>
      <c r="O588" s="16">
        <v>0</v>
      </c>
      <c r="P588" s="16" t="b">
        <v>1</v>
      </c>
      <c r="R588" s="16" t="b">
        <v>0</v>
      </c>
      <c r="S588" s="16">
        <v>1</v>
      </c>
      <c r="T588" s="16" t="s">
        <v>91</v>
      </c>
      <c r="U588" s="16">
        <v>999</v>
      </c>
      <c r="V588" s="16" t="s">
        <v>370</v>
      </c>
      <c r="W588" s="16">
        <v>31422001</v>
      </c>
      <c r="Y588" s="16" t="s">
        <v>482</v>
      </c>
      <c r="Z588" s="16" t="s">
        <v>443</v>
      </c>
      <c r="AA588" s="16" t="s">
        <v>373</v>
      </c>
      <c r="AB588" s="36">
        <v>11421001</v>
      </c>
      <c r="AC588" s="16" t="s">
        <v>374</v>
      </c>
      <c r="AD588" s="16">
        <v>40002</v>
      </c>
      <c r="AF588">
        <v>70002</v>
      </c>
      <c r="AH588">
        <v>15</v>
      </c>
      <c r="AI588" s="32" t="s">
        <v>364</v>
      </c>
      <c r="AJ588" s="16" t="s">
        <v>369</v>
      </c>
      <c r="AK588" s="16" t="s">
        <v>335</v>
      </c>
    </row>
    <row r="589" spans="2:37">
      <c r="B589" s="16" t="n">
        <f>10000000+INDEX(编号表!$B:$B,MATCH(F589,编号表!$A:$A,0))*100000+INDEX(编号表!$F:$F,MATCH(D589,编号表!$E:$E,0))*1000+INDEX(编号表!$D:$D,MATCH(E589,编号表!$C:$C,0))*10000+G589</f>
        <v>11422002</v>
      </c>
      <c r="C589" s="16" t="s">
        <v>444</v>
      </c>
      <c r="D589" s="16" t="s">
        <v>102</v>
      </c>
      <c r="E589" s="16" t="s">
        <v>335</v>
      </c>
      <c r="F589" s="35" t="s">
        <v>438</v>
      </c>
      <c r="G589" s="16">
        <v>2</v>
      </c>
      <c r="I589" s="16">
        <v>60</v>
      </c>
      <c r="J589" t="str">
        <f t="shared" si="5"/>
        <v>大类_灵品筑基灵植佐</v>
      </c>
      <c r="K589" s="16" t="s">
        <v>337</v>
      </c>
      <c r="L589" s="16">
        <v>1</v>
      </c>
      <c r="M589" s="16" t="s">
        <v>369</v>
      </c>
      <c r="O589" s="16">
        <v>0</v>
      </c>
      <c r="P589" s="16" t="b">
        <v>1</v>
      </c>
      <c r="R589" s="16" t="b">
        <v>0</v>
      </c>
      <c r="S589" s="16">
        <v>1</v>
      </c>
      <c r="T589" s="16" t="s">
        <v>91</v>
      </c>
      <c r="U589" s="16">
        <v>999</v>
      </c>
      <c r="V589" s="16" t="s">
        <v>370</v>
      </c>
      <c r="W589" s="16">
        <v>31422002</v>
      </c>
      <c r="Y589" s="16" t="s">
        <v>483</v>
      </c>
      <c r="Z589" s="16" t="s">
        <v>446</v>
      </c>
      <c r="AA589" s="16" t="s">
        <v>373</v>
      </c>
      <c r="AB589" s="36">
        <v>11421002</v>
      </c>
      <c r="AC589" s="16" t="s">
        <v>374</v>
      </c>
      <c r="AD589" s="16">
        <v>40002</v>
      </c>
      <c r="AF589">
        <v>70002</v>
      </c>
      <c r="AH589">
        <v>15</v>
      </c>
      <c r="AI589" s="32" t="s">
        <v>364</v>
      </c>
      <c r="AJ589" s="16" t="s">
        <v>369</v>
      </c>
      <c r="AK589" s="16" t="s">
        <v>335</v>
      </c>
    </row>
    <row r="590" spans="2:37">
      <c r="B590" s="16" t="n">
        <f>10000000+INDEX(编号表!$B:$B,MATCH(F590,编号表!$A:$A,0))*100000+INDEX(编号表!$F:$F,MATCH(D590,编号表!$E:$E,0))*1000+INDEX(编号表!$D:$D,MATCH(E590,编号表!$C:$C,0))*10000+G590</f>
        <v>11422003</v>
      </c>
      <c r="C590" s="16" t="s">
        <v>447</v>
      </c>
      <c r="D590" s="16" t="s">
        <v>102</v>
      </c>
      <c r="E590" s="16" t="s">
        <v>335</v>
      </c>
      <c r="F590" s="35" t="s">
        <v>438</v>
      </c>
      <c r="G590" s="16">
        <v>3</v>
      </c>
      <c r="I590" s="16">
        <v>60</v>
      </c>
      <c r="J590" t="str">
        <f t="shared" si="5"/>
        <v>大类_灵品筑基灵植佐</v>
      </c>
      <c r="K590" s="16" t="s">
        <v>337</v>
      </c>
      <c r="L590" s="16">
        <v>1</v>
      </c>
      <c r="M590" s="16" t="s">
        <v>369</v>
      </c>
      <c r="O590" s="16">
        <v>0</v>
      </c>
      <c r="P590" s="16" t="b">
        <v>1</v>
      </c>
      <c r="R590" s="16" t="b">
        <v>0</v>
      </c>
      <c r="S590" s="16">
        <v>1</v>
      </c>
      <c r="T590" s="16" t="s">
        <v>91</v>
      </c>
      <c r="U590" s="16">
        <v>999</v>
      </c>
      <c r="V590" s="16" t="s">
        <v>370</v>
      </c>
      <c r="W590" s="16">
        <v>31422003</v>
      </c>
      <c r="Y590" s="16" t="s">
        <v>484</v>
      </c>
      <c r="Z590" s="16" t="s">
        <v>449</v>
      </c>
      <c r="AA590" s="16" t="s">
        <v>373</v>
      </c>
      <c r="AB590" s="36">
        <v>11421003</v>
      </c>
      <c r="AC590" s="16" t="s">
        <v>374</v>
      </c>
      <c r="AD590" s="16">
        <v>40002</v>
      </c>
      <c r="AF590">
        <v>70002</v>
      </c>
      <c r="AH590">
        <v>15</v>
      </c>
      <c r="AI590" s="32" t="s">
        <v>364</v>
      </c>
      <c r="AJ590" s="16" t="s">
        <v>369</v>
      </c>
      <c r="AK590" s="16" t="s">
        <v>335</v>
      </c>
    </row>
    <row r="591" spans="2:37">
      <c r="B591" s="16" t="n">
        <f>10000000+INDEX(编号表!$B:$B,MATCH(F591,编号表!$A:$A,0))*100000+INDEX(编号表!$F:$F,MATCH(D591,编号表!$E:$E,0))*1000+INDEX(编号表!$D:$D,MATCH(E591,编号表!$C:$C,0))*10000+G591</f>
        <v>11622000</v>
      </c>
      <c r="C591" s="16" t="s">
        <v>450</v>
      </c>
      <c r="D591" s="16" t="s">
        <v>102</v>
      </c>
      <c r="E591" s="16" t="s">
        <v>335</v>
      </c>
      <c r="F591" s="35" t="s">
        <v>451</v>
      </c>
      <c r="G591" s="16">
        <v>0</v>
      </c>
      <c r="I591" s="16">
        <v>60</v>
      </c>
      <c r="J591" t="str">
        <f t="shared" si="5"/>
        <v>大类_灵品筑基灵植丹头</v>
      </c>
      <c r="K591" s="16" t="s">
        <v>337</v>
      </c>
      <c r="L591" s="16">
        <v>1</v>
      </c>
      <c r="M591" s="16" t="s">
        <v>369</v>
      </c>
      <c r="O591" s="16">
        <v>0</v>
      </c>
      <c r="P591" s="16" t="b">
        <v>1</v>
      </c>
      <c r="R591" s="16" t="b">
        <v>0</v>
      </c>
      <c r="S591" s="16">
        <v>1</v>
      </c>
      <c r="T591" s="16" t="s">
        <v>91</v>
      </c>
      <c r="U591" s="16">
        <v>999</v>
      </c>
      <c r="V591" s="16" t="s">
        <v>370</v>
      </c>
      <c r="W591" s="16">
        <v>31622000</v>
      </c>
      <c r="Y591" s="16" t="s">
        <v>485</v>
      </c>
      <c r="Z591" s="16" t="s">
        <v>453</v>
      </c>
      <c r="AA591" s="16" t="s">
        <v>373</v>
      </c>
      <c r="AB591" s="36">
        <v>11621000</v>
      </c>
      <c r="AC591" s="16" t="s">
        <v>374</v>
      </c>
      <c r="AD591" s="16">
        <v>40002</v>
      </c>
      <c r="AF591">
        <v>70002</v>
      </c>
      <c r="AH591">
        <v>30</v>
      </c>
      <c r="AI591" s="32" t="s">
        <v>364</v>
      </c>
      <c r="AJ591" s="16" t="s">
        <v>369</v>
      </c>
      <c r="AK591" s="16" t="s">
        <v>335</v>
      </c>
    </row>
    <row r="592" spans="2:37">
      <c r="B592" s="16" t="n">
        <f>10000000+INDEX(编号表!$B:$B,MATCH(F592,编号表!$A:$A,0))*100000+INDEX(编号表!$F:$F,MATCH(D592,编号表!$E:$E,0))*1000+INDEX(编号表!$D:$D,MATCH(E592,编号表!$C:$C,0))*10000+G592</f>
        <v>11622001</v>
      </c>
      <c r="C592" s="16" t="s">
        <v>454</v>
      </c>
      <c r="D592" s="16" t="s">
        <v>102</v>
      </c>
      <c r="E592" s="16" t="s">
        <v>335</v>
      </c>
      <c r="F592" s="35" t="s">
        <v>451</v>
      </c>
      <c r="G592" s="16">
        <v>1</v>
      </c>
      <c r="I592" s="16">
        <v>60</v>
      </c>
      <c r="J592" t="str">
        <f t="shared" si="5"/>
        <v>大类_灵品筑基灵植丹头</v>
      </c>
      <c r="K592" s="16" t="s">
        <v>337</v>
      </c>
      <c r="L592" s="16">
        <v>1</v>
      </c>
      <c r="M592" s="16" t="s">
        <v>369</v>
      </c>
      <c r="O592" s="16">
        <v>0</v>
      </c>
      <c r="P592" s="16" t="b">
        <v>1</v>
      </c>
      <c r="R592" s="16" t="b">
        <v>0</v>
      </c>
      <c r="S592" s="16">
        <v>1</v>
      </c>
      <c r="T592" s="16" t="s">
        <v>91</v>
      </c>
      <c r="U592" s="16">
        <v>999</v>
      </c>
      <c r="V592" s="16" t="s">
        <v>370</v>
      </c>
      <c r="W592" s="16">
        <v>31622001</v>
      </c>
      <c r="Y592" s="16" t="s">
        <v>486</v>
      </c>
      <c r="Z592" s="16" t="s">
        <v>456</v>
      </c>
      <c r="AA592" s="16" t="s">
        <v>373</v>
      </c>
      <c r="AB592" s="36">
        <v>11621001</v>
      </c>
      <c r="AC592" s="16" t="s">
        <v>374</v>
      </c>
      <c r="AD592" s="16">
        <v>40002</v>
      </c>
      <c r="AF592">
        <v>70002</v>
      </c>
      <c r="AH592">
        <v>30</v>
      </c>
      <c r="AI592" s="32" t="s">
        <v>364</v>
      </c>
      <c r="AJ592" s="16" t="s">
        <v>369</v>
      </c>
      <c r="AK592" s="16" t="s">
        <v>335</v>
      </c>
    </row>
    <row r="593" spans="2:37">
      <c r="B593" s="16" t="n">
        <f>10000000+INDEX(编号表!$B:$B,MATCH(F593,编号表!$A:$A,0))*100000+INDEX(编号表!$F:$F,MATCH(D593,编号表!$E:$E,0))*1000+INDEX(编号表!$D:$D,MATCH(E593,编号表!$C:$C,0))*10000+G593</f>
        <v>11622002</v>
      </c>
      <c r="C593" s="16" t="s">
        <v>457</v>
      </c>
      <c r="D593" s="16" t="s">
        <v>102</v>
      </c>
      <c r="E593" s="16" t="s">
        <v>335</v>
      </c>
      <c r="F593" s="35" t="s">
        <v>451</v>
      </c>
      <c r="G593" s="16">
        <v>2</v>
      </c>
      <c r="I593" s="16">
        <v>60</v>
      </c>
      <c r="J593" t="str">
        <f t="shared" si="5"/>
        <v>大类_灵品筑基灵植丹头</v>
      </c>
      <c r="K593" s="16" t="s">
        <v>337</v>
      </c>
      <c r="L593" s="16">
        <v>1</v>
      </c>
      <c r="M593" s="16" t="s">
        <v>369</v>
      </c>
      <c r="O593" s="16">
        <v>0</v>
      </c>
      <c r="P593" s="16" t="b">
        <v>1</v>
      </c>
      <c r="R593" s="16" t="b">
        <v>0</v>
      </c>
      <c r="S593" s="16">
        <v>1</v>
      </c>
      <c r="T593" s="16" t="s">
        <v>91</v>
      </c>
      <c r="U593" s="16">
        <v>999</v>
      </c>
      <c r="V593" s="16" t="s">
        <v>370</v>
      </c>
      <c r="W593" s="16">
        <v>31622002</v>
      </c>
      <c r="Y593" s="16" t="s">
        <v>487</v>
      </c>
      <c r="Z593" s="16" t="s">
        <v>459</v>
      </c>
      <c r="AA593" s="16" t="s">
        <v>373</v>
      </c>
      <c r="AB593" s="36">
        <v>11621002</v>
      </c>
      <c r="AC593" s="16" t="s">
        <v>374</v>
      </c>
      <c r="AD593" s="16">
        <v>40002</v>
      </c>
      <c r="AF593">
        <v>70002</v>
      </c>
      <c r="AH593">
        <v>30</v>
      </c>
      <c r="AI593" s="32" t="s">
        <v>364</v>
      </c>
      <c r="AJ593" s="16" t="s">
        <v>369</v>
      </c>
      <c r="AK593" s="16" t="s">
        <v>335</v>
      </c>
    </row>
    <row r="594" spans="2:37">
      <c r="B594" s="16" t="n">
        <f>10000000+INDEX(编号表!$B:$B,MATCH(F594,编号表!$A:$A,0))*100000+INDEX(编号表!$F:$F,MATCH(D594,编号表!$E:$E,0))*1000+INDEX(编号表!$D:$D,MATCH(E594,编号表!$C:$C,0))*10000+G594</f>
        <v>11223000</v>
      </c>
      <c r="C594" s="16" t="s">
        <v>367</v>
      </c>
      <c r="D594" s="16" t="s">
        <v>105</v>
      </c>
      <c r="E594" s="16" t="s">
        <v>335</v>
      </c>
      <c r="F594" s="35" t="s">
        <v>368</v>
      </c>
      <c r="G594" s="16">
        <v>0</v>
      </c>
      <c r="I594" s="16">
        <v>60</v>
      </c>
      <c r="J594" t="str">
        <f t="shared" si="5"/>
        <v>大类_玄品筑基灵植君</v>
      </c>
      <c r="K594" s="16" t="s">
        <v>337</v>
      </c>
      <c r="L594" s="16">
        <v>1</v>
      </c>
      <c r="M594" s="16" t="s">
        <v>369</v>
      </c>
      <c r="O594" s="16">
        <v>0</v>
      </c>
      <c r="P594" s="16" t="b">
        <v>1</v>
      </c>
      <c r="R594" s="16" t="b">
        <v>0</v>
      </c>
      <c r="S594" s="16">
        <v>1</v>
      </c>
      <c r="T594" s="16" t="s">
        <v>91</v>
      </c>
      <c r="U594" s="16">
        <v>999</v>
      </c>
      <c r="V594" s="16" t="s">
        <v>370</v>
      </c>
      <c r="W594" s="16">
        <v>31223000</v>
      </c>
      <c r="Y594" s="16" t="s">
        <v>488</v>
      </c>
      <c r="Z594" s="16" t="s">
        <v>372</v>
      </c>
      <c r="AA594" t="str" s="16">
        <v>击杀妖兽、探索秘境或遗迹可得。</v>
      </c>
      <c r="AB594" s="36">
        <v>11221000</v>
      </c>
      <c r="AC594" s="16" t="s">
        <v>374</v>
      </c>
      <c r="AD594" s="16">
        <v>40003</v>
      </c>
      <c r="AF594">
        <v>70003</v>
      </c>
      <c r="AH594">
        <v>180</v>
      </c>
      <c r="AI594" s="32" t="s">
        <v>364</v>
      </c>
      <c r="AJ594" s="16" t="s">
        <v>369</v>
      </c>
      <c r="AK594" s="16" t="s">
        <v>335</v>
      </c>
    </row>
    <row r="595" spans="2:37">
      <c r="B595" s="16" t="n">
        <f>10000000+INDEX(编号表!$B:$B,MATCH(F595,编号表!$A:$A,0))*100000+INDEX(编号表!$F:$F,MATCH(D595,编号表!$E:$E,0))*1000+INDEX(编号表!$D:$D,MATCH(E595,编号表!$C:$C,0))*10000+G595</f>
        <v>11323000</v>
      </c>
      <c r="C595" s="16" t="s">
        <v>375</v>
      </c>
      <c r="D595" s="16" t="s">
        <v>105</v>
      </c>
      <c r="E595" s="16" t="s">
        <v>335</v>
      </c>
      <c r="F595" s="35" t="s">
        <v>376</v>
      </c>
      <c r="G595" s="16">
        <v>0</v>
      </c>
      <c r="I595" s="16">
        <v>60</v>
      </c>
      <c r="J595" t="str">
        <f t="shared" si="5"/>
        <v>大类_玄品筑基灵植臣</v>
      </c>
      <c r="K595" s="16" t="s">
        <v>337</v>
      </c>
      <c r="L595" s="16">
        <v>1</v>
      </c>
      <c r="M595" s="16" t="s">
        <v>369</v>
      </c>
      <c r="O595" s="16">
        <v>0</v>
      </c>
      <c r="P595" s="16" t="b">
        <v>1</v>
      </c>
      <c r="R595" s="16" t="b">
        <v>0</v>
      </c>
      <c r="S595" s="16">
        <v>1</v>
      </c>
      <c r="T595" s="16" t="s">
        <v>91</v>
      </c>
      <c r="U595" s="16">
        <v>999</v>
      </c>
      <c r="V595" s="16" t="s">
        <v>370</v>
      </c>
      <c r="W595" s="16">
        <v>31323000</v>
      </c>
      <c r="Y595" s="16" t="s">
        <v>489</v>
      </c>
      <c r="Z595" s="16" t="s">
        <v>378</v>
      </c>
      <c r="AA595" t="str" s="16">
        <v>击杀妖兽、探索秘境或遗迹可得。</v>
      </c>
      <c r="AB595" s="36">
        <v>11321000</v>
      </c>
      <c r="AC595" s="16" t="s">
        <v>374</v>
      </c>
      <c r="AD595" s="16">
        <v>40003</v>
      </c>
      <c r="AF595">
        <v>70003</v>
      </c>
      <c r="AH595">
        <v>60</v>
      </c>
      <c r="AI595" s="32" t="s">
        <v>364</v>
      </c>
      <c r="AJ595" s="16" t="s">
        <v>369</v>
      </c>
      <c r="AK595" s="16" t="s">
        <v>335</v>
      </c>
    </row>
    <row r="596" spans="2:37">
      <c r="B596" s="16" t="n">
        <f>10000000+INDEX(编号表!$B:$B,MATCH(F596,编号表!$A:$A,0))*100000+INDEX(编号表!$F:$F,MATCH(D596,编号表!$E:$E,0))*1000+INDEX(编号表!$D:$D,MATCH(E596,编号表!$C:$C,0))*10000+G596</f>
        <v>11323001</v>
      </c>
      <c r="C596" s="16" t="s">
        <v>379</v>
      </c>
      <c r="D596" s="16" t="s">
        <v>105</v>
      </c>
      <c r="E596" s="16" t="s">
        <v>335</v>
      </c>
      <c r="F596" s="35" t="s">
        <v>376</v>
      </c>
      <c r="G596" s="16">
        <v>1</v>
      </c>
      <c r="I596" s="16">
        <v>60</v>
      </c>
      <c r="J596" t="str">
        <f t="shared" si="5"/>
        <v>大类_玄品筑基灵植臣</v>
      </c>
      <c r="K596" s="16" t="s">
        <v>337</v>
      </c>
      <c r="L596" s="16">
        <v>1</v>
      </c>
      <c r="M596" s="16" t="s">
        <v>369</v>
      </c>
      <c r="O596" s="16">
        <v>0</v>
      </c>
      <c r="P596" s="16" t="b">
        <v>1</v>
      </c>
      <c r="R596" s="16" t="b">
        <v>0</v>
      </c>
      <c r="S596" s="16">
        <v>1</v>
      </c>
      <c r="T596" s="16" t="s">
        <v>91</v>
      </c>
      <c r="U596" s="16">
        <v>999</v>
      </c>
      <c r="V596" s="16" t="s">
        <v>370</v>
      </c>
      <c r="W596" s="16">
        <v>31323001</v>
      </c>
      <c r="Y596" s="16" t="s">
        <v>490</v>
      </c>
      <c r="Z596" s="16" t="s">
        <v>381</v>
      </c>
      <c r="AA596" t="str" s="16">
        <v>击杀妖兽、探索秘境或遗迹可得。</v>
      </c>
      <c r="AB596" s="36">
        <v>11321001</v>
      </c>
      <c r="AC596" s="16" t="s">
        <v>374</v>
      </c>
      <c r="AD596" s="16">
        <v>40003</v>
      </c>
      <c r="AF596">
        <v>70003</v>
      </c>
      <c r="AH596">
        <v>60</v>
      </c>
      <c r="AI596" s="32" t="s">
        <v>364</v>
      </c>
      <c r="AJ596" s="16" t="s">
        <v>369</v>
      </c>
      <c r="AK596" s="16" t="s">
        <v>335</v>
      </c>
    </row>
    <row r="597" spans="2:37">
      <c r="B597" s="16" t="n">
        <f>10000000+INDEX(编号表!$B:$B,MATCH(F597,编号表!$A:$A,0))*100000+INDEX(编号表!$F:$F,MATCH(D597,编号表!$E:$E,0))*1000+INDEX(编号表!$D:$D,MATCH(E597,编号表!$C:$C,0))*10000+G597</f>
        <v>11323002</v>
      </c>
      <c r="C597" s="16" t="s">
        <v>382</v>
      </c>
      <c r="D597" s="16" t="s">
        <v>105</v>
      </c>
      <c r="E597" s="16" t="s">
        <v>335</v>
      </c>
      <c r="F597" s="35" t="s">
        <v>376</v>
      </c>
      <c r="G597" s="16">
        <v>2</v>
      </c>
      <c r="I597" s="16">
        <v>60</v>
      </c>
      <c r="J597" t="str">
        <f t="shared" si="5"/>
        <v>大类_玄品筑基灵植臣</v>
      </c>
      <c r="K597" s="16" t="s">
        <v>337</v>
      </c>
      <c r="L597" s="16">
        <v>1</v>
      </c>
      <c r="M597" s="16" t="s">
        <v>369</v>
      </c>
      <c r="O597" s="16">
        <v>0</v>
      </c>
      <c r="P597" s="16" t="b">
        <v>1</v>
      </c>
      <c r="R597" s="16" t="b">
        <v>0</v>
      </c>
      <c r="S597" s="16">
        <v>1</v>
      </c>
      <c r="T597" s="16" t="s">
        <v>91</v>
      </c>
      <c r="U597" s="16">
        <v>999</v>
      </c>
      <c r="V597" s="16" t="s">
        <v>370</v>
      </c>
      <c r="W597" s="16">
        <v>31323002</v>
      </c>
      <c r="Y597" s="16" t="s">
        <v>491</v>
      </c>
      <c r="Z597" s="16" t="s">
        <v>384</v>
      </c>
      <c r="AA597" t="str" s="16">
        <v>击杀妖兽、探索秘境或遗迹可得。</v>
      </c>
      <c r="AB597" s="36">
        <v>11321002</v>
      </c>
      <c r="AC597" s="16" t="s">
        <v>374</v>
      </c>
      <c r="AD597" s="16">
        <v>40003</v>
      </c>
      <c r="AF597">
        <v>70003</v>
      </c>
      <c r="AH597">
        <v>60</v>
      </c>
      <c r="AI597" s="32" t="s">
        <v>364</v>
      </c>
      <c r="AJ597" s="16" t="s">
        <v>369</v>
      </c>
      <c r="AK597" s="16" t="s">
        <v>335</v>
      </c>
    </row>
    <row r="598" spans="2:37">
      <c r="B598" s="16" t="n">
        <f>10000000+INDEX(编号表!$B:$B,MATCH(F598,编号表!$A:$A,0))*100000+INDEX(编号表!$F:$F,MATCH(D598,编号表!$E:$E,0))*1000+INDEX(编号表!$D:$D,MATCH(E598,编号表!$C:$C,0))*10000+G598</f>
        <v>11323003</v>
      </c>
      <c r="C598" s="16" t="s">
        <v>385</v>
      </c>
      <c r="D598" s="16" t="s">
        <v>105</v>
      </c>
      <c r="E598" s="16" t="s">
        <v>335</v>
      </c>
      <c r="F598" s="35" t="s">
        <v>376</v>
      </c>
      <c r="G598" s="16">
        <v>3</v>
      </c>
      <c r="I598" s="16">
        <v>60</v>
      </c>
      <c r="J598" t="str">
        <f t="shared" si="5"/>
        <v>大类_玄品筑基灵植臣</v>
      </c>
      <c r="K598" s="16" t="s">
        <v>337</v>
      </c>
      <c r="L598" s="16">
        <v>1</v>
      </c>
      <c r="M598" s="16" t="s">
        <v>369</v>
      </c>
      <c r="O598" s="16">
        <v>0</v>
      </c>
      <c r="P598" s="16" t="b">
        <v>1</v>
      </c>
      <c r="R598" s="16" t="b">
        <v>0</v>
      </c>
      <c r="S598" s="16">
        <v>1</v>
      </c>
      <c r="T598" s="16" t="s">
        <v>91</v>
      </c>
      <c r="U598" s="16">
        <v>999</v>
      </c>
      <c r="V598" s="16" t="s">
        <v>370</v>
      </c>
      <c r="W598" s="16">
        <v>31323003</v>
      </c>
      <c r="Y598" s="16" t="s">
        <v>492</v>
      </c>
      <c r="Z598" s="16" t="s">
        <v>387</v>
      </c>
      <c r="AA598" t="str" s="16">
        <v>击杀妖兽、探索秘境或遗迹可得。</v>
      </c>
      <c r="AB598" s="36">
        <v>11321003</v>
      </c>
      <c r="AC598" s="16" t="s">
        <v>374</v>
      </c>
      <c r="AD598" s="16">
        <v>40003</v>
      </c>
      <c r="AF598">
        <v>70003</v>
      </c>
      <c r="AH598">
        <v>60</v>
      </c>
      <c r="AI598" s="32" t="s">
        <v>364</v>
      </c>
      <c r="AJ598" s="16" t="s">
        <v>369</v>
      </c>
      <c r="AK598" s="16" t="s">
        <v>335</v>
      </c>
    </row>
    <row r="599" spans="2:37">
      <c r="B599" s="16" t="n">
        <f>10000000+INDEX(编号表!$B:$B,MATCH(F599,编号表!$A:$A,0))*100000+INDEX(编号表!$F:$F,MATCH(D599,编号表!$E:$E,0))*1000+INDEX(编号表!$D:$D,MATCH(E599,编号表!$C:$C,0))*10000+G599</f>
        <v>11323004</v>
      </c>
      <c r="C599" s="16" t="s">
        <v>388</v>
      </c>
      <c r="D599" s="16" t="s">
        <v>105</v>
      </c>
      <c r="E599" s="16" t="s">
        <v>335</v>
      </c>
      <c r="F599" s="35" t="s">
        <v>376</v>
      </c>
      <c r="G599" s="16">
        <v>4</v>
      </c>
      <c r="I599" s="16">
        <v>60</v>
      </c>
      <c r="J599" t="str">
        <f t="shared" si="5"/>
        <v>大类_玄品筑基灵植臣</v>
      </c>
      <c r="K599" s="16" t="s">
        <v>337</v>
      </c>
      <c r="L599" s="16">
        <v>1</v>
      </c>
      <c r="M599" s="16" t="s">
        <v>369</v>
      </c>
      <c r="O599" s="16">
        <v>0</v>
      </c>
      <c r="P599" s="16" t="b">
        <v>1</v>
      </c>
      <c r="R599" s="16" t="b">
        <v>0</v>
      </c>
      <c r="S599" s="16">
        <v>1</v>
      </c>
      <c r="T599" s="16" t="s">
        <v>91</v>
      </c>
      <c r="U599" s="16">
        <v>999</v>
      </c>
      <c r="V599" s="16" t="s">
        <v>370</v>
      </c>
      <c r="W599" s="16">
        <v>31323004</v>
      </c>
      <c r="Y599" s="16" t="s">
        <v>493</v>
      </c>
      <c r="Z599" s="16" t="s">
        <v>390</v>
      </c>
      <c r="AA599" t="str" s="16">
        <v>击杀妖兽、探索秘境或遗迹可得。</v>
      </c>
      <c r="AB599" s="36">
        <v>11321004</v>
      </c>
      <c r="AC599" s="16" t="s">
        <v>374</v>
      </c>
      <c r="AD599" s="16">
        <v>40003</v>
      </c>
      <c r="AF599">
        <v>70003</v>
      </c>
      <c r="AH599">
        <v>60</v>
      </c>
      <c r="AI599" s="32" t="s">
        <v>364</v>
      </c>
      <c r="AJ599" s="16" t="s">
        <v>369</v>
      </c>
      <c r="AK599" s="16" t="s">
        <v>335</v>
      </c>
    </row>
    <row r="600" spans="2:37">
      <c r="B600" s="16" t="n">
        <f>10000000+INDEX(编号表!$B:$B,MATCH(F600,编号表!$A:$A,0))*100000+INDEX(编号表!$F:$F,MATCH(D600,编号表!$E:$E,0))*1000+INDEX(编号表!$D:$D,MATCH(E600,编号表!$C:$C,0))*10000+G600</f>
        <v>11323005</v>
      </c>
      <c r="C600" s="16" t="s">
        <v>391</v>
      </c>
      <c r="D600" s="16" t="s">
        <v>105</v>
      </c>
      <c r="E600" s="16" t="s">
        <v>335</v>
      </c>
      <c r="F600" s="35" t="s">
        <v>376</v>
      </c>
      <c r="G600" s="16">
        <v>5</v>
      </c>
      <c r="I600" s="16">
        <v>60</v>
      </c>
      <c r="J600" t="str">
        <f t="shared" si="5"/>
        <v>大类_玄品筑基灵植臣</v>
      </c>
      <c r="K600" s="16" t="s">
        <v>337</v>
      </c>
      <c r="L600" s="16">
        <v>1</v>
      </c>
      <c r="M600" s="16" t="s">
        <v>369</v>
      </c>
      <c r="O600" s="16">
        <v>0</v>
      </c>
      <c r="P600" s="16" t="b">
        <v>1</v>
      </c>
      <c r="R600" s="16" t="b">
        <v>0</v>
      </c>
      <c r="S600" s="16">
        <v>1</v>
      </c>
      <c r="T600" s="16" t="s">
        <v>91</v>
      </c>
      <c r="U600" s="16">
        <v>999</v>
      </c>
      <c r="V600" s="16" t="s">
        <v>370</v>
      </c>
      <c r="W600" s="16">
        <v>31323005</v>
      </c>
      <c r="Y600" s="16" t="s">
        <v>494</v>
      </c>
      <c r="Z600" s="16" t="s">
        <v>393</v>
      </c>
      <c r="AA600" t="str" s="16">
        <v>击杀妖兽、探索秘境或遗迹可得。</v>
      </c>
      <c r="AB600" s="36">
        <v>11321005</v>
      </c>
      <c r="AC600" s="16" t="s">
        <v>374</v>
      </c>
      <c r="AD600" s="16">
        <v>40003</v>
      </c>
      <c r="AF600">
        <v>70003</v>
      </c>
      <c r="AH600">
        <v>60</v>
      </c>
      <c r="AI600" s="32" t="s">
        <v>364</v>
      </c>
      <c r="AJ600" s="16" t="s">
        <v>369</v>
      </c>
      <c r="AK600" s="16" t="s">
        <v>335</v>
      </c>
    </row>
    <row r="601" spans="2:37">
      <c r="B601" s="16" t="n">
        <f>10000000+INDEX(编号表!$B:$B,MATCH(F601,编号表!$A:$A,0))*100000+INDEX(编号表!$F:$F,MATCH(D601,编号表!$E:$E,0))*1000+INDEX(编号表!$D:$D,MATCH(E601,编号表!$C:$C,0))*10000+G601</f>
        <v>11323006</v>
      </c>
      <c r="C601" s="16" t="s">
        <v>394</v>
      </c>
      <c r="D601" s="16" t="s">
        <v>105</v>
      </c>
      <c r="E601" s="16" t="s">
        <v>335</v>
      </c>
      <c r="F601" s="35" t="s">
        <v>376</v>
      </c>
      <c r="G601" s="16">
        <v>6</v>
      </c>
      <c r="I601" s="16">
        <v>60</v>
      </c>
      <c r="J601" t="str">
        <f t="shared" si="5"/>
        <v>大类_玄品筑基灵植臣</v>
      </c>
      <c r="K601" s="16" t="s">
        <v>337</v>
      </c>
      <c r="L601" s="16">
        <v>1</v>
      </c>
      <c r="M601" s="16" t="s">
        <v>369</v>
      </c>
      <c r="O601" s="16">
        <v>0</v>
      </c>
      <c r="P601" s="16" t="b">
        <v>1</v>
      </c>
      <c r="R601" s="16" t="b">
        <v>0</v>
      </c>
      <c r="S601" s="16">
        <v>1</v>
      </c>
      <c r="T601" s="16" t="s">
        <v>91</v>
      </c>
      <c r="U601" s="16">
        <v>999</v>
      </c>
      <c r="V601" s="16" t="s">
        <v>370</v>
      </c>
      <c r="W601" s="16">
        <v>31323006</v>
      </c>
      <c r="Y601" s="16" t="s">
        <v>495</v>
      </c>
      <c r="Z601" s="16" t="s">
        <v>396</v>
      </c>
      <c r="AA601" t="str" s="16">
        <v>击杀妖兽、探索秘境或遗迹可得。</v>
      </c>
      <c r="AB601" s="36">
        <v>11321006</v>
      </c>
      <c r="AC601" s="16" t="s">
        <v>374</v>
      </c>
      <c r="AD601" s="16">
        <v>40003</v>
      </c>
      <c r="AF601">
        <v>70003</v>
      </c>
      <c r="AH601">
        <v>60</v>
      </c>
      <c r="AI601" s="32" t="s">
        <v>364</v>
      </c>
      <c r="AJ601" s="16" t="s">
        <v>369</v>
      </c>
      <c r="AK601" s="16" t="s">
        <v>335</v>
      </c>
    </row>
    <row r="602" spans="2:37">
      <c r="B602" s="16" t="n">
        <f>10000000+INDEX(编号表!$B:$B,MATCH(F602,编号表!$A:$A,0))*100000+INDEX(编号表!$F:$F,MATCH(D602,编号表!$E:$E,0))*1000+INDEX(编号表!$D:$D,MATCH(E602,编号表!$C:$C,0))*10000+G602</f>
        <v>11323007</v>
      </c>
      <c r="C602" s="16" t="s">
        <v>397</v>
      </c>
      <c r="D602" s="16" t="s">
        <v>105</v>
      </c>
      <c r="E602" s="16" t="s">
        <v>335</v>
      </c>
      <c r="F602" s="35" t="s">
        <v>376</v>
      </c>
      <c r="G602" s="16">
        <v>7</v>
      </c>
      <c r="I602" s="16">
        <v>60</v>
      </c>
      <c r="J602" t="str">
        <f t="shared" si="5"/>
        <v>大类_玄品筑基灵植臣</v>
      </c>
      <c r="K602" s="16" t="s">
        <v>337</v>
      </c>
      <c r="L602" s="16">
        <v>1</v>
      </c>
      <c r="M602" s="16" t="s">
        <v>369</v>
      </c>
      <c r="O602" s="16">
        <v>0</v>
      </c>
      <c r="P602" s="16" t="b">
        <v>1</v>
      </c>
      <c r="R602" s="16" t="b">
        <v>0</v>
      </c>
      <c r="S602" s="16">
        <v>1</v>
      </c>
      <c r="T602" s="16" t="s">
        <v>91</v>
      </c>
      <c r="U602" s="16">
        <v>999</v>
      </c>
      <c r="V602" s="16" t="s">
        <v>370</v>
      </c>
      <c r="W602" s="16">
        <v>31323007</v>
      </c>
      <c r="Y602" s="16" t="s">
        <v>496</v>
      </c>
      <c r="Z602" s="16" t="s">
        <v>399</v>
      </c>
      <c r="AA602" t="str" s="16">
        <v>击杀妖兽、探索秘境或遗迹可得。</v>
      </c>
      <c r="AB602" s="36">
        <v>11321007</v>
      </c>
      <c r="AC602" s="16" t="s">
        <v>374</v>
      </c>
      <c r="AD602" s="16">
        <v>40003</v>
      </c>
      <c r="AF602">
        <v>70003</v>
      </c>
      <c r="AH602">
        <v>60</v>
      </c>
      <c r="AI602" s="32" t="s">
        <v>364</v>
      </c>
      <c r="AJ602" s="16" t="s">
        <v>369</v>
      </c>
      <c r="AK602" s="16" t="s">
        <v>335</v>
      </c>
    </row>
    <row r="603" spans="2:37">
      <c r="B603" s="16" t="n">
        <f>10000000+INDEX(编号表!$B:$B,MATCH(F603,编号表!$A:$A,0))*100000+INDEX(编号表!$F:$F,MATCH(D603,编号表!$E:$E,0))*1000+INDEX(编号表!$D:$D,MATCH(E603,编号表!$C:$C,0))*10000+G603</f>
        <v>11323008</v>
      </c>
      <c r="C603" s="16" t="s">
        <v>400</v>
      </c>
      <c r="D603" s="16" t="s">
        <v>105</v>
      </c>
      <c r="E603" s="16" t="s">
        <v>335</v>
      </c>
      <c r="F603" s="35" t="s">
        <v>376</v>
      </c>
      <c r="G603" s="16">
        <v>8</v>
      </c>
      <c r="I603" s="16">
        <v>60</v>
      </c>
      <c r="J603" t="str">
        <f t="shared" si="5"/>
        <v>大类_玄品筑基灵植臣</v>
      </c>
      <c r="K603" s="16" t="s">
        <v>337</v>
      </c>
      <c r="L603" s="16">
        <v>1</v>
      </c>
      <c r="M603" s="16" t="s">
        <v>369</v>
      </c>
      <c r="O603" s="16">
        <v>0</v>
      </c>
      <c r="P603" s="16" t="b">
        <v>1</v>
      </c>
      <c r="R603" s="16" t="b">
        <v>0</v>
      </c>
      <c r="S603" s="16">
        <v>1</v>
      </c>
      <c r="T603" s="16" t="s">
        <v>91</v>
      </c>
      <c r="U603" s="16">
        <v>999</v>
      </c>
      <c r="V603" s="16" t="s">
        <v>370</v>
      </c>
      <c r="W603" s="16">
        <v>31323008</v>
      </c>
      <c r="Y603" s="16" t="s">
        <v>497</v>
      </c>
      <c r="Z603" s="16" t="s">
        <v>402</v>
      </c>
      <c r="AA603" t="str" s="16">
        <v>击杀妖兽、探索秘境或遗迹可得。</v>
      </c>
      <c r="AB603" s="36">
        <v>11321008</v>
      </c>
      <c r="AC603" s="16" t="s">
        <v>374</v>
      </c>
      <c r="AD603" s="16">
        <v>40003</v>
      </c>
      <c r="AF603">
        <v>70003</v>
      </c>
      <c r="AH603">
        <v>60</v>
      </c>
      <c r="AI603" s="32" t="s">
        <v>364</v>
      </c>
      <c r="AJ603" s="16" t="s">
        <v>369</v>
      </c>
      <c r="AK603" s="16" t="s">
        <v>335</v>
      </c>
    </row>
    <row r="604" spans="2:37">
      <c r="B604" s="16" t="n">
        <f>10000000+INDEX(编号表!$B:$B,MATCH(F604,编号表!$A:$A,0))*100000+INDEX(编号表!$F:$F,MATCH(D604,编号表!$E:$E,0))*1000+INDEX(编号表!$D:$D,MATCH(E604,编号表!$C:$C,0))*10000+G604</f>
        <v>11323009</v>
      </c>
      <c r="C604" s="16" t="s">
        <v>403</v>
      </c>
      <c r="D604" s="16" t="s">
        <v>105</v>
      </c>
      <c r="E604" s="16" t="s">
        <v>335</v>
      </c>
      <c r="F604" s="35" t="s">
        <v>376</v>
      </c>
      <c r="G604" s="16">
        <v>9</v>
      </c>
      <c r="I604" s="16">
        <v>60</v>
      </c>
      <c r="J604" t="str">
        <f t="shared" si="5"/>
        <v>大类_玄品筑基灵植臣</v>
      </c>
      <c r="K604" s="16" t="s">
        <v>337</v>
      </c>
      <c r="L604" s="16">
        <v>1</v>
      </c>
      <c r="M604" s="16" t="s">
        <v>369</v>
      </c>
      <c r="O604" s="16">
        <v>0</v>
      </c>
      <c r="P604" s="16" t="b">
        <v>1</v>
      </c>
      <c r="R604" s="16" t="b">
        <v>0</v>
      </c>
      <c r="S604" s="16">
        <v>1</v>
      </c>
      <c r="T604" s="16" t="s">
        <v>91</v>
      </c>
      <c r="U604" s="16">
        <v>999</v>
      </c>
      <c r="V604" s="16" t="s">
        <v>370</v>
      </c>
      <c r="W604" s="16">
        <v>31323009</v>
      </c>
      <c r="Y604" s="16" t="s">
        <v>498</v>
      </c>
      <c r="Z604" s="16" t="s">
        <v>405</v>
      </c>
      <c r="AA604" t="str" s="16">
        <v>击杀妖兽、探索秘境或遗迹可得。</v>
      </c>
      <c r="AB604" s="36">
        <v>11321009</v>
      </c>
      <c r="AC604" s="16" t="s">
        <v>374</v>
      </c>
      <c r="AD604" s="16">
        <v>40003</v>
      </c>
      <c r="AF604">
        <v>70003</v>
      </c>
      <c r="AH604">
        <v>60</v>
      </c>
      <c r="AI604" s="32" t="s">
        <v>364</v>
      </c>
      <c r="AJ604" s="16" t="s">
        <v>369</v>
      </c>
      <c r="AK604" s="16" t="s">
        <v>335</v>
      </c>
    </row>
    <row r="605" spans="2:37">
      <c r="B605" s="16" t="n">
        <f>10000000+INDEX(编号表!$B:$B,MATCH(F605,编号表!$A:$A,0))*100000+INDEX(编号表!$F:$F,MATCH(D605,编号表!$E:$E,0))*1000+INDEX(编号表!$D:$D,MATCH(E605,编号表!$C:$C,0))*10000+G605</f>
        <v>11523000</v>
      </c>
      <c r="C605" s="16" t="s">
        <v>406</v>
      </c>
      <c r="D605" s="16" t="s">
        <v>105</v>
      </c>
      <c r="E605" s="16" t="s">
        <v>335</v>
      </c>
      <c r="F605" s="35" t="s">
        <v>407</v>
      </c>
      <c r="G605" s="16">
        <v>0</v>
      </c>
      <c r="I605" s="16">
        <v>60</v>
      </c>
      <c r="J605" t="str">
        <f t="shared" si="5"/>
        <v>大类_玄品筑基灵植使</v>
      </c>
      <c r="K605" s="16" t="s">
        <v>337</v>
      </c>
      <c r="L605" s="16">
        <v>1</v>
      </c>
      <c r="M605" s="16" t="s">
        <v>369</v>
      </c>
      <c r="O605" s="16">
        <v>0</v>
      </c>
      <c r="P605" s="16" t="b">
        <v>1</v>
      </c>
      <c r="R605" s="16" t="b">
        <v>0</v>
      </c>
      <c r="S605" s="16">
        <v>1</v>
      </c>
      <c r="T605" s="16" t="s">
        <v>91</v>
      </c>
      <c r="U605" s="16">
        <v>999</v>
      </c>
      <c r="V605" s="16" t="s">
        <v>370</v>
      </c>
      <c r="W605" s="16">
        <v>31523000</v>
      </c>
      <c r="Y605" s="16" t="s">
        <v>499</v>
      </c>
      <c r="Z605" s="16" t="s">
        <v>409</v>
      </c>
      <c r="AA605" t="str" s="16">
        <v>击杀妖兽、探索秘境或遗迹可得。</v>
      </c>
      <c r="AB605" s="36">
        <v>11521000</v>
      </c>
      <c r="AC605" s="16" t="s">
        <v>374</v>
      </c>
      <c r="AD605" s="16">
        <v>40003</v>
      </c>
      <c r="AF605">
        <v>70003</v>
      </c>
      <c r="AH605">
        <v>60</v>
      </c>
      <c r="AI605" s="32" t="s">
        <v>364</v>
      </c>
      <c r="AJ605" s="16" t="s">
        <v>369</v>
      </c>
      <c r="AK605" s="16" t="s">
        <v>335</v>
      </c>
    </row>
    <row r="606" spans="2:37">
      <c r="B606" s="16" t="n">
        <f>10000000+INDEX(编号表!$B:$B,MATCH(F606,编号表!$A:$A,0))*100000+INDEX(编号表!$F:$F,MATCH(D606,编号表!$E:$E,0))*1000+INDEX(编号表!$D:$D,MATCH(E606,编号表!$C:$C,0))*10000+G606</f>
        <v>11523001</v>
      </c>
      <c r="C606" s="16" t="s">
        <v>410</v>
      </c>
      <c r="D606" s="16" t="s">
        <v>105</v>
      </c>
      <c r="E606" s="16" t="s">
        <v>335</v>
      </c>
      <c r="F606" s="35" t="s">
        <v>407</v>
      </c>
      <c r="G606" s="16">
        <v>1</v>
      </c>
      <c r="I606" s="16">
        <v>60</v>
      </c>
      <c r="J606" t="str">
        <f t="shared" si="5"/>
        <v>大类_玄品筑基灵植使</v>
      </c>
      <c r="K606" s="16" t="s">
        <v>337</v>
      </c>
      <c r="L606" s="16">
        <v>1</v>
      </c>
      <c r="M606" s="16" t="s">
        <v>369</v>
      </c>
      <c r="O606" s="16">
        <v>0</v>
      </c>
      <c r="P606" s="16" t="b">
        <v>1</v>
      </c>
      <c r="R606" s="16" t="b">
        <v>0</v>
      </c>
      <c r="S606" s="16">
        <v>1</v>
      </c>
      <c r="T606" s="16" t="s">
        <v>91</v>
      </c>
      <c r="U606" s="16">
        <v>999</v>
      </c>
      <c r="V606" s="16" t="s">
        <v>370</v>
      </c>
      <c r="W606" s="16">
        <v>31523001</v>
      </c>
      <c r="Y606" s="16" t="s">
        <v>500</v>
      </c>
      <c r="Z606" s="16" t="s">
        <v>412</v>
      </c>
      <c r="AA606" t="str" s="16">
        <v>击杀妖兽、探索秘境或遗迹可得。</v>
      </c>
      <c r="AB606" s="36">
        <v>11521001</v>
      </c>
      <c r="AC606" s="16" t="s">
        <v>374</v>
      </c>
      <c r="AD606" s="16">
        <v>40003</v>
      </c>
      <c r="AF606">
        <v>70003</v>
      </c>
      <c r="AH606">
        <v>60</v>
      </c>
      <c r="AI606" s="32" t="s">
        <v>364</v>
      </c>
      <c r="AJ606" s="16" t="s">
        <v>369</v>
      </c>
      <c r="AK606" s="16" t="s">
        <v>335</v>
      </c>
    </row>
    <row r="607" spans="2:37">
      <c r="B607" s="16" t="n">
        <f>10000000+INDEX(编号表!$B:$B,MATCH(F607,编号表!$A:$A,0))*100000+INDEX(编号表!$F:$F,MATCH(D607,编号表!$E:$E,0))*1000+INDEX(编号表!$D:$D,MATCH(E607,编号表!$C:$C,0))*10000+G607</f>
        <v>11523002</v>
      </c>
      <c r="C607" s="16" t="s">
        <v>413</v>
      </c>
      <c r="D607" s="16" t="s">
        <v>105</v>
      </c>
      <c r="E607" s="16" t="s">
        <v>335</v>
      </c>
      <c r="F607" s="35" t="s">
        <v>407</v>
      </c>
      <c r="G607" s="16">
        <v>2</v>
      </c>
      <c r="I607" s="16">
        <v>60</v>
      </c>
      <c r="J607" t="str">
        <f t="shared" si="5"/>
        <v>大类_玄品筑基灵植使</v>
      </c>
      <c r="K607" s="16" t="s">
        <v>337</v>
      </c>
      <c r="L607" s="16">
        <v>1</v>
      </c>
      <c r="M607" s="16" t="s">
        <v>369</v>
      </c>
      <c r="O607" s="16">
        <v>0</v>
      </c>
      <c r="P607" s="16" t="b">
        <v>1</v>
      </c>
      <c r="R607" s="16" t="b">
        <v>0</v>
      </c>
      <c r="S607" s="16">
        <v>1</v>
      </c>
      <c r="T607" s="16" t="s">
        <v>91</v>
      </c>
      <c r="U607" s="16">
        <v>999</v>
      </c>
      <c r="V607" s="16" t="s">
        <v>370</v>
      </c>
      <c r="W607" s="16">
        <v>31523002</v>
      </c>
      <c r="Y607" s="16" t="s">
        <v>501</v>
      </c>
      <c r="Z607" s="16" t="s">
        <v>415</v>
      </c>
      <c r="AA607" t="str" s="16">
        <v>击杀妖兽、探索秘境或遗迹可得。</v>
      </c>
      <c r="AB607" s="36">
        <v>11521002</v>
      </c>
      <c r="AC607" s="16" t="s">
        <v>374</v>
      </c>
      <c r="AD607" s="16">
        <v>40003</v>
      </c>
      <c r="AF607">
        <v>70003</v>
      </c>
      <c r="AH607">
        <v>60</v>
      </c>
      <c r="AI607" s="32" t="s">
        <v>364</v>
      </c>
      <c r="AJ607" s="16" t="s">
        <v>369</v>
      </c>
      <c r="AK607" s="16" t="s">
        <v>335</v>
      </c>
    </row>
    <row r="608" spans="2:37">
      <c r="B608" s="16" t="n">
        <f>10000000+INDEX(编号表!$B:$B,MATCH(F608,编号表!$A:$A,0))*100000+INDEX(编号表!$F:$F,MATCH(D608,编号表!$E:$E,0))*1000+INDEX(编号表!$D:$D,MATCH(E608,编号表!$C:$C,0))*10000+G608</f>
        <v>11523003</v>
      </c>
      <c r="C608" s="16" t="s">
        <v>416</v>
      </c>
      <c r="D608" s="16" t="s">
        <v>105</v>
      </c>
      <c r="E608" s="16" t="s">
        <v>335</v>
      </c>
      <c r="F608" s="35" t="s">
        <v>407</v>
      </c>
      <c r="G608" s="16">
        <v>3</v>
      </c>
      <c r="I608" s="16">
        <v>60</v>
      </c>
      <c r="J608" t="str">
        <f t="shared" si="5"/>
        <v>大类_玄品筑基灵植使</v>
      </c>
      <c r="K608" s="16" t="s">
        <v>337</v>
      </c>
      <c r="L608" s="16">
        <v>1</v>
      </c>
      <c r="M608" s="16" t="s">
        <v>369</v>
      </c>
      <c r="O608" s="16">
        <v>0</v>
      </c>
      <c r="P608" s="16" t="b">
        <v>1</v>
      </c>
      <c r="R608" s="16" t="b">
        <v>0</v>
      </c>
      <c r="S608" s="16">
        <v>1</v>
      </c>
      <c r="T608" s="16" t="s">
        <v>91</v>
      </c>
      <c r="U608" s="16">
        <v>999</v>
      </c>
      <c r="V608" s="16" t="s">
        <v>370</v>
      </c>
      <c r="W608" s="16">
        <v>31523003</v>
      </c>
      <c r="Y608" s="16" t="s">
        <v>502</v>
      </c>
      <c r="Z608" s="16" t="s">
        <v>418</v>
      </c>
      <c r="AA608" t="str" s="16">
        <v>击杀妖兽、探索秘境或遗迹可得。</v>
      </c>
      <c r="AB608" s="36">
        <v>11521003</v>
      </c>
      <c r="AC608" s="16" t="s">
        <v>374</v>
      </c>
      <c r="AD608" s="16">
        <v>40003</v>
      </c>
      <c r="AF608">
        <v>70003</v>
      </c>
      <c r="AH608">
        <v>60</v>
      </c>
      <c r="AI608" s="32" t="s">
        <v>364</v>
      </c>
      <c r="AJ608" s="16" t="s">
        <v>369</v>
      </c>
      <c r="AK608" s="16" t="s">
        <v>335</v>
      </c>
    </row>
    <row r="609" spans="2:37">
      <c r="B609" s="16" t="n">
        <f>10000000+INDEX(编号表!$B:$B,MATCH(F609,编号表!$A:$A,0))*100000+INDEX(编号表!$F:$F,MATCH(D609,编号表!$E:$E,0))*1000+INDEX(编号表!$D:$D,MATCH(E609,编号表!$C:$C,0))*10000+G609</f>
        <v>11523004</v>
      </c>
      <c r="C609" s="16" t="s">
        <v>419</v>
      </c>
      <c r="D609" s="16" t="s">
        <v>105</v>
      </c>
      <c r="E609" s="16" t="s">
        <v>335</v>
      </c>
      <c r="F609" s="35" t="s">
        <v>407</v>
      </c>
      <c r="G609" s="16">
        <v>4</v>
      </c>
      <c r="I609" s="16">
        <v>60</v>
      </c>
      <c r="J609" t="str">
        <f t="shared" si="5"/>
        <v>大类_玄品筑基灵植使</v>
      </c>
      <c r="K609" s="16" t="s">
        <v>337</v>
      </c>
      <c r="L609" s="16">
        <v>1</v>
      </c>
      <c r="M609" s="16" t="s">
        <v>369</v>
      </c>
      <c r="O609" s="16">
        <v>0</v>
      </c>
      <c r="P609" s="16" t="b">
        <v>1</v>
      </c>
      <c r="R609" s="16" t="b">
        <v>0</v>
      </c>
      <c r="S609" s="16">
        <v>1</v>
      </c>
      <c r="T609" s="16" t="s">
        <v>91</v>
      </c>
      <c r="U609" s="16">
        <v>999</v>
      </c>
      <c r="V609" s="16" t="s">
        <v>370</v>
      </c>
      <c r="W609" s="16">
        <v>31523004</v>
      </c>
      <c r="Y609" s="16" t="s">
        <v>503</v>
      </c>
      <c r="Z609" s="16" t="s">
        <v>421</v>
      </c>
      <c r="AA609" t="str" s="16">
        <v>击杀妖兽、探索秘境或遗迹可得。</v>
      </c>
      <c r="AB609" s="36">
        <v>11521004</v>
      </c>
      <c r="AC609" s="16" t="s">
        <v>374</v>
      </c>
      <c r="AD609" s="16">
        <v>40003</v>
      </c>
      <c r="AF609">
        <v>70003</v>
      </c>
      <c r="AH609">
        <v>60</v>
      </c>
      <c r="AI609" s="32" t="s">
        <v>364</v>
      </c>
      <c r="AJ609" s="16" t="s">
        <v>369</v>
      </c>
      <c r="AK609" s="16" t="s">
        <v>335</v>
      </c>
    </row>
    <row r="610" spans="2:37">
      <c r="B610" s="16" t="n">
        <f>10000000+INDEX(编号表!$B:$B,MATCH(F610,编号表!$A:$A,0))*100000+INDEX(编号表!$F:$F,MATCH(D610,编号表!$E:$E,0))*1000+INDEX(编号表!$D:$D,MATCH(E610,编号表!$C:$C,0))*10000+G610</f>
        <v>11523005</v>
      </c>
      <c r="C610" s="16" t="s">
        <v>422</v>
      </c>
      <c r="D610" s="16" t="s">
        <v>105</v>
      </c>
      <c r="E610" s="16" t="s">
        <v>335</v>
      </c>
      <c r="F610" s="35" t="s">
        <v>407</v>
      </c>
      <c r="G610" s="16">
        <v>5</v>
      </c>
      <c r="I610" s="16">
        <v>60</v>
      </c>
      <c r="J610" t="str">
        <f t="shared" si="5"/>
        <v>大类_玄品筑基灵植使</v>
      </c>
      <c r="K610" s="16" t="s">
        <v>337</v>
      </c>
      <c r="L610" s="16">
        <v>1</v>
      </c>
      <c r="M610" s="16" t="s">
        <v>369</v>
      </c>
      <c r="O610" s="16">
        <v>0</v>
      </c>
      <c r="P610" s="16" t="b">
        <v>1</v>
      </c>
      <c r="R610" s="16" t="b">
        <v>0</v>
      </c>
      <c r="S610" s="16">
        <v>1</v>
      </c>
      <c r="T610" s="16" t="s">
        <v>91</v>
      </c>
      <c r="U610" s="16">
        <v>999</v>
      </c>
      <c r="V610" s="16" t="s">
        <v>370</v>
      </c>
      <c r="W610" s="16">
        <v>31523005</v>
      </c>
      <c r="Y610" s="16" t="s">
        <v>504</v>
      </c>
      <c r="Z610" s="16" t="s">
        <v>424</v>
      </c>
      <c r="AA610" t="str" s="16">
        <v>击杀妖兽、探索秘境或遗迹可得。</v>
      </c>
      <c r="AB610" s="36">
        <v>11521005</v>
      </c>
      <c r="AC610" s="16" t="s">
        <v>374</v>
      </c>
      <c r="AD610" s="16">
        <v>40003</v>
      </c>
      <c r="AF610">
        <v>70003</v>
      </c>
      <c r="AH610">
        <v>60</v>
      </c>
      <c r="AI610" s="32" t="s">
        <v>364</v>
      </c>
      <c r="AJ610" s="16" t="s">
        <v>369</v>
      </c>
      <c r="AK610" s="16" t="s">
        <v>335</v>
      </c>
    </row>
    <row r="611" spans="2:37">
      <c r="B611" s="16" t="n">
        <f>10000000+INDEX(编号表!$B:$B,MATCH(F611,编号表!$A:$A,0))*100000+INDEX(编号表!$F:$F,MATCH(D611,编号表!$E:$E,0))*1000+INDEX(编号表!$D:$D,MATCH(E611,编号表!$C:$C,0))*10000+G611</f>
        <v>11523006</v>
      </c>
      <c r="C611" s="16" t="s">
        <v>425</v>
      </c>
      <c r="D611" s="16" t="s">
        <v>105</v>
      </c>
      <c r="E611" s="16" t="s">
        <v>335</v>
      </c>
      <c r="F611" s="35" t="s">
        <v>407</v>
      </c>
      <c r="G611" s="16">
        <v>6</v>
      </c>
      <c r="I611" s="16">
        <v>60</v>
      </c>
      <c r="J611" t="str">
        <f t="shared" si="5"/>
        <v>大类_玄品筑基灵植使</v>
      </c>
      <c r="K611" s="16" t="s">
        <v>337</v>
      </c>
      <c r="L611" s="16">
        <v>1</v>
      </c>
      <c r="M611" s="16" t="s">
        <v>369</v>
      </c>
      <c r="O611" s="16">
        <v>0</v>
      </c>
      <c r="P611" s="16" t="b">
        <v>1</v>
      </c>
      <c r="R611" s="16" t="b">
        <v>0</v>
      </c>
      <c r="S611" s="16">
        <v>1</v>
      </c>
      <c r="T611" s="16" t="s">
        <v>91</v>
      </c>
      <c r="U611" s="16">
        <v>999</v>
      </c>
      <c r="V611" s="16" t="s">
        <v>370</v>
      </c>
      <c r="W611" s="16">
        <v>31523006</v>
      </c>
      <c r="Y611" s="16" t="s">
        <v>505</v>
      </c>
      <c r="Z611" s="16" t="s">
        <v>427</v>
      </c>
      <c r="AA611" t="str" s="16">
        <v>击杀妖兽、探索秘境或遗迹可得。</v>
      </c>
      <c r="AB611" s="36">
        <v>11521006</v>
      </c>
      <c r="AC611" s="16" t="s">
        <v>374</v>
      </c>
      <c r="AD611" s="16">
        <v>40003</v>
      </c>
      <c r="AF611">
        <v>70003</v>
      </c>
      <c r="AH611">
        <v>60</v>
      </c>
      <c r="AI611" s="32" t="s">
        <v>364</v>
      </c>
      <c r="AJ611" s="16" t="s">
        <v>369</v>
      </c>
      <c r="AK611" s="16" t="s">
        <v>335</v>
      </c>
    </row>
    <row r="612" spans="2:37">
      <c r="B612" s="16" t="n">
        <f>10000000+INDEX(编号表!$B:$B,MATCH(F612,编号表!$A:$A,0))*100000+INDEX(编号表!$F:$F,MATCH(D612,编号表!$E:$E,0))*1000+INDEX(编号表!$D:$D,MATCH(E612,编号表!$C:$C,0))*10000+G612</f>
        <v>11523007</v>
      </c>
      <c r="C612" s="16" t="s">
        <v>428</v>
      </c>
      <c r="D612" s="16" t="s">
        <v>105</v>
      </c>
      <c r="E612" s="16" t="s">
        <v>335</v>
      </c>
      <c r="F612" s="35" t="s">
        <v>407</v>
      </c>
      <c r="G612" s="16">
        <v>7</v>
      </c>
      <c r="I612" s="16">
        <v>60</v>
      </c>
      <c r="J612" t="str">
        <f t="shared" si="5"/>
        <v>大类_玄品筑基灵植使</v>
      </c>
      <c r="K612" s="16" t="s">
        <v>337</v>
      </c>
      <c r="L612" s="16">
        <v>1</v>
      </c>
      <c r="M612" s="16" t="s">
        <v>369</v>
      </c>
      <c r="O612" s="16">
        <v>0</v>
      </c>
      <c r="P612" s="16" t="b">
        <v>1</v>
      </c>
      <c r="R612" s="16" t="b">
        <v>0</v>
      </c>
      <c r="S612" s="16">
        <v>1</v>
      </c>
      <c r="T612" s="16" t="s">
        <v>91</v>
      </c>
      <c r="U612" s="16">
        <v>999</v>
      </c>
      <c r="V612" s="16" t="s">
        <v>370</v>
      </c>
      <c r="W612" s="16">
        <v>31523007</v>
      </c>
      <c r="Y612" s="16" t="s">
        <v>506</v>
      </c>
      <c r="Z612" s="16" t="s">
        <v>430</v>
      </c>
      <c r="AA612" t="str" s="16">
        <v>击杀妖兽、探索秘境或遗迹可得。</v>
      </c>
      <c r="AB612" s="36">
        <v>11521007</v>
      </c>
      <c r="AC612" s="16" t="s">
        <v>374</v>
      </c>
      <c r="AD612" s="16">
        <v>40003</v>
      </c>
      <c r="AF612">
        <v>70003</v>
      </c>
      <c r="AH612">
        <v>60</v>
      </c>
      <c r="AI612" s="32" t="s">
        <v>364</v>
      </c>
      <c r="AJ612" s="16" t="s">
        <v>369</v>
      </c>
      <c r="AK612" s="16" t="s">
        <v>335</v>
      </c>
    </row>
    <row r="613" spans="2:37">
      <c r="B613" s="16" t="n">
        <f>10000000+INDEX(编号表!$B:$B,MATCH(F613,编号表!$A:$A,0))*100000+INDEX(编号表!$F:$F,MATCH(D613,编号表!$E:$E,0))*1000+INDEX(编号表!$D:$D,MATCH(E613,编号表!$C:$C,0))*10000+G613</f>
        <v>11523008</v>
      </c>
      <c r="C613" s="16" t="s">
        <v>431</v>
      </c>
      <c r="D613" s="16" t="s">
        <v>105</v>
      </c>
      <c r="E613" s="16" t="s">
        <v>335</v>
      </c>
      <c r="F613" s="35" t="s">
        <v>407</v>
      </c>
      <c r="G613" s="16">
        <v>8</v>
      </c>
      <c r="I613" s="16">
        <v>60</v>
      </c>
      <c r="J613" t="str">
        <f t="shared" si="5"/>
        <v>大类_玄品筑基灵植使</v>
      </c>
      <c r="K613" s="16" t="s">
        <v>337</v>
      </c>
      <c r="L613" s="16">
        <v>1</v>
      </c>
      <c r="M613" s="16" t="s">
        <v>369</v>
      </c>
      <c r="O613" s="16">
        <v>0</v>
      </c>
      <c r="P613" s="16" t="b">
        <v>1</v>
      </c>
      <c r="R613" s="16" t="b">
        <v>0</v>
      </c>
      <c r="S613" s="16">
        <v>1</v>
      </c>
      <c r="T613" s="16" t="s">
        <v>91</v>
      </c>
      <c r="U613" s="16">
        <v>999</v>
      </c>
      <c r="V613" s="16" t="s">
        <v>370</v>
      </c>
      <c r="W613" s="16">
        <v>31523008</v>
      </c>
      <c r="Y613" s="16" t="s">
        <v>507</v>
      </c>
      <c r="Z613" s="16" t="s">
        <v>433</v>
      </c>
      <c r="AA613" t="str" s="16">
        <v>击杀妖兽、探索秘境或遗迹可得。</v>
      </c>
      <c r="AB613" s="36">
        <v>11521008</v>
      </c>
      <c r="AC613" s="16" t="s">
        <v>374</v>
      </c>
      <c r="AD613" s="16">
        <v>40003</v>
      </c>
      <c r="AF613">
        <v>70003</v>
      </c>
      <c r="AH613">
        <v>60</v>
      </c>
      <c r="AI613" s="32" t="s">
        <v>364</v>
      </c>
      <c r="AJ613" s="16" t="s">
        <v>369</v>
      </c>
      <c r="AK613" s="16" t="s">
        <v>335</v>
      </c>
    </row>
    <row r="614" spans="2:37">
      <c r="B614" s="16" t="n">
        <f>10000000+INDEX(编号表!$B:$B,MATCH(F614,编号表!$A:$A,0))*100000+INDEX(编号表!$F:$F,MATCH(D614,编号表!$E:$E,0))*1000+INDEX(编号表!$D:$D,MATCH(E614,编号表!$C:$C,0))*10000+G614</f>
        <v>11523009</v>
      </c>
      <c r="C614" s="16" t="s">
        <v>434</v>
      </c>
      <c r="D614" s="16" t="s">
        <v>105</v>
      </c>
      <c r="E614" s="16" t="s">
        <v>335</v>
      </c>
      <c r="F614" s="35" t="s">
        <v>407</v>
      </c>
      <c r="G614" s="16">
        <v>9</v>
      </c>
      <c r="I614" s="16">
        <v>60</v>
      </c>
      <c r="J614" t="str">
        <f t="shared" si="5"/>
        <v>大类_玄品筑基灵植使</v>
      </c>
      <c r="K614" s="16" t="s">
        <v>337</v>
      </c>
      <c r="L614" s="16">
        <v>1</v>
      </c>
      <c r="M614" s="16" t="s">
        <v>369</v>
      </c>
      <c r="O614" s="16">
        <v>0</v>
      </c>
      <c r="P614" s="16" t="b">
        <v>1</v>
      </c>
      <c r="R614" s="16" t="b">
        <v>0</v>
      </c>
      <c r="S614" s="16">
        <v>1</v>
      </c>
      <c r="T614" s="16" t="s">
        <v>91</v>
      </c>
      <c r="U614" s="16">
        <v>999</v>
      </c>
      <c r="V614" s="16" t="s">
        <v>370</v>
      </c>
      <c r="W614" s="16">
        <v>31523009</v>
      </c>
      <c r="Y614" s="16" t="s">
        <v>508</v>
      </c>
      <c r="Z614" s="16" t="s">
        <v>436</v>
      </c>
      <c r="AA614" t="str" s="16">
        <v>击杀妖兽、探索秘境或遗迹可得。</v>
      </c>
      <c r="AB614" s="36">
        <v>11521009</v>
      </c>
      <c r="AC614" s="16" t="s">
        <v>374</v>
      </c>
      <c r="AD614" s="16">
        <v>40003</v>
      </c>
      <c r="AF614">
        <v>70003</v>
      </c>
      <c r="AH614">
        <v>60</v>
      </c>
      <c r="AI614" s="32" t="s">
        <v>364</v>
      </c>
      <c r="AJ614" s="16" t="s">
        <v>369</v>
      </c>
      <c r="AK614" s="16" t="s">
        <v>335</v>
      </c>
    </row>
    <row r="615" spans="2:37">
      <c r="B615" s="16" t="n">
        <f>10000000+INDEX(编号表!$B:$B,MATCH(F615,编号表!$A:$A,0))*100000+INDEX(编号表!$F:$F,MATCH(D615,编号表!$E:$E,0))*1000+INDEX(编号表!$D:$D,MATCH(E615,编号表!$C:$C,0))*10000+G615</f>
        <v>11423000</v>
      </c>
      <c r="C615" s="16" t="s">
        <v>437</v>
      </c>
      <c r="D615" s="16" t="s">
        <v>105</v>
      </c>
      <c r="E615" s="16" t="s">
        <v>335</v>
      </c>
      <c r="F615" s="35" t="s">
        <v>438</v>
      </c>
      <c r="G615" s="16">
        <v>0</v>
      </c>
      <c r="I615" s="16">
        <v>60</v>
      </c>
      <c r="J615" t="str">
        <f t="shared" si="5"/>
        <v>大类_玄品筑基灵植佐</v>
      </c>
      <c r="K615" s="16" t="s">
        <v>337</v>
      </c>
      <c r="L615" s="16">
        <v>1</v>
      </c>
      <c r="M615" s="16" t="s">
        <v>369</v>
      </c>
      <c r="O615" s="16">
        <v>0</v>
      </c>
      <c r="P615" s="16" t="b">
        <v>1</v>
      </c>
      <c r="R615" s="16" t="b">
        <v>0</v>
      </c>
      <c r="S615" s="16">
        <v>1</v>
      </c>
      <c r="T615" s="16" t="s">
        <v>91</v>
      </c>
      <c r="U615" s="16">
        <v>999</v>
      </c>
      <c r="V615" s="16" t="s">
        <v>370</v>
      </c>
      <c r="W615" s="16">
        <v>31423000</v>
      </c>
      <c r="Y615" s="16" t="s">
        <v>509</v>
      </c>
      <c r="Z615" s="16" t="s">
        <v>440</v>
      </c>
      <c r="AA615" t="str" s="16">
        <v>击杀妖兽、探索秘境或遗迹可得。</v>
      </c>
      <c r="AB615" s="36">
        <v>11421000</v>
      </c>
      <c r="AC615" s="16" t="s">
        <v>374</v>
      </c>
      <c r="AD615" s="16">
        <v>40003</v>
      </c>
      <c r="AF615">
        <v>70003</v>
      </c>
      <c r="AH615">
        <v>60</v>
      </c>
      <c r="AI615" s="32" t="s">
        <v>364</v>
      </c>
      <c r="AJ615" s="16" t="s">
        <v>369</v>
      </c>
      <c r="AK615" s="16" t="s">
        <v>335</v>
      </c>
    </row>
    <row r="616" spans="2:37">
      <c r="B616" s="16" t="n">
        <f>10000000+INDEX(编号表!$B:$B,MATCH(F616,编号表!$A:$A,0))*100000+INDEX(编号表!$F:$F,MATCH(D616,编号表!$E:$E,0))*1000+INDEX(编号表!$D:$D,MATCH(E616,编号表!$C:$C,0))*10000+G616</f>
        <v>11423001</v>
      </c>
      <c r="C616" s="16" t="s">
        <v>441</v>
      </c>
      <c r="D616" s="16" t="s">
        <v>105</v>
      </c>
      <c r="E616" s="16" t="s">
        <v>335</v>
      </c>
      <c r="F616" s="35" t="s">
        <v>438</v>
      </c>
      <c r="G616" s="16">
        <v>1</v>
      </c>
      <c r="I616" s="16">
        <v>60</v>
      </c>
      <c r="J616" t="str">
        <f t="shared" si="5"/>
        <v>大类_玄品筑基灵植佐</v>
      </c>
      <c r="K616" s="16" t="s">
        <v>337</v>
      </c>
      <c r="L616" s="16">
        <v>1</v>
      </c>
      <c r="M616" s="16" t="s">
        <v>369</v>
      </c>
      <c r="O616" s="16">
        <v>0</v>
      </c>
      <c r="P616" s="16" t="b">
        <v>1</v>
      </c>
      <c r="R616" s="16" t="b">
        <v>0</v>
      </c>
      <c r="S616" s="16">
        <v>1</v>
      </c>
      <c r="T616" s="16" t="s">
        <v>91</v>
      </c>
      <c r="U616" s="16">
        <v>999</v>
      </c>
      <c r="V616" s="16" t="s">
        <v>370</v>
      </c>
      <c r="W616" s="16">
        <v>31423001</v>
      </c>
      <c r="Y616" s="16" t="s">
        <v>510</v>
      </c>
      <c r="Z616" s="16" t="s">
        <v>443</v>
      </c>
      <c r="AA616" t="str" s="16">
        <v>击杀妖兽、探索秘境或遗迹可得。</v>
      </c>
      <c r="AB616" s="36">
        <v>11421001</v>
      </c>
      <c r="AC616" s="16" t="s">
        <v>374</v>
      </c>
      <c r="AD616" s="16">
        <v>40003</v>
      </c>
      <c r="AF616">
        <v>70003</v>
      </c>
      <c r="AH616">
        <v>60</v>
      </c>
      <c r="AI616" s="32" t="s">
        <v>364</v>
      </c>
      <c r="AJ616" s="16" t="s">
        <v>369</v>
      </c>
      <c r="AK616" s="16" t="s">
        <v>335</v>
      </c>
    </row>
    <row r="617" spans="2:37">
      <c r="B617" s="16" t="n">
        <f>10000000+INDEX(编号表!$B:$B,MATCH(F617,编号表!$A:$A,0))*100000+INDEX(编号表!$F:$F,MATCH(D617,编号表!$E:$E,0))*1000+INDEX(编号表!$D:$D,MATCH(E617,编号表!$C:$C,0))*10000+G617</f>
        <v>11423002</v>
      </c>
      <c r="C617" s="16" t="s">
        <v>444</v>
      </c>
      <c r="D617" s="16" t="s">
        <v>105</v>
      </c>
      <c r="E617" s="16" t="s">
        <v>335</v>
      </c>
      <c r="F617" s="35" t="s">
        <v>438</v>
      </c>
      <c r="G617" s="16">
        <v>2</v>
      </c>
      <c r="I617" s="16">
        <v>60</v>
      </c>
      <c r="J617" t="str">
        <f t="shared" si="5"/>
        <v>大类_玄品筑基灵植佐</v>
      </c>
      <c r="K617" s="16" t="s">
        <v>337</v>
      </c>
      <c r="L617" s="16">
        <v>1</v>
      </c>
      <c r="M617" s="16" t="s">
        <v>369</v>
      </c>
      <c r="O617" s="16">
        <v>0</v>
      </c>
      <c r="P617" s="16" t="b">
        <v>1</v>
      </c>
      <c r="R617" s="16" t="b">
        <v>0</v>
      </c>
      <c r="S617" s="16">
        <v>1</v>
      </c>
      <c r="T617" s="16" t="s">
        <v>91</v>
      </c>
      <c r="U617" s="16">
        <v>999</v>
      </c>
      <c r="V617" s="16" t="s">
        <v>370</v>
      </c>
      <c r="W617" s="16">
        <v>31423002</v>
      </c>
      <c r="Y617" s="16" t="s">
        <v>511</v>
      </c>
      <c r="Z617" s="16" t="s">
        <v>446</v>
      </c>
      <c r="AA617" t="str" s="16">
        <v>击杀妖兽、探索秘境或遗迹可得。</v>
      </c>
      <c r="AB617" s="36">
        <v>11421002</v>
      </c>
      <c r="AC617" s="16" t="s">
        <v>374</v>
      </c>
      <c r="AD617" s="16">
        <v>40003</v>
      </c>
      <c r="AF617">
        <v>70003</v>
      </c>
      <c r="AH617">
        <v>60</v>
      </c>
      <c r="AI617" s="32" t="s">
        <v>364</v>
      </c>
      <c r="AJ617" s="16" t="s">
        <v>369</v>
      </c>
      <c r="AK617" s="16" t="s">
        <v>335</v>
      </c>
    </row>
    <row r="618" spans="2:37">
      <c r="B618" s="16" t="n">
        <f>10000000+INDEX(编号表!$B:$B,MATCH(F618,编号表!$A:$A,0))*100000+INDEX(编号表!$F:$F,MATCH(D618,编号表!$E:$E,0))*1000+INDEX(编号表!$D:$D,MATCH(E618,编号表!$C:$C,0))*10000+G618</f>
        <v>11423003</v>
      </c>
      <c r="C618" s="16" t="s">
        <v>447</v>
      </c>
      <c r="D618" s="16" t="s">
        <v>105</v>
      </c>
      <c r="E618" s="16" t="s">
        <v>335</v>
      </c>
      <c r="F618" s="35" t="s">
        <v>438</v>
      </c>
      <c r="G618" s="16">
        <v>3</v>
      </c>
      <c r="I618" s="16">
        <v>60</v>
      </c>
      <c r="J618" t="str">
        <f t="shared" si="5"/>
        <v>大类_玄品筑基灵植佐</v>
      </c>
      <c r="K618" s="16" t="s">
        <v>337</v>
      </c>
      <c r="L618" s="16">
        <v>1</v>
      </c>
      <c r="M618" s="16" t="s">
        <v>369</v>
      </c>
      <c r="O618" s="16">
        <v>0</v>
      </c>
      <c r="P618" s="16" t="b">
        <v>1</v>
      </c>
      <c r="R618" s="16" t="b">
        <v>0</v>
      </c>
      <c r="S618" s="16">
        <v>1</v>
      </c>
      <c r="T618" s="16" t="s">
        <v>91</v>
      </c>
      <c r="U618" s="16">
        <v>999</v>
      </c>
      <c r="V618" s="16" t="s">
        <v>370</v>
      </c>
      <c r="W618" s="16">
        <v>31423003</v>
      </c>
      <c r="Y618" s="16" t="s">
        <v>512</v>
      </c>
      <c r="Z618" s="16" t="s">
        <v>449</v>
      </c>
      <c r="AA618" t="str" s="16">
        <v>击杀妖兽、探索秘境或遗迹可得。</v>
      </c>
      <c r="AB618" s="36">
        <v>11421003</v>
      </c>
      <c r="AC618" s="16" t="s">
        <v>374</v>
      </c>
      <c r="AD618" s="16">
        <v>40003</v>
      </c>
      <c r="AF618">
        <v>70003</v>
      </c>
      <c r="AH618">
        <v>60</v>
      </c>
      <c r="AI618" s="32" t="s">
        <v>364</v>
      </c>
      <c r="AJ618" s="16" t="s">
        <v>369</v>
      </c>
      <c r="AK618" s="16" t="s">
        <v>335</v>
      </c>
    </row>
    <row r="619" spans="2:37">
      <c r="B619" s="16" t="n">
        <f>10000000+INDEX(编号表!$B:$B,MATCH(F619,编号表!$A:$A,0))*100000+INDEX(编号表!$F:$F,MATCH(D619,编号表!$E:$E,0))*1000+INDEX(编号表!$D:$D,MATCH(E619,编号表!$C:$C,0))*10000+G619</f>
        <v>11623000</v>
      </c>
      <c r="C619" s="16" t="s">
        <v>450</v>
      </c>
      <c r="D619" s="16" t="s">
        <v>105</v>
      </c>
      <c r="E619" s="16" t="s">
        <v>335</v>
      </c>
      <c r="F619" s="35" t="s">
        <v>451</v>
      </c>
      <c r="G619" s="16">
        <v>0</v>
      </c>
      <c r="I619" s="16">
        <v>60</v>
      </c>
      <c r="J619" t="str">
        <f t="shared" si="5"/>
        <v>大类_玄品筑基灵植丹头</v>
      </c>
      <c r="K619" s="16" t="s">
        <v>337</v>
      </c>
      <c r="L619" s="16">
        <v>1</v>
      </c>
      <c r="M619" s="16" t="s">
        <v>369</v>
      </c>
      <c r="O619" s="16">
        <v>0</v>
      </c>
      <c r="P619" s="16" t="b">
        <v>1</v>
      </c>
      <c r="R619" s="16" t="b">
        <v>0</v>
      </c>
      <c r="S619" s="16">
        <v>1</v>
      </c>
      <c r="T619" s="16" t="s">
        <v>91</v>
      </c>
      <c r="U619" s="16">
        <v>999</v>
      </c>
      <c r="V619" s="16" t="s">
        <v>370</v>
      </c>
      <c r="W619" s="16">
        <v>31623000</v>
      </c>
      <c r="Y619" s="16" t="s">
        <v>513</v>
      </c>
      <c r="Z619" s="16" t="s">
        <v>453</v>
      </c>
      <c r="AA619" t="str" s="16">
        <v>击杀妖兽、探索秘境或遗迹可得。</v>
      </c>
      <c r="AB619" s="36">
        <v>11621000</v>
      </c>
      <c r="AC619" s="16" t="s">
        <v>374</v>
      </c>
      <c r="AD619" s="16">
        <v>40003</v>
      </c>
      <c r="AF619">
        <v>70003</v>
      </c>
      <c r="AH619">
        <v>120</v>
      </c>
      <c r="AI619" s="32" t="s">
        <v>364</v>
      </c>
      <c r="AJ619" s="16" t="s">
        <v>369</v>
      </c>
      <c r="AK619" s="16" t="s">
        <v>335</v>
      </c>
    </row>
    <row r="620" spans="2:37">
      <c r="B620" s="16" t="n">
        <f>10000000+INDEX(编号表!$B:$B,MATCH(F620,编号表!$A:$A,0))*100000+INDEX(编号表!$F:$F,MATCH(D620,编号表!$E:$E,0))*1000+INDEX(编号表!$D:$D,MATCH(E620,编号表!$C:$C,0))*10000+G620</f>
        <v>11623001</v>
      </c>
      <c r="C620" s="16" t="s">
        <v>454</v>
      </c>
      <c r="D620" s="16" t="s">
        <v>105</v>
      </c>
      <c r="E620" s="16" t="s">
        <v>335</v>
      </c>
      <c r="F620" s="35" t="s">
        <v>451</v>
      </c>
      <c r="G620" s="16">
        <v>1</v>
      </c>
      <c r="I620" s="16">
        <v>60</v>
      </c>
      <c r="J620" t="str">
        <f t="shared" si="5"/>
        <v>大类_玄品筑基灵植丹头</v>
      </c>
      <c r="K620" s="16" t="s">
        <v>337</v>
      </c>
      <c r="L620" s="16">
        <v>1</v>
      </c>
      <c r="M620" s="16" t="s">
        <v>369</v>
      </c>
      <c r="O620" s="16">
        <v>0</v>
      </c>
      <c r="P620" s="16" t="b">
        <v>1</v>
      </c>
      <c r="R620" s="16" t="b">
        <v>0</v>
      </c>
      <c r="S620" s="16">
        <v>1</v>
      </c>
      <c r="T620" s="16" t="s">
        <v>91</v>
      </c>
      <c r="U620" s="16">
        <v>999</v>
      </c>
      <c r="V620" s="16" t="s">
        <v>370</v>
      </c>
      <c r="W620" s="16">
        <v>31623001</v>
      </c>
      <c r="Y620" s="16" t="s">
        <v>514</v>
      </c>
      <c r="Z620" s="16" t="s">
        <v>456</v>
      </c>
      <c r="AA620" t="str" s="16">
        <v>击杀妖兽、探索秘境或遗迹可得。</v>
      </c>
      <c r="AB620" s="36">
        <v>11621001</v>
      </c>
      <c r="AC620" s="16" t="s">
        <v>374</v>
      </c>
      <c r="AD620" s="16">
        <v>40003</v>
      </c>
      <c r="AF620">
        <v>70003</v>
      </c>
      <c r="AH620">
        <v>120</v>
      </c>
      <c r="AI620" s="32" t="s">
        <v>364</v>
      </c>
      <c r="AJ620" s="16" t="s">
        <v>369</v>
      </c>
      <c r="AK620" s="16" t="s">
        <v>335</v>
      </c>
    </row>
    <row r="621" spans="2:37">
      <c r="B621" s="16" t="n">
        <f>10000000+INDEX(编号表!$B:$B,MATCH(F621,编号表!$A:$A,0))*100000+INDEX(编号表!$F:$F,MATCH(D621,编号表!$E:$E,0))*1000+INDEX(编号表!$D:$D,MATCH(E621,编号表!$C:$C,0))*10000+G621</f>
        <v>11623002</v>
      </c>
      <c r="C621" s="16" t="s">
        <v>457</v>
      </c>
      <c r="D621" s="16" t="s">
        <v>105</v>
      </c>
      <c r="E621" s="16" t="s">
        <v>335</v>
      </c>
      <c r="F621" s="35" t="s">
        <v>451</v>
      </c>
      <c r="G621" s="16">
        <v>2</v>
      </c>
      <c r="I621" s="16">
        <v>60</v>
      </c>
      <c r="J621" t="str">
        <f t="shared" si="5"/>
        <v>大类_玄品筑基灵植丹头</v>
      </c>
      <c r="K621" s="16" t="s">
        <v>337</v>
      </c>
      <c r="L621" s="16">
        <v>1</v>
      </c>
      <c r="M621" s="16" t="s">
        <v>369</v>
      </c>
      <c r="O621" s="16">
        <v>0</v>
      </c>
      <c r="P621" s="16" t="b">
        <v>1</v>
      </c>
      <c r="R621" s="16" t="b">
        <v>0</v>
      </c>
      <c r="S621" s="16">
        <v>1</v>
      </c>
      <c r="T621" s="16" t="s">
        <v>91</v>
      </c>
      <c r="U621" s="16">
        <v>999</v>
      </c>
      <c r="V621" s="16" t="s">
        <v>370</v>
      </c>
      <c r="W621" s="16">
        <v>31623002</v>
      </c>
      <c r="Y621" s="16" t="s">
        <v>515</v>
      </c>
      <c r="Z621" s="16" t="s">
        <v>459</v>
      </c>
      <c r="AA621" t="str" s="16">
        <v>击杀妖兽、探索秘境或遗迹可得。</v>
      </c>
      <c r="AB621" s="36">
        <v>11621002</v>
      </c>
      <c r="AC621" s="16" t="s">
        <v>374</v>
      </c>
      <c r="AD621" s="16">
        <v>40003</v>
      </c>
      <c r="AF621">
        <v>70003</v>
      </c>
      <c r="AH621">
        <v>120</v>
      </c>
      <c r="AI621" s="32" t="s">
        <v>364</v>
      </c>
      <c r="AJ621" s="16" t="s">
        <v>369</v>
      </c>
      <c r="AK621" s="16" t="s">
        <v>335</v>
      </c>
    </row>
    <row r="622" spans="2:37">
      <c r="B622" s="16" t="n">
        <f>10000000+INDEX(编号表!$B:$B,MATCH(F622,编号表!$A:$A,0))*100000+INDEX(编号表!$F:$F,MATCH(D622,编号表!$E:$E,0))*1000+INDEX(编号表!$D:$D,MATCH(E622,编号表!$C:$C,0))*10000+G622</f>
        <v>11224000</v>
      </c>
      <c r="C622" s="16" t="s">
        <v>367</v>
      </c>
      <c r="D622" s="16" t="s">
        <v>108</v>
      </c>
      <c r="E622" s="16" t="s">
        <v>335</v>
      </c>
      <c r="F622" s="35" t="s">
        <v>368</v>
      </c>
      <c r="G622" s="16">
        <v>0</v>
      </c>
      <c r="I622" s="16">
        <v>60</v>
      </c>
      <c r="J622" t="str">
        <f t="shared" si="5"/>
        <v>大类_仙品筑基灵植君</v>
      </c>
      <c r="K622" s="16" t="s">
        <v>337</v>
      </c>
      <c r="L622" s="16">
        <v>1</v>
      </c>
      <c r="M622" s="16" t="s">
        <v>369</v>
      </c>
      <c r="O622" s="16">
        <v>0</v>
      </c>
      <c r="P622" s="16" t="b">
        <v>1</v>
      </c>
      <c r="R622" s="16" t="b">
        <v>0</v>
      </c>
      <c r="S622" s="16">
        <v>1</v>
      </c>
      <c r="T622" s="16" t="s">
        <v>91</v>
      </c>
      <c r="U622" s="16">
        <v>999</v>
      </c>
      <c r="V622" s="16" t="s">
        <v>370</v>
      </c>
      <c r="W622" s="16">
        <v>31224000</v>
      </c>
      <c r="Y622" s="16" t="s">
        <v>516</v>
      </c>
      <c r="Z622" s="16" t="s">
        <v>372</v>
      </c>
      <c r="AA622" t="str" s="16">
        <v>击杀妖兽、探索秘境或遗迹可得；宗门暂不供应此品质。</v>
      </c>
      <c r="AB622" s="36">
        <v>11221000</v>
      </c>
      <c r="AC622" s="16" t="s">
        <v>374</v>
      </c>
      <c r="AD622" s="16">
        <v>40004</v>
      </c>
      <c r="AF622">
        <v>70004</v>
      </c>
      <c r="AH622">
        <v>900</v>
      </c>
      <c r="AI622" s="32" t="s">
        <v>364</v>
      </c>
      <c r="AJ622" s="16" t="s">
        <v>369</v>
      </c>
      <c r="AK622" s="16" t="s">
        <v>335</v>
      </c>
    </row>
    <row r="623" spans="2:37">
      <c r="B623" s="16" t="n">
        <f>10000000+INDEX(编号表!$B:$B,MATCH(F623,编号表!$A:$A,0))*100000+INDEX(编号表!$F:$F,MATCH(D623,编号表!$E:$E,0))*1000+INDEX(编号表!$D:$D,MATCH(E623,编号表!$C:$C,0))*10000+G623</f>
        <v>11324000</v>
      </c>
      <c r="C623" s="16" t="s">
        <v>375</v>
      </c>
      <c r="D623" s="16" t="s">
        <v>108</v>
      </c>
      <c r="E623" s="16" t="s">
        <v>335</v>
      </c>
      <c r="F623" s="35" t="s">
        <v>376</v>
      </c>
      <c r="G623" s="16">
        <v>0</v>
      </c>
      <c r="I623" s="16">
        <v>60</v>
      </c>
      <c r="J623" t="str">
        <f t="shared" si="5"/>
        <v>大类_仙品筑基灵植臣</v>
      </c>
      <c r="K623" s="16" t="s">
        <v>337</v>
      </c>
      <c r="L623" s="16">
        <v>1</v>
      </c>
      <c r="M623" s="16" t="s">
        <v>369</v>
      </c>
      <c r="O623" s="16">
        <v>0</v>
      </c>
      <c r="P623" s="16" t="b">
        <v>1</v>
      </c>
      <c r="R623" s="16" t="b">
        <v>0</v>
      </c>
      <c r="S623" s="16">
        <v>1</v>
      </c>
      <c r="T623" s="16" t="s">
        <v>91</v>
      </c>
      <c r="U623" s="16">
        <v>999</v>
      </c>
      <c r="V623" s="16" t="s">
        <v>370</v>
      </c>
      <c r="W623" s="16">
        <v>31324000</v>
      </c>
      <c r="Y623" s="16" t="s">
        <v>517</v>
      </c>
      <c r="Z623" s="16" t="s">
        <v>378</v>
      </c>
      <c r="AA623" t="str" s="16">
        <v>击杀妖兽、探索秘境或遗迹可得；宗门暂不供应此品质。</v>
      </c>
      <c r="AB623" s="36">
        <v>11321000</v>
      </c>
      <c r="AC623" s="16" t="s">
        <v>374</v>
      </c>
      <c r="AD623" s="16">
        <v>40004</v>
      </c>
      <c r="AF623">
        <v>70004</v>
      </c>
      <c r="AH623">
        <v>300</v>
      </c>
      <c r="AI623" s="32" t="s">
        <v>364</v>
      </c>
      <c r="AJ623" s="16" t="s">
        <v>369</v>
      </c>
      <c r="AK623" s="16" t="s">
        <v>335</v>
      </c>
    </row>
    <row r="624" spans="2:37">
      <c r="B624" s="16" t="n">
        <f>10000000+INDEX(编号表!$B:$B,MATCH(F624,编号表!$A:$A,0))*100000+INDEX(编号表!$F:$F,MATCH(D624,编号表!$E:$E,0))*1000+INDEX(编号表!$D:$D,MATCH(E624,编号表!$C:$C,0))*10000+G624</f>
        <v>11324001</v>
      </c>
      <c r="C624" s="16" t="s">
        <v>379</v>
      </c>
      <c r="D624" s="16" t="s">
        <v>108</v>
      </c>
      <c r="E624" s="16" t="s">
        <v>335</v>
      </c>
      <c r="F624" s="35" t="s">
        <v>376</v>
      </c>
      <c r="G624" s="16">
        <v>1</v>
      </c>
      <c r="I624" s="16">
        <v>60</v>
      </c>
      <c r="J624" t="str">
        <f t="shared" si="5"/>
        <v>大类_仙品筑基灵植臣</v>
      </c>
      <c r="K624" s="16" t="s">
        <v>337</v>
      </c>
      <c r="L624" s="16">
        <v>1</v>
      </c>
      <c r="M624" s="16" t="s">
        <v>369</v>
      </c>
      <c r="O624" s="16">
        <v>0</v>
      </c>
      <c r="P624" s="16" t="b">
        <v>1</v>
      </c>
      <c r="R624" s="16" t="b">
        <v>0</v>
      </c>
      <c r="S624" s="16">
        <v>1</v>
      </c>
      <c r="T624" s="16" t="s">
        <v>91</v>
      </c>
      <c r="U624" s="16">
        <v>999</v>
      </c>
      <c r="V624" s="16" t="s">
        <v>370</v>
      </c>
      <c r="W624" s="16">
        <v>31324001</v>
      </c>
      <c r="Y624" s="16" t="s">
        <v>518</v>
      </c>
      <c r="Z624" s="16" t="s">
        <v>381</v>
      </c>
      <c r="AA624" t="str" s="16">
        <v>击杀妖兽、探索秘境或遗迹可得；宗门暂不供应此品质。</v>
      </c>
      <c r="AB624" s="36">
        <v>11321001</v>
      </c>
      <c r="AC624" s="16" t="s">
        <v>374</v>
      </c>
      <c r="AD624" s="16">
        <v>40004</v>
      </c>
      <c r="AF624">
        <v>70004</v>
      </c>
      <c r="AH624">
        <v>300</v>
      </c>
      <c r="AI624" s="32" t="s">
        <v>364</v>
      </c>
      <c r="AJ624" s="16" t="s">
        <v>369</v>
      </c>
      <c r="AK624" s="16" t="s">
        <v>335</v>
      </c>
    </row>
    <row r="625" spans="2:37">
      <c r="B625" s="16" t="n">
        <f>10000000+INDEX(编号表!$B:$B,MATCH(F625,编号表!$A:$A,0))*100000+INDEX(编号表!$F:$F,MATCH(D625,编号表!$E:$E,0))*1000+INDEX(编号表!$D:$D,MATCH(E625,编号表!$C:$C,0))*10000+G625</f>
        <v>11324002</v>
      </c>
      <c r="C625" s="16" t="s">
        <v>382</v>
      </c>
      <c r="D625" s="16" t="s">
        <v>108</v>
      </c>
      <c r="E625" s="16" t="s">
        <v>335</v>
      </c>
      <c r="F625" s="35" t="s">
        <v>376</v>
      </c>
      <c r="G625" s="16">
        <v>2</v>
      </c>
      <c r="I625" s="16">
        <v>60</v>
      </c>
      <c r="J625" t="str">
        <f t="shared" si="5"/>
        <v>大类_仙品筑基灵植臣</v>
      </c>
      <c r="K625" s="16" t="s">
        <v>337</v>
      </c>
      <c r="L625" s="16">
        <v>1</v>
      </c>
      <c r="M625" s="16" t="s">
        <v>369</v>
      </c>
      <c r="O625" s="16">
        <v>0</v>
      </c>
      <c r="P625" s="16" t="b">
        <v>1</v>
      </c>
      <c r="R625" s="16" t="b">
        <v>0</v>
      </c>
      <c r="S625" s="16">
        <v>1</v>
      </c>
      <c r="T625" s="16" t="s">
        <v>91</v>
      </c>
      <c r="U625" s="16">
        <v>999</v>
      </c>
      <c r="V625" s="16" t="s">
        <v>370</v>
      </c>
      <c r="W625" s="16">
        <v>31324002</v>
      </c>
      <c r="Y625" s="16" t="s">
        <v>519</v>
      </c>
      <c r="Z625" s="16" t="s">
        <v>384</v>
      </c>
      <c r="AA625" t="str" s="16">
        <v>击杀妖兽、探索秘境或遗迹可得；宗门暂不供应此品质。</v>
      </c>
      <c r="AB625" s="36">
        <v>11321002</v>
      </c>
      <c r="AC625" s="16" t="s">
        <v>374</v>
      </c>
      <c r="AD625" s="16">
        <v>40004</v>
      </c>
      <c r="AF625">
        <v>70004</v>
      </c>
      <c r="AH625">
        <v>300</v>
      </c>
      <c r="AI625" s="32" t="s">
        <v>364</v>
      </c>
      <c r="AJ625" s="16" t="s">
        <v>369</v>
      </c>
      <c r="AK625" s="16" t="s">
        <v>335</v>
      </c>
    </row>
    <row r="626" spans="2:37">
      <c r="B626" s="16" t="n">
        <f>10000000+INDEX(编号表!$B:$B,MATCH(F626,编号表!$A:$A,0))*100000+INDEX(编号表!$F:$F,MATCH(D626,编号表!$E:$E,0))*1000+INDEX(编号表!$D:$D,MATCH(E626,编号表!$C:$C,0))*10000+G626</f>
        <v>11324003</v>
      </c>
      <c r="C626" s="16" t="s">
        <v>385</v>
      </c>
      <c r="D626" s="16" t="s">
        <v>108</v>
      </c>
      <c r="E626" s="16" t="s">
        <v>335</v>
      </c>
      <c r="F626" s="35" t="s">
        <v>376</v>
      </c>
      <c r="G626" s="16">
        <v>3</v>
      </c>
      <c r="I626" s="16">
        <v>60</v>
      </c>
      <c r="J626" t="str">
        <f t="shared" si="5"/>
        <v>大类_仙品筑基灵植臣</v>
      </c>
      <c r="K626" s="16" t="s">
        <v>337</v>
      </c>
      <c r="L626" s="16">
        <v>1</v>
      </c>
      <c r="M626" s="16" t="s">
        <v>369</v>
      </c>
      <c r="O626" s="16">
        <v>0</v>
      </c>
      <c r="P626" s="16" t="b">
        <v>1</v>
      </c>
      <c r="R626" s="16" t="b">
        <v>0</v>
      </c>
      <c r="S626" s="16">
        <v>1</v>
      </c>
      <c r="T626" s="16" t="s">
        <v>91</v>
      </c>
      <c r="U626" s="16">
        <v>999</v>
      </c>
      <c r="V626" s="16" t="s">
        <v>370</v>
      </c>
      <c r="W626" s="16">
        <v>31324003</v>
      </c>
      <c r="Y626" s="16" t="s">
        <v>520</v>
      </c>
      <c r="Z626" s="16" t="s">
        <v>387</v>
      </c>
      <c r="AA626" t="str" s="16">
        <v>击杀妖兽、探索秘境或遗迹可得；宗门暂不供应此品质。</v>
      </c>
      <c r="AB626" s="36">
        <v>11321003</v>
      </c>
      <c r="AC626" s="16" t="s">
        <v>374</v>
      </c>
      <c r="AD626" s="16">
        <v>40004</v>
      </c>
      <c r="AF626">
        <v>70004</v>
      </c>
      <c r="AH626">
        <v>300</v>
      </c>
      <c r="AI626" s="32" t="s">
        <v>364</v>
      </c>
      <c r="AJ626" s="16" t="s">
        <v>369</v>
      </c>
      <c r="AK626" s="16" t="s">
        <v>335</v>
      </c>
    </row>
    <row r="627" spans="2:37">
      <c r="B627" s="16" t="n">
        <f>10000000+INDEX(编号表!$B:$B,MATCH(F627,编号表!$A:$A,0))*100000+INDEX(编号表!$F:$F,MATCH(D627,编号表!$E:$E,0))*1000+INDEX(编号表!$D:$D,MATCH(E627,编号表!$C:$C,0))*10000+G627</f>
        <v>11324004</v>
      </c>
      <c r="C627" s="16" t="s">
        <v>388</v>
      </c>
      <c r="D627" s="16" t="s">
        <v>108</v>
      </c>
      <c r="E627" s="16" t="s">
        <v>335</v>
      </c>
      <c r="F627" s="35" t="s">
        <v>376</v>
      </c>
      <c r="G627" s="16">
        <v>4</v>
      </c>
      <c r="I627" s="16">
        <v>60</v>
      </c>
      <c r="J627" t="str">
        <f t="shared" ref="J627:J690" si="6">"大类_"&amp;D627&amp;E627&amp;F627</f>
        <v>大类_仙品筑基灵植臣</v>
      </c>
      <c r="K627" s="16" t="s">
        <v>337</v>
      </c>
      <c r="L627" s="16">
        <v>1</v>
      </c>
      <c r="M627" s="16" t="s">
        <v>369</v>
      </c>
      <c r="O627" s="16">
        <v>0</v>
      </c>
      <c r="P627" s="16" t="b">
        <v>1</v>
      </c>
      <c r="R627" s="16" t="b">
        <v>0</v>
      </c>
      <c r="S627" s="16">
        <v>1</v>
      </c>
      <c r="T627" s="16" t="s">
        <v>91</v>
      </c>
      <c r="U627" s="16">
        <v>999</v>
      </c>
      <c r="V627" s="16" t="s">
        <v>370</v>
      </c>
      <c r="W627" s="16">
        <v>31324004</v>
      </c>
      <c r="Y627" s="16" t="s">
        <v>521</v>
      </c>
      <c r="Z627" s="16" t="s">
        <v>390</v>
      </c>
      <c r="AA627" t="str" s="16">
        <v>击杀妖兽、探索秘境或遗迹可得；宗门暂不供应此品质。</v>
      </c>
      <c r="AB627" s="36">
        <v>11321004</v>
      </c>
      <c r="AC627" s="16" t="s">
        <v>374</v>
      </c>
      <c r="AD627" s="16">
        <v>40004</v>
      </c>
      <c r="AF627">
        <v>70004</v>
      </c>
      <c r="AH627">
        <v>300</v>
      </c>
      <c r="AI627" s="32" t="s">
        <v>364</v>
      </c>
      <c r="AJ627" s="16" t="s">
        <v>369</v>
      </c>
      <c r="AK627" s="16" t="s">
        <v>335</v>
      </c>
    </row>
    <row r="628" spans="2:37">
      <c r="B628" s="16" t="n">
        <f>10000000+INDEX(编号表!$B:$B,MATCH(F628,编号表!$A:$A,0))*100000+INDEX(编号表!$F:$F,MATCH(D628,编号表!$E:$E,0))*1000+INDEX(编号表!$D:$D,MATCH(E628,编号表!$C:$C,0))*10000+G628</f>
        <v>11324005</v>
      </c>
      <c r="C628" s="16" t="s">
        <v>391</v>
      </c>
      <c r="D628" s="16" t="s">
        <v>108</v>
      </c>
      <c r="E628" s="16" t="s">
        <v>335</v>
      </c>
      <c r="F628" s="35" t="s">
        <v>376</v>
      </c>
      <c r="G628" s="16">
        <v>5</v>
      </c>
      <c r="I628" s="16">
        <v>60</v>
      </c>
      <c r="J628" t="str">
        <f t="shared" si="6"/>
        <v>大类_仙品筑基灵植臣</v>
      </c>
      <c r="K628" s="16" t="s">
        <v>337</v>
      </c>
      <c r="L628" s="16">
        <v>1</v>
      </c>
      <c r="M628" s="16" t="s">
        <v>369</v>
      </c>
      <c r="O628" s="16">
        <v>0</v>
      </c>
      <c r="P628" s="16" t="b">
        <v>1</v>
      </c>
      <c r="R628" s="16" t="b">
        <v>0</v>
      </c>
      <c r="S628" s="16">
        <v>1</v>
      </c>
      <c r="T628" s="16" t="s">
        <v>91</v>
      </c>
      <c r="U628" s="16">
        <v>999</v>
      </c>
      <c r="V628" s="16" t="s">
        <v>370</v>
      </c>
      <c r="W628" s="16">
        <v>31324005</v>
      </c>
      <c r="Y628" s="16" t="s">
        <v>522</v>
      </c>
      <c r="Z628" s="16" t="s">
        <v>393</v>
      </c>
      <c r="AA628" t="str" s="16">
        <v>击杀妖兽、探索秘境或遗迹可得；宗门暂不供应此品质。</v>
      </c>
      <c r="AB628" s="36">
        <v>11321005</v>
      </c>
      <c r="AC628" s="16" t="s">
        <v>374</v>
      </c>
      <c r="AD628" s="16">
        <v>40004</v>
      </c>
      <c r="AF628">
        <v>70004</v>
      </c>
      <c r="AH628">
        <v>300</v>
      </c>
      <c r="AI628" s="32" t="s">
        <v>364</v>
      </c>
      <c r="AJ628" s="16" t="s">
        <v>369</v>
      </c>
      <c r="AK628" s="16" t="s">
        <v>335</v>
      </c>
    </row>
    <row r="629" spans="2:37">
      <c r="B629" s="16" t="n">
        <f>10000000+INDEX(编号表!$B:$B,MATCH(F629,编号表!$A:$A,0))*100000+INDEX(编号表!$F:$F,MATCH(D629,编号表!$E:$E,0))*1000+INDEX(编号表!$D:$D,MATCH(E629,编号表!$C:$C,0))*10000+G629</f>
        <v>11324006</v>
      </c>
      <c r="C629" s="16" t="s">
        <v>394</v>
      </c>
      <c r="D629" s="16" t="s">
        <v>108</v>
      </c>
      <c r="E629" s="16" t="s">
        <v>335</v>
      </c>
      <c r="F629" s="35" t="s">
        <v>376</v>
      </c>
      <c r="G629" s="16">
        <v>6</v>
      </c>
      <c r="I629" s="16">
        <v>60</v>
      </c>
      <c r="J629" t="str">
        <f t="shared" si="6"/>
        <v>大类_仙品筑基灵植臣</v>
      </c>
      <c r="K629" s="16" t="s">
        <v>337</v>
      </c>
      <c r="L629" s="16">
        <v>1</v>
      </c>
      <c r="M629" s="16" t="s">
        <v>369</v>
      </c>
      <c r="O629" s="16">
        <v>0</v>
      </c>
      <c r="P629" s="16" t="b">
        <v>1</v>
      </c>
      <c r="R629" s="16" t="b">
        <v>0</v>
      </c>
      <c r="S629" s="16">
        <v>1</v>
      </c>
      <c r="T629" s="16" t="s">
        <v>91</v>
      </c>
      <c r="U629" s="16">
        <v>999</v>
      </c>
      <c r="V629" s="16" t="s">
        <v>370</v>
      </c>
      <c r="W629" s="16">
        <v>31324006</v>
      </c>
      <c r="Y629" s="16" t="s">
        <v>523</v>
      </c>
      <c r="Z629" s="16" t="s">
        <v>396</v>
      </c>
      <c r="AA629" t="str" s="16">
        <v>击杀妖兽、探索秘境或遗迹可得；宗门暂不供应此品质。</v>
      </c>
      <c r="AB629" s="36">
        <v>11321006</v>
      </c>
      <c r="AC629" s="16" t="s">
        <v>374</v>
      </c>
      <c r="AD629" s="16">
        <v>40004</v>
      </c>
      <c r="AF629">
        <v>70004</v>
      </c>
      <c r="AH629">
        <v>300</v>
      </c>
      <c r="AI629" s="32" t="s">
        <v>364</v>
      </c>
      <c r="AJ629" s="16" t="s">
        <v>369</v>
      </c>
      <c r="AK629" s="16" t="s">
        <v>335</v>
      </c>
    </row>
    <row r="630" spans="2:37">
      <c r="B630" s="16" t="n">
        <f>10000000+INDEX(编号表!$B:$B,MATCH(F630,编号表!$A:$A,0))*100000+INDEX(编号表!$F:$F,MATCH(D630,编号表!$E:$E,0))*1000+INDEX(编号表!$D:$D,MATCH(E630,编号表!$C:$C,0))*10000+G630</f>
        <v>11324007</v>
      </c>
      <c r="C630" s="16" t="s">
        <v>397</v>
      </c>
      <c r="D630" s="16" t="s">
        <v>108</v>
      </c>
      <c r="E630" s="16" t="s">
        <v>335</v>
      </c>
      <c r="F630" s="35" t="s">
        <v>376</v>
      </c>
      <c r="G630" s="16">
        <v>7</v>
      </c>
      <c r="I630" s="16">
        <v>60</v>
      </c>
      <c r="J630" t="str">
        <f t="shared" si="6"/>
        <v>大类_仙品筑基灵植臣</v>
      </c>
      <c r="K630" s="16" t="s">
        <v>337</v>
      </c>
      <c r="L630" s="16">
        <v>1</v>
      </c>
      <c r="M630" s="16" t="s">
        <v>369</v>
      </c>
      <c r="O630" s="16">
        <v>0</v>
      </c>
      <c r="P630" s="16" t="b">
        <v>1</v>
      </c>
      <c r="R630" s="16" t="b">
        <v>0</v>
      </c>
      <c r="S630" s="16">
        <v>1</v>
      </c>
      <c r="T630" s="16" t="s">
        <v>91</v>
      </c>
      <c r="U630" s="16">
        <v>999</v>
      </c>
      <c r="V630" s="16" t="s">
        <v>370</v>
      </c>
      <c r="W630" s="16">
        <v>31324007</v>
      </c>
      <c r="Y630" s="16" t="s">
        <v>524</v>
      </c>
      <c r="Z630" s="16" t="s">
        <v>399</v>
      </c>
      <c r="AA630" t="str" s="16">
        <v>击杀妖兽、探索秘境或遗迹可得；宗门暂不供应此品质。</v>
      </c>
      <c r="AB630" s="36">
        <v>11321007</v>
      </c>
      <c r="AC630" s="16" t="s">
        <v>374</v>
      </c>
      <c r="AD630" s="16">
        <v>40004</v>
      </c>
      <c r="AF630">
        <v>70004</v>
      </c>
      <c r="AH630">
        <v>300</v>
      </c>
      <c r="AI630" s="32" t="s">
        <v>364</v>
      </c>
      <c r="AJ630" s="16" t="s">
        <v>369</v>
      </c>
      <c r="AK630" s="16" t="s">
        <v>335</v>
      </c>
    </row>
    <row r="631" spans="2:37">
      <c r="B631" s="16" t="n">
        <f>10000000+INDEX(编号表!$B:$B,MATCH(F631,编号表!$A:$A,0))*100000+INDEX(编号表!$F:$F,MATCH(D631,编号表!$E:$E,0))*1000+INDEX(编号表!$D:$D,MATCH(E631,编号表!$C:$C,0))*10000+G631</f>
        <v>11324008</v>
      </c>
      <c r="C631" s="16" t="s">
        <v>400</v>
      </c>
      <c r="D631" s="16" t="s">
        <v>108</v>
      </c>
      <c r="E631" s="16" t="s">
        <v>335</v>
      </c>
      <c r="F631" s="35" t="s">
        <v>376</v>
      </c>
      <c r="G631" s="16">
        <v>8</v>
      </c>
      <c r="I631" s="16">
        <v>60</v>
      </c>
      <c r="J631" t="str">
        <f t="shared" si="6"/>
        <v>大类_仙品筑基灵植臣</v>
      </c>
      <c r="K631" s="16" t="s">
        <v>337</v>
      </c>
      <c r="L631" s="16">
        <v>1</v>
      </c>
      <c r="M631" s="16" t="s">
        <v>369</v>
      </c>
      <c r="O631" s="16">
        <v>0</v>
      </c>
      <c r="P631" s="16" t="b">
        <v>1</v>
      </c>
      <c r="R631" s="16" t="b">
        <v>0</v>
      </c>
      <c r="S631" s="16">
        <v>1</v>
      </c>
      <c r="T631" s="16" t="s">
        <v>91</v>
      </c>
      <c r="U631" s="16">
        <v>999</v>
      </c>
      <c r="V631" s="16" t="s">
        <v>370</v>
      </c>
      <c r="W631" s="16">
        <v>31324008</v>
      </c>
      <c r="Y631" s="16" t="s">
        <v>525</v>
      </c>
      <c r="Z631" s="16" t="s">
        <v>402</v>
      </c>
      <c r="AA631" t="str" s="16">
        <v>击杀妖兽、探索秘境或遗迹可得；宗门暂不供应此品质。</v>
      </c>
      <c r="AB631" s="36">
        <v>11321008</v>
      </c>
      <c r="AC631" s="16" t="s">
        <v>374</v>
      </c>
      <c r="AD631" s="16">
        <v>40004</v>
      </c>
      <c r="AF631">
        <v>70004</v>
      </c>
      <c r="AH631">
        <v>300</v>
      </c>
      <c r="AI631" s="32" t="s">
        <v>364</v>
      </c>
      <c r="AJ631" s="16" t="s">
        <v>369</v>
      </c>
      <c r="AK631" s="16" t="s">
        <v>335</v>
      </c>
    </row>
    <row r="632" spans="2:37">
      <c r="B632" s="16" t="n">
        <f>10000000+INDEX(编号表!$B:$B,MATCH(F632,编号表!$A:$A,0))*100000+INDEX(编号表!$F:$F,MATCH(D632,编号表!$E:$E,0))*1000+INDEX(编号表!$D:$D,MATCH(E632,编号表!$C:$C,0))*10000+G632</f>
        <v>11324009</v>
      </c>
      <c r="C632" s="16" t="s">
        <v>403</v>
      </c>
      <c r="D632" s="16" t="s">
        <v>108</v>
      </c>
      <c r="E632" s="16" t="s">
        <v>335</v>
      </c>
      <c r="F632" s="35" t="s">
        <v>376</v>
      </c>
      <c r="G632" s="16">
        <v>9</v>
      </c>
      <c r="I632" s="16">
        <v>60</v>
      </c>
      <c r="J632" t="str">
        <f t="shared" si="6"/>
        <v>大类_仙品筑基灵植臣</v>
      </c>
      <c r="K632" s="16" t="s">
        <v>337</v>
      </c>
      <c r="L632" s="16">
        <v>1</v>
      </c>
      <c r="M632" s="16" t="s">
        <v>369</v>
      </c>
      <c r="O632" s="16">
        <v>0</v>
      </c>
      <c r="P632" s="16" t="b">
        <v>1</v>
      </c>
      <c r="R632" s="16" t="b">
        <v>0</v>
      </c>
      <c r="S632" s="16">
        <v>1</v>
      </c>
      <c r="T632" s="16" t="s">
        <v>91</v>
      </c>
      <c r="U632" s="16">
        <v>999</v>
      </c>
      <c r="V632" s="16" t="s">
        <v>370</v>
      </c>
      <c r="W632" s="16">
        <v>31324009</v>
      </c>
      <c r="Y632" s="16" t="s">
        <v>526</v>
      </c>
      <c r="Z632" s="16" t="s">
        <v>405</v>
      </c>
      <c r="AA632" t="str" s="16">
        <v>击杀妖兽、探索秘境或遗迹可得；宗门暂不供应此品质。</v>
      </c>
      <c r="AB632" s="36">
        <v>11321009</v>
      </c>
      <c r="AC632" s="16" t="s">
        <v>374</v>
      </c>
      <c r="AD632" s="16">
        <v>40004</v>
      </c>
      <c r="AF632">
        <v>70004</v>
      </c>
      <c r="AH632">
        <v>300</v>
      </c>
      <c r="AI632" s="32" t="s">
        <v>364</v>
      </c>
      <c r="AJ632" s="16" t="s">
        <v>369</v>
      </c>
      <c r="AK632" s="16" t="s">
        <v>335</v>
      </c>
    </row>
    <row r="633" spans="2:37">
      <c r="B633" s="16" t="n">
        <f>10000000+INDEX(编号表!$B:$B,MATCH(F633,编号表!$A:$A,0))*100000+INDEX(编号表!$F:$F,MATCH(D633,编号表!$E:$E,0))*1000+INDEX(编号表!$D:$D,MATCH(E633,编号表!$C:$C,0))*10000+G633</f>
        <v>11524000</v>
      </c>
      <c r="C633" s="16" t="s">
        <v>406</v>
      </c>
      <c r="D633" s="16" t="s">
        <v>108</v>
      </c>
      <c r="E633" s="16" t="s">
        <v>335</v>
      </c>
      <c r="F633" s="35" t="s">
        <v>407</v>
      </c>
      <c r="G633" s="16">
        <v>0</v>
      </c>
      <c r="I633" s="16">
        <v>60</v>
      </c>
      <c r="J633" t="str">
        <f t="shared" si="6"/>
        <v>大类_仙品筑基灵植使</v>
      </c>
      <c r="K633" s="16" t="s">
        <v>337</v>
      </c>
      <c r="L633" s="16">
        <v>1</v>
      </c>
      <c r="M633" s="16" t="s">
        <v>369</v>
      </c>
      <c r="O633" s="16">
        <v>0</v>
      </c>
      <c r="P633" s="16" t="b">
        <v>1</v>
      </c>
      <c r="R633" s="16" t="b">
        <v>0</v>
      </c>
      <c r="S633" s="16">
        <v>1</v>
      </c>
      <c r="T633" s="16" t="s">
        <v>91</v>
      </c>
      <c r="U633" s="16">
        <v>999</v>
      </c>
      <c r="V633" s="16" t="s">
        <v>370</v>
      </c>
      <c r="W633" s="16">
        <v>31524000</v>
      </c>
      <c r="Y633" s="16" t="s">
        <v>527</v>
      </c>
      <c r="Z633" s="16" t="s">
        <v>409</v>
      </c>
      <c r="AA633" t="str" s="16">
        <v>击杀妖兽、探索秘境或遗迹可得；宗门暂不供应此品质。</v>
      </c>
      <c r="AB633" s="36">
        <v>11521000</v>
      </c>
      <c r="AC633" s="16" t="s">
        <v>374</v>
      </c>
      <c r="AD633" s="16">
        <v>40004</v>
      </c>
      <c r="AF633">
        <v>70004</v>
      </c>
      <c r="AH633">
        <v>300</v>
      </c>
      <c r="AI633" s="32" t="s">
        <v>364</v>
      </c>
      <c r="AJ633" s="16" t="s">
        <v>369</v>
      </c>
      <c r="AK633" s="16" t="s">
        <v>335</v>
      </c>
    </row>
    <row r="634" spans="2:37">
      <c r="B634" s="16" t="n">
        <f>10000000+INDEX(编号表!$B:$B,MATCH(F634,编号表!$A:$A,0))*100000+INDEX(编号表!$F:$F,MATCH(D634,编号表!$E:$E,0))*1000+INDEX(编号表!$D:$D,MATCH(E634,编号表!$C:$C,0))*10000+G634</f>
        <v>11524001</v>
      </c>
      <c r="C634" s="16" t="s">
        <v>410</v>
      </c>
      <c r="D634" s="16" t="s">
        <v>108</v>
      </c>
      <c r="E634" s="16" t="s">
        <v>335</v>
      </c>
      <c r="F634" s="35" t="s">
        <v>407</v>
      </c>
      <c r="G634" s="16">
        <v>1</v>
      </c>
      <c r="I634" s="16">
        <v>60</v>
      </c>
      <c r="J634" t="str">
        <f t="shared" si="6"/>
        <v>大类_仙品筑基灵植使</v>
      </c>
      <c r="K634" s="16" t="s">
        <v>337</v>
      </c>
      <c r="L634" s="16">
        <v>1</v>
      </c>
      <c r="M634" s="16" t="s">
        <v>369</v>
      </c>
      <c r="O634" s="16">
        <v>0</v>
      </c>
      <c r="P634" s="16" t="b">
        <v>1</v>
      </c>
      <c r="R634" s="16" t="b">
        <v>0</v>
      </c>
      <c r="S634" s="16">
        <v>1</v>
      </c>
      <c r="T634" s="16" t="s">
        <v>91</v>
      </c>
      <c r="U634" s="16">
        <v>999</v>
      </c>
      <c r="V634" s="16" t="s">
        <v>370</v>
      </c>
      <c r="W634" s="16">
        <v>31524001</v>
      </c>
      <c r="Y634" s="16" t="s">
        <v>528</v>
      </c>
      <c r="Z634" s="16" t="s">
        <v>412</v>
      </c>
      <c r="AA634" t="str" s="16">
        <v>击杀妖兽、探索秘境或遗迹可得；宗门暂不供应此品质。</v>
      </c>
      <c r="AB634" s="36">
        <v>11521001</v>
      </c>
      <c r="AC634" s="16" t="s">
        <v>374</v>
      </c>
      <c r="AD634" s="16">
        <v>40004</v>
      </c>
      <c r="AF634">
        <v>70004</v>
      </c>
      <c r="AH634">
        <v>300</v>
      </c>
      <c r="AI634" s="32" t="s">
        <v>364</v>
      </c>
      <c r="AJ634" s="16" t="s">
        <v>369</v>
      </c>
      <c r="AK634" s="16" t="s">
        <v>335</v>
      </c>
    </row>
    <row r="635" spans="2:37">
      <c r="B635" s="16" t="n">
        <f>10000000+INDEX(编号表!$B:$B,MATCH(F635,编号表!$A:$A,0))*100000+INDEX(编号表!$F:$F,MATCH(D635,编号表!$E:$E,0))*1000+INDEX(编号表!$D:$D,MATCH(E635,编号表!$C:$C,0))*10000+G635</f>
        <v>11524002</v>
      </c>
      <c r="C635" s="16" t="s">
        <v>413</v>
      </c>
      <c r="D635" s="16" t="s">
        <v>108</v>
      </c>
      <c r="E635" s="16" t="s">
        <v>335</v>
      </c>
      <c r="F635" s="35" t="s">
        <v>407</v>
      </c>
      <c r="G635" s="16">
        <v>2</v>
      </c>
      <c r="I635" s="16">
        <v>60</v>
      </c>
      <c r="J635" t="str">
        <f t="shared" si="6"/>
        <v>大类_仙品筑基灵植使</v>
      </c>
      <c r="K635" s="16" t="s">
        <v>337</v>
      </c>
      <c r="L635" s="16">
        <v>1</v>
      </c>
      <c r="M635" s="16" t="s">
        <v>369</v>
      </c>
      <c r="O635" s="16">
        <v>0</v>
      </c>
      <c r="P635" s="16" t="b">
        <v>1</v>
      </c>
      <c r="R635" s="16" t="b">
        <v>0</v>
      </c>
      <c r="S635" s="16">
        <v>1</v>
      </c>
      <c r="T635" s="16" t="s">
        <v>91</v>
      </c>
      <c r="U635" s="16">
        <v>999</v>
      </c>
      <c r="V635" s="16" t="s">
        <v>370</v>
      </c>
      <c r="W635" s="16">
        <v>31524002</v>
      </c>
      <c r="Y635" s="16" t="s">
        <v>529</v>
      </c>
      <c r="Z635" s="16" t="s">
        <v>415</v>
      </c>
      <c r="AA635" t="str" s="16">
        <v>击杀妖兽、探索秘境或遗迹可得；宗门暂不供应此品质。</v>
      </c>
      <c r="AB635" s="36">
        <v>11521002</v>
      </c>
      <c r="AC635" s="16" t="s">
        <v>374</v>
      </c>
      <c r="AD635" s="16">
        <v>40004</v>
      </c>
      <c r="AF635">
        <v>70004</v>
      </c>
      <c r="AH635">
        <v>300</v>
      </c>
      <c r="AI635" s="32" t="s">
        <v>364</v>
      </c>
      <c r="AJ635" s="16" t="s">
        <v>369</v>
      </c>
      <c r="AK635" s="16" t="s">
        <v>335</v>
      </c>
    </row>
    <row r="636" spans="2:37">
      <c r="B636" s="16" t="n">
        <f>10000000+INDEX(编号表!$B:$B,MATCH(F636,编号表!$A:$A,0))*100000+INDEX(编号表!$F:$F,MATCH(D636,编号表!$E:$E,0))*1000+INDEX(编号表!$D:$D,MATCH(E636,编号表!$C:$C,0))*10000+G636</f>
        <v>11524003</v>
      </c>
      <c r="C636" s="16" t="s">
        <v>416</v>
      </c>
      <c r="D636" s="16" t="s">
        <v>108</v>
      </c>
      <c r="E636" s="16" t="s">
        <v>335</v>
      </c>
      <c r="F636" s="35" t="s">
        <v>407</v>
      </c>
      <c r="G636" s="16">
        <v>3</v>
      </c>
      <c r="I636" s="16">
        <v>60</v>
      </c>
      <c r="J636" t="str">
        <f t="shared" si="6"/>
        <v>大类_仙品筑基灵植使</v>
      </c>
      <c r="K636" s="16" t="s">
        <v>337</v>
      </c>
      <c r="L636" s="16">
        <v>1</v>
      </c>
      <c r="M636" s="16" t="s">
        <v>369</v>
      </c>
      <c r="O636" s="16">
        <v>0</v>
      </c>
      <c r="P636" s="16" t="b">
        <v>1</v>
      </c>
      <c r="R636" s="16" t="b">
        <v>0</v>
      </c>
      <c r="S636" s="16">
        <v>1</v>
      </c>
      <c r="T636" s="16" t="s">
        <v>91</v>
      </c>
      <c r="U636" s="16">
        <v>999</v>
      </c>
      <c r="V636" s="16" t="s">
        <v>370</v>
      </c>
      <c r="W636" s="16">
        <v>31524003</v>
      </c>
      <c r="Y636" s="16" t="s">
        <v>530</v>
      </c>
      <c r="Z636" s="16" t="s">
        <v>418</v>
      </c>
      <c r="AA636" t="str" s="16">
        <v>击杀妖兽、探索秘境或遗迹可得；宗门暂不供应此品质。</v>
      </c>
      <c r="AB636" s="36">
        <v>11521003</v>
      </c>
      <c r="AC636" s="16" t="s">
        <v>374</v>
      </c>
      <c r="AD636" s="16">
        <v>40004</v>
      </c>
      <c r="AF636">
        <v>70004</v>
      </c>
      <c r="AH636">
        <v>300</v>
      </c>
      <c r="AI636" s="32" t="s">
        <v>364</v>
      </c>
      <c r="AJ636" s="16" t="s">
        <v>369</v>
      </c>
      <c r="AK636" s="16" t="s">
        <v>335</v>
      </c>
    </row>
    <row r="637" spans="2:37">
      <c r="B637" s="16" t="n">
        <f>10000000+INDEX(编号表!$B:$B,MATCH(F637,编号表!$A:$A,0))*100000+INDEX(编号表!$F:$F,MATCH(D637,编号表!$E:$E,0))*1000+INDEX(编号表!$D:$D,MATCH(E637,编号表!$C:$C,0))*10000+G637</f>
        <v>11524004</v>
      </c>
      <c r="C637" s="16" t="s">
        <v>419</v>
      </c>
      <c r="D637" s="16" t="s">
        <v>108</v>
      </c>
      <c r="E637" s="16" t="s">
        <v>335</v>
      </c>
      <c r="F637" s="35" t="s">
        <v>407</v>
      </c>
      <c r="G637" s="16">
        <v>4</v>
      </c>
      <c r="I637" s="16">
        <v>60</v>
      </c>
      <c r="J637" t="str">
        <f t="shared" si="6"/>
        <v>大类_仙品筑基灵植使</v>
      </c>
      <c r="K637" s="16" t="s">
        <v>337</v>
      </c>
      <c r="L637" s="16">
        <v>1</v>
      </c>
      <c r="M637" s="16" t="s">
        <v>369</v>
      </c>
      <c r="O637" s="16">
        <v>0</v>
      </c>
      <c r="P637" s="16" t="b">
        <v>1</v>
      </c>
      <c r="R637" s="16" t="b">
        <v>0</v>
      </c>
      <c r="S637" s="16">
        <v>1</v>
      </c>
      <c r="T637" s="16" t="s">
        <v>91</v>
      </c>
      <c r="U637" s="16">
        <v>999</v>
      </c>
      <c r="V637" s="16" t="s">
        <v>370</v>
      </c>
      <c r="W637" s="16">
        <v>31524004</v>
      </c>
      <c r="Y637" s="16" t="s">
        <v>531</v>
      </c>
      <c r="Z637" s="16" t="s">
        <v>421</v>
      </c>
      <c r="AA637" t="str" s="16">
        <v>击杀妖兽、探索秘境或遗迹可得；宗门暂不供应此品质。</v>
      </c>
      <c r="AB637" s="36">
        <v>11521004</v>
      </c>
      <c r="AC637" s="16" t="s">
        <v>374</v>
      </c>
      <c r="AD637" s="16">
        <v>40004</v>
      </c>
      <c r="AF637">
        <v>70004</v>
      </c>
      <c r="AH637">
        <v>300</v>
      </c>
      <c r="AI637" s="32" t="s">
        <v>364</v>
      </c>
      <c r="AJ637" s="16" t="s">
        <v>369</v>
      </c>
      <c r="AK637" s="16" t="s">
        <v>335</v>
      </c>
    </row>
    <row r="638" spans="2:37">
      <c r="B638" s="16" t="n">
        <f>10000000+INDEX(编号表!$B:$B,MATCH(F638,编号表!$A:$A,0))*100000+INDEX(编号表!$F:$F,MATCH(D638,编号表!$E:$E,0))*1000+INDEX(编号表!$D:$D,MATCH(E638,编号表!$C:$C,0))*10000+G638</f>
        <v>11524005</v>
      </c>
      <c r="C638" s="16" t="s">
        <v>422</v>
      </c>
      <c r="D638" s="16" t="s">
        <v>108</v>
      </c>
      <c r="E638" s="16" t="s">
        <v>335</v>
      </c>
      <c r="F638" s="35" t="s">
        <v>407</v>
      </c>
      <c r="G638" s="16">
        <v>5</v>
      </c>
      <c r="I638" s="16">
        <v>60</v>
      </c>
      <c r="J638" t="str">
        <f t="shared" si="6"/>
        <v>大类_仙品筑基灵植使</v>
      </c>
      <c r="K638" s="16" t="s">
        <v>337</v>
      </c>
      <c r="L638" s="16">
        <v>1</v>
      </c>
      <c r="M638" s="16" t="s">
        <v>369</v>
      </c>
      <c r="O638" s="16">
        <v>0</v>
      </c>
      <c r="P638" s="16" t="b">
        <v>1</v>
      </c>
      <c r="R638" s="16" t="b">
        <v>0</v>
      </c>
      <c r="S638" s="16">
        <v>1</v>
      </c>
      <c r="T638" s="16" t="s">
        <v>91</v>
      </c>
      <c r="U638" s="16">
        <v>999</v>
      </c>
      <c r="V638" s="16" t="s">
        <v>370</v>
      </c>
      <c r="W638" s="16">
        <v>31524005</v>
      </c>
      <c r="Y638" s="16" t="s">
        <v>532</v>
      </c>
      <c r="Z638" s="16" t="s">
        <v>424</v>
      </c>
      <c r="AA638" t="str" s="16">
        <v>击杀妖兽、探索秘境或遗迹可得；宗门暂不供应此品质。</v>
      </c>
      <c r="AB638" s="36">
        <v>11521005</v>
      </c>
      <c r="AC638" s="16" t="s">
        <v>374</v>
      </c>
      <c r="AD638" s="16">
        <v>40004</v>
      </c>
      <c r="AF638">
        <v>70004</v>
      </c>
      <c r="AH638">
        <v>300</v>
      </c>
      <c r="AI638" s="32" t="s">
        <v>364</v>
      </c>
      <c r="AJ638" s="16" t="s">
        <v>369</v>
      </c>
      <c r="AK638" s="16" t="s">
        <v>335</v>
      </c>
    </row>
    <row r="639" spans="2:37">
      <c r="B639" s="16" t="n">
        <f>10000000+INDEX(编号表!$B:$B,MATCH(F639,编号表!$A:$A,0))*100000+INDEX(编号表!$F:$F,MATCH(D639,编号表!$E:$E,0))*1000+INDEX(编号表!$D:$D,MATCH(E639,编号表!$C:$C,0))*10000+G639</f>
        <v>11524006</v>
      </c>
      <c r="C639" s="16" t="s">
        <v>425</v>
      </c>
      <c r="D639" s="16" t="s">
        <v>108</v>
      </c>
      <c r="E639" s="16" t="s">
        <v>335</v>
      </c>
      <c r="F639" s="35" t="s">
        <v>407</v>
      </c>
      <c r="G639" s="16">
        <v>6</v>
      </c>
      <c r="I639" s="16">
        <v>60</v>
      </c>
      <c r="J639" t="str">
        <f t="shared" si="6"/>
        <v>大类_仙品筑基灵植使</v>
      </c>
      <c r="K639" s="16" t="s">
        <v>337</v>
      </c>
      <c r="L639" s="16">
        <v>1</v>
      </c>
      <c r="M639" s="16" t="s">
        <v>369</v>
      </c>
      <c r="O639" s="16">
        <v>0</v>
      </c>
      <c r="P639" s="16" t="b">
        <v>1</v>
      </c>
      <c r="R639" s="16" t="b">
        <v>0</v>
      </c>
      <c r="S639" s="16">
        <v>1</v>
      </c>
      <c r="T639" s="16" t="s">
        <v>91</v>
      </c>
      <c r="U639" s="16">
        <v>999</v>
      </c>
      <c r="V639" s="16" t="s">
        <v>370</v>
      </c>
      <c r="W639" s="16">
        <v>31524006</v>
      </c>
      <c r="Y639" s="16" t="s">
        <v>533</v>
      </c>
      <c r="Z639" s="16" t="s">
        <v>427</v>
      </c>
      <c r="AA639" t="str" s="16">
        <v>击杀妖兽、探索秘境或遗迹可得；宗门暂不供应此品质。</v>
      </c>
      <c r="AB639" s="36">
        <v>11521006</v>
      </c>
      <c r="AC639" s="16" t="s">
        <v>374</v>
      </c>
      <c r="AD639" s="16">
        <v>40004</v>
      </c>
      <c r="AF639">
        <v>70004</v>
      </c>
      <c r="AH639">
        <v>300</v>
      </c>
      <c r="AI639" s="32" t="s">
        <v>364</v>
      </c>
      <c r="AJ639" s="16" t="s">
        <v>369</v>
      </c>
      <c r="AK639" s="16" t="s">
        <v>335</v>
      </c>
    </row>
    <row r="640" spans="2:37">
      <c r="B640" s="16" t="n">
        <f>10000000+INDEX(编号表!$B:$B,MATCH(F640,编号表!$A:$A,0))*100000+INDEX(编号表!$F:$F,MATCH(D640,编号表!$E:$E,0))*1000+INDEX(编号表!$D:$D,MATCH(E640,编号表!$C:$C,0))*10000+G640</f>
        <v>11524007</v>
      </c>
      <c r="C640" s="16" t="s">
        <v>428</v>
      </c>
      <c r="D640" s="16" t="s">
        <v>108</v>
      </c>
      <c r="E640" s="16" t="s">
        <v>335</v>
      </c>
      <c r="F640" s="35" t="s">
        <v>407</v>
      </c>
      <c r="G640" s="16">
        <v>7</v>
      </c>
      <c r="I640" s="16">
        <v>60</v>
      </c>
      <c r="J640" t="str">
        <f t="shared" si="6"/>
        <v>大类_仙品筑基灵植使</v>
      </c>
      <c r="K640" s="16" t="s">
        <v>337</v>
      </c>
      <c r="L640" s="16">
        <v>1</v>
      </c>
      <c r="M640" s="16" t="s">
        <v>369</v>
      </c>
      <c r="O640" s="16">
        <v>0</v>
      </c>
      <c r="P640" s="16" t="b">
        <v>1</v>
      </c>
      <c r="R640" s="16" t="b">
        <v>0</v>
      </c>
      <c r="S640" s="16">
        <v>1</v>
      </c>
      <c r="T640" s="16" t="s">
        <v>91</v>
      </c>
      <c r="U640" s="16">
        <v>999</v>
      </c>
      <c r="V640" s="16" t="s">
        <v>370</v>
      </c>
      <c r="W640" s="16">
        <v>31524007</v>
      </c>
      <c r="Y640" s="16" t="s">
        <v>534</v>
      </c>
      <c r="Z640" s="16" t="s">
        <v>430</v>
      </c>
      <c r="AA640" t="str" s="16">
        <v>击杀妖兽、探索秘境或遗迹可得；宗门暂不供应此品质。</v>
      </c>
      <c r="AB640" s="36">
        <v>11521007</v>
      </c>
      <c r="AC640" s="16" t="s">
        <v>374</v>
      </c>
      <c r="AD640" s="16">
        <v>40004</v>
      </c>
      <c r="AF640">
        <v>70004</v>
      </c>
      <c r="AH640">
        <v>300</v>
      </c>
      <c r="AI640" s="32" t="s">
        <v>364</v>
      </c>
      <c r="AJ640" s="16" t="s">
        <v>369</v>
      </c>
      <c r="AK640" s="16" t="s">
        <v>335</v>
      </c>
    </row>
    <row r="641" spans="2:37">
      <c r="B641" s="16" t="n">
        <f>10000000+INDEX(编号表!$B:$B,MATCH(F641,编号表!$A:$A,0))*100000+INDEX(编号表!$F:$F,MATCH(D641,编号表!$E:$E,0))*1000+INDEX(编号表!$D:$D,MATCH(E641,编号表!$C:$C,0))*10000+G641</f>
        <v>11524008</v>
      </c>
      <c r="C641" s="16" t="s">
        <v>431</v>
      </c>
      <c r="D641" s="16" t="s">
        <v>108</v>
      </c>
      <c r="E641" s="16" t="s">
        <v>335</v>
      </c>
      <c r="F641" s="35" t="s">
        <v>407</v>
      </c>
      <c r="G641" s="16">
        <v>8</v>
      </c>
      <c r="I641" s="16">
        <v>60</v>
      </c>
      <c r="J641" t="str">
        <f t="shared" si="6"/>
        <v>大类_仙品筑基灵植使</v>
      </c>
      <c r="K641" s="16" t="s">
        <v>337</v>
      </c>
      <c r="L641" s="16">
        <v>1</v>
      </c>
      <c r="M641" s="16" t="s">
        <v>369</v>
      </c>
      <c r="O641" s="16">
        <v>0</v>
      </c>
      <c r="P641" s="16" t="b">
        <v>1</v>
      </c>
      <c r="R641" s="16" t="b">
        <v>0</v>
      </c>
      <c r="S641" s="16">
        <v>1</v>
      </c>
      <c r="T641" s="16" t="s">
        <v>91</v>
      </c>
      <c r="U641" s="16">
        <v>999</v>
      </c>
      <c r="V641" s="16" t="s">
        <v>370</v>
      </c>
      <c r="W641" s="16">
        <v>31524008</v>
      </c>
      <c r="Y641" s="16" t="s">
        <v>535</v>
      </c>
      <c r="Z641" s="16" t="s">
        <v>433</v>
      </c>
      <c r="AA641" t="str" s="16">
        <v>击杀妖兽、探索秘境或遗迹可得；宗门暂不供应此品质。</v>
      </c>
      <c r="AB641" s="36">
        <v>11521008</v>
      </c>
      <c r="AC641" s="16" t="s">
        <v>374</v>
      </c>
      <c r="AD641" s="16">
        <v>40004</v>
      </c>
      <c r="AF641">
        <v>70004</v>
      </c>
      <c r="AH641">
        <v>300</v>
      </c>
      <c r="AI641" s="32" t="s">
        <v>364</v>
      </c>
      <c r="AJ641" s="16" t="s">
        <v>369</v>
      </c>
      <c r="AK641" s="16" t="s">
        <v>335</v>
      </c>
    </row>
    <row r="642" spans="2:37">
      <c r="B642" s="16" t="n">
        <f>10000000+INDEX(编号表!$B:$B,MATCH(F642,编号表!$A:$A,0))*100000+INDEX(编号表!$F:$F,MATCH(D642,编号表!$E:$E,0))*1000+INDEX(编号表!$D:$D,MATCH(E642,编号表!$C:$C,0))*10000+G642</f>
        <v>11524009</v>
      </c>
      <c r="C642" s="16" t="s">
        <v>434</v>
      </c>
      <c r="D642" s="16" t="s">
        <v>108</v>
      </c>
      <c r="E642" s="16" t="s">
        <v>335</v>
      </c>
      <c r="F642" s="35" t="s">
        <v>407</v>
      </c>
      <c r="G642" s="16">
        <v>9</v>
      </c>
      <c r="I642" s="16">
        <v>60</v>
      </c>
      <c r="J642" t="str">
        <f t="shared" si="6"/>
        <v>大类_仙品筑基灵植使</v>
      </c>
      <c r="K642" s="16" t="s">
        <v>337</v>
      </c>
      <c r="L642" s="16">
        <v>1</v>
      </c>
      <c r="M642" s="16" t="s">
        <v>369</v>
      </c>
      <c r="O642" s="16">
        <v>0</v>
      </c>
      <c r="P642" s="16" t="b">
        <v>1</v>
      </c>
      <c r="R642" s="16" t="b">
        <v>0</v>
      </c>
      <c r="S642" s="16">
        <v>1</v>
      </c>
      <c r="T642" s="16" t="s">
        <v>91</v>
      </c>
      <c r="U642" s="16">
        <v>999</v>
      </c>
      <c r="V642" s="16" t="s">
        <v>370</v>
      </c>
      <c r="W642" s="16">
        <v>31524009</v>
      </c>
      <c r="Y642" s="16" t="s">
        <v>536</v>
      </c>
      <c r="Z642" s="16" t="s">
        <v>436</v>
      </c>
      <c r="AA642" t="str" s="16">
        <v>击杀妖兽、探索秘境或遗迹可得；宗门暂不供应此品质。</v>
      </c>
      <c r="AB642" s="36">
        <v>11521009</v>
      </c>
      <c r="AC642" s="16" t="s">
        <v>374</v>
      </c>
      <c r="AD642" s="16">
        <v>40004</v>
      </c>
      <c r="AF642">
        <v>70004</v>
      </c>
      <c r="AH642">
        <v>300</v>
      </c>
      <c r="AI642" s="32" t="s">
        <v>364</v>
      </c>
      <c r="AJ642" s="16" t="s">
        <v>369</v>
      </c>
      <c r="AK642" s="16" t="s">
        <v>335</v>
      </c>
    </row>
    <row r="643" spans="2:37">
      <c r="B643" s="16" t="n">
        <f>10000000+INDEX(编号表!$B:$B,MATCH(F643,编号表!$A:$A,0))*100000+INDEX(编号表!$F:$F,MATCH(D643,编号表!$E:$E,0))*1000+INDEX(编号表!$D:$D,MATCH(E643,编号表!$C:$C,0))*10000+G643</f>
        <v>11424000</v>
      </c>
      <c r="C643" s="16" t="s">
        <v>437</v>
      </c>
      <c r="D643" s="16" t="s">
        <v>108</v>
      </c>
      <c r="E643" s="16" t="s">
        <v>335</v>
      </c>
      <c r="F643" s="35" t="s">
        <v>438</v>
      </c>
      <c r="G643" s="16">
        <v>0</v>
      </c>
      <c r="I643" s="16">
        <v>60</v>
      </c>
      <c r="J643" t="str">
        <f t="shared" si="6"/>
        <v>大类_仙品筑基灵植佐</v>
      </c>
      <c r="K643" s="16" t="s">
        <v>337</v>
      </c>
      <c r="L643" s="16">
        <v>1</v>
      </c>
      <c r="M643" s="16" t="s">
        <v>369</v>
      </c>
      <c r="O643" s="16">
        <v>0</v>
      </c>
      <c r="P643" s="16" t="b">
        <v>1</v>
      </c>
      <c r="R643" s="16" t="b">
        <v>0</v>
      </c>
      <c r="S643" s="16">
        <v>1</v>
      </c>
      <c r="T643" s="16" t="s">
        <v>91</v>
      </c>
      <c r="U643" s="16">
        <v>999</v>
      </c>
      <c r="V643" s="16" t="s">
        <v>370</v>
      </c>
      <c r="W643" s="16">
        <v>31424000</v>
      </c>
      <c r="Y643" s="16" t="s">
        <v>537</v>
      </c>
      <c r="Z643" s="16" t="s">
        <v>440</v>
      </c>
      <c r="AA643" t="str" s="16">
        <v>击杀妖兽、探索秘境或遗迹可得；宗门暂不供应此品质。</v>
      </c>
      <c r="AB643" s="36">
        <v>11421000</v>
      </c>
      <c r="AC643" s="16" t="s">
        <v>374</v>
      </c>
      <c r="AD643" s="16">
        <v>40004</v>
      </c>
      <c r="AF643">
        <v>70004</v>
      </c>
      <c r="AH643">
        <v>300</v>
      </c>
      <c r="AI643" s="32" t="s">
        <v>364</v>
      </c>
      <c r="AJ643" s="16" t="s">
        <v>369</v>
      </c>
      <c r="AK643" s="16" t="s">
        <v>335</v>
      </c>
    </row>
    <row r="644" spans="2:37">
      <c r="B644" s="16" t="n">
        <f>10000000+INDEX(编号表!$B:$B,MATCH(F644,编号表!$A:$A,0))*100000+INDEX(编号表!$F:$F,MATCH(D644,编号表!$E:$E,0))*1000+INDEX(编号表!$D:$D,MATCH(E644,编号表!$C:$C,0))*10000+G644</f>
        <v>11424001</v>
      </c>
      <c r="C644" s="16" t="s">
        <v>441</v>
      </c>
      <c r="D644" s="16" t="s">
        <v>108</v>
      </c>
      <c r="E644" s="16" t="s">
        <v>335</v>
      </c>
      <c r="F644" s="35" t="s">
        <v>438</v>
      </c>
      <c r="G644" s="16">
        <v>1</v>
      </c>
      <c r="I644" s="16">
        <v>60</v>
      </c>
      <c r="J644" t="str">
        <f t="shared" si="6"/>
        <v>大类_仙品筑基灵植佐</v>
      </c>
      <c r="K644" s="16" t="s">
        <v>337</v>
      </c>
      <c r="L644" s="16">
        <v>1</v>
      </c>
      <c r="M644" s="16" t="s">
        <v>369</v>
      </c>
      <c r="O644" s="16">
        <v>0</v>
      </c>
      <c r="P644" s="16" t="b">
        <v>1</v>
      </c>
      <c r="R644" s="16" t="b">
        <v>0</v>
      </c>
      <c r="S644" s="16">
        <v>1</v>
      </c>
      <c r="T644" s="16" t="s">
        <v>91</v>
      </c>
      <c r="U644" s="16">
        <v>999</v>
      </c>
      <c r="V644" s="16" t="s">
        <v>370</v>
      </c>
      <c r="W644" s="16">
        <v>31424001</v>
      </c>
      <c r="Y644" s="16" t="s">
        <v>538</v>
      </c>
      <c r="Z644" s="16" t="s">
        <v>443</v>
      </c>
      <c r="AA644" t="str" s="16">
        <v>击杀妖兽、探索秘境或遗迹可得；宗门暂不供应此品质。</v>
      </c>
      <c r="AB644" s="36">
        <v>11421001</v>
      </c>
      <c r="AC644" s="16" t="s">
        <v>374</v>
      </c>
      <c r="AD644" s="16">
        <v>40004</v>
      </c>
      <c r="AF644">
        <v>70004</v>
      </c>
      <c r="AH644">
        <v>300</v>
      </c>
      <c r="AI644" s="32" t="s">
        <v>364</v>
      </c>
      <c r="AJ644" s="16" t="s">
        <v>369</v>
      </c>
      <c r="AK644" s="16" t="s">
        <v>335</v>
      </c>
    </row>
    <row r="645" spans="2:37">
      <c r="B645" s="16" t="n">
        <f>10000000+INDEX(编号表!$B:$B,MATCH(F645,编号表!$A:$A,0))*100000+INDEX(编号表!$F:$F,MATCH(D645,编号表!$E:$E,0))*1000+INDEX(编号表!$D:$D,MATCH(E645,编号表!$C:$C,0))*10000+G645</f>
        <v>11424002</v>
      </c>
      <c r="C645" s="16" t="s">
        <v>444</v>
      </c>
      <c r="D645" s="16" t="s">
        <v>108</v>
      </c>
      <c r="E645" s="16" t="s">
        <v>335</v>
      </c>
      <c r="F645" s="35" t="s">
        <v>438</v>
      </c>
      <c r="G645" s="16">
        <v>2</v>
      </c>
      <c r="I645" s="16">
        <v>60</v>
      </c>
      <c r="J645" t="str">
        <f t="shared" si="6"/>
        <v>大类_仙品筑基灵植佐</v>
      </c>
      <c r="K645" s="16" t="s">
        <v>337</v>
      </c>
      <c r="L645" s="16">
        <v>1</v>
      </c>
      <c r="M645" s="16" t="s">
        <v>369</v>
      </c>
      <c r="O645" s="16">
        <v>0</v>
      </c>
      <c r="P645" s="16" t="b">
        <v>1</v>
      </c>
      <c r="R645" s="16" t="b">
        <v>0</v>
      </c>
      <c r="S645" s="16">
        <v>1</v>
      </c>
      <c r="T645" s="16" t="s">
        <v>91</v>
      </c>
      <c r="U645" s="16">
        <v>999</v>
      </c>
      <c r="V645" s="16" t="s">
        <v>370</v>
      </c>
      <c r="W645" s="16">
        <v>31424002</v>
      </c>
      <c r="Y645" s="16" t="s">
        <v>539</v>
      </c>
      <c r="Z645" s="16" t="s">
        <v>446</v>
      </c>
      <c r="AA645" t="str" s="16">
        <v>击杀妖兽、探索秘境或遗迹可得；宗门暂不供应此品质。</v>
      </c>
      <c r="AB645" s="36">
        <v>11421002</v>
      </c>
      <c r="AC645" s="16" t="s">
        <v>374</v>
      </c>
      <c r="AD645" s="16">
        <v>40004</v>
      </c>
      <c r="AF645">
        <v>70004</v>
      </c>
      <c r="AH645">
        <v>300</v>
      </c>
      <c r="AI645" s="32" t="s">
        <v>364</v>
      </c>
      <c r="AJ645" s="16" t="s">
        <v>369</v>
      </c>
      <c r="AK645" s="16" t="s">
        <v>335</v>
      </c>
    </row>
    <row r="646" spans="2:37">
      <c r="B646" s="16" t="n">
        <f>10000000+INDEX(编号表!$B:$B,MATCH(F646,编号表!$A:$A,0))*100000+INDEX(编号表!$F:$F,MATCH(D646,编号表!$E:$E,0))*1000+INDEX(编号表!$D:$D,MATCH(E646,编号表!$C:$C,0))*10000+G646</f>
        <v>11424003</v>
      </c>
      <c r="C646" s="16" t="s">
        <v>447</v>
      </c>
      <c r="D646" s="16" t="s">
        <v>108</v>
      </c>
      <c r="E646" s="16" t="s">
        <v>335</v>
      </c>
      <c r="F646" s="35" t="s">
        <v>438</v>
      </c>
      <c r="G646" s="16">
        <v>3</v>
      </c>
      <c r="I646" s="16">
        <v>60</v>
      </c>
      <c r="J646" t="str">
        <f t="shared" si="6"/>
        <v>大类_仙品筑基灵植佐</v>
      </c>
      <c r="K646" s="16" t="s">
        <v>337</v>
      </c>
      <c r="L646" s="16">
        <v>1</v>
      </c>
      <c r="M646" s="16" t="s">
        <v>369</v>
      </c>
      <c r="O646" s="16">
        <v>0</v>
      </c>
      <c r="P646" s="16" t="b">
        <v>1</v>
      </c>
      <c r="R646" s="16" t="b">
        <v>0</v>
      </c>
      <c r="S646" s="16">
        <v>1</v>
      </c>
      <c r="T646" s="16" t="s">
        <v>91</v>
      </c>
      <c r="U646" s="16">
        <v>999</v>
      </c>
      <c r="V646" s="16" t="s">
        <v>370</v>
      </c>
      <c r="W646" s="16">
        <v>31424003</v>
      </c>
      <c r="Y646" s="16" t="s">
        <v>540</v>
      </c>
      <c r="Z646" s="16" t="s">
        <v>449</v>
      </c>
      <c r="AA646" t="str" s="16">
        <v>击杀妖兽、探索秘境或遗迹可得；宗门暂不供应此品质。</v>
      </c>
      <c r="AB646" s="36">
        <v>11421003</v>
      </c>
      <c r="AC646" s="16" t="s">
        <v>374</v>
      </c>
      <c r="AD646" s="16">
        <v>40004</v>
      </c>
      <c r="AF646">
        <v>70004</v>
      </c>
      <c r="AH646">
        <v>300</v>
      </c>
      <c r="AI646" s="32" t="s">
        <v>364</v>
      </c>
      <c r="AJ646" s="16" t="s">
        <v>369</v>
      </c>
      <c r="AK646" s="16" t="s">
        <v>335</v>
      </c>
    </row>
    <row r="647" spans="2:37">
      <c r="B647" s="16" t="n">
        <f>10000000+INDEX(编号表!$B:$B,MATCH(F647,编号表!$A:$A,0))*100000+INDEX(编号表!$F:$F,MATCH(D647,编号表!$E:$E,0))*1000+INDEX(编号表!$D:$D,MATCH(E647,编号表!$C:$C,0))*10000+G647</f>
        <v>11624000</v>
      </c>
      <c r="C647" s="16" t="s">
        <v>450</v>
      </c>
      <c r="D647" s="16" t="s">
        <v>108</v>
      </c>
      <c r="E647" s="16" t="s">
        <v>335</v>
      </c>
      <c r="F647" s="35" t="s">
        <v>451</v>
      </c>
      <c r="G647" s="16">
        <v>0</v>
      </c>
      <c r="I647" s="16">
        <v>60</v>
      </c>
      <c r="J647" t="str">
        <f t="shared" si="6"/>
        <v>大类_仙品筑基灵植丹头</v>
      </c>
      <c r="K647" s="16" t="s">
        <v>337</v>
      </c>
      <c r="L647" s="16">
        <v>1</v>
      </c>
      <c r="M647" s="16" t="s">
        <v>369</v>
      </c>
      <c r="O647" s="16">
        <v>0</v>
      </c>
      <c r="P647" s="16" t="b">
        <v>1</v>
      </c>
      <c r="R647" s="16" t="b">
        <v>0</v>
      </c>
      <c r="S647" s="16">
        <v>1</v>
      </c>
      <c r="T647" s="16" t="s">
        <v>91</v>
      </c>
      <c r="U647" s="16">
        <v>999</v>
      </c>
      <c r="V647" s="16" t="s">
        <v>370</v>
      </c>
      <c r="W647" s="16">
        <v>31624000</v>
      </c>
      <c r="Y647" s="16" t="s">
        <v>541</v>
      </c>
      <c r="Z647" s="16" t="s">
        <v>453</v>
      </c>
      <c r="AA647" t="str" s="16">
        <v>击杀妖兽、探索秘境或遗迹可得；宗门暂不供应此品质。</v>
      </c>
      <c r="AB647" s="36">
        <v>11621000</v>
      </c>
      <c r="AC647" s="16" t="s">
        <v>374</v>
      </c>
      <c r="AD647" s="16">
        <v>40004</v>
      </c>
      <c r="AF647">
        <v>70004</v>
      </c>
      <c r="AH647">
        <v>600</v>
      </c>
      <c r="AI647" s="32" t="s">
        <v>364</v>
      </c>
      <c r="AJ647" s="16" t="s">
        <v>369</v>
      </c>
      <c r="AK647" s="16" t="s">
        <v>335</v>
      </c>
    </row>
    <row r="648" spans="2:37">
      <c r="B648" s="16" t="n">
        <f>10000000+INDEX(编号表!$B:$B,MATCH(F648,编号表!$A:$A,0))*100000+INDEX(编号表!$F:$F,MATCH(D648,编号表!$E:$E,0))*1000+INDEX(编号表!$D:$D,MATCH(E648,编号表!$C:$C,0))*10000+G648</f>
        <v>11624001</v>
      </c>
      <c r="C648" s="16" t="s">
        <v>454</v>
      </c>
      <c r="D648" s="16" t="s">
        <v>108</v>
      </c>
      <c r="E648" s="16" t="s">
        <v>335</v>
      </c>
      <c r="F648" s="35" t="s">
        <v>451</v>
      </c>
      <c r="G648" s="16">
        <v>1</v>
      </c>
      <c r="I648" s="16">
        <v>60</v>
      </c>
      <c r="J648" t="str">
        <f t="shared" si="6"/>
        <v>大类_仙品筑基灵植丹头</v>
      </c>
      <c r="K648" s="16" t="s">
        <v>337</v>
      </c>
      <c r="L648" s="16">
        <v>1</v>
      </c>
      <c r="M648" s="16" t="s">
        <v>369</v>
      </c>
      <c r="O648" s="16">
        <v>0</v>
      </c>
      <c r="P648" s="16" t="b">
        <v>1</v>
      </c>
      <c r="R648" s="16" t="b">
        <v>0</v>
      </c>
      <c r="S648" s="16">
        <v>1</v>
      </c>
      <c r="T648" s="16" t="s">
        <v>91</v>
      </c>
      <c r="U648" s="16">
        <v>999</v>
      </c>
      <c r="V648" s="16" t="s">
        <v>370</v>
      </c>
      <c r="W648" s="16">
        <v>31624001</v>
      </c>
      <c r="Y648" s="16" t="s">
        <v>542</v>
      </c>
      <c r="Z648" s="16" t="s">
        <v>456</v>
      </c>
      <c r="AA648" t="str" s="16">
        <v>击杀妖兽、探索秘境或遗迹可得；宗门暂不供应此品质。</v>
      </c>
      <c r="AB648" s="36">
        <v>11621001</v>
      </c>
      <c r="AC648" s="16" t="s">
        <v>374</v>
      </c>
      <c r="AD648" s="16">
        <v>40004</v>
      </c>
      <c r="AF648">
        <v>70004</v>
      </c>
      <c r="AH648">
        <v>600</v>
      </c>
      <c r="AI648" s="32" t="s">
        <v>364</v>
      </c>
      <c r="AJ648" s="16" t="s">
        <v>369</v>
      </c>
      <c r="AK648" s="16" t="s">
        <v>335</v>
      </c>
    </row>
    <row r="649" spans="2:37">
      <c r="B649" s="16" t="n">
        <f>10000000+INDEX(编号表!$B:$B,MATCH(F649,编号表!$A:$A,0))*100000+INDEX(编号表!$F:$F,MATCH(D649,编号表!$E:$E,0))*1000+INDEX(编号表!$D:$D,MATCH(E649,编号表!$C:$C,0))*10000+G649</f>
        <v>11624002</v>
      </c>
      <c r="C649" s="16" t="s">
        <v>457</v>
      </c>
      <c r="D649" s="16" t="s">
        <v>108</v>
      </c>
      <c r="E649" s="16" t="s">
        <v>335</v>
      </c>
      <c r="F649" s="35" t="s">
        <v>451</v>
      </c>
      <c r="G649" s="16">
        <v>2</v>
      </c>
      <c r="I649" s="16">
        <v>60</v>
      </c>
      <c r="J649" t="str">
        <f t="shared" si="6"/>
        <v>大类_仙品筑基灵植丹头</v>
      </c>
      <c r="K649" s="16" t="s">
        <v>337</v>
      </c>
      <c r="L649" s="16">
        <v>1</v>
      </c>
      <c r="M649" s="16" t="s">
        <v>369</v>
      </c>
      <c r="O649" s="16">
        <v>0</v>
      </c>
      <c r="P649" s="16" t="b">
        <v>1</v>
      </c>
      <c r="R649" s="16" t="b">
        <v>0</v>
      </c>
      <c r="S649" s="16">
        <v>1</v>
      </c>
      <c r="T649" s="16" t="s">
        <v>91</v>
      </c>
      <c r="U649" s="16">
        <v>999</v>
      </c>
      <c r="V649" s="16" t="s">
        <v>370</v>
      </c>
      <c r="W649" s="16">
        <v>31624002</v>
      </c>
      <c r="Y649" s="16" t="s">
        <v>543</v>
      </c>
      <c r="Z649" s="16" t="s">
        <v>459</v>
      </c>
      <c r="AA649" t="str" s="16">
        <v>击杀妖兽、探索秘境或遗迹可得；宗门暂不供应此品质。</v>
      </c>
      <c r="AB649" s="36">
        <v>11621002</v>
      </c>
      <c r="AC649" s="16" t="s">
        <v>374</v>
      </c>
      <c r="AD649" s="16">
        <v>40004</v>
      </c>
      <c r="AF649">
        <v>70004</v>
      </c>
      <c r="AH649">
        <v>600</v>
      </c>
      <c r="AI649" s="32" t="s">
        <v>364</v>
      </c>
      <c r="AJ649" s="16" t="s">
        <v>369</v>
      </c>
      <c r="AK649" s="16" t="s">
        <v>335</v>
      </c>
    </row>
    <row r="650" spans="2:37">
      <c r="B650" s="16" t="n">
        <f>10000000+INDEX(编号表!$B:$B,MATCH(F650,编号表!$A:$A,0))*100000+INDEX(编号表!$F:$F,MATCH(D650,编号表!$E:$E,0))*1000+INDEX(编号表!$D:$D,MATCH(E650,编号表!$C:$C,0))*10000+G650</f>
        <v>11225000</v>
      </c>
      <c r="C650" s="16" t="s">
        <v>367</v>
      </c>
      <c r="D650" s="16" t="s">
        <v>111</v>
      </c>
      <c r="E650" s="16" t="s">
        <v>335</v>
      </c>
      <c r="F650" s="35" t="s">
        <v>368</v>
      </c>
      <c r="G650" s="16">
        <v>0</v>
      </c>
      <c r="I650" s="16">
        <v>60</v>
      </c>
      <c r="J650" t="str">
        <f t="shared" si="6"/>
        <v>大类_神品筑基灵植君</v>
      </c>
      <c r="K650" s="16" t="s">
        <v>337</v>
      </c>
      <c r="L650" s="16">
        <v>1</v>
      </c>
      <c r="M650" s="16" t="s">
        <v>369</v>
      </c>
      <c r="O650" s="16">
        <v>0</v>
      </c>
      <c r="P650" s="16" t="b">
        <v>1</v>
      </c>
      <c r="R650" s="16" t="b">
        <v>0</v>
      </c>
      <c r="S650" s="16">
        <v>1</v>
      </c>
      <c r="T650" s="16" t="s">
        <v>91</v>
      </c>
      <c r="U650" s="16">
        <v>999</v>
      </c>
      <c r="V650" s="16" t="s">
        <v>370</v>
      </c>
      <c r="W650" s="16">
        <v>31225000</v>
      </c>
      <c r="Y650" s="16" t="s">
        <v>544</v>
      </c>
      <c r="Z650" s="16" t="s">
        <v>372</v>
      </c>
      <c r="AA650" t="str" s="16">
        <v>击杀妖兽、探索秘境或遗迹可得；宗门暂不供应此品质。</v>
      </c>
      <c r="AB650" s="36">
        <v>11221000</v>
      </c>
      <c r="AC650" s="16" t="s">
        <v>374</v>
      </c>
      <c r="AD650" s="16">
        <v>40005</v>
      </c>
      <c r="AF650">
        <v>70005</v>
      </c>
      <c r="AH650">
        <v>5400</v>
      </c>
      <c r="AI650" s="32" t="s">
        <v>364</v>
      </c>
      <c r="AJ650" s="16" t="s">
        <v>369</v>
      </c>
      <c r="AK650" s="16" t="s">
        <v>335</v>
      </c>
    </row>
    <row r="651" spans="2:37">
      <c r="B651" s="16" t="n">
        <f>10000000+INDEX(编号表!$B:$B,MATCH(F651,编号表!$A:$A,0))*100000+INDEX(编号表!$F:$F,MATCH(D651,编号表!$E:$E,0))*1000+INDEX(编号表!$D:$D,MATCH(E651,编号表!$C:$C,0))*10000+G651</f>
        <v>11325000</v>
      </c>
      <c r="C651" s="16" t="s">
        <v>375</v>
      </c>
      <c r="D651" s="16" t="s">
        <v>111</v>
      </c>
      <c r="E651" s="16" t="s">
        <v>335</v>
      </c>
      <c r="F651" s="35" t="s">
        <v>376</v>
      </c>
      <c r="G651" s="16">
        <v>0</v>
      </c>
      <c r="I651" s="16">
        <v>60</v>
      </c>
      <c r="J651" t="str">
        <f t="shared" si="6"/>
        <v>大类_神品筑基灵植臣</v>
      </c>
      <c r="K651" s="16" t="s">
        <v>337</v>
      </c>
      <c r="L651" s="16">
        <v>1</v>
      </c>
      <c r="M651" s="16" t="s">
        <v>369</v>
      </c>
      <c r="O651" s="16">
        <v>0</v>
      </c>
      <c r="P651" s="16" t="b">
        <v>1</v>
      </c>
      <c r="R651" s="16" t="b">
        <v>0</v>
      </c>
      <c r="S651" s="16">
        <v>1</v>
      </c>
      <c r="T651" s="16" t="s">
        <v>91</v>
      </c>
      <c r="U651" s="16">
        <v>999</v>
      </c>
      <c r="V651" s="16" t="s">
        <v>370</v>
      </c>
      <c r="W651" s="16">
        <v>31325000</v>
      </c>
      <c r="Y651" s="16" t="s">
        <v>545</v>
      </c>
      <c r="Z651" s="16" t="s">
        <v>378</v>
      </c>
      <c r="AA651" t="str" s="16">
        <v>击杀妖兽、探索秘境或遗迹可得；宗门暂不供应此品质。</v>
      </c>
      <c r="AB651" s="36">
        <v>11321000</v>
      </c>
      <c r="AC651" s="16" t="s">
        <v>374</v>
      </c>
      <c r="AD651" s="16">
        <v>40005</v>
      </c>
      <c r="AF651">
        <v>70005</v>
      </c>
      <c r="AH651">
        <v>1800</v>
      </c>
      <c r="AI651" s="32" t="s">
        <v>364</v>
      </c>
      <c r="AJ651" s="16" t="s">
        <v>369</v>
      </c>
      <c r="AK651" s="16" t="s">
        <v>335</v>
      </c>
    </row>
    <row r="652" spans="2:37">
      <c r="B652" s="16" t="n">
        <f>10000000+INDEX(编号表!$B:$B,MATCH(F652,编号表!$A:$A,0))*100000+INDEX(编号表!$F:$F,MATCH(D652,编号表!$E:$E,0))*1000+INDEX(编号表!$D:$D,MATCH(E652,编号表!$C:$C,0))*10000+G652</f>
        <v>11325001</v>
      </c>
      <c r="C652" s="16" t="s">
        <v>379</v>
      </c>
      <c r="D652" s="16" t="s">
        <v>111</v>
      </c>
      <c r="E652" s="16" t="s">
        <v>335</v>
      </c>
      <c r="F652" s="35" t="s">
        <v>376</v>
      </c>
      <c r="G652" s="16">
        <v>1</v>
      </c>
      <c r="I652" s="16">
        <v>60</v>
      </c>
      <c r="J652" t="str">
        <f t="shared" si="6"/>
        <v>大类_神品筑基灵植臣</v>
      </c>
      <c r="K652" s="16" t="s">
        <v>337</v>
      </c>
      <c r="L652" s="16">
        <v>1</v>
      </c>
      <c r="M652" s="16" t="s">
        <v>369</v>
      </c>
      <c r="O652" s="16">
        <v>0</v>
      </c>
      <c r="P652" s="16" t="b">
        <v>1</v>
      </c>
      <c r="R652" s="16" t="b">
        <v>0</v>
      </c>
      <c r="S652" s="16">
        <v>1</v>
      </c>
      <c r="T652" s="16" t="s">
        <v>91</v>
      </c>
      <c r="U652" s="16">
        <v>999</v>
      </c>
      <c r="V652" s="16" t="s">
        <v>370</v>
      </c>
      <c r="W652" s="16">
        <v>31325001</v>
      </c>
      <c r="Y652" s="16" t="s">
        <v>546</v>
      </c>
      <c r="Z652" s="16" t="s">
        <v>381</v>
      </c>
      <c r="AA652" t="str" s="16">
        <v>击杀妖兽、探索秘境或遗迹可得；宗门暂不供应此品质。</v>
      </c>
      <c r="AB652" s="36">
        <v>11321001</v>
      </c>
      <c r="AC652" s="16" t="s">
        <v>374</v>
      </c>
      <c r="AD652" s="16">
        <v>40005</v>
      </c>
      <c r="AF652">
        <v>70005</v>
      </c>
      <c r="AH652">
        <v>1800</v>
      </c>
      <c r="AI652" s="32" t="s">
        <v>364</v>
      </c>
      <c r="AJ652" s="16" t="s">
        <v>369</v>
      </c>
      <c r="AK652" s="16" t="s">
        <v>335</v>
      </c>
    </row>
    <row r="653" spans="2:37">
      <c r="B653" s="16" t="n">
        <f>10000000+INDEX(编号表!$B:$B,MATCH(F653,编号表!$A:$A,0))*100000+INDEX(编号表!$F:$F,MATCH(D653,编号表!$E:$E,0))*1000+INDEX(编号表!$D:$D,MATCH(E653,编号表!$C:$C,0))*10000+G653</f>
        <v>11325002</v>
      </c>
      <c r="C653" s="16" t="s">
        <v>382</v>
      </c>
      <c r="D653" s="16" t="s">
        <v>111</v>
      </c>
      <c r="E653" s="16" t="s">
        <v>335</v>
      </c>
      <c r="F653" s="35" t="s">
        <v>376</v>
      </c>
      <c r="G653" s="16">
        <v>2</v>
      </c>
      <c r="I653" s="16">
        <v>60</v>
      </c>
      <c r="J653" t="str">
        <f t="shared" si="6"/>
        <v>大类_神品筑基灵植臣</v>
      </c>
      <c r="K653" s="16" t="s">
        <v>337</v>
      </c>
      <c r="L653" s="16">
        <v>1</v>
      </c>
      <c r="M653" s="16" t="s">
        <v>369</v>
      </c>
      <c r="O653" s="16">
        <v>0</v>
      </c>
      <c r="P653" s="16" t="b">
        <v>1</v>
      </c>
      <c r="R653" s="16" t="b">
        <v>0</v>
      </c>
      <c r="S653" s="16">
        <v>1</v>
      </c>
      <c r="T653" s="16" t="s">
        <v>91</v>
      </c>
      <c r="U653" s="16">
        <v>999</v>
      </c>
      <c r="V653" s="16" t="s">
        <v>370</v>
      </c>
      <c r="W653" s="16">
        <v>31325002</v>
      </c>
      <c r="Y653" s="16" t="s">
        <v>547</v>
      </c>
      <c r="Z653" s="16" t="s">
        <v>384</v>
      </c>
      <c r="AA653" t="str" s="16">
        <v>击杀妖兽、探索秘境或遗迹可得；宗门暂不供应此品质。</v>
      </c>
      <c r="AB653" s="36">
        <v>11321002</v>
      </c>
      <c r="AC653" s="16" t="s">
        <v>374</v>
      </c>
      <c r="AD653" s="16">
        <v>40005</v>
      </c>
      <c r="AF653">
        <v>70005</v>
      </c>
      <c r="AH653">
        <v>1800</v>
      </c>
      <c r="AI653" s="32" t="s">
        <v>364</v>
      </c>
      <c r="AJ653" s="16" t="s">
        <v>369</v>
      </c>
      <c r="AK653" s="16" t="s">
        <v>335</v>
      </c>
    </row>
    <row r="654" spans="2:37">
      <c r="B654" s="16" t="n">
        <f>10000000+INDEX(编号表!$B:$B,MATCH(F654,编号表!$A:$A,0))*100000+INDEX(编号表!$F:$F,MATCH(D654,编号表!$E:$E,0))*1000+INDEX(编号表!$D:$D,MATCH(E654,编号表!$C:$C,0))*10000+G654</f>
        <v>11325003</v>
      </c>
      <c r="C654" s="16" t="s">
        <v>385</v>
      </c>
      <c r="D654" s="16" t="s">
        <v>111</v>
      </c>
      <c r="E654" s="16" t="s">
        <v>335</v>
      </c>
      <c r="F654" s="35" t="s">
        <v>376</v>
      </c>
      <c r="G654" s="16">
        <v>3</v>
      </c>
      <c r="I654" s="16">
        <v>60</v>
      </c>
      <c r="J654" t="str">
        <f t="shared" si="6"/>
        <v>大类_神品筑基灵植臣</v>
      </c>
      <c r="K654" s="16" t="s">
        <v>337</v>
      </c>
      <c r="L654" s="16">
        <v>1</v>
      </c>
      <c r="M654" s="16" t="s">
        <v>369</v>
      </c>
      <c r="O654" s="16">
        <v>0</v>
      </c>
      <c r="P654" s="16" t="b">
        <v>1</v>
      </c>
      <c r="R654" s="16" t="b">
        <v>0</v>
      </c>
      <c r="S654" s="16">
        <v>1</v>
      </c>
      <c r="T654" s="16" t="s">
        <v>91</v>
      </c>
      <c r="U654" s="16">
        <v>999</v>
      </c>
      <c r="V654" s="16" t="s">
        <v>370</v>
      </c>
      <c r="W654" s="16">
        <v>31325003</v>
      </c>
      <c r="Y654" s="16" t="s">
        <v>548</v>
      </c>
      <c r="Z654" s="16" t="s">
        <v>387</v>
      </c>
      <c r="AA654" t="str" s="16">
        <v>击杀妖兽、探索秘境或遗迹可得；宗门暂不供应此品质。</v>
      </c>
      <c r="AB654" s="36">
        <v>11321003</v>
      </c>
      <c r="AC654" s="16" t="s">
        <v>374</v>
      </c>
      <c r="AD654" s="16">
        <v>40005</v>
      </c>
      <c r="AF654">
        <v>70005</v>
      </c>
      <c r="AH654">
        <v>1800</v>
      </c>
      <c r="AI654" s="32" t="s">
        <v>364</v>
      </c>
      <c r="AJ654" s="16" t="s">
        <v>369</v>
      </c>
      <c r="AK654" s="16" t="s">
        <v>335</v>
      </c>
    </row>
    <row r="655" spans="2:37">
      <c r="B655" s="16" t="n">
        <f>10000000+INDEX(编号表!$B:$B,MATCH(F655,编号表!$A:$A,0))*100000+INDEX(编号表!$F:$F,MATCH(D655,编号表!$E:$E,0))*1000+INDEX(编号表!$D:$D,MATCH(E655,编号表!$C:$C,0))*10000+G655</f>
        <v>11325004</v>
      </c>
      <c r="C655" s="16" t="s">
        <v>388</v>
      </c>
      <c r="D655" s="16" t="s">
        <v>111</v>
      </c>
      <c r="E655" s="16" t="s">
        <v>335</v>
      </c>
      <c r="F655" s="35" t="s">
        <v>376</v>
      </c>
      <c r="G655" s="16">
        <v>4</v>
      </c>
      <c r="I655" s="16">
        <v>60</v>
      </c>
      <c r="J655" t="str">
        <f t="shared" si="6"/>
        <v>大类_神品筑基灵植臣</v>
      </c>
      <c r="K655" s="16" t="s">
        <v>337</v>
      </c>
      <c r="L655" s="16">
        <v>1</v>
      </c>
      <c r="M655" s="16" t="s">
        <v>369</v>
      </c>
      <c r="O655" s="16">
        <v>0</v>
      </c>
      <c r="P655" s="16" t="b">
        <v>1</v>
      </c>
      <c r="R655" s="16" t="b">
        <v>0</v>
      </c>
      <c r="S655" s="16">
        <v>1</v>
      </c>
      <c r="T655" s="16" t="s">
        <v>91</v>
      </c>
      <c r="U655" s="16">
        <v>999</v>
      </c>
      <c r="V655" s="16" t="s">
        <v>370</v>
      </c>
      <c r="W655" s="16">
        <v>31325004</v>
      </c>
      <c r="Y655" s="16" t="s">
        <v>549</v>
      </c>
      <c r="Z655" s="16" t="s">
        <v>390</v>
      </c>
      <c r="AA655" t="str" s="16">
        <v>击杀妖兽、探索秘境或遗迹可得；宗门暂不供应此品质。</v>
      </c>
      <c r="AB655" s="36">
        <v>11321004</v>
      </c>
      <c r="AC655" s="16" t="s">
        <v>374</v>
      </c>
      <c r="AD655" s="16">
        <v>40005</v>
      </c>
      <c r="AF655">
        <v>70005</v>
      </c>
      <c r="AH655">
        <v>1800</v>
      </c>
      <c r="AI655" s="32" t="s">
        <v>364</v>
      </c>
      <c r="AJ655" s="16" t="s">
        <v>369</v>
      </c>
      <c r="AK655" s="16" t="s">
        <v>335</v>
      </c>
    </row>
    <row r="656" spans="2:37">
      <c r="B656" s="16" t="n">
        <f>10000000+INDEX(编号表!$B:$B,MATCH(F656,编号表!$A:$A,0))*100000+INDEX(编号表!$F:$F,MATCH(D656,编号表!$E:$E,0))*1000+INDEX(编号表!$D:$D,MATCH(E656,编号表!$C:$C,0))*10000+G656</f>
        <v>11325005</v>
      </c>
      <c r="C656" s="16" t="s">
        <v>391</v>
      </c>
      <c r="D656" s="16" t="s">
        <v>111</v>
      </c>
      <c r="E656" s="16" t="s">
        <v>335</v>
      </c>
      <c r="F656" s="35" t="s">
        <v>376</v>
      </c>
      <c r="G656" s="16">
        <v>5</v>
      </c>
      <c r="I656" s="16">
        <v>60</v>
      </c>
      <c r="J656" t="str">
        <f t="shared" si="6"/>
        <v>大类_神品筑基灵植臣</v>
      </c>
      <c r="K656" s="16" t="s">
        <v>337</v>
      </c>
      <c r="L656" s="16">
        <v>1</v>
      </c>
      <c r="M656" s="16" t="s">
        <v>369</v>
      </c>
      <c r="O656" s="16">
        <v>0</v>
      </c>
      <c r="P656" s="16" t="b">
        <v>1</v>
      </c>
      <c r="R656" s="16" t="b">
        <v>0</v>
      </c>
      <c r="S656" s="16">
        <v>1</v>
      </c>
      <c r="T656" s="16" t="s">
        <v>91</v>
      </c>
      <c r="U656" s="16">
        <v>999</v>
      </c>
      <c r="V656" s="16" t="s">
        <v>370</v>
      </c>
      <c r="W656" s="16">
        <v>31325005</v>
      </c>
      <c r="Y656" s="16" t="s">
        <v>550</v>
      </c>
      <c r="Z656" s="16" t="s">
        <v>393</v>
      </c>
      <c r="AA656" t="str" s="16">
        <v>击杀妖兽、探索秘境或遗迹可得；宗门暂不供应此品质。</v>
      </c>
      <c r="AB656" s="36">
        <v>11321005</v>
      </c>
      <c r="AC656" s="16" t="s">
        <v>374</v>
      </c>
      <c r="AD656" s="16">
        <v>40005</v>
      </c>
      <c r="AF656">
        <v>70005</v>
      </c>
      <c r="AH656">
        <v>1800</v>
      </c>
      <c r="AI656" s="32" t="s">
        <v>364</v>
      </c>
      <c r="AJ656" s="16" t="s">
        <v>369</v>
      </c>
      <c r="AK656" s="16" t="s">
        <v>335</v>
      </c>
    </row>
    <row r="657" spans="2:37">
      <c r="B657" s="16" t="n">
        <f>10000000+INDEX(编号表!$B:$B,MATCH(F657,编号表!$A:$A,0))*100000+INDEX(编号表!$F:$F,MATCH(D657,编号表!$E:$E,0))*1000+INDEX(编号表!$D:$D,MATCH(E657,编号表!$C:$C,0))*10000+G657</f>
        <v>11325006</v>
      </c>
      <c r="C657" s="16" t="s">
        <v>394</v>
      </c>
      <c r="D657" s="16" t="s">
        <v>111</v>
      </c>
      <c r="E657" s="16" t="s">
        <v>335</v>
      </c>
      <c r="F657" s="35" t="s">
        <v>376</v>
      </c>
      <c r="G657" s="16">
        <v>6</v>
      </c>
      <c r="I657" s="16">
        <v>60</v>
      </c>
      <c r="J657" t="str">
        <f t="shared" si="6"/>
        <v>大类_神品筑基灵植臣</v>
      </c>
      <c r="K657" s="16" t="s">
        <v>337</v>
      </c>
      <c r="L657" s="16">
        <v>1</v>
      </c>
      <c r="M657" s="16" t="s">
        <v>369</v>
      </c>
      <c r="O657" s="16">
        <v>0</v>
      </c>
      <c r="P657" s="16" t="b">
        <v>1</v>
      </c>
      <c r="R657" s="16" t="b">
        <v>0</v>
      </c>
      <c r="S657" s="16">
        <v>1</v>
      </c>
      <c r="T657" s="16" t="s">
        <v>91</v>
      </c>
      <c r="U657" s="16">
        <v>999</v>
      </c>
      <c r="V657" s="16" t="s">
        <v>370</v>
      </c>
      <c r="W657" s="16">
        <v>31325006</v>
      </c>
      <c r="Y657" s="16" t="s">
        <v>551</v>
      </c>
      <c r="Z657" s="16" t="s">
        <v>396</v>
      </c>
      <c r="AA657" t="str" s="16">
        <v>击杀妖兽、探索秘境或遗迹可得；宗门暂不供应此品质。</v>
      </c>
      <c r="AB657" s="36">
        <v>11321006</v>
      </c>
      <c r="AC657" s="16" t="s">
        <v>374</v>
      </c>
      <c r="AD657" s="16">
        <v>40005</v>
      </c>
      <c r="AF657">
        <v>70005</v>
      </c>
      <c r="AH657">
        <v>1800</v>
      </c>
      <c r="AI657" s="32" t="s">
        <v>364</v>
      </c>
      <c r="AJ657" s="16" t="s">
        <v>369</v>
      </c>
      <c r="AK657" s="16" t="s">
        <v>335</v>
      </c>
    </row>
    <row r="658" spans="2:37">
      <c r="B658" s="16" t="n">
        <f>10000000+INDEX(编号表!$B:$B,MATCH(F658,编号表!$A:$A,0))*100000+INDEX(编号表!$F:$F,MATCH(D658,编号表!$E:$E,0))*1000+INDEX(编号表!$D:$D,MATCH(E658,编号表!$C:$C,0))*10000+G658</f>
        <v>11325007</v>
      </c>
      <c r="C658" s="16" t="s">
        <v>397</v>
      </c>
      <c r="D658" s="16" t="s">
        <v>111</v>
      </c>
      <c r="E658" s="16" t="s">
        <v>335</v>
      </c>
      <c r="F658" s="35" t="s">
        <v>376</v>
      </c>
      <c r="G658" s="16">
        <v>7</v>
      </c>
      <c r="I658" s="16">
        <v>60</v>
      </c>
      <c r="J658" t="str">
        <f t="shared" si="6"/>
        <v>大类_神品筑基灵植臣</v>
      </c>
      <c r="K658" s="16" t="s">
        <v>337</v>
      </c>
      <c r="L658" s="16">
        <v>1</v>
      </c>
      <c r="M658" s="16" t="s">
        <v>369</v>
      </c>
      <c r="O658" s="16">
        <v>0</v>
      </c>
      <c r="P658" s="16" t="b">
        <v>1</v>
      </c>
      <c r="R658" s="16" t="b">
        <v>0</v>
      </c>
      <c r="S658" s="16">
        <v>1</v>
      </c>
      <c r="T658" s="16" t="s">
        <v>91</v>
      </c>
      <c r="U658" s="16">
        <v>999</v>
      </c>
      <c r="V658" s="16" t="s">
        <v>370</v>
      </c>
      <c r="W658" s="16">
        <v>31325007</v>
      </c>
      <c r="Y658" s="16" t="s">
        <v>552</v>
      </c>
      <c r="Z658" s="16" t="s">
        <v>399</v>
      </c>
      <c r="AA658" t="str" s="16">
        <v>击杀妖兽、探索秘境或遗迹可得；宗门暂不供应此品质。</v>
      </c>
      <c r="AB658" s="36">
        <v>11321007</v>
      </c>
      <c r="AC658" s="16" t="s">
        <v>374</v>
      </c>
      <c r="AD658" s="16">
        <v>40005</v>
      </c>
      <c r="AF658">
        <v>70005</v>
      </c>
      <c r="AH658">
        <v>1800</v>
      </c>
      <c r="AI658" s="32" t="s">
        <v>364</v>
      </c>
      <c r="AJ658" s="16" t="s">
        <v>369</v>
      </c>
      <c r="AK658" s="16" t="s">
        <v>335</v>
      </c>
    </row>
    <row r="659" spans="2:37">
      <c r="B659" s="16" t="n">
        <f>10000000+INDEX(编号表!$B:$B,MATCH(F659,编号表!$A:$A,0))*100000+INDEX(编号表!$F:$F,MATCH(D659,编号表!$E:$E,0))*1000+INDEX(编号表!$D:$D,MATCH(E659,编号表!$C:$C,0))*10000+G659</f>
        <v>11325008</v>
      </c>
      <c r="C659" s="16" t="s">
        <v>400</v>
      </c>
      <c r="D659" s="16" t="s">
        <v>111</v>
      </c>
      <c r="E659" s="16" t="s">
        <v>335</v>
      </c>
      <c r="F659" s="35" t="s">
        <v>376</v>
      </c>
      <c r="G659" s="16">
        <v>8</v>
      </c>
      <c r="I659" s="16">
        <v>60</v>
      </c>
      <c r="J659" t="str">
        <f t="shared" si="6"/>
        <v>大类_神品筑基灵植臣</v>
      </c>
      <c r="K659" s="16" t="s">
        <v>337</v>
      </c>
      <c r="L659" s="16">
        <v>1</v>
      </c>
      <c r="M659" s="16" t="s">
        <v>369</v>
      </c>
      <c r="O659" s="16">
        <v>0</v>
      </c>
      <c r="P659" s="16" t="b">
        <v>1</v>
      </c>
      <c r="R659" s="16" t="b">
        <v>0</v>
      </c>
      <c r="S659" s="16">
        <v>1</v>
      </c>
      <c r="T659" s="16" t="s">
        <v>91</v>
      </c>
      <c r="U659" s="16">
        <v>999</v>
      </c>
      <c r="V659" s="16" t="s">
        <v>370</v>
      </c>
      <c r="W659" s="16">
        <v>31325008</v>
      </c>
      <c r="Y659" s="16" t="s">
        <v>553</v>
      </c>
      <c r="Z659" s="16" t="s">
        <v>402</v>
      </c>
      <c r="AA659" t="str" s="16">
        <v>击杀妖兽、探索秘境或遗迹可得；宗门暂不供应此品质。</v>
      </c>
      <c r="AB659" s="36">
        <v>11321008</v>
      </c>
      <c r="AC659" s="16" t="s">
        <v>374</v>
      </c>
      <c r="AD659" s="16">
        <v>40005</v>
      </c>
      <c r="AF659">
        <v>70005</v>
      </c>
      <c r="AH659">
        <v>1800</v>
      </c>
      <c r="AI659" s="32" t="s">
        <v>364</v>
      </c>
      <c r="AJ659" s="16" t="s">
        <v>369</v>
      </c>
      <c r="AK659" s="16" t="s">
        <v>335</v>
      </c>
    </row>
    <row r="660" spans="2:37">
      <c r="B660" s="16" t="n">
        <f>10000000+INDEX(编号表!$B:$B,MATCH(F660,编号表!$A:$A,0))*100000+INDEX(编号表!$F:$F,MATCH(D660,编号表!$E:$E,0))*1000+INDEX(编号表!$D:$D,MATCH(E660,编号表!$C:$C,0))*10000+G660</f>
        <v>11325009</v>
      </c>
      <c r="C660" s="16" t="s">
        <v>403</v>
      </c>
      <c r="D660" s="16" t="s">
        <v>111</v>
      </c>
      <c r="E660" s="16" t="s">
        <v>335</v>
      </c>
      <c r="F660" s="35" t="s">
        <v>376</v>
      </c>
      <c r="G660" s="16">
        <v>9</v>
      </c>
      <c r="I660" s="16">
        <v>60</v>
      </c>
      <c r="J660" t="str">
        <f t="shared" si="6"/>
        <v>大类_神品筑基灵植臣</v>
      </c>
      <c r="K660" s="16" t="s">
        <v>337</v>
      </c>
      <c r="L660" s="16">
        <v>1</v>
      </c>
      <c r="M660" s="16" t="s">
        <v>369</v>
      </c>
      <c r="O660" s="16">
        <v>0</v>
      </c>
      <c r="P660" s="16" t="b">
        <v>1</v>
      </c>
      <c r="R660" s="16" t="b">
        <v>0</v>
      </c>
      <c r="S660" s="16">
        <v>1</v>
      </c>
      <c r="T660" s="16" t="s">
        <v>91</v>
      </c>
      <c r="U660" s="16">
        <v>999</v>
      </c>
      <c r="V660" s="16" t="s">
        <v>370</v>
      </c>
      <c r="W660" s="16">
        <v>31325009</v>
      </c>
      <c r="Y660" s="16" t="s">
        <v>554</v>
      </c>
      <c r="Z660" s="16" t="s">
        <v>405</v>
      </c>
      <c r="AA660" t="str" s="16">
        <v>击杀妖兽、探索秘境或遗迹可得；宗门暂不供应此品质。</v>
      </c>
      <c r="AB660" s="36">
        <v>11321009</v>
      </c>
      <c r="AC660" s="16" t="s">
        <v>374</v>
      </c>
      <c r="AD660" s="16">
        <v>40005</v>
      </c>
      <c r="AF660">
        <v>70005</v>
      </c>
      <c r="AH660">
        <v>1800</v>
      </c>
      <c r="AI660" s="32" t="s">
        <v>364</v>
      </c>
      <c r="AJ660" s="16" t="s">
        <v>369</v>
      </c>
      <c r="AK660" s="16" t="s">
        <v>335</v>
      </c>
    </row>
    <row r="661" spans="2:37">
      <c r="B661" s="16" t="n">
        <f>10000000+INDEX(编号表!$B:$B,MATCH(F661,编号表!$A:$A,0))*100000+INDEX(编号表!$F:$F,MATCH(D661,编号表!$E:$E,0))*1000+INDEX(编号表!$D:$D,MATCH(E661,编号表!$C:$C,0))*10000+G661</f>
        <v>11525000</v>
      </c>
      <c r="C661" s="16" t="s">
        <v>406</v>
      </c>
      <c r="D661" s="16" t="s">
        <v>111</v>
      </c>
      <c r="E661" s="16" t="s">
        <v>335</v>
      </c>
      <c r="F661" s="35" t="s">
        <v>407</v>
      </c>
      <c r="G661" s="16">
        <v>0</v>
      </c>
      <c r="I661" s="16">
        <v>60</v>
      </c>
      <c r="J661" t="str">
        <f t="shared" si="6"/>
        <v>大类_神品筑基灵植使</v>
      </c>
      <c r="K661" s="16" t="s">
        <v>337</v>
      </c>
      <c r="L661" s="16">
        <v>1</v>
      </c>
      <c r="M661" s="16" t="s">
        <v>369</v>
      </c>
      <c r="O661" s="16">
        <v>0</v>
      </c>
      <c r="P661" s="16" t="b">
        <v>1</v>
      </c>
      <c r="R661" s="16" t="b">
        <v>0</v>
      </c>
      <c r="S661" s="16">
        <v>1</v>
      </c>
      <c r="T661" s="16" t="s">
        <v>91</v>
      </c>
      <c r="U661" s="16">
        <v>999</v>
      </c>
      <c r="V661" s="16" t="s">
        <v>370</v>
      </c>
      <c r="W661" s="16">
        <v>31525000</v>
      </c>
      <c r="Y661" s="16" t="s">
        <v>555</v>
      </c>
      <c r="Z661" s="16" t="s">
        <v>409</v>
      </c>
      <c r="AA661" t="str" s="16">
        <v>击杀妖兽、探索秘境或遗迹可得；宗门暂不供应此品质。</v>
      </c>
      <c r="AB661" s="36">
        <v>11521000</v>
      </c>
      <c r="AC661" s="16" t="s">
        <v>374</v>
      </c>
      <c r="AD661" s="16">
        <v>40005</v>
      </c>
      <c r="AF661">
        <v>70005</v>
      </c>
      <c r="AH661">
        <v>1800</v>
      </c>
      <c r="AI661" s="32" t="s">
        <v>364</v>
      </c>
      <c r="AJ661" s="16" t="s">
        <v>369</v>
      </c>
      <c r="AK661" s="16" t="s">
        <v>335</v>
      </c>
    </row>
    <row r="662" spans="2:37">
      <c r="B662" s="16" t="n">
        <f>10000000+INDEX(编号表!$B:$B,MATCH(F662,编号表!$A:$A,0))*100000+INDEX(编号表!$F:$F,MATCH(D662,编号表!$E:$E,0))*1000+INDEX(编号表!$D:$D,MATCH(E662,编号表!$C:$C,0))*10000+G662</f>
        <v>11525001</v>
      </c>
      <c r="C662" s="16" t="s">
        <v>410</v>
      </c>
      <c r="D662" s="16" t="s">
        <v>111</v>
      </c>
      <c r="E662" s="16" t="s">
        <v>335</v>
      </c>
      <c r="F662" s="35" t="s">
        <v>407</v>
      </c>
      <c r="G662" s="16">
        <v>1</v>
      </c>
      <c r="I662" s="16">
        <v>60</v>
      </c>
      <c r="J662" t="str">
        <f t="shared" si="6"/>
        <v>大类_神品筑基灵植使</v>
      </c>
      <c r="K662" s="16" t="s">
        <v>337</v>
      </c>
      <c r="L662" s="16">
        <v>1</v>
      </c>
      <c r="M662" s="16" t="s">
        <v>369</v>
      </c>
      <c r="O662" s="16">
        <v>0</v>
      </c>
      <c r="P662" s="16" t="b">
        <v>1</v>
      </c>
      <c r="R662" s="16" t="b">
        <v>0</v>
      </c>
      <c r="S662" s="16">
        <v>1</v>
      </c>
      <c r="T662" s="16" t="s">
        <v>91</v>
      </c>
      <c r="U662" s="16">
        <v>999</v>
      </c>
      <c r="V662" s="16" t="s">
        <v>370</v>
      </c>
      <c r="W662" s="16">
        <v>31525001</v>
      </c>
      <c r="Y662" s="16" t="s">
        <v>556</v>
      </c>
      <c r="Z662" s="16" t="s">
        <v>412</v>
      </c>
      <c r="AA662" t="str" s="16">
        <v>击杀妖兽、探索秘境或遗迹可得；宗门暂不供应此品质。</v>
      </c>
      <c r="AB662" s="36">
        <v>11521001</v>
      </c>
      <c r="AC662" s="16" t="s">
        <v>374</v>
      </c>
      <c r="AD662" s="16">
        <v>40005</v>
      </c>
      <c r="AF662">
        <v>70005</v>
      </c>
      <c r="AH662">
        <v>1800</v>
      </c>
      <c r="AI662" s="32" t="s">
        <v>364</v>
      </c>
      <c r="AJ662" s="16" t="s">
        <v>369</v>
      </c>
      <c r="AK662" s="16" t="s">
        <v>335</v>
      </c>
    </row>
    <row r="663" spans="2:37">
      <c r="B663" s="16" t="n">
        <f>10000000+INDEX(编号表!$B:$B,MATCH(F663,编号表!$A:$A,0))*100000+INDEX(编号表!$F:$F,MATCH(D663,编号表!$E:$E,0))*1000+INDEX(编号表!$D:$D,MATCH(E663,编号表!$C:$C,0))*10000+G663</f>
        <v>11525002</v>
      </c>
      <c r="C663" s="16" t="s">
        <v>413</v>
      </c>
      <c r="D663" s="16" t="s">
        <v>111</v>
      </c>
      <c r="E663" s="16" t="s">
        <v>335</v>
      </c>
      <c r="F663" s="35" t="s">
        <v>407</v>
      </c>
      <c r="G663" s="16">
        <v>2</v>
      </c>
      <c r="I663" s="16">
        <v>60</v>
      </c>
      <c r="J663" t="str">
        <f t="shared" si="6"/>
        <v>大类_神品筑基灵植使</v>
      </c>
      <c r="K663" s="16" t="s">
        <v>337</v>
      </c>
      <c r="L663" s="16">
        <v>1</v>
      </c>
      <c r="M663" s="16" t="s">
        <v>369</v>
      </c>
      <c r="O663" s="16">
        <v>0</v>
      </c>
      <c r="P663" s="16" t="b">
        <v>1</v>
      </c>
      <c r="R663" s="16" t="b">
        <v>0</v>
      </c>
      <c r="S663" s="16">
        <v>1</v>
      </c>
      <c r="T663" s="16" t="s">
        <v>91</v>
      </c>
      <c r="U663" s="16">
        <v>999</v>
      </c>
      <c r="V663" s="16" t="s">
        <v>370</v>
      </c>
      <c r="W663" s="16">
        <v>31525002</v>
      </c>
      <c r="Y663" s="16" t="s">
        <v>557</v>
      </c>
      <c r="Z663" s="16" t="s">
        <v>415</v>
      </c>
      <c r="AA663" t="str" s="16">
        <v>击杀妖兽、探索秘境或遗迹可得；宗门暂不供应此品质。</v>
      </c>
      <c r="AB663" s="36">
        <v>11521002</v>
      </c>
      <c r="AC663" s="16" t="s">
        <v>374</v>
      </c>
      <c r="AD663" s="16">
        <v>40005</v>
      </c>
      <c r="AF663">
        <v>70005</v>
      </c>
      <c r="AH663">
        <v>1800</v>
      </c>
      <c r="AI663" s="32" t="s">
        <v>364</v>
      </c>
      <c r="AJ663" s="16" t="s">
        <v>369</v>
      </c>
      <c r="AK663" s="16" t="s">
        <v>335</v>
      </c>
    </row>
    <row r="664" spans="2:37">
      <c r="B664" s="16" t="n">
        <f>10000000+INDEX(编号表!$B:$B,MATCH(F664,编号表!$A:$A,0))*100000+INDEX(编号表!$F:$F,MATCH(D664,编号表!$E:$E,0))*1000+INDEX(编号表!$D:$D,MATCH(E664,编号表!$C:$C,0))*10000+G664</f>
        <v>11525003</v>
      </c>
      <c r="C664" s="16" t="s">
        <v>416</v>
      </c>
      <c r="D664" s="16" t="s">
        <v>111</v>
      </c>
      <c r="E664" s="16" t="s">
        <v>335</v>
      </c>
      <c r="F664" s="35" t="s">
        <v>407</v>
      </c>
      <c r="G664" s="16">
        <v>3</v>
      </c>
      <c r="I664" s="16">
        <v>60</v>
      </c>
      <c r="J664" t="str">
        <f t="shared" si="6"/>
        <v>大类_神品筑基灵植使</v>
      </c>
      <c r="K664" s="16" t="s">
        <v>337</v>
      </c>
      <c r="L664" s="16">
        <v>1</v>
      </c>
      <c r="M664" s="16" t="s">
        <v>369</v>
      </c>
      <c r="O664" s="16">
        <v>0</v>
      </c>
      <c r="P664" s="16" t="b">
        <v>1</v>
      </c>
      <c r="R664" s="16" t="b">
        <v>0</v>
      </c>
      <c r="S664" s="16">
        <v>1</v>
      </c>
      <c r="T664" s="16" t="s">
        <v>91</v>
      </c>
      <c r="U664" s="16">
        <v>999</v>
      </c>
      <c r="V664" s="16" t="s">
        <v>370</v>
      </c>
      <c r="W664" s="16">
        <v>31525003</v>
      </c>
      <c r="Y664" s="16" t="s">
        <v>558</v>
      </c>
      <c r="Z664" s="16" t="s">
        <v>418</v>
      </c>
      <c r="AA664" t="str" s="16">
        <v>击杀妖兽、探索秘境或遗迹可得；宗门暂不供应此品质。</v>
      </c>
      <c r="AB664" s="36">
        <v>11521003</v>
      </c>
      <c r="AC664" s="16" t="s">
        <v>374</v>
      </c>
      <c r="AD664" s="16">
        <v>40005</v>
      </c>
      <c r="AF664">
        <v>70005</v>
      </c>
      <c r="AH664">
        <v>1800</v>
      </c>
      <c r="AI664" s="32" t="s">
        <v>364</v>
      </c>
      <c r="AJ664" s="16" t="s">
        <v>369</v>
      </c>
      <c r="AK664" s="16" t="s">
        <v>335</v>
      </c>
    </row>
    <row r="665" spans="2:37">
      <c r="B665" s="16" t="n">
        <f>10000000+INDEX(编号表!$B:$B,MATCH(F665,编号表!$A:$A,0))*100000+INDEX(编号表!$F:$F,MATCH(D665,编号表!$E:$E,0))*1000+INDEX(编号表!$D:$D,MATCH(E665,编号表!$C:$C,0))*10000+G665</f>
        <v>11525004</v>
      </c>
      <c r="C665" s="16" t="s">
        <v>419</v>
      </c>
      <c r="D665" s="16" t="s">
        <v>111</v>
      </c>
      <c r="E665" s="16" t="s">
        <v>335</v>
      </c>
      <c r="F665" s="35" t="s">
        <v>407</v>
      </c>
      <c r="G665" s="16">
        <v>4</v>
      </c>
      <c r="I665" s="16">
        <v>60</v>
      </c>
      <c r="J665" t="str">
        <f t="shared" si="6"/>
        <v>大类_神品筑基灵植使</v>
      </c>
      <c r="K665" s="16" t="s">
        <v>337</v>
      </c>
      <c r="L665" s="16">
        <v>1</v>
      </c>
      <c r="M665" s="16" t="s">
        <v>369</v>
      </c>
      <c r="O665" s="16">
        <v>0</v>
      </c>
      <c r="P665" s="16" t="b">
        <v>1</v>
      </c>
      <c r="R665" s="16" t="b">
        <v>0</v>
      </c>
      <c r="S665" s="16">
        <v>1</v>
      </c>
      <c r="T665" s="16" t="s">
        <v>91</v>
      </c>
      <c r="U665" s="16">
        <v>999</v>
      </c>
      <c r="V665" s="16" t="s">
        <v>370</v>
      </c>
      <c r="W665" s="16">
        <v>31525004</v>
      </c>
      <c r="Y665" s="16" t="s">
        <v>559</v>
      </c>
      <c r="Z665" s="16" t="s">
        <v>421</v>
      </c>
      <c r="AA665" t="str" s="16">
        <v>击杀妖兽、探索秘境或遗迹可得；宗门暂不供应此品质。</v>
      </c>
      <c r="AB665" s="36">
        <v>11521004</v>
      </c>
      <c r="AC665" s="16" t="s">
        <v>374</v>
      </c>
      <c r="AD665" s="16">
        <v>40005</v>
      </c>
      <c r="AF665">
        <v>70005</v>
      </c>
      <c r="AH665">
        <v>1800</v>
      </c>
      <c r="AI665" s="32" t="s">
        <v>364</v>
      </c>
      <c r="AJ665" s="16" t="s">
        <v>369</v>
      </c>
      <c r="AK665" s="16" t="s">
        <v>335</v>
      </c>
    </row>
    <row r="666" spans="2:37">
      <c r="B666" s="16" t="n">
        <f>10000000+INDEX(编号表!$B:$B,MATCH(F666,编号表!$A:$A,0))*100000+INDEX(编号表!$F:$F,MATCH(D666,编号表!$E:$E,0))*1000+INDEX(编号表!$D:$D,MATCH(E666,编号表!$C:$C,0))*10000+G666</f>
        <v>11525005</v>
      </c>
      <c r="C666" s="16" t="s">
        <v>422</v>
      </c>
      <c r="D666" s="16" t="s">
        <v>111</v>
      </c>
      <c r="E666" s="16" t="s">
        <v>335</v>
      </c>
      <c r="F666" s="35" t="s">
        <v>407</v>
      </c>
      <c r="G666" s="16">
        <v>5</v>
      </c>
      <c r="I666" s="16">
        <v>60</v>
      </c>
      <c r="J666" t="str">
        <f t="shared" si="6"/>
        <v>大类_神品筑基灵植使</v>
      </c>
      <c r="K666" s="16" t="s">
        <v>337</v>
      </c>
      <c r="L666" s="16">
        <v>1</v>
      </c>
      <c r="M666" s="16" t="s">
        <v>369</v>
      </c>
      <c r="O666" s="16">
        <v>0</v>
      </c>
      <c r="P666" s="16" t="b">
        <v>1</v>
      </c>
      <c r="R666" s="16" t="b">
        <v>0</v>
      </c>
      <c r="S666" s="16">
        <v>1</v>
      </c>
      <c r="T666" s="16" t="s">
        <v>91</v>
      </c>
      <c r="U666" s="16">
        <v>999</v>
      </c>
      <c r="V666" s="16" t="s">
        <v>370</v>
      </c>
      <c r="W666" s="16">
        <v>31525005</v>
      </c>
      <c r="Y666" s="16" t="s">
        <v>560</v>
      </c>
      <c r="Z666" s="16" t="s">
        <v>424</v>
      </c>
      <c r="AA666" t="str" s="16">
        <v>击杀妖兽、探索秘境或遗迹可得；宗门暂不供应此品质。</v>
      </c>
      <c r="AB666" s="36">
        <v>11521005</v>
      </c>
      <c r="AC666" s="16" t="s">
        <v>374</v>
      </c>
      <c r="AD666" s="16">
        <v>40005</v>
      </c>
      <c r="AF666">
        <v>70005</v>
      </c>
      <c r="AH666">
        <v>1800</v>
      </c>
      <c r="AI666" s="32" t="s">
        <v>364</v>
      </c>
      <c r="AJ666" s="16" t="s">
        <v>369</v>
      </c>
      <c r="AK666" s="16" t="s">
        <v>335</v>
      </c>
    </row>
    <row r="667" spans="2:37">
      <c r="B667" s="16" t="n">
        <f>10000000+INDEX(编号表!$B:$B,MATCH(F667,编号表!$A:$A,0))*100000+INDEX(编号表!$F:$F,MATCH(D667,编号表!$E:$E,0))*1000+INDEX(编号表!$D:$D,MATCH(E667,编号表!$C:$C,0))*10000+G667</f>
        <v>11525006</v>
      </c>
      <c r="C667" s="16" t="s">
        <v>425</v>
      </c>
      <c r="D667" s="16" t="s">
        <v>111</v>
      </c>
      <c r="E667" s="16" t="s">
        <v>335</v>
      </c>
      <c r="F667" s="35" t="s">
        <v>407</v>
      </c>
      <c r="G667" s="16">
        <v>6</v>
      </c>
      <c r="I667" s="16">
        <v>60</v>
      </c>
      <c r="J667" t="str">
        <f t="shared" si="6"/>
        <v>大类_神品筑基灵植使</v>
      </c>
      <c r="K667" s="16" t="s">
        <v>337</v>
      </c>
      <c r="L667" s="16">
        <v>1</v>
      </c>
      <c r="M667" s="16" t="s">
        <v>369</v>
      </c>
      <c r="O667" s="16">
        <v>0</v>
      </c>
      <c r="P667" s="16" t="b">
        <v>1</v>
      </c>
      <c r="R667" s="16" t="b">
        <v>0</v>
      </c>
      <c r="S667" s="16">
        <v>1</v>
      </c>
      <c r="T667" s="16" t="s">
        <v>91</v>
      </c>
      <c r="U667" s="16">
        <v>999</v>
      </c>
      <c r="V667" s="16" t="s">
        <v>370</v>
      </c>
      <c r="W667" s="16">
        <v>31525006</v>
      </c>
      <c r="Y667" s="16" t="s">
        <v>561</v>
      </c>
      <c r="Z667" s="16" t="s">
        <v>427</v>
      </c>
      <c r="AA667" t="str" s="16">
        <v>击杀妖兽、探索秘境或遗迹可得；宗门暂不供应此品质。</v>
      </c>
      <c r="AB667" s="36">
        <v>11521006</v>
      </c>
      <c r="AC667" s="16" t="s">
        <v>374</v>
      </c>
      <c r="AD667" s="16">
        <v>40005</v>
      </c>
      <c r="AF667">
        <v>70005</v>
      </c>
      <c r="AH667">
        <v>1800</v>
      </c>
      <c r="AI667" s="32" t="s">
        <v>364</v>
      </c>
      <c r="AJ667" s="16" t="s">
        <v>369</v>
      </c>
      <c r="AK667" s="16" t="s">
        <v>335</v>
      </c>
    </row>
    <row r="668" spans="2:37">
      <c r="B668" s="16" t="n">
        <f>10000000+INDEX(编号表!$B:$B,MATCH(F668,编号表!$A:$A,0))*100000+INDEX(编号表!$F:$F,MATCH(D668,编号表!$E:$E,0))*1000+INDEX(编号表!$D:$D,MATCH(E668,编号表!$C:$C,0))*10000+G668</f>
        <v>11525007</v>
      </c>
      <c r="C668" s="16" t="s">
        <v>428</v>
      </c>
      <c r="D668" s="16" t="s">
        <v>111</v>
      </c>
      <c r="E668" s="16" t="s">
        <v>335</v>
      </c>
      <c r="F668" s="35" t="s">
        <v>407</v>
      </c>
      <c r="G668" s="16">
        <v>7</v>
      </c>
      <c r="I668" s="16">
        <v>60</v>
      </c>
      <c r="J668" t="str">
        <f t="shared" si="6"/>
        <v>大类_神品筑基灵植使</v>
      </c>
      <c r="K668" s="16" t="s">
        <v>337</v>
      </c>
      <c r="L668" s="16">
        <v>1</v>
      </c>
      <c r="M668" s="16" t="s">
        <v>369</v>
      </c>
      <c r="O668" s="16">
        <v>0</v>
      </c>
      <c r="P668" s="16" t="b">
        <v>1</v>
      </c>
      <c r="R668" s="16" t="b">
        <v>0</v>
      </c>
      <c r="S668" s="16">
        <v>1</v>
      </c>
      <c r="T668" s="16" t="s">
        <v>91</v>
      </c>
      <c r="U668" s="16">
        <v>999</v>
      </c>
      <c r="V668" s="16" t="s">
        <v>370</v>
      </c>
      <c r="W668" s="16">
        <v>31525007</v>
      </c>
      <c r="Y668" s="16" t="s">
        <v>562</v>
      </c>
      <c r="Z668" s="16" t="s">
        <v>430</v>
      </c>
      <c r="AA668" t="str" s="16">
        <v>击杀妖兽、探索秘境或遗迹可得；宗门暂不供应此品质。</v>
      </c>
      <c r="AB668" s="36">
        <v>11521007</v>
      </c>
      <c r="AC668" s="16" t="s">
        <v>374</v>
      </c>
      <c r="AD668" s="16">
        <v>40005</v>
      </c>
      <c r="AF668">
        <v>70005</v>
      </c>
      <c r="AH668">
        <v>1800</v>
      </c>
      <c r="AI668" s="32" t="s">
        <v>364</v>
      </c>
      <c r="AJ668" s="16" t="s">
        <v>369</v>
      </c>
      <c r="AK668" s="16" t="s">
        <v>335</v>
      </c>
    </row>
    <row r="669" spans="2:37">
      <c r="B669" s="16" t="n">
        <f>10000000+INDEX(编号表!$B:$B,MATCH(F669,编号表!$A:$A,0))*100000+INDEX(编号表!$F:$F,MATCH(D669,编号表!$E:$E,0))*1000+INDEX(编号表!$D:$D,MATCH(E669,编号表!$C:$C,0))*10000+G669</f>
        <v>11525008</v>
      </c>
      <c r="C669" s="16" t="s">
        <v>431</v>
      </c>
      <c r="D669" s="16" t="s">
        <v>111</v>
      </c>
      <c r="E669" s="16" t="s">
        <v>335</v>
      </c>
      <c r="F669" s="35" t="s">
        <v>407</v>
      </c>
      <c r="G669" s="16">
        <v>8</v>
      </c>
      <c r="I669" s="16">
        <v>60</v>
      </c>
      <c r="J669" t="str">
        <f t="shared" si="6"/>
        <v>大类_神品筑基灵植使</v>
      </c>
      <c r="K669" s="16" t="s">
        <v>337</v>
      </c>
      <c r="L669" s="16">
        <v>1</v>
      </c>
      <c r="M669" s="16" t="s">
        <v>369</v>
      </c>
      <c r="O669" s="16">
        <v>0</v>
      </c>
      <c r="P669" s="16" t="b">
        <v>1</v>
      </c>
      <c r="R669" s="16" t="b">
        <v>0</v>
      </c>
      <c r="S669" s="16">
        <v>1</v>
      </c>
      <c r="T669" s="16" t="s">
        <v>91</v>
      </c>
      <c r="U669" s="16">
        <v>999</v>
      </c>
      <c r="V669" s="16" t="s">
        <v>370</v>
      </c>
      <c r="W669" s="16">
        <v>31525008</v>
      </c>
      <c r="Y669" s="16" t="s">
        <v>563</v>
      </c>
      <c r="Z669" s="16" t="s">
        <v>433</v>
      </c>
      <c r="AA669" t="str" s="16">
        <v>击杀妖兽、探索秘境或遗迹可得；宗门暂不供应此品质。</v>
      </c>
      <c r="AB669" s="36">
        <v>11521008</v>
      </c>
      <c r="AC669" s="16" t="s">
        <v>374</v>
      </c>
      <c r="AD669" s="16">
        <v>40005</v>
      </c>
      <c r="AF669">
        <v>70005</v>
      </c>
      <c r="AH669">
        <v>1800</v>
      </c>
      <c r="AI669" s="32" t="s">
        <v>364</v>
      </c>
      <c r="AJ669" s="16" t="s">
        <v>369</v>
      </c>
      <c r="AK669" s="16" t="s">
        <v>335</v>
      </c>
    </row>
    <row r="670" spans="2:37">
      <c r="B670" s="16" t="n">
        <f>10000000+INDEX(编号表!$B:$B,MATCH(F670,编号表!$A:$A,0))*100000+INDEX(编号表!$F:$F,MATCH(D670,编号表!$E:$E,0))*1000+INDEX(编号表!$D:$D,MATCH(E670,编号表!$C:$C,0))*10000+G670</f>
        <v>11525009</v>
      </c>
      <c r="C670" s="16" t="s">
        <v>434</v>
      </c>
      <c r="D670" s="16" t="s">
        <v>111</v>
      </c>
      <c r="E670" s="16" t="s">
        <v>335</v>
      </c>
      <c r="F670" s="35" t="s">
        <v>407</v>
      </c>
      <c r="G670" s="16">
        <v>9</v>
      </c>
      <c r="I670" s="16">
        <v>60</v>
      </c>
      <c r="J670" t="str">
        <f t="shared" si="6"/>
        <v>大类_神品筑基灵植使</v>
      </c>
      <c r="K670" s="16" t="s">
        <v>337</v>
      </c>
      <c r="L670" s="16">
        <v>1</v>
      </c>
      <c r="M670" s="16" t="s">
        <v>369</v>
      </c>
      <c r="O670" s="16">
        <v>0</v>
      </c>
      <c r="P670" s="16" t="b">
        <v>1</v>
      </c>
      <c r="R670" s="16" t="b">
        <v>0</v>
      </c>
      <c r="S670" s="16">
        <v>1</v>
      </c>
      <c r="T670" s="16" t="s">
        <v>91</v>
      </c>
      <c r="U670" s="16">
        <v>999</v>
      </c>
      <c r="V670" s="16" t="s">
        <v>370</v>
      </c>
      <c r="W670" s="16">
        <v>31525009</v>
      </c>
      <c r="Y670" s="16" t="s">
        <v>564</v>
      </c>
      <c r="Z670" s="16" t="s">
        <v>436</v>
      </c>
      <c r="AA670" t="str" s="16">
        <v>击杀妖兽、探索秘境或遗迹可得；宗门暂不供应此品质。</v>
      </c>
      <c r="AB670" s="36">
        <v>11521009</v>
      </c>
      <c r="AC670" s="16" t="s">
        <v>374</v>
      </c>
      <c r="AD670" s="16">
        <v>40005</v>
      </c>
      <c r="AF670">
        <v>70005</v>
      </c>
      <c r="AH670">
        <v>1800</v>
      </c>
      <c r="AI670" s="32" t="s">
        <v>364</v>
      </c>
      <c r="AJ670" s="16" t="s">
        <v>369</v>
      </c>
      <c r="AK670" s="16" t="s">
        <v>335</v>
      </c>
    </row>
    <row r="671" spans="2:37">
      <c r="B671" s="16" t="n">
        <f>10000000+INDEX(编号表!$B:$B,MATCH(F671,编号表!$A:$A,0))*100000+INDEX(编号表!$F:$F,MATCH(D671,编号表!$E:$E,0))*1000+INDEX(编号表!$D:$D,MATCH(E671,编号表!$C:$C,0))*10000+G671</f>
        <v>11425000</v>
      </c>
      <c r="C671" s="16" t="s">
        <v>437</v>
      </c>
      <c r="D671" s="16" t="s">
        <v>111</v>
      </c>
      <c r="E671" s="16" t="s">
        <v>335</v>
      </c>
      <c r="F671" s="35" t="s">
        <v>438</v>
      </c>
      <c r="G671" s="16">
        <v>0</v>
      </c>
      <c r="I671" s="16">
        <v>60</v>
      </c>
      <c r="J671" t="str">
        <f t="shared" si="6"/>
        <v>大类_神品筑基灵植佐</v>
      </c>
      <c r="K671" s="16" t="s">
        <v>337</v>
      </c>
      <c r="L671" s="16">
        <v>1</v>
      </c>
      <c r="M671" s="16" t="s">
        <v>369</v>
      </c>
      <c r="O671" s="16">
        <v>0</v>
      </c>
      <c r="P671" s="16" t="b">
        <v>1</v>
      </c>
      <c r="R671" s="16" t="b">
        <v>0</v>
      </c>
      <c r="S671" s="16">
        <v>1</v>
      </c>
      <c r="T671" s="16" t="s">
        <v>91</v>
      </c>
      <c r="U671" s="16">
        <v>999</v>
      </c>
      <c r="V671" s="16" t="s">
        <v>370</v>
      </c>
      <c r="W671" s="16">
        <v>31425000</v>
      </c>
      <c r="Y671" s="16" t="s">
        <v>565</v>
      </c>
      <c r="Z671" s="16" t="s">
        <v>440</v>
      </c>
      <c r="AA671" t="str" s="16">
        <v>击杀妖兽、探索秘境或遗迹可得；宗门暂不供应此品质。</v>
      </c>
      <c r="AB671" s="36">
        <v>11421000</v>
      </c>
      <c r="AC671" s="16" t="s">
        <v>374</v>
      </c>
      <c r="AD671" s="16">
        <v>40005</v>
      </c>
      <c r="AF671">
        <v>70005</v>
      </c>
      <c r="AH671">
        <v>1800</v>
      </c>
      <c r="AI671" s="32" t="s">
        <v>364</v>
      </c>
      <c r="AJ671" s="16" t="s">
        <v>369</v>
      </c>
      <c r="AK671" s="16" t="s">
        <v>335</v>
      </c>
    </row>
    <row r="672" spans="2:37">
      <c r="B672" s="16" t="n">
        <f>10000000+INDEX(编号表!$B:$B,MATCH(F672,编号表!$A:$A,0))*100000+INDEX(编号表!$F:$F,MATCH(D672,编号表!$E:$E,0))*1000+INDEX(编号表!$D:$D,MATCH(E672,编号表!$C:$C,0))*10000+G672</f>
        <v>11425001</v>
      </c>
      <c r="C672" s="16" t="s">
        <v>441</v>
      </c>
      <c r="D672" s="16" t="s">
        <v>111</v>
      </c>
      <c r="E672" s="16" t="s">
        <v>335</v>
      </c>
      <c r="F672" s="35" t="s">
        <v>438</v>
      </c>
      <c r="G672" s="16">
        <v>1</v>
      </c>
      <c r="I672" s="16">
        <v>60</v>
      </c>
      <c r="J672" t="str">
        <f t="shared" si="6"/>
        <v>大类_神品筑基灵植佐</v>
      </c>
      <c r="K672" s="16" t="s">
        <v>337</v>
      </c>
      <c r="L672" s="16">
        <v>1</v>
      </c>
      <c r="M672" s="16" t="s">
        <v>369</v>
      </c>
      <c r="O672" s="16">
        <v>0</v>
      </c>
      <c r="P672" s="16" t="b">
        <v>1</v>
      </c>
      <c r="R672" s="16" t="b">
        <v>0</v>
      </c>
      <c r="S672" s="16">
        <v>1</v>
      </c>
      <c r="T672" s="16" t="s">
        <v>91</v>
      </c>
      <c r="U672" s="16">
        <v>999</v>
      </c>
      <c r="V672" s="16" t="s">
        <v>370</v>
      </c>
      <c r="W672" s="16">
        <v>31425001</v>
      </c>
      <c r="Y672" s="16" t="s">
        <v>566</v>
      </c>
      <c r="Z672" s="16" t="s">
        <v>443</v>
      </c>
      <c r="AA672" t="str" s="16">
        <v>击杀妖兽、探索秘境或遗迹可得；宗门暂不供应此品质。</v>
      </c>
      <c r="AB672" s="36">
        <v>11421001</v>
      </c>
      <c r="AC672" s="16" t="s">
        <v>374</v>
      </c>
      <c r="AD672" s="16">
        <v>40005</v>
      </c>
      <c r="AF672">
        <v>70005</v>
      </c>
      <c r="AH672">
        <v>1800</v>
      </c>
      <c r="AI672" s="32" t="s">
        <v>364</v>
      </c>
      <c r="AJ672" s="16" t="s">
        <v>369</v>
      </c>
      <c r="AK672" s="16" t="s">
        <v>335</v>
      </c>
    </row>
    <row r="673" spans="2:37">
      <c r="B673" s="16" t="n">
        <f>10000000+INDEX(编号表!$B:$B,MATCH(F673,编号表!$A:$A,0))*100000+INDEX(编号表!$F:$F,MATCH(D673,编号表!$E:$E,0))*1000+INDEX(编号表!$D:$D,MATCH(E673,编号表!$C:$C,0))*10000+G673</f>
        <v>11425002</v>
      </c>
      <c r="C673" s="16" t="s">
        <v>444</v>
      </c>
      <c r="D673" s="16" t="s">
        <v>111</v>
      </c>
      <c r="E673" s="16" t="s">
        <v>335</v>
      </c>
      <c r="F673" s="35" t="s">
        <v>438</v>
      </c>
      <c r="G673" s="16">
        <v>2</v>
      </c>
      <c r="I673" s="16">
        <v>60</v>
      </c>
      <c r="J673" t="str">
        <f t="shared" si="6"/>
        <v>大类_神品筑基灵植佐</v>
      </c>
      <c r="K673" s="16" t="s">
        <v>337</v>
      </c>
      <c r="L673" s="16">
        <v>1</v>
      </c>
      <c r="M673" s="16" t="s">
        <v>369</v>
      </c>
      <c r="O673" s="16">
        <v>0</v>
      </c>
      <c r="P673" s="16" t="b">
        <v>1</v>
      </c>
      <c r="R673" s="16" t="b">
        <v>0</v>
      </c>
      <c r="S673" s="16">
        <v>1</v>
      </c>
      <c r="T673" s="16" t="s">
        <v>91</v>
      </c>
      <c r="U673" s="16">
        <v>999</v>
      </c>
      <c r="V673" s="16" t="s">
        <v>370</v>
      </c>
      <c r="W673" s="16">
        <v>31425002</v>
      </c>
      <c r="Y673" s="16" t="s">
        <v>567</v>
      </c>
      <c r="Z673" s="16" t="s">
        <v>446</v>
      </c>
      <c r="AA673" t="str" s="16">
        <v>击杀妖兽、探索秘境或遗迹可得；宗门暂不供应此品质。</v>
      </c>
      <c r="AB673" s="36">
        <v>11421002</v>
      </c>
      <c r="AC673" s="16" t="s">
        <v>374</v>
      </c>
      <c r="AD673" s="16">
        <v>40005</v>
      </c>
      <c r="AF673">
        <v>70005</v>
      </c>
      <c r="AH673">
        <v>1800</v>
      </c>
      <c r="AI673" s="32" t="s">
        <v>364</v>
      </c>
      <c r="AJ673" s="16" t="s">
        <v>369</v>
      </c>
      <c r="AK673" s="16" t="s">
        <v>335</v>
      </c>
    </row>
    <row r="674" spans="2:37">
      <c r="B674" s="16" t="n">
        <f>10000000+INDEX(编号表!$B:$B,MATCH(F674,编号表!$A:$A,0))*100000+INDEX(编号表!$F:$F,MATCH(D674,编号表!$E:$E,0))*1000+INDEX(编号表!$D:$D,MATCH(E674,编号表!$C:$C,0))*10000+G674</f>
        <v>11425003</v>
      </c>
      <c r="C674" s="16" t="s">
        <v>447</v>
      </c>
      <c r="D674" s="16" t="s">
        <v>111</v>
      </c>
      <c r="E674" s="16" t="s">
        <v>335</v>
      </c>
      <c r="F674" s="35" t="s">
        <v>438</v>
      </c>
      <c r="G674" s="16">
        <v>3</v>
      </c>
      <c r="I674" s="16">
        <v>60</v>
      </c>
      <c r="J674" t="str">
        <f t="shared" si="6"/>
        <v>大类_神品筑基灵植佐</v>
      </c>
      <c r="K674" s="16" t="s">
        <v>337</v>
      </c>
      <c r="L674" s="16">
        <v>1</v>
      </c>
      <c r="M674" s="16" t="s">
        <v>369</v>
      </c>
      <c r="O674" s="16">
        <v>0</v>
      </c>
      <c r="P674" s="16" t="b">
        <v>1</v>
      </c>
      <c r="R674" s="16" t="b">
        <v>0</v>
      </c>
      <c r="S674" s="16">
        <v>1</v>
      </c>
      <c r="T674" s="16" t="s">
        <v>91</v>
      </c>
      <c r="U674" s="16">
        <v>999</v>
      </c>
      <c r="V674" s="16" t="s">
        <v>370</v>
      </c>
      <c r="W674" s="16">
        <v>31425003</v>
      </c>
      <c r="Y674" s="16" t="s">
        <v>568</v>
      </c>
      <c r="Z674" s="16" t="s">
        <v>449</v>
      </c>
      <c r="AA674" t="str" s="16">
        <v>击杀妖兽、探索秘境或遗迹可得；宗门暂不供应此品质。</v>
      </c>
      <c r="AB674" s="36">
        <v>11421003</v>
      </c>
      <c r="AC674" s="16" t="s">
        <v>374</v>
      </c>
      <c r="AD674" s="16">
        <v>40005</v>
      </c>
      <c r="AF674">
        <v>70005</v>
      </c>
      <c r="AH674">
        <v>1800</v>
      </c>
      <c r="AI674" s="32" t="s">
        <v>364</v>
      </c>
      <c r="AJ674" s="16" t="s">
        <v>369</v>
      </c>
      <c r="AK674" s="16" t="s">
        <v>335</v>
      </c>
    </row>
    <row r="675" spans="2:37">
      <c r="B675" s="16" t="n">
        <f>10000000+INDEX(编号表!$B:$B,MATCH(F675,编号表!$A:$A,0))*100000+INDEX(编号表!$F:$F,MATCH(D675,编号表!$E:$E,0))*1000+INDEX(编号表!$D:$D,MATCH(E675,编号表!$C:$C,0))*10000+G675</f>
        <v>11625000</v>
      </c>
      <c r="C675" s="16" t="s">
        <v>450</v>
      </c>
      <c r="D675" s="16" t="s">
        <v>111</v>
      </c>
      <c r="E675" s="16" t="s">
        <v>335</v>
      </c>
      <c r="F675" s="35" t="s">
        <v>451</v>
      </c>
      <c r="G675" s="16">
        <v>0</v>
      </c>
      <c r="I675" s="16">
        <v>60</v>
      </c>
      <c r="J675" t="str">
        <f t="shared" si="6"/>
        <v>大类_神品筑基灵植丹头</v>
      </c>
      <c r="K675" s="16" t="s">
        <v>337</v>
      </c>
      <c r="L675" s="16">
        <v>1</v>
      </c>
      <c r="M675" s="16" t="s">
        <v>369</v>
      </c>
      <c r="O675" s="16">
        <v>0</v>
      </c>
      <c r="P675" s="16" t="b">
        <v>1</v>
      </c>
      <c r="R675" s="16" t="b">
        <v>0</v>
      </c>
      <c r="S675" s="16">
        <v>1</v>
      </c>
      <c r="T675" s="16" t="s">
        <v>91</v>
      </c>
      <c r="U675" s="16">
        <v>999</v>
      </c>
      <c r="V675" s="16" t="s">
        <v>370</v>
      </c>
      <c r="W675" s="16">
        <v>31625000</v>
      </c>
      <c r="Y675" s="16" t="s">
        <v>569</v>
      </c>
      <c r="Z675" s="16" t="s">
        <v>453</v>
      </c>
      <c r="AA675" t="str" s="16">
        <v>击杀妖兽、探索秘境或遗迹可得；宗门暂不供应此品质。</v>
      </c>
      <c r="AB675" s="36">
        <v>11621000</v>
      </c>
      <c r="AC675" s="16" t="s">
        <v>374</v>
      </c>
      <c r="AD675" s="16">
        <v>40005</v>
      </c>
      <c r="AF675">
        <v>70005</v>
      </c>
      <c r="AH675">
        <v>3600</v>
      </c>
      <c r="AI675" s="32" t="s">
        <v>364</v>
      </c>
      <c r="AJ675" s="16" t="s">
        <v>369</v>
      </c>
      <c r="AK675" s="16" t="s">
        <v>335</v>
      </c>
    </row>
    <row r="676" spans="2:37">
      <c r="B676" s="16" t="n">
        <f>10000000+INDEX(编号表!$B:$B,MATCH(F676,编号表!$A:$A,0))*100000+INDEX(编号表!$F:$F,MATCH(D676,编号表!$E:$E,0))*1000+INDEX(编号表!$D:$D,MATCH(E676,编号表!$C:$C,0))*10000+G676</f>
        <v>11625001</v>
      </c>
      <c r="C676" s="16" t="s">
        <v>454</v>
      </c>
      <c r="D676" s="16" t="s">
        <v>111</v>
      </c>
      <c r="E676" s="16" t="s">
        <v>335</v>
      </c>
      <c r="F676" s="35" t="s">
        <v>451</v>
      </c>
      <c r="G676" s="16">
        <v>1</v>
      </c>
      <c r="I676" s="16">
        <v>60</v>
      </c>
      <c r="J676" t="str">
        <f t="shared" si="6"/>
        <v>大类_神品筑基灵植丹头</v>
      </c>
      <c r="K676" s="16" t="s">
        <v>337</v>
      </c>
      <c r="L676" s="16">
        <v>1</v>
      </c>
      <c r="M676" s="16" t="s">
        <v>369</v>
      </c>
      <c r="O676" s="16">
        <v>0</v>
      </c>
      <c r="P676" s="16" t="b">
        <v>1</v>
      </c>
      <c r="R676" s="16" t="b">
        <v>0</v>
      </c>
      <c r="S676" s="16">
        <v>1</v>
      </c>
      <c r="T676" s="16" t="s">
        <v>91</v>
      </c>
      <c r="U676" s="16">
        <v>999</v>
      </c>
      <c r="V676" s="16" t="s">
        <v>370</v>
      </c>
      <c r="W676" s="16">
        <v>31625001</v>
      </c>
      <c r="Y676" s="16" t="s">
        <v>570</v>
      </c>
      <c r="Z676" s="16" t="s">
        <v>456</v>
      </c>
      <c r="AA676" t="str" s="16">
        <v>击杀妖兽、探索秘境或遗迹可得；宗门暂不供应此品质。</v>
      </c>
      <c r="AB676" s="36">
        <v>11621001</v>
      </c>
      <c r="AC676" s="16" t="s">
        <v>374</v>
      </c>
      <c r="AD676" s="16">
        <v>40005</v>
      </c>
      <c r="AF676">
        <v>70005</v>
      </c>
      <c r="AH676">
        <v>3600</v>
      </c>
      <c r="AI676" s="32" t="s">
        <v>364</v>
      </c>
      <c r="AJ676" s="16" t="s">
        <v>369</v>
      </c>
      <c r="AK676" s="16" t="s">
        <v>335</v>
      </c>
    </row>
    <row r="677" spans="2:37">
      <c r="B677" s="16" t="n">
        <f>10000000+INDEX(编号表!$B:$B,MATCH(F677,编号表!$A:$A,0))*100000+INDEX(编号表!$F:$F,MATCH(D677,编号表!$E:$E,0))*1000+INDEX(编号表!$D:$D,MATCH(E677,编号表!$C:$C,0))*10000+G677</f>
        <v>11625002</v>
      </c>
      <c r="C677" s="16" t="s">
        <v>457</v>
      </c>
      <c r="D677" s="16" t="s">
        <v>111</v>
      </c>
      <c r="E677" s="16" t="s">
        <v>335</v>
      </c>
      <c r="F677" s="35" t="s">
        <v>451</v>
      </c>
      <c r="G677" s="16">
        <v>2</v>
      </c>
      <c r="I677" s="16">
        <v>60</v>
      </c>
      <c r="J677" t="str">
        <f t="shared" si="6"/>
        <v>大类_神品筑基灵植丹头</v>
      </c>
      <c r="K677" s="16" t="s">
        <v>337</v>
      </c>
      <c r="L677" s="16">
        <v>1</v>
      </c>
      <c r="M677" s="16" t="s">
        <v>369</v>
      </c>
      <c r="O677" s="16">
        <v>0</v>
      </c>
      <c r="P677" s="16" t="b">
        <v>1</v>
      </c>
      <c r="R677" s="16" t="b">
        <v>0</v>
      </c>
      <c r="S677" s="16">
        <v>1</v>
      </c>
      <c r="T677" s="16" t="s">
        <v>91</v>
      </c>
      <c r="U677" s="16">
        <v>999</v>
      </c>
      <c r="V677" s="16" t="s">
        <v>370</v>
      </c>
      <c r="W677" s="16">
        <v>31625002</v>
      </c>
      <c r="Y677" s="16" t="s">
        <v>571</v>
      </c>
      <c r="Z677" s="16" t="s">
        <v>459</v>
      </c>
      <c r="AA677" t="str" s="16">
        <v>击杀妖兽、探索秘境或遗迹可得；宗门暂不供应此品质。</v>
      </c>
      <c r="AB677" s="36">
        <v>11621002</v>
      </c>
      <c r="AC677" s="16" t="s">
        <v>374</v>
      </c>
      <c r="AD677" s="16">
        <v>40005</v>
      </c>
      <c r="AF677">
        <v>70005</v>
      </c>
      <c r="AH677">
        <v>3600</v>
      </c>
      <c r="AI677" s="32" t="s">
        <v>364</v>
      </c>
      <c r="AJ677" s="16" t="s">
        <v>369</v>
      </c>
      <c r="AK677" s="16" t="s">
        <v>335</v>
      </c>
    </row>
    <row r="678" spans="2:37">
      <c r="B678" s="16" t="n">
        <f>10000000+INDEX(编号表!$B:$B,MATCH(F678,编号表!$A:$A,0))*100000+INDEX(编号表!$F:$F,MATCH(D678,编号表!$E:$E,0))*1000+INDEX(编号表!$D:$D,MATCH(E678,编号表!$C:$C,0))*10000+G678</f>
        <v>11226000</v>
      </c>
      <c r="C678" s="16" t="s">
        <v>367</v>
      </c>
      <c r="D678" s="16" t="s">
        <v>114</v>
      </c>
      <c r="E678" s="16" t="s">
        <v>335</v>
      </c>
      <c r="F678" s="35" t="s">
        <v>368</v>
      </c>
      <c r="G678" s="16">
        <v>0</v>
      </c>
      <c r="I678" s="16">
        <v>60</v>
      </c>
      <c r="J678" t="str">
        <f t="shared" si="6"/>
        <v>大类_道品筑基灵植君</v>
      </c>
      <c r="K678" s="16" t="s">
        <v>337</v>
      </c>
      <c r="L678" s="16">
        <v>1</v>
      </c>
      <c r="M678" s="16" t="s">
        <v>369</v>
      </c>
      <c r="O678" s="16">
        <v>0</v>
      </c>
      <c r="P678" s="16" t="b">
        <v>1</v>
      </c>
      <c r="R678" s="16" t="b">
        <v>0</v>
      </c>
      <c r="S678" s="16">
        <v>1</v>
      </c>
      <c r="T678" s="16" t="s">
        <v>91</v>
      </c>
      <c r="U678" s="16">
        <v>999</v>
      </c>
      <c r="V678" s="16" t="s">
        <v>370</v>
      </c>
      <c r="W678" s="16">
        <v>31226000</v>
      </c>
      <c r="Y678" s="16" t="s">
        <v>572</v>
      </c>
      <c r="Z678" s="16" t="s">
        <v>372</v>
      </c>
      <c r="AA678" t="str" s="16">
        <v>击杀妖兽、探索秘境或遗迹可得；宗门暂不供应此品质。</v>
      </c>
      <c r="AB678" s="36">
        <v>11221000</v>
      </c>
      <c r="AC678" s="16" t="s">
        <v>374</v>
      </c>
      <c r="AD678" s="16">
        <v>40006</v>
      </c>
      <c r="AF678">
        <v>70006</v>
      </c>
      <c r="AH678">
        <v>37800</v>
      </c>
      <c r="AI678" s="32" t="s">
        <v>364</v>
      </c>
      <c r="AJ678" s="16" t="s">
        <v>369</v>
      </c>
      <c r="AK678" s="16" t="s">
        <v>335</v>
      </c>
    </row>
    <row r="679" spans="2:37">
      <c r="B679" s="16" t="n">
        <f>10000000+INDEX(编号表!$B:$B,MATCH(F679,编号表!$A:$A,0))*100000+INDEX(编号表!$F:$F,MATCH(D679,编号表!$E:$E,0))*1000+INDEX(编号表!$D:$D,MATCH(E679,编号表!$C:$C,0))*10000+G679</f>
        <v>11326000</v>
      </c>
      <c r="C679" s="16" t="s">
        <v>375</v>
      </c>
      <c r="D679" s="16" t="s">
        <v>114</v>
      </c>
      <c r="E679" s="16" t="s">
        <v>335</v>
      </c>
      <c r="F679" s="35" t="s">
        <v>376</v>
      </c>
      <c r="G679" s="16">
        <v>0</v>
      </c>
      <c r="I679" s="16">
        <v>60</v>
      </c>
      <c r="J679" t="str">
        <f t="shared" si="6"/>
        <v>大类_道品筑基灵植臣</v>
      </c>
      <c r="K679" s="16" t="s">
        <v>337</v>
      </c>
      <c r="L679" s="16">
        <v>1</v>
      </c>
      <c r="M679" s="16" t="s">
        <v>369</v>
      </c>
      <c r="O679" s="16">
        <v>0</v>
      </c>
      <c r="P679" s="16" t="b">
        <v>1</v>
      </c>
      <c r="R679" s="16" t="b">
        <v>0</v>
      </c>
      <c r="S679" s="16">
        <v>1</v>
      </c>
      <c r="T679" s="16" t="s">
        <v>91</v>
      </c>
      <c r="U679" s="16">
        <v>999</v>
      </c>
      <c r="V679" s="16" t="s">
        <v>370</v>
      </c>
      <c r="W679" s="16">
        <v>31326000</v>
      </c>
      <c r="Y679" s="16" t="s">
        <v>573</v>
      </c>
      <c r="Z679" s="16" t="s">
        <v>378</v>
      </c>
      <c r="AA679" t="str" s="16">
        <v>击杀妖兽、探索秘境或遗迹可得；宗门暂不供应此品质。</v>
      </c>
      <c r="AB679" s="36">
        <v>11321000</v>
      </c>
      <c r="AC679" s="16" t="s">
        <v>374</v>
      </c>
      <c r="AD679" s="16">
        <v>40006</v>
      </c>
      <c r="AF679">
        <v>70006</v>
      </c>
      <c r="AH679">
        <v>12600</v>
      </c>
      <c r="AI679" s="32" t="s">
        <v>364</v>
      </c>
      <c r="AJ679" s="16" t="s">
        <v>369</v>
      </c>
      <c r="AK679" s="16" t="s">
        <v>335</v>
      </c>
    </row>
    <row r="680" spans="2:37">
      <c r="B680" s="16" t="n">
        <f>10000000+INDEX(编号表!$B:$B,MATCH(F680,编号表!$A:$A,0))*100000+INDEX(编号表!$F:$F,MATCH(D680,编号表!$E:$E,0))*1000+INDEX(编号表!$D:$D,MATCH(E680,编号表!$C:$C,0))*10000+G680</f>
        <v>11326001</v>
      </c>
      <c r="C680" s="16" t="s">
        <v>379</v>
      </c>
      <c r="D680" s="16" t="s">
        <v>114</v>
      </c>
      <c r="E680" s="16" t="s">
        <v>335</v>
      </c>
      <c r="F680" s="35" t="s">
        <v>376</v>
      </c>
      <c r="G680" s="16">
        <v>1</v>
      </c>
      <c r="I680" s="16">
        <v>60</v>
      </c>
      <c r="J680" t="str">
        <f t="shared" si="6"/>
        <v>大类_道品筑基灵植臣</v>
      </c>
      <c r="K680" s="16" t="s">
        <v>337</v>
      </c>
      <c r="L680" s="16">
        <v>1</v>
      </c>
      <c r="M680" s="16" t="s">
        <v>369</v>
      </c>
      <c r="O680" s="16">
        <v>0</v>
      </c>
      <c r="P680" s="16" t="b">
        <v>1</v>
      </c>
      <c r="R680" s="16" t="b">
        <v>0</v>
      </c>
      <c r="S680" s="16">
        <v>1</v>
      </c>
      <c r="T680" s="16" t="s">
        <v>91</v>
      </c>
      <c r="U680" s="16">
        <v>999</v>
      </c>
      <c r="V680" s="16" t="s">
        <v>370</v>
      </c>
      <c r="W680" s="16">
        <v>31326001</v>
      </c>
      <c r="Y680" s="16" t="s">
        <v>574</v>
      </c>
      <c r="Z680" s="16" t="s">
        <v>381</v>
      </c>
      <c r="AA680" t="str" s="16">
        <v>击杀妖兽、探索秘境或遗迹可得；宗门暂不供应此品质。</v>
      </c>
      <c r="AB680" s="36">
        <v>11321001</v>
      </c>
      <c r="AC680" s="16" t="s">
        <v>374</v>
      </c>
      <c r="AD680" s="16">
        <v>40006</v>
      </c>
      <c r="AF680">
        <v>70006</v>
      </c>
      <c r="AH680">
        <v>12600</v>
      </c>
      <c r="AI680" s="32" t="s">
        <v>364</v>
      </c>
      <c r="AJ680" s="16" t="s">
        <v>369</v>
      </c>
      <c r="AK680" s="16" t="s">
        <v>335</v>
      </c>
    </row>
    <row r="681" spans="2:37">
      <c r="B681" s="16" t="n">
        <f>10000000+INDEX(编号表!$B:$B,MATCH(F681,编号表!$A:$A,0))*100000+INDEX(编号表!$F:$F,MATCH(D681,编号表!$E:$E,0))*1000+INDEX(编号表!$D:$D,MATCH(E681,编号表!$C:$C,0))*10000+G681</f>
        <v>11326002</v>
      </c>
      <c r="C681" s="16" t="s">
        <v>382</v>
      </c>
      <c r="D681" s="16" t="s">
        <v>114</v>
      </c>
      <c r="E681" s="16" t="s">
        <v>335</v>
      </c>
      <c r="F681" s="35" t="s">
        <v>376</v>
      </c>
      <c r="G681" s="16">
        <v>2</v>
      </c>
      <c r="I681" s="16">
        <v>60</v>
      </c>
      <c r="J681" t="str">
        <f t="shared" si="6"/>
        <v>大类_道品筑基灵植臣</v>
      </c>
      <c r="K681" s="16" t="s">
        <v>337</v>
      </c>
      <c r="L681" s="16">
        <v>1</v>
      </c>
      <c r="M681" s="16" t="s">
        <v>369</v>
      </c>
      <c r="O681" s="16">
        <v>0</v>
      </c>
      <c r="P681" s="16" t="b">
        <v>1</v>
      </c>
      <c r="R681" s="16" t="b">
        <v>0</v>
      </c>
      <c r="S681" s="16">
        <v>1</v>
      </c>
      <c r="T681" s="16" t="s">
        <v>91</v>
      </c>
      <c r="U681" s="16">
        <v>999</v>
      </c>
      <c r="V681" s="16" t="s">
        <v>370</v>
      </c>
      <c r="W681" s="16">
        <v>31326002</v>
      </c>
      <c r="Y681" s="16" t="s">
        <v>575</v>
      </c>
      <c r="Z681" s="16" t="s">
        <v>384</v>
      </c>
      <c r="AA681" t="str" s="16">
        <v>击杀妖兽、探索秘境或遗迹可得；宗门暂不供应此品质。</v>
      </c>
      <c r="AB681" s="36">
        <v>11321002</v>
      </c>
      <c r="AC681" s="16" t="s">
        <v>374</v>
      </c>
      <c r="AD681" s="16">
        <v>40006</v>
      </c>
      <c r="AF681">
        <v>70006</v>
      </c>
      <c r="AH681">
        <v>12600</v>
      </c>
      <c r="AI681" s="32" t="s">
        <v>364</v>
      </c>
      <c r="AJ681" s="16" t="s">
        <v>369</v>
      </c>
      <c r="AK681" s="16" t="s">
        <v>335</v>
      </c>
    </row>
    <row r="682" spans="2:37">
      <c r="B682" s="16" t="n">
        <f>10000000+INDEX(编号表!$B:$B,MATCH(F682,编号表!$A:$A,0))*100000+INDEX(编号表!$F:$F,MATCH(D682,编号表!$E:$E,0))*1000+INDEX(编号表!$D:$D,MATCH(E682,编号表!$C:$C,0))*10000+G682</f>
        <v>11326003</v>
      </c>
      <c r="C682" s="16" t="s">
        <v>385</v>
      </c>
      <c r="D682" s="16" t="s">
        <v>114</v>
      </c>
      <c r="E682" s="16" t="s">
        <v>335</v>
      </c>
      <c r="F682" s="35" t="s">
        <v>376</v>
      </c>
      <c r="G682" s="16">
        <v>3</v>
      </c>
      <c r="I682" s="16">
        <v>60</v>
      </c>
      <c r="J682" t="str">
        <f t="shared" si="6"/>
        <v>大类_道品筑基灵植臣</v>
      </c>
      <c r="K682" s="16" t="s">
        <v>337</v>
      </c>
      <c r="L682" s="16">
        <v>1</v>
      </c>
      <c r="M682" s="16" t="s">
        <v>369</v>
      </c>
      <c r="O682" s="16">
        <v>0</v>
      </c>
      <c r="P682" s="16" t="b">
        <v>1</v>
      </c>
      <c r="R682" s="16" t="b">
        <v>0</v>
      </c>
      <c r="S682" s="16">
        <v>1</v>
      </c>
      <c r="T682" s="16" t="s">
        <v>91</v>
      </c>
      <c r="U682" s="16">
        <v>999</v>
      </c>
      <c r="V682" s="16" t="s">
        <v>370</v>
      </c>
      <c r="W682" s="16">
        <v>31326003</v>
      </c>
      <c r="Y682" s="16" t="s">
        <v>576</v>
      </c>
      <c r="Z682" s="16" t="s">
        <v>387</v>
      </c>
      <c r="AA682" t="str" s="16">
        <v>击杀妖兽、探索秘境或遗迹可得；宗门暂不供应此品质。</v>
      </c>
      <c r="AB682" s="36">
        <v>11321003</v>
      </c>
      <c r="AC682" s="16" t="s">
        <v>374</v>
      </c>
      <c r="AD682" s="16">
        <v>40006</v>
      </c>
      <c r="AF682">
        <v>70006</v>
      </c>
      <c r="AH682">
        <v>12600</v>
      </c>
      <c r="AI682" s="32" t="s">
        <v>364</v>
      </c>
      <c r="AJ682" s="16" t="s">
        <v>369</v>
      </c>
      <c r="AK682" s="16" t="s">
        <v>335</v>
      </c>
    </row>
    <row r="683" spans="2:37">
      <c r="B683" s="16" t="n">
        <f>10000000+INDEX(编号表!$B:$B,MATCH(F683,编号表!$A:$A,0))*100000+INDEX(编号表!$F:$F,MATCH(D683,编号表!$E:$E,0))*1000+INDEX(编号表!$D:$D,MATCH(E683,编号表!$C:$C,0))*10000+G683</f>
        <v>11326004</v>
      </c>
      <c r="C683" s="16" t="s">
        <v>388</v>
      </c>
      <c r="D683" s="16" t="s">
        <v>114</v>
      </c>
      <c r="E683" s="16" t="s">
        <v>335</v>
      </c>
      <c r="F683" s="35" t="s">
        <v>376</v>
      </c>
      <c r="G683" s="16">
        <v>4</v>
      </c>
      <c r="I683" s="16">
        <v>60</v>
      </c>
      <c r="J683" t="str">
        <f t="shared" si="6"/>
        <v>大类_道品筑基灵植臣</v>
      </c>
      <c r="K683" s="16" t="s">
        <v>337</v>
      </c>
      <c r="L683" s="16">
        <v>1</v>
      </c>
      <c r="M683" s="16" t="s">
        <v>369</v>
      </c>
      <c r="O683" s="16">
        <v>0</v>
      </c>
      <c r="P683" s="16" t="b">
        <v>1</v>
      </c>
      <c r="R683" s="16" t="b">
        <v>0</v>
      </c>
      <c r="S683" s="16">
        <v>1</v>
      </c>
      <c r="T683" s="16" t="s">
        <v>91</v>
      </c>
      <c r="U683" s="16">
        <v>999</v>
      </c>
      <c r="V683" s="16" t="s">
        <v>370</v>
      </c>
      <c r="W683" s="16">
        <v>31326004</v>
      </c>
      <c r="Y683" s="16" t="s">
        <v>577</v>
      </c>
      <c r="Z683" s="16" t="s">
        <v>390</v>
      </c>
      <c r="AA683" t="str" s="16">
        <v>击杀妖兽、探索秘境或遗迹可得；宗门暂不供应此品质。</v>
      </c>
      <c r="AB683" s="36">
        <v>11321004</v>
      </c>
      <c r="AC683" s="16" t="s">
        <v>374</v>
      </c>
      <c r="AD683" s="16">
        <v>40006</v>
      </c>
      <c r="AF683">
        <v>70006</v>
      </c>
      <c r="AH683">
        <v>12600</v>
      </c>
      <c r="AI683" s="32" t="s">
        <v>364</v>
      </c>
      <c r="AJ683" s="16" t="s">
        <v>369</v>
      </c>
      <c r="AK683" s="16" t="s">
        <v>335</v>
      </c>
    </row>
    <row r="684" spans="2:37">
      <c r="B684" s="16" t="n">
        <f>10000000+INDEX(编号表!$B:$B,MATCH(F684,编号表!$A:$A,0))*100000+INDEX(编号表!$F:$F,MATCH(D684,编号表!$E:$E,0))*1000+INDEX(编号表!$D:$D,MATCH(E684,编号表!$C:$C,0))*10000+G684</f>
        <v>11326005</v>
      </c>
      <c r="C684" s="16" t="s">
        <v>391</v>
      </c>
      <c r="D684" s="16" t="s">
        <v>114</v>
      </c>
      <c r="E684" s="16" t="s">
        <v>335</v>
      </c>
      <c r="F684" s="35" t="s">
        <v>376</v>
      </c>
      <c r="G684" s="16">
        <v>5</v>
      </c>
      <c r="I684" s="16">
        <v>60</v>
      </c>
      <c r="J684" t="str">
        <f t="shared" si="6"/>
        <v>大类_道品筑基灵植臣</v>
      </c>
      <c r="K684" s="16" t="s">
        <v>337</v>
      </c>
      <c r="L684" s="16">
        <v>1</v>
      </c>
      <c r="M684" s="16" t="s">
        <v>369</v>
      </c>
      <c r="O684" s="16">
        <v>0</v>
      </c>
      <c r="P684" s="16" t="b">
        <v>1</v>
      </c>
      <c r="R684" s="16" t="b">
        <v>0</v>
      </c>
      <c r="S684" s="16">
        <v>1</v>
      </c>
      <c r="T684" s="16" t="s">
        <v>91</v>
      </c>
      <c r="U684" s="16">
        <v>999</v>
      </c>
      <c r="V684" s="16" t="s">
        <v>370</v>
      </c>
      <c r="W684" s="16">
        <v>31326005</v>
      </c>
      <c r="Y684" s="16" t="s">
        <v>578</v>
      </c>
      <c r="Z684" s="16" t="s">
        <v>393</v>
      </c>
      <c r="AA684" t="str" s="16">
        <v>击杀妖兽、探索秘境或遗迹可得；宗门暂不供应此品质。</v>
      </c>
      <c r="AB684" s="36">
        <v>11321005</v>
      </c>
      <c r="AC684" s="16" t="s">
        <v>374</v>
      </c>
      <c r="AD684" s="16">
        <v>40006</v>
      </c>
      <c r="AF684">
        <v>70006</v>
      </c>
      <c r="AH684">
        <v>12600</v>
      </c>
      <c r="AI684" s="32" t="s">
        <v>364</v>
      </c>
      <c r="AJ684" s="16" t="s">
        <v>369</v>
      </c>
      <c r="AK684" s="16" t="s">
        <v>335</v>
      </c>
    </row>
    <row r="685" spans="2:37">
      <c r="B685" s="16" t="n">
        <f>10000000+INDEX(编号表!$B:$B,MATCH(F685,编号表!$A:$A,0))*100000+INDEX(编号表!$F:$F,MATCH(D685,编号表!$E:$E,0))*1000+INDEX(编号表!$D:$D,MATCH(E685,编号表!$C:$C,0))*10000+G685</f>
        <v>11326006</v>
      </c>
      <c r="C685" s="16" t="s">
        <v>394</v>
      </c>
      <c r="D685" s="16" t="s">
        <v>114</v>
      </c>
      <c r="E685" s="16" t="s">
        <v>335</v>
      </c>
      <c r="F685" s="35" t="s">
        <v>376</v>
      </c>
      <c r="G685" s="16">
        <v>6</v>
      </c>
      <c r="I685" s="16">
        <v>60</v>
      </c>
      <c r="J685" t="str">
        <f t="shared" si="6"/>
        <v>大类_道品筑基灵植臣</v>
      </c>
      <c r="K685" s="16" t="s">
        <v>337</v>
      </c>
      <c r="L685" s="16">
        <v>1</v>
      </c>
      <c r="M685" s="16" t="s">
        <v>369</v>
      </c>
      <c r="O685" s="16">
        <v>0</v>
      </c>
      <c r="P685" s="16" t="b">
        <v>1</v>
      </c>
      <c r="R685" s="16" t="b">
        <v>0</v>
      </c>
      <c r="S685" s="16">
        <v>1</v>
      </c>
      <c r="T685" s="16" t="s">
        <v>91</v>
      </c>
      <c r="U685" s="16">
        <v>999</v>
      </c>
      <c r="V685" s="16" t="s">
        <v>370</v>
      </c>
      <c r="W685" s="16">
        <v>31326006</v>
      </c>
      <c r="Y685" s="16" t="s">
        <v>579</v>
      </c>
      <c r="Z685" s="16" t="s">
        <v>396</v>
      </c>
      <c r="AA685" t="str" s="16">
        <v>击杀妖兽、探索秘境或遗迹可得；宗门暂不供应此品质。</v>
      </c>
      <c r="AB685" s="36">
        <v>11321006</v>
      </c>
      <c r="AC685" s="16" t="s">
        <v>374</v>
      </c>
      <c r="AD685" s="16">
        <v>40006</v>
      </c>
      <c r="AF685">
        <v>70006</v>
      </c>
      <c r="AH685">
        <v>12600</v>
      </c>
      <c r="AI685" s="32" t="s">
        <v>364</v>
      </c>
      <c r="AJ685" s="16" t="s">
        <v>369</v>
      </c>
      <c r="AK685" s="16" t="s">
        <v>335</v>
      </c>
    </row>
    <row r="686" spans="2:37">
      <c r="B686" s="16" t="n">
        <f>10000000+INDEX(编号表!$B:$B,MATCH(F686,编号表!$A:$A,0))*100000+INDEX(编号表!$F:$F,MATCH(D686,编号表!$E:$E,0))*1000+INDEX(编号表!$D:$D,MATCH(E686,编号表!$C:$C,0))*10000+G686</f>
        <v>11326007</v>
      </c>
      <c r="C686" s="16" t="s">
        <v>397</v>
      </c>
      <c r="D686" s="16" t="s">
        <v>114</v>
      </c>
      <c r="E686" s="16" t="s">
        <v>335</v>
      </c>
      <c r="F686" s="35" t="s">
        <v>376</v>
      </c>
      <c r="G686" s="16">
        <v>7</v>
      </c>
      <c r="I686" s="16">
        <v>60</v>
      </c>
      <c r="J686" t="str">
        <f t="shared" si="6"/>
        <v>大类_道品筑基灵植臣</v>
      </c>
      <c r="K686" s="16" t="s">
        <v>337</v>
      </c>
      <c r="L686" s="16">
        <v>1</v>
      </c>
      <c r="M686" s="16" t="s">
        <v>369</v>
      </c>
      <c r="O686" s="16">
        <v>0</v>
      </c>
      <c r="P686" s="16" t="b">
        <v>1</v>
      </c>
      <c r="R686" s="16" t="b">
        <v>0</v>
      </c>
      <c r="S686" s="16">
        <v>1</v>
      </c>
      <c r="T686" s="16" t="s">
        <v>91</v>
      </c>
      <c r="U686" s="16">
        <v>999</v>
      </c>
      <c r="V686" s="16" t="s">
        <v>370</v>
      </c>
      <c r="W686" s="16">
        <v>31326007</v>
      </c>
      <c r="Y686" s="16" t="s">
        <v>580</v>
      </c>
      <c r="Z686" s="16" t="s">
        <v>399</v>
      </c>
      <c r="AA686" t="str" s="16">
        <v>击杀妖兽、探索秘境或遗迹可得；宗门暂不供应此品质。</v>
      </c>
      <c r="AB686" s="36">
        <v>11321007</v>
      </c>
      <c r="AC686" s="16" t="s">
        <v>374</v>
      </c>
      <c r="AD686" s="16">
        <v>40006</v>
      </c>
      <c r="AF686">
        <v>70006</v>
      </c>
      <c r="AH686">
        <v>12600</v>
      </c>
      <c r="AI686" s="32" t="s">
        <v>364</v>
      </c>
      <c r="AJ686" s="16" t="s">
        <v>369</v>
      </c>
      <c r="AK686" s="16" t="s">
        <v>335</v>
      </c>
    </row>
    <row r="687" spans="2:37">
      <c r="B687" s="16" t="n">
        <f>10000000+INDEX(编号表!$B:$B,MATCH(F687,编号表!$A:$A,0))*100000+INDEX(编号表!$F:$F,MATCH(D687,编号表!$E:$E,0))*1000+INDEX(编号表!$D:$D,MATCH(E687,编号表!$C:$C,0))*10000+G687</f>
        <v>11326008</v>
      </c>
      <c r="C687" s="16" t="s">
        <v>400</v>
      </c>
      <c r="D687" s="16" t="s">
        <v>114</v>
      </c>
      <c r="E687" s="16" t="s">
        <v>335</v>
      </c>
      <c r="F687" s="35" t="s">
        <v>376</v>
      </c>
      <c r="G687" s="16">
        <v>8</v>
      </c>
      <c r="I687" s="16">
        <v>60</v>
      </c>
      <c r="J687" t="str">
        <f t="shared" si="6"/>
        <v>大类_道品筑基灵植臣</v>
      </c>
      <c r="K687" s="16" t="s">
        <v>337</v>
      </c>
      <c r="L687" s="16">
        <v>1</v>
      </c>
      <c r="M687" s="16" t="s">
        <v>369</v>
      </c>
      <c r="O687" s="16">
        <v>0</v>
      </c>
      <c r="P687" s="16" t="b">
        <v>1</v>
      </c>
      <c r="R687" s="16" t="b">
        <v>0</v>
      </c>
      <c r="S687" s="16">
        <v>1</v>
      </c>
      <c r="T687" s="16" t="s">
        <v>91</v>
      </c>
      <c r="U687" s="16">
        <v>999</v>
      </c>
      <c r="V687" s="16" t="s">
        <v>370</v>
      </c>
      <c r="W687" s="16">
        <v>31326008</v>
      </c>
      <c r="Y687" s="16" t="s">
        <v>581</v>
      </c>
      <c r="Z687" s="16" t="s">
        <v>402</v>
      </c>
      <c r="AA687" t="str" s="16">
        <v>击杀妖兽、探索秘境或遗迹可得；宗门暂不供应此品质。</v>
      </c>
      <c r="AB687" s="36">
        <v>11321008</v>
      </c>
      <c r="AC687" s="16" t="s">
        <v>374</v>
      </c>
      <c r="AD687" s="16">
        <v>40006</v>
      </c>
      <c r="AF687">
        <v>70006</v>
      </c>
      <c r="AH687">
        <v>12600</v>
      </c>
      <c r="AI687" s="32" t="s">
        <v>364</v>
      </c>
      <c r="AJ687" s="16" t="s">
        <v>369</v>
      </c>
      <c r="AK687" s="16" t="s">
        <v>335</v>
      </c>
    </row>
    <row r="688" spans="2:37">
      <c r="B688" s="16" t="n">
        <f>10000000+INDEX(编号表!$B:$B,MATCH(F688,编号表!$A:$A,0))*100000+INDEX(编号表!$F:$F,MATCH(D688,编号表!$E:$E,0))*1000+INDEX(编号表!$D:$D,MATCH(E688,编号表!$C:$C,0))*10000+G688</f>
        <v>11326009</v>
      </c>
      <c r="C688" s="16" t="s">
        <v>403</v>
      </c>
      <c r="D688" s="16" t="s">
        <v>114</v>
      </c>
      <c r="E688" s="16" t="s">
        <v>335</v>
      </c>
      <c r="F688" s="35" t="s">
        <v>376</v>
      </c>
      <c r="G688" s="16">
        <v>9</v>
      </c>
      <c r="I688" s="16">
        <v>60</v>
      </c>
      <c r="J688" t="str">
        <f t="shared" si="6"/>
        <v>大类_道品筑基灵植臣</v>
      </c>
      <c r="K688" s="16" t="s">
        <v>337</v>
      </c>
      <c r="L688" s="16">
        <v>1</v>
      </c>
      <c r="M688" s="16" t="s">
        <v>369</v>
      </c>
      <c r="O688" s="16">
        <v>0</v>
      </c>
      <c r="P688" s="16" t="b">
        <v>1</v>
      </c>
      <c r="R688" s="16" t="b">
        <v>0</v>
      </c>
      <c r="S688" s="16">
        <v>1</v>
      </c>
      <c r="T688" s="16" t="s">
        <v>91</v>
      </c>
      <c r="U688" s="16">
        <v>999</v>
      </c>
      <c r="V688" s="16" t="s">
        <v>370</v>
      </c>
      <c r="W688" s="16">
        <v>31326009</v>
      </c>
      <c r="Y688" s="16" t="s">
        <v>582</v>
      </c>
      <c r="Z688" s="16" t="s">
        <v>405</v>
      </c>
      <c r="AA688" t="str" s="16">
        <v>击杀妖兽、探索秘境或遗迹可得；宗门暂不供应此品质。</v>
      </c>
      <c r="AB688" s="36">
        <v>11321009</v>
      </c>
      <c r="AC688" s="16" t="s">
        <v>374</v>
      </c>
      <c r="AD688" s="16">
        <v>40006</v>
      </c>
      <c r="AF688">
        <v>70006</v>
      </c>
      <c r="AH688">
        <v>12600</v>
      </c>
      <c r="AI688" s="32" t="s">
        <v>364</v>
      </c>
      <c r="AJ688" s="16" t="s">
        <v>369</v>
      </c>
      <c r="AK688" s="16" t="s">
        <v>335</v>
      </c>
    </row>
    <row r="689" spans="2:37">
      <c r="B689" s="16" t="n">
        <f>10000000+INDEX(编号表!$B:$B,MATCH(F689,编号表!$A:$A,0))*100000+INDEX(编号表!$F:$F,MATCH(D689,编号表!$E:$E,0))*1000+INDEX(编号表!$D:$D,MATCH(E689,编号表!$C:$C,0))*10000+G689</f>
        <v>11526000</v>
      </c>
      <c r="C689" s="16" t="s">
        <v>406</v>
      </c>
      <c r="D689" s="16" t="s">
        <v>114</v>
      </c>
      <c r="E689" s="16" t="s">
        <v>335</v>
      </c>
      <c r="F689" s="35" t="s">
        <v>407</v>
      </c>
      <c r="G689" s="16">
        <v>0</v>
      </c>
      <c r="I689" s="16">
        <v>60</v>
      </c>
      <c r="J689" t="str">
        <f t="shared" si="6"/>
        <v>大类_道品筑基灵植使</v>
      </c>
      <c r="K689" s="16" t="s">
        <v>337</v>
      </c>
      <c r="L689" s="16">
        <v>1</v>
      </c>
      <c r="M689" s="16" t="s">
        <v>369</v>
      </c>
      <c r="O689" s="16">
        <v>0</v>
      </c>
      <c r="P689" s="16" t="b">
        <v>1</v>
      </c>
      <c r="R689" s="16" t="b">
        <v>0</v>
      </c>
      <c r="S689" s="16">
        <v>1</v>
      </c>
      <c r="T689" s="16" t="s">
        <v>91</v>
      </c>
      <c r="U689" s="16">
        <v>999</v>
      </c>
      <c r="V689" s="16" t="s">
        <v>370</v>
      </c>
      <c r="W689" s="16">
        <v>31526000</v>
      </c>
      <c r="Y689" s="16" t="s">
        <v>583</v>
      </c>
      <c r="Z689" s="16" t="s">
        <v>409</v>
      </c>
      <c r="AA689" t="str" s="16">
        <v>击杀妖兽、探索秘境或遗迹可得；宗门暂不供应此品质。</v>
      </c>
      <c r="AB689" s="36">
        <v>11521000</v>
      </c>
      <c r="AC689" s="16" t="s">
        <v>374</v>
      </c>
      <c r="AD689" s="16">
        <v>40006</v>
      </c>
      <c r="AF689">
        <v>70006</v>
      </c>
      <c r="AH689">
        <v>12600</v>
      </c>
      <c r="AI689" s="32" t="s">
        <v>364</v>
      </c>
      <c r="AJ689" s="16" t="s">
        <v>369</v>
      </c>
      <c r="AK689" s="16" t="s">
        <v>335</v>
      </c>
    </row>
    <row r="690" spans="2:37">
      <c r="B690" s="16" t="n">
        <f>10000000+INDEX(编号表!$B:$B,MATCH(F690,编号表!$A:$A,0))*100000+INDEX(编号表!$F:$F,MATCH(D690,编号表!$E:$E,0))*1000+INDEX(编号表!$D:$D,MATCH(E690,编号表!$C:$C,0))*10000+G690</f>
        <v>11526001</v>
      </c>
      <c r="C690" s="16" t="s">
        <v>410</v>
      </c>
      <c r="D690" s="16" t="s">
        <v>114</v>
      </c>
      <c r="E690" s="16" t="s">
        <v>335</v>
      </c>
      <c r="F690" s="35" t="s">
        <v>407</v>
      </c>
      <c r="G690" s="16">
        <v>1</v>
      </c>
      <c r="I690" s="16">
        <v>60</v>
      </c>
      <c r="J690" t="str">
        <f t="shared" si="6"/>
        <v>大类_道品筑基灵植使</v>
      </c>
      <c r="K690" s="16" t="s">
        <v>337</v>
      </c>
      <c r="L690" s="16">
        <v>1</v>
      </c>
      <c r="M690" s="16" t="s">
        <v>369</v>
      </c>
      <c r="O690" s="16">
        <v>0</v>
      </c>
      <c r="P690" s="16" t="b">
        <v>1</v>
      </c>
      <c r="R690" s="16" t="b">
        <v>0</v>
      </c>
      <c r="S690" s="16">
        <v>1</v>
      </c>
      <c r="T690" s="16" t="s">
        <v>91</v>
      </c>
      <c r="U690" s="16">
        <v>999</v>
      </c>
      <c r="V690" s="16" t="s">
        <v>370</v>
      </c>
      <c r="W690" s="16">
        <v>31526001</v>
      </c>
      <c r="Y690" s="16" t="s">
        <v>584</v>
      </c>
      <c r="Z690" s="16" t="s">
        <v>412</v>
      </c>
      <c r="AA690" t="str" s="16">
        <v>击杀妖兽、探索秘境或遗迹可得；宗门暂不供应此品质。</v>
      </c>
      <c r="AB690" s="36">
        <v>11521001</v>
      </c>
      <c r="AC690" s="16" t="s">
        <v>374</v>
      </c>
      <c r="AD690" s="16">
        <v>40006</v>
      </c>
      <c r="AF690">
        <v>70006</v>
      </c>
      <c r="AH690">
        <v>12600</v>
      </c>
      <c r="AI690" s="32" t="s">
        <v>364</v>
      </c>
      <c r="AJ690" s="16" t="s">
        <v>369</v>
      </c>
      <c r="AK690" s="16" t="s">
        <v>335</v>
      </c>
    </row>
    <row r="691" spans="2:37">
      <c r="B691" s="16" t="n">
        <f>10000000+INDEX(编号表!$B:$B,MATCH(F691,编号表!$A:$A,0))*100000+INDEX(编号表!$F:$F,MATCH(D691,编号表!$E:$E,0))*1000+INDEX(编号表!$D:$D,MATCH(E691,编号表!$C:$C,0))*10000+G691</f>
        <v>11526002</v>
      </c>
      <c r="C691" s="16" t="s">
        <v>413</v>
      </c>
      <c r="D691" s="16" t="s">
        <v>114</v>
      </c>
      <c r="E691" s="16" t="s">
        <v>335</v>
      </c>
      <c r="F691" s="35" t="s">
        <v>407</v>
      </c>
      <c r="G691" s="16">
        <v>2</v>
      </c>
      <c r="I691" s="16">
        <v>60</v>
      </c>
      <c r="J691" t="str">
        <f t="shared" ref="J691:J754" si="7">"大类_"&amp;D691&amp;E691&amp;F691</f>
        <v>大类_道品筑基灵植使</v>
      </c>
      <c r="K691" s="16" t="s">
        <v>337</v>
      </c>
      <c r="L691" s="16">
        <v>1</v>
      </c>
      <c r="M691" s="16" t="s">
        <v>369</v>
      </c>
      <c r="O691" s="16">
        <v>0</v>
      </c>
      <c r="P691" s="16" t="b">
        <v>1</v>
      </c>
      <c r="R691" s="16" t="b">
        <v>0</v>
      </c>
      <c r="S691" s="16">
        <v>1</v>
      </c>
      <c r="T691" s="16" t="s">
        <v>91</v>
      </c>
      <c r="U691" s="16">
        <v>999</v>
      </c>
      <c r="V691" s="16" t="s">
        <v>370</v>
      </c>
      <c r="W691" s="16">
        <v>31526002</v>
      </c>
      <c r="Y691" s="16" t="s">
        <v>585</v>
      </c>
      <c r="Z691" s="16" t="s">
        <v>415</v>
      </c>
      <c r="AA691" t="str" s="16">
        <v>击杀妖兽、探索秘境或遗迹可得；宗门暂不供应此品质。</v>
      </c>
      <c r="AB691" s="36">
        <v>11521002</v>
      </c>
      <c r="AC691" s="16" t="s">
        <v>374</v>
      </c>
      <c r="AD691" s="16">
        <v>40006</v>
      </c>
      <c r="AF691">
        <v>70006</v>
      </c>
      <c r="AH691">
        <v>12600</v>
      </c>
      <c r="AI691" s="32" t="s">
        <v>364</v>
      </c>
      <c r="AJ691" s="16" t="s">
        <v>369</v>
      </c>
      <c r="AK691" s="16" t="s">
        <v>335</v>
      </c>
    </row>
    <row r="692" spans="2:37">
      <c r="B692" s="16" t="n">
        <f>10000000+INDEX(编号表!$B:$B,MATCH(F692,编号表!$A:$A,0))*100000+INDEX(编号表!$F:$F,MATCH(D692,编号表!$E:$E,0))*1000+INDEX(编号表!$D:$D,MATCH(E692,编号表!$C:$C,0))*10000+G692</f>
        <v>11526003</v>
      </c>
      <c r="C692" s="16" t="s">
        <v>416</v>
      </c>
      <c r="D692" s="16" t="s">
        <v>114</v>
      </c>
      <c r="E692" s="16" t="s">
        <v>335</v>
      </c>
      <c r="F692" s="35" t="s">
        <v>407</v>
      </c>
      <c r="G692" s="16">
        <v>3</v>
      </c>
      <c r="I692" s="16">
        <v>60</v>
      </c>
      <c r="J692" t="str">
        <f t="shared" si="7"/>
        <v>大类_道品筑基灵植使</v>
      </c>
      <c r="K692" s="16" t="s">
        <v>337</v>
      </c>
      <c r="L692" s="16">
        <v>1</v>
      </c>
      <c r="M692" s="16" t="s">
        <v>369</v>
      </c>
      <c r="O692" s="16">
        <v>0</v>
      </c>
      <c r="P692" s="16" t="b">
        <v>1</v>
      </c>
      <c r="R692" s="16" t="b">
        <v>0</v>
      </c>
      <c r="S692" s="16">
        <v>1</v>
      </c>
      <c r="T692" s="16" t="s">
        <v>91</v>
      </c>
      <c r="U692" s="16">
        <v>999</v>
      </c>
      <c r="V692" s="16" t="s">
        <v>370</v>
      </c>
      <c r="W692" s="16">
        <v>31526003</v>
      </c>
      <c r="Y692" s="16" t="s">
        <v>586</v>
      </c>
      <c r="Z692" s="16" t="s">
        <v>418</v>
      </c>
      <c r="AA692" t="str" s="16">
        <v>击杀妖兽、探索秘境或遗迹可得；宗门暂不供应此品质。</v>
      </c>
      <c r="AB692" s="36">
        <v>11521003</v>
      </c>
      <c r="AC692" s="16" t="s">
        <v>374</v>
      </c>
      <c r="AD692" s="16">
        <v>40006</v>
      </c>
      <c r="AF692">
        <v>70006</v>
      </c>
      <c r="AH692">
        <v>12600</v>
      </c>
      <c r="AI692" s="32" t="s">
        <v>364</v>
      </c>
      <c r="AJ692" s="16" t="s">
        <v>369</v>
      </c>
      <c r="AK692" s="16" t="s">
        <v>335</v>
      </c>
    </row>
    <row r="693" spans="2:37">
      <c r="B693" s="16" t="n">
        <f>10000000+INDEX(编号表!$B:$B,MATCH(F693,编号表!$A:$A,0))*100000+INDEX(编号表!$F:$F,MATCH(D693,编号表!$E:$E,0))*1000+INDEX(编号表!$D:$D,MATCH(E693,编号表!$C:$C,0))*10000+G693</f>
        <v>11526004</v>
      </c>
      <c r="C693" s="16" t="s">
        <v>419</v>
      </c>
      <c r="D693" s="16" t="s">
        <v>114</v>
      </c>
      <c r="E693" s="16" t="s">
        <v>335</v>
      </c>
      <c r="F693" s="35" t="s">
        <v>407</v>
      </c>
      <c r="G693" s="16">
        <v>4</v>
      </c>
      <c r="I693" s="16">
        <v>60</v>
      </c>
      <c r="J693" t="str">
        <f t="shared" si="7"/>
        <v>大类_道品筑基灵植使</v>
      </c>
      <c r="K693" s="16" t="s">
        <v>337</v>
      </c>
      <c r="L693" s="16">
        <v>1</v>
      </c>
      <c r="M693" s="16" t="s">
        <v>369</v>
      </c>
      <c r="O693" s="16">
        <v>0</v>
      </c>
      <c r="P693" s="16" t="b">
        <v>1</v>
      </c>
      <c r="R693" s="16" t="b">
        <v>0</v>
      </c>
      <c r="S693" s="16">
        <v>1</v>
      </c>
      <c r="T693" s="16" t="s">
        <v>91</v>
      </c>
      <c r="U693" s="16">
        <v>999</v>
      </c>
      <c r="V693" s="16" t="s">
        <v>370</v>
      </c>
      <c r="W693" s="16">
        <v>31526004</v>
      </c>
      <c r="Y693" s="16" t="s">
        <v>587</v>
      </c>
      <c r="Z693" s="16" t="s">
        <v>421</v>
      </c>
      <c r="AA693" t="str" s="16">
        <v>击杀妖兽、探索秘境或遗迹可得；宗门暂不供应此品质。</v>
      </c>
      <c r="AB693" s="36">
        <v>11521004</v>
      </c>
      <c r="AC693" s="16" t="s">
        <v>374</v>
      </c>
      <c r="AD693" s="16">
        <v>40006</v>
      </c>
      <c r="AF693">
        <v>70006</v>
      </c>
      <c r="AH693">
        <v>12600</v>
      </c>
      <c r="AI693" s="32" t="s">
        <v>364</v>
      </c>
      <c r="AJ693" s="16" t="s">
        <v>369</v>
      </c>
      <c r="AK693" s="16" t="s">
        <v>335</v>
      </c>
    </row>
    <row r="694" spans="2:37">
      <c r="B694" s="16" t="n">
        <f>10000000+INDEX(编号表!$B:$B,MATCH(F694,编号表!$A:$A,0))*100000+INDEX(编号表!$F:$F,MATCH(D694,编号表!$E:$E,0))*1000+INDEX(编号表!$D:$D,MATCH(E694,编号表!$C:$C,0))*10000+G694</f>
        <v>11526005</v>
      </c>
      <c r="C694" s="16" t="s">
        <v>422</v>
      </c>
      <c r="D694" s="16" t="s">
        <v>114</v>
      </c>
      <c r="E694" s="16" t="s">
        <v>335</v>
      </c>
      <c r="F694" s="35" t="s">
        <v>407</v>
      </c>
      <c r="G694" s="16">
        <v>5</v>
      </c>
      <c r="I694" s="16">
        <v>60</v>
      </c>
      <c r="J694" t="str">
        <f t="shared" si="7"/>
        <v>大类_道品筑基灵植使</v>
      </c>
      <c r="K694" s="16" t="s">
        <v>337</v>
      </c>
      <c r="L694" s="16">
        <v>1</v>
      </c>
      <c r="M694" s="16" t="s">
        <v>369</v>
      </c>
      <c r="O694" s="16">
        <v>0</v>
      </c>
      <c r="P694" s="16" t="b">
        <v>1</v>
      </c>
      <c r="R694" s="16" t="b">
        <v>0</v>
      </c>
      <c r="S694" s="16">
        <v>1</v>
      </c>
      <c r="T694" s="16" t="s">
        <v>91</v>
      </c>
      <c r="U694" s="16">
        <v>999</v>
      </c>
      <c r="V694" s="16" t="s">
        <v>370</v>
      </c>
      <c r="W694" s="16">
        <v>31526005</v>
      </c>
      <c r="Y694" s="16" t="s">
        <v>588</v>
      </c>
      <c r="Z694" s="16" t="s">
        <v>424</v>
      </c>
      <c r="AA694" t="str" s="16">
        <v>击杀妖兽、探索秘境或遗迹可得；宗门暂不供应此品质。</v>
      </c>
      <c r="AB694" s="36">
        <v>11521005</v>
      </c>
      <c r="AC694" s="16" t="s">
        <v>374</v>
      </c>
      <c r="AD694" s="16">
        <v>40006</v>
      </c>
      <c r="AF694">
        <v>70006</v>
      </c>
      <c r="AH694">
        <v>12600</v>
      </c>
      <c r="AI694" s="32" t="s">
        <v>364</v>
      </c>
      <c r="AJ694" s="16" t="s">
        <v>369</v>
      </c>
      <c r="AK694" s="16" t="s">
        <v>335</v>
      </c>
    </row>
    <row r="695" spans="2:37">
      <c r="B695" s="16" t="n">
        <f>10000000+INDEX(编号表!$B:$B,MATCH(F695,编号表!$A:$A,0))*100000+INDEX(编号表!$F:$F,MATCH(D695,编号表!$E:$E,0))*1000+INDEX(编号表!$D:$D,MATCH(E695,编号表!$C:$C,0))*10000+G695</f>
        <v>11526006</v>
      </c>
      <c r="C695" s="16" t="s">
        <v>425</v>
      </c>
      <c r="D695" s="16" t="s">
        <v>114</v>
      </c>
      <c r="E695" s="16" t="s">
        <v>335</v>
      </c>
      <c r="F695" s="35" t="s">
        <v>407</v>
      </c>
      <c r="G695" s="16">
        <v>6</v>
      </c>
      <c r="I695" s="16">
        <v>60</v>
      </c>
      <c r="J695" t="str">
        <f t="shared" si="7"/>
        <v>大类_道品筑基灵植使</v>
      </c>
      <c r="K695" s="16" t="s">
        <v>337</v>
      </c>
      <c r="L695" s="16">
        <v>1</v>
      </c>
      <c r="M695" s="16" t="s">
        <v>369</v>
      </c>
      <c r="O695" s="16">
        <v>0</v>
      </c>
      <c r="P695" s="16" t="b">
        <v>1</v>
      </c>
      <c r="R695" s="16" t="b">
        <v>0</v>
      </c>
      <c r="S695" s="16">
        <v>1</v>
      </c>
      <c r="T695" s="16" t="s">
        <v>91</v>
      </c>
      <c r="U695" s="16">
        <v>999</v>
      </c>
      <c r="V695" s="16" t="s">
        <v>370</v>
      </c>
      <c r="W695" s="16">
        <v>31526006</v>
      </c>
      <c r="Y695" s="16" t="s">
        <v>589</v>
      </c>
      <c r="Z695" s="16" t="s">
        <v>427</v>
      </c>
      <c r="AA695" t="str" s="16">
        <v>击杀妖兽、探索秘境或遗迹可得；宗门暂不供应此品质。</v>
      </c>
      <c r="AB695" s="36">
        <v>11521006</v>
      </c>
      <c r="AC695" s="16" t="s">
        <v>374</v>
      </c>
      <c r="AD695" s="16">
        <v>40006</v>
      </c>
      <c r="AF695">
        <v>70006</v>
      </c>
      <c r="AH695">
        <v>12600</v>
      </c>
      <c r="AI695" s="32" t="s">
        <v>364</v>
      </c>
      <c r="AJ695" s="16" t="s">
        <v>369</v>
      </c>
      <c r="AK695" s="16" t="s">
        <v>335</v>
      </c>
    </row>
    <row r="696" spans="2:37">
      <c r="B696" s="16" t="n">
        <f>10000000+INDEX(编号表!$B:$B,MATCH(F696,编号表!$A:$A,0))*100000+INDEX(编号表!$F:$F,MATCH(D696,编号表!$E:$E,0))*1000+INDEX(编号表!$D:$D,MATCH(E696,编号表!$C:$C,0))*10000+G696</f>
        <v>11526007</v>
      </c>
      <c r="C696" s="16" t="s">
        <v>428</v>
      </c>
      <c r="D696" s="16" t="s">
        <v>114</v>
      </c>
      <c r="E696" s="16" t="s">
        <v>335</v>
      </c>
      <c r="F696" s="35" t="s">
        <v>407</v>
      </c>
      <c r="G696" s="16">
        <v>7</v>
      </c>
      <c r="I696" s="16">
        <v>60</v>
      </c>
      <c r="J696" t="str">
        <f t="shared" si="7"/>
        <v>大类_道品筑基灵植使</v>
      </c>
      <c r="K696" s="16" t="s">
        <v>337</v>
      </c>
      <c r="L696" s="16">
        <v>1</v>
      </c>
      <c r="M696" s="16" t="s">
        <v>369</v>
      </c>
      <c r="O696" s="16">
        <v>0</v>
      </c>
      <c r="P696" s="16" t="b">
        <v>1</v>
      </c>
      <c r="R696" s="16" t="b">
        <v>0</v>
      </c>
      <c r="S696" s="16">
        <v>1</v>
      </c>
      <c r="T696" s="16" t="s">
        <v>91</v>
      </c>
      <c r="U696" s="16">
        <v>999</v>
      </c>
      <c r="V696" s="16" t="s">
        <v>370</v>
      </c>
      <c r="W696" s="16">
        <v>31526007</v>
      </c>
      <c r="Y696" s="16" t="s">
        <v>590</v>
      </c>
      <c r="Z696" s="16" t="s">
        <v>430</v>
      </c>
      <c r="AA696" t="str" s="16">
        <v>击杀妖兽、探索秘境或遗迹可得；宗门暂不供应此品质。</v>
      </c>
      <c r="AB696" s="36">
        <v>11521007</v>
      </c>
      <c r="AC696" s="16" t="s">
        <v>374</v>
      </c>
      <c r="AD696" s="16">
        <v>40006</v>
      </c>
      <c r="AF696">
        <v>70006</v>
      </c>
      <c r="AH696">
        <v>12600</v>
      </c>
      <c r="AI696" s="32" t="s">
        <v>364</v>
      </c>
      <c r="AJ696" s="16" t="s">
        <v>369</v>
      </c>
      <c r="AK696" s="16" t="s">
        <v>335</v>
      </c>
    </row>
    <row r="697" spans="2:37">
      <c r="B697" s="16" t="n">
        <f>10000000+INDEX(编号表!$B:$B,MATCH(F697,编号表!$A:$A,0))*100000+INDEX(编号表!$F:$F,MATCH(D697,编号表!$E:$E,0))*1000+INDEX(编号表!$D:$D,MATCH(E697,编号表!$C:$C,0))*10000+G697</f>
        <v>11526008</v>
      </c>
      <c r="C697" s="16" t="s">
        <v>431</v>
      </c>
      <c r="D697" s="16" t="s">
        <v>114</v>
      </c>
      <c r="E697" s="16" t="s">
        <v>335</v>
      </c>
      <c r="F697" s="35" t="s">
        <v>407</v>
      </c>
      <c r="G697" s="16">
        <v>8</v>
      </c>
      <c r="I697" s="16">
        <v>60</v>
      </c>
      <c r="J697" t="str">
        <f t="shared" si="7"/>
        <v>大类_道品筑基灵植使</v>
      </c>
      <c r="K697" s="16" t="s">
        <v>337</v>
      </c>
      <c r="L697" s="16">
        <v>1</v>
      </c>
      <c r="M697" s="16" t="s">
        <v>369</v>
      </c>
      <c r="O697" s="16">
        <v>0</v>
      </c>
      <c r="P697" s="16" t="b">
        <v>1</v>
      </c>
      <c r="R697" s="16" t="b">
        <v>0</v>
      </c>
      <c r="S697" s="16">
        <v>1</v>
      </c>
      <c r="T697" s="16" t="s">
        <v>91</v>
      </c>
      <c r="U697" s="16">
        <v>999</v>
      </c>
      <c r="V697" s="16" t="s">
        <v>370</v>
      </c>
      <c r="W697" s="16">
        <v>31526008</v>
      </c>
      <c r="Y697" s="16" t="s">
        <v>591</v>
      </c>
      <c r="Z697" s="16" t="s">
        <v>433</v>
      </c>
      <c r="AA697" t="str" s="16">
        <v>击杀妖兽、探索秘境或遗迹可得；宗门暂不供应此品质。</v>
      </c>
      <c r="AB697" s="36">
        <v>11521008</v>
      </c>
      <c r="AC697" s="16" t="s">
        <v>374</v>
      </c>
      <c r="AD697" s="16">
        <v>40006</v>
      </c>
      <c r="AF697">
        <v>70006</v>
      </c>
      <c r="AH697">
        <v>12600</v>
      </c>
      <c r="AI697" s="32" t="s">
        <v>364</v>
      </c>
      <c r="AJ697" s="16" t="s">
        <v>369</v>
      </c>
      <c r="AK697" s="16" t="s">
        <v>335</v>
      </c>
    </row>
    <row r="698" spans="2:37">
      <c r="B698" s="16" t="n">
        <f>10000000+INDEX(编号表!$B:$B,MATCH(F698,编号表!$A:$A,0))*100000+INDEX(编号表!$F:$F,MATCH(D698,编号表!$E:$E,0))*1000+INDEX(编号表!$D:$D,MATCH(E698,编号表!$C:$C,0))*10000+G698</f>
        <v>11526009</v>
      </c>
      <c r="C698" s="16" t="s">
        <v>434</v>
      </c>
      <c r="D698" s="16" t="s">
        <v>114</v>
      </c>
      <c r="E698" s="16" t="s">
        <v>335</v>
      </c>
      <c r="F698" s="35" t="s">
        <v>407</v>
      </c>
      <c r="G698" s="16">
        <v>9</v>
      </c>
      <c r="I698" s="16">
        <v>60</v>
      </c>
      <c r="J698" t="str">
        <f t="shared" si="7"/>
        <v>大类_道品筑基灵植使</v>
      </c>
      <c r="K698" s="16" t="s">
        <v>337</v>
      </c>
      <c r="L698" s="16">
        <v>1</v>
      </c>
      <c r="M698" s="16" t="s">
        <v>369</v>
      </c>
      <c r="O698" s="16">
        <v>0</v>
      </c>
      <c r="P698" s="16" t="b">
        <v>1</v>
      </c>
      <c r="R698" s="16" t="b">
        <v>0</v>
      </c>
      <c r="S698" s="16">
        <v>1</v>
      </c>
      <c r="T698" s="16" t="s">
        <v>91</v>
      </c>
      <c r="U698" s="16">
        <v>999</v>
      </c>
      <c r="V698" s="16" t="s">
        <v>370</v>
      </c>
      <c r="W698" s="16">
        <v>31526009</v>
      </c>
      <c r="Y698" s="16" t="s">
        <v>592</v>
      </c>
      <c r="Z698" s="16" t="s">
        <v>436</v>
      </c>
      <c r="AA698" t="str" s="16">
        <v>击杀妖兽、探索秘境或遗迹可得；宗门暂不供应此品质。</v>
      </c>
      <c r="AB698" s="36">
        <v>11521009</v>
      </c>
      <c r="AC698" s="16" t="s">
        <v>374</v>
      </c>
      <c r="AD698" s="16">
        <v>40006</v>
      </c>
      <c r="AF698">
        <v>70006</v>
      </c>
      <c r="AH698">
        <v>12600</v>
      </c>
      <c r="AI698" s="32" t="s">
        <v>364</v>
      </c>
      <c r="AJ698" s="16" t="s">
        <v>369</v>
      </c>
      <c r="AK698" s="16" t="s">
        <v>335</v>
      </c>
    </row>
    <row r="699" spans="2:37">
      <c r="B699" s="16" t="n">
        <f>10000000+INDEX(编号表!$B:$B,MATCH(F699,编号表!$A:$A,0))*100000+INDEX(编号表!$F:$F,MATCH(D699,编号表!$E:$E,0))*1000+INDEX(编号表!$D:$D,MATCH(E699,编号表!$C:$C,0))*10000+G699</f>
        <v>11426000</v>
      </c>
      <c r="C699" s="16" t="s">
        <v>437</v>
      </c>
      <c r="D699" s="16" t="s">
        <v>114</v>
      </c>
      <c r="E699" s="16" t="s">
        <v>335</v>
      </c>
      <c r="F699" s="35" t="s">
        <v>438</v>
      </c>
      <c r="G699" s="16">
        <v>0</v>
      </c>
      <c r="I699" s="16">
        <v>60</v>
      </c>
      <c r="J699" t="str">
        <f t="shared" si="7"/>
        <v>大类_道品筑基灵植佐</v>
      </c>
      <c r="K699" s="16" t="s">
        <v>337</v>
      </c>
      <c r="L699" s="16">
        <v>1</v>
      </c>
      <c r="M699" s="16" t="s">
        <v>369</v>
      </c>
      <c r="O699" s="16">
        <v>0</v>
      </c>
      <c r="P699" s="16" t="b">
        <v>1</v>
      </c>
      <c r="R699" s="16" t="b">
        <v>0</v>
      </c>
      <c r="S699" s="16">
        <v>1</v>
      </c>
      <c r="T699" s="16" t="s">
        <v>91</v>
      </c>
      <c r="U699" s="16">
        <v>999</v>
      </c>
      <c r="V699" s="16" t="s">
        <v>370</v>
      </c>
      <c r="W699" s="16">
        <v>31426000</v>
      </c>
      <c r="Y699" s="16" t="s">
        <v>593</v>
      </c>
      <c r="Z699" s="16" t="s">
        <v>440</v>
      </c>
      <c r="AA699" t="str" s="16">
        <v>击杀妖兽、探索秘境或遗迹可得；宗门暂不供应此品质。</v>
      </c>
      <c r="AB699" s="36">
        <v>11421000</v>
      </c>
      <c r="AC699" s="16" t="s">
        <v>374</v>
      </c>
      <c r="AD699" s="16">
        <v>40006</v>
      </c>
      <c r="AF699">
        <v>70006</v>
      </c>
      <c r="AH699">
        <v>12600</v>
      </c>
      <c r="AI699" s="32" t="s">
        <v>364</v>
      </c>
      <c r="AJ699" s="16" t="s">
        <v>369</v>
      </c>
      <c r="AK699" s="16" t="s">
        <v>335</v>
      </c>
    </row>
    <row r="700" spans="2:37">
      <c r="B700" s="16" t="n">
        <f>10000000+INDEX(编号表!$B:$B,MATCH(F700,编号表!$A:$A,0))*100000+INDEX(编号表!$F:$F,MATCH(D700,编号表!$E:$E,0))*1000+INDEX(编号表!$D:$D,MATCH(E700,编号表!$C:$C,0))*10000+G700</f>
        <v>11426001</v>
      </c>
      <c r="C700" s="16" t="s">
        <v>441</v>
      </c>
      <c r="D700" s="16" t="s">
        <v>114</v>
      </c>
      <c r="E700" s="16" t="s">
        <v>335</v>
      </c>
      <c r="F700" s="35" t="s">
        <v>438</v>
      </c>
      <c r="G700" s="16">
        <v>1</v>
      </c>
      <c r="I700" s="16">
        <v>60</v>
      </c>
      <c r="J700" t="str">
        <f t="shared" si="7"/>
        <v>大类_道品筑基灵植佐</v>
      </c>
      <c r="K700" s="16" t="s">
        <v>337</v>
      </c>
      <c r="L700" s="16">
        <v>1</v>
      </c>
      <c r="M700" s="16" t="s">
        <v>369</v>
      </c>
      <c r="O700" s="16">
        <v>0</v>
      </c>
      <c r="P700" s="16" t="b">
        <v>1</v>
      </c>
      <c r="R700" s="16" t="b">
        <v>0</v>
      </c>
      <c r="S700" s="16">
        <v>1</v>
      </c>
      <c r="T700" s="16" t="s">
        <v>91</v>
      </c>
      <c r="U700" s="16">
        <v>999</v>
      </c>
      <c r="V700" s="16" t="s">
        <v>370</v>
      </c>
      <c r="W700" s="16">
        <v>31426001</v>
      </c>
      <c r="Y700" s="16" t="s">
        <v>594</v>
      </c>
      <c r="Z700" s="16" t="s">
        <v>443</v>
      </c>
      <c r="AA700" t="str" s="16">
        <v>击杀妖兽、探索秘境或遗迹可得；宗门暂不供应此品质。</v>
      </c>
      <c r="AB700" s="36">
        <v>11421001</v>
      </c>
      <c r="AC700" s="16" t="s">
        <v>374</v>
      </c>
      <c r="AD700" s="16">
        <v>40006</v>
      </c>
      <c r="AF700">
        <v>70006</v>
      </c>
      <c r="AH700">
        <v>12600</v>
      </c>
      <c r="AI700" s="32" t="s">
        <v>364</v>
      </c>
      <c r="AJ700" s="16" t="s">
        <v>369</v>
      </c>
      <c r="AK700" s="16" t="s">
        <v>335</v>
      </c>
    </row>
    <row r="701" spans="2:37">
      <c r="B701" s="16" t="n">
        <f>10000000+INDEX(编号表!$B:$B,MATCH(F701,编号表!$A:$A,0))*100000+INDEX(编号表!$F:$F,MATCH(D701,编号表!$E:$E,0))*1000+INDEX(编号表!$D:$D,MATCH(E701,编号表!$C:$C,0))*10000+G701</f>
        <v>11426002</v>
      </c>
      <c r="C701" s="16" t="s">
        <v>444</v>
      </c>
      <c r="D701" s="16" t="s">
        <v>114</v>
      </c>
      <c r="E701" s="16" t="s">
        <v>335</v>
      </c>
      <c r="F701" s="35" t="s">
        <v>438</v>
      </c>
      <c r="G701" s="16">
        <v>2</v>
      </c>
      <c r="I701" s="16">
        <v>60</v>
      </c>
      <c r="J701" t="str">
        <f t="shared" si="7"/>
        <v>大类_道品筑基灵植佐</v>
      </c>
      <c r="K701" s="16" t="s">
        <v>337</v>
      </c>
      <c r="L701" s="16">
        <v>1</v>
      </c>
      <c r="M701" s="16" t="s">
        <v>369</v>
      </c>
      <c r="O701" s="16">
        <v>0</v>
      </c>
      <c r="P701" s="16" t="b">
        <v>1</v>
      </c>
      <c r="R701" s="16" t="b">
        <v>0</v>
      </c>
      <c r="S701" s="16">
        <v>1</v>
      </c>
      <c r="T701" s="16" t="s">
        <v>91</v>
      </c>
      <c r="U701" s="16">
        <v>999</v>
      </c>
      <c r="V701" s="16" t="s">
        <v>370</v>
      </c>
      <c r="W701" s="16">
        <v>31426002</v>
      </c>
      <c r="Y701" s="16" t="s">
        <v>595</v>
      </c>
      <c r="Z701" s="16" t="s">
        <v>446</v>
      </c>
      <c r="AA701" t="str" s="16">
        <v>击杀妖兽、探索秘境或遗迹可得；宗门暂不供应此品质。</v>
      </c>
      <c r="AB701" s="36">
        <v>11421002</v>
      </c>
      <c r="AC701" s="16" t="s">
        <v>374</v>
      </c>
      <c r="AD701" s="16">
        <v>40006</v>
      </c>
      <c r="AF701">
        <v>70006</v>
      </c>
      <c r="AH701">
        <v>12600</v>
      </c>
      <c r="AI701" s="32" t="s">
        <v>364</v>
      </c>
      <c r="AJ701" s="16" t="s">
        <v>369</v>
      </c>
      <c r="AK701" s="16" t="s">
        <v>335</v>
      </c>
    </row>
    <row r="702" spans="2:37">
      <c r="B702" s="16" t="n">
        <f>10000000+INDEX(编号表!$B:$B,MATCH(F702,编号表!$A:$A,0))*100000+INDEX(编号表!$F:$F,MATCH(D702,编号表!$E:$E,0))*1000+INDEX(编号表!$D:$D,MATCH(E702,编号表!$C:$C,0))*10000+G702</f>
        <v>11426003</v>
      </c>
      <c r="C702" s="16" t="s">
        <v>447</v>
      </c>
      <c r="D702" s="16" t="s">
        <v>114</v>
      </c>
      <c r="E702" s="16" t="s">
        <v>335</v>
      </c>
      <c r="F702" s="35" t="s">
        <v>438</v>
      </c>
      <c r="G702" s="16">
        <v>3</v>
      </c>
      <c r="I702" s="16">
        <v>60</v>
      </c>
      <c r="J702" t="str">
        <f t="shared" si="7"/>
        <v>大类_道品筑基灵植佐</v>
      </c>
      <c r="K702" s="16" t="s">
        <v>337</v>
      </c>
      <c r="L702" s="16">
        <v>1</v>
      </c>
      <c r="M702" s="16" t="s">
        <v>369</v>
      </c>
      <c r="O702" s="16">
        <v>0</v>
      </c>
      <c r="P702" s="16" t="b">
        <v>1</v>
      </c>
      <c r="R702" s="16" t="b">
        <v>0</v>
      </c>
      <c r="S702" s="16">
        <v>1</v>
      </c>
      <c r="T702" s="16" t="s">
        <v>91</v>
      </c>
      <c r="U702" s="16">
        <v>999</v>
      </c>
      <c r="V702" s="16" t="s">
        <v>370</v>
      </c>
      <c r="W702" s="16">
        <v>31426003</v>
      </c>
      <c r="Y702" s="16" t="s">
        <v>596</v>
      </c>
      <c r="Z702" s="16" t="s">
        <v>449</v>
      </c>
      <c r="AA702" t="str" s="16">
        <v>击杀妖兽、探索秘境或遗迹可得；宗门暂不供应此品质。</v>
      </c>
      <c r="AB702" s="36">
        <v>11421003</v>
      </c>
      <c r="AC702" s="16" t="s">
        <v>374</v>
      </c>
      <c r="AD702" s="16">
        <v>40006</v>
      </c>
      <c r="AF702">
        <v>70006</v>
      </c>
      <c r="AH702">
        <v>12600</v>
      </c>
      <c r="AI702" s="32" t="s">
        <v>364</v>
      </c>
      <c r="AJ702" s="16" t="s">
        <v>369</v>
      </c>
      <c r="AK702" s="16" t="s">
        <v>335</v>
      </c>
    </row>
    <row r="703" spans="2:37">
      <c r="B703" s="16" t="n">
        <f>10000000+INDEX(编号表!$B:$B,MATCH(F703,编号表!$A:$A,0))*100000+INDEX(编号表!$F:$F,MATCH(D703,编号表!$E:$E,0))*1000+INDEX(编号表!$D:$D,MATCH(E703,编号表!$C:$C,0))*10000+G703</f>
        <v>11626000</v>
      </c>
      <c r="C703" s="16" t="s">
        <v>450</v>
      </c>
      <c r="D703" s="16" t="s">
        <v>114</v>
      </c>
      <c r="E703" s="16" t="s">
        <v>335</v>
      </c>
      <c r="F703" s="35" t="s">
        <v>451</v>
      </c>
      <c r="G703" s="16">
        <v>0</v>
      </c>
      <c r="I703" s="16">
        <v>60</v>
      </c>
      <c r="J703" t="str">
        <f t="shared" si="7"/>
        <v>大类_道品筑基灵植丹头</v>
      </c>
      <c r="K703" s="16" t="s">
        <v>337</v>
      </c>
      <c r="L703" s="16">
        <v>1</v>
      </c>
      <c r="M703" s="16" t="s">
        <v>369</v>
      </c>
      <c r="O703" s="16">
        <v>0</v>
      </c>
      <c r="P703" s="16" t="b">
        <v>1</v>
      </c>
      <c r="R703" s="16" t="b">
        <v>0</v>
      </c>
      <c r="S703" s="16">
        <v>1</v>
      </c>
      <c r="T703" s="16" t="s">
        <v>91</v>
      </c>
      <c r="U703" s="16">
        <v>999</v>
      </c>
      <c r="V703" s="16" t="s">
        <v>370</v>
      </c>
      <c r="W703" s="16">
        <v>31626000</v>
      </c>
      <c r="Y703" s="16" t="s">
        <v>597</v>
      </c>
      <c r="Z703" s="16" t="s">
        <v>453</v>
      </c>
      <c r="AA703" t="str" s="16">
        <v>击杀妖兽、探索秘境或遗迹可得；宗门暂不供应此品质。</v>
      </c>
      <c r="AB703" s="36">
        <v>11621000</v>
      </c>
      <c r="AC703" s="16" t="s">
        <v>374</v>
      </c>
      <c r="AD703" s="16">
        <v>40006</v>
      </c>
      <c r="AF703">
        <v>70006</v>
      </c>
      <c r="AH703">
        <v>25200</v>
      </c>
      <c r="AI703" s="32" t="s">
        <v>364</v>
      </c>
      <c r="AJ703" s="16" t="s">
        <v>369</v>
      </c>
      <c r="AK703" s="16" t="s">
        <v>335</v>
      </c>
    </row>
    <row r="704" spans="2:37">
      <c r="B704" s="16" t="n">
        <f>10000000+INDEX(编号表!$B:$B,MATCH(F704,编号表!$A:$A,0))*100000+INDEX(编号表!$F:$F,MATCH(D704,编号表!$E:$E,0))*1000+INDEX(编号表!$D:$D,MATCH(E704,编号表!$C:$C,0))*10000+G704</f>
        <v>11626001</v>
      </c>
      <c r="C704" s="16" t="s">
        <v>454</v>
      </c>
      <c r="D704" s="16" t="s">
        <v>114</v>
      </c>
      <c r="E704" s="16" t="s">
        <v>335</v>
      </c>
      <c r="F704" s="35" t="s">
        <v>451</v>
      </c>
      <c r="G704" s="16">
        <v>1</v>
      </c>
      <c r="I704" s="16">
        <v>60</v>
      </c>
      <c r="J704" t="str">
        <f t="shared" si="7"/>
        <v>大类_道品筑基灵植丹头</v>
      </c>
      <c r="K704" s="16" t="s">
        <v>337</v>
      </c>
      <c r="L704" s="16">
        <v>1</v>
      </c>
      <c r="M704" s="16" t="s">
        <v>369</v>
      </c>
      <c r="O704" s="16">
        <v>0</v>
      </c>
      <c r="P704" s="16" t="b">
        <v>1</v>
      </c>
      <c r="R704" s="16" t="b">
        <v>0</v>
      </c>
      <c r="S704" s="16">
        <v>1</v>
      </c>
      <c r="T704" s="16" t="s">
        <v>91</v>
      </c>
      <c r="U704" s="16">
        <v>999</v>
      </c>
      <c r="V704" s="16" t="s">
        <v>370</v>
      </c>
      <c r="W704" s="16">
        <v>31626001</v>
      </c>
      <c r="Y704" s="16" t="s">
        <v>598</v>
      </c>
      <c r="Z704" s="16" t="s">
        <v>456</v>
      </c>
      <c r="AA704" t="str" s="16">
        <v>击杀妖兽、探索秘境或遗迹可得；宗门暂不供应此品质。</v>
      </c>
      <c r="AB704" s="36">
        <v>11621001</v>
      </c>
      <c r="AC704" s="16" t="s">
        <v>374</v>
      </c>
      <c r="AD704" s="16">
        <v>40006</v>
      </c>
      <c r="AF704">
        <v>70006</v>
      </c>
      <c r="AH704">
        <v>25200</v>
      </c>
      <c r="AI704" s="32" t="s">
        <v>364</v>
      </c>
      <c r="AJ704" s="16" t="s">
        <v>369</v>
      </c>
      <c r="AK704" s="16" t="s">
        <v>335</v>
      </c>
    </row>
    <row r="705" spans="2:37">
      <c r="B705" s="16" t="n">
        <f>10000000+INDEX(编号表!$B:$B,MATCH(F705,编号表!$A:$A,0))*100000+INDEX(编号表!$F:$F,MATCH(D705,编号表!$E:$E,0))*1000+INDEX(编号表!$D:$D,MATCH(E705,编号表!$C:$C,0))*10000+G705</f>
        <v>11626002</v>
      </c>
      <c r="C705" s="16" t="s">
        <v>457</v>
      </c>
      <c r="D705" s="16" t="s">
        <v>114</v>
      </c>
      <c r="E705" s="16" t="s">
        <v>335</v>
      </c>
      <c r="F705" s="35" t="s">
        <v>451</v>
      </c>
      <c r="G705" s="16">
        <v>2</v>
      </c>
      <c r="I705" s="16">
        <v>60</v>
      </c>
      <c r="J705" t="str">
        <f t="shared" si="7"/>
        <v>大类_道品筑基灵植丹头</v>
      </c>
      <c r="K705" s="16" t="s">
        <v>337</v>
      </c>
      <c r="L705" s="16">
        <v>1</v>
      </c>
      <c r="M705" s="16" t="s">
        <v>369</v>
      </c>
      <c r="O705" s="16">
        <v>0</v>
      </c>
      <c r="P705" s="16" t="b">
        <v>1</v>
      </c>
      <c r="R705" s="16" t="b">
        <v>0</v>
      </c>
      <c r="S705" s="16">
        <v>1</v>
      </c>
      <c r="T705" s="16" t="s">
        <v>91</v>
      </c>
      <c r="U705" s="16">
        <v>999</v>
      </c>
      <c r="V705" s="16" t="s">
        <v>370</v>
      </c>
      <c r="W705" s="16">
        <v>31626002</v>
      </c>
      <c r="Y705" s="16" t="s">
        <v>599</v>
      </c>
      <c r="Z705" s="16" t="s">
        <v>459</v>
      </c>
      <c r="AA705" t="str" s="16">
        <v>击杀妖兽、探索秘境或遗迹可得；宗门暂不供应此品质。</v>
      </c>
      <c r="AB705" s="36">
        <v>11621002</v>
      </c>
      <c r="AC705" s="16" t="s">
        <v>374</v>
      </c>
      <c r="AD705" s="16">
        <v>40006</v>
      </c>
      <c r="AF705">
        <v>70006</v>
      </c>
      <c r="AH705">
        <v>25200</v>
      </c>
      <c r="AI705" s="32" t="s">
        <v>364</v>
      </c>
      <c r="AJ705" s="16" t="s">
        <v>369</v>
      </c>
      <c r="AK705" s="16" t="s">
        <v>335</v>
      </c>
    </row>
    <row r="706" spans="2:37">
      <c r="B706" s="16" t="n">
        <f>10000000+INDEX(编号表!$B:$B,MATCH(F706,编号表!$A:$A,0))*100000+INDEX(编号表!$F:$F,MATCH(D706,编号表!$E:$E,0))*1000+INDEX(编号表!$D:$D,MATCH(E706,编号表!$C:$C,0))*10000+G706</f>
        <v>11231000</v>
      </c>
      <c r="C706" s="16" t="s">
        <v>600</v>
      </c>
      <c r="D706" s="16" t="s">
        <v>86</v>
      </c>
      <c r="E706" s="16" t="s">
        <v>342</v>
      </c>
      <c r="F706" s="35" t="s">
        <v>368</v>
      </c>
      <c r="G706" s="16">
        <v>0</v>
      </c>
      <c r="I706" s="16">
        <v>60</v>
      </c>
      <c r="J706" t="str">
        <f t="shared" si="7"/>
        <v>大类_凡品金丹灵植君</v>
      </c>
      <c r="K706" s="16" t="s">
        <v>337</v>
      </c>
      <c r="L706" s="16">
        <v>1</v>
      </c>
      <c r="M706" s="16" t="s">
        <v>369</v>
      </c>
      <c r="O706" s="16">
        <v>0</v>
      </c>
      <c r="P706" s="16" t="b">
        <v>1</v>
      </c>
      <c r="R706" s="16" t="b">
        <v>0</v>
      </c>
      <c r="S706" s="16">
        <v>1</v>
      </c>
      <c r="T706" s="16" t="s">
        <v>91</v>
      </c>
      <c r="U706" s="16">
        <v>999</v>
      </c>
      <c r="V706" s="16" t="s">
        <v>370</v>
      </c>
      <c r="W706" s="16">
        <v>31231000</v>
      </c>
      <c r="Y706" s="16" t="s">
        <v>601</v>
      </c>
      <c r="Z706" s="16" t="s">
        <v>372</v>
      </c>
      <c r="AA706" s="16" t="s">
        <v>373</v>
      </c>
      <c r="AB706" s="36">
        <v>11221000</v>
      </c>
      <c r="AC706" s="16" t="s">
        <v>374</v>
      </c>
      <c r="AD706" s="16">
        <v>40001</v>
      </c>
      <c r="AF706">
        <v>70001</v>
      </c>
      <c r="AH706">
        <v>75</v>
      </c>
      <c r="AI706" s="32" t="s">
        <v>364</v>
      </c>
      <c r="AJ706" s="16" t="s">
        <v>369</v>
      </c>
      <c r="AK706" s="16" t="s">
        <v>342</v>
      </c>
    </row>
    <row r="707" spans="2:37">
      <c r="B707" s="16" t="n">
        <f>10000000+INDEX(编号表!$B:$B,MATCH(F707,编号表!$A:$A,0))*100000+INDEX(编号表!$F:$F,MATCH(D707,编号表!$E:$E,0))*1000+INDEX(编号表!$D:$D,MATCH(E707,编号表!$C:$C,0))*10000+G707</f>
        <v>11331000</v>
      </c>
      <c r="C707" s="16" t="s">
        <v>602</v>
      </c>
      <c r="D707" s="16" t="s">
        <v>86</v>
      </c>
      <c r="E707" s="16" t="s">
        <v>342</v>
      </c>
      <c r="F707" s="35" t="s">
        <v>376</v>
      </c>
      <c r="G707" s="16">
        <v>0</v>
      </c>
      <c r="I707" s="16">
        <v>60</v>
      </c>
      <c r="J707" t="str">
        <f t="shared" si="7"/>
        <v>大类_凡品金丹灵植臣</v>
      </c>
      <c r="K707" s="16" t="s">
        <v>337</v>
      </c>
      <c r="L707" s="16">
        <v>1</v>
      </c>
      <c r="M707" s="16" t="s">
        <v>369</v>
      </c>
      <c r="O707" s="16">
        <v>0</v>
      </c>
      <c r="P707" s="16" t="b">
        <v>1</v>
      </c>
      <c r="R707" s="16" t="b">
        <v>0</v>
      </c>
      <c r="S707" s="16">
        <v>1</v>
      </c>
      <c r="T707" s="16" t="s">
        <v>91</v>
      </c>
      <c r="U707" s="16">
        <v>999</v>
      </c>
      <c r="V707" s="16" t="s">
        <v>370</v>
      </c>
      <c r="W707" s="16">
        <v>31331000</v>
      </c>
      <c r="Y707" s="16" t="s">
        <v>603</v>
      </c>
      <c r="Z707" s="16" t="s">
        <v>378</v>
      </c>
      <c r="AA707" s="16" t="s">
        <v>373</v>
      </c>
      <c r="AB707" s="36">
        <v>11321000</v>
      </c>
      <c r="AC707" s="16" t="s">
        <v>374</v>
      </c>
      <c r="AD707" s="16">
        <v>40001</v>
      </c>
      <c r="AF707">
        <v>70001</v>
      </c>
      <c r="AH707">
        <v>25</v>
      </c>
      <c r="AI707" s="32" t="s">
        <v>364</v>
      </c>
      <c r="AJ707" s="16" t="s">
        <v>369</v>
      </c>
      <c r="AK707" s="16" t="s">
        <v>342</v>
      </c>
    </row>
    <row r="708" spans="2:37">
      <c r="B708" s="16" t="n">
        <f>10000000+INDEX(编号表!$B:$B,MATCH(F708,编号表!$A:$A,0))*100000+INDEX(编号表!$F:$F,MATCH(D708,编号表!$E:$E,0))*1000+INDEX(编号表!$D:$D,MATCH(E708,编号表!$C:$C,0))*10000+G708</f>
        <v>11331001</v>
      </c>
      <c r="C708" s="16" t="s">
        <v>604</v>
      </c>
      <c r="D708" s="16" t="s">
        <v>86</v>
      </c>
      <c r="E708" s="16" t="s">
        <v>342</v>
      </c>
      <c r="F708" s="35" t="s">
        <v>376</v>
      </c>
      <c r="G708" s="16">
        <v>1</v>
      </c>
      <c r="I708" s="16">
        <v>60</v>
      </c>
      <c r="J708" t="str">
        <f t="shared" si="7"/>
        <v>大类_凡品金丹灵植臣</v>
      </c>
      <c r="K708" s="16" t="s">
        <v>337</v>
      </c>
      <c r="L708" s="16">
        <v>1</v>
      </c>
      <c r="M708" s="16" t="s">
        <v>369</v>
      </c>
      <c r="O708" s="16">
        <v>0</v>
      </c>
      <c r="P708" s="16" t="b">
        <v>1</v>
      </c>
      <c r="R708" s="16" t="b">
        <v>0</v>
      </c>
      <c r="S708" s="16">
        <v>1</v>
      </c>
      <c r="T708" s="16" t="s">
        <v>91</v>
      </c>
      <c r="U708" s="16">
        <v>999</v>
      </c>
      <c r="V708" s="16" t="s">
        <v>370</v>
      </c>
      <c r="W708" s="16">
        <v>31331001</v>
      </c>
      <c r="Y708" s="16" t="s">
        <v>605</v>
      </c>
      <c r="Z708" s="16" t="s">
        <v>381</v>
      </c>
      <c r="AA708" s="16" t="s">
        <v>373</v>
      </c>
      <c r="AB708" s="36">
        <v>11321001</v>
      </c>
      <c r="AC708" s="16" t="s">
        <v>374</v>
      </c>
      <c r="AD708" s="16">
        <v>40001</v>
      </c>
      <c r="AF708">
        <v>70001</v>
      </c>
      <c r="AH708">
        <v>25</v>
      </c>
      <c r="AI708" s="32" t="s">
        <v>364</v>
      </c>
      <c r="AJ708" s="16" t="s">
        <v>369</v>
      </c>
      <c r="AK708" s="16" t="s">
        <v>342</v>
      </c>
    </row>
    <row r="709" spans="2:37">
      <c r="B709" s="16" t="n">
        <f>10000000+INDEX(编号表!$B:$B,MATCH(F709,编号表!$A:$A,0))*100000+INDEX(编号表!$F:$F,MATCH(D709,编号表!$E:$E,0))*1000+INDEX(编号表!$D:$D,MATCH(E709,编号表!$C:$C,0))*10000+G709</f>
        <v>11331002</v>
      </c>
      <c r="C709" s="16" t="s">
        <v>606</v>
      </c>
      <c r="D709" s="16" t="s">
        <v>86</v>
      </c>
      <c r="E709" s="16" t="s">
        <v>342</v>
      </c>
      <c r="F709" s="35" t="s">
        <v>376</v>
      </c>
      <c r="G709" s="16">
        <v>2</v>
      </c>
      <c r="I709" s="16">
        <v>60</v>
      </c>
      <c r="J709" t="str">
        <f t="shared" si="7"/>
        <v>大类_凡品金丹灵植臣</v>
      </c>
      <c r="K709" s="16" t="s">
        <v>337</v>
      </c>
      <c r="L709" s="16">
        <v>1</v>
      </c>
      <c r="M709" s="16" t="s">
        <v>369</v>
      </c>
      <c r="O709" s="16">
        <v>0</v>
      </c>
      <c r="P709" s="16" t="b">
        <v>1</v>
      </c>
      <c r="R709" s="16" t="b">
        <v>0</v>
      </c>
      <c r="S709" s="16">
        <v>1</v>
      </c>
      <c r="T709" s="16" t="s">
        <v>91</v>
      </c>
      <c r="U709" s="16">
        <v>999</v>
      </c>
      <c r="V709" s="16" t="s">
        <v>370</v>
      </c>
      <c r="W709" s="16">
        <v>31331002</v>
      </c>
      <c r="Y709" s="16" t="s">
        <v>607</v>
      </c>
      <c r="Z709" s="16" t="s">
        <v>384</v>
      </c>
      <c r="AA709" s="16" t="s">
        <v>373</v>
      </c>
      <c r="AB709" s="36">
        <v>11321002</v>
      </c>
      <c r="AC709" s="16" t="s">
        <v>374</v>
      </c>
      <c r="AD709" s="16">
        <v>40001</v>
      </c>
      <c r="AF709">
        <v>70001</v>
      </c>
      <c r="AH709">
        <v>25</v>
      </c>
      <c r="AI709" s="32" t="s">
        <v>364</v>
      </c>
      <c r="AJ709" s="16" t="s">
        <v>369</v>
      </c>
      <c r="AK709" s="16" t="s">
        <v>342</v>
      </c>
    </row>
    <row r="710" spans="2:37">
      <c r="B710" s="16" t="n">
        <f>10000000+INDEX(编号表!$B:$B,MATCH(F710,编号表!$A:$A,0))*100000+INDEX(编号表!$F:$F,MATCH(D710,编号表!$E:$E,0))*1000+INDEX(编号表!$D:$D,MATCH(E710,编号表!$C:$C,0))*10000+G710</f>
        <v>11331003</v>
      </c>
      <c r="C710" s="16" t="s">
        <v>608</v>
      </c>
      <c r="D710" s="16" t="s">
        <v>86</v>
      </c>
      <c r="E710" s="16" t="s">
        <v>342</v>
      </c>
      <c r="F710" s="35" t="s">
        <v>376</v>
      </c>
      <c r="G710" s="16">
        <v>3</v>
      </c>
      <c r="I710" s="16">
        <v>60</v>
      </c>
      <c r="J710" t="str">
        <f t="shared" si="7"/>
        <v>大类_凡品金丹灵植臣</v>
      </c>
      <c r="K710" s="16" t="s">
        <v>337</v>
      </c>
      <c r="L710" s="16">
        <v>1</v>
      </c>
      <c r="M710" s="16" t="s">
        <v>369</v>
      </c>
      <c r="O710" s="16">
        <v>0</v>
      </c>
      <c r="P710" s="16" t="b">
        <v>1</v>
      </c>
      <c r="R710" s="16" t="b">
        <v>0</v>
      </c>
      <c r="S710" s="16">
        <v>1</v>
      </c>
      <c r="T710" s="16" t="s">
        <v>91</v>
      </c>
      <c r="U710" s="16">
        <v>999</v>
      </c>
      <c r="V710" s="16" t="s">
        <v>370</v>
      </c>
      <c r="W710" s="16">
        <v>31331003</v>
      </c>
      <c r="Y710" s="16" t="s">
        <v>609</v>
      </c>
      <c r="Z710" s="16" t="s">
        <v>387</v>
      </c>
      <c r="AA710" s="16" t="s">
        <v>373</v>
      </c>
      <c r="AB710" s="36">
        <v>11321003</v>
      </c>
      <c r="AC710" s="16" t="s">
        <v>374</v>
      </c>
      <c r="AD710" s="16">
        <v>40001</v>
      </c>
      <c r="AF710">
        <v>70001</v>
      </c>
      <c r="AH710">
        <v>25</v>
      </c>
      <c r="AI710" s="32" t="s">
        <v>364</v>
      </c>
      <c r="AJ710" s="16" t="s">
        <v>369</v>
      </c>
      <c r="AK710" s="16" t="s">
        <v>342</v>
      </c>
    </row>
    <row r="711" spans="2:37">
      <c r="B711" s="16" t="n">
        <f>10000000+INDEX(编号表!$B:$B,MATCH(F711,编号表!$A:$A,0))*100000+INDEX(编号表!$F:$F,MATCH(D711,编号表!$E:$E,0))*1000+INDEX(编号表!$D:$D,MATCH(E711,编号表!$C:$C,0))*10000+G711</f>
        <v>11331004</v>
      </c>
      <c r="C711" s="16" t="s">
        <v>610</v>
      </c>
      <c r="D711" s="16" t="s">
        <v>86</v>
      </c>
      <c r="E711" s="16" t="s">
        <v>342</v>
      </c>
      <c r="F711" s="35" t="s">
        <v>376</v>
      </c>
      <c r="G711" s="16">
        <v>4</v>
      </c>
      <c r="I711" s="16">
        <v>60</v>
      </c>
      <c r="J711" t="str">
        <f t="shared" si="7"/>
        <v>大类_凡品金丹灵植臣</v>
      </c>
      <c r="K711" s="16" t="s">
        <v>337</v>
      </c>
      <c r="L711" s="16">
        <v>1</v>
      </c>
      <c r="M711" s="16" t="s">
        <v>369</v>
      </c>
      <c r="O711" s="16">
        <v>0</v>
      </c>
      <c r="P711" s="16" t="b">
        <v>1</v>
      </c>
      <c r="R711" s="16" t="b">
        <v>0</v>
      </c>
      <c r="S711" s="16">
        <v>1</v>
      </c>
      <c r="T711" s="16" t="s">
        <v>91</v>
      </c>
      <c r="U711" s="16">
        <v>999</v>
      </c>
      <c r="V711" s="16" t="s">
        <v>370</v>
      </c>
      <c r="W711" s="16">
        <v>31331004</v>
      </c>
      <c r="Y711" s="16" t="s">
        <v>611</v>
      </c>
      <c r="Z711" s="16" t="s">
        <v>390</v>
      </c>
      <c r="AA711" s="16" t="s">
        <v>373</v>
      </c>
      <c r="AB711" s="36">
        <v>11321004</v>
      </c>
      <c r="AC711" s="16" t="s">
        <v>374</v>
      </c>
      <c r="AD711" s="16">
        <v>40001</v>
      </c>
      <c r="AF711">
        <v>70001</v>
      </c>
      <c r="AH711">
        <v>25</v>
      </c>
      <c r="AI711" s="32" t="s">
        <v>364</v>
      </c>
      <c r="AJ711" s="16" t="s">
        <v>369</v>
      </c>
      <c r="AK711" s="16" t="s">
        <v>342</v>
      </c>
    </row>
    <row r="712" spans="2:37">
      <c r="B712" s="16" t="n">
        <f>10000000+INDEX(编号表!$B:$B,MATCH(F712,编号表!$A:$A,0))*100000+INDEX(编号表!$F:$F,MATCH(D712,编号表!$E:$E,0))*1000+INDEX(编号表!$D:$D,MATCH(E712,编号表!$C:$C,0))*10000+G712</f>
        <v>11331005</v>
      </c>
      <c r="C712" s="16" t="s">
        <v>612</v>
      </c>
      <c r="D712" s="16" t="s">
        <v>86</v>
      </c>
      <c r="E712" s="16" t="s">
        <v>342</v>
      </c>
      <c r="F712" s="35" t="s">
        <v>376</v>
      </c>
      <c r="G712" s="16">
        <v>5</v>
      </c>
      <c r="I712" s="16">
        <v>60</v>
      </c>
      <c r="J712" t="str">
        <f t="shared" si="7"/>
        <v>大类_凡品金丹灵植臣</v>
      </c>
      <c r="K712" s="16" t="s">
        <v>337</v>
      </c>
      <c r="L712" s="16">
        <v>1</v>
      </c>
      <c r="M712" s="16" t="s">
        <v>369</v>
      </c>
      <c r="O712" s="16">
        <v>0</v>
      </c>
      <c r="P712" s="16" t="b">
        <v>1</v>
      </c>
      <c r="R712" s="16" t="b">
        <v>0</v>
      </c>
      <c r="S712" s="16">
        <v>1</v>
      </c>
      <c r="T712" s="16" t="s">
        <v>91</v>
      </c>
      <c r="U712" s="16">
        <v>999</v>
      </c>
      <c r="V712" s="16" t="s">
        <v>370</v>
      </c>
      <c r="W712" s="16">
        <v>31331005</v>
      </c>
      <c r="Y712" s="16" t="s">
        <v>613</v>
      </c>
      <c r="Z712" s="16" t="s">
        <v>393</v>
      </c>
      <c r="AA712" s="16" t="s">
        <v>373</v>
      </c>
      <c r="AB712" s="36">
        <v>11321005</v>
      </c>
      <c r="AC712" s="16" t="s">
        <v>374</v>
      </c>
      <c r="AD712" s="16">
        <v>40001</v>
      </c>
      <c r="AF712">
        <v>70001</v>
      </c>
      <c r="AH712">
        <v>25</v>
      </c>
      <c r="AI712" s="32" t="s">
        <v>364</v>
      </c>
      <c r="AJ712" s="16" t="s">
        <v>369</v>
      </c>
      <c r="AK712" s="16" t="s">
        <v>342</v>
      </c>
    </row>
    <row r="713" spans="2:37">
      <c r="B713" s="16" t="n">
        <f>10000000+INDEX(编号表!$B:$B,MATCH(F713,编号表!$A:$A,0))*100000+INDEX(编号表!$F:$F,MATCH(D713,编号表!$E:$E,0))*1000+INDEX(编号表!$D:$D,MATCH(E713,编号表!$C:$C,0))*10000+G713</f>
        <v>11331006</v>
      </c>
      <c r="C713" s="16" t="s">
        <v>614</v>
      </c>
      <c r="D713" s="16" t="s">
        <v>86</v>
      </c>
      <c r="E713" s="16" t="s">
        <v>342</v>
      </c>
      <c r="F713" s="35" t="s">
        <v>376</v>
      </c>
      <c r="G713" s="16">
        <v>6</v>
      </c>
      <c r="I713" s="16">
        <v>60</v>
      </c>
      <c r="J713" t="str">
        <f t="shared" si="7"/>
        <v>大类_凡品金丹灵植臣</v>
      </c>
      <c r="K713" s="16" t="s">
        <v>337</v>
      </c>
      <c r="L713" s="16">
        <v>1</v>
      </c>
      <c r="M713" s="16" t="s">
        <v>369</v>
      </c>
      <c r="O713" s="16">
        <v>0</v>
      </c>
      <c r="P713" s="16" t="b">
        <v>1</v>
      </c>
      <c r="R713" s="16" t="b">
        <v>0</v>
      </c>
      <c r="S713" s="16">
        <v>1</v>
      </c>
      <c r="T713" s="16" t="s">
        <v>91</v>
      </c>
      <c r="U713" s="16">
        <v>999</v>
      </c>
      <c r="V713" s="16" t="s">
        <v>370</v>
      </c>
      <c r="W713" s="16">
        <v>31331006</v>
      </c>
      <c r="Y713" s="16" t="s">
        <v>615</v>
      </c>
      <c r="Z713" s="16" t="s">
        <v>396</v>
      </c>
      <c r="AA713" s="16" t="s">
        <v>373</v>
      </c>
      <c r="AB713" s="36">
        <v>11321006</v>
      </c>
      <c r="AC713" s="16" t="s">
        <v>374</v>
      </c>
      <c r="AD713" s="16">
        <v>40001</v>
      </c>
      <c r="AF713">
        <v>70001</v>
      </c>
      <c r="AH713">
        <v>25</v>
      </c>
      <c r="AI713" s="32" t="s">
        <v>364</v>
      </c>
      <c r="AJ713" s="16" t="s">
        <v>369</v>
      </c>
      <c r="AK713" s="16" t="s">
        <v>342</v>
      </c>
    </row>
    <row r="714" spans="2:37">
      <c r="B714" s="16" t="n">
        <f>10000000+INDEX(编号表!$B:$B,MATCH(F714,编号表!$A:$A,0))*100000+INDEX(编号表!$F:$F,MATCH(D714,编号表!$E:$E,0))*1000+INDEX(编号表!$D:$D,MATCH(E714,编号表!$C:$C,0))*10000+G714</f>
        <v>11331007</v>
      </c>
      <c r="C714" s="16" t="s">
        <v>616</v>
      </c>
      <c r="D714" s="16" t="s">
        <v>86</v>
      </c>
      <c r="E714" s="16" t="s">
        <v>342</v>
      </c>
      <c r="F714" s="35" t="s">
        <v>376</v>
      </c>
      <c r="G714" s="16">
        <v>7</v>
      </c>
      <c r="I714" s="16">
        <v>60</v>
      </c>
      <c r="J714" t="str">
        <f t="shared" si="7"/>
        <v>大类_凡品金丹灵植臣</v>
      </c>
      <c r="K714" s="16" t="s">
        <v>337</v>
      </c>
      <c r="L714" s="16">
        <v>1</v>
      </c>
      <c r="M714" s="16" t="s">
        <v>369</v>
      </c>
      <c r="O714" s="16">
        <v>0</v>
      </c>
      <c r="P714" s="16" t="b">
        <v>1</v>
      </c>
      <c r="R714" s="16" t="b">
        <v>0</v>
      </c>
      <c r="S714" s="16">
        <v>1</v>
      </c>
      <c r="T714" s="16" t="s">
        <v>91</v>
      </c>
      <c r="U714" s="16">
        <v>999</v>
      </c>
      <c r="V714" s="16" t="s">
        <v>370</v>
      </c>
      <c r="W714" s="16">
        <v>31331007</v>
      </c>
      <c r="Y714" s="16" t="s">
        <v>617</v>
      </c>
      <c r="Z714" s="16" t="s">
        <v>399</v>
      </c>
      <c r="AA714" s="16" t="s">
        <v>373</v>
      </c>
      <c r="AB714" s="36">
        <v>11321007</v>
      </c>
      <c r="AC714" s="16" t="s">
        <v>374</v>
      </c>
      <c r="AD714" s="16">
        <v>40001</v>
      </c>
      <c r="AF714">
        <v>70001</v>
      </c>
      <c r="AH714">
        <v>25</v>
      </c>
      <c r="AI714" s="32" t="s">
        <v>364</v>
      </c>
      <c r="AJ714" s="16" t="s">
        <v>369</v>
      </c>
      <c r="AK714" s="16" t="s">
        <v>342</v>
      </c>
    </row>
    <row r="715" spans="2:37">
      <c r="B715" s="16" t="n">
        <f>10000000+INDEX(编号表!$B:$B,MATCH(F715,编号表!$A:$A,0))*100000+INDEX(编号表!$F:$F,MATCH(D715,编号表!$E:$E,0))*1000+INDEX(编号表!$D:$D,MATCH(E715,编号表!$C:$C,0))*10000+G715</f>
        <v>11331008</v>
      </c>
      <c r="C715" s="16" t="s">
        <v>618</v>
      </c>
      <c r="D715" s="16" t="s">
        <v>86</v>
      </c>
      <c r="E715" s="16" t="s">
        <v>342</v>
      </c>
      <c r="F715" s="35" t="s">
        <v>376</v>
      </c>
      <c r="G715" s="16">
        <v>8</v>
      </c>
      <c r="I715" s="16">
        <v>60</v>
      </c>
      <c r="J715" t="str">
        <f t="shared" si="7"/>
        <v>大类_凡品金丹灵植臣</v>
      </c>
      <c r="K715" s="16" t="s">
        <v>337</v>
      </c>
      <c r="L715" s="16">
        <v>1</v>
      </c>
      <c r="M715" s="16" t="s">
        <v>369</v>
      </c>
      <c r="O715" s="16">
        <v>0</v>
      </c>
      <c r="P715" s="16" t="b">
        <v>1</v>
      </c>
      <c r="R715" s="16" t="b">
        <v>0</v>
      </c>
      <c r="S715" s="16">
        <v>1</v>
      </c>
      <c r="T715" s="16" t="s">
        <v>91</v>
      </c>
      <c r="U715" s="16">
        <v>999</v>
      </c>
      <c r="V715" s="16" t="s">
        <v>370</v>
      </c>
      <c r="W715" s="16">
        <v>31331008</v>
      </c>
      <c r="Y715" s="16" t="s">
        <v>619</v>
      </c>
      <c r="Z715" s="16" t="s">
        <v>402</v>
      </c>
      <c r="AA715" s="16" t="s">
        <v>373</v>
      </c>
      <c r="AB715" s="36">
        <v>11321008</v>
      </c>
      <c r="AC715" s="16" t="s">
        <v>374</v>
      </c>
      <c r="AD715" s="16">
        <v>40001</v>
      </c>
      <c r="AF715">
        <v>70001</v>
      </c>
      <c r="AH715">
        <v>25</v>
      </c>
      <c r="AI715" s="32" t="s">
        <v>364</v>
      </c>
      <c r="AJ715" s="16" t="s">
        <v>369</v>
      </c>
      <c r="AK715" s="16" t="s">
        <v>342</v>
      </c>
    </row>
    <row r="716" spans="2:37">
      <c r="B716" s="16" t="n">
        <f>10000000+INDEX(编号表!$B:$B,MATCH(F716,编号表!$A:$A,0))*100000+INDEX(编号表!$F:$F,MATCH(D716,编号表!$E:$E,0))*1000+INDEX(编号表!$D:$D,MATCH(E716,编号表!$C:$C,0))*10000+G716</f>
        <v>11331009</v>
      </c>
      <c r="C716" s="16" t="s">
        <v>620</v>
      </c>
      <c r="D716" s="16" t="s">
        <v>86</v>
      </c>
      <c r="E716" s="16" t="s">
        <v>342</v>
      </c>
      <c r="F716" s="35" t="s">
        <v>376</v>
      </c>
      <c r="G716" s="16">
        <v>9</v>
      </c>
      <c r="I716" s="16">
        <v>60</v>
      </c>
      <c r="J716" t="str">
        <f t="shared" si="7"/>
        <v>大类_凡品金丹灵植臣</v>
      </c>
      <c r="K716" s="16" t="s">
        <v>337</v>
      </c>
      <c r="L716" s="16">
        <v>1</v>
      </c>
      <c r="M716" s="16" t="s">
        <v>369</v>
      </c>
      <c r="O716" s="16">
        <v>0</v>
      </c>
      <c r="P716" s="16" t="b">
        <v>1</v>
      </c>
      <c r="R716" s="16" t="b">
        <v>0</v>
      </c>
      <c r="S716" s="16">
        <v>1</v>
      </c>
      <c r="T716" s="16" t="s">
        <v>91</v>
      </c>
      <c r="U716" s="16">
        <v>999</v>
      </c>
      <c r="V716" s="16" t="s">
        <v>370</v>
      </c>
      <c r="W716" s="16">
        <v>31331009</v>
      </c>
      <c r="Y716" s="16" t="s">
        <v>621</v>
      </c>
      <c r="Z716" s="16" t="s">
        <v>405</v>
      </c>
      <c r="AA716" s="16" t="s">
        <v>373</v>
      </c>
      <c r="AB716" s="36">
        <v>11321009</v>
      </c>
      <c r="AC716" s="16" t="s">
        <v>374</v>
      </c>
      <c r="AD716" s="16">
        <v>40001</v>
      </c>
      <c r="AF716">
        <v>70001</v>
      </c>
      <c r="AH716">
        <v>25</v>
      </c>
      <c r="AI716" s="32" t="s">
        <v>364</v>
      </c>
      <c r="AJ716" s="16" t="s">
        <v>369</v>
      </c>
      <c r="AK716" s="16" t="s">
        <v>342</v>
      </c>
    </row>
    <row r="717" spans="2:37">
      <c r="B717" s="16" t="n">
        <f>10000000+INDEX(编号表!$B:$B,MATCH(F717,编号表!$A:$A,0))*100000+INDEX(编号表!$F:$F,MATCH(D717,编号表!$E:$E,0))*1000+INDEX(编号表!$D:$D,MATCH(E717,编号表!$C:$C,0))*10000+G717</f>
        <v>11531000</v>
      </c>
      <c r="C717" s="16" t="s">
        <v>622</v>
      </c>
      <c r="D717" s="16" t="s">
        <v>86</v>
      </c>
      <c r="E717" s="16" t="s">
        <v>342</v>
      </c>
      <c r="F717" s="35" t="s">
        <v>407</v>
      </c>
      <c r="G717" s="16">
        <v>0</v>
      </c>
      <c r="I717" s="16">
        <v>60</v>
      </c>
      <c r="J717" t="str">
        <f t="shared" si="7"/>
        <v>大类_凡品金丹灵植使</v>
      </c>
      <c r="K717" s="16" t="s">
        <v>337</v>
      </c>
      <c r="L717" s="16">
        <v>1</v>
      </c>
      <c r="M717" s="16" t="s">
        <v>369</v>
      </c>
      <c r="O717" s="16">
        <v>0</v>
      </c>
      <c r="P717" s="16" t="b">
        <v>1</v>
      </c>
      <c r="R717" s="16" t="b">
        <v>0</v>
      </c>
      <c r="S717" s="16">
        <v>1</v>
      </c>
      <c r="T717" s="16" t="s">
        <v>91</v>
      </c>
      <c r="U717" s="16">
        <v>999</v>
      </c>
      <c r="V717" s="16" t="s">
        <v>370</v>
      </c>
      <c r="W717" s="16">
        <v>31531000</v>
      </c>
      <c r="Y717" s="16" t="s">
        <v>623</v>
      </c>
      <c r="Z717" s="16" t="s">
        <v>409</v>
      </c>
      <c r="AA717" s="16" t="s">
        <v>373</v>
      </c>
      <c r="AB717" s="36">
        <v>11521000</v>
      </c>
      <c r="AC717" s="16" t="s">
        <v>374</v>
      </c>
      <c r="AD717" s="16">
        <v>40001</v>
      </c>
      <c r="AF717">
        <v>70001</v>
      </c>
      <c r="AH717">
        <v>25</v>
      </c>
      <c r="AI717" s="32" t="s">
        <v>364</v>
      </c>
      <c r="AJ717" s="16" t="s">
        <v>369</v>
      </c>
      <c r="AK717" s="16" t="s">
        <v>342</v>
      </c>
    </row>
    <row r="718" spans="2:37">
      <c r="B718" s="16" t="n">
        <f>10000000+INDEX(编号表!$B:$B,MATCH(F718,编号表!$A:$A,0))*100000+INDEX(编号表!$F:$F,MATCH(D718,编号表!$E:$E,0))*1000+INDEX(编号表!$D:$D,MATCH(E718,编号表!$C:$C,0))*10000+G718</f>
        <v>11531001</v>
      </c>
      <c r="C718" s="16" t="s">
        <v>624</v>
      </c>
      <c r="D718" s="16" t="s">
        <v>86</v>
      </c>
      <c r="E718" s="16" t="s">
        <v>342</v>
      </c>
      <c r="F718" s="35" t="s">
        <v>407</v>
      </c>
      <c r="G718" s="16">
        <v>1</v>
      </c>
      <c r="I718" s="16">
        <v>60</v>
      </c>
      <c r="J718" t="str">
        <f t="shared" si="7"/>
        <v>大类_凡品金丹灵植使</v>
      </c>
      <c r="K718" s="16" t="s">
        <v>337</v>
      </c>
      <c r="L718" s="16">
        <v>1</v>
      </c>
      <c r="M718" s="16" t="s">
        <v>369</v>
      </c>
      <c r="O718" s="16">
        <v>0</v>
      </c>
      <c r="P718" s="16" t="b">
        <v>1</v>
      </c>
      <c r="R718" s="16" t="b">
        <v>0</v>
      </c>
      <c r="S718" s="16">
        <v>1</v>
      </c>
      <c r="T718" s="16" t="s">
        <v>91</v>
      </c>
      <c r="U718" s="16">
        <v>999</v>
      </c>
      <c r="V718" s="16" t="s">
        <v>370</v>
      </c>
      <c r="W718" s="16">
        <v>31531001</v>
      </c>
      <c r="Y718" s="16" t="s">
        <v>625</v>
      </c>
      <c r="Z718" s="16" t="s">
        <v>412</v>
      </c>
      <c r="AA718" s="16" t="s">
        <v>373</v>
      </c>
      <c r="AB718" s="36">
        <v>11521001</v>
      </c>
      <c r="AC718" s="16" t="s">
        <v>374</v>
      </c>
      <c r="AD718" s="16">
        <v>40001</v>
      </c>
      <c r="AF718">
        <v>70001</v>
      </c>
      <c r="AH718">
        <v>25</v>
      </c>
      <c r="AI718" s="32" t="s">
        <v>364</v>
      </c>
      <c r="AJ718" s="16" t="s">
        <v>369</v>
      </c>
      <c r="AK718" s="16" t="s">
        <v>342</v>
      </c>
    </row>
    <row r="719" spans="2:37">
      <c r="B719" s="16" t="n">
        <f>10000000+INDEX(编号表!$B:$B,MATCH(F719,编号表!$A:$A,0))*100000+INDEX(编号表!$F:$F,MATCH(D719,编号表!$E:$E,0))*1000+INDEX(编号表!$D:$D,MATCH(E719,编号表!$C:$C,0))*10000+G719</f>
        <v>11531002</v>
      </c>
      <c r="C719" s="16" t="s">
        <v>626</v>
      </c>
      <c r="D719" s="16" t="s">
        <v>86</v>
      </c>
      <c r="E719" s="16" t="s">
        <v>342</v>
      </c>
      <c r="F719" s="35" t="s">
        <v>407</v>
      </c>
      <c r="G719" s="16">
        <v>2</v>
      </c>
      <c r="I719" s="16">
        <v>60</v>
      </c>
      <c r="J719" t="str">
        <f t="shared" si="7"/>
        <v>大类_凡品金丹灵植使</v>
      </c>
      <c r="K719" s="16" t="s">
        <v>337</v>
      </c>
      <c r="L719" s="16">
        <v>1</v>
      </c>
      <c r="M719" s="16" t="s">
        <v>369</v>
      </c>
      <c r="O719" s="16">
        <v>0</v>
      </c>
      <c r="P719" s="16" t="b">
        <v>1</v>
      </c>
      <c r="R719" s="16" t="b">
        <v>0</v>
      </c>
      <c r="S719" s="16">
        <v>1</v>
      </c>
      <c r="T719" s="16" t="s">
        <v>91</v>
      </c>
      <c r="U719" s="16">
        <v>999</v>
      </c>
      <c r="V719" s="16" t="s">
        <v>370</v>
      </c>
      <c r="W719" s="16">
        <v>31531002</v>
      </c>
      <c r="Y719" s="16" t="s">
        <v>627</v>
      </c>
      <c r="Z719" s="16" t="s">
        <v>415</v>
      </c>
      <c r="AA719" s="16" t="s">
        <v>373</v>
      </c>
      <c r="AB719" s="36">
        <v>11521002</v>
      </c>
      <c r="AC719" s="16" t="s">
        <v>374</v>
      </c>
      <c r="AD719" s="16">
        <v>40001</v>
      </c>
      <c r="AF719">
        <v>70001</v>
      </c>
      <c r="AH719">
        <v>25</v>
      </c>
      <c r="AI719" s="32" t="s">
        <v>364</v>
      </c>
      <c r="AJ719" s="16" t="s">
        <v>369</v>
      </c>
      <c r="AK719" s="16" t="s">
        <v>342</v>
      </c>
    </row>
    <row r="720" spans="2:37">
      <c r="B720" s="16" t="n">
        <f>10000000+INDEX(编号表!$B:$B,MATCH(F720,编号表!$A:$A,0))*100000+INDEX(编号表!$F:$F,MATCH(D720,编号表!$E:$E,0))*1000+INDEX(编号表!$D:$D,MATCH(E720,编号表!$C:$C,0))*10000+G720</f>
        <v>11531003</v>
      </c>
      <c r="C720" s="16" t="s">
        <v>628</v>
      </c>
      <c r="D720" s="16" t="s">
        <v>86</v>
      </c>
      <c r="E720" s="16" t="s">
        <v>342</v>
      </c>
      <c r="F720" s="35" t="s">
        <v>407</v>
      </c>
      <c r="G720" s="16">
        <v>3</v>
      </c>
      <c r="I720" s="16">
        <v>60</v>
      </c>
      <c r="J720" t="str">
        <f t="shared" si="7"/>
        <v>大类_凡品金丹灵植使</v>
      </c>
      <c r="K720" s="16" t="s">
        <v>337</v>
      </c>
      <c r="L720" s="16">
        <v>1</v>
      </c>
      <c r="M720" s="16" t="s">
        <v>369</v>
      </c>
      <c r="O720" s="16">
        <v>0</v>
      </c>
      <c r="P720" s="16" t="b">
        <v>1</v>
      </c>
      <c r="R720" s="16" t="b">
        <v>0</v>
      </c>
      <c r="S720" s="16">
        <v>1</v>
      </c>
      <c r="T720" s="16" t="s">
        <v>91</v>
      </c>
      <c r="U720" s="16">
        <v>999</v>
      </c>
      <c r="V720" s="16" t="s">
        <v>370</v>
      </c>
      <c r="W720" s="16">
        <v>31531003</v>
      </c>
      <c r="Y720" s="16" t="s">
        <v>629</v>
      </c>
      <c r="Z720" s="16" t="s">
        <v>418</v>
      </c>
      <c r="AA720" s="16" t="s">
        <v>373</v>
      </c>
      <c r="AB720" s="36">
        <v>11521003</v>
      </c>
      <c r="AC720" s="16" t="s">
        <v>374</v>
      </c>
      <c r="AD720" s="16">
        <v>40001</v>
      </c>
      <c r="AF720">
        <v>70001</v>
      </c>
      <c r="AH720">
        <v>25</v>
      </c>
      <c r="AI720" s="32" t="s">
        <v>364</v>
      </c>
      <c r="AJ720" s="16" t="s">
        <v>369</v>
      </c>
      <c r="AK720" s="16" t="s">
        <v>342</v>
      </c>
    </row>
    <row r="721" spans="2:37">
      <c r="B721" s="16" t="n">
        <f>10000000+INDEX(编号表!$B:$B,MATCH(F721,编号表!$A:$A,0))*100000+INDEX(编号表!$F:$F,MATCH(D721,编号表!$E:$E,0))*1000+INDEX(编号表!$D:$D,MATCH(E721,编号表!$C:$C,0))*10000+G721</f>
        <v>11531004</v>
      </c>
      <c r="C721" s="16" t="s">
        <v>630</v>
      </c>
      <c r="D721" s="16" t="s">
        <v>86</v>
      </c>
      <c r="E721" s="16" t="s">
        <v>342</v>
      </c>
      <c r="F721" s="35" t="s">
        <v>407</v>
      </c>
      <c r="G721" s="16">
        <v>4</v>
      </c>
      <c r="I721" s="16">
        <v>60</v>
      </c>
      <c r="J721" t="str">
        <f t="shared" si="7"/>
        <v>大类_凡品金丹灵植使</v>
      </c>
      <c r="K721" s="16" t="s">
        <v>337</v>
      </c>
      <c r="L721" s="16">
        <v>1</v>
      </c>
      <c r="M721" s="16" t="s">
        <v>369</v>
      </c>
      <c r="O721" s="16">
        <v>0</v>
      </c>
      <c r="P721" s="16" t="b">
        <v>1</v>
      </c>
      <c r="R721" s="16" t="b">
        <v>0</v>
      </c>
      <c r="S721" s="16">
        <v>1</v>
      </c>
      <c r="T721" s="16" t="s">
        <v>91</v>
      </c>
      <c r="U721" s="16">
        <v>999</v>
      </c>
      <c r="V721" s="16" t="s">
        <v>370</v>
      </c>
      <c r="W721" s="16">
        <v>31531004</v>
      </c>
      <c r="Y721" s="16" t="s">
        <v>631</v>
      </c>
      <c r="Z721" s="16" t="s">
        <v>421</v>
      </c>
      <c r="AA721" s="16" t="s">
        <v>373</v>
      </c>
      <c r="AB721" s="36">
        <v>11521004</v>
      </c>
      <c r="AC721" s="16" t="s">
        <v>374</v>
      </c>
      <c r="AD721" s="16">
        <v>40001</v>
      </c>
      <c r="AF721">
        <v>70001</v>
      </c>
      <c r="AH721">
        <v>25</v>
      </c>
      <c r="AI721" s="32" t="s">
        <v>364</v>
      </c>
      <c r="AJ721" s="16" t="s">
        <v>369</v>
      </c>
      <c r="AK721" s="16" t="s">
        <v>342</v>
      </c>
    </row>
    <row r="722" spans="2:37">
      <c r="B722" s="16" t="n">
        <f>10000000+INDEX(编号表!$B:$B,MATCH(F722,编号表!$A:$A,0))*100000+INDEX(编号表!$F:$F,MATCH(D722,编号表!$E:$E,0))*1000+INDEX(编号表!$D:$D,MATCH(E722,编号表!$C:$C,0))*10000+G722</f>
        <v>11531005</v>
      </c>
      <c r="C722" s="16" t="s">
        <v>632</v>
      </c>
      <c r="D722" s="16" t="s">
        <v>86</v>
      </c>
      <c r="E722" s="16" t="s">
        <v>342</v>
      </c>
      <c r="F722" s="35" t="s">
        <v>407</v>
      </c>
      <c r="G722" s="16">
        <v>5</v>
      </c>
      <c r="I722" s="16">
        <v>60</v>
      </c>
      <c r="J722" t="str">
        <f t="shared" si="7"/>
        <v>大类_凡品金丹灵植使</v>
      </c>
      <c r="K722" s="16" t="s">
        <v>337</v>
      </c>
      <c r="L722" s="16">
        <v>1</v>
      </c>
      <c r="M722" s="16" t="s">
        <v>369</v>
      </c>
      <c r="O722" s="16">
        <v>0</v>
      </c>
      <c r="P722" s="16" t="b">
        <v>1</v>
      </c>
      <c r="R722" s="16" t="b">
        <v>0</v>
      </c>
      <c r="S722" s="16">
        <v>1</v>
      </c>
      <c r="T722" s="16" t="s">
        <v>91</v>
      </c>
      <c r="U722" s="16">
        <v>999</v>
      </c>
      <c r="V722" s="16" t="s">
        <v>370</v>
      </c>
      <c r="W722" s="16">
        <v>31531005</v>
      </c>
      <c r="Y722" s="16" t="s">
        <v>633</v>
      </c>
      <c r="Z722" s="16" t="s">
        <v>424</v>
      </c>
      <c r="AA722" s="16" t="s">
        <v>373</v>
      </c>
      <c r="AB722" s="36">
        <v>11521005</v>
      </c>
      <c r="AC722" s="16" t="s">
        <v>374</v>
      </c>
      <c r="AD722" s="16">
        <v>40001</v>
      </c>
      <c r="AF722">
        <v>70001</v>
      </c>
      <c r="AH722">
        <v>25</v>
      </c>
      <c r="AI722" s="32" t="s">
        <v>364</v>
      </c>
      <c r="AJ722" s="16" t="s">
        <v>369</v>
      </c>
      <c r="AK722" s="16" t="s">
        <v>342</v>
      </c>
    </row>
    <row r="723" spans="2:37">
      <c r="B723" s="16" t="n">
        <f>10000000+INDEX(编号表!$B:$B,MATCH(F723,编号表!$A:$A,0))*100000+INDEX(编号表!$F:$F,MATCH(D723,编号表!$E:$E,0))*1000+INDEX(编号表!$D:$D,MATCH(E723,编号表!$C:$C,0))*10000+G723</f>
        <v>11531006</v>
      </c>
      <c r="C723" s="16" t="s">
        <v>634</v>
      </c>
      <c r="D723" s="16" t="s">
        <v>86</v>
      </c>
      <c r="E723" s="16" t="s">
        <v>342</v>
      </c>
      <c r="F723" s="35" t="s">
        <v>407</v>
      </c>
      <c r="G723" s="16">
        <v>6</v>
      </c>
      <c r="I723" s="16">
        <v>60</v>
      </c>
      <c r="J723" t="str">
        <f t="shared" si="7"/>
        <v>大类_凡品金丹灵植使</v>
      </c>
      <c r="K723" s="16" t="s">
        <v>337</v>
      </c>
      <c r="L723" s="16">
        <v>1</v>
      </c>
      <c r="M723" s="16" t="s">
        <v>369</v>
      </c>
      <c r="O723" s="16">
        <v>0</v>
      </c>
      <c r="P723" s="16" t="b">
        <v>1</v>
      </c>
      <c r="R723" s="16" t="b">
        <v>0</v>
      </c>
      <c r="S723" s="16">
        <v>1</v>
      </c>
      <c r="T723" s="16" t="s">
        <v>91</v>
      </c>
      <c r="U723" s="16">
        <v>999</v>
      </c>
      <c r="V723" s="16" t="s">
        <v>370</v>
      </c>
      <c r="W723" s="16">
        <v>31531006</v>
      </c>
      <c r="Y723" s="16" t="s">
        <v>635</v>
      </c>
      <c r="Z723" s="16" t="s">
        <v>427</v>
      </c>
      <c r="AA723" s="16" t="s">
        <v>373</v>
      </c>
      <c r="AB723" s="36">
        <v>11521006</v>
      </c>
      <c r="AC723" s="16" t="s">
        <v>374</v>
      </c>
      <c r="AD723" s="16">
        <v>40001</v>
      </c>
      <c r="AF723">
        <v>70001</v>
      </c>
      <c r="AH723">
        <v>25</v>
      </c>
      <c r="AI723" s="32" t="s">
        <v>364</v>
      </c>
      <c r="AJ723" s="16" t="s">
        <v>369</v>
      </c>
      <c r="AK723" s="16" t="s">
        <v>342</v>
      </c>
    </row>
    <row r="724" spans="2:37">
      <c r="B724" s="16" t="n">
        <f>10000000+INDEX(编号表!$B:$B,MATCH(F724,编号表!$A:$A,0))*100000+INDEX(编号表!$F:$F,MATCH(D724,编号表!$E:$E,0))*1000+INDEX(编号表!$D:$D,MATCH(E724,编号表!$C:$C,0))*10000+G724</f>
        <v>11531007</v>
      </c>
      <c r="C724" s="16" t="s">
        <v>636</v>
      </c>
      <c r="D724" s="16" t="s">
        <v>86</v>
      </c>
      <c r="E724" s="16" t="s">
        <v>342</v>
      </c>
      <c r="F724" s="35" t="s">
        <v>407</v>
      </c>
      <c r="G724" s="16">
        <v>7</v>
      </c>
      <c r="I724" s="16">
        <v>60</v>
      </c>
      <c r="J724" t="str">
        <f t="shared" si="7"/>
        <v>大类_凡品金丹灵植使</v>
      </c>
      <c r="K724" s="16" t="s">
        <v>337</v>
      </c>
      <c r="L724" s="16">
        <v>1</v>
      </c>
      <c r="M724" s="16" t="s">
        <v>369</v>
      </c>
      <c r="O724" s="16">
        <v>0</v>
      </c>
      <c r="P724" s="16" t="b">
        <v>1</v>
      </c>
      <c r="R724" s="16" t="b">
        <v>0</v>
      </c>
      <c r="S724" s="16">
        <v>1</v>
      </c>
      <c r="T724" s="16" t="s">
        <v>91</v>
      </c>
      <c r="U724" s="16">
        <v>999</v>
      </c>
      <c r="V724" s="16" t="s">
        <v>370</v>
      </c>
      <c r="W724" s="16">
        <v>31531007</v>
      </c>
      <c r="Y724" s="16" t="s">
        <v>637</v>
      </c>
      <c r="Z724" s="16" t="s">
        <v>430</v>
      </c>
      <c r="AA724" s="16" t="s">
        <v>373</v>
      </c>
      <c r="AB724" s="36">
        <v>11521007</v>
      </c>
      <c r="AC724" s="16" t="s">
        <v>374</v>
      </c>
      <c r="AD724" s="16">
        <v>40001</v>
      </c>
      <c r="AF724">
        <v>70001</v>
      </c>
      <c r="AH724">
        <v>25</v>
      </c>
      <c r="AI724" s="32" t="s">
        <v>364</v>
      </c>
      <c r="AJ724" s="16" t="s">
        <v>369</v>
      </c>
      <c r="AK724" s="16" t="s">
        <v>342</v>
      </c>
    </row>
    <row r="725" spans="2:37">
      <c r="B725" s="16" t="n">
        <f>10000000+INDEX(编号表!$B:$B,MATCH(F725,编号表!$A:$A,0))*100000+INDEX(编号表!$F:$F,MATCH(D725,编号表!$E:$E,0))*1000+INDEX(编号表!$D:$D,MATCH(E725,编号表!$C:$C,0))*10000+G725</f>
        <v>11531008</v>
      </c>
      <c r="C725" s="16" t="s">
        <v>638</v>
      </c>
      <c r="D725" s="16" t="s">
        <v>86</v>
      </c>
      <c r="E725" s="16" t="s">
        <v>342</v>
      </c>
      <c r="F725" s="35" t="s">
        <v>407</v>
      </c>
      <c r="G725" s="16">
        <v>8</v>
      </c>
      <c r="I725" s="16">
        <v>60</v>
      </c>
      <c r="J725" t="str">
        <f t="shared" si="7"/>
        <v>大类_凡品金丹灵植使</v>
      </c>
      <c r="K725" s="16" t="s">
        <v>337</v>
      </c>
      <c r="L725" s="16">
        <v>1</v>
      </c>
      <c r="M725" s="16" t="s">
        <v>369</v>
      </c>
      <c r="O725" s="16">
        <v>0</v>
      </c>
      <c r="P725" s="16" t="b">
        <v>1</v>
      </c>
      <c r="R725" s="16" t="b">
        <v>0</v>
      </c>
      <c r="S725" s="16">
        <v>1</v>
      </c>
      <c r="T725" s="16" t="s">
        <v>91</v>
      </c>
      <c r="U725" s="16">
        <v>999</v>
      </c>
      <c r="V725" s="16" t="s">
        <v>370</v>
      </c>
      <c r="W725" s="16">
        <v>31531008</v>
      </c>
      <c r="Y725" s="16" t="s">
        <v>639</v>
      </c>
      <c r="Z725" s="16" t="s">
        <v>433</v>
      </c>
      <c r="AA725" s="16" t="s">
        <v>373</v>
      </c>
      <c r="AB725" s="36">
        <v>11521008</v>
      </c>
      <c r="AC725" s="16" t="s">
        <v>374</v>
      </c>
      <c r="AD725" s="16">
        <v>40001</v>
      </c>
      <c r="AF725">
        <v>70001</v>
      </c>
      <c r="AH725">
        <v>25</v>
      </c>
      <c r="AI725" s="32" t="s">
        <v>364</v>
      </c>
      <c r="AJ725" s="16" t="s">
        <v>369</v>
      </c>
      <c r="AK725" s="16" t="s">
        <v>342</v>
      </c>
    </row>
    <row r="726" spans="2:37">
      <c r="B726" s="16" t="n">
        <f>10000000+INDEX(编号表!$B:$B,MATCH(F726,编号表!$A:$A,0))*100000+INDEX(编号表!$F:$F,MATCH(D726,编号表!$E:$E,0))*1000+INDEX(编号表!$D:$D,MATCH(E726,编号表!$C:$C,0))*10000+G726</f>
        <v>11531009</v>
      </c>
      <c r="C726" s="16" t="s">
        <v>640</v>
      </c>
      <c r="D726" s="16" t="s">
        <v>86</v>
      </c>
      <c r="E726" s="16" t="s">
        <v>342</v>
      </c>
      <c r="F726" s="35" t="s">
        <v>407</v>
      </c>
      <c r="G726" s="16">
        <v>9</v>
      </c>
      <c r="I726" s="16">
        <v>60</v>
      </c>
      <c r="J726" t="str">
        <f t="shared" si="7"/>
        <v>大类_凡品金丹灵植使</v>
      </c>
      <c r="K726" s="16" t="s">
        <v>337</v>
      </c>
      <c r="L726" s="16">
        <v>1</v>
      </c>
      <c r="M726" s="16" t="s">
        <v>369</v>
      </c>
      <c r="O726" s="16">
        <v>0</v>
      </c>
      <c r="P726" s="16" t="b">
        <v>1</v>
      </c>
      <c r="R726" s="16" t="b">
        <v>0</v>
      </c>
      <c r="S726" s="16">
        <v>1</v>
      </c>
      <c r="T726" s="16" t="s">
        <v>91</v>
      </c>
      <c r="U726" s="16">
        <v>999</v>
      </c>
      <c r="V726" s="16" t="s">
        <v>370</v>
      </c>
      <c r="W726" s="16">
        <v>31531009</v>
      </c>
      <c r="Y726" s="16" t="s">
        <v>641</v>
      </c>
      <c r="Z726" s="16" t="s">
        <v>436</v>
      </c>
      <c r="AA726" s="16" t="s">
        <v>373</v>
      </c>
      <c r="AB726" s="36">
        <v>11521009</v>
      </c>
      <c r="AC726" s="16" t="s">
        <v>374</v>
      </c>
      <c r="AD726" s="16">
        <v>40001</v>
      </c>
      <c r="AF726">
        <v>70001</v>
      </c>
      <c r="AH726">
        <v>25</v>
      </c>
      <c r="AI726" s="32" t="s">
        <v>364</v>
      </c>
      <c r="AJ726" s="16" t="s">
        <v>369</v>
      </c>
      <c r="AK726" s="16" t="s">
        <v>342</v>
      </c>
    </row>
    <row r="727" spans="2:37">
      <c r="B727" s="16" t="n">
        <f>10000000+INDEX(编号表!$B:$B,MATCH(F727,编号表!$A:$A,0))*100000+INDEX(编号表!$F:$F,MATCH(D727,编号表!$E:$E,0))*1000+INDEX(编号表!$D:$D,MATCH(E727,编号表!$C:$C,0))*10000+G727</f>
        <v>11431000</v>
      </c>
      <c r="C727" s="16" t="s">
        <v>642</v>
      </c>
      <c r="D727" s="16" t="s">
        <v>86</v>
      </c>
      <c r="E727" s="16" t="s">
        <v>342</v>
      </c>
      <c r="F727" s="35" t="s">
        <v>438</v>
      </c>
      <c r="G727" s="16">
        <v>0</v>
      </c>
      <c r="I727" s="16">
        <v>60</v>
      </c>
      <c r="J727" t="str">
        <f t="shared" si="7"/>
        <v>大类_凡品金丹灵植佐</v>
      </c>
      <c r="K727" s="16" t="s">
        <v>337</v>
      </c>
      <c r="L727" s="16">
        <v>1</v>
      </c>
      <c r="M727" s="16" t="s">
        <v>369</v>
      </c>
      <c r="O727" s="16">
        <v>0</v>
      </c>
      <c r="P727" s="16" t="b">
        <v>1</v>
      </c>
      <c r="R727" s="16" t="b">
        <v>0</v>
      </c>
      <c r="S727" s="16">
        <v>1</v>
      </c>
      <c r="T727" s="16" t="s">
        <v>91</v>
      </c>
      <c r="U727" s="16">
        <v>999</v>
      </c>
      <c r="V727" s="16" t="s">
        <v>370</v>
      </c>
      <c r="W727" s="16">
        <v>31431000</v>
      </c>
      <c r="Y727" s="16" t="s">
        <v>643</v>
      </c>
      <c r="Z727" s="16" t="s">
        <v>440</v>
      </c>
      <c r="AA727" s="16" t="s">
        <v>373</v>
      </c>
      <c r="AB727" s="36">
        <v>11421000</v>
      </c>
      <c r="AC727" s="16" t="s">
        <v>374</v>
      </c>
      <c r="AD727" s="16">
        <v>40001</v>
      </c>
      <c r="AF727">
        <v>70001</v>
      </c>
      <c r="AH727">
        <v>25</v>
      </c>
      <c r="AI727" s="32" t="s">
        <v>364</v>
      </c>
      <c r="AJ727" s="16" t="s">
        <v>369</v>
      </c>
      <c r="AK727" s="16" t="s">
        <v>342</v>
      </c>
    </row>
    <row r="728" spans="2:37">
      <c r="B728" s="16" t="n">
        <f>10000000+INDEX(编号表!$B:$B,MATCH(F728,编号表!$A:$A,0))*100000+INDEX(编号表!$F:$F,MATCH(D728,编号表!$E:$E,0))*1000+INDEX(编号表!$D:$D,MATCH(E728,编号表!$C:$C,0))*10000+G728</f>
        <v>11431001</v>
      </c>
      <c r="C728" s="16" t="s">
        <v>644</v>
      </c>
      <c r="D728" s="16" t="s">
        <v>86</v>
      </c>
      <c r="E728" s="16" t="s">
        <v>342</v>
      </c>
      <c r="F728" s="35" t="s">
        <v>438</v>
      </c>
      <c r="G728" s="16">
        <v>1</v>
      </c>
      <c r="I728" s="16">
        <v>60</v>
      </c>
      <c r="J728" t="str">
        <f t="shared" si="7"/>
        <v>大类_凡品金丹灵植佐</v>
      </c>
      <c r="K728" s="16" t="s">
        <v>337</v>
      </c>
      <c r="L728" s="16">
        <v>1</v>
      </c>
      <c r="M728" s="16" t="s">
        <v>369</v>
      </c>
      <c r="O728" s="16">
        <v>0</v>
      </c>
      <c r="P728" s="16" t="b">
        <v>1</v>
      </c>
      <c r="R728" s="16" t="b">
        <v>0</v>
      </c>
      <c r="S728" s="16">
        <v>1</v>
      </c>
      <c r="T728" s="16" t="s">
        <v>91</v>
      </c>
      <c r="U728" s="16">
        <v>999</v>
      </c>
      <c r="V728" s="16" t="s">
        <v>370</v>
      </c>
      <c r="W728" s="16">
        <v>31431001</v>
      </c>
      <c r="Y728" s="16" t="s">
        <v>645</v>
      </c>
      <c r="Z728" s="16" t="s">
        <v>443</v>
      </c>
      <c r="AA728" s="16" t="s">
        <v>373</v>
      </c>
      <c r="AB728" s="36">
        <v>11421001</v>
      </c>
      <c r="AC728" s="16" t="s">
        <v>374</v>
      </c>
      <c r="AD728" s="16">
        <v>40001</v>
      </c>
      <c r="AF728">
        <v>70001</v>
      </c>
      <c r="AH728">
        <v>25</v>
      </c>
      <c r="AI728" s="32" t="s">
        <v>364</v>
      </c>
      <c r="AJ728" s="16" t="s">
        <v>369</v>
      </c>
      <c r="AK728" s="16" t="s">
        <v>342</v>
      </c>
    </row>
    <row r="729" spans="2:37">
      <c r="B729" s="16" t="n">
        <f>10000000+INDEX(编号表!$B:$B,MATCH(F729,编号表!$A:$A,0))*100000+INDEX(编号表!$F:$F,MATCH(D729,编号表!$E:$E,0))*1000+INDEX(编号表!$D:$D,MATCH(E729,编号表!$C:$C,0))*10000+G729</f>
        <v>11431002</v>
      </c>
      <c r="C729" s="16" t="s">
        <v>646</v>
      </c>
      <c r="D729" s="16" t="s">
        <v>86</v>
      </c>
      <c r="E729" s="16" t="s">
        <v>342</v>
      </c>
      <c r="F729" s="35" t="s">
        <v>438</v>
      </c>
      <c r="G729" s="16">
        <v>2</v>
      </c>
      <c r="I729" s="16">
        <v>60</v>
      </c>
      <c r="J729" t="str">
        <f t="shared" si="7"/>
        <v>大类_凡品金丹灵植佐</v>
      </c>
      <c r="K729" s="16" t="s">
        <v>337</v>
      </c>
      <c r="L729" s="16">
        <v>1</v>
      </c>
      <c r="M729" s="16" t="s">
        <v>369</v>
      </c>
      <c r="O729" s="16">
        <v>0</v>
      </c>
      <c r="P729" s="16" t="b">
        <v>1</v>
      </c>
      <c r="R729" s="16" t="b">
        <v>0</v>
      </c>
      <c r="S729" s="16">
        <v>1</v>
      </c>
      <c r="T729" s="16" t="s">
        <v>91</v>
      </c>
      <c r="U729" s="16">
        <v>999</v>
      </c>
      <c r="V729" s="16" t="s">
        <v>370</v>
      </c>
      <c r="W729" s="16">
        <v>31431002</v>
      </c>
      <c r="Y729" s="16" t="s">
        <v>647</v>
      </c>
      <c r="Z729" s="16" t="s">
        <v>446</v>
      </c>
      <c r="AA729" s="16" t="s">
        <v>373</v>
      </c>
      <c r="AB729" s="36">
        <v>11421002</v>
      </c>
      <c r="AC729" s="16" t="s">
        <v>374</v>
      </c>
      <c r="AD729" s="16">
        <v>40001</v>
      </c>
      <c r="AF729">
        <v>70001</v>
      </c>
      <c r="AH729">
        <v>25</v>
      </c>
      <c r="AI729" s="32" t="s">
        <v>364</v>
      </c>
      <c r="AJ729" s="16" t="s">
        <v>369</v>
      </c>
      <c r="AK729" s="16" t="s">
        <v>342</v>
      </c>
    </row>
    <row r="730" spans="2:37">
      <c r="B730" s="16" t="n">
        <f>10000000+INDEX(编号表!$B:$B,MATCH(F730,编号表!$A:$A,0))*100000+INDEX(编号表!$F:$F,MATCH(D730,编号表!$E:$E,0))*1000+INDEX(编号表!$D:$D,MATCH(E730,编号表!$C:$C,0))*10000+G730</f>
        <v>11431003</v>
      </c>
      <c r="C730" s="16" t="s">
        <v>648</v>
      </c>
      <c r="D730" s="16" t="s">
        <v>86</v>
      </c>
      <c r="E730" s="16" t="s">
        <v>342</v>
      </c>
      <c r="F730" s="35" t="s">
        <v>438</v>
      </c>
      <c r="G730" s="16">
        <v>3</v>
      </c>
      <c r="I730" s="16">
        <v>60</v>
      </c>
      <c r="J730" t="str">
        <f t="shared" si="7"/>
        <v>大类_凡品金丹灵植佐</v>
      </c>
      <c r="K730" s="16" t="s">
        <v>337</v>
      </c>
      <c r="L730" s="16">
        <v>1</v>
      </c>
      <c r="M730" s="16" t="s">
        <v>369</v>
      </c>
      <c r="O730" s="16">
        <v>0</v>
      </c>
      <c r="P730" s="16" t="b">
        <v>1</v>
      </c>
      <c r="R730" s="16" t="b">
        <v>0</v>
      </c>
      <c r="S730" s="16">
        <v>1</v>
      </c>
      <c r="T730" s="16" t="s">
        <v>91</v>
      </c>
      <c r="U730" s="16">
        <v>999</v>
      </c>
      <c r="V730" s="16" t="s">
        <v>370</v>
      </c>
      <c r="W730" s="16">
        <v>31431003</v>
      </c>
      <c r="Y730" s="16" t="s">
        <v>649</v>
      </c>
      <c r="Z730" s="16" t="s">
        <v>449</v>
      </c>
      <c r="AA730" s="16" t="s">
        <v>373</v>
      </c>
      <c r="AB730" s="36">
        <v>11421003</v>
      </c>
      <c r="AC730" s="16" t="s">
        <v>374</v>
      </c>
      <c r="AD730" s="16">
        <v>40001</v>
      </c>
      <c r="AF730">
        <v>70001</v>
      </c>
      <c r="AH730">
        <v>25</v>
      </c>
      <c r="AI730" s="32" t="s">
        <v>364</v>
      </c>
      <c r="AJ730" s="16" t="s">
        <v>369</v>
      </c>
      <c r="AK730" s="16" t="s">
        <v>342</v>
      </c>
    </row>
    <row r="731" spans="2:37">
      <c r="B731" s="16" t="n">
        <f>10000000+INDEX(编号表!$B:$B,MATCH(F731,编号表!$A:$A,0))*100000+INDEX(编号表!$F:$F,MATCH(D731,编号表!$E:$E,0))*1000+INDEX(编号表!$D:$D,MATCH(E731,编号表!$C:$C,0))*10000+G731</f>
        <v>11631000</v>
      </c>
      <c r="C731" s="16" t="s">
        <v>650</v>
      </c>
      <c r="D731" s="16" t="s">
        <v>86</v>
      </c>
      <c r="E731" s="16" t="s">
        <v>342</v>
      </c>
      <c r="F731" s="35" t="s">
        <v>451</v>
      </c>
      <c r="G731" s="16">
        <v>0</v>
      </c>
      <c r="I731" s="16">
        <v>60</v>
      </c>
      <c r="J731" t="str">
        <f t="shared" si="7"/>
        <v>大类_凡品金丹灵植丹头</v>
      </c>
      <c r="K731" s="16" t="s">
        <v>337</v>
      </c>
      <c r="L731" s="16">
        <v>1</v>
      </c>
      <c r="M731" s="16" t="s">
        <v>369</v>
      </c>
      <c r="O731" s="16">
        <v>0</v>
      </c>
      <c r="P731" s="16" t="b">
        <v>1</v>
      </c>
      <c r="R731" s="16" t="b">
        <v>0</v>
      </c>
      <c r="S731" s="16">
        <v>1</v>
      </c>
      <c r="T731" s="16" t="s">
        <v>91</v>
      </c>
      <c r="U731" s="16">
        <v>999</v>
      </c>
      <c r="V731" s="16" t="s">
        <v>370</v>
      </c>
      <c r="W731" s="16">
        <v>31631000</v>
      </c>
      <c r="Y731" s="16" t="s">
        <v>651</v>
      </c>
      <c r="Z731" s="16" t="s">
        <v>453</v>
      </c>
      <c r="AA731" s="16" t="s">
        <v>373</v>
      </c>
      <c r="AB731" s="36">
        <v>11621000</v>
      </c>
      <c r="AC731" s="16" t="s">
        <v>374</v>
      </c>
      <c r="AD731" s="16">
        <v>40001</v>
      </c>
      <c r="AF731">
        <v>70001</v>
      </c>
      <c r="AH731">
        <v>50</v>
      </c>
      <c r="AI731" s="32" t="s">
        <v>364</v>
      </c>
      <c r="AJ731" s="16" t="s">
        <v>369</v>
      </c>
      <c r="AK731" s="16" t="s">
        <v>342</v>
      </c>
    </row>
    <row r="732" spans="2:37">
      <c r="B732" s="16" t="n">
        <f>10000000+INDEX(编号表!$B:$B,MATCH(F732,编号表!$A:$A,0))*100000+INDEX(编号表!$F:$F,MATCH(D732,编号表!$E:$E,0))*1000+INDEX(编号表!$D:$D,MATCH(E732,编号表!$C:$C,0))*10000+G732</f>
        <v>11631001</v>
      </c>
      <c r="C732" s="16" t="s">
        <v>652</v>
      </c>
      <c r="D732" s="16" t="s">
        <v>86</v>
      </c>
      <c r="E732" s="16" t="s">
        <v>342</v>
      </c>
      <c r="F732" s="35" t="s">
        <v>451</v>
      </c>
      <c r="G732" s="16">
        <v>1</v>
      </c>
      <c r="I732" s="16">
        <v>60</v>
      </c>
      <c r="J732" t="str">
        <f t="shared" si="7"/>
        <v>大类_凡品金丹灵植丹头</v>
      </c>
      <c r="K732" s="16" t="s">
        <v>337</v>
      </c>
      <c r="L732" s="16">
        <v>1</v>
      </c>
      <c r="M732" s="16" t="s">
        <v>369</v>
      </c>
      <c r="O732" s="16">
        <v>0</v>
      </c>
      <c r="P732" s="16" t="b">
        <v>1</v>
      </c>
      <c r="R732" s="16" t="b">
        <v>0</v>
      </c>
      <c r="S732" s="16">
        <v>1</v>
      </c>
      <c r="T732" s="16" t="s">
        <v>91</v>
      </c>
      <c r="U732" s="16">
        <v>999</v>
      </c>
      <c r="V732" s="16" t="s">
        <v>370</v>
      </c>
      <c r="W732" s="16">
        <v>31631001</v>
      </c>
      <c r="Y732" s="16" t="s">
        <v>653</v>
      </c>
      <c r="Z732" s="16" t="s">
        <v>456</v>
      </c>
      <c r="AA732" s="16" t="s">
        <v>373</v>
      </c>
      <c r="AB732" s="36">
        <v>11621001</v>
      </c>
      <c r="AC732" s="16" t="s">
        <v>374</v>
      </c>
      <c r="AD732" s="16">
        <v>40001</v>
      </c>
      <c r="AF732">
        <v>70001</v>
      </c>
      <c r="AH732">
        <v>50</v>
      </c>
      <c r="AI732" s="32" t="s">
        <v>364</v>
      </c>
      <c r="AJ732" s="16" t="s">
        <v>369</v>
      </c>
      <c r="AK732" s="16" t="s">
        <v>342</v>
      </c>
    </row>
    <row r="733" spans="2:37">
      <c r="B733" s="16" t="n">
        <f>10000000+INDEX(编号表!$B:$B,MATCH(F733,编号表!$A:$A,0))*100000+INDEX(编号表!$F:$F,MATCH(D733,编号表!$E:$E,0))*1000+INDEX(编号表!$D:$D,MATCH(E733,编号表!$C:$C,0))*10000+G733</f>
        <v>11631002</v>
      </c>
      <c r="C733" s="16" t="s">
        <v>654</v>
      </c>
      <c r="D733" s="16" t="s">
        <v>86</v>
      </c>
      <c r="E733" s="16" t="s">
        <v>342</v>
      </c>
      <c r="F733" s="35" t="s">
        <v>451</v>
      </c>
      <c r="G733" s="16">
        <v>2</v>
      </c>
      <c r="I733" s="16">
        <v>60</v>
      </c>
      <c r="J733" t="str">
        <f t="shared" si="7"/>
        <v>大类_凡品金丹灵植丹头</v>
      </c>
      <c r="K733" s="16" t="s">
        <v>337</v>
      </c>
      <c r="L733" s="16">
        <v>1</v>
      </c>
      <c r="M733" s="16" t="s">
        <v>369</v>
      </c>
      <c r="O733" s="16">
        <v>0</v>
      </c>
      <c r="P733" s="16" t="b">
        <v>1</v>
      </c>
      <c r="R733" s="16" t="b">
        <v>0</v>
      </c>
      <c r="S733" s="16">
        <v>1</v>
      </c>
      <c r="T733" s="16" t="s">
        <v>91</v>
      </c>
      <c r="U733" s="16">
        <v>999</v>
      </c>
      <c r="V733" s="16" t="s">
        <v>370</v>
      </c>
      <c r="W733" s="16">
        <v>31631002</v>
      </c>
      <c r="Y733" s="16" t="s">
        <v>655</v>
      </c>
      <c r="Z733" s="16" t="s">
        <v>459</v>
      </c>
      <c r="AA733" s="16" t="s">
        <v>373</v>
      </c>
      <c r="AB733" s="36">
        <v>11621002</v>
      </c>
      <c r="AC733" s="16" t="s">
        <v>374</v>
      </c>
      <c r="AD733" s="16">
        <v>40001</v>
      </c>
      <c r="AF733">
        <v>70001</v>
      </c>
      <c r="AH733">
        <v>50</v>
      </c>
      <c r="AI733" s="32" t="s">
        <v>364</v>
      </c>
      <c r="AJ733" s="16" t="s">
        <v>369</v>
      </c>
      <c r="AK733" s="16" t="s">
        <v>342</v>
      </c>
    </row>
    <row r="734" spans="2:37">
      <c r="B734" s="16" t="n">
        <f>10000000+INDEX(编号表!$B:$B,MATCH(F734,编号表!$A:$A,0))*100000+INDEX(编号表!$F:$F,MATCH(D734,编号表!$E:$E,0))*1000+INDEX(编号表!$D:$D,MATCH(E734,编号表!$C:$C,0))*10000+G734</f>
        <v>11232000</v>
      </c>
      <c r="C734" s="16" t="s">
        <v>600</v>
      </c>
      <c r="D734" s="16" t="s">
        <v>102</v>
      </c>
      <c r="E734" s="16" t="s">
        <v>342</v>
      </c>
      <c r="F734" s="35" t="s">
        <v>368</v>
      </c>
      <c r="G734" s="16">
        <v>0</v>
      </c>
      <c r="I734" s="16">
        <v>60</v>
      </c>
      <c r="J734" t="str">
        <f t="shared" si="7"/>
        <v>大类_灵品金丹灵植君</v>
      </c>
      <c r="K734" s="16" t="s">
        <v>337</v>
      </c>
      <c r="L734" s="16">
        <v>1</v>
      </c>
      <c r="M734" s="16" t="s">
        <v>369</v>
      </c>
      <c r="O734" s="16">
        <v>0</v>
      </c>
      <c r="P734" s="16" t="b">
        <v>1</v>
      </c>
      <c r="R734" s="16" t="b">
        <v>0</v>
      </c>
      <c r="S734" s="16">
        <v>1</v>
      </c>
      <c r="T734" s="16" t="s">
        <v>91</v>
      </c>
      <c r="U734" s="16">
        <v>999</v>
      </c>
      <c r="V734" s="16" t="s">
        <v>370</v>
      </c>
      <c r="W734" s="16">
        <v>31232000</v>
      </c>
      <c r="Y734" s="16" t="s">
        <v>656</v>
      </c>
      <c r="Z734" s="16" t="s">
        <v>372</v>
      </c>
      <c r="AA734" s="16" t="s">
        <v>373</v>
      </c>
      <c r="AB734" s="36">
        <v>11221000</v>
      </c>
      <c r="AC734" s="16" t="s">
        <v>374</v>
      </c>
      <c r="AD734" s="16">
        <v>40002</v>
      </c>
      <c r="AF734">
        <v>70002</v>
      </c>
      <c r="AH734">
        <v>225</v>
      </c>
      <c r="AI734" s="32" t="s">
        <v>364</v>
      </c>
      <c r="AJ734" s="16" t="s">
        <v>369</v>
      </c>
      <c r="AK734" s="16" t="s">
        <v>342</v>
      </c>
    </row>
    <row r="735" spans="2:37">
      <c r="B735" s="16" t="n">
        <f>10000000+INDEX(编号表!$B:$B,MATCH(F735,编号表!$A:$A,0))*100000+INDEX(编号表!$F:$F,MATCH(D735,编号表!$E:$E,0))*1000+INDEX(编号表!$D:$D,MATCH(E735,编号表!$C:$C,0))*10000+G735</f>
        <v>11332000</v>
      </c>
      <c r="C735" s="16" t="s">
        <v>602</v>
      </c>
      <c r="D735" s="16" t="s">
        <v>102</v>
      </c>
      <c r="E735" s="16" t="s">
        <v>342</v>
      </c>
      <c r="F735" s="35" t="s">
        <v>376</v>
      </c>
      <c r="G735" s="16">
        <v>0</v>
      </c>
      <c r="I735" s="16">
        <v>60</v>
      </c>
      <c r="J735" t="str">
        <f t="shared" si="7"/>
        <v>大类_灵品金丹灵植臣</v>
      </c>
      <c r="K735" s="16" t="s">
        <v>337</v>
      </c>
      <c r="L735" s="16">
        <v>1</v>
      </c>
      <c r="M735" s="16" t="s">
        <v>369</v>
      </c>
      <c r="O735" s="16">
        <v>0</v>
      </c>
      <c r="P735" s="16" t="b">
        <v>1</v>
      </c>
      <c r="R735" s="16" t="b">
        <v>0</v>
      </c>
      <c r="S735" s="16">
        <v>1</v>
      </c>
      <c r="T735" s="16" t="s">
        <v>91</v>
      </c>
      <c r="U735" s="16">
        <v>999</v>
      </c>
      <c r="V735" s="16" t="s">
        <v>370</v>
      </c>
      <c r="W735" s="16">
        <v>31332000</v>
      </c>
      <c r="Y735" s="16" t="s">
        <v>657</v>
      </c>
      <c r="Z735" s="16" t="s">
        <v>378</v>
      </c>
      <c r="AA735" s="16" t="s">
        <v>373</v>
      </c>
      <c r="AB735" s="36">
        <v>11321000</v>
      </c>
      <c r="AC735" s="16" t="s">
        <v>374</v>
      </c>
      <c r="AD735" s="16">
        <v>40002</v>
      </c>
      <c r="AF735">
        <v>70002</v>
      </c>
      <c r="AH735">
        <v>75</v>
      </c>
      <c r="AI735" s="32" t="s">
        <v>364</v>
      </c>
      <c r="AJ735" s="16" t="s">
        <v>369</v>
      </c>
      <c r="AK735" s="16" t="s">
        <v>342</v>
      </c>
    </row>
    <row r="736" spans="2:37">
      <c r="B736" s="16" t="n">
        <f>10000000+INDEX(编号表!$B:$B,MATCH(F736,编号表!$A:$A,0))*100000+INDEX(编号表!$F:$F,MATCH(D736,编号表!$E:$E,0))*1000+INDEX(编号表!$D:$D,MATCH(E736,编号表!$C:$C,0))*10000+G736</f>
        <v>11332001</v>
      </c>
      <c r="C736" s="16" t="s">
        <v>604</v>
      </c>
      <c r="D736" s="16" t="s">
        <v>102</v>
      </c>
      <c r="E736" s="16" t="s">
        <v>342</v>
      </c>
      <c r="F736" s="35" t="s">
        <v>376</v>
      </c>
      <c r="G736" s="16">
        <v>1</v>
      </c>
      <c r="I736" s="16">
        <v>60</v>
      </c>
      <c r="J736" t="str">
        <f t="shared" si="7"/>
        <v>大类_灵品金丹灵植臣</v>
      </c>
      <c r="K736" s="16" t="s">
        <v>337</v>
      </c>
      <c r="L736" s="16">
        <v>1</v>
      </c>
      <c r="M736" s="16" t="s">
        <v>369</v>
      </c>
      <c r="O736" s="16">
        <v>0</v>
      </c>
      <c r="P736" s="16" t="b">
        <v>1</v>
      </c>
      <c r="R736" s="16" t="b">
        <v>0</v>
      </c>
      <c r="S736" s="16">
        <v>1</v>
      </c>
      <c r="T736" s="16" t="s">
        <v>91</v>
      </c>
      <c r="U736" s="16">
        <v>999</v>
      </c>
      <c r="V736" s="16" t="s">
        <v>370</v>
      </c>
      <c r="W736" s="16">
        <v>31332001</v>
      </c>
      <c r="Y736" s="16" t="s">
        <v>658</v>
      </c>
      <c r="Z736" s="16" t="s">
        <v>381</v>
      </c>
      <c r="AA736" s="16" t="s">
        <v>373</v>
      </c>
      <c r="AB736" s="36">
        <v>11321001</v>
      </c>
      <c r="AC736" s="16" t="s">
        <v>374</v>
      </c>
      <c r="AD736" s="16">
        <v>40002</v>
      </c>
      <c r="AF736">
        <v>70002</v>
      </c>
      <c r="AH736">
        <v>75</v>
      </c>
      <c r="AI736" s="32" t="s">
        <v>364</v>
      </c>
      <c r="AJ736" s="16" t="s">
        <v>369</v>
      </c>
      <c r="AK736" s="16" t="s">
        <v>342</v>
      </c>
    </row>
    <row r="737" spans="2:37">
      <c r="B737" s="16" t="n">
        <f>10000000+INDEX(编号表!$B:$B,MATCH(F737,编号表!$A:$A,0))*100000+INDEX(编号表!$F:$F,MATCH(D737,编号表!$E:$E,0))*1000+INDEX(编号表!$D:$D,MATCH(E737,编号表!$C:$C,0))*10000+G737</f>
        <v>11332002</v>
      </c>
      <c r="C737" s="16" t="s">
        <v>606</v>
      </c>
      <c r="D737" s="16" t="s">
        <v>102</v>
      </c>
      <c r="E737" s="16" t="s">
        <v>342</v>
      </c>
      <c r="F737" s="35" t="s">
        <v>376</v>
      </c>
      <c r="G737" s="16">
        <v>2</v>
      </c>
      <c r="I737" s="16">
        <v>60</v>
      </c>
      <c r="J737" t="str">
        <f t="shared" si="7"/>
        <v>大类_灵品金丹灵植臣</v>
      </c>
      <c r="K737" s="16" t="s">
        <v>337</v>
      </c>
      <c r="L737" s="16">
        <v>1</v>
      </c>
      <c r="M737" s="16" t="s">
        <v>369</v>
      </c>
      <c r="O737" s="16">
        <v>0</v>
      </c>
      <c r="P737" s="16" t="b">
        <v>1</v>
      </c>
      <c r="R737" s="16" t="b">
        <v>0</v>
      </c>
      <c r="S737" s="16">
        <v>1</v>
      </c>
      <c r="T737" s="16" t="s">
        <v>91</v>
      </c>
      <c r="U737" s="16">
        <v>999</v>
      </c>
      <c r="V737" s="16" t="s">
        <v>370</v>
      </c>
      <c r="W737" s="16">
        <v>31332002</v>
      </c>
      <c r="Y737" s="16" t="s">
        <v>659</v>
      </c>
      <c r="Z737" s="16" t="s">
        <v>384</v>
      </c>
      <c r="AA737" s="16" t="s">
        <v>373</v>
      </c>
      <c r="AB737" s="36">
        <v>11321002</v>
      </c>
      <c r="AC737" s="16" t="s">
        <v>374</v>
      </c>
      <c r="AD737" s="16">
        <v>40002</v>
      </c>
      <c r="AF737">
        <v>70002</v>
      </c>
      <c r="AH737">
        <v>75</v>
      </c>
      <c r="AI737" s="32" t="s">
        <v>364</v>
      </c>
      <c r="AJ737" s="16" t="s">
        <v>369</v>
      </c>
      <c r="AK737" s="16" t="s">
        <v>342</v>
      </c>
    </row>
    <row r="738" spans="2:37">
      <c r="B738" s="16" t="n">
        <f>10000000+INDEX(编号表!$B:$B,MATCH(F738,编号表!$A:$A,0))*100000+INDEX(编号表!$F:$F,MATCH(D738,编号表!$E:$E,0))*1000+INDEX(编号表!$D:$D,MATCH(E738,编号表!$C:$C,0))*10000+G738</f>
        <v>11332003</v>
      </c>
      <c r="C738" s="16" t="s">
        <v>608</v>
      </c>
      <c r="D738" s="16" t="s">
        <v>102</v>
      </c>
      <c r="E738" s="16" t="s">
        <v>342</v>
      </c>
      <c r="F738" s="35" t="s">
        <v>376</v>
      </c>
      <c r="G738" s="16">
        <v>3</v>
      </c>
      <c r="I738" s="16">
        <v>60</v>
      </c>
      <c r="J738" t="str">
        <f t="shared" si="7"/>
        <v>大类_灵品金丹灵植臣</v>
      </c>
      <c r="K738" s="16" t="s">
        <v>337</v>
      </c>
      <c r="L738" s="16">
        <v>1</v>
      </c>
      <c r="M738" s="16" t="s">
        <v>369</v>
      </c>
      <c r="O738" s="16">
        <v>0</v>
      </c>
      <c r="P738" s="16" t="b">
        <v>1</v>
      </c>
      <c r="R738" s="16" t="b">
        <v>0</v>
      </c>
      <c r="S738" s="16">
        <v>1</v>
      </c>
      <c r="T738" s="16" t="s">
        <v>91</v>
      </c>
      <c r="U738" s="16">
        <v>999</v>
      </c>
      <c r="V738" s="16" t="s">
        <v>370</v>
      </c>
      <c r="W738" s="16">
        <v>31332003</v>
      </c>
      <c r="Y738" s="16" t="s">
        <v>660</v>
      </c>
      <c r="Z738" s="16" t="s">
        <v>387</v>
      </c>
      <c r="AA738" s="16" t="s">
        <v>373</v>
      </c>
      <c r="AB738" s="36">
        <v>11321003</v>
      </c>
      <c r="AC738" s="16" t="s">
        <v>374</v>
      </c>
      <c r="AD738" s="16">
        <v>40002</v>
      </c>
      <c r="AF738">
        <v>70002</v>
      </c>
      <c r="AH738">
        <v>75</v>
      </c>
      <c r="AI738" s="32" t="s">
        <v>364</v>
      </c>
      <c r="AJ738" s="16" t="s">
        <v>369</v>
      </c>
      <c r="AK738" s="16" t="s">
        <v>342</v>
      </c>
    </row>
    <row r="739" spans="2:37">
      <c r="B739" s="16" t="n">
        <f>10000000+INDEX(编号表!$B:$B,MATCH(F739,编号表!$A:$A,0))*100000+INDEX(编号表!$F:$F,MATCH(D739,编号表!$E:$E,0))*1000+INDEX(编号表!$D:$D,MATCH(E739,编号表!$C:$C,0))*10000+G739</f>
        <v>11332004</v>
      </c>
      <c r="C739" s="16" t="s">
        <v>610</v>
      </c>
      <c r="D739" s="16" t="s">
        <v>102</v>
      </c>
      <c r="E739" s="16" t="s">
        <v>342</v>
      </c>
      <c r="F739" s="35" t="s">
        <v>376</v>
      </c>
      <c r="G739" s="16">
        <v>4</v>
      </c>
      <c r="I739" s="16">
        <v>60</v>
      </c>
      <c r="J739" t="str">
        <f t="shared" si="7"/>
        <v>大类_灵品金丹灵植臣</v>
      </c>
      <c r="K739" s="16" t="s">
        <v>337</v>
      </c>
      <c r="L739" s="16">
        <v>1</v>
      </c>
      <c r="M739" s="16" t="s">
        <v>369</v>
      </c>
      <c r="O739" s="16">
        <v>0</v>
      </c>
      <c r="P739" s="16" t="b">
        <v>1</v>
      </c>
      <c r="R739" s="16" t="b">
        <v>0</v>
      </c>
      <c r="S739" s="16">
        <v>1</v>
      </c>
      <c r="T739" s="16" t="s">
        <v>91</v>
      </c>
      <c r="U739" s="16">
        <v>999</v>
      </c>
      <c r="V739" s="16" t="s">
        <v>370</v>
      </c>
      <c r="W739" s="16">
        <v>31332004</v>
      </c>
      <c r="Y739" s="16" t="s">
        <v>661</v>
      </c>
      <c r="Z739" s="16" t="s">
        <v>390</v>
      </c>
      <c r="AA739" s="16" t="s">
        <v>373</v>
      </c>
      <c r="AB739" s="36">
        <v>11321004</v>
      </c>
      <c r="AC739" s="16" t="s">
        <v>374</v>
      </c>
      <c r="AD739" s="16">
        <v>40002</v>
      </c>
      <c r="AF739">
        <v>70002</v>
      </c>
      <c r="AH739">
        <v>75</v>
      </c>
      <c r="AI739" s="32" t="s">
        <v>364</v>
      </c>
      <c r="AJ739" s="16" t="s">
        <v>369</v>
      </c>
      <c r="AK739" s="16" t="s">
        <v>342</v>
      </c>
    </row>
    <row r="740" spans="2:37">
      <c r="B740" s="16" t="n">
        <f>10000000+INDEX(编号表!$B:$B,MATCH(F740,编号表!$A:$A,0))*100000+INDEX(编号表!$F:$F,MATCH(D740,编号表!$E:$E,0))*1000+INDEX(编号表!$D:$D,MATCH(E740,编号表!$C:$C,0))*10000+G740</f>
        <v>11332005</v>
      </c>
      <c r="C740" s="16" t="s">
        <v>612</v>
      </c>
      <c r="D740" s="16" t="s">
        <v>102</v>
      </c>
      <c r="E740" s="16" t="s">
        <v>342</v>
      </c>
      <c r="F740" s="35" t="s">
        <v>376</v>
      </c>
      <c r="G740" s="16">
        <v>5</v>
      </c>
      <c r="I740" s="16">
        <v>60</v>
      </c>
      <c r="J740" t="str">
        <f t="shared" si="7"/>
        <v>大类_灵品金丹灵植臣</v>
      </c>
      <c r="K740" s="16" t="s">
        <v>337</v>
      </c>
      <c r="L740" s="16">
        <v>1</v>
      </c>
      <c r="M740" s="16" t="s">
        <v>369</v>
      </c>
      <c r="O740" s="16">
        <v>0</v>
      </c>
      <c r="P740" s="16" t="b">
        <v>1</v>
      </c>
      <c r="R740" s="16" t="b">
        <v>0</v>
      </c>
      <c r="S740" s="16">
        <v>1</v>
      </c>
      <c r="T740" s="16" t="s">
        <v>91</v>
      </c>
      <c r="U740" s="16">
        <v>999</v>
      </c>
      <c r="V740" s="16" t="s">
        <v>370</v>
      </c>
      <c r="W740" s="16">
        <v>31332005</v>
      </c>
      <c r="Y740" s="16" t="s">
        <v>662</v>
      </c>
      <c r="Z740" s="16" t="s">
        <v>393</v>
      </c>
      <c r="AA740" s="16" t="s">
        <v>373</v>
      </c>
      <c r="AB740" s="36">
        <v>11321005</v>
      </c>
      <c r="AC740" s="16" t="s">
        <v>374</v>
      </c>
      <c r="AD740" s="16">
        <v>40002</v>
      </c>
      <c r="AF740">
        <v>70002</v>
      </c>
      <c r="AH740">
        <v>75</v>
      </c>
      <c r="AI740" s="32" t="s">
        <v>364</v>
      </c>
      <c r="AJ740" s="16" t="s">
        <v>369</v>
      </c>
      <c r="AK740" s="16" t="s">
        <v>342</v>
      </c>
    </row>
    <row r="741" spans="2:37">
      <c r="B741" s="16" t="n">
        <f>10000000+INDEX(编号表!$B:$B,MATCH(F741,编号表!$A:$A,0))*100000+INDEX(编号表!$F:$F,MATCH(D741,编号表!$E:$E,0))*1000+INDEX(编号表!$D:$D,MATCH(E741,编号表!$C:$C,0))*10000+G741</f>
        <v>11332006</v>
      </c>
      <c r="C741" s="16" t="s">
        <v>614</v>
      </c>
      <c r="D741" s="16" t="s">
        <v>102</v>
      </c>
      <c r="E741" s="16" t="s">
        <v>342</v>
      </c>
      <c r="F741" s="35" t="s">
        <v>376</v>
      </c>
      <c r="G741" s="16">
        <v>6</v>
      </c>
      <c r="I741" s="16">
        <v>60</v>
      </c>
      <c r="J741" t="str">
        <f t="shared" si="7"/>
        <v>大类_灵品金丹灵植臣</v>
      </c>
      <c r="K741" s="16" t="s">
        <v>337</v>
      </c>
      <c r="L741" s="16">
        <v>1</v>
      </c>
      <c r="M741" s="16" t="s">
        <v>369</v>
      </c>
      <c r="O741" s="16">
        <v>0</v>
      </c>
      <c r="P741" s="16" t="b">
        <v>1</v>
      </c>
      <c r="R741" s="16" t="b">
        <v>0</v>
      </c>
      <c r="S741" s="16">
        <v>1</v>
      </c>
      <c r="T741" s="16" t="s">
        <v>91</v>
      </c>
      <c r="U741" s="16">
        <v>999</v>
      </c>
      <c r="V741" s="16" t="s">
        <v>370</v>
      </c>
      <c r="W741" s="16">
        <v>31332006</v>
      </c>
      <c r="Y741" s="16" t="s">
        <v>663</v>
      </c>
      <c r="Z741" s="16" t="s">
        <v>396</v>
      </c>
      <c r="AA741" s="16" t="s">
        <v>373</v>
      </c>
      <c r="AB741" s="36">
        <v>11321006</v>
      </c>
      <c r="AC741" s="16" t="s">
        <v>374</v>
      </c>
      <c r="AD741" s="16">
        <v>40002</v>
      </c>
      <c r="AF741">
        <v>70002</v>
      </c>
      <c r="AH741">
        <v>75</v>
      </c>
      <c r="AI741" s="32" t="s">
        <v>364</v>
      </c>
      <c r="AJ741" s="16" t="s">
        <v>369</v>
      </c>
      <c r="AK741" s="16" t="s">
        <v>342</v>
      </c>
    </row>
    <row r="742" spans="2:37">
      <c r="B742" s="16" t="n">
        <f>10000000+INDEX(编号表!$B:$B,MATCH(F742,编号表!$A:$A,0))*100000+INDEX(编号表!$F:$F,MATCH(D742,编号表!$E:$E,0))*1000+INDEX(编号表!$D:$D,MATCH(E742,编号表!$C:$C,0))*10000+G742</f>
        <v>11332007</v>
      </c>
      <c r="C742" s="16" t="s">
        <v>616</v>
      </c>
      <c r="D742" s="16" t="s">
        <v>102</v>
      </c>
      <c r="E742" s="16" t="s">
        <v>342</v>
      </c>
      <c r="F742" s="35" t="s">
        <v>376</v>
      </c>
      <c r="G742" s="16">
        <v>7</v>
      </c>
      <c r="I742" s="16">
        <v>60</v>
      </c>
      <c r="J742" t="str">
        <f t="shared" si="7"/>
        <v>大类_灵品金丹灵植臣</v>
      </c>
      <c r="K742" s="16" t="s">
        <v>337</v>
      </c>
      <c r="L742" s="16">
        <v>1</v>
      </c>
      <c r="M742" s="16" t="s">
        <v>369</v>
      </c>
      <c r="O742" s="16">
        <v>0</v>
      </c>
      <c r="P742" s="16" t="b">
        <v>1</v>
      </c>
      <c r="R742" s="16" t="b">
        <v>0</v>
      </c>
      <c r="S742" s="16">
        <v>1</v>
      </c>
      <c r="T742" s="16" t="s">
        <v>91</v>
      </c>
      <c r="U742" s="16">
        <v>999</v>
      </c>
      <c r="V742" s="16" t="s">
        <v>370</v>
      </c>
      <c r="W742" s="16">
        <v>31332007</v>
      </c>
      <c r="Y742" s="16" t="s">
        <v>664</v>
      </c>
      <c r="Z742" s="16" t="s">
        <v>399</v>
      </c>
      <c r="AA742" s="16" t="s">
        <v>373</v>
      </c>
      <c r="AB742" s="36">
        <v>11321007</v>
      </c>
      <c r="AC742" s="16" t="s">
        <v>374</v>
      </c>
      <c r="AD742" s="16">
        <v>40002</v>
      </c>
      <c r="AF742">
        <v>70002</v>
      </c>
      <c r="AH742">
        <v>75</v>
      </c>
      <c r="AI742" s="32" t="s">
        <v>364</v>
      </c>
      <c r="AJ742" s="16" t="s">
        <v>369</v>
      </c>
      <c r="AK742" s="16" t="s">
        <v>342</v>
      </c>
    </row>
    <row r="743" spans="2:37">
      <c r="B743" s="16" t="n">
        <f>10000000+INDEX(编号表!$B:$B,MATCH(F743,编号表!$A:$A,0))*100000+INDEX(编号表!$F:$F,MATCH(D743,编号表!$E:$E,0))*1000+INDEX(编号表!$D:$D,MATCH(E743,编号表!$C:$C,0))*10000+G743</f>
        <v>11332008</v>
      </c>
      <c r="C743" s="16" t="s">
        <v>618</v>
      </c>
      <c r="D743" s="16" t="s">
        <v>102</v>
      </c>
      <c r="E743" s="16" t="s">
        <v>342</v>
      </c>
      <c r="F743" s="35" t="s">
        <v>376</v>
      </c>
      <c r="G743" s="16">
        <v>8</v>
      </c>
      <c r="I743" s="16">
        <v>60</v>
      </c>
      <c r="J743" t="str">
        <f t="shared" si="7"/>
        <v>大类_灵品金丹灵植臣</v>
      </c>
      <c r="K743" s="16" t="s">
        <v>337</v>
      </c>
      <c r="L743" s="16">
        <v>1</v>
      </c>
      <c r="M743" s="16" t="s">
        <v>369</v>
      </c>
      <c r="O743" s="16">
        <v>0</v>
      </c>
      <c r="P743" s="16" t="b">
        <v>1</v>
      </c>
      <c r="R743" s="16" t="b">
        <v>0</v>
      </c>
      <c r="S743" s="16">
        <v>1</v>
      </c>
      <c r="T743" s="16" t="s">
        <v>91</v>
      </c>
      <c r="U743" s="16">
        <v>999</v>
      </c>
      <c r="V743" s="16" t="s">
        <v>370</v>
      </c>
      <c r="W743" s="16">
        <v>31332008</v>
      </c>
      <c r="Y743" s="16" t="s">
        <v>665</v>
      </c>
      <c r="Z743" s="16" t="s">
        <v>402</v>
      </c>
      <c r="AA743" s="16" t="s">
        <v>373</v>
      </c>
      <c r="AB743" s="36">
        <v>11321008</v>
      </c>
      <c r="AC743" s="16" t="s">
        <v>374</v>
      </c>
      <c r="AD743" s="16">
        <v>40002</v>
      </c>
      <c r="AF743">
        <v>70002</v>
      </c>
      <c r="AH743">
        <v>75</v>
      </c>
      <c r="AI743" s="32" t="s">
        <v>364</v>
      </c>
      <c r="AJ743" s="16" t="s">
        <v>369</v>
      </c>
      <c r="AK743" s="16" t="s">
        <v>342</v>
      </c>
    </row>
    <row r="744" spans="2:37">
      <c r="B744" s="16" t="n">
        <f>10000000+INDEX(编号表!$B:$B,MATCH(F744,编号表!$A:$A,0))*100000+INDEX(编号表!$F:$F,MATCH(D744,编号表!$E:$E,0))*1000+INDEX(编号表!$D:$D,MATCH(E744,编号表!$C:$C,0))*10000+G744</f>
        <v>11332009</v>
      </c>
      <c r="C744" s="16" t="s">
        <v>620</v>
      </c>
      <c r="D744" s="16" t="s">
        <v>102</v>
      </c>
      <c r="E744" s="16" t="s">
        <v>342</v>
      </c>
      <c r="F744" s="35" t="s">
        <v>376</v>
      </c>
      <c r="G744" s="16">
        <v>9</v>
      </c>
      <c r="I744" s="16">
        <v>60</v>
      </c>
      <c r="J744" t="str">
        <f t="shared" si="7"/>
        <v>大类_灵品金丹灵植臣</v>
      </c>
      <c r="K744" s="16" t="s">
        <v>337</v>
      </c>
      <c r="L744" s="16">
        <v>1</v>
      </c>
      <c r="M744" s="16" t="s">
        <v>369</v>
      </c>
      <c r="O744" s="16">
        <v>0</v>
      </c>
      <c r="P744" s="16" t="b">
        <v>1</v>
      </c>
      <c r="R744" s="16" t="b">
        <v>0</v>
      </c>
      <c r="S744" s="16">
        <v>1</v>
      </c>
      <c r="T744" s="16" t="s">
        <v>91</v>
      </c>
      <c r="U744" s="16">
        <v>999</v>
      </c>
      <c r="V744" s="16" t="s">
        <v>370</v>
      </c>
      <c r="W744" s="16">
        <v>31332009</v>
      </c>
      <c r="Y744" s="16" t="s">
        <v>666</v>
      </c>
      <c r="Z744" s="16" t="s">
        <v>405</v>
      </c>
      <c r="AA744" s="16" t="s">
        <v>373</v>
      </c>
      <c r="AB744" s="36">
        <v>11321009</v>
      </c>
      <c r="AC744" s="16" t="s">
        <v>374</v>
      </c>
      <c r="AD744" s="16">
        <v>40002</v>
      </c>
      <c r="AF744">
        <v>70002</v>
      </c>
      <c r="AH744">
        <v>75</v>
      </c>
      <c r="AI744" s="32" t="s">
        <v>364</v>
      </c>
      <c r="AJ744" s="16" t="s">
        <v>369</v>
      </c>
      <c r="AK744" s="16" t="s">
        <v>342</v>
      </c>
    </row>
    <row r="745" spans="2:37">
      <c r="B745" s="16" t="n">
        <f>10000000+INDEX(编号表!$B:$B,MATCH(F745,编号表!$A:$A,0))*100000+INDEX(编号表!$F:$F,MATCH(D745,编号表!$E:$E,0))*1000+INDEX(编号表!$D:$D,MATCH(E745,编号表!$C:$C,0))*10000+G745</f>
        <v>11532000</v>
      </c>
      <c r="C745" s="16" t="s">
        <v>622</v>
      </c>
      <c r="D745" s="16" t="s">
        <v>102</v>
      </c>
      <c r="E745" s="16" t="s">
        <v>342</v>
      </c>
      <c r="F745" s="35" t="s">
        <v>407</v>
      </c>
      <c r="G745" s="16">
        <v>0</v>
      </c>
      <c r="I745" s="16">
        <v>60</v>
      </c>
      <c r="J745" t="str">
        <f t="shared" si="7"/>
        <v>大类_灵品金丹灵植使</v>
      </c>
      <c r="K745" s="16" t="s">
        <v>337</v>
      </c>
      <c r="L745" s="16">
        <v>1</v>
      </c>
      <c r="M745" s="16" t="s">
        <v>369</v>
      </c>
      <c r="O745" s="16">
        <v>0</v>
      </c>
      <c r="P745" s="16" t="b">
        <v>1</v>
      </c>
      <c r="R745" s="16" t="b">
        <v>0</v>
      </c>
      <c r="S745" s="16">
        <v>1</v>
      </c>
      <c r="T745" s="16" t="s">
        <v>91</v>
      </c>
      <c r="U745" s="16">
        <v>999</v>
      </c>
      <c r="V745" s="16" t="s">
        <v>370</v>
      </c>
      <c r="W745" s="16">
        <v>31532000</v>
      </c>
      <c r="Y745" s="16" t="s">
        <v>667</v>
      </c>
      <c r="Z745" s="16" t="s">
        <v>409</v>
      </c>
      <c r="AA745" s="16" t="s">
        <v>373</v>
      </c>
      <c r="AB745" s="36">
        <v>11521000</v>
      </c>
      <c r="AC745" s="16" t="s">
        <v>374</v>
      </c>
      <c r="AD745" s="16">
        <v>40002</v>
      </c>
      <c r="AF745">
        <v>70002</v>
      </c>
      <c r="AH745">
        <v>75</v>
      </c>
      <c r="AI745" s="32" t="s">
        <v>364</v>
      </c>
      <c r="AJ745" s="16" t="s">
        <v>369</v>
      </c>
      <c r="AK745" s="16" t="s">
        <v>342</v>
      </c>
    </row>
    <row r="746" spans="2:37">
      <c r="B746" s="16" t="n">
        <f>10000000+INDEX(编号表!$B:$B,MATCH(F746,编号表!$A:$A,0))*100000+INDEX(编号表!$F:$F,MATCH(D746,编号表!$E:$E,0))*1000+INDEX(编号表!$D:$D,MATCH(E746,编号表!$C:$C,0))*10000+G746</f>
        <v>11532001</v>
      </c>
      <c r="C746" s="16" t="s">
        <v>624</v>
      </c>
      <c r="D746" s="16" t="s">
        <v>102</v>
      </c>
      <c r="E746" s="16" t="s">
        <v>342</v>
      </c>
      <c r="F746" s="35" t="s">
        <v>407</v>
      </c>
      <c r="G746" s="16">
        <v>1</v>
      </c>
      <c r="I746" s="16">
        <v>60</v>
      </c>
      <c r="J746" t="str">
        <f t="shared" si="7"/>
        <v>大类_灵品金丹灵植使</v>
      </c>
      <c r="K746" s="16" t="s">
        <v>337</v>
      </c>
      <c r="L746" s="16">
        <v>1</v>
      </c>
      <c r="M746" s="16" t="s">
        <v>369</v>
      </c>
      <c r="O746" s="16">
        <v>0</v>
      </c>
      <c r="P746" s="16" t="b">
        <v>1</v>
      </c>
      <c r="R746" s="16" t="b">
        <v>0</v>
      </c>
      <c r="S746" s="16">
        <v>1</v>
      </c>
      <c r="T746" s="16" t="s">
        <v>91</v>
      </c>
      <c r="U746" s="16">
        <v>999</v>
      </c>
      <c r="V746" s="16" t="s">
        <v>370</v>
      </c>
      <c r="W746" s="16">
        <v>31532001</v>
      </c>
      <c r="Y746" s="16" t="s">
        <v>668</v>
      </c>
      <c r="Z746" s="16" t="s">
        <v>412</v>
      </c>
      <c r="AA746" s="16" t="s">
        <v>373</v>
      </c>
      <c r="AB746" s="36">
        <v>11521001</v>
      </c>
      <c r="AC746" s="16" t="s">
        <v>374</v>
      </c>
      <c r="AD746" s="16">
        <v>40002</v>
      </c>
      <c r="AF746">
        <v>70002</v>
      </c>
      <c r="AH746">
        <v>75</v>
      </c>
      <c r="AI746" s="32" t="s">
        <v>364</v>
      </c>
      <c r="AJ746" s="16" t="s">
        <v>369</v>
      </c>
      <c r="AK746" s="16" t="s">
        <v>342</v>
      </c>
    </row>
    <row r="747" spans="2:37">
      <c r="B747" s="16" t="n">
        <f>10000000+INDEX(编号表!$B:$B,MATCH(F747,编号表!$A:$A,0))*100000+INDEX(编号表!$F:$F,MATCH(D747,编号表!$E:$E,0))*1000+INDEX(编号表!$D:$D,MATCH(E747,编号表!$C:$C,0))*10000+G747</f>
        <v>11532002</v>
      </c>
      <c r="C747" s="16" t="s">
        <v>626</v>
      </c>
      <c r="D747" s="16" t="s">
        <v>102</v>
      </c>
      <c r="E747" s="16" t="s">
        <v>342</v>
      </c>
      <c r="F747" s="35" t="s">
        <v>407</v>
      </c>
      <c r="G747" s="16">
        <v>2</v>
      </c>
      <c r="I747" s="16">
        <v>60</v>
      </c>
      <c r="J747" t="str">
        <f t="shared" si="7"/>
        <v>大类_灵品金丹灵植使</v>
      </c>
      <c r="K747" s="16" t="s">
        <v>337</v>
      </c>
      <c r="L747" s="16">
        <v>1</v>
      </c>
      <c r="M747" s="16" t="s">
        <v>369</v>
      </c>
      <c r="O747" s="16">
        <v>0</v>
      </c>
      <c r="P747" s="16" t="b">
        <v>1</v>
      </c>
      <c r="R747" s="16" t="b">
        <v>0</v>
      </c>
      <c r="S747" s="16">
        <v>1</v>
      </c>
      <c r="T747" s="16" t="s">
        <v>91</v>
      </c>
      <c r="U747" s="16">
        <v>999</v>
      </c>
      <c r="V747" s="16" t="s">
        <v>370</v>
      </c>
      <c r="W747" s="16">
        <v>31532002</v>
      </c>
      <c r="Y747" s="16" t="s">
        <v>669</v>
      </c>
      <c r="Z747" s="16" t="s">
        <v>415</v>
      </c>
      <c r="AA747" s="16" t="s">
        <v>373</v>
      </c>
      <c r="AB747" s="36">
        <v>11521002</v>
      </c>
      <c r="AC747" s="16" t="s">
        <v>374</v>
      </c>
      <c r="AD747" s="16">
        <v>40002</v>
      </c>
      <c r="AF747">
        <v>70002</v>
      </c>
      <c r="AH747">
        <v>75</v>
      </c>
      <c r="AI747" s="32" t="s">
        <v>364</v>
      </c>
      <c r="AJ747" s="16" t="s">
        <v>369</v>
      </c>
      <c r="AK747" s="16" t="s">
        <v>342</v>
      </c>
    </row>
    <row r="748" spans="2:37">
      <c r="B748" s="16" t="n">
        <f>10000000+INDEX(编号表!$B:$B,MATCH(F748,编号表!$A:$A,0))*100000+INDEX(编号表!$F:$F,MATCH(D748,编号表!$E:$E,0))*1000+INDEX(编号表!$D:$D,MATCH(E748,编号表!$C:$C,0))*10000+G748</f>
        <v>11532003</v>
      </c>
      <c r="C748" s="16" t="s">
        <v>628</v>
      </c>
      <c r="D748" s="16" t="s">
        <v>102</v>
      </c>
      <c r="E748" s="16" t="s">
        <v>342</v>
      </c>
      <c r="F748" s="35" t="s">
        <v>407</v>
      </c>
      <c r="G748" s="16">
        <v>3</v>
      </c>
      <c r="I748" s="16">
        <v>60</v>
      </c>
      <c r="J748" t="str">
        <f t="shared" si="7"/>
        <v>大类_灵品金丹灵植使</v>
      </c>
      <c r="K748" s="16" t="s">
        <v>337</v>
      </c>
      <c r="L748" s="16">
        <v>1</v>
      </c>
      <c r="M748" s="16" t="s">
        <v>369</v>
      </c>
      <c r="O748" s="16">
        <v>0</v>
      </c>
      <c r="P748" s="16" t="b">
        <v>1</v>
      </c>
      <c r="R748" s="16" t="b">
        <v>0</v>
      </c>
      <c r="S748" s="16">
        <v>1</v>
      </c>
      <c r="T748" s="16" t="s">
        <v>91</v>
      </c>
      <c r="U748" s="16">
        <v>999</v>
      </c>
      <c r="V748" s="16" t="s">
        <v>370</v>
      </c>
      <c r="W748" s="16">
        <v>31532003</v>
      </c>
      <c r="Y748" s="16" t="s">
        <v>670</v>
      </c>
      <c r="Z748" s="16" t="s">
        <v>418</v>
      </c>
      <c r="AA748" s="16" t="s">
        <v>373</v>
      </c>
      <c r="AB748" s="36">
        <v>11521003</v>
      </c>
      <c r="AC748" s="16" t="s">
        <v>374</v>
      </c>
      <c r="AD748" s="16">
        <v>40002</v>
      </c>
      <c r="AF748">
        <v>70002</v>
      </c>
      <c r="AH748">
        <v>75</v>
      </c>
      <c r="AI748" s="32" t="s">
        <v>364</v>
      </c>
      <c r="AJ748" s="16" t="s">
        <v>369</v>
      </c>
      <c r="AK748" s="16" t="s">
        <v>342</v>
      </c>
    </row>
    <row r="749" spans="2:37">
      <c r="B749" s="16" t="n">
        <f>10000000+INDEX(编号表!$B:$B,MATCH(F749,编号表!$A:$A,0))*100000+INDEX(编号表!$F:$F,MATCH(D749,编号表!$E:$E,0))*1000+INDEX(编号表!$D:$D,MATCH(E749,编号表!$C:$C,0))*10000+G749</f>
        <v>11532004</v>
      </c>
      <c r="C749" s="16" t="s">
        <v>630</v>
      </c>
      <c r="D749" s="16" t="s">
        <v>102</v>
      </c>
      <c r="E749" s="16" t="s">
        <v>342</v>
      </c>
      <c r="F749" s="35" t="s">
        <v>407</v>
      </c>
      <c r="G749" s="16">
        <v>4</v>
      </c>
      <c r="I749" s="16">
        <v>60</v>
      </c>
      <c r="J749" t="str">
        <f t="shared" si="7"/>
        <v>大类_灵品金丹灵植使</v>
      </c>
      <c r="K749" s="16" t="s">
        <v>337</v>
      </c>
      <c r="L749" s="16">
        <v>1</v>
      </c>
      <c r="M749" s="16" t="s">
        <v>369</v>
      </c>
      <c r="O749" s="16">
        <v>0</v>
      </c>
      <c r="P749" s="16" t="b">
        <v>1</v>
      </c>
      <c r="R749" s="16" t="b">
        <v>0</v>
      </c>
      <c r="S749" s="16">
        <v>1</v>
      </c>
      <c r="T749" s="16" t="s">
        <v>91</v>
      </c>
      <c r="U749" s="16">
        <v>999</v>
      </c>
      <c r="V749" s="16" t="s">
        <v>370</v>
      </c>
      <c r="W749" s="16">
        <v>31532004</v>
      </c>
      <c r="Y749" s="16" t="s">
        <v>671</v>
      </c>
      <c r="Z749" s="16" t="s">
        <v>421</v>
      </c>
      <c r="AA749" s="16" t="s">
        <v>373</v>
      </c>
      <c r="AB749" s="36">
        <v>11521004</v>
      </c>
      <c r="AC749" s="16" t="s">
        <v>374</v>
      </c>
      <c r="AD749" s="16">
        <v>40002</v>
      </c>
      <c r="AF749">
        <v>70002</v>
      </c>
      <c r="AH749">
        <v>75</v>
      </c>
      <c r="AI749" s="32" t="s">
        <v>364</v>
      </c>
      <c r="AJ749" s="16" t="s">
        <v>369</v>
      </c>
      <c r="AK749" s="16" t="s">
        <v>342</v>
      </c>
    </row>
    <row r="750" spans="2:37">
      <c r="B750" s="16" t="n">
        <f>10000000+INDEX(编号表!$B:$B,MATCH(F750,编号表!$A:$A,0))*100000+INDEX(编号表!$F:$F,MATCH(D750,编号表!$E:$E,0))*1000+INDEX(编号表!$D:$D,MATCH(E750,编号表!$C:$C,0))*10000+G750</f>
        <v>11532005</v>
      </c>
      <c r="C750" s="16" t="s">
        <v>632</v>
      </c>
      <c r="D750" s="16" t="s">
        <v>102</v>
      </c>
      <c r="E750" s="16" t="s">
        <v>342</v>
      </c>
      <c r="F750" s="35" t="s">
        <v>407</v>
      </c>
      <c r="G750" s="16">
        <v>5</v>
      </c>
      <c r="I750" s="16">
        <v>60</v>
      </c>
      <c r="J750" t="str">
        <f t="shared" si="7"/>
        <v>大类_灵品金丹灵植使</v>
      </c>
      <c r="K750" s="16" t="s">
        <v>337</v>
      </c>
      <c r="L750" s="16">
        <v>1</v>
      </c>
      <c r="M750" s="16" t="s">
        <v>369</v>
      </c>
      <c r="O750" s="16">
        <v>0</v>
      </c>
      <c r="P750" s="16" t="b">
        <v>1</v>
      </c>
      <c r="R750" s="16" t="b">
        <v>0</v>
      </c>
      <c r="S750" s="16">
        <v>1</v>
      </c>
      <c r="T750" s="16" t="s">
        <v>91</v>
      </c>
      <c r="U750" s="16">
        <v>999</v>
      </c>
      <c r="V750" s="16" t="s">
        <v>370</v>
      </c>
      <c r="W750" s="16">
        <v>31532005</v>
      </c>
      <c r="Y750" s="16" t="s">
        <v>672</v>
      </c>
      <c r="Z750" s="16" t="s">
        <v>424</v>
      </c>
      <c r="AA750" s="16" t="s">
        <v>373</v>
      </c>
      <c r="AB750" s="36">
        <v>11521005</v>
      </c>
      <c r="AC750" s="16" t="s">
        <v>374</v>
      </c>
      <c r="AD750" s="16">
        <v>40002</v>
      </c>
      <c r="AF750">
        <v>70002</v>
      </c>
      <c r="AH750">
        <v>75</v>
      </c>
      <c r="AI750" s="32" t="s">
        <v>364</v>
      </c>
      <c r="AJ750" s="16" t="s">
        <v>369</v>
      </c>
      <c r="AK750" s="16" t="s">
        <v>342</v>
      </c>
    </row>
    <row r="751" spans="2:37">
      <c r="B751" s="16" t="n">
        <f>10000000+INDEX(编号表!$B:$B,MATCH(F751,编号表!$A:$A,0))*100000+INDEX(编号表!$F:$F,MATCH(D751,编号表!$E:$E,0))*1000+INDEX(编号表!$D:$D,MATCH(E751,编号表!$C:$C,0))*10000+G751</f>
        <v>11532006</v>
      </c>
      <c r="C751" s="16" t="s">
        <v>634</v>
      </c>
      <c r="D751" s="16" t="s">
        <v>102</v>
      </c>
      <c r="E751" s="16" t="s">
        <v>342</v>
      </c>
      <c r="F751" s="35" t="s">
        <v>407</v>
      </c>
      <c r="G751" s="16">
        <v>6</v>
      </c>
      <c r="I751" s="16">
        <v>60</v>
      </c>
      <c r="J751" t="str">
        <f t="shared" si="7"/>
        <v>大类_灵品金丹灵植使</v>
      </c>
      <c r="K751" s="16" t="s">
        <v>337</v>
      </c>
      <c r="L751" s="16">
        <v>1</v>
      </c>
      <c r="M751" s="16" t="s">
        <v>369</v>
      </c>
      <c r="O751" s="16">
        <v>0</v>
      </c>
      <c r="P751" s="16" t="b">
        <v>1</v>
      </c>
      <c r="R751" s="16" t="b">
        <v>0</v>
      </c>
      <c r="S751" s="16">
        <v>1</v>
      </c>
      <c r="T751" s="16" t="s">
        <v>91</v>
      </c>
      <c r="U751" s="16">
        <v>999</v>
      </c>
      <c r="V751" s="16" t="s">
        <v>370</v>
      </c>
      <c r="W751" s="16">
        <v>31532006</v>
      </c>
      <c r="Y751" s="16" t="s">
        <v>673</v>
      </c>
      <c r="Z751" s="16" t="s">
        <v>427</v>
      </c>
      <c r="AA751" s="16" t="s">
        <v>373</v>
      </c>
      <c r="AB751" s="36">
        <v>11521006</v>
      </c>
      <c r="AC751" s="16" t="s">
        <v>374</v>
      </c>
      <c r="AD751" s="16">
        <v>40002</v>
      </c>
      <c r="AF751">
        <v>70002</v>
      </c>
      <c r="AH751">
        <v>75</v>
      </c>
      <c r="AI751" s="32" t="s">
        <v>364</v>
      </c>
      <c r="AJ751" s="16" t="s">
        <v>369</v>
      </c>
      <c r="AK751" s="16" t="s">
        <v>342</v>
      </c>
    </row>
    <row r="752" spans="2:37">
      <c r="B752" s="16" t="n">
        <f>10000000+INDEX(编号表!$B:$B,MATCH(F752,编号表!$A:$A,0))*100000+INDEX(编号表!$F:$F,MATCH(D752,编号表!$E:$E,0))*1000+INDEX(编号表!$D:$D,MATCH(E752,编号表!$C:$C,0))*10000+G752</f>
        <v>11532007</v>
      </c>
      <c r="C752" s="16" t="s">
        <v>636</v>
      </c>
      <c r="D752" s="16" t="s">
        <v>102</v>
      </c>
      <c r="E752" s="16" t="s">
        <v>342</v>
      </c>
      <c r="F752" s="35" t="s">
        <v>407</v>
      </c>
      <c r="G752" s="16">
        <v>7</v>
      </c>
      <c r="I752" s="16">
        <v>60</v>
      </c>
      <c r="J752" t="str">
        <f t="shared" si="7"/>
        <v>大类_灵品金丹灵植使</v>
      </c>
      <c r="K752" s="16" t="s">
        <v>337</v>
      </c>
      <c r="L752" s="16">
        <v>1</v>
      </c>
      <c r="M752" s="16" t="s">
        <v>369</v>
      </c>
      <c r="O752" s="16">
        <v>0</v>
      </c>
      <c r="P752" s="16" t="b">
        <v>1</v>
      </c>
      <c r="R752" s="16" t="b">
        <v>0</v>
      </c>
      <c r="S752" s="16">
        <v>1</v>
      </c>
      <c r="T752" s="16" t="s">
        <v>91</v>
      </c>
      <c r="U752" s="16">
        <v>999</v>
      </c>
      <c r="V752" s="16" t="s">
        <v>370</v>
      </c>
      <c r="W752" s="16">
        <v>31532007</v>
      </c>
      <c r="Y752" s="16" t="s">
        <v>674</v>
      </c>
      <c r="Z752" s="16" t="s">
        <v>430</v>
      </c>
      <c r="AA752" s="16" t="s">
        <v>373</v>
      </c>
      <c r="AB752" s="36">
        <v>11521007</v>
      </c>
      <c r="AC752" s="16" t="s">
        <v>374</v>
      </c>
      <c r="AD752" s="16">
        <v>40002</v>
      </c>
      <c r="AF752">
        <v>70002</v>
      </c>
      <c r="AH752">
        <v>75</v>
      </c>
      <c r="AI752" s="32" t="s">
        <v>364</v>
      </c>
      <c r="AJ752" s="16" t="s">
        <v>369</v>
      </c>
      <c r="AK752" s="16" t="s">
        <v>342</v>
      </c>
    </row>
    <row r="753" spans="2:37">
      <c r="B753" s="16" t="n">
        <f>10000000+INDEX(编号表!$B:$B,MATCH(F753,编号表!$A:$A,0))*100000+INDEX(编号表!$F:$F,MATCH(D753,编号表!$E:$E,0))*1000+INDEX(编号表!$D:$D,MATCH(E753,编号表!$C:$C,0))*10000+G753</f>
        <v>11532008</v>
      </c>
      <c r="C753" s="16" t="s">
        <v>638</v>
      </c>
      <c r="D753" s="16" t="s">
        <v>102</v>
      </c>
      <c r="E753" s="16" t="s">
        <v>342</v>
      </c>
      <c r="F753" s="35" t="s">
        <v>407</v>
      </c>
      <c r="G753" s="16">
        <v>8</v>
      </c>
      <c r="I753" s="16">
        <v>60</v>
      </c>
      <c r="J753" t="str">
        <f t="shared" si="7"/>
        <v>大类_灵品金丹灵植使</v>
      </c>
      <c r="K753" s="16" t="s">
        <v>337</v>
      </c>
      <c r="L753" s="16">
        <v>1</v>
      </c>
      <c r="M753" s="16" t="s">
        <v>369</v>
      </c>
      <c r="O753" s="16">
        <v>0</v>
      </c>
      <c r="P753" s="16" t="b">
        <v>1</v>
      </c>
      <c r="R753" s="16" t="b">
        <v>0</v>
      </c>
      <c r="S753" s="16">
        <v>1</v>
      </c>
      <c r="T753" s="16" t="s">
        <v>91</v>
      </c>
      <c r="U753" s="16">
        <v>999</v>
      </c>
      <c r="V753" s="16" t="s">
        <v>370</v>
      </c>
      <c r="W753" s="16">
        <v>31532008</v>
      </c>
      <c r="Y753" s="16" t="s">
        <v>675</v>
      </c>
      <c r="Z753" s="16" t="s">
        <v>433</v>
      </c>
      <c r="AA753" s="16" t="s">
        <v>373</v>
      </c>
      <c r="AB753" s="36">
        <v>11521008</v>
      </c>
      <c r="AC753" s="16" t="s">
        <v>374</v>
      </c>
      <c r="AD753" s="16">
        <v>40002</v>
      </c>
      <c r="AF753">
        <v>70002</v>
      </c>
      <c r="AH753">
        <v>75</v>
      </c>
      <c r="AI753" s="32" t="s">
        <v>364</v>
      </c>
      <c r="AJ753" s="16" t="s">
        <v>369</v>
      </c>
      <c r="AK753" s="16" t="s">
        <v>342</v>
      </c>
    </row>
    <row r="754" spans="2:37">
      <c r="B754" s="16" t="n">
        <f>10000000+INDEX(编号表!$B:$B,MATCH(F754,编号表!$A:$A,0))*100000+INDEX(编号表!$F:$F,MATCH(D754,编号表!$E:$E,0))*1000+INDEX(编号表!$D:$D,MATCH(E754,编号表!$C:$C,0))*10000+G754</f>
        <v>11532009</v>
      </c>
      <c r="C754" s="16" t="s">
        <v>640</v>
      </c>
      <c r="D754" s="16" t="s">
        <v>102</v>
      </c>
      <c r="E754" s="16" t="s">
        <v>342</v>
      </c>
      <c r="F754" s="35" t="s">
        <v>407</v>
      </c>
      <c r="G754" s="16">
        <v>9</v>
      </c>
      <c r="I754" s="16">
        <v>60</v>
      </c>
      <c r="J754" t="str">
        <f t="shared" si="7"/>
        <v>大类_灵品金丹灵植使</v>
      </c>
      <c r="K754" s="16" t="s">
        <v>337</v>
      </c>
      <c r="L754" s="16">
        <v>1</v>
      </c>
      <c r="M754" s="16" t="s">
        <v>369</v>
      </c>
      <c r="O754" s="16">
        <v>0</v>
      </c>
      <c r="P754" s="16" t="b">
        <v>1</v>
      </c>
      <c r="R754" s="16" t="b">
        <v>0</v>
      </c>
      <c r="S754" s="16">
        <v>1</v>
      </c>
      <c r="T754" s="16" t="s">
        <v>91</v>
      </c>
      <c r="U754" s="16">
        <v>999</v>
      </c>
      <c r="V754" s="16" t="s">
        <v>370</v>
      </c>
      <c r="W754" s="16">
        <v>31532009</v>
      </c>
      <c r="Y754" s="16" t="s">
        <v>676</v>
      </c>
      <c r="Z754" s="16" t="s">
        <v>436</v>
      </c>
      <c r="AA754" s="16" t="s">
        <v>373</v>
      </c>
      <c r="AB754" s="36">
        <v>11521009</v>
      </c>
      <c r="AC754" s="16" t="s">
        <v>374</v>
      </c>
      <c r="AD754" s="16">
        <v>40002</v>
      </c>
      <c r="AF754">
        <v>70002</v>
      </c>
      <c r="AH754">
        <v>75</v>
      </c>
      <c r="AI754" s="32" t="s">
        <v>364</v>
      </c>
      <c r="AJ754" s="16" t="s">
        <v>369</v>
      </c>
      <c r="AK754" s="16" t="s">
        <v>342</v>
      </c>
    </row>
    <row r="755" spans="2:37">
      <c r="B755" s="16" t="n">
        <f>10000000+INDEX(编号表!$B:$B,MATCH(F755,编号表!$A:$A,0))*100000+INDEX(编号表!$F:$F,MATCH(D755,编号表!$E:$E,0))*1000+INDEX(编号表!$D:$D,MATCH(E755,编号表!$C:$C,0))*10000+G755</f>
        <v>11432000</v>
      </c>
      <c r="C755" s="16" t="s">
        <v>642</v>
      </c>
      <c r="D755" s="16" t="s">
        <v>102</v>
      </c>
      <c r="E755" s="16" t="s">
        <v>342</v>
      </c>
      <c r="F755" s="35" t="s">
        <v>438</v>
      </c>
      <c r="G755" s="16">
        <v>0</v>
      </c>
      <c r="I755" s="16">
        <v>60</v>
      </c>
      <c r="J755" t="str">
        <f t="shared" ref="J755:J818" si="8">"大类_"&amp;D755&amp;E755&amp;F755</f>
        <v>大类_灵品金丹灵植佐</v>
      </c>
      <c r="K755" s="16" t="s">
        <v>337</v>
      </c>
      <c r="L755" s="16">
        <v>1</v>
      </c>
      <c r="M755" s="16" t="s">
        <v>369</v>
      </c>
      <c r="O755" s="16">
        <v>0</v>
      </c>
      <c r="P755" s="16" t="b">
        <v>1</v>
      </c>
      <c r="R755" s="16" t="b">
        <v>0</v>
      </c>
      <c r="S755" s="16">
        <v>1</v>
      </c>
      <c r="T755" s="16" t="s">
        <v>91</v>
      </c>
      <c r="U755" s="16">
        <v>999</v>
      </c>
      <c r="V755" s="16" t="s">
        <v>370</v>
      </c>
      <c r="W755" s="16">
        <v>31432000</v>
      </c>
      <c r="Y755" s="16" t="s">
        <v>677</v>
      </c>
      <c r="Z755" s="16" t="s">
        <v>440</v>
      </c>
      <c r="AA755" s="16" t="s">
        <v>373</v>
      </c>
      <c r="AB755" s="36">
        <v>11421000</v>
      </c>
      <c r="AC755" s="16" t="s">
        <v>374</v>
      </c>
      <c r="AD755" s="16">
        <v>40002</v>
      </c>
      <c r="AF755">
        <v>70002</v>
      </c>
      <c r="AH755">
        <v>75</v>
      </c>
      <c r="AI755" s="32" t="s">
        <v>364</v>
      </c>
      <c r="AJ755" s="16" t="s">
        <v>369</v>
      </c>
      <c r="AK755" s="16" t="s">
        <v>342</v>
      </c>
    </row>
    <row r="756" spans="2:37">
      <c r="B756" s="16" t="n">
        <f>10000000+INDEX(编号表!$B:$B,MATCH(F756,编号表!$A:$A,0))*100000+INDEX(编号表!$F:$F,MATCH(D756,编号表!$E:$E,0))*1000+INDEX(编号表!$D:$D,MATCH(E756,编号表!$C:$C,0))*10000+G756</f>
        <v>11432001</v>
      </c>
      <c r="C756" s="16" t="s">
        <v>644</v>
      </c>
      <c r="D756" s="16" t="s">
        <v>102</v>
      </c>
      <c r="E756" s="16" t="s">
        <v>342</v>
      </c>
      <c r="F756" s="35" t="s">
        <v>438</v>
      </c>
      <c r="G756" s="16">
        <v>1</v>
      </c>
      <c r="I756" s="16">
        <v>60</v>
      </c>
      <c r="J756" t="str">
        <f t="shared" si="8"/>
        <v>大类_灵品金丹灵植佐</v>
      </c>
      <c r="K756" s="16" t="s">
        <v>337</v>
      </c>
      <c r="L756" s="16">
        <v>1</v>
      </c>
      <c r="M756" s="16" t="s">
        <v>369</v>
      </c>
      <c r="O756" s="16">
        <v>0</v>
      </c>
      <c r="P756" s="16" t="b">
        <v>1</v>
      </c>
      <c r="R756" s="16" t="b">
        <v>0</v>
      </c>
      <c r="S756" s="16">
        <v>1</v>
      </c>
      <c r="T756" s="16" t="s">
        <v>91</v>
      </c>
      <c r="U756" s="16">
        <v>999</v>
      </c>
      <c r="V756" s="16" t="s">
        <v>370</v>
      </c>
      <c r="W756" s="16">
        <v>31432001</v>
      </c>
      <c r="Y756" s="16" t="s">
        <v>678</v>
      </c>
      <c r="Z756" s="16" t="s">
        <v>443</v>
      </c>
      <c r="AA756" s="16" t="s">
        <v>373</v>
      </c>
      <c r="AB756" s="36">
        <v>11421001</v>
      </c>
      <c r="AC756" s="16" t="s">
        <v>374</v>
      </c>
      <c r="AD756" s="16">
        <v>40002</v>
      </c>
      <c r="AF756">
        <v>70002</v>
      </c>
      <c r="AH756">
        <v>75</v>
      </c>
      <c r="AI756" s="32" t="s">
        <v>364</v>
      </c>
      <c r="AJ756" s="16" t="s">
        <v>369</v>
      </c>
      <c r="AK756" s="16" t="s">
        <v>342</v>
      </c>
    </row>
    <row r="757" spans="2:37">
      <c r="B757" s="16" t="n">
        <f>10000000+INDEX(编号表!$B:$B,MATCH(F757,编号表!$A:$A,0))*100000+INDEX(编号表!$F:$F,MATCH(D757,编号表!$E:$E,0))*1000+INDEX(编号表!$D:$D,MATCH(E757,编号表!$C:$C,0))*10000+G757</f>
        <v>11432002</v>
      </c>
      <c r="C757" s="16" t="s">
        <v>646</v>
      </c>
      <c r="D757" s="16" t="s">
        <v>102</v>
      </c>
      <c r="E757" s="16" t="s">
        <v>342</v>
      </c>
      <c r="F757" s="35" t="s">
        <v>438</v>
      </c>
      <c r="G757" s="16">
        <v>2</v>
      </c>
      <c r="I757" s="16">
        <v>60</v>
      </c>
      <c r="J757" t="str">
        <f t="shared" si="8"/>
        <v>大类_灵品金丹灵植佐</v>
      </c>
      <c r="K757" s="16" t="s">
        <v>337</v>
      </c>
      <c r="L757" s="16">
        <v>1</v>
      </c>
      <c r="M757" s="16" t="s">
        <v>369</v>
      </c>
      <c r="O757" s="16">
        <v>0</v>
      </c>
      <c r="P757" s="16" t="b">
        <v>1</v>
      </c>
      <c r="R757" s="16" t="b">
        <v>0</v>
      </c>
      <c r="S757" s="16">
        <v>1</v>
      </c>
      <c r="T757" s="16" t="s">
        <v>91</v>
      </c>
      <c r="U757" s="16">
        <v>999</v>
      </c>
      <c r="V757" s="16" t="s">
        <v>370</v>
      </c>
      <c r="W757" s="16">
        <v>31432002</v>
      </c>
      <c r="Y757" s="16" t="s">
        <v>679</v>
      </c>
      <c r="Z757" s="16" t="s">
        <v>446</v>
      </c>
      <c r="AA757" s="16" t="s">
        <v>373</v>
      </c>
      <c r="AB757" s="36">
        <v>11421002</v>
      </c>
      <c r="AC757" s="16" t="s">
        <v>374</v>
      </c>
      <c r="AD757" s="16">
        <v>40002</v>
      </c>
      <c r="AF757">
        <v>70002</v>
      </c>
      <c r="AH757">
        <v>75</v>
      </c>
      <c r="AI757" s="32" t="s">
        <v>364</v>
      </c>
      <c r="AJ757" s="16" t="s">
        <v>369</v>
      </c>
      <c r="AK757" s="16" t="s">
        <v>342</v>
      </c>
    </row>
    <row r="758" spans="2:37">
      <c r="B758" s="16" t="n">
        <f>10000000+INDEX(编号表!$B:$B,MATCH(F758,编号表!$A:$A,0))*100000+INDEX(编号表!$F:$F,MATCH(D758,编号表!$E:$E,0))*1000+INDEX(编号表!$D:$D,MATCH(E758,编号表!$C:$C,0))*10000+G758</f>
        <v>11432003</v>
      </c>
      <c r="C758" s="16" t="s">
        <v>648</v>
      </c>
      <c r="D758" s="16" t="s">
        <v>102</v>
      </c>
      <c r="E758" s="16" t="s">
        <v>342</v>
      </c>
      <c r="F758" s="35" t="s">
        <v>438</v>
      </c>
      <c r="G758" s="16">
        <v>3</v>
      </c>
      <c r="I758" s="16">
        <v>60</v>
      </c>
      <c r="J758" t="str">
        <f t="shared" si="8"/>
        <v>大类_灵品金丹灵植佐</v>
      </c>
      <c r="K758" s="16" t="s">
        <v>337</v>
      </c>
      <c r="L758" s="16">
        <v>1</v>
      </c>
      <c r="M758" s="16" t="s">
        <v>369</v>
      </c>
      <c r="O758" s="16">
        <v>0</v>
      </c>
      <c r="P758" s="16" t="b">
        <v>1</v>
      </c>
      <c r="R758" s="16" t="b">
        <v>0</v>
      </c>
      <c r="S758" s="16">
        <v>1</v>
      </c>
      <c r="T758" s="16" t="s">
        <v>91</v>
      </c>
      <c r="U758" s="16">
        <v>999</v>
      </c>
      <c r="V758" s="16" t="s">
        <v>370</v>
      </c>
      <c r="W758" s="16">
        <v>31432003</v>
      </c>
      <c r="Y758" s="16" t="s">
        <v>680</v>
      </c>
      <c r="Z758" s="16" t="s">
        <v>449</v>
      </c>
      <c r="AA758" s="16" t="s">
        <v>373</v>
      </c>
      <c r="AB758" s="36">
        <v>11421003</v>
      </c>
      <c r="AC758" s="16" t="s">
        <v>374</v>
      </c>
      <c r="AD758" s="16">
        <v>40002</v>
      </c>
      <c r="AF758">
        <v>70002</v>
      </c>
      <c r="AH758">
        <v>75</v>
      </c>
      <c r="AI758" s="32" t="s">
        <v>364</v>
      </c>
      <c r="AJ758" s="16" t="s">
        <v>369</v>
      </c>
      <c r="AK758" s="16" t="s">
        <v>342</v>
      </c>
    </row>
    <row r="759" spans="2:37">
      <c r="B759" s="16" t="n">
        <f>10000000+INDEX(编号表!$B:$B,MATCH(F759,编号表!$A:$A,0))*100000+INDEX(编号表!$F:$F,MATCH(D759,编号表!$E:$E,0))*1000+INDEX(编号表!$D:$D,MATCH(E759,编号表!$C:$C,0))*10000+G759</f>
        <v>11632000</v>
      </c>
      <c r="C759" s="16" t="s">
        <v>650</v>
      </c>
      <c r="D759" s="16" t="s">
        <v>102</v>
      </c>
      <c r="E759" s="16" t="s">
        <v>342</v>
      </c>
      <c r="F759" s="35" t="s">
        <v>451</v>
      </c>
      <c r="G759" s="16">
        <v>0</v>
      </c>
      <c r="I759" s="16">
        <v>60</v>
      </c>
      <c r="J759" t="str">
        <f t="shared" si="8"/>
        <v>大类_灵品金丹灵植丹头</v>
      </c>
      <c r="K759" s="16" t="s">
        <v>337</v>
      </c>
      <c r="L759" s="16">
        <v>1</v>
      </c>
      <c r="M759" s="16" t="s">
        <v>369</v>
      </c>
      <c r="O759" s="16">
        <v>0</v>
      </c>
      <c r="P759" s="16" t="b">
        <v>1</v>
      </c>
      <c r="R759" s="16" t="b">
        <v>0</v>
      </c>
      <c r="S759" s="16">
        <v>1</v>
      </c>
      <c r="T759" s="16" t="s">
        <v>91</v>
      </c>
      <c r="U759" s="16">
        <v>999</v>
      </c>
      <c r="V759" s="16" t="s">
        <v>370</v>
      </c>
      <c r="W759" s="16">
        <v>31632000</v>
      </c>
      <c r="Y759" s="16" t="s">
        <v>681</v>
      </c>
      <c r="Z759" s="16" t="s">
        <v>453</v>
      </c>
      <c r="AA759" s="16" t="s">
        <v>373</v>
      </c>
      <c r="AB759" s="36">
        <v>11621000</v>
      </c>
      <c r="AC759" s="16" t="s">
        <v>374</v>
      </c>
      <c r="AD759" s="16">
        <v>40002</v>
      </c>
      <c r="AF759">
        <v>70002</v>
      </c>
      <c r="AH759">
        <v>150</v>
      </c>
      <c r="AI759" s="32" t="s">
        <v>364</v>
      </c>
      <c r="AJ759" s="16" t="s">
        <v>369</v>
      </c>
      <c r="AK759" s="16" t="s">
        <v>342</v>
      </c>
    </row>
    <row r="760" spans="2:37">
      <c r="B760" s="16" t="n">
        <f>10000000+INDEX(编号表!$B:$B,MATCH(F760,编号表!$A:$A,0))*100000+INDEX(编号表!$F:$F,MATCH(D760,编号表!$E:$E,0))*1000+INDEX(编号表!$D:$D,MATCH(E760,编号表!$C:$C,0))*10000+G760</f>
        <v>11632001</v>
      </c>
      <c r="C760" s="16" t="s">
        <v>652</v>
      </c>
      <c r="D760" s="16" t="s">
        <v>102</v>
      </c>
      <c r="E760" s="16" t="s">
        <v>342</v>
      </c>
      <c r="F760" s="35" t="s">
        <v>451</v>
      </c>
      <c r="G760" s="16">
        <v>1</v>
      </c>
      <c r="I760" s="16">
        <v>60</v>
      </c>
      <c r="J760" t="str">
        <f t="shared" si="8"/>
        <v>大类_灵品金丹灵植丹头</v>
      </c>
      <c r="K760" s="16" t="s">
        <v>337</v>
      </c>
      <c r="L760" s="16">
        <v>1</v>
      </c>
      <c r="M760" s="16" t="s">
        <v>369</v>
      </c>
      <c r="O760" s="16">
        <v>0</v>
      </c>
      <c r="P760" s="16" t="b">
        <v>1</v>
      </c>
      <c r="R760" s="16" t="b">
        <v>0</v>
      </c>
      <c r="S760" s="16">
        <v>1</v>
      </c>
      <c r="T760" s="16" t="s">
        <v>91</v>
      </c>
      <c r="U760" s="16">
        <v>999</v>
      </c>
      <c r="V760" s="16" t="s">
        <v>370</v>
      </c>
      <c r="W760" s="16">
        <v>31632001</v>
      </c>
      <c r="Y760" s="16" t="s">
        <v>682</v>
      </c>
      <c r="Z760" s="16" t="s">
        <v>456</v>
      </c>
      <c r="AA760" s="16" t="s">
        <v>373</v>
      </c>
      <c r="AB760" s="36">
        <v>11621001</v>
      </c>
      <c r="AC760" s="16" t="s">
        <v>374</v>
      </c>
      <c r="AD760" s="16">
        <v>40002</v>
      </c>
      <c r="AF760">
        <v>70002</v>
      </c>
      <c r="AH760">
        <v>150</v>
      </c>
      <c r="AI760" s="32" t="s">
        <v>364</v>
      </c>
      <c r="AJ760" s="16" t="s">
        <v>369</v>
      </c>
      <c r="AK760" s="16" t="s">
        <v>342</v>
      </c>
    </row>
    <row r="761" spans="2:37">
      <c r="B761" s="16" t="n">
        <f>10000000+INDEX(编号表!$B:$B,MATCH(F761,编号表!$A:$A,0))*100000+INDEX(编号表!$F:$F,MATCH(D761,编号表!$E:$E,0))*1000+INDEX(编号表!$D:$D,MATCH(E761,编号表!$C:$C,0))*10000+G761</f>
        <v>11632002</v>
      </c>
      <c r="C761" s="16" t="s">
        <v>654</v>
      </c>
      <c r="D761" s="16" t="s">
        <v>102</v>
      </c>
      <c r="E761" s="16" t="s">
        <v>342</v>
      </c>
      <c r="F761" s="35" t="s">
        <v>451</v>
      </c>
      <c r="G761" s="16">
        <v>2</v>
      </c>
      <c r="I761" s="16">
        <v>60</v>
      </c>
      <c r="J761" t="str">
        <f t="shared" si="8"/>
        <v>大类_灵品金丹灵植丹头</v>
      </c>
      <c r="K761" s="16" t="s">
        <v>337</v>
      </c>
      <c r="L761" s="16">
        <v>1</v>
      </c>
      <c r="M761" s="16" t="s">
        <v>369</v>
      </c>
      <c r="O761" s="16">
        <v>0</v>
      </c>
      <c r="P761" s="16" t="b">
        <v>1</v>
      </c>
      <c r="R761" s="16" t="b">
        <v>0</v>
      </c>
      <c r="S761" s="16">
        <v>1</v>
      </c>
      <c r="T761" s="16" t="s">
        <v>91</v>
      </c>
      <c r="U761" s="16">
        <v>999</v>
      </c>
      <c r="V761" s="16" t="s">
        <v>370</v>
      </c>
      <c r="W761" s="16">
        <v>31632002</v>
      </c>
      <c r="Y761" s="16" t="s">
        <v>683</v>
      </c>
      <c r="Z761" s="16" t="s">
        <v>459</v>
      </c>
      <c r="AA761" s="16" t="s">
        <v>373</v>
      </c>
      <c r="AB761" s="36">
        <v>11621002</v>
      </c>
      <c r="AC761" s="16" t="s">
        <v>374</v>
      </c>
      <c r="AD761" s="16">
        <v>40002</v>
      </c>
      <c r="AF761">
        <v>70002</v>
      </c>
      <c r="AH761">
        <v>150</v>
      </c>
      <c r="AI761" s="32" t="s">
        <v>364</v>
      </c>
      <c r="AJ761" s="16" t="s">
        <v>369</v>
      </c>
      <c r="AK761" s="16" t="s">
        <v>342</v>
      </c>
    </row>
    <row r="762" spans="2:37">
      <c r="B762" s="16" t="n">
        <f>10000000+INDEX(编号表!$B:$B,MATCH(F762,编号表!$A:$A,0))*100000+INDEX(编号表!$F:$F,MATCH(D762,编号表!$E:$E,0))*1000+INDEX(编号表!$D:$D,MATCH(E762,编号表!$C:$C,0))*10000+G762</f>
        <v>11233000</v>
      </c>
      <c r="C762" s="16" t="s">
        <v>600</v>
      </c>
      <c r="D762" s="16" t="s">
        <v>105</v>
      </c>
      <c r="E762" s="16" t="s">
        <v>342</v>
      </c>
      <c r="F762" s="35" t="s">
        <v>368</v>
      </c>
      <c r="G762" s="16">
        <v>0</v>
      </c>
      <c r="I762" s="16">
        <v>60</v>
      </c>
      <c r="J762" t="str">
        <f t="shared" si="8"/>
        <v>大类_玄品金丹灵植君</v>
      </c>
      <c r="K762" s="16" t="s">
        <v>337</v>
      </c>
      <c r="L762" s="16">
        <v>1</v>
      </c>
      <c r="M762" s="16" t="s">
        <v>369</v>
      </c>
      <c r="O762" s="16">
        <v>0</v>
      </c>
      <c r="P762" s="16" t="b">
        <v>1</v>
      </c>
      <c r="R762" s="16" t="b">
        <v>0</v>
      </c>
      <c r="S762" s="16">
        <v>1</v>
      </c>
      <c r="T762" s="16" t="s">
        <v>91</v>
      </c>
      <c r="U762" s="16">
        <v>999</v>
      </c>
      <c r="V762" s="16" t="s">
        <v>370</v>
      </c>
      <c r="W762" s="16">
        <v>31233000</v>
      </c>
      <c r="Y762" s="16" t="s">
        <v>684</v>
      </c>
      <c r="Z762" s="16" t="s">
        <v>372</v>
      </c>
      <c r="AA762" t="str" s="16">
        <v>击杀妖兽、探索秘境或遗迹可得。</v>
      </c>
      <c r="AB762" s="36">
        <v>11221000</v>
      </c>
      <c r="AC762" s="16" t="s">
        <v>374</v>
      </c>
      <c r="AD762" s="16">
        <v>40003</v>
      </c>
      <c r="AF762">
        <v>70003</v>
      </c>
      <c r="AH762">
        <v>900</v>
      </c>
      <c r="AI762" s="32" t="s">
        <v>364</v>
      </c>
      <c r="AJ762" s="16" t="s">
        <v>369</v>
      </c>
      <c r="AK762" s="16" t="s">
        <v>342</v>
      </c>
    </row>
    <row r="763" spans="2:37">
      <c r="B763" s="16" t="n">
        <f>10000000+INDEX(编号表!$B:$B,MATCH(F763,编号表!$A:$A,0))*100000+INDEX(编号表!$F:$F,MATCH(D763,编号表!$E:$E,0))*1000+INDEX(编号表!$D:$D,MATCH(E763,编号表!$C:$C,0))*10000+G763</f>
        <v>11333000</v>
      </c>
      <c r="C763" s="16" t="s">
        <v>602</v>
      </c>
      <c r="D763" s="16" t="s">
        <v>105</v>
      </c>
      <c r="E763" s="16" t="s">
        <v>342</v>
      </c>
      <c r="F763" s="35" t="s">
        <v>376</v>
      </c>
      <c r="G763" s="16">
        <v>0</v>
      </c>
      <c r="I763" s="16">
        <v>60</v>
      </c>
      <c r="J763" t="str">
        <f t="shared" si="8"/>
        <v>大类_玄品金丹灵植臣</v>
      </c>
      <c r="K763" s="16" t="s">
        <v>337</v>
      </c>
      <c r="L763" s="16">
        <v>1</v>
      </c>
      <c r="M763" s="16" t="s">
        <v>369</v>
      </c>
      <c r="O763" s="16">
        <v>0</v>
      </c>
      <c r="P763" s="16" t="b">
        <v>1</v>
      </c>
      <c r="R763" s="16" t="b">
        <v>0</v>
      </c>
      <c r="S763" s="16">
        <v>1</v>
      </c>
      <c r="T763" s="16" t="s">
        <v>91</v>
      </c>
      <c r="U763" s="16">
        <v>999</v>
      </c>
      <c r="V763" s="16" t="s">
        <v>370</v>
      </c>
      <c r="W763" s="16">
        <v>31333000</v>
      </c>
      <c r="Y763" s="16" t="s">
        <v>685</v>
      </c>
      <c r="Z763" s="16" t="s">
        <v>378</v>
      </c>
      <c r="AA763" t="str" s="16">
        <v>击杀妖兽、探索秘境或遗迹可得。</v>
      </c>
      <c r="AB763" s="36">
        <v>11321000</v>
      </c>
      <c r="AC763" s="16" t="s">
        <v>374</v>
      </c>
      <c r="AD763" s="16">
        <v>40003</v>
      </c>
      <c r="AF763">
        <v>70003</v>
      </c>
      <c r="AH763">
        <v>300</v>
      </c>
      <c r="AI763" s="32" t="s">
        <v>364</v>
      </c>
      <c r="AJ763" s="16" t="s">
        <v>369</v>
      </c>
      <c r="AK763" s="16" t="s">
        <v>342</v>
      </c>
    </row>
    <row r="764" spans="2:37">
      <c r="B764" s="16" t="n">
        <f>10000000+INDEX(编号表!$B:$B,MATCH(F764,编号表!$A:$A,0))*100000+INDEX(编号表!$F:$F,MATCH(D764,编号表!$E:$E,0))*1000+INDEX(编号表!$D:$D,MATCH(E764,编号表!$C:$C,0))*10000+G764</f>
        <v>11333001</v>
      </c>
      <c r="C764" s="16" t="s">
        <v>604</v>
      </c>
      <c r="D764" s="16" t="s">
        <v>105</v>
      </c>
      <c r="E764" s="16" t="s">
        <v>342</v>
      </c>
      <c r="F764" s="35" t="s">
        <v>376</v>
      </c>
      <c r="G764" s="16">
        <v>1</v>
      </c>
      <c r="I764" s="16">
        <v>60</v>
      </c>
      <c r="J764" t="str">
        <f t="shared" si="8"/>
        <v>大类_玄品金丹灵植臣</v>
      </c>
      <c r="K764" s="16" t="s">
        <v>337</v>
      </c>
      <c r="L764" s="16">
        <v>1</v>
      </c>
      <c r="M764" s="16" t="s">
        <v>369</v>
      </c>
      <c r="O764" s="16">
        <v>0</v>
      </c>
      <c r="P764" s="16" t="b">
        <v>1</v>
      </c>
      <c r="R764" s="16" t="b">
        <v>0</v>
      </c>
      <c r="S764" s="16">
        <v>1</v>
      </c>
      <c r="T764" s="16" t="s">
        <v>91</v>
      </c>
      <c r="U764" s="16">
        <v>999</v>
      </c>
      <c r="V764" s="16" t="s">
        <v>370</v>
      </c>
      <c r="W764" s="16">
        <v>31333001</v>
      </c>
      <c r="Y764" s="16" t="s">
        <v>686</v>
      </c>
      <c r="Z764" s="16" t="s">
        <v>381</v>
      </c>
      <c r="AA764" t="str" s="16">
        <v>击杀妖兽、探索秘境或遗迹可得。</v>
      </c>
      <c r="AB764" s="36">
        <v>11321001</v>
      </c>
      <c r="AC764" s="16" t="s">
        <v>374</v>
      </c>
      <c r="AD764" s="16">
        <v>40003</v>
      </c>
      <c r="AF764">
        <v>70003</v>
      </c>
      <c r="AH764">
        <v>300</v>
      </c>
      <c r="AI764" s="32" t="s">
        <v>364</v>
      </c>
      <c r="AJ764" s="16" t="s">
        <v>369</v>
      </c>
      <c r="AK764" s="16" t="s">
        <v>342</v>
      </c>
    </row>
    <row r="765" spans="2:37">
      <c r="B765" s="16" t="n">
        <f>10000000+INDEX(编号表!$B:$B,MATCH(F765,编号表!$A:$A,0))*100000+INDEX(编号表!$F:$F,MATCH(D765,编号表!$E:$E,0))*1000+INDEX(编号表!$D:$D,MATCH(E765,编号表!$C:$C,0))*10000+G765</f>
        <v>11333002</v>
      </c>
      <c r="C765" s="16" t="s">
        <v>606</v>
      </c>
      <c r="D765" s="16" t="s">
        <v>105</v>
      </c>
      <c r="E765" s="16" t="s">
        <v>342</v>
      </c>
      <c r="F765" s="35" t="s">
        <v>376</v>
      </c>
      <c r="G765" s="16">
        <v>2</v>
      </c>
      <c r="I765" s="16">
        <v>60</v>
      </c>
      <c r="J765" t="str">
        <f t="shared" si="8"/>
        <v>大类_玄品金丹灵植臣</v>
      </c>
      <c r="K765" s="16" t="s">
        <v>337</v>
      </c>
      <c r="L765" s="16">
        <v>1</v>
      </c>
      <c r="M765" s="16" t="s">
        <v>369</v>
      </c>
      <c r="O765" s="16">
        <v>0</v>
      </c>
      <c r="P765" s="16" t="b">
        <v>1</v>
      </c>
      <c r="R765" s="16" t="b">
        <v>0</v>
      </c>
      <c r="S765" s="16">
        <v>1</v>
      </c>
      <c r="T765" s="16" t="s">
        <v>91</v>
      </c>
      <c r="U765" s="16">
        <v>999</v>
      </c>
      <c r="V765" s="16" t="s">
        <v>370</v>
      </c>
      <c r="W765" s="16">
        <v>31333002</v>
      </c>
      <c r="Y765" s="16" t="s">
        <v>687</v>
      </c>
      <c r="Z765" s="16" t="s">
        <v>384</v>
      </c>
      <c r="AA765" t="str" s="16">
        <v>击杀妖兽、探索秘境或遗迹可得。</v>
      </c>
      <c r="AB765" s="36">
        <v>11321002</v>
      </c>
      <c r="AC765" s="16" t="s">
        <v>374</v>
      </c>
      <c r="AD765" s="16">
        <v>40003</v>
      </c>
      <c r="AF765">
        <v>70003</v>
      </c>
      <c r="AH765">
        <v>300</v>
      </c>
      <c r="AI765" s="32" t="s">
        <v>364</v>
      </c>
      <c r="AJ765" s="16" t="s">
        <v>369</v>
      </c>
      <c r="AK765" s="16" t="s">
        <v>342</v>
      </c>
    </row>
    <row r="766" spans="2:37">
      <c r="B766" s="16" t="n">
        <f>10000000+INDEX(编号表!$B:$B,MATCH(F766,编号表!$A:$A,0))*100000+INDEX(编号表!$F:$F,MATCH(D766,编号表!$E:$E,0))*1000+INDEX(编号表!$D:$D,MATCH(E766,编号表!$C:$C,0))*10000+G766</f>
        <v>11333003</v>
      </c>
      <c r="C766" s="16" t="s">
        <v>608</v>
      </c>
      <c r="D766" s="16" t="s">
        <v>105</v>
      </c>
      <c r="E766" s="16" t="s">
        <v>342</v>
      </c>
      <c r="F766" s="35" t="s">
        <v>376</v>
      </c>
      <c r="G766" s="16">
        <v>3</v>
      </c>
      <c r="I766" s="16">
        <v>60</v>
      </c>
      <c r="J766" t="str">
        <f t="shared" si="8"/>
        <v>大类_玄品金丹灵植臣</v>
      </c>
      <c r="K766" s="16" t="s">
        <v>337</v>
      </c>
      <c r="L766" s="16">
        <v>1</v>
      </c>
      <c r="M766" s="16" t="s">
        <v>369</v>
      </c>
      <c r="O766" s="16">
        <v>0</v>
      </c>
      <c r="P766" s="16" t="b">
        <v>1</v>
      </c>
      <c r="R766" s="16" t="b">
        <v>0</v>
      </c>
      <c r="S766" s="16">
        <v>1</v>
      </c>
      <c r="T766" s="16" t="s">
        <v>91</v>
      </c>
      <c r="U766" s="16">
        <v>999</v>
      </c>
      <c r="V766" s="16" t="s">
        <v>370</v>
      </c>
      <c r="W766" s="16">
        <v>31333003</v>
      </c>
      <c r="Y766" s="16" t="s">
        <v>688</v>
      </c>
      <c r="Z766" s="16" t="s">
        <v>387</v>
      </c>
      <c r="AA766" t="str" s="16">
        <v>击杀妖兽、探索秘境或遗迹可得。</v>
      </c>
      <c r="AB766" s="36">
        <v>11321003</v>
      </c>
      <c r="AC766" s="16" t="s">
        <v>374</v>
      </c>
      <c r="AD766" s="16">
        <v>40003</v>
      </c>
      <c r="AF766">
        <v>70003</v>
      </c>
      <c r="AH766">
        <v>300</v>
      </c>
      <c r="AI766" s="32" t="s">
        <v>364</v>
      </c>
      <c r="AJ766" s="16" t="s">
        <v>369</v>
      </c>
      <c r="AK766" s="16" t="s">
        <v>342</v>
      </c>
    </row>
    <row r="767" spans="2:37">
      <c r="B767" s="16" t="n">
        <f>10000000+INDEX(编号表!$B:$B,MATCH(F767,编号表!$A:$A,0))*100000+INDEX(编号表!$F:$F,MATCH(D767,编号表!$E:$E,0))*1000+INDEX(编号表!$D:$D,MATCH(E767,编号表!$C:$C,0))*10000+G767</f>
        <v>11333004</v>
      </c>
      <c r="C767" s="16" t="s">
        <v>610</v>
      </c>
      <c r="D767" s="16" t="s">
        <v>105</v>
      </c>
      <c r="E767" s="16" t="s">
        <v>342</v>
      </c>
      <c r="F767" s="35" t="s">
        <v>376</v>
      </c>
      <c r="G767" s="16">
        <v>4</v>
      </c>
      <c r="I767" s="16">
        <v>60</v>
      </c>
      <c r="J767" t="str">
        <f t="shared" si="8"/>
        <v>大类_玄品金丹灵植臣</v>
      </c>
      <c r="K767" s="16" t="s">
        <v>337</v>
      </c>
      <c r="L767" s="16">
        <v>1</v>
      </c>
      <c r="M767" s="16" t="s">
        <v>369</v>
      </c>
      <c r="O767" s="16">
        <v>0</v>
      </c>
      <c r="P767" s="16" t="b">
        <v>1</v>
      </c>
      <c r="R767" s="16" t="b">
        <v>0</v>
      </c>
      <c r="S767" s="16">
        <v>1</v>
      </c>
      <c r="T767" s="16" t="s">
        <v>91</v>
      </c>
      <c r="U767" s="16">
        <v>999</v>
      </c>
      <c r="V767" s="16" t="s">
        <v>370</v>
      </c>
      <c r="W767" s="16">
        <v>31333004</v>
      </c>
      <c r="Y767" s="16" t="s">
        <v>689</v>
      </c>
      <c r="Z767" s="16" t="s">
        <v>390</v>
      </c>
      <c r="AA767" t="str" s="16">
        <v>击杀妖兽、探索秘境或遗迹可得。</v>
      </c>
      <c r="AB767" s="36">
        <v>11321004</v>
      </c>
      <c r="AC767" s="16" t="s">
        <v>374</v>
      </c>
      <c r="AD767" s="16">
        <v>40003</v>
      </c>
      <c r="AF767">
        <v>70003</v>
      </c>
      <c r="AH767">
        <v>300</v>
      </c>
      <c r="AI767" s="32" t="s">
        <v>364</v>
      </c>
      <c r="AJ767" s="16" t="s">
        <v>369</v>
      </c>
      <c r="AK767" s="16" t="s">
        <v>342</v>
      </c>
    </row>
    <row r="768" spans="2:37">
      <c r="B768" s="16" t="n">
        <f>10000000+INDEX(编号表!$B:$B,MATCH(F768,编号表!$A:$A,0))*100000+INDEX(编号表!$F:$F,MATCH(D768,编号表!$E:$E,0))*1000+INDEX(编号表!$D:$D,MATCH(E768,编号表!$C:$C,0))*10000+G768</f>
        <v>11333005</v>
      </c>
      <c r="C768" s="16" t="s">
        <v>612</v>
      </c>
      <c r="D768" s="16" t="s">
        <v>105</v>
      </c>
      <c r="E768" s="16" t="s">
        <v>342</v>
      </c>
      <c r="F768" s="35" t="s">
        <v>376</v>
      </c>
      <c r="G768" s="16">
        <v>5</v>
      </c>
      <c r="I768" s="16">
        <v>60</v>
      </c>
      <c r="J768" t="str">
        <f t="shared" si="8"/>
        <v>大类_玄品金丹灵植臣</v>
      </c>
      <c r="K768" s="16" t="s">
        <v>337</v>
      </c>
      <c r="L768" s="16">
        <v>1</v>
      </c>
      <c r="M768" s="16" t="s">
        <v>369</v>
      </c>
      <c r="O768" s="16">
        <v>0</v>
      </c>
      <c r="P768" s="16" t="b">
        <v>1</v>
      </c>
      <c r="R768" s="16" t="b">
        <v>0</v>
      </c>
      <c r="S768" s="16">
        <v>1</v>
      </c>
      <c r="T768" s="16" t="s">
        <v>91</v>
      </c>
      <c r="U768" s="16">
        <v>999</v>
      </c>
      <c r="V768" s="16" t="s">
        <v>370</v>
      </c>
      <c r="W768" s="16">
        <v>31333005</v>
      </c>
      <c r="Y768" s="16" t="s">
        <v>690</v>
      </c>
      <c r="Z768" s="16" t="s">
        <v>393</v>
      </c>
      <c r="AA768" t="str" s="16">
        <v>击杀妖兽、探索秘境或遗迹可得。</v>
      </c>
      <c r="AB768" s="36">
        <v>11321005</v>
      </c>
      <c r="AC768" s="16" t="s">
        <v>374</v>
      </c>
      <c r="AD768" s="16">
        <v>40003</v>
      </c>
      <c r="AF768">
        <v>70003</v>
      </c>
      <c r="AH768">
        <v>300</v>
      </c>
      <c r="AI768" s="32" t="s">
        <v>364</v>
      </c>
      <c r="AJ768" s="16" t="s">
        <v>369</v>
      </c>
      <c r="AK768" s="16" t="s">
        <v>342</v>
      </c>
    </row>
    <row r="769" spans="2:37">
      <c r="B769" s="16" t="n">
        <f>10000000+INDEX(编号表!$B:$B,MATCH(F769,编号表!$A:$A,0))*100000+INDEX(编号表!$F:$F,MATCH(D769,编号表!$E:$E,0))*1000+INDEX(编号表!$D:$D,MATCH(E769,编号表!$C:$C,0))*10000+G769</f>
        <v>11333006</v>
      </c>
      <c r="C769" s="16" t="s">
        <v>614</v>
      </c>
      <c r="D769" s="16" t="s">
        <v>105</v>
      </c>
      <c r="E769" s="16" t="s">
        <v>342</v>
      </c>
      <c r="F769" s="35" t="s">
        <v>376</v>
      </c>
      <c r="G769" s="16">
        <v>6</v>
      </c>
      <c r="I769" s="16">
        <v>60</v>
      </c>
      <c r="J769" t="str">
        <f t="shared" si="8"/>
        <v>大类_玄品金丹灵植臣</v>
      </c>
      <c r="K769" s="16" t="s">
        <v>337</v>
      </c>
      <c r="L769" s="16">
        <v>1</v>
      </c>
      <c r="M769" s="16" t="s">
        <v>369</v>
      </c>
      <c r="O769" s="16">
        <v>0</v>
      </c>
      <c r="P769" s="16" t="b">
        <v>1</v>
      </c>
      <c r="R769" s="16" t="b">
        <v>0</v>
      </c>
      <c r="S769" s="16">
        <v>1</v>
      </c>
      <c r="T769" s="16" t="s">
        <v>91</v>
      </c>
      <c r="U769" s="16">
        <v>999</v>
      </c>
      <c r="V769" s="16" t="s">
        <v>370</v>
      </c>
      <c r="W769" s="16">
        <v>31333006</v>
      </c>
      <c r="Y769" s="16" t="s">
        <v>691</v>
      </c>
      <c r="Z769" s="16" t="s">
        <v>396</v>
      </c>
      <c r="AA769" t="str" s="16">
        <v>击杀妖兽、探索秘境或遗迹可得。</v>
      </c>
      <c r="AB769" s="36">
        <v>11321006</v>
      </c>
      <c r="AC769" s="16" t="s">
        <v>374</v>
      </c>
      <c r="AD769" s="16">
        <v>40003</v>
      </c>
      <c r="AF769">
        <v>70003</v>
      </c>
      <c r="AH769">
        <v>300</v>
      </c>
      <c r="AI769" s="32" t="s">
        <v>364</v>
      </c>
      <c r="AJ769" s="16" t="s">
        <v>369</v>
      </c>
      <c r="AK769" s="16" t="s">
        <v>342</v>
      </c>
    </row>
    <row r="770" spans="2:37">
      <c r="B770" s="16" t="n">
        <f>10000000+INDEX(编号表!$B:$B,MATCH(F770,编号表!$A:$A,0))*100000+INDEX(编号表!$F:$F,MATCH(D770,编号表!$E:$E,0))*1000+INDEX(编号表!$D:$D,MATCH(E770,编号表!$C:$C,0))*10000+G770</f>
        <v>11333007</v>
      </c>
      <c r="C770" s="16" t="s">
        <v>616</v>
      </c>
      <c r="D770" s="16" t="s">
        <v>105</v>
      </c>
      <c r="E770" s="16" t="s">
        <v>342</v>
      </c>
      <c r="F770" s="35" t="s">
        <v>376</v>
      </c>
      <c r="G770" s="16">
        <v>7</v>
      </c>
      <c r="I770" s="16">
        <v>60</v>
      </c>
      <c r="J770" t="str">
        <f t="shared" si="8"/>
        <v>大类_玄品金丹灵植臣</v>
      </c>
      <c r="K770" s="16" t="s">
        <v>337</v>
      </c>
      <c r="L770" s="16">
        <v>1</v>
      </c>
      <c r="M770" s="16" t="s">
        <v>369</v>
      </c>
      <c r="O770" s="16">
        <v>0</v>
      </c>
      <c r="P770" s="16" t="b">
        <v>1</v>
      </c>
      <c r="R770" s="16" t="b">
        <v>0</v>
      </c>
      <c r="S770" s="16">
        <v>1</v>
      </c>
      <c r="T770" s="16" t="s">
        <v>91</v>
      </c>
      <c r="U770" s="16">
        <v>999</v>
      </c>
      <c r="V770" s="16" t="s">
        <v>370</v>
      </c>
      <c r="W770" s="16">
        <v>31333007</v>
      </c>
      <c r="Y770" s="16" t="s">
        <v>692</v>
      </c>
      <c r="Z770" s="16" t="s">
        <v>399</v>
      </c>
      <c r="AA770" t="str" s="16">
        <v>击杀妖兽、探索秘境或遗迹可得。</v>
      </c>
      <c r="AB770" s="36">
        <v>11321007</v>
      </c>
      <c r="AC770" s="16" t="s">
        <v>374</v>
      </c>
      <c r="AD770" s="16">
        <v>40003</v>
      </c>
      <c r="AF770">
        <v>70003</v>
      </c>
      <c r="AH770">
        <v>300</v>
      </c>
      <c r="AI770" s="32" t="s">
        <v>364</v>
      </c>
      <c r="AJ770" s="16" t="s">
        <v>369</v>
      </c>
      <c r="AK770" s="16" t="s">
        <v>342</v>
      </c>
    </row>
    <row r="771" spans="2:37">
      <c r="B771" s="16" t="n">
        <f>10000000+INDEX(编号表!$B:$B,MATCH(F771,编号表!$A:$A,0))*100000+INDEX(编号表!$F:$F,MATCH(D771,编号表!$E:$E,0))*1000+INDEX(编号表!$D:$D,MATCH(E771,编号表!$C:$C,0))*10000+G771</f>
        <v>11333008</v>
      </c>
      <c r="C771" s="16" t="s">
        <v>618</v>
      </c>
      <c r="D771" s="16" t="s">
        <v>105</v>
      </c>
      <c r="E771" s="16" t="s">
        <v>342</v>
      </c>
      <c r="F771" s="35" t="s">
        <v>376</v>
      </c>
      <c r="G771" s="16">
        <v>8</v>
      </c>
      <c r="I771" s="16">
        <v>60</v>
      </c>
      <c r="J771" t="str">
        <f t="shared" si="8"/>
        <v>大类_玄品金丹灵植臣</v>
      </c>
      <c r="K771" s="16" t="s">
        <v>337</v>
      </c>
      <c r="L771" s="16">
        <v>1</v>
      </c>
      <c r="M771" s="16" t="s">
        <v>369</v>
      </c>
      <c r="O771" s="16">
        <v>0</v>
      </c>
      <c r="P771" s="16" t="b">
        <v>1</v>
      </c>
      <c r="R771" s="16" t="b">
        <v>0</v>
      </c>
      <c r="S771" s="16">
        <v>1</v>
      </c>
      <c r="T771" s="16" t="s">
        <v>91</v>
      </c>
      <c r="U771" s="16">
        <v>999</v>
      </c>
      <c r="V771" s="16" t="s">
        <v>370</v>
      </c>
      <c r="W771" s="16">
        <v>31333008</v>
      </c>
      <c r="Y771" s="16" t="s">
        <v>693</v>
      </c>
      <c r="Z771" s="16" t="s">
        <v>402</v>
      </c>
      <c r="AA771" t="str" s="16">
        <v>击杀妖兽、探索秘境或遗迹可得。</v>
      </c>
      <c r="AB771" s="36">
        <v>11321008</v>
      </c>
      <c r="AC771" s="16" t="s">
        <v>374</v>
      </c>
      <c r="AD771" s="16">
        <v>40003</v>
      </c>
      <c r="AF771">
        <v>70003</v>
      </c>
      <c r="AH771">
        <v>300</v>
      </c>
      <c r="AI771" s="32" t="s">
        <v>364</v>
      </c>
      <c r="AJ771" s="16" t="s">
        <v>369</v>
      </c>
      <c r="AK771" s="16" t="s">
        <v>342</v>
      </c>
    </row>
    <row r="772" spans="2:37">
      <c r="B772" s="16" t="n">
        <f>10000000+INDEX(编号表!$B:$B,MATCH(F772,编号表!$A:$A,0))*100000+INDEX(编号表!$F:$F,MATCH(D772,编号表!$E:$E,0))*1000+INDEX(编号表!$D:$D,MATCH(E772,编号表!$C:$C,0))*10000+G772</f>
        <v>11333009</v>
      </c>
      <c r="C772" s="16" t="s">
        <v>620</v>
      </c>
      <c r="D772" s="16" t="s">
        <v>105</v>
      </c>
      <c r="E772" s="16" t="s">
        <v>342</v>
      </c>
      <c r="F772" s="35" t="s">
        <v>376</v>
      </c>
      <c r="G772" s="16">
        <v>9</v>
      </c>
      <c r="I772" s="16">
        <v>60</v>
      </c>
      <c r="J772" t="str">
        <f t="shared" si="8"/>
        <v>大类_玄品金丹灵植臣</v>
      </c>
      <c r="K772" s="16" t="s">
        <v>337</v>
      </c>
      <c r="L772" s="16">
        <v>1</v>
      </c>
      <c r="M772" s="16" t="s">
        <v>369</v>
      </c>
      <c r="O772" s="16">
        <v>0</v>
      </c>
      <c r="P772" s="16" t="b">
        <v>1</v>
      </c>
      <c r="R772" s="16" t="b">
        <v>0</v>
      </c>
      <c r="S772" s="16">
        <v>1</v>
      </c>
      <c r="T772" s="16" t="s">
        <v>91</v>
      </c>
      <c r="U772" s="16">
        <v>999</v>
      </c>
      <c r="V772" s="16" t="s">
        <v>370</v>
      </c>
      <c r="W772" s="16">
        <v>31333009</v>
      </c>
      <c r="Y772" s="16" t="s">
        <v>694</v>
      </c>
      <c r="Z772" s="16" t="s">
        <v>405</v>
      </c>
      <c r="AA772" t="str" s="16">
        <v>击杀妖兽、探索秘境或遗迹可得。</v>
      </c>
      <c r="AB772" s="36">
        <v>11321009</v>
      </c>
      <c r="AC772" s="16" t="s">
        <v>374</v>
      </c>
      <c r="AD772" s="16">
        <v>40003</v>
      </c>
      <c r="AF772">
        <v>70003</v>
      </c>
      <c r="AH772">
        <v>300</v>
      </c>
      <c r="AI772" s="32" t="s">
        <v>364</v>
      </c>
      <c r="AJ772" s="16" t="s">
        <v>369</v>
      </c>
      <c r="AK772" s="16" t="s">
        <v>342</v>
      </c>
    </row>
    <row r="773" spans="2:37">
      <c r="B773" s="16" t="n">
        <f>10000000+INDEX(编号表!$B:$B,MATCH(F773,编号表!$A:$A,0))*100000+INDEX(编号表!$F:$F,MATCH(D773,编号表!$E:$E,0))*1000+INDEX(编号表!$D:$D,MATCH(E773,编号表!$C:$C,0))*10000+G773</f>
        <v>11533000</v>
      </c>
      <c r="C773" s="16" t="s">
        <v>622</v>
      </c>
      <c r="D773" s="16" t="s">
        <v>105</v>
      </c>
      <c r="E773" s="16" t="s">
        <v>342</v>
      </c>
      <c r="F773" s="35" t="s">
        <v>407</v>
      </c>
      <c r="G773" s="16">
        <v>0</v>
      </c>
      <c r="I773" s="16">
        <v>60</v>
      </c>
      <c r="J773" t="str">
        <f t="shared" si="8"/>
        <v>大类_玄品金丹灵植使</v>
      </c>
      <c r="K773" s="16" t="s">
        <v>337</v>
      </c>
      <c r="L773" s="16">
        <v>1</v>
      </c>
      <c r="M773" s="16" t="s">
        <v>369</v>
      </c>
      <c r="O773" s="16">
        <v>0</v>
      </c>
      <c r="P773" s="16" t="b">
        <v>1</v>
      </c>
      <c r="R773" s="16" t="b">
        <v>0</v>
      </c>
      <c r="S773" s="16">
        <v>1</v>
      </c>
      <c r="T773" s="16" t="s">
        <v>91</v>
      </c>
      <c r="U773" s="16">
        <v>999</v>
      </c>
      <c r="V773" s="16" t="s">
        <v>370</v>
      </c>
      <c r="W773" s="16">
        <v>31533000</v>
      </c>
      <c r="Y773" s="16" t="s">
        <v>695</v>
      </c>
      <c r="Z773" s="16" t="s">
        <v>409</v>
      </c>
      <c r="AA773" t="str" s="16">
        <v>击杀妖兽、探索秘境或遗迹可得。</v>
      </c>
      <c r="AB773" s="36">
        <v>11521000</v>
      </c>
      <c r="AC773" s="16" t="s">
        <v>374</v>
      </c>
      <c r="AD773" s="16">
        <v>40003</v>
      </c>
      <c r="AF773">
        <v>70003</v>
      </c>
      <c r="AH773">
        <v>300</v>
      </c>
      <c r="AI773" s="32" t="s">
        <v>364</v>
      </c>
      <c r="AJ773" s="16" t="s">
        <v>369</v>
      </c>
      <c r="AK773" s="16" t="s">
        <v>342</v>
      </c>
    </row>
    <row r="774" spans="2:37">
      <c r="B774" s="16" t="n">
        <f>10000000+INDEX(编号表!$B:$B,MATCH(F774,编号表!$A:$A,0))*100000+INDEX(编号表!$F:$F,MATCH(D774,编号表!$E:$E,0))*1000+INDEX(编号表!$D:$D,MATCH(E774,编号表!$C:$C,0))*10000+G774</f>
        <v>11533001</v>
      </c>
      <c r="C774" s="16" t="s">
        <v>624</v>
      </c>
      <c r="D774" s="16" t="s">
        <v>105</v>
      </c>
      <c r="E774" s="16" t="s">
        <v>342</v>
      </c>
      <c r="F774" s="35" t="s">
        <v>407</v>
      </c>
      <c r="G774" s="16">
        <v>1</v>
      </c>
      <c r="I774" s="16">
        <v>60</v>
      </c>
      <c r="J774" t="str">
        <f t="shared" si="8"/>
        <v>大类_玄品金丹灵植使</v>
      </c>
      <c r="K774" s="16" t="s">
        <v>337</v>
      </c>
      <c r="L774" s="16">
        <v>1</v>
      </c>
      <c r="M774" s="16" t="s">
        <v>369</v>
      </c>
      <c r="O774" s="16">
        <v>0</v>
      </c>
      <c r="P774" s="16" t="b">
        <v>1</v>
      </c>
      <c r="R774" s="16" t="b">
        <v>0</v>
      </c>
      <c r="S774" s="16">
        <v>1</v>
      </c>
      <c r="T774" s="16" t="s">
        <v>91</v>
      </c>
      <c r="U774" s="16">
        <v>999</v>
      </c>
      <c r="V774" s="16" t="s">
        <v>370</v>
      </c>
      <c r="W774" s="16">
        <v>31533001</v>
      </c>
      <c r="Y774" s="16" t="s">
        <v>696</v>
      </c>
      <c r="Z774" s="16" t="s">
        <v>412</v>
      </c>
      <c r="AA774" t="str" s="16">
        <v>击杀妖兽、探索秘境或遗迹可得。</v>
      </c>
      <c r="AB774" s="36">
        <v>11521001</v>
      </c>
      <c r="AC774" s="16" t="s">
        <v>374</v>
      </c>
      <c r="AD774" s="16">
        <v>40003</v>
      </c>
      <c r="AF774">
        <v>70003</v>
      </c>
      <c r="AH774">
        <v>300</v>
      </c>
      <c r="AI774" s="32" t="s">
        <v>364</v>
      </c>
      <c r="AJ774" s="16" t="s">
        <v>369</v>
      </c>
      <c r="AK774" s="16" t="s">
        <v>342</v>
      </c>
    </row>
    <row r="775" spans="2:37">
      <c r="B775" s="16" t="n">
        <f>10000000+INDEX(编号表!$B:$B,MATCH(F775,编号表!$A:$A,0))*100000+INDEX(编号表!$F:$F,MATCH(D775,编号表!$E:$E,0))*1000+INDEX(编号表!$D:$D,MATCH(E775,编号表!$C:$C,0))*10000+G775</f>
        <v>11533002</v>
      </c>
      <c r="C775" s="16" t="s">
        <v>626</v>
      </c>
      <c r="D775" s="16" t="s">
        <v>105</v>
      </c>
      <c r="E775" s="16" t="s">
        <v>342</v>
      </c>
      <c r="F775" s="35" t="s">
        <v>407</v>
      </c>
      <c r="G775" s="16">
        <v>2</v>
      </c>
      <c r="I775" s="16">
        <v>60</v>
      </c>
      <c r="J775" t="str">
        <f t="shared" si="8"/>
        <v>大类_玄品金丹灵植使</v>
      </c>
      <c r="K775" s="16" t="s">
        <v>337</v>
      </c>
      <c r="L775" s="16">
        <v>1</v>
      </c>
      <c r="M775" s="16" t="s">
        <v>369</v>
      </c>
      <c r="O775" s="16">
        <v>0</v>
      </c>
      <c r="P775" s="16" t="b">
        <v>1</v>
      </c>
      <c r="R775" s="16" t="b">
        <v>0</v>
      </c>
      <c r="S775" s="16">
        <v>1</v>
      </c>
      <c r="T775" s="16" t="s">
        <v>91</v>
      </c>
      <c r="U775" s="16">
        <v>999</v>
      </c>
      <c r="V775" s="16" t="s">
        <v>370</v>
      </c>
      <c r="W775" s="16">
        <v>31533002</v>
      </c>
      <c r="Y775" s="16" t="s">
        <v>697</v>
      </c>
      <c r="Z775" s="16" t="s">
        <v>415</v>
      </c>
      <c r="AA775" t="str" s="16">
        <v>击杀妖兽、探索秘境或遗迹可得。</v>
      </c>
      <c r="AB775" s="36">
        <v>11521002</v>
      </c>
      <c r="AC775" s="16" t="s">
        <v>374</v>
      </c>
      <c r="AD775" s="16">
        <v>40003</v>
      </c>
      <c r="AF775">
        <v>70003</v>
      </c>
      <c r="AH775">
        <v>300</v>
      </c>
      <c r="AI775" s="32" t="s">
        <v>364</v>
      </c>
      <c r="AJ775" s="16" t="s">
        <v>369</v>
      </c>
      <c r="AK775" s="16" t="s">
        <v>342</v>
      </c>
    </row>
    <row r="776" spans="2:37">
      <c r="B776" s="16" t="n">
        <f>10000000+INDEX(编号表!$B:$B,MATCH(F776,编号表!$A:$A,0))*100000+INDEX(编号表!$F:$F,MATCH(D776,编号表!$E:$E,0))*1000+INDEX(编号表!$D:$D,MATCH(E776,编号表!$C:$C,0))*10000+G776</f>
        <v>11533003</v>
      </c>
      <c r="C776" s="16" t="s">
        <v>628</v>
      </c>
      <c r="D776" s="16" t="s">
        <v>105</v>
      </c>
      <c r="E776" s="16" t="s">
        <v>342</v>
      </c>
      <c r="F776" s="35" t="s">
        <v>407</v>
      </c>
      <c r="G776" s="16">
        <v>3</v>
      </c>
      <c r="I776" s="16">
        <v>60</v>
      </c>
      <c r="J776" t="str">
        <f t="shared" si="8"/>
        <v>大类_玄品金丹灵植使</v>
      </c>
      <c r="K776" s="16" t="s">
        <v>337</v>
      </c>
      <c r="L776" s="16">
        <v>1</v>
      </c>
      <c r="M776" s="16" t="s">
        <v>369</v>
      </c>
      <c r="O776" s="16">
        <v>0</v>
      </c>
      <c r="P776" s="16" t="b">
        <v>1</v>
      </c>
      <c r="R776" s="16" t="b">
        <v>0</v>
      </c>
      <c r="S776" s="16">
        <v>1</v>
      </c>
      <c r="T776" s="16" t="s">
        <v>91</v>
      </c>
      <c r="U776" s="16">
        <v>999</v>
      </c>
      <c r="V776" s="16" t="s">
        <v>370</v>
      </c>
      <c r="W776" s="16">
        <v>31533003</v>
      </c>
      <c r="Y776" s="16" t="s">
        <v>698</v>
      </c>
      <c r="Z776" s="16" t="s">
        <v>418</v>
      </c>
      <c r="AA776" t="str" s="16">
        <v>击杀妖兽、探索秘境或遗迹可得。</v>
      </c>
      <c r="AB776" s="36">
        <v>11521003</v>
      </c>
      <c r="AC776" s="16" t="s">
        <v>374</v>
      </c>
      <c r="AD776" s="16">
        <v>40003</v>
      </c>
      <c r="AF776">
        <v>70003</v>
      </c>
      <c r="AH776">
        <v>300</v>
      </c>
      <c r="AI776" s="32" t="s">
        <v>364</v>
      </c>
      <c r="AJ776" s="16" t="s">
        <v>369</v>
      </c>
      <c r="AK776" s="16" t="s">
        <v>342</v>
      </c>
    </row>
    <row r="777" spans="2:37">
      <c r="B777" s="16" t="n">
        <f>10000000+INDEX(编号表!$B:$B,MATCH(F777,编号表!$A:$A,0))*100000+INDEX(编号表!$F:$F,MATCH(D777,编号表!$E:$E,0))*1000+INDEX(编号表!$D:$D,MATCH(E777,编号表!$C:$C,0))*10000+G777</f>
        <v>11533004</v>
      </c>
      <c r="C777" s="16" t="s">
        <v>630</v>
      </c>
      <c r="D777" s="16" t="s">
        <v>105</v>
      </c>
      <c r="E777" s="16" t="s">
        <v>342</v>
      </c>
      <c r="F777" s="35" t="s">
        <v>407</v>
      </c>
      <c r="G777" s="16">
        <v>4</v>
      </c>
      <c r="I777" s="16">
        <v>60</v>
      </c>
      <c r="J777" t="str">
        <f t="shared" si="8"/>
        <v>大类_玄品金丹灵植使</v>
      </c>
      <c r="K777" s="16" t="s">
        <v>337</v>
      </c>
      <c r="L777" s="16">
        <v>1</v>
      </c>
      <c r="M777" s="16" t="s">
        <v>369</v>
      </c>
      <c r="O777" s="16">
        <v>0</v>
      </c>
      <c r="P777" s="16" t="b">
        <v>1</v>
      </c>
      <c r="R777" s="16" t="b">
        <v>0</v>
      </c>
      <c r="S777" s="16">
        <v>1</v>
      </c>
      <c r="T777" s="16" t="s">
        <v>91</v>
      </c>
      <c r="U777" s="16">
        <v>999</v>
      </c>
      <c r="V777" s="16" t="s">
        <v>370</v>
      </c>
      <c r="W777" s="16">
        <v>31533004</v>
      </c>
      <c r="Y777" s="16" t="s">
        <v>699</v>
      </c>
      <c r="Z777" s="16" t="s">
        <v>421</v>
      </c>
      <c r="AA777" t="str" s="16">
        <v>击杀妖兽、探索秘境或遗迹可得。</v>
      </c>
      <c r="AB777" s="36">
        <v>11521004</v>
      </c>
      <c r="AC777" s="16" t="s">
        <v>374</v>
      </c>
      <c r="AD777" s="16">
        <v>40003</v>
      </c>
      <c r="AF777">
        <v>70003</v>
      </c>
      <c r="AH777">
        <v>300</v>
      </c>
      <c r="AI777" s="32" t="s">
        <v>364</v>
      </c>
      <c r="AJ777" s="16" t="s">
        <v>369</v>
      </c>
      <c r="AK777" s="16" t="s">
        <v>342</v>
      </c>
    </row>
    <row r="778" spans="2:37">
      <c r="B778" s="16" t="n">
        <f>10000000+INDEX(编号表!$B:$B,MATCH(F778,编号表!$A:$A,0))*100000+INDEX(编号表!$F:$F,MATCH(D778,编号表!$E:$E,0))*1000+INDEX(编号表!$D:$D,MATCH(E778,编号表!$C:$C,0))*10000+G778</f>
        <v>11533005</v>
      </c>
      <c r="C778" s="16" t="s">
        <v>632</v>
      </c>
      <c r="D778" s="16" t="s">
        <v>105</v>
      </c>
      <c r="E778" s="16" t="s">
        <v>342</v>
      </c>
      <c r="F778" s="35" t="s">
        <v>407</v>
      </c>
      <c r="G778" s="16">
        <v>5</v>
      </c>
      <c r="I778" s="16">
        <v>60</v>
      </c>
      <c r="J778" t="str">
        <f t="shared" si="8"/>
        <v>大类_玄品金丹灵植使</v>
      </c>
      <c r="K778" s="16" t="s">
        <v>337</v>
      </c>
      <c r="L778" s="16">
        <v>1</v>
      </c>
      <c r="M778" s="16" t="s">
        <v>369</v>
      </c>
      <c r="O778" s="16">
        <v>0</v>
      </c>
      <c r="P778" s="16" t="b">
        <v>1</v>
      </c>
      <c r="R778" s="16" t="b">
        <v>0</v>
      </c>
      <c r="S778" s="16">
        <v>1</v>
      </c>
      <c r="T778" s="16" t="s">
        <v>91</v>
      </c>
      <c r="U778" s="16">
        <v>999</v>
      </c>
      <c r="V778" s="16" t="s">
        <v>370</v>
      </c>
      <c r="W778" s="16">
        <v>31533005</v>
      </c>
      <c r="Y778" s="16" t="s">
        <v>700</v>
      </c>
      <c r="Z778" s="16" t="s">
        <v>424</v>
      </c>
      <c r="AA778" t="str" s="16">
        <v>击杀妖兽、探索秘境或遗迹可得。</v>
      </c>
      <c r="AB778" s="36">
        <v>11521005</v>
      </c>
      <c r="AC778" s="16" t="s">
        <v>374</v>
      </c>
      <c r="AD778" s="16">
        <v>40003</v>
      </c>
      <c r="AF778">
        <v>70003</v>
      </c>
      <c r="AH778">
        <v>300</v>
      </c>
      <c r="AI778" s="32" t="s">
        <v>364</v>
      </c>
      <c r="AJ778" s="16" t="s">
        <v>369</v>
      </c>
      <c r="AK778" s="16" t="s">
        <v>342</v>
      </c>
    </row>
    <row r="779" spans="2:37">
      <c r="B779" s="16" t="n">
        <f>10000000+INDEX(编号表!$B:$B,MATCH(F779,编号表!$A:$A,0))*100000+INDEX(编号表!$F:$F,MATCH(D779,编号表!$E:$E,0))*1000+INDEX(编号表!$D:$D,MATCH(E779,编号表!$C:$C,0))*10000+G779</f>
        <v>11533006</v>
      </c>
      <c r="C779" s="16" t="s">
        <v>634</v>
      </c>
      <c r="D779" s="16" t="s">
        <v>105</v>
      </c>
      <c r="E779" s="16" t="s">
        <v>342</v>
      </c>
      <c r="F779" s="35" t="s">
        <v>407</v>
      </c>
      <c r="G779" s="16">
        <v>6</v>
      </c>
      <c r="I779" s="16">
        <v>60</v>
      </c>
      <c r="J779" t="str">
        <f t="shared" si="8"/>
        <v>大类_玄品金丹灵植使</v>
      </c>
      <c r="K779" s="16" t="s">
        <v>337</v>
      </c>
      <c r="L779" s="16">
        <v>1</v>
      </c>
      <c r="M779" s="16" t="s">
        <v>369</v>
      </c>
      <c r="O779" s="16">
        <v>0</v>
      </c>
      <c r="P779" s="16" t="b">
        <v>1</v>
      </c>
      <c r="R779" s="16" t="b">
        <v>0</v>
      </c>
      <c r="S779" s="16">
        <v>1</v>
      </c>
      <c r="T779" s="16" t="s">
        <v>91</v>
      </c>
      <c r="U779" s="16">
        <v>999</v>
      </c>
      <c r="V779" s="16" t="s">
        <v>370</v>
      </c>
      <c r="W779" s="16">
        <v>31533006</v>
      </c>
      <c r="Y779" s="16" t="s">
        <v>701</v>
      </c>
      <c r="Z779" s="16" t="s">
        <v>427</v>
      </c>
      <c r="AA779" t="str" s="16">
        <v>击杀妖兽、探索秘境或遗迹可得。</v>
      </c>
      <c r="AB779" s="36">
        <v>11521006</v>
      </c>
      <c r="AC779" s="16" t="s">
        <v>374</v>
      </c>
      <c r="AD779" s="16">
        <v>40003</v>
      </c>
      <c r="AF779">
        <v>70003</v>
      </c>
      <c r="AH779">
        <v>300</v>
      </c>
      <c r="AI779" s="32" t="s">
        <v>364</v>
      </c>
      <c r="AJ779" s="16" t="s">
        <v>369</v>
      </c>
      <c r="AK779" s="16" t="s">
        <v>342</v>
      </c>
    </row>
    <row r="780" spans="2:37">
      <c r="B780" s="16" t="n">
        <f>10000000+INDEX(编号表!$B:$B,MATCH(F780,编号表!$A:$A,0))*100000+INDEX(编号表!$F:$F,MATCH(D780,编号表!$E:$E,0))*1000+INDEX(编号表!$D:$D,MATCH(E780,编号表!$C:$C,0))*10000+G780</f>
        <v>11533007</v>
      </c>
      <c r="C780" s="16" t="s">
        <v>636</v>
      </c>
      <c r="D780" s="16" t="s">
        <v>105</v>
      </c>
      <c r="E780" s="16" t="s">
        <v>342</v>
      </c>
      <c r="F780" s="35" t="s">
        <v>407</v>
      </c>
      <c r="G780" s="16">
        <v>7</v>
      </c>
      <c r="I780" s="16">
        <v>60</v>
      </c>
      <c r="J780" t="str">
        <f t="shared" si="8"/>
        <v>大类_玄品金丹灵植使</v>
      </c>
      <c r="K780" s="16" t="s">
        <v>337</v>
      </c>
      <c r="L780" s="16">
        <v>1</v>
      </c>
      <c r="M780" s="16" t="s">
        <v>369</v>
      </c>
      <c r="O780" s="16">
        <v>0</v>
      </c>
      <c r="P780" s="16" t="b">
        <v>1</v>
      </c>
      <c r="R780" s="16" t="b">
        <v>0</v>
      </c>
      <c r="S780" s="16">
        <v>1</v>
      </c>
      <c r="T780" s="16" t="s">
        <v>91</v>
      </c>
      <c r="U780" s="16">
        <v>999</v>
      </c>
      <c r="V780" s="16" t="s">
        <v>370</v>
      </c>
      <c r="W780" s="16">
        <v>31533007</v>
      </c>
      <c r="Y780" s="16" t="s">
        <v>702</v>
      </c>
      <c r="Z780" s="16" t="s">
        <v>430</v>
      </c>
      <c r="AA780" t="str" s="16">
        <v>击杀妖兽、探索秘境或遗迹可得。</v>
      </c>
      <c r="AB780" s="36">
        <v>11521007</v>
      </c>
      <c r="AC780" s="16" t="s">
        <v>374</v>
      </c>
      <c r="AD780" s="16">
        <v>40003</v>
      </c>
      <c r="AF780">
        <v>70003</v>
      </c>
      <c r="AH780">
        <v>300</v>
      </c>
      <c r="AI780" s="32" t="s">
        <v>364</v>
      </c>
      <c r="AJ780" s="16" t="s">
        <v>369</v>
      </c>
      <c r="AK780" s="16" t="s">
        <v>342</v>
      </c>
    </row>
    <row r="781" spans="2:37">
      <c r="B781" s="16" t="n">
        <f>10000000+INDEX(编号表!$B:$B,MATCH(F781,编号表!$A:$A,0))*100000+INDEX(编号表!$F:$F,MATCH(D781,编号表!$E:$E,0))*1000+INDEX(编号表!$D:$D,MATCH(E781,编号表!$C:$C,0))*10000+G781</f>
        <v>11533008</v>
      </c>
      <c r="C781" s="16" t="s">
        <v>638</v>
      </c>
      <c r="D781" s="16" t="s">
        <v>105</v>
      </c>
      <c r="E781" s="16" t="s">
        <v>342</v>
      </c>
      <c r="F781" s="35" t="s">
        <v>407</v>
      </c>
      <c r="G781" s="16">
        <v>8</v>
      </c>
      <c r="I781" s="16">
        <v>60</v>
      </c>
      <c r="J781" t="str">
        <f t="shared" si="8"/>
        <v>大类_玄品金丹灵植使</v>
      </c>
      <c r="K781" s="16" t="s">
        <v>337</v>
      </c>
      <c r="L781" s="16">
        <v>1</v>
      </c>
      <c r="M781" s="16" t="s">
        <v>369</v>
      </c>
      <c r="O781" s="16">
        <v>0</v>
      </c>
      <c r="P781" s="16" t="b">
        <v>1</v>
      </c>
      <c r="R781" s="16" t="b">
        <v>0</v>
      </c>
      <c r="S781" s="16">
        <v>1</v>
      </c>
      <c r="T781" s="16" t="s">
        <v>91</v>
      </c>
      <c r="U781" s="16">
        <v>999</v>
      </c>
      <c r="V781" s="16" t="s">
        <v>370</v>
      </c>
      <c r="W781" s="16">
        <v>31533008</v>
      </c>
      <c r="Y781" s="16" t="s">
        <v>703</v>
      </c>
      <c r="Z781" s="16" t="s">
        <v>433</v>
      </c>
      <c r="AA781" t="str" s="16">
        <v>击杀妖兽、探索秘境或遗迹可得。</v>
      </c>
      <c r="AB781" s="36">
        <v>11521008</v>
      </c>
      <c r="AC781" s="16" t="s">
        <v>374</v>
      </c>
      <c r="AD781" s="16">
        <v>40003</v>
      </c>
      <c r="AF781">
        <v>70003</v>
      </c>
      <c r="AH781">
        <v>300</v>
      </c>
      <c r="AI781" s="32" t="s">
        <v>364</v>
      </c>
      <c r="AJ781" s="16" t="s">
        <v>369</v>
      </c>
      <c r="AK781" s="16" t="s">
        <v>342</v>
      </c>
    </row>
    <row r="782" spans="2:37">
      <c r="B782" s="16" t="n">
        <f>10000000+INDEX(编号表!$B:$B,MATCH(F782,编号表!$A:$A,0))*100000+INDEX(编号表!$F:$F,MATCH(D782,编号表!$E:$E,0))*1000+INDEX(编号表!$D:$D,MATCH(E782,编号表!$C:$C,0))*10000+G782</f>
        <v>11533009</v>
      </c>
      <c r="C782" s="16" t="s">
        <v>640</v>
      </c>
      <c r="D782" s="16" t="s">
        <v>105</v>
      </c>
      <c r="E782" s="16" t="s">
        <v>342</v>
      </c>
      <c r="F782" s="35" t="s">
        <v>407</v>
      </c>
      <c r="G782" s="16">
        <v>9</v>
      </c>
      <c r="I782" s="16">
        <v>60</v>
      </c>
      <c r="J782" t="str">
        <f t="shared" si="8"/>
        <v>大类_玄品金丹灵植使</v>
      </c>
      <c r="K782" s="16" t="s">
        <v>337</v>
      </c>
      <c r="L782" s="16">
        <v>1</v>
      </c>
      <c r="M782" s="16" t="s">
        <v>369</v>
      </c>
      <c r="O782" s="16">
        <v>0</v>
      </c>
      <c r="P782" s="16" t="b">
        <v>1</v>
      </c>
      <c r="R782" s="16" t="b">
        <v>0</v>
      </c>
      <c r="S782" s="16">
        <v>1</v>
      </c>
      <c r="T782" s="16" t="s">
        <v>91</v>
      </c>
      <c r="U782" s="16">
        <v>999</v>
      </c>
      <c r="V782" s="16" t="s">
        <v>370</v>
      </c>
      <c r="W782" s="16">
        <v>31533009</v>
      </c>
      <c r="Y782" s="16" t="s">
        <v>704</v>
      </c>
      <c r="Z782" s="16" t="s">
        <v>436</v>
      </c>
      <c r="AA782" t="str" s="16">
        <v>击杀妖兽、探索秘境或遗迹可得。</v>
      </c>
      <c r="AB782" s="36">
        <v>11521009</v>
      </c>
      <c r="AC782" s="16" t="s">
        <v>374</v>
      </c>
      <c r="AD782" s="16">
        <v>40003</v>
      </c>
      <c r="AF782">
        <v>70003</v>
      </c>
      <c r="AH782">
        <v>300</v>
      </c>
      <c r="AI782" s="32" t="s">
        <v>364</v>
      </c>
      <c r="AJ782" s="16" t="s">
        <v>369</v>
      </c>
      <c r="AK782" s="16" t="s">
        <v>342</v>
      </c>
    </row>
    <row r="783" spans="2:37">
      <c r="B783" s="16" t="n">
        <f>10000000+INDEX(编号表!$B:$B,MATCH(F783,编号表!$A:$A,0))*100000+INDEX(编号表!$F:$F,MATCH(D783,编号表!$E:$E,0))*1000+INDEX(编号表!$D:$D,MATCH(E783,编号表!$C:$C,0))*10000+G783</f>
        <v>11433000</v>
      </c>
      <c r="C783" s="16" t="s">
        <v>642</v>
      </c>
      <c r="D783" s="16" t="s">
        <v>105</v>
      </c>
      <c r="E783" s="16" t="s">
        <v>342</v>
      </c>
      <c r="F783" s="35" t="s">
        <v>438</v>
      </c>
      <c r="G783" s="16">
        <v>0</v>
      </c>
      <c r="I783" s="16">
        <v>60</v>
      </c>
      <c r="J783" t="str">
        <f t="shared" si="8"/>
        <v>大类_玄品金丹灵植佐</v>
      </c>
      <c r="K783" s="16" t="s">
        <v>337</v>
      </c>
      <c r="L783" s="16">
        <v>1</v>
      </c>
      <c r="M783" s="16" t="s">
        <v>369</v>
      </c>
      <c r="O783" s="16">
        <v>0</v>
      </c>
      <c r="P783" s="16" t="b">
        <v>1</v>
      </c>
      <c r="R783" s="16" t="b">
        <v>0</v>
      </c>
      <c r="S783" s="16">
        <v>1</v>
      </c>
      <c r="T783" s="16" t="s">
        <v>91</v>
      </c>
      <c r="U783" s="16">
        <v>999</v>
      </c>
      <c r="V783" s="16" t="s">
        <v>370</v>
      </c>
      <c r="W783" s="16">
        <v>31433000</v>
      </c>
      <c r="Y783" s="16" t="s">
        <v>705</v>
      </c>
      <c r="Z783" s="16" t="s">
        <v>440</v>
      </c>
      <c r="AA783" t="str" s="16">
        <v>击杀妖兽、探索秘境或遗迹可得。</v>
      </c>
      <c r="AB783" s="36">
        <v>11421000</v>
      </c>
      <c r="AC783" s="16" t="s">
        <v>374</v>
      </c>
      <c r="AD783" s="16">
        <v>40003</v>
      </c>
      <c r="AF783">
        <v>70003</v>
      </c>
      <c r="AH783">
        <v>300</v>
      </c>
      <c r="AI783" s="32" t="s">
        <v>364</v>
      </c>
      <c r="AJ783" s="16" t="s">
        <v>369</v>
      </c>
      <c r="AK783" s="16" t="s">
        <v>342</v>
      </c>
    </row>
    <row r="784" spans="2:37">
      <c r="B784" s="16" t="n">
        <f>10000000+INDEX(编号表!$B:$B,MATCH(F784,编号表!$A:$A,0))*100000+INDEX(编号表!$F:$F,MATCH(D784,编号表!$E:$E,0))*1000+INDEX(编号表!$D:$D,MATCH(E784,编号表!$C:$C,0))*10000+G784</f>
        <v>11433001</v>
      </c>
      <c r="C784" s="16" t="s">
        <v>644</v>
      </c>
      <c r="D784" s="16" t="s">
        <v>105</v>
      </c>
      <c r="E784" s="16" t="s">
        <v>342</v>
      </c>
      <c r="F784" s="35" t="s">
        <v>438</v>
      </c>
      <c r="G784" s="16">
        <v>1</v>
      </c>
      <c r="I784" s="16">
        <v>60</v>
      </c>
      <c r="J784" t="str">
        <f t="shared" si="8"/>
        <v>大类_玄品金丹灵植佐</v>
      </c>
      <c r="K784" s="16" t="s">
        <v>337</v>
      </c>
      <c r="L784" s="16">
        <v>1</v>
      </c>
      <c r="M784" s="16" t="s">
        <v>369</v>
      </c>
      <c r="O784" s="16">
        <v>0</v>
      </c>
      <c r="P784" s="16" t="b">
        <v>1</v>
      </c>
      <c r="R784" s="16" t="b">
        <v>0</v>
      </c>
      <c r="S784" s="16">
        <v>1</v>
      </c>
      <c r="T784" s="16" t="s">
        <v>91</v>
      </c>
      <c r="U784" s="16">
        <v>999</v>
      </c>
      <c r="V784" s="16" t="s">
        <v>370</v>
      </c>
      <c r="W784" s="16">
        <v>31433001</v>
      </c>
      <c r="Y784" s="16" t="s">
        <v>706</v>
      </c>
      <c r="Z784" s="16" t="s">
        <v>443</v>
      </c>
      <c r="AA784" t="str" s="16">
        <v>击杀妖兽、探索秘境或遗迹可得。</v>
      </c>
      <c r="AB784" s="36">
        <v>11421001</v>
      </c>
      <c r="AC784" s="16" t="s">
        <v>374</v>
      </c>
      <c r="AD784" s="16">
        <v>40003</v>
      </c>
      <c r="AF784">
        <v>70003</v>
      </c>
      <c r="AH784">
        <v>300</v>
      </c>
      <c r="AI784" s="32" t="s">
        <v>364</v>
      </c>
      <c r="AJ784" s="16" t="s">
        <v>369</v>
      </c>
      <c r="AK784" s="16" t="s">
        <v>342</v>
      </c>
    </row>
    <row r="785" spans="2:37">
      <c r="B785" s="16" t="n">
        <f>10000000+INDEX(编号表!$B:$B,MATCH(F785,编号表!$A:$A,0))*100000+INDEX(编号表!$F:$F,MATCH(D785,编号表!$E:$E,0))*1000+INDEX(编号表!$D:$D,MATCH(E785,编号表!$C:$C,0))*10000+G785</f>
        <v>11433002</v>
      </c>
      <c r="C785" s="16" t="s">
        <v>646</v>
      </c>
      <c r="D785" s="16" t="s">
        <v>105</v>
      </c>
      <c r="E785" s="16" t="s">
        <v>342</v>
      </c>
      <c r="F785" s="35" t="s">
        <v>438</v>
      </c>
      <c r="G785" s="16">
        <v>2</v>
      </c>
      <c r="I785" s="16">
        <v>60</v>
      </c>
      <c r="J785" t="str">
        <f t="shared" si="8"/>
        <v>大类_玄品金丹灵植佐</v>
      </c>
      <c r="K785" s="16" t="s">
        <v>337</v>
      </c>
      <c r="L785" s="16">
        <v>1</v>
      </c>
      <c r="M785" s="16" t="s">
        <v>369</v>
      </c>
      <c r="O785" s="16">
        <v>0</v>
      </c>
      <c r="P785" s="16" t="b">
        <v>1</v>
      </c>
      <c r="R785" s="16" t="b">
        <v>0</v>
      </c>
      <c r="S785" s="16">
        <v>1</v>
      </c>
      <c r="T785" s="16" t="s">
        <v>91</v>
      </c>
      <c r="U785" s="16">
        <v>999</v>
      </c>
      <c r="V785" s="16" t="s">
        <v>370</v>
      </c>
      <c r="W785" s="16">
        <v>31433002</v>
      </c>
      <c r="Y785" s="16" t="s">
        <v>707</v>
      </c>
      <c r="Z785" s="16" t="s">
        <v>446</v>
      </c>
      <c r="AA785" t="str" s="16">
        <v>击杀妖兽、探索秘境或遗迹可得。</v>
      </c>
      <c r="AB785" s="36">
        <v>11421002</v>
      </c>
      <c r="AC785" s="16" t="s">
        <v>374</v>
      </c>
      <c r="AD785" s="16">
        <v>40003</v>
      </c>
      <c r="AF785">
        <v>70003</v>
      </c>
      <c r="AH785">
        <v>300</v>
      </c>
      <c r="AI785" s="32" t="s">
        <v>364</v>
      </c>
      <c r="AJ785" s="16" t="s">
        <v>369</v>
      </c>
      <c r="AK785" s="16" t="s">
        <v>342</v>
      </c>
    </row>
    <row r="786" spans="2:37">
      <c r="B786" s="16" t="n">
        <f>10000000+INDEX(编号表!$B:$B,MATCH(F786,编号表!$A:$A,0))*100000+INDEX(编号表!$F:$F,MATCH(D786,编号表!$E:$E,0))*1000+INDEX(编号表!$D:$D,MATCH(E786,编号表!$C:$C,0))*10000+G786</f>
        <v>11433003</v>
      </c>
      <c r="C786" s="16" t="s">
        <v>648</v>
      </c>
      <c r="D786" s="16" t="s">
        <v>105</v>
      </c>
      <c r="E786" s="16" t="s">
        <v>342</v>
      </c>
      <c r="F786" s="35" t="s">
        <v>438</v>
      </c>
      <c r="G786" s="16">
        <v>3</v>
      </c>
      <c r="I786" s="16">
        <v>60</v>
      </c>
      <c r="J786" t="str">
        <f t="shared" si="8"/>
        <v>大类_玄品金丹灵植佐</v>
      </c>
      <c r="K786" s="16" t="s">
        <v>337</v>
      </c>
      <c r="L786" s="16">
        <v>1</v>
      </c>
      <c r="M786" s="16" t="s">
        <v>369</v>
      </c>
      <c r="O786" s="16">
        <v>0</v>
      </c>
      <c r="P786" s="16" t="b">
        <v>1</v>
      </c>
      <c r="R786" s="16" t="b">
        <v>0</v>
      </c>
      <c r="S786" s="16">
        <v>1</v>
      </c>
      <c r="T786" s="16" t="s">
        <v>91</v>
      </c>
      <c r="U786" s="16">
        <v>999</v>
      </c>
      <c r="V786" s="16" t="s">
        <v>370</v>
      </c>
      <c r="W786" s="16">
        <v>31433003</v>
      </c>
      <c r="Y786" s="16" t="s">
        <v>708</v>
      </c>
      <c r="Z786" s="16" t="s">
        <v>449</v>
      </c>
      <c r="AA786" t="str" s="16">
        <v>击杀妖兽、探索秘境或遗迹可得。</v>
      </c>
      <c r="AB786" s="36">
        <v>11421003</v>
      </c>
      <c r="AC786" s="16" t="s">
        <v>374</v>
      </c>
      <c r="AD786" s="16">
        <v>40003</v>
      </c>
      <c r="AF786">
        <v>70003</v>
      </c>
      <c r="AH786">
        <v>300</v>
      </c>
      <c r="AI786" s="32" t="s">
        <v>364</v>
      </c>
      <c r="AJ786" s="16" t="s">
        <v>369</v>
      </c>
      <c r="AK786" s="16" t="s">
        <v>342</v>
      </c>
    </row>
    <row r="787" spans="2:37">
      <c r="B787" s="16" t="n">
        <f>10000000+INDEX(编号表!$B:$B,MATCH(F787,编号表!$A:$A,0))*100000+INDEX(编号表!$F:$F,MATCH(D787,编号表!$E:$E,0))*1000+INDEX(编号表!$D:$D,MATCH(E787,编号表!$C:$C,0))*10000+G787</f>
        <v>11633000</v>
      </c>
      <c r="C787" s="16" t="s">
        <v>650</v>
      </c>
      <c r="D787" s="16" t="s">
        <v>105</v>
      </c>
      <c r="E787" s="16" t="s">
        <v>342</v>
      </c>
      <c r="F787" s="35" t="s">
        <v>451</v>
      </c>
      <c r="G787" s="16">
        <v>0</v>
      </c>
      <c r="I787" s="16">
        <v>60</v>
      </c>
      <c r="J787" t="str">
        <f t="shared" si="8"/>
        <v>大类_玄品金丹灵植丹头</v>
      </c>
      <c r="K787" s="16" t="s">
        <v>337</v>
      </c>
      <c r="L787" s="16">
        <v>1</v>
      </c>
      <c r="M787" s="16" t="s">
        <v>369</v>
      </c>
      <c r="O787" s="16">
        <v>0</v>
      </c>
      <c r="P787" s="16" t="b">
        <v>1</v>
      </c>
      <c r="R787" s="16" t="b">
        <v>0</v>
      </c>
      <c r="S787" s="16">
        <v>1</v>
      </c>
      <c r="T787" s="16" t="s">
        <v>91</v>
      </c>
      <c r="U787" s="16">
        <v>999</v>
      </c>
      <c r="V787" s="16" t="s">
        <v>370</v>
      </c>
      <c r="W787" s="16">
        <v>31633000</v>
      </c>
      <c r="Y787" s="16" t="s">
        <v>709</v>
      </c>
      <c r="Z787" s="16" t="s">
        <v>453</v>
      </c>
      <c r="AA787" t="str" s="16">
        <v>击杀妖兽、探索秘境或遗迹可得。</v>
      </c>
      <c r="AB787" s="36">
        <v>11621000</v>
      </c>
      <c r="AC787" s="16" t="s">
        <v>374</v>
      </c>
      <c r="AD787" s="16">
        <v>40003</v>
      </c>
      <c r="AF787">
        <v>70003</v>
      </c>
      <c r="AH787">
        <v>600</v>
      </c>
      <c r="AI787" s="32" t="s">
        <v>364</v>
      </c>
      <c r="AJ787" s="16" t="s">
        <v>369</v>
      </c>
      <c r="AK787" s="16" t="s">
        <v>342</v>
      </c>
    </row>
    <row r="788" spans="2:37">
      <c r="B788" s="16" t="n">
        <f>10000000+INDEX(编号表!$B:$B,MATCH(F788,编号表!$A:$A,0))*100000+INDEX(编号表!$F:$F,MATCH(D788,编号表!$E:$E,0))*1000+INDEX(编号表!$D:$D,MATCH(E788,编号表!$C:$C,0))*10000+G788</f>
        <v>11633001</v>
      </c>
      <c r="C788" s="16" t="s">
        <v>652</v>
      </c>
      <c r="D788" s="16" t="s">
        <v>105</v>
      </c>
      <c r="E788" s="16" t="s">
        <v>342</v>
      </c>
      <c r="F788" s="35" t="s">
        <v>451</v>
      </c>
      <c r="G788" s="16">
        <v>1</v>
      </c>
      <c r="I788" s="16">
        <v>60</v>
      </c>
      <c r="J788" t="str">
        <f t="shared" si="8"/>
        <v>大类_玄品金丹灵植丹头</v>
      </c>
      <c r="K788" s="16" t="s">
        <v>337</v>
      </c>
      <c r="L788" s="16">
        <v>1</v>
      </c>
      <c r="M788" s="16" t="s">
        <v>369</v>
      </c>
      <c r="O788" s="16">
        <v>0</v>
      </c>
      <c r="P788" s="16" t="b">
        <v>1</v>
      </c>
      <c r="R788" s="16" t="b">
        <v>0</v>
      </c>
      <c r="S788" s="16">
        <v>1</v>
      </c>
      <c r="T788" s="16" t="s">
        <v>91</v>
      </c>
      <c r="U788" s="16">
        <v>999</v>
      </c>
      <c r="V788" s="16" t="s">
        <v>370</v>
      </c>
      <c r="W788" s="16">
        <v>31633001</v>
      </c>
      <c r="Y788" s="16" t="s">
        <v>710</v>
      </c>
      <c r="Z788" s="16" t="s">
        <v>456</v>
      </c>
      <c r="AA788" t="str" s="16">
        <v>击杀妖兽、探索秘境或遗迹可得。</v>
      </c>
      <c r="AB788" s="36">
        <v>11621001</v>
      </c>
      <c r="AC788" s="16" t="s">
        <v>374</v>
      </c>
      <c r="AD788" s="16">
        <v>40003</v>
      </c>
      <c r="AF788">
        <v>70003</v>
      </c>
      <c r="AH788">
        <v>600</v>
      </c>
      <c r="AI788" s="32" t="s">
        <v>364</v>
      </c>
      <c r="AJ788" s="16" t="s">
        <v>369</v>
      </c>
      <c r="AK788" s="16" t="s">
        <v>342</v>
      </c>
    </row>
    <row r="789" spans="2:37">
      <c r="B789" s="16" t="n">
        <f>10000000+INDEX(编号表!$B:$B,MATCH(F789,编号表!$A:$A,0))*100000+INDEX(编号表!$F:$F,MATCH(D789,编号表!$E:$E,0))*1000+INDEX(编号表!$D:$D,MATCH(E789,编号表!$C:$C,0))*10000+G789</f>
        <v>11633002</v>
      </c>
      <c r="C789" s="16" t="s">
        <v>654</v>
      </c>
      <c r="D789" s="16" t="s">
        <v>105</v>
      </c>
      <c r="E789" s="16" t="s">
        <v>342</v>
      </c>
      <c r="F789" s="35" t="s">
        <v>451</v>
      </c>
      <c r="G789" s="16">
        <v>2</v>
      </c>
      <c r="I789" s="16">
        <v>60</v>
      </c>
      <c r="J789" t="str">
        <f t="shared" si="8"/>
        <v>大类_玄品金丹灵植丹头</v>
      </c>
      <c r="K789" s="16" t="s">
        <v>337</v>
      </c>
      <c r="L789" s="16">
        <v>1</v>
      </c>
      <c r="M789" s="16" t="s">
        <v>369</v>
      </c>
      <c r="O789" s="16">
        <v>0</v>
      </c>
      <c r="P789" s="16" t="b">
        <v>1</v>
      </c>
      <c r="R789" s="16" t="b">
        <v>0</v>
      </c>
      <c r="S789" s="16">
        <v>1</v>
      </c>
      <c r="T789" s="16" t="s">
        <v>91</v>
      </c>
      <c r="U789" s="16">
        <v>999</v>
      </c>
      <c r="V789" s="16" t="s">
        <v>370</v>
      </c>
      <c r="W789" s="16">
        <v>31633002</v>
      </c>
      <c r="Y789" s="16" t="s">
        <v>711</v>
      </c>
      <c r="Z789" s="16" t="s">
        <v>459</v>
      </c>
      <c r="AA789" t="str" s="16">
        <v>击杀妖兽、探索秘境或遗迹可得。</v>
      </c>
      <c r="AB789" s="36">
        <v>11621002</v>
      </c>
      <c r="AC789" s="16" t="s">
        <v>374</v>
      </c>
      <c r="AD789" s="16">
        <v>40003</v>
      </c>
      <c r="AF789">
        <v>70003</v>
      </c>
      <c r="AH789">
        <v>600</v>
      </c>
      <c r="AI789" s="32" t="s">
        <v>364</v>
      </c>
      <c r="AJ789" s="16" t="s">
        <v>369</v>
      </c>
      <c r="AK789" s="16" t="s">
        <v>342</v>
      </c>
    </row>
    <row r="790" spans="2:37">
      <c r="B790" s="16" t="n">
        <f>10000000+INDEX(编号表!$B:$B,MATCH(F790,编号表!$A:$A,0))*100000+INDEX(编号表!$F:$F,MATCH(D790,编号表!$E:$E,0))*1000+INDEX(编号表!$D:$D,MATCH(E790,编号表!$C:$C,0))*10000+G790</f>
        <v>11234000</v>
      </c>
      <c r="C790" s="16" t="s">
        <v>600</v>
      </c>
      <c r="D790" s="16" t="s">
        <v>108</v>
      </c>
      <c r="E790" s="16" t="s">
        <v>342</v>
      </c>
      <c r="F790" s="35" t="s">
        <v>368</v>
      </c>
      <c r="G790" s="16">
        <v>0</v>
      </c>
      <c r="I790" s="16">
        <v>60</v>
      </c>
      <c r="J790" t="str">
        <f t="shared" si="8"/>
        <v>大类_仙品金丹灵植君</v>
      </c>
      <c r="K790" s="16" t="s">
        <v>337</v>
      </c>
      <c r="L790" s="16">
        <v>1</v>
      </c>
      <c r="M790" s="16" t="s">
        <v>369</v>
      </c>
      <c r="O790" s="16">
        <v>0</v>
      </c>
      <c r="P790" s="16" t="b">
        <v>1</v>
      </c>
      <c r="R790" s="16" t="b">
        <v>0</v>
      </c>
      <c r="S790" s="16">
        <v>1</v>
      </c>
      <c r="T790" s="16" t="s">
        <v>91</v>
      </c>
      <c r="U790" s="16">
        <v>999</v>
      </c>
      <c r="V790" s="16" t="s">
        <v>370</v>
      </c>
      <c r="W790" s="16">
        <v>31234000</v>
      </c>
      <c r="Y790" s="16" t="s">
        <v>712</v>
      </c>
      <c r="Z790" s="16" t="s">
        <v>372</v>
      </c>
      <c r="AA790" t="str" s="16">
        <v>击杀妖兽、探索秘境或遗迹可得；宗门暂不供应此品质。</v>
      </c>
      <c r="AB790" s="36">
        <v>11221000</v>
      </c>
      <c r="AC790" s="16" t="s">
        <v>374</v>
      </c>
      <c r="AD790" s="16">
        <v>40004</v>
      </c>
      <c r="AF790">
        <v>70004</v>
      </c>
      <c r="AH790">
        <v>4500</v>
      </c>
      <c r="AI790" s="32" t="s">
        <v>364</v>
      </c>
      <c r="AJ790" s="16" t="s">
        <v>369</v>
      </c>
      <c r="AK790" s="16" t="s">
        <v>342</v>
      </c>
    </row>
    <row r="791" spans="2:37">
      <c r="B791" s="16" t="n">
        <f>10000000+INDEX(编号表!$B:$B,MATCH(F791,编号表!$A:$A,0))*100000+INDEX(编号表!$F:$F,MATCH(D791,编号表!$E:$E,0))*1000+INDEX(编号表!$D:$D,MATCH(E791,编号表!$C:$C,0))*10000+G791</f>
        <v>11334000</v>
      </c>
      <c r="C791" s="16" t="s">
        <v>602</v>
      </c>
      <c r="D791" s="16" t="s">
        <v>108</v>
      </c>
      <c r="E791" s="16" t="s">
        <v>342</v>
      </c>
      <c r="F791" s="35" t="s">
        <v>376</v>
      </c>
      <c r="G791" s="16">
        <v>0</v>
      </c>
      <c r="I791" s="16">
        <v>60</v>
      </c>
      <c r="J791" t="str">
        <f t="shared" si="8"/>
        <v>大类_仙品金丹灵植臣</v>
      </c>
      <c r="K791" s="16" t="s">
        <v>337</v>
      </c>
      <c r="L791" s="16">
        <v>1</v>
      </c>
      <c r="M791" s="16" t="s">
        <v>369</v>
      </c>
      <c r="O791" s="16">
        <v>0</v>
      </c>
      <c r="P791" s="16" t="b">
        <v>1</v>
      </c>
      <c r="R791" s="16" t="b">
        <v>0</v>
      </c>
      <c r="S791" s="16">
        <v>1</v>
      </c>
      <c r="T791" s="16" t="s">
        <v>91</v>
      </c>
      <c r="U791" s="16">
        <v>999</v>
      </c>
      <c r="V791" s="16" t="s">
        <v>370</v>
      </c>
      <c r="W791" s="16">
        <v>31334000</v>
      </c>
      <c r="Y791" s="16" t="s">
        <v>713</v>
      </c>
      <c r="Z791" s="16" t="s">
        <v>378</v>
      </c>
      <c r="AA791" t="str" s="16">
        <v>击杀妖兽、探索秘境或遗迹可得；宗门暂不供应此品质。</v>
      </c>
      <c r="AB791" s="36">
        <v>11321000</v>
      </c>
      <c r="AC791" s="16" t="s">
        <v>374</v>
      </c>
      <c r="AD791" s="16">
        <v>40004</v>
      </c>
      <c r="AF791">
        <v>70004</v>
      </c>
      <c r="AH791">
        <v>1500</v>
      </c>
      <c r="AI791" s="32" t="s">
        <v>364</v>
      </c>
      <c r="AJ791" s="16" t="s">
        <v>369</v>
      </c>
      <c r="AK791" s="16" t="s">
        <v>342</v>
      </c>
    </row>
    <row r="792" spans="2:37">
      <c r="B792" s="16" t="n">
        <f>10000000+INDEX(编号表!$B:$B,MATCH(F792,编号表!$A:$A,0))*100000+INDEX(编号表!$F:$F,MATCH(D792,编号表!$E:$E,0))*1000+INDEX(编号表!$D:$D,MATCH(E792,编号表!$C:$C,0))*10000+G792</f>
        <v>11334001</v>
      </c>
      <c r="C792" s="16" t="s">
        <v>604</v>
      </c>
      <c r="D792" s="16" t="s">
        <v>108</v>
      </c>
      <c r="E792" s="16" t="s">
        <v>342</v>
      </c>
      <c r="F792" s="35" t="s">
        <v>376</v>
      </c>
      <c r="G792" s="16">
        <v>1</v>
      </c>
      <c r="I792" s="16">
        <v>60</v>
      </c>
      <c r="J792" t="str">
        <f t="shared" si="8"/>
        <v>大类_仙品金丹灵植臣</v>
      </c>
      <c r="K792" s="16" t="s">
        <v>337</v>
      </c>
      <c r="L792" s="16">
        <v>1</v>
      </c>
      <c r="M792" s="16" t="s">
        <v>369</v>
      </c>
      <c r="O792" s="16">
        <v>0</v>
      </c>
      <c r="P792" s="16" t="b">
        <v>1</v>
      </c>
      <c r="R792" s="16" t="b">
        <v>0</v>
      </c>
      <c r="S792" s="16">
        <v>1</v>
      </c>
      <c r="T792" s="16" t="s">
        <v>91</v>
      </c>
      <c r="U792" s="16">
        <v>999</v>
      </c>
      <c r="V792" s="16" t="s">
        <v>370</v>
      </c>
      <c r="W792" s="16">
        <v>31334001</v>
      </c>
      <c r="Y792" s="16" t="s">
        <v>714</v>
      </c>
      <c r="Z792" s="16" t="s">
        <v>381</v>
      </c>
      <c r="AA792" t="str" s="16">
        <v>击杀妖兽、探索秘境或遗迹可得；宗门暂不供应此品质。</v>
      </c>
      <c r="AB792" s="36">
        <v>11321001</v>
      </c>
      <c r="AC792" s="16" t="s">
        <v>374</v>
      </c>
      <c r="AD792" s="16">
        <v>40004</v>
      </c>
      <c r="AF792">
        <v>70004</v>
      </c>
      <c r="AH792">
        <v>1500</v>
      </c>
      <c r="AI792" s="32" t="s">
        <v>364</v>
      </c>
      <c r="AJ792" s="16" t="s">
        <v>369</v>
      </c>
      <c r="AK792" s="16" t="s">
        <v>342</v>
      </c>
    </row>
    <row r="793" spans="2:37">
      <c r="B793" s="16" t="n">
        <f>10000000+INDEX(编号表!$B:$B,MATCH(F793,编号表!$A:$A,0))*100000+INDEX(编号表!$F:$F,MATCH(D793,编号表!$E:$E,0))*1000+INDEX(编号表!$D:$D,MATCH(E793,编号表!$C:$C,0))*10000+G793</f>
        <v>11334002</v>
      </c>
      <c r="C793" s="16" t="s">
        <v>606</v>
      </c>
      <c r="D793" s="16" t="s">
        <v>108</v>
      </c>
      <c r="E793" s="16" t="s">
        <v>342</v>
      </c>
      <c r="F793" s="35" t="s">
        <v>376</v>
      </c>
      <c r="G793" s="16">
        <v>2</v>
      </c>
      <c r="I793" s="16">
        <v>60</v>
      </c>
      <c r="J793" t="str">
        <f t="shared" si="8"/>
        <v>大类_仙品金丹灵植臣</v>
      </c>
      <c r="K793" s="16" t="s">
        <v>337</v>
      </c>
      <c r="L793" s="16">
        <v>1</v>
      </c>
      <c r="M793" s="16" t="s">
        <v>369</v>
      </c>
      <c r="O793" s="16">
        <v>0</v>
      </c>
      <c r="P793" s="16" t="b">
        <v>1</v>
      </c>
      <c r="R793" s="16" t="b">
        <v>0</v>
      </c>
      <c r="S793" s="16">
        <v>1</v>
      </c>
      <c r="T793" s="16" t="s">
        <v>91</v>
      </c>
      <c r="U793" s="16">
        <v>999</v>
      </c>
      <c r="V793" s="16" t="s">
        <v>370</v>
      </c>
      <c r="W793" s="16">
        <v>31334002</v>
      </c>
      <c r="Y793" s="16" t="s">
        <v>715</v>
      </c>
      <c r="Z793" s="16" t="s">
        <v>384</v>
      </c>
      <c r="AA793" t="str" s="16">
        <v>击杀妖兽、探索秘境或遗迹可得；宗门暂不供应此品质。</v>
      </c>
      <c r="AB793" s="36">
        <v>11321002</v>
      </c>
      <c r="AC793" s="16" t="s">
        <v>374</v>
      </c>
      <c r="AD793" s="16">
        <v>40004</v>
      </c>
      <c r="AF793">
        <v>70004</v>
      </c>
      <c r="AH793">
        <v>1500</v>
      </c>
      <c r="AI793" s="32" t="s">
        <v>364</v>
      </c>
      <c r="AJ793" s="16" t="s">
        <v>369</v>
      </c>
      <c r="AK793" s="16" t="s">
        <v>342</v>
      </c>
    </row>
    <row r="794" spans="2:37">
      <c r="B794" s="16" t="n">
        <f>10000000+INDEX(编号表!$B:$B,MATCH(F794,编号表!$A:$A,0))*100000+INDEX(编号表!$F:$F,MATCH(D794,编号表!$E:$E,0))*1000+INDEX(编号表!$D:$D,MATCH(E794,编号表!$C:$C,0))*10000+G794</f>
        <v>11334003</v>
      </c>
      <c r="C794" s="16" t="s">
        <v>608</v>
      </c>
      <c r="D794" s="16" t="s">
        <v>108</v>
      </c>
      <c r="E794" s="16" t="s">
        <v>342</v>
      </c>
      <c r="F794" s="35" t="s">
        <v>376</v>
      </c>
      <c r="G794" s="16">
        <v>3</v>
      </c>
      <c r="I794" s="16">
        <v>60</v>
      </c>
      <c r="J794" t="str">
        <f t="shared" si="8"/>
        <v>大类_仙品金丹灵植臣</v>
      </c>
      <c r="K794" s="16" t="s">
        <v>337</v>
      </c>
      <c r="L794" s="16">
        <v>1</v>
      </c>
      <c r="M794" s="16" t="s">
        <v>369</v>
      </c>
      <c r="O794" s="16">
        <v>0</v>
      </c>
      <c r="P794" s="16" t="b">
        <v>1</v>
      </c>
      <c r="R794" s="16" t="b">
        <v>0</v>
      </c>
      <c r="S794" s="16">
        <v>1</v>
      </c>
      <c r="T794" s="16" t="s">
        <v>91</v>
      </c>
      <c r="U794" s="16">
        <v>999</v>
      </c>
      <c r="V794" s="16" t="s">
        <v>370</v>
      </c>
      <c r="W794" s="16">
        <v>31334003</v>
      </c>
      <c r="Y794" s="16" t="s">
        <v>716</v>
      </c>
      <c r="Z794" s="16" t="s">
        <v>387</v>
      </c>
      <c r="AA794" t="str" s="16">
        <v>击杀妖兽、探索秘境或遗迹可得；宗门暂不供应此品质。</v>
      </c>
      <c r="AB794" s="36">
        <v>11321003</v>
      </c>
      <c r="AC794" s="16" t="s">
        <v>374</v>
      </c>
      <c r="AD794" s="16">
        <v>40004</v>
      </c>
      <c r="AF794">
        <v>70004</v>
      </c>
      <c r="AH794">
        <v>1500</v>
      </c>
      <c r="AI794" s="32" t="s">
        <v>364</v>
      </c>
      <c r="AJ794" s="16" t="s">
        <v>369</v>
      </c>
      <c r="AK794" s="16" t="s">
        <v>342</v>
      </c>
    </row>
    <row r="795" spans="2:37">
      <c r="B795" s="16" t="n">
        <f>10000000+INDEX(编号表!$B:$B,MATCH(F795,编号表!$A:$A,0))*100000+INDEX(编号表!$F:$F,MATCH(D795,编号表!$E:$E,0))*1000+INDEX(编号表!$D:$D,MATCH(E795,编号表!$C:$C,0))*10000+G795</f>
        <v>11334004</v>
      </c>
      <c r="C795" s="16" t="s">
        <v>610</v>
      </c>
      <c r="D795" s="16" t="s">
        <v>108</v>
      </c>
      <c r="E795" s="16" t="s">
        <v>342</v>
      </c>
      <c r="F795" s="35" t="s">
        <v>376</v>
      </c>
      <c r="G795" s="16">
        <v>4</v>
      </c>
      <c r="I795" s="16">
        <v>60</v>
      </c>
      <c r="J795" t="str">
        <f t="shared" si="8"/>
        <v>大类_仙品金丹灵植臣</v>
      </c>
      <c r="K795" s="16" t="s">
        <v>337</v>
      </c>
      <c r="L795" s="16">
        <v>1</v>
      </c>
      <c r="M795" s="16" t="s">
        <v>369</v>
      </c>
      <c r="O795" s="16">
        <v>0</v>
      </c>
      <c r="P795" s="16" t="b">
        <v>1</v>
      </c>
      <c r="R795" s="16" t="b">
        <v>0</v>
      </c>
      <c r="S795" s="16">
        <v>1</v>
      </c>
      <c r="T795" s="16" t="s">
        <v>91</v>
      </c>
      <c r="U795" s="16">
        <v>999</v>
      </c>
      <c r="V795" s="16" t="s">
        <v>370</v>
      </c>
      <c r="W795" s="16">
        <v>31334004</v>
      </c>
      <c r="Y795" s="16" t="s">
        <v>717</v>
      </c>
      <c r="Z795" s="16" t="s">
        <v>390</v>
      </c>
      <c r="AA795" t="str" s="16">
        <v>击杀妖兽、探索秘境或遗迹可得；宗门暂不供应此品质。</v>
      </c>
      <c r="AB795" s="36">
        <v>11321004</v>
      </c>
      <c r="AC795" s="16" t="s">
        <v>374</v>
      </c>
      <c r="AD795" s="16">
        <v>40004</v>
      </c>
      <c r="AF795">
        <v>70004</v>
      </c>
      <c r="AH795">
        <v>1500</v>
      </c>
      <c r="AI795" s="32" t="s">
        <v>364</v>
      </c>
      <c r="AJ795" s="16" t="s">
        <v>369</v>
      </c>
      <c r="AK795" s="16" t="s">
        <v>342</v>
      </c>
    </row>
    <row r="796" spans="2:37">
      <c r="B796" s="16" t="n">
        <f>10000000+INDEX(编号表!$B:$B,MATCH(F796,编号表!$A:$A,0))*100000+INDEX(编号表!$F:$F,MATCH(D796,编号表!$E:$E,0))*1000+INDEX(编号表!$D:$D,MATCH(E796,编号表!$C:$C,0))*10000+G796</f>
        <v>11334005</v>
      </c>
      <c r="C796" s="16" t="s">
        <v>612</v>
      </c>
      <c r="D796" s="16" t="s">
        <v>108</v>
      </c>
      <c r="E796" s="16" t="s">
        <v>342</v>
      </c>
      <c r="F796" s="35" t="s">
        <v>376</v>
      </c>
      <c r="G796" s="16">
        <v>5</v>
      </c>
      <c r="I796" s="16">
        <v>60</v>
      </c>
      <c r="J796" t="str">
        <f t="shared" si="8"/>
        <v>大类_仙品金丹灵植臣</v>
      </c>
      <c r="K796" s="16" t="s">
        <v>337</v>
      </c>
      <c r="L796" s="16">
        <v>1</v>
      </c>
      <c r="M796" s="16" t="s">
        <v>369</v>
      </c>
      <c r="O796" s="16">
        <v>0</v>
      </c>
      <c r="P796" s="16" t="b">
        <v>1</v>
      </c>
      <c r="R796" s="16" t="b">
        <v>0</v>
      </c>
      <c r="S796" s="16">
        <v>1</v>
      </c>
      <c r="T796" s="16" t="s">
        <v>91</v>
      </c>
      <c r="U796" s="16">
        <v>999</v>
      </c>
      <c r="V796" s="16" t="s">
        <v>370</v>
      </c>
      <c r="W796" s="16">
        <v>31334005</v>
      </c>
      <c r="Y796" s="16" t="s">
        <v>718</v>
      </c>
      <c r="Z796" s="16" t="s">
        <v>393</v>
      </c>
      <c r="AA796" t="str" s="16">
        <v>击杀妖兽、探索秘境或遗迹可得；宗门暂不供应此品质。</v>
      </c>
      <c r="AB796" s="36">
        <v>11321005</v>
      </c>
      <c r="AC796" s="16" t="s">
        <v>374</v>
      </c>
      <c r="AD796" s="16">
        <v>40004</v>
      </c>
      <c r="AF796">
        <v>70004</v>
      </c>
      <c r="AH796">
        <v>1500</v>
      </c>
      <c r="AI796" s="32" t="s">
        <v>364</v>
      </c>
      <c r="AJ796" s="16" t="s">
        <v>369</v>
      </c>
      <c r="AK796" s="16" t="s">
        <v>342</v>
      </c>
    </row>
    <row r="797" spans="2:37">
      <c r="B797" s="16" t="n">
        <f>10000000+INDEX(编号表!$B:$B,MATCH(F797,编号表!$A:$A,0))*100000+INDEX(编号表!$F:$F,MATCH(D797,编号表!$E:$E,0))*1000+INDEX(编号表!$D:$D,MATCH(E797,编号表!$C:$C,0))*10000+G797</f>
        <v>11334006</v>
      </c>
      <c r="C797" s="16" t="s">
        <v>614</v>
      </c>
      <c r="D797" s="16" t="s">
        <v>108</v>
      </c>
      <c r="E797" s="16" t="s">
        <v>342</v>
      </c>
      <c r="F797" s="35" t="s">
        <v>376</v>
      </c>
      <c r="G797" s="16">
        <v>6</v>
      </c>
      <c r="I797" s="16">
        <v>60</v>
      </c>
      <c r="J797" t="str">
        <f t="shared" si="8"/>
        <v>大类_仙品金丹灵植臣</v>
      </c>
      <c r="K797" s="16" t="s">
        <v>337</v>
      </c>
      <c r="L797" s="16">
        <v>1</v>
      </c>
      <c r="M797" s="16" t="s">
        <v>369</v>
      </c>
      <c r="O797" s="16">
        <v>0</v>
      </c>
      <c r="P797" s="16" t="b">
        <v>1</v>
      </c>
      <c r="R797" s="16" t="b">
        <v>0</v>
      </c>
      <c r="S797" s="16">
        <v>1</v>
      </c>
      <c r="T797" s="16" t="s">
        <v>91</v>
      </c>
      <c r="U797" s="16">
        <v>999</v>
      </c>
      <c r="V797" s="16" t="s">
        <v>370</v>
      </c>
      <c r="W797" s="16">
        <v>31334006</v>
      </c>
      <c r="Y797" s="16" t="s">
        <v>719</v>
      </c>
      <c r="Z797" s="16" t="s">
        <v>396</v>
      </c>
      <c r="AA797" t="str" s="16">
        <v>击杀妖兽、探索秘境或遗迹可得；宗门暂不供应此品质。</v>
      </c>
      <c r="AB797" s="36">
        <v>11321006</v>
      </c>
      <c r="AC797" s="16" t="s">
        <v>374</v>
      </c>
      <c r="AD797" s="16">
        <v>40004</v>
      </c>
      <c r="AF797">
        <v>70004</v>
      </c>
      <c r="AH797">
        <v>1500</v>
      </c>
      <c r="AI797" s="32" t="s">
        <v>364</v>
      </c>
      <c r="AJ797" s="16" t="s">
        <v>369</v>
      </c>
      <c r="AK797" s="16" t="s">
        <v>342</v>
      </c>
    </row>
    <row r="798" spans="2:37">
      <c r="B798" s="16" t="n">
        <f>10000000+INDEX(编号表!$B:$B,MATCH(F798,编号表!$A:$A,0))*100000+INDEX(编号表!$F:$F,MATCH(D798,编号表!$E:$E,0))*1000+INDEX(编号表!$D:$D,MATCH(E798,编号表!$C:$C,0))*10000+G798</f>
        <v>11334007</v>
      </c>
      <c r="C798" s="16" t="s">
        <v>616</v>
      </c>
      <c r="D798" s="16" t="s">
        <v>108</v>
      </c>
      <c r="E798" s="16" t="s">
        <v>342</v>
      </c>
      <c r="F798" s="35" t="s">
        <v>376</v>
      </c>
      <c r="G798" s="16">
        <v>7</v>
      </c>
      <c r="I798" s="16">
        <v>60</v>
      </c>
      <c r="J798" t="str">
        <f t="shared" si="8"/>
        <v>大类_仙品金丹灵植臣</v>
      </c>
      <c r="K798" s="16" t="s">
        <v>337</v>
      </c>
      <c r="L798" s="16">
        <v>1</v>
      </c>
      <c r="M798" s="16" t="s">
        <v>369</v>
      </c>
      <c r="O798" s="16">
        <v>0</v>
      </c>
      <c r="P798" s="16" t="b">
        <v>1</v>
      </c>
      <c r="R798" s="16" t="b">
        <v>0</v>
      </c>
      <c r="S798" s="16">
        <v>1</v>
      </c>
      <c r="T798" s="16" t="s">
        <v>91</v>
      </c>
      <c r="U798" s="16">
        <v>999</v>
      </c>
      <c r="V798" s="16" t="s">
        <v>370</v>
      </c>
      <c r="W798" s="16">
        <v>31334007</v>
      </c>
      <c r="Y798" s="16" t="s">
        <v>720</v>
      </c>
      <c r="Z798" s="16" t="s">
        <v>399</v>
      </c>
      <c r="AA798" t="str" s="16">
        <v>击杀妖兽、探索秘境或遗迹可得；宗门暂不供应此品质。</v>
      </c>
      <c r="AB798" s="36">
        <v>11321007</v>
      </c>
      <c r="AC798" s="16" t="s">
        <v>374</v>
      </c>
      <c r="AD798" s="16">
        <v>40004</v>
      </c>
      <c r="AF798">
        <v>70004</v>
      </c>
      <c r="AH798">
        <v>1500</v>
      </c>
      <c r="AI798" s="32" t="s">
        <v>364</v>
      </c>
      <c r="AJ798" s="16" t="s">
        <v>369</v>
      </c>
      <c r="AK798" s="16" t="s">
        <v>342</v>
      </c>
    </row>
    <row r="799" spans="2:37">
      <c r="B799" s="16" t="n">
        <f>10000000+INDEX(编号表!$B:$B,MATCH(F799,编号表!$A:$A,0))*100000+INDEX(编号表!$F:$F,MATCH(D799,编号表!$E:$E,0))*1000+INDEX(编号表!$D:$D,MATCH(E799,编号表!$C:$C,0))*10000+G799</f>
        <v>11334008</v>
      </c>
      <c r="C799" s="16" t="s">
        <v>618</v>
      </c>
      <c r="D799" s="16" t="s">
        <v>108</v>
      </c>
      <c r="E799" s="16" t="s">
        <v>342</v>
      </c>
      <c r="F799" s="35" t="s">
        <v>376</v>
      </c>
      <c r="G799" s="16">
        <v>8</v>
      </c>
      <c r="I799" s="16">
        <v>60</v>
      </c>
      <c r="J799" t="str">
        <f t="shared" si="8"/>
        <v>大类_仙品金丹灵植臣</v>
      </c>
      <c r="K799" s="16" t="s">
        <v>337</v>
      </c>
      <c r="L799" s="16">
        <v>1</v>
      </c>
      <c r="M799" s="16" t="s">
        <v>369</v>
      </c>
      <c r="O799" s="16">
        <v>0</v>
      </c>
      <c r="P799" s="16" t="b">
        <v>1</v>
      </c>
      <c r="R799" s="16" t="b">
        <v>0</v>
      </c>
      <c r="S799" s="16">
        <v>1</v>
      </c>
      <c r="T799" s="16" t="s">
        <v>91</v>
      </c>
      <c r="U799" s="16">
        <v>999</v>
      </c>
      <c r="V799" s="16" t="s">
        <v>370</v>
      </c>
      <c r="W799" s="16">
        <v>31334008</v>
      </c>
      <c r="Y799" s="16" t="s">
        <v>721</v>
      </c>
      <c r="Z799" s="16" t="s">
        <v>402</v>
      </c>
      <c r="AA799" t="str" s="16">
        <v>击杀妖兽、探索秘境或遗迹可得；宗门暂不供应此品质。</v>
      </c>
      <c r="AB799" s="36">
        <v>11321008</v>
      </c>
      <c r="AC799" s="16" t="s">
        <v>374</v>
      </c>
      <c r="AD799" s="16">
        <v>40004</v>
      </c>
      <c r="AF799">
        <v>70004</v>
      </c>
      <c r="AH799">
        <v>1500</v>
      </c>
      <c r="AI799" s="32" t="s">
        <v>364</v>
      </c>
      <c r="AJ799" s="16" t="s">
        <v>369</v>
      </c>
      <c r="AK799" s="16" t="s">
        <v>342</v>
      </c>
    </row>
    <row r="800" spans="2:37">
      <c r="B800" s="16" t="n">
        <f>10000000+INDEX(编号表!$B:$B,MATCH(F800,编号表!$A:$A,0))*100000+INDEX(编号表!$F:$F,MATCH(D800,编号表!$E:$E,0))*1000+INDEX(编号表!$D:$D,MATCH(E800,编号表!$C:$C,0))*10000+G800</f>
        <v>11334009</v>
      </c>
      <c r="C800" s="16" t="s">
        <v>620</v>
      </c>
      <c r="D800" s="16" t="s">
        <v>108</v>
      </c>
      <c r="E800" s="16" t="s">
        <v>342</v>
      </c>
      <c r="F800" s="35" t="s">
        <v>376</v>
      </c>
      <c r="G800" s="16">
        <v>9</v>
      </c>
      <c r="I800" s="16">
        <v>60</v>
      </c>
      <c r="J800" t="str">
        <f t="shared" si="8"/>
        <v>大类_仙品金丹灵植臣</v>
      </c>
      <c r="K800" s="16" t="s">
        <v>337</v>
      </c>
      <c r="L800" s="16">
        <v>1</v>
      </c>
      <c r="M800" s="16" t="s">
        <v>369</v>
      </c>
      <c r="O800" s="16">
        <v>0</v>
      </c>
      <c r="P800" s="16" t="b">
        <v>1</v>
      </c>
      <c r="R800" s="16" t="b">
        <v>0</v>
      </c>
      <c r="S800" s="16">
        <v>1</v>
      </c>
      <c r="T800" s="16" t="s">
        <v>91</v>
      </c>
      <c r="U800" s="16">
        <v>999</v>
      </c>
      <c r="V800" s="16" t="s">
        <v>370</v>
      </c>
      <c r="W800" s="16">
        <v>31334009</v>
      </c>
      <c r="Y800" s="16" t="s">
        <v>722</v>
      </c>
      <c r="Z800" s="16" t="s">
        <v>405</v>
      </c>
      <c r="AA800" t="str" s="16">
        <v>击杀妖兽、探索秘境或遗迹可得；宗门暂不供应此品质。</v>
      </c>
      <c r="AB800" s="36">
        <v>11321009</v>
      </c>
      <c r="AC800" s="16" t="s">
        <v>374</v>
      </c>
      <c r="AD800" s="16">
        <v>40004</v>
      </c>
      <c r="AF800">
        <v>70004</v>
      </c>
      <c r="AH800">
        <v>1500</v>
      </c>
      <c r="AI800" s="32" t="s">
        <v>364</v>
      </c>
      <c r="AJ800" s="16" t="s">
        <v>369</v>
      </c>
      <c r="AK800" s="16" t="s">
        <v>342</v>
      </c>
    </row>
    <row r="801" spans="2:37">
      <c r="B801" s="16" t="n">
        <f>10000000+INDEX(编号表!$B:$B,MATCH(F801,编号表!$A:$A,0))*100000+INDEX(编号表!$F:$F,MATCH(D801,编号表!$E:$E,0))*1000+INDEX(编号表!$D:$D,MATCH(E801,编号表!$C:$C,0))*10000+G801</f>
        <v>11534000</v>
      </c>
      <c r="C801" s="16" t="s">
        <v>622</v>
      </c>
      <c r="D801" s="16" t="s">
        <v>108</v>
      </c>
      <c r="E801" s="16" t="s">
        <v>342</v>
      </c>
      <c r="F801" s="35" t="s">
        <v>407</v>
      </c>
      <c r="G801" s="16">
        <v>0</v>
      </c>
      <c r="I801" s="16">
        <v>60</v>
      </c>
      <c r="J801" t="str">
        <f t="shared" si="8"/>
        <v>大类_仙品金丹灵植使</v>
      </c>
      <c r="K801" s="16" t="s">
        <v>337</v>
      </c>
      <c r="L801" s="16">
        <v>1</v>
      </c>
      <c r="M801" s="16" t="s">
        <v>369</v>
      </c>
      <c r="O801" s="16">
        <v>0</v>
      </c>
      <c r="P801" s="16" t="b">
        <v>1</v>
      </c>
      <c r="R801" s="16" t="b">
        <v>0</v>
      </c>
      <c r="S801" s="16">
        <v>1</v>
      </c>
      <c r="T801" s="16" t="s">
        <v>91</v>
      </c>
      <c r="U801" s="16">
        <v>999</v>
      </c>
      <c r="V801" s="16" t="s">
        <v>370</v>
      </c>
      <c r="W801" s="16">
        <v>31534000</v>
      </c>
      <c r="Y801" s="16" t="s">
        <v>723</v>
      </c>
      <c r="Z801" s="16" t="s">
        <v>409</v>
      </c>
      <c r="AA801" t="str" s="16">
        <v>击杀妖兽、探索秘境或遗迹可得；宗门暂不供应此品质。</v>
      </c>
      <c r="AB801" s="36">
        <v>11521000</v>
      </c>
      <c r="AC801" s="16" t="s">
        <v>374</v>
      </c>
      <c r="AD801" s="16">
        <v>40004</v>
      </c>
      <c r="AF801">
        <v>70004</v>
      </c>
      <c r="AH801">
        <v>1500</v>
      </c>
      <c r="AI801" s="32" t="s">
        <v>364</v>
      </c>
      <c r="AJ801" s="16" t="s">
        <v>369</v>
      </c>
      <c r="AK801" s="16" t="s">
        <v>342</v>
      </c>
    </row>
    <row r="802" spans="2:37">
      <c r="B802" s="16" t="n">
        <f>10000000+INDEX(编号表!$B:$B,MATCH(F802,编号表!$A:$A,0))*100000+INDEX(编号表!$F:$F,MATCH(D802,编号表!$E:$E,0))*1000+INDEX(编号表!$D:$D,MATCH(E802,编号表!$C:$C,0))*10000+G802</f>
        <v>11534001</v>
      </c>
      <c r="C802" s="16" t="s">
        <v>624</v>
      </c>
      <c r="D802" s="16" t="s">
        <v>108</v>
      </c>
      <c r="E802" s="16" t="s">
        <v>342</v>
      </c>
      <c r="F802" s="35" t="s">
        <v>407</v>
      </c>
      <c r="G802" s="16">
        <v>1</v>
      </c>
      <c r="I802" s="16">
        <v>60</v>
      </c>
      <c r="J802" t="str">
        <f t="shared" si="8"/>
        <v>大类_仙品金丹灵植使</v>
      </c>
      <c r="K802" s="16" t="s">
        <v>337</v>
      </c>
      <c r="L802" s="16">
        <v>1</v>
      </c>
      <c r="M802" s="16" t="s">
        <v>369</v>
      </c>
      <c r="O802" s="16">
        <v>0</v>
      </c>
      <c r="P802" s="16" t="b">
        <v>1</v>
      </c>
      <c r="R802" s="16" t="b">
        <v>0</v>
      </c>
      <c r="S802" s="16">
        <v>1</v>
      </c>
      <c r="T802" s="16" t="s">
        <v>91</v>
      </c>
      <c r="U802" s="16">
        <v>999</v>
      </c>
      <c r="V802" s="16" t="s">
        <v>370</v>
      </c>
      <c r="W802" s="16">
        <v>31534001</v>
      </c>
      <c r="Y802" s="16" t="s">
        <v>724</v>
      </c>
      <c r="Z802" s="16" t="s">
        <v>412</v>
      </c>
      <c r="AA802" t="str" s="16">
        <v>击杀妖兽、探索秘境或遗迹可得；宗门暂不供应此品质。</v>
      </c>
      <c r="AB802" s="36">
        <v>11521001</v>
      </c>
      <c r="AC802" s="16" t="s">
        <v>374</v>
      </c>
      <c r="AD802" s="16">
        <v>40004</v>
      </c>
      <c r="AF802">
        <v>70004</v>
      </c>
      <c r="AH802">
        <v>1500</v>
      </c>
      <c r="AI802" s="32" t="s">
        <v>364</v>
      </c>
      <c r="AJ802" s="16" t="s">
        <v>369</v>
      </c>
      <c r="AK802" s="16" t="s">
        <v>342</v>
      </c>
    </row>
    <row r="803" spans="2:37">
      <c r="B803" s="16" t="n">
        <f>10000000+INDEX(编号表!$B:$B,MATCH(F803,编号表!$A:$A,0))*100000+INDEX(编号表!$F:$F,MATCH(D803,编号表!$E:$E,0))*1000+INDEX(编号表!$D:$D,MATCH(E803,编号表!$C:$C,0))*10000+G803</f>
        <v>11534002</v>
      </c>
      <c r="C803" s="16" t="s">
        <v>626</v>
      </c>
      <c r="D803" s="16" t="s">
        <v>108</v>
      </c>
      <c r="E803" s="16" t="s">
        <v>342</v>
      </c>
      <c r="F803" s="35" t="s">
        <v>407</v>
      </c>
      <c r="G803" s="16">
        <v>2</v>
      </c>
      <c r="I803" s="16">
        <v>60</v>
      </c>
      <c r="J803" t="str">
        <f t="shared" si="8"/>
        <v>大类_仙品金丹灵植使</v>
      </c>
      <c r="K803" s="16" t="s">
        <v>337</v>
      </c>
      <c r="L803" s="16">
        <v>1</v>
      </c>
      <c r="M803" s="16" t="s">
        <v>369</v>
      </c>
      <c r="O803" s="16">
        <v>0</v>
      </c>
      <c r="P803" s="16" t="b">
        <v>1</v>
      </c>
      <c r="R803" s="16" t="b">
        <v>0</v>
      </c>
      <c r="S803" s="16">
        <v>1</v>
      </c>
      <c r="T803" s="16" t="s">
        <v>91</v>
      </c>
      <c r="U803" s="16">
        <v>999</v>
      </c>
      <c r="V803" s="16" t="s">
        <v>370</v>
      </c>
      <c r="W803" s="16">
        <v>31534002</v>
      </c>
      <c r="Y803" s="16" t="s">
        <v>725</v>
      </c>
      <c r="Z803" s="16" t="s">
        <v>415</v>
      </c>
      <c r="AA803" t="str" s="16">
        <v>击杀妖兽、探索秘境或遗迹可得；宗门暂不供应此品质。</v>
      </c>
      <c r="AB803" s="36">
        <v>11521002</v>
      </c>
      <c r="AC803" s="16" t="s">
        <v>374</v>
      </c>
      <c r="AD803" s="16">
        <v>40004</v>
      </c>
      <c r="AF803">
        <v>70004</v>
      </c>
      <c r="AH803">
        <v>1500</v>
      </c>
      <c r="AI803" s="32" t="s">
        <v>364</v>
      </c>
      <c r="AJ803" s="16" t="s">
        <v>369</v>
      </c>
      <c r="AK803" s="16" t="s">
        <v>342</v>
      </c>
    </row>
    <row r="804" spans="2:37">
      <c r="B804" s="16" t="n">
        <f>10000000+INDEX(编号表!$B:$B,MATCH(F804,编号表!$A:$A,0))*100000+INDEX(编号表!$F:$F,MATCH(D804,编号表!$E:$E,0))*1000+INDEX(编号表!$D:$D,MATCH(E804,编号表!$C:$C,0))*10000+G804</f>
        <v>11534003</v>
      </c>
      <c r="C804" s="16" t="s">
        <v>628</v>
      </c>
      <c r="D804" s="16" t="s">
        <v>108</v>
      </c>
      <c r="E804" s="16" t="s">
        <v>342</v>
      </c>
      <c r="F804" s="35" t="s">
        <v>407</v>
      </c>
      <c r="G804" s="16">
        <v>3</v>
      </c>
      <c r="I804" s="16">
        <v>60</v>
      </c>
      <c r="J804" t="str">
        <f t="shared" si="8"/>
        <v>大类_仙品金丹灵植使</v>
      </c>
      <c r="K804" s="16" t="s">
        <v>337</v>
      </c>
      <c r="L804" s="16">
        <v>1</v>
      </c>
      <c r="M804" s="16" t="s">
        <v>369</v>
      </c>
      <c r="O804" s="16">
        <v>0</v>
      </c>
      <c r="P804" s="16" t="b">
        <v>1</v>
      </c>
      <c r="R804" s="16" t="b">
        <v>0</v>
      </c>
      <c r="S804" s="16">
        <v>1</v>
      </c>
      <c r="T804" s="16" t="s">
        <v>91</v>
      </c>
      <c r="U804" s="16">
        <v>999</v>
      </c>
      <c r="V804" s="16" t="s">
        <v>370</v>
      </c>
      <c r="W804" s="16">
        <v>31534003</v>
      </c>
      <c r="Y804" s="16" t="s">
        <v>726</v>
      </c>
      <c r="Z804" s="16" t="s">
        <v>418</v>
      </c>
      <c r="AA804" t="str" s="16">
        <v>击杀妖兽、探索秘境或遗迹可得；宗门暂不供应此品质。</v>
      </c>
      <c r="AB804" s="36">
        <v>11521003</v>
      </c>
      <c r="AC804" s="16" t="s">
        <v>374</v>
      </c>
      <c r="AD804" s="16">
        <v>40004</v>
      </c>
      <c r="AF804">
        <v>70004</v>
      </c>
      <c r="AH804">
        <v>1500</v>
      </c>
      <c r="AI804" s="32" t="s">
        <v>364</v>
      </c>
      <c r="AJ804" s="16" t="s">
        <v>369</v>
      </c>
      <c r="AK804" s="16" t="s">
        <v>342</v>
      </c>
    </row>
    <row r="805" spans="2:37">
      <c r="B805" s="16" t="n">
        <f>10000000+INDEX(编号表!$B:$B,MATCH(F805,编号表!$A:$A,0))*100000+INDEX(编号表!$F:$F,MATCH(D805,编号表!$E:$E,0))*1000+INDEX(编号表!$D:$D,MATCH(E805,编号表!$C:$C,0))*10000+G805</f>
        <v>11534004</v>
      </c>
      <c r="C805" s="16" t="s">
        <v>630</v>
      </c>
      <c r="D805" s="16" t="s">
        <v>108</v>
      </c>
      <c r="E805" s="16" t="s">
        <v>342</v>
      </c>
      <c r="F805" s="35" t="s">
        <v>407</v>
      </c>
      <c r="G805" s="16">
        <v>4</v>
      </c>
      <c r="I805" s="16">
        <v>60</v>
      </c>
      <c r="J805" t="str">
        <f t="shared" si="8"/>
        <v>大类_仙品金丹灵植使</v>
      </c>
      <c r="K805" s="16" t="s">
        <v>337</v>
      </c>
      <c r="L805" s="16">
        <v>1</v>
      </c>
      <c r="M805" s="16" t="s">
        <v>369</v>
      </c>
      <c r="O805" s="16">
        <v>0</v>
      </c>
      <c r="P805" s="16" t="b">
        <v>1</v>
      </c>
      <c r="R805" s="16" t="b">
        <v>0</v>
      </c>
      <c r="S805" s="16">
        <v>1</v>
      </c>
      <c r="T805" s="16" t="s">
        <v>91</v>
      </c>
      <c r="U805" s="16">
        <v>999</v>
      </c>
      <c r="V805" s="16" t="s">
        <v>370</v>
      </c>
      <c r="W805" s="16">
        <v>31534004</v>
      </c>
      <c r="Y805" s="16" t="s">
        <v>727</v>
      </c>
      <c r="Z805" s="16" t="s">
        <v>421</v>
      </c>
      <c r="AA805" t="str" s="16">
        <v>击杀妖兽、探索秘境或遗迹可得；宗门暂不供应此品质。</v>
      </c>
      <c r="AB805" s="36">
        <v>11521004</v>
      </c>
      <c r="AC805" s="16" t="s">
        <v>374</v>
      </c>
      <c r="AD805" s="16">
        <v>40004</v>
      </c>
      <c r="AF805">
        <v>70004</v>
      </c>
      <c r="AH805">
        <v>1500</v>
      </c>
      <c r="AI805" s="32" t="s">
        <v>364</v>
      </c>
      <c r="AJ805" s="16" t="s">
        <v>369</v>
      </c>
      <c r="AK805" s="16" t="s">
        <v>342</v>
      </c>
    </row>
    <row r="806" spans="2:37">
      <c r="B806" s="16" t="n">
        <f>10000000+INDEX(编号表!$B:$B,MATCH(F806,编号表!$A:$A,0))*100000+INDEX(编号表!$F:$F,MATCH(D806,编号表!$E:$E,0))*1000+INDEX(编号表!$D:$D,MATCH(E806,编号表!$C:$C,0))*10000+G806</f>
        <v>11534005</v>
      </c>
      <c r="C806" s="16" t="s">
        <v>632</v>
      </c>
      <c r="D806" s="16" t="s">
        <v>108</v>
      </c>
      <c r="E806" s="16" t="s">
        <v>342</v>
      </c>
      <c r="F806" s="35" t="s">
        <v>407</v>
      </c>
      <c r="G806" s="16">
        <v>5</v>
      </c>
      <c r="I806" s="16">
        <v>60</v>
      </c>
      <c r="J806" t="str">
        <f t="shared" si="8"/>
        <v>大类_仙品金丹灵植使</v>
      </c>
      <c r="K806" s="16" t="s">
        <v>337</v>
      </c>
      <c r="L806" s="16">
        <v>1</v>
      </c>
      <c r="M806" s="16" t="s">
        <v>369</v>
      </c>
      <c r="O806" s="16">
        <v>0</v>
      </c>
      <c r="P806" s="16" t="b">
        <v>1</v>
      </c>
      <c r="R806" s="16" t="b">
        <v>0</v>
      </c>
      <c r="S806" s="16">
        <v>1</v>
      </c>
      <c r="T806" s="16" t="s">
        <v>91</v>
      </c>
      <c r="U806" s="16">
        <v>999</v>
      </c>
      <c r="V806" s="16" t="s">
        <v>370</v>
      </c>
      <c r="W806" s="16">
        <v>31534005</v>
      </c>
      <c r="Y806" s="16" t="s">
        <v>728</v>
      </c>
      <c r="Z806" s="16" t="s">
        <v>424</v>
      </c>
      <c r="AA806" t="str" s="16">
        <v>击杀妖兽、探索秘境或遗迹可得；宗门暂不供应此品质。</v>
      </c>
      <c r="AB806" s="36">
        <v>11521005</v>
      </c>
      <c r="AC806" s="16" t="s">
        <v>374</v>
      </c>
      <c r="AD806" s="16">
        <v>40004</v>
      </c>
      <c r="AF806">
        <v>70004</v>
      </c>
      <c r="AH806">
        <v>1500</v>
      </c>
      <c r="AI806" s="32" t="s">
        <v>364</v>
      </c>
      <c r="AJ806" s="16" t="s">
        <v>369</v>
      </c>
      <c r="AK806" s="16" t="s">
        <v>342</v>
      </c>
    </row>
    <row r="807" spans="2:37">
      <c r="B807" s="16" t="n">
        <f>10000000+INDEX(编号表!$B:$B,MATCH(F807,编号表!$A:$A,0))*100000+INDEX(编号表!$F:$F,MATCH(D807,编号表!$E:$E,0))*1000+INDEX(编号表!$D:$D,MATCH(E807,编号表!$C:$C,0))*10000+G807</f>
        <v>11534006</v>
      </c>
      <c r="C807" s="16" t="s">
        <v>634</v>
      </c>
      <c r="D807" s="16" t="s">
        <v>108</v>
      </c>
      <c r="E807" s="16" t="s">
        <v>342</v>
      </c>
      <c r="F807" s="35" t="s">
        <v>407</v>
      </c>
      <c r="G807" s="16">
        <v>6</v>
      </c>
      <c r="I807" s="16">
        <v>60</v>
      </c>
      <c r="J807" t="str">
        <f t="shared" si="8"/>
        <v>大类_仙品金丹灵植使</v>
      </c>
      <c r="K807" s="16" t="s">
        <v>337</v>
      </c>
      <c r="L807" s="16">
        <v>1</v>
      </c>
      <c r="M807" s="16" t="s">
        <v>369</v>
      </c>
      <c r="O807" s="16">
        <v>0</v>
      </c>
      <c r="P807" s="16" t="b">
        <v>1</v>
      </c>
      <c r="R807" s="16" t="b">
        <v>0</v>
      </c>
      <c r="S807" s="16">
        <v>1</v>
      </c>
      <c r="T807" s="16" t="s">
        <v>91</v>
      </c>
      <c r="U807" s="16">
        <v>999</v>
      </c>
      <c r="V807" s="16" t="s">
        <v>370</v>
      </c>
      <c r="W807" s="16">
        <v>31534006</v>
      </c>
      <c r="Y807" s="16" t="s">
        <v>729</v>
      </c>
      <c r="Z807" s="16" t="s">
        <v>427</v>
      </c>
      <c r="AA807" t="str" s="16">
        <v>击杀妖兽、探索秘境或遗迹可得；宗门暂不供应此品质。</v>
      </c>
      <c r="AB807" s="36">
        <v>11521006</v>
      </c>
      <c r="AC807" s="16" t="s">
        <v>374</v>
      </c>
      <c r="AD807" s="16">
        <v>40004</v>
      </c>
      <c r="AF807">
        <v>70004</v>
      </c>
      <c r="AH807">
        <v>1500</v>
      </c>
      <c r="AI807" s="32" t="s">
        <v>364</v>
      </c>
      <c r="AJ807" s="16" t="s">
        <v>369</v>
      </c>
      <c r="AK807" s="16" t="s">
        <v>342</v>
      </c>
    </row>
    <row r="808" spans="2:37">
      <c r="B808" s="16" t="n">
        <f>10000000+INDEX(编号表!$B:$B,MATCH(F808,编号表!$A:$A,0))*100000+INDEX(编号表!$F:$F,MATCH(D808,编号表!$E:$E,0))*1000+INDEX(编号表!$D:$D,MATCH(E808,编号表!$C:$C,0))*10000+G808</f>
        <v>11534007</v>
      </c>
      <c r="C808" s="16" t="s">
        <v>636</v>
      </c>
      <c r="D808" s="16" t="s">
        <v>108</v>
      </c>
      <c r="E808" s="16" t="s">
        <v>342</v>
      </c>
      <c r="F808" s="35" t="s">
        <v>407</v>
      </c>
      <c r="G808" s="16">
        <v>7</v>
      </c>
      <c r="I808" s="16">
        <v>60</v>
      </c>
      <c r="J808" t="str">
        <f t="shared" si="8"/>
        <v>大类_仙品金丹灵植使</v>
      </c>
      <c r="K808" s="16" t="s">
        <v>337</v>
      </c>
      <c r="L808" s="16">
        <v>1</v>
      </c>
      <c r="M808" s="16" t="s">
        <v>369</v>
      </c>
      <c r="O808" s="16">
        <v>0</v>
      </c>
      <c r="P808" s="16" t="b">
        <v>1</v>
      </c>
      <c r="R808" s="16" t="b">
        <v>0</v>
      </c>
      <c r="S808" s="16">
        <v>1</v>
      </c>
      <c r="T808" s="16" t="s">
        <v>91</v>
      </c>
      <c r="U808" s="16">
        <v>999</v>
      </c>
      <c r="V808" s="16" t="s">
        <v>370</v>
      </c>
      <c r="W808" s="16">
        <v>31534007</v>
      </c>
      <c r="Y808" s="16" t="s">
        <v>730</v>
      </c>
      <c r="Z808" s="16" t="s">
        <v>430</v>
      </c>
      <c r="AA808" t="str" s="16">
        <v>击杀妖兽、探索秘境或遗迹可得；宗门暂不供应此品质。</v>
      </c>
      <c r="AB808" s="36">
        <v>11521007</v>
      </c>
      <c r="AC808" s="16" t="s">
        <v>374</v>
      </c>
      <c r="AD808" s="16">
        <v>40004</v>
      </c>
      <c r="AF808">
        <v>70004</v>
      </c>
      <c r="AH808">
        <v>1500</v>
      </c>
      <c r="AI808" s="32" t="s">
        <v>364</v>
      </c>
      <c r="AJ808" s="16" t="s">
        <v>369</v>
      </c>
      <c r="AK808" s="16" t="s">
        <v>342</v>
      </c>
    </row>
    <row r="809" spans="2:37">
      <c r="B809" s="16" t="n">
        <f>10000000+INDEX(编号表!$B:$B,MATCH(F809,编号表!$A:$A,0))*100000+INDEX(编号表!$F:$F,MATCH(D809,编号表!$E:$E,0))*1000+INDEX(编号表!$D:$D,MATCH(E809,编号表!$C:$C,0))*10000+G809</f>
        <v>11534008</v>
      </c>
      <c r="C809" s="16" t="s">
        <v>638</v>
      </c>
      <c r="D809" s="16" t="s">
        <v>108</v>
      </c>
      <c r="E809" s="16" t="s">
        <v>342</v>
      </c>
      <c r="F809" s="35" t="s">
        <v>407</v>
      </c>
      <c r="G809" s="16">
        <v>8</v>
      </c>
      <c r="I809" s="16">
        <v>60</v>
      </c>
      <c r="J809" t="str">
        <f t="shared" si="8"/>
        <v>大类_仙品金丹灵植使</v>
      </c>
      <c r="K809" s="16" t="s">
        <v>337</v>
      </c>
      <c r="L809" s="16">
        <v>1</v>
      </c>
      <c r="M809" s="16" t="s">
        <v>369</v>
      </c>
      <c r="O809" s="16">
        <v>0</v>
      </c>
      <c r="P809" s="16" t="b">
        <v>1</v>
      </c>
      <c r="R809" s="16" t="b">
        <v>0</v>
      </c>
      <c r="S809" s="16">
        <v>1</v>
      </c>
      <c r="T809" s="16" t="s">
        <v>91</v>
      </c>
      <c r="U809" s="16">
        <v>999</v>
      </c>
      <c r="V809" s="16" t="s">
        <v>370</v>
      </c>
      <c r="W809" s="16">
        <v>31534008</v>
      </c>
      <c r="Y809" s="16" t="s">
        <v>731</v>
      </c>
      <c r="Z809" s="16" t="s">
        <v>433</v>
      </c>
      <c r="AA809" t="str" s="16">
        <v>击杀妖兽、探索秘境或遗迹可得；宗门暂不供应此品质。</v>
      </c>
      <c r="AB809" s="36">
        <v>11521008</v>
      </c>
      <c r="AC809" s="16" t="s">
        <v>374</v>
      </c>
      <c r="AD809" s="16">
        <v>40004</v>
      </c>
      <c r="AF809">
        <v>70004</v>
      </c>
      <c r="AH809">
        <v>1500</v>
      </c>
      <c r="AI809" s="32" t="s">
        <v>364</v>
      </c>
      <c r="AJ809" s="16" t="s">
        <v>369</v>
      </c>
      <c r="AK809" s="16" t="s">
        <v>342</v>
      </c>
    </row>
    <row r="810" spans="2:37">
      <c r="B810" s="16" t="n">
        <f>10000000+INDEX(编号表!$B:$B,MATCH(F810,编号表!$A:$A,0))*100000+INDEX(编号表!$F:$F,MATCH(D810,编号表!$E:$E,0))*1000+INDEX(编号表!$D:$D,MATCH(E810,编号表!$C:$C,0))*10000+G810</f>
        <v>11534009</v>
      </c>
      <c r="C810" s="16" t="s">
        <v>640</v>
      </c>
      <c r="D810" s="16" t="s">
        <v>108</v>
      </c>
      <c r="E810" s="16" t="s">
        <v>342</v>
      </c>
      <c r="F810" s="35" t="s">
        <v>407</v>
      </c>
      <c r="G810" s="16">
        <v>9</v>
      </c>
      <c r="I810" s="16">
        <v>60</v>
      </c>
      <c r="J810" t="str">
        <f t="shared" si="8"/>
        <v>大类_仙品金丹灵植使</v>
      </c>
      <c r="K810" s="16" t="s">
        <v>337</v>
      </c>
      <c r="L810" s="16">
        <v>1</v>
      </c>
      <c r="M810" s="16" t="s">
        <v>369</v>
      </c>
      <c r="O810" s="16">
        <v>0</v>
      </c>
      <c r="P810" s="16" t="b">
        <v>1</v>
      </c>
      <c r="R810" s="16" t="b">
        <v>0</v>
      </c>
      <c r="S810" s="16">
        <v>1</v>
      </c>
      <c r="T810" s="16" t="s">
        <v>91</v>
      </c>
      <c r="U810" s="16">
        <v>999</v>
      </c>
      <c r="V810" s="16" t="s">
        <v>370</v>
      </c>
      <c r="W810" s="16">
        <v>31534009</v>
      </c>
      <c r="Y810" s="16" t="s">
        <v>732</v>
      </c>
      <c r="Z810" s="16" t="s">
        <v>436</v>
      </c>
      <c r="AA810" t="str" s="16">
        <v>击杀妖兽、探索秘境或遗迹可得；宗门暂不供应此品质。</v>
      </c>
      <c r="AB810" s="36">
        <v>11521009</v>
      </c>
      <c r="AC810" s="16" t="s">
        <v>374</v>
      </c>
      <c r="AD810" s="16">
        <v>40004</v>
      </c>
      <c r="AF810">
        <v>70004</v>
      </c>
      <c r="AH810">
        <v>1500</v>
      </c>
      <c r="AI810" s="32" t="s">
        <v>364</v>
      </c>
      <c r="AJ810" s="16" t="s">
        <v>369</v>
      </c>
      <c r="AK810" s="16" t="s">
        <v>342</v>
      </c>
    </row>
    <row r="811" spans="2:37">
      <c r="B811" s="16" t="n">
        <f>10000000+INDEX(编号表!$B:$B,MATCH(F811,编号表!$A:$A,0))*100000+INDEX(编号表!$F:$F,MATCH(D811,编号表!$E:$E,0))*1000+INDEX(编号表!$D:$D,MATCH(E811,编号表!$C:$C,0))*10000+G811</f>
        <v>11434000</v>
      </c>
      <c r="C811" s="16" t="s">
        <v>642</v>
      </c>
      <c r="D811" s="16" t="s">
        <v>108</v>
      </c>
      <c r="E811" s="16" t="s">
        <v>342</v>
      </c>
      <c r="F811" s="35" t="s">
        <v>438</v>
      </c>
      <c r="G811" s="16">
        <v>0</v>
      </c>
      <c r="I811" s="16">
        <v>60</v>
      </c>
      <c r="J811" t="str">
        <f t="shared" si="8"/>
        <v>大类_仙品金丹灵植佐</v>
      </c>
      <c r="K811" s="16" t="s">
        <v>337</v>
      </c>
      <c r="L811" s="16">
        <v>1</v>
      </c>
      <c r="M811" s="16" t="s">
        <v>369</v>
      </c>
      <c r="O811" s="16">
        <v>0</v>
      </c>
      <c r="P811" s="16" t="b">
        <v>1</v>
      </c>
      <c r="R811" s="16" t="b">
        <v>0</v>
      </c>
      <c r="S811" s="16">
        <v>1</v>
      </c>
      <c r="T811" s="16" t="s">
        <v>91</v>
      </c>
      <c r="U811" s="16">
        <v>999</v>
      </c>
      <c r="V811" s="16" t="s">
        <v>370</v>
      </c>
      <c r="W811" s="16">
        <v>31434000</v>
      </c>
      <c r="Y811" s="16" t="s">
        <v>733</v>
      </c>
      <c r="Z811" s="16" t="s">
        <v>440</v>
      </c>
      <c r="AA811" t="str" s="16">
        <v>击杀妖兽、探索秘境或遗迹可得；宗门暂不供应此品质。</v>
      </c>
      <c r="AB811" s="36">
        <v>11421000</v>
      </c>
      <c r="AC811" s="16" t="s">
        <v>374</v>
      </c>
      <c r="AD811" s="16">
        <v>40004</v>
      </c>
      <c r="AF811">
        <v>70004</v>
      </c>
      <c r="AH811">
        <v>1500</v>
      </c>
      <c r="AI811" s="32" t="s">
        <v>364</v>
      </c>
      <c r="AJ811" s="16" t="s">
        <v>369</v>
      </c>
      <c r="AK811" s="16" t="s">
        <v>342</v>
      </c>
    </row>
    <row r="812" spans="2:37">
      <c r="B812" s="16" t="n">
        <f>10000000+INDEX(编号表!$B:$B,MATCH(F812,编号表!$A:$A,0))*100000+INDEX(编号表!$F:$F,MATCH(D812,编号表!$E:$E,0))*1000+INDEX(编号表!$D:$D,MATCH(E812,编号表!$C:$C,0))*10000+G812</f>
        <v>11434001</v>
      </c>
      <c r="C812" s="16" t="s">
        <v>644</v>
      </c>
      <c r="D812" s="16" t="s">
        <v>108</v>
      </c>
      <c r="E812" s="16" t="s">
        <v>342</v>
      </c>
      <c r="F812" s="35" t="s">
        <v>438</v>
      </c>
      <c r="G812" s="16">
        <v>1</v>
      </c>
      <c r="I812" s="16">
        <v>60</v>
      </c>
      <c r="J812" t="str">
        <f t="shared" si="8"/>
        <v>大类_仙品金丹灵植佐</v>
      </c>
      <c r="K812" s="16" t="s">
        <v>337</v>
      </c>
      <c r="L812" s="16">
        <v>1</v>
      </c>
      <c r="M812" s="16" t="s">
        <v>369</v>
      </c>
      <c r="O812" s="16">
        <v>0</v>
      </c>
      <c r="P812" s="16" t="b">
        <v>1</v>
      </c>
      <c r="R812" s="16" t="b">
        <v>0</v>
      </c>
      <c r="S812" s="16">
        <v>1</v>
      </c>
      <c r="T812" s="16" t="s">
        <v>91</v>
      </c>
      <c r="U812" s="16">
        <v>999</v>
      </c>
      <c r="V812" s="16" t="s">
        <v>370</v>
      </c>
      <c r="W812" s="16">
        <v>31434001</v>
      </c>
      <c r="Y812" s="16" t="s">
        <v>734</v>
      </c>
      <c r="Z812" s="16" t="s">
        <v>443</v>
      </c>
      <c r="AA812" t="str" s="16">
        <v>击杀妖兽、探索秘境或遗迹可得；宗门暂不供应此品质。</v>
      </c>
      <c r="AB812" s="36">
        <v>11421001</v>
      </c>
      <c r="AC812" s="16" t="s">
        <v>374</v>
      </c>
      <c r="AD812" s="16">
        <v>40004</v>
      </c>
      <c r="AF812">
        <v>70004</v>
      </c>
      <c r="AH812">
        <v>1500</v>
      </c>
      <c r="AI812" s="32" t="s">
        <v>364</v>
      </c>
      <c r="AJ812" s="16" t="s">
        <v>369</v>
      </c>
      <c r="AK812" s="16" t="s">
        <v>342</v>
      </c>
    </row>
    <row r="813" spans="2:37">
      <c r="B813" s="16" t="n">
        <f>10000000+INDEX(编号表!$B:$B,MATCH(F813,编号表!$A:$A,0))*100000+INDEX(编号表!$F:$F,MATCH(D813,编号表!$E:$E,0))*1000+INDEX(编号表!$D:$D,MATCH(E813,编号表!$C:$C,0))*10000+G813</f>
        <v>11434002</v>
      </c>
      <c r="C813" s="16" t="s">
        <v>646</v>
      </c>
      <c r="D813" s="16" t="s">
        <v>108</v>
      </c>
      <c r="E813" s="16" t="s">
        <v>342</v>
      </c>
      <c r="F813" s="35" t="s">
        <v>438</v>
      </c>
      <c r="G813" s="16">
        <v>2</v>
      </c>
      <c r="I813" s="16">
        <v>60</v>
      </c>
      <c r="J813" t="str">
        <f t="shared" si="8"/>
        <v>大类_仙品金丹灵植佐</v>
      </c>
      <c r="K813" s="16" t="s">
        <v>337</v>
      </c>
      <c r="L813" s="16">
        <v>1</v>
      </c>
      <c r="M813" s="16" t="s">
        <v>369</v>
      </c>
      <c r="O813" s="16">
        <v>0</v>
      </c>
      <c r="P813" s="16" t="b">
        <v>1</v>
      </c>
      <c r="R813" s="16" t="b">
        <v>0</v>
      </c>
      <c r="S813" s="16">
        <v>1</v>
      </c>
      <c r="T813" s="16" t="s">
        <v>91</v>
      </c>
      <c r="U813" s="16">
        <v>999</v>
      </c>
      <c r="V813" s="16" t="s">
        <v>370</v>
      </c>
      <c r="W813" s="16">
        <v>31434002</v>
      </c>
      <c r="Y813" s="16" t="s">
        <v>735</v>
      </c>
      <c r="Z813" s="16" t="s">
        <v>446</v>
      </c>
      <c r="AA813" t="str" s="16">
        <v>击杀妖兽、探索秘境或遗迹可得；宗门暂不供应此品质。</v>
      </c>
      <c r="AB813" s="36">
        <v>11421002</v>
      </c>
      <c r="AC813" s="16" t="s">
        <v>374</v>
      </c>
      <c r="AD813" s="16">
        <v>40004</v>
      </c>
      <c r="AF813">
        <v>70004</v>
      </c>
      <c r="AH813">
        <v>1500</v>
      </c>
      <c r="AI813" s="32" t="s">
        <v>364</v>
      </c>
      <c r="AJ813" s="16" t="s">
        <v>369</v>
      </c>
      <c r="AK813" s="16" t="s">
        <v>342</v>
      </c>
    </row>
    <row r="814" spans="2:37">
      <c r="B814" s="16" t="n">
        <f>10000000+INDEX(编号表!$B:$B,MATCH(F814,编号表!$A:$A,0))*100000+INDEX(编号表!$F:$F,MATCH(D814,编号表!$E:$E,0))*1000+INDEX(编号表!$D:$D,MATCH(E814,编号表!$C:$C,0))*10000+G814</f>
        <v>11434003</v>
      </c>
      <c r="C814" s="16" t="s">
        <v>648</v>
      </c>
      <c r="D814" s="16" t="s">
        <v>108</v>
      </c>
      <c r="E814" s="16" t="s">
        <v>342</v>
      </c>
      <c r="F814" s="35" t="s">
        <v>438</v>
      </c>
      <c r="G814" s="16">
        <v>3</v>
      </c>
      <c r="I814" s="16">
        <v>60</v>
      </c>
      <c r="J814" t="str">
        <f t="shared" si="8"/>
        <v>大类_仙品金丹灵植佐</v>
      </c>
      <c r="K814" s="16" t="s">
        <v>337</v>
      </c>
      <c r="L814" s="16">
        <v>1</v>
      </c>
      <c r="M814" s="16" t="s">
        <v>369</v>
      </c>
      <c r="O814" s="16">
        <v>0</v>
      </c>
      <c r="P814" s="16" t="b">
        <v>1</v>
      </c>
      <c r="R814" s="16" t="b">
        <v>0</v>
      </c>
      <c r="S814" s="16">
        <v>1</v>
      </c>
      <c r="T814" s="16" t="s">
        <v>91</v>
      </c>
      <c r="U814" s="16">
        <v>999</v>
      </c>
      <c r="V814" s="16" t="s">
        <v>370</v>
      </c>
      <c r="W814" s="16">
        <v>31434003</v>
      </c>
      <c r="Y814" s="16" t="s">
        <v>736</v>
      </c>
      <c r="Z814" s="16" t="s">
        <v>449</v>
      </c>
      <c r="AA814" t="str" s="16">
        <v>击杀妖兽、探索秘境或遗迹可得；宗门暂不供应此品质。</v>
      </c>
      <c r="AB814" s="36">
        <v>11421003</v>
      </c>
      <c r="AC814" s="16" t="s">
        <v>374</v>
      </c>
      <c r="AD814" s="16">
        <v>40004</v>
      </c>
      <c r="AF814">
        <v>70004</v>
      </c>
      <c r="AH814">
        <v>1500</v>
      </c>
      <c r="AI814" s="32" t="s">
        <v>364</v>
      </c>
      <c r="AJ814" s="16" t="s">
        <v>369</v>
      </c>
      <c r="AK814" s="16" t="s">
        <v>342</v>
      </c>
    </row>
    <row r="815" spans="2:37">
      <c r="B815" s="16" t="n">
        <f>10000000+INDEX(编号表!$B:$B,MATCH(F815,编号表!$A:$A,0))*100000+INDEX(编号表!$F:$F,MATCH(D815,编号表!$E:$E,0))*1000+INDEX(编号表!$D:$D,MATCH(E815,编号表!$C:$C,0))*10000+G815</f>
        <v>11634000</v>
      </c>
      <c r="C815" s="16" t="s">
        <v>650</v>
      </c>
      <c r="D815" s="16" t="s">
        <v>108</v>
      </c>
      <c r="E815" s="16" t="s">
        <v>342</v>
      </c>
      <c r="F815" s="35" t="s">
        <v>451</v>
      </c>
      <c r="G815" s="16">
        <v>0</v>
      </c>
      <c r="I815" s="16">
        <v>60</v>
      </c>
      <c r="J815" t="str">
        <f t="shared" si="8"/>
        <v>大类_仙品金丹灵植丹头</v>
      </c>
      <c r="K815" s="16" t="s">
        <v>337</v>
      </c>
      <c r="L815" s="16">
        <v>1</v>
      </c>
      <c r="M815" s="16" t="s">
        <v>369</v>
      </c>
      <c r="O815" s="16">
        <v>0</v>
      </c>
      <c r="P815" s="16" t="b">
        <v>1</v>
      </c>
      <c r="R815" s="16" t="b">
        <v>0</v>
      </c>
      <c r="S815" s="16">
        <v>1</v>
      </c>
      <c r="T815" s="16" t="s">
        <v>91</v>
      </c>
      <c r="U815" s="16">
        <v>999</v>
      </c>
      <c r="V815" s="16" t="s">
        <v>370</v>
      </c>
      <c r="W815" s="16">
        <v>31634000</v>
      </c>
      <c r="Y815" s="16" t="s">
        <v>737</v>
      </c>
      <c r="Z815" s="16" t="s">
        <v>453</v>
      </c>
      <c r="AA815" t="str" s="16">
        <v>击杀妖兽、探索秘境或遗迹可得；宗门暂不供应此品质。</v>
      </c>
      <c r="AB815" s="36">
        <v>11621000</v>
      </c>
      <c r="AC815" s="16" t="s">
        <v>374</v>
      </c>
      <c r="AD815" s="16">
        <v>40004</v>
      </c>
      <c r="AF815">
        <v>70004</v>
      </c>
      <c r="AH815">
        <v>3000</v>
      </c>
      <c r="AI815" s="32" t="s">
        <v>364</v>
      </c>
      <c r="AJ815" s="16" t="s">
        <v>369</v>
      </c>
      <c r="AK815" s="16" t="s">
        <v>342</v>
      </c>
    </row>
    <row r="816" spans="2:37">
      <c r="B816" s="16" t="n">
        <f>10000000+INDEX(编号表!$B:$B,MATCH(F816,编号表!$A:$A,0))*100000+INDEX(编号表!$F:$F,MATCH(D816,编号表!$E:$E,0))*1000+INDEX(编号表!$D:$D,MATCH(E816,编号表!$C:$C,0))*10000+G816</f>
        <v>11634001</v>
      </c>
      <c r="C816" s="16" t="s">
        <v>652</v>
      </c>
      <c r="D816" s="16" t="s">
        <v>108</v>
      </c>
      <c r="E816" s="16" t="s">
        <v>342</v>
      </c>
      <c r="F816" s="35" t="s">
        <v>451</v>
      </c>
      <c r="G816" s="16">
        <v>1</v>
      </c>
      <c r="I816" s="16">
        <v>60</v>
      </c>
      <c r="J816" t="str">
        <f t="shared" si="8"/>
        <v>大类_仙品金丹灵植丹头</v>
      </c>
      <c r="K816" s="16" t="s">
        <v>337</v>
      </c>
      <c r="L816" s="16">
        <v>1</v>
      </c>
      <c r="M816" s="16" t="s">
        <v>369</v>
      </c>
      <c r="O816" s="16">
        <v>0</v>
      </c>
      <c r="P816" s="16" t="b">
        <v>1</v>
      </c>
      <c r="R816" s="16" t="b">
        <v>0</v>
      </c>
      <c r="S816" s="16">
        <v>1</v>
      </c>
      <c r="T816" s="16" t="s">
        <v>91</v>
      </c>
      <c r="U816" s="16">
        <v>999</v>
      </c>
      <c r="V816" s="16" t="s">
        <v>370</v>
      </c>
      <c r="W816" s="16">
        <v>31634001</v>
      </c>
      <c r="Y816" s="16" t="s">
        <v>738</v>
      </c>
      <c r="Z816" s="16" t="s">
        <v>456</v>
      </c>
      <c r="AA816" t="str" s="16">
        <v>击杀妖兽、探索秘境或遗迹可得；宗门暂不供应此品质。</v>
      </c>
      <c r="AB816" s="36">
        <v>11621001</v>
      </c>
      <c r="AC816" s="16" t="s">
        <v>374</v>
      </c>
      <c r="AD816" s="16">
        <v>40004</v>
      </c>
      <c r="AF816">
        <v>70004</v>
      </c>
      <c r="AH816">
        <v>3000</v>
      </c>
      <c r="AI816" s="32" t="s">
        <v>364</v>
      </c>
      <c r="AJ816" s="16" t="s">
        <v>369</v>
      </c>
      <c r="AK816" s="16" t="s">
        <v>342</v>
      </c>
    </row>
    <row r="817" spans="2:37">
      <c r="B817" s="16" t="n">
        <f>10000000+INDEX(编号表!$B:$B,MATCH(F817,编号表!$A:$A,0))*100000+INDEX(编号表!$F:$F,MATCH(D817,编号表!$E:$E,0))*1000+INDEX(编号表!$D:$D,MATCH(E817,编号表!$C:$C,0))*10000+G817</f>
        <v>11634002</v>
      </c>
      <c r="C817" s="16" t="s">
        <v>654</v>
      </c>
      <c r="D817" s="16" t="s">
        <v>108</v>
      </c>
      <c r="E817" s="16" t="s">
        <v>342</v>
      </c>
      <c r="F817" s="35" t="s">
        <v>451</v>
      </c>
      <c r="G817" s="16">
        <v>2</v>
      </c>
      <c r="I817" s="16">
        <v>60</v>
      </c>
      <c r="J817" t="str">
        <f t="shared" si="8"/>
        <v>大类_仙品金丹灵植丹头</v>
      </c>
      <c r="K817" s="16" t="s">
        <v>337</v>
      </c>
      <c r="L817" s="16">
        <v>1</v>
      </c>
      <c r="M817" s="16" t="s">
        <v>369</v>
      </c>
      <c r="O817" s="16">
        <v>0</v>
      </c>
      <c r="P817" s="16" t="b">
        <v>1</v>
      </c>
      <c r="R817" s="16" t="b">
        <v>0</v>
      </c>
      <c r="S817" s="16">
        <v>1</v>
      </c>
      <c r="T817" s="16" t="s">
        <v>91</v>
      </c>
      <c r="U817" s="16">
        <v>999</v>
      </c>
      <c r="V817" s="16" t="s">
        <v>370</v>
      </c>
      <c r="W817" s="16">
        <v>31634002</v>
      </c>
      <c r="Y817" s="16" t="s">
        <v>739</v>
      </c>
      <c r="Z817" s="16" t="s">
        <v>459</v>
      </c>
      <c r="AA817" t="str" s="16">
        <v>击杀妖兽、探索秘境或遗迹可得；宗门暂不供应此品质。</v>
      </c>
      <c r="AB817" s="36">
        <v>11621002</v>
      </c>
      <c r="AC817" s="16" t="s">
        <v>374</v>
      </c>
      <c r="AD817" s="16">
        <v>40004</v>
      </c>
      <c r="AF817">
        <v>70004</v>
      </c>
      <c r="AH817">
        <v>3000</v>
      </c>
      <c r="AI817" s="32" t="s">
        <v>364</v>
      </c>
      <c r="AJ817" s="16" t="s">
        <v>369</v>
      </c>
      <c r="AK817" s="16" t="s">
        <v>342</v>
      </c>
    </row>
    <row r="818" spans="2:37">
      <c r="B818" s="16" t="n">
        <f>10000000+INDEX(编号表!$B:$B,MATCH(F818,编号表!$A:$A,0))*100000+INDEX(编号表!$F:$F,MATCH(D818,编号表!$E:$E,0))*1000+INDEX(编号表!$D:$D,MATCH(E818,编号表!$C:$C,0))*10000+G818</f>
        <v>11235000</v>
      </c>
      <c r="C818" s="16" t="s">
        <v>600</v>
      </c>
      <c r="D818" s="16" t="s">
        <v>111</v>
      </c>
      <c r="E818" s="16" t="s">
        <v>342</v>
      </c>
      <c r="F818" s="35" t="s">
        <v>368</v>
      </c>
      <c r="G818" s="16">
        <v>0</v>
      </c>
      <c r="I818" s="16">
        <v>60</v>
      </c>
      <c r="J818" t="str">
        <f t="shared" si="8"/>
        <v>大类_神品金丹灵植君</v>
      </c>
      <c r="K818" s="16" t="s">
        <v>337</v>
      </c>
      <c r="L818" s="16">
        <v>1</v>
      </c>
      <c r="M818" s="16" t="s">
        <v>369</v>
      </c>
      <c r="O818" s="16">
        <v>0</v>
      </c>
      <c r="P818" s="16" t="b">
        <v>1</v>
      </c>
      <c r="R818" s="16" t="b">
        <v>0</v>
      </c>
      <c r="S818" s="16">
        <v>1</v>
      </c>
      <c r="T818" s="16" t="s">
        <v>91</v>
      </c>
      <c r="U818" s="16">
        <v>999</v>
      </c>
      <c r="V818" s="16" t="s">
        <v>370</v>
      </c>
      <c r="W818" s="16">
        <v>31235000</v>
      </c>
      <c r="Y818" s="16" t="s">
        <v>740</v>
      </c>
      <c r="Z818" s="16" t="s">
        <v>372</v>
      </c>
      <c r="AA818" t="str" s="16">
        <v>击杀妖兽、探索秘境或遗迹可得；宗门暂不供应此品质。</v>
      </c>
      <c r="AB818" s="36">
        <v>11221000</v>
      </c>
      <c r="AC818" s="16" t="s">
        <v>374</v>
      </c>
      <c r="AD818" s="16">
        <v>40005</v>
      </c>
      <c r="AF818">
        <v>70005</v>
      </c>
      <c r="AH818">
        <v>27000</v>
      </c>
      <c r="AI818" s="32" t="s">
        <v>364</v>
      </c>
      <c r="AJ818" s="16" t="s">
        <v>369</v>
      </c>
      <c r="AK818" s="16" t="s">
        <v>342</v>
      </c>
    </row>
    <row r="819" spans="2:37">
      <c r="B819" s="16" t="n">
        <f>10000000+INDEX(编号表!$B:$B,MATCH(F819,编号表!$A:$A,0))*100000+INDEX(编号表!$F:$F,MATCH(D819,编号表!$E:$E,0))*1000+INDEX(编号表!$D:$D,MATCH(E819,编号表!$C:$C,0))*10000+G819</f>
        <v>11335000</v>
      </c>
      <c r="C819" s="16" t="s">
        <v>602</v>
      </c>
      <c r="D819" s="16" t="s">
        <v>111</v>
      </c>
      <c r="E819" s="16" t="s">
        <v>342</v>
      </c>
      <c r="F819" s="35" t="s">
        <v>376</v>
      </c>
      <c r="G819" s="16">
        <v>0</v>
      </c>
      <c r="I819" s="16">
        <v>60</v>
      </c>
      <c r="J819" t="str">
        <f t="shared" ref="J819:J882" si="9">"大类_"&amp;D819&amp;E819&amp;F819</f>
        <v>大类_神品金丹灵植臣</v>
      </c>
      <c r="K819" s="16" t="s">
        <v>337</v>
      </c>
      <c r="L819" s="16">
        <v>1</v>
      </c>
      <c r="M819" s="16" t="s">
        <v>369</v>
      </c>
      <c r="O819" s="16">
        <v>0</v>
      </c>
      <c r="P819" s="16" t="b">
        <v>1</v>
      </c>
      <c r="R819" s="16" t="b">
        <v>0</v>
      </c>
      <c r="S819" s="16">
        <v>1</v>
      </c>
      <c r="T819" s="16" t="s">
        <v>91</v>
      </c>
      <c r="U819" s="16">
        <v>999</v>
      </c>
      <c r="V819" s="16" t="s">
        <v>370</v>
      </c>
      <c r="W819" s="16">
        <v>31335000</v>
      </c>
      <c r="Y819" s="16" t="s">
        <v>741</v>
      </c>
      <c r="Z819" s="16" t="s">
        <v>378</v>
      </c>
      <c r="AA819" t="str" s="16">
        <v>击杀妖兽、探索秘境或遗迹可得；宗门暂不供应此品质。</v>
      </c>
      <c r="AB819" s="36">
        <v>11321000</v>
      </c>
      <c r="AC819" s="16" t="s">
        <v>374</v>
      </c>
      <c r="AD819" s="16">
        <v>40005</v>
      </c>
      <c r="AF819">
        <v>70005</v>
      </c>
      <c r="AH819">
        <v>9000</v>
      </c>
      <c r="AI819" s="32" t="s">
        <v>364</v>
      </c>
      <c r="AJ819" s="16" t="s">
        <v>369</v>
      </c>
      <c r="AK819" s="16" t="s">
        <v>342</v>
      </c>
    </row>
    <row r="820" spans="2:37">
      <c r="B820" s="16" t="n">
        <f>10000000+INDEX(编号表!$B:$B,MATCH(F820,编号表!$A:$A,0))*100000+INDEX(编号表!$F:$F,MATCH(D820,编号表!$E:$E,0))*1000+INDEX(编号表!$D:$D,MATCH(E820,编号表!$C:$C,0))*10000+G820</f>
        <v>11335001</v>
      </c>
      <c r="C820" s="16" t="s">
        <v>604</v>
      </c>
      <c r="D820" s="16" t="s">
        <v>111</v>
      </c>
      <c r="E820" s="16" t="s">
        <v>342</v>
      </c>
      <c r="F820" s="35" t="s">
        <v>376</v>
      </c>
      <c r="G820" s="16">
        <v>1</v>
      </c>
      <c r="I820" s="16">
        <v>60</v>
      </c>
      <c r="J820" t="str">
        <f t="shared" si="9"/>
        <v>大类_神品金丹灵植臣</v>
      </c>
      <c r="K820" s="16" t="s">
        <v>337</v>
      </c>
      <c r="L820" s="16">
        <v>1</v>
      </c>
      <c r="M820" s="16" t="s">
        <v>369</v>
      </c>
      <c r="O820" s="16">
        <v>0</v>
      </c>
      <c r="P820" s="16" t="b">
        <v>1</v>
      </c>
      <c r="R820" s="16" t="b">
        <v>0</v>
      </c>
      <c r="S820" s="16">
        <v>1</v>
      </c>
      <c r="T820" s="16" t="s">
        <v>91</v>
      </c>
      <c r="U820" s="16">
        <v>999</v>
      </c>
      <c r="V820" s="16" t="s">
        <v>370</v>
      </c>
      <c r="W820" s="16">
        <v>31335001</v>
      </c>
      <c r="Y820" s="16" t="s">
        <v>742</v>
      </c>
      <c r="Z820" s="16" t="s">
        <v>381</v>
      </c>
      <c r="AA820" t="str" s="16">
        <v>击杀妖兽、探索秘境或遗迹可得；宗门暂不供应此品质。</v>
      </c>
      <c r="AB820" s="36">
        <v>11321001</v>
      </c>
      <c r="AC820" s="16" t="s">
        <v>374</v>
      </c>
      <c r="AD820" s="16">
        <v>40005</v>
      </c>
      <c r="AF820">
        <v>70005</v>
      </c>
      <c r="AH820">
        <v>9000</v>
      </c>
      <c r="AI820" s="32" t="s">
        <v>364</v>
      </c>
      <c r="AJ820" s="16" t="s">
        <v>369</v>
      </c>
      <c r="AK820" s="16" t="s">
        <v>342</v>
      </c>
    </row>
    <row r="821" spans="2:37">
      <c r="B821" s="16" t="n">
        <f>10000000+INDEX(编号表!$B:$B,MATCH(F821,编号表!$A:$A,0))*100000+INDEX(编号表!$F:$F,MATCH(D821,编号表!$E:$E,0))*1000+INDEX(编号表!$D:$D,MATCH(E821,编号表!$C:$C,0))*10000+G821</f>
        <v>11335002</v>
      </c>
      <c r="C821" s="16" t="s">
        <v>606</v>
      </c>
      <c r="D821" s="16" t="s">
        <v>111</v>
      </c>
      <c r="E821" s="16" t="s">
        <v>342</v>
      </c>
      <c r="F821" s="35" t="s">
        <v>376</v>
      </c>
      <c r="G821" s="16">
        <v>2</v>
      </c>
      <c r="I821" s="16">
        <v>60</v>
      </c>
      <c r="J821" t="str">
        <f t="shared" si="9"/>
        <v>大类_神品金丹灵植臣</v>
      </c>
      <c r="K821" s="16" t="s">
        <v>337</v>
      </c>
      <c r="L821" s="16">
        <v>1</v>
      </c>
      <c r="M821" s="16" t="s">
        <v>369</v>
      </c>
      <c r="O821" s="16">
        <v>0</v>
      </c>
      <c r="P821" s="16" t="b">
        <v>1</v>
      </c>
      <c r="R821" s="16" t="b">
        <v>0</v>
      </c>
      <c r="S821" s="16">
        <v>1</v>
      </c>
      <c r="T821" s="16" t="s">
        <v>91</v>
      </c>
      <c r="U821" s="16">
        <v>999</v>
      </c>
      <c r="V821" s="16" t="s">
        <v>370</v>
      </c>
      <c r="W821" s="16">
        <v>31335002</v>
      </c>
      <c r="Y821" s="16" t="s">
        <v>743</v>
      </c>
      <c r="Z821" s="16" t="s">
        <v>384</v>
      </c>
      <c r="AA821" t="str" s="16">
        <v>击杀妖兽、探索秘境或遗迹可得；宗门暂不供应此品质。</v>
      </c>
      <c r="AB821" s="36">
        <v>11321002</v>
      </c>
      <c r="AC821" s="16" t="s">
        <v>374</v>
      </c>
      <c r="AD821" s="16">
        <v>40005</v>
      </c>
      <c r="AF821">
        <v>70005</v>
      </c>
      <c r="AH821">
        <v>9000</v>
      </c>
      <c r="AI821" s="32" t="s">
        <v>364</v>
      </c>
      <c r="AJ821" s="16" t="s">
        <v>369</v>
      </c>
      <c r="AK821" s="16" t="s">
        <v>342</v>
      </c>
    </row>
    <row r="822" spans="2:37">
      <c r="B822" s="16" t="n">
        <f>10000000+INDEX(编号表!$B:$B,MATCH(F822,编号表!$A:$A,0))*100000+INDEX(编号表!$F:$F,MATCH(D822,编号表!$E:$E,0))*1000+INDEX(编号表!$D:$D,MATCH(E822,编号表!$C:$C,0))*10000+G822</f>
        <v>11335003</v>
      </c>
      <c r="C822" s="16" t="s">
        <v>608</v>
      </c>
      <c r="D822" s="16" t="s">
        <v>111</v>
      </c>
      <c r="E822" s="16" t="s">
        <v>342</v>
      </c>
      <c r="F822" s="35" t="s">
        <v>376</v>
      </c>
      <c r="G822" s="16">
        <v>3</v>
      </c>
      <c r="I822" s="16">
        <v>60</v>
      </c>
      <c r="J822" t="str">
        <f t="shared" si="9"/>
        <v>大类_神品金丹灵植臣</v>
      </c>
      <c r="K822" s="16" t="s">
        <v>337</v>
      </c>
      <c r="L822" s="16">
        <v>1</v>
      </c>
      <c r="M822" s="16" t="s">
        <v>369</v>
      </c>
      <c r="O822" s="16">
        <v>0</v>
      </c>
      <c r="P822" s="16" t="b">
        <v>1</v>
      </c>
      <c r="R822" s="16" t="b">
        <v>0</v>
      </c>
      <c r="S822" s="16">
        <v>1</v>
      </c>
      <c r="T822" s="16" t="s">
        <v>91</v>
      </c>
      <c r="U822" s="16">
        <v>999</v>
      </c>
      <c r="V822" s="16" t="s">
        <v>370</v>
      </c>
      <c r="W822" s="16">
        <v>31335003</v>
      </c>
      <c r="Y822" s="16" t="s">
        <v>744</v>
      </c>
      <c r="Z822" s="16" t="s">
        <v>387</v>
      </c>
      <c r="AA822" t="str" s="16">
        <v>击杀妖兽、探索秘境或遗迹可得；宗门暂不供应此品质。</v>
      </c>
      <c r="AB822" s="36">
        <v>11321003</v>
      </c>
      <c r="AC822" s="16" t="s">
        <v>374</v>
      </c>
      <c r="AD822" s="16">
        <v>40005</v>
      </c>
      <c r="AF822">
        <v>70005</v>
      </c>
      <c r="AH822">
        <v>9000</v>
      </c>
      <c r="AI822" s="32" t="s">
        <v>364</v>
      </c>
      <c r="AJ822" s="16" t="s">
        <v>369</v>
      </c>
      <c r="AK822" s="16" t="s">
        <v>342</v>
      </c>
    </row>
    <row r="823" spans="2:37">
      <c r="B823" s="16" t="n">
        <f>10000000+INDEX(编号表!$B:$B,MATCH(F823,编号表!$A:$A,0))*100000+INDEX(编号表!$F:$F,MATCH(D823,编号表!$E:$E,0))*1000+INDEX(编号表!$D:$D,MATCH(E823,编号表!$C:$C,0))*10000+G823</f>
        <v>11335004</v>
      </c>
      <c r="C823" s="16" t="s">
        <v>610</v>
      </c>
      <c r="D823" s="16" t="s">
        <v>111</v>
      </c>
      <c r="E823" s="16" t="s">
        <v>342</v>
      </c>
      <c r="F823" s="35" t="s">
        <v>376</v>
      </c>
      <c r="G823" s="16">
        <v>4</v>
      </c>
      <c r="I823" s="16">
        <v>60</v>
      </c>
      <c r="J823" t="str">
        <f t="shared" si="9"/>
        <v>大类_神品金丹灵植臣</v>
      </c>
      <c r="K823" s="16" t="s">
        <v>337</v>
      </c>
      <c r="L823" s="16">
        <v>1</v>
      </c>
      <c r="M823" s="16" t="s">
        <v>369</v>
      </c>
      <c r="O823" s="16">
        <v>0</v>
      </c>
      <c r="P823" s="16" t="b">
        <v>1</v>
      </c>
      <c r="R823" s="16" t="b">
        <v>0</v>
      </c>
      <c r="S823" s="16">
        <v>1</v>
      </c>
      <c r="T823" s="16" t="s">
        <v>91</v>
      </c>
      <c r="U823" s="16">
        <v>999</v>
      </c>
      <c r="V823" s="16" t="s">
        <v>370</v>
      </c>
      <c r="W823" s="16">
        <v>31335004</v>
      </c>
      <c r="Y823" s="16" t="s">
        <v>745</v>
      </c>
      <c r="Z823" s="16" t="s">
        <v>390</v>
      </c>
      <c r="AA823" t="str" s="16">
        <v>击杀妖兽、探索秘境或遗迹可得；宗门暂不供应此品质。</v>
      </c>
      <c r="AB823" s="36">
        <v>11321004</v>
      </c>
      <c r="AC823" s="16" t="s">
        <v>374</v>
      </c>
      <c r="AD823" s="16">
        <v>40005</v>
      </c>
      <c r="AF823">
        <v>70005</v>
      </c>
      <c r="AH823">
        <v>9000</v>
      </c>
      <c r="AI823" s="32" t="s">
        <v>364</v>
      </c>
      <c r="AJ823" s="16" t="s">
        <v>369</v>
      </c>
      <c r="AK823" s="16" t="s">
        <v>342</v>
      </c>
    </row>
    <row r="824" spans="2:37">
      <c r="B824" s="16" t="n">
        <f>10000000+INDEX(编号表!$B:$B,MATCH(F824,编号表!$A:$A,0))*100000+INDEX(编号表!$F:$F,MATCH(D824,编号表!$E:$E,0))*1000+INDEX(编号表!$D:$D,MATCH(E824,编号表!$C:$C,0))*10000+G824</f>
        <v>11335005</v>
      </c>
      <c r="C824" s="16" t="s">
        <v>612</v>
      </c>
      <c r="D824" s="16" t="s">
        <v>111</v>
      </c>
      <c r="E824" s="16" t="s">
        <v>342</v>
      </c>
      <c r="F824" s="35" t="s">
        <v>376</v>
      </c>
      <c r="G824" s="16">
        <v>5</v>
      </c>
      <c r="I824" s="16">
        <v>60</v>
      </c>
      <c r="J824" t="str">
        <f t="shared" si="9"/>
        <v>大类_神品金丹灵植臣</v>
      </c>
      <c r="K824" s="16" t="s">
        <v>337</v>
      </c>
      <c r="L824" s="16">
        <v>1</v>
      </c>
      <c r="M824" s="16" t="s">
        <v>369</v>
      </c>
      <c r="O824" s="16">
        <v>0</v>
      </c>
      <c r="P824" s="16" t="b">
        <v>1</v>
      </c>
      <c r="R824" s="16" t="b">
        <v>0</v>
      </c>
      <c r="S824" s="16">
        <v>1</v>
      </c>
      <c r="T824" s="16" t="s">
        <v>91</v>
      </c>
      <c r="U824" s="16">
        <v>999</v>
      </c>
      <c r="V824" s="16" t="s">
        <v>370</v>
      </c>
      <c r="W824" s="16">
        <v>31335005</v>
      </c>
      <c r="Y824" s="16" t="s">
        <v>746</v>
      </c>
      <c r="Z824" s="16" t="s">
        <v>393</v>
      </c>
      <c r="AA824" t="str" s="16">
        <v>击杀妖兽、探索秘境或遗迹可得；宗门暂不供应此品质。</v>
      </c>
      <c r="AB824" s="36">
        <v>11321005</v>
      </c>
      <c r="AC824" s="16" t="s">
        <v>374</v>
      </c>
      <c r="AD824" s="16">
        <v>40005</v>
      </c>
      <c r="AF824">
        <v>70005</v>
      </c>
      <c r="AH824">
        <v>9000</v>
      </c>
      <c r="AI824" s="32" t="s">
        <v>364</v>
      </c>
      <c r="AJ824" s="16" t="s">
        <v>369</v>
      </c>
      <c r="AK824" s="16" t="s">
        <v>342</v>
      </c>
    </row>
    <row r="825" spans="2:37">
      <c r="B825" s="16" t="n">
        <f>10000000+INDEX(编号表!$B:$B,MATCH(F825,编号表!$A:$A,0))*100000+INDEX(编号表!$F:$F,MATCH(D825,编号表!$E:$E,0))*1000+INDEX(编号表!$D:$D,MATCH(E825,编号表!$C:$C,0))*10000+G825</f>
        <v>11335006</v>
      </c>
      <c r="C825" s="16" t="s">
        <v>614</v>
      </c>
      <c r="D825" s="16" t="s">
        <v>111</v>
      </c>
      <c r="E825" s="16" t="s">
        <v>342</v>
      </c>
      <c r="F825" s="35" t="s">
        <v>376</v>
      </c>
      <c r="G825" s="16">
        <v>6</v>
      </c>
      <c r="I825" s="16">
        <v>60</v>
      </c>
      <c r="J825" t="str">
        <f t="shared" si="9"/>
        <v>大类_神品金丹灵植臣</v>
      </c>
      <c r="K825" s="16" t="s">
        <v>337</v>
      </c>
      <c r="L825" s="16">
        <v>1</v>
      </c>
      <c r="M825" s="16" t="s">
        <v>369</v>
      </c>
      <c r="O825" s="16">
        <v>0</v>
      </c>
      <c r="P825" s="16" t="b">
        <v>1</v>
      </c>
      <c r="R825" s="16" t="b">
        <v>0</v>
      </c>
      <c r="S825" s="16">
        <v>1</v>
      </c>
      <c r="T825" s="16" t="s">
        <v>91</v>
      </c>
      <c r="U825" s="16">
        <v>999</v>
      </c>
      <c r="V825" s="16" t="s">
        <v>370</v>
      </c>
      <c r="W825" s="16">
        <v>31335006</v>
      </c>
      <c r="Y825" s="16" t="s">
        <v>747</v>
      </c>
      <c r="Z825" s="16" t="s">
        <v>396</v>
      </c>
      <c r="AA825" t="str" s="16">
        <v>击杀妖兽、探索秘境或遗迹可得；宗门暂不供应此品质。</v>
      </c>
      <c r="AB825" s="36">
        <v>11321006</v>
      </c>
      <c r="AC825" s="16" t="s">
        <v>374</v>
      </c>
      <c r="AD825" s="16">
        <v>40005</v>
      </c>
      <c r="AF825">
        <v>70005</v>
      </c>
      <c r="AH825">
        <v>9000</v>
      </c>
      <c r="AI825" s="32" t="s">
        <v>364</v>
      </c>
      <c r="AJ825" s="16" t="s">
        <v>369</v>
      </c>
      <c r="AK825" s="16" t="s">
        <v>342</v>
      </c>
    </row>
    <row r="826" spans="2:37">
      <c r="B826" s="16" t="n">
        <f>10000000+INDEX(编号表!$B:$B,MATCH(F826,编号表!$A:$A,0))*100000+INDEX(编号表!$F:$F,MATCH(D826,编号表!$E:$E,0))*1000+INDEX(编号表!$D:$D,MATCH(E826,编号表!$C:$C,0))*10000+G826</f>
        <v>11335007</v>
      </c>
      <c r="C826" s="16" t="s">
        <v>616</v>
      </c>
      <c r="D826" s="16" t="s">
        <v>111</v>
      </c>
      <c r="E826" s="16" t="s">
        <v>342</v>
      </c>
      <c r="F826" s="35" t="s">
        <v>376</v>
      </c>
      <c r="G826" s="16">
        <v>7</v>
      </c>
      <c r="I826" s="16">
        <v>60</v>
      </c>
      <c r="J826" t="str">
        <f t="shared" si="9"/>
        <v>大类_神品金丹灵植臣</v>
      </c>
      <c r="K826" s="16" t="s">
        <v>337</v>
      </c>
      <c r="L826" s="16">
        <v>1</v>
      </c>
      <c r="M826" s="16" t="s">
        <v>369</v>
      </c>
      <c r="O826" s="16">
        <v>0</v>
      </c>
      <c r="P826" s="16" t="b">
        <v>1</v>
      </c>
      <c r="R826" s="16" t="b">
        <v>0</v>
      </c>
      <c r="S826" s="16">
        <v>1</v>
      </c>
      <c r="T826" s="16" t="s">
        <v>91</v>
      </c>
      <c r="U826" s="16">
        <v>999</v>
      </c>
      <c r="V826" s="16" t="s">
        <v>370</v>
      </c>
      <c r="W826" s="16">
        <v>31335007</v>
      </c>
      <c r="Y826" s="16" t="s">
        <v>748</v>
      </c>
      <c r="Z826" s="16" t="s">
        <v>399</v>
      </c>
      <c r="AA826" t="str" s="16">
        <v>击杀妖兽、探索秘境或遗迹可得；宗门暂不供应此品质。</v>
      </c>
      <c r="AB826" s="36">
        <v>11321007</v>
      </c>
      <c r="AC826" s="16" t="s">
        <v>374</v>
      </c>
      <c r="AD826" s="16">
        <v>40005</v>
      </c>
      <c r="AF826">
        <v>70005</v>
      </c>
      <c r="AH826">
        <v>9000</v>
      </c>
      <c r="AI826" s="32" t="s">
        <v>364</v>
      </c>
      <c r="AJ826" s="16" t="s">
        <v>369</v>
      </c>
      <c r="AK826" s="16" t="s">
        <v>342</v>
      </c>
    </row>
    <row r="827" spans="2:37">
      <c r="B827" s="16" t="n">
        <f>10000000+INDEX(编号表!$B:$B,MATCH(F827,编号表!$A:$A,0))*100000+INDEX(编号表!$F:$F,MATCH(D827,编号表!$E:$E,0))*1000+INDEX(编号表!$D:$D,MATCH(E827,编号表!$C:$C,0))*10000+G827</f>
        <v>11335008</v>
      </c>
      <c r="C827" s="16" t="s">
        <v>618</v>
      </c>
      <c r="D827" s="16" t="s">
        <v>111</v>
      </c>
      <c r="E827" s="16" t="s">
        <v>342</v>
      </c>
      <c r="F827" s="35" t="s">
        <v>376</v>
      </c>
      <c r="G827" s="16">
        <v>8</v>
      </c>
      <c r="I827" s="16">
        <v>60</v>
      </c>
      <c r="J827" t="str">
        <f t="shared" si="9"/>
        <v>大类_神品金丹灵植臣</v>
      </c>
      <c r="K827" s="16" t="s">
        <v>337</v>
      </c>
      <c r="L827" s="16">
        <v>1</v>
      </c>
      <c r="M827" s="16" t="s">
        <v>369</v>
      </c>
      <c r="O827" s="16">
        <v>0</v>
      </c>
      <c r="P827" s="16" t="b">
        <v>1</v>
      </c>
      <c r="R827" s="16" t="b">
        <v>0</v>
      </c>
      <c r="S827" s="16">
        <v>1</v>
      </c>
      <c r="T827" s="16" t="s">
        <v>91</v>
      </c>
      <c r="U827" s="16">
        <v>999</v>
      </c>
      <c r="V827" s="16" t="s">
        <v>370</v>
      </c>
      <c r="W827" s="16">
        <v>31335008</v>
      </c>
      <c r="Y827" s="16" t="s">
        <v>749</v>
      </c>
      <c r="Z827" s="16" t="s">
        <v>402</v>
      </c>
      <c r="AA827" t="str" s="16">
        <v>击杀妖兽、探索秘境或遗迹可得；宗门暂不供应此品质。</v>
      </c>
      <c r="AB827" s="36">
        <v>11321008</v>
      </c>
      <c r="AC827" s="16" t="s">
        <v>374</v>
      </c>
      <c r="AD827" s="16">
        <v>40005</v>
      </c>
      <c r="AF827">
        <v>70005</v>
      </c>
      <c r="AH827">
        <v>9000</v>
      </c>
      <c r="AI827" s="32" t="s">
        <v>364</v>
      </c>
      <c r="AJ827" s="16" t="s">
        <v>369</v>
      </c>
      <c r="AK827" s="16" t="s">
        <v>342</v>
      </c>
    </row>
    <row r="828" spans="2:37">
      <c r="B828" s="16" t="n">
        <f>10000000+INDEX(编号表!$B:$B,MATCH(F828,编号表!$A:$A,0))*100000+INDEX(编号表!$F:$F,MATCH(D828,编号表!$E:$E,0))*1000+INDEX(编号表!$D:$D,MATCH(E828,编号表!$C:$C,0))*10000+G828</f>
        <v>11335009</v>
      </c>
      <c r="C828" s="16" t="s">
        <v>620</v>
      </c>
      <c r="D828" s="16" t="s">
        <v>111</v>
      </c>
      <c r="E828" s="16" t="s">
        <v>342</v>
      </c>
      <c r="F828" s="35" t="s">
        <v>376</v>
      </c>
      <c r="G828" s="16">
        <v>9</v>
      </c>
      <c r="I828" s="16">
        <v>60</v>
      </c>
      <c r="J828" t="str">
        <f t="shared" si="9"/>
        <v>大类_神品金丹灵植臣</v>
      </c>
      <c r="K828" s="16" t="s">
        <v>337</v>
      </c>
      <c r="L828" s="16">
        <v>1</v>
      </c>
      <c r="M828" s="16" t="s">
        <v>369</v>
      </c>
      <c r="O828" s="16">
        <v>0</v>
      </c>
      <c r="P828" s="16" t="b">
        <v>1</v>
      </c>
      <c r="R828" s="16" t="b">
        <v>0</v>
      </c>
      <c r="S828" s="16">
        <v>1</v>
      </c>
      <c r="T828" s="16" t="s">
        <v>91</v>
      </c>
      <c r="U828" s="16">
        <v>999</v>
      </c>
      <c r="V828" s="16" t="s">
        <v>370</v>
      </c>
      <c r="W828" s="16">
        <v>31335009</v>
      </c>
      <c r="Y828" s="16" t="s">
        <v>750</v>
      </c>
      <c r="Z828" s="16" t="s">
        <v>405</v>
      </c>
      <c r="AA828" t="str" s="16">
        <v>击杀妖兽、探索秘境或遗迹可得；宗门暂不供应此品质。</v>
      </c>
      <c r="AB828" s="36">
        <v>11321009</v>
      </c>
      <c r="AC828" s="16" t="s">
        <v>374</v>
      </c>
      <c r="AD828" s="16">
        <v>40005</v>
      </c>
      <c r="AF828">
        <v>70005</v>
      </c>
      <c r="AH828">
        <v>9000</v>
      </c>
      <c r="AI828" s="32" t="s">
        <v>364</v>
      </c>
      <c r="AJ828" s="16" t="s">
        <v>369</v>
      </c>
      <c r="AK828" s="16" t="s">
        <v>342</v>
      </c>
    </row>
    <row r="829" spans="2:37">
      <c r="B829" s="16" t="n">
        <f>10000000+INDEX(编号表!$B:$B,MATCH(F829,编号表!$A:$A,0))*100000+INDEX(编号表!$F:$F,MATCH(D829,编号表!$E:$E,0))*1000+INDEX(编号表!$D:$D,MATCH(E829,编号表!$C:$C,0))*10000+G829</f>
        <v>11535000</v>
      </c>
      <c r="C829" s="16" t="s">
        <v>622</v>
      </c>
      <c r="D829" s="16" t="s">
        <v>111</v>
      </c>
      <c r="E829" s="16" t="s">
        <v>342</v>
      </c>
      <c r="F829" s="35" t="s">
        <v>407</v>
      </c>
      <c r="G829" s="16">
        <v>0</v>
      </c>
      <c r="I829" s="16">
        <v>60</v>
      </c>
      <c r="J829" t="str">
        <f t="shared" si="9"/>
        <v>大类_神品金丹灵植使</v>
      </c>
      <c r="K829" s="16" t="s">
        <v>337</v>
      </c>
      <c r="L829" s="16">
        <v>1</v>
      </c>
      <c r="M829" s="16" t="s">
        <v>369</v>
      </c>
      <c r="O829" s="16">
        <v>0</v>
      </c>
      <c r="P829" s="16" t="b">
        <v>1</v>
      </c>
      <c r="R829" s="16" t="b">
        <v>0</v>
      </c>
      <c r="S829" s="16">
        <v>1</v>
      </c>
      <c r="T829" s="16" t="s">
        <v>91</v>
      </c>
      <c r="U829" s="16">
        <v>999</v>
      </c>
      <c r="V829" s="16" t="s">
        <v>370</v>
      </c>
      <c r="W829" s="16">
        <v>31535000</v>
      </c>
      <c r="Y829" s="16" t="s">
        <v>751</v>
      </c>
      <c r="Z829" s="16" t="s">
        <v>409</v>
      </c>
      <c r="AA829" t="str" s="16">
        <v>击杀妖兽、探索秘境或遗迹可得；宗门暂不供应此品质。</v>
      </c>
      <c r="AB829" s="36">
        <v>11521000</v>
      </c>
      <c r="AC829" s="16" t="s">
        <v>374</v>
      </c>
      <c r="AD829" s="16">
        <v>40005</v>
      </c>
      <c r="AF829">
        <v>70005</v>
      </c>
      <c r="AH829">
        <v>9000</v>
      </c>
      <c r="AI829" s="32" t="s">
        <v>364</v>
      </c>
      <c r="AJ829" s="16" t="s">
        <v>369</v>
      </c>
      <c r="AK829" s="16" t="s">
        <v>342</v>
      </c>
    </row>
    <row r="830" spans="2:37">
      <c r="B830" s="16" t="n">
        <f>10000000+INDEX(编号表!$B:$B,MATCH(F830,编号表!$A:$A,0))*100000+INDEX(编号表!$F:$F,MATCH(D830,编号表!$E:$E,0))*1000+INDEX(编号表!$D:$D,MATCH(E830,编号表!$C:$C,0))*10000+G830</f>
        <v>11535001</v>
      </c>
      <c r="C830" s="16" t="s">
        <v>624</v>
      </c>
      <c r="D830" s="16" t="s">
        <v>111</v>
      </c>
      <c r="E830" s="16" t="s">
        <v>342</v>
      </c>
      <c r="F830" s="35" t="s">
        <v>407</v>
      </c>
      <c r="G830" s="16">
        <v>1</v>
      </c>
      <c r="I830" s="16">
        <v>60</v>
      </c>
      <c r="J830" t="str">
        <f t="shared" si="9"/>
        <v>大类_神品金丹灵植使</v>
      </c>
      <c r="K830" s="16" t="s">
        <v>337</v>
      </c>
      <c r="L830" s="16">
        <v>1</v>
      </c>
      <c r="M830" s="16" t="s">
        <v>369</v>
      </c>
      <c r="O830" s="16">
        <v>0</v>
      </c>
      <c r="P830" s="16" t="b">
        <v>1</v>
      </c>
      <c r="R830" s="16" t="b">
        <v>0</v>
      </c>
      <c r="S830" s="16">
        <v>1</v>
      </c>
      <c r="T830" s="16" t="s">
        <v>91</v>
      </c>
      <c r="U830" s="16">
        <v>999</v>
      </c>
      <c r="V830" s="16" t="s">
        <v>370</v>
      </c>
      <c r="W830" s="16">
        <v>31535001</v>
      </c>
      <c r="Y830" s="16" t="s">
        <v>752</v>
      </c>
      <c r="Z830" s="16" t="s">
        <v>412</v>
      </c>
      <c r="AA830" t="str" s="16">
        <v>击杀妖兽、探索秘境或遗迹可得；宗门暂不供应此品质。</v>
      </c>
      <c r="AB830" s="36">
        <v>11521001</v>
      </c>
      <c r="AC830" s="16" t="s">
        <v>374</v>
      </c>
      <c r="AD830" s="16">
        <v>40005</v>
      </c>
      <c r="AF830">
        <v>70005</v>
      </c>
      <c r="AH830">
        <v>9000</v>
      </c>
      <c r="AI830" s="32" t="s">
        <v>364</v>
      </c>
      <c r="AJ830" s="16" t="s">
        <v>369</v>
      </c>
      <c r="AK830" s="16" t="s">
        <v>342</v>
      </c>
    </row>
    <row r="831" spans="2:37">
      <c r="B831" s="16" t="n">
        <f>10000000+INDEX(编号表!$B:$B,MATCH(F831,编号表!$A:$A,0))*100000+INDEX(编号表!$F:$F,MATCH(D831,编号表!$E:$E,0))*1000+INDEX(编号表!$D:$D,MATCH(E831,编号表!$C:$C,0))*10000+G831</f>
        <v>11535002</v>
      </c>
      <c r="C831" s="16" t="s">
        <v>626</v>
      </c>
      <c r="D831" s="16" t="s">
        <v>111</v>
      </c>
      <c r="E831" s="16" t="s">
        <v>342</v>
      </c>
      <c r="F831" s="35" t="s">
        <v>407</v>
      </c>
      <c r="G831" s="16">
        <v>2</v>
      </c>
      <c r="I831" s="16">
        <v>60</v>
      </c>
      <c r="J831" t="str">
        <f t="shared" si="9"/>
        <v>大类_神品金丹灵植使</v>
      </c>
      <c r="K831" s="16" t="s">
        <v>337</v>
      </c>
      <c r="L831" s="16">
        <v>1</v>
      </c>
      <c r="M831" s="16" t="s">
        <v>369</v>
      </c>
      <c r="O831" s="16">
        <v>0</v>
      </c>
      <c r="P831" s="16" t="b">
        <v>1</v>
      </c>
      <c r="R831" s="16" t="b">
        <v>0</v>
      </c>
      <c r="S831" s="16">
        <v>1</v>
      </c>
      <c r="T831" s="16" t="s">
        <v>91</v>
      </c>
      <c r="U831" s="16">
        <v>999</v>
      </c>
      <c r="V831" s="16" t="s">
        <v>370</v>
      </c>
      <c r="W831" s="16">
        <v>31535002</v>
      </c>
      <c r="Y831" s="16" t="s">
        <v>753</v>
      </c>
      <c r="Z831" s="16" t="s">
        <v>415</v>
      </c>
      <c r="AA831" t="str" s="16">
        <v>击杀妖兽、探索秘境或遗迹可得；宗门暂不供应此品质。</v>
      </c>
      <c r="AB831" s="36">
        <v>11521002</v>
      </c>
      <c r="AC831" s="16" t="s">
        <v>374</v>
      </c>
      <c r="AD831" s="16">
        <v>40005</v>
      </c>
      <c r="AF831">
        <v>70005</v>
      </c>
      <c r="AH831">
        <v>9000</v>
      </c>
      <c r="AI831" s="32" t="s">
        <v>364</v>
      </c>
      <c r="AJ831" s="16" t="s">
        <v>369</v>
      </c>
      <c r="AK831" s="16" t="s">
        <v>342</v>
      </c>
    </row>
    <row r="832" spans="2:37">
      <c r="B832" s="16" t="n">
        <f>10000000+INDEX(编号表!$B:$B,MATCH(F832,编号表!$A:$A,0))*100000+INDEX(编号表!$F:$F,MATCH(D832,编号表!$E:$E,0))*1000+INDEX(编号表!$D:$D,MATCH(E832,编号表!$C:$C,0))*10000+G832</f>
        <v>11535003</v>
      </c>
      <c r="C832" s="16" t="s">
        <v>628</v>
      </c>
      <c r="D832" s="16" t="s">
        <v>111</v>
      </c>
      <c r="E832" s="16" t="s">
        <v>342</v>
      </c>
      <c r="F832" s="35" t="s">
        <v>407</v>
      </c>
      <c r="G832" s="16">
        <v>3</v>
      </c>
      <c r="I832" s="16">
        <v>60</v>
      </c>
      <c r="J832" t="str">
        <f t="shared" si="9"/>
        <v>大类_神品金丹灵植使</v>
      </c>
      <c r="K832" s="16" t="s">
        <v>337</v>
      </c>
      <c r="L832" s="16">
        <v>1</v>
      </c>
      <c r="M832" s="16" t="s">
        <v>369</v>
      </c>
      <c r="O832" s="16">
        <v>0</v>
      </c>
      <c r="P832" s="16" t="b">
        <v>1</v>
      </c>
      <c r="R832" s="16" t="b">
        <v>0</v>
      </c>
      <c r="S832" s="16">
        <v>1</v>
      </c>
      <c r="T832" s="16" t="s">
        <v>91</v>
      </c>
      <c r="U832" s="16">
        <v>999</v>
      </c>
      <c r="V832" s="16" t="s">
        <v>370</v>
      </c>
      <c r="W832" s="16">
        <v>31535003</v>
      </c>
      <c r="Y832" s="16" t="s">
        <v>754</v>
      </c>
      <c r="Z832" s="16" t="s">
        <v>418</v>
      </c>
      <c r="AA832" t="str" s="16">
        <v>击杀妖兽、探索秘境或遗迹可得；宗门暂不供应此品质。</v>
      </c>
      <c r="AB832" s="36">
        <v>11521003</v>
      </c>
      <c r="AC832" s="16" t="s">
        <v>374</v>
      </c>
      <c r="AD832" s="16">
        <v>40005</v>
      </c>
      <c r="AF832">
        <v>70005</v>
      </c>
      <c r="AH832">
        <v>9000</v>
      </c>
      <c r="AI832" s="32" t="s">
        <v>364</v>
      </c>
      <c r="AJ832" s="16" t="s">
        <v>369</v>
      </c>
      <c r="AK832" s="16" t="s">
        <v>342</v>
      </c>
    </row>
    <row r="833" spans="2:37">
      <c r="B833" s="16" t="n">
        <f>10000000+INDEX(编号表!$B:$B,MATCH(F833,编号表!$A:$A,0))*100000+INDEX(编号表!$F:$F,MATCH(D833,编号表!$E:$E,0))*1000+INDEX(编号表!$D:$D,MATCH(E833,编号表!$C:$C,0))*10000+G833</f>
        <v>11535004</v>
      </c>
      <c r="C833" s="16" t="s">
        <v>630</v>
      </c>
      <c r="D833" s="16" t="s">
        <v>111</v>
      </c>
      <c r="E833" s="16" t="s">
        <v>342</v>
      </c>
      <c r="F833" s="35" t="s">
        <v>407</v>
      </c>
      <c r="G833" s="16">
        <v>4</v>
      </c>
      <c r="I833" s="16">
        <v>60</v>
      </c>
      <c r="J833" t="str">
        <f t="shared" si="9"/>
        <v>大类_神品金丹灵植使</v>
      </c>
      <c r="K833" s="16" t="s">
        <v>337</v>
      </c>
      <c r="L833" s="16">
        <v>1</v>
      </c>
      <c r="M833" s="16" t="s">
        <v>369</v>
      </c>
      <c r="O833" s="16">
        <v>0</v>
      </c>
      <c r="P833" s="16" t="b">
        <v>1</v>
      </c>
      <c r="R833" s="16" t="b">
        <v>0</v>
      </c>
      <c r="S833" s="16">
        <v>1</v>
      </c>
      <c r="T833" s="16" t="s">
        <v>91</v>
      </c>
      <c r="U833" s="16">
        <v>999</v>
      </c>
      <c r="V833" s="16" t="s">
        <v>370</v>
      </c>
      <c r="W833" s="16">
        <v>31535004</v>
      </c>
      <c r="Y833" s="16" t="s">
        <v>755</v>
      </c>
      <c r="Z833" s="16" t="s">
        <v>421</v>
      </c>
      <c r="AA833" t="str" s="16">
        <v>击杀妖兽、探索秘境或遗迹可得；宗门暂不供应此品质。</v>
      </c>
      <c r="AB833" s="36">
        <v>11521004</v>
      </c>
      <c r="AC833" s="16" t="s">
        <v>374</v>
      </c>
      <c r="AD833" s="16">
        <v>40005</v>
      </c>
      <c r="AF833">
        <v>70005</v>
      </c>
      <c r="AH833">
        <v>9000</v>
      </c>
      <c r="AI833" s="32" t="s">
        <v>364</v>
      </c>
      <c r="AJ833" s="16" t="s">
        <v>369</v>
      </c>
      <c r="AK833" s="16" t="s">
        <v>342</v>
      </c>
    </row>
    <row r="834" spans="2:37">
      <c r="B834" s="16" t="n">
        <f>10000000+INDEX(编号表!$B:$B,MATCH(F834,编号表!$A:$A,0))*100000+INDEX(编号表!$F:$F,MATCH(D834,编号表!$E:$E,0))*1000+INDEX(编号表!$D:$D,MATCH(E834,编号表!$C:$C,0))*10000+G834</f>
        <v>11535005</v>
      </c>
      <c r="C834" s="16" t="s">
        <v>632</v>
      </c>
      <c r="D834" s="16" t="s">
        <v>111</v>
      </c>
      <c r="E834" s="16" t="s">
        <v>342</v>
      </c>
      <c r="F834" s="35" t="s">
        <v>407</v>
      </c>
      <c r="G834" s="16">
        <v>5</v>
      </c>
      <c r="I834" s="16">
        <v>60</v>
      </c>
      <c r="J834" t="str">
        <f t="shared" si="9"/>
        <v>大类_神品金丹灵植使</v>
      </c>
      <c r="K834" s="16" t="s">
        <v>337</v>
      </c>
      <c r="L834" s="16">
        <v>1</v>
      </c>
      <c r="M834" s="16" t="s">
        <v>369</v>
      </c>
      <c r="O834" s="16">
        <v>0</v>
      </c>
      <c r="P834" s="16" t="b">
        <v>1</v>
      </c>
      <c r="R834" s="16" t="b">
        <v>0</v>
      </c>
      <c r="S834" s="16">
        <v>1</v>
      </c>
      <c r="T834" s="16" t="s">
        <v>91</v>
      </c>
      <c r="U834" s="16">
        <v>999</v>
      </c>
      <c r="V834" s="16" t="s">
        <v>370</v>
      </c>
      <c r="W834" s="16">
        <v>31535005</v>
      </c>
      <c r="Y834" s="16" t="s">
        <v>756</v>
      </c>
      <c r="Z834" s="16" t="s">
        <v>424</v>
      </c>
      <c r="AA834" t="str" s="16">
        <v>击杀妖兽、探索秘境或遗迹可得；宗门暂不供应此品质。</v>
      </c>
      <c r="AB834" s="36">
        <v>11521005</v>
      </c>
      <c r="AC834" s="16" t="s">
        <v>374</v>
      </c>
      <c r="AD834" s="16">
        <v>40005</v>
      </c>
      <c r="AF834">
        <v>70005</v>
      </c>
      <c r="AH834">
        <v>9000</v>
      </c>
      <c r="AI834" s="32" t="s">
        <v>364</v>
      </c>
      <c r="AJ834" s="16" t="s">
        <v>369</v>
      </c>
      <c r="AK834" s="16" t="s">
        <v>342</v>
      </c>
    </row>
    <row r="835" spans="2:37">
      <c r="B835" s="16" t="n">
        <f>10000000+INDEX(编号表!$B:$B,MATCH(F835,编号表!$A:$A,0))*100000+INDEX(编号表!$F:$F,MATCH(D835,编号表!$E:$E,0))*1000+INDEX(编号表!$D:$D,MATCH(E835,编号表!$C:$C,0))*10000+G835</f>
        <v>11535006</v>
      </c>
      <c r="C835" s="16" t="s">
        <v>634</v>
      </c>
      <c r="D835" s="16" t="s">
        <v>111</v>
      </c>
      <c r="E835" s="16" t="s">
        <v>342</v>
      </c>
      <c r="F835" s="35" t="s">
        <v>407</v>
      </c>
      <c r="G835" s="16">
        <v>6</v>
      </c>
      <c r="I835" s="16">
        <v>60</v>
      </c>
      <c r="J835" t="str">
        <f t="shared" si="9"/>
        <v>大类_神品金丹灵植使</v>
      </c>
      <c r="K835" s="16" t="s">
        <v>337</v>
      </c>
      <c r="L835" s="16">
        <v>1</v>
      </c>
      <c r="M835" s="16" t="s">
        <v>369</v>
      </c>
      <c r="O835" s="16">
        <v>0</v>
      </c>
      <c r="P835" s="16" t="b">
        <v>1</v>
      </c>
      <c r="R835" s="16" t="b">
        <v>0</v>
      </c>
      <c r="S835" s="16">
        <v>1</v>
      </c>
      <c r="T835" s="16" t="s">
        <v>91</v>
      </c>
      <c r="U835" s="16">
        <v>999</v>
      </c>
      <c r="V835" s="16" t="s">
        <v>370</v>
      </c>
      <c r="W835" s="16">
        <v>31535006</v>
      </c>
      <c r="Y835" s="16" t="s">
        <v>757</v>
      </c>
      <c r="Z835" s="16" t="s">
        <v>427</v>
      </c>
      <c r="AA835" t="str" s="16">
        <v>击杀妖兽、探索秘境或遗迹可得；宗门暂不供应此品质。</v>
      </c>
      <c r="AB835" s="36">
        <v>11521006</v>
      </c>
      <c r="AC835" s="16" t="s">
        <v>374</v>
      </c>
      <c r="AD835" s="16">
        <v>40005</v>
      </c>
      <c r="AF835">
        <v>70005</v>
      </c>
      <c r="AH835">
        <v>9000</v>
      </c>
      <c r="AI835" s="32" t="s">
        <v>364</v>
      </c>
      <c r="AJ835" s="16" t="s">
        <v>369</v>
      </c>
      <c r="AK835" s="16" t="s">
        <v>342</v>
      </c>
    </row>
    <row r="836" spans="2:37">
      <c r="B836" s="16" t="n">
        <f>10000000+INDEX(编号表!$B:$B,MATCH(F836,编号表!$A:$A,0))*100000+INDEX(编号表!$F:$F,MATCH(D836,编号表!$E:$E,0))*1000+INDEX(编号表!$D:$D,MATCH(E836,编号表!$C:$C,0))*10000+G836</f>
        <v>11535007</v>
      </c>
      <c r="C836" s="16" t="s">
        <v>636</v>
      </c>
      <c r="D836" s="16" t="s">
        <v>111</v>
      </c>
      <c r="E836" s="16" t="s">
        <v>342</v>
      </c>
      <c r="F836" s="35" t="s">
        <v>407</v>
      </c>
      <c r="G836" s="16">
        <v>7</v>
      </c>
      <c r="I836" s="16">
        <v>60</v>
      </c>
      <c r="J836" t="str">
        <f t="shared" si="9"/>
        <v>大类_神品金丹灵植使</v>
      </c>
      <c r="K836" s="16" t="s">
        <v>337</v>
      </c>
      <c r="L836" s="16">
        <v>1</v>
      </c>
      <c r="M836" s="16" t="s">
        <v>369</v>
      </c>
      <c r="O836" s="16">
        <v>0</v>
      </c>
      <c r="P836" s="16" t="b">
        <v>1</v>
      </c>
      <c r="R836" s="16" t="b">
        <v>0</v>
      </c>
      <c r="S836" s="16">
        <v>1</v>
      </c>
      <c r="T836" s="16" t="s">
        <v>91</v>
      </c>
      <c r="U836" s="16">
        <v>999</v>
      </c>
      <c r="V836" s="16" t="s">
        <v>370</v>
      </c>
      <c r="W836" s="16">
        <v>31535007</v>
      </c>
      <c r="Y836" s="16" t="s">
        <v>758</v>
      </c>
      <c r="Z836" s="16" t="s">
        <v>430</v>
      </c>
      <c r="AA836" t="str" s="16">
        <v>击杀妖兽、探索秘境或遗迹可得；宗门暂不供应此品质。</v>
      </c>
      <c r="AB836" s="36">
        <v>11521007</v>
      </c>
      <c r="AC836" s="16" t="s">
        <v>374</v>
      </c>
      <c r="AD836" s="16">
        <v>40005</v>
      </c>
      <c r="AF836">
        <v>70005</v>
      </c>
      <c r="AH836">
        <v>9000</v>
      </c>
      <c r="AI836" s="32" t="s">
        <v>364</v>
      </c>
      <c r="AJ836" s="16" t="s">
        <v>369</v>
      </c>
      <c r="AK836" s="16" t="s">
        <v>342</v>
      </c>
    </row>
    <row r="837" spans="2:37">
      <c r="B837" s="16" t="n">
        <f>10000000+INDEX(编号表!$B:$B,MATCH(F837,编号表!$A:$A,0))*100000+INDEX(编号表!$F:$F,MATCH(D837,编号表!$E:$E,0))*1000+INDEX(编号表!$D:$D,MATCH(E837,编号表!$C:$C,0))*10000+G837</f>
        <v>11535008</v>
      </c>
      <c r="C837" s="16" t="s">
        <v>638</v>
      </c>
      <c r="D837" s="16" t="s">
        <v>111</v>
      </c>
      <c r="E837" s="16" t="s">
        <v>342</v>
      </c>
      <c r="F837" s="35" t="s">
        <v>407</v>
      </c>
      <c r="G837" s="16">
        <v>8</v>
      </c>
      <c r="I837" s="16">
        <v>60</v>
      </c>
      <c r="J837" t="str">
        <f t="shared" si="9"/>
        <v>大类_神品金丹灵植使</v>
      </c>
      <c r="K837" s="16" t="s">
        <v>337</v>
      </c>
      <c r="L837" s="16">
        <v>1</v>
      </c>
      <c r="M837" s="16" t="s">
        <v>369</v>
      </c>
      <c r="O837" s="16">
        <v>0</v>
      </c>
      <c r="P837" s="16" t="b">
        <v>1</v>
      </c>
      <c r="R837" s="16" t="b">
        <v>0</v>
      </c>
      <c r="S837" s="16">
        <v>1</v>
      </c>
      <c r="T837" s="16" t="s">
        <v>91</v>
      </c>
      <c r="U837" s="16">
        <v>999</v>
      </c>
      <c r="V837" s="16" t="s">
        <v>370</v>
      </c>
      <c r="W837" s="16">
        <v>31535008</v>
      </c>
      <c r="Y837" s="16" t="s">
        <v>759</v>
      </c>
      <c r="Z837" s="16" t="s">
        <v>433</v>
      </c>
      <c r="AA837" t="str" s="16">
        <v>击杀妖兽、探索秘境或遗迹可得；宗门暂不供应此品质。</v>
      </c>
      <c r="AB837" s="36">
        <v>11521008</v>
      </c>
      <c r="AC837" s="16" t="s">
        <v>374</v>
      </c>
      <c r="AD837" s="16">
        <v>40005</v>
      </c>
      <c r="AF837">
        <v>70005</v>
      </c>
      <c r="AH837">
        <v>9000</v>
      </c>
      <c r="AI837" s="32" t="s">
        <v>364</v>
      </c>
      <c r="AJ837" s="16" t="s">
        <v>369</v>
      </c>
      <c r="AK837" s="16" t="s">
        <v>342</v>
      </c>
    </row>
    <row r="838" spans="2:37">
      <c r="B838" s="16" t="n">
        <f>10000000+INDEX(编号表!$B:$B,MATCH(F838,编号表!$A:$A,0))*100000+INDEX(编号表!$F:$F,MATCH(D838,编号表!$E:$E,0))*1000+INDEX(编号表!$D:$D,MATCH(E838,编号表!$C:$C,0))*10000+G838</f>
        <v>11535009</v>
      </c>
      <c r="C838" s="16" t="s">
        <v>640</v>
      </c>
      <c r="D838" s="16" t="s">
        <v>111</v>
      </c>
      <c r="E838" s="16" t="s">
        <v>342</v>
      </c>
      <c r="F838" s="35" t="s">
        <v>407</v>
      </c>
      <c r="G838" s="16">
        <v>9</v>
      </c>
      <c r="I838" s="16">
        <v>60</v>
      </c>
      <c r="J838" t="str">
        <f t="shared" si="9"/>
        <v>大类_神品金丹灵植使</v>
      </c>
      <c r="K838" s="16" t="s">
        <v>337</v>
      </c>
      <c r="L838" s="16">
        <v>1</v>
      </c>
      <c r="M838" s="16" t="s">
        <v>369</v>
      </c>
      <c r="O838" s="16">
        <v>0</v>
      </c>
      <c r="P838" s="16" t="b">
        <v>1</v>
      </c>
      <c r="R838" s="16" t="b">
        <v>0</v>
      </c>
      <c r="S838" s="16">
        <v>1</v>
      </c>
      <c r="T838" s="16" t="s">
        <v>91</v>
      </c>
      <c r="U838" s="16">
        <v>999</v>
      </c>
      <c r="V838" s="16" t="s">
        <v>370</v>
      </c>
      <c r="W838" s="16">
        <v>31535009</v>
      </c>
      <c r="Y838" s="16" t="s">
        <v>760</v>
      </c>
      <c r="Z838" s="16" t="s">
        <v>436</v>
      </c>
      <c r="AA838" t="str" s="16">
        <v>击杀妖兽、探索秘境或遗迹可得；宗门暂不供应此品质。</v>
      </c>
      <c r="AB838" s="36">
        <v>11521009</v>
      </c>
      <c r="AC838" s="16" t="s">
        <v>374</v>
      </c>
      <c r="AD838" s="16">
        <v>40005</v>
      </c>
      <c r="AF838">
        <v>70005</v>
      </c>
      <c r="AH838">
        <v>9000</v>
      </c>
      <c r="AI838" s="32" t="s">
        <v>364</v>
      </c>
      <c r="AJ838" s="16" t="s">
        <v>369</v>
      </c>
      <c r="AK838" s="16" t="s">
        <v>342</v>
      </c>
    </row>
    <row r="839" spans="2:37">
      <c r="B839" s="16" t="n">
        <f>10000000+INDEX(编号表!$B:$B,MATCH(F839,编号表!$A:$A,0))*100000+INDEX(编号表!$F:$F,MATCH(D839,编号表!$E:$E,0))*1000+INDEX(编号表!$D:$D,MATCH(E839,编号表!$C:$C,0))*10000+G839</f>
        <v>11435000</v>
      </c>
      <c r="C839" s="16" t="s">
        <v>642</v>
      </c>
      <c r="D839" s="16" t="s">
        <v>111</v>
      </c>
      <c r="E839" s="16" t="s">
        <v>342</v>
      </c>
      <c r="F839" s="35" t="s">
        <v>438</v>
      </c>
      <c r="G839" s="16">
        <v>0</v>
      </c>
      <c r="I839" s="16">
        <v>60</v>
      </c>
      <c r="J839" t="str">
        <f t="shared" si="9"/>
        <v>大类_神品金丹灵植佐</v>
      </c>
      <c r="K839" s="16" t="s">
        <v>337</v>
      </c>
      <c r="L839" s="16">
        <v>1</v>
      </c>
      <c r="M839" s="16" t="s">
        <v>369</v>
      </c>
      <c r="O839" s="16">
        <v>0</v>
      </c>
      <c r="P839" s="16" t="b">
        <v>1</v>
      </c>
      <c r="R839" s="16" t="b">
        <v>0</v>
      </c>
      <c r="S839" s="16">
        <v>1</v>
      </c>
      <c r="T839" s="16" t="s">
        <v>91</v>
      </c>
      <c r="U839" s="16">
        <v>999</v>
      </c>
      <c r="V839" s="16" t="s">
        <v>370</v>
      </c>
      <c r="W839" s="16">
        <v>31435000</v>
      </c>
      <c r="Y839" s="16" t="s">
        <v>761</v>
      </c>
      <c r="Z839" s="16" t="s">
        <v>440</v>
      </c>
      <c r="AA839" t="str" s="16">
        <v>击杀妖兽、探索秘境或遗迹可得；宗门暂不供应此品质。</v>
      </c>
      <c r="AB839" s="36">
        <v>11421000</v>
      </c>
      <c r="AC839" s="16" t="s">
        <v>374</v>
      </c>
      <c r="AD839" s="16">
        <v>40005</v>
      </c>
      <c r="AF839">
        <v>70005</v>
      </c>
      <c r="AH839">
        <v>9000</v>
      </c>
      <c r="AI839" s="32" t="s">
        <v>364</v>
      </c>
      <c r="AJ839" s="16" t="s">
        <v>369</v>
      </c>
      <c r="AK839" s="16" t="s">
        <v>342</v>
      </c>
    </row>
    <row r="840" spans="2:37">
      <c r="B840" s="16" t="n">
        <f>10000000+INDEX(编号表!$B:$B,MATCH(F840,编号表!$A:$A,0))*100000+INDEX(编号表!$F:$F,MATCH(D840,编号表!$E:$E,0))*1000+INDEX(编号表!$D:$D,MATCH(E840,编号表!$C:$C,0))*10000+G840</f>
        <v>11435001</v>
      </c>
      <c r="C840" s="16" t="s">
        <v>644</v>
      </c>
      <c r="D840" s="16" t="s">
        <v>111</v>
      </c>
      <c r="E840" s="16" t="s">
        <v>342</v>
      </c>
      <c r="F840" s="35" t="s">
        <v>438</v>
      </c>
      <c r="G840" s="16">
        <v>1</v>
      </c>
      <c r="I840" s="16">
        <v>60</v>
      </c>
      <c r="J840" t="str">
        <f t="shared" si="9"/>
        <v>大类_神品金丹灵植佐</v>
      </c>
      <c r="K840" s="16" t="s">
        <v>337</v>
      </c>
      <c r="L840" s="16">
        <v>1</v>
      </c>
      <c r="M840" s="16" t="s">
        <v>369</v>
      </c>
      <c r="O840" s="16">
        <v>0</v>
      </c>
      <c r="P840" s="16" t="b">
        <v>1</v>
      </c>
      <c r="R840" s="16" t="b">
        <v>0</v>
      </c>
      <c r="S840" s="16">
        <v>1</v>
      </c>
      <c r="T840" s="16" t="s">
        <v>91</v>
      </c>
      <c r="U840" s="16">
        <v>999</v>
      </c>
      <c r="V840" s="16" t="s">
        <v>370</v>
      </c>
      <c r="W840" s="16">
        <v>31435001</v>
      </c>
      <c r="Y840" s="16" t="s">
        <v>762</v>
      </c>
      <c r="Z840" s="16" t="s">
        <v>443</v>
      </c>
      <c r="AA840" t="str" s="16">
        <v>击杀妖兽、探索秘境或遗迹可得；宗门暂不供应此品质。</v>
      </c>
      <c r="AB840" s="36">
        <v>11421001</v>
      </c>
      <c r="AC840" s="16" t="s">
        <v>374</v>
      </c>
      <c r="AD840" s="16">
        <v>40005</v>
      </c>
      <c r="AF840">
        <v>70005</v>
      </c>
      <c r="AH840">
        <v>9000</v>
      </c>
      <c r="AI840" s="32" t="s">
        <v>364</v>
      </c>
      <c r="AJ840" s="16" t="s">
        <v>369</v>
      </c>
      <c r="AK840" s="16" t="s">
        <v>342</v>
      </c>
    </row>
    <row r="841" spans="2:37">
      <c r="B841" s="16" t="n">
        <f>10000000+INDEX(编号表!$B:$B,MATCH(F841,编号表!$A:$A,0))*100000+INDEX(编号表!$F:$F,MATCH(D841,编号表!$E:$E,0))*1000+INDEX(编号表!$D:$D,MATCH(E841,编号表!$C:$C,0))*10000+G841</f>
        <v>11435002</v>
      </c>
      <c r="C841" s="16" t="s">
        <v>646</v>
      </c>
      <c r="D841" s="16" t="s">
        <v>111</v>
      </c>
      <c r="E841" s="16" t="s">
        <v>342</v>
      </c>
      <c r="F841" s="35" t="s">
        <v>438</v>
      </c>
      <c r="G841" s="16">
        <v>2</v>
      </c>
      <c r="I841" s="16">
        <v>60</v>
      </c>
      <c r="J841" t="str">
        <f t="shared" si="9"/>
        <v>大类_神品金丹灵植佐</v>
      </c>
      <c r="K841" s="16" t="s">
        <v>337</v>
      </c>
      <c r="L841" s="16">
        <v>1</v>
      </c>
      <c r="M841" s="16" t="s">
        <v>369</v>
      </c>
      <c r="O841" s="16">
        <v>0</v>
      </c>
      <c r="P841" s="16" t="b">
        <v>1</v>
      </c>
      <c r="R841" s="16" t="b">
        <v>0</v>
      </c>
      <c r="S841" s="16">
        <v>1</v>
      </c>
      <c r="T841" s="16" t="s">
        <v>91</v>
      </c>
      <c r="U841" s="16">
        <v>999</v>
      </c>
      <c r="V841" s="16" t="s">
        <v>370</v>
      </c>
      <c r="W841" s="16">
        <v>31435002</v>
      </c>
      <c r="Y841" s="16" t="s">
        <v>763</v>
      </c>
      <c r="Z841" s="16" t="s">
        <v>446</v>
      </c>
      <c r="AA841" t="str" s="16">
        <v>击杀妖兽、探索秘境或遗迹可得；宗门暂不供应此品质。</v>
      </c>
      <c r="AB841" s="36">
        <v>11421002</v>
      </c>
      <c r="AC841" s="16" t="s">
        <v>374</v>
      </c>
      <c r="AD841" s="16">
        <v>40005</v>
      </c>
      <c r="AF841">
        <v>70005</v>
      </c>
      <c r="AH841">
        <v>9000</v>
      </c>
      <c r="AI841" s="32" t="s">
        <v>364</v>
      </c>
      <c r="AJ841" s="16" t="s">
        <v>369</v>
      </c>
      <c r="AK841" s="16" t="s">
        <v>342</v>
      </c>
    </row>
    <row r="842" spans="2:37">
      <c r="B842" s="16" t="n">
        <f>10000000+INDEX(编号表!$B:$B,MATCH(F842,编号表!$A:$A,0))*100000+INDEX(编号表!$F:$F,MATCH(D842,编号表!$E:$E,0))*1000+INDEX(编号表!$D:$D,MATCH(E842,编号表!$C:$C,0))*10000+G842</f>
        <v>11435003</v>
      </c>
      <c r="C842" s="16" t="s">
        <v>648</v>
      </c>
      <c r="D842" s="16" t="s">
        <v>111</v>
      </c>
      <c r="E842" s="16" t="s">
        <v>342</v>
      </c>
      <c r="F842" s="35" t="s">
        <v>438</v>
      </c>
      <c r="G842" s="16">
        <v>3</v>
      </c>
      <c r="I842" s="16">
        <v>60</v>
      </c>
      <c r="J842" t="str">
        <f t="shared" si="9"/>
        <v>大类_神品金丹灵植佐</v>
      </c>
      <c r="K842" s="16" t="s">
        <v>337</v>
      </c>
      <c r="L842" s="16">
        <v>1</v>
      </c>
      <c r="M842" s="16" t="s">
        <v>369</v>
      </c>
      <c r="O842" s="16">
        <v>0</v>
      </c>
      <c r="P842" s="16" t="b">
        <v>1</v>
      </c>
      <c r="R842" s="16" t="b">
        <v>0</v>
      </c>
      <c r="S842" s="16">
        <v>1</v>
      </c>
      <c r="T842" s="16" t="s">
        <v>91</v>
      </c>
      <c r="U842" s="16">
        <v>999</v>
      </c>
      <c r="V842" s="16" t="s">
        <v>370</v>
      </c>
      <c r="W842" s="16">
        <v>31435003</v>
      </c>
      <c r="Y842" s="16" t="s">
        <v>764</v>
      </c>
      <c r="Z842" s="16" t="s">
        <v>449</v>
      </c>
      <c r="AA842" t="str" s="16">
        <v>击杀妖兽、探索秘境或遗迹可得；宗门暂不供应此品质。</v>
      </c>
      <c r="AB842" s="36">
        <v>11421003</v>
      </c>
      <c r="AC842" s="16" t="s">
        <v>374</v>
      </c>
      <c r="AD842" s="16">
        <v>40005</v>
      </c>
      <c r="AF842">
        <v>70005</v>
      </c>
      <c r="AH842">
        <v>9000</v>
      </c>
      <c r="AI842" s="32" t="s">
        <v>364</v>
      </c>
      <c r="AJ842" s="16" t="s">
        <v>369</v>
      </c>
      <c r="AK842" s="16" t="s">
        <v>342</v>
      </c>
    </row>
    <row r="843" spans="2:37">
      <c r="B843" s="16" t="n">
        <f>10000000+INDEX(编号表!$B:$B,MATCH(F843,编号表!$A:$A,0))*100000+INDEX(编号表!$F:$F,MATCH(D843,编号表!$E:$E,0))*1000+INDEX(编号表!$D:$D,MATCH(E843,编号表!$C:$C,0))*10000+G843</f>
        <v>11635000</v>
      </c>
      <c r="C843" s="16" t="s">
        <v>650</v>
      </c>
      <c r="D843" s="16" t="s">
        <v>111</v>
      </c>
      <c r="E843" s="16" t="s">
        <v>342</v>
      </c>
      <c r="F843" s="35" t="s">
        <v>451</v>
      </c>
      <c r="G843" s="16">
        <v>0</v>
      </c>
      <c r="I843" s="16">
        <v>60</v>
      </c>
      <c r="J843" t="str">
        <f t="shared" si="9"/>
        <v>大类_神品金丹灵植丹头</v>
      </c>
      <c r="K843" s="16" t="s">
        <v>337</v>
      </c>
      <c r="L843" s="16">
        <v>1</v>
      </c>
      <c r="M843" s="16" t="s">
        <v>369</v>
      </c>
      <c r="O843" s="16">
        <v>0</v>
      </c>
      <c r="P843" s="16" t="b">
        <v>1</v>
      </c>
      <c r="R843" s="16" t="b">
        <v>0</v>
      </c>
      <c r="S843" s="16">
        <v>1</v>
      </c>
      <c r="T843" s="16" t="s">
        <v>91</v>
      </c>
      <c r="U843" s="16">
        <v>999</v>
      </c>
      <c r="V843" s="16" t="s">
        <v>370</v>
      </c>
      <c r="W843" s="16">
        <v>31635000</v>
      </c>
      <c r="Y843" s="16" t="s">
        <v>765</v>
      </c>
      <c r="Z843" s="16" t="s">
        <v>453</v>
      </c>
      <c r="AA843" t="str" s="16">
        <v>击杀妖兽、探索秘境或遗迹可得；宗门暂不供应此品质。</v>
      </c>
      <c r="AB843" s="36">
        <v>11621000</v>
      </c>
      <c r="AC843" s="16" t="s">
        <v>374</v>
      </c>
      <c r="AD843" s="16">
        <v>40005</v>
      </c>
      <c r="AF843">
        <v>70005</v>
      </c>
      <c r="AH843">
        <v>18000</v>
      </c>
      <c r="AI843" s="32" t="s">
        <v>364</v>
      </c>
      <c r="AJ843" s="16" t="s">
        <v>369</v>
      </c>
      <c r="AK843" s="16" t="s">
        <v>342</v>
      </c>
    </row>
    <row r="844" spans="2:37">
      <c r="B844" s="16" t="n">
        <f>10000000+INDEX(编号表!$B:$B,MATCH(F844,编号表!$A:$A,0))*100000+INDEX(编号表!$F:$F,MATCH(D844,编号表!$E:$E,0))*1000+INDEX(编号表!$D:$D,MATCH(E844,编号表!$C:$C,0))*10000+G844</f>
        <v>11635001</v>
      </c>
      <c r="C844" s="16" t="s">
        <v>652</v>
      </c>
      <c r="D844" s="16" t="s">
        <v>111</v>
      </c>
      <c r="E844" s="16" t="s">
        <v>342</v>
      </c>
      <c r="F844" s="35" t="s">
        <v>451</v>
      </c>
      <c r="G844" s="16">
        <v>1</v>
      </c>
      <c r="I844" s="16">
        <v>60</v>
      </c>
      <c r="J844" t="str">
        <f t="shared" si="9"/>
        <v>大类_神品金丹灵植丹头</v>
      </c>
      <c r="K844" s="16" t="s">
        <v>337</v>
      </c>
      <c r="L844" s="16">
        <v>1</v>
      </c>
      <c r="M844" s="16" t="s">
        <v>369</v>
      </c>
      <c r="O844" s="16">
        <v>0</v>
      </c>
      <c r="P844" s="16" t="b">
        <v>1</v>
      </c>
      <c r="R844" s="16" t="b">
        <v>0</v>
      </c>
      <c r="S844" s="16">
        <v>1</v>
      </c>
      <c r="T844" s="16" t="s">
        <v>91</v>
      </c>
      <c r="U844" s="16">
        <v>999</v>
      </c>
      <c r="V844" s="16" t="s">
        <v>370</v>
      </c>
      <c r="W844" s="16">
        <v>31635001</v>
      </c>
      <c r="Y844" s="16" t="s">
        <v>766</v>
      </c>
      <c r="Z844" s="16" t="s">
        <v>456</v>
      </c>
      <c r="AA844" t="str" s="16">
        <v>击杀妖兽、探索秘境或遗迹可得；宗门暂不供应此品质。</v>
      </c>
      <c r="AB844" s="36">
        <v>11621001</v>
      </c>
      <c r="AC844" s="16" t="s">
        <v>374</v>
      </c>
      <c r="AD844" s="16">
        <v>40005</v>
      </c>
      <c r="AF844">
        <v>70005</v>
      </c>
      <c r="AH844">
        <v>18000</v>
      </c>
      <c r="AI844" s="32" t="s">
        <v>364</v>
      </c>
      <c r="AJ844" s="16" t="s">
        <v>369</v>
      </c>
      <c r="AK844" s="16" t="s">
        <v>342</v>
      </c>
    </row>
    <row r="845" spans="2:37">
      <c r="B845" s="16" t="n">
        <f>10000000+INDEX(编号表!$B:$B,MATCH(F845,编号表!$A:$A,0))*100000+INDEX(编号表!$F:$F,MATCH(D845,编号表!$E:$E,0))*1000+INDEX(编号表!$D:$D,MATCH(E845,编号表!$C:$C,0))*10000+G845</f>
        <v>11635002</v>
      </c>
      <c r="C845" s="16" t="s">
        <v>654</v>
      </c>
      <c r="D845" s="16" t="s">
        <v>111</v>
      </c>
      <c r="E845" s="16" t="s">
        <v>342</v>
      </c>
      <c r="F845" s="35" t="s">
        <v>451</v>
      </c>
      <c r="G845" s="16">
        <v>2</v>
      </c>
      <c r="I845" s="16">
        <v>60</v>
      </c>
      <c r="J845" t="str">
        <f t="shared" si="9"/>
        <v>大类_神品金丹灵植丹头</v>
      </c>
      <c r="K845" s="16" t="s">
        <v>337</v>
      </c>
      <c r="L845" s="16">
        <v>1</v>
      </c>
      <c r="M845" s="16" t="s">
        <v>369</v>
      </c>
      <c r="O845" s="16">
        <v>0</v>
      </c>
      <c r="P845" s="16" t="b">
        <v>1</v>
      </c>
      <c r="R845" s="16" t="b">
        <v>0</v>
      </c>
      <c r="S845" s="16">
        <v>1</v>
      </c>
      <c r="T845" s="16" t="s">
        <v>91</v>
      </c>
      <c r="U845" s="16">
        <v>999</v>
      </c>
      <c r="V845" s="16" t="s">
        <v>370</v>
      </c>
      <c r="W845" s="16">
        <v>31635002</v>
      </c>
      <c r="Y845" s="16" t="s">
        <v>767</v>
      </c>
      <c r="Z845" s="16" t="s">
        <v>459</v>
      </c>
      <c r="AA845" t="str" s="16">
        <v>击杀妖兽、探索秘境或遗迹可得；宗门暂不供应此品质。</v>
      </c>
      <c r="AB845" s="36">
        <v>11621002</v>
      </c>
      <c r="AC845" s="16" t="s">
        <v>374</v>
      </c>
      <c r="AD845" s="16">
        <v>40005</v>
      </c>
      <c r="AF845">
        <v>70005</v>
      </c>
      <c r="AH845">
        <v>18000</v>
      </c>
      <c r="AI845" s="32" t="s">
        <v>364</v>
      </c>
      <c r="AJ845" s="16" t="s">
        <v>369</v>
      </c>
      <c r="AK845" s="16" t="s">
        <v>342</v>
      </c>
    </row>
    <row r="846" spans="2:37">
      <c r="B846" s="16" t="n">
        <f>10000000+INDEX(编号表!$B:$B,MATCH(F846,编号表!$A:$A,0))*100000+INDEX(编号表!$F:$F,MATCH(D846,编号表!$E:$E,0))*1000+INDEX(编号表!$D:$D,MATCH(E846,编号表!$C:$C,0))*10000+G846</f>
        <v>11236000</v>
      </c>
      <c r="C846" s="16" t="s">
        <v>600</v>
      </c>
      <c r="D846" s="16" t="s">
        <v>114</v>
      </c>
      <c r="E846" s="16" t="s">
        <v>342</v>
      </c>
      <c r="F846" s="35" t="s">
        <v>368</v>
      </c>
      <c r="G846" s="16">
        <v>0</v>
      </c>
      <c r="I846" s="16">
        <v>60</v>
      </c>
      <c r="J846" t="str">
        <f t="shared" si="9"/>
        <v>大类_道品金丹灵植君</v>
      </c>
      <c r="K846" s="16" t="s">
        <v>337</v>
      </c>
      <c r="L846" s="16">
        <v>1</v>
      </c>
      <c r="M846" s="16" t="s">
        <v>369</v>
      </c>
      <c r="O846" s="16">
        <v>0</v>
      </c>
      <c r="P846" s="16" t="b">
        <v>1</v>
      </c>
      <c r="R846" s="16" t="b">
        <v>0</v>
      </c>
      <c r="S846" s="16">
        <v>1</v>
      </c>
      <c r="T846" s="16" t="s">
        <v>91</v>
      </c>
      <c r="U846" s="16">
        <v>999</v>
      </c>
      <c r="V846" s="16" t="s">
        <v>370</v>
      </c>
      <c r="W846" s="16">
        <v>31236000</v>
      </c>
      <c r="Y846" s="16" t="s">
        <v>768</v>
      </c>
      <c r="Z846" s="16" t="s">
        <v>372</v>
      </c>
      <c r="AA846" t="str" s="16">
        <v>击杀妖兽、探索秘境或遗迹可得；宗门暂不供应此品质。</v>
      </c>
      <c r="AB846" s="36">
        <v>11221000</v>
      </c>
      <c r="AC846" s="16" t="s">
        <v>374</v>
      </c>
      <c r="AD846" s="16">
        <v>40006</v>
      </c>
      <c r="AF846">
        <v>70006</v>
      </c>
      <c r="AH846">
        <v>189000</v>
      </c>
      <c r="AI846" s="32" t="s">
        <v>364</v>
      </c>
      <c r="AJ846" s="16" t="s">
        <v>369</v>
      </c>
      <c r="AK846" s="16" t="s">
        <v>342</v>
      </c>
    </row>
    <row r="847" spans="2:37">
      <c r="B847" s="16" t="n">
        <f>10000000+INDEX(编号表!$B:$B,MATCH(F847,编号表!$A:$A,0))*100000+INDEX(编号表!$F:$F,MATCH(D847,编号表!$E:$E,0))*1000+INDEX(编号表!$D:$D,MATCH(E847,编号表!$C:$C,0))*10000+G847</f>
        <v>11336000</v>
      </c>
      <c r="C847" s="16" t="s">
        <v>602</v>
      </c>
      <c r="D847" s="16" t="s">
        <v>114</v>
      </c>
      <c r="E847" s="16" t="s">
        <v>342</v>
      </c>
      <c r="F847" s="35" t="s">
        <v>376</v>
      </c>
      <c r="G847" s="16">
        <v>0</v>
      </c>
      <c r="I847" s="16">
        <v>60</v>
      </c>
      <c r="J847" t="str">
        <f t="shared" si="9"/>
        <v>大类_道品金丹灵植臣</v>
      </c>
      <c r="K847" s="16" t="s">
        <v>337</v>
      </c>
      <c r="L847" s="16">
        <v>1</v>
      </c>
      <c r="M847" s="16" t="s">
        <v>369</v>
      </c>
      <c r="O847" s="16">
        <v>0</v>
      </c>
      <c r="P847" s="16" t="b">
        <v>1</v>
      </c>
      <c r="R847" s="16" t="b">
        <v>0</v>
      </c>
      <c r="S847" s="16">
        <v>1</v>
      </c>
      <c r="T847" s="16" t="s">
        <v>91</v>
      </c>
      <c r="U847" s="16">
        <v>999</v>
      </c>
      <c r="V847" s="16" t="s">
        <v>370</v>
      </c>
      <c r="W847" s="16">
        <v>31336000</v>
      </c>
      <c r="Y847" s="16" t="s">
        <v>769</v>
      </c>
      <c r="Z847" s="16" t="s">
        <v>378</v>
      </c>
      <c r="AA847" t="str" s="16">
        <v>击杀妖兽、探索秘境或遗迹可得；宗门暂不供应此品质。</v>
      </c>
      <c r="AB847" s="36">
        <v>11321000</v>
      </c>
      <c r="AC847" s="16" t="s">
        <v>374</v>
      </c>
      <c r="AD847" s="16">
        <v>40006</v>
      </c>
      <c r="AF847">
        <v>70006</v>
      </c>
      <c r="AH847">
        <v>63000</v>
      </c>
      <c r="AI847" s="32" t="s">
        <v>364</v>
      </c>
      <c r="AJ847" s="16" t="s">
        <v>369</v>
      </c>
      <c r="AK847" s="16" t="s">
        <v>342</v>
      </c>
    </row>
    <row r="848" spans="2:37">
      <c r="B848" s="16" t="n">
        <f>10000000+INDEX(编号表!$B:$B,MATCH(F848,编号表!$A:$A,0))*100000+INDEX(编号表!$F:$F,MATCH(D848,编号表!$E:$E,0))*1000+INDEX(编号表!$D:$D,MATCH(E848,编号表!$C:$C,0))*10000+G848</f>
        <v>11336001</v>
      </c>
      <c r="C848" s="16" t="s">
        <v>604</v>
      </c>
      <c r="D848" s="16" t="s">
        <v>114</v>
      </c>
      <c r="E848" s="16" t="s">
        <v>342</v>
      </c>
      <c r="F848" s="35" t="s">
        <v>376</v>
      </c>
      <c r="G848" s="16">
        <v>1</v>
      </c>
      <c r="I848" s="16">
        <v>60</v>
      </c>
      <c r="J848" t="str">
        <f t="shared" si="9"/>
        <v>大类_道品金丹灵植臣</v>
      </c>
      <c r="K848" s="16" t="s">
        <v>337</v>
      </c>
      <c r="L848" s="16">
        <v>1</v>
      </c>
      <c r="M848" s="16" t="s">
        <v>369</v>
      </c>
      <c r="O848" s="16">
        <v>0</v>
      </c>
      <c r="P848" s="16" t="b">
        <v>1</v>
      </c>
      <c r="R848" s="16" t="b">
        <v>0</v>
      </c>
      <c r="S848" s="16">
        <v>1</v>
      </c>
      <c r="T848" s="16" t="s">
        <v>91</v>
      </c>
      <c r="U848" s="16">
        <v>999</v>
      </c>
      <c r="V848" s="16" t="s">
        <v>370</v>
      </c>
      <c r="W848" s="16">
        <v>31336001</v>
      </c>
      <c r="Y848" s="16" t="s">
        <v>770</v>
      </c>
      <c r="Z848" s="16" t="s">
        <v>381</v>
      </c>
      <c r="AA848" t="str" s="16">
        <v>击杀妖兽、探索秘境或遗迹可得；宗门暂不供应此品质。</v>
      </c>
      <c r="AB848" s="36">
        <v>11321001</v>
      </c>
      <c r="AC848" s="16" t="s">
        <v>374</v>
      </c>
      <c r="AD848" s="16">
        <v>40006</v>
      </c>
      <c r="AF848">
        <v>70006</v>
      </c>
      <c r="AH848">
        <v>63000</v>
      </c>
      <c r="AI848" s="32" t="s">
        <v>364</v>
      </c>
      <c r="AJ848" s="16" t="s">
        <v>369</v>
      </c>
      <c r="AK848" s="16" t="s">
        <v>342</v>
      </c>
    </row>
    <row r="849" spans="2:37">
      <c r="B849" s="16" t="n">
        <f>10000000+INDEX(编号表!$B:$B,MATCH(F849,编号表!$A:$A,0))*100000+INDEX(编号表!$F:$F,MATCH(D849,编号表!$E:$E,0))*1000+INDEX(编号表!$D:$D,MATCH(E849,编号表!$C:$C,0))*10000+G849</f>
        <v>11336002</v>
      </c>
      <c r="C849" s="16" t="s">
        <v>606</v>
      </c>
      <c r="D849" s="16" t="s">
        <v>114</v>
      </c>
      <c r="E849" s="16" t="s">
        <v>342</v>
      </c>
      <c r="F849" s="35" t="s">
        <v>376</v>
      </c>
      <c r="G849" s="16">
        <v>2</v>
      </c>
      <c r="I849" s="16">
        <v>60</v>
      </c>
      <c r="J849" t="str">
        <f t="shared" si="9"/>
        <v>大类_道品金丹灵植臣</v>
      </c>
      <c r="K849" s="16" t="s">
        <v>337</v>
      </c>
      <c r="L849" s="16">
        <v>1</v>
      </c>
      <c r="M849" s="16" t="s">
        <v>369</v>
      </c>
      <c r="O849" s="16">
        <v>0</v>
      </c>
      <c r="P849" s="16" t="b">
        <v>1</v>
      </c>
      <c r="R849" s="16" t="b">
        <v>0</v>
      </c>
      <c r="S849" s="16">
        <v>1</v>
      </c>
      <c r="T849" s="16" t="s">
        <v>91</v>
      </c>
      <c r="U849" s="16">
        <v>999</v>
      </c>
      <c r="V849" s="16" t="s">
        <v>370</v>
      </c>
      <c r="W849" s="16">
        <v>31336002</v>
      </c>
      <c r="Y849" s="16" t="s">
        <v>771</v>
      </c>
      <c r="Z849" s="16" t="s">
        <v>384</v>
      </c>
      <c r="AA849" t="str" s="16">
        <v>击杀妖兽、探索秘境或遗迹可得；宗门暂不供应此品质。</v>
      </c>
      <c r="AB849" s="36">
        <v>11321002</v>
      </c>
      <c r="AC849" s="16" t="s">
        <v>374</v>
      </c>
      <c r="AD849" s="16">
        <v>40006</v>
      </c>
      <c r="AF849">
        <v>70006</v>
      </c>
      <c r="AH849">
        <v>63000</v>
      </c>
      <c r="AI849" s="32" t="s">
        <v>364</v>
      </c>
      <c r="AJ849" s="16" t="s">
        <v>369</v>
      </c>
      <c r="AK849" s="16" t="s">
        <v>342</v>
      </c>
    </row>
    <row r="850" spans="2:37">
      <c r="B850" s="16" t="n">
        <f>10000000+INDEX(编号表!$B:$B,MATCH(F850,编号表!$A:$A,0))*100000+INDEX(编号表!$F:$F,MATCH(D850,编号表!$E:$E,0))*1000+INDEX(编号表!$D:$D,MATCH(E850,编号表!$C:$C,0))*10000+G850</f>
        <v>11336003</v>
      </c>
      <c r="C850" s="16" t="s">
        <v>608</v>
      </c>
      <c r="D850" s="16" t="s">
        <v>114</v>
      </c>
      <c r="E850" s="16" t="s">
        <v>342</v>
      </c>
      <c r="F850" s="35" t="s">
        <v>376</v>
      </c>
      <c r="G850" s="16">
        <v>3</v>
      </c>
      <c r="I850" s="16">
        <v>60</v>
      </c>
      <c r="J850" t="str">
        <f t="shared" si="9"/>
        <v>大类_道品金丹灵植臣</v>
      </c>
      <c r="K850" s="16" t="s">
        <v>337</v>
      </c>
      <c r="L850" s="16">
        <v>1</v>
      </c>
      <c r="M850" s="16" t="s">
        <v>369</v>
      </c>
      <c r="O850" s="16">
        <v>0</v>
      </c>
      <c r="P850" s="16" t="b">
        <v>1</v>
      </c>
      <c r="R850" s="16" t="b">
        <v>0</v>
      </c>
      <c r="S850" s="16">
        <v>1</v>
      </c>
      <c r="T850" s="16" t="s">
        <v>91</v>
      </c>
      <c r="U850" s="16">
        <v>999</v>
      </c>
      <c r="V850" s="16" t="s">
        <v>370</v>
      </c>
      <c r="W850" s="16">
        <v>31336003</v>
      </c>
      <c r="Y850" s="16" t="s">
        <v>772</v>
      </c>
      <c r="Z850" s="16" t="s">
        <v>387</v>
      </c>
      <c r="AA850" t="str" s="16">
        <v>击杀妖兽、探索秘境或遗迹可得；宗门暂不供应此品质。</v>
      </c>
      <c r="AB850" s="36">
        <v>11321003</v>
      </c>
      <c r="AC850" s="16" t="s">
        <v>374</v>
      </c>
      <c r="AD850" s="16">
        <v>40006</v>
      </c>
      <c r="AF850">
        <v>70006</v>
      </c>
      <c r="AH850">
        <v>63000</v>
      </c>
      <c r="AI850" s="32" t="s">
        <v>364</v>
      </c>
      <c r="AJ850" s="16" t="s">
        <v>369</v>
      </c>
      <c r="AK850" s="16" t="s">
        <v>342</v>
      </c>
    </row>
    <row r="851" spans="2:37">
      <c r="B851" s="16" t="n">
        <f>10000000+INDEX(编号表!$B:$B,MATCH(F851,编号表!$A:$A,0))*100000+INDEX(编号表!$F:$F,MATCH(D851,编号表!$E:$E,0))*1000+INDEX(编号表!$D:$D,MATCH(E851,编号表!$C:$C,0))*10000+G851</f>
        <v>11336004</v>
      </c>
      <c r="C851" s="16" t="s">
        <v>610</v>
      </c>
      <c r="D851" s="16" t="s">
        <v>114</v>
      </c>
      <c r="E851" s="16" t="s">
        <v>342</v>
      </c>
      <c r="F851" s="35" t="s">
        <v>376</v>
      </c>
      <c r="G851" s="16">
        <v>4</v>
      </c>
      <c r="I851" s="16">
        <v>60</v>
      </c>
      <c r="J851" t="str">
        <f t="shared" si="9"/>
        <v>大类_道品金丹灵植臣</v>
      </c>
      <c r="K851" s="16" t="s">
        <v>337</v>
      </c>
      <c r="L851" s="16">
        <v>1</v>
      </c>
      <c r="M851" s="16" t="s">
        <v>369</v>
      </c>
      <c r="O851" s="16">
        <v>0</v>
      </c>
      <c r="P851" s="16" t="b">
        <v>1</v>
      </c>
      <c r="R851" s="16" t="b">
        <v>0</v>
      </c>
      <c r="S851" s="16">
        <v>1</v>
      </c>
      <c r="T851" s="16" t="s">
        <v>91</v>
      </c>
      <c r="U851" s="16">
        <v>999</v>
      </c>
      <c r="V851" s="16" t="s">
        <v>370</v>
      </c>
      <c r="W851" s="16">
        <v>31336004</v>
      </c>
      <c r="Y851" s="16" t="s">
        <v>773</v>
      </c>
      <c r="Z851" s="16" t="s">
        <v>390</v>
      </c>
      <c r="AA851" t="str" s="16">
        <v>击杀妖兽、探索秘境或遗迹可得；宗门暂不供应此品质。</v>
      </c>
      <c r="AB851" s="36">
        <v>11321004</v>
      </c>
      <c r="AC851" s="16" t="s">
        <v>374</v>
      </c>
      <c r="AD851" s="16">
        <v>40006</v>
      </c>
      <c r="AF851">
        <v>70006</v>
      </c>
      <c r="AH851">
        <v>63000</v>
      </c>
      <c r="AI851" s="32" t="s">
        <v>364</v>
      </c>
      <c r="AJ851" s="16" t="s">
        <v>369</v>
      </c>
      <c r="AK851" s="16" t="s">
        <v>342</v>
      </c>
    </row>
    <row r="852" spans="2:37">
      <c r="B852" s="16" t="n">
        <f>10000000+INDEX(编号表!$B:$B,MATCH(F852,编号表!$A:$A,0))*100000+INDEX(编号表!$F:$F,MATCH(D852,编号表!$E:$E,0))*1000+INDEX(编号表!$D:$D,MATCH(E852,编号表!$C:$C,0))*10000+G852</f>
        <v>11336005</v>
      </c>
      <c r="C852" s="16" t="s">
        <v>612</v>
      </c>
      <c r="D852" s="16" t="s">
        <v>114</v>
      </c>
      <c r="E852" s="16" t="s">
        <v>342</v>
      </c>
      <c r="F852" s="35" t="s">
        <v>376</v>
      </c>
      <c r="G852" s="16">
        <v>5</v>
      </c>
      <c r="I852" s="16">
        <v>60</v>
      </c>
      <c r="J852" t="str">
        <f t="shared" si="9"/>
        <v>大类_道品金丹灵植臣</v>
      </c>
      <c r="K852" s="16" t="s">
        <v>337</v>
      </c>
      <c r="L852" s="16">
        <v>1</v>
      </c>
      <c r="M852" s="16" t="s">
        <v>369</v>
      </c>
      <c r="O852" s="16">
        <v>0</v>
      </c>
      <c r="P852" s="16" t="b">
        <v>1</v>
      </c>
      <c r="R852" s="16" t="b">
        <v>0</v>
      </c>
      <c r="S852" s="16">
        <v>1</v>
      </c>
      <c r="T852" s="16" t="s">
        <v>91</v>
      </c>
      <c r="U852" s="16">
        <v>999</v>
      </c>
      <c r="V852" s="16" t="s">
        <v>370</v>
      </c>
      <c r="W852" s="16">
        <v>31336005</v>
      </c>
      <c r="Y852" s="16" t="s">
        <v>774</v>
      </c>
      <c r="Z852" s="16" t="s">
        <v>393</v>
      </c>
      <c r="AA852" t="str" s="16">
        <v>击杀妖兽、探索秘境或遗迹可得；宗门暂不供应此品质。</v>
      </c>
      <c r="AB852" s="36">
        <v>11321005</v>
      </c>
      <c r="AC852" s="16" t="s">
        <v>374</v>
      </c>
      <c r="AD852" s="16">
        <v>40006</v>
      </c>
      <c r="AF852">
        <v>70006</v>
      </c>
      <c r="AH852">
        <v>63000</v>
      </c>
      <c r="AI852" s="32" t="s">
        <v>364</v>
      </c>
      <c r="AJ852" s="16" t="s">
        <v>369</v>
      </c>
      <c r="AK852" s="16" t="s">
        <v>342</v>
      </c>
    </row>
    <row r="853" spans="2:37">
      <c r="B853" s="16" t="n">
        <f>10000000+INDEX(编号表!$B:$B,MATCH(F853,编号表!$A:$A,0))*100000+INDEX(编号表!$F:$F,MATCH(D853,编号表!$E:$E,0))*1000+INDEX(编号表!$D:$D,MATCH(E853,编号表!$C:$C,0))*10000+G853</f>
        <v>11336006</v>
      </c>
      <c r="C853" s="16" t="s">
        <v>614</v>
      </c>
      <c r="D853" s="16" t="s">
        <v>114</v>
      </c>
      <c r="E853" s="16" t="s">
        <v>342</v>
      </c>
      <c r="F853" s="35" t="s">
        <v>376</v>
      </c>
      <c r="G853" s="16">
        <v>6</v>
      </c>
      <c r="I853" s="16">
        <v>60</v>
      </c>
      <c r="J853" t="str">
        <f t="shared" si="9"/>
        <v>大类_道品金丹灵植臣</v>
      </c>
      <c r="K853" s="16" t="s">
        <v>337</v>
      </c>
      <c r="L853" s="16">
        <v>1</v>
      </c>
      <c r="M853" s="16" t="s">
        <v>369</v>
      </c>
      <c r="O853" s="16">
        <v>0</v>
      </c>
      <c r="P853" s="16" t="b">
        <v>1</v>
      </c>
      <c r="R853" s="16" t="b">
        <v>0</v>
      </c>
      <c r="S853" s="16">
        <v>1</v>
      </c>
      <c r="T853" s="16" t="s">
        <v>91</v>
      </c>
      <c r="U853" s="16">
        <v>999</v>
      </c>
      <c r="V853" s="16" t="s">
        <v>370</v>
      </c>
      <c r="W853" s="16">
        <v>31336006</v>
      </c>
      <c r="Y853" s="16" t="s">
        <v>775</v>
      </c>
      <c r="Z853" s="16" t="s">
        <v>396</v>
      </c>
      <c r="AA853" t="str" s="16">
        <v>击杀妖兽、探索秘境或遗迹可得；宗门暂不供应此品质。</v>
      </c>
      <c r="AB853" s="36">
        <v>11321006</v>
      </c>
      <c r="AC853" s="16" t="s">
        <v>374</v>
      </c>
      <c r="AD853" s="16">
        <v>40006</v>
      </c>
      <c r="AF853">
        <v>70006</v>
      </c>
      <c r="AH853">
        <v>63000</v>
      </c>
      <c r="AI853" s="32" t="s">
        <v>364</v>
      </c>
      <c r="AJ853" s="16" t="s">
        <v>369</v>
      </c>
      <c r="AK853" s="16" t="s">
        <v>342</v>
      </c>
    </row>
    <row r="854" spans="2:37">
      <c r="B854" s="16" t="n">
        <f>10000000+INDEX(编号表!$B:$B,MATCH(F854,编号表!$A:$A,0))*100000+INDEX(编号表!$F:$F,MATCH(D854,编号表!$E:$E,0))*1000+INDEX(编号表!$D:$D,MATCH(E854,编号表!$C:$C,0))*10000+G854</f>
        <v>11336007</v>
      </c>
      <c r="C854" s="16" t="s">
        <v>616</v>
      </c>
      <c r="D854" s="16" t="s">
        <v>114</v>
      </c>
      <c r="E854" s="16" t="s">
        <v>342</v>
      </c>
      <c r="F854" s="35" t="s">
        <v>376</v>
      </c>
      <c r="G854" s="16">
        <v>7</v>
      </c>
      <c r="I854" s="16">
        <v>60</v>
      </c>
      <c r="J854" t="str">
        <f t="shared" si="9"/>
        <v>大类_道品金丹灵植臣</v>
      </c>
      <c r="K854" s="16" t="s">
        <v>337</v>
      </c>
      <c r="L854" s="16">
        <v>1</v>
      </c>
      <c r="M854" s="16" t="s">
        <v>369</v>
      </c>
      <c r="O854" s="16">
        <v>0</v>
      </c>
      <c r="P854" s="16" t="b">
        <v>1</v>
      </c>
      <c r="R854" s="16" t="b">
        <v>0</v>
      </c>
      <c r="S854" s="16">
        <v>1</v>
      </c>
      <c r="T854" s="16" t="s">
        <v>91</v>
      </c>
      <c r="U854" s="16">
        <v>999</v>
      </c>
      <c r="V854" s="16" t="s">
        <v>370</v>
      </c>
      <c r="W854" s="16">
        <v>31336007</v>
      </c>
      <c r="Y854" s="16" t="s">
        <v>776</v>
      </c>
      <c r="Z854" s="16" t="s">
        <v>399</v>
      </c>
      <c r="AA854" t="str" s="16">
        <v>击杀妖兽、探索秘境或遗迹可得；宗门暂不供应此品质。</v>
      </c>
      <c r="AB854" s="36">
        <v>11321007</v>
      </c>
      <c r="AC854" s="16" t="s">
        <v>374</v>
      </c>
      <c r="AD854" s="16">
        <v>40006</v>
      </c>
      <c r="AF854">
        <v>70006</v>
      </c>
      <c r="AH854">
        <v>63000</v>
      </c>
      <c r="AI854" s="32" t="s">
        <v>364</v>
      </c>
      <c r="AJ854" s="16" t="s">
        <v>369</v>
      </c>
      <c r="AK854" s="16" t="s">
        <v>342</v>
      </c>
    </row>
    <row r="855" spans="2:37">
      <c r="B855" s="16" t="n">
        <f>10000000+INDEX(编号表!$B:$B,MATCH(F855,编号表!$A:$A,0))*100000+INDEX(编号表!$F:$F,MATCH(D855,编号表!$E:$E,0))*1000+INDEX(编号表!$D:$D,MATCH(E855,编号表!$C:$C,0))*10000+G855</f>
        <v>11336008</v>
      </c>
      <c r="C855" s="16" t="s">
        <v>618</v>
      </c>
      <c r="D855" s="16" t="s">
        <v>114</v>
      </c>
      <c r="E855" s="16" t="s">
        <v>342</v>
      </c>
      <c r="F855" s="35" t="s">
        <v>376</v>
      </c>
      <c r="G855" s="16">
        <v>8</v>
      </c>
      <c r="I855" s="16">
        <v>60</v>
      </c>
      <c r="J855" t="str">
        <f t="shared" si="9"/>
        <v>大类_道品金丹灵植臣</v>
      </c>
      <c r="K855" s="16" t="s">
        <v>337</v>
      </c>
      <c r="L855" s="16">
        <v>1</v>
      </c>
      <c r="M855" s="16" t="s">
        <v>369</v>
      </c>
      <c r="O855" s="16">
        <v>0</v>
      </c>
      <c r="P855" s="16" t="b">
        <v>1</v>
      </c>
      <c r="R855" s="16" t="b">
        <v>0</v>
      </c>
      <c r="S855" s="16">
        <v>1</v>
      </c>
      <c r="T855" s="16" t="s">
        <v>91</v>
      </c>
      <c r="U855" s="16">
        <v>999</v>
      </c>
      <c r="V855" s="16" t="s">
        <v>370</v>
      </c>
      <c r="W855" s="16">
        <v>31336008</v>
      </c>
      <c r="Y855" s="16" t="s">
        <v>777</v>
      </c>
      <c r="Z855" s="16" t="s">
        <v>402</v>
      </c>
      <c r="AA855" t="str" s="16">
        <v>击杀妖兽、探索秘境或遗迹可得；宗门暂不供应此品质。</v>
      </c>
      <c r="AB855" s="36">
        <v>11321008</v>
      </c>
      <c r="AC855" s="16" t="s">
        <v>374</v>
      </c>
      <c r="AD855" s="16">
        <v>40006</v>
      </c>
      <c r="AF855">
        <v>70006</v>
      </c>
      <c r="AH855">
        <v>63000</v>
      </c>
      <c r="AI855" s="32" t="s">
        <v>364</v>
      </c>
      <c r="AJ855" s="16" t="s">
        <v>369</v>
      </c>
      <c r="AK855" s="16" t="s">
        <v>342</v>
      </c>
    </row>
    <row r="856" spans="2:37">
      <c r="B856" s="16" t="n">
        <f>10000000+INDEX(编号表!$B:$B,MATCH(F856,编号表!$A:$A,0))*100000+INDEX(编号表!$F:$F,MATCH(D856,编号表!$E:$E,0))*1000+INDEX(编号表!$D:$D,MATCH(E856,编号表!$C:$C,0))*10000+G856</f>
        <v>11336009</v>
      </c>
      <c r="C856" s="16" t="s">
        <v>620</v>
      </c>
      <c r="D856" s="16" t="s">
        <v>114</v>
      </c>
      <c r="E856" s="16" t="s">
        <v>342</v>
      </c>
      <c r="F856" s="35" t="s">
        <v>376</v>
      </c>
      <c r="G856" s="16">
        <v>9</v>
      </c>
      <c r="I856" s="16">
        <v>60</v>
      </c>
      <c r="J856" t="str">
        <f t="shared" si="9"/>
        <v>大类_道品金丹灵植臣</v>
      </c>
      <c r="K856" s="16" t="s">
        <v>337</v>
      </c>
      <c r="L856" s="16">
        <v>1</v>
      </c>
      <c r="M856" s="16" t="s">
        <v>369</v>
      </c>
      <c r="O856" s="16">
        <v>0</v>
      </c>
      <c r="P856" s="16" t="b">
        <v>1</v>
      </c>
      <c r="R856" s="16" t="b">
        <v>0</v>
      </c>
      <c r="S856" s="16">
        <v>1</v>
      </c>
      <c r="T856" s="16" t="s">
        <v>91</v>
      </c>
      <c r="U856" s="16">
        <v>999</v>
      </c>
      <c r="V856" s="16" t="s">
        <v>370</v>
      </c>
      <c r="W856" s="16">
        <v>31336009</v>
      </c>
      <c r="Y856" s="16" t="s">
        <v>778</v>
      </c>
      <c r="Z856" s="16" t="s">
        <v>405</v>
      </c>
      <c r="AA856" t="str" s="16">
        <v>击杀妖兽、探索秘境或遗迹可得；宗门暂不供应此品质。</v>
      </c>
      <c r="AB856" s="36">
        <v>11321009</v>
      </c>
      <c r="AC856" s="16" t="s">
        <v>374</v>
      </c>
      <c r="AD856" s="16">
        <v>40006</v>
      </c>
      <c r="AF856">
        <v>70006</v>
      </c>
      <c r="AH856">
        <v>63000</v>
      </c>
      <c r="AI856" s="32" t="s">
        <v>364</v>
      </c>
      <c r="AJ856" s="16" t="s">
        <v>369</v>
      </c>
      <c r="AK856" s="16" t="s">
        <v>342</v>
      </c>
    </row>
    <row r="857" spans="2:37">
      <c r="B857" s="16" t="n">
        <f>10000000+INDEX(编号表!$B:$B,MATCH(F857,编号表!$A:$A,0))*100000+INDEX(编号表!$F:$F,MATCH(D857,编号表!$E:$E,0))*1000+INDEX(编号表!$D:$D,MATCH(E857,编号表!$C:$C,0))*10000+G857</f>
        <v>11536000</v>
      </c>
      <c r="C857" s="16" t="s">
        <v>622</v>
      </c>
      <c r="D857" s="16" t="s">
        <v>114</v>
      </c>
      <c r="E857" s="16" t="s">
        <v>342</v>
      </c>
      <c r="F857" s="35" t="s">
        <v>407</v>
      </c>
      <c r="G857" s="16">
        <v>0</v>
      </c>
      <c r="I857" s="16">
        <v>60</v>
      </c>
      <c r="J857" t="str">
        <f t="shared" si="9"/>
        <v>大类_道品金丹灵植使</v>
      </c>
      <c r="K857" s="16" t="s">
        <v>337</v>
      </c>
      <c r="L857" s="16">
        <v>1</v>
      </c>
      <c r="M857" s="16" t="s">
        <v>369</v>
      </c>
      <c r="O857" s="16">
        <v>0</v>
      </c>
      <c r="P857" s="16" t="b">
        <v>1</v>
      </c>
      <c r="R857" s="16" t="b">
        <v>0</v>
      </c>
      <c r="S857" s="16">
        <v>1</v>
      </c>
      <c r="T857" s="16" t="s">
        <v>91</v>
      </c>
      <c r="U857" s="16">
        <v>999</v>
      </c>
      <c r="V857" s="16" t="s">
        <v>370</v>
      </c>
      <c r="W857" s="16">
        <v>31536000</v>
      </c>
      <c r="Y857" s="16" t="s">
        <v>779</v>
      </c>
      <c r="Z857" s="16" t="s">
        <v>409</v>
      </c>
      <c r="AA857" t="str" s="16">
        <v>击杀妖兽、探索秘境或遗迹可得；宗门暂不供应此品质。</v>
      </c>
      <c r="AB857" s="36">
        <v>11521000</v>
      </c>
      <c r="AC857" s="16" t="s">
        <v>374</v>
      </c>
      <c r="AD857" s="16">
        <v>40006</v>
      </c>
      <c r="AF857">
        <v>70006</v>
      </c>
      <c r="AH857">
        <v>63000</v>
      </c>
      <c r="AI857" s="32" t="s">
        <v>364</v>
      </c>
      <c r="AJ857" s="16" t="s">
        <v>369</v>
      </c>
      <c r="AK857" s="16" t="s">
        <v>342</v>
      </c>
    </row>
    <row r="858" spans="2:37">
      <c r="B858" s="16" t="n">
        <f>10000000+INDEX(编号表!$B:$B,MATCH(F858,编号表!$A:$A,0))*100000+INDEX(编号表!$F:$F,MATCH(D858,编号表!$E:$E,0))*1000+INDEX(编号表!$D:$D,MATCH(E858,编号表!$C:$C,0))*10000+G858</f>
        <v>11536001</v>
      </c>
      <c r="C858" s="16" t="s">
        <v>624</v>
      </c>
      <c r="D858" s="16" t="s">
        <v>114</v>
      </c>
      <c r="E858" s="16" t="s">
        <v>342</v>
      </c>
      <c r="F858" s="35" t="s">
        <v>407</v>
      </c>
      <c r="G858" s="16">
        <v>1</v>
      </c>
      <c r="I858" s="16">
        <v>60</v>
      </c>
      <c r="J858" t="str">
        <f t="shared" si="9"/>
        <v>大类_道品金丹灵植使</v>
      </c>
      <c r="K858" s="16" t="s">
        <v>337</v>
      </c>
      <c r="L858" s="16">
        <v>1</v>
      </c>
      <c r="M858" s="16" t="s">
        <v>369</v>
      </c>
      <c r="O858" s="16">
        <v>0</v>
      </c>
      <c r="P858" s="16" t="b">
        <v>1</v>
      </c>
      <c r="R858" s="16" t="b">
        <v>0</v>
      </c>
      <c r="S858" s="16">
        <v>1</v>
      </c>
      <c r="T858" s="16" t="s">
        <v>91</v>
      </c>
      <c r="U858" s="16">
        <v>999</v>
      </c>
      <c r="V858" s="16" t="s">
        <v>370</v>
      </c>
      <c r="W858" s="16">
        <v>31536001</v>
      </c>
      <c r="Y858" s="16" t="s">
        <v>780</v>
      </c>
      <c r="Z858" s="16" t="s">
        <v>412</v>
      </c>
      <c r="AA858" t="str" s="16">
        <v>击杀妖兽、探索秘境或遗迹可得；宗门暂不供应此品质。</v>
      </c>
      <c r="AB858" s="36">
        <v>11521001</v>
      </c>
      <c r="AC858" s="16" t="s">
        <v>374</v>
      </c>
      <c r="AD858" s="16">
        <v>40006</v>
      </c>
      <c r="AF858">
        <v>70006</v>
      </c>
      <c r="AH858">
        <v>63000</v>
      </c>
      <c r="AI858" s="32" t="s">
        <v>364</v>
      </c>
      <c r="AJ858" s="16" t="s">
        <v>369</v>
      </c>
      <c r="AK858" s="16" t="s">
        <v>342</v>
      </c>
    </row>
    <row r="859" spans="2:37">
      <c r="B859" s="16" t="n">
        <f>10000000+INDEX(编号表!$B:$B,MATCH(F859,编号表!$A:$A,0))*100000+INDEX(编号表!$F:$F,MATCH(D859,编号表!$E:$E,0))*1000+INDEX(编号表!$D:$D,MATCH(E859,编号表!$C:$C,0))*10000+G859</f>
        <v>11536002</v>
      </c>
      <c r="C859" s="16" t="s">
        <v>626</v>
      </c>
      <c r="D859" s="16" t="s">
        <v>114</v>
      </c>
      <c r="E859" s="16" t="s">
        <v>342</v>
      </c>
      <c r="F859" s="35" t="s">
        <v>407</v>
      </c>
      <c r="G859" s="16">
        <v>2</v>
      </c>
      <c r="I859" s="16">
        <v>60</v>
      </c>
      <c r="J859" t="str">
        <f t="shared" si="9"/>
        <v>大类_道品金丹灵植使</v>
      </c>
      <c r="K859" s="16" t="s">
        <v>337</v>
      </c>
      <c r="L859" s="16">
        <v>1</v>
      </c>
      <c r="M859" s="16" t="s">
        <v>369</v>
      </c>
      <c r="O859" s="16">
        <v>0</v>
      </c>
      <c r="P859" s="16" t="b">
        <v>1</v>
      </c>
      <c r="R859" s="16" t="b">
        <v>0</v>
      </c>
      <c r="S859" s="16">
        <v>1</v>
      </c>
      <c r="T859" s="16" t="s">
        <v>91</v>
      </c>
      <c r="U859" s="16">
        <v>999</v>
      </c>
      <c r="V859" s="16" t="s">
        <v>370</v>
      </c>
      <c r="W859" s="16">
        <v>31536002</v>
      </c>
      <c r="Y859" s="16" t="s">
        <v>781</v>
      </c>
      <c r="Z859" s="16" t="s">
        <v>415</v>
      </c>
      <c r="AA859" t="str" s="16">
        <v>击杀妖兽、探索秘境或遗迹可得；宗门暂不供应此品质。</v>
      </c>
      <c r="AB859" s="36">
        <v>11521002</v>
      </c>
      <c r="AC859" s="16" t="s">
        <v>374</v>
      </c>
      <c r="AD859" s="16">
        <v>40006</v>
      </c>
      <c r="AF859">
        <v>70006</v>
      </c>
      <c r="AH859">
        <v>63000</v>
      </c>
      <c r="AI859" s="32" t="s">
        <v>364</v>
      </c>
      <c r="AJ859" s="16" t="s">
        <v>369</v>
      </c>
      <c r="AK859" s="16" t="s">
        <v>342</v>
      </c>
    </row>
    <row r="860" spans="2:37">
      <c r="B860" s="16" t="n">
        <f>10000000+INDEX(编号表!$B:$B,MATCH(F860,编号表!$A:$A,0))*100000+INDEX(编号表!$F:$F,MATCH(D860,编号表!$E:$E,0))*1000+INDEX(编号表!$D:$D,MATCH(E860,编号表!$C:$C,0))*10000+G860</f>
        <v>11536003</v>
      </c>
      <c r="C860" s="16" t="s">
        <v>628</v>
      </c>
      <c r="D860" s="16" t="s">
        <v>114</v>
      </c>
      <c r="E860" s="16" t="s">
        <v>342</v>
      </c>
      <c r="F860" s="35" t="s">
        <v>407</v>
      </c>
      <c r="G860" s="16">
        <v>3</v>
      </c>
      <c r="I860" s="16">
        <v>60</v>
      </c>
      <c r="J860" t="str">
        <f t="shared" si="9"/>
        <v>大类_道品金丹灵植使</v>
      </c>
      <c r="K860" s="16" t="s">
        <v>337</v>
      </c>
      <c r="L860" s="16">
        <v>1</v>
      </c>
      <c r="M860" s="16" t="s">
        <v>369</v>
      </c>
      <c r="O860" s="16">
        <v>0</v>
      </c>
      <c r="P860" s="16" t="b">
        <v>1</v>
      </c>
      <c r="R860" s="16" t="b">
        <v>0</v>
      </c>
      <c r="S860" s="16">
        <v>1</v>
      </c>
      <c r="T860" s="16" t="s">
        <v>91</v>
      </c>
      <c r="U860" s="16">
        <v>999</v>
      </c>
      <c r="V860" s="16" t="s">
        <v>370</v>
      </c>
      <c r="W860" s="16">
        <v>31536003</v>
      </c>
      <c r="Y860" s="16" t="s">
        <v>782</v>
      </c>
      <c r="Z860" s="16" t="s">
        <v>418</v>
      </c>
      <c r="AA860" t="str" s="16">
        <v>击杀妖兽、探索秘境或遗迹可得；宗门暂不供应此品质。</v>
      </c>
      <c r="AB860" s="36">
        <v>11521003</v>
      </c>
      <c r="AC860" s="16" t="s">
        <v>374</v>
      </c>
      <c r="AD860" s="16">
        <v>40006</v>
      </c>
      <c r="AF860">
        <v>70006</v>
      </c>
      <c r="AH860">
        <v>63000</v>
      </c>
      <c r="AI860" s="32" t="s">
        <v>364</v>
      </c>
      <c r="AJ860" s="16" t="s">
        <v>369</v>
      </c>
      <c r="AK860" s="16" t="s">
        <v>342</v>
      </c>
    </row>
    <row r="861" spans="2:37">
      <c r="B861" s="16" t="n">
        <f>10000000+INDEX(编号表!$B:$B,MATCH(F861,编号表!$A:$A,0))*100000+INDEX(编号表!$F:$F,MATCH(D861,编号表!$E:$E,0))*1000+INDEX(编号表!$D:$D,MATCH(E861,编号表!$C:$C,0))*10000+G861</f>
        <v>11536004</v>
      </c>
      <c r="C861" s="16" t="s">
        <v>630</v>
      </c>
      <c r="D861" s="16" t="s">
        <v>114</v>
      </c>
      <c r="E861" s="16" t="s">
        <v>342</v>
      </c>
      <c r="F861" s="35" t="s">
        <v>407</v>
      </c>
      <c r="G861" s="16">
        <v>4</v>
      </c>
      <c r="I861" s="16">
        <v>60</v>
      </c>
      <c r="J861" t="str">
        <f t="shared" si="9"/>
        <v>大类_道品金丹灵植使</v>
      </c>
      <c r="K861" s="16" t="s">
        <v>337</v>
      </c>
      <c r="L861" s="16">
        <v>1</v>
      </c>
      <c r="M861" s="16" t="s">
        <v>369</v>
      </c>
      <c r="O861" s="16">
        <v>0</v>
      </c>
      <c r="P861" s="16" t="b">
        <v>1</v>
      </c>
      <c r="R861" s="16" t="b">
        <v>0</v>
      </c>
      <c r="S861" s="16">
        <v>1</v>
      </c>
      <c r="T861" s="16" t="s">
        <v>91</v>
      </c>
      <c r="U861" s="16">
        <v>999</v>
      </c>
      <c r="V861" s="16" t="s">
        <v>370</v>
      </c>
      <c r="W861" s="16">
        <v>31536004</v>
      </c>
      <c r="Y861" s="16" t="s">
        <v>783</v>
      </c>
      <c r="Z861" s="16" t="s">
        <v>421</v>
      </c>
      <c r="AA861" t="str" s="16">
        <v>击杀妖兽、探索秘境或遗迹可得；宗门暂不供应此品质。</v>
      </c>
      <c r="AB861" s="36">
        <v>11521004</v>
      </c>
      <c r="AC861" s="16" t="s">
        <v>374</v>
      </c>
      <c r="AD861" s="16">
        <v>40006</v>
      </c>
      <c r="AF861">
        <v>70006</v>
      </c>
      <c r="AH861">
        <v>63000</v>
      </c>
      <c r="AI861" s="32" t="s">
        <v>364</v>
      </c>
      <c r="AJ861" s="16" t="s">
        <v>369</v>
      </c>
      <c r="AK861" s="16" t="s">
        <v>342</v>
      </c>
    </row>
    <row r="862" spans="2:37">
      <c r="B862" s="16" t="n">
        <f>10000000+INDEX(编号表!$B:$B,MATCH(F862,编号表!$A:$A,0))*100000+INDEX(编号表!$F:$F,MATCH(D862,编号表!$E:$E,0))*1000+INDEX(编号表!$D:$D,MATCH(E862,编号表!$C:$C,0))*10000+G862</f>
        <v>11536005</v>
      </c>
      <c r="C862" s="16" t="s">
        <v>632</v>
      </c>
      <c r="D862" s="16" t="s">
        <v>114</v>
      </c>
      <c r="E862" s="16" t="s">
        <v>342</v>
      </c>
      <c r="F862" s="35" t="s">
        <v>407</v>
      </c>
      <c r="G862" s="16">
        <v>5</v>
      </c>
      <c r="I862" s="16">
        <v>60</v>
      </c>
      <c r="J862" t="str">
        <f t="shared" si="9"/>
        <v>大类_道品金丹灵植使</v>
      </c>
      <c r="K862" s="16" t="s">
        <v>337</v>
      </c>
      <c r="L862" s="16">
        <v>1</v>
      </c>
      <c r="M862" s="16" t="s">
        <v>369</v>
      </c>
      <c r="O862" s="16">
        <v>0</v>
      </c>
      <c r="P862" s="16" t="b">
        <v>1</v>
      </c>
      <c r="R862" s="16" t="b">
        <v>0</v>
      </c>
      <c r="S862" s="16">
        <v>1</v>
      </c>
      <c r="T862" s="16" t="s">
        <v>91</v>
      </c>
      <c r="U862" s="16">
        <v>999</v>
      </c>
      <c r="V862" s="16" t="s">
        <v>370</v>
      </c>
      <c r="W862" s="16">
        <v>31536005</v>
      </c>
      <c r="Y862" s="16" t="s">
        <v>784</v>
      </c>
      <c r="Z862" s="16" t="s">
        <v>424</v>
      </c>
      <c r="AA862" t="str" s="16">
        <v>击杀妖兽、探索秘境或遗迹可得；宗门暂不供应此品质。</v>
      </c>
      <c r="AB862" s="36">
        <v>11521005</v>
      </c>
      <c r="AC862" s="16" t="s">
        <v>374</v>
      </c>
      <c r="AD862" s="16">
        <v>40006</v>
      </c>
      <c r="AF862">
        <v>70006</v>
      </c>
      <c r="AH862">
        <v>63000</v>
      </c>
      <c r="AI862" s="32" t="s">
        <v>364</v>
      </c>
      <c r="AJ862" s="16" t="s">
        <v>369</v>
      </c>
      <c r="AK862" s="16" t="s">
        <v>342</v>
      </c>
    </row>
    <row r="863" spans="2:37">
      <c r="B863" s="16" t="n">
        <f>10000000+INDEX(编号表!$B:$B,MATCH(F863,编号表!$A:$A,0))*100000+INDEX(编号表!$F:$F,MATCH(D863,编号表!$E:$E,0))*1000+INDEX(编号表!$D:$D,MATCH(E863,编号表!$C:$C,0))*10000+G863</f>
        <v>11536006</v>
      </c>
      <c r="C863" s="16" t="s">
        <v>634</v>
      </c>
      <c r="D863" s="16" t="s">
        <v>114</v>
      </c>
      <c r="E863" s="16" t="s">
        <v>342</v>
      </c>
      <c r="F863" s="35" t="s">
        <v>407</v>
      </c>
      <c r="G863" s="16">
        <v>6</v>
      </c>
      <c r="I863" s="16">
        <v>60</v>
      </c>
      <c r="J863" t="str">
        <f t="shared" si="9"/>
        <v>大类_道品金丹灵植使</v>
      </c>
      <c r="K863" s="16" t="s">
        <v>337</v>
      </c>
      <c r="L863" s="16">
        <v>1</v>
      </c>
      <c r="M863" s="16" t="s">
        <v>369</v>
      </c>
      <c r="O863" s="16">
        <v>0</v>
      </c>
      <c r="P863" s="16" t="b">
        <v>1</v>
      </c>
      <c r="R863" s="16" t="b">
        <v>0</v>
      </c>
      <c r="S863" s="16">
        <v>1</v>
      </c>
      <c r="T863" s="16" t="s">
        <v>91</v>
      </c>
      <c r="U863" s="16">
        <v>999</v>
      </c>
      <c r="V863" s="16" t="s">
        <v>370</v>
      </c>
      <c r="W863" s="16">
        <v>31536006</v>
      </c>
      <c r="Y863" s="16" t="s">
        <v>785</v>
      </c>
      <c r="Z863" s="16" t="s">
        <v>427</v>
      </c>
      <c r="AA863" t="str" s="16">
        <v>击杀妖兽、探索秘境或遗迹可得；宗门暂不供应此品质。</v>
      </c>
      <c r="AB863" s="36">
        <v>11521006</v>
      </c>
      <c r="AC863" s="16" t="s">
        <v>374</v>
      </c>
      <c r="AD863" s="16">
        <v>40006</v>
      </c>
      <c r="AF863">
        <v>70006</v>
      </c>
      <c r="AH863">
        <v>63000</v>
      </c>
      <c r="AI863" s="32" t="s">
        <v>364</v>
      </c>
      <c r="AJ863" s="16" t="s">
        <v>369</v>
      </c>
      <c r="AK863" s="16" t="s">
        <v>342</v>
      </c>
    </row>
    <row r="864" spans="2:37">
      <c r="B864" s="16" t="n">
        <f>10000000+INDEX(编号表!$B:$B,MATCH(F864,编号表!$A:$A,0))*100000+INDEX(编号表!$F:$F,MATCH(D864,编号表!$E:$E,0))*1000+INDEX(编号表!$D:$D,MATCH(E864,编号表!$C:$C,0))*10000+G864</f>
        <v>11536007</v>
      </c>
      <c r="C864" s="16" t="s">
        <v>636</v>
      </c>
      <c r="D864" s="16" t="s">
        <v>114</v>
      </c>
      <c r="E864" s="16" t="s">
        <v>342</v>
      </c>
      <c r="F864" s="35" t="s">
        <v>407</v>
      </c>
      <c r="G864" s="16">
        <v>7</v>
      </c>
      <c r="I864" s="16">
        <v>60</v>
      </c>
      <c r="J864" t="str">
        <f t="shared" si="9"/>
        <v>大类_道品金丹灵植使</v>
      </c>
      <c r="K864" s="16" t="s">
        <v>337</v>
      </c>
      <c r="L864" s="16">
        <v>1</v>
      </c>
      <c r="M864" s="16" t="s">
        <v>369</v>
      </c>
      <c r="O864" s="16">
        <v>0</v>
      </c>
      <c r="P864" s="16" t="b">
        <v>1</v>
      </c>
      <c r="R864" s="16" t="b">
        <v>0</v>
      </c>
      <c r="S864" s="16">
        <v>1</v>
      </c>
      <c r="T864" s="16" t="s">
        <v>91</v>
      </c>
      <c r="U864" s="16">
        <v>999</v>
      </c>
      <c r="V864" s="16" t="s">
        <v>370</v>
      </c>
      <c r="W864" s="16">
        <v>31536007</v>
      </c>
      <c r="Y864" s="16" t="s">
        <v>786</v>
      </c>
      <c r="Z864" s="16" t="s">
        <v>430</v>
      </c>
      <c r="AA864" t="str" s="16">
        <v>击杀妖兽、探索秘境或遗迹可得；宗门暂不供应此品质。</v>
      </c>
      <c r="AB864" s="36">
        <v>11521007</v>
      </c>
      <c r="AC864" s="16" t="s">
        <v>374</v>
      </c>
      <c r="AD864" s="16">
        <v>40006</v>
      </c>
      <c r="AF864">
        <v>70006</v>
      </c>
      <c r="AH864">
        <v>63000</v>
      </c>
      <c r="AI864" s="32" t="s">
        <v>364</v>
      </c>
      <c r="AJ864" s="16" t="s">
        <v>369</v>
      </c>
      <c r="AK864" s="16" t="s">
        <v>342</v>
      </c>
    </row>
    <row r="865" spans="2:37">
      <c r="B865" s="16" t="n">
        <f>10000000+INDEX(编号表!$B:$B,MATCH(F865,编号表!$A:$A,0))*100000+INDEX(编号表!$F:$F,MATCH(D865,编号表!$E:$E,0))*1000+INDEX(编号表!$D:$D,MATCH(E865,编号表!$C:$C,0))*10000+G865</f>
        <v>11536008</v>
      </c>
      <c r="C865" s="16" t="s">
        <v>638</v>
      </c>
      <c r="D865" s="16" t="s">
        <v>114</v>
      </c>
      <c r="E865" s="16" t="s">
        <v>342</v>
      </c>
      <c r="F865" s="35" t="s">
        <v>407</v>
      </c>
      <c r="G865" s="16">
        <v>8</v>
      </c>
      <c r="I865" s="16">
        <v>60</v>
      </c>
      <c r="J865" t="str">
        <f t="shared" si="9"/>
        <v>大类_道品金丹灵植使</v>
      </c>
      <c r="K865" s="16" t="s">
        <v>337</v>
      </c>
      <c r="L865" s="16">
        <v>1</v>
      </c>
      <c r="M865" s="16" t="s">
        <v>369</v>
      </c>
      <c r="O865" s="16">
        <v>0</v>
      </c>
      <c r="P865" s="16" t="b">
        <v>1</v>
      </c>
      <c r="R865" s="16" t="b">
        <v>0</v>
      </c>
      <c r="S865" s="16">
        <v>1</v>
      </c>
      <c r="T865" s="16" t="s">
        <v>91</v>
      </c>
      <c r="U865" s="16">
        <v>999</v>
      </c>
      <c r="V865" s="16" t="s">
        <v>370</v>
      </c>
      <c r="W865" s="16">
        <v>31536008</v>
      </c>
      <c r="Y865" s="16" t="s">
        <v>787</v>
      </c>
      <c r="Z865" s="16" t="s">
        <v>433</v>
      </c>
      <c r="AA865" t="str" s="16">
        <v>击杀妖兽、探索秘境或遗迹可得；宗门暂不供应此品质。</v>
      </c>
      <c r="AB865" s="36">
        <v>11521008</v>
      </c>
      <c r="AC865" s="16" t="s">
        <v>374</v>
      </c>
      <c r="AD865" s="16">
        <v>40006</v>
      </c>
      <c r="AF865">
        <v>70006</v>
      </c>
      <c r="AH865">
        <v>63000</v>
      </c>
      <c r="AI865" s="32" t="s">
        <v>364</v>
      </c>
      <c r="AJ865" s="16" t="s">
        <v>369</v>
      </c>
      <c r="AK865" s="16" t="s">
        <v>342</v>
      </c>
    </row>
    <row r="866" spans="2:37">
      <c r="B866" s="16" t="n">
        <f>10000000+INDEX(编号表!$B:$B,MATCH(F866,编号表!$A:$A,0))*100000+INDEX(编号表!$F:$F,MATCH(D866,编号表!$E:$E,0))*1000+INDEX(编号表!$D:$D,MATCH(E866,编号表!$C:$C,0))*10000+G866</f>
        <v>11536009</v>
      </c>
      <c r="C866" s="16" t="s">
        <v>640</v>
      </c>
      <c r="D866" s="16" t="s">
        <v>114</v>
      </c>
      <c r="E866" s="16" t="s">
        <v>342</v>
      </c>
      <c r="F866" s="35" t="s">
        <v>407</v>
      </c>
      <c r="G866" s="16">
        <v>9</v>
      </c>
      <c r="I866" s="16">
        <v>60</v>
      </c>
      <c r="J866" t="str">
        <f t="shared" si="9"/>
        <v>大类_道品金丹灵植使</v>
      </c>
      <c r="K866" s="16" t="s">
        <v>337</v>
      </c>
      <c r="L866" s="16">
        <v>1</v>
      </c>
      <c r="M866" s="16" t="s">
        <v>369</v>
      </c>
      <c r="O866" s="16">
        <v>0</v>
      </c>
      <c r="P866" s="16" t="b">
        <v>1</v>
      </c>
      <c r="R866" s="16" t="b">
        <v>0</v>
      </c>
      <c r="S866" s="16">
        <v>1</v>
      </c>
      <c r="T866" s="16" t="s">
        <v>91</v>
      </c>
      <c r="U866" s="16">
        <v>999</v>
      </c>
      <c r="V866" s="16" t="s">
        <v>370</v>
      </c>
      <c r="W866" s="16">
        <v>31536009</v>
      </c>
      <c r="Y866" s="16" t="s">
        <v>788</v>
      </c>
      <c r="Z866" s="16" t="s">
        <v>436</v>
      </c>
      <c r="AA866" t="str" s="16">
        <v>击杀妖兽、探索秘境或遗迹可得；宗门暂不供应此品质。</v>
      </c>
      <c r="AB866" s="36">
        <v>11521009</v>
      </c>
      <c r="AC866" s="16" t="s">
        <v>374</v>
      </c>
      <c r="AD866" s="16">
        <v>40006</v>
      </c>
      <c r="AF866">
        <v>70006</v>
      </c>
      <c r="AH866">
        <v>63000</v>
      </c>
      <c r="AI866" s="32" t="s">
        <v>364</v>
      </c>
      <c r="AJ866" s="16" t="s">
        <v>369</v>
      </c>
      <c r="AK866" s="16" t="s">
        <v>342</v>
      </c>
    </row>
    <row r="867" spans="2:37">
      <c r="B867" s="16" t="n">
        <f>10000000+INDEX(编号表!$B:$B,MATCH(F867,编号表!$A:$A,0))*100000+INDEX(编号表!$F:$F,MATCH(D867,编号表!$E:$E,0))*1000+INDEX(编号表!$D:$D,MATCH(E867,编号表!$C:$C,0))*10000+G867</f>
        <v>11436000</v>
      </c>
      <c r="C867" s="16" t="s">
        <v>642</v>
      </c>
      <c r="D867" s="16" t="s">
        <v>114</v>
      </c>
      <c r="E867" s="16" t="s">
        <v>342</v>
      </c>
      <c r="F867" s="35" t="s">
        <v>438</v>
      </c>
      <c r="G867" s="16">
        <v>0</v>
      </c>
      <c r="I867" s="16">
        <v>60</v>
      </c>
      <c r="J867" t="str">
        <f t="shared" si="9"/>
        <v>大类_道品金丹灵植佐</v>
      </c>
      <c r="K867" s="16" t="s">
        <v>337</v>
      </c>
      <c r="L867" s="16">
        <v>1</v>
      </c>
      <c r="M867" s="16" t="s">
        <v>369</v>
      </c>
      <c r="O867" s="16">
        <v>0</v>
      </c>
      <c r="P867" s="16" t="b">
        <v>1</v>
      </c>
      <c r="R867" s="16" t="b">
        <v>0</v>
      </c>
      <c r="S867" s="16">
        <v>1</v>
      </c>
      <c r="T867" s="16" t="s">
        <v>91</v>
      </c>
      <c r="U867" s="16">
        <v>999</v>
      </c>
      <c r="V867" s="16" t="s">
        <v>370</v>
      </c>
      <c r="W867" s="16">
        <v>31436000</v>
      </c>
      <c r="Y867" s="16" t="s">
        <v>789</v>
      </c>
      <c r="Z867" s="16" t="s">
        <v>440</v>
      </c>
      <c r="AA867" t="str" s="16">
        <v>击杀妖兽、探索秘境或遗迹可得；宗门暂不供应此品质。</v>
      </c>
      <c r="AB867" s="36">
        <v>11421000</v>
      </c>
      <c r="AC867" s="16" t="s">
        <v>374</v>
      </c>
      <c r="AD867" s="16">
        <v>40006</v>
      </c>
      <c r="AF867">
        <v>70006</v>
      </c>
      <c r="AH867">
        <v>63000</v>
      </c>
      <c r="AI867" s="32" t="s">
        <v>364</v>
      </c>
      <c r="AJ867" s="16" t="s">
        <v>369</v>
      </c>
      <c r="AK867" s="16" t="s">
        <v>342</v>
      </c>
    </row>
    <row r="868" spans="2:37">
      <c r="B868" s="16" t="n">
        <f>10000000+INDEX(编号表!$B:$B,MATCH(F868,编号表!$A:$A,0))*100000+INDEX(编号表!$F:$F,MATCH(D868,编号表!$E:$E,0))*1000+INDEX(编号表!$D:$D,MATCH(E868,编号表!$C:$C,0))*10000+G868</f>
        <v>11436001</v>
      </c>
      <c r="C868" s="16" t="s">
        <v>644</v>
      </c>
      <c r="D868" s="16" t="s">
        <v>114</v>
      </c>
      <c r="E868" s="16" t="s">
        <v>342</v>
      </c>
      <c r="F868" s="35" t="s">
        <v>438</v>
      </c>
      <c r="G868" s="16">
        <v>1</v>
      </c>
      <c r="I868" s="16">
        <v>60</v>
      </c>
      <c r="J868" t="str">
        <f t="shared" si="9"/>
        <v>大类_道品金丹灵植佐</v>
      </c>
      <c r="K868" s="16" t="s">
        <v>337</v>
      </c>
      <c r="L868" s="16">
        <v>1</v>
      </c>
      <c r="M868" s="16" t="s">
        <v>369</v>
      </c>
      <c r="O868" s="16">
        <v>0</v>
      </c>
      <c r="P868" s="16" t="b">
        <v>1</v>
      </c>
      <c r="R868" s="16" t="b">
        <v>0</v>
      </c>
      <c r="S868" s="16">
        <v>1</v>
      </c>
      <c r="T868" s="16" t="s">
        <v>91</v>
      </c>
      <c r="U868" s="16">
        <v>999</v>
      </c>
      <c r="V868" s="16" t="s">
        <v>370</v>
      </c>
      <c r="W868" s="16">
        <v>31436001</v>
      </c>
      <c r="Y868" s="16" t="s">
        <v>790</v>
      </c>
      <c r="Z868" s="16" t="s">
        <v>443</v>
      </c>
      <c r="AA868" t="str" s="16">
        <v>击杀妖兽、探索秘境或遗迹可得；宗门暂不供应此品质。</v>
      </c>
      <c r="AB868" s="36">
        <v>11421001</v>
      </c>
      <c r="AC868" s="16" t="s">
        <v>374</v>
      </c>
      <c r="AD868" s="16">
        <v>40006</v>
      </c>
      <c r="AF868">
        <v>70006</v>
      </c>
      <c r="AH868">
        <v>63000</v>
      </c>
      <c r="AI868" s="32" t="s">
        <v>364</v>
      </c>
      <c r="AJ868" s="16" t="s">
        <v>369</v>
      </c>
      <c r="AK868" s="16" t="s">
        <v>342</v>
      </c>
    </row>
    <row r="869" spans="2:37">
      <c r="B869" s="16" t="n">
        <f>10000000+INDEX(编号表!$B:$B,MATCH(F869,编号表!$A:$A,0))*100000+INDEX(编号表!$F:$F,MATCH(D869,编号表!$E:$E,0))*1000+INDEX(编号表!$D:$D,MATCH(E869,编号表!$C:$C,0))*10000+G869</f>
        <v>11436002</v>
      </c>
      <c r="C869" s="16" t="s">
        <v>646</v>
      </c>
      <c r="D869" s="16" t="s">
        <v>114</v>
      </c>
      <c r="E869" s="16" t="s">
        <v>342</v>
      </c>
      <c r="F869" s="35" t="s">
        <v>438</v>
      </c>
      <c r="G869" s="16">
        <v>2</v>
      </c>
      <c r="I869" s="16">
        <v>60</v>
      </c>
      <c r="J869" t="str">
        <f t="shared" si="9"/>
        <v>大类_道品金丹灵植佐</v>
      </c>
      <c r="K869" s="16" t="s">
        <v>337</v>
      </c>
      <c r="L869" s="16">
        <v>1</v>
      </c>
      <c r="M869" s="16" t="s">
        <v>369</v>
      </c>
      <c r="O869" s="16">
        <v>0</v>
      </c>
      <c r="P869" s="16" t="b">
        <v>1</v>
      </c>
      <c r="R869" s="16" t="b">
        <v>0</v>
      </c>
      <c r="S869" s="16">
        <v>1</v>
      </c>
      <c r="T869" s="16" t="s">
        <v>91</v>
      </c>
      <c r="U869" s="16">
        <v>999</v>
      </c>
      <c r="V869" s="16" t="s">
        <v>370</v>
      </c>
      <c r="W869" s="16">
        <v>31436002</v>
      </c>
      <c r="Y869" s="16" t="s">
        <v>791</v>
      </c>
      <c r="Z869" s="16" t="s">
        <v>446</v>
      </c>
      <c r="AA869" t="str" s="16">
        <v>击杀妖兽、探索秘境或遗迹可得；宗门暂不供应此品质。</v>
      </c>
      <c r="AB869" s="36">
        <v>11421002</v>
      </c>
      <c r="AC869" s="16" t="s">
        <v>374</v>
      </c>
      <c r="AD869" s="16">
        <v>40006</v>
      </c>
      <c r="AF869">
        <v>70006</v>
      </c>
      <c r="AH869">
        <v>63000</v>
      </c>
      <c r="AI869" s="32" t="s">
        <v>364</v>
      </c>
      <c r="AJ869" s="16" t="s">
        <v>369</v>
      </c>
      <c r="AK869" s="16" t="s">
        <v>342</v>
      </c>
    </row>
    <row r="870" spans="2:37">
      <c r="B870" s="16" t="n">
        <f>10000000+INDEX(编号表!$B:$B,MATCH(F870,编号表!$A:$A,0))*100000+INDEX(编号表!$F:$F,MATCH(D870,编号表!$E:$E,0))*1000+INDEX(编号表!$D:$D,MATCH(E870,编号表!$C:$C,0))*10000+G870</f>
        <v>11436003</v>
      </c>
      <c r="C870" s="16" t="s">
        <v>648</v>
      </c>
      <c r="D870" s="16" t="s">
        <v>114</v>
      </c>
      <c r="E870" s="16" t="s">
        <v>342</v>
      </c>
      <c r="F870" s="35" t="s">
        <v>438</v>
      </c>
      <c r="G870" s="16">
        <v>3</v>
      </c>
      <c r="I870" s="16">
        <v>60</v>
      </c>
      <c r="J870" t="str">
        <f t="shared" si="9"/>
        <v>大类_道品金丹灵植佐</v>
      </c>
      <c r="K870" s="16" t="s">
        <v>337</v>
      </c>
      <c r="L870" s="16">
        <v>1</v>
      </c>
      <c r="M870" s="16" t="s">
        <v>369</v>
      </c>
      <c r="O870" s="16">
        <v>0</v>
      </c>
      <c r="P870" s="16" t="b">
        <v>1</v>
      </c>
      <c r="R870" s="16" t="b">
        <v>0</v>
      </c>
      <c r="S870" s="16">
        <v>1</v>
      </c>
      <c r="T870" s="16" t="s">
        <v>91</v>
      </c>
      <c r="U870" s="16">
        <v>999</v>
      </c>
      <c r="V870" s="16" t="s">
        <v>370</v>
      </c>
      <c r="W870" s="16">
        <v>31436003</v>
      </c>
      <c r="Y870" s="16" t="s">
        <v>792</v>
      </c>
      <c r="Z870" s="16" t="s">
        <v>449</v>
      </c>
      <c r="AA870" t="str" s="16">
        <v>击杀妖兽、探索秘境或遗迹可得；宗门暂不供应此品质。</v>
      </c>
      <c r="AB870" s="36">
        <v>11421003</v>
      </c>
      <c r="AC870" s="16" t="s">
        <v>374</v>
      </c>
      <c r="AD870" s="16">
        <v>40006</v>
      </c>
      <c r="AF870">
        <v>70006</v>
      </c>
      <c r="AH870">
        <v>63000</v>
      </c>
      <c r="AI870" s="32" t="s">
        <v>364</v>
      </c>
      <c r="AJ870" s="16" t="s">
        <v>369</v>
      </c>
      <c r="AK870" s="16" t="s">
        <v>342</v>
      </c>
    </row>
    <row r="871" spans="2:37">
      <c r="B871" s="16" t="n">
        <f>10000000+INDEX(编号表!$B:$B,MATCH(F871,编号表!$A:$A,0))*100000+INDEX(编号表!$F:$F,MATCH(D871,编号表!$E:$E,0))*1000+INDEX(编号表!$D:$D,MATCH(E871,编号表!$C:$C,0))*10000+G871</f>
        <v>11636000</v>
      </c>
      <c r="C871" s="16" t="s">
        <v>650</v>
      </c>
      <c r="D871" s="16" t="s">
        <v>114</v>
      </c>
      <c r="E871" s="16" t="s">
        <v>342</v>
      </c>
      <c r="F871" s="35" t="s">
        <v>451</v>
      </c>
      <c r="G871" s="16">
        <v>0</v>
      </c>
      <c r="I871" s="16">
        <v>60</v>
      </c>
      <c r="J871" t="str">
        <f t="shared" si="9"/>
        <v>大类_道品金丹灵植丹头</v>
      </c>
      <c r="K871" s="16" t="s">
        <v>337</v>
      </c>
      <c r="L871" s="16">
        <v>1</v>
      </c>
      <c r="M871" s="16" t="s">
        <v>369</v>
      </c>
      <c r="O871" s="16">
        <v>0</v>
      </c>
      <c r="P871" s="16" t="b">
        <v>1</v>
      </c>
      <c r="R871" s="16" t="b">
        <v>0</v>
      </c>
      <c r="S871" s="16">
        <v>1</v>
      </c>
      <c r="T871" s="16" t="s">
        <v>91</v>
      </c>
      <c r="U871" s="16">
        <v>999</v>
      </c>
      <c r="V871" s="16" t="s">
        <v>370</v>
      </c>
      <c r="W871" s="16">
        <v>31636000</v>
      </c>
      <c r="Y871" s="16" t="s">
        <v>793</v>
      </c>
      <c r="Z871" s="16" t="s">
        <v>453</v>
      </c>
      <c r="AA871" t="str" s="16">
        <v>击杀妖兽、探索秘境或遗迹可得；宗门暂不供应此品质。</v>
      </c>
      <c r="AB871" s="36">
        <v>11621000</v>
      </c>
      <c r="AC871" s="16" t="s">
        <v>374</v>
      </c>
      <c r="AD871" s="16">
        <v>40006</v>
      </c>
      <c r="AF871">
        <v>70006</v>
      </c>
      <c r="AH871">
        <v>126000</v>
      </c>
      <c r="AI871" s="32" t="s">
        <v>364</v>
      </c>
      <c r="AJ871" s="16" t="s">
        <v>369</v>
      </c>
      <c r="AK871" s="16" t="s">
        <v>342</v>
      </c>
    </row>
    <row r="872" spans="2:37">
      <c r="B872" s="16" t="n">
        <f>10000000+INDEX(编号表!$B:$B,MATCH(F872,编号表!$A:$A,0))*100000+INDEX(编号表!$F:$F,MATCH(D872,编号表!$E:$E,0))*1000+INDEX(编号表!$D:$D,MATCH(E872,编号表!$C:$C,0))*10000+G872</f>
        <v>11636001</v>
      </c>
      <c r="C872" s="16" t="s">
        <v>652</v>
      </c>
      <c r="D872" s="16" t="s">
        <v>114</v>
      </c>
      <c r="E872" s="16" t="s">
        <v>342</v>
      </c>
      <c r="F872" s="35" t="s">
        <v>451</v>
      </c>
      <c r="G872" s="16">
        <v>1</v>
      </c>
      <c r="I872" s="16">
        <v>60</v>
      </c>
      <c r="J872" t="str">
        <f t="shared" si="9"/>
        <v>大类_道品金丹灵植丹头</v>
      </c>
      <c r="K872" s="16" t="s">
        <v>337</v>
      </c>
      <c r="L872" s="16">
        <v>1</v>
      </c>
      <c r="M872" s="16" t="s">
        <v>369</v>
      </c>
      <c r="O872" s="16">
        <v>0</v>
      </c>
      <c r="P872" s="16" t="b">
        <v>1</v>
      </c>
      <c r="R872" s="16" t="b">
        <v>0</v>
      </c>
      <c r="S872" s="16">
        <v>1</v>
      </c>
      <c r="T872" s="16" t="s">
        <v>91</v>
      </c>
      <c r="U872" s="16">
        <v>999</v>
      </c>
      <c r="V872" s="16" t="s">
        <v>370</v>
      </c>
      <c r="W872" s="16">
        <v>31636001</v>
      </c>
      <c r="Y872" s="16" t="s">
        <v>794</v>
      </c>
      <c r="Z872" s="16" t="s">
        <v>456</v>
      </c>
      <c r="AA872" t="str" s="16">
        <v>击杀妖兽、探索秘境或遗迹可得；宗门暂不供应此品质。</v>
      </c>
      <c r="AB872" s="36">
        <v>11621001</v>
      </c>
      <c r="AC872" s="16" t="s">
        <v>374</v>
      </c>
      <c r="AD872" s="16">
        <v>40006</v>
      </c>
      <c r="AF872">
        <v>70006</v>
      </c>
      <c r="AH872">
        <v>126000</v>
      </c>
      <c r="AI872" s="32" t="s">
        <v>364</v>
      </c>
      <c r="AJ872" s="16" t="s">
        <v>369</v>
      </c>
      <c r="AK872" s="16" t="s">
        <v>342</v>
      </c>
    </row>
    <row r="873" spans="2:37">
      <c r="B873" s="16" t="n">
        <f>10000000+INDEX(编号表!$B:$B,MATCH(F873,编号表!$A:$A,0))*100000+INDEX(编号表!$F:$F,MATCH(D873,编号表!$E:$E,0))*1000+INDEX(编号表!$D:$D,MATCH(E873,编号表!$C:$C,0))*10000+G873</f>
        <v>11636002</v>
      </c>
      <c r="C873" s="16" t="s">
        <v>654</v>
      </c>
      <c r="D873" s="16" t="s">
        <v>114</v>
      </c>
      <c r="E873" s="16" t="s">
        <v>342</v>
      </c>
      <c r="F873" s="35" t="s">
        <v>451</v>
      </c>
      <c r="G873" s="16">
        <v>2</v>
      </c>
      <c r="I873" s="16">
        <v>60</v>
      </c>
      <c r="J873" t="str">
        <f t="shared" si="9"/>
        <v>大类_道品金丹灵植丹头</v>
      </c>
      <c r="K873" s="16" t="s">
        <v>337</v>
      </c>
      <c r="L873" s="16">
        <v>1</v>
      </c>
      <c r="M873" s="16" t="s">
        <v>369</v>
      </c>
      <c r="O873" s="16">
        <v>0</v>
      </c>
      <c r="P873" s="16" t="b">
        <v>1</v>
      </c>
      <c r="R873" s="16" t="b">
        <v>0</v>
      </c>
      <c r="S873" s="16">
        <v>1</v>
      </c>
      <c r="T873" s="16" t="s">
        <v>91</v>
      </c>
      <c r="U873" s="16">
        <v>999</v>
      </c>
      <c r="V873" s="16" t="s">
        <v>370</v>
      </c>
      <c r="W873" s="16">
        <v>31636002</v>
      </c>
      <c r="Y873" s="16" t="s">
        <v>795</v>
      </c>
      <c r="Z873" s="16" t="s">
        <v>459</v>
      </c>
      <c r="AA873" t="str" s="16">
        <v>击杀妖兽、探索秘境或遗迹可得；宗门暂不供应此品质。</v>
      </c>
      <c r="AB873" s="36">
        <v>11621002</v>
      </c>
      <c r="AC873" s="16" t="s">
        <v>374</v>
      </c>
      <c r="AD873" s="16">
        <v>40006</v>
      </c>
      <c r="AF873">
        <v>70006</v>
      </c>
      <c r="AH873">
        <v>126000</v>
      </c>
      <c r="AI873" s="32" t="s">
        <v>364</v>
      </c>
      <c r="AJ873" s="16" t="s">
        <v>369</v>
      </c>
      <c r="AK873" s="16" t="s">
        <v>342</v>
      </c>
    </row>
    <row r="874" spans="2:37">
      <c r="B874" s="16" t="n">
        <f>10000000+INDEX(编号表!$B:$B,MATCH(F874,编号表!$A:$A,0))*100000+INDEX(编号表!$F:$F,MATCH(D874,编号表!$E:$E,0))*1000+INDEX(编号表!$D:$D,MATCH(E874,编号表!$C:$C,0))*10000+G874</f>
        <v>11241000</v>
      </c>
      <c r="C874" s="16" t="s">
        <v>796</v>
      </c>
      <c r="D874" s="16" t="s">
        <v>86</v>
      </c>
      <c r="E874" s="16" t="s">
        <v>345</v>
      </c>
      <c r="F874" s="35" t="s">
        <v>368</v>
      </c>
      <c r="G874" s="16">
        <v>0</v>
      </c>
      <c r="I874" s="16">
        <v>60</v>
      </c>
      <c r="J874" t="str">
        <f t="shared" si="9"/>
        <v>大类_凡品元婴灵植君</v>
      </c>
      <c r="K874" s="16" t="s">
        <v>337</v>
      </c>
      <c r="L874" s="16">
        <v>1</v>
      </c>
      <c r="M874" s="16" t="s">
        <v>369</v>
      </c>
      <c r="O874" s="16">
        <v>0</v>
      </c>
      <c r="P874" s="16" t="b">
        <v>1</v>
      </c>
      <c r="R874" s="16" t="b">
        <v>0</v>
      </c>
      <c r="S874" s="16">
        <v>1</v>
      </c>
      <c r="T874" s="16" t="s">
        <v>91</v>
      </c>
      <c r="U874" s="16">
        <v>999</v>
      </c>
      <c r="V874" s="16" t="s">
        <v>370</v>
      </c>
      <c r="W874" s="16">
        <v>31241000</v>
      </c>
      <c r="Y874" s="16" t="s">
        <v>797</v>
      </c>
      <c r="Z874" s="16" t="s">
        <v>372</v>
      </c>
      <c r="AA874" s="16" t="s">
        <v>373</v>
      </c>
      <c r="AB874" s="36">
        <v>11221000</v>
      </c>
      <c r="AC874" s="16" t="s">
        <v>374</v>
      </c>
      <c r="AD874" s="16">
        <v>40001</v>
      </c>
      <c r="AF874">
        <v>70001</v>
      </c>
      <c r="AH874">
        <v>375</v>
      </c>
      <c r="AI874" s="32" t="s">
        <v>364</v>
      </c>
      <c r="AJ874" s="16" t="s">
        <v>369</v>
      </c>
      <c r="AK874" s="16" t="s">
        <v>345</v>
      </c>
    </row>
    <row r="875" spans="2:37">
      <c r="B875" s="16" t="n">
        <f>10000000+INDEX(编号表!$B:$B,MATCH(F875,编号表!$A:$A,0))*100000+INDEX(编号表!$F:$F,MATCH(D875,编号表!$E:$E,0))*1000+INDEX(编号表!$D:$D,MATCH(E875,编号表!$C:$C,0))*10000+G875</f>
        <v>11341000</v>
      </c>
      <c r="C875" s="16" t="s">
        <v>798</v>
      </c>
      <c r="D875" s="16" t="s">
        <v>86</v>
      </c>
      <c r="E875" s="16" t="s">
        <v>345</v>
      </c>
      <c r="F875" s="35" t="s">
        <v>376</v>
      </c>
      <c r="G875" s="16">
        <v>0</v>
      </c>
      <c r="I875" s="16">
        <v>60</v>
      </c>
      <c r="J875" t="str">
        <f t="shared" si="9"/>
        <v>大类_凡品元婴灵植臣</v>
      </c>
      <c r="K875" s="16" t="s">
        <v>337</v>
      </c>
      <c r="L875" s="16">
        <v>1</v>
      </c>
      <c r="M875" s="16" t="s">
        <v>369</v>
      </c>
      <c r="O875" s="16">
        <v>0</v>
      </c>
      <c r="P875" s="16" t="b">
        <v>1</v>
      </c>
      <c r="R875" s="16" t="b">
        <v>0</v>
      </c>
      <c r="S875" s="16">
        <v>1</v>
      </c>
      <c r="T875" s="16" t="s">
        <v>91</v>
      </c>
      <c r="U875" s="16">
        <v>999</v>
      </c>
      <c r="V875" s="16" t="s">
        <v>370</v>
      </c>
      <c r="W875" s="16">
        <v>31341000</v>
      </c>
      <c r="Y875" s="16" t="s">
        <v>799</v>
      </c>
      <c r="Z875" s="16" t="s">
        <v>378</v>
      </c>
      <c r="AA875" s="16" t="s">
        <v>373</v>
      </c>
      <c r="AB875" s="36">
        <v>11321000</v>
      </c>
      <c r="AC875" s="16" t="s">
        <v>374</v>
      </c>
      <c r="AD875" s="16">
        <v>40001</v>
      </c>
      <c r="AF875">
        <v>70001</v>
      </c>
      <c r="AH875">
        <v>125</v>
      </c>
      <c r="AI875" s="32" t="s">
        <v>364</v>
      </c>
      <c r="AJ875" s="16" t="s">
        <v>369</v>
      </c>
      <c r="AK875" s="16" t="s">
        <v>345</v>
      </c>
    </row>
    <row r="876" spans="2:37">
      <c r="B876" s="16" t="n">
        <f>10000000+INDEX(编号表!$B:$B,MATCH(F876,编号表!$A:$A,0))*100000+INDEX(编号表!$F:$F,MATCH(D876,编号表!$E:$E,0))*1000+INDEX(编号表!$D:$D,MATCH(E876,编号表!$C:$C,0))*10000+G876</f>
        <v>11341001</v>
      </c>
      <c r="C876" s="16" t="s">
        <v>800</v>
      </c>
      <c r="D876" s="16" t="s">
        <v>86</v>
      </c>
      <c r="E876" s="16" t="s">
        <v>345</v>
      </c>
      <c r="F876" s="35" t="s">
        <v>376</v>
      </c>
      <c r="G876" s="16">
        <v>1</v>
      </c>
      <c r="I876" s="16">
        <v>60</v>
      </c>
      <c r="J876" t="str">
        <f t="shared" si="9"/>
        <v>大类_凡品元婴灵植臣</v>
      </c>
      <c r="K876" s="16" t="s">
        <v>337</v>
      </c>
      <c r="L876" s="16">
        <v>1</v>
      </c>
      <c r="M876" s="16" t="s">
        <v>369</v>
      </c>
      <c r="O876" s="16">
        <v>0</v>
      </c>
      <c r="P876" s="16" t="b">
        <v>1</v>
      </c>
      <c r="R876" s="16" t="b">
        <v>0</v>
      </c>
      <c r="S876" s="16">
        <v>1</v>
      </c>
      <c r="T876" s="16" t="s">
        <v>91</v>
      </c>
      <c r="U876" s="16">
        <v>999</v>
      </c>
      <c r="V876" s="16" t="s">
        <v>370</v>
      </c>
      <c r="W876" s="16">
        <v>31341001</v>
      </c>
      <c r="Y876" s="16" t="s">
        <v>801</v>
      </c>
      <c r="Z876" s="16" t="s">
        <v>381</v>
      </c>
      <c r="AA876" s="16" t="s">
        <v>373</v>
      </c>
      <c r="AB876" s="36">
        <v>11321001</v>
      </c>
      <c r="AC876" s="16" t="s">
        <v>374</v>
      </c>
      <c r="AD876" s="16">
        <v>40001</v>
      </c>
      <c r="AF876">
        <v>70001</v>
      </c>
      <c r="AH876">
        <v>125</v>
      </c>
      <c r="AI876" s="32" t="s">
        <v>364</v>
      </c>
      <c r="AJ876" s="16" t="s">
        <v>369</v>
      </c>
      <c r="AK876" s="16" t="s">
        <v>345</v>
      </c>
    </row>
    <row r="877" spans="2:37">
      <c r="B877" s="16" t="n">
        <f>10000000+INDEX(编号表!$B:$B,MATCH(F877,编号表!$A:$A,0))*100000+INDEX(编号表!$F:$F,MATCH(D877,编号表!$E:$E,0))*1000+INDEX(编号表!$D:$D,MATCH(E877,编号表!$C:$C,0))*10000+G877</f>
        <v>11341002</v>
      </c>
      <c r="C877" s="16" t="s">
        <v>802</v>
      </c>
      <c r="D877" s="16" t="s">
        <v>86</v>
      </c>
      <c r="E877" s="16" t="s">
        <v>345</v>
      </c>
      <c r="F877" s="35" t="s">
        <v>376</v>
      </c>
      <c r="G877" s="16">
        <v>2</v>
      </c>
      <c r="I877" s="16">
        <v>60</v>
      </c>
      <c r="J877" t="str">
        <f t="shared" si="9"/>
        <v>大类_凡品元婴灵植臣</v>
      </c>
      <c r="K877" s="16" t="s">
        <v>337</v>
      </c>
      <c r="L877" s="16">
        <v>1</v>
      </c>
      <c r="M877" s="16" t="s">
        <v>369</v>
      </c>
      <c r="O877" s="16">
        <v>0</v>
      </c>
      <c r="P877" s="16" t="b">
        <v>1</v>
      </c>
      <c r="R877" s="16" t="b">
        <v>0</v>
      </c>
      <c r="S877" s="16">
        <v>1</v>
      </c>
      <c r="T877" s="16" t="s">
        <v>91</v>
      </c>
      <c r="U877" s="16">
        <v>999</v>
      </c>
      <c r="V877" s="16" t="s">
        <v>370</v>
      </c>
      <c r="W877" s="16">
        <v>31341002</v>
      </c>
      <c r="Y877" s="16" t="s">
        <v>803</v>
      </c>
      <c r="Z877" s="16" t="s">
        <v>384</v>
      </c>
      <c r="AA877" s="16" t="s">
        <v>373</v>
      </c>
      <c r="AB877" s="36">
        <v>11321002</v>
      </c>
      <c r="AC877" s="16" t="s">
        <v>374</v>
      </c>
      <c r="AD877" s="16">
        <v>40001</v>
      </c>
      <c r="AF877">
        <v>70001</v>
      </c>
      <c r="AH877">
        <v>125</v>
      </c>
      <c r="AI877" s="32" t="s">
        <v>364</v>
      </c>
      <c r="AJ877" s="16" t="s">
        <v>369</v>
      </c>
      <c r="AK877" s="16" t="s">
        <v>345</v>
      </c>
    </row>
    <row r="878" spans="2:37">
      <c r="B878" s="16" t="n">
        <f>10000000+INDEX(编号表!$B:$B,MATCH(F878,编号表!$A:$A,0))*100000+INDEX(编号表!$F:$F,MATCH(D878,编号表!$E:$E,0))*1000+INDEX(编号表!$D:$D,MATCH(E878,编号表!$C:$C,0))*10000+G878</f>
        <v>11341003</v>
      </c>
      <c r="C878" s="16" t="s">
        <v>804</v>
      </c>
      <c r="D878" s="16" t="s">
        <v>86</v>
      </c>
      <c r="E878" s="16" t="s">
        <v>345</v>
      </c>
      <c r="F878" s="35" t="s">
        <v>376</v>
      </c>
      <c r="G878" s="16">
        <v>3</v>
      </c>
      <c r="I878" s="16">
        <v>60</v>
      </c>
      <c r="J878" t="str">
        <f t="shared" si="9"/>
        <v>大类_凡品元婴灵植臣</v>
      </c>
      <c r="K878" s="16" t="s">
        <v>337</v>
      </c>
      <c r="L878" s="16">
        <v>1</v>
      </c>
      <c r="M878" s="16" t="s">
        <v>369</v>
      </c>
      <c r="O878" s="16">
        <v>0</v>
      </c>
      <c r="P878" s="16" t="b">
        <v>1</v>
      </c>
      <c r="R878" s="16" t="b">
        <v>0</v>
      </c>
      <c r="S878" s="16">
        <v>1</v>
      </c>
      <c r="T878" s="16" t="s">
        <v>91</v>
      </c>
      <c r="U878" s="16">
        <v>999</v>
      </c>
      <c r="V878" s="16" t="s">
        <v>370</v>
      </c>
      <c r="W878" s="16">
        <v>31341003</v>
      </c>
      <c r="Y878" s="16" t="s">
        <v>805</v>
      </c>
      <c r="Z878" s="16" t="s">
        <v>387</v>
      </c>
      <c r="AA878" s="16" t="s">
        <v>373</v>
      </c>
      <c r="AB878" s="36">
        <v>11321003</v>
      </c>
      <c r="AC878" s="16" t="s">
        <v>374</v>
      </c>
      <c r="AD878" s="16">
        <v>40001</v>
      </c>
      <c r="AF878">
        <v>70001</v>
      </c>
      <c r="AH878">
        <v>125</v>
      </c>
      <c r="AI878" s="32" t="s">
        <v>364</v>
      </c>
      <c r="AJ878" s="16" t="s">
        <v>369</v>
      </c>
      <c r="AK878" s="16" t="s">
        <v>345</v>
      </c>
    </row>
    <row r="879" spans="2:37">
      <c r="B879" s="16" t="n">
        <f>10000000+INDEX(编号表!$B:$B,MATCH(F879,编号表!$A:$A,0))*100000+INDEX(编号表!$F:$F,MATCH(D879,编号表!$E:$E,0))*1000+INDEX(编号表!$D:$D,MATCH(E879,编号表!$C:$C,0))*10000+G879</f>
        <v>11341004</v>
      </c>
      <c r="C879" s="16" t="s">
        <v>806</v>
      </c>
      <c r="D879" s="16" t="s">
        <v>86</v>
      </c>
      <c r="E879" s="16" t="s">
        <v>345</v>
      </c>
      <c r="F879" s="35" t="s">
        <v>376</v>
      </c>
      <c r="G879" s="16">
        <v>4</v>
      </c>
      <c r="I879" s="16">
        <v>60</v>
      </c>
      <c r="J879" t="str">
        <f t="shared" si="9"/>
        <v>大类_凡品元婴灵植臣</v>
      </c>
      <c r="K879" s="16" t="s">
        <v>337</v>
      </c>
      <c r="L879" s="16">
        <v>1</v>
      </c>
      <c r="M879" s="16" t="s">
        <v>369</v>
      </c>
      <c r="O879" s="16">
        <v>0</v>
      </c>
      <c r="P879" s="16" t="b">
        <v>1</v>
      </c>
      <c r="R879" s="16" t="b">
        <v>0</v>
      </c>
      <c r="S879" s="16">
        <v>1</v>
      </c>
      <c r="T879" s="16" t="s">
        <v>91</v>
      </c>
      <c r="U879" s="16">
        <v>999</v>
      </c>
      <c r="V879" s="16" t="s">
        <v>370</v>
      </c>
      <c r="W879" s="16">
        <v>31341004</v>
      </c>
      <c r="Y879" s="16" t="s">
        <v>807</v>
      </c>
      <c r="Z879" s="16" t="s">
        <v>390</v>
      </c>
      <c r="AA879" s="16" t="s">
        <v>373</v>
      </c>
      <c r="AB879" s="36">
        <v>11321004</v>
      </c>
      <c r="AC879" s="16" t="s">
        <v>374</v>
      </c>
      <c r="AD879" s="16">
        <v>40001</v>
      </c>
      <c r="AF879">
        <v>70001</v>
      </c>
      <c r="AH879">
        <v>125</v>
      </c>
      <c r="AI879" s="32" t="s">
        <v>364</v>
      </c>
      <c r="AJ879" s="16" t="s">
        <v>369</v>
      </c>
      <c r="AK879" s="16" t="s">
        <v>345</v>
      </c>
    </row>
    <row r="880" spans="2:37">
      <c r="B880" s="16" t="n">
        <f>10000000+INDEX(编号表!$B:$B,MATCH(F880,编号表!$A:$A,0))*100000+INDEX(编号表!$F:$F,MATCH(D880,编号表!$E:$E,0))*1000+INDEX(编号表!$D:$D,MATCH(E880,编号表!$C:$C,0))*10000+G880</f>
        <v>11341005</v>
      </c>
      <c r="C880" s="16" t="s">
        <v>808</v>
      </c>
      <c r="D880" s="16" t="s">
        <v>86</v>
      </c>
      <c r="E880" s="16" t="s">
        <v>345</v>
      </c>
      <c r="F880" s="35" t="s">
        <v>376</v>
      </c>
      <c r="G880" s="16">
        <v>5</v>
      </c>
      <c r="I880" s="16">
        <v>60</v>
      </c>
      <c r="J880" t="str">
        <f t="shared" si="9"/>
        <v>大类_凡品元婴灵植臣</v>
      </c>
      <c r="K880" s="16" t="s">
        <v>337</v>
      </c>
      <c r="L880" s="16">
        <v>1</v>
      </c>
      <c r="M880" s="16" t="s">
        <v>369</v>
      </c>
      <c r="O880" s="16">
        <v>0</v>
      </c>
      <c r="P880" s="16" t="b">
        <v>1</v>
      </c>
      <c r="R880" s="16" t="b">
        <v>0</v>
      </c>
      <c r="S880" s="16">
        <v>1</v>
      </c>
      <c r="T880" s="16" t="s">
        <v>91</v>
      </c>
      <c r="U880" s="16">
        <v>999</v>
      </c>
      <c r="V880" s="16" t="s">
        <v>370</v>
      </c>
      <c r="W880" s="16">
        <v>31341005</v>
      </c>
      <c r="Y880" s="16" t="s">
        <v>809</v>
      </c>
      <c r="Z880" s="16" t="s">
        <v>393</v>
      </c>
      <c r="AA880" s="16" t="s">
        <v>373</v>
      </c>
      <c r="AB880" s="36">
        <v>11321005</v>
      </c>
      <c r="AC880" s="16" t="s">
        <v>374</v>
      </c>
      <c r="AD880" s="16">
        <v>40001</v>
      </c>
      <c r="AF880">
        <v>70001</v>
      </c>
      <c r="AH880">
        <v>125</v>
      </c>
      <c r="AI880" s="32" t="s">
        <v>364</v>
      </c>
      <c r="AJ880" s="16" t="s">
        <v>369</v>
      </c>
      <c r="AK880" s="16" t="s">
        <v>345</v>
      </c>
    </row>
    <row r="881" spans="2:37">
      <c r="B881" s="16" t="n">
        <f>10000000+INDEX(编号表!$B:$B,MATCH(F881,编号表!$A:$A,0))*100000+INDEX(编号表!$F:$F,MATCH(D881,编号表!$E:$E,0))*1000+INDEX(编号表!$D:$D,MATCH(E881,编号表!$C:$C,0))*10000+G881</f>
        <v>11341006</v>
      </c>
      <c r="C881" s="16" t="s">
        <v>810</v>
      </c>
      <c r="D881" s="16" t="s">
        <v>86</v>
      </c>
      <c r="E881" s="16" t="s">
        <v>345</v>
      </c>
      <c r="F881" s="35" t="s">
        <v>376</v>
      </c>
      <c r="G881" s="16">
        <v>6</v>
      </c>
      <c r="I881" s="16">
        <v>60</v>
      </c>
      <c r="J881" t="str">
        <f t="shared" si="9"/>
        <v>大类_凡品元婴灵植臣</v>
      </c>
      <c r="K881" s="16" t="s">
        <v>337</v>
      </c>
      <c r="L881" s="16">
        <v>1</v>
      </c>
      <c r="M881" s="16" t="s">
        <v>369</v>
      </c>
      <c r="O881" s="16">
        <v>0</v>
      </c>
      <c r="P881" s="16" t="b">
        <v>1</v>
      </c>
      <c r="R881" s="16" t="b">
        <v>0</v>
      </c>
      <c r="S881" s="16">
        <v>1</v>
      </c>
      <c r="T881" s="16" t="s">
        <v>91</v>
      </c>
      <c r="U881" s="16">
        <v>999</v>
      </c>
      <c r="V881" s="16" t="s">
        <v>370</v>
      </c>
      <c r="W881" s="16">
        <v>31341006</v>
      </c>
      <c r="Y881" s="16" t="s">
        <v>811</v>
      </c>
      <c r="Z881" s="16" t="s">
        <v>396</v>
      </c>
      <c r="AA881" s="16" t="s">
        <v>373</v>
      </c>
      <c r="AB881" s="36">
        <v>11321006</v>
      </c>
      <c r="AC881" s="16" t="s">
        <v>374</v>
      </c>
      <c r="AD881" s="16">
        <v>40001</v>
      </c>
      <c r="AF881">
        <v>70001</v>
      </c>
      <c r="AH881">
        <v>125</v>
      </c>
      <c r="AI881" s="32" t="s">
        <v>364</v>
      </c>
      <c r="AJ881" s="16" t="s">
        <v>369</v>
      </c>
      <c r="AK881" s="16" t="s">
        <v>345</v>
      </c>
    </row>
    <row r="882" spans="2:37">
      <c r="B882" s="16" t="n">
        <f>10000000+INDEX(编号表!$B:$B,MATCH(F882,编号表!$A:$A,0))*100000+INDEX(编号表!$F:$F,MATCH(D882,编号表!$E:$E,0))*1000+INDEX(编号表!$D:$D,MATCH(E882,编号表!$C:$C,0))*10000+G882</f>
        <v>11341007</v>
      </c>
      <c r="C882" s="16" t="s">
        <v>812</v>
      </c>
      <c r="D882" s="16" t="s">
        <v>86</v>
      </c>
      <c r="E882" s="16" t="s">
        <v>345</v>
      </c>
      <c r="F882" s="35" t="s">
        <v>376</v>
      </c>
      <c r="G882" s="16">
        <v>7</v>
      </c>
      <c r="I882" s="16">
        <v>60</v>
      </c>
      <c r="J882" t="str">
        <f t="shared" si="9"/>
        <v>大类_凡品元婴灵植臣</v>
      </c>
      <c r="K882" s="16" t="s">
        <v>337</v>
      </c>
      <c r="L882" s="16">
        <v>1</v>
      </c>
      <c r="M882" s="16" t="s">
        <v>369</v>
      </c>
      <c r="O882" s="16">
        <v>0</v>
      </c>
      <c r="P882" s="16" t="b">
        <v>1</v>
      </c>
      <c r="R882" s="16" t="b">
        <v>0</v>
      </c>
      <c r="S882" s="16">
        <v>1</v>
      </c>
      <c r="T882" s="16" t="s">
        <v>91</v>
      </c>
      <c r="U882" s="16">
        <v>999</v>
      </c>
      <c r="V882" s="16" t="s">
        <v>370</v>
      </c>
      <c r="W882" s="16">
        <v>31341007</v>
      </c>
      <c r="Y882" s="16" t="s">
        <v>813</v>
      </c>
      <c r="Z882" s="16" t="s">
        <v>399</v>
      </c>
      <c r="AA882" s="16" t="s">
        <v>373</v>
      </c>
      <c r="AB882" s="36">
        <v>11321007</v>
      </c>
      <c r="AC882" s="16" t="s">
        <v>374</v>
      </c>
      <c r="AD882" s="16">
        <v>40001</v>
      </c>
      <c r="AF882">
        <v>70001</v>
      </c>
      <c r="AH882">
        <v>125</v>
      </c>
      <c r="AI882" s="32" t="s">
        <v>364</v>
      </c>
      <c r="AJ882" s="16" t="s">
        <v>369</v>
      </c>
      <c r="AK882" s="16" t="s">
        <v>345</v>
      </c>
    </row>
    <row r="883" spans="2:37">
      <c r="B883" s="16" t="n">
        <f>10000000+INDEX(编号表!$B:$B,MATCH(F883,编号表!$A:$A,0))*100000+INDEX(编号表!$F:$F,MATCH(D883,编号表!$E:$E,0))*1000+INDEX(编号表!$D:$D,MATCH(E883,编号表!$C:$C,0))*10000+G883</f>
        <v>11341008</v>
      </c>
      <c r="C883" s="16" t="s">
        <v>814</v>
      </c>
      <c r="D883" s="16" t="s">
        <v>86</v>
      </c>
      <c r="E883" s="16" t="s">
        <v>345</v>
      </c>
      <c r="F883" s="35" t="s">
        <v>376</v>
      </c>
      <c r="G883" s="16">
        <v>8</v>
      </c>
      <c r="I883" s="16">
        <v>60</v>
      </c>
      <c r="J883" t="str">
        <f t="shared" ref="J883:J946" si="10">"大类_"&amp;D883&amp;E883&amp;F883</f>
        <v>大类_凡品元婴灵植臣</v>
      </c>
      <c r="K883" s="16" t="s">
        <v>337</v>
      </c>
      <c r="L883" s="16">
        <v>1</v>
      </c>
      <c r="M883" s="16" t="s">
        <v>369</v>
      </c>
      <c r="O883" s="16">
        <v>0</v>
      </c>
      <c r="P883" s="16" t="b">
        <v>1</v>
      </c>
      <c r="R883" s="16" t="b">
        <v>0</v>
      </c>
      <c r="S883" s="16">
        <v>1</v>
      </c>
      <c r="T883" s="16" t="s">
        <v>91</v>
      </c>
      <c r="U883" s="16">
        <v>999</v>
      </c>
      <c r="V883" s="16" t="s">
        <v>370</v>
      </c>
      <c r="W883" s="16">
        <v>31341008</v>
      </c>
      <c r="Y883" s="16" t="s">
        <v>815</v>
      </c>
      <c r="Z883" s="16" t="s">
        <v>402</v>
      </c>
      <c r="AA883" s="16" t="s">
        <v>373</v>
      </c>
      <c r="AB883" s="36">
        <v>11321008</v>
      </c>
      <c r="AC883" s="16" t="s">
        <v>374</v>
      </c>
      <c r="AD883" s="16">
        <v>40001</v>
      </c>
      <c r="AF883">
        <v>70001</v>
      </c>
      <c r="AH883">
        <v>125</v>
      </c>
      <c r="AI883" s="32" t="s">
        <v>364</v>
      </c>
      <c r="AJ883" s="16" t="s">
        <v>369</v>
      </c>
      <c r="AK883" s="16" t="s">
        <v>345</v>
      </c>
    </row>
    <row r="884" spans="2:37">
      <c r="B884" s="16" t="n">
        <f>10000000+INDEX(编号表!$B:$B,MATCH(F884,编号表!$A:$A,0))*100000+INDEX(编号表!$F:$F,MATCH(D884,编号表!$E:$E,0))*1000+INDEX(编号表!$D:$D,MATCH(E884,编号表!$C:$C,0))*10000+G884</f>
        <v>11341009</v>
      </c>
      <c r="C884" s="16" t="s">
        <v>816</v>
      </c>
      <c r="D884" s="16" t="s">
        <v>86</v>
      </c>
      <c r="E884" s="16" t="s">
        <v>345</v>
      </c>
      <c r="F884" s="35" t="s">
        <v>376</v>
      </c>
      <c r="G884" s="16">
        <v>9</v>
      </c>
      <c r="I884" s="16">
        <v>60</v>
      </c>
      <c r="J884" t="str">
        <f t="shared" si="10"/>
        <v>大类_凡品元婴灵植臣</v>
      </c>
      <c r="K884" s="16" t="s">
        <v>337</v>
      </c>
      <c r="L884" s="16">
        <v>1</v>
      </c>
      <c r="M884" s="16" t="s">
        <v>369</v>
      </c>
      <c r="O884" s="16">
        <v>0</v>
      </c>
      <c r="P884" s="16" t="b">
        <v>1</v>
      </c>
      <c r="R884" s="16" t="b">
        <v>0</v>
      </c>
      <c r="S884" s="16">
        <v>1</v>
      </c>
      <c r="T884" s="16" t="s">
        <v>91</v>
      </c>
      <c r="U884" s="16">
        <v>999</v>
      </c>
      <c r="V884" s="16" t="s">
        <v>370</v>
      </c>
      <c r="W884" s="16">
        <v>31341009</v>
      </c>
      <c r="Y884" s="16" t="s">
        <v>817</v>
      </c>
      <c r="Z884" s="16" t="s">
        <v>405</v>
      </c>
      <c r="AA884" s="16" t="s">
        <v>373</v>
      </c>
      <c r="AB884" s="36">
        <v>11321009</v>
      </c>
      <c r="AC884" s="16" t="s">
        <v>374</v>
      </c>
      <c r="AD884" s="16">
        <v>40001</v>
      </c>
      <c r="AF884">
        <v>70001</v>
      </c>
      <c r="AH884">
        <v>125</v>
      </c>
      <c r="AI884" s="32" t="s">
        <v>364</v>
      </c>
      <c r="AJ884" s="16" t="s">
        <v>369</v>
      </c>
      <c r="AK884" s="16" t="s">
        <v>345</v>
      </c>
    </row>
    <row r="885" spans="2:37">
      <c r="B885" s="16" t="n">
        <f>10000000+INDEX(编号表!$B:$B,MATCH(F885,编号表!$A:$A,0))*100000+INDEX(编号表!$F:$F,MATCH(D885,编号表!$E:$E,0))*1000+INDEX(编号表!$D:$D,MATCH(E885,编号表!$C:$C,0))*10000+G885</f>
        <v>11541000</v>
      </c>
      <c r="C885" s="16" t="s">
        <v>818</v>
      </c>
      <c r="D885" s="16" t="s">
        <v>86</v>
      </c>
      <c r="E885" s="16" t="s">
        <v>345</v>
      </c>
      <c r="F885" s="35" t="s">
        <v>407</v>
      </c>
      <c r="G885" s="16">
        <v>0</v>
      </c>
      <c r="I885" s="16">
        <v>60</v>
      </c>
      <c r="J885" t="str">
        <f t="shared" si="10"/>
        <v>大类_凡品元婴灵植使</v>
      </c>
      <c r="K885" s="16" t="s">
        <v>337</v>
      </c>
      <c r="L885" s="16">
        <v>1</v>
      </c>
      <c r="M885" s="16" t="s">
        <v>369</v>
      </c>
      <c r="O885" s="16">
        <v>0</v>
      </c>
      <c r="P885" s="16" t="b">
        <v>1</v>
      </c>
      <c r="R885" s="16" t="b">
        <v>0</v>
      </c>
      <c r="S885" s="16">
        <v>1</v>
      </c>
      <c r="T885" s="16" t="s">
        <v>91</v>
      </c>
      <c r="U885" s="16">
        <v>999</v>
      </c>
      <c r="V885" s="16" t="s">
        <v>370</v>
      </c>
      <c r="W885" s="16">
        <v>31541000</v>
      </c>
      <c r="Y885" s="16" t="s">
        <v>819</v>
      </c>
      <c r="Z885" s="16" t="s">
        <v>409</v>
      </c>
      <c r="AA885" s="16" t="s">
        <v>373</v>
      </c>
      <c r="AB885" s="36">
        <v>11521000</v>
      </c>
      <c r="AC885" s="16" t="s">
        <v>374</v>
      </c>
      <c r="AD885" s="16">
        <v>40001</v>
      </c>
      <c r="AF885">
        <v>70001</v>
      </c>
      <c r="AH885">
        <v>125</v>
      </c>
      <c r="AI885" s="32" t="s">
        <v>364</v>
      </c>
      <c r="AJ885" s="16" t="s">
        <v>369</v>
      </c>
      <c r="AK885" s="16" t="s">
        <v>345</v>
      </c>
    </row>
    <row r="886" spans="2:37">
      <c r="B886" s="16" t="n">
        <f>10000000+INDEX(编号表!$B:$B,MATCH(F886,编号表!$A:$A,0))*100000+INDEX(编号表!$F:$F,MATCH(D886,编号表!$E:$E,0))*1000+INDEX(编号表!$D:$D,MATCH(E886,编号表!$C:$C,0))*10000+G886</f>
        <v>11541001</v>
      </c>
      <c r="C886" s="16" t="s">
        <v>820</v>
      </c>
      <c r="D886" s="16" t="s">
        <v>86</v>
      </c>
      <c r="E886" s="16" t="s">
        <v>345</v>
      </c>
      <c r="F886" s="35" t="s">
        <v>407</v>
      </c>
      <c r="G886" s="16">
        <v>1</v>
      </c>
      <c r="I886" s="16">
        <v>60</v>
      </c>
      <c r="J886" t="str">
        <f t="shared" si="10"/>
        <v>大类_凡品元婴灵植使</v>
      </c>
      <c r="K886" s="16" t="s">
        <v>337</v>
      </c>
      <c r="L886" s="16">
        <v>1</v>
      </c>
      <c r="M886" s="16" t="s">
        <v>369</v>
      </c>
      <c r="O886" s="16">
        <v>0</v>
      </c>
      <c r="P886" s="16" t="b">
        <v>1</v>
      </c>
      <c r="R886" s="16" t="b">
        <v>0</v>
      </c>
      <c r="S886" s="16">
        <v>1</v>
      </c>
      <c r="T886" s="16" t="s">
        <v>91</v>
      </c>
      <c r="U886" s="16">
        <v>999</v>
      </c>
      <c r="V886" s="16" t="s">
        <v>370</v>
      </c>
      <c r="W886" s="16">
        <v>31541001</v>
      </c>
      <c r="Y886" s="16" t="s">
        <v>821</v>
      </c>
      <c r="Z886" s="16" t="s">
        <v>412</v>
      </c>
      <c r="AA886" s="16" t="s">
        <v>373</v>
      </c>
      <c r="AB886" s="36">
        <v>11521001</v>
      </c>
      <c r="AC886" s="16" t="s">
        <v>374</v>
      </c>
      <c r="AD886" s="16">
        <v>40001</v>
      </c>
      <c r="AF886">
        <v>70001</v>
      </c>
      <c r="AH886">
        <v>125</v>
      </c>
      <c r="AI886" s="32" t="s">
        <v>364</v>
      </c>
      <c r="AJ886" s="16" t="s">
        <v>369</v>
      </c>
      <c r="AK886" s="16" t="s">
        <v>345</v>
      </c>
    </row>
    <row r="887" spans="2:37">
      <c r="B887" s="16" t="n">
        <f>10000000+INDEX(编号表!$B:$B,MATCH(F887,编号表!$A:$A,0))*100000+INDEX(编号表!$F:$F,MATCH(D887,编号表!$E:$E,0))*1000+INDEX(编号表!$D:$D,MATCH(E887,编号表!$C:$C,0))*10000+G887</f>
        <v>11541002</v>
      </c>
      <c r="C887" s="16" t="s">
        <v>822</v>
      </c>
      <c r="D887" s="16" t="s">
        <v>86</v>
      </c>
      <c r="E887" s="16" t="s">
        <v>345</v>
      </c>
      <c r="F887" s="35" t="s">
        <v>407</v>
      </c>
      <c r="G887" s="16">
        <v>2</v>
      </c>
      <c r="I887" s="16">
        <v>60</v>
      </c>
      <c r="J887" t="str">
        <f t="shared" si="10"/>
        <v>大类_凡品元婴灵植使</v>
      </c>
      <c r="K887" s="16" t="s">
        <v>337</v>
      </c>
      <c r="L887" s="16">
        <v>1</v>
      </c>
      <c r="M887" s="16" t="s">
        <v>369</v>
      </c>
      <c r="O887" s="16">
        <v>0</v>
      </c>
      <c r="P887" s="16" t="b">
        <v>1</v>
      </c>
      <c r="R887" s="16" t="b">
        <v>0</v>
      </c>
      <c r="S887" s="16">
        <v>1</v>
      </c>
      <c r="T887" s="16" t="s">
        <v>91</v>
      </c>
      <c r="U887" s="16">
        <v>999</v>
      </c>
      <c r="V887" s="16" t="s">
        <v>370</v>
      </c>
      <c r="W887" s="16">
        <v>31541002</v>
      </c>
      <c r="Y887" s="16" t="s">
        <v>823</v>
      </c>
      <c r="Z887" s="16" t="s">
        <v>415</v>
      </c>
      <c r="AA887" s="16" t="s">
        <v>373</v>
      </c>
      <c r="AB887" s="36">
        <v>11521002</v>
      </c>
      <c r="AC887" s="16" t="s">
        <v>374</v>
      </c>
      <c r="AD887" s="16">
        <v>40001</v>
      </c>
      <c r="AF887">
        <v>70001</v>
      </c>
      <c r="AH887">
        <v>125</v>
      </c>
      <c r="AI887" s="32" t="s">
        <v>364</v>
      </c>
      <c r="AJ887" s="16" t="s">
        <v>369</v>
      </c>
      <c r="AK887" s="16" t="s">
        <v>345</v>
      </c>
    </row>
    <row r="888" spans="2:37">
      <c r="B888" s="16" t="n">
        <f>10000000+INDEX(编号表!$B:$B,MATCH(F888,编号表!$A:$A,0))*100000+INDEX(编号表!$F:$F,MATCH(D888,编号表!$E:$E,0))*1000+INDEX(编号表!$D:$D,MATCH(E888,编号表!$C:$C,0))*10000+G888</f>
        <v>11541003</v>
      </c>
      <c r="C888" s="16" t="s">
        <v>824</v>
      </c>
      <c r="D888" s="16" t="s">
        <v>86</v>
      </c>
      <c r="E888" s="16" t="s">
        <v>345</v>
      </c>
      <c r="F888" s="35" t="s">
        <v>407</v>
      </c>
      <c r="G888" s="16">
        <v>3</v>
      </c>
      <c r="I888" s="16">
        <v>60</v>
      </c>
      <c r="J888" t="str">
        <f t="shared" si="10"/>
        <v>大类_凡品元婴灵植使</v>
      </c>
      <c r="K888" s="16" t="s">
        <v>337</v>
      </c>
      <c r="L888" s="16">
        <v>1</v>
      </c>
      <c r="M888" s="16" t="s">
        <v>369</v>
      </c>
      <c r="O888" s="16">
        <v>0</v>
      </c>
      <c r="P888" s="16" t="b">
        <v>1</v>
      </c>
      <c r="R888" s="16" t="b">
        <v>0</v>
      </c>
      <c r="S888" s="16">
        <v>1</v>
      </c>
      <c r="T888" s="16" t="s">
        <v>91</v>
      </c>
      <c r="U888" s="16">
        <v>999</v>
      </c>
      <c r="V888" s="16" t="s">
        <v>370</v>
      </c>
      <c r="W888" s="16">
        <v>31541003</v>
      </c>
      <c r="Y888" s="16" t="s">
        <v>825</v>
      </c>
      <c r="Z888" s="16" t="s">
        <v>418</v>
      </c>
      <c r="AA888" s="16" t="s">
        <v>373</v>
      </c>
      <c r="AB888" s="36">
        <v>11521003</v>
      </c>
      <c r="AC888" s="16" t="s">
        <v>374</v>
      </c>
      <c r="AD888" s="16">
        <v>40001</v>
      </c>
      <c r="AF888">
        <v>70001</v>
      </c>
      <c r="AH888">
        <v>125</v>
      </c>
      <c r="AI888" s="32" t="s">
        <v>364</v>
      </c>
      <c r="AJ888" s="16" t="s">
        <v>369</v>
      </c>
      <c r="AK888" s="16" t="s">
        <v>345</v>
      </c>
    </row>
    <row r="889" spans="2:37">
      <c r="B889" s="16" t="n">
        <f>10000000+INDEX(编号表!$B:$B,MATCH(F889,编号表!$A:$A,0))*100000+INDEX(编号表!$F:$F,MATCH(D889,编号表!$E:$E,0))*1000+INDEX(编号表!$D:$D,MATCH(E889,编号表!$C:$C,0))*10000+G889</f>
        <v>11541004</v>
      </c>
      <c r="C889" s="16" t="s">
        <v>826</v>
      </c>
      <c r="D889" s="16" t="s">
        <v>86</v>
      </c>
      <c r="E889" s="16" t="s">
        <v>345</v>
      </c>
      <c r="F889" s="35" t="s">
        <v>407</v>
      </c>
      <c r="G889" s="16">
        <v>4</v>
      </c>
      <c r="I889" s="16">
        <v>60</v>
      </c>
      <c r="J889" t="str">
        <f t="shared" si="10"/>
        <v>大类_凡品元婴灵植使</v>
      </c>
      <c r="K889" s="16" t="s">
        <v>337</v>
      </c>
      <c r="L889" s="16">
        <v>1</v>
      </c>
      <c r="M889" s="16" t="s">
        <v>369</v>
      </c>
      <c r="O889" s="16">
        <v>0</v>
      </c>
      <c r="P889" s="16" t="b">
        <v>1</v>
      </c>
      <c r="R889" s="16" t="b">
        <v>0</v>
      </c>
      <c r="S889" s="16">
        <v>1</v>
      </c>
      <c r="T889" s="16" t="s">
        <v>91</v>
      </c>
      <c r="U889" s="16">
        <v>999</v>
      </c>
      <c r="V889" s="16" t="s">
        <v>370</v>
      </c>
      <c r="W889" s="16">
        <v>31541004</v>
      </c>
      <c r="Y889" s="16" t="s">
        <v>827</v>
      </c>
      <c r="Z889" s="16" t="s">
        <v>421</v>
      </c>
      <c r="AA889" s="16" t="s">
        <v>373</v>
      </c>
      <c r="AB889" s="36">
        <v>11521004</v>
      </c>
      <c r="AC889" s="16" t="s">
        <v>374</v>
      </c>
      <c r="AD889" s="16">
        <v>40001</v>
      </c>
      <c r="AF889">
        <v>70001</v>
      </c>
      <c r="AH889">
        <v>125</v>
      </c>
      <c r="AI889" s="32" t="s">
        <v>364</v>
      </c>
      <c r="AJ889" s="16" t="s">
        <v>369</v>
      </c>
      <c r="AK889" s="16" t="s">
        <v>345</v>
      </c>
    </row>
    <row r="890" spans="2:37">
      <c r="B890" s="16" t="n">
        <f>10000000+INDEX(编号表!$B:$B,MATCH(F890,编号表!$A:$A,0))*100000+INDEX(编号表!$F:$F,MATCH(D890,编号表!$E:$E,0))*1000+INDEX(编号表!$D:$D,MATCH(E890,编号表!$C:$C,0))*10000+G890</f>
        <v>11541005</v>
      </c>
      <c r="C890" s="16" t="s">
        <v>828</v>
      </c>
      <c r="D890" s="16" t="s">
        <v>86</v>
      </c>
      <c r="E890" s="16" t="s">
        <v>345</v>
      </c>
      <c r="F890" s="35" t="s">
        <v>407</v>
      </c>
      <c r="G890" s="16">
        <v>5</v>
      </c>
      <c r="I890" s="16">
        <v>60</v>
      </c>
      <c r="J890" t="str">
        <f t="shared" si="10"/>
        <v>大类_凡品元婴灵植使</v>
      </c>
      <c r="K890" s="16" t="s">
        <v>337</v>
      </c>
      <c r="L890" s="16">
        <v>1</v>
      </c>
      <c r="M890" s="16" t="s">
        <v>369</v>
      </c>
      <c r="O890" s="16">
        <v>0</v>
      </c>
      <c r="P890" s="16" t="b">
        <v>1</v>
      </c>
      <c r="R890" s="16" t="b">
        <v>0</v>
      </c>
      <c r="S890" s="16">
        <v>1</v>
      </c>
      <c r="T890" s="16" t="s">
        <v>91</v>
      </c>
      <c r="U890" s="16">
        <v>999</v>
      </c>
      <c r="V890" s="16" t="s">
        <v>370</v>
      </c>
      <c r="W890" s="16">
        <v>31541005</v>
      </c>
      <c r="Y890" s="16" t="s">
        <v>829</v>
      </c>
      <c r="Z890" s="16" t="s">
        <v>424</v>
      </c>
      <c r="AA890" s="16" t="s">
        <v>373</v>
      </c>
      <c r="AB890" s="36">
        <v>11521005</v>
      </c>
      <c r="AC890" s="16" t="s">
        <v>374</v>
      </c>
      <c r="AD890" s="16">
        <v>40001</v>
      </c>
      <c r="AF890">
        <v>70001</v>
      </c>
      <c r="AH890">
        <v>125</v>
      </c>
      <c r="AI890" s="32" t="s">
        <v>364</v>
      </c>
      <c r="AJ890" s="16" t="s">
        <v>369</v>
      </c>
      <c r="AK890" s="16" t="s">
        <v>345</v>
      </c>
    </row>
    <row r="891" spans="2:37">
      <c r="B891" s="16" t="n">
        <f>10000000+INDEX(编号表!$B:$B,MATCH(F891,编号表!$A:$A,0))*100000+INDEX(编号表!$F:$F,MATCH(D891,编号表!$E:$E,0))*1000+INDEX(编号表!$D:$D,MATCH(E891,编号表!$C:$C,0))*10000+G891</f>
        <v>11541006</v>
      </c>
      <c r="C891" s="16" t="s">
        <v>830</v>
      </c>
      <c r="D891" s="16" t="s">
        <v>86</v>
      </c>
      <c r="E891" s="16" t="s">
        <v>345</v>
      </c>
      <c r="F891" s="35" t="s">
        <v>407</v>
      </c>
      <c r="G891" s="16">
        <v>6</v>
      </c>
      <c r="I891" s="16">
        <v>60</v>
      </c>
      <c r="J891" t="str">
        <f t="shared" si="10"/>
        <v>大类_凡品元婴灵植使</v>
      </c>
      <c r="K891" s="16" t="s">
        <v>337</v>
      </c>
      <c r="L891" s="16">
        <v>1</v>
      </c>
      <c r="M891" s="16" t="s">
        <v>369</v>
      </c>
      <c r="O891" s="16">
        <v>0</v>
      </c>
      <c r="P891" s="16" t="b">
        <v>1</v>
      </c>
      <c r="R891" s="16" t="b">
        <v>0</v>
      </c>
      <c r="S891" s="16">
        <v>1</v>
      </c>
      <c r="T891" s="16" t="s">
        <v>91</v>
      </c>
      <c r="U891" s="16">
        <v>999</v>
      </c>
      <c r="V891" s="16" t="s">
        <v>370</v>
      </c>
      <c r="W891" s="16">
        <v>31541006</v>
      </c>
      <c r="Y891" s="16" t="s">
        <v>831</v>
      </c>
      <c r="Z891" s="16" t="s">
        <v>427</v>
      </c>
      <c r="AA891" s="16" t="s">
        <v>373</v>
      </c>
      <c r="AB891" s="36">
        <v>11521006</v>
      </c>
      <c r="AC891" s="16" t="s">
        <v>374</v>
      </c>
      <c r="AD891" s="16">
        <v>40001</v>
      </c>
      <c r="AF891">
        <v>70001</v>
      </c>
      <c r="AH891">
        <v>125</v>
      </c>
      <c r="AI891" s="32" t="s">
        <v>364</v>
      </c>
      <c r="AJ891" s="16" t="s">
        <v>369</v>
      </c>
      <c r="AK891" s="16" t="s">
        <v>345</v>
      </c>
    </row>
    <row r="892" spans="2:37">
      <c r="B892" s="16" t="n">
        <f>10000000+INDEX(编号表!$B:$B,MATCH(F892,编号表!$A:$A,0))*100000+INDEX(编号表!$F:$F,MATCH(D892,编号表!$E:$E,0))*1000+INDEX(编号表!$D:$D,MATCH(E892,编号表!$C:$C,0))*10000+G892</f>
        <v>11541007</v>
      </c>
      <c r="C892" s="16" t="s">
        <v>832</v>
      </c>
      <c r="D892" s="16" t="s">
        <v>86</v>
      </c>
      <c r="E892" s="16" t="s">
        <v>345</v>
      </c>
      <c r="F892" s="35" t="s">
        <v>407</v>
      </c>
      <c r="G892" s="16">
        <v>7</v>
      </c>
      <c r="I892" s="16">
        <v>60</v>
      </c>
      <c r="J892" t="str">
        <f t="shared" si="10"/>
        <v>大类_凡品元婴灵植使</v>
      </c>
      <c r="K892" s="16" t="s">
        <v>337</v>
      </c>
      <c r="L892" s="16">
        <v>1</v>
      </c>
      <c r="M892" s="16" t="s">
        <v>369</v>
      </c>
      <c r="O892" s="16">
        <v>0</v>
      </c>
      <c r="P892" s="16" t="b">
        <v>1</v>
      </c>
      <c r="R892" s="16" t="b">
        <v>0</v>
      </c>
      <c r="S892" s="16">
        <v>1</v>
      </c>
      <c r="T892" s="16" t="s">
        <v>91</v>
      </c>
      <c r="U892" s="16">
        <v>999</v>
      </c>
      <c r="V892" s="16" t="s">
        <v>370</v>
      </c>
      <c r="W892" s="16">
        <v>31541007</v>
      </c>
      <c r="Y892" s="16" t="s">
        <v>833</v>
      </c>
      <c r="Z892" s="16" t="s">
        <v>430</v>
      </c>
      <c r="AA892" s="16" t="s">
        <v>373</v>
      </c>
      <c r="AB892" s="36">
        <v>11521007</v>
      </c>
      <c r="AC892" s="16" t="s">
        <v>374</v>
      </c>
      <c r="AD892" s="16">
        <v>40001</v>
      </c>
      <c r="AF892">
        <v>70001</v>
      </c>
      <c r="AH892">
        <v>125</v>
      </c>
      <c r="AI892" s="32" t="s">
        <v>364</v>
      </c>
      <c r="AJ892" s="16" t="s">
        <v>369</v>
      </c>
      <c r="AK892" s="16" t="s">
        <v>345</v>
      </c>
    </row>
    <row r="893" spans="2:37">
      <c r="B893" s="16" t="n">
        <f>10000000+INDEX(编号表!$B:$B,MATCH(F893,编号表!$A:$A,0))*100000+INDEX(编号表!$F:$F,MATCH(D893,编号表!$E:$E,0))*1000+INDEX(编号表!$D:$D,MATCH(E893,编号表!$C:$C,0))*10000+G893</f>
        <v>11541008</v>
      </c>
      <c r="C893" s="16" t="s">
        <v>834</v>
      </c>
      <c r="D893" s="16" t="s">
        <v>86</v>
      </c>
      <c r="E893" s="16" t="s">
        <v>345</v>
      </c>
      <c r="F893" s="35" t="s">
        <v>407</v>
      </c>
      <c r="G893" s="16">
        <v>8</v>
      </c>
      <c r="I893" s="16">
        <v>60</v>
      </c>
      <c r="J893" t="str">
        <f t="shared" si="10"/>
        <v>大类_凡品元婴灵植使</v>
      </c>
      <c r="K893" s="16" t="s">
        <v>337</v>
      </c>
      <c r="L893" s="16">
        <v>1</v>
      </c>
      <c r="M893" s="16" t="s">
        <v>369</v>
      </c>
      <c r="O893" s="16">
        <v>0</v>
      </c>
      <c r="P893" s="16" t="b">
        <v>1</v>
      </c>
      <c r="R893" s="16" t="b">
        <v>0</v>
      </c>
      <c r="S893" s="16">
        <v>1</v>
      </c>
      <c r="T893" s="16" t="s">
        <v>91</v>
      </c>
      <c r="U893" s="16">
        <v>999</v>
      </c>
      <c r="V893" s="16" t="s">
        <v>370</v>
      </c>
      <c r="W893" s="16">
        <v>31541008</v>
      </c>
      <c r="Y893" s="16" t="s">
        <v>835</v>
      </c>
      <c r="Z893" s="16" t="s">
        <v>433</v>
      </c>
      <c r="AA893" s="16" t="s">
        <v>373</v>
      </c>
      <c r="AB893" s="36">
        <v>11521008</v>
      </c>
      <c r="AC893" s="16" t="s">
        <v>374</v>
      </c>
      <c r="AD893" s="16">
        <v>40001</v>
      </c>
      <c r="AF893">
        <v>70001</v>
      </c>
      <c r="AH893">
        <v>125</v>
      </c>
      <c r="AI893" s="32" t="s">
        <v>364</v>
      </c>
      <c r="AJ893" s="16" t="s">
        <v>369</v>
      </c>
      <c r="AK893" s="16" t="s">
        <v>345</v>
      </c>
    </row>
    <row r="894" spans="2:37">
      <c r="B894" s="16" t="n">
        <f>10000000+INDEX(编号表!$B:$B,MATCH(F894,编号表!$A:$A,0))*100000+INDEX(编号表!$F:$F,MATCH(D894,编号表!$E:$E,0))*1000+INDEX(编号表!$D:$D,MATCH(E894,编号表!$C:$C,0))*10000+G894</f>
        <v>11541009</v>
      </c>
      <c r="C894" s="16" t="s">
        <v>836</v>
      </c>
      <c r="D894" s="16" t="s">
        <v>86</v>
      </c>
      <c r="E894" s="16" t="s">
        <v>345</v>
      </c>
      <c r="F894" s="35" t="s">
        <v>407</v>
      </c>
      <c r="G894" s="16">
        <v>9</v>
      </c>
      <c r="I894" s="16">
        <v>60</v>
      </c>
      <c r="J894" t="str">
        <f t="shared" si="10"/>
        <v>大类_凡品元婴灵植使</v>
      </c>
      <c r="K894" s="16" t="s">
        <v>337</v>
      </c>
      <c r="L894" s="16">
        <v>1</v>
      </c>
      <c r="M894" s="16" t="s">
        <v>369</v>
      </c>
      <c r="O894" s="16">
        <v>0</v>
      </c>
      <c r="P894" s="16" t="b">
        <v>1</v>
      </c>
      <c r="R894" s="16" t="b">
        <v>0</v>
      </c>
      <c r="S894" s="16">
        <v>1</v>
      </c>
      <c r="T894" s="16" t="s">
        <v>91</v>
      </c>
      <c r="U894" s="16">
        <v>999</v>
      </c>
      <c r="V894" s="16" t="s">
        <v>370</v>
      </c>
      <c r="W894" s="16">
        <v>31541009</v>
      </c>
      <c r="Y894" s="16" t="s">
        <v>837</v>
      </c>
      <c r="Z894" s="16" t="s">
        <v>436</v>
      </c>
      <c r="AA894" s="16" t="s">
        <v>373</v>
      </c>
      <c r="AB894" s="36">
        <v>11521009</v>
      </c>
      <c r="AC894" s="16" t="s">
        <v>374</v>
      </c>
      <c r="AD894" s="16">
        <v>40001</v>
      </c>
      <c r="AF894">
        <v>70001</v>
      </c>
      <c r="AH894">
        <v>125</v>
      </c>
      <c r="AI894" s="32" t="s">
        <v>364</v>
      </c>
      <c r="AJ894" s="16" t="s">
        <v>369</v>
      </c>
      <c r="AK894" s="16" t="s">
        <v>345</v>
      </c>
    </row>
    <row r="895" spans="2:37">
      <c r="B895" s="16" t="n">
        <f>10000000+INDEX(编号表!$B:$B,MATCH(F895,编号表!$A:$A,0))*100000+INDEX(编号表!$F:$F,MATCH(D895,编号表!$E:$E,0))*1000+INDEX(编号表!$D:$D,MATCH(E895,编号表!$C:$C,0))*10000+G895</f>
        <v>11441000</v>
      </c>
      <c r="C895" s="16" t="s">
        <v>838</v>
      </c>
      <c r="D895" s="16" t="s">
        <v>86</v>
      </c>
      <c r="E895" s="16" t="s">
        <v>345</v>
      </c>
      <c r="F895" s="35" t="s">
        <v>438</v>
      </c>
      <c r="G895" s="16">
        <v>0</v>
      </c>
      <c r="I895" s="16">
        <v>60</v>
      </c>
      <c r="J895" t="str">
        <f t="shared" si="10"/>
        <v>大类_凡品元婴灵植佐</v>
      </c>
      <c r="K895" s="16" t="s">
        <v>337</v>
      </c>
      <c r="L895" s="16">
        <v>1</v>
      </c>
      <c r="M895" s="16" t="s">
        <v>369</v>
      </c>
      <c r="O895" s="16">
        <v>0</v>
      </c>
      <c r="P895" s="16" t="b">
        <v>1</v>
      </c>
      <c r="R895" s="16" t="b">
        <v>0</v>
      </c>
      <c r="S895" s="16">
        <v>1</v>
      </c>
      <c r="T895" s="16" t="s">
        <v>91</v>
      </c>
      <c r="U895" s="16">
        <v>999</v>
      </c>
      <c r="V895" s="16" t="s">
        <v>370</v>
      </c>
      <c r="W895" s="16">
        <v>31441000</v>
      </c>
      <c r="Y895" s="16" t="s">
        <v>839</v>
      </c>
      <c r="Z895" s="16" t="s">
        <v>440</v>
      </c>
      <c r="AA895" s="16" t="s">
        <v>373</v>
      </c>
      <c r="AB895" s="36">
        <v>11421000</v>
      </c>
      <c r="AC895" s="16" t="s">
        <v>374</v>
      </c>
      <c r="AD895" s="16">
        <v>40001</v>
      </c>
      <c r="AF895">
        <v>70001</v>
      </c>
      <c r="AH895">
        <v>125</v>
      </c>
      <c r="AI895" s="32" t="s">
        <v>364</v>
      </c>
      <c r="AJ895" s="16" t="s">
        <v>369</v>
      </c>
      <c r="AK895" s="16" t="s">
        <v>345</v>
      </c>
    </row>
    <row r="896" spans="2:37">
      <c r="B896" s="16" t="n">
        <f>10000000+INDEX(编号表!$B:$B,MATCH(F896,编号表!$A:$A,0))*100000+INDEX(编号表!$F:$F,MATCH(D896,编号表!$E:$E,0))*1000+INDEX(编号表!$D:$D,MATCH(E896,编号表!$C:$C,0))*10000+G896</f>
        <v>11441001</v>
      </c>
      <c r="C896" s="16" t="s">
        <v>840</v>
      </c>
      <c r="D896" s="16" t="s">
        <v>86</v>
      </c>
      <c r="E896" s="16" t="s">
        <v>345</v>
      </c>
      <c r="F896" s="35" t="s">
        <v>438</v>
      </c>
      <c r="G896" s="16">
        <v>1</v>
      </c>
      <c r="I896" s="16">
        <v>60</v>
      </c>
      <c r="J896" t="str">
        <f t="shared" si="10"/>
        <v>大类_凡品元婴灵植佐</v>
      </c>
      <c r="K896" s="16" t="s">
        <v>337</v>
      </c>
      <c r="L896" s="16">
        <v>1</v>
      </c>
      <c r="M896" s="16" t="s">
        <v>369</v>
      </c>
      <c r="O896" s="16">
        <v>0</v>
      </c>
      <c r="P896" s="16" t="b">
        <v>1</v>
      </c>
      <c r="R896" s="16" t="b">
        <v>0</v>
      </c>
      <c r="S896" s="16">
        <v>1</v>
      </c>
      <c r="T896" s="16" t="s">
        <v>91</v>
      </c>
      <c r="U896" s="16">
        <v>999</v>
      </c>
      <c r="V896" s="16" t="s">
        <v>370</v>
      </c>
      <c r="W896" s="16">
        <v>31441001</v>
      </c>
      <c r="Y896" s="16" t="s">
        <v>841</v>
      </c>
      <c r="Z896" s="16" t="s">
        <v>443</v>
      </c>
      <c r="AA896" s="16" t="s">
        <v>373</v>
      </c>
      <c r="AB896" s="36">
        <v>11421001</v>
      </c>
      <c r="AC896" s="16" t="s">
        <v>374</v>
      </c>
      <c r="AD896" s="16">
        <v>40001</v>
      </c>
      <c r="AF896">
        <v>70001</v>
      </c>
      <c r="AH896">
        <v>125</v>
      </c>
      <c r="AI896" s="32" t="s">
        <v>364</v>
      </c>
      <c r="AJ896" s="16" t="s">
        <v>369</v>
      </c>
      <c r="AK896" s="16" t="s">
        <v>345</v>
      </c>
    </row>
    <row r="897" spans="2:37">
      <c r="B897" s="16" t="n">
        <f>10000000+INDEX(编号表!$B:$B,MATCH(F897,编号表!$A:$A,0))*100000+INDEX(编号表!$F:$F,MATCH(D897,编号表!$E:$E,0))*1000+INDEX(编号表!$D:$D,MATCH(E897,编号表!$C:$C,0))*10000+G897</f>
        <v>11441002</v>
      </c>
      <c r="C897" s="16" t="s">
        <v>842</v>
      </c>
      <c r="D897" s="16" t="s">
        <v>86</v>
      </c>
      <c r="E897" s="16" t="s">
        <v>345</v>
      </c>
      <c r="F897" s="35" t="s">
        <v>438</v>
      </c>
      <c r="G897" s="16">
        <v>2</v>
      </c>
      <c r="I897" s="16">
        <v>60</v>
      </c>
      <c r="J897" t="str">
        <f t="shared" si="10"/>
        <v>大类_凡品元婴灵植佐</v>
      </c>
      <c r="K897" s="16" t="s">
        <v>337</v>
      </c>
      <c r="L897" s="16">
        <v>1</v>
      </c>
      <c r="M897" s="16" t="s">
        <v>369</v>
      </c>
      <c r="O897" s="16">
        <v>0</v>
      </c>
      <c r="P897" s="16" t="b">
        <v>1</v>
      </c>
      <c r="R897" s="16" t="b">
        <v>0</v>
      </c>
      <c r="S897" s="16">
        <v>1</v>
      </c>
      <c r="T897" s="16" t="s">
        <v>91</v>
      </c>
      <c r="U897" s="16">
        <v>999</v>
      </c>
      <c r="V897" s="16" t="s">
        <v>370</v>
      </c>
      <c r="W897" s="16">
        <v>31441002</v>
      </c>
      <c r="Y897" s="16" t="s">
        <v>843</v>
      </c>
      <c r="Z897" s="16" t="s">
        <v>446</v>
      </c>
      <c r="AA897" s="16" t="s">
        <v>373</v>
      </c>
      <c r="AB897" s="36">
        <v>11421002</v>
      </c>
      <c r="AC897" s="16" t="s">
        <v>374</v>
      </c>
      <c r="AD897" s="16">
        <v>40001</v>
      </c>
      <c r="AF897">
        <v>70001</v>
      </c>
      <c r="AH897">
        <v>125</v>
      </c>
      <c r="AI897" s="32" t="s">
        <v>364</v>
      </c>
      <c r="AJ897" s="16" t="s">
        <v>369</v>
      </c>
      <c r="AK897" s="16" t="s">
        <v>345</v>
      </c>
    </row>
    <row r="898" spans="2:37">
      <c r="B898" s="16" t="n">
        <f>10000000+INDEX(编号表!$B:$B,MATCH(F898,编号表!$A:$A,0))*100000+INDEX(编号表!$F:$F,MATCH(D898,编号表!$E:$E,0))*1000+INDEX(编号表!$D:$D,MATCH(E898,编号表!$C:$C,0))*10000+G898</f>
        <v>11441003</v>
      </c>
      <c r="C898" s="16" t="s">
        <v>844</v>
      </c>
      <c r="D898" s="16" t="s">
        <v>86</v>
      </c>
      <c r="E898" s="16" t="s">
        <v>345</v>
      </c>
      <c r="F898" s="35" t="s">
        <v>438</v>
      </c>
      <c r="G898" s="16">
        <v>3</v>
      </c>
      <c r="I898" s="16">
        <v>60</v>
      </c>
      <c r="J898" t="str">
        <f t="shared" si="10"/>
        <v>大类_凡品元婴灵植佐</v>
      </c>
      <c r="K898" s="16" t="s">
        <v>337</v>
      </c>
      <c r="L898" s="16">
        <v>1</v>
      </c>
      <c r="M898" s="16" t="s">
        <v>369</v>
      </c>
      <c r="O898" s="16">
        <v>0</v>
      </c>
      <c r="P898" s="16" t="b">
        <v>1</v>
      </c>
      <c r="R898" s="16" t="b">
        <v>0</v>
      </c>
      <c r="S898" s="16">
        <v>1</v>
      </c>
      <c r="T898" s="16" t="s">
        <v>91</v>
      </c>
      <c r="U898" s="16">
        <v>999</v>
      </c>
      <c r="V898" s="16" t="s">
        <v>370</v>
      </c>
      <c r="W898" s="16">
        <v>31441003</v>
      </c>
      <c r="Y898" s="16" t="s">
        <v>845</v>
      </c>
      <c r="Z898" s="16" t="s">
        <v>449</v>
      </c>
      <c r="AA898" s="16" t="s">
        <v>373</v>
      </c>
      <c r="AB898" s="36">
        <v>11421003</v>
      </c>
      <c r="AC898" s="16" t="s">
        <v>374</v>
      </c>
      <c r="AD898" s="16">
        <v>40001</v>
      </c>
      <c r="AF898">
        <v>70001</v>
      </c>
      <c r="AH898">
        <v>125</v>
      </c>
      <c r="AI898" s="32" t="s">
        <v>364</v>
      </c>
      <c r="AJ898" s="16" t="s">
        <v>369</v>
      </c>
      <c r="AK898" s="16" t="s">
        <v>345</v>
      </c>
    </row>
    <row r="899" spans="2:37">
      <c r="B899" s="16" t="n">
        <f>10000000+INDEX(编号表!$B:$B,MATCH(F899,编号表!$A:$A,0))*100000+INDEX(编号表!$F:$F,MATCH(D899,编号表!$E:$E,0))*1000+INDEX(编号表!$D:$D,MATCH(E899,编号表!$C:$C,0))*10000+G899</f>
        <v>11641000</v>
      </c>
      <c r="C899" s="16" t="s">
        <v>846</v>
      </c>
      <c r="D899" s="16" t="s">
        <v>86</v>
      </c>
      <c r="E899" s="16" t="s">
        <v>345</v>
      </c>
      <c r="F899" s="35" t="s">
        <v>451</v>
      </c>
      <c r="G899" s="16">
        <v>0</v>
      </c>
      <c r="I899" s="16">
        <v>60</v>
      </c>
      <c r="J899" t="str">
        <f t="shared" si="10"/>
        <v>大类_凡品元婴灵植丹头</v>
      </c>
      <c r="K899" s="16" t="s">
        <v>337</v>
      </c>
      <c r="L899" s="16">
        <v>1</v>
      </c>
      <c r="M899" s="16" t="s">
        <v>369</v>
      </c>
      <c r="O899" s="16">
        <v>0</v>
      </c>
      <c r="P899" s="16" t="b">
        <v>1</v>
      </c>
      <c r="R899" s="16" t="b">
        <v>0</v>
      </c>
      <c r="S899" s="16">
        <v>1</v>
      </c>
      <c r="T899" s="16" t="s">
        <v>91</v>
      </c>
      <c r="U899" s="16">
        <v>999</v>
      </c>
      <c r="V899" s="16" t="s">
        <v>370</v>
      </c>
      <c r="W899" s="16">
        <v>31641000</v>
      </c>
      <c r="Y899" s="16" t="s">
        <v>847</v>
      </c>
      <c r="Z899" s="16" t="s">
        <v>453</v>
      </c>
      <c r="AA899" s="16" t="s">
        <v>373</v>
      </c>
      <c r="AB899" s="36">
        <v>11621000</v>
      </c>
      <c r="AC899" s="16" t="s">
        <v>374</v>
      </c>
      <c r="AD899" s="16">
        <v>40001</v>
      </c>
      <c r="AF899">
        <v>70001</v>
      </c>
      <c r="AH899">
        <v>250</v>
      </c>
      <c r="AI899" s="32" t="s">
        <v>364</v>
      </c>
      <c r="AJ899" s="16" t="s">
        <v>369</v>
      </c>
      <c r="AK899" s="16" t="s">
        <v>345</v>
      </c>
    </row>
    <row r="900" spans="2:37">
      <c r="B900" s="16" t="n">
        <f>10000000+INDEX(编号表!$B:$B,MATCH(F900,编号表!$A:$A,0))*100000+INDEX(编号表!$F:$F,MATCH(D900,编号表!$E:$E,0))*1000+INDEX(编号表!$D:$D,MATCH(E900,编号表!$C:$C,0))*10000+G900</f>
        <v>11641001</v>
      </c>
      <c r="C900" s="16" t="s">
        <v>848</v>
      </c>
      <c r="D900" s="16" t="s">
        <v>86</v>
      </c>
      <c r="E900" s="16" t="s">
        <v>345</v>
      </c>
      <c r="F900" s="35" t="s">
        <v>451</v>
      </c>
      <c r="G900" s="16">
        <v>1</v>
      </c>
      <c r="I900" s="16">
        <v>60</v>
      </c>
      <c r="J900" t="str">
        <f t="shared" si="10"/>
        <v>大类_凡品元婴灵植丹头</v>
      </c>
      <c r="K900" s="16" t="s">
        <v>337</v>
      </c>
      <c r="L900" s="16">
        <v>1</v>
      </c>
      <c r="M900" s="16" t="s">
        <v>369</v>
      </c>
      <c r="O900" s="16">
        <v>0</v>
      </c>
      <c r="P900" s="16" t="b">
        <v>1</v>
      </c>
      <c r="R900" s="16" t="b">
        <v>0</v>
      </c>
      <c r="S900" s="16">
        <v>1</v>
      </c>
      <c r="T900" s="16" t="s">
        <v>91</v>
      </c>
      <c r="U900" s="16">
        <v>999</v>
      </c>
      <c r="V900" s="16" t="s">
        <v>370</v>
      </c>
      <c r="W900" s="16">
        <v>31641001</v>
      </c>
      <c r="Y900" s="16" t="s">
        <v>849</v>
      </c>
      <c r="Z900" s="16" t="s">
        <v>456</v>
      </c>
      <c r="AA900" s="16" t="s">
        <v>373</v>
      </c>
      <c r="AB900" s="36">
        <v>11621001</v>
      </c>
      <c r="AC900" s="16" t="s">
        <v>374</v>
      </c>
      <c r="AD900" s="16">
        <v>40001</v>
      </c>
      <c r="AF900">
        <v>70001</v>
      </c>
      <c r="AH900">
        <v>250</v>
      </c>
      <c r="AI900" s="32" t="s">
        <v>364</v>
      </c>
      <c r="AJ900" s="16" t="s">
        <v>369</v>
      </c>
      <c r="AK900" s="16" t="s">
        <v>345</v>
      </c>
    </row>
    <row r="901" spans="2:37">
      <c r="B901" s="16" t="n">
        <f>10000000+INDEX(编号表!$B:$B,MATCH(F901,编号表!$A:$A,0))*100000+INDEX(编号表!$F:$F,MATCH(D901,编号表!$E:$E,0))*1000+INDEX(编号表!$D:$D,MATCH(E901,编号表!$C:$C,0))*10000+G901</f>
        <v>11641002</v>
      </c>
      <c r="C901" s="16" t="s">
        <v>850</v>
      </c>
      <c r="D901" s="16" t="s">
        <v>86</v>
      </c>
      <c r="E901" s="16" t="s">
        <v>345</v>
      </c>
      <c r="F901" s="35" t="s">
        <v>451</v>
      </c>
      <c r="G901" s="16">
        <v>2</v>
      </c>
      <c r="I901" s="16">
        <v>60</v>
      </c>
      <c r="J901" t="str">
        <f t="shared" si="10"/>
        <v>大类_凡品元婴灵植丹头</v>
      </c>
      <c r="K901" s="16" t="s">
        <v>337</v>
      </c>
      <c r="L901" s="16">
        <v>1</v>
      </c>
      <c r="M901" s="16" t="s">
        <v>369</v>
      </c>
      <c r="O901" s="16">
        <v>0</v>
      </c>
      <c r="P901" s="16" t="b">
        <v>1</v>
      </c>
      <c r="R901" s="16" t="b">
        <v>0</v>
      </c>
      <c r="S901" s="16">
        <v>1</v>
      </c>
      <c r="T901" s="16" t="s">
        <v>91</v>
      </c>
      <c r="U901" s="16">
        <v>999</v>
      </c>
      <c r="V901" s="16" t="s">
        <v>370</v>
      </c>
      <c r="W901" s="16">
        <v>31641002</v>
      </c>
      <c r="Y901" s="16" t="s">
        <v>851</v>
      </c>
      <c r="Z901" s="16" t="s">
        <v>459</v>
      </c>
      <c r="AA901" s="16" t="s">
        <v>373</v>
      </c>
      <c r="AB901" s="36">
        <v>11621002</v>
      </c>
      <c r="AC901" s="16" t="s">
        <v>374</v>
      </c>
      <c r="AD901" s="16">
        <v>40001</v>
      </c>
      <c r="AF901">
        <v>70001</v>
      </c>
      <c r="AH901">
        <v>250</v>
      </c>
      <c r="AI901" s="32" t="s">
        <v>364</v>
      </c>
      <c r="AJ901" s="16" t="s">
        <v>369</v>
      </c>
      <c r="AK901" s="16" t="s">
        <v>345</v>
      </c>
    </row>
    <row r="902" spans="2:37">
      <c r="B902" s="16" t="n">
        <f>10000000+INDEX(编号表!$B:$B,MATCH(F902,编号表!$A:$A,0))*100000+INDEX(编号表!$F:$F,MATCH(D902,编号表!$E:$E,0))*1000+INDEX(编号表!$D:$D,MATCH(E902,编号表!$C:$C,0))*10000+G902</f>
        <v>11242000</v>
      </c>
      <c r="C902" s="16" t="s">
        <v>796</v>
      </c>
      <c r="D902" s="16" t="s">
        <v>102</v>
      </c>
      <c r="E902" s="16" t="s">
        <v>345</v>
      </c>
      <c r="F902" s="35" t="s">
        <v>368</v>
      </c>
      <c r="G902" s="16">
        <v>0</v>
      </c>
      <c r="I902" s="16">
        <v>60</v>
      </c>
      <c r="J902" t="str">
        <f t="shared" si="10"/>
        <v>大类_灵品元婴灵植君</v>
      </c>
      <c r="K902" s="16" t="s">
        <v>337</v>
      </c>
      <c r="L902" s="16">
        <v>1</v>
      </c>
      <c r="M902" s="16" t="s">
        <v>369</v>
      </c>
      <c r="O902" s="16">
        <v>0</v>
      </c>
      <c r="P902" s="16" t="b">
        <v>1</v>
      </c>
      <c r="R902" s="16" t="b">
        <v>0</v>
      </c>
      <c r="S902" s="16">
        <v>1</v>
      </c>
      <c r="T902" s="16" t="s">
        <v>91</v>
      </c>
      <c r="U902" s="16">
        <v>999</v>
      </c>
      <c r="V902" s="16" t="s">
        <v>370</v>
      </c>
      <c r="W902" s="16">
        <v>31242000</v>
      </c>
      <c r="Y902" s="16" t="s">
        <v>852</v>
      </c>
      <c r="Z902" s="16" t="s">
        <v>372</v>
      </c>
      <c r="AA902" s="16" t="s">
        <v>373</v>
      </c>
      <c r="AB902" s="36">
        <v>11221000</v>
      </c>
      <c r="AC902" s="16" t="s">
        <v>374</v>
      </c>
      <c r="AD902" s="16">
        <v>40002</v>
      </c>
      <c r="AF902">
        <v>70002</v>
      </c>
      <c r="AH902">
        <v>1125</v>
      </c>
      <c r="AI902" s="32" t="s">
        <v>364</v>
      </c>
      <c r="AJ902" s="16" t="s">
        <v>369</v>
      </c>
      <c r="AK902" s="16" t="s">
        <v>345</v>
      </c>
    </row>
    <row r="903" spans="2:37">
      <c r="B903" s="16" t="n">
        <f>10000000+INDEX(编号表!$B:$B,MATCH(F903,编号表!$A:$A,0))*100000+INDEX(编号表!$F:$F,MATCH(D903,编号表!$E:$E,0))*1000+INDEX(编号表!$D:$D,MATCH(E903,编号表!$C:$C,0))*10000+G903</f>
        <v>11342000</v>
      </c>
      <c r="C903" s="16" t="s">
        <v>798</v>
      </c>
      <c r="D903" s="16" t="s">
        <v>102</v>
      </c>
      <c r="E903" s="16" t="s">
        <v>345</v>
      </c>
      <c r="F903" s="35" t="s">
        <v>376</v>
      </c>
      <c r="G903" s="16">
        <v>0</v>
      </c>
      <c r="I903" s="16">
        <v>60</v>
      </c>
      <c r="J903" t="str">
        <f t="shared" si="10"/>
        <v>大类_灵品元婴灵植臣</v>
      </c>
      <c r="K903" s="16" t="s">
        <v>337</v>
      </c>
      <c r="L903" s="16">
        <v>1</v>
      </c>
      <c r="M903" s="16" t="s">
        <v>369</v>
      </c>
      <c r="O903" s="16">
        <v>0</v>
      </c>
      <c r="P903" s="16" t="b">
        <v>1</v>
      </c>
      <c r="R903" s="16" t="b">
        <v>0</v>
      </c>
      <c r="S903" s="16">
        <v>1</v>
      </c>
      <c r="T903" s="16" t="s">
        <v>91</v>
      </c>
      <c r="U903" s="16">
        <v>999</v>
      </c>
      <c r="V903" s="16" t="s">
        <v>370</v>
      </c>
      <c r="W903" s="16">
        <v>31342000</v>
      </c>
      <c r="Y903" s="16" t="s">
        <v>853</v>
      </c>
      <c r="Z903" s="16" t="s">
        <v>378</v>
      </c>
      <c r="AA903" s="16" t="s">
        <v>373</v>
      </c>
      <c r="AB903" s="36">
        <v>11321000</v>
      </c>
      <c r="AC903" s="16" t="s">
        <v>374</v>
      </c>
      <c r="AD903" s="16">
        <v>40002</v>
      </c>
      <c r="AF903">
        <v>70002</v>
      </c>
      <c r="AH903">
        <v>375</v>
      </c>
      <c r="AI903" s="32" t="s">
        <v>364</v>
      </c>
      <c r="AJ903" s="16" t="s">
        <v>369</v>
      </c>
      <c r="AK903" s="16" t="s">
        <v>345</v>
      </c>
    </row>
    <row r="904" spans="2:37">
      <c r="B904" s="16" t="n">
        <f>10000000+INDEX(编号表!$B:$B,MATCH(F904,编号表!$A:$A,0))*100000+INDEX(编号表!$F:$F,MATCH(D904,编号表!$E:$E,0))*1000+INDEX(编号表!$D:$D,MATCH(E904,编号表!$C:$C,0))*10000+G904</f>
        <v>11342001</v>
      </c>
      <c r="C904" s="16" t="s">
        <v>800</v>
      </c>
      <c r="D904" s="16" t="s">
        <v>102</v>
      </c>
      <c r="E904" s="16" t="s">
        <v>345</v>
      </c>
      <c r="F904" s="35" t="s">
        <v>376</v>
      </c>
      <c r="G904" s="16">
        <v>1</v>
      </c>
      <c r="I904" s="16">
        <v>60</v>
      </c>
      <c r="J904" t="str">
        <f t="shared" si="10"/>
        <v>大类_灵品元婴灵植臣</v>
      </c>
      <c r="K904" s="16" t="s">
        <v>337</v>
      </c>
      <c r="L904" s="16">
        <v>1</v>
      </c>
      <c r="M904" s="16" t="s">
        <v>369</v>
      </c>
      <c r="O904" s="16">
        <v>0</v>
      </c>
      <c r="P904" s="16" t="b">
        <v>1</v>
      </c>
      <c r="R904" s="16" t="b">
        <v>0</v>
      </c>
      <c r="S904" s="16">
        <v>1</v>
      </c>
      <c r="T904" s="16" t="s">
        <v>91</v>
      </c>
      <c r="U904" s="16">
        <v>999</v>
      </c>
      <c r="V904" s="16" t="s">
        <v>370</v>
      </c>
      <c r="W904" s="16">
        <v>31342001</v>
      </c>
      <c r="Y904" s="16" t="s">
        <v>854</v>
      </c>
      <c r="Z904" s="16" t="s">
        <v>381</v>
      </c>
      <c r="AA904" s="16" t="s">
        <v>373</v>
      </c>
      <c r="AB904" s="36">
        <v>11321001</v>
      </c>
      <c r="AC904" s="16" t="s">
        <v>374</v>
      </c>
      <c r="AD904" s="16">
        <v>40002</v>
      </c>
      <c r="AF904">
        <v>70002</v>
      </c>
      <c r="AH904">
        <v>375</v>
      </c>
      <c r="AI904" s="32" t="s">
        <v>364</v>
      </c>
      <c r="AJ904" s="16" t="s">
        <v>369</v>
      </c>
      <c r="AK904" s="16" t="s">
        <v>345</v>
      </c>
    </row>
    <row r="905" spans="2:37">
      <c r="B905" s="16" t="n">
        <f>10000000+INDEX(编号表!$B:$B,MATCH(F905,编号表!$A:$A,0))*100000+INDEX(编号表!$F:$F,MATCH(D905,编号表!$E:$E,0))*1000+INDEX(编号表!$D:$D,MATCH(E905,编号表!$C:$C,0))*10000+G905</f>
        <v>11342002</v>
      </c>
      <c r="C905" s="16" t="s">
        <v>802</v>
      </c>
      <c r="D905" s="16" t="s">
        <v>102</v>
      </c>
      <c r="E905" s="16" t="s">
        <v>345</v>
      </c>
      <c r="F905" s="35" t="s">
        <v>376</v>
      </c>
      <c r="G905" s="16">
        <v>2</v>
      </c>
      <c r="I905" s="16">
        <v>60</v>
      </c>
      <c r="J905" t="str">
        <f t="shared" si="10"/>
        <v>大类_灵品元婴灵植臣</v>
      </c>
      <c r="K905" s="16" t="s">
        <v>337</v>
      </c>
      <c r="L905" s="16">
        <v>1</v>
      </c>
      <c r="M905" s="16" t="s">
        <v>369</v>
      </c>
      <c r="O905" s="16">
        <v>0</v>
      </c>
      <c r="P905" s="16" t="b">
        <v>1</v>
      </c>
      <c r="R905" s="16" t="b">
        <v>0</v>
      </c>
      <c r="S905" s="16">
        <v>1</v>
      </c>
      <c r="T905" s="16" t="s">
        <v>91</v>
      </c>
      <c r="U905" s="16">
        <v>999</v>
      </c>
      <c r="V905" s="16" t="s">
        <v>370</v>
      </c>
      <c r="W905" s="16">
        <v>31342002</v>
      </c>
      <c r="Y905" s="16" t="s">
        <v>855</v>
      </c>
      <c r="Z905" s="16" t="s">
        <v>384</v>
      </c>
      <c r="AA905" s="16" t="s">
        <v>373</v>
      </c>
      <c r="AB905" s="36">
        <v>11321002</v>
      </c>
      <c r="AC905" s="16" t="s">
        <v>374</v>
      </c>
      <c r="AD905" s="16">
        <v>40002</v>
      </c>
      <c r="AF905">
        <v>70002</v>
      </c>
      <c r="AH905">
        <v>375</v>
      </c>
      <c r="AI905" s="32" t="s">
        <v>364</v>
      </c>
      <c r="AJ905" s="16" t="s">
        <v>369</v>
      </c>
      <c r="AK905" s="16" t="s">
        <v>345</v>
      </c>
    </row>
    <row r="906" spans="2:37">
      <c r="B906" s="16" t="n">
        <f>10000000+INDEX(编号表!$B:$B,MATCH(F906,编号表!$A:$A,0))*100000+INDEX(编号表!$F:$F,MATCH(D906,编号表!$E:$E,0))*1000+INDEX(编号表!$D:$D,MATCH(E906,编号表!$C:$C,0))*10000+G906</f>
        <v>11342003</v>
      </c>
      <c r="C906" s="16" t="s">
        <v>804</v>
      </c>
      <c r="D906" s="16" t="s">
        <v>102</v>
      </c>
      <c r="E906" s="16" t="s">
        <v>345</v>
      </c>
      <c r="F906" s="35" t="s">
        <v>376</v>
      </c>
      <c r="G906" s="16">
        <v>3</v>
      </c>
      <c r="I906" s="16">
        <v>60</v>
      </c>
      <c r="J906" t="str">
        <f t="shared" si="10"/>
        <v>大类_灵品元婴灵植臣</v>
      </c>
      <c r="K906" s="16" t="s">
        <v>337</v>
      </c>
      <c r="L906" s="16">
        <v>1</v>
      </c>
      <c r="M906" s="16" t="s">
        <v>369</v>
      </c>
      <c r="O906" s="16">
        <v>0</v>
      </c>
      <c r="P906" s="16" t="b">
        <v>1</v>
      </c>
      <c r="R906" s="16" t="b">
        <v>0</v>
      </c>
      <c r="S906" s="16">
        <v>1</v>
      </c>
      <c r="T906" s="16" t="s">
        <v>91</v>
      </c>
      <c r="U906" s="16">
        <v>999</v>
      </c>
      <c r="V906" s="16" t="s">
        <v>370</v>
      </c>
      <c r="W906" s="16">
        <v>31342003</v>
      </c>
      <c r="Y906" s="16" t="s">
        <v>856</v>
      </c>
      <c r="Z906" s="16" t="s">
        <v>387</v>
      </c>
      <c r="AA906" s="16" t="s">
        <v>373</v>
      </c>
      <c r="AB906" s="36">
        <v>11321003</v>
      </c>
      <c r="AC906" s="16" t="s">
        <v>374</v>
      </c>
      <c r="AD906" s="16">
        <v>40002</v>
      </c>
      <c r="AF906">
        <v>70002</v>
      </c>
      <c r="AH906">
        <v>375</v>
      </c>
      <c r="AI906" s="32" t="s">
        <v>364</v>
      </c>
      <c r="AJ906" s="16" t="s">
        <v>369</v>
      </c>
      <c r="AK906" s="16" t="s">
        <v>345</v>
      </c>
    </row>
    <row r="907" spans="2:37">
      <c r="B907" s="16" t="n">
        <f>10000000+INDEX(编号表!$B:$B,MATCH(F907,编号表!$A:$A,0))*100000+INDEX(编号表!$F:$F,MATCH(D907,编号表!$E:$E,0))*1000+INDEX(编号表!$D:$D,MATCH(E907,编号表!$C:$C,0))*10000+G907</f>
        <v>11342004</v>
      </c>
      <c r="C907" s="16" t="s">
        <v>806</v>
      </c>
      <c r="D907" s="16" t="s">
        <v>102</v>
      </c>
      <c r="E907" s="16" t="s">
        <v>345</v>
      </c>
      <c r="F907" s="35" t="s">
        <v>376</v>
      </c>
      <c r="G907" s="16">
        <v>4</v>
      </c>
      <c r="I907" s="16">
        <v>60</v>
      </c>
      <c r="J907" t="str">
        <f t="shared" si="10"/>
        <v>大类_灵品元婴灵植臣</v>
      </c>
      <c r="K907" s="16" t="s">
        <v>337</v>
      </c>
      <c r="L907" s="16">
        <v>1</v>
      </c>
      <c r="M907" s="16" t="s">
        <v>369</v>
      </c>
      <c r="O907" s="16">
        <v>0</v>
      </c>
      <c r="P907" s="16" t="b">
        <v>1</v>
      </c>
      <c r="R907" s="16" t="b">
        <v>0</v>
      </c>
      <c r="S907" s="16">
        <v>1</v>
      </c>
      <c r="T907" s="16" t="s">
        <v>91</v>
      </c>
      <c r="U907" s="16">
        <v>999</v>
      </c>
      <c r="V907" s="16" t="s">
        <v>370</v>
      </c>
      <c r="W907" s="16">
        <v>31342004</v>
      </c>
      <c r="Y907" s="16" t="s">
        <v>857</v>
      </c>
      <c r="Z907" s="16" t="s">
        <v>390</v>
      </c>
      <c r="AA907" s="16" t="s">
        <v>373</v>
      </c>
      <c r="AB907" s="36">
        <v>11321004</v>
      </c>
      <c r="AC907" s="16" t="s">
        <v>374</v>
      </c>
      <c r="AD907" s="16">
        <v>40002</v>
      </c>
      <c r="AF907">
        <v>70002</v>
      </c>
      <c r="AH907">
        <v>375</v>
      </c>
      <c r="AI907" s="32" t="s">
        <v>364</v>
      </c>
      <c r="AJ907" s="16" t="s">
        <v>369</v>
      </c>
      <c r="AK907" s="16" t="s">
        <v>345</v>
      </c>
    </row>
    <row r="908" spans="2:37">
      <c r="B908" s="16" t="n">
        <f>10000000+INDEX(编号表!$B:$B,MATCH(F908,编号表!$A:$A,0))*100000+INDEX(编号表!$F:$F,MATCH(D908,编号表!$E:$E,0))*1000+INDEX(编号表!$D:$D,MATCH(E908,编号表!$C:$C,0))*10000+G908</f>
        <v>11342005</v>
      </c>
      <c r="C908" s="16" t="s">
        <v>808</v>
      </c>
      <c r="D908" s="16" t="s">
        <v>102</v>
      </c>
      <c r="E908" s="16" t="s">
        <v>345</v>
      </c>
      <c r="F908" s="35" t="s">
        <v>376</v>
      </c>
      <c r="G908" s="16">
        <v>5</v>
      </c>
      <c r="I908" s="16">
        <v>60</v>
      </c>
      <c r="J908" t="str">
        <f t="shared" si="10"/>
        <v>大类_灵品元婴灵植臣</v>
      </c>
      <c r="K908" s="16" t="s">
        <v>337</v>
      </c>
      <c r="L908" s="16">
        <v>1</v>
      </c>
      <c r="M908" s="16" t="s">
        <v>369</v>
      </c>
      <c r="O908" s="16">
        <v>0</v>
      </c>
      <c r="P908" s="16" t="b">
        <v>1</v>
      </c>
      <c r="R908" s="16" t="b">
        <v>0</v>
      </c>
      <c r="S908" s="16">
        <v>1</v>
      </c>
      <c r="T908" s="16" t="s">
        <v>91</v>
      </c>
      <c r="U908" s="16">
        <v>999</v>
      </c>
      <c r="V908" s="16" t="s">
        <v>370</v>
      </c>
      <c r="W908" s="16">
        <v>31342005</v>
      </c>
      <c r="Y908" s="16" t="s">
        <v>858</v>
      </c>
      <c r="Z908" s="16" t="s">
        <v>393</v>
      </c>
      <c r="AA908" s="16" t="s">
        <v>373</v>
      </c>
      <c r="AB908" s="36">
        <v>11321005</v>
      </c>
      <c r="AC908" s="16" t="s">
        <v>374</v>
      </c>
      <c r="AD908" s="16">
        <v>40002</v>
      </c>
      <c r="AF908">
        <v>70002</v>
      </c>
      <c r="AH908">
        <v>375</v>
      </c>
      <c r="AI908" s="32" t="s">
        <v>364</v>
      </c>
      <c r="AJ908" s="16" t="s">
        <v>369</v>
      </c>
      <c r="AK908" s="16" t="s">
        <v>345</v>
      </c>
    </row>
    <row r="909" spans="2:37">
      <c r="B909" s="16" t="n">
        <f>10000000+INDEX(编号表!$B:$B,MATCH(F909,编号表!$A:$A,0))*100000+INDEX(编号表!$F:$F,MATCH(D909,编号表!$E:$E,0))*1000+INDEX(编号表!$D:$D,MATCH(E909,编号表!$C:$C,0))*10000+G909</f>
        <v>11342006</v>
      </c>
      <c r="C909" s="16" t="s">
        <v>810</v>
      </c>
      <c r="D909" s="16" t="s">
        <v>102</v>
      </c>
      <c r="E909" s="16" t="s">
        <v>345</v>
      </c>
      <c r="F909" s="35" t="s">
        <v>376</v>
      </c>
      <c r="G909" s="16">
        <v>6</v>
      </c>
      <c r="I909" s="16">
        <v>60</v>
      </c>
      <c r="J909" t="str">
        <f t="shared" si="10"/>
        <v>大类_灵品元婴灵植臣</v>
      </c>
      <c r="K909" s="16" t="s">
        <v>337</v>
      </c>
      <c r="L909" s="16">
        <v>1</v>
      </c>
      <c r="M909" s="16" t="s">
        <v>369</v>
      </c>
      <c r="O909" s="16">
        <v>0</v>
      </c>
      <c r="P909" s="16" t="b">
        <v>1</v>
      </c>
      <c r="R909" s="16" t="b">
        <v>0</v>
      </c>
      <c r="S909" s="16">
        <v>1</v>
      </c>
      <c r="T909" s="16" t="s">
        <v>91</v>
      </c>
      <c r="U909" s="16">
        <v>999</v>
      </c>
      <c r="V909" s="16" t="s">
        <v>370</v>
      </c>
      <c r="W909" s="16">
        <v>31342006</v>
      </c>
      <c r="Y909" s="16" t="s">
        <v>859</v>
      </c>
      <c r="Z909" s="16" t="s">
        <v>396</v>
      </c>
      <c r="AA909" s="16" t="s">
        <v>373</v>
      </c>
      <c r="AB909" s="36">
        <v>11321006</v>
      </c>
      <c r="AC909" s="16" t="s">
        <v>374</v>
      </c>
      <c r="AD909" s="16">
        <v>40002</v>
      </c>
      <c r="AF909">
        <v>70002</v>
      </c>
      <c r="AH909">
        <v>375</v>
      </c>
      <c r="AI909" s="32" t="s">
        <v>364</v>
      </c>
      <c r="AJ909" s="16" t="s">
        <v>369</v>
      </c>
      <c r="AK909" s="16" t="s">
        <v>345</v>
      </c>
    </row>
    <row r="910" spans="2:37">
      <c r="B910" s="16" t="n">
        <f>10000000+INDEX(编号表!$B:$B,MATCH(F910,编号表!$A:$A,0))*100000+INDEX(编号表!$F:$F,MATCH(D910,编号表!$E:$E,0))*1000+INDEX(编号表!$D:$D,MATCH(E910,编号表!$C:$C,0))*10000+G910</f>
        <v>11342007</v>
      </c>
      <c r="C910" s="16" t="s">
        <v>812</v>
      </c>
      <c r="D910" s="16" t="s">
        <v>102</v>
      </c>
      <c r="E910" s="16" t="s">
        <v>345</v>
      </c>
      <c r="F910" s="35" t="s">
        <v>376</v>
      </c>
      <c r="G910" s="16">
        <v>7</v>
      </c>
      <c r="I910" s="16">
        <v>60</v>
      </c>
      <c r="J910" t="str">
        <f t="shared" si="10"/>
        <v>大类_灵品元婴灵植臣</v>
      </c>
      <c r="K910" s="16" t="s">
        <v>337</v>
      </c>
      <c r="L910" s="16">
        <v>1</v>
      </c>
      <c r="M910" s="16" t="s">
        <v>369</v>
      </c>
      <c r="O910" s="16">
        <v>0</v>
      </c>
      <c r="P910" s="16" t="b">
        <v>1</v>
      </c>
      <c r="R910" s="16" t="b">
        <v>0</v>
      </c>
      <c r="S910" s="16">
        <v>1</v>
      </c>
      <c r="T910" s="16" t="s">
        <v>91</v>
      </c>
      <c r="U910" s="16">
        <v>999</v>
      </c>
      <c r="V910" s="16" t="s">
        <v>370</v>
      </c>
      <c r="W910" s="16">
        <v>31342007</v>
      </c>
      <c r="Y910" s="16" t="s">
        <v>860</v>
      </c>
      <c r="Z910" s="16" t="s">
        <v>399</v>
      </c>
      <c r="AA910" s="16" t="s">
        <v>373</v>
      </c>
      <c r="AB910" s="36">
        <v>11321007</v>
      </c>
      <c r="AC910" s="16" t="s">
        <v>374</v>
      </c>
      <c r="AD910" s="16">
        <v>40002</v>
      </c>
      <c r="AF910">
        <v>70002</v>
      </c>
      <c r="AH910">
        <v>375</v>
      </c>
      <c r="AI910" s="32" t="s">
        <v>364</v>
      </c>
      <c r="AJ910" s="16" t="s">
        <v>369</v>
      </c>
      <c r="AK910" s="16" t="s">
        <v>345</v>
      </c>
    </row>
    <row r="911" spans="2:37">
      <c r="B911" s="16" t="n">
        <f>10000000+INDEX(编号表!$B:$B,MATCH(F911,编号表!$A:$A,0))*100000+INDEX(编号表!$F:$F,MATCH(D911,编号表!$E:$E,0))*1000+INDEX(编号表!$D:$D,MATCH(E911,编号表!$C:$C,0))*10000+G911</f>
        <v>11342008</v>
      </c>
      <c r="C911" s="16" t="s">
        <v>814</v>
      </c>
      <c r="D911" s="16" t="s">
        <v>102</v>
      </c>
      <c r="E911" s="16" t="s">
        <v>345</v>
      </c>
      <c r="F911" s="35" t="s">
        <v>376</v>
      </c>
      <c r="G911" s="16">
        <v>8</v>
      </c>
      <c r="I911" s="16">
        <v>60</v>
      </c>
      <c r="J911" t="str">
        <f t="shared" si="10"/>
        <v>大类_灵品元婴灵植臣</v>
      </c>
      <c r="K911" s="16" t="s">
        <v>337</v>
      </c>
      <c r="L911" s="16">
        <v>1</v>
      </c>
      <c r="M911" s="16" t="s">
        <v>369</v>
      </c>
      <c r="O911" s="16">
        <v>0</v>
      </c>
      <c r="P911" s="16" t="b">
        <v>1</v>
      </c>
      <c r="R911" s="16" t="b">
        <v>0</v>
      </c>
      <c r="S911" s="16">
        <v>1</v>
      </c>
      <c r="T911" s="16" t="s">
        <v>91</v>
      </c>
      <c r="U911" s="16">
        <v>999</v>
      </c>
      <c r="V911" s="16" t="s">
        <v>370</v>
      </c>
      <c r="W911" s="16">
        <v>31342008</v>
      </c>
      <c r="Y911" s="16" t="s">
        <v>861</v>
      </c>
      <c r="Z911" s="16" t="s">
        <v>402</v>
      </c>
      <c r="AA911" s="16" t="s">
        <v>373</v>
      </c>
      <c r="AB911" s="36">
        <v>11321008</v>
      </c>
      <c r="AC911" s="16" t="s">
        <v>374</v>
      </c>
      <c r="AD911" s="16">
        <v>40002</v>
      </c>
      <c r="AF911">
        <v>70002</v>
      </c>
      <c r="AH911">
        <v>375</v>
      </c>
      <c r="AI911" s="32" t="s">
        <v>364</v>
      </c>
      <c r="AJ911" s="16" t="s">
        <v>369</v>
      </c>
      <c r="AK911" s="16" t="s">
        <v>345</v>
      </c>
    </row>
    <row r="912" spans="2:37">
      <c r="B912" s="16" t="n">
        <f>10000000+INDEX(编号表!$B:$B,MATCH(F912,编号表!$A:$A,0))*100000+INDEX(编号表!$F:$F,MATCH(D912,编号表!$E:$E,0))*1000+INDEX(编号表!$D:$D,MATCH(E912,编号表!$C:$C,0))*10000+G912</f>
        <v>11342009</v>
      </c>
      <c r="C912" s="16" t="s">
        <v>816</v>
      </c>
      <c r="D912" s="16" t="s">
        <v>102</v>
      </c>
      <c r="E912" s="16" t="s">
        <v>345</v>
      </c>
      <c r="F912" s="35" t="s">
        <v>376</v>
      </c>
      <c r="G912" s="16">
        <v>9</v>
      </c>
      <c r="I912" s="16">
        <v>60</v>
      </c>
      <c r="J912" t="str">
        <f t="shared" si="10"/>
        <v>大类_灵品元婴灵植臣</v>
      </c>
      <c r="K912" s="16" t="s">
        <v>337</v>
      </c>
      <c r="L912" s="16">
        <v>1</v>
      </c>
      <c r="M912" s="16" t="s">
        <v>369</v>
      </c>
      <c r="O912" s="16">
        <v>0</v>
      </c>
      <c r="P912" s="16" t="b">
        <v>1</v>
      </c>
      <c r="R912" s="16" t="b">
        <v>0</v>
      </c>
      <c r="S912" s="16">
        <v>1</v>
      </c>
      <c r="T912" s="16" t="s">
        <v>91</v>
      </c>
      <c r="U912" s="16">
        <v>999</v>
      </c>
      <c r="V912" s="16" t="s">
        <v>370</v>
      </c>
      <c r="W912" s="16">
        <v>31342009</v>
      </c>
      <c r="Y912" s="16" t="s">
        <v>862</v>
      </c>
      <c r="Z912" s="16" t="s">
        <v>405</v>
      </c>
      <c r="AA912" s="16" t="s">
        <v>373</v>
      </c>
      <c r="AB912" s="36">
        <v>11321009</v>
      </c>
      <c r="AC912" s="16" t="s">
        <v>374</v>
      </c>
      <c r="AD912" s="16">
        <v>40002</v>
      </c>
      <c r="AF912">
        <v>70002</v>
      </c>
      <c r="AH912">
        <v>375</v>
      </c>
      <c r="AI912" s="32" t="s">
        <v>364</v>
      </c>
      <c r="AJ912" s="16" t="s">
        <v>369</v>
      </c>
      <c r="AK912" s="16" t="s">
        <v>345</v>
      </c>
    </row>
    <row r="913" spans="2:37">
      <c r="B913" s="16" t="n">
        <f>10000000+INDEX(编号表!$B:$B,MATCH(F913,编号表!$A:$A,0))*100000+INDEX(编号表!$F:$F,MATCH(D913,编号表!$E:$E,0))*1000+INDEX(编号表!$D:$D,MATCH(E913,编号表!$C:$C,0))*10000+G913</f>
        <v>11542000</v>
      </c>
      <c r="C913" s="16" t="s">
        <v>818</v>
      </c>
      <c r="D913" s="16" t="s">
        <v>102</v>
      </c>
      <c r="E913" s="16" t="s">
        <v>345</v>
      </c>
      <c r="F913" s="35" t="s">
        <v>407</v>
      </c>
      <c r="G913" s="16">
        <v>0</v>
      </c>
      <c r="I913" s="16">
        <v>60</v>
      </c>
      <c r="J913" t="str">
        <f t="shared" si="10"/>
        <v>大类_灵品元婴灵植使</v>
      </c>
      <c r="K913" s="16" t="s">
        <v>337</v>
      </c>
      <c r="L913" s="16">
        <v>1</v>
      </c>
      <c r="M913" s="16" t="s">
        <v>369</v>
      </c>
      <c r="O913" s="16">
        <v>0</v>
      </c>
      <c r="P913" s="16" t="b">
        <v>1</v>
      </c>
      <c r="R913" s="16" t="b">
        <v>0</v>
      </c>
      <c r="S913" s="16">
        <v>1</v>
      </c>
      <c r="T913" s="16" t="s">
        <v>91</v>
      </c>
      <c r="U913" s="16">
        <v>999</v>
      </c>
      <c r="V913" s="16" t="s">
        <v>370</v>
      </c>
      <c r="W913" s="16">
        <v>31542000</v>
      </c>
      <c r="Y913" s="16" t="s">
        <v>863</v>
      </c>
      <c r="Z913" s="16" t="s">
        <v>409</v>
      </c>
      <c r="AA913" s="16" t="s">
        <v>373</v>
      </c>
      <c r="AB913" s="36">
        <v>11521000</v>
      </c>
      <c r="AC913" s="16" t="s">
        <v>374</v>
      </c>
      <c r="AD913" s="16">
        <v>40002</v>
      </c>
      <c r="AF913">
        <v>70002</v>
      </c>
      <c r="AH913">
        <v>375</v>
      </c>
      <c r="AI913" s="32" t="s">
        <v>364</v>
      </c>
      <c r="AJ913" s="16" t="s">
        <v>369</v>
      </c>
      <c r="AK913" s="16" t="s">
        <v>345</v>
      </c>
    </row>
    <row r="914" spans="2:37">
      <c r="B914" s="16" t="n">
        <f>10000000+INDEX(编号表!$B:$B,MATCH(F914,编号表!$A:$A,0))*100000+INDEX(编号表!$F:$F,MATCH(D914,编号表!$E:$E,0))*1000+INDEX(编号表!$D:$D,MATCH(E914,编号表!$C:$C,0))*10000+G914</f>
        <v>11542001</v>
      </c>
      <c r="C914" s="16" t="s">
        <v>820</v>
      </c>
      <c r="D914" s="16" t="s">
        <v>102</v>
      </c>
      <c r="E914" s="16" t="s">
        <v>345</v>
      </c>
      <c r="F914" s="35" t="s">
        <v>407</v>
      </c>
      <c r="G914" s="16">
        <v>1</v>
      </c>
      <c r="I914" s="16">
        <v>60</v>
      </c>
      <c r="J914" t="str">
        <f t="shared" si="10"/>
        <v>大类_灵品元婴灵植使</v>
      </c>
      <c r="K914" s="16" t="s">
        <v>337</v>
      </c>
      <c r="L914" s="16">
        <v>1</v>
      </c>
      <c r="M914" s="16" t="s">
        <v>369</v>
      </c>
      <c r="O914" s="16">
        <v>0</v>
      </c>
      <c r="P914" s="16" t="b">
        <v>1</v>
      </c>
      <c r="R914" s="16" t="b">
        <v>0</v>
      </c>
      <c r="S914" s="16">
        <v>1</v>
      </c>
      <c r="T914" s="16" t="s">
        <v>91</v>
      </c>
      <c r="U914" s="16">
        <v>999</v>
      </c>
      <c r="V914" s="16" t="s">
        <v>370</v>
      </c>
      <c r="W914" s="16">
        <v>31542001</v>
      </c>
      <c r="Y914" s="16" t="s">
        <v>864</v>
      </c>
      <c r="Z914" s="16" t="s">
        <v>412</v>
      </c>
      <c r="AA914" s="16" t="s">
        <v>373</v>
      </c>
      <c r="AB914" s="36">
        <v>11521001</v>
      </c>
      <c r="AC914" s="16" t="s">
        <v>374</v>
      </c>
      <c r="AD914" s="16">
        <v>40002</v>
      </c>
      <c r="AF914">
        <v>70002</v>
      </c>
      <c r="AH914">
        <v>375</v>
      </c>
      <c r="AI914" s="32" t="s">
        <v>364</v>
      </c>
      <c r="AJ914" s="16" t="s">
        <v>369</v>
      </c>
      <c r="AK914" s="16" t="s">
        <v>345</v>
      </c>
    </row>
    <row r="915" spans="2:37">
      <c r="B915" s="16" t="n">
        <f>10000000+INDEX(编号表!$B:$B,MATCH(F915,编号表!$A:$A,0))*100000+INDEX(编号表!$F:$F,MATCH(D915,编号表!$E:$E,0))*1000+INDEX(编号表!$D:$D,MATCH(E915,编号表!$C:$C,0))*10000+G915</f>
        <v>11542002</v>
      </c>
      <c r="C915" s="16" t="s">
        <v>822</v>
      </c>
      <c r="D915" s="16" t="s">
        <v>102</v>
      </c>
      <c r="E915" s="16" t="s">
        <v>345</v>
      </c>
      <c r="F915" s="35" t="s">
        <v>407</v>
      </c>
      <c r="G915" s="16">
        <v>2</v>
      </c>
      <c r="I915" s="16">
        <v>60</v>
      </c>
      <c r="J915" t="str">
        <f t="shared" si="10"/>
        <v>大类_灵品元婴灵植使</v>
      </c>
      <c r="K915" s="16" t="s">
        <v>337</v>
      </c>
      <c r="L915" s="16">
        <v>1</v>
      </c>
      <c r="M915" s="16" t="s">
        <v>369</v>
      </c>
      <c r="O915" s="16">
        <v>0</v>
      </c>
      <c r="P915" s="16" t="b">
        <v>1</v>
      </c>
      <c r="R915" s="16" t="b">
        <v>0</v>
      </c>
      <c r="S915" s="16">
        <v>1</v>
      </c>
      <c r="T915" s="16" t="s">
        <v>91</v>
      </c>
      <c r="U915" s="16">
        <v>999</v>
      </c>
      <c r="V915" s="16" t="s">
        <v>370</v>
      </c>
      <c r="W915" s="16">
        <v>31542002</v>
      </c>
      <c r="Y915" s="16" t="s">
        <v>865</v>
      </c>
      <c r="Z915" s="16" t="s">
        <v>415</v>
      </c>
      <c r="AA915" s="16" t="s">
        <v>373</v>
      </c>
      <c r="AB915" s="36">
        <v>11521002</v>
      </c>
      <c r="AC915" s="16" t="s">
        <v>374</v>
      </c>
      <c r="AD915" s="16">
        <v>40002</v>
      </c>
      <c r="AF915">
        <v>70002</v>
      </c>
      <c r="AH915">
        <v>375</v>
      </c>
      <c r="AI915" s="32" t="s">
        <v>364</v>
      </c>
      <c r="AJ915" s="16" t="s">
        <v>369</v>
      </c>
      <c r="AK915" s="16" t="s">
        <v>345</v>
      </c>
    </row>
    <row r="916" spans="2:37">
      <c r="B916" s="16" t="n">
        <f>10000000+INDEX(编号表!$B:$B,MATCH(F916,编号表!$A:$A,0))*100000+INDEX(编号表!$F:$F,MATCH(D916,编号表!$E:$E,0))*1000+INDEX(编号表!$D:$D,MATCH(E916,编号表!$C:$C,0))*10000+G916</f>
        <v>11542003</v>
      </c>
      <c r="C916" s="16" t="s">
        <v>824</v>
      </c>
      <c r="D916" s="16" t="s">
        <v>102</v>
      </c>
      <c r="E916" s="16" t="s">
        <v>345</v>
      </c>
      <c r="F916" s="35" t="s">
        <v>407</v>
      </c>
      <c r="G916" s="16">
        <v>3</v>
      </c>
      <c r="I916" s="16">
        <v>60</v>
      </c>
      <c r="J916" t="str">
        <f t="shared" si="10"/>
        <v>大类_灵品元婴灵植使</v>
      </c>
      <c r="K916" s="16" t="s">
        <v>337</v>
      </c>
      <c r="L916" s="16">
        <v>1</v>
      </c>
      <c r="M916" s="16" t="s">
        <v>369</v>
      </c>
      <c r="O916" s="16">
        <v>0</v>
      </c>
      <c r="P916" s="16" t="b">
        <v>1</v>
      </c>
      <c r="R916" s="16" t="b">
        <v>0</v>
      </c>
      <c r="S916" s="16">
        <v>1</v>
      </c>
      <c r="T916" s="16" t="s">
        <v>91</v>
      </c>
      <c r="U916" s="16">
        <v>999</v>
      </c>
      <c r="V916" s="16" t="s">
        <v>370</v>
      </c>
      <c r="W916" s="16">
        <v>31542003</v>
      </c>
      <c r="Y916" s="16" t="s">
        <v>866</v>
      </c>
      <c r="Z916" s="16" t="s">
        <v>418</v>
      </c>
      <c r="AA916" s="16" t="s">
        <v>373</v>
      </c>
      <c r="AB916" s="36">
        <v>11521003</v>
      </c>
      <c r="AC916" s="16" t="s">
        <v>374</v>
      </c>
      <c r="AD916" s="16">
        <v>40002</v>
      </c>
      <c r="AF916">
        <v>70002</v>
      </c>
      <c r="AH916">
        <v>375</v>
      </c>
      <c r="AI916" s="32" t="s">
        <v>364</v>
      </c>
      <c r="AJ916" s="16" t="s">
        <v>369</v>
      </c>
      <c r="AK916" s="16" t="s">
        <v>345</v>
      </c>
    </row>
    <row r="917" spans="2:37">
      <c r="B917" s="16" t="n">
        <f>10000000+INDEX(编号表!$B:$B,MATCH(F917,编号表!$A:$A,0))*100000+INDEX(编号表!$F:$F,MATCH(D917,编号表!$E:$E,0))*1000+INDEX(编号表!$D:$D,MATCH(E917,编号表!$C:$C,0))*10000+G917</f>
        <v>11542004</v>
      </c>
      <c r="C917" s="16" t="s">
        <v>826</v>
      </c>
      <c r="D917" s="16" t="s">
        <v>102</v>
      </c>
      <c r="E917" s="16" t="s">
        <v>345</v>
      </c>
      <c r="F917" s="35" t="s">
        <v>407</v>
      </c>
      <c r="G917" s="16">
        <v>4</v>
      </c>
      <c r="I917" s="16">
        <v>60</v>
      </c>
      <c r="J917" t="str">
        <f t="shared" si="10"/>
        <v>大类_灵品元婴灵植使</v>
      </c>
      <c r="K917" s="16" t="s">
        <v>337</v>
      </c>
      <c r="L917" s="16">
        <v>1</v>
      </c>
      <c r="M917" s="16" t="s">
        <v>369</v>
      </c>
      <c r="O917" s="16">
        <v>0</v>
      </c>
      <c r="P917" s="16" t="b">
        <v>1</v>
      </c>
      <c r="R917" s="16" t="b">
        <v>0</v>
      </c>
      <c r="S917" s="16">
        <v>1</v>
      </c>
      <c r="T917" s="16" t="s">
        <v>91</v>
      </c>
      <c r="U917" s="16">
        <v>999</v>
      </c>
      <c r="V917" s="16" t="s">
        <v>370</v>
      </c>
      <c r="W917" s="16">
        <v>31542004</v>
      </c>
      <c r="Y917" s="16" t="s">
        <v>867</v>
      </c>
      <c r="Z917" s="16" t="s">
        <v>421</v>
      </c>
      <c r="AA917" s="16" t="s">
        <v>373</v>
      </c>
      <c r="AB917" s="36">
        <v>11521004</v>
      </c>
      <c r="AC917" s="16" t="s">
        <v>374</v>
      </c>
      <c r="AD917" s="16">
        <v>40002</v>
      </c>
      <c r="AF917">
        <v>70002</v>
      </c>
      <c r="AH917">
        <v>375</v>
      </c>
      <c r="AI917" s="32" t="s">
        <v>364</v>
      </c>
      <c r="AJ917" s="16" t="s">
        <v>369</v>
      </c>
      <c r="AK917" s="16" t="s">
        <v>345</v>
      </c>
    </row>
    <row r="918" spans="2:37">
      <c r="B918" s="16" t="n">
        <f>10000000+INDEX(编号表!$B:$B,MATCH(F918,编号表!$A:$A,0))*100000+INDEX(编号表!$F:$F,MATCH(D918,编号表!$E:$E,0))*1000+INDEX(编号表!$D:$D,MATCH(E918,编号表!$C:$C,0))*10000+G918</f>
        <v>11542005</v>
      </c>
      <c r="C918" s="16" t="s">
        <v>828</v>
      </c>
      <c r="D918" s="16" t="s">
        <v>102</v>
      </c>
      <c r="E918" s="16" t="s">
        <v>345</v>
      </c>
      <c r="F918" s="35" t="s">
        <v>407</v>
      </c>
      <c r="G918" s="16">
        <v>5</v>
      </c>
      <c r="I918" s="16">
        <v>60</v>
      </c>
      <c r="J918" t="str">
        <f t="shared" si="10"/>
        <v>大类_灵品元婴灵植使</v>
      </c>
      <c r="K918" s="16" t="s">
        <v>337</v>
      </c>
      <c r="L918" s="16">
        <v>1</v>
      </c>
      <c r="M918" s="16" t="s">
        <v>369</v>
      </c>
      <c r="O918" s="16">
        <v>0</v>
      </c>
      <c r="P918" s="16" t="b">
        <v>1</v>
      </c>
      <c r="R918" s="16" t="b">
        <v>0</v>
      </c>
      <c r="S918" s="16">
        <v>1</v>
      </c>
      <c r="T918" s="16" t="s">
        <v>91</v>
      </c>
      <c r="U918" s="16">
        <v>999</v>
      </c>
      <c r="V918" s="16" t="s">
        <v>370</v>
      </c>
      <c r="W918" s="16">
        <v>31542005</v>
      </c>
      <c r="Y918" s="16" t="s">
        <v>868</v>
      </c>
      <c r="Z918" s="16" t="s">
        <v>424</v>
      </c>
      <c r="AA918" s="16" t="s">
        <v>373</v>
      </c>
      <c r="AB918" s="36">
        <v>11521005</v>
      </c>
      <c r="AC918" s="16" t="s">
        <v>374</v>
      </c>
      <c r="AD918" s="16">
        <v>40002</v>
      </c>
      <c r="AF918">
        <v>70002</v>
      </c>
      <c r="AH918">
        <v>375</v>
      </c>
      <c r="AI918" s="32" t="s">
        <v>364</v>
      </c>
      <c r="AJ918" s="16" t="s">
        <v>369</v>
      </c>
      <c r="AK918" s="16" t="s">
        <v>345</v>
      </c>
    </row>
    <row r="919" spans="2:37">
      <c r="B919" s="16" t="n">
        <f>10000000+INDEX(编号表!$B:$B,MATCH(F919,编号表!$A:$A,0))*100000+INDEX(编号表!$F:$F,MATCH(D919,编号表!$E:$E,0))*1000+INDEX(编号表!$D:$D,MATCH(E919,编号表!$C:$C,0))*10000+G919</f>
        <v>11542006</v>
      </c>
      <c r="C919" s="16" t="s">
        <v>830</v>
      </c>
      <c r="D919" s="16" t="s">
        <v>102</v>
      </c>
      <c r="E919" s="16" t="s">
        <v>345</v>
      </c>
      <c r="F919" s="35" t="s">
        <v>407</v>
      </c>
      <c r="G919" s="16">
        <v>6</v>
      </c>
      <c r="I919" s="16">
        <v>60</v>
      </c>
      <c r="J919" t="str">
        <f t="shared" si="10"/>
        <v>大类_灵品元婴灵植使</v>
      </c>
      <c r="K919" s="16" t="s">
        <v>337</v>
      </c>
      <c r="L919" s="16">
        <v>1</v>
      </c>
      <c r="M919" s="16" t="s">
        <v>369</v>
      </c>
      <c r="O919" s="16">
        <v>0</v>
      </c>
      <c r="P919" s="16" t="b">
        <v>1</v>
      </c>
      <c r="R919" s="16" t="b">
        <v>0</v>
      </c>
      <c r="S919" s="16">
        <v>1</v>
      </c>
      <c r="T919" s="16" t="s">
        <v>91</v>
      </c>
      <c r="U919" s="16">
        <v>999</v>
      </c>
      <c r="V919" s="16" t="s">
        <v>370</v>
      </c>
      <c r="W919" s="16">
        <v>31542006</v>
      </c>
      <c r="Y919" s="16" t="s">
        <v>869</v>
      </c>
      <c r="Z919" s="16" t="s">
        <v>427</v>
      </c>
      <c r="AA919" s="16" t="s">
        <v>373</v>
      </c>
      <c r="AB919" s="36">
        <v>11521006</v>
      </c>
      <c r="AC919" s="16" t="s">
        <v>374</v>
      </c>
      <c r="AD919" s="16">
        <v>40002</v>
      </c>
      <c r="AF919">
        <v>70002</v>
      </c>
      <c r="AH919">
        <v>375</v>
      </c>
      <c r="AI919" s="32" t="s">
        <v>364</v>
      </c>
      <c r="AJ919" s="16" t="s">
        <v>369</v>
      </c>
      <c r="AK919" s="16" t="s">
        <v>345</v>
      </c>
    </row>
    <row r="920" spans="2:37">
      <c r="B920" s="16" t="n">
        <f>10000000+INDEX(编号表!$B:$B,MATCH(F920,编号表!$A:$A,0))*100000+INDEX(编号表!$F:$F,MATCH(D920,编号表!$E:$E,0))*1000+INDEX(编号表!$D:$D,MATCH(E920,编号表!$C:$C,0))*10000+G920</f>
        <v>11542007</v>
      </c>
      <c r="C920" s="16" t="s">
        <v>832</v>
      </c>
      <c r="D920" s="16" t="s">
        <v>102</v>
      </c>
      <c r="E920" s="16" t="s">
        <v>345</v>
      </c>
      <c r="F920" s="35" t="s">
        <v>407</v>
      </c>
      <c r="G920" s="16">
        <v>7</v>
      </c>
      <c r="I920" s="16">
        <v>60</v>
      </c>
      <c r="J920" t="str">
        <f t="shared" si="10"/>
        <v>大类_灵品元婴灵植使</v>
      </c>
      <c r="K920" s="16" t="s">
        <v>337</v>
      </c>
      <c r="L920" s="16">
        <v>1</v>
      </c>
      <c r="M920" s="16" t="s">
        <v>369</v>
      </c>
      <c r="O920" s="16">
        <v>0</v>
      </c>
      <c r="P920" s="16" t="b">
        <v>1</v>
      </c>
      <c r="R920" s="16" t="b">
        <v>0</v>
      </c>
      <c r="S920" s="16">
        <v>1</v>
      </c>
      <c r="T920" s="16" t="s">
        <v>91</v>
      </c>
      <c r="U920" s="16">
        <v>999</v>
      </c>
      <c r="V920" s="16" t="s">
        <v>370</v>
      </c>
      <c r="W920" s="16">
        <v>31542007</v>
      </c>
      <c r="Y920" s="16" t="s">
        <v>870</v>
      </c>
      <c r="Z920" s="16" t="s">
        <v>430</v>
      </c>
      <c r="AA920" s="16" t="s">
        <v>373</v>
      </c>
      <c r="AB920" s="36">
        <v>11521007</v>
      </c>
      <c r="AC920" s="16" t="s">
        <v>374</v>
      </c>
      <c r="AD920" s="16">
        <v>40002</v>
      </c>
      <c r="AF920">
        <v>70002</v>
      </c>
      <c r="AH920">
        <v>375</v>
      </c>
      <c r="AI920" s="32" t="s">
        <v>364</v>
      </c>
      <c r="AJ920" s="16" t="s">
        <v>369</v>
      </c>
      <c r="AK920" s="16" t="s">
        <v>345</v>
      </c>
    </row>
    <row r="921" spans="2:37">
      <c r="B921" s="16" t="n">
        <f>10000000+INDEX(编号表!$B:$B,MATCH(F921,编号表!$A:$A,0))*100000+INDEX(编号表!$F:$F,MATCH(D921,编号表!$E:$E,0))*1000+INDEX(编号表!$D:$D,MATCH(E921,编号表!$C:$C,0))*10000+G921</f>
        <v>11542008</v>
      </c>
      <c r="C921" s="16" t="s">
        <v>834</v>
      </c>
      <c r="D921" s="16" t="s">
        <v>102</v>
      </c>
      <c r="E921" s="16" t="s">
        <v>345</v>
      </c>
      <c r="F921" s="35" t="s">
        <v>407</v>
      </c>
      <c r="G921" s="16">
        <v>8</v>
      </c>
      <c r="I921" s="16">
        <v>60</v>
      </c>
      <c r="J921" t="str">
        <f t="shared" si="10"/>
        <v>大类_灵品元婴灵植使</v>
      </c>
      <c r="K921" s="16" t="s">
        <v>337</v>
      </c>
      <c r="L921" s="16">
        <v>1</v>
      </c>
      <c r="M921" s="16" t="s">
        <v>369</v>
      </c>
      <c r="O921" s="16">
        <v>0</v>
      </c>
      <c r="P921" s="16" t="b">
        <v>1</v>
      </c>
      <c r="R921" s="16" t="b">
        <v>0</v>
      </c>
      <c r="S921" s="16">
        <v>1</v>
      </c>
      <c r="T921" s="16" t="s">
        <v>91</v>
      </c>
      <c r="U921" s="16">
        <v>999</v>
      </c>
      <c r="V921" s="16" t="s">
        <v>370</v>
      </c>
      <c r="W921" s="16">
        <v>31542008</v>
      </c>
      <c r="Y921" s="16" t="s">
        <v>871</v>
      </c>
      <c r="Z921" s="16" t="s">
        <v>433</v>
      </c>
      <c r="AA921" s="16" t="s">
        <v>373</v>
      </c>
      <c r="AB921" s="36">
        <v>11521008</v>
      </c>
      <c r="AC921" s="16" t="s">
        <v>374</v>
      </c>
      <c r="AD921" s="16">
        <v>40002</v>
      </c>
      <c r="AF921">
        <v>70002</v>
      </c>
      <c r="AH921">
        <v>375</v>
      </c>
      <c r="AI921" s="32" t="s">
        <v>364</v>
      </c>
      <c r="AJ921" s="16" t="s">
        <v>369</v>
      </c>
      <c r="AK921" s="16" t="s">
        <v>345</v>
      </c>
    </row>
    <row r="922" spans="2:37">
      <c r="B922" s="16" t="n">
        <f>10000000+INDEX(编号表!$B:$B,MATCH(F922,编号表!$A:$A,0))*100000+INDEX(编号表!$F:$F,MATCH(D922,编号表!$E:$E,0))*1000+INDEX(编号表!$D:$D,MATCH(E922,编号表!$C:$C,0))*10000+G922</f>
        <v>11542009</v>
      </c>
      <c r="C922" s="16" t="s">
        <v>836</v>
      </c>
      <c r="D922" s="16" t="s">
        <v>102</v>
      </c>
      <c r="E922" s="16" t="s">
        <v>345</v>
      </c>
      <c r="F922" s="35" t="s">
        <v>407</v>
      </c>
      <c r="G922" s="16">
        <v>9</v>
      </c>
      <c r="I922" s="16">
        <v>60</v>
      </c>
      <c r="J922" t="str">
        <f t="shared" si="10"/>
        <v>大类_灵品元婴灵植使</v>
      </c>
      <c r="K922" s="16" t="s">
        <v>337</v>
      </c>
      <c r="L922" s="16">
        <v>1</v>
      </c>
      <c r="M922" s="16" t="s">
        <v>369</v>
      </c>
      <c r="O922" s="16">
        <v>0</v>
      </c>
      <c r="P922" s="16" t="b">
        <v>1</v>
      </c>
      <c r="R922" s="16" t="b">
        <v>0</v>
      </c>
      <c r="S922" s="16">
        <v>1</v>
      </c>
      <c r="T922" s="16" t="s">
        <v>91</v>
      </c>
      <c r="U922" s="16">
        <v>999</v>
      </c>
      <c r="V922" s="16" t="s">
        <v>370</v>
      </c>
      <c r="W922" s="16">
        <v>31542009</v>
      </c>
      <c r="Y922" s="16" t="s">
        <v>872</v>
      </c>
      <c r="Z922" s="16" t="s">
        <v>436</v>
      </c>
      <c r="AA922" s="16" t="s">
        <v>373</v>
      </c>
      <c r="AB922" s="36">
        <v>11521009</v>
      </c>
      <c r="AC922" s="16" t="s">
        <v>374</v>
      </c>
      <c r="AD922" s="16">
        <v>40002</v>
      </c>
      <c r="AF922">
        <v>70002</v>
      </c>
      <c r="AH922">
        <v>375</v>
      </c>
      <c r="AI922" s="32" t="s">
        <v>364</v>
      </c>
      <c r="AJ922" s="16" t="s">
        <v>369</v>
      </c>
      <c r="AK922" s="16" t="s">
        <v>345</v>
      </c>
    </row>
    <row r="923" spans="2:37">
      <c r="B923" s="16" t="n">
        <f>10000000+INDEX(编号表!$B:$B,MATCH(F923,编号表!$A:$A,0))*100000+INDEX(编号表!$F:$F,MATCH(D923,编号表!$E:$E,0))*1000+INDEX(编号表!$D:$D,MATCH(E923,编号表!$C:$C,0))*10000+G923</f>
        <v>11442000</v>
      </c>
      <c r="C923" s="16" t="s">
        <v>838</v>
      </c>
      <c r="D923" s="16" t="s">
        <v>102</v>
      </c>
      <c r="E923" s="16" t="s">
        <v>345</v>
      </c>
      <c r="F923" s="35" t="s">
        <v>438</v>
      </c>
      <c r="G923" s="16">
        <v>0</v>
      </c>
      <c r="I923" s="16">
        <v>60</v>
      </c>
      <c r="J923" t="str">
        <f t="shared" si="10"/>
        <v>大类_灵品元婴灵植佐</v>
      </c>
      <c r="K923" s="16" t="s">
        <v>337</v>
      </c>
      <c r="L923" s="16">
        <v>1</v>
      </c>
      <c r="M923" s="16" t="s">
        <v>369</v>
      </c>
      <c r="O923" s="16">
        <v>0</v>
      </c>
      <c r="P923" s="16" t="b">
        <v>1</v>
      </c>
      <c r="R923" s="16" t="b">
        <v>0</v>
      </c>
      <c r="S923" s="16">
        <v>1</v>
      </c>
      <c r="T923" s="16" t="s">
        <v>91</v>
      </c>
      <c r="U923" s="16">
        <v>999</v>
      </c>
      <c r="V923" s="16" t="s">
        <v>370</v>
      </c>
      <c r="W923" s="16">
        <v>31442000</v>
      </c>
      <c r="Y923" s="16" t="s">
        <v>873</v>
      </c>
      <c r="Z923" s="16" t="s">
        <v>440</v>
      </c>
      <c r="AA923" s="16" t="s">
        <v>373</v>
      </c>
      <c r="AB923" s="36">
        <v>11421000</v>
      </c>
      <c r="AC923" s="16" t="s">
        <v>374</v>
      </c>
      <c r="AD923" s="16">
        <v>40002</v>
      </c>
      <c r="AF923">
        <v>70002</v>
      </c>
      <c r="AH923">
        <v>375</v>
      </c>
      <c r="AI923" s="32" t="s">
        <v>364</v>
      </c>
      <c r="AJ923" s="16" t="s">
        <v>369</v>
      </c>
      <c r="AK923" s="16" t="s">
        <v>345</v>
      </c>
    </row>
    <row r="924" spans="2:37">
      <c r="B924" s="16" t="n">
        <f>10000000+INDEX(编号表!$B:$B,MATCH(F924,编号表!$A:$A,0))*100000+INDEX(编号表!$F:$F,MATCH(D924,编号表!$E:$E,0))*1000+INDEX(编号表!$D:$D,MATCH(E924,编号表!$C:$C,0))*10000+G924</f>
        <v>11442001</v>
      </c>
      <c r="C924" s="16" t="s">
        <v>840</v>
      </c>
      <c r="D924" s="16" t="s">
        <v>102</v>
      </c>
      <c r="E924" s="16" t="s">
        <v>345</v>
      </c>
      <c r="F924" s="35" t="s">
        <v>438</v>
      </c>
      <c r="G924" s="16">
        <v>1</v>
      </c>
      <c r="I924" s="16">
        <v>60</v>
      </c>
      <c r="J924" t="str">
        <f t="shared" si="10"/>
        <v>大类_灵品元婴灵植佐</v>
      </c>
      <c r="K924" s="16" t="s">
        <v>337</v>
      </c>
      <c r="L924" s="16">
        <v>1</v>
      </c>
      <c r="M924" s="16" t="s">
        <v>369</v>
      </c>
      <c r="O924" s="16">
        <v>0</v>
      </c>
      <c r="P924" s="16" t="b">
        <v>1</v>
      </c>
      <c r="R924" s="16" t="b">
        <v>0</v>
      </c>
      <c r="S924" s="16">
        <v>1</v>
      </c>
      <c r="T924" s="16" t="s">
        <v>91</v>
      </c>
      <c r="U924" s="16">
        <v>999</v>
      </c>
      <c r="V924" s="16" t="s">
        <v>370</v>
      </c>
      <c r="W924" s="16">
        <v>31442001</v>
      </c>
      <c r="Y924" s="16" t="s">
        <v>874</v>
      </c>
      <c r="Z924" s="16" t="s">
        <v>443</v>
      </c>
      <c r="AA924" s="16" t="s">
        <v>373</v>
      </c>
      <c r="AB924" s="36">
        <v>11421001</v>
      </c>
      <c r="AC924" s="16" t="s">
        <v>374</v>
      </c>
      <c r="AD924" s="16">
        <v>40002</v>
      </c>
      <c r="AF924">
        <v>70002</v>
      </c>
      <c r="AH924">
        <v>375</v>
      </c>
      <c r="AI924" s="32" t="s">
        <v>364</v>
      </c>
      <c r="AJ924" s="16" t="s">
        <v>369</v>
      </c>
      <c r="AK924" s="16" t="s">
        <v>345</v>
      </c>
    </row>
    <row r="925" spans="2:37">
      <c r="B925" s="16" t="n">
        <f>10000000+INDEX(编号表!$B:$B,MATCH(F925,编号表!$A:$A,0))*100000+INDEX(编号表!$F:$F,MATCH(D925,编号表!$E:$E,0))*1000+INDEX(编号表!$D:$D,MATCH(E925,编号表!$C:$C,0))*10000+G925</f>
        <v>11442002</v>
      </c>
      <c r="C925" s="16" t="s">
        <v>842</v>
      </c>
      <c r="D925" s="16" t="s">
        <v>102</v>
      </c>
      <c r="E925" s="16" t="s">
        <v>345</v>
      </c>
      <c r="F925" s="35" t="s">
        <v>438</v>
      </c>
      <c r="G925" s="16">
        <v>2</v>
      </c>
      <c r="I925" s="16">
        <v>60</v>
      </c>
      <c r="J925" t="str">
        <f t="shared" si="10"/>
        <v>大类_灵品元婴灵植佐</v>
      </c>
      <c r="K925" s="16" t="s">
        <v>337</v>
      </c>
      <c r="L925" s="16">
        <v>1</v>
      </c>
      <c r="M925" s="16" t="s">
        <v>369</v>
      </c>
      <c r="O925" s="16">
        <v>0</v>
      </c>
      <c r="P925" s="16" t="b">
        <v>1</v>
      </c>
      <c r="R925" s="16" t="b">
        <v>0</v>
      </c>
      <c r="S925" s="16">
        <v>1</v>
      </c>
      <c r="T925" s="16" t="s">
        <v>91</v>
      </c>
      <c r="U925" s="16">
        <v>999</v>
      </c>
      <c r="V925" s="16" t="s">
        <v>370</v>
      </c>
      <c r="W925" s="16">
        <v>31442002</v>
      </c>
      <c r="Y925" s="16" t="s">
        <v>875</v>
      </c>
      <c r="Z925" s="16" t="s">
        <v>446</v>
      </c>
      <c r="AA925" s="16" t="s">
        <v>373</v>
      </c>
      <c r="AB925" s="36">
        <v>11421002</v>
      </c>
      <c r="AC925" s="16" t="s">
        <v>374</v>
      </c>
      <c r="AD925" s="16">
        <v>40002</v>
      </c>
      <c r="AF925">
        <v>70002</v>
      </c>
      <c r="AH925">
        <v>375</v>
      </c>
      <c r="AI925" s="32" t="s">
        <v>364</v>
      </c>
      <c r="AJ925" s="16" t="s">
        <v>369</v>
      </c>
      <c r="AK925" s="16" t="s">
        <v>345</v>
      </c>
    </row>
    <row r="926" spans="2:37">
      <c r="B926" s="16" t="n">
        <f>10000000+INDEX(编号表!$B:$B,MATCH(F926,编号表!$A:$A,0))*100000+INDEX(编号表!$F:$F,MATCH(D926,编号表!$E:$E,0))*1000+INDEX(编号表!$D:$D,MATCH(E926,编号表!$C:$C,0))*10000+G926</f>
        <v>11442003</v>
      </c>
      <c r="C926" s="16" t="s">
        <v>844</v>
      </c>
      <c r="D926" s="16" t="s">
        <v>102</v>
      </c>
      <c r="E926" s="16" t="s">
        <v>345</v>
      </c>
      <c r="F926" s="35" t="s">
        <v>438</v>
      </c>
      <c r="G926" s="16">
        <v>3</v>
      </c>
      <c r="I926" s="16">
        <v>60</v>
      </c>
      <c r="J926" t="str">
        <f t="shared" si="10"/>
        <v>大类_灵品元婴灵植佐</v>
      </c>
      <c r="K926" s="16" t="s">
        <v>337</v>
      </c>
      <c r="L926" s="16">
        <v>1</v>
      </c>
      <c r="M926" s="16" t="s">
        <v>369</v>
      </c>
      <c r="O926" s="16">
        <v>0</v>
      </c>
      <c r="P926" s="16" t="b">
        <v>1</v>
      </c>
      <c r="R926" s="16" t="b">
        <v>0</v>
      </c>
      <c r="S926" s="16">
        <v>1</v>
      </c>
      <c r="T926" s="16" t="s">
        <v>91</v>
      </c>
      <c r="U926" s="16">
        <v>999</v>
      </c>
      <c r="V926" s="16" t="s">
        <v>370</v>
      </c>
      <c r="W926" s="16">
        <v>31442003</v>
      </c>
      <c r="Y926" s="16" t="s">
        <v>876</v>
      </c>
      <c r="Z926" s="16" t="s">
        <v>449</v>
      </c>
      <c r="AA926" s="16" t="s">
        <v>373</v>
      </c>
      <c r="AB926" s="36">
        <v>11421003</v>
      </c>
      <c r="AC926" s="16" t="s">
        <v>374</v>
      </c>
      <c r="AD926" s="16">
        <v>40002</v>
      </c>
      <c r="AF926">
        <v>70002</v>
      </c>
      <c r="AH926">
        <v>375</v>
      </c>
      <c r="AI926" s="32" t="s">
        <v>364</v>
      </c>
      <c r="AJ926" s="16" t="s">
        <v>369</v>
      </c>
      <c r="AK926" s="16" t="s">
        <v>345</v>
      </c>
    </row>
    <row r="927" spans="2:37">
      <c r="B927" s="16" t="n">
        <f>10000000+INDEX(编号表!$B:$B,MATCH(F927,编号表!$A:$A,0))*100000+INDEX(编号表!$F:$F,MATCH(D927,编号表!$E:$E,0))*1000+INDEX(编号表!$D:$D,MATCH(E927,编号表!$C:$C,0))*10000+G927</f>
        <v>11642000</v>
      </c>
      <c r="C927" s="16" t="s">
        <v>846</v>
      </c>
      <c r="D927" s="16" t="s">
        <v>102</v>
      </c>
      <c r="E927" s="16" t="s">
        <v>345</v>
      </c>
      <c r="F927" s="35" t="s">
        <v>451</v>
      </c>
      <c r="G927" s="16">
        <v>0</v>
      </c>
      <c r="I927" s="16">
        <v>60</v>
      </c>
      <c r="J927" t="str">
        <f t="shared" si="10"/>
        <v>大类_灵品元婴灵植丹头</v>
      </c>
      <c r="K927" s="16" t="s">
        <v>337</v>
      </c>
      <c r="L927" s="16">
        <v>1</v>
      </c>
      <c r="M927" s="16" t="s">
        <v>369</v>
      </c>
      <c r="O927" s="16">
        <v>0</v>
      </c>
      <c r="P927" s="16" t="b">
        <v>1</v>
      </c>
      <c r="R927" s="16" t="b">
        <v>0</v>
      </c>
      <c r="S927" s="16">
        <v>1</v>
      </c>
      <c r="T927" s="16" t="s">
        <v>91</v>
      </c>
      <c r="U927" s="16">
        <v>999</v>
      </c>
      <c r="V927" s="16" t="s">
        <v>370</v>
      </c>
      <c r="W927" s="16">
        <v>31642000</v>
      </c>
      <c r="Y927" s="16" t="s">
        <v>877</v>
      </c>
      <c r="Z927" s="16" t="s">
        <v>453</v>
      </c>
      <c r="AA927" s="16" t="s">
        <v>373</v>
      </c>
      <c r="AB927" s="36">
        <v>11621000</v>
      </c>
      <c r="AC927" s="16" t="s">
        <v>374</v>
      </c>
      <c r="AD927" s="16">
        <v>40002</v>
      </c>
      <c r="AF927">
        <v>70002</v>
      </c>
      <c r="AH927">
        <v>750</v>
      </c>
      <c r="AI927" s="32" t="s">
        <v>364</v>
      </c>
      <c r="AJ927" s="16" t="s">
        <v>369</v>
      </c>
      <c r="AK927" s="16" t="s">
        <v>345</v>
      </c>
    </row>
    <row r="928" spans="2:37">
      <c r="B928" s="16" t="n">
        <f>10000000+INDEX(编号表!$B:$B,MATCH(F928,编号表!$A:$A,0))*100000+INDEX(编号表!$F:$F,MATCH(D928,编号表!$E:$E,0))*1000+INDEX(编号表!$D:$D,MATCH(E928,编号表!$C:$C,0))*10000+G928</f>
        <v>11642001</v>
      </c>
      <c r="C928" s="16" t="s">
        <v>848</v>
      </c>
      <c r="D928" s="16" t="s">
        <v>102</v>
      </c>
      <c r="E928" s="16" t="s">
        <v>345</v>
      </c>
      <c r="F928" s="35" t="s">
        <v>451</v>
      </c>
      <c r="G928" s="16">
        <v>1</v>
      </c>
      <c r="I928" s="16">
        <v>60</v>
      </c>
      <c r="J928" t="str">
        <f t="shared" si="10"/>
        <v>大类_灵品元婴灵植丹头</v>
      </c>
      <c r="K928" s="16" t="s">
        <v>337</v>
      </c>
      <c r="L928" s="16">
        <v>1</v>
      </c>
      <c r="M928" s="16" t="s">
        <v>369</v>
      </c>
      <c r="O928" s="16">
        <v>0</v>
      </c>
      <c r="P928" s="16" t="b">
        <v>1</v>
      </c>
      <c r="R928" s="16" t="b">
        <v>0</v>
      </c>
      <c r="S928" s="16">
        <v>1</v>
      </c>
      <c r="T928" s="16" t="s">
        <v>91</v>
      </c>
      <c r="U928" s="16">
        <v>999</v>
      </c>
      <c r="V928" s="16" t="s">
        <v>370</v>
      </c>
      <c r="W928" s="16">
        <v>31642001</v>
      </c>
      <c r="Y928" s="16" t="s">
        <v>878</v>
      </c>
      <c r="Z928" s="16" t="s">
        <v>456</v>
      </c>
      <c r="AA928" s="16" t="s">
        <v>373</v>
      </c>
      <c r="AB928" s="36">
        <v>11621001</v>
      </c>
      <c r="AC928" s="16" t="s">
        <v>374</v>
      </c>
      <c r="AD928" s="16">
        <v>40002</v>
      </c>
      <c r="AF928">
        <v>70002</v>
      </c>
      <c r="AH928">
        <v>750</v>
      </c>
      <c r="AI928" s="32" t="s">
        <v>364</v>
      </c>
      <c r="AJ928" s="16" t="s">
        <v>369</v>
      </c>
      <c r="AK928" s="16" t="s">
        <v>345</v>
      </c>
    </row>
    <row r="929" spans="2:37">
      <c r="B929" s="16" t="n">
        <f>10000000+INDEX(编号表!$B:$B,MATCH(F929,编号表!$A:$A,0))*100000+INDEX(编号表!$F:$F,MATCH(D929,编号表!$E:$E,0))*1000+INDEX(编号表!$D:$D,MATCH(E929,编号表!$C:$C,0))*10000+G929</f>
        <v>11642002</v>
      </c>
      <c r="C929" s="16" t="s">
        <v>850</v>
      </c>
      <c r="D929" s="16" t="s">
        <v>102</v>
      </c>
      <c r="E929" s="16" t="s">
        <v>345</v>
      </c>
      <c r="F929" s="35" t="s">
        <v>451</v>
      </c>
      <c r="G929" s="16">
        <v>2</v>
      </c>
      <c r="I929" s="16">
        <v>60</v>
      </c>
      <c r="J929" t="str">
        <f t="shared" si="10"/>
        <v>大类_灵品元婴灵植丹头</v>
      </c>
      <c r="K929" s="16" t="s">
        <v>337</v>
      </c>
      <c r="L929" s="16">
        <v>1</v>
      </c>
      <c r="M929" s="16" t="s">
        <v>369</v>
      </c>
      <c r="O929" s="16">
        <v>0</v>
      </c>
      <c r="P929" s="16" t="b">
        <v>1</v>
      </c>
      <c r="R929" s="16" t="b">
        <v>0</v>
      </c>
      <c r="S929" s="16">
        <v>1</v>
      </c>
      <c r="T929" s="16" t="s">
        <v>91</v>
      </c>
      <c r="U929" s="16">
        <v>999</v>
      </c>
      <c r="V929" s="16" t="s">
        <v>370</v>
      </c>
      <c r="W929" s="16">
        <v>31642002</v>
      </c>
      <c r="Y929" s="16" t="s">
        <v>879</v>
      </c>
      <c r="Z929" s="16" t="s">
        <v>459</v>
      </c>
      <c r="AA929" s="16" t="s">
        <v>373</v>
      </c>
      <c r="AB929" s="36">
        <v>11621002</v>
      </c>
      <c r="AC929" s="16" t="s">
        <v>374</v>
      </c>
      <c r="AD929" s="16">
        <v>40002</v>
      </c>
      <c r="AF929">
        <v>70002</v>
      </c>
      <c r="AH929">
        <v>750</v>
      </c>
      <c r="AI929" s="32" t="s">
        <v>364</v>
      </c>
      <c r="AJ929" s="16" t="s">
        <v>369</v>
      </c>
      <c r="AK929" s="16" t="s">
        <v>345</v>
      </c>
    </row>
    <row r="930" spans="2:37">
      <c r="B930" s="16" t="n">
        <f>10000000+INDEX(编号表!$B:$B,MATCH(F930,编号表!$A:$A,0))*100000+INDEX(编号表!$F:$F,MATCH(D930,编号表!$E:$E,0))*1000+INDEX(编号表!$D:$D,MATCH(E930,编号表!$C:$C,0))*10000+G930</f>
        <v>11243000</v>
      </c>
      <c r="C930" s="16" t="s">
        <v>796</v>
      </c>
      <c r="D930" s="16" t="s">
        <v>105</v>
      </c>
      <c r="E930" s="16" t="s">
        <v>345</v>
      </c>
      <c r="F930" s="35" t="s">
        <v>368</v>
      </c>
      <c r="G930" s="16">
        <v>0</v>
      </c>
      <c r="I930" s="16">
        <v>60</v>
      </c>
      <c r="J930" t="str">
        <f t="shared" si="10"/>
        <v>大类_玄品元婴灵植君</v>
      </c>
      <c r="K930" s="16" t="s">
        <v>337</v>
      </c>
      <c r="L930" s="16">
        <v>1</v>
      </c>
      <c r="M930" s="16" t="s">
        <v>369</v>
      </c>
      <c r="O930" s="16">
        <v>0</v>
      </c>
      <c r="P930" s="16" t="b">
        <v>1</v>
      </c>
      <c r="R930" s="16" t="b">
        <v>0</v>
      </c>
      <c r="S930" s="16">
        <v>1</v>
      </c>
      <c r="T930" s="16" t="s">
        <v>91</v>
      </c>
      <c r="U930" s="16">
        <v>999</v>
      </c>
      <c r="V930" s="16" t="s">
        <v>370</v>
      </c>
      <c r="W930" s="16">
        <v>31243000</v>
      </c>
      <c r="Y930" s="16" t="s">
        <v>880</v>
      </c>
      <c r="Z930" s="16" t="s">
        <v>372</v>
      </c>
      <c r="AA930" t="str" s="16">
        <v>击杀妖兽、探索秘境或遗迹可得。</v>
      </c>
      <c r="AB930" s="36">
        <v>11221000</v>
      </c>
      <c r="AC930" s="16" t="s">
        <v>374</v>
      </c>
      <c r="AD930" s="16">
        <v>40003</v>
      </c>
      <c r="AF930">
        <v>70003</v>
      </c>
      <c r="AH930">
        <v>4500</v>
      </c>
      <c r="AI930" s="32" t="s">
        <v>364</v>
      </c>
      <c r="AJ930" s="16" t="s">
        <v>369</v>
      </c>
      <c r="AK930" s="16" t="s">
        <v>345</v>
      </c>
    </row>
    <row r="931" spans="2:37">
      <c r="B931" s="16" t="n">
        <f>10000000+INDEX(编号表!$B:$B,MATCH(F931,编号表!$A:$A,0))*100000+INDEX(编号表!$F:$F,MATCH(D931,编号表!$E:$E,0))*1000+INDEX(编号表!$D:$D,MATCH(E931,编号表!$C:$C,0))*10000+G931</f>
        <v>11343000</v>
      </c>
      <c r="C931" s="16" t="s">
        <v>798</v>
      </c>
      <c r="D931" s="16" t="s">
        <v>105</v>
      </c>
      <c r="E931" s="16" t="s">
        <v>345</v>
      </c>
      <c r="F931" s="35" t="s">
        <v>376</v>
      </c>
      <c r="G931" s="16">
        <v>0</v>
      </c>
      <c r="I931" s="16">
        <v>60</v>
      </c>
      <c r="J931" t="str">
        <f t="shared" si="10"/>
        <v>大类_玄品元婴灵植臣</v>
      </c>
      <c r="K931" s="16" t="s">
        <v>337</v>
      </c>
      <c r="L931" s="16">
        <v>1</v>
      </c>
      <c r="M931" s="16" t="s">
        <v>369</v>
      </c>
      <c r="O931" s="16">
        <v>0</v>
      </c>
      <c r="P931" s="16" t="b">
        <v>1</v>
      </c>
      <c r="R931" s="16" t="b">
        <v>0</v>
      </c>
      <c r="S931" s="16">
        <v>1</v>
      </c>
      <c r="T931" s="16" t="s">
        <v>91</v>
      </c>
      <c r="U931" s="16">
        <v>999</v>
      </c>
      <c r="V931" s="16" t="s">
        <v>370</v>
      </c>
      <c r="W931" s="16">
        <v>31343000</v>
      </c>
      <c r="Y931" s="16" t="s">
        <v>881</v>
      </c>
      <c r="Z931" s="16" t="s">
        <v>378</v>
      </c>
      <c r="AA931" t="str" s="16">
        <v>击杀妖兽、探索秘境或遗迹可得。</v>
      </c>
      <c r="AB931" s="36">
        <v>11321000</v>
      </c>
      <c r="AC931" s="16" t="s">
        <v>374</v>
      </c>
      <c r="AD931" s="16">
        <v>40003</v>
      </c>
      <c r="AF931">
        <v>70003</v>
      </c>
      <c r="AH931">
        <v>1500</v>
      </c>
      <c r="AI931" s="32" t="s">
        <v>364</v>
      </c>
      <c r="AJ931" s="16" t="s">
        <v>369</v>
      </c>
      <c r="AK931" s="16" t="s">
        <v>345</v>
      </c>
    </row>
    <row r="932" spans="2:37">
      <c r="B932" s="16" t="n">
        <f>10000000+INDEX(编号表!$B:$B,MATCH(F932,编号表!$A:$A,0))*100000+INDEX(编号表!$F:$F,MATCH(D932,编号表!$E:$E,0))*1000+INDEX(编号表!$D:$D,MATCH(E932,编号表!$C:$C,0))*10000+G932</f>
        <v>11343001</v>
      </c>
      <c r="C932" s="16" t="s">
        <v>800</v>
      </c>
      <c r="D932" s="16" t="s">
        <v>105</v>
      </c>
      <c r="E932" s="16" t="s">
        <v>345</v>
      </c>
      <c r="F932" s="35" t="s">
        <v>376</v>
      </c>
      <c r="G932" s="16">
        <v>1</v>
      </c>
      <c r="I932" s="16">
        <v>60</v>
      </c>
      <c r="J932" t="str">
        <f t="shared" si="10"/>
        <v>大类_玄品元婴灵植臣</v>
      </c>
      <c r="K932" s="16" t="s">
        <v>337</v>
      </c>
      <c r="L932" s="16">
        <v>1</v>
      </c>
      <c r="M932" s="16" t="s">
        <v>369</v>
      </c>
      <c r="O932" s="16">
        <v>0</v>
      </c>
      <c r="P932" s="16" t="b">
        <v>1</v>
      </c>
      <c r="R932" s="16" t="b">
        <v>0</v>
      </c>
      <c r="S932" s="16">
        <v>1</v>
      </c>
      <c r="T932" s="16" t="s">
        <v>91</v>
      </c>
      <c r="U932" s="16">
        <v>999</v>
      </c>
      <c r="V932" s="16" t="s">
        <v>370</v>
      </c>
      <c r="W932" s="16">
        <v>31343001</v>
      </c>
      <c r="Y932" s="16" t="s">
        <v>882</v>
      </c>
      <c r="Z932" s="16" t="s">
        <v>381</v>
      </c>
      <c r="AA932" t="str" s="16">
        <v>击杀妖兽、探索秘境或遗迹可得。</v>
      </c>
      <c r="AB932" s="36">
        <v>11321001</v>
      </c>
      <c r="AC932" s="16" t="s">
        <v>374</v>
      </c>
      <c r="AD932" s="16">
        <v>40003</v>
      </c>
      <c r="AF932">
        <v>70003</v>
      </c>
      <c r="AH932">
        <v>1500</v>
      </c>
      <c r="AI932" s="32" t="s">
        <v>364</v>
      </c>
      <c r="AJ932" s="16" t="s">
        <v>369</v>
      </c>
      <c r="AK932" s="16" t="s">
        <v>345</v>
      </c>
    </row>
    <row r="933" spans="2:37">
      <c r="B933" s="16" t="n">
        <f>10000000+INDEX(编号表!$B:$B,MATCH(F933,编号表!$A:$A,0))*100000+INDEX(编号表!$F:$F,MATCH(D933,编号表!$E:$E,0))*1000+INDEX(编号表!$D:$D,MATCH(E933,编号表!$C:$C,0))*10000+G933</f>
        <v>11343002</v>
      </c>
      <c r="C933" s="16" t="s">
        <v>802</v>
      </c>
      <c r="D933" s="16" t="s">
        <v>105</v>
      </c>
      <c r="E933" s="16" t="s">
        <v>345</v>
      </c>
      <c r="F933" s="35" t="s">
        <v>376</v>
      </c>
      <c r="G933" s="16">
        <v>2</v>
      </c>
      <c r="I933" s="16">
        <v>60</v>
      </c>
      <c r="J933" t="str">
        <f t="shared" si="10"/>
        <v>大类_玄品元婴灵植臣</v>
      </c>
      <c r="K933" s="16" t="s">
        <v>337</v>
      </c>
      <c r="L933" s="16">
        <v>1</v>
      </c>
      <c r="M933" s="16" t="s">
        <v>369</v>
      </c>
      <c r="O933" s="16">
        <v>0</v>
      </c>
      <c r="P933" s="16" t="b">
        <v>1</v>
      </c>
      <c r="R933" s="16" t="b">
        <v>0</v>
      </c>
      <c r="S933" s="16">
        <v>1</v>
      </c>
      <c r="T933" s="16" t="s">
        <v>91</v>
      </c>
      <c r="U933" s="16">
        <v>999</v>
      </c>
      <c r="V933" s="16" t="s">
        <v>370</v>
      </c>
      <c r="W933" s="16">
        <v>31343002</v>
      </c>
      <c r="Y933" s="16" t="s">
        <v>883</v>
      </c>
      <c r="Z933" s="16" t="s">
        <v>384</v>
      </c>
      <c r="AA933" t="str" s="16">
        <v>击杀妖兽、探索秘境或遗迹可得。</v>
      </c>
      <c r="AB933" s="36">
        <v>11321002</v>
      </c>
      <c r="AC933" s="16" t="s">
        <v>374</v>
      </c>
      <c r="AD933" s="16">
        <v>40003</v>
      </c>
      <c r="AF933">
        <v>70003</v>
      </c>
      <c r="AH933">
        <v>1500</v>
      </c>
      <c r="AI933" s="32" t="s">
        <v>364</v>
      </c>
      <c r="AJ933" s="16" t="s">
        <v>369</v>
      </c>
      <c r="AK933" s="16" t="s">
        <v>345</v>
      </c>
    </row>
    <row r="934" spans="2:37">
      <c r="B934" s="16" t="n">
        <f>10000000+INDEX(编号表!$B:$B,MATCH(F934,编号表!$A:$A,0))*100000+INDEX(编号表!$F:$F,MATCH(D934,编号表!$E:$E,0))*1000+INDEX(编号表!$D:$D,MATCH(E934,编号表!$C:$C,0))*10000+G934</f>
        <v>11343003</v>
      </c>
      <c r="C934" s="16" t="s">
        <v>804</v>
      </c>
      <c r="D934" s="16" t="s">
        <v>105</v>
      </c>
      <c r="E934" s="16" t="s">
        <v>345</v>
      </c>
      <c r="F934" s="35" t="s">
        <v>376</v>
      </c>
      <c r="G934" s="16">
        <v>3</v>
      </c>
      <c r="I934" s="16">
        <v>60</v>
      </c>
      <c r="J934" t="str">
        <f t="shared" si="10"/>
        <v>大类_玄品元婴灵植臣</v>
      </c>
      <c r="K934" s="16" t="s">
        <v>337</v>
      </c>
      <c r="L934" s="16">
        <v>1</v>
      </c>
      <c r="M934" s="16" t="s">
        <v>369</v>
      </c>
      <c r="O934" s="16">
        <v>0</v>
      </c>
      <c r="P934" s="16" t="b">
        <v>1</v>
      </c>
      <c r="R934" s="16" t="b">
        <v>0</v>
      </c>
      <c r="S934" s="16">
        <v>1</v>
      </c>
      <c r="T934" s="16" t="s">
        <v>91</v>
      </c>
      <c r="U934" s="16">
        <v>999</v>
      </c>
      <c r="V934" s="16" t="s">
        <v>370</v>
      </c>
      <c r="W934" s="16">
        <v>31343003</v>
      </c>
      <c r="Y934" s="16" t="s">
        <v>884</v>
      </c>
      <c r="Z934" s="16" t="s">
        <v>387</v>
      </c>
      <c r="AA934" t="str" s="16">
        <v>击杀妖兽、探索秘境或遗迹可得。</v>
      </c>
      <c r="AB934" s="36">
        <v>11321003</v>
      </c>
      <c r="AC934" s="16" t="s">
        <v>374</v>
      </c>
      <c r="AD934" s="16">
        <v>40003</v>
      </c>
      <c r="AF934">
        <v>70003</v>
      </c>
      <c r="AH934">
        <v>1500</v>
      </c>
      <c r="AI934" s="32" t="s">
        <v>364</v>
      </c>
      <c r="AJ934" s="16" t="s">
        <v>369</v>
      </c>
      <c r="AK934" s="16" t="s">
        <v>345</v>
      </c>
    </row>
    <row r="935" spans="2:37">
      <c r="B935" s="16" t="n">
        <f>10000000+INDEX(编号表!$B:$B,MATCH(F935,编号表!$A:$A,0))*100000+INDEX(编号表!$F:$F,MATCH(D935,编号表!$E:$E,0))*1000+INDEX(编号表!$D:$D,MATCH(E935,编号表!$C:$C,0))*10000+G935</f>
        <v>11343004</v>
      </c>
      <c r="C935" s="16" t="s">
        <v>806</v>
      </c>
      <c r="D935" s="16" t="s">
        <v>105</v>
      </c>
      <c r="E935" s="16" t="s">
        <v>345</v>
      </c>
      <c r="F935" s="35" t="s">
        <v>376</v>
      </c>
      <c r="G935" s="16">
        <v>4</v>
      </c>
      <c r="I935" s="16">
        <v>60</v>
      </c>
      <c r="J935" t="str">
        <f t="shared" si="10"/>
        <v>大类_玄品元婴灵植臣</v>
      </c>
      <c r="K935" s="16" t="s">
        <v>337</v>
      </c>
      <c r="L935" s="16">
        <v>1</v>
      </c>
      <c r="M935" s="16" t="s">
        <v>369</v>
      </c>
      <c r="O935" s="16">
        <v>0</v>
      </c>
      <c r="P935" s="16" t="b">
        <v>1</v>
      </c>
      <c r="R935" s="16" t="b">
        <v>0</v>
      </c>
      <c r="S935" s="16">
        <v>1</v>
      </c>
      <c r="T935" s="16" t="s">
        <v>91</v>
      </c>
      <c r="U935" s="16">
        <v>999</v>
      </c>
      <c r="V935" s="16" t="s">
        <v>370</v>
      </c>
      <c r="W935" s="16">
        <v>31343004</v>
      </c>
      <c r="Y935" s="16" t="s">
        <v>885</v>
      </c>
      <c r="Z935" s="16" t="s">
        <v>390</v>
      </c>
      <c r="AA935" t="str" s="16">
        <v>击杀妖兽、探索秘境或遗迹可得。</v>
      </c>
      <c r="AB935" s="36">
        <v>11321004</v>
      </c>
      <c r="AC935" s="16" t="s">
        <v>374</v>
      </c>
      <c r="AD935" s="16">
        <v>40003</v>
      </c>
      <c r="AF935">
        <v>70003</v>
      </c>
      <c r="AH935">
        <v>1500</v>
      </c>
      <c r="AI935" s="32" t="s">
        <v>364</v>
      </c>
      <c r="AJ935" s="16" t="s">
        <v>369</v>
      </c>
      <c r="AK935" s="16" t="s">
        <v>345</v>
      </c>
    </row>
    <row r="936" spans="2:37">
      <c r="B936" s="16" t="n">
        <f>10000000+INDEX(编号表!$B:$B,MATCH(F936,编号表!$A:$A,0))*100000+INDEX(编号表!$F:$F,MATCH(D936,编号表!$E:$E,0))*1000+INDEX(编号表!$D:$D,MATCH(E936,编号表!$C:$C,0))*10000+G936</f>
        <v>11343005</v>
      </c>
      <c r="C936" s="16" t="s">
        <v>808</v>
      </c>
      <c r="D936" s="16" t="s">
        <v>105</v>
      </c>
      <c r="E936" s="16" t="s">
        <v>345</v>
      </c>
      <c r="F936" s="35" t="s">
        <v>376</v>
      </c>
      <c r="G936" s="16">
        <v>5</v>
      </c>
      <c r="I936" s="16">
        <v>60</v>
      </c>
      <c r="J936" t="str">
        <f t="shared" si="10"/>
        <v>大类_玄品元婴灵植臣</v>
      </c>
      <c r="K936" s="16" t="s">
        <v>337</v>
      </c>
      <c r="L936" s="16">
        <v>1</v>
      </c>
      <c r="M936" s="16" t="s">
        <v>369</v>
      </c>
      <c r="O936" s="16">
        <v>0</v>
      </c>
      <c r="P936" s="16" t="b">
        <v>1</v>
      </c>
      <c r="R936" s="16" t="b">
        <v>0</v>
      </c>
      <c r="S936" s="16">
        <v>1</v>
      </c>
      <c r="T936" s="16" t="s">
        <v>91</v>
      </c>
      <c r="U936" s="16">
        <v>999</v>
      </c>
      <c r="V936" s="16" t="s">
        <v>370</v>
      </c>
      <c r="W936" s="16">
        <v>31343005</v>
      </c>
      <c r="Y936" s="16" t="s">
        <v>886</v>
      </c>
      <c r="Z936" s="16" t="s">
        <v>393</v>
      </c>
      <c r="AA936" t="str" s="16">
        <v>击杀妖兽、探索秘境或遗迹可得。</v>
      </c>
      <c r="AB936" s="36">
        <v>11321005</v>
      </c>
      <c r="AC936" s="16" t="s">
        <v>374</v>
      </c>
      <c r="AD936" s="16">
        <v>40003</v>
      </c>
      <c r="AF936">
        <v>70003</v>
      </c>
      <c r="AH936">
        <v>1500</v>
      </c>
      <c r="AI936" s="32" t="s">
        <v>364</v>
      </c>
      <c r="AJ936" s="16" t="s">
        <v>369</v>
      </c>
      <c r="AK936" s="16" t="s">
        <v>345</v>
      </c>
    </row>
    <row r="937" spans="2:37">
      <c r="B937" s="16" t="n">
        <f>10000000+INDEX(编号表!$B:$B,MATCH(F937,编号表!$A:$A,0))*100000+INDEX(编号表!$F:$F,MATCH(D937,编号表!$E:$E,0))*1000+INDEX(编号表!$D:$D,MATCH(E937,编号表!$C:$C,0))*10000+G937</f>
        <v>11343006</v>
      </c>
      <c r="C937" s="16" t="s">
        <v>810</v>
      </c>
      <c r="D937" s="16" t="s">
        <v>105</v>
      </c>
      <c r="E937" s="16" t="s">
        <v>345</v>
      </c>
      <c r="F937" s="35" t="s">
        <v>376</v>
      </c>
      <c r="G937" s="16">
        <v>6</v>
      </c>
      <c r="I937" s="16">
        <v>60</v>
      </c>
      <c r="J937" t="str">
        <f t="shared" si="10"/>
        <v>大类_玄品元婴灵植臣</v>
      </c>
      <c r="K937" s="16" t="s">
        <v>337</v>
      </c>
      <c r="L937" s="16">
        <v>1</v>
      </c>
      <c r="M937" s="16" t="s">
        <v>369</v>
      </c>
      <c r="O937" s="16">
        <v>0</v>
      </c>
      <c r="P937" s="16" t="b">
        <v>1</v>
      </c>
      <c r="R937" s="16" t="b">
        <v>0</v>
      </c>
      <c r="S937" s="16">
        <v>1</v>
      </c>
      <c r="T937" s="16" t="s">
        <v>91</v>
      </c>
      <c r="U937" s="16">
        <v>999</v>
      </c>
      <c r="V937" s="16" t="s">
        <v>370</v>
      </c>
      <c r="W937" s="16">
        <v>31343006</v>
      </c>
      <c r="Y937" s="16" t="s">
        <v>887</v>
      </c>
      <c r="Z937" s="16" t="s">
        <v>396</v>
      </c>
      <c r="AA937" t="str" s="16">
        <v>击杀妖兽、探索秘境或遗迹可得。</v>
      </c>
      <c r="AB937" s="36">
        <v>11321006</v>
      </c>
      <c r="AC937" s="16" t="s">
        <v>374</v>
      </c>
      <c r="AD937" s="16">
        <v>40003</v>
      </c>
      <c r="AF937">
        <v>70003</v>
      </c>
      <c r="AH937">
        <v>1500</v>
      </c>
      <c r="AI937" s="32" t="s">
        <v>364</v>
      </c>
      <c r="AJ937" s="16" t="s">
        <v>369</v>
      </c>
      <c r="AK937" s="16" t="s">
        <v>345</v>
      </c>
    </row>
    <row r="938" spans="2:37">
      <c r="B938" s="16" t="n">
        <f>10000000+INDEX(编号表!$B:$B,MATCH(F938,编号表!$A:$A,0))*100000+INDEX(编号表!$F:$F,MATCH(D938,编号表!$E:$E,0))*1000+INDEX(编号表!$D:$D,MATCH(E938,编号表!$C:$C,0))*10000+G938</f>
        <v>11343007</v>
      </c>
      <c r="C938" s="16" t="s">
        <v>812</v>
      </c>
      <c r="D938" s="16" t="s">
        <v>105</v>
      </c>
      <c r="E938" s="16" t="s">
        <v>345</v>
      </c>
      <c r="F938" s="35" t="s">
        <v>376</v>
      </c>
      <c r="G938" s="16">
        <v>7</v>
      </c>
      <c r="I938" s="16">
        <v>60</v>
      </c>
      <c r="J938" t="str">
        <f t="shared" si="10"/>
        <v>大类_玄品元婴灵植臣</v>
      </c>
      <c r="K938" s="16" t="s">
        <v>337</v>
      </c>
      <c r="L938" s="16">
        <v>1</v>
      </c>
      <c r="M938" s="16" t="s">
        <v>369</v>
      </c>
      <c r="O938" s="16">
        <v>0</v>
      </c>
      <c r="P938" s="16" t="b">
        <v>1</v>
      </c>
      <c r="R938" s="16" t="b">
        <v>0</v>
      </c>
      <c r="S938" s="16">
        <v>1</v>
      </c>
      <c r="T938" s="16" t="s">
        <v>91</v>
      </c>
      <c r="U938" s="16">
        <v>999</v>
      </c>
      <c r="V938" s="16" t="s">
        <v>370</v>
      </c>
      <c r="W938" s="16">
        <v>31343007</v>
      </c>
      <c r="Y938" s="16" t="s">
        <v>888</v>
      </c>
      <c r="Z938" s="16" t="s">
        <v>399</v>
      </c>
      <c r="AA938" t="str" s="16">
        <v>击杀妖兽、探索秘境或遗迹可得。</v>
      </c>
      <c r="AB938" s="36">
        <v>11321007</v>
      </c>
      <c r="AC938" s="16" t="s">
        <v>374</v>
      </c>
      <c r="AD938" s="16">
        <v>40003</v>
      </c>
      <c r="AF938">
        <v>70003</v>
      </c>
      <c r="AH938">
        <v>1500</v>
      </c>
      <c r="AI938" s="32" t="s">
        <v>364</v>
      </c>
      <c r="AJ938" s="16" t="s">
        <v>369</v>
      </c>
      <c r="AK938" s="16" t="s">
        <v>345</v>
      </c>
    </row>
    <row r="939" spans="2:37">
      <c r="B939" s="16" t="n">
        <f>10000000+INDEX(编号表!$B:$B,MATCH(F939,编号表!$A:$A,0))*100000+INDEX(编号表!$F:$F,MATCH(D939,编号表!$E:$E,0))*1000+INDEX(编号表!$D:$D,MATCH(E939,编号表!$C:$C,0))*10000+G939</f>
        <v>11343008</v>
      </c>
      <c r="C939" s="16" t="s">
        <v>814</v>
      </c>
      <c r="D939" s="16" t="s">
        <v>105</v>
      </c>
      <c r="E939" s="16" t="s">
        <v>345</v>
      </c>
      <c r="F939" s="35" t="s">
        <v>376</v>
      </c>
      <c r="G939" s="16">
        <v>8</v>
      </c>
      <c r="I939" s="16">
        <v>60</v>
      </c>
      <c r="J939" t="str">
        <f t="shared" si="10"/>
        <v>大类_玄品元婴灵植臣</v>
      </c>
      <c r="K939" s="16" t="s">
        <v>337</v>
      </c>
      <c r="L939" s="16">
        <v>1</v>
      </c>
      <c r="M939" s="16" t="s">
        <v>369</v>
      </c>
      <c r="O939" s="16">
        <v>0</v>
      </c>
      <c r="P939" s="16" t="b">
        <v>1</v>
      </c>
      <c r="R939" s="16" t="b">
        <v>0</v>
      </c>
      <c r="S939" s="16">
        <v>1</v>
      </c>
      <c r="T939" s="16" t="s">
        <v>91</v>
      </c>
      <c r="U939" s="16">
        <v>999</v>
      </c>
      <c r="V939" s="16" t="s">
        <v>370</v>
      </c>
      <c r="W939" s="16">
        <v>31343008</v>
      </c>
      <c r="Y939" s="16" t="s">
        <v>889</v>
      </c>
      <c r="Z939" s="16" t="s">
        <v>402</v>
      </c>
      <c r="AA939" t="str" s="16">
        <v>击杀妖兽、探索秘境或遗迹可得。</v>
      </c>
      <c r="AB939" s="36">
        <v>11321008</v>
      </c>
      <c r="AC939" s="16" t="s">
        <v>374</v>
      </c>
      <c r="AD939" s="16">
        <v>40003</v>
      </c>
      <c r="AF939">
        <v>70003</v>
      </c>
      <c r="AH939">
        <v>1500</v>
      </c>
      <c r="AI939" s="32" t="s">
        <v>364</v>
      </c>
      <c r="AJ939" s="16" t="s">
        <v>369</v>
      </c>
      <c r="AK939" s="16" t="s">
        <v>345</v>
      </c>
    </row>
    <row r="940" spans="2:37">
      <c r="B940" s="16" t="n">
        <f>10000000+INDEX(编号表!$B:$B,MATCH(F940,编号表!$A:$A,0))*100000+INDEX(编号表!$F:$F,MATCH(D940,编号表!$E:$E,0))*1000+INDEX(编号表!$D:$D,MATCH(E940,编号表!$C:$C,0))*10000+G940</f>
        <v>11343009</v>
      </c>
      <c r="C940" s="16" t="s">
        <v>816</v>
      </c>
      <c r="D940" s="16" t="s">
        <v>105</v>
      </c>
      <c r="E940" s="16" t="s">
        <v>345</v>
      </c>
      <c r="F940" s="35" t="s">
        <v>376</v>
      </c>
      <c r="G940" s="16">
        <v>9</v>
      </c>
      <c r="I940" s="16">
        <v>60</v>
      </c>
      <c r="J940" t="str">
        <f t="shared" si="10"/>
        <v>大类_玄品元婴灵植臣</v>
      </c>
      <c r="K940" s="16" t="s">
        <v>337</v>
      </c>
      <c r="L940" s="16">
        <v>1</v>
      </c>
      <c r="M940" s="16" t="s">
        <v>369</v>
      </c>
      <c r="O940" s="16">
        <v>0</v>
      </c>
      <c r="P940" s="16" t="b">
        <v>1</v>
      </c>
      <c r="R940" s="16" t="b">
        <v>0</v>
      </c>
      <c r="S940" s="16">
        <v>1</v>
      </c>
      <c r="T940" s="16" t="s">
        <v>91</v>
      </c>
      <c r="U940" s="16">
        <v>999</v>
      </c>
      <c r="V940" s="16" t="s">
        <v>370</v>
      </c>
      <c r="W940" s="16">
        <v>31343009</v>
      </c>
      <c r="Y940" s="16" t="s">
        <v>890</v>
      </c>
      <c r="Z940" s="16" t="s">
        <v>405</v>
      </c>
      <c r="AA940" t="str" s="16">
        <v>击杀妖兽、探索秘境或遗迹可得。</v>
      </c>
      <c r="AB940" s="36">
        <v>11321009</v>
      </c>
      <c r="AC940" s="16" t="s">
        <v>374</v>
      </c>
      <c r="AD940" s="16">
        <v>40003</v>
      </c>
      <c r="AF940">
        <v>70003</v>
      </c>
      <c r="AH940">
        <v>1500</v>
      </c>
      <c r="AI940" s="32" t="s">
        <v>364</v>
      </c>
      <c r="AJ940" s="16" t="s">
        <v>369</v>
      </c>
      <c r="AK940" s="16" t="s">
        <v>345</v>
      </c>
    </row>
    <row r="941" spans="2:37">
      <c r="B941" s="16" t="n">
        <f>10000000+INDEX(编号表!$B:$B,MATCH(F941,编号表!$A:$A,0))*100000+INDEX(编号表!$F:$F,MATCH(D941,编号表!$E:$E,0))*1000+INDEX(编号表!$D:$D,MATCH(E941,编号表!$C:$C,0))*10000+G941</f>
        <v>11543000</v>
      </c>
      <c r="C941" s="16" t="s">
        <v>818</v>
      </c>
      <c r="D941" s="16" t="s">
        <v>105</v>
      </c>
      <c r="E941" s="16" t="s">
        <v>345</v>
      </c>
      <c r="F941" s="35" t="s">
        <v>407</v>
      </c>
      <c r="G941" s="16">
        <v>0</v>
      </c>
      <c r="I941" s="16">
        <v>60</v>
      </c>
      <c r="J941" t="str">
        <f t="shared" si="10"/>
        <v>大类_玄品元婴灵植使</v>
      </c>
      <c r="K941" s="16" t="s">
        <v>337</v>
      </c>
      <c r="L941" s="16">
        <v>1</v>
      </c>
      <c r="M941" s="16" t="s">
        <v>369</v>
      </c>
      <c r="O941" s="16">
        <v>0</v>
      </c>
      <c r="P941" s="16" t="b">
        <v>1</v>
      </c>
      <c r="R941" s="16" t="b">
        <v>0</v>
      </c>
      <c r="S941" s="16">
        <v>1</v>
      </c>
      <c r="T941" s="16" t="s">
        <v>91</v>
      </c>
      <c r="U941" s="16">
        <v>999</v>
      </c>
      <c r="V941" s="16" t="s">
        <v>370</v>
      </c>
      <c r="W941" s="16">
        <v>31543000</v>
      </c>
      <c r="Y941" s="16" t="s">
        <v>891</v>
      </c>
      <c r="Z941" s="16" t="s">
        <v>409</v>
      </c>
      <c r="AA941" t="str" s="16">
        <v>击杀妖兽、探索秘境或遗迹可得。</v>
      </c>
      <c r="AB941" s="36">
        <v>11521000</v>
      </c>
      <c r="AC941" s="16" t="s">
        <v>374</v>
      </c>
      <c r="AD941" s="16">
        <v>40003</v>
      </c>
      <c r="AF941">
        <v>70003</v>
      </c>
      <c r="AH941">
        <v>1500</v>
      </c>
      <c r="AI941" s="32" t="s">
        <v>364</v>
      </c>
      <c r="AJ941" s="16" t="s">
        <v>369</v>
      </c>
      <c r="AK941" s="16" t="s">
        <v>345</v>
      </c>
    </row>
    <row r="942" spans="2:37">
      <c r="B942" s="16" t="n">
        <f>10000000+INDEX(编号表!$B:$B,MATCH(F942,编号表!$A:$A,0))*100000+INDEX(编号表!$F:$F,MATCH(D942,编号表!$E:$E,0))*1000+INDEX(编号表!$D:$D,MATCH(E942,编号表!$C:$C,0))*10000+G942</f>
        <v>11543001</v>
      </c>
      <c r="C942" s="16" t="s">
        <v>820</v>
      </c>
      <c r="D942" s="16" t="s">
        <v>105</v>
      </c>
      <c r="E942" s="16" t="s">
        <v>345</v>
      </c>
      <c r="F942" s="35" t="s">
        <v>407</v>
      </c>
      <c r="G942" s="16">
        <v>1</v>
      </c>
      <c r="I942" s="16">
        <v>60</v>
      </c>
      <c r="J942" t="str">
        <f t="shared" si="10"/>
        <v>大类_玄品元婴灵植使</v>
      </c>
      <c r="K942" s="16" t="s">
        <v>337</v>
      </c>
      <c r="L942" s="16">
        <v>1</v>
      </c>
      <c r="M942" s="16" t="s">
        <v>369</v>
      </c>
      <c r="O942" s="16">
        <v>0</v>
      </c>
      <c r="P942" s="16" t="b">
        <v>1</v>
      </c>
      <c r="R942" s="16" t="b">
        <v>0</v>
      </c>
      <c r="S942" s="16">
        <v>1</v>
      </c>
      <c r="T942" s="16" t="s">
        <v>91</v>
      </c>
      <c r="U942" s="16">
        <v>999</v>
      </c>
      <c r="V942" s="16" t="s">
        <v>370</v>
      </c>
      <c r="W942" s="16">
        <v>31543001</v>
      </c>
      <c r="Y942" s="16" t="s">
        <v>892</v>
      </c>
      <c r="Z942" s="16" t="s">
        <v>412</v>
      </c>
      <c r="AA942" t="str" s="16">
        <v>击杀妖兽、探索秘境或遗迹可得。</v>
      </c>
      <c r="AB942" s="36">
        <v>11521001</v>
      </c>
      <c r="AC942" s="16" t="s">
        <v>374</v>
      </c>
      <c r="AD942" s="16">
        <v>40003</v>
      </c>
      <c r="AF942">
        <v>70003</v>
      </c>
      <c r="AH942">
        <v>1500</v>
      </c>
      <c r="AI942" s="32" t="s">
        <v>364</v>
      </c>
      <c r="AJ942" s="16" t="s">
        <v>369</v>
      </c>
      <c r="AK942" s="16" t="s">
        <v>345</v>
      </c>
    </row>
    <row r="943" spans="2:37">
      <c r="B943" s="16" t="n">
        <f>10000000+INDEX(编号表!$B:$B,MATCH(F943,编号表!$A:$A,0))*100000+INDEX(编号表!$F:$F,MATCH(D943,编号表!$E:$E,0))*1000+INDEX(编号表!$D:$D,MATCH(E943,编号表!$C:$C,0))*10000+G943</f>
        <v>11543002</v>
      </c>
      <c r="C943" s="16" t="s">
        <v>822</v>
      </c>
      <c r="D943" s="16" t="s">
        <v>105</v>
      </c>
      <c r="E943" s="16" t="s">
        <v>345</v>
      </c>
      <c r="F943" s="35" t="s">
        <v>407</v>
      </c>
      <c r="G943" s="16">
        <v>2</v>
      </c>
      <c r="I943" s="16">
        <v>60</v>
      </c>
      <c r="J943" t="str">
        <f t="shared" si="10"/>
        <v>大类_玄品元婴灵植使</v>
      </c>
      <c r="K943" s="16" t="s">
        <v>337</v>
      </c>
      <c r="L943" s="16">
        <v>1</v>
      </c>
      <c r="M943" s="16" t="s">
        <v>369</v>
      </c>
      <c r="O943" s="16">
        <v>0</v>
      </c>
      <c r="P943" s="16" t="b">
        <v>1</v>
      </c>
      <c r="R943" s="16" t="b">
        <v>0</v>
      </c>
      <c r="S943" s="16">
        <v>1</v>
      </c>
      <c r="T943" s="16" t="s">
        <v>91</v>
      </c>
      <c r="U943" s="16">
        <v>999</v>
      </c>
      <c r="V943" s="16" t="s">
        <v>370</v>
      </c>
      <c r="W943" s="16">
        <v>31543002</v>
      </c>
      <c r="Y943" s="16" t="s">
        <v>893</v>
      </c>
      <c r="Z943" s="16" t="s">
        <v>415</v>
      </c>
      <c r="AA943" t="str" s="16">
        <v>击杀妖兽、探索秘境或遗迹可得。</v>
      </c>
      <c r="AB943" s="36">
        <v>11521002</v>
      </c>
      <c r="AC943" s="16" t="s">
        <v>374</v>
      </c>
      <c r="AD943" s="16">
        <v>40003</v>
      </c>
      <c r="AF943">
        <v>70003</v>
      </c>
      <c r="AH943">
        <v>1500</v>
      </c>
      <c r="AI943" s="32" t="s">
        <v>364</v>
      </c>
      <c r="AJ943" s="16" t="s">
        <v>369</v>
      </c>
      <c r="AK943" s="16" t="s">
        <v>345</v>
      </c>
    </row>
    <row r="944" spans="2:37">
      <c r="B944" s="16" t="n">
        <f>10000000+INDEX(编号表!$B:$B,MATCH(F944,编号表!$A:$A,0))*100000+INDEX(编号表!$F:$F,MATCH(D944,编号表!$E:$E,0))*1000+INDEX(编号表!$D:$D,MATCH(E944,编号表!$C:$C,0))*10000+G944</f>
        <v>11543003</v>
      </c>
      <c r="C944" s="16" t="s">
        <v>824</v>
      </c>
      <c r="D944" s="16" t="s">
        <v>105</v>
      </c>
      <c r="E944" s="16" t="s">
        <v>345</v>
      </c>
      <c r="F944" s="35" t="s">
        <v>407</v>
      </c>
      <c r="G944" s="16">
        <v>3</v>
      </c>
      <c r="I944" s="16">
        <v>60</v>
      </c>
      <c r="J944" t="str">
        <f t="shared" si="10"/>
        <v>大类_玄品元婴灵植使</v>
      </c>
      <c r="K944" s="16" t="s">
        <v>337</v>
      </c>
      <c r="L944" s="16">
        <v>1</v>
      </c>
      <c r="M944" s="16" t="s">
        <v>369</v>
      </c>
      <c r="O944" s="16">
        <v>0</v>
      </c>
      <c r="P944" s="16" t="b">
        <v>1</v>
      </c>
      <c r="R944" s="16" t="b">
        <v>0</v>
      </c>
      <c r="S944" s="16">
        <v>1</v>
      </c>
      <c r="T944" s="16" t="s">
        <v>91</v>
      </c>
      <c r="U944" s="16">
        <v>999</v>
      </c>
      <c r="V944" s="16" t="s">
        <v>370</v>
      </c>
      <c r="W944" s="16">
        <v>31543003</v>
      </c>
      <c r="Y944" s="16" t="s">
        <v>894</v>
      </c>
      <c r="Z944" s="16" t="s">
        <v>418</v>
      </c>
      <c r="AA944" t="str" s="16">
        <v>击杀妖兽、探索秘境或遗迹可得。</v>
      </c>
      <c r="AB944" s="36">
        <v>11521003</v>
      </c>
      <c r="AC944" s="16" t="s">
        <v>374</v>
      </c>
      <c r="AD944" s="16">
        <v>40003</v>
      </c>
      <c r="AF944">
        <v>70003</v>
      </c>
      <c r="AH944">
        <v>1500</v>
      </c>
      <c r="AI944" s="32" t="s">
        <v>364</v>
      </c>
      <c r="AJ944" s="16" t="s">
        <v>369</v>
      </c>
      <c r="AK944" s="16" t="s">
        <v>345</v>
      </c>
    </row>
    <row r="945" spans="2:37">
      <c r="B945" s="16" t="n">
        <f>10000000+INDEX(编号表!$B:$B,MATCH(F945,编号表!$A:$A,0))*100000+INDEX(编号表!$F:$F,MATCH(D945,编号表!$E:$E,0))*1000+INDEX(编号表!$D:$D,MATCH(E945,编号表!$C:$C,0))*10000+G945</f>
        <v>11543004</v>
      </c>
      <c r="C945" s="16" t="s">
        <v>826</v>
      </c>
      <c r="D945" s="16" t="s">
        <v>105</v>
      </c>
      <c r="E945" s="16" t="s">
        <v>345</v>
      </c>
      <c r="F945" s="35" t="s">
        <v>407</v>
      </c>
      <c r="G945" s="16">
        <v>4</v>
      </c>
      <c r="I945" s="16">
        <v>60</v>
      </c>
      <c r="J945" t="str">
        <f t="shared" si="10"/>
        <v>大类_玄品元婴灵植使</v>
      </c>
      <c r="K945" s="16" t="s">
        <v>337</v>
      </c>
      <c r="L945" s="16">
        <v>1</v>
      </c>
      <c r="M945" s="16" t="s">
        <v>369</v>
      </c>
      <c r="O945" s="16">
        <v>0</v>
      </c>
      <c r="P945" s="16" t="b">
        <v>1</v>
      </c>
      <c r="R945" s="16" t="b">
        <v>0</v>
      </c>
      <c r="S945" s="16">
        <v>1</v>
      </c>
      <c r="T945" s="16" t="s">
        <v>91</v>
      </c>
      <c r="U945" s="16">
        <v>999</v>
      </c>
      <c r="V945" s="16" t="s">
        <v>370</v>
      </c>
      <c r="W945" s="16">
        <v>31543004</v>
      </c>
      <c r="Y945" s="16" t="s">
        <v>895</v>
      </c>
      <c r="Z945" s="16" t="s">
        <v>421</v>
      </c>
      <c r="AA945" t="str" s="16">
        <v>击杀妖兽、探索秘境或遗迹可得。</v>
      </c>
      <c r="AB945" s="36">
        <v>11521004</v>
      </c>
      <c r="AC945" s="16" t="s">
        <v>374</v>
      </c>
      <c r="AD945" s="16">
        <v>40003</v>
      </c>
      <c r="AF945">
        <v>70003</v>
      </c>
      <c r="AH945">
        <v>1500</v>
      </c>
      <c r="AI945" s="32" t="s">
        <v>364</v>
      </c>
      <c r="AJ945" s="16" t="s">
        <v>369</v>
      </c>
      <c r="AK945" s="16" t="s">
        <v>345</v>
      </c>
    </row>
    <row r="946" spans="2:37">
      <c r="B946" s="16" t="n">
        <f>10000000+INDEX(编号表!$B:$B,MATCH(F946,编号表!$A:$A,0))*100000+INDEX(编号表!$F:$F,MATCH(D946,编号表!$E:$E,0))*1000+INDEX(编号表!$D:$D,MATCH(E946,编号表!$C:$C,0))*10000+G946</f>
        <v>11543005</v>
      </c>
      <c r="C946" s="16" t="s">
        <v>828</v>
      </c>
      <c r="D946" s="16" t="s">
        <v>105</v>
      </c>
      <c r="E946" s="16" t="s">
        <v>345</v>
      </c>
      <c r="F946" s="35" t="s">
        <v>407</v>
      </c>
      <c r="G946" s="16">
        <v>5</v>
      </c>
      <c r="I946" s="16">
        <v>60</v>
      </c>
      <c r="J946" t="str">
        <f t="shared" si="10"/>
        <v>大类_玄品元婴灵植使</v>
      </c>
      <c r="K946" s="16" t="s">
        <v>337</v>
      </c>
      <c r="L946" s="16">
        <v>1</v>
      </c>
      <c r="M946" s="16" t="s">
        <v>369</v>
      </c>
      <c r="O946" s="16">
        <v>0</v>
      </c>
      <c r="P946" s="16" t="b">
        <v>1</v>
      </c>
      <c r="R946" s="16" t="b">
        <v>0</v>
      </c>
      <c r="S946" s="16">
        <v>1</v>
      </c>
      <c r="T946" s="16" t="s">
        <v>91</v>
      </c>
      <c r="U946" s="16">
        <v>999</v>
      </c>
      <c r="V946" s="16" t="s">
        <v>370</v>
      </c>
      <c r="W946" s="16">
        <v>31543005</v>
      </c>
      <c r="Y946" s="16" t="s">
        <v>896</v>
      </c>
      <c r="Z946" s="16" t="s">
        <v>424</v>
      </c>
      <c r="AA946" t="str" s="16">
        <v>击杀妖兽、探索秘境或遗迹可得。</v>
      </c>
      <c r="AB946" s="36">
        <v>11521005</v>
      </c>
      <c r="AC946" s="16" t="s">
        <v>374</v>
      </c>
      <c r="AD946" s="16">
        <v>40003</v>
      </c>
      <c r="AF946">
        <v>70003</v>
      </c>
      <c r="AH946">
        <v>1500</v>
      </c>
      <c r="AI946" s="32" t="s">
        <v>364</v>
      </c>
      <c r="AJ946" s="16" t="s">
        <v>369</v>
      </c>
      <c r="AK946" s="16" t="s">
        <v>345</v>
      </c>
    </row>
    <row r="947" spans="2:37">
      <c r="B947" s="16" t="n">
        <f>10000000+INDEX(编号表!$B:$B,MATCH(F947,编号表!$A:$A,0))*100000+INDEX(编号表!$F:$F,MATCH(D947,编号表!$E:$E,0))*1000+INDEX(编号表!$D:$D,MATCH(E947,编号表!$C:$C,0))*10000+G947</f>
        <v>11543006</v>
      </c>
      <c r="C947" s="16" t="s">
        <v>830</v>
      </c>
      <c r="D947" s="16" t="s">
        <v>105</v>
      </c>
      <c r="E947" s="16" t="s">
        <v>345</v>
      </c>
      <c r="F947" s="35" t="s">
        <v>407</v>
      </c>
      <c r="G947" s="16">
        <v>6</v>
      </c>
      <c r="I947" s="16">
        <v>60</v>
      </c>
      <c r="J947" t="str">
        <f t="shared" ref="J947:J1010" si="11">"大类_"&amp;D947&amp;E947&amp;F947</f>
        <v>大类_玄品元婴灵植使</v>
      </c>
      <c r="K947" s="16" t="s">
        <v>337</v>
      </c>
      <c r="L947" s="16">
        <v>1</v>
      </c>
      <c r="M947" s="16" t="s">
        <v>369</v>
      </c>
      <c r="O947" s="16">
        <v>0</v>
      </c>
      <c r="P947" s="16" t="b">
        <v>1</v>
      </c>
      <c r="R947" s="16" t="b">
        <v>0</v>
      </c>
      <c r="S947" s="16">
        <v>1</v>
      </c>
      <c r="T947" s="16" t="s">
        <v>91</v>
      </c>
      <c r="U947" s="16">
        <v>999</v>
      </c>
      <c r="V947" s="16" t="s">
        <v>370</v>
      </c>
      <c r="W947" s="16">
        <v>31543006</v>
      </c>
      <c r="Y947" s="16" t="s">
        <v>897</v>
      </c>
      <c r="Z947" s="16" t="s">
        <v>427</v>
      </c>
      <c r="AA947" t="str" s="16">
        <v>击杀妖兽、探索秘境或遗迹可得。</v>
      </c>
      <c r="AB947" s="36">
        <v>11521006</v>
      </c>
      <c r="AC947" s="16" t="s">
        <v>374</v>
      </c>
      <c r="AD947" s="16">
        <v>40003</v>
      </c>
      <c r="AF947">
        <v>70003</v>
      </c>
      <c r="AH947">
        <v>1500</v>
      </c>
      <c r="AI947" s="32" t="s">
        <v>364</v>
      </c>
      <c r="AJ947" s="16" t="s">
        <v>369</v>
      </c>
      <c r="AK947" s="16" t="s">
        <v>345</v>
      </c>
    </row>
    <row r="948" spans="2:37">
      <c r="B948" s="16" t="n">
        <f>10000000+INDEX(编号表!$B:$B,MATCH(F948,编号表!$A:$A,0))*100000+INDEX(编号表!$F:$F,MATCH(D948,编号表!$E:$E,0))*1000+INDEX(编号表!$D:$D,MATCH(E948,编号表!$C:$C,0))*10000+G948</f>
        <v>11543007</v>
      </c>
      <c r="C948" s="16" t="s">
        <v>832</v>
      </c>
      <c r="D948" s="16" t="s">
        <v>105</v>
      </c>
      <c r="E948" s="16" t="s">
        <v>345</v>
      </c>
      <c r="F948" s="35" t="s">
        <v>407</v>
      </c>
      <c r="G948" s="16">
        <v>7</v>
      </c>
      <c r="I948" s="16">
        <v>60</v>
      </c>
      <c r="J948" t="str">
        <f t="shared" si="11"/>
        <v>大类_玄品元婴灵植使</v>
      </c>
      <c r="K948" s="16" t="s">
        <v>337</v>
      </c>
      <c r="L948" s="16">
        <v>1</v>
      </c>
      <c r="M948" s="16" t="s">
        <v>369</v>
      </c>
      <c r="O948" s="16">
        <v>0</v>
      </c>
      <c r="P948" s="16" t="b">
        <v>1</v>
      </c>
      <c r="R948" s="16" t="b">
        <v>0</v>
      </c>
      <c r="S948" s="16">
        <v>1</v>
      </c>
      <c r="T948" s="16" t="s">
        <v>91</v>
      </c>
      <c r="U948" s="16">
        <v>999</v>
      </c>
      <c r="V948" s="16" t="s">
        <v>370</v>
      </c>
      <c r="W948" s="16">
        <v>31543007</v>
      </c>
      <c r="Y948" s="16" t="s">
        <v>898</v>
      </c>
      <c r="Z948" s="16" t="s">
        <v>430</v>
      </c>
      <c r="AA948" t="str" s="16">
        <v>击杀妖兽、探索秘境或遗迹可得。</v>
      </c>
      <c r="AB948" s="36">
        <v>11521007</v>
      </c>
      <c r="AC948" s="16" t="s">
        <v>374</v>
      </c>
      <c r="AD948" s="16">
        <v>40003</v>
      </c>
      <c r="AF948">
        <v>70003</v>
      </c>
      <c r="AH948">
        <v>1500</v>
      </c>
      <c r="AI948" s="32" t="s">
        <v>364</v>
      </c>
      <c r="AJ948" s="16" t="s">
        <v>369</v>
      </c>
      <c r="AK948" s="16" t="s">
        <v>345</v>
      </c>
    </row>
    <row r="949" spans="2:37">
      <c r="B949" s="16" t="n">
        <f>10000000+INDEX(编号表!$B:$B,MATCH(F949,编号表!$A:$A,0))*100000+INDEX(编号表!$F:$F,MATCH(D949,编号表!$E:$E,0))*1000+INDEX(编号表!$D:$D,MATCH(E949,编号表!$C:$C,0))*10000+G949</f>
        <v>11543008</v>
      </c>
      <c r="C949" s="16" t="s">
        <v>834</v>
      </c>
      <c r="D949" s="16" t="s">
        <v>105</v>
      </c>
      <c r="E949" s="16" t="s">
        <v>345</v>
      </c>
      <c r="F949" s="35" t="s">
        <v>407</v>
      </c>
      <c r="G949" s="16">
        <v>8</v>
      </c>
      <c r="I949" s="16">
        <v>60</v>
      </c>
      <c r="J949" t="str">
        <f t="shared" si="11"/>
        <v>大类_玄品元婴灵植使</v>
      </c>
      <c r="K949" s="16" t="s">
        <v>337</v>
      </c>
      <c r="L949" s="16">
        <v>1</v>
      </c>
      <c r="M949" s="16" t="s">
        <v>369</v>
      </c>
      <c r="O949" s="16">
        <v>0</v>
      </c>
      <c r="P949" s="16" t="b">
        <v>1</v>
      </c>
      <c r="R949" s="16" t="b">
        <v>0</v>
      </c>
      <c r="S949" s="16">
        <v>1</v>
      </c>
      <c r="T949" s="16" t="s">
        <v>91</v>
      </c>
      <c r="U949" s="16">
        <v>999</v>
      </c>
      <c r="V949" s="16" t="s">
        <v>370</v>
      </c>
      <c r="W949" s="16">
        <v>31543008</v>
      </c>
      <c r="Y949" s="16" t="s">
        <v>899</v>
      </c>
      <c r="Z949" s="16" t="s">
        <v>433</v>
      </c>
      <c r="AA949" t="str" s="16">
        <v>击杀妖兽、探索秘境或遗迹可得。</v>
      </c>
      <c r="AB949" s="36">
        <v>11521008</v>
      </c>
      <c r="AC949" s="16" t="s">
        <v>374</v>
      </c>
      <c r="AD949" s="16">
        <v>40003</v>
      </c>
      <c r="AF949">
        <v>70003</v>
      </c>
      <c r="AH949">
        <v>1500</v>
      </c>
      <c r="AI949" s="32" t="s">
        <v>364</v>
      </c>
      <c r="AJ949" s="16" t="s">
        <v>369</v>
      </c>
      <c r="AK949" s="16" t="s">
        <v>345</v>
      </c>
    </row>
    <row r="950" spans="2:37">
      <c r="B950" s="16" t="n">
        <f>10000000+INDEX(编号表!$B:$B,MATCH(F950,编号表!$A:$A,0))*100000+INDEX(编号表!$F:$F,MATCH(D950,编号表!$E:$E,0))*1000+INDEX(编号表!$D:$D,MATCH(E950,编号表!$C:$C,0))*10000+G950</f>
        <v>11543009</v>
      </c>
      <c r="C950" s="16" t="s">
        <v>836</v>
      </c>
      <c r="D950" s="16" t="s">
        <v>105</v>
      </c>
      <c r="E950" s="16" t="s">
        <v>345</v>
      </c>
      <c r="F950" s="35" t="s">
        <v>407</v>
      </c>
      <c r="G950" s="16">
        <v>9</v>
      </c>
      <c r="I950" s="16">
        <v>60</v>
      </c>
      <c r="J950" t="str">
        <f t="shared" si="11"/>
        <v>大类_玄品元婴灵植使</v>
      </c>
      <c r="K950" s="16" t="s">
        <v>337</v>
      </c>
      <c r="L950" s="16">
        <v>1</v>
      </c>
      <c r="M950" s="16" t="s">
        <v>369</v>
      </c>
      <c r="O950" s="16">
        <v>0</v>
      </c>
      <c r="P950" s="16" t="b">
        <v>1</v>
      </c>
      <c r="R950" s="16" t="b">
        <v>0</v>
      </c>
      <c r="S950" s="16">
        <v>1</v>
      </c>
      <c r="T950" s="16" t="s">
        <v>91</v>
      </c>
      <c r="U950" s="16">
        <v>999</v>
      </c>
      <c r="V950" s="16" t="s">
        <v>370</v>
      </c>
      <c r="W950" s="16">
        <v>31543009</v>
      </c>
      <c r="Y950" s="16" t="s">
        <v>900</v>
      </c>
      <c r="Z950" s="16" t="s">
        <v>436</v>
      </c>
      <c r="AA950" t="str" s="16">
        <v>击杀妖兽、探索秘境或遗迹可得。</v>
      </c>
      <c r="AB950" s="36">
        <v>11521009</v>
      </c>
      <c r="AC950" s="16" t="s">
        <v>374</v>
      </c>
      <c r="AD950" s="16">
        <v>40003</v>
      </c>
      <c r="AF950">
        <v>70003</v>
      </c>
      <c r="AH950">
        <v>1500</v>
      </c>
      <c r="AI950" s="32" t="s">
        <v>364</v>
      </c>
      <c r="AJ950" s="16" t="s">
        <v>369</v>
      </c>
      <c r="AK950" s="16" t="s">
        <v>345</v>
      </c>
    </row>
    <row r="951" spans="2:37">
      <c r="B951" s="16" t="n">
        <f>10000000+INDEX(编号表!$B:$B,MATCH(F951,编号表!$A:$A,0))*100000+INDEX(编号表!$F:$F,MATCH(D951,编号表!$E:$E,0))*1000+INDEX(编号表!$D:$D,MATCH(E951,编号表!$C:$C,0))*10000+G951</f>
        <v>11443000</v>
      </c>
      <c r="C951" s="16" t="s">
        <v>838</v>
      </c>
      <c r="D951" s="16" t="s">
        <v>105</v>
      </c>
      <c r="E951" s="16" t="s">
        <v>345</v>
      </c>
      <c r="F951" s="35" t="s">
        <v>438</v>
      </c>
      <c r="G951" s="16">
        <v>0</v>
      </c>
      <c r="I951" s="16">
        <v>60</v>
      </c>
      <c r="J951" t="str">
        <f t="shared" si="11"/>
        <v>大类_玄品元婴灵植佐</v>
      </c>
      <c r="K951" s="16" t="s">
        <v>337</v>
      </c>
      <c r="L951" s="16">
        <v>1</v>
      </c>
      <c r="M951" s="16" t="s">
        <v>369</v>
      </c>
      <c r="O951" s="16">
        <v>0</v>
      </c>
      <c r="P951" s="16" t="b">
        <v>1</v>
      </c>
      <c r="R951" s="16" t="b">
        <v>0</v>
      </c>
      <c r="S951" s="16">
        <v>1</v>
      </c>
      <c r="T951" s="16" t="s">
        <v>91</v>
      </c>
      <c r="U951" s="16">
        <v>999</v>
      </c>
      <c r="V951" s="16" t="s">
        <v>370</v>
      </c>
      <c r="W951" s="16">
        <v>31443000</v>
      </c>
      <c r="Y951" s="16" t="s">
        <v>901</v>
      </c>
      <c r="Z951" s="16" t="s">
        <v>440</v>
      </c>
      <c r="AA951" t="str" s="16">
        <v>击杀妖兽、探索秘境或遗迹可得。</v>
      </c>
      <c r="AB951" s="36">
        <v>11421000</v>
      </c>
      <c r="AC951" s="16" t="s">
        <v>374</v>
      </c>
      <c r="AD951" s="16">
        <v>40003</v>
      </c>
      <c r="AF951">
        <v>70003</v>
      </c>
      <c r="AH951">
        <v>1500</v>
      </c>
      <c r="AI951" s="32" t="s">
        <v>364</v>
      </c>
      <c r="AJ951" s="16" t="s">
        <v>369</v>
      </c>
      <c r="AK951" s="16" t="s">
        <v>345</v>
      </c>
    </row>
    <row r="952" spans="2:37">
      <c r="B952" s="16" t="n">
        <f>10000000+INDEX(编号表!$B:$B,MATCH(F952,编号表!$A:$A,0))*100000+INDEX(编号表!$F:$F,MATCH(D952,编号表!$E:$E,0))*1000+INDEX(编号表!$D:$D,MATCH(E952,编号表!$C:$C,0))*10000+G952</f>
        <v>11443001</v>
      </c>
      <c r="C952" s="16" t="s">
        <v>840</v>
      </c>
      <c r="D952" s="16" t="s">
        <v>105</v>
      </c>
      <c r="E952" s="16" t="s">
        <v>345</v>
      </c>
      <c r="F952" s="35" t="s">
        <v>438</v>
      </c>
      <c r="G952" s="16">
        <v>1</v>
      </c>
      <c r="I952" s="16">
        <v>60</v>
      </c>
      <c r="J952" t="str">
        <f t="shared" si="11"/>
        <v>大类_玄品元婴灵植佐</v>
      </c>
      <c r="K952" s="16" t="s">
        <v>337</v>
      </c>
      <c r="L952" s="16">
        <v>1</v>
      </c>
      <c r="M952" s="16" t="s">
        <v>369</v>
      </c>
      <c r="O952" s="16">
        <v>0</v>
      </c>
      <c r="P952" s="16" t="b">
        <v>1</v>
      </c>
      <c r="R952" s="16" t="b">
        <v>0</v>
      </c>
      <c r="S952" s="16">
        <v>1</v>
      </c>
      <c r="T952" s="16" t="s">
        <v>91</v>
      </c>
      <c r="U952" s="16">
        <v>999</v>
      </c>
      <c r="V952" s="16" t="s">
        <v>370</v>
      </c>
      <c r="W952" s="16">
        <v>31443001</v>
      </c>
      <c r="Y952" s="16" t="s">
        <v>902</v>
      </c>
      <c r="Z952" s="16" t="s">
        <v>443</v>
      </c>
      <c r="AA952" t="str" s="16">
        <v>击杀妖兽、探索秘境或遗迹可得。</v>
      </c>
      <c r="AB952" s="36">
        <v>11421001</v>
      </c>
      <c r="AC952" s="16" t="s">
        <v>374</v>
      </c>
      <c r="AD952" s="16">
        <v>40003</v>
      </c>
      <c r="AF952">
        <v>70003</v>
      </c>
      <c r="AH952">
        <v>1500</v>
      </c>
      <c r="AI952" s="32" t="s">
        <v>364</v>
      </c>
      <c r="AJ952" s="16" t="s">
        <v>369</v>
      </c>
      <c r="AK952" s="16" t="s">
        <v>345</v>
      </c>
    </row>
    <row r="953" spans="2:37">
      <c r="B953" s="16" t="n">
        <f>10000000+INDEX(编号表!$B:$B,MATCH(F953,编号表!$A:$A,0))*100000+INDEX(编号表!$F:$F,MATCH(D953,编号表!$E:$E,0))*1000+INDEX(编号表!$D:$D,MATCH(E953,编号表!$C:$C,0))*10000+G953</f>
        <v>11443002</v>
      </c>
      <c r="C953" s="16" t="s">
        <v>842</v>
      </c>
      <c r="D953" s="16" t="s">
        <v>105</v>
      </c>
      <c r="E953" s="16" t="s">
        <v>345</v>
      </c>
      <c r="F953" s="35" t="s">
        <v>438</v>
      </c>
      <c r="G953" s="16">
        <v>2</v>
      </c>
      <c r="I953" s="16">
        <v>60</v>
      </c>
      <c r="J953" t="str">
        <f t="shared" si="11"/>
        <v>大类_玄品元婴灵植佐</v>
      </c>
      <c r="K953" s="16" t="s">
        <v>337</v>
      </c>
      <c r="L953" s="16">
        <v>1</v>
      </c>
      <c r="M953" s="16" t="s">
        <v>369</v>
      </c>
      <c r="O953" s="16">
        <v>0</v>
      </c>
      <c r="P953" s="16" t="b">
        <v>1</v>
      </c>
      <c r="R953" s="16" t="b">
        <v>0</v>
      </c>
      <c r="S953" s="16">
        <v>1</v>
      </c>
      <c r="T953" s="16" t="s">
        <v>91</v>
      </c>
      <c r="U953" s="16">
        <v>999</v>
      </c>
      <c r="V953" s="16" t="s">
        <v>370</v>
      </c>
      <c r="W953" s="16">
        <v>31443002</v>
      </c>
      <c r="Y953" s="16" t="s">
        <v>903</v>
      </c>
      <c r="Z953" s="16" t="s">
        <v>446</v>
      </c>
      <c r="AA953" t="str" s="16">
        <v>击杀妖兽、探索秘境或遗迹可得。</v>
      </c>
      <c r="AB953" s="36">
        <v>11421002</v>
      </c>
      <c r="AC953" s="16" t="s">
        <v>374</v>
      </c>
      <c r="AD953" s="16">
        <v>40003</v>
      </c>
      <c r="AF953">
        <v>70003</v>
      </c>
      <c r="AH953">
        <v>1500</v>
      </c>
      <c r="AI953" s="32" t="s">
        <v>364</v>
      </c>
      <c r="AJ953" s="16" t="s">
        <v>369</v>
      </c>
      <c r="AK953" s="16" t="s">
        <v>345</v>
      </c>
    </row>
    <row r="954" spans="2:37">
      <c r="B954" s="16" t="n">
        <f>10000000+INDEX(编号表!$B:$B,MATCH(F954,编号表!$A:$A,0))*100000+INDEX(编号表!$F:$F,MATCH(D954,编号表!$E:$E,0))*1000+INDEX(编号表!$D:$D,MATCH(E954,编号表!$C:$C,0))*10000+G954</f>
        <v>11443003</v>
      </c>
      <c r="C954" s="16" t="s">
        <v>844</v>
      </c>
      <c r="D954" s="16" t="s">
        <v>105</v>
      </c>
      <c r="E954" s="16" t="s">
        <v>345</v>
      </c>
      <c r="F954" s="35" t="s">
        <v>438</v>
      </c>
      <c r="G954" s="16">
        <v>3</v>
      </c>
      <c r="I954" s="16">
        <v>60</v>
      </c>
      <c r="J954" t="str">
        <f t="shared" si="11"/>
        <v>大类_玄品元婴灵植佐</v>
      </c>
      <c r="K954" s="16" t="s">
        <v>337</v>
      </c>
      <c r="L954" s="16">
        <v>1</v>
      </c>
      <c r="M954" s="16" t="s">
        <v>369</v>
      </c>
      <c r="O954" s="16">
        <v>0</v>
      </c>
      <c r="P954" s="16" t="b">
        <v>1</v>
      </c>
      <c r="R954" s="16" t="b">
        <v>0</v>
      </c>
      <c r="S954" s="16">
        <v>1</v>
      </c>
      <c r="T954" s="16" t="s">
        <v>91</v>
      </c>
      <c r="U954" s="16">
        <v>999</v>
      </c>
      <c r="V954" s="16" t="s">
        <v>370</v>
      </c>
      <c r="W954" s="16">
        <v>31443003</v>
      </c>
      <c r="Y954" s="16" t="s">
        <v>904</v>
      </c>
      <c r="Z954" s="16" t="s">
        <v>449</v>
      </c>
      <c r="AA954" t="str" s="16">
        <v>击杀妖兽、探索秘境或遗迹可得。</v>
      </c>
      <c r="AB954" s="36">
        <v>11421003</v>
      </c>
      <c r="AC954" s="16" t="s">
        <v>374</v>
      </c>
      <c r="AD954" s="16">
        <v>40003</v>
      </c>
      <c r="AF954">
        <v>70003</v>
      </c>
      <c r="AH954">
        <v>1500</v>
      </c>
      <c r="AI954" s="32" t="s">
        <v>364</v>
      </c>
      <c r="AJ954" s="16" t="s">
        <v>369</v>
      </c>
      <c r="AK954" s="16" t="s">
        <v>345</v>
      </c>
    </row>
    <row r="955" spans="2:37">
      <c r="B955" s="16" t="n">
        <f>10000000+INDEX(编号表!$B:$B,MATCH(F955,编号表!$A:$A,0))*100000+INDEX(编号表!$F:$F,MATCH(D955,编号表!$E:$E,0))*1000+INDEX(编号表!$D:$D,MATCH(E955,编号表!$C:$C,0))*10000+G955</f>
        <v>11643000</v>
      </c>
      <c r="C955" s="16" t="s">
        <v>846</v>
      </c>
      <c r="D955" s="16" t="s">
        <v>105</v>
      </c>
      <c r="E955" s="16" t="s">
        <v>345</v>
      </c>
      <c r="F955" s="35" t="s">
        <v>451</v>
      </c>
      <c r="G955" s="16">
        <v>0</v>
      </c>
      <c r="I955" s="16">
        <v>60</v>
      </c>
      <c r="J955" t="str">
        <f t="shared" si="11"/>
        <v>大类_玄品元婴灵植丹头</v>
      </c>
      <c r="K955" s="16" t="s">
        <v>337</v>
      </c>
      <c r="L955" s="16">
        <v>1</v>
      </c>
      <c r="M955" s="16" t="s">
        <v>369</v>
      </c>
      <c r="O955" s="16">
        <v>0</v>
      </c>
      <c r="P955" s="16" t="b">
        <v>1</v>
      </c>
      <c r="R955" s="16" t="b">
        <v>0</v>
      </c>
      <c r="S955" s="16">
        <v>1</v>
      </c>
      <c r="T955" s="16" t="s">
        <v>91</v>
      </c>
      <c r="U955" s="16">
        <v>999</v>
      </c>
      <c r="V955" s="16" t="s">
        <v>370</v>
      </c>
      <c r="W955" s="16">
        <v>31643000</v>
      </c>
      <c r="Y955" s="16" t="s">
        <v>905</v>
      </c>
      <c r="Z955" s="16" t="s">
        <v>453</v>
      </c>
      <c r="AA955" t="str" s="16">
        <v>击杀妖兽、探索秘境或遗迹可得。</v>
      </c>
      <c r="AB955" s="36">
        <v>11621000</v>
      </c>
      <c r="AC955" s="16" t="s">
        <v>374</v>
      </c>
      <c r="AD955" s="16">
        <v>40003</v>
      </c>
      <c r="AF955">
        <v>70003</v>
      </c>
      <c r="AH955">
        <v>3000</v>
      </c>
      <c r="AI955" s="32" t="s">
        <v>364</v>
      </c>
      <c r="AJ955" s="16" t="s">
        <v>369</v>
      </c>
      <c r="AK955" s="16" t="s">
        <v>345</v>
      </c>
    </row>
    <row r="956" spans="2:37">
      <c r="B956" s="16" t="n">
        <f>10000000+INDEX(编号表!$B:$B,MATCH(F956,编号表!$A:$A,0))*100000+INDEX(编号表!$F:$F,MATCH(D956,编号表!$E:$E,0))*1000+INDEX(编号表!$D:$D,MATCH(E956,编号表!$C:$C,0))*10000+G956</f>
        <v>11643001</v>
      </c>
      <c r="C956" s="16" t="s">
        <v>848</v>
      </c>
      <c r="D956" s="16" t="s">
        <v>105</v>
      </c>
      <c r="E956" s="16" t="s">
        <v>345</v>
      </c>
      <c r="F956" s="35" t="s">
        <v>451</v>
      </c>
      <c r="G956" s="16">
        <v>1</v>
      </c>
      <c r="I956" s="16">
        <v>60</v>
      </c>
      <c r="J956" t="str">
        <f t="shared" si="11"/>
        <v>大类_玄品元婴灵植丹头</v>
      </c>
      <c r="K956" s="16" t="s">
        <v>337</v>
      </c>
      <c r="L956" s="16">
        <v>1</v>
      </c>
      <c r="M956" s="16" t="s">
        <v>369</v>
      </c>
      <c r="O956" s="16">
        <v>0</v>
      </c>
      <c r="P956" s="16" t="b">
        <v>1</v>
      </c>
      <c r="R956" s="16" t="b">
        <v>0</v>
      </c>
      <c r="S956" s="16">
        <v>1</v>
      </c>
      <c r="T956" s="16" t="s">
        <v>91</v>
      </c>
      <c r="U956" s="16">
        <v>999</v>
      </c>
      <c r="V956" s="16" t="s">
        <v>370</v>
      </c>
      <c r="W956" s="16">
        <v>31643001</v>
      </c>
      <c r="Y956" s="16" t="s">
        <v>906</v>
      </c>
      <c r="Z956" s="16" t="s">
        <v>456</v>
      </c>
      <c r="AA956" t="str" s="16">
        <v>击杀妖兽、探索秘境或遗迹可得。</v>
      </c>
      <c r="AB956" s="36">
        <v>11621001</v>
      </c>
      <c r="AC956" s="16" t="s">
        <v>374</v>
      </c>
      <c r="AD956" s="16">
        <v>40003</v>
      </c>
      <c r="AF956">
        <v>70003</v>
      </c>
      <c r="AH956">
        <v>3000</v>
      </c>
      <c r="AI956" s="32" t="s">
        <v>364</v>
      </c>
      <c r="AJ956" s="16" t="s">
        <v>369</v>
      </c>
      <c r="AK956" s="16" t="s">
        <v>345</v>
      </c>
    </row>
    <row r="957" spans="2:37">
      <c r="B957" s="16" t="n">
        <f>10000000+INDEX(编号表!$B:$B,MATCH(F957,编号表!$A:$A,0))*100000+INDEX(编号表!$F:$F,MATCH(D957,编号表!$E:$E,0))*1000+INDEX(编号表!$D:$D,MATCH(E957,编号表!$C:$C,0))*10000+G957</f>
        <v>11643002</v>
      </c>
      <c r="C957" s="16" t="s">
        <v>850</v>
      </c>
      <c r="D957" s="16" t="s">
        <v>105</v>
      </c>
      <c r="E957" s="16" t="s">
        <v>345</v>
      </c>
      <c r="F957" s="35" t="s">
        <v>451</v>
      </c>
      <c r="G957" s="16">
        <v>2</v>
      </c>
      <c r="I957" s="16">
        <v>60</v>
      </c>
      <c r="J957" t="str">
        <f t="shared" si="11"/>
        <v>大类_玄品元婴灵植丹头</v>
      </c>
      <c r="K957" s="16" t="s">
        <v>337</v>
      </c>
      <c r="L957" s="16">
        <v>1</v>
      </c>
      <c r="M957" s="16" t="s">
        <v>369</v>
      </c>
      <c r="O957" s="16">
        <v>0</v>
      </c>
      <c r="P957" s="16" t="b">
        <v>1</v>
      </c>
      <c r="R957" s="16" t="b">
        <v>0</v>
      </c>
      <c r="S957" s="16">
        <v>1</v>
      </c>
      <c r="T957" s="16" t="s">
        <v>91</v>
      </c>
      <c r="U957" s="16">
        <v>999</v>
      </c>
      <c r="V957" s="16" t="s">
        <v>370</v>
      </c>
      <c r="W957" s="16">
        <v>31643002</v>
      </c>
      <c r="Y957" s="16" t="s">
        <v>907</v>
      </c>
      <c r="Z957" s="16" t="s">
        <v>459</v>
      </c>
      <c r="AA957" t="str" s="16">
        <v>击杀妖兽、探索秘境或遗迹可得。</v>
      </c>
      <c r="AB957" s="36">
        <v>11621002</v>
      </c>
      <c r="AC957" s="16" t="s">
        <v>374</v>
      </c>
      <c r="AD957" s="16">
        <v>40003</v>
      </c>
      <c r="AF957">
        <v>70003</v>
      </c>
      <c r="AH957">
        <v>3000</v>
      </c>
      <c r="AI957" s="32" t="s">
        <v>364</v>
      </c>
      <c r="AJ957" s="16" t="s">
        <v>369</v>
      </c>
      <c r="AK957" s="16" t="s">
        <v>345</v>
      </c>
    </row>
    <row r="958" spans="2:37">
      <c r="B958" s="16" t="n">
        <f>10000000+INDEX(编号表!$B:$B,MATCH(F958,编号表!$A:$A,0))*100000+INDEX(编号表!$F:$F,MATCH(D958,编号表!$E:$E,0))*1000+INDEX(编号表!$D:$D,MATCH(E958,编号表!$C:$C,0))*10000+G958</f>
        <v>11244000</v>
      </c>
      <c r="C958" s="16" t="s">
        <v>796</v>
      </c>
      <c r="D958" s="16" t="s">
        <v>108</v>
      </c>
      <c r="E958" s="16" t="s">
        <v>345</v>
      </c>
      <c r="F958" s="35" t="s">
        <v>368</v>
      </c>
      <c r="G958" s="16">
        <v>0</v>
      </c>
      <c r="I958" s="16">
        <v>60</v>
      </c>
      <c r="J958" t="str">
        <f t="shared" si="11"/>
        <v>大类_仙品元婴灵植君</v>
      </c>
      <c r="K958" s="16" t="s">
        <v>337</v>
      </c>
      <c r="L958" s="16">
        <v>1</v>
      </c>
      <c r="M958" s="16" t="s">
        <v>369</v>
      </c>
      <c r="O958" s="16">
        <v>0</v>
      </c>
      <c r="P958" s="16" t="b">
        <v>1</v>
      </c>
      <c r="R958" s="16" t="b">
        <v>0</v>
      </c>
      <c r="S958" s="16">
        <v>1</v>
      </c>
      <c r="T958" s="16" t="s">
        <v>91</v>
      </c>
      <c r="U958" s="16">
        <v>999</v>
      </c>
      <c r="V958" s="16" t="s">
        <v>370</v>
      </c>
      <c r="W958" s="16">
        <v>31244000</v>
      </c>
      <c r="Y958" s="16" t="s">
        <v>908</v>
      </c>
      <c r="Z958" s="16" t="s">
        <v>372</v>
      </c>
      <c r="AA958" t="str" s="16">
        <v>击杀妖兽、探索秘境或遗迹可得；宗门暂不供应此品质。</v>
      </c>
      <c r="AB958" s="36">
        <v>11221000</v>
      </c>
      <c r="AC958" s="16" t="s">
        <v>374</v>
      </c>
      <c r="AD958" s="16">
        <v>40004</v>
      </c>
      <c r="AF958">
        <v>70004</v>
      </c>
      <c r="AH958">
        <v>22500</v>
      </c>
      <c r="AI958" s="32" t="s">
        <v>364</v>
      </c>
      <c r="AJ958" s="16" t="s">
        <v>369</v>
      </c>
      <c r="AK958" s="16" t="s">
        <v>345</v>
      </c>
    </row>
    <row r="959" spans="2:37">
      <c r="B959" s="16" t="n">
        <f>10000000+INDEX(编号表!$B:$B,MATCH(F959,编号表!$A:$A,0))*100000+INDEX(编号表!$F:$F,MATCH(D959,编号表!$E:$E,0))*1000+INDEX(编号表!$D:$D,MATCH(E959,编号表!$C:$C,0))*10000+G959</f>
        <v>11344000</v>
      </c>
      <c r="C959" s="16" t="s">
        <v>798</v>
      </c>
      <c r="D959" s="16" t="s">
        <v>108</v>
      </c>
      <c r="E959" s="16" t="s">
        <v>345</v>
      </c>
      <c r="F959" s="35" t="s">
        <v>376</v>
      </c>
      <c r="G959" s="16">
        <v>0</v>
      </c>
      <c r="I959" s="16">
        <v>60</v>
      </c>
      <c r="J959" t="str">
        <f t="shared" si="11"/>
        <v>大类_仙品元婴灵植臣</v>
      </c>
      <c r="K959" s="16" t="s">
        <v>337</v>
      </c>
      <c r="L959" s="16">
        <v>1</v>
      </c>
      <c r="M959" s="16" t="s">
        <v>369</v>
      </c>
      <c r="O959" s="16">
        <v>0</v>
      </c>
      <c r="P959" s="16" t="b">
        <v>1</v>
      </c>
      <c r="R959" s="16" t="b">
        <v>0</v>
      </c>
      <c r="S959" s="16">
        <v>1</v>
      </c>
      <c r="T959" s="16" t="s">
        <v>91</v>
      </c>
      <c r="U959" s="16">
        <v>999</v>
      </c>
      <c r="V959" s="16" t="s">
        <v>370</v>
      </c>
      <c r="W959" s="16">
        <v>31344000</v>
      </c>
      <c r="Y959" s="16" t="s">
        <v>909</v>
      </c>
      <c r="Z959" s="16" t="s">
        <v>378</v>
      </c>
      <c r="AA959" t="str" s="16">
        <v>击杀妖兽、探索秘境或遗迹可得；宗门暂不供应此品质。</v>
      </c>
      <c r="AB959" s="36">
        <v>11321000</v>
      </c>
      <c r="AC959" s="16" t="s">
        <v>374</v>
      </c>
      <c r="AD959" s="16">
        <v>40004</v>
      </c>
      <c r="AF959">
        <v>70004</v>
      </c>
      <c r="AH959">
        <v>7500</v>
      </c>
      <c r="AI959" s="32" t="s">
        <v>364</v>
      </c>
      <c r="AJ959" s="16" t="s">
        <v>369</v>
      </c>
      <c r="AK959" s="16" t="s">
        <v>345</v>
      </c>
    </row>
    <row r="960" spans="2:37">
      <c r="B960" s="16" t="n">
        <f>10000000+INDEX(编号表!$B:$B,MATCH(F960,编号表!$A:$A,0))*100000+INDEX(编号表!$F:$F,MATCH(D960,编号表!$E:$E,0))*1000+INDEX(编号表!$D:$D,MATCH(E960,编号表!$C:$C,0))*10000+G960</f>
        <v>11344001</v>
      </c>
      <c r="C960" s="16" t="s">
        <v>800</v>
      </c>
      <c r="D960" s="16" t="s">
        <v>108</v>
      </c>
      <c r="E960" s="16" t="s">
        <v>345</v>
      </c>
      <c r="F960" s="35" t="s">
        <v>376</v>
      </c>
      <c r="G960" s="16">
        <v>1</v>
      </c>
      <c r="I960" s="16">
        <v>60</v>
      </c>
      <c r="J960" t="str">
        <f t="shared" si="11"/>
        <v>大类_仙品元婴灵植臣</v>
      </c>
      <c r="K960" s="16" t="s">
        <v>337</v>
      </c>
      <c r="L960" s="16">
        <v>1</v>
      </c>
      <c r="M960" s="16" t="s">
        <v>369</v>
      </c>
      <c r="O960" s="16">
        <v>0</v>
      </c>
      <c r="P960" s="16" t="b">
        <v>1</v>
      </c>
      <c r="R960" s="16" t="b">
        <v>0</v>
      </c>
      <c r="S960" s="16">
        <v>1</v>
      </c>
      <c r="T960" s="16" t="s">
        <v>91</v>
      </c>
      <c r="U960" s="16">
        <v>999</v>
      </c>
      <c r="V960" s="16" t="s">
        <v>370</v>
      </c>
      <c r="W960" s="16">
        <v>31344001</v>
      </c>
      <c r="Y960" s="16" t="s">
        <v>910</v>
      </c>
      <c r="Z960" s="16" t="s">
        <v>381</v>
      </c>
      <c r="AA960" t="str" s="16">
        <v>击杀妖兽、探索秘境或遗迹可得；宗门暂不供应此品质。</v>
      </c>
      <c r="AB960" s="36">
        <v>11321001</v>
      </c>
      <c r="AC960" s="16" t="s">
        <v>374</v>
      </c>
      <c r="AD960" s="16">
        <v>40004</v>
      </c>
      <c r="AF960">
        <v>70004</v>
      </c>
      <c r="AH960">
        <v>7500</v>
      </c>
      <c r="AI960" s="32" t="s">
        <v>364</v>
      </c>
      <c r="AJ960" s="16" t="s">
        <v>369</v>
      </c>
      <c r="AK960" s="16" t="s">
        <v>345</v>
      </c>
    </row>
    <row r="961" spans="2:37">
      <c r="B961" s="16" t="n">
        <f>10000000+INDEX(编号表!$B:$B,MATCH(F961,编号表!$A:$A,0))*100000+INDEX(编号表!$F:$F,MATCH(D961,编号表!$E:$E,0))*1000+INDEX(编号表!$D:$D,MATCH(E961,编号表!$C:$C,0))*10000+G961</f>
        <v>11344002</v>
      </c>
      <c r="C961" s="16" t="s">
        <v>802</v>
      </c>
      <c r="D961" s="16" t="s">
        <v>108</v>
      </c>
      <c r="E961" s="16" t="s">
        <v>345</v>
      </c>
      <c r="F961" s="35" t="s">
        <v>376</v>
      </c>
      <c r="G961" s="16">
        <v>2</v>
      </c>
      <c r="I961" s="16">
        <v>60</v>
      </c>
      <c r="J961" t="str">
        <f t="shared" si="11"/>
        <v>大类_仙品元婴灵植臣</v>
      </c>
      <c r="K961" s="16" t="s">
        <v>337</v>
      </c>
      <c r="L961" s="16">
        <v>1</v>
      </c>
      <c r="M961" s="16" t="s">
        <v>369</v>
      </c>
      <c r="O961" s="16">
        <v>0</v>
      </c>
      <c r="P961" s="16" t="b">
        <v>1</v>
      </c>
      <c r="R961" s="16" t="b">
        <v>0</v>
      </c>
      <c r="S961" s="16">
        <v>1</v>
      </c>
      <c r="T961" s="16" t="s">
        <v>91</v>
      </c>
      <c r="U961" s="16">
        <v>999</v>
      </c>
      <c r="V961" s="16" t="s">
        <v>370</v>
      </c>
      <c r="W961" s="16">
        <v>31344002</v>
      </c>
      <c r="Y961" s="16" t="s">
        <v>911</v>
      </c>
      <c r="Z961" s="16" t="s">
        <v>384</v>
      </c>
      <c r="AA961" t="str" s="16">
        <v>击杀妖兽、探索秘境或遗迹可得；宗门暂不供应此品质。</v>
      </c>
      <c r="AB961" s="36">
        <v>11321002</v>
      </c>
      <c r="AC961" s="16" t="s">
        <v>374</v>
      </c>
      <c r="AD961" s="16">
        <v>40004</v>
      </c>
      <c r="AF961">
        <v>70004</v>
      </c>
      <c r="AH961">
        <v>7500</v>
      </c>
      <c r="AI961" s="32" t="s">
        <v>364</v>
      </c>
      <c r="AJ961" s="16" t="s">
        <v>369</v>
      </c>
      <c r="AK961" s="16" t="s">
        <v>345</v>
      </c>
    </row>
    <row r="962" spans="2:37">
      <c r="B962" s="16" t="n">
        <f>10000000+INDEX(编号表!$B:$B,MATCH(F962,编号表!$A:$A,0))*100000+INDEX(编号表!$F:$F,MATCH(D962,编号表!$E:$E,0))*1000+INDEX(编号表!$D:$D,MATCH(E962,编号表!$C:$C,0))*10000+G962</f>
        <v>11344003</v>
      </c>
      <c r="C962" s="16" t="s">
        <v>804</v>
      </c>
      <c r="D962" s="16" t="s">
        <v>108</v>
      </c>
      <c r="E962" s="16" t="s">
        <v>345</v>
      </c>
      <c r="F962" s="35" t="s">
        <v>376</v>
      </c>
      <c r="G962" s="16">
        <v>3</v>
      </c>
      <c r="I962" s="16">
        <v>60</v>
      </c>
      <c r="J962" t="str">
        <f t="shared" si="11"/>
        <v>大类_仙品元婴灵植臣</v>
      </c>
      <c r="K962" s="16" t="s">
        <v>337</v>
      </c>
      <c r="L962" s="16">
        <v>1</v>
      </c>
      <c r="M962" s="16" t="s">
        <v>369</v>
      </c>
      <c r="O962" s="16">
        <v>0</v>
      </c>
      <c r="P962" s="16" t="b">
        <v>1</v>
      </c>
      <c r="R962" s="16" t="b">
        <v>0</v>
      </c>
      <c r="S962" s="16">
        <v>1</v>
      </c>
      <c r="T962" s="16" t="s">
        <v>91</v>
      </c>
      <c r="U962" s="16">
        <v>999</v>
      </c>
      <c r="V962" s="16" t="s">
        <v>370</v>
      </c>
      <c r="W962" s="16">
        <v>31344003</v>
      </c>
      <c r="Y962" s="16" t="s">
        <v>912</v>
      </c>
      <c r="Z962" s="16" t="s">
        <v>387</v>
      </c>
      <c r="AA962" t="str" s="16">
        <v>击杀妖兽、探索秘境或遗迹可得；宗门暂不供应此品质。</v>
      </c>
      <c r="AB962" s="36">
        <v>11321003</v>
      </c>
      <c r="AC962" s="16" t="s">
        <v>374</v>
      </c>
      <c r="AD962" s="16">
        <v>40004</v>
      </c>
      <c r="AF962">
        <v>70004</v>
      </c>
      <c r="AH962">
        <v>7500</v>
      </c>
      <c r="AI962" s="32" t="s">
        <v>364</v>
      </c>
      <c r="AJ962" s="16" t="s">
        <v>369</v>
      </c>
      <c r="AK962" s="16" t="s">
        <v>345</v>
      </c>
    </row>
    <row r="963" spans="2:37">
      <c r="B963" s="16" t="n">
        <f>10000000+INDEX(编号表!$B:$B,MATCH(F963,编号表!$A:$A,0))*100000+INDEX(编号表!$F:$F,MATCH(D963,编号表!$E:$E,0))*1000+INDEX(编号表!$D:$D,MATCH(E963,编号表!$C:$C,0))*10000+G963</f>
        <v>11344004</v>
      </c>
      <c r="C963" s="16" t="s">
        <v>806</v>
      </c>
      <c r="D963" s="16" t="s">
        <v>108</v>
      </c>
      <c r="E963" s="16" t="s">
        <v>345</v>
      </c>
      <c r="F963" s="35" t="s">
        <v>376</v>
      </c>
      <c r="G963" s="16">
        <v>4</v>
      </c>
      <c r="I963" s="16">
        <v>60</v>
      </c>
      <c r="J963" t="str">
        <f t="shared" si="11"/>
        <v>大类_仙品元婴灵植臣</v>
      </c>
      <c r="K963" s="16" t="s">
        <v>337</v>
      </c>
      <c r="L963" s="16">
        <v>1</v>
      </c>
      <c r="M963" s="16" t="s">
        <v>369</v>
      </c>
      <c r="O963" s="16">
        <v>0</v>
      </c>
      <c r="P963" s="16" t="b">
        <v>1</v>
      </c>
      <c r="R963" s="16" t="b">
        <v>0</v>
      </c>
      <c r="S963" s="16">
        <v>1</v>
      </c>
      <c r="T963" s="16" t="s">
        <v>91</v>
      </c>
      <c r="U963" s="16">
        <v>999</v>
      </c>
      <c r="V963" s="16" t="s">
        <v>370</v>
      </c>
      <c r="W963" s="16">
        <v>31344004</v>
      </c>
      <c r="Y963" s="16" t="s">
        <v>913</v>
      </c>
      <c r="Z963" s="16" t="s">
        <v>390</v>
      </c>
      <c r="AA963" t="str" s="16">
        <v>击杀妖兽、探索秘境或遗迹可得；宗门暂不供应此品质。</v>
      </c>
      <c r="AB963" s="36">
        <v>11321004</v>
      </c>
      <c r="AC963" s="16" t="s">
        <v>374</v>
      </c>
      <c r="AD963" s="16">
        <v>40004</v>
      </c>
      <c r="AF963">
        <v>70004</v>
      </c>
      <c r="AH963">
        <v>7500</v>
      </c>
      <c r="AI963" s="32" t="s">
        <v>364</v>
      </c>
      <c r="AJ963" s="16" t="s">
        <v>369</v>
      </c>
      <c r="AK963" s="16" t="s">
        <v>345</v>
      </c>
    </row>
    <row r="964" spans="2:37">
      <c r="B964" s="16" t="n">
        <f>10000000+INDEX(编号表!$B:$B,MATCH(F964,编号表!$A:$A,0))*100000+INDEX(编号表!$F:$F,MATCH(D964,编号表!$E:$E,0))*1000+INDEX(编号表!$D:$D,MATCH(E964,编号表!$C:$C,0))*10000+G964</f>
        <v>11344005</v>
      </c>
      <c r="C964" s="16" t="s">
        <v>808</v>
      </c>
      <c r="D964" s="16" t="s">
        <v>108</v>
      </c>
      <c r="E964" s="16" t="s">
        <v>345</v>
      </c>
      <c r="F964" s="35" t="s">
        <v>376</v>
      </c>
      <c r="G964" s="16">
        <v>5</v>
      </c>
      <c r="I964" s="16">
        <v>60</v>
      </c>
      <c r="J964" t="str">
        <f t="shared" si="11"/>
        <v>大类_仙品元婴灵植臣</v>
      </c>
      <c r="K964" s="16" t="s">
        <v>337</v>
      </c>
      <c r="L964" s="16">
        <v>1</v>
      </c>
      <c r="M964" s="16" t="s">
        <v>369</v>
      </c>
      <c r="O964" s="16">
        <v>0</v>
      </c>
      <c r="P964" s="16" t="b">
        <v>1</v>
      </c>
      <c r="R964" s="16" t="b">
        <v>0</v>
      </c>
      <c r="S964" s="16">
        <v>1</v>
      </c>
      <c r="T964" s="16" t="s">
        <v>91</v>
      </c>
      <c r="U964" s="16">
        <v>999</v>
      </c>
      <c r="V964" s="16" t="s">
        <v>370</v>
      </c>
      <c r="W964" s="16">
        <v>31344005</v>
      </c>
      <c r="Y964" s="16" t="s">
        <v>914</v>
      </c>
      <c r="Z964" s="16" t="s">
        <v>393</v>
      </c>
      <c r="AA964" t="str" s="16">
        <v>击杀妖兽、探索秘境或遗迹可得；宗门暂不供应此品质。</v>
      </c>
      <c r="AB964" s="36">
        <v>11321005</v>
      </c>
      <c r="AC964" s="16" t="s">
        <v>374</v>
      </c>
      <c r="AD964" s="16">
        <v>40004</v>
      </c>
      <c r="AF964">
        <v>70004</v>
      </c>
      <c r="AH964">
        <v>7500</v>
      </c>
      <c r="AI964" s="32" t="s">
        <v>364</v>
      </c>
      <c r="AJ964" s="16" t="s">
        <v>369</v>
      </c>
      <c r="AK964" s="16" t="s">
        <v>345</v>
      </c>
    </row>
    <row r="965" spans="2:37">
      <c r="B965" s="16" t="n">
        <f>10000000+INDEX(编号表!$B:$B,MATCH(F965,编号表!$A:$A,0))*100000+INDEX(编号表!$F:$F,MATCH(D965,编号表!$E:$E,0))*1000+INDEX(编号表!$D:$D,MATCH(E965,编号表!$C:$C,0))*10000+G965</f>
        <v>11344006</v>
      </c>
      <c r="C965" s="16" t="s">
        <v>810</v>
      </c>
      <c r="D965" s="16" t="s">
        <v>108</v>
      </c>
      <c r="E965" s="16" t="s">
        <v>345</v>
      </c>
      <c r="F965" s="35" t="s">
        <v>376</v>
      </c>
      <c r="G965" s="16">
        <v>6</v>
      </c>
      <c r="I965" s="16">
        <v>60</v>
      </c>
      <c r="J965" t="str">
        <f t="shared" si="11"/>
        <v>大类_仙品元婴灵植臣</v>
      </c>
      <c r="K965" s="16" t="s">
        <v>337</v>
      </c>
      <c r="L965" s="16">
        <v>1</v>
      </c>
      <c r="M965" s="16" t="s">
        <v>369</v>
      </c>
      <c r="O965" s="16">
        <v>0</v>
      </c>
      <c r="P965" s="16" t="b">
        <v>1</v>
      </c>
      <c r="R965" s="16" t="b">
        <v>0</v>
      </c>
      <c r="S965" s="16">
        <v>1</v>
      </c>
      <c r="T965" s="16" t="s">
        <v>91</v>
      </c>
      <c r="U965" s="16">
        <v>999</v>
      </c>
      <c r="V965" s="16" t="s">
        <v>370</v>
      </c>
      <c r="W965" s="16">
        <v>31344006</v>
      </c>
      <c r="Y965" s="16" t="s">
        <v>915</v>
      </c>
      <c r="Z965" s="16" t="s">
        <v>396</v>
      </c>
      <c r="AA965" t="str" s="16">
        <v>击杀妖兽、探索秘境或遗迹可得；宗门暂不供应此品质。</v>
      </c>
      <c r="AB965" s="36">
        <v>11321006</v>
      </c>
      <c r="AC965" s="16" t="s">
        <v>374</v>
      </c>
      <c r="AD965" s="16">
        <v>40004</v>
      </c>
      <c r="AF965">
        <v>70004</v>
      </c>
      <c r="AH965">
        <v>7500</v>
      </c>
      <c r="AI965" s="32" t="s">
        <v>364</v>
      </c>
      <c r="AJ965" s="16" t="s">
        <v>369</v>
      </c>
      <c r="AK965" s="16" t="s">
        <v>345</v>
      </c>
    </row>
    <row r="966" spans="2:37">
      <c r="B966" s="16" t="n">
        <f>10000000+INDEX(编号表!$B:$B,MATCH(F966,编号表!$A:$A,0))*100000+INDEX(编号表!$F:$F,MATCH(D966,编号表!$E:$E,0))*1000+INDEX(编号表!$D:$D,MATCH(E966,编号表!$C:$C,0))*10000+G966</f>
        <v>11344007</v>
      </c>
      <c r="C966" s="16" t="s">
        <v>812</v>
      </c>
      <c r="D966" s="16" t="s">
        <v>108</v>
      </c>
      <c r="E966" s="16" t="s">
        <v>345</v>
      </c>
      <c r="F966" s="35" t="s">
        <v>376</v>
      </c>
      <c r="G966" s="16">
        <v>7</v>
      </c>
      <c r="I966" s="16">
        <v>60</v>
      </c>
      <c r="J966" t="str">
        <f t="shared" si="11"/>
        <v>大类_仙品元婴灵植臣</v>
      </c>
      <c r="K966" s="16" t="s">
        <v>337</v>
      </c>
      <c r="L966" s="16">
        <v>1</v>
      </c>
      <c r="M966" s="16" t="s">
        <v>369</v>
      </c>
      <c r="O966" s="16">
        <v>0</v>
      </c>
      <c r="P966" s="16" t="b">
        <v>1</v>
      </c>
      <c r="R966" s="16" t="b">
        <v>0</v>
      </c>
      <c r="S966" s="16">
        <v>1</v>
      </c>
      <c r="T966" s="16" t="s">
        <v>91</v>
      </c>
      <c r="U966" s="16">
        <v>999</v>
      </c>
      <c r="V966" s="16" t="s">
        <v>370</v>
      </c>
      <c r="W966" s="16">
        <v>31344007</v>
      </c>
      <c r="Y966" s="16" t="s">
        <v>916</v>
      </c>
      <c r="Z966" s="16" t="s">
        <v>399</v>
      </c>
      <c r="AA966" t="str" s="16">
        <v>击杀妖兽、探索秘境或遗迹可得；宗门暂不供应此品质。</v>
      </c>
      <c r="AB966" s="36">
        <v>11321007</v>
      </c>
      <c r="AC966" s="16" t="s">
        <v>374</v>
      </c>
      <c r="AD966" s="16">
        <v>40004</v>
      </c>
      <c r="AF966">
        <v>70004</v>
      </c>
      <c r="AH966">
        <v>7500</v>
      </c>
      <c r="AI966" s="32" t="s">
        <v>364</v>
      </c>
      <c r="AJ966" s="16" t="s">
        <v>369</v>
      </c>
      <c r="AK966" s="16" t="s">
        <v>345</v>
      </c>
    </row>
    <row r="967" spans="2:37">
      <c r="B967" s="16" t="n">
        <f>10000000+INDEX(编号表!$B:$B,MATCH(F967,编号表!$A:$A,0))*100000+INDEX(编号表!$F:$F,MATCH(D967,编号表!$E:$E,0))*1000+INDEX(编号表!$D:$D,MATCH(E967,编号表!$C:$C,0))*10000+G967</f>
        <v>11344008</v>
      </c>
      <c r="C967" s="16" t="s">
        <v>814</v>
      </c>
      <c r="D967" s="16" t="s">
        <v>108</v>
      </c>
      <c r="E967" s="16" t="s">
        <v>345</v>
      </c>
      <c r="F967" s="35" t="s">
        <v>376</v>
      </c>
      <c r="G967" s="16">
        <v>8</v>
      </c>
      <c r="I967" s="16">
        <v>60</v>
      </c>
      <c r="J967" t="str">
        <f t="shared" si="11"/>
        <v>大类_仙品元婴灵植臣</v>
      </c>
      <c r="K967" s="16" t="s">
        <v>337</v>
      </c>
      <c r="L967" s="16">
        <v>1</v>
      </c>
      <c r="M967" s="16" t="s">
        <v>369</v>
      </c>
      <c r="O967" s="16">
        <v>0</v>
      </c>
      <c r="P967" s="16" t="b">
        <v>1</v>
      </c>
      <c r="R967" s="16" t="b">
        <v>0</v>
      </c>
      <c r="S967" s="16">
        <v>1</v>
      </c>
      <c r="T967" s="16" t="s">
        <v>91</v>
      </c>
      <c r="U967" s="16">
        <v>999</v>
      </c>
      <c r="V967" s="16" t="s">
        <v>370</v>
      </c>
      <c r="W967" s="16">
        <v>31344008</v>
      </c>
      <c r="Y967" s="16" t="s">
        <v>917</v>
      </c>
      <c r="Z967" s="16" t="s">
        <v>402</v>
      </c>
      <c r="AA967" t="str" s="16">
        <v>击杀妖兽、探索秘境或遗迹可得；宗门暂不供应此品质。</v>
      </c>
      <c r="AB967" s="36">
        <v>11321008</v>
      </c>
      <c r="AC967" s="16" t="s">
        <v>374</v>
      </c>
      <c r="AD967" s="16">
        <v>40004</v>
      </c>
      <c r="AF967">
        <v>70004</v>
      </c>
      <c r="AH967">
        <v>7500</v>
      </c>
      <c r="AI967" s="32" t="s">
        <v>364</v>
      </c>
      <c r="AJ967" s="16" t="s">
        <v>369</v>
      </c>
      <c r="AK967" s="16" t="s">
        <v>345</v>
      </c>
    </row>
    <row r="968" spans="2:37">
      <c r="B968" s="16" t="n">
        <f>10000000+INDEX(编号表!$B:$B,MATCH(F968,编号表!$A:$A,0))*100000+INDEX(编号表!$F:$F,MATCH(D968,编号表!$E:$E,0))*1000+INDEX(编号表!$D:$D,MATCH(E968,编号表!$C:$C,0))*10000+G968</f>
        <v>11344009</v>
      </c>
      <c r="C968" s="16" t="s">
        <v>816</v>
      </c>
      <c r="D968" s="16" t="s">
        <v>108</v>
      </c>
      <c r="E968" s="16" t="s">
        <v>345</v>
      </c>
      <c r="F968" s="35" t="s">
        <v>376</v>
      </c>
      <c r="G968" s="16">
        <v>9</v>
      </c>
      <c r="I968" s="16">
        <v>60</v>
      </c>
      <c r="J968" t="str">
        <f t="shared" si="11"/>
        <v>大类_仙品元婴灵植臣</v>
      </c>
      <c r="K968" s="16" t="s">
        <v>337</v>
      </c>
      <c r="L968" s="16">
        <v>1</v>
      </c>
      <c r="M968" s="16" t="s">
        <v>369</v>
      </c>
      <c r="O968" s="16">
        <v>0</v>
      </c>
      <c r="P968" s="16" t="b">
        <v>1</v>
      </c>
      <c r="R968" s="16" t="b">
        <v>0</v>
      </c>
      <c r="S968" s="16">
        <v>1</v>
      </c>
      <c r="T968" s="16" t="s">
        <v>91</v>
      </c>
      <c r="U968" s="16">
        <v>999</v>
      </c>
      <c r="V968" s="16" t="s">
        <v>370</v>
      </c>
      <c r="W968" s="16">
        <v>31344009</v>
      </c>
      <c r="Y968" s="16" t="s">
        <v>918</v>
      </c>
      <c r="Z968" s="16" t="s">
        <v>405</v>
      </c>
      <c r="AA968" t="str" s="16">
        <v>击杀妖兽、探索秘境或遗迹可得；宗门暂不供应此品质。</v>
      </c>
      <c r="AB968" s="36">
        <v>11321009</v>
      </c>
      <c r="AC968" s="16" t="s">
        <v>374</v>
      </c>
      <c r="AD968" s="16">
        <v>40004</v>
      </c>
      <c r="AF968">
        <v>70004</v>
      </c>
      <c r="AH968">
        <v>7500</v>
      </c>
      <c r="AI968" s="32" t="s">
        <v>364</v>
      </c>
      <c r="AJ968" s="16" t="s">
        <v>369</v>
      </c>
      <c r="AK968" s="16" t="s">
        <v>345</v>
      </c>
    </row>
    <row r="969" spans="2:37">
      <c r="B969" s="16" t="n">
        <f>10000000+INDEX(编号表!$B:$B,MATCH(F969,编号表!$A:$A,0))*100000+INDEX(编号表!$F:$F,MATCH(D969,编号表!$E:$E,0))*1000+INDEX(编号表!$D:$D,MATCH(E969,编号表!$C:$C,0))*10000+G969</f>
        <v>11544000</v>
      </c>
      <c r="C969" s="16" t="s">
        <v>818</v>
      </c>
      <c r="D969" s="16" t="s">
        <v>108</v>
      </c>
      <c r="E969" s="16" t="s">
        <v>345</v>
      </c>
      <c r="F969" s="35" t="s">
        <v>407</v>
      </c>
      <c r="G969" s="16">
        <v>0</v>
      </c>
      <c r="I969" s="16">
        <v>60</v>
      </c>
      <c r="J969" t="str">
        <f t="shared" si="11"/>
        <v>大类_仙品元婴灵植使</v>
      </c>
      <c r="K969" s="16" t="s">
        <v>337</v>
      </c>
      <c r="L969" s="16">
        <v>1</v>
      </c>
      <c r="M969" s="16" t="s">
        <v>369</v>
      </c>
      <c r="O969" s="16">
        <v>0</v>
      </c>
      <c r="P969" s="16" t="b">
        <v>1</v>
      </c>
      <c r="R969" s="16" t="b">
        <v>0</v>
      </c>
      <c r="S969" s="16">
        <v>1</v>
      </c>
      <c r="T969" s="16" t="s">
        <v>91</v>
      </c>
      <c r="U969" s="16">
        <v>999</v>
      </c>
      <c r="V969" s="16" t="s">
        <v>370</v>
      </c>
      <c r="W969" s="16">
        <v>31544000</v>
      </c>
      <c r="Y969" s="16" t="s">
        <v>919</v>
      </c>
      <c r="Z969" s="16" t="s">
        <v>409</v>
      </c>
      <c r="AA969" t="str" s="16">
        <v>击杀妖兽、探索秘境或遗迹可得；宗门暂不供应此品质。</v>
      </c>
      <c r="AB969" s="36">
        <v>11521000</v>
      </c>
      <c r="AC969" s="16" t="s">
        <v>374</v>
      </c>
      <c r="AD969" s="16">
        <v>40004</v>
      </c>
      <c r="AF969">
        <v>70004</v>
      </c>
      <c r="AH969">
        <v>7500</v>
      </c>
      <c r="AI969" s="32" t="s">
        <v>364</v>
      </c>
      <c r="AJ969" s="16" t="s">
        <v>369</v>
      </c>
      <c r="AK969" s="16" t="s">
        <v>345</v>
      </c>
    </row>
    <row r="970" spans="2:37">
      <c r="B970" s="16" t="n">
        <f>10000000+INDEX(编号表!$B:$B,MATCH(F970,编号表!$A:$A,0))*100000+INDEX(编号表!$F:$F,MATCH(D970,编号表!$E:$E,0))*1000+INDEX(编号表!$D:$D,MATCH(E970,编号表!$C:$C,0))*10000+G970</f>
        <v>11544001</v>
      </c>
      <c r="C970" s="16" t="s">
        <v>820</v>
      </c>
      <c r="D970" s="16" t="s">
        <v>108</v>
      </c>
      <c r="E970" s="16" t="s">
        <v>345</v>
      </c>
      <c r="F970" s="35" t="s">
        <v>407</v>
      </c>
      <c r="G970" s="16">
        <v>1</v>
      </c>
      <c r="I970" s="16">
        <v>60</v>
      </c>
      <c r="J970" t="str">
        <f t="shared" si="11"/>
        <v>大类_仙品元婴灵植使</v>
      </c>
      <c r="K970" s="16" t="s">
        <v>337</v>
      </c>
      <c r="L970" s="16">
        <v>1</v>
      </c>
      <c r="M970" s="16" t="s">
        <v>369</v>
      </c>
      <c r="O970" s="16">
        <v>0</v>
      </c>
      <c r="P970" s="16" t="b">
        <v>1</v>
      </c>
      <c r="R970" s="16" t="b">
        <v>0</v>
      </c>
      <c r="S970" s="16">
        <v>1</v>
      </c>
      <c r="T970" s="16" t="s">
        <v>91</v>
      </c>
      <c r="U970" s="16">
        <v>999</v>
      </c>
      <c r="V970" s="16" t="s">
        <v>370</v>
      </c>
      <c r="W970" s="16">
        <v>31544001</v>
      </c>
      <c r="Y970" s="16" t="s">
        <v>920</v>
      </c>
      <c r="Z970" s="16" t="s">
        <v>412</v>
      </c>
      <c r="AA970" t="str" s="16">
        <v>击杀妖兽、探索秘境或遗迹可得；宗门暂不供应此品质。</v>
      </c>
      <c r="AB970" s="36">
        <v>11521001</v>
      </c>
      <c r="AC970" s="16" t="s">
        <v>374</v>
      </c>
      <c r="AD970" s="16">
        <v>40004</v>
      </c>
      <c r="AF970">
        <v>70004</v>
      </c>
      <c r="AH970">
        <v>7500</v>
      </c>
      <c r="AI970" s="32" t="s">
        <v>364</v>
      </c>
      <c r="AJ970" s="16" t="s">
        <v>369</v>
      </c>
      <c r="AK970" s="16" t="s">
        <v>345</v>
      </c>
    </row>
    <row r="971" spans="2:37">
      <c r="B971" s="16" t="n">
        <f>10000000+INDEX(编号表!$B:$B,MATCH(F971,编号表!$A:$A,0))*100000+INDEX(编号表!$F:$F,MATCH(D971,编号表!$E:$E,0))*1000+INDEX(编号表!$D:$D,MATCH(E971,编号表!$C:$C,0))*10000+G971</f>
        <v>11544002</v>
      </c>
      <c r="C971" s="16" t="s">
        <v>822</v>
      </c>
      <c r="D971" s="16" t="s">
        <v>108</v>
      </c>
      <c r="E971" s="16" t="s">
        <v>345</v>
      </c>
      <c r="F971" s="35" t="s">
        <v>407</v>
      </c>
      <c r="G971" s="16">
        <v>2</v>
      </c>
      <c r="I971" s="16">
        <v>60</v>
      </c>
      <c r="J971" t="str">
        <f t="shared" si="11"/>
        <v>大类_仙品元婴灵植使</v>
      </c>
      <c r="K971" s="16" t="s">
        <v>337</v>
      </c>
      <c r="L971" s="16">
        <v>1</v>
      </c>
      <c r="M971" s="16" t="s">
        <v>369</v>
      </c>
      <c r="O971" s="16">
        <v>0</v>
      </c>
      <c r="P971" s="16" t="b">
        <v>1</v>
      </c>
      <c r="R971" s="16" t="b">
        <v>0</v>
      </c>
      <c r="S971" s="16">
        <v>1</v>
      </c>
      <c r="T971" s="16" t="s">
        <v>91</v>
      </c>
      <c r="U971" s="16">
        <v>999</v>
      </c>
      <c r="V971" s="16" t="s">
        <v>370</v>
      </c>
      <c r="W971" s="16">
        <v>31544002</v>
      </c>
      <c r="Y971" s="16" t="s">
        <v>921</v>
      </c>
      <c r="Z971" s="16" t="s">
        <v>415</v>
      </c>
      <c r="AA971" t="str" s="16">
        <v>击杀妖兽、探索秘境或遗迹可得；宗门暂不供应此品质。</v>
      </c>
      <c r="AB971" s="36">
        <v>11521002</v>
      </c>
      <c r="AC971" s="16" t="s">
        <v>374</v>
      </c>
      <c r="AD971" s="16">
        <v>40004</v>
      </c>
      <c r="AF971">
        <v>70004</v>
      </c>
      <c r="AH971">
        <v>7500</v>
      </c>
      <c r="AI971" s="32" t="s">
        <v>364</v>
      </c>
      <c r="AJ971" s="16" t="s">
        <v>369</v>
      </c>
      <c r="AK971" s="16" t="s">
        <v>345</v>
      </c>
    </row>
    <row r="972" spans="2:37">
      <c r="B972" s="16" t="n">
        <f>10000000+INDEX(编号表!$B:$B,MATCH(F972,编号表!$A:$A,0))*100000+INDEX(编号表!$F:$F,MATCH(D972,编号表!$E:$E,0))*1000+INDEX(编号表!$D:$D,MATCH(E972,编号表!$C:$C,0))*10000+G972</f>
        <v>11544003</v>
      </c>
      <c r="C972" s="16" t="s">
        <v>824</v>
      </c>
      <c r="D972" s="16" t="s">
        <v>108</v>
      </c>
      <c r="E972" s="16" t="s">
        <v>345</v>
      </c>
      <c r="F972" s="35" t="s">
        <v>407</v>
      </c>
      <c r="G972" s="16">
        <v>3</v>
      </c>
      <c r="I972" s="16">
        <v>60</v>
      </c>
      <c r="J972" t="str">
        <f t="shared" si="11"/>
        <v>大类_仙品元婴灵植使</v>
      </c>
      <c r="K972" s="16" t="s">
        <v>337</v>
      </c>
      <c r="L972" s="16">
        <v>1</v>
      </c>
      <c r="M972" s="16" t="s">
        <v>369</v>
      </c>
      <c r="O972" s="16">
        <v>0</v>
      </c>
      <c r="P972" s="16" t="b">
        <v>1</v>
      </c>
      <c r="R972" s="16" t="b">
        <v>0</v>
      </c>
      <c r="S972" s="16">
        <v>1</v>
      </c>
      <c r="T972" s="16" t="s">
        <v>91</v>
      </c>
      <c r="U972" s="16">
        <v>999</v>
      </c>
      <c r="V972" s="16" t="s">
        <v>370</v>
      </c>
      <c r="W972" s="16">
        <v>31544003</v>
      </c>
      <c r="Y972" s="16" t="s">
        <v>922</v>
      </c>
      <c r="Z972" s="16" t="s">
        <v>418</v>
      </c>
      <c r="AA972" t="str" s="16">
        <v>击杀妖兽、探索秘境或遗迹可得；宗门暂不供应此品质。</v>
      </c>
      <c r="AB972" s="36">
        <v>11521003</v>
      </c>
      <c r="AC972" s="16" t="s">
        <v>374</v>
      </c>
      <c r="AD972" s="16">
        <v>40004</v>
      </c>
      <c r="AF972">
        <v>70004</v>
      </c>
      <c r="AH972">
        <v>7500</v>
      </c>
      <c r="AI972" s="32" t="s">
        <v>364</v>
      </c>
      <c r="AJ972" s="16" t="s">
        <v>369</v>
      </c>
      <c r="AK972" s="16" t="s">
        <v>345</v>
      </c>
    </row>
    <row r="973" spans="2:37">
      <c r="B973" s="16" t="n">
        <f>10000000+INDEX(编号表!$B:$B,MATCH(F973,编号表!$A:$A,0))*100000+INDEX(编号表!$F:$F,MATCH(D973,编号表!$E:$E,0))*1000+INDEX(编号表!$D:$D,MATCH(E973,编号表!$C:$C,0))*10000+G973</f>
        <v>11544004</v>
      </c>
      <c r="C973" s="16" t="s">
        <v>826</v>
      </c>
      <c r="D973" s="16" t="s">
        <v>108</v>
      </c>
      <c r="E973" s="16" t="s">
        <v>345</v>
      </c>
      <c r="F973" s="35" t="s">
        <v>407</v>
      </c>
      <c r="G973" s="16">
        <v>4</v>
      </c>
      <c r="I973" s="16">
        <v>60</v>
      </c>
      <c r="J973" t="str">
        <f t="shared" si="11"/>
        <v>大类_仙品元婴灵植使</v>
      </c>
      <c r="K973" s="16" t="s">
        <v>337</v>
      </c>
      <c r="L973" s="16">
        <v>1</v>
      </c>
      <c r="M973" s="16" t="s">
        <v>369</v>
      </c>
      <c r="O973" s="16">
        <v>0</v>
      </c>
      <c r="P973" s="16" t="b">
        <v>1</v>
      </c>
      <c r="R973" s="16" t="b">
        <v>0</v>
      </c>
      <c r="S973" s="16">
        <v>1</v>
      </c>
      <c r="T973" s="16" t="s">
        <v>91</v>
      </c>
      <c r="U973" s="16">
        <v>999</v>
      </c>
      <c r="V973" s="16" t="s">
        <v>370</v>
      </c>
      <c r="W973" s="16">
        <v>31544004</v>
      </c>
      <c r="Y973" s="16" t="s">
        <v>923</v>
      </c>
      <c r="Z973" s="16" t="s">
        <v>421</v>
      </c>
      <c r="AA973" t="str" s="16">
        <v>击杀妖兽、探索秘境或遗迹可得；宗门暂不供应此品质。</v>
      </c>
      <c r="AB973" s="36">
        <v>11521004</v>
      </c>
      <c r="AC973" s="16" t="s">
        <v>374</v>
      </c>
      <c r="AD973" s="16">
        <v>40004</v>
      </c>
      <c r="AF973">
        <v>70004</v>
      </c>
      <c r="AH973">
        <v>7500</v>
      </c>
      <c r="AI973" s="32" t="s">
        <v>364</v>
      </c>
      <c r="AJ973" s="16" t="s">
        <v>369</v>
      </c>
      <c r="AK973" s="16" t="s">
        <v>345</v>
      </c>
    </row>
    <row r="974" spans="2:37">
      <c r="B974" s="16" t="n">
        <f>10000000+INDEX(编号表!$B:$B,MATCH(F974,编号表!$A:$A,0))*100000+INDEX(编号表!$F:$F,MATCH(D974,编号表!$E:$E,0))*1000+INDEX(编号表!$D:$D,MATCH(E974,编号表!$C:$C,0))*10000+G974</f>
        <v>11544005</v>
      </c>
      <c r="C974" s="16" t="s">
        <v>828</v>
      </c>
      <c r="D974" s="16" t="s">
        <v>108</v>
      </c>
      <c r="E974" s="16" t="s">
        <v>345</v>
      </c>
      <c r="F974" s="35" t="s">
        <v>407</v>
      </c>
      <c r="G974" s="16">
        <v>5</v>
      </c>
      <c r="I974" s="16">
        <v>60</v>
      </c>
      <c r="J974" t="str">
        <f t="shared" si="11"/>
        <v>大类_仙品元婴灵植使</v>
      </c>
      <c r="K974" s="16" t="s">
        <v>337</v>
      </c>
      <c r="L974" s="16">
        <v>1</v>
      </c>
      <c r="M974" s="16" t="s">
        <v>369</v>
      </c>
      <c r="O974" s="16">
        <v>0</v>
      </c>
      <c r="P974" s="16" t="b">
        <v>1</v>
      </c>
      <c r="R974" s="16" t="b">
        <v>0</v>
      </c>
      <c r="S974" s="16">
        <v>1</v>
      </c>
      <c r="T974" s="16" t="s">
        <v>91</v>
      </c>
      <c r="U974" s="16">
        <v>999</v>
      </c>
      <c r="V974" s="16" t="s">
        <v>370</v>
      </c>
      <c r="W974" s="16">
        <v>31544005</v>
      </c>
      <c r="Y974" s="16" t="s">
        <v>924</v>
      </c>
      <c r="Z974" s="16" t="s">
        <v>424</v>
      </c>
      <c r="AA974" t="str" s="16">
        <v>击杀妖兽、探索秘境或遗迹可得；宗门暂不供应此品质。</v>
      </c>
      <c r="AB974" s="36">
        <v>11521005</v>
      </c>
      <c r="AC974" s="16" t="s">
        <v>374</v>
      </c>
      <c r="AD974" s="16">
        <v>40004</v>
      </c>
      <c r="AF974">
        <v>70004</v>
      </c>
      <c r="AH974">
        <v>7500</v>
      </c>
      <c r="AI974" s="32" t="s">
        <v>364</v>
      </c>
      <c r="AJ974" s="16" t="s">
        <v>369</v>
      </c>
      <c r="AK974" s="16" t="s">
        <v>345</v>
      </c>
    </row>
    <row r="975" spans="2:37">
      <c r="B975" s="16" t="n">
        <f>10000000+INDEX(编号表!$B:$B,MATCH(F975,编号表!$A:$A,0))*100000+INDEX(编号表!$F:$F,MATCH(D975,编号表!$E:$E,0))*1000+INDEX(编号表!$D:$D,MATCH(E975,编号表!$C:$C,0))*10000+G975</f>
        <v>11544006</v>
      </c>
      <c r="C975" s="16" t="s">
        <v>830</v>
      </c>
      <c r="D975" s="16" t="s">
        <v>108</v>
      </c>
      <c r="E975" s="16" t="s">
        <v>345</v>
      </c>
      <c r="F975" s="35" t="s">
        <v>407</v>
      </c>
      <c r="G975" s="16">
        <v>6</v>
      </c>
      <c r="I975" s="16">
        <v>60</v>
      </c>
      <c r="J975" t="str">
        <f t="shared" si="11"/>
        <v>大类_仙品元婴灵植使</v>
      </c>
      <c r="K975" s="16" t="s">
        <v>337</v>
      </c>
      <c r="L975" s="16">
        <v>1</v>
      </c>
      <c r="M975" s="16" t="s">
        <v>369</v>
      </c>
      <c r="O975" s="16">
        <v>0</v>
      </c>
      <c r="P975" s="16" t="b">
        <v>1</v>
      </c>
      <c r="R975" s="16" t="b">
        <v>0</v>
      </c>
      <c r="S975" s="16">
        <v>1</v>
      </c>
      <c r="T975" s="16" t="s">
        <v>91</v>
      </c>
      <c r="U975" s="16">
        <v>999</v>
      </c>
      <c r="V975" s="16" t="s">
        <v>370</v>
      </c>
      <c r="W975" s="16">
        <v>31544006</v>
      </c>
      <c r="Y975" s="16" t="s">
        <v>925</v>
      </c>
      <c r="Z975" s="16" t="s">
        <v>427</v>
      </c>
      <c r="AA975" t="str" s="16">
        <v>击杀妖兽、探索秘境或遗迹可得；宗门暂不供应此品质。</v>
      </c>
      <c r="AB975" s="36">
        <v>11521006</v>
      </c>
      <c r="AC975" s="16" t="s">
        <v>374</v>
      </c>
      <c r="AD975" s="16">
        <v>40004</v>
      </c>
      <c r="AF975">
        <v>70004</v>
      </c>
      <c r="AH975">
        <v>7500</v>
      </c>
      <c r="AI975" s="32" t="s">
        <v>364</v>
      </c>
      <c r="AJ975" s="16" t="s">
        <v>369</v>
      </c>
      <c r="AK975" s="16" t="s">
        <v>345</v>
      </c>
    </row>
    <row r="976" spans="2:37">
      <c r="B976" s="16" t="n">
        <f>10000000+INDEX(编号表!$B:$B,MATCH(F976,编号表!$A:$A,0))*100000+INDEX(编号表!$F:$F,MATCH(D976,编号表!$E:$E,0))*1000+INDEX(编号表!$D:$D,MATCH(E976,编号表!$C:$C,0))*10000+G976</f>
        <v>11544007</v>
      </c>
      <c r="C976" s="16" t="s">
        <v>832</v>
      </c>
      <c r="D976" s="16" t="s">
        <v>108</v>
      </c>
      <c r="E976" s="16" t="s">
        <v>345</v>
      </c>
      <c r="F976" s="35" t="s">
        <v>407</v>
      </c>
      <c r="G976" s="16">
        <v>7</v>
      </c>
      <c r="I976" s="16">
        <v>60</v>
      </c>
      <c r="J976" t="str">
        <f t="shared" si="11"/>
        <v>大类_仙品元婴灵植使</v>
      </c>
      <c r="K976" s="16" t="s">
        <v>337</v>
      </c>
      <c r="L976" s="16">
        <v>1</v>
      </c>
      <c r="M976" s="16" t="s">
        <v>369</v>
      </c>
      <c r="O976" s="16">
        <v>0</v>
      </c>
      <c r="P976" s="16" t="b">
        <v>1</v>
      </c>
      <c r="R976" s="16" t="b">
        <v>0</v>
      </c>
      <c r="S976" s="16">
        <v>1</v>
      </c>
      <c r="T976" s="16" t="s">
        <v>91</v>
      </c>
      <c r="U976" s="16">
        <v>999</v>
      </c>
      <c r="V976" s="16" t="s">
        <v>370</v>
      </c>
      <c r="W976" s="16">
        <v>31544007</v>
      </c>
      <c r="Y976" s="16" t="s">
        <v>926</v>
      </c>
      <c r="Z976" s="16" t="s">
        <v>430</v>
      </c>
      <c r="AA976" t="str" s="16">
        <v>击杀妖兽、探索秘境或遗迹可得；宗门暂不供应此品质。</v>
      </c>
      <c r="AB976" s="36">
        <v>11521007</v>
      </c>
      <c r="AC976" s="16" t="s">
        <v>374</v>
      </c>
      <c r="AD976" s="16">
        <v>40004</v>
      </c>
      <c r="AF976">
        <v>70004</v>
      </c>
      <c r="AH976">
        <v>7500</v>
      </c>
      <c r="AI976" s="32" t="s">
        <v>364</v>
      </c>
      <c r="AJ976" s="16" t="s">
        <v>369</v>
      </c>
      <c r="AK976" s="16" t="s">
        <v>345</v>
      </c>
    </row>
    <row r="977" spans="2:37">
      <c r="B977" s="16" t="n">
        <f>10000000+INDEX(编号表!$B:$B,MATCH(F977,编号表!$A:$A,0))*100000+INDEX(编号表!$F:$F,MATCH(D977,编号表!$E:$E,0))*1000+INDEX(编号表!$D:$D,MATCH(E977,编号表!$C:$C,0))*10000+G977</f>
        <v>11544008</v>
      </c>
      <c r="C977" s="16" t="s">
        <v>834</v>
      </c>
      <c r="D977" s="16" t="s">
        <v>108</v>
      </c>
      <c r="E977" s="16" t="s">
        <v>345</v>
      </c>
      <c r="F977" s="35" t="s">
        <v>407</v>
      </c>
      <c r="G977" s="16">
        <v>8</v>
      </c>
      <c r="I977" s="16">
        <v>60</v>
      </c>
      <c r="J977" t="str">
        <f t="shared" si="11"/>
        <v>大类_仙品元婴灵植使</v>
      </c>
      <c r="K977" s="16" t="s">
        <v>337</v>
      </c>
      <c r="L977" s="16">
        <v>1</v>
      </c>
      <c r="M977" s="16" t="s">
        <v>369</v>
      </c>
      <c r="O977" s="16">
        <v>0</v>
      </c>
      <c r="P977" s="16" t="b">
        <v>1</v>
      </c>
      <c r="R977" s="16" t="b">
        <v>0</v>
      </c>
      <c r="S977" s="16">
        <v>1</v>
      </c>
      <c r="T977" s="16" t="s">
        <v>91</v>
      </c>
      <c r="U977" s="16">
        <v>999</v>
      </c>
      <c r="V977" s="16" t="s">
        <v>370</v>
      </c>
      <c r="W977" s="16">
        <v>31544008</v>
      </c>
      <c r="Y977" s="16" t="s">
        <v>927</v>
      </c>
      <c r="Z977" s="16" t="s">
        <v>433</v>
      </c>
      <c r="AA977" t="str" s="16">
        <v>击杀妖兽、探索秘境或遗迹可得；宗门暂不供应此品质。</v>
      </c>
      <c r="AB977" s="36">
        <v>11521008</v>
      </c>
      <c r="AC977" s="16" t="s">
        <v>374</v>
      </c>
      <c r="AD977" s="16">
        <v>40004</v>
      </c>
      <c r="AF977">
        <v>70004</v>
      </c>
      <c r="AH977">
        <v>7500</v>
      </c>
      <c r="AI977" s="32" t="s">
        <v>364</v>
      </c>
      <c r="AJ977" s="16" t="s">
        <v>369</v>
      </c>
      <c r="AK977" s="16" t="s">
        <v>345</v>
      </c>
    </row>
    <row r="978" spans="2:37">
      <c r="B978" s="16" t="n">
        <f>10000000+INDEX(编号表!$B:$B,MATCH(F978,编号表!$A:$A,0))*100000+INDEX(编号表!$F:$F,MATCH(D978,编号表!$E:$E,0))*1000+INDEX(编号表!$D:$D,MATCH(E978,编号表!$C:$C,0))*10000+G978</f>
        <v>11544009</v>
      </c>
      <c r="C978" s="16" t="s">
        <v>836</v>
      </c>
      <c r="D978" s="16" t="s">
        <v>108</v>
      </c>
      <c r="E978" s="16" t="s">
        <v>345</v>
      </c>
      <c r="F978" s="35" t="s">
        <v>407</v>
      </c>
      <c r="G978" s="16">
        <v>9</v>
      </c>
      <c r="I978" s="16">
        <v>60</v>
      </c>
      <c r="J978" t="str">
        <f t="shared" si="11"/>
        <v>大类_仙品元婴灵植使</v>
      </c>
      <c r="K978" s="16" t="s">
        <v>337</v>
      </c>
      <c r="L978" s="16">
        <v>1</v>
      </c>
      <c r="M978" s="16" t="s">
        <v>369</v>
      </c>
      <c r="O978" s="16">
        <v>0</v>
      </c>
      <c r="P978" s="16" t="b">
        <v>1</v>
      </c>
      <c r="R978" s="16" t="b">
        <v>0</v>
      </c>
      <c r="S978" s="16">
        <v>1</v>
      </c>
      <c r="T978" s="16" t="s">
        <v>91</v>
      </c>
      <c r="U978" s="16">
        <v>999</v>
      </c>
      <c r="V978" s="16" t="s">
        <v>370</v>
      </c>
      <c r="W978" s="16">
        <v>31544009</v>
      </c>
      <c r="Y978" s="16" t="s">
        <v>928</v>
      </c>
      <c r="Z978" s="16" t="s">
        <v>436</v>
      </c>
      <c r="AA978" t="str" s="16">
        <v>击杀妖兽、探索秘境或遗迹可得；宗门暂不供应此品质。</v>
      </c>
      <c r="AB978" s="36">
        <v>11521009</v>
      </c>
      <c r="AC978" s="16" t="s">
        <v>374</v>
      </c>
      <c r="AD978" s="16">
        <v>40004</v>
      </c>
      <c r="AF978">
        <v>70004</v>
      </c>
      <c r="AH978">
        <v>7500</v>
      </c>
      <c r="AI978" s="32" t="s">
        <v>364</v>
      </c>
      <c r="AJ978" s="16" t="s">
        <v>369</v>
      </c>
      <c r="AK978" s="16" t="s">
        <v>345</v>
      </c>
    </row>
    <row r="979" spans="2:37">
      <c r="B979" s="16" t="n">
        <f>10000000+INDEX(编号表!$B:$B,MATCH(F979,编号表!$A:$A,0))*100000+INDEX(编号表!$F:$F,MATCH(D979,编号表!$E:$E,0))*1000+INDEX(编号表!$D:$D,MATCH(E979,编号表!$C:$C,0))*10000+G979</f>
        <v>11444000</v>
      </c>
      <c r="C979" s="16" t="s">
        <v>838</v>
      </c>
      <c r="D979" s="16" t="s">
        <v>108</v>
      </c>
      <c r="E979" s="16" t="s">
        <v>345</v>
      </c>
      <c r="F979" s="35" t="s">
        <v>438</v>
      </c>
      <c r="G979" s="16">
        <v>0</v>
      </c>
      <c r="I979" s="16">
        <v>60</v>
      </c>
      <c r="J979" t="str">
        <f t="shared" si="11"/>
        <v>大类_仙品元婴灵植佐</v>
      </c>
      <c r="K979" s="16" t="s">
        <v>337</v>
      </c>
      <c r="L979" s="16">
        <v>1</v>
      </c>
      <c r="M979" s="16" t="s">
        <v>369</v>
      </c>
      <c r="O979" s="16">
        <v>0</v>
      </c>
      <c r="P979" s="16" t="b">
        <v>1</v>
      </c>
      <c r="R979" s="16" t="b">
        <v>0</v>
      </c>
      <c r="S979" s="16">
        <v>1</v>
      </c>
      <c r="T979" s="16" t="s">
        <v>91</v>
      </c>
      <c r="U979" s="16">
        <v>999</v>
      </c>
      <c r="V979" s="16" t="s">
        <v>370</v>
      </c>
      <c r="W979" s="16">
        <v>31444000</v>
      </c>
      <c r="Y979" s="16" t="s">
        <v>929</v>
      </c>
      <c r="Z979" s="16" t="s">
        <v>440</v>
      </c>
      <c r="AA979" t="str" s="16">
        <v>击杀妖兽、探索秘境或遗迹可得；宗门暂不供应此品质。</v>
      </c>
      <c r="AB979" s="36">
        <v>11421000</v>
      </c>
      <c r="AC979" s="16" t="s">
        <v>374</v>
      </c>
      <c r="AD979" s="16">
        <v>40004</v>
      </c>
      <c r="AF979">
        <v>70004</v>
      </c>
      <c r="AH979">
        <v>7500</v>
      </c>
      <c r="AI979" s="32" t="s">
        <v>364</v>
      </c>
      <c r="AJ979" s="16" t="s">
        <v>369</v>
      </c>
      <c r="AK979" s="16" t="s">
        <v>345</v>
      </c>
    </row>
    <row r="980" spans="2:37">
      <c r="B980" s="16" t="n">
        <f>10000000+INDEX(编号表!$B:$B,MATCH(F980,编号表!$A:$A,0))*100000+INDEX(编号表!$F:$F,MATCH(D980,编号表!$E:$E,0))*1000+INDEX(编号表!$D:$D,MATCH(E980,编号表!$C:$C,0))*10000+G980</f>
        <v>11444001</v>
      </c>
      <c r="C980" s="16" t="s">
        <v>840</v>
      </c>
      <c r="D980" s="16" t="s">
        <v>108</v>
      </c>
      <c r="E980" s="16" t="s">
        <v>345</v>
      </c>
      <c r="F980" s="35" t="s">
        <v>438</v>
      </c>
      <c r="G980" s="16">
        <v>1</v>
      </c>
      <c r="I980" s="16">
        <v>60</v>
      </c>
      <c r="J980" t="str">
        <f t="shared" si="11"/>
        <v>大类_仙品元婴灵植佐</v>
      </c>
      <c r="K980" s="16" t="s">
        <v>337</v>
      </c>
      <c r="L980" s="16">
        <v>1</v>
      </c>
      <c r="M980" s="16" t="s">
        <v>369</v>
      </c>
      <c r="O980" s="16">
        <v>0</v>
      </c>
      <c r="P980" s="16" t="b">
        <v>1</v>
      </c>
      <c r="R980" s="16" t="b">
        <v>0</v>
      </c>
      <c r="S980" s="16">
        <v>1</v>
      </c>
      <c r="T980" s="16" t="s">
        <v>91</v>
      </c>
      <c r="U980" s="16">
        <v>999</v>
      </c>
      <c r="V980" s="16" t="s">
        <v>370</v>
      </c>
      <c r="W980" s="16">
        <v>31444001</v>
      </c>
      <c r="Y980" s="16" t="s">
        <v>930</v>
      </c>
      <c r="Z980" s="16" t="s">
        <v>443</v>
      </c>
      <c r="AA980" t="str" s="16">
        <v>击杀妖兽、探索秘境或遗迹可得；宗门暂不供应此品质。</v>
      </c>
      <c r="AB980" s="36">
        <v>11421001</v>
      </c>
      <c r="AC980" s="16" t="s">
        <v>374</v>
      </c>
      <c r="AD980" s="16">
        <v>40004</v>
      </c>
      <c r="AF980">
        <v>70004</v>
      </c>
      <c r="AH980">
        <v>7500</v>
      </c>
      <c r="AI980" s="32" t="s">
        <v>364</v>
      </c>
      <c r="AJ980" s="16" t="s">
        <v>369</v>
      </c>
      <c r="AK980" s="16" t="s">
        <v>345</v>
      </c>
    </row>
    <row r="981" spans="2:37">
      <c r="B981" s="16" t="n">
        <f>10000000+INDEX(编号表!$B:$B,MATCH(F981,编号表!$A:$A,0))*100000+INDEX(编号表!$F:$F,MATCH(D981,编号表!$E:$E,0))*1000+INDEX(编号表!$D:$D,MATCH(E981,编号表!$C:$C,0))*10000+G981</f>
        <v>11444002</v>
      </c>
      <c r="C981" s="16" t="s">
        <v>842</v>
      </c>
      <c r="D981" s="16" t="s">
        <v>108</v>
      </c>
      <c r="E981" s="16" t="s">
        <v>345</v>
      </c>
      <c r="F981" s="35" t="s">
        <v>438</v>
      </c>
      <c r="G981" s="16">
        <v>2</v>
      </c>
      <c r="I981" s="16">
        <v>60</v>
      </c>
      <c r="J981" t="str">
        <f t="shared" si="11"/>
        <v>大类_仙品元婴灵植佐</v>
      </c>
      <c r="K981" s="16" t="s">
        <v>337</v>
      </c>
      <c r="L981" s="16">
        <v>1</v>
      </c>
      <c r="M981" s="16" t="s">
        <v>369</v>
      </c>
      <c r="O981" s="16">
        <v>0</v>
      </c>
      <c r="P981" s="16" t="b">
        <v>1</v>
      </c>
      <c r="R981" s="16" t="b">
        <v>0</v>
      </c>
      <c r="S981" s="16">
        <v>1</v>
      </c>
      <c r="T981" s="16" t="s">
        <v>91</v>
      </c>
      <c r="U981" s="16">
        <v>999</v>
      </c>
      <c r="V981" s="16" t="s">
        <v>370</v>
      </c>
      <c r="W981" s="16">
        <v>31444002</v>
      </c>
      <c r="Y981" s="16" t="s">
        <v>931</v>
      </c>
      <c r="Z981" s="16" t="s">
        <v>446</v>
      </c>
      <c r="AA981" t="str" s="16">
        <v>击杀妖兽、探索秘境或遗迹可得；宗门暂不供应此品质。</v>
      </c>
      <c r="AB981" s="36">
        <v>11421002</v>
      </c>
      <c r="AC981" s="16" t="s">
        <v>374</v>
      </c>
      <c r="AD981" s="16">
        <v>40004</v>
      </c>
      <c r="AF981">
        <v>70004</v>
      </c>
      <c r="AH981">
        <v>7500</v>
      </c>
      <c r="AI981" s="32" t="s">
        <v>364</v>
      </c>
      <c r="AJ981" s="16" t="s">
        <v>369</v>
      </c>
      <c r="AK981" s="16" t="s">
        <v>345</v>
      </c>
    </row>
    <row r="982" spans="2:37">
      <c r="B982" s="16" t="n">
        <f>10000000+INDEX(编号表!$B:$B,MATCH(F982,编号表!$A:$A,0))*100000+INDEX(编号表!$F:$F,MATCH(D982,编号表!$E:$E,0))*1000+INDEX(编号表!$D:$D,MATCH(E982,编号表!$C:$C,0))*10000+G982</f>
        <v>11444003</v>
      </c>
      <c r="C982" s="16" t="s">
        <v>844</v>
      </c>
      <c r="D982" s="16" t="s">
        <v>108</v>
      </c>
      <c r="E982" s="16" t="s">
        <v>345</v>
      </c>
      <c r="F982" s="35" t="s">
        <v>438</v>
      </c>
      <c r="G982" s="16">
        <v>3</v>
      </c>
      <c r="I982" s="16">
        <v>60</v>
      </c>
      <c r="J982" t="str">
        <f t="shared" si="11"/>
        <v>大类_仙品元婴灵植佐</v>
      </c>
      <c r="K982" s="16" t="s">
        <v>337</v>
      </c>
      <c r="L982" s="16">
        <v>1</v>
      </c>
      <c r="M982" s="16" t="s">
        <v>369</v>
      </c>
      <c r="O982" s="16">
        <v>0</v>
      </c>
      <c r="P982" s="16" t="b">
        <v>1</v>
      </c>
      <c r="R982" s="16" t="b">
        <v>0</v>
      </c>
      <c r="S982" s="16">
        <v>1</v>
      </c>
      <c r="T982" s="16" t="s">
        <v>91</v>
      </c>
      <c r="U982" s="16">
        <v>999</v>
      </c>
      <c r="V982" s="16" t="s">
        <v>370</v>
      </c>
      <c r="W982" s="16">
        <v>31444003</v>
      </c>
      <c r="Y982" s="16" t="s">
        <v>932</v>
      </c>
      <c r="Z982" s="16" t="s">
        <v>449</v>
      </c>
      <c r="AA982" t="str" s="16">
        <v>击杀妖兽、探索秘境或遗迹可得；宗门暂不供应此品质。</v>
      </c>
      <c r="AB982" s="36">
        <v>11421003</v>
      </c>
      <c r="AC982" s="16" t="s">
        <v>374</v>
      </c>
      <c r="AD982" s="16">
        <v>40004</v>
      </c>
      <c r="AF982">
        <v>70004</v>
      </c>
      <c r="AH982">
        <v>7500</v>
      </c>
      <c r="AI982" s="32" t="s">
        <v>364</v>
      </c>
      <c r="AJ982" s="16" t="s">
        <v>369</v>
      </c>
      <c r="AK982" s="16" t="s">
        <v>345</v>
      </c>
    </row>
    <row r="983" spans="2:37">
      <c r="B983" s="16" t="n">
        <f>10000000+INDEX(编号表!$B:$B,MATCH(F983,编号表!$A:$A,0))*100000+INDEX(编号表!$F:$F,MATCH(D983,编号表!$E:$E,0))*1000+INDEX(编号表!$D:$D,MATCH(E983,编号表!$C:$C,0))*10000+G983</f>
        <v>11644000</v>
      </c>
      <c r="C983" s="16" t="s">
        <v>846</v>
      </c>
      <c r="D983" s="16" t="s">
        <v>108</v>
      </c>
      <c r="E983" s="16" t="s">
        <v>345</v>
      </c>
      <c r="F983" s="35" t="s">
        <v>451</v>
      </c>
      <c r="G983" s="16">
        <v>0</v>
      </c>
      <c r="I983" s="16">
        <v>60</v>
      </c>
      <c r="J983" t="str">
        <f t="shared" si="11"/>
        <v>大类_仙品元婴灵植丹头</v>
      </c>
      <c r="K983" s="16" t="s">
        <v>337</v>
      </c>
      <c r="L983" s="16">
        <v>1</v>
      </c>
      <c r="M983" s="16" t="s">
        <v>369</v>
      </c>
      <c r="O983" s="16">
        <v>0</v>
      </c>
      <c r="P983" s="16" t="b">
        <v>1</v>
      </c>
      <c r="R983" s="16" t="b">
        <v>0</v>
      </c>
      <c r="S983" s="16">
        <v>1</v>
      </c>
      <c r="T983" s="16" t="s">
        <v>91</v>
      </c>
      <c r="U983" s="16">
        <v>999</v>
      </c>
      <c r="V983" s="16" t="s">
        <v>370</v>
      </c>
      <c r="W983" s="16">
        <v>31644000</v>
      </c>
      <c r="Y983" s="16" t="s">
        <v>933</v>
      </c>
      <c r="Z983" s="16" t="s">
        <v>453</v>
      </c>
      <c r="AA983" t="str" s="16">
        <v>击杀妖兽、探索秘境或遗迹可得；宗门暂不供应此品质。</v>
      </c>
      <c r="AB983" s="36">
        <v>11621000</v>
      </c>
      <c r="AC983" s="16" t="s">
        <v>374</v>
      </c>
      <c r="AD983" s="16">
        <v>40004</v>
      </c>
      <c r="AF983">
        <v>70004</v>
      </c>
      <c r="AH983">
        <v>15000</v>
      </c>
      <c r="AI983" s="32" t="s">
        <v>364</v>
      </c>
      <c r="AJ983" s="16" t="s">
        <v>369</v>
      </c>
      <c r="AK983" s="16" t="s">
        <v>345</v>
      </c>
    </row>
    <row r="984" spans="2:37">
      <c r="B984" s="16" t="n">
        <f>10000000+INDEX(编号表!$B:$B,MATCH(F984,编号表!$A:$A,0))*100000+INDEX(编号表!$F:$F,MATCH(D984,编号表!$E:$E,0))*1000+INDEX(编号表!$D:$D,MATCH(E984,编号表!$C:$C,0))*10000+G984</f>
        <v>11644001</v>
      </c>
      <c r="C984" s="16" t="s">
        <v>848</v>
      </c>
      <c r="D984" s="16" t="s">
        <v>108</v>
      </c>
      <c r="E984" s="16" t="s">
        <v>345</v>
      </c>
      <c r="F984" s="35" t="s">
        <v>451</v>
      </c>
      <c r="G984" s="16">
        <v>1</v>
      </c>
      <c r="I984" s="16">
        <v>60</v>
      </c>
      <c r="J984" t="str">
        <f t="shared" si="11"/>
        <v>大类_仙品元婴灵植丹头</v>
      </c>
      <c r="K984" s="16" t="s">
        <v>337</v>
      </c>
      <c r="L984" s="16">
        <v>1</v>
      </c>
      <c r="M984" s="16" t="s">
        <v>369</v>
      </c>
      <c r="O984" s="16">
        <v>0</v>
      </c>
      <c r="P984" s="16" t="b">
        <v>1</v>
      </c>
      <c r="R984" s="16" t="b">
        <v>0</v>
      </c>
      <c r="S984" s="16">
        <v>1</v>
      </c>
      <c r="T984" s="16" t="s">
        <v>91</v>
      </c>
      <c r="U984" s="16">
        <v>999</v>
      </c>
      <c r="V984" s="16" t="s">
        <v>370</v>
      </c>
      <c r="W984" s="16">
        <v>31644001</v>
      </c>
      <c r="Y984" s="16" t="s">
        <v>934</v>
      </c>
      <c r="Z984" s="16" t="s">
        <v>456</v>
      </c>
      <c r="AA984" t="str" s="16">
        <v>击杀妖兽、探索秘境或遗迹可得；宗门暂不供应此品质。</v>
      </c>
      <c r="AB984" s="36">
        <v>11621001</v>
      </c>
      <c r="AC984" s="16" t="s">
        <v>374</v>
      </c>
      <c r="AD984" s="16">
        <v>40004</v>
      </c>
      <c r="AF984">
        <v>70004</v>
      </c>
      <c r="AH984">
        <v>15000</v>
      </c>
      <c r="AI984" s="32" t="s">
        <v>364</v>
      </c>
      <c r="AJ984" s="16" t="s">
        <v>369</v>
      </c>
      <c r="AK984" s="16" t="s">
        <v>345</v>
      </c>
    </row>
    <row r="985" spans="2:37">
      <c r="B985" s="16" t="n">
        <f>10000000+INDEX(编号表!$B:$B,MATCH(F985,编号表!$A:$A,0))*100000+INDEX(编号表!$F:$F,MATCH(D985,编号表!$E:$E,0))*1000+INDEX(编号表!$D:$D,MATCH(E985,编号表!$C:$C,0))*10000+G985</f>
        <v>11644002</v>
      </c>
      <c r="C985" s="16" t="s">
        <v>850</v>
      </c>
      <c r="D985" s="16" t="s">
        <v>108</v>
      </c>
      <c r="E985" s="16" t="s">
        <v>345</v>
      </c>
      <c r="F985" s="35" t="s">
        <v>451</v>
      </c>
      <c r="G985" s="16">
        <v>2</v>
      </c>
      <c r="I985" s="16">
        <v>60</v>
      </c>
      <c r="J985" t="str">
        <f t="shared" si="11"/>
        <v>大类_仙品元婴灵植丹头</v>
      </c>
      <c r="K985" s="16" t="s">
        <v>337</v>
      </c>
      <c r="L985" s="16">
        <v>1</v>
      </c>
      <c r="M985" s="16" t="s">
        <v>369</v>
      </c>
      <c r="O985" s="16">
        <v>0</v>
      </c>
      <c r="P985" s="16" t="b">
        <v>1</v>
      </c>
      <c r="R985" s="16" t="b">
        <v>0</v>
      </c>
      <c r="S985" s="16">
        <v>1</v>
      </c>
      <c r="T985" s="16" t="s">
        <v>91</v>
      </c>
      <c r="U985" s="16">
        <v>999</v>
      </c>
      <c r="V985" s="16" t="s">
        <v>370</v>
      </c>
      <c r="W985" s="16">
        <v>31644002</v>
      </c>
      <c r="Y985" s="16" t="s">
        <v>935</v>
      </c>
      <c r="Z985" s="16" t="s">
        <v>459</v>
      </c>
      <c r="AA985" t="str" s="16">
        <v>击杀妖兽、探索秘境或遗迹可得；宗门暂不供应此品质。</v>
      </c>
      <c r="AB985" s="36">
        <v>11621002</v>
      </c>
      <c r="AC985" s="16" t="s">
        <v>374</v>
      </c>
      <c r="AD985" s="16">
        <v>40004</v>
      </c>
      <c r="AF985">
        <v>70004</v>
      </c>
      <c r="AH985">
        <v>15000</v>
      </c>
      <c r="AI985" s="32" t="s">
        <v>364</v>
      </c>
      <c r="AJ985" s="16" t="s">
        <v>369</v>
      </c>
      <c r="AK985" s="16" t="s">
        <v>345</v>
      </c>
    </row>
    <row r="986" spans="2:37">
      <c r="B986" s="16" t="n">
        <f>10000000+INDEX(编号表!$B:$B,MATCH(F986,编号表!$A:$A,0))*100000+INDEX(编号表!$F:$F,MATCH(D986,编号表!$E:$E,0))*1000+INDEX(编号表!$D:$D,MATCH(E986,编号表!$C:$C,0))*10000+G986</f>
        <v>11245000</v>
      </c>
      <c r="C986" s="16" t="s">
        <v>796</v>
      </c>
      <c r="D986" s="16" t="s">
        <v>111</v>
      </c>
      <c r="E986" s="16" t="s">
        <v>345</v>
      </c>
      <c r="F986" s="35" t="s">
        <v>368</v>
      </c>
      <c r="G986" s="16">
        <v>0</v>
      </c>
      <c r="I986" s="16">
        <v>60</v>
      </c>
      <c r="J986" t="str">
        <f t="shared" si="11"/>
        <v>大类_神品元婴灵植君</v>
      </c>
      <c r="K986" s="16" t="s">
        <v>337</v>
      </c>
      <c r="L986" s="16">
        <v>1</v>
      </c>
      <c r="M986" s="16" t="s">
        <v>369</v>
      </c>
      <c r="O986" s="16">
        <v>0</v>
      </c>
      <c r="P986" s="16" t="b">
        <v>1</v>
      </c>
      <c r="R986" s="16" t="b">
        <v>0</v>
      </c>
      <c r="S986" s="16">
        <v>1</v>
      </c>
      <c r="T986" s="16" t="s">
        <v>91</v>
      </c>
      <c r="U986" s="16">
        <v>999</v>
      </c>
      <c r="V986" s="16" t="s">
        <v>370</v>
      </c>
      <c r="W986" s="16">
        <v>31245000</v>
      </c>
      <c r="Y986" s="16" t="s">
        <v>936</v>
      </c>
      <c r="Z986" s="16" t="s">
        <v>372</v>
      </c>
      <c r="AA986" t="str" s="16">
        <v>击杀妖兽、探索秘境或遗迹可得；宗门暂不供应此品质。</v>
      </c>
      <c r="AB986" s="36">
        <v>11221000</v>
      </c>
      <c r="AC986" s="16" t="s">
        <v>374</v>
      </c>
      <c r="AD986" s="16">
        <v>40005</v>
      </c>
      <c r="AF986">
        <v>70005</v>
      </c>
      <c r="AH986">
        <v>135000</v>
      </c>
      <c r="AI986" s="32" t="s">
        <v>364</v>
      </c>
      <c r="AJ986" s="16" t="s">
        <v>369</v>
      </c>
      <c r="AK986" s="16" t="s">
        <v>345</v>
      </c>
    </row>
    <row r="987" spans="2:37">
      <c r="B987" s="16" t="n">
        <f>10000000+INDEX(编号表!$B:$B,MATCH(F987,编号表!$A:$A,0))*100000+INDEX(编号表!$F:$F,MATCH(D987,编号表!$E:$E,0))*1000+INDEX(编号表!$D:$D,MATCH(E987,编号表!$C:$C,0))*10000+G987</f>
        <v>11345000</v>
      </c>
      <c r="C987" s="16" t="s">
        <v>798</v>
      </c>
      <c r="D987" s="16" t="s">
        <v>111</v>
      </c>
      <c r="E987" s="16" t="s">
        <v>345</v>
      </c>
      <c r="F987" s="35" t="s">
        <v>376</v>
      </c>
      <c r="G987" s="16">
        <v>0</v>
      </c>
      <c r="I987" s="16">
        <v>60</v>
      </c>
      <c r="J987" t="str">
        <f t="shared" si="11"/>
        <v>大类_神品元婴灵植臣</v>
      </c>
      <c r="K987" s="16" t="s">
        <v>337</v>
      </c>
      <c r="L987" s="16">
        <v>1</v>
      </c>
      <c r="M987" s="16" t="s">
        <v>369</v>
      </c>
      <c r="O987" s="16">
        <v>0</v>
      </c>
      <c r="P987" s="16" t="b">
        <v>1</v>
      </c>
      <c r="R987" s="16" t="b">
        <v>0</v>
      </c>
      <c r="S987" s="16">
        <v>1</v>
      </c>
      <c r="T987" s="16" t="s">
        <v>91</v>
      </c>
      <c r="U987" s="16">
        <v>999</v>
      </c>
      <c r="V987" s="16" t="s">
        <v>370</v>
      </c>
      <c r="W987" s="16">
        <v>31345000</v>
      </c>
      <c r="Y987" s="16" t="s">
        <v>937</v>
      </c>
      <c r="Z987" s="16" t="s">
        <v>378</v>
      </c>
      <c r="AA987" t="str" s="16">
        <v>击杀妖兽、探索秘境或遗迹可得；宗门暂不供应此品质。</v>
      </c>
      <c r="AB987" s="36">
        <v>11321000</v>
      </c>
      <c r="AC987" s="16" t="s">
        <v>374</v>
      </c>
      <c r="AD987" s="16">
        <v>40005</v>
      </c>
      <c r="AF987">
        <v>70005</v>
      </c>
      <c r="AH987">
        <v>45000</v>
      </c>
      <c r="AI987" s="32" t="s">
        <v>364</v>
      </c>
      <c r="AJ987" s="16" t="s">
        <v>369</v>
      </c>
      <c r="AK987" s="16" t="s">
        <v>345</v>
      </c>
    </row>
    <row r="988" spans="2:37">
      <c r="B988" s="16" t="n">
        <f>10000000+INDEX(编号表!$B:$B,MATCH(F988,编号表!$A:$A,0))*100000+INDEX(编号表!$F:$F,MATCH(D988,编号表!$E:$E,0))*1000+INDEX(编号表!$D:$D,MATCH(E988,编号表!$C:$C,0))*10000+G988</f>
        <v>11345001</v>
      </c>
      <c r="C988" s="16" t="s">
        <v>800</v>
      </c>
      <c r="D988" s="16" t="s">
        <v>111</v>
      </c>
      <c r="E988" s="16" t="s">
        <v>345</v>
      </c>
      <c r="F988" s="35" t="s">
        <v>376</v>
      </c>
      <c r="G988" s="16">
        <v>1</v>
      </c>
      <c r="I988" s="16">
        <v>60</v>
      </c>
      <c r="J988" t="str">
        <f t="shared" si="11"/>
        <v>大类_神品元婴灵植臣</v>
      </c>
      <c r="K988" s="16" t="s">
        <v>337</v>
      </c>
      <c r="L988" s="16">
        <v>1</v>
      </c>
      <c r="M988" s="16" t="s">
        <v>369</v>
      </c>
      <c r="O988" s="16">
        <v>0</v>
      </c>
      <c r="P988" s="16" t="b">
        <v>1</v>
      </c>
      <c r="R988" s="16" t="b">
        <v>0</v>
      </c>
      <c r="S988" s="16">
        <v>1</v>
      </c>
      <c r="T988" s="16" t="s">
        <v>91</v>
      </c>
      <c r="U988" s="16">
        <v>999</v>
      </c>
      <c r="V988" s="16" t="s">
        <v>370</v>
      </c>
      <c r="W988" s="16">
        <v>31345001</v>
      </c>
      <c r="Y988" s="16" t="s">
        <v>938</v>
      </c>
      <c r="Z988" s="16" t="s">
        <v>381</v>
      </c>
      <c r="AA988" t="str" s="16">
        <v>击杀妖兽、探索秘境或遗迹可得；宗门暂不供应此品质。</v>
      </c>
      <c r="AB988" s="36">
        <v>11321001</v>
      </c>
      <c r="AC988" s="16" t="s">
        <v>374</v>
      </c>
      <c r="AD988" s="16">
        <v>40005</v>
      </c>
      <c r="AF988">
        <v>70005</v>
      </c>
      <c r="AH988">
        <v>45000</v>
      </c>
      <c r="AI988" s="32" t="s">
        <v>364</v>
      </c>
      <c r="AJ988" s="16" t="s">
        <v>369</v>
      </c>
      <c r="AK988" s="16" t="s">
        <v>345</v>
      </c>
    </row>
    <row r="989" spans="2:37">
      <c r="B989" s="16" t="n">
        <f>10000000+INDEX(编号表!$B:$B,MATCH(F989,编号表!$A:$A,0))*100000+INDEX(编号表!$F:$F,MATCH(D989,编号表!$E:$E,0))*1000+INDEX(编号表!$D:$D,MATCH(E989,编号表!$C:$C,0))*10000+G989</f>
        <v>11345002</v>
      </c>
      <c r="C989" s="16" t="s">
        <v>802</v>
      </c>
      <c r="D989" s="16" t="s">
        <v>111</v>
      </c>
      <c r="E989" s="16" t="s">
        <v>345</v>
      </c>
      <c r="F989" s="35" t="s">
        <v>376</v>
      </c>
      <c r="G989" s="16">
        <v>2</v>
      </c>
      <c r="I989" s="16">
        <v>60</v>
      </c>
      <c r="J989" t="str">
        <f t="shared" si="11"/>
        <v>大类_神品元婴灵植臣</v>
      </c>
      <c r="K989" s="16" t="s">
        <v>337</v>
      </c>
      <c r="L989" s="16">
        <v>1</v>
      </c>
      <c r="M989" s="16" t="s">
        <v>369</v>
      </c>
      <c r="O989" s="16">
        <v>0</v>
      </c>
      <c r="P989" s="16" t="b">
        <v>1</v>
      </c>
      <c r="R989" s="16" t="b">
        <v>0</v>
      </c>
      <c r="S989" s="16">
        <v>1</v>
      </c>
      <c r="T989" s="16" t="s">
        <v>91</v>
      </c>
      <c r="U989" s="16">
        <v>999</v>
      </c>
      <c r="V989" s="16" t="s">
        <v>370</v>
      </c>
      <c r="W989" s="16">
        <v>31345002</v>
      </c>
      <c r="Y989" s="16" t="s">
        <v>939</v>
      </c>
      <c r="Z989" s="16" t="s">
        <v>384</v>
      </c>
      <c r="AA989" t="str" s="16">
        <v>击杀妖兽、探索秘境或遗迹可得；宗门暂不供应此品质。</v>
      </c>
      <c r="AB989" s="36">
        <v>11321002</v>
      </c>
      <c r="AC989" s="16" t="s">
        <v>374</v>
      </c>
      <c r="AD989" s="16">
        <v>40005</v>
      </c>
      <c r="AF989">
        <v>70005</v>
      </c>
      <c r="AH989">
        <v>45000</v>
      </c>
      <c r="AI989" s="32" t="s">
        <v>364</v>
      </c>
      <c r="AJ989" s="16" t="s">
        <v>369</v>
      </c>
      <c r="AK989" s="16" t="s">
        <v>345</v>
      </c>
    </row>
    <row r="990" spans="2:37">
      <c r="B990" s="16" t="n">
        <f>10000000+INDEX(编号表!$B:$B,MATCH(F990,编号表!$A:$A,0))*100000+INDEX(编号表!$F:$F,MATCH(D990,编号表!$E:$E,0))*1000+INDEX(编号表!$D:$D,MATCH(E990,编号表!$C:$C,0))*10000+G990</f>
        <v>11345003</v>
      </c>
      <c r="C990" s="16" t="s">
        <v>804</v>
      </c>
      <c r="D990" s="16" t="s">
        <v>111</v>
      </c>
      <c r="E990" s="16" t="s">
        <v>345</v>
      </c>
      <c r="F990" s="35" t="s">
        <v>376</v>
      </c>
      <c r="G990" s="16">
        <v>3</v>
      </c>
      <c r="I990" s="16">
        <v>60</v>
      </c>
      <c r="J990" t="str">
        <f t="shared" si="11"/>
        <v>大类_神品元婴灵植臣</v>
      </c>
      <c r="K990" s="16" t="s">
        <v>337</v>
      </c>
      <c r="L990" s="16">
        <v>1</v>
      </c>
      <c r="M990" s="16" t="s">
        <v>369</v>
      </c>
      <c r="O990" s="16">
        <v>0</v>
      </c>
      <c r="P990" s="16" t="b">
        <v>1</v>
      </c>
      <c r="R990" s="16" t="b">
        <v>0</v>
      </c>
      <c r="S990" s="16">
        <v>1</v>
      </c>
      <c r="T990" s="16" t="s">
        <v>91</v>
      </c>
      <c r="U990" s="16">
        <v>999</v>
      </c>
      <c r="V990" s="16" t="s">
        <v>370</v>
      </c>
      <c r="W990" s="16">
        <v>31345003</v>
      </c>
      <c r="Y990" s="16" t="s">
        <v>940</v>
      </c>
      <c r="Z990" s="16" t="s">
        <v>387</v>
      </c>
      <c r="AA990" t="str" s="16">
        <v>击杀妖兽、探索秘境或遗迹可得；宗门暂不供应此品质。</v>
      </c>
      <c r="AB990" s="36">
        <v>11321003</v>
      </c>
      <c r="AC990" s="16" t="s">
        <v>374</v>
      </c>
      <c r="AD990" s="16">
        <v>40005</v>
      </c>
      <c r="AF990">
        <v>70005</v>
      </c>
      <c r="AH990">
        <v>45000</v>
      </c>
      <c r="AI990" s="32" t="s">
        <v>364</v>
      </c>
      <c r="AJ990" s="16" t="s">
        <v>369</v>
      </c>
      <c r="AK990" s="16" t="s">
        <v>345</v>
      </c>
    </row>
    <row r="991" spans="2:37">
      <c r="B991" s="16" t="n">
        <f>10000000+INDEX(编号表!$B:$B,MATCH(F991,编号表!$A:$A,0))*100000+INDEX(编号表!$F:$F,MATCH(D991,编号表!$E:$E,0))*1000+INDEX(编号表!$D:$D,MATCH(E991,编号表!$C:$C,0))*10000+G991</f>
        <v>11345004</v>
      </c>
      <c r="C991" s="16" t="s">
        <v>806</v>
      </c>
      <c r="D991" s="16" t="s">
        <v>111</v>
      </c>
      <c r="E991" s="16" t="s">
        <v>345</v>
      </c>
      <c r="F991" s="35" t="s">
        <v>376</v>
      </c>
      <c r="G991" s="16">
        <v>4</v>
      </c>
      <c r="I991" s="16">
        <v>60</v>
      </c>
      <c r="J991" t="str">
        <f t="shared" si="11"/>
        <v>大类_神品元婴灵植臣</v>
      </c>
      <c r="K991" s="16" t="s">
        <v>337</v>
      </c>
      <c r="L991" s="16">
        <v>1</v>
      </c>
      <c r="M991" s="16" t="s">
        <v>369</v>
      </c>
      <c r="O991" s="16">
        <v>0</v>
      </c>
      <c r="P991" s="16" t="b">
        <v>1</v>
      </c>
      <c r="R991" s="16" t="b">
        <v>0</v>
      </c>
      <c r="S991" s="16">
        <v>1</v>
      </c>
      <c r="T991" s="16" t="s">
        <v>91</v>
      </c>
      <c r="U991" s="16">
        <v>999</v>
      </c>
      <c r="V991" s="16" t="s">
        <v>370</v>
      </c>
      <c r="W991" s="16">
        <v>31345004</v>
      </c>
      <c r="Y991" s="16" t="s">
        <v>941</v>
      </c>
      <c r="Z991" s="16" t="s">
        <v>390</v>
      </c>
      <c r="AA991" t="str" s="16">
        <v>击杀妖兽、探索秘境或遗迹可得；宗门暂不供应此品质。</v>
      </c>
      <c r="AB991" s="36">
        <v>11321004</v>
      </c>
      <c r="AC991" s="16" t="s">
        <v>374</v>
      </c>
      <c r="AD991" s="16">
        <v>40005</v>
      </c>
      <c r="AF991">
        <v>70005</v>
      </c>
      <c r="AH991">
        <v>45000</v>
      </c>
      <c r="AI991" s="32" t="s">
        <v>364</v>
      </c>
      <c r="AJ991" s="16" t="s">
        <v>369</v>
      </c>
      <c r="AK991" s="16" t="s">
        <v>345</v>
      </c>
    </row>
    <row r="992" spans="2:37">
      <c r="B992" s="16" t="n">
        <f>10000000+INDEX(编号表!$B:$B,MATCH(F992,编号表!$A:$A,0))*100000+INDEX(编号表!$F:$F,MATCH(D992,编号表!$E:$E,0))*1000+INDEX(编号表!$D:$D,MATCH(E992,编号表!$C:$C,0))*10000+G992</f>
        <v>11345005</v>
      </c>
      <c r="C992" s="16" t="s">
        <v>808</v>
      </c>
      <c r="D992" s="16" t="s">
        <v>111</v>
      </c>
      <c r="E992" s="16" t="s">
        <v>345</v>
      </c>
      <c r="F992" s="35" t="s">
        <v>376</v>
      </c>
      <c r="G992" s="16">
        <v>5</v>
      </c>
      <c r="I992" s="16">
        <v>60</v>
      </c>
      <c r="J992" t="str">
        <f t="shared" si="11"/>
        <v>大类_神品元婴灵植臣</v>
      </c>
      <c r="K992" s="16" t="s">
        <v>337</v>
      </c>
      <c r="L992" s="16">
        <v>1</v>
      </c>
      <c r="M992" s="16" t="s">
        <v>369</v>
      </c>
      <c r="O992" s="16">
        <v>0</v>
      </c>
      <c r="P992" s="16" t="b">
        <v>1</v>
      </c>
      <c r="R992" s="16" t="b">
        <v>0</v>
      </c>
      <c r="S992" s="16">
        <v>1</v>
      </c>
      <c r="T992" s="16" t="s">
        <v>91</v>
      </c>
      <c r="U992" s="16">
        <v>999</v>
      </c>
      <c r="V992" s="16" t="s">
        <v>370</v>
      </c>
      <c r="W992" s="16">
        <v>31345005</v>
      </c>
      <c r="Y992" s="16" t="s">
        <v>942</v>
      </c>
      <c r="Z992" s="16" t="s">
        <v>393</v>
      </c>
      <c r="AA992" t="str" s="16">
        <v>击杀妖兽、探索秘境或遗迹可得；宗门暂不供应此品质。</v>
      </c>
      <c r="AB992" s="36">
        <v>11321005</v>
      </c>
      <c r="AC992" s="16" t="s">
        <v>374</v>
      </c>
      <c r="AD992" s="16">
        <v>40005</v>
      </c>
      <c r="AF992">
        <v>70005</v>
      </c>
      <c r="AH992">
        <v>45000</v>
      </c>
      <c r="AI992" s="32" t="s">
        <v>364</v>
      </c>
      <c r="AJ992" s="16" t="s">
        <v>369</v>
      </c>
      <c r="AK992" s="16" t="s">
        <v>345</v>
      </c>
    </row>
    <row r="993" spans="2:37">
      <c r="B993" s="16" t="n">
        <f>10000000+INDEX(编号表!$B:$B,MATCH(F993,编号表!$A:$A,0))*100000+INDEX(编号表!$F:$F,MATCH(D993,编号表!$E:$E,0))*1000+INDEX(编号表!$D:$D,MATCH(E993,编号表!$C:$C,0))*10000+G993</f>
        <v>11345006</v>
      </c>
      <c r="C993" s="16" t="s">
        <v>810</v>
      </c>
      <c r="D993" s="16" t="s">
        <v>111</v>
      </c>
      <c r="E993" s="16" t="s">
        <v>345</v>
      </c>
      <c r="F993" s="35" t="s">
        <v>376</v>
      </c>
      <c r="G993" s="16">
        <v>6</v>
      </c>
      <c r="I993" s="16">
        <v>60</v>
      </c>
      <c r="J993" t="str">
        <f t="shared" si="11"/>
        <v>大类_神品元婴灵植臣</v>
      </c>
      <c r="K993" s="16" t="s">
        <v>337</v>
      </c>
      <c r="L993" s="16">
        <v>1</v>
      </c>
      <c r="M993" s="16" t="s">
        <v>369</v>
      </c>
      <c r="O993" s="16">
        <v>0</v>
      </c>
      <c r="P993" s="16" t="b">
        <v>1</v>
      </c>
      <c r="R993" s="16" t="b">
        <v>0</v>
      </c>
      <c r="S993" s="16">
        <v>1</v>
      </c>
      <c r="T993" s="16" t="s">
        <v>91</v>
      </c>
      <c r="U993" s="16">
        <v>999</v>
      </c>
      <c r="V993" s="16" t="s">
        <v>370</v>
      </c>
      <c r="W993" s="16">
        <v>31345006</v>
      </c>
      <c r="Y993" s="16" t="s">
        <v>943</v>
      </c>
      <c r="Z993" s="16" t="s">
        <v>396</v>
      </c>
      <c r="AA993" t="str" s="16">
        <v>击杀妖兽、探索秘境或遗迹可得；宗门暂不供应此品质。</v>
      </c>
      <c r="AB993" s="36">
        <v>11321006</v>
      </c>
      <c r="AC993" s="16" t="s">
        <v>374</v>
      </c>
      <c r="AD993" s="16">
        <v>40005</v>
      </c>
      <c r="AF993">
        <v>70005</v>
      </c>
      <c r="AH993">
        <v>45000</v>
      </c>
      <c r="AI993" s="32" t="s">
        <v>364</v>
      </c>
      <c r="AJ993" s="16" t="s">
        <v>369</v>
      </c>
      <c r="AK993" s="16" t="s">
        <v>345</v>
      </c>
    </row>
    <row r="994" spans="2:37">
      <c r="B994" s="16" t="n">
        <f>10000000+INDEX(编号表!$B:$B,MATCH(F994,编号表!$A:$A,0))*100000+INDEX(编号表!$F:$F,MATCH(D994,编号表!$E:$E,0))*1000+INDEX(编号表!$D:$D,MATCH(E994,编号表!$C:$C,0))*10000+G994</f>
        <v>11345007</v>
      </c>
      <c r="C994" s="16" t="s">
        <v>812</v>
      </c>
      <c r="D994" s="16" t="s">
        <v>111</v>
      </c>
      <c r="E994" s="16" t="s">
        <v>345</v>
      </c>
      <c r="F994" s="35" t="s">
        <v>376</v>
      </c>
      <c r="G994" s="16">
        <v>7</v>
      </c>
      <c r="I994" s="16">
        <v>60</v>
      </c>
      <c r="J994" t="str">
        <f t="shared" si="11"/>
        <v>大类_神品元婴灵植臣</v>
      </c>
      <c r="K994" s="16" t="s">
        <v>337</v>
      </c>
      <c r="L994" s="16">
        <v>1</v>
      </c>
      <c r="M994" s="16" t="s">
        <v>369</v>
      </c>
      <c r="O994" s="16">
        <v>0</v>
      </c>
      <c r="P994" s="16" t="b">
        <v>1</v>
      </c>
      <c r="R994" s="16" t="b">
        <v>0</v>
      </c>
      <c r="S994" s="16">
        <v>1</v>
      </c>
      <c r="T994" s="16" t="s">
        <v>91</v>
      </c>
      <c r="U994" s="16">
        <v>999</v>
      </c>
      <c r="V994" s="16" t="s">
        <v>370</v>
      </c>
      <c r="W994" s="16">
        <v>31345007</v>
      </c>
      <c r="Y994" s="16" t="s">
        <v>944</v>
      </c>
      <c r="Z994" s="16" t="s">
        <v>399</v>
      </c>
      <c r="AA994" t="str" s="16">
        <v>击杀妖兽、探索秘境或遗迹可得；宗门暂不供应此品质。</v>
      </c>
      <c r="AB994" s="36">
        <v>11321007</v>
      </c>
      <c r="AC994" s="16" t="s">
        <v>374</v>
      </c>
      <c r="AD994" s="16">
        <v>40005</v>
      </c>
      <c r="AF994">
        <v>70005</v>
      </c>
      <c r="AH994">
        <v>45000</v>
      </c>
      <c r="AI994" s="32" t="s">
        <v>364</v>
      </c>
      <c r="AJ994" s="16" t="s">
        <v>369</v>
      </c>
      <c r="AK994" s="16" t="s">
        <v>345</v>
      </c>
    </row>
    <row r="995" spans="2:37">
      <c r="B995" s="16" t="n">
        <f>10000000+INDEX(编号表!$B:$B,MATCH(F995,编号表!$A:$A,0))*100000+INDEX(编号表!$F:$F,MATCH(D995,编号表!$E:$E,0))*1000+INDEX(编号表!$D:$D,MATCH(E995,编号表!$C:$C,0))*10000+G995</f>
        <v>11345008</v>
      </c>
      <c r="C995" s="16" t="s">
        <v>814</v>
      </c>
      <c r="D995" s="16" t="s">
        <v>111</v>
      </c>
      <c r="E995" s="16" t="s">
        <v>345</v>
      </c>
      <c r="F995" s="35" t="s">
        <v>376</v>
      </c>
      <c r="G995" s="16">
        <v>8</v>
      </c>
      <c r="I995" s="16">
        <v>60</v>
      </c>
      <c r="J995" t="str">
        <f t="shared" si="11"/>
        <v>大类_神品元婴灵植臣</v>
      </c>
      <c r="K995" s="16" t="s">
        <v>337</v>
      </c>
      <c r="L995" s="16">
        <v>1</v>
      </c>
      <c r="M995" s="16" t="s">
        <v>369</v>
      </c>
      <c r="O995" s="16">
        <v>0</v>
      </c>
      <c r="P995" s="16" t="b">
        <v>1</v>
      </c>
      <c r="R995" s="16" t="b">
        <v>0</v>
      </c>
      <c r="S995" s="16">
        <v>1</v>
      </c>
      <c r="T995" s="16" t="s">
        <v>91</v>
      </c>
      <c r="U995" s="16">
        <v>999</v>
      </c>
      <c r="V995" s="16" t="s">
        <v>370</v>
      </c>
      <c r="W995" s="16">
        <v>31345008</v>
      </c>
      <c r="Y995" s="16" t="s">
        <v>945</v>
      </c>
      <c r="Z995" s="16" t="s">
        <v>402</v>
      </c>
      <c r="AA995" t="str" s="16">
        <v>击杀妖兽、探索秘境或遗迹可得；宗门暂不供应此品质。</v>
      </c>
      <c r="AB995" s="36">
        <v>11321008</v>
      </c>
      <c r="AC995" s="16" t="s">
        <v>374</v>
      </c>
      <c r="AD995" s="16">
        <v>40005</v>
      </c>
      <c r="AF995">
        <v>70005</v>
      </c>
      <c r="AH995">
        <v>45000</v>
      </c>
      <c r="AI995" s="32" t="s">
        <v>364</v>
      </c>
      <c r="AJ995" s="16" t="s">
        <v>369</v>
      </c>
      <c r="AK995" s="16" t="s">
        <v>345</v>
      </c>
    </row>
    <row r="996" spans="2:37">
      <c r="B996" s="16" t="n">
        <f>10000000+INDEX(编号表!$B:$B,MATCH(F996,编号表!$A:$A,0))*100000+INDEX(编号表!$F:$F,MATCH(D996,编号表!$E:$E,0))*1000+INDEX(编号表!$D:$D,MATCH(E996,编号表!$C:$C,0))*10000+G996</f>
        <v>11345009</v>
      </c>
      <c r="C996" s="16" t="s">
        <v>816</v>
      </c>
      <c r="D996" s="16" t="s">
        <v>111</v>
      </c>
      <c r="E996" s="16" t="s">
        <v>345</v>
      </c>
      <c r="F996" s="35" t="s">
        <v>376</v>
      </c>
      <c r="G996" s="16">
        <v>9</v>
      </c>
      <c r="I996" s="16">
        <v>60</v>
      </c>
      <c r="J996" t="str">
        <f t="shared" si="11"/>
        <v>大类_神品元婴灵植臣</v>
      </c>
      <c r="K996" s="16" t="s">
        <v>337</v>
      </c>
      <c r="L996" s="16">
        <v>1</v>
      </c>
      <c r="M996" s="16" t="s">
        <v>369</v>
      </c>
      <c r="O996" s="16">
        <v>0</v>
      </c>
      <c r="P996" s="16" t="b">
        <v>1</v>
      </c>
      <c r="R996" s="16" t="b">
        <v>0</v>
      </c>
      <c r="S996" s="16">
        <v>1</v>
      </c>
      <c r="T996" s="16" t="s">
        <v>91</v>
      </c>
      <c r="U996" s="16">
        <v>999</v>
      </c>
      <c r="V996" s="16" t="s">
        <v>370</v>
      </c>
      <c r="W996" s="16">
        <v>31345009</v>
      </c>
      <c r="Y996" s="16" t="s">
        <v>946</v>
      </c>
      <c r="Z996" s="16" t="s">
        <v>405</v>
      </c>
      <c r="AA996" t="str" s="16">
        <v>击杀妖兽、探索秘境或遗迹可得；宗门暂不供应此品质。</v>
      </c>
      <c r="AB996" s="36">
        <v>11321009</v>
      </c>
      <c r="AC996" s="16" t="s">
        <v>374</v>
      </c>
      <c r="AD996" s="16">
        <v>40005</v>
      </c>
      <c r="AF996">
        <v>70005</v>
      </c>
      <c r="AH996">
        <v>45000</v>
      </c>
      <c r="AI996" s="32" t="s">
        <v>364</v>
      </c>
      <c r="AJ996" s="16" t="s">
        <v>369</v>
      </c>
      <c r="AK996" s="16" t="s">
        <v>345</v>
      </c>
    </row>
    <row r="997" spans="2:37">
      <c r="B997" s="16" t="n">
        <f>10000000+INDEX(编号表!$B:$B,MATCH(F997,编号表!$A:$A,0))*100000+INDEX(编号表!$F:$F,MATCH(D997,编号表!$E:$E,0))*1000+INDEX(编号表!$D:$D,MATCH(E997,编号表!$C:$C,0))*10000+G997</f>
        <v>11545000</v>
      </c>
      <c r="C997" s="16" t="s">
        <v>818</v>
      </c>
      <c r="D997" s="16" t="s">
        <v>111</v>
      </c>
      <c r="E997" s="16" t="s">
        <v>345</v>
      </c>
      <c r="F997" s="35" t="s">
        <v>407</v>
      </c>
      <c r="G997" s="16">
        <v>0</v>
      </c>
      <c r="I997" s="16">
        <v>60</v>
      </c>
      <c r="J997" t="str">
        <f t="shared" si="11"/>
        <v>大类_神品元婴灵植使</v>
      </c>
      <c r="K997" s="16" t="s">
        <v>337</v>
      </c>
      <c r="L997" s="16">
        <v>1</v>
      </c>
      <c r="M997" s="16" t="s">
        <v>369</v>
      </c>
      <c r="O997" s="16">
        <v>0</v>
      </c>
      <c r="P997" s="16" t="b">
        <v>1</v>
      </c>
      <c r="R997" s="16" t="b">
        <v>0</v>
      </c>
      <c r="S997" s="16">
        <v>1</v>
      </c>
      <c r="T997" s="16" t="s">
        <v>91</v>
      </c>
      <c r="U997" s="16">
        <v>999</v>
      </c>
      <c r="V997" s="16" t="s">
        <v>370</v>
      </c>
      <c r="W997" s="16">
        <v>31545000</v>
      </c>
      <c r="Y997" s="16" t="s">
        <v>947</v>
      </c>
      <c r="Z997" s="16" t="s">
        <v>409</v>
      </c>
      <c r="AA997" t="str" s="16">
        <v>击杀妖兽、探索秘境或遗迹可得；宗门暂不供应此品质。</v>
      </c>
      <c r="AB997" s="36">
        <v>11521000</v>
      </c>
      <c r="AC997" s="16" t="s">
        <v>374</v>
      </c>
      <c r="AD997" s="16">
        <v>40005</v>
      </c>
      <c r="AF997">
        <v>70005</v>
      </c>
      <c r="AH997">
        <v>45000</v>
      </c>
      <c r="AI997" s="32" t="s">
        <v>364</v>
      </c>
      <c r="AJ997" s="16" t="s">
        <v>369</v>
      </c>
      <c r="AK997" s="16" t="s">
        <v>345</v>
      </c>
    </row>
    <row r="998" spans="2:37">
      <c r="B998" s="16" t="n">
        <f>10000000+INDEX(编号表!$B:$B,MATCH(F998,编号表!$A:$A,0))*100000+INDEX(编号表!$F:$F,MATCH(D998,编号表!$E:$E,0))*1000+INDEX(编号表!$D:$D,MATCH(E998,编号表!$C:$C,0))*10000+G998</f>
        <v>11545001</v>
      </c>
      <c r="C998" s="16" t="s">
        <v>820</v>
      </c>
      <c r="D998" s="16" t="s">
        <v>111</v>
      </c>
      <c r="E998" s="16" t="s">
        <v>345</v>
      </c>
      <c r="F998" s="35" t="s">
        <v>407</v>
      </c>
      <c r="G998" s="16">
        <v>1</v>
      </c>
      <c r="I998" s="16">
        <v>60</v>
      </c>
      <c r="J998" t="str">
        <f t="shared" si="11"/>
        <v>大类_神品元婴灵植使</v>
      </c>
      <c r="K998" s="16" t="s">
        <v>337</v>
      </c>
      <c r="L998" s="16">
        <v>1</v>
      </c>
      <c r="M998" s="16" t="s">
        <v>369</v>
      </c>
      <c r="O998" s="16">
        <v>0</v>
      </c>
      <c r="P998" s="16" t="b">
        <v>1</v>
      </c>
      <c r="R998" s="16" t="b">
        <v>0</v>
      </c>
      <c r="S998" s="16">
        <v>1</v>
      </c>
      <c r="T998" s="16" t="s">
        <v>91</v>
      </c>
      <c r="U998" s="16">
        <v>999</v>
      </c>
      <c r="V998" s="16" t="s">
        <v>370</v>
      </c>
      <c r="W998" s="16">
        <v>31545001</v>
      </c>
      <c r="Y998" s="16" t="s">
        <v>948</v>
      </c>
      <c r="Z998" s="16" t="s">
        <v>412</v>
      </c>
      <c r="AA998" t="str" s="16">
        <v>击杀妖兽、探索秘境或遗迹可得；宗门暂不供应此品质。</v>
      </c>
      <c r="AB998" s="36">
        <v>11521001</v>
      </c>
      <c r="AC998" s="16" t="s">
        <v>374</v>
      </c>
      <c r="AD998" s="16">
        <v>40005</v>
      </c>
      <c r="AF998">
        <v>70005</v>
      </c>
      <c r="AH998">
        <v>45000</v>
      </c>
      <c r="AI998" s="32" t="s">
        <v>364</v>
      </c>
      <c r="AJ998" s="16" t="s">
        <v>369</v>
      </c>
      <c r="AK998" s="16" t="s">
        <v>345</v>
      </c>
    </row>
    <row r="999" spans="2:37">
      <c r="B999" s="16" t="n">
        <f>10000000+INDEX(编号表!$B:$B,MATCH(F999,编号表!$A:$A,0))*100000+INDEX(编号表!$F:$F,MATCH(D999,编号表!$E:$E,0))*1000+INDEX(编号表!$D:$D,MATCH(E999,编号表!$C:$C,0))*10000+G999</f>
        <v>11545002</v>
      </c>
      <c r="C999" s="16" t="s">
        <v>822</v>
      </c>
      <c r="D999" s="16" t="s">
        <v>111</v>
      </c>
      <c r="E999" s="16" t="s">
        <v>345</v>
      </c>
      <c r="F999" s="35" t="s">
        <v>407</v>
      </c>
      <c r="G999" s="16">
        <v>2</v>
      </c>
      <c r="I999" s="16">
        <v>60</v>
      </c>
      <c r="J999" t="str">
        <f t="shared" si="11"/>
        <v>大类_神品元婴灵植使</v>
      </c>
      <c r="K999" s="16" t="s">
        <v>337</v>
      </c>
      <c r="L999" s="16">
        <v>1</v>
      </c>
      <c r="M999" s="16" t="s">
        <v>369</v>
      </c>
      <c r="O999" s="16">
        <v>0</v>
      </c>
      <c r="P999" s="16" t="b">
        <v>1</v>
      </c>
      <c r="R999" s="16" t="b">
        <v>0</v>
      </c>
      <c r="S999" s="16">
        <v>1</v>
      </c>
      <c r="T999" s="16" t="s">
        <v>91</v>
      </c>
      <c r="U999" s="16">
        <v>999</v>
      </c>
      <c r="V999" s="16" t="s">
        <v>370</v>
      </c>
      <c r="W999" s="16">
        <v>31545002</v>
      </c>
      <c r="Y999" s="16" t="s">
        <v>949</v>
      </c>
      <c r="Z999" s="16" t="s">
        <v>415</v>
      </c>
      <c r="AA999" t="str" s="16">
        <v>击杀妖兽、探索秘境或遗迹可得；宗门暂不供应此品质。</v>
      </c>
      <c r="AB999" s="36">
        <v>11521002</v>
      </c>
      <c r="AC999" s="16" t="s">
        <v>374</v>
      </c>
      <c r="AD999" s="16">
        <v>40005</v>
      </c>
      <c r="AF999">
        <v>70005</v>
      </c>
      <c r="AH999">
        <v>45000</v>
      </c>
      <c r="AI999" s="32" t="s">
        <v>364</v>
      </c>
      <c r="AJ999" s="16" t="s">
        <v>369</v>
      </c>
      <c r="AK999" s="16" t="s">
        <v>345</v>
      </c>
    </row>
    <row r="1000" spans="2:37">
      <c r="B1000" s="16" t="n">
        <f>10000000+INDEX(编号表!$B:$B,MATCH(F1000,编号表!$A:$A,0))*100000+INDEX(编号表!$F:$F,MATCH(D1000,编号表!$E:$E,0))*1000+INDEX(编号表!$D:$D,MATCH(E1000,编号表!$C:$C,0))*10000+G1000</f>
        <v>11545003</v>
      </c>
      <c r="C1000" s="16" t="s">
        <v>824</v>
      </c>
      <c r="D1000" s="16" t="s">
        <v>111</v>
      </c>
      <c r="E1000" s="16" t="s">
        <v>345</v>
      </c>
      <c r="F1000" s="35" t="s">
        <v>407</v>
      </c>
      <c r="G1000" s="16">
        <v>3</v>
      </c>
      <c r="I1000" s="16">
        <v>60</v>
      </c>
      <c r="J1000" t="str">
        <f t="shared" si="11"/>
        <v>大类_神品元婴灵植使</v>
      </c>
      <c r="K1000" s="16" t="s">
        <v>337</v>
      </c>
      <c r="L1000" s="16">
        <v>1</v>
      </c>
      <c r="M1000" s="16" t="s">
        <v>369</v>
      </c>
      <c r="O1000" s="16">
        <v>0</v>
      </c>
      <c r="P1000" s="16" t="b">
        <v>1</v>
      </c>
      <c r="R1000" s="16" t="b">
        <v>0</v>
      </c>
      <c r="S1000" s="16">
        <v>1</v>
      </c>
      <c r="T1000" s="16" t="s">
        <v>91</v>
      </c>
      <c r="U1000" s="16">
        <v>999</v>
      </c>
      <c r="V1000" s="16" t="s">
        <v>370</v>
      </c>
      <c r="W1000" s="16">
        <v>31545003</v>
      </c>
      <c r="Y1000" s="16" t="s">
        <v>950</v>
      </c>
      <c r="Z1000" s="16" t="s">
        <v>418</v>
      </c>
      <c r="AA1000" t="str" s="16">
        <v>击杀妖兽、探索秘境或遗迹可得；宗门暂不供应此品质。</v>
      </c>
      <c r="AB1000" s="36">
        <v>11521003</v>
      </c>
      <c r="AC1000" s="16" t="s">
        <v>374</v>
      </c>
      <c r="AD1000" s="16">
        <v>40005</v>
      </c>
      <c r="AF1000">
        <v>70005</v>
      </c>
      <c r="AH1000">
        <v>45000</v>
      </c>
      <c r="AI1000" s="32" t="s">
        <v>364</v>
      </c>
      <c r="AJ1000" s="16" t="s">
        <v>369</v>
      </c>
      <c r="AK1000" s="16" t="s">
        <v>345</v>
      </c>
    </row>
    <row r="1001" spans="2:37">
      <c r="B1001" s="16" t="n">
        <f>10000000+INDEX(编号表!$B:$B,MATCH(F1001,编号表!$A:$A,0))*100000+INDEX(编号表!$F:$F,MATCH(D1001,编号表!$E:$E,0))*1000+INDEX(编号表!$D:$D,MATCH(E1001,编号表!$C:$C,0))*10000+G1001</f>
        <v>11545004</v>
      </c>
      <c r="C1001" s="16" t="s">
        <v>826</v>
      </c>
      <c r="D1001" s="16" t="s">
        <v>111</v>
      </c>
      <c r="E1001" s="16" t="s">
        <v>345</v>
      </c>
      <c r="F1001" s="35" t="s">
        <v>407</v>
      </c>
      <c r="G1001" s="16">
        <v>4</v>
      </c>
      <c r="I1001" s="16">
        <v>60</v>
      </c>
      <c r="J1001" t="str">
        <f t="shared" si="11"/>
        <v>大类_神品元婴灵植使</v>
      </c>
      <c r="K1001" s="16" t="s">
        <v>337</v>
      </c>
      <c r="L1001" s="16">
        <v>1</v>
      </c>
      <c r="M1001" s="16" t="s">
        <v>369</v>
      </c>
      <c r="O1001" s="16">
        <v>0</v>
      </c>
      <c r="P1001" s="16" t="b">
        <v>1</v>
      </c>
      <c r="R1001" s="16" t="b">
        <v>0</v>
      </c>
      <c r="S1001" s="16">
        <v>1</v>
      </c>
      <c r="T1001" s="16" t="s">
        <v>91</v>
      </c>
      <c r="U1001" s="16">
        <v>999</v>
      </c>
      <c r="V1001" s="16" t="s">
        <v>370</v>
      </c>
      <c r="W1001" s="16">
        <v>31545004</v>
      </c>
      <c r="Y1001" s="16" t="s">
        <v>951</v>
      </c>
      <c r="Z1001" s="16" t="s">
        <v>421</v>
      </c>
      <c r="AA1001" t="str" s="16">
        <v>击杀妖兽、探索秘境或遗迹可得；宗门暂不供应此品质。</v>
      </c>
      <c r="AB1001" s="36">
        <v>11521004</v>
      </c>
      <c r="AC1001" s="16" t="s">
        <v>374</v>
      </c>
      <c r="AD1001" s="16">
        <v>40005</v>
      </c>
      <c r="AF1001">
        <v>70005</v>
      </c>
      <c r="AH1001">
        <v>45000</v>
      </c>
      <c r="AI1001" s="32" t="s">
        <v>364</v>
      </c>
      <c r="AJ1001" s="16" t="s">
        <v>369</v>
      </c>
      <c r="AK1001" s="16" t="s">
        <v>345</v>
      </c>
    </row>
    <row r="1002" spans="2:37">
      <c r="B1002" s="16" t="n">
        <f>10000000+INDEX(编号表!$B:$B,MATCH(F1002,编号表!$A:$A,0))*100000+INDEX(编号表!$F:$F,MATCH(D1002,编号表!$E:$E,0))*1000+INDEX(编号表!$D:$D,MATCH(E1002,编号表!$C:$C,0))*10000+G1002</f>
        <v>11545005</v>
      </c>
      <c r="C1002" s="16" t="s">
        <v>828</v>
      </c>
      <c r="D1002" s="16" t="s">
        <v>111</v>
      </c>
      <c r="E1002" s="16" t="s">
        <v>345</v>
      </c>
      <c r="F1002" s="35" t="s">
        <v>407</v>
      </c>
      <c r="G1002" s="16">
        <v>5</v>
      </c>
      <c r="I1002" s="16">
        <v>60</v>
      </c>
      <c r="J1002" t="str">
        <f t="shared" si="11"/>
        <v>大类_神品元婴灵植使</v>
      </c>
      <c r="K1002" s="16" t="s">
        <v>337</v>
      </c>
      <c r="L1002" s="16">
        <v>1</v>
      </c>
      <c r="M1002" s="16" t="s">
        <v>369</v>
      </c>
      <c r="O1002" s="16">
        <v>0</v>
      </c>
      <c r="P1002" s="16" t="b">
        <v>1</v>
      </c>
      <c r="R1002" s="16" t="b">
        <v>0</v>
      </c>
      <c r="S1002" s="16">
        <v>1</v>
      </c>
      <c r="T1002" s="16" t="s">
        <v>91</v>
      </c>
      <c r="U1002" s="16">
        <v>999</v>
      </c>
      <c r="V1002" s="16" t="s">
        <v>370</v>
      </c>
      <c r="W1002" s="16">
        <v>31545005</v>
      </c>
      <c r="Y1002" s="16" t="s">
        <v>952</v>
      </c>
      <c r="Z1002" s="16" t="s">
        <v>424</v>
      </c>
      <c r="AA1002" t="str" s="16">
        <v>击杀妖兽、探索秘境或遗迹可得；宗门暂不供应此品质。</v>
      </c>
      <c r="AB1002" s="36">
        <v>11521005</v>
      </c>
      <c r="AC1002" s="16" t="s">
        <v>374</v>
      </c>
      <c r="AD1002" s="16">
        <v>40005</v>
      </c>
      <c r="AF1002">
        <v>70005</v>
      </c>
      <c r="AH1002">
        <v>45000</v>
      </c>
      <c r="AI1002" s="32" t="s">
        <v>364</v>
      </c>
      <c r="AJ1002" s="16" t="s">
        <v>369</v>
      </c>
      <c r="AK1002" s="16" t="s">
        <v>345</v>
      </c>
    </row>
    <row r="1003" spans="2:37">
      <c r="B1003" s="16" t="n">
        <f>10000000+INDEX(编号表!$B:$B,MATCH(F1003,编号表!$A:$A,0))*100000+INDEX(编号表!$F:$F,MATCH(D1003,编号表!$E:$E,0))*1000+INDEX(编号表!$D:$D,MATCH(E1003,编号表!$C:$C,0))*10000+G1003</f>
        <v>11545006</v>
      </c>
      <c r="C1003" s="16" t="s">
        <v>830</v>
      </c>
      <c r="D1003" s="16" t="s">
        <v>111</v>
      </c>
      <c r="E1003" s="16" t="s">
        <v>345</v>
      </c>
      <c r="F1003" s="35" t="s">
        <v>407</v>
      </c>
      <c r="G1003" s="16">
        <v>6</v>
      </c>
      <c r="I1003" s="16">
        <v>60</v>
      </c>
      <c r="J1003" t="str">
        <f t="shared" si="11"/>
        <v>大类_神品元婴灵植使</v>
      </c>
      <c r="K1003" s="16" t="s">
        <v>337</v>
      </c>
      <c r="L1003" s="16">
        <v>1</v>
      </c>
      <c r="M1003" s="16" t="s">
        <v>369</v>
      </c>
      <c r="O1003" s="16">
        <v>0</v>
      </c>
      <c r="P1003" s="16" t="b">
        <v>1</v>
      </c>
      <c r="R1003" s="16" t="b">
        <v>0</v>
      </c>
      <c r="S1003" s="16">
        <v>1</v>
      </c>
      <c r="T1003" s="16" t="s">
        <v>91</v>
      </c>
      <c r="U1003" s="16">
        <v>999</v>
      </c>
      <c r="V1003" s="16" t="s">
        <v>370</v>
      </c>
      <c r="W1003" s="16">
        <v>31545006</v>
      </c>
      <c r="Y1003" s="16" t="s">
        <v>953</v>
      </c>
      <c r="Z1003" s="16" t="s">
        <v>427</v>
      </c>
      <c r="AA1003" t="str" s="16">
        <v>击杀妖兽、探索秘境或遗迹可得；宗门暂不供应此品质。</v>
      </c>
      <c r="AB1003" s="36">
        <v>11521006</v>
      </c>
      <c r="AC1003" s="16" t="s">
        <v>374</v>
      </c>
      <c r="AD1003" s="16">
        <v>40005</v>
      </c>
      <c r="AF1003">
        <v>70005</v>
      </c>
      <c r="AH1003">
        <v>45000</v>
      </c>
      <c r="AI1003" s="32" t="s">
        <v>364</v>
      </c>
      <c r="AJ1003" s="16" t="s">
        <v>369</v>
      </c>
      <c r="AK1003" s="16" t="s">
        <v>345</v>
      </c>
    </row>
    <row r="1004" spans="2:37">
      <c r="B1004" s="16" t="n">
        <f>10000000+INDEX(编号表!$B:$B,MATCH(F1004,编号表!$A:$A,0))*100000+INDEX(编号表!$F:$F,MATCH(D1004,编号表!$E:$E,0))*1000+INDEX(编号表!$D:$D,MATCH(E1004,编号表!$C:$C,0))*10000+G1004</f>
        <v>11545007</v>
      </c>
      <c r="C1004" s="16" t="s">
        <v>832</v>
      </c>
      <c r="D1004" s="16" t="s">
        <v>111</v>
      </c>
      <c r="E1004" s="16" t="s">
        <v>345</v>
      </c>
      <c r="F1004" s="35" t="s">
        <v>407</v>
      </c>
      <c r="G1004" s="16">
        <v>7</v>
      </c>
      <c r="I1004" s="16">
        <v>60</v>
      </c>
      <c r="J1004" t="str">
        <f t="shared" si="11"/>
        <v>大类_神品元婴灵植使</v>
      </c>
      <c r="K1004" s="16" t="s">
        <v>337</v>
      </c>
      <c r="L1004" s="16">
        <v>1</v>
      </c>
      <c r="M1004" s="16" t="s">
        <v>369</v>
      </c>
      <c r="O1004" s="16">
        <v>0</v>
      </c>
      <c r="P1004" s="16" t="b">
        <v>1</v>
      </c>
      <c r="R1004" s="16" t="b">
        <v>0</v>
      </c>
      <c r="S1004" s="16">
        <v>1</v>
      </c>
      <c r="T1004" s="16" t="s">
        <v>91</v>
      </c>
      <c r="U1004" s="16">
        <v>999</v>
      </c>
      <c r="V1004" s="16" t="s">
        <v>370</v>
      </c>
      <c r="W1004" s="16">
        <v>31545007</v>
      </c>
      <c r="Y1004" s="16" t="s">
        <v>954</v>
      </c>
      <c r="Z1004" s="16" t="s">
        <v>430</v>
      </c>
      <c r="AA1004" t="str" s="16">
        <v>击杀妖兽、探索秘境或遗迹可得；宗门暂不供应此品质。</v>
      </c>
      <c r="AB1004" s="36">
        <v>11521007</v>
      </c>
      <c r="AC1004" s="16" t="s">
        <v>374</v>
      </c>
      <c r="AD1004" s="16">
        <v>40005</v>
      </c>
      <c r="AF1004">
        <v>70005</v>
      </c>
      <c r="AH1004">
        <v>45000</v>
      </c>
      <c r="AI1004" s="32" t="s">
        <v>364</v>
      </c>
      <c r="AJ1004" s="16" t="s">
        <v>369</v>
      </c>
      <c r="AK1004" s="16" t="s">
        <v>345</v>
      </c>
    </row>
    <row r="1005" spans="2:37">
      <c r="B1005" s="16" t="n">
        <f>10000000+INDEX(编号表!$B:$B,MATCH(F1005,编号表!$A:$A,0))*100000+INDEX(编号表!$F:$F,MATCH(D1005,编号表!$E:$E,0))*1000+INDEX(编号表!$D:$D,MATCH(E1005,编号表!$C:$C,0))*10000+G1005</f>
        <v>11545008</v>
      </c>
      <c r="C1005" s="16" t="s">
        <v>834</v>
      </c>
      <c r="D1005" s="16" t="s">
        <v>111</v>
      </c>
      <c r="E1005" s="16" t="s">
        <v>345</v>
      </c>
      <c r="F1005" s="35" t="s">
        <v>407</v>
      </c>
      <c r="G1005" s="16">
        <v>8</v>
      </c>
      <c r="I1005" s="16">
        <v>60</v>
      </c>
      <c r="J1005" t="str">
        <f t="shared" si="11"/>
        <v>大类_神品元婴灵植使</v>
      </c>
      <c r="K1005" s="16" t="s">
        <v>337</v>
      </c>
      <c r="L1005" s="16">
        <v>1</v>
      </c>
      <c r="M1005" s="16" t="s">
        <v>369</v>
      </c>
      <c r="O1005" s="16">
        <v>0</v>
      </c>
      <c r="P1005" s="16" t="b">
        <v>1</v>
      </c>
      <c r="R1005" s="16" t="b">
        <v>0</v>
      </c>
      <c r="S1005" s="16">
        <v>1</v>
      </c>
      <c r="T1005" s="16" t="s">
        <v>91</v>
      </c>
      <c r="U1005" s="16">
        <v>999</v>
      </c>
      <c r="V1005" s="16" t="s">
        <v>370</v>
      </c>
      <c r="W1005" s="16">
        <v>31545008</v>
      </c>
      <c r="Y1005" s="16" t="s">
        <v>955</v>
      </c>
      <c r="Z1005" s="16" t="s">
        <v>433</v>
      </c>
      <c r="AA1005" t="str" s="16">
        <v>击杀妖兽、探索秘境或遗迹可得；宗门暂不供应此品质。</v>
      </c>
      <c r="AB1005" s="36">
        <v>11521008</v>
      </c>
      <c r="AC1005" s="16" t="s">
        <v>374</v>
      </c>
      <c r="AD1005" s="16">
        <v>40005</v>
      </c>
      <c r="AF1005">
        <v>70005</v>
      </c>
      <c r="AH1005">
        <v>45000</v>
      </c>
      <c r="AI1005" s="32" t="s">
        <v>364</v>
      </c>
      <c r="AJ1005" s="16" t="s">
        <v>369</v>
      </c>
      <c r="AK1005" s="16" t="s">
        <v>345</v>
      </c>
    </row>
    <row r="1006" spans="2:37">
      <c r="B1006" s="16" t="n">
        <f>10000000+INDEX(编号表!$B:$B,MATCH(F1006,编号表!$A:$A,0))*100000+INDEX(编号表!$F:$F,MATCH(D1006,编号表!$E:$E,0))*1000+INDEX(编号表!$D:$D,MATCH(E1006,编号表!$C:$C,0))*10000+G1006</f>
        <v>11545009</v>
      </c>
      <c r="C1006" s="16" t="s">
        <v>836</v>
      </c>
      <c r="D1006" s="16" t="s">
        <v>111</v>
      </c>
      <c r="E1006" s="16" t="s">
        <v>345</v>
      </c>
      <c r="F1006" s="35" t="s">
        <v>407</v>
      </c>
      <c r="G1006" s="16">
        <v>9</v>
      </c>
      <c r="I1006" s="16">
        <v>60</v>
      </c>
      <c r="J1006" t="str">
        <f t="shared" si="11"/>
        <v>大类_神品元婴灵植使</v>
      </c>
      <c r="K1006" s="16" t="s">
        <v>337</v>
      </c>
      <c r="L1006" s="16">
        <v>1</v>
      </c>
      <c r="M1006" s="16" t="s">
        <v>369</v>
      </c>
      <c r="O1006" s="16">
        <v>0</v>
      </c>
      <c r="P1006" s="16" t="b">
        <v>1</v>
      </c>
      <c r="R1006" s="16" t="b">
        <v>0</v>
      </c>
      <c r="S1006" s="16">
        <v>1</v>
      </c>
      <c r="T1006" s="16" t="s">
        <v>91</v>
      </c>
      <c r="U1006" s="16">
        <v>999</v>
      </c>
      <c r="V1006" s="16" t="s">
        <v>370</v>
      </c>
      <c r="W1006" s="16">
        <v>31545009</v>
      </c>
      <c r="Y1006" s="16" t="s">
        <v>956</v>
      </c>
      <c r="Z1006" s="16" t="s">
        <v>436</v>
      </c>
      <c r="AA1006" t="str" s="16">
        <v>击杀妖兽、探索秘境或遗迹可得；宗门暂不供应此品质。</v>
      </c>
      <c r="AB1006" s="36">
        <v>11521009</v>
      </c>
      <c r="AC1006" s="16" t="s">
        <v>374</v>
      </c>
      <c r="AD1006" s="16">
        <v>40005</v>
      </c>
      <c r="AF1006">
        <v>70005</v>
      </c>
      <c r="AH1006">
        <v>45000</v>
      </c>
      <c r="AI1006" s="32" t="s">
        <v>364</v>
      </c>
      <c r="AJ1006" s="16" t="s">
        <v>369</v>
      </c>
      <c r="AK1006" s="16" t="s">
        <v>345</v>
      </c>
    </row>
    <row r="1007" spans="2:37">
      <c r="B1007" s="16" t="n">
        <f>10000000+INDEX(编号表!$B:$B,MATCH(F1007,编号表!$A:$A,0))*100000+INDEX(编号表!$F:$F,MATCH(D1007,编号表!$E:$E,0))*1000+INDEX(编号表!$D:$D,MATCH(E1007,编号表!$C:$C,0))*10000+G1007</f>
        <v>11445000</v>
      </c>
      <c r="C1007" s="16" t="s">
        <v>838</v>
      </c>
      <c r="D1007" s="16" t="s">
        <v>111</v>
      </c>
      <c r="E1007" s="16" t="s">
        <v>345</v>
      </c>
      <c r="F1007" s="35" t="s">
        <v>438</v>
      </c>
      <c r="G1007" s="16">
        <v>0</v>
      </c>
      <c r="I1007" s="16">
        <v>60</v>
      </c>
      <c r="J1007" t="str">
        <f t="shared" si="11"/>
        <v>大类_神品元婴灵植佐</v>
      </c>
      <c r="K1007" s="16" t="s">
        <v>337</v>
      </c>
      <c r="L1007" s="16">
        <v>1</v>
      </c>
      <c r="M1007" s="16" t="s">
        <v>369</v>
      </c>
      <c r="O1007" s="16">
        <v>0</v>
      </c>
      <c r="P1007" s="16" t="b">
        <v>1</v>
      </c>
      <c r="R1007" s="16" t="b">
        <v>0</v>
      </c>
      <c r="S1007" s="16">
        <v>1</v>
      </c>
      <c r="T1007" s="16" t="s">
        <v>91</v>
      </c>
      <c r="U1007" s="16">
        <v>999</v>
      </c>
      <c r="V1007" s="16" t="s">
        <v>370</v>
      </c>
      <c r="W1007" s="16">
        <v>31445000</v>
      </c>
      <c r="Y1007" s="16" t="s">
        <v>957</v>
      </c>
      <c r="Z1007" s="16" t="s">
        <v>440</v>
      </c>
      <c r="AA1007" t="str" s="16">
        <v>击杀妖兽、探索秘境或遗迹可得；宗门暂不供应此品质。</v>
      </c>
      <c r="AB1007" s="36">
        <v>11421000</v>
      </c>
      <c r="AC1007" s="16" t="s">
        <v>374</v>
      </c>
      <c r="AD1007" s="16">
        <v>40005</v>
      </c>
      <c r="AF1007">
        <v>70005</v>
      </c>
      <c r="AH1007">
        <v>45000</v>
      </c>
      <c r="AI1007" s="32" t="s">
        <v>364</v>
      </c>
      <c r="AJ1007" s="16" t="s">
        <v>369</v>
      </c>
      <c r="AK1007" s="16" t="s">
        <v>345</v>
      </c>
    </row>
    <row r="1008" spans="2:37">
      <c r="B1008" s="16" t="n">
        <f>10000000+INDEX(编号表!$B:$B,MATCH(F1008,编号表!$A:$A,0))*100000+INDEX(编号表!$F:$F,MATCH(D1008,编号表!$E:$E,0))*1000+INDEX(编号表!$D:$D,MATCH(E1008,编号表!$C:$C,0))*10000+G1008</f>
        <v>11445001</v>
      </c>
      <c r="C1008" s="16" t="s">
        <v>840</v>
      </c>
      <c r="D1008" s="16" t="s">
        <v>111</v>
      </c>
      <c r="E1008" s="16" t="s">
        <v>345</v>
      </c>
      <c r="F1008" s="35" t="s">
        <v>438</v>
      </c>
      <c r="G1008" s="16">
        <v>1</v>
      </c>
      <c r="I1008" s="16">
        <v>60</v>
      </c>
      <c r="J1008" t="str">
        <f t="shared" si="11"/>
        <v>大类_神品元婴灵植佐</v>
      </c>
      <c r="K1008" s="16" t="s">
        <v>337</v>
      </c>
      <c r="L1008" s="16">
        <v>1</v>
      </c>
      <c r="M1008" s="16" t="s">
        <v>369</v>
      </c>
      <c r="O1008" s="16">
        <v>0</v>
      </c>
      <c r="P1008" s="16" t="b">
        <v>1</v>
      </c>
      <c r="R1008" s="16" t="b">
        <v>0</v>
      </c>
      <c r="S1008" s="16">
        <v>1</v>
      </c>
      <c r="T1008" s="16" t="s">
        <v>91</v>
      </c>
      <c r="U1008" s="16">
        <v>999</v>
      </c>
      <c r="V1008" s="16" t="s">
        <v>370</v>
      </c>
      <c r="W1008" s="16">
        <v>31445001</v>
      </c>
      <c r="Y1008" s="16" t="s">
        <v>958</v>
      </c>
      <c r="Z1008" s="16" t="s">
        <v>443</v>
      </c>
      <c r="AA1008" t="str" s="16">
        <v>击杀妖兽、探索秘境或遗迹可得；宗门暂不供应此品质。</v>
      </c>
      <c r="AB1008" s="36">
        <v>11421001</v>
      </c>
      <c r="AC1008" s="16" t="s">
        <v>374</v>
      </c>
      <c r="AD1008" s="16">
        <v>40005</v>
      </c>
      <c r="AF1008">
        <v>70005</v>
      </c>
      <c r="AH1008">
        <v>45000</v>
      </c>
      <c r="AI1008" s="32" t="s">
        <v>364</v>
      </c>
      <c r="AJ1008" s="16" t="s">
        <v>369</v>
      </c>
      <c r="AK1008" s="16" t="s">
        <v>345</v>
      </c>
    </row>
    <row r="1009" spans="2:37">
      <c r="B1009" s="16" t="n">
        <f>10000000+INDEX(编号表!$B:$B,MATCH(F1009,编号表!$A:$A,0))*100000+INDEX(编号表!$F:$F,MATCH(D1009,编号表!$E:$E,0))*1000+INDEX(编号表!$D:$D,MATCH(E1009,编号表!$C:$C,0))*10000+G1009</f>
        <v>11445002</v>
      </c>
      <c r="C1009" s="16" t="s">
        <v>842</v>
      </c>
      <c r="D1009" s="16" t="s">
        <v>111</v>
      </c>
      <c r="E1009" s="16" t="s">
        <v>345</v>
      </c>
      <c r="F1009" s="35" t="s">
        <v>438</v>
      </c>
      <c r="G1009" s="16">
        <v>2</v>
      </c>
      <c r="I1009" s="16">
        <v>60</v>
      </c>
      <c r="J1009" t="str">
        <f t="shared" si="11"/>
        <v>大类_神品元婴灵植佐</v>
      </c>
      <c r="K1009" s="16" t="s">
        <v>337</v>
      </c>
      <c r="L1009" s="16">
        <v>1</v>
      </c>
      <c r="M1009" s="16" t="s">
        <v>369</v>
      </c>
      <c r="O1009" s="16">
        <v>0</v>
      </c>
      <c r="P1009" s="16" t="b">
        <v>1</v>
      </c>
      <c r="R1009" s="16" t="b">
        <v>0</v>
      </c>
      <c r="S1009" s="16">
        <v>1</v>
      </c>
      <c r="T1009" s="16" t="s">
        <v>91</v>
      </c>
      <c r="U1009" s="16">
        <v>999</v>
      </c>
      <c r="V1009" s="16" t="s">
        <v>370</v>
      </c>
      <c r="W1009" s="16">
        <v>31445002</v>
      </c>
      <c r="Y1009" s="16" t="s">
        <v>959</v>
      </c>
      <c r="Z1009" s="16" t="s">
        <v>446</v>
      </c>
      <c r="AA1009" t="str" s="16">
        <v>击杀妖兽、探索秘境或遗迹可得；宗门暂不供应此品质。</v>
      </c>
      <c r="AB1009" s="36">
        <v>11421002</v>
      </c>
      <c r="AC1009" s="16" t="s">
        <v>374</v>
      </c>
      <c r="AD1009" s="16">
        <v>40005</v>
      </c>
      <c r="AF1009">
        <v>70005</v>
      </c>
      <c r="AH1009">
        <v>45000</v>
      </c>
      <c r="AI1009" s="32" t="s">
        <v>364</v>
      </c>
      <c r="AJ1009" s="16" t="s">
        <v>369</v>
      </c>
      <c r="AK1009" s="16" t="s">
        <v>345</v>
      </c>
    </row>
    <row r="1010" spans="2:37">
      <c r="B1010" s="16" t="n">
        <f>10000000+INDEX(编号表!$B:$B,MATCH(F1010,编号表!$A:$A,0))*100000+INDEX(编号表!$F:$F,MATCH(D1010,编号表!$E:$E,0))*1000+INDEX(编号表!$D:$D,MATCH(E1010,编号表!$C:$C,0))*10000+G1010</f>
        <v>11445003</v>
      </c>
      <c r="C1010" s="16" t="s">
        <v>844</v>
      </c>
      <c r="D1010" s="16" t="s">
        <v>111</v>
      </c>
      <c r="E1010" s="16" t="s">
        <v>345</v>
      </c>
      <c r="F1010" s="35" t="s">
        <v>438</v>
      </c>
      <c r="G1010" s="16">
        <v>3</v>
      </c>
      <c r="I1010" s="16">
        <v>60</v>
      </c>
      <c r="J1010" t="str">
        <f t="shared" si="11"/>
        <v>大类_神品元婴灵植佐</v>
      </c>
      <c r="K1010" s="16" t="s">
        <v>337</v>
      </c>
      <c r="L1010" s="16">
        <v>1</v>
      </c>
      <c r="M1010" s="16" t="s">
        <v>369</v>
      </c>
      <c r="O1010" s="16">
        <v>0</v>
      </c>
      <c r="P1010" s="16" t="b">
        <v>1</v>
      </c>
      <c r="R1010" s="16" t="b">
        <v>0</v>
      </c>
      <c r="S1010" s="16">
        <v>1</v>
      </c>
      <c r="T1010" s="16" t="s">
        <v>91</v>
      </c>
      <c r="U1010" s="16">
        <v>999</v>
      </c>
      <c r="V1010" s="16" t="s">
        <v>370</v>
      </c>
      <c r="W1010" s="16">
        <v>31445003</v>
      </c>
      <c r="Y1010" s="16" t="s">
        <v>960</v>
      </c>
      <c r="Z1010" s="16" t="s">
        <v>449</v>
      </c>
      <c r="AA1010" t="str" s="16">
        <v>击杀妖兽、探索秘境或遗迹可得；宗门暂不供应此品质。</v>
      </c>
      <c r="AB1010" s="36">
        <v>11421003</v>
      </c>
      <c r="AC1010" s="16" t="s">
        <v>374</v>
      </c>
      <c r="AD1010" s="16">
        <v>40005</v>
      </c>
      <c r="AF1010">
        <v>70005</v>
      </c>
      <c r="AH1010">
        <v>45000</v>
      </c>
      <c r="AI1010" s="32" t="s">
        <v>364</v>
      </c>
      <c r="AJ1010" s="16" t="s">
        <v>369</v>
      </c>
      <c r="AK1010" s="16" t="s">
        <v>345</v>
      </c>
    </row>
    <row r="1011" spans="2:37">
      <c r="B1011" s="16" t="n">
        <f>10000000+INDEX(编号表!$B:$B,MATCH(F1011,编号表!$A:$A,0))*100000+INDEX(编号表!$F:$F,MATCH(D1011,编号表!$E:$E,0))*1000+INDEX(编号表!$D:$D,MATCH(E1011,编号表!$C:$C,0))*10000+G1011</f>
        <v>11645000</v>
      </c>
      <c r="C1011" s="16" t="s">
        <v>846</v>
      </c>
      <c r="D1011" s="16" t="s">
        <v>111</v>
      </c>
      <c r="E1011" s="16" t="s">
        <v>345</v>
      </c>
      <c r="F1011" s="35" t="s">
        <v>451</v>
      </c>
      <c r="G1011" s="16">
        <v>0</v>
      </c>
      <c r="I1011" s="16">
        <v>60</v>
      </c>
      <c r="J1011" t="str">
        <f t="shared" ref="J1011:J1074" si="12">"大类_"&amp;D1011&amp;E1011&amp;F1011</f>
        <v>大类_神品元婴灵植丹头</v>
      </c>
      <c r="K1011" s="16" t="s">
        <v>337</v>
      </c>
      <c r="L1011" s="16">
        <v>1</v>
      </c>
      <c r="M1011" s="16" t="s">
        <v>369</v>
      </c>
      <c r="O1011" s="16">
        <v>0</v>
      </c>
      <c r="P1011" s="16" t="b">
        <v>1</v>
      </c>
      <c r="R1011" s="16" t="b">
        <v>0</v>
      </c>
      <c r="S1011" s="16">
        <v>1</v>
      </c>
      <c r="T1011" s="16" t="s">
        <v>91</v>
      </c>
      <c r="U1011" s="16">
        <v>999</v>
      </c>
      <c r="V1011" s="16" t="s">
        <v>370</v>
      </c>
      <c r="W1011" s="16">
        <v>31645000</v>
      </c>
      <c r="Y1011" s="16" t="s">
        <v>961</v>
      </c>
      <c r="Z1011" s="16" t="s">
        <v>453</v>
      </c>
      <c r="AA1011" t="str" s="16">
        <v>击杀妖兽、探索秘境或遗迹可得；宗门暂不供应此品质。</v>
      </c>
      <c r="AB1011" s="36">
        <v>11621000</v>
      </c>
      <c r="AC1011" s="16" t="s">
        <v>374</v>
      </c>
      <c r="AD1011" s="16">
        <v>40005</v>
      </c>
      <c r="AF1011">
        <v>70005</v>
      </c>
      <c r="AH1011">
        <v>90000</v>
      </c>
      <c r="AI1011" s="32" t="s">
        <v>364</v>
      </c>
      <c r="AJ1011" s="16" t="s">
        <v>369</v>
      </c>
      <c r="AK1011" s="16" t="s">
        <v>345</v>
      </c>
    </row>
    <row r="1012" spans="2:37">
      <c r="B1012" s="16" t="n">
        <f>10000000+INDEX(编号表!$B:$B,MATCH(F1012,编号表!$A:$A,0))*100000+INDEX(编号表!$F:$F,MATCH(D1012,编号表!$E:$E,0))*1000+INDEX(编号表!$D:$D,MATCH(E1012,编号表!$C:$C,0))*10000+G1012</f>
        <v>11645001</v>
      </c>
      <c r="C1012" s="16" t="s">
        <v>848</v>
      </c>
      <c r="D1012" s="16" t="s">
        <v>111</v>
      </c>
      <c r="E1012" s="16" t="s">
        <v>345</v>
      </c>
      <c r="F1012" s="35" t="s">
        <v>451</v>
      </c>
      <c r="G1012" s="16">
        <v>1</v>
      </c>
      <c r="I1012" s="16">
        <v>60</v>
      </c>
      <c r="J1012" t="str">
        <f t="shared" si="12"/>
        <v>大类_神品元婴灵植丹头</v>
      </c>
      <c r="K1012" s="16" t="s">
        <v>337</v>
      </c>
      <c r="L1012" s="16">
        <v>1</v>
      </c>
      <c r="M1012" s="16" t="s">
        <v>369</v>
      </c>
      <c r="O1012" s="16">
        <v>0</v>
      </c>
      <c r="P1012" s="16" t="b">
        <v>1</v>
      </c>
      <c r="R1012" s="16" t="b">
        <v>0</v>
      </c>
      <c r="S1012" s="16">
        <v>1</v>
      </c>
      <c r="T1012" s="16" t="s">
        <v>91</v>
      </c>
      <c r="U1012" s="16">
        <v>999</v>
      </c>
      <c r="V1012" s="16" t="s">
        <v>370</v>
      </c>
      <c r="W1012" s="16">
        <v>31645001</v>
      </c>
      <c r="Y1012" s="16" t="s">
        <v>962</v>
      </c>
      <c r="Z1012" s="16" t="s">
        <v>456</v>
      </c>
      <c r="AA1012" t="str" s="16">
        <v>击杀妖兽、探索秘境或遗迹可得；宗门暂不供应此品质。</v>
      </c>
      <c r="AB1012" s="36">
        <v>11621001</v>
      </c>
      <c r="AC1012" s="16" t="s">
        <v>374</v>
      </c>
      <c r="AD1012" s="16">
        <v>40005</v>
      </c>
      <c r="AF1012">
        <v>70005</v>
      </c>
      <c r="AH1012">
        <v>90000</v>
      </c>
      <c r="AI1012" s="32" t="s">
        <v>364</v>
      </c>
      <c r="AJ1012" s="16" t="s">
        <v>369</v>
      </c>
      <c r="AK1012" s="16" t="s">
        <v>345</v>
      </c>
    </row>
    <row r="1013" spans="2:37">
      <c r="B1013" s="16" t="n">
        <f>10000000+INDEX(编号表!$B:$B,MATCH(F1013,编号表!$A:$A,0))*100000+INDEX(编号表!$F:$F,MATCH(D1013,编号表!$E:$E,0))*1000+INDEX(编号表!$D:$D,MATCH(E1013,编号表!$C:$C,0))*10000+G1013</f>
        <v>11645002</v>
      </c>
      <c r="C1013" s="16" t="s">
        <v>850</v>
      </c>
      <c r="D1013" s="16" t="s">
        <v>111</v>
      </c>
      <c r="E1013" s="16" t="s">
        <v>345</v>
      </c>
      <c r="F1013" s="35" t="s">
        <v>451</v>
      </c>
      <c r="G1013" s="16">
        <v>2</v>
      </c>
      <c r="I1013" s="16">
        <v>60</v>
      </c>
      <c r="J1013" t="str">
        <f t="shared" si="12"/>
        <v>大类_神品元婴灵植丹头</v>
      </c>
      <c r="K1013" s="16" t="s">
        <v>337</v>
      </c>
      <c r="L1013" s="16">
        <v>1</v>
      </c>
      <c r="M1013" s="16" t="s">
        <v>369</v>
      </c>
      <c r="O1013" s="16">
        <v>0</v>
      </c>
      <c r="P1013" s="16" t="b">
        <v>1</v>
      </c>
      <c r="R1013" s="16" t="b">
        <v>0</v>
      </c>
      <c r="S1013" s="16">
        <v>1</v>
      </c>
      <c r="T1013" s="16" t="s">
        <v>91</v>
      </c>
      <c r="U1013" s="16">
        <v>999</v>
      </c>
      <c r="V1013" s="16" t="s">
        <v>370</v>
      </c>
      <c r="W1013" s="16">
        <v>31645002</v>
      </c>
      <c r="Y1013" s="16" t="s">
        <v>963</v>
      </c>
      <c r="Z1013" s="16" t="s">
        <v>459</v>
      </c>
      <c r="AA1013" t="str" s="16">
        <v>击杀妖兽、探索秘境或遗迹可得；宗门暂不供应此品质。</v>
      </c>
      <c r="AB1013" s="36">
        <v>11621002</v>
      </c>
      <c r="AC1013" s="16" t="s">
        <v>374</v>
      </c>
      <c r="AD1013" s="16">
        <v>40005</v>
      </c>
      <c r="AF1013">
        <v>70005</v>
      </c>
      <c r="AH1013">
        <v>90000</v>
      </c>
      <c r="AI1013" s="32" t="s">
        <v>364</v>
      </c>
      <c r="AJ1013" s="16" t="s">
        <v>369</v>
      </c>
      <c r="AK1013" s="16" t="s">
        <v>345</v>
      </c>
    </row>
    <row r="1014" spans="2:37">
      <c r="B1014" s="16" t="n">
        <f>10000000+INDEX(编号表!$B:$B,MATCH(F1014,编号表!$A:$A,0))*100000+INDEX(编号表!$F:$F,MATCH(D1014,编号表!$E:$E,0))*1000+INDEX(编号表!$D:$D,MATCH(E1014,编号表!$C:$C,0))*10000+G1014</f>
        <v>11246000</v>
      </c>
      <c r="C1014" s="16" t="s">
        <v>796</v>
      </c>
      <c r="D1014" s="16" t="s">
        <v>114</v>
      </c>
      <c r="E1014" s="16" t="s">
        <v>345</v>
      </c>
      <c r="F1014" s="35" t="s">
        <v>368</v>
      </c>
      <c r="G1014" s="16">
        <v>0</v>
      </c>
      <c r="I1014" s="16">
        <v>60</v>
      </c>
      <c r="J1014" t="str">
        <f t="shared" si="12"/>
        <v>大类_道品元婴灵植君</v>
      </c>
      <c r="K1014" s="16" t="s">
        <v>337</v>
      </c>
      <c r="L1014" s="16">
        <v>1</v>
      </c>
      <c r="M1014" s="16" t="s">
        <v>369</v>
      </c>
      <c r="O1014" s="16">
        <v>0</v>
      </c>
      <c r="P1014" s="16" t="b">
        <v>1</v>
      </c>
      <c r="R1014" s="16" t="b">
        <v>0</v>
      </c>
      <c r="S1014" s="16">
        <v>1</v>
      </c>
      <c r="T1014" s="16" t="s">
        <v>91</v>
      </c>
      <c r="U1014" s="16">
        <v>999</v>
      </c>
      <c r="V1014" s="16" t="s">
        <v>370</v>
      </c>
      <c r="W1014" s="16">
        <v>31246000</v>
      </c>
      <c r="Y1014" s="16" t="s">
        <v>964</v>
      </c>
      <c r="Z1014" s="16" t="s">
        <v>372</v>
      </c>
      <c r="AA1014" t="str" s="16">
        <v>击杀妖兽、探索秘境或遗迹可得；宗门暂不供应此品质。</v>
      </c>
      <c r="AB1014" s="36">
        <v>11221000</v>
      </c>
      <c r="AC1014" s="16" t="s">
        <v>374</v>
      </c>
      <c r="AD1014" s="16">
        <v>40006</v>
      </c>
      <c r="AF1014">
        <v>70006</v>
      </c>
      <c r="AH1014">
        <v>945000</v>
      </c>
      <c r="AI1014" s="32" t="s">
        <v>364</v>
      </c>
      <c r="AJ1014" s="16" t="s">
        <v>369</v>
      </c>
      <c r="AK1014" s="16" t="s">
        <v>345</v>
      </c>
    </row>
    <row r="1015" spans="2:37">
      <c r="B1015" s="16" t="n">
        <f>10000000+INDEX(编号表!$B:$B,MATCH(F1015,编号表!$A:$A,0))*100000+INDEX(编号表!$F:$F,MATCH(D1015,编号表!$E:$E,0))*1000+INDEX(编号表!$D:$D,MATCH(E1015,编号表!$C:$C,0))*10000+G1015</f>
        <v>11346000</v>
      </c>
      <c r="C1015" s="16" t="s">
        <v>798</v>
      </c>
      <c r="D1015" s="16" t="s">
        <v>114</v>
      </c>
      <c r="E1015" s="16" t="s">
        <v>345</v>
      </c>
      <c r="F1015" s="35" t="s">
        <v>376</v>
      </c>
      <c r="G1015" s="16">
        <v>0</v>
      </c>
      <c r="I1015" s="16">
        <v>60</v>
      </c>
      <c r="J1015" t="str">
        <f t="shared" si="12"/>
        <v>大类_道品元婴灵植臣</v>
      </c>
      <c r="K1015" s="16" t="s">
        <v>337</v>
      </c>
      <c r="L1015" s="16">
        <v>1</v>
      </c>
      <c r="M1015" s="16" t="s">
        <v>369</v>
      </c>
      <c r="O1015" s="16">
        <v>0</v>
      </c>
      <c r="P1015" s="16" t="b">
        <v>1</v>
      </c>
      <c r="R1015" s="16" t="b">
        <v>0</v>
      </c>
      <c r="S1015" s="16">
        <v>1</v>
      </c>
      <c r="T1015" s="16" t="s">
        <v>91</v>
      </c>
      <c r="U1015" s="16">
        <v>999</v>
      </c>
      <c r="V1015" s="16" t="s">
        <v>370</v>
      </c>
      <c r="W1015" s="16">
        <v>31346000</v>
      </c>
      <c r="Y1015" s="16" t="s">
        <v>965</v>
      </c>
      <c r="Z1015" s="16" t="s">
        <v>378</v>
      </c>
      <c r="AA1015" t="str" s="16">
        <v>击杀妖兽、探索秘境或遗迹可得；宗门暂不供应此品质。</v>
      </c>
      <c r="AB1015" s="36">
        <v>11321000</v>
      </c>
      <c r="AC1015" s="16" t="s">
        <v>374</v>
      </c>
      <c r="AD1015" s="16">
        <v>40006</v>
      </c>
      <c r="AF1015">
        <v>70006</v>
      </c>
      <c r="AH1015">
        <v>315000</v>
      </c>
      <c r="AI1015" s="32" t="s">
        <v>364</v>
      </c>
      <c r="AJ1015" s="16" t="s">
        <v>369</v>
      </c>
      <c r="AK1015" s="16" t="s">
        <v>345</v>
      </c>
    </row>
    <row r="1016" spans="2:37">
      <c r="B1016" s="16" t="n">
        <f>10000000+INDEX(编号表!$B:$B,MATCH(F1016,编号表!$A:$A,0))*100000+INDEX(编号表!$F:$F,MATCH(D1016,编号表!$E:$E,0))*1000+INDEX(编号表!$D:$D,MATCH(E1016,编号表!$C:$C,0))*10000+G1016</f>
        <v>11346001</v>
      </c>
      <c r="C1016" s="16" t="s">
        <v>800</v>
      </c>
      <c r="D1016" s="16" t="s">
        <v>114</v>
      </c>
      <c r="E1016" s="16" t="s">
        <v>345</v>
      </c>
      <c r="F1016" s="35" t="s">
        <v>376</v>
      </c>
      <c r="G1016" s="16">
        <v>1</v>
      </c>
      <c r="I1016" s="16">
        <v>60</v>
      </c>
      <c r="J1016" t="str">
        <f t="shared" si="12"/>
        <v>大类_道品元婴灵植臣</v>
      </c>
      <c r="K1016" s="16" t="s">
        <v>337</v>
      </c>
      <c r="L1016" s="16">
        <v>1</v>
      </c>
      <c r="M1016" s="16" t="s">
        <v>369</v>
      </c>
      <c r="O1016" s="16">
        <v>0</v>
      </c>
      <c r="P1016" s="16" t="b">
        <v>1</v>
      </c>
      <c r="R1016" s="16" t="b">
        <v>0</v>
      </c>
      <c r="S1016" s="16">
        <v>1</v>
      </c>
      <c r="T1016" s="16" t="s">
        <v>91</v>
      </c>
      <c r="U1016" s="16">
        <v>999</v>
      </c>
      <c r="V1016" s="16" t="s">
        <v>370</v>
      </c>
      <c r="W1016" s="16">
        <v>31346001</v>
      </c>
      <c r="Y1016" s="16" t="s">
        <v>966</v>
      </c>
      <c r="Z1016" s="16" t="s">
        <v>381</v>
      </c>
      <c r="AA1016" t="str" s="16">
        <v>击杀妖兽、探索秘境或遗迹可得；宗门暂不供应此品质。</v>
      </c>
      <c r="AB1016" s="36">
        <v>11321001</v>
      </c>
      <c r="AC1016" s="16" t="s">
        <v>374</v>
      </c>
      <c r="AD1016" s="16">
        <v>40006</v>
      </c>
      <c r="AF1016">
        <v>70006</v>
      </c>
      <c r="AH1016">
        <v>315000</v>
      </c>
      <c r="AI1016" s="32" t="s">
        <v>364</v>
      </c>
      <c r="AJ1016" s="16" t="s">
        <v>369</v>
      </c>
      <c r="AK1016" s="16" t="s">
        <v>345</v>
      </c>
    </row>
    <row r="1017" spans="2:37">
      <c r="B1017" s="16" t="n">
        <f>10000000+INDEX(编号表!$B:$B,MATCH(F1017,编号表!$A:$A,0))*100000+INDEX(编号表!$F:$F,MATCH(D1017,编号表!$E:$E,0))*1000+INDEX(编号表!$D:$D,MATCH(E1017,编号表!$C:$C,0))*10000+G1017</f>
        <v>11346002</v>
      </c>
      <c r="C1017" s="16" t="s">
        <v>802</v>
      </c>
      <c r="D1017" s="16" t="s">
        <v>114</v>
      </c>
      <c r="E1017" s="16" t="s">
        <v>345</v>
      </c>
      <c r="F1017" s="35" t="s">
        <v>376</v>
      </c>
      <c r="G1017" s="16">
        <v>2</v>
      </c>
      <c r="I1017" s="16">
        <v>60</v>
      </c>
      <c r="J1017" t="str">
        <f t="shared" si="12"/>
        <v>大类_道品元婴灵植臣</v>
      </c>
      <c r="K1017" s="16" t="s">
        <v>337</v>
      </c>
      <c r="L1017" s="16">
        <v>1</v>
      </c>
      <c r="M1017" s="16" t="s">
        <v>369</v>
      </c>
      <c r="O1017" s="16">
        <v>0</v>
      </c>
      <c r="P1017" s="16" t="b">
        <v>1</v>
      </c>
      <c r="R1017" s="16" t="b">
        <v>0</v>
      </c>
      <c r="S1017" s="16">
        <v>1</v>
      </c>
      <c r="T1017" s="16" t="s">
        <v>91</v>
      </c>
      <c r="U1017" s="16">
        <v>999</v>
      </c>
      <c r="V1017" s="16" t="s">
        <v>370</v>
      </c>
      <c r="W1017" s="16">
        <v>31346002</v>
      </c>
      <c r="Y1017" s="16" t="s">
        <v>967</v>
      </c>
      <c r="Z1017" s="16" t="s">
        <v>384</v>
      </c>
      <c r="AA1017" t="str" s="16">
        <v>击杀妖兽、探索秘境或遗迹可得；宗门暂不供应此品质。</v>
      </c>
      <c r="AB1017" s="36">
        <v>11321002</v>
      </c>
      <c r="AC1017" s="16" t="s">
        <v>374</v>
      </c>
      <c r="AD1017" s="16">
        <v>40006</v>
      </c>
      <c r="AF1017">
        <v>70006</v>
      </c>
      <c r="AH1017">
        <v>315000</v>
      </c>
      <c r="AI1017" s="32" t="s">
        <v>364</v>
      </c>
      <c r="AJ1017" s="16" t="s">
        <v>369</v>
      </c>
      <c r="AK1017" s="16" t="s">
        <v>345</v>
      </c>
    </row>
    <row r="1018" spans="2:37">
      <c r="B1018" s="16" t="n">
        <f>10000000+INDEX(编号表!$B:$B,MATCH(F1018,编号表!$A:$A,0))*100000+INDEX(编号表!$F:$F,MATCH(D1018,编号表!$E:$E,0))*1000+INDEX(编号表!$D:$D,MATCH(E1018,编号表!$C:$C,0))*10000+G1018</f>
        <v>11346003</v>
      </c>
      <c r="C1018" s="16" t="s">
        <v>804</v>
      </c>
      <c r="D1018" s="16" t="s">
        <v>114</v>
      </c>
      <c r="E1018" s="16" t="s">
        <v>345</v>
      </c>
      <c r="F1018" s="35" t="s">
        <v>376</v>
      </c>
      <c r="G1018" s="16">
        <v>3</v>
      </c>
      <c r="I1018" s="16">
        <v>60</v>
      </c>
      <c r="J1018" t="str">
        <f t="shared" si="12"/>
        <v>大类_道品元婴灵植臣</v>
      </c>
      <c r="K1018" s="16" t="s">
        <v>337</v>
      </c>
      <c r="L1018" s="16">
        <v>1</v>
      </c>
      <c r="M1018" s="16" t="s">
        <v>369</v>
      </c>
      <c r="O1018" s="16">
        <v>0</v>
      </c>
      <c r="P1018" s="16" t="b">
        <v>1</v>
      </c>
      <c r="R1018" s="16" t="b">
        <v>0</v>
      </c>
      <c r="S1018" s="16">
        <v>1</v>
      </c>
      <c r="T1018" s="16" t="s">
        <v>91</v>
      </c>
      <c r="U1018" s="16">
        <v>999</v>
      </c>
      <c r="V1018" s="16" t="s">
        <v>370</v>
      </c>
      <c r="W1018" s="16">
        <v>31346003</v>
      </c>
      <c r="Y1018" s="16" t="s">
        <v>968</v>
      </c>
      <c r="Z1018" s="16" t="s">
        <v>387</v>
      </c>
      <c r="AA1018" t="str" s="16">
        <v>击杀妖兽、探索秘境或遗迹可得；宗门暂不供应此品质。</v>
      </c>
      <c r="AB1018" s="36">
        <v>11321003</v>
      </c>
      <c r="AC1018" s="16" t="s">
        <v>374</v>
      </c>
      <c r="AD1018" s="16">
        <v>40006</v>
      </c>
      <c r="AF1018">
        <v>70006</v>
      </c>
      <c r="AH1018">
        <v>315000</v>
      </c>
      <c r="AI1018" s="32" t="s">
        <v>364</v>
      </c>
      <c r="AJ1018" s="16" t="s">
        <v>369</v>
      </c>
      <c r="AK1018" s="16" t="s">
        <v>345</v>
      </c>
    </row>
    <row r="1019" spans="2:37">
      <c r="B1019" s="16" t="n">
        <f>10000000+INDEX(编号表!$B:$B,MATCH(F1019,编号表!$A:$A,0))*100000+INDEX(编号表!$F:$F,MATCH(D1019,编号表!$E:$E,0))*1000+INDEX(编号表!$D:$D,MATCH(E1019,编号表!$C:$C,0))*10000+G1019</f>
        <v>11346004</v>
      </c>
      <c r="C1019" s="16" t="s">
        <v>806</v>
      </c>
      <c r="D1019" s="16" t="s">
        <v>114</v>
      </c>
      <c r="E1019" s="16" t="s">
        <v>345</v>
      </c>
      <c r="F1019" s="35" t="s">
        <v>376</v>
      </c>
      <c r="G1019" s="16">
        <v>4</v>
      </c>
      <c r="I1019" s="16">
        <v>60</v>
      </c>
      <c r="J1019" t="str">
        <f t="shared" si="12"/>
        <v>大类_道品元婴灵植臣</v>
      </c>
      <c r="K1019" s="16" t="s">
        <v>337</v>
      </c>
      <c r="L1019" s="16">
        <v>1</v>
      </c>
      <c r="M1019" s="16" t="s">
        <v>369</v>
      </c>
      <c r="O1019" s="16">
        <v>0</v>
      </c>
      <c r="P1019" s="16" t="b">
        <v>1</v>
      </c>
      <c r="R1019" s="16" t="b">
        <v>0</v>
      </c>
      <c r="S1019" s="16">
        <v>1</v>
      </c>
      <c r="T1019" s="16" t="s">
        <v>91</v>
      </c>
      <c r="U1019" s="16">
        <v>999</v>
      </c>
      <c r="V1019" s="16" t="s">
        <v>370</v>
      </c>
      <c r="W1019" s="16">
        <v>31346004</v>
      </c>
      <c r="Y1019" s="16" t="s">
        <v>969</v>
      </c>
      <c r="Z1019" s="16" t="s">
        <v>390</v>
      </c>
      <c r="AA1019" t="str" s="16">
        <v>击杀妖兽、探索秘境或遗迹可得；宗门暂不供应此品质。</v>
      </c>
      <c r="AB1019" s="36">
        <v>11321004</v>
      </c>
      <c r="AC1019" s="16" t="s">
        <v>374</v>
      </c>
      <c r="AD1019" s="16">
        <v>40006</v>
      </c>
      <c r="AF1019">
        <v>70006</v>
      </c>
      <c r="AH1019">
        <v>315000</v>
      </c>
      <c r="AI1019" s="32" t="s">
        <v>364</v>
      </c>
      <c r="AJ1019" s="16" t="s">
        <v>369</v>
      </c>
      <c r="AK1019" s="16" t="s">
        <v>345</v>
      </c>
    </row>
    <row r="1020" spans="2:37">
      <c r="B1020" s="16" t="n">
        <f>10000000+INDEX(编号表!$B:$B,MATCH(F1020,编号表!$A:$A,0))*100000+INDEX(编号表!$F:$F,MATCH(D1020,编号表!$E:$E,0))*1000+INDEX(编号表!$D:$D,MATCH(E1020,编号表!$C:$C,0))*10000+G1020</f>
        <v>11346005</v>
      </c>
      <c r="C1020" s="16" t="s">
        <v>808</v>
      </c>
      <c r="D1020" s="16" t="s">
        <v>114</v>
      </c>
      <c r="E1020" s="16" t="s">
        <v>345</v>
      </c>
      <c r="F1020" s="35" t="s">
        <v>376</v>
      </c>
      <c r="G1020" s="16">
        <v>5</v>
      </c>
      <c r="I1020" s="16">
        <v>60</v>
      </c>
      <c r="J1020" t="str">
        <f t="shared" si="12"/>
        <v>大类_道品元婴灵植臣</v>
      </c>
      <c r="K1020" s="16" t="s">
        <v>337</v>
      </c>
      <c r="L1020" s="16">
        <v>1</v>
      </c>
      <c r="M1020" s="16" t="s">
        <v>369</v>
      </c>
      <c r="O1020" s="16">
        <v>0</v>
      </c>
      <c r="P1020" s="16" t="b">
        <v>1</v>
      </c>
      <c r="R1020" s="16" t="b">
        <v>0</v>
      </c>
      <c r="S1020" s="16">
        <v>1</v>
      </c>
      <c r="T1020" s="16" t="s">
        <v>91</v>
      </c>
      <c r="U1020" s="16">
        <v>999</v>
      </c>
      <c r="V1020" s="16" t="s">
        <v>370</v>
      </c>
      <c r="W1020" s="16">
        <v>31346005</v>
      </c>
      <c r="Y1020" s="16" t="s">
        <v>970</v>
      </c>
      <c r="Z1020" s="16" t="s">
        <v>393</v>
      </c>
      <c r="AA1020" t="str" s="16">
        <v>击杀妖兽、探索秘境或遗迹可得；宗门暂不供应此品质。</v>
      </c>
      <c r="AB1020" s="36">
        <v>11321005</v>
      </c>
      <c r="AC1020" s="16" t="s">
        <v>374</v>
      </c>
      <c r="AD1020" s="16">
        <v>40006</v>
      </c>
      <c r="AF1020">
        <v>70006</v>
      </c>
      <c r="AH1020">
        <v>315000</v>
      </c>
      <c r="AI1020" s="32" t="s">
        <v>364</v>
      </c>
      <c r="AJ1020" s="16" t="s">
        <v>369</v>
      </c>
      <c r="AK1020" s="16" t="s">
        <v>345</v>
      </c>
    </row>
    <row r="1021" spans="2:37">
      <c r="B1021" s="16" t="n">
        <f>10000000+INDEX(编号表!$B:$B,MATCH(F1021,编号表!$A:$A,0))*100000+INDEX(编号表!$F:$F,MATCH(D1021,编号表!$E:$E,0))*1000+INDEX(编号表!$D:$D,MATCH(E1021,编号表!$C:$C,0))*10000+G1021</f>
        <v>11346006</v>
      </c>
      <c r="C1021" s="16" t="s">
        <v>810</v>
      </c>
      <c r="D1021" s="16" t="s">
        <v>114</v>
      </c>
      <c r="E1021" s="16" t="s">
        <v>345</v>
      </c>
      <c r="F1021" s="35" t="s">
        <v>376</v>
      </c>
      <c r="G1021" s="16">
        <v>6</v>
      </c>
      <c r="I1021" s="16">
        <v>60</v>
      </c>
      <c r="J1021" t="str">
        <f t="shared" si="12"/>
        <v>大类_道品元婴灵植臣</v>
      </c>
      <c r="K1021" s="16" t="s">
        <v>337</v>
      </c>
      <c r="L1021" s="16">
        <v>1</v>
      </c>
      <c r="M1021" s="16" t="s">
        <v>369</v>
      </c>
      <c r="O1021" s="16">
        <v>0</v>
      </c>
      <c r="P1021" s="16" t="b">
        <v>1</v>
      </c>
      <c r="R1021" s="16" t="b">
        <v>0</v>
      </c>
      <c r="S1021" s="16">
        <v>1</v>
      </c>
      <c r="T1021" s="16" t="s">
        <v>91</v>
      </c>
      <c r="U1021" s="16">
        <v>999</v>
      </c>
      <c r="V1021" s="16" t="s">
        <v>370</v>
      </c>
      <c r="W1021" s="16">
        <v>31346006</v>
      </c>
      <c r="Y1021" s="16" t="s">
        <v>971</v>
      </c>
      <c r="Z1021" s="16" t="s">
        <v>396</v>
      </c>
      <c r="AA1021" t="str" s="16">
        <v>击杀妖兽、探索秘境或遗迹可得；宗门暂不供应此品质。</v>
      </c>
      <c r="AB1021" s="36">
        <v>11321006</v>
      </c>
      <c r="AC1021" s="16" t="s">
        <v>374</v>
      </c>
      <c r="AD1021" s="16">
        <v>40006</v>
      </c>
      <c r="AF1021">
        <v>70006</v>
      </c>
      <c r="AH1021">
        <v>315000</v>
      </c>
      <c r="AI1021" s="32" t="s">
        <v>364</v>
      </c>
      <c r="AJ1021" s="16" t="s">
        <v>369</v>
      </c>
      <c r="AK1021" s="16" t="s">
        <v>345</v>
      </c>
    </row>
    <row r="1022" spans="2:37">
      <c r="B1022" s="16" t="n">
        <f>10000000+INDEX(编号表!$B:$B,MATCH(F1022,编号表!$A:$A,0))*100000+INDEX(编号表!$F:$F,MATCH(D1022,编号表!$E:$E,0))*1000+INDEX(编号表!$D:$D,MATCH(E1022,编号表!$C:$C,0))*10000+G1022</f>
        <v>11346007</v>
      </c>
      <c r="C1022" s="16" t="s">
        <v>812</v>
      </c>
      <c r="D1022" s="16" t="s">
        <v>114</v>
      </c>
      <c r="E1022" s="16" t="s">
        <v>345</v>
      </c>
      <c r="F1022" s="35" t="s">
        <v>376</v>
      </c>
      <c r="G1022" s="16">
        <v>7</v>
      </c>
      <c r="I1022" s="16">
        <v>60</v>
      </c>
      <c r="J1022" t="str">
        <f t="shared" si="12"/>
        <v>大类_道品元婴灵植臣</v>
      </c>
      <c r="K1022" s="16" t="s">
        <v>337</v>
      </c>
      <c r="L1022" s="16">
        <v>1</v>
      </c>
      <c r="M1022" s="16" t="s">
        <v>369</v>
      </c>
      <c r="O1022" s="16">
        <v>0</v>
      </c>
      <c r="P1022" s="16" t="b">
        <v>1</v>
      </c>
      <c r="R1022" s="16" t="b">
        <v>0</v>
      </c>
      <c r="S1022" s="16">
        <v>1</v>
      </c>
      <c r="T1022" s="16" t="s">
        <v>91</v>
      </c>
      <c r="U1022" s="16">
        <v>999</v>
      </c>
      <c r="V1022" s="16" t="s">
        <v>370</v>
      </c>
      <c r="W1022" s="16">
        <v>31346007</v>
      </c>
      <c r="Y1022" s="16" t="s">
        <v>972</v>
      </c>
      <c r="Z1022" s="16" t="s">
        <v>399</v>
      </c>
      <c r="AA1022" t="str" s="16">
        <v>击杀妖兽、探索秘境或遗迹可得；宗门暂不供应此品质。</v>
      </c>
      <c r="AB1022" s="36">
        <v>11321007</v>
      </c>
      <c r="AC1022" s="16" t="s">
        <v>374</v>
      </c>
      <c r="AD1022" s="16">
        <v>40006</v>
      </c>
      <c r="AF1022">
        <v>70006</v>
      </c>
      <c r="AH1022">
        <v>315000</v>
      </c>
      <c r="AI1022" s="32" t="s">
        <v>364</v>
      </c>
      <c r="AJ1022" s="16" t="s">
        <v>369</v>
      </c>
      <c r="AK1022" s="16" t="s">
        <v>345</v>
      </c>
    </row>
    <row r="1023" spans="2:37">
      <c r="B1023" s="16" t="n">
        <f>10000000+INDEX(编号表!$B:$B,MATCH(F1023,编号表!$A:$A,0))*100000+INDEX(编号表!$F:$F,MATCH(D1023,编号表!$E:$E,0))*1000+INDEX(编号表!$D:$D,MATCH(E1023,编号表!$C:$C,0))*10000+G1023</f>
        <v>11346008</v>
      </c>
      <c r="C1023" s="16" t="s">
        <v>814</v>
      </c>
      <c r="D1023" s="16" t="s">
        <v>114</v>
      </c>
      <c r="E1023" s="16" t="s">
        <v>345</v>
      </c>
      <c r="F1023" s="35" t="s">
        <v>376</v>
      </c>
      <c r="G1023" s="16">
        <v>8</v>
      </c>
      <c r="I1023" s="16">
        <v>60</v>
      </c>
      <c r="J1023" t="str">
        <f t="shared" si="12"/>
        <v>大类_道品元婴灵植臣</v>
      </c>
      <c r="K1023" s="16" t="s">
        <v>337</v>
      </c>
      <c r="L1023" s="16">
        <v>1</v>
      </c>
      <c r="M1023" s="16" t="s">
        <v>369</v>
      </c>
      <c r="O1023" s="16">
        <v>0</v>
      </c>
      <c r="P1023" s="16" t="b">
        <v>1</v>
      </c>
      <c r="R1023" s="16" t="b">
        <v>0</v>
      </c>
      <c r="S1023" s="16">
        <v>1</v>
      </c>
      <c r="T1023" s="16" t="s">
        <v>91</v>
      </c>
      <c r="U1023" s="16">
        <v>999</v>
      </c>
      <c r="V1023" s="16" t="s">
        <v>370</v>
      </c>
      <c r="W1023" s="16">
        <v>31346008</v>
      </c>
      <c r="Y1023" s="16" t="s">
        <v>973</v>
      </c>
      <c r="Z1023" s="16" t="s">
        <v>402</v>
      </c>
      <c r="AA1023" t="str" s="16">
        <v>击杀妖兽、探索秘境或遗迹可得；宗门暂不供应此品质。</v>
      </c>
      <c r="AB1023" s="36">
        <v>11321008</v>
      </c>
      <c r="AC1023" s="16" t="s">
        <v>374</v>
      </c>
      <c r="AD1023" s="16">
        <v>40006</v>
      </c>
      <c r="AF1023">
        <v>70006</v>
      </c>
      <c r="AH1023">
        <v>315000</v>
      </c>
      <c r="AI1023" s="32" t="s">
        <v>364</v>
      </c>
      <c r="AJ1023" s="16" t="s">
        <v>369</v>
      </c>
      <c r="AK1023" s="16" t="s">
        <v>345</v>
      </c>
    </row>
    <row r="1024" spans="2:37">
      <c r="B1024" s="16" t="n">
        <f>10000000+INDEX(编号表!$B:$B,MATCH(F1024,编号表!$A:$A,0))*100000+INDEX(编号表!$F:$F,MATCH(D1024,编号表!$E:$E,0))*1000+INDEX(编号表!$D:$D,MATCH(E1024,编号表!$C:$C,0))*10000+G1024</f>
        <v>11346009</v>
      </c>
      <c r="C1024" s="16" t="s">
        <v>816</v>
      </c>
      <c r="D1024" s="16" t="s">
        <v>114</v>
      </c>
      <c r="E1024" s="16" t="s">
        <v>345</v>
      </c>
      <c r="F1024" s="35" t="s">
        <v>376</v>
      </c>
      <c r="G1024" s="16">
        <v>9</v>
      </c>
      <c r="I1024" s="16">
        <v>60</v>
      </c>
      <c r="J1024" t="str">
        <f t="shared" si="12"/>
        <v>大类_道品元婴灵植臣</v>
      </c>
      <c r="K1024" s="16" t="s">
        <v>337</v>
      </c>
      <c r="L1024" s="16">
        <v>1</v>
      </c>
      <c r="M1024" s="16" t="s">
        <v>369</v>
      </c>
      <c r="O1024" s="16">
        <v>0</v>
      </c>
      <c r="P1024" s="16" t="b">
        <v>1</v>
      </c>
      <c r="R1024" s="16" t="b">
        <v>0</v>
      </c>
      <c r="S1024" s="16">
        <v>1</v>
      </c>
      <c r="T1024" s="16" t="s">
        <v>91</v>
      </c>
      <c r="U1024" s="16">
        <v>999</v>
      </c>
      <c r="V1024" s="16" t="s">
        <v>370</v>
      </c>
      <c r="W1024" s="16">
        <v>31346009</v>
      </c>
      <c r="Y1024" s="16" t="s">
        <v>974</v>
      </c>
      <c r="Z1024" s="16" t="s">
        <v>405</v>
      </c>
      <c r="AA1024" t="str" s="16">
        <v>击杀妖兽、探索秘境或遗迹可得；宗门暂不供应此品质。</v>
      </c>
      <c r="AB1024" s="36">
        <v>11321009</v>
      </c>
      <c r="AC1024" s="16" t="s">
        <v>374</v>
      </c>
      <c r="AD1024" s="16">
        <v>40006</v>
      </c>
      <c r="AF1024">
        <v>70006</v>
      </c>
      <c r="AH1024">
        <v>315000</v>
      </c>
      <c r="AI1024" s="32" t="s">
        <v>364</v>
      </c>
      <c r="AJ1024" s="16" t="s">
        <v>369</v>
      </c>
      <c r="AK1024" s="16" t="s">
        <v>345</v>
      </c>
    </row>
    <row r="1025" spans="2:37">
      <c r="B1025" s="16" t="n">
        <f>10000000+INDEX(编号表!$B:$B,MATCH(F1025,编号表!$A:$A,0))*100000+INDEX(编号表!$F:$F,MATCH(D1025,编号表!$E:$E,0))*1000+INDEX(编号表!$D:$D,MATCH(E1025,编号表!$C:$C,0))*10000+G1025</f>
        <v>11546000</v>
      </c>
      <c r="C1025" s="16" t="s">
        <v>818</v>
      </c>
      <c r="D1025" s="16" t="s">
        <v>114</v>
      </c>
      <c r="E1025" s="16" t="s">
        <v>345</v>
      </c>
      <c r="F1025" s="35" t="s">
        <v>407</v>
      </c>
      <c r="G1025" s="16">
        <v>0</v>
      </c>
      <c r="I1025" s="16">
        <v>60</v>
      </c>
      <c r="J1025" t="str">
        <f t="shared" si="12"/>
        <v>大类_道品元婴灵植使</v>
      </c>
      <c r="K1025" s="16" t="s">
        <v>337</v>
      </c>
      <c r="L1025" s="16">
        <v>1</v>
      </c>
      <c r="M1025" s="16" t="s">
        <v>369</v>
      </c>
      <c r="O1025" s="16">
        <v>0</v>
      </c>
      <c r="P1025" s="16" t="b">
        <v>1</v>
      </c>
      <c r="R1025" s="16" t="b">
        <v>0</v>
      </c>
      <c r="S1025" s="16">
        <v>1</v>
      </c>
      <c r="T1025" s="16" t="s">
        <v>91</v>
      </c>
      <c r="U1025" s="16">
        <v>999</v>
      </c>
      <c r="V1025" s="16" t="s">
        <v>370</v>
      </c>
      <c r="W1025" s="16">
        <v>31546000</v>
      </c>
      <c r="Y1025" s="16" t="s">
        <v>975</v>
      </c>
      <c r="Z1025" s="16" t="s">
        <v>409</v>
      </c>
      <c r="AA1025" t="str" s="16">
        <v>击杀妖兽、探索秘境或遗迹可得；宗门暂不供应此品质。</v>
      </c>
      <c r="AB1025" s="36">
        <v>11521000</v>
      </c>
      <c r="AC1025" s="16" t="s">
        <v>374</v>
      </c>
      <c r="AD1025" s="16">
        <v>40006</v>
      </c>
      <c r="AF1025">
        <v>70006</v>
      </c>
      <c r="AH1025">
        <v>315000</v>
      </c>
      <c r="AI1025" s="32" t="s">
        <v>364</v>
      </c>
      <c r="AJ1025" s="16" t="s">
        <v>369</v>
      </c>
      <c r="AK1025" s="16" t="s">
        <v>345</v>
      </c>
    </row>
    <row r="1026" spans="2:37">
      <c r="B1026" s="16" t="n">
        <f>10000000+INDEX(编号表!$B:$B,MATCH(F1026,编号表!$A:$A,0))*100000+INDEX(编号表!$F:$F,MATCH(D1026,编号表!$E:$E,0))*1000+INDEX(编号表!$D:$D,MATCH(E1026,编号表!$C:$C,0))*10000+G1026</f>
        <v>11546001</v>
      </c>
      <c r="C1026" s="16" t="s">
        <v>820</v>
      </c>
      <c r="D1026" s="16" t="s">
        <v>114</v>
      </c>
      <c r="E1026" s="16" t="s">
        <v>345</v>
      </c>
      <c r="F1026" s="35" t="s">
        <v>407</v>
      </c>
      <c r="G1026" s="16">
        <v>1</v>
      </c>
      <c r="I1026" s="16">
        <v>60</v>
      </c>
      <c r="J1026" t="str">
        <f t="shared" si="12"/>
        <v>大类_道品元婴灵植使</v>
      </c>
      <c r="K1026" s="16" t="s">
        <v>337</v>
      </c>
      <c r="L1026" s="16">
        <v>1</v>
      </c>
      <c r="M1026" s="16" t="s">
        <v>369</v>
      </c>
      <c r="O1026" s="16">
        <v>0</v>
      </c>
      <c r="P1026" s="16" t="b">
        <v>1</v>
      </c>
      <c r="R1026" s="16" t="b">
        <v>0</v>
      </c>
      <c r="S1026" s="16">
        <v>1</v>
      </c>
      <c r="T1026" s="16" t="s">
        <v>91</v>
      </c>
      <c r="U1026" s="16">
        <v>999</v>
      </c>
      <c r="V1026" s="16" t="s">
        <v>370</v>
      </c>
      <c r="W1026" s="16">
        <v>31546001</v>
      </c>
      <c r="Y1026" s="16" t="s">
        <v>976</v>
      </c>
      <c r="Z1026" s="16" t="s">
        <v>412</v>
      </c>
      <c r="AA1026" t="str" s="16">
        <v>击杀妖兽、探索秘境或遗迹可得；宗门暂不供应此品质。</v>
      </c>
      <c r="AB1026" s="36">
        <v>11521001</v>
      </c>
      <c r="AC1026" s="16" t="s">
        <v>374</v>
      </c>
      <c r="AD1026" s="16">
        <v>40006</v>
      </c>
      <c r="AF1026">
        <v>70006</v>
      </c>
      <c r="AH1026">
        <v>315000</v>
      </c>
      <c r="AI1026" s="32" t="s">
        <v>364</v>
      </c>
      <c r="AJ1026" s="16" t="s">
        <v>369</v>
      </c>
      <c r="AK1026" s="16" t="s">
        <v>345</v>
      </c>
    </row>
    <row r="1027" spans="2:37">
      <c r="B1027" s="16" t="n">
        <f>10000000+INDEX(编号表!$B:$B,MATCH(F1027,编号表!$A:$A,0))*100000+INDEX(编号表!$F:$F,MATCH(D1027,编号表!$E:$E,0))*1000+INDEX(编号表!$D:$D,MATCH(E1027,编号表!$C:$C,0))*10000+G1027</f>
        <v>11546002</v>
      </c>
      <c r="C1027" s="16" t="s">
        <v>822</v>
      </c>
      <c r="D1027" s="16" t="s">
        <v>114</v>
      </c>
      <c r="E1027" s="16" t="s">
        <v>345</v>
      </c>
      <c r="F1027" s="35" t="s">
        <v>407</v>
      </c>
      <c r="G1027" s="16">
        <v>2</v>
      </c>
      <c r="I1027" s="16">
        <v>60</v>
      </c>
      <c r="J1027" t="str">
        <f t="shared" si="12"/>
        <v>大类_道品元婴灵植使</v>
      </c>
      <c r="K1027" s="16" t="s">
        <v>337</v>
      </c>
      <c r="L1027" s="16">
        <v>1</v>
      </c>
      <c r="M1027" s="16" t="s">
        <v>369</v>
      </c>
      <c r="O1027" s="16">
        <v>0</v>
      </c>
      <c r="P1027" s="16" t="b">
        <v>1</v>
      </c>
      <c r="R1027" s="16" t="b">
        <v>0</v>
      </c>
      <c r="S1027" s="16">
        <v>1</v>
      </c>
      <c r="T1027" s="16" t="s">
        <v>91</v>
      </c>
      <c r="U1027" s="16">
        <v>999</v>
      </c>
      <c r="V1027" s="16" t="s">
        <v>370</v>
      </c>
      <c r="W1027" s="16">
        <v>31546002</v>
      </c>
      <c r="Y1027" s="16" t="s">
        <v>977</v>
      </c>
      <c r="Z1027" s="16" t="s">
        <v>415</v>
      </c>
      <c r="AA1027" t="str" s="16">
        <v>击杀妖兽、探索秘境或遗迹可得；宗门暂不供应此品质。</v>
      </c>
      <c r="AB1027" s="36">
        <v>11521002</v>
      </c>
      <c r="AC1027" s="16" t="s">
        <v>374</v>
      </c>
      <c r="AD1027" s="16">
        <v>40006</v>
      </c>
      <c r="AF1027">
        <v>70006</v>
      </c>
      <c r="AH1027">
        <v>315000</v>
      </c>
      <c r="AI1027" s="32" t="s">
        <v>364</v>
      </c>
      <c r="AJ1027" s="16" t="s">
        <v>369</v>
      </c>
      <c r="AK1027" s="16" t="s">
        <v>345</v>
      </c>
    </row>
    <row r="1028" spans="2:37">
      <c r="B1028" s="16" t="n">
        <f>10000000+INDEX(编号表!$B:$B,MATCH(F1028,编号表!$A:$A,0))*100000+INDEX(编号表!$F:$F,MATCH(D1028,编号表!$E:$E,0))*1000+INDEX(编号表!$D:$D,MATCH(E1028,编号表!$C:$C,0))*10000+G1028</f>
        <v>11546003</v>
      </c>
      <c r="C1028" s="16" t="s">
        <v>824</v>
      </c>
      <c r="D1028" s="16" t="s">
        <v>114</v>
      </c>
      <c r="E1028" s="16" t="s">
        <v>345</v>
      </c>
      <c r="F1028" s="35" t="s">
        <v>407</v>
      </c>
      <c r="G1028" s="16">
        <v>3</v>
      </c>
      <c r="I1028" s="16">
        <v>60</v>
      </c>
      <c r="J1028" t="str">
        <f t="shared" si="12"/>
        <v>大类_道品元婴灵植使</v>
      </c>
      <c r="K1028" s="16" t="s">
        <v>337</v>
      </c>
      <c r="L1028" s="16">
        <v>1</v>
      </c>
      <c r="M1028" s="16" t="s">
        <v>369</v>
      </c>
      <c r="O1028" s="16">
        <v>0</v>
      </c>
      <c r="P1028" s="16" t="b">
        <v>1</v>
      </c>
      <c r="R1028" s="16" t="b">
        <v>0</v>
      </c>
      <c r="S1028" s="16">
        <v>1</v>
      </c>
      <c r="T1028" s="16" t="s">
        <v>91</v>
      </c>
      <c r="U1028" s="16">
        <v>999</v>
      </c>
      <c r="V1028" s="16" t="s">
        <v>370</v>
      </c>
      <c r="W1028" s="16">
        <v>31546003</v>
      </c>
      <c r="Y1028" s="16" t="s">
        <v>978</v>
      </c>
      <c r="Z1028" s="16" t="s">
        <v>418</v>
      </c>
      <c r="AA1028" t="str" s="16">
        <v>击杀妖兽、探索秘境或遗迹可得；宗门暂不供应此品质。</v>
      </c>
      <c r="AB1028" s="36">
        <v>11521003</v>
      </c>
      <c r="AC1028" s="16" t="s">
        <v>374</v>
      </c>
      <c r="AD1028" s="16">
        <v>40006</v>
      </c>
      <c r="AF1028">
        <v>70006</v>
      </c>
      <c r="AH1028">
        <v>315000</v>
      </c>
      <c r="AI1028" s="32" t="s">
        <v>364</v>
      </c>
      <c r="AJ1028" s="16" t="s">
        <v>369</v>
      </c>
      <c r="AK1028" s="16" t="s">
        <v>345</v>
      </c>
    </row>
    <row r="1029" spans="2:37">
      <c r="B1029" s="16" t="n">
        <f>10000000+INDEX(编号表!$B:$B,MATCH(F1029,编号表!$A:$A,0))*100000+INDEX(编号表!$F:$F,MATCH(D1029,编号表!$E:$E,0))*1000+INDEX(编号表!$D:$D,MATCH(E1029,编号表!$C:$C,0))*10000+G1029</f>
        <v>11546004</v>
      </c>
      <c r="C1029" s="16" t="s">
        <v>826</v>
      </c>
      <c r="D1029" s="16" t="s">
        <v>114</v>
      </c>
      <c r="E1029" s="16" t="s">
        <v>345</v>
      </c>
      <c r="F1029" s="35" t="s">
        <v>407</v>
      </c>
      <c r="G1029" s="16">
        <v>4</v>
      </c>
      <c r="I1029" s="16">
        <v>60</v>
      </c>
      <c r="J1029" t="str">
        <f t="shared" si="12"/>
        <v>大类_道品元婴灵植使</v>
      </c>
      <c r="K1029" s="16" t="s">
        <v>337</v>
      </c>
      <c r="L1029" s="16">
        <v>1</v>
      </c>
      <c r="M1029" s="16" t="s">
        <v>369</v>
      </c>
      <c r="O1029" s="16">
        <v>0</v>
      </c>
      <c r="P1029" s="16" t="b">
        <v>1</v>
      </c>
      <c r="R1029" s="16" t="b">
        <v>0</v>
      </c>
      <c r="S1029" s="16">
        <v>1</v>
      </c>
      <c r="T1029" s="16" t="s">
        <v>91</v>
      </c>
      <c r="U1029" s="16">
        <v>999</v>
      </c>
      <c r="V1029" s="16" t="s">
        <v>370</v>
      </c>
      <c r="W1029" s="16">
        <v>31546004</v>
      </c>
      <c r="Y1029" s="16" t="s">
        <v>979</v>
      </c>
      <c r="Z1029" s="16" t="s">
        <v>421</v>
      </c>
      <c r="AA1029" t="str" s="16">
        <v>击杀妖兽、探索秘境或遗迹可得；宗门暂不供应此品质。</v>
      </c>
      <c r="AB1029" s="36">
        <v>11521004</v>
      </c>
      <c r="AC1029" s="16" t="s">
        <v>374</v>
      </c>
      <c r="AD1029" s="16">
        <v>40006</v>
      </c>
      <c r="AF1029">
        <v>70006</v>
      </c>
      <c r="AH1029">
        <v>315000</v>
      </c>
      <c r="AI1029" s="32" t="s">
        <v>364</v>
      </c>
      <c r="AJ1029" s="16" t="s">
        <v>369</v>
      </c>
      <c r="AK1029" s="16" t="s">
        <v>345</v>
      </c>
    </row>
    <row r="1030" spans="2:37">
      <c r="B1030" s="16" t="n">
        <f>10000000+INDEX(编号表!$B:$B,MATCH(F1030,编号表!$A:$A,0))*100000+INDEX(编号表!$F:$F,MATCH(D1030,编号表!$E:$E,0))*1000+INDEX(编号表!$D:$D,MATCH(E1030,编号表!$C:$C,0))*10000+G1030</f>
        <v>11546005</v>
      </c>
      <c r="C1030" s="16" t="s">
        <v>828</v>
      </c>
      <c r="D1030" s="16" t="s">
        <v>114</v>
      </c>
      <c r="E1030" s="16" t="s">
        <v>345</v>
      </c>
      <c r="F1030" s="35" t="s">
        <v>407</v>
      </c>
      <c r="G1030" s="16">
        <v>5</v>
      </c>
      <c r="I1030" s="16">
        <v>60</v>
      </c>
      <c r="J1030" t="str">
        <f t="shared" si="12"/>
        <v>大类_道品元婴灵植使</v>
      </c>
      <c r="K1030" s="16" t="s">
        <v>337</v>
      </c>
      <c r="L1030" s="16">
        <v>1</v>
      </c>
      <c r="M1030" s="16" t="s">
        <v>369</v>
      </c>
      <c r="O1030" s="16">
        <v>0</v>
      </c>
      <c r="P1030" s="16" t="b">
        <v>1</v>
      </c>
      <c r="R1030" s="16" t="b">
        <v>0</v>
      </c>
      <c r="S1030" s="16">
        <v>1</v>
      </c>
      <c r="T1030" s="16" t="s">
        <v>91</v>
      </c>
      <c r="U1030" s="16">
        <v>999</v>
      </c>
      <c r="V1030" s="16" t="s">
        <v>370</v>
      </c>
      <c r="W1030" s="16">
        <v>31546005</v>
      </c>
      <c r="Y1030" s="16" t="s">
        <v>980</v>
      </c>
      <c r="Z1030" s="16" t="s">
        <v>424</v>
      </c>
      <c r="AA1030" t="str" s="16">
        <v>击杀妖兽、探索秘境或遗迹可得；宗门暂不供应此品质。</v>
      </c>
      <c r="AB1030" s="36">
        <v>11521005</v>
      </c>
      <c r="AC1030" s="16" t="s">
        <v>374</v>
      </c>
      <c r="AD1030" s="16">
        <v>40006</v>
      </c>
      <c r="AF1030">
        <v>70006</v>
      </c>
      <c r="AH1030">
        <v>315000</v>
      </c>
      <c r="AI1030" s="32" t="s">
        <v>364</v>
      </c>
      <c r="AJ1030" s="16" t="s">
        <v>369</v>
      </c>
      <c r="AK1030" s="16" t="s">
        <v>345</v>
      </c>
    </row>
    <row r="1031" spans="2:37">
      <c r="B1031" s="16" t="n">
        <f>10000000+INDEX(编号表!$B:$B,MATCH(F1031,编号表!$A:$A,0))*100000+INDEX(编号表!$F:$F,MATCH(D1031,编号表!$E:$E,0))*1000+INDEX(编号表!$D:$D,MATCH(E1031,编号表!$C:$C,0))*10000+G1031</f>
        <v>11546006</v>
      </c>
      <c r="C1031" s="16" t="s">
        <v>830</v>
      </c>
      <c r="D1031" s="16" t="s">
        <v>114</v>
      </c>
      <c r="E1031" s="16" t="s">
        <v>345</v>
      </c>
      <c r="F1031" s="35" t="s">
        <v>407</v>
      </c>
      <c r="G1031" s="16">
        <v>6</v>
      </c>
      <c r="I1031" s="16">
        <v>60</v>
      </c>
      <c r="J1031" t="str">
        <f t="shared" si="12"/>
        <v>大类_道品元婴灵植使</v>
      </c>
      <c r="K1031" s="16" t="s">
        <v>337</v>
      </c>
      <c r="L1031" s="16">
        <v>1</v>
      </c>
      <c r="M1031" s="16" t="s">
        <v>369</v>
      </c>
      <c r="O1031" s="16">
        <v>0</v>
      </c>
      <c r="P1031" s="16" t="b">
        <v>1</v>
      </c>
      <c r="R1031" s="16" t="b">
        <v>0</v>
      </c>
      <c r="S1031" s="16">
        <v>1</v>
      </c>
      <c r="T1031" s="16" t="s">
        <v>91</v>
      </c>
      <c r="U1031" s="16">
        <v>999</v>
      </c>
      <c r="V1031" s="16" t="s">
        <v>370</v>
      </c>
      <c r="W1031" s="16">
        <v>31546006</v>
      </c>
      <c r="Y1031" s="16" t="s">
        <v>981</v>
      </c>
      <c r="Z1031" s="16" t="s">
        <v>427</v>
      </c>
      <c r="AA1031" t="str" s="16">
        <v>击杀妖兽、探索秘境或遗迹可得；宗门暂不供应此品质。</v>
      </c>
      <c r="AB1031" s="36">
        <v>11521006</v>
      </c>
      <c r="AC1031" s="16" t="s">
        <v>374</v>
      </c>
      <c r="AD1031" s="16">
        <v>40006</v>
      </c>
      <c r="AF1031">
        <v>70006</v>
      </c>
      <c r="AH1031">
        <v>315000</v>
      </c>
      <c r="AI1031" s="32" t="s">
        <v>364</v>
      </c>
      <c r="AJ1031" s="16" t="s">
        <v>369</v>
      </c>
      <c r="AK1031" s="16" t="s">
        <v>345</v>
      </c>
    </row>
    <row r="1032" spans="2:37">
      <c r="B1032" s="16" t="n">
        <f>10000000+INDEX(编号表!$B:$B,MATCH(F1032,编号表!$A:$A,0))*100000+INDEX(编号表!$F:$F,MATCH(D1032,编号表!$E:$E,0))*1000+INDEX(编号表!$D:$D,MATCH(E1032,编号表!$C:$C,0))*10000+G1032</f>
        <v>11546007</v>
      </c>
      <c r="C1032" s="16" t="s">
        <v>832</v>
      </c>
      <c r="D1032" s="16" t="s">
        <v>114</v>
      </c>
      <c r="E1032" s="16" t="s">
        <v>345</v>
      </c>
      <c r="F1032" s="35" t="s">
        <v>407</v>
      </c>
      <c r="G1032" s="16">
        <v>7</v>
      </c>
      <c r="I1032" s="16">
        <v>60</v>
      </c>
      <c r="J1032" t="str">
        <f t="shared" si="12"/>
        <v>大类_道品元婴灵植使</v>
      </c>
      <c r="K1032" s="16" t="s">
        <v>337</v>
      </c>
      <c r="L1032" s="16">
        <v>1</v>
      </c>
      <c r="M1032" s="16" t="s">
        <v>369</v>
      </c>
      <c r="O1032" s="16">
        <v>0</v>
      </c>
      <c r="P1032" s="16" t="b">
        <v>1</v>
      </c>
      <c r="R1032" s="16" t="b">
        <v>0</v>
      </c>
      <c r="S1032" s="16">
        <v>1</v>
      </c>
      <c r="T1032" s="16" t="s">
        <v>91</v>
      </c>
      <c r="U1032" s="16">
        <v>999</v>
      </c>
      <c r="V1032" s="16" t="s">
        <v>370</v>
      </c>
      <c r="W1032" s="16">
        <v>31546007</v>
      </c>
      <c r="Y1032" s="16" t="s">
        <v>982</v>
      </c>
      <c r="Z1032" s="16" t="s">
        <v>430</v>
      </c>
      <c r="AA1032" t="str" s="16">
        <v>击杀妖兽、探索秘境或遗迹可得；宗门暂不供应此品质。</v>
      </c>
      <c r="AB1032" s="36">
        <v>11521007</v>
      </c>
      <c r="AC1032" s="16" t="s">
        <v>374</v>
      </c>
      <c r="AD1032" s="16">
        <v>40006</v>
      </c>
      <c r="AF1032">
        <v>70006</v>
      </c>
      <c r="AH1032">
        <v>315000</v>
      </c>
      <c r="AI1032" s="32" t="s">
        <v>364</v>
      </c>
      <c r="AJ1032" s="16" t="s">
        <v>369</v>
      </c>
      <c r="AK1032" s="16" t="s">
        <v>345</v>
      </c>
    </row>
    <row r="1033" spans="2:37">
      <c r="B1033" s="16" t="n">
        <f>10000000+INDEX(编号表!$B:$B,MATCH(F1033,编号表!$A:$A,0))*100000+INDEX(编号表!$F:$F,MATCH(D1033,编号表!$E:$E,0))*1000+INDEX(编号表!$D:$D,MATCH(E1033,编号表!$C:$C,0))*10000+G1033</f>
        <v>11546008</v>
      </c>
      <c r="C1033" s="16" t="s">
        <v>834</v>
      </c>
      <c r="D1033" s="16" t="s">
        <v>114</v>
      </c>
      <c r="E1033" s="16" t="s">
        <v>345</v>
      </c>
      <c r="F1033" s="35" t="s">
        <v>407</v>
      </c>
      <c r="G1033" s="16">
        <v>8</v>
      </c>
      <c r="I1033" s="16">
        <v>60</v>
      </c>
      <c r="J1033" t="str">
        <f t="shared" si="12"/>
        <v>大类_道品元婴灵植使</v>
      </c>
      <c r="K1033" s="16" t="s">
        <v>337</v>
      </c>
      <c r="L1033" s="16">
        <v>1</v>
      </c>
      <c r="M1033" s="16" t="s">
        <v>369</v>
      </c>
      <c r="O1033" s="16">
        <v>0</v>
      </c>
      <c r="P1033" s="16" t="b">
        <v>1</v>
      </c>
      <c r="R1033" s="16" t="b">
        <v>0</v>
      </c>
      <c r="S1033" s="16">
        <v>1</v>
      </c>
      <c r="T1033" s="16" t="s">
        <v>91</v>
      </c>
      <c r="U1033" s="16">
        <v>999</v>
      </c>
      <c r="V1033" s="16" t="s">
        <v>370</v>
      </c>
      <c r="W1033" s="16">
        <v>31546008</v>
      </c>
      <c r="Y1033" s="16" t="s">
        <v>983</v>
      </c>
      <c r="Z1033" s="16" t="s">
        <v>433</v>
      </c>
      <c r="AA1033" t="str" s="16">
        <v>击杀妖兽、探索秘境或遗迹可得；宗门暂不供应此品质。</v>
      </c>
      <c r="AB1033" s="36">
        <v>11521008</v>
      </c>
      <c r="AC1033" s="16" t="s">
        <v>374</v>
      </c>
      <c r="AD1033" s="16">
        <v>40006</v>
      </c>
      <c r="AF1033">
        <v>70006</v>
      </c>
      <c r="AH1033">
        <v>315000</v>
      </c>
      <c r="AI1033" s="32" t="s">
        <v>364</v>
      </c>
      <c r="AJ1033" s="16" t="s">
        <v>369</v>
      </c>
      <c r="AK1033" s="16" t="s">
        <v>345</v>
      </c>
    </row>
    <row r="1034" spans="2:37">
      <c r="B1034" s="16" t="n">
        <f>10000000+INDEX(编号表!$B:$B,MATCH(F1034,编号表!$A:$A,0))*100000+INDEX(编号表!$F:$F,MATCH(D1034,编号表!$E:$E,0))*1000+INDEX(编号表!$D:$D,MATCH(E1034,编号表!$C:$C,0))*10000+G1034</f>
        <v>11546009</v>
      </c>
      <c r="C1034" s="16" t="s">
        <v>836</v>
      </c>
      <c r="D1034" s="16" t="s">
        <v>114</v>
      </c>
      <c r="E1034" s="16" t="s">
        <v>345</v>
      </c>
      <c r="F1034" s="35" t="s">
        <v>407</v>
      </c>
      <c r="G1034" s="16">
        <v>9</v>
      </c>
      <c r="I1034" s="16">
        <v>60</v>
      </c>
      <c r="J1034" t="str">
        <f t="shared" si="12"/>
        <v>大类_道品元婴灵植使</v>
      </c>
      <c r="K1034" s="16" t="s">
        <v>337</v>
      </c>
      <c r="L1034" s="16">
        <v>1</v>
      </c>
      <c r="M1034" s="16" t="s">
        <v>369</v>
      </c>
      <c r="O1034" s="16">
        <v>0</v>
      </c>
      <c r="P1034" s="16" t="b">
        <v>1</v>
      </c>
      <c r="R1034" s="16" t="b">
        <v>0</v>
      </c>
      <c r="S1034" s="16">
        <v>1</v>
      </c>
      <c r="T1034" s="16" t="s">
        <v>91</v>
      </c>
      <c r="U1034" s="16">
        <v>999</v>
      </c>
      <c r="V1034" s="16" t="s">
        <v>370</v>
      </c>
      <c r="W1034" s="16">
        <v>31546009</v>
      </c>
      <c r="Y1034" s="16" t="s">
        <v>984</v>
      </c>
      <c r="Z1034" s="16" t="s">
        <v>436</v>
      </c>
      <c r="AA1034" t="str" s="16">
        <v>击杀妖兽、探索秘境或遗迹可得；宗门暂不供应此品质。</v>
      </c>
      <c r="AB1034" s="36">
        <v>11521009</v>
      </c>
      <c r="AC1034" s="16" t="s">
        <v>374</v>
      </c>
      <c r="AD1034" s="16">
        <v>40006</v>
      </c>
      <c r="AF1034">
        <v>70006</v>
      </c>
      <c r="AH1034">
        <v>315000</v>
      </c>
      <c r="AI1034" s="32" t="s">
        <v>364</v>
      </c>
      <c r="AJ1034" s="16" t="s">
        <v>369</v>
      </c>
      <c r="AK1034" s="16" t="s">
        <v>345</v>
      </c>
    </row>
    <row r="1035" spans="2:37">
      <c r="B1035" s="16" t="n">
        <f>10000000+INDEX(编号表!$B:$B,MATCH(F1035,编号表!$A:$A,0))*100000+INDEX(编号表!$F:$F,MATCH(D1035,编号表!$E:$E,0))*1000+INDEX(编号表!$D:$D,MATCH(E1035,编号表!$C:$C,0))*10000+G1035</f>
        <v>11446000</v>
      </c>
      <c r="C1035" s="16" t="s">
        <v>838</v>
      </c>
      <c r="D1035" s="16" t="s">
        <v>114</v>
      </c>
      <c r="E1035" s="16" t="s">
        <v>345</v>
      </c>
      <c r="F1035" s="35" t="s">
        <v>438</v>
      </c>
      <c r="G1035" s="16">
        <v>0</v>
      </c>
      <c r="I1035" s="16">
        <v>60</v>
      </c>
      <c r="J1035" t="str">
        <f t="shared" si="12"/>
        <v>大类_道品元婴灵植佐</v>
      </c>
      <c r="K1035" s="16" t="s">
        <v>337</v>
      </c>
      <c r="L1035" s="16">
        <v>1</v>
      </c>
      <c r="M1035" s="16" t="s">
        <v>369</v>
      </c>
      <c r="O1035" s="16">
        <v>0</v>
      </c>
      <c r="P1035" s="16" t="b">
        <v>1</v>
      </c>
      <c r="R1035" s="16" t="b">
        <v>0</v>
      </c>
      <c r="S1035" s="16">
        <v>1</v>
      </c>
      <c r="T1035" s="16" t="s">
        <v>91</v>
      </c>
      <c r="U1035" s="16">
        <v>999</v>
      </c>
      <c r="V1035" s="16" t="s">
        <v>370</v>
      </c>
      <c r="W1035" s="16">
        <v>31446000</v>
      </c>
      <c r="Y1035" s="16" t="s">
        <v>985</v>
      </c>
      <c r="Z1035" s="16" t="s">
        <v>440</v>
      </c>
      <c r="AA1035" t="str" s="16">
        <v>击杀妖兽、探索秘境或遗迹可得；宗门暂不供应此品质。</v>
      </c>
      <c r="AB1035" s="36">
        <v>11421000</v>
      </c>
      <c r="AC1035" s="16" t="s">
        <v>374</v>
      </c>
      <c r="AD1035" s="16">
        <v>40006</v>
      </c>
      <c r="AF1035">
        <v>70006</v>
      </c>
      <c r="AH1035">
        <v>315000</v>
      </c>
      <c r="AI1035" s="32" t="s">
        <v>364</v>
      </c>
      <c r="AJ1035" s="16" t="s">
        <v>369</v>
      </c>
      <c r="AK1035" s="16" t="s">
        <v>345</v>
      </c>
    </row>
    <row r="1036" spans="2:37">
      <c r="B1036" s="16" t="n">
        <f>10000000+INDEX(编号表!$B:$B,MATCH(F1036,编号表!$A:$A,0))*100000+INDEX(编号表!$F:$F,MATCH(D1036,编号表!$E:$E,0))*1000+INDEX(编号表!$D:$D,MATCH(E1036,编号表!$C:$C,0))*10000+G1036</f>
        <v>11446001</v>
      </c>
      <c r="C1036" s="16" t="s">
        <v>840</v>
      </c>
      <c r="D1036" s="16" t="s">
        <v>114</v>
      </c>
      <c r="E1036" s="16" t="s">
        <v>345</v>
      </c>
      <c r="F1036" s="35" t="s">
        <v>438</v>
      </c>
      <c r="G1036" s="16">
        <v>1</v>
      </c>
      <c r="I1036" s="16">
        <v>60</v>
      </c>
      <c r="J1036" t="str">
        <f t="shared" si="12"/>
        <v>大类_道品元婴灵植佐</v>
      </c>
      <c r="K1036" s="16" t="s">
        <v>337</v>
      </c>
      <c r="L1036" s="16">
        <v>1</v>
      </c>
      <c r="M1036" s="16" t="s">
        <v>369</v>
      </c>
      <c r="O1036" s="16">
        <v>0</v>
      </c>
      <c r="P1036" s="16" t="b">
        <v>1</v>
      </c>
      <c r="R1036" s="16" t="b">
        <v>0</v>
      </c>
      <c r="S1036" s="16">
        <v>1</v>
      </c>
      <c r="T1036" s="16" t="s">
        <v>91</v>
      </c>
      <c r="U1036" s="16">
        <v>999</v>
      </c>
      <c r="V1036" s="16" t="s">
        <v>370</v>
      </c>
      <c r="W1036" s="16">
        <v>31446001</v>
      </c>
      <c r="Y1036" s="16" t="s">
        <v>986</v>
      </c>
      <c r="Z1036" s="16" t="s">
        <v>443</v>
      </c>
      <c r="AA1036" t="str" s="16">
        <v>击杀妖兽、探索秘境或遗迹可得；宗门暂不供应此品质。</v>
      </c>
      <c r="AB1036" s="36">
        <v>11421001</v>
      </c>
      <c r="AC1036" s="16" t="s">
        <v>374</v>
      </c>
      <c r="AD1036" s="16">
        <v>40006</v>
      </c>
      <c r="AF1036">
        <v>70006</v>
      </c>
      <c r="AH1036">
        <v>315000</v>
      </c>
      <c r="AI1036" s="32" t="s">
        <v>364</v>
      </c>
      <c r="AJ1036" s="16" t="s">
        <v>369</v>
      </c>
      <c r="AK1036" s="16" t="s">
        <v>345</v>
      </c>
    </row>
    <row r="1037" spans="2:37">
      <c r="B1037" s="16" t="n">
        <f>10000000+INDEX(编号表!$B:$B,MATCH(F1037,编号表!$A:$A,0))*100000+INDEX(编号表!$F:$F,MATCH(D1037,编号表!$E:$E,0))*1000+INDEX(编号表!$D:$D,MATCH(E1037,编号表!$C:$C,0))*10000+G1037</f>
        <v>11446002</v>
      </c>
      <c r="C1037" s="16" t="s">
        <v>842</v>
      </c>
      <c r="D1037" s="16" t="s">
        <v>114</v>
      </c>
      <c r="E1037" s="16" t="s">
        <v>345</v>
      </c>
      <c r="F1037" s="35" t="s">
        <v>438</v>
      </c>
      <c r="G1037" s="16">
        <v>2</v>
      </c>
      <c r="I1037" s="16">
        <v>60</v>
      </c>
      <c r="J1037" t="str">
        <f t="shared" si="12"/>
        <v>大类_道品元婴灵植佐</v>
      </c>
      <c r="K1037" s="16" t="s">
        <v>337</v>
      </c>
      <c r="L1037" s="16">
        <v>1</v>
      </c>
      <c r="M1037" s="16" t="s">
        <v>369</v>
      </c>
      <c r="O1037" s="16">
        <v>0</v>
      </c>
      <c r="P1037" s="16" t="b">
        <v>1</v>
      </c>
      <c r="R1037" s="16" t="b">
        <v>0</v>
      </c>
      <c r="S1037" s="16">
        <v>1</v>
      </c>
      <c r="T1037" s="16" t="s">
        <v>91</v>
      </c>
      <c r="U1037" s="16">
        <v>999</v>
      </c>
      <c r="V1037" s="16" t="s">
        <v>370</v>
      </c>
      <c r="W1037" s="16">
        <v>31446002</v>
      </c>
      <c r="Y1037" s="16" t="s">
        <v>987</v>
      </c>
      <c r="Z1037" s="16" t="s">
        <v>446</v>
      </c>
      <c r="AA1037" t="str" s="16">
        <v>击杀妖兽、探索秘境或遗迹可得；宗门暂不供应此品质。</v>
      </c>
      <c r="AB1037" s="36">
        <v>11421002</v>
      </c>
      <c r="AC1037" s="16" t="s">
        <v>374</v>
      </c>
      <c r="AD1037" s="16">
        <v>40006</v>
      </c>
      <c r="AF1037">
        <v>70006</v>
      </c>
      <c r="AH1037">
        <v>315000</v>
      </c>
      <c r="AI1037" s="32" t="s">
        <v>364</v>
      </c>
      <c r="AJ1037" s="16" t="s">
        <v>369</v>
      </c>
      <c r="AK1037" s="16" t="s">
        <v>345</v>
      </c>
    </row>
    <row r="1038" spans="2:37">
      <c r="B1038" s="16" t="n">
        <f>10000000+INDEX(编号表!$B:$B,MATCH(F1038,编号表!$A:$A,0))*100000+INDEX(编号表!$F:$F,MATCH(D1038,编号表!$E:$E,0))*1000+INDEX(编号表!$D:$D,MATCH(E1038,编号表!$C:$C,0))*10000+G1038</f>
        <v>11446003</v>
      </c>
      <c r="C1038" s="16" t="s">
        <v>844</v>
      </c>
      <c r="D1038" s="16" t="s">
        <v>114</v>
      </c>
      <c r="E1038" s="16" t="s">
        <v>345</v>
      </c>
      <c r="F1038" s="35" t="s">
        <v>438</v>
      </c>
      <c r="G1038" s="16">
        <v>3</v>
      </c>
      <c r="I1038" s="16">
        <v>60</v>
      </c>
      <c r="J1038" t="str">
        <f t="shared" si="12"/>
        <v>大类_道品元婴灵植佐</v>
      </c>
      <c r="K1038" s="16" t="s">
        <v>337</v>
      </c>
      <c r="L1038" s="16">
        <v>1</v>
      </c>
      <c r="M1038" s="16" t="s">
        <v>369</v>
      </c>
      <c r="O1038" s="16">
        <v>0</v>
      </c>
      <c r="P1038" s="16" t="b">
        <v>1</v>
      </c>
      <c r="R1038" s="16" t="b">
        <v>0</v>
      </c>
      <c r="S1038" s="16">
        <v>1</v>
      </c>
      <c r="T1038" s="16" t="s">
        <v>91</v>
      </c>
      <c r="U1038" s="16">
        <v>999</v>
      </c>
      <c r="V1038" s="16" t="s">
        <v>370</v>
      </c>
      <c r="W1038" s="16">
        <v>31446003</v>
      </c>
      <c r="Y1038" s="16" t="s">
        <v>988</v>
      </c>
      <c r="Z1038" s="16" t="s">
        <v>449</v>
      </c>
      <c r="AA1038" t="str" s="16">
        <v>击杀妖兽、探索秘境或遗迹可得；宗门暂不供应此品质。</v>
      </c>
      <c r="AB1038" s="36">
        <v>11421003</v>
      </c>
      <c r="AC1038" s="16" t="s">
        <v>374</v>
      </c>
      <c r="AD1038" s="16">
        <v>40006</v>
      </c>
      <c r="AF1038">
        <v>70006</v>
      </c>
      <c r="AH1038">
        <v>315000</v>
      </c>
      <c r="AI1038" s="32" t="s">
        <v>364</v>
      </c>
      <c r="AJ1038" s="16" t="s">
        <v>369</v>
      </c>
      <c r="AK1038" s="16" t="s">
        <v>345</v>
      </c>
    </row>
    <row r="1039" spans="2:37">
      <c r="B1039" s="16" t="n">
        <f>10000000+INDEX(编号表!$B:$B,MATCH(F1039,编号表!$A:$A,0))*100000+INDEX(编号表!$F:$F,MATCH(D1039,编号表!$E:$E,0))*1000+INDEX(编号表!$D:$D,MATCH(E1039,编号表!$C:$C,0))*10000+G1039</f>
        <v>11646000</v>
      </c>
      <c r="C1039" s="16" t="s">
        <v>846</v>
      </c>
      <c r="D1039" s="16" t="s">
        <v>114</v>
      </c>
      <c r="E1039" s="16" t="s">
        <v>345</v>
      </c>
      <c r="F1039" s="35" t="s">
        <v>451</v>
      </c>
      <c r="G1039" s="16">
        <v>0</v>
      </c>
      <c r="I1039" s="16">
        <v>60</v>
      </c>
      <c r="J1039" t="str">
        <f t="shared" si="12"/>
        <v>大类_道品元婴灵植丹头</v>
      </c>
      <c r="K1039" s="16" t="s">
        <v>337</v>
      </c>
      <c r="L1039" s="16">
        <v>1</v>
      </c>
      <c r="M1039" s="16" t="s">
        <v>369</v>
      </c>
      <c r="O1039" s="16">
        <v>0</v>
      </c>
      <c r="P1039" s="16" t="b">
        <v>1</v>
      </c>
      <c r="R1039" s="16" t="b">
        <v>0</v>
      </c>
      <c r="S1039" s="16">
        <v>1</v>
      </c>
      <c r="T1039" s="16" t="s">
        <v>91</v>
      </c>
      <c r="U1039" s="16">
        <v>999</v>
      </c>
      <c r="V1039" s="16" t="s">
        <v>370</v>
      </c>
      <c r="W1039" s="16">
        <v>31646000</v>
      </c>
      <c r="Y1039" s="16" t="s">
        <v>989</v>
      </c>
      <c r="Z1039" s="16" t="s">
        <v>453</v>
      </c>
      <c r="AA1039" t="str" s="16">
        <v>击杀妖兽、探索秘境或遗迹可得；宗门暂不供应此品质。</v>
      </c>
      <c r="AB1039" s="36">
        <v>11621000</v>
      </c>
      <c r="AC1039" s="16" t="s">
        <v>374</v>
      </c>
      <c r="AD1039" s="16">
        <v>40006</v>
      </c>
      <c r="AF1039">
        <v>70006</v>
      </c>
      <c r="AH1039">
        <v>630000</v>
      </c>
      <c r="AI1039" s="32" t="s">
        <v>364</v>
      </c>
      <c r="AJ1039" s="16" t="s">
        <v>369</v>
      </c>
      <c r="AK1039" s="16" t="s">
        <v>345</v>
      </c>
    </row>
    <row r="1040" spans="2:37">
      <c r="B1040" s="16" t="n">
        <f>10000000+INDEX(编号表!$B:$B,MATCH(F1040,编号表!$A:$A,0))*100000+INDEX(编号表!$F:$F,MATCH(D1040,编号表!$E:$E,0))*1000+INDEX(编号表!$D:$D,MATCH(E1040,编号表!$C:$C,0))*10000+G1040</f>
        <v>11646001</v>
      </c>
      <c r="C1040" s="16" t="s">
        <v>848</v>
      </c>
      <c r="D1040" s="16" t="s">
        <v>114</v>
      </c>
      <c r="E1040" s="16" t="s">
        <v>345</v>
      </c>
      <c r="F1040" s="35" t="s">
        <v>451</v>
      </c>
      <c r="G1040" s="16">
        <v>1</v>
      </c>
      <c r="I1040" s="16">
        <v>60</v>
      </c>
      <c r="J1040" t="str">
        <f t="shared" si="12"/>
        <v>大类_道品元婴灵植丹头</v>
      </c>
      <c r="K1040" s="16" t="s">
        <v>337</v>
      </c>
      <c r="L1040" s="16">
        <v>1</v>
      </c>
      <c r="M1040" s="16" t="s">
        <v>369</v>
      </c>
      <c r="O1040" s="16">
        <v>0</v>
      </c>
      <c r="P1040" s="16" t="b">
        <v>1</v>
      </c>
      <c r="R1040" s="16" t="b">
        <v>0</v>
      </c>
      <c r="S1040" s="16">
        <v>1</v>
      </c>
      <c r="T1040" s="16" t="s">
        <v>91</v>
      </c>
      <c r="U1040" s="16">
        <v>999</v>
      </c>
      <c r="V1040" s="16" t="s">
        <v>370</v>
      </c>
      <c r="W1040" s="16">
        <v>31646001</v>
      </c>
      <c r="Y1040" s="16" t="s">
        <v>990</v>
      </c>
      <c r="Z1040" s="16" t="s">
        <v>456</v>
      </c>
      <c r="AA1040" t="str" s="16">
        <v>击杀妖兽、探索秘境或遗迹可得；宗门暂不供应此品质。</v>
      </c>
      <c r="AB1040" s="36">
        <v>11621001</v>
      </c>
      <c r="AC1040" s="16" t="s">
        <v>374</v>
      </c>
      <c r="AD1040" s="16">
        <v>40006</v>
      </c>
      <c r="AF1040">
        <v>70006</v>
      </c>
      <c r="AH1040">
        <v>630000</v>
      </c>
      <c r="AI1040" s="32" t="s">
        <v>364</v>
      </c>
      <c r="AJ1040" s="16" t="s">
        <v>369</v>
      </c>
      <c r="AK1040" s="16" t="s">
        <v>345</v>
      </c>
    </row>
    <row r="1041" spans="2:37">
      <c r="B1041" s="16" t="n">
        <f>10000000+INDEX(编号表!$B:$B,MATCH(F1041,编号表!$A:$A,0))*100000+INDEX(编号表!$F:$F,MATCH(D1041,编号表!$E:$E,0))*1000+INDEX(编号表!$D:$D,MATCH(E1041,编号表!$C:$C,0))*10000+G1041</f>
        <v>11646002</v>
      </c>
      <c r="C1041" s="16" t="s">
        <v>850</v>
      </c>
      <c r="D1041" s="16" t="s">
        <v>114</v>
      </c>
      <c r="E1041" s="16" t="s">
        <v>345</v>
      </c>
      <c r="F1041" s="35" t="s">
        <v>451</v>
      </c>
      <c r="G1041" s="16">
        <v>2</v>
      </c>
      <c r="I1041" s="16">
        <v>60</v>
      </c>
      <c r="J1041" t="str">
        <f t="shared" si="12"/>
        <v>大类_道品元婴灵植丹头</v>
      </c>
      <c r="K1041" s="16" t="s">
        <v>337</v>
      </c>
      <c r="L1041" s="16">
        <v>1</v>
      </c>
      <c r="M1041" s="16" t="s">
        <v>369</v>
      </c>
      <c r="O1041" s="16">
        <v>0</v>
      </c>
      <c r="P1041" s="16" t="b">
        <v>1</v>
      </c>
      <c r="R1041" s="16" t="b">
        <v>0</v>
      </c>
      <c r="S1041" s="16">
        <v>1</v>
      </c>
      <c r="T1041" s="16" t="s">
        <v>91</v>
      </c>
      <c r="U1041" s="16">
        <v>999</v>
      </c>
      <c r="V1041" s="16" t="s">
        <v>370</v>
      </c>
      <c r="W1041" s="16">
        <v>31646002</v>
      </c>
      <c r="Y1041" s="16" t="s">
        <v>991</v>
      </c>
      <c r="Z1041" s="16" t="s">
        <v>459</v>
      </c>
      <c r="AA1041" t="str" s="16">
        <v>击杀妖兽、探索秘境或遗迹可得；宗门暂不供应此品质。</v>
      </c>
      <c r="AB1041" s="36">
        <v>11621002</v>
      </c>
      <c r="AC1041" s="16" t="s">
        <v>374</v>
      </c>
      <c r="AD1041" s="16">
        <v>40006</v>
      </c>
      <c r="AF1041">
        <v>70006</v>
      </c>
      <c r="AH1041">
        <v>630000</v>
      </c>
      <c r="AI1041" s="32" t="s">
        <v>364</v>
      </c>
      <c r="AJ1041" s="16" t="s">
        <v>369</v>
      </c>
      <c r="AK1041" s="16" t="s">
        <v>345</v>
      </c>
    </row>
    <row r="1042" spans="2:37">
      <c r="B1042" s="16" t="n">
        <f>10000000+INDEX(编号表!$B:$B,MATCH(F1042,编号表!$A:$A,0))*100000+INDEX(编号表!$F:$F,MATCH(D1042,编号表!$E:$E,0))*1000+INDEX(编号表!$D:$D,MATCH(E1042,编号表!$C:$C,0))*10000+G1042</f>
        <v>11251000</v>
      </c>
      <c r="C1042" s="16" t="s">
        <v>992</v>
      </c>
      <c r="D1042" s="16" t="s">
        <v>86</v>
      </c>
      <c r="E1042" s="16" t="s">
        <v>348</v>
      </c>
      <c r="F1042" s="35" t="s">
        <v>368</v>
      </c>
      <c r="G1042" s="16">
        <v>0</v>
      </c>
      <c r="I1042" s="16">
        <v>60</v>
      </c>
      <c r="J1042" t="str">
        <f t="shared" si="12"/>
        <v>大类_凡品化神灵植君</v>
      </c>
      <c r="K1042" s="16" t="s">
        <v>337</v>
      </c>
      <c r="L1042" s="16">
        <v>1</v>
      </c>
      <c r="M1042" s="16" t="s">
        <v>369</v>
      </c>
      <c r="O1042" s="16">
        <v>0</v>
      </c>
      <c r="P1042" s="16" t="b">
        <v>1</v>
      </c>
      <c r="R1042" s="16" t="b">
        <v>0</v>
      </c>
      <c r="S1042" s="16">
        <v>1</v>
      </c>
      <c r="T1042" s="16" t="s">
        <v>91</v>
      </c>
      <c r="U1042" s="16">
        <v>999</v>
      </c>
      <c r="V1042" s="16" t="s">
        <v>370</v>
      </c>
      <c r="W1042" s="16">
        <v>31251000</v>
      </c>
      <c r="Y1042" s="16" t="s">
        <v>993</v>
      </c>
      <c r="Z1042" s="16" t="s">
        <v>372</v>
      </c>
      <c r="AA1042" t="str" s="16">
        <v>击杀妖兽、探索秘境或遗迹可得；宗门暂不供应此品质。</v>
      </c>
      <c r="AB1042" s="36">
        <v>11221000</v>
      </c>
      <c r="AC1042" s="16" t="s">
        <v>374</v>
      </c>
      <c r="AD1042" s="16">
        <v>40001</v>
      </c>
      <c r="AF1042">
        <v>70001</v>
      </c>
      <c r="AH1042">
        <v>1875</v>
      </c>
      <c r="AI1042" s="32" t="s">
        <v>364</v>
      </c>
      <c r="AJ1042" s="16" t="s">
        <v>369</v>
      </c>
      <c r="AK1042" s="16" t="s">
        <v>348</v>
      </c>
    </row>
    <row r="1043" spans="2:37">
      <c r="B1043" s="16" t="n">
        <f>10000000+INDEX(编号表!$B:$B,MATCH(F1043,编号表!$A:$A,0))*100000+INDEX(编号表!$F:$F,MATCH(D1043,编号表!$E:$E,0))*1000+INDEX(编号表!$D:$D,MATCH(E1043,编号表!$C:$C,0))*10000+G1043</f>
        <v>11351000</v>
      </c>
      <c r="C1043" s="16" t="s">
        <v>994</v>
      </c>
      <c r="D1043" s="16" t="s">
        <v>86</v>
      </c>
      <c r="E1043" s="16" t="s">
        <v>348</v>
      </c>
      <c r="F1043" s="35" t="s">
        <v>376</v>
      </c>
      <c r="G1043" s="16">
        <v>0</v>
      </c>
      <c r="I1043" s="16">
        <v>60</v>
      </c>
      <c r="J1043" t="str">
        <f t="shared" si="12"/>
        <v>大类_凡品化神灵植臣</v>
      </c>
      <c r="K1043" s="16" t="s">
        <v>337</v>
      </c>
      <c r="L1043" s="16">
        <v>1</v>
      </c>
      <c r="M1043" s="16" t="s">
        <v>369</v>
      </c>
      <c r="O1043" s="16">
        <v>0</v>
      </c>
      <c r="P1043" s="16" t="b">
        <v>1</v>
      </c>
      <c r="R1043" s="16" t="b">
        <v>0</v>
      </c>
      <c r="S1043" s="16">
        <v>1</v>
      </c>
      <c r="T1043" s="16" t="s">
        <v>91</v>
      </c>
      <c r="U1043" s="16">
        <v>999</v>
      </c>
      <c r="V1043" s="16" t="s">
        <v>370</v>
      </c>
      <c r="W1043" s="16">
        <v>31351000</v>
      </c>
      <c r="Y1043" s="16" t="s">
        <v>995</v>
      </c>
      <c r="Z1043" s="16" t="s">
        <v>378</v>
      </c>
      <c r="AA1043" t="str" s="16">
        <v>击杀妖兽、探索秘境或遗迹可得；宗门暂不供应此品质。</v>
      </c>
      <c r="AB1043" s="36">
        <v>11321000</v>
      </c>
      <c r="AC1043" s="16" t="s">
        <v>374</v>
      </c>
      <c r="AD1043" s="16">
        <v>40001</v>
      </c>
      <c r="AF1043">
        <v>70001</v>
      </c>
      <c r="AH1043">
        <v>625</v>
      </c>
      <c r="AI1043" s="32" t="s">
        <v>364</v>
      </c>
      <c r="AJ1043" s="16" t="s">
        <v>369</v>
      </c>
      <c r="AK1043" s="16" t="s">
        <v>348</v>
      </c>
    </row>
    <row r="1044" spans="2:37">
      <c r="B1044" s="16" t="n">
        <f>10000000+INDEX(编号表!$B:$B,MATCH(F1044,编号表!$A:$A,0))*100000+INDEX(编号表!$F:$F,MATCH(D1044,编号表!$E:$E,0))*1000+INDEX(编号表!$D:$D,MATCH(E1044,编号表!$C:$C,0))*10000+G1044</f>
        <v>11351001</v>
      </c>
      <c r="C1044" s="16" t="s">
        <v>996</v>
      </c>
      <c r="D1044" s="16" t="s">
        <v>86</v>
      </c>
      <c r="E1044" s="16" t="s">
        <v>348</v>
      </c>
      <c r="F1044" s="35" t="s">
        <v>376</v>
      </c>
      <c r="G1044" s="16">
        <v>1</v>
      </c>
      <c r="I1044" s="16">
        <v>60</v>
      </c>
      <c r="J1044" t="str">
        <f t="shared" si="12"/>
        <v>大类_凡品化神灵植臣</v>
      </c>
      <c r="K1044" s="16" t="s">
        <v>337</v>
      </c>
      <c r="L1044" s="16">
        <v>1</v>
      </c>
      <c r="M1044" s="16" t="s">
        <v>369</v>
      </c>
      <c r="O1044" s="16">
        <v>0</v>
      </c>
      <c r="P1044" s="16" t="b">
        <v>1</v>
      </c>
      <c r="R1044" s="16" t="b">
        <v>0</v>
      </c>
      <c r="S1044" s="16">
        <v>1</v>
      </c>
      <c r="T1044" s="16" t="s">
        <v>91</v>
      </c>
      <c r="U1044" s="16">
        <v>999</v>
      </c>
      <c r="V1044" s="16" t="s">
        <v>370</v>
      </c>
      <c r="W1044" s="16">
        <v>31351001</v>
      </c>
      <c r="Y1044" s="16" t="s">
        <v>997</v>
      </c>
      <c r="Z1044" s="16" t="s">
        <v>381</v>
      </c>
      <c r="AA1044" t="str" s="16">
        <v>击杀妖兽、探索秘境或遗迹可得；宗门暂不供应此品质。</v>
      </c>
      <c r="AB1044" s="36">
        <v>11321001</v>
      </c>
      <c r="AC1044" s="16" t="s">
        <v>374</v>
      </c>
      <c r="AD1044" s="16">
        <v>40001</v>
      </c>
      <c r="AF1044">
        <v>70001</v>
      </c>
      <c r="AH1044">
        <v>625</v>
      </c>
      <c r="AI1044" s="32" t="s">
        <v>364</v>
      </c>
      <c r="AJ1044" s="16" t="s">
        <v>369</v>
      </c>
      <c r="AK1044" s="16" t="s">
        <v>348</v>
      </c>
    </row>
    <row r="1045" spans="2:37">
      <c r="B1045" s="16" t="n">
        <f>10000000+INDEX(编号表!$B:$B,MATCH(F1045,编号表!$A:$A,0))*100000+INDEX(编号表!$F:$F,MATCH(D1045,编号表!$E:$E,0))*1000+INDEX(编号表!$D:$D,MATCH(E1045,编号表!$C:$C,0))*10000+G1045</f>
        <v>11351002</v>
      </c>
      <c r="C1045" s="16" t="s">
        <v>998</v>
      </c>
      <c r="D1045" s="16" t="s">
        <v>86</v>
      </c>
      <c r="E1045" s="16" t="s">
        <v>348</v>
      </c>
      <c r="F1045" s="35" t="s">
        <v>376</v>
      </c>
      <c r="G1045" s="16">
        <v>2</v>
      </c>
      <c r="I1045" s="16">
        <v>60</v>
      </c>
      <c r="J1045" t="str">
        <f t="shared" si="12"/>
        <v>大类_凡品化神灵植臣</v>
      </c>
      <c r="K1045" s="16" t="s">
        <v>337</v>
      </c>
      <c r="L1045" s="16">
        <v>1</v>
      </c>
      <c r="M1045" s="16" t="s">
        <v>369</v>
      </c>
      <c r="O1045" s="16">
        <v>0</v>
      </c>
      <c r="P1045" s="16" t="b">
        <v>1</v>
      </c>
      <c r="R1045" s="16" t="b">
        <v>0</v>
      </c>
      <c r="S1045" s="16">
        <v>1</v>
      </c>
      <c r="T1045" s="16" t="s">
        <v>91</v>
      </c>
      <c r="U1045" s="16">
        <v>999</v>
      </c>
      <c r="V1045" s="16" t="s">
        <v>370</v>
      </c>
      <c r="W1045" s="16">
        <v>31351002</v>
      </c>
      <c r="Y1045" s="16" t="s">
        <v>999</v>
      </c>
      <c r="Z1045" s="16" t="s">
        <v>384</v>
      </c>
      <c r="AA1045" t="str" s="16">
        <v>击杀妖兽、探索秘境或遗迹可得；宗门暂不供应此品质。</v>
      </c>
      <c r="AB1045" s="36">
        <v>11321002</v>
      </c>
      <c r="AC1045" s="16" t="s">
        <v>374</v>
      </c>
      <c r="AD1045" s="16">
        <v>40001</v>
      </c>
      <c r="AF1045">
        <v>70001</v>
      </c>
      <c r="AH1045">
        <v>625</v>
      </c>
      <c r="AI1045" s="32" t="s">
        <v>364</v>
      </c>
      <c r="AJ1045" s="16" t="s">
        <v>369</v>
      </c>
      <c r="AK1045" s="16" t="s">
        <v>348</v>
      </c>
    </row>
    <row r="1046" spans="2:37">
      <c r="B1046" s="16" t="n">
        <f>10000000+INDEX(编号表!$B:$B,MATCH(F1046,编号表!$A:$A,0))*100000+INDEX(编号表!$F:$F,MATCH(D1046,编号表!$E:$E,0))*1000+INDEX(编号表!$D:$D,MATCH(E1046,编号表!$C:$C,0))*10000+G1046</f>
        <v>11351003</v>
      </c>
      <c r="C1046" s="16" t="s">
        <v>1000</v>
      </c>
      <c r="D1046" s="16" t="s">
        <v>86</v>
      </c>
      <c r="E1046" s="16" t="s">
        <v>348</v>
      </c>
      <c r="F1046" s="35" t="s">
        <v>376</v>
      </c>
      <c r="G1046" s="16">
        <v>3</v>
      </c>
      <c r="I1046" s="16">
        <v>60</v>
      </c>
      <c r="J1046" t="str">
        <f t="shared" si="12"/>
        <v>大类_凡品化神灵植臣</v>
      </c>
      <c r="K1046" s="16" t="s">
        <v>337</v>
      </c>
      <c r="L1046" s="16">
        <v>1</v>
      </c>
      <c r="M1046" s="16" t="s">
        <v>369</v>
      </c>
      <c r="O1046" s="16">
        <v>0</v>
      </c>
      <c r="P1046" s="16" t="b">
        <v>1</v>
      </c>
      <c r="R1046" s="16" t="b">
        <v>0</v>
      </c>
      <c r="S1046" s="16">
        <v>1</v>
      </c>
      <c r="T1046" s="16" t="s">
        <v>91</v>
      </c>
      <c r="U1046" s="16">
        <v>999</v>
      </c>
      <c r="V1046" s="16" t="s">
        <v>370</v>
      </c>
      <c r="W1046" s="16">
        <v>31351003</v>
      </c>
      <c r="Y1046" s="16" t="s">
        <v>1001</v>
      </c>
      <c r="Z1046" s="16" t="s">
        <v>387</v>
      </c>
      <c r="AA1046" t="str" s="16">
        <v>击杀妖兽、探索秘境或遗迹可得；宗门暂不供应此品质。</v>
      </c>
      <c r="AB1046" s="36">
        <v>11321003</v>
      </c>
      <c r="AC1046" s="16" t="s">
        <v>374</v>
      </c>
      <c r="AD1046" s="16">
        <v>40001</v>
      </c>
      <c r="AF1046">
        <v>70001</v>
      </c>
      <c r="AH1046">
        <v>625</v>
      </c>
      <c r="AI1046" s="32" t="s">
        <v>364</v>
      </c>
      <c r="AJ1046" s="16" t="s">
        <v>369</v>
      </c>
      <c r="AK1046" s="16" t="s">
        <v>348</v>
      </c>
    </row>
    <row r="1047" spans="2:37">
      <c r="B1047" s="16" t="n">
        <f>10000000+INDEX(编号表!$B:$B,MATCH(F1047,编号表!$A:$A,0))*100000+INDEX(编号表!$F:$F,MATCH(D1047,编号表!$E:$E,0))*1000+INDEX(编号表!$D:$D,MATCH(E1047,编号表!$C:$C,0))*10000+G1047</f>
        <v>11351004</v>
      </c>
      <c r="C1047" s="16" t="s">
        <v>1002</v>
      </c>
      <c r="D1047" s="16" t="s">
        <v>86</v>
      </c>
      <c r="E1047" s="16" t="s">
        <v>348</v>
      </c>
      <c r="F1047" s="35" t="s">
        <v>376</v>
      </c>
      <c r="G1047" s="16">
        <v>4</v>
      </c>
      <c r="I1047" s="16">
        <v>60</v>
      </c>
      <c r="J1047" t="str">
        <f t="shared" si="12"/>
        <v>大类_凡品化神灵植臣</v>
      </c>
      <c r="K1047" s="16" t="s">
        <v>337</v>
      </c>
      <c r="L1047" s="16">
        <v>1</v>
      </c>
      <c r="M1047" s="16" t="s">
        <v>369</v>
      </c>
      <c r="O1047" s="16">
        <v>0</v>
      </c>
      <c r="P1047" s="16" t="b">
        <v>1</v>
      </c>
      <c r="R1047" s="16" t="b">
        <v>0</v>
      </c>
      <c r="S1047" s="16">
        <v>1</v>
      </c>
      <c r="T1047" s="16" t="s">
        <v>91</v>
      </c>
      <c r="U1047" s="16">
        <v>999</v>
      </c>
      <c r="V1047" s="16" t="s">
        <v>370</v>
      </c>
      <c r="W1047" s="16">
        <v>31351004</v>
      </c>
      <c r="Y1047" s="16" t="s">
        <v>1003</v>
      </c>
      <c r="Z1047" s="16" t="s">
        <v>390</v>
      </c>
      <c r="AA1047" t="str" s="16">
        <v>击杀妖兽、探索秘境或遗迹可得；宗门暂不供应此品质。</v>
      </c>
      <c r="AB1047" s="36">
        <v>11321004</v>
      </c>
      <c r="AC1047" s="16" t="s">
        <v>374</v>
      </c>
      <c r="AD1047" s="16">
        <v>40001</v>
      </c>
      <c r="AF1047">
        <v>70001</v>
      </c>
      <c r="AH1047">
        <v>625</v>
      </c>
      <c r="AI1047" s="32" t="s">
        <v>364</v>
      </c>
      <c r="AJ1047" s="16" t="s">
        <v>369</v>
      </c>
      <c r="AK1047" s="16" t="s">
        <v>348</v>
      </c>
    </row>
    <row r="1048" spans="2:37">
      <c r="B1048" s="16" t="n">
        <f>10000000+INDEX(编号表!$B:$B,MATCH(F1048,编号表!$A:$A,0))*100000+INDEX(编号表!$F:$F,MATCH(D1048,编号表!$E:$E,0))*1000+INDEX(编号表!$D:$D,MATCH(E1048,编号表!$C:$C,0))*10000+G1048</f>
        <v>11351005</v>
      </c>
      <c r="C1048" s="16" t="s">
        <v>1004</v>
      </c>
      <c r="D1048" s="16" t="s">
        <v>86</v>
      </c>
      <c r="E1048" s="16" t="s">
        <v>348</v>
      </c>
      <c r="F1048" s="35" t="s">
        <v>376</v>
      </c>
      <c r="G1048" s="16">
        <v>5</v>
      </c>
      <c r="I1048" s="16">
        <v>60</v>
      </c>
      <c r="J1048" t="str">
        <f t="shared" si="12"/>
        <v>大类_凡品化神灵植臣</v>
      </c>
      <c r="K1048" s="16" t="s">
        <v>337</v>
      </c>
      <c r="L1048" s="16">
        <v>1</v>
      </c>
      <c r="M1048" s="16" t="s">
        <v>369</v>
      </c>
      <c r="O1048" s="16">
        <v>0</v>
      </c>
      <c r="P1048" s="16" t="b">
        <v>1</v>
      </c>
      <c r="R1048" s="16" t="b">
        <v>0</v>
      </c>
      <c r="S1048" s="16">
        <v>1</v>
      </c>
      <c r="T1048" s="16" t="s">
        <v>91</v>
      </c>
      <c r="U1048" s="16">
        <v>999</v>
      </c>
      <c r="V1048" s="16" t="s">
        <v>370</v>
      </c>
      <c r="W1048" s="16">
        <v>31351005</v>
      </c>
      <c r="Y1048" s="16" t="s">
        <v>1005</v>
      </c>
      <c r="Z1048" s="16" t="s">
        <v>393</v>
      </c>
      <c r="AA1048" t="str" s="16">
        <v>击杀妖兽、探索秘境或遗迹可得；宗门暂不供应此品质。</v>
      </c>
      <c r="AB1048" s="36">
        <v>11321005</v>
      </c>
      <c r="AC1048" s="16" t="s">
        <v>374</v>
      </c>
      <c r="AD1048" s="16">
        <v>40001</v>
      </c>
      <c r="AF1048">
        <v>70001</v>
      </c>
      <c r="AH1048">
        <v>625</v>
      </c>
      <c r="AI1048" s="32" t="s">
        <v>364</v>
      </c>
      <c r="AJ1048" s="16" t="s">
        <v>369</v>
      </c>
      <c r="AK1048" s="16" t="s">
        <v>348</v>
      </c>
    </row>
    <row r="1049" spans="2:37">
      <c r="B1049" s="16" t="n">
        <f>10000000+INDEX(编号表!$B:$B,MATCH(F1049,编号表!$A:$A,0))*100000+INDEX(编号表!$F:$F,MATCH(D1049,编号表!$E:$E,0))*1000+INDEX(编号表!$D:$D,MATCH(E1049,编号表!$C:$C,0))*10000+G1049</f>
        <v>11351006</v>
      </c>
      <c r="C1049" s="16" t="s">
        <v>1006</v>
      </c>
      <c r="D1049" s="16" t="s">
        <v>86</v>
      </c>
      <c r="E1049" s="16" t="s">
        <v>348</v>
      </c>
      <c r="F1049" s="35" t="s">
        <v>376</v>
      </c>
      <c r="G1049" s="16">
        <v>6</v>
      </c>
      <c r="I1049" s="16">
        <v>60</v>
      </c>
      <c r="J1049" t="str">
        <f t="shared" si="12"/>
        <v>大类_凡品化神灵植臣</v>
      </c>
      <c r="K1049" s="16" t="s">
        <v>337</v>
      </c>
      <c r="L1049" s="16">
        <v>1</v>
      </c>
      <c r="M1049" s="16" t="s">
        <v>369</v>
      </c>
      <c r="O1049" s="16">
        <v>0</v>
      </c>
      <c r="P1049" s="16" t="b">
        <v>1</v>
      </c>
      <c r="R1049" s="16" t="b">
        <v>0</v>
      </c>
      <c r="S1049" s="16">
        <v>1</v>
      </c>
      <c r="T1049" s="16" t="s">
        <v>91</v>
      </c>
      <c r="U1049" s="16">
        <v>999</v>
      </c>
      <c r="V1049" s="16" t="s">
        <v>370</v>
      </c>
      <c r="W1049" s="16">
        <v>31351006</v>
      </c>
      <c r="Y1049" s="16" t="s">
        <v>1007</v>
      </c>
      <c r="Z1049" s="16" t="s">
        <v>396</v>
      </c>
      <c r="AA1049" t="str" s="16">
        <v>击杀妖兽、探索秘境或遗迹可得；宗门暂不供应此品质。</v>
      </c>
      <c r="AB1049" s="36">
        <v>11321006</v>
      </c>
      <c r="AC1049" s="16" t="s">
        <v>374</v>
      </c>
      <c r="AD1049" s="16">
        <v>40001</v>
      </c>
      <c r="AF1049">
        <v>70001</v>
      </c>
      <c r="AH1049">
        <v>625</v>
      </c>
      <c r="AI1049" s="32" t="s">
        <v>364</v>
      </c>
      <c r="AJ1049" s="16" t="s">
        <v>369</v>
      </c>
      <c r="AK1049" s="16" t="s">
        <v>348</v>
      </c>
    </row>
    <row r="1050" spans="2:37">
      <c r="B1050" s="16" t="n">
        <f>10000000+INDEX(编号表!$B:$B,MATCH(F1050,编号表!$A:$A,0))*100000+INDEX(编号表!$F:$F,MATCH(D1050,编号表!$E:$E,0))*1000+INDEX(编号表!$D:$D,MATCH(E1050,编号表!$C:$C,0))*10000+G1050</f>
        <v>11351007</v>
      </c>
      <c r="C1050" s="16" t="s">
        <v>1008</v>
      </c>
      <c r="D1050" s="16" t="s">
        <v>86</v>
      </c>
      <c r="E1050" s="16" t="s">
        <v>348</v>
      </c>
      <c r="F1050" s="35" t="s">
        <v>376</v>
      </c>
      <c r="G1050" s="16">
        <v>7</v>
      </c>
      <c r="I1050" s="16">
        <v>60</v>
      </c>
      <c r="J1050" t="str">
        <f t="shared" si="12"/>
        <v>大类_凡品化神灵植臣</v>
      </c>
      <c r="K1050" s="16" t="s">
        <v>337</v>
      </c>
      <c r="L1050" s="16">
        <v>1</v>
      </c>
      <c r="M1050" s="16" t="s">
        <v>369</v>
      </c>
      <c r="O1050" s="16">
        <v>0</v>
      </c>
      <c r="P1050" s="16" t="b">
        <v>1</v>
      </c>
      <c r="R1050" s="16" t="b">
        <v>0</v>
      </c>
      <c r="S1050" s="16">
        <v>1</v>
      </c>
      <c r="T1050" s="16" t="s">
        <v>91</v>
      </c>
      <c r="U1050" s="16">
        <v>999</v>
      </c>
      <c r="V1050" s="16" t="s">
        <v>370</v>
      </c>
      <c r="W1050" s="16">
        <v>31351007</v>
      </c>
      <c r="Y1050" s="16" t="s">
        <v>1009</v>
      </c>
      <c r="Z1050" s="16" t="s">
        <v>399</v>
      </c>
      <c r="AA1050" t="str" s="16">
        <v>击杀妖兽、探索秘境或遗迹可得；宗门暂不供应此品质。</v>
      </c>
      <c r="AB1050" s="36">
        <v>11321007</v>
      </c>
      <c r="AC1050" s="16" t="s">
        <v>374</v>
      </c>
      <c r="AD1050" s="16">
        <v>40001</v>
      </c>
      <c r="AF1050">
        <v>70001</v>
      </c>
      <c r="AH1050">
        <v>625</v>
      </c>
      <c r="AI1050" s="32" t="s">
        <v>364</v>
      </c>
      <c r="AJ1050" s="16" t="s">
        <v>369</v>
      </c>
      <c r="AK1050" s="16" t="s">
        <v>348</v>
      </c>
    </row>
    <row r="1051" spans="2:37">
      <c r="B1051" s="16" t="n">
        <f>10000000+INDEX(编号表!$B:$B,MATCH(F1051,编号表!$A:$A,0))*100000+INDEX(编号表!$F:$F,MATCH(D1051,编号表!$E:$E,0))*1000+INDEX(编号表!$D:$D,MATCH(E1051,编号表!$C:$C,0))*10000+G1051</f>
        <v>11351008</v>
      </c>
      <c r="C1051" s="16" t="s">
        <v>1010</v>
      </c>
      <c r="D1051" s="16" t="s">
        <v>86</v>
      </c>
      <c r="E1051" s="16" t="s">
        <v>348</v>
      </c>
      <c r="F1051" s="35" t="s">
        <v>376</v>
      </c>
      <c r="G1051" s="16">
        <v>8</v>
      </c>
      <c r="I1051" s="16">
        <v>60</v>
      </c>
      <c r="J1051" t="str">
        <f t="shared" si="12"/>
        <v>大类_凡品化神灵植臣</v>
      </c>
      <c r="K1051" s="16" t="s">
        <v>337</v>
      </c>
      <c r="L1051" s="16">
        <v>1</v>
      </c>
      <c r="M1051" s="16" t="s">
        <v>369</v>
      </c>
      <c r="O1051" s="16">
        <v>0</v>
      </c>
      <c r="P1051" s="16" t="b">
        <v>1</v>
      </c>
      <c r="R1051" s="16" t="b">
        <v>0</v>
      </c>
      <c r="S1051" s="16">
        <v>1</v>
      </c>
      <c r="T1051" s="16" t="s">
        <v>91</v>
      </c>
      <c r="U1051" s="16">
        <v>999</v>
      </c>
      <c r="V1051" s="16" t="s">
        <v>370</v>
      </c>
      <c r="W1051" s="16">
        <v>31351008</v>
      </c>
      <c r="Y1051" s="16" t="s">
        <v>1011</v>
      </c>
      <c r="Z1051" s="16" t="s">
        <v>402</v>
      </c>
      <c r="AA1051" t="str" s="16">
        <v>击杀妖兽、探索秘境或遗迹可得；宗门暂不供应此品质。</v>
      </c>
      <c r="AB1051" s="36">
        <v>11321008</v>
      </c>
      <c r="AC1051" s="16" t="s">
        <v>374</v>
      </c>
      <c r="AD1051" s="16">
        <v>40001</v>
      </c>
      <c r="AF1051">
        <v>70001</v>
      </c>
      <c r="AH1051">
        <v>625</v>
      </c>
      <c r="AI1051" s="32" t="s">
        <v>364</v>
      </c>
      <c r="AJ1051" s="16" t="s">
        <v>369</v>
      </c>
      <c r="AK1051" s="16" t="s">
        <v>348</v>
      </c>
    </row>
    <row r="1052" spans="2:37">
      <c r="B1052" s="16" t="n">
        <f>10000000+INDEX(编号表!$B:$B,MATCH(F1052,编号表!$A:$A,0))*100000+INDEX(编号表!$F:$F,MATCH(D1052,编号表!$E:$E,0))*1000+INDEX(编号表!$D:$D,MATCH(E1052,编号表!$C:$C,0))*10000+G1052</f>
        <v>11351009</v>
      </c>
      <c r="C1052" s="16" t="s">
        <v>1012</v>
      </c>
      <c r="D1052" s="16" t="s">
        <v>86</v>
      </c>
      <c r="E1052" s="16" t="s">
        <v>348</v>
      </c>
      <c r="F1052" s="35" t="s">
        <v>376</v>
      </c>
      <c r="G1052" s="16">
        <v>9</v>
      </c>
      <c r="I1052" s="16">
        <v>60</v>
      </c>
      <c r="J1052" t="str">
        <f t="shared" si="12"/>
        <v>大类_凡品化神灵植臣</v>
      </c>
      <c r="K1052" s="16" t="s">
        <v>337</v>
      </c>
      <c r="L1052" s="16">
        <v>1</v>
      </c>
      <c r="M1052" s="16" t="s">
        <v>369</v>
      </c>
      <c r="O1052" s="16">
        <v>0</v>
      </c>
      <c r="P1052" s="16" t="b">
        <v>1</v>
      </c>
      <c r="R1052" s="16" t="b">
        <v>0</v>
      </c>
      <c r="S1052" s="16">
        <v>1</v>
      </c>
      <c r="T1052" s="16" t="s">
        <v>91</v>
      </c>
      <c r="U1052" s="16">
        <v>999</v>
      </c>
      <c r="V1052" s="16" t="s">
        <v>370</v>
      </c>
      <c r="W1052" s="16">
        <v>31351009</v>
      </c>
      <c r="Y1052" s="16" t="s">
        <v>1013</v>
      </c>
      <c r="Z1052" s="16" t="s">
        <v>405</v>
      </c>
      <c r="AA1052" t="str" s="16">
        <v>击杀妖兽、探索秘境或遗迹可得；宗门暂不供应此品质。</v>
      </c>
      <c r="AB1052" s="36">
        <v>11321009</v>
      </c>
      <c r="AC1052" s="16" t="s">
        <v>374</v>
      </c>
      <c r="AD1052" s="16">
        <v>40001</v>
      </c>
      <c r="AF1052">
        <v>70001</v>
      </c>
      <c r="AH1052">
        <v>625</v>
      </c>
      <c r="AI1052" s="32" t="s">
        <v>364</v>
      </c>
      <c r="AJ1052" s="16" t="s">
        <v>369</v>
      </c>
      <c r="AK1052" s="16" t="s">
        <v>348</v>
      </c>
    </row>
    <row r="1053" spans="2:37">
      <c r="B1053" s="16" t="n">
        <f>10000000+INDEX(编号表!$B:$B,MATCH(F1053,编号表!$A:$A,0))*100000+INDEX(编号表!$F:$F,MATCH(D1053,编号表!$E:$E,0))*1000+INDEX(编号表!$D:$D,MATCH(E1053,编号表!$C:$C,0))*10000+G1053</f>
        <v>11551000</v>
      </c>
      <c r="C1053" s="16" t="s">
        <v>1014</v>
      </c>
      <c r="D1053" s="16" t="s">
        <v>86</v>
      </c>
      <c r="E1053" s="16" t="s">
        <v>348</v>
      </c>
      <c r="F1053" s="35" t="s">
        <v>407</v>
      </c>
      <c r="G1053" s="16">
        <v>0</v>
      </c>
      <c r="I1053" s="16">
        <v>60</v>
      </c>
      <c r="J1053" t="str">
        <f t="shared" si="12"/>
        <v>大类_凡品化神灵植使</v>
      </c>
      <c r="K1053" s="16" t="s">
        <v>337</v>
      </c>
      <c r="L1053" s="16">
        <v>1</v>
      </c>
      <c r="M1053" s="16" t="s">
        <v>369</v>
      </c>
      <c r="O1053" s="16">
        <v>0</v>
      </c>
      <c r="P1053" s="16" t="b">
        <v>1</v>
      </c>
      <c r="R1053" s="16" t="b">
        <v>0</v>
      </c>
      <c r="S1053" s="16">
        <v>1</v>
      </c>
      <c r="T1053" s="16" t="s">
        <v>91</v>
      </c>
      <c r="U1053" s="16">
        <v>999</v>
      </c>
      <c r="V1053" s="16" t="s">
        <v>370</v>
      </c>
      <c r="W1053" s="16">
        <v>31551000</v>
      </c>
      <c r="Y1053" s="16" t="s">
        <v>1015</v>
      </c>
      <c r="Z1053" s="16" t="s">
        <v>409</v>
      </c>
      <c r="AA1053" t="str" s="16">
        <v>击杀妖兽、探索秘境或遗迹可得；宗门暂不供应此品质。</v>
      </c>
      <c r="AB1053" s="36">
        <v>11521000</v>
      </c>
      <c r="AC1053" s="16" t="s">
        <v>374</v>
      </c>
      <c r="AD1053" s="16">
        <v>40001</v>
      </c>
      <c r="AF1053">
        <v>70001</v>
      </c>
      <c r="AH1053">
        <v>625</v>
      </c>
      <c r="AI1053" s="32" t="s">
        <v>364</v>
      </c>
      <c r="AJ1053" s="16" t="s">
        <v>369</v>
      </c>
      <c r="AK1053" s="16" t="s">
        <v>348</v>
      </c>
    </row>
    <row r="1054" spans="2:37">
      <c r="B1054" s="16" t="n">
        <f>10000000+INDEX(编号表!$B:$B,MATCH(F1054,编号表!$A:$A,0))*100000+INDEX(编号表!$F:$F,MATCH(D1054,编号表!$E:$E,0))*1000+INDEX(编号表!$D:$D,MATCH(E1054,编号表!$C:$C,0))*10000+G1054</f>
        <v>11551001</v>
      </c>
      <c r="C1054" s="16" t="s">
        <v>1016</v>
      </c>
      <c r="D1054" s="16" t="s">
        <v>86</v>
      </c>
      <c r="E1054" s="16" t="s">
        <v>348</v>
      </c>
      <c r="F1054" s="35" t="s">
        <v>407</v>
      </c>
      <c r="G1054" s="16">
        <v>1</v>
      </c>
      <c r="I1054" s="16">
        <v>60</v>
      </c>
      <c r="J1054" t="str">
        <f t="shared" si="12"/>
        <v>大类_凡品化神灵植使</v>
      </c>
      <c r="K1054" s="16" t="s">
        <v>337</v>
      </c>
      <c r="L1054" s="16">
        <v>1</v>
      </c>
      <c r="M1054" s="16" t="s">
        <v>369</v>
      </c>
      <c r="O1054" s="16">
        <v>0</v>
      </c>
      <c r="P1054" s="16" t="b">
        <v>1</v>
      </c>
      <c r="R1054" s="16" t="b">
        <v>0</v>
      </c>
      <c r="S1054" s="16">
        <v>1</v>
      </c>
      <c r="T1054" s="16" t="s">
        <v>91</v>
      </c>
      <c r="U1054" s="16">
        <v>999</v>
      </c>
      <c r="V1054" s="16" t="s">
        <v>370</v>
      </c>
      <c r="W1054" s="16">
        <v>31551001</v>
      </c>
      <c r="Y1054" s="16" t="s">
        <v>1017</v>
      </c>
      <c r="Z1054" s="16" t="s">
        <v>412</v>
      </c>
      <c r="AA1054" t="str" s="16">
        <v>击杀妖兽、探索秘境或遗迹可得；宗门暂不供应此品质。</v>
      </c>
      <c r="AB1054" s="36">
        <v>11521001</v>
      </c>
      <c r="AC1054" s="16" t="s">
        <v>374</v>
      </c>
      <c r="AD1054" s="16">
        <v>40001</v>
      </c>
      <c r="AF1054">
        <v>70001</v>
      </c>
      <c r="AH1054">
        <v>625</v>
      </c>
      <c r="AI1054" s="32" t="s">
        <v>364</v>
      </c>
      <c r="AJ1054" s="16" t="s">
        <v>369</v>
      </c>
      <c r="AK1054" s="16" t="s">
        <v>348</v>
      </c>
    </row>
    <row r="1055" spans="2:37">
      <c r="B1055" s="16" t="n">
        <f>10000000+INDEX(编号表!$B:$B,MATCH(F1055,编号表!$A:$A,0))*100000+INDEX(编号表!$F:$F,MATCH(D1055,编号表!$E:$E,0))*1000+INDEX(编号表!$D:$D,MATCH(E1055,编号表!$C:$C,0))*10000+G1055</f>
        <v>11551002</v>
      </c>
      <c r="C1055" s="16" t="s">
        <v>1018</v>
      </c>
      <c r="D1055" s="16" t="s">
        <v>86</v>
      </c>
      <c r="E1055" s="16" t="s">
        <v>348</v>
      </c>
      <c r="F1055" s="35" t="s">
        <v>407</v>
      </c>
      <c r="G1055" s="16">
        <v>2</v>
      </c>
      <c r="I1055" s="16">
        <v>60</v>
      </c>
      <c r="J1055" t="str">
        <f t="shared" si="12"/>
        <v>大类_凡品化神灵植使</v>
      </c>
      <c r="K1055" s="16" t="s">
        <v>337</v>
      </c>
      <c r="L1055" s="16">
        <v>1</v>
      </c>
      <c r="M1055" s="16" t="s">
        <v>369</v>
      </c>
      <c r="O1055" s="16">
        <v>0</v>
      </c>
      <c r="P1055" s="16" t="b">
        <v>1</v>
      </c>
      <c r="R1055" s="16" t="b">
        <v>0</v>
      </c>
      <c r="S1055" s="16">
        <v>1</v>
      </c>
      <c r="T1055" s="16" t="s">
        <v>91</v>
      </c>
      <c r="U1055" s="16">
        <v>999</v>
      </c>
      <c r="V1055" s="16" t="s">
        <v>370</v>
      </c>
      <c r="W1055" s="16">
        <v>31551002</v>
      </c>
      <c r="Y1055" s="16" t="s">
        <v>1019</v>
      </c>
      <c r="Z1055" s="16" t="s">
        <v>415</v>
      </c>
      <c r="AA1055" t="str" s="16">
        <v>击杀妖兽、探索秘境或遗迹可得；宗门暂不供应此品质。</v>
      </c>
      <c r="AB1055" s="36">
        <v>11521002</v>
      </c>
      <c r="AC1055" s="16" t="s">
        <v>374</v>
      </c>
      <c r="AD1055" s="16">
        <v>40001</v>
      </c>
      <c r="AF1055">
        <v>70001</v>
      </c>
      <c r="AH1055">
        <v>625</v>
      </c>
      <c r="AI1055" s="32" t="s">
        <v>364</v>
      </c>
      <c r="AJ1055" s="16" t="s">
        <v>369</v>
      </c>
      <c r="AK1055" s="16" t="s">
        <v>348</v>
      </c>
    </row>
    <row r="1056" spans="2:37">
      <c r="B1056" s="16" t="n">
        <f>10000000+INDEX(编号表!$B:$B,MATCH(F1056,编号表!$A:$A,0))*100000+INDEX(编号表!$F:$F,MATCH(D1056,编号表!$E:$E,0))*1000+INDEX(编号表!$D:$D,MATCH(E1056,编号表!$C:$C,0))*10000+G1056</f>
        <v>11551003</v>
      </c>
      <c r="C1056" s="16" t="s">
        <v>1020</v>
      </c>
      <c r="D1056" s="16" t="s">
        <v>86</v>
      </c>
      <c r="E1056" s="16" t="s">
        <v>348</v>
      </c>
      <c r="F1056" s="35" t="s">
        <v>407</v>
      </c>
      <c r="G1056" s="16">
        <v>3</v>
      </c>
      <c r="I1056" s="16">
        <v>60</v>
      </c>
      <c r="J1056" t="str">
        <f t="shared" si="12"/>
        <v>大类_凡品化神灵植使</v>
      </c>
      <c r="K1056" s="16" t="s">
        <v>337</v>
      </c>
      <c r="L1056" s="16">
        <v>1</v>
      </c>
      <c r="M1056" s="16" t="s">
        <v>369</v>
      </c>
      <c r="O1056" s="16">
        <v>0</v>
      </c>
      <c r="P1056" s="16" t="b">
        <v>1</v>
      </c>
      <c r="R1056" s="16" t="b">
        <v>0</v>
      </c>
      <c r="S1056" s="16">
        <v>1</v>
      </c>
      <c r="T1056" s="16" t="s">
        <v>91</v>
      </c>
      <c r="U1056" s="16">
        <v>999</v>
      </c>
      <c r="V1056" s="16" t="s">
        <v>370</v>
      </c>
      <c r="W1056" s="16">
        <v>31551003</v>
      </c>
      <c r="Y1056" s="16" t="s">
        <v>1021</v>
      </c>
      <c r="Z1056" s="16" t="s">
        <v>418</v>
      </c>
      <c r="AA1056" t="str" s="16">
        <v>击杀妖兽、探索秘境或遗迹可得；宗门暂不供应此品质。</v>
      </c>
      <c r="AB1056" s="36">
        <v>11521003</v>
      </c>
      <c r="AC1056" s="16" t="s">
        <v>374</v>
      </c>
      <c r="AD1056" s="16">
        <v>40001</v>
      </c>
      <c r="AF1056">
        <v>70001</v>
      </c>
      <c r="AH1056">
        <v>625</v>
      </c>
      <c r="AI1056" s="32" t="s">
        <v>364</v>
      </c>
      <c r="AJ1056" s="16" t="s">
        <v>369</v>
      </c>
      <c r="AK1056" s="16" t="s">
        <v>348</v>
      </c>
    </row>
    <row r="1057" spans="2:37">
      <c r="B1057" s="16" t="n">
        <f>10000000+INDEX(编号表!$B:$B,MATCH(F1057,编号表!$A:$A,0))*100000+INDEX(编号表!$F:$F,MATCH(D1057,编号表!$E:$E,0))*1000+INDEX(编号表!$D:$D,MATCH(E1057,编号表!$C:$C,0))*10000+G1057</f>
        <v>11551004</v>
      </c>
      <c r="C1057" s="16" t="s">
        <v>1022</v>
      </c>
      <c r="D1057" s="16" t="s">
        <v>86</v>
      </c>
      <c r="E1057" s="16" t="s">
        <v>348</v>
      </c>
      <c r="F1057" s="35" t="s">
        <v>407</v>
      </c>
      <c r="G1057" s="16">
        <v>4</v>
      </c>
      <c r="I1057" s="16">
        <v>60</v>
      </c>
      <c r="J1057" t="str">
        <f t="shared" si="12"/>
        <v>大类_凡品化神灵植使</v>
      </c>
      <c r="K1057" s="16" t="s">
        <v>337</v>
      </c>
      <c r="L1057" s="16">
        <v>1</v>
      </c>
      <c r="M1057" s="16" t="s">
        <v>369</v>
      </c>
      <c r="O1057" s="16">
        <v>0</v>
      </c>
      <c r="P1057" s="16" t="b">
        <v>1</v>
      </c>
      <c r="R1057" s="16" t="b">
        <v>0</v>
      </c>
      <c r="S1057" s="16">
        <v>1</v>
      </c>
      <c r="T1057" s="16" t="s">
        <v>91</v>
      </c>
      <c r="U1057" s="16">
        <v>999</v>
      </c>
      <c r="V1057" s="16" t="s">
        <v>370</v>
      </c>
      <c r="W1057" s="16">
        <v>31551004</v>
      </c>
      <c r="Y1057" s="16" t="s">
        <v>1023</v>
      </c>
      <c r="Z1057" s="16" t="s">
        <v>421</v>
      </c>
      <c r="AA1057" t="str" s="16">
        <v>击杀妖兽、探索秘境或遗迹可得；宗门暂不供应此品质。</v>
      </c>
      <c r="AB1057" s="36">
        <v>11521004</v>
      </c>
      <c r="AC1057" s="16" t="s">
        <v>374</v>
      </c>
      <c r="AD1057" s="16">
        <v>40001</v>
      </c>
      <c r="AF1057">
        <v>70001</v>
      </c>
      <c r="AH1057">
        <v>625</v>
      </c>
      <c r="AI1057" s="32" t="s">
        <v>364</v>
      </c>
      <c r="AJ1057" s="16" t="s">
        <v>369</v>
      </c>
      <c r="AK1057" s="16" t="s">
        <v>348</v>
      </c>
    </row>
    <row r="1058" spans="2:37">
      <c r="B1058" s="16" t="n">
        <f>10000000+INDEX(编号表!$B:$B,MATCH(F1058,编号表!$A:$A,0))*100000+INDEX(编号表!$F:$F,MATCH(D1058,编号表!$E:$E,0))*1000+INDEX(编号表!$D:$D,MATCH(E1058,编号表!$C:$C,0))*10000+G1058</f>
        <v>11551005</v>
      </c>
      <c r="C1058" s="16" t="s">
        <v>1024</v>
      </c>
      <c r="D1058" s="16" t="s">
        <v>86</v>
      </c>
      <c r="E1058" s="16" t="s">
        <v>348</v>
      </c>
      <c r="F1058" s="35" t="s">
        <v>407</v>
      </c>
      <c r="G1058" s="16">
        <v>5</v>
      </c>
      <c r="I1058" s="16">
        <v>60</v>
      </c>
      <c r="J1058" t="str">
        <f t="shared" si="12"/>
        <v>大类_凡品化神灵植使</v>
      </c>
      <c r="K1058" s="16" t="s">
        <v>337</v>
      </c>
      <c r="L1058" s="16">
        <v>1</v>
      </c>
      <c r="M1058" s="16" t="s">
        <v>369</v>
      </c>
      <c r="O1058" s="16">
        <v>0</v>
      </c>
      <c r="P1058" s="16" t="b">
        <v>1</v>
      </c>
      <c r="R1058" s="16" t="b">
        <v>0</v>
      </c>
      <c r="S1058" s="16">
        <v>1</v>
      </c>
      <c r="T1058" s="16" t="s">
        <v>91</v>
      </c>
      <c r="U1058" s="16">
        <v>999</v>
      </c>
      <c r="V1058" s="16" t="s">
        <v>370</v>
      </c>
      <c r="W1058" s="16">
        <v>31551005</v>
      </c>
      <c r="Y1058" s="16" t="s">
        <v>1025</v>
      </c>
      <c r="Z1058" s="16" t="s">
        <v>424</v>
      </c>
      <c r="AA1058" t="str" s="16">
        <v>击杀妖兽、探索秘境或遗迹可得；宗门暂不供应此品质。</v>
      </c>
      <c r="AB1058" s="36">
        <v>11521005</v>
      </c>
      <c r="AC1058" s="16" t="s">
        <v>374</v>
      </c>
      <c r="AD1058" s="16">
        <v>40001</v>
      </c>
      <c r="AF1058">
        <v>70001</v>
      </c>
      <c r="AH1058">
        <v>625</v>
      </c>
      <c r="AI1058" s="32" t="s">
        <v>364</v>
      </c>
      <c r="AJ1058" s="16" t="s">
        <v>369</v>
      </c>
      <c r="AK1058" s="16" t="s">
        <v>348</v>
      </c>
    </row>
    <row r="1059" spans="2:37">
      <c r="B1059" s="16" t="n">
        <f>10000000+INDEX(编号表!$B:$B,MATCH(F1059,编号表!$A:$A,0))*100000+INDEX(编号表!$F:$F,MATCH(D1059,编号表!$E:$E,0))*1000+INDEX(编号表!$D:$D,MATCH(E1059,编号表!$C:$C,0))*10000+G1059</f>
        <v>11551006</v>
      </c>
      <c r="C1059" s="16" t="s">
        <v>1026</v>
      </c>
      <c r="D1059" s="16" t="s">
        <v>86</v>
      </c>
      <c r="E1059" s="16" t="s">
        <v>348</v>
      </c>
      <c r="F1059" s="35" t="s">
        <v>407</v>
      </c>
      <c r="G1059" s="16">
        <v>6</v>
      </c>
      <c r="I1059" s="16">
        <v>60</v>
      </c>
      <c r="J1059" t="str">
        <f t="shared" si="12"/>
        <v>大类_凡品化神灵植使</v>
      </c>
      <c r="K1059" s="16" t="s">
        <v>337</v>
      </c>
      <c r="L1059" s="16">
        <v>1</v>
      </c>
      <c r="M1059" s="16" t="s">
        <v>369</v>
      </c>
      <c r="O1059" s="16">
        <v>0</v>
      </c>
      <c r="P1059" s="16" t="b">
        <v>1</v>
      </c>
      <c r="R1059" s="16" t="b">
        <v>0</v>
      </c>
      <c r="S1059" s="16">
        <v>1</v>
      </c>
      <c r="T1059" s="16" t="s">
        <v>91</v>
      </c>
      <c r="U1059" s="16">
        <v>999</v>
      </c>
      <c r="V1059" s="16" t="s">
        <v>370</v>
      </c>
      <c r="W1059" s="16">
        <v>31551006</v>
      </c>
      <c r="Y1059" s="16" t="s">
        <v>1027</v>
      </c>
      <c r="Z1059" s="16" t="s">
        <v>427</v>
      </c>
      <c r="AA1059" t="str" s="16">
        <v>击杀妖兽、探索秘境或遗迹可得；宗门暂不供应此品质。</v>
      </c>
      <c r="AB1059" s="36">
        <v>11521006</v>
      </c>
      <c r="AC1059" s="16" t="s">
        <v>374</v>
      </c>
      <c r="AD1059" s="16">
        <v>40001</v>
      </c>
      <c r="AF1059">
        <v>70001</v>
      </c>
      <c r="AH1059">
        <v>625</v>
      </c>
      <c r="AI1059" s="32" t="s">
        <v>364</v>
      </c>
      <c r="AJ1059" s="16" t="s">
        <v>369</v>
      </c>
      <c r="AK1059" s="16" t="s">
        <v>348</v>
      </c>
    </row>
    <row r="1060" spans="2:37">
      <c r="B1060" s="16" t="n">
        <f>10000000+INDEX(编号表!$B:$B,MATCH(F1060,编号表!$A:$A,0))*100000+INDEX(编号表!$F:$F,MATCH(D1060,编号表!$E:$E,0))*1000+INDEX(编号表!$D:$D,MATCH(E1060,编号表!$C:$C,0))*10000+G1060</f>
        <v>11551007</v>
      </c>
      <c r="C1060" s="16" t="s">
        <v>1028</v>
      </c>
      <c r="D1060" s="16" t="s">
        <v>86</v>
      </c>
      <c r="E1060" s="16" t="s">
        <v>348</v>
      </c>
      <c r="F1060" s="35" t="s">
        <v>407</v>
      </c>
      <c r="G1060" s="16">
        <v>7</v>
      </c>
      <c r="I1060" s="16">
        <v>60</v>
      </c>
      <c r="J1060" t="str">
        <f t="shared" si="12"/>
        <v>大类_凡品化神灵植使</v>
      </c>
      <c r="K1060" s="16" t="s">
        <v>337</v>
      </c>
      <c r="L1060" s="16">
        <v>1</v>
      </c>
      <c r="M1060" s="16" t="s">
        <v>369</v>
      </c>
      <c r="O1060" s="16">
        <v>0</v>
      </c>
      <c r="P1060" s="16" t="b">
        <v>1</v>
      </c>
      <c r="R1060" s="16" t="b">
        <v>0</v>
      </c>
      <c r="S1060" s="16">
        <v>1</v>
      </c>
      <c r="T1060" s="16" t="s">
        <v>91</v>
      </c>
      <c r="U1060" s="16">
        <v>999</v>
      </c>
      <c r="V1060" s="16" t="s">
        <v>370</v>
      </c>
      <c r="W1060" s="16">
        <v>31551007</v>
      </c>
      <c r="Y1060" s="16" t="s">
        <v>1029</v>
      </c>
      <c r="Z1060" s="16" t="s">
        <v>430</v>
      </c>
      <c r="AA1060" t="str" s="16">
        <v>击杀妖兽、探索秘境或遗迹可得；宗门暂不供应此品质。</v>
      </c>
      <c r="AB1060" s="36">
        <v>11521007</v>
      </c>
      <c r="AC1060" s="16" t="s">
        <v>374</v>
      </c>
      <c r="AD1060" s="16">
        <v>40001</v>
      </c>
      <c r="AF1060">
        <v>70001</v>
      </c>
      <c r="AH1060">
        <v>625</v>
      </c>
      <c r="AI1060" s="32" t="s">
        <v>364</v>
      </c>
      <c r="AJ1060" s="16" t="s">
        <v>369</v>
      </c>
      <c r="AK1060" s="16" t="s">
        <v>348</v>
      </c>
    </row>
    <row r="1061" spans="2:37">
      <c r="B1061" s="16" t="n">
        <f>10000000+INDEX(编号表!$B:$B,MATCH(F1061,编号表!$A:$A,0))*100000+INDEX(编号表!$F:$F,MATCH(D1061,编号表!$E:$E,0))*1000+INDEX(编号表!$D:$D,MATCH(E1061,编号表!$C:$C,0))*10000+G1061</f>
        <v>11551008</v>
      </c>
      <c r="C1061" s="16" t="s">
        <v>1030</v>
      </c>
      <c r="D1061" s="16" t="s">
        <v>86</v>
      </c>
      <c r="E1061" s="16" t="s">
        <v>348</v>
      </c>
      <c r="F1061" s="35" t="s">
        <v>407</v>
      </c>
      <c r="G1061" s="16">
        <v>8</v>
      </c>
      <c r="I1061" s="16">
        <v>60</v>
      </c>
      <c r="J1061" t="str">
        <f t="shared" si="12"/>
        <v>大类_凡品化神灵植使</v>
      </c>
      <c r="K1061" s="16" t="s">
        <v>337</v>
      </c>
      <c r="L1061" s="16">
        <v>1</v>
      </c>
      <c r="M1061" s="16" t="s">
        <v>369</v>
      </c>
      <c r="O1061" s="16">
        <v>0</v>
      </c>
      <c r="P1061" s="16" t="b">
        <v>1</v>
      </c>
      <c r="R1061" s="16" t="b">
        <v>0</v>
      </c>
      <c r="S1061" s="16">
        <v>1</v>
      </c>
      <c r="T1061" s="16" t="s">
        <v>91</v>
      </c>
      <c r="U1061" s="16">
        <v>999</v>
      </c>
      <c r="V1061" s="16" t="s">
        <v>370</v>
      </c>
      <c r="W1061" s="16">
        <v>31551008</v>
      </c>
      <c r="Y1061" s="16" t="s">
        <v>1031</v>
      </c>
      <c r="Z1061" s="16" t="s">
        <v>433</v>
      </c>
      <c r="AA1061" t="str" s="16">
        <v>击杀妖兽、探索秘境或遗迹可得；宗门暂不供应此品质。</v>
      </c>
      <c r="AB1061" s="36">
        <v>11521008</v>
      </c>
      <c r="AC1061" s="16" t="s">
        <v>374</v>
      </c>
      <c r="AD1061" s="16">
        <v>40001</v>
      </c>
      <c r="AF1061">
        <v>70001</v>
      </c>
      <c r="AH1061">
        <v>625</v>
      </c>
      <c r="AI1061" s="32" t="s">
        <v>364</v>
      </c>
      <c r="AJ1061" s="16" t="s">
        <v>369</v>
      </c>
      <c r="AK1061" s="16" t="s">
        <v>348</v>
      </c>
    </row>
    <row r="1062" spans="2:37">
      <c r="B1062" s="16" t="n">
        <f>10000000+INDEX(编号表!$B:$B,MATCH(F1062,编号表!$A:$A,0))*100000+INDEX(编号表!$F:$F,MATCH(D1062,编号表!$E:$E,0))*1000+INDEX(编号表!$D:$D,MATCH(E1062,编号表!$C:$C,0))*10000+G1062</f>
        <v>11551009</v>
      </c>
      <c r="C1062" s="16" t="s">
        <v>1032</v>
      </c>
      <c r="D1062" s="16" t="s">
        <v>86</v>
      </c>
      <c r="E1062" s="16" t="s">
        <v>348</v>
      </c>
      <c r="F1062" s="35" t="s">
        <v>407</v>
      </c>
      <c r="G1062" s="16">
        <v>9</v>
      </c>
      <c r="I1062" s="16">
        <v>60</v>
      </c>
      <c r="J1062" t="str">
        <f t="shared" si="12"/>
        <v>大类_凡品化神灵植使</v>
      </c>
      <c r="K1062" s="16" t="s">
        <v>337</v>
      </c>
      <c r="L1062" s="16">
        <v>1</v>
      </c>
      <c r="M1062" s="16" t="s">
        <v>369</v>
      </c>
      <c r="O1062" s="16">
        <v>0</v>
      </c>
      <c r="P1062" s="16" t="b">
        <v>1</v>
      </c>
      <c r="R1062" s="16" t="b">
        <v>0</v>
      </c>
      <c r="S1062" s="16">
        <v>1</v>
      </c>
      <c r="T1062" s="16" t="s">
        <v>91</v>
      </c>
      <c r="U1062" s="16">
        <v>999</v>
      </c>
      <c r="V1062" s="16" t="s">
        <v>370</v>
      </c>
      <c r="W1062" s="16">
        <v>31551009</v>
      </c>
      <c r="Y1062" s="16" t="s">
        <v>1033</v>
      </c>
      <c r="Z1062" s="16" t="s">
        <v>436</v>
      </c>
      <c r="AA1062" t="str" s="16">
        <v>击杀妖兽、探索秘境或遗迹可得；宗门暂不供应此品质。</v>
      </c>
      <c r="AB1062" s="36">
        <v>11521009</v>
      </c>
      <c r="AC1062" s="16" t="s">
        <v>374</v>
      </c>
      <c r="AD1062" s="16">
        <v>40001</v>
      </c>
      <c r="AF1062">
        <v>70001</v>
      </c>
      <c r="AH1062">
        <v>625</v>
      </c>
      <c r="AI1062" s="32" t="s">
        <v>364</v>
      </c>
      <c r="AJ1062" s="16" t="s">
        <v>369</v>
      </c>
      <c r="AK1062" s="16" t="s">
        <v>348</v>
      </c>
    </row>
    <row r="1063" spans="2:37">
      <c r="B1063" s="16" t="n">
        <f>10000000+INDEX(编号表!$B:$B,MATCH(F1063,编号表!$A:$A,0))*100000+INDEX(编号表!$F:$F,MATCH(D1063,编号表!$E:$E,0))*1000+INDEX(编号表!$D:$D,MATCH(E1063,编号表!$C:$C,0))*10000+G1063</f>
        <v>11451000</v>
      </c>
      <c r="C1063" s="16" t="s">
        <v>1034</v>
      </c>
      <c r="D1063" s="16" t="s">
        <v>86</v>
      </c>
      <c r="E1063" s="16" t="s">
        <v>348</v>
      </c>
      <c r="F1063" s="35" t="s">
        <v>438</v>
      </c>
      <c r="G1063" s="16">
        <v>0</v>
      </c>
      <c r="I1063" s="16">
        <v>60</v>
      </c>
      <c r="J1063" t="str">
        <f t="shared" si="12"/>
        <v>大类_凡品化神灵植佐</v>
      </c>
      <c r="K1063" s="16" t="s">
        <v>337</v>
      </c>
      <c r="L1063" s="16">
        <v>1</v>
      </c>
      <c r="M1063" s="16" t="s">
        <v>369</v>
      </c>
      <c r="O1063" s="16">
        <v>0</v>
      </c>
      <c r="P1063" s="16" t="b">
        <v>1</v>
      </c>
      <c r="R1063" s="16" t="b">
        <v>0</v>
      </c>
      <c r="S1063" s="16">
        <v>1</v>
      </c>
      <c r="T1063" s="16" t="s">
        <v>91</v>
      </c>
      <c r="U1063" s="16">
        <v>999</v>
      </c>
      <c r="V1063" s="16" t="s">
        <v>370</v>
      </c>
      <c r="W1063" s="16">
        <v>31451000</v>
      </c>
      <c r="Y1063" s="16" t="s">
        <v>1035</v>
      </c>
      <c r="Z1063" s="16" t="s">
        <v>440</v>
      </c>
      <c r="AA1063" t="str" s="16">
        <v>击杀妖兽、探索秘境或遗迹可得；宗门暂不供应此品质。</v>
      </c>
      <c r="AB1063" s="36">
        <v>11421000</v>
      </c>
      <c r="AC1063" s="16" t="s">
        <v>374</v>
      </c>
      <c r="AD1063" s="16">
        <v>40001</v>
      </c>
      <c r="AF1063">
        <v>70001</v>
      </c>
      <c r="AH1063">
        <v>625</v>
      </c>
      <c r="AI1063" s="32" t="s">
        <v>364</v>
      </c>
      <c r="AJ1063" s="16" t="s">
        <v>369</v>
      </c>
      <c r="AK1063" s="16" t="s">
        <v>348</v>
      </c>
    </row>
    <row r="1064" spans="2:37">
      <c r="B1064" s="16" t="n">
        <f>10000000+INDEX(编号表!$B:$B,MATCH(F1064,编号表!$A:$A,0))*100000+INDEX(编号表!$F:$F,MATCH(D1064,编号表!$E:$E,0))*1000+INDEX(编号表!$D:$D,MATCH(E1064,编号表!$C:$C,0))*10000+G1064</f>
        <v>11451001</v>
      </c>
      <c r="C1064" s="16" t="s">
        <v>1036</v>
      </c>
      <c r="D1064" s="16" t="s">
        <v>86</v>
      </c>
      <c r="E1064" s="16" t="s">
        <v>348</v>
      </c>
      <c r="F1064" s="35" t="s">
        <v>438</v>
      </c>
      <c r="G1064" s="16">
        <v>1</v>
      </c>
      <c r="I1064" s="16">
        <v>60</v>
      </c>
      <c r="J1064" t="str">
        <f t="shared" si="12"/>
        <v>大类_凡品化神灵植佐</v>
      </c>
      <c r="K1064" s="16" t="s">
        <v>337</v>
      </c>
      <c r="L1064" s="16">
        <v>1</v>
      </c>
      <c r="M1064" s="16" t="s">
        <v>369</v>
      </c>
      <c r="O1064" s="16">
        <v>0</v>
      </c>
      <c r="P1064" s="16" t="b">
        <v>1</v>
      </c>
      <c r="R1064" s="16" t="b">
        <v>0</v>
      </c>
      <c r="S1064" s="16">
        <v>1</v>
      </c>
      <c r="T1064" s="16" t="s">
        <v>91</v>
      </c>
      <c r="U1064" s="16">
        <v>999</v>
      </c>
      <c r="V1064" s="16" t="s">
        <v>370</v>
      </c>
      <c r="W1064" s="16">
        <v>31451001</v>
      </c>
      <c r="Y1064" s="16" t="s">
        <v>1037</v>
      </c>
      <c r="Z1064" s="16" t="s">
        <v>443</v>
      </c>
      <c r="AA1064" t="str" s="16">
        <v>击杀妖兽、探索秘境或遗迹可得；宗门暂不供应此品质。</v>
      </c>
      <c r="AB1064" s="36">
        <v>11421001</v>
      </c>
      <c r="AC1064" s="16" t="s">
        <v>374</v>
      </c>
      <c r="AD1064" s="16">
        <v>40001</v>
      </c>
      <c r="AF1064">
        <v>70001</v>
      </c>
      <c r="AH1064">
        <v>625</v>
      </c>
      <c r="AI1064" s="32" t="s">
        <v>364</v>
      </c>
      <c r="AJ1064" s="16" t="s">
        <v>369</v>
      </c>
      <c r="AK1064" s="16" t="s">
        <v>348</v>
      </c>
    </row>
    <row r="1065" spans="2:37">
      <c r="B1065" s="16" t="n">
        <f>10000000+INDEX(编号表!$B:$B,MATCH(F1065,编号表!$A:$A,0))*100000+INDEX(编号表!$F:$F,MATCH(D1065,编号表!$E:$E,0))*1000+INDEX(编号表!$D:$D,MATCH(E1065,编号表!$C:$C,0))*10000+G1065</f>
        <v>11451002</v>
      </c>
      <c r="C1065" s="16" t="s">
        <v>1038</v>
      </c>
      <c r="D1065" s="16" t="s">
        <v>86</v>
      </c>
      <c r="E1065" s="16" t="s">
        <v>348</v>
      </c>
      <c r="F1065" s="35" t="s">
        <v>438</v>
      </c>
      <c r="G1065" s="16">
        <v>2</v>
      </c>
      <c r="I1065" s="16">
        <v>60</v>
      </c>
      <c r="J1065" t="str">
        <f t="shared" si="12"/>
        <v>大类_凡品化神灵植佐</v>
      </c>
      <c r="K1065" s="16" t="s">
        <v>337</v>
      </c>
      <c r="L1065" s="16">
        <v>1</v>
      </c>
      <c r="M1065" s="16" t="s">
        <v>369</v>
      </c>
      <c r="O1065" s="16">
        <v>0</v>
      </c>
      <c r="P1065" s="16" t="b">
        <v>1</v>
      </c>
      <c r="R1065" s="16" t="b">
        <v>0</v>
      </c>
      <c r="S1065" s="16">
        <v>1</v>
      </c>
      <c r="T1065" s="16" t="s">
        <v>91</v>
      </c>
      <c r="U1065" s="16">
        <v>999</v>
      </c>
      <c r="V1065" s="16" t="s">
        <v>370</v>
      </c>
      <c r="W1065" s="16">
        <v>31451002</v>
      </c>
      <c r="Y1065" s="16" t="s">
        <v>1039</v>
      </c>
      <c r="Z1065" s="16" t="s">
        <v>446</v>
      </c>
      <c r="AA1065" t="str" s="16">
        <v>击杀妖兽、探索秘境或遗迹可得；宗门暂不供应此品质。</v>
      </c>
      <c r="AB1065" s="36">
        <v>11421002</v>
      </c>
      <c r="AC1065" s="16" t="s">
        <v>374</v>
      </c>
      <c r="AD1065" s="16">
        <v>40001</v>
      </c>
      <c r="AF1065">
        <v>70001</v>
      </c>
      <c r="AH1065">
        <v>625</v>
      </c>
      <c r="AI1065" s="32" t="s">
        <v>364</v>
      </c>
      <c r="AJ1065" s="16" t="s">
        <v>369</v>
      </c>
      <c r="AK1065" s="16" t="s">
        <v>348</v>
      </c>
    </row>
    <row r="1066" spans="2:37">
      <c r="B1066" s="16" t="n">
        <f>10000000+INDEX(编号表!$B:$B,MATCH(F1066,编号表!$A:$A,0))*100000+INDEX(编号表!$F:$F,MATCH(D1066,编号表!$E:$E,0))*1000+INDEX(编号表!$D:$D,MATCH(E1066,编号表!$C:$C,0))*10000+G1066</f>
        <v>11451003</v>
      </c>
      <c r="C1066" s="16" t="s">
        <v>1040</v>
      </c>
      <c r="D1066" s="16" t="s">
        <v>86</v>
      </c>
      <c r="E1066" s="16" t="s">
        <v>348</v>
      </c>
      <c r="F1066" s="35" t="s">
        <v>438</v>
      </c>
      <c r="G1066" s="16">
        <v>3</v>
      </c>
      <c r="I1066" s="16">
        <v>60</v>
      </c>
      <c r="J1066" t="str">
        <f t="shared" si="12"/>
        <v>大类_凡品化神灵植佐</v>
      </c>
      <c r="K1066" s="16" t="s">
        <v>337</v>
      </c>
      <c r="L1066" s="16">
        <v>1</v>
      </c>
      <c r="M1066" s="16" t="s">
        <v>369</v>
      </c>
      <c r="O1066" s="16">
        <v>0</v>
      </c>
      <c r="P1066" s="16" t="b">
        <v>1</v>
      </c>
      <c r="R1066" s="16" t="b">
        <v>0</v>
      </c>
      <c r="S1066" s="16">
        <v>1</v>
      </c>
      <c r="T1066" s="16" t="s">
        <v>91</v>
      </c>
      <c r="U1066" s="16">
        <v>999</v>
      </c>
      <c r="V1066" s="16" t="s">
        <v>370</v>
      </c>
      <c r="W1066" s="16">
        <v>31451003</v>
      </c>
      <c r="Y1066" s="16" t="s">
        <v>1041</v>
      </c>
      <c r="Z1066" s="16" t="s">
        <v>449</v>
      </c>
      <c r="AA1066" t="str" s="16">
        <v>击杀妖兽、探索秘境或遗迹可得；宗门暂不供应此品质。</v>
      </c>
      <c r="AB1066" s="36">
        <v>11421003</v>
      </c>
      <c r="AC1066" s="16" t="s">
        <v>374</v>
      </c>
      <c r="AD1066" s="16">
        <v>40001</v>
      </c>
      <c r="AF1066">
        <v>70001</v>
      </c>
      <c r="AH1066">
        <v>625</v>
      </c>
      <c r="AI1066" s="32" t="s">
        <v>364</v>
      </c>
      <c r="AJ1066" s="16" t="s">
        <v>369</v>
      </c>
      <c r="AK1066" s="16" t="s">
        <v>348</v>
      </c>
    </row>
    <row r="1067" spans="2:37">
      <c r="B1067" s="16" t="n">
        <f>10000000+INDEX(编号表!$B:$B,MATCH(F1067,编号表!$A:$A,0))*100000+INDEX(编号表!$F:$F,MATCH(D1067,编号表!$E:$E,0))*1000+INDEX(编号表!$D:$D,MATCH(E1067,编号表!$C:$C,0))*10000+G1067</f>
        <v>11651000</v>
      </c>
      <c r="C1067" s="16" t="s">
        <v>1042</v>
      </c>
      <c r="D1067" s="16" t="s">
        <v>86</v>
      </c>
      <c r="E1067" s="16" t="s">
        <v>348</v>
      </c>
      <c r="F1067" s="35" t="s">
        <v>451</v>
      </c>
      <c r="G1067" s="16">
        <v>0</v>
      </c>
      <c r="I1067" s="16">
        <v>60</v>
      </c>
      <c r="J1067" t="str">
        <f t="shared" si="12"/>
        <v>大类_凡品化神灵植丹头</v>
      </c>
      <c r="K1067" s="16" t="s">
        <v>337</v>
      </c>
      <c r="L1067" s="16">
        <v>1</v>
      </c>
      <c r="M1067" s="16" t="s">
        <v>369</v>
      </c>
      <c r="O1067" s="16">
        <v>0</v>
      </c>
      <c r="P1067" s="16" t="b">
        <v>1</v>
      </c>
      <c r="R1067" s="16" t="b">
        <v>0</v>
      </c>
      <c r="S1067" s="16">
        <v>1</v>
      </c>
      <c r="T1067" s="16" t="s">
        <v>91</v>
      </c>
      <c r="U1067" s="16">
        <v>999</v>
      </c>
      <c r="V1067" s="16" t="s">
        <v>370</v>
      </c>
      <c r="W1067" s="16">
        <v>31651000</v>
      </c>
      <c r="Y1067" s="16" t="s">
        <v>1043</v>
      </c>
      <c r="Z1067" s="16" t="s">
        <v>453</v>
      </c>
      <c r="AA1067" t="str" s="16">
        <v>击杀妖兽、探索秘境或遗迹可得；宗门暂不供应此品质。</v>
      </c>
      <c r="AB1067" s="36">
        <v>11621000</v>
      </c>
      <c r="AC1067" s="16" t="s">
        <v>374</v>
      </c>
      <c r="AD1067" s="16">
        <v>40001</v>
      </c>
      <c r="AF1067">
        <v>70001</v>
      </c>
      <c r="AH1067">
        <v>1250</v>
      </c>
      <c r="AI1067" s="32" t="s">
        <v>364</v>
      </c>
      <c r="AJ1067" s="16" t="s">
        <v>369</v>
      </c>
      <c r="AK1067" s="16" t="s">
        <v>348</v>
      </c>
    </row>
    <row r="1068" spans="2:37">
      <c r="B1068" s="16" t="n">
        <f>10000000+INDEX(编号表!$B:$B,MATCH(F1068,编号表!$A:$A,0))*100000+INDEX(编号表!$F:$F,MATCH(D1068,编号表!$E:$E,0))*1000+INDEX(编号表!$D:$D,MATCH(E1068,编号表!$C:$C,0))*10000+G1068</f>
        <v>11651001</v>
      </c>
      <c r="C1068" s="16" t="s">
        <v>1044</v>
      </c>
      <c r="D1068" s="16" t="s">
        <v>86</v>
      </c>
      <c r="E1068" s="16" t="s">
        <v>348</v>
      </c>
      <c r="F1068" s="35" t="s">
        <v>451</v>
      </c>
      <c r="G1068" s="16">
        <v>1</v>
      </c>
      <c r="I1068" s="16">
        <v>60</v>
      </c>
      <c r="J1068" t="str">
        <f t="shared" si="12"/>
        <v>大类_凡品化神灵植丹头</v>
      </c>
      <c r="K1068" s="16" t="s">
        <v>337</v>
      </c>
      <c r="L1068" s="16">
        <v>1</v>
      </c>
      <c r="M1068" s="16" t="s">
        <v>369</v>
      </c>
      <c r="O1068" s="16">
        <v>0</v>
      </c>
      <c r="P1068" s="16" t="b">
        <v>1</v>
      </c>
      <c r="R1068" s="16" t="b">
        <v>0</v>
      </c>
      <c r="S1068" s="16">
        <v>1</v>
      </c>
      <c r="T1068" s="16" t="s">
        <v>91</v>
      </c>
      <c r="U1068" s="16">
        <v>999</v>
      </c>
      <c r="V1068" s="16" t="s">
        <v>370</v>
      </c>
      <c r="W1068" s="16">
        <v>31651001</v>
      </c>
      <c r="Y1068" s="16" t="s">
        <v>1045</v>
      </c>
      <c r="Z1068" s="16" t="s">
        <v>456</v>
      </c>
      <c r="AA1068" t="str" s="16">
        <v>击杀妖兽、探索秘境或遗迹可得；宗门暂不供应此品质。</v>
      </c>
      <c r="AB1068" s="36">
        <v>11621001</v>
      </c>
      <c r="AC1068" s="16" t="s">
        <v>374</v>
      </c>
      <c r="AD1068" s="16">
        <v>40001</v>
      </c>
      <c r="AF1068">
        <v>70001</v>
      </c>
      <c r="AH1068">
        <v>1250</v>
      </c>
      <c r="AI1068" s="32" t="s">
        <v>364</v>
      </c>
      <c r="AJ1068" s="16" t="s">
        <v>369</v>
      </c>
      <c r="AK1068" s="16" t="s">
        <v>348</v>
      </c>
    </row>
    <row r="1069" spans="2:37">
      <c r="B1069" s="16" t="n">
        <f>10000000+INDEX(编号表!$B:$B,MATCH(F1069,编号表!$A:$A,0))*100000+INDEX(编号表!$F:$F,MATCH(D1069,编号表!$E:$E,0))*1000+INDEX(编号表!$D:$D,MATCH(E1069,编号表!$C:$C,0))*10000+G1069</f>
        <v>11651002</v>
      </c>
      <c r="C1069" s="16" t="s">
        <v>1046</v>
      </c>
      <c r="D1069" s="16" t="s">
        <v>86</v>
      </c>
      <c r="E1069" s="16" t="s">
        <v>348</v>
      </c>
      <c r="F1069" s="35" t="s">
        <v>451</v>
      </c>
      <c r="G1069" s="16">
        <v>2</v>
      </c>
      <c r="I1069" s="16">
        <v>60</v>
      </c>
      <c r="J1069" t="str">
        <f t="shared" si="12"/>
        <v>大类_凡品化神灵植丹头</v>
      </c>
      <c r="K1069" s="16" t="s">
        <v>337</v>
      </c>
      <c r="L1069" s="16">
        <v>1</v>
      </c>
      <c r="M1069" s="16" t="s">
        <v>369</v>
      </c>
      <c r="O1069" s="16">
        <v>0</v>
      </c>
      <c r="P1069" s="16" t="b">
        <v>1</v>
      </c>
      <c r="R1069" s="16" t="b">
        <v>0</v>
      </c>
      <c r="S1069" s="16">
        <v>1</v>
      </c>
      <c r="T1069" s="16" t="s">
        <v>91</v>
      </c>
      <c r="U1069" s="16">
        <v>999</v>
      </c>
      <c r="V1069" s="16" t="s">
        <v>370</v>
      </c>
      <c r="W1069" s="16">
        <v>31651002</v>
      </c>
      <c r="Y1069" s="16" t="s">
        <v>1047</v>
      </c>
      <c r="Z1069" s="16" t="s">
        <v>459</v>
      </c>
      <c r="AA1069" t="str" s="16">
        <v>击杀妖兽、探索秘境或遗迹可得；宗门暂不供应此品质。</v>
      </c>
      <c r="AB1069" s="36">
        <v>11621002</v>
      </c>
      <c r="AC1069" s="16" t="s">
        <v>374</v>
      </c>
      <c r="AD1069" s="16">
        <v>40001</v>
      </c>
      <c r="AF1069">
        <v>70001</v>
      </c>
      <c r="AH1069">
        <v>1250</v>
      </c>
      <c r="AI1069" s="32" t="s">
        <v>364</v>
      </c>
      <c r="AJ1069" s="16" t="s">
        <v>369</v>
      </c>
      <c r="AK1069" s="16" t="s">
        <v>348</v>
      </c>
    </row>
    <row r="1070" spans="2:37">
      <c r="B1070" s="16" t="n">
        <f>10000000+INDEX(编号表!$B:$B,MATCH(F1070,编号表!$A:$A,0))*100000+INDEX(编号表!$F:$F,MATCH(D1070,编号表!$E:$E,0))*1000+INDEX(编号表!$D:$D,MATCH(E1070,编号表!$C:$C,0))*10000+G1070</f>
        <v>11252000</v>
      </c>
      <c r="C1070" s="16" t="s">
        <v>992</v>
      </c>
      <c r="D1070" s="16" t="s">
        <v>102</v>
      </c>
      <c r="E1070" s="16" t="s">
        <v>348</v>
      </c>
      <c r="F1070" s="35" t="s">
        <v>368</v>
      </c>
      <c r="G1070" s="16">
        <v>0</v>
      </c>
      <c r="I1070" s="16">
        <v>60</v>
      </c>
      <c r="J1070" t="str">
        <f t="shared" si="12"/>
        <v>大类_灵品化神灵植君</v>
      </c>
      <c r="K1070" s="16" t="s">
        <v>337</v>
      </c>
      <c r="L1070" s="16">
        <v>1</v>
      </c>
      <c r="M1070" s="16" t="s">
        <v>369</v>
      </c>
      <c r="O1070" s="16">
        <v>0</v>
      </c>
      <c r="P1070" s="16" t="b">
        <v>1</v>
      </c>
      <c r="R1070" s="16" t="b">
        <v>0</v>
      </c>
      <c r="S1070" s="16">
        <v>1</v>
      </c>
      <c r="T1070" s="16" t="s">
        <v>91</v>
      </c>
      <c r="U1070" s="16">
        <v>999</v>
      </c>
      <c r="V1070" s="16" t="s">
        <v>370</v>
      </c>
      <c r="W1070" s="16">
        <v>31252000</v>
      </c>
      <c r="Y1070" s="16" t="s">
        <v>1048</v>
      </c>
      <c r="Z1070" s="16" t="s">
        <v>372</v>
      </c>
      <c r="AA1070" s="16" t="s">
        <v>373</v>
      </c>
      <c r="AB1070" s="36">
        <v>11221000</v>
      </c>
      <c r="AC1070" s="16" t="s">
        <v>374</v>
      </c>
      <c r="AD1070" s="16">
        <v>40002</v>
      </c>
      <c r="AF1070">
        <v>70002</v>
      </c>
      <c r="AH1070">
        <v>5625</v>
      </c>
      <c r="AI1070" s="32" t="s">
        <v>364</v>
      </c>
      <c r="AJ1070" s="16" t="s">
        <v>369</v>
      </c>
      <c r="AK1070" s="16" t="s">
        <v>348</v>
      </c>
    </row>
    <row r="1071" spans="2:37">
      <c r="B1071" s="16" t="n">
        <f>10000000+INDEX(编号表!$B:$B,MATCH(F1071,编号表!$A:$A,0))*100000+INDEX(编号表!$F:$F,MATCH(D1071,编号表!$E:$E,0))*1000+INDEX(编号表!$D:$D,MATCH(E1071,编号表!$C:$C,0))*10000+G1071</f>
        <v>11352000</v>
      </c>
      <c r="C1071" s="16" t="s">
        <v>994</v>
      </c>
      <c r="D1071" s="16" t="s">
        <v>102</v>
      </c>
      <c r="E1071" s="16" t="s">
        <v>348</v>
      </c>
      <c r="F1071" s="35" t="s">
        <v>376</v>
      </c>
      <c r="G1071" s="16">
        <v>0</v>
      </c>
      <c r="I1071" s="16">
        <v>60</v>
      </c>
      <c r="J1071" t="str">
        <f t="shared" si="12"/>
        <v>大类_灵品化神灵植臣</v>
      </c>
      <c r="K1071" s="16" t="s">
        <v>337</v>
      </c>
      <c r="L1071" s="16">
        <v>1</v>
      </c>
      <c r="M1071" s="16" t="s">
        <v>369</v>
      </c>
      <c r="O1071" s="16">
        <v>0</v>
      </c>
      <c r="P1071" s="16" t="b">
        <v>1</v>
      </c>
      <c r="R1071" s="16" t="b">
        <v>0</v>
      </c>
      <c r="S1071" s="16">
        <v>1</v>
      </c>
      <c r="T1071" s="16" t="s">
        <v>91</v>
      </c>
      <c r="U1071" s="16">
        <v>999</v>
      </c>
      <c r="V1071" s="16" t="s">
        <v>370</v>
      </c>
      <c r="W1071" s="16">
        <v>31352000</v>
      </c>
      <c r="Y1071" s="16" t="s">
        <v>1049</v>
      </c>
      <c r="Z1071" s="16" t="s">
        <v>378</v>
      </c>
      <c r="AA1071" s="16" t="s">
        <v>373</v>
      </c>
      <c r="AB1071" s="36">
        <v>11321000</v>
      </c>
      <c r="AC1071" s="16" t="s">
        <v>374</v>
      </c>
      <c r="AD1071" s="16">
        <v>40002</v>
      </c>
      <c r="AF1071">
        <v>70002</v>
      </c>
      <c r="AH1071">
        <v>1875</v>
      </c>
      <c r="AI1071" s="32" t="s">
        <v>364</v>
      </c>
      <c r="AJ1071" s="16" t="s">
        <v>369</v>
      </c>
      <c r="AK1071" s="16" t="s">
        <v>348</v>
      </c>
    </row>
    <row r="1072" spans="2:37">
      <c r="B1072" s="16" t="n">
        <f>10000000+INDEX(编号表!$B:$B,MATCH(F1072,编号表!$A:$A,0))*100000+INDEX(编号表!$F:$F,MATCH(D1072,编号表!$E:$E,0))*1000+INDEX(编号表!$D:$D,MATCH(E1072,编号表!$C:$C,0))*10000+G1072</f>
        <v>11352001</v>
      </c>
      <c r="C1072" s="16" t="s">
        <v>996</v>
      </c>
      <c r="D1072" s="16" t="s">
        <v>102</v>
      </c>
      <c r="E1072" s="16" t="s">
        <v>348</v>
      </c>
      <c r="F1072" s="35" t="s">
        <v>376</v>
      </c>
      <c r="G1072" s="16">
        <v>1</v>
      </c>
      <c r="I1072" s="16">
        <v>60</v>
      </c>
      <c r="J1072" t="str">
        <f t="shared" si="12"/>
        <v>大类_灵品化神灵植臣</v>
      </c>
      <c r="K1072" s="16" t="s">
        <v>337</v>
      </c>
      <c r="L1072" s="16">
        <v>1</v>
      </c>
      <c r="M1072" s="16" t="s">
        <v>369</v>
      </c>
      <c r="O1072" s="16">
        <v>0</v>
      </c>
      <c r="P1072" s="16" t="b">
        <v>1</v>
      </c>
      <c r="R1072" s="16" t="b">
        <v>0</v>
      </c>
      <c r="S1072" s="16">
        <v>1</v>
      </c>
      <c r="T1072" s="16" t="s">
        <v>91</v>
      </c>
      <c r="U1072" s="16">
        <v>999</v>
      </c>
      <c r="V1072" s="16" t="s">
        <v>370</v>
      </c>
      <c r="W1072" s="16">
        <v>31352001</v>
      </c>
      <c r="Y1072" s="16" t="s">
        <v>1050</v>
      </c>
      <c r="Z1072" s="16" t="s">
        <v>381</v>
      </c>
      <c r="AA1072" s="16" t="s">
        <v>373</v>
      </c>
      <c r="AB1072" s="36">
        <v>11321001</v>
      </c>
      <c r="AC1072" s="16" t="s">
        <v>374</v>
      </c>
      <c r="AD1072" s="16">
        <v>40002</v>
      </c>
      <c r="AF1072">
        <v>70002</v>
      </c>
      <c r="AH1072">
        <v>1875</v>
      </c>
      <c r="AI1072" s="32" t="s">
        <v>364</v>
      </c>
      <c r="AJ1072" s="16" t="s">
        <v>369</v>
      </c>
      <c r="AK1072" s="16" t="s">
        <v>348</v>
      </c>
    </row>
    <row r="1073" spans="2:37">
      <c r="B1073" s="16" t="n">
        <f>10000000+INDEX(编号表!$B:$B,MATCH(F1073,编号表!$A:$A,0))*100000+INDEX(编号表!$F:$F,MATCH(D1073,编号表!$E:$E,0))*1000+INDEX(编号表!$D:$D,MATCH(E1073,编号表!$C:$C,0))*10000+G1073</f>
        <v>11352002</v>
      </c>
      <c r="C1073" s="16" t="s">
        <v>998</v>
      </c>
      <c r="D1073" s="16" t="s">
        <v>102</v>
      </c>
      <c r="E1073" s="16" t="s">
        <v>348</v>
      </c>
      <c r="F1073" s="35" t="s">
        <v>376</v>
      </c>
      <c r="G1073" s="16">
        <v>2</v>
      </c>
      <c r="I1073" s="16">
        <v>60</v>
      </c>
      <c r="J1073" t="str">
        <f t="shared" si="12"/>
        <v>大类_灵品化神灵植臣</v>
      </c>
      <c r="K1073" s="16" t="s">
        <v>337</v>
      </c>
      <c r="L1073" s="16">
        <v>1</v>
      </c>
      <c r="M1073" s="16" t="s">
        <v>369</v>
      </c>
      <c r="O1073" s="16">
        <v>0</v>
      </c>
      <c r="P1073" s="16" t="b">
        <v>1</v>
      </c>
      <c r="R1073" s="16" t="b">
        <v>0</v>
      </c>
      <c r="S1073" s="16">
        <v>1</v>
      </c>
      <c r="T1073" s="16" t="s">
        <v>91</v>
      </c>
      <c r="U1073" s="16">
        <v>999</v>
      </c>
      <c r="V1073" s="16" t="s">
        <v>370</v>
      </c>
      <c r="W1073" s="16">
        <v>31352002</v>
      </c>
      <c r="Y1073" s="16" t="s">
        <v>1051</v>
      </c>
      <c r="Z1073" s="16" t="s">
        <v>384</v>
      </c>
      <c r="AA1073" s="16" t="s">
        <v>373</v>
      </c>
      <c r="AB1073" s="36">
        <v>11321002</v>
      </c>
      <c r="AC1073" s="16" t="s">
        <v>374</v>
      </c>
      <c r="AD1073" s="16">
        <v>40002</v>
      </c>
      <c r="AF1073">
        <v>70002</v>
      </c>
      <c r="AH1073">
        <v>1875</v>
      </c>
      <c r="AI1073" s="32" t="s">
        <v>364</v>
      </c>
      <c r="AJ1073" s="16" t="s">
        <v>369</v>
      </c>
      <c r="AK1073" s="16" t="s">
        <v>348</v>
      </c>
    </row>
    <row r="1074" spans="2:37">
      <c r="B1074" s="16" t="n">
        <f>10000000+INDEX(编号表!$B:$B,MATCH(F1074,编号表!$A:$A,0))*100000+INDEX(编号表!$F:$F,MATCH(D1074,编号表!$E:$E,0))*1000+INDEX(编号表!$D:$D,MATCH(E1074,编号表!$C:$C,0))*10000+G1074</f>
        <v>11352003</v>
      </c>
      <c r="C1074" s="16" t="s">
        <v>1000</v>
      </c>
      <c r="D1074" s="16" t="s">
        <v>102</v>
      </c>
      <c r="E1074" s="16" t="s">
        <v>348</v>
      </c>
      <c r="F1074" s="35" t="s">
        <v>376</v>
      </c>
      <c r="G1074" s="16">
        <v>3</v>
      </c>
      <c r="I1074" s="16">
        <v>60</v>
      </c>
      <c r="J1074" t="str">
        <f t="shared" si="12"/>
        <v>大类_灵品化神灵植臣</v>
      </c>
      <c r="K1074" s="16" t="s">
        <v>337</v>
      </c>
      <c r="L1074" s="16">
        <v>1</v>
      </c>
      <c r="M1074" s="16" t="s">
        <v>369</v>
      </c>
      <c r="O1074" s="16">
        <v>0</v>
      </c>
      <c r="P1074" s="16" t="b">
        <v>1</v>
      </c>
      <c r="R1074" s="16" t="b">
        <v>0</v>
      </c>
      <c r="S1074" s="16">
        <v>1</v>
      </c>
      <c r="T1074" s="16" t="s">
        <v>91</v>
      </c>
      <c r="U1074" s="16">
        <v>999</v>
      </c>
      <c r="V1074" s="16" t="s">
        <v>370</v>
      </c>
      <c r="W1074" s="16">
        <v>31352003</v>
      </c>
      <c r="Y1074" s="16" t="s">
        <v>1052</v>
      </c>
      <c r="Z1074" s="16" t="s">
        <v>387</v>
      </c>
      <c r="AA1074" s="16" t="s">
        <v>373</v>
      </c>
      <c r="AB1074" s="36">
        <v>11321003</v>
      </c>
      <c r="AC1074" s="16" t="s">
        <v>374</v>
      </c>
      <c r="AD1074" s="16">
        <v>40002</v>
      </c>
      <c r="AF1074">
        <v>70002</v>
      </c>
      <c r="AH1074">
        <v>1875</v>
      </c>
      <c r="AI1074" s="32" t="s">
        <v>364</v>
      </c>
      <c r="AJ1074" s="16" t="s">
        <v>369</v>
      </c>
      <c r="AK1074" s="16" t="s">
        <v>348</v>
      </c>
    </row>
    <row r="1075" spans="2:37">
      <c r="B1075" s="16" t="n">
        <f>10000000+INDEX(编号表!$B:$B,MATCH(F1075,编号表!$A:$A,0))*100000+INDEX(编号表!$F:$F,MATCH(D1075,编号表!$E:$E,0))*1000+INDEX(编号表!$D:$D,MATCH(E1075,编号表!$C:$C,0))*10000+G1075</f>
        <v>11352004</v>
      </c>
      <c r="C1075" s="16" t="s">
        <v>1002</v>
      </c>
      <c r="D1075" s="16" t="s">
        <v>102</v>
      </c>
      <c r="E1075" s="16" t="s">
        <v>348</v>
      </c>
      <c r="F1075" s="35" t="s">
        <v>376</v>
      </c>
      <c r="G1075" s="16">
        <v>4</v>
      </c>
      <c r="I1075" s="16">
        <v>60</v>
      </c>
      <c r="J1075" t="str">
        <f t="shared" ref="J1075:J1138" si="13">"大类_"&amp;D1075&amp;E1075&amp;F1075</f>
        <v>大类_灵品化神灵植臣</v>
      </c>
      <c r="K1075" s="16" t="s">
        <v>337</v>
      </c>
      <c r="L1075" s="16">
        <v>1</v>
      </c>
      <c r="M1075" s="16" t="s">
        <v>369</v>
      </c>
      <c r="O1075" s="16">
        <v>0</v>
      </c>
      <c r="P1075" s="16" t="b">
        <v>1</v>
      </c>
      <c r="R1075" s="16" t="b">
        <v>0</v>
      </c>
      <c r="S1075" s="16">
        <v>1</v>
      </c>
      <c r="T1075" s="16" t="s">
        <v>91</v>
      </c>
      <c r="U1075" s="16">
        <v>999</v>
      </c>
      <c r="V1075" s="16" t="s">
        <v>370</v>
      </c>
      <c r="W1075" s="16">
        <v>31352004</v>
      </c>
      <c r="Y1075" s="16" t="s">
        <v>1053</v>
      </c>
      <c r="Z1075" s="16" t="s">
        <v>390</v>
      </c>
      <c r="AA1075" s="16" t="s">
        <v>373</v>
      </c>
      <c r="AB1075" s="36">
        <v>11321004</v>
      </c>
      <c r="AC1075" s="16" t="s">
        <v>374</v>
      </c>
      <c r="AD1075" s="16">
        <v>40002</v>
      </c>
      <c r="AF1075">
        <v>70002</v>
      </c>
      <c r="AH1075">
        <v>1875</v>
      </c>
      <c r="AI1075" s="32" t="s">
        <v>364</v>
      </c>
      <c r="AJ1075" s="16" t="s">
        <v>369</v>
      </c>
      <c r="AK1075" s="16" t="s">
        <v>348</v>
      </c>
    </row>
    <row r="1076" spans="2:37">
      <c r="B1076" s="16" t="n">
        <f>10000000+INDEX(编号表!$B:$B,MATCH(F1076,编号表!$A:$A,0))*100000+INDEX(编号表!$F:$F,MATCH(D1076,编号表!$E:$E,0))*1000+INDEX(编号表!$D:$D,MATCH(E1076,编号表!$C:$C,0))*10000+G1076</f>
        <v>11352005</v>
      </c>
      <c r="C1076" s="16" t="s">
        <v>1004</v>
      </c>
      <c r="D1076" s="16" t="s">
        <v>102</v>
      </c>
      <c r="E1076" s="16" t="s">
        <v>348</v>
      </c>
      <c r="F1076" s="35" t="s">
        <v>376</v>
      </c>
      <c r="G1076" s="16">
        <v>5</v>
      </c>
      <c r="I1076" s="16">
        <v>60</v>
      </c>
      <c r="J1076" t="str">
        <f t="shared" si="13"/>
        <v>大类_灵品化神灵植臣</v>
      </c>
      <c r="K1076" s="16" t="s">
        <v>337</v>
      </c>
      <c r="L1076" s="16">
        <v>1</v>
      </c>
      <c r="M1076" s="16" t="s">
        <v>369</v>
      </c>
      <c r="O1076" s="16">
        <v>0</v>
      </c>
      <c r="P1076" s="16" t="b">
        <v>1</v>
      </c>
      <c r="R1076" s="16" t="b">
        <v>0</v>
      </c>
      <c r="S1076" s="16">
        <v>1</v>
      </c>
      <c r="T1076" s="16" t="s">
        <v>91</v>
      </c>
      <c r="U1076" s="16">
        <v>999</v>
      </c>
      <c r="V1076" s="16" t="s">
        <v>370</v>
      </c>
      <c r="W1076" s="16">
        <v>31352005</v>
      </c>
      <c r="Y1076" s="16" t="s">
        <v>1054</v>
      </c>
      <c r="Z1076" s="16" t="s">
        <v>393</v>
      </c>
      <c r="AA1076" s="16" t="s">
        <v>373</v>
      </c>
      <c r="AB1076" s="36">
        <v>11321005</v>
      </c>
      <c r="AC1076" s="16" t="s">
        <v>374</v>
      </c>
      <c r="AD1076" s="16">
        <v>40002</v>
      </c>
      <c r="AF1076">
        <v>70002</v>
      </c>
      <c r="AH1076">
        <v>1875</v>
      </c>
      <c r="AI1076" s="32" t="s">
        <v>364</v>
      </c>
      <c r="AJ1076" s="16" t="s">
        <v>369</v>
      </c>
      <c r="AK1076" s="16" t="s">
        <v>348</v>
      </c>
    </row>
    <row r="1077" spans="2:37">
      <c r="B1077" s="16" t="n">
        <f>10000000+INDEX(编号表!$B:$B,MATCH(F1077,编号表!$A:$A,0))*100000+INDEX(编号表!$F:$F,MATCH(D1077,编号表!$E:$E,0))*1000+INDEX(编号表!$D:$D,MATCH(E1077,编号表!$C:$C,0))*10000+G1077</f>
        <v>11352006</v>
      </c>
      <c r="C1077" s="16" t="s">
        <v>1006</v>
      </c>
      <c r="D1077" s="16" t="s">
        <v>102</v>
      </c>
      <c r="E1077" s="16" t="s">
        <v>348</v>
      </c>
      <c r="F1077" s="35" t="s">
        <v>376</v>
      </c>
      <c r="G1077" s="16">
        <v>6</v>
      </c>
      <c r="I1077" s="16">
        <v>60</v>
      </c>
      <c r="J1077" t="str">
        <f t="shared" si="13"/>
        <v>大类_灵品化神灵植臣</v>
      </c>
      <c r="K1077" s="16" t="s">
        <v>337</v>
      </c>
      <c r="L1077" s="16">
        <v>1</v>
      </c>
      <c r="M1077" s="16" t="s">
        <v>369</v>
      </c>
      <c r="O1077" s="16">
        <v>0</v>
      </c>
      <c r="P1077" s="16" t="b">
        <v>1</v>
      </c>
      <c r="R1077" s="16" t="b">
        <v>0</v>
      </c>
      <c r="S1077" s="16">
        <v>1</v>
      </c>
      <c r="T1077" s="16" t="s">
        <v>91</v>
      </c>
      <c r="U1077" s="16">
        <v>999</v>
      </c>
      <c r="V1077" s="16" t="s">
        <v>370</v>
      </c>
      <c r="W1077" s="16">
        <v>31352006</v>
      </c>
      <c r="Y1077" s="16" t="s">
        <v>1055</v>
      </c>
      <c r="Z1077" s="16" t="s">
        <v>396</v>
      </c>
      <c r="AA1077" s="16" t="s">
        <v>373</v>
      </c>
      <c r="AB1077" s="36">
        <v>11321006</v>
      </c>
      <c r="AC1077" s="16" t="s">
        <v>374</v>
      </c>
      <c r="AD1077" s="16">
        <v>40002</v>
      </c>
      <c r="AF1077">
        <v>70002</v>
      </c>
      <c r="AH1077">
        <v>1875</v>
      </c>
      <c r="AI1077" s="32" t="s">
        <v>364</v>
      </c>
      <c r="AJ1077" s="16" t="s">
        <v>369</v>
      </c>
      <c r="AK1077" s="16" t="s">
        <v>348</v>
      </c>
    </row>
    <row r="1078" spans="2:37">
      <c r="B1078" s="16" t="n">
        <f>10000000+INDEX(编号表!$B:$B,MATCH(F1078,编号表!$A:$A,0))*100000+INDEX(编号表!$F:$F,MATCH(D1078,编号表!$E:$E,0))*1000+INDEX(编号表!$D:$D,MATCH(E1078,编号表!$C:$C,0))*10000+G1078</f>
        <v>11352007</v>
      </c>
      <c r="C1078" s="16" t="s">
        <v>1008</v>
      </c>
      <c r="D1078" s="16" t="s">
        <v>102</v>
      </c>
      <c r="E1078" s="16" t="s">
        <v>348</v>
      </c>
      <c r="F1078" s="35" t="s">
        <v>376</v>
      </c>
      <c r="G1078" s="16">
        <v>7</v>
      </c>
      <c r="I1078" s="16">
        <v>60</v>
      </c>
      <c r="J1078" t="str">
        <f t="shared" si="13"/>
        <v>大类_灵品化神灵植臣</v>
      </c>
      <c r="K1078" s="16" t="s">
        <v>337</v>
      </c>
      <c r="L1078" s="16">
        <v>1</v>
      </c>
      <c r="M1078" s="16" t="s">
        <v>369</v>
      </c>
      <c r="O1078" s="16">
        <v>0</v>
      </c>
      <c r="P1078" s="16" t="b">
        <v>1</v>
      </c>
      <c r="R1078" s="16" t="b">
        <v>0</v>
      </c>
      <c r="S1078" s="16">
        <v>1</v>
      </c>
      <c r="T1078" s="16" t="s">
        <v>91</v>
      </c>
      <c r="U1078" s="16">
        <v>999</v>
      </c>
      <c r="V1078" s="16" t="s">
        <v>370</v>
      </c>
      <c r="W1078" s="16">
        <v>31352007</v>
      </c>
      <c r="Y1078" s="16" t="s">
        <v>1056</v>
      </c>
      <c r="Z1078" s="16" t="s">
        <v>399</v>
      </c>
      <c r="AA1078" s="16" t="s">
        <v>373</v>
      </c>
      <c r="AB1078" s="36">
        <v>11321007</v>
      </c>
      <c r="AC1078" s="16" t="s">
        <v>374</v>
      </c>
      <c r="AD1078" s="16">
        <v>40002</v>
      </c>
      <c r="AF1078">
        <v>70002</v>
      </c>
      <c r="AH1078">
        <v>1875</v>
      </c>
      <c r="AI1078" s="32" t="s">
        <v>364</v>
      </c>
      <c r="AJ1078" s="16" t="s">
        <v>369</v>
      </c>
      <c r="AK1078" s="16" t="s">
        <v>348</v>
      </c>
    </row>
    <row r="1079" spans="2:37">
      <c r="B1079" s="16" t="n">
        <f>10000000+INDEX(编号表!$B:$B,MATCH(F1079,编号表!$A:$A,0))*100000+INDEX(编号表!$F:$F,MATCH(D1079,编号表!$E:$E,0))*1000+INDEX(编号表!$D:$D,MATCH(E1079,编号表!$C:$C,0))*10000+G1079</f>
        <v>11352008</v>
      </c>
      <c r="C1079" s="16" t="s">
        <v>1010</v>
      </c>
      <c r="D1079" s="16" t="s">
        <v>102</v>
      </c>
      <c r="E1079" s="16" t="s">
        <v>348</v>
      </c>
      <c r="F1079" s="35" t="s">
        <v>376</v>
      </c>
      <c r="G1079" s="16">
        <v>8</v>
      </c>
      <c r="I1079" s="16">
        <v>60</v>
      </c>
      <c r="J1079" t="str">
        <f t="shared" si="13"/>
        <v>大类_灵品化神灵植臣</v>
      </c>
      <c r="K1079" s="16" t="s">
        <v>337</v>
      </c>
      <c r="L1079" s="16">
        <v>1</v>
      </c>
      <c r="M1079" s="16" t="s">
        <v>369</v>
      </c>
      <c r="O1079" s="16">
        <v>0</v>
      </c>
      <c r="P1079" s="16" t="b">
        <v>1</v>
      </c>
      <c r="R1079" s="16" t="b">
        <v>0</v>
      </c>
      <c r="S1079" s="16">
        <v>1</v>
      </c>
      <c r="T1079" s="16" t="s">
        <v>91</v>
      </c>
      <c r="U1079" s="16">
        <v>999</v>
      </c>
      <c r="V1079" s="16" t="s">
        <v>370</v>
      </c>
      <c r="W1079" s="16">
        <v>31352008</v>
      </c>
      <c r="Y1079" s="16" t="s">
        <v>1057</v>
      </c>
      <c r="Z1079" s="16" t="s">
        <v>402</v>
      </c>
      <c r="AA1079" s="16" t="s">
        <v>373</v>
      </c>
      <c r="AB1079" s="36">
        <v>11321008</v>
      </c>
      <c r="AC1079" s="16" t="s">
        <v>374</v>
      </c>
      <c r="AD1079" s="16">
        <v>40002</v>
      </c>
      <c r="AF1079">
        <v>70002</v>
      </c>
      <c r="AH1079">
        <v>1875</v>
      </c>
      <c r="AI1079" s="32" t="s">
        <v>364</v>
      </c>
      <c r="AJ1079" s="16" t="s">
        <v>369</v>
      </c>
      <c r="AK1079" s="16" t="s">
        <v>348</v>
      </c>
    </row>
    <row r="1080" spans="2:37">
      <c r="B1080" s="16" t="n">
        <f>10000000+INDEX(编号表!$B:$B,MATCH(F1080,编号表!$A:$A,0))*100000+INDEX(编号表!$F:$F,MATCH(D1080,编号表!$E:$E,0))*1000+INDEX(编号表!$D:$D,MATCH(E1080,编号表!$C:$C,0))*10000+G1080</f>
        <v>11352009</v>
      </c>
      <c r="C1080" s="16" t="s">
        <v>1012</v>
      </c>
      <c r="D1080" s="16" t="s">
        <v>102</v>
      </c>
      <c r="E1080" s="16" t="s">
        <v>348</v>
      </c>
      <c r="F1080" s="35" t="s">
        <v>376</v>
      </c>
      <c r="G1080" s="16">
        <v>9</v>
      </c>
      <c r="I1080" s="16">
        <v>60</v>
      </c>
      <c r="J1080" t="str">
        <f t="shared" si="13"/>
        <v>大类_灵品化神灵植臣</v>
      </c>
      <c r="K1080" s="16" t="s">
        <v>337</v>
      </c>
      <c r="L1080" s="16">
        <v>1</v>
      </c>
      <c r="M1080" s="16" t="s">
        <v>369</v>
      </c>
      <c r="O1080" s="16">
        <v>0</v>
      </c>
      <c r="P1080" s="16" t="b">
        <v>1</v>
      </c>
      <c r="R1080" s="16" t="b">
        <v>0</v>
      </c>
      <c r="S1080" s="16">
        <v>1</v>
      </c>
      <c r="T1080" s="16" t="s">
        <v>91</v>
      </c>
      <c r="U1080" s="16">
        <v>999</v>
      </c>
      <c r="V1080" s="16" t="s">
        <v>370</v>
      </c>
      <c r="W1080" s="16">
        <v>31352009</v>
      </c>
      <c r="Y1080" s="16" t="s">
        <v>1058</v>
      </c>
      <c r="Z1080" s="16" t="s">
        <v>405</v>
      </c>
      <c r="AA1080" s="16" t="s">
        <v>373</v>
      </c>
      <c r="AB1080" s="36">
        <v>11321009</v>
      </c>
      <c r="AC1080" s="16" t="s">
        <v>374</v>
      </c>
      <c r="AD1080" s="16">
        <v>40002</v>
      </c>
      <c r="AF1080">
        <v>70002</v>
      </c>
      <c r="AH1080">
        <v>1875</v>
      </c>
      <c r="AI1080" s="32" t="s">
        <v>364</v>
      </c>
      <c r="AJ1080" s="16" t="s">
        <v>369</v>
      </c>
      <c r="AK1080" s="16" t="s">
        <v>348</v>
      </c>
    </row>
    <row r="1081" spans="2:37">
      <c r="B1081" s="16" t="n">
        <f>10000000+INDEX(编号表!$B:$B,MATCH(F1081,编号表!$A:$A,0))*100000+INDEX(编号表!$F:$F,MATCH(D1081,编号表!$E:$E,0))*1000+INDEX(编号表!$D:$D,MATCH(E1081,编号表!$C:$C,0))*10000+G1081</f>
        <v>11552000</v>
      </c>
      <c r="C1081" s="16" t="s">
        <v>1014</v>
      </c>
      <c r="D1081" s="16" t="s">
        <v>102</v>
      </c>
      <c r="E1081" s="16" t="s">
        <v>348</v>
      </c>
      <c r="F1081" s="35" t="s">
        <v>407</v>
      </c>
      <c r="G1081" s="16">
        <v>0</v>
      </c>
      <c r="I1081" s="16">
        <v>60</v>
      </c>
      <c r="J1081" t="str">
        <f t="shared" si="13"/>
        <v>大类_灵品化神灵植使</v>
      </c>
      <c r="K1081" s="16" t="s">
        <v>337</v>
      </c>
      <c r="L1081" s="16">
        <v>1</v>
      </c>
      <c r="M1081" s="16" t="s">
        <v>369</v>
      </c>
      <c r="O1081" s="16">
        <v>0</v>
      </c>
      <c r="P1081" s="16" t="b">
        <v>1</v>
      </c>
      <c r="R1081" s="16" t="b">
        <v>0</v>
      </c>
      <c r="S1081" s="16">
        <v>1</v>
      </c>
      <c r="T1081" s="16" t="s">
        <v>91</v>
      </c>
      <c r="U1081" s="16">
        <v>999</v>
      </c>
      <c r="V1081" s="16" t="s">
        <v>370</v>
      </c>
      <c r="W1081" s="16">
        <v>31552000</v>
      </c>
      <c r="Y1081" s="16" t="s">
        <v>1059</v>
      </c>
      <c r="Z1081" s="16" t="s">
        <v>409</v>
      </c>
      <c r="AA1081" s="16" t="s">
        <v>373</v>
      </c>
      <c r="AB1081" s="36">
        <v>11521000</v>
      </c>
      <c r="AC1081" s="16" t="s">
        <v>374</v>
      </c>
      <c r="AD1081" s="16">
        <v>40002</v>
      </c>
      <c r="AF1081">
        <v>70002</v>
      </c>
      <c r="AH1081">
        <v>1875</v>
      </c>
      <c r="AI1081" s="32" t="s">
        <v>364</v>
      </c>
      <c r="AJ1081" s="16" t="s">
        <v>369</v>
      </c>
      <c r="AK1081" s="16" t="s">
        <v>348</v>
      </c>
    </row>
    <row r="1082" spans="2:37">
      <c r="B1082" s="16" t="n">
        <f>10000000+INDEX(编号表!$B:$B,MATCH(F1082,编号表!$A:$A,0))*100000+INDEX(编号表!$F:$F,MATCH(D1082,编号表!$E:$E,0))*1000+INDEX(编号表!$D:$D,MATCH(E1082,编号表!$C:$C,0))*10000+G1082</f>
        <v>11552001</v>
      </c>
      <c r="C1082" s="16" t="s">
        <v>1016</v>
      </c>
      <c r="D1082" s="16" t="s">
        <v>102</v>
      </c>
      <c r="E1082" s="16" t="s">
        <v>348</v>
      </c>
      <c r="F1082" s="35" t="s">
        <v>407</v>
      </c>
      <c r="G1082" s="16">
        <v>1</v>
      </c>
      <c r="I1082" s="16">
        <v>60</v>
      </c>
      <c r="J1082" t="str">
        <f t="shared" si="13"/>
        <v>大类_灵品化神灵植使</v>
      </c>
      <c r="K1082" s="16" t="s">
        <v>337</v>
      </c>
      <c r="L1082" s="16">
        <v>1</v>
      </c>
      <c r="M1082" s="16" t="s">
        <v>369</v>
      </c>
      <c r="O1082" s="16">
        <v>0</v>
      </c>
      <c r="P1082" s="16" t="b">
        <v>1</v>
      </c>
      <c r="R1082" s="16" t="b">
        <v>0</v>
      </c>
      <c r="S1082" s="16">
        <v>1</v>
      </c>
      <c r="T1082" s="16" t="s">
        <v>91</v>
      </c>
      <c r="U1082" s="16">
        <v>999</v>
      </c>
      <c r="V1082" s="16" t="s">
        <v>370</v>
      </c>
      <c r="W1082" s="16">
        <v>31552001</v>
      </c>
      <c r="Y1082" s="16" t="s">
        <v>1060</v>
      </c>
      <c r="Z1082" s="16" t="s">
        <v>412</v>
      </c>
      <c r="AA1082" s="16" t="s">
        <v>373</v>
      </c>
      <c r="AB1082" s="36">
        <v>11521001</v>
      </c>
      <c r="AC1082" s="16" t="s">
        <v>374</v>
      </c>
      <c r="AD1082" s="16">
        <v>40002</v>
      </c>
      <c r="AF1082">
        <v>70002</v>
      </c>
      <c r="AH1082">
        <v>1875</v>
      </c>
      <c r="AI1082" s="32" t="s">
        <v>364</v>
      </c>
      <c r="AJ1082" s="16" t="s">
        <v>369</v>
      </c>
      <c r="AK1082" s="16" t="s">
        <v>348</v>
      </c>
    </row>
    <row r="1083" spans="2:37">
      <c r="B1083" s="16" t="n">
        <f>10000000+INDEX(编号表!$B:$B,MATCH(F1083,编号表!$A:$A,0))*100000+INDEX(编号表!$F:$F,MATCH(D1083,编号表!$E:$E,0))*1000+INDEX(编号表!$D:$D,MATCH(E1083,编号表!$C:$C,0))*10000+G1083</f>
        <v>11552002</v>
      </c>
      <c r="C1083" s="16" t="s">
        <v>1018</v>
      </c>
      <c r="D1083" s="16" t="s">
        <v>102</v>
      </c>
      <c r="E1083" s="16" t="s">
        <v>348</v>
      </c>
      <c r="F1083" s="35" t="s">
        <v>407</v>
      </c>
      <c r="G1083" s="16">
        <v>2</v>
      </c>
      <c r="I1083" s="16">
        <v>60</v>
      </c>
      <c r="J1083" t="str">
        <f t="shared" si="13"/>
        <v>大类_灵品化神灵植使</v>
      </c>
      <c r="K1083" s="16" t="s">
        <v>337</v>
      </c>
      <c r="L1083" s="16">
        <v>1</v>
      </c>
      <c r="M1083" s="16" t="s">
        <v>369</v>
      </c>
      <c r="O1083" s="16">
        <v>0</v>
      </c>
      <c r="P1083" s="16" t="b">
        <v>1</v>
      </c>
      <c r="R1083" s="16" t="b">
        <v>0</v>
      </c>
      <c r="S1083" s="16">
        <v>1</v>
      </c>
      <c r="T1083" s="16" t="s">
        <v>91</v>
      </c>
      <c r="U1083" s="16">
        <v>999</v>
      </c>
      <c r="V1083" s="16" t="s">
        <v>370</v>
      </c>
      <c r="W1083" s="16">
        <v>31552002</v>
      </c>
      <c r="Y1083" s="16" t="s">
        <v>1061</v>
      </c>
      <c r="Z1083" s="16" t="s">
        <v>415</v>
      </c>
      <c r="AA1083" s="16" t="s">
        <v>373</v>
      </c>
      <c r="AB1083" s="36">
        <v>11521002</v>
      </c>
      <c r="AC1083" s="16" t="s">
        <v>374</v>
      </c>
      <c r="AD1083" s="16">
        <v>40002</v>
      </c>
      <c r="AF1083">
        <v>70002</v>
      </c>
      <c r="AH1083">
        <v>1875</v>
      </c>
      <c r="AI1083" s="32" t="s">
        <v>364</v>
      </c>
      <c r="AJ1083" s="16" t="s">
        <v>369</v>
      </c>
      <c r="AK1083" s="16" t="s">
        <v>348</v>
      </c>
    </row>
    <row r="1084" spans="2:37">
      <c r="B1084" s="16" t="n">
        <f>10000000+INDEX(编号表!$B:$B,MATCH(F1084,编号表!$A:$A,0))*100000+INDEX(编号表!$F:$F,MATCH(D1084,编号表!$E:$E,0))*1000+INDEX(编号表!$D:$D,MATCH(E1084,编号表!$C:$C,0))*10000+G1084</f>
        <v>11552003</v>
      </c>
      <c r="C1084" s="16" t="s">
        <v>1020</v>
      </c>
      <c r="D1084" s="16" t="s">
        <v>102</v>
      </c>
      <c r="E1084" s="16" t="s">
        <v>348</v>
      </c>
      <c r="F1084" s="35" t="s">
        <v>407</v>
      </c>
      <c r="G1084" s="16">
        <v>3</v>
      </c>
      <c r="I1084" s="16">
        <v>60</v>
      </c>
      <c r="J1084" t="str">
        <f t="shared" si="13"/>
        <v>大类_灵品化神灵植使</v>
      </c>
      <c r="K1084" s="16" t="s">
        <v>337</v>
      </c>
      <c r="L1084" s="16">
        <v>1</v>
      </c>
      <c r="M1084" s="16" t="s">
        <v>369</v>
      </c>
      <c r="O1084" s="16">
        <v>0</v>
      </c>
      <c r="P1084" s="16" t="b">
        <v>1</v>
      </c>
      <c r="R1084" s="16" t="b">
        <v>0</v>
      </c>
      <c r="S1084" s="16">
        <v>1</v>
      </c>
      <c r="T1084" s="16" t="s">
        <v>91</v>
      </c>
      <c r="U1084" s="16">
        <v>999</v>
      </c>
      <c r="V1084" s="16" t="s">
        <v>370</v>
      </c>
      <c r="W1084" s="16">
        <v>31552003</v>
      </c>
      <c r="Y1084" s="16" t="s">
        <v>1062</v>
      </c>
      <c r="Z1084" s="16" t="s">
        <v>418</v>
      </c>
      <c r="AA1084" s="16" t="s">
        <v>373</v>
      </c>
      <c r="AB1084" s="36">
        <v>11521003</v>
      </c>
      <c r="AC1084" s="16" t="s">
        <v>374</v>
      </c>
      <c r="AD1084" s="16">
        <v>40002</v>
      </c>
      <c r="AF1084">
        <v>70002</v>
      </c>
      <c r="AH1084">
        <v>1875</v>
      </c>
      <c r="AI1084" s="32" t="s">
        <v>364</v>
      </c>
      <c r="AJ1084" s="16" t="s">
        <v>369</v>
      </c>
      <c r="AK1084" s="16" t="s">
        <v>348</v>
      </c>
    </row>
    <row r="1085" spans="2:37">
      <c r="B1085" s="16" t="n">
        <f>10000000+INDEX(编号表!$B:$B,MATCH(F1085,编号表!$A:$A,0))*100000+INDEX(编号表!$F:$F,MATCH(D1085,编号表!$E:$E,0))*1000+INDEX(编号表!$D:$D,MATCH(E1085,编号表!$C:$C,0))*10000+G1085</f>
        <v>11552004</v>
      </c>
      <c r="C1085" s="16" t="s">
        <v>1022</v>
      </c>
      <c r="D1085" s="16" t="s">
        <v>102</v>
      </c>
      <c r="E1085" s="16" t="s">
        <v>348</v>
      </c>
      <c r="F1085" s="35" t="s">
        <v>407</v>
      </c>
      <c r="G1085" s="16">
        <v>4</v>
      </c>
      <c r="I1085" s="16">
        <v>60</v>
      </c>
      <c r="J1085" t="str">
        <f t="shared" si="13"/>
        <v>大类_灵品化神灵植使</v>
      </c>
      <c r="K1085" s="16" t="s">
        <v>337</v>
      </c>
      <c r="L1085" s="16">
        <v>1</v>
      </c>
      <c r="M1085" s="16" t="s">
        <v>369</v>
      </c>
      <c r="O1085" s="16">
        <v>0</v>
      </c>
      <c r="P1085" s="16" t="b">
        <v>1</v>
      </c>
      <c r="R1085" s="16" t="b">
        <v>0</v>
      </c>
      <c r="S1085" s="16">
        <v>1</v>
      </c>
      <c r="T1085" s="16" t="s">
        <v>91</v>
      </c>
      <c r="U1085" s="16">
        <v>999</v>
      </c>
      <c r="V1085" s="16" t="s">
        <v>370</v>
      </c>
      <c r="W1085" s="16">
        <v>31552004</v>
      </c>
      <c r="Y1085" s="16" t="s">
        <v>1063</v>
      </c>
      <c r="Z1085" s="16" t="s">
        <v>421</v>
      </c>
      <c r="AA1085" s="16" t="s">
        <v>373</v>
      </c>
      <c r="AB1085" s="36">
        <v>11521004</v>
      </c>
      <c r="AC1085" s="16" t="s">
        <v>374</v>
      </c>
      <c r="AD1085" s="16">
        <v>40002</v>
      </c>
      <c r="AF1085">
        <v>70002</v>
      </c>
      <c r="AH1085">
        <v>1875</v>
      </c>
      <c r="AI1085" s="32" t="s">
        <v>364</v>
      </c>
      <c r="AJ1085" s="16" t="s">
        <v>369</v>
      </c>
      <c r="AK1085" s="16" t="s">
        <v>348</v>
      </c>
    </row>
    <row r="1086" spans="2:37">
      <c r="B1086" s="16" t="n">
        <f>10000000+INDEX(编号表!$B:$B,MATCH(F1086,编号表!$A:$A,0))*100000+INDEX(编号表!$F:$F,MATCH(D1086,编号表!$E:$E,0))*1000+INDEX(编号表!$D:$D,MATCH(E1086,编号表!$C:$C,0))*10000+G1086</f>
        <v>11552005</v>
      </c>
      <c r="C1086" s="16" t="s">
        <v>1024</v>
      </c>
      <c r="D1086" s="16" t="s">
        <v>102</v>
      </c>
      <c r="E1086" s="16" t="s">
        <v>348</v>
      </c>
      <c r="F1086" s="35" t="s">
        <v>407</v>
      </c>
      <c r="G1086" s="16">
        <v>5</v>
      </c>
      <c r="I1086" s="16">
        <v>60</v>
      </c>
      <c r="J1086" t="str">
        <f t="shared" si="13"/>
        <v>大类_灵品化神灵植使</v>
      </c>
      <c r="K1086" s="16" t="s">
        <v>337</v>
      </c>
      <c r="L1086" s="16">
        <v>1</v>
      </c>
      <c r="M1086" s="16" t="s">
        <v>369</v>
      </c>
      <c r="O1086" s="16">
        <v>0</v>
      </c>
      <c r="P1086" s="16" t="b">
        <v>1</v>
      </c>
      <c r="R1086" s="16" t="b">
        <v>0</v>
      </c>
      <c r="S1086" s="16">
        <v>1</v>
      </c>
      <c r="T1086" s="16" t="s">
        <v>91</v>
      </c>
      <c r="U1086" s="16">
        <v>999</v>
      </c>
      <c r="V1086" s="16" t="s">
        <v>370</v>
      </c>
      <c r="W1086" s="16">
        <v>31552005</v>
      </c>
      <c r="Y1086" s="16" t="s">
        <v>1064</v>
      </c>
      <c r="Z1086" s="16" t="s">
        <v>424</v>
      </c>
      <c r="AA1086" s="16" t="s">
        <v>373</v>
      </c>
      <c r="AB1086" s="36">
        <v>11521005</v>
      </c>
      <c r="AC1086" s="16" t="s">
        <v>374</v>
      </c>
      <c r="AD1086" s="16">
        <v>40002</v>
      </c>
      <c r="AF1086">
        <v>70002</v>
      </c>
      <c r="AH1086">
        <v>1875</v>
      </c>
      <c r="AI1086" s="32" t="s">
        <v>364</v>
      </c>
      <c r="AJ1086" s="16" t="s">
        <v>369</v>
      </c>
      <c r="AK1086" s="16" t="s">
        <v>348</v>
      </c>
    </row>
    <row r="1087" spans="2:37">
      <c r="B1087" s="16" t="n">
        <f>10000000+INDEX(编号表!$B:$B,MATCH(F1087,编号表!$A:$A,0))*100000+INDEX(编号表!$F:$F,MATCH(D1087,编号表!$E:$E,0))*1000+INDEX(编号表!$D:$D,MATCH(E1087,编号表!$C:$C,0))*10000+G1087</f>
        <v>11552006</v>
      </c>
      <c r="C1087" s="16" t="s">
        <v>1026</v>
      </c>
      <c r="D1087" s="16" t="s">
        <v>102</v>
      </c>
      <c r="E1087" s="16" t="s">
        <v>348</v>
      </c>
      <c r="F1087" s="35" t="s">
        <v>407</v>
      </c>
      <c r="G1087" s="16">
        <v>6</v>
      </c>
      <c r="I1087" s="16">
        <v>60</v>
      </c>
      <c r="J1087" t="str">
        <f t="shared" si="13"/>
        <v>大类_灵品化神灵植使</v>
      </c>
      <c r="K1087" s="16" t="s">
        <v>337</v>
      </c>
      <c r="L1087" s="16">
        <v>1</v>
      </c>
      <c r="M1087" s="16" t="s">
        <v>369</v>
      </c>
      <c r="O1087" s="16">
        <v>0</v>
      </c>
      <c r="P1087" s="16" t="b">
        <v>1</v>
      </c>
      <c r="R1087" s="16" t="b">
        <v>0</v>
      </c>
      <c r="S1087" s="16">
        <v>1</v>
      </c>
      <c r="T1087" s="16" t="s">
        <v>91</v>
      </c>
      <c r="U1087" s="16">
        <v>999</v>
      </c>
      <c r="V1087" s="16" t="s">
        <v>370</v>
      </c>
      <c r="W1087" s="16">
        <v>31552006</v>
      </c>
      <c r="Y1087" s="16" t="s">
        <v>1065</v>
      </c>
      <c r="Z1087" s="16" t="s">
        <v>427</v>
      </c>
      <c r="AA1087" s="16" t="s">
        <v>373</v>
      </c>
      <c r="AB1087" s="36">
        <v>11521006</v>
      </c>
      <c r="AC1087" s="16" t="s">
        <v>374</v>
      </c>
      <c r="AD1087" s="16">
        <v>40002</v>
      </c>
      <c r="AF1087">
        <v>70002</v>
      </c>
      <c r="AH1087">
        <v>1875</v>
      </c>
      <c r="AI1087" s="32" t="s">
        <v>364</v>
      </c>
      <c r="AJ1087" s="16" t="s">
        <v>369</v>
      </c>
      <c r="AK1087" s="16" t="s">
        <v>348</v>
      </c>
    </row>
    <row r="1088" spans="2:37">
      <c r="B1088" s="16" t="n">
        <f>10000000+INDEX(编号表!$B:$B,MATCH(F1088,编号表!$A:$A,0))*100000+INDEX(编号表!$F:$F,MATCH(D1088,编号表!$E:$E,0))*1000+INDEX(编号表!$D:$D,MATCH(E1088,编号表!$C:$C,0))*10000+G1088</f>
        <v>11552007</v>
      </c>
      <c r="C1088" s="16" t="s">
        <v>1028</v>
      </c>
      <c r="D1088" s="16" t="s">
        <v>102</v>
      </c>
      <c r="E1088" s="16" t="s">
        <v>348</v>
      </c>
      <c r="F1088" s="35" t="s">
        <v>407</v>
      </c>
      <c r="G1088" s="16">
        <v>7</v>
      </c>
      <c r="I1088" s="16">
        <v>60</v>
      </c>
      <c r="J1088" t="str">
        <f t="shared" si="13"/>
        <v>大类_灵品化神灵植使</v>
      </c>
      <c r="K1088" s="16" t="s">
        <v>337</v>
      </c>
      <c r="L1088" s="16">
        <v>1</v>
      </c>
      <c r="M1088" s="16" t="s">
        <v>369</v>
      </c>
      <c r="O1088" s="16">
        <v>0</v>
      </c>
      <c r="P1088" s="16" t="b">
        <v>1</v>
      </c>
      <c r="R1088" s="16" t="b">
        <v>0</v>
      </c>
      <c r="S1088" s="16">
        <v>1</v>
      </c>
      <c r="T1088" s="16" t="s">
        <v>91</v>
      </c>
      <c r="U1088" s="16">
        <v>999</v>
      </c>
      <c r="V1088" s="16" t="s">
        <v>370</v>
      </c>
      <c r="W1088" s="16">
        <v>31552007</v>
      </c>
      <c r="Y1088" s="16" t="s">
        <v>1066</v>
      </c>
      <c r="Z1088" s="16" t="s">
        <v>430</v>
      </c>
      <c r="AA1088" s="16" t="s">
        <v>373</v>
      </c>
      <c r="AB1088" s="36">
        <v>11521007</v>
      </c>
      <c r="AC1088" s="16" t="s">
        <v>374</v>
      </c>
      <c r="AD1088" s="16">
        <v>40002</v>
      </c>
      <c r="AF1088">
        <v>70002</v>
      </c>
      <c r="AH1088">
        <v>1875</v>
      </c>
      <c r="AI1088" s="32" t="s">
        <v>364</v>
      </c>
      <c r="AJ1088" s="16" t="s">
        <v>369</v>
      </c>
      <c r="AK1088" s="16" t="s">
        <v>348</v>
      </c>
    </row>
    <row r="1089" spans="2:37">
      <c r="B1089" s="16" t="n">
        <f>10000000+INDEX(编号表!$B:$B,MATCH(F1089,编号表!$A:$A,0))*100000+INDEX(编号表!$F:$F,MATCH(D1089,编号表!$E:$E,0))*1000+INDEX(编号表!$D:$D,MATCH(E1089,编号表!$C:$C,0))*10000+G1089</f>
        <v>11552008</v>
      </c>
      <c r="C1089" s="16" t="s">
        <v>1030</v>
      </c>
      <c r="D1089" s="16" t="s">
        <v>102</v>
      </c>
      <c r="E1089" s="16" t="s">
        <v>348</v>
      </c>
      <c r="F1089" s="35" t="s">
        <v>407</v>
      </c>
      <c r="G1089" s="16">
        <v>8</v>
      </c>
      <c r="I1089" s="16">
        <v>60</v>
      </c>
      <c r="J1089" t="str">
        <f t="shared" si="13"/>
        <v>大类_灵品化神灵植使</v>
      </c>
      <c r="K1089" s="16" t="s">
        <v>337</v>
      </c>
      <c r="L1089" s="16">
        <v>1</v>
      </c>
      <c r="M1089" s="16" t="s">
        <v>369</v>
      </c>
      <c r="O1089" s="16">
        <v>0</v>
      </c>
      <c r="P1089" s="16" t="b">
        <v>1</v>
      </c>
      <c r="R1089" s="16" t="b">
        <v>0</v>
      </c>
      <c r="S1089" s="16">
        <v>1</v>
      </c>
      <c r="T1089" s="16" t="s">
        <v>91</v>
      </c>
      <c r="U1089" s="16">
        <v>999</v>
      </c>
      <c r="V1089" s="16" t="s">
        <v>370</v>
      </c>
      <c r="W1089" s="16">
        <v>31552008</v>
      </c>
      <c r="Y1089" s="16" t="s">
        <v>1067</v>
      </c>
      <c r="Z1089" s="16" t="s">
        <v>433</v>
      </c>
      <c r="AA1089" s="16" t="s">
        <v>373</v>
      </c>
      <c r="AB1089" s="36">
        <v>11521008</v>
      </c>
      <c r="AC1089" s="16" t="s">
        <v>374</v>
      </c>
      <c r="AD1089" s="16">
        <v>40002</v>
      </c>
      <c r="AF1089">
        <v>70002</v>
      </c>
      <c r="AH1089">
        <v>1875</v>
      </c>
      <c r="AI1089" s="32" t="s">
        <v>364</v>
      </c>
      <c r="AJ1089" s="16" t="s">
        <v>369</v>
      </c>
      <c r="AK1089" s="16" t="s">
        <v>348</v>
      </c>
    </row>
    <row r="1090" spans="2:37">
      <c r="B1090" s="16" t="n">
        <f>10000000+INDEX(编号表!$B:$B,MATCH(F1090,编号表!$A:$A,0))*100000+INDEX(编号表!$F:$F,MATCH(D1090,编号表!$E:$E,0))*1000+INDEX(编号表!$D:$D,MATCH(E1090,编号表!$C:$C,0))*10000+G1090</f>
        <v>11552009</v>
      </c>
      <c r="C1090" s="16" t="s">
        <v>1032</v>
      </c>
      <c r="D1090" s="16" t="s">
        <v>102</v>
      </c>
      <c r="E1090" s="16" t="s">
        <v>348</v>
      </c>
      <c r="F1090" s="35" t="s">
        <v>407</v>
      </c>
      <c r="G1090" s="16">
        <v>9</v>
      </c>
      <c r="I1090" s="16">
        <v>60</v>
      </c>
      <c r="J1090" t="str">
        <f t="shared" si="13"/>
        <v>大类_灵品化神灵植使</v>
      </c>
      <c r="K1090" s="16" t="s">
        <v>337</v>
      </c>
      <c r="L1090" s="16">
        <v>1</v>
      </c>
      <c r="M1090" s="16" t="s">
        <v>369</v>
      </c>
      <c r="O1090" s="16">
        <v>0</v>
      </c>
      <c r="P1090" s="16" t="b">
        <v>1</v>
      </c>
      <c r="R1090" s="16" t="b">
        <v>0</v>
      </c>
      <c r="S1090" s="16">
        <v>1</v>
      </c>
      <c r="T1090" s="16" t="s">
        <v>91</v>
      </c>
      <c r="U1090" s="16">
        <v>999</v>
      </c>
      <c r="V1090" s="16" t="s">
        <v>370</v>
      </c>
      <c r="W1090" s="16">
        <v>31552009</v>
      </c>
      <c r="Y1090" s="16" t="s">
        <v>1068</v>
      </c>
      <c r="Z1090" s="16" t="s">
        <v>436</v>
      </c>
      <c r="AA1090" s="16" t="s">
        <v>373</v>
      </c>
      <c r="AB1090" s="36">
        <v>11521009</v>
      </c>
      <c r="AC1090" s="16" t="s">
        <v>374</v>
      </c>
      <c r="AD1090" s="16">
        <v>40002</v>
      </c>
      <c r="AF1090">
        <v>70002</v>
      </c>
      <c r="AH1090">
        <v>1875</v>
      </c>
      <c r="AI1090" s="32" t="s">
        <v>364</v>
      </c>
      <c r="AJ1090" s="16" t="s">
        <v>369</v>
      </c>
      <c r="AK1090" s="16" t="s">
        <v>348</v>
      </c>
    </row>
    <row r="1091" spans="2:37">
      <c r="B1091" s="16" t="n">
        <f>10000000+INDEX(编号表!$B:$B,MATCH(F1091,编号表!$A:$A,0))*100000+INDEX(编号表!$F:$F,MATCH(D1091,编号表!$E:$E,0))*1000+INDEX(编号表!$D:$D,MATCH(E1091,编号表!$C:$C,0))*10000+G1091</f>
        <v>11452000</v>
      </c>
      <c r="C1091" s="16" t="s">
        <v>1034</v>
      </c>
      <c r="D1091" s="16" t="s">
        <v>102</v>
      </c>
      <c r="E1091" s="16" t="s">
        <v>348</v>
      </c>
      <c r="F1091" s="35" t="s">
        <v>438</v>
      </c>
      <c r="G1091" s="16">
        <v>0</v>
      </c>
      <c r="I1091" s="16">
        <v>60</v>
      </c>
      <c r="J1091" t="str">
        <f t="shared" si="13"/>
        <v>大类_灵品化神灵植佐</v>
      </c>
      <c r="K1091" s="16" t="s">
        <v>337</v>
      </c>
      <c r="L1091" s="16">
        <v>1</v>
      </c>
      <c r="M1091" s="16" t="s">
        <v>369</v>
      </c>
      <c r="O1091" s="16">
        <v>0</v>
      </c>
      <c r="P1091" s="16" t="b">
        <v>1</v>
      </c>
      <c r="R1091" s="16" t="b">
        <v>0</v>
      </c>
      <c r="S1091" s="16">
        <v>1</v>
      </c>
      <c r="T1091" s="16" t="s">
        <v>91</v>
      </c>
      <c r="U1091" s="16">
        <v>999</v>
      </c>
      <c r="V1091" s="16" t="s">
        <v>370</v>
      </c>
      <c r="W1091" s="16">
        <v>31452000</v>
      </c>
      <c r="Y1091" s="16" t="s">
        <v>1069</v>
      </c>
      <c r="Z1091" s="16" t="s">
        <v>440</v>
      </c>
      <c r="AA1091" s="16" t="s">
        <v>373</v>
      </c>
      <c r="AB1091" s="36">
        <v>11421000</v>
      </c>
      <c r="AC1091" s="16" t="s">
        <v>374</v>
      </c>
      <c r="AD1091" s="16">
        <v>40002</v>
      </c>
      <c r="AF1091">
        <v>70002</v>
      </c>
      <c r="AH1091">
        <v>1875</v>
      </c>
      <c r="AI1091" s="32" t="s">
        <v>364</v>
      </c>
      <c r="AJ1091" s="16" t="s">
        <v>369</v>
      </c>
      <c r="AK1091" s="16" t="s">
        <v>348</v>
      </c>
    </row>
    <row r="1092" spans="2:37">
      <c r="B1092" s="16" t="n">
        <f>10000000+INDEX(编号表!$B:$B,MATCH(F1092,编号表!$A:$A,0))*100000+INDEX(编号表!$F:$F,MATCH(D1092,编号表!$E:$E,0))*1000+INDEX(编号表!$D:$D,MATCH(E1092,编号表!$C:$C,0))*10000+G1092</f>
        <v>11452001</v>
      </c>
      <c r="C1092" s="16" t="s">
        <v>1036</v>
      </c>
      <c r="D1092" s="16" t="s">
        <v>102</v>
      </c>
      <c r="E1092" s="16" t="s">
        <v>348</v>
      </c>
      <c r="F1092" s="35" t="s">
        <v>438</v>
      </c>
      <c r="G1092" s="16">
        <v>1</v>
      </c>
      <c r="I1092" s="16">
        <v>60</v>
      </c>
      <c r="J1092" t="str">
        <f t="shared" si="13"/>
        <v>大类_灵品化神灵植佐</v>
      </c>
      <c r="K1092" s="16" t="s">
        <v>337</v>
      </c>
      <c r="L1092" s="16">
        <v>1</v>
      </c>
      <c r="M1092" s="16" t="s">
        <v>369</v>
      </c>
      <c r="O1092" s="16">
        <v>0</v>
      </c>
      <c r="P1092" s="16" t="b">
        <v>1</v>
      </c>
      <c r="R1092" s="16" t="b">
        <v>0</v>
      </c>
      <c r="S1092" s="16">
        <v>1</v>
      </c>
      <c r="T1092" s="16" t="s">
        <v>91</v>
      </c>
      <c r="U1092" s="16">
        <v>999</v>
      </c>
      <c r="V1092" s="16" t="s">
        <v>370</v>
      </c>
      <c r="W1092" s="16">
        <v>31452001</v>
      </c>
      <c r="Y1092" s="16" t="s">
        <v>1070</v>
      </c>
      <c r="Z1092" s="16" t="s">
        <v>443</v>
      </c>
      <c r="AA1092" s="16" t="s">
        <v>373</v>
      </c>
      <c r="AB1092" s="36">
        <v>11421001</v>
      </c>
      <c r="AC1092" s="16" t="s">
        <v>374</v>
      </c>
      <c r="AD1092" s="16">
        <v>40002</v>
      </c>
      <c r="AF1092">
        <v>70002</v>
      </c>
      <c r="AH1092">
        <v>1875</v>
      </c>
      <c r="AI1092" s="32" t="s">
        <v>364</v>
      </c>
      <c r="AJ1092" s="16" t="s">
        <v>369</v>
      </c>
      <c r="AK1092" s="16" t="s">
        <v>348</v>
      </c>
    </row>
    <row r="1093" spans="2:37">
      <c r="B1093" s="16" t="n">
        <f>10000000+INDEX(编号表!$B:$B,MATCH(F1093,编号表!$A:$A,0))*100000+INDEX(编号表!$F:$F,MATCH(D1093,编号表!$E:$E,0))*1000+INDEX(编号表!$D:$D,MATCH(E1093,编号表!$C:$C,0))*10000+G1093</f>
        <v>11452002</v>
      </c>
      <c r="C1093" s="16" t="s">
        <v>1038</v>
      </c>
      <c r="D1093" s="16" t="s">
        <v>102</v>
      </c>
      <c r="E1093" s="16" t="s">
        <v>348</v>
      </c>
      <c r="F1093" s="35" t="s">
        <v>438</v>
      </c>
      <c r="G1093" s="16">
        <v>2</v>
      </c>
      <c r="I1093" s="16">
        <v>60</v>
      </c>
      <c r="J1093" t="str">
        <f t="shared" si="13"/>
        <v>大类_灵品化神灵植佐</v>
      </c>
      <c r="K1093" s="16" t="s">
        <v>337</v>
      </c>
      <c r="L1093" s="16">
        <v>1</v>
      </c>
      <c r="M1093" s="16" t="s">
        <v>369</v>
      </c>
      <c r="O1093" s="16">
        <v>0</v>
      </c>
      <c r="P1093" s="16" t="b">
        <v>1</v>
      </c>
      <c r="R1093" s="16" t="b">
        <v>0</v>
      </c>
      <c r="S1093" s="16">
        <v>1</v>
      </c>
      <c r="T1093" s="16" t="s">
        <v>91</v>
      </c>
      <c r="U1093" s="16">
        <v>999</v>
      </c>
      <c r="V1093" s="16" t="s">
        <v>370</v>
      </c>
      <c r="W1093" s="16">
        <v>31452002</v>
      </c>
      <c r="Y1093" s="16" t="s">
        <v>1071</v>
      </c>
      <c r="Z1093" s="16" t="s">
        <v>446</v>
      </c>
      <c r="AA1093" s="16" t="s">
        <v>373</v>
      </c>
      <c r="AB1093" s="36">
        <v>11421002</v>
      </c>
      <c r="AC1093" s="16" t="s">
        <v>374</v>
      </c>
      <c r="AD1093" s="16">
        <v>40002</v>
      </c>
      <c r="AF1093">
        <v>70002</v>
      </c>
      <c r="AH1093">
        <v>1875</v>
      </c>
      <c r="AI1093" s="32" t="s">
        <v>364</v>
      </c>
      <c r="AJ1093" s="16" t="s">
        <v>369</v>
      </c>
      <c r="AK1093" s="16" t="s">
        <v>348</v>
      </c>
    </row>
    <row r="1094" spans="2:37">
      <c r="B1094" s="16" t="n">
        <f>10000000+INDEX(编号表!$B:$B,MATCH(F1094,编号表!$A:$A,0))*100000+INDEX(编号表!$F:$F,MATCH(D1094,编号表!$E:$E,0))*1000+INDEX(编号表!$D:$D,MATCH(E1094,编号表!$C:$C,0))*10000+G1094</f>
        <v>11452003</v>
      </c>
      <c r="C1094" s="16" t="s">
        <v>1040</v>
      </c>
      <c r="D1094" s="16" t="s">
        <v>102</v>
      </c>
      <c r="E1094" s="16" t="s">
        <v>348</v>
      </c>
      <c r="F1094" s="35" t="s">
        <v>438</v>
      </c>
      <c r="G1094" s="16">
        <v>3</v>
      </c>
      <c r="I1094" s="16">
        <v>60</v>
      </c>
      <c r="J1094" t="str">
        <f t="shared" si="13"/>
        <v>大类_灵品化神灵植佐</v>
      </c>
      <c r="K1094" s="16" t="s">
        <v>337</v>
      </c>
      <c r="L1094" s="16">
        <v>1</v>
      </c>
      <c r="M1094" s="16" t="s">
        <v>369</v>
      </c>
      <c r="O1094" s="16">
        <v>0</v>
      </c>
      <c r="P1094" s="16" t="b">
        <v>1</v>
      </c>
      <c r="R1094" s="16" t="b">
        <v>0</v>
      </c>
      <c r="S1094" s="16">
        <v>1</v>
      </c>
      <c r="T1094" s="16" t="s">
        <v>91</v>
      </c>
      <c r="U1094" s="16">
        <v>999</v>
      </c>
      <c r="V1094" s="16" t="s">
        <v>370</v>
      </c>
      <c r="W1094" s="16">
        <v>31452003</v>
      </c>
      <c r="Y1094" s="16" t="s">
        <v>1072</v>
      </c>
      <c r="Z1094" s="16" t="s">
        <v>449</v>
      </c>
      <c r="AA1094" s="16" t="s">
        <v>373</v>
      </c>
      <c r="AB1094" s="36">
        <v>11421003</v>
      </c>
      <c r="AC1094" s="16" t="s">
        <v>374</v>
      </c>
      <c r="AD1094" s="16">
        <v>40002</v>
      </c>
      <c r="AF1094">
        <v>70002</v>
      </c>
      <c r="AH1094">
        <v>1875</v>
      </c>
      <c r="AI1094" s="32" t="s">
        <v>364</v>
      </c>
      <c r="AJ1094" s="16" t="s">
        <v>369</v>
      </c>
      <c r="AK1094" s="16" t="s">
        <v>348</v>
      </c>
    </row>
    <row r="1095" spans="2:37">
      <c r="B1095" s="16" t="n">
        <f>10000000+INDEX(编号表!$B:$B,MATCH(F1095,编号表!$A:$A,0))*100000+INDEX(编号表!$F:$F,MATCH(D1095,编号表!$E:$E,0))*1000+INDEX(编号表!$D:$D,MATCH(E1095,编号表!$C:$C,0))*10000+G1095</f>
        <v>11652000</v>
      </c>
      <c r="C1095" s="16" t="s">
        <v>1042</v>
      </c>
      <c r="D1095" s="16" t="s">
        <v>102</v>
      </c>
      <c r="E1095" s="16" t="s">
        <v>348</v>
      </c>
      <c r="F1095" s="35" t="s">
        <v>451</v>
      </c>
      <c r="G1095" s="16">
        <v>0</v>
      </c>
      <c r="I1095" s="16">
        <v>60</v>
      </c>
      <c r="J1095" t="str">
        <f t="shared" si="13"/>
        <v>大类_灵品化神灵植丹头</v>
      </c>
      <c r="K1095" s="16" t="s">
        <v>337</v>
      </c>
      <c r="L1095" s="16">
        <v>1</v>
      </c>
      <c r="M1095" s="16" t="s">
        <v>369</v>
      </c>
      <c r="O1095" s="16">
        <v>0</v>
      </c>
      <c r="P1095" s="16" t="b">
        <v>1</v>
      </c>
      <c r="R1095" s="16" t="b">
        <v>0</v>
      </c>
      <c r="S1095" s="16">
        <v>1</v>
      </c>
      <c r="T1095" s="16" t="s">
        <v>91</v>
      </c>
      <c r="U1095" s="16">
        <v>999</v>
      </c>
      <c r="V1095" s="16" t="s">
        <v>370</v>
      </c>
      <c r="W1095" s="16">
        <v>31652000</v>
      </c>
      <c r="Y1095" s="16" t="s">
        <v>1073</v>
      </c>
      <c r="Z1095" s="16" t="s">
        <v>453</v>
      </c>
      <c r="AA1095" s="16" t="s">
        <v>373</v>
      </c>
      <c r="AB1095" s="36">
        <v>11621000</v>
      </c>
      <c r="AC1095" s="16" t="s">
        <v>374</v>
      </c>
      <c r="AD1095" s="16">
        <v>40002</v>
      </c>
      <c r="AF1095">
        <v>70002</v>
      </c>
      <c r="AH1095">
        <v>3750</v>
      </c>
      <c r="AI1095" s="32" t="s">
        <v>364</v>
      </c>
      <c r="AJ1095" s="16" t="s">
        <v>369</v>
      </c>
      <c r="AK1095" s="16" t="s">
        <v>348</v>
      </c>
    </row>
    <row r="1096" spans="2:37">
      <c r="B1096" s="16" t="n">
        <f>10000000+INDEX(编号表!$B:$B,MATCH(F1096,编号表!$A:$A,0))*100000+INDEX(编号表!$F:$F,MATCH(D1096,编号表!$E:$E,0))*1000+INDEX(编号表!$D:$D,MATCH(E1096,编号表!$C:$C,0))*10000+G1096</f>
        <v>11652001</v>
      </c>
      <c r="C1096" s="16" t="s">
        <v>1044</v>
      </c>
      <c r="D1096" s="16" t="s">
        <v>102</v>
      </c>
      <c r="E1096" s="16" t="s">
        <v>348</v>
      </c>
      <c r="F1096" s="35" t="s">
        <v>451</v>
      </c>
      <c r="G1096" s="16">
        <v>1</v>
      </c>
      <c r="I1096" s="16">
        <v>60</v>
      </c>
      <c r="J1096" t="str">
        <f t="shared" si="13"/>
        <v>大类_灵品化神灵植丹头</v>
      </c>
      <c r="K1096" s="16" t="s">
        <v>337</v>
      </c>
      <c r="L1096" s="16">
        <v>1</v>
      </c>
      <c r="M1096" s="16" t="s">
        <v>369</v>
      </c>
      <c r="O1096" s="16">
        <v>0</v>
      </c>
      <c r="P1096" s="16" t="b">
        <v>1</v>
      </c>
      <c r="R1096" s="16" t="b">
        <v>0</v>
      </c>
      <c r="S1096" s="16">
        <v>1</v>
      </c>
      <c r="T1096" s="16" t="s">
        <v>91</v>
      </c>
      <c r="U1096" s="16">
        <v>999</v>
      </c>
      <c r="V1096" s="16" t="s">
        <v>370</v>
      </c>
      <c r="W1096" s="16">
        <v>31652001</v>
      </c>
      <c r="Y1096" s="16" t="s">
        <v>1074</v>
      </c>
      <c r="Z1096" s="16" t="s">
        <v>456</v>
      </c>
      <c r="AA1096" s="16" t="s">
        <v>373</v>
      </c>
      <c r="AB1096" s="36">
        <v>11621001</v>
      </c>
      <c r="AC1096" s="16" t="s">
        <v>374</v>
      </c>
      <c r="AD1096" s="16">
        <v>40002</v>
      </c>
      <c r="AF1096">
        <v>70002</v>
      </c>
      <c r="AH1096">
        <v>3750</v>
      </c>
      <c r="AI1096" s="32" t="s">
        <v>364</v>
      </c>
      <c r="AJ1096" s="16" t="s">
        <v>369</v>
      </c>
      <c r="AK1096" s="16" t="s">
        <v>348</v>
      </c>
    </row>
    <row r="1097" spans="2:37">
      <c r="B1097" s="16" t="n">
        <f>10000000+INDEX(编号表!$B:$B,MATCH(F1097,编号表!$A:$A,0))*100000+INDEX(编号表!$F:$F,MATCH(D1097,编号表!$E:$E,0))*1000+INDEX(编号表!$D:$D,MATCH(E1097,编号表!$C:$C,0))*10000+G1097</f>
        <v>11652002</v>
      </c>
      <c r="C1097" s="16" t="s">
        <v>1046</v>
      </c>
      <c r="D1097" s="16" t="s">
        <v>102</v>
      </c>
      <c r="E1097" s="16" t="s">
        <v>348</v>
      </c>
      <c r="F1097" s="35" t="s">
        <v>451</v>
      </c>
      <c r="G1097" s="16">
        <v>2</v>
      </c>
      <c r="I1097" s="16">
        <v>60</v>
      </c>
      <c r="J1097" t="str">
        <f t="shared" si="13"/>
        <v>大类_灵品化神灵植丹头</v>
      </c>
      <c r="K1097" s="16" t="s">
        <v>337</v>
      </c>
      <c r="L1097" s="16">
        <v>1</v>
      </c>
      <c r="M1097" s="16" t="s">
        <v>369</v>
      </c>
      <c r="O1097" s="16">
        <v>0</v>
      </c>
      <c r="P1097" s="16" t="b">
        <v>1</v>
      </c>
      <c r="R1097" s="16" t="b">
        <v>0</v>
      </c>
      <c r="S1097" s="16">
        <v>1</v>
      </c>
      <c r="T1097" s="16" t="s">
        <v>91</v>
      </c>
      <c r="U1097" s="16">
        <v>999</v>
      </c>
      <c r="V1097" s="16" t="s">
        <v>370</v>
      </c>
      <c r="W1097" s="16">
        <v>31652002</v>
      </c>
      <c r="Y1097" s="16" t="s">
        <v>1075</v>
      </c>
      <c r="Z1097" s="16" t="s">
        <v>459</v>
      </c>
      <c r="AA1097" s="16" t="s">
        <v>373</v>
      </c>
      <c r="AB1097" s="36">
        <v>11621002</v>
      </c>
      <c r="AC1097" s="16" t="s">
        <v>374</v>
      </c>
      <c r="AD1097" s="16">
        <v>40002</v>
      </c>
      <c r="AF1097">
        <v>70002</v>
      </c>
      <c r="AH1097">
        <v>3750</v>
      </c>
      <c r="AI1097" s="32" t="s">
        <v>364</v>
      </c>
      <c r="AJ1097" s="16" t="s">
        <v>369</v>
      </c>
      <c r="AK1097" s="16" t="s">
        <v>348</v>
      </c>
    </row>
    <row r="1098" spans="2:37">
      <c r="B1098" s="16" t="n">
        <f>10000000+INDEX(编号表!$B:$B,MATCH(F1098,编号表!$A:$A,0))*100000+INDEX(编号表!$F:$F,MATCH(D1098,编号表!$E:$E,0))*1000+INDEX(编号表!$D:$D,MATCH(E1098,编号表!$C:$C,0))*10000+G1098</f>
        <v>11253000</v>
      </c>
      <c r="C1098" s="16" t="s">
        <v>992</v>
      </c>
      <c r="D1098" s="16" t="s">
        <v>105</v>
      </c>
      <c r="E1098" s="16" t="s">
        <v>348</v>
      </c>
      <c r="F1098" s="35" t="s">
        <v>368</v>
      </c>
      <c r="G1098" s="16">
        <v>0</v>
      </c>
      <c r="I1098" s="16">
        <v>60</v>
      </c>
      <c r="J1098" t="str">
        <f t="shared" si="13"/>
        <v>大类_玄品化神灵植君</v>
      </c>
      <c r="K1098" s="16" t="s">
        <v>337</v>
      </c>
      <c r="L1098" s="16">
        <v>1</v>
      </c>
      <c r="M1098" s="16" t="s">
        <v>369</v>
      </c>
      <c r="O1098" s="16">
        <v>0</v>
      </c>
      <c r="P1098" s="16" t="b">
        <v>1</v>
      </c>
      <c r="R1098" s="16" t="b">
        <v>0</v>
      </c>
      <c r="S1098" s="16">
        <v>1</v>
      </c>
      <c r="T1098" s="16" t="s">
        <v>91</v>
      </c>
      <c r="U1098" s="16">
        <v>999</v>
      </c>
      <c r="V1098" s="16" t="s">
        <v>370</v>
      </c>
      <c r="W1098" s="16">
        <v>31253000</v>
      </c>
      <c r="Y1098" s="16" t="s">
        <v>1076</v>
      </c>
      <c r="Z1098" s="16" t="s">
        <v>372</v>
      </c>
      <c r="AA1098" s="16" t="s">
        <v>373</v>
      </c>
      <c r="AB1098" s="36">
        <v>11221000</v>
      </c>
      <c r="AC1098" s="16" t="s">
        <v>374</v>
      </c>
      <c r="AD1098" s="16">
        <v>40003</v>
      </c>
      <c r="AF1098">
        <v>70003</v>
      </c>
      <c r="AH1098">
        <v>22500</v>
      </c>
      <c r="AI1098" s="32" t="s">
        <v>364</v>
      </c>
      <c r="AJ1098" s="16" t="s">
        <v>369</v>
      </c>
      <c r="AK1098" s="16" t="s">
        <v>348</v>
      </c>
    </row>
    <row r="1099" spans="2:37">
      <c r="B1099" s="16" t="n">
        <f>10000000+INDEX(编号表!$B:$B,MATCH(F1099,编号表!$A:$A,0))*100000+INDEX(编号表!$F:$F,MATCH(D1099,编号表!$E:$E,0))*1000+INDEX(编号表!$D:$D,MATCH(E1099,编号表!$C:$C,0))*10000+G1099</f>
        <v>11353000</v>
      </c>
      <c r="C1099" s="16" t="s">
        <v>994</v>
      </c>
      <c r="D1099" s="16" t="s">
        <v>105</v>
      </c>
      <c r="E1099" s="16" t="s">
        <v>348</v>
      </c>
      <c r="F1099" s="35" t="s">
        <v>376</v>
      </c>
      <c r="G1099" s="16">
        <v>0</v>
      </c>
      <c r="I1099" s="16">
        <v>60</v>
      </c>
      <c r="J1099" t="str">
        <f t="shared" si="13"/>
        <v>大类_玄品化神灵植臣</v>
      </c>
      <c r="K1099" s="16" t="s">
        <v>337</v>
      </c>
      <c r="L1099" s="16">
        <v>1</v>
      </c>
      <c r="M1099" s="16" t="s">
        <v>369</v>
      </c>
      <c r="O1099" s="16">
        <v>0</v>
      </c>
      <c r="P1099" s="16" t="b">
        <v>1</v>
      </c>
      <c r="R1099" s="16" t="b">
        <v>0</v>
      </c>
      <c r="S1099" s="16">
        <v>1</v>
      </c>
      <c r="T1099" s="16" t="s">
        <v>91</v>
      </c>
      <c r="U1099" s="16">
        <v>999</v>
      </c>
      <c r="V1099" s="16" t="s">
        <v>370</v>
      </c>
      <c r="W1099" s="16">
        <v>31353000</v>
      </c>
      <c r="Y1099" s="16" t="s">
        <v>1077</v>
      </c>
      <c r="Z1099" s="16" t="s">
        <v>378</v>
      </c>
      <c r="AA1099" s="16" t="s">
        <v>373</v>
      </c>
      <c r="AB1099" s="36">
        <v>11321000</v>
      </c>
      <c r="AC1099" s="16" t="s">
        <v>374</v>
      </c>
      <c r="AD1099" s="16">
        <v>40003</v>
      </c>
      <c r="AF1099">
        <v>70003</v>
      </c>
      <c r="AH1099">
        <v>7500</v>
      </c>
      <c r="AI1099" s="32" t="s">
        <v>364</v>
      </c>
      <c r="AJ1099" s="16" t="s">
        <v>369</v>
      </c>
      <c r="AK1099" s="16" t="s">
        <v>348</v>
      </c>
    </row>
    <row r="1100" spans="2:37">
      <c r="B1100" s="16" t="n">
        <f>10000000+INDEX(编号表!$B:$B,MATCH(F1100,编号表!$A:$A,0))*100000+INDEX(编号表!$F:$F,MATCH(D1100,编号表!$E:$E,0))*1000+INDEX(编号表!$D:$D,MATCH(E1100,编号表!$C:$C,0))*10000+G1100</f>
        <v>11353001</v>
      </c>
      <c r="C1100" s="16" t="s">
        <v>996</v>
      </c>
      <c r="D1100" s="16" t="s">
        <v>105</v>
      </c>
      <c r="E1100" s="16" t="s">
        <v>348</v>
      </c>
      <c r="F1100" s="35" t="s">
        <v>376</v>
      </c>
      <c r="G1100" s="16">
        <v>1</v>
      </c>
      <c r="I1100" s="16">
        <v>60</v>
      </c>
      <c r="J1100" t="str">
        <f t="shared" si="13"/>
        <v>大类_玄品化神灵植臣</v>
      </c>
      <c r="K1100" s="16" t="s">
        <v>337</v>
      </c>
      <c r="L1100" s="16">
        <v>1</v>
      </c>
      <c r="M1100" s="16" t="s">
        <v>369</v>
      </c>
      <c r="O1100" s="16">
        <v>0</v>
      </c>
      <c r="P1100" s="16" t="b">
        <v>1</v>
      </c>
      <c r="R1100" s="16" t="b">
        <v>0</v>
      </c>
      <c r="S1100" s="16">
        <v>1</v>
      </c>
      <c r="T1100" s="16" t="s">
        <v>91</v>
      </c>
      <c r="U1100" s="16">
        <v>999</v>
      </c>
      <c r="V1100" s="16" t="s">
        <v>370</v>
      </c>
      <c r="W1100" s="16">
        <v>31353001</v>
      </c>
      <c r="Y1100" s="16" t="s">
        <v>1078</v>
      </c>
      <c r="Z1100" s="16" t="s">
        <v>381</v>
      </c>
      <c r="AA1100" s="16" t="s">
        <v>373</v>
      </c>
      <c r="AB1100" s="36">
        <v>11321001</v>
      </c>
      <c r="AC1100" s="16" t="s">
        <v>374</v>
      </c>
      <c r="AD1100" s="16">
        <v>40003</v>
      </c>
      <c r="AF1100">
        <v>70003</v>
      </c>
      <c r="AH1100">
        <v>7500</v>
      </c>
      <c r="AI1100" s="32" t="s">
        <v>364</v>
      </c>
      <c r="AJ1100" s="16" t="s">
        <v>369</v>
      </c>
      <c r="AK1100" s="16" t="s">
        <v>348</v>
      </c>
    </row>
    <row r="1101" spans="2:37">
      <c r="B1101" s="16" t="n">
        <f>10000000+INDEX(编号表!$B:$B,MATCH(F1101,编号表!$A:$A,0))*100000+INDEX(编号表!$F:$F,MATCH(D1101,编号表!$E:$E,0))*1000+INDEX(编号表!$D:$D,MATCH(E1101,编号表!$C:$C,0))*10000+G1101</f>
        <v>11353002</v>
      </c>
      <c r="C1101" s="16" t="s">
        <v>998</v>
      </c>
      <c r="D1101" s="16" t="s">
        <v>105</v>
      </c>
      <c r="E1101" s="16" t="s">
        <v>348</v>
      </c>
      <c r="F1101" s="35" t="s">
        <v>376</v>
      </c>
      <c r="G1101" s="16">
        <v>2</v>
      </c>
      <c r="I1101" s="16">
        <v>60</v>
      </c>
      <c r="J1101" t="str">
        <f t="shared" si="13"/>
        <v>大类_玄品化神灵植臣</v>
      </c>
      <c r="K1101" s="16" t="s">
        <v>337</v>
      </c>
      <c r="L1101" s="16">
        <v>1</v>
      </c>
      <c r="M1101" s="16" t="s">
        <v>369</v>
      </c>
      <c r="O1101" s="16">
        <v>0</v>
      </c>
      <c r="P1101" s="16" t="b">
        <v>1</v>
      </c>
      <c r="R1101" s="16" t="b">
        <v>0</v>
      </c>
      <c r="S1101" s="16">
        <v>1</v>
      </c>
      <c r="T1101" s="16" t="s">
        <v>91</v>
      </c>
      <c r="U1101" s="16">
        <v>999</v>
      </c>
      <c r="V1101" s="16" t="s">
        <v>370</v>
      </c>
      <c r="W1101" s="16">
        <v>31353002</v>
      </c>
      <c r="Y1101" s="16" t="s">
        <v>1079</v>
      </c>
      <c r="Z1101" s="16" t="s">
        <v>384</v>
      </c>
      <c r="AA1101" s="16" t="s">
        <v>373</v>
      </c>
      <c r="AB1101" s="36">
        <v>11321002</v>
      </c>
      <c r="AC1101" s="16" t="s">
        <v>374</v>
      </c>
      <c r="AD1101" s="16">
        <v>40003</v>
      </c>
      <c r="AF1101">
        <v>70003</v>
      </c>
      <c r="AH1101">
        <v>7500</v>
      </c>
      <c r="AI1101" s="32" t="s">
        <v>364</v>
      </c>
      <c r="AJ1101" s="16" t="s">
        <v>369</v>
      </c>
      <c r="AK1101" s="16" t="s">
        <v>348</v>
      </c>
    </row>
    <row r="1102" spans="2:37">
      <c r="B1102" s="16" t="n">
        <f>10000000+INDEX(编号表!$B:$B,MATCH(F1102,编号表!$A:$A,0))*100000+INDEX(编号表!$F:$F,MATCH(D1102,编号表!$E:$E,0))*1000+INDEX(编号表!$D:$D,MATCH(E1102,编号表!$C:$C,0))*10000+G1102</f>
        <v>11353003</v>
      </c>
      <c r="C1102" s="16" t="s">
        <v>1000</v>
      </c>
      <c r="D1102" s="16" t="s">
        <v>105</v>
      </c>
      <c r="E1102" s="16" t="s">
        <v>348</v>
      </c>
      <c r="F1102" s="35" t="s">
        <v>376</v>
      </c>
      <c r="G1102" s="16">
        <v>3</v>
      </c>
      <c r="I1102" s="16">
        <v>60</v>
      </c>
      <c r="J1102" t="str">
        <f t="shared" si="13"/>
        <v>大类_玄品化神灵植臣</v>
      </c>
      <c r="K1102" s="16" t="s">
        <v>337</v>
      </c>
      <c r="L1102" s="16">
        <v>1</v>
      </c>
      <c r="M1102" s="16" t="s">
        <v>369</v>
      </c>
      <c r="O1102" s="16">
        <v>0</v>
      </c>
      <c r="P1102" s="16" t="b">
        <v>1</v>
      </c>
      <c r="R1102" s="16" t="b">
        <v>0</v>
      </c>
      <c r="S1102" s="16">
        <v>1</v>
      </c>
      <c r="T1102" s="16" t="s">
        <v>91</v>
      </c>
      <c r="U1102" s="16">
        <v>999</v>
      </c>
      <c r="V1102" s="16" t="s">
        <v>370</v>
      </c>
      <c r="W1102" s="16">
        <v>31353003</v>
      </c>
      <c r="Y1102" s="16" t="s">
        <v>1080</v>
      </c>
      <c r="Z1102" s="16" t="s">
        <v>387</v>
      </c>
      <c r="AA1102" s="16" t="s">
        <v>373</v>
      </c>
      <c r="AB1102" s="36">
        <v>11321003</v>
      </c>
      <c r="AC1102" s="16" t="s">
        <v>374</v>
      </c>
      <c r="AD1102" s="16">
        <v>40003</v>
      </c>
      <c r="AF1102">
        <v>70003</v>
      </c>
      <c r="AH1102">
        <v>7500</v>
      </c>
      <c r="AI1102" s="32" t="s">
        <v>364</v>
      </c>
      <c r="AJ1102" s="16" t="s">
        <v>369</v>
      </c>
      <c r="AK1102" s="16" t="s">
        <v>348</v>
      </c>
    </row>
    <row r="1103" spans="2:37">
      <c r="B1103" s="16" t="n">
        <f>10000000+INDEX(编号表!$B:$B,MATCH(F1103,编号表!$A:$A,0))*100000+INDEX(编号表!$F:$F,MATCH(D1103,编号表!$E:$E,0))*1000+INDEX(编号表!$D:$D,MATCH(E1103,编号表!$C:$C,0))*10000+G1103</f>
        <v>11353004</v>
      </c>
      <c r="C1103" s="16" t="s">
        <v>1002</v>
      </c>
      <c r="D1103" s="16" t="s">
        <v>105</v>
      </c>
      <c r="E1103" s="16" t="s">
        <v>348</v>
      </c>
      <c r="F1103" s="35" t="s">
        <v>376</v>
      </c>
      <c r="G1103" s="16">
        <v>4</v>
      </c>
      <c r="I1103" s="16">
        <v>60</v>
      </c>
      <c r="J1103" t="str">
        <f t="shared" si="13"/>
        <v>大类_玄品化神灵植臣</v>
      </c>
      <c r="K1103" s="16" t="s">
        <v>337</v>
      </c>
      <c r="L1103" s="16">
        <v>1</v>
      </c>
      <c r="M1103" s="16" t="s">
        <v>369</v>
      </c>
      <c r="O1103" s="16">
        <v>0</v>
      </c>
      <c r="P1103" s="16" t="b">
        <v>1</v>
      </c>
      <c r="R1103" s="16" t="b">
        <v>0</v>
      </c>
      <c r="S1103" s="16">
        <v>1</v>
      </c>
      <c r="T1103" s="16" t="s">
        <v>91</v>
      </c>
      <c r="U1103" s="16">
        <v>999</v>
      </c>
      <c r="V1103" s="16" t="s">
        <v>370</v>
      </c>
      <c r="W1103" s="16">
        <v>31353004</v>
      </c>
      <c r="Y1103" s="16" t="s">
        <v>1081</v>
      </c>
      <c r="Z1103" s="16" t="s">
        <v>390</v>
      </c>
      <c r="AA1103" s="16" t="s">
        <v>373</v>
      </c>
      <c r="AB1103" s="36">
        <v>11321004</v>
      </c>
      <c r="AC1103" s="16" t="s">
        <v>374</v>
      </c>
      <c r="AD1103" s="16">
        <v>40003</v>
      </c>
      <c r="AF1103">
        <v>70003</v>
      </c>
      <c r="AH1103">
        <v>7500</v>
      </c>
      <c r="AI1103" s="32" t="s">
        <v>364</v>
      </c>
      <c r="AJ1103" s="16" t="s">
        <v>369</v>
      </c>
      <c r="AK1103" s="16" t="s">
        <v>348</v>
      </c>
    </row>
    <row r="1104" spans="2:37">
      <c r="B1104" s="16" t="n">
        <f>10000000+INDEX(编号表!$B:$B,MATCH(F1104,编号表!$A:$A,0))*100000+INDEX(编号表!$F:$F,MATCH(D1104,编号表!$E:$E,0))*1000+INDEX(编号表!$D:$D,MATCH(E1104,编号表!$C:$C,0))*10000+G1104</f>
        <v>11353005</v>
      </c>
      <c r="C1104" s="16" t="s">
        <v>1004</v>
      </c>
      <c r="D1104" s="16" t="s">
        <v>105</v>
      </c>
      <c r="E1104" s="16" t="s">
        <v>348</v>
      </c>
      <c r="F1104" s="35" t="s">
        <v>376</v>
      </c>
      <c r="G1104" s="16">
        <v>5</v>
      </c>
      <c r="I1104" s="16">
        <v>60</v>
      </c>
      <c r="J1104" t="str">
        <f t="shared" si="13"/>
        <v>大类_玄品化神灵植臣</v>
      </c>
      <c r="K1104" s="16" t="s">
        <v>337</v>
      </c>
      <c r="L1104" s="16">
        <v>1</v>
      </c>
      <c r="M1104" s="16" t="s">
        <v>369</v>
      </c>
      <c r="O1104" s="16">
        <v>0</v>
      </c>
      <c r="P1104" s="16" t="b">
        <v>1</v>
      </c>
      <c r="R1104" s="16" t="b">
        <v>0</v>
      </c>
      <c r="S1104" s="16">
        <v>1</v>
      </c>
      <c r="T1104" s="16" t="s">
        <v>91</v>
      </c>
      <c r="U1104" s="16">
        <v>999</v>
      </c>
      <c r="V1104" s="16" t="s">
        <v>370</v>
      </c>
      <c r="W1104" s="16">
        <v>31353005</v>
      </c>
      <c r="Y1104" s="16" t="s">
        <v>1082</v>
      </c>
      <c r="Z1104" s="16" t="s">
        <v>393</v>
      </c>
      <c r="AA1104" s="16" t="s">
        <v>373</v>
      </c>
      <c r="AB1104" s="36">
        <v>11321005</v>
      </c>
      <c r="AC1104" s="16" t="s">
        <v>374</v>
      </c>
      <c r="AD1104" s="16">
        <v>40003</v>
      </c>
      <c r="AF1104">
        <v>70003</v>
      </c>
      <c r="AH1104">
        <v>7500</v>
      </c>
      <c r="AI1104" s="32" t="s">
        <v>364</v>
      </c>
      <c r="AJ1104" s="16" t="s">
        <v>369</v>
      </c>
      <c r="AK1104" s="16" t="s">
        <v>348</v>
      </c>
    </row>
    <row r="1105" spans="2:37">
      <c r="B1105" s="16" t="n">
        <f>10000000+INDEX(编号表!$B:$B,MATCH(F1105,编号表!$A:$A,0))*100000+INDEX(编号表!$F:$F,MATCH(D1105,编号表!$E:$E,0))*1000+INDEX(编号表!$D:$D,MATCH(E1105,编号表!$C:$C,0))*10000+G1105</f>
        <v>11353006</v>
      </c>
      <c r="C1105" s="16" t="s">
        <v>1006</v>
      </c>
      <c r="D1105" s="16" t="s">
        <v>105</v>
      </c>
      <c r="E1105" s="16" t="s">
        <v>348</v>
      </c>
      <c r="F1105" s="35" t="s">
        <v>376</v>
      </c>
      <c r="G1105" s="16">
        <v>6</v>
      </c>
      <c r="I1105" s="16">
        <v>60</v>
      </c>
      <c r="J1105" t="str">
        <f t="shared" si="13"/>
        <v>大类_玄品化神灵植臣</v>
      </c>
      <c r="K1105" s="16" t="s">
        <v>337</v>
      </c>
      <c r="L1105" s="16">
        <v>1</v>
      </c>
      <c r="M1105" s="16" t="s">
        <v>369</v>
      </c>
      <c r="O1105" s="16">
        <v>0</v>
      </c>
      <c r="P1105" s="16" t="b">
        <v>1</v>
      </c>
      <c r="R1105" s="16" t="b">
        <v>0</v>
      </c>
      <c r="S1105" s="16">
        <v>1</v>
      </c>
      <c r="T1105" s="16" t="s">
        <v>91</v>
      </c>
      <c r="U1105" s="16">
        <v>999</v>
      </c>
      <c r="V1105" s="16" t="s">
        <v>370</v>
      </c>
      <c r="W1105" s="16">
        <v>31353006</v>
      </c>
      <c r="Y1105" s="16" t="s">
        <v>1083</v>
      </c>
      <c r="Z1105" s="16" t="s">
        <v>396</v>
      </c>
      <c r="AA1105" s="16" t="s">
        <v>373</v>
      </c>
      <c r="AB1105" s="36">
        <v>11321006</v>
      </c>
      <c r="AC1105" s="16" t="s">
        <v>374</v>
      </c>
      <c r="AD1105" s="16">
        <v>40003</v>
      </c>
      <c r="AF1105">
        <v>70003</v>
      </c>
      <c r="AH1105">
        <v>7500</v>
      </c>
      <c r="AI1105" s="32" t="s">
        <v>364</v>
      </c>
      <c r="AJ1105" s="16" t="s">
        <v>369</v>
      </c>
      <c r="AK1105" s="16" t="s">
        <v>348</v>
      </c>
    </row>
    <row r="1106" spans="2:37">
      <c r="B1106" s="16" t="n">
        <f>10000000+INDEX(编号表!$B:$B,MATCH(F1106,编号表!$A:$A,0))*100000+INDEX(编号表!$F:$F,MATCH(D1106,编号表!$E:$E,0))*1000+INDEX(编号表!$D:$D,MATCH(E1106,编号表!$C:$C,0))*10000+G1106</f>
        <v>11353007</v>
      </c>
      <c r="C1106" s="16" t="s">
        <v>1008</v>
      </c>
      <c r="D1106" s="16" t="s">
        <v>105</v>
      </c>
      <c r="E1106" s="16" t="s">
        <v>348</v>
      </c>
      <c r="F1106" s="35" t="s">
        <v>376</v>
      </c>
      <c r="G1106" s="16">
        <v>7</v>
      </c>
      <c r="I1106" s="16">
        <v>60</v>
      </c>
      <c r="J1106" t="str">
        <f t="shared" si="13"/>
        <v>大类_玄品化神灵植臣</v>
      </c>
      <c r="K1106" s="16" t="s">
        <v>337</v>
      </c>
      <c r="L1106" s="16">
        <v>1</v>
      </c>
      <c r="M1106" s="16" t="s">
        <v>369</v>
      </c>
      <c r="O1106" s="16">
        <v>0</v>
      </c>
      <c r="P1106" s="16" t="b">
        <v>1</v>
      </c>
      <c r="R1106" s="16" t="b">
        <v>0</v>
      </c>
      <c r="S1106" s="16">
        <v>1</v>
      </c>
      <c r="T1106" s="16" t="s">
        <v>91</v>
      </c>
      <c r="U1106" s="16">
        <v>999</v>
      </c>
      <c r="V1106" s="16" t="s">
        <v>370</v>
      </c>
      <c r="W1106" s="16">
        <v>31353007</v>
      </c>
      <c r="Y1106" s="16" t="s">
        <v>1084</v>
      </c>
      <c r="Z1106" s="16" t="s">
        <v>399</v>
      </c>
      <c r="AA1106" s="16" t="s">
        <v>373</v>
      </c>
      <c r="AB1106" s="36">
        <v>11321007</v>
      </c>
      <c r="AC1106" s="16" t="s">
        <v>374</v>
      </c>
      <c r="AD1106" s="16">
        <v>40003</v>
      </c>
      <c r="AF1106">
        <v>70003</v>
      </c>
      <c r="AH1106">
        <v>7500</v>
      </c>
      <c r="AI1106" s="32" t="s">
        <v>364</v>
      </c>
      <c r="AJ1106" s="16" t="s">
        <v>369</v>
      </c>
      <c r="AK1106" s="16" t="s">
        <v>348</v>
      </c>
    </row>
    <row r="1107" spans="2:37">
      <c r="B1107" s="16" t="n">
        <f>10000000+INDEX(编号表!$B:$B,MATCH(F1107,编号表!$A:$A,0))*100000+INDEX(编号表!$F:$F,MATCH(D1107,编号表!$E:$E,0))*1000+INDEX(编号表!$D:$D,MATCH(E1107,编号表!$C:$C,0))*10000+G1107</f>
        <v>11353008</v>
      </c>
      <c r="C1107" s="16" t="s">
        <v>1010</v>
      </c>
      <c r="D1107" s="16" t="s">
        <v>105</v>
      </c>
      <c r="E1107" s="16" t="s">
        <v>348</v>
      </c>
      <c r="F1107" s="35" t="s">
        <v>376</v>
      </c>
      <c r="G1107" s="16">
        <v>8</v>
      </c>
      <c r="I1107" s="16">
        <v>60</v>
      </c>
      <c r="J1107" t="str">
        <f t="shared" si="13"/>
        <v>大类_玄品化神灵植臣</v>
      </c>
      <c r="K1107" s="16" t="s">
        <v>337</v>
      </c>
      <c r="L1107" s="16">
        <v>1</v>
      </c>
      <c r="M1107" s="16" t="s">
        <v>369</v>
      </c>
      <c r="O1107" s="16">
        <v>0</v>
      </c>
      <c r="P1107" s="16" t="b">
        <v>1</v>
      </c>
      <c r="R1107" s="16" t="b">
        <v>0</v>
      </c>
      <c r="S1107" s="16">
        <v>1</v>
      </c>
      <c r="T1107" s="16" t="s">
        <v>91</v>
      </c>
      <c r="U1107" s="16">
        <v>999</v>
      </c>
      <c r="V1107" s="16" t="s">
        <v>370</v>
      </c>
      <c r="W1107" s="16">
        <v>31353008</v>
      </c>
      <c r="Y1107" s="16" t="s">
        <v>1085</v>
      </c>
      <c r="Z1107" s="16" t="s">
        <v>402</v>
      </c>
      <c r="AA1107" s="16" t="s">
        <v>373</v>
      </c>
      <c r="AB1107" s="36">
        <v>11321008</v>
      </c>
      <c r="AC1107" s="16" t="s">
        <v>374</v>
      </c>
      <c r="AD1107" s="16">
        <v>40003</v>
      </c>
      <c r="AF1107">
        <v>70003</v>
      </c>
      <c r="AH1107">
        <v>7500</v>
      </c>
      <c r="AI1107" s="32" t="s">
        <v>364</v>
      </c>
      <c r="AJ1107" s="16" t="s">
        <v>369</v>
      </c>
      <c r="AK1107" s="16" t="s">
        <v>348</v>
      </c>
    </row>
    <row r="1108" spans="2:37">
      <c r="B1108" s="16" t="n">
        <f>10000000+INDEX(编号表!$B:$B,MATCH(F1108,编号表!$A:$A,0))*100000+INDEX(编号表!$F:$F,MATCH(D1108,编号表!$E:$E,0))*1000+INDEX(编号表!$D:$D,MATCH(E1108,编号表!$C:$C,0))*10000+G1108</f>
        <v>11353009</v>
      </c>
      <c r="C1108" s="16" t="s">
        <v>1012</v>
      </c>
      <c r="D1108" s="16" t="s">
        <v>105</v>
      </c>
      <c r="E1108" s="16" t="s">
        <v>348</v>
      </c>
      <c r="F1108" s="35" t="s">
        <v>376</v>
      </c>
      <c r="G1108" s="16">
        <v>9</v>
      </c>
      <c r="I1108" s="16">
        <v>60</v>
      </c>
      <c r="J1108" t="str">
        <f t="shared" si="13"/>
        <v>大类_玄品化神灵植臣</v>
      </c>
      <c r="K1108" s="16" t="s">
        <v>337</v>
      </c>
      <c r="L1108" s="16">
        <v>1</v>
      </c>
      <c r="M1108" s="16" t="s">
        <v>369</v>
      </c>
      <c r="O1108" s="16">
        <v>0</v>
      </c>
      <c r="P1108" s="16" t="b">
        <v>1</v>
      </c>
      <c r="R1108" s="16" t="b">
        <v>0</v>
      </c>
      <c r="S1108" s="16">
        <v>1</v>
      </c>
      <c r="T1108" s="16" t="s">
        <v>91</v>
      </c>
      <c r="U1108" s="16">
        <v>999</v>
      </c>
      <c r="V1108" s="16" t="s">
        <v>370</v>
      </c>
      <c r="W1108" s="16">
        <v>31353009</v>
      </c>
      <c r="Y1108" s="16" t="s">
        <v>1086</v>
      </c>
      <c r="Z1108" s="16" t="s">
        <v>405</v>
      </c>
      <c r="AA1108" s="16" t="s">
        <v>373</v>
      </c>
      <c r="AB1108" s="36">
        <v>11321009</v>
      </c>
      <c r="AC1108" s="16" t="s">
        <v>374</v>
      </c>
      <c r="AD1108" s="16">
        <v>40003</v>
      </c>
      <c r="AF1108">
        <v>70003</v>
      </c>
      <c r="AH1108">
        <v>7500</v>
      </c>
      <c r="AI1108" s="32" t="s">
        <v>364</v>
      </c>
      <c r="AJ1108" s="16" t="s">
        <v>369</v>
      </c>
      <c r="AK1108" s="16" t="s">
        <v>348</v>
      </c>
    </row>
    <row r="1109" spans="2:37">
      <c r="B1109" s="16" t="n">
        <f>10000000+INDEX(编号表!$B:$B,MATCH(F1109,编号表!$A:$A,0))*100000+INDEX(编号表!$F:$F,MATCH(D1109,编号表!$E:$E,0))*1000+INDEX(编号表!$D:$D,MATCH(E1109,编号表!$C:$C,0))*10000+G1109</f>
        <v>11553000</v>
      </c>
      <c r="C1109" s="16" t="s">
        <v>1014</v>
      </c>
      <c r="D1109" s="16" t="s">
        <v>105</v>
      </c>
      <c r="E1109" s="16" t="s">
        <v>348</v>
      </c>
      <c r="F1109" s="35" t="s">
        <v>407</v>
      </c>
      <c r="G1109" s="16">
        <v>0</v>
      </c>
      <c r="I1109" s="16">
        <v>60</v>
      </c>
      <c r="J1109" t="str">
        <f t="shared" si="13"/>
        <v>大类_玄品化神灵植使</v>
      </c>
      <c r="K1109" s="16" t="s">
        <v>337</v>
      </c>
      <c r="L1109" s="16">
        <v>1</v>
      </c>
      <c r="M1109" s="16" t="s">
        <v>369</v>
      </c>
      <c r="O1109" s="16">
        <v>0</v>
      </c>
      <c r="P1109" s="16" t="b">
        <v>1</v>
      </c>
      <c r="R1109" s="16" t="b">
        <v>0</v>
      </c>
      <c r="S1109" s="16">
        <v>1</v>
      </c>
      <c r="T1109" s="16" t="s">
        <v>91</v>
      </c>
      <c r="U1109" s="16">
        <v>999</v>
      </c>
      <c r="V1109" s="16" t="s">
        <v>370</v>
      </c>
      <c r="W1109" s="16">
        <v>31553000</v>
      </c>
      <c r="Y1109" s="16" t="s">
        <v>1087</v>
      </c>
      <c r="Z1109" s="16" t="s">
        <v>409</v>
      </c>
      <c r="AA1109" s="16" t="s">
        <v>373</v>
      </c>
      <c r="AB1109" s="36">
        <v>11521000</v>
      </c>
      <c r="AC1109" s="16" t="s">
        <v>374</v>
      </c>
      <c r="AD1109" s="16">
        <v>40003</v>
      </c>
      <c r="AF1109">
        <v>70003</v>
      </c>
      <c r="AH1109">
        <v>7500</v>
      </c>
      <c r="AI1109" s="32" t="s">
        <v>364</v>
      </c>
      <c r="AJ1109" s="16" t="s">
        <v>369</v>
      </c>
      <c r="AK1109" s="16" t="s">
        <v>348</v>
      </c>
    </row>
    <row r="1110" spans="2:37">
      <c r="B1110" s="16" t="n">
        <f>10000000+INDEX(编号表!$B:$B,MATCH(F1110,编号表!$A:$A,0))*100000+INDEX(编号表!$F:$F,MATCH(D1110,编号表!$E:$E,0))*1000+INDEX(编号表!$D:$D,MATCH(E1110,编号表!$C:$C,0))*10000+G1110</f>
        <v>11553001</v>
      </c>
      <c r="C1110" s="16" t="s">
        <v>1016</v>
      </c>
      <c r="D1110" s="16" t="s">
        <v>105</v>
      </c>
      <c r="E1110" s="16" t="s">
        <v>348</v>
      </c>
      <c r="F1110" s="35" t="s">
        <v>407</v>
      </c>
      <c r="G1110" s="16">
        <v>1</v>
      </c>
      <c r="I1110" s="16">
        <v>60</v>
      </c>
      <c r="J1110" t="str">
        <f t="shared" si="13"/>
        <v>大类_玄品化神灵植使</v>
      </c>
      <c r="K1110" s="16" t="s">
        <v>337</v>
      </c>
      <c r="L1110" s="16">
        <v>1</v>
      </c>
      <c r="M1110" s="16" t="s">
        <v>369</v>
      </c>
      <c r="O1110" s="16">
        <v>0</v>
      </c>
      <c r="P1110" s="16" t="b">
        <v>1</v>
      </c>
      <c r="R1110" s="16" t="b">
        <v>0</v>
      </c>
      <c r="S1110" s="16">
        <v>1</v>
      </c>
      <c r="T1110" s="16" t="s">
        <v>91</v>
      </c>
      <c r="U1110" s="16">
        <v>999</v>
      </c>
      <c r="V1110" s="16" t="s">
        <v>370</v>
      </c>
      <c r="W1110" s="16">
        <v>31553001</v>
      </c>
      <c r="Y1110" s="16" t="s">
        <v>1088</v>
      </c>
      <c r="Z1110" s="16" t="s">
        <v>412</v>
      </c>
      <c r="AA1110" s="16" t="s">
        <v>373</v>
      </c>
      <c r="AB1110" s="36">
        <v>11521001</v>
      </c>
      <c r="AC1110" s="16" t="s">
        <v>374</v>
      </c>
      <c r="AD1110" s="16">
        <v>40003</v>
      </c>
      <c r="AF1110">
        <v>70003</v>
      </c>
      <c r="AH1110">
        <v>7500</v>
      </c>
      <c r="AI1110" s="32" t="s">
        <v>364</v>
      </c>
      <c r="AJ1110" s="16" t="s">
        <v>369</v>
      </c>
      <c r="AK1110" s="16" t="s">
        <v>348</v>
      </c>
    </row>
    <row r="1111" spans="2:37">
      <c r="B1111" s="16" t="n">
        <f>10000000+INDEX(编号表!$B:$B,MATCH(F1111,编号表!$A:$A,0))*100000+INDEX(编号表!$F:$F,MATCH(D1111,编号表!$E:$E,0))*1000+INDEX(编号表!$D:$D,MATCH(E1111,编号表!$C:$C,0))*10000+G1111</f>
        <v>11553002</v>
      </c>
      <c r="C1111" s="16" t="s">
        <v>1018</v>
      </c>
      <c r="D1111" s="16" t="s">
        <v>105</v>
      </c>
      <c r="E1111" s="16" t="s">
        <v>348</v>
      </c>
      <c r="F1111" s="35" t="s">
        <v>407</v>
      </c>
      <c r="G1111" s="16">
        <v>2</v>
      </c>
      <c r="I1111" s="16">
        <v>60</v>
      </c>
      <c r="J1111" t="str">
        <f t="shared" si="13"/>
        <v>大类_玄品化神灵植使</v>
      </c>
      <c r="K1111" s="16" t="s">
        <v>337</v>
      </c>
      <c r="L1111" s="16">
        <v>1</v>
      </c>
      <c r="M1111" s="16" t="s">
        <v>369</v>
      </c>
      <c r="O1111" s="16">
        <v>0</v>
      </c>
      <c r="P1111" s="16" t="b">
        <v>1</v>
      </c>
      <c r="R1111" s="16" t="b">
        <v>0</v>
      </c>
      <c r="S1111" s="16">
        <v>1</v>
      </c>
      <c r="T1111" s="16" t="s">
        <v>91</v>
      </c>
      <c r="U1111" s="16">
        <v>999</v>
      </c>
      <c r="V1111" s="16" t="s">
        <v>370</v>
      </c>
      <c r="W1111" s="16">
        <v>31553002</v>
      </c>
      <c r="Y1111" s="16" t="s">
        <v>1089</v>
      </c>
      <c r="Z1111" s="16" t="s">
        <v>415</v>
      </c>
      <c r="AA1111" s="16" t="s">
        <v>373</v>
      </c>
      <c r="AB1111" s="36">
        <v>11521002</v>
      </c>
      <c r="AC1111" s="16" t="s">
        <v>374</v>
      </c>
      <c r="AD1111" s="16">
        <v>40003</v>
      </c>
      <c r="AF1111">
        <v>70003</v>
      </c>
      <c r="AH1111">
        <v>7500</v>
      </c>
      <c r="AI1111" s="32" t="s">
        <v>364</v>
      </c>
      <c r="AJ1111" s="16" t="s">
        <v>369</v>
      </c>
      <c r="AK1111" s="16" t="s">
        <v>348</v>
      </c>
    </row>
    <row r="1112" spans="2:37">
      <c r="B1112" s="16" t="n">
        <f>10000000+INDEX(编号表!$B:$B,MATCH(F1112,编号表!$A:$A,0))*100000+INDEX(编号表!$F:$F,MATCH(D1112,编号表!$E:$E,0))*1000+INDEX(编号表!$D:$D,MATCH(E1112,编号表!$C:$C,0))*10000+G1112</f>
        <v>11553003</v>
      </c>
      <c r="C1112" s="16" t="s">
        <v>1020</v>
      </c>
      <c r="D1112" s="16" t="s">
        <v>105</v>
      </c>
      <c r="E1112" s="16" t="s">
        <v>348</v>
      </c>
      <c r="F1112" s="35" t="s">
        <v>407</v>
      </c>
      <c r="G1112" s="16">
        <v>3</v>
      </c>
      <c r="I1112" s="16">
        <v>60</v>
      </c>
      <c r="J1112" t="str">
        <f t="shared" si="13"/>
        <v>大类_玄品化神灵植使</v>
      </c>
      <c r="K1112" s="16" t="s">
        <v>337</v>
      </c>
      <c r="L1112" s="16">
        <v>1</v>
      </c>
      <c r="M1112" s="16" t="s">
        <v>369</v>
      </c>
      <c r="O1112" s="16">
        <v>0</v>
      </c>
      <c r="P1112" s="16" t="b">
        <v>1</v>
      </c>
      <c r="R1112" s="16" t="b">
        <v>0</v>
      </c>
      <c r="S1112" s="16">
        <v>1</v>
      </c>
      <c r="T1112" s="16" t="s">
        <v>91</v>
      </c>
      <c r="U1112" s="16">
        <v>999</v>
      </c>
      <c r="V1112" s="16" t="s">
        <v>370</v>
      </c>
      <c r="W1112" s="16">
        <v>31553003</v>
      </c>
      <c r="Y1112" s="16" t="s">
        <v>1090</v>
      </c>
      <c r="Z1112" s="16" t="s">
        <v>418</v>
      </c>
      <c r="AA1112" s="16" t="s">
        <v>373</v>
      </c>
      <c r="AB1112" s="36">
        <v>11521003</v>
      </c>
      <c r="AC1112" s="16" t="s">
        <v>374</v>
      </c>
      <c r="AD1112" s="16">
        <v>40003</v>
      </c>
      <c r="AF1112">
        <v>70003</v>
      </c>
      <c r="AH1112">
        <v>7500</v>
      </c>
      <c r="AI1112" s="32" t="s">
        <v>364</v>
      </c>
      <c r="AJ1112" s="16" t="s">
        <v>369</v>
      </c>
      <c r="AK1112" s="16" t="s">
        <v>348</v>
      </c>
    </row>
    <row r="1113" spans="2:37">
      <c r="B1113" s="16" t="n">
        <f>10000000+INDEX(编号表!$B:$B,MATCH(F1113,编号表!$A:$A,0))*100000+INDEX(编号表!$F:$F,MATCH(D1113,编号表!$E:$E,0))*1000+INDEX(编号表!$D:$D,MATCH(E1113,编号表!$C:$C,0))*10000+G1113</f>
        <v>11553004</v>
      </c>
      <c r="C1113" s="16" t="s">
        <v>1022</v>
      </c>
      <c r="D1113" s="16" t="s">
        <v>105</v>
      </c>
      <c r="E1113" s="16" t="s">
        <v>348</v>
      </c>
      <c r="F1113" s="35" t="s">
        <v>407</v>
      </c>
      <c r="G1113" s="16">
        <v>4</v>
      </c>
      <c r="I1113" s="16">
        <v>60</v>
      </c>
      <c r="J1113" t="str">
        <f t="shared" si="13"/>
        <v>大类_玄品化神灵植使</v>
      </c>
      <c r="K1113" s="16" t="s">
        <v>337</v>
      </c>
      <c r="L1113" s="16">
        <v>1</v>
      </c>
      <c r="M1113" s="16" t="s">
        <v>369</v>
      </c>
      <c r="O1113" s="16">
        <v>0</v>
      </c>
      <c r="P1113" s="16" t="b">
        <v>1</v>
      </c>
      <c r="R1113" s="16" t="b">
        <v>0</v>
      </c>
      <c r="S1113" s="16">
        <v>1</v>
      </c>
      <c r="T1113" s="16" t="s">
        <v>91</v>
      </c>
      <c r="U1113" s="16">
        <v>999</v>
      </c>
      <c r="V1113" s="16" t="s">
        <v>370</v>
      </c>
      <c r="W1113" s="16">
        <v>31553004</v>
      </c>
      <c r="Y1113" s="16" t="s">
        <v>1091</v>
      </c>
      <c r="Z1113" s="16" t="s">
        <v>421</v>
      </c>
      <c r="AA1113" s="16" t="s">
        <v>373</v>
      </c>
      <c r="AB1113" s="36">
        <v>11521004</v>
      </c>
      <c r="AC1113" s="16" t="s">
        <v>374</v>
      </c>
      <c r="AD1113" s="16">
        <v>40003</v>
      </c>
      <c r="AF1113">
        <v>70003</v>
      </c>
      <c r="AH1113">
        <v>7500</v>
      </c>
      <c r="AI1113" s="32" t="s">
        <v>364</v>
      </c>
      <c r="AJ1113" s="16" t="s">
        <v>369</v>
      </c>
      <c r="AK1113" s="16" t="s">
        <v>348</v>
      </c>
    </row>
    <row r="1114" spans="2:37">
      <c r="B1114" s="16" t="n">
        <f>10000000+INDEX(编号表!$B:$B,MATCH(F1114,编号表!$A:$A,0))*100000+INDEX(编号表!$F:$F,MATCH(D1114,编号表!$E:$E,0))*1000+INDEX(编号表!$D:$D,MATCH(E1114,编号表!$C:$C,0))*10000+G1114</f>
        <v>11553005</v>
      </c>
      <c r="C1114" s="16" t="s">
        <v>1024</v>
      </c>
      <c r="D1114" s="16" t="s">
        <v>105</v>
      </c>
      <c r="E1114" s="16" t="s">
        <v>348</v>
      </c>
      <c r="F1114" s="35" t="s">
        <v>407</v>
      </c>
      <c r="G1114" s="16">
        <v>5</v>
      </c>
      <c r="I1114" s="16">
        <v>60</v>
      </c>
      <c r="J1114" t="str">
        <f t="shared" si="13"/>
        <v>大类_玄品化神灵植使</v>
      </c>
      <c r="K1114" s="16" t="s">
        <v>337</v>
      </c>
      <c r="L1114" s="16">
        <v>1</v>
      </c>
      <c r="M1114" s="16" t="s">
        <v>369</v>
      </c>
      <c r="O1114" s="16">
        <v>0</v>
      </c>
      <c r="P1114" s="16" t="b">
        <v>1</v>
      </c>
      <c r="R1114" s="16" t="b">
        <v>0</v>
      </c>
      <c r="S1114" s="16">
        <v>1</v>
      </c>
      <c r="T1114" s="16" t="s">
        <v>91</v>
      </c>
      <c r="U1114" s="16">
        <v>999</v>
      </c>
      <c r="V1114" s="16" t="s">
        <v>370</v>
      </c>
      <c r="W1114" s="16">
        <v>31553005</v>
      </c>
      <c r="Y1114" s="16" t="s">
        <v>1092</v>
      </c>
      <c r="Z1114" s="16" t="s">
        <v>424</v>
      </c>
      <c r="AA1114" s="16" t="s">
        <v>373</v>
      </c>
      <c r="AB1114" s="36">
        <v>11521005</v>
      </c>
      <c r="AC1114" s="16" t="s">
        <v>374</v>
      </c>
      <c r="AD1114" s="16">
        <v>40003</v>
      </c>
      <c r="AF1114">
        <v>70003</v>
      </c>
      <c r="AH1114">
        <v>7500</v>
      </c>
      <c r="AI1114" s="32" t="s">
        <v>364</v>
      </c>
      <c r="AJ1114" s="16" t="s">
        <v>369</v>
      </c>
      <c r="AK1114" s="16" t="s">
        <v>348</v>
      </c>
    </row>
    <row r="1115" spans="2:37">
      <c r="B1115" s="16" t="n">
        <f>10000000+INDEX(编号表!$B:$B,MATCH(F1115,编号表!$A:$A,0))*100000+INDEX(编号表!$F:$F,MATCH(D1115,编号表!$E:$E,0))*1000+INDEX(编号表!$D:$D,MATCH(E1115,编号表!$C:$C,0))*10000+G1115</f>
        <v>11553006</v>
      </c>
      <c r="C1115" s="16" t="s">
        <v>1026</v>
      </c>
      <c r="D1115" s="16" t="s">
        <v>105</v>
      </c>
      <c r="E1115" s="16" t="s">
        <v>348</v>
      </c>
      <c r="F1115" s="35" t="s">
        <v>407</v>
      </c>
      <c r="G1115" s="16">
        <v>6</v>
      </c>
      <c r="I1115" s="16">
        <v>60</v>
      </c>
      <c r="J1115" t="str">
        <f t="shared" si="13"/>
        <v>大类_玄品化神灵植使</v>
      </c>
      <c r="K1115" s="16" t="s">
        <v>337</v>
      </c>
      <c r="L1115" s="16">
        <v>1</v>
      </c>
      <c r="M1115" s="16" t="s">
        <v>369</v>
      </c>
      <c r="O1115" s="16">
        <v>0</v>
      </c>
      <c r="P1115" s="16" t="b">
        <v>1</v>
      </c>
      <c r="R1115" s="16" t="b">
        <v>0</v>
      </c>
      <c r="S1115" s="16">
        <v>1</v>
      </c>
      <c r="T1115" s="16" t="s">
        <v>91</v>
      </c>
      <c r="U1115" s="16">
        <v>999</v>
      </c>
      <c r="V1115" s="16" t="s">
        <v>370</v>
      </c>
      <c r="W1115" s="16">
        <v>31553006</v>
      </c>
      <c r="Y1115" s="16" t="s">
        <v>1093</v>
      </c>
      <c r="Z1115" s="16" t="s">
        <v>427</v>
      </c>
      <c r="AA1115" s="16" t="s">
        <v>373</v>
      </c>
      <c r="AB1115" s="36">
        <v>11521006</v>
      </c>
      <c r="AC1115" s="16" t="s">
        <v>374</v>
      </c>
      <c r="AD1115" s="16">
        <v>40003</v>
      </c>
      <c r="AF1115">
        <v>70003</v>
      </c>
      <c r="AH1115">
        <v>7500</v>
      </c>
      <c r="AI1115" s="32" t="s">
        <v>364</v>
      </c>
      <c r="AJ1115" s="16" t="s">
        <v>369</v>
      </c>
      <c r="AK1115" s="16" t="s">
        <v>348</v>
      </c>
    </row>
    <row r="1116" spans="2:37">
      <c r="B1116" s="16" t="n">
        <f>10000000+INDEX(编号表!$B:$B,MATCH(F1116,编号表!$A:$A,0))*100000+INDEX(编号表!$F:$F,MATCH(D1116,编号表!$E:$E,0))*1000+INDEX(编号表!$D:$D,MATCH(E1116,编号表!$C:$C,0))*10000+G1116</f>
        <v>11553007</v>
      </c>
      <c r="C1116" s="16" t="s">
        <v>1028</v>
      </c>
      <c r="D1116" s="16" t="s">
        <v>105</v>
      </c>
      <c r="E1116" s="16" t="s">
        <v>348</v>
      </c>
      <c r="F1116" s="35" t="s">
        <v>407</v>
      </c>
      <c r="G1116" s="16">
        <v>7</v>
      </c>
      <c r="I1116" s="16">
        <v>60</v>
      </c>
      <c r="J1116" t="str">
        <f t="shared" si="13"/>
        <v>大类_玄品化神灵植使</v>
      </c>
      <c r="K1116" s="16" t="s">
        <v>337</v>
      </c>
      <c r="L1116" s="16">
        <v>1</v>
      </c>
      <c r="M1116" s="16" t="s">
        <v>369</v>
      </c>
      <c r="O1116" s="16">
        <v>0</v>
      </c>
      <c r="P1116" s="16" t="b">
        <v>1</v>
      </c>
      <c r="R1116" s="16" t="b">
        <v>0</v>
      </c>
      <c r="S1116" s="16">
        <v>1</v>
      </c>
      <c r="T1116" s="16" t="s">
        <v>91</v>
      </c>
      <c r="U1116" s="16">
        <v>999</v>
      </c>
      <c r="V1116" s="16" t="s">
        <v>370</v>
      </c>
      <c r="W1116" s="16">
        <v>31553007</v>
      </c>
      <c r="Y1116" s="16" t="s">
        <v>1094</v>
      </c>
      <c r="Z1116" s="16" t="s">
        <v>430</v>
      </c>
      <c r="AA1116" s="16" t="s">
        <v>373</v>
      </c>
      <c r="AB1116" s="36">
        <v>11521007</v>
      </c>
      <c r="AC1116" s="16" t="s">
        <v>374</v>
      </c>
      <c r="AD1116" s="16">
        <v>40003</v>
      </c>
      <c r="AF1116">
        <v>70003</v>
      </c>
      <c r="AH1116">
        <v>7500</v>
      </c>
      <c r="AI1116" s="32" t="s">
        <v>364</v>
      </c>
      <c r="AJ1116" s="16" t="s">
        <v>369</v>
      </c>
      <c r="AK1116" s="16" t="s">
        <v>348</v>
      </c>
    </row>
    <row r="1117" spans="2:37">
      <c r="B1117" s="16" t="n">
        <f>10000000+INDEX(编号表!$B:$B,MATCH(F1117,编号表!$A:$A,0))*100000+INDEX(编号表!$F:$F,MATCH(D1117,编号表!$E:$E,0))*1000+INDEX(编号表!$D:$D,MATCH(E1117,编号表!$C:$C,0))*10000+G1117</f>
        <v>11553008</v>
      </c>
      <c r="C1117" s="16" t="s">
        <v>1030</v>
      </c>
      <c r="D1117" s="16" t="s">
        <v>105</v>
      </c>
      <c r="E1117" s="16" t="s">
        <v>348</v>
      </c>
      <c r="F1117" s="35" t="s">
        <v>407</v>
      </c>
      <c r="G1117" s="16">
        <v>8</v>
      </c>
      <c r="I1117" s="16">
        <v>60</v>
      </c>
      <c r="J1117" t="str">
        <f t="shared" si="13"/>
        <v>大类_玄品化神灵植使</v>
      </c>
      <c r="K1117" s="16" t="s">
        <v>337</v>
      </c>
      <c r="L1117" s="16">
        <v>1</v>
      </c>
      <c r="M1117" s="16" t="s">
        <v>369</v>
      </c>
      <c r="O1117" s="16">
        <v>0</v>
      </c>
      <c r="P1117" s="16" t="b">
        <v>1</v>
      </c>
      <c r="R1117" s="16" t="b">
        <v>0</v>
      </c>
      <c r="S1117" s="16">
        <v>1</v>
      </c>
      <c r="T1117" s="16" t="s">
        <v>91</v>
      </c>
      <c r="U1117" s="16">
        <v>999</v>
      </c>
      <c r="V1117" s="16" t="s">
        <v>370</v>
      </c>
      <c r="W1117" s="16">
        <v>31553008</v>
      </c>
      <c r="Y1117" s="16" t="s">
        <v>1095</v>
      </c>
      <c r="Z1117" s="16" t="s">
        <v>433</v>
      </c>
      <c r="AA1117" s="16" t="s">
        <v>373</v>
      </c>
      <c r="AB1117" s="36">
        <v>11521008</v>
      </c>
      <c r="AC1117" s="16" t="s">
        <v>374</v>
      </c>
      <c r="AD1117" s="16">
        <v>40003</v>
      </c>
      <c r="AF1117">
        <v>70003</v>
      </c>
      <c r="AH1117">
        <v>7500</v>
      </c>
      <c r="AI1117" s="32" t="s">
        <v>364</v>
      </c>
      <c r="AJ1117" s="16" t="s">
        <v>369</v>
      </c>
      <c r="AK1117" s="16" t="s">
        <v>348</v>
      </c>
    </row>
    <row r="1118" spans="2:37">
      <c r="B1118" s="16" t="n">
        <f>10000000+INDEX(编号表!$B:$B,MATCH(F1118,编号表!$A:$A,0))*100000+INDEX(编号表!$F:$F,MATCH(D1118,编号表!$E:$E,0))*1000+INDEX(编号表!$D:$D,MATCH(E1118,编号表!$C:$C,0))*10000+G1118</f>
        <v>11553009</v>
      </c>
      <c r="C1118" s="16" t="s">
        <v>1032</v>
      </c>
      <c r="D1118" s="16" t="s">
        <v>105</v>
      </c>
      <c r="E1118" s="16" t="s">
        <v>348</v>
      </c>
      <c r="F1118" s="35" t="s">
        <v>407</v>
      </c>
      <c r="G1118" s="16">
        <v>9</v>
      </c>
      <c r="I1118" s="16">
        <v>60</v>
      </c>
      <c r="J1118" t="str">
        <f t="shared" si="13"/>
        <v>大类_玄品化神灵植使</v>
      </c>
      <c r="K1118" s="16" t="s">
        <v>337</v>
      </c>
      <c r="L1118" s="16">
        <v>1</v>
      </c>
      <c r="M1118" s="16" t="s">
        <v>369</v>
      </c>
      <c r="O1118" s="16">
        <v>0</v>
      </c>
      <c r="P1118" s="16" t="b">
        <v>1</v>
      </c>
      <c r="R1118" s="16" t="b">
        <v>0</v>
      </c>
      <c r="S1118" s="16">
        <v>1</v>
      </c>
      <c r="T1118" s="16" t="s">
        <v>91</v>
      </c>
      <c r="U1118" s="16">
        <v>999</v>
      </c>
      <c r="V1118" s="16" t="s">
        <v>370</v>
      </c>
      <c r="W1118" s="16">
        <v>31553009</v>
      </c>
      <c r="Y1118" s="16" t="s">
        <v>1096</v>
      </c>
      <c r="Z1118" s="16" t="s">
        <v>436</v>
      </c>
      <c r="AA1118" s="16" t="s">
        <v>373</v>
      </c>
      <c r="AB1118" s="36">
        <v>11521009</v>
      </c>
      <c r="AC1118" s="16" t="s">
        <v>374</v>
      </c>
      <c r="AD1118" s="16">
        <v>40003</v>
      </c>
      <c r="AF1118">
        <v>70003</v>
      </c>
      <c r="AH1118">
        <v>7500</v>
      </c>
      <c r="AI1118" s="32" t="s">
        <v>364</v>
      </c>
      <c r="AJ1118" s="16" t="s">
        <v>369</v>
      </c>
      <c r="AK1118" s="16" t="s">
        <v>348</v>
      </c>
    </row>
    <row r="1119" spans="2:37">
      <c r="B1119" s="16" t="n">
        <f>10000000+INDEX(编号表!$B:$B,MATCH(F1119,编号表!$A:$A,0))*100000+INDEX(编号表!$F:$F,MATCH(D1119,编号表!$E:$E,0))*1000+INDEX(编号表!$D:$D,MATCH(E1119,编号表!$C:$C,0))*10000+G1119</f>
        <v>11453000</v>
      </c>
      <c r="C1119" s="16" t="s">
        <v>1034</v>
      </c>
      <c r="D1119" s="16" t="s">
        <v>105</v>
      </c>
      <c r="E1119" s="16" t="s">
        <v>348</v>
      </c>
      <c r="F1119" s="35" t="s">
        <v>438</v>
      </c>
      <c r="G1119" s="16">
        <v>0</v>
      </c>
      <c r="I1119" s="16">
        <v>60</v>
      </c>
      <c r="J1119" t="str">
        <f t="shared" si="13"/>
        <v>大类_玄品化神灵植佐</v>
      </c>
      <c r="K1119" s="16" t="s">
        <v>337</v>
      </c>
      <c r="L1119" s="16">
        <v>1</v>
      </c>
      <c r="M1119" s="16" t="s">
        <v>369</v>
      </c>
      <c r="O1119" s="16">
        <v>0</v>
      </c>
      <c r="P1119" s="16" t="b">
        <v>1</v>
      </c>
      <c r="R1119" s="16" t="b">
        <v>0</v>
      </c>
      <c r="S1119" s="16">
        <v>1</v>
      </c>
      <c r="T1119" s="16" t="s">
        <v>91</v>
      </c>
      <c r="U1119" s="16">
        <v>999</v>
      </c>
      <c r="V1119" s="16" t="s">
        <v>370</v>
      </c>
      <c r="W1119" s="16">
        <v>31453000</v>
      </c>
      <c r="Y1119" s="16" t="s">
        <v>1097</v>
      </c>
      <c r="Z1119" s="16" t="s">
        <v>440</v>
      </c>
      <c r="AA1119" s="16" t="s">
        <v>373</v>
      </c>
      <c r="AB1119" s="36">
        <v>11421000</v>
      </c>
      <c r="AC1119" s="16" t="s">
        <v>374</v>
      </c>
      <c r="AD1119" s="16">
        <v>40003</v>
      </c>
      <c r="AF1119">
        <v>70003</v>
      </c>
      <c r="AH1119">
        <v>7500</v>
      </c>
      <c r="AI1119" s="32" t="s">
        <v>364</v>
      </c>
      <c r="AJ1119" s="16" t="s">
        <v>369</v>
      </c>
      <c r="AK1119" s="16" t="s">
        <v>348</v>
      </c>
    </row>
    <row r="1120" spans="2:37">
      <c r="B1120" s="16" t="n">
        <f>10000000+INDEX(编号表!$B:$B,MATCH(F1120,编号表!$A:$A,0))*100000+INDEX(编号表!$F:$F,MATCH(D1120,编号表!$E:$E,0))*1000+INDEX(编号表!$D:$D,MATCH(E1120,编号表!$C:$C,0))*10000+G1120</f>
        <v>11453001</v>
      </c>
      <c r="C1120" s="16" t="s">
        <v>1036</v>
      </c>
      <c r="D1120" s="16" t="s">
        <v>105</v>
      </c>
      <c r="E1120" s="16" t="s">
        <v>348</v>
      </c>
      <c r="F1120" s="35" t="s">
        <v>438</v>
      </c>
      <c r="G1120" s="16">
        <v>1</v>
      </c>
      <c r="I1120" s="16">
        <v>60</v>
      </c>
      <c r="J1120" t="str">
        <f t="shared" si="13"/>
        <v>大类_玄品化神灵植佐</v>
      </c>
      <c r="K1120" s="16" t="s">
        <v>337</v>
      </c>
      <c r="L1120" s="16">
        <v>1</v>
      </c>
      <c r="M1120" s="16" t="s">
        <v>369</v>
      </c>
      <c r="O1120" s="16">
        <v>0</v>
      </c>
      <c r="P1120" s="16" t="b">
        <v>1</v>
      </c>
      <c r="R1120" s="16" t="b">
        <v>0</v>
      </c>
      <c r="S1120" s="16">
        <v>1</v>
      </c>
      <c r="T1120" s="16" t="s">
        <v>91</v>
      </c>
      <c r="U1120" s="16">
        <v>999</v>
      </c>
      <c r="V1120" s="16" t="s">
        <v>370</v>
      </c>
      <c r="W1120" s="16">
        <v>31453001</v>
      </c>
      <c r="Y1120" s="16" t="s">
        <v>1098</v>
      </c>
      <c r="Z1120" s="16" t="s">
        <v>443</v>
      </c>
      <c r="AA1120" s="16" t="s">
        <v>373</v>
      </c>
      <c r="AB1120" s="36">
        <v>11421001</v>
      </c>
      <c r="AC1120" s="16" t="s">
        <v>374</v>
      </c>
      <c r="AD1120" s="16">
        <v>40003</v>
      </c>
      <c r="AF1120">
        <v>70003</v>
      </c>
      <c r="AH1120">
        <v>7500</v>
      </c>
      <c r="AI1120" s="32" t="s">
        <v>364</v>
      </c>
      <c r="AJ1120" s="16" t="s">
        <v>369</v>
      </c>
      <c r="AK1120" s="16" t="s">
        <v>348</v>
      </c>
    </row>
    <row r="1121" spans="2:37">
      <c r="B1121" s="16" t="n">
        <f>10000000+INDEX(编号表!$B:$B,MATCH(F1121,编号表!$A:$A,0))*100000+INDEX(编号表!$F:$F,MATCH(D1121,编号表!$E:$E,0))*1000+INDEX(编号表!$D:$D,MATCH(E1121,编号表!$C:$C,0))*10000+G1121</f>
        <v>11453002</v>
      </c>
      <c r="C1121" s="16" t="s">
        <v>1038</v>
      </c>
      <c r="D1121" s="16" t="s">
        <v>105</v>
      </c>
      <c r="E1121" s="16" t="s">
        <v>348</v>
      </c>
      <c r="F1121" s="35" t="s">
        <v>438</v>
      </c>
      <c r="G1121" s="16">
        <v>2</v>
      </c>
      <c r="I1121" s="16">
        <v>60</v>
      </c>
      <c r="J1121" t="str">
        <f t="shared" si="13"/>
        <v>大类_玄品化神灵植佐</v>
      </c>
      <c r="K1121" s="16" t="s">
        <v>337</v>
      </c>
      <c r="L1121" s="16">
        <v>1</v>
      </c>
      <c r="M1121" s="16" t="s">
        <v>369</v>
      </c>
      <c r="O1121" s="16">
        <v>0</v>
      </c>
      <c r="P1121" s="16" t="b">
        <v>1</v>
      </c>
      <c r="R1121" s="16" t="b">
        <v>0</v>
      </c>
      <c r="S1121" s="16">
        <v>1</v>
      </c>
      <c r="T1121" s="16" t="s">
        <v>91</v>
      </c>
      <c r="U1121" s="16">
        <v>999</v>
      </c>
      <c r="V1121" s="16" t="s">
        <v>370</v>
      </c>
      <c r="W1121" s="16">
        <v>31453002</v>
      </c>
      <c r="Y1121" s="16" t="s">
        <v>1099</v>
      </c>
      <c r="Z1121" s="16" t="s">
        <v>446</v>
      </c>
      <c r="AA1121" s="16" t="s">
        <v>373</v>
      </c>
      <c r="AB1121" s="36">
        <v>11421002</v>
      </c>
      <c r="AC1121" s="16" t="s">
        <v>374</v>
      </c>
      <c r="AD1121" s="16">
        <v>40003</v>
      </c>
      <c r="AF1121">
        <v>70003</v>
      </c>
      <c r="AH1121">
        <v>7500</v>
      </c>
      <c r="AI1121" s="32" t="s">
        <v>364</v>
      </c>
      <c r="AJ1121" s="16" t="s">
        <v>369</v>
      </c>
      <c r="AK1121" s="16" t="s">
        <v>348</v>
      </c>
    </row>
    <row r="1122" spans="2:37">
      <c r="B1122" s="16" t="n">
        <f>10000000+INDEX(编号表!$B:$B,MATCH(F1122,编号表!$A:$A,0))*100000+INDEX(编号表!$F:$F,MATCH(D1122,编号表!$E:$E,0))*1000+INDEX(编号表!$D:$D,MATCH(E1122,编号表!$C:$C,0))*10000+G1122</f>
        <v>11453003</v>
      </c>
      <c r="C1122" s="16" t="s">
        <v>1040</v>
      </c>
      <c r="D1122" s="16" t="s">
        <v>105</v>
      </c>
      <c r="E1122" s="16" t="s">
        <v>348</v>
      </c>
      <c r="F1122" s="35" t="s">
        <v>438</v>
      </c>
      <c r="G1122" s="16">
        <v>3</v>
      </c>
      <c r="I1122" s="16">
        <v>60</v>
      </c>
      <c r="J1122" t="str">
        <f t="shared" si="13"/>
        <v>大类_玄品化神灵植佐</v>
      </c>
      <c r="K1122" s="16" t="s">
        <v>337</v>
      </c>
      <c r="L1122" s="16">
        <v>1</v>
      </c>
      <c r="M1122" s="16" t="s">
        <v>369</v>
      </c>
      <c r="O1122" s="16">
        <v>0</v>
      </c>
      <c r="P1122" s="16" t="b">
        <v>1</v>
      </c>
      <c r="R1122" s="16" t="b">
        <v>0</v>
      </c>
      <c r="S1122" s="16">
        <v>1</v>
      </c>
      <c r="T1122" s="16" t="s">
        <v>91</v>
      </c>
      <c r="U1122" s="16">
        <v>999</v>
      </c>
      <c r="V1122" s="16" t="s">
        <v>370</v>
      </c>
      <c r="W1122" s="16">
        <v>31453003</v>
      </c>
      <c r="Y1122" s="16" t="s">
        <v>1100</v>
      </c>
      <c r="Z1122" s="16" t="s">
        <v>449</v>
      </c>
      <c r="AA1122" s="16" t="s">
        <v>373</v>
      </c>
      <c r="AB1122" s="36">
        <v>11421003</v>
      </c>
      <c r="AC1122" s="16" t="s">
        <v>374</v>
      </c>
      <c r="AD1122" s="16">
        <v>40003</v>
      </c>
      <c r="AF1122">
        <v>70003</v>
      </c>
      <c r="AH1122">
        <v>7500</v>
      </c>
      <c r="AI1122" s="32" t="s">
        <v>364</v>
      </c>
      <c r="AJ1122" s="16" t="s">
        <v>369</v>
      </c>
      <c r="AK1122" s="16" t="s">
        <v>348</v>
      </c>
    </row>
    <row r="1123" spans="2:37">
      <c r="B1123" s="16" t="n">
        <f>10000000+INDEX(编号表!$B:$B,MATCH(F1123,编号表!$A:$A,0))*100000+INDEX(编号表!$F:$F,MATCH(D1123,编号表!$E:$E,0))*1000+INDEX(编号表!$D:$D,MATCH(E1123,编号表!$C:$C,0))*10000+G1123</f>
        <v>11653000</v>
      </c>
      <c r="C1123" s="16" t="s">
        <v>1042</v>
      </c>
      <c r="D1123" s="16" t="s">
        <v>105</v>
      </c>
      <c r="E1123" s="16" t="s">
        <v>348</v>
      </c>
      <c r="F1123" s="35" t="s">
        <v>451</v>
      </c>
      <c r="G1123" s="16">
        <v>0</v>
      </c>
      <c r="I1123" s="16">
        <v>60</v>
      </c>
      <c r="J1123" t="str">
        <f t="shared" si="13"/>
        <v>大类_玄品化神灵植丹头</v>
      </c>
      <c r="K1123" s="16" t="s">
        <v>337</v>
      </c>
      <c r="L1123" s="16">
        <v>1</v>
      </c>
      <c r="M1123" s="16" t="s">
        <v>369</v>
      </c>
      <c r="O1123" s="16">
        <v>0</v>
      </c>
      <c r="P1123" s="16" t="b">
        <v>1</v>
      </c>
      <c r="R1123" s="16" t="b">
        <v>0</v>
      </c>
      <c r="S1123" s="16">
        <v>1</v>
      </c>
      <c r="T1123" s="16" t="s">
        <v>91</v>
      </c>
      <c r="U1123" s="16">
        <v>999</v>
      </c>
      <c r="V1123" s="16" t="s">
        <v>370</v>
      </c>
      <c r="W1123" s="16">
        <v>31653000</v>
      </c>
      <c r="Y1123" s="16" t="s">
        <v>1101</v>
      </c>
      <c r="Z1123" s="16" t="s">
        <v>453</v>
      </c>
      <c r="AA1123" s="16" t="s">
        <v>373</v>
      </c>
      <c r="AB1123" s="36">
        <v>11621000</v>
      </c>
      <c r="AC1123" s="16" t="s">
        <v>374</v>
      </c>
      <c r="AD1123" s="16">
        <v>40003</v>
      </c>
      <c r="AF1123">
        <v>70003</v>
      </c>
      <c r="AH1123">
        <v>15000</v>
      </c>
      <c r="AI1123" s="32" t="s">
        <v>364</v>
      </c>
      <c r="AJ1123" s="16" t="s">
        <v>369</v>
      </c>
      <c r="AK1123" s="16" t="s">
        <v>348</v>
      </c>
    </row>
    <row r="1124" spans="2:37">
      <c r="B1124" s="16" t="n">
        <f>10000000+INDEX(编号表!$B:$B,MATCH(F1124,编号表!$A:$A,0))*100000+INDEX(编号表!$F:$F,MATCH(D1124,编号表!$E:$E,0))*1000+INDEX(编号表!$D:$D,MATCH(E1124,编号表!$C:$C,0))*10000+G1124</f>
        <v>11653001</v>
      </c>
      <c r="C1124" s="16" t="s">
        <v>1044</v>
      </c>
      <c r="D1124" s="16" t="s">
        <v>105</v>
      </c>
      <c r="E1124" s="16" t="s">
        <v>348</v>
      </c>
      <c r="F1124" s="35" t="s">
        <v>451</v>
      </c>
      <c r="G1124" s="16">
        <v>1</v>
      </c>
      <c r="I1124" s="16">
        <v>60</v>
      </c>
      <c r="J1124" t="str">
        <f t="shared" si="13"/>
        <v>大类_玄品化神灵植丹头</v>
      </c>
      <c r="K1124" s="16" t="s">
        <v>337</v>
      </c>
      <c r="L1124" s="16">
        <v>1</v>
      </c>
      <c r="M1124" s="16" t="s">
        <v>369</v>
      </c>
      <c r="O1124" s="16">
        <v>0</v>
      </c>
      <c r="P1124" s="16" t="b">
        <v>1</v>
      </c>
      <c r="R1124" s="16" t="b">
        <v>0</v>
      </c>
      <c r="S1124" s="16">
        <v>1</v>
      </c>
      <c r="T1124" s="16" t="s">
        <v>91</v>
      </c>
      <c r="U1124" s="16">
        <v>999</v>
      </c>
      <c r="V1124" s="16" t="s">
        <v>370</v>
      </c>
      <c r="W1124" s="16">
        <v>31653001</v>
      </c>
      <c r="Y1124" s="16" t="s">
        <v>1102</v>
      </c>
      <c r="Z1124" s="16" t="s">
        <v>456</v>
      </c>
      <c r="AA1124" s="16" t="s">
        <v>373</v>
      </c>
      <c r="AB1124" s="36">
        <v>11621001</v>
      </c>
      <c r="AC1124" s="16" t="s">
        <v>374</v>
      </c>
      <c r="AD1124" s="16">
        <v>40003</v>
      </c>
      <c r="AF1124">
        <v>70003</v>
      </c>
      <c r="AH1124">
        <v>15000</v>
      </c>
      <c r="AI1124" s="32" t="s">
        <v>364</v>
      </c>
      <c r="AJ1124" s="16" t="s">
        <v>369</v>
      </c>
      <c r="AK1124" s="16" t="s">
        <v>348</v>
      </c>
    </row>
    <row r="1125" spans="2:37">
      <c r="B1125" s="16" t="n">
        <f>10000000+INDEX(编号表!$B:$B,MATCH(F1125,编号表!$A:$A,0))*100000+INDEX(编号表!$F:$F,MATCH(D1125,编号表!$E:$E,0))*1000+INDEX(编号表!$D:$D,MATCH(E1125,编号表!$C:$C,0))*10000+G1125</f>
        <v>11653002</v>
      </c>
      <c r="C1125" s="16" t="s">
        <v>1046</v>
      </c>
      <c r="D1125" s="16" t="s">
        <v>105</v>
      </c>
      <c r="E1125" s="16" t="s">
        <v>348</v>
      </c>
      <c r="F1125" s="35" t="s">
        <v>451</v>
      </c>
      <c r="G1125" s="16">
        <v>2</v>
      </c>
      <c r="I1125" s="16">
        <v>60</v>
      </c>
      <c r="J1125" t="str">
        <f t="shared" si="13"/>
        <v>大类_玄品化神灵植丹头</v>
      </c>
      <c r="K1125" s="16" t="s">
        <v>337</v>
      </c>
      <c r="L1125" s="16">
        <v>1</v>
      </c>
      <c r="M1125" s="16" t="s">
        <v>369</v>
      </c>
      <c r="O1125" s="16">
        <v>0</v>
      </c>
      <c r="P1125" s="16" t="b">
        <v>1</v>
      </c>
      <c r="R1125" s="16" t="b">
        <v>0</v>
      </c>
      <c r="S1125" s="16">
        <v>1</v>
      </c>
      <c r="T1125" s="16" t="s">
        <v>91</v>
      </c>
      <c r="U1125" s="16">
        <v>999</v>
      </c>
      <c r="V1125" s="16" t="s">
        <v>370</v>
      </c>
      <c r="W1125" s="16">
        <v>31653002</v>
      </c>
      <c r="Y1125" s="16" t="s">
        <v>1103</v>
      </c>
      <c r="Z1125" s="16" t="s">
        <v>459</v>
      </c>
      <c r="AA1125" s="16" t="s">
        <v>373</v>
      </c>
      <c r="AB1125" s="36">
        <v>11621002</v>
      </c>
      <c r="AC1125" s="16" t="s">
        <v>374</v>
      </c>
      <c r="AD1125" s="16">
        <v>40003</v>
      </c>
      <c r="AF1125">
        <v>70003</v>
      </c>
      <c r="AH1125">
        <v>15000</v>
      </c>
      <c r="AI1125" s="32" t="s">
        <v>364</v>
      </c>
      <c r="AJ1125" s="16" t="s">
        <v>369</v>
      </c>
      <c r="AK1125" s="16" t="s">
        <v>348</v>
      </c>
    </row>
    <row r="1126" spans="2:37">
      <c r="B1126" s="16" t="n">
        <f>10000000+INDEX(编号表!$B:$B,MATCH(F1126,编号表!$A:$A,0))*100000+INDEX(编号表!$F:$F,MATCH(D1126,编号表!$E:$E,0))*1000+INDEX(编号表!$D:$D,MATCH(E1126,编号表!$C:$C,0))*10000+G1126</f>
        <v>11254000</v>
      </c>
      <c r="C1126" s="16" t="s">
        <v>992</v>
      </c>
      <c r="D1126" s="16" t="s">
        <v>108</v>
      </c>
      <c r="E1126" s="16" t="s">
        <v>348</v>
      </c>
      <c r="F1126" s="35" t="s">
        <v>368</v>
      </c>
      <c r="G1126" s="16">
        <v>0</v>
      </c>
      <c r="I1126" s="16">
        <v>60</v>
      </c>
      <c r="J1126" t="str">
        <f t="shared" si="13"/>
        <v>大类_仙品化神灵植君</v>
      </c>
      <c r="K1126" s="16" t="s">
        <v>337</v>
      </c>
      <c r="L1126" s="16">
        <v>1</v>
      </c>
      <c r="M1126" s="16" t="s">
        <v>369</v>
      </c>
      <c r="O1126" s="16">
        <v>0</v>
      </c>
      <c r="P1126" s="16" t="b">
        <v>1</v>
      </c>
      <c r="R1126" s="16" t="b">
        <v>0</v>
      </c>
      <c r="S1126" s="16">
        <v>1</v>
      </c>
      <c r="T1126" s="16" t="s">
        <v>91</v>
      </c>
      <c r="U1126" s="16">
        <v>999</v>
      </c>
      <c r="V1126" s="16" t="s">
        <v>370</v>
      </c>
      <c r="W1126" s="16">
        <v>31254000</v>
      </c>
      <c r="Y1126" s="16" t="s">
        <v>1104</v>
      </c>
      <c r="Z1126" s="16" t="s">
        <v>372</v>
      </c>
      <c r="AA1126" t="str" s="16">
        <v>击杀妖兽、探索秘境或遗迹可得。</v>
      </c>
      <c r="AB1126" s="36">
        <v>11221000</v>
      </c>
      <c r="AC1126" s="16" t="s">
        <v>374</v>
      </c>
      <c r="AD1126" s="16">
        <v>40004</v>
      </c>
      <c r="AF1126">
        <v>70004</v>
      </c>
      <c r="AH1126">
        <v>112500</v>
      </c>
      <c r="AI1126" s="32" t="s">
        <v>364</v>
      </c>
      <c r="AJ1126" s="16" t="s">
        <v>369</v>
      </c>
      <c r="AK1126" s="16" t="s">
        <v>348</v>
      </c>
    </row>
    <row r="1127" spans="2:37">
      <c r="B1127" s="16" t="n">
        <f>10000000+INDEX(编号表!$B:$B,MATCH(F1127,编号表!$A:$A,0))*100000+INDEX(编号表!$F:$F,MATCH(D1127,编号表!$E:$E,0))*1000+INDEX(编号表!$D:$D,MATCH(E1127,编号表!$C:$C,0))*10000+G1127</f>
        <v>11354000</v>
      </c>
      <c r="C1127" s="16" t="s">
        <v>994</v>
      </c>
      <c r="D1127" s="16" t="s">
        <v>108</v>
      </c>
      <c r="E1127" s="16" t="s">
        <v>348</v>
      </c>
      <c r="F1127" s="35" t="s">
        <v>376</v>
      </c>
      <c r="G1127" s="16">
        <v>0</v>
      </c>
      <c r="I1127" s="16">
        <v>60</v>
      </c>
      <c r="J1127" t="str">
        <f t="shared" si="13"/>
        <v>大类_仙品化神灵植臣</v>
      </c>
      <c r="K1127" s="16" t="s">
        <v>337</v>
      </c>
      <c r="L1127" s="16">
        <v>1</v>
      </c>
      <c r="M1127" s="16" t="s">
        <v>369</v>
      </c>
      <c r="O1127" s="16">
        <v>0</v>
      </c>
      <c r="P1127" s="16" t="b">
        <v>1</v>
      </c>
      <c r="R1127" s="16" t="b">
        <v>0</v>
      </c>
      <c r="S1127" s="16">
        <v>1</v>
      </c>
      <c r="T1127" s="16" t="s">
        <v>91</v>
      </c>
      <c r="U1127" s="16">
        <v>999</v>
      </c>
      <c r="V1127" s="16" t="s">
        <v>370</v>
      </c>
      <c r="W1127" s="16">
        <v>31354000</v>
      </c>
      <c r="Y1127" s="16" t="s">
        <v>1105</v>
      </c>
      <c r="Z1127" s="16" t="s">
        <v>378</v>
      </c>
      <c r="AA1127" t="str" s="16">
        <v>击杀妖兽、探索秘境或遗迹可得。</v>
      </c>
      <c r="AB1127" s="36">
        <v>11321000</v>
      </c>
      <c r="AC1127" s="16" t="s">
        <v>374</v>
      </c>
      <c r="AD1127" s="16">
        <v>40004</v>
      </c>
      <c r="AF1127">
        <v>70004</v>
      </c>
      <c r="AH1127">
        <v>37500</v>
      </c>
      <c r="AI1127" s="32" t="s">
        <v>364</v>
      </c>
      <c r="AJ1127" s="16" t="s">
        <v>369</v>
      </c>
      <c r="AK1127" s="16" t="s">
        <v>348</v>
      </c>
    </row>
    <row r="1128" spans="2:37">
      <c r="B1128" s="16" t="n">
        <f>10000000+INDEX(编号表!$B:$B,MATCH(F1128,编号表!$A:$A,0))*100000+INDEX(编号表!$F:$F,MATCH(D1128,编号表!$E:$E,0))*1000+INDEX(编号表!$D:$D,MATCH(E1128,编号表!$C:$C,0))*10000+G1128</f>
        <v>11354001</v>
      </c>
      <c r="C1128" s="16" t="s">
        <v>996</v>
      </c>
      <c r="D1128" s="16" t="s">
        <v>108</v>
      </c>
      <c r="E1128" s="16" t="s">
        <v>348</v>
      </c>
      <c r="F1128" s="35" t="s">
        <v>376</v>
      </c>
      <c r="G1128" s="16">
        <v>1</v>
      </c>
      <c r="I1128" s="16">
        <v>60</v>
      </c>
      <c r="J1128" t="str">
        <f t="shared" si="13"/>
        <v>大类_仙品化神灵植臣</v>
      </c>
      <c r="K1128" s="16" t="s">
        <v>337</v>
      </c>
      <c r="L1128" s="16">
        <v>1</v>
      </c>
      <c r="M1128" s="16" t="s">
        <v>369</v>
      </c>
      <c r="O1128" s="16">
        <v>0</v>
      </c>
      <c r="P1128" s="16" t="b">
        <v>1</v>
      </c>
      <c r="R1128" s="16" t="b">
        <v>0</v>
      </c>
      <c r="S1128" s="16">
        <v>1</v>
      </c>
      <c r="T1128" s="16" t="s">
        <v>91</v>
      </c>
      <c r="U1128" s="16">
        <v>999</v>
      </c>
      <c r="V1128" s="16" t="s">
        <v>370</v>
      </c>
      <c r="W1128" s="16">
        <v>31354001</v>
      </c>
      <c r="Y1128" s="16" t="s">
        <v>1106</v>
      </c>
      <c r="Z1128" s="16" t="s">
        <v>381</v>
      </c>
      <c r="AA1128" t="str" s="16">
        <v>击杀妖兽、探索秘境或遗迹可得。</v>
      </c>
      <c r="AB1128" s="36">
        <v>11321001</v>
      </c>
      <c r="AC1128" s="16" t="s">
        <v>374</v>
      </c>
      <c r="AD1128" s="16">
        <v>40004</v>
      </c>
      <c r="AF1128">
        <v>70004</v>
      </c>
      <c r="AH1128">
        <v>37500</v>
      </c>
      <c r="AI1128" s="32" t="s">
        <v>364</v>
      </c>
      <c r="AJ1128" s="16" t="s">
        <v>369</v>
      </c>
      <c r="AK1128" s="16" t="s">
        <v>348</v>
      </c>
    </row>
    <row r="1129" spans="2:37">
      <c r="B1129" s="16" t="n">
        <f>10000000+INDEX(编号表!$B:$B,MATCH(F1129,编号表!$A:$A,0))*100000+INDEX(编号表!$F:$F,MATCH(D1129,编号表!$E:$E,0))*1000+INDEX(编号表!$D:$D,MATCH(E1129,编号表!$C:$C,0))*10000+G1129</f>
        <v>11354002</v>
      </c>
      <c r="C1129" s="16" t="s">
        <v>998</v>
      </c>
      <c r="D1129" s="16" t="s">
        <v>108</v>
      </c>
      <c r="E1129" s="16" t="s">
        <v>348</v>
      </c>
      <c r="F1129" s="35" t="s">
        <v>376</v>
      </c>
      <c r="G1129" s="16">
        <v>2</v>
      </c>
      <c r="I1129" s="16">
        <v>60</v>
      </c>
      <c r="J1129" t="str">
        <f t="shared" si="13"/>
        <v>大类_仙品化神灵植臣</v>
      </c>
      <c r="K1129" s="16" t="s">
        <v>337</v>
      </c>
      <c r="L1129" s="16">
        <v>1</v>
      </c>
      <c r="M1129" s="16" t="s">
        <v>369</v>
      </c>
      <c r="O1129" s="16">
        <v>0</v>
      </c>
      <c r="P1129" s="16" t="b">
        <v>1</v>
      </c>
      <c r="R1129" s="16" t="b">
        <v>0</v>
      </c>
      <c r="S1129" s="16">
        <v>1</v>
      </c>
      <c r="T1129" s="16" t="s">
        <v>91</v>
      </c>
      <c r="U1129" s="16">
        <v>999</v>
      </c>
      <c r="V1129" s="16" t="s">
        <v>370</v>
      </c>
      <c r="W1129" s="16">
        <v>31354002</v>
      </c>
      <c r="Y1129" s="16" t="s">
        <v>1107</v>
      </c>
      <c r="Z1129" s="16" t="s">
        <v>384</v>
      </c>
      <c r="AA1129" t="str" s="16">
        <v>击杀妖兽、探索秘境或遗迹可得。</v>
      </c>
      <c r="AB1129" s="36">
        <v>11321002</v>
      </c>
      <c r="AC1129" s="16" t="s">
        <v>374</v>
      </c>
      <c r="AD1129" s="16">
        <v>40004</v>
      </c>
      <c r="AF1129">
        <v>70004</v>
      </c>
      <c r="AH1129">
        <v>37500</v>
      </c>
      <c r="AI1129" s="32" t="s">
        <v>364</v>
      </c>
      <c r="AJ1129" s="16" t="s">
        <v>369</v>
      </c>
      <c r="AK1129" s="16" t="s">
        <v>348</v>
      </c>
    </row>
    <row r="1130" spans="2:37">
      <c r="B1130" s="16" t="n">
        <f>10000000+INDEX(编号表!$B:$B,MATCH(F1130,编号表!$A:$A,0))*100000+INDEX(编号表!$F:$F,MATCH(D1130,编号表!$E:$E,0))*1000+INDEX(编号表!$D:$D,MATCH(E1130,编号表!$C:$C,0))*10000+G1130</f>
        <v>11354003</v>
      </c>
      <c r="C1130" s="16" t="s">
        <v>1000</v>
      </c>
      <c r="D1130" s="16" t="s">
        <v>108</v>
      </c>
      <c r="E1130" s="16" t="s">
        <v>348</v>
      </c>
      <c r="F1130" s="35" t="s">
        <v>376</v>
      </c>
      <c r="G1130" s="16">
        <v>3</v>
      </c>
      <c r="I1130" s="16">
        <v>60</v>
      </c>
      <c r="J1130" t="str">
        <f t="shared" si="13"/>
        <v>大类_仙品化神灵植臣</v>
      </c>
      <c r="K1130" s="16" t="s">
        <v>337</v>
      </c>
      <c r="L1130" s="16">
        <v>1</v>
      </c>
      <c r="M1130" s="16" t="s">
        <v>369</v>
      </c>
      <c r="O1130" s="16">
        <v>0</v>
      </c>
      <c r="P1130" s="16" t="b">
        <v>1</v>
      </c>
      <c r="R1130" s="16" t="b">
        <v>0</v>
      </c>
      <c r="S1130" s="16">
        <v>1</v>
      </c>
      <c r="T1130" s="16" t="s">
        <v>91</v>
      </c>
      <c r="U1130" s="16">
        <v>999</v>
      </c>
      <c r="V1130" s="16" t="s">
        <v>370</v>
      </c>
      <c r="W1130" s="16">
        <v>31354003</v>
      </c>
      <c r="Y1130" s="16" t="s">
        <v>1108</v>
      </c>
      <c r="Z1130" s="16" t="s">
        <v>387</v>
      </c>
      <c r="AA1130" t="str" s="16">
        <v>击杀妖兽、探索秘境或遗迹可得。</v>
      </c>
      <c r="AB1130" s="36">
        <v>11321003</v>
      </c>
      <c r="AC1130" s="16" t="s">
        <v>374</v>
      </c>
      <c r="AD1130" s="16">
        <v>40004</v>
      </c>
      <c r="AF1130">
        <v>70004</v>
      </c>
      <c r="AH1130">
        <v>37500</v>
      </c>
      <c r="AI1130" s="32" t="s">
        <v>364</v>
      </c>
      <c r="AJ1130" s="16" t="s">
        <v>369</v>
      </c>
      <c r="AK1130" s="16" t="s">
        <v>348</v>
      </c>
    </row>
    <row r="1131" spans="2:37">
      <c r="B1131" s="16" t="n">
        <f>10000000+INDEX(编号表!$B:$B,MATCH(F1131,编号表!$A:$A,0))*100000+INDEX(编号表!$F:$F,MATCH(D1131,编号表!$E:$E,0))*1000+INDEX(编号表!$D:$D,MATCH(E1131,编号表!$C:$C,0))*10000+G1131</f>
        <v>11354004</v>
      </c>
      <c r="C1131" s="16" t="s">
        <v>1002</v>
      </c>
      <c r="D1131" s="16" t="s">
        <v>108</v>
      </c>
      <c r="E1131" s="16" t="s">
        <v>348</v>
      </c>
      <c r="F1131" s="35" t="s">
        <v>376</v>
      </c>
      <c r="G1131" s="16">
        <v>4</v>
      </c>
      <c r="I1131" s="16">
        <v>60</v>
      </c>
      <c r="J1131" t="str">
        <f t="shared" si="13"/>
        <v>大类_仙品化神灵植臣</v>
      </c>
      <c r="K1131" s="16" t="s">
        <v>337</v>
      </c>
      <c r="L1131" s="16">
        <v>1</v>
      </c>
      <c r="M1131" s="16" t="s">
        <v>369</v>
      </c>
      <c r="O1131" s="16">
        <v>0</v>
      </c>
      <c r="P1131" s="16" t="b">
        <v>1</v>
      </c>
      <c r="R1131" s="16" t="b">
        <v>0</v>
      </c>
      <c r="S1131" s="16">
        <v>1</v>
      </c>
      <c r="T1131" s="16" t="s">
        <v>91</v>
      </c>
      <c r="U1131" s="16">
        <v>999</v>
      </c>
      <c r="V1131" s="16" t="s">
        <v>370</v>
      </c>
      <c r="W1131" s="16">
        <v>31354004</v>
      </c>
      <c r="Y1131" s="16" t="s">
        <v>1109</v>
      </c>
      <c r="Z1131" s="16" t="s">
        <v>390</v>
      </c>
      <c r="AA1131" t="str" s="16">
        <v>击杀妖兽、探索秘境或遗迹可得。</v>
      </c>
      <c r="AB1131" s="36">
        <v>11321004</v>
      </c>
      <c r="AC1131" s="16" t="s">
        <v>374</v>
      </c>
      <c r="AD1131" s="16">
        <v>40004</v>
      </c>
      <c r="AF1131">
        <v>70004</v>
      </c>
      <c r="AH1131">
        <v>37500</v>
      </c>
      <c r="AI1131" s="32" t="s">
        <v>364</v>
      </c>
      <c r="AJ1131" s="16" t="s">
        <v>369</v>
      </c>
      <c r="AK1131" s="16" t="s">
        <v>348</v>
      </c>
    </row>
    <row r="1132" spans="2:37">
      <c r="B1132" s="16" t="n">
        <f>10000000+INDEX(编号表!$B:$B,MATCH(F1132,编号表!$A:$A,0))*100000+INDEX(编号表!$F:$F,MATCH(D1132,编号表!$E:$E,0))*1000+INDEX(编号表!$D:$D,MATCH(E1132,编号表!$C:$C,0))*10000+G1132</f>
        <v>11354005</v>
      </c>
      <c r="C1132" s="16" t="s">
        <v>1004</v>
      </c>
      <c r="D1132" s="16" t="s">
        <v>108</v>
      </c>
      <c r="E1132" s="16" t="s">
        <v>348</v>
      </c>
      <c r="F1132" s="35" t="s">
        <v>376</v>
      </c>
      <c r="G1132" s="16">
        <v>5</v>
      </c>
      <c r="I1132" s="16">
        <v>60</v>
      </c>
      <c r="J1132" t="str">
        <f t="shared" si="13"/>
        <v>大类_仙品化神灵植臣</v>
      </c>
      <c r="K1132" s="16" t="s">
        <v>337</v>
      </c>
      <c r="L1132" s="16">
        <v>1</v>
      </c>
      <c r="M1132" s="16" t="s">
        <v>369</v>
      </c>
      <c r="O1132" s="16">
        <v>0</v>
      </c>
      <c r="P1132" s="16" t="b">
        <v>1</v>
      </c>
      <c r="R1132" s="16" t="b">
        <v>0</v>
      </c>
      <c r="S1132" s="16">
        <v>1</v>
      </c>
      <c r="T1132" s="16" t="s">
        <v>91</v>
      </c>
      <c r="U1132" s="16">
        <v>999</v>
      </c>
      <c r="V1132" s="16" t="s">
        <v>370</v>
      </c>
      <c r="W1132" s="16">
        <v>31354005</v>
      </c>
      <c r="Y1132" s="16" t="s">
        <v>1110</v>
      </c>
      <c r="Z1132" s="16" t="s">
        <v>393</v>
      </c>
      <c r="AA1132" t="str" s="16">
        <v>击杀妖兽、探索秘境或遗迹可得。</v>
      </c>
      <c r="AB1132" s="36">
        <v>11321005</v>
      </c>
      <c r="AC1132" s="16" t="s">
        <v>374</v>
      </c>
      <c r="AD1132" s="16">
        <v>40004</v>
      </c>
      <c r="AF1132">
        <v>70004</v>
      </c>
      <c r="AH1132">
        <v>37500</v>
      </c>
      <c r="AI1132" s="32" t="s">
        <v>364</v>
      </c>
      <c r="AJ1132" s="16" t="s">
        <v>369</v>
      </c>
      <c r="AK1132" s="16" t="s">
        <v>348</v>
      </c>
    </row>
    <row r="1133" spans="2:37">
      <c r="B1133" s="16" t="n">
        <f>10000000+INDEX(编号表!$B:$B,MATCH(F1133,编号表!$A:$A,0))*100000+INDEX(编号表!$F:$F,MATCH(D1133,编号表!$E:$E,0))*1000+INDEX(编号表!$D:$D,MATCH(E1133,编号表!$C:$C,0))*10000+G1133</f>
        <v>11354006</v>
      </c>
      <c r="C1133" s="16" t="s">
        <v>1006</v>
      </c>
      <c r="D1133" s="16" t="s">
        <v>108</v>
      </c>
      <c r="E1133" s="16" t="s">
        <v>348</v>
      </c>
      <c r="F1133" s="35" t="s">
        <v>376</v>
      </c>
      <c r="G1133" s="16">
        <v>6</v>
      </c>
      <c r="I1133" s="16">
        <v>60</v>
      </c>
      <c r="J1133" t="str">
        <f t="shared" si="13"/>
        <v>大类_仙品化神灵植臣</v>
      </c>
      <c r="K1133" s="16" t="s">
        <v>337</v>
      </c>
      <c r="L1133" s="16">
        <v>1</v>
      </c>
      <c r="M1133" s="16" t="s">
        <v>369</v>
      </c>
      <c r="O1133" s="16">
        <v>0</v>
      </c>
      <c r="P1133" s="16" t="b">
        <v>1</v>
      </c>
      <c r="R1133" s="16" t="b">
        <v>0</v>
      </c>
      <c r="S1133" s="16">
        <v>1</v>
      </c>
      <c r="T1133" s="16" t="s">
        <v>91</v>
      </c>
      <c r="U1133" s="16">
        <v>999</v>
      </c>
      <c r="V1133" s="16" t="s">
        <v>370</v>
      </c>
      <c r="W1133" s="16">
        <v>31354006</v>
      </c>
      <c r="Y1133" s="16" t="s">
        <v>1111</v>
      </c>
      <c r="Z1133" s="16" t="s">
        <v>396</v>
      </c>
      <c r="AA1133" t="str" s="16">
        <v>击杀妖兽、探索秘境或遗迹可得。</v>
      </c>
      <c r="AB1133" s="36">
        <v>11321006</v>
      </c>
      <c r="AC1133" s="16" t="s">
        <v>374</v>
      </c>
      <c r="AD1133" s="16">
        <v>40004</v>
      </c>
      <c r="AF1133">
        <v>70004</v>
      </c>
      <c r="AH1133">
        <v>37500</v>
      </c>
      <c r="AI1133" s="32" t="s">
        <v>364</v>
      </c>
      <c r="AJ1133" s="16" t="s">
        <v>369</v>
      </c>
      <c r="AK1133" s="16" t="s">
        <v>348</v>
      </c>
    </row>
    <row r="1134" spans="2:37">
      <c r="B1134" s="16" t="n">
        <f>10000000+INDEX(编号表!$B:$B,MATCH(F1134,编号表!$A:$A,0))*100000+INDEX(编号表!$F:$F,MATCH(D1134,编号表!$E:$E,0))*1000+INDEX(编号表!$D:$D,MATCH(E1134,编号表!$C:$C,0))*10000+G1134</f>
        <v>11354007</v>
      </c>
      <c r="C1134" s="16" t="s">
        <v>1008</v>
      </c>
      <c r="D1134" s="16" t="s">
        <v>108</v>
      </c>
      <c r="E1134" s="16" t="s">
        <v>348</v>
      </c>
      <c r="F1134" s="35" t="s">
        <v>376</v>
      </c>
      <c r="G1134" s="16">
        <v>7</v>
      </c>
      <c r="I1134" s="16">
        <v>60</v>
      </c>
      <c r="J1134" t="str">
        <f t="shared" si="13"/>
        <v>大类_仙品化神灵植臣</v>
      </c>
      <c r="K1134" s="16" t="s">
        <v>337</v>
      </c>
      <c r="L1134" s="16">
        <v>1</v>
      </c>
      <c r="M1134" s="16" t="s">
        <v>369</v>
      </c>
      <c r="O1134" s="16">
        <v>0</v>
      </c>
      <c r="P1134" s="16" t="b">
        <v>1</v>
      </c>
      <c r="R1134" s="16" t="b">
        <v>0</v>
      </c>
      <c r="S1134" s="16">
        <v>1</v>
      </c>
      <c r="T1134" s="16" t="s">
        <v>91</v>
      </c>
      <c r="U1134" s="16">
        <v>999</v>
      </c>
      <c r="V1134" s="16" t="s">
        <v>370</v>
      </c>
      <c r="W1134" s="16">
        <v>31354007</v>
      </c>
      <c r="Y1134" s="16" t="s">
        <v>1112</v>
      </c>
      <c r="Z1134" s="16" t="s">
        <v>399</v>
      </c>
      <c r="AA1134" t="str" s="16">
        <v>击杀妖兽、探索秘境或遗迹可得。</v>
      </c>
      <c r="AB1134" s="36">
        <v>11321007</v>
      </c>
      <c r="AC1134" s="16" t="s">
        <v>374</v>
      </c>
      <c r="AD1134" s="16">
        <v>40004</v>
      </c>
      <c r="AF1134">
        <v>70004</v>
      </c>
      <c r="AH1134">
        <v>37500</v>
      </c>
      <c r="AI1134" s="32" t="s">
        <v>364</v>
      </c>
      <c r="AJ1134" s="16" t="s">
        <v>369</v>
      </c>
      <c r="AK1134" s="16" t="s">
        <v>348</v>
      </c>
    </row>
    <row r="1135" spans="2:37">
      <c r="B1135" s="16" t="n">
        <f>10000000+INDEX(编号表!$B:$B,MATCH(F1135,编号表!$A:$A,0))*100000+INDEX(编号表!$F:$F,MATCH(D1135,编号表!$E:$E,0))*1000+INDEX(编号表!$D:$D,MATCH(E1135,编号表!$C:$C,0))*10000+G1135</f>
        <v>11354008</v>
      </c>
      <c r="C1135" s="16" t="s">
        <v>1010</v>
      </c>
      <c r="D1135" s="16" t="s">
        <v>108</v>
      </c>
      <c r="E1135" s="16" t="s">
        <v>348</v>
      </c>
      <c r="F1135" s="35" t="s">
        <v>376</v>
      </c>
      <c r="G1135" s="16">
        <v>8</v>
      </c>
      <c r="I1135" s="16">
        <v>60</v>
      </c>
      <c r="J1135" t="str">
        <f t="shared" si="13"/>
        <v>大类_仙品化神灵植臣</v>
      </c>
      <c r="K1135" s="16" t="s">
        <v>337</v>
      </c>
      <c r="L1135" s="16">
        <v>1</v>
      </c>
      <c r="M1135" s="16" t="s">
        <v>369</v>
      </c>
      <c r="O1135" s="16">
        <v>0</v>
      </c>
      <c r="P1135" s="16" t="b">
        <v>1</v>
      </c>
      <c r="R1135" s="16" t="b">
        <v>0</v>
      </c>
      <c r="S1135" s="16">
        <v>1</v>
      </c>
      <c r="T1135" s="16" t="s">
        <v>91</v>
      </c>
      <c r="U1135" s="16">
        <v>999</v>
      </c>
      <c r="V1135" s="16" t="s">
        <v>370</v>
      </c>
      <c r="W1135" s="16">
        <v>31354008</v>
      </c>
      <c r="Y1135" s="16" t="s">
        <v>1113</v>
      </c>
      <c r="Z1135" s="16" t="s">
        <v>402</v>
      </c>
      <c r="AA1135" t="str" s="16">
        <v>击杀妖兽、探索秘境或遗迹可得。</v>
      </c>
      <c r="AB1135" s="36">
        <v>11321008</v>
      </c>
      <c r="AC1135" s="16" t="s">
        <v>374</v>
      </c>
      <c r="AD1135" s="16">
        <v>40004</v>
      </c>
      <c r="AF1135">
        <v>70004</v>
      </c>
      <c r="AH1135">
        <v>37500</v>
      </c>
      <c r="AI1135" s="32" t="s">
        <v>364</v>
      </c>
      <c r="AJ1135" s="16" t="s">
        <v>369</v>
      </c>
      <c r="AK1135" s="16" t="s">
        <v>348</v>
      </c>
    </row>
    <row r="1136" spans="2:37">
      <c r="B1136" s="16" t="n">
        <f>10000000+INDEX(编号表!$B:$B,MATCH(F1136,编号表!$A:$A,0))*100000+INDEX(编号表!$F:$F,MATCH(D1136,编号表!$E:$E,0))*1000+INDEX(编号表!$D:$D,MATCH(E1136,编号表!$C:$C,0))*10000+G1136</f>
        <v>11354009</v>
      </c>
      <c r="C1136" s="16" t="s">
        <v>1012</v>
      </c>
      <c r="D1136" s="16" t="s">
        <v>108</v>
      </c>
      <c r="E1136" s="16" t="s">
        <v>348</v>
      </c>
      <c r="F1136" s="35" t="s">
        <v>376</v>
      </c>
      <c r="G1136" s="16">
        <v>9</v>
      </c>
      <c r="I1136" s="16">
        <v>60</v>
      </c>
      <c r="J1136" t="str">
        <f t="shared" si="13"/>
        <v>大类_仙品化神灵植臣</v>
      </c>
      <c r="K1136" s="16" t="s">
        <v>337</v>
      </c>
      <c r="L1136" s="16">
        <v>1</v>
      </c>
      <c r="M1136" s="16" t="s">
        <v>369</v>
      </c>
      <c r="O1136" s="16">
        <v>0</v>
      </c>
      <c r="P1136" s="16" t="b">
        <v>1</v>
      </c>
      <c r="R1136" s="16" t="b">
        <v>0</v>
      </c>
      <c r="S1136" s="16">
        <v>1</v>
      </c>
      <c r="T1136" s="16" t="s">
        <v>91</v>
      </c>
      <c r="U1136" s="16">
        <v>999</v>
      </c>
      <c r="V1136" s="16" t="s">
        <v>370</v>
      </c>
      <c r="W1136" s="16">
        <v>31354009</v>
      </c>
      <c r="Y1136" s="16" t="s">
        <v>1114</v>
      </c>
      <c r="Z1136" s="16" t="s">
        <v>405</v>
      </c>
      <c r="AA1136" t="str" s="16">
        <v>击杀妖兽、探索秘境或遗迹可得。</v>
      </c>
      <c r="AB1136" s="36">
        <v>11321009</v>
      </c>
      <c r="AC1136" s="16" t="s">
        <v>374</v>
      </c>
      <c r="AD1136" s="16">
        <v>40004</v>
      </c>
      <c r="AF1136">
        <v>70004</v>
      </c>
      <c r="AH1136">
        <v>37500</v>
      </c>
      <c r="AI1136" s="32" t="s">
        <v>364</v>
      </c>
      <c r="AJ1136" s="16" t="s">
        <v>369</v>
      </c>
      <c r="AK1136" s="16" t="s">
        <v>348</v>
      </c>
    </row>
    <row r="1137" spans="2:37">
      <c r="B1137" s="16" t="n">
        <f>10000000+INDEX(编号表!$B:$B,MATCH(F1137,编号表!$A:$A,0))*100000+INDEX(编号表!$F:$F,MATCH(D1137,编号表!$E:$E,0))*1000+INDEX(编号表!$D:$D,MATCH(E1137,编号表!$C:$C,0))*10000+G1137</f>
        <v>11554000</v>
      </c>
      <c r="C1137" s="16" t="s">
        <v>1014</v>
      </c>
      <c r="D1137" s="16" t="s">
        <v>108</v>
      </c>
      <c r="E1137" s="16" t="s">
        <v>348</v>
      </c>
      <c r="F1137" s="35" t="s">
        <v>407</v>
      </c>
      <c r="G1137" s="16">
        <v>0</v>
      </c>
      <c r="I1137" s="16">
        <v>60</v>
      </c>
      <c r="J1137" t="str">
        <f t="shared" si="13"/>
        <v>大类_仙品化神灵植使</v>
      </c>
      <c r="K1137" s="16" t="s">
        <v>337</v>
      </c>
      <c r="L1137" s="16">
        <v>1</v>
      </c>
      <c r="M1137" s="16" t="s">
        <v>369</v>
      </c>
      <c r="O1137" s="16">
        <v>0</v>
      </c>
      <c r="P1137" s="16" t="b">
        <v>1</v>
      </c>
      <c r="R1137" s="16" t="b">
        <v>0</v>
      </c>
      <c r="S1137" s="16">
        <v>1</v>
      </c>
      <c r="T1137" s="16" t="s">
        <v>91</v>
      </c>
      <c r="U1137" s="16">
        <v>999</v>
      </c>
      <c r="V1137" s="16" t="s">
        <v>370</v>
      </c>
      <c r="W1137" s="16">
        <v>31554000</v>
      </c>
      <c r="Y1137" s="16" t="s">
        <v>1115</v>
      </c>
      <c r="Z1137" s="16" t="s">
        <v>409</v>
      </c>
      <c r="AA1137" t="str" s="16">
        <v>击杀妖兽、探索秘境或遗迹可得。</v>
      </c>
      <c r="AB1137" s="36">
        <v>11521000</v>
      </c>
      <c r="AC1137" s="16" t="s">
        <v>374</v>
      </c>
      <c r="AD1137" s="16">
        <v>40004</v>
      </c>
      <c r="AF1137">
        <v>70004</v>
      </c>
      <c r="AH1137">
        <v>37500</v>
      </c>
      <c r="AI1137" s="32" t="s">
        <v>364</v>
      </c>
      <c r="AJ1137" s="16" t="s">
        <v>369</v>
      </c>
      <c r="AK1137" s="16" t="s">
        <v>348</v>
      </c>
    </row>
    <row r="1138" spans="2:37">
      <c r="B1138" s="16" t="n">
        <f>10000000+INDEX(编号表!$B:$B,MATCH(F1138,编号表!$A:$A,0))*100000+INDEX(编号表!$F:$F,MATCH(D1138,编号表!$E:$E,0))*1000+INDEX(编号表!$D:$D,MATCH(E1138,编号表!$C:$C,0))*10000+G1138</f>
        <v>11554001</v>
      </c>
      <c r="C1138" s="16" t="s">
        <v>1016</v>
      </c>
      <c r="D1138" s="16" t="s">
        <v>108</v>
      </c>
      <c r="E1138" s="16" t="s">
        <v>348</v>
      </c>
      <c r="F1138" s="35" t="s">
        <v>407</v>
      </c>
      <c r="G1138" s="16">
        <v>1</v>
      </c>
      <c r="I1138" s="16">
        <v>60</v>
      </c>
      <c r="J1138" t="str">
        <f t="shared" si="13"/>
        <v>大类_仙品化神灵植使</v>
      </c>
      <c r="K1138" s="16" t="s">
        <v>337</v>
      </c>
      <c r="L1138" s="16">
        <v>1</v>
      </c>
      <c r="M1138" s="16" t="s">
        <v>369</v>
      </c>
      <c r="O1138" s="16">
        <v>0</v>
      </c>
      <c r="P1138" s="16" t="b">
        <v>1</v>
      </c>
      <c r="R1138" s="16" t="b">
        <v>0</v>
      </c>
      <c r="S1138" s="16">
        <v>1</v>
      </c>
      <c r="T1138" s="16" t="s">
        <v>91</v>
      </c>
      <c r="U1138" s="16">
        <v>999</v>
      </c>
      <c r="V1138" s="16" t="s">
        <v>370</v>
      </c>
      <c r="W1138" s="16">
        <v>31554001</v>
      </c>
      <c r="Y1138" s="16" t="s">
        <v>1116</v>
      </c>
      <c r="Z1138" s="16" t="s">
        <v>412</v>
      </c>
      <c r="AA1138" t="str" s="16">
        <v>击杀妖兽、探索秘境或遗迹可得。</v>
      </c>
      <c r="AB1138" s="36">
        <v>11521001</v>
      </c>
      <c r="AC1138" s="16" t="s">
        <v>374</v>
      </c>
      <c r="AD1138" s="16">
        <v>40004</v>
      </c>
      <c r="AF1138">
        <v>70004</v>
      </c>
      <c r="AH1138">
        <v>37500</v>
      </c>
      <c r="AI1138" s="32" t="s">
        <v>364</v>
      </c>
      <c r="AJ1138" s="16" t="s">
        <v>369</v>
      </c>
      <c r="AK1138" s="16" t="s">
        <v>348</v>
      </c>
    </row>
    <row r="1139" spans="2:37">
      <c r="B1139" s="16" t="n">
        <f>10000000+INDEX(编号表!$B:$B,MATCH(F1139,编号表!$A:$A,0))*100000+INDEX(编号表!$F:$F,MATCH(D1139,编号表!$E:$E,0))*1000+INDEX(编号表!$D:$D,MATCH(E1139,编号表!$C:$C,0))*10000+G1139</f>
        <v>11554002</v>
      </c>
      <c r="C1139" s="16" t="s">
        <v>1018</v>
      </c>
      <c r="D1139" s="16" t="s">
        <v>108</v>
      </c>
      <c r="E1139" s="16" t="s">
        <v>348</v>
      </c>
      <c r="F1139" s="35" t="s">
        <v>407</v>
      </c>
      <c r="G1139" s="16">
        <v>2</v>
      </c>
      <c r="I1139" s="16">
        <v>60</v>
      </c>
      <c r="J1139" t="str">
        <f t="shared" ref="J1139:J1202" si="14">"大类_"&amp;D1139&amp;E1139&amp;F1139</f>
        <v>大类_仙品化神灵植使</v>
      </c>
      <c r="K1139" s="16" t="s">
        <v>337</v>
      </c>
      <c r="L1139" s="16">
        <v>1</v>
      </c>
      <c r="M1139" s="16" t="s">
        <v>369</v>
      </c>
      <c r="O1139" s="16">
        <v>0</v>
      </c>
      <c r="P1139" s="16" t="b">
        <v>1</v>
      </c>
      <c r="R1139" s="16" t="b">
        <v>0</v>
      </c>
      <c r="S1139" s="16">
        <v>1</v>
      </c>
      <c r="T1139" s="16" t="s">
        <v>91</v>
      </c>
      <c r="U1139" s="16">
        <v>999</v>
      </c>
      <c r="V1139" s="16" t="s">
        <v>370</v>
      </c>
      <c r="W1139" s="16">
        <v>31554002</v>
      </c>
      <c r="Y1139" s="16" t="s">
        <v>1117</v>
      </c>
      <c r="Z1139" s="16" t="s">
        <v>415</v>
      </c>
      <c r="AA1139" t="str" s="16">
        <v>击杀妖兽、探索秘境或遗迹可得。</v>
      </c>
      <c r="AB1139" s="36">
        <v>11521002</v>
      </c>
      <c r="AC1139" s="16" t="s">
        <v>374</v>
      </c>
      <c r="AD1139" s="16">
        <v>40004</v>
      </c>
      <c r="AF1139">
        <v>70004</v>
      </c>
      <c r="AH1139">
        <v>37500</v>
      </c>
      <c r="AI1139" s="32" t="s">
        <v>364</v>
      </c>
      <c r="AJ1139" s="16" t="s">
        <v>369</v>
      </c>
      <c r="AK1139" s="16" t="s">
        <v>348</v>
      </c>
    </row>
    <row r="1140" spans="2:37">
      <c r="B1140" s="16" t="n">
        <f>10000000+INDEX(编号表!$B:$B,MATCH(F1140,编号表!$A:$A,0))*100000+INDEX(编号表!$F:$F,MATCH(D1140,编号表!$E:$E,0))*1000+INDEX(编号表!$D:$D,MATCH(E1140,编号表!$C:$C,0))*10000+G1140</f>
        <v>11554003</v>
      </c>
      <c r="C1140" s="16" t="s">
        <v>1020</v>
      </c>
      <c r="D1140" s="16" t="s">
        <v>108</v>
      </c>
      <c r="E1140" s="16" t="s">
        <v>348</v>
      </c>
      <c r="F1140" s="35" t="s">
        <v>407</v>
      </c>
      <c r="G1140" s="16">
        <v>3</v>
      </c>
      <c r="I1140" s="16">
        <v>60</v>
      </c>
      <c r="J1140" t="str">
        <f t="shared" si="14"/>
        <v>大类_仙品化神灵植使</v>
      </c>
      <c r="K1140" s="16" t="s">
        <v>337</v>
      </c>
      <c r="L1140" s="16">
        <v>1</v>
      </c>
      <c r="M1140" s="16" t="s">
        <v>369</v>
      </c>
      <c r="O1140" s="16">
        <v>0</v>
      </c>
      <c r="P1140" s="16" t="b">
        <v>1</v>
      </c>
      <c r="R1140" s="16" t="b">
        <v>0</v>
      </c>
      <c r="S1140" s="16">
        <v>1</v>
      </c>
      <c r="T1140" s="16" t="s">
        <v>91</v>
      </c>
      <c r="U1140" s="16">
        <v>999</v>
      </c>
      <c r="V1140" s="16" t="s">
        <v>370</v>
      </c>
      <c r="W1140" s="16">
        <v>31554003</v>
      </c>
      <c r="Y1140" s="16" t="s">
        <v>1118</v>
      </c>
      <c r="Z1140" s="16" t="s">
        <v>418</v>
      </c>
      <c r="AA1140" t="str" s="16">
        <v>击杀妖兽、探索秘境或遗迹可得。</v>
      </c>
      <c r="AB1140" s="36">
        <v>11521003</v>
      </c>
      <c r="AC1140" s="16" t="s">
        <v>374</v>
      </c>
      <c r="AD1140" s="16">
        <v>40004</v>
      </c>
      <c r="AF1140">
        <v>70004</v>
      </c>
      <c r="AH1140">
        <v>37500</v>
      </c>
      <c r="AI1140" s="32" t="s">
        <v>364</v>
      </c>
      <c r="AJ1140" s="16" t="s">
        <v>369</v>
      </c>
      <c r="AK1140" s="16" t="s">
        <v>348</v>
      </c>
    </row>
    <row r="1141" spans="2:37">
      <c r="B1141" s="16" t="n">
        <f>10000000+INDEX(编号表!$B:$B,MATCH(F1141,编号表!$A:$A,0))*100000+INDEX(编号表!$F:$F,MATCH(D1141,编号表!$E:$E,0))*1000+INDEX(编号表!$D:$D,MATCH(E1141,编号表!$C:$C,0))*10000+G1141</f>
        <v>11554004</v>
      </c>
      <c r="C1141" s="16" t="s">
        <v>1022</v>
      </c>
      <c r="D1141" s="16" t="s">
        <v>108</v>
      </c>
      <c r="E1141" s="16" t="s">
        <v>348</v>
      </c>
      <c r="F1141" s="35" t="s">
        <v>407</v>
      </c>
      <c r="G1141" s="16">
        <v>4</v>
      </c>
      <c r="I1141" s="16">
        <v>60</v>
      </c>
      <c r="J1141" t="str">
        <f t="shared" si="14"/>
        <v>大类_仙品化神灵植使</v>
      </c>
      <c r="K1141" s="16" t="s">
        <v>337</v>
      </c>
      <c r="L1141" s="16">
        <v>1</v>
      </c>
      <c r="M1141" s="16" t="s">
        <v>369</v>
      </c>
      <c r="O1141" s="16">
        <v>0</v>
      </c>
      <c r="P1141" s="16" t="b">
        <v>1</v>
      </c>
      <c r="R1141" s="16" t="b">
        <v>0</v>
      </c>
      <c r="S1141" s="16">
        <v>1</v>
      </c>
      <c r="T1141" s="16" t="s">
        <v>91</v>
      </c>
      <c r="U1141" s="16">
        <v>999</v>
      </c>
      <c r="V1141" s="16" t="s">
        <v>370</v>
      </c>
      <c r="W1141" s="16">
        <v>31554004</v>
      </c>
      <c r="Y1141" s="16" t="s">
        <v>1119</v>
      </c>
      <c r="Z1141" s="16" t="s">
        <v>421</v>
      </c>
      <c r="AA1141" t="str" s="16">
        <v>击杀妖兽、探索秘境或遗迹可得。</v>
      </c>
      <c r="AB1141" s="36">
        <v>11521004</v>
      </c>
      <c r="AC1141" s="16" t="s">
        <v>374</v>
      </c>
      <c r="AD1141" s="16">
        <v>40004</v>
      </c>
      <c r="AF1141">
        <v>70004</v>
      </c>
      <c r="AH1141">
        <v>37500</v>
      </c>
      <c r="AI1141" s="32" t="s">
        <v>364</v>
      </c>
      <c r="AJ1141" s="16" t="s">
        <v>369</v>
      </c>
      <c r="AK1141" s="16" t="s">
        <v>348</v>
      </c>
    </row>
    <row r="1142" spans="2:37">
      <c r="B1142" s="16" t="n">
        <f>10000000+INDEX(编号表!$B:$B,MATCH(F1142,编号表!$A:$A,0))*100000+INDEX(编号表!$F:$F,MATCH(D1142,编号表!$E:$E,0))*1000+INDEX(编号表!$D:$D,MATCH(E1142,编号表!$C:$C,0))*10000+G1142</f>
        <v>11554005</v>
      </c>
      <c r="C1142" s="16" t="s">
        <v>1024</v>
      </c>
      <c r="D1142" s="16" t="s">
        <v>108</v>
      </c>
      <c r="E1142" s="16" t="s">
        <v>348</v>
      </c>
      <c r="F1142" s="35" t="s">
        <v>407</v>
      </c>
      <c r="G1142" s="16">
        <v>5</v>
      </c>
      <c r="I1142" s="16">
        <v>60</v>
      </c>
      <c r="J1142" t="str">
        <f t="shared" si="14"/>
        <v>大类_仙品化神灵植使</v>
      </c>
      <c r="K1142" s="16" t="s">
        <v>337</v>
      </c>
      <c r="L1142" s="16">
        <v>1</v>
      </c>
      <c r="M1142" s="16" t="s">
        <v>369</v>
      </c>
      <c r="O1142" s="16">
        <v>0</v>
      </c>
      <c r="P1142" s="16" t="b">
        <v>1</v>
      </c>
      <c r="R1142" s="16" t="b">
        <v>0</v>
      </c>
      <c r="S1142" s="16">
        <v>1</v>
      </c>
      <c r="T1142" s="16" t="s">
        <v>91</v>
      </c>
      <c r="U1142" s="16">
        <v>999</v>
      </c>
      <c r="V1142" s="16" t="s">
        <v>370</v>
      </c>
      <c r="W1142" s="16">
        <v>31554005</v>
      </c>
      <c r="Y1142" s="16" t="s">
        <v>1120</v>
      </c>
      <c r="Z1142" s="16" t="s">
        <v>424</v>
      </c>
      <c r="AA1142" t="str" s="16">
        <v>击杀妖兽、探索秘境或遗迹可得。</v>
      </c>
      <c r="AB1142" s="36">
        <v>11521005</v>
      </c>
      <c r="AC1142" s="16" t="s">
        <v>374</v>
      </c>
      <c r="AD1142" s="16">
        <v>40004</v>
      </c>
      <c r="AF1142">
        <v>70004</v>
      </c>
      <c r="AH1142">
        <v>37500</v>
      </c>
      <c r="AI1142" s="32" t="s">
        <v>364</v>
      </c>
      <c r="AJ1142" s="16" t="s">
        <v>369</v>
      </c>
      <c r="AK1142" s="16" t="s">
        <v>348</v>
      </c>
    </row>
    <row r="1143" spans="2:37">
      <c r="B1143" s="16" t="n">
        <f>10000000+INDEX(编号表!$B:$B,MATCH(F1143,编号表!$A:$A,0))*100000+INDEX(编号表!$F:$F,MATCH(D1143,编号表!$E:$E,0))*1000+INDEX(编号表!$D:$D,MATCH(E1143,编号表!$C:$C,0))*10000+G1143</f>
        <v>11554006</v>
      </c>
      <c r="C1143" s="16" t="s">
        <v>1026</v>
      </c>
      <c r="D1143" s="16" t="s">
        <v>108</v>
      </c>
      <c r="E1143" s="16" t="s">
        <v>348</v>
      </c>
      <c r="F1143" s="35" t="s">
        <v>407</v>
      </c>
      <c r="G1143" s="16">
        <v>6</v>
      </c>
      <c r="I1143" s="16">
        <v>60</v>
      </c>
      <c r="J1143" t="str">
        <f t="shared" si="14"/>
        <v>大类_仙品化神灵植使</v>
      </c>
      <c r="K1143" s="16" t="s">
        <v>337</v>
      </c>
      <c r="L1143" s="16">
        <v>1</v>
      </c>
      <c r="M1143" s="16" t="s">
        <v>369</v>
      </c>
      <c r="O1143" s="16">
        <v>0</v>
      </c>
      <c r="P1143" s="16" t="b">
        <v>1</v>
      </c>
      <c r="R1143" s="16" t="b">
        <v>0</v>
      </c>
      <c r="S1143" s="16">
        <v>1</v>
      </c>
      <c r="T1143" s="16" t="s">
        <v>91</v>
      </c>
      <c r="U1143" s="16">
        <v>999</v>
      </c>
      <c r="V1143" s="16" t="s">
        <v>370</v>
      </c>
      <c r="W1143" s="16">
        <v>31554006</v>
      </c>
      <c r="Y1143" s="16" t="s">
        <v>1121</v>
      </c>
      <c r="Z1143" s="16" t="s">
        <v>427</v>
      </c>
      <c r="AA1143" t="str" s="16">
        <v>击杀妖兽、探索秘境或遗迹可得。</v>
      </c>
      <c r="AB1143" s="36">
        <v>11521006</v>
      </c>
      <c r="AC1143" s="16" t="s">
        <v>374</v>
      </c>
      <c r="AD1143" s="16">
        <v>40004</v>
      </c>
      <c r="AF1143">
        <v>70004</v>
      </c>
      <c r="AH1143">
        <v>37500</v>
      </c>
      <c r="AI1143" s="32" t="s">
        <v>364</v>
      </c>
      <c r="AJ1143" s="16" t="s">
        <v>369</v>
      </c>
      <c r="AK1143" s="16" t="s">
        <v>348</v>
      </c>
    </row>
    <row r="1144" spans="2:37">
      <c r="B1144" s="16" t="n">
        <f>10000000+INDEX(编号表!$B:$B,MATCH(F1144,编号表!$A:$A,0))*100000+INDEX(编号表!$F:$F,MATCH(D1144,编号表!$E:$E,0))*1000+INDEX(编号表!$D:$D,MATCH(E1144,编号表!$C:$C,0))*10000+G1144</f>
        <v>11554007</v>
      </c>
      <c r="C1144" s="16" t="s">
        <v>1028</v>
      </c>
      <c r="D1144" s="16" t="s">
        <v>108</v>
      </c>
      <c r="E1144" s="16" t="s">
        <v>348</v>
      </c>
      <c r="F1144" s="35" t="s">
        <v>407</v>
      </c>
      <c r="G1144" s="16">
        <v>7</v>
      </c>
      <c r="I1144" s="16">
        <v>60</v>
      </c>
      <c r="J1144" t="str">
        <f t="shared" si="14"/>
        <v>大类_仙品化神灵植使</v>
      </c>
      <c r="K1144" s="16" t="s">
        <v>337</v>
      </c>
      <c r="L1144" s="16">
        <v>1</v>
      </c>
      <c r="M1144" s="16" t="s">
        <v>369</v>
      </c>
      <c r="O1144" s="16">
        <v>0</v>
      </c>
      <c r="P1144" s="16" t="b">
        <v>1</v>
      </c>
      <c r="R1144" s="16" t="b">
        <v>0</v>
      </c>
      <c r="S1144" s="16">
        <v>1</v>
      </c>
      <c r="T1144" s="16" t="s">
        <v>91</v>
      </c>
      <c r="U1144" s="16">
        <v>999</v>
      </c>
      <c r="V1144" s="16" t="s">
        <v>370</v>
      </c>
      <c r="W1144" s="16">
        <v>31554007</v>
      </c>
      <c r="Y1144" s="16" t="s">
        <v>1122</v>
      </c>
      <c r="Z1144" s="16" t="s">
        <v>430</v>
      </c>
      <c r="AA1144" t="str" s="16">
        <v>击杀妖兽、探索秘境或遗迹可得。</v>
      </c>
      <c r="AB1144" s="36">
        <v>11521007</v>
      </c>
      <c r="AC1144" s="16" t="s">
        <v>374</v>
      </c>
      <c r="AD1144" s="16">
        <v>40004</v>
      </c>
      <c r="AF1144">
        <v>70004</v>
      </c>
      <c r="AH1144">
        <v>37500</v>
      </c>
      <c r="AI1144" s="32" t="s">
        <v>364</v>
      </c>
      <c r="AJ1144" s="16" t="s">
        <v>369</v>
      </c>
      <c r="AK1144" s="16" t="s">
        <v>348</v>
      </c>
    </row>
    <row r="1145" spans="2:37">
      <c r="B1145" s="16" t="n">
        <f>10000000+INDEX(编号表!$B:$B,MATCH(F1145,编号表!$A:$A,0))*100000+INDEX(编号表!$F:$F,MATCH(D1145,编号表!$E:$E,0))*1000+INDEX(编号表!$D:$D,MATCH(E1145,编号表!$C:$C,0))*10000+G1145</f>
        <v>11554008</v>
      </c>
      <c r="C1145" s="16" t="s">
        <v>1030</v>
      </c>
      <c r="D1145" s="16" t="s">
        <v>108</v>
      </c>
      <c r="E1145" s="16" t="s">
        <v>348</v>
      </c>
      <c r="F1145" s="35" t="s">
        <v>407</v>
      </c>
      <c r="G1145" s="16">
        <v>8</v>
      </c>
      <c r="I1145" s="16">
        <v>60</v>
      </c>
      <c r="J1145" t="str">
        <f t="shared" si="14"/>
        <v>大类_仙品化神灵植使</v>
      </c>
      <c r="K1145" s="16" t="s">
        <v>337</v>
      </c>
      <c r="L1145" s="16">
        <v>1</v>
      </c>
      <c r="M1145" s="16" t="s">
        <v>369</v>
      </c>
      <c r="O1145" s="16">
        <v>0</v>
      </c>
      <c r="P1145" s="16" t="b">
        <v>1</v>
      </c>
      <c r="R1145" s="16" t="b">
        <v>0</v>
      </c>
      <c r="S1145" s="16">
        <v>1</v>
      </c>
      <c r="T1145" s="16" t="s">
        <v>91</v>
      </c>
      <c r="U1145" s="16">
        <v>999</v>
      </c>
      <c r="V1145" s="16" t="s">
        <v>370</v>
      </c>
      <c r="W1145" s="16">
        <v>31554008</v>
      </c>
      <c r="Y1145" s="16" t="s">
        <v>1123</v>
      </c>
      <c r="Z1145" s="16" t="s">
        <v>433</v>
      </c>
      <c r="AA1145" t="str" s="16">
        <v>击杀妖兽、探索秘境或遗迹可得。</v>
      </c>
      <c r="AB1145" s="36">
        <v>11521008</v>
      </c>
      <c r="AC1145" s="16" t="s">
        <v>374</v>
      </c>
      <c r="AD1145" s="16">
        <v>40004</v>
      </c>
      <c r="AF1145">
        <v>70004</v>
      </c>
      <c r="AH1145">
        <v>37500</v>
      </c>
      <c r="AI1145" s="32" t="s">
        <v>364</v>
      </c>
      <c r="AJ1145" s="16" t="s">
        <v>369</v>
      </c>
      <c r="AK1145" s="16" t="s">
        <v>348</v>
      </c>
    </row>
    <row r="1146" spans="2:37">
      <c r="B1146" s="16" t="n">
        <f>10000000+INDEX(编号表!$B:$B,MATCH(F1146,编号表!$A:$A,0))*100000+INDEX(编号表!$F:$F,MATCH(D1146,编号表!$E:$E,0))*1000+INDEX(编号表!$D:$D,MATCH(E1146,编号表!$C:$C,0))*10000+G1146</f>
        <v>11554009</v>
      </c>
      <c r="C1146" s="16" t="s">
        <v>1032</v>
      </c>
      <c r="D1146" s="16" t="s">
        <v>108</v>
      </c>
      <c r="E1146" s="16" t="s">
        <v>348</v>
      </c>
      <c r="F1146" s="35" t="s">
        <v>407</v>
      </c>
      <c r="G1146" s="16">
        <v>9</v>
      </c>
      <c r="I1146" s="16">
        <v>60</v>
      </c>
      <c r="J1146" t="str">
        <f t="shared" si="14"/>
        <v>大类_仙品化神灵植使</v>
      </c>
      <c r="K1146" s="16" t="s">
        <v>337</v>
      </c>
      <c r="L1146" s="16">
        <v>1</v>
      </c>
      <c r="M1146" s="16" t="s">
        <v>369</v>
      </c>
      <c r="O1146" s="16">
        <v>0</v>
      </c>
      <c r="P1146" s="16" t="b">
        <v>1</v>
      </c>
      <c r="R1146" s="16" t="b">
        <v>0</v>
      </c>
      <c r="S1146" s="16">
        <v>1</v>
      </c>
      <c r="T1146" s="16" t="s">
        <v>91</v>
      </c>
      <c r="U1146" s="16">
        <v>999</v>
      </c>
      <c r="V1146" s="16" t="s">
        <v>370</v>
      </c>
      <c r="W1146" s="16">
        <v>31554009</v>
      </c>
      <c r="Y1146" s="16" t="s">
        <v>1124</v>
      </c>
      <c r="Z1146" s="16" t="s">
        <v>436</v>
      </c>
      <c r="AA1146" t="str" s="16">
        <v>击杀妖兽、探索秘境或遗迹可得。</v>
      </c>
      <c r="AB1146" s="36">
        <v>11521009</v>
      </c>
      <c r="AC1146" s="16" t="s">
        <v>374</v>
      </c>
      <c r="AD1146" s="16">
        <v>40004</v>
      </c>
      <c r="AF1146">
        <v>70004</v>
      </c>
      <c r="AH1146">
        <v>37500</v>
      </c>
      <c r="AI1146" s="32" t="s">
        <v>364</v>
      </c>
      <c r="AJ1146" s="16" t="s">
        <v>369</v>
      </c>
      <c r="AK1146" s="16" t="s">
        <v>348</v>
      </c>
    </row>
    <row r="1147" spans="2:37">
      <c r="B1147" s="16" t="n">
        <f>10000000+INDEX(编号表!$B:$B,MATCH(F1147,编号表!$A:$A,0))*100000+INDEX(编号表!$F:$F,MATCH(D1147,编号表!$E:$E,0))*1000+INDEX(编号表!$D:$D,MATCH(E1147,编号表!$C:$C,0))*10000+G1147</f>
        <v>11454000</v>
      </c>
      <c r="C1147" s="16" t="s">
        <v>1034</v>
      </c>
      <c r="D1147" s="16" t="s">
        <v>108</v>
      </c>
      <c r="E1147" s="16" t="s">
        <v>348</v>
      </c>
      <c r="F1147" s="35" t="s">
        <v>438</v>
      </c>
      <c r="G1147" s="16">
        <v>0</v>
      </c>
      <c r="I1147" s="16">
        <v>60</v>
      </c>
      <c r="J1147" t="str">
        <f t="shared" si="14"/>
        <v>大类_仙品化神灵植佐</v>
      </c>
      <c r="K1147" s="16" t="s">
        <v>337</v>
      </c>
      <c r="L1147" s="16">
        <v>1</v>
      </c>
      <c r="M1147" s="16" t="s">
        <v>369</v>
      </c>
      <c r="O1147" s="16">
        <v>0</v>
      </c>
      <c r="P1147" s="16" t="b">
        <v>1</v>
      </c>
      <c r="R1147" s="16" t="b">
        <v>0</v>
      </c>
      <c r="S1147" s="16">
        <v>1</v>
      </c>
      <c r="T1147" s="16" t="s">
        <v>91</v>
      </c>
      <c r="U1147" s="16">
        <v>999</v>
      </c>
      <c r="V1147" s="16" t="s">
        <v>370</v>
      </c>
      <c r="W1147" s="16">
        <v>31454000</v>
      </c>
      <c r="Y1147" s="16" t="s">
        <v>1125</v>
      </c>
      <c r="Z1147" s="16" t="s">
        <v>440</v>
      </c>
      <c r="AA1147" t="str" s="16">
        <v>击杀妖兽、探索秘境或遗迹可得。</v>
      </c>
      <c r="AB1147" s="36">
        <v>11421000</v>
      </c>
      <c r="AC1147" s="16" t="s">
        <v>374</v>
      </c>
      <c r="AD1147" s="16">
        <v>40004</v>
      </c>
      <c r="AF1147">
        <v>70004</v>
      </c>
      <c r="AH1147">
        <v>37500</v>
      </c>
      <c r="AI1147" s="32" t="s">
        <v>364</v>
      </c>
      <c r="AJ1147" s="16" t="s">
        <v>369</v>
      </c>
      <c r="AK1147" s="16" t="s">
        <v>348</v>
      </c>
    </row>
    <row r="1148" spans="2:37">
      <c r="B1148" s="16" t="n">
        <f>10000000+INDEX(编号表!$B:$B,MATCH(F1148,编号表!$A:$A,0))*100000+INDEX(编号表!$F:$F,MATCH(D1148,编号表!$E:$E,0))*1000+INDEX(编号表!$D:$D,MATCH(E1148,编号表!$C:$C,0))*10000+G1148</f>
        <v>11454001</v>
      </c>
      <c r="C1148" s="16" t="s">
        <v>1036</v>
      </c>
      <c r="D1148" s="16" t="s">
        <v>108</v>
      </c>
      <c r="E1148" s="16" t="s">
        <v>348</v>
      </c>
      <c r="F1148" s="35" t="s">
        <v>438</v>
      </c>
      <c r="G1148" s="16">
        <v>1</v>
      </c>
      <c r="I1148" s="16">
        <v>60</v>
      </c>
      <c r="J1148" t="str">
        <f t="shared" si="14"/>
        <v>大类_仙品化神灵植佐</v>
      </c>
      <c r="K1148" s="16" t="s">
        <v>337</v>
      </c>
      <c r="L1148" s="16">
        <v>1</v>
      </c>
      <c r="M1148" s="16" t="s">
        <v>369</v>
      </c>
      <c r="O1148" s="16">
        <v>0</v>
      </c>
      <c r="P1148" s="16" t="b">
        <v>1</v>
      </c>
      <c r="R1148" s="16" t="b">
        <v>0</v>
      </c>
      <c r="S1148" s="16">
        <v>1</v>
      </c>
      <c r="T1148" s="16" t="s">
        <v>91</v>
      </c>
      <c r="U1148" s="16">
        <v>999</v>
      </c>
      <c r="V1148" s="16" t="s">
        <v>370</v>
      </c>
      <c r="W1148" s="16">
        <v>31454001</v>
      </c>
      <c r="Y1148" s="16" t="s">
        <v>1126</v>
      </c>
      <c r="Z1148" s="16" t="s">
        <v>443</v>
      </c>
      <c r="AA1148" t="str" s="16">
        <v>击杀妖兽、探索秘境或遗迹可得。</v>
      </c>
      <c r="AB1148" s="36">
        <v>11421001</v>
      </c>
      <c r="AC1148" s="16" t="s">
        <v>374</v>
      </c>
      <c r="AD1148" s="16">
        <v>40004</v>
      </c>
      <c r="AF1148">
        <v>70004</v>
      </c>
      <c r="AH1148">
        <v>37500</v>
      </c>
      <c r="AI1148" s="32" t="s">
        <v>364</v>
      </c>
      <c r="AJ1148" s="16" t="s">
        <v>369</v>
      </c>
      <c r="AK1148" s="16" t="s">
        <v>348</v>
      </c>
    </row>
    <row r="1149" spans="2:37">
      <c r="B1149" s="16" t="n">
        <f>10000000+INDEX(编号表!$B:$B,MATCH(F1149,编号表!$A:$A,0))*100000+INDEX(编号表!$F:$F,MATCH(D1149,编号表!$E:$E,0))*1000+INDEX(编号表!$D:$D,MATCH(E1149,编号表!$C:$C,0))*10000+G1149</f>
        <v>11454002</v>
      </c>
      <c r="C1149" s="16" t="s">
        <v>1038</v>
      </c>
      <c r="D1149" s="16" t="s">
        <v>108</v>
      </c>
      <c r="E1149" s="16" t="s">
        <v>348</v>
      </c>
      <c r="F1149" s="35" t="s">
        <v>438</v>
      </c>
      <c r="G1149" s="16">
        <v>2</v>
      </c>
      <c r="I1149" s="16">
        <v>60</v>
      </c>
      <c r="J1149" t="str">
        <f t="shared" si="14"/>
        <v>大类_仙品化神灵植佐</v>
      </c>
      <c r="K1149" s="16" t="s">
        <v>337</v>
      </c>
      <c r="L1149" s="16">
        <v>1</v>
      </c>
      <c r="M1149" s="16" t="s">
        <v>369</v>
      </c>
      <c r="O1149" s="16">
        <v>0</v>
      </c>
      <c r="P1149" s="16" t="b">
        <v>1</v>
      </c>
      <c r="R1149" s="16" t="b">
        <v>0</v>
      </c>
      <c r="S1149" s="16">
        <v>1</v>
      </c>
      <c r="T1149" s="16" t="s">
        <v>91</v>
      </c>
      <c r="U1149" s="16">
        <v>999</v>
      </c>
      <c r="V1149" s="16" t="s">
        <v>370</v>
      </c>
      <c r="W1149" s="16">
        <v>31454002</v>
      </c>
      <c r="Y1149" s="16" t="s">
        <v>1127</v>
      </c>
      <c r="Z1149" s="16" t="s">
        <v>446</v>
      </c>
      <c r="AA1149" t="str" s="16">
        <v>击杀妖兽、探索秘境或遗迹可得。</v>
      </c>
      <c r="AB1149" s="36">
        <v>11421002</v>
      </c>
      <c r="AC1149" s="16" t="s">
        <v>374</v>
      </c>
      <c r="AD1149" s="16">
        <v>40004</v>
      </c>
      <c r="AF1149">
        <v>70004</v>
      </c>
      <c r="AH1149">
        <v>37500</v>
      </c>
      <c r="AI1149" s="32" t="s">
        <v>364</v>
      </c>
      <c r="AJ1149" s="16" t="s">
        <v>369</v>
      </c>
      <c r="AK1149" s="16" t="s">
        <v>348</v>
      </c>
    </row>
    <row r="1150" spans="2:37">
      <c r="B1150" s="16" t="n">
        <f>10000000+INDEX(编号表!$B:$B,MATCH(F1150,编号表!$A:$A,0))*100000+INDEX(编号表!$F:$F,MATCH(D1150,编号表!$E:$E,0))*1000+INDEX(编号表!$D:$D,MATCH(E1150,编号表!$C:$C,0))*10000+G1150</f>
        <v>11454003</v>
      </c>
      <c r="C1150" s="16" t="s">
        <v>1040</v>
      </c>
      <c r="D1150" s="16" t="s">
        <v>108</v>
      </c>
      <c r="E1150" s="16" t="s">
        <v>348</v>
      </c>
      <c r="F1150" s="35" t="s">
        <v>438</v>
      </c>
      <c r="G1150" s="16">
        <v>3</v>
      </c>
      <c r="I1150" s="16">
        <v>60</v>
      </c>
      <c r="J1150" t="str">
        <f t="shared" si="14"/>
        <v>大类_仙品化神灵植佐</v>
      </c>
      <c r="K1150" s="16" t="s">
        <v>337</v>
      </c>
      <c r="L1150" s="16">
        <v>1</v>
      </c>
      <c r="M1150" s="16" t="s">
        <v>369</v>
      </c>
      <c r="O1150" s="16">
        <v>0</v>
      </c>
      <c r="P1150" s="16" t="b">
        <v>1</v>
      </c>
      <c r="R1150" s="16" t="b">
        <v>0</v>
      </c>
      <c r="S1150" s="16">
        <v>1</v>
      </c>
      <c r="T1150" s="16" t="s">
        <v>91</v>
      </c>
      <c r="U1150" s="16">
        <v>999</v>
      </c>
      <c r="V1150" s="16" t="s">
        <v>370</v>
      </c>
      <c r="W1150" s="16">
        <v>31454003</v>
      </c>
      <c r="Y1150" s="16" t="s">
        <v>1128</v>
      </c>
      <c r="Z1150" s="16" t="s">
        <v>449</v>
      </c>
      <c r="AA1150" t="str" s="16">
        <v>击杀妖兽、探索秘境或遗迹可得。</v>
      </c>
      <c r="AB1150" s="36">
        <v>11421003</v>
      </c>
      <c r="AC1150" s="16" t="s">
        <v>374</v>
      </c>
      <c r="AD1150" s="16">
        <v>40004</v>
      </c>
      <c r="AF1150">
        <v>70004</v>
      </c>
      <c r="AH1150">
        <v>37500</v>
      </c>
      <c r="AI1150" s="32" t="s">
        <v>364</v>
      </c>
      <c r="AJ1150" s="16" t="s">
        <v>369</v>
      </c>
      <c r="AK1150" s="16" t="s">
        <v>348</v>
      </c>
    </row>
    <row r="1151" spans="2:37">
      <c r="B1151" s="16" t="n">
        <f>10000000+INDEX(编号表!$B:$B,MATCH(F1151,编号表!$A:$A,0))*100000+INDEX(编号表!$F:$F,MATCH(D1151,编号表!$E:$E,0))*1000+INDEX(编号表!$D:$D,MATCH(E1151,编号表!$C:$C,0))*10000+G1151</f>
        <v>11654000</v>
      </c>
      <c r="C1151" s="16" t="s">
        <v>1042</v>
      </c>
      <c r="D1151" s="16" t="s">
        <v>108</v>
      </c>
      <c r="E1151" s="16" t="s">
        <v>348</v>
      </c>
      <c r="F1151" s="35" t="s">
        <v>451</v>
      </c>
      <c r="G1151" s="16">
        <v>0</v>
      </c>
      <c r="I1151" s="16">
        <v>60</v>
      </c>
      <c r="J1151" t="str">
        <f t="shared" si="14"/>
        <v>大类_仙品化神灵植丹头</v>
      </c>
      <c r="K1151" s="16" t="s">
        <v>337</v>
      </c>
      <c r="L1151" s="16">
        <v>1</v>
      </c>
      <c r="M1151" s="16" t="s">
        <v>369</v>
      </c>
      <c r="O1151" s="16">
        <v>0</v>
      </c>
      <c r="P1151" s="16" t="b">
        <v>1</v>
      </c>
      <c r="R1151" s="16" t="b">
        <v>0</v>
      </c>
      <c r="S1151" s="16">
        <v>1</v>
      </c>
      <c r="T1151" s="16" t="s">
        <v>91</v>
      </c>
      <c r="U1151" s="16">
        <v>999</v>
      </c>
      <c r="V1151" s="16" t="s">
        <v>370</v>
      </c>
      <c r="W1151" s="16">
        <v>31654000</v>
      </c>
      <c r="Y1151" s="16" t="s">
        <v>1129</v>
      </c>
      <c r="Z1151" s="16" t="s">
        <v>453</v>
      </c>
      <c r="AA1151" t="str" s="16">
        <v>击杀妖兽、探索秘境或遗迹可得。</v>
      </c>
      <c r="AB1151" s="36">
        <v>11621000</v>
      </c>
      <c r="AC1151" s="16" t="s">
        <v>374</v>
      </c>
      <c r="AD1151" s="16">
        <v>40004</v>
      </c>
      <c r="AF1151">
        <v>70004</v>
      </c>
      <c r="AH1151">
        <v>75000</v>
      </c>
      <c r="AI1151" s="32" t="s">
        <v>364</v>
      </c>
      <c r="AJ1151" s="16" t="s">
        <v>369</v>
      </c>
      <c r="AK1151" s="16" t="s">
        <v>348</v>
      </c>
    </row>
    <row r="1152" spans="2:37">
      <c r="B1152" s="16" t="n">
        <f>10000000+INDEX(编号表!$B:$B,MATCH(F1152,编号表!$A:$A,0))*100000+INDEX(编号表!$F:$F,MATCH(D1152,编号表!$E:$E,0))*1000+INDEX(编号表!$D:$D,MATCH(E1152,编号表!$C:$C,0))*10000+G1152</f>
        <v>11654001</v>
      </c>
      <c r="C1152" s="16" t="s">
        <v>1044</v>
      </c>
      <c r="D1152" s="16" t="s">
        <v>108</v>
      </c>
      <c r="E1152" s="16" t="s">
        <v>348</v>
      </c>
      <c r="F1152" s="35" t="s">
        <v>451</v>
      </c>
      <c r="G1152" s="16">
        <v>1</v>
      </c>
      <c r="I1152" s="16">
        <v>60</v>
      </c>
      <c r="J1152" t="str">
        <f t="shared" si="14"/>
        <v>大类_仙品化神灵植丹头</v>
      </c>
      <c r="K1152" s="16" t="s">
        <v>337</v>
      </c>
      <c r="L1152" s="16">
        <v>1</v>
      </c>
      <c r="M1152" s="16" t="s">
        <v>369</v>
      </c>
      <c r="O1152" s="16">
        <v>0</v>
      </c>
      <c r="P1152" s="16" t="b">
        <v>1</v>
      </c>
      <c r="R1152" s="16" t="b">
        <v>0</v>
      </c>
      <c r="S1152" s="16">
        <v>1</v>
      </c>
      <c r="T1152" s="16" t="s">
        <v>91</v>
      </c>
      <c r="U1152" s="16">
        <v>999</v>
      </c>
      <c r="V1152" s="16" t="s">
        <v>370</v>
      </c>
      <c r="W1152" s="16">
        <v>31654001</v>
      </c>
      <c r="Y1152" s="16" t="s">
        <v>1130</v>
      </c>
      <c r="Z1152" s="16" t="s">
        <v>456</v>
      </c>
      <c r="AA1152" t="str" s="16">
        <v>击杀妖兽、探索秘境或遗迹可得。</v>
      </c>
      <c r="AB1152" s="36">
        <v>11621001</v>
      </c>
      <c r="AC1152" s="16" t="s">
        <v>374</v>
      </c>
      <c r="AD1152" s="16">
        <v>40004</v>
      </c>
      <c r="AF1152">
        <v>70004</v>
      </c>
      <c r="AH1152">
        <v>75000</v>
      </c>
      <c r="AI1152" s="32" t="s">
        <v>364</v>
      </c>
      <c r="AJ1152" s="16" t="s">
        <v>369</v>
      </c>
      <c r="AK1152" s="16" t="s">
        <v>348</v>
      </c>
    </row>
    <row r="1153" spans="2:37">
      <c r="B1153" s="16" t="n">
        <f>10000000+INDEX(编号表!$B:$B,MATCH(F1153,编号表!$A:$A,0))*100000+INDEX(编号表!$F:$F,MATCH(D1153,编号表!$E:$E,0))*1000+INDEX(编号表!$D:$D,MATCH(E1153,编号表!$C:$C,0))*10000+G1153</f>
        <v>11654002</v>
      </c>
      <c r="C1153" s="16" t="s">
        <v>1046</v>
      </c>
      <c r="D1153" s="16" t="s">
        <v>108</v>
      </c>
      <c r="E1153" s="16" t="s">
        <v>348</v>
      </c>
      <c r="F1153" s="35" t="s">
        <v>451</v>
      </c>
      <c r="G1153" s="16">
        <v>2</v>
      </c>
      <c r="I1153" s="16">
        <v>60</v>
      </c>
      <c r="J1153" t="str">
        <f t="shared" si="14"/>
        <v>大类_仙品化神灵植丹头</v>
      </c>
      <c r="K1153" s="16" t="s">
        <v>337</v>
      </c>
      <c r="L1153" s="16">
        <v>1</v>
      </c>
      <c r="M1153" s="16" t="s">
        <v>369</v>
      </c>
      <c r="O1153" s="16">
        <v>0</v>
      </c>
      <c r="P1153" s="16" t="b">
        <v>1</v>
      </c>
      <c r="R1153" s="16" t="b">
        <v>0</v>
      </c>
      <c r="S1153" s="16">
        <v>1</v>
      </c>
      <c r="T1153" s="16" t="s">
        <v>91</v>
      </c>
      <c r="U1153" s="16">
        <v>999</v>
      </c>
      <c r="V1153" s="16" t="s">
        <v>370</v>
      </c>
      <c r="W1153" s="16">
        <v>31654002</v>
      </c>
      <c r="Y1153" s="16" t="s">
        <v>1131</v>
      </c>
      <c r="Z1153" s="16" t="s">
        <v>459</v>
      </c>
      <c r="AA1153" t="str" s="16">
        <v>击杀妖兽、探索秘境或遗迹可得。</v>
      </c>
      <c r="AB1153" s="36">
        <v>11621002</v>
      </c>
      <c r="AC1153" s="16" t="s">
        <v>374</v>
      </c>
      <c r="AD1153" s="16">
        <v>40004</v>
      </c>
      <c r="AF1153">
        <v>70004</v>
      </c>
      <c r="AH1153">
        <v>75000</v>
      </c>
      <c r="AI1153" s="32" t="s">
        <v>364</v>
      </c>
      <c r="AJ1153" s="16" t="s">
        <v>369</v>
      </c>
      <c r="AK1153" s="16" t="s">
        <v>348</v>
      </c>
    </row>
    <row r="1154" spans="2:37">
      <c r="B1154" s="16" t="n">
        <f>10000000+INDEX(编号表!$B:$B,MATCH(F1154,编号表!$A:$A,0))*100000+INDEX(编号表!$F:$F,MATCH(D1154,编号表!$E:$E,0))*1000+INDEX(编号表!$D:$D,MATCH(E1154,编号表!$C:$C,0))*10000+G1154</f>
        <v>11255000</v>
      </c>
      <c r="C1154" s="16" t="s">
        <v>992</v>
      </c>
      <c r="D1154" s="16" t="s">
        <v>111</v>
      </c>
      <c r="E1154" s="16" t="s">
        <v>348</v>
      </c>
      <c r="F1154" s="35" t="s">
        <v>368</v>
      </c>
      <c r="G1154" s="16">
        <v>0</v>
      </c>
      <c r="I1154" s="16">
        <v>60</v>
      </c>
      <c r="J1154" t="str">
        <f t="shared" si="14"/>
        <v>大类_神品化神灵植君</v>
      </c>
      <c r="K1154" s="16" t="s">
        <v>337</v>
      </c>
      <c r="L1154" s="16">
        <v>1</v>
      </c>
      <c r="M1154" s="16" t="s">
        <v>369</v>
      </c>
      <c r="O1154" s="16">
        <v>0</v>
      </c>
      <c r="P1154" s="16" t="b">
        <v>1</v>
      </c>
      <c r="R1154" s="16" t="b">
        <v>0</v>
      </c>
      <c r="S1154" s="16">
        <v>1</v>
      </c>
      <c r="T1154" s="16" t="s">
        <v>91</v>
      </c>
      <c r="U1154" s="16">
        <v>999</v>
      </c>
      <c r="V1154" s="16" t="s">
        <v>370</v>
      </c>
      <c r="W1154" s="16">
        <v>31255000</v>
      </c>
      <c r="Y1154" s="16" t="s">
        <v>1132</v>
      </c>
      <c r="Z1154" s="16" t="s">
        <v>372</v>
      </c>
      <c r="AA1154" t="str" s="16">
        <v>击杀妖兽、探索秘境或遗迹可得；宗门暂不供应此品质。</v>
      </c>
      <c r="AB1154" s="36">
        <v>11221000</v>
      </c>
      <c r="AC1154" s="16" t="s">
        <v>374</v>
      </c>
      <c r="AD1154" s="16">
        <v>40005</v>
      </c>
      <c r="AF1154">
        <v>70005</v>
      </c>
      <c r="AH1154">
        <v>675000</v>
      </c>
      <c r="AI1154" s="32" t="s">
        <v>364</v>
      </c>
      <c r="AJ1154" s="16" t="s">
        <v>369</v>
      </c>
      <c r="AK1154" s="16" t="s">
        <v>348</v>
      </c>
    </row>
    <row r="1155" spans="2:37">
      <c r="B1155" s="16" t="n">
        <f>10000000+INDEX(编号表!$B:$B,MATCH(F1155,编号表!$A:$A,0))*100000+INDEX(编号表!$F:$F,MATCH(D1155,编号表!$E:$E,0))*1000+INDEX(编号表!$D:$D,MATCH(E1155,编号表!$C:$C,0))*10000+G1155</f>
        <v>11355000</v>
      </c>
      <c r="C1155" s="16" t="s">
        <v>994</v>
      </c>
      <c r="D1155" s="16" t="s">
        <v>111</v>
      </c>
      <c r="E1155" s="16" t="s">
        <v>348</v>
      </c>
      <c r="F1155" s="35" t="s">
        <v>376</v>
      </c>
      <c r="G1155" s="16">
        <v>0</v>
      </c>
      <c r="I1155" s="16">
        <v>60</v>
      </c>
      <c r="J1155" t="str">
        <f t="shared" si="14"/>
        <v>大类_神品化神灵植臣</v>
      </c>
      <c r="K1155" s="16" t="s">
        <v>337</v>
      </c>
      <c r="L1155" s="16">
        <v>1</v>
      </c>
      <c r="M1155" s="16" t="s">
        <v>369</v>
      </c>
      <c r="O1155" s="16">
        <v>0</v>
      </c>
      <c r="P1155" s="16" t="b">
        <v>1</v>
      </c>
      <c r="R1155" s="16" t="b">
        <v>0</v>
      </c>
      <c r="S1155" s="16">
        <v>1</v>
      </c>
      <c r="T1155" s="16" t="s">
        <v>91</v>
      </c>
      <c r="U1155" s="16">
        <v>999</v>
      </c>
      <c r="V1155" s="16" t="s">
        <v>370</v>
      </c>
      <c r="W1155" s="16">
        <v>31355000</v>
      </c>
      <c r="Y1155" s="16" t="s">
        <v>1133</v>
      </c>
      <c r="Z1155" s="16" t="s">
        <v>378</v>
      </c>
      <c r="AA1155" t="str" s="16">
        <v>击杀妖兽、探索秘境或遗迹可得；宗门暂不供应此品质。</v>
      </c>
      <c r="AB1155" s="36">
        <v>11321000</v>
      </c>
      <c r="AC1155" s="16" t="s">
        <v>374</v>
      </c>
      <c r="AD1155" s="16">
        <v>40005</v>
      </c>
      <c r="AF1155">
        <v>70005</v>
      </c>
      <c r="AH1155">
        <v>225000</v>
      </c>
      <c r="AI1155" s="32" t="s">
        <v>364</v>
      </c>
      <c r="AJ1155" s="16" t="s">
        <v>369</v>
      </c>
      <c r="AK1155" s="16" t="s">
        <v>348</v>
      </c>
    </row>
    <row r="1156" spans="2:37">
      <c r="B1156" s="16" t="n">
        <f>10000000+INDEX(编号表!$B:$B,MATCH(F1156,编号表!$A:$A,0))*100000+INDEX(编号表!$F:$F,MATCH(D1156,编号表!$E:$E,0))*1000+INDEX(编号表!$D:$D,MATCH(E1156,编号表!$C:$C,0))*10000+G1156</f>
        <v>11355001</v>
      </c>
      <c r="C1156" s="16" t="s">
        <v>996</v>
      </c>
      <c r="D1156" s="16" t="s">
        <v>111</v>
      </c>
      <c r="E1156" s="16" t="s">
        <v>348</v>
      </c>
      <c r="F1156" s="35" t="s">
        <v>376</v>
      </c>
      <c r="G1156" s="16">
        <v>1</v>
      </c>
      <c r="I1156" s="16">
        <v>60</v>
      </c>
      <c r="J1156" t="str">
        <f t="shared" si="14"/>
        <v>大类_神品化神灵植臣</v>
      </c>
      <c r="K1156" s="16" t="s">
        <v>337</v>
      </c>
      <c r="L1156" s="16">
        <v>1</v>
      </c>
      <c r="M1156" s="16" t="s">
        <v>369</v>
      </c>
      <c r="O1156" s="16">
        <v>0</v>
      </c>
      <c r="P1156" s="16" t="b">
        <v>1</v>
      </c>
      <c r="R1156" s="16" t="b">
        <v>0</v>
      </c>
      <c r="S1156" s="16">
        <v>1</v>
      </c>
      <c r="T1156" s="16" t="s">
        <v>91</v>
      </c>
      <c r="U1156" s="16">
        <v>999</v>
      </c>
      <c r="V1156" s="16" t="s">
        <v>370</v>
      </c>
      <c r="W1156" s="16">
        <v>31355001</v>
      </c>
      <c r="Y1156" s="16" t="s">
        <v>1134</v>
      </c>
      <c r="Z1156" s="16" t="s">
        <v>381</v>
      </c>
      <c r="AA1156" t="str" s="16">
        <v>击杀妖兽、探索秘境或遗迹可得；宗门暂不供应此品质。</v>
      </c>
      <c r="AB1156" s="36">
        <v>11321001</v>
      </c>
      <c r="AC1156" s="16" t="s">
        <v>374</v>
      </c>
      <c r="AD1156" s="16">
        <v>40005</v>
      </c>
      <c r="AF1156">
        <v>70005</v>
      </c>
      <c r="AH1156">
        <v>225000</v>
      </c>
      <c r="AI1156" s="32" t="s">
        <v>364</v>
      </c>
      <c r="AJ1156" s="16" t="s">
        <v>369</v>
      </c>
      <c r="AK1156" s="16" t="s">
        <v>348</v>
      </c>
    </row>
    <row r="1157" spans="2:37">
      <c r="B1157" s="16" t="n">
        <f>10000000+INDEX(编号表!$B:$B,MATCH(F1157,编号表!$A:$A,0))*100000+INDEX(编号表!$F:$F,MATCH(D1157,编号表!$E:$E,0))*1000+INDEX(编号表!$D:$D,MATCH(E1157,编号表!$C:$C,0))*10000+G1157</f>
        <v>11355002</v>
      </c>
      <c r="C1157" s="16" t="s">
        <v>998</v>
      </c>
      <c r="D1157" s="16" t="s">
        <v>111</v>
      </c>
      <c r="E1157" s="16" t="s">
        <v>348</v>
      </c>
      <c r="F1157" s="35" t="s">
        <v>376</v>
      </c>
      <c r="G1157" s="16">
        <v>2</v>
      </c>
      <c r="I1157" s="16">
        <v>60</v>
      </c>
      <c r="J1157" t="str">
        <f t="shared" si="14"/>
        <v>大类_神品化神灵植臣</v>
      </c>
      <c r="K1157" s="16" t="s">
        <v>337</v>
      </c>
      <c r="L1157" s="16">
        <v>1</v>
      </c>
      <c r="M1157" s="16" t="s">
        <v>369</v>
      </c>
      <c r="O1157" s="16">
        <v>0</v>
      </c>
      <c r="P1157" s="16" t="b">
        <v>1</v>
      </c>
      <c r="R1157" s="16" t="b">
        <v>0</v>
      </c>
      <c r="S1157" s="16">
        <v>1</v>
      </c>
      <c r="T1157" s="16" t="s">
        <v>91</v>
      </c>
      <c r="U1157" s="16">
        <v>999</v>
      </c>
      <c r="V1157" s="16" t="s">
        <v>370</v>
      </c>
      <c r="W1157" s="16">
        <v>31355002</v>
      </c>
      <c r="Y1157" s="16" t="s">
        <v>1135</v>
      </c>
      <c r="Z1157" s="16" t="s">
        <v>384</v>
      </c>
      <c r="AA1157" t="str" s="16">
        <v>击杀妖兽、探索秘境或遗迹可得；宗门暂不供应此品质。</v>
      </c>
      <c r="AB1157" s="36">
        <v>11321002</v>
      </c>
      <c r="AC1157" s="16" t="s">
        <v>374</v>
      </c>
      <c r="AD1157" s="16">
        <v>40005</v>
      </c>
      <c r="AF1157">
        <v>70005</v>
      </c>
      <c r="AH1157">
        <v>225000</v>
      </c>
      <c r="AI1157" s="32" t="s">
        <v>364</v>
      </c>
      <c r="AJ1157" s="16" t="s">
        <v>369</v>
      </c>
      <c r="AK1157" s="16" t="s">
        <v>348</v>
      </c>
    </row>
    <row r="1158" spans="2:37">
      <c r="B1158" s="16" t="n">
        <f>10000000+INDEX(编号表!$B:$B,MATCH(F1158,编号表!$A:$A,0))*100000+INDEX(编号表!$F:$F,MATCH(D1158,编号表!$E:$E,0))*1000+INDEX(编号表!$D:$D,MATCH(E1158,编号表!$C:$C,0))*10000+G1158</f>
        <v>11355003</v>
      </c>
      <c r="C1158" s="16" t="s">
        <v>1000</v>
      </c>
      <c r="D1158" s="16" t="s">
        <v>111</v>
      </c>
      <c r="E1158" s="16" t="s">
        <v>348</v>
      </c>
      <c r="F1158" s="35" t="s">
        <v>376</v>
      </c>
      <c r="G1158" s="16">
        <v>3</v>
      </c>
      <c r="I1158" s="16">
        <v>60</v>
      </c>
      <c r="J1158" t="str">
        <f t="shared" si="14"/>
        <v>大类_神品化神灵植臣</v>
      </c>
      <c r="K1158" s="16" t="s">
        <v>337</v>
      </c>
      <c r="L1158" s="16">
        <v>1</v>
      </c>
      <c r="M1158" s="16" t="s">
        <v>369</v>
      </c>
      <c r="O1158" s="16">
        <v>0</v>
      </c>
      <c r="P1158" s="16" t="b">
        <v>1</v>
      </c>
      <c r="R1158" s="16" t="b">
        <v>0</v>
      </c>
      <c r="S1158" s="16">
        <v>1</v>
      </c>
      <c r="T1158" s="16" t="s">
        <v>91</v>
      </c>
      <c r="U1158" s="16">
        <v>999</v>
      </c>
      <c r="V1158" s="16" t="s">
        <v>370</v>
      </c>
      <c r="W1158" s="16">
        <v>31355003</v>
      </c>
      <c r="Y1158" s="16" t="s">
        <v>1136</v>
      </c>
      <c r="Z1158" s="16" t="s">
        <v>387</v>
      </c>
      <c r="AA1158" t="str" s="16">
        <v>击杀妖兽、探索秘境或遗迹可得；宗门暂不供应此品质。</v>
      </c>
      <c r="AB1158" s="36">
        <v>11321003</v>
      </c>
      <c r="AC1158" s="16" t="s">
        <v>374</v>
      </c>
      <c r="AD1158" s="16">
        <v>40005</v>
      </c>
      <c r="AF1158">
        <v>70005</v>
      </c>
      <c r="AH1158">
        <v>225000</v>
      </c>
      <c r="AI1158" s="32" t="s">
        <v>364</v>
      </c>
      <c r="AJ1158" s="16" t="s">
        <v>369</v>
      </c>
      <c r="AK1158" s="16" t="s">
        <v>348</v>
      </c>
    </row>
    <row r="1159" spans="2:37">
      <c r="B1159" s="16" t="n">
        <f>10000000+INDEX(编号表!$B:$B,MATCH(F1159,编号表!$A:$A,0))*100000+INDEX(编号表!$F:$F,MATCH(D1159,编号表!$E:$E,0))*1000+INDEX(编号表!$D:$D,MATCH(E1159,编号表!$C:$C,0))*10000+G1159</f>
        <v>11355004</v>
      </c>
      <c r="C1159" s="16" t="s">
        <v>1002</v>
      </c>
      <c r="D1159" s="16" t="s">
        <v>111</v>
      </c>
      <c r="E1159" s="16" t="s">
        <v>348</v>
      </c>
      <c r="F1159" s="35" t="s">
        <v>376</v>
      </c>
      <c r="G1159" s="16">
        <v>4</v>
      </c>
      <c r="I1159" s="16">
        <v>60</v>
      </c>
      <c r="J1159" t="str">
        <f t="shared" si="14"/>
        <v>大类_神品化神灵植臣</v>
      </c>
      <c r="K1159" s="16" t="s">
        <v>337</v>
      </c>
      <c r="L1159" s="16">
        <v>1</v>
      </c>
      <c r="M1159" s="16" t="s">
        <v>369</v>
      </c>
      <c r="O1159" s="16">
        <v>0</v>
      </c>
      <c r="P1159" s="16" t="b">
        <v>1</v>
      </c>
      <c r="R1159" s="16" t="b">
        <v>0</v>
      </c>
      <c r="S1159" s="16">
        <v>1</v>
      </c>
      <c r="T1159" s="16" t="s">
        <v>91</v>
      </c>
      <c r="U1159" s="16">
        <v>999</v>
      </c>
      <c r="V1159" s="16" t="s">
        <v>370</v>
      </c>
      <c r="W1159" s="16">
        <v>31355004</v>
      </c>
      <c r="Y1159" s="16" t="s">
        <v>1137</v>
      </c>
      <c r="Z1159" s="16" t="s">
        <v>390</v>
      </c>
      <c r="AA1159" t="str" s="16">
        <v>击杀妖兽、探索秘境或遗迹可得；宗门暂不供应此品质。</v>
      </c>
      <c r="AB1159" s="36">
        <v>11321004</v>
      </c>
      <c r="AC1159" s="16" t="s">
        <v>374</v>
      </c>
      <c r="AD1159" s="16">
        <v>40005</v>
      </c>
      <c r="AF1159">
        <v>70005</v>
      </c>
      <c r="AH1159">
        <v>225000</v>
      </c>
      <c r="AI1159" s="32" t="s">
        <v>364</v>
      </c>
      <c r="AJ1159" s="16" t="s">
        <v>369</v>
      </c>
      <c r="AK1159" s="16" t="s">
        <v>348</v>
      </c>
    </row>
    <row r="1160" spans="2:37">
      <c r="B1160" s="16" t="n">
        <f>10000000+INDEX(编号表!$B:$B,MATCH(F1160,编号表!$A:$A,0))*100000+INDEX(编号表!$F:$F,MATCH(D1160,编号表!$E:$E,0))*1000+INDEX(编号表!$D:$D,MATCH(E1160,编号表!$C:$C,0))*10000+G1160</f>
        <v>11355005</v>
      </c>
      <c r="C1160" s="16" t="s">
        <v>1004</v>
      </c>
      <c r="D1160" s="16" t="s">
        <v>111</v>
      </c>
      <c r="E1160" s="16" t="s">
        <v>348</v>
      </c>
      <c r="F1160" s="35" t="s">
        <v>376</v>
      </c>
      <c r="G1160" s="16">
        <v>5</v>
      </c>
      <c r="I1160" s="16">
        <v>60</v>
      </c>
      <c r="J1160" t="str">
        <f t="shared" si="14"/>
        <v>大类_神品化神灵植臣</v>
      </c>
      <c r="K1160" s="16" t="s">
        <v>337</v>
      </c>
      <c r="L1160" s="16">
        <v>1</v>
      </c>
      <c r="M1160" s="16" t="s">
        <v>369</v>
      </c>
      <c r="O1160" s="16">
        <v>0</v>
      </c>
      <c r="P1160" s="16" t="b">
        <v>1</v>
      </c>
      <c r="R1160" s="16" t="b">
        <v>0</v>
      </c>
      <c r="S1160" s="16">
        <v>1</v>
      </c>
      <c r="T1160" s="16" t="s">
        <v>91</v>
      </c>
      <c r="U1160" s="16">
        <v>999</v>
      </c>
      <c r="V1160" s="16" t="s">
        <v>370</v>
      </c>
      <c r="W1160" s="16">
        <v>31355005</v>
      </c>
      <c r="Y1160" s="16" t="s">
        <v>1138</v>
      </c>
      <c r="Z1160" s="16" t="s">
        <v>393</v>
      </c>
      <c r="AA1160" t="str" s="16">
        <v>击杀妖兽、探索秘境或遗迹可得；宗门暂不供应此品质。</v>
      </c>
      <c r="AB1160" s="36">
        <v>11321005</v>
      </c>
      <c r="AC1160" s="16" t="s">
        <v>374</v>
      </c>
      <c r="AD1160" s="16">
        <v>40005</v>
      </c>
      <c r="AF1160">
        <v>70005</v>
      </c>
      <c r="AH1160">
        <v>225000</v>
      </c>
      <c r="AI1160" s="32" t="s">
        <v>364</v>
      </c>
      <c r="AJ1160" s="16" t="s">
        <v>369</v>
      </c>
      <c r="AK1160" s="16" t="s">
        <v>348</v>
      </c>
    </row>
    <row r="1161" spans="2:37">
      <c r="B1161" s="16" t="n">
        <f>10000000+INDEX(编号表!$B:$B,MATCH(F1161,编号表!$A:$A,0))*100000+INDEX(编号表!$F:$F,MATCH(D1161,编号表!$E:$E,0))*1000+INDEX(编号表!$D:$D,MATCH(E1161,编号表!$C:$C,0))*10000+G1161</f>
        <v>11355006</v>
      </c>
      <c r="C1161" s="16" t="s">
        <v>1006</v>
      </c>
      <c r="D1161" s="16" t="s">
        <v>111</v>
      </c>
      <c r="E1161" s="16" t="s">
        <v>348</v>
      </c>
      <c r="F1161" s="35" t="s">
        <v>376</v>
      </c>
      <c r="G1161" s="16">
        <v>6</v>
      </c>
      <c r="I1161" s="16">
        <v>60</v>
      </c>
      <c r="J1161" t="str">
        <f t="shared" si="14"/>
        <v>大类_神品化神灵植臣</v>
      </c>
      <c r="K1161" s="16" t="s">
        <v>337</v>
      </c>
      <c r="L1161" s="16">
        <v>1</v>
      </c>
      <c r="M1161" s="16" t="s">
        <v>369</v>
      </c>
      <c r="O1161" s="16">
        <v>0</v>
      </c>
      <c r="P1161" s="16" t="b">
        <v>1</v>
      </c>
      <c r="R1161" s="16" t="b">
        <v>0</v>
      </c>
      <c r="S1161" s="16">
        <v>1</v>
      </c>
      <c r="T1161" s="16" t="s">
        <v>91</v>
      </c>
      <c r="U1161" s="16">
        <v>999</v>
      </c>
      <c r="V1161" s="16" t="s">
        <v>370</v>
      </c>
      <c r="W1161" s="16">
        <v>31355006</v>
      </c>
      <c r="Y1161" s="16" t="s">
        <v>1139</v>
      </c>
      <c r="Z1161" s="16" t="s">
        <v>396</v>
      </c>
      <c r="AA1161" t="str" s="16">
        <v>击杀妖兽、探索秘境或遗迹可得；宗门暂不供应此品质。</v>
      </c>
      <c r="AB1161" s="36">
        <v>11321006</v>
      </c>
      <c r="AC1161" s="16" t="s">
        <v>374</v>
      </c>
      <c r="AD1161" s="16">
        <v>40005</v>
      </c>
      <c r="AF1161">
        <v>70005</v>
      </c>
      <c r="AH1161">
        <v>225000</v>
      </c>
      <c r="AI1161" s="32" t="s">
        <v>364</v>
      </c>
      <c r="AJ1161" s="16" t="s">
        <v>369</v>
      </c>
      <c r="AK1161" s="16" t="s">
        <v>348</v>
      </c>
    </row>
    <row r="1162" spans="2:37">
      <c r="B1162" s="16" t="n">
        <f>10000000+INDEX(编号表!$B:$B,MATCH(F1162,编号表!$A:$A,0))*100000+INDEX(编号表!$F:$F,MATCH(D1162,编号表!$E:$E,0))*1000+INDEX(编号表!$D:$D,MATCH(E1162,编号表!$C:$C,0))*10000+G1162</f>
        <v>11355007</v>
      </c>
      <c r="C1162" s="16" t="s">
        <v>1008</v>
      </c>
      <c r="D1162" s="16" t="s">
        <v>111</v>
      </c>
      <c r="E1162" s="16" t="s">
        <v>348</v>
      </c>
      <c r="F1162" s="35" t="s">
        <v>376</v>
      </c>
      <c r="G1162" s="16">
        <v>7</v>
      </c>
      <c r="I1162" s="16">
        <v>60</v>
      </c>
      <c r="J1162" t="str">
        <f t="shared" si="14"/>
        <v>大类_神品化神灵植臣</v>
      </c>
      <c r="K1162" s="16" t="s">
        <v>337</v>
      </c>
      <c r="L1162" s="16">
        <v>1</v>
      </c>
      <c r="M1162" s="16" t="s">
        <v>369</v>
      </c>
      <c r="O1162" s="16">
        <v>0</v>
      </c>
      <c r="P1162" s="16" t="b">
        <v>1</v>
      </c>
      <c r="R1162" s="16" t="b">
        <v>0</v>
      </c>
      <c r="S1162" s="16">
        <v>1</v>
      </c>
      <c r="T1162" s="16" t="s">
        <v>91</v>
      </c>
      <c r="U1162" s="16">
        <v>999</v>
      </c>
      <c r="V1162" s="16" t="s">
        <v>370</v>
      </c>
      <c r="W1162" s="16">
        <v>31355007</v>
      </c>
      <c r="Y1162" s="16" t="s">
        <v>1140</v>
      </c>
      <c r="Z1162" s="16" t="s">
        <v>399</v>
      </c>
      <c r="AA1162" t="str" s="16">
        <v>击杀妖兽、探索秘境或遗迹可得；宗门暂不供应此品质。</v>
      </c>
      <c r="AB1162" s="36">
        <v>11321007</v>
      </c>
      <c r="AC1162" s="16" t="s">
        <v>374</v>
      </c>
      <c r="AD1162" s="16">
        <v>40005</v>
      </c>
      <c r="AF1162">
        <v>70005</v>
      </c>
      <c r="AH1162">
        <v>225000</v>
      </c>
      <c r="AI1162" s="32" t="s">
        <v>364</v>
      </c>
      <c r="AJ1162" s="16" t="s">
        <v>369</v>
      </c>
      <c r="AK1162" s="16" t="s">
        <v>348</v>
      </c>
    </row>
    <row r="1163" spans="2:37">
      <c r="B1163" s="16" t="n">
        <f>10000000+INDEX(编号表!$B:$B,MATCH(F1163,编号表!$A:$A,0))*100000+INDEX(编号表!$F:$F,MATCH(D1163,编号表!$E:$E,0))*1000+INDEX(编号表!$D:$D,MATCH(E1163,编号表!$C:$C,0))*10000+G1163</f>
        <v>11355008</v>
      </c>
      <c r="C1163" s="16" t="s">
        <v>1010</v>
      </c>
      <c r="D1163" s="16" t="s">
        <v>111</v>
      </c>
      <c r="E1163" s="16" t="s">
        <v>348</v>
      </c>
      <c r="F1163" s="35" t="s">
        <v>376</v>
      </c>
      <c r="G1163" s="16">
        <v>8</v>
      </c>
      <c r="I1163" s="16">
        <v>60</v>
      </c>
      <c r="J1163" t="str">
        <f t="shared" si="14"/>
        <v>大类_神品化神灵植臣</v>
      </c>
      <c r="K1163" s="16" t="s">
        <v>337</v>
      </c>
      <c r="L1163" s="16">
        <v>1</v>
      </c>
      <c r="M1163" s="16" t="s">
        <v>369</v>
      </c>
      <c r="O1163" s="16">
        <v>0</v>
      </c>
      <c r="P1163" s="16" t="b">
        <v>1</v>
      </c>
      <c r="R1163" s="16" t="b">
        <v>0</v>
      </c>
      <c r="S1163" s="16">
        <v>1</v>
      </c>
      <c r="T1163" s="16" t="s">
        <v>91</v>
      </c>
      <c r="U1163" s="16">
        <v>999</v>
      </c>
      <c r="V1163" s="16" t="s">
        <v>370</v>
      </c>
      <c r="W1163" s="16">
        <v>31355008</v>
      </c>
      <c r="Y1163" s="16" t="s">
        <v>1141</v>
      </c>
      <c r="Z1163" s="16" t="s">
        <v>402</v>
      </c>
      <c r="AA1163" t="str" s="16">
        <v>击杀妖兽、探索秘境或遗迹可得；宗门暂不供应此品质。</v>
      </c>
      <c r="AB1163" s="36">
        <v>11321008</v>
      </c>
      <c r="AC1163" s="16" t="s">
        <v>374</v>
      </c>
      <c r="AD1163" s="16">
        <v>40005</v>
      </c>
      <c r="AF1163">
        <v>70005</v>
      </c>
      <c r="AH1163">
        <v>225000</v>
      </c>
      <c r="AI1163" s="32" t="s">
        <v>364</v>
      </c>
      <c r="AJ1163" s="16" t="s">
        <v>369</v>
      </c>
      <c r="AK1163" s="16" t="s">
        <v>348</v>
      </c>
    </row>
    <row r="1164" spans="2:37">
      <c r="B1164" s="16" t="n">
        <f>10000000+INDEX(编号表!$B:$B,MATCH(F1164,编号表!$A:$A,0))*100000+INDEX(编号表!$F:$F,MATCH(D1164,编号表!$E:$E,0))*1000+INDEX(编号表!$D:$D,MATCH(E1164,编号表!$C:$C,0))*10000+G1164</f>
        <v>11355009</v>
      </c>
      <c r="C1164" s="16" t="s">
        <v>1012</v>
      </c>
      <c r="D1164" s="16" t="s">
        <v>111</v>
      </c>
      <c r="E1164" s="16" t="s">
        <v>348</v>
      </c>
      <c r="F1164" s="35" t="s">
        <v>376</v>
      </c>
      <c r="G1164" s="16">
        <v>9</v>
      </c>
      <c r="I1164" s="16">
        <v>60</v>
      </c>
      <c r="J1164" t="str">
        <f t="shared" si="14"/>
        <v>大类_神品化神灵植臣</v>
      </c>
      <c r="K1164" s="16" t="s">
        <v>337</v>
      </c>
      <c r="L1164" s="16">
        <v>1</v>
      </c>
      <c r="M1164" s="16" t="s">
        <v>369</v>
      </c>
      <c r="O1164" s="16">
        <v>0</v>
      </c>
      <c r="P1164" s="16" t="b">
        <v>1</v>
      </c>
      <c r="R1164" s="16" t="b">
        <v>0</v>
      </c>
      <c r="S1164" s="16">
        <v>1</v>
      </c>
      <c r="T1164" s="16" t="s">
        <v>91</v>
      </c>
      <c r="U1164" s="16">
        <v>999</v>
      </c>
      <c r="V1164" s="16" t="s">
        <v>370</v>
      </c>
      <c r="W1164" s="16">
        <v>31355009</v>
      </c>
      <c r="Y1164" s="16" t="s">
        <v>1142</v>
      </c>
      <c r="Z1164" s="16" t="s">
        <v>405</v>
      </c>
      <c r="AA1164" t="str" s="16">
        <v>击杀妖兽、探索秘境或遗迹可得；宗门暂不供应此品质。</v>
      </c>
      <c r="AB1164" s="36">
        <v>11321009</v>
      </c>
      <c r="AC1164" s="16" t="s">
        <v>374</v>
      </c>
      <c r="AD1164" s="16">
        <v>40005</v>
      </c>
      <c r="AF1164">
        <v>70005</v>
      </c>
      <c r="AH1164">
        <v>225000</v>
      </c>
      <c r="AI1164" s="32" t="s">
        <v>364</v>
      </c>
      <c r="AJ1164" s="16" t="s">
        <v>369</v>
      </c>
      <c r="AK1164" s="16" t="s">
        <v>348</v>
      </c>
    </row>
    <row r="1165" spans="2:37">
      <c r="B1165" s="16" t="n">
        <f>10000000+INDEX(编号表!$B:$B,MATCH(F1165,编号表!$A:$A,0))*100000+INDEX(编号表!$F:$F,MATCH(D1165,编号表!$E:$E,0))*1000+INDEX(编号表!$D:$D,MATCH(E1165,编号表!$C:$C,0))*10000+G1165</f>
        <v>11555000</v>
      </c>
      <c r="C1165" s="16" t="s">
        <v>1014</v>
      </c>
      <c r="D1165" s="16" t="s">
        <v>111</v>
      </c>
      <c r="E1165" s="16" t="s">
        <v>348</v>
      </c>
      <c r="F1165" s="35" t="s">
        <v>407</v>
      </c>
      <c r="G1165" s="16">
        <v>0</v>
      </c>
      <c r="I1165" s="16">
        <v>60</v>
      </c>
      <c r="J1165" t="str">
        <f t="shared" si="14"/>
        <v>大类_神品化神灵植使</v>
      </c>
      <c r="K1165" s="16" t="s">
        <v>337</v>
      </c>
      <c r="L1165" s="16">
        <v>1</v>
      </c>
      <c r="M1165" s="16" t="s">
        <v>369</v>
      </c>
      <c r="O1165" s="16">
        <v>0</v>
      </c>
      <c r="P1165" s="16" t="b">
        <v>1</v>
      </c>
      <c r="R1165" s="16" t="b">
        <v>0</v>
      </c>
      <c r="S1165" s="16">
        <v>1</v>
      </c>
      <c r="T1165" s="16" t="s">
        <v>91</v>
      </c>
      <c r="U1165" s="16">
        <v>999</v>
      </c>
      <c r="V1165" s="16" t="s">
        <v>370</v>
      </c>
      <c r="W1165" s="16">
        <v>31555000</v>
      </c>
      <c r="Y1165" s="16" t="s">
        <v>1143</v>
      </c>
      <c r="Z1165" s="16" t="s">
        <v>409</v>
      </c>
      <c r="AA1165" t="str" s="16">
        <v>击杀妖兽、探索秘境或遗迹可得；宗门暂不供应此品质。</v>
      </c>
      <c r="AB1165" s="36">
        <v>11521000</v>
      </c>
      <c r="AC1165" s="16" t="s">
        <v>374</v>
      </c>
      <c r="AD1165" s="16">
        <v>40005</v>
      </c>
      <c r="AF1165">
        <v>70005</v>
      </c>
      <c r="AH1165">
        <v>225000</v>
      </c>
      <c r="AI1165" s="32" t="s">
        <v>364</v>
      </c>
      <c r="AJ1165" s="16" t="s">
        <v>369</v>
      </c>
      <c r="AK1165" s="16" t="s">
        <v>348</v>
      </c>
    </row>
    <row r="1166" spans="2:37">
      <c r="B1166" s="16" t="n">
        <f>10000000+INDEX(编号表!$B:$B,MATCH(F1166,编号表!$A:$A,0))*100000+INDEX(编号表!$F:$F,MATCH(D1166,编号表!$E:$E,0))*1000+INDEX(编号表!$D:$D,MATCH(E1166,编号表!$C:$C,0))*10000+G1166</f>
        <v>11555001</v>
      </c>
      <c r="C1166" s="16" t="s">
        <v>1016</v>
      </c>
      <c r="D1166" s="16" t="s">
        <v>111</v>
      </c>
      <c r="E1166" s="16" t="s">
        <v>348</v>
      </c>
      <c r="F1166" s="35" t="s">
        <v>407</v>
      </c>
      <c r="G1166" s="16">
        <v>1</v>
      </c>
      <c r="I1166" s="16">
        <v>60</v>
      </c>
      <c r="J1166" t="str">
        <f t="shared" si="14"/>
        <v>大类_神品化神灵植使</v>
      </c>
      <c r="K1166" s="16" t="s">
        <v>337</v>
      </c>
      <c r="L1166" s="16">
        <v>1</v>
      </c>
      <c r="M1166" s="16" t="s">
        <v>369</v>
      </c>
      <c r="O1166" s="16">
        <v>0</v>
      </c>
      <c r="P1166" s="16" t="b">
        <v>1</v>
      </c>
      <c r="R1166" s="16" t="b">
        <v>0</v>
      </c>
      <c r="S1166" s="16">
        <v>1</v>
      </c>
      <c r="T1166" s="16" t="s">
        <v>91</v>
      </c>
      <c r="U1166" s="16">
        <v>999</v>
      </c>
      <c r="V1166" s="16" t="s">
        <v>370</v>
      </c>
      <c r="W1166" s="16">
        <v>31555001</v>
      </c>
      <c r="Y1166" s="16" t="s">
        <v>1144</v>
      </c>
      <c r="Z1166" s="16" t="s">
        <v>412</v>
      </c>
      <c r="AA1166" t="str" s="16">
        <v>击杀妖兽、探索秘境或遗迹可得；宗门暂不供应此品质。</v>
      </c>
      <c r="AB1166" s="36">
        <v>11521001</v>
      </c>
      <c r="AC1166" s="16" t="s">
        <v>374</v>
      </c>
      <c r="AD1166" s="16">
        <v>40005</v>
      </c>
      <c r="AF1166">
        <v>70005</v>
      </c>
      <c r="AH1166">
        <v>225000</v>
      </c>
      <c r="AI1166" s="32" t="s">
        <v>364</v>
      </c>
      <c r="AJ1166" s="16" t="s">
        <v>369</v>
      </c>
      <c r="AK1166" s="16" t="s">
        <v>348</v>
      </c>
    </row>
    <row r="1167" spans="2:37">
      <c r="B1167" s="16" t="n">
        <f>10000000+INDEX(编号表!$B:$B,MATCH(F1167,编号表!$A:$A,0))*100000+INDEX(编号表!$F:$F,MATCH(D1167,编号表!$E:$E,0))*1000+INDEX(编号表!$D:$D,MATCH(E1167,编号表!$C:$C,0))*10000+G1167</f>
        <v>11555002</v>
      </c>
      <c r="C1167" s="16" t="s">
        <v>1018</v>
      </c>
      <c r="D1167" s="16" t="s">
        <v>111</v>
      </c>
      <c r="E1167" s="16" t="s">
        <v>348</v>
      </c>
      <c r="F1167" s="35" t="s">
        <v>407</v>
      </c>
      <c r="G1167" s="16">
        <v>2</v>
      </c>
      <c r="I1167" s="16">
        <v>60</v>
      </c>
      <c r="J1167" t="str">
        <f t="shared" si="14"/>
        <v>大类_神品化神灵植使</v>
      </c>
      <c r="K1167" s="16" t="s">
        <v>337</v>
      </c>
      <c r="L1167" s="16">
        <v>1</v>
      </c>
      <c r="M1167" s="16" t="s">
        <v>369</v>
      </c>
      <c r="O1167" s="16">
        <v>0</v>
      </c>
      <c r="P1167" s="16" t="b">
        <v>1</v>
      </c>
      <c r="R1167" s="16" t="b">
        <v>0</v>
      </c>
      <c r="S1167" s="16">
        <v>1</v>
      </c>
      <c r="T1167" s="16" t="s">
        <v>91</v>
      </c>
      <c r="U1167" s="16">
        <v>999</v>
      </c>
      <c r="V1167" s="16" t="s">
        <v>370</v>
      </c>
      <c r="W1167" s="16">
        <v>31555002</v>
      </c>
      <c r="Y1167" s="16" t="s">
        <v>1145</v>
      </c>
      <c r="Z1167" s="16" t="s">
        <v>415</v>
      </c>
      <c r="AA1167" t="str" s="16">
        <v>击杀妖兽、探索秘境或遗迹可得；宗门暂不供应此品质。</v>
      </c>
      <c r="AB1167" s="36">
        <v>11521002</v>
      </c>
      <c r="AC1167" s="16" t="s">
        <v>374</v>
      </c>
      <c r="AD1167" s="16">
        <v>40005</v>
      </c>
      <c r="AF1167">
        <v>70005</v>
      </c>
      <c r="AH1167">
        <v>225000</v>
      </c>
      <c r="AI1167" s="32" t="s">
        <v>364</v>
      </c>
      <c r="AJ1167" s="16" t="s">
        <v>369</v>
      </c>
      <c r="AK1167" s="16" t="s">
        <v>348</v>
      </c>
    </row>
    <row r="1168" spans="2:37">
      <c r="B1168" s="16" t="n">
        <f>10000000+INDEX(编号表!$B:$B,MATCH(F1168,编号表!$A:$A,0))*100000+INDEX(编号表!$F:$F,MATCH(D1168,编号表!$E:$E,0))*1000+INDEX(编号表!$D:$D,MATCH(E1168,编号表!$C:$C,0))*10000+G1168</f>
        <v>11555003</v>
      </c>
      <c r="C1168" s="16" t="s">
        <v>1020</v>
      </c>
      <c r="D1168" s="16" t="s">
        <v>111</v>
      </c>
      <c r="E1168" s="16" t="s">
        <v>348</v>
      </c>
      <c r="F1168" s="35" t="s">
        <v>407</v>
      </c>
      <c r="G1168" s="16">
        <v>3</v>
      </c>
      <c r="I1168" s="16">
        <v>60</v>
      </c>
      <c r="J1168" t="str">
        <f t="shared" si="14"/>
        <v>大类_神品化神灵植使</v>
      </c>
      <c r="K1168" s="16" t="s">
        <v>337</v>
      </c>
      <c r="L1168" s="16">
        <v>1</v>
      </c>
      <c r="M1168" s="16" t="s">
        <v>369</v>
      </c>
      <c r="O1168" s="16">
        <v>0</v>
      </c>
      <c r="P1168" s="16" t="b">
        <v>1</v>
      </c>
      <c r="R1168" s="16" t="b">
        <v>0</v>
      </c>
      <c r="S1168" s="16">
        <v>1</v>
      </c>
      <c r="T1168" s="16" t="s">
        <v>91</v>
      </c>
      <c r="U1168" s="16">
        <v>999</v>
      </c>
      <c r="V1168" s="16" t="s">
        <v>370</v>
      </c>
      <c r="W1168" s="16">
        <v>31555003</v>
      </c>
      <c r="Y1168" s="16" t="s">
        <v>1146</v>
      </c>
      <c r="Z1168" s="16" t="s">
        <v>418</v>
      </c>
      <c r="AA1168" t="str" s="16">
        <v>击杀妖兽、探索秘境或遗迹可得；宗门暂不供应此品质。</v>
      </c>
      <c r="AB1168" s="36">
        <v>11521003</v>
      </c>
      <c r="AC1168" s="16" t="s">
        <v>374</v>
      </c>
      <c r="AD1168" s="16">
        <v>40005</v>
      </c>
      <c r="AF1168">
        <v>70005</v>
      </c>
      <c r="AH1168">
        <v>225000</v>
      </c>
      <c r="AI1168" s="32" t="s">
        <v>364</v>
      </c>
      <c r="AJ1168" s="16" t="s">
        <v>369</v>
      </c>
      <c r="AK1168" s="16" t="s">
        <v>348</v>
      </c>
    </row>
    <row r="1169" spans="2:37">
      <c r="B1169" s="16" t="n">
        <f>10000000+INDEX(编号表!$B:$B,MATCH(F1169,编号表!$A:$A,0))*100000+INDEX(编号表!$F:$F,MATCH(D1169,编号表!$E:$E,0))*1000+INDEX(编号表!$D:$D,MATCH(E1169,编号表!$C:$C,0))*10000+G1169</f>
        <v>11555004</v>
      </c>
      <c r="C1169" s="16" t="s">
        <v>1022</v>
      </c>
      <c r="D1169" s="16" t="s">
        <v>111</v>
      </c>
      <c r="E1169" s="16" t="s">
        <v>348</v>
      </c>
      <c r="F1169" s="35" t="s">
        <v>407</v>
      </c>
      <c r="G1169" s="16">
        <v>4</v>
      </c>
      <c r="I1169" s="16">
        <v>60</v>
      </c>
      <c r="J1169" t="str">
        <f t="shared" si="14"/>
        <v>大类_神品化神灵植使</v>
      </c>
      <c r="K1169" s="16" t="s">
        <v>337</v>
      </c>
      <c r="L1169" s="16">
        <v>1</v>
      </c>
      <c r="M1169" s="16" t="s">
        <v>369</v>
      </c>
      <c r="O1169" s="16">
        <v>0</v>
      </c>
      <c r="P1169" s="16" t="b">
        <v>1</v>
      </c>
      <c r="R1169" s="16" t="b">
        <v>0</v>
      </c>
      <c r="S1169" s="16">
        <v>1</v>
      </c>
      <c r="T1169" s="16" t="s">
        <v>91</v>
      </c>
      <c r="U1169" s="16">
        <v>999</v>
      </c>
      <c r="V1169" s="16" t="s">
        <v>370</v>
      </c>
      <c r="W1169" s="16">
        <v>31555004</v>
      </c>
      <c r="Y1169" s="16" t="s">
        <v>1147</v>
      </c>
      <c r="Z1169" s="16" t="s">
        <v>421</v>
      </c>
      <c r="AA1169" t="str" s="16">
        <v>击杀妖兽、探索秘境或遗迹可得；宗门暂不供应此品质。</v>
      </c>
      <c r="AB1169" s="36">
        <v>11521004</v>
      </c>
      <c r="AC1169" s="16" t="s">
        <v>374</v>
      </c>
      <c r="AD1169" s="16">
        <v>40005</v>
      </c>
      <c r="AF1169">
        <v>70005</v>
      </c>
      <c r="AH1169">
        <v>225000</v>
      </c>
      <c r="AI1169" s="32" t="s">
        <v>364</v>
      </c>
      <c r="AJ1169" s="16" t="s">
        <v>369</v>
      </c>
      <c r="AK1169" s="16" t="s">
        <v>348</v>
      </c>
    </row>
    <row r="1170" spans="2:37">
      <c r="B1170" s="16" t="n">
        <f>10000000+INDEX(编号表!$B:$B,MATCH(F1170,编号表!$A:$A,0))*100000+INDEX(编号表!$F:$F,MATCH(D1170,编号表!$E:$E,0))*1000+INDEX(编号表!$D:$D,MATCH(E1170,编号表!$C:$C,0))*10000+G1170</f>
        <v>11555005</v>
      </c>
      <c r="C1170" s="16" t="s">
        <v>1024</v>
      </c>
      <c r="D1170" s="16" t="s">
        <v>111</v>
      </c>
      <c r="E1170" s="16" t="s">
        <v>348</v>
      </c>
      <c r="F1170" s="35" t="s">
        <v>407</v>
      </c>
      <c r="G1170" s="16">
        <v>5</v>
      </c>
      <c r="I1170" s="16">
        <v>60</v>
      </c>
      <c r="J1170" t="str">
        <f t="shared" si="14"/>
        <v>大类_神品化神灵植使</v>
      </c>
      <c r="K1170" s="16" t="s">
        <v>337</v>
      </c>
      <c r="L1170" s="16">
        <v>1</v>
      </c>
      <c r="M1170" s="16" t="s">
        <v>369</v>
      </c>
      <c r="O1170" s="16">
        <v>0</v>
      </c>
      <c r="P1170" s="16" t="b">
        <v>1</v>
      </c>
      <c r="R1170" s="16" t="b">
        <v>0</v>
      </c>
      <c r="S1170" s="16">
        <v>1</v>
      </c>
      <c r="T1170" s="16" t="s">
        <v>91</v>
      </c>
      <c r="U1170" s="16">
        <v>999</v>
      </c>
      <c r="V1170" s="16" t="s">
        <v>370</v>
      </c>
      <c r="W1170" s="16">
        <v>31555005</v>
      </c>
      <c r="Y1170" s="16" t="s">
        <v>1148</v>
      </c>
      <c r="Z1170" s="16" t="s">
        <v>424</v>
      </c>
      <c r="AA1170" t="str" s="16">
        <v>击杀妖兽、探索秘境或遗迹可得；宗门暂不供应此品质。</v>
      </c>
      <c r="AB1170" s="36">
        <v>11521005</v>
      </c>
      <c r="AC1170" s="16" t="s">
        <v>374</v>
      </c>
      <c r="AD1170" s="16">
        <v>40005</v>
      </c>
      <c r="AF1170">
        <v>70005</v>
      </c>
      <c r="AH1170">
        <v>225000</v>
      </c>
      <c r="AI1170" s="32" t="s">
        <v>364</v>
      </c>
      <c r="AJ1170" s="16" t="s">
        <v>369</v>
      </c>
      <c r="AK1170" s="16" t="s">
        <v>348</v>
      </c>
    </row>
    <row r="1171" spans="2:37">
      <c r="B1171" s="16" t="n">
        <f>10000000+INDEX(编号表!$B:$B,MATCH(F1171,编号表!$A:$A,0))*100000+INDEX(编号表!$F:$F,MATCH(D1171,编号表!$E:$E,0))*1000+INDEX(编号表!$D:$D,MATCH(E1171,编号表!$C:$C,0))*10000+G1171</f>
        <v>11555006</v>
      </c>
      <c r="C1171" s="16" t="s">
        <v>1026</v>
      </c>
      <c r="D1171" s="16" t="s">
        <v>111</v>
      </c>
      <c r="E1171" s="16" t="s">
        <v>348</v>
      </c>
      <c r="F1171" s="35" t="s">
        <v>407</v>
      </c>
      <c r="G1171" s="16">
        <v>6</v>
      </c>
      <c r="I1171" s="16">
        <v>60</v>
      </c>
      <c r="J1171" t="str">
        <f t="shared" si="14"/>
        <v>大类_神品化神灵植使</v>
      </c>
      <c r="K1171" s="16" t="s">
        <v>337</v>
      </c>
      <c r="L1171" s="16">
        <v>1</v>
      </c>
      <c r="M1171" s="16" t="s">
        <v>369</v>
      </c>
      <c r="O1171" s="16">
        <v>0</v>
      </c>
      <c r="P1171" s="16" t="b">
        <v>1</v>
      </c>
      <c r="R1171" s="16" t="b">
        <v>0</v>
      </c>
      <c r="S1171" s="16">
        <v>1</v>
      </c>
      <c r="T1171" s="16" t="s">
        <v>91</v>
      </c>
      <c r="U1171" s="16">
        <v>999</v>
      </c>
      <c r="V1171" s="16" t="s">
        <v>370</v>
      </c>
      <c r="W1171" s="16">
        <v>31555006</v>
      </c>
      <c r="Y1171" s="16" t="s">
        <v>1149</v>
      </c>
      <c r="Z1171" s="16" t="s">
        <v>427</v>
      </c>
      <c r="AA1171" t="str" s="16">
        <v>击杀妖兽、探索秘境或遗迹可得；宗门暂不供应此品质。</v>
      </c>
      <c r="AB1171" s="36">
        <v>11521006</v>
      </c>
      <c r="AC1171" s="16" t="s">
        <v>374</v>
      </c>
      <c r="AD1171" s="16">
        <v>40005</v>
      </c>
      <c r="AF1171">
        <v>70005</v>
      </c>
      <c r="AH1171">
        <v>225000</v>
      </c>
      <c r="AI1171" s="32" t="s">
        <v>364</v>
      </c>
      <c r="AJ1171" s="16" t="s">
        <v>369</v>
      </c>
      <c r="AK1171" s="16" t="s">
        <v>348</v>
      </c>
    </row>
    <row r="1172" spans="2:37">
      <c r="B1172" s="16" t="n">
        <f>10000000+INDEX(编号表!$B:$B,MATCH(F1172,编号表!$A:$A,0))*100000+INDEX(编号表!$F:$F,MATCH(D1172,编号表!$E:$E,0))*1000+INDEX(编号表!$D:$D,MATCH(E1172,编号表!$C:$C,0))*10000+G1172</f>
        <v>11555007</v>
      </c>
      <c r="C1172" s="16" t="s">
        <v>1028</v>
      </c>
      <c r="D1172" s="16" t="s">
        <v>111</v>
      </c>
      <c r="E1172" s="16" t="s">
        <v>348</v>
      </c>
      <c r="F1172" s="35" t="s">
        <v>407</v>
      </c>
      <c r="G1172" s="16">
        <v>7</v>
      </c>
      <c r="I1172" s="16">
        <v>60</v>
      </c>
      <c r="J1172" t="str">
        <f t="shared" si="14"/>
        <v>大类_神品化神灵植使</v>
      </c>
      <c r="K1172" s="16" t="s">
        <v>337</v>
      </c>
      <c r="L1172" s="16">
        <v>1</v>
      </c>
      <c r="M1172" s="16" t="s">
        <v>369</v>
      </c>
      <c r="O1172" s="16">
        <v>0</v>
      </c>
      <c r="P1172" s="16" t="b">
        <v>1</v>
      </c>
      <c r="R1172" s="16" t="b">
        <v>0</v>
      </c>
      <c r="S1172" s="16">
        <v>1</v>
      </c>
      <c r="T1172" s="16" t="s">
        <v>91</v>
      </c>
      <c r="U1172" s="16">
        <v>999</v>
      </c>
      <c r="V1172" s="16" t="s">
        <v>370</v>
      </c>
      <c r="W1172" s="16">
        <v>31555007</v>
      </c>
      <c r="Y1172" s="16" t="s">
        <v>1150</v>
      </c>
      <c r="Z1172" s="16" t="s">
        <v>430</v>
      </c>
      <c r="AA1172" t="str" s="16">
        <v>击杀妖兽、探索秘境或遗迹可得；宗门暂不供应此品质。</v>
      </c>
      <c r="AB1172" s="36">
        <v>11521007</v>
      </c>
      <c r="AC1172" s="16" t="s">
        <v>374</v>
      </c>
      <c r="AD1172" s="16">
        <v>40005</v>
      </c>
      <c r="AF1172">
        <v>70005</v>
      </c>
      <c r="AH1172">
        <v>225000</v>
      </c>
      <c r="AI1172" s="32" t="s">
        <v>364</v>
      </c>
      <c r="AJ1172" s="16" t="s">
        <v>369</v>
      </c>
      <c r="AK1172" s="16" t="s">
        <v>348</v>
      </c>
    </row>
    <row r="1173" spans="2:37">
      <c r="B1173" s="16" t="n">
        <f>10000000+INDEX(编号表!$B:$B,MATCH(F1173,编号表!$A:$A,0))*100000+INDEX(编号表!$F:$F,MATCH(D1173,编号表!$E:$E,0))*1000+INDEX(编号表!$D:$D,MATCH(E1173,编号表!$C:$C,0))*10000+G1173</f>
        <v>11555008</v>
      </c>
      <c r="C1173" s="16" t="s">
        <v>1030</v>
      </c>
      <c r="D1173" s="16" t="s">
        <v>111</v>
      </c>
      <c r="E1173" s="16" t="s">
        <v>348</v>
      </c>
      <c r="F1173" s="35" t="s">
        <v>407</v>
      </c>
      <c r="G1173" s="16">
        <v>8</v>
      </c>
      <c r="I1173" s="16">
        <v>60</v>
      </c>
      <c r="J1173" t="str">
        <f t="shared" si="14"/>
        <v>大类_神品化神灵植使</v>
      </c>
      <c r="K1173" s="16" t="s">
        <v>337</v>
      </c>
      <c r="L1173" s="16">
        <v>1</v>
      </c>
      <c r="M1173" s="16" t="s">
        <v>369</v>
      </c>
      <c r="O1173" s="16">
        <v>0</v>
      </c>
      <c r="P1173" s="16" t="b">
        <v>1</v>
      </c>
      <c r="R1173" s="16" t="b">
        <v>0</v>
      </c>
      <c r="S1173" s="16">
        <v>1</v>
      </c>
      <c r="T1173" s="16" t="s">
        <v>91</v>
      </c>
      <c r="U1173" s="16">
        <v>999</v>
      </c>
      <c r="V1173" s="16" t="s">
        <v>370</v>
      </c>
      <c r="W1173" s="16">
        <v>31555008</v>
      </c>
      <c r="Y1173" s="16" t="s">
        <v>1151</v>
      </c>
      <c r="Z1173" s="16" t="s">
        <v>433</v>
      </c>
      <c r="AA1173" t="str" s="16">
        <v>击杀妖兽、探索秘境或遗迹可得；宗门暂不供应此品质。</v>
      </c>
      <c r="AB1173" s="36">
        <v>11521008</v>
      </c>
      <c r="AC1173" s="16" t="s">
        <v>374</v>
      </c>
      <c r="AD1173" s="16">
        <v>40005</v>
      </c>
      <c r="AF1173">
        <v>70005</v>
      </c>
      <c r="AH1173">
        <v>225000</v>
      </c>
      <c r="AI1173" s="32" t="s">
        <v>364</v>
      </c>
      <c r="AJ1173" s="16" t="s">
        <v>369</v>
      </c>
      <c r="AK1173" s="16" t="s">
        <v>348</v>
      </c>
    </row>
    <row r="1174" spans="2:37">
      <c r="B1174" s="16" t="n">
        <f>10000000+INDEX(编号表!$B:$B,MATCH(F1174,编号表!$A:$A,0))*100000+INDEX(编号表!$F:$F,MATCH(D1174,编号表!$E:$E,0))*1000+INDEX(编号表!$D:$D,MATCH(E1174,编号表!$C:$C,0))*10000+G1174</f>
        <v>11555009</v>
      </c>
      <c r="C1174" s="16" t="s">
        <v>1032</v>
      </c>
      <c r="D1174" s="16" t="s">
        <v>111</v>
      </c>
      <c r="E1174" s="16" t="s">
        <v>348</v>
      </c>
      <c r="F1174" s="35" t="s">
        <v>407</v>
      </c>
      <c r="G1174" s="16">
        <v>9</v>
      </c>
      <c r="I1174" s="16">
        <v>60</v>
      </c>
      <c r="J1174" t="str">
        <f t="shared" si="14"/>
        <v>大类_神品化神灵植使</v>
      </c>
      <c r="K1174" s="16" t="s">
        <v>337</v>
      </c>
      <c r="L1174" s="16">
        <v>1</v>
      </c>
      <c r="M1174" s="16" t="s">
        <v>369</v>
      </c>
      <c r="O1174" s="16">
        <v>0</v>
      </c>
      <c r="P1174" s="16" t="b">
        <v>1</v>
      </c>
      <c r="R1174" s="16" t="b">
        <v>0</v>
      </c>
      <c r="S1174" s="16">
        <v>1</v>
      </c>
      <c r="T1174" s="16" t="s">
        <v>91</v>
      </c>
      <c r="U1174" s="16">
        <v>999</v>
      </c>
      <c r="V1174" s="16" t="s">
        <v>370</v>
      </c>
      <c r="W1174" s="16">
        <v>31555009</v>
      </c>
      <c r="Y1174" s="16" t="s">
        <v>1152</v>
      </c>
      <c r="Z1174" s="16" t="s">
        <v>436</v>
      </c>
      <c r="AA1174" t="str" s="16">
        <v>击杀妖兽、探索秘境或遗迹可得；宗门暂不供应此品质。</v>
      </c>
      <c r="AB1174" s="36">
        <v>11521009</v>
      </c>
      <c r="AC1174" s="16" t="s">
        <v>374</v>
      </c>
      <c r="AD1174" s="16">
        <v>40005</v>
      </c>
      <c r="AF1174">
        <v>70005</v>
      </c>
      <c r="AH1174">
        <v>225000</v>
      </c>
      <c r="AI1174" s="32" t="s">
        <v>364</v>
      </c>
      <c r="AJ1174" s="16" t="s">
        <v>369</v>
      </c>
      <c r="AK1174" s="16" t="s">
        <v>348</v>
      </c>
    </row>
    <row r="1175" spans="2:37">
      <c r="B1175" s="16" t="n">
        <f>10000000+INDEX(编号表!$B:$B,MATCH(F1175,编号表!$A:$A,0))*100000+INDEX(编号表!$F:$F,MATCH(D1175,编号表!$E:$E,0))*1000+INDEX(编号表!$D:$D,MATCH(E1175,编号表!$C:$C,0))*10000+G1175</f>
        <v>11455000</v>
      </c>
      <c r="C1175" s="16" t="s">
        <v>1034</v>
      </c>
      <c r="D1175" s="16" t="s">
        <v>111</v>
      </c>
      <c r="E1175" s="16" t="s">
        <v>348</v>
      </c>
      <c r="F1175" s="35" t="s">
        <v>438</v>
      </c>
      <c r="G1175" s="16">
        <v>0</v>
      </c>
      <c r="I1175" s="16">
        <v>60</v>
      </c>
      <c r="J1175" t="str">
        <f t="shared" si="14"/>
        <v>大类_神品化神灵植佐</v>
      </c>
      <c r="K1175" s="16" t="s">
        <v>337</v>
      </c>
      <c r="L1175" s="16">
        <v>1</v>
      </c>
      <c r="M1175" s="16" t="s">
        <v>369</v>
      </c>
      <c r="O1175" s="16">
        <v>0</v>
      </c>
      <c r="P1175" s="16" t="b">
        <v>1</v>
      </c>
      <c r="R1175" s="16" t="b">
        <v>0</v>
      </c>
      <c r="S1175" s="16">
        <v>1</v>
      </c>
      <c r="T1175" s="16" t="s">
        <v>91</v>
      </c>
      <c r="U1175" s="16">
        <v>999</v>
      </c>
      <c r="V1175" s="16" t="s">
        <v>370</v>
      </c>
      <c r="W1175" s="16">
        <v>31455000</v>
      </c>
      <c r="Y1175" s="16" t="s">
        <v>1153</v>
      </c>
      <c r="Z1175" s="16" t="s">
        <v>440</v>
      </c>
      <c r="AA1175" t="str" s="16">
        <v>击杀妖兽、探索秘境或遗迹可得；宗门暂不供应此品质。</v>
      </c>
      <c r="AB1175" s="36">
        <v>11421000</v>
      </c>
      <c r="AC1175" s="16" t="s">
        <v>374</v>
      </c>
      <c r="AD1175" s="16">
        <v>40005</v>
      </c>
      <c r="AF1175">
        <v>70005</v>
      </c>
      <c r="AH1175">
        <v>225000</v>
      </c>
      <c r="AI1175" s="32" t="s">
        <v>364</v>
      </c>
      <c r="AJ1175" s="16" t="s">
        <v>369</v>
      </c>
      <c r="AK1175" s="16" t="s">
        <v>348</v>
      </c>
    </row>
    <row r="1176" spans="2:37">
      <c r="B1176" s="16" t="n">
        <f>10000000+INDEX(编号表!$B:$B,MATCH(F1176,编号表!$A:$A,0))*100000+INDEX(编号表!$F:$F,MATCH(D1176,编号表!$E:$E,0))*1000+INDEX(编号表!$D:$D,MATCH(E1176,编号表!$C:$C,0))*10000+G1176</f>
        <v>11455001</v>
      </c>
      <c r="C1176" s="16" t="s">
        <v>1036</v>
      </c>
      <c r="D1176" s="16" t="s">
        <v>111</v>
      </c>
      <c r="E1176" s="16" t="s">
        <v>348</v>
      </c>
      <c r="F1176" s="35" t="s">
        <v>438</v>
      </c>
      <c r="G1176" s="16">
        <v>1</v>
      </c>
      <c r="I1176" s="16">
        <v>60</v>
      </c>
      <c r="J1176" t="str">
        <f t="shared" si="14"/>
        <v>大类_神品化神灵植佐</v>
      </c>
      <c r="K1176" s="16" t="s">
        <v>337</v>
      </c>
      <c r="L1176" s="16">
        <v>1</v>
      </c>
      <c r="M1176" s="16" t="s">
        <v>369</v>
      </c>
      <c r="O1176" s="16">
        <v>0</v>
      </c>
      <c r="P1176" s="16" t="b">
        <v>1</v>
      </c>
      <c r="R1176" s="16" t="b">
        <v>0</v>
      </c>
      <c r="S1176" s="16">
        <v>1</v>
      </c>
      <c r="T1176" s="16" t="s">
        <v>91</v>
      </c>
      <c r="U1176" s="16">
        <v>999</v>
      </c>
      <c r="V1176" s="16" t="s">
        <v>370</v>
      </c>
      <c r="W1176" s="16">
        <v>31455001</v>
      </c>
      <c r="Y1176" s="16" t="s">
        <v>1154</v>
      </c>
      <c r="Z1176" s="16" t="s">
        <v>443</v>
      </c>
      <c r="AA1176" t="str" s="16">
        <v>击杀妖兽、探索秘境或遗迹可得；宗门暂不供应此品质。</v>
      </c>
      <c r="AB1176" s="36">
        <v>11421001</v>
      </c>
      <c r="AC1176" s="16" t="s">
        <v>374</v>
      </c>
      <c r="AD1176" s="16">
        <v>40005</v>
      </c>
      <c r="AF1176">
        <v>70005</v>
      </c>
      <c r="AH1176">
        <v>225000</v>
      </c>
      <c r="AI1176" s="32" t="s">
        <v>364</v>
      </c>
      <c r="AJ1176" s="16" t="s">
        <v>369</v>
      </c>
      <c r="AK1176" s="16" t="s">
        <v>348</v>
      </c>
    </row>
    <row r="1177" spans="2:37">
      <c r="B1177" s="16" t="n">
        <f>10000000+INDEX(编号表!$B:$B,MATCH(F1177,编号表!$A:$A,0))*100000+INDEX(编号表!$F:$F,MATCH(D1177,编号表!$E:$E,0))*1000+INDEX(编号表!$D:$D,MATCH(E1177,编号表!$C:$C,0))*10000+G1177</f>
        <v>11455002</v>
      </c>
      <c r="C1177" s="16" t="s">
        <v>1038</v>
      </c>
      <c r="D1177" s="16" t="s">
        <v>111</v>
      </c>
      <c r="E1177" s="16" t="s">
        <v>348</v>
      </c>
      <c r="F1177" s="35" t="s">
        <v>438</v>
      </c>
      <c r="G1177" s="16">
        <v>2</v>
      </c>
      <c r="I1177" s="16">
        <v>60</v>
      </c>
      <c r="J1177" t="str">
        <f t="shared" si="14"/>
        <v>大类_神品化神灵植佐</v>
      </c>
      <c r="K1177" s="16" t="s">
        <v>337</v>
      </c>
      <c r="L1177" s="16">
        <v>1</v>
      </c>
      <c r="M1177" s="16" t="s">
        <v>369</v>
      </c>
      <c r="O1177" s="16">
        <v>0</v>
      </c>
      <c r="P1177" s="16" t="b">
        <v>1</v>
      </c>
      <c r="R1177" s="16" t="b">
        <v>0</v>
      </c>
      <c r="S1177" s="16">
        <v>1</v>
      </c>
      <c r="T1177" s="16" t="s">
        <v>91</v>
      </c>
      <c r="U1177" s="16">
        <v>999</v>
      </c>
      <c r="V1177" s="16" t="s">
        <v>370</v>
      </c>
      <c r="W1177" s="16">
        <v>31455002</v>
      </c>
      <c r="Y1177" s="16" t="s">
        <v>1155</v>
      </c>
      <c r="Z1177" s="16" t="s">
        <v>446</v>
      </c>
      <c r="AA1177" t="str" s="16">
        <v>击杀妖兽、探索秘境或遗迹可得；宗门暂不供应此品质。</v>
      </c>
      <c r="AB1177" s="36">
        <v>11421002</v>
      </c>
      <c r="AC1177" s="16" t="s">
        <v>374</v>
      </c>
      <c r="AD1177" s="16">
        <v>40005</v>
      </c>
      <c r="AF1177">
        <v>70005</v>
      </c>
      <c r="AH1177">
        <v>225000</v>
      </c>
      <c r="AI1177" s="32" t="s">
        <v>364</v>
      </c>
      <c r="AJ1177" s="16" t="s">
        <v>369</v>
      </c>
      <c r="AK1177" s="16" t="s">
        <v>348</v>
      </c>
    </row>
    <row r="1178" spans="2:37">
      <c r="B1178" s="16" t="n">
        <f>10000000+INDEX(编号表!$B:$B,MATCH(F1178,编号表!$A:$A,0))*100000+INDEX(编号表!$F:$F,MATCH(D1178,编号表!$E:$E,0))*1000+INDEX(编号表!$D:$D,MATCH(E1178,编号表!$C:$C,0))*10000+G1178</f>
        <v>11455003</v>
      </c>
      <c r="C1178" s="16" t="s">
        <v>1040</v>
      </c>
      <c r="D1178" s="16" t="s">
        <v>111</v>
      </c>
      <c r="E1178" s="16" t="s">
        <v>348</v>
      </c>
      <c r="F1178" s="35" t="s">
        <v>438</v>
      </c>
      <c r="G1178" s="16">
        <v>3</v>
      </c>
      <c r="I1178" s="16">
        <v>60</v>
      </c>
      <c r="J1178" t="str">
        <f t="shared" si="14"/>
        <v>大类_神品化神灵植佐</v>
      </c>
      <c r="K1178" s="16" t="s">
        <v>337</v>
      </c>
      <c r="L1178" s="16">
        <v>1</v>
      </c>
      <c r="M1178" s="16" t="s">
        <v>369</v>
      </c>
      <c r="O1178" s="16">
        <v>0</v>
      </c>
      <c r="P1178" s="16" t="b">
        <v>1</v>
      </c>
      <c r="R1178" s="16" t="b">
        <v>0</v>
      </c>
      <c r="S1178" s="16">
        <v>1</v>
      </c>
      <c r="T1178" s="16" t="s">
        <v>91</v>
      </c>
      <c r="U1178" s="16">
        <v>999</v>
      </c>
      <c r="V1178" s="16" t="s">
        <v>370</v>
      </c>
      <c r="W1178" s="16">
        <v>31455003</v>
      </c>
      <c r="Y1178" s="16" t="s">
        <v>1156</v>
      </c>
      <c r="Z1178" s="16" t="s">
        <v>449</v>
      </c>
      <c r="AA1178" t="str" s="16">
        <v>击杀妖兽、探索秘境或遗迹可得；宗门暂不供应此品质。</v>
      </c>
      <c r="AB1178" s="36">
        <v>11421003</v>
      </c>
      <c r="AC1178" s="16" t="s">
        <v>374</v>
      </c>
      <c r="AD1178" s="16">
        <v>40005</v>
      </c>
      <c r="AF1178">
        <v>70005</v>
      </c>
      <c r="AH1178">
        <v>225000</v>
      </c>
      <c r="AI1178" s="32" t="s">
        <v>364</v>
      </c>
      <c r="AJ1178" s="16" t="s">
        <v>369</v>
      </c>
      <c r="AK1178" s="16" t="s">
        <v>348</v>
      </c>
    </row>
    <row r="1179" spans="2:37">
      <c r="B1179" s="16" t="n">
        <f>10000000+INDEX(编号表!$B:$B,MATCH(F1179,编号表!$A:$A,0))*100000+INDEX(编号表!$F:$F,MATCH(D1179,编号表!$E:$E,0))*1000+INDEX(编号表!$D:$D,MATCH(E1179,编号表!$C:$C,0))*10000+G1179</f>
        <v>11655000</v>
      </c>
      <c r="C1179" s="16" t="s">
        <v>1042</v>
      </c>
      <c r="D1179" s="16" t="s">
        <v>111</v>
      </c>
      <c r="E1179" s="16" t="s">
        <v>348</v>
      </c>
      <c r="F1179" s="35" t="s">
        <v>451</v>
      </c>
      <c r="G1179" s="16">
        <v>0</v>
      </c>
      <c r="I1179" s="16">
        <v>60</v>
      </c>
      <c r="J1179" t="str">
        <f t="shared" si="14"/>
        <v>大类_神品化神灵植丹头</v>
      </c>
      <c r="K1179" s="16" t="s">
        <v>337</v>
      </c>
      <c r="L1179" s="16">
        <v>1</v>
      </c>
      <c r="M1179" s="16" t="s">
        <v>369</v>
      </c>
      <c r="O1179" s="16">
        <v>0</v>
      </c>
      <c r="P1179" s="16" t="b">
        <v>1</v>
      </c>
      <c r="R1179" s="16" t="b">
        <v>0</v>
      </c>
      <c r="S1179" s="16">
        <v>1</v>
      </c>
      <c r="T1179" s="16" t="s">
        <v>91</v>
      </c>
      <c r="U1179" s="16">
        <v>999</v>
      </c>
      <c r="V1179" s="16" t="s">
        <v>370</v>
      </c>
      <c r="W1179" s="16">
        <v>31655000</v>
      </c>
      <c r="Y1179" s="16" t="s">
        <v>1157</v>
      </c>
      <c r="Z1179" s="16" t="s">
        <v>453</v>
      </c>
      <c r="AA1179" t="str" s="16">
        <v>击杀妖兽、探索秘境或遗迹可得；宗门暂不供应此品质。</v>
      </c>
      <c r="AB1179" s="36">
        <v>11621000</v>
      </c>
      <c r="AC1179" s="16" t="s">
        <v>374</v>
      </c>
      <c r="AD1179" s="16">
        <v>40005</v>
      </c>
      <c r="AF1179">
        <v>70005</v>
      </c>
      <c r="AH1179">
        <v>450000</v>
      </c>
      <c r="AI1179" s="32" t="s">
        <v>364</v>
      </c>
      <c r="AJ1179" s="16" t="s">
        <v>369</v>
      </c>
      <c r="AK1179" s="16" t="s">
        <v>348</v>
      </c>
    </row>
    <row r="1180" spans="2:37">
      <c r="B1180" s="16" t="n">
        <f>10000000+INDEX(编号表!$B:$B,MATCH(F1180,编号表!$A:$A,0))*100000+INDEX(编号表!$F:$F,MATCH(D1180,编号表!$E:$E,0))*1000+INDEX(编号表!$D:$D,MATCH(E1180,编号表!$C:$C,0))*10000+G1180</f>
        <v>11655001</v>
      </c>
      <c r="C1180" s="16" t="s">
        <v>1044</v>
      </c>
      <c r="D1180" s="16" t="s">
        <v>111</v>
      </c>
      <c r="E1180" s="16" t="s">
        <v>348</v>
      </c>
      <c r="F1180" s="35" t="s">
        <v>451</v>
      </c>
      <c r="G1180" s="16">
        <v>1</v>
      </c>
      <c r="I1180" s="16">
        <v>60</v>
      </c>
      <c r="J1180" t="str">
        <f t="shared" si="14"/>
        <v>大类_神品化神灵植丹头</v>
      </c>
      <c r="K1180" s="16" t="s">
        <v>337</v>
      </c>
      <c r="L1180" s="16">
        <v>1</v>
      </c>
      <c r="M1180" s="16" t="s">
        <v>369</v>
      </c>
      <c r="O1180" s="16">
        <v>0</v>
      </c>
      <c r="P1180" s="16" t="b">
        <v>1</v>
      </c>
      <c r="R1180" s="16" t="b">
        <v>0</v>
      </c>
      <c r="S1180" s="16">
        <v>1</v>
      </c>
      <c r="T1180" s="16" t="s">
        <v>91</v>
      </c>
      <c r="U1180" s="16">
        <v>999</v>
      </c>
      <c r="V1180" s="16" t="s">
        <v>370</v>
      </c>
      <c r="W1180" s="16">
        <v>31655001</v>
      </c>
      <c r="Y1180" s="16" t="s">
        <v>1158</v>
      </c>
      <c r="Z1180" s="16" t="s">
        <v>456</v>
      </c>
      <c r="AA1180" t="str" s="16">
        <v>击杀妖兽、探索秘境或遗迹可得；宗门暂不供应此品质。</v>
      </c>
      <c r="AB1180" s="36">
        <v>11621001</v>
      </c>
      <c r="AC1180" s="16" t="s">
        <v>374</v>
      </c>
      <c r="AD1180" s="16">
        <v>40005</v>
      </c>
      <c r="AF1180">
        <v>70005</v>
      </c>
      <c r="AH1180">
        <v>450000</v>
      </c>
      <c r="AI1180" s="32" t="s">
        <v>364</v>
      </c>
      <c r="AJ1180" s="16" t="s">
        <v>369</v>
      </c>
      <c r="AK1180" s="16" t="s">
        <v>348</v>
      </c>
    </row>
    <row r="1181" spans="2:37">
      <c r="B1181" s="16" t="n">
        <f>10000000+INDEX(编号表!$B:$B,MATCH(F1181,编号表!$A:$A,0))*100000+INDEX(编号表!$F:$F,MATCH(D1181,编号表!$E:$E,0))*1000+INDEX(编号表!$D:$D,MATCH(E1181,编号表!$C:$C,0))*10000+G1181</f>
        <v>11655002</v>
      </c>
      <c r="C1181" s="16" t="s">
        <v>1046</v>
      </c>
      <c r="D1181" s="16" t="s">
        <v>111</v>
      </c>
      <c r="E1181" s="16" t="s">
        <v>348</v>
      </c>
      <c r="F1181" s="35" t="s">
        <v>451</v>
      </c>
      <c r="G1181" s="16">
        <v>2</v>
      </c>
      <c r="I1181" s="16">
        <v>60</v>
      </c>
      <c r="J1181" t="str">
        <f t="shared" si="14"/>
        <v>大类_神品化神灵植丹头</v>
      </c>
      <c r="K1181" s="16" t="s">
        <v>337</v>
      </c>
      <c r="L1181" s="16">
        <v>1</v>
      </c>
      <c r="M1181" s="16" t="s">
        <v>369</v>
      </c>
      <c r="O1181" s="16">
        <v>0</v>
      </c>
      <c r="P1181" s="16" t="b">
        <v>1</v>
      </c>
      <c r="R1181" s="16" t="b">
        <v>0</v>
      </c>
      <c r="S1181" s="16">
        <v>1</v>
      </c>
      <c r="T1181" s="16" t="s">
        <v>91</v>
      </c>
      <c r="U1181" s="16">
        <v>999</v>
      </c>
      <c r="V1181" s="16" t="s">
        <v>370</v>
      </c>
      <c r="W1181" s="16">
        <v>31655002</v>
      </c>
      <c r="Y1181" s="16" t="s">
        <v>1159</v>
      </c>
      <c r="Z1181" s="16" t="s">
        <v>459</v>
      </c>
      <c r="AA1181" t="str" s="16">
        <v>击杀妖兽、探索秘境或遗迹可得；宗门暂不供应此品质。</v>
      </c>
      <c r="AB1181" s="36">
        <v>11621002</v>
      </c>
      <c r="AC1181" s="16" t="s">
        <v>374</v>
      </c>
      <c r="AD1181" s="16">
        <v>40005</v>
      </c>
      <c r="AF1181">
        <v>70005</v>
      </c>
      <c r="AH1181">
        <v>450000</v>
      </c>
      <c r="AI1181" s="32" t="s">
        <v>364</v>
      </c>
      <c r="AJ1181" s="16" t="s">
        <v>369</v>
      </c>
      <c r="AK1181" s="16" t="s">
        <v>348</v>
      </c>
    </row>
    <row r="1182" spans="2:37">
      <c r="B1182" s="16" t="n">
        <f>10000000+INDEX(编号表!$B:$B,MATCH(F1182,编号表!$A:$A,0))*100000+INDEX(编号表!$F:$F,MATCH(D1182,编号表!$E:$E,0))*1000+INDEX(编号表!$D:$D,MATCH(E1182,编号表!$C:$C,0))*10000+G1182</f>
        <v>11256000</v>
      </c>
      <c r="C1182" s="16" t="s">
        <v>992</v>
      </c>
      <c r="D1182" s="16" t="s">
        <v>114</v>
      </c>
      <c r="E1182" s="16" t="s">
        <v>348</v>
      </c>
      <c r="F1182" s="35" t="s">
        <v>368</v>
      </c>
      <c r="G1182" s="16">
        <v>0</v>
      </c>
      <c r="I1182" s="16">
        <v>60</v>
      </c>
      <c r="J1182" t="str">
        <f t="shared" si="14"/>
        <v>大类_道品化神灵植君</v>
      </c>
      <c r="K1182" s="16" t="s">
        <v>337</v>
      </c>
      <c r="L1182" s="16">
        <v>1</v>
      </c>
      <c r="M1182" s="16" t="s">
        <v>369</v>
      </c>
      <c r="O1182" s="16">
        <v>0</v>
      </c>
      <c r="P1182" s="16" t="b">
        <v>1</v>
      </c>
      <c r="R1182" s="16" t="b">
        <v>0</v>
      </c>
      <c r="S1182" s="16">
        <v>1</v>
      </c>
      <c r="T1182" s="16" t="s">
        <v>91</v>
      </c>
      <c r="U1182" s="16">
        <v>999</v>
      </c>
      <c r="V1182" s="16" t="s">
        <v>370</v>
      </c>
      <c r="W1182" s="16">
        <v>31256000</v>
      </c>
      <c r="Y1182" s="16" t="s">
        <v>1160</v>
      </c>
      <c r="Z1182" s="16" t="s">
        <v>372</v>
      </c>
      <c r="AA1182" t="str" s="16">
        <v>击杀妖兽、探索秘境或遗迹可得；宗门暂不供应此品质。</v>
      </c>
      <c r="AB1182" s="36">
        <v>11221000</v>
      </c>
      <c r="AC1182" s="16" t="s">
        <v>374</v>
      </c>
      <c r="AD1182" s="16">
        <v>40006</v>
      </c>
      <c r="AF1182">
        <v>70006</v>
      </c>
      <c r="AH1182">
        <v>4725000</v>
      </c>
      <c r="AI1182" s="32" t="s">
        <v>364</v>
      </c>
      <c r="AJ1182" s="16" t="s">
        <v>369</v>
      </c>
      <c r="AK1182" s="16" t="s">
        <v>348</v>
      </c>
    </row>
    <row r="1183" spans="2:37">
      <c r="B1183" s="16" t="n">
        <f>10000000+INDEX(编号表!$B:$B,MATCH(F1183,编号表!$A:$A,0))*100000+INDEX(编号表!$F:$F,MATCH(D1183,编号表!$E:$E,0))*1000+INDEX(编号表!$D:$D,MATCH(E1183,编号表!$C:$C,0))*10000+G1183</f>
        <v>11356000</v>
      </c>
      <c r="C1183" s="16" t="s">
        <v>994</v>
      </c>
      <c r="D1183" s="16" t="s">
        <v>114</v>
      </c>
      <c r="E1183" s="16" t="s">
        <v>348</v>
      </c>
      <c r="F1183" s="35" t="s">
        <v>376</v>
      </c>
      <c r="G1183" s="16">
        <v>0</v>
      </c>
      <c r="I1183" s="16">
        <v>60</v>
      </c>
      <c r="J1183" t="str">
        <f t="shared" si="14"/>
        <v>大类_道品化神灵植臣</v>
      </c>
      <c r="K1183" s="16" t="s">
        <v>337</v>
      </c>
      <c r="L1183" s="16">
        <v>1</v>
      </c>
      <c r="M1183" s="16" t="s">
        <v>369</v>
      </c>
      <c r="O1183" s="16">
        <v>0</v>
      </c>
      <c r="P1183" s="16" t="b">
        <v>1</v>
      </c>
      <c r="R1183" s="16" t="b">
        <v>0</v>
      </c>
      <c r="S1183" s="16">
        <v>1</v>
      </c>
      <c r="T1183" s="16" t="s">
        <v>91</v>
      </c>
      <c r="U1183" s="16">
        <v>999</v>
      </c>
      <c r="V1183" s="16" t="s">
        <v>370</v>
      </c>
      <c r="W1183" s="16">
        <v>31356000</v>
      </c>
      <c r="Y1183" s="16" t="s">
        <v>1161</v>
      </c>
      <c r="Z1183" s="16" t="s">
        <v>378</v>
      </c>
      <c r="AA1183" t="str" s="16">
        <v>击杀妖兽、探索秘境或遗迹可得；宗门暂不供应此品质。</v>
      </c>
      <c r="AB1183" s="36">
        <v>11321000</v>
      </c>
      <c r="AC1183" s="16" t="s">
        <v>374</v>
      </c>
      <c r="AD1183" s="16">
        <v>40006</v>
      </c>
      <c r="AF1183">
        <v>70006</v>
      </c>
      <c r="AH1183">
        <v>1575000</v>
      </c>
      <c r="AI1183" s="32" t="s">
        <v>364</v>
      </c>
      <c r="AJ1183" s="16" t="s">
        <v>369</v>
      </c>
      <c r="AK1183" s="16" t="s">
        <v>348</v>
      </c>
    </row>
    <row r="1184" spans="2:37">
      <c r="B1184" s="16" t="n">
        <f>10000000+INDEX(编号表!$B:$B,MATCH(F1184,编号表!$A:$A,0))*100000+INDEX(编号表!$F:$F,MATCH(D1184,编号表!$E:$E,0))*1000+INDEX(编号表!$D:$D,MATCH(E1184,编号表!$C:$C,0))*10000+G1184</f>
        <v>11356001</v>
      </c>
      <c r="C1184" s="16" t="s">
        <v>996</v>
      </c>
      <c r="D1184" s="16" t="s">
        <v>114</v>
      </c>
      <c r="E1184" s="16" t="s">
        <v>348</v>
      </c>
      <c r="F1184" s="35" t="s">
        <v>376</v>
      </c>
      <c r="G1184" s="16">
        <v>1</v>
      </c>
      <c r="I1184" s="16">
        <v>60</v>
      </c>
      <c r="J1184" t="str">
        <f t="shared" si="14"/>
        <v>大类_道品化神灵植臣</v>
      </c>
      <c r="K1184" s="16" t="s">
        <v>337</v>
      </c>
      <c r="L1184" s="16">
        <v>1</v>
      </c>
      <c r="M1184" s="16" t="s">
        <v>369</v>
      </c>
      <c r="O1184" s="16">
        <v>0</v>
      </c>
      <c r="P1184" s="16" t="b">
        <v>1</v>
      </c>
      <c r="R1184" s="16" t="b">
        <v>0</v>
      </c>
      <c r="S1184" s="16">
        <v>1</v>
      </c>
      <c r="T1184" s="16" t="s">
        <v>91</v>
      </c>
      <c r="U1184" s="16">
        <v>999</v>
      </c>
      <c r="V1184" s="16" t="s">
        <v>370</v>
      </c>
      <c r="W1184" s="16">
        <v>31356001</v>
      </c>
      <c r="Y1184" s="16" t="s">
        <v>1162</v>
      </c>
      <c r="Z1184" s="16" t="s">
        <v>381</v>
      </c>
      <c r="AA1184" t="str" s="16">
        <v>击杀妖兽、探索秘境或遗迹可得；宗门暂不供应此品质。</v>
      </c>
      <c r="AB1184" s="36">
        <v>11321001</v>
      </c>
      <c r="AC1184" s="16" t="s">
        <v>374</v>
      </c>
      <c r="AD1184" s="16">
        <v>40006</v>
      </c>
      <c r="AF1184">
        <v>70006</v>
      </c>
      <c r="AH1184">
        <v>1575000</v>
      </c>
      <c r="AI1184" s="32" t="s">
        <v>364</v>
      </c>
      <c r="AJ1184" s="16" t="s">
        <v>369</v>
      </c>
      <c r="AK1184" s="16" t="s">
        <v>348</v>
      </c>
    </row>
    <row r="1185" spans="2:37">
      <c r="B1185" s="16" t="n">
        <f>10000000+INDEX(编号表!$B:$B,MATCH(F1185,编号表!$A:$A,0))*100000+INDEX(编号表!$F:$F,MATCH(D1185,编号表!$E:$E,0))*1000+INDEX(编号表!$D:$D,MATCH(E1185,编号表!$C:$C,0))*10000+G1185</f>
        <v>11356002</v>
      </c>
      <c r="C1185" s="16" t="s">
        <v>998</v>
      </c>
      <c r="D1185" s="16" t="s">
        <v>114</v>
      </c>
      <c r="E1185" s="16" t="s">
        <v>348</v>
      </c>
      <c r="F1185" s="35" t="s">
        <v>376</v>
      </c>
      <c r="G1185" s="16">
        <v>2</v>
      </c>
      <c r="I1185" s="16">
        <v>60</v>
      </c>
      <c r="J1185" t="str">
        <f t="shared" si="14"/>
        <v>大类_道品化神灵植臣</v>
      </c>
      <c r="K1185" s="16" t="s">
        <v>337</v>
      </c>
      <c r="L1185" s="16">
        <v>1</v>
      </c>
      <c r="M1185" s="16" t="s">
        <v>369</v>
      </c>
      <c r="O1185" s="16">
        <v>0</v>
      </c>
      <c r="P1185" s="16" t="b">
        <v>1</v>
      </c>
      <c r="R1185" s="16" t="b">
        <v>0</v>
      </c>
      <c r="S1185" s="16">
        <v>1</v>
      </c>
      <c r="T1185" s="16" t="s">
        <v>91</v>
      </c>
      <c r="U1185" s="16">
        <v>999</v>
      </c>
      <c r="V1185" s="16" t="s">
        <v>370</v>
      </c>
      <c r="W1185" s="16">
        <v>31356002</v>
      </c>
      <c r="Y1185" s="16" t="s">
        <v>1163</v>
      </c>
      <c r="Z1185" s="16" t="s">
        <v>384</v>
      </c>
      <c r="AA1185" t="str" s="16">
        <v>击杀妖兽、探索秘境或遗迹可得；宗门暂不供应此品质。</v>
      </c>
      <c r="AB1185" s="36">
        <v>11321002</v>
      </c>
      <c r="AC1185" s="16" t="s">
        <v>374</v>
      </c>
      <c r="AD1185" s="16">
        <v>40006</v>
      </c>
      <c r="AF1185">
        <v>70006</v>
      </c>
      <c r="AH1185">
        <v>1575000</v>
      </c>
      <c r="AI1185" s="32" t="s">
        <v>364</v>
      </c>
      <c r="AJ1185" s="16" t="s">
        <v>369</v>
      </c>
      <c r="AK1185" s="16" t="s">
        <v>348</v>
      </c>
    </row>
    <row r="1186" spans="2:37">
      <c r="B1186" s="16" t="n">
        <f>10000000+INDEX(编号表!$B:$B,MATCH(F1186,编号表!$A:$A,0))*100000+INDEX(编号表!$F:$F,MATCH(D1186,编号表!$E:$E,0))*1000+INDEX(编号表!$D:$D,MATCH(E1186,编号表!$C:$C,0))*10000+G1186</f>
        <v>11356003</v>
      </c>
      <c r="C1186" s="16" t="s">
        <v>1000</v>
      </c>
      <c r="D1186" s="16" t="s">
        <v>114</v>
      </c>
      <c r="E1186" s="16" t="s">
        <v>348</v>
      </c>
      <c r="F1186" s="35" t="s">
        <v>376</v>
      </c>
      <c r="G1186" s="16">
        <v>3</v>
      </c>
      <c r="I1186" s="16">
        <v>60</v>
      </c>
      <c r="J1186" t="str">
        <f t="shared" si="14"/>
        <v>大类_道品化神灵植臣</v>
      </c>
      <c r="K1186" s="16" t="s">
        <v>337</v>
      </c>
      <c r="L1186" s="16">
        <v>1</v>
      </c>
      <c r="M1186" s="16" t="s">
        <v>369</v>
      </c>
      <c r="O1186" s="16">
        <v>0</v>
      </c>
      <c r="P1186" s="16" t="b">
        <v>1</v>
      </c>
      <c r="R1186" s="16" t="b">
        <v>0</v>
      </c>
      <c r="S1186" s="16">
        <v>1</v>
      </c>
      <c r="T1186" s="16" t="s">
        <v>91</v>
      </c>
      <c r="U1186" s="16">
        <v>999</v>
      </c>
      <c r="V1186" s="16" t="s">
        <v>370</v>
      </c>
      <c r="W1186" s="16">
        <v>31356003</v>
      </c>
      <c r="Y1186" s="16" t="s">
        <v>1164</v>
      </c>
      <c r="Z1186" s="16" t="s">
        <v>387</v>
      </c>
      <c r="AA1186" t="str" s="16">
        <v>击杀妖兽、探索秘境或遗迹可得；宗门暂不供应此品质。</v>
      </c>
      <c r="AB1186" s="36">
        <v>11321003</v>
      </c>
      <c r="AC1186" s="16" t="s">
        <v>374</v>
      </c>
      <c r="AD1186" s="16">
        <v>40006</v>
      </c>
      <c r="AF1186">
        <v>70006</v>
      </c>
      <c r="AH1186">
        <v>1575000</v>
      </c>
      <c r="AI1186" s="32" t="s">
        <v>364</v>
      </c>
      <c r="AJ1186" s="16" t="s">
        <v>369</v>
      </c>
      <c r="AK1186" s="16" t="s">
        <v>348</v>
      </c>
    </row>
    <row r="1187" spans="2:37">
      <c r="B1187" s="16" t="n">
        <f>10000000+INDEX(编号表!$B:$B,MATCH(F1187,编号表!$A:$A,0))*100000+INDEX(编号表!$F:$F,MATCH(D1187,编号表!$E:$E,0))*1000+INDEX(编号表!$D:$D,MATCH(E1187,编号表!$C:$C,0))*10000+G1187</f>
        <v>11356004</v>
      </c>
      <c r="C1187" s="16" t="s">
        <v>1002</v>
      </c>
      <c r="D1187" s="16" t="s">
        <v>114</v>
      </c>
      <c r="E1187" s="16" t="s">
        <v>348</v>
      </c>
      <c r="F1187" s="35" t="s">
        <v>376</v>
      </c>
      <c r="G1187" s="16">
        <v>4</v>
      </c>
      <c r="I1187" s="16">
        <v>60</v>
      </c>
      <c r="J1187" t="str">
        <f t="shared" si="14"/>
        <v>大类_道品化神灵植臣</v>
      </c>
      <c r="K1187" s="16" t="s">
        <v>337</v>
      </c>
      <c r="L1187" s="16">
        <v>1</v>
      </c>
      <c r="M1187" s="16" t="s">
        <v>369</v>
      </c>
      <c r="O1187" s="16">
        <v>0</v>
      </c>
      <c r="P1187" s="16" t="b">
        <v>1</v>
      </c>
      <c r="R1187" s="16" t="b">
        <v>0</v>
      </c>
      <c r="S1187" s="16">
        <v>1</v>
      </c>
      <c r="T1187" s="16" t="s">
        <v>91</v>
      </c>
      <c r="U1187" s="16">
        <v>999</v>
      </c>
      <c r="V1187" s="16" t="s">
        <v>370</v>
      </c>
      <c r="W1187" s="16">
        <v>31356004</v>
      </c>
      <c r="Y1187" s="16" t="s">
        <v>1165</v>
      </c>
      <c r="Z1187" s="16" t="s">
        <v>390</v>
      </c>
      <c r="AA1187" t="str" s="16">
        <v>击杀妖兽、探索秘境或遗迹可得；宗门暂不供应此品质。</v>
      </c>
      <c r="AB1187" s="36">
        <v>11321004</v>
      </c>
      <c r="AC1187" s="16" t="s">
        <v>374</v>
      </c>
      <c r="AD1187" s="16">
        <v>40006</v>
      </c>
      <c r="AF1187">
        <v>70006</v>
      </c>
      <c r="AH1187">
        <v>1575000</v>
      </c>
      <c r="AI1187" s="32" t="s">
        <v>364</v>
      </c>
      <c r="AJ1187" s="16" t="s">
        <v>369</v>
      </c>
      <c r="AK1187" s="16" t="s">
        <v>348</v>
      </c>
    </row>
    <row r="1188" spans="2:37">
      <c r="B1188" s="16" t="n">
        <f>10000000+INDEX(编号表!$B:$B,MATCH(F1188,编号表!$A:$A,0))*100000+INDEX(编号表!$F:$F,MATCH(D1188,编号表!$E:$E,0))*1000+INDEX(编号表!$D:$D,MATCH(E1188,编号表!$C:$C,0))*10000+G1188</f>
        <v>11356005</v>
      </c>
      <c r="C1188" s="16" t="s">
        <v>1004</v>
      </c>
      <c r="D1188" s="16" t="s">
        <v>114</v>
      </c>
      <c r="E1188" s="16" t="s">
        <v>348</v>
      </c>
      <c r="F1188" s="35" t="s">
        <v>376</v>
      </c>
      <c r="G1188" s="16">
        <v>5</v>
      </c>
      <c r="I1188" s="16">
        <v>60</v>
      </c>
      <c r="J1188" t="str">
        <f t="shared" si="14"/>
        <v>大类_道品化神灵植臣</v>
      </c>
      <c r="K1188" s="16" t="s">
        <v>337</v>
      </c>
      <c r="L1188" s="16">
        <v>1</v>
      </c>
      <c r="M1188" s="16" t="s">
        <v>369</v>
      </c>
      <c r="O1188" s="16">
        <v>0</v>
      </c>
      <c r="P1188" s="16" t="b">
        <v>1</v>
      </c>
      <c r="R1188" s="16" t="b">
        <v>0</v>
      </c>
      <c r="S1188" s="16">
        <v>1</v>
      </c>
      <c r="T1188" s="16" t="s">
        <v>91</v>
      </c>
      <c r="U1188" s="16">
        <v>999</v>
      </c>
      <c r="V1188" s="16" t="s">
        <v>370</v>
      </c>
      <c r="W1188" s="16">
        <v>31356005</v>
      </c>
      <c r="Y1188" s="16" t="s">
        <v>1166</v>
      </c>
      <c r="Z1188" s="16" t="s">
        <v>393</v>
      </c>
      <c r="AA1188" t="str" s="16">
        <v>击杀妖兽、探索秘境或遗迹可得；宗门暂不供应此品质。</v>
      </c>
      <c r="AB1188" s="36">
        <v>11321005</v>
      </c>
      <c r="AC1188" s="16" t="s">
        <v>374</v>
      </c>
      <c r="AD1188" s="16">
        <v>40006</v>
      </c>
      <c r="AF1188">
        <v>70006</v>
      </c>
      <c r="AH1188">
        <v>1575000</v>
      </c>
      <c r="AI1188" s="32" t="s">
        <v>364</v>
      </c>
      <c r="AJ1188" s="16" t="s">
        <v>369</v>
      </c>
      <c r="AK1188" s="16" t="s">
        <v>348</v>
      </c>
    </row>
    <row r="1189" spans="2:37">
      <c r="B1189" s="16" t="n">
        <f>10000000+INDEX(编号表!$B:$B,MATCH(F1189,编号表!$A:$A,0))*100000+INDEX(编号表!$F:$F,MATCH(D1189,编号表!$E:$E,0))*1000+INDEX(编号表!$D:$D,MATCH(E1189,编号表!$C:$C,0))*10000+G1189</f>
        <v>11356006</v>
      </c>
      <c r="C1189" s="16" t="s">
        <v>1006</v>
      </c>
      <c r="D1189" s="16" t="s">
        <v>114</v>
      </c>
      <c r="E1189" s="16" t="s">
        <v>348</v>
      </c>
      <c r="F1189" s="35" t="s">
        <v>376</v>
      </c>
      <c r="G1189" s="16">
        <v>6</v>
      </c>
      <c r="I1189" s="16">
        <v>60</v>
      </c>
      <c r="J1189" t="str">
        <f t="shared" si="14"/>
        <v>大类_道品化神灵植臣</v>
      </c>
      <c r="K1189" s="16" t="s">
        <v>337</v>
      </c>
      <c r="L1189" s="16">
        <v>1</v>
      </c>
      <c r="M1189" s="16" t="s">
        <v>369</v>
      </c>
      <c r="O1189" s="16">
        <v>0</v>
      </c>
      <c r="P1189" s="16" t="b">
        <v>1</v>
      </c>
      <c r="R1189" s="16" t="b">
        <v>0</v>
      </c>
      <c r="S1189" s="16">
        <v>1</v>
      </c>
      <c r="T1189" s="16" t="s">
        <v>91</v>
      </c>
      <c r="U1189" s="16">
        <v>999</v>
      </c>
      <c r="V1189" s="16" t="s">
        <v>370</v>
      </c>
      <c r="W1189" s="16">
        <v>31356006</v>
      </c>
      <c r="Y1189" s="16" t="s">
        <v>1167</v>
      </c>
      <c r="Z1189" s="16" t="s">
        <v>396</v>
      </c>
      <c r="AA1189" t="str" s="16">
        <v>击杀妖兽、探索秘境或遗迹可得；宗门暂不供应此品质。</v>
      </c>
      <c r="AB1189" s="36">
        <v>11321006</v>
      </c>
      <c r="AC1189" s="16" t="s">
        <v>374</v>
      </c>
      <c r="AD1189" s="16">
        <v>40006</v>
      </c>
      <c r="AF1189">
        <v>70006</v>
      </c>
      <c r="AH1189">
        <v>1575000</v>
      </c>
      <c r="AI1189" s="32" t="s">
        <v>364</v>
      </c>
      <c r="AJ1189" s="16" t="s">
        <v>369</v>
      </c>
      <c r="AK1189" s="16" t="s">
        <v>348</v>
      </c>
    </row>
    <row r="1190" spans="2:37">
      <c r="B1190" s="16" t="n">
        <f>10000000+INDEX(编号表!$B:$B,MATCH(F1190,编号表!$A:$A,0))*100000+INDEX(编号表!$F:$F,MATCH(D1190,编号表!$E:$E,0))*1000+INDEX(编号表!$D:$D,MATCH(E1190,编号表!$C:$C,0))*10000+G1190</f>
        <v>11356007</v>
      </c>
      <c r="C1190" s="16" t="s">
        <v>1008</v>
      </c>
      <c r="D1190" s="16" t="s">
        <v>114</v>
      </c>
      <c r="E1190" s="16" t="s">
        <v>348</v>
      </c>
      <c r="F1190" s="35" t="s">
        <v>376</v>
      </c>
      <c r="G1190" s="16">
        <v>7</v>
      </c>
      <c r="I1190" s="16">
        <v>60</v>
      </c>
      <c r="J1190" t="str">
        <f t="shared" si="14"/>
        <v>大类_道品化神灵植臣</v>
      </c>
      <c r="K1190" s="16" t="s">
        <v>337</v>
      </c>
      <c r="L1190" s="16">
        <v>1</v>
      </c>
      <c r="M1190" s="16" t="s">
        <v>369</v>
      </c>
      <c r="O1190" s="16">
        <v>0</v>
      </c>
      <c r="P1190" s="16" t="b">
        <v>1</v>
      </c>
      <c r="R1190" s="16" t="b">
        <v>0</v>
      </c>
      <c r="S1190" s="16">
        <v>1</v>
      </c>
      <c r="T1190" s="16" t="s">
        <v>91</v>
      </c>
      <c r="U1190" s="16">
        <v>999</v>
      </c>
      <c r="V1190" s="16" t="s">
        <v>370</v>
      </c>
      <c r="W1190" s="16">
        <v>31356007</v>
      </c>
      <c r="Y1190" s="16" t="s">
        <v>1168</v>
      </c>
      <c r="Z1190" s="16" t="s">
        <v>399</v>
      </c>
      <c r="AA1190" t="str" s="16">
        <v>击杀妖兽、探索秘境或遗迹可得；宗门暂不供应此品质。</v>
      </c>
      <c r="AB1190" s="36">
        <v>11321007</v>
      </c>
      <c r="AC1190" s="16" t="s">
        <v>374</v>
      </c>
      <c r="AD1190" s="16">
        <v>40006</v>
      </c>
      <c r="AF1190">
        <v>70006</v>
      </c>
      <c r="AH1190">
        <v>1575000</v>
      </c>
      <c r="AI1190" s="32" t="s">
        <v>364</v>
      </c>
      <c r="AJ1190" s="16" t="s">
        <v>369</v>
      </c>
      <c r="AK1190" s="16" t="s">
        <v>348</v>
      </c>
    </row>
    <row r="1191" spans="2:37">
      <c r="B1191" s="16" t="n">
        <f>10000000+INDEX(编号表!$B:$B,MATCH(F1191,编号表!$A:$A,0))*100000+INDEX(编号表!$F:$F,MATCH(D1191,编号表!$E:$E,0))*1000+INDEX(编号表!$D:$D,MATCH(E1191,编号表!$C:$C,0))*10000+G1191</f>
        <v>11356008</v>
      </c>
      <c r="C1191" s="16" t="s">
        <v>1010</v>
      </c>
      <c r="D1191" s="16" t="s">
        <v>114</v>
      </c>
      <c r="E1191" s="16" t="s">
        <v>348</v>
      </c>
      <c r="F1191" s="35" t="s">
        <v>376</v>
      </c>
      <c r="G1191" s="16">
        <v>8</v>
      </c>
      <c r="I1191" s="16">
        <v>60</v>
      </c>
      <c r="J1191" t="str">
        <f t="shared" si="14"/>
        <v>大类_道品化神灵植臣</v>
      </c>
      <c r="K1191" s="16" t="s">
        <v>337</v>
      </c>
      <c r="L1191" s="16">
        <v>1</v>
      </c>
      <c r="M1191" s="16" t="s">
        <v>369</v>
      </c>
      <c r="O1191" s="16">
        <v>0</v>
      </c>
      <c r="P1191" s="16" t="b">
        <v>1</v>
      </c>
      <c r="R1191" s="16" t="b">
        <v>0</v>
      </c>
      <c r="S1191" s="16">
        <v>1</v>
      </c>
      <c r="T1191" s="16" t="s">
        <v>91</v>
      </c>
      <c r="U1191" s="16">
        <v>999</v>
      </c>
      <c r="V1191" s="16" t="s">
        <v>370</v>
      </c>
      <c r="W1191" s="16">
        <v>31356008</v>
      </c>
      <c r="Y1191" s="16" t="s">
        <v>1169</v>
      </c>
      <c r="Z1191" s="16" t="s">
        <v>402</v>
      </c>
      <c r="AA1191" t="str" s="16">
        <v>击杀妖兽、探索秘境或遗迹可得；宗门暂不供应此品质。</v>
      </c>
      <c r="AB1191" s="36">
        <v>11321008</v>
      </c>
      <c r="AC1191" s="16" t="s">
        <v>374</v>
      </c>
      <c r="AD1191" s="16">
        <v>40006</v>
      </c>
      <c r="AF1191">
        <v>70006</v>
      </c>
      <c r="AH1191">
        <v>1575000</v>
      </c>
      <c r="AI1191" s="32" t="s">
        <v>364</v>
      </c>
      <c r="AJ1191" s="16" t="s">
        <v>369</v>
      </c>
      <c r="AK1191" s="16" t="s">
        <v>348</v>
      </c>
    </row>
    <row r="1192" spans="2:37">
      <c r="B1192" s="16" t="n">
        <f>10000000+INDEX(编号表!$B:$B,MATCH(F1192,编号表!$A:$A,0))*100000+INDEX(编号表!$F:$F,MATCH(D1192,编号表!$E:$E,0))*1000+INDEX(编号表!$D:$D,MATCH(E1192,编号表!$C:$C,0))*10000+G1192</f>
        <v>11356009</v>
      </c>
      <c r="C1192" s="16" t="s">
        <v>1012</v>
      </c>
      <c r="D1192" s="16" t="s">
        <v>114</v>
      </c>
      <c r="E1192" s="16" t="s">
        <v>348</v>
      </c>
      <c r="F1192" s="35" t="s">
        <v>376</v>
      </c>
      <c r="G1192" s="16">
        <v>9</v>
      </c>
      <c r="I1192" s="16">
        <v>60</v>
      </c>
      <c r="J1192" t="str">
        <f t="shared" si="14"/>
        <v>大类_道品化神灵植臣</v>
      </c>
      <c r="K1192" s="16" t="s">
        <v>337</v>
      </c>
      <c r="L1192" s="16">
        <v>1</v>
      </c>
      <c r="M1192" s="16" t="s">
        <v>369</v>
      </c>
      <c r="O1192" s="16">
        <v>0</v>
      </c>
      <c r="P1192" s="16" t="b">
        <v>1</v>
      </c>
      <c r="R1192" s="16" t="b">
        <v>0</v>
      </c>
      <c r="S1192" s="16">
        <v>1</v>
      </c>
      <c r="T1192" s="16" t="s">
        <v>91</v>
      </c>
      <c r="U1192" s="16">
        <v>999</v>
      </c>
      <c r="V1192" s="16" t="s">
        <v>370</v>
      </c>
      <c r="W1192" s="16">
        <v>31356009</v>
      </c>
      <c r="Y1192" s="16" t="s">
        <v>1170</v>
      </c>
      <c r="Z1192" s="16" t="s">
        <v>405</v>
      </c>
      <c r="AA1192" t="str" s="16">
        <v>击杀妖兽、探索秘境或遗迹可得；宗门暂不供应此品质。</v>
      </c>
      <c r="AB1192" s="36">
        <v>11321009</v>
      </c>
      <c r="AC1192" s="16" t="s">
        <v>374</v>
      </c>
      <c r="AD1192" s="16">
        <v>40006</v>
      </c>
      <c r="AF1192">
        <v>70006</v>
      </c>
      <c r="AH1192">
        <v>1575000</v>
      </c>
      <c r="AI1192" s="32" t="s">
        <v>364</v>
      </c>
      <c r="AJ1192" s="16" t="s">
        <v>369</v>
      </c>
      <c r="AK1192" s="16" t="s">
        <v>348</v>
      </c>
    </row>
    <row r="1193" spans="2:37">
      <c r="B1193" s="16" t="n">
        <f>10000000+INDEX(编号表!$B:$B,MATCH(F1193,编号表!$A:$A,0))*100000+INDEX(编号表!$F:$F,MATCH(D1193,编号表!$E:$E,0))*1000+INDEX(编号表!$D:$D,MATCH(E1193,编号表!$C:$C,0))*10000+G1193</f>
        <v>11556000</v>
      </c>
      <c r="C1193" s="16" t="s">
        <v>1014</v>
      </c>
      <c r="D1193" s="16" t="s">
        <v>114</v>
      </c>
      <c r="E1193" s="16" t="s">
        <v>348</v>
      </c>
      <c r="F1193" s="35" t="s">
        <v>407</v>
      </c>
      <c r="G1193" s="16">
        <v>0</v>
      </c>
      <c r="I1193" s="16">
        <v>60</v>
      </c>
      <c r="J1193" t="str">
        <f t="shared" si="14"/>
        <v>大类_道品化神灵植使</v>
      </c>
      <c r="K1193" s="16" t="s">
        <v>337</v>
      </c>
      <c r="L1193" s="16">
        <v>1</v>
      </c>
      <c r="M1193" s="16" t="s">
        <v>369</v>
      </c>
      <c r="O1193" s="16">
        <v>0</v>
      </c>
      <c r="P1193" s="16" t="b">
        <v>1</v>
      </c>
      <c r="R1193" s="16" t="b">
        <v>0</v>
      </c>
      <c r="S1193" s="16">
        <v>1</v>
      </c>
      <c r="T1193" s="16" t="s">
        <v>91</v>
      </c>
      <c r="U1193" s="16">
        <v>999</v>
      </c>
      <c r="V1193" s="16" t="s">
        <v>370</v>
      </c>
      <c r="W1193" s="16">
        <v>31556000</v>
      </c>
      <c r="Y1193" s="16" t="s">
        <v>1171</v>
      </c>
      <c r="Z1193" s="16" t="s">
        <v>409</v>
      </c>
      <c r="AA1193" t="str" s="16">
        <v>击杀妖兽、探索秘境或遗迹可得；宗门暂不供应此品质。</v>
      </c>
      <c r="AB1193" s="36">
        <v>11521000</v>
      </c>
      <c r="AC1193" s="16" t="s">
        <v>374</v>
      </c>
      <c r="AD1193" s="16">
        <v>40006</v>
      </c>
      <c r="AF1193">
        <v>70006</v>
      </c>
      <c r="AH1193">
        <v>1575000</v>
      </c>
      <c r="AI1193" s="32" t="s">
        <v>364</v>
      </c>
      <c r="AJ1193" s="16" t="s">
        <v>369</v>
      </c>
      <c r="AK1193" s="16" t="s">
        <v>348</v>
      </c>
    </row>
    <row r="1194" spans="2:37">
      <c r="B1194" s="16" t="n">
        <f>10000000+INDEX(编号表!$B:$B,MATCH(F1194,编号表!$A:$A,0))*100000+INDEX(编号表!$F:$F,MATCH(D1194,编号表!$E:$E,0))*1000+INDEX(编号表!$D:$D,MATCH(E1194,编号表!$C:$C,0))*10000+G1194</f>
        <v>11556001</v>
      </c>
      <c r="C1194" s="16" t="s">
        <v>1016</v>
      </c>
      <c r="D1194" s="16" t="s">
        <v>114</v>
      </c>
      <c r="E1194" s="16" t="s">
        <v>348</v>
      </c>
      <c r="F1194" s="35" t="s">
        <v>407</v>
      </c>
      <c r="G1194" s="16">
        <v>1</v>
      </c>
      <c r="I1194" s="16">
        <v>60</v>
      </c>
      <c r="J1194" t="str">
        <f t="shared" si="14"/>
        <v>大类_道品化神灵植使</v>
      </c>
      <c r="K1194" s="16" t="s">
        <v>337</v>
      </c>
      <c r="L1194" s="16">
        <v>1</v>
      </c>
      <c r="M1194" s="16" t="s">
        <v>369</v>
      </c>
      <c r="O1194" s="16">
        <v>0</v>
      </c>
      <c r="P1194" s="16" t="b">
        <v>1</v>
      </c>
      <c r="R1194" s="16" t="b">
        <v>0</v>
      </c>
      <c r="S1194" s="16">
        <v>1</v>
      </c>
      <c r="T1194" s="16" t="s">
        <v>91</v>
      </c>
      <c r="U1194" s="16">
        <v>999</v>
      </c>
      <c r="V1194" s="16" t="s">
        <v>370</v>
      </c>
      <c r="W1194" s="16">
        <v>31556001</v>
      </c>
      <c r="Y1194" s="16" t="s">
        <v>1172</v>
      </c>
      <c r="Z1194" s="16" t="s">
        <v>412</v>
      </c>
      <c r="AA1194" t="str" s="16">
        <v>击杀妖兽、探索秘境或遗迹可得；宗门暂不供应此品质。</v>
      </c>
      <c r="AB1194" s="36">
        <v>11521001</v>
      </c>
      <c r="AC1194" s="16" t="s">
        <v>374</v>
      </c>
      <c r="AD1194" s="16">
        <v>40006</v>
      </c>
      <c r="AF1194">
        <v>70006</v>
      </c>
      <c r="AH1194">
        <v>1575000</v>
      </c>
      <c r="AI1194" s="32" t="s">
        <v>364</v>
      </c>
      <c r="AJ1194" s="16" t="s">
        <v>369</v>
      </c>
      <c r="AK1194" s="16" t="s">
        <v>348</v>
      </c>
    </row>
    <row r="1195" spans="2:37">
      <c r="B1195" s="16" t="n">
        <f>10000000+INDEX(编号表!$B:$B,MATCH(F1195,编号表!$A:$A,0))*100000+INDEX(编号表!$F:$F,MATCH(D1195,编号表!$E:$E,0))*1000+INDEX(编号表!$D:$D,MATCH(E1195,编号表!$C:$C,0))*10000+G1195</f>
        <v>11556002</v>
      </c>
      <c r="C1195" s="16" t="s">
        <v>1018</v>
      </c>
      <c r="D1195" s="16" t="s">
        <v>114</v>
      </c>
      <c r="E1195" s="16" t="s">
        <v>348</v>
      </c>
      <c r="F1195" s="35" t="s">
        <v>407</v>
      </c>
      <c r="G1195" s="16">
        <v>2</v>
      </c>
      <c r="I1195" s="16">
        <v>60</v>
      </c>
      <c r="J1195" t="str">
        <f t="shared" si="14"/>
        <v>大类_道品化神灵植使</v>
      </c>
      <c r="K1195" s="16" t="s">
        <v>337</v>
      </c>
      <c r="L1195" s="16">
        <v>1</v>
      </c>
      <c r="M1195" s="16" t="s">
        <v>369</v>
      </c>
      <c r="O1195" s="16">
        <v>0</v>
      </c>
      <c r="P1195" s="16" t="b">
        <v>1</v>
      </c>
      <c r="R1195" s="16" t="b">
        <v>0</v>
      </c>
      <c r="S1195" s="16">
        <v>1</v>
      </c>
      <c r="T1195" s="16" t="s">
        <v>91</v>
      </c>
      <c r="U1195" s="16">
        <v>999</v>
      </c>
      <c r="V1195" s="16" t="s">
        <v>370</v>
      </c>
      <c r="W1195" s="16">
        <v>31556002</v>
      </c>
      <c r="Y1195" s="16" t="s">
        <v>1173</v>
      </c>
      <c r="Z1195" s="16" t="s">
        <v>415</v>
      </c>
      <c r="AA1195" t="str" s="16">
        <v>击杀妖兽、探索秘境或遗迹可得；宗门暂不供应此品质。</v>
      </c>
      <c r="AB1195" s="36">
        <v>11521002</v>
      </c>
      <c r="AC1195" s="16" t="s">
        <v>374</v>
      </c>
      <c r="AD1195" s="16">
        <v>40006</v>
      </c>
      <c r="AF1195">
        <v>70006</v>
      </c>
      <c r="AH1195">
        <v>1575000</v>
      </c>
      <c r="AI1195" s="32" t="s">
        <v>364</v>
      </c>
      <c r="AJ1195" s="16" t="s">
        <v>369</v>
      </c>
      <c r="AK1195" s="16" t="s">
        <v>348</v>
      </c>
    </row>
    <row r="1196" spans="2:37">
      <c r="B1196" s="16" t="n">
        <f>10000000+INDEX(编号表!$B:$B,MATCH(F1196,编号表!$A:$A,0))*100000+INDEX(编号表!$F:$F,MATCH(D1196,编号表!$E:$E,0))*1000+INDEX(编号表!$D:$D,MATCH(E1196,编号表!$C:$C,0))*10000+G1196</f>
        <v>11556003</v>
      </c>
      <c r="C1196" s="16" t="s">
        <v>1020</v>
      </c>
      <c r="D1196" s="16" t="s">
        <v>114</v>
      </c>
      <c r="E1196" s="16" t="s">
        <v>348</v>
      </c>
      <c r="F1196" s="35" t="s">
        <v>407</v>
      </c>
      <c r="G1196" s="16">
        <v>3</v>
      </c>
      <c r="I1196" s="16">
        <v>60</v>
      </c>
      <c r="J1196" t="str">
        <f t="shared" si="14"/>
        <v>大类_道品化神灵植使</v>
      </c>
      <c r="K1196" s="16" t="s">
        <v>337</v>
      </c>
      <c r="L1196" s="16">
        <v>1</v>
      </c>
      <c r="M1196" s="16" t="s">
        <v>369</v>
      </c>
      <c r="O1196" s="16">
        <v>0</v>
      </c>
      <c r="P1196" s="16" t="b">
        <v>1</v>
      </c>
      <c r="R1196" s="16" t="b">
        <v>0</v>
      </c>
      <c r="S1196" s="16">
        <v>1</v>
      </c>
      <c r="T1196" s="16" t="s">
        <v>91</v>
      </c>
      <c r="U1196" s="16">
        <v>999</v>
      </c>
      <c r="V1196" s="16" t="s">
        <v>370</v>
      </c>
      <c r="W1196" s="16">
        <v>31556003</v>
      </c>
      <c r="Y1196" s="16" t="s">
        <v>1174</v>
      </c>
      <c r="Z1196" s="16" t="s">
        <v>418</v>
      </c>
      <c r="AA1196" t="str" s="16">
        <v>击杀妖兽、探索秘境或遗迹可得；宗门暂不供应此品质。</v>
      </c>
      <c r="AB1196" s="36">
        <v>11521003</v>
      </c>
      <c r="AC1196" s="16" t="s">
        <v>374</v>
      </c>
      <c r="AD1196" s="16">
        <v>40006</v>
      </c>
      <c r="AF1196">
        <v>70006</v>
      </c>
      <c r="AH1196">
        <v>1575000</v>
      </c>
      <c r="AI1196" s="32" t="s">
        <v>364</v>
      </c>
      <c r="AJ1196" s="16" t="s">
        <v>369</v>
      </c>
      <c r="AK1196" s="16" t="s">
        <v>348</v>
      </c>
    </row>
    <row r="1197" spans="2:37">
      <c r="B1197" s="16" t="n">
        <f>10000000+INDEX(编号表!$B:$B,MATCH(F1197,编号表!$A:$A,0))*100000+INDEX(编号表!$F:$F,MATCH(D1197,编号表!$E:$E,0))*1000+INDEX(编号表!$D:$D,MATCH(E1197,编号表!$C:$C,0))*10000+G1197</f>
        <v>11556004</v>
      </c>
      <c r="C1197" s="16" t="s">
        <v>1022</v>
      </c>
      <c r="D1197" s="16" t="s">
        <v>114</v>
      </c>
      <c r="E1197" s="16" t="s">
        <v>348</v>
      </c>
      <c r="F1197" s="35" t="s">
        <v>407</v>
      </c>
      <c r="G1197" s="16">
        <v>4</v>
      </c>
      <c r="I1197" s="16">
        <v>60</v>
      </c>
      <c r="J1197" t="str">
        <f t="shared" si="14"/>
        <v>大类_道品化神灵植使</v>
      </c>
      <c r="K1197" s="16" t="s">
        <v>337</v>
      </c>
      <c r="L1197" s="16">
        <v>1</v>
      </c>
      <c r="M1197" s="16" t="s">
        <v>369</v>
      </c>
      <c r="O1197" s="16">
        <v>0</v>
      </c>
      <c r="P1197" s="16" t="b">
        <v>1</v>
      </c>
      <c r="R1197" s="16" t="b">
        <v>0</v>
      </c>
      <c r="S1197" s="16">
        <v>1</v>
      </c>
      <c r="T1197" s="16" t="s">
        <v>91</v>
      </c>
      <c r="U1197" s="16">
        <v>999</v>
      </c>
      <c r="V1197" s="16" t="s">
        <v>370</v>
      </c>
      <c r="W1197" s="16">
        <v>31556004</v>
      </c>
      <c r="Y1197" s="16" t="s">
        <v>1175</v>
      </c>
      <c r="Z1197" s="16" t="s">
        <v>421</v>
      </c>
      <c r="AA1197" t="str" s="16">
        <v>击杀妖兽、探索秘境或遗迹可得；宗门暂不供应此品质。</v>
      </c>
      <c r="AB1197" s="36">
        <v>11521004</v>
      </c>
      <c r="AC1197" s="16" t="s">
        <v>374</v>
      </c>
      <c r="AD1197" s="16">
        <v>40006</v>
      </c>
      <c r="AF1197">
        <v>70006</v>
      </c>
      <c r="AH1197">
        <v>1575000</v>
      </c>
      <c r="AI1197" s="32" t="s">
        <v>364</v>
      </c>
      <c r="AJ1197" s="16" t="s">
        <v>369</v>
      </c>
      <c r="AK1197" s="16" t="s">
        <v>348</v>
      </c>
    </row>
    <row r="1198" spans="2:37">
      <c r="B1198" s="16" t="n">
        <f>10000000+INDEX(编号表!$B:$B,MATCH(F1198,编号表!$A:$A,0))*100000+INDEX(编号表!$F:$F,MATCH(D1198,编号表!$E:$E,0))*1000+INDEX(编号表!$D:$D,MATCH(E1198,编号表!$C:$C,0))*10000+G1198</f>
        <v>11556005</v>
      </c>
      <c r="C1198" s="16" t="s">
        <v>1024</v>
      </c>
      <c r="D1198" s="16" t="s">
        <v>114</v>
      </c>
      <c r="E1198" s="16" t="s">
        <v>348</v>
      </c>
      <c r="F1198" s="35" t="s">
        <v>407</v>
      </c>
      <c r="G1198" s="16">
        <v>5</v>
      </c>
      <c r="I1198" s="16">
        <v>60</v>
      </c>
      <c r="J1198" t="str">
        <f t="shared" si="14"/>
        <v>大类_道品化神灵植使</v>
      </c>
      <c r="K1198" s="16" t="s">
        <v>337</v>
      </c>
      <c r="L1198" s="16">
        <v>1</v>
      </c>
      <c r="M1198" s="16" t="s">
        <v>369</v>
      </c>
      <c r="O1198" s="16">
        <v>0</v>
      </c>
      <c r="P1198" s="16" t="b">
        <v>1</v>
      </c>
      <c r="R1198" s="16" t="b">
        <v>0</v>
      </c>
      <c r="S1198" s="16">
        <v>1</v>
      </c>
      <c r="T1198" s="16" t="s">
        <v>91</v>
      </c>
      <c r="U1198" s="16">
        <v>999</v>
      </c>
      <c r="V1198" s="16" t="s">
        <v>370</v>
      </c>
      <c r="W1198" s="16">
        <v>31556005</v>
      </c>
      <c r="Y1198" s="16" t="s">
        <v>1176</v>
      </c>
      <c r="Z1198" s="16" t="s">
        <v>424</v>
      </c>
      <c r="AA1198" t="str" s="16">
        <v>击杀妖兽、探索秘境或遗迹可得；宗门暂不供应此品质。</v>
      </c>
      <c r="AB1198" s="36">
        <v>11521005</v>
      </c>
      <c r="AC1198" s="16" t="s">
        <v>374</v>
      </c>
      <c r="AD1198" s="16">
        <v>40006</v>
      </c>
      <c r="AF1198">
        <v>70006</v>
      </c>
      <c r="AH1198">
        <v>1575000</v>
      </c>
      <c r="AI1198" s="32" t="s">
        <v>364</v>
      </c>
      <c r="AJ1198" s="16" t="s">
        <v>369</v>
      </c>
      <c r="AK1198" s="16" t="s">
        <v>348</v>
      </c>
    </row>
    <row r="1199" spans="2:37">
      <c r="B1199" s="16" t="n">
        <f>10000000+INDEX(编号表!$B:$B,MATCH(F1199,编号表!$A:$A,0))*100000+INDEX(编号表!$F:$F,MATCH(D1199,编号表!$E:$E,0))*1000+INDEX(编号表!$D:$D,MATCH(E1199,编号表!$C:$C,0))*10000+G1199</f>
        <v>11556006</v>
      </c>
      <c r="C1199" s="16" t="s">
        <v>1026</v>
      </c>
      <c r="D1199" s="16" t="s">
        <v>114</v>
      </c>
      <c r="E1199" s="16" t="s">
        <v>348</v>
      </c>
      <c r="F1199" s="35" t="s">
        <v>407</v>
      </c>
      <c r="G1199" s="16">
        <v>6</v>
      </c>
      <c r="I1199" s="16">
        <v>60</v>
      </c>
      <c r="J1199" t="str">
        <f t="shared" si="14"/>
        <v>大类_道品化神灵植使</v>
      </c>
      <c r="K1199" s="16" t="s">
        <v>337</v>
      </c>
      <c r="L1199" s="16">
        <v>1</v>
      </c>
      <c r="M1199" s="16" t="s">
        <v>369</v>
      </c>
      <c r="O1199" s="16">
        <v>0</v>
      </c>
      <c r="P1199" s="16" t="b">
        <v>1</v>
      </c>
      <c r="R1199" s="16" t="b">
        <v>0</v>
      </c>
      <c r="S1199" s="16">
        <v>1</v>
      </c>
      <c r="T1199" s="16" t="s">
        <v>91</v>
      </c>
      <c r="U1199" s="16">
        <v>999</v>
      </c>
      <c r="V1199" s="16" t="s">
        <v>370</v>
      </c>
      <c r="W1199" s="16">
        <v>31556006</v>
      </c>
      <c r="Y1199" s="16" t="s">
        <v>1177</v>
      </c>
      <c r="Z1199" s="16" t="s">
        <v>427</v>
      </c>
      <c r="AA1199" t="str" s="16">
        <v>击杀妖兽、探索秘境或遗迹可得；宗门暂不供应此品质。</v>
      </c>
      <c r="AB1199" s="36">
        <v>11521006</v>
      </c>
      <c r="AC1199" s="16" t="s">
        <v>374</v>
      </c>
      <c r="AD1199" s="16">
        <v>40006</v>
      </c>
      <c r="AF1199">
        <v>70006</v>
      </c>
      <c r="AH1199">
        <v>1575000</v>
      </c>
      <c r="AI1199" s="32" t="s">
        <v>364</v>
      </c>
      <c r="AJ1199" s="16" t="s">
        <v>369</v>
      </c>
      <c r="AK1199" s="16" t="s">
        <v>348</v>
      </c>
    </row>
    <row r="1200" spans="2:37">
      <c r="B1200" s="16" t="n">
        <f>10000000+INDEX(编号表!$B:$B,MATCH(F1200,编号表!$A:$A,0))*100000+INDEX(编号表!$F:$F,MATCH(D1200,编号表!$E:$E,0))*1000+INDEX(编号表!$D:$D,MATCH(E1200,编号表!$C:$C,0))*10000+G1200</f>
        <v>11556007</v>
      </c>
      <c r="C1200" s="16" t="s">
        <v>1028</v>
      </c>
      <c r="D1200" s="16" t="s">
        <v>114</v>
      </c>
      <c r="E1200" s="16" t="s">
        <v>348</v>
      </c>
      <c r="F1200" s="35" t="s">
        <v>407</v>
      </c>
      <c r="G1200" s="16">
        <v>7</v>
      </c>
      <c r="I1200" s="16">
        <v>60</v>
      </c>
      <c r="J1200" t="str">
        <f t="shared" si="14"/>
        <v>大类_道品化神灵植使</v>
      </c>
      <c r="K1200" s="16" t="s">
        <v>337</v>
      </c>
      <c r="L1200" s="16">
        <v>1</v>
      </c>
      <c r="M1200" s="16" t="s">
        <v>369</v>
      </c>
      <c r="O1200" s="16">
        <v>0</v>
      </c>
      <c r="P1200" s="16" t="b">
        <v>1</v>
      </c>
      <c r="R1200" s="16" t="b">
        <v>0</v>
      </c>
      <c r="S1200" s="16">
        <v>1</v>
      </c>
      <c r="T1200" s="16" t="s">
        <v>91</v>
      </c>
      <c r="U1200" s="16">
        <v>999</v>
      </c>
      <c r="V1200" s="16" t="s">
        <v>370</v>
      </c>
      <c r="W1200" s="16">
        <v>31556007</v>
      </c>
      <c r="Y1200" s="16" t="s">
        <v>1178</v>
      </c>
      <c r="Z1200" s="16" t="s">
        <v>430</v>
      </c>
      <c r="AA1200" t="str" s="16">
        <v>击杀妖兽、探索秘境或遗迹可得；宗门暂不供应此品质。</v>
      </c>
      <c r="AB1200" s="36">
        <v>11521007</v>
      </c>
      <c r="AC1200" s="16" t="s">
        <v>374</v>
      </c>
      <c r="AD1200" s="16">
        <v>40006</v>
      </c>
      <c r="AF1200">
        <v>70006</v>
      </c>
      <c r="AH1200">
        <v>1575000</v>
      </c>
      <c r="AI1200" s="32" t="s">
        <v>364</v>
      </c>
      <c r="AJ1200" s="16" t="s">
        <v>369</v>
      </c>
      <c r="AK1200" s="16" t="s">
        <v>348</v>
      </c>
    </row>
    <row r="1201" spans="2:37">
      <c r="B1201" s="16" t="n">
        <f>10000000+INDEX(编号表!$B:$B,MATCH(F1201,编号表!$A:$A,0))*100000+INDEX(编号表!$F:$F,MATCH(D1201,编号表!$E:$E,0))*1000+INDEX(编号表!$D:$D,MATCH(E1201,编号表!$C:$C,0))*10000+G1201</f>
        <v>11556008</v>
      </c>
      <c r="C1201" s="16" t="s">
        <v>1030</v>
      </c>
      <c r="D1201" s="16" t="s">
        <v>114</v>
      </c>
      <c r="E1201" s="16" t="s">
        <v>348</v>
      </c>
      <c r="F1201" s="35" t="s">
        <v>407</v>
      </c>
      <c r="G1201" s="16">
        <v>8</v>
      </c>
      <c r="I1201" s="16">
        <v>60</v>
      </c>
      <c r="J1201" t="str">
        <f t="shared" si="14"/>
        <v>大类_道品化神灵植使</v>
      </c>
      <c r="K1201" s="16" t="s">
        <v>337</v>
      </c>
      <c r="L1201" s="16">
        <v>1</v>
      </c>
      <c r="M1201" s="16" t="s">
        <v>369</v>
      </c>
      <c r="O1201" s="16">
        <v>0</v>
      </c>
      <c r="P1201" s="16" t="b">
        <v>1</v>
      </c>
      <c r="R1201" s="16" t="b">
        <v>0</v>
      </c>
      <c r="S1201" s="16">
        <v>1</v>
      </c>
      <c r="T1201" s="16" t="s">
        <v>91</v>
      </c>
      <c r="U1201" s="16">
        <v>999</v>
      </c>
      <c r="V1201" s="16" t="s">
        <v>370</v>
      </c>
      <c r="W1201" s="16">
        <v>31556008</v>
      </c>
      <c r="Y1201" s="16" t="s">
        <v>1179</v>
      </c>
      <c r="Z1201" s="16" t="s">
        <v>433</v>
      </c>
      <c r="AA1201" t="str" s="16">
        <v>击杀妖兽、探索秘境或遗迹可得；宗门暂不供应此品质。</v>
      </c>
      <c r="AB1201" s="36">
        <v>11521008</v>
      </c>
      <c r="AC1201" s="16" t="s">
        <v>374</v>
      </c>
      <c r="AD1201" s="16">
        <v>40006</v>
      </c>
      <c r="AF1201">
        <v>70006</v>
      </c>
      <c r="AH1201">
        <v>1575000</v>
      </c>
      <c r="AI1201" s="32" t="s">
        <v>364</v>
      </c>
      <c r="AJ1201" s="16" t="s">
        <v>369</v>
      </c>
      <c r="AK1201" s="16" t="s">
        <v>348</v>
      </c>
    </row>
    <row r="1202" spans="2:37">
      <c r="B1202" s="16" t="n">
        <f>10000000+INDEX(编号表!$B:$B,MATCH(F1202,编号表!$A:$A,0))*100000+INDEX(编号表!$F:$F,MATCH(D1202,编号表!$E:$E,0))*1000+INDEX(编号表!$D:$D,MATCH(E1202,编号表!$C:$C,0))*10000+G1202</f>
        <v>11556009</v>
      </c>
      <c r="C1202" s="16" t="s">
        <v>1032</v>
      </c>
      <c r="D1202" s="16" t="s">
        <v>114</v>
      </c>
      <c r="E1202" s="16" t="s">
        <v>348</v>
      </c>
      <c r="F1202" s="35" t="s">
        <v>407</v>
      </c>
      <c r="G1202" s="16">
        <v>9</v>
      </c>
      <c r="I1202" s="16">
        <v>60</v>
      </c>
      <c r="J1202" t="str">
        <f t="shared" si="14"/>
        <v>大类_道品化神灵植使</v>
      </c>
      <c r="K1202" s="16" t="s">
        <v>337</v>
      </c>
      <c r="L1202" s="16">
        <v>1</v>
      </c>
      <c r="M1202" s="16" t="s">
        <v>369</v>
      </c>
      <c r="O1202" s="16">
        <v>0</v>
      </c>
      <c r="P1202" s="16" t="b">
        <v>1</v>
      </c>
      <c r="R1202" s="16" t="b">
        <v>0</v>
      </c>
      <c r="S1202" s="16">
        <v>1</v>
      </c>
      <c r="T1202" s="16" t="s">
        <v>91</v>
      </c>
      <c r="U1202" s="16">
        <v>999</v>
      </c>
      <c r="V1202" s="16" t="s">
        <v>370</v>
      </c>
      <c r="W1202" s="16">
        <v>31556009</v>
      </c>
      <c r="Y1202" s="16" t="s">
        <v>1180</v>
      </c>
      <c r="Z1202" s="16" t="s">
        <v>436</v>
      </c>
      <c r="AA1202" t="str" s="16">
        <v>击杀妖兽、探索秘境或遗迹可得；宗门暂不供应此品质。</v>
      </c>
      <c r="AB1202" s="36">
        <v>11521009</v>
      </c>
      <c r="AC1202" s="16" t="s">
        <v>374</v>
      </c>
      <c r="AD1202" s="16">
        <v>40006</v>
      </c>
      <c r="AF1202">
        <v>70006</v>
      </c>
      <c r="AH1202">
        <v>1575000</v>
      </c>
      <c r="AI1202" s="32" t="s">
        <v>364</v>
      </c>
      <c r="AJ1202" s="16" t="s">
        <v>369</v>
      </c>
      <c r="AK1202" s="16" t="s">
        <v>348</v>
      </c>
    </row>
    <row r="1203" spans="2:37">
      <c r="B1203" s="16" t="n">
        <f>10000000+INDEX(编号表!$B:$B,MATCH(F1203,编号表!$A:$A,0))*100000+INDEX(编号表!$F:$F,MATCH(D1203,编号表!$E:$E,0))*1000+INDEX(编号表!$D:$D,MATCH(E1203,编号表!$C:$C,0))*10000+G1203</f>
        <v>11456000</v>
      </c>
      <c r="C1203" s="16" t="s">
        <v>1034</v>
      </c>
      <c r="D1203" s="16" t="s">
        <v>114</v>
      </c>
      <c r="E1203" s="16" t="s">
        <v>348</v>
      </c>
      <c r="F1203" s="35" t="s">
        <v>438</v>
      </c>
      <c r="G1203" s="16">
        <v>0</v>
      </c>
      <c r="I1203" s="16">
        <v>60</v>
      </c>
      <c r="J1203" t="str">
        <f t="shared" ref="J1203:J1266" si="15">"大类_"&amp;D1203&amp;E1203&amp;F1203</f>
        <v>大类_道品化神灵植佐</v>
      </c>
      <c r="K1203" s="16" t="s">
        <v>337</v>
      </c>
      <c r="L1203" s="16">
        <v>1</v>
      </c>
      <c r="M1203" s="16" t="s">
        <v>369</v>
      </c>
      <c r="O1203" s="16">
        <v>0</v>
      </c>
      <c r="P1203" s="16" t="b">
        <v>1</v>
      </c>
      <c r="R1203" s="16" t="b">
        <v>0</v>
      </c>
      <c r="S1203" s="16">
        <v>1</v>
      </c>
      <c r="T1203" s="16" t="s">
        <v>91</v>
      </c>
      <c r="U1203" s="16">
        <v>999</v>
      </c>
      <c r="V1203" s="16" t="s">
        <v>370</v>
      </c>
      <c r="W1203" s="16">
        <v>31456000</v>
      </c>
      <c r="Y1203" s="16" t="s">
        <v>1181</v>
      </c>
      <c r="Z1203" s="16" t="s">
        <v>440</v>
      </c>
      <c r="AA1203" t="str" s="16">
        <v>击杀妖兽、探索秘境或遗迹可得；宗门暂不供应此品质。</v>
      </c>
      <c r="AB1203" s="36">
        <v>11421000</v>
      </c>
      <c r="AC1203" s="16" t="s">
        <v>374</v>
      </c>
      <c r="AD1203" s="16">
        <v>40006</v>
      </c>
      <c r="AF1203">
        <v>70006</v>
      </c>
      <c r="AH1203">
        <v>1575000</v>
      </c>
      <c r="AI1203" s="32" t="s">
        <v>364</v>
      </c>
      <c r="AJ1203" s="16" t="s">
        <v>369</v>
      </c>
      <c r="AK1203" s="16" t="s">
        <v>348</v>
      </c>
    </row>
    <row r="1204" spans="2:37">
      <c r="B1204" s="16" t="n">
        <f>10000000+INDEX(编号表!$B:$B,MATCH(F1204,编号表!$A:$A,0))*100000+INDEX(编号表!$F:$F,MATCH(D1204,编号表!$E:$E,0))*1000+INDEX(编号表!$D:$D,MATCH(E1204,编号表!$C:$C,0))*10000+G1204</f>
        <v>11456001</v>
      </c>
      <c r="C1204" s="16" t="s">
        <v>1036</v>
      </c>
      <c r="D1204" s="16" t="s">
        <v>114</v>
      </c>
      <c r="E1204" s="16" t="s">
        <v>348</v>
      </c>
      <c r="F1204" s="35" t="s">
        <v>438</v>
      </c>
      <c r="G1204" s="16">
        <v>1</v>
      </c>
      <c r="I1204" s="16">
        <v>60</v>
      </c>
      <c r="J1204" t="str">
        <f t="shared" si="15"/>
        <v>大类_道品化神灵植佐</v>
      </c>
      <c r="K1204" s="16" t="s">
        <v>337</v>
      </c>
      <c r="L1204" s="16">
        <v>1</v>
      </c>
      <c r="M1204" s="16" t="s">
        <v>369</v>
      </c>
      <c r="O1204" s="16">
        <v>0</v>
      </c>
      <c r="P1204" s="16" t="b">
        <v>1</v>
      </c>
      <c r="R1204" s="16" t="b">
        <v>0</v>
      </c>
      <c r="S1204" s="16">
        <v>1</v>
      </c>
      <c r="T1204" s="16" t="s">
        <v>91</v>
      </c>
      <c r="U1204" s="16">
        <v>999</v>
      </c>
      <c r="V1204" s="16" t="s">
        <v>370</v>
      </c>
      <c r="W1204" s="16">
        <v>31456001</v>
      </c>
      <c r="Y1204" s="16" t="s">
        <v>1182</v>
      </c>
      <c r="Z1204" s="16" t="s">
        <v>443</v>
      </c>
      <c r="AA1204" t="str" s="16">
        <v>击杀妖兽、探索秘境或遗迹可得；宗门暂不供应此品质。</v>
      </c>
      <c r="AB1204" s="36">
        <v>11421001</v>
      </c>
      <c r="AC1204" s="16" t="s">
        <v>374</v>
      </c>
      <c r="AD1204" s="16">
        <v>40006</v>
      </c>
      <c r="AF1204">
        <v>70006</v>
      </c>
      <c r="AH1204">
        <v>1575000</v>
      </c>
      <c r="AI1204" s="32" t="s">
        <v>364</v>
      </c>
      <c r="AJ1204" s="16" t="s">
        <v>369</v>
      </c>
      <c r="AK1204" s="16" t="s">
        <v>348</v>
      </c>
    </row>
    <row r="1205" spans="2:37">
      <c r="B1205" s="16" t="n">
        <f>10000000+INDEX(编号表!$B:$B,MATCH(F1205,编号表!$A:$A,0))*100000+INDEX(编号表!$F:$F,MATCH(D1205,编号表!$E:$E,0))*1000+INDEX(编号表!$D:$D,MATCH(E1205,编号表!$C:$C,0))*10000+G1205</f>
        <v>11456002</v>
      </c>
      <c r="C1205" s="16" t="s">
        <v>1038</v>
      </c>
      <c r="D1205" s="16" t="s">
        <v>114</v>
      </c>
      <c r="E1205" s="16" t="s">
        <v>348</v>
      </c>
      <c r="F1205" s="35" t="s">
        <v>438</v>
      </c>
      <c r="G1205" s="16">
        <v>2</v>
      </c>
      <c r="I1205" s="16">
        <v>60</v>
      </c>
      <c r="J1205" t="str">
        <f t="shared" si="15"/>
        <v>大类_道品化神灵植佐</v>
      </c>
      <c r="K1205" s="16" t="s">
        <v>337</v>
      </c>
      <c r="L1205" s="16">
        <v>1</v>
      </c>
      <c r="M1205" s="16" t="s">
        <v>369</v>
      </c>
      <c r="O1205" s="16">
        <v>0</v>
      </c>
      <c r="P1205" s="16" t="b">
        <v>1</v>
      </c>
      <c r="R1205" s="16" t="b">
        <v>0</v>
      </c>
      <c r="S1205" s="16">
        <v>1</v>
      </c>
      <c r="T1205" s="16" t="s">
        <v>91</v>
      </c>
      <c r="U1205" s="16">
        <v>999</v>
      </c>
      <c r="V1205" s="16" t="s">
        <v>370</v>
      </c>
      <c r="W1205" s="16">
        <v>31456002</v>
      </c>
      <c r="Y1205" s="16" t="s">
        <v>1183</v>
      </c>
      <c r="Z1205" s="16" t="s">
        <v>446</v>
      </c>
      <c r="AA1205" t="str" s="16">
        <v>击杀妖兽、探索秘境或遗迹可得；宗门暂不供应此品质。</v>
      </c>
      <c r="AB1205" s="36">
        <v>11421002</v>
      </c>
      <c r="AC1205" s="16" t="s">
        <v>374</v>
      </c>
      <c r="AD1205" s="16">
        <v>40006</v>
      </c>
      <c r="AF1205">
        <v>70006</v>
      </c>
      <c r="AH1205">
        <v>1575000</v>
      </c>
      <c r="AI1205" s="32" t="s">
        <v>364</v>
      </c>
      <c r="AJ1205" s="16" t="s">
        <v>369</v>
      </c>
      <c r="AK1205" s="16" t="s">
        <v>348</v>
      </c>
    </row>
    <row r="1206" spans="2:37">
      <c r="B1206" s="16" t="n">
        <f>10000000+INDEX(编号表!$B:$B,MATCH(F1206,编号表!$A:$A,0))*100000+INDEX(编号表!$F:$F,MATCH(D1206,编号表!$E:$E,0))*1000+INDEX(编号表!$D:$D,MATCH(E1206,编号表!$C:$C,0))*10000+G1206</f>
        <v>11456003</v>
      </c>
      <c r="C1206" s="16" t="s">
        <v>1040</v>
      </c>
      <c r="D1206" s="16" t="s">
        <v>114</v>
      </c>
      <c r="E1206" s="16" t="s">
        <v>348</v>
      </c>
      <c r="F1206" s="35" t="s">
        <v>438</v>
      </c>
      <c r="G1206" s="16">
        <v>3</v>
      </c>
      <c r="I1206" s="16">
        <v>60</v>
      </c>
      <c r="J1206" t="str">
        <f t="shared" si="15"/>
        <v>大类_道品化神灵植佐</v>
      </c>
      <c r="K1206" s="16" t="s">
        <v>337</v>
      </c>
      <c r="L1206" s="16">
        <v>1</v>
      </c>
      <c r="M1206" s="16" t="s">
        <v>369</v>
      </c>
      <c r="O1206" s="16">
        <v>0</v>
      </c>
      <c r="P1206" s="16" t="b">
        <v>1</v>
      </c>
      <c r="R1206" s="16" t="b">
        <v>0</v>
      </c>
      <c r="S1206" s="16">
        <v>1</v>
      </c>
      <c r="T1206" s="16" t="s">
        <v>91</v>
      </c>
      <c r="U1206" s="16">
        <v>999</v>
      </c>
      <c r="V1206" s="16" t="s">
        <v>370</v>
      </c>
      <c r="W1206" s="16">
        <v>31456003</v>
      </c>
      <c r="Y1206" s="16" t="s">
        <v>1184</v>
      </c>
      <c r="Z1206" s="16" t="s">
        <v>449</v>
      </c>
      <c r="AA1206" t="str" s="16">
        <v>击杀妖兽、探索秘境或遗迹可得；宗门暂不供应此品质。</v>
      </c>
      <c r="AB1206" s="36">
        <v>11421003</v>
      </c>
      <c r="AC1206" s="16" t="s">
        <v>374</v>
      </c>
      <c r="AD1206" s="16">
        <v>40006</v>
      </c>
      <c r="AF1206">
        <v>70006</v>
      </c>
      <c r="AH1206">
        <v>1575000</v>
      </c>
      <c r="AI1206" s="32" t="s">
        <v>364</v>
      </c>
      <c r="AJ1206" s="16" t="s">
        <v>369</v>
      </c>
      <c r="AK1206" s="16" t="s">
        <v>348</v>
      </c>
    </row>
    <row r="1207" spans="2:37">
      <c r="B1207" s="16" t="n">
        <f>10000000+INDEX(编号表!$B:$B,MATCH(F1207,编号表!$A:$A,0))*100000+INDEX(编号表!$F:$F,MATCH(D1207,编号表!$E:$E,0))*1000+INDEX(编号表!$D:$D,MATCH(E1207,编号表!$C:$C,0))*10000+G1207</f>
        <v>11656000</v>
      </c>
      <c r="C1207" s="16" t="s">
        <v>1042</v>
      </c>
      <c r="D1207" s="16" t="s">
        <v>114</v>
      </c>
      <c r="E1207" s="16" t="s">
        <v>348</v>
      </c>
      <c r="F1207" s="35" t="s">
        <v>451</v>
      </c>
      <c r="G1207" s="16">
        <v>0</v>
      </c>
      <c r="I1207" s="16">
        <v>60</v>
      </c>
      <c r="J1207" t="str">
        <f t="shared" si="15"/>
        <v>大类_道品化神灵植丹头</v>
      </c>
      <c r="K1207" s="16" t="s">
        <v>337</v>
      </c>
      <c r="L1207" s="16">
        <v>1</v>
      </c>
      <c r="M1207" s="16" t="s">
        <v>369</v>
      </c>
      <c r="O1207" s="16">
        <v>0</v>
      </c>
      <c r="P1207" s="16" t="b">
        <v>1</v>
      </c>
      <c r="R1207" s="16" t="b">
        <v>0</v>
      </c>
      <c r="S1207" s="16">
        <v>1</v>
      </c>
      <c r="T1207" s="16" t="s">
        <v>91</v>
      </c>
      <c r="U1207" s="16">
        <v>999</v>
      </c>
      <c r="V1207" s="16" t="s">
        <v>370</v>
      </c>
      <c r="W1207" s="16">
        <v>31656000</v>
      </c>
      <c r="Y1207" s="16" t="s">
        <v>1185</v>
      </c>
      <c r="Z1207" s="16" t="s">
        <v>453</v>
      </c>
      <c r="AA1207" t="str" s="16">
        <v>击杀妖兽、探索秘境或遗迹可得；宗门暂不供应此品质。</v>
      </c>
      <c r="AB1207" s="36">
        <v>11621000</v>
      </c>
      <c r="AC1207" s="16" t="s">
        <v>374</v>
      </c>
      <c r="AD1207" s="16">
        <v>40006</v>
      </c>
      <c r="AF1207">
        <v>70006</v>
      </c>
      <c r="AH1207">
        <v>3150000</v>
      </c>
      <c r="AI1207" s="32" t="s">
        <v>364</v>
      </c>
      <c r="AJ1207" s="16" t="s">
        <v>369</v>
      </c>
      <c r="AK1207" s="16" t="s">
        <v>348</v>
      </c>
    </row>
    <row r="1208" spans="2:37">
      <c r="B1208" s="16" t="n">
        <f>10000000+INDEX(编号表!$B:$B,MATCH(F1208,编号表!$A:$A,0))*100000+INDEX(编号表!$F:$F,MATCH(D1208,编号表!$E:$E,0))*1000+INDEX(编号表!$D:$D,MATCH(E1208,编号表!$C:$C,0))*10000+G1208</f>
        <v>11656001</v>
      </c>
      <c r="C1208" s="16" t="s">
        <v>1044</v>
      </c>
      <c r="D1208" s="16" t="s">
        <v>114</v>
      </c>
      <c r="E1208" s="16" t="s">
        <v>348</v>
      </c>
      <c r="F1208" s="35" t="s">
        <v>451</v>
      </c>
      <c r="G1208" s="16">
        <v>1</v>
      </c>
      <c r="I1208" s="16">
        <v>60</v>
      </c>
      <c r="J1208" t="str">
        <f t="shared" si="15"/>
        <v>大类_道品化神灵植丹头</v>
      </c>
      <c r="K1208" s="16" t="s">
        <v>337</v>
      </c>
      <c r="L1208" s="16">
        <v>1</v>
      </c>
      <c r="M1208" s="16" t="s">
        <v>369</v>
      </c>
      <c r="O1208" s="16">
        <v>0</v>
      </c>
      <c r="P1208" s="16" t="b">
        <v>1</v>
      </c>
      <c r="R1208" s="16" t="b">
        <v>0</v>
      </c>
      <c r="S1208" s="16">
        <v>1</v>
      </c>
      <c r="T1208" s="16" t="s">
        <v>91</v>
      </c>
      <c r="U1208" s="16">
        <v>999</v>
      </c>
      <c r="V1208" s="16" t="s">
        <v>370</v>
      </c>
      <c r="W1208" s="16">
        <v>31656001</v>
      </c>
      <c r="Y1208" s="16" t="s">
        <v>1186</v>
      </c>
      <c r="Z1208" s="16" t="s">
        <v>456</v>
      </c>
      <c r="AA1208" t="str" s="16">
        <v>击杀妖兽、探索秘境或遗迹可得；宗门暂不供应此品质。</v>
      </c>
      <c r="AB1208" s="36">
        <v>11621001</v>
      </c>
      <c r="AC1208" s="16" t="s">
        <v>374</v>
      </c>
      <c r="AD1208" s="16">
        <v>40006</v>
      </c>
      <c r="AF1208">
        <v>70006</v>
      </c>
      <c r="AH1208">
        <v>3150000</v>
      </c>
      <c r="AI1208" s="32" t="s">
        <v>364</v>
      </c>
      <c r="AJ1208" s="16" t="s">
        <v>369</v>
      </c>
      <c r="AK1208" s="16" t="s">
        <v>348</v>
      </c>
    </row>
    <row r="1209" spans="2:37">
      <c r="B1209" s="16" t="n">
        <f>10000000+INDEX(编号表!$B:$B,MATCH(F1209,编号表!$A:$A,0))*100000+INDEX(编号表!$F:$F,MATCH(D1209,编号表!$E:$E,0))*1000+INDEX(编号表!$D:$D,MATCH(E1209,编号表!$C:$C,0))*10000+G1209</f>
        <v>11656002</v>
      </c>
      <c r="C1209" s="16" t="s">
        <v>1046</v>
      </c>
      <c r="D1209" s="16" t="s">
        <v>114</v>
      </c>
      <c r="E1209" s="16" t="s">
        <v>348</v>
      </c>
      <c r="F1209" s="35" t="s">
        <v>451</v>
      </c>
      <c r="G1209" s="16">
        <v>2</v>
      </c>
      <c r="I1209" s="16">
        <v>60</v>
      </c>
      <c r="J1209" t="str">
        <f t="shared" si="15"/>
        <v>大类_道品化神灵植丹头</v>
      </c>
      <c r="K1209" s="16" t="s">
        <v>337</v>
      </c>
      <c r="L1209" s="16">
        <v>1</v>
      </c>
      <c r="M1209" s="16" t="s">
        <v>369</v>
      </c>
      <c r="O1209" s="16">
        <v>0</v>
      </c>
      <c r="P1209" s="16" t="b">
        <v>1</v>
      </c>
      <c r="R1209" s="16" t="b">
        <v>0</v>
      </c>
      <c r="S1209" s="16">
        <v>1</v>
      </c>
      <c r="T1209" s="16" t="s">
        <v>91</v>
      </c>
      <c r="U1209" s="16">
        <v>999</v>
      </c>
      <c r="V1209" s="16" t="s">
        <v>370</v>
      </c>
      <c r="W1209" s="16">
        <v>31656002</v>
      </c>
      <c r="Y1209" s="16" t="s">
        <v>1187</v>
      </c>
      <c r="Z1209" s="16" t="s">
        <v>459</v>
      </c>
      <c r="AA1209" t="str" s="16">
        <v>击杀妖兽、探索秘境或遗迹可得；宗门暂不供应此品质。</v>
      </c>
      <c r="AB1209" s="36">
        <v>11621002</v>
      </c>
      <c r="AC1209" s="16" t="s">
        <v>374</v>
      </c>
      <c r="AD1209" s="16">
        <v>40006</v>
      </c>
      <c r="AF1209">
        <v>70006</v>
      </c>
      <c r="AH1209">
        <v>3150000</v>
      </c>
      <c r="AI1209" s="32" t="s">
        <v>364</v>
      </c>
      <c r="AJ1209" s="16" t="s">
        <v>369</v>
      </c>
      <c r="AK1209" s="16" t="s">
        <v>348</v>
      </c>
    </row>
    <row r="1210" spans="2:37">
      <c r="B1210" s="16" t="n">
        <f>10000000+INDEX(编号表!$B:$B,MATCH(F1210,编号表!$A:$A,0))*100000+INDEX(编号表!$F:$F,MATCH(D1210,编号表!$E:$E,0))*1000+INDEX(编号表!$D:$D,MATCH(E1210,编号表!$C:$C,0))*10000+G1210</f>
        <v>11261000</v>
      </c>
      <c r="C1210" s="16" t="s">
        <v>1188</v>
      </c>
      <c r="D1210" s="16" t="s">
        <v>86</v>
      </c>
      <c r="E1210" s="16" t="s">
        <v>351</v>
      </c>
      <c r="F1210" s="35" t="s">
        <v>368</v>
      </c>
      <c r="G1210" s="16">
        <v>0</v>
      </c>
      <c r="I1210" s="16">
        <v>60</v>
      </c>
      <c r="J1210" t="str">
        <f t="shared" si="15"/>
        <v>大类_凡品炼虚灵植君</v>
      </c>
      <c r="K1210" s="16" t="s">
        <v>337</v>
      </c>
      <c r="L1210" s="16">
        <v>1</v>
      </c>
      <c r="M1210" s="16" t="s">
        <v>369</v>
      </c>
      <c r="O1210" s="16">
        <v>0</v>
      </c>
      <c r="P1210" s="16" t="b">
        <v>1</v>
      </c>
      <c r="R1210" s="16" t="b">
        <v>0</v>
      </c>
      <c r="S1210" s="16">
        <v>1</v>
      </c>
      <c r="T1210" s="16" t="s">
        <v>91</v>
      </c>
      <c r="U1210" s="16">
        <v>999</v>
      </c>
      <c r="V1210" s="16" t="s">
        <v>370</v>
      </c>
      <c r="W1210" s="16">
        <v>31261000</v>
      </c>
      <c r="Y1210" s="16" t="s">
        <v>1189</v>
      </c>
      <c r="Z1210" s="16" t="s">
        <v>372</v>
      </c>
      <c r="AA1210" t="str" s="16">
        <v>击杀妖兽、探索秘境或遗迹可得；宗门暂不供应此品质。</v>
      </c>
      <c r="AB1210" s="36">
        <v>11221000</v>
      </c>
      <c r="AC1210" s="16" t="s">
        <v>374</v>
      </c>
      <c r="AD1210" s="16">
        <v>40001</v>
      </c>
      <c r="AF1210">
        <v>70001</v>
      </c>
      <c r="AH1210">
        <v>9375</v>
      </c>
      <c r="AI1210" s="32" t="s">
        <v>364</v>
      </c>
      <c r="AJ1210" s="16" t="s">
        <v>369</v>
      </c>
      <c r="AK1210" s="16" t="s">
        <v>351</v>
      </c>
    </row>
    <row r="1211" spans="2:37">
      <c r="B1211" s="16" t="n">
        <f>10000000+INDEX(编号表!$B:$B,MATCH(F1211,编号表!$A:$A,0))*100000+INDEX(编号表!$F:$F,MATCH(D1211,编号表!$E:$E,0))*1000+INDEX(编号表!$D:$D,MATCH(E1211,编号表!$C:$C,0))*10000+G1211</f>
        <v>11361000</v>
      </c>
      <c r="C1211" s="16" t="s">
        <v>1190</v>
      </c>
      <c r="D1211" s="16" t="s">
        <v>86</v>
      </c>
      <c r="E1211" s="16" t="s">
        <v>351</v>
      </c>
      <c r="F1211" s="35" t="s">
        <v>376</v>
      </c>
      <c r="G1211" s="16">
        <v>0</v>
      </c>
      <c r="I1211" s="16">
        <v>60</v>
      </c>
      <c r="J1211" t="str">
        <f t="shared" si="15"/>
        <v>大类_凡品炼虚灵植臣</v>
      </c>
      <c r="K1211" s="16" t="s">
        <v>337</v>
      </c>
      <c r="L1211" s="16">
        <v>1</v>
      </c>
      <c r="M1211" s="16" t="s">
        <v>369</v>
      </c>
      <c r="O1211" s="16">
        <v>0</v>
      </c>
      <c r="P1211" s="16" t="b">
        <v>1</v>
      </c>
      <c r="R1211" s="16" t="b">
        <v>0</v>
      </c>
      <c r="S1211" s="16">
        <v>1</v>
      </c>
      <c r="T1211" s="16" t="s">
        <v>91</v>
      </c>
      <c r="U1211" s="16">
        <v>999</v>
      </c>
      <c r="V1211" s="16" t="s">
        <v>370</v>
      </c>
      <c r="W1211" s="16">
        <v>31361000</v>
      </c>
      <c r="Y1211" s="16" t="s">
        <v>1191</v>
      </c>
      <c r="Z1211" s="16" t="s">
        <v>378</v>
      </c>
      <c r="AA1211" t="str" s="16">
        <v>击杀妖兽、探索秘境或遗迹可得；宗门暂不供应此品质。</v>
      </c>
      <c r="AB1211" s="36">
        <v>11321000</v>
      </c>
      <c r="AC1211" s="16" t="s">
        <v>374</v>
      </c>
      <c r="AD1211" s="16">
        <v>40001</v>
      </c>
      <c r="AF1211">
        <v>70001</v>
      </c>
      <c r="AH1211">
        <v>3125</v>
      </c>
      <c r="AI1211" s="32" t="s">
        <v>364</v>
      </c>
      <c r="AJ1211" s="16" t="s">
        <v>369</v>
      </c>
      <c r="AK1211" s="16" t="s">
        <v>351</v>
      </c>
    </row>
    <row r="1212" spans="2:37">
      <c r="B1212" s="16" t="n">
        <f>10000000+INDEX(编号表!$B:$B,MATCH(F1212,编号表!$A:$A,0))*100000+INDEX(编号表!$F:$F,MATCH(D1212,编号表!$E:$E,0))*1000+INDEX(编号表!$D:$D,MATCH(E1212,编号表!$C:$C,0))*10000+G1212</f>
        <v>11361001</v>
      </c>
      <c r="C1212" s="16" t="s">
        <v>1192</v>
      </c>
      <c r="D1212" s="16" t="s">
        <v>86</v>
      </c>
      <c r="E1212" s="16" t="s">
        <v>351</v>
      </c>
      <c r="F1212" s="35" t="s">
        <v>376</v>
      </c>
      <c r="G1212" s="16">
        <v>1</v>
      </c>
      <c r="I1212" s="16">
        <v>60</v>
      </c>
      <c r="J1212" t="str">
        <f t="shared" si="15"/>
        <v>大类_凡品炼虚灵植臣</v>
      </c>
      <c r="K1212" s="16" t="s">
        <v>337</v>
      </c>
      <c r="L1212" s="16">
        <v>1</v>
      </c>
      <c r="M1212" s="16" t="s">
        <v>369</v>
      </c>
      <c r="O1212" s="16">
        <v>0</v>
      </c>
      <c r="P1212" s="16" t="b">
        <v>1</v>
      </c>
      <c r="R1212" s="16" t="b">
        <v>0</v>
      </c>
      <c r="S1212" s="16">
        <v>1</v>
      </c>
      <c r="T1212" s="16" t="s">
        <v>91</v>
      </c>
      <c r="U1212" s="16">
        <v>999</v>
      </c>
      <c r="V1212" s="16" t="s">
        <v>370</v>
      </c>
      <c r="W1212" s="16">
        <v>31361001</v>
      </c>
      <c r="Y1212" s="16" t="s">
        <v>1193</v>
      </c>
      <c r="Z1212" s="16" t="s">
        <v>381</v>
      </c>
      <c r="AA1212" t="str" s="16">
        <v>击杀妖兽、探索秘境或遗迹可得；宗门暂不供应此品质。</v>
      </c>
      <c r="AB1212" s="36">
        <v>11321001</v>
      </c>
      <c r="AC1212" s="16" t="s">
        <v>374</v>
      </c>
      <c r="AD1212" s="16">
        <v>40001</v>
      </c>
      <c r="AF1212">
        <v>70001</v>
      </c>
      <c r="AH1212">
        <v>3125</v>
      </c>
      <c r="AI1212" s="32" t="s">
        <v>364</v>
      </c>
      <c r="AJ1212" s="16" t="s">
        <v>369</v>
      </c>
      <c r="AK1212" s="16" t="s">
        <v>351</v>
      </c>
    </row>
    <row r="1213" spans="2:37">
      <c r="B1213" s="16" t="n">
        <f>10000000+INDEX(编号表!$B:$B,MATCH(F1213,编号表!$A:$A,0))*100000+INDEX(编号表!$F:$F,MATCH(D1213,编号表!$E:$E,0))*1000+INDEX(编号表!$D:$D,MATCH(E1213,编号表!$C:$C,0))*10000+G1213</f>
        <v>11361002</v>
      </c>
      <c r="C1213" s="16" t="s">
        <v>1194</v>
      </c>
      <c r="D1213" s="16" t="s">
        <v>86</v>
      </c>
      <c r="E1213" s="16" t="s">
        <v>351</v>
      </c>
      <c r="F1213" s="35" t="s">
        <v>376</v>
      </c>
      <c r="G1213" s="16">
        <v>2</v>
      </c>
      <c r="I1213" s="16">
        <v>60</v>
      </c>
      <c r="J1213" t="str">
        <f t="shared" si="15"/>
        <v>大类_凡品炼虚灵植臣</v>
      </c>
      <c r="K1213" s="16" t="s">
        <v>337</v>
      </c>
      <c r="L1213" s="16">
        <v>1</v>
      </c>
      <c r="M1213" s="16" t="s">
        <v>369</v>
      </c>
      <c r="O1213" s="16">
        <v>0</v>
      </c>
      <c r="P1213" s="16" t="b">
        <v>1</v>
      </c>
      <c r="R1213" s="16" t="b">
        <v>0</v>
      </c>
      <c r="S1213" s="16">
        <v>1</v>
      </c>
      <c r="T1213" s="16" t="s">
        <v>91</v>
      </c>
      <c r="U1213" s="16">
        <v>999</v>
      </c>
      <c r="V1213" s="16" t="s">
        <v>370</v>
      </c>
      <c r="W1213" s="16">
        <v>31361002</v>
      </c>
      <c r="Y1213" s="16" t="s">
        <v>1195</v>
      </c>
      <c r="Z1213" s="16" t="s">
        <v>384</v>
      </c>
      <c r="AA1213" t="str" s="16">
        <v>击杀妖兽、探索秘境或遗迹可得；宗门暂不供应此品质。</v>
      </c>
      <c r="AB1213" s="36">
        <v>11321002</v>
      </c>
      <c r="AC1213" s="16" t="s">
        <v>374</v>
      </c>
      <c r="AD1213" s="16">
        <v>40001</v>
      </c>
      <c r="AF1213">
        <v>70001</v>
      </c>
      <c r="AH1213">
        <v>3125</v>
      </c>
      <c r="AI1213" s="32" t="s">
        <v>364</v>
      </c>
      <c r="AJ1213" s="16" t="s">
        <v>369</v>
      </c>
      <c r="AK1213" s="16" t="s">
        <v>351</v>
      </c>
    </row>
    <row r="1214" spans="2:37">
      <c r="B1214" s="16" t="n">
        <f>10000000+INDEX(编号表!$B:$B,MATCH(F1214,编号表!$A:$A,0))*100000+INDEX(编号表!$F:$F,MATCH(D1214,编号表!$E:$E,0))*1000+INDEX(编号表!$D:$D,MATCH(E1214,编号表!$C:$C,0))*10000+G1214</f>
        <v>11361003</v>
      </c>
      <c r="C1214" s="16" t="s">
        <v>1196</v>
      </c>
      <c r="D1214" s="16" t="s">
        <v>86</v>
      </c>
      <c r="E1214" s="16" t="s">
        <v>351</v>
      </c>
      <c r="F1214" s="35" t="s">
        <v>376</v>
      </c>
      <c r="G1214" s="16">
        <v>3</v>
      </c>
      <c r="I1214" s="16">
        <v>60</v>
      </c>
      <c r="J1214" t="str">
        <f t="shared" si="15"/>
        <v>大类_凡品炼虚灵植臣</v>
      </c>
      <c r="K1214" s="16" t="s">
        <v>337</v>
      </c>
      <c r="L1214" s="16">
        <v>1</v>
      </c>
      <c r="M1214" s="16" t="s">
        <v>369</v>
      </c>
      <c r="O1214" s="16">
        <v>0</v>
      </c>
      <c r="P1214" s="16" t="b">
        <v>1</v>
      </c>
      <c r="R1214" s="16" t="b">
        <v>0</v>
      </c>
      <c r="S1214" s="16">
        <v>1</v>
      </c>
      <c r="T1214" s="16" t="s">
        <v>91</v>
      </c>
      <c r="U1214" s="16">
        <v>999</v>
      </c>
      <c r="V1214" s="16" t="s">
        <v>370</v>
      </c>
      <c r="W1214" s="16">
        <v>31361003</v>
      </c>
      <c r="Y1214" s="16" t="s">
        <v>1197</v>
      </c>
      <c r="Z1214" s="16" t="s">
        <v>387</v>
      </c>
      <c r="AA1214" t="str" s="16">
        <v>击杀妖兽、探索秘境或遗迹可得；宗门暂不供应此品质。</v>
      </c>
      <c r="AB1214" s="36">
        <v>11321003</v>
      </c>
      <c r="AC1214" s="16" t="s">
        <v>374</v>
      </c>
      <c r="AD1214" s="16">
        <v>40001</v>
      </c>
      <c r="AF1214">
        <v>70001</v>
      </c>
      <c r="AH1214">
        <v>3125</v>
      </c>
      <c r="AI1214" s="32" t="s">
        <v>364</v>
      </c>
      <c r="AJ1214" s="16" t="s">
        <v>369</v>
      </c>
      <c r="AK1214" s="16" t="s">
        <v>351</v>
      </c>
    </row>
    <row r="1215" spans="2:37">
      <c r="B1215" s="16" t="n">
        <f>10000000+INDEX(编号表!$B:$B,MATCH(F1215,编号表!$A:$A,0))*100000+INDEX(编号表!$F:$F,MATCH(D1215,编号表!$E:$E,0))*1000+INDEX(编号表!$D:$D,MATCH(E1215,编号表!$C:$C,0))*10000+G1215</f>
        <v>11361004</v>
      </c>
      <c r="C1215" s="16" t="s">
        <v>1198</v>
      </c>
      <c r="D1215" s="16" t="s">
        <v>86</v>
      </c>
      <c r="E1215" s="16" t="s">
        <v>351</v>
      </c>
      <c r="F1215" s="35" t="s">
        <v>376</v>
      </c>
      <c r="G1215" s="16">
        <v>4</v>
      </c>
      <c r="I1215" s="16">
        <v>60</v>
      </c>
      <c r="J1215" t="str">
        <f t="shared" si="15"/>
        <v>大类_凡品炼虚灵植臣</v>
      </c>
      <c r="K1215" s="16" t="s">
        <v>337</v>
      </c>
      <c r="L1215" s="16">
        <v>1</v>
      </c>
      <c r="M1215" s="16" t="s">
        <v>369</v>
      </c>
      <c r="O1215" s="16">
        <v>0</v>
      </c>
      <c r="P1215" s="16" t="b">
        <v>1</v>
      </c>
      <c r="R1215" s="16" t="b">
        <v>0</v>
      </c>
      <c r="S1215" s="16">
        <v>1</v>
      </c>
      <c r="T1215" s="16" t="s">
        <v>91</v>
      </c>
      <c r="U1215" s="16">
        <v>999</v>
      </c>
      <c r="V1215" s="16" t="s">
        <v>370</v>
      </c>
      <c r="W1215" s="16">
        <v>31361004</v>
      </c>
      <c r="Y1215" s="16" t="s">
        <v>1199</v>
      </c>
      <c r="Z1215" s="16" t="s">
        <v>390</v>
      </c>
      <c r="AA1215" t="str" s="16">
        <v>击杀妖兽、探索秘境或遗迹可得；宗门暂不供应此品质。</v>
      </c>
      <c r="AB1215" s="36">
        <v>11321004</v>
      </c>
      <c r="AC1215" s="16" t="s">
        <v>374</v>
      </c>
      <c r="AD1215" s="16">
        <v>40001</v>
      </c>
      <c r="AF1215">
        <v>70001</v>
      </c>
      <c r="AH1215">
        <v>3125</v>
      </c>
      <c r="AI1215" s="32" t="s">
        <v>364</v>
      </c>
      <c r="AJ1215" s="16" t="s">
        <v>369</v>
      </c>
      <c r="AK1215" s="16" t="s">
        <v>351</v>
      </c>
    </row>
    <row r="1216" spans="2:37">
      <c r="B1216" s="16" t="n">
        <f>10000000+INDEX(编号表!$B:$B,MATCH(F1216,编号表!$A:$A,0))*100000+INDEX(编号表!$F:$F,MATCH(D1216,编号表!$E:$E,0))*1000+INDEX(编号表!$D:$D,MATCH(E1216,编号表!$C:$C,0))*10000+G1216</f>
        <v>11361005</v>
      </c>
      <c r="C1216" s="16" t="s">
        <v>1200</v>
      </c>
      <c r="D1216" s="16" t="s">
        <v>86</v>
      </c>
      <c r="E1216" s="16" t="s">
        <v>351</v>
      </c>
      <c r="F1216" s="35" t="s">
        <v>376</v>
      </c>
      <c r="G1216" s="16">
        <v>5</v>
      </c>
      <c r="I1216" s="16">
        <v>60</v>
      </c>
      <c r="J1216" t="str">
        <f t="shared" si="15"/>
        <v>大类_凡品炼虚灵植臣</v>
      </c>
      <c r="K1216" s="16" t="s">
        <v>337</v>
      </c>
      <c r="L1216" s="16">
        <v>1</v>
      </c>
      <c r="M1216" s="16" t="s">
        <v>369</v>
      </c>
      <c r="O1216" s="16">
        <v>0</v>
      </c>
      <c r="P1216" s="16" t="b">
        <v>1</v>
      </c>
      <c r="R1216" s="16" t="b">
        <v>0</v>
      </c>
      <c r="S1216" s="16">
        <v>1</v>
      </c>
      <c r="T1216" s="16" t="s">
        <v>91</v>
      </c>
      <c r="U1216" s="16">
        <v>999</v>
      </c>
      <c r="V1216" s="16" t="s">
        <v>370</v>
      </c>
      <c r="W1216" s="16">
        <v>31361005</v>
      </c>
      <c r="Y1216" s="16" t="s">
        <v>1201</v>
      </c>
      <c r="Z1216" s="16" t="s">
        <v>393</v>
      </c>
      <c r="AA1216" t="str" s="16">
        <v>击杀妖兽、探索秘境或遗迹可得；宗门暂不供应此品质。</v>
      </c>
      <c r="AB1216" s="36">
        <v>11321005</v>
      </c>
      <c r="AC1216" s="16" t="s">
        <v>374</v>
      </c>
      <c r="AD1216" s="16">
        <v>40001</v>
      </c>
      <c r="AF1216">
        <v>70001</v>
      </c>
      <c r="AH1216">
        <v>3125</v>
      </c>
      <c r="AI1216" s="32" t="s">
        <v>364</v>
      </c>
      <c r="AJ1216" s="16" t="s">
        <v>369</v>
      </c>
      <c r="AK1216" s="16" t="s">
        <v>351</v>
      </c>
    </row>
    <row r="1217" spans="2:37">
      <c r="B1217" s="16" t="n">
        <f>10000000+INDEX(编号表!$B:$B,MATCH(F1217,编号表!$A:$A,0))*100000+INDEX(编号表!$F:$F,MATCH(D1217,编号表!$E:$E,0))*1000+INDEX(编号表!$D:$D,MATCH(E1217,编号表!$C:$C,0))*10000+G1217</f>
        <v>11361006</v>
      </c>
      <c r="C1217" s="16" t="s">
        <v>1202</v>
      </c>
      <c r="D1217" s="16" t="s">
        <v>86</v>
      </c>
      <c r="E1217" s="16" t="s">
        <v>351</v>
      </c>
      <c r="F1217" s="35" t="s">
        <v>376</v>
      </c>
      <c r="G1217" s="16">
        <v>6</v>
      </c>
      <c r="I1217" s="16">
        <v>60</v>
      </c>
      <c r="J1217" t="str">
        <f t="shared" si="15"/>
        <v>大类_凡品炼虚灵植臣</v>
      </c>
      <c r="K1217" s="16" t="s">
        <v>337</v>
      </c>
      <c r="L1217" s="16">
        <v>1</v>
      </c>
      <c r="M1217" s="16" t="s">
        <v>369</v>
      </c>
      <c r="O1217" s="16">
        <v>0</v>
      </c>
      <c r="P1217" s="16" t="b">
        <v>1</v>
      </c>
      <c r="R1217" s="16" t="b">
        <v>0</v>
      </c>
      <c r="S1217" s="16">
        <v>1</v>
      </c>
      <c r="T1217" s="16" t="s">
        <v>91</v>
      </c>
      <c r="U1217" s="16">
        <v>999</v>
      </c>
      <c r="V1217" s="16" t="s">
        <v>370</v>
      </c>
      <c r="W1217" s="16">
        <v>31361006</v>
      </c>
      <c r="Y1217" s="16" t="s">
        <v>1203</v>
      </c>
      <c r="Z1217" s="16" t="s">
        <v>396</v>
      </c>
      <c r="AA1217" t="str" s="16">
        <v>击杀妖兽、探索秘境或遗迹可得；宗门暂不供应此品质。</v>
      </c>
      <c r="AB1217" s="36">
        <v>11321006</v>
      </c>
      <c r="AC1217" s="16" t="s">
        <v>374</v>
      </c>
      <c r="AD1217" s="16">
        <v>40001</v>
      </c>
      <c r="AF1217">
        <v>70001</v>
      </c>
      <c r="AH1217">
        <v>3125</v>
      </c>
      <c r="AI1217" s="32" t="s">
        <v>364</v>
      </c>
      <c r="AJ1217" s="16" t="s">
        <v>369</v>
      </c>
      <c r="AK1217" s="16" t="s">
        <v>351</v>
      </c>
    </row>
    <row r="1218" spans="2:37">
      <c r="B1218" s="16" t="n">
        <f>10000000+INDEX(编号表!$B:$B,MATCH(F1218,编号表!$A:$A,0))*100000+INDEX(编号表!$F:$F,MATCH(D1218,编号表!$E:$E,0))*1000+INDEX(编号表!$D:$D,MATCH(E1218,编号表!$C:$C,0))*10000+G1218</f>
        <v>11361007</v>
      </c>
      <c r="C1218" s="16" t="s">
        <v>1204</v>
      </c>
      <c r="D1218" s="16" t="s">
        <v>86</v>
      </c>
      <c r="E1218" s="16" t="s">
        <v>351</v>
      </c>
      <c r="F1218" s="35" t="s">
        <v>376</v>
      </c>
      <c r="G1218" s="16">
        <v>7</v>
      </c>
      <c r="I1218" s="16">
        <v>60</v>
      </c>
      <c r="J1218" t="str">
        <f t="shared" si="15"/>
        <v>大类_凡品炼虚灵植臣</v>
      </c>
      <c r="K1218" s="16" t="s">
        <v>337</v>
      </c>
      <c r="L1218" s="16">
        <v>1</v>
      </c>
      <c r="M1218" s="16" t="s">
        <v>369</v>
      </c>
      <c r="O1218" s="16">
        <v>0</v>
      </c>
      <c r="P1218" s="16" t="b">
        <v>1</v>
      </c>
      <c r="R1218" s="16" t="b">
        <v>0</v>
      </c>
      <c r="S1218" s="16">
        <v>1</v>
      </c>
      <c r="T1218" s="16" t="s">
        <v>91</v>
      </c>
      <c r="U1218" s="16">
        <v>999</v>
      </c>
      <c r="V1218" s="16" t="s">
        <v>370</v>
      </c>
      <c r="W1218" s="16">
        <v>31361007</v>
      </c>
      <c r="Y1218" s="16" t="s">
        <v>1205</v>
      </c>
      <c r="Z1218" s="16" t="s">
        <v>399</v>
      </c>
      <c r="AA1218" t="str" s="16">
        <v>击杀妖兽、探索秘境或遗迹可得；宗门暂不供应此品质。</v>
      </c>
      <c r="AB1218" s="36">
        <v>11321007</v>
      </c>
      <c r="AC1218" s="16" t="s">
        <v>374</v>
      </c>
      <c r="AD1218" s="16">
        <v>40001</v>
      </c>
      <c r="AF1218">
        <v>70001</v>
      </c>
      <c r="AH1218">
        <v>3125</v>
      </c>
      <c r="AI1218" s="32" t="s">
        <v>364</v>
      </c>
      <c r="AJ1218" s="16" t="s">
        <v>369</v>
      </c>
      <c r="AK1218" s="16" t="s">
        <v>351</v>
      </c>
    </row>
    <row r="1219" spans="2:37">
      <c r="B1219" s="16" t="n">
        <f>10000000+INDEX(编号表!$B:$B,MATCH(F1219,编号表!$A:$A,0))*100000+INDEX(编号表!$F:$F,MATCH(D1219,编号表!$E:$E,0))*1000+INDEX(编号表!$D:$D,MATCH(E1219,编号表!$C:$C,0))*10000+G1219</f>
        <v>11361008</v>
      </c>
      <c r="C1219" s="16" t="s">
        <v>1206</v>
      </c>
      <c r="D1219" s="16" t="s">
        <v>86</v>
      </c>
      <c r="E1219" s="16" t="s">
        <v>351</v>
      </c>
      <c r="F1219" s="35" t="s">
        <v>376</v>
      </c>
      <c r="G1219" s="16">
        <v>8</v>
      </c>
      <c r="I1219" s="16">
        <v>60</v>
      </c>
      <c r="J1219" t="str">
        <f t="shared" si="15"/>
        <v>大类_凡品炼虚灵植臣</v>
      </c>
      <c r="K1219" s="16" t="s">
        <v>337</v>
      </c>
      <c r="L1219" s="16">
        <v>1</v>
      </c>
      <c r="M1219" s="16" t="s">
        <v>369</v>
      </c>
      <c r="O1219" s="16">
        <v>0</v>
      </c>
      <c r="P1219" s="16" t="b">
        <v>1</v>
      </c>
      <c r="R1219" s="16" t="b">
        <v>0</v>
      </c>
      <c r="S1219" s="16">
        <v>1</v>
      </c>
      <c r="T1219" s="16" t="s">
        <v>91</v>
      </c>
      <c r="U1219" s="16">
        <v>999</v>
      </c>
      <c r="V1219" s="16" t="s">
        <v>370</v>
      </c>
      <c r="W1219" s="16">
        <v>31361008</v>
      </c>
      <c r="Y1219" s="16" t="s">
        <v>1207</v>
      </c>
      <c r="Z1219" s="16" t="s">
        <v>402</v>
      </c>
      <c r="AA1219" t="str" s="16">
        <v>击杀妖兽、探索秘境或遗迹可得；宗门暂不供应此品质。</v>
      </c>
      <c r="AB1219" s="36">
        <v>11321008</v>
      </c>
      <c r="AC1219" s="16" t="s">
        <v>374</v>
      </c>
      <c r="AD1219" s="16">
        <v>40001</v>
      </c>
      <c r="AF1219">
        <v>70001</v>
      </c>
      <c r="AH1219">
        <v>3125</v>
      </c>
      <c r="AI1219" s="32" t="s">
        <v>364</v>
      </c>
      <c r="AJ1219" s="16" t="s">
        <v>369</v>
      </c>
      <c r="AK1219" s="16" t="s">
        <v>351</v>
      </c>
    </row>
    <row r="1220" spans="2:37">
      <c r="B1220" s="16" t="n">
        <f>10000000+INDEX(编号表!$B:$B,MATCH(F1220,编号表!$A:$A,0))*100000+INDEX(编号表!$F:$F,MATCH(D1220,编号表!$E:$E,0))*1000+INDEX(编号表!$D:$D,MATCH(E1220,编号表!$C:$C,0))*10000+G1220</f>
        <v>11361009</v>
      </c>
      <c r="C1220" s="16" t="s">
        <v>1208</v>
      </c>
      <c r="D1220" s="16" t="s">
        <v>86</v>
      </c>
      <c r="E1220" s="16" t="s">
        <v>351</v>
      </c>
      <c r="F1220" s="35" t="s">
        <v>376</v>
      </c>
      <c r="G1220" s="16">
        <v>9</v>
      </c>
      <c r="I1220" s="16">
        <v>60</v>
      </c>
      <c r="J1220" t="str">
        <f t="shared" si="15"/>
        <v>大类_凡品炼虚灵植臣</v>
      </c>
      <c r="K1220" s="16" t="s">
        <v>337</v>
      </c>
      <c r="L1220" s="16">
        <v>1</v>
      </c>
      <c r="M1220" s="16" t="s">
        <v>369</v>
      </c>
      <c r="O1220" s="16">
        <v>0</v>
      </c>
      <c r="P1220" s="16" t="b">
        <v>1</v>
      </c>
      <c r="R1220" s="16" t="b">
        <v>0</v>
      </c>
      <c r="S1220" s="16">
        <v>1</v>
      </c>
      <c r="T1220" s="16" t="s">
        <v>91</v>
      </c>
      <c r="U1220" s="16">
        <v>999</v>
      </c>
      <c r="V1220" s="16" t="s">
        <v>370</v>
      </c>
      <c r="W1220" s="16">
        <v>31361009</v>
      </c>
      <c r="Y1220" s="16" t="s">
        <v>1209</v>
      </c>
      <c r="Z1220" s="16" t="s">
        <v>405</v>
      </c>
      <c r="AA1220" t="str" s="16">
        <v>击杀妖兽、探索秘境或遗迹可得；宗门暂不供应此品质。</v>
      </c>
      <c r="AB1220" s="36">
        <v>11321009</v>
      </c>
      <c r="AC1220" s="16" t="s">
        <v>374</v>
      </c>
      <c r="AD1220" s="16">
        <v>40001</v>
      </c>
      <c r="AF1220">
        <v>70001</v>
      </c>
      <c r="AH1220">
        <v>3125</v>
      </c>
      <c r="AI1220" s="32" t="s">
        <v>364</v>
      </c>
      <c r="AJ1220" s="16" t="s">
        <v>369</v>
      </c>
      <c r="AK1220" s="16" t="s">
        <v>351</v>
      </c>
    </row>
    <row r="1221" spans="2:37">
      <c r="B1221" s="16" t="n">
        <f>10000000+INDEX(编号表!$B:$B,MATCH(F1221,编号表!$A:$A,0))*100000+INDEX(编号表!$F:$F,MATCH(D1221,编号表!$E:$E,0))*1000+INDEX(编号表!$D:$D,MATCH(E1221,编号表!$C:$C,0))*10000+G1221</f>
        <v>11561000</v>
      </c>
      <c r="C1221" s="16" t="s">
        <v>1210</v>
      </c>
      <c r="D1221" s="16" t="s">
        <v>86</v>
      </c>
      <c r="E1221" s="16" t="s">
        <v>351</v>
      </c>
      <c r="F1221" s="35" t="s">
        <v>407</v>
      </c>
      <c r="G1221" s="16">
        <v>0</v>
      </c>
      <c r="I1221" s="16">
        <v>60</v>
      </c>
      <c r="J1221" t="str">
        <f t="shared" si="15"/>
        <v>大类_凡品炼虚灵植使</v>
      </c>
      <c r="K1221" s="16" t="s">
        <v>337</v>
      </c>
      <c r="L1221" s="16">
        <v>1</v>
      </c>
      <c r="M1221" s="16" t="s">
        <v>369</v>
      </c>
      <c r="O1221" s="16">
        <v>0</v>
      </c>
      <c r="P1221" s="16" t="b">
        <v>1</v>
      </c>
      <c r="R1221" s="16" t="b">
        <v>0</v>
      </c>
      <c r="S1221" s="16">
        <v>1</v>
      </c>
      <c r="T1221" s="16" t="s">
        <v>91</v>
      </c>
      <c r="U1221" s="16">
        <v>999</v>
      </c>
      <c r="V1221" s="16" t="s">
        <v>370</v>
      </c>
      <c r="W1221" s="16">
        <v>31561000</v>
      </c>
      <c r="Y1221" s="16" t="s">
        <v>1211</v>
      </c>
      <c r="Z1221" s="16" t="s">
        <v>409</v>
      </c>
      <c r="AA1221" t="str" s="16">
        <v>击杀妖兽、探索秘境或遗迹可得；宗门暂不供应此品质。</v>
      </c>
      <c r="AB1221" s="36">
        <v>11521000</v>
      </c>
      <c r="AC1221" s="16" t="s">
        <v>374</v>
      </c>
      <c r="AD1221" s="16">
        <v>40001</v>
      </c>
      <c r="AF1221">
        <v>70001</v>
      </c>
      <c r="AH1221">
        <v>3125</v>
      </c>
      <c r="AI1221" s="32" t="s">
        <v>364</v>
      </c>
      <c r="AJ1221" s="16" t="s">
        <v>369</v>
      </c>
      <c r="AK1221" s="16" t="s">
        <v>351</v>
      </c>
    </row>
    <row r="1222" spans="2:37">
      <c r="B1222" s="16" t="n">
        <f>10000000+INDEX(编号表!$B:$B,MATCH(F1222,编号表!$A:$A,0))*100000+INDEX(编号表!$F:$F,MATCH(D1222,编号表!$E:$E,0))*1000+INDEX(编号表!$D:$D,MATCH(E1222,编号表!$C:$C,0))*10000+G1222</f>
        <v>11561001</v>
      </c>
      <c r="C1222" s="16" t="s">
        <v>1212</v>
      </c>
      <c r="D1222" s="16" t="s">
        <v>86</v>
      </c>
      <c r="E1222" s="16" t="s">
        <v>351</v>
      </c>
      <c r="F1222" s="35" t="s">
        <v>407</v>
      </c>
      <c r="G1222" s="16">
        <v>1</v>
      </c>
      <c r="I1222" s="16">
        <v>60</v>
      </c>
      <c r="J1222" t="str">
        <f t="shared" si="15"/>
        <v>大类_凡品炼虚灵植使</v>
      </c>
      <c r="K1222" s="16" t="s">
        <v>337</v>
      </c>
      <c r="L1222" s="16">
        <v>1</v>
      </c>
      <c r="M1222" s="16" t="s">
        <v>369</v>
      </c>
      <c r="O1222" s="16">
        <v>0</v>
      </c>
      <c r="P1222" s="16" t="b">
        <v>1</v>
      </c>
      <c r="R1222" s="16" t="b">
        <v>0</v>
      </c>
      <c r="S1222" s="16">
        <v>1</v>
      </c>
      <c r="T1222" s="16" t="s">
        <v>91</v>
      </c>
      <c r="U1222" s="16">
        <v>999</v>
      </c>
      <c r="V1222" s="16" t="s">
        <v>370</v>
      </c>
      <c r="W1222" s="16">
        <v>31561001</v>
      </c>
      <c r="Y1222" s="16" t="s">
        <v>1213</v>
      </c>
      <c r="Z1222" s="16" t="s">
        <v>412</v>
      </c>
      <c r="AA1222" t="str" s="16">
        <v>击杀妖兽、探索秘境或遗迹可得；宗门暂不供应此品质。</v>
      </c>
      <c r="AB1222" s="36">
        <v>11521001</v>
      </c>
      <c r="AC1222" s="16" t="s">
        <v>374</v>
      </c>
      <c r="AD1222" s="16">
        <v>40001</v>
      </c>
      <c r="AF1222">
        <v>70001</v>
      </c>
      <c r="AH1222">
        <v>3125</v>
      </c>
      <c r="AI1222" s="32" t="s">
        <v>364</v>
      </c>
      <c r="AJ1222" s="16" t="s">
        <v>369</v>
      </c>
      <c r="AK1222" s="16" t="s">
        <v>351</v>
      </c>
    </row>
    <row r="1223" spans="2:37">
      <c r="B1223" s="16" t="n">
        <f>10000000+INDEX(编号表!$B:$B,MATCH(F1223,编号表!$A:$A,0))*100000+INDEX(编号表!$F:$F,MATCH(D1223,编号表!$E:$E,0))*1000+INDEX(编号表!$D:$D,MATCH(E1223,编号表!$C:$C,0))*10000+G1223</f>
        <v>11561002</v>
      </c>
      <c r="C1223" s="16" t="s">
        <v>1214</v>
      </c>
      <c r="D1223" s="16" t="s">
        <v>86</v>
      </c>
      <c r="E1223" s="16" t="s">
        <v>351</v>
      </c>
      <c r="F1223" s="35" t="s">
        <v>407</v>
      </c>
      <c r="G1223" s="16">
        <v>2</v>
      </c>
      <c r="I1223" s="16">
        <v>60</v>
      </c>
      <c r="J1223" t="str">
        <f t="shared" si="15"/>
        <v>大类_凡品炼虚灵植使</v>
      </c>
      <c r="K1223" s="16" t="s">
        <v>337</v>
      </c>
      <c r="L1223" s="16">
        <v>1</v>
      </c>
      <c r="M1223" s="16" t="s">
        <v>369</v>
      </c>
      <c r="O1223" s="16">
        <v>0</v>
      </c>
      <c r="P1223" s="16" t="b">
        <v>1</v>
      </c>
      <c r="R1223" s="16" t="b">
        <v>0</v>
      </c>
      <c r="S1223" s="16">
        <v>1</v>
      </c>
      <c r="T1223" s="16" t="s">
        <v>91</v>
      </c>
      <c r="U1223" s="16">
        <v>999</v>
      </c>
      <c r="V1223" s="16" t="s">
        <v>370</v>
      </c>
      <c r="W1223" s="16">
        <v>31561002</v>
      </c>
      <c r="Y1223" s="16" t="s">
        <v>1215</v>
      </c>
      <c r="Z1223" s="16" t="s">
        <v>415</v>
      </c>
      <c r="AA1223" t="str" s="16">
        <v>击杀妖兽、探索秘境或遗迹可得；宗门暂不供应此品质。</v>
      </c>
      <c r="AB1223" s="36">
        <v>11521002</v>
      </c>
      <c r="AC1223" s="16" t="s">
        <v>374</v>
      </c>
      <c r="AD1223" s="16">
        <v>40001</v>
      </c>
      <c r="AF1223">
        <v>70001</v>
      </c>
      <c r="AH1223">
        <v>3125</v>
      </c>
      <c r="AI1223" s="32" t="s">
        <v>364</v>
      </c>
      <c r="AJ1223" s="16" t="s">
        <v>369</v>
      </c>
      <c r="AK1223" s="16" t="s">
        <v>351</v>
      </c>
    </row>
    <row r="1224" spans="2:37">
      <c r="B1224" s="16" t="n">
        <f>10000000+INDEX(编号表!$B:$B,MATCH(F1224,编号表!$A:$A,0))*100000+INDEX(编号表!$F:$F,MATCH(D1224,编号表!$E:$E,0))*1000+INDEX(编号表!$D:$D,MATCH(E1224,编号表!$C:$C,0))*10000+G1224</f>
        <v>11561003</v>
      </c>
      <c r="C1224" s="16" t="s">
        <v>1216</v>
      </c>
      <c r="D1224" s="16" t="s">
        <v>86</v>
      </c>
      <c r="E1224" s="16" t="s">
        <v>351</v>
      </c>
      <c r="F1224" s="35" t="s">
        <v>407</v>
      </c>
      <c r="G1224" s="16">
        <v>3</v>
      </c>
      <c r="I1224" s="16">
        <v>60</v>
      </c>
      <c r="J1224" t="str">
        <f t="shared" si="15"/>
        <v>大类_凡品炼虚灵植使</v>
      </c>
      <c r="K1224" s="16" t="s">
        <v>337</v>
      </c>
      <c r="L1224" s="16">
        <v>1</v>
      </c>
      <c r="M1224" s="16" t="s">
        <v>369</v>
      </c>
      <c r="O1224" s="16">
        <v>0</v>
      </c>
      <c r="P1224" s="16" t="b">
        <v>1</v>
      </c>
      <c r="R1224" s="16" t="b">
        <v>0</v>
      </c>
      <c r="S1224" s="16">
        <v>1</v>
      </c>
      <c r="T1224" s="16" t="s">
        <v>91</v>
      </c>
      <c r="U1224" s="16">
        <v>999</v>
      </c>
      <c r="V1224" s="16" t="s">
        <v>370</v>
      </c>
      <c r="W1224" s="16">
        <v>31561003</v>
      </c>
      <c r="Y1224" s="16" t="s">
        <v>1217</v>
      </c>
      <c r="Z1224" s="16" t="s">
        <v>418</v>
      </c>
      <c r="AA1224" t="str" s="16">
        <v>击杀妖兽、探索秘境或遗迹可得；宗门暂不供应此品质。</v>
      </c>
      <c r="AB1224" s="36">
        <v>11521003</v>
      </c>
      <c r="AC1224" s="16" t="s">
        <v>374</v>
      </c>
      <c r="AD1224" s="16">
        <v>40001</v>
      </c>
      <c r="AF1224">
        <v>70001</v>
      </c>
      <c r="AH1224">
        <v>3125</v>
      </c>
      <c r="AI1224" s="32" t="s">
        <v>364</v>
      </c>
      <c r="AJ1224" s="16" t="s">
        <v>369</v>
      </c>
      <c r="AK1224" s="16" t="s">
        <v>351</v>
      </c>
    </row>
    <row r="1225" spans="2:37">
      <c r="B1225" s="16" t="n">
        <f>10000000+INDEX(编号表!$B:$B,MATCH(F1225,编号表!$A:$A,0))*100000+INDEX(编号表!$F:$F,MATCH(D1225,编号表!$E:$E,0))*1000+INDEX(编号表!$D:$D,MATCH(E1225,编号表!$C:$C,0))*10000+G1225</f>
        <v>11561004</v>
      </c>
      <c r="C1225" s="16" t="s">
        <v>1218</v>
      </c>
      <c r="D1225" s="16" t="s">
        <v>86</v>
      </c>
      <c r="E1225" s="16" t="s">
        <v>351</v>
      </c>
      <c r="F1225" s="35" t="s">
        <v>407</v>
      </c>
      <c r="G1225" s="16">
        <v>4</v>
      </c>
      <c r="I1225" s="16">
        <v>60</v>
      </c>
      <c r="J1225" t="str">
        <f t="shared" si="15"/>
        <v>大类_凡品炼虚灵植使</v>
      </c>
      <c r="K1225" s="16" t="s">
        <v>337</v>
      </c>
      <c r="L1225" s="16">
        <v>1</v>
      </c>
      <c r="M1225" s="16" t="s">
        <v>369</v>
      </c>
      <c r="O1225" s="16">
        <v>0</v>
      </c>
      <c r="P1225" s="16" t="b">
        <v>1</v>
      </c>
      <c r="R1225" s="16" t="b">
        <v>0</v>
      </c>
      <c r="S1225" s="16">
        <v>1</v>
      </c>
      <c r="T1225" s="16" t="s">
        <v>91</v>
      </c>
      <c r="U1225" s="16">
        <v>999</v>
      </c>
      <c r="V1225" s="16" t="s">
        <v>370</v>
      </c>
      <c r="W1225" s="16">
        <v>31561004</v>
      </c>
      <c r="Y1225" s="16" t="s">
        <v>1219</v>
      </c>
      <c r="Z1225" s="16" t="s">
        <v>421</v>
      </c>
      <c r="AA1225" t="str" s="16">
        <v>击杀妖兽、探索秘境或遗迹可得；宗门暂不供应此品质。</v>
      </c>
      <c r="AB1225" s="36">
        <v>11521004</v>
      </c>
      <c r="AC1225" s="16" t="s">
        <v>374</v>
      </c>
      <c r="AD1225" s="16">
        <v>40001</v>
      </c>
      <c r="AF1225">
        <v>70001</v>
      </c>
      <c r="AH1225">
        <v>3125</v>
      </c>
      <c r="AI1225" s="32" t="s">
        <v>364</v>
      </c>
      <c r="AJ1225" s="16" t="s">
        <v>369</v>
      </c>
      <c r="AK1225" s="16" t="s">
        <v>351</v>
      </c>
    </row>
    <row r="1226" spans="2:37">
      <c r="B1226" s="16" t="n">
        <f>10000000+INDEX(编号表!$B:$B,MATCH(F1226,编号表!$A:$A,0))*100000+INDEX(编号表!$F:$F,MATCH(D1226,编号表!$E:$E,0))*1000+INDEX(编号表!$D:$D,MATCH(E1226,编号表!$C:$C,0))*10000+G1226</f>
        <v>11561005</v>
      </c>
      <c r="C1226" s="16" t="s">
        <v>1220</v>
      </c>
      <c r="D1226" s="16" t="s">
        <v>86</v>
      </c>
      <c r="E1226" s="16" t="s">
        <v>351</v>
      </c>
      <c r="F1226" s="35" t="s">
        <v>407</v>
      </c>
      <c r="G1226" s="16">
        <v>5</v>
      </c>
      <c r="I1226" s="16">
        <v>60</v>
      </c>
      <c r="J1226" t="str">
        <f t="shared" si="15"/>
        <v>大类_凡品炼虚灵植使</v>
      </c>
      <c r="K1226" s="16" t="s">
        <v>337</v>
      </c>
      <c r="L1226" s="16">
        <v>1</v>
      </c>
      <c r="M1226" s="16" t="s">
        <v>369</v>
      </c>
      <c r="O1226" s="16">
        <v>0</v>
      </c>
      <c r="P1226" s="16" t="b">
        <v>1</v>
      </c>
      <c r="R1226" s="16" t="b">
        <v>0</v>
      </c>
      <c r="S1226" s="16">
        <v>1</v>
      </c>
      <c r="T1226" s="16" t="s">
        <v>91</v>
      </c>
      <c r="U1226" s="16">
        <v>999</v>
      </c>
      <c r="V1226" s="16" t="s">
        <v>370</v>
      </c>
      <c r="W1226" s="16">
        <v>31561005</v>
      </c>
      <c r="Y1226" s="16" t="s">
        <v>1221</v>
      </c>
      <c r="Z1226" s="16" t="s">
        <v>424</v>
      </c>
      <c r="AA1226" t="str" s="16">
        <v>击杀妖兽、探索秘境或遗迹可得；宗门暂不供应此品质。</v>
      </c>
      <c r="AB1226" s="36">
        <v>11521005</v>
      </c>
      <c r="AC1226" s="16" t="s">
        <v>374</v>
      </c>
      <c r="AD1226" s="16">
        <v>40001</v>
      </c>
      <c r="AF1226">
        <v>70001</v>
      </c>
      <c r="AH1226">
        <v>3125</v>
      </c>
      <c r="AI1226" s="32" t="s">
        <v>364</v>
      </c>
      <c r="AJ1226" s="16" t="s">
        <v>369</v>
      </c>
      <c r="AK1226" s="16" t="s">
        <v>351</v>
      </c>
    </row>
    <row r="1227" spans="2:37">
      <c r="B1227" s="16" t="n">
        <f>10000000+INDEX(编号表!$B:$B,MATCH(F1227,编号表!$A:$A,0))*100000+INDEX(编号表!$F:$F,MATCH(D1227,编号表!$E:$E,0))*1000+INDEX(编号表!$D:$D,MATCH(E1227,编号表!$C:$C,0))*10000+G1227</f>
        <v>11561006</v>
      </c>
      <c r="C1227" s="16" t="s">
        <v>1222</v>
      </c>
      <c r="D1227" s="16" t="s">
        <v>86</v>
      </c>
      <c r="E1227" s="16" t="s">
        <v>351</v>
      </c>
      <c r="F1227" s="35" t="s">
        <v>407</v>
      </c>
      <c r="G1227" s="16">
        <v>6</v>
      </c>
      <c r="I1227" s="16">
        <v>60</v>
      </c>
      <c r="J1227" t="str">
        <f t="shared" si="15"/>
        <v>大类_凡品炼虚灵植使</v>
      </c>
      <c r="K1227" s="16" t="s">
        <v>337</v>
      </c>
      <c r="L1227" s="16">
        <v>1</v>
      </c>
      <c r="M1227" s="16" t="s">
        <v>369</v>
      </c>
      <c r="O1227" s="16">
        <v>0</v>
      </c>
      <c r="P1227" s="16" t="b">
        <v>1</v>
      </c>
      <c r="R1227" s="16" t="b">
        <v>0</v>
      </c>
      <c r="S1227" s="16">
        <v>1</v>
      </c>
      <c r="T1227" s="16" t="s">
        <v>91</v>
      </c>
      <c r="U1227" s="16">
        <v>999</v>
      </c>
      <c r="V1227" s="16" t="s">
        <v>370</v>
      </c>
      <c r="W1227" s="16">
        <v>31561006</v>
      </c>
      <c r="Y1227" s="16" t="s">
        <v>1223</v>
      </c>
      <c r="Z1227" s="16" t="s">
        <v>427</v>
      </c>
      <c r="AA1227" t="str" s="16">
        <v>击杀妖兽、探索秘境或遗迹可得；宗门暂不供应此品质。</v>
      </c>
      <c r="AB1227" s="36">
        <v>11521006</v>
      </c>
      <c r="AC1227" s="16" t="s">
        <v>374</v>
      </c>
      <c r="AD1227" s="16">
        <v>40001</v>
      </c>
      <c r="AF1227">
        <v>70001</v>
      </c>
      <c r="AH1227">
        <v>3125</v>
      </c>
      <c r="AI1227" s="32" t="s">
        <v>364</v>
      </c>
      <c r="AJ1227" s="16" t="s">
        <v>369</v>
      </c>
      <c r="AK1227" s="16" t="s">
        <v>351</v>
      </c>
    </row>
    <row r="1228" spans="2:37">
      <c r="B1228" s="16" t="n">
        <f>10000000+INDEX(编号表!$B:$B,MATCH(F1228,编号表!$A:$A,0))*100000+INDEX(编号表!$F:$F,MATCH(D1228,编号表!$E:$E,0))*1000+INDEX(编号表!$D:$D,MATCH(E1228,编号表!$C:$C,0))*10000+G1228</f>
        <v>11561007</v>
      </c>
      <c r="C1228" s="16" t="s">
        <v>1224</v>
      </c>
      <c r="D1228" s="16" t="s">
        <v>86</v>
      </c>
      <c r="E1228" s="16" t="s">
        <v>351</v>
      </c>
      <c r="F1228" s="35" t="s">
        <v>407</v>
      </c>
      <c r="G1228" s="16">
        <v>7</v>
      </c>
      <c r="I1228" s="16">
        <v>60</v>
      </c>
      <c r="J1228" t="str">
        <f t="shared" si="15"/>
        <v>大类_凡品炼虚灵植使</v>
      </c>
      <c r="K1228" s="16" t="s">
        <v>337</v>
      </c>
      <c r="L1228" s="16">
        <v>1</v>
      </c>
      <c r="M1228" s="16" t="s">
        <v>369</v>
      </c>
      <c r="O1228" s="16">
        <v>0</v>
      </c>
      <c r="P1228" s="16" t="b">
        <v>1</v>
      </c>
      <c r="R1228" s="16" t="b">
        <v>0</v>
      </c>
      <c r="S1228" s="16">
        <v>1</v>
      </c>
      <c r="T1228" s="16" t="s">
        <v>91</v>
      </c>
      <c r="U1228" s="16">
        <v>999</v>
      </c>
      <c r="V1228" s="16" t="s">
        <v>370</v>
      </c>
      <c r="W1228" s="16">
        <v>31561007</v>
      </c>
      <c r="Y1228" s="16" t="s">
        <v>1225</v>
      </c>
      <c r="Z1228" s="16" t="s">
        <v>430</v>
      </c>
      <c r="AA1228" t="str" s="16">
        <v>击杀妖兽、探索秘境或遗迹可得；宗门暂不供应此品质。</v>
      </c>
      <c r="AB1228" s="36">
        <v>11521007</v>
      </c>
      <c r="AC1228" s="16" t="s">
        <v>374</v>
      </c>
      <c r="AD1228" s="16">
        <v>40001</v>
      </c>
      <c r="AF1228">
        <v>70001</v>
      </c>
      <c r="AH1228">
        <v>3125</v>
      </c>
      <c r="AI1228" s="32" t="s">
        <v>364</v>
      </c>
      <c r="AJ1228" s="16" t="s">
        <v>369</v>
      </c>
      <c r="AK1228" s="16" t="s">
        <v>351</v>
      </c>
    </row>
    <row r="1229" spans="2:37">
      <c r="B1229" s="16" t="n">
        <f>10000000+INDEX(编号表!$B:$B,MATCH(F1229,编号表!$A:$A,0))*100000+INDEX(编号表!$F:$F,MATCH(D1229,编号表!$E:$E,0))*1000+INDEX(编号表!$D:$D,MATCH(E1229,编号表!$C:$C,0))*10000+G1229</f>
        <v>11561008</v>
      </c>
      <c r="C1229" s="16" t="s">
        <v>1226</v>
      </c>
      <c r="D1229" s="16" t="s">
        <v>86</v>
      </c>
      <c r="E1229" s="16" t="s">
        <v>351</v>
      </c>
      <c r="F1229" s="35" t="s">
        <v>407</v>
      </c>
      <c r="G1229" s="16">
        <v>8</v>
      </c>
      <c r="I1229" s="16">
        <v>60</v>
      </c>
      <c r="J1229" t="str">
        <f t="shared" si="15"/>
        <v>大类_凡品炼虚灵植使</v>
      </c>
      <c r="K1229" s="16" t="s">
        <v>337</v>
      </c>
      <c r="L1229" s="16">
        <v>1</v>
      </c>
      <c r="M1229" s="16" t="s">
        <v>369</v>
      </c>
      <c r="O1229" s="16">
        <v>0</v>
      </c>
      <c r="P1229" s="16" t="b">
        <v>1</v>
      </c>
      <c r="R1229" s="16" t="b">
        <v>0</v>
      </c>
      <c r="S1229" s="16">
        <v>1</v>
      </c>
      <c r="T1229" s="16" t="s">
        <v>91</v>
      </c>
      <c r="U1229" s="16">
        <v>999</v>
      </c>
      <c r="V1229" s="16" t="s">
        <v>370</v>
      </c>
      <c r="W1229" s="16">
        <v>31561008</v>
      </c>
      <c r="Y1229" s="16" t="s">
        <v>1227</v>
      </c>
      <c r="Z1229" s="16" t="s">
        <v>433</v>
      </c>
      <c r="AA1229" t="str" s="16">
        <v>击杀妖兽、探索秘境或遗迹可得；宗门暂不供应此品质。</v>
      </c>
      <c r="AB1229" s="36">
        <v>11521008</v>
      </c>
      <c r="AC1229" s="16" t="s">
        <v>374</v>
      </c>
      <c r="AD1229" s="16">
        <v>40001</v>
      </c>
      <c r="AF1229">
        <v>70001</v>
      </c>
      <c r="AH1229">
        <v>3125</v>
      </c>
      <c r="AI1229" s="32" t="s">
        <v>364</v>
      </c>
      <c r="AJ1229" s="16" t="s">
        <v>369</v>
      </c>
      <c r="AK1229" s="16" t="s">
        <v>351</v>
      </c>
    </row>
    <row r="1230" spans="2:37">
      <c r="B1230" s="16" t="n">
        <f>10000000+INDEX(编号表!$B:$B,MATCH(F1230,编号表!$A:$A,0))*100000+INDEX(编号表!$F:$F,MATCH(D1230,编号表!$E:$E,0))*1000+INDEX(编号表!$D:$D,MATCH(E1230,编号表!$C:$C,0))*10000+G1230</f>
        <v>11561009</v>
      </c>
      <c r="C1230" s="16" t="s">
        <v>1228</v>
      </c>
      <c r="D1230" s="16" t="s">
        <v>86</v>
      </c>
      <c r="E1230" s="16" t="s">
        <v>351</v>
      </c>
      <c r="F1230" s="35" t="s">
        <v>407</v>
      </c>
      <c r="G1230" s="16">
        <v>9</v>
      </c>
      <c r="I1230" s="16">
        <v>60</v>
      </c>
      <c r="J1230" t="str">
        <f t="shared" si="15"/>
        <v>大类_凡品炼虚灵植使</v>
      </c>
      <c r="K1230" s="16" t="s">
        <v>337</v>
      </c>
      <c r="L1230" s="16">
        <v>1</v>
      </c>
      <c r="M1230" s="16" t="s">
        <v>369</v>
      </c>
      <c r="O1230" s="16">
        <v>0</v>
      </c>
      <c r="P1230" s="16" t="b">
        <v>1</v>
      </c>
      <c r="R1230" s="16" t="b">
        <v>0</v>
      </c>
      <c r="S1230" s="16">
        <v>1</v>
      </c>
      <c r="T1230" s="16" t="s">
        <v>91</v>
      </c>
      <c r="U1230" s="16">
        <v>999</v>
      </c>
      <c r="V1230" s="16" t="s">
        <v>370</v>
      </c>
      <c r="W1230" s="16">
        <v>31561009</v>
      </c>
      <c r="Y1230" s="16" t="s">
        <v>1229</v>
      </c>
      <c r="Z1230" s="16" t="s">
        <v>436</v>
      </c>
      <c r="AA1230" t="str" s="16">
        <v>击杀妖兽、探索秘境或遗迹可得；宗门暂不供应此品质。</v>
      </c>
      <c r="AB1230" s="36">
        <v>11521009</v>
      </c>
      <c r="AC1230" s="16" t="s">
        <v>374</v>
      </c>
      <c r="AD1230" s="16">
        <v>40001</v>
      </c>
      <c r="AF1230">
        <v>70001</v>
      </c>
      <c r="AH1230">
        <v>3125</v>
      </c>
      <c r="AI1230" s="32" t="s">
        <v>364</v>
      </c>
      <c r="AJ1230" s="16" t="s">
        <v>369</v>
      </c>
      <c r="AK1230" s="16" t="s">
        <v>351</v>
      </c>
    </row>
    <row r="1231" spans="2:37">
      <c r="B1231" s="16" t="n">
        <f>10000000+INDEX(编号表!$B:$B,MATCH(F1231,编号表!$A:$A,0))*100000+INDEX(编号表!$F:$F,MATCH(D1231,编号表!$E:$E,0))*1000+INDEX(编号表!$D:$D,MATCH(E1231,编号表!$C:$C,0))*10000+G1231</f>
        <v>11461000</v>
      </c>
      <c r="C1231" s="16" t="s">
        <v>1230</v>
      </c>
      <c r="D1231" s="16" t="s">
        <v>86</v>
      </c>
      <c r="E1231" s="16" t="s">
        <v>351</v>
      </c>
      <c r="F1231" s="35" t="s">
        <v>438</v>
      </c>
      <c r="G1231" s="16">
        <v>0</v>
      </c>
      <c r="I1231" s="16">
        <v>60</v>
      </c>
      <c r="J1231" t="str">
        <f t="shared" si="15"/>
        <v>大类_凡品炼虚灵植佐</v>
      </c>
      <c r="K1231" s="16" t="s">
        <v>337</v>
      </c>
      <c r="L1231" s="16">
        <v>1</v>
      </c>
      <c r="M1231" s="16" t="s">
        <v>369</v>
      </c>
      <c r="O1231" s="16">
        <v>0</v>
      </c>
      <c r="P1231" s="16" t="b">
        <v>1</v>
      </c>
      <c r="R1231" s="16" t="b">
        <v>0</v>
      </c>
      <c r="S1231" s="16">
        <v>1</v>
      </c>
      <c r="T1231" s="16" t="s">
        <v>91</v>
      </c>
      <c r="U1231" s="16">
        <v>999</v>
      </c>
      <c r="V1231" s="16" t="s">
        <v>370</v>
      </c>
      <c r="W1231" s="16">
        <v>31461000</v>
      </c>
      <c r="Y1231" s="16" t="s">
        <v>1231</v>
      </c>
      <c r="Z1231" s="16" t="s">
        <v>440</v>
      </c>
      <c r="AA1231" t="str" s="16">
        <v>击杀妖兽、探索秘境或遗迹可得；宗门暂不供应此品质。</v>
      </c>
      <c r="AB1231" s="36">
        <v>11421000</v>
      </c>
      <c r="AC1231" s="16" t="s">
        <v>374</v>
      </c>
      <c r="AD1231" s="16">
        <v>40001</v>
      </c>
      <c r="AF1231">
        <v>70001</v>
      </c>
      <c r="AH1231">
        <v>3125</v>
      </c>
      <c r="AI1231" s="32" t="s">
        <v>364</v>
      </c>
      <c r="AJ1231" s="16" t="s">
        <v>369</v>
      </c>
      <c r="AK1231" s="16" t="s">
        <v>351</v>
      </c>
    </row>
    <row r="1232" spans="2:37">
      <c r="B1232" s="16" t="n">
        <f>10000000+INDEX(编号表!$B:$B,MATCH(F1232,编号表!$A:$A,0))*100000+INDEX(编号表!$F:$F,MATCH(D1232,编号表!$E:$E,0))*1000+INDEX(编号表!$D:$D,MATCH(E1232,编号表!$C:$C,0))*10000+G1232</f>
        <v>11461001</v>
      </c>
      <c r="C1232" s="16" t="s">
        <v>1232</v>
      </c>
      <c r="D1232" s="16" t="s">
        <v>86</v>
      </c>
      <c r="E1232" s="16" t="s">
        <v>351</v>
      </c>
      <c r="F1232" s="35" t="s">
        <v>438</v>
      </c>
      <c r="G1232" s="16">
        <v>1</v>
      </c>
      <c r="I1232" s="16">
        <v>60</v>
      </c>
      <c r="J1232" t="str">
        <f t="shared" si="15"/>
        <v>大类_凡品炼虚灵植佐</v>
      </c>
      <c r="K1232" s="16" t="s">
        <v>337</v>
      </c>
      <c r="L1232" s="16">
        <v>1</v>
      </c>
      <c r="M1232" s="16" t="s">
        <v>369</v>
      </c>
      <c r="O1232" s="16">
        <v>0</v>
      </c>
      <c r="P1232" s="16" t="b">
        <v>1</v>
      </c>
      <c r="R1232" s="16" t="b">
        <v>0</v>
      </c>
      <c r="S1232" s="16">
        <v>1</v>
      </c>
      <c r="T1232" s="16" t="s">
        <v>91</v>
      </c>
      <c r="U1232" s="16">
        <v>999</v>
      </c>
      <c r="V1232" s="16" t="s">
        <v>370</v>
      </c>
      <c r="W1232" s="16">
        <v>31461001</v>
      </c>
      <c r="Y1232" s="16" t="s">
        <v>1233</v>
      </c>
      <c r="Z1232" s="16" t="s">
        <v>443</v>
      </c>
      <c r="AA1232" t="str" s="16">
        <v>击杀妖兽、探索秘境或遗迹可得；宗门暂不供应此品质。</v>
      </c>
      <c r="AB1232" s="36">
        <v>11421001</v>
      </c>
      <c r="AC1232" s="16" t="s">
        <v>374</v>
      </c>
      <c r="AD1232" s="16">
        <v>40001</v>
      </c>
      <c r="AF1232">
        <v>70001</v>
      </c>
      <c r="AH1232">
        <v>3125</v>
      </c>
      <c r="AI1232" s="32" t="s">
        <v>364</v>
      </c>
      <c r="AJ1232" s="16" t="s">
        <v>369</v>
      </c>
      <c r="AK1232" s="16" t="s">
        <v>351</v>
      </c>
    </row>
    <row r="1233" spans="2:37">
      <c r="B1233" s="16" t="n">
        <f>10000000+INDEX(编号表!$B:$B,MATCH(F1233,编号表!$A:$A,0))*100000+INDEX(编号表!$F:$F,MATCH(D1233,编号表!$E:$E,0))*1000+INDEX(编号表!$D:$D,MATCH(E1233,编号表!$C:$C,0))*10000+G1233</f>
        <v>11461002</v>
      </c>
      <c r="C1233" s="16" t="s">
        <v>1234</v>
      </c>
      <c r="D1233" s="16" t="s">
        <v>86</v>
      </c>
      <c r="E1233" s="16" t="s">
        <v>351</v>
      </c>
      <c r="F1233" s="35" t="s">
        <v>438</v>
      </c>
      <c r="G1233" s="16">
        <v>2</v>
      </c>
      <c r="I1233" s="16">
        <v>60</v>
      </c>
      <c r="J1233" t="str">
        <f t="shared" si="15"/>
        <v>大类_凡品炼虚灵植佐</v>
      </c>
      <c r="K1233" s="16" t="s">
        <v>337</v>
      </c>
      <c r="L1233" s="16">
        <v>1</v>
      </c>
      <c r="M1233" s="16" t="s">
        <v>369</v>
      </c>
      <c r="O1233" s="16">
        <v>0</v>
      </c>
      <c r="P1233" s="16" t="b">
        <v>1</v>
      </c>
      <c r="R1233" s="16" t="b">
        <v>0</v>
      </c>
      <c r="S1233" s="16">
        <v>1</v>
      </c>
      <c r="T1233" s="16" t="s">
        <v>91</v>
      </c>
      <c r="U1233" s="16">
        <v>999</v>
      </c>
      <c r="V1233" s="16" t="s">
        <v>370</v>
      </c>
      <c r="W1233" s="16">
        <v>31461002</v>
      </c>
      <c r="Y1233" s="16" t="s">
        <v>1235</v>
      </c>
      <c r="Z1233" s="16" t="s">
        <v>446</v>
      </c>
      <c r="AA1233" t="str" s="16">
        <v>击杀妖兽、探索秘境或遗迹可得；宗门暂不供应此品质。</v>
      </c>
      <c r="AB1233" s="36">
        <v>11421002</v>
      </c>
      <c r="AC1233" s="16" t="s">
        <v>374</v>
      </c>
      <c r="AD1233" s="16">
        <v>40001</v>
      </c>
      <c r="AF1233">
        <v>70001</v>
      </c>
      <c r="AH1233">
        <v>3125</v>
      </c>
      <c r="AI1233" s="32" t="s">
        <v>364</v>
      </c>
      <c r="AJ1233" s="16" t="s">
        <v>369</v>
      </c>
      <c r="AK1233" s="16" t="s">
        <v>351</v>
      </c>
    </row>
    <row r="1234" spans="2:37">
      <c r="B1234" s="16" t="n">
        <f>10000000+INDEX(编号表!$B:$B,MATCH(F1234,编号表!$A:$A,0))*100000+INDEX(编号表!$F:$F,MATCH(D1234,编号表!$E:$E,0))*1000+INDEX(编号表!$D:$D,MATCH(E1234,编号表!$C:$C,0))*10000+G1234</f>
        <v>11461003</v>
      </c>
      <c r="C1234" s="16" t="s">
        <v>1236</v>
      </c>
      <c r="D1234" s="16" t="s">
        <v>86</v>
      </c>
      <c r="E1234" s="16" t="s">
        <v>351</v>
      </c>
      <c r="F1234" s="35" t="s">
        <v>438</v>
      </c>
      <c r="G1234" s="16">
        <v>3</v>
      </c>
      <c r="I1234" s="16">
        <v>60</v>
      </c>
      <c r="J1234" t="str">
        <f t="shared" si="15"/>
        <v>大类_凡品炼虚灵植佐</v>
      </c>
      <c r="K1234" s="16" t="s">
        <v>337</v>
      </c>
      <c r="L1234" s="16">
        <v>1</v>
      </c>
      <c r="M1234" s="16" t="s">
        <v>369</v>
      </c>
      <c r="O1234" s="16">
        <v>0</v>
      </c>
      <c r="P1234" s="16" t="b">
        <v>1</v>
      </c>
      <c r="R1234" s="16" t="b">
        <v>0</v>
      </c>
      <c r="S1234" s="16">
        <v>1</v>
      </c>
      <c r="T1234" s="16" t="s">
        <v>91</v>
      </c>
      <c r="U1234" s="16">
        <v>999</v>
      </c>
      <c r="V1234" s="16" t="s">
        <v>370</v>
      </c>
      <c r="W1234" s="16">
        <v>31461003</v>
      </c>
      <c r="Y1234" s="16" t="s">
        <v>1237</v>
      </c>
      <c r="Z1234" s="16" t="s">
        <v>449</v>
      </c>
      <c r="AA1234" t="str" s="16">
        <v>击杀妖兽、探索秘境或遗迹可得；宗门暂不供应此品质。</v>
      </c>
      <c r="AB1234" s="36">
        <v>11421003</v>
      </c>
      <c r="AC1234" s="16" t="s">
        <v>374</v>
      </c>
      <c r="AD1234" s="16">
        <v>40001</v>
      </c>
      <c r="AF1234">
        <v>70001</v>
      </c>
      <c r="AH1234">
        <v>3125</v>
      </c>
      <c r="AI1234" s="32" t="s">
        <v>364</v>
      </c>
      <c r="AJ1234" s="16" t="s">
        <v>369</v>
      </c>
      <c r="AK1234" s="16" t="s">
        <v>351</v>
      </c>
    </row>
    <row r="1235" spans="2:37">
      <c r="B1235" s="16" t="n">
        <f>10000000+INDEX(编号表!$B:$B,MATCH(F1235,编号表!$A:$A,0))*100000+INDEX(编号表!$F:$F,MATCH(D1235,编号表!$E:$E,0))*1000+INDEX(编号表!$D:$D,MATCH(E1235,编号表!$C:$C,0))*10000+G1235</f>
        <v>11661000</v>
      </c>
      <c r="C1235" s="16" t="s">
        <v>1238</v>
      </c>
      <c r="D1235" s="16" t="s">
        <v>86</v>
      </c>
      <c r="E1235" s="16" t="s">
        <v>351</v>
      </c>
      <c r="F1235" s="35" t="s">
        <v>451</v>
      </c>
      <c r="G1235" s="16">
        <v>0</v>
      </c>
      <c r="I1235" s="16">
        <v>60</v>
      </c>
      <c r="J1235" t="str">
        <f t="shared" si="15"/>
        <v>大类_凡品炼虚灵植丹头</v>
      </c>
      <c r="K1235" s="16" t="s">
        <v>337</v>
      </c>
      <c r="L1235" s="16">
        <v>1</v>
      </c>
      <c r="M1235" s="16" t="s">
        <v>369</v>
      </c>
      <c r="O1235" s="16">
        <v>0</v>
      </c>
      <c r="P1235" s="16" t="b">
        <v>1</v>
      </c>
      <c r="R1235" s="16" t="b">
        <v>0</v>
      </c>
      <c r="S1235" s="16">
        <v>1</v>
      </c>
      <c r="T1235" s="16" t="s">
        <v>91</v>
      </c>
      <c r="U1235" s="16">
        <v>999</v>
      </c>
      <c r="V1235" s="16" t="s">
        <v>370</v>
      </c>
      <c r="W1235" s="16">
        <v>31661000</v>
      </c>
      <c r="Y1235" s="16" t="s">
        <v>1239</v>
      </c>
      <c r="Z1235" s="16" t="s">
        <v>453</v>
      </c>
      <c r="AA1235" t="str" s="16">
        <v>击杀妖兽、探索秘境或遗迹可得；宗门暂不供应此品质。</v>
      </c>
      <c r="AB1235" s="36">
        <v>11621000</v>
      </c>
      <c r="AC1235" s="16" t="s">
        <v>374</v>
      </c>
      <c r="AD1235" s="16">
        <v>40001</v>
      </c>
      <c r="AF1235">
        <v>70001</v>
      </c>
      <c r="AH1235">
        <v>6250</v>
      </c>
      <c r="AI1235" s="32" t="s">
        <v>364</v>
      </c>
      <c r="AJ1235" s="16" t="s">
        <v>369</v>
      </c>
      <c r="AK1235" s="16" t="s">
        <v>351</v>
      </c>
    </row>
    <row r="1236" spans="2:37">
      <c r="B1236" s="16" t="n">
        <f>10000000+INDEX(编号表!$B:$B,MATCH(F1236,编号表!$A:$A,0))*100000+INDEX(编号表!$F:$F,MATCH(D1236,编号表!$E:$E,0))*1000+INDEX(编号表!$D:$D,MATCH(E1236,编号表!$C:$C,0))*10000+G1236</f>
        <v>11661001</v>
      </c>
      <c r="C1236" s="16" t="s">
        <v>1240</v>
      </c>
      <c r="D1236" s="16" t="s">
        <v>86</v>
      </c>
      <c r="E1236" s="16" t="s">
        <v>351</v>
      </c>
      <c r="F1236" s="35" t="s">
        <v>451</v>
      </c>
      <c r="G1236" s="16">
        <v>1</v>
      </c>
      <c r="I1236" s="16">
        <v>60</v>
      </c>
      <c r="J1236" t="str">
        <f t="shared" si="15"/>
        <v>大类_凡品炼虚灵植丹头</v>
      </c>
      <c r="K1236" s="16" t="s">
        <v>337</v>
      </c>
      <c r="L1236" s="16">
        <v>1</v>
      </c>
      <c r="M1236" s="16" t="s">
        <v>369</v>
      </c>
      <c r="O1236" s="16">
        <v>0</v>
      </c>
      <c r="P1236" s="16" t="b">
        <v>1</v>
      </c>
      <c r="R1236" s="16" t="b">
        <v>0</v>
      </c>
      <c r="S1236" s="16">
        <v>1</v>
      </c>
      <c r="T1236" s="16" t="s">
        <v>91</v>
      </c>
      <c r="U1236" s="16">
        <v>999</v>
      </c>
      <c r="V1236" s="16" t="s">
        <v>370</v>
      </c>
      <c r="W1236" s="16">
        <v>31661001</v>
      </c>
      <c r="Y1236" s="16" t="s">
        <v>1241</v>
      </c>
      <c r="Z1236" s="16" t="s">
        <v>456</v>
      </c>
      <c r="AA1236" t="str" s="16">
        <v>击杀妖兽、探索秘境或遗迹可得；宗门暂不供应此品质。</v>
      </c>
      <c r="AB1236" s="36">
        <v>11621001</v>
      </c>
      <c r="AC1236" s="16" t="s">
        <v>374</v>
      </c>
      <c r="AD1236" s="16">
        <v>40001</v>
      </c>
      <c r="AF1236">
        <v>70001</v>
      </c>
      <c r="AH1236">
        <v>6250</v>
      </c>
      <c r="AI1236" s="32" t="s">
        <v>364</v>
      </c>
      <c r="AJ1236" s="16" t="s">
        <v>369</v>
      </c>
      <c r="AK1236" s="16" t="s">
        <v>351</v>
      </c>
    </row>
    <row r="1237" spans="2:37">
      <c r="B1237" s="16" t="n">
        <f>10000000+INDEX(编号表!$B:$B,MATCH(F1237,编号表!$A:$A,0))*100000+INDEX(编号表!$F:$F,MATCH(D1237,编号表!$E:$E,0))*1000+INDEX(编号表!$D:$D,MATCH(E1237,编号表!$C:$C,0))*10000+G1237</f>
        <v>11661002</v>
      </c>
      <c r="C1237" s="16" t="s">
        <v>1242</v>
      </c>
      <c r="D1237" s="16" t="s">
        <v>86</v>
      </c>
      <c r="E1237" s="16" t="s">
        <v>351</v>
      </c>
      <c r="F1237" s="35" t="s">
        <v>451</v>
      </c>
      <c r="G1237" s="16">
        <v>2</v>
      </c>
      <c r="I1237" s="16">
        <v>60</v>
      </c>
      <c r="J1237" t="str">
        <f t="shared" si="15"/>
        <v>大类_凡品炼虚灵植丹头</v>
      </c>
      <c r="K1237" s="16" t="s">
        <v>337</v>
      </c>
      <c r="L1237" s="16">
        <v>1</v>
      </c>
      <c r="M1237" s="16" t="s">
        <v>369</v>
      </c>
      <c r="O1237" s="16">
        <v>0</v>
      </c>
      <c r="P1237" s="16" t="b">
        <v>1</v>
      </c>
      <c r="R1237" s="16" t="b">
        <v>0</v>
      </c>
      <c r="S1237" s="16">
        <v>1</v>
      </c>
      <c r="T1237" s="16" t="s">
        <v>91</v>
      </c>
      <c r="U1237" s="16">
        <v>999</v>
      </c>
      <c r="V1237" s="16" t="s">
        <v>370</v>
      </c>
      <c r="W1237" s="16">
        <v>31661002</v>
      </c>
      <c r="Y1237" s="16" t="s">
        <v>1243</v>
      </c>
      <c r="Z1237" s="16" t="s">
        <v>459</v>
      </c>
      <c r="AA1237" t="str" s="16">
        <v>击杀妖兽、探索秘境或遗迹可得；宗门暂不供应此品质。</v>
      </c>
      <c r="AB1237" s="36">
        <v>11621002</v>
      </c>
      <c r="AC1237" s="16" t="s">
        <v>374</v>
      </c>
      <c r="AD1237" s="16">
        <v>40001</v>
      </c>
      <c r="AF1237">
        <v>70001</v>
      </c>
      <c r="AH1237">
        <v>6250</v>
      </c>
      <c r="AI1237" s="32" t="s">
        <v>364</v>
      </c>
      <c r="AJ1237" s="16" t="s">
        <v>369</v>
      </c>
      <c r="AK1237" s="16" t="s">
        <v>351</v>
      </c>
    </row>
    <row r="1238" spans="2:37">
      <c r="B1238" s="16" t="n">
        <f>10000000+INDEX(编号表!$B:$B,MATCH(F1238,编号表!$A:$A,0))*100000+INDEX(编号表!$F:$F,MATCH(D1238,编号表!$E:$E,0))*1000+INDEX(编号表!$D:$D,MATCH(E1238,编号表!$C:$C,0))*10000+G1238</f>
        <v>11262000</v>
      </c>
      <c r="C1238" s="16" t="s">
        <v>1188</v>
      </c>
      <c r="D1238" s="16" t="s">
        <v>102</v>
      </c>
      <c r="E1238" s="16" t="s">
        <v>351</v>
      </c>
      <c r="F1238" s="35" t="s">
        <v>368</v>
      </c>
      <c r="G1238" s="16">
        <v>0</v>
      </c>
      <c r="I1238" s="16">
        <v>60</v>
      </c>
      <c r="J1238" t="str">
        <f t="shared" si="15"/>
        <v>大类_灵品炼虚灵植君</v>
      </c>
      <c r="K1238" s="16" t="s">
        <v>337</v>
      </c>
      <c r="L1238" s="16">
        <v>1</v>
      </c>
      <c r="M1238" s="16" t="s">
        <v>369</v>
      </c>
      <c r="O1238" s="16">
        <v>0</v>
      </c>
      <c r="P1238" s="16" t="b">
        <v>1</v>
      </c>
      <c r="R1238" s="16" t="b">
        <v>0</v>
      </c>
      <c r="S1238" s="16">
        <v>1</v>
      </c>
      <c r="T1238" s="16" t="s">
        <v>91</v>
      </c>
      <c r="U1238" s="16">
        <v>999</v>
      </c>
      <c r="V1238" s="16" t="s">
        <v>370</v>
      </c>
      <c r="W1238" s="16">
        <v>31262000</v>
      </c>
      <c r="Y1238" s="16" t="s">
        <v>1244</v>
      </c>
      <c r="Z1238" s="16" t="s">
        <v>372</v>
      </c>
      <c r="AA1238" s="16" t="s">
        <v>373</v>
      </c>
      <c r="AB1238" s="36">
        <v>11221000</v>
      </c>
      <c r="AC1238" s="16" t="s">
        <v>374</v>
      </c>
      <c r="AD1238" s="16">
        <v>40002</v>
      </c>
      <c r="AF1238">
        <v>70002</v>
      </c>
      <c r="AH1238">
        <v>28125</v>
      </c>
      <c r="AI1238" s="32" t="s">
        <v>364</v>
      </c>
      <c r="AJ1238" s="16" t="s">
        <v>369</v>
      </c>
      <c r="AK1238" s="16" t="s">
        <v>351</v>
      </c>
    </row>
    <row r="1239" spans="2:37">
      <c r="B1239" s="16" t="n">
        <f>10000000+INDEX(编号表!$B:$B,MATCH(F1239,编号表!$A:$A,0))*100000+INDEX(编号表!$F:$F,MATCH(D1239,编号表!$E:$E,0))*1000+INDEX(编号表!$D:$D,MATCH(E1239,编号表!$C:$C,0))*10000+G1239</f>
        <v>11362000</v>
      </c>
      <c r="C1239" s="16" t="s">
        <v>1190</v>
      </c>
      <c r="D1239" s="16" t="s">
        <v>102</v>
      </c>
      <c r="E1239" s="16" t="s">
        <v>351</v>
      </c>
      <c r="F1239" s="35" t="s">
        <v>376</v>
      </c>
      <c r="G1239" s="16">
        <v>0</v>
      </c>
      <c r="I1239" s="16">
        <v>60</v>
      </c>
      <c r="J1239" t="str">
        <f t="shared" si="15"/>
        <v>大类_灵品炼虚灵植臣</v>
      </c>
      <c r="K1239" s="16" t="s">
        <v>337</v>
      </c>
      <c r="L1239" s="16">
        <v>1</v>
      </c>
      <c r="M1239" s="16" t="s">
        <v>369</v>
      </c>
      <c r="O1239" s="16">
        <v>0</v>
      </c>
      <c r="P1239" s="16" t="b">
        <v>1</v>
      </c>
      <c r="R1239" s="16" t="b">
        <v>0</v>
      </c>
      <c r="S1239" s="16">
        <v>1</v>
      </c>
      <c r="T1239" s="16" t="s">
        <v>91</v>
      </c>
      <c r="U1239" s="16">
        <v>999</v>
      </c>
      <c r="V1239" s="16" t="s">
        <v>370</v>
      </c>
      <c r="W1239" s="16">
        <v>31362000</v>
      </c>
      <c r="Y1239" s="16" t="s">
        <v>1245</v>
      </c>
      <c r="Z1239" s="16" t="s">
        <v>378</v>
      </c>
      <c r="AA1239" s="16" t="s">
        <v>373</v>
      </c>
      <c r="AB1239" s="36">
        <v>11321000</v>
      </c>
      <c r="AC1239" s="16" t="s">
        <v>374</v>
      </c>
      <c r="AD1239" s="16">
        <v>40002</v>
      </c>
      <c r="AF1239">
        <v>70002</v>
      </c>
      <c r="AH1239">
        <v>9375</v>
      </c>
      <c r="AI1239" s="32" t="s">
        <v>364</v>
      </c>
      <c r="AJ1239" s="16" t="s">
        <v>369</v>
      </c>
      <c r="AK1239" s="16" t="s">
        <v>351</v>
      </c>
    </row>
    <row r="1240" spans="2:37">
      <c r="B1240" s="16" t="n">
        <f>10000000+INDEX(编号表!$B:$B,MATCH(F1240,编号表!$A:$A,0))*100000+INDEX(编号表!$F:$F,MATCH(D1240,编号表!$E:$E,0))*1000+INDEX(编号表!$D:$D,MATCH(E1240,编号表!$C:$C,0))*10000+G1240</f>
        <v>11362001</v>
      </c>
      <c r="C1240" s="16" t="s">
        <v>1192</v>
      </c>
      <c r="D1240" s="16" t="s">
        <v>102</v>
      </c>
      <c r="E1240" s="16" t="s">
        <v>351</v>
      </c>
      <c r="F1240" s="35" t="s">
        <v>376</v>
      </c>
      <c r="G1240" s="16">
        <v>1</v>
      </c>
      <c r="I1240" s="16">
        <v>60</v>
      </c>
      <c r="J1240" t="str">
        <f t="shared" si="15"/>
        <v>大类_灵品炼虚灵植臣</v>
      </c>
      <c r="K1240" s="16" t="s">
        <v>337</v>
      </c>
      <c r="L1240" s="16">
        <v>1</v>
      </c>
      <c r="M1240" s="16" t="s">
        <v>369</v>
      </c>
      <c r="O1240" s="16">
        <v>0</v>
      </c>
      <c r="P1240" s="16" t="b">
        <v>1</v>
      </c>
      <c r="R1240" s="16" t="b">
        <v>0</v>
      </c>
      <c r="S1240" s="16">
        <v>1</v>
      </c>
      <c r="T1240" s="16" t="s">
        <v>91</v>
      </c>
      <c r="U1240" s="16">
        <v>999</v>
      </c>
      <c r="V1240" s="16" t="s">
        <v>370</v>
      </c>
      <c r="W1240" s="16">
        <v>31362001</v>
      </c>
      <c r="Y1240" s="16" t="s">
        <v>1246</v>
      </c>
      <c r="Z1240" s="16" t="s">
        <v>381</v>
      </c>
      <c r="AA1240" s="16" t="s">
        <v>373</v>
      </c>
      <c r="AB1240" s="36">
        <v>11321001</v>
      </c>
      <c r="AC1240" s="16" t="s">
        <v>374</v>
      </c>
      <c r="AD1240" s="16">
        <v>40002</v>
      </c>
      <c r="AF1240">
        <v>70002</v>
      </c>
      <c r="AH1240">
        <v>9375</v>
      </c>
      <c r="AI1240" s="32" t="s">
        <v>364</v>
      </c>
      <c r="AJ1240" s="16" t="s">
        <v>369</v>
      </c>
      <c r="AK1240" s="16" t="s">
        <v>351</v>
      </c>
    </row>
    <row r="1241" spans="2:37">
      <c r="B1241" s="16" t="n">
        <f>10000000+INDEX(编号表!$B:$B,MATCH(F1241,编号表!$A:$A,0))*100000+INDEX(编号表!$F:$F,MATCH(D1241,编号表!$E:$E,0))*1000+INDEX(编号表!$D:$D,MATCH(E1241,编号表!$C:$C,0))*10000+G1241</f>
        <v>11362002</v>
      </c>
      <c r="C1241" s="16" t="s">
        <v>1194</v>
      </c>
      <c r="D1241" s="16" t="s">
        <v>102</v>
      </c>
      <c r="E1241" s="16" t="s">
        <v>351</v>
      </c>
      <c r="F1241" s="35" t="s">
        <v>376</v>
      </c>
      <c r="G1241" s="16">
        <v>2</v>
      </c>
      <c r="I1241" s="16">
        <v>60</v>
      </c>
      <c r="J1241" t="str">
        <f t="shared" si="15"/>
        <v>大类_灵品炼虚灵植臣</v>
      </c>
      <c r="K1241" s="16" t="s">
        <v>337</v>
      </c>
      <c r="L1241" s="16">
        <v>1</v>
      </c>
      <c r="M1241" s="16" t="s">
        <v>369</v>
      </c>
      <c r="O1241" s="16">
        <v>0</v>
      </c>
      <c r="P1241" s="16" t="b">
        <v>1</v>
      </c>
      <c r="R1241" s="16" t="b">
        <v>0</v>
      </c>
      <c r="S1241" s="16">
        <v>1</v>
      </c>
      <c r="T1241" s="16" t="s">
        <v>91</v>
      </c>
      <c r="U1241" s="16">
        <v>999</v>
      </c>
      <c r="V1241" s="16" t="s">
        <v>370</v>
      </c>
      <c r="W1241" s="16">
        <v>31362002</v>
      </c>
      <c r="Y1241" s="16" t="s">
        <v>1247</v>
      </c>
      <c r="Z1241" s="16" t="s">
        <v>384</v>
      </c>
      <c r="AA1241" s="16" t="s">
        <v>373</v>
      </c>
      <c r="AB1241" s="36">
        <v>11321002</v>
      </c>
      <c r="AC1241" s="16" t="s">
        <v>374</v>
      </c>
      <c r="AD1241" s="16">
        <v>40002</v>
      </c>
      <c r="AF1241">
        <v>70002</v>
      </c>
      <c r="AH1241">
        <v>9375</v>
      </c>
      <c r="AI1241" s="32" t="s">
        <v>364</v>
      </c>
      <c r="AJ1241" s="16" t="s">
        <v>369</v>
      </c>
      <c r="AK1241" s="16" t="s">
        <v>351</v>
      </c>
    </row>
    <row r="1242" spans="2:37">
      <c r="B1242" s="16" t="n">
        <f>10000000+INDEX(编号表!$B:$B,MATCH(F1242,编号表!$A:$A,0))*100000+INDEX(编号表!$F:$F,MATCH(D1242,编号表!$E:$E,0))*1000+INDEX(编号表!$D:$D,MATCH(E1242,编号表!$C:$C,0))*10000+G1242</f>
        <v>11362003</v>
      </c>
      <c r="C1242" s="16" t="s">
        <v>1196</v>
      </c>
      <c r="D1242" s="16" t="s">
        <v>102</v>
      </c>
      <c r="E1242" s="16" t="s">
        <v>351</v>
      </c>
      <c r="F1242" s="35" t="s">
        <v>376</v>
      </c>
      <c r="G1242" s="16">
        <v>3</v>
      </c>
      <c r="I1242" s="16">
        <v>60</v>
      </c>
      <c r="J1242" t="str">
        <f t="shared" si="15"/>
        <v>大类_灵品炼虚灵植臣</v>
      </c>
      <c r="K1242" s="16" t="s">
        <v>337</v>
      </c>
      <c r="L1242" s="16">
        <v>1</v>
      </c>
      <c r="M1242" s="16" t="s">
        <v>369</v>
      </c>
      <c r="O1242" s="16">
        <v>0</v>
      </c>
      <c r="P1242" s="16" t="b">
        <v>1</v>
      </c>
      <c r="R1242" s="16" t="b">
        <v>0</v>
      </c>
      <c r="S1242" s="16">
        <v>1</v>
      </c>
      <c r="T1242" s="16" t="s">
        <v>91</v>
      </c>
      <c r="U1242" s="16">
        <v>999</v>
      </c>
      <c r="V1242" s="16" t="s">
        <v>370</v>
      </c>
      <c r="W1242" s="16">
        <v>31362003</v>
      </c>
      <c r="Y1242" s="16" t="s">
        <v>1248</v>
      </c>
      <c r="Z1242" s="16" t="s">
        <v>387</v>
      </c>
      <c r="AA1242" s="16" t="s">
        <v>373</v>
      </c>
      <c r="AB1242" s="36">
        <v>11321003</v>
      </c>
      <c r="AC1242" s="16" t="s">
        <v>374</v>
      </c>
      <c r="AD1242" s="16">
        <v>40002</v>
      </c>
      <c r="AF1242">
        <v>70002</v>
      </c>
      <c r="AH1242">
        <v>9375</v>
      </c>
      <c r="AI1242" s="32" t="s">
        <v>364</v>
      </c>
      <c r="AJ1242" s="16" t="s">
        <v>369</v>
      </c>
      <c r="AK1242" s="16" t="s">
        <v>351</v>
      </c>
    </row>
    <row r="1243" spans="2:37">
      <c r="B1243" s="16" t="n">
        <f>10000000+INDEX(编号表!$B:$B,MATCH(F1243,编号表!$A:$A,0))*100000+INDEX(编号表!$F:$F,MATCH(D1243,编号表!$E:$E,0))*1000+INDEX(编号表!$D:$D,MATCH(E1243,编号表!$C:$C,0))*10000+G1243</f>
        <v>11362004</v>
      </c>
      <c r="C1243" s="16" t="s">
        <v>1198</v>
      </c>
      <c r="D1243" s="16" t="s">
        <v>102</v>
      </c>
      <c r="E1243" s="16" t="s">
        <v>351</v>
      </c>
      <c r="F1243" s="35" t="s">
        <v>376</v>
      </c>
      <c r="G1243" s="16">
        <v>4</v>
      </c>
      <c r="I1243" s="16">
        <v>60</v>
      </c>
      <c r="J1243" t="str">
        <f t="shared" si="15"/>
        <v>大类_灵品炼虚灵植臣</v>
      </c>
      <c r="K1243" s="16" t="s">
        <v>337</v>
      </c>
      <c r="L1243" s="16">
        <v>1</v>
      </c>
      <c r="M1243" s="16" t="s">
        <v>369</v>
      </c>
      <c r="O1243" s="16">
        <v>0</v>
      </c>
      <c r="P1243" s="16" t="b">
        <v>1</v>
      </c>
      <c r="R1243" s="16" t="b">
        <v>0</v>
      </c>
      <c r="S1243" s="16">
        <v>1</v>
      </c>
      <c r="T1243" s="16" t="s">
        <v>91</v>
      </c>
      <c r="U1243" s="16">
        <v>999</v>
      </c>
      <c r="V1243" s="16" t="s">
        <v>370</v>
      </c>
      <c r="W1243" s="16">
        <v>31362004</v>
      </c>
      <c r="Y1243" s="16" t="s">
        <v>1249</v>
      </c>
      <c r="Z1243" s="16" t="s">
        <v>390</v>
      </c>
      <c r="AA1243" s="16" t="s">
        <v>373</v>
      </c>
      <c r="AB1243" s="36">
        <v>11321004</v>
      </c>
      <c r="AC1243" s="16" t="s">
        <v>374</v>
      </c>
      <c r="AD1243" s="16">
        <v>40002</v>
      </c>
      <c r="AF1243">
        <v>70002</v>
      </c>
      <c r="AH1243">
        <v>9375</v>
      </c>
      <c r="AI1243" s="32" t="s">
        <v>364</v>
      </c>
      <c r="AJ1243" s="16" t="s">
        <v>369</v>
      </c>
      <c r="AK1243" s="16" t="s">
        <v>351</v>
      </c>
    </row>
    <row r="1244" spans="2:37">
      <c r="B1244" s="16" t="n">
        <f>10000000+INDEX(编号表!$B:$B,MATCH(F1244,编号表!$A:$A,0))*100000+INDEX(编号表!$F:$F,MATCH(D1244,编号表!$E:$E,0))*1000+INDEX(编号表!$D:$D,MATCH(E1244,编号表!$C:$C,0))*10000+G1244</f>
        <v>11362005</v>
      </c>
      <c r="C1244" s="16" t="s">
        <v>1200</v>
      </c>
      <c r="D1244" s="16" t="s">
        <v>102</v>
      </c>
      <c r="E1244" s="16" t="s">
        <v>351</v>
      </c>
      <c r="F1244" s="35" t="s">
        <v>376</v>
      </c>
      <c r="G1244" s="16">
        <v>5</v>
      </c>
      <c r="I1244" s="16">
        <v>60</v>
      </c>
      <c r="J1244" t="str">
        <f t="shared" si="15"/>
        <v>大类_灵品炼虚灵植臣</v>
      </c>
      <c r="K1244" s="16" t="s">
        <v>337</v>
      </c>
      <c r="L1244" s="16">
        <v>1</v>
      </c>
      <c r="M1244" s="16" t="s">
        <v>369</v>
      </c>
      <c r="O1244" s="16">
        <v>0</v>
      </c>
      <c r="P1244" s="16" t="b">
        <v>1</v>
      </c>
      <c r="R1244" s="16" t="b">
        <v>0</v>
      </c>
      <c r="S1244" s="16">
        <v>1</v>
      </c>
      <c r="T1244" s="16" t="s">
        <v>91</v>
      </c>
      <c r="U1244" s="16">
        <v>999</v>
      </c>
      <c r="V1244" s="16" t="s">
        <v>370</v>
      </c>
      <c r="W1244" s="16">
        <v>31362005</v>
      </c>
      <c r="Y1244" s="16" t="s">
        <v>1250</v>
      </c>
      <c r="Z1244" s="16" t="s">
        <v>393</v>
      </c>
      <c r="AA1244" s="16" t="s">
        <v>373</v>
      </c>
      <c r="AB1244" s="36">
        <v>11321005</v>
      </c>
      <c r="AC1244" s="16" t="s">
        <v>374</v>
      </c>
      <c r="AD1244" s="16">
        <v>40002</v>
      </c>
      <c r="AF1244">
        <v>70002</v>
      </c>
      <c r="AH1244">
        <v>9375</v>
      </c>
      <c r="AI1244" s="32" t="s">
        <v>364</v>
      </c>
      <c r="AJ1244" s="16" t="s">
        <v>369</v>
      </c>
      <c r="AK1244" s="16" t="s">
        <v>351</v>
      </c>
    </row>
    <row r="1245" spans="2:37">
      <c r="B1245" s="16" t="n">
        <f>10000000+INDEX(编号表!$B:$B,MATCH(F1245,编号表!$A:$A,0))*100000+INDEX(编号表!$F:$F,MATCH(D1245,编号表!$E:$E,0))*1000+INDEX(编号表!$D:$D,MATCH(E1245,编号表!$C:$C,0))*10000+G1245</f>
        <v>11362006</v>
      </c>
      <c r="C1245" s="16" t="s">
        <v>1202</v>
      </c>
      <c r="D1245" s="16" t="s">
        <v>102</v>
      </c>
      <c r="E1245" s="16" t="s">
        <v>351</v>
      </c>
      <c r="F1245" s="35" t="s">
        <v>376</v>
      </c>
      <c r="G1245" s="16">
        <v>6</v>
      </c>
      <c r="I1245" s="16">
        <v>60</v>
      </c>
      <c r="J1245" t="str">
        <f t="shared" si="15"/>
        <v>大类_灵品炼虚灵植臣</v>
      </c>
      <c r="K1245" s="16" t="s">
        <v>337</v>
      </c>
      <c r="L1245" s="16">
        <v>1</v>
      </c>
      <c r="M1245" s="16" t="s">
        <v>369</v>
      </c>
      <c r="O1245" s="16">
        <v>0</v>
      </c>
      <c r="P1245" s="16" t="b">
        <v>1</v>
      </c>
      <c r="R1245" s="16" t="b">
        <v>0</v>
      </c>
      <c r="S1245" s="16">
        <v>1</v>
      </c>
      <c r="T1245" s="16" t="s">
        <v>91</v>
      </c>
      <c r="U1245" s="16">
        <v>999</v>
      </c>
      <c r="V1245" s="16" t="s">
        <v>370</v>
      </c>
      <c r="W1245" s="16">
        <v>31362006</v>
      </c>
      <c r="Y1245" s="16" t="s">
        <v>1251</v>
      </c>
      <c r="Z1245" s="16" t="s">
        <v>396</v>
      </c>
      <c r="AA1245" s="16" t="s">
        <v>373</v>
      </c>
      <c r="AB1245" s="36">
        <v>11321006</v>
      </c>
      <c r="AC1245" s="16" t="s">
        <v>374</v>
      </c>
      <c r="AD1245" s="16">
        <v>40002</v>
      </c>
      <c r="AF1245">
        <v>70002</v>
      </c>
      <c r="AH1245">
        <v>9375</v>
      </c>
      <c r="AI1245" s="32" t="s">
        <v>364</v>
      </c>
      <c r="AJ1245" s="16" t="s">
        <v>369</v>
      </c>
      <c r="AK1245" s="16" t="s">
        <v>351</v>
      </c>
    </row>
    <row r="1246" spans="2:37">
      <c r="B1246" s="16" t="n">
        <f>10000000+INDEX(编号表!$B:$B,MATCH(F1246,编号表!$A:$A,0))*100000+INDEX(编号表!$F:$F,MATCH(D1246,编号表!$E:$E,0))*1000+INDEX(编号表!$D:$D,MATCH(E1246,编号表!$C:$C,0))*10000+G1246</f>
        <v>11362007</v>
      </c>
      <c r="C1246" s="16" t="s">
        <v>1204</v>
      </c>
      <c r="D1246" s="16" t="s">
        <v>102</v>
      </c>
      <c r="E1246" s="16" t="s">
        <v>351</v>
      </c>
      <c r="F1246" s="35" t="s">
        <v>376</v>
      </c>
      <c r="G1246" s="16">
        <v>7</v>
      </c>
      <c r="I1246" s="16">
        <v>60</v>
      </c>
      <c r="J1246" t="str">
        <f t="shared" si="15"/>
        <v>大类_灵品炼虚灵植臣</v>
      </c>
      <c r="K1246" s="16" t="s">
        <v>337</v>
      </c>
      <c r="L1246" s="16">
        <v>1</v>
      </c>
      <c r="M1246" s="16" t="s">
        <v>369</v>
      </c>
      <c r="O1246" s="16">
        <v>0</v>
      </c>
      <c r="P1246" s="16" t="b">
        <v>1</v>
      </c>
      <c r="R1246" s="16" t="b">
        <v>0</v>
      </c>
      <c r="S1246" s="16">
        <v>1</v>
      </c>
      <c r="T1246" s="16" t="s">
        <v>91</v>
      </c>
      <c r="U1246" s="16">
        <v>999</v>
      </c>
      <c r="V1246" s="16" t="s">
        <v>370</v>
      </c>
      <c r="W1246" s="16">
        <v>31362007</v>
      </c>
      <c r="Y1246" s="16" t="s">
        <v>1252</v>
      </c>
      <c r="Z1246" s="16" t="s">
        <v>399</v>
      </c>
      <c r="AA1246" s="16" t="s">
        <v>373</v>
      </c>
      <c r="AB1246" s="36">
        <v>11321007</v>
      </c>
      <c r="AC1246" s="16" t="s">
        <v>374</v>
      </c>
      <c r="AD1246" s="16">
        <v>40002</v>
      </c>
      <c r="AF1246">
        <v>70002</v>
      </c>
      <c r="AH1246">
        <v>9375</v>
      </c>
      <c r="AI1246" s="32" t="s">
        <v>364</v>
      </c>
      <c r="AJ1246" s="16" t="s">
        <v>369</v>
      </c>
      <c r="AK1246" s="16" t="s">
        <v>351</v>
      </c>
    </row>
    <row r="1247" spans="2:37">
      <c r="B1247" s="16" t="n">
        <f>10000000+INDEX(编号表!$B:$B,MATCH(F1247,编号表!$A:$A,0))*100000+INDEX(编号表!$F:$F,MATCH(D1247,编号表!$E:$E,0))*1000+INDEX(编号表!$D:$D,MATCH(E1247,编号表!$C:$C,0))*10000+G1247</f>
        <v>11362008</v>
      </c>
      <c r="C1247" s="16" t="s">
        <v>1206</v>
      </c>
      <c r="D1247" s="16" t="s">
        <v>102</v>
      </c>
      <c r="E1247" s="16" t="s">
        <v>351</v>
      </c>
      <c r="F1247" s="35" t="s">
        <v>376</v>
      </c>
      <c r="G1247" s="16">
        <v>8</v>
      </c>
      <c r="I1247" s="16">
        <v>60</v>
      </c>
      <c r="J1247" t="str">
        <f t="shared" si="15"/>
        <v>大类_灵品炼虚灵植臣</v>
      </c>
      <c r="K1247" s="16" t="s">
        <v>337</v>
      </c>
      <c r="L1247" s="16">
        <v>1</v>
      </c>
      <c r="M1247" s="16" t="s">
        <v>369</v>
      </c>
      <c r="O1247" s="16">
        <v>0</v>
      </c>
      <c r="P1247" s="16" t="b">
        <v>1</v>
      </c>
      <c r="R1247" s="16" t="b">
        <v>0</v>
      </c>
      <c r="S1247" s="16">
        <v>1</v>
      </c>
      <c r="T1247" s="16" t="s">
        <v>91</v>
      </c>
      <c r="U1247" s="16">
        <v>999</v>
      </c>
      <c r="V1247" s="16" t="s">
        <v>370</v>
      </c>
      <c r="W1247" s="16">
        <v>31362008</v>
      </c>
      <c r="Y1247" s="16" t="s">
        <v>1253</v>
      </c>
      <c r="Z1247" s="16" t="s">
        <v>402</v>
      </c>
      <c r="AA1247" s="16" t="s">
        <v>373</v>
      </c>
      <c r="AB1247" s="36">
        <v>11321008</v>
      </c>
      <c r="AC1247" s="16" t="s">
        <v>374</v>
      </c>
      <c r="AD1247" s="16">
        <v>40002</v>
      </c>
      <c r="AF1247">
        <v>70002</v>
      </c>
      <c r="AH1247">
        <v>9375</v>
      </c>
      <c r="AI1247" s="32" t="s">
        <v>364</v>
      </c>
      <c r="AJ1247" s="16" t="s">
        <v>369</v>
      </c>
      <c r="AK1247" s="16" t="s">
        <v>351</v>
      </c>
    </row>
    <row r="1248" spans="2:37">
      <c r="B1248" s="16" t="n">
        <f>10000000+INDEX(编号表!$B:$B,MATCH(F1248,编号表!$A:$A,0))*100000+INDEX(编号表!$F:$F,MATCH(D1248,编号表!$E:$E,0))*1000+INDEX(编号表!$D:$D,MATCH(E1248,编号表!$C:$C,0))*10000+G1248</f>
        <v>11362009</v>
      </c>
      <c r="C1248" s="16" t="s">
        <v>1208</v>
      </c>
      <c r="D1248" s="16" t="s">
        <v>102</v>
      </c>
      <c r="E1248" s="16" t="s">
        <v>351</v>
      </c>
      <c r="F1248" s="35" t="s">
        <v>376</v>
      </c>
      <c r="G1248" s="16">
        <v>9</v>
      </c>
      <c r="I1248" s="16">
        <v>60</v>
      </c>
      <c r="J1248" t="str">
        <f t="shared" si="15"/>
        <v>大类_灵品炼虚灵植臣</v>
      </c>
      <c r="K1248" s="16" t="s">
        <v>337</v>
      </c>
      <c r="L1248" s="16">
        <v>1</v>
      </c>
      <c r="M1248" s="16" t="s">
        <v>369</v>
      </c>
      <c r="O1248" s="16">
        <v>0</v>
      </c>
      <c r="P1248" s="16" t="b">
        <v>1</v>
      </c>
      <c r="R1248" s="16" t="b">
        <v>0</v>
      </c>
      <c r="S1248" s="16">
        <v>1</v>
      </c>
      <c r="T1248" s="16" t="s">
        <v>91</v>
      </c>
      <c r="U1248" s="16">
        <v>999</v>
      </c>
      <c r="V1248" s="16" t="s">
        <v>370</v>
      </c>
      <c r="W1248" s="16">
        <v>31362009</v>
      </c>
      <c r="Y1248" s="16" t="s">
        <v>1254</v>
      </c>
      <c r="Z1248" s="16" t="s">
        <v>405</v>
      </c>
      <c r="AA1248" s="16" t="s">
        <v>373</v>
      </c>
      <c r="AB1248" s="36">
        <v>11321009</v>
      </c>
      <c r="AC1248" s="16" t="s">
        <v>374</v>
      </c>
      <c r="AD1248" s="16">
        <v>40002</v>
      </c>
      <c r="AF1248">
        <v>70002</v>
      </c>
      <c r="AH1248">
        <v>9375</v>
      </c>
      <c r="AI1248" s="32" t="s">
        <v>364</v>
      </c>
      <c r="AJ1248" s="16" t="s">
        <v>369</v>
      </c>
      <c r="AK1248" s="16" t="s">
        <v>351</v>
      </c>
    </row>
    <row r="1249" spans="2:37">
      <c r="B1249" s="16" t="n">
        <f>10000000+INDEX(编号表!$B:$B,MATCH(F1249,编号表!$A:$A,0))*100000+INDEX(编号表!$F:$F,MATCH(D1249,编号表!$E:$E,0))*1000+INDEX(编号表!$D:$D,MATCH(E1249,编号表!$C:$C,0))*10000+G1249</f>
        <v>11562000</v>
      </c>
      <c r="C1249" s="16" t="s">
        <v>1210</v>
      </c>
      <c r="D1249" s="16" t="s">
        <v>102</v>
      </c>
      <c r="E1249" s="16" t="s">
        <v>351</v>
      </c>
      <c r="F1249" s="35" t="s">
        <v>407</v>
      </c>
      <c r="G1249" s="16">
        <v>0</v>
      </c>
      <c r="I1249" s="16">
        <v>60</v>
      </c>
      <c r="J1249" t="str">
        <f t="shared" si="15"/>
        <v>大类_灵品炼虚灵植使</v>
      </c>
      <c r="K1249" s="16" t="s">
        <v>337</v>
      </c>
      <c r="L1249" s="16">
        <v>1</v>
      </c>
      <c r="M1249" s="16" t="s">
        <v>369</v>
      </c>
      <c r="O1249" s="16">
        <v>0</v>
      </c>
      <c r="P1249" s="16" t="b">
        <v>1</v>
      </c>
      <c r="R1249" s="16" t="b">
        <v>0</v>
      </c>
      <c r="S1249" s="16">
        <v>1</v>
      </c>
      <c r="T1249" s="16" t="s">
        <v>91</v>
      </c>
      <c r="U1249" s="16">
        <v>999</v>
      </c>
      <c r="V1249" s="16" t="s">
        <v>370</v>
      </c>
      <c r="W1249" s="16">
        <v>31562000</v>
      </c>
      <c r="Y1249" s="16" t="s">
        <v>1255</v>
      </c>
      <c r="Z1249" s="16" t="s">
        <v>409</v>
      </c>
      <c r="AA1249" s="16" t="s">
        <v>373</v>
      </c>
      <c r="AB1249" s="36">
        <v>11521000</v>
      </c>
      <c r="AC1249" s="16" t="s">
        <v>374</v>
      </c>
      <c r="AD1249" s="16">
        <v>40002</v>
      </c>
      <c r="AF1249">
        <v>70002</v>
      </c>
      <c r="AH1249">
        <v>9375</v>
      </c>
      <c r="AI1249" s="32" t="s">
        <v>364</v>
      </c>
      <c r="AJ1249" s="16" t="s">
        <v>369</v>
      </c>
      <c r="AK1249" s="16" t="s">
        <v>351</v>
      </c>
    </row>
    <row r="1250" spans="2:37">
      <c r="B1250" s="16" t="n">
        <f>10000000+INDEX(编号表!$B:$B,MATCH(F1250,编号表!$A:$A,0))*100000+INDEX(编号表!$F:$F,MATCH(D1250,编号表!$E:$E,0))*1000+INDEX(编号表!$D:$D,MATCH(E1250,编号表!$C:$C,0))*10000+G1250</f>
        <v>11562001</v>
      </c>
      <c r="C1250" s="16" t="s">
        <v>1212</v>
      </c>
      <c r="D1250" s="16" t="s">
        <v>102</v>
      </c>
      <c r="E1250" s="16" t="s">
        <v>351</v>
      </c>
      <c r="F1250" s="35" t="s">
        <v>407</v>
      </c>
      <c r="G1250" s="16">
        <v>1</v>
      </c>
      <c r="I1250" s="16">
        <v>60</v>
      </c>
      <c r="J1250" t="str">
        <f t="shared" si="15"/>
        <v>大类_灵品炼虚灵植使</v>
      </c>
      <c r="K1250" s="16" t="s">
        <v>337</v>
      </c>
      <c r="L1250" s="16">
        <v>1</v>
      </c>
      <c r="M1250" s="16" t="s">
        <v>369</v>
      </c>
      <c r="O1250" s="16">
        <v>0</v>
      </c>
      <c r="P1250" s="16" t="b">
        <v>1</v>
      </c>
      <c r="R1250" s="16" t="b">
        <v>0</v>
      </c>
      <c r="S1250" s="16">
        <v>1</v>
      </c>
      <c r="T1250" s="16" t="s">
        <v>91</v>
      </c>
      <c r="U1250" s="16">
        <v>999</v>
      </c>
      <c r="V1250" s="16" t="s">
        <v>370</v>
      </c>
      <c r="W1250" s="16">
        <v>31562001</v>
      </c>
      <c r="Y1250" s="16" t="s">
        <v>1256</v>
      </c>
      <c r="Z1250" s="16" t="s">
        <v>412</v>
      </c>
      <c r="AA1250" s="16" t="s">
        <v>373</v>
      </c>
      <c r="AB1250" s="36">
        <v>11521001</v>
      </c>
      <c r="AC1250" s="16" t="s">
        <v>374</v>
      </c>
      <c r="AD1250" s="16">
        <v>40002</v>
      </c>
      <c r="AF1250">
        <v>70002</v>
      </c>
      <c r="AH1250">
        <v>9375</v>
      </c>
      <c r="AI1250" s="32" t="s">
        <v>364</v>
      </c>
      <c r="AJ1250" s="16" t="s">
        <v>369</v>
      </c>
      <c r="AK1250" s="16" t="s">
        <v>351</v>
      </c>
    </row>
    <row r="1251" spans="2:37">
      <c r="B1251" s="16" t="n">
        <f>10000000+INDEX(编号表!$B:$B,MATCH(F1251,编号表!$A:$A,0))*100000+INDEX(编号表!$F:$F,MATCH(D1251,编号表!$E:$E,0))*1000+INDEX(编号表!$D:$D,MATCH(E1251,编号表!$C:$C,0))*10000+G1251</f>
        <v>11562002</v>
      </c>
      <c r="C1251" s="16" t="s">
        <v>1214</v>
      </c>
      <c r="D1251" s="16" t="s">
        <v>102</v>
      </c>
      <c r="E1251" s="16" t="s">
        <v>351</v>
      </c>
      <c r="F1251" s="35" t="s">
        <v>407</v>
      </c>
      <c r="G1251" s="16">
        <v>2</v>
      </c>
      <c r="I1251" s="16">
        <v>60</v>
      </c>
      <c r="J1251" t="str">
        <f t="shared" si="15"/>
        <v>大类_灵品炼虚灵植使</v>
      </c>
      <c r="K1251" s="16" t="s">
        <v>337</v>
      </c>
      <c r="L1251" s="16">
        <v>1</v>
      </c>
      <c r="M1251" s="16" t="s">
        <v>369</v>
      </c>
      <c r="O1251" s="16">
        <v>0</v>
      </c>
      <c r="P1251" s="16" t="b">
        <v>1</v>
      </c>
      <c r="R1251" s="16" t="b">
        <v>0</v>
      </c>
      <c r="S1251" s="16">
        <v>1</v>
      </c>
      <c r="T1251" s="16" t="s">
        <v>91</v>
      </c>
      <c r="U1251" s="16">
        <v>999</v>
      </c>
      <c r="V1251" s="16" t="s">
        <v>370</v>
      </c>
      <c r="W1251" s="16">
        <v>31562002</v>
      </c>
      <c r="Y1251" s="16" t="s">
        <v>1257</v>
      </c>
      <c r="Z1251" s="16" t="s">
        <v>415</v>
      </c>
      <c r="AA1251" s="16" t="s">
        <v>373</v>
      </c>
      <c r="AB1251" s="36">
        <v>11521002</v>
      </c>
      <c r="AC1251" s="16" t="s">
        <v>374</v>
      </c>
      <c r="AD1251" s="16">
        <v>40002</v>
      </c>
      <c r="AF1251">
        <v>70002</v>
      </c>
      <c r="AH1251">
        <v>9375</v>
      </c>
      <c r="AI1251" s="32" t="s">
        <v>364</v>
      </c>
      <c r="AJ1251" s="16" t="s">
        <v>369</v>
      </c>
      <c r="AK1251" s="16" t="s">
        <v>351</v>
      </c>
    </row>
    <row r="1252" spans="2:37">
      <c r="B1252" s="16" t="n">
        <f>10000000+INDEX(编号表!$B:$B,MATCH(F1252,编号表!$A:$A,0))*100000+INDEX(编号表!$F:$F,MATCH(D1252,编号表!$E:$E,0))*1000+INDEX(编号表!$D:$D,MATCH(E1252,编号表!$C:$C,0))*10000+G1252</f>
        <v>11562003</v>
      </c>
      <c r="C1252" s="16" t="s">
        <v>1216</v>
      </c>
      <c r="D1252" s="16" t="s">
        <v>102</v>
      </c>
      <c r="E1252" s="16" t="s">
        <v>351</v>
      </c>
      <c r="F1252" s="35" t="s">
        <v>407</v>
      </c>
      <c r="G1252" s="16">
        <v>3</v>
      </c>
      <c r="I1252" s="16">
        <v>60</v>
      </c>
      <c r="J1252" t="str">
        <f t="shared" si="15"/>
        <v>大类_灵品炼虚灵植使</v>
      </c>
      <c r="K1252" s="16" t="s">
        <v>337</v>
      </c>
      <c r="L1252" s="16">
        <v>1</v>
      </c>
      <c r="M1252" s="16" t="s">
        <v>369</v>
      </c>
      <c r="O1252" s="16">
        <v>0</v>
      </c>
      <c r="P1252" s="16" t="b">
        <v>1</v>
      </c>
      <c r="R1252" s="16" t="b">
        <v>0</v>
      </c>
      <c r="S1252" s="16">
        <v>1</v>
      </c>
      <c r="T1252" s="16" t="s">
        <v>91</v>
      </c>
      <c r="U1252" s="16">
        <v>999</v>
      </c>
      <c r="V1252" s="16" t="s">
        <v>370</v>
      </c>
      <c r="W1252" s="16">
        <v>31562003</v>
      </c>
      <c r="Y1252" s="16" t="s">
        <v>1258</v>
      </c>
      <c r="Z1252" s="16" t="s">
        <v>418</v>
      </c>
      <c r="AA1252" s="16" t="s">
        <v>373</v>
      </c>
      <c r="AB1252" s="36">
        <v>11521003</v>
      </c>
      <c r="AC1252" s="16" t="s">
        <v>374</v>
      </c>
      <c r="AD1252" s="16">
        <v>40002</v>
      </c>
      <c r="AF1252">
        <v>70002</v>
      </c>
      <c r="AH1252">
        <v>9375</v>
      </c>
      <c r="AI1252" s="32" t="s">
        <v>364</v>
      </c>
      <c r="AJ1252" s="16" t="s">
        <v>369</v>
      </c>
      <c r="AK1252" s="16" t="s">
        <v>351</v>
      </c>
    </row>
    <row r="1253" spans="2:37">
      <c r="B1253" s="16" t="n">
        <f>10000000+INDEX(编号表!$B:$B,MATCH(F1253,编号表!$A:$A,0))*100000+INDEX(编号表!$F:$F,MATCH(D1253,编号表!$E:$E,0))*1000+INDEX(编号表!$D:$D,MATCH(E1253,编号表!$C:$C,0))*10000+G1253</f>
        <v>11562004</v>
      </c>
      <c r="C1253" s="16" t="s">
        <v>1218</v>
      </c>
      <c r="D1253" s="16" t="s">
        <v>102</v>
      </c>
      <c r="E1253" s="16" t="s">
        <v>351</v>
      </c>
      <c r="F1253" s="35" t="s">
        <v>407</v>
      </c>
      <c r="G1253" s="16">
        <v>4</v>
      </c>
      <c r="I1253" s="16">
        <v>60</v>
      </c>
      <c r="J1253" t="str">
        <f t="shared" si="15"/>
        <v>大类_灵品炼虚灵植使</v>
      </c>
      <c r="K1253" s="16" t="s">
        <v>337</v>
      </c>
      <c r="L1253" s="16">
        <v>1</v>
      </c>
      <c r="M1253" s="16" t="s">
        <v>369</v>
      </c>
      <c r="O1253" s="16">
        <v>0</v>
      </c>
      <c r="P1253" s="16" t="b">
        <v>1</v>
      </c>
      <c r="R1253" s="16" t="b">
        <v>0</v>
      </c>
      <c r="S1253" s="16">
        <v>1</v>
      </c>
      <c r="T1253" s="16" t="s">
        <v>91</v>
      </c>
      <c r="U1253" s="16">
        <v>999</v>
      </c>
      <c r="V1253" s="16" t="s">
        <v>370</v>
      </c>
      <c r="W1253" s="16">
        <v>31562004</v>
      </c>
      <c r="Y1253" s="16" t="s">
        <v>1259</v>
      </c>
      <c r="Z1253" s="16" t="s">
        <v>421</v>
      </c>
      <c r="AA1253" s="16" t="s">
        <v>373</v>
      </c>
      <c r="AB1253" s="36">
        <v>11521004</v>
      </c>
      <c r="AC1253" s="16" t="s">
        <v>374</v>
      </c>
      <c r="AD1253" s="16">
        <v>40002</v>
      </c>
      <c r="AF1253">
        <v>70002</v>
      </c>
      <c r="AH1253">
        <v>9375</v>
      </c>
      <c r="AI1253" s="32" t="s">
        <v>364</v>
      </c>
      <c r="AJ1253" s="16" t="s">
        <v>369</v>
      </c>
      <c r="AK1253" s="16" t="s">
        <v>351</v>
      </c>
    </row>
    <row r="1254" spans="2:37">
      <c r="B1254" s="16" t="n">
        <f>10000000+INDEX(编号表!$B:$B,MATCH(F1254,编号表!$A:$A,0))*100000+INDEX(编号表!$F:$F,MATCH(D1254,编号表!$E:$E,0))*1000+INDEX(编号表!$D:$D,MATCH(E1254,编号表!$C:$C,0))*10000+G1254</f>
        <v>11562005</v>
      </c>
      <c r="C1254" s="16" t="s">
        <v>1220</v>
      </c>
      <c r="D1254" s="16" t="s">
        <v>102</v>
      </c>
      <c r="E1254" s="16" t="s">
        <v>351</v>
      </c>
      <c r="F1254" s="35" t="s">
        <v>407</v>
      </c>
      <c r="G1254" s="16">
        <v>5</v>
      </c>
      <c r="I1254" s="16">
        <v>60</v>
      </c>
      <c r="J1254" t="str">
        <f t="shared" si="15"/>
        <v>大类_灵品炼虚灵植使</v>
      </c>
      <c r="K1254" s="16" t="s">
        <v>337</v>
      </c>
      <c r="L1254" s="16">
        <v>1</v>
      </c>
      <c r="M1254" s="16" t="s">
        <v>369</v>
      </c>
      <c r="O1254" s="16">
        <v>0</v>
      </c>
      <c r="P1254" s="16" t="b">
        <v>1</v>
      </c>
      <c r="R1254" s="16" t="b">
        <v>0</v>
      </c>
      <c r="S1254" s="16">
        <v>1</v>
      </c>
      <c r="T1254" s="16" t="s">
        <v>91</v>
      </c>
      <c r="U1254" s="16">
        <v>999</v>
      </c>
      <c r="V1254" s="16" t="s">
        <v>370</v>
      </c>
      <c r="W1254" s="16">
        <v>31562005</v>
      </c>
      <c r="Y1254" s="16" t="s">
        <v>1260</v>
      </c>
      <c r="Z1254" s="16" t="s">
        <v>424</v>
      </c>
      <c r="AA1254" s="16" t="s">
        <v>373</v>
      </c>
      <c r="AB1254" s="36">
        <v>11521005</v>
      </c>
      <c r="AC1254" s="16" t="s">
        <v>374</v>
      </c>
      <c r="AD1254" s="16">
        <v>40002</v>
      </c>
      <c r="AF1254">
        <v>70002</v>
      </c>
      <c r="AH1254">
        <v>9375</v>
      </c>
      <c r="AI1254" s="32" t="s">
        <v>364</v>
      </c>
      <c r="AJ1254" s="16" t="s">
        <v>369</v>
      </c>
      <c r="AK1254" s="16" t="s">
        <v>351</v>
      </c>
    </row>
    <row r="1255" spans="2:37">
      <c r="B1255" s="16" t="n">
        <f>10000000+INDEX(编号表!$B:$B,MATCH(F1255,编号表!$A:$A,0))*100000+INDEX(编号表!$F:$F,MATCH(D1255,编号表!$E:$E,0))*1000+INDEX(编号表!$D:$D,MATCH(E1255,编号表!$C:$C,0))*10000+G1255</f>
        <v>11562006</v>
      </c>
      <c r="C1255" s="16" t="s">
        <v>1222</v>
      </c>
      <c r="D1255" s="16" t="s">
        <v>102</v>
      </c>
      <c r="E1255" s="16" t="s">
        <v>351</v>
      </c>
      <c r="F1255" s="35" t="s">
        <v>407</v>
      </c>
      <c r="G1255" s="16">
        <v>6</v>
      </c>
      <c r="I1255" s="16">
        <v>60</v>
      </c>
      <c r="J1255" t="str">
        <f t="shared" si="15"/>
        <v>大类_灵品炼虚灵植使</v>
      </c>
      <c r="K1255" s="16" t="s">
        <v>337</v>
      </c>
      <c r="L1255" s="16">
        <v>1</v>
      </c>
      <c r="M1255" s="16" t="s">
        <v>369</v>
      </c>
      <c r="O1255" s="16">
        <v>0</v>
      </c>
      <c r="P1255" s="16" t="b">
        <v>1</v>
      </c>
      <c r="R1255" s="16" t="b">
        <v>0</v>
      </c>
      <c r="S1255" s="16">
        <v>1</v>
      </c>
      <c r="T1255" s="16" t="s">
        <v>91</v>
      </c>
      <c r="U1255" s="16">
        <v>999</v>
      </c>
      <c r="V1255" s="16" t="s">
        <v>370</v>
      </c>
      <c r="W1255" s="16">
        <v>31562006</v>
      </c>
      <c r="Y1255" s="16" t="s">
        <v>1261</v>
      </c>
      <c r="Z1255" s="16" t="s">
        <v>427</v>
      </c>
      <c r="AA1255" s="16" t="s">
        <v>373</v>
      </c>
      <c r="AB1255" s="36">
        <v>11521006</v>
      </c>
      <c r="AC1255" s="16" t="s">
        <v>374</v>
      </c>
      <c r="AD1255" s="16">
        <v>40002</v>
      </c>
      <c r="AF1255">
        <v>70002</v>
      </c>
      <c r="AH1255">
        <v>9375</v>
      </c>
      <c r="AI1255" s="32" t="s">
        <v>364</v>
      </c>
      <c r="AJ1255" s="16" t="s">
        <v>369</v>
      </c>
      <c r="AK1255" s="16" t="s">
        <v>351</v>
      </c>
    </row>
    <row r="1256" spans="2:37">
      <c r="B1256" s="16" t="n">
        <f>10000000+INDEX(编号表!$B:$B,MATCH(F1256,编号表!$A:$A,0))*100000+INDEX(编号表!$F:$F,MATCH(D1256,编号表!$E:$E,0))*1000+INDEX(编号表!$D:$D,MATCH(E1256,编号表!$C:$C,0))*10000+G1256</f>
        <v>11562007</v>
      </c>
      <c r="C1256" s="16" t="s">
        <v>1224</v>
      </c>
      <c r="D1256" s="16" t="s">
        <v>102</v>
      </c>
      <c r="E1256" s="16" t="s">
        <v>351</v>
      </c>
      <c r="F1256" s="35" t="s">
        <v>407</v>
      </c>
      <c r="G1256" s="16">
        <v>7</v>
      </c>
      <c r="I1256" s="16">
        <v>60</v>
      </c>
      <c r="J1256" t="str">
        <f t="shared" si="15"/>
        <v>大类_灵品炼虚灵植使</v>
      </c>
      <c r="K1256" s="16" t="s">
        <v>337</v>
      </c>
      <c r="L1256" s="16">
        <v>1</v>
      </c>
      <c r="M1256" s="16" t="s">
        <v>369</v>
      </c>
      <c r="O1256" s="16">
        <v>0</v>
      </c>
      <c r="P1256" s="16" t="b">
        <v>1</v>
      </c>
      <c r="R1256" s="16" t="b">
        <v>0</v>
      </c>
      <c r="S1256" s="16">
        <v>1</v>
      </c>
      <c r="T1256" s="16" t="s">
        <v>91</v>
      </c>
      <c r="U1256" s="16">
        <v>999</v>
      </c>
      <c r="V1256" s="16" t="s">
        <v>370</v>
      </c>
      <c r="W1256" s="16">
        <v>31562007</v>
      </c>
      <c r="Y1256" s="16" t="s">
        <v>1262</v>
      </c>
      <c r="Z1256" s="16" t="s">
        <v>430</v>
      </c>
      <c r="AA1256" s="16" t="s">
        <v>373</v>
      </c>
      <c r="AB1256" s="36">
        <v>11521007</v>
      </c>
      <c r="AC1256" s="16" t="s">
        <v>374</v>
      </c>
      <c r="AD1256" s="16">
        <v>40002</v>
      </c>
      <c r="AF1256">
        <v>70002</v>
      </c>
      <c r="AH1256">
        <v>9375</v>
      </c>
      <c r="AI1256" s="32" t="s">
        <v>364</v>
      </c>
      <c r="AJ1256" s="16" t="s">
        <v>369</v>
      </c>
      <c r="AK1256" s="16" t="s">
        <v>351</v>
      </c>
    </row>
    <row r="1257" spans="2:37">
      <c r="B1257" s="16" t="n">
        <f>10000000+INDEX(编号表!$B:$B,MATCH(F1257,编号表!$A:$A,0))*100000+INDEX(编号表!$F:$F,MATCH(D1257,编号表!$E:$E,0))*1000+INDEX(编号表!$D:$D,MATCH(E1257,编号表!$C:$C,0))*10000+G1257</f>
        <v>11562008</v>
      </c>
      <c r="C1257" s="16" t="s">
        <v>1226</v>
      </c>
      <c r="D1257" s="16" t="s">
        <v>102</v>
      </c>
      <c r="E1257" s="16" t="s">
        <v>351</v>
      </c>
      <c r="F1257" s="35" t="s">
        <v>407</v>
      </c>
      <c r="G1257" s="16">
        <v>8</v>
      </c>
      <c r="I1257" s="16">
        <v>60</v>
      </c>
      <c r="J1257" t="str">
        <f t="shared" si="15"/>
        <v>大类_灵品炼虚灵植使</v>
      </c>
      <c r="K1257" s="16" t="s">
        <v>337</v>
      </c>
      <c r="L1257" s="16">
        <v>1</v>
      </c>
      <c r="M1257" s="16" t="s">
        <v>369</v>
      </c>
      <c r="O1257" s="16">
        <v>0</v>
      </c>
      <c r="P1257" s="16" t="b">
        <v>1</v>
      </c>
      <c r="R1257" s="16" t="b">
        <v>0</v>
      </c>
      <c r="S1257" s="16">
        <v>1</v>
      </c>
      <c r="T1257" s="16" t="s">
        <v>91</v>
      </c>
      <c r="U1257" s="16">
        <v>999</v>
      </c>
      <c r="V1257" s="16" t="s">
        <v>370</v>
      </c>
      <c r="W1257" s="16">
        <v>31562008</v>
      </c>
      <c r="Y1257" s="16" t="s">
        <v>1263</v>
      </c>
      <c r="Z1257" s="16" t="s">
        <v>433</v>
      </c>
      <c r="AA1257" s="16" t="s">
        <v>373</v>
      </c>
      <c r="AB1257" s="36">
        <v>11521008</v>
      </c>
      <c r="AC1257" s="16" t="s">
        <v>374</v>
      </c>
      <c r="AD1257" s="16">
        <v>40002</v>
      </c>
      <c r="AF1257">
        <v>70002</v>
      </c>
      <c r="AH1257">
        <v>9375</v>
      </c>
      <c r="AI1257" s="32" t="s">
        <v>364</v>
      </c>
      <c r="AJ1257" s="16" t="s">
        <v>369</v>
      </c>
      <c r="AK1257" s="16" t="s">
        <v>351</v>
      </c>
    </row>
    <row r="1258" spans="2:37">
      <c r="B1258" s="16" t="n">
        <f>10000000+INDEX(编号表!$B:$B,MATCH(F1258,编号表!$A:$A,0))*100000+INDEX(编号表!$F:$F,MATCH(D1258,编号表!$E:$E,0))*1000+INDEX(编号表!$D:$D,MATCH(E1258,编号表!$C:$C,0))*10000+G1258</f>
        <v>11562009</v>
      </c>
      <c r="C1258" s="16" t="s">
        <v>1228</v>
      </c>
      <c r="D1258" s="16" t="s">
        <v>102</v>
      </c>
      <c r="E1258" s="16" t="s">
        <v>351</v>
      </c>
      <c r="F1258" s="35" t="s">
        <v>407</v>
      </c>
      <c r="G1258" s="16">
        <v>9</v>
      </c>
      <c r="I1258" s="16">
        <v>60</v>
      </c>
      <c r="J1258" t="str">
        <f t="shared" si="15"/>
        <v>大类_灵品炼虚灵植使</v>
      </c>
      <c r="K1258" s="16" t="s">
        <v>337</v>
      </c>
      <c r="L1258" s="16">
        <v>1</v>
      </c>
      <c r="M1258" s="16" t="s">
        <v>369</v>
      </c>
      <c r="O1258" s="16">
        <v>0</v>
      </c>
      <c r="P1258" s="16" t="b">
        <v>1</v>
      </c>
      <c r="R1258" s="16" t="b">
        <v>0</v>
      </c>
      <c r="S1258" s="16">
        <v>1</v>
      </c>
      <c r="T1258" s="16" t="s">
        <v>91</v>
      </c>
      <c r="U1258" s="16">
        <v>999</v>
      </c>
      <c r="V1258" s="16" t="s">
        <v>370</v>
      </c>
      <c r="W1258" s="16">
        <v>31562009</v>
      </c>
      <c r="Y1258" s="16" t="s">
        <v>1264</v>
      </c>
      <c r="Z1258" s="16" t="s">
        <v>436</v>
      </c>
      <c r="AA1258" s="16" t="s">
        <v>373</v>
      </c>
      <c r="AB1258" s="36">
        <v>11521009</v>
      </c>
      <c r="AC1258" s="16" t="s">
        <v>374</v>
      </c>
      <c r="AD1258" s="16">
        <v>40002</v>
      </c>
      <c r="AF1258">
        <v>70002</v>
      </c>
      <c r="AH1258">
        <v>9375</v>
      </c>
      <c r="AI1258" s="32" t="s">
        <v>364</v>
      </c>
      <c r="AJ1258" s="16" t="s">
        <v>369</v>
      </c>
      <c r="AK1258" s="16" t="s">
        <v>351</v>
      </c>
    </row>
    <row r="1259" spans="2:37">
      <c r="B1259" s="16" t="n">
        <f>10000000+INDEX(编号表!$B:$B,MATCH(F1259,编号表!$A:$A,0))*100000+INDEX(编号表!$F:$F,MATCH(D1259,编号表!$E:$E,0))*1000+INDEX(编号表!$D:$D,MATCH(E1259,编号表!$C:$C,0))*10000+G1259</f>
        <v>11462000</v>
      </c>
      <c r="C1259" s="16" t="s">
        <v>1230</v>
      </c>
      <c r="D1259" s="16" t="s">
        <v>102</v>
      </c>
      <c r="E1259" s="16" t="s">
        <v>351</v>
      </c>
      <c r="F1259" s="35" t="s">
        <v>438</v>
      </c>
      <c r="G1259" s="16">
        <v>0</v>
      </c>
      <c r="I1259" s="16">
        <v>60</v>
      </c>
      <c r="J1259" t="str">
        <f t="shared" si="15"/>
        <v>大类_灵品炼虚灵植佐</v>
      </c>
      <c r="K1259" s="16" t="s">
        <v>337</v>
      </c>
      <c r="L1259" s="16">
        <v>1</v>
      </c>
      <c r="M1259" s="16" t="s">
        <v>369</v>
      </c>
      <c r="O1259" s="16">
        <v>0</v>
      </c>
      <c r="P1259" s="16" t="b">
        <v>1</v>
      </c>
      <c r="R1259" s="16" t="b">
        <v>0</v>
      </c>
      <c r="S1259" s="16">
        <v>1</v>
      </c>
      <c r="T1259" s="16" t="s">
        <v>91</v>
      </c>
      <c r="U1259" s="16">
        <v>999</v>
      </c>
      <c r="V1259" s="16" t="s">
        <v>370</v>
      </c>
      <c r="W1259" s="16">
        <v>31462000</v>
      </c>
      <c r="Y1259" s="16" t="s">
        <v>1265</v>
      </c>
      <c r="Z1259" s="16" t="s">
        <v>440</v>
      </c>
      <c r="AA1259" s="16" t="s">
        <v>373</v>
      </c>
      <c r="AB1259" s="36">
        <v>11421000</v>
      </c>
      <c r="AC1259" s="16" t="s">
        <v>374</v>
      </c>
      <c r="AD1259" s="16">
        <v>40002</v>
      </c>
      <c r="AF1259">
        <v>70002</v>
      </c>
      <c r="AH1259">
        <v>9375</v>
      </c>
      <c r="AI1259" s="32" t="s">
        <v>364</v>
      </c>
      <c r="AJ1259" s="16" t="s">
        <v>369</v>
      </c>
      <c r="AK1259" s="16" t="s">
        <v>351</v>
      </c>
    </row>
    <row r="1260" spans="2:37">
      <c r="B1260" s="16" t="n">
        <f>10000000+INDEX(编号表!$B:$B,MATCH(F1260,编号表!$A:$A,0))*100000+INDEX(编号表!$F:$F,MATCH(D1260,编号表!$E:$E,0))*1000+INDEX(编号表!$D:$D,MATCH(E1260,编号表!$C:$C,0))*10000+G1260</f>
        <v>11462001</v>
      </c>
      <c r="C1260" s="16" t="s">
        <v>1232</v>
      </c>
      <c r="D1260" s="16" t="s">
        <v>102</v>
      </c>
      <c r="E1260" s="16" t="s">
        <v>351</v>
      </c>
      <c r="F1260" s="35" t="s">
        <v>438</v>
      </c>
      <c r="G1260" s="16">
        <v>1</v>
      </c>
      <c r="I1260" s="16">
        <v>60</v>
      </c>
      <c r="J1260" t="str">
        <f t="shared" si="15"/>
        <v>大类_灵品炼虚灵植佐</v>
      </c>
      <c r="K1260" s="16" t="s">
        <v>337</v>
      </c>
      <c r="L1260" s="16">
        <v>1</v>
      </c>
      <c r="M1260" s="16" t="s">
        <v>369</v>
      </c>
      <c r="O1260" s="16">
        <v>0</v>
      </c>
      <c r="P1260" s="16" t="b">
        <v>1</v>
      </c>
      <c r="R1260" s="16" t="b">
        <v>0</v>
      </c>
      <c r="S1260" s="16">
        <v>1</v>
      </c>
      <c r="T1260" s="16" t="s">
        <v>91</v>
      </c>
      <c r="U1260" s="16">
        <v>999</v>
      </c>
      <c r="V1260" s="16" t="s">
        <v>370</v>
      </c>
      <c r="W1260" s="16">
        <v>31462001</v>
      </c>
      <c r="Y1260" s="16" t="s">
        <v>1266</v>
      </c>
      <c r="Z1260" s="16" t="s">
        <v>443</v>
      </c>
      <c r="AA1260" s="16" t="s">
        <v>373</v>
      </c>
      <c r="AB1260" s="36">
        <v>11421001</v>
      </c>
      <c r="AC1260" s="16" t="s">
        <v>374</v>
      </c>
      <c r="AD1260" s="16">
        <v>40002</v>
      </c>
      <c r="AF1260">
        <v>70002</v>
      </c>
      <c r="AH1260">
        <v>9375</v>
      </c>
      <c r="AI1260" s="32" t="s">
        <v>364</v>
      </c>
      <c r="AJ1260" s="16" t="s">
        <v>369</v>
      </c>
      <c r="AK1260" s="16" t="s">
        <v>351</v>
      </c>
    </row>
    <row r="1261" spans="2:37">
      <c r="B1261" s="16" t="n">
        <f>10000000+INDEX(编号表!$B:$B,MATCH(F1261,编号表!$A:$A,0))*100000+INDEX(编号表!$F:$F,MATCH(D1261,编号表!$E:$E,0))*1000+INDEX(编号表!$D:$D,MATCH(E1261,编号表!$C:$C,0))*10000+G1261</f>
        <v>11462002</v>
      </c>
      <c r="C1261" s="16" t="s">
        <v>1234</v>
      </c>
      <c r="D1261" s="16" t="s">
        <v>102</v>
      </c>
      <c r="E1261" s="16" t="s">
        <v>351</v>
      </c>
      <c r="F1261" s="35" t="s">
        <v>438</v>
      </c>
      <c r="G1261" s="16">
        <v>2</v>
      </c>
      <c r="I1261" s="16">
        <v>60</v>
      </c>
      <c r="J1261" t="str">
        <f t="shared" si="15"/>
        <v>大类_灵品炼虚灵植佐</v>
      </c>
      <c r="K1261" s="16" t="s">
        <v>337</v>
      </c>
      <c r="L1261" s="16">
        <v>1</v>
      </c>
      <c r="M1261" s="16" t="s">
        <v>369</v>
      </c>
      <c r="O1261" s="16">
        <v>0</v>
      </c>
      <c r="P1261" s="16" t="b">
        <v>1</v>
      </c>
      <c r="R1261" s="16" t="b">
        <v>0</v>
      </c>
      <c r="S1261" s="16">
        <v>1</v>
      </c>
      <c r="T1261" s="16" t="s">
        <v>91</v>
      </c>
      <c r="U1261" s="16">
        <v>999</v>
      </c>
      <c r="V1261" s="16" t="s">
        <v>370</v>
      </c>
      <c r="W1261" s="16">
        <v>31462002</v>
      </c>
      <c r="Y1261" s="16" t="s">
        <v>1267</v>
      </c>
      <c r="Z1261" s="16" t="s">
        <v>446</v>
      </c>
      <c r="AA1261" s="16" t="s">
        <v>373</v>
      </c>
      <c r="AB1261" s="36">
        <v>11421002</v>
      </c>
      <c r="AC1261" s="16" t="s">
        <v>374</v>
      </c>
      <c r="AD1261" s="16">
        <v>40002</v>
      </c>
      <c r="AF1261">
        <v>70002</v>
      </c>
      <c r="AH1261">
        <v>9375</v>
      </c>
      <c r="AI1261" s="32" t="s">
        <v>364</v>
      </c>
      <c r="AJ1261" s="16" t="s">
        <v>369</v>
      </c>
      <c r="AK1261" s="16" t="s">
        <v>351</v>
      </c>
    </row>
    <row r="1262" spans="2:37">
      <c r="B1262" s="16" t="n">
        <f>10000000+INDEX(编号表!$B:$B,MATCH(F1262,编号表!$A:$A,0))*100000+INDEX(编号表!$F:$F,MATCH(D1262,编号表!$E:$E,0))*1000+INDEX(编号表!$D:$D,MATCH(E1262,编号表!$C:$C,0))*10000+G1262</f>
        <v>11462003</v>
      </c>
      <c r="C1262" s="16" t="s">
        <v>1236</v>
      </c>
      <c r="D1262" s="16" t="s">
        <v>102</v>
      </c>
      <c r="E1262" s="16" t="s">
        <v>351</v>
      </c>
      <c r="F1262" s="35" t="s">
        <v>438</v>
      </c>
      <c r="G1262" s="16">
        <v>3</v>
      </c>
      <c r="I1262" s="16">
        <v>60</v>
      </c>
      <c r="J1262" t="str">
        <f t="shared" si="15"/>
        <v>大类_灵品炼虚灵植佐</v>
      </c>
      <c r="K1262" s="16" t="s">
        <v>337</v>
      </c>
      <c r="L1262" s="16">
        <v>1</v>
      </c>
      <c r="M1262" s="16" t="s">
        <v>369</v>
      </c>
      <c r="O1262" s="16">
        <v>0</v>
      </c>
      <c r="P1262" s="16" t="b">
        <v>1</v>
      </c>
      <c r="R1262" s="16" t="b">
        <v>0</v>
      </c>
      <c r="S1262" s="16">
        <v>1</v>
      </c>
      <c r="T1262" s="16" t="s">
        <v>91</v>
      </c>
      <c r="U1262" s="16">
        <v>999</v>
      </c>
      <c r="V1262" s="16" t="s">
        <v>370</v>
      </c>
      <c r="W1262" s="16">
        <v>31462003</v>
      </c>
      <c r="Y1262" s="16" t="s">
        <v>1268</v>
      </c>
      <c r="Z1262" s="16" t="s">
        <v>449</v>
      </c>
      <c r="AA1262" s="16" t="s">
        <v>373</v>
      </c>
      <c r="AB1262" s="36">
        <v>11421003</v>
      </c>
      <c r="AC1262" s="16" t="s">
        <v>374</v>
      </c>
      <c r="AD1262" s="16">
        <v>40002</v>
      </c>
      <c r="AF1262">
        <v>70002</v>
      </c>
      <c r="AH1262">
        <v>9375</v>
      </c>
      <c r="AI1262" s="32" t="s">
        <v>364</v>
      </c>
      <c r="AJ1262" s="16" t="s">
        <v>369</v>
      </c>
      <c r="AK1262" s="16" t="s">
        <v>351</v>
      </c>
    </row>
    <row r="1263" spans="2:37">
      <c r="B1263" s="16" t="n">
        <f>10000000+INDEX(编号表!$B:$B,MATCH(F1263,编号表!$A:$A,0))*100000+INDEX(编号表!$F:$F,MATCH(D1263,编号表!$E:$E,0))*1000+INDEX(编号表!$D:$D,MATCH(E1263,编号表!$C:$C,0))*10000+G1263</f>
        <v>11662000</v>
      </c>
      <c r="C1263" s="16" t="s">
        <v>1238</v>
      </c>
      <c r="D1263" s="16" t="s">
        <v>102</v>
      </c>
      <c r="E1263" s="16" t="s">
        <v>351</v>
      </c>
      <c r="F1263" s="35" t="s">
        <v>451</v>
      </c>
      <c r="G1263" s="16">
        <v>0</v>
      </c>
      <c r="I1263" s="16">
        <v>60</v>
      </c>
      <c r="J1263" t="str">
        <f t="shared" si="15"/>
        <v>大类_灵品炼虚灵植丹头</v>
      </c>
      <c r="K1263" s="16" t="s">
        <v>337</v>
      </c>
      <c r="L1263" s="16">
        <v>1</v>
      </c>
      <c r="M1263" s="16" t="s">
        <v>369</v>
      </c>
      <c r="O1263" s="16">
        <v>0</v>
      </c>
      <c r="P1263" s="16" t="b">
        <v>1</v>
      </c>
      <c r="R1263" s="16" t="b">
        <v>0</v>
      </c>
      <c r="S1263" s="16">
        <v>1</v>
      </c>
      <c r="T1263" s="16" t="s">
        <v>91</v>
      </c>
      <c r="U1263" s="16">
        <v>999</v>
      </c>
      <c r="V1263" s="16" t="s">
        <v>370</v>
      </c>
      <c r="W1263" s="16">
        <v>31662000</v>
      </c>
      <c r="Y1263" s="16" t="s">
        <v>1269</v>
      </c>
      <c r="Z1263" s="16" t="s">
        <v>453</v>
      </c>
      <c r="AA1263" s="16" t="s">
        <v>373</v>
      </c>
      <c r="AB1263" s="36">
        <v>11621000</v>
      </c>
      <c r="AC1263" s="16" t="s">
        <v>374</v>
      </c>
      <c r="AD1263" s="16">
        <v>40002</v>
      </c>
      <c r="AF1263">
        <v>70002</v>
      </c>
      <c r="AH1263">
        <v>18750</v>
      </c>
      <c r="AI1263" s="32" t="s">
        <v>364</v>
      </c>
      <c r="AJ1263" s="16" t="s">
        <v>369</v>
      </c>
      <c r="AK1263" s="16" t="s">
        <v>351</v>
      </c>
    </row>
    <row r="1264" spans="2:37">
      <c r="B1264" s="16" t="n">
        <f>10000000+INDEX(编号表!$B:$B,MATCH(F1264,编号表!$A:$A,0))*100000+INDEX(编号表!$F:$F,MATCH(D1264,编号表!$E:$E,0))*1000+INDEX(编号表!$D:$D,MATCH(E1264,编号表!$C:$C,0))*10000+G1264</f>
        <v>11662001</v>
      </c>
      <c r="C1264" s="16" t="s">
        <v>1240</v>
      </c>
      <c r="D1264" s="16" t="s">
        <v>102</v>
      </c>
      <c r="E1264" s="16" t="s">
        <v>351</v>
      </c>
      <c r="F1264" s="35" t="s">
        <v>451</v>
      </c>
      <c r="G1264" s="16">
        <v>1</v>
      </c>
      <c r="I1264" s="16">
        <v>60</v>
      </c>
      <c r="J1264" t="str">
        <f t="shared" si="15"/>
        <v>大类_灵品炼虚灵植丹头</v>
      </c>
      <c r="K1264" s="16" t="s">
        <v>337</v>
      </c>
      <c r="L1264" s="16">
        <v>1</v>
      </c>
      <c r="M1264" s="16" t="s">
        <v>369</v>
      </c>
      <c r="O1264" s="16">
        <v>0</v>
      </c>
      <c r="P1264" s="16" t="b">
        <v>1</v>
      </c>
      <c r="R1264" s="16" t="b">
        <v>0</v>
      </c>
      <c r="S1264" s="16">
        <v>1</v>
      </c>
      <c r="T1264" s="16" t="s">
        <v>91</v>
      </c>
      <c r="U1264" s="16">
        <v>999</v>
      </c>
      <c r="V1264" s="16" t="s">
        <v>370</v>
      </c>
      <c r="W1264" s="16">
        <v>31662001</v>
      </c>
      <c r="Y1264" s="16" t="s">
        <v>1270</v>
      </c>
      <c r="Z1264" s="16" t="s">
        <v>456</v>
      </c>
      <c r="AA1264" s="16" t="s">
        <v>373</v>
      </c>
      <c r="AB1264" s="36">
        <v>11621001</v>
      </c>
      <c r="AC1264" s="16" t="s">
        <v>374</v>
      </c>
      <c r="AD1264" s="16">
        <v>40002</v>
      </c>
      <c r="AF1264">
        <v>70002</v>
      </c>
      <c r="AH1264">
        <v>18750</v>
      </c>
      <c r="AI1264" s="32" t="s">
        <v>364</v>
      </c>
      <c r="AJ1264" s="16" t="s">
        <v>369</v>
      </c>
      <c r="AK1264" s="16" t="s">
        <v>351</v>
      </c>
    </row>
    <row r="1265" spans="2:37">
      <c r="B1265" s="16" t="n">
        <f>10000000+INDEX(编号表!$B:$B,MATCH(F1265,编号表!$A:$A,0))*100000+INDEX(编号表!$F:$F,MATCH(D1265,编号表!$E:$E,0))*1000+INDEX(编号表!$D:$D,MATCH(E1265,编号表!$C:$C,0))*10000+G1265</f>
        <v>11662002</v>
      </c>
      <c r="C1265" s="16" t="s">
        <v>1242</v>
      </c>
      <c r="D1265" s="16" t="s">
        <v>102</v>
      </c>
      <c r="E1265" s="16" t="s">
        <v>351</v>
      </c>
      <c r="F1265" s="35" t="s">
        <v>451</v>
      </c>
      <c r="G1265" s="16">
        <v>2</v>
      </c>
      <c r="I1265" s="16">
        <v>60</v>
      </c>
      <c r="J1265" t="str">
        <f t="shared" si="15"/>
        <v>大类_灵品炼虚灵植丹头</v>
      </c>
      <c r="K1265" s="16" t="s">
        <v>337</v>
      </c>
      <c r="L1265" s="16">
        <v>1</v>
      </c>
      <c r="M1265" s="16" t="s">
        <v>369</v>
      </c>
      <c r="O1265" s="16">
        <v>0</v>
      </c>
      <c r="P1265" s="16" t="b">
        <v>1</v>
      </c>
      <c r="R1265" s="16" t="b">
        <v>0</v>
      </c>
      <c r="S1265" s="16">
        <v>1</v>
      </c>
      <c r="T1265" s="16" t="s">
        <v>91</v>
      </c>
      <c r="U1265" s="16">
        <v>999</v>
      </c>
      <c r="V1265" s="16" t="s">
        <v>370</v>
      </c>
      <c r="W1265" s="16">
        <v>31662002</v>
      </c>
      <c r="Y1265" s="16" t="s">
        <v>1271</v>
      </c>
      <c r="Z1265" s="16" t="s">
        <v>459</v>
      </c>
      <c r="AA1265" s="16" t="s">
        <v>373</v>
      </c>
      <c r="AB1265" s="36">
        <v>11621002</v>
      </c>
      <c r="AC1265" s="16" t="s">
        <v>374</v>
      </c>
      <c r="AD1265" s="16">
        <v>40002</v>
      </c>
      <c r="AF1265">
        <v>70002</v>
      </c>
      <c r="AH1265">
        <v>18750</v>
      </c>
      <c r="AI1265" s="32" t="s">
        <v>364</v>
      </c>
      <c r="AJ1265" s="16" t="s">
        <v>369</v>
      </c>
      <c r="AK1265" s="16" t="s">
        <v>351</v>
      </c>
    </row>
    <row r="1266" spans="2:37">
      <c r="B1266" s="16" t="n">
        <f>10000000+INDEX(编号表!$B:$B,MATCH(F1266,编号表!$A:$A,0))*100000+INDEX(编号表!$F:$F,MATCH(D1266,编号表!$E:$E,0))*1000+INDEX(编号表!$D:$D,MATCH(E1266,编号表!$C:$C,0))*10000+G1266</f>
        <v>11263000</v>
      </c>
      <c r="C1266" s="16" t="s">
        <v>1188</v>
      </c>
      <c r="D1266" s="16" t="s">
        <v>105</v>
      </c>
      <c r="E1266" s="16" t="s">
        <v>351</v>
      </c>
      <c r="F1266" s="35" t="s">
        <v>368</v>
      </c>
      <c r="G1266" s="16">
        <v>0</v>
      </c>
      <c r="I1266" s="16">
        <v>60</v>
      </c>
      <c r="J1266" t="str">
        <f t="shared" si="15"/>
        <v>大类_玄品炼虚灵植君</v>
      </c>
      <c r="K1266" s="16" t="s">
        <v>337</v>
      </c>
      <c r="L1266" s="16">
        <v>1</v>
      </c>
      <c r="M1266" s="16" t="s">
        <v>369</v>
      </c>
      <c r="O1266" s="16">
        <v>0</v>
      </c>
      <c r="P1266" s="16" t="b">
        <v>1</v>
      </c>
      <c r="R1266" s="16" t="b">
        <v>0</v>
      </c>
      <c r="S1266" s="16">
        <v>1</v>
      </c>
      <c r="T1266" s="16" t="s">
        <v>91</v>
      </c>
      <c r="U1266" s="16">
        <v>999</v>
      </c>
      <c r="V1266" s="16" t="s">
        <v>370</v>
      </c>
      <c r="W1266" s="16">
        <v>31263000</v>
      </c>
      <c r="Y1266" s="16" t="s">
        <v>1272</v>
      </c>
      <c r="Z1266" s="16" t="s">
        <v>372</v>
      </c>
      <c r="AA1266" s="16" t="s">
        <v>373</v>
      </c>
      <c r="AB1266" s="36">
        <v>11221000</v>
      </c>
      <c r="AC1266" s="16" t="s">
        <v>374</v>
      </c>
      <c r="AD1266" s="16">
        <v>40003</v>
      </c>
      <c r="AF1266">
        <v>70003</v>
      </c>
      <c r="AH1266">
        <v>112500</v>
      </c>
      <c r="AI1266" s="32" t="s">
        <v>364</v>
      </c>
      <c r="AJ1266" s="16" t="s">
        <v>369</v>
      </c>
      <c r="AK1266" s="16" t="s">
        <v>351</v>
      </c>
    </row>
    <row r="1267" spans="2:37">
      <c r="B1267" s="16" t="n">
        <f>10000000+INDEX(编号表!$B:$B,MATCH(F1267,编号表!$A:$A,0))*100000+INDEX(编号表!$F:$F,MATCH(D1267,编号表!$E:$E,0))*1000+INDEX(编号表!$D:$D,MATCH(E1267,编号表!$C:$C,0))*10000+G1267</f>
        <v>11363000</v>
      </c>
      <c r="C1267" s="16" t="s">
        <v>1190</v>
      </c>
      <c r="D1267" s="16" t="s">
        <v>105</v>
      </c>
      <c r="E1267" s="16" t="s">
        <v>351</v>
      </c>
      <c r="F1267" s="35" t="s">
        <v>376</v>
      </c>
      <c r="G1267" s="16">
        <v>0</v>
      </c>
      <c r="I1267" s="16">
        <v>60</v>
      </c>
      <c r="J1267" t="str">
        <f t="shared" ref="J1267:J1330" si="16">"大类_"&amp;D1267&amp;E1267&amp;F1267</f>
        <v>大类_玄品炼虚灵植臣</v>
      </c>
      <c r="K1267" s="16" t="s">
        <v>337</v>
      </c>
      <c r="L1267" s="16">
        <v>1</v>
      </c>
      <c r="M1267" s="16" t="s">
        <v>369</v>
      </c>
      <c r="O1267" s="16">
        <v>0</v>
      </c>
      <c r="P1267" s="16" t="b">
        <v>1</v>
      </c>
      <c r="R1267" s="16" t="b">
        <v>0</v>
      </c>
      <c r="S1267" s="16">
        <v>1</v>
      </c>
      <c r="T1267" s="16" t="s">
        <v>91</v>
      </c>
      <c r="U1267" s="16">
        <v>999</v>
      </c>
      <c r="V1267" s="16" t="s">
        <v>370</v>
      </c>
      <c r="W1267" s="16">
        <v>31363000</v>
      </c>
      <c r="Y1267" s="16" t="s">
        <v>1273</v>
      </c>
      <c r="Z1267" s="16" t="s">
        <v>378</v>
      </c>
      <c r="AA1267" s="16" t="s">
        <v>373</v>
      </c>
      <c r="AB1267" s="36">
        <v>11321000</v>
      </c>
      <c r="AC1267" s="16" t="s">
        <v>374</v>
      </c>
      <c r="AD1267" s="16">
        <v>40003</v>
      </c>
      <c r="AF1267">
        <v>70003</v>
      </c>
      <c r="AH1267">
        <v>37500</v>
      </c>
      <c r="AI1267" s="32" t="s">
        <v>364</v>
      </c>
      <c r="AJ1267" s="16" t="s">
        <v>369</v>
      </c>
      <c r="AK1267" s="16" t="s">
        <v>351</v>
      </c>
    </row>
    <row r="1268" spans="2:37">
      <c r="B1268" s="16" t="n">
        <f>10000000+INDEX(编号表!$B:$B,MATCH(F1268,编号表!$A:$A,0))*100000+INDEX(编号表!$F:$F,MATCH(D1268,编号表!$E:$E,0))*1000+INDEX(编号表!$D:$D,MATCH(E1268,编号表!$C:$C,0))*10000+G1268</f>
        <v>11363001</v>
      </c>
      <c r="C1268" s="16" t="s">
        <v>1192</v>
      </c>
      <c r="D1268" s="16" t="s">
        <v>105</v>
      </c>
      <c r="E1268" s="16" t="s">
        <v>351</v>
      </c>
      <c r="F1268" s="35" t="s">
        <v>376</v>
      </c>
      <c r="G1268" s="16">
        <v>1</v>
      </c>
      <c r="I1268" s="16">
        <v>60</v>
      </c>
      <c r="J1268" t="str">
        <f t="shared" si="16"/>
        <v>大类_玄品炼虚灵植臣</v>
      </c>
      <c r="K1268" s="16" t="s">
        <v>337</v>
      </c>
      <c r="L1268" s="16">
        <v>1</v>
      </c>
      <c r="M1268" s="16" t="s">
        <v>369</v>
      </c>
      <c r="O1268" s="16">
        <v>0</v>
      </c>
      <c r="P1268" s="16" t="b">
        <v>1</v>
      </c>
      <c r="R1268" s="16" t="b">
        <v>0</v>
      </c>
      <c r="S1268" s="16">
        <v>1</v>
      </c>
      <c r="T1268" s="16" t="s">
        <v>91</v>
      </c>
      <c r="U1268" s="16">
        <v>999</v>
      </c>
      <c r="V1268" s="16" t="s">
        <v>370</v>
      </c>
      <c r="W1268" s="16">
        <v>31363001</v>
      </c>
      <c r="Y1268" s="16" t="s">
        <v>1274</v>
      </c>
      <c r="Z1268" s="16" t="s">
        <v>381</v>
      </c>
      <c r="AA1268" s="16" t="s">
        <v>373</v>
      </c>
      <c r="AB1268" s="36">
        <v>11321001</v>
      </c>
      <c r="AC1268" s="16" t="s">
        <v>374</v>
      </c>
      <c r="AD1268" s="16">
        <v>40003</v>
      </c>
      <c r="AF1268">
        <v>70003</v>
      </c>
      <c r="AH1268">
        <v>37500</v>
      </c>
      <c r="AI1268" s="32" t="s">
        <v>364</v>
      </c>
      <c r="AJ1268" s="16" t="s">
        <v>369</v>
      </c>
      <c r="AK1268" s="16" t="s">
        <v>351</v>
      </c>
    </row>
    <row r="1269" spans="2:37">
      <c r="B1269" s="16" t="n">
        <f>10000000+INDEX(编号表!$B:$B,MATCH(F1269,编号表!$A:$A,0))*100000+INDEX(编号表!$F:$F,MATCH(D1269,编号表!$E:$E,0))*1000+INDEX(编号表!$D:$D,MATCH(E1269,编号表!$C:$C,0))*10000+G1269</f>
        <v>11363002</v>
      </c>
      <c r="C1269" s="16" t="s">
        <v>1194</v>
      </c>
      <c r="D1269" s="16" t="s">
        <v>105</v>
      </c>
      <c r="E1269" s="16" t="s">
        <v>351</v>
      </c>
      <c r="F1269" s="35" t="s">
        <v>376</v>
      </c>
      <c r="G1269" s="16">
        <v>2</v>
      </c>
      <c r="I1269" s="16">
        <v>60</v>
      </c>
      <c r="J1269" t="str">
        <f t="shared" si="16"/>
        <v>大类_玄品炼虚灵植臣</v>
      </c>
      <c r="K1269" s="16" t="s">
        <v>337</v>
      </c>
      <c r="L1269" s="16">
        <v>1</v>
      </c>
      <c r="M1269" s="16" t="s">
        <v>369</v>
      </c>
      <c r="O1269" s="16">
        <v>0</v>
      </c>
      <c r="P1269" s="16" t="b">
        <v>1</v>
      </c>
      <c r="R1269" s="16" t="b">
        <v>0</v>
      </c>
      <c r="S1269" s="16">
        <v>1</v>
      </c>
      <c r="T1269" s="16" t="s">
        <v>91</v>
      </c>
      <c r="U1269" s="16">
        <v>999</v>
      </c>
      <c r="V1269" s="16" t="s">
        <v>370</v>
      </c>
      <c r="W1269" s="16">
        <v>31363002</v>
      </c>
      <c r="Y1269" s="16" t="s">
        <v>1275</v>
      </c>
      <c r="Z1269" s="16" t="s">
        <v>384</v>
      </c>
      <c r="AA1269" s="16" t="s">
        <v>373</v>
      </c>
      <c r="AB1269" s="36">
        <v>11321002</v>
      </c>
      <c r="AC1269" s="16" t="s">
        <v>374</v>
      </c>
      <c r="AD1269" s="16">
        <v>40003</v>
      </c>
      <c r="AF1269">
        <v>70003</v>
      </c>
      <c r="AH1269">
        <v>37500</v>
      </c>
      <c r="AI1269" s="32" t="s">
        <v>364</v>
      </c>
      <c r="AJ1269" s="16" t="s">
        <v>369</v>
      </c>
      <c r="AK1269" s="16" t="s">
        <v>351</v>
      </c>
    </row>
    <row r="1270" spans="2:37">
      <c r="B1270" s="16" t="n">
        <f>10000000+INDEX(编号表!$B:$B,MATCH(F1270,编号表!$A:$A,0))*100000+INDEX(编号表!$F:$F,MATCH(D1270,编号表!$E:$E,0))*1000+INDEX(编号表!$D:$D,MATCH(E1270,编号表!$C:$C,0))*10000+G1270</f>
        <v>11363003</v>
      </c>
      <c r="C1270" s="16" t="s">
        <v>1196</v>
      </c>
      <c r="D1270" s="16" t="s">
        <v>105</v>
      </c>
      <c r="E1270" s="16" t="s">
        <v>351</v>
      </c>
      <c r="F1270" s="35" t="s">
        <v>376</v>
      </c>
      <c r="G1270" s="16">
        <v>3</v>
      </c>
      <c r="I1270" s="16">
        <v>60</v>
      </c>
      <c r="J1270" t="str">
        <f t="shared" si="16"/>
        <v>大类_玄品炼虚灵植臣</v>
      </c>
      <c r="K1270" s="16" t="s">
        <v>337</v>
      </c>
      <c r="L1270" s="16">
        <v>1</v>
      </c>
      <c r="M1270" s="16" t="s">
        <v>369</v>
      </c>
      <c r="O1270" s="16">
        <v>0</v>
      </c>
      <c r="P1270" s="16" t="b">
        <v>1</v>
      </c>
      <c r="R1270" s="16" t="b">
        <v>0</v>
      </c>
      <c r="S1270" s="16">
        <v>1</v>
      </c>
      <c r="T1270" s="16" t="s">
        <v>91</v>
      </c>
      <c r="U1270" s="16">
        <v>999</v>
      </c>
      <c r="V1270" s="16" t="s">
        <v>370</v>
      </c>
      <c r="W1270" s="16">
        <v>31363003</v>
      </c>
      <c r="Y1270" s="16" t="s">
        <v>1276</v>
      </c>
      <c r="Z1270" s="16" t="s">
        <v>387</v>
      </c>
      <c r="AA1270" s="16" t="s">
        <v>373</v>
      </c>
      <c r="AB1270" s="36">
        <v>11321003</v>
      </c>
      <c r="AC1270" s="16" t="s">
        <v>374</v>
      </c>
      <c r="AD1270" s="16">
        <v>40003</v>
      </c>
      <c r="AF1270">
        <v>70003</v>
      </c>
      <c r="AH1270">
        <v>37500</v>
      </c>
      <c r="AI1270" s="32" t="s">
        <v>364</v>
      </c>
      <c r="AJ1270" s="16" t="s">
        <v>369</v>
      </c>
      <c r="AK1270" s="16" t="s">
        <v>351</v>
      </c>
    </row>
    <row r="1271" spans="2:37">
      <c r="B1271" s="16" t="n">
        <f>10000000+INDEX(编号表!$B:$B,MATCH(F1271,编号表!$A:$A,0))*100000+INDEX(编号表!$F:$F,MATCH(D1271,编号表!$E:$E,0))*1000+INDEX(编号表!$D:$D,MATCH(E1271,编号表!$C:$C,0))*10000+G1271</f>
        <v>11363004</v>
      </c>
      <c r="C1271" s="16" t="s">
        <v>1198</v>
      </c>
      <c r="D1271" s="16" t="s">
        <v>105</v>
      </c>
      <c r="E1271" s="16" t="s">
        <v>351</v>
      </c>
      <c r="F1271" s="35" t="s">
        <v>376</v>
      </c>
      <c r="G1271" s="16">
        <v>4</v>
      </c>
      <c r="I1271" s="16">
        <v>60</v>
      </c>
      <c r="J1271" t="str">
        <f t="shared" si="16"/>
        <v>大类_玄品炼虚灵植臣</v>
      </c>
      <c r="K1271" s="16" t="s">
        <v>337</v>
      </c>
      <c r="L1271" s="16">
        <v>1</v>
      </c>
      <c r="M1271" s="16" t="s">
        <v>369</v>
      </c>
      <c r="O1271" s="16">
        <v>0</v>
      </c>
      <c r="P1271" s="16" t="b">
        <v>1</v>
      </c>
      <c r="R1271" s="16" t="b">
        <v>0</v>
      </c>
      <c r="S1271" s="16">
        <v>1</v>
      </c>
      <c r="T1271" s="16" t="s">
        <v>91</v>
      </c>
      <c r="U1271" s="16">
        <v>999</v>
      </c>
      <c r="V1271" s="16" t="s">
        <v>370</v>
      </c>
      <c r="W1271" s="16">
        <v>31363004</v>
      </c>
      <c r="Y1271" s="16" t="s">
        <v>1277</v>
      </c>
      <c r="Z1271" s="16" t="s">
        <v>390</v>
      </c>
      <c r="AA1271" s="16" t="s">
        <v>373</v>
      </c>
      <c r="AB1271" s="36">
        <v>11321004</v>
      </c>
      <c r="AC1271" s="16" t="s">
        <v>374</v>
      </c>
      <c r="AD1271" s="16">
        <v>40003</v>
      </c>
      <c r="AF1271">
        <v>70003</v>
      </c>
      <c r="AH1271">
        <v>37500</v>
      </c>
      <c r="AI1271" s="32" t="s">
        <v>364</v>
      </c>
      <c r="AJ1271" s="16" t="s">
        <v>369</v>
      </c>
      <c r="AK1271" s="16" t="s">
        <v>351</v>
      </c>
    </row>
    <row r="1272" spans="2:37">
      <c r="B1272" s="16" t="n">
        <f>10000000+INDEX(编号表!$B:$B,MATCH(F1272,编号表!$A:$A,0))*100000+INDEX(编号表!$F:$F,MATCH(D1272,编号表!$E:$E,0))*1000+INDEX(编号表!$D:$D,MATCH(E1272,编号表!$C:$C,0))*10000+G1272</f>
        <v>11363005</v>
      </c>
      <c r="C1272" s="16" t="s">
        <v>1200</v>
      </c>
      <c r="D1272" s="16" t="s">
        <v>105</v>
      </c>
      <c r="E1272" s="16" t="s">
        <v>351</v>
      </c>
      <c r="F1272" s="35" t="s">
        <v>376</v>
      </c>
      <c r="G1272" s="16">
        <v>5</v>
      </c>
      <c r="I1272" s="16">
        <v>60</v>
      </c>
      <c r="J1272" t="str">
        <f t="shared" si="16"/>
        <v>大类_玄品炼虚灵植臣</v>
      </c>
      <c r="K1272" s="16" t="s">
        <v>337</v>
      </c>
      <c r="L1272" s="16">
        <v>1</v>
      </c>
      <c r="M1272" s="16" t="s">
        <v>369</v>
      </c>
      <c r="O1272" s="16">
        <v>0</v>
      </c>
      <c r="P1272" s="16" t="b">
        <v>1</v>
      </c>
      <c r="R1272" s="16" t="b">
        <v>0</v>
      </c>
      <c r="S1272" s="16">
        <v>1</v>
      </c>
      <c r="T1272" s="16" t="s">
        <v>91</v>
      </c>
      <c r="U1272" s="16">
        <v>999</v>
      </c>
      <c r="V1272" s="16" t="s">
        <v>370</v>
      </c>
      <c r="W1272" s="16">
        <v>31363005</v>
      </c>
      <c r="Y1272" s="16" t="s">
        <v>1278</v>
      </c>
      <c r="Z1272" s="16" t="s">
        <v>393</v>
      </c>
      <c r="AA1272" s="16" t="s">
        <v>373</v>
      </c>
      <c r="AB1272" s="36">
        <v>11321005</v>
      </c>
      <c r="AC1272" s="16" t="s">
        <v>374</v>
      </c>
      <c r="AD1272" s="16">
        <v>40003</v>
      </c>
      <c r="AF1272">
        <v>70003</v>
      </c>
      <c r="AH1272">
        <v>37500</v>
      </c>
      <c r="AI1272" s="32" t="s">
        <v>364</v>
      </c>
      <c r="AJ1272" s="16" t="s">
        <v>369</v>
      </c>
      <c r="AK1272" s="16" t="s">
        <v>351</v>
      </c>
    </row>
    <row r="1273" spans="2:37">
      <c r="B1273" s="16" t="n">
        <f>10000000+INDEX(编号表!$B:$B,MATCH(F1273,编号表!$A:$A,0))*100000+INDEX(编号表!$F:$F,MATCH(D1273,编号表!$E:$E,0))*1000+INDEX(编号表!$D:$D,MATCH(E1273,编号表!$C:$C,0))*10000+G1273</f>
        <v>11363006</v>
      </c>
      <c r="C1273" s="16" t="s">
        <v>1202</v>
      </c>
      <c r="D1273" s="16" t="s">
        <v>105</v>
      </c>
      <c r="E1273" s="16" t="s">
        <v>351</v>
      </c>
      <c r="F1273" s="35" t="s">
        <v>376</v>
      </c>
      <c r="G1273" s="16">
        <v>6</v>
      </c>
      <c r="I1273" s="16">
        <v>60</v>
      </c>
      <c r="J1273" t="str">
        <f t="shared" si="16"/>
        <v>大类_玄品炼虚灵植臣</v>
      </c>
      <c r="K1273" s="16" t="s">
        <v>337</v>
      </c>
      <c r="L1273" s="16">
        <v>1</v>
      </c>
      <c r="M1273" s="16" t="s">
        <v>369</v>
      </c>
      <c r="O1273" s="16">
        <v>0</v>
      </c>
      <c r="P1273" s="16" t="b">
        <v>1</v>
      </c>
      <c r="R1273" s="16" t="b">
        <v>0</v>
      </c>
      <c r="S1273" s="16">
        <v>1</v>
      </c>
      <c r="T1273" s="16" t="s">
        <v>91</v>
      </c>
      <c r="U1273" s="16">
        <v>999</v>
      </c>
      <c r="V1273" s="16" t="s">
        <v>370</v>
      </c>
      <c r="W1273" s="16">
        <v>31363006</v>
      </c>
      <c r="Y1273" s="16" t="s">
        <v>1279</v>
      </c>
      <c r="Z1273" s="16" t="s">
        <v>396</v>
      </c>
      <c r="AA1273" s="16" t="s">
        <v>373</v>
      </c>
      <c r="AB1273" s="36">
        <v>11321006</v>
      </c>
      <c r="AC1273" s="16" t="s">
        <v>374</v>
      </c>
      <c r="AD1273" s="16">
        <v>40003</v>
      </c>
      <c r="AF1273">
        <v>70003</v>
      </c>
      <c r="AH1273">
        <v>37500</v>
      </c>
      <c r="AI1273" s="32" t="s">
        <v>364</v>
      </c>
      <c r="AJ1273" s="16" t="s">
        <v>369</v>
      </c>
      <c r="AK1273" s="16" t="s">
        <v>351</v>
      </c>
    </row>
    <row r="1274" spans="2:37">
      <c r="B1274" s="16" t="n">
        <f>10000000+INDEX(编号表!$B:$B,MATCH(F1274,编号表!$A:$A,0))*100000+INDEX(编号表!$F:$F,MATCH(D1274,编号表!$E:$E,0))*1000+INDEX(编号表!$D:$D,MATCH(E1274,编号表!$C:$C,0))*10000+G1274</f>
        <v>11363007</v>
      </c>
      <c r="C1274" s="16" t="s">
        <v>1204</v>
      </c>
      <c r="D1274" s="16" t="s">
        <v>105</v>
      </c>
      <c r="E1274" s="16" t="s">
        <v>351</v>
      </c>
      <c r="F1274" s="35" t="s">
        <v>376</v>
      </c>
      <c r="G1274" s="16">
        <v>7</v>
      </c>
      <c r="I1274" s="16">
        <v>60</v>
      </c>
      <c r="J1274" t="str">
        <f t="shared" si="16"/>
        <v>大类_玄品炼虚灵植臣</v>
      </c>
      <c r="K1274" s="16" t="s">
        <v>337</v>
      </c>
      <c r="L1274" s="16">
        <v>1</v>
      </c>
      <c r="M1274" s="16" t="s">
        <v>369</v>
      </c>
      <c r="O1274" s="16">
        <v>0</v>
      </c>
      <c r="P1274" s="16" t="b">
        <v>1</v>
      </c>
      <c r="R1274" s="16" t="b">
        <v>0</v>
      </c>
      <c r="S1274" s="16">
        <v>1</v>
      </c>
      <c r="T1274" s="16" t="s">
        <v>91</v>
      </c>
      <c r="U1274" s="16">
        <v>999</v>
      </c>
      <c r="V1274" s="16" t="s">
        <v>370</v>
      </c>
      <c r="W1274" s="16">
        <v>31363007</v>
      </c>
      <c r="Y1274" s="16" t="s">
        <v>1280</v>
      </c>
      <c r="Z1274" s="16" t="s">
        <v>399</v>
      </c>
      <c r="AA1274" s="16" t="s">
        <v>373</v>
      </c>
      <c r="AB1274" s="36">
        <v>11321007</v>
      </c>
      <c r="AC1274" s="16" t="s">
        <v>374</v>
      </c>
      <c r="AD1274" s="16">
        <v>40003</v>
      </c>
      <c r="AF1274">
        <v>70003</v>
      </c>
      <c r="AH1274">
        <v>37500</v>
      </c>
      <c r="AI1274" s="32" t="s">
        <v>364</v>
      </c>
      <c r="AJ1274" s="16" t="s">
        <v>369</v>
      </c>
      <c r="AK1274" s="16" t="s">
        <v>351</v>
      </c>
    </row>
    <row r="1275" spans="2:37">
      <c r="B1275" s="16" t="n">
        <f>10000000+INDEX(编号表!$B:$B,MATCH(F1275,编号表!$A:$A,0))*100000+INDEX(编号表!$F:$F,MATCH(D1275,编号表!$E:$E,0))*1000+INDEX(编号表!$D:$D,MATCH(E1275,编号表!$C:$C,0))*10000+G1275</f>
        <v>11363008</v>
      </c>
      <c r="C1275" s="16" t="s">
        <v>1206</v>
      </c>
      <c r="D1275" s="16" t="s">
        <v>105</v>
      </c>
      <c r="E1275" s="16" t="s">
        <v>351</v>
      </c>
      <c r="F1275" s="35" t="s">
        <v>376</v>
      </c>
      <c r="G1275" s="16">
        <v>8</v>
      </c>
      <c r="I1275" s="16">
        <v>60</v>
      </c>
      <c r="J1275" t="str">
        <f t="shared" si="16"/>
        <v>大类_玄品炼虚灵植臣</v>
      </c>
      <c r="K1275" s="16" t="s">
        <v>337</v>
      </c>
      <c r="L1275" s="16">
        <v>1</v>
      </c>
      <c r="M1275" s="16" t="s">
        <v>369</v>
      </c>
      <c r="O1275" s="16">
        <v>0</v>
      </c>
      <c r="P1275" s="16" t="b">
        <v>1</v>
      </c>
      <c r="R1275" s="16" t="b">
        <v>0</v>
      </c>
      <c r="S1275" s="16">
        <v>1</v>
      </c>
      <c r="T1275" s="16" t="s">
        <v>91</v>
      </c>
      <c r="U1275" s="16">
        <v>999</v>
      </c>
      <c r="V1275" s="16" t="s">
        <v>370</v>
      </c>
      <c r="W1275" s="16">
        <v>31363008</v>
      </c>
      <c r="Y1275" s="16" t="s">
        <v>1281</v>
      </c>
      <c r="Z1275" s="16" t="s">
        <v>402</v>
      </c>
      <c r="AA1275" s="16" t="s">
        <v>373</v>
      </c>
      <c r="AB1275" s="36">
        <v>11321008</v>
      </c>
      <c r="AC1275" s="16" t="s">
        <v>374</v>
      </c>
      <c r="AD1275" s="16">
        <v>40003</v>
      </c>
      <c r="AF1275">
        <v>70003</v>
      </c>
      <c r="AH1275">
        <v>37500</v>
      </c>
      <c r="AI1275" s="32" t="s">
        <v>364</v>
      </c>
      <c r="AJ1275" s="16" t="s">
        <v>369</v>
      </c>
      <c r="AK1275" s="16" t="s">
        <v>351</v>
      </c>
    </row>
    <row r="1276" spans="2:37">
      <c r="B1276" s="16" t="n">
        <f>10000000+INDEX(编号表!$B:$B,MATCH(F1276,编号表!$A:$A,0))*100000+INDEX(编号表!$F:$F,MATCH(D1276,编号表!$E:$E,0))*1000+INDEX(编号表!$D:$D,MATCH(E1276,编号表!$C:$C,0))*10000+G1276</f>
        <v>11363009</v>
      </c>
      <c r="C1276" s="16" t="s">
        <v>1208</v>
      </c>
      <c r="D1276" s="16" t="s">
        <v>105</v>
      </c>
      <c r="E1276" s="16" t="s">
        <v>351</v>
      </c>
      <c r="F1276" s="35" t="s">
        <v>376</v>
      </c>
      <c r="G1276" s="16">
        <v>9</v>
      </c>
      <c r="I1276" s="16">
        <v>60</v>
      </c>
      <c r="J1276" t="str">
        <f t="shared" si="16"/>
        <v>大类_玄品炼虚灵植臣</v>
      </c>
      <c r="K1276" s="16" t="s">
        <v>337</v>
      </c>
      <c r="L1276" s="16">
        <v>1</v>
      </c>
      <c r="M1276" s="16" t="s">
        <v>369</v>
      </c>
      <c r="O1276" s="16">
        <v>0</v>
      </c>
      <c r="P1276" s="16" t="b">
        <v>1</v>
      </c>
      <c r="R1276" s="16" t="b">
        <v>0</v>
      </c>
      <c r="S1276" s="16">
        <v>1</v>
      </c>
      <c r="T1276" s="16" t="s">
        <v>91</v>
      </c>
      <c r="U1276" s="16">
        <v>999</v>
      </c>
      <c r="V1276" s="16" t="s">
        <v>370</v>
      </c>
      <c r="W1276" s="16">
        <v>31363009</v>
      </c>
      <c r="Y1276" s="16" t="s">
        <v>1282</v>
      </c>
      <c r="Z1276" s="16" t="s">
        <v>405</v>
      </c>
      <c r="AA1276" s="16" t="s">
        <v>373</v>
      </c>
      <c r="AB1276" s="36">
        <v>11321009</v>
      </c>
      <c r="AC1276" s="16" t="s">
        <v>374</v>
      </c>
      <c r="AD1276" s="16">
        <v>40003</v>
      </c>
      <c r="AF1276">
        <v>70003</v>
      </c>
      <c r="AH1276">
        <v>37500</v>
      </c>
      <c r="AI1276" s="32" t="s">
        <v>364</v>
      </c>
      <c r="AJ1276" s="16" t="s">
        <v>369</v>
      </c>
      <c r="AK1276" s="16" t="s">
        <v>351</v>
      </c>
    </row>
    <row r="1277" spans="2:37">
      <c r="B1277" s="16" t="n">
        <f>10000000+INDEX(编号表!$B:$B,MATCH(F1277,编号表!$A:$A,0))*100000+INDEX(编号表!$F:$F,MATCH(D1277,编号表!$E:$E,0))*1000+INDEX(编号表!$D:$D,MATCH(E1277,编号表!$C:$C,0))*10000+G1277</f>
        <v>11563000</v>
      </c>
      <c r="C1277" s="16" t="s">
        <v>1210</v>
      </c>
      <c r="D1277" s="16" t="s">
        <v>105</v>
      </c>
      <c r="E1277" s="16" t="s">
        <v>351</v>
      </c>
      <c r="F1277" s="35" t="s">
        <v>407</v>
      </c>
      <c r="G1277" s="16">
        <v>0</v>
      </c>
      <c r="I1277" s="16">
        <v>60</v>
      </c>
      <c r="J1277" t="str">
        <f t="shared" si="16"/>
        <v>大类_玄品炼虚灵植使</v>
      </c>
      <c r="K1277" s="16" t="s">
        <v>337</v>
      </c>
      <c r="L1277" s="16">
        <v>1</v>
      </c>
      <c r="M1277" s="16" t="s">
        <v>369</v>
      </c>
      <c r="O1277" s="16">
        <v>0</v>
      </c>
      <c r="P1277" s="16" t="b">
        <v>1</v>
      </c>
      <c r="R1277" s="16" t="b">
        <v>0</v>
      </c>
      <c r="S1277" s="16">
        <v>1</v>
      </c>
      <c r="T1277" s="16" t="s">
        <v>91</v>
      </c>
      <c r="U1277" s="16">
        <v>999</v>
      </c>
      <c r="V1277" s="16" t="s">
        <v>370</v>
      </c>
      <c r="W1277" s="16">
        <v>31563000</v>
      </c>
      <c r="Y1277" s="16" t="s">
        <v>1283</v>
      </c>
      <c r="Z1277" s="16" t="s">
        <v>409</v>
      </c>
      <c r="AA1277" s="16" t="s">
        <v>373</v>
      </c>
      <c r="AB1277" s="36">
        <v>11521000</v>
      </c>
      <c r="AC1277" s="16" t="s">
        <v>374</v>
      </c>
      <c r="AD1277" s="16">
        <v>40003</v>
      </c>
      <c r="AF1277">
        <v>70003</v>
      </c>
      <c r="AH1277">
        <v>37500</v>
      </c>
      <c r="AI1277" s="32" t="s">
        <v>364</v>
      </c>
      <c r="AJ1277" s="16" t="s">
        <v>369</v>
      </c>
      <c r="AK1277" s="16" t="s">
        <v>351</v>
      </c>
    </row>
    <row r="1278" spans="2:37">
      <c r="B1278" s="16" t="n">
        <f>10000000+INDEX(编号表!$B:$B,MATCH(F1278,编号表!$A:$A,0))*100000+INDEX(编号表!$F:$F,MATCH(D1278,编号表!$E:$E,0))*1000+INDEX(编号表!$D:$D,MATCH(E1278,编号表!$C:$C,0))*10000+G1278</f>
        <v>11563001</v>
      </c>
      <c r="C1278" s="16" t="s">
        <v>1212</v>
      </c>
      <c r="D1278" s="16" t="s">
        <v>105</v>
      </c>
      <c r="E1278" s="16" t="s">
        <v>351</v>
      </c>
      <c r="F1278" s="35" t="s">
        <v>407</v>
      </c>
      <c r="G1278" s="16">
        <v>1</v>
      </c>
      <c r="I1278" s="16">
        <v>60</v>
      </c>
      <c r="J1278" t="str">
        <f t="shared" si="16"/>
        <v>大类_玄品炼虚灵植使</v>
      </c>
      <c r="K1278" s="16" t="s">
        <v>337</v>
      </c>
      <c r="L1278" s="16">
        <v>1</v>
      </c>
      <c r="M1278" s="16" t="s">
        <v>369</v>
      </c>
      <c r="O1278" s="16">
        <v>0</v>
      </c>
      <c r="P1278" s="16" t="b">
        <v>1</v>
      </c>
      <c r="R1278" s="16" t="b">
        <v>0</v>
      </c>
      <c r="S1278" s="16">
        <v>1</v>
      </c>
      <c r="T1278" s="16" t="s">
        <v>91</v>
      </c>
      <c r="U1278" s="16">
        <v>999</v>
      </c>
      <c r="V1278" s="16" t="s">
        <v>370</v>
      </c>
      <c r="W1278" s="16">
        <v>31563001</v>
      </c>
      <c r="Y1278" s="16" t="s">
        <v>1284</v>
      </c>
      <c r="Z1278" s="16" t="s">
        <v>412</v>
      </c>
      <c r="AA1278" s="16" t="s">
        <v>373</v>
      </c>
      <c r="AB1278" s="36">
        <v>11521001</v>
      </c>
      <c r="AC1278" s="16" t="s">
        <v>374</v>
      </c>
      <c r="AD1278" s="16">
        <v>40003</v>
      </c>
      <c r="AF1278">
        <v>70003</v>
      </c>
      <c r="AH1278">
        <v>37500</v>
      </c>
      <c r="AI1278" s="32" t="s">
        <v>364</v>
      </c>
      <c r="AJ1278" s="16" t="s">
        <v>369</v>
      </c>
      <c r="AK1278" s="16" t="s">
        <v>351</v>
      </c>
    </row>
    <row r="1279" spans="2:37">
      <c r="B1279" s="16" t="n">
        <f>10000000+INDEX(编号表!$B:$B,MATCH(F1279,编号表!$A:$A,0))*100000+INDEX(编号表!$F:$F,MATCH(D1279,编号表!$E:$E,0))*1000+INDEX(编号表!$D:$D,MATCH(E1279,编号表!$C:$C,0))*10000+G1279</f>
        <v>11563002</v>
      </c>
      <c r="C1279" s="16" t="s">
        <v>1214</v>
      </c>
      <c r="D1279" s="16" t="s">
        <v>105</v>
      </c>
      <c r="E1279" s="16" t="s">
        <v>351</v>
      </c>
      <c r="F1279" s="35" t="s">
        <v>407</v>
      </c>
      <c r="G1279" s="16">
        <v>2</v>
      </c>
      <c r="I1279" s="16">
        <v>60</v>
      </c>
      <c r="J1279" t="str">
        <f t="shared" si="16"/>
        <v>大类_玄品炼虚灵植使</v>
      </c>
      <c r="K1279" s="16" t="s">
        <v>337</v>
      </c>
      <c r="L1279" s="16">
        <v>1</v>
      </c>
      <c r="M1279" s="16" t="s">
        <v>369</v>
      </c>
      <c r="O1279" s="16">
        <v>0</v>
      </c>
      <c r="P1279" s="16" t="b">
        <v>1</v>
      </c>
      <c r="R1279" s="16" t="b">
        <v>0</v>
      </c>
      <c r="S1279" s="16">
        <v>1</v>
      </c>
      <c r="T1279" s="16" t="s">
        <v>91</v>
      </c>
      <c r="U1279" s="16">
        <v>999</v>
      </c>
      <c r="V1279" s="16" t="s">
        <v>370</v>
      </c>
      <c r="W1279" s="16">
        <v>31563002</v>
      </c>
      <c r="Y1279" s="16" t="s">
        <v>1285</v>
      </c>
      <c r="Z1279" s="16" t="s">
        <v>415</v>
      </c>
      <c r="AA1279" s="16" t="s">
        <v>373</v>
      </c>
      <c r="AB1279" s="36">
        <v>11521002</v>
      </c>
      <c r="AC1279" s="16" t="s">
        <v>374</v>
      </c>
      <c r="AD1279" s="16">
        <v>40003</v>
      </c>
      <c r="AF1279">
        <v>70003</v>
      </c>
      <c r="AH1279">
        <v>37500</v>
      </c>
      <c r="AI1279" s="32" t="s">
        <v>364</v>
      </c>
      <c r="AJ1279" s="16" t="s">
        <v>369</v>
      </c>
      <c r="AK1279" s="16" t="s">
        <v>351</v>
      </c>
    </row>
    <row r="1280" spans="2:37">
      <c r="B1280" s="16" t="n">
        <f>10000000+INDEX(编号表!$B:$B,MATCH(F1280,编号表!$A:$A,0))*100000+INDEX(编号表!$F:$F,MATCH(D1280,编号表!$E:$E,0))*1000+INDEX(编号表!$D:$D,MATCH(E1280,编号表!$C:$C,0))*10000+G1280</f>
        <v>11563003</v>
      </c>
      <c r="C1280" s="16" t="s">
        <v>1216</v>
      </c>
      <c r="D1280" s="16" t="s">
        <v>105</v>
      </c>
      <c r="E1280" s="16" t="s">
        <v>351</v>
      </c>
      <c r="F1280" s="35" t="s">
        <v>407</v>
      </c>
      <c r="G1280" s="16">
        <v>3</v>
      </c>
      <c r="I1280" s="16">
        <v>60</v>
      </c>
      <c r="J1280" t="str">
        <f t="shared" si="16"/>
        <v>大类_玄品炼虚灵植使</v>
      </c>
      <c r="K1280" s="16" t="s">
        <v>337</v>
      </c>
      <c r="L1280" s="16">
        <v>1</v>
      </c>
      <c r="M1280" s="16" t="s">
        <v>369</v>
      </c>
      <c r="O1280" s="16">
        <v>0</v>
      </c>
      <c r="P1280" s="16" t="b">
        <v>1</v>
      </c>
      <c r="R1280" s="16" t="b">
        <v>0</v>
      </c>
      <c r="S1280" s="16">
        <v>1</v>
      </c>
      <c r="T1280" s="16" t="s">
        <v>91</v>
      </c>
      <c r="U1280" s="16">
        <v>999</v>
      </c>
      <c r="V1280" s="16" t="s">
        <v>370</v>
      </c>
      <c r="W1280" s="16">
        <v>31563003</v>
      </c>
      <c r="Y1280" s="16" t="s">
        <v>1286</v>
      </c>
      <c r="Z1280" s="16" t="s">
        <v>418</v>
      </c>
      <c r="AA1280" s="16" t="s">
        <v>373</v>
      </c>
      <c r="AB1280" s="36">
        <v>11521003</v>
      </c>
      <c r="AC1280" s="16" t="s">
        <v>374</v>
      </c>
      <c r="AD1280" s="16">
        <v>40003</v>
      </c>
      <c r="AF1280">
        <v>70003</v>
      </c>
      <c r="AH1280">
        <v>37500</v>
      </c>
      <c r="AI1280" s="32" t="s">
        <v>364</v>
      </c>
      <c r="AJ1280" s="16" t="s">
        <v>369</v>
      </c>
      <c r="AK1280" s="16" t="s">
        <v>351</v>
      </c>
    </row>
    <row r="1281" spans="2:37">
      <c r="B1281" s="16" t="n">
        <f>10000000+INDEX(编号表!$B:$B,MATCH(F1281,编号表!$A:$A,0))*100000+INDEX(编号表!$F:$F,MATCH(D1281,编号表!$E:$E,0))*1000+INDEX(编号表!$D:$D,MATCH(E1281,编号表!$C:$C,0))*10000+G1281</f>
        <v>11563004</v>
      </c>
      <c r="C1281" s="16" t="s">
        <v>1218</v>
      </c>
      <c r="D1281" s="16" t="s">
        <v>105</v>
      </c>
      <c r="E1281" s="16" t="s">
        <v>351</v>
      </c>
      <c r="F1281" s="35" t="s">
        <v>407</v>
      </c>
      <c r="G1281" s="16">
        <v>4</v>
      </c>
      <c r="I1281" s="16">
        <v>60</v>
      </c>
      <c r="J1281" t="str">
        <f t="shared" si="16"/>
        <v>大类_玄品炼虚灵植使</v>
      </c>
      <c r="K1281" s="16" t="s">
        <v>337</v>
      </c>
      <c r="L1281" s="16">
        <v>1</v>
      </c>
      <c r="M1281" s="16" t="s">
        <v>369</v>
      </c>
      <c r="O1281" s="16">
        <v>0</v>
      </c>
      <c r="P1281" s="16" t="b">
        <v>1</v>
      </c>
      <c r="R1281" s="16" t="b">
        <v>0</v>
      </c>
      <c r="S1281" s="16">
        <v>1</v>
      </c>
      <c r="T1281" s="16" t="s">
        <v>91</v>
      </c>
      <c r="U1281" s="16">
        <v>999</v>
      </c>
      <c r="V1281" s="16" t="s">
        <v>370</v>
      </c>
      <c r="W1281" s="16">
        <v>31563004</v>
      </c>
      <c r="Y1281" s="16" t="s">
        <v>1287</v>
      </c>
      <c r="Z1281" s="16" t="s">
        <v>421</v>
      </c>
      <c r="AA1281" s="16" t="s">
        <v>373</v>
      </c>
      <c r="AB1281" s="36">
        <v>11521004</v>
      </c>
      <c r="AC1281" s="16" t="s">
        <v>374</v>
      </c>
      <c r="AD1281" s="16">
        <v>40003</v>
      </c>
      <c r="AF1281">
        <v>70003</v>
      </c>
      <c r="AH1281">
        <v>37500</v>
      </c>
      <c r="AI1281" s="32" t="s">
        <v>364</v>
      </c>
      <c r="AJ1281" s="16" t="s">
        <v>369</v>
      </c>
      <c r="AK1281" s="16" t="s">
        <v>351</v>
      </c>
    </row>
    <row r="1282" spans="2:37">
      <c r="B1282" s="16" t="n">
        <f>10000000+INDEX(编号表!$B:$B,MATCH(F1282,编号表!$A:$A,0))*100000+INDEX(编号表!$F:$F,MATCH(D1282,编号表!$E:$E,0))*1000+INDEX(编号表!$D:$D,MATCH(E1282,编号表!$C:$C,0))*10000+G1282</f>
        <v>11563005</v>
      </c>
      <c r="C1282" s="16" t="s">
        <v>1220</v>
      </c>
      <c r="D1282" s="16" t="s">
        <v>105</v>
      </c>
      <c r="E1282" s="16" t="s">
        <v>351</v>
      </c>
      <c r="F1282" s="35" t="s">
        <v>407</v>
      </c>
      <c r="G1282" s="16">
        <v>5</v>
      </c>
      <c r="I1282" s="16">
        <v>60</v>
      </c>
      <c r="J1282" t="str">
        <f t="shared" si="16"/>
        <v>大类_玄品炼虚灵植使</v>
      </c>
      <c r="K1282" s="16" t="s">
        <v>337</v>
      </c>
      <c r="L1282" s="16">
        <v>1</v>
      </c>
      <c r="M1282" s="16" t="s">
        <v>369</v>
      </c>
      <c r="O1282" s="16">
        <v>0</v>
      </c>
      <c r="P1282" s="16" t="b">
        <v>1</v>
      </c>
      <c r="R1282" s="16" t="b">
        <v>0</v>
      </c>
      <c r="S1282" s="16">
        <v>1</v>
      </c>
      <c r="T1282" s="16" t="s">
        <v>91</v>
      </c>
      <c r="U1282" s="16">
        <v>999</v>
      </c>
      <c r="V1282" s="16" t="s">
        <v>370</v>
      </c>
      <c r="W1282" s="16">
        <v>31563005</v>
      </c>
      <c r="Y1282" s="16" t="s">
        <v>1288</v>
      </c>
      <c r="Z1282" s="16" t="s">
        <v>424</v>
      </c>
      <c r="AA1282" s="16" t="s">
        <v>373</v>
      </c>
      <c r="AB1282" s="36">
        <v>11521005</v>
      </c>
      <c r="AC1282" s="16" t="s">
        <v>374</v>
      </c>
      <c r="AD1282" s="16">
        <v>40003</v>
      </c>
      <c r="AF1282">
        <v>70003</v>
      </c>
      <c r="AH1282">
        <v>37500</v>
      </c>
      <c r="AI1282" s="32" t="s">
        <v>364</v>
      </c>
      <c r="AJ1282" s="16" t="s">
        <v>369</v>
      </c>
      <c r="AK1282" s="16" t="s">
        <v>351</v>
      </c>
    </row>
    <row r="1283" spans="2:37">
      <c r="B1283" s="16" t="n">
        <f>10000000+INDEX(编号表!$B:$B,MATCH(F1283,编号表!$A:$A,0))*100000+INDEX(编号表!$F:$F,MATCH(D1283,编号表!$E:$E,0))*1000+INDEX(编号表!$D:$D,MATCH(E1283,编号表!$C:$C,0))*10000+G1283</f>
        <v>11563006</v>
      </c>
      <c r="C1283" s="16" t="s">
        <v>1222</v>
      </c>
      <c r="D1283" s="16" t="s">
        <v>105</v>
      </c>
      <c r="E1283" s="16" t="s">
        <v>351</v>
      </c>
      <c r="F1283" s="35" t="s">
        <v>407</v>
      </c>
      <c r="G1283" s="16">
        <v>6</v>
      </c>
      <c r="I1283" s="16">
        <v>60</v>
      </c>
      <c r="J1283" t="str">
        <f t="shared" si="16"/>
        <v>大类_玄品炼虚灵植使</v>
      </c>
      <c r="K1283" s="16" t="s">
        <v>337</v>
      </c>
      <c r="L1283" s="16">
        <v>1</v>
      </c>
      <c r="M1283" s="16" t="s">
        <v>369</v>
      </c>
      <c r="O1283" s="16">
        <v>0</v>
      </c>
      <c r="P1283" s="16" t="b">
        <v>1</v>
      </c>
      <c r="R1283" s="16" t="b">
        <v>0</v>
      </c>
      <c r="S1283" s="16">
        <v>1</v>
      </c>
      <c r="T1283" s="16" t="s">
        <v>91</v>
      </c>
      <c r="U1283" s="16">
        <v>999</v>
      </c>
      <c r="V1283" s="16" t="s">
        <v>370</v>
      </c>
      <c r="W1283" s="16">
        <v>31563006</v>
      </c>
      <c r="Y1283" s="16" t="s">
        <v>1289</v>
      </c>
      <c r="Z1283" s="16" t="s">
        <v>427</v>
      </c>
      <c r="AA1283" s="16" t="s">
        <v>373</v>
      </c>
      <c r="AB1283" s="36">
        <v>11521006</v>
      </c>
      <c r="AC1283" s="16" t="s">
        <v>374</v>
      </c>
      <c r="AD1283" s="16">
        <v>40003</v>
      </c>
      <c r="AF1283">
        <v>70003</v>
      </c>
      <c r="AH1283">
        <v>37500</v>
      </c>
      <c r="AI1283" s="32" t="s">
        <v>364</v>
      </c>
      <c r="AJ1283" s="16" t="s">
        <v>369</v>
      </c>
      <c r="AK1283" s="16" t="s">
        <v>351</v>
      </c>
    </row>
    <row r="1284" spans="2:37">
      <c r="B1284" s="16" t="n">
        <f>10000000+INDEX(编号表!$B:$B,MATCH(F1284,编号表!$A:$A,0))*100000+INDEX(编号表!$F:$F,MATCH(D1284,编号表!$E:$E,0))*1000+INDEX(编号表!$D:$D,MATCH(E1284,编号表!$C:$C,0))*10000+G1284</f>
        <v>11563007</v>
      </c>
      <c r="C1284" s="16" t="s">
        <v>1224</v>
      </c>
      <c r="D1284" s="16" t="s">
        <v>105</v>
      </c>
      <c r="E1284" s="16" t="s">
        <v>351</v>
      </c>
      <c r="F1284" s="35" t="s">
        <v>407</v>
      </c>
      <c r="G1284" s="16">
        <v>7</v>
      </c>
      <c r="I1284" s="16">
        <v>60</v>
      </c>
      <c r="J1284" t="str">
        <f t="shared" si="16"/>
        <v>大类_玄品炼虚灵植使</v>
      </c>
      <c r="K1284" s="16" t="s">
        <v>337</v>
      </c>
      <c r="L1284" s="16">
        <v>1</v>
      </c>
      <c r="M1284" s="16" t="s">
        <v>369</v>
      </c>
      <c r="O1284" s="16">
        <v>0</v>
      </c>
      <c r="P1284" s="16" t="b">
        <v>1</v>
      </c>
      <c r="R1284" s="16" t="b">
        <v>0</v>
      </c>
      <c r="S1284" s="16">
        <v>1</v>
      </c>
      <c r="T1284" s="16" t="s">
        <v>91</v>
      </c>
      <c r="U1284" s="16">
        <v>999</v>
      </c>
      <c r="V1284" s="16" t="s">
        <v>370</v>
      </c>
      <c r="W1284" s="16">
        <v>31563007</v>
      </c>
      <c r="Y1284" s="16" t="s">
        <v>1290</v>
      </c>
      <c r="Z1284" s="16" t="s">
        <v>430</v>
      </c>
      <c r="AA1284" s="16" t="s">
        <v>373</v>
      </c>
      <c r="AB1284" s="36">
        <v>11521007</v>
      </c>
      <c r="AC1284" s="16" t="s">
        <v>374</v>
      </c>
      <c r="AD1284" s="16">
        <v>40003</v>
      </c>
      <c r="AF1284">
        <v>70003</v>
      </c>
      <c r="AH1284">
        <v>37500</v>
      </c>
      <c r="AI1284" s="32" t="s">
        <v>364</v>
      </c>
      <c r="AJ1284" s="16" t="s">
        <v>369</v>
      </c>
      <c r="AK1284" s="16" t="s">
        <v>351</v>
      </c>
    </row>
    <row r="1285" spans="2:37">
      <c r="B1285" s="16" t="n">
        <f>10000000+INDEX(编号表!$B:$B,MATCH(F1285,编号表!$A:$A,0))*100000+INDEX(编号表!$F:$F,MATCH(D1285,编号表!$E:$E,0))*1000+INDEX(编号表!$D:$D,MATCH(E1285,编号表!$C:$C,0))*10000+G1285</f>
        <v>11563008</v>
      </c>
      <c r="C1285" s="16" t="s">
        <v>1226</v>
      </c>
      <c r="D1285" s="16" t="s">
        <v>105</v>
      </c>
      <c r="E1285" s="16" t="s">
        <v>351</v>
      </c>
      <c r="F1285" s="35" t="s">
        <v>407</v>
      </c>
      <c r="G1285" s="16">
        <v>8</v>
      </c>
      <c r="I1285" s="16">
        <v>60</v>
      </c>
      <c r="J1285" t="str">
        <f t="shared" si="16"/>
        <v>大类_玄品炼虚灵植使</v>
      </c>
      <c r="K1285" s="16" t="s">
        <v>337</v>
      </c>
      <c r="L1285" s="16">
        <v>1</v>
      </c>
      <c r="M1285" s="16" t="s">
        <v>369</v>
      </c>
      <c r="O1285" s="16">
        <v>0</v>
      </c>
      <c r="P1285" s="16" t="b">
        <v>1</v>
      </c>
      <c r="R1285" s="16" t="b">
        <v>0</v>
      </c>
      <c r="S1285" s="16">
        <v>1</v>
      </c>
      <c r="T1285" s="16" t="s">
        <v>91</v>
      </c>
      <c r="U1285" s="16">
        <v>999</v>
      </c>
      <c r="V1285" s="16" t="s">
        <v>370</v>
      </c>
      <c r="W1285" s="16">
        <v>31563008</v>
      </c>
      <c r="Y1285" s="16" t="s">
        <v>1291</v>
      </c>
      <c r="Z1285" s="16" t="s">
        <v>433</v>
      </c>
      <c r="AA1285" s="16" t="s">
        <v>373</v>
      </c>
      <c r="AB1285" s="36">
        <v>11521008</v>
      </c>
      <c r="AC1285" s="16" t="s">
        <v>374</v>
      </c>
      <c r="AD1285" s="16">
        <v>40003</v>
      </c>
      <c r="AF1285">
        <v>70003</v>
      </c>
      <c r="AH1285">
        <v>37500</v>
      </c>
      <c r="AI1285" s="32" t="s">
        <v>364</v>
      </c>
      <c r="AJ1285" s="16" t="s">
        <v>369</v>
      </c>
      <c r="AK1285" s="16" t="s">
        <v>351</v>
      </c>
    </row>
    <row r="1286" spans="2:37">
      <c r="B1286" s="16" t="n">
        <f>10000000+INDEX(编号表!$B:$B,MATCH(F1286,编号表!$A:$A,0))*100000+INDEX(编号表!$F:$F,MATCH(D1286,编号表!$E:$E,0))*1000+INDEX(编号表!$D:$D,MATCH(E1286,编号表!$C:$C,0))*10000+G1286</f>
        <v>11563009</v>
      </c>
      <c r="C1286" s="16" t="s">
        <v>1228</v>
      </c>
      <c r="D1286" s="16" t="s">
        <v>105</v>
      </c>
      <c r="E1286" s="16" t="s">
        <v>351</v>
      </c>
      <c r="F1286" s="35" t="s">
        <v>407</v>
      </c>
      <c r="G1286" s="16">
        <v>9</v>
      </c>
      <c r="I1286" s="16">
        <v>60</v>
      </c>
      <c r="J1286" t="str">
        <f t="shared" si="16"/>
        <v>大类_玄品炼虚灵植使</v>
      </c>
      <c r="K1286" s="16" t="s">
        <v>337</v>
      </c>
      <c r="L1286" s="16">
        <v>1</v>
      </c>
      <c r="M1286" s="16" t="s">
        <v>369</v>
      </c>
      <c r="O1286" s="16">
        <v>0</v>
      </c>
      <c r="P1286" s="16" t="b">
        <v>1</v>
      </c>
      <c r="R1286" s="16" t="b">
        <v>0</v>
      </c>
      <c r="S1286" s="16">
        <v>1</v>
      </c>
      <c r="T1286" s="16" t="s">
        <v>91</v>
      </c>
      <c r="U1286" s="16">
        <v>999</v>
      </c>
      <c r="V1286" s="16" t="s">
        <v>370</v>
      </c>
      <c r="W1286" s="16">
        <v>31563009</v>
      </c>
      <c r="Y1286" s="16" t="s">
        <v>1292</v>
      </c>
      <c r="Z1286" s="16" t="s">
        <v>436</v>
      </c>
      <c r="AA1286" s="16" t="s">
        <v>373</v>
      </c>
      <c r="AB1286" s="36">
        <v>11521009</v>
      </c>
      <c r="AC1286" s="16" t="s">
        <v>374</v>
      </c>
      <c r="AD1286" s="16">
        <v>40003</v>
      </c>
      <c r="AF1286">
        <v>70003</v>
      </c>
      <c r="AH1286">
        <v>37500</v>
      </c>
      <c r="AI1286" s="32" t="s">
        <v>364</v>
      </c>
      <c r="AJ1286" s="16" t="s">
        <v>369</v>
      </c>
      <c r="AK1286" s="16" t="s">
        <v>351</v>
      </c>
    </row>
    <row r="1287" spans="2:37">
      <c r="B1287" s="16" t="n">
        <f>10000000+INDEX(编号表!$B:$B,MATCH(F1287,编号表!$A:$A,0))*100000+INDEX(编号表!$F:$F,MATCH(D1287,编号表!$E:$E,0))*1000+INDEX(编号表!$D:$D,MATCH(E1287,编号表!$C:$C,0))*10000+G1287</f>
        <v>11463000</v>
      </c>
      <c r="C1287" s="16" t="s">
        <v>1230</v>
      </c>
      <c r="D1287" s="16" t="s">
        <v>105</v>
      </c>
      <c r="E1287" s="16" t="s">
        <v>351</v>
      </c>
      <c r="F1287" s="35" t="s">
        <v>438</v>
      </c>
      <c r="G1287" s="16">
        <v>0</v>
      </c>
      <c r="I1287" s="16">
        <v>60</v>
      </c>
      <c r="J1287" t="str">
        <f t="shared" si="16"/>
        <v>大类_玄品炼虚灵植佐</v>
      </c>
      <c r="K1287" s="16" t="s">
        <v>337</v>
      </c>
      <c r="L1287" s="16">
        <v>1</v>
      </c>
      <c r="M1287" s="16" t="s">
        <v>369</v>
      </c>
      <c r="O1287" s="16">
        <v>0</v>
      </c>
      <c r="P1287" s="16" t="b">
        <v>1</v>
      </c>
      <c r="R1287" s="16" t="b">
        <v>0</v>
      </c>
      <c r="S1287" s="16">
        <v>1</v>
      </c>
      <c r="T1287" s="16" t="s">
        <v>91</v>
      </c>
      <c r="U1287" s="16">
        <v>999</v>
      </c>
      <c r="V1287" s="16" t="s">
        <v>370</v>
      </c>
      <c r="W1287" s="16">
        <v>31463000</v>
      </c>
      <c r="Y1287" s="16" t="s">
        <v>1293</v>
      </c>
      <c r="Z1287" s="16" t="s">
        <v>440</v>
      </c>
      <c r="AA1287" s="16" t="s">
        <v>373</v>
      </c>
      <c r="AB1287" s="36">
        <v>11421000</v>
      </c>
      <c r="AC1287" s="16" t="s">
        <v>374</v>
      </c>
      <c r="AD1287" s="16">
        <v>40003</v>
      </c>
      <c r="AF1287">
        <v>70003</v>
      </c>
      <c r="AH1287">
        <v>37500</v>
      </c>
      <c r="AI1287" s="32" t="s">
        <v>364</v>
      </c>
      <c r="AJ1287" s="16" t="s">
        <v>369</v>
      </c>
      <c r="AK1287" s="16" t="s">
        <v>351</v>
      </c>
    </row>
    <row r="1288" spans="2:37">
      <c r="B1288" s="16" t="n">
        <f>10000000+INDEX(编号表!$B:$B,MATCH(F1288,编号表!$A:$A,0))*100000+INDEX(编号表!$F:$F,MATCH(D1288,编号表!$E:$E,0))*1000+INDEX(编号表!$D:$D,MATCH(E1288,编号表!$C:$C,0))*10000+G1288</f>
        <v>11463001</v>
      </c>
      <c r="C1288" s="16" t="s">
        <v>1232</v>
      </c>
      <c r="D1288" s="16" t="s">
        <v>105</v>
      </c>
      <c r="E1288" s="16" t="s">
        <v>351</v>
      </c>
      <c r="F1288" s="35" t="s">
        <v>438</v>
      </c>
      <c r="G1288" s="16">
        <v>1</v>
      </c>
      <c r="I1288" s="16">
        <v>60</v>
      </c>
      <c r="J1288" t="str">
        <f t="shared" si="16"/>
        <v>大类_玄品炼虚灵植佐</v>
      </c>
      <c r="K1288" s="16" t="s">
        <v>337</v>
      </c>
      <c r="L1288" s="16">
        <v>1</v>
      </c>
      <c r="M1288" s="16" t="s">
        <v>369</v>
      </c>
      <c r="O1288" s="16">
        <v>0</v>
      </c>
      <c r="P1288" s="16" t="b">
        <v>1</v>
      </c>
      <c r="R1288" s="16" t="b">
        <v>0</v>
      </c>
      <c r="S1288" s="16">
        <v>1</v>
      </c>
      <c r="T1288" s="16" t="s">
        <v>91</v>
      </c>
      <c r="U1288" s="16">
        <v>999</v>
      </c>
      <c r="V1288" s="16" t="s">
        <v>370</v>
      </c>
      <c r="W1288" s="16">
        <v>31463001</v>
      </c>
      <c r="Y1288" s="16" t="s">
        <v>1294</v>
      </c>
      <c r="Z1288" s="16" t="s">
        <v>443</v>
      </c>
      <c r="AA1288" s="16" t="s">
        <v>373</v>
      </c>
      <c r="AB1288" s="36">
        <v>11421001</v>
      </c>
      <c r="AC1288" s="16" t="s">
        <v>374</v>
      </c>
      <c r="AD1288" s="16">
        <v>40003</v>
      </c>
      <c r="AF1288">
        <v>70003</v>
      </c>
      <c r="AH1288">
        <v>37500</v>
      </c>
      <c r="AI1288" s="32" t="s">
        <v>364</v>
      </c>
      <c r="AJ1288" s="16" t="s">
        <v>369</v>
      </c>
      <c r="AK1288" s="16" t="s">
        <v>351</v>
      </c>
    </row>
    <row r="1289" spans="2:37">
      <c r="B1289" s="16" t="n">
        <f>10000000+INDEX(编号表!$B:$B,MATCH(F1289,编号表!$A:$A,0))*100000+INDEX(编号表!$F:$F,MATCH(D1289,编号表!$E:$E,0))*1000+INDEX(编号表!$D:$D,MATCH(E1289,编号表!$C:$C,0))*10000+G1289</f>
        <v>11463002</v>
      </c>
      <c r="C1289" s="16" t="s">
        <v>1234</v>
      </c>
      <c r="D1289" s="16" t="s">
        <v>105</v>
      </c>
      <c r="E1289" s="16" t="s">
        <v>351</v>
      </c>
      <c r="F1289" s="35" t="s">
        <v>438</v>
      </c>
      <c r="G1289" s="16">
        <v>2</v>
      </c>
      <c r="I1289" s="16">
        <v>60</v>
      </c>
      <c r="J1289" t="str">
        <f t="shared" si="16"/>
        <v>大类_玄品炼虚灵植佐</v>
      </c>
      <c r="K1289" s="16" t="s">
        <v>337</v>
      </c>
      <c r="L1289" s="16">
        <v>1</v>
      </c>
      <c r="M1289" s="16" t="s">
        <v>369</v>
      </c>
      <c r="O1289" s="16">
        <v>0</v>
      </c>
      <c r="P1289" s="16" t="b">
        <v>1</v>
      </c>
      <c r="R1289" s="16" t="b">
        <v>0</v>
      </c>
      <c r="S1289" s="16">
        <v>1</v>
      </c>
      <c r="T1289" s="16" t="s">
        <v>91</v>
      </c>
      <c r="U1289" s="16">
        <v>999</v>
      </c>
      <c r="V1289" s="16" t="s">
        <v>370</v>
      </c>
      <c r="W1289" s="16">
        <v>31463002</v>
      </c>
      <c r="Y1289" s="16" t="s">
        <v>1295</v>
      </c>
      <c r="Z1289" s="16" t="s">
        <v>446</v>
      </c>
      <c r="AA1289" s="16" t="s">
        <v>373</v>
      </c>
      <c r="AB1289" s="36">
        <v>11421002</v>
      </c>
      <c r="AC1289" s="16" t="s">
        <v>374</v>
      </c>
      <c r="AD1289" s="16">
        <v>40003</v>
      </c>
      <c r="AF1289">
        <v>70003</v>
      </c>
      <c r="AH1289">
        <v>37500</v>
      </c>
      <c r="AI1289" s="32" t="s">
        <v>364</v>
      </c>
      <c r="AJ1289" s="16" t="s">
        <v>369</v>
      </c>
      <c r="AK1289" s="16" t="s">
        <v>351</v>
      </c>
    </row>
    <row r="1290" spans="2:37">
      <c r="B1290" s="16" t="n">
        <f>10000000+INDEX(编号表!$B:$B,MATCH(F1290,编号表!$A:$A,0))*100000+INDEX(编号表!$F:$F,MATCH(D1290,编号表!$E:$E,0))*1000+INDEX(编号表!$D:$D,MATCH(E1290,编号表!$C:$C,0))*10000+G1290</f>
        <v>11463003</v>
      </c>
      <c r="C1290" s="16" t="s">
        <v>1236</v>
      </c>
      <c r="D1290" s="16" t="s">
        <v>105</v>
      </c>
      <c r="E1290" s="16" t="s">
        <v>351</v>
      </c>
      <c r="F1290" s="35" t="s">
        <v>438</v>
      </c>
      <c r="G1290" s="16">
        <v>3</v>
      </c>
      <c r="I1290" s="16">
        <v>60</v>
      </c>
      <c r="J1290" t="str">
        <f t="shared" si="16"/>
        <v>大类_玄品炼虚灵植佐</v>
      </c>
      <c r="K1290" s="16" t="s">
        <v>337</v>
      </c>
      <c r="L1290" s="16">
        <v>1</v>
      </c>
      <c r="M1290" s="16" t="s">
        <v>369</v>
      </c>
      <c r="O1290" s="16">
        <v>0</v>
      </c>
      <c r="P1290" s="16" t="b">
        <v>1</v>
      </c>
      <c r="R1290" s="16" t="b">
        <v>0</v>
      </c>
      <c r="S1290" s="16">
        <v>1</v>
      </c>
      <c r="T1290" s="16" t="s">
        <v>91</v>
      </c>
      <c r="U1290" s="16">
        <v>999</v>
      </c>
      <c r="V1290" s="16" t="s">
        <v>370</v>
      </c>
      <c r="W1290" s="16">
        <v>31463003</v>
      </c>
      <c r="Y1290" s="16" t="s">
        <v>1296</v>
      </c>
      <c r="Z1290" s="16" t="s">
        <v>449</v>
      </c>
      <c r="AA1290" s="16" t="s">
        <v>373</v>
      </c>
      <c r="AB1290" s="36">
        <v>11421003</v>
      </c>
      <c r="AC1290" s="16" t="s">
        <v>374</v>
      </c>
      <c r="AD1290" s="16">
        <v>40003</v>
      </c>
      <c r="AF1290">
        <v>70003</v>
      </c>
      <c r="AH1290">
        <v>37500</v>
      </c>
      <c r="AI1290" s="32" t="s">
        <v>364</v>
      </c>
      <c r="AJ1290" s="16" t="s">
        <v>369</v>
      </c>
      <c r="AK1290" s="16" t="s">
        <v>351</v>
      </c>
    </row>
    <row r="1291" spans="2:37">
      <c r="B1291" s="16" t="n">
        <f>10000000+INDEX(编号表!$B:$B,MATCH(F1291,编号表!$A:$A,0))*100000+INDEX(编号表!$F:$F,MATCH(D1291,编号表!$E:$E,0))*1000+INDEX(编号表!$D:$D,MATCH(E1291,编号表!$C:$C,0))*10000+G1291</f>
        <v>11663000</v>
      </c>
      <c r="C1291" s="16" t="s">
        <v>1238</v>
      </c>
      <c r="D1291" s="16" t="s">
        <v>105</v>
      </c>
      <c r="E1291" s="16" t="s">
        <v>351</v>
      </c>
      <c r="F1291" s="35" t="s">
        <v>451</v>
      </c>
      <c r="G1291" s="16">
        <v>0</v>
      </c>
      <c r="I1291" s="16">
        <v>60</v>
      </c>
      <c r="J1291" t="str">
        <f t="shared" si="16"/>
        <v>大类_玄品炼虚灵植丹头</v>
      </c>
      <c r="K1291" s="16" t="s">
        <v>337</v>
      </c>
      <c r="L1291" s="16">
        <v>1</v>
      </c>
      <c r="M1291" s="16" t="s">
        <v>369</v>
      </c>
      <c r="O1291" s="16">
        <v>0</v>
      </c>
      <c r="P1291" s="16" t="b">
        <v>1</v>
      </c>
      <c r="R1291" s="16" t="b">
        <v>0</v>
      </c>
      <c r="S1291" s="16">
        <v>1</v>
      </c>
      <c r="T1291" s="16" t="s">
        <v>91</v>
      </c>
      <c r="U1291" s="16">
        <v>999</v>
      </c>
      <c r="V1291" s="16" t="s">
        <v>370</v>
      </c>
      <c r="W1291" s="16">
        <v>31663000</v>
      </c>
      <c r="Y1291" s="16" t="s">
        <v>1297</v>
      </c>
      <c r="Z1291" s="16" t="s">
        <v>453</v>
      </c>
      <c r="AA1291" s="16" t="s">
        <v>373</v>
      </c>
      <c r="AB1291" s="36">
        <v>11621000</v>
      </c>
      <c r="AC1291" s="16" t="s">
        <v>374</v>
      </c>
      <c r="AD1291" s="16">
        <v>40003</v>
      </c>
      <c r="AF1291">
        <v>70003</v>
      </c>
      <c r="AH1291">
        <v>75000</v>
      </c>
      <c r="AI1291" s="32" t="s">
        <v>364</v>
      </c>
      <c r="AJ1291" s="16" t="s">
        <v>369</v>
      </c>
      <c r="AK1291" s="16" t="s">
        <v>351</v>
      </c>
    </row>
    <row r="1292" spans="2:37">
      <c r="B1292" s="16" t="n">
        <f>10000000+INDEX(编号表!$B:$B,MATCH(F1292,编号表!$A:$A,0))*100000+INDEX(编号表!$F:$F,MATCH(D1292,编号表!$E:$E,0))*1000+INDEX(编号表!$D:$D,MATCH(E1292,编号表!$C:$C,0))*10000+G1292</f>
        <v>11663001</v>
      </c>
      <c r="C1292" s="16" t="s">
        <v>1240</v>
      </c>
      <c r="D1292" s="16" t="s">
        <v>105</v>
      </c>
      <c r="E1292" s="16" t="s">
        <v>351</v>
      </c>
      <c r="F1292" s="35" t="s">
        <v>451</v>
      </c>
      <c r="G1292" s="16">
        <v>1</v>
      </c>
      <c r="I1292" s="16">
        <v>60</v>
      </c>
      <c r="J1292" t="str">
        <f t="shared" si="16"/>
        <v>大类_玄品炼虚灵植丹头</v>
      </c>
      <c r="K1292" s="16" t="s">
        <v>337</v>
      </c>
      <c r="L1292" s="16">
        <v>1</v>
      </c>
      <c r="M1292" s="16" t="s">
        <v>369</v>
      </c>
      <c r="O1292" s="16">
        <v>0</v>
      </c>
      <c r="P1292" s="16" t="b">
        <v>1</v>
      </c>
      <c r="R1292" s="16" t="b">
        <v>0</v>
      </c>
      <c r="S1292" s="16">
        <v>1</v>
      </c>
      <c r="T1292" s="16" t="s">
        <v>91</v>
      </c>
      <c r="U1292" s="16">
        <v>999</v>
      </c>
      <c r="V1292" s="16" t="s">
        <v>370</v>
      </c>
      <c r="W1292" s="16">
        <v>31663001</v>
      </c>
      <c r="Y1292" s="16" t="s">
        <v>1298</v>
      </c>
      <c r="Z1292" s="16" t="s">
        <v>456</v>
      </c>
      <c r="AA1292" s="16" t="s">
        <v>373</v>
      </c>
      <c r="AB1292" s="36">
        <v>11621001</v>
      </c>
      <c r="AC1292" s="16" t="s">
        <v>374</v>
      </c>
      <c r="AD1292" s="16">
        <v>40003</v>
      </c>
      <c r="AF1292">
        <v>70003</v>
      </c>
      <c r="AH1292">
        <v>75000</v>
      </c>
      <c r="AI1292" s="32" t="s">
        <v>364</v>
      </c>
      <c r="AJ1292" s="16" t="s">
        <v>369</v>
      </c>
      <c r="AK1292" s="16" t="s">
        <v>351</v>
      </c>
    </row>
    <row r="1293" spans="2:37">
      <c r="B1293" s="16" t="n">
        <f>10000000+INDEX(编号表!$B:$B,MATCH(F1293,编号表!$A:$A,0))*100000+INDEX(编号表!$F:$F,MATCH(D1293,编号表!$E:$E,0))*1000+INDEX(编号表!$D:$D,MATCH(E1293,编号表!$C:$C,0))*10000+G1293</f>
        <v>11663002</v>
      </c>
      <c r="C1293" s="16" t="s">
        <v>1242</v>
      </c>
      <c r="D1293" s="16" t="s">
        <v>105</v>
      </c>
      <c r="E1293" s="16" t="s">
        <v>351</v>
      </c>
      <c r="F1293" s="35" t="s">
        <v>451</v>
      </c>
      <c r="G1293" s="16">
        <v>2</v>
      </c>
      <c r="I1293" s="16">
        <v>60</v>
      </c>
      <c r="J1293" t="str">
        <f t="shared" si="16"/>
        <v>大类_玄品炼虚灵植丹头</v>
      </c>
      <c r="K1293" s="16" t="s">
        <v>337</v>
      </c>
      <c r="L1293" s="16">
        <v>1</v>
      </c>
      <c r="M1293" s="16" t="s">
        <v>369</v>
      </c>
      <c r="O1293" s="16">
        <v>0</v>
      </c>
      <c r="P1293" s="16" t="b">
        <v>1</v>
      </c>
      <c r="R1293" s="16" t="b">
        <v>0</v>
      </c>
      <c r="S1293" s="16">
        <v>1</v>
      </c>
      <c r="T1293" s="16" t="s">
        <v>91</v>
      </c>
      <c r="U1293" s="16">
        <v>999</v>
      </c>
      <c r="V1293" s="16" t="s">
        <v>370</v>
      </c>
      <c r="W1293" s="16">
        <v>31663002</v>
      </c>
      <c r="Y1293" s="16" t="s">
        <v>1299</v>
      </c>
      <c r="Z1293" s="16" t="s">
        <v>459</v>
      </c>
      <c r="AA1293" s="16" t="s">
        <v>373</v>
      </c>
      <c r="AB1293" s="36">
        <v>11621002</v>
      </c>
      <c r="AC1293" s="16" t="s">
        <v>374</v>
      </c>
      <c r="AD1293" s="16">
        <v>40003</v>
      </c>
      <c r="AF1293">
        <v>70003</v>
      </c>
      <c r="AH1293">
        <v>75000</v>
      </c>
      <c r="AI1293" s="32" t="s">
        <v>364</v>
      </c>
      <c r="AJ1293" s="16" t="s">
        <v>369</v>
      </c>
      <c r="AK1293" s="16" t="s">
        <v>351</v>
      </c>
    </row>
    <row r="1294" spans="2:37">
      <c r="B1294" s="16" t="n">
        <f>10000000+INDEX(编号表!$B:$B,MATCH(F1294,编号表!$A:$A,0))*100000+INDEX(编号表!$F:$F,MATCH(D1294,编号表!$E:$E,0))*1000+INDEX(编号表!$D:$D,MATCH(E1294,编号表!$C:$C,0))*10000+G1294</f>
        <v>11264000</v>
      </c>
      <c r="C1294" s="16" t="s">
        <v>1188</v>
      </c>
      <c r="D1294" s="16" t="s">
        <v>108</v>
      </c>
      <c r="E1294" s="16" t="s">
        <v>351</v>
      </c>
      <c r="F1294" s="35" t="s">
        <v>368</v>
      </c>
      <c r="G1294" s="16">
        <v>0</v>
      </c>
      <c r="I1294" s="16">
        <v>60</v>
      </c>
      <c r="J1294" t="str">
        <f t="shared" si="16"/>
        <v>大类_仙品炼虚灵植君</v>
      </c>
      <c r="K1294" s="16" t="s">
        <v>337</v>
      </c>
      <c r="L1294" s="16">
        <v>1</v>
      </c>
      <c r="M1294" s="16" t="s">
        <v>369</v>
      </c>
      <c r="O1294" s="16">
        <v>0</v>
      </c>
      <c r="P1294" s="16" t="b">
        <v>1</v>
      </c>
      <c r="R1294" s="16" t="b">
        <v>0</v>
      </c>
      <c r="S1294" s="16">
        <v>1</v>
      </c>
      <c r="T1294" s="16" t="s">
        <v>91</v>
      </c>
      <c r="U1294" s="16">
        <v>999</v>
      </c>
      <c r="V1294" s="16" t="s">
        <v>370</v>
      </c>
      <c r="W1294" s="16">
        <v>31264000</v>
      </c>
      <c r="Y1294" s="16" t="s">
        <v>1300</v>
      </c>
      <c r="Z1294" s="16" t="s">
        <v>372</v>
      </c>
      <c r="AA1294" t="str" s="16">
        <v>击杀妖兽、探索秘境或遗迹可得。</v>
      </c>
      <c r="AB1294" s="36">
        <v>11221000</v>
      </c>
      <c r="AC1294" s="16" t="s">
        <v>374</v>
      </c>
      <c r="AD1294" s="16">
        <v>40004</v>
      </c>
      <c r="AF1294">
        <v>70004</v>
      </c>
      <c r="AH1294">
        <v>562500</v>
      </c>
      <c r="AI1294" s="32" t="s">
        <v>364</v>
      </c>
      <c r="AJ1294" s="16" t="s">
        <v>369</v>
      </c>
      <c r="AK1294" s="16" t="s">
        <v>351</v>
      </c>
    </row>
    <row r="1295" spans="2:37">
      <c r="B1295" s="16" t="n">
        <f>10000000+INDEX(编号表!$B:$B,MATCH(F1295,编号表!$A:$A,0))*100000+INDEX(编号表!$F:$F,MATCH(D1295,编号表!$E:$E,0))*1000+INDEX(编号表!$D:$D,MATCH(E1295,编号表!$C:$C,0))*10000+G1295</f>
        <v>11364000</v>
      </c>
      <c r="C1295" s="16" t="s">
        <v>1190</v>
      </c>
      <c r="D1295" s="16" t="s">
        <v>108</v>
      </c>
      <c r="E1295" s="16" t="s">
        <v>351</v>
      </c>
      <c r="F1295" s="35" t="s">
        <v>376</v>
      </c>
      <c r="G1295" s="16">
        <v>0</v>
      </c>
      <c r="I1295" s="16">
        <v>60</v>
      </c>
      <c r="J1295" t="str">
        <f t="shared" si="16"/>
        <v>大类_仙品炼虚灵植臣</v>
      </c>
      <c r="K1295" s="16" t="s">
        <v>337</v>
      </c>
      <c r="L1295" s="16">
        <v>1</v>
      </c>
      <c r="M1295" s="16" t="s">
        <v>369</v>
      </c>
      <c r="O1295" s="16">
        <v>0</v>
      </c>
      <c r="P1295" s="16" t="b">
        <v>1</v>
      </c>
      <c r="R1295" s="16" t="b">
        <v>0</v>
      </c>
      <c r="S1295" s="16">
        <v>1</v>
      </c>
      <c r="T1295" s="16" t="s">
        <v>91</v>
      </c>
      <c r="U1295" s="16">
        <v>999</v>
      </c>
      <c r="V1295" s="16" t="s">
        <v>370</v>
      </c>
      <c r="W1295" s="16">
        <v>31364000</v>
      </c>
      <c r="Y1295" s="16" t="s">
        <v>1301</v>
      </c>
      <c r="Z1295" s="16" t="s">
        <v>378</v>
      </c>
      <c r="AA1295" t="str" s="16">
        <v>击杀妖兽、探索秘境或遗迹可得。</v>
      </c>
      <c r="AB1295" s="36">
        <v>11321000</v>
      </c>
      <c r="AC1295" s="16" t="s">
        <v>374</v>
      </c>
      <c r="AD1295" s="16">
        <v>40004</v>
      </c>
      <c r="AF1295">
        <v>70004</v>
      </c>
      <c r="AH1295">
        <v>187500</v>
      </c>
      <c r="AI1295" s="32" t="s">
        <v>364</v>
      </c>
      <c r="AJ1295" s="16" t="s">
        <v>369</v>
      </c>
      <c r="AK1295" s="16" t="s">
        <v>351</v>
      </c>
    </row>
    <row r="1296" spans="2:37">
      <c r="B1296" s="16" t="n">
        <f>10000000+INDEX(编号表!$B:$B,MATCH(F1296,编号表!$A:$A,0))*100000+INDEX(编号表!$F:$F,MATCH(D1296,编号表!$E:$E,0))*1000+INDEX(编号表!$D:$D,MATCH(E1296,编号表!$C:$C,0))*10000+G1296</f>
        <v>11364001</v>
      </c>
      <c r="C1296" s="16" t="s">
        <v>1192</v>
      </c>
      <c r="D1296" s="16" t="s">
        <v>108</v>
      </c>
      <c r="E1296" s="16" t="s">
        <v>351</v>
      </c>
      <c r="F1296" s="35" t="s">
        <v>376</v>
      </c>
      <c r="G1296" s="16">
        <v>1</v>
      </c>
      <c r="I1296" s="16">
        <v>60</v>
      </c>
      <c r="J1296" t="str">
        <f t="shared" si="16"/>
        <v>大类_仙品炼虚灵植臣</v>
      </c>
      <c r="K1296" s="16" t="s">
        <v>337</v>
      </c>
      <c r="L1296" s="16">
        <v>1</v>
      </c>
      <c r="M1296" s="16" t="s">
        <v>369</v>
      </c>
      <c r="O1296" s="16">
        <v>0</v>
      </c>
      <c r="P1296" s="16" t="b">
        <v>1</v>
      </c>
      <c r="R1296" s="16" t="b">
        <v>0</v>
      </c>
      <c r="S1296" s="16">
        <v>1</v>
      </c>
      <c r="T1296" s="16" t="s">
        <v>91</v>
      </c>
      <c r="U1296" s="16">
        <v>999</v>
      </c>
      <c r="V1296" s="16" t="s">
        <v>370</v>
      </c>
      <c r="W1296" s="16">
        <v>31364001</v>
      </c>
      <c r="Y1296" s="16" t="s">
        <v>1302</v>
      </c>
      <c r="Z1296" s="16" t="s">
        <v>381</v>
      </c>
      <c r="AA1296" t="str" s="16">
        <v>击杀妖兽、探索秘境或遗迹可得。</v>
      </c>
      <c r="AB1296" s="36">
        <v>11321001</v>
      </c>
      <c r="AC1296" s="16" t="s">
        <v>374</v>
      </c>
      <c r="AD1296" s="16">
        <v>40004</v>
      </c>
      <c r="AF1296">
        <v>70004</v>
      </c>
      <c r="AH1296">
        <v>187500</v>
      </c>
      <c r="AI1296" s="32" t="s">
        <v>364</v>
      </c>
      <c r="AJ1296" s="16" t="s">
        <v>369</v>
      </c>
      <c r="AK1296" s="16" t="s">
        <v>351</v>
      </c>
    </row>
    <row r="1297" spans="2:37">
      <c r="B1297" s="16" t="n">
        <f>10000000+INDEX(编号表!$B:$B,MATCH(F1297,编号表!$A:$A,0))*100000+INDEX(编号表!$F:$F,MATCH(D1297,编号表!$E:$E,0))*1000+INDEX(编号表!$D:$D,MATCH(E1297,编号表!$C:$C,0))*10000+G1297</f>
        <v>11364002</v>
      </c>
      <c r="C1297" s="16" t="s">
        <v>1194</v>
      </c>
      <c r="D1297" s="16" t="s">
        <v>108</v>
      </c>
      <c r="E1297" s="16" t="s">
        <v>351</v>
      </c>
      <c r="F1297" s="35" t="s">
        <v>376</v>
      </c>
      <c r="G1297" s="16">
        <v>2</v>
      </c>
      <c r="I1297" s="16">
        <v>60</v>
      </c>
      <c r="J1297" t="str">
        <f t="shared" si="16"/>
        <v>大类_仙品炼虚灵植臣</v>
      </c>
      <c r="K1297" s="16" t="s">
        <v>337</v>
      </c>
      <c r="L1297" s="16">
        <v>1</v>
      </c>
      <c r="M1297" s="16" t="s">
        <v>369</v>
      </c>
      <c r="O1297" s="16">
        <v>0</v>
      </c>
      <c r="P1297" s="16" t="b">
        <v>1</v>
      </c>
      <c r="R1297" s="16" t="b">
        <v>0</v>
      </c>
      <c r="S1297" s="16">
        <v>1</v>
      </c>
      <c r="T1297" s="16" t="s">
        <v>91</v>
      </c>
      <c r="U1297" s="16">
        <v>999</v>
      </c>
      <c r="V1297" s="16" t="s">
        <v>370</v>
      </c>
      <c r="W1297" s="16">
        <v>31364002</v>
      </c>
      <c r="Y1297" s="16" t="s">
        <v>1303</v>
      </c>
      <c r="Z1297" s="16" t="s">
        <v>384</v>
      </c>
      <c r="AA1297" t="str" s="16">
        <v>击杀妖兽、探索秘境或遗迹可得。</v>
      </c>
      <c r="AB1297" s="36">
        <v>11321002</v>
      </c>
      <c r="AC1297" s="16" t="s">
        <v>374</v>
      </c>
      <c r="AD1297" s="16">
        <v>40004</v>
      </c>
      <c r="AF1297">
        <v>70004</v>
      </c>
      <c r="AH1297">
        <v>187500</v>
      </c>
      <c r="AI1297" s="32" t="s">
        <v>364</v>
      </c>
      <c r="AJ1297" s="16" t="s">
        <v>369</v>
      </c>
      <c r="AK1297" s="16" t="s">
        <v>351</v>
      </c>
    </row>
    <row r="1298" spans="2:37">
      <c r="B1298" s="16" t="n">
        <f>10000000+INDEX(编号表!$B:$B,MATCH(F1298,编号表!$A:$A,0))*100000+INDEX(编号表!$F:$F,MATCH(D1298,编号表!$E:$E,0))*1000+INDEX(编号表!$D:$D,MATCH(E1298,编号表!$C:$C,0))*10000+G1298</f>
        <v>11364003</v>
      </c>
      <c r="C1298" s="16" t="s">
        <v>1196</v>
      </c>
      <c r="D1298" s="16" t="s">
        <v>108</v>
      </c>
      <c r="E1298" s="16" t="s">
        <v>351</v>
      </c>
      <c r="F1298" s="35" t="s">
        <v>376</v>
      </c>
      <c r="G1298" s="16">
        <v>3</v>
      </c>
      <c r="I1298" s="16">
        <v>60</v>
      </c>
      <c r="J1298" t="str">
        <f t="shared" si="16"/>
        <v>大类_仙品炼虚灵植臣</v>
      </c>
      <c r="K1298" s="16" t="s">
        <v>337</v>
      </c>
      <c r="L1298" s="16">
        <v>1</v>
      </c>
      <c r="M1298" s="16" t="s">
        <v>369</v>
      </c>
      <c r="O1298" s="16">
        <v>0</v>
      </c>
      <c r="P1298" s="16" t="b">
        <v>1</v>
      </c>
      <c r="R1298" s="16" t="b">
        <v>0</v>
      </c>
      <c r="S1298" s="16">
        <v>1</v>
      </c>
      <c r="T1298" s="16" t="s">
        <v>91</v>
      </c>
      <c r="U1298" s="16">
        <v>999</v>
      </c>
      <c r="V1298" s="16" t="s">
        <v>370</v>
      </c>
      <c r="W1298" s="16">
        <v>31364003</v>
      </c>
      <c r="Y1298" s="16" t="s">
        <v>1304</v>
      </c>
      <c r="Z1298" s="16" t="s">
        <v>387</v>
      </c>
      <c r="AA1298" t="str" s="16">
        <v>击杀妖兽、探索秘境或遗迹可得。</v>
      </c>
      <c r="AB1298" s="36">
        <v>11321003</v>
      </c>
      <c r="AC1298" s="16" t="s">
        <v>374</v>
      </c>
      <c r="AD1298" s="16">
        <v>40004</v>
      </c>
      <c r="AF1298">
        <v>70004</v>
      </c>
      <c r="AH1298">
        <v>187500</v>
      </c>
      <c r="AI1298" s="32" t="s">
        <v>364</v>
      </c>
      <c r="AJ1298" s="16" t="s">
        <v>369</v>
      </c>
      <c r="AK1298" s="16" t="s">
        <v>351</v>
      </c>
    </row>
    <row r="1299" spans="2:37">
      <c r="B1299" s="16" t="n">
        <f>10000000+INDEX(编号表!$B:$B,MATCH(F1299,编号表!$A:$A,0))*100000+INDEX(编号表!$F:$F,MATCH(D1299,编号表!$E:$E,0))*1000+INDEX(编号表!$D:$D,MATCH(E1299,编号表!$C:$C,0))*10000+G1299</f>
        <v>11364004</v>
      </c>
      <c r="C1299" s="16" t="s">
        <v>1198</v>
      </c>
      <c r="D1299" s="16" t="s">
        <v>108</v>
      </c>
      <c r="E1299" s="16" t="s">
        <v>351</v>
      </c>
      <c r="F1299" s="35" t="s">
        <v>376</v>
      </c>
      <c r="G1299" s="16">
        <v>4</v>
      </c>
      <c r="I1299" s="16">
        <v>60</v>
      </c>
      <c r="J1299" t="str">
        <f t="shared" si="16"/>
        <v>大类_仙品炼虚灵植臣</v>
      </c>
      <c r="K1299" s="16" t="s">
        <v>337</v>
      </c>
      <c r="L1299" s="16">
        <v>1</v>
      </c>
      <c r="M1299" s="16" t="s">
        <v>369</v>
      </c>
      <c r="O1299" s="16">
        <v>0</v>
      </c>
      <c r="P1299" s="16" t="b">
        <v>1</v>
      </c>
      <c r="R1299" s="16" t="b">
        <v>0</v>
      </c>
      <c r="S1299" s="16">
        <v>1</v>
      </c>
      <c r="T1299" s="16" t="s">
        <v>91</v>
      </c>
      <c r="U1299" s="16">
        <v>999</v>
      </c>
      <c r="V1299" s="16" t="s">
        <v>370</v>
      </c>
      <c r="W1299" s="16">
        <v>31364004</v>
      </c>
      <c r="Y1299" s="16" t="s">
        <v>1305</v>
      </c>
      <c r="Z1299" s="16" t="s">
        <v>390</v>
      </c>
      <c r="AA1299" t="str" s="16">
        <v>击杀妖兽、探索秘境或遗迹可得。</v>
      </c>
      <c r="AB1299" s="36">
        <v>11321004</v>
      </c>
      <c r="AC1299" s="16" t="s">
        <v>374</v>
      </c>
      <c r="AD1299" s="16">
        <v>40004</v>
      </c>
      <c r="AF1299">
        <v>70004</v>
      </c>
      <c r="AH1299">
        <v>187500</v>
      </c>
      <c r="AI1299" s="32" t="s">
        <v>364</v>
      </c>
      <c r="AJ1299" s="16" t="s">
        <v>369</v>
      </c>
      <c r="AK1299" s="16" t="s">
        <v>351</v>
      </c>
    </row>
    <row r="1300" spans="2:37">
      <c r="B1300" s="16" t="n">
        <f>10000000+INDEX(编号表!$B:$B,MATCH(F1300,编号表!$A:$A,0))*100000+INDEX(编号表!$F:$F,MATCH(D1300,编号表!$E:$E,0))*1000+INDEX(编号表!$D:$D,MATCH(E1300,编号表!$C:$C,0))*10000+G1300</f>
        <v>11364005</v>
      </c>
      <c r="C1300" s="16" t="s">
        <v>1200</v>
      </c>
      <c r="D1300" s="16" t="s">
        <v>108</v>
      </c>
      <c r="E1300" s="16" t="s">
        <v>351</v>
      </c>
      <c r="F1300" s="35" t="s">
        <v>376</v>
      </c>
      <c r="G1300" s="16">
        <v>5</v>
      </c>
      <c r="I1300" s="16">
        <v>60</v>
      </c>
      <c r="J1300" t="str">
        <f t="shared" si="16"/>
        <v>大类_仙品炼虚灵植臣</v>
      </c>
      <c r="K1300" s="16" t="s">
        <v>337</v>
      </c>
      <c r="L1300" s="16">
        <v>1</v>
      </c>
      <c r="M1300" s="16" t="s">
        <v>369</v>
      </c>
      <c r="O1300" s="16">
        <v>0</v>
      </c>
      <c r="P1300" s="16" t="b">
        <v>1</v>
      </c>
      <c r="R1300" s="16" t="b">
        <v>0</v>
      </c>
      <c r="S1300" s="16">
        <v>1</v>
      </c>
      <c r="T1300" s="16" t="s">
        <v>91</v>
      </c>
      <c r="U1300" s="16">
        <v>999</v>
      </c>
      <c r="V1300" s="16" t="s">
        <v>370</v>
      </c>
      <c r="W1300" s="16">
        <v>31364005</v>
      </c>
      <c r="Y1300" s="16" t="s">
        <v>1306</v>
      </c>
      <c r="Z1300" s="16" t="s">
        <v>393</v>
      </c>
      <c r="AA1300" t="str" s="16">
        <v>击杀妖兽、探索秘境或遗迹可得。</v>
      </c>
      <c r="AB1300" s="36">
        <v>11321005</v>
      </c>
      <c r="AC1300" s="16" t="s">
        <v>374</v>
      </c>
      <c r="AD1300" s="16">
        <v>40004</v>
      </c>
      <c r="AF1300">
        <v>70004</v>
      </c>
      <c r="AH1300">
        <v>187500</v>
      </c>
      <c r="AI1300" s="32" t="s">
        <v>364</v>
      </c>
      <c r="AJ1300" s="16" t="s">
        <v>369</v>
      </c>
      <c r="AK1300" s="16" t="s">
        <v>351</v>
      </c>
    </row>
    <row r="1301" spans="2:37">
      <c r="B1301" s="16" t="n">
        <f>10000000+INDEX(编号表!$B:$B,MATCH(F1301,编号表!$A:$A,0))*100000+INDEX(编号表!$F:$F,MATCH(D1301,编号表!$E:$E,0))*1000+INDEX(编号表!$D:$D,MATCH(E1301,编号表!$C:$C,0))*10000+G1301</f>
        <v>11364006</v>
      </c>
      <c r="C1301" s="16" t="s">
        <v>1202</v>
      </c>
      <c r="D1301" s="16" t="s">
        <v>108</v>
      </c>
      <c r="E1301" s="16" t="s">
        <v>351</v>
      </c>
      <c r="F1301" s="35" t="s">
        <v>376</v>
      </c>
      <c r="G1301" s="16">
        <v>6</v>
      </c>
      <c r="I1301" s="16">
        <v>60</v>
      </c>
      <c r="J1301" t="str">
        <f t="shared" si="16"/>
        <v>大类_仙品炼虚灵植臣</v>
      </c>
      <c r="K1301" s="16" t="s">
        <v>337</v>
      </c>
      <c r="L1301" s="16">
        <v>1</v>
      </c>
      <c r="M1301" s="16" t="s">
        <v>369</v>
      </c>
      <c r="O1301" s="16">
        <v>0</v>
      </c>
      <c r="P1301" s="16" t="b">
        <v>1</v>
      </c>
      <c r="R1301" s="16" t="b">
        <v>0</v>
      </c>
      <c r="S1301" s="16">
        <v>1</v>
      </c>
      <c r="T1301" s="16" t="s">
        <v>91</v>
      </c>
      <c r="U1301" s="16">
        <v>999</v>
      </c>
      <c r="V1301" s="16" t="s">
        <v>370</v>
      </c>
      <c r="W1301" s="16">
        <v>31364006</v>
      </c>
      <c r="Y1301" s="16" t="s">
        <v>1307</v>
      </c>
      <c r="Z1301" s="16" t="s">
        <v>396</v>
      </c>
      <c r="AA1301" t="str" s="16">
        <v>击杀妖兽、探索秘境或遗迹可得。</v>
      </c>
      <c r="AB1301" s="36">
        <v>11321006</v>
      </c>
      <c r="AC1301" s="16" t="s">
        <v>374</v>
      </c>
      <c r="AD1301" s="16">
        <v>40004</v>
      </c>
      <c r="AF1301">
        <v>70004</v>
      </c>
      <c r="AH1301">
        <v>187500</v>
      </c>
      <c r="AI1301" s="32" t="s">
        <v>364</v>
      </c>
      <c r="AJ1301" s="16" t="s">
        <v>369</v>
      </c>
      <c r="AK1301" s="16" t="s">
        <v>351</v>
      </c>
    </row>
    <row r="1302" spans="2:37">
      <c r="B1302" s="16" t="n">
        <f>10000000+INDEX(编号表!$B:$B,MATCH(F1302,编号表!$A:$A,0))*100000+INDEX(编号表!$F:$F,MATCH(D1302,编号表!$E:$E,0))*1000+INDEX(编号表!$D:$D,MATCH(E1302,编号表!$C:$C,0))*10000+G1302</f>
        <v>11364007</v>
      </c>
      <c r="C1302" s="16" t="s">
        <v>1204</v>
      </c>
      <c r="D1302" s="16" t="s">
        <v>108</v>
      </c>
      <c r="E1302" s="16" t="s">
        <v>351</v>
      </c>
      <c r="F1302" s="35" t="s">
        <v>376</v>
      </c>
      <c r="G1302" s="16">
        <v>7</v>
      </c>
      <c r="I1302" s="16">
        <v>60</v>
      </c>
      <c r="J1302" t="str">
        <f t="shared" si="16"/>
        <v>大类_仙品炼虚灵植臣</v>
      </c>
      <c r="K1302" s="16" t="s">
        <v>337</v>
      </c>
      <c r="L1302" s="16">
        <v>1</v>
      </c>
      <c r="M1302" s="16" t="s">
        <v>369</v>
      </c>
      <c r="O1302" s="16">
        <v>0</v>
      </c>
      <c r="P1302" s="16" t="b">
        <v>1</v>
      </c>
      <c r="R1302" s="16" t="b">
        <v>0</v>
      </c>
      <c r="S1302" s="16">
        <v>1</v>
      </c>
      <c r="T1302" s="16" t="s">
        <v>91</v>
      </c>
      <c r="U1302" s="16">
        <v>999</v>
      </c>
      <c r="V1302" s="16" t="s">
        <v>370</v>
      </c>
      <c r="W1302" s="16">
        <v>31364007</v>
      </c>
      <c r="Y1302" s="16" t="s">
        <v>1308</v>
      </c>
      <c r="Z1302" s="16" t="s">
        <v>399</v>
      </c>
      <c r="AA1302" t="str" s="16">
        <v>击杀妖兽、探索秘境或遗迹可得。</v>
      </c>
      <c r="AB1302" s="36">
        <v>11321007</v>
      </c>
      <c r="AC1302" s="16" t="s">
        <v>374</v>
      </c>
      <c r="AD1302" s="16">
        <v>40004</v>
      </c>
      <c r="AF1302">
        <v>70004</v>
      </c>
      <c r="AH1302">
        <v>187500</v>
      </c>
      <c r="AI1302" s="32" t="s">
        <v>364</v>
      </c>
      <c r="AJ1302" s="16" t="s">
        <v>369</v>
      </c>
      <c r="AK1302" s="16" t="s">
        <v>351</v>
      </c>
    </row>
    <row r="1303" spans="2:37">
      <c r="B1303" s="16" t="n">
        <f>10000000+INDEX(编号表!$B:$B,MATCH(F1303,编号表!$A:$A,0))*100000+INDEX(编号表!$F:$F,MATCH(D1303,编号表!$E:$E,0))*1000+INDEX(编号表!$D:$D,MATCH(E1303,编号表!$C:$C,0))*10000+G1303</f>
        <v>11364008</v>
      </c>
      <c r="C1303" s="16" t="s">
        <v>1206</v>
      </c>
      <c r="D1303" s="16" t="s">
        <v>108</v>
      </c>
      <c r="E1303" s="16" t="s">
        <v>351</v>
      </c>
      <c r="F1303" s="35" t="s">
        <v>376</v>
      </c>
      <c r="G1303" s="16">
        <v>8</v>
      </c>
      <c r="I1303" s="16">
        <v>60</v>
      </c>
      <c r="J1303" t="str">
        <f t="shared" si="16"/>
        <v>大类_仙品炼虚灵植臣</v>
      </c>
      <c r="K1303" s="16" t="s">
        <v>337</v>
      </c>
      <c r="L1303" s="16">
        <v>1</v>
      </c>
      <c r="M1303" s="16" t="s">
        <v>369</v>
      </c>
      <c r="O1303" s="16">
        <v>0</v>
      </c>
      <c r="P1303" s="16" t="b">
        <v>1</v>
      </c>
      <c r="R1303" s="16" t="b">
        <v>0</v>
      </c>
      <c r="S1303" s="16">
        <v>1</v>
      </c>
      <c r="T1303" s="16" t="s">
        <v>91</v>
      </c>
      <c r="U1303" s="16">
        <v>999</v>
      </c>
      <c r="V1303" s="16" t="s">
        <v>370</v>
      </c>
      <c r="W1303" s="16">
        <v>31364008</v>
      </c>
      <c r="Y1303" s="16" t="s">
        <v>1309</v>
      </c>
      <c r="Z1303" s="16" t="s">
        <v>402</v>
      </c>
      <c r="AA1303" t="str" s="16">
        <v>击杀妖兽、探索秘境或遗迹可得。</v>
      </c>
      <c r="AB1303" s="36">
        <v>11321008</v>
      </c>
      <c r="AC1303" s="16" t="s">
        <v>374</v>
      </c>
      <c r="AD1303" s="16">
        <v>40004</v>
      </c>
      <c r="AF1303">
        <v>70004</v>
      </c>
      <c r="AH1303">
        <v>187500</v>
      </c>
      <c r="AI1303" s="32" t="s">
        <v>364</v>
      </c>
      <c r="AJ1303" s="16" t="s">
        <v>369</v>
      </c>
      <c r="AK1303" s="16" t="s">
        <v>351</v>
      </c>
    </row>
    <row r="1304" spans="2:37">
      <c r="B1304" s="16" t="n">
        <f>10000000+INDEX(编号表!$B:$B,MATCH(F1304,编号表!$A:$A,0))*100000+INDEX(编号表!$F:$F,MATCH(D1304,编号表!$E:$E,0))*1000+INDEX(编号表!$D:$D,MATCH(E1304,编号表!$C:$C,0))*10000+G1304</f>
        <v>11364009</v>
      </c>
      <c r="C1304" s="16" t="s">
        <v>1208</v>
      </c>
      <c r="D1304" s="16" t="s">
        <v>108</v>
      </c>
      <c r="E1304" s="16" t="s">
        <v>351</v>
      </c>
      <c r="F1304" s="35" t="s">
        <v>376</v>
      </c>
      <c r="G1304" s="16">
        <v>9</v>
      </c>
      <c r="I1304" s="16">
        <v>60</v>
      </c>
      <c r="J1304" t="str">
        <f t="shared" si="16"/>
        <v>大类_仙品炼虚灵植臣</v>
      </c>
      <c r="K1304" s="16" t="s">
        <v>337</v>
      </c>
      <c r="L1304" s="16">
        <v>1</v>
      </c>
      <c r="M1304" s="16" t="s">
        <v>369</v>
      </c>
      <c r="O1304" s="16">
        <v>0</v>
      </c>
      <c r="P1304" s="16" t="b">
        <v>1</v>
      </c>
      <c r="R1304" s="16" t="b">
        <v>0</v>
      </c>
      <c r="S1304" s="16">
        <v>1</v>
      </c>
      <c r="T1304" s="16" t="s">
        <v>91</v>
      </c>
      <c r="U1304" s="16">
        <v>999</v>
      </c>
      <c r="V1304" s="16" t="s">
        <v>370</v>
      </c>
      <c r="W1304" s="16">
        <v>31364009</v>
      </c>
      <c r="Y1304" s="16" t="s">
        <v>1310</v>
      </c>
      <c r="Z1304" s="16" t="s">
        <v>405</v>
      </c>
      <c r="AA1304" t="str" s="16">
        <v>击杀妖兽、探索秘境或遗迹可得。</v>
      </c>
      <c r="AB1304" s="36">
        <v>11321009</v>
      </c>
      <c r="AC1304" s="16" t="s">
        <v>374</v>
      </c>
      <c r="AD1304" s="16">
        <v>40004</v>
      </c>
      <c r="AF1304">
        <v>70004</v>
      </c>
      <c r="AH1304">
        <v>187500</v>
      </c>
      <c r="AI1304" s="32" t="s">
        <v>364</v>
      </c>
      <c r="AJ1304" s="16" t="s">
        <v>369</v>
      </c>
      <c r="AK1304" s="16" t="s">
        <v>351</v>
      </c>
    </row>
    <row r="1305" spans="2:37">
      <c r="B1305" s="16" t="n">
        <f>10000000+INDEX(编号表!$B:$B,MATCH(F1305,编号表!$A:$A,0))*100000+INDEX(编号表!$F:$F,MATCH(D1305,编号表!$E:$E,0))*1000+INDEX(编号表!$D:$D,MATCH(E1305,编号表!$C:$C,0))*10000+G1305</f>
        <v>11564000</v>
      </c>
      <c r="C1305" s="16" t="s">
        <v>1210</v>
      </c>
      <c r="D1305" s="16" t="s">
        <v>108</v>
      </c>
      <c r="E1305" s="16" t="s">
        <v>351</v>
      </c>
      <c r="F1305" s="35" t="s">
        <v>407</v>
      </c>
      <c r="G1305" s="16">
        <v>0</v>
      </c>
      <c r="I1305" s="16">
        <v>60</v>
      </c>
      <c r="J1305" t="str">
        <f t="shared" si="16"/>
        <v>大类_仙品炼虚灵植使</v>
      </c>
      <c r="K1305" s="16" t="s">
        <v>337</v>
      </c>
      <c r="L1305" s="16">
        <v>1</v>
      </c>
      <c r="M1305" s="16" t="s">
        <v>369</v>
      </c>
      <c r="O1305" s="16">
        <v>0</v>
      </c>
      <c r="P1305" s="16" t="b">
        <v>1</v>
      </c>
      <c r="R1305" s="16" t="b">
        <v>0</v>
      </c>
      <c r="S1305" s="16">
        <v>1</v>
      </c>
      <c r="T1305" s="16" t="s">
        <v>91</v>
      </c>
      <c r="U1305" s="16">
        <v>999</v>
      </c>
      <c r="V1305" s="16" t="s">
        <v>370</v>
      </c>
      <c r="W1305" s="16">
        <v>31564000</v>
      </c>
      <c r="Y1305" s="16" t="s">
        <v>1311</v>
      </c>
      <c r="Z1305" s="16" t="s">
        <v>409</v>
      </c>
      <c r="AA1305" t="str" s="16">
        <v>击杀妖兽、探索秘境或遗迹可得。</v>
      </c>
      <c r="AB1305" s="36">
        <v>11521000</v>
      </c>
      <c r="AC1305" s="16" t="s">
        <v>374</v>
      </c>
      <c r="AD1305" s="16">
        <v>40004</v>
      </c>
      <c r="AF1305">
        <v>70004</v>
      </c>
      <c r="AH1305">
        <v>187500</v>
      </c>
      <c r="AI1305" s="32" t="s">
        <v>364</v>
      </c>
      <c r="AJ1305" s="16" t="s">
        <v>369</v>
      </c>
      <c r="AK1305" s="16" t="s">
        <v>351</v>
      </c>
    </row>
    <row r="1306" spans="2:37">
      <c r="B1306" s="16" t="n">
        <f>10000000+INDEX(编号表!$B:$B,MATCH(F1306,编号表!$A:$A,0))*100000+INDEX(编号表!$F:$F,MATCH(D1306,编号表!$E:$E,0))*1000+INDEX(编号表!$D:$D,MATCH(E1306,编号表!$C:$C,0))*10000+G1306</f>
        <v>11564001</v>
      </c>
      <c r="C1306" s="16" t="s">
        <v>1212</v>
      </c>
      <c r="D1306" s="16" t="s">
        <v>108</v>
      </c>
      <c r="E1306" s="16" t="s">
        <v>351</v>
      </c>
      <c r="F1306" s="35" t="s">
        <v>407</v>
      </c>
      <c r="G1306" s="16">
        <v>1</v>
      </c>
      <c r="I1306" s="16">
        <v>60</v>
      </c>
      <c r="J1306" t="str">
        <f t="shared" si="16"/>
        <v>大类_仙品炼虚灵植使</v>
      </c>
      <c r="K1306" s="16" t="s">
        <v>337</v>
      </c>
      <c r="L1306" s="16">
        <v>1</v>
      </c>
      <c r="M1306" s="16" t="s">
        <v>369</v>
      </c>
      <c r="O1306" s="16">
        <v>0</v>
      </c>
      <c r="P1306" s="16" t="b">
        <v>1</v>
      </c>
      <c r="R1306" s="16" t="b">
        <v>0</v>
      </c>
      <c r="S1306" s="16">
        <v>1</v>
      </c>
      <c r="T1306" s="16" t="s">
        <v>91</v>
      </c>
      <c r="U1306" s="16">
        <v>999</v>
      </c>
      <c r="V1306" s="16" t="s">
        <v>370</v>
      </c>
      <c r="W1306" s="16">
        <v>31564001</v>
      </c>
      <c r="Y1306" s="16" t="s">
        <v>1312</v>
      </c>
      <c r="Z1306" s="16" t="s">
        <v>412</v>
      </c>
      <c r="AA1306" t="str" s="16">
        <v>击杀妖兽、探索秘境或遗迹可得。</v>
      </c>
      <c r="AB1306" s="36">
        <v>11521001</v>
      </c>
      <c r="AC1306" s="16" t="s">
        <v>374</v>
      </c>
      <c r="AD1306" s="16">
        <v>40004</v>
      </c>
      <c r="AF1306">
        <v>70004</v>
      </c>
      <c r="AH1306">
        <v>187500</v>
      </c>
      <c r="AI1306" s="32" t="s">
        <v>364</v>
      </c>
      <c r="AJ1306" s="16" t="s">
        <v>369</v>
      </c>
      <c r="AK1306" s="16" t="s">
        <v>351</v>
      </c>
    </row>
    <row r="1307" spans="2:37">
      <c r="B1307" s="16" t="n">
        <f>10000000+INDEX(编号表!$B:$B,MATCH(F1307,编号表!$A:$A,0))*100000+INDEX(编号表!$F:$F,MATCH(D1307,编号表!$E:$E,0))*1000+INDEX(编号表!$D:$D,MATCH(E1307,编号表!$C:$C,0))*10000+G1307</f>
        <v>11564002</v>
      </c>
      <c r="C1307" s="16" t="s">
        <v>1214</v>
      </c>
      <c r="D1307" s="16" t="s">
        <v>108</v>
      </c>
      <c r="E1307" s="16" t="s">
        <v>351</v>
      </c>
      <c r="F1307" s="35" t="s">
        <v>407</v>
      </c>
      <c r="G1307" s="16">
        <v>2</v>
      </c>
      <c r="I1307" s="16">
        <v>60</v>
      </c>
      <c r="J1307" t="str">
        <f t="shared" si="16"/>
        <v>大类_仙品炼虚灵植使</v>
      </c>
      <c r="K1307" s="16" t="s">
        <v>337</v>
      </c>
      <c r="L1307" s="16">
        <v>1</v>
      </c>
      <c r="M1307" s="16" t="s">
        <v>369</v>
      </c>
      <c r="O1307" s="16">
        <v>0</v>
      </c>
      <c r="P1307" s="16" t="b">
        <v>1</v>
      </c>
      <c r="R1307" s="16" t="b">
        <v>0</v>
      </c>
      <c r="S1307" s="16">
        <v>1</v>
      </c>
      <c r="T1307" s="16" t="s">
        <v>91</v>
      </c>
      <c r="U1307" s="16">
        <v>999</v>
      </c>
      <c r="V1307" s="16" t="s">
        <v>370</v>
      </c>
      <c r="W1307" s="16">
        <v>31564002</v>
      </c>
      <c r="Y1307" s="16" t="s">
        <v>1313</v>
      </c>
      <c r="Z1307" s="16" t="s">
        <v>415</v>
      </c>
      <c r="AA1307" t="str" s="16">
        <v>击杀妖兽、探索秘境或遗迹可得。</v>
      </c>
      <c r="AB1307" s="36">
        <v>11521002</v>
      </c>
      <c r="AC1307" s="16" t="s">
        <v>374</v>
      </c>
      <c r="AD1307" s="16">
        <v>40004</v>
      </c>
      <c r="AF1307">
        <v>70004</v>
      </c>
      <c r="AH1307">
        <v>187500</v>
      </c>
      <c r="AI1307" s="32" t="s">
        <v>364</v>
      </c>
      <c r="AJ1307" s="16" t="s">
        <v>369</v>
      </c>
      <c r="AK1307" s="16" t="s">
        <v>351</v>
      </c>
    </row>
    <row r="1308" spans="2:37">
      <c r="B1308" s="16" t="n">
        <f>10000000+INDEX(编号表!$B:$B,MATCH(F1308,编号表!$A:$A,0))*100000+INDEX(编号表!$F:$F,MATCH(D1308,编号表!$E:$E,0))*1000+INDEX(编号表!$D:$D,MATCH(E1308,编号表!$C:$C,0))*10000+G1308</f>
        <v>11564003</v>
      </c>
      <c r="C1308" s="16" t="s">
        <v>1216</v>
      </c>
      <c r="D1308" s="16" t="s">
        <v>108</v>
      </c>
      <c r="E1308" s="16" t="s">
        <v>351</v>
      </c>
      <c r="F1308" s="35" t="s">
        <v>407</v>
      </c>
      <c r="G1308" s="16">
        <v>3</v>
      </c>
      <c r="I1308" s="16">
        <v>60</v>
      </c>
      <c r="J1308" t="str">
        <f t="shared" si="16"/>
        <v>大类_仙品炼虚灵植使</v>
      </c>
      <c r="K1308" s="16" t="s">
        <v>337</v>
      </c>
      <c r="L1308" s="16">
        <v>1</v>
      </c>
      <c r="M1308" s="16" t="s">
        <v>369</v>
      </c>
      <c r="O1308" s="16">
        <v>0</v>
      </c>
      <c r="P1308" s="16" t="b">
        <v>1</v>
      </c>
      <c r="R1308" s="16" t="b">
        <v>0</v>
      </c>
      <c r="S1308" s="16">
        <v>1</v>
      </c>
      <c r="T1308" s="16" t="s">
        <v>91</v>
      </c>
      <c r="U1308" s="16">
        <v>999</v>
      </c>
      <c r="V1308" s="16" t="s">
        <v>370</v>
      </c>
      <c r="W1308" s="16">
        <v>31564003</v>
      </c>
      <c r="Y1308" s="16" t="s">
        <v>1314</v>
      </c>
      <c r="Z1308" s="16" t="s">
        <v>418</v>
      </c>
      <c r="AA1308" t="str" s="16">
        <v>击杀妖兽、探索秘境或遗迹可得。</v>
      </c>
      <c r="AB1308" s="36">
        <v>11521003</v>
      </c>
      <c r="AC1308" s="16" t="s">
        <v>374</v>
      </c>
      <c r="AD1308" s="16">
        <v>40004</v>
      </c>
      <c r="AF1308">
        <v>70004</v>
      </c>
      <c r="AH1308">
        <v>187500</v>
      </c>
      <c r="AI1308" s="32" t="s">
        <v>364</v>
      </c>
      <c r="AJ1308" s="16" t="s">
        <v>369</v>
      </c>
      <c r="AK1308" s="16" t="s">
        <v>351</v>
      </c>
    </row>
    <row r="1309" spans="2:37">
      <c r="B1309" s="16" t="n">
        <f>10000000+INDEX(编号表!$B:$B,MATCH(F1309,编号表!$A:$A,0))*100000+INDEX(编号表!$F:$F,MATCH(D1309,编号表!$E:$E,0))*1000+INDEX(编号表!$D:$D,MATCH(E1309,编号表!$C:$C,0))*10000+G1309</f>
        <v>11564004</v>
      </c>
      <c r="C1309" s="16" t="s">
        <v>1218</v>
      </c>
      <c r="D1309" s="16" t="s">
        <v>108</v>
      </c>
      <c r="E1309" s="16" t="s">
        <v>351</v>
      </c>
      <c r="F1309" s="35" t="s">
        <v>407</v>
      </c>
      <c r="G1309" s="16">
        <v>4</v>
      </c>
      <c r="I1309" s="16">
        <v>60</v>
      </c>
      <c r="J1309" t="str">
        <f t="shared" si="16"/>
        <v>大类_仙品炼虚灵植使</v>
      </c>
      <c r="K1309" s="16" t="s">
        <v>337</v>
      </c>
      <c r="L1309" s="16">
        <v>1</v>
      </c>
      <c r="M1309" s="16" t="s">
        <v>369</v>
      </c>
      <c r="O1309" s="16">
        <v>0</v>
      </c>
      <c r="P1309" s="16" t="b">
        <v>1</v>
      </c>
      <c r="R1309" s="16" t="b">
        <v>0</v>
      </c>
      <c r="S1309" s="16">
        <v>1</v>
      </c>
      <c r="T1309" s="16" t="s">
        <v>91</v>
      </c>
      <c r="U1309" s="16">
        <v>999</v>
      </c>
      <c r="V1309" s="16" t="s">
        <v>370</v>
      </c>
      <c r="W1309" s="16">
        <v>31564004</v>
      </c>
      <c r="Y1309" s="16" t="s">
        <v>1315</v>
      </c>
      <c r="Z1309" s="16" t="s">
        <v>421</v>
      </c>
      <c r="AA1309" t="str" s="16">
        <v>击杀妖兽、探索秘境或遗迹可得。</v>
      </c>
      <c r="AB1309" s="36">
        <v>11521004</v>
      </c>
      <c r="AC1309" s="16" t="s">
        <v>374</v>
      </c>
      <c r="AD1309" s="16">
        <v>40004</v>
      </c>
      <c r="AF1309">
        <v>70004</v>
      </c>
      <c r="AH1309">
        <v>187500</v>
      </c>
      <c r="AI1309" s="32" t="s">
        <v>364</v>
      </c>
      <c r="AJ1309" s="16" t="s">
        <v>369</v>
      </c>
      <c r="AK1309" s="16" t="s">
        <v>351</v>
      </c>
    </row>
    <row r="1310" spans="2:37">
      <c r="B1310" s="16" t="n">
        <f>10000000+INDEX(编号表!$B:$B,MATCH(F1310,编号表!$A:$A,0))*100000+INDEX(编号表!$F:$F,MATCH(D1310,编号表!$E:$E,0))*1000+INDEX(编号表!$D:$D,MATCH(E1310,编号表!$C:$C,0))*10000+G1310</f>
        <v>11564005</v>
      </c>
      <c r="C1310" s="16" t="s">
        <v>1220</v>
      </c>
      <c r="D1310" s="16" t="s">
        <v>108</v>
      </c>
      <c r="E1310" s="16" t="s">
        <v>351</v>
      </c>
      <c r="F1310" s="35" t="s">
        <v>407</v>
      </c>
      <c r="G1310" s="16">
        <v>5</v>
      </c>
      <c r="I1310" s="16">
        <v>60</v>
      </c>
      <c r="J1310" t="str">
        <f t="shared" si="16"/>
        <v>大类_仙品炼虚灵植使</v>
      </c>
      <c r="K1310" s="16" t="s">
        <v>337</v>
      </c>
      <c r="L1310" s="16">
        <v>1</v>
      </c>
      <c r="M1310" s="16" t="s">
        <v>369</v>
      </c>
      <c r="O1310" s="16">
        <v>0</v>
      </c>
      <c r="P1310" s="16" t="b">
        <v>1</v>
      </c>
      <c r="R1310" s="16" t="b">
        <v>0</v>
      </c>
      <c r="S1310" s="16">
        <v>1</v>
      </c>
      <c r="T1310" s="16" t="s">
        <v>91</v>
      </c>
      <c r="U1310" s="16">
        <v>999</v>
      </c>
      <c r="V1310" s="16" t="s">
        <v>370</v>
      </c>
      <c r="W1310" s="16">
        <v>31564005</v>
      </c>
      <c r="Y1310" s="16" t="s">
        <v>1316</v>
      </c>
      <c r="Z1310" s="16" t="s">
        <v>424</v>
      </c>
      <c r="AA1310" t="str" s="16">
        <v>击杀妖兽、探索秘境或遗迹可得。</v>
      </c>
      <c r="AB1310" s="36">
        <v>11521005</v>
      </c>
      <c r="AC1310" s="16" t="s">
        <v>374</v>
      </c>
      <c r="AD1310" s="16">
        <v>40004</v>
      </c>
      <c r="AF1310">
        <v>70004</v>
      </c>
      <c r="AH1310">
        <v>187500</v>
      </c>
      <c r="AI1310" s="32" t="s">
        <v>364</v>
      </c>
      <c r="AJ1310" s="16" t="s">
        <v>369</v>
      </c>
      <c r="AK1310" s="16" t="s">
        <v>351</v>
      </c>
    </row>
    <row r="1311" spans="2:37">
      <c r="B1311" s="16" t="n">
        <f>10000000+INDEX(编号表!$B:$B,MATCH(F1311,编号表!$A:$A,0))*100000+INDEX(编号表!$F:$F,MATCH(D1311,编号表!$E:$E,0))*1000+INDEX(编号表!$D:$D,MATCH(E1311,编号表!$C:$C,0))*10000+G1311</f>
        <v>11564006</v>
      </c>
      <c r="C1311" s="16" t="s">
        <v>1222</v>
      </c>
      <c r="D1311" s="16" t="s">
        <v>108</v>
      </c>
      <c r="E1311" s="16" t="s">
        <v>351</v>
      </c>
      <c r="F1311" s="35" t="s">
        <v>407</v>
      </c>
      <c r="G1311" s="16">
        <v>6</v>
      </c>
      <c r="I1311" s="16">
        <v>60</v>
      </c>
      <c r="J1311" t="str">
        <f t="shared" si="16"/>
        <v>大类_仙品炼虚灵植使</v>
      </c>
      <c r="K1311" s="16" t="s">
        <v>337</v>
      </c>
      <c r="L1311" s="16">
        <v>1</v>
      </c>
      <c r="M1311" s="16" t="s">
        <v>369</v>
      </c>
      <c r="O1311" s="16">
        <v>0</v>
      </c>
      <c r="P1311" s="16" t="b">
        <v>1</v>
      </c>
      <c r="R1311" s="16" t="b">
        <v>0</v>
      </c>
      <c r="S1311" s="16">
        <v>1</v>
      </c>
      <c r="T1311" s="16" t="s">
        <v>91</v>
      </c>
      <c r="U1311" s="16">
        <v>999</v>
      </c>
      <c r="V1311" s="16" t="s">
        <v>370</v>
      </c>
      <c r="W1311" s="16">
        <v>31564006</v>
      </c>
      <c r="Y1311" s="16" t="s">
        <v>1317</v>
      </c>
      <c r="Z1311" s="16" t="s">
        <v>427</v>
      </c>
      <c r="AA1311" t="str" s="16">
        <v>击杀妖兽、探索秘境或遗迹可得。</v>
      </c>
      <c r="AB1311" s="36">
        <v>11521006</v>
      </c>
      <c r="AC1311" s="16" t="s">
        <v>374</v>
      </c>
      <c r="AD1311" s="16">
        <v>40004</v>
      </c>
      <c r="AF1311">
        <v>70004</v>
      </c>
      <c r="AH1311">
        <v>187500</v>
      </c>
      <c r="AI1311" s="32" t="s">
        <v>364</v>
      </c>
      <c r="AJ1311" s="16" t="s">
        <v>369</v>
      </c>
      <c r="AK1311" s="16" t="s">
        <v>351</v>
      </c>
    </row>
    <row r="1312" spans="2:37">
      <c r="B1312" s="16" t="n">
        <f>10000000+INDEX(编号表!$B:$B,MATCH(F1312,编号表!$A:$A,0))*100000+INDEX(编号表!$F:$F,MATCH(D1312,编号表!$E:$E,0))*1000+INDEX(编号表!$D:$D,MATCH(E1312,编号表!$C:$C,0))*10000+G1312</f>
        <v>11564007</v>
      </c>
      <c r="C1312" s="16" t="s">
        <v>1224</v>
      </c>
      <c r="D1312" s="16" t="s">
        <v>108</v>
      </c>
      <c r="E1312" s="16" t="s">
        <v>351</v>
      </c>
      <c r="F1312" s="35" t="s">
        <v>407</v>
      </c>
      <c r="G1312" s="16">
        <v>7</v>
      </c>
      <c r="I1312" s="16">
        <v>60</v>
      </c>
      <c r="J1312" t="str">
        <f t="shared" si="16"/>
        <v>大类_仙品炼虚灵植使</v>
      </c>
      <c r="K1312" s="16" t="s">
        <v>337</v>
      </c>
      <c r="L1312" s="16">
        <v>1</v>
      </c>
      <c r="M1312" s="16" t="s">
        <v>369</v>
      </c>
      <c r="O1312" s="16">
        <v>0</v>
      </c>
      <c r="P1312" s="16" t="b">
        <v>1</v>
      </c>
      <c r="R1312" s="16" t="b">
        <v>0</v>
      </c>
      <c r="S1312" s="16">
        <v>1</v>
      </c>
      <c r="T1312" s="16" t="s">
        <v>91</v>
      </c>
      <c r="U1312" s="16">
        <v>999</v>
      </c>
      <c r="V1312" s="16" t="s">
        <v>370</v>
      </c>
      <c r="W1312" s="16">
        <v>31564007</v>
      </c>
      <c r="Y1312" s="16" t="s">
        <v>1318</v>
      </c>
      <c r="Z1312" s="16" t="s">
        <v>430</v>
      </c>
      <c r="AA1312" t="str" s="16">
        <v>击杀妖兽、探索秘境或遗迹可得。</v>
      </c>
      <c r="AB1312" s="36">
        <v>11521007</v>
      </c>
      <c r="AC1312" s="16" t="s">
        <v>374</v>
      </c>
      <c r="AD1312" s="16">
        <v>40004</v>
      </c>
      <c r="AF1312">
        <v>70004</v>
      </c>
      <c r="AH1312">
        <v>187500</v>
      </c>
      <c r="AI1312" s="32" t="s">
        <v>364</v>
      </c>
      <c r="AJ1312" s="16" t="s">
        <v>369</v>
      </c>
      <c r="AK1312" s="16" t="s">
        <v>351</v>
      </c>
    </row>
    <row r="1313" spans="2:37">
      <c r="B1313" s="16" t="n">
        <f>10000000+INDEX(编号表!$B:$B,MATCH(F1313,编号表!$A:$A,0))*100000+INDEX(编号表!$F:$F,MATCH(D1313,编号表!$E:$E,0))*1000+INDEX(编号表!$D:$D,MATCH(E1313,编号表!$C:$C,0))*10000+G1313</f>
        <v>11564008</v>
      </c>
      <c r="C1313" s="16" t="s">
        <v>1226</v>
      </c>
      <c r="D1313" s="16" t="s">
        <v>108</v>
      </c>
      <c r="E1313" s="16" t="s">
        <v>351</v>
      </c>
      <c r="F1313" s="35" t="s">
        <v>407</v>
      </c>
      <c r="G1313" s="16">
        <v>8</v>
      </c>
      <c r="I1313" s="16">
        <v>60</v>
      </c>
      <c r="J1313" t="str">
        <f t="shared" si="16"/>
        <v>大类_仙品炼虚灵植使</v>
      </c>
      <c r="K1313" s="16" t="s">
        <v>337</v>
      </c>
      <c r="L1313" s="16">
        <v>1</v>
      </c>
      <c r="M1313" s="16" t="s">
        <v>369</v>
      </c>
      <c r="O1313" s="16">
        <v>0</v>
      </c>
      <c r="P1313" s="16" t="b">
        <v>1</v>
      </c>
      <c r="R1313" s="16" t="b">
        <v>0</v>
      </c>
      <c r="S1313" s="16">
        <v>1</v>
      </c>
      <c r="T1313" s="16" t="s">
        <v>91</v>
      </c>
      <c r="U1313" s="16">
        <v>999</v>
      </c>
      <c r="V1313" s="16" t="s">
        <v>370</v>
      </c>
      <c r="W1313" s="16">
        <v>31564008</v>
      </c>
      <c r="Y1313" s="16" t="s">
        <v>1319</v>
      </c>
      <c r="Z1313" s="16" t="s">
        <v>433</v>
      </c>
      <c r="AA1313" t="str" s="16">
        <v>击杀妖兽、探索秘境或遗迹可得。</v>
      </c>
      <c r="AB1313" s="36">
        <v>11521008</v>
      </c>
      <c r="AC1313" s="16" t="s">
        <v>374</v>
      </c>
      <c r="AD1313" s="16">
        <v>40004</v>
      </c>
      <c r="AF1313">
        <v>70004</v>
      </c>
      <c r="AH1313">
        <v>187500</v>
      </c>
      <c r="AI1313" s="32" t="s">
        <v>364</v>
      </c>
      <c r="AJ1313" s="16" t="s">
        <v>369</v>
      </c>
      <c r="AK1313" s="16" t="s">
        <v>351</v>
      </c>
    </row>
    <row r="1314" spans="2:37">
      <c r="B1314" s="16" t="n">
        <f>10000000+INDEX(编号表!$B:$B,MATCH(F1314,编号表!$A:$A,0))*100000+INDEX(编号表!$F:$F,MATCH(D1314,编号表!$E:$E,0))*1000+INDEX(编号表!$D:$D,MATCH(E1314,编号表!$C:$C,0))*10000+G1314</f>
        <v>11564009</v>
      </c>
      <c r="C1314" s="16" t="s">
        <v>1228</v>
      </c>
      <c r="D1314" s="16" t="s">
        <v>108</v>
      </c>
      <c r="E1314" s="16" t="s">
        <v>351</v>
      </c>
      <c r="F1314" s="35" t="s">
        <v>407</v>
      </c>
      <c r="G1314" s="16">
        <v>9</v>
      </c>
      <c r="I1314" s="16">
        <v>60</v>
      </c>
      <c r="J1314" t="str">
        <f t="shared" si="16"/>
        <v>大类_仙品炼虚灵植使</v>
      </c>
      <c r="K1314" s="16" t="s">
        <v>337</v>
      </c>
      <c r="L1314" s="16">
        <v>1</v>
      </c>
      <c r="M1314" s="16" t="s">
        <v>369</v>
      </c>
      <c r="O1314" s="16">
        <v>0</v>
      </c>
      <c r="P1314" s="16" t="b">
        <v>1</v>
      </c>
      <c r="R1314" s="16" t="b">
        <v>0</v>
      </c>
      <c r="S1314" s="16">
        <v>1</v>
      </c>
      <c r="T1314" s="16" t="s">
        <v>91</v>
      </c>
      <c r="U1314" s="16">
        <v>999</v>
      </c>
      <c r="V1314" s="16" t="s">
        <v>370</v>
      </c>
      <c r="W1314" s="16">
        <v>31564009</v>
      </c>
      <c r="Y1314" s="16" t="s">
        <v>1320</v>
      </c>
      <c r="Z1314" s="16" t="s">
        <v>436</v>
      </c>
      <c r="AA1314" t="str" s="16">
        <v>击杀妖兽、探索秘境或遗迹可得。</v>
      </c>
      <c r="AB1314" s="36">
        <v>11521009</v>
      </c>
      <c r="AC1314" s="16" t="s">
        <v>374</v>
      </c>
      <c r="AD1314" s="16">
        <v>40004</v>
      </c>
      <c r="AF1314">
        <v>70004</v>
      </c>
      <c r="AH1314">
        <v>187500</v>
      </c>
      <c r="AI1314" s="32" t="s">
        <v>364</v>
      </c>
      <c r="AJ1314" s="16" t="s">
        <v>369</v>
      </c>
      <c r="AK1314" s="16" t="s">
        <v>351</v>
      </c>
    </row>
    <row r="1315" spans="2:37">
      <c r="B1315" s="16" t="n">
        <f>10000000+INDEX(编号表!$B:$B,MATCH(F1315,编号表!$A:$A,0))*100000+INDEX(编号表!$F:$F,MATCH(D1315,编号表!$E:$E,0))*1000+INDEX(编号表!$D:$D,MATCH(E1315,编号表!$C:$C,0))*10000+G1315</f>
        <v>11464000</v>
      </c>
      <c r="C1315" s="16" t="s">
        <v>1230</v>
      </c>
      <c r="D1315" s="16" t="s">
        <v>108</v>
      </c>
      <c r="E1315" s="16" t="s">
        <v>351</v>
      </c>
      <c r="F1315" s="35" t="s">
        <v>438</v>
      </c>
      <c r="G1315" s="16">
        <v>0</v>
      </c>
      <c r="I1315" s="16">
        <v>60</v>
      </c>
      <c r="J1315" t="str">
        <f t="shared" si="16"/>
        <v>大类_仙品炼虚灵植佐</v>
      </c>
      <c r="K1315" s="16" t="s">
        <v>337</v>
      </c>
      <c r="L1315" s="16">
        <v>1</v>
      </c>
      <c r="M1315" s="16" t="s">
        <v>369</v>
      </c>
      <c r="O1315" s="16">
        <v>0</v>
      </c>
      <c r="P1315" s="16" t="b">
        <v>1</v>
      </c>
      <c r="R1315" s="16" t="b">
        <v>0</v>
      </c>
      <c r="S1315" s="16">
        <v>1</v>
      </c>
      <c r="T1315" s="16" t="s">
        <v>91</v>
      </c>
      <c r="U1315" s="16">
        <v>999</v>
      </c>
      <c r="V1315" s="16" t="s">
        <v>370</v>
      </c>
      <c r="W1315" s="16">
        <v>31464000</v>
      </c>
      <c r="Y1315" s="16" t="s">
        <v>1321</v>
      </c>
      <c r="Z1315" s="16" t="s">
        <v>440</v>
      </c>
      <c r="AA1315" t="str" s="16">
        <v>击杀妖兽、探索秘境或遗迹可得。</v>
      </c>
      <c r="AB1315" s="36">
        <v>11421000</v>
      </c>
      <c r="AC1315" s="16" t="s">
        <v>374</v>
      </c>
      <c r="AD1315" s="16">
        <v>40004</v>
      </c>
      <c r="AF1315">
        <v>70004</v>
      </c>
      <c r="AH1315">
        <v>187500</v>
      </c>
      <c r="AI1315" s="32" t="s">
        <v>364</v>
      </c>
      <c r="AJ1315" s="16" t="s">
        <v>369</v>
      </c>
      <c r="AK1315" s="16" t="s">
        <v>351</v>
      </c>
    </row>
    <row r="1316" spans="2:37">
      <c r="B1316" s="16" t="n">
        <f>10000000+INDEX(编号表!$B:$B,MATCH(F1316,编号表!$A:$A,0))*100000+INDEX(编号表!$F:$F,MATCH(D1316,编号表!$E:$E,0))*1000+INDEX(编号表!$D:$D,MATCH(E1316,编号表!$C:$C,0))*10000+G1316</f>
        <v>11464001</v>
      </c>
      <c r="C1316" s="16" t="s">
        <v>1232</v>
      </c>
      <c r="D1316" s="16" t="s">
        <v>108</v>
      </c>
      <c r="E1316" s="16" t="s">
        <v>351</v>
      </c>
      <c r="F1316" s="35" t="s">
        <v>438</v>
      </c>
      <c r="G1316" s="16">
        <v>1</v>
      </c>
      <c r="I1316" s="16">
        <v>60</v>
      </c>
      <c r="J1316" t="str">
        <f t="shared" si="16"/>
        <v>大类_仙品炼虚灵植佐</v>
      </c>
      <c r="K1316" s="16" t="s">
        <v>337</v>
      </c>
      <c r="L1316" s="16">
        <v>1</v>
      </c>
      <c r="M1316" s="16" t="s">
        <v>369</v>
      </c>
      <c r="O1316" s="16">
        <v>0</v>
      </c>
      <c r="P1316" s="16" t="b">
        <v>1</v>
      </c>
      <c r="R1316" s="16" t="b">
        <v>0</v>
      </c>
      <c r="S1316" s="16">
        <v>1</v>
      </c>
      <c r="T1316" s="16" t="s">
        <v>91</v>
      </c>
      <c r="U1316" s="16">
        <v>999</v>
      </c>
      <c r="V1316" s="16" t="s">
        <v>370</v>
      </c>
      <c r="W1316" s="16">
        <v>31464001</v>
      </c>
      <c r="Y1316" s="16" t="s">
        <v>1322</v>
      </c>
      <c r="Z1316" s="16" t="s">
        <v>443</v>
      </c>
      <c r="AA1316" t="str" s="16">
        <v>击杀妖兽、探索秘境或遗迹可得。</v>
      </c>
      <c r="AB1316" s="36">
        <v>11421001</v>
      </c>
      <c r="AC1316" s="16" t="s">
        <v>374</v>
      </c>
      <c r="AD1316" s="16">
        <v>40004</v>
      </c>
      <c r="AF1316">
        <v>70004</v>
      </c>
      <c r="AH1316">
        <v>187500</v>
      </c>
      <c r="AI1316" s="32" t="s">
        <v>364</v>
      </c>
      <c r="AJ1316" s="16" t="s">
        <v>369</v>
      </c>
      <c r="AK1316" s="16" t="s">
        <v>351</v>
      </c>
    </row>
    <row r="1317" spans="2:37">
      <c r="B1317" s="16" t="n">
        <f>10000000+INDEX(编号表!$B:$B,MATCH(F1317,编号表!$A:$A,0))*100000+INDEX(编号表!$F:$F,MATCH(D1317,编号表!$E:$E,0))*1000+INDEX(编号表!$D:$D,MATCH(E1317,编号表!$C:$C,0))*10000+G1317</f>
        <v>11464002</v>
      </c>
      <c r="C1317" s="16" t="s">
        <v>1234</v>
      </c>
      <c r="D1317" s="16" t="s">
        <v>108</v>
      </c>
      <c r="E1317" s="16" t="s">
        <v>351</v>
      </c>
      <c r="F1317" s="35" t="s">
        <v>438</v>
      </c>
      <c r="G1317" s="16">
        <v>2</v>
      </c>
      <c r="I1317" s="16">
        <v>60</v>
      </c>
      <c r="J1317" t="str">
        <f t="shared" si="16"/>
        <v>大类_仙品炼虚灵植佐</v>
      </c>
      <c r="K1317" s="16" t="s">
        <v>337</v>
      </c>
      <c r="L1317" s="16">
        <v>1</v>
      </c>
      <c r="M1317" s="16" t="s">
        <v>369</v>
      </c>
      <c r="O1317" s="16">
        <v>0</v>
      </c>
      <c r="P1317" s="16" t="b">
        <v>1</v>
      </c>
      <c r="R1317" s="16" t="b">
        <v>0</v>
      </c>
      <c r="S1317" s="16">
        <v>1</v>
      </c>
      <c r="T1317" s="16" t="s">
        <v>91</v>
      </c>
      <c r="U1317" s="16">
        <v>999</v>
      </c>
      <c r="V1317" s="16" t="s">
        <v>370</v>
      </c>
      <c r="W1317" s="16">
        <v>31464002</v>
      </c>
      <c r="Y1317" s="16" t="s">
        <v>1323</v>
      </c>
      <c r="Z1317" s="16" t="s">
        <v>446</v>
      </c>
      <c r="AA1317" t="str" s="16">
        <v>击杀妖兽、探索秘境或遗迹可得。</v>
      </c>
      <c r="AB1317" s="36">
        <v>11421002</v>
      </c>
      <c r="AC1317" s="16" t="s">
        <v>374</v>
      </c>
      <c r="AD1317" s="16">
        <v>40004</v>
      </c>
      <c r="AF1317">
        <v>70004</v>
      </c>
      <c r="AH1317">
        <v>187500</v>
      </c>
      <c r="AI1317" s="32" t="s">
        <v>364</v>
      </c>
      <c r="AJ1317" s="16" t="s">
        <v>369</v>
      </c>
      <c r="AK1317" s="16" t="s">
        <v>351</v>
      </c>
    </row>
    <row r="1318" spans="2:37">
      <c r="B1318" s="16" t="n">
        <f>10000000+INDEX(编号表!$B:$B,MATCH(F1318,编号表!$A:$A,0))*100000+INDEX(编号表!$F:$F,MATCH(D1318,编号表!$E:$E,0))*1000+INDEX(编号表!$D:$D,MATCH(E1318,编号表!$C:$C,0))*10000+G1318</f>
        <v>11464003</v>
      </c>
      <c r="C1318" s="16" t="s">
        <v>1236</v>
      </c>
      <c r="D1318" s="16" t="s">
        <v>108</v>
      </c>
      <c r="E1318" s="16" t="s">
        <v>351</v>
      </c>
      <c r="F1318" s="35" t="s">
        <v>438</v>
      </c>
      <c r="G1318" s="16">
        <v>3</v>
      </c>
      <c r="I1318" s="16">
        <v>60</v>
      </c>
      <c r="J1318" t="str">
        <f t="shared" si="16"/>
        <v>大类_仙品炼虚灵植佐</v>
      </c>
      <c r="K1318" s="16" t="s">
        <v>337</v>
      </c>
      <c r="L1318" s="16">
        <v>1</v>
      </c>
      <c r="M1318" s="16" t="s">
        <v>369</v>
      </c>
      <c r="O1318" s="16">
        <v>0</v>
      </c>
      <c r="P1318" s="16" t="b">
        <v>1</v>
      </c>
      <c r="R1318" s="16" t="b">
        <v>0</v>
      </c>
      <c r="S1318" s="16">
        <v>1</v>
      </c>
      <c r="T1318" s="16" t="s">
        <v>91</v>
      </c>
      <c r="U1318" s="16">
        <v>999</v>
      </c>
      <c r="V1318" s="16" t="s">
        <v>370</v>
      </c>
      <c r="W1318" s="16">
        <v>31464003</v>
      </c>
      <c r="Y1318" s="16" t="s">
        <v>1324</v>
      </c>
      <c r="Z1318" s="16" t="s">
        <v>449</v>
      </c>
      <c r="AA1318" t="str" s="16">
        <v>击杀妖兽、探索秘境或遗迹可得。</v>
      </c>
      <c r="AB1318" s="36">
        <v>11421003</v>
      </c>
      <c r="AC1318" s="16" t="s">
        <v>374</v>
      </c>
      <c r="AD1318" s="16">
        <v>40004</v>
      </c>
      <c r="AF1318">
        <v>70004</v>
      </c>
      <c r="AH1318">
        <v>187500</v>
      </c>
      <c r="AI1318" s="32" t="s">
        <v>364</v>
      </c>
      <c r="AJ1318" s="16" t="s">
        <v>369</v>
      </c>
      <c r="AK1318" s="16" t="s">
        <v>351</v>
      </c>
    </row>
    <row r="1319" spans="2:37">
      <c r="B1319" s="16" t="n">
        <f>10000000+INDEX(编号表!$B:$B,MATCH(F1319,编号表!$A:$A,0))*100000+INDEX(编号表!$F:$F,MATCH(D1319,编号表!$E:$E,0))*1000+INDEX(编号表!$D:$D,MATCH(E1319,编号表!$C:$C,0))*10000+G1319</f>
        <v>11664000</v>
      </c>
      <c r="C1319" s="16" t="s">
        <v>1238</v>
      </c>
      <c r="D1319" s="16" t="s">
        <v>108</v>
      </c>
      <c r="E1319" s="16" t="s">
        <v>351</v>
      </c>
      <c r="F1319" s="35" t="s">
        <v>451</v>
      </c>
      <c r="G1319" s="16">
        <v>0</v>
      </c>
      <c r="I1319" s="16">
        <v>60</v>
      </c>
      <c r="J1319" t="str">
        <f t="shared" si="16"/>
        <v>大类_仙品炼虚灵植丹头</v>
      </c>
      <c r="K1319" s="16" t="s">
        <v>337</v>
      </c>
      <c r="L1319" s="16">
        <v>1</v>
      </c>
      <c r="M1319" s="16" t="s">
        <v>369</v>
      </c>
      <c r="O1319" s="16">
        <v>0</v>
      </c>
      <c r="P1319" s="16" t="b">
        <v>1</v>
      </c>
      <c r="R1319" s="16" t="b">
        <v>0</v>
      </c>
      <c r="S1319" s="16">
        <v>1</v>
      </c>
      <c r="T1319" s="16" t="s">
        <v>91</v>
      </c>
      <c r="U1319" s="16">
        <v>999</v>
      </c>
      <c r="V1319" s="16" t="s">
        <v>370</v>
      </c>
      <c r="W1319" s="16">
        <v>31664000</v>
      </c>
      <c r="Y1319" s="16" t="s">
        <v>1325</v>
      </c>
      <c r="Z1319" s="16" t="s">
        <v>453</v>
      </c>
      <c r="AA1319" t="str" s="16">
        <v>击杀妖兽、探索秘境或遗迹可得。</v>
      </c>
      <c r="AB1319" s="36">
        <v>11621000</v>
      </c>
      <c r="AC1319" s="16" t="s">
        <v>374</v>
      </c>
      <c r="AD1319" s="16">
        <v>40004</v>
      </c>
      <c r="AF1319">
        <v>70004</v>
      </c>
      <c r="AH1319">
        <v>375000</v>
      </c>
      <c r="AI1319" s="32" t="s">
        <v>364</v>
      </c>
      <c r="AJ1319" s="16" t="s">
        <v>369</v>
      </c>
      <c r="AK1319" s="16" t="s">
        <v>351</v>
      </c>
    </row>
    <row r="1320" spans="2:37">
      <c r="B1320" s="16" t="n">
        <f>10000000+INDEX(编号表!$B:$B,MATCH(F1320,编号表!$A:$A,0))*100000+INDEX(编号表!$F:$F,MATCH(D1320,编号表!$E:$E,0))*1000+INDEX(编号表!$D:$D,MATCH(E1320,编号表!$C:$C,0))*10000+G1320</f>
        <v>11664001</v>
      </c>
      <c r="C1320" s="16" t="s">
        <v>1240</v>
      </c>
      <c r="D1320" s="16" t="s">
        <v>108</v>
      </c>
      <c r="E1320" s="16" t="s">
        <v>351</v>
      </c>
      <c r="F1320" s="35" t="s">
        <v>451</v>
      </c>
      <c r="G1320" s="16">
        <v>1</v>
      </c>
      <c r="I1320" s="16">
        <v>60</v>
      </c>
      <c r="J1320" t="str">
        <f t="shared" si="16"/>
        <v>大类_仙品炼虚灵植丹头</v>
      </c>
      <c r="K1320" s="16" t="s">
        <v>337</v>
      </c>
      <c r="L1320" s="16">
        <v>1</v>
      </c>
      <c r="M1320" s="16" t="s">
        <v>369</v>
      </c>
      <c r="O1320" s="16">
        <v>0</v>
      </c>
      <c r="P1320" s="16" t="b">
        <v>1</v>
      </c>
      <c r="R1320" s="16" t="b">
        <v>0</v>
      </c>
      <c r="S1320" s="16">
        <v>1</v>
      </c>
      <c r="T1320" s="16" t="s">
        <v>91</v>
      </c>
      <c r="U1320" s="16">
        <v>999</v>
      </c>
      <c r="V1320" s="16" t="s">
        <v>370</v>
      </c>
      <c r="W1320" s="16">
        <v>31664001</v>
      </c>
      <c r="Y1320" s="16" t="s">
        <v>1326</v>
      </c>
      <c r="Z1320" s="16" t="s">
        <v>456</v>
      </c>
      <c r="AA1320" t="str" s="16">
        <v>击杀妖兽、探索秘境或遗迹可得。</v>
      </c>
      <c r="AB1320" s="36">
        <v>11621001</v>
      </c>
      <c r="AC1320" s="16" t="s">
        <v>374</v>
      </c>
      <c r="AD1320" s="16">
        <v>40004</v>
      </c>
      <c r="AF1320">
        <v>70004</v>
      </c>
      <c r="AH1320">
        <v>375000</v>
      </c>
      <c r="AI1320" s="32" t="s">
        <v>364</v>
      </c>
      <c r="AJ1320" s="16" t="s">
        <v>369</v>
      </c>
      <c r="AK1320" s="16" t="s">
        <v>351</v>
      </c>
    </row>
    <row r="1321" spans="2:37">
      <c r="B1321" s="16" t="n">
        <f>10000000+INDEX(编号表!$B:$B,MATCH(F1321,编号表!$A:$A,0))*100000+INDEX(编号表!$F:$F,MATCH(D1321,编号表!$E:$E,0))*1000+INDEX(编号表!$D:$D,MATCH(E1321,编号表!$C:$C,0))*10000+G1321</f>
        <v>11664002</v>
      </c>
      <c r="C1321" s="16" t="s">
        <v>1242</v>
      </c>
      <c r="D1321" s="16" t="s">
        <v>108</v>
      </c>
      <c r="E1321" s="16" t="s">
        <v>351</v>
      </c>
      <c r="F1321" s="35" t="s">
        <v>451</v>
      </c>
      <c r="G1321" s="16">
        <v>2</v>
      </c>
      <c r="I1321" s="16">
        <v>60</v>
      </c>
      <c r="J1321" t="str">
        <f t="shared" si="16"/>
        <v>大类_仙品炼虚灵植丹头</v>
      </c>
      <c r="K1321" s="16" t="s">
        <v>337</v>
      </c>
      <c r="L1321" s="16">
        <v>1</v>
      </c>
      <c r="M1321" s="16" t="s">
        <v>369</v>
      </c>
      <c r="O1321" s="16">
        <v>0</v>
      </c>
      <c r="P1321" s="16" t="b">
        <v>1</v>
      </c>
      <c r="R1321" s="16" t="b">
        <v>0</v>
      </c>
      <c r="S1321" s="16">
        <v>1</v>
      </c>
      <c r="T1321" s="16" t="s">
        <v>91</v>
      </c>
      <c r="U1321" s="16">
        <v>999</v>
      </c>
      <c r="V1321" s="16" t="s">
        <v>370</v>
      </c>
      <c r="W1321" s="16">
        <v>31664002</v>
      </c>
      <c r="Y1321" s="16" t="s">
        <v>1327</v>
      </c>
      <c r="Z1321" s="16" t="s">
        <v>459</v>
      </c>
      <c r="AA1321" t="str" s="16">
        <v>击杀妖兽、探索秘境或遗迹可得。</v>
      </c>
      <c r="AB1321" s="36">
        <v>11621002</v>
      </c>
      <c r="AC1321" s="16" t="s">
        <v>374</v>
      </c>
      <c r="AD1321" s="16">
        <v>40004</v>
      </c>
      <c r="AF1321">
        <v>70004</v>
      </c>
      <c r="AH1321">
        <v>375000</v>
      </c>
      <c r="AI1321" s="32" t="s">
        <v>364</v>
      </c>
      <c r="AJ1321" s="16" t="s">
        <v>369</v>
      </c>
      <c r="AK1321" s="16" t="s">
        <v>351</v>
      </c>
    </row>
    <row r="1322" spans="2:37">
      <c r="B1322" s="16" t="n">
        <f>10000000+INDEX(编号表!$B:$B,MATCH(F1322,编号表!$A:$A,0))*100000+INDEX(编号表!$F:$F,MATCH(D1322,编号表!$E:$E,0))*1000+INDEX(编号表!$D:$D,MATCH(E1322,编号表!$C:$C,0))*10000+G1322</f>
        <v>11265000</v>
      </c>
      <c r="C1322" s="16" t="s">
        <v>1188</v>
      </c>
      <c r="D1322" s="16" t="s">
        <v>111</v>
      </c>
      <c r="E1322" s="16" t="s">
        <v>351</v>
      </c>
      <c r="F1322" s="35" t="s">
        <v>368</v>
      </c>
      <c r="G1322" s="16">
        <v>0</v>
      </c>
      <c r="I1322" s="16">
        <v>60</v>
      </c>
      <c r="J1322" t="str">
        <f t="shared" si="16"/>
        <v>大类_神品炼虚灵植君</v>
      </c>
      <c r="K1322" s="16" t="s">
        <v>337</v>
      </c>
      <c r="L1322" s="16">
        <v>1</v>
      </c>
      <c r="M1322" s="16" t="s">
        <v>369</v>
      </c>
      <c r="O1322" s="16">
        <v>0</v>
      </c>
      <c r="P1322" s="16" t="b">
        <v>1</v>
      </c>
      <c r="R1322" s="16" t="b">
        <v>0</v>
      </c>
      <c r="S1322" s="16">
        <v>1</v>
      </c>
      <c r="T1322" s="16" t="s">
        <v>91</v>
      </c>
      <c r="U1322" s="16">
        <v>999</v>
      </c>
      <c r="V1322" s="16" t="s">
        <v>370</v>
      </c>
      <c r="W1322" s="16">
        <v>31265000</v>
      </c>
      <c r="Y1322" s="16" t="s">
        <v>1328</v>
      </c>
      <c r="Z1322" s="16" t="s">
        <v>372</v>
      </c>
      <c r="AA1322" t="str" s="16">
        <v>击杀妖兽、探索秘境或遗迹可得；宗门暂不供应此品质。</v>
      </c>
      <c r="AB1322" s="36">
        <v>11221000</v>
      </c>
      <c r="AC1322" s="16" t="s">
        <v>374</v>
      </c>
      <c r="AD1322" s="16">
        <v>40005</v>
      </c>
      <c r="AF1322">
        <v>70005</v>
      </c>
      <c r="AH1322">
        <v>3375000</v>
      </c>
      <c r="AI1322" s="32" t="s">
        <v>364</v>
      </c>
      <c r="AJ1322" s="16" t="s">
        <v>369</v>
      </c>
      <c r="AK1322" s="16" t="s">
        <v>351</v>
      </c>
    </row>
    <row r="1323" spans="2:37">
      <c r="B1323" s="16" t="n">
        <f>10000000+INDEX(编号表!$B:$B,MATCH(F1323,编号表!$A:$A,0))*100000+INDEX(编号表!$F:$F,MATCH(D1323,编号表!$E:$E,0))*1000+INDEX(编号表!$D:$D,MATCH(E1323,编号表!$C:$C,0))*10000+G1323</f>
        <v>11365000</v>
      </c>
      <c r="C1323" s="16" t="s">
        <v>1190</v>
      </c>
      <c r="D1323" s="16" t="s">
        <v>111</v>
      </c>
      <c r="E1323" s="16" t="s">
        <v>351</v>
      </c>
      <c r="F1323" s="35" t="s">
        <v>376</v>
      </c>
      <c r="G1323" s="16">
        <v>0</v>
      </c>
      <c r="I1323" s="16">
        <v>60</v>
      </c>
      <c r="J1323" t="str">
        <f t="shared" si="16"/>
        <v>大类_神品炼虚灵植臣</v>
      </c>
      <c r="K1323" s="16" t="s">
        <v>337</v>
      </c>
      <c r="L1323" s="16">
        <v>1</v>
      </c>
      <c r="M1323" s="16" t="s">
        <v>369</v>
      </c>
      <c r="O1323" s="16">
        <v>0</v>
      </c>
      <c r="P1323" s="16" t="b">
        <v>1</v>
      </c>
      <c r="R1323" s="16" t="b">
        <v>0</v>
      </c>
      <c r="S1323" s="16">
        <v>1</v>
      </c>
      <c r="T1323" s="16" t="s">
        <v>91</v>
      </c>
      <c r="U1323" s="16">
        <v>999</v>
      </c>
      <c r="V1323" s="16" t="s">
        <v>370</v>
      </c>
      <c r="W1323" s="16">
        <v>31365000</v>
      </c>
      <c r="Y1323" s="16" t="s">
        <v>1329</v>
      </c>
      <c r="Z1323" s="16" t="s">
        <v>378</v>
      </c>
      <c r="AA1323" t="str" s="16">
        <v>击杀妖兽、探索秘境或遗迹可得；宗门暂不供应此品质。</v>
      </c>
      <c r="AB1323" s="36">
        <v>11321000</v>
      </c>
      <c r="AC1323" s="16" t="s">
        <v>374</v>
      </c>
      <c r="AD1323" s="16">
        <v>40005</v>
      </c>
      <c r="AF1323">
        <v>70005</v>
      </c>
      <c r="AH1323">
        <v>1125000</v>
      </c>
      <c r="AI1323" s="32" t="s">
        <v>364</v>
      </c>
      <c r="AJ1323" s="16" t="s">
        <v>369</v>
      </c>
      <c r="AK1323" s="16" t="s">
        <v>351</v>
      </c>
    </row>
    <row r="1324" spans="2:37">
      <c r="B1324" s="16" t="n">
        <f>10000000+INDEX(编号表!$B:$B,MATCH(F1324,编号表!$A:$A,0))*100000+INDEX(编号表!$F:$F,MATCH(D1324,编号表!$E:$E,0))*1000+INDEX(编号表!$D:$D,MATCH(E1324,编号表!$C:$C,0))*10000+G1324</f>
        <v>11365001</v>
      </c>
      <c r="C1324" s="16" t="s">
        <v>1192</v>
      </c>
      <c r="D1324" s="16" t="s">
        <v>111</v>
      </c>
      <c r="E1324" s="16" t="s">
        <v>351</v>
      </c>
      <c r="F1324" s="35" t="s">
        <v>376</v>
      </c>
      <c r="G1324" s="16">
        <v>1</v>
      </c>
      <c r="I1324" s="16">
        <v>60</v>
      </c>
      <c r="J1324" t="str">
        <f t="shared" si="16"/>
        <v>大类_神品炼虚灵植臣</v>
      </c>
      <c r="K1324" s="16" t="s">
        <v>337</v>
      </c>
      <c r="L1324" s="16">
        <v>1</v>
      </c>
      <c r="M1324" s="16" t="s">
        <v>369</v>
      </c>
      <c r="O1324" s="16">
        <v>0</v>
      </c>
      <c r="P1324" s="16" t="b">
        <v>1</v>
      </c>
      <c r="R1324" s="16" t="b">
        <v>0</v>
      </c>
      <c r="S1324" s="16">
        <v>1</v>
      </c>
      <c r="T1324" s="16" t="s">
        <v>91</v>
      </c>
      <c r="U1324" s="16">
        <v>999</v>
      </c>
      <c r="V1324" s="16" t="s">
        <v>370</v>
      </c>
      <c r="W1324" s="16">
        <v>31365001</v>
      </c>
      <c r="Y1324" s="16" t="s">
        <v>1330</v>
      </c>
      <c r="Z1324" s="16" t="s">
        <v>381</v>
      </c>
      <c r="AA1324" t="str" s="16">
        <v>击杀妖兽、探索秘境或遗迹可得；宗门暂不供应此品质。</v>
      </c>
      <c r="AB1324" s="36">
        <v>11321001</v>
      </c>
      <c r="AC1324" s="16" t="s">
        <v>374</v>
      </c>
      <c r="AD1324" s="16">
        <v>40005</v>
      </c>
      <c r="AF1324">
        <v>70005</v>
      </c>
      <c r="AH1324">
        <v>1125000</v>
      </c>
      <c r="AI1324" s="32" t="s">
        <v>364</v>
      </c>
      <c r="AJ1324" s="16" t="s">
        <v>369</v>
      </c>
      <c r="AK1324" s="16" t="s">
        <v>351</v>
      </c>
    </row>
    <row r="1325" spans="2:37">
      <c r="B1325" s="16" t="n">
        <f>10000000+INDEX(编号表!$B:$B,MATCH(F1325,编号表!$A:$A,0))*100000+INDEX(编号表!$F:$F,MATCH(D1325,编号表!$E:$E,0))*1000+INDEX(编号表!$D:$D,MATCH(E1325,编号表!$C:$C,0))*10000+G1325</f>
        <v>11365002</v>
      </c>
      <c r="C1325" s="16" t="s">
        <v>1194</v>
      </c>
      <c r="D1325" s="16" t="s">
        <v>111</v>
      </c>
      <c r="E1325" s="16" t="s">
        <v>351</v>
      </c>
      <c r="F1325" s="35" t="s">
        <v>376</v>
      </c>
      <c r="G1325" s="16">
        <v>2</v>
      </c>
      <c r="I1325" s="16">
        <v>60</v>
      </c>
      <c r="J1325" t="str">
        <f t="shared" si="16"/>
        <v>大类_神品炼虚灵植臣</v>
      </c>
      <c r="K1325" s="16" t="s">
        <v>337</v>
      </c>
      <c r="L1325" s="16">
        <v>1</v>
      </c>
      <c r="M1325" s="16" t="s">
        <v>369</v>
      </c>
      <c r="O1325" s="16">
        <v>0</v>
      </c>
      <c r="P1325" s="16" t="b">
        <v>1</v>
      </c>
      <c r="R1325" s="16" t="b">
        <v>0</v>
      </c>
      <c r="S1325" s="16">
        <v>1</v>
      </c>
      <c r="T1325" s="16" t="s">
        <v>91</v>
      </c>
      <c r="U1325" s="16">
        <v>999</v>
      </c>
      <c r="V1325" s="16" t="s">
        <v>370</v>
      </c>
      <c r="W1325" s="16">
        <v>31365002</v>
      </c>
      <c r="Y1325" s="16" t="s">
        <v>1331</v>
      </c>
      <c r="Z1325" s="16" t="s">
        <v>384</v>
      </c>
      <c r="AA1325" t="str" s="16">
        <v>击杀妖兽、探索秘境或遗迹可得；宗门暂不供应此品质。</v>
      </c>
      <c r="AB1325" s="36">
        <v>11321002</v>
      </c>
      <c r="AC1325" s="16" t="s">
        <v>374</v>
      </c>
      <c r="AD1325" s="16">
        <v>40005</v>
      </c>
      <c r="AF1325">
        <v>70005</v>
      </c>
      <c r="AH1325">
        <v>1125000</v>
      </c>
      <c r="AI1325" s="32" t="s">
        <v>364</v>
      </c>
      <c r="AJ1325" s="16" t="s">
        <v>369</v>
      </c>
      <c r="AK1325" s="16" t="s">
        <v>351</v>
      </c>
    </row>
    <row r="1326" spans="2:37">
      <c r="B1326" s="16" t="n">
        <f>10000000+INDEX(编号表!$B:$B,MATCH(F1326,编号表!$A:$A,0))*100000+INDEX(编号表!$F:$F,MATCH(D1326,编号表!$E:$E,0))*1000+INDEX(编号表!$D:$D,MATCH(E1326,编号表!$C:$C,0))*10000+G1326</f>
        <v>11365003</v>
      </c>
      <c r="C1326" s="16" t="s">
        <v>1196</v>
      </c>
      <c r="D1326" s="16" t="s">
        <v>111</v>
      </c>
      <c r="E1326" s="16" t="s">
        <v>351</v>
      </c>
      <c r="F1326" s="35" t="s">
        <v>376</v>
      </c>
      <c r="G1326" s="16">
        <v>3</v>
      </c>
      <c r="I1326" s="16">
        <v>60</v>
      </c>
      <c r="J1326" t="str">
        <f t="shared" si="16"/>
        <v>大类_神品炼虚灵植臣</v>
      </c>
      <c r="K1326" s="16" t="s">
        <v>337</v>
      </c>
      <c r="L1326" s="16">
        <v>1</v>
      </c>
      <c r="M1326" s="16" t="s">
        <v>369</v>
      </c>
      <c r="O1326" s="16">
        <v>0</v>
      </c>
      <c r="P1326" s="16" t="b">
        <v>1</v>
      </c>
      <c r="R1326" s="16" t="b">
        <v>0</v>
      </c>
      <c r="S1326" s="16">
        <v>1</v>
      </c>
      <c r="T1326" s="16" t="s">
        <v>91</v>
      </c>
      <c r="U1326" s="16">
        <v>999</v>
      </c>
      <c r="V1326" s="16" t="s">
        <v>370</v>
      </c>
      <c r="W1326" s="16">
        <v>31365003</v>
      </c>
      <c r="Y1326" s="16" t="s">
        <v>1332</v>
      </c>
      <c r="Z1326" s="16" t="s">
        <v>387</v>
      </c>
      <c r="AA1326" t="str" s="16">
        <v>击杀妖兽、探索秘境或遗迹可得；宗门暂不供应此品质。</v>
      </c>
      <c r="AB1326" s="36">
        <v>11321003</v>
      </c>
      <c r="AC1326" s="16" t="s">
        <v>374</v>
      </c>
      <c r="AD1326" s="16">
        <v>40005</v>
      </c>
      <c r="AF1326">
        <v>70005</v>
      </c>
      <c r="AH1326">
        <v>1125000</v>
      </c>
      <c r="AI1326" s="32" t="s">
        <v>364</v>
      </c>
      <c r="AJ1326" s="16" t="s">
        <v>369</v>
      </c>
      <c r="AK1326" s="16" t="s">
        <v>351</v>
      </c>
    </row>
    <row r="1327" spans="2:37">
      <c r="B1327" s="16" t="n">
        <f>10000000+INDEX(编号表!$B:$B,MATCH(F1327,编号表!$A:$A,0))*100000+INDEX(编号表!$F:$F,MATCH(D1327,编号表!$E:$E,0))*1000+INDEX(编号表!$D:$D,MATCH(E1327,编号表!$C:$C,0))*10000+G1327</f>
        <v>11365004</v>
      </c>
      <c r="C1327" s="16" t="s">
        <v>1198</v>
      </c>
      <c r="D1327" s="16" t="s">
        <v>111</v>
      </c>
      <c r="E1327" s="16" t="s">
        <v>351</v>
      </c>
      <c r="F1327" s="35" t="s">
        <v>376</v>
      </c>
      <c r="G1327" s="16">
        <v>4</v>
      </c>
      <c r="I1327" s="16">
        <v>60</v>
      </c>
      <c r="J1327" t="str">
        <f t="shared" si="16"/>
        <v>大类_神品炼虚灵植臣</v>
      </c>
      <c r="K1327" s="16" t="s">
        <v>337</v>
      </c>
      <c r="L1327" s="16">
        <v>1</v>
      </c>
      <c r="M1327" s="16" t="s">
        <v>369</v>
      </c>
      <c r="O1327" s="16">
        <v>0</v>
      </c>
      <c r="P1327" s="16" t="b">
        <v>1</v>
      </c>
      <c r="R1327" s="16" t="b">
        <v>0</v>
      </c>
      <c r="S1327" s="16">
        <v>1</v>
      </c>
      <c r="T1327" s="16" t="s">
        <v>91</v>
      </c>
      <c r="U1327" s="16">
        <v>999</v>
      </c>
      <c r="V1327" s="16" t="s">
        <v>370</v>
      </c>
      <c r="W1327" s="16">
        <v>31365004</v>
      </c>
      <c r="Y1327" s="16" t="s">
        <v>1333</v>
      </c>
      <c r="Z1327" s="16" t="s">
        <v>390</v>
      </c>
      <c r="AA1327" t="str" s="16">
        <v>击杀妖兽、探索秘境或遗迹可得；宗门暂不供应此品质。</v>
      </c>
      <c r="AB1327" s="36">
        <v>11321004</v>
      </c>
      <c r="AC1327" s="16" t="s">
        <v>374</v>
      </c>
      <c r="AD1327" s="16">
        <v>40005</v>
      </c>
      <c r="AF1327">
        <v>70005</v>
      </c>
      <c r="AH1327">
        <v>1125000</v>
      </c>
      <c r="AI1327" s="32" t="s">
        <v>364</v>
      </c>
      <c r="AJ1327" s="16" t="s">
        <v>369</v>
      </c>
      <c r="AK1327" s="16" t="s">
        <v>351</v>
      </c>
    </row>
    <row r="1328" spans="2:37">
      <c r="B1328" s="16" t="n">
        <f>10000000+INDEX(编号表!$B:$B,MATCH(F1328,编号表!$A:$A,0))*100000+INDEX(编号表!$F:$F,MATCH(D1328,编号表!$E:$E,0))*1000+INDEX(编号表!$D:$D,MATCH(E1328,编号表!$C:$C,0))*10000+G1328</f>
        <v>11365005</v>
      </c>
      <c r="C1328" s="16" t="s">
        <v>1200</v>
      </c>
      <c r="D1328" s="16" t="s">
        <v>111</v>
      </c>
      <c r="E1328" s="16" t="s">
        <v>351</v>
      </c>
      <c r="F1328" s="35" t="s">
        <v>376</v>
      </c>
      <c r="G1328" s="16">
        <v>5</v>
      </c>
      <c r="I1328" s="16">
        <v>60</v>
      </c>
      <c r="J1328" t="str">
        <f t="shared" si="16"/>
        <v>大类_神品炼虚灵植臣</v>
      </c>
      <c r="K1328" s="16" t="s">
        <v>337</v>
      </c>
      <c r="L1328" s="16">
        <v>1</v>
      </c>
      <c r="M1328" s="16" t="s">
        <v>369</v>
      </c>
      <c r="O1328" s="16">
        <v>0</v>
      </c>
      <c r="P1328" s="16" t="b">
        <v>1</v>
      </c>
      <c r="R1328" s="16" t="b">
        <v>0</v>
      </c>
      <c r="S1328" s="16">
        <v>1</v>
      </c>
      <c r="T1328" s="16" t="s">
        <v>91</v>
      </c>
      <c r="U1328" s="16">
        <v>999</v>
      </c>
      <c r="V1328" s="16" t="s">
        <v>370</v>
      </c>
      <c r="W1328" s="16">
        <v>31365005</v>
      </c>
      <c r="Y1328" s="16" t="s">
        <v>1334</v>
      </c>
      <c r="Z1328" s="16" t="s">
        <v>393</v>
      </c>
      <c r="AA1328" t="str" s="16">
        <v>击杀妖兽、探索秘境或遗迹可得；宗门暂不供应此品质。</v>
      </c>
      <c r="AB1328" s="36">
        <v>11321005</v>
      </c>
      <c r="AC1328" s="16" t="s">
        <v>374</v>
      </c>
      <c r="AD1328" s="16">
        <v>40005</v>
      </c>
      <c r="AF1328">
        <v>70005</v>
      </c>
      <c r="AH1328">
        <v>1125000</v>
      </c>
      <c r="AI1328" s="32" t="s">
        <v>364</v>
      </c>
      <c r="AJ1328" s="16" t="s">
        <v>369</v>
      </c>
      <c r="AK1328" s="16" t="s">
        <v>351</v>
      </c>
    </row>
    <row r="1329" spans="2:37">
      <c r="B1329" s="16" t="n">
        <f>10000000+INDEX(编号表!$B:$B,MATCH(F1329,编号表!$A:$A,0))*100000+INDEX(编号表!$F:$F,MATCH(D1329,编号表!$E:$E,0))*1000+INDEX(编号表!$D:$D,MATCH(E1329,编号表!$C:$C,0))*10000+G1329</f>
        <v>11365006</v>
      </c>
      <c r="C1329" s="16" t="s">
        <v>1202</v>
      </c>
      <c r="D1329" s="16" t="s">
        <v>111</v>
      </c>
      <c r="E1329" s="16" t="s">
        <v>351</v>
      </c>
      <c r="F1329" s="35" t="s">
        <v>376</v>
      </c>
      <c r="G1329" s="16">
        <v>6</v>
      </c>
      <c r="I1329" s="16">
        <v>60</v>
      </c>
      <c r="J1329" t="str">
        <f t="shared" si="16"/>
        <v>大类_神品炼虚灵植臣</v>
      </c>
      <c r="K1329" s="16" t="s">
        <v>337</v>
      </c>
      <c r="L1329" s="16">
        <v>1</v>
      </c>
      <c r="M1329" s="16" t="s">
        <v>369</v>
      </c>
      <c r="O1329" s="16">
        <v>0</v>
      </c>
      <c r="P1329" s="16" t="b">
        <v>1</v>
      </c>
      <c r="R1329" s="16" t="b">
        <v>0</v>
      </c>
      <c r="S1329" s="16">
        <v>1</v>
      </c>
      <c r="T1329" s="16" t="s">
        <v>91</v>
      </c>
      <c r="U1329" s="16">
        <v>999</v>
      </c>
      <c r="V1329" s="16" t="s">
        <v>370</v>
      </c>
      <c r="W1329" s="16">
        <v>31365006</v>
      </c>
      <c r="Y1329" s="16" t="s">
        <v>1335</v>
      </c>
      <c r="Z1329" s="16" t="s">
        <v>396</v>
      </c>
      <c r="AA1329" t="str" s="16">
        <v>击杀妖兽、探索秘境或遗迹可得；宗门暂不供应此品质。</v>
      </c>
      <c r="AB1329" s="36">
        <v>11321006</v>
      </c>
      <c r="AC1329" s="16" t="s">
        <v>374</v>
      </c>
      <c r="AD1329" s="16">
        <v>40005</v>
      </c>
      <c r="AF1329">
        <v>70005</v>
      </c>
      <c r="AH1329">
        <v>1125000</v>
      </c>
      <c r="AI1329" s="32" t="s">
        <v>364</v>
      </c>
      <c r="AJ1329" s="16" t="s">
        <v>369</v>
      </c>
      <c r="AK1329" s="16" t="s">
        <v>351</v>
      </c>
    </row>
    <row r="1330" spans="2:37">
      <c r="B1330" s="16" t="n">
        <f>10000000+INDEX(编号表!$B:$B,MATCH(F1330,编号表!$A:$A,0))*100000+INDEX(编号表!$F:$F,MATCH(D1330,编号表!$E:$E,0))*1000+INDEX(编号表!$D:$D,MATCH(E1330,编号表!$C:$C,0))*10000+G1330</f>
        <v>11365007</v>
      </c>
      <c r="C1330" s="16" t="s">
        <v>1204</v>
      </c>
      <c r="D1330" s="16" t="s">
        <v>111</v>
      </c>
      <c r="E1330" s="16" t="s">
        <v>351</v>
      </c>
      <c r="F1330" s="35" t="s">
        <v>376</v>
      </c>
      <c r="G1330" s="16">
        <v>7</v>
      </c>
      <c r="I1330" s="16">
        <v>60</v>
      </c>
      <c r="J1330" t="str">
        <f t="shared" si="16"/>
        <v>大类_神品炼虚灵植臣</v>
      </c>
      <c r="K1330" s="16" t="s">
        <v>337</v>
      </c>
      <c r="L1330" s="16">
        <v>1</v>
      </c>
      <c r="M1330" s="16" t="s">
        <v>369</v>
      </c>
      <c r="O1330" s="16">
        <v>0</v>
      </c>
      <c r="P1330" s="16" t="b">
        <v>1</v>
      </c>
      <c r="R1330" s="16" t="b">
        <v>0</v>
      </c>
      <c r="S1330" s="16">
        <v>1</v>
      </c>
      <c r="T1330" s="16" t="s">
        <v>91</v>
      </c>
      <c r="U1330" s="16">
        <v>999</v>
      </c>
      <c r="V1330" s="16" t="s">
        <v>370</v>
      </c>
      <c r="W1330" s="16">
        <v>31365007</v>
      </c>
      <c r="Y1330" s="16" t="s">
        <v>1336</v>
      </c>
      <c r="Z1330" s="16" t="s">
        <v>399</v>
      </c>
      <c r="AA1330" t="str" s="16">
        <v>击杀妖兽、探索秘境或遗迹可得；宗门暂不供应此品质。</v>
      </c>
      <c r="AB1330" s="36">
        <v>11321007</v>
      </c>
      <c r="AC1330" s="16" t="s">
        <v>374</v>
      </c>
      <c r="AD1330" s="16">
        <v>40005</v>
      </c>
      <c r="AF1330">
        <v>70005</v>
      </c>
      <c r="AH1330">
        <v>1125000</v>
      </c>
      <c r="AI1330" s="32" t="s">
        <v>364</v>
      </c>
      <c r="AJ1330" s="16" t="s">
        <v>369</v>
      </c>
      <c r="AK1330" s="16" t="s">
        <v>351</v>
      </c>
    </row>
    <row r="1331" spans="2:37">
      <c r="B1331" s="16" t="n">
        <f>10000000+INDEX(编号表!$B:$B,MATCH(F1331,编号表!$A:$A,0))*100000+INDEX(编号表!$F:$F,MATCH(D1331,编号表!$E:$E,0))*1000+INDEX(编号表!$D:$D,MATCH(E1331,编号表!$C:$C,0))*10000+G1331</f>
        <v>11365008</v>
      </c>
      <c r="C1331" s="16" t="s">
        <v>1206</v>
      </c>
      <c r="D1331" s="16" t="s">
        <v>111</v>
      </c>
      <c r="E1331" s="16" t="s">
        <v>351</v>
      </c>
      <c r="F1331" s="35" t="s">
        <v>376</v>
      </c>
      <c r="G1331" s="16">
        <v>8</v>
      </c>
      <c r="I1331" s="16">
        <v>60</v>
      </c>
      <c r="J1331" t="str">
        <f t="shared" ref="J1331:J1394" si="17">"大类_"&amp;D1331&amp;E1331&amp;F1331</f>
        <v>大类_神品炼虚灵植臣</v>
      </c>
      <c r="K1331" s="16" t="s">
        <v>337</v>
      </c>
      <c r="L1331" s="16">
        <v>1</v>
      </c>
      <c r="M1331" s="16" t="s">
        <v>369</v>
      </c>
      <c r="O1331" s="16">
        <v>0</v>
      </c>
      <c r="P1331" s="16" t="b">
        <v>1</v>
      </c>
      <c r="R1331" s="16" t="b">
        <v>0</v>
      </c>
      <c r="S1331" s="16">
        <v>1</v>
      </c>
      <c r="T1331" s="16" t="s">
        <v>91</v>
      </c>
      <c r="U1331" s="16">
        <v>999</v>
      </c>
      <c r="V1331" s="16" t="s">
        <v>370</v>
      </c>
      <c r="W1331" s="16">
        <v>31365008</v>
      </c>
      <c r="Y1331" s="16" t="s">
        <v>1337</v>
      </c>
      <c r="Z1331" s="16" t="s">
        <v>402</v>
      </c>
      <c r="AA1331" t="str" s="16">
        <v>击杀妖兽、探索秘境或遗迹可得；宗门暂不供应此品质。</v>
      </c>
      <c r="AB1331" s="36">
        <v>11321008</v>
      </c>
      <c r="AC1331" s="16" t="s">
        <v>374</v>
      </c>
      <c r="AD1331" s="16">
        <v>40005</v>
      </c>
      <c r="AF1331">
        <v>70005</v>
      </c>
      <c r="AH1331">
        <v>1125000</v>
      </c>
      <c r="AI1331" s="32" t="s">
        <v>364</v>
      </c>
      <c r="AJ1331" s="16" t="s">
        <v>369</v>
      </c>
      <c r="AK1331" s="16" t="s">
        <v>351</v>
      </c>
    </row>
    <row r="1332" spans="2:37">
      <c r="B1332" s="16" t="n">
        <f>10000000+INDEX(编号表!$B:$B,MATCH(F1332,编号表!$A:$A,0))*100000+INDEX(编号表!$F:$F,MATCH(D1332,编号表!$E:$E,0))*1000+INDEX(编号表!$D:$D,MATCH(E1332,编号表!$C:$C,0))*10000+G1332</f>
        <v>11365009</v>
      </c>
      <c r="C1332" s="16" t="s">
        <v>1208</v>
      </c>
      <c r="D1332" s="16" t="s">
        <v>111</v>
      </c>
      <c r="E1332" s="16" t="s">
        <v>351</v>
      </c>
      <c r="F1332" s="35" t="s">
        <v>376</v>
      </c>
      <c r="G1332" s="16">
        <v>9</v>
      </c>
      <c r="I1332" s="16">
        <v>60</v>
      </c>
      <c r="J1332" t="str">
        <f t="shared" si="17"/>
        <v>大类_神品炼虚灵植臣</v>
      </c>
      <c r="K1332" s="16" t="s">
        <v>337</v>
      </c>
      <c r="L1332" s="16">
        <v>1</v>
      </c>
      <c r="M1332" s="16" t="s">
        <v>369</v>
      </c>
      <c r="O1332" s="16">
        <v>0</v>
      </c>
      <c r="P1332" s="16" t="b">
        <v>1</v>
      </c>
      <c r="R1332" s="16" t="b">
        <v>0</v>
      </c>
      <c r="S1332" s="16">
        <v>1</v>
      </c>
      <c r="T1332" s="16" t="s">
        <v>91</v>
      </c>
      <c r="U1332" s="16">
        <v>999</v>
      </c>
      <c r="V1332" s="16" t="s">
        <v>370</v>
      </c>
      <c r="W1332" s="16">
        <v>31365009</v>
      </c>
      <c r="Y1332" s="16" t="s">
        <v>1338</v>
      </c>
      <c r="Z1332" s="16" t="s">
        <v>405</v>
      </c>
      <c r="AA1332" t="str" s="16">
        <v>击杀妖兽、探索秘境或遗迹可得；宗门暂不供应此品质。</v>
      </c>
      <c r="AB1332" s="36">
        <v>11321009</v>
      </c>
      <c r="AC1332" s="16" t="s">
        <v>374</v>
      </c>
      <c r="AD1332" s="16">
        <v>40005</v>
      </c>
      <c r="AF1332">
        <v>70005</v>
      </c>
      <c r="AH1332">
        <v>1125000</v>
      </c>
      <c r="AI1332" s="32" t="s">
        <v>364</v>
      </c>
      <c r="AJ1332" s="16" t="s">
        <v>369</v>
      </c>
      <c r="AK1332" s="16" t="s">
        <v>351</v>
      </c>
    </row>
    <row r="1333" spans="2:37">
      <c r="B1333" s="16" t="n">
        <f>10000000+INDEX(编号表!$B:$B,MATCH(F1333,编号表!$A:$A,0))*100000+INDEX(编号表!$F:$F,MATCH(D1333,编号表!$E:$E,0))*1000+INDEX(编号表!$D:$D,MATCH(E1333,编号表!$C:$C,0))*10000+G1333</f>
        <v>11565000</v>
      </c>
      <c r="C1333" s="16" t="s">
        <v>1210</v>
      </c>
      <c r="D1333" s="16" t="s">
        <v>111</v>
      </c>
      <c r="E1333" s="16" t="s">
        <v>351</v>
      </c>
      <c r="F1333" s="35" t="s">
        <v>407</v>
      </c>
      <c r="G1333" s="16">
        <v>0</v>
      </c>
      <c r="I1333" s="16">
        <v>60</v>
      </c>
      <c r="J1333" t="str">
        <f t="shared" si="17"/>
        <v>大类_神品炼虚灵植使</v>
      </c>
      <c r="K1333" s="16" t="s">
        <v>337</v>
      </c>
      <c r="L1333" s="16">
        <v>1</v>
      </c>
      <c r="M1333" s="16" t="s">
        <v>369</v>
      </c>
      <c r="O1333" s="16">
        <v>0</v>
      </c>
      <c r="P1333" s="16" t="b">
        <v>1</v>
      </c>
      <c r="R1333" s="16" t="b">
        <v>0</v>
      </c>
      <c r="S1333" s="16">
        <v>1</v>
      </c>
      <c r="T1333" s="16" t="s">
        <v>91</v>
      </c>
      <c r="U1333" s="16">
        <v>999</v>
      </c>
      <c r="V1333" s="16" t="s">
        <v>370</v>
      </c>
      <c r="W1333" s="16">
        <v>31565000</v>
      </c>
      <c r="Y1333" s="16" t="s">
        <v>1339</v>
      </c>
      <c r="Z1333" s="16" t="s">
        <v>409</v>
      </c>
      <c r="AA1333" t="str" s="16">
        <v>击杀妖兽、探索秘境或遗迹可得；宗门暂不供应此品质。</v>
      </c>
      <c r="AB1333" s="36">
        <v>11521000</v>
      </c>
      <c r="AC1333" s="16" t="s">
        <v>374</v>
      </c>
      <c r="AD1333" s="16">
        <v>40005</v>
      </c>
      <c r="AF1333">
        <v>70005</v>
      </c>
      <c r="AH1333">
        <v>1125000</v>
      </c>
      <c r="AI1333" s="32" t="s">
        <v>364</v>
      </c>
      <c r="AJ1333" s="16" t="s">
        <v>369</v>
      </c>
      <c r="AK1333" s="16" t="s">
        <v>351</v>
      </c>
    </row>
    <row r="1334" spans="2:37">
      <c r="B1334" s="16" t="n">
        <f>10000000+INDEX(编号表!$B:$B,MATCH(F1334,编号表!$A:$A,0))*100000+INDEX(编号表!$F:$F,MATCH(D1334,编号表!$E:$E,0))*1000+INDEX(编号表!$D:$D,MATCH(E1334,编号表!$C:$C,0))*10000+G1334</f>
        <v>11565001</v>
      </c>
      <c r="C1334" s="16" t="s">
        <v>1212</v>
      </c>
      <c r="D1334" s="16" t="s">
        <v>111</v>
      </c>
      <c r="E1334" s="16" t="s">
        <v>351</v>
      </c>
      <c r="F1334" s="35" t="s">
        <v>407</v>
      </c>
      <c r="G1334" s="16">
        <v>1</v>
      </c>
      <c r="I1334" s="16">
        <v>60</v>
      </c>
      <c r="J1334" t="str">
        <f t="shared" si="17"/>
        <v>大类_神品炼虚灵植使</v>
      </c>
      <c r="K1334" s="16" t="s">
        <v>337</v>
      </c>
      <c r="L1334" s="16">
        <v>1</v>
      </c>
      <c r="M1334" s="16" t="s">
        <v>369</v>
      </c>
      <c r="O1334" s="16">
        <v>0</v>
      </c>
      <c r="P1334" s="16" t="b">
        <v>1</v>
      </c>
      <c r="R1334" s="16" t="b">
        <v>0</v>
      </c>
      <c r="S1334" s="16">
        <v>1</v>
      </c>
      <c r="T1334" s="16" t="s">
        <v>91</v>
      </c>
      <c r="U1334" s="16">
        <v>999</v>
      </c>
      <c r="V1334" s="16" t="s">
        <v>370</v>
      </c>
      <c r="W1334" s="16">
        <v>31565001</v>
      </c>
      <c r="Y1334" s="16" t="s">
        <v>1340</v>
      </c>
      <c r="Z1334" s="16" t="s">
        <v>412</v>
      </c>
      <c r="AA1334" t="str" s="16">
        <v>击杀妖兽、探索秘境或遗迹可得；宗门暂不供应此品质。</v>
      </c>
      <c r="AB1334" s="36">
        <v>11521001</v>
      </c>
      <c r="AC1334" s="16" t="s">
        <v>374</v>
      </c>
      <c r="AD1334" s="16">
        <v>40005</v>
      </c>
      <c r="AF1334">
        <v>70005</v>
      </c>
      <c r="AH1334">
        <v>1125000</v>
      </c>
      <c r="AI1334" s="32" t="s">
        <v>364</v>
      </c>
      <c r="AJ1334" s="16" t="s">
        <v>369</v>
      </c>
      <c r="AK1334" s="16" t="s">
        <v>351</v>
      </c>
    </row>
    <row r="1335" spans="2:37">
      <c r="B1335" s="16" t="n">
        <f>10000000+INDEX(编号表!$B:$B,MATCH(F1335,编号表!$A:$A,0))*100000+INDEX(编号表!$F:$F,MATCH(D1335,编号表!$E:$E,0))*1000+INDEX(编号表!$D:$D,MATCH(E1335,编号表!$C:$C,0))*10000+G1335</f>
        <v>11565002</v>
      </c>
      <c r="C1335" s="16" t="s">
        <v>1214</v>
      </c>
      <c r="D1335" s="16" t="s">
        <v>111</v>
      </c>
      <c r="E1335" s="16" t="s">
        <v>351</v>
      </c>
      <c r="F1335" s="35" t="s">
        <v>407</v>
      </c>
      <c r="G1335" s="16">
        <v>2</v>
      </c>
      <c r="I1335" s="16">
        <v>60</v>
      </c>
      <c r="J1335" t="str">
        <f t="shared" si="17"/>
        <v>大类_神品炼虚灵植使</v>
      </c>
      <c r="K1335" s="16" t="s">
        <v>337</v>
      </c>
      <c r="L1335" s="16">
        <v>1</v>
      </c>
      <c r="M1335" s="16" t="s">
        <v>369</v>
      </c>
      <c r="O1335" s="16">
        <v>0</v>
      </c>
      <c r="P1335" s="16" t="b">
        <v>1</v>
      </c>
      <c r="R1335" s="16" t="b">
        <v>0</v>
      </c>
      <c r="S1335" s="16">
        <v>1</v>
      </c>
      <c r="T1335" s="16" t="s">
        <v>91</v>
      </c>
      <c r="U1335" s="16">
        <v>999</v>
      </c>
      <c r="V1335" s="16" t="s">
        <v>370</v>
      </c>
      <c r="W1335" s="16">
        <v>31565002</v>
      </c>
      <c r="Y1335" s="16" t="s">
        <v>1341</v>
      </c>
      <c r="Z1335" s="16" t="s">
        <v>415</v>
      </c>
      <c r="AA1335" t="str" s="16">
        <v>击杀妖兽、探索秘境或遗迹可得；宗门暂不供应此品质。</v>
      </c>
      <c r="AB1335" s="36">
        <v>11521002</v>
      </c>
      <c r="AC1335" s="16" t="s">
        <v>374</v>
      </c>
      <c r="AD1335" s="16">
        <v>40005</v>
      </c>
      <c r="AF1335">
        <v>70005</v>
      </c>
      <c r="AH1335">
        <v>1125000</v>
      </c>
      <c r="AI1335" s="32" t="s">
        <v>364</v>
      </c>
      <c r="AJ1335" s="16" t="s">
        <v>369</v>
      </c>
      <c r="AK1335" s="16" t="s">
        <v>351</v>
      </c>
    </row>
    <row r="1336" spans="2:37">
      <c r="B1336" s="16" t="n">
        <f>10000000+INDEX(编号表!$B:$B,MATCH(F1336,编号表!$A:$A,0))*100000+INDEX(编号表!$F:$F,MATCH(D1336,编号表!$E:$E,0))*1000+INDEX(编号表!$D:$D,MATCH(E1336,编号表!$C:$C,0))*10000+G1336</f>
        <v>11565003</v>
      </c>
      <c r="C1336" s="16" t="s">
        <v>1216</v>
      </c>
      <c r="D1336" s="16" t="s">
        <v>111</v>
      </c>
      <c r="E1336" s="16" t="s">
        <v>351</v>
      </c>
      <c r="F1336" s="35" t="s">
        <v>407</v>
      </c>
      <c r="G1336" s="16">
        <v>3</v>
      </c>
      <c r="I1336" s="16">
        <v>60</v>
      </c>
      <c r="J1336" t="str">
        <f t="shared" si="17"/>
        <v>大类_神品炼虚灵植使</v>
      </c>
      <c r="K1336" s="16" t="s">
        <v>337</v>
      </c>
      <c r="L1336" s="16">
        <v>1</v>
      </c>
      <c r="M1336" s="16" t="s">
        <v>369</v>
      </c>
      <c r="O1336" s="16">
        <v>0</v>
      </c>
      <c r="P1336" s="16" t="b">
        <v>1</v>
      </c>
      <c r="R1336" s="16" t="b">
        <v>0</v>
      </c>
      <c r="S1336" s="16">
        <v>1</v>
      </c>
      <c r="T1336" s="16" t="s">
        <v>91</v>
      </c>
      <c r="U1336" s="16">
        <v>999</v>
      </c>
      <c r="V1336" s="16" t="s">
        <v>370</v>
      </c>
      <c r="W1336" s="16">
        <v>31565003</v>
      </c>
      <c r="Y1336" s="16" t="s">
        <v>1342</v>
      </c>
      <c r="Z1336" s="16" t="s">
        <v>418</v>
      </c>
      <c r="AA1336" t="str" s="16">
        <v>击杀妖兽、探索秘境或遗迹可得；宗门暂不供应此品质。</v>
      </c>
      <c r="AB1336" s="36">
        <v>11521003</v>
      </c>
      <c r="AC1336" s="16" t="s">
        <v>374</v>
      </c>
      <c r="AD1336" s="16">
        <v>40005</v>
      </c>
      <c r="AF1336">
        <v>70005</v>
      </c>
      <c r="AH1336">
        <v>1125000</v>
      </c>
      <c r="AI1336" s="32" t="s">
        <v>364</v>
      </c>
      <c r="AJ1336" s="16" t="s">
        <v>369</v>
      </c>
      <c r="AK1336" s="16" t="s">
        <v>351</v>
      </c>
    </row>
    <row r="1337" spans="2:37">
      <c r="B1337" s="16" t="n">
        <f>10000000+INDEX(编号表!$B:$B,MATCH(F1337,编号表!$A:$A,0))*100000+INDEX(编号表!$F:$F,MATCH(D1337,编号表!$E:$E,0))*1000+INDEX(编号表!$D:$D,MATCH(E1337,编号表!$C:$C,0))*10000+G1337</f>
        <v>11565004</v>
      </c>
      <c r="C1337" s="16" t="s">
        <v>1218</v>
      </c>
      <c r="D1337" s="16" t="s">
        <v>111</v>
      </c>
      <c r="E1337" s="16" t="s">
        <v>351</v>
      </c>
      <c r="F1337" s="35" t="s">
        <v>407</v>
      </c>
      <c r="G1337" s="16">
        <v>4</v>
      </c>
      <c r="I1337" s="16">
        <v>60</v>
      </c>
      <c r="J1337" t="str">
        <f t="shared" si="17"/>
        <v>大类_神品炼虚灵植使</v>
      </c>
      <c r="K1337" s="16" t="s">
        <v>337</v>
      </c>
      <c r="L1337" s="16">
        <v>1</v>
      </c>
      <c r="M1337" s="16" t="s">
        <v>369</v>
      </c>
      <c r="O1337" s="16">
        <v>0</v>
      </c>
      <c r="P1337" s="16" t="b">
        <v>1</v>
      </c>
      <c r="R1337" s="16" t="b">
        <v>0</v>
      </c>
      <c r="S1337" s="16">
        <v>1</v>
      </c>
      <c r="T1337" s="16" t="s">
        <v>91</v>
      </c>
      <c r="U1337" s="16">
        <v>999</v>
      </c>
      <c r="V1337" s="16" t="s">
        <v>370</v>
      </c>
      <c r="W1337" s="16">
        <v>31565004</v>
      </c>
      <c r="Y1337" s="16" t="s">
        <v>1343</v>
      </c>
      <c r="Z1337" s="16" t="s">
        <v>421</v>
      </c>
      <c r="AA1337" t="str" s="16">
        <v>击杀妖兽、探索秘境或遗迹可得；宗门暂不供应此品质。</v>
      </c>
      <c r="AB1337" s="36">
        <v>11521004</v>
      </c>
      <c r="AC1337" s="16" t="s">
        <v>374</v>
      </c>
      <c r="AD1337" s="16">
        <v>40005</v>
      </c>
      <c r="AF1337">
        <v>70005</v>
      </c>
      <c r="AH1337">
        <v>1125000</v>
      </c>
      <c r="AI1337" s="32" t="s">
        <v>364</v>
      </c>
      <c r="AJ1337" s="16" t="s">
        <v>369</v>
      </c>
      <c r="AK1337" s="16" t="s">
        <v>351</v>
      </c>
    </row>
    <row r="1338" spans="2:37">
      <c r="B1338" s="16" t="n">
        <f>10000000+INDEX(编号表!$B:$B,MATCH(F1338,编号表!$A:$A,0))*100000+INDEX(编号表!$F:$F,MATCH(D1338,编号表!$E:$E,0))*1000+INDEX(编号表!$D:$D,MATCH(E1338,编号表!$C:$C,0))*10000+G1338</f>
        <v>11565005</v>
      </c>
      <c r="C1338" s="16" t="s">
        <v>1220</v>
      </c>
      <c r="D1338" s="16" t="s">
        <v>111</v>
      </c>
      <c r="E1338" s="16" t="s">
        <v>351</v>
      </c>
      <c r="F1338" s="35" t="s">
        <v>407</v>
      </c>
      <c r="G1338" s="16">
        <v>5</v>
      </c>
      <c r="I1338" s="16">
        <v>60</v>
      </c>
      <c r="J1338" t="str">
        <f t="shared" si="17"/>
        <v>大类_神品炼虚灵植使</v>
      </c>
      <c r="K1338" s="16" t="s">
        <v>337</v>
      </c>
      <c r="L1338" s="16">
        <v>1</v>
      </c>
      <c r="M1338" s="16" t="s">
        <v>369</v>
      </c>
      <c r="O1338" s="16">
        <v>0</v>
      </c>
      <c r="P1338" s="16" t="b">
        <v>1</v>
      </c>
      <c r="R1338" s="16" t="b">
        <v>0</v>
      </c>
      <c r="S1338" s="16">
        <v>1</v>
      </c>
      <c r="T1338" s="16" t="s">
        <v>91</v>
      </c>
      <c r="U1338" s="16">
        <v>999</v>
      </c>
      <c r="V1338" s="16" t="s">
        <v>370</v>
      </c>
      <c r="W1338" s="16">
        <v>31565005</v>
      </c>
      <c r="Y1338" s="16" t="s">
        <v>1344</v>
      </c>
      <c r="Z1338" s="16" t="s">
        <v>424</v>
      </c>
      <c r="AA1338" t="str" s="16">
        <v>击杀妖兽、探索秘境或遗迹可得；宗门暂不供应此品质。</v>
      </c>
      <c r="AB1338" s="36">
        <v>11521005</v>
      </c>
      <c r="AC1338" s="16" t="s">
        <v>374</v>
      </c>
      <c r="AD1338" s="16">
        <v>40005</v>
      </c>
      <c r="AF1338">
        <v>70005</v>
      </c>
      <c r="AH1338">
        <v>1125000</v>
      </c>
      <c r="AI1338" s="32" t="s">
        <v>364</v>
      </c>
      <c r="AJ1338" s="16" t="s">
        <v>369</v>
      </c>
      <c r="AK1338" s="16" t="s">
        <v>351</v>
      </c>
    </row>
    <row r="1339" spans="2:37">
      <c r="B1339" s="16" t="n">
        <f>10000000+INDEX(编号表!$B:$B,MATCH(F1339,编号表!$A:$A,0))*100000+INDEX(编号表!$F:$F,MATCH(D1339,编号表!$E:$E,0))*1000+INDEX(编号表!$D:$D,MATCH(E1339,编号表!$C:$C,0))*10000+G1339</f>
        <v>11565006</v>
      </c>
      <c r="C1339" s="16" t="s">
        <v>1222</v>
      </c>
      <c r="D1339" s="16" t="s">
        <v>111</v>
      </c>
      <c r="E1339" s="16" t="s">
        <v>351</v>
      </c>
      <c r="F1339" s="35" t="s">
        <v>407</v>
      </c>
      <c r="G1339" s="16">
        <v>6</v>
      </c>
      <c r="I1339" s="16">
        <v>60</v>
      </c>
      <c r="J1339" t="str">
        <f t="shared" si="17"/>
        <v>大类_神品炼虚灵植使</v>
      </c>
      <c r="K1339" s="16" t="s">
        <v>337</v>
      </c>
      <c r="L1339" s="16">
        <v>1</v>
      </c>
      <c r="M1339" s="16" t="s">
        <v>369</v>
      </c>
      <c r="O1339" s="16">
        <v>0</v>
      </c>
      <c r="P1339" s="16" t="b">
        <v>1</v>
      </c>
      <c r="R1339" s="16" t="b">
        <v>0</v>
      </c>
      <c r="S1339" s="16">
        <v>1</v>
      </c>
      <c r="T1339" s="16" t="s">
        <v>91</v>
      </c>
      <c r="U1339" s="16">
        <v>999</v>
      </c>
      <c r="V1339" s="16" t="s">
        <v>370</v>
      </c>
      <c r="W1339" s="16">
        <v>31565006</v>
      </c>
      <c r="Y1339" s="16" t="s">
        <v>1345</v>
      </c>
      <c r="Z1339" s="16" t="s">
        <v>427</v>
      </c>
      <c r="AA1339" t="str" s="16">
        <v>击杀妖兽、探索秘境或遗迹可得；宗门暂不供应此品质。</v>
      </c>
      <c r="AB1339" s="36">
        <v>11521006</v>
      </c>
      <c r="AC1339" s="16" t="s">
        <v>374</v>
      </c>
      <c r="AD1339" s="16">
        <v>40005</v>
      </c>
      <c r="AF1339">
        <v>70005</v>
      </c>
      <c r="AH1339">
        <v>1125000</v>
      </c>
      <c r="AI1339" s="32" t="s">
        <v>364</v>
      </c>
      <c r="AJ1339" s="16" t="s">
        <v>369</v>
      </c>
      <c r="AK1339" s="16" t="s">
        <v>351</v>
      </c>
    </row>
    <row r="1340" spans="2:37">
      <c r="B1340" s="16" t="n">
        <f>10000000+INDEX(编号表!$B:$B,MATCH(F1340,编号表!$A:$A,0))*100000+INDEX(编号表!$F:$F,MATCH(D1340,编号表!$E:$E,0))*1000+INDEX(编号表!$D:$D,MATCH(E1340,编号表!$C:$C,0))*10000+G1340</f>
        <v>11565007</v>
      </c>
      <c r="C1340" s="16" t="s">
        <v>1224</v>
      </c>
      <c r="D1340" s="16" t="s">
        <v>111</v>
      </c>
      <c r="E1340" s="16" t="s">
        <v>351</v>
      </c>
      <c r="F1340" s="35" t="s">
        <v>407</v>
      </c>
      <c r="G1340" s="16">
        <v>7</v>
      </c>
      <c r="I1340" s="16">
        <v>60</v>
      </c>
      <c r="J1340" t="str">
        <f t="shared" si="17"/>
        <v>大类_神品炼虚灵植使</v>
      </c>
      <c r="K1340" s="16" t="s">
        <v>337</v>
      </c>
      <c r="L1340" s="16">
        <v>1</v>
      </c>
      <c r="M1340" s="16" t="s">
        <v>369</v>
      </c>
      <c r="O1340" s="16">
        <v>0</v>
      </c>
      <c r="P1340" s="16" t="b">
        <v>1</v>
      </c>
      <c r="R1340" s="16" t="b">
        <v>0</v>
      </c>
      <c r="S1340" s="16">
        <v>1</v>
      </c>
      <c r="T1340" s="16" t="s">
        <v>91</v>
      </c>
      <c r="U1340" s="16">
        <v>999</v>
      </c>
      <c r="V1340" s="16" t="s">
        <v>370</v>
      </c>
      <c r="W1340" s="16">
        <v>31565007</v>
      </c>
      <c r="Y1340" s="16" t="s">
        <v>1346</v>
      </c>
      <c r="Z1340" s="16" t="s">
        <v>430</v>
      </c>
      <c r="AA1340" t="str" s="16">
        <v>击杀妖兽、探索秘境或遗迹可得；宗门暂不供应此品质。</v>
      </c>
      <c r="AB1340" s="36">
        <v>11521007</v>
      </c>
      <c r="AC1340" s="16" t="s">
        <v>374</v>
      </c>
      <c r="AD1340" s="16">
        <v>40005</v>
      </c>
      <c r="AF1340">
        <v>70005</v>
      </c>
      <c r="AH1340">
        <v>1125000</v>
      </c>
      <c r="AI1340" s="32" t="s">
        <v>364</v>
      </c>
      <c r="AJ1340" s="16" t="s">
        <v>369</v>
      </c>
      <c r="AK1340" s="16" t="s">
        <v>351</v>
      </c>
    </row>
    <row r="1341" spans="2:37">
      <c r="B1341" s="16" t="n">
        <f>10000000+INDEX(编号表!$B:$B,MATCH(F1341,编号表!$A:$A,0))*100000+INDEX(编号表!$F:$F,MATCH(D1341,编号表!$E:$E,0))*1000+INDEX(编号表!$D:$D,MATCH(E1341,编号表!$C:$C,0))*10000+G1341</f>
        <v>11565008</v>
      </c>
      <c r="C1341" s="16" t="s">
        <v>1226</v>
      </c>
      <c r="D1341" s="16" t="s">
        <v>111</v>
      </c>
      <c r="E1341" s="16" t="s">
        <v>351</v>
      </c>
      <c r="F1341" s="35" t="s">
        <v>407</v>
      </c>
      <c r="G1341" s="16">
        <v>8</v>
      </c>
      <c r="I1341" s="16">
        <v>60</v>
      </c>
      <c r="J1341" t="str">
        <f t="shared" si="17"/>
        <v>大类_神品炼虚灵植使</v>
      </c>
      <c r="K1341" s="16" t="s">
        <v>337</v>
      </c>
      <c r="L1341" s="16">
        <v>1</v>
      </c>
      <c r="M1341" s="16" t="s">
        <v>369</v>
      </c>
      <c r="O1341" s="16">
        <v>0</v>
      </c>
      <c r="P1341" s="16" t="b">
        <v>1</v>
      </c>
      <c r="R1341" s="16" t="b">
        <v>0</v>
      </c>
      <c r="S1341" s="16">
        <v>1</v>
      </c>
      <c r="T1341" s="16" t="s">
        <v>91</v>
      </c>
      <c r="U1341" s="16">
        <v>999</v>
      </c>
      <c r="V1341" s="16" t="s">
        <v>370</v>
      </c>
      <c r="W1341" s="16">
        <v>31565008</v>
      </c>
      <c r="Y1341" s="16" t="s">
        <v>1347</v>
      </c>
      <c r="Z1341" s="16" t="s">
        <v>433</v>
      </c>
      <c r="AA1341" t="str" s="16">
        <v>击杀妖兽、探索秘境或遗迹可得；宗门暂不供应此品质。</v>
      </c>
      <c r="AB1341" s="36">
        <v>11521008</v>
      </c>
      <c r="AC1341" s="16" t="s">
        <v>374</v>
      </c>
      <c r="AD1341" s="16">
        <v>40005</v>
      </c>
      <c r="AF1341">
        <v>70005</v>
      </c>
      <c r="AH1341">
        <v>1125000</v>
      </c>
      <c r="AI1341" s="32" t="s">
        <v>364</v>
      </c>
      <c r="AJ1341" s="16" t="s">
        <v>369</v>
      </c>
      <c r="AK1341" s="16" t="s">
        <v>351</v>
      </c>
    </row>
    <row r="1342" spans="2:37">
      <c r="B1342" s="16" t="n">
        <f>10000000+INDEX(编号表!$B:$B,MATCH(F1342,编号表!$A:$A,0))*100000+INDEX(编号表!$F:$F,MATCH(D1342,编号表!$E:$E,0))*1000+INDEX(编号表!$D:$D,MATCH(E1342,编号表!$C:$C,0))*10000+G1342</f>
        <v>11565009</v>
      </c>
      <c r="C1342" s="16" t="s">
        <v>1228</v>
      </c>
      <c r="D1342" s="16" t="s">
        <v>111</v>
      </c>
      <c r="E1342" s="16" t="s">
        <v>351</v>
      </c>
      <c r="F1342" s="35" t="s">
        <v>407</v>
      </c>
      <c r="G1342" s="16">
        <v>9</v>
      </c>
      <c r="I1342" s="16">
        <v>60</v>
      </c>
      <c r="J1342" t="str">
        <f t="shared" si="17"/>
        <v>大类_神品炼虚灵植使</v>
      </c>
      <c r="K1342" s="16" t="s">
        <v>337</v>
      </c>
      <c r="L1342" s="16">
        <v>1</v>
      </c>
      <c r="M1342" s="16" t="s">
        <v>369</v>
      </c>
      <c r="O1342" s="16">
        <v>0</v>
      </c>
      <c r="P1342" s="16" t="b">
        <v>1</v>
      </c>
      <c r="R1342" s="16" t="b">
        <v>0</v>
      </c>
      <c r="S1342" s="16">
        <v>1</v>
      </c>
      <c r="T1342" s="16" t="s">
        <v>91</v>
      </c>
      <c r="U1342" s="16">
        <v>999</v>
      </c>
      <c r="V1342" s="16" t="s">
        <v>370</v>
      </c>
      <c r="W1342" s="16">
        <v>31565009</v>
      </c>
      <c r="Y1342" s="16" t="s">
        <v>1348</v>
      </c>
      <c r="Z1342" s="16" t="s">
        <v>436</v>
      </c>
      <c r="AA1342" t="str" s="16">
        <v>击杀妖兽、探索秘境或遗迹可得；宗门暂不供应此品质。</v>
      </c>
      <c r="AB1342" s="36">
        <v>11521009</v>
      </c>
      <c r="AC1342" s="16" t="s">
        <v>374</v>
      </c>
      <c r="AD1342" s="16">
        <v>40005</v>
      </c>
      <c r="AF1342">
        <v>70005</v>
      </c>
      <c r="AH1342">
        <v>1125000</v>
      </c>
      <c r="AI1342" s="32" t="s">
        <v>364</v>
      </c>
      <c r="AJ1342" s="16" t="s">
        <v>369</v>
      </c>
      <c r="AK1342" s="16" t="s">
        <v>351</v>
      </c>
    </row>
    <row r="1343" spans="2:37">
      <c r="B1343" s="16" t="n">
        <f>10000000+INDEX(编号表!$B:$B,MATCH(F1343,编号表!$A:$A,0))*100000+INDEX(编号表!$F:$F,MATCH(D1343,编号表!$E:$E,0))*1000+INDEX(编号表!$D:$D,MATCH(E1343,编号表!$C:$C,0))*10000+G1343</f>
        <v>11465000</v>
      </c>
      <c r="C1343" s="16" t="s">
        <v>1230</v>
      </c>
      <c r="D1343" s="16" t="s">
        <v>111</v>
      </c>
      <c r="E1343" s="16" t="s">
        <v>351</v>
      </c>
      <c r="F1343" s="35" t="s">
        <v>438</v>
      </c>
      <c r="G1343" s="16">
        <v>0</v>
      </c>
      <c r="I1343" s="16">
        <v>60</v>
      </c>
      <c r="J1343" t="str">
        <f t="shared" si="17"/>
        <v>大类_神品炼虚灵植佐</v>
      </c>
      <c r="K1343" s="16" t="s">
        <v>337</v>
      </c>
      <c r="L1343" s="16">
        <v>1</v>
      </c>
      <c r="M1343" s="16" t="s">
        <v>369</v>
      </c>
      <c r="O1343" s="16">
        <v>0</v>
      </c>
      <c r="P1343" s="16" t="b">
        <v>1</v>
      </c>
      <c r="R1343" s="16" t="b">
        <v>0</v>
      </c>
      <c r="S1343" s="16">
        <v>1</v>
      </c>
      <c r="T1343" s="16" t="s">
        <v>91</v>
      </c>
      <c r="U1343" s="16">
        <v>999</v>
      </c>
      <c r="V1343" s="16" t="s">
        <v>370</v>
      </c>
      <c r="W1343" s="16">
        <v>31465000</v>
      </c>
      <c r="Y1343" s="16" t="s">
        <v>1349</v>
      </c>
      <c r="Z1343" s="16" t="s">
        <v>440</v>
      </c>
      <c r="AA1343" t="str" s="16">
        <v>击杀妖兽、探索秘境或遗迹可得；宗门暂不供应此品质。</v>
      </c>
      <c r="AB1343" s="36">
        <v>11421000</v>
      </c>
      <c r="AC1343" s="16" t="s">
        <v>374</v>
      </c>
      <c r="AD1343" s="16">
        <v>40005</v>
      </c>
      <c r="AF1343">
        <v>70005</v>
      </c>
      <c r="AH1343">
        <v>1125000</v>
      </c>
      <c r="AI1343" s="32" t="s">
        <v>364</v>
      </c>
      <c r="AJ1343" s="16" t="s">
        <v>369</v>
      </c>
      <c r="AK1343" s="16" t="s">
        <v>351</v>
      </c>
    </row>
    <row r="1344" spans="2:37">
      <c r="B1344" s="16" t="n">
        <f>10000000+INDEX(编号表!$B:$B,MATCH(F1344,编号表!$A:$A,0))*100000+INDEX(编号表!$F:$F,MATCH(D1344,编号表!$E:$E,0))*1000+INDEX(编号表!$D:$D,MATCH(E1344,编号表!$C:$C,0))*10000+G1344</f>
        <v>11465001</v>
      </c>
      <c r="C1344" s="16" t="s">
        <v>1232</v>
      </c>
      <c r="D1344" s="16" t="s">
        <v>111</v>
      </c>
      <c r="E1344" s="16" t="s">
        <v>351</v>
      </c>
      <c r="F1344" s="35" t="s">
        <v>438</v>
      </c>
      <c r="G1344" s="16">
        <v>1</v>
      </c>
      <c r="I1344" s="16">
        <v>60</v>
      </c>
      <c r="J1344" t="str">
        <f t="shared" si="17"/>
        <v>大类_神品炼虚灵植佐</v>
      </c>
      <c r="K1344" s="16" t="s">
        <v>337</v>
      </c>
      <c r="L1344" s="16">
        <v>1</v>
      </c>
      <c r="M1344" s="16" t="s">
        <v>369</v>
      </c>
      <c r="O1344" s="16">
        <v>0</v>
      </c>
      <c r="P1344" s="16" t="b">
        <v>1</v>
      </c>
      <c r="R1344" s="16" t="b">
        <v>0</v>
      </c>
      <c r="S1344" s="16">
        <v>1</v>
      </c>
      <c r="T1344" s="16" t="s">
        <v>91</v>
      </c>
      <c r="U1344" s="16">
        <v>999</v>
      </c>
      <c r="V1344" s="16" t="s">
        <v>370</v>
      </c>
      <c r="W1344" s="16">
        <v>31465001</v>
      </c>
      <c r="Y1344" s="16" t="s">
        <v>1350</v>
      </c>
      <c r="Z1344" s="16" t="s">
        <v>443</v>
      </c>
      <c r="AA1344" t="str" s="16">
        <v>击杀妖兽、探索秘境或遗迹可得；宗门暂不供应此品质。</v>
      </c>
      <c r="AB1344" s="36">
        <v>11421001</v>
      </c>
      <c r="AC1344" s="16" t="s">
        <v>374</v>
      </c>
      <c r="AD1344" s="16">
        <v>40005</v>
      </c>
      <c r="AF1344">
        <v>70005</v>
      </c>
      <c r="AH1344">
        <v>1125000</v>
      </c>
      <c r="AI1344" s="32" t="s">
        <v>364</v>
      </c>
      <c r="AJ1344" s="16" t="s">
        <v>369</v>
      </c>
      <c r="AK1344" s="16" t="s">
        <v>351</v>
      </c>
    </row>
    <row r="1345" spans="2:37">
      <c r="B1345" s="16" t="n">
        <f>10000000+INDEX(编号表!$B:$B,MATCH(F1345,编号表!$A:$A,0))*100000+INDEX(编号表!$F:$F,MATCH(D1345,编号表!$E:$E,0))*1000+INDEX(编号表!$D:$D,MATCH(E1345,编号表!$C:$C,0))*10000+G1345</f>
        <v>11465002</v>
      </c>
      <c r="C1345" s="16" t="s">
        <v>1234</v>
      </c>
      <c r="D1345" s="16" t="s">
        <v>111</v>
      </c>
      <c r="E1345" s="16" t="s">
        <v>351</v>
      </c>
      <c r="F1345" s="35" t="s">
        <v>438</v>
      </c>
      <c r="G1345" s="16">
        <v>2</v>
      </c>
      <c r="I1345" s="16">
        <v>60</v>
      </c>
      <c r="J1345" t="str">
        <f t="shared" si="17"/>
        <v>大类_神品炼虚灵植佐</v>
      </c>
      <c r="K1345" s="16" t="s">
        <v>337</v>
      </c>
      <c r="L1345" s="16">
        <v>1</v>
      </c>
      <c r="M1345" s="16" t="s">
        <v>369</v>
      </c>
      <c r="O1345" s="16">
        <v>0</v>
      </c>
      <c r="P1345" s="16" t="b">
        <v>1</v>
      </c>
      <c r="R1345" s="16" t="b">
        <v>0</v>
      </c>
      <c r="S1345" s="16">
        <v>1</v>
      </c>
      <c r="T1345" s="16" t="s">
        <v>91</v>
      </c>
      <c r="U1345" s="16">
        <v>999</v>
      </c>
      <c r="V1345" s="16" t="s">
        <v>370</v>
      </c>
      <c r="W1345" s="16">
        <v>31465002</v>
      </c>
      <c r="Y1345" s="16" t="s">
        <v>1351</v>
      </c>
      <c r="Z1345" s="16" t="s">
        <v>446</v>
      </c>
      <c r="AA1345" t="str" s="16">
        <v>击杀妖兽、探索秘境或遗迹可得；宗门暂不供应此品质。</v>
      </c>
      <c r="AB1345" s="36">
        <v>11421002</v>
      </c>
      <c r="AC1345" s="16" t="s">
        <v>374</v>
      </c>
      <c r="AD1345" s="16">
        <v>40005</v>
      </c>
      <c r="AF1345">
        <v>70005</v>
      </c>
      <c r="AH1345">
        <v>1125000</v>
      </c>
      <c r="AI1345" s="32" t="s">
        <v>364</v>
      </c>
      <c r="AJ1345" s="16" t="s">
        <v>369</v>
      </c>
      <c r="AK1345" s="16" t="s">
        <v>351</v>
      </c>
    </row>
    <row r="1346" spans="2:37">
      <c r="B1346" s="16" t="n">
        <f>10000000+INDEX(编号表!$B:$B,MATCH(F1346,编号表!$A:$A,0))*100000+INDEX(编号表!$F:$F,MATCH(D1346,编号表!$E:$E,0))*1000+INDEX(编号表!$D:$D,MATCH(E1346,编号表!$C:$C,0))*10000+G1346</f>
        <v>11465003</v>
      </c>
      <c r="C1346" s="16" t="s">
        <v>1236</v>
      </c>
      <c r="D1346" s="16" t="s">
        <v>111</v>
      </c>
      <c r="E1346" s="16" t="s">
        <v>351</v>
      </c>
      <c r="F1346" s="35" t="s">
        <v>438</v>
      </c>
      <c r="G1346" s="16">
        <v>3</v>
      </c>
      <c r="I1346" s="16">
        <v>60</v>
      </c>
      <c r="J1346" t="str">
        <f t="shared" si="17"/>
        <v>大类_神品炼虚灵植佐</v>
      </c>
      <c r="K1346" s="16" t="s">
        <v>337</v>
      </c>
      <c r="L1346" s="16">
        <v>1</v>
      </c>
      <c r="M1346" s="16" t="s">
        <v>369</v>
      </c>
      <c r="O1346" s="16">
        <v>0</v>
      </c>
      <c r="P1346" s="16" t="b">
        <v>1</v>
      </c>
      <c r="R1346" s="16" t="b">
        <v>0</v>
      </c>
      <c r="S1346" s="16">
        <v>1</v>
      </c>
      <c r="T1346" s="16" t="s">
        <v>91</v>
      </c>
      <c r="U1346" s="16">
        <v>999</v>
      </c>
      <c r="V1346" s="16" t="s">
        <v>370</v>
      </c>
      <c r="W1346" s="16">
        <v>31465003</v>
      </c>
      <c r="Y1346" s="16" t="s">
        <v>1352</v>
      </c>
      <c r="Z1346" s="16" t="s">
        <v>449</v>
      </c>
      <c r="AA1346" t="str" s="16">
        <v>击杀妖兽、探索秘境或遗迹可得；宗门暂不供应此品质。</v>
      </c>
      <c r="AB1346" s="36">
        <v>11421003</v>
      </c>
      <c r="AC1346" s="16" t="s">
        <v>374</v>
      </c>
      <c r="AD1346" s="16">
        <v>40005</v>
      </c>
      <c r="AF1346">
        <v>70005</v>
      </c>
      <c r="AH1346">
        <v>1125000</v>
      </c>
      <c r="AI1346" s="32" t="s">
        <v>364</v>
      </c>
      <c r="AJ1346" s="16" t="s">
        <v>369</v>
      </c>
      <c r="AK1346" s="16" t="s">
        <v>351</v>
      </c>
    </row>
    <row r="1347" spans="2:37">
      <c r="B1347" s="16" t="n">
        <f>10000000+INDEX(编号表!$B:$B,MATCH(F1347,编号表!$A:$A,0))*100000+INDEX(编号表!$F:$F,MATCH(D1347,编号表!$E:$E,0))*1000+INDEX(编号表!$D:$D,MATCH(E1347,编号表!$C:$C,0))*10000+G1347</f>
        <v>11665000</v>
      </c>
      <c r="C1347" s="16" t="s">
        <v>1238</v>
      </c>
      <c r="D1347" s="16" t="s">
        <v>111</v>
      </c>
      <c r="E1347" s="16" t="s">
        <v>351</v>
      </c>
      <c r="F1347" s="35" t="s">
        <v>451</v>
      </c>
      <c r="G1347" s="16">
        <v>0</v>
      </c>
      <c r="I1347" s="16">
        <v>60</v>
      </c>
      <c r="J1347" t="str">
        <f t="shared" si="17"/>
        <v>大类_神品炼虚灵植丹头</v>
      </c>
      <c r="K1347" s="16" t="s">
        <v>337</v>
      </c>
      <c r="L1347" s="16">
        <v>1</v>
      </c>
      <c r="M1347" s="16" t="s">
        <v>369</v>
      </c>
      <c r="O1347" s="16">
        <v>0</v>
      </c>
      <c r="P1347" s="16" t="b">
        <v>1</v>
      </c>
      <c r="R1347" s="16" t="b">
        <v>0</v>
      </c>
      <c r="S1347" s="16">
        <v>1</v>
      </c>
      <c r="T1347" s="16" t="s">
        <v>91</v>
      </c>
      <c r="U1347" s="16">
        <v>999</v>
      </c>
      <c r="V1347" s="16" t="s">
        <v>370</v>
      </c>
      <c r="W1347" s="16">
        <v>31665000</v>
      </c>
      <c r="Y1347" s="16" t="s">
        <v>1353</v>
      </c>
      <c r="Z1347" s="16" t="s">
        <v>453</v>
      </c>
      <c r="AA1347" t="str" s="16">
        <v>击杀妖兽、探索秘境或遗迹可得；宗门暂不供应此品质。</v>
      </c>
      <c r="AB1347" s="36">
        <v>11621000</v>
      </c>
      <c r="AC1347" s="16" t="s">
        <v>374</v>
      </c>
      <c r="AD1347" s="16">
        <v>40005</v>
      </c>
      <c r="AF1347">
        <v>70005</v>
      </c>
      <c r="AH1347">
        <v>2250000</v>
      </c>
      <c r="AI1347" s="32" t="s">
        <v>364</v>
      </c>
      <c r="AJ1347" s="16" t="s">
        <v>369</v>
      </c>
      <c r="AK1347" s="16" t="s">
        <v>351</v>
      </c>
    </row>
    <row r="1348" spans="2:37">
      <c r="B1348" s="16" t="n">
        <f>10000000+INDEX(编号表!$B:$B,MATCH(F1348,编号表!$A:$A,0))*100000+INDEX(编号表!$F:$F,MATCH(D1348,编号表!$E:$E,0))*1000+INDEX(编号表!$D:$D,MATCH(E1348,编号表!$C:$C,0))*10000+G1348</f>
        <v>11665001</v>
      </c>
      <c r="C1348" s="16" t="s">
        <v>1240</v>
      </c>
      <c r="D1348" s="16" t="s">
        <v>111</v>
      </c>
      <c r="E1348" s="16" t="s">
        <v>351</v>
      </c>
      <c r="F1348" s="35" t="s">
        <v>451</v>
      </c>
      <c r="G1348" s="16">
        <v>1</v>
      </c>
      <c r="I1348" s="16">
        <v>60</v>
      </c>
      <c r="J1348" t="str">
        <f t="shared" si="17"/>
        <v>大类_神品炼虚灵植丹头</v>
      </c>
      <c r="K1348" s="16" t="s">
        <v>337</v>
      </c>
      <c r="L1348" s="16">
        <v>1</v>
      </c>
      <c r="M1348" s="16" t="s">
        <v>369</v>
      </c>
      <c r="O1348" s="16">
        <v>0</v>
      </c>
      <c r="P1348" s="16" t="b">
        <v>1</v>
      </c>
      <c r="R1348" s="16" t="b">
        <v>0</v>
      </c>
      <c r="S1348" s="16">
        <v>1</v>
      </c>
      <c r="T1348" s="16" t="s">
        <v>91</v>
      </c>
      <c r="U1348" s="16">
        <v>999</v>
      </c>
      <c r="V1348" s="16" t="s">
        <v>370</v>
      </c>
      <c r="W1348" s="16">
        <v>31665001</v>
      </c>
      <c r="Y1348" s="16" t="s">
        <v>1354</v>
      </c>
      <c r="Z1348" s="16" t="s">
        <v>456</v>
      </c>
      <c r="AA1348" t="str" s="16">
        <v>击杀妖兽、探索秘境或遗迹可得；宗门暂不供应此品质。</v>
      </c>
      <c r="AB1348" s="36">
        <v>11621001</v>
      </c>
      <c r="AC1348" s="16" t="s">
        <v>374</v>
      </c>
      <c r="AD1348" s="16">
        <v>40005</v>
      </c>
      <c r="AF1348">
        <v>70005</v>
      </c>
      <c r="AH1348">
        <v>2250000</v>
      </c>
      <c r="AI1348" s="32" t="s">
        <v>364</v>
      </c>
      <c r="AJ1348" s="16" t="s">
        <v>369</v>
      </c>
      <c r="AK1348" s="16" t="s">
        <v>351</v>
      </c>
    </row>
    <row r="1349" spans="2:37">
      <c r="B1349" s="16" t="n">
        <f>10000000+INDEX(编号表!$B:$B,MATCH(F1349,编号表!$A:$A,0))*100000+INDEX(编号表!$F:$F,MATCH(D1349,编号表!$E:$E,0))*1000+INDEX(编号表!$D:$D,MATCH(E1349,编号表!$C:$C,0))*10000+G1349</f>
        <v>11665002</v>
      </c>
      <c r="C1349" s="16" t="s">
        <v>1242</v>
      </c>
      <c r="D1349" s="16" t="s">
        <v>111</v>
      </c>
      <c r="E1349" s="16" t="s">
        <v>351</v>
      </c>
      <c r="F1349" s="35" t="s">
        <v>451</v>
      </c>
      <c r="G1349" s="16">
        <v>2</v>
      </c>
      <c r="I1349" s="16">
        <v>60</v>
      </c>
      <c r="J1349" t="str">
        <f t="shared" si="17"/>
        <v>大类_神品炼虚灵植丹头</v>
      </c>
      <c r="K1349" s="16" t="s">
        <v>337</v>
      </c>
      <c r="L1349" s="16">
        <v>1</v>
      </c>
      <c r="M1349" s="16" t="s">
        <v>369</v>
      </c>
      <c r="O1349" s="16">
        <v>0</v>
      </c>
      <c r="P1349" s="16" t="b">
        <v>1</v>
      </c>
      <c r="R1349" s="16" t="b">
        <v>0</v>
      </c>
      <c r="S1349" s="16">
        <v>1</v>
      </c>
      <c r="T1349" s="16" t="s">
        <v>91</v>
      </c>
      <c r="U1349" s="16">
        <v>999</v>
      </c>
      <c r="V1349" s="16" t="s">
        <v>370</v>
      </c>
      <c r="W1349" s="16">
        <v>31665002</v>
      </c>
      <c r="Y1349" s="16" t="s">
        <v>1355</v>
      </c>
      <c r="Z1349" s="16" t="s">
        <v>459</v>
      </c>
      <c r="AA1349" t="str" s="16">
        <v>击杀妖兽、探索秘境或遗迹可得；宗门暂不供应此品质。</v>
      </c>
      <c r="AB1349" s="36">
        <v>11621002</v>
      </c>
      <c r="AC1349" s="16" t="s">
        <v>374</v>
      </c>
      <c r="AD1349" s="16">
        <v>40005</v>
      </c>
      <c r="AF1349">
        <v>70005</v>
      </c>
      <c r="AH1349">
        <v>2250000</v>
      </c>
      <c r="AI1349" s="32" t="s">
        <v>364</v>
      </c>
      <c r="AJ1349" s="16" t="s">
        <v>369</v>
      </c>
      <c r="AK1349" s="16" t="s">
        <v>351</v>
      </c>
    </row>
    <row r="1350" spans="2:37">
      <c r="B1350" s="16" t="n">
        <f>10000000+INDEX(编号表!$B:$B,MATCH(F1350,编号表!$A:$A,0))*100000+INDEX(编号表!$F:$F,MATCH(D1350,编号表!$E:$E,0))*1000+INDEX(编号表!$D:$D,MATCH(E1350,编号表!$C:$C,0))*10000+G1350</f>
        <v>11266000</v>
      </c>
      <c r="C1350" s="16" t="s">
        <v>1188</v>
      </c>
      <c r="D1350" s="16" t="s">
        <v>114</v>
      </c>
      <c r="E1350" s="16" t="s">
        <v>351</v>
      </c>
      <c r="F1350" s="35" t="s">
        <v>368</v>
      </c>
      <c r="G1350" s="16">
        <v>0</v>
      </c>
      <c r="I1350" s="16">
        <v>60</v>
      </c>
      <c r="J1350" t="str">
        <f t="shared" si="17"/>
        <v>大类_道品炼虚灵植君</v>
      </c>
      <c r="K1350" s="16" t="s">
        <v>337</v>
      </c>
      <c r="L1350" s="16">
        <v>1</v>
      </c>
      <c r="M1350" s="16" t="s">
        <v>369</v>
      </c>
      <c r="O1350" s="16">
        <v>0</v>
      </c>
      <c r="P1350" s="16" t="b">
        <v>1</v>
      </c>
      <c r="R1350" s="16" t="b">
        <v>0</v>
      </c>
      <c r="S1350" s="16">
        <v>1</v>
      </c>
      <c r="T1350" s="16" t="s">
        <v>91</v>
      </c>
      <c r="U1350" s="16">
        <v>999</v>
      </c>
      <c r="V1350" s="16" t="s">
        <v>370</v>
      </c>
      <c r="W1350" s="16">
        <v>31266000</v>
      </c>
      <c r="Y1350" s="16" t="s">
        <v>1356</v>
      </c>
      <c r="Z1350" s="16" t="s">
        <v>372</v>
      </c>
      <c r="AA1350" t="str" s="16">
        <v>击杀妖兽、探索秘境或遗迹可得；宗门暂不供应此品质。</v>
      </c>
      <c r="AB1350" s="36">
        <v>11221000</v>
      </c>
      <c r="AC1350" s="16" t="s">
        <v>374</v>
      </c>
      <c r="AD1350" s="16">
        <v>40006</v>
      </c>
      <c r="AF1350">
        <v>70006</v>
      </c>
      <c r="AH1350">
        <v>23625000</v>
      </c>
      <c r="AI1350" s="32" t="s">
        <v>364</v>
      </c>
      <c r="AJ1350" s="16" t="s">
        <v>369</v>
      </c>
      <c r="AK1350" s="16" t="s">
        <v>351</v>
      </c>
    </row>
    <row r="1351" spans="2:37">
      <c r="B1351" s="16" t="n">
        <f>10000000+INDEX(编号表!$B:$B,MATCH(F1351,编号表!$A:$A,0))*100000+INDEX(编号表!$F:$F,MATCH(D1351,编号表!$E:$E,0))*1000+INDEX(编号表!$D:$D,MATCH(E1351,编号表!$C:$C,0))*10000+G1351</f>
        <v>11366000</v>
      </c>
      <c r="C1351" s="16" t="s">
        <v>1190</v>
      </c>
      <c r="D1351" s="16" t="s">
        <v>114</v>
      </c>
      <c r="E1351" s="16" t="s">
        <v>351</v>
      </c>
      <c r="F1351" s="35" t="s">
        <v>376</v>
      </c>
      <c r="G1351" s="16">
        <v>0</v>
      </c>
      <c r="I1351" s="16">
        <v>60</v>
      </c>
      <c r="J1351" t="str">
        <f t="shared" si="17"/>
        <v>大类_道品炼虚灵植臣</v>
      </c>
      <c r="K1351" s="16" t="s">
        <v>337</v>
      </c>
      <c r="L1351" s="16">
        <v>1</v>
      </c>
      <c r="M1351" s="16" t="s">
        <v>369</v>
      </c>
      <c r="O1351" s="16">
        <v>0</v>
      </c>
      <c r="P1351" s="16" t="b">
        <v>1</v>
      </c>
      <c r="R1351" s="16" t="b">
        <v>0</v>
      </c>
      <c r="S1351" s="16">
        <v>1</v>
      </c>
      <c r="T1351" s="16" t="s">
        <v>91</v>
      </c>
      <c r="U1351" s="16">
        <v>999</v>
      </c>
      <c r="V1351" s="16" t="s">
        <v>370</v>
      </c>
      <c r="W1351" s="16">
        <v>31366000</v>
      </c>
      <c r="Y1351" s="16" t="s">
        <v>1357</v>
      </c>
      <c r="Z1351" s="16" t="s">
        <v>378</v>
      </c>
      <c r="AA1351" t="str" s="16">
        <v>击杀妖兽、探索秘境或遗迹可得；宗门暂不供应此品质。</v>
      </c>
      <c r="AB1351" s="36">
        <v>11321000</v>
      </c>
      <c r="AC1351" s="16" t="s">
        <v>374</v>
      </c>
      <c r="AD1351" s="16">
        <v>40006</v>
      </c>
      <c r="AF1351">
        <v>70006</v>
      </c>
      <c r="AH1351">
        <v>7875000</v>
      </c>
      <c r="AI1351" s="32" t="s">
        <v>364</v>
      </c>
      <c r="AJ1351" s="16" t="s">
        <v>369</v>
      </c>
      <c r="AK1351" s="16" t="s">
        <v>351</v>
      </c>
    </row>
    <row r="1352" spans="2:37">
      <c r="B1352" s="16" t="n">
        <f>10000000+INDEX(编号表!$B:$B,MATCH(F1352,编号表!$A:$A,0))*100000+INDEX(编号表!$F:$F,MATCH(D1352,编号表!$E:$E,0))*1000+INDEX(编号表!$D:$D,MATCH(E1352,编号表!$C:$C,0))*10000+G1352</f>
        <v>11366001</v>
      </c>
      <c r="C1352" s="16" t="s">
        <v>1192</v>
      </c>
      <c r="D1352" s="16" t="s">
        <v>114</v>
      </c>
      <c r="E1352" s="16" t="s">
        <v>351</v>
      </c>
      <c r="F1352" s="35" t="s">
        <v>376</v>
      </c>
      <c r="G1352" s="16">
        <v>1</v>
      </c>
      <c r="I1352" s="16">
        <v>60</v>
      </c>
      <c r="J1352" t="str">
        <f t="shared" si="17"/>
        <v>大类_道品炼虚灵植臣</v>
      </c>
      <c r="K1352" s="16" t="s">
        <v>337</v>
      </c>
      <c r="L1352" s="16">
        <v>1</v>
      </c>
      <c r="M1352" s="16" t="s">
        <v>369</v>
      </c>
      <c r="O1352" s="16">
        <v>0</v>
      </c>
      <c r="P1352" s="16" t="b">
        <v>1</v>
      </c>
      <c r="R1352" s="16" t="b">
        <v>0</v>
      </c>
      <c r="S1352" s="16">
        <v>1</v>
      </c>
      <c r="T1352" s="16" t="s">
        <v>91</v>
      </c>
      <c r="U1352" s="16">
        <v>999</v>
      </c>
      <c r="V1352" s="16" t="s">
        <v>370</v>
      </c>
      <c r="W1352" s="16">
        <v>31366001</v>
      </c>
      <c r="Y1352" s="16" t="s">
        <v>1358</v>
      </c>
      <c r="Z1352" s="16" t="s">
        <v>381</v>
      </c>
      <c r="AA1352" t="str" s="16">
        <v>击杀妖兽、探索秘境或遗迹可得；宗门暂不供应此品质。</v>
      </c>
      <c r="AB1352" s="36">
        <v>11321001</v>
      </c>
      <c r="AC1352" s="16" t="s">
        <v>374</v>
      </c>
      <c r="AD1352" s="16">
        <v>40006</v>
      </c>
      <c r="AF1352">
        <v>70006</v>
      </c>
      <c r="AH1352">
        <v>7875000</v>
      </c>
      <c r="AI1352" s="32" t="s">
        <v>364</v>
      </c>
      <c r="AJ1352" s="16" t="s">
        <v>369</v>
      </c>
      <c r="AK1352" s="16" t="s">
        <v>351</v>
      </c>
    </row>
    <row r="1353" spans="2:37">
      <c r="B1353" s="16" t="n">
        <f>10000000+INDEX(编号表!$B:$B,MATCH(F1353,编号表!$A:$A,0))*100000+INDEX(编号表!$F:$F,MATCH(D1353,编号表!$E:$E,0))*1000+INDEX(编号表!$D:$D,MATCH(E1353,编号表!$C:$C,0))*10000+G1353</f>
        <v>11366002</v>
      </c>
      <c r="C1353" s="16" t="s">
        <v>1194</v>
      </c>
      <c r="D1353" s="16" t="s">
        <v>114</v>
      </c>
      <c r="E1353" s="16" t="s">
        <v>351</v>
      </c>
      <c r="F1353" s="35" t="s">
        <v>376</v>
      </c>
      <c r="G1353" s="16">
        <v>2</v>
      </c>
      <c r="I1353" s="16">
        <v>60</v>
      </c>
      <c r="J1353" t="str">
        <f t="shared" si="17"/>
        <v>大类_道品炼虚灵植臣</v>
      </c>
      <c r="K1353" s="16" t="s">
        <v>337</v>
      </c>
      <c r="L1353" s="16">
        <v>1</v>
      </c>
      <c r="M1353" s="16" t="s">
        <v>369</v>
      </c>
      <c r="O1353" s="16">
        <v>0</v>
      </c>
      <c r="P1353" s="16" t="b">
        <v>1</v>
      </c>
      <c r="R1353" s="16" t="b">
        <v>0</v>
      </c>
      <c r="S1353" s="16">
        <v>1</v>
      </c>
      <c r="T1353" s="16" t="s">
        <v>91</v>
      </c>
      <c r="U1353" s="16">
        <v>999</v>
      </c>
      <c r="V1353" s="16" t="s">
        <v>370</v>
      </c>
      <c r="W1353" s="16">
        <v>31366002</v>
      </c>
      <c r="Y1353" s="16" t="s">
        <v>1359</v>
      </c>
      <c r="Z1353" s="16" t="s">
        <v>384</v>
      </c>
      <c r="AA1353" t="str" s="16">
        <v>击杀妖兽、探索秘境或遗迹可得；宗门暂不供应此品质。</v>
      </c>
      <c r="AB1353" s="36">
        <v>11321002</v>
      </c>
      <c r="AC1353" s="16" t="s">
        <v>374</v>
      </c>
      <c r="AD1353" s="16">
        <v>40006</v>
      </c>
      <c r="AF1353">
        <v>70006</v>
      </c>
      <c r="AH1353">
        <v>7875000</v>
      </c>
      <c r="AI1353" s="32" t="s">
        <v>364</v>
      </c>
      <c r="AJ1353" s="16" t="s">
        <v>369</v>
      </c>
      <c r="AK1353" s="16" t="s">
        <v>351</v>
      </c>
    </row>
    <row r="1354" spans="2:37">
      <c r="B1354" s="16" t="n">
        <f>10000000+INDEX(编号表!$B:$B,MATCH(F1354,编号表!$A:$A,0))*100000+INDEX(编号表!$F:$F,MATCH(D1354,编号表!$E:$E,0))*1000+INDEX(编号表!$D:$D,MATCH(E1354,编号表!$C:$C,0))*10000+G1354</f>
        <v>11366003</v>
      </c>
      <c r="C1354" s="16" t="s">
        <v>1196</v>
      </c>
      <c r="D1354" s="16" t="s">
        <v>114</v>
      </c>
      <c r="E1354" s="16" t="s">
        <v>351</v>
      </c>
      <c r="F1354" s="35" t="s">
        <v>376</v>
      </c>
      <c r="G1354" s="16">
        <v>3</v>
      </c>
      <c r="I1354" s="16">
        <v>60</v>
      </c>
      <c r="J1354" t="str">
        <f t="shared" si="17"/>
        <v>大类_道品炼虚灵植臣</v>
      </c>
      <c r="K1354" s="16" t="s">
        <v>337</v>
      </c>
      <c r="L1354" s="16">
        <v>1</v>
      </c>
      <c r="M1354" s="16" t="s">
        <v>369</v>
      </c>
      <c r="O1354" s="16">
        <v>0</v>
      </c>
      <c r="P1354" s="16" t="b">
        <v>1</v>
      </c>
      <c r="R1354" s="16" t="b">
        <v>0</v>
      </c>
      <c r="S1354" s="16">
        <v>1</v>
      </c>
      <c r="T1354" s="16" t="s">
        <v>91</v>
      </c>
      <c r="U1354" s="16">
        <v>999</v>
      </c>
      <c r="V1354" s="16" t="s">
        <v>370</v>
      </c>
      <c r="W1354" s="16">
        <v>31366003</v>
      </c>
      <c r="Y1354" s="16" t="s">
        <v>1360</v>
      </c>
      <c r="Z1354" s="16" t="s">
        <v>387</v>
      </c>
      <c r="AA1354" t="str" s="16">
        <v>击杀妖兽、探索秘境或遗迹可得；宗门暂不供应此品质。</v>
      </c>
      <c r="AB1354" s="36">
        <v>11321003</v>
      </c>
      <c r="AC1354" s="16" t="s">
        <v>374</v>
      </c>
      <c r="AD1354" s="16">
        <v>40006</v>
      </c>
      <c r="AF1354">
        <v>70006</v>
      </c>
      <c r="AH1354">
        <v>7875000</v>
      </c>
      <c r="AI1354" s="32" t="s">
        <v>364</v>
      </c>
      <c r="AJ1354" s="16" t="s">
        <v>369</v>
      </c>
      <c r="AK1354" s="16" t="s">
        <v>351</v>
      </c>
    </row>
    <row r="1355" spans="2:37">
      <c r="B1355" s="16" t="n">
        <f>10000000+INDEX(编号表!$B:$B,MATCH(F1355,编号表!$A:$A,0))*100000+INDEX(编号表!$F:$F,MATCH(D1355,编号表!$E:$E,0))*1000+INDEX(编号表!$D:$D,MATCH(E1355,编号表!$C:$C,0))*10000+G1355</f>
        <v>11366004</v>
      </c>
      <c r="C1355" s="16" t="s">
        <v>1198</v>
      </c>
      <c r="D1355" s="16" t="s">
        <v>114</v>
      </c>
      <c r="E1355" s="16" t="s">
        <v>351</v>
      </c>
      <c r="F1355" s="35" t="s">
        <v>376</v>
      </c>
      <c r="G1355" s="16">
        <v>4</v>
      </c>
      <c r="I1355" s="16">
        <v>60</v>
      </c>
      <c r="J1355" t="str">
        <f t="shared" si="17"/>
        <v>大类_道品炼虚灵植臣</v>
      </c>
      <c r="K1355" s="16" t="s">
        <v>337</v>
      </c>
      <c r="L1355" s="16">
        <v>1</v>
      </c>
      <c r="M1355" s="16" t="s">
        <v>369</v>
      </c>
      <c r="O1355" s="16">
        <v>0</v>
      </c>
      <c r="P1355" s="16" t="b">
        <v>1</v>
      </c>
      <c r="R1355" s="16" t="b">
        <v>0</v>
      </c>
      <c r="S1355" s="16">
        <v>1</v>
      </c>
      <c r="T1355" s="16" t="s">
        <v>91</v>
      </c>
      <c r="U1355" s="16">
        <v>999</v>
      </c>
      <c r="V1355" s="16" t="s">
        <v>370</v>
      </c>
      <c r="W1355" s="16">
        <v>31366004</v>
      </c>
      <c r="Y1355" s="16" t="s">
        <v>1361</v>
      </c>
      <c r="Z1355" s="16" t="s">
        <v>390</v>
      </c>
      <c r="AA1355" t="str" s="16">
        <v>击杀妖兽、探索秘境或遗迹可得；宗门暂不供应此品质。</v>
      </c>
      <c r="AB1355" s="36">
        <v>11321004</v>
      </c>
      <c r="AC1355" s="16" t="s">
        <v>374</v>
      </c>
      <c r="AD1355" s="16">
        <v>40006</v>
      </c>
      <c r="AF1355">
        <v>70006</v>
      </c>
      <c r="AH1355">
        <v>7875000</v>
      </c>
      <c r="AI1355" s="32" t="s">
        <v>364</v>
      </c>
      <c r="AJ1355" s="16" t="s">
        <v>369</v>
      </c>
      <c r="AK1355" s="16" t="s">
        <v>351</v>
      </c>
    </row>
    <row r="1356" spans="2:37">
      <c r="B1356" s="16" t="n">
        <f>10000000+INDEX(编号表!$B:$B,MATCH(F1356,编号表!$A:$A,0))*100000+INDEX(编号表!$F:$F,MATCH(D1356,编号表!$E:$E,0))*1000+INDEX(编号表!$D:$D,MATCH(E1356,编号表!$C:$C,0))*10000+G1356</f>
        <v>11366005</v>
      </c>
      <c r="C1356" s="16" t="s">
        <v>1200</v>
      </c>
      <c r="D1356" s="16" t="s">
        <v>114</v>
      </c>
      <c r="E1356" s="16" t="s">
        <v>351</v>
      </c>
      <c r="F1356" s="35" t="s">
        <v>376</v>
      </c>
      <c r="G1356" s="16">
        <v>5</v>
      </c>
      <c r="I1356" s="16">
        <v>60</v>
      </c>
      <c r="J1356" t="str">
        <f t="shared" si="17"/>
        <v>大类_道品炼虚灵植臣</v>
      </c>
      <c r="K1356" s="16" t="s">
        <v>337</v>
      </c>
      <c r="L1356" s="16">
        <v>1</v>
      </c>
      <c r="M1356" s="16" t="s">
        <v>369</v>
      </c>
      <c r="O1356" s="16">
        <v>0</v>
      </c>
      <c r="P1356" s="16" t="b">
        <v>1</v>
      </c>
      <c r="R1356" s="16" t="b">
        <v>0</v>
      </c>
      <c r="S1356" s="16">
        <v>1</v>
      </c>
      <c r="T1356" s="16" t="s">
        <v>91</v>
      </c>
      <c r="U1356" s="16">
        <v>999</v>
      </c>
      <c r="V1356" s="16" t="s">
        <v>370</v>
      </c>
      <c r="W1356" s="16">
        <v>31366005</v>
      </c>
      <c r="Y1356" s="16" t="s">
        <v>1362</v>
      </c>
      <c r="Z1356" s="16" t="s">
        <v>393</v>
      </c>
      <c r="AA1356" t="str" s="16">
        <v>击杀妖兽、探索秘境或遗迹可得；宗门暂不供应此品质。</v>
      </c>
      <c r="AB1356" s="36">
        <v>11321005</v>
      </c>
      <c r="AC1356" s="16" t="s">
        <v>374</v>
      </c>
      <c r="AD1356" s="16">
        <v>40006</v>
      </c>
      <c r="AF1356">
        <v>70006</v>
      </c>
      <c r="AH1356">
        <v>7875000</v>
      </c>
      <c r="AI1356" s="32" t="s">
        <v>364</v>
      </c>
      <c r="AJ1356" s="16" t="s">
        <v>369</v>
      </c>
      <c r="AK1356" s="16" t="s">
        <v>351</v>
      </c>
    </row>
    <row r="1357" spans="2:37">
      <c r="B1357" s="16" t="n">
        <f>10000000+INDEX(编号表!$B:$B,MATCH(F1357,编号表!$A:$A,0))*100000+INDEX(编号表!$F:$F,MATCH(D1357,编号表!$E:$E,0))*1000+INDEX(编号表!$D:$D,MATCH(E1357,编号表!$C:$C,0))*10000+G1357</f>
        <v>11366006</v>
      </c>
      <c r="C1357" s="16" t="s">
        <v>1202</v>
      </c>
      <c r="D1357" s="16" t="s">
        <v>114</v>
      </c>
      <c r="E1357" s="16" t="s">
        <v>351</v>
      </c>
      <c r="F1357" s="35" t="s">
        <v>376</v>
      </c>
      <c r="G1357" s="16">
        <v>6</v>
      </c>
      <c r="I1357" s="16">
        <v>60</v>
      </c>
      <c r="J1357" t="str">
        <f t="shared" si="17"/>
        <v>大类_道品炼虚灵植臣</v>
      </c>
      <c r="K1357" s="16" t="s">
        <v>337</v>
      </c>
      <c r="L1357" s="16">
        <v>1</v>
      </c>
      <c r="M1357" s="16" t="s">
        <v>369</v>
      </c>
      <c r="O1357" s="16">
        <v>0</v>
      </c>
      <c r="P1357" s="16" t="b">
        <v>1</v>
      </c>
      <c r="R1357" s="16" t="b">
        <v>0</v>
      </c>
      <c r="S1357" s="16">
        <v>1</v>
      </c>
      <c r="T1357" s="16" t="s">
        <v>91</v>
      </c>
      <c r="U1357" s="16">
        <v>999</v>
      </c>
      <c r="V1357" s="16" t="s">
        <v>370</v>
      </c>
      <c r="W1357" s="16">
        <v>31366006</v>
      </c>
      <c r="Y1357" s="16" t="s">
        <v>1363</v>
      </c>
      <c r="Z1357" s="16" t="s">
        <v>396</v>
      </c>
      <c r="AA1357" t="str" s="16">
        <v>击杀妖兽、探索秘境或遗迹可得；宗门暂不供应此品质。</v>
      </c>
      <c r="AB1357" s="36">
        <v>11321006</v>
      </c>
      <c r="AC1357" s="16" t="s">
        <v>374</v>
      </c>
      <c r="AD1357" s="16">
        <v>40006</v>
      </c>
      <c r="AF1357">
        <v>70006</v>
      </c>
      <c r="AH1357">
        <v>7875000</v>
      </c>
      <c r="AI1357" s="32" t="s">
        <v>364</v>
      </c>
      <c r="AJ1357" s="16" t="s">
        <v>369</v>
      </c>
      <c r="AK1357" s="16" t="s">
        <v>351</v>
      </c>
    </row>
    <row r="1358" spans="2:37">
      <c r="B1358" s="16" t="n">
        <f>10000000+INDEX(编号表!$B:$B,MATCH(F1358,编号表!$A:$A,0))*100000+INDEX(编号表!$F:$F,MATCH(D1358,编号表!$E:$E,0))*1000+INDEX(编号表!$D:$D,MATCH(E1358,编号表!$C:$C,0))*10000+G1358</f>
        <v>11366007</v>
      </c>
      <c r="C1358" s="16" t="s">
        <v>1204</v>
      </c>
      <c r="D1358" s="16" t="s">
        <v>114</v>
      </c>
      <c r="E1358" s="16" t="s">
        <v>351</v>
      </c>
      <c r="F1358" s="35" t="s">
        <v>376</v>
      </c>
      <c r="G1358" s="16">
        <v>7</v>
      </c>
      <c r="I1358" s="16">
        <v>60</v>
      </c>
      <c r="J1358" t="str">
        <f t="shared" si="17"/>
        <v>大类_道品炼虚灵植臣</v>
      </c>
      <c r="K1358" s="16" t="s">
        <v>337</v>
      </c>
      <c r="L1358" s="16">
        <v>1</v>
      </c>
      <c r="M1358" s="16" t="s">
        <v>369</v>
      </c>
      <c r="O1358" s="16">
        <v>0</v>
      </c>
      <c r="P1358" s="16" t="b">
        <v>1</v>
      </c>
      <c r="R1358" s="16" t="b">
        <v>0</v>
      </c>
      <c r="S1358" s="16">
        <v>1</v>
      </c>
      <c r="T1358" s="16" t="s">
        <v>91</v>
      </c>
      <c r="U1358" s="16">
        <v>999</v>
      </c>
      <c r="V1358" s="16" t="s">
        <v>370</v>
      </c>
      <c r="W1358" s="16">
        <v>31366007</v>
      </c>
      <c r="Y1358" s="16" t="s">
        <v>1364</v>
      </c>
      <c r="Z1358" s="16" t="s">
        <v>399</v>
      </c>
      <c r="AA1358" t="str" s="16">
        <v>击杀妖兽、探索秘境或遗迹可得；宗门暂不供应此品质。</v>
      </c>
      <c r="AB1358" s="36">
        <v>11321007</v>
      </c>
      <c r="AC1358" s="16" t="s">
        <v>374</v>
      </c>
      <c r="AD1358" s="16">
        <v>40006</v>
      </c>
      <c r="AF1358">
        <v>70006</v>
      </c>
      <c r="AH1358">
        <v>7875000</v>
      </c>
      <c r="AI1358" s="32" t="s">
        <v>364</v>
      </c>
      <c r="AJ1358" s="16" t="s">
        <v>369</v>
      </c>
      <c r="AK1358" s="16" t="s">
        <v>351</v>
      </c>
    </row>
    <row r="1359" spans="2:37">
      <c r="B1359" s="16" t="n">
        <f>10000000+INDEX(编号表!$B:$B,MATCH(F1359,编号表!$A:$A,0))*100000+INDEX(编号表!$F:$F,MATCH(D1359,编号表!$E:$E,0))*1000+INDEX(编号表!$D:$D,MATCH(E1359,编号表!$C:$C,0))*10000+G1359</f>
        <v>11366008</v>
      </c>
      <c r="C1359" s="16" t="s">
        <v>1206</v>
      </c>
      <c r="D1359" s="16" t="s">
        <v>114</v>
      </c>
      <c r="E1359" s="16" t="s">
        <v>351</v>
      </c>
      <c r="F1359" s="35" t="s">
        <v>376</v>
      </c>
      <c r="G1359" s="16">
        <v>8</v>
      </c>
      <c r="I1359" s="16">
        <v>60</v>
      </c>
      <c r="J1359" t="str">
        <f t="shared" si="17"/>
        <v>大类_道品炼虚灵植臣</v>
      </c>
      <c r="K1359" s="16" t="s">
        <v>337</v>
      </c>
      <c r="L1359" s="16">
        <v>1</v>
      </c>
      <c r="M1359" s="16" t="s">
        <v>369</v>
      </c>
      <c r="O1359" s="16">
        <v>0</v>
      </c>
      <c r="P1359" s="16" t="b">
        <v>1</v>
      </c>
      <c r="R1359" s="16" t="b">
        <v>0</v>
      </c>
      <c r="S1359" s="16">
        <v>1</v>
      </c>
      <c r="T1359" s="16" t="s">
        <v>91</v>
      </c>
      <c r="U1359" s="16">
        <v>999</v>
      </c>
      <c r="V1359" s="16" t="s">
        <v>370</v>
      </c>
      <c r="W1359" s="16">
        <v>31366008</v>
      </c>
      <c r="Y1359" s="16" t="s">
        <v>1365</v>
      </c>
      <c r="Z1359" s="16" t="s">
        <v>402</v>
      </c>
      <c r="AA1359" t="str" s="16">
        <v>击杀妖兽、探索秘境或遗迹可得；宗门暂不供应此品质。</v>
      </c>
      <c r="AB1359" s="36">
        <v>11321008</v>
      </c>
      <c r="AC1359" s="16" t="s">
        <v>374</v>
      </c>
      <c r="AD1359" s="16">
        <v>40006</v>
      </c>
      <c r="AF1359">
        <v>70006</v>
      </c>
      <c r="AH1359">
        <v>7875000</v>
      </c>
      <c r="AI1359" s="32" t="s">
        <v>364</v>
      </c>
      <c r="AJ1359" s="16" t="s">
        <v>369</v>
      </c>
      <c r="AK1359" s="16" t="s">
        <v>351</v>
      </c>
    </row>
    <row r="1360" spans="2:37">
      <c r="B1360" s="16" t="n">
        <f>10000000+INDEX(编号表!$B:$B,MATCH(F1360,编号表!$A:$A,0))*100000+INDEX(编号表!$F:$F,MATCH(D1360,编号表!$E:$E,0))*1000+INDEX(编号表!$D:$D,MATCH(E1360,编号表!$C:$C,0))*10000+G1360</f>
        <v>11366009</v>
      </c>
      <c r="C1360" s="16" t="s">
        <v>1208</v>
      </c>
      <c r="D1360" s="16" t="s">
        <v>114</v>
      </c>
      <c r="E1360" s="16" t="s">
        <v>351</v>
      </c>
      <c r="F1360" s="35" t="s">
        <v>376</v>
      </c>
      <c r="G1360" s="16">
        <v>9</v>
      </c>
      <c r="I1360" s="16">
        <v>60</v>
      </c>
      <c r="J1360" t="str">
        <f t="shared" si="17"/>
        <v>大类_道品炼虚灵植臣</v>
      </c>
      <c r="K1360" s="16" t="s">
        <v>337</v>
      </c>
      <c r="L1360" s="16">
        <v>1</v>
      </c>
      <c r="M1360" s="16" t="s">
        <v>369</v>
      </c>
      <c r="O1360" s="16">
        <v>0</v>
      </c>
      <c r="P1360" s="16" t="b">
        <v>1</v>
      </c>
      <c r="R1360" s="16" t="b">
        <v>0</v>
      </c>
      <c r="S1360" s="16">
        <v>1</v>
      </c>
      <c r="T1360" s="16" t="s">
        <v>91</v>
      </c>
      <c r="U1360" s="16">
        <v>999</v>
      </c>
      <c r="V1360" s="16" t="s">
        <v>370</v>
      </c>
      <c r="W1360" s="16">
        <v>31366009</v>
      </c>
      <c r="Y1360" s="16" t="s">
        <v>1366</v>
      </c>
      <c r="Z1360" s="16" t="s">
        <v>405</v>
      </c>
      <c r="AA1360" t="str" s="16">
        <v>击杀妖兽、探索秘境或遗迹可得；宗门暂不供应此品质。</v>
      </c>
      <c r="AB1360" s="36">
        <v>11321009</v>
      </c>
      <c r="AC1360" s="16" t="s">
        <v>374</v>
      </c>
      <c r="AD1360" s="16">
        <v>40006</v>
      </c>
      <c r="AF1360">
        <v>70006</v>
      </c>
      <c r="AH1360">
        <v>7875000</v>
      </c>
      <c r="AI1360" s="32" t="s">
        <v>364</v>
      </c>
      <c r="AJ1360" s="16" t="s">
        <v>369</v>
      </c>
      <c r="AK1360" s="16" t="s">
        <v>351</v>
      </c>
    </row>
    <row r="1361" spans="2:37">
      <c r="B1361" s="16" t="n">
        <f>10000000+INDEX(编号表!$B:$B,MATCH(F1361,编号表!$A:$A,0))*100000+INDEX(编号表!$F:$F,MATCH(D1361,编号表!$E:$E,0))*1000+INDEX(编号表!$D:$D,MATCH(E1361,编号表!$C:$C,0))*10000+G1361</f>
        <v>11566000</v>
      </c>
      <c r="C1361" s="16" t="s">
        <v>1210</v>
      </c>
      <c r="D1361" s="16" t="s">
        <v>114</v>
      </c>
      <c r="E1361" s="16" t="s">
        <v>351</v>
      </c>
      <c r="F1361" s="35" t="s">
        <v>407</v>
      </c>
      <c r="G1361" s="16">
        <v>0</v>
      </c>
      <c r="I1361" s="16">
        <v>60</v>
      </c>
      <c r="J1361" t="str">
        <f t="shared" si="17"/>
        <v>大类_道品炼虚灵植使</v>
      </c>
      <c r="K1361" s="16" t="s">
        <v>337</v>
      </c>
      <c r="L1361" s="16">
        <v>1</v>
      </c>
      <c r="M1361" s="16" t="s">
        <v>369</v>
      </c>
      <c r="O1361" s="16">
        <v>0</v>
      </c>
      <c r="P1361" s="16" t="b">
        <v>1</v>
      </c>
      <c r="R1361" s="16" t="b">
        <v>0</v>
      </c>
      <c r="S1361" s="16">
        <v>1</v>
      </c>
      <c r="T1361" s="16" t="s">
        <v>91</v>
      </c>
      <c r="U1361" s="16">
        <v>999</v>
      </c>
      <c r="V1361" s="16" t="s">
        <v>370</v>
      </c>
      <c r="W1361" s="16">
        <v>31566000</v>
      </c>
      <c r="Y1361" s="16" t="s">
        <v>1367</v>
      </c>
      <c r="Z1361" s="16" t="s">
        <v>409</v>
      </c>
      <c r="AA1361" t="str" s="16">
        <v>击杀妖兽、探索秘境或遗迹可得；宗门暂不供应此品质。</v>
      </c>
      <c r="AB1361" s="36">
        <v>11521000</v>
      </c>
      <c r="AC1361" s="16" t="s">
        <v>374</v>
      </c>
      <c r="AD1361" s="16">
        <v>40006</v>
      </c>
      <c r="AF1361">
        <v>70006</v>
      </c>
      <c r="AH1361">
        <v>7875000</v>
      </c>
      <c r="AI1361" s="32" t="s">
        <v>364</v>
      </c>
      <c r="AJ1361" s="16" t="s">
        <v>369</v>
      </c>
      <c r="AK1361" s="16" t="s">
        <v>351</v>
      </c>
    </row>
    <row r="1362" spans="2:37">
      <c r="B1362" s="16" t="n">
        <f>10000000+INDEX(编号表!$B:$B,MATCH(F1362,编号表!$A:$A,0))*100000+INDEX(编号表!$F:$F,MATCH(D1362,编号表!$E:$E,0))*1000+INDEX(编号表!$D:$D,MATCH(E1362,编号表!$C:$C,0))*10000+G1362</f>
        <v>11566001</v>
      </c>
      <c r="C1362" s="16" t="s">
        <v>1212</v>
      </c>
      <c r="D1362" s="16" t="s">
        <v>114</v>
      </c>
      <c r="E1362" s="16" t="s">
        <v>351</v>
      </c>
      <c r="F1362" s="35" t="s">
        <v>407</v>
      </c>
      <c r="G1362" s="16">
        <v>1</v>
      </c>
      <c r="I1362" s="16">
        <v>60</v>
      </c>
      <c r="J1362" t="str">
        <f t="shared" si="17"/>
        <v>大类_道品炼虚灵植使</v>
      </c>
      <c r="K1362" s="16" t="s">
        <v>337</v>
      </c>
      <c r="L1362" s="16">
        <v>1</v>
      </c>
      <c r="M1362" s="16" t="s">
        <v>369</v>
      </c>
      <c r="O1362" s="16">
        <v>0</v>
      </c>
      <c r="P1362" s="16" t="b">
        <v>1</v>
      </c>
      <c r="R1362" s="16" t="b">
        <v>0</v>
      </c>
      <c r="S1362" s="16">
        <v>1</v>
      </c>
      <c r="T1362" s="16" t="s">
        <v>91</v>
      </c>
      <c r="U1362" s="16">
        <v>999</v>
      </c>
      <c r="V1362" s="16" t="s">
        <v>370</v>
      </c>
      <c r="W1362" s="16">
        <v>31566001</v>
      </c>
      <c r="Y1362" s="16" t="s">
        <v>1368</v>
      </c>
      <c r="Z1362" s="16" t="s">
        <v>412</v>
      </c>
      <c r="AA1362" t="str" s="16">
        <v>击杀妖兽、探索秘境或遗迹可得；宗门暂不供应此品质。</v>
      </c>
      <c r="AB1362" s="36">
        <v>11521001</v>
      </c>
      <c r="AC1362" s="16" t="s">
        <v>374</v>
      </c>
      <c r="AD1362" s="16">
        <v>40006</v>
      </c>
      <c r="AF1362">
        <v>70006</v>
      </c>
      <c r="AH1362">
        <v>7875000</v>
      </c>
      <c r="AI1362" s="32" t="s">
        <v>364</v>
      </c>
      <c r="AJ1362" s="16" t="s">
        <v>369</v>
      </c>
      <c r="AK1362" s="16" t="s">
        <v>351</v>
      </c>
    </row>
    <row r="1363" spans="2:37">
      <c r="B1363" s="16" t="n">
        <f>10000000+INDEX(编号表!$B:$B,MATCH(F1363,编号表!$A:$A,0))*100000+INDEX(编号表!$F:$F,MATCH(D1363,编号表!$E:$E,0))*1000+INDEX(编号表!$D:$D,MATCH(E1363,编号表!$C:$C,0))*10000+G1363</f>
        <v>11566002</v>
      </c>
      <c r="C1363" s="16" t="s">
        <v>1214</v>
      </c>
      <c r="D1363" s="16" t="s">
        <v>114</v>
      </c>
      <c r="E1363" s="16" t="s">
        <v>351</v>
      </c>
      <c r="F1363" s="35" t="s">
        <v>407</v>
      </c>
      <c r="G1363" s="16">
        <v>2</v>
      </c>
      <c r="I1363" s="16">
        <v>60</v>
      </c>
      <c r="J1363" t="str">
        <f t="shared" si="17"/>
        <v>大类_道品炼虚灵植使</v>
      </c>
      <c r="K1363" s="16" t="s">
        <v>337</v>
      </c>
      <c r="L1363" s="16">
        <v>1</v>
      </c>
      <c r="M1363" s="16" t="s">
        <v>369</v>
      </c>
      <c r="O1363" s="16">
        <v>0</v>
      </c>
      <c r="P1363" s="16" t="b">
        <v>1</v>
      </c>
      <c r="R1363" s="16" t="b">
        <v>0</v>
      </c>
      <c r="S1363" s="16">
        <v>1</v>
      </c>
      <c r="T1363" s="16" t="s">
        <v>91</v>
      </c>
      <c r="U1363" s="16">
        <v>999</v>
      </c>
      <c r="V1363" s="16" t="s">
        <v>370</v>
      </c>
      <c r="W1363" s="16">
        <v>31566002</v>
      </c>
      <c r="Y1363" s="16" t="s">
        <v>1369</v>
      </c>
      <c r="Z1363" s="16" t="s">
        <v>415</v>
      </c>
      <c r="AA1363" t="str" s="16">
        <v>击杀妖兽、探索秘境或遗迹可得；宗门暂不供应此品质。</v>
      </c>
      <c r="AB1363" s="36">
        <v>11521002</v>
      </c>
      <c r="AC1363" s="16" t="s">
        <v>374</v>
      </c>
      <c r="AD1363" s="16">
        <v>40006</v>
      </c>
      <c r="AF1363">
        <v>70006</v>
      </c>
      <c r="AH1363">
        <v>7875000</v>
      </c>
      <c r="AI1363" s="32" t="s">
        <v>364</v>
      </c>
      <c r="AJ1363" s="16" t="s">
        <v>369</v>
      </c>
      <c r="AK1363" s="16" t="s">
        <v>351</v>
      </c>
    </row>
    <row r="1364" spans="2:37">
      <c r="B1364" s="16" t="n">
        <f>10000000+INDEX(编号表!$B:$B,MATCH(F1364,编号表!$A:$A,0))*100000+INDEX(编号表!$F:$F,MATCH(D1364,编号表!$E:$E,0))*1000+INDEX(编号表!$D:$D,MATCH(E1364,编号表!$C:$C,0))*10000+G1364</f>
        <v>11566003</v>
      </c>
      <c r="C1364" s="16" t="s">
        <v>1216</v>
      </c>
      <c r="D1364" s="16" t="s">
        <v>114</v>
      </c>
      <c r="E1364" s="16" t="s">
        <v>351</v>
      </c>
      <c r="F1364" s="35" t="s">
        <v>407</v>
      </c>
      <c r="G1364" s="16">
        <v>3</v>
      </c>
      <c r="I1364" s="16">
        <v>60</v>
      </c>
      <c r="J1364" t="str">
        <f t="shared" si="17"/>
        <v>大类_道品炼虚灵植使</v>
      </c>
      <c r="K1364" s="16" t="s">
        <v>337</v>
      </c>
      <c r="L1364" s="16">
        <v>1</v>
      </c>
      <c r="M1364" s="16" t="s">
        <v>369</v>
      </c>
      <c r="O1364" s="16">
        <v>0</v>
      </c>
      <c r="P1364" s="16" t="b">
        <v>1</v>
      </c>
      <c r="R1364" s="16" t="b">
        <v>0</v>
      </c>
      <c r="S1364" s="16">
        <v>1</v>
      </c>
      <c r="T1364" s="16" t="s">
        <v>91</v>
      </c>
      <c r="U1364" s="16">
        <v>999</v>
      </c>
      <c r="V1364" s="16" t="s">
        <v>370</v>
      </c>
      <c r="W1364" s="16">
        <v>31566003</v>
      </c>
      <c r="Y1364" s="16" t="s">
        <v>1370</v>
      </c>
      <c r="Z1364" s="16" t="s">
        <v>418</v>
      </c>
      <c r="AA1364" t="str" s="16">
        <v>击杀妖兽、探索秘境或遗迹可得；宗门暂不供应此品质。</v>
      </c>
      <c r="AB1364" s="36">
        <v>11521003</v>
      </c>
      <c r="AC1364" s="16" t="s">
        <v>374</v>
      </c>
      <c r="AD1364" s="16">
        <v>40006</v>
      </c>
      <c r="AF1364">
        <v>70006</v>
      </c>
      <c r="AH1364">
        <v>7875000</v>
      </c>
      <c r="AI1364" s="32" t="s">
        <v>364</v>
      </c>
      <c r="AJ1364" s="16" t="s">
        <v>369</v>
      </c>
      <c r="AK1364" s="16" t="s">
        <v>351</v>
      </c>
    </row>
    <row r="1365" spans="2:37">
      <c r="B1365" s="16" t="n">
        <f>10000000+INDEX(编号表!$B:$B,MATCH(F1365,编号表!$A:$A,0))*100000+INDEX(编号表!$F:$F,MATCH(D1365,编号表!$E:$E,0))*1000+INDEX(编号表!$D:$D,MATCH(E1365,编号表!$C:$C,0))*10000+G1365</f>
        <v>11566004</v>
      </c>
      <c r="C1365" s="16" t="s">
        <v>1218</v>
      </c>
      <c r="D1365" s="16" t="s">
        <v>114</v>
      </c>
      <c r="E1365" s="16" t="s">
        <v>351</v>
      </c>
      <c r="F1365" s="35" t="s">
        <v>407</v>
      </c>
      <c r="G1365" s="16">
        <v>4</v>
      </c>
      <c r="I1365" s="16">
        <v>60</v>
      </c>
      <c r="J1365" t="str">
        <f t="shared" si="17"/>
        <v>大类_道品炼虚灵植使</v>
      </c>
      <c r="K1365" s="16" t="s">
        <v>337</v>
      </c>
      <c r="L1365" s="16">
        <v>1</v>
      </c>
      <c r="M1365" s="16" t="s">
        <v>369</v>
      </c>
      <c r="O1365" s="16">
        <v>0</v>
      </c>
      <c r="P1365" s="16" t="b">
        <v>1</v>
      </c>
      <c r="R1365" s="16" t="b">
        <v>0</v>
      </c>
      <c r="S1365" s="16">
        <v>1</v>
      </c>
      <c r="T1365" s="16" t="s">
        <v>91</v>
      </c>
      <c r="U1365" s="16">
        <v>999</v>
      </c>
      <c r="V1365" s="16" t="s">
        <v>370</v>
      </c>
      <c r="W1365" s="16">
        <v>31566004</v>
      </c>
      <c r="Y1365" s="16" t="s">
        <v>1371</v>
      </c>
      <c r="Z1365" s="16" t="s">
        <v>421</v>
      </c>
      <c r="AA1365" t="str" s="16">
        <v>击杀妖兽、探索秘境或遗迹可得；宗门暂不供应此品质。</v>
      </c>
      <c r="AB1365" s="36">
        <v>11521004</v>
      </c>
      <c r="AC1365" s="16" t="s">
        <v>374</v>
      </c>
      <c r="AD1365" s="16">
        <v>40006</v>
      </c>
      <c r="AF1365">
        <v>70006</v>
      </c>
      <c r="AH1365">
        <v>7875000</v>
      </c>
      <c r="AI1365" s="32" t="s">
        <v>364</v>
      </c>
      <c r="AJ1365" s="16" t="s">
        <v>369</v>
      </c>
      <c r="AK1365" s="16" t="s">
        <v>351</v>
      </c>
    </row>
    <row r="1366" spans="2:37">
      <c r="B1366" s="16" t="n">
        <f>10000000+INDEX(编号表!$B:$B,MATCH(F1366,编号表!$A:$A,0))*100000+INDEX(编号表!$F:$F,MATCH(D1366,编号表!$E:$E,0))*1000+INDEX(编号表!$D:$D,MATCH(E1366,编号表!$C:$C,0))*10000+G1366</f>
        <v>11566005</v>
      </c>
      <c r="C1366" s="16" t="s">
        <v>1220</v>
      </c>
      <c r="D1366" s="16" t="s">
        <v>114</v>
      </c>
      <c r="E1366" s="16" t="s">
        <v>351</v>
      </c>
      <c r="F1366" s="35" t="s">
        <v>407</v>
      </c>
      <c r="G1366" s="16">
        <v>5</v>
      </c>
      <c r="I1366" s="16">
        <v>60</v>
      </c>
      <c r="J1366" t="str">
        <f t="shared" si="17"/>
        <v>大类_道品炼虚灵植使</v>
      </c>
      <c r="K1366" s="16" t="s">
        <v>337</v>
      </c>
      <c r="L1366" s="16">
        <v>1</v>
      </c>
      <c r="M1366" s="16" t="s">
        <v>369</v>
      </c>
      <c r="O1366" s="16">
        <v>0</v>
      </c>
      <c r="P1366" s="16" t="b">
        <v>1</v>
      </c>
      <c r="R1366" s="16" t="b">
        <v>0</v>
      </c>
      <c r="S1366" s="16">
        <v>1</v>
      </c>
      <c r="T1366" s="16" t="s">
        <v>91</v>
      </c>
      <c r="U1366" s="16">
        <v>999</v>
      </c>
      <c r="V1366" s="16" t="s">
        <v>370</v>
      </c>
      <c r="W1366" s="16">
        <v>31566005</v>
      </c>
      <c r="Y1366" s="16" t="s">
        <v>1372</v>
      </c>
      <c r="Z1366" s="16" t="s">
        <v>424</v>
      </c>
      <c r="AA1366" t="str" s="16">
        <v>击杀妖兽、探索秘境或遗迹可得；宗门暂不供应此品质。</v>
      </c>
      <c r="AB1366" s="36">
        <v>11521005</v>
      </c>
      <c r="AC1366" s="16" t="s">
        <v>374</v>
      </c>
      <c r="AD1366" s="16">
        <v>40006</v>
      </c>
      <c r="AF1366">
        <v>70006</v>
      </c>
      <c r="AH1366">
        <v>7875000</v>
      </c>
      <c r="AI1366" s="32" t="s">
        <v>364</v>
      </c>
      <c r="AJ1366" s="16" t="s">
        <v>369</v>
      </c>
      <c r="AK1366" s="16" t="s">
        <v>351</v>
      </c>
    </row>
    <row r="1367" spans="2:37">
      <c r="B1367" s="16" t="n">
        <f>10000000+INDEX(编号表!$B:$B,MATCH(F1367,编号表!$A:$A,0))*100000+INDEX(编号表!$F:$F,MATCH(D1367,编号表!$E:$E,0))*1000+INDEX(编号表!$D:$D,MATCH(E1367,编号表!$C:$C,0))*10000+G1367</f>
        <v>11566006</v>
      </c>
      <c r="C1367" s="16" t="s">
        <v>1222</v>
      </c>
      <c r="D1367" s="16" t="s">
        <v>114</v>
      </c>
      <c r="E1367" s="16" t="s">
        <v>351</v>
      </c>
      <c r="F1367" s="35" t="s">
        <v>407</v>
      </c>
      <c r="G1367" s="16">
        <v>6</v>
      </c>
      <c r="I1367" s="16">
        <v>60</v>
      </c>
      <c r="J1367" t="str">
        <f t="shared" si="17"/>
        <v>大类_道品炼虚灵植使</v>
      </c>
      <c r="K1367" s="16" t="s">
        <v>337</v>
      </c>
      <c r="L1367" s="16">
        <v>1</v>
      </c>
      <c r="M1367" s="16" t="s">
        <v>369</v>
      </c>
      <c r="O1367" s="16">
        <v>0</v>
      </c>
      <c r="P1367" s="16" t="b">
        <v>1</v>
      </c>
      <c r="R1367" s="16" t="b">
        <v>0</v>
      </c>
      <c r="S1367" s="16">
        <v>1</v>
      </c>
      <c r="T1367" s="16" t="s">
        <v>91</v>
      </c>
      <c r="U1367" s="16">
        <v>999</v>
      </c>
      <c r="V1367" s="16" t="s">
        <v>370</v>
      </c>
      <c r="W1367" s="16">
        <v>31566006</v>
      </c>
      <c r="Y1367" s="16" t="s">
        <v>1373</v>
      </c>
      <c r="Z1367" s="16" t="s">
        <v>427</v>
      </c>
      <c r="AA1367" t="str" s="16">
        <v>击杀妖兽、探索秘境或遗迹可得；宗门暂不供应此品质。</v>
      </c>
      <c r="AB1367" s="36">
        <v>11521006</v>
      </c>
      <c r="AC1367" s="16" t="s">
        <v>374</v>
      </c>
      <c r="AD1367" s="16">
        <v>40006</v>
      </c>
      <c r="AF1367">
        <v>70006</v>
      </c>
      <c r="AH1367">
        <v>7875000</v>
      </c>
      <c r="AI1367" s="32" t="s">
        <v>364</v>
      </c>
      <c r="AJ1367" s="16" t="s">
        <v>369</v>
      </c>
      <c r="AK1367" s="16" t="s">
        <v>351</v>
      </c>
    </row>
    <row r="1368" spans="2:37">
      <c r="B1368" s="16" t="n">
        <f>10000000+INDEX(编号表!$B:$B,MATCH(F1368,编号表!$A:$A,0))*100000+INDEX(编号表!$F:$F,MATCH(D1368,编号表!$E:$E,0))*1000+INDEX(编号表!$D:$D,MATCH(E1368,编号表!$C:$C,0))*10000+G1368</f>
        <v>11566007</v>
      </c>
      <c r="C1368" s="16" t="s">
        <v>1224</v>
      </c>
      <c r="D1368" s="16" t="s">
        <v>114</v>
      </c>
      <c r="E1368" s="16" t="s">
        <v>351</v>
      </c>
      <c r="F1368" s="35" t="s">
        <v>407</v>
      </c>
      <c r="G1368" s="16">
        <v>7</v>
      </c>
      <c r="I1368" s="16">
        <v>60</v>
      </c>
      <c r="J1368" t="str">
        <f t="shared" si="17"/>
        <v>大类_道品炼虚灵植使</v>
      </c>
      <c r="K1368" s="16" t="s">
        <v>337</v>
      </c>
      <c r="L1368" s="16">
        <v>1</v>
      </c>
      <c r="M1368" s="16" t="s">
        <v>369</v>
      </c>
      <c r="O1368" s="16">
        <v>0</v>
      </c>
      <c r="P1368" s="16" t="b">
        <v>1</v>
      </c>
      <c r="R1368" s="16" t="b">
        <v>0</v>
      </c>
      <c r="S1368" s="16">
        <v>1</v>
      </c>
      <c r="T1368" s="16" t="s">
        <v>91</v>
      </c>
      <c r="U1368" s="16">
        <v>999</v>
      </c>
      <c r="V1368" s="16" t="s">
        <v>370</v>
      </c>
      <c r="W1368" s="16">
        <v>31566007</v>
      </c>
      <c r="Y1368" s="16" t="s">
        <v>1374</v>
      </c>
      <c r="Z1368" s="16" t="s">
        <v>430</v>
      </c>
      <c r="AA1368" t="str" s="16">
        <v>击杀妖兽、探索秘境或遗迹可得；宗门暂不供应此品质。</v>
      </c>
      <c r="AB1368" s="36">
        <v>11521007</v>
      </c>
      <c r="AC1368" s="16" t="s">
        <v>374</v>
      </c>
      <c r="AD1368" s="16">
        <v>40006</v>
      </c>
      <c r="AF1368">
        <v>70006</v>
      </c>
      <c r="AH1368">
        <v>7875000</v>
      </c>
      <c r="AI1368" s="32" t="s">
        <v>364</v>
      </c>
      <c r="AJ1368" s="16" t="s">
        <v>369</v>
      </c>
      <c r="AK1368" s="16" t="s">
        <v>351</v>
      </c>
    </row>
    <row r="1369" spans="2:37">
      <c r="B1369" s="16" t="n">
        <f>10000000+INDEX(编号表!$B:$B,MATCH(F1369,编号表!$A:$A,0))*100000+INDEX(编号表!$F:$F,MATCH(D1369,编号表!$E:$E,0))*1000+INDEX(编号表!$D:$D,MATCH(E1369,编号表!$C:$C,0))*10000+G1369</f>
        <v>11566008</v>
      </c>
      <c r="C1369" s="16" t="s">
        <v>1226</v>
      </c>
      <c r="D1369" s="16" t="s">
        <v>114</v>
      </c>
      <c r="E1369" s="16" t="s">
        <v>351</v>
      </c>
      <c r="F1369" s="35" t="s">
        <v>407</v>
      </c>
      <c r="G1369" s="16">
        <v>8</v>
      </c>
      <c r="I1369" s="16">
        <v>60</v>
      </c>
      <c r="J1369" t="str">
        <f t="shared" si="17"/>
        <v>大类_道品炼虚灵植使</v>
      </c>
      <c r="K1369" s="16" t="s">
        <v>337</v>
      </c>
      <c r="L1369" s="16">
        <v>1</v>
      </c>
      <c r="M1369" s="16" t="s">
        <v>369</v>
      </c>
      <c r="O1369" s="16">
        <v>0</v>
      </c>
      <c r="P1369" s="16" t="b">
        <v>1</v>
      </c>
      <c r="R1369" s="16" t="b">
        <v>0</v>
      </c>
      <c r="S1369" s="16">
        <v>1</v>
      </c>
      <c r="T1369" s="16" t="s">
        <v>91</v>
      </c>
      <c r="U1369" s="16">
        <v>999</v>
      </c>
      <c r="V1369" s="16" t="s">
        <v>370</v>
      </c>
      <c r="W1369" s="16">
        <v>31566008</v>
      </c>
      <c r="Y1369" s="16" t="s">
        <v>1375</v>
      </c>
      <c r="Z1369" s="16" t="s">
        <v>433</v>
      </c>
      <c r="AA1369" t="str" s="16">
        <v>击杀妖兽、探索秘境或遗迹可得；宗门暂不供应此品质。</v>
      </c>
      <c r="AB1369" s="36">
        <v>11521008</v>
      </c>
      <c r="AC1369" s="16" t="s">
        <v>374</v>
      </c>
      <c r="AD1369" s="16">
        <v>40006</v>
      </c>
      <c r="AF1369">
        <v>70006</v>
      </c>
      <c r="AH1369">
        <v>7875000</v>
      </c>
      <c r="AI1369" s="32" t="s">
        <v>364</v>
      </c>
      <c r="AJ1369" s="16" t="s">
        <v>369</v>
      </c>
      <c r="AK1369" s="16" t="s">
        <v>351</v>
      </c>
    </row>
    <row r="1370" spans="2:37">
      <c r="B1370" s="16" t="n">
        <f>10000000+INDEX(编号表!$B:$B,MATCH(F1370,编号表!$A:$A,0))*100000+INDEX(编号表!$F:$F,MATCH(D1370,编号表!$E:$E,0))*1000+INDEX(编号表!$D:$D,MATCH(E1370,编号表!$C:$C,0))*10000+G1370</f>
        <v>11566009</v>
      </c>
      <c r="C1370" s="16" t="s">
        <v>1228</v>
      </c>
      <c r="D1370" s="16" t="s">
        <v>114</v>
      </c>
      <c r="E1370" s="16" t="s">
        <v>351</v>
      </c>
      <c r="F1370" s="35" t="s">
        <v>407</v>
      </c>
      <c r="G1370" s="16">
        <v>9</v>
      </c>
      <c r="I1370" s="16">
        <v>60</v>
      </c>
      <c r="J1370" t="str">
        <f t="shared" si="17"/>
        <v>大类_道品炼虚灵植使</v>
      </c>
      <c r="K1370" s="16" t="s">
        <v>337</v>
      </c>
      <c r="L1370" s="16">
        <v>1</v>
      </c>
      <c r="M1370" s="16" t="s">
        <v>369</v>
      </c>
      <c r="O1370" s="16">
        <v>0</v>
      </c>
      <c r="P1370" s="16" t="b">
        <v>1</v>
      </c>
      <c r="R1370" s="16" t="b">
        <v>0</v>
      </c>
      <c r="S1370" s="16">
        <v>1</v>
      </c>
      <c r="T1370" s="16" t="s">
        <v>91</v>
      </c>
      <c r="U1370" s="16">
        <v>999</v>
      </c>
      <c r="V1370" s="16" t="s">
        <v>370</v>
      </c>
      <c r="W1370" s="16">
        <v>31566009</v>
      </c>
      <c r="Y1370" s="16" t="s">
        <v>1376</v>
      </c>
      <c r="Z1370" s="16" t="s">
        <v>436</v>
      </c>
      <c r="AA1370" t="str" s="16">
        <v>击杀妖兽、探索秘境或遗迹可得；宗门暂不供应此品质。</v>
      </c>
      <c r="AB1370" s="36">
        <v>11521009</v>
      </c>
      <c r="AC1370" s="16" t="s">
        <v>374</v>
      </c>
      <c r="AD1370" s="16">
        <v>40006</v>
      </c>
      <c r="AF1370">
        <v>70006</v>
      </c>
      <c r="AH1370">
        <v>7875000</v>
      </c>
      <c r="AI1370" s="32" t="s">
        <v>364</v>
      </c>
      <c r="AJ1370" s="16" t="s">
        <v>369</v>
      </c>
      <c r="AK1370" s="16" t="s">
        <v>351</v>
      </c>
    </row>
    <row r="1371" spans="2:37">
      <c r="B1371" s="16" t="n">
        <f>10000000+INDEX(编号表!$B:$B,MATCH(F1371,编号表!$A:$A,0))*100000+INDEX(编号表!$F:$F,MATCH(D1371,编号表!$E:$E,0))*1000+INDEX(编号表!$D:$D,MATCH(E1371,编号表!$C:$C,0))*10000+G1371</f>
        <v>11466000</v>
      </c>
      <c r="C1371" s="16" t="s">
        <v>1230</v>
      </c>
      <c r="D1371" s="16" t="s">
        <v>114</v>
      </c>
      <c r="E1371" s="16" t="s">
        <v>351</v>
      </c>
      <c r="F1371" s="35" t="s">
        <v>438</v>
      </c>
      <c r="G1371" s="16">
        <v>0</v>
      </c>
      <c r="I1371" s="16">
        <v>60</v>
      </c>
      <c r="J1371" t="str">
        <f t="shared" si="17"/>
        <v>大类_道品炼虚灵植佐</v>
      </c>
      <c r="K1371" s="16" t="s">
        <v>337</v>
      </c>
      <c r="L1371" s="16">
        <v>1</v>
      </c>
      <c r="M1371" s="16" t="s">
        <v>369</v>
      </c>
      <c r="O1371" s="16">
        <v>0</v>
      </c>
      <c r="P1371" s="16" t="b">
        <v>1</v>
      </c>
      <c r="R1371" s="16" t="b">
        <v>0</v>
      </c>
      <c r="S1371" s="16">
        <v>1</v>
      </c>
      <c r="T1371" s="16" t="s">
        <v>91</v>
      </c>
      <c r="U1371" s="16">
        <v>999</v>
      </c>
      <c r="V1371" s="16" t="s">
        <v>370</v>
      </c>
      <c r="W1371" s="16">
        <v>31466000</v>
      </c>
      <c r="Y1371" s="16" t="s">
        <v>1377</v>
      </c>
      <c r="Z1371" s="16" t="s">
        <v>440</v>
      </c>
      <c r="AA1371" t="str" s="16">
        <v>击杀妖兽、探索秘境或遗迹可得；宗门暂不供应此品质。</v>
      </c>
      <c r="AB1371" s="36">
        <v>11421000</v>
      </c>
      <c r="AC1371" s="16" t="s">
        <v>374</v>
      </c>
      <c r="AD1371" s="16">
        <v>40006</v>
      </c>
      <c r="AF1371">
        <v>70006</v>
      </c>
      <c r="AH1371">
        <v>7875000</v>
      </c>
      <c r="AI1371" s="32" t="s">
        <v>364</v>
      </c>
      <c r="AJ1371" s="16" t="s">
        <v>369</v>
      </c>
      <c r="AK1371" s="16" t="s">
        <v>351</v>
      </c>
    </row>
    <row r="1372" spans="2:37">
      <c r="B1372" s="16" t="n">
        <f>10000000+INDEX(编号表!$B:$B,MATCH(F1372,编号表!$A:$A,0))*100000+INDEX(编号表!$F:$F,MATCH(D1372,编号表!$E:$E,0))*1000+INDEX(编号表!$D:$D,MATCH(E1372,编号表!$C:$C,0))*10000+G1372</f>
        <v>11466001</v>
      </c>
      <c r="C1372" s="16" t="s">
        <v>1232</v>
      </c>
      <c r="D1372" s="16" t="s">
        <v>114</v>
      </c>
      <c r="E1372" s="16" t="s">
        <v>351</v>
      </c>
      <c r="F1372" s="35" t="s">
        <v>438</v>
      </c>
      <c r="G1372" s="16">
        <v>1</v>
      </c>
      <c r="I1372" s="16">
        <v>60</v>
      </c>
      <c r="J1372" t="str">
        <f t="shared" si="17"/>
        <v>大类_道品炼虚灵植佐</v>
      </c>
      <c r="K1372" s="16" t="s">
        <v>337</v>
      </c>
      <c r="L1372" s="16">
        <v>1</v>
      </c>
      <c r="M1372" s="16" t="s">
        <v>369</v>
      </c>
      <c r="O1372" s="16">
        <v>0</v>
      </c>
      <c r="P1372" s="16" t="b">
        <v>1</v>
      </c>
      <c r="R1372" s="16" t="b">
        <v>0</v>
      </c>
      <c r="S1372" s="16">
        <v>1</v>
      </c>
      <c r="T1372" s="16" t="s">
        <v>91</v>
      </c>
      <c r="U1372" s="16">
        <v>999</v>
      </c>
      <c r="V1372" s="16" t="s">
        <v>370</v>
      </c>
      <c r="W1372" s="16">
        <v>31466001</v>
      </c>
      <c r="Y1372" s="16" t="s">
        <v>1378</v>
      </c>
      <c r="Z1372" s="16" t="s">
        <v>443</v>
      </c>
      <c r="AA1372" t="str" s="16">
        <v>击杀妖兽、探索秘境或遗迹可得；宗门暂不供应此品质。</v>
      </c>
      <c r="AB1372" s="36">
        <v>11421001</v>
      </c>
      <c r="AC1372" s="16" t="s">
        <v>374</v>
      </c>
      <c r="AD1372" s="16">
        <v>40006</v>
      </c>
      <c r="AF1372">
        <v>70006</v>
      </c>
      <c r="AH1372">
        <v>7875000</v>
      </c>
      <c r="AI1372" s="32" t="s">
        <v>364</v>
      </c>
      <c r="AJ1372" s="16" t="s">
        <v>369</v>
      </c>
      <c r="AK1372" s="16" t="s">
        <v>351</v>
      </c>
    </row>
    <row r="1373" spans="2:37">
      <c r="B1373" s="16" t="n">
        <f>10000000+INDEX(编号表!$B:$B,MATCH(F1373,编号表!$A:$A,0))*100000+INDEX(编号表!$F:$F,MATCH(D1373,编号表!$E:$E,0))*1000+INDEX(编号表!$D:$D,MATCH(E1373,编号表!$C:$C,0))*10000+G1373</f>
        <v>11466002</v>
      </c>
      <c r="C1373" s="16" t="s">
        <v>1234</v>
      </c>
      <c r="D1373" s="16" t="s">
        <v>114</v>
      </c>
      <c r="E1373" s="16" t="s">
        <v>351</v>
      </c>
      <c r="F1373" s="35" t="s">
        <v>438</v>
      </c>
      <c r="G1373" s="16">
        <v>2</v>
      </c>
      <c r="I1373" s="16">
        <v>60</v>
      </c>
      <c r="J1373" t="str">
        <f t="shared" si="17"/>
        <v>大类_道品炼虚灵植佐</v>
      </c>
      <c r="K1373" s="16" t="s">
        <v>337</v>
      </c>
      <c r="L1373" s="16">
        <v>1</v>
      </c>
      <c r="M1373" s="16" t="s">
        <v>369</v>
      </c>
      <c r="O1373" s="16">
        <v>0</v>
      </c>
      <c r="P1373" s="16" t="b">
        <v>1</v>
      </c>
      <c r="R1373" s="16" t="b">
        <v>0</v>
      </c>
      <c r="S1373" s="16">
        <v>1</v>
      </c>
      <c r="T1373" s="16" t="s">
        <v>91</v>
      </c>
      <c r="U1373" s="16">
        <v>999</v>
      </c>
      <c r="V1373" s="16" t="s">
        <v>370</v>
      </c>
      <c r="W1373" s="16">
        <v>31466002</v>
      </c>
      <c r="Y1373" s="16" t="s">
        <v>1379</v>
      </c>
      <c r="Z1373" s="16" t="s">
        <v>446</v>
      </c>
      <c r="AA1373" t="str" s="16">
        <v>击杀妖兽、探索秘境或遗迹可得；宗门暂不供应此品质。</v>
      </c>
      <c r="AB1373" s="36">
        <v>11421002</v>
      </c>
      <c r="AC1373" s="16" t="s">
        <v>374</v>
      </c>
      <c r="AD1373" s="16">
        <v>40006</v>
      </c>
      <c r="AF1373">
        <v>70006</v>
      </c>
      <c r="AH1373">
        <v>7875000</v>
      </c>
      <c r="AI1373" s="32" t="s">
        <v>364</v>
      </c>
      <c r="AJ1373" s="16" t="s">
        <v>369</v>
      </c>
      <c r="AK1373" s="16" t="s">
        <v>351</v>
      </c>
    </row>
    <row r="1374" spans="2:37">
      <c r="B1374" s="16" t="n">
        <f>10000000+INDEX(编号表!$B:$B,MATCH(F1374,编号表!$A:$A,0))*100000+INDEX(编号表!$F:$F,MATCH(D1374,编号表!$E:$E,0))*1000+INDEX(编号表!$D:$D,MATCH(E1374,编号表!$C:$C,0))*10000+G1374</f>
        <v>11466003</v>
      </c>
      <c r="C1374" s="16" t="s">
        <v>1236</v>
      </c>
      <c r="D1374" s="16" t="s">
        <v>114</v>
      </c>
      <c r="E1374" s="16" t="s">
        <v>351</v>
      </c>
      <c r="F1374" s="35" t="s">
        <v>438</v>
      </c>
      <c r="G1374" s="16">
        <v>3</v>
      </c>
      <c r="I1374" s="16">
        <v>60</v>
      </c>
      <c r="J1374" t="str">
        <f t="shared" si="17"/>
        <v>大类_道品炼虚灵植佐</v>
      </c>
      <c r="K1374" s="16" t="s">
        <v>337</v>
      </c>
      <c r="L1374" s="16">
        <v>1</v>
      </c>
      <c r="M1374" s="16" t="s">
        <v>369</v>
      </c>
      <c r="O1374" s="16">
        <v>0</v>
      </c>
      <c r="P1374" s="16" t="b">
        <v>1</v>
      </c>
      <c r="R1374" s="16" t="b">
        <v>0</v>
      </c>
      <c r="S1374" s="16">
        <v>1</v>
      </c>
      <c r="T1374" s="16" t="s">
        <v>91</v>
      </c>
      <c r="U1374" s="16">
        <v>999</v>
      </c>
      <c r="V1374" s="16" t="s">
        <v>370</v>
      </c>
      <c r="W1374" s="16">
        <v>31466003</v>
      </c>
      <c r="Y1374" s="16" t="s">
        <v>1380</v>
      </c>
      <c r="Z1374" s="16" t="s">
        <v>449</v>
      </c>
      <c r="AA1374" t="str" s="16">
        <v>击杀妖兽、探索秘境或遗迹可得；宗门暂不供应此品质。</v>
      </c>
      <c r="AB1374" s="36">
        <v>11421003</v>
      </c>
      <c r="AC1374" s="16" t="s">
        <v>374</v>
      </c>
      <c r="AD1374" s="16">
        <v>40006</v>
      </c>
      <c r="AF1374">
        <v>70006</v>
      </c>
      <c r="AH1374">
        <v>7875000</v>
      </c>
      <c r="AI1374" s="32" t="s">
        <v>364</v>
      </c>
      <c r="AJ1374" s="16" t="s">
        <v>369</v>
      </c>
      <c r="AK1374" s="16" t="s">
        <v>351</v>
      </c>
    </row>
    <row r="1375" spans="2:37">
      <c r="B1375" s="16" t="n">
        <f>10000000+INDEX(编号表!$B:$B,MATCH(F1375,编号表!$A:$A,0))*100000+INDEX(编号表!$F:$F,MATCH(D1375,编号表!$E:$E,0))*1000+INDEX(编号表!$D:$D,MATCH(E1375,编号表!$C:$C,0))*10000+G1375</f>
        <v>11666000</v>
      </c>
      <c r="C1375" s="16" t="s">
        <v>1238</v>
      </c>
      <c r="D1375" s="16" t="s">
        <v>114</v>
      </c>
      <c r="E1375" s="16" t="s">
        <v>351</v>
      </c>
      <c r="F1375" s="35" t="s">
        <v>451</v>
      </c>
      <c r="G1375" s="16">
        <v>0</v>
      </c>
      <c r="I1375" s="16">
        <v>60</v>
      </c>
      <c r="J1375" t="str">
        <f t="shared" si="17"/>
        <v>大类_道品炼虚灵植丹头</v>
      </c>
      <c r="K1375" s="16" t="s">
        <v>337</v>
      </c>
      <c r="L1375" s="16">
        <v>1</v>
      </c>
      <c r="M1375" s="16" t="s">
        <v>369</v>
      </c>
      <c r="O1375" s="16">
        <v>0</v>
      </c>
      <c r="P1375" s="16" t="b">
        <v>1</v>
      </c>
      <c r="R1375" s="16" t="b">
        <v>0</v>
      </c>
      <c r="S1375" s="16">
        <v>1</v>
      </c>
      <c r="T1375" s="16" t="s">
        <v>91</v>
      </c>
      <c r="U1375" s="16">
        <v>999</v>
      </c>
      <c r="V1375" s="16" t="s">
        <v>370</v>
      </c>
      <c r="W1375" s="16">
        <v>31666000</v>
      </c>
      <c r="Y1375" s="16" t="s">
        <v>1381</v>
      </c>
      <c r="Z1375" s="16" t="s">
        <v>453</v>
      </c>
      <c r="AA1375" t="str" s="16">
        <v>击杀妖兽、探索秘境或遗迹可得；宗门暂不供应此品质。</v>
      </c>
      <c r="AB1375" s="36">
        <v>11621000</v>
      </c>
      <c r="AC1375" s="16" t="s">
        <v>374</v>
      </c>
      <c r="AD1375" s="16">
        <v>40006</v>
      </c>
      <c r="AF1375">
        <v>70006</v>
      </c>
      <c r="AH1375">
        <v>15750000</v>
      </c>
      <c r="AI1375" s="32" t="s">
        <v>364</v>
      </c>
      <c r="AJ1375" s="16" t="s">
        <v>369</v>
      </c>
      <c r="AK1375" s="16" t="s">
        <v>351</v>
      </c>
    </row>
    <row r="1376" spans="2:37">
      <c r="B1376" s="16" t="n">
        <f>10000000+INDEX(编号表!$B:$B,MATCH(F1376,编号表!$A:$A,0))*100000+INDEX(编号表!$F:$F,MATCH(D1376,编号表!$E:$E,0))*1000+INDEX(编号表!$D:$D,MATCH(E1376,编号表!$C:$C,0))*10000+G1376</f>
        <v>11666001</v>
      </c>
      <c r="C1376" s="16" t="s">
        <v>1240</v>
      </c>
      <c r="D1376" s="16" t="s">
        <v>114</v>
      </c>
      <c r="E1376" s="16" t="s">
        <v>351</v>
      </c>
      <c r="F1376" s="35" t="s">
        <v>451</v>
      </c>
      <c r="G1376" s="16">
        <v>1</v>
      </c>
      <c r="I1376" s="16">
        <v>60</v>
      </c>
      <c r="J1376" t="str">
        <f t="shared" si="17"/>
        <v>大类_道品炼虚灵植丹头</v>
      </c>
      <c r="K1376" s="16" t="s">
        <v>337</v>
      </c>
      <c r="L1376" s="16">
        <v>1</v>
      </c>
      <c r="M1376" s="16" t="s">
        <v>369</v>
      </c>
      <c r="O1376" s="16">
        <v>0</v>
      </c>
      <c r="P1376" s="16" t="b">
        <v>1</v>
      </c>
      <c r="R1376" s="16" t="b">
        <v>0</v>
      </c>
      <c r="S1376" s="16">
        <v>1</v>
      </c>
      <c r="T1376" s="16" t="s">
        <v>91</v>
      </c>
      <c r="U1376" s="16">
        <v>999</v>
      </c>
      <c r="V1376" s="16" t="s">
        <v>370</v>
      </c>
      <c r="W1376" s="16">
        <v>31666001</v>
      </c>
      <c r="Y1376" s="16" t="s">
        <v>1382</v>
      </c>
      <c r="Z1376" s="16" t="s">
        <v>456</v>
      </c>
      <c r="AA1376" t="str" s="16">
        <v>击杀妖兽、探索秘境或遗迹可得；宗门暂不供应此品质。</v>
      </c>
      <c r="AB1376" s="36">
        <v>11621001</v>
      </c>
      <c r="AC1376" s="16" t="s">
        <v>374</v>
      </c>
      <c r="AD1376" s="16">
        <v>40006</v>
      </c>
      <c r="AF1376">
        <v>70006</v>
      </c>
      <c r="AH1376">
        <v>15750000</v>
      </c>
      <c r="AI1376" s="32" t="s">
        <v>364</v>
      </c>
      <c r="AJ1376" s="16" t="s">
        <v>369</v>
      </c>
      <c r="AK1376" s="16" t="s">
        <v>351</v>
      </c>
    </row>
    <row r="1377" spans="2:37">
      <c r="B1377" s="16" t="n">
        <f>10000000+INDEX(编号表!$B:$B,MATCH(F1377,编号表!$A:$A,0))*100000+INDEX(编号表!$F:$F,MATCH(D1377,编号表!$E:$E,0))*1000+INDEX(编号表!$D:$D,MATCH(E1377,编号表!$C:$C,0))*10000+G1377</f>
        <v>11666002</v>
      </c>
      <c r="C1377" s="16" t="s">
        <v>1242</v>
      </c>
      <c r="D1377" s="16" t="s">
        <v>114</v>
      </c>
      <c r="E1377" s="16" t="s">
        <v>351</v>
      </c>
      <c r="F1377" s="35" t="s">
        <v>451</v>
      </c>
      <c r="G1377" s="16">
        <v>2</v>
      </c>
      <c r="I1377" s="16">
        <v>60</v>
      </c>
      <c r="J1377" t="str">
        <f t="shared" si="17"/>
        <v>大类_道品炼虚灵植丹头</v>
      </c>
      <c r="K1377" s="16" t="s">
        <v>337</v>
      </c>
      <c r="L1377" s="16">
        <v>1</v>
      </c>
      <c r="M1377" s="16" t="s">
        <v>369</v>
      </c>
      <c r="O1377" s="16">
        <v>0</v>
      </c>
      <c r="P1377" s="16" t="b">
        <v>1</v>
      </c>
      <c r="R1377" s="16" t="b">
        <v>0</v>
      </c>
      <c r="S1377" s="16">
        <v>1</v>
      </c>
      <c r="T1377" s="16" t="s">
        <v>91</v>
      </c>
      <c r="U1377" s="16">
        <v>999</v>
      </c>
      <c r="V1377" s="16" t="s">
        <v>370</v>
      </c>
      <c r="W1377" s="16">
        <v>31666002</v>
      </c>
      <c r="Y1377" s="16" t="s">
        <v>1383</v>
      </c>
      <c r="Z1377" s="16" t="s">
        <v>459</v>
      </c>
      <c r="AA1377" t="str" s="16">
        <v>击杀妖兽、探索秘境或遗迹可得；宗门暂不供应此品质。</v>
      </c>
      <c r="AB1377" s="36">
        <v>11621002</v>
      </c>
      <c r="AC1377" s="16" t="s">
        <v>374</v>
      </c>
      <c r="AD1377" s="16">
        <v>40006</v>
      </c>
      <c r="AF1377">
        <v>70006</v>
      </c>
      <c r="AH1377">
        <v>15750000</v>
      </c>
      <c r="AI1377" s="32" t="s">
        <v>364</v>
      </c>
      <c r="AJ1377" s="16" t="s">
        <v>369</v>
      </c>
      <c r="AK1377" s="16" t="s">
        <v>351</v>
      </c>
    </row>
    <row r="1378" spans="2:37">
      <c r="B1378" s="16" t="n">
        <f>10000000+INDEX(编号表!$B:$B,MATCH(F1378,编号表!$A:$A,0))*100000+INDEX(编号表!$F:$F,MATCH(D1378,编号表!$E:$E,0))*1000+INDEX(编号表!$D:$D,MATCH(E1378,编号表!$C:$C,0))*10000+G1378</f>
        <v>11271000</v>
      </c>
      <c r="C1378" s="16" t="s">
        <v>1384</v>
      </c>
      <c r="D1378" s="16" t="s">
        <v>86</v>
      </c>
      <c r="E1378" s="16" t="s">
        <v>354</v>
      </c>
      <c r="F1378" s="35" t="s">
        <v>368</v>
      </c>
      <c r="G1378" s="16">
        <v>0</v>
      </c>
      <c r="I1378" s="16">
        <v>60</v>
      </c>
      <c r="J1378" t="str">
        <f t="shared" si="17"/>
        <v>大类_凡品合体灵植君</v>
      </c>
      <c r="K1378" s="16" t="s">
        <v>337</v>
      </c>
      <c r="L1378" s="16">
        <v>1</v>
      </c>
      <c r="M1378" s="16" t="s">
        <v>369</v>
      </c>
      <c r="O1378" s="16">
        <v>0</v>
      </c>
      <c r="P1378" s="16" t="b">
        <v>1</v>
      </c>
      <c r="R1378" s="16" t="b">
        <v>0</v>
      </c>
      <c r="S1378" s="16">
        <v>1</v>
      </c>
      <c r="T1378" s="16" t="s">
        <v>91</v>
      </c>
      <c r="U1378" s="16">
        <v>999</v>
      </c>
      <c r="V1378" s="16" t="s">
        <v>370</v>
      </c>
      <c r="W1378" s="16">
        <v>31271000</v>
      </c>
      <c r="Y1378" s="16" t="s">
        <v>1385</v>
      </c>
      <c r="Z1378" s="16" t="s">
        <v>372</v>
      </c>
      <c r="AA1378" t="str" s="16">
        <v>击杀妖兽、探索秘境或遗迹可得；宗门暂不供应此品质。</v>
      </c>
      <c r="AB1378" s="36">
        <v>11221000</v>
      </c>
      <c r="AC1378" s="16" t="s">
        <v>374</v>
      </c>
      <c r="AD1378" s="16">
        <v>40001</v>
      </c>
      <c r="AF1378">
        <v>70001</v>
      </c>
      <c r="AH1378">
        <v>46875</v>
      </c>
      <c r="AI1378" s="32" t="s">
        <v>364</v>
      </c>
      <c r="AJ1378" s="16" t="s">
        <v>369</v>
      </c>
      <c r="AK1378" s="16" t="s">
        <v>354</v>
      </c>
    </row>
    <row r="1379" spans="2:37">
      <c r="B1379" s="16" t="n">
        <f>10000000+INDEX(编号表!$B:$B,MATCH(F1379,编号表!$A:$A,0))*100000+INDEX(编号表!$F:$F,MATCH(D1379,编号表!$E:$E,0))*1000+INDEX(编号表!$D:$D,MATCH(E1379,编号表!$C:$C,0))*10000+G1379</f>
        <v>11371000</v>
      </c>
      <c r="C1379" s="16" t="s">
        <v>1386</v>
      </c>
      <c r="D1379" s="16" t="s">
        <v>86</v>
      </c>
      <c r="E1379" s="16" t="s">
        <v>354</v>
      </c>
      <c r="F1379" s="35" t="s">
        <v>376</v>
      </c>
      <c r="G1379" s="16">
        <v>0</v>
      </c>
      <c r="I1379" s="16">
        <v>60</v>
      </c>
      <c r="J1379" t="str">
        <f t="shared" si="17"/>
        <v>大类_凡品合体灵植臣</v>
      </c>
      <c r="K1379" s="16" t="s">
        <v>337</v>
      </c>
      <c r="L1379" s="16">
        <v>1</v>
      </c>
      <c r="M1379" s="16" t="s">
        <v>369</v>
      </c>
      <c r="O1379" s="16">
        <v>0</v>
      </c>
      <c r="P1379" s="16" t="b">
        <v>1</v>
      </c>
      <c r="R1379" s="16" t="b">
        <v>0</v>
      </c>
      <c r="S1379" s="16">
        <v>1</v>
      </c>
      <c r="T1379" s="16" t="s">
        <v>91</v>
      </c>
      <c r="U1379" s="16">
        <v>999</v>
      </c>
      <c r="V1379" s="16" t="s">
        <v>370</v>
      </c>
      <c r="W1379" s="16">
        <v>31371000</v>
      </c>
      <c r="Y1379" s="16" t="s">
        <v>1387</v>
      </c>
      <c r="Z1379" s="16" t="s">
        <v>378</v>
      </c>
      <c r="AA1379" t="str" s="16">
        <v>击杀妖兽、探索秘境或遗迹可得；宗门暂不供应此品质。</v>
      </c>
      <c r="AB1379" s="36">
        <v>11321000</v>
      </c>
      <c r="AC1379" s="16" t="s">
        <v>374</v>
      </c>
      <c r="AD1379" s="16">
        <v>40001</v>
      </c>
      <c r="AF1379">
        <v>70001</v>
      </c>
      <c r="AH1379">
        <v>15625</v>
      </c>
      <c r="AI1379" s="32" t="s">
        <v>364</v>
      </c>
      <c r="AJ1379" s="16" t="s">
        <v>369</v>
      </c>
      <c r="AK1379" s="16" t="s">
        <v>354</v>
      </c>
    </row>
    <row r="1380" spans="2:37">
      <c r="B1380" s="16" t="n">
        <f>10000000+INDEX(编号表!$B:$B,MATCH(F1380,编号表!$A:$A,0))*100000+INDEX(编号表!$F:$F,MATCH(D1380,编号表!$E:$E,0))*1000+INDEX(编号表!$D:$D,MATCH(E1380,编号表!$C:$C,0))*10000+G1380</f>
        <v>11371001</v>
      </c>
      <c r="C1380" s="16" t="s">
        <v>1388</v>
      </c>
      <c r="D1380" s="16" t="s">
        <v>86</v>
      </c>
      <c r="E1380" s="16" t="s">
        <v>354</v>
      </c>
      <c r="F1380" s="35" t="s">
        <v>376</v>
      </c>
      <c r="G1380" s="16">
        <v>1</v>
      </c>
      <c r="I1380" s="16">
        <v>60</v>
      </c>
      <c r="J1380" t="str">
        <f t="shared" si="17"/>
        <v>大类_凡品合体灵植臣</v>
      </c>
      <c r="K1380" s="16" t="s">
        <v>337</v>
      </c>
      <c r="L1380" s="16">
        <v>1</v>
      </c>
      <c r="M1380" s="16" t="s">
        <v>369</v>
      </c>
      <c r="O1380" s="16">
        <v>0</v>
      </c>
      <c r="P1380" s="16" t="b">
        <v>1</v>
      </c>
      <c r="R1380" s="16" t="b">
        <v>0</v>
      </c>
      <c r="S1380" s="16">
        <v>1</v>
      </c>
      <c r="T1380" s="16" t="s">
        <v>91</v>
      </c>
      <c r="U1380" s="16">
        <v>999</v>
      </c>
      <c r="V1380" s="16" t="s">
        <v>370</v>
      </c>
      <c r="W1380" s="16">
        <v>31371001</v>
      </c>
      <c r="Y1380" s="16" t="s">
        <v>1389</v>
      </c>
      <c r="Z1380" s="16" t="s">
        <v>381</v>
      </c>
      <c r="AA1380" t="str" s="16">
        <v>击杀妖兽、探索秘境或遗迹可得；宗门暂不供应此品质。</v>
      </c>
      <c r="AB1380" s="36">
        <v>11321001</v>
      </c>
      <c r="AC1380" s="16" t="s">
        <v>374</v>
      </c>
      <c r="AD1380" s="16">
        <v>40001</v>
      </c>
      <c r="AF1380">
        <v>70001</v>
      </c>
      <c r="AH1380">
        <v>15625</v>
      </c>
      <c r="AI1380" s="32" t="s">
        <v>364</v>
      </c>
      <c r="AJ1380" s="16" t="s">
        <v>369</v>
      </c>
      <c r="AK1380" s="16" t="s">
        <v>354</v>
      </c>
    </row>
    <row r="1381" spans="2:37">
      <c r="B1381" s="16" t="n">
        <f>10000000+INDEX(编号表!$B:$B,MATCH(F1381,编号表!$A:$A,0))*100000+INDEX(编号表!$F:$F,MATCH(D1381,编号表!$E:$E,0))*1000+INDEX(编号表!$D:$D,MATCH(E1381,编号表!$C:$C,0))*10000+G1381</f>
        <v>11371002</v>
      </c>
      <c r="C1381" s="16" t="s">
        <v>1390</v>
      </c>
      <c r="D1381" s="16" t="s">
        <v>86</v>
      </c>
      <c r="E1381" s="16" t="s">
        <v>354</v>
      </c>
      <c r="F1381" s="35" t="s">
        <v>376</v>
      </c>
      <c r="G1381" s="16">
        <v>2</v>
      </c>
      <c r="I1381" s="16">
        <v>60</v>
      </c>
      <c r="J1381" t="str">
        <f t="shared" si="17"/>
        <v>大类_凡品合体灵植臣</v>
      </c>
      <c r="K1381" s="16" t="s">
        <v>337</v>
      </c>
      <c r="L1381" s="16">
        <v>1</v>
      </c>
      <c r="M1381" s="16" t="s">
        <v>369</v>
      </c>
      <c r="O1381" s="16">
        <v>0</v>
      </c>
      <c r="P1381" s="16" t="b">
        <v>1</v>
      </c>
      <c r="R1381" s="16" t="b">
        <v>0</v>
      </c>
      <c r="S1381" s="16">
        <v>1</v>
      </c>
      <c r="T1381" s="16" t="s">
        <v>91</v>
      </c>
      <c r="U1381" s="16">
        <v>999</v>
      </c>
      <c r="V1381" s="16" t="s">
        <v>370</v>
      </c>
      <c r="W1381" s="16">
        <v>31371002</v>
      </c>
      <c r="Y1381" s="16" t="s">
        <v>1391</v>
      </c>
      <c r="Z1381" s="16" t="s">
        <v>384</v>
      </c>
      <c r="AA1381" t="str" s="16">
        <v>击杀妖兽、探索秘境或遗迹可得；宗门暂不供应此品质。</v>
      </c>
      <c r="AB1381" s="36">
        <v>11321002</v>
      </c>
      <c r="AC1381" s="16" t="s">
        <v>374</v>
      </c>
      <c r="AD1381" s="16">
        <v>40001</v>
      </c>
      <c r="AF1381">
        <v>70001</v>
      </c>
      <c r="AH1381">
        <v>15625</v>
      </c>
      <c r="AI1381" s="32" t="s">
        <v>364</v>
      </c>
      <c r="AJ1381" s="16" t="s">
        <v>369</v>
      </c>
      <c r="AK1381" s="16" t="s">
        <v>354</v>
      </c>
    </row>
    <row r="1382" spans="2:37">
      <c r="B1382" s="16" t="n">
        <f>10000000+INDEX(编号表!$B:$B,MATCH(F1382,编号表!$A:$A,0))*100000+INDEX(编号表!$F:$F,MATCH(D1382,编号表!$E:$E,0))*1000+INDEX(编号表!$D:$D,MATCH(E1382,编号表!$C:$C,0))*10000+G1382</f>
        <v>11371003</v>
      </c>
      <c r="C1382" s="16" t="s">
        <v>1392</v>
      </c>
      <c r="D1382" s="16" t="s">
        <v>86</v>
      </c>
      <c r="E1382" s="16" t="s">
        <v>354</v>
      </c>
      <c r="F1382" s="35" t="s">
        <v>376</v>
      </c>
      <c r="G1382" s="16">
        <v>3</v>
      </c>
      <c r="I1382" s="16">
        <v>60</v>
      </c>
      <c r="J1382" t="str">
        <f t="shared" si="17"/>
        <v>大类_凡品合体灵植臣</v>
      </c>
      <c r="K1382" s="16" t="s">
        <v>337</v>
      </c>
      <c r="L1382" s="16">
        <v>1</v>
      </c>
      <c r="M1382" s="16" t="s">
        <v>369</v>
      </c>
      <c r="O1382" s="16">
        <v>0</v>
      </c>
      <c r="P1382" s="16" t="b">
        <v>1</v>
      </c>
      <c r="R1382" s="16" t="b">
        <v>0</v>
      </c>
      <c r="S1382" s="16">
        <v>1</v>
      </c>
      <c r="T1382" s="16" t="s">
        <v>91</v>
      </c>
      <c r="U1382" s="16">
        <v>999</v>
      </c>
      <c r="V1382" s="16" t="s">
        <v>370</v>
      </c>
      <c r="W1382" s="16">
        <v>31371003</v>
      </c>
      <c r="Y1382" s="16" t="s">
        <v>1393</v>
      </c>
      <c r="Z1382" s="16" t="s">
        <v>387</v>
      </c>
      <c r="AA1382" t="str" s="16">
        <v>击杀妖兽、探索秘境或遗迹可得；宗门暂不供应此品质。</v>
      </c>
      <c r="AB1382" s="36">
        <v>11321003</v>
      </c>
      <c r="AC1382" s="16" t="s">
        <v>374</v>
      </c>
      <c r="AD1382" s="16">
        <v>40001</v>
      </c>
      <c r="AF1382">
        <v>70001</v>
      </c>
      <c r="AH1382">
        <v>15625</v>
      </c>
      <c r="AI1382" s="32" t="s">
        <v>364</v>
      </c>
      <c r="AJ1382" s="16" t="s">
        <v>369</v>
      </c>
      <c r="AK1382" s="16" t="s">
        <v>354</v>
      </c>
    </row>
    <row r="1383" spans="2:37">
      <c r="B1383" s="16" t="n">
        <f>10000000+INDEX(编号表!$B:$B,MATCH(F1383,编号表!$A:$A,0))*100000+INDEX(编号表!$F:$F,MATCH(D1383,编号表!$E:$E,0))*1000+INDEX(编号表!$D:$D,MATCH(E1383,编号表!$C:$C,0))*10000+G1383</f>
        <v>11371004</v>
      </c>
      <c r="C1383" s="16" t="s">
        <v>1394</v>
      </c>
      <c r="D1383" s="16" t="s">
        <v>86</v>
      </c>
      <c r="E1383" s="16" t="s">
        <v>354</v>
      </c>
      <c r="F1383" s="35" t="s">
        <v>376</v>
      </c>
      <c r="G1383" s="16">
        <v>4</v>
      </c>
      <c r="I1383" s="16">
        <v>60</v>
      </c>
      <c r="J1383" t="str">
        <f t="shared" si="17"/>
        <v>大类_凡品合体灵植臣</v>
      </c>
      <c r="K1383" s="16" t="s">
        <v>337</v>
      </c>
      <c r="L1383" s="16">
        <v>1</v>
      </c>
      <c r="M1383" s="16" t="s">
        <v>369</v>
      </c>
      <c r="O1383" s="16">
        <v>0</v>
      </c>
      <c r="P1383" s="16" t="b">
        <v>1</v>
      </c>
      <c r="R1383" s="16" t="b">
        <v>0</v>
      </c>
      <c r="S1383" s="16">
        <v>1</v>
      </c>
      <c r="T1383" s="16" t="s">
        <v>91</v>
      </c>
      <c r="U1383" s="16">
        <v>999</v>
      </c>
      <c r="V1383" s="16" t="s">
        <v>370</v>
      </c>
      <c r="W1383" s="16">
        <v>31371004</v>
      </c>
      <c r="Y1383" s="16" t="s">
        <v>1395</v>
      </c>
      <c r="Z1383" s="16" t="s">
        <v>390</v>
      </c>
      <c r="AA1383" t="str" s="16">
        <v>击杀妖兽、探索秘境或遗迹可得；宗门暂不供应此品质。</v>
      </c>
      <c r="AB1383" s="36">
        <v>11321004</v>
      </c>
      <c r="AC1383" s="16" t="s">
        <v>374</v>
      </c>
      <c r="AD1383" s="16">
        <v>40001</v>
      </c>
      <c r="AF1383">
        <v>70001</v>
      </c>
      <c r="AH1383">
        <v>15625</v>
      </c>
      <c r="AI1383" s="32" t="s">
        <v>364</v>
      </c>
      <c r="AJ1383" s="16" t="s">
        <v>369</v>
      </c>
      <c r="AK1383" s="16" t="s">
        <v>354</v>
      </c>
    </row>
    <row r="1384" spans="2:37">
      <c r="B1384" s="16" t="n">
        <f>10000000+INDEX(编号表!$B:$B,MATCH(F1384,编号表!$A:$A,0))*100000+INDEX(编号表!$F:$F,MATCH(D1384,编号表!$E:$E,0))*1000+INDEX(编号表!$D:$D,MATCH(E1384,编号表!$C:$C,0))*10000+G1384</f>
        <v>11371005</v>
      </c>
      <c r="C1384" s="16" t="s">
        <v>1396</v>
      </c>
      <c r="D1384" s="16" t="s">
        <v>86</v>
      </c>
      <c r="E1384" s="16" t="s">
        <v>354</v>
      </c>
      <c r="F1384" s="35" t="s">
        <v>376</v>
      </c>
      <c r="G1384" s="16">
        <v>5</v>
      </c>
      <c r="I1384" s="16">
        <v>60</v>
      </c>
      <c r="J1384" t="str">
        <f t="shared" si="17"/>
        <v>大类_凡品合体灵植臣</v>
      </c>
      <c r="K1384" s="16" t="s">
        <v>337</v>
      </c>
      <c r="L1384" s="16">
        <v>1</v>
      </c>
      <c r="M1384" s="16" t="s">
        <v>369</v>
      </c>
      <c r="O1384" s="16">
        <v>0</v>
      </c>
      <c r="P1384" s="16" t="b">
        <v>1</v>
      </c>
      <c r="R1384" s="16" t="b">
        <v>0</v>
      </c>
      <c r="S1384" s="16">
        <v>1</v>
      </c>
      <c r="T1384" s="16" t="s">
        <v>91</v>
      </c>
      <c r="U1384" s="16">
        <v>999</v>
      </c>
      <c r="V1384" s="16" t="s">
        <v>370</v>
      </c>
      <c r="W1384" s="16">
        <v>31371005</v>
      </c>
      <c r="Y1384" s="16" t="s">
        <v>1397</v>
      </c>
      <c r="Z1384" s="16" t="s">
        <v>393</v>
      </c>
      <c r="AA1384" t="str" s="16">
        <v>击杀妖兽、探索秘境或遗迹可得；宗门暂不供应此品质。</v>
      </c>
      <c r="AB1384" s="36">
        <v>11321005</v>
      </c>
      <c r="AC1384" s="16" t="s">
        <v>374</v>
      </c>
      <c r="AD1384" s="16">
        <v>40001</v>
      </c>
      <c r="AF1384">
        <v>70001</v>
      </c>
      <c r="AH1384">
        <v>15625</v>
      </c>
      <c r="AI1384" s="32" t="s">
        <v>364</v>
      </c>
      <c r="AJ1384" s="16" t="s">
        <v>369</v>
      </c>
      <c r="AK1384" s="16" t="s">
        <v>354</v>
      </c>
    </row>
    <row r="1385" spans="2:37">
      <c r="B1385" s="16" t="n">
        <f>10000000+INDEX(编号表!$B:$B,MATCH(F1385,编号表!$A:$A,0))*100000+INDEX(编号表!$F:$F,MATCH(D1385,编号表!$E:$E,0))*1000+INDEX(编号表!$D:$D,MATCH(E1385,编号表!$C:$C,0))*10000+G1385</f>
        <v>11371006</v>
      </c>
      <c r="C1385" s="16" t="s">
        <v>1398</v>
      </c>
      <c r="D1385" s="16" t="s">
        <v>86</v>
      </c>
      <c r="E1385" s="16" t="s">
        <v>354</v>
      </c>
      <c r="F1385" s="35" t="s">
        <v>376</v>
      </c>
      <c r="G1385" s="16">
        <v>6</v>
      </c>
      <c r="I1385" s="16">
        <v>60</v>
      </c>
      <c r="J1385" t="str">
        <f t="shared" si="17"/>
        <v>大类_凡品合体灵植臣</v>
      </c>
      <c r="K1385" s="16" t="s">
        <v>337</v>
      </c>
      <c r="L1385" s="16">
        <v>1</v>
      </c>
      <c r="M1385" s="16" t="s">
        <v>369</v>
      </c>
      <c r="O1385" s="16">
        <v>0</v>
      </c>
      <c r="P1385" s="16" t="b">
        <v>1</v>
      </c>
      <c r="R1385" s="16" t="b">
        <v>0</v>
      </c>
      <c r="S1385" s="16">
        <v>1</v>
      </c>
      <c r="T1385" s="16" t="s">
        <v>91</v>
      </c>
      <c r="U1385" s="16">
        <v>999</v>
      </c>
      <c r="V1385" s="16" t="s">
        <v>370</v>
      </c>
      <c r="W1385" s="16">
        <v>31371006</v>
      </c>
      <c r="Y1385" s="16" t="s">
        <v>1399</v>
      </c>
      <c r="Z1385" s="16" t="s">
        <v>396</v>
      </c>
      <c r="AA1385" t="str" s="16">
        <v>击杀妖兽、探索秘境或遗迹可得；宗门暂不供应此品质。</v>
      </c>
      <c r="AB1385" s="36">
        <v>11321006</v>
      </c>
      <c r="AC1385" s="16" t="s">
        <v>374</v>
      </c>
      <c r="AD1385" s="16">
        <v>40001</v>
      </c>
      <c r="AF1385">
        <v>70001</v>
      </c>
      <c r="AH1385">
        <v>15625</v>
      </c>
      <c r="AI1385" s="32" t="s">
        <v>364</v>
      </c>
      <c r="AJ1385" s="16" t="s">
        <v>369</v>
      </c>
      <c r="AK1385" s="16" t="s">
        <v>354</v>
      </c>
    </row>
    <row r="1386" spans="2:37">
      <c r="B1386" s="16" t="n">
        <f>10000000+INDEX(编号表!$B:$B,MATCH(F1386,编号表!$A:$A,0))*100000+INDEX(编号表!$F:$F,MATCH(D1386,编号表!$E:$E,0))*1000+INDEX(编号表!$D:$D,MATCH(E1386,编号表!$C:$C,0))*10000+G1386</f>
        <v>11371007</v>
      </c>
      <c r="C1386" s="16" t="s">
        <v>1400</v>
      </c>
      <c r="D1386" s="16" t="s">
        <v>86</v>
      </c>
      <c r="E1386" s="16" t="s">
        <v>354</v>
      </c>
      <c r="F1386" s="35" t="s">
        <v>376</v>
      </c>
      <c r="G1386" s="16">
        <v>7</v>
      </c>
      <c r="I1386" s="16">
        <v>60</v>
      </c>
      <c r="J1386" t="str">
        <f t="shared" si="17"/>
        <v>大类_凡品合体灵植臣</v>
      </c>
      <c r="K1386" s="16" t="s">
        <v>337</v>
      </c>
      <c r="L1386" s="16">
        <v>1</v>
      </c>
      <c r="M1386" s="16" t="s">
        <v>369</v>
      </c>
      <c r="O1386" s="16">
        <v>0</v>
      </c>
      <c r="P1386" s="16" t="b">
        <v>1</v>
      </c>
      <c r="R1386" s="16" t="b">
        <v>0</v>
      </c>
      <c r="S1386" s="16">
        <v>1</v>
      </c>
      <c r="T1386" s="16" t="s">
        <v>91</v>
      </c>
      <c r="U1386" s="16">
        <v>999</v>
      </c>
      <c r="V1386" s="16" t="s">
        <v>370</v>
      </c>
      <c r="W1386" s="16">
        <v>31371007</v>
      </c>
      <c r="Y1386" s="16" t="s">
        <v>1401</v>
      </c>
      <c r="Z1386" s="16" t="s">
        <v>399</v>
      </c>
      <c r="AA1386" t="str" s="16">
        <v>击杀妖兽、探索秘境或遗迹可得；宗门暂不供应此品质。</v>
      </c>
      <c r="AB1386" s="36">
        <v>11321007</v>
      </c>
      <c r="AC1386" s="16" t="s">
        <v>374</v>
      </c>
      <c r="AD1386" s="16">
        <v>40001</v>
      </c>
      <c r="AF1386">
        <v>70001</v>
      </c>
      <c r="AH1386">
        <v>15625</v>
      </c>
      <c r="AI1386" s="32" t="s">
        <v>364</v>
      </c>
      <c r="AJ1386" s="16" t="s">
        <v>369</v>
      </c>
      <c r="AK1386" s="16" t="s">
        <v>354</v>
      </c>
    </row>
    <row r="1387" spans="2:37">
      <c r="B1387" s="16" t="n">
        <f>10000000+INDEX(编号表!$B:$B,MATCH(F1387,编号表!$A:$A,0))*100000+INDEX(编号表!$F:$F,MATCH(D1387,编号表!$E:$E,0))*1000+INDEX(编号表!$D:$D,MATCH(E1387,编号表!$C:$C,0))*10000+G1387</f>
        <v>11371008</v>
      </c>
      <c r="C1387" s="16" t="s">
        <v>1402</v>
      </c>
      <c r="D1387" s="16" t="s">
        <v>86</v>
      </c>
      <c r="E1387" s="16" t="s">
        <v>354</v>
      </c>
      <c r="F1387" s="35" t="s">
        <v>376</v>
      </c>
      <c r="G1387" s="16">
        <v>8</v>
      </c>
      <c r="I1387" s="16">
        <v>60</v>
      </c>
      <c r="J1387" t="str">
        <f t="shared" si="17"/>
        <v>大类_凡品合体灵植臣</v>
      </c>
      <c r="K1387" s="16" t="s">
        <v>337</v>
      </c>
      <c r="L1387" s="16">
        <v>1</v>
      </c>
      <c r="M1387" s="16" t="s">
        <v>369</v>
      </c>
      <c r="O1387" s="16">
        <v>0</v>
      </c>
      <c r="P1387" s="16" t="b">
        <v>1</v>
      </c>
      <c r="R1387" s="16" t="b">
        <v>0</v>
      </c>
      <c r="S1387" s="16">
        <v>1</v>
      </c>
      <c r="T1387" s="16" t="s">
        <v>91</v>
      </c>
      <c r="U1387" s="16">
        <v>999</v>
      </c>
      <c r="V1387" s="16" t="s">
        <v>370</v>
      </c>
      <c r="W1387" s="16">
        <v>31371008</v>
      </c>
      <c r="Y1387" s="16" t="s">
        <v>1403</v>
      </c>
      <c r="Z1387" s="16" t="s">
        <v>402</v>
      </c>
      <c r="AA1387" t="str" s="16">
        <v>击杀妖兽、探索秘境或遗迹可得；宗门暂不供应此品质。</v>
      </c>
      <c r="AB1387" s="36">
        <v>11321008</v>
      </c>
      <c r="AC1387" s="16" t="s">
        <v>374</v>
      </c>
      <c r="AD1387" s="16">
        <v>40001</v>
      </c>
      <c r="AF1387">
        <v>70001</v>
      </c>
      <c r="AH1387">
        <v>15625</v>
      </c>
      <c r="AI1387" s="32" t="s">
        <v>364</v>
      </c>
      <c r="AJ1387" s="16" t="s">
        <v>369</v>
      </c>
      <c r="AK1387" s="16" t="s">
        <v>354</v>
      </c>
    </row>
    <row r="1388" spans="2:37">
      <c r="B1388" s="16" t="n">
        <f>10000000+INDEX(编号表!$B:$B,MATCH(F1388,编号表!$A:$A,0))*100000+INDEX(编号表!$F:$F,MATCH(D1388,编号表!$E:$E,0))*1000+INDEX(编号表!$D:$D,MATCH(E1388,编号表!$C:$C,0))*10000+G1388</f>
        <v>11371009</v>
      </c>
      <c r="C1388" s="16" t="s">
        <v>1404</v>
      </c>
      <c r="D1388" s="16" t="s">
        <v>86</v>
      </c>
      <c r="E1388" s="16" t="s">
        <v>354</v>
      </c>
      <c r="F1388" s="35" t="s">
        <v>376</v>
      </c>
      <c r="G1388" s="16">
        <v>9</v>
      </c>
      <c r="I1388" s="16">
        <v>60</v>
      </c>
      <c r="J1388" t="str">
        <f t="shared" si="17"/>
        <v>大类_凡品合体灵植臣</v>
      </c>
      <c r="K1388" s="16" t="s">
        <v>337</v>
      </c>
      <c r="L1388" s="16">
        <v>1</v>
      </c>
      <c r="M1388" s="16" t="s">
        <v>369</v>
      </c>
      <c r="O1388" s="16">
        <v>0</v>
      </c>
      <c r="P1388" s="16" t="b">
        <v>1</v>
      </c>
      <c r="R1388" s="16" t="b">
        <v>0</v>
      </c>
      <c r="S1388" s="16">
        <v>1</v>
      </c>
      <c r="T1388" s="16" t="s">
        <v>91</v>
      </c>
      <c r="U1388" s="16">
        <v>999</v>
      </c>
      <c r="V1388" s="16" t="s">
        <v>370</v>
      </c>
      <c r="W1388" s="16">
        <v>31371009</v>
      </c>
      <c r="Y1388" s="16" t="s">
        <v>1405</v>
      </c>
      <c r="Z1388" s="16" t="s">
        <v>405</v>
      </c>
      <c r="AA1388" t="str" s="16">
        <v>击杀妖兽、探索秘境或遗迹可得；宗门暂不供应此品质。</v>
      </c>
      <c r="AB1388" s="36">
        <v>11321009</v>
      </c>
      <c r="AC1388" s="16" t="s">
        <v>374</v>
      </c>
      <c r="AD1388" s="16">
        <v>40001</v>
      </c>
      <c r="AF1388">
        <v>70001</v>
      </c>
      <c r="AH1388">
        <v>15625</v>
      </c>
      <c r="AI1388" s="32" t="s">
        <v>364</v>
      </c>
      <c r="AJ1388" s="16" t="s">
        <v>369</v>
      </c>
      <c r="AK1388" s="16" t="s">
        <v>354</v>
      </c>
    </row>
    <row r="1389" spans="2:37">
      <c r="B1389" s="16" t="n">
        <f>10000000+INDEX(编号表!$B:$B,MATCH(F1389,编号表!$A:$A,0))*100000+INDEX(编号表!$F:$F,MATCH(D1389,编号表!$E:$E,0))*1000+INDEX(编号表!$D:$D,MATCH(E1389,编号表!$C:$C,0))*10000+G1389</f>
        <v>11571000</v>
      </c>
      <c r="C1389" s="16" t="s">
        <v>1406</v>
      </c>
      <c r="D1389" s="16" t="s">
        <v>86</v>
      </c>
      <c r="E1389" s="16" t="s">
        <v>354</v>
      </c>
      <c r="F1389" s="35" t="s">
        <v>407</v>
      </c>
      <c r="G1389" s="16">
        <v>0</v>
      </c>
      <c r="I1389" s="16">
        <v>60</v>
      </c>
      <c r="J1389" t="str">
        <f t="shared" si="17"/>
        <v>大类_凡品合体灵植使</v>
      </c>
      <c r="K1389" s="16" t="s">
        <v>337</v>
      </c>
      <c r="L1389" s="16">
        <v>1</v>
      </c>
      <c r="M1389" s="16" t="s">
        <v>369</v>
      </c>
      <c r="O1389" s="16">
        <v>0</v>
      </c>
      <c r="P1389" s="16" t="b">
        <v>1</v>
      </c>
      <c r="R1389" s="16" t="b">
        <v>0</v>
      </c>
      <c r="S1389" s="16">
        <v>1</v>
      </c>
      <c r="T1389" s="16" t="s">
        <v>91</v>
      </c>
      <c r="U1389" s="16">
        <v>999</v>
      </c>
      <c r="V1389" s="16" t="s">
        <v>370</v>
      </c>
      <c r="W1389" s="16">
        <v>31571000</v>
      </c>
      <c r="Y1389" s="16" t="s">
        <v>1407</v>
      </c>
      <c r="Z1389" s="16" t="s">
        <v>409</v>
      </c>
      <c r="AA1389" t="str" s="16">
        <v>击杀妖兽、探索秘境或遗迹可得；宗门暂不供应此品质。</v>
      </c>
      <c r="AB1389" s="36">
        <v>11521000</v>
      </c>
      <c r="AC1389" s="16" t="s">
        <v>374</v>
      </c>
      <c r="AD1389" s="16">
        <v>40001</v>
      </c>
      <c r="AF1389">
        <v>70001</v>
      </c>
      <c r="AH1389">
        <v>15625</v>
      </c>
      <c r="AI1389" s="32" t="s">
        <v>364</v>
      </c>
      <c r="AJ1389" s="16" t="s">
        <v>369</v>
      </c>
      <c r="AK1389" s="16" t="s">
        <v>354</v>
      </c>
    </row>
    <row r="1390" spans="2:37">
      <c r="B1390" s="16" t="n">
        <f>10000000+INDEX(编号表!$B:$B,MATCH(F1390,编号表!$A:$A,0))*100000+INDEX(编号表!$F:$F,MATCH(D1390,编号表!$E:$E,0))*1000+INDEX(编号表!$D:$D,MATCH(E1390,编号表!$C:$C,0))*10000+G1390</f>
        <v>11571001</v>
      </c>
      <c r="C1390" s="16" t="s">
        <v>1408</v>
      </c>
      <c r="D1390" s="16" t="s">
        <v>86</v>
      </c>
      <c r="E1390" s="16" t="s">
        <v>354</v>
      </c>
      <c r="F1390" s="35" t="s">
        <v>407</v>
      </c>
      <c r="G1390" s="16">
        <v>1</v>
      </c>
      <c r="I1390" s="16">
        <v>60</v>
      </c>
      <c r="J1390" t="str">
        <f t="shared" si="17"/>
        <v>大类_凡品合体灵植使</v>
      </c>
      <c r="K1390" s="16" t="s">
        <v>337</v>
      </c>
      <c r="L1390" s="16">
        <v>1</v>
      </c>
      <c r="M1390" s="16" t="s">
        <v>369</v>
      </c>
      <c r="O1390" s="16">
        <v>0</v>
      </c>
      <c r="P1390" s="16" t="b">
        <v>1</v>
      </c>
      <c r="R1390" s="16" t="b">
        <v>0</v>
      </c>
      <c r="S1390" s="16">
        <v>1</v>
      </c>
      <c r="T1390" s="16" t="s">
        <v>91</v>
      </c>
      <c r="U1390" s="16">
        <v>999</v>
      </c>
      <c r="V1390" s="16" t="s">
        <v>370</v>
      </c>
      <c r="W1390" s="16">
        <v>31571001</v>
      </c>
      <c r="Y1390" s="16" t="s">
        <v>1409</v>
      </c>
      <c r="Z1390" s="16" t="s">
        <v>412</v>
      </c>
      <c r="AA1390" t="str" s="16">
        <v>击杀妖兽、探索秘境或遗迹可得；宗门暂不供应此品质。</v>
      </c>
      <c r="AB1390" s="36">
        <v>11521001</v>
      </c>
      <c r="AC1390" s="16" t="s">
        <v>374</v>
      </c>
      <c r="AD1390" s="16">
        <v>40001</v>
      </c>
      <c r="AF1390">
        <v>70001</v>
      </c>
      <c r="AH1390">
        <v>15625</v>
      </c>
      <c r="AI1390" s="32" t="s">
        <v>364</v>
      </c>
      <c r="AJ1390" s="16" t="s">
        <v>369</v>
      </c>
      <c r="AK1390" s="16" t="s">
        <v>354</v>
      </c>
    </row>
    <row r="1391" spans="2:37">
      <c r="B1391" s="16" t="n">
        <f>10000000+INDEX(编号表!$B:$B,MATCH(F1391,编号表!$A:$A,0))*100000+INDEX(编号表!$F:$F,MATCH(D1391,编号表!$E:$E,0))*1000+INDEX(编号表!$D:$D,MATCH(E1391,编号表!$C:$C,0))*10000+G1391</f>
        <v>11571002</v>
      </c>
      <c r="C1391" s="16" t="s">
        <v>1410</v>
      </c>
      <c r="D1391" s="16" t="s">
        <v>86</v>
      </c>
      <c r="E1391" s="16" t="s">
        <v>354</v>
      </c>
      <c r="F1391" s="35" t="s">
        <v>407</v>
      </c>
      <c r="G1391" s="16">
        <v>2</v>
      </c>
      <c r="I1391" s="16">
        <v>60</v>
      </c>
      <c r="J1391" t="str">
        <f t="shared" si="17"/>
        <v>大类_凡品合体灵植使</v>
      </c>
      <c r="K1391" s="16" t="s">
        <v>337</v>
      </c>
      <c r="L1391" s="16">
        <v>1</v>
      </c>
      <c r="M1391" s="16" t="s">
        <v>369</v>
      </c>
      <c r="O1391" s="16">
        <v>0</v>
      </c>
      <c r="P1391" s="16" t="b">
        <v>1</v>
      </c>
      <c r="R1391" s="16" t="b">
        <v>0</v>
      </c>
      <c r="S1391" s="16">
        <v>1</v>
      </c>
      <c r="T1391" s="16" t="s">
        <v>91</v>
      </c>
      <c r="U1391" s="16">
        <v>999</v>
      </c>
      <c r="V1391" s="16" t="s">
        <v>370</v>
      </c>
      <c r="W1391" s="16">
        <v>31571002</v>
      </c>
      <c r="Y1391" s="16" t="s">
        <v>1411</v>
      </c>
      <c r="Z1391" s="16" t="s">
        <v>415</v>
      </c>
      <c r="AA1391" t="str" s="16">
        <v>击杀妖兽、探索秘境或遗迹可得；宗门暂不供应此品质。</v>
      </c>
      <c r="AB1391" s="36">
        <v>11521002</v>
      </c>
      <c r="AC1391" s="16" t="s">
        <v>374</v>
      </c>
      <c r="AD1391" s="16">
        <v>40001</v>
      </c>
      <c r="AF1391">
        <v>70001</v>
      </c>
      <c r="AH1391">
        <v>15625</v>
      </c>
      <c r="AI1391" s="32" t="s">
        <v>364</v>
      </c>
      <c r="AJ1391" s="16" t="s">
        <v>369</v>
      </c>
      <c r="AK1391" s="16" t="s">
        <v>354</v>
      </c>
    </row>
    <row r="1392" spans="2:37">
      <c r="B1392" s="16" t="n">
        <f>10000000+INDEX(编号表!$B:$B,MATCH(F1392,编号表!$A:$A,0))*100000+INDEX(编号表!$F:$F,MATCH(D1392,编号表!$E:$E,0))*1000+INDEX(编号表!$D:$D,MATCH(E1392,编号表!$C:$C,0))*10000+G1392</f>
        <v>11571003</v>
      </c>
      <c r="C1392" s="16" t="s">
        <v>1412</v>
      </c>
      <c r="D1392" s="16" t="s">
        <v>86</v>
      </c>
      <c r="E1392" s="16" t="s">
        <v>354</v>
      </c>
      <c r="F1392" s="35" t="s">
        <v>407</v>
      </c>
      <c r="G1392" s="16">
        <v>3</v>
      </c>
      <c r="I1392" s="16">
        <v>60</v>
      </c>
      <c r="J1392" t="str">
        <f t="shared" si="17"/>
        <v>大类_凡品合体灵植使</v>
      </c>
      <c r="K1392" s="16" t="s">
        <v>337</v>
      </c>
      <c r="L1392" s="16">
        <v>1</v>
      </c>
      <c r="M1392" s="16" t="s">
        <v>369</v>
      </c>
      <c r="O1392" s="16">
        <v>0</v>
      </c>
      <c r="P1392" s="16" t="b">
        <v>1</v>
      </c>
      <c r="R1392" s="16" t="b">
        <v>0</v>
      </c>
      <c r="S1392" s="16">
        <v>1</v>
      </c>
      <c r="T1392" s="16" t="s">
        <v>91</v>
      </c>
      <c r="U1392" s="16">
        <v>999</v>
      </c>
      <c r="V1392" s="16" t="s">
        <v>370</v>
      </c>
      <c r="W1392" s="16">
        <v>31571003</v>
      </c>
      <c r="Y1392" s="16" t="s">
        <v>1413</v>
      </c>
      <c r="Z1392" s="16" t="s">
        <v>418</v>
      </c>
      <c r="AA1392" t="str" s="16">
        <v>击杀妖兽、探索秘境或遗迹可得；宗门暂不供应此品质。</v>
      </c>
      <c r="AB1392" s="36">
        <v>11521003</v>
      </c>
      <c r="AC1392" s="16" t="s">
        <v>374</v>
      </c>
      <c r="AD1392" s="16">
        <v>40001</v>
      </c>
      <c r="AF1392">
        <v>70001</v>
      </c>
      <c r="AH1392">
        <v>15625</v>
      </c>
      <c r="AI1392" s="32" t="s">
        <v>364</v>
      </c>
      <c r="AJ1392" s="16" t="s">
        <v>369</v>
      </c>
      <c r="AK1392" s="16" t="s">
        <v>354</v>
      </c>
    </row>
    <row r="1393" spans="2:37">
      <c r="B1393" s="16" t="n">
        <f>10000000+INDEX(编号表!$B:$B,MATCH(F1393,编号表!$A:$A,0))*100000+INDEX(编号表!$F:$F,MATCH(D1393,编号表!$E:$E,0))*1000+INDEX(编号表!$D:$D,MATCH(E1393,编号表!$C:$C,0))*10000+G1393</f>
        <v>11571004</v>
      </c>
      <c r="C1393" s="16" t="s">
        <v>1414</v>
      </c>
      <c r="D1393" s="16" t="s">
        <v>86</v>
      </c>
      <c r="E1393" s="16" t="s">
        <v>354</v>
      </c>
      <c r="F1393" s="35" t="s">
        <v>407</v>
      </c>
      <c r="G1393" s="16">
        <v>4</v>
      </c>
      <c r="I1393" s="16">
        <v>60</v>
      </c>
      <c r="J1393" t="str">
        <f t="shared" si="17"/>
        <v>大类_凡品合体灵植使</v>
      </c>
      <c r="K1393" s="16" t="s">
        <v>337</v>
      </c>
      <c r="L1393" s="16">
        <v>1</v>
      </c>
      <c r="M1393" s="16" t="s">
        <v>369</v>
      </c>
      <c r="O1393" s="16">
        <v>0</v>
      </c>
      <c r="P1393" s="16" t="b">
        <v>1</v>
      </c>
      <c r="R1393" s="16" t="b">
        <v>0</v>
      </c>
      <c r="S1393" s="16">
        <v>1</v>
      </c>
      <c r="T1393" s="16" t="s">
        <v>91</v>
      </c>
      <c r="U1393" s="16">
        <v>999</v>
      </c>
      <c r="V1393" s="16" t="s">
        <v>370</v>
      </c>
      <c r="W1393" s="16">
        <v>31571004</v>
      </c>
      <c r="Y1393" s="16" t="s">
        <v>1415</v>
      </c>
      <c r="Z1393" s="16" t="s">
        <v>421</v>
      </c>
      <c r="AA1393" t="str" s="16">
        <v>击杀妖兽、探索秘境或遗迹可得；宗门暂不供应此品质。</v>
      </c>
      <c r="AB1393" s="36">
        <v>11521004</v>
      </c>
      <c r="AC1393" s="16" t="s">
        <v>374</v>
      </c>
      <c r="AD1393" s="16">
        <v>40001</v>
      </c>
      <c r="AF1393">
        <v>70001</v>
      </c>
      <c r="AH1393">
        <v>15625</v>
      </c>
      <c r="AI1393" s="32" t="s">
        <v>364</v>
      </c>
      <c r="AJ1393" s="16" t="s">
        <v>369</v>
      </c>
      <c r="AK1393" s="16" t="s">
        <v>354</v>
      </c>
    </row>
    <row r="1394" spans="2:37">
      <c r="B1394" s="16" t="n">
        <f>10000000+INDEX(编号表!$B:$B,MATCH(F1394,编号表!$A:$A,0))*100000+INDEX(编号表!$F:$F,MATCH(D1394,编号表!$E:$E,0))*1000+INDEX(编号表!$D:$D,MATCH(E1394,编号表!$C:$C,0))*10000+G1394</f>
        <v>11571005</v>
      </c>
      <c r="C1394" s="16" t="s">
        <v>1416</v>
      </c>
      <c r="D1394" s="16" t="s">
        <v>86</v>
      </c>
      <c r="E1394" s="16" t="s">
        <v>354</v>
      </c>
      <c r="F1394" s="35" t="s">
        <v>407</v>
      </c>
      <c r="G1394" s="16">
        <v>5</v>
      </c>
      <c r="I1394" s="16">
        <v>60</v>
      </c>
      <c r="J1394" t="str">
        <f t="shared" si="17"/>
        <v>大类_凡品合体灵植使</v>
      </c>
      <c r="K1394" s="16" t="s">
        <v>337</v>
      </c>
      <c r="L1394" s="16">
        <v>1</v>
      </c>
      <c r="M1394" s="16" t="s">
        <v>369</v>
      </c>
      <c r="O1394" s="16">
        <v>0</v>
      </c>
      <c r="P1394" s="16" t="b">
        <v>1</v>
      </c>
      <c r="R1394" s="16" t="b">
        <v>0</v>
      </c>
      <c r="S1394" s="16">
        <v>1</v>
      </c>
      <c r="T1394" s="16" t="s">
        <v>91</v>
      </c>
      <c r="U1394" s="16">
        <v>999</v>
      </c>
      <c r="V1394" s="16" t="s">
        <v>370</v>
      </c>
      <c r="W1394" s="16">
        <v>31571005</v>
      </c>
      <c r="Y1394" s="16" t="s">
        <v>1417</v>
      </c>
      <c r="Z1394" s="16" t="s">
        <v>424</v>
      </c>
      <c r="AA1394" t="str" s="16">
        <v>击杀妖兽、探索秘境或遗迹可得；宗门暂不供应此品质。</v>
      </c>
      <c r="AB1394" s="36">
        <v>11521005</v>
      </c>
      <c r="AC1394" s="16" t="s">
        <v>374</v>
      </c>
      <c r="AD1394" s="16">
        <v>40001</v>
      </c>
      <c r="AF1394">
        <v>70001</v>
      </c>
      <c r="AH1394">
        <v>15625</v>
      </c>
      <c r="AI1394" s="32" t="s">
        <v>364</v>
      </c>
      <c r="AJ1394" s="16" t="s">
        <v>369</v>
      </c>
      <c r="AK1394" s="16" t="s">
        <v>354</v>
      </c>
    </row>
    <row r="1395" spans="2:37">
      <c r="B1395" s="16" t="n">
        <f>10000000+INDEX(编号表!$B:$B,MATCH(F1395,编号表!$A:$A,0))*100000+INDEX(编号表!$F:$F,MATCH(D1395,编号表!$E:$E,0))*1000+INDEX(编号表!$D:$D,MATCH(E1395,编号表!$C:$C,0))*10000+G1395</f>
        <v>11571006</v>
      </c>
      <c r="C1395" s="16" t="s">
        <v>1418</v>
      </c>
      <c r="D1395" s="16" t="s">
        <v>86</v>
      </c>
      <c r="E1395" s="16" t="s">
        <v>354</v>
      </c>
      <c r="F1395" s="35" t="s">
        <v>407</v>
      </c>
      <c r="G1395" s="16">
        <v>6</v>
      </c>
      <c r="I1395" s="16">
        <v>60</v>
      </c>
      <c r="J1395" t="str">
        <f t="shared" ref="J1395:J1458" si="18">"大类_"&amp;D1395&amp;E1395&amp;F1395</f>
        <v>大类_凡品合体灵植使</v>
      </c>
      <c r="K1395" s="16" t="s">
        <v>337</v>
      </c>
      <c r="L1395" s="16">
        <v>1</v>
      </c>
      <c r="M1395" s="16" t="s">
        <v>369</v>
      </c>
      <c r="O1395" s="16">
        <v>0</v>
      </c>
      <c r="P1395" s="16" t="b">
        <v>1</v>
      </c>
      <c r="R1395" s="16" t="b">
        <v>0</v>
      </c>
      <c r="S1395" s="16">
        <v>1</v>
      </c>
      <c r="T1395" s="16" t="s">
        <v>91</v>
      </c>
      <c r="U1395" s="16">
        <v>999</v>
      </c>
      <c r="V1395" s="16" t="s">
        <v>370</v>
      </c>
      <c r="W1395" s="16">
        <v>31571006</v>
      </c>
      <c r="Y1395" s="16" t="s">
        <v>1419</v>
      </c>
      <c r="Z1395" s="16" t="s">
        <v>427</v>
      </c>
      <c r="AA1395" t="str" s="16">
        <v>击杀妖兽、探索秘境或遗迹可得；宗门暂不供应此品质。</v>
      </c>
      <c r="AB1395" s="36">
        <v>11521006</v>
      </c>
      <c r="AC1395" s="16" t="s">
        <v>374</v>
      </c>
      <c r="AD1395" s="16">
        <v>40001</v>
      </c>
      <c r="AF1395">
        <v>70001</v>
      </c>
      <c r="AH1395">
        <v>15625</v>
      </c>
      <c r="AI1395" s="32" t="s">
        <v>364</v>
      </c>
      <c r="AJ1395" s="16" t="s">
        <v>369</v>
      </c>
      <c r="AK1395" s="16" t="s">
        <v>354</v>
      </c>
    </row>
    <row r="1396" spans="2:37">
      <c r="B1396" s="16" t="n">
        <f>10000000+INDEX(编号表!$B:$B,MATCH(F1396,编号表!$A:$A,0))*100000+INDEX(编号表!$F:$F,MATCH(D1396,编号表!$E:$E,0))*1000+INDEX(编号表!$D:$D,MATCH(E1396,编号表!$C:$C,0))*10000+G1396</f>
        <v>11571007</v>
      </c>
      <c r="C1396" s="16" t="s">
        <v>1420</v>
      </c>
      <c r="D1396" s="16" t="s">
        <v>86</v>
      </c>
      <c r="E1396" s="16" t="s">
        <v>354</v>
      </c>
      <c r="F1396" s="35" t="s">
        <v>407</v>
      </c>
      <c r="G1396" s="16">
        <v>7</v>
      </c>
      <c r="I1396" s="16">
        <v>60</v>
      </c>
      <c r="J1396" t="str">
        <f t="shared" si="18"/>
        <v>大类_凡品合体灵植使</v>
      </c>
      <c r="K1396" s="16" t="s">
        <v>337</v>
      </c>
      <c r="L1396" s="16">
        <v>1</v>
      </c>
      <c r="M1396" s="16" t="s">
        <v>369</v>
      </c>
      <c r="O1396" s="16">
        <v>0</v>
      </c>
      <c r="P1396" s="16" t="b">
        <v>1</v>
      </c>
      <c r="R1396" s="16" t="b">
        <v>0</v>
      </c>
      <c r="S1396" s="16">
        <v>1</v>
      </c>
      <c r="T1396" s="16" t="s">
        <v>91</v>
      </c>
      <c r="U1396" s="16">
        <v>999</v>
      </c>
      <c r="V1396" s="16" t="s">
        <v>370</v>
      </c>
      <c r="W1396" s="16">
        <v>31571007</v>
      </c>
      <c r="Y1396" s="16" t="s">
        <v>1421</v>
      </c>
      <c r="Z1396" s="16" t="s">
        <v>430</v>
      </c>
      <c r="AA1396" t="str" s="16">
        <v>击杀妖兽、探索秘境或遗迹可得；宗门暂不供应此品质。</v>
      </c>
      <c r="AB1396" s="36">
        <v>11521007</v>
      </c>
      <c r="AC1396" s="16" t="s">
        <v>374</v>
      </c>
      <c r="AD1396" s="16">
        <v>40001</v>
      </c>
      <c r="AF1396">
        <v>70001</v>
      </c>
      <c r="AH1396">
        <v>15625</v>
      </c>
      <c r="AI1396" s="32" t="s">
        <v>364</v>
      </c>
      <c r="AJ1396" s="16" t="s">
        <v>369</v>
      </c>
      <c r="AK1396" s="16" t="s">
        <v>354</v>
      </c>
    </row>
    <row r="1397" spans="2:37">
      <c r="B1397" s="16" t="n">
        <f>10000000+INDEX(编号表!$B:$B,MATCH(F1397,编号表!$A:$A,0))*100000+INDEX(编号表!$F:$F,MATCH(D1397,编号表!$E:$E,0))*1000+INDEX(编号表!$D:$D,MATCH(E1397,编号表!$C:$C,0))*10000+G1397</f>
        <v>11571008</v>
      </c>
      <c r="C1397" s="16" t="s">
        <v>1422</v>
      </c>
      <c r="D1397" s="16" t="s">
        <v>86</v>
      </c>
      <c r="E1397" s="16" t="s">
        <v>354</v>
      </c>
      <c r="F1397" s="35" t="s">
        <v>407</v>
      </c>
      <c r="G1397" s="16">
        <v>8</v>
      </c>
      <c r="I1397" s="16">
        <v>60</v>
      </c>
      <c r="J1397" t="str">
        <f t="shared" si="18"/>
        <v>大类_凡品合体灵植使</v>
      </c>
      <c r="K1397" s="16" t="s">
        <v>337</v>
      </c>
      <c r="L1397" s="16">
        <v>1</v>
      </c>
      <c r="M1397" s="16" t="s">
        <v>369</v>
      </c>
      <c r="O1397" s="16">
        <v>0</v>
      </c>
      <c r="P1397" s="16" t="b">
        <v>1</v>
      </c>
      <c r="R1397" s="16" t="b">
        <v>0</v>
      </c>
      <c r="S1397" s="16">
        <v>1</v>
      </c>
      <c r="T1397" s="16" t="s">
        <v>91</v>
      </c>
      <c r="U1397" s="16">
        <v>999</v>
      </c>
      <c r="V1397" s="16" t="s">
        <v>370</v>
      </c>
      <c r="W1397" s="16">
        <v>31571008</v>
      </c>
      <c r="Y1397" s="16" t="s">
        <v>1423</v>
      </c>
      <c r="Z1397" s="16" t="s">
        <v>433</v>
      </c>
      <c r="AA1397" t="str" s="16">
        <v>击杀妖兽、探索秘境或遗迹可得；宗门暂不供应此品质。</v>
      </c>
      <c r="AB1397" s="36">
        <v>11521008</v>
      </c>
      <c r="AC1397" s="16" t="s">
        <v>374</v>
      </c>
      <c r="AD1397" s="16">
        <v>40001</v>
      </c>
      <c r="AF1397">
        <v>70001</v>
      </c>
      <c r="AH1397">
        <v>15625</v>
      </c>
      <c r="AI1397" s="32" t="s">
        <v>364</v>
      </c>
      <c r="AJ1397" s="16" t="s">
        <v>369</v>
      </c>
      <c r="AK1397" s="16" t="s">
        <v>354</v>
      </c>
    </row>
    <row r="1398" spans="2:37">
      <c r="B1398" s="16" t="n">
        <f>10000000+INDEX(编号表!$B:$B,MATCH(F1398,编号表!$A:$A,0))*100000+INDEX(编号表!$F:$F,MATCH(D1398,编号表!$E:$E,0))*1000+INDEX(编号表!$D:$D,MATCH(E1398,编号表!$C:$C,0))*10000+G1398</f>
        <v>11571009</v>
      </c>
      <c r="C1398" s="16" t="s">
        <v>1424</v>
      </c>
      <c r="D1398" s="16" t="s">
        <v>86</v>
      </c>
      <c r="E1398" s="16" t="s">
        <v>354</v>
      </c>
      <c r="F1398" s="35" t="s">
        <v>407</v>
      </c>
      <c r="G1398" s="16">
        <v>9</v>
      </c>
      <c r="I1398" s="16">
        <v>60</v>
      </c>
      <c r="J1398" t="str">
        <f t="shared" si="18"/>
        <v>大类_凡品合体灵植使</v>
      </c>
      <c r="K1398" s="16" t="s">
        <v>337</v>
      </c>
      <c r="L1398" s="16">
        <v>1</v>
      </c>
      <c r="M1398" s="16" t="s">
        <v>369</v>
      </c>
      <c r="O1398" s="16">
        <v>0</v>
      </c>
      <c r="P1398" s="16" t="b">
        <v>1</v>
      </c>
      <c r="R1398" s="16" t="b">
        <v>0</v>
      </c>
      <c r="S1398" s="16">
        <v>1</v>
      </c>
      <c r="T1398" s="16" t="s">
        <v>91</v>
      </c>
      <c r="U1398" s="16">
        <v>999</v>
      </c>
      <c r="V1398" s="16" t="s">
        <v>370</v>
      </c>
      <c r="W1398" s="16">
        <v>31571009</v>
      </c>
      <c r="Y1398" s="16" t="s">
        <v>1425</v>
      </c>
      <c r="Z1398" s="16" t="s">
        <v>436</v>
      </c>
      <c r="AA1398" t="str" s="16">
        <v>击杀妖兽、探索秘境或遗迹可得；宗门暂不供应此品质。</v>
      </c>
      <c r="AB1398" s="36">
        <v>11521009</v>
      </c>
      <c r="AC1398" s="16" t="s">
        <v>374</v>
      </c>
      <c r="AD1398" s="16">
        <v>40001</v>
      </c>
      <c r="AF1398">
        <v>70001</v>
      </c>
      <c r="AH1398">
        <v>15625</v>
      </c>
      <c r="AI1398" s="32" t="s">
        <v>364</v>
      </c>
      <c r="AJ1398" s="16" t="s">
        <v>369</v>
      </c>
      <c r="AK1398" s="16" t="s">
        <v>354</v>
      </c>
    </row>
    <row r="1399" spans="2:37">
      <c r="B1399" s="16" t="n">
        <f>10000000+INDEX(编号表!$B:$B,MATCH(F1399,编号表!$A:$A,0))*100000+INDEX(编号表!$F:$F,MATCH(D1399,编号表!$E:$E,0))*1000+INDEX(编号表!$D:$D,MATCH(E1399,编号表!$C:$C,0))*10000+G1399</f>
        <v>11471000</v>
      </c>
      <c r="C1399" s="16" t="s">
        <v>1426</v>
      </c>
      <c r="D1399" s="16" t="s">
        <v>86</v>
      </c>
      <c r="E1399" s="16" t="s">
        <v>354</v>
      </c>
      <c r="F1399" s="35" t="s">
        <v>438</v>
      </c>
      <c r="G1399" s="16">
        <v>0</v>
      </c>
      <c r="I1399" s="16">
        <v>60</v>
      </c>
      <c r="J1399" t="str">
        <f t="shared" si="18"/>
        <v>大类_凡品合体灵植佐</v>
      </c>
      <c r="K1399" s="16" t="s">
        <v>337</v>
      </c>
      <c r="L1399" s="16">
        <v>1</v>
      </c>
      <c r="M1399" s="16" t="s">
        <v>369</v>
      </c>
      <c r="O1399" s="16">
        <v>0</v>
      </c>
      <c r="P1399" s="16" t="b">
        <v>1</v>
      </c>
      <c r="R1399" s="16" t="b">
        <v>0</v>
      </c>
      <c r="S1399" s="16">
        <v>1</v>
      </c>
      <c r="T1399" s="16" t="s">
        <v>91</v>
      </c>
      <c r="U1399" s="16">
        <v>999</v>
      </c>
      <c r="V1399" s="16" t="s">
        <v>370</v>
      </c>
      <c r="W1399" s="16">
        <v>31471000</v>
      </c>
      <c r="Y1399" s="16" t="s">
        <v>1427</v>
      </c>
      <c r="Z1399" s="16" t="s">
        <v>440</v>
      </c>
      <c r="AA1399" t="str" s="16">
        <v>击杀妖兽、探索秘境或遗迹可得；宗门暂不供应此品质。</v>
      </c>
      <c r="AB1399" s="36">
        <v>11421000</v>
      </c>
      <c r="AC1399" s="16" t="s">
        <v>374</v>
      </c>
      <c r="AD1399" s="16">
        <v>40001</v>
      </c>
      <c r="AF1399">
        <v>70001</v>
      </c>
      <c r="AH1399">
        <v>15625</v>
      </c>
      <c r="AI1399" s="32" t="s">
        <v>364</v>
      </c>
      <c r="AJ1399" s="16" t="s">
        <v>369</v>
      </c>
      <c r="AK1399" s="16" t="s">
        <v>354</v>
      </c>
    </row>
    <row r="1400" spans="2:37">
      <c r="B1400" s="16" t="n">
        <f>10000000+INDEX(编号表!$B:$B,MATCH(F1400,编号表!$A:$A,0))*100000+INDEX(编号表!$F:$F,MATCH(D1400,编号表!$E:$E,0))*1000+INDEX(编号表!$D:$D,MATCH(E1400,编号表!$C:$C,0))*10000+G1400</f>
        <v>11471001</v>
      </c>
      <c r="C1400" s="16" t="s">
        <v>1428</v>
      </c>
      <c r="D1400" s="16" t="s">
        <v>86</v>
      </c>
      <c r="E1400" s="16" t="s">
        <v>354</v>
      </c>
      <c r="F1400" s="35" t="s">
        <v>438</v>
      </c>
      <c r="G1400" s="16">
        <v>1</v>
      </c>
      <c r="I1400" s="16">
        <v>60</v>
      </c>
      <c r="J1400" t="str">
        <f t="shared" si="18"/>
        <v>大类_凡品合体灵植佐</v>
      </c>
      <c r="K1400" s="16" t="s">
        <v>337</v>
      </c>
      <c r="L1400" s="16">
        <v>1</v>
      </c>
      <c r="M1400" s="16" t="s">
        <v>369</v>
      </c>
      <c r="O1400" s="16">
        <v>0</v>
      </c>
      <c r="P1400" s="16" t="b">
        <v>1</v>
      </c>
      <c r="R1400" s="16" t="b">
        <v>0</v>
      </c>
      <c r="S1400" s="16">
        <v>1</v>
      </c>
      <c r="T1400" s="16" t="s">
        <v>91</v>
      </c>
      <c r="U1400" s="16">
        <v>999</v>
      </c>
      <c r="V1400" s="16" t="s">
        <v>370</v>
      </c>
      <c r="W1400" s="16">
        <v>31471001</v>
      </c>
      <c r="Y1400" s="16" t="s">
        <v>1429</v>
      </c>
      <c r="Z1400" s="16" t="s">
        <v>443</v>
      </c>
      <c r="AA1400" t="str" s="16">
        <v>击杀妖兽、探索秘境或遗迹可得；宗门暂不供应此品质。</v>
      </c>
      <c r="AB1400" s="36">
        <v>11421001</v>
      </c>
      <c r="AC1400" s="16" t="s">
        <v>374</v>
      </c>
      <c r="AD1400" s="16">
        <v>40001</v>
      </c>
      <c r="AF1400">
        <v>70001</v>
      </c>
      <c r="AH1400">
        <v>15625</v>
      </c>
      <c r="AI1400" s="32" t="s">
        <v>364</v>
      </c>
      <c r="AJ1400" s="16" t="s">
        <v>369</v>
      </c>
      <c r="AK1400" s="16" t="s">
        <v>354</v>
      </c>
    </row>
    <row r="1401" spans="2:37">
      <c r="B1401" s="16" t="n">
        <f>10000000+INDEX(编号表!$B:$B,MATCH(F1401,编号表!$A:$A,0))*100000+INDEX(编号表!$F:$F,MATCH(D1401,编号表!$E:$E,0))*1000+INDEX(编号表!$D:$D,MATCH(E1401,编号表!$C:$C,0))*10000+G1401</f>
        <v>11471002</v>
      </c>
      <c r="C1401" s="16" t="s">
        <v>1430</v>
      </c>
      <c r="D1401" s="16" t="s">
        <v>86</v>
      </c>
      <c r="E1401" s="16" t="s">
        <v>354</v>
      </c>
      <c r="F1401" s="35" t="s">
        <v>438</v>
      </c>
      <c r="G1401" s="16">
        <v>2</v>
      </c>
      <c r="I1401" s="16">
        <v>60</v>
      </c>
      <c r="J1401" t="str">
        <f t="shared" si="18"/>
        <v>大类_凡品合体灵植佐</v>
      </c>
      <c r="K1401" s="16" t="s">
        <v>337</v>
      </c>
      <c r="L1401" s="16">
        <v>1</v>
      </c>
      <c r="M1401" s="16" t="s">
        <v>369</v>
      </c>
      <c r="O1401" s="16">
        <v>0</v>
      </c>
      <c r="P1401" s="16" t="b">
        <v>1</v>
      </c>
      <c r="R1401" s="16" t="b">
        <v>0</v>
      </c>
      <c r="S1401" s="16">
        <v>1</v>
      </c>
      <c r="T1401" s="16" t="s">
        <v>91</v>
      </c>
      <c r="U1401" s="16">
        <v>999</v>
      </c>
      <c r="V1401" s="16" t="s">
        <v>370</v>
      </c>
      <c r="W1401" s="16">
        <v>31471002</v>
      </c>
      <c r="Y1401" s="16" t="s">
        <v>1431</v>
      </c>
      <c r="Z1401" s="16" t="s">
        <v>446</v>
      </c>
      <c r="AA1401" t="str" s="16">
        <v>击杀妖兽、探索秘境或遗迹可得；宗门暂不供应此品质。</v>
      </c>
      <c r="AB1401" s="36">
        <v>11421002</v>
      </c>
      <c r="AC1401" s="16" t="s">
        <v>374</v>
      </c>
      <c r="AD1401" s="16">
        <v>40001</v>
      </c>
      <c r="AF1401">
        <v>70001</v>
      </c>
      <c r="AH1401">
        <v>15625</v>
      </c>
      <c r="AI1401" s="32" t="s">
        <v>364</v>
      </c>
      <c r="AJ1401" s="16" t="s">
        <v>369</v>
      </c>
      <c r="AK1401" s="16" t="s">
        <v>354</v>
      </c>
    </row>
    <row r="1402" spans="2:37">
      <c r="B1402" s="16" t="n">
        <f>10000000+INDEX(编号表!$B:$B,MATCH(F1402,编号表!$A:$A,0))*100000+INDEX(编号表!$F:$F,MATCH(D1402,编号表!$E:$E,0))*1000+INDEX(编号表!$D:$D,MATCH(E1402,编号表!$C:$C,0))*10000+G1402</f>
        <v>11471003</v>
      </c>
      <c r="C1402" s="16" t="s">
        <v>1432</v>
      </c>
      <c r="D1402" s="16" t="s">
        <v>86</v>
      </c>
      <c r="E1402" s="16" t="s">
        <v>354</v>
      </c>
      <c r="F1402" s="35" t="s">
        <v>438</v>
      </c>
      <c r="G1402" s="16">
        <v>3</v>
      </c>
      <c r="I1402" s="16">
        <v>60</v>
      </c>
      <c r="J1402" t="str">
        <f t="shared" si="18"/>
        <v>大类_凡品合体灵植佐</v>
      </c>
      <c r="K1402" s="16" t="s">
        <v>337</v>
      </c>
      <c r="L1402" s="16">
        <v>1</v>
      </c>
      <c r="M1402" s="16" t="s">
        <v>369</v>
      </c>
      <c r="O1402" s="16">
        <v>0</v>
      </c>
      <c r="P1402" s="16" t="b">
        <v>1</v>
      </c>
      <c r="R1402" s="16" t="b">
        <v>0</v>
      </c>
      <c r="S1402" s="16">
        <v>1</v>
      </c>
      <c r="T1402" s="16" t="s">
        <v>91</v>
      </c>
      <c r="U1402" s="16">
        <v>999</v>
      </c>
      <c r="V1402" s="16" t="s">
        <v>370</v>
      </c>
      <c r="W1402" s="16">
        <v>31471003</v>
      </c>
      <c r="Y1402" s="16" t="s">
        <v>1433</v>
      </c>
      <c r="Z1402" s="16" t="s">
        <v>449</v>
      </c>
      <c r="AA1402" t="str" s="16">
        <v>击杀妖兽、探索秘境或遗迹可得；宗门暂不供应此品质。</v>
      </c>
      <c r="AB1402" s="36">
        <v>11421003</v>
      </c>
      <c r="AC1402" s="16" t="s">
        <v>374</v>
      </c>
      <c r="AD1402" s="16">
        <v>40001</v>
      </c>
      <c r="AF1402">
        <v>70001</v>
      </c>
      <c r="AH1402">
        <v>15625</v>
      </c>
      <c r="AI1402" s="32" t="s">
        <v>364</v>
      </c>
      <c r="AJ1402" s="16" t="s">
        <v>369</v>
      </c>
      <c r="AK1402" s="16" t="s">
        <v>354</v>
      </c>
    </row>
    <row r="1403" spans="2:37">
      <c r="B1403" s="16" t="n">
        <f>10000000+INDEX(编号表!$B:$B,MATCH(F1403,编号表!$A:$A,0))*100000+INDEX(编号表!$F:$F,MATCH(D1403,编号表!$E:$E,0))*1000+INDEX(编号表!$D:$D,MATCH(E1403,编号表!$C:$C,0))*10000+G1403</f>
        <v>11671000</v>
      </c>
      <c r="C1403" s="16" t="s">
        <v>1434</v>
      </c>
      <c r="D1403" s="16" t="s">
        <v>86</v>
      </c>
      <c r="E1403" s="16" t="s">
        <v>354</v>
      </c>
      <c r="F1403" s="35" t="s">
        <v>451</v>
      </c>
      <c r="G1403" s="16">
        <v>0</v>
      </c>
      <c r="I1403" s="16">
        <v>60</v>
      </c>
      <c r="J1403" t="str">
        <f t="shared" si="18"/>
        <v>大类_凡品合体灵植丹头</v>
      </c>
      <c r="K1403" s="16" t="s">
        <v>337</v>
      </c>
      <c r="L1403" s="16">
        <v>1</v>
      </c>
      <c r="M1403" s="16" t="s">
        <v>369</v>
      </c>
      <c r="O1403" s="16">
        <v>0</v>
      </c>
      <c r="P1403" s="16" t="b">
        <v>1</v>
      </c>
      <c r="R1403" s="16" t="b">
        <v>0</v>
      </c>
      <c r="S1403" s="16">
        <v>1</v>
      </c>
      <c r="T1403" s="16" t="s">
        <v>91</v>
      </c>
      <c r="U1403" s="16">
        <v>999</v>
      </c>
      <c r="V1403" s="16" t="s">
        <v>370</v>
      </c>
      <c r="W1403" s="16">
        <v>31671000</v>
      </c>
      <c r="Y1403" s="16" t="s">
        <v>1435</v>
      </c>
      <c r="Z1403" s="16" t="s">
        <v>453</v>
      </c>
      <c r="AA1403" t="str" s="16">
        <v>击杀妖兽、探索秘境或遗迹可得；宗门暂不供应此品质。</v>
      </c>
      <c r="AB1403" s="36">
        <v>11621000</v>
      </c>
      <c r="AC1403" s="16" t="s">
        <v>374</v>
      </c>
      <c r="AD1403" s="16">
        <v>40001</v>
      </c>
      <c r="AF1403">
        <v>70001</v>
      </c>
      <c r="AH1403">
        <v>31250</v>
      </c>
      <c r="AI1403" s="32" t="s">
        <v>364</v>
      </c>
      <c r="AJ1403" s="16" t="s">
        <v>369</v>
      </c>
      <c r="AK1403" s="16" t="s">
        <v>354</v>
      </c>
    </row>
    <row r="1404" spans="2:37">
      <c r="B1404" s="16" t="n">
        <f>10000000+INDEX(编号表!$B:$B,MATCH(F1404,编号表!$A:$A,0))*100000+INDEX(编号表!$F:$F,MATCH(D1404,编号表!$E:$E,0))*1000+INDEX(编号表!$D:$D,MATCH(E1404,编号表!$C:$C,0))*10000+G1404</f>
        <v>11671001</v>
      </c>
      <c r="C1404" s="16" t="s">
        <v>1436</v>
      </c>
      <c r="D1404" s="16" t="s">
        <v>86</v>
      </c>
      <c r="E1404" s="16" t="s">
        <v>354</v>
      </c>
      <c r="F1404" s="35" t="s">
        <v>451</v>
      </c>
      <c r="G1404" s="16">
        <v>1</v>
      </c>
      <c r="I1404" s="16">
        <v>60</v>
      </c>
      <c r="J1404" t="str">
        <f t="shared" si="18"/>
        <v>大类_凡品合体灵植丹头</v>
      </c>
      <c r="K1404" s="16" t="s">
        <v>337</v>
      </c>
      <c r="L1404" s="16">
        <v>1</v>
      </c>
      <c r="M1404" s="16" t="s">
        <v>369</v>
      </c>
      <c r="O1404" s="16">
        <v>0</v>
      </c>
      <c r="P1404" s="16" t="b">
        <v>1</v>
      </c>
      <c r="R1404" s="16" t="b">
        <v>0</v>
      </c>
      <c r="S1404" s="16">
        <v>1</v>
      </c>
      <c r="T1404" s="16" t="s">
        <v>91</v>
      </c>
      <c r="U1404" s="16">
        <v>999</v>
      </c>
      <c r="V1404" s="16" t="s">
        <v>370</v>
      </c>
      <c r="W1404" s="16">
        <v>31671001</v>
      </c>
      <c r="Y1404" s="16" t="s">
        <v>1437</v>
      </c>
      <c r="Z1404" s="16" t="s">
        <v>456</v>
      </c>
      <c r="AA1404" t="str" s="16">
        <v>击杀妖兽、探索秘境或遗迹可得；宗门暂不供应此品质。</v>
      </c>
      <c r="AB1404" s="36">
        <v>11621001</v>
      </c>
      <c r="AC1404" s="16" t="s">
        <v>374</v>
      </c>
      <c r="AD1404" s="16">
        <v>40001</v>
      </c>
      <c r="AF1404">
        <v>70001</v>
      </c>
      <c r="AH1404">
        <v>31250</v>
      </c>
      <c r="AI1404" s="32" t="s">
        <v>364</v>
      </c>
      <c r="AJ1404" s="16" t="s">
        <v>369</v>
      </c>
      <c r="AK1404" s="16" t="s">
        <v>354</v>
      </c>
    </row>
    <row r="1405" spans="2:37">
      <c r="B1405" s="16" t="n">
        <f>10000000+INDEX(编号表!$B:$B,MATCH(F1405,编号表!$A:$A,0))*100000+INDEX(编号表!$F:$F,MATCH(D1405,编号表!$E:$E,0))*1000+INDEX(编号表!$D:$D,MATCH(E1405,编号表!$C:$C,0))*10000+G1405</f>
        <v>11671002</v>
      </c>
      <c r="C1405" s="16" t="s">
        <v>1438</v>
      </c>
      <c r="D1405" s="16" t="s">
        <v>86</v>
      </c>
      <c r="E1405" s="16" t="s">
        <v>354</v>
      </c>
      <c r="F1405" s="35" t="s">
        <v>451</v>
      </c>
      <c r="G1405" s="16">
        <v>2</v>
      </c>
      <c r="I1405" s="16">
        <v>60</v>
      </c>
      <c r="J1405" t="str">
        <f t="shared" si="18"/>
        <v>大类_凡品合体灵植丹头</v>
      </c>
      <c r="K1405" s="16" t="s">
        <v>337</v>
      </c>
      <c r="L1405" s="16">
        <v>1</v>
      </c>
      <c r="M1405" s="16" t="s">
        <v>369</v>
      </c>
      <c r="O1405" s="16">
        <v>0</v>
      </c>
      <c r="P1405" s="16" t="b">
        <v>1</v>
      </c>
      <c r="R1405" s="16" t="b">
        <v>0</v>
      </c>
      <c r="S1405" s="16">
        <v>1</v>
      </c>
      <c r="T1405" s="16" t="s">
        <v>91</v>
      </c>
      <c r="U1405" s="16">
        <v>999</v>
      </c>
      <c r="V1405" s="16" t="s">
        <v>370</v>
      </c>
      <c r="W1405" s="16">
        <v>31671002</v>
      </c>
      <c r="Y1405" s="16" t="s">
        <v>1439</v>
      </c>
      <c r="Z1405" s="16" t="s">
        <v>459</v>
      </c>
      <c r="AA1405" t="str" s="16">
        <v>击杀妖兽、探索秘境或遗迹可得；宗门暂不供应此品质。</v>
      </c>
      <c r="AB1405" s="36">
        <v>11621002</v>
      </c>
      <c r="AC1405" s="16" t="s">
        <v>374</v>
      </c>
      <c r="AD1405" s="16">
        <v>40001</v>
      </c>
      <c r="AF1405">
        <v>70001</v>
      </c>
      <c r="AH1405">
        <v>31250</v>
      </c>
      <c r="AI1405" s="32" t="s">
        <v>364</v>
      </c>
      <c r="AJ1405" s="16" t="s">
        <v>369</v>
      </c>
      <c r="AK1405" s="16" t="s">
        <v>354</v>
      </c>
    </row>
    <row r="1406" spans="2:37">
      <c r="B1406" s="16" t="n">
        <f>10000000+INDEX(编号表!$B:$B,MATCH(F1406,编号表!$A:$A,0))*100000+INDEX(编号表!$F:$F,MATCH(D1406,编号表!$E:$E,0))*1000+INDEX(编号表!$D:$D,MATCH(E1406,编号表!$C:$C,0))*10000+G1406</f>
        <v>11272000</v>
      </c>
      <c r="C1406" s="16" t="s">
        <v>1384</v>
      </c>
      <c r="D1406" s="16" t="s">
        <v>102</v>
      </c>
      <c r="E1406" s="16" t="s">
        <v>354</v>
      </c>
      <c r="F1406" s="35" t="s">
        <v>368</v>
      </c>
      <c r="G1406" s="16">
        <v>0</v>
      </c>
      <c r="I1406" s="16">
        <v>60</v>
      </c>
      <c r="J1406" t="str">
        <f t="shared" si="18"/>
        <v>大类_灵品合体灵植君</v>
      </c>
      <c r="K1406" s="16" t="s">
        <v>337</v>
      </c>
      <c r="L1406" s="16">
        <v>1</v>
      </c>
      <c r="M1406" s="16" t="s">
        <v>369</v>
      </c>
      <c r="O1406" s="16">
        <v>0</v>
      </c>
      <c r="P1406" s="16" t="b">
        <v>1</v>
      </c>
      <c r="R1406" s="16" t="b">
        <v>0</v>
      </c>
      <c r="S1406" s="16">
        <v>1</v>
      </c>
      <c r="T1406" s="16" t="s">
        <v>91</v>
      </c>
      <c r="U1406" s="16">
        <v>999</v>
      </c>
      <c r="V1406" s="16" t="s">
        <v>370</v>
      </c>
      <c r="W1406" s="16">
        <v>31272000</v>
      </c>
      <c r="Y1406" s="16" t="s">
        <v>1440</v>
      </c>
      <c r="Z1406" s="16" t="s">
        <v>372</v>
      </c>
      <c r="AA1406" s="16" t="s">
        <v>373</v>
      </c>
      <c r="AB1406" s="36">
        <v>11221000</v>
      </c>
      <c r="AC1406" s="16" t="s">
        <v>374</v>
      </c>
      <c r="AD1406" s="16">
        <v>40002</v>
      </c>
      <c r="AF1406">
        <v>70002</v>
      </c>
      <c r="AH1406">
        <v>140625</v>
      </c>
      <c r="AI1406" s="32" t="s">
        <v>364</v>
      </c>
      <c r="AJ1406" s="16" t="s">
        <v>369</v>
      </c>
      <c r="AK1406" s="16" t="s">
        <v>354</v>
      </c>
    </row>
    <row r="1407" spans="2:37">
      <c r="B1407" s="16" t="n">
        <f>10000000+INDEX(编号表!$B:$B,MATCH(F1407,编号表!$A:$A,0))*100000+INDEX(编号表!$F:$F,MATCH(D1407,编号表!$E:$E,0))*1000+INDEX(编号表!$D:$D,MATCH(E1407,编号表!$C:$C,0))*10000+G1407</f>
        <v>11372000</v>
      </c>
      <c r="C1407" s="16" t="s">
        <v>1386</v>
      </c>
      <c r="D1407" s="16" t="s">
        <v>102</v>
      </c>
      <c r="E1407" s="16" t="s">
        <v>354</v>
      </c>
      <c r="F1407" s="35" t="s">
        <v>376</v>
      </c>
      <c r="G1407" s="16">
        <v>0</v>
      </c>
      <c r="I1407" s="16">
        <v>60</v>
      </c>
      <c r="J1407" t="str">
        <f t="shared" si="18"/>
        <v>大类_灵品合体灵植臣</v>
      </c>
      <c r="K1407" s="16" t="s">
        <v>337</v>
      </c>
      <c r="L1407" s="16">
        <v>1</v>
      </c>
      <c r="M1407" s="16" t="s">
        <v>369</v>
      </c>
      <c r="O1407" s="16">
        <v>0</v>
      </c>
      <c r="P1407" s="16" t="b">
        <v>1</v>
      </c>
      <c r="R1407" s="16" t="b">
        <v>0</v>
      </c>
      <c r="S1407" s="16">
        <v>1</v>
      </c>
      <c r="T1407" s="16" t="s">
        <v>91</v>
      </c>
      <c r="U1407" s="16">
        <v>999</v>
      </c>
      <c r="V1407" s="16" t="s">
        <v>370</v>
      </c>
      <c r="W1407" s="16">
        <v>31372000</v>
      </c>
      <c r="Y1407" s="16" t="s">
        <v>1441</v>
      </c>
      <c r="Z1407" s="16" t="s">
        <v>378</v>
      </c>
      <c r="AA1407" s="16" t="s">
        <v>373</v>
      </c>
      <c r="AB1407" s="36">
        <v>11321000</v>
      </c>
      <c r="AC1407" s="16" t="s">
        <v>374</v>
      </c>
      <c r="AD1407" s="16">
        <v>40002</v>
      </c>
      <c r="AF1407">
        <v>70002</v>
      </c>
      <c r="AH1407">
        <v>46875</v>
      </c>
      <c r="AI1407" s="32" t="s">
        <v>364</v>
      </c>
      <c r="AJ1407" s="16" t="s">
        <v>369</v>
      </c>
      <c r="AK1407" s="16" t="s">
        <v>354</v>
      </c>
    </row>
    <row r="1408" spans="2:37">
      <c r="B1408" s="16" t="n">
        <f>10000000+INDEX(编号表!$B:$B,MATCH(F1408,编号表!$A:$A,0))*100000+INDEX(编号表!$F:$F,MATCH(D1408,编号表!$E:$E,0))*1000+INDEX(编号表!$D:$D,MATCH(E1408,编号表!$C:$C,0))*10000+G1408</f>
        <v>11372001</v>
      </c>
      <c r="C1408" s="16" t="s">
        <v>1388</v>
      </c>
      <c r="D1408" s="16" t="s">
        <v>102</v>
      </c>
      <c r="E1408" s="16" t="s">
        <v>354</v>
      </c>
      <c r="F1408" s="35" t="s">
        <v>376</v>
      </c>
      <c r="G1408" s="16">
        <v>1</v>
      </c>
      <c r="I1408" s="16">
        <v>60</v>
      </c>
      <c r="J1408" t="str">
        <f t="shared" si="18"/>
        <v>大类_灵品合体灵植臣</v>
      </c>
      <c r="K1408" s="16" t="s">
        <v>337</v>
      </c>
      <c r="L1408" s="16">
        <v>1</v>
      </c>
      <c r="M1408" s="16" t="s">
        <v>369</v>
      </c>
      <c r="O1408" s="16">
        <v>0</v>
      </c>
      <c r="P1408" s="16" t="b">
        <v>1</v>
      </c>
      <c r="R1408" s="16" t="b">
        <v>0</v>
      </c>
      <c r="S1408" s="16">
        <v>1</v>
      </c>
      <c r="T1408" s="16" t="s">
        <v>91</v>
      </c>
      <c r="U1408" s="16">
        <v>999</v>
      </c>
      <c r="V1408" s="16" t="s">
        <v>370</v>
      </c>
      <c r="W1408" s="16">
        <v>31372001</v>
      </c>
      <c r="Y1408" s="16" t="s">
        <v>1442</v>
      </c>
      <c r="Z1408" s="16" t="s">
        <v>381</v>
      </c>
      <c r="AA1408" s="16" t="s">
        <v>373</v>
      </c>
      <c r="AB1408" s="36">
        <v>11321001</v>
      </c>
      <c r="AC1408" s="16" t="s">
        <v>374</v>
      </c>
      <c r="AD1408" s="16">
        <v>40002</v>
      </c>
      <c r="AF1408">
        <v>70002</v>
      </c>
      <c r="AH1408">
        <v>46875</v>
      </c>
      <c r="AI1408" s="32" t="s">
        <v>364</v>
      </c>
      <c r="AJ1408" s="16" t="s">
        <v>369</v>
      </c>
      <c r="AK1408" s="16" t="s">
        <v>354</v>
      </c>
    </row>
    <row r="1409" spans="2:37">
      <c r="B1409" s="16" t="n">
        <f>10000000+INDEX(编号表!$B:$B,MATCH(F1409,编号表!$A:$A,0))*100000+INDEX(编号表!$F:$F,MATCH(D1409,编号表!$E:$E,0))*1000+INDEX(编号表!$D:$D,MATCH(E1409,编号表!$C:$C,0))*10000+G1409</f>
        <v>11372002</v>
      </c>
      <c r="C1409" s="16" t="s">
        <v>1390</v>
      </c>
      <c r="D1409" s="16" t="s">
        <v>102</v>
      </c>
      <c r="E1409" s="16" t="s">
        <v>354</v>
      </c>
      <c r="F1409" s="35" t="s">
        <v>376</v>
      </c>
      <c r="G1409" s="16">
        <v>2</v>
      </c>
      <c r="I1409" s="16">
        <v>60</v>
      </c>
      <c r="J1409" t="str">
        <f t="shared" si="18"/>
        <v>大类_灵品合体灵植臣</v>
      </c>
      <c r="K1409" s="16" t="s">
        <v>337</v>
      </c>
      <c r="L1409" s="16">
        <v>1</v>
      </c>
      <c r="M1409" s="16" t="s">
        <v>369</v>
      </c>
      <c r="O1409" s="16">
        <v>0</v>
      </c>
      <c r="P1409" s="16" t="b">
        <v>1</v>
      </c>
      <c r="R1409" s="16" t="b">
        <v>0</v>
      </c>
      <c r="S1409" s="16">
        <v>1</v>
      </c>
      <c r="T1409" s="16" t="s">
        <v>91</v>
      </c>
      <c r="U1409" s="16">
        <v>999</v>
      </c>
      <c r="V1409" s="16" t="s">
        <v>370</v>
      </c>
      <c r="W1409" s="16">
        <v>31372002</v>
      </c>
      <c r="Y1409" s="16" t="s">
        <v>1443</v>
      </c>
      <c r="Z1409" s="16" t="s">
        <v>384</v>
      </c>
      <c r="AA1409" s="16" t="s">
        <v>373</v>
      </c>
      <c r="AB1409" s="36">
        <v>11321002</v>
      </c>
      <c r="AC1409" s="16" t="s">
        <v>374</v>
      </c>
      <c r="AD1409" s="16">
        <v>40002</v>
      </c>
      <c r="AF1409">
        <v>70002</v>
      </c>
      <c r="AH1409">
        <v>46875</v>
      </c>
      <c r="AI1409" s="32" t="s">
        <v>364</v>
      </c>
      <c r="AJ1409" s="16" t="s">
        <v>369</v>
      </c>
      <c r="AK1409" s="16" t="s">
        <v>354</v>
      </c>
    </row>
    <row r="1410" spans="2:37">
      <c r="B1410" s="16" t="n">
        <f>10000000+INDEX(编号表!$B:$B,MATCH(F1410,编号表!$A:$A,0))*100000+INDEX(编号表!$F:$F,MATCH(D1410,编号表!$E:$E,0))*1000+INDEX(编号表!$D:$D,MATCH(E1410,编号表!$C:$C,0))*10000+G1410</f>
        <v>11372003</v>
      </c>
      <c r="C1410" s="16" t="s">
        <v>1392</v>
      </c>
      <c r="D1410" s="16" t="s">
        <v>102</v>
      </c>
      <c r="E1410" s="16" t="s">
        <v>354</v>
      </c>
      <c r="F1410" s="35" t="s">
        <v>376</v>
      </c>
      <c r="G1410" s="16">
        <v>3</v>
      </c>
      <c r="I1410" s="16">
        <v>60</v>
      </c>
      <c r="J1410" t="str">
        <f t="shared" si="18"/>
        <v>大类_灵品合体灵植臣</v>
      </c>
      <c r="K1410" s="16" t="s">
        <v>337</v>
      </c>
      <c r="L1410" s="16">
        <v>1</v>
      </c>
      <c r="M1410" s="16" t="s">
        <v>369</v>
      </c>
      <c r="O1410" s="16">
        <v>0</v>
      </c>
      <c r="P1410" s="16" t="b">
        <v>1</v>
      </c>
      <c r="R1410" s="16" t="b">
        <v>0</v>
      </c>
      <c r="S1410" s="16">
        <v>1</v>
      </c>
      <c r="T1410" s="16" t="s">
        <v>91</v>
      </c>
      <c r="U1410" s="16">
        <v>999</v>
      </c>
      <c r="V1410" s="16" t="s">
        <v>370</v>
      </c>
      <c r="W1410" s="16">
        <v>31372003</v>
      </c>
      <c r="Y1410" s="16" t="s">
        <v>1444</v>
      </c>
      <c r="Z1410" s="16" t="s">
        <v>387</v>
      </c>
      <c r="AA1410" s="16" t="s">
        <v>373</v>
      </c>
      <c r="AB1410" s="36">
        <v>11321003</v>
      </c>
      <c r="AC1410" s="16" t="s">
        <v>374</v>
      </c>
      <c r="AD1410" s="16">
        <v>40002</v>
      </c>
      <c r="AF1410">
        <v>70002</v>
      </c>
      <c r="AH1410">
        <v>46875</v>
      </c>
      <c r="AI1410" s="32" t="s">
        <v>364</v>
      </c>
      <c r="AJ1410" s="16" t="s">
        <v>369</v>
      </c>
      <c r="AK1410" s="16" t="s">
        <v>354</v>
      </c>
    </row>
    <row r="1411" spans="2:37">
      <c r="B1411" s="16" t="n">
        <f>10000000+INDEX(编号表!$B:$B,MATCH(F1411,编号表!$A:$A,0))*100000+INDEX(编号表!$F:$F,MATCH(D1411,编号表!$E:$E,0))*1000+INDEX(编号表!$D:$D,MATCH(E1411,编号表!$C:$C,0))*10000+G1411</f>
        <v>11372004</v>
      </c>
      <c r="C1411" s="16" t="s">
        <v>1394</v>
      </c>
      <c r="D1411" s="16" t="s">
        <v>102</v>
      </c>
      <c r="E1411" s="16" t="s">
        <v>354</v>
      </c>
      <c r="F1411" s="35" t="s">
        <v>376</v>
      </c>
      <c r="G1411" s="16">
        <v>4</v>
      </c>
      <c r="I1411" s="16">
        <v>60</v>
      </c>
      <c r="J1411" t="str">
        <f t="shared" si="18"/>
        <v>大类_灵品合体灵植臣</v>
      </c>
      <c r="K1411" s="16" t="s">
        <v>337</v>
      </c>
      <c r="L1411" s="16">
        <v>1</v>
      </c>
      <c r="M1411" s="16" t="s">
        <v>369</v>
      </c>
      <c r="O1411" s="16">
        <v>0</v>
      </c>
      <c r="P1411" s="16" t="b">
        <v>1</v>
      </c>
      <c r="R1411" s="16" t="b">
        <v>0</v>
      </c>
      <c r="S1411" s="16">
        <v>1</v>
      </c>
      <c r="T1411" s="16" t="s">
        <v>91</v>
      </c>
      <c r="U1411" s="16">
        <v>999</v>
      </c>
      <c r="V1411" s="16" t="s">
        <v>370</v>
      </c>
      <c r="W1411" s="16">
        <v>31372004</v>
      </c>
      <c r="Y1411" s="16" t="s">
        <v>1445</v>
      </c>
      <c r="Z1411" s="16" t="s">
        <v>390</v>
      </c>
      <c r="AA1411" s="16" t="s">
        <v>373</v>
      </c>
      <c r="AB1411" s="36">
        <v>11321004</v>
      </c>
      <c r="AC1411" s="16" t="s">
        <v>374</v>
      </c>
      <c r="AD1411" s="16">
        <v>40002</v>
      </c>
      <c r="AF1411">
        <v>70002</v>
      </c>
      <c r="AH1411">
        <v>46875</v>
      </c>
      <c r="AI1411" s="32" t="s">
        <v>364</v>
      </c>
      <c r="AJ1411" s="16" t="s">
        <v>369</v>
      </c>
      <c r="AK1411" s="16" t="s">
        <v>354</v>
      </c>
    </row>
    <row r="1412" spans="2:37">
      <c r="B1412" s="16" t="n">
        <f>10000000+INDEX(编号表!$B:$B,MATCH(F1412,编号表!$A:$A,0))*100000+INDEX(编号表!$F:$F,MATCH(D1412,编号表!$E:$E,0))*1000+INDEX(编号表!$D:$D,MATCH(E1412,编号表!$C:$C,0))*10000+G1412</f>
        <v>11372005</v>
      </c>
      <c r="C1412" s="16" t="s">
        <v>1396</v>
      </c>
      <c r="D1412" s="16" t="s">
        <v>102</v>
      </c>
      <c r="E1412" s="16" t="s">
        <v>354</v>
      </c>
      <c r="F1412" s="35" t="s">
        <v>376</v>
      </c>
      <c r="G1412" s="16">
        <v>5</v>
      </c>
      <c r="I1412" s="16">
        <v>60</v>
      </c>
      <c r="J1412" t="str">
        <f t="shared" si="18"/>
        <v>大类_灵品合体灵植臣</v>
      </c>
      <c r="K1412" s="16" t="s">
        <v>337</v>
      </c>
      <c r="L1412" s="16">
        <v>1</v>
      </c>
      <c r="M1412" s="16" t="s">
        <v>369</v>
      </c>
      <c r="O1412" s="16">
        <v>0</v>
      </c>
      <c r="P1412" s="16" t="b">
        <v>1</v>
      </c>
      <c r="R1412" s="16" t="b">
        <v>0</v>
      </c>
      <c r="S1412" s="16">
        <v>1</v>
      </c>
      <c r="T1412" s="16" t="s">
        <v>91</v>
      </c>
      <c r="U1412" s="16">
        <v>999</v>
      </c>
      <c r="V1412" s="16" t="s">
        <v>370</v>
      </c>
      <c r="W1412" s="16">
        <v>31372005</v>
      </c>
      <c r="Y1412" s="16" t="s">
        <v>1446</v>
      </c>
      <c r="Z1412" s="16" t="s">
        <v>393</v>
      </c>
      <c r="AA1412" s="16" t="s">
        <v>373</v>
      </c>
      <c r="AB1412" s="36">
        <v>11321005</v>
      </c>
      <c r="AC1412" s="16" t="s">
        <v>374</v>
      </c>
      <c r="AD1412" s="16">
        <v>40002</v>
      </c>
      <c r="AF1412">
        <v>70002</v>
      </c>
      <c r="AH1412">
        <v>46875</v>
      </c>
      <c r="AI1412" s="32" t="s">
        <v>364</v>
      </c>
      <c r="AJ1412" s="16" t="s">
        <v>369</v>
      </c>
      <c r="AK1412" s="16" t="s">
        <v>354</v>
      </c>
    </row>
    <row r="1413" spans="2:37">
      <c r="B1413" s="16" t="n">
        <f>10000000+INDEX(编号表!$B:$B,MATCH(F1413,编号表!$A:$A,0))*100000+INDEX(编号表!$F:$F,MATCH(D1413,编号表!$E:$E,0))*1000+INDEX(编号表!$D:$D,MATCH(E1413,编号表!$C:$C,0))*10000+G1413</f>
        <v>11372006</v>
      </c>
      <c r="C1413" s="16" t="s">
        <v>1398</v>
      </c>
      <c r="D1413" s="16" t="s">
        <v>102</v>
      </c>
      <c r="E1413" s="16" t="s">
        <v>354</v>
      </c>
      <c r="F1413" s="35" t="s">
        <v>376</v>
      </c>
      <c r="G1413" s="16">
        <v>6</v>
      </c>
      <c r="I1413" s="16">
        <v>60</v>
      </c>
      <c r="J1413" t="str">
        <f t="shared" si="18"/>
        <v>大类_灵品合体灵植臣</v>
      </c>
      <c r="K1413" s="16" t="s">
        <v>337</v>
      </c>
      <c r="L1413" s="16">
        <v>1</v>
      </c>
      <c r="M1413" s="16" t="s">
        <v>369</v>
      </c>
      <c r="O1413" s="16">
        <v>0</v>
      </c>
      <c r="P1413" s="16" t="b">
        <v>1</v>
      </c>
      <c r="R1413" s="16" t="b">
        <v>0</v>
      </c>
      <c r="S1413" s="16">
        <v>1</v>
      </c>
      <c r="T1413" s="16" t="s">
        <v>91</v>
      </c>
      <c r="U1413" s="16">
        <v>999</v>
      </c>
      <c r="V1413" s="16" t="s">
        <v>370</v>
      </c>
      <c r="W1413" s="16">
        <v>31372006</v>
      </c>
      <c r="Y1413" s="16" t="s">
        <v>1447</v>
      </c>
      <c r="Z1413" s="16" t="s">
        <v>396</v>
      </c>
      <c r="AA1413" s="16" t="s">
        <v>373</v>
      </c>
      <c r="AB1413" s="36">
        <v>11321006</v>
      </c>
      <c r="AC1413" s="16" t="s">
        <v>374</v>
      </c>
      <c r="AD1413" s="16">
        <v>40002</v>
      </c>
      <c r="AF1413">
        <v>70002</v>
      </c>
      <c r="AH1413">
        <v>46875</v>
      </c>
      <c r="AI1413" s="32" t="s">
        <v>364</v>
      </c>
      <c r="AJ1413" s="16" t="s">
        <v>369</v>
      </c>
      <c r="AK1413" s="16" t="s">
        <v>354</v>
      </c>
    </row>
    <row r="1414" spans="2:37">
      <c r="B1414" s="16" t="n">
        <f>10000000+INDEX(编号表!$B:$B,MATCH(F1414,编号表!$A:$A,0))*100000+INDEX(编号表!$F:$F,MATCH(D1414,编号表!$E:$E,0))*1000+INDEX(编号表!$D:$D,MATCH(E1414,编号表!$C:$C,0))*10000+G1414</f>
        <v>11372007</v>
      </c>
      <c r="C1414" s="16" t="s">
        <v>1400</v>
      </c>
      <c r="D1414" s="16" t="s">
        <v>102</v>
      </c>
      <c r="E1414" s="16" t="s">
        <v>354</v>
      </c>
      <c r="F1414" s="35" t="s">
        <v>376</v>
      </c>
      <c r="G1414" s="16">
        <v>7</v>
      </c>
      <c r="I1414" s="16">
        <v>60</v>
      </c>
      <c r="J1414" t="str">
        <f t="shared" si="18"/>
        <v>大类_灵品合体灵植臣</v>
      </c>
      <c r="K1414" s="16" t="s">
        <v>337</v>
      </c>
      <c r="L1414" s="16">
        <v>1</v>
      </c>
      <c r="M1414" s="16" t="s">
        <v>369</v>
      </c>
      <c r="O1414" s="16">
        <v>0</v>
      </c>
      <c r="P1414" s="16" t="b">
        <v>1</v>
      </c>
      <c r="R1414" s="16" t="b">
        <v>0</v>
      </c>
      <c r="S1414" s="16">
        <v>1</v>
      </c>
      <c r="T1414" s="16" t="s">
        <v>91</v>
      </c>
      <c r="U1414" s="16">
        <v>999</v>
      </c>
      <c r="V1414" s="16" t="s">
        <v>370</v>
      </c>
      <c r="W1414" s="16">
        <v>31372007</v>
      </c>
      <c r="Y1414" s="16" t="s">
        <v>1448</v>
      </c>
      <c r="Z1414" s="16" t="s">
        <v>399</v>
      </c>
      <c r="AA1414" s="16" t="s">
        <v>373</v>
      </c>
      <c r="AB1414" s="36">
        <v>11321007</v>
      </c>
      <c r="AC1414" s="16" t="s">
        <v>374</v>
      </c>
      <c r="AD1414" s="16">
        <v>40002</v>
      </c>
      <c r="AF1414">
        <v>70002</v>
      </c>
      <c r="AH1414">
        <v>46875</v>
      </c>
      <c r="AI1414" s="32" t="s">
        <v>364</v>
      </c>
      <c r="AJ1414" s="16" t="s">
        <v>369</v>
      </c>
      <c r="AK1414" s="16" t="s">
        <v>354</v>
      </c>
    </row>
    <row r="1415" spans="2:37">
      <c r="B1415" s="16" t="n">
        <f>10000000+INDEX(编号表!$B:$B,MATCH(F1415,编号表!$A:$A,0))*100000+INDEX(编号表!$F:$F,MATCH(D1415,编号表!$E:$E,0))*1000+INDEX(编号表!$D:$D,MATCH(E1415,编号表!$C:$C,0))*10000+G1415</f>
        <v>11372008</v>
      </c>
      <c r="C1415" s="16" t="s">
        <v>1402</v>
      </c>
      <c r="D1415" s="16" t="s">
        <v>102</v>
      </c>
      <c r="E1415" s="16" t="s">
        <v>354</v>
      </c>
      <c r="F1415" s="35" t="s">
        <v>376</v>
      </c>
      <c r="G1415" s="16">
        <v>8</v>
      </c>
      <c r="I1415" s="16">
        <v>60</v>
      </c>
      <c r="J1415" t="str">
        <f t="shared" si="18"/>
        <v>大类_灵品合体灵植臣</v>
      </c>
      <c r="K1415" s="16" t="s">
        <v>337</v>
      </c>
      <c r="L1415" s="16">
        <v>1</v>
      </c>
      <c r="M1415" s="16" t="s">
        <v>369</v>
      </c>
      <c r="O1415" s="16">
        <v>0</v>
      </c>
      <c r="P1415" s="16" t="b">
        <v>1</v>
      </c>
      <c r="R1415" s="16" t="b">
        <v>0</v>
      </c>
      <c r="S1415" s="16">
        <v>1</v>
      </c>
      <c r="T1415" s="16" t="s">
        <v>91</v>
      </c>
      <c r="U1415" s="16">
        <v>999</v>
      </c>
      <c r="V1415" s="16" t="s">
        <v>370</v>
      </c>
      <c r="W1415" s="16">
        <v>31372008</v>
      </c>
      <c r="Y1415" s="16" t="s">
        <v>1449</v>
      </c>
      <c r="Z1415" s="16" t="s">
        <v>402</v>
      </c>
      <c r="AA1415" s="16" t="s">
        <v>373</v>
      </c>
      <c r="AB1415" s="36">
        <v>11321008</v>
      </c>
      <c r="AC1415" s="16" t="s">
        <v>374</v>
      </c>
      <c r="AD1415" s="16">
        <v>40002</v>
      </c>
      <c r="AF1415">
        <v>70002</v>
      </c>
      <c r="AH1415">
        <v>46875</v>
      </c>
      <c r="AI1415" s="32" t="s">
        <v>364</v>
      </c>
      <c r="AJ1415" s="16" t="s">
        <v>369</v>
      </c>
      <c r="AK1415" s="16" t="s">
        <v>354</v>
      </c>
    </row>
    <row r="1416" spans="2:37">
      <c r="B1416" s="16" t="n">
        <f>10000000+INDEX(编号表!$B:$B,MATCH(F1416,编号表!$A:$A,0))*100000+INDEX(编号表!$F:$F,MATCH(D1416,编号表!$E:$E,0))*1000+INDEX(编号表!$D:$D,MATCH(E1416,编号表!$C:$C,0))*10000+G1416</f>
        <v>11372009</v>
      </c>
      <c r="C1416" s="16" t="s">
        <v>1404</v>
      </c>
      <c r="D1416" s="16" t="s">
        <v>102</v>
      </c>
      <c r="E1416" s="16" t="s">
        <v>354</v>
      </c>
      <c r="F1416" s="35" t="s">
        <v>376</v>
      </c>
      <c r="G1416" s="16">
        <v>9</v>
      </c>
      <c r="I1416" s="16">
        <v>60</v>
      </c>
      <c r="J1416" t="str">
        <f t="shared" si="18"/>
        <v>大类_灵品合体灵植臣</v>
      </c>
      <c r="K1416" s="16" t="s">
        <v>337</v>
      </c>
      <c r="L1416" s="16">
        <v>1</v>
      </c>
      <c r="M1416" s="16" t="s">
        <v>369</v>
      </c>
      <c r="O1416" s="16">
        <v>0</v>
      </c>
      <c r="P1416" s="16" t="b">
        <v>1</v>
      </c>
      <c r="R1416" s="16" t="b">
        <v>0</v>
      </c>
      <c r="S1416" s="16">
        <v>1</v>
      </c>
      <c r="T1416" s="16" t="s">
        <v>91</v>
      </c>
      <c r="U1416" s="16">
        <v>999</v>
      </c>
      <c r="V1416" s="16" t="s">
        <v>370</v>
      </c>
      <c r="W1416" s="16">
        <v>31372009</v>
      </c>
      <c r="Y1416" s="16" t="s">
        <v>1450</v>
      </c>
      <c r="Z1416" s="16" t="s">
        <v>405</v>
      </c>
      <c r="AA1416" s="16" t="s">
        <v>373</v>
      </c>
      <c r="AB1416" s="36">
        <v>11321009</v>
      </c>
      <c r="AC1416" s="16" t="s">
        <v>374</v>
      </c>
      <c r="AD1416" s="16">
        <v>40002</v>
      </c>
      <c r="AF1416">
        <v>70002</v>
      </c>
      <c r="AH1416">
        <v>46875</v>
      </c>
      <c r="AI1416" s="32" t="s">
        <v>364</v>
      </c>
      <c r="AJ1416" s="16" t="s">
        <v>369</v>
      </c>
      <c r="AK1416" s="16" t="s">
        <v>354</v>
      </c>
    </row>
    <row r="1417" spans="2:37">
      <c r="B1417" s="16" t="n">
        <f>10000000+INDEX(编号表!$B:$B,MATCH(F1417,编号表!$A:$A,0))*100000+INDEX(编号表!$F:$F,MATCH(D1417,编号表!$E:$E,0))*1000+INDEX(编号表!$D:$D,MATCH(E1417,编号表!$C:$C,0))*10000+G1417</f>
        <v>11572000</v>
      </c>
      <c r="C1417" s="16" t="s">
        <v>1406</v>
      </c>
      <c r="D1417" s="16" t="s">
        <v>102</v>
      </c>
      <c r="E1417" s="16" t="s">
        <v>354</v>
      </c>
      <c r="F1417" s="35" t="s">
        <v>407</v>
      </c>
      <c r="G1417" s="16">
        <v>0</v>
      </c>
      <c r="I1417" s="16">
        <v>60</v>
      </c>
      <c r="J1417" t="str">
        <f t="shared" si="18"/>
        <v>大类_灵品合体灵植使</v>
      </c>
      <c r="K1417" s="16" t="s">
        <v>337</v>
      </c>
      <c r="L1417" s="16">
        <v>1</v>
      </c>
      <c r="M1417" s="16" t="s">
        <v>369</v>
      </c>
      <c r="O1417" s="16">
        <v>0</v>
      </c>
      <c r="P1417" s="16" t="b">
        <v>1</v>
      </c>
      <c r="R1417" s="16" t="b">
        <v>0</v>
      </c>
      <c r="S1417" s="16">
        <v>1</v>
      </c>
      <c r="T1417" s="16" t="s">
        <v>91</v>
      </c>
      <c r="U1417" s="16">
        <v>999</v>
      </c>
      <c r="V1417" s="16" t="s">
        <v>370</v>
      </c>
      <c r="W1417" s="16">
        <v>31572000</v>
      </c>
      <c r="Y1417" s="16" t="s">
        <v>1451</v>
      </c>
      <c r="Z1417" s="16" t="s">
        <v>409</v>
      </c>
      <c r="AA1417" s="16" t="s">
        <v>373</v>
      </c>
      <c r="AB1417" s="36">
        <v>11521000</v>
      </c>
      <c r="AC1417" s="16" t="s">
        <v>374</v>
      </c>
      <c r="AD1417" s="16">
        <v>40002</v>
      </c>
      <c r="AF1417">
        <v>70002</v>
      </c>
      <c r="AH1417">
        <v>46875</v>
      </c>
      <c r="AI1417" s="32" t="s">
        <v>364</v>
      </c>
      <c r="AJ1417" s="16" t="s">
        <v>369</v>
      </c>
      <c r="AK1417" s="16" t="s">
        <v>354</v>
      </c>
    </row>
    <row r="1418" spans="2:37">
      <c r="B1418" s="16" t="n">
        <f>10000000+INDEX(编号表!$B:$B,MATCH(F1418,编号表!$A:$A,0))*100000+INDEX(编号表!$F:$F,MATCH(D1418,编号表!$E:$E,0))*1000+INDEX(编号表!$D:$D,MATCH(E1418,编号表!$C:$C,0))*10000+G1418</f>
        <v>11572001</v>
      </c>
      <c r="C1418" s="16" t="s">
        <v>1408</v>
      </c>
      <c r="D1418" s="16" t="s">
        <v>102</v>
      </c>
      <c r="E1418" s="16" t="s">
        <v>354</v>
      </c>
      <c r="F1418" s="35" t="s">
        <v>407</v>
      </c>
      <c r="G1418" s="16">
        <v>1</v>
      </c>
      <c r="I1418" s="16">
        <v>60</v>
      </c>
      <c r="J1418" t="str">
        <f t="shared" si="18"/>
        <v>大类_灵品合体灵植使</v>
      </c>
      <c r="K1418" s="16" t="s">
        <v>337</v>
      </c>
      <c r="L1418" s="16">
        <v>1</v>
      </c>
      <c r="M1418" s="16" t="s">
        <v>369</v>
      </c>
      <c r="O1418" s="16">
        <v>0</v>
      </c>
      <c r="P1418" s="16" t="b">
        <v>1</v>
      </c>
      <c r="R1418" s="16" t="b">
        <v>0</v>
      </c>
      <c r="S1418" s="16">
        <v>1</v>
      </c>
      <c r="T1418" s="16" t="s">
        <v>91</v>
      </c>
      <c r="U1418" s="16">
        <v>999</v>
      </c>
      <c r="V1418" s="16" t="s">
        <v>370</v>
      </c>
      <c r="W1418" s="16">
        <v>31572001</v>
      </c>
      <c r="Y1418" s="16" t="s">
        <v>1452</v>
      </c>
      <c r="Z1418" s="16" t="s">
        <v>412</v>
      </c>
      <c r="AA1418" s="16" t="s">
        <v>373</v>
      </c>
      <c r="AB1418" s="36">
        <v>11521001</v>
      </c>
      <c r="AC1418" s="16" t="s">
        <v>374</v>
      </c>
      <c r="AD1418" s="16">
        <v>40002</v>
      </c>
      <c r="AF1418">
        <v>70002</v>
      </c>
      <c r="AH1418">
        <v>46875</v>
      </c>
      <c r="AI1418" s="32" t="s">
        <v>364</v>
      </c>
      <c r="AJ1418" s="16" t="s">
        <v>369</v>
      </c>
      <c r="AK1418" s="16" t="s">
        <v>354</v>
      </c>
    </row>
    <row r="1419" spans="2:37">
      <c r="B1419" s="16" t="n">
        <f>10000000+INDEX(编号表!$B:$B,MATCH(F1419,编号表!$A:$A,0))*100000+INDEX(编号表!$F:$F,MATCH(D1419,编号表!$E:$E,0))*1000+INDEX(编号表!$D:$D,MATCH(E1419,编号表!$C:$C,0))*10000+G1419</f>
        <v>11572002</v>
      </c>
      <c r="C1419" s="16" t="s">
        <v>1410</v>
      </c>
      <c r="D1419" s="16" t="s">
        <v>102</v>
      </c>
      <c r="E1419" s="16" t="s">
        <v>354</v>
      </c>
      <c r="F1419" s="35" t="s">
        <v>407</v>
      </c>
      <c r="G1419" s="16">
        <v>2</v>
      </c>
      <c r="I1419" s="16">
        <v>60</v>
      </c>
      <c r="J1419" t="str">
        <f t="shared" si="18"/>
        <v>大类_灵品合体灵植使</v>
      </c>
      <c r="K1419" s="16" t="s">
        <v>337</v>
      </c>
      <c r="L1419" s="16">
        <v>1</v>
      </c>
      <c r="M1419" s="16" t="s">
        <v>369</v>
      </c>
      <c r="O1419" s="16">
        <v>0</v>
      </c>
      <c r="P1419" s="16" t="b">
        <v>1</v>
      </c>
      <c r="R1419" s="16" t="b">
        <v>0</v>
      </c>
      <c r="S1419" s="16">
        <v>1</v>
      </c>
      <c r="T1419" s="16" t="s">
        <v>91</v>
      </c>
      <c r="U1419" s="16">
        <v>999</v>
      </c>
      <c r="V1419" s="16" t="s">
        <v>370</v>
      </c>
      <c r="W1419" s="16">
        <v>31572002</v>
      </c>
      <c r="Y1419" s="16" t="s">
        <v>1453</v>
      </c>
      <c r="Z1419" s="16" t="s">
        <v>415</v>
      </c>
      <c r="AA1419" s="16" t="s">
        <v>373</v>
      </c>
      <c r="AB1419" s="36">
        <v>11521002</v>
      </c>
      <c r="AC1419" s="16" t="s">
        <v>374</v>
      </c>
      <c r="AD1419" s="16">
        <v>40002</v>
      </c>
      <c r="AF1419">
        <v>70002</v>
      </c>
      <c r="AH1419">
        <v>46875</v>
      </c>
      <c r="AI1419" s="32" t="s">
        <v>364</v>
      </c>
      <c r="AJ1419" s="16" t="s">
        <v>369</v>
      </c>
      <c r="AK1419" s="16" t="s">
        <v>354</v>
      </c>
    </row>
    <row r="1420" spans="2:37">
      <c r="B1420" s="16" t="n">
        <f>10000000+INDEX(编号表!$B:$B,MATCH(F1420,编号表!$A:$A,0))*100000+INDEX(编号表!$F:$F,MATCH(D1420,编号表!$E:$E,0))*1000+INDEX(编号表!$D:$D,MATCH(E1420,编号表!$C:$C,0))*10000+G1420</f>
        <v>11572003</v>
      </c>
      <c r="C1420" s="16" t="s">
        <v>1412</v>
      </c>
      <c r="D1420" s="16" t="s">
        <v>102</v>
      </c>
      <c r="E1420" s="16" t="s">
        <v>354</v>
      </c>
      <c r="F1420" s="35" t="s">
        <v>407</v>
      </c>
      <c r="G1420" s="16">
        <v>3</v>
      </c>
      <c r="I1420" s="16">
        <v>60</v>
      </c>
      <c r="J1420" t="str">
        <f t="shared" si="18"/>
        <v>大类_灵品合体灵植使</v>
      </c>
      <c r="K1420" s="16" t="s">
        <v>337</v>
      </c>
      <c r="L1420" s="16">
        <v>1</v>
      </c>
      <c r="M1420" s="16" t="s">
        <v>369</v>
      </c>
      <c r="O1420" s="16">
        <v>0</v>
      </c>
      <c r="P1420" s="16" t="b">
        <v>1</v>
      </c>
      <c r="R1420" s="16" t="b">
        <v>0</v>
      </c>
      <c r="S1420" s="16">
        <v>1</v>
      </c>
      <c r="T1420" s="16" t="s">
        <v>91</v>
      </c>
      <c r="U1420" s="16">
        <v>999</v>
      </c>
      <c r="V1420" s="16" t="s">
        <v>370</v>
      </c>
      <c r="W1420" s="16">
        <v>31572003</v>
      </c>
      <c r="Y1420" s="16" t="s">
        <v>1454</v>
      </c>
      <c r="Z1420" s="16" t="s">
        <v>418</v>
      </c>
      <c r="AA1420" s="16" t="s">
        <v>373</v>
      </c>
      <c r="AB1420" s="36">
        <v>11521003</v>
      </c>
      <c r="AC1420" s="16" t="s">
        <v>374</v>
      </c>
      <c r="AD1420" s="16">
        <v>40002</v>
      </c>
      <c r="AF1420">
        <v>70002</v>
      </c>
      <c r="AH1420">
        <v>46875</v>
      </c>
      <c r="AI1420" s="32" t="s">
        <v>364</v>
      </c>
      <c r="AJ1420" s="16" t="s">
        <v>369</v>
      </c>
      <c r="AK1420" s="16" t="s">
        <v>354</v>
      </c>
    </row>
    <row r="1421" spans="2:37">
      <c r="B1421" s="16" t="n">
        <f>10000000+INDEX(编号表!$B:$B,MATCH(F1421,编号表!$A:$A,0))*100000+INDEX(编号表!$F:$F,MATCH(D1421,编号表!$E:$E,0))*1000+INDEX(编号表!$D:$D,MATCH(E1421,编号表!$C:$C,0))*10000+G1421</f>
        <v>11572004</v>
      </c>
      <c r="C1421" s="16" t="s">
        <v>1414</v>
      </c>
      <c r="D1421" s="16" t="s">
        <v>102</v>
      </c>
      <c r="E1421" s="16" t="s">
        <v>354</v>
      </c>
      <c r="F1421" s="35" t="s">
        <v>407</v>
      </c>
      <c r="G1421" s="16">
        <v>4</v>
      </c>
      <c r="I1421" s="16">
        <v>60</v>
      </c>
      <c r="J1421" t="str">
        <f t="shared" si="18"/>
        <v>大类_灵品合体灵植使</v>
      </c>
      <c r="K1421" s="16" t="s">
        <v>337</v>
      </c>
      <c r="L1421" s="16">
        <v>1</v>
      </c>
      <c r="M1421" s="16" t="s">
        <v>369</v>
      </c>
      <c r="O1421" s="16">
        <v>0</v>
      </c>
      <c r="P1421" s="16" t="b">
        <v>1</v>
      </c>
      <c r="R1421" s="16" t="b">
        <v>0</v>
      </c>
      <c r="S1421" s="16">
        <v>1</v>
      </c>
      <c r="T1421" s="16" t="s">
        <v>91</v>
      </c>
      <c r="U1421" s="16">
        <v>999</v>
      </c>
      <c r="V1421" s="16" t="s">
        <v>370</v>
      </c>
      <c r="W1421" s="16">
        <v>31572004</v>
      </c>
      <c r="Y1421" s="16" t="s">
        <v>1455</v>
      </c>
      <c r="Z1421" s="16" t="s">
        <v>421</v>
      </c>
      <c r="AA1421" s="16" t="s">
        <v>373</v>
      </c>
      <c r="AB1421" s="36">
        <v>11521004</v>
      </c>
      <c r="AC1421" s="16" t="s">
        <v>374</v>
      </c>
      <c r="AD1421" s="16">
        <v>40002</v>
      </c>
      <c r="AF1421">
        <v>70002</v>
      </c>
      <c r="AH1421">
        <v>46875</v>
      </c>
      <c r="AI1421" s="32" t="s">
        <v>364</v>
      </c>
      <c r="AJ1421" s="16" t="s">
        <v>369</v>
      </c>
      <c r="AK1421" s="16" t="s">
        <v>354</v>
      </c>
    </row>
    <row r="1422" spans="2:37">
      <c r="B1422" s="16" t="n">
        <f>10000000+INDEX(编号表!$B:$B,MATCH(F1422,编号表!$A:$A,0))*100000+INDEX(编号表!$F:$F,MATCH(D1422,编号表!$E:$E,0))*1000+INDEX(编号表!$D:$D,MATCH(E1422,编号表!$C:$C,0))*10000+G1422</f>
        <v>11572005</v>
      </c>
      <c r="C1422" s="16" t="s">
        <v>1416</v>
      </c>
      <c r="D1422" s="16" t="s">
        <v>102</v>
      </c>
      <c r="E1422" s="16" t="s">
        <v>354</v>
      </c>
      <c r="F1422" s="35" t="s">
        <v>407</v>
      </c>
      <c r="G1422" s="16">
        <v>5</v>
      </c>
      <c r="I1422" s="16">
        <v>60</v>
      </c>
      <c r="J1422" t="str">
        <f t="shared" si="18"/>
        <v>大类_灵品合体灵植使</v>
      </c>
      <c r="K1422" s="16" t="s">
        <v>337</v>
      </c>
      <c r="L1422" s="16">
        <v>1</v>
      </c>
      <c r="M1422" s="16" t="s">
        <v>369</v>
      </c>
      <c r="O1422" s="16">
        <v>0</v>
      </c>
      <c r="P1422" s="16" t="b">
        <v>1</v>
      </c>
      <c r="R1422" s="16" t="b">
        <v>0</v>
      </c>
      <c r="S1422" s="16">
        <v>1</v>
      </c>
      <c r="T1422" s="16" t="s">
        <v>91</v>
      </c>
      <c r="U1422" s="16">
        <v>999</v>
      </c>
      <c r="V1422" s="16" t="s">
        <v>370</v>
      </c>
      <c r="W1422" s="16">
        <v>31572005</v>
      </c>
      <c r="Y1422" s="16" t="s">
        <v>1456</v>
      </c>
      <c r="Z1422" s="16" t="s">
        <v>424</v>
      </c>
      <c r="AA1422" s="16" t="s">
        <v>373</v>
      </c>
      <c r="AB1422" s="36">
        <v>11521005</v>
      </c>
      <c r="AC1422" s="16" t="s">
        <v>374</v>
      </c>
      <c r="AD1422" s="16">
        <v>40002</v>
      </c>
      <c r="AF1422">
        <v>70002</v>
      </c>
      <c r="AH1422">
        <v>46875</v>
      </c>
      <c r="AI1422" s="32" t="s">
        <v>364</v>
      </c>
      <c r="AJ1422" s="16" t="s">
        <v>369</v>
      </c>
      <c r="AK1422" s="16" t="s">
        <v>354</v>
      </c>
    </row>
    <row r="1423" spans="2:37">
      <c r="B1423" s="16" t="n">
        <f>10000000+INDEX(编号表!$B:$B,MATCH(F1423,编号表!$A:$A,0))*100000+INDEX(编号表!$F:$F,MATCH(D1423,编号表!$E:$E,0))*1000+INDEX(编号表!$D:$D,MATCH(E1423,编号表!$C:$C,0))*10000+G1423</f>
        <v>11572006</v>
      </c>
      <c r="C1423" s="16" t="s">
        <v>1418</v>
      </c>
      <c r="D1423" s="16" t="s">
        <v>102</v>
      </c>
      <c r="E1423" s="16" t="s">
        <v>354</v>
      </c>
      <c r="F1423" s="35" t="s">
        <v>407</v>
      </c>
      <c r="G1423" s="16">
        <v>6</v>
      </c>
      <c r="I1423" s="16">
        <v>60</v>
      </c>
      <c r="J1423" t="str">
        <f t="shared" si="18"/>
        <v>大类_灵品合体灵植使</v>
      </c>
      <c r="K1423" s="16" t="s">
        <v>337</v>
      </c>
      <c r="L1423" s="16">
        <v>1</v>
      </c>
      <c r="M1423" s="16" t="s">
        <v>369</v>
      </c>
      <c r="O1423" s="16">
        <v>0</v>
      </c>
      <c r="P1423" s="16" t="b">
        <v>1</v>
      </c>
      <c r="R1423" s="16" t="b">
        <v>0</v>
      </c>
      <c r="S1423" s="16">
        <v>1</v>
      </c>
      <c r="T1423" s="16" t="s">
        <v>91</v>
      </c>
      <c r="U1423" s="16">
        <v>999</v>
      </c>
      <c r="V1423" s="16" t="s">
        <v>370</v>
      </c>
      <c r="W1423" s="16">
        <v>31572006</v>
      </c>
      <c r="Y1423" s="16" t="s">
        <v>1457</v>
      </c>
      <c r="Z1423" s="16" t="s">
        <v>427</v>
      </c>
      <c r="AA1423" s="16" t="s">
        <v>373</v>
      </c>
      <c r="AB1423" s="36">
        <v>11521006</v>
      </c>
      <c r="AC1423" s="16" t="s">
        <v>374</v>
      </c>
      <c r="AD1423" s="16">
        <v>40002</v>
      </c>
      <c r="AF1423">
        <v>70002</v>
      </c>
      <c r="AH1423">
        <v>46875</v>
      </c>
      <c r="AI1423" s="32" t="s">
        <v>364</v>
      </c>
      <c r="AJ1423" s="16" t="s">
        <v>369</v>
      </c>
      <c r="AK1423" s="16" t="s">
        <v>354</v>
      </c>
    </row>
    <row r="1424" spans="2:37">
      <c r="B1424" s="16" t="n">
        <f>10000000+INDEX(编号表!$B:$B,MATCH(F1424,编号表!$A:$A,0))*100000+INDEX(编号表!$F:$F,MATCH(D1424,编号表!$E:$E,0))*1000+INDEX(编号表!$D:$D,MATCH(E1424,编号表!$C:$C,0))*10000+G1424</f>
        <v>11572007</v>
      </c>
      <c r="C1424" s="16" t="s">
        <v>1420</v>
      </c>
      <c r="D1424" s="16" t="s">
        <v>102</v>
      </c>
      <c r="E1424" s="16" t="s">
        <v>354</v>
      </c>
      <c r="F1424" s="35" t="s">
        <v>407</v>
      </c>
      <c r="G1424" s="16">
        <v>7</v>
      </c>
      <c r="I1424" s="16">
        <v>60</v>
      </c>
      <c r="J1424" t="str">
        <f t="shared" si="18"/>
        <v>大类_灵品合体灵植使</v>
      </c>
      <c r="K1424" s="16" t="s">
        <v>337</v>
      </c>
      <c r="L1424" s="16">
        <v>1</v>
      </c>
      <c r="M1424" s="16" t="s">
        <v>369</v>
      </c>
      <c r="O1424" s="16">
        <v>0</v>
      </c>
      <c r="P1424" s="16" t="b">
        <v>1</v>
      </c>
      <c r="R1424" s="16" t="b">
        <v>0</v>
      </c>
      <c r="S1424" s="16">
        <v>1</v>
      </c>
      <c r="T1424" s="16" t="s">
        <v>91</v>
      </c>
      <c r="U1424" s="16">
        <v>999</v>
      </c>
      <c r="V1424" s="16" t="s">
        <v>370</v>
      </c>
      <c r="W1424" s="16">
        <v>31572007</v>
      </c>
      <c r="Y1424" s="16" t="s">
        <v>1458</v>
      </c>
      <c r="Z1424" s="16" t="s">
        <v>430</v>
      </c>
      <c r="AA1424" s="16" t="s">
        <v>373</v>
      </c>
      <c r="AB1424" s="36">
        <v>11521007</v>
      </c>
      <c r="AC1424" s="16" t="s">
        <v>374</v>
      </c>
      <c r="AD1424" s="16">
        <v>40002</v>
      </c>
      <c r="AF1424">
        <v>70002</v>
      </c>
      <c r="AH1424">
        <v>46875</v>
      </c>
      <c r="AI1424" s="32" t="s">
        <v>364</v>
      </c>
      <c r="AJ1424" s="16" t="s">
        <v>369</v>
      </c>
      <c r="AK1424" s="16" t="s">
        <v>354</v>
      </c>
    </row>
    <row r="1425" spans="2:37">
      <c r="B1425" s="16" t="n">
        <f>10000000+INDEX(编号表!$B:$B,MATCH(F1425,编号表!$A:$A,0))*100000+INDEX(编号表!$F:$F,MATCH(D1425,编号表!$E:$E,0))*1000+INDEX(编号表!$D:$D,MATCH(E1425,编号表!$C:$C,0))*10000+G1425</f>
        <v>11572008</v>
      </c>
      <c r="C1425" s="16" t="s">
        <v>1422</v>
      </c>
      <c r="D1425" s="16" t="s">
        <v>102</v>
      </c>
      <c r="E1425" s="16" t="s">
        <v>354</v>
      </c>
      <c r="F1425" s="35" t="s">
        <v>407</v>
      </c>
      <c r="G1425" s="16">
        <v>8</v>
      </c>
      <c r="I1425" s="16">
        <v>60</v>
      </c>
      <c r="J1425" t="str">
        <f t="shared" si="18"/>
        <v>大类_灵品合体灵植使</v>
      </c>
      <c r="K1425" s="16" t="s">
        <v>337</v>
      </c>
      <c r="L1425" s="16">
        <v>1</v>
      </c>
      <c r="M1425" s="16" t="s">
        <v>369</v>
      </c>
      <c r="O1425" s="16">
        <v>0</v>
      </c>
      <c r="P1425" s="16" t="b">
        <v>1</v>
      </c>
      <c r="R1425" s="16" t="b">
        <v>0</v>
      </c>
      <c r="S1425" s="16">
        <v>1</v>
      </c>
      <c r="T1425" s="16" t="s">
        <v>91</v>
      </c>
      <c r="U1425" s="16">
        <v>999</v>
      </c>
      <c r="V1425" s="16" t="s">
        <v>370</v>
      </c>
      <c r="W1425" s="16">
        <v>31572008</v>
      </c>
      <c r="Y1425" s="16" t="s">
        <v>1459</v>
      </c>
      <c r="Z1425" s="16" t="s">
        <v>433</v>
      </c>
      <c r="AA1425" s="16" t="s">
        <v>373</v>
      </c>
      <c r="AB1425" s="36">
        <v>11521008</v>
      </c>
      <c r="AC1425" s="16" t="s">
        <v>374</v>
      </c>
      <c r="AD1425" s="16">
        <v>40002</v>
      </c>
      <c r="AF1425">
        <v>70002</v>
      </c>
      <c r="AH1425">
        <v>46875</v>
      </c>
      <c r="AI1425" s="32" t="s">
        <v>364</v>
      </c>
      <c r="AJ1425" s="16" t="s">
        <v>369</v>
      </c>
      <c r="AK1425" s="16" t="s">
        <v>354</v>
      </c>
    </row>
    <row r="1426" spans="2:37">
      <c r="B1426" s="16" t="n">
        <f>10000000+INDEX(编号表!$B:$B,MATCH(F1426,编号表!$A:$A,0))*100000+INDEX(编号表!$F:$F,MATCH(D1426,编号表!$E:$E,0))*1000+INDEX(编号表!$D:$D,MATCH(E1426,编号表!$C:$C,0))*10000+G1426</f>
        <v>11572009</v>
      </c>
      <c r="C1426" s="16" t="s">
        <v>1424</v>
      </c>
      <c r="D1426" s="16" t="s">
        <v>102</v>
      </c>
      <c r="E1426" s="16" t="s">
        <v>354</v>
      </c>
      <c r="F1426" s="35" t="s">
        <v>407</v>
      </c>
      <c r="G1426" s="16">
        <v>9</v>
      </c>
      <c r="I1426" s="16">
        <v>60</v>
      </c>
      <c r="J1426" t="str">
        <f t="shared" si="18"/>
        <v>大类_灵品合体灵植使</v>
      </c>
      <c r="K1426" s="16" t="s">
        <v>337</v>
      </c>
      <c r="L1426" s="16">
        <v>1</v>
      </c>
      <c r="M1426" s="16" t="s">
        <v>369</v>
      </c>
      <c r="O1426" s="16">
        <v>0</v>
      </c>
      <c r="P1426" s="16" t="b">
        <v>1</v>
      </c>
      <c r="R1426" s="16" t="b">
        <v>0</v>
      </c>
      <c r="S1426" s="16">
        <v>1</v>
      </c>
      <c r="T1426" s="16" t="s">
        <v>91</v>
      </c>
      <c r="U1426" s="16">
        <v>999</v>
      </c>
      <c r="V1426" s="16" t="s">
        <v>370</v>
      </c>
      <c r="W1426" s="16">
        <v>31572009</v>
      </c>
      <c r="Y1426" s="16" t="s">
        <v>1460</v>
      </c>
      <c r="Z1426" s="16" t="s">
        <v>436</v>
      </c>
      <c r="AA1426" s="16" t="s">
        <v>373</v>
      </c>
      <c r="AB1426" s="36">
        <v>11521009</v>
      </c>
      <c r="AC1426" s="16" t="s">
        <v>374</v>
      </c>
      <c r="AD1426" s="16">
        <v>40002</v>
      </c>
      <c r="AF1426">
        <v>70002</v>
      </c>
      <c r="AH1426">
        <v>46875</v>
      </c>
      <c r="AI1426" s="32" t="s">
        <v>364</v>
      </c>
      <c r="AJ1426" s="16" t="s">
        <v>369</v>
      </c>
      <c r="AK1426" s="16" t="s">
        <v>354</v>
      </c>
    </row>
    <row r="1427" spans="2:37">
      <c r="B1427" s="16" t="n">
        <f>10000000+INDEX(编号表!$B:$B,MATCH(F1427,编号表!$A:$A,0))*100000+INDEX(编号表!$F:$F,MATCH(D1427,编号表!$E:$E,0))*1000+INDEX(编号表!$D:$D,MATCH(E1427,编号表!$C:$C,0))*10000+G1427</f>
        <v>11472000</v>
      </c>
      <c r="C1427" s="16" t="s">
        <v>1426</v>
      </c>
      <c r="D1427" s="16" t="s">
        <v>102</v>
      </c>
      <c r="E1427" s="16" t="s">
        <v>354</v>
      </c>
      <c r="F1427" s="35" t="s">
        <v>438</v>
      </c>
      <c r="G1427" s="16">
        <v>0</v>
      </c>
      <c r="I1427" s="16">
        <v>60</v>
      </c>
      <c r="J1427" t="str">
        <f t="shared" si="18"/>
        <v>大类_灵品合体灵植佐</v>
      </c>
      <c r="K1427" s="16" t="s">
        <v>337</v>
      </c>
      <c r="L1427" s="16">
        <v>1</v>
      </c>
      <c r="M1427" s="16" t="s">
        <v>369</v>
      </c>
      <c r="O1427" s="16">
        <v>0</v>
      </c>
      <c r="P1427" s="16" t="b">
        <v>1</v>
      </c>
      <c r="R1427" s="16" t="b">
        <v>0</v>
      </c>
      <c r="S1427" s="16">
        <v>1</v>
      </c>
      <c r="T1427" s="16" t="s">
        <v>91</v>
      </c>
      <c r="U1427" s="16">
        <v>999</v>
      </c>
      <c r="V1427" s="16" t="s">
        <v>370</v>
      </c>
      <c r="W1427" s="16">
        <v>31472000</v>
      </c>
      <c r="Y1427" s="16" t="s">
        <v>1461</v>
      </c>
      <c r="Z1427" s="16" t="s">
        <v>440</v>
      </c>
      <c r="AA1427" s="16" t="s">
        <v>373</v>
      </c>
      <c r="AB1427" s="36">
        <v>11421000</v>
      </c>
      <c r="AC1427" s="16" t="s">
        <v>374</v>
      </c>
      <c r="AD1427" s="16">
        <v>40002</v>
      </c>
      <c r="AF1427">
        <v>70002</v>
      </c>
      <c r="AH1427">
        <v>46875</v>
      </c>
      <c r="AI1427" s="32" t="s">
        <v>364</v>
      </c>
      <c r="AJ1427" s="16" t="s">
        <v>369</v>
      </c>
      <c r="AK1427" s="16" t="s">
        <v>354</v>
      </c>
    </row>
    <row r="1428" spans="2:37">
      <c r="B1428" s="16" t="n">
        <f>10000000+INDEX(编号表!$B:$B,MATCH(F1428,编号表!$A:$A,0))*100000+INDEX(编号表!$F:$F,MATCH(D1428,编号表!$E:$E,0))*1000+INDEX(编号表!$D:$D,MATCH(E1428,编号表!$C:$C,0))*10000+G1428</f>
        <v>11472001</v>
      </c>
      <c r="C1428" s="16" t="s">
        <v>1428</v>
      </c>
      <c r="D1428" s="16" t="s">
        <v>102</v>
      </c>
      <c r="E1428" s="16" t="s">
        <v>354</v>
      </c>
      <c r="F1428" s="35" t="s">
        <v>438</v>
      </c>
      <c r="G1428" s="16">
        <v>1</v>
      </c>
      <c r="I1428" s="16">
        <v>60</v>
      </c>
      <c r="J1428" t="str">
        <f t="shared" si="18"/>
        <v>大类_灵品合体灵植佐</v>
      </c>
      <c r="K1428" s="16" t="s">
        <v>337</v>
      </c>
      <c r="L1428" s="16">
        <v>1</v>
      </c>
      <c r="M1428" s="16" t="s">
        <v>369</v>
      </c>
      <c r="O1428" s="16">
        <v>0</v>
      </c>
      <c r="P1428" s="16" t="b">
        <v>1</v>
      </c>
      <c r="R1428" s="16" t="b">
        <v>0</v>
      </c>
      <c r="S1428" s="16">
        <v>1</v>
      </c>
      <c r="T1428" s="16" t="s">
        <v>91</v>
      </c>
      <c r="U1428" s="16">
        <v>999</v>
      </c>
      <c r="V1428" s="16" t="s">
        <v>370</v>
      </c>
      <c r="W1428" s="16">
        <v>31472001</v>
      </c>
      <c r="Y1428" s="16" t="s">
        <v>1462</v>
      </c>
      <c r="Z1428" s="16" t="s">
        <v>443</v>
      </c>
      <c r="AA1428" s="16" t="s">
        <v>373</v>
      </c>
      <c r="AB1428" s="36">
        <v>11421001</v>
      </c>
      <c r="AC1428" s="16" t="s">
        <v>374</v>
      </c>
      <c r="AD1428" s="16">
        <v>40002</v>
      </c>
      <c r="AF1428">
        <v>70002</v>
      </c>
      <c r="AH1428">
        <v>46875</v>
      </c>
      <c r="AI1428" s="32" t="s">
        <v>364</v>
      </c>
      <c r="AJ1428" s="16" t="s">
        <v>369</v>
      </c>
      <c r="AK1428" s="16" t="s">
        <v>354</v>
      </c>
    </row>
    <row r="1429" spans="2:37">
      <c r="B1429" s="16" t="n">
        <f>10000000+INDEX(编号表!$B:$B,MATCH(F1429,编号表!$A:$A,0))*100000+INDEX(编号表!$F:$F,MATCH(D1429,编号表!$E:$E,0))*1000+INDEX(编号表!$D:$D,MATCH(E1429,编号表!$C:$C,0))*10000+G1429</f>
        <v>11472002</v>
      </c>
      <c r="C1429" s="16" t="s">
        <v>1430</v>
      </c>
      <c r="D1429" s="16" t="s">
        <v>102</v>
      </c>
      <c r="E1429" s="16" t="s">
        <v>354</v>
      </c>
      <c r="F1429" s="35" t="s">
        <v>438</v>
      </c>
      <c r="G1429" s="16">
        <v>2</v>
      </c>
      <c r="I1429" s="16">
        <v>60</v>
      </c>
      <c r="J1429" t="str">
        <f t="shared" si="18"/>
        <v>大类_灵品合体灵植佐</v>
      </c>
      <c r="K1429" s="16" t="s">
        <v>337</v>
      </c>
      <c r="L1429" s="16">
        <v>1</v>
      </c>
      <c r="M1429" s="16" t="s">
        <v>369</v>
      </c>
      <c r="O1429" s="16">
        <v>0</v>
      </c>
      <c r="P1429" s="16" t="b">
        <v>1</v>
      </c>
      <c r="R1429" s="16" t="b">
        <v>0</v>
      </c>
      <c r="S1429" s="16">
        <v>1</v>
      </c>
      <c r="T1429" s="16" t="s">
        <v>91</v>
      </c>
      <c r="U1429" s="16">
        <v>999</v>
      </c>
      <c r="V1429" s="16" t="s">
        <v>370</v>
      </c>
      <c r="W1429" s="16">
        <v>31472002</v>
      </c>
      <c r="Y1429" s="16" t="s">
        <v>1463</v>
      </c>
      <c r="Z1429" s="16" t="s">
        <v>446</v>
      </c>
      <c r="AA1429" s="16" t="s">
        <v>373</v>
      </c>
      <c r="AB1429" s="36">
        <v>11421002</v>
      </c>
      <c r="AC1429" s="16" t="s">
        <v>374</v>
      </c>
      <c r="AD1429" s="16">
        <v>40002</v>
      </c>
      <c r="AF1429">
        <v>70002</v>
      </c>
      <c r="AH1429">
        <v>46875</v>
      </c>
      <c r="AI1429" s="32" t="s">
        <v>364</v>
      </c>
      <c r="AJ1429" s="16" t="s">
        <v>369</v>
      </c>
      <c r="AK1429" s="16" t="s">
        <v>354</v>
      </c>
    </row>
    <row r="1430" spans="2:37">
      <c r="B1430" s="16" t="n">
        <f>10000000+INDEX(编号表!$B:$B,MATCH(F1430,编号表!$A:$A,0))*100000+INDEX(编号表!$F:$F,MATCH(D1430,编号表!$E:$E,0))*1000+INDEX(编号表!$D:$D,MATCH(E1430,编号表!$C:$C,0))*10000+G1430</f>
        <v>11472003</v>
      </c>
      <c r="C1430" s="16" t="s">
        <v>1432</v>
      </c>
      <c r="D1430" s="16" t="s">
        <v>102</v>
      </c>
      <c r="E1430" s="16" t="s">
        <v>354</v>
      </c>
      <c r="F1430" s="35" t="s">
        <v>438</v>
      </c>
      <c r="G1430" s="16">
        <v>3</v>
      </c>
      <c r="I1430" s="16">
        <v>60</v>
      </c>
      <c r="J1430" t="str">
        <f t="shared" si="18"/>
        <v>大类_灵品合体灵植佐</v>
      </c>
      <c r="K1430" s="16" t="s">
        <v>337</v>
      </c>
      <c r="L1430" s="16">
        <v>1</v>
      </c>
      <c r="M1430" s="16" t="s">
        <v>369</v>
      </c>
      <c r="O1430" s="16">
        <v>0</v>
      </c>
      <c r="P1430" s="16" t="b">
        <v>1</v>
      </c>
      <c r="R1430" s="16" t="b">
        <v>0</v>
      </c>
      <c r="S1430" s="16">
        <v>1</v>
      </c>
      <c r="T1430" s="16" t="s">
        <v>91</v>
      </c>
      <c r="U1430" s="16">
        <v>999</v>
      </c>
      <c r="V1430" s="16" t="s">
        <v>370</v>
      </c>
      <c r="W1430" s="16">
        <v>31472003</v>
      </c>
      <c r="Y1430" s="16" t="s">
        <v>1464</v>
      </c>
      <c r="Z1430" s="16" t="s">
        <v>449</v>
      </c>
      <c r="AA1430" s="16" t="s">
        <v>373</v>
      </c>
      <c r="AB1430" s="36">
        <v>11421003</v>
      </c>
      <c r="AC1430" s="16" t="s">
        <v>374</v>
      </c>
      <c r="AD1430" s="16">
        <v>40002</v>
      </c>
      <c r="AF1430">
        <v>70002</v>
      </c>
      <c r="AH1430">
        <v>46875</v>
      </c>
      <c r="AI1430" s="32" t="s">
        <v>364</v>
      </c>
      <c r="AJ1430" s="16" t="s">
        <v>369</v>
      </c>
      <c r="AK1430" s="16" t="s">
        <v>354</v>
      </c>
    </row>
    <row r="1431" spans="2:37">
      <c r="B1431" s="16" t="n">
        <f>10000000+INDEX(编号表!$B:$B,MATCH(F1431,编号表!$A:$A,0))*100000+INDEX(编号表!$F:$F,MATCH(D1431,编号表!$E:$E,0))*1000+INDEX(编号表!$D:$D,MATCH(E1431,编号表!$C:$C,0))*10000+G1431</f>
        <v>11672000</v>
      </c>
      <c r="C1431" s="16" t="s">
        <v>1434</v>
      </c>
      <c r="D1431" s="16" t="s">
        <v>102</v>
      </c>
      <c r="E1431" s="16" t="s">
        <v>354</v>
      </c>
      <c r="F1431" s="35" t="s">
        <v>451</v>
      </c>
      <c r="G1431" s="16">
        <v>0</v>
      </c>
      <c r="I1431" s="16">
        <v>60</v>
      </c>
      <c r="J1431" t="str">
        <f t="shared" si="18"/>
        <v>大类_灵品合体灵植丹头</v>
      </c>
      <c r="K1431" s="16" t="s">
        <v>337</v>
      </c>
      <c r="L1431" s="16">
        <v>1</v>
      </c>
      <c r="M1431" s="16" t="s">
        <v>369</v>
      </c>
      <c r="O1431" s="16">
        <v>0</v>
      </c>
      <c r="P1431" s="16" t="b">
        <v>1</v>
      </c>
      <c r="R1431" s="16" t="b">
        <v>0</v>
      </c>
      <c r="S1431" s="16">
        <v>1</v>
      </c>
      <c r="T1431" s="16" t="s">
        <v>91</v>
      </c>
      <c r="U1431" s="16">
        <v>999</v>
      </c>
      <c r="V1431" s="16" t="s">
        <v>370</v>
      </c>
      <c r="W1431" s="16">
        <v>31672000</v>
      </c>
      <c r="Y1431" s="16" t="s">
        <v>1465</v>
      </c>
      <c r="Z1431" s="16" t="s">
        <v>453</v>
      </c>
      <c r="AA1431" s="16" t="s">
        <v>373</v>
      </c>
      <c r="AB1431" s="36">
        <v>11621000</v>
      </c>
      <c r="AC1431" s="16" t="s">
        <v>374</v>
      </c>
      <c r="AD1431" s="16">
        <v>40002</v>
      </c>
      <c r="AF1431">
        <v>70002</v>
      </c>
      <c r="AH1431">
        <v>93750</v>
      </c>
      <c r="AI1431" s="32" t="s">
        <v>364</v>
      </c>
      <c r="AJ1431" s="16" t="s">
        <v>369</v>
      </c>
      <c r="AK1431" s="16" t="s">
        <v>354</v>
      </c>
    </row>
    <row r="1432" spans="2:37">
      <c r="B1432" s="16" t="n">
        <f>10000000+INDEX(编号表!$B:$B,MATCH(F1432,编号表!$A:$A,0))*100000+INDEX(编号表!$F:$F,MATCH(D1432,编号表!$E:$E,0))*1000+INDEX(编号表!$D:$D,MATCH(E1432,编号表!$C:$C,0))*10000+G1432</f>
        <v>11672001</v>
      </c>
      <c r="C1432" s="16" t="s">
        <v>1436</v>
      </c>
      <c r="D1432" s="16" t="s">
        <v>102</v>
      </c>
      <c r="E1432" s="16" t="s">
        <v>354</v>
      </c>
      <c r="F1432" s="35" t="s">
        <v>451</v>
      </c>
      <c r="G1432" s="16">
        <v>1</v>
      </c>
      <c r="I1432" s="16">
        <v>60</v>
      </c>
      <c r="J1432" t="str">
        <f t="shared" si="18"/>
        <v>大类_灵品合体灵植丹头</v>
      </c>
      <c r="K1432" s="16" t="s">
        <v>337</v>
      </c>
      <c r="L1432" s="16">
        <v>1</v>
      </c>
      <c r="M1432" s="16" t="s">
        <v>369</v>
      </c>
      <c r="O1432" s="16">
        <v>0</v>
      </c>
      <c r="P1432" s="16" t="b">
        <v>1</v>
      </c>
      <c r="R1432" s="16" t="b">
        <v>0</v>
      </c>
      <c r="S1432" s="16">
        <v>1</v>
      </c>
      <c r="T1432" s="16" t="s">
        <v>91</v>
      </c>
      <c r="U1432" s="16">
        <v>999</v>
      </c>
      <c r="V1432" s="16" t="s">
        <v>370</v>
      </c>
      <c r="W1432" s="16">
        <v>31672001</v>
      </c>
      <c r="Y1432" s="16" t="s">
        <v>1466</v>
      </c>
      <c r="Z1432" s="16" t="s">
        <v>456</v>
      </c>
      <c r="AA1432" s="16" t="s">
        <v>373</v>
      </c>
      <c r="AB1432" s="36">
        <v>11621001</v>
      </c>
      <c r="AC1432" s="16" t="s">
        <v>374</v>
      </c>
      <c r="AD1432" s="16">
        <v>40002</v>
      </c>
      <c r="AF1432">
        <v>70002</v>
      </c>
      <c r="AH1432">
        <v>93750</v>
      </c>
      <c r="AI1432" s="32" t="s">
        <v>364</v>
      </c>
      <c r="AJ1432" s="16" t="s">
        <v>369</v>
      </c>
      <c r="AK1432" s="16" t="s">
        <v>354</v>
      </c>
    </row>
    <row r="1433" spans="2:37">
      <c r="B1433" s="16" t="n">
        <f>10000000+INDEX(编号表!$B:$B,MATCH(F1433,编号表!$A:$A,0))*100000+INDEX(编号表!$F:$F,MATCH(D1433,编号表!$E:$E,0))*1000+INDEX(编号表!$D:$D,MATCH(E1433,编号表!$C:$C,0))*10000+G1433</f>
        <v>11672002</v>
      </c>
      <c r="C1433" s="16" t="s">
        <v>1438</v>
      </c>
      <c r="D1433" s="16" t="s">
        <v>102</v>
      </c>
      <c r="E1433" s="16" t="s">
        <v>354</v>
      </c>
      <c r="F1433" s="35" t="s">
        <v>451</v>
      </c>
      <c r="G1433" s="16">
        <v>2</v>
      </c>
      <c r="I1433" s="16">
        <v>60</v>
      </c>
      <c r="J1433" t="str">
        <f t="shared" si="18"/>
        <v>大类_灵品合体灵植丹头</v>
      </c>
      <c r="K1433" s="16" t="s">
        <v>337</v>
      </c>
      <c r="L1433" s="16">
        <v>1</v>
      </c>
      <c r="M1433" s="16" t="s">
        <v>369</v>
      </c>
      <c r="O1433" s="16">
        <v>0</v>
      </c>
      <c r="P1433" s="16" t="b">
        <v>1</v>
      </c>
      <c r="R1433" s="16" t="b">
        <v>0</v>
      </c>
      <c r="S1433" s="16">
        <v>1</v>
      </c>
      <c r="T1433" s="16" t="s">
        <v>91</v>
      </c>
      <c r="U1433" s="16">
        <v>999</v>
      </c>
      <c r="V1433" s="16" t="s">
        <v>370</v>
      </c>
      <c r="W1433" s="16">
        <v>31672002</v>
      </c>
      <c r="Y1433" s="16" t="s">
        <v>1467</v>
      </c>
      <c r="Z1433" s="16" t="s">
        <v>459</v>
      </c>
      <c r="AA1433" s="16" t="s">
        <v>373</v>
      </c>
      <c r="AB1433" s="36">
        <v>11621002</v>
      </c>
      <c r="AC1433" s="16" t="s">
        <v>374</v>
      </c>
      <c r="AD1433" s="16">
        <v>40002</v>
      </c>
      <c r="AF1433">
        <v>70002</v>
      </c>
      <c r="AH1433">
        <v>93750</v>
      </c>
      <c r="AI1433" s="32" t="s">
        <v>364</v>
      </c>
      <c r="AJ1433" s="16" t="s">
        <v>369</v>
      </c>
      <c r="AK1433" s="16" t="s">
        <v>354</v>
      </c>
    </row>
    <row r="1434" spans="2:37">
      <c r="B1434" s="16" t="n">
        <f>10000000+INDEX(编号表!$B:$B,MATCH(F1434,编号表!$A:$A,0))*100000+INDEX(编号表!$F:$F,MATCH(D1434,编号表!$E:$E,0))*1000+INDEX(编号表!$D:$D,MATCH(E1434,编号表!$C:$C,0))*10000+G1434</f>
        <v>11273000</v>
      </c>
      <c r="C1434" s="16" t="s">
        <v>1384</v>
      </c>
      <c r="D1434" s="16" t="s">
        <v>105</v>
      </c>
      <c r="E1434" s="16" t="s">
        <v>354</v>
      </c>
      <c r="F1434" s="35" t="s">
        <v>368</v>
      </c>
      <c r="G1434" s="16">
        <v>0</v>
      </c>
      <c r="I1434" s="16">
        <v>60</v>
      </c>
      <c r="J1434" t="str">
        <f t="shared" si="18"/>
        <v>大类_玄品合体灵植君</v>
      </c>
      <c r="K1434" s="16" t="s">
        <v>337</v>
      </c>
      <c r="L1434" s="16">
        <v>1</v>
      </c>
      <c r="M1434" s="16" t="s">
        <v>369</v>
      </c>
      <c r="O1434" s="16">
        <v>0</v>
      </c>
      <c r="P1434" s="16" t="b">
        <v>1</v>
      </c>
      <c r="R1434" s="16" t="b">
        <v>0</v>
      </c>
      <c r="S1434" s="16">
        <v>1</v>
      </c>
      <c r="T1434" s="16" t="s">
        <v>91</v>
      </c>
      <c r="U1434" s="16">
        <v>999</v>
      </c>
      <c r="V1434" s="16" t="s">
        <v>370</v>
      </c>
      <c r="W1434" s="16">
        <v>31273000</v>
      </c>
      <c r="Y1434" s="16" t="s">
        <v>1468</v>
      </c>
      <c r="Z1434" s="16" t="s">
        <v>372</v>
      </c>
      <c r="AA1434" s="16" t="s">
        <v>373</v>
      </c>
      <c r="AB1434" s="36">
        <v>11221000</v>
      </c>
      <c r="AC1434" s="16" t="s">
        <v>374</v>
      </c>
      <c r="AD1434" s="16">
        <v>40003</v>
      </c>
      <c r="AF1434">
        <v>70003</v>
      </c>
      <c r="AH1434">
        <v>562500</v>
      </c>
      <c r="AI1434" s="32" t="s">
        <v>364</v>
      </c>
      <c r="AJ1434" s="16" t="s">
        <v>369</v>
      </c>
      <c r="AK1434" s="16" t="s">
        <v>354</v>
      </c>
    </row>
    <row r="1435" spans="2:37">
      <c r="B1435" s="16" t="n">
        <f>10000000+INDEX(编号表!$B:$B,MATCH(F1435,编号表!$A:$A,0))*100000+INDEX(编号表!$F:$F,MATCH(D1435,编号表!$E:$E,0))*1000+INDEX(编号表!$D:$D,MATCH(E1435,编号表!$C:$C,0))*10000+G1435</f>
        <v>11373000</v>
      </c>
      <c r="C1435" s="16" t="s">
        <v>1386</v>
      </c>
      <c r="D1435" s="16" t="s">
        <v>105</v>
      </c>
      <c r="E1435" s="16" t="s">
        <v>354</v>
      </c>
      <c r="F1435" s="35" t="s">
        <v>376</v>
      </c>
      <c r="G1435" s="16">
        <v>0</v>
      </c>
      <c r="I1435" s="16">
        <v>60</v>
      </c>
      <c r="J1435" t="str">
        <f t="shared" si="18"/>
        <v>大类_玄品合体灵植臣</v>
      </c>
      <c r="K1435" s="16" t="s">
        <v>337</v>
      </c>
      <c r="L1435" s="16">
        <v>1</v>
      </c>
      <c r="M1435" s="16" t="s">
        <v>369</v>
      </c>
      <c r="O1435" s="16">
        <v>0</v>
      </c>
      <c r="P1435" s="16" t="b">
        <v>1</v>
      </c>
      <c r="R1435" s="16" t="b">
        <v>0</v>
      </c>
      <c r="S1435" s="16">
        <v>1</v>
      </c>
      <c r="T1435" s="16" t="s">
        <v>91</v>
      </c>
      <c r="U1435" s="16">
        <v>999</v>
      </c>
      <c r="V1435" s="16" t="s">
        <v>370</v>
      </c>
      <c r="W1435" s="16">
        <v>31373000</v>
      </c>
      <c r="Y1435" s="16" t="s">
        <v>1469</v>
      </c>
      <c r="Z1435" s="16" t="s">
        <v>378</v>
      </c>
      <c r="AA1435" s="16" t="s">
        <v>373</v>
      </c>
      <c r="AB1435" s="36">
        <v>11321000</v>
      </c>
      <c r="AC1435" s="16" t="s">
        <v>374</v>
      </c>
      <c r="AD1435" s="16">
        <v>40003</v>
      </c>
      <c r="AF1435">
        <v>70003</v>
      </c>
      <c r="AH1435">
        <v>187500</v>
      </c>
      <c r="AI1435" s="32" t="s">
        <v>364</v>
      </c>
      <c r="AJ1435" s="16" t="s">
        <v>369</v>
      </c>
      <c r="AK1435" s="16" t="s">
        <v>354</v>
      </c>
    </row>
    <row r="1436" spans="2:37">
      <c r="B1436" s="16" t="n">
        <f>10000000+INDEX(编号表!$B:$B,MATCH(F1436,编号表!$A:$A,0))*100000+INDEX(编号表!$F:$F,MATCH(D1436,编号表!$E:$E,0))*1000+INDEX(编号表!$D:$D,MATCH(E1436,编号表!$C:$C,0))*10000+G1436</f>
        <v>11373001</v>
      </c>
      <c r="C1436" s="16" t="s">
        <v>1388</v>
      </c>
      <c r="D1436" s="16" t="s">
        <v>105</v>
      </c>
      <c r="E1436" s="16" t="s">
        <v>354</v>
      </c>
      <c r="F1436" s="35" t="s">
        <v>376</v>
      </c>
      <c r="G1436" s="16">
        <v>1</v>
      </c>
      <c r="I1436" s="16">
        <v>60</v>
      </c>
      <c r="J1436" t="str">
        <f t="shared" si="18"/>
        <v>大类_玄品合体灵植臣</v>
      </c>
      <c r="K1436" s="16" t="s">
        <v>337</v>
      </c>
      <c r="L1436" s="16">
        <v>1</v>
      </c>
      <c r="M1436" s="16" t="s">
        <v>369</v>
      </c>
      <c r="O1436" s="16">
        <v>0</v>
      </c>
      <c r="P1436" s="16" t="b">
        <v>1</v>
      </c>
      <c r="R1436" s="16" t="b">
        <v>0</v>
      </c>
      <c r="S1436" s="16">
        <v>1</v>
      </c>
      <c r="T1436" s="16" t="s">
        <v>91</v>
      </c>
      <c r="U1436" s="16">
        <v>999</v>
      </c>
      <c r="V1436" s="16" t="s">
        <v>370</v>
      </c>
      <c r="W1436" s="16">
        <v>31373001</v>
      </c>
      <c r="Y1436" s="16" t="s">
        <v>1470</v>
      </c>
      <c r="Z1436" s="16" t="s">
        <v>381</v>
      </c>
      <c r="AA1436" s="16" t="s">
        <v>373</v>
      </c>
      <c r="AB1436" s="36">
        <v>11321001</v>
      </c>
      <c r="AC1436" s="16" t="s">
        <v>374</v>
      </c>
      <c r="AD1436" s="16">
        <v>40003</v>
      </c>
      <c r="AF1436">
        <v>70003</v>
      </c>
      <c r="AH1436">
        <v>187500</v>
      </c>
      <c r="AI1436" s="32" t="s">
        <v>364</v>
      </c>
      <c r="AJ1436" s="16" t="s">
        <v>369</v>
      </c>
      <c r="AK1436" s="16" t="s">
        <v>354</v>
      </c>
    </row>
    <row r="1437" spans="2:37">
      <c r="B1437" s="16" t="n">
        <f>10000000+INDEX(编号表!$B:$B,MATCH(F1437,编号表!$A:$A,0))*100000+INDEX(编号表!$F:$F,MATCH(D1437,编号表!$E:$E,0))*1000+INDEX(编号表!$D:$D,MATCH(E1437,编号表!$C:$C,0))*10000+G1437</f>
        <v>11373002</v>
      </c>
      <c r="C1437" s="16" t="s">
        <v>1390</v>
      </c>
      <c r="D1437" s="16" t="s">
        <v>105</v>
      </c>
      <c r="E1437" s="16" t="s">
        <v>354</v>
      </c>
      <c r="F1437" s="35" t="s">
        <v>376</v>
      </c>
      <c r="G1437" s="16">
        <v>2</v>
      </c>
      <c r="I1437" s="16">
        <v>60</v>
      </c>
      <c r="J1437" t="str">
        <f t="shared" si="18"/>
        <v>大类_玄品合体灵植臣</v>
      </c>
      <c r="K1437" s="16" t="s">
        <v>337</v>
      </c>
      <c r="L1437" s="16">
        <v>1</v>
      </c>
      <c r="M1437" s="16" t="s">
        <v>369</v>
      </c>
      <c r="O1437" s="16">
        <v>0</v>
      </c>
      <c r="P1437" s="16" t="b">
        <v>1</v>
      </c>
      <c r="R1437" s="16" t="b">
        <v>0</v>
      </c>
      <c r="S1437" s="16">
        <v>1</v>
      </c>
      <c r="T1437" s="16" t="s">
        <v>91</v>
      </c>
      <c r="U1437" s="16">
        <v>999</v>
      </c>
      <c r="V1437" s="16" t="s">
        <v>370</v>
      </c>
      <c r="W1437" s="16">
        <v>31373002</v>
      </c>
      <c r="Y1437" s="16" t="s">
        <v>1471</v>
      </c>
      <c r="Z1437" s="16" t="s">
        <v>384</v>
      </c>
      <c r="AA1437" s="16" t="s">
        <v>373</v>
      </c>
      <c r="AB1437" s="36">
        <v>11321002</v>
      </c>
      <c r="AC1437" s="16" t="s">
        <v>374</v>
      </c>
      <c r="AD1437" s="16">
        <v>40003</v>
      </c>
      <c r="AF1437">
        <v>70003</v>
      </c>
      <c r="AH1437">
        <v>187500</v>
      </c>
      <c r="AI1437" s="32" t="s">
        <v>364</v>
      </c>
      <c r="AJ1437" s="16" t="s">
        <v>369</v>
      </c>
      <c r="AK1437" s="16" t="s">
        <v>354</v>
      </c>
    </row>
    <row r="1438" spans="2:37">
      <c r="B1438" s="16" t="n">
        <f>10000000+INDEX(编号表!$B:$B,MATCH(F1438,编号表!$A:$A,0))*100000+INDEX(编号表!$F:$F,MATCH(D1438,编号表!$E:$E,0))*1000+INDEX(编号表!$D:$D,MATCH(E1438,编号表!$C:$C,0))*10000+G1438</f>
        <v>11373003</v>
      </c>
      <c r="C1438" s="16" t="s">
        <v>1392</v>
      </c>
      <c r="D1438" s="16" t="s">
        <v>105</v>
      </c>
      <c r="E1438" s="16" t="s">
        <v>354</v>
      </c>
      <c r="F1438" s="35" t="s">
        <v>376</v>
      </c>
      <c r="G1438" s="16">
        <v>3</v>
      </c>
      <c r="I1438" s="16">
        <v>60</v>
      </c>
      <c r="J1438" t="str">
        <f t="shared" si="18"/>
        <v>大类_玄品合体灵植臣</v>
      </c>
      <c r="K1438" s="16" t="s">
        <v>337</v>
      </c>
      <c r="L1438" s="16">
        <v>1</v>
      </c>
      <c r="M1438" s="16" t="s">
        <v>369</v>
      </c>
      <c r="O1438" s="16">
        <v>0</v>
      </c>
      <c r="P1438" s="16" t="b">
        <v>1</v>
      </c>
      <c r="R1438" s="16" t="b">
        <v>0</v>
      </c>
      <c r="S1438" s="16">
        <v>1</v>
      </c>
      <c r="T1438" s="16" t="s">
        <v>91</v>
      </c>
      <c r="U1438" s="16">
        <v>999</v>
      </c>
      <c r="V1438" s="16" t="s">
        <v>370</v>
      </c>
      <c r="W1438" s="16">
        <v>31373003</v>
      </c>
      <c r="Y1438" s="16" t="s">
        <v>1472</v>
      </c>
      <c r="Z1438" s="16" t="s">
        <v>387</v>
      </c>
      <c r="AA1438" s="16" t="s">
        <v>373</v>
      </c>
      <c r="AB1438" s="36">
        <v>11321003</v>
      </c>
      <c r="AC1438" s="16" t="s">
        <v>374</v>
      </c>
      <c r="AD1438" s="16">
        <v>40003</v>
      </c>
      <c r="AF1438">
        <v>70003</v>
      </c>
      <c r="AH1438">
        <v>187500</v>
      </c>
      <c r="AI1438" s="32" t="s">
        <v>364</v>
      </c>
      <c r="AJ1438" s="16" t="s">
        <v>369</v>
      </c>
      <c r="AK1438" s="16" t="s">
        <v>354</v>
      </c>
    </row>
    <row r="1439" spans="2:37">
      <c r="B1439" s="16" t="n">
        <f>10000000+INDEX(编号表!$B:$B,MATCH(F1439,编号表!$A:$A,0))*100000+INDEX(编号表!$F:$F,MATCH(D1439,编号表!$E:$E,0))*1000+INDEX(编号表!$D:$D,MATCH(E1439,编号表!$C:$C,0))*10000+G1439</f>
        <v>11373004</v>
      </c>
      <c r="C1439" s="16" t="s">
        <v>1394</v>
      </c>
      <c r="D1439" s="16" t="s">
        <v>105</v>
      </c>
      <c r="E1439" s="16" t="s">
        <v>354</v>
      </c>
      <c r="F1439" s="35" t="s">
        <v>376</v>
      </c>
      <c r="G1439" s="16">
        <v>4</v>
      </c>
      <c r="I1439" s="16">
        <v>60</v>
      </c>
      <c r="J1439" t="str">
        <f t="shared" si="18"/>
        <v>大类_玄品合体灵植臣</v>
      </c>
      <c r="K1439" s="16" t="s">
        <v>337</v>
      </c>
      <c r="L1439" s="16">
        <v>1</v>
      </c>
      <c r="M1439" s="16" t="s">
        <v>369</v>
      </c>
      <c r="O1439" s="16">
        <v>0</v>
      </c>
      <c r="P1439" s="16" t="b">
        <v>1</v>
      </c>
      <c r="R1439" s="16" t="b">
        <v>0</v>
      </c>
      <c r="S1439" s="16">
        <v>1</v>
      </c>
      <c r="T1439" s="16" t="s">
        <v>91</v>
      </c>
      <c r="U1439" s="16">
        <v>999</v>
      </c>
      <c r="V1439" s="16" t="s">
        <v>370</v>
      </c>
      <c r="W1439" s="16">
        <v>31373004</v>
      </c>
      <c r="Y1439" s="16" t="s">
        <v>1473</v>
      </c>
      <c r="Z1439" s="16" t="s">
        <v>390</v>
      </c>
      <c r="AA1439" s="16" t="s">
        <v>373</v>
      </c>
      <c r="AB1439" s="36">
        <v>11321004</v>
      </c>
      <c r="AC1439" s="16" t="s">
        <v>374</v>
      </c>
      <c r="AD1439" s="16">
        <v>40003</v>
      </c>
      <c r="AF1439">
        <v>70003</v>
      </c>
      <c r="AH1439">
        <v>187500</v>
      </c>
      <c r="AI1439" s="32" t="s">
        <v>364</v>
      </c>
      <c r="AJ1439" s="16" t="s">
        <v>369</v>
      </c>
      <c r="AK1439" s="16" t="s">
        <v>354</v>
      </c>
    </row>
    <row r="1440" spans="2:37">
      <c r="B1440" s="16" t="n">
        <f>10000000+INDEX(编号表!$B:$B,MATCH(F1440,编号表!$A:$A,0))*100000+INDEX(编号表!$F:$F,MATCH(D1440,编号表!$E:$E,0))*1000+INDEX(编号表!$D:$D,MATCH(E1440,编号表!$C:$C,0))*10000+G1440</f>
        <v>11373005</v>
      </c>
      <c r="C1440" s="16" t="s">
        <v>1396</v>
      </c>
      <c r="D1440" s="16" t="s">
        <v>105</v>
      </c>
      <c r="E1440" s="16" t="s">
        <v>354</v>
      </c>
      <c r="F1440" s="35" t="s">
        <v>376</v>
      </c>
      <c r="G1440" s="16">
        <v>5</v>
      </c>
      <c r="I1440" s="16">
        <v>60</v>
      </c>
      <c r="J1440" t="str">
        <f t="shared" si="18"/>
        <v>大类_玄品合体灵植臣</v>
      </c>
      <c r="K1440" s="16" t="s">
        <v>337</v>
      </c>
      <c r="L1440" s="16">
        <v>1</v>
      </c>
      <c r="M1440" s="16" t="s">
        <v>369</v>
      </c>
      <c r="O1440" s="16">
        <v>0</v>
      </c>
      <c r="P1440" s="16" t="b">
        <v>1</v>
      </c>
      <c r="R1440" s="16" t="b">
        <v>0</v>
      </c>
      <c r="S1440" s="16">
        <v>1</v>
      </c>
      <c r="T1440" s="16" t="s">
        <v>91</v>
      </c>
      <c r="U1440" s="16">
        <v>999</v>
      </c>
      <c r="V1440" s="16" t="s">
        <v>370</v>
      </c>
      <c r="W1440" s="16">
        <v>31373005</v>
      </c>
      <c r="Y1440" s="16" t="s">
        <v>1474</v>
      </c>
      <c r="Z1440" s="16" t="s">
        <v>393</v>
      </c>
      <c r="AA1440" s="16" t="s">
        <v>373</v>
      </c>
      <c r="AB1440" s="36">
        <v>11321005</v>
      </c>
      <c r="AC1440" s="16" t="s">
        <v>374</v>
      </c>
      <c r="AD1440" s="16">
        <v>40003</v>
      </c>
      <c r="AF1440">
        <v>70003</v>
      </c>
      <c r="AH1440">
        <v>187500</v>
      </c>
      <c r="AI1440" s="32" t="s">
        <v>364</v>
      </c>
      <c r="AJ1440" s="16" t="s">
        <v>369</v>
      </c>
      <c r="AK1440" s="16" t="s">
        <v>354</v>
      </c>
    </row>
    <row r="1441" spans="2:37">
      <c r="B1441" s="16" t="n">
        <f>10000000+INDEX(编号表!$B:$B,MATCH(F1441,编号表!$A:$A,0))*100000+INDEX(编号表!$F:$F,MATCH(D1441,编号表!$E:$E,0))*1000+INDEX(编号表!$D:$D,MATCH(E1441,编号表!$C:$C,0))*10000+G1441</f>
        <v>11373006</v>
      </c>
      <c r="C1441" s="16" t="s">
        <v>1398</v>
      </c>
      <c r="D1441" s="16" t="s">
        <v>105</v>
      </c>
      <c r="E1441" s="16" t="s">
        <v>354</v>
      </c>
      <c r="F1441" s="35" t="s">
        <v>376</v>
      </c>
      <c r="G1441" s="16">
        <v>6</v>
      </c>
      <c r="I1441" s="16">
        <v>60</v>
      </c>
      <c r="J1441" t="str">
        <f t="shared" si="18"/>
        <v>大类_玄品合体灵植臣</v>
      </c>
      <c r="K1441" s="16" t="s">
        <v>337</v>
      </c>
      <c r="L1441" s="16">
        <v>1</v>
      </c>
      <c r="M1441" s="16" t="s">
        <v>369</v>
      </c>
      <c r="O1441" s="16">
        <v>0</v>
      </c>
      <c r="P1441" s="16" t="b">
        <v>1</v>
      </c>
      <c r="R1441" s="16" t="b">
        <v>0</v>
      </c>
      <c r="S1441" s="16">
        <v>1</v>
      </c>
      <c r="T1441" s="16" t="s">
        <v>91</v>
      </c>
      <c r="U1441" s="16">
        <v>999</v>
      </c>
      <c r="V1441" s="16" t="s">
        <v>370</v>
      </c>
      <c r="W1441" s="16">
        <v>31373006</v>
      </c>
      <c r="Y1441" s="16" t="s">
        <v>1475</v>
      </c>
      <c r="Z1441" s="16" t="s">
        <v>396</v>
      </c>
      <c r="AA1441" s="16" t="s">
        <v>373</v>
      </c>
      <c r="AB1441" s="36">
        <v>11321006</v>
      </c>
      <c r="AC1441" s="16" t="s">
        <v>374</v>
      </c>
      <c r="AD1441" s="16">
        <v>40003</v>
      </c>
      <c r="AF1441">
        <v>70003</v>
      </c>
      <c r="AH1441">
        <v>187500</v>
      </c>
      <c r="AI1441" s="32" t="s">
        <v>364</v>
      </c>
      <c r="AJ1441" s="16" t="s">
        <v>369</v>
      </c>
      <c r="AK1441" s="16" t="s">
        <v>354</v>
      </c>
    </row>
    <row r="1442" spans="2:37">
      <c r="B1442" s="16" t="n">
        <f>10000000+INDEX(编号表!$B:$B,MATCH(F1442,编号表!$A:$A,0))*100000+INDEX(编号表!$F:$F,MATCH(D1442,编号表!$E:$E,0))*1000+INDEX(编号表!$D:$D,MATCH(E1442,编号表!$C:$C,0))*10000+G1442</f>
        <v>11373007</v>
      </c>
      <c r="C1442" s="16" t="s">
        <v>1400</v>
      </c>
      <c r="D1442" s="16" t="s">
        <v>105</v>
      </c>
      <c r="E1442" s="16" t="s">
        <v>354</v>
      </c>
      <c r="F1442" s="35" t="s">
        <v>376</v>
      </c>
      <c r="G1442" s="16">
        <v>7</v>
      </c>
      <c r="I1442" s="16">
        <v>60</v>
      </c>
      <c r="J1442" t="str">
        <f t="shared" si="18"/>
        <v>大类_玄品合体灵植臣</v>
      </c>
      <c r="K1442" s="16" t="s">
        <v>337</v>
      </c>
      <c r="L1442" s="16">
        <v>1</v>
      </c>
      <c r="M1442" s="16" t="s">
        <v>369</v>
      </c>
      <c r="O1442" s="16">
        <v>0</v>
      </c>
      <c r="P1442" s="16" t="b">
        <v>1</v>
      </c>
      <c r="R1442" s="16" t="b">
        <v>0</v>
      </c>
      <c r="S1442" s="16">
        <v>1</v>
      </c>
      <c r="T1442" s="16" t="s">
        <v>91</v>
      </c>
      <c r="U1442" s="16">
        <v>999</v>
      </c>
      <c r="V1442" s="16" t="s">
        <v>370</v>
      </c>
      <c r="W1442" s="16">
        <v>31373007</v>
      </c>
      <c r="Y1442" s="16" t="s">
        <v>1476</v>
      </c>
      <c r="Z1442" s="16" t="s">
        <v>399</v>
      </c>
      <c r="AA1442" s="16" t="s">
        <v>373</v>
      </c>
      <c r="AB1442" s="36">
        <v>11321007</v>
      </c>
      <c r="AC1442" s="16" t="s">
        <v>374</v>
      </c>
      <c r="AD1442" s="16">
        <v>40003</v>
      </c>
      <c r="AF1442">
        <v>70003</v>
      </c>
      <c r="AH1442">
        <v>187500</v>
      </c>
      <c r="AI1442" s="32" t="s">
        <v>364</v>
      </c>
      <c r="AJ1442" s="16" t="s">
        <v>369</v>
      </c>
      <c r="AK1442" s="16" t="s">
        <v>354</v>
      </c>
    </row>
    <row r="1443" spans="2:37">
      <c r="B1443" s="16" t="n">
        <f>10000000+INDEX(编号表!$B:$B,MATCH(F1443,编号表!$A:$A,0))*100000+INDEX(编号表!$F:$F,MATCH(D1443,编号表!$E:$E,0))*1000+INDEX(编号表!$D:$D,MATCH(E1443,编号表!$C:$C,0))*10000+G1443</f>
        <v>11373008</v>
      </c>
      <c r="C1443" s="16" t="s">
        <v>1402</v>
      </c>
      <c r="D1443" s="16" t="s">
        <v>105</v>
      </c>
      <c r="E1443" s="16" t="s">
        <v>354</v>
      </c>
      <c r="F1443" s="35" t="s">
        <v>376</v>
      </c>
      <c r="G1443" s="16">
        <v>8</v>
      </c>
      <c r="I1443" s="16">
        <v>60</v>
      </c>
      <c r="J1443" t="str">
        <f t="shared" si="18"/>
        <v>大类_玄品合体灵植臣</v>
      </c>
      <c r="K1443" s="16" t="s">
        <v>337</v>
      </c>
      <c r="L1443" s="16">
        <v>1</v>
      </c>
      <c r="M1443" s="16" t="s">
        <v>369</v>
      </c>
      <c r="O1443" s="16">
        <v>0</v>
      </c>
      <c r="P1443" s="16" t="b">
        <v>1</v>
      </c>
      <c r="R1443" s="16" t="b">
        <v>0</v>
      </c>
      <c r="S1443" s="16">
        <v>1</v>
      </c>
      <c r="T1443" s="16" t="s">
        <v>91</v>
      </c>
      <c r="U1443" s="16">
        <v>999</v>
      </c>
      <c r="V1443" s="16" t="s">
        <v>370</v>
      </c>
      <c r="W1443" s="16">
        <v>31373008</v>
      </c>
      <c r="Y1443" s="16" t="s">
        <v>1477</v>
      </c>
      <c r="Z1443" s="16" t="s">
        <v>402</v>
      </c>
      <c r="AA1443" s="16" t="s">
        <v>373</v>
      </c>
      <c r="AB1443" s="36">
        <v>11321008</v>
      </c>
      <c r="AC1443" s="16" t="s">
        <v>374</v>
      </c>
      <c r="AD1443" s="16">
        <v>40003</v>
      </c>
      <c r="AF1443">
        <v>70003</v>
      </c>
      <c r="AH1443">
        <v>187500</v>
      </c>
      <c r="AI1443" s="32" t="s">
        <v>364</v>
      </c>
      <c r="AJ1443" s="16" t="s">
        <v>369</v>
      </c>
      <c r="AK1443" s="16" t="s">
        <v>354</v>
      </c>
    </row>
    <row r="1444" spans="2:37">
      <c r="B1444" s="16" t="n">
        <f>10000000+INDEX(编号表!$B:$B,MATCH(F1444,编号表!$A:$A,0))*100000+INDEX(编号表!$F:$F,MATCH(D1444,编号表!$E:$E,0))*1000+INDEX(编号表!$D:$D,MATCH(E1444,编号表!$C:$C,0))*10000+G1444</f>
        <v>11373009</v>
      </c>
      <c r="C1444" s="16" t="s">
        <v>1404</v>
      </c>
      <c r="D1444" s="16" t="s">
        <v>105</v>
      </c>
      <c r="E1444" s="16" t="s">
        <v>354</v>
      </c>
      <c r="F1444" s="35" t="s">
        <v>376</v>
      </c>
      <c r="G1444" s="16">
        <v>9</v>
      </c>
      <c r="I1444" s="16">
        <v>60</v>
      </c>
      <c r="J1444" t="str">
        <f t="shared" si="18"/>
        <v>大类_玄品合体灵植臣</v>
      </c>
      <c r="K1444" s="16" t="s">
        <v>337</v>
      </c>
      <c r="L1444" s="16">
        <v>1</v>
      </c>
      <c r="M1444" s="16" t="s">
        <v>369</v>
      </c>
      <c r="O1444" s="16">
        <v>0</v>
      </c>
      <c r="P1444" s="16" t="b">
        <v>1</v>
      </c>
      <c r="R1444" s="16" t="b">
        <v>0</v>
      </c>
      <c r="S1444" s="16">
        <v>1</v>
      </c>
      <c r="T1444" s="16" t="s">
        <v>91</v>
      </c>
      <c r="U1444" s="16">
        <v>999</v>
      </c>
      <c r="V1444" s="16" t="s">
        <v>370</v>
      </c>
      <c r="W1444" s="16">
        <v>31373009</v>
      </c>
      <c r="Y1444" s="16" t="s">
        <v>1478</v>
      </c>
      <c r="Z1444" s="16" t="s">
        <v>405</v>
      </c>
      <c r="AA1444" s="16" t="s">
        <v>373</v>
      </c>
      <c r="AB1444" s="36">
        <v>11321009</v>
      </c>
      <c r="AC1444" s="16" t="s">
        <v>374</v>
      </c>
      <c r="AD1444" s="16">
        <v>40003</v>
      </c>
      <c r="AF1444">
        <v>70003</v>
      </c>
      <c r="AH1444">
        <v>187500</v>
      </c>
      <c r="AI1444" s="32" t="s">
        <v>364</v>
      </c>
      <c r="AJ1444" s="16" t="s">
        <v>369</v>
      </c>
      <c r="AK1444" s="16" t="s">
        <v>354</v>
      </c>
    </row>
    <row r="1445" spans="2:37">
      <c r="B1445" s="16" t="n">
        <f>10000000+INDEX(编号表!$B:$B,MATCH(F1445,编号表!$A:$A,0))*100000+INDEX(编号表!$F:$F,MATCH(D1445,编号表!$E:$E,0))*1000+INDEX(编号表!$D:$D,MATCH(E1445,编号表!$C:$C,0))*10000+G1445</f>
        <v>11573000</v>
      </c>
      <c r="C1445" s="16" t="s">
        <v>1406</v>
      </c>
      <c r="D1445" s="16" t="s">
        <v>105</v>
      </c>
      <c r="E1445" s="16" t="s">
        <v>354</v>
      </c>
      <c r="F1445" s="35" t="s">
        <v>407</v>
      </c>
      <c r="G1445" s="16">
        <v>0</v>
      </c>
      <c r="I1445" s="16">
        <v>60</v>
      </c>
      <c r="J1445" t="str">
        <f t="shared" si="18"/>
        <v>大类_玄品合体灵植使</v>
      </c>
      <c r="K1445" s="16" t="s">
        <v>337</v>
      </c>
      <c r="L1445" s="16">
        <v>1</v>
      </c>
      <c r="M1445" s="16" t="s">
        <v>369</v>
      </c>
      <c r="O1445" s="16">
        <v>0</v>
      </c>
      <c r="P1445" s="16" t="b">
        <v>1</v>
      </c>
      <c r="R1445" s="16" t="b">
        <v>0</v>
      </c>
      <c r="S1445" s="16">
        <v>1</v>
      </c>
      <c r="T1445" s="16" t="s">
        <v>91</v>
      </c>
      <c r="U1445" s="16">
        <v>999</v>
      </c>
      <c r="V1445" s="16" t="s">
        <v>370</v>
      </c>
      <c r="W1445" s="16">
        <v>31573000</v>
      </c>
      <c r="Y1445" s="16" t="s">
        <v>1479</v>
      </c>
      <c r="Z1445" s="16" t="s">
        <v>409</v>
      </c>
      <c r="AA1445" s="16" t="s">
        <v>373</v>
      </c>
      <c r="AB1445" s="36">
        <v>11521000</v>
      </c>
      <c r="AC1445" s="16" t="s">
        <v>374</v>
      </c>
      <c r="AD1445" s="16">
        <v>40003</v>
      </c>
      <c r="AF1445">
        <v>70003</v>
      </c>
      <c r="AH1445">
        <v>187500</v>
      </c>
      <c r="AI1445" s="32" t="s">
        <v>364</v>
      </c>
      <c r="AJ1445" s="16" t="s">
        <v>369</v>
      </c>
      <c r="AK1445" s="16" t="s">
        <v>354</v>
      </c>
    </row>
    <row r="1446" spans="2:37">
      <c r="B1446" s="16" t="n">
        <f>10000000+INDEX(编号表!$B:$B,MATCH(F1446,编号表!$A:$A,0))*100000+INDEX(编号表!$F:$F,MATCH(D1446,编号表!$E:$E,0))*1000+INDEX(编号表!$D:$D,MATCH(E1446,编号表!$C:$C,0))*10000+G1446</f>
        <v>11573001</v>
      </c>
      <c r="C1446" s="16" t="s">
        <v>1408</v>
      </c>
      <c r="D1446" s="16" t="s">
        <v>105</v>
      </c>
      <c r="E1446" s="16" t="s">
        <v>354</v>
      </c>
      <c r="F1446" s="35" t="s">
        <v>407</v>
      </c>
      <c r="G1446" s="16">
        <v>1</v>
      </c>
      <c r="I1446" s="16">
        <v>60</v>
      </c>
      <c r="J1446" t="str">
        <f t="shared" si="18"/>
        <v>大类_玄品合体灵植使</v>
      </c>
      <c r="K1446" s="16" t="s">
        <v>337</v>
      </c>
      <c r="L1446" s="16">
        <v>1</v>
      </c>
      <c r="M1446" s="16" t="s">
        <v>369</v>
      </c>
      <c r="O1446" s="16">
        <v>0</v>
      </c>
      <c r="P1446" s="16" t="b">
        <v>1</v>
      </c>
      <c r="R1446" s="16" t="b">
        <v>0</v>
      </c>
      <c r="S1446" s="16">
        <v>1</v>
      </c>
      <c r="T1446" s="16" t="s">
        <v>91</v>
      </c>
      <c r="U1446" s="16">
        <v>999</v>
      </c>
      <c r="V1446" s="16" t="s">
        <v>370</v>
      </c>
      <c r="W1446" s="16">
        <v>31573001</v>
      </c>
      <c r="Y1446" s="16" t="s">
        <v>1480</v>
      </c>
      <c r="Z1446" s="16" t="s">
        <v>412</v>
      </c>
      <c r="AA1446" s="16" t="s">
        <v>373</v>
      </c>
      <c r="AB1446" s="36">
        <v>11521001</v>
      </c>
      <c r="AC1446" s="16" t="s">
        <v>374</v>
      </c>
      <c r="AD1446" s="16">
        <v>40003</v>
      </c>
      <c r="AF1446">
        <v>70003</v>
      </c>
      <c r="AH1446">
        <v>187500</v>
      </c>
      <c r="AI1446" s="32" t="s">
        <v>364</v>
      </c>
      <c r="AJ1446" s="16" t="s">
        <v>369</v>
      </c>
      <c r="AK1446" s="16" t="s">
        <v>354</v>
      </c>
    </row>
    <row r="1447" spans="2:37">
      <c r="B1447" s="16" t="n">
        <f>10000000+INDEX(编号表!$B:$B,MATCH(F1447,编号表!$A:$A,0))*100000+INDEX(编号表!$F:$F,MATCH(D1447,编号表!$E:$E,0))*1000+INDEX(编号表!$D:$D,MATCH(E1447,编号表!$C:$C,0))*10000+G1447</f>
        <v>11573002</v>
      </c>
      <c r="C1447" s="16" t="s">
        <v>1410</v>
      </c>
      <c r="D1447" s="16" t="s">
        <v>105</v>
      </c>
      <c r="E1447" s="16" t="s">
        <v>354</v>
      </c>
      <c r="F1447" s="35" t="s">
        <v>407</v>
      </c>
      <c r="G1447" s="16">
        <v>2</v>
      </c>
      <c r="I1447" s="16">
        <v>60</v>
      </c>
      <c r="J1447" t="str">
        <f t="shared" si="18"/>
        <v>大类_玄品合体灵植使</v>
      </c>
      <c r="K1447" s="16" t="s">
        <v>337</v>
      </c>
      <c r="L1447" s="16">
        <v>1</v>
      </c>
      <c r="M1447" s="16" t="s">
        <v>369</v>
      </c>
      <c r="O1447" s="16">
        <v>0</v>
      </c>
      <c r="P1447" s="16" t="b">
        <v>1</v>
      </c>
      <c r="R1447" s="16" t="b">
        <v>0</v>
      </c>
      <c r="S1447" s="16">
        <v>1</v>
      </c>
      <c r="T1447" s="16" t="s">
        <v>91</v>
      </c>
      <c r="U1447" s="16">
        <v>999</v>
      </c>
      <c r="V1447" s="16" t="s">
        <v>370</v>
      </c>
      <c r="W1447" s="16">
        <v>31573002</v>
      </c>
      <c r="Y1447" s="16" t="s">
        <v>1481</v>
      </c>
      <c r="Z1447" s="16" t="s">
        <v>415</v>
      </c>
      <c r="AA1447" s="16" t="s">
        <v>373</v>
      </c>
      <c r="AB1447" s="36">
        <v>11521002</v>
      </c>
      <c r="AC1447" s="16" t="s">
        <v>374</v>
      </c>
      <c r="AD1447" s="16">
        <v>40003</v>
      </c>
      <c r="AF1447">
        <v>70003</v>
      </c>
      <c r="AH1447">
        <v>187500</v>
      </c>
      <c r="AI1447" s="32" t="s">
        <v>364</v>
      </c>
      <c r="AJ1447" s="16" t="s">
        <v>369</v>
      </c>
      <c r="AK1447" s="16" t="s">
        <v>354</v>
      </c>
    </row>
    <row r="1448" spans="2:37">
      <c r="B1448" s="16" t="n">
        <f>10000000+INDEX(编号表!$B:$B,MATCH(F1448,编号表!$A:$A,0))*100000+INDEX(编号表!$F:$F,MATCH(D1448,编号表!$E:$E,0))*1000+INDEX(编号表!$D:$D,MATCH(E1448,编号表!$C:$C,0))*10000+G1448</f>
        <v>11573003</v>
      </c>
      <c r="C1448" s="16" t="s">
        <v>1412</v>
      </c>
      <c r="D1448" s="16" t="s">
        <v>105</v>
      </c>
      <c r="E1448" s="16" t="s">
        <v>354</v>
      </c>
      <c r="F1448" s="35" t="s">
        <v>407</v>
      </c>
      <c r="G1448" s="16">
        <v>3</v>
      </c>
      <c r="I1448" s="16">
        <v>60</v>
      </c>
      <c r="J1448" t="str">
        <f t="shared" si="18"/>
        <v>大类_玄品合体灵植使</v>
      </c>
      <c r="K1448" s="16" t="s">
        <v>337</v>
      </c>
      <c r="L1448" s="16">
        <v>1</v>
      </c>
      <c r="M1448" s="16" t="s">
        <v>369</v>
      </c>
      <c r="O1448" s="16">
        <v>0</v>
      </c>
      <c r="P1448" s="16" t="b">
        <v>1</v>
      </c>
      <c r="R1448" s="16" t="b">
        <v>0</v>
      </c>
      <c r="S1448" s="16">
        <v>1</v>
      </c>
      <c r="T1448" s="16" t="s">
        <v>91</v>
      </c>
      <c r="U1448" s="16">
        <v>999</v>
      </c>
      <c r="V1448" s="16" t="s">
        <v>370</v>
      </c>
      <c r="W1448" s="16">
        <v>31573003</v>
      </c>
      <c r="Y1448" s="16" t="s">
        <v>1482</v>
      </c>
      <c r="Z1448" s="16" t="s">
        <v>418</v>
      </c>
      <c r="AA1448" s="16" t="s">
        <v>373</v>
      </c>
      <c r="AB1448" s="36">
        <v>11521003</v>
      </c>
      <c r="AC1448" s="16" t="s">
        <v>374</v>
      </c>
      <c r="AD1448" s="16">
        <v>40003</v>
      </c>
      <c r="AF1448">
        <v>70003</v>
      </c>
      <c r="AH1448">
        <v>187500</v>
      </c>
      <c r="AI1448" s="32" t="s">
        <v>364</v>
      </c>
      <c r="AJ1448" s="16" t="s">
        <v>369</v>
      </c>
      <c r="AK1448" s="16" t="s">
        <v>354</v>
      </c>
    </row>
    <row r="1449" spans="2:37">
      <c r="B1449" s="16" t="n">
        <f>10000000+INDEX(编号表!$B:$B,MATCH(F1449,编号表!$A:$A,0))*100000+INDEX(编号表!$F:$F,MATCH(D1449,编号表!$E:$E,0))*1000+INDEX(编号表!$D:$D,MATCH(E1449,编号表!$C:$C,0))*10000+G1449</f>
        <v>11573004</v>
      </c>
      <c r="C1449" s="16" t="s">
        <v>1414</v>
      </c>
      <c r="D1449" s="16" t="s">
        <v>105</v>
      </c>
      <c r="E1449" s="16" t="s">
        <v>354</v>
      </c>
      <c r="F1449" s="35" t="s">
        <v>407</v>
      </c>
      <c r="G1449" s="16">
        <v>4</v>
      </c>
      <c r="I1449" s="16">
        <v>60</v>
      </c>
      <c r="J1449" t="str">
        <f t="shared" si="18"/>
        <v>大类_玄品合体灵植使</v>
      </c>
      <c r="K1449" s="16" t="s">
        <v>337</v>
      </c>
      <c r="L1449" s="16">
        <v>1</v>
      </c>
      <c r="M1449" s="16" t="s">
        <v>369</v>
      </c>
      <c r="O1449" s="16">
        <v>0</v>
      </c>
      <c r="P1449" s="16" t="b">
        <v>1</v>
      </c>
      <c r="R1449" s="16" t="b">
        <v>0</v>
      </c>
      <c r="S1449" s="16">
        <v>1</v>
      </c>
      <c r="T1449" s="16" t="s">
        <v>91</v>
      </c>
      <c r="U1449" s="16">
        <v>999</v>
      </c>
      <c r="V1449" s="16" t="s">
        <v>370</v>
      </c>
      <c r="W1449" s="16">
        <v>31573004</v>
      </c>
      <c r="Y1449" s="16" t="s">
        <v>1483</v>
      </c>
      <c r="Z1449" s="16" t="s">
        <v>421</v>
      </c>
      <c r="AA1449" s="16" t="s">
        <v>373</v>
      </c>
      <c r="AB1449" s="36">
        <v>11521004</v>
      </c>
      <c r="AC1449" s="16" t="s">
        <v>374</v>
      </c>
      <c r="AD1449" s="16">
        <v>40003</v>
      </c>
      <c r="AF1449">
        <v>70003</v>
      </c>
      <c r="AH1449">
        <v>187500</v>
      </c>
      <c r="AI1449" s="32" t="s">
        <v>364</v>
      </c>
      <c r="AJ1449" s="16" t="s">
        <v>369</v>
      </c>
      <c r="AK1449" s="16" t="s">
        <v>354</v>
      </c>
    </row>
    <row r="1450" spans="2:37">
      <c r="B1450" s="16" t="n">
        <f>10000000+INDEX(编号表!$B:$B,MATCH(F1450,编号表!$A:$A,0))*100000+INDEX(编号表!$F:$F,MATCH(D1450,编号表!$E:$E,0))*1000+INDEX(编号表!$D:$D,MATCH(E1450,编号表!$C:$C,0))*10000+G1450</f>
        <v>11573005</v>
      </c>
      <c r="C1450" s="16" t="s">
        <v>1416</v>
      </c>
      <c r="D1450" s="16" t="s">
        <v>105</v>
      </c>
      <c r="E1450" s="16" t="s">
        <v>354</v>
      </c>
      <c r="F1450" s="35" t="s">
        <v>407</v>
      </c>
      <c r="G1450" s="16">
        <v>5</v>
      </c>
      <c r="I1450" s="16">
        <v>60</v>
      </c>
      <c r="J1450" t="str">
        <f t="shared" si="18"/>
        <v>大类_玄品合体灵植使</v>
      </c>
      <c r="K1450" s="16" t="s">
        <v>337</v>
      </c>
      <c r="L1450" s="16">
        <v>1</v>
      </c>
      <c r="M1450" s="16" t="s">
        <v>369</v>
      </c>
      <c r="O1450" s="16">
        <v>0</v>
      </c>
      <c r="P1450" s="16" t="b">
        <v>1</v>
      </c>
      <c r="R1450" s="16" t="b">
        <v>0</v>
      </c>
      <c r="S1450" s="16">
        <v>1</v>
      </c>
      <c r="T1450" s="16" t="s">
        <v>91</v>
      </c>
      <c r="U1450" s="16">
        <v>999</v>
      </c>
      <c r="V1450" s="16" t="s">
        <v>370</v>
      </c>
      <c r="W1450" s="16">
        <v>31573005</v>
      </c>
      <c r="Y1450" s="16" t="s">
        <v>1484</v>
      </c>
      <c r="Z1450" s="16" t="s">
        <v>424</v>
      </c>
      <c r="AA1450" s="16" t="s">
        <v>373</v>
      </c>
      <c r="AB1450" s="36">
        <v>11521005</v>
      </c>
      <c r="AC1450" s="16" t="s">
        <v>374</v>
      </c>
      <c r="AD1450" s="16">
        <v>40003</v>
      </c>
      <c r="AF1450">
        <v>70003</v>
      </c>
      <c r="AH1450">
        <v>187500</v>
      </c>
      <c r="AI1450" s="32" t="s">
        <v>364</v>
      </c>
      <c r="AJ1450" s="16" t="s">
        <v>369</v>
      </c>
      <c r="AK1450" s="16" t="s">
        <v>354</v>
      </c>
    </row>
    <row r="1451" spans="2:37">
      <c r="B1451" s="16" t="n">
        <f>10000000+INDEX(编号表!$B:$B,MATCH(F1451,编号表!$A:$A,0))*100000+INDEX(编号表!$F:$F,MATCH(D1451,编号表!$E:$E,0))*1000+INDEX(编号表!$D:$D,MATCH(E1451,编号表!$C:$C,0))*10000+G1451</f>
        <v>11573006</v>
      </c>
      <c r="C1451" s="16" t="s">
        <v>1418</v>
      </c>
      <c r="D1451" s="16" t="s">
        <v>105</v>
      </c>
      <c r="E1451" s="16" t="s">
        <v>354</v>
      </c>
      <c r="F1451" s="35" t="s">
        <v>407</v>
      </c>
      <c r="G1451" s="16">
        <v>6</v>
      </c>
      <c r="I1451" s="16">
        <v>60</v>
      </c>
      <c r="J1451" t="str">
        <f t="shared" si="18"/>
        <v>大类_玄品合体灵植使</v>
      </c>
      <c r="K1451" s="16" t="s">
        <v>337</v>
      </c>
      <c r="L1451" s="16">
        <v>1</v>
      </c>
      <c r="M1451" s="16" t="s">
        <v>369</v>
      </c>
      <c r="O1451" s="16">
        <v>0</v>
      </c>
      <c r="P1451" s="16" t="b">
        <v>1</v>
      </c>
      <c r="R1451" s="16" t="b">
        <v>0</v>
      </c>
      <c r="S1451" s="16">
        <v>1</v>
      </c>
      <c r="T1451" s="16" t="s">
        <v>91</v>
      </c>
      <c r="U1451" s="16">
        <v>999</v>
      </c>
      <c r="V1451" s="16" t="s">
        <v>370</v>
      </c>
      <c r="W1451" s="16">
        <v>31573006</v>
      </c>
      <c r="Y1451" s="16" t="s">
        <v>1485</v>
      </c>
      <c r="Z1451" s="16" t="s">
        <v>427</v>
      </c>
      <c r="AA1451" s="16" t="s">
        <v>373</v>
      </c>
      <c r="AB1451" s="36">
        <v>11521006</v>
      </c>
      <c r="AC1451" s="16" t="s">
        <v>374</v>
      </c>
      <c r="AD1451" s="16">
        <v>40003</v>
      </c>
      <c r="AF1451">
        <v>70003</v>
      </c>
      <c r="AH1451">
        <v>187500</v>
      </c>
      <c r="AI1451" s="32" t="s">
        <v>364</v>
      </c>
      <c r="AJ1451" s="16" t="s">
        <v>369</v>
      </c>
      <c r="AK1451" s="16" t="s">
        <v>354</v>
      </c>
    </row>
    <row r="1452" spans="2:37">
      <c r="B1452" s="16" t="n">
        <f>10000000+INDEX(编号表!$B:$B,MATCH(F1452,编号表!$A:$A,0))*100000+INDEX(编号表!$F:$F,MATCH(D1452,编号表!$E:$E,0))*1000+INDEX(编号表!$D:$D,MATCH(E1452,编号表!$C:$C,0))*10000+G1452</f>
        <v>11573007</v>
      </c>
      <c r="C1452" s="16" t="s">
        <v>1420</v>
      </c>
      <c r="D1452" s="16" t="s">
        <v>105</v>
      </c>
      <c r="E1452" s="16" t="s">
        <v>354</v>
      </c>
      <c r="F1452" s="35" t="s">
        <v>407</v>
      </c>
      <c r="G1452" s="16">
        <v>7</v>
      </c>
      <c r="I1452" s="16">
        <v>60</v>
      </c>
      <c r="J1452" t="str">
        <f t="shared" si="18"/>
        <v>大类_玄品合体灵植使</v>
      </c>
      <c r="K1452" s="16" t="s">
        <v>337</v>
      </c>
      <c r="L1452" s="16">
        <v>1</v>
      </c>
      <c r="M1452" s="16" t="s">
        <v>369</v>
      </c>
      <c r="O1452" s="16">
        <v>0</v>
      </c>
      <c r="P1452" s="16" t="b">
        <v>1</v>
      </c>
      <c r="R1452" s="16" t="b">
        <v>0</v>
      </c>
      <c r="S1452" s="16">
        <v>1</v>
      </c>
      <c r="T1452" s="16" t="s">
        <v>91</v>
      </c>
      <c r="U1452" s="16">
        <v>999</v>
      </c>
      <c r="V1452" s="16" t="s">
        <v>370</v>
      </c>
      <c r="W1452" s="16">
        <v>31573007</v>
      </c>
      <c r="Y1452" s="16" t="s">
        <v>1486</v>
      </c>
      <c r="Z1452" s="16" t="s">
        <v>430</v>
      </c>
      <c r="AA1452" s="16" t="s">
        <v>373</v>
      </c>
      <c r="AB1452" s="36">
        <v>11521007</v>
      </c>
      <c r="AC1452" s="16" t="s">
        <v>374</v>
      </c>
      <c r="AD1452" s="16">
        <v>40003</v>
      </c>
      <c r="AF1452">
        <v>70003</v>
      </c>
      <c r="AH1452">
        <v>187500</v>
      </c>
      <c r="AI1452" s="32" t="s">
        <v>364</v>
      </c>
      <c r="AJ1452" s="16" t="s">
        <v>369</v>
      </c>
      <c r="AK1452" s="16" t="s">
        <v>354</v>
      </c>
    </row>
    <row r="1453" spans="2:37">
      <c r="B1453" s="16" t="n">
        <f>10000000+INDEX(编号表!$B:$B,MATCH(F1453,编号表!$A:$A,0))*100000+INDEX(编号表!$F:$F,MATCH(D1453,编号表!$E:$E,0))*1000+INDEX(编号表!$D:$D,MATCH(E1453,编号表!$C:$C,0))*10000+G1453</f>
        <v>11573008</v>
      </c>
      <c r="C1453" s="16" t="s">
        <v>1422</v>
      </c>
      <c r="D1453" s="16" t="s">
        <v>105</v>
      </c>
      <c r="E1453" s="16" t="s">
        <v>354</v>
      </c>
      <c r="F1453" s="35" t="s">
        <v>407</v>
      </c>
      <c r="G1453" s="16">
        <v>8</v>
      </c>
      <c r="I1453" s="16">
        <v>60</v>
      </c>
      <c r="J1453" t="str">
        <f t="shared" si="18"/>
        <v>大类_玄品合体灵植使</v>
      </c>
      <c r="K1453" s="16" t="s">
        <v>337</v>
      </c>
      <c r="L1453" s="16">
        <v>1</v>
      </c>
      <c r="M1453" s="16" t="s">
        <v>369</v>
      </c>
      <c r="O1453" s="16">
        <v>0</v>
      </c>
      <c r="P1453" s="16" t="b">
        <v>1</v>
      </c>
      <c r="R1453" s="16" t="b">
        <v>0</v>
      </c>
      <c r="S1453" s="16">
        <v>1</v>
      </c>
      <c r="T1453" s="16" t="s">
        <v>91</v>
      </c>
      <c r="U1453" s="16">
        <v>999</v>
      </c>
      <c r="V1453" s="16" t="s">
        <v>370</v>
      </c>
      <c r="W1453" s="16">
        <v>31573008</v>
      </c>
      <c r="Y1453" s="16" t="s">
        <v>1487</v>
      </c>
      <c r="Z1453" s="16" t="s">
        <v>433</v>
      </c>
      <c r="AA1453" s="16" t="s">
        <v>373</v>
      </c>
      <c r="AB1453" s="36">
        <v>11521008</v>
      </c>
      <c r="AC1453" s="16" t="s">
        <v>374</v>
      </c>
      <c r="AD1453" s="16">
        <v>40003</v>
      </c>
      <c r="AF1453">
        <v>70003</v>
      </c>
      <c r="AH1453">
        <v>187500</v>
      </c>
      <c r="AI1453" s="32" t="s">
        <v>364</v>
      </c>
      <c r="AJ1453" s="16" t="s">
        <v>369</v>
      </c>
      <c r="AK1453" s="16" t="s">
        <v>354</v>
      </c>
    </row>
    <row r="1454" spans="2:37">
      <c r="B1454" s="16" t="n">
        <f>10000000+INDEX(编号表!$B:$B,MATCH(F1454,编号表!$A:$A,0))*100000+INDEX(编号表!$F:$F,MATCH(D1454,编号表!$E:$E,0))*1000+INDEX(编号表!$D:$D,MATCH(E1454,编号表!$C:$C,0))*10000+G1454</f>
        <v>11573009</v>
      </c>
      <c r="C1454" s="16" t="s">
        <v>1424</v>
      </c>
      <c r="D1454" s="16" t="s">
        <v>105</v>
      </c>
      <c r="E1454" s="16" t="s">
        <v>354</v>
      </c>
      <c r="F1454" s="35" t="s">
        <v>407</v>
      </c>
      <c r="G1454" s="16">
        <v>9</v>
      </c>
      <c r="I1454" s="16">
        <v>60</v>
      </c>
      <c r="J1454" t="str">
        <f t="shared" si="18"/>
        <v>大类_玄品合体灵植使</v>
      </c>
      <c r="K1454" s="16" t="s">
        <v>337</v>
      </c>
      <c r="L1454" s="16">
        <v>1</v>
      </c>
      <c r="M1454" s="16" t="s">
        <v>369</v>
      </c>
      <c r="O1454" s="16">
        <v>0</v>
      </c>
      <c r="P1454" s="16" t="b">
        <v>1</v>
      </c>
      <c r="R1454" s="16" t="b">
        <v>0</v>
      </c>
      <c r="S1454" s="16">
        <v>1</v>
      </c>
      <c r="T1454" s="16" t="s">
        <v>91</v>
      </c>
      <c r="U1454" s="16">
        <v>999</v>
      </c>
      <c r="V1454" s="16" t="s">
        <v>370</v>
      </c>
      <c r="W1454" s="16">
        <v>31573009</v>
      </c>
      <c r="Y1454" s="16" t="s">
        <v>1488</v>
      </c>
      <c r="Z1454" s="16" t="s">
        <v>436</v>
      </c>
      <c r="AA1454" s="16" t="s">
        <v>373</v>
      </c>
      <c r="AB1454" s="36">
        <v>11521009</v>
      </c>
      <c r="AC1454" s="16" t="s">
        <v>374</v>
      </c>
      <c r="AD1454" s="16">
        <v>40003</v>
      </c>
      <c r="AF1454">
        <v>70003</v>
      </c>
      <c r="AH1454">
        <v>187500</v>
      </c>
      <c r="AI1454" s="32" t="s">
        <v>364</v>
      </c>
      <c r="AJ1454" s="16" t="s">
        <v>369</v>
      </c>
      <c r="AK1454" s="16" t="s">
        <v>354</v>
      </c>
    </row>
    <row r="1455" spans="2:37">
      <c r="B1455" s="16" t="n">
        <f>10000000+INDEX(编号表!$B:$B,MATCH(F1455,编号表!$A:$A,0))*100000+INDEX(编号表!$F:$F,MATCH(D1455,编号表!$E:$E,0))*1000+INDEX(编号表!$D:$D,MATCH(E1455,编号表!$C:$C,0))*10000+G1455</f>
        <v>11473000</v>
      </c>
      <c r="C1455" s="16" t="s">
        <v>1426</v>
      </c>
      <c r="D1455" s="16" t="s">
        <v>105</v>
      </c>
      <c r="E1455" s="16" t="s">
        <v>354</v>
      </c>
      <c r="F1455" s="35" t="s">
        <v>438</v>
      </c>
      <c r="G1455" s="16">
        <v>0</v>
      </c>
      <c r="I1455" s="16">
        <v>60</v>
      </c>
      <c r="J1455" t="str">
        <f t="shared" si="18"/>
        <v>大类_玄品合体灵植佐</v>
      </c>
      <c r="K1455" s="16" t="s">
        <v>337</v>
      </c>
      <c r="L1455" s="16">
        <v>1</v>
      </c>
      <c r="M1455" s="16" t="s">
        <v>369</v>
      </c>
      <c r="O1455" s="16">
        <v>0</v>
      </c>
      <c r="P1455" s="16" t="b">
        <v>1</v>
      </c>
      <c r="R1455" s="16" t="b">
        <v>0</v>
      </c>
      <c r="S1455" s="16">
        <v>1</v>
      </c>
      <c r="T1455" s="16" t="s">
        <v>91</v>
      </c>
      <c r="U1455" s="16">
        <v>999</v>
      </c>
      <c r="V1455" s="16" t="s">
        <v>370</v>
      </c>
      <c r="W1455" s="16">
        <v>31473000</v>
      </c>
      <c r="Y1455" s="16" t="s">
        <v>1489</v>
      </c>
      <c r="Z1455" s="16" t="s">
        <v>440</v>
      </c>
      <c r="AA1455" s="16" t="s">
        <v>373</v>
      </c>
      <c r="AB1455" s="36">
        <v>11421000</v>
      </c>
      <c r="AC1455" s="16" t="s">
        <v>374</v>
      </c>
      <c r="AD1455" s="16">
        <v>40003</v>
      </c>
      <c r="AF1455">
        <v>70003</v>
      </c>
      <c r="AH1455">
        <v>187500</v>
      </c>
      <c r="AI1455" s="32" t="s">
        <v>364</v>
      </c>
      <c r="AJ1455" s="16" t="s">
        <v>369</v>
      </c>
      <c r="AK1455" s="16" t="s">
        <v>354</v>
      </c>
    </row>
    <row r="1456" spans="2:37">
      <c r="B1456" s="16" t="n">
        <f>10000000+INDEX(编号表!$B:$B,MATCH(F1456,编号表!$A:$A,0))*100000+INDEX(编号表!$F:$F,MATCH(D1456,编号表!$E:$E,0))*1000+INDEX(编号表!$D:$D,MATCH(E1456,编号表!$C:$C,0))*10000+G1456</f>
        <v>11473001</v>
      </c>
      <c r="C1456" s="16" t="s">
        <v>1428</v>
      </c>
      <c r="D1456" s="16" t="s">
        <v>105</v>
      </c>
      <c r="E1456" s="16" t="s">
        <v>354</v>
      </c>
      <c r="F1456" s="35" t="s">
        <v>438</v>
      </c>
      <c r="G1456" s="16">
        <v>1</v>
      </c>
      <c r="I1456" s="16">
        <v>60</v>
      </c>
      <c r="J1456" t="str">
        <f t="shared" si="18"/>
        <v>大类_玄品合体灵植佐</v>
      </c>
      <c r="K1456" s="16" t="s">
        <v>337</v>
      </c>
      <c r="L1456" s="16">
        <v>1</v>
      </c>
      <c r="M1456" s="16" t="s">
        <v>369</v>
      </c>
      <c r="O1456" s="16">
        <v>0</v>
      </c>
      <c r="P1456" s="16" t="b">
        <v>1</v>
      </c>
      <c r="R1456" s="16" t="b">
        <v>0</v>
      </c>
      <c r="S1456" s="16">
        <v>1</v>
      </c>
      <c r="T1456" s="16" t="s">
        <v>91</v>
      </c>
      <c r="U1456" s="16">
        <v>999</v>
      </c>
      <c r="V1456" s="16" t="s">
        <v>370</v>
      </c>
      <c r="W1456" s="16">
        <v>31473001</v>
      </c>
      <c r="Y1456" s="16" t="s">
        <v>1490</v>
      </c>
      <c r="Z1456" s="16" t="s">
        <v>443</v>
      </c>
      <c r="AA1456" s="16" t="s">
        <v>373</v>
      </c>
      <c r="AB1456" s="36">
        <v>11421001</v>
      </c>
      <c r="AC1456" s="16" t="s">
        <v>374</v>
      </c>
      <c r="AD1456" s="16">
        <v>40003</v>
      </c>
      <c r="AF1456">
        <v>70003</v>
      </c>
      <c r="AH1456">
        <v>187500</v>
      </c>
      <c r="AI1456" s="32" t="s">
        <v>364</v>
      </c>
      <c r="AJ1456" s="16" t="s">
        <v>369</v>
      </c>
      <c r="AK1456" s="16" t="s">
        <v>354</v>
      </c>
    </row>
    <row r="1457" spans="2:37">
      <c r="B1457" s="16" t="n">
        <f>10000000+INDEX(编号表!$B:$B,MATCH(F1457,编号表!$A:$A,0))*100000+INDEX(编号表!$F:$F,MATCH(D1457,编号表!$E:$E,0))*1000+INDEX(编号表!$D:$D,MATCH(E1457,编号表!$C:$C,0))*10000+G1457</f>
        <v>11473002</v>
      </c>
      <c r="C1457" s="16" t="s">
        <v>1430</v>
      </c>
      <c r="D1457" s="16" t="s">
        <v>105</v>
      </c>
      <c r="E1457" s="16" t="s">
        <v>354</v>
      </c>
      <c r="F1457" s="35" t="s">
        <v>438</v>
      </c>
      <c r="G1457" s="16">
        <v>2</v>
      </c>
      <c r="I1457" s="16">
        <v>60</v>
      </c>
      <c r="J1457" t="str">
        <f t="shared" si="18"/>
        <v>大类_玄品合体灵植佐</v>
      </c>
      <c r="K1457" s="16" t="s">
        <v>337</v>
      </c>
      <c r="L1457" s="16">
        <v>1</v>
      </c>
      <c r="M1457" s="16" t="s">
        <v>369</v>
      </c>
      <c r="O1457" s="16">
        <v>0</v>
      </c>
      <c r="P1457" s="16" t="b">
        <v>1</v>
      </c>
      <c r="R1457" s="16" t="b">
        <v>0</v>
      </c>
      <c r="S1457" s="16">
        <v>1</v>
      </c>
      <c r="T1457" s="16" t="s">
        <v>91</v>
      </c>
      <c r="U1457" s="16">
        <v>999</v>
      </c>
      <c r="V1457" s="16" t="s">
        <v>370</v>
      </c>
      <c r="W1457" s="16">
        <v>31473002</v>
      </c>
      <c r="Y1457" s="16" t="s">
        <v>1491</v>
      </c>
      <c r="Z1457" s="16" t="s">
        <v>446</v>
      </c>
      <c r="AA1457" s="16" t="s">
        <v>373</v>
      </c>
      <c r="AB1457" s="36">
        <v>11421002</v>
      </c>
      <c r="AC1457" s="16" t="s">
        <v>374</v>
      </c>
      <c r="AD1457" s="16">
        <v>40003</v>
      </c>
      <c r="AF1457">
        <v>70003</v>
      </c>
      <c r="AH1457">
        <v>187500</v>
      </c>
      <c r="AI1457" s="32" t="s">
        <v>364</v>
      </c>
      <c r="AJ1457" s="16" t="s">
        <v>369</v>
      </c>
      <c r="AK1457" s="16" t="s">
        <v>354</v>
      </c>
    </row>
    <row r="1458" spans="2:37">
      <c r="B1458" s="16" t="n">
        <f>10000000+INDEX(编号表!$B:$B,MATCH(F1458,编号表!$A:$A,0))*100000+INDEX(编号表!$F:$F,MATCH(D1458,编号表!$E:$E,0))*1000+INDEX(编号表!$D:$D,MATCH(E1458,编号表!$C:$C,0))*10000+G1458</f>
        <v>11473003</v>
      </c>
      <c r="C1458" s="16" t="s">
        <v>1432</v>
      </c>
      <c r="D1458" s="16" t="s">
        <v>105</v>
      </c>
      <c r="E1458" s="16" t="s">
        <v>354</v>
      </c>
      <c r="F1458" s="35" t="s">
        <v>438</v>
      </c>
      <c r="G1458" s="16">
        <v>3</v>
      </c>
      <c r="I1458" s="16">
        <v>60</v>
      </c>
      <c r="J1458" t="str">
        <f t="shared" si="18"/>
        <v>大类_玄品合体灵植佐</v>
      </c>
      <c r="K1458" s="16" t="s">
        <v>337</v>
      </c>
      <c r="L1458" s="16">
        <v>1</v>
      </c>
      <c r="M1458" s="16" t="s">
        <v>369</v>
      </c>
      <c r="O1458" s="16">
        <v>0</v>
      </c>
      <c r="P1458" s="16" t="b">
        <v>1</v>
      </c>
      <c r="R1458" s="16" t="b">
        <v>0</v>
      </c>
      <c r="S1458" s="16">
        <v>1</v>
      </c>
      <c r="T1458" s="16" t="s">
        <v>91</v>
      </c>
      <c r="U1458" s="16">
        <v>999</v>
      </c>
      <c r="V1458" s="16" t="s">
        <v>370</v>
      </c>
      <c r="W1458" s="16">
        <v>31473003</v>
      </c>
      <c r="Y1458" s="16" t="s">
        <v>1492</v>
      </c>
      <c r="Z1458" s="16" t="s">
        <v>449</v>
      </c>
      <c r="AA1458" s="16" t="s">
        <v>373</v>
      </c>
      <c r="AB1458" s="36">
        <v>11421003</v>
      </c>
      <c r="AC1458" s="16" t="s">
        <v>374</v>
      </c>
      <c r="AD1458" s="16">
        <v>40003</v>
      </c>
      <c r="AF1458">
        <v>70003</v>
      </c>
      <c r="AH1458">
        <v>187500</v>
      </c>
      <c r="AI1458" s="32" t="s">
        <v>364</v>
      </c>
      <c r="AJ1458" s="16" t="s">
        <v>369</v>
      </c>
      <c r="AK1458" s="16" t="s">
        <v>354</v>
      </c>
    </row>
    <row r="1459" spans="2:37">
      <c r="B1459" s="16" t="n">
        <f>10000000+INDEX(编号表!$B:$B,MATCH(F1459,编号表!$A:$A,0))*100000+INDEX(编号表!$F:$F,MATCH(D1459,编号表!$E:$E,0))*1000+INDEX(编号表!$D:$D,MATCH(E1459,编号表!$C:$C,0))*10000+G1459</f>
        <v>11673000</v>
      </c>
      <c r="C1459" s="16" t="s">
        <v>1434</v>
      </c>
      <c r="D1459" s="16" t="s">
        <v>105</v>
      </c>
      <c r="E1459" s="16" t="s">
        <v>354</v>
      </c>
      <c r="F1459" s="35" t="s">
        <v>451</v>
      </c>
      <c r="G1459" s="16">
        <v>0</v>
      </c>
      <c r="I1459" s="16">
        <v>60</v>
      </c>
      <c r="J1459" t="str">
        <f t="shared" ref="J1459:J1522" si="19">"大类_"&amp;D1459&amp;E1459&amp;F1459</f>
        <v>大类_玄品合体灵植丹头</v>
      </c>
      <c r="K1459" s="16" t="s">
        <v>337</v>
      </c>
      <c r="L1459" s="16">
        <v>1</v>
      </c>
      <c r="M1459" s="16" t="s">
        <v>369</v>
      </c>
      <c r="O1459" s="16">
        <v>0</v>
      </c>
      <c r="P1459" s="16" t="b">
        <v>1</v>
      </c>
      <c r="R1459" s="16" t="b">
        <v>0</v>
      </c>
      <c r="S1459" s="16">
        <v>1</v>
      </c>
      <c r="T1459" s="16" t="s">
        <v>91</v>
      </c>
      <c r="U1459" s="16">
        <v>999</v>
      </c>
      <c r="V1459" s="16" t="s">
        <v>370</v>
      </c>
      <c r="W1459" s="16">
        <v>31673000</v>
      </c>
      <c r="Y1459" s="16" t="s">
        <v>1493</v>
      </c>
      <c r="Z1459" s="16" t="s">
        <v>453</v>
      </c>
      <c r="AA1459" s="16" t="s">
        <v>373</v>
      </c>
      <c r="AB1459" s="36">
        <v>11621000</v>
      </c>
      <c r="AC1459" s="16" t="s">
        <v>374</v>
      </c>
      <c r="AD1459" s="16">
        <v>40003</v>
      </c>
      <c r="AF1459">
        <v>70003</v>
      </c>
      <c r="AH1459">
        <v>375000</v>
      </c>
      <c r="AI1459" s="32" t="s">
        <v>364</v>
      </c>
      <c r="AJ1459" s="16" t="s">
        <v>369</v>
      </c>
      <c r="AK1459" s="16" t="s">
        <v>354</v>
      </c>
    </row>
    <row r="1460" spans="2:37">
      <c r="B1460" s="16" t="n">
        <f>10000000+INDEX(编号表!$B:$B,MATCH(F1460,编号表!$A:$A,0))*100000+INDEX(编号表!$F:$F,MATCH(D1460,编号表!$E:$E,0))*1000+INDEX(编号表!$D:$D,MATCH(E1460,编号表!$C:$C,0))*10000+G1460</f>
        <v>11673001</v>
      </c>
      <c r="C1460" s="16" t="s">
        <v>1436</v>
      </c>
      <c r="D1460" s="16" t="s">
        <v>105</v>
      </c>
      <c r="E1460" s="16" t="s">
        <v>354</v>
      </c>
      <c r="F1460" s="35" t="s">
        <v>451</v>
      </c>
      <c r="G1460" s="16">
        <v>1</v>
      </c>
      <c r="I1460" s="16">
        <v>60</v>
      </c>
      <c r="J1460" t="str">
        <f t="shared" si="19"/>
        <v>大类_玄品合体灵植丹头</v>
      </c>
      <c r="K1460" s="16" t="s">
        <v>337</v>
      </c>
      <c r="L1460" s="16">
        <v>1</v>
      </c>
      <c r="M1460" s="16" t="s">
        <v>369</v>
      </c>
      <c r="O1460" s="16">
        <v>0</v>
      </c>
      <c r="P1460" s="16" t="b">
        <v>1</v>
      </c>
      <c r="R1460" s="16" t="b">
        <v>0</v>
      </c>
      <c r="S1460" s="16">
        <v>1</v>
      </c>
      <c r="T1460" s="16" t="s">
        <v>91</v>
      </c>
      <c r="U1460" s="16">
        <v>999</v>
      </c>
      <c r="V1460" s="16" t="s">
        <v>370</v>
      </c>
      <c r="W1460" s="16">
        <v>31673001</v>
      </c>
      <c r="Y1460" s="16" t="s">
        <v>1494</v>
      </c>
      <c r="Z1460" s="16" t="s">
        <v>456</v>
      </c>
      <c r="AA1460" s="16" t="s">
        <v>373</v>
      </c>
      <c r="AB1460" s="36">
        <v>11621001</v>
      </c>
      <c r="AC1460" s="16" t="s">
        <v>374</v>
      </c>
      <c r="AD1460" s="16">
        <v>40003</v>
      </c>
      <c r="AF1460">
        <v>70003</v>
      </c>
      <c r="AH1460">
        <v>375000</v>
      </c>
      <c r="AI1460" s="32" t="s">
        <v>364</v>
      </c>
      <c r="AJ1460" s="16" t="s">
        <v>369</v>
      </c>
      <c r="AK1460" s="16" t="s">
        <v>354</v>
      </c>
    </row>
    <row r="1461" spans="2:37">
      <c r="B1461" s="16" t="n">
        <f>10000000+INDEX(编号表!$B:$B,MATCH(F1461,编号表!$A:$A,0))*100000+INDEX(编号表!$F:$F,MATCH(D1461,编号表!$E:$E,0))*1000+INDEX(编号表!$D:$D,MATCH(E1461,编号表!$C:$C,0))*10000+G1461</f>
        <v>11673002</v>
      </c>
      <c r="C1461" s="16" t="s">
        <v>1438</v>
      </c>
      <c r="D1461" s="16" t="s">
        <v>105</v>
      </c>
      <c r="E1461" s="16" t="s">
        <v>354</v>
      </c>
      <c r="F1461" s="35" t="s">
        <v>451</v>
      </c>
      <c r="G1461" s="16">
        <v>2</v>
      </c>
      <c r="I1461" s="16">
        <v>60</v>
      </c>
      <c r="J1461" t="str">
        <f t="shared" si="19"/>
        <v>大类_玄品合体灵植丹头</v>
      </c>
      <c r="K1461" s="16" t="s">
        <v>337</v>
      </c>
      <c r="L1461" s="16">
        <v>1</v>
      </c>
      <c r="M1461" s="16" t="s">
        <v>369</v>
      </c>
      <c r="O1461" s="16">
        <v>0</v>
      </c>
      <c r="P1461" s="16" t="b">
        <v>1</v>
      </c>
      <c r="R1461" s="16" t="b">
        <v>0</v>
      </c>
      <c r="S1461" s="16">
        <v>1</v>
      </c>
      <c r="T1461" s="16" t="s">
        <v>91</v>
      </c>
      <c r="U1461" s="16">
        <v>999</v>
      </c>
      <c r="V1461" s="16" t="s">
        <v>370</v>
      </c>
      <c r="W1461" s="16">
        <v>31673002</v>
      </c>
      <c r="Y1461" s="16" t="s">
        <v>1495</v>
      </c>
      <c r="Z1461" s="16" t="s">
        <v>459</v>
      </c>
      <c r="AA1461" s="16" t="s">
        <v>373</v>
      </c>
      <c r="AB1461" s="36">
        <v>11621002</v>
      </c>
      <c r="AC1461" s="16" t="s">
        <v>374</v>
      </c>
      <c r="AD1461" s="16">
        <v>40003</v>
      </c>
      <c r="AF1461">
        <v>70003</v>
      </c>
      <c r="AH1461">
        <v>375000</v>
      </c>
      <c r="AI1461" s="32" t="s">
        <v>364</v>
      </c>
      <c r="AJ1461" s="16" t="s">
        <v>369</v>
      </c>
      <c r="AK1461" s="16" t="s">
        <v>354</v>
      </c>
    </row>
    <row r="1462" spans="2:37">
      <c r="B1462" s="16" t="n">
        <f>10000000+INDEX(编号表!$B:$B,MATCH(F1462,编号表!$A:$A,0))*100000+INDEX(编号表!$F:$F,MATCH(D1462,编号表!$E:$E,0))*1000+INDEX(编号表!$D:$D,MATCH(E1462,编号表!$C:$C,0))*10000+G1462</f>
        <v>11274000</v>
      </c>
      <c r="C1462" s="16" t="s">
        <v>1384</v>
      </c>
      <c r="D1462" s="16" t="s">
        <v>108</v>
      </c>
      <c r="E1462" s="16" t="s">
        <v>354</v>
      </c>
      <c r="F1462" s="35" t="s">
        <v>368</v>
      </c>
      <c r="G1462" s="16">
        <v>0</v>
      </c>
      <c r="I1462" s="16">
        <v>60</v>
      </c>
      <c r="J1462" t="str">
        <f t="shared" si="19"/>
        <v>大类_仙品合体灵植君</v>
      </c>
      <c r="K1462" s="16" t="s">
        <v>337</v>
      </c>
      <c r="L1462" s="16">
        <v>1</v>
      </c>
      <c r="M1462" s="16" t="s">
        <v>369</v>
      </c>
      <c r="O1462" s="16">
        <v>0</v>
      </c>
      <c r="P1462" s="16" t="b">
        <v>1</v>
      </c>
      <c r="R1462" s="16" t="b">
        <v>0</v>
      </c>
      <c r="S1462" s="16">
        <v>1</v>
      </c>
      <c r="T1462" s="16" t="s">
        <v>91</v>
      </c>
      <c r="U1462" s="16">
        <v>999</v>
      </c>
      <c r="V1462" s="16" t="s">
        <v>370</v>
      </c>
      <c r="W1462" s="16">
        <v>31274000</v>
      </c>
      <c r="Y1462" s="16" t="s">
        <v>1496</v>
      </c>
      <c r="Z1462" s="16" t="s">
        <v>372</v>
      </c>
      <c r="AA1462" t="str" s="16">
        <v>击杀妖兽、探索秘境或遗迹可得。</v>
      </c>
      <c r="AB1462" s="36">
        <v>11221000</v>
      </c>
      <c r="AC1462" s="16" t="s">
        <v>374</v>
      </c>
      <c r="AD1462" s="16">
        <v>40004</v>
      </c>
      <c r="AF1462">
        <v>70004</v>
      </c>
      <c r="AH1462">
        <v>2812500</v>
      </c>
      <c r="AI1462" s="32" t="s">
        <v>364</v>
      </c>
      <c r="AJ1462" s="16" t="s">
        <v>369</v>
      </c>
      <c r="AK1462" s="16" t="s">
        <v>354</v>
      </c>
    </row>
    <row r="1463" spans="2:37">
      <c r="B1463" s="16" t="n">
        <f>10000000+INDEX(编号表!$B:$B,MATCH(F1463,编号表!$A:$A,0))*100000+INDEX(编号表!$F:$F,MATCH(D1463,编号表!$E:$E,0))*1000+INDEX(编号表!$D:$D,MATCH(E1463,编号表!$C:$C,0))*10000+G1463</f>
        <v>11374000</v>
      </c>
      <c r="C1463" s="16" t="s">
        <v>1386</v>
      </c>
      <c r="D1463" s="16" t="s">
        <v>108</v>
      </c>
      <c r="E1463" s="16" t="s">
        <v>354</v>
      </c>
      <c r="F1463" s="35" t="s">
        <v>376</v>
      </c>
      <c r="G1463" s="16">
        <v>0</v>
      </c>
      <c r="I1463" s="16">
        <v>60</v>
      </c>
      <c r="J1463" t="str">
        <f t="shared" si="19"/>
        <v>大类_仙品合体灵植臣</v>
      </c>
      <c r="K1463" s="16" t="s">
        <v>337</v>
      </c>
      <c r="L1463" s="16">
        <v>1</v>
      </c>
      <c r="M1463" s="16" t="s">
        <v>369</v>
      </c>
      <c r="O1463" s="16">
        <v>0</v>
      </c>
      <c r="P1463" s="16" t="b">
        <v>1</v>
      </c>
      <c r="R1463" s="16" t="b">
        <v>0</v>
      </c>
      <c r="S1463" s="16">
        <v>1</v>
      </c>
      <c r="T1463" s="16" t="s">
        <v>91</v>
      </c>
      <c r="U1463" s="16">
        <v>999</v>
      </c>
      <c r="V1463" s="16" t="s">
        <v>370</v>
      </c>
      <c r="W1463" s="16">
        <v>31374000</v>
      </c>
      <c r="Y1463" s="16" t="s">
        <v>1497</v>
      </c>
      <c r="Z1463" s="16" t="s">
        <v>378</v>
      </c>
      <c r="AA1463" t="str" s="16">
        <v>击杀妖兽、探索秘境或遗迹可得。</v>
      </c>
      <c r="AB1463" s="36">
        <v>11321000</v>
      </c>
      <c r="AC1463" s="16" t="s">
        <v>374</v>
      </c>
      <c r="AD1463" s="16">
        <v>40004</v>
      </c>
      <c r="AF1463">
        <v>70004</v>
      </c>
      <c r="AH1463">
        <v>937500</v>
      </c>
      <c r="AI1463" s="32" t="s">
        <v>364</v>
      </c>
      <c r="AJ1463" s="16" t="s">
        <v>369</v>
      </c>
      <c r="AK1463" s="16" t="s">
        <v>354</v>
      </c>
    </row>
    <row r="1464" spans="2:37">
      <c r="B1464" s="16" t="n">
        <f>10000000+INDEX(编号表!$B:$B,MATCH(F1464,编号表!$A:$A,0))*100000+INDEX(编号表!$F:$F,MATCH(D1464,编号表!$E:$E,0))*1000+INDEX(编号表!$D:$D,MATCH(E1464,编号表!$C:$C,0))*10000+G1464</f>
        <v>11374001</v>
      </c>
      <c r="C1464" s="16" t="s">
        <v>1388</v>
      </c>
      <c r="D1464" s="16" t="s">
        <v>108</v>
      </c>
      <c r="E1464" s="16" t="s">
        <v>354</v>
      </c>
      <c r="F1464" s="35" t="s">
        <v>376</v>
      </c>
      <c r="G1464" s="16">
        <v>1</v>
      </c>
      <c r="I1464" s="16">
        <v>60</v>
      </c>
      <c r="J1464" t="str">
        <f t="shared" si="19"/>
        <v>大类_仙品合体灵植臣</v>
      </c>
      <c r="K1464" s="16" t="s">
        <v>337</v>
      </c>
      <c r="L1464" s="16">
        <v>1</v>
      </c>
      <c r="M1464" s="16" t="s">
        <v>369</v>
      </c>
      <c r="O1464" s="16">
        <v>0</v>
      </c>
      <c r="P1464" s="16" t="b">
        <v>1</v>
      </c>
      <c r="R1464" s="16" t="b">
        <v>0</v>
      </c>
      <c r="S1464" s="16">
        <v>1</v>
      </c>
      <c r="T1464" s="16" t="s">
        <v>91</v>
      </c>
      <c r="U1464" s="16">
        <v>999</v>
      </c>
      <c r="V1464" s="16" t="s">
        <v>370</v>
      </c>
      <c r="W1464" s="16">
        <v>31374001</v>
      </c>
      <c r="Y1464" s="16" t="s">
        <v>1498</v>
      </c>
      <c r="Z1464" s="16" t="s">
        <v>381</v>
      </c>
      <c r="AA1464" t="str" s="16">
        <v>击杀妖兽、探索秘境或遗迹可得。</v>
      </c>
      <c r="AB1464" s="36">
        <v>11321001</v>
      </c>
      <c r="AC1464" s="16" t="s">
        <v>374</v>
      </c>
      <c r="AD1464" s="16">
        <v>40004</v>
      </c>
      <c r="AF1464">
        <v>70004</v>
      </c>
      <c r="AH1464">
        <v>937500</v>
      </c>
      <c r="AI1464" s="32" t="s">
        <v>364</v>
      </c>
      <c r="AJ1464" s="16" t="s">
        <v>369</v>
      </c>
      <c r="AK1464" s="16" t="s">
        <v>354</v>
      </c>
    </row>
    <row r="1465" spans="2:37">
      <c r="B1465" s="16" t="n">
        <f>10000000+INDEX(编号表!$B:$B,MATCH(F1465,编号表!$A:$A,0))*100000+INDEX(编号表!$F:$F,MATCH(D1465,编号表!$E:$E,0))*1000+INDEX(编号表!$D:$D,MATCH(E1465,编号表!$C:$C,0))*10000+G1465</f>
        <v>11374002</v>
      </c>
      <c r="C1465" s="16" t="s">
        <v>1390</v>
      </c>
      <c r="D1465" s="16" t="s">
        <v>108</v>
      </c>
      <c r="E1465" s="16" t="s">
        <v>354</v>
      </c>
      <c r="F1465" s="35" t="s">
        <v>376</v>
      </c>
      <c r="G1465" s="16">
        <v>2</v>
      </c>
      <c r="I1465" s="16">
        <v>60</v>
      </c>
      <c r="J1465" t="str">
        <f t="shared" si="19"/>
        <v>大类_仙品合体灵植臣</v>
      </c>
      <c r="K1465" s="16" t="s">
        <v>337</v>
      </c>
      <c r="L1465" s="16">
        <v>1</v>
      </c>
      <c r="M1465" s="16" t="s">
        <v>369</v>
      </c>
      <c r="O1465" s="16">
        <v>0</v>
      </c>
      <c r="P1465" s="16" t="b">
        <v>1</v>
      </c>
      <c r="R1465" s="16" t="b">
        <v>0</v>
      </c>
      <c r="S1465" s="16">
        <v>1</v>
      </c>
      <c r="T1465" s="16" t="s">
        <v>91</v>
      </c>
      <c r="U1465" s="16">
        <v>999</v>
      </c>
      <c r="V1465" s="16" t="s">
        <v>370</v>
      </c>
      <c r="W1465" s="16">
        <v>31374002</v>
      </c>
      <c r="Y1465" s="16" t="s">
        <v>1499</v>
      </c>
      <c r="Z1465" s="16" t="s">
        <v>384</v>
      </c>
      <c r="AA1465" t="str" s="16">
        <v>击杀妖兽、探索秘境或遗迹可得。</v>
      </c>
      <c r="AB1465" s="36">
        <v>11321002</v>
      </c>
      <c r="AC1465" s="16" t="s">
        <v>374</v>
      </c>
      <c r="AD1465" s="16">
        <v>40004</v>
      </c>
      <c r="AF1465">
        <v>70004</v>
      </c>
      <c r="AH1465">
        <v>937500</v>
      </c>
      <c r="AI1465" s="32" t="s">
        <v>364</v>
      </c>
      <c r="AJ1465" s="16" t="s">
        <v>369</v>
      </c>
      <c r="AK1465" s="16" t="s">
        <v>354</v>
      </c>
    </row>
    <row r="1466" spans="2:37">
      <c r="B1466" s="16" t="n">
        <f>10000000+INDEX(编号表!$B:$B,MATCH(F1466,编号表!$A:$A,0))*100000+INDEX(编号表!$F:$F,MATCH(D1466,编号表!$E:$E,0))*1000+INDEX(编号表!$D:$D,MATCH(E1466,编号表!$C:$C,0))*10000+G1466</f>
        <v>11374003</v>
      </c>
      <c r="C1466" s="16" t="s">
        <v>1392</v>
      </c>
      <c r="D1466" s="16" t="s">
        <v>108</v>
      </c>
      <c r="E1466" s="16" t="s">
        <v>354</v>
      </c>
      <c r="F1466" s="35" t="s">
        <v>376</v>
      </c>
      <c r="G1466" s="16">
        <v>3</v>
      </c>
      <c r="I1466" s="16">
        <v>60</v>
      </c>
      <c r="J1466" t="str">
        <f t="shared" si="19"/>
        <v>大类_仙品合体灵植臣</v>
      </c>
      <c r="K1466" s="16" t="s">
        <v>337</v>
      </c>
      <c r="L1466" s="16">
        <v>1</v>
      </c>
      <c r="M1466" s="16" t="s">
        <v>369</v>
      </c>
      <c r="O1466" s="16">
        <v>0</v>
      </c>
      <c r="P1466" s="16" t="b">
        <v>1</v>
      </c>
      <c r="R1466" s="16" t="b">
        <v>0</v>
      </c>
      <c r="S1466" s="16">
        <v>1</v>
      </c>
      <c r="T1466" s="16" t="s">
        <v>91</v>
      </c>
      <c r="U1466" s="16">
        <v>999</v>
      </c>
      <c r="V1466" s="16" t="s">
        <v>370</v>
      </c>
      <c r="W1466" s="16">
        <v>31374003</v>
      </c>
      <c r="Y1466" s="16" t="s">
        <v>1500</v>
      </c>
      <c r="Z1466" s="16" t="s">
        <v>387</v>
      </c>
      <c r="AA1466" t="str" s="16">
        <v>击杀妖兽、探索秘境或遗迹可得。</v>
      </c>
      <c r="AB1466" s="36">
        <v>11321003</v>
      </c>
      <c r="AC1466" s="16" t="s">
        <v>374</v>
      </c>
      <c r="AD1466" s="16">
        <v>40004</v>
      </c>
      <c r="AF1466">
        <v>70004</v>
      </c>
      <c r="AH1466">
        <v>937500</v>
      </c>
      <c r="AI1466" s="32" t="s">
        <v>364</v>
      </c>
      <c r="AJ1466" s="16" t="s">
        <v>369</v>
      </c>
      <c r="AK1466" s="16" t="s">
        <v>354</v>
      </c>
    </row>
    <row r="1467" spans="2:37">
      <c r="B1467" s="16" t="n">
        <f>10000000+INDEX(编号表!$B:$B,MATCH(F1467,编号表!$A:$A,0))*100000+INDEX(编号表!$F:$F,MATCH(D1467,编号表!$E:$E,0))*1000+INDEX(编号表!$D:$D,MATCH(E1467,编号表!$C:$C,0))*10000+G1467</f>
        <v>11374004</v>
      </c>
      <c r="C1467" s="16" t="s">
        <v>1394</v>
      </c>
      <c r="D1467" s="16" t="s">
        <v>108</v>
      </c>
      <c r="E1467" s="16" t="s">
        <v>354</v>
      </c>
      <c r="F1467" s="35" t="s">
        <v>376</v>
      </c>
      <c r="G1467" s="16">
        <v>4</v>
      </c>
      <c r="I1467" s="16">
        <v>60</v>
      </c>
      <c r="J1467" t="str">
        <f t="shared" si="19"/>
        <v>大类_仙品合体灵植臣</v>
      </c>
      <c r="K1467" s="16" t="s">
        <v>337</v>
      </c>
      <c r="L1467" s="16">
        <v>1</v>
      </c>
      <c r="M1467" s="16" t="s">
        <v>369</v>
      </c>
      <c r="O1467" s="16">
        <v>0</v>
      </c>
      <c r="P1467" s="16" t="b">
        <v>1</v>
      </c>
      <c r="R1467" s="16" t="b">
        <v>0</v>
      </c>
      <c r="S1467" s="16">
        <v>1</v>
      </c>
      <c r="T1467" s="16" t="s">
        <v>91</v>
      </c>
      <c r="U1467" s="16">
        <v>999</v>
      </c>
      <c r="V1467" s="16" t="s">
        <v>370</v>
      </c>
      <c r="W1467" s="16">
        <v>31374004</v>
      </c>
      <c r="Y1467" s="16" t="s">
        <v>1501</v>
      </c>
      <c r="Z1467" s="16" t="s">
        <v>390</v>
      </c>
      <c r="AA1467" t="str" s="16">
        <v>击杀妖兽、探索秘境或遗迹可得。</v>
      </c>
      <c r="AB1467" s="36">
        <v>11321004</v>
      </c>
      <c r="AC1467" s="16" t="s">
        <v>374</v>
      </c>
      <c r="AD1467" s="16">
        <v>40004</v>
      </c>
      <c r="AF1467">
        <v>70004</v>
      </c>
      <c r="AH1467">
        <v>937500</v>
      </c>
      <c r="AI1467" s="32" t="s">
        <v>364</v>
      </c>
      <c r="AJ1467" s="16" t="s">
        <v>369</v>
      </c>
      <c r="AK1467" s="16" t="s">
        <v>354</v>
      </c>
    </row>
    <row r="1468" spans="2:37">
      <c r="B1468" s="16" t="n">
        <f>10000000+INDEX(编号表!$B:$B,MATCH(F1468,编号表!$A:$A,0))*100000+INDEX(编号表!$F:$F,MATCH(D1468,编号表!$E:$E,0))*1000+INDEX(编号表!$D:$D,MATCH(E1468,编号表!$C:$C,0))*10000+G1468</f>
        <v>11374005</v>
      </c>
      <c r="C1468" s="16" t="s">
        <v>1396</v>
      </c>
      <c r="D1468" s="16" t="s">
        <v>108</v>
      </c>
      <c r="E1468" s="16" t="s">
        <v>354</v>
      </c>
      <c r="F1468" s="35" t="s">
        <v>376</v>
      </c>
      <c r="G1468" s="16">
        <v>5</v>
      </c>
      <c r="I1468" s="16">
        <v>60</v>
      </c>
      <c r="J1468" t="str">
        <f t="shared" si="19"/>
        <v>大类_仙品合体灵植臣</v>
      </c>
      <c r="K1468" s="16" t="s">
        <v>337</v>
      </c>
      <c r="L1468" s="16">
        <v>1</v>
      </c>
      <c r="M1468" s="16" t="s">
        <v>369</v>
      </c>
      <c r="O1468" s="16">
        <v>0</v>
      </c>
      <c r="P1468" s="16" t="b">
        <v>1</v>
      </c>
      <c r="R1468" s="16" t="b">
        <v>0</v>
      </c>
      <c r="S1468" s="16">
        <v>1</v>
      </c>
      <c r="T1468" s="16" t="s">
        <v>91</v>
      </c>
      <c r="U1468" s="16">
        <v>999</v>
      </c>
      <c r="V1468" s="16" t="s">
        <v>370</v>
      </c>
      <c r="W1468" s="16">
        <v>31374005</v>
      </c>
      <c r="Y1468" s="16" t="s">
        <v>1502</v>
      </c>
      <c r="Z1468" s="16" t="s">
        <v>393</v>
      </c>
      <c r="AA1468" t="str" s="16">
        <v>击杀妖兽、探索秘境或遗迹可得。</v>
      </c>
      <c r="AB1468" s="36">
        <v>11321005</v>
      </c>
      <c r="AC1468" s="16" t="s">
        <v>374</v>
      </c>
      <c r="AD1468" s="16">
        <v>40004</v>
      </c>
      <c r="AF1468">
        <v>70004</v>
      </c>
      <c r="AH1468">
        <v>937500</v>
      </c>
      <c r="AI1468" s="32" t="s">
        <v>364</v>
      </c>
      <c r="AJ1468" s="16" t="s">
        <v>369</v>
      </c>
      <c r="AK1468" s="16" t="s">
        <v>354</v>
      </c>
    </row>
    <row r="1469" spans="2:37">
      <c r="B1469" s="16" t="n">
        <f>10000000+INDEX(编号表!$B:$B,MATCH(F1469,编号表!$A:$A,0))*100000+INDEX(编号表!$F:$F,MATCH(D1469,编号表!$E:$E,0))*1000+INDEX(编号表!$D:$D,MATCH(E1469,编号表!$C:$C,0))*10000+G1469</f>
        <v>11374006</v>
      </c>
      <c r="C1469" s="16" t="s">
        <v>1398</v>
      </c>
      <c r="D1469" s="16" t="s">
        <v>108</v>
      </c>
      <c r="E1469" s="16" t="s">
        <v>354</v>
      </c>
      <c r="F1469" s="35" t="s">
        <v>376</v>
      </c>
      <c r="G1469" s="16">
        <v>6</v>
      </c>
      <c r="I1469" s="16">
        <v>60</v>
      </c>
      <c r="J1469" t="str">
        <f t="shared" si="19"/>
        <v>大类_仙品合体灵植臣</v>
      </c>
      <c r="K1469" s="16" t="s">
        <v>337</v>
      </c>
      <c r="L1469" s="16">
        <v>1</v>
      </c>
      <c r="M1469" s="16" t="s">
        <v>369</v>
      </c>
      <c r="O1469" s="16">
        <v>0</v>
      </c>
      <c r="P1469" s="16" t="b">
        <v>1</v>
      </c>
      <c r="R1469" s="16" t="b">
        <v>0</v>
      </c>
      <c r="S1469" s="16">
        <v>1</v>
      </c>
      <c r="T1469" s="16" t="s">
        <v>91</v>
      </c>
      <c r="U1469" s="16">
        <v>999</v>
      </c>
      <c r="V1469" s="16" t="s">
        <v>370</v>
      </c>
      <c r="W1469" s="16">
        <v>31374006</v>
      </c>
      <c r="Y1469" s="16" t="s">
        <v>1503</v>
      </c>
      <c r="Z1469" s="16" t="s">
        <v>396</v>
      </c>
      <c r="AA1469" t="str" s="16">
        <v>击杀妖兽、探索秘境或遗迹可得。</v>
      </c>
      <c r="AB1469" s="36">
        <v>11321006</v>
      </c>
      <c r="AC1469" s="16" t="s">
        <v>374</v>
      </c>
      <c r="AD1469" s="16">
        <v>40004</v>
      </c>
      <c r="AF1469">
        <v>70004</v>
      </c>
      <c r="AH1469">
        <v>937500</v>
      </c>
      <c r="AI1469" s="32" t="s">
        <v>364</v>
      </c>
      <c r="AJ1469" s="16" t="s">
        <v>369</v>
      </c>
      <c r="AK1469" s="16" t="s">
        <v>354</v>
      </c>
    </row>
    <row r="1470" spans="2:37">
      <c r="B1470" s="16" t="n">
        <f>10000000+INDEX(编号表!$B:$B,MATCH(F1470,编号表!$A:$A,0))*100000+INDEX(编号表!$F:$F,MATCH(D1470,编号表!$E:$E,0))*1000+INDEX(编号表!$D:$D,MATCH(E1470,编号表!$C:$C,0))*10000+G1470</f>
        <v>11374007</v>
      </c>
      <c r="C1470" s="16" t="s">
        <v>1400</v>
      </c>
      <c r="D1470" s="16" t="s">
        <v>108</v>
      </c>
      <c r="E1470" s="16" t="s">
        <v>354</v>
      </c>
      <c r="F1470" s="35" t="s">
        <v>376</v>
      </c>
      <c r="G1470" s="16">
        <v>7</v>
      </c>
      <c r="I1470" s="16">
        <v>60</v>
      </c>
      <c r="J1470" t="str">
        <f t="shared" si="19"/>
        <v>大类_仙品合体灵植臣</v>
      </c>
      <c r="K1470" s="16" t="s">
        <v>337</v>
      </c>
      <c r="L1470" s="16">
        <v>1</v>
      </c>
      <c r="M1470" s="16" t="s">
        <v>369</v>
      </c>
      <c r="O1470" s="16">
        <v>0</v>
      </c>
      <c r="P1470" s="16" t="b">
        <v>1</v>
      </c>
      <c r="R1470" s="16" t="b">
        <v>0</v>
      </c>
      <c r="S1470" s="16">
        <v>1</v>
      </c>
      <c r="T1470" s="16" t="s">
        <v>91</v>
      </c>
      <c r="U1470" s="16">
        <v>999</v>
      </c>
      <c r="V1470" s="16" t="s">
        <v>370</v>
      </c>
      <c r="W1470" s="16">
        <v>31374007</v>
      </c>
      <c r="Y1470" s="16" t="s">
        <v>1504</v>
      </c>
      <c r="Z1470" s="16" t="s">
        <v>399</v>
      </c>
      <c r="AA1470" t="str" s="16">
        <v>击杀妖兽、探索秘境或遗迹可得。</v>
      </c>
      <c r="AB1470" s="36">
        <v>11321007</v>
      </c>
      <c r="AC1470" s="16" t="s">
        <v>374</v>
      </c>
      <c r="AD1470" s="16">
        <v>40004</v>
      </c>
      <c r="AF1470">
        <v>70004</v>
      </c>
      <c r="AH1470">
        <v>937500</v>
      </c>
      <c r="AI1470" s="32" t="s">
        <v>364</v>
      </c>
      <c r="AJ1470" s="16" t="s">
        <v>369</v>
      </c>
      <c r="AK1470" s="16" t="s">
        <v>354</v>
      </c>
    </row>
    <row r="1471" spans="2:37">
      <c r="B1471" s="16" t="n">
        <f>10000000+INDEX(编号表!$B:$B,MATCH(F1471,编号表!$A:$A,0))*100000+INDEX(编号表!$F:$F,MATCH(D1471,编号表!$E:$E,0))*1000+INDEX(编号表!$D:$D,MATCH(E1471,编号表!$C:$C,0))*10000+G1471</f>
        <v>11374008</v>
      </c>
      <c r="C1471" s="16" t="s">
        <v>1402</v>
      </c>
      <c r="D1471" s="16" t="s">
        <v>108</v>
      </c>
      <c r="E1471" s="16" t="s">
        <v>354</v>
      </c>
      <c r="F1471" s="35" t="s">
        <v>376</v>
      </c>
      <c r="G1471" s="16">
        <v>8</v>
      </c>
      <c r="I1471" s="16">
        <v>60</v>
      </c>
      <c r="J1471" t="str">
        <f t="shared" si="19"/>
        <v>大类_仙品合体灵植臣</v>
      </c>
      <c r="K1471" s="16" t="s">
        <v>337</v>
      </c>
      <c r="L1471" s="16">
        <v>1</v>
      </c>
      <c r="M1471" s="16" t="s">
        <v>369</v>
      </c>
      <c r="O1471" s="16">
        <v>0</v>
      </c>
      <c r="P1471" s="16" t="b">
        <v>1</v>
      </c>
      <c r="R1471" s="16" t="b">
        <v>0</v>
      </c>
      <c r="S1471" s="16">
        <v>1</v>
      </c>
      <c r="T1471" s="16" t="s">
        <v>91</v>
      </c>
      <c r="U1471" s="16">
        <v>999</v>
      </c>
      <c r="V1471" s="16" t="s">
        <v>370</v>
      </c>
      <c r="W1471" s="16">
        <v>31374008</v>
      </c>
      <c r="Y1471" s="16" t="s">
        <v>1505</v>
      </c>
      <c r="Z1471" s="16" t="s">
        <v>402</v>
      </c>
      <c r="AA1471" t="str" s="16">
        <v>击杀妖兽、探索秘境或遗迹可得。</v>
      </c>
      <c r="AB1471" s="36">
        <v>11321008</v>
      </c>
      <c r="AC1471" s="16" t="s">
        <v>374</v>
      </c>
      <c r="AD1471" s="16">
        <v>40004</v>
      </c>
      <c r="AF1471">
        <v>70004</v>
      </c>
      <c r="AH1471">
        <v>937500</v>
      </c>
      <c r="AI1471" s="32" t="s">
        <v>364</v>
      </c>
      <c r="AJ1471" s="16" t="s">
        <v>369</v>
      </c>
      <c r="AK1471" s="16" t="s">
        <v>354</v>
      </c>
    </row>
    <row r="1472" spans="2:37">
      <c r="B1472" s="16" t="n">
        <f>10000000+INDEX(编号表!$B:$B,MATCH(F1472,编号表!$A:$A,0))*100000+INDEX(编号表!$F:$F,MATCH(D1472,编号表!$E:$E,0))*1000+INDEX(编号表!$D:$D,MATCH(E1472,编号表!$C:$C,0))*10000+G1472</f>
        <v>11374009</v>
      </c>
      <c r="C1472" s="16" t="s">
        <v>1404</v>
      </c>
      <c r="D1472" s="16" t="s">
        <v>108</v>
      </c>
      <c r="E1472" s="16" t="s">
        <v>354</v>
      </c>
      <c r="F1472" s="35" t="s">
        <v>376</v>
      </c>
      <c r="G1472" s="16">
        <v>9</v>
      </c>
      <c r="I1472" s="16">
        <v>60</v>
      </c>
      <c r="J1472" t="str">
        <f t="shared" si="19"/>
        <v>大类_仙品合体灵植臣</v>
      </c>
      <c r="K1472" s="16" t="s">
        <v>337</v>
      </c>
      <c r="L1472" s="16">
        <v>1</v>
      </c>
      <c r="M1472" s="16" t="s">
        <v>369</v>
      </c>
      <c r="O1472" s="16">
        <v>0</v>
      </c>
      <c r="P1472" s="16" t="b">
        <v>1</v>
      </c>
      <c r="R1472" s="16" t="b">
        <v>0</v>
      </c>
      <c r="S1472" s="16">
        <v>1</v>
      </c>
      <c r="T1472" s="16" t="s">
        <v>91</v>
      </c>
      <c r="U1472" s="16">
        <v>999</v>
      </c>
      <c r="V1472" s="16" t="s">
        <v>370</v>
      </c>
      <c r="W1472" s="16">
        <v>31374009</v>
      </c>
      <c r="Y1472" s="16" t="s">
        <v>1506</v>
      </c>
      <c r="Z1472" s="16" t="s">
        <v>405</v>
      </c>
      <c r="AA1472" t="str" s="16">
        <v>击杀妖兽、探索秘境或遗迹可得。</v>
      </c>
      <c r="AB1472" s="36">
        <v>11321009</v>
      </c>
      <c r="AC1472" s="16" t="s">
        <v>374</v>
      </c>
      <c r="AD1472" s="16">
        <v>40004</v>
      </c>
      <c r="AF1472">
        <v>70004</v>
      </c>
      <c r="AH1472">
        <v>937500</v>
      </c>
      <c r="AI1472" s="32" t="s">
        <v>364</v>
      </c>
      <c r="AJ1472" s="16" t="s">
        <v>369</v>
      </c>
      <c r="AK1472" s="16" t="s">
        <v>354</v>
      </c>
    </row>
    <row r="1473" spans="2:37">
      <c r="B1473" s="16" t="n">
        <f>10000000+INDEX(编号表!$B:$B,MATCH(F1473,编号表!$A:$A,0))*100000+INDEX(编号表!$F:$F,MATCH(D1473,编号表!$E:$E,0))*1000+INDEX(编号表!$D:$D,MATCH(E1473,编号表!$C:$C,0))*10000+G1473</f>
        <v>11574000</v>
      </c>
      <c r="C1473" s="16" t="s">
        <v>1406</v>
      </c>
      <c r="D1473" s="16" t="s">
        <v>108</v>
      </c>
      <c r="E1473" s="16" t="s">
        <v>354</v>
      </c>
      <c r="F1473" s="35" t="s">
        <v>407</v>
      </c>
      <c r="G1473" s="16">
        <v>0</v>
      </c>
      <c r="I1473" s="16">
        <v>60</v>
      </c>
      <c r="J1473" t="str">
        <f t="shared" si="19"/>
        <v>大类_仙品合体灵植使</v>
      </c>
      <c r="K1473" s="16" t="s">
        <v>337</v>
      </c>
      <c r="L1473" s="16">
        <v>1</v>
      </c>
      <c r="M1473" s="16" t="s">
        <v>369</v>
      </c>
      <c r="O1473" s="16">
        <v>0</v>
      </c>
      <c r="P1473" s="16" t="b">
        <v>1</v>
      </c>
      <c r="R1473" s="16" t="b">
        <v>0</v>
      </c>
      <c r="S1473" s="16">
        <v>1</v>
      </c>
      <c r="T1473" s="16" t="s">
        <v>91</v>
      </c>
      <c r="U1473" s="16">
        <v>999</v>
      </c>
      <c r="V1473" s="16" t="s">
        <v>370</v>
      </c>
      <c r="W1473" s="16">
        <v>31574000</v>
      </c>
      <c r="Y1473" s="16" t="s">
        <v>1507</v>
      </c>
      <c r="Z1473" s="16" t="s">
        <v>409</v>
      </c>
      <c r="AA1473" t="str" s="16">
        <v>击杀妖兽、探索秘境或遗迹可得。</v>
      </c>
      <c r="AB1473" s="36">
        <v>11521000</v>
      </c>
      <c r="AC1473" s="16" t="s">
        <v>374</v>
      </c>
      <c r="AD1473" s="16">
        <v>40004</v>
      </c>
      <c r="AF1473">
        <v>70004</v>
      </c>
      <c r="AH1473">
        <v>937500</v>
      </c>
      <c r="AI1473" s="32" t="s">
        <v>364</v>
      </c>
      <c r="AJ1473" s="16" t="s">
        <v>369</v>
      </c>
      <c r="AK1473" s="16" t="s">
        <v>354</v>
      </c>
    </row>
    <row r="1474" spans="2:37">
      <c r="B1474" s="16" t="n">
        <f>10000000+INDEX(编号表!$B:$B,MATCH(F1474,编号表!$A:$A,0))*100000+INDEX(编号表!$F:$F,MATCH(D1474,编号表!$E:$E,0))*1000+INDEX(编号表!$D:$D,MATCH(E1474,编号表!$C:$C,0))*10000+G1474</f>
        <v>11574001</v>
      </c>
      <c r="C1474" s="16" t="s">
        <v>1408</v>
      </c>
      <c r="D1474" s="16" t="s">
        <v>108</v>
      </c>
      <c r="E1474" s="16" t="s">
        <v>354</v>
      </c>
      <c r="F1474" s="35" t="s">
        <v>407</v>
      </c>
      <c r="G1474" s="16">
        <v>1</v>
      </c>
      <c r="I1474" s="16">
        <v>60</v>
      </c>
      <c r="J1474" t="str">
        <f t="shared" si="19"/>
        <v>大类_仙品合体灵植使</v>
      </c>
      <c r="K1474" s="16" t="s">
        <v>337</v>
      </c>
      <c r="L1474" s="16">
        <v>1</v>
      </c>
      <c r="M1474" s="16" t="s">
        <v>369</v>
      </c>
      <c r="O1474" s="16">
        <v>0</v>
      </c>
      <c r="P1474" s="16" t="b">
        <v>1</v>
      </c>
      <c r="R1474" s="16" t="b">
        <v>0</v>
      </c>
      <c r="S1474" s="16">
        <v>1</v>
      </c>
      <c r="T1474" s="16" t="s">
        <v>91</v>
      </c>
      <c r="U1474" s="16">
        <v>999</v>
      </c>
      <c r="V1474" s="16" t="s">
        <v>370</v>
      </c>
      <c r="W1474" s="16">
        <v>31574001</v>
      </c>
      <c r="Y1474" s="16" t="s">
        <v>1508</v>
      </c>
      <c r="Z1474" s="16" t="s">
        <v>412</v>
      </c>
      <c r="AA1474" t="str" s="16">
        <v>击杀妖兽、探索秘境或遗迹可得。</v>
      </c>
      <c r="AB1474" s="36">
        <v>11521001</v>
      </c>
      <c r="AC1474" s="16" t="s">
        <v>374</v>
      </c>
      <c r="AD1474" s="16">
        <v>40004</v>
      </c>
      <c r="AF1474">
        <v>70004</v>
      </c>
      <c r="AH1474">
        <v>937500</v>
      </c>
      <c r="AI1474" s="32" t="s">
        <v>364</v>
      </c>
      <c r="AJ1474" s="16" t="s">
        <v>369</v>
      </c>
      <c r="AK1474" s="16" t="s">
        <v>354</v>
      </c>
    </row>
    <row r="1475" spans="2:37">
      <c r="B1475" s="16" t="n">
        <f>10000000+INDEX(编号表!$B:$B,MATCH(F1475,编号表!$A:$A,0))*100000+INDEX(编号表!$F:$F,MATCH(D1475,编号表!$E:$E,0))*1000+INDEX(编号表!$D:$D,MATCH(E1475,编号表!$C:$C,0))*10000+G1475</f>
        <v>11574002</v>
      </c>
      <c r="C1475" s="16" t="s">
        <v>1410</v>
      </c>
      <c r="D1475" s="16" t="s">
        <v>108</v>
      </c>
      <c r="E1475" s="16" t="s">
        <v>354</v>
      </c>
      <c r="F1475" s="35" t="s">
        <v>407</v>
      </c>
      <c r="G1475" s="16">
        <v>2</v>
      </c>
      <c r="I1475" s="16">
        <v>60</v>
      </c>
      <c r="J1475" t="str">
        <f t="shared" si="19"/>
        <v>大类_仙品合体灵植使</v>
      </c>
      <c r="K1475" s="16" t="s">
        <v>337</v>
      </c>
      <c r="L1475" s="16">
        <v>1</v>
      </c>
      <c r="M1475" s="16" t="s">
        <v>369</v>
      </c>
      <c r="O1475" s="16">
        <v>0</v>
      </c>
      <c r="P1475" s="16" t="b">
        <v>1</v>
      </c>
      <c r="R1475" s="16" t="b">
        <v>0</v>
      </c>
      <c r="S1475" s="16">
        <v>1</v>
      </c>
      <c r="T1475" s="16" t="s">
        <v>91</v>
      </c>
      <c r="U1475" s="16">
        <v>999</v>
      </c>
      <c r="V1475" s="16" t="s">
        <v>370</v>
      </c>
      <c r="W1475" s="16">
        <v>31574002</v>
      </c>
      <c r="Y1475" s="16" t="s">
        <v>1509</v>
      </c>
      <c r="Z1475" s="16" t="s">
        <v>415</v>
      </c>
      <c r="AA1475" t="str" s="16">
        <v>击杀妖兽、探索秘境或遗迹可得。</v>
      </c>
      <c r="AB1475" s="36">
        <v>11521002</v>
      </c>
      <c r="AC1475" s="16" t="s">
        <v>374</v>
      </c>
      <c r="AD1475" s="16">
        <v>40004</v>
      </c>
      <c r="AF1475">
        <v>70004</v>
      </c>
      <c r="AH1475">
        <v>937500</v>
      </c>
      <c r="AI1475" s="32" t="s">
        <v>364</v>
      </c>
      <c r="AJ1475" s="16" t="s">
        <v>369</v>
      </c>
      <c r="AK1475" s="16" t="s">
        <v>354</v>
      </c>
    </row>
    <row r="1476" spans="2:37">
      <c r="B1476" s="16" t="n">
        <f>10000000+INDEX(编号表!$B:$B,MATCH(F1476,编号表!$A:$A,0))*100000+INDEX(编号表!$F:$F,MATCH(D1476,编号表!$E:$E,0))*1000+INDEX(编号表!$D:$D,MATCH(E1476,编号表!$C:$C,0))*10000+G1476</f>
        <v>11574003</v>
      </c>
      <c r="C1476" s="16" t="s">
        <v>1412</v>
      </c>
      <c r="D1476" s="16" t="s">
        <v>108</v>
      </c>
      <c r="E1476" s="16" t="s">
        <v>354</v>
      </c>
      <c r="F1476" s="35" t="s">
        <v>407</v>
      </c>
      <c r="G1476" s="16">
        <v>3</v>
      </c>
      <c r="I1476" s="16">
        <v>60</v>
      </c>
      <c r="J1476" t="str">
        <f t="shared" si="19"/>
        <v>大类_仙品合体灵植使</v>
      </c>
      <c r="K1476" s="16" t="s">
        <v>337</v>
      </c>
      <c r="L1476" s="16">
        <v>1</v>
      </c>
      <c r="M1476" s="16" t="s">
        <v>369</v>
      </c>
      <c r="O1476" s="16">
        <v>0</v>
      </c>
      <c r="P1476" s="16" t="b">
        <v>1</v>
      </c>
      <c r="R1476" s="16" t="b">
        <v>0</v>
      </c>
      <c r="S1476" s="16">
        <v>1</v>
      </c>
      <c r="T1476" s="16" t="s">
        <v>91</v>
      </c>
      <c r="U1476" s="16">
        <v>999</v>
      </c>
      <c r="V1476" s="16" t="s">
        <v>370</v>
      </c>
      <c r="W1476" s="16">
        <v>31574003</v>
      </c>
      <c r="Y1476" s="16" t="s">
        <v>1510</v>
      </c>
      <c r="Z1476" s="16" t="s">
        <v>418</v>
      </c>
      <c r="AA1476" t="str" s="16">
        <v>击杀妖兽、探索秘境或遗迹可得。</v>
      </c>
      <c r="AB1476" s="36">
        <v>11521003</v>
      </c>
      <c r="AC1476" s="16" t="s">
        <v>374</v>
      </c>
      <c r="AD1476" s="16">
        <v>40004</v>
      </c>
      <c r="AF1476">
        <v>70004</v>
      </c>
      <c r="AH1476">
        <v>937500</v>
      </c>
      <c r="AI1476" s="32" t="s">
        <v>364</v>
      </c>
      <c r="AJ1476" s="16" t="s">
        <v>369</v>
      </c>
      <c r="AK1476" s="16" t="s">
        <v>354</v>
      </c>
    </row>
    <row r="1477" spans="2:37">
      <c r="B1477" s="16" t="n">
        <f>10000000+INDEX(编号表!$B:$B,MATCH(F1477,编号表!$A:$A,0))*100000+INDEX(编号表!$F:$F,MATCH(D1477,编号表!$E:$E,0))*1000+INDEX(编号表!$D:$D,MATCH(E1477,编号表!$C:$C,0))*10000+G1477</f>
        <v>11574004</v>
      </c>
      <c r="C1477" s="16" t="s">
        <v>1414</v>
      </c>
      <c r="D1477" s="16" t="s">
        <v>108</v>
      </c>
      <c r="E1477" s="16" t="s">
        <v>354</v>
      </c>
      <c r="F1477" s="35" t="s">
        <v>407</v>
      </c>
      <c r="G1477" s="16">
        <v>4</v>
      </c>
      <c r="I1477" s="16">
        <v>60</v>
      </c>
      <c r="J1477" t="str">
        <f t="shared" si="19"/>
        <v>大类_仙品合体灵植使</v>
      </c>
      <c r="K1477" s="16" t="s">
        <v>337</v>
      </c>
      <c r="L1477" s="16">
        <v>1</v>
      </c>
      <c r="M1477" s="16" t="s">
        <v>369</v>
      </c>
      <c r="O1477" s="16">
        <v>0</v>
      </c>
      <c r="P1477" s="16" t="b">
        <v>1</v>
      </c>
      <c r="R1477" s="16" t="b">
        <v>0</v>
      </c>
      <c r="S1477" s="16">
        <v>1</v>
      </c>
      <c r="T1477" s="16" t="s">
        <v>91</v>
      </c>
      <c r="U1477" s="16">
        <v>999</v>
      </c>
      <c r="V1477" s="16" t="s">
        <v>370</v>
      </c>
      <c r="W1477" s="16">
        <v>31574004</v>
      </c>
      <c r="Y1477" s="16" t="s">
        <v>1511</v>
      </c>
      <c r="Z1477" s="16" t="s">
        <v>421</v>
      </c>
      <c r="AA1477" t="str" s="16">
        <v>击杀妖兽、探索秘境或遗迹可得。</v>
      </c>
      <c r="AB1477" s="36">
        <v>11521004</v>
      </c>
      <c r="AC1477" s="16" t="s">
        <v>374</v>
      </c>
      <c r="AD1477" s="16">
        <v>40004</v>
      </c>
      <c r="AF1477">
        <v>70004</v>
      </c>
      <c r="AH1477">
        <v>937500</v>
      </c>
      <c r="AI1477" s="32" t="s">
        <v>364</v>
      </c>
      <c r="AJ1477" s="16" t="s">
        <v>369</v>
      </c>
      <c r="AK1477" s="16" t="s">
        <v>354</v>
      </c>
    </row>
    <row r="1478" spans="2:37">
      <c r="B1478" s="16" t="n">
        <f>10000000+INDEX(编号表!$B:$B,MATCH(F1478,编号表!$A:$A,0))*100000+INDEX(编号表!$F:$F,MATCH(D1478,编号表!$E:$E,0))*1000+INDEX(编号表!$D:$D,MATCH(E1478,编号表!$C:$C,0))*10000+G1478</f>
        <v>11574005</v>
      </c>
      <c r="C1478" s="16" t="s">
        <v>1416</v>
      </c>
      <c r="D1478" s="16" t="s">
        <v>108</v>
      </c>
      <c r="E1478" s="16" t="s">
        <v>354</v>
      </c>
      <c r="F1478" s="35" t="s">
        <v>407</v>
      </c>
      <c r="G1478" s="16">
        <v>5</v>
      </c>
      <c r="I1478" s="16">
        <v>60</v>
      </c>
      <c r="J1478" t="str">
        <f t="shared" si="19"/>
        <v>大类_仙品合体灵植使</v>
      </c>
      <c r="K1478" s="16" t="s">
        <v>337</v>
      </c>
      <c r="L1478" s="16">
        <v>1</v>
      </c>
      <c r="M1478" s="16" t="s">
        <v>369</v>
      </c>
      <c r="O1478" s="16">
        <v>0</v>
      </c>
      <c r="P1478" s="16" t="b">
        <v>1</v>
      </c>
      <c r="R1478" s="16" t="b">
        <v>0</v>
      </c>
      <c r="S1478" s="16">
        <v>1</v>
      </c>
      <c r="T1478" s="16" t="s">
        <v>91</v>
      </c>
      <c r="U1478" s="16">
        <v>999</v>
      </c>
      <c r="V1478" s="16" t="s">
        <v>370</v>
      </c>
      <c r="W1478" s="16">
        <v>31574005</v>
      </c>
      <c r="Y1478" s="16" t="s">
        <v>1512</v>
      </c>
      <c r="Z1478" s="16" t="s">
        <v>424</v>
      </c>
      <c r="AA1478" t="str" s="16">
        <v>击杀妖兽、探索秘境或遗迹可得。</v>
      </c>
      <c r="AB1478" s="36">
        <v>11521005</v>
      </c>
      <c r="AC1478" s="16" t="s">
        <v>374</v>
      </c>
      <c r="AD1478" s="16">
        <v>40004</v>
      </c>
      <c r="AF1478">
        <v>70004</v>
      </c>
      <c r="AH1478">
        <v>937500</v>
      </c>
      <c r="AI1478" s="32" t="s">
        <v>364</v>
      </c>
      <c r="AJ1478" s="16" t="s">
        <v>369</v>
      </c>
      <c r="AK1478" s="16" t="s">
        <v>354</v>
      </c>
    </row>
    <row r="1479" spans="2:37">
      <c r="B1479" s="16" t="n">
        <f>10000000+INDEX(编号表!$B:$B,MATCH(F1479,编号表!$A:$A,0))*100000+INDEX(编号表!$F:$F,MATCH(D1479,编号表!$E:$E,0))*1000+INDEX(编号表!$D:$D,MATCH(E1479,编号表!$C:$C,0))*10000+G1479</f>
        <v>11574006</v>
      </c>
      <c r="C1479" s="16" t="s">
        <v>1418</v>
      </c>
      <c r="D1479" s="16" t="s">
        <v>108</v>
      </c>
      <c r="E1479" s="16" t="s">
        <v>354</v>
      </c>
      <c r="F1479" s="35" t="s">
        <v>407</v>
      </c>
      <c r="G1479" s="16">
        <v>6</v>
      </c>
      <c r="I1479" s="16">
        <v>60</v>
      </c>
      <c r="J1479" t="str">
        <f t="shared" si="19"/>
        <v>大类_仙品合体灵植使</v>
      </c>
      <c r="K1479" s="16" t="s">
        <v>337</v>
      </c>
      <c r="L1479" s="16">
        <v>1</v>
      </c>
      <c r="M1479" s="16" t="s">
        <v>369</v>
      </c>
      <c r="O1479" s="16">
        <v>0</v>
      </c>
      <c r="P1479" s="16" t="b">
        <v>1</v>
      </c>
      <c r="R1479" s="16" t="b">
        <v>0</v>
      </c>
      <c r="S1479" s="16">
        <v>1</v>
      </c>
      <c r="T1479" s="16" t="s">
        <v>91</v>
      </c>
      <c r="U1479" s="16">
        <v>999</v>
      </c>
      <c r="V1479" s="16" t="s">
        <v>370</v>
      </c>
      <c r="W1479" s="16">
        <v>31574006</v>
      </c>
      <c r="Y1479" s="16" t="s">
        <v>1513</v>
      </c>
      <c r="Z1479" s="16" t="s">
        <v>427</v>
      </c>
      <c r="AA1479" t="str" s="16">
        <v>击杀妖兽、探索秘境或遗迹可得。</v>
      </c>
      <c r="AB1479" s="36">
        <v>11521006</v>
      </c>
      <c r="AC1479" s="16" t="s">
        <v>374</v>
      </c>
      <c r="AD1479" s="16">
        <v>40004</v>
      </c>
      <c r="AF1479">
        <v>70004</v>
      </c>
      <c r="AH1479">
        <v>937500</v>
      </c>
      <c r="AI1479" s="32" t="s">
        <v>364</v>
      </c>
      <c r="AJ1479" s="16" t="s">
        <v>369</v>
      </c>
      <c r="AK1479" s="16" t="s">
        <v>354</v>
      </c>
    </row>
    <row r="1480" spans="2:37">
      <c r="B1480" s="16" t="n">
        <f>10000000+INDEX(编号表!$B:$B,MATCH(F1480,编号表!$A:$A,0))*100000+INDEX(编号表!$F:$F,MATCH(D1480,编号表!$E:$E,0))*1000+INDEX(编号表!$D:$D,MATCH(E1480,编号表!$C:$C,0))*10000+G1480</f>
        <v>11574007</v>
      </c>
      <c r="C1480" s="16" t="s">
        <v>1420</v>
      </c>
      <c r="D1480" s="16" t="s">
        <v>108</v>
      </c>
      <c r="E1480" s="16" t="s">
        <v>354</v>
      </c>
      <c r="F1480" s="35" t="s">
        <v>407</v>
      </c>
      <c r="G1480" s="16">
        <v>7</v>
      </c>
      <c r="I1480" s="16">
        <v>60</v>
      </c>
      <c r="J1480" t="str">
        <f t="shared" si="19"/>
        <v>大类_仙品合体灵植使</v>
      </c>
      <c r="K1480" s="16" t="s">
        <v>337</v>
      </c>
      <c r="L1480" s="16">
        <v>1</v>
      </c>
      <c r="M1480" s="16" t="s">
        <v>369</v>
      </c>
      <c r="O1480" s="16">
        <v>0</v>
      </c>
      <c r="P1480" s="16" t="b">
        <v>1</v>
      </c>
      <c r="R1480" s="16" t="b">
        <v>0</v>
      </c>
      <c r="S1480" s="16">
        <v>1</v>
      </c>
      <c r="T1480" s="16" t="s">
        <v>91</v>
      </c>
      <c r="U1480" s="16">
        <v>999</v>
      </c>
      <c r="V1480" s="16" t="s">
        <v>370</v>
      </c>
      <c r="W1480" s="16">
        <v>31574007</v>
      </c>
      <c r="Y1480" s="16" t="s">
        <v>1514</v>
      </c>
      <c r="Z1480" s="16" t="s">
        <v>430</v>
      </c>
      <c r="AA1480" t="str" s="16">
        <v>击杀妖兽、探索秘境或遗迹可得。</v>
      </c>
      <c r="AB1480" s="36">
        <v>11521007</v>
      </c>
      <c r="AC1480" s="16" t="s">
        <v>374</v>
      </c>
      <c r="AD1480" s="16">
        <v>40004</v>
      </c>
      <c r="AF1480">
        <v>70004</v>
      </c>
      <c r="AH1480">
        <v>937500</v>
      </c>
      <c r="AI1480" s="32" t="s">
        <v>364</v>
      </c>
      <c r="AJ1480" s="16" t="s">
        <v>369</v>
      </c>
      <c r="AK1480" s="16" t="s">
        <v>354</v>
      </c>
    </row>
    <row r="1481" spans="2:37">
      <c r="B1481" s="16" t="n">
        <f>10000000+INDEX(编号表!$B:$B,MATCH(F1481,编号表!$A:$A,0))*100000+INDEX(编号表!$F:$F,MATCH(D1481,编号表!$E:$E,0))*1000+INDEX(编号表!$D:$D,MATCH(E1481,编号表!$C:$C,0))*10000+G1481</f>
        <v>11574008</v>
      </c>
      <c r="C1481" s="16" t="s">
        <v>1422</v>
      </c>
      <c r="D1481" s="16" t="s">
        <v>108</v>
      </c>
      <c r="E1481" s="16" t="s">
        <v>354</v>
      </c>
      <c r="F1481" s="35" t="s">
        <v>407</v>
      </c>
      <c r="G1481" s="16">
        <v>8</v>
      </c>
      <c r="I1481" s="16">
        <v>60</v>
      </c>
      <c r="J1481" t="str">
        <f t="shared" si="19"/>
        <v>大类_仙品合体灵植使</v>
      </c>
      <c r="K1481" s="16" t="s">
        <v>337</v>
      </c>
      <c r="L1481" s="16">
        <v>1</v>
      </c>
      <c r="M1481" s="16" t="s">
        <v>369</v>
      </c>
      <c r="O1481" s="16">
        <v>0</v>
      </c>
      <c r="P1481" s="16" t="b">
        <v>1</v>
      </c>
      <c r="R1481" s="16" t="b">
        <v>0</v>
      </c>
      <c r="S1481" s="16">
        <v>1</v>
      </c>
      <c r="T1481" s="16" t="s">
        <v>91</v>
      </c>
      <c r="U1481" s="16">
        <v>999</v>
      </c>
      <c r="V1481" s="16" t="s">
        <v>370</v>
      </c>
      <c r="W1481" s="16">
        <v>31574008</v>
      </c>
      <c r="Y1481" s="16" t="s">
        <v>1515</v>
      </c>
      <c r="Z1481" s="16" t="s">
        <v>433</v>
      </c>
      <c r="AA1481" t="str" s="16">
        <v>击杀妖兽、探索秘境或遗迹可得。</v>
      </c>
      <c r="AB1481" s="36">
        <v>11521008</v>
      </c>
      <c r="AC1481" s="16" t="s">
        <v>374</v>
      </c>
      <c r="AD1481" s="16">
        <v>40004</v>
      </c>
      <c r="AF1481">
        <v>70004</v>
      </c>
      <c r="AH1481">
        <v>937500</v>
      </c>
      <c r="AI1481" s="32" t="s">
        <v>364</v>
      </c>
      <c r="AJ1481" s="16" t="s">
        <v>369</v>
      </c>
      <c r="AK1481" s="16" t="s">
        <v>354</v>
      </c>
    </row>
    <row r="1482" spans="2:37">
      <c r="B1482" s="16" t="n">
        <f>10000000+INDEX(编号表!$B:$B,MATCH(F1482,编号表!$A:$A,0))*100000+INDEX(编号表!$F:$F,MATCH(D1482,编号表!$E:$E,0))*1000+INDEX(编号表!$D:$D,MATCH(E1482,编号表!$C:$C,0))*10000+G1482</f>
        <v>11574009</v>
      </c>
      <c r="C1482" s="16" t="s">
        <v>1424</v>
      </c>
      <c r="D1482" s="16" t="s">
        <v>108</v>
      </c>
      <c r="E1482" s="16" t="s">
        <v>354</v>
      </c>
      <c r="F1482" s="35" t="s">
        <v>407</v>
      </c>
      <c r="G1482" s="16">
        <v>9</v>
      </c>
      <c r="I1482" s="16">
        <v>60</v>
      </c>
      <c r="J1482" t="str">
        <f t="shared" si="19"/>
        <v>大类_仙品合体灵植使</v>
      </c>
      <c r="K1482" s="16" t="s">
        <v>337</v>
      </c>
      <c r="L1482" s="16">
        <v>1</v>
      </c>
      <c r="M1482" s="16" t="s">
        <v>369</v>
      </c>
      <c r="O1482" s="16">
        <v>0</v>
      </c>
      <c r="P1482" s="16" t="b">
        <v>1</v>
      </c>
      <c r="R1482" s="16" t="b">
        <v>0</v>
      </c>
      <c r="S1482" s="16">
        <v>1</v>
      </c>
      <c r="T1482" s="16" t="s">
        <v>91</v>
      </c>
      <c r="U1482" s="16">
        <v>999</v>
      </c>
      <c r="V1482" s="16" t="s">
        <v>370</v>
      </c>
      <c r="W1482" s="16">
        <v>31574009</v>
      </c>
      <c r="Y1482" s="16" t="s">
        <v>1516</v>
      </c>
      <c r="Z1482" s="16" t="s">
        <v>436</v>
      </c>
      <c r="AA1482" t="str" s="16">
        <v>击杀妖兽、探索秘境或遗迹可得。</v>
      </c>
      <c r="AB1482" s="36">
        <v>11521009</v>
      </c>
      <c r="AC1482" s="16" t="s">
        <v>374</v>
      </c>
      <c r="AD1482" s="16">
        <v>40004</v>
      </c>
      <c r="AF1482">
        <v>70004</v>
      </c>
      <c r="AH1482">
        <v>937500</v>
      </c>
      <c r="AI1482" s="32" t="s">
        <v>364</v>
      </c>
      <c r="AJ1482" s="16" t="s">
        <v>369</v>
      </c>
      <c r="AK1482" s="16" t="s">
        <v>354</v>
      </c>
    </row>
    <row r="1483" spans="2:37">
      <c r="B1483" s="16" t="n">
        <f>10000000+INDEX(编号表!$B:$B,MATCH(F1483,编号表!$A:$A,0))*100000+INDEX(编号表!$F:$F,MATCH(D1483,编号表!$E:$E,0))*1000+INDEX(编号表!$D:$D,MATCH(E1483,编号表!$C:$C,0))*10000+G1483</f>
        <v>11474000</v>
      </c>
      <c r="C1483" s="16" t="s">
        <v>1426</v>
      </c>
      <c r="D1483" s="16" t="s">
        <v>108</v>
      </c>
      <c r="E1483" s="16" t="s">
        <v>354</v>
      </c>
      <c r="F1483" s="35" t="s">
        <v>438</v>
      </c>
      <c r="G1483" s="16">
        <v>0</v>
      </c>
      <c r="I1483" s="16">
        <v>60</v>
      </c>
      <c r="J1483" t="str">
        <f t="shared" si="19"/>
        <v>大类_仙品合体灵植佐</v>
      </c>
      <c r="K1483" s="16" t="s">
        <v>337</v>
      </c>
      <c r="L1483" s="16">
        <v>1</v>
      </c>
      <c r="M1483" s="16" t="s">
        <v>369</v>
      </c>
      <c r="O1483" s="16">
        <v>0</v>
      </c>
      <c r="P1483" s="16" t="b">
        <v>1</v>
      </c>
      <c r="R1483" s="16" t="b">
        <v>0</v>
      </c>
      <c r="S1483" s="16">
        <v>1</v>
      </c>
      <c r="T1483" s="16" t="s">
        <v>91</v>
      </c>
      <c r="U1483" s="16">
        <v>999</v>
      </c>
      <c r="V1483" s="16" t="s">
        <v>370</v>
      </c>
      <c r="W1483" s="16">
        <v>31474000</v>
      </c>
      <c r="Y1483" s="16" t="s">
        <v>1517</v>
      </c>
      <c r="Z1483" s="16" t="s">
        <v>440</v>
      </c>
      <c r="AA1483" t="str" s="16">
        <v>击杀妖兽、探索秘境或遗迹可得。</v>
      </c>
      <c r="AB1483" s="36">
        <v>11421000</v>
      </c>
      <c r="AC1483" s="16" t="s">
        <v>374</v>
      </c>
      <c r="AD1483" s="16">
        <v>40004</v>
      </c>
      <c r="AF1483">
        <v>70004</v>
      </c>
      <c r="AH1483">
        <v>937500</v>
      </c>
      <c r="AI1483" s="32" t="s">
        <v>364</v>
      </c>
      <c r="AJ1483" s="16" t="s">
        <v>369</v>
      </c>
      <c r="AK1483" s="16" t="s">
        <v>354</v>
      </c>
    </row>
    <row r="1484" spans="2:37">
      <c r="B1484" s="16" t="n">
        <f>10000000+INDEX(编号表!$B:$B,MATCH(F1484,编号表!$A:$A,0))*100000+INDEX(编号表!$F:$F,MATCH(D1484,编号表!$E:$E,0))*1000+INDEX(编号表!$D:$D,MATCH(E1484,编号表!$C:$C,0))*10000+G1484</f>
        <v>11474001</v>
      </c>
      <c r="C1484" s="16" t="s">
        <v>1428</v>
      </c>
      <c r="D1484" s="16" t="s">
        <v>108</v>
      </c>
      <c r="E1484" s="16" t="s">
        <v>354</v>
      </c>
      <c r="F1484" s="35" t="s">
        <v>438</v>
      </c>
      <c r="G1484" s="16">
        <v>1</v>
      </c>
      <c r="I1484" s="16">
        <v>60</v>
      </c>
      <c r="J1484" t="str">
        <f t="shared" si="19"/>
        <v>大类_仙品合体灵植佐</v>
      </c>
      <c r="K1484" s="16" t="s">
        <v>337</v>
      </c>
      <c r="L1484" s="16">
        <v>1</v>
      </c>
      <c r="M1484" s="16" t="s">
        <v>369</v>
      </c>
      <c r="O1484" s="16">
        <v>0</v>
      </c>
      <c r="P1484" s="16" t="b">
        <v>1</v>
      </c>
      <c r="R1484" s="16" t="b">
        <v>0</v>
      </c>
      <c r="S1484" s="16">
        <v>1</v>
      </c>
      <c r="T1484" s="16" t="s">
        <v>91</v>
      </c>
      <c r="U1484" s="16">
        <v>999</v>
      </c>
      <c r="V1484" s="16" t="s">
        <v>370</v>
      </c>
      <c r="W1484" s="16">
        <v>31474001</v>
      </c>
      <c r="Y1484" s="16" t="s">
        <v>1518</v>
      </c>
      <c r="Z1484" s="16" t="s">
        <v>443</v>
      </c>
      <c r="AA1484" t="str" s="16">
        <v>击杀妖兽、探索秘境或遗迹可得。</v>
      </c>
      <c r="AB1484" s="36">
        <v>11421001</v>
      </c>
      <c r="AC1484" s="16" t="s">
        <v>374</v>
      </c>
      <c r="AD1484" s="16">
        <v>40004</v>
      </c>
      <c r="AF1484">
        <v>70004</v>
      </c>
      <c r="AH1484">
        <v>937500</v>
      </c>
      <c r="AI1484" s="32" t="s">
        <v>364</v>
      </c>
      <c r="AJ1484" s="16" t="s">
        <v>369</v>
      </c>
      <c r="AK1484" s="16" t="s">
        <v>354</v>
      </c>
    </row>
    <row r="1485" spans="2:37">
      <c r="B1485" s="16" t="n">
        <f>10000000+INDEX(编号表!$B:$B,MATCH(F1485,编号表!$A:$A,0))*100000+INDEX(编号表!$F:$F,MATCH(D1485,编号表!$E:$E,0))*1000+INDEX(编号表!$D:$D,MATCH(E1485,编号表!$C:$C,0))*10000+G1485</f>
        <v>11474002</v>
      </c>
      <c r="C1485" s="16" t="s">
        <v>1430</v>
      </c>
      <c r="D1485" s="16" t="s">
        <v>108</v>
      </c>
      <c r="E1485" s="16" t="s">
        <v>354</v>
      </c>
      <c r="F1485" s="35" t="s">
        <v>438</v>
      </c>
      <c r="G1485" s="16">
        <v>2</v>
      </c>
      <c r="I1485" s="16">
        <v>60</v>
      </c>
      <c r="J1485" t="str">
        <f t="shared" si="19"/>
        <v>大类_仙品合体灵植佐</v>
      </c>
      <c r="K1485" s="16" t="s">
        <v>337</v>
      </c>
      <c r="L1485" s="16">
        <v>1</v>
      </c>
      <c r="M1485" s="16" t="s">
        <v>369</v>
      </c>
      <c r="O1485" s="16">
        <v>0</v>
      </c>
      <c r="P1485" s="16" t="b">
        <v>1</v>
      </c>
      <c r="R1485" s="16" t="b">
        <v>0</v>
      </c>
      <c r="S1485" s="16">
        <v>1</v>
      </c>
      <c r="T1485" s="16" t="s">
        <v>91</v>
      </c>
      <c r="U1485" s="16">
        <v>999</v>
      </c>
      <c r="V1485" s="16" t="s">
        <v>370</v>
      </c>
      <c r="W1485" s="16">
        <v>31474002</v>
      </c>
      <c r="Y1485" s="16" t="s">
        <v>1519</v>
      </c>
      <c r="Z1485" s="16" t="s">
        <v>446</v>
      </c>
      <c r="AA1485" t="str" s="16">
        <v>击杀妖兽、探索秘境或遗迹可得。</v>
      </c>
      <c r="AB1485" s="36">
        <v>11421002</v>
      </c>
      <c r="AC1485" s="16" t="s">
        <v>374</v>
      </c>
      <c r="AD1485" s="16">
        <v>40004</v>
      </c>
      <c r="AF1485">
        <v>70004</v>
      </c>
      <c r="AH1485">
        <v>937500</v>
      </c>
      <c r="AI1485" s="32" t="s">
        <v>364</v>
      </c>
      <c r="AJ1485" s="16" t="s">
        <v>369</v>
      </c>
      <c r="AK1485" s="16" t="s">
        <v>354</v>
      </c>
    </row>
    <row r="1486" spans="2:37">
      <c r="B1486" s="16" t="n">
        <f>10000000+INDEX(编号表!$B:$B,MATCH(F1486,编号表!$A:$A,0))*100000+INDEX(编号表!$F:$F,MATCH(D1486,编号表!$E:$E,0))*1000+INDEX(编号表!$D:$D,MATCH(E1486,编号表!$C:$C,0))*10000+G1486</f>
        <v>11474003</v>
      </c>
      <c r="C1486" s="16" t="s">
        <v>1432</v>
      </c>
      <c r="D1486" s="16" t="s">
        <v>108</v>
      </c>
      <c r="E1486" s="16" t="s">
        <v>354</v>
      </c>
      <c r="F1486" s="35" t="s">
        <v>438</v>
      </c>
      <c r="G1486" s="16">
        <v>3</v>
      </c>
      <c r="I1486" s="16">
        <v>60</v>
      </c>
      <c r="J1486" t="str">
        <f t="shared" si="19"/>
        <v>大类_仙品合体灵植佐</v>
      </c>
      <c r="K1486" s="16" t="s">
        <v>337</v>
      </c>
      <c r="L1486" s="16">
        <v>1</v>
      </c>
      <c r="M1486" s="16" t="s">
        <v>369</v>
      </c>
      <c r="O1486" s="16">
        <v>0</v>
      </c>
      <c r="P1486" s="16" t="b">
        <v>1</v>
      </c>
      <c r="R1486" s="16" t="b">
        <v>0</v>
      </c>
      <c r="S1486" s="16">
        <v>1</v>
      </c>
      <c r="T1486" s="16" t="s">
        <v>91</v>
      </c>
      <c r="U1486" s="16">
        <v>999</v>
      </c>
      <c r="V1486" s="16" t="s">
        <v>370</v>
      </c>
      <c r="W1486" s="16">
        <v>31474003</v>
      </c>
      <c r="Y1486" s="16" t="s">
        <v>1520</v>
      </c>
      <c r="Z1486" s="16" t="s">
        <v>449</v>
      </c>
      <c r="AA1486" t="str" s="16">
        <v>击杀妖兽、探索秘境或遗迹可得。</v>
      </c>
      <c r="AB1486" s="36">
        <v>11421003</v>
      </c>
      <c r="AC1486" s="16" t="s">
        <v>374</v>
      </c>
      <c r="AD1486" s="16">
        <v>40004</v>
      </c>
      <c r="AF1486">
        <v>70004</v>
      </c>
      <c r="AH1486">
        <v>937500</v>
      </c>
      <c r="AI1486" s="32" t="s">
        <v>364</v>
      </c>
      <c r="AJ1486" s="16" t="s">
        <v>369</v>
      </c>
      <c r="AK1486" s="16" t="s">
        <v>354</v>
      </c>
    </row>
    <row r="1487" spans="2:37">
      <c r="B1487" s="16" t="n">
        <f>10000000+INDEX(编号表!$B:$B,MATCH(F1487,编号表!$A:$A,0))*100000+INDEX(编号表!$F:$F,MATCH(D1487,编号表!$E:$E,0))*1000+INDEX(编号表!$D:$D,MATCH(E1487,编号表!$C:$C,0))*10000+G1487</f>
        <v>11674000</v>
      </c>
      <c r="C1487" s="16" t="s">
        <v>1434</v>
      </c>
      <c r="D1487" s="16" t="s">
        <v>108</v>
      </c>
      <c r="E1487" s="16" t="s">
        <v>354</v>
      </c>
      <c r="F1487" s="35" t="s">
        <v>451</v>
      </c>
      <c r="G1487" s="16">
        <v>0</v>
      </c>
      <c r="I1487" s="16">
        <v>60</v>
      </c>
      <c r="J1487" t="str">
        <f t="shared" si="19"/>
        <v>大类_仙品合体灵植丹头</v>
      </c>
      <c r="K1487" s="16" t="s">
        <v>337</v>
      </c>
      <c r="L1487" s="16">
        <v>1</v>
      </c>
      <c r="M1487" s="16" t="s">
        <v>369</v>
      </c>
      <c r="O1487" s="16">
        <v>0</v>
      </c>
      <c r="P1487" s="16" t="b">
        <v>1</v>
      </c>
      <c r="R1487" s="16" t="b">
        <v>0</v>
      </c>
      <c r="S1487" s="16">
        <v>1</v>
      </c>
      <c r="T1487" s="16" t="s">
        <v>91</v>
      </c>
      <c r="U1487" s="16">
        <v>999</v>
      </c>
      <c r="V1487" s="16" t="s">
        <v>370</v>
      </c>
      <c r="W1487" s="16">
        <v>31674000</v>
      </c>
      <c r="Y1487" s="16" t="s">
        <v>1521</v>
      </c>
      <c r="Z1487" s="16" t="s">
        <v>453</v>
      </c>
      <c r="AA1487" t="str" s="16">
        <v>击杀妖兽、探索秘境或遗迹可得。</v>
      </c>
      <c r="AB1487" s="36">
        <v>11621000</v>
      </c>
      <c r="AC1487" s="16" t="s">
        <v>374</v>
      </c>
      <c r="AD1487" s="16">
        <v>40004</v>
      </c>
      <c r="AF1487">
        <v>70004</v>
      </c>
      <c r="AH1487">
        <v>1875000</v>
      </c>
      <c r="AI1487" s="32" t="s">
        <v>364</v>
      </c>
      <c r="AJ1487" s="16" t="s">
        <v>369</v>
      </c>
      <c r="AK1487" s="16" t="s">
        <v>354</v>
      </c>
    </row>
    <row r="1488" spans="2:37">
      <c r="B1488" s="16" t="n">
        <f>10000000+INDEX(编号表!$B:$B,MATCH(F1488,编号表!$A:$A,0))*100000+INDEX(编号表!$F:$F,MATCH(D1488,编号表!$E:$E,0))*1000+INDEX(编号表!$D:$D,MATCH(E1488,编号表!$C:$C,0))*10000+G1488</f>
        <v>11674001</v>
      </c>
      <c r="C1488" s="16" t="s">
        <v>1436</v>
      </c>
      <c r="D1488" s="16" t="s">
        <v>108</v>
      </c>
      <c r="E1488" s="16" t="s">
        <v>354</v>
      </c>
      <c r="F1488" s="35" t="s">
        <v>451</v>
      </c>
      <c r="G1488" s="16">
        <v>1</v>
      </c>
      <c r="I1488" s="16">
        <v>60</v>
      </c>
      <c r="J1488" t="str">
        <f t="shared" si="19"/>
        <v>大类_仙品合体灵植丹头</v>
      </c>
      <c r="K1488" s="16" t="s">
        <v>337</v>
      </c>
      <c r="L1488" s="16">
        <v>1</v>
      </c>
      <c r="M1488" s="16" t="s">
        <v>369</v>
      </c>
      <c r="O1488" s="16">
        <v>0</v>
      </c>
      <c r="P1488" s="16" t="b">
        <v>1</v>
      </c>
      <c r="R1488" s="16" t="b">
        <v>0</v>
      </c>
      <c r="S1488" s="16">
        <v>1</v>
      </c>
      <c r="T1488" s="16" t="s">
        <v>91</v>
      </c>
      <c r="U1488" s="16">
        <v>999</v>
      </c>
      <c r="V1488" s="16" t="s">
        <v>370</v>
      </c>
      <c r="W1488" s="16">
        <v>31674001</v>
      </c>
      <c r="Y1488" s="16" t="s">
        <v>1522</v>
      </c>
      <c r="Z1488" s="16" t="s">
        <v>456</v>
      </c>
      <c r="AA1488" t="str" s="16">
        <v>击杀妖兽、探索秘境或遗迹可得。</v>
      </c>
      <c r="AB1488" s="36">
        <v>11621001</v>
      </c>
      <c r="AC1488" s="16" t="s">
        <v>374</v>
      </c>
      <c r="AD1488" s="16">
        <v>40004</v>
      </c>
      <c r="AF1488">
        <v>70004</v>
      </c>
      <c r="AH1488">
        <v>1875000</v>
      </c>
      <c r="AI1488" s="32" t="s">
        <v>364</v>
      </c>
      <c r="AJ1488" s="16" t="s">
        <v>369</v>
      </c>
      <c r="AK1488" s="16" t="s">
        <v>354</v>
      </c>
    </row>
    <row r="1489" spans="2:37">
      <c r="B1489" s="16" t="n">
        <f>10000000+INDEX(编号表!$B:$B,MATCH(F1489,编号表!$A:$A,0))*100000+INDEX(编号表!$F:$F,MATCH(D1489,编号表!$E:$E,0))*1000+INDEX(编号表!$D:$D,MATCH(E1489,编号表!$C:$C,0))*10000+G1489</f>
        <v>11674002</v>
      </c>
      <c r="C1489" s="16" t="s">
        <v>1438</v>
      </c>
      <c r="D1489" s="16" t="s">
        <v>108</v>
      </c>
      <c r="E1489" s="16" t="s">
        <v>354</v>
      </c>
      <c r="F1489" s="35" t="s">
        <v>451</v>
      </c>
      <c r="G1489" s="16">
        <v>2</v>
      </c>
      <c r="I1489" s="16">
        <v>60</v>
      </c>
      <c r="J1489" t="str">
        <f t="shared" si="19"/>
        <v>大类_仙品合体灵植丹头</v>
      </c>
      <c r="K1489" s="16" t="s">
        <v>337</v>
      </c>
      <c r="L1489" s="16">
        <v>1</v>
      </c>
      <c r="M1489" s="16" t="s">
        <v>369</v>
      </c>
      <c r="O1489" s="16">
        <v>0</v>
      </c>
      <c r="P1489" s="16" t="b">
        <v>1</v>
      </c>
      <c r="R1489" s="16" t="b">
        <v>0</v>
      </c>
      <c r="S1489" s="16">
        <v>1</v>
      </c>
      <c r="T1489" s="16" t="s">
        <v>91</v>
      </c>
      <c r="U1489" s="16">
        <v>999</v>
      </c>
      <c r="V1489" s="16" t="s">
        <v>370</v>
      </c>
      <c r="W1489" s="16">
        <v>31674002</v>
      </c>
      <c r="Y1489" s="16" t="s">
        <v>1523</v>
      </c>
      <c r="Z1489" s="16" t="s">
        <v>459</v>
      </c>
      <c r="AA1489" t="str" s="16">
        <v>击杀妖兽、探索秘境或遗迹可得。</v>
      </c>
      <c r="AB1489" s="36">
        <v>11621002</v>
      </c>
      <c r="AC1489" s="16" t="s">
        <v>374</v>
      </c>
      <c r="AD1489" s="16">
        <v>40004</v>
      </c>
      <c r="AF1489">
        <v>70004</v>
      </c>
      <c r="AH1489">
        <v>1875000</v>
      </c>
      <c r="AI1489" s="32" t="s">
        <v>364</v>
      </c>
      <c r="AJ1489" s="16" t="s">
        <v>369</v>
      </c>
      <c r="AK1489" s="16" t="s">
        <v>354</v>
      </c>
    </row>
    <row r="1490" spans="2:37">
      <c r="B1490" s="16" t="n">
        <f>10000000+INDEX(编号表!$B:$B,MATCH(F1490,编号表!$A:$A,0))*100000+INDEX(编号表!$F:$F,MATCH(D1490,编号表!$E:$E,0))*1000+INDEX(编号表!$D:$D,MATCH(E1490,编号表!$C:$C,0))*10000+G1490</f>
        <v>11275000</v>
      </c>
      <c r="C1490" s="16" t="s">
        <v>1384</v>
      </c>
      <c r="D1490" s="16" t="s">
        <v>111</v>
      </c>
      <c r="E1490" s="16" t="s">
        <v>354</v>
      </c>
      <c r="F1490" s="35" t="s">
        <v>368</v>
      </c>
      <c r="G1490" s="16">
        <v>0</v>
      </c>
      <c r="I1490" s="16">
        <v>60</v>
      </c>
      <c r="J1490" t="str">
        <f t="shared" si="19"/>
        <v>大类_神品合体灵植君</v>
      </c>
      <c r="K1490" s="16" t="s">
        <v>337</v>
      </c>
      <c r="L1490" s="16">
        <v>1</v>
      </c>
      <c r="M1490" s="16" t="s">
        <v>369</v>
      </c>
      <c r="O1490" s="16">
        <v>0</v>
      </c>
      <c r="P1490" s="16" t="b">
        <v>1</v>
      </c>
      <c r="R1490" s="16" t="b">
        <v>0</v>
      </c>
      <c r="S1490" s="16">
        <v>1</v>
      </c>
      <c r="T1490" s="16" t="s">
        <v>91</v>
      </c>
      <c r="U1490" s="16">
        <v>999</v>
      </c>
      <c r="V1490" s="16" t="s">
        <v>370</v>
      </c>
      <c r="W1490" s="16">
        <v>31275000</v>
      </c>
      <c r="Y1490" s="16" t="s">
        <v>1524</v>
      </c>
      <c r="Z1490" s="16" t="s">
        <v>372</v>
      </c>
      <c r="AA1490" t="str" s="16">
        <v>击杀妖兽、探索秘境或遗迹可得；宗门暂不供应此品质。</v>
      </c>
      <c r="AB1490" s="36">
        <v>11221000</v>
      </c>
      <c r="AC1490" s="16" t="s">
        <v>374</v>
      </c>
      <c r="AD1490" s="16">
        <v>40005</v>
      </c>
      <c r="AF1490">
        <v>70005</v>
      </c>
      <c r="AH1490">
        <v>16875000</v>
      </c>
      <c r="AI1490" s="32" t="s">
        <v>364</v>
      </c>
      <c r="AJ1490" s="16" t="s">
        <v>369</v>
      </c>
      <c r="AK1490" s="16" t="s">
        <v>354</v>
      </c>
    </row>
    <row r="1491" spans="2:37">
      <c r="B1491" s="16" t="n">
        <f>10000000+INDEX(编号表!$B:$B,MATCH(F1491,编号表!$A:$A,0))*100000+INDEX(编号表!$F:$F,MATCH(D1491,编号表!$E:$E,0))*1000+INDEX(编号表!$D:$D,MATCH(E1491,编号表!$C:$C,0))*10000+G1491</f>
        <v>11375000</v>
      </c>
      <c r="C1491" s="16" t="s">
        <v>1386</v>
      </c>
      <c r="D1491" s="16" t="s">
        <v>111</v>
      </c>
      <c r="E1491" s="16" t="s">
        <v>354</v>
      </c>
      <c r="F1491" s="35" t="s">
        <v>376</v>
      </c>
      <c r="G1491" s="16">
        <v>0</v>
      </c>
      <c r="I1491" s="16">
        <v>60</v>
      </c>
      <c r="J1491" t="str">
        <f t="shared" si="19"/>
        <v>大类_神品合体灵植臣</v>
      </c>
      <c r="K1491" s="16" t="s">
        <v>337</v>
      </c>
      <c r="L1491" s="16">
        <v>1</v>
      </c>
      <c r="M1491" s="16" t="s">
        <v>369</v>
      </c>
      <c r="O1491" s="16">
        <v>0</v>
      </c>
      <c r="P1491" s="16" t="b">
        <v>1</v>
      </c>
      <c r="R1491" s="16" t="b">
        <v>0</v>
      </c>
      <c r="S1491" s="16">
        <v>1</v>
      </c>
      <c r="T1491" s="16" t="s">
        <v>91</v>
      </c>
      <c r="U1491" s="16">
        <v>999</v>
      </c>
      <c r="V1491" s="16" t="s">
        <v>370</v>
      </c>
      <c r="W1491" s="16">
        <v>31375000</v>
      </c>
      <c r="Y1491" s="16" t="s">
        <v>1525</v>
      </c>
      <c r="Z1491" s="16" t="s">
        <v>378</v>
      </c>
      <c r="AA1491" t="str" s="16">
        <v>击杀妖兽、探索秘境或遗迹可得；宗门暂不供应此品质。</v>
      </c>
      <c r="AB1491" s="36">
        <v>11321000</v>
      </c>
      <c r="AC1491" s="16" t="s">
        <v>374</v>
      </c>
      <c r="AD1491" s="16">
        <v>40005</v>
      </c>
      <c r="AF1491">
        <v>70005</v>
      </c>
      <c r="AH1491">
        <v>5625000</v>
      </c>
      <c r="AI1491" s="32" t="s">
        <v>364</v>
      </c>
      <c r="AJ1491" s="16" t="s">
        <v>369</v>
      </c>
      <c r="AK1491" s="16" t="s">
        <v>354</v>
      </c>
    </row>
    <row r="1492" spans="2:37">
      <c r="B1492" s="16" t="n">
        <f>10000000+INDEX(编号表!$B:$B,MATCH(F1492,编号表!$A:$A,0))*100000+INDEX(编号表!$F:$F,MATCH(D1492,编号表!$E:$E,0))*1000+INDEX(编号表!$D:$D,MATCH(E1492,编号表!$C:$C,0))*10000+G1492</f>
        <v>11375001</v>
      </c>
      <c r="C1492" s="16" t="s">
        <v>1388</v>
      </c>
      <c r="D1492" s="16" t="s">
        <v>111</v>
      </c>
      <c r="E1492" s="16" t="s">
        <v>354</v>
      </c>
      <c r="F1492" s="35" t="s">
        <v>376</v>
      </c>
      <c r="G1492" s="16">
        <v>1</v>
      </c>
      <c r="I1492" s="16">
        <v>60</v>
      </c>
      <c r="J1492" t="str">
        <f t="shared" si="19"/>
        <v>大类_神品合体灵植臣</v>
      </c>
      <c r="K1492" s="16" t="s">
        <v>337</v>
      </c>
      <c r="L1492" s="16">
        <v>1</v>
      </c>
      <c r="M1492" s="16" t="s">
        <v>369</v>
      </c>
      <c r="O1492" s="16">
        <v>0</v>
      </c>
      <c r="P1492" s="16" t="b">
        <v>1</v>
      </c>
      <c r="R1492" s="16" t="b">
        <v>0</v>
      </c>
      <c r="S1492" s="16">
        <v>1</v>
      </c>
      <c r="T1492" s="16" t="s">
        <v>91</v>
      </c>
      <c r="U1492" s="16">
        <v>999</v>
      </c>
      <c r="V1492" s="16" t="s">
        <v>370</v>
      </c>
      <c r="W1492" s="16">
        <v>31375001</v>
      </c>
      <c r="Y1492" s="16" t="s">
        <v>1526</v>
      </c>
      <c r="Z1492" s="16" t="s">
        <v>381</v>
      </c>
      <c r="AA1492" t="str" s="16">
        <v>击杀妖兽、探索秘境或遗迹可得；宗门暂不供应此品质。</v>
      </c>
      <c r="AB1492" s="36">
        <v>11321001</v>
      </c>
      <c r="AC1492" s="16" t="s">
        <v>374</v>
      </c>
      <c r="AD1492" s="16">
        <v>40005</v>
      </c>
      <c r="AF1492">
        <v>70005</v>
      </c>
      <c r="AH1492">
        <v>5625000</v>
      </c>
      <c r="AI1492" s="32" t="s">
        <v>364</v>
      </c>
      <c r="AJ1492" s="16" t="s">
        <v>369</v>
      </c>
      <c r="AK1492" s="16" t="s">
        <v>354</v>
      </c>
    </row>
    <row r="1493" spans="2:37">
      <c r="B1493" s="16" t="n">
        <f>10000000+INDEX(编号表!$B:$B,MATCH(F1493,编号表!$A:$A,0))*100000+INDEX(编号表!$F:$F,MATCH(D1493,编号表!$E:$E,0))*1000+INDEX(编号表!$D:$D,MATCH(E1493,编号表!$C:$C,0))*10000+G1493</f>
        <v>11375002</v>
      </c>
      <c r="C1493" s="16" t="s">
        <v>1390</v>
      </c>
      <c r="D1493" s="16" t="s">
        <v>111</v>
      </c>
      <c r="E1493" s="16" t="s">
        <v>354</v>
      </c>
      <c r="F1493" s="35" t="s">
        <v>376</v>
      </c>
      <c r="G1493" s="16">
        <v>2</v>
      </c>
      <c r="I1493" s="16">
        <v>60</v>
      </c>
      <c r="J1493" t="str">
        <f t="shared" si="19"/>
        <v>大类_神品合体灵植臣</v>
      </c>
      <c r="K1493" s="16" t="s">
        <v>337</v>
      </c>
      <c r="L1493" s="16">
        <v>1</v>
      </c>
      <c r="M1493" s="16" t="s">
        <v>369</v>
      </c>
      <c r="O1493" s="16">
        <v>0</v>
      </c>
      <c r="P1493" s="16" t="b">
        <v>1</v>
      </c>
      <c r="R1493" s="16" t="b">
        <v>0</v>
      </c>
      <c r="S1493" s="16">
        <v>1</v>
      </c>
      <c r="T1493" s="16" t="s">
        <v>91</v>
      </c>
      <c r="U1493" s="16">
        <v>999</v>
      </c>
      <c r="V1493" s="16" t="s">
        <v>370</v>
      </c>
      <c r="W1493" s="16">
        <v>31375002</v>
      </c>
      <c r="Y1493" s="16" t="s">
        <v>1527</v>
      </c>
      <c r="Z1493" s="16" t="s">
        <v>384</v>
      </c>
      <c r="AA1493" t="str" s="16">
        <v>击杀妖兽、探索秘境或遗迹可得；宗门暂不供应此品质。</v>
      </c>
      <c r="AB1493" s="36">
        <v>11321002</v>
      </c>
      <c r="AC1493" s="16" t="s">
        <v>374</v>
      </c>
      <c r="AD1493" s="16">
        <v>40005</v>
      </c>
      <c r="AF1493">
        <v>70005</v>
      </c>
      <c r="AH1493">
        <v>5625000</v>
      </c>
      <c r="AI1493" s="32" t="s">
        <v>364</v>
      </c>
      <c r="AJ1493" s="16" t="s">
        <v>369</v>
      </c>
      <c r="AK1493" s="16" t="s">
        <v>354</v>
      </c>
    </row>
    <row r="1494" spans="2:37">
      <c r="B1494" s="16" t="n">
        <f>10000000+INDEX(编号表!$B:$B,MATCH(F1494,编号表!$A:$A,0))*100000+INDEX(编号表!$F:$F,MATCH(D1494,编号表!$E:$E,0))*1000+INDEX(编号表!$D:$D,MATCH(E1494,编号表!$C:$C,0))*10000+G1494</f>
        <v>11375003</v>
      </c>
      <c r="C1494" s="16" t="s">
        <v>1392</v>
      </c>
      <c r="D1494" s="16" t="s">
        <v>111</v>
      </c>
      <c r="E1494" s="16" t="s">
        <v>354</v>
      </c>
      <c r="F1494" s="35" t="s">
        <v>376</v>
      </c>
      <c r="G1494" s="16">
        <v>3</v>
      </c>
      <c r="I1494" s="16">
        <v>60</v>
      </c>
      <c r="J1494" t="str">
        <f t="shared" si="19"/>
        <v>大类_神品合体灵植臣</v>
      </c>
      <c r="K1494" s="16" t="s">
        <v>337</v>
      </c>
      <c r="L1494" s="16">
        <v>1</v>
      </c>
      <c r="M1494" s="16" t="s">
        <v>369</v>
      </c>
      <c r="O1494" s="16">
        <v>0</v>
      </c>
      <c r="P1494" s="16" t="b">
        <v>1</v>
      </c>
      <c r="R1494" s="16" t="b">
        <v>0</v>
      </c>
      <c r="S1494" s="16">
        <v>1</v>
      </c>
      <c r="T1494" s="16" t="s">
        <v>91</v>
      </c>
      <c r="U1494" s="16">
        <v>999</v>
      </c>
      <c r="V1494" s="16" t="s">
        <v>370</v>
      </c>
      <c r="W1494" s="16">
        <v>31375003</v>
      </c>
      <c r="Y1494" s="16" t="s">
        <v>1528</v>
      </c>
      <c r="Z1494" s="16" t="s">
        <v>387</v>
      </c>
      <c r="AA1494" t="str" s="16">
        <v>击杀妖兽、探索秘境或遗迹可得；宗门暂不供应此品质。</v>
      </c>
      <c r="AB1494" s="36">
        <v>11321003</v>
      </c>
      <c r="AC1494" s="16" t="s">
        <v>374</v>
      </c>
      <c r="AD1494" s="16">
        <v>40005</v>
      </c>
      <c r="AF1494">
        <v>70005</v>
      </c>
      <c r="AH1494">
        <v>5625000</v>
      </c>
      <c r="AI1494" s="32" t="s">
        <v>364</v>
      </c>
      <c r="AJ1494" s="16" t="s">
        <v>369</v>
      </c>
      <c r="AK1494" s="16" t="s">
        <v>354</v>
      </c>
    </row>
    <row r="1495" spans="2:37">
      <c r="B1495" s="16" t="n">
        <f>10000000+INDEX(编号表!$B:$B,MATCH(F1495,编号表!$A:$A,0))*100000+INDEX(编号表!$F:$F,MATCH(D1495,编号表!$E:$E,0))*1000+INDEX(编号表!$D:$D,MATCH(E1495,编号表!$C:$C,0))*10000+G1495</f>
        <v>11375004</v>
      </c>
      <c r="C1495" s="16" t="s">
        <v>1394</v>
      </c>
      <c r="D1495" s="16" t="s">
        <v>111</v>
      </c>
      <c r="E1495" s="16" t="s">
        <v>354</v>
      </c>
      <c r="F1495" s="35" t="s">
        <v>376</v>
      </c>
      <c r="G1495" s="16">
        <v>4</v>
      </c>
      <c r="I1495" s="16">
        <v>60</v>
      </c>
      <c r="J1495" t="str">
        <f t="shared" si="19"/>
        <v>大类_神品合体灵植臣</v>
      </c>
      <c r="K1495" s="16" t="s">
        <v>337</v>
      </c>
      <c r="L1495" s="16">
        <v>1</v>
      </c>
      <c r="M1495" s="16" t="s">
        <v>369</v>
      </c>
      <c r="O1495" s="16">
        <v>0</v>
      </c>
      <c r="P1495" s="16" t="b">
        <v>1</v>
      </c>
      <c r="R1495" s="16" t="b">
        <v>0</v>
      </c>
      <c r="S1495" s="16">
        <v>1</v>
      </c>
      <c r="T1495" s="16" t="s">
        <v>91</v>
      </c>
      <c r="U1495" s="16">
        <v>999</v>
      </c>
      <c r="V1495" s="16" t="s">
        <v>370</v>
      </c>
      <c r="W1495" s="16">
        <v>31375004</v>
      </c>
      <c r="Y1495" s="16" t="s">
        <v>1529</v>
      </c>
      <c r="Z1495" s="16" t="s">
        <v>390</v>
      </c>
      <c r="AA1495" t="str" s="16">
        <v>击杀妖兽、探索秘境或遗迹可得；宗门暂不供应此品质。</v>
      </c>
      <c r="AB1495" s="36">
        <v>11321004</v>
      </c>
      <c r="AC1495" s="16" t="s">
        <v>374</v>
      </c>
      <c r="AD1495" s="16">
        <v>40005</v>
      </c>
      <c r="AF1495">
        <v>70005</v>
      </c>
      <c r="AH1495">
        <v>5625000</v>
      </c>
      <c r="AI1495" s="32" t="s">
        <v>364</v>
      </c>
      <c r="AJ1495" s="16" t="s">
        <v>369</v>
      </c>
      <c r="AK1495" s="16" t="s">
        <v>354</v>
      </c>
    </row>
    <row r="1496" spans="2:37">
      <c r="B1496" s="16" t="n">
        <f>10000000+INDEX(编号表!$B:$B,MATCH(F1496,编号表!$A:$A,0))*100000+INDEX(编号表!$F:$F,MATCH(D1496,编号表!$E:$E,0))*1000+INDEX(编号表!$D:$D,MATCH(E1496,编号表!$C:$C,0))*10000+G1496</f>
        <v>11375005</v>
      </c>
      <c r="C1496" s="16" t="s">
        <v>1396</v>
      </c>
      <c r="D1496" s="16" t="s">
        <v>111</v>
      </c>
      <c r="E1496" s="16" t="s">
        <v>354</v>
      </c>
      <c r="F1496" s="35" t="s">
        <v>376</v>
      </c>
      <c r="G1496" s="16">
        <v>5</v>
      </c>
      <c r="I1496" s="16">
        <v>60</v>
      </c>
      <c r="J1496" t="str">
        <f t="shared" si="19"/>
        <v>大类_神品合体灵植臣</v>
      </c>
      <c r="K1496" s="16" t="s">
        <v>337</v>
      </c>
      <c r="L1496" s="16">
        <v>1</v>
      </c>
      <c r="M1496" s="16" t="s">
        <v>369</v>
      </c>
      <c r="O1496" s="16">
        <v>0</v>
      </c>
      <c r="P1496" s="16" t="b">
        <v>1</v>
      </c>
      <c r="R1496" s="16" t="b">
        <v>0</v>
      </c>
      <c r="S1496" s="16">
        <v>1</v>
      </c>
      <c r="T1496" s="16" t="s">
        <v>91</v>
      </c>
      <c r="U1496" s="16">
        <v>999</v>
      </c>
      <c r="V1496" s="16" t="s">
        <v>370</v>
      </c>
      <c r="W1496" s="16">
        <v>31375005</v>
      </c>
      <c r="Y1496" s="16" t="s">
        <v>1530</v>
      </c>
      <c r="Z1496" s="16" t="s">
        <v>393</v>
      </c>
      <c r="AA1496" t="str" s="16">
        <v>击杀妖兽、探索秘境或遗迹可得；宗门暂不供应此品质。</v>
      </c>
      <c r="AB1496" s="36">
        <v>11321005</v>
      </c>
      <c r="AC1496" s="16" t="s">
        <v>374</v>
      </c>
      <c r="AD1496" s="16">
        <v>40005</v>
      </c>
      <c r="AF1496">
        <v>70005</v>
      </c>
      <c r="AH1496">
        <v>5625000</v>
      </c>
      <c r="AI1496" s="32" t="s">
        <v>364</v>
      </c>
      <c r="AJ1496" s="16" t="s">
        <v>369</v>
      </c>
      <c r="AK1496" s="16" t="s">
        <v>354</v>
      </c>
    </row>
    <row r="1497" spans="2:37">
      <c r="B1497" s="16" t="n">
        <f>10000000+INDEX(编号表!$B:$B,MATCH(F1497,编号表!$A:$A,0))*100000+INDEX(编号表!$F:$F,MATCH(D1497,编号表!$E:$E,0))*1000+INDEX(编号表!$D:$D,MATCH(E1497,编号表!$C:$C,0))*10000+G1497</f>
        <v>11375006</v>
      </c>
      <c r="C1497" s="16" t="s">
        <v>1398</v>
      </c>
      <c r="D1497" s="16" t="s">
        <v>111</v>
      </c>
      <c r="E1497" s="16" t="s">
        <v>354</v>
      </c>
      <c r="F1497" s="35" t="s">
        <v>376</v>
      </c>
      <c r="G1497" s="16">
        <v>6</v>
      </c>
      <c r="I1497" s="16">
        <v>60</v>
      </c>
      <c r="J1497" t="str">
        <f t="shared" si="19"/>
        <v>大类_神品合体灵植臣</v>
      </c>
      <c r="K1497" s="16" t="s">
        <v>337</v>
      </c>
      <c r="L1497" s="16">
        <v>1</v>
      </c>
      <c r="M1497" s="16" t="s">
        <v>369</v>
      </c>
      <c r="O1497" s="16">
        <v>0</v>
      </c>
      <c r="P1497" s="16" t="b">
        <v>1</v>
      </c>
      <c r="R1497" s="16" t="b">
        <v>0</v>
      </c>
      <c r="S1497" s="16">
        <v>1</v>
      </c>
      <c r="T1497" s="16" t="s">
        <v>91</v>
      </c>
      <c r="U1497" s="16">
        <v>999</v>
      </c>
      <c r="V1497" s="16" t="s">
        <v>370</v>
      </c>
      <c r="W1497" s="16">
        <v>31375006</v>
      </c>
      <c r="Y1497" s="16" t="s">
        <v>1531</v>
      </c>
      <c r="Z1497" s="16" t="s">
        <v>396</v>
      </c>
      <c r="AA1497" t="str" s="16">
        <v>击杀妖兽、探索秘境或遗迹可得；宗门暂不供应此品质。</v>
      </c>
      <c r="AB1497" s="36">
        <v>11321006</v>
      </c>
      <c r="AC1497" s="16" t="s">
        <v>374</v>
      </c>
      <c r="AD1497" s="16">
        <v>40005</v>
      </c>
      <c r="AF1497">
        <v>70005</v>
      </c>
      <c r="AH1497">
        <v>5625000</v>
      </c>
      <c r="AI1497" s="32" t="s">
        <v>364</v>
      </c>
      <c r="AJ1497" s="16" t="s">
        <v>369</v>
      </c>
      <c r="AK1497" s="16" t="s">
        <v>354</v>
      </c>
    </row>
    <row r="1498" spans="2:37">
      <c r="B1498" s="16" t="n">
        <f>10000000+INDEX(编号表!$B:$B,MATCH(F1498,编号表!$A:$A,0))*100000+INDEX(编号表!$F:$F,MATCH(D1498,编号表!$E:$E,0))*1000+INDEX(编号表!$D:$D,MATCH(E1498,编号表!$C:$C,0))*10000+G1498</f>
        <v>11375007</v>
      </c>
      <c r="C1498" s="16" t="s">
        <v>1400</v>
      </c>
      <c r="D1498" s="16" t="s">
        <v>111</v>
      </c>
      <c r="E1498" s="16" t="s">
        <v>354</v>
      </c>
      <c r="F1498" s="35" t="s">
        <v>376</v>
      </c>
      <c r="G1498" s="16">
        <v>7</v>
      </c>
      <c r="I1498" s="16">
        <v>60</v>
      </c>
      <c r="J1498" t="str">
        <f t="shared" si="19"/>
        <v>大类_神品合体灵植臣</v>
      </c>
      <c r="K1498" s="16" t="s">
        <v>337</v>
      </c>
      <c r="L1498" s="16">
        <v>1</v>
      </c>
      <c r="M1498" s="16" t="s">
        <v>369</v>
      </c>
      <c r="O1498" s="16">
        <v>0</v>
      </c>
      <c r="P1498" s="16" t="b">
        <v>1</v>
      </c>
      <c r="R1498" s="16" t="b">
        <v>0</v>
      </c>
      <c r="S1498" s="16">
        <v>1</v>
      </c>
      <c r="T1498" s="16" t="s">
        <v>91</v>
      </c>
      <c r="U1498" s="16">
        <v>999</v>
      </c>
      <c r="V1498" s="16" t="s">
        <v>370</v>
      </c>
      <c r="W1498" s="16">
        <v>31375007</v>
      </c>
      <c r="Y1498" s="16" t="s">
        <v>1532</v>
      </c>
      <c r="Z1498" s="16" t="s">
        <v>399</v>
      </c>
      <c r="AA1498" t="str" s="16">
        <v>击杀妖兽、探索秘境或遗迹可得；宗门暂不供应此品质。</v>
      </c>
      <c r="AB1498" s="36">
        <v>11321007</v>
      </c>
      <c r="AC1498" s="16" t="s">
        <v>374</v>
      </c>
      <c r="AD1498" s="16">
        <v>40005</v>
      </c>
      <c r="AF1498">
        <v>70005</v>
      </c>
      <c r="AH1498">
        <v>5625000</v>
      </c>
      <c r="AI1498" s="32" t="s">
        <v>364</v>
      </c>
      <c r="AJ1498" s="16" t="s">
        <v>369</v>
      </c>
      <c r="AK1498" s="16" t="s">
        <v>354</v>
      </c>
    </row>
    <row r="1499" spans="2:37">
      <c r="B1499" s="16" t="n">
        <f>10000000+INDEX(编号表!$B:$B,MATCH(F1499,编号表!$A:$A,0))*100000+INDEX(编号表!$F:$F,MATCH(D1499,编号表!$E:$E,0))*1000+INDEX(编号表!$D:$D,MATCH(E1499,编号表!$C:$C,0))*10000+G1499</f>
        <v>11375008</v>
      </c>
      <c r="C1499" s="16" t="s">
        <v>1402</v>
      </c>
      <c r="D1499" s="16" t="s">
        <v>111</v>
      </c>
      <c r="E1499" s="16" t="s">
        <v>354</v>
      </c>
      <c r="F1499" s="35" t="s">
        <v>376</v>
      </c>
      <c r="G1499" s="16">
        <v>8</v>
      </c>
      <c r="I1499" s="16">
        <v>60</v>
      </c>
      <c r="J1499" t="str">
        <f t="shared" si="19"/>
        <v>大类_神品合体灵植臣</v>
      </c>
      <c r="K1499" s="16" t="s">
        <v>337</v>
      </c>
      <c r="L1499" s="16">
        <v>1</v>
      </c>
      <c r="M1499" s="16" t="s">
        <v>369</v>
      </c>
      <c r="O1499" s="16">
        <v>0</v>
      </c>
      <c r="P1499" s="16" t="b">
        <v>1</v>
      </c>
      <c r="R1499" s="16" t="b">
        <v>0</v>
      </c>
      <c r="S1499" s="16">
        <v>1</v>
      </c>
      <c r="T1499" s="16" t="s">
        <v>91</v>
      </c>
      <c r="U1499" s="16">
        <v>999</v>
      </c>
      <c r="V1499" s="16" t="s">
        <v>370</v>
      </c>
      <c r="W1499" s="16">
        <v>31375008</v>
      </c>
      <c r="Y1499" s="16" t="s">
        <v>1533</v>
      </c>
      <c r="Z1499" s="16" t="s">
        <v>402</v>
      </c>
      <c r="AA1499" t="str" s="16">
        <v>击杀妖兽、探索秘境或遗迹可得；宗门暂不供应此品质。</v>
      </c>
      <c r="AB1499" s="36">
        <v>11321008</v>
      </c>
      <c r="AC1499" s="16" t="s">
        <v>374</v>
      </c>
      <c r="AD1499" s="16">
        <v>40005</v>
      </c>
      <c r="AF1499">
        <v>70005</v>
      </c>
      <c r="AH1499">
        <v>5625000</v>
      </c>
      <c r="AI1499" s="32" t="s">
        <v>364</v>
      </c>
      <c r="AJ1499" s="16" t="s">
        <v>369</v>
      </c>
      <c r="AK1499" s="16" t="s">
        <v>354</v>
      </c>
    </row>
    <row r="1500" spans="2:37">
      <c r="B1500" s="16" t="n">
        <f>10000000+INDEX(编号表!$B:$B,MATCH(F1500,编号表!$A:$A,0))*100000+INDEX(编号表!$F:$F,MATCH(D1500,编号表!$E:$E,0))*1000+INDEX(编号表!$D:$D,MATCH(E1500,编号表!$C:$C,0))*10000+G1500</f>
        <v>11375009</v>
      </c>
      <c r="C1500" s="16" t="s">
        <v>1404</v>
      </c>
      <c r="D1500" s="16" t="s">
        <v>111</v>
      </c>
      <c r="E1500" s="16" t="s">
        <v>354</v>
      </c>
      <c r="F1500" s="35" t="s">
        <v>376</v>
      </c>
      <c r="G1500" s="16">
        <v>9</v>
      </c>
      <c r="I1500" s="16">
        <v>60</v>
      </c>
      <c r="J1500" t="str">
        <f t="shared" si="19"/>
        <v>大类_神品合体灵植臣</v>
      </c>
      <c r="K1500" s="16" t="s">
        <v>337</v>
      </c>
      <c r="L1500" s="16">
        <v>1</v>
      </c>
      <c r="M1500" s="16" t="s">
        <v>369</v>
      </c>
      <c r="O1500" s="16">
        <v>0</v>
      </c>
      <c r="P1500" s="16" t="b">
        <v>1</v>
      </c>
      <c r="R1500" s="16" t="b">
        <v>0</v>
      </c>
      <c r="S1500" s="16">
        <v>1</v>
      </c>
      <c r="T1500" s="16" t="s">
        <v>91</v>
      </c>
      <c r="U1500" s="16">
        <v>999</v>
      </c>
      <c r="V1500" s="16" t="s">
        <v>370</v>
      </c>
      <c r="W1500" s="16">
        <v>31375009</v>
      </c>
      <c r="Y1500" s="16" t="s">
        <v>1534</v>
      </c>
      <c r="Z1500" s="16" t="s">
        <v>405</v>
      </c>
      <c r="AA1500" t="str" s="16">
        <v>击杀妖兽、探索秘境或遗迹可得；宗门暂不供应此品质。</v>
      </c>
      <c r="AB1500" s="36">
        <v>11321009</v>
      </c>
      <c r="AC1500" s="16" t="s">
        <v>374</v>
      </c>
      <c r="AD1500" s="16">
        <v>40005</v>
      </c>
      <c r="AF1500">
        <v>70005</v>
      </c>
      <c r="AH1500">
        <v>5625000</v>
      </c>
      <c r="AI1500" s="32" t="s">
        <v>364</v>
      </c>
      <c r="AJ1500" s="16" t="s">
        <v>369</v>
      </c>
      <c r="AK1500" s="16" t="s">
        <v>354</v>
      </c>
    </row>
    <row r="1501" spans="2:37">
      <c r="B1501" s="16" t="n">
        <f>10000000+INDEX(编号表!$B:$B,MATCH(F1501,编号表!$A:$A,0))*100000+INDEX(编号表!$F:$F,MATCH(D1501,编号表!$E:$E,0))*1000+INDEX(编号表!$D:$D,MATCH(E1501,编号表!$C:$C,0))*10000+G1501</f>
        <v>11575000</v>
      </c>
      <c r="C1501" s="16" t="s">
        <v>1406</v>
      </c>
      <c r="D1501" s="16" t="s">
        <v>111</v>
      </c>
      <c r="E1501" s="16" t="s">
        <v>354</v>
      </c>
      <c r="F1501" s="35" t="s">
        <v>407</v>
      </c>
      <c r="G1501" s="16">
        <v>0</v>
      </c>
      <c r="I1501" s="16">
        <v>60</v>
      </c>
      <c r="J1501" t="str">
        <f t="shared" si="19"/>
        <v>大类_神品合体灵植使</v>
      </c>
      <c r="K1501" s="16" t="s">
        <v>337</v>
      </c>
      <c r="L1501" s="16">
        <v>1</v>
      </c>
      <c r="M1501" s="16" t="s">
        <v>369</v>
      </c>
      <c r="O1501" s="16">
        <v>0</v>
      </c>
      <c r="P1501" s="16" t="b">
        <v>1</v>
      </c>
      <c r="R1501" s="16" t="b">
        <v>0</v>
      </c>
      <c r="S1501" s="16">
        <v>1</v>
      </c>
      <c r="T1501" s="16" t="s">
        <v>91</v>
      </c>
      <c r="U1501" s="16">
        <v>999</v>
      </c>
      <c r="V1501" s="16" t="s">
        <v>370</v>
      </c>
      <c r="W1501" s="16">
        <v>31575000</v>
      </c>
      <c r="Y1501" s="16" t="s">
        <v>1535</v>
      </c>
      <c r="Z1501" s="16" t="s">
        <v>409</v>
      </c>
      <c r="AA1501" t="str" s="16">
        <v>击杀妖兽、探索秘境或遗迹可得；宗门暂不供应此品质。</v>
      </c>
      <c r="AB1501" s="36">
        <v>11521000</v>
      </c>
      <c r="AC1501" s="16" t="s">
        <v>374</v>
      </c>
      <c r="AD1501" s="16">
        <v>40005</v>
      </c>
      <c r="AF1501">
        <v>70005</v>
      </c>
      <c r="AH1501">
        <v>5625000</v>
      </c>
      <c r="AI1501" s="32" t="s">
        <v>364</v>
      </c>
      <c r="AJ1501" s="16" t="s">
        <v>369</v>
      </c>
      <c r="AK1501" s="16" t="s">
        <v>354</v>
      </c>
    </row>
    <row r="1502" spans="2:37">
      <c r="B1502" s="16" t="n">
        <f>10000000+INDEX(编号表!$B:$B,MATCH(F1502,编号表!$A:$A,0))*100000+INDEX(编号表!$F:$F,MATCH(D1502,编号表!$E:$E,0))*1000+INDEX(编号表!$D:$D,MATCH(E1502,编号表!$C:$C,0))*10000+G1502</f>
        <v>11575001</v>
      </c>
      <c r="C1502" s="16" t="s">
        <v>1408</v>
      </c>
      <c r="D1502" s="16" t="s">
        <v>111</v>
      </c>
      <c r="E1502" s="16" t="s">
        <v>354</v>
      </c>
      <c r="F1502" s="35" t="s">
        <v>407</v>
      </c>
      <c r="G1502" s="16">
        <v>1</v>
      </c>
      <c r="I1502" s="16">
        <v>60</v>
      </c>
      <c r="J1502" t="str">
        <f t="shared" si="19"/>
        <v>大类_神品合体灵植使</v>
      </c>
      <c r="K1502" s="16" t="s">
        <v>337</v>
      </c>
      <c r="L1502" s="16">
        <v>1</v>
      </c>
      <c r="M1502" s="16" t="s">
        <v>369</v>
      </c>
      <c r="O1502" s="16">
        <v>0</v>
      </c>
      <c r="P1502" s="16" t="b">
        <v>1</v>
      </c>
      <c r="R1502" s="16" t="b">
        <v>0</v>
      </c>
      <c r="S1502" s="16">
        <v>1</v>
      </c>
      <c r="T1502" s="16" t="s">
        <v>91</v>
      </c>
      <c r="U1502" s="16">
        <v>999</v>
      </c>
      <c r="V1502" s="16" t="s">
        <v>370</v>
      </c>
      <c r="W1502" s="16">
        <v>31575001</v>
      </c>
      <c r="Y1502" s="16" t="s">
        <v>1536</v>
      </c>
      <c r="Z1502" s="16" t="s">
        <v>412</v>
      </c>
      <c r="AA1502" t="str" s="16">
        <v>击杀妖兽、探索秘境或遗迹可得；宗门暂不供应此品质。</v>
      </c>
      <c r="AB1502" s="36">
        <v>11521001</v>
      </c>
      <c r="AC1502" s="16" t="s">
        <v>374</v>
      </c>
      <c r="AD1502" s="16">
        <v>40005</v>
      </c>
      <c r="AF1502">
        <v>70005</v>
      </c>
      <c r="AH1502">
        <v>5625000</v>
      </c>
      <c r="AI1502" s="32" t="s">
        <v>364</v>
      </c>
      <c r="AJ1502" s="16" t="s">
        <v>369</v>
      </c>
      <c r="AK1502" s="16" t="s">
        <v>354</v>
      </c>
    </row>
    <row r="1503" spans="2:37">
      <c r="B1503" s="16" t="n">
        <f>10000000+INDEX(编号表!$B:$B,MATCH(F1503,编号表!$A:$A,0))*100000+INDEX(编号表!$F:$F,MATCH(D1503,编号表!$E:$E,0))*1000+INDEX(编号表!$D:$D,MATCH(E1503,编号表!$C:$C,0))*10000+G1503</f>
        <v>11575002</v>
      </c>
      <c r="C1503" s="16" t="s">
        <v>1410</v>
      </c>
      <c r="D1503" s="16" t="s">
        <v>111</v>
      </c>
      <c r="E1503" s="16" t="s">
        <v>354</v>
      </c>
      <c r="F1503" s="35" t="s">
        <v>407</v>
      </c>
      <c r="G1503" s="16">
        <v>2</v>
      </c>
      <c r="I1503" s="16">
        <v>60</v>
      </c>
      <c r="J1503" t="str">
        <f t="shared" si="19"/>
        <v>大类_神品合体灵植使</v>
      </c>
      <c r="K1503" s="16" t="s">
        <v>337</v>
      </c>
      <c r="L1503" s="16">
        <v>1</v>
      </c>
      <c r="M1503" s="16" t="s">
        <v>369</v>
      </c>
      <c r="O1503" s="16">
        <v>0</v>
      </c>
      <c r="P1503" s="16" t="b">
        <v>1</v>
      </c>
      <c r="R1503" s="16" t="b">
        <v>0</v>
      </c>
      <c r="S1503" s="16">
        <v>1</v>
      </c>
      <c r="T1503" s="16" t="s">
        <v>91</v>
      </c>
      <c r="U1503" s="16">
        <v>999</v>
      </c>
      <c r="V1503" s="16" t="s">
        <v>370</v>
      </c>
      <c r="W1503" s="16">
        <v>31575002</v>
      </c>
      <c r="Y1503" s="16" t="s">
        <v>1537</v>
      </c>
      <c r="Z1503" s="16" t="s">
        <v>415</v>
      </c>
      <c r="AA1503" t="str" s="16">
        <v>击杀妖兽、探索秘境或遗迹可得；宗门暂不供应此品质。</v>
      </c>
      <c r="AB1503" s="36">
        <v>11521002</v>
      </c>
      <c r="AC1503" s="16" t="s">
        <v>374</v>
      </c>
      <c r="AD1503" s="16">
        <v>40005</v>
      </c>
      <c r="AF1503">
        <v>70005</v>
      </c>
      <c r="AH1503">
        <v>5625000</v>
      </c>
      <c r="AI1503" s="32" t="s">
        <v>364</v>
      </c>
      <c r="AJ1503" s="16" t="s">
        <v>369</v>
      </c>
      <c r="AK1503" s="16" t="s">
        <v>354</v>
      </c>
    </row>
    <row r="1504" spans="2:37">
      <c r="B1504" s="16" t="n">
        <f>10000000+INDEX(编号表!$B:$B,MATCH(F1504,编号表!$A:$A,0))*100000+INDEX(编号表!$F:$F,MATCH(D1504,编号表!$E:$E,0))*1000+INDEX(编号表!$D:$D,MATCH(E1504,编号表!$C:$C,0))*10000+G1504</f>
        <v>11575003</v>
      </c>
      <c r="C1504" s="16" t="s">
        <v>1412</v>
      </c>
      <c r="D1504" s="16" t="s">
        <v>111</v>
      </c>
      <c r="E1504" s="16" t="s">
        <v>354</v>
      </c>
      <c r="F1504" s="35" t="s">
        <v>407</v>
      </c>
      <c r="G1504" s="16">
        <v>3</v>
      </c>
      <c r="I1504" s="16">
        <v>60</v>
      </c>
      <c r="J1504" t="str">
        <f t="shared" si="19"/>
        <v>大类_神品合体灵植使</v>
      </c>
      <c r="K1504" s="16" t="s">
        <v>337</v>
      </c>
      <c r="L1504" s="16">
        <v>1</v>
      </c>
      <c r="M1504" s="16" t="s">
        <v>369</v>
      </c>
      <c r="O1504" s="16">
        <v>0</v>
      </c>
      <c r="P1504" s="16" t="b">
        <v>1</v>
      </c>
      <c r="R1504" s="16" t="b">
        <v>0</v>
      </c>
      <c r="S1504" s="16">
        <v>1</v>
      </c>
      <c r="T1504" s="16" t="s">
        <v>91</v>
      </c>
      <c r="U1504" s="16">
        <v>999</v>
      </c>
      <c r="V1504" s="16" t="s">
        <v>370</v>
      </c>
      <c r="W1504" s="16">
        <v>31575003</v>
      </c>
      <c r="Y1504" s="16" t="s">
        <v>1538</v>
      </c>
      <c r="Z1504" s="16" t="s">
        <v>418</v>
      </c>
      <c r="AA1504" t="str" s="16">
        <v>击杀妖兽、探索秘境或遗迹可得；宗门暂不供应此品质。</v>
      </c>
      <c r="AB1504" s="36">
        <v>11521003</v>
      </c>
      <c r="AC1504" s="16" t="s">
        <v>374</v>
      </c>
      <c r="AD1504" s="16">
        <v>40005</v>
      </c>
      <c r="AF1504">
        <v>70005</v>
      </c>
      <c r="AH1504">
        <v>5625000</v>
      </c>
      <c r="AI1504" s="32" t="s">
        <v>364</v>
      </c>
      <c r="AJ1504" s="16" t="s">
        <v>369</v>
      </c>
      <c r="AK1504" s="16" t="s">
        <v>354</v>
      </c>
    </row>
    <row r="1505" spans="2:37">
      <c r="B1505" s="16" t="n">
        <f>10000000+INDEX(编号表!$B:$B,MATCH(F1505,编号表!$A:$A,0))*100000+INDEX(编号表!$F:$F,MATCH(D1505,编号表!$E:$E,0))*1000+INDEX(编号表!$D:$D,MATCH(E1505,编号表!$C:$C,0))*10000+G1505</f>
        <v>11575004</v>
      </c>
      <c r="C1505" s="16" t="s">
        <v>1414</v>
      </c>
      <c r="D1505" s="16" t="s">
        <v>111</v>
      </c>
      <c r="E1505" s="16" t="s">
        <v>354</v>
      </c>
      <c r="F1505" s="35" t="s">
        <v>407</v>
      </c>
      <c r="G1505" s="16">
        <v>4</v>
      </c>
      <c r="I1505" s="16">
        <v>60</v>
      </c>
      <c r="J1505" t="str">
        <f t="shared" si="19"/>
        <v>大类_神品合体灵植使</v>
      </c>
      <c r="K1505" s="16" t="s">
        <v>337</v>
      </c>
      <c r="L1505" s="16">
        <v>1</v>
      </c>
      <c r="M1505" s="16" t="s">
        <v>369</v>
      </c>
      <c r="O1505" s="16">
        <v>0</v>
      </c>
      <c r="P1505" s="16" t="b">
        <v>1</v>
      </c>
      <c r="R1505" s="16" t="b">
        <v>0</v>
      </c>
      <c r="S1505" s="16">
        <v>1</v>
      </c>
      <c r="T1505" s="16" t="s">
        <v>91</v>
      </c>
      <c r="U1505" s="16">
        <v>999</v>
      </c>
      <c r="V1505" s="16" t="s">
        <v>370</v>
      </c>
      <c r="W1505" s="16">
        <v>31575004</v>
      </c>
      <c r="Y1505" s="16" t="s">
        <v>1539</v>
      </c>
      <c r="Z1505" s="16" t="s">
        <v>421</v>
      </c>
      <c r="AA1505" t="str" s="16">
        <v>击杀妖兽、探索秘境或遗迹可得；宗门暂不供应此品质。</v>
      </c>
      <c r="AB1505" s="36">
        <v>11521004</v>
      </c>
      <c r="AC1505" s="16" t="s">
        <v>374</v>
      </c>
      <c r="AD1505" s="16">
        <v>40005</v>
      </c>
      <c r="AF1505">
        <v>70005</v>
      </c>
      <c r="AH1505">
        <v>5625000</v>
      </c>
      <c r="AI1505" s="32" t="s">
        <v>364</v>
      </c>
      <c r="AJ1505" s="16" t="s">
        <v>369</v>
      </c>
      <c r="AK1505" s="16" t="s">
        <v>354</v>
      </c>
    </row>
    <row r="1506" spans="2:37">
      <c r="B1506" s="16" t="n">
        <f>10000000+INDEX(编号表!$B:$B,MATCH(F1506,编号表!$A:$A,0))*100000+INDEX(编号表!$F:$F,MATCH(D1506,编号表!$E:$E,0))*1000+INDEX(编号表!$D:$D,MATCH(E1506,编号表!$C:$C,0))*10000+G1506</f>
        <v>11575005</v>
      </c>
      <c r="C1506" s="16" t="s">
        <v>1416</v>
      </c>
      <c r="D1506" s="16" t="s">
        <v>111</v>
      </c>
      <c r="E1506" s="16" t="s">
        <v>354</v>
      </c>
      <c r="F1506" s="35" t="s">
        <v>407</v>
      </c>
      <c r="G1506" s="16">
        <v>5</v>
      </c>
      <c r="I1506" s="16">
        <v>60</v>
      </c>
      <c r="J1506" t="str">
        <f t="shared" si="19"/>
        <v>大类_神品合体灵植使</v>
      </c>
      <c r="K1506" s="16" t="s">
        <v>337</v>
      </c>
      <c r="L1506" s="16">
        <v>1</v>
      </c>
      <c r="M1506" s="16" t="s">
        <v>369</v>
      </c>
      <c r="O1506" s="16">
        <v>0</v>
      </c>
      <c r="P1506" s="16" t="b">
        <v>1</v>
      </c>
      <c r="R1506" s="16" t="b">
        <v>0</v>
      </c>
      <c r="S1506" s="16">
        <v>1</v>
      </c>
      <c r="T1506" s="16" t="s">
        <v>91</v>
      </c>
      <c r="U1506" s="16">
        <v>999</v>
      </c>
      <c r="V1506" s="16" t="s">
        <v>370</v>
      </c>
      <c r="W1506" s="16">
        <v>31575005</v>
      </c>
      <c r="Y1506" s="16" t="s">
        <v>1540</v>
      </c>
      <c r="Z1506" s="16" t="s">
        <v>424</v>
      </c>
      <c r="AA1506" t="str" s="16">
        <v>击杀妖兽、探索秘境或遗迹可得；宗门暂不供应此品质。</v>
      </c>
      <c r="AB1506" s="36">
        <v>11521005</v>
      </c>
      <c r="AC1506" s="16" t="s">
        <v>374</v>
      </c>
      <c r="AD1506" s="16">
        <v>40005</v>
      </c>
      <c r="AF1506">
        <v>70005</v>
      </c>
      <c r="AH1506">
        <v>5625000</v>
      </c>
      <c r="AI1506" s="32" t="s">
        <v>364</v>
      </c>
      <c r="AJ1506" s="16" t="s">
        <v>369</v>
      </c>
      <c r="AK1506" s="16" t="s">
        <v>354</v>
      </c>
    </row>
    <row r="1507" spans="2:37">
      <c r="B1507" s="16" t="n">
        <f>10000000+INDEX(编号表!$B:$B,MATCH(F1507,编号表!$A:$A,0))*100000+INDEX(编号表!$F:$F,MATCH(D1507,编号表!$E:$E,0))*1000+INDEX(编号表!$D:$D,MATCH(E1507,编号表!$C:$C,0))*10000+G1507</f>
        <v>11575006</v>
      </c>
      <c r="C1507" s="16" t="s">
        <v>1418</v>
      </c>
      <c r="D1507" s="16" t="s">
        <v>111</v>
      </c>
      <c r="E1507" s="16" t="s">
        <v>354</v>
      </c>
      <c r="F1507" s="35" t="s">
        <v>407</v>
      </c>
      <c r="G1507" s="16">
        <v>6</v>
      </c>
      <c r="I1507" s="16">
        <v>60</v>
      </c>
      <c r="J1507" t="str">
        <f t="shared" si="19"/>
        <v>大类_神品合体灵植使</v>
      </c>
      <c r="K1507" s="16" t="s">
        <v>337</v>
      </c>
      <c r="L1507" s="16">
        <v>1</v>
      </c>
      <c r="M1507" s="16" t="s">
        <v>369</v>
      </c>
      <c r="O1507" s="16">
        <v>0</v>
      </c>
      <c r="P1507" s="16" t="b">
        <v>1</v>
      </c>
      <c r="R1507" s="16" t="b">
        <v>0</v>
      </c>
      <c r="S1507" s="16">
        <v>1</v>
      </c>
      <c r="T1507" s="16" t="s">
        <v>91</v>
      </c>
      <c r="U1507" s="16">
        <v>999</v>
      </c>
      <c r="V1507" s="16" t="s">
        <v>370</v>
      </c>
      <c r="W1507" s="16">
        <v>31575006</v>
      </c>
      <c r="Y1507" s="16" t="s">
        <v>1541</v>
      </c>
      <c r="Z1507" s="16" t="s">
        <v>427</v>
      </c>
      <c r="AA1507" t="str" s="16">
        <v>击杀妖兽、探索秘境或遗迹可得；宗门暂不供应此品质。</v>
      </c>
      <c r="AB1507" s="36">
        <v>11521006</v>
      </c>
      <c r="AC1507" s="16" t="s">
        <v>374</v>
      </c>
      <c r="AD1507" s="16">
        <v>40005</v>
      </c>
      <c r="AF1507">
        <v>70005</v>
      </c>
      <c r="AH1507">
        <v>5625000</v>
      </c>
      <c r="AI1507" s="32" t="s">
        <v>364</v>
      </c>
      <c r="AJ1507" s="16" t="s">
        <v>369</v>
      </c>
      <c r="AK1507" s="16" t="s">
        <v>354</v>
      </c>
    </row>
    <row r="1508" spans="2:37">
      <c r="B1508" s="16" t="n">
        <f>10000000+INDEX(编号表!$B:$B,MATCH(F1508,编号表!$A:$A,0))*100000+INDEX(编号表!$F:$F,MATCH(D1508,编号表!$E:$E,0))*1000+INDEX(编号表!$D:$D,MATCH(E1508,编号表!$C:$C,0))*10000+G1508</f>
        <v>11575007</v>
      </c>
      <c r="C1508" s="16" t="s">
        <v>1420</v>
      </c>
      <c r="D1508" s="16" t="s">
        <v>111</v>
      </c>
      <c r="E1508" s="16" t="s">
        <v>354</v>
      </c>
      <c r="F1508" s="35" t="s">
        <v>407</v>
      </c>
      <c r="G1508" s="16">
        <v>7</v>
      </c>
      <c r="I1508" s="16">
        <v>60</v>
      </c>
      <c r="J1508" t="str">
        <f t="shared" si="19"/>
        <v>大类_神品合体灵植使</v>
      </c>
      <c r="K1508" s="16" t="s">
        <v>337</v>
      </c>
      <c r="L1508" s="16">
        <v>1</v>
      </c>
      <c r="M1508" s="16" t="s">
        <v>369</v>
      </c>
      <c r="O1508" s="16">
        <v>0</v>
      </c>
      <c r="P1508" s="16" t="b">
        <v>1</v>
      </c>
      <c r="R1508" s="16" t="b">
        <v>0</v>
      </c>
      <c r="S1508" s="16">
        <v>1</v>
      </c>
      <c r="T1508" s="16" t="s">
        <v>91</v>
      </c>
      <c r="U1508" s="16">
        <v>999</v>
      </c>
      <c r="V1508" s="16" t="s">
        <v>370</v>
      </c>
      <c r="W1508" s="16">
        <v>31575007</v>
      </c>
      <c r="Y1508" s="16" t="s">
        <v>1542</v>
      </c>
      <c r="Z1508" s="16" t="s">
        <v>430</v>
      </c>
      <c r="AA1508" t="str" s="16">
        <v>击杀妖兽、探索秘境或遗迹可得；宗门暂不供应此品质。</v>
      </c>
      <c r="AB1508" s="36">
        <v>11521007</v>
      </c>
      <c r="AC1508" s="16" t="s">
        <v>374</v>
      </c>
      <c r="AD1508" s="16">
        <v>40005</v>
      </c>
      <c r="AF1508">
        <v>70005</v>
      </c>
      <c r="AH1508">
        <v>5625000</v>
      </c>
      <c r="AI1508" s="32" t="s">
        <v>364</v>
      </c>
      <c r="AJ1508" s="16" t="s">
        <v>369</v>
      </c>
      <c r="AK1508" s="16" t="s">
        <v>354</v>
      </c>
    </row>
    <row r="1509" spans="2:37">
      <c r="B1509" s="16" t="n">
        <f>10000000+INDEX(编号表!$B:$B,MATCH(F1509,编号表!$A:$A,0))*100000+INDEX(编号表!$F:$F,MATCH(D1509,编号表!$E:$E,0))*1000+INDEX(编号表!$D:$D,MATCH(E1509,编号表!$C:$C,0))*10000+G1509</f>
        <v>11575008</v>
      </c>
      <c r="C1509" s="16" t="s">
        <v>1422</v>
      </c>
      <c r="D1509" s="16" t="s">
        <v>111</v>
      </c>
      <c r="E1509" s="16" t="s">
        <v>354</v>
      </c>
      <c r="F1509" s="35" t="s">
        <v>407</v>
      </c>
      <c r="G1509" s="16">
        <v>8</v>
      </c>
      <c r="I1509" s="16">
        <v>60</v>
      </c>
      <c r="J1509" t="str">
        <f t="shared" si="19"/>
        <v>大类_神品合体灵植使</v>
      </c>
      <c r="K1509" s="16" t="s">
        <v>337</v>
      </c>
      <c r="L1509" s="16">
        <v>1</v>
      </c>
      <c r="M1509" s="16" t="s">
        <v>369</v>
      </c>
      <c r="O1509" s="16">
        <v>0</v>
      </c>
      <c r="P1509" s="16" t="b">
        <v>1</v>
      </c>
      <c r="R1509" s="16" t="b">
        <v>0</v>
      </c>
      <c r="S1509" s="16">
        <v>1</v>
      </c>
      <c r="T1509" s="16" t="s">
        <v>91</v>
      </c>
      <c r="U1509" s="16">
        <v>999</v>
      </c>
      <c r="V1509" s="16" t="s">
        <v>370</v>
      </c>
      <c r="W1509" s="16">
        <v>31575008</v>
      </c>
      <c r="Y1509" s="16" t="s">
        <v>1543</v>
      </c>
      <c r="Z1509" s="16" t="s">
        <v>433</v>
      </c>
      <c r="AA1509" t="str" s="16">
        <v>击杀妖兽、探索秘境或遗迹可得；宗门暂不供应此品质。</v>
      </c>
      <c r="AB1509" s="36">
        <v>11521008</v>
      </c>
      <c r="AC1509" s="16" t="s">
        <v>374</v>
      </c>
      <c r="AD1509" s="16">
        <v>40005</v>
      </c>
      <c r="AF1509">
        <v>70005</v>
      </c>
      <c r="AH1509">
        <v>5625000</v>
      </c>
      <c r="AI1509" s="32" t="s">
        <v>364</v>
      </c>
      <c r="AJ1509" s="16" t="s">
        <v>369</v>
      </c>
      <c r="AK1509" s="16" t="s">
        <v>354</v>
      </c>
    </row>
    <row r="1510" spans="2:37">
      <c r="B1510" s="16" t="n">
        <f>10000000+INDEX(编号表!$B:$B,MATCH(F1510,编号表!$A:$A,0))*100000+INDEX(编号表!$F:$F,MATCH(D1510,编号表!$E:$E,0))*1000+INDEX(编号表!$D:$D,MATCH(E1510,编号表!$C:$C,0))*10000+G1510</f>
        <v>11575009</v>
      </c>
      <c r="C1510" s="16" t="s">
        <v>1424</v>
      </c>
      <c r="D1510" s="16" t="s">
        <v>111</v>
      </c>
      <c r="E1510" s="16" t="s">
        <v>354</v>
      </c>
      <c r="F1510" s="35" t="s">
        <v>407</v>
      </c>
      <c r="G1510" s="16">
        <v>9</v>
      </c>
      <c r="I1510" s="16">
        <v>60</v>
      </c>
      <c r="J1510" t="str">
        <f t="shared" si="19"/>
        <v>大类_神品合体灵植使</v>
      </c>
      <c r="K1510" s="16" t="s">
        <v>337</v>
      </c>
      <c r="L1510" s="16">
        <v>1</v>
      </c>
      <c r="M1510" s="16" t="s">
        <v>369</v>
      </c>
      <c r="O1510" s="16">
        <v>0</v>
      </c>
      <c r="P1510" s="16" t="b">
        <v>1</v>
      </c>
      <c r="R1510" s="16" t="b">
        <v>0</v>
      </c>
      <c r="S1510" s="16">
        <v>1</v>
      </c>
      <c r="T1510" s="16" t="s">
        <v>91</v>
      </c>
      <c r="U1510" s="16">
        <v>999</v>
      </c>
      <c r="V1510" s="16" t="s">
        <v>370</v>
      </c>
      <c r="W1510" s="16">
        <v>31575009</v>
      </c>
      <c r="Y1510" s="16" t="s">
        <v>1544</v>
      </c>
      <c r="Z1510" s="16" t="s">
        <v>436</v>
      </c>
      <c r="AA1510" t="str" s="16">
        <v>击杀妖兽、探索秘境或遗迹可得；宗门暂不供应此品质。</v>
      </c>
      <c r="AB1510" s="36">
        <v>11521009</v>
      </c>
      <c r="AC1510" s="16" t="s">
        <v>374</v>
      </c>
      <c r="AD1510" s="16">
        <v>40005</v>
      </c>
      <c r="AF1510">
        <v>70005</v>
      </c>
      <c r="AH1510">
        <v>5625000</v>
      </c>
      <c r="AI1510" s="32" t="s">
        <v>364</v>
      </c>
      <c r="AJ1510" s="16" t="s">
        <v>369</v>
      </c>
      <c r="AK1510" s="16" t="s">
        <v>354</v>
      </c>
    </row>
    <row r="1511" spans="2:37">
      <c r="B1511" s="16" t="n">
        <f>10000000+INDEX(编号表!$B:$B,MATCH(F1511,编号表!$A:$A,0))*100000+INDEX(编号表!$F:$F,MATCH(D1511,编号表!$E:$E,0))*1000+INDEX(编号表!$D:$D,MATCH(E1511,编号表!$C:$C,0))*10000+G1511</f>
        <v>11475000</v>
      </c>
      <c r="C1511" s="16" t="s">
        <v>1426</v>
      </c>
      <c r="D1511" s="16" t="s">
        <v>111</v>
      </c>
      <c r="E1511" s="16" t="s">
        <v>354</v>
      </c>
      <c r="F1511" s="35" t="s">
        <v>438</v>
      </c>
      <c r="G1511" s="16">
        <v>0</v>
      </c>
      <c r="I1511" s="16">
        <v>60</v>
      </c>
      <c r="J1511" t="str">
        <f t="shared" si="19"/>
        <v>大类_神品合体灵植佐</v>
      </c>
      <c r="K1511" s="16" t="s">
        <v>337</v>
      </c>
      <c r="L1511" s="16">
        <v>1</v>
      </c>
      <c r="M1511" s="16" t="s">
        <v>369</v>
      </c>
      <c r="O1511" s="16">
        <v>0</v>
      </c>
      <c r="P1511" s="16" t="b">
        <v>1</v>
      </c>
      <c r="R1511" s="16" t="b">
        <v>0</v>
      </c>
      <c r="S1511" s="16">
        <v>1</v>
      </c>
      <c r="T1511" s="16" t="s">
        <v>91</v>
      </c>
      <c r="U1511" s="16">
        <v>999</v>
      </c>
      <c r="V1511" s="16" t="s">
        <v>370</v>
      </c>
      <c r="W1511" s="16">
        <v>31475000</v>
      </c>
      <c r="Y1511" s="16" t="s">
        <v>1545</v>
      </c>
      <c r="Z1511" s="16" t="s">
        <v>440</v>
      </c>
      <c r="AA1511" t="str" s="16">
        <v>击杀妖兽、探索秘境或遗迹可得；宗门暂不供应此品质。</v>
      </c>
      <c r="AB1511" s="36">
        <v>11421000</v>
      </c>
      <c r="AC1511" s="16" t="s">
        <v>374</v>
      </c>
      <c r="AD1511" s="16">
        <v>40005</v>
      </c>
      <c r="AF1511">
        <v>70005</v>
      </c>
      <c r="AH1511">
        <v>5625000</v>
      </c>
      <c r="AI1511" s="32" t="s">
        <v>364</v>
      </c>
      <c r="AJ1511" s="16" t="s">
        <v>369</v>
      </c>
      <c r="AK1511" s="16" t="s">
        <v>354</v>
      </c>
    </row>
    <row r="1512" spans="2:37">
      <c r="B1512" s="16" t="n">
        <f>10000000+INDEX(编号表!$B:$B,MATCH(F1512,编号表!$A:$A,0))*100000+INDEX(编号表!$F:$F,MATCH(D1512,编号表!$E:$E,0))*1000+INDEX(编号表!$D:$D,MATCH(E1512,编号表!$C:$C,0))*10000+G1512</f>
        <v>11475001</v>
      </c>
      <c r="C1512" s="16" t="s">
        <v>1428</v>
      </c>
      <c r="D1512" s="16" t="s">
        <v>111</v>
      </c>
      <c r="E1512" s="16" t="s">
        <v>354</v>
      </c>
      <c r="F1512" s="35" t="s">
        <v>438</v>
      </c>
      <c r="G1512" s="16">
        <v>1</v>
      </c>
      <c r="I1512" s="16">
        <v>60</v>
      </c>
      <c r="J1512" t="str">
        <f t="shared" si="19"/>
        <v>大类_神品合体灵植佐</v>
      </c>
      <c r="K1512" s="16" t="s">
        <v>337</v>
      </c>
      <c r="L1512" s="16">
        <v>1</v>
      </c>
      <c r="M1512" s="16" t="s">
        <v>369</v>
      </c>
      <c r="O1512" s="16">
        <v>0</v>
      </c>
      <c r="P1512" s="16" t="b">
        <v>1</v>
      </c>
      <c r="R1512" s="16" t="b">
        <v>0</v>
      </c>
      <c r="S1512" s="16">
        <v>1</v>
      </c>
      <c r="T1512" s="16" t="s">
        <v>91</v>
      </c>
      <c r="U1512" s="16">
        <v>999</v>
      </c>
      <c r="V1512" s="16" t="s">
        <v>370</v>
      </c>
      <c r="W1512" s="16">
        <v>31475001</v>
      </c>
      <c r="Y1512" s="16" t="s">
        <v>1546</v>
      </c>
      <c r="Z1512" s="16" t="s">
        <v>443</v>
      </c>
      <c r="AA1512" t="str" s="16">
        <v>击杀妖兽、探索秘境或遗迹可得；宗门暂不供应此品质。</v>
      </c>
      <c r="AB1512" s="36">
        <v>11421001</v>
      </c>
      <c r="AC1512" s="16" t="s">
        <v>374</v>
      </c>
      <c r="AD1512" s="16">
        <v>40005</v>
      </c>
      <c r="AF1512">
        <v>70005</v>
      </c>
      <c r="AH1512">
        <v>5625000</v>
      </c>
      <c r="AI1512" s="32" t="s">
        <v>364</v>
      </c>
      <c r="AJ1512" s="16" t="s">
        <v>369</v>
      </c>
      <c r="AK1512" s="16" t="s">
        <v>354</v>
      </c>
    </row>
    <row r="1513" spans="2:37">
      <c r="B1513" s="16" t="n">
        <f>10000000+INDEX(编号表!$B:$B,MATCH(F1513,编号表!$A:$A,0))*100000+INDEX(编号表!$F:$F,MATCH(D1513,编号表!$E:$E,0))*1000+INDEX(编号表!$D:$D,MATCH(E1513,编号表!$C:$C,0))*10000+G1513</f>
        <v>11475002</v>
      </c>
      <c r="C1513" s="16" t="s">
        <v>1430</v>
      </c>
      <c r="D1513" s="16" t="s">
        <v>111</v>
      </c>
      <c r="E1513" s="16" t="s">
        <v>354</v>
      </c>
      <c r="F1513" s="35" t="s">
        <v>438</v>
      </c>
      <c r="G1513" s="16">
        <v>2</v>
      </c>
      <c r="I1513" s="16">
        <v>60</v>
      </c>
      <c r="J1513" t="str">
        <f t="shared" si="19"/>
        <v>大类_神品合体灵植佐</v>
      </c>
      <c r="K1513" s="16" t="s">
        <v>337</v>
      </c>
      <c r="L1513" s="16">
        <v>1</v>
      </c>
      <c r="M1513" s="16" t="s">
        <v>369</v>
      </c>
      <c r="O1513" s="16">
        <v>0</v>
      </c>
      <c r="P1513" s="16" t="b">
        <v>1</v>
      </c>
      <c r="R1513" s="16" t="b">
        <v>0</v>
      </c>
      <c r="S1513" s="16">
        <v>1</v>
      </c>
      <c r="T1513" s="16" t="s">
        <v>91</v>
      </c>
      <c r="U1513" s="16">
        <v>999</v>
      </c>
      <c r="V1513" s="16" t="s">
        <v>370</v>
      </c>
      <c r="W1513" s="16">
        <v>31475002</v>
      </c>
      <c r="Y1513" s="16" t="s">
        <v>1547</v>
      </c>
      <c r="Z1513" s="16" t="s">
        <v>446</v>
      </c>
      <c r="AA1513" t="str" s="16">
        <v>击杀妖兽、探索秘境或遗迹可得；宗门暂不供应此品质。</v>
      </c>
      <c r="AB1513" s="36">
        <v>11421002</v>
      </c>
      <c r="AC1513" s="16" t="s">
        <v>374</v>
      </c>
      <c r="AD1513" s="16">
        <v>40005</v>
      </c>
      <c r="AF1513">
        <v>70005</v>
      </c>
      <c r="AH1513">
        <v>5625000</v>
      </c>
      <c r="AI1513" s="32" t="s">
        <v>364</v>
      </c>
      <c r="AJ1513" s="16" t="s">
        <v>369</v>
      </c>
      <c r="AK1513" s="16" t="s">
        <v>354</v>
      </c>
    </row>
    <row r="1514" spans="2:37">
      <c r="B1514" s="16" t="n">
        <f>10000000+INDEX(编号表!$B:$B,MATCH(F1514,编号表!$A:$A,0))*100000+INDEX(编号表!$F:$F,MATCH(D1514,编号表!$E:$E,0))*1000+INDEX(编号表!$D:$D,MATCH(E1514,编号表!$C:$C,0))*10000+G1514</f>
        <v>11475003</v>
      </c>
      <c r="C1514" s="16" t="s">
        <v>1432</v>
      </c>
      <c r="D1514" s="16" t="s">
        <v>111</v>
      </c>
      <c r="E1514" s="16" t="s">
        <v>354</v>
      </c>
      <c r="F1514" s="35" t="s">
        <v>438</v>
      </c>
      <c r="G1514" s="16">
        <v>3</v>
      </c>
      <c r="I1514" s="16">
        <v>60</v>
      </c>
      <c r="J1514" t="str">
        <f t="shared" si="19"/>
        <v>大类_神品合体灵植佐</v>
      </c>
      <c r="K1514" s="16" t="s">
        <v>337</v>
      </c>
      <c r="L1514" s="16">
        <v>1</v>
      </c>
      <c r="M1514" s="16" t="s">
        <v>369</v>
      </c>
      <c r="O1514" s="16">
        <v>0</v>
      </c>
      <c r="P1514" s="16" t="b">
        <v>1</v>
      </c>
      <c r="R1514" s="16" t="b">
        <v>0</v>
      </c>
      <c r="S1514" s="16">
        <v>1</v>
      </c>
      <c r="T1514" s="16" t="s">
        <v>91</v>
      </c>
      <c r="U1514" s="16">
        <v>999</v>
      </c>
      <c r="V1514" s="16" t="s">
        <v>370</v>
      </c>
      <c r="W1514" s="16">
        <v>31475003</v>
      </c>
      <c r="Y1514" s="16" t="s">
        <v>1548</v>
      </c>
      <c r="Z1514" s="16" t="s">
        <v>449</v>
      </c>
      <c r="AA1514" t="str" s="16">
        <v>击杀妖兽、探索秘境或遗迹可得；宗门暂不供应此品质。</v>
      </c>
      <c r="AB1514" s="36">
        <v>11421003</v>
      </c>
      <c r="AC1514" s="16" t="s">
        <v>374</v>
      </c>
      <c r="AD1514" s="16">
        <v>40005</v>
      </c>
      <c r="AF1514">
        <v>70005</v>
      </c>
      <c r="AH1514">
        <v>5625000</v>
      </c>
      <c r="AI1514" s="32" t="s">
        <v>364</v>
      </c>
      <c r="AJ1514" s="16" t="s">
        <v>369</v>
      </c>
      <c r="AK1514" s="16" t="s">
        <v>354</v>
      </c>
    </row>
    <row r="1515" spans="2:37">
      <c r="B1515" s="16" t="n">
        <f>10000000+INDEX(编号表!$B:$B,MATCH(F1515,编号表!$A:$A,0))*100000+INDEX(编号表!$F:$F,MATCH(D1515,编号表!$E:$E,0))*1000+INDEX(编号表!$D:$D,MATCH(E1515,编号表!$C:$C,0))*10000+G1515</f>
        <v>11675000</v>
      </c>
      <c r="C1515" s="16" t="s">
        <v>1434</v>
      </c>
      <c r="D1515" s="16" t="s">
        <v>111</v>
      </c>
      <c r="E1515" s="16" t="s">
        <v>354</v>
      </c>
      <c r="F1515" s="35" t="s">
        <v>451</v>
      </c>
      <c r="G1515" s="16">
        <v>0</v>
      </c>
      <c r="I1515" s="16">
        <v>60</v>
      </c>
      <c r="J1515" t="str">
        <f t="shared" si="19"/>
        <v>大类_神品合体灵植丹头</v>
      </c>
      <c r="K1515" s="16" t="s">
        <v>337</v>
      </c>
      <c r="L1515" s="16">
        <v>1</v>
      </c>
      <c r="M1515" s="16" t="s">
        <v>369</v>
      </c>
      <c r="O1515" s="16">
        <v>0</v>
      </c>
      <c r="P1515" s="16" t="b">
        <v>1</v>
      </c>
      <c r="R1515" s="16" t="b">
        <v>0</v>
      </c>
      <c r="S1515" s="16">
        <v>1</v>
      </c>
      <c r="T1515" s="16" t="s">
        <v>91</v>
      </c>
      <c r="U1515" s="16">
        <v>999</v>
      </c>
      <c r="V1515" s="16" t="s">
        <v>370</v>
      </c>
      <c r="W1515" s="16">
        <v>31675000</v>
      </c>
      <c r="Y1515" s="16" t="s">
        <v>1549</v>
      </c>
      <c r="Z1515" s="16" t="s">
        <v>453</v>
      </c>
      <c r="AA1515" t="str" s="16">
        <v>击杀妖兽、探索秘境或遗迹可得；宗门暂不供应此品质。</v>
      </c>
      <c r="AB1515" s="36">
        <v>11621000</v>
      </c>
      <c r="AC1515" s="16" t="s">
        <v>374</v>
      </c>
      <c r="AD1515" s="16">
        <v>40005</v>
      </c>
      <c r="AF1515">
        <v>70005</v>
      </c>
      <c r="AH1515">
        <v>11250000</v>
      </c>
      <c r="AI1515" s="32" t="s">
        <v>364</v>
      </c>
      <c r="AJ1515" s="16" t="s">
        <v>369</v>
      </c>
      <c r="AK1515" s="16" t="s">
        <v>354</v>
      </c>
    </row>
    <row r="1516" spans="2:37">
      <c r="B1516" s="16" t="n">
        <f>10000000+INDEX(编号表!$B:$B,MATCH(F1516,编号表!$A:$A,0))*100000+INDEX(编号表!$F:$F,MATCH(D1516,编号表!$E:$E,0))*1000+INDEX(编号表!$D:$D,MATCH(E1516,编号表!$C:$C,0))*10000+G1516</f>
        <v>11675001</v>
      </c>
      <c r="C1516" s="16" t="s">
        <v>1436</v>
      </c>
      <c r="D1516" s="16" t="s">
        <v>111</v>
      </c>
      <c r="E1516" s="16" t="s">
        <v>354</v>
      </c>
      <c r="F1516" s="35" t="s">
        <v>451</v>
      </c>
      <c r="G1516" s="16">
        <v>1</v>
      </c>
      <c r="I1516" s="16">
        <v>60</v>
      </c>
      <c r="J1516" t="str">
        <f t="shared" si="19"/>
        <v>大类_神品合体灵植丹头</v>
      </c>
      <c r="K1516" s="16" t="s">
        <v>337</v>
      </c>
      <c r="L1516" s="16">
        <v>1</v>
      </c>
      <c r="M1516" s="16" t="s">
        <v>369</v>
      </c>
      <c r="O1516" s="16">
        <v>0</v>
      </c>
      <c r="P1516" s="16" t="b">
        <v>1</v>
      </c>
      <c r="R1516" s="16" t="b">
        <v>0</v>
      </c>
      <c r="S1516" s="16">
        <v>1</v>
      </c>
      <c r="T1516" s="16" t="s">
        <v>91</v>
      </c>
      <c r="U1516" s="16">
        <v>999</v>
      </c>
      <c r="V1516" s="16" t="s">
        <v>370</v>
      </c>
      <c r="W1516" s="16">
        <v>31675001</v>
      </c>
      <c r="Y1516" s="16" t="s">
        <v>1550</v>
      </c>
      <c r="Z1516" s="16" t="s">
        <v>456</v>
      </c>
      <c r="AA1516" t="str" s="16">
        <v>击杀妖兽、探索秘境或遗迹可得；宗门暂不供应此品质。</v>
      </c>
      <c r="AB1516" s="36">
        <v>11621001</v>
      </c>
      <c r="AC1516" s="16" t="s">
        <v>374</v>
      </c>
      <c r="AD1516" s="16">
        <v>40005</v>
      </c>
      <c r="AF1516">
        <v>70005</v>
      </c>
      <c r="AH1516">
        <v>11250000</v>
      </c>
      <c r="AI1516" s="32" t="s">
        <v>364</v>
      </c>
      <c r="AJ1516" s="16" t="s">
        <v>369</v>
      </c>
      <c r="AK1516" s="16" t="s">
        <v>354</v>
      </c>
    </row>
    <row r="1517" spans="2:37">
      <c r="B1517" s="16" t="n">
        <f>10000000+INDEX(编号表!$B:$B,MATCH(F1517,编号表!$A:$A,0))*100000+INDEX(编号表!$F:$F,MATCH(D1517,编号表!$E:$E,0))*1000+INDEX(编号表!$D:$D,MATCH(E1517,编号表!$C:$C,0))*10000+G1517</f>
        <v>11675002</v>
      </c>
      <c r="C1517" s="16" t="s">
        <v>1438</v>
      </c>
      <c r="D1517" s="16" t="s">
        <v>111</v>
      </c>
      <c r="E1517" s="16" t="s">
        <v>354</v>
      </c>
      <c r="F1517" s="35" t="s">
        <v>451</v>
      </c>
      <c r="G1517" s="16">
        <v>2</v>
      </c>
      <c r="I1517" s="16">
        <v>60</v>
      </c>
      <c r="J1517" t="str">
        <f t="shared" si="19"/>
        <v>大类_神品合体灵植丹头</v>
      </c>
      <c r="K1517" s="16" t="s">
        <v>337</v>
      </c>
      <c r="L1517" s="16">
        <v>1</v>
      </c>
      <c r="M1517" s="16" t="s">
        <v>369</v>
      </c>
      <c r="O1517" s="16">
        <v>0</v>
      </c>
      <c r="P1517" s="16" t="b">
        <v>1</v>
      </c>
      <c r="R1517" s="16" t="b">
        <v>0</v>
      </c>
      <c r="S1517" s="16">
        <v>1</v>
      </c>
      <c r="T1517" s="16" t="s">
        <v>91</v>
      </c>
      <c r="U1517" s="16">
        <v>999</v>
      </c>
      <c r="V1517" s="16" t="s">
        <v>370</v>
      </c>
      <c r="W1517" s="16">
        <v>31675002</v>
      </c>
      <c r="Y1517" s="16" t="s">
        <v>1551</v>
      </c>
      <c r="Z1517" s="16" t="s">
        <v>459</v>
      </c>
      <c r="AA1517" t="str" s="16">
        <v>击杀妖兽、探索秘境或遗迹可得；宗门暂不供应此品质。</v>
      </c>
      <c r="AB1517" s="36">
        <v>11621002</v>
      </c>
      <c r="AC1517" s="16" t="s">
        <v>374</v>
      </c>
      <c r="AD1517" s="16">
        <v>40005</v>
      </c>
      <c r="AF1517">
        <v>70005</v>
      </c>
      <c r="AH1517">
        <v>11250000</v>
      </c>
      <c r="AI1517" s="32" t="s">
        <v>364</v>
      </c>
      <c r="AJ1517" s="16" t="s">
        <v>369</v>
      </c>
      <c r="AK1517" s="16" t="s">
        <v>354</v>
      </c>
    </row>
    <row r="1518" spans="2:37">
      <c r="B1518" s="16" t="n">
        <f>10000000+INDEX(编号表!$B:$B,MATCH(F1518,编号表!$A:$A,0))*100000+INDEX(编号表!$F:$F,MATCH(D1518,编号表!$E:$E,0))*1000+INDEX(编号表!$D:$D,MATCH(E1518,编号表!$C:$C,0))*10000+G1518</f>
        <v>11276000</v>
      </c>
      <c r="C1518" s="16" t="s">
        <v>1384</v>
      </c>
      <c r="D1518" s="16" t="s">
        <v>114</v>
      </c>
      <c r="E1518" s="16" t="s">
        <v>354</v>
      </c>
      <c r="F1518" s="35" t="s">
        <v>368</v>
      </c>
      <c r="G1518" s="16">
        <v>0</v>
      </c>
      <c r="I1518" s="16">
        <v>60</v>
      </c>
      <c r="J1518" t="str">
        <f t="shared" si="19"/>
        <v>大类_道品合体灵植君</v>
      </c>
      <c r="K1518" s="16" t="s">
        <v>337</v>
      </c>
      <c r="L1518" s="16">
        <v>1</v>
      </c>
      <c r="M1518" s="16" t="s">
        <v>369</v>
      </c>
      <c r="O1518" s="16">
        <v>0</v>
      </c>
      <c r="P1518" s="16" t="b">
        <v>1</v>
      </c>
      <c r="R1518" s="16" t="b">
        <v>0</v>
      </c>
      <c r="S1518" s="16">
        <v>1</v>
      </c>
      <c r="T1518" s="16" t="s">
        <v>91</v>
      </c>
      <c r="U1518" s="16">
        <v>999</v>
      </c>
      <c r="V1518" s="16" t="s">
        <v>370</v>
      </c>
      <c r="W1518" s="16">
        <v>31276000</v>
      </c>
      <c r="Y1518" s="16" t="s">
        <v>1552</v>
      </c>
      <c r="Z1518" s="16" t="s">
        <v>372</v>
      </c>
      <c r="AA1518" t="str" s="16">
        <v>击杀妖兽、探索秘境或遗迹可得；宗门暂不供应此品质。</v>
      </c>
      <c r="AB1518" s="36">
        <v>11221000</v>
      </c>
      <c r="AC1518" s="16" t="s">
        <v>374</v>
      </c>
      <c r="AD1518" s="16">
        <v>40006</v>
      </c>
      <c r="AF1518">
        <v>70006</v>
      </c>
      <c r="AH1518">
        <v>118125000</v>
      </c>
      <c r="AI1518" s="32" t="s">
        <v>364</v>
      </c>
      <c r="AJ1518" s="16" t="s">
        <v>369</v>
      </c>
      <c r="AK1518" s="16" t="s">
        <v>354</v>
      </c>
    </row>
    <row r="1519" spans="2:37">
      <c r="B1519" s="16" t="n">
        <f>10000000+INDEX(编号表!$B:$B,MATCH(F1519,编号表!$A:$A,0))*100000+INDEX(编号表!$F:$F,MATCH(D1519,编号表!$E:$E,0))*1000+INDEX(编号表!$D:$D,MATCH(E1519,编号表!$C:$C,0))*10000+G1519</f>
        <v>11376000</v>
      </c>
      <c r="C1519" s="16" t="s">
        <v>1386</v>
      </c>
      <c r="D1519" s="16" t="s">
        <v>114</v>
      </c>
      <c r="E1519" s="16" t="s">
        <v>354</v>
      </c>
      <c r="F1519" s="35" t="s">
        <v>376</v>
      </c>
      <c r="G1519" s="16">
        <v>0</v>
      </c>
      <c r="I1519" s="16">
        <v>60</v>
      </c>
      <c r="J1519" t="str">
        <f t="shared" si="19"/>
        <v>大类_道品合体灵植臣</v>
      </c>
      <c r="K1519" s="16" t="s">
        <v>337</v>
      </c>
      <c r="L1519" s="16">
        <v>1</v>
      </c>
      <c r="M1519" s="16" t="s">
        <v>369</v>
      </c>
      <c r="O1519" s="16">
        <v>0</v>
      </c>
      <c r="P1519" s="16" t="b">
        <v>1</v>
      </c>
      <c r="R1519" s="16" t="b">
        <v>0</v>
      </c>
      <c r="S1519" s="16">
        <v>1</v>
      </c>
      <c r="T1519" s="16" t="s">
        <v>91</v>
      </c>
      <c r="U1519" s="16">
        <v>999</v>
      </c>
      <c r="V1519" s="16" t="s">
        <v>370</v>
      </c>
      <c r="W1519" s="16">
        <v>31376000</v>
      </c>
      <c r="Y1519" s="16" t="s">
        <v>1553</v>
      </c>
      <c r="Z1519" s="16" t="s">
        <v>378</v>
      </c>
      <c r="AA1519" t="str" s="16">
        <v>击杀妖兽、探索秘境或遗迹可得；宗门暂不供应此品质。</v>
      </c>
      <c r="AB1519" s="36">
        <v>11321000</v>
      </c>
      <c r="AC1519" s="16" t="s">
        <v>374</v>
      </c>
      <c r="AD1519" s="16">
        <v>40006</v>
      </c>
      <c r="AF1519">
        <v>70006</v>
      </c>
      <c r="AH1519">
        <v>39375000</v>
      </c>
      <c r="AI1519" s="32" t="s">
        <v>364</v>
      </c>
      <c r="AJ1519" s="16" t="s">
        <v>369</v>
      </c>
      <c r="AK1519" s="16" t="s">
        <v>354</v>
      </c>
    </row>
    <row r="1520" spans="2:37">
      <c r="B1520" s="16" t="n">
        <f>10000000+INDEX(编号表!$B:$B,MATCH(F1520,编号表!$A:$A,0))*100000+INDEX(编号表!$F:$F,MATCH(D1520,编号表!$E:$E,0))*1000+INDEX(编号表!$D:$D,MATCH(E1520,编号表!$C:$C,0))*10000+G1520</f>
        <v>11376001</v>
      </c>
      <c r="C1520" s="16" t="s">
        <v>1388</v>
      </c>
      <c r="D1520" s="16" t="s">
        <v>114</v>
      </c>
      <c r="E1520" s="16" t="s">
        <v>354</v>
      </c>
      <c r="F1520" s="35" t="s">
        <v>376</v>
      </c>
      <c r="G1520" s="16">
        <v>1</v>
      </c>
      <c r="I1520" s="16">
        <v>60</v>
      </c>
      <c r="J1520" t="str">
        <f t="shared" si="19"/>
        <v>大类_道品合体灵植臣</v>
      </c>
      <c r="K1520" s="16" t="s">
        <v>337</v>
      </c>
      <c r="L1520" s="16">
        <v>1</v>
      </c>
      <c r="M1520" s="16" t="s">
        <v>369</v>
      </c>
      <c r="O1520" s="16">
        <v>0</v>
      </c>
      <c r="P1520" s="16" t="b">
        <v>1</v>
      </c>
      <c r="R1520" s="16" t="b">
        <v>0</v>
      </c>
      <c r="S1520" s="16">
        <v>1</v>
      </c>
      <c r="T1520" s="16" t="s">
        <v>91</v>
      </c>
      <c r="U1520" s="16">
        <v>999</v>
      </c>
      <c r="V1520" s="16" t="s">
        <v>370</v>
      </c>
      <c r="W1520" s="16">
        <v>31376001</v>
      </c>
      <c r="Y1520" s="16" t="s">
        <v>1554</v>
      </c>
      <c r="Z1520" s="16" t="s">
        <v>381</v>
      </c>
      <c r="AA1520" t="str" s="16">
        <v>击杀妖兽、探索秘境或遗迹可得；宗门暂不供应此品质。</v>
      </c>
      <c r="AB1520" s="36">
        <v>11321001</v>
      </c>
      <c r="AC1520" s="16" t="s">
        <v>374</v>
      </c>
      <c r="AD1520" s="16">
        <v>40006</v>
      </c>
      <c r="AF1520">
        <v>70006</v>
      </c>
      <c r="AH1520">
        <v>39375000</v>
      </c>
      <c r="AI1520" s="32" t="s">
        <v>364</v>
      </c>
      <c r="AJ1520" s="16" t="s">
        <v>369</v>
      </c>
      <c r="AK1520" s="16" t="s">
        <v>354</v>
      </c>
    </row>
    <row r="1521" spans="2:37">
      <c r="B1521" s="16" t="n">
        <f>10000000+INDEX(编号表!$B:$B,MATCH(F1521,编号表!$A:$A,0))*100000+INDEX(编号表!$F:$F,MATCH(D1521,编号表!$E:$E,0))*1000+INDEX(编号表!$D:$D,MATCH(E1521,编号表!$C:$C,0))*10000+G1521</f>
        <v>11376002</v>
      </c>
      <c r="C1521" s="16" t="s">
        <v>1390</v>
      </c>
      <c r="D1521" s="16" t="s">
        <v>114</v>
      </c>
      <c r="E1521" s="16" t="s">
        <v>354</v>
      </c>
      <c r="F1521" s="35" t="s">
        <v>376</v>
      </c>
      <c r="G1521" s="16">
        <v>2</v>
      </c>
      <c r="I1521" s="16">
        <v>60</v>
      </c>
      <c r="J1521" t="str">
        <f t="shared" si="19"/>
        <v>大类_道品合体灵植臣</v>
      </c>
      <c r="K1521" s="16" t="s">
        <v>337</v>
      </c>
      <c r="L1521" s="16">
        <v>1</v>
      </c>
      <c r="M1521" s="16" t="s">
        <v>369</v>
      </c>
      <c r="O1521" s="16">
        <v>0</v>
      </c>
      <c r="P1521" s="16" t="b">
        <v>1</v>
      </c>
      <c r="R1521" s="16" t="b">
        <v>0</v>
      </c>
      <c r="S1521" s="16">
        <v>1</v>
      </c>
      <c r="T1521" s="16" t="s">
        <v>91</v>
      </c>
      <c r="U1521" s="16">
        <v>999</v>
      </c>
      <c r="V1521" s="16" t="s">
        <v>370</v>
      </c>
      <c r="W1521" s="16">
        <v>31376002</v>
      </c>
      <c r="Y1521" s="16" t="s">
        <v>1555</v>
      </c>
      <c r="Z1521" s="16" t="s">
        <v>384</v>
      </c>
      <c r="AA1521" t="str" s="16">
        <v>击杀妖兽、探索秘境或遗迹可得；宗门暂不供应此品质。</v>
      </c>
      <c r="AB1521" s="36">
        <v>11321002</v>
      </c>
      <c r="AC1521" s="16" t="s">
        <v>374</v>
      </c>
      <c r="AD1521" s="16">
        <v>40006</v>
      </c>
      <c r="AF1521">
        <v>70006</v>
      </c>
      <c r="AH1521">
        <v>39375000</v>
      </c>
      <c r="AI1521" s="32" t="s">
        <v>364</v>
      </c>
      <c r="AJ1521" s="16" t="s">
        <v>369</v>
      </c>
      <c r="AK1521" s="16" t="s">
        <v>354</v>
      </c>
    </row>
    <row r="1522" spans="2:37">
      <c r="B1522" s="16" t="n">
        <f>10000000+INDEX(编号表!$B:$B,MATCH(F1522,编号表!$A:$A,0))*100000+INDEX(编号表!$F:$F,MATCH(D1522,编号表!$E:$E,0))*1000+INDEX(编号表!$D:$D,MATCH(E1522,编号表!$C:$C,0))*10000+G1522</f>
        <v>11376003</v>
      </c>
      <c r="C1522" s="16" t="s">
        <v>1392</v>
      </c>
      <c r="D1522" s="16" t="s">
        <v>114</v>
      </c>
      <c r="E1522" s="16" t="s">
        <v>354</v>
      </c>
      <c r="F1522" s="35" t="s">
        <v>376</v>
      </c>
      <c r="G1522" s="16">
        <v>3</v>
      </c>
      <c r="I1522" s="16">
        <v>60</v>
      </c>
      <c r="J1522" t="str">
        <f t="shared" si="19"/>
        <v>大类_道品合体灵植臣</v>
      </c>
      <c r="K1522" s="16" t="s">
        <v>337</v>
      </c>
      <c r="L1522" s="16">
        <v>1</v>
      </c>
      <c r="M1522" s="16" t="s">
        <v>369</v>
      </c>
      <c r="O1522" s="16">
        <v>0</v>
      </c>
      <c r="P1522" s="16" t="b">
        <v>1</v>
      </c>
      <c r="R1522" s="16" t="b">
        <v>0</v>
      </c>
      <c r="S1522" s="16">
        <v>1</v>
      </c>
      <c r="T1522" s="16" t="s">
        <v>91</v>
      </c>
      <c r="U1522" s="16">
        <v>999</v>
      </c>
      <c r="V1522" s="16" t="s">
        <v>370</v>
      </c>
      <c r="W1522" s="16">
        <v>31376003</v>
      </c>
      <c r="Y1522" s="16" t="s">
        <v>1556</v>
      </c>
      <c r="Z1522" s="16" t="s">
        <v>387</v>
      </c>
      <c r="AA1522" t="str" s="16">
        <v>击杀妖兽、探索秘境或遗迹可得；宗门暂不供应此品质。</v>
      </c>
      <c r="AB1522" s="36">
        <v>11321003</v>
      </c>
      <c r="AC1522" s="16" t="s">
        <v>374</v>
      </c>
      <c r="AD1522" s="16">
        <v>40006</v>
      </c>
      <c r="AF1522">
        <v>70006</v>
      </c>
      <c r="AH1522">
        <v>39375000</v>
      </c>
      <c r="AI1522" s="32" t="s">
        <v>364</v>
      </c>
      <c r="AJ1522" s="16" t="s">
        <v>369</v>
      </c>
      <c r="AK1522" s="16" t="s">
        <v>354</v>
      </c>
    </row>
    <row r="1523" spans="2:37">
      <c r="B1523" s="16" t="n">
        <f>10000000+INDEX(编号表!$B:$B,MATCH(F1523,编号表!$A:$A,0))*100000+INDEX(编号表!$F:$F,MATCH(D1523,编号表!$E:$E,0))*1000+INDEX(编号表!$D:$D,MATCH(E1523,编号表!$C:$C,0))*10000+G1523</f>
        <v>11376004</v>
      </c>
      <c r="C1523" s="16" t="s">
        <v>1394</v>
      </c>
      <c r="D1523" s="16" t="s">
        <v>114</v>
      </c>
      <c r="E1523" s="16" t="s">
        <v>354</v>
      </c>
      <c r="F1523" s="35" t="s">
        <v>376</v>
      </c>
      <c r="G1523" s="16">
        <v>4</v>
      </c>
      <c r="I1523" s="16">
        <v>60</v>
      </c>
      <c r="J1523" t="str">
        <f t="shared" ref="J1523:J1586" si="20">"大类_"&amp;D1523&amp;E1523&amp;F1523</f>
        <v>大类_道品合体灵植臣</v>
      </c>
      <c r="K1523" s="16" t="s">
        <v>337</v>
      </c>
      <c r="L1523" s="16">
        <v>1</v>
      </c>
      <c r="M1523" s="16" t="s">
        <v>369</v>
      </c>
      <c r="O1523" s="16">
        <v>0</v>
      </c>
      <c r="P1523" s="16" t="b">
        <v>1</v>
      </c>
      <c r="R1523" s="16" t="b">
        <v>0</v>
      </c>
      <c r="S1523" s="16">
        <v>1</v>
      </c>
      <c r="T1523" s="16" t="s">
        <v>91</v>
      </c>
      <c r="U1523" s="16">
        <v>999</v>
      </c>
      <c r="V1523" s="16" t="s">
        <v>370</v>
      </c>
      <c r="W1523" s="16">
        <v>31376004</v>
      </c>
      <c r="Y1523" s="16" t="s">
        <v>1557</v>
      </c>
      <c r="Z1523" s="16" t="s">
        <v>390</v>
      </c>
      <c r="AA1523" t="str" s="16">
        <v>击杀妖兽、探索秘境或遗迹可得；宗门暂不供应此品质。</v>
      </c>
      <c r="AB1523" s="36">
        <v>11321004</v>
      </c>
      <c r="AC1523" s="16" t="s">
        <v>374</v>
      </c>
      <c r="AD1523" s="16">
        <v>40006</v>
      </c>
      <c r="AF1523">
        <v>70006</v>
      </c>
      <c r="AH1523">
        <v>39375000</v>
      </c>
      <c r="AI1523" s="32" t="s">
        <v>364</v>
      </c>
      <c r="AJ1523" s="16" t="s">
        <v>369</v>
      </c>
      <c r="AK1523" s="16" t="s">
        <v>354</v>
      </c>
    </row>
    <row r="1524" spans="2:37">
      <c r="B1524" s="16" t="n">
        <f>10000000+INDEX(编号表!$B:$B,MATCH(F1524,编号表!$A:$A,0))*100000+INDEX(编号表!$F:$F,MATCH(D1524,编号表!$E:$E,0))*1000+INDEX(编号表!$D:$D,MATCH(E1524,编号表!$C:$C,0))*10000+G1524</f>
        <v>11376005</v>
      </c>
      <c r="C1524" s="16" t="s">
        <v>1396</v>
      </c>
      <c r="D1524" s="16" t="s">
        <v>114</v>
      </c>
      <c r="E1524" s="16" t="s">
        <v>354</v>
      </c>
      <c r="F1524" s="35" t="s">
        <v>376</v>
      </c>
      <c r="G1524" s="16">
        <v>5</v>
      </c>
      <c r="I1524" s="16">
        <v>60</v>
      </c>
      <c r="J1524" t="str">
        <f t="shared" si="20"/>
        <v>大类_道品合体灵植臣</v>
      </c>
      <c r="K1524" s="16" t="s">
        <v>337</v>
      </c>
      <c r="L1524" s="16">
        <v>1</v>
      </c>
      <c r="M1524" s="16" t="s">
        <v>369</v>
      </c>
      <c r="O1524" s="16">
        <v>0</v>
      </c>
      <c r="P1524" s="16" t="b">
        <v>1</v>
      </c>
      <c r="R1524" s="16" t="b">
        <v>0</v>
      </c>
      <c r="S1524" s="16">
        <v>1</v>
      </c>
      <c r="T1524" s="16" t="s">
        <v>91</v>
      </c>
      <c r="U1524" s="16">
        <v>999</v>
      </c>
      <c r="V1524" s="16" t="s">
        <v>370</v>
      </c>
      <c r="W1524" s="16">
        <v>31376005</v>
      </c>
      <c r="Y1524" s="16" t="s">
        <v>1558</v>
      </c>
      <c r="Z1524" s="16" t="s">
        <v>393</v>
      </c>
      <c r="AA1524" t="str" s="16">
        <v>击杀妖兽、探索秘境或遗迹可得；宗门暂不供应此品质。</v>
      </c>
      <c r="AB1524" s="36">
        <v>11321005</v>
      </c>
      <c r="AC1524" s="16" t="s">
        <v>374</v>
      </c>
      <c r="AD1524" s="16">
        <v>40006</v>
      </c>
      <c r="AF1524">
        <v>70006</v>
      </c>
      <c r="AH1524">
        <v>39375000</v>
      </c>
      <c r="AI1524" s="32" t="s">
        <v>364</v>
      </c>
      <c r="AJ1524" s="16" t="s">
        <v>369</v>
      </c>
      <c r="AK1524" s="16" t="s">
        <v>354</v>
      </c>
    </row>
    <row r="1525" spans="2:37">
      <c r="B1525" s="16" t="n">
        <f>10000000+INDEX(编号表!$B:$B,MATCH(F1525,编号表!$A:$A,0))*100000+INDEX(编号表!$F:$F,MATCH(D1525,编号表!$E:$E,0))*1000+INDEX(编号表!$D:$D,MATCH(E1525,编号表!$C:$C,0))*10000+G1525</f>
        <v>11376006</v>
      </c>
      <c r="C1525" s="16" t="s">
        <v>1398</v>
      </c>
      <c r="D1525" s="16" t="s">
        <v>114</v>
      </c>
      <c r="E1525" s="16" t="s">
        <v>354</v>
      </c>
      <c r="F1525" s="35" t="s">
        <v>376</v>
      </c>
      <c r="G1525" s="16">
        <v>6</v>
      </c>
      <c r="I1525" s="16">
        <v>60</v>
      </c>
      <c r="J1525" t="str">
        <f t="shared" si="20"/>
        <v>大类_道品合体灵植臣</v>
      </c>
      <c r="K1525" s="16" t="s">
        <v>337</v>
      </c>
      <c r="L1525" s="16">
        <v>1</v>
      </c>
      <c r="M1525" s="16" t="s">
        <v>369</v>
      </c>
      <c r="O1525" s="16">
        <v>0</v>
      </c>
      <c r="P1525" s="16" t="b">
        <v>1</v>
      </c>
      <c r="R1525" s="16" t="b">
        <v>0</v>
      </c>
      <c r="S1525" s="16">
        <v>1</v>
      </c>
      <c r="T1525" s="16" t="s">
        <v>91</v>
      </c>
      <c r="U1525" s="16">
        <v>999</v>
      </c>
      <c r="V1525" s="16" t="s">
        <v>370</v>
      </c>
      <c r="W1525" s="16">
        <v>31376006</v>
      </c>
      <c r="Y1525" s="16" t="s">
        <v>1559</v>
      </c>
      <c r="Z1525" s="16" t="s">
        <v>396</v>
      </c>
      <c r="AA1525" t="str" s="16">
        <v>击杀妖兽、探索秘境或遗迹可得；宗门暂不供应此品质。</v>
      </c>
      <c r="AB1525" s="36">
        <v>11321006</v>
      </c>
      <c r="AC1525" s="16" t="s">
        <v>374</v>
      </c>
      <c r="AD1525" s="16">
        <v>40006</v>
      </c>
      <c r="AF1525">
        <v>70006</v>
      </c>
      <c r="AH1525">
        <v>39375000</v>
      </c>
      <c r="AI1525" s="32" t="s">
        <v>364</v>
      </c>
      <c r="AJ1525" s="16" t="s">
        <v>369</v>
      </c>
      <c r="AK1525" s="16" t="s">
        <v>354</v>
      </c>
    </row>
    <row r="1526" spans="2:37">
      <c r="B1526" s="16" t="n">
        <f>10000000+INDEX(编号表!$B:$B,MATCH(F1526,编号表!$A:$A,0))*100000+INDEX(编号表!$F:$F,MATCH(D1526,编号表!$E:$E,0))*1000+INDEX(编号表!$D:$D,MATCH(E1526,编号表!$C:$C,0))*10000+G1526</f>
        <v>11376007</v>
      </c>
      <c r="C1526" s="16" t="s">
        <v>1400</v>
      </c>
      <c r="D1526" s="16" t="s">
        <v>114</v>
      </c>
      <c r="E1526" s="16" t="s">
        <v>354</v>
      </c>
      <c r="F1526" s="35" t="s">
        <v>376</v>
      </c>
      <c r="G1526" s="16">
        <v>7</v>
      </c>
      <c r="I1526" s="16">
        <v>60</v>
      </c>
      <c r="J1526" t="str">
        <f t="shared" si="20"/>
        <v>大类_道品合体灵植臣</v>
      </c>
      <c r="K1526" s="16" t="s">
        <v>337</v>
      </c>
      <c r="L1526" s="16">
        <v>1</v>
      </c>
      <c r="M1526" s="16" t="s">
        <v>369</v>
      </c>
      <c r="O1526" s="16">
        <v>0</v>
      </c>
      <c r="P1526" s="16" t="b">
        <v>1</v>
      </c>
      <c r="R1526" s="16" t="b">
        <v>0</v>
      </c>
      <c r="S1526" s="16">
        <v>1</v>
      </c>
      <c r="T1526" s="16" t="s">
        <v>91</v>
      </c>
      <c r="U1526" s="16">
        <v>999</v>
      </c>
      <c r="V1526" s="16" t="s">
        <v>370</v>
      </c>
      <c r="W1526" s="16">
        <v>31376007</v>
      </c>
      <c r="Y1526" s="16" t="s">
        <v>1560</v>
      </c>
      <c r="Z1526" s="16" t="s">
        <v>399</v>
      </c>
      <c r="AA1526" t="str" s="16">
        <v>击杀妖兽、探索秘境或遗迹可得；宗门暂不供应此品质。</v>
      </c>
      <c r="AB1526" s="36">
        <v>11321007</v>
      </c>
      <c r="AC1526" s="16" t="s">
        <v>374</v>
      </c>
      <c r="AD1526" s="16">
        <v>40006</v>
      </c>
      <c r="AF1526">
        <v>70006</v>
      </c>
      <c r="AH1526">
        <v>39375000</v>
      </c>
      <c r="AI1526" s="32" t="s">
        <v>364</v>
      </c>
      <c r="AJ1526" s="16" t="s">
        <v>369</v>
      </c>
      <c r="AK1526" s="16" t="s">
        <v>354</v>
      </c>
    </row>
    <row r="1527" spans="2:37">
      <c r="B1527" s="16" t="n">
        <f>10000000+INDEX(编号表!$B:$B,MATCH(F1527,编号表!$A:$A,0))*100000+INDEX(编号表!$F:$F,MATCH(D1527,编号表!$E:$E,0))*1000+INDEX(编号表!$D:$D,MATCH(E1527,编号表!$C:$C,0))*10000+G1527</f>
        <v>11376008</v>
      </c>
      <c r="C1527" s="16" t="s">
        <v>1402</v>
      </c>
      <c r="D1527" s="16" t="s">
        <v>114</v>
      </c>
      <c r="E1527" s="16" t="s">
        <v>354</v>
      </c>
      <c r="F1527" s="35" t="s">
        <v>376</v>
      </c>
      <c r="G1527" s="16">
        <v>8</v>
      </c>
      <c r="I1527" s="16">
        <v>60</v>
      </c>
      <c r="J1527" t="str">
        <f t="shared" si="20"/>
        <v>大类_道品合体灵植臣</v>
      </c>
      <c r="K1527" s="16" t="s">
        <v>337</v>
      </c>
      <c r="L1527" s="16">
        <v>1</v>
      </c>
      <c r="M1527" s="16" t="s">
        <v>369</v>
      </c>
      <c r="O1527" s="16">
        <v>0</v>
      </c>
      <c r="P1527" s="16" t="b">
        <v>1</v>
      </c>
      <c r="R1527" s="16" t="b">
        <v>0</v>
      </c>
      <c r="S1527" s="16">
        <v>1</v>
      </c>
      <c r="T1527" s="16" t="s">
        <v>91</v>
      </c>
      <c r="U1527" s="16">
        <v>999</v>
      </c>
      <c r="V1527" s="16" t="s">
        <v>370</v>
      </c>
      <c r="W1527" s="16">
        <v>31376008</v>
      </c>
      <c r="Y1527" s="16" t="s">
        <v>1561</v>
      </c>
      <c r="Z1527" s="16" t="s">
        <v>402</v>
      </c>
      <c r="AA1527" t="str" s="16">
        <v>击杀妖兽、探索秘境或遗迹可得；宗门暂不供应此品质。</v>
      </c>
      <c r="AB1527" s="36">
        <v>11321008</v>
      </c>
      <c r="AC1527" s="16" t="s">
        <v>374</v>
      </c>
      <c r="AD1527" s="16">
        <v>40006</v>
      </c>
      <c r="AF1527">
        <v>70006</v>
      </c>
      <c r="AH1527">
        <v>39375000</v>
      </c>
      <c r="AI1527" s="32" t="s">
        <v>364</v>
      </c>
      <c r="AJ1527" s="16" t="s">
        <v>369</v>
      </c>
      <c r="AK1527" s="16" t="s">
        <v>354</v>
      </c>
    </row>
    <row r="1528" spans="2:37">
      <c r="B1528" s="16" t="n">
        <f>10000000+INDEX(编号表!$B:$B,MATCH(F1528,编号表!$A:$A,0))*100000+INDEX(编号表!$F:$F,MATCH(D1528,编号表!$E:$E,0))*1000+INDEX(编号表!$D:$D,MATCH(E1528,编号表!$C:$C,0))*10000+G1528</f>
        <v>11376009</v>
      </c>
      <c r="C1528" s="16" t="s">
        <v>1404</v>
      </c>
      <c r="D1528" s="16" t="s">
        <v>114</v>
      </c>
      <c r="E1528" s="16" t="s">
        <v>354</v>
      </c>
      <c r="F1528" s="35" t="s">
        <v>376</v>
      </c>
      <c r="G1528" s="16">
        <v>9</v>
      </c>
      <c r="I1528" s="16">
        <v>60</v>
      </c>
      <c r="J1528" t="str">
        <f t="shared" si="20"/>
        <v>大类_道品合体灵植臣</v>
      </c>
      <c r="K1528" s="16" t="s">
        <v>337</v>
      </c>
      <c r="L1528" s="16">
        <v>1</v>
      </c>
      <c r="M1528" s="16" t="s">
        <v>369</v>
      </c>
      <c r="O1528" s="16">
        <v>0</v>
      </c>
      <c r="P1528" s="16" t="b">
        <v>1</v>
      </c>
      <c r="R1528" s="16" t="b">
        <v>0</v>
      </c>
      <c r="S1528" s="16">
        <v>1</v>
      </c>
      <c r="T1528" s="16" t="s">
        <v>91</v>
      </c>
      <c r="U1528" s="16">
        <v>999</v>
      </c>
      <c r="V1528" s="16" t="s">
        <v>370</v>
      </c>
      <c r="W1528" s="16">
        <v>31376009</v>
      </c>
      <c r="Y1528" s="16" t="s">
        <v>1562</v>
      </c>
      <c r="Z1528" s="16" t="s">
        <v>405</v>
      </c>
      <c r="AA1528" t="str" s="16">
        <v>击杀妖兽、探索秘境或遗迹可得；宗门暂不供应此品质。</v>
      </c>
      <c r="AB1528" s="36">
        <v>11321009</v>
      </c>
      <c r="AC1528" s="16" t="s">
        <v>374</v>
      </c>
      <c r="AD1528" s="16">
        <v>40006</v>
      </c>
      <c r="AF1528">
        <v>70006</v>
      </c>
      <c r="AH1528">
        <v>39375000</v>
      </c>
      <c r="AI1528" s="32" t="s">
        <v>364</v>
      </c>
      <c r="AJ1528" s="16" t="s">
        <v>369</v>
      </c>
      <c r="AK1528" s="16" t="s">
        <v>354</v>
      </c>
    </row>
    <row r="1529" spans="2:37">
      <c r="B1529" s="16" t="n">
        <f>10000000+INDEX(编号表!$B:$B,MATCH(F1529,编号表!$A:$A,0))*100000+INDEX(编号表!$F:$F,MATCH(D1529,编号表!$E:$E,0))*1000+INDEX(编号表!$D:$D,MATCH(E1529,编号表!$C:$C,0))*10000+G1529</f>
        <v>11576000</v>
      </c>
      <c r="C1529" s="16" t="s">
        <v>1406</v>
      </c>
      <c r="D1529" s="16" t="s">
        <v>114</v>
      </c>
      <c r="E1529" s="16" t="s">
        <v>354</v>
      </c>
      <c r="F1529" s="35" t="s">
        <v>407</v>
      </c>
      <c r="G1529" s="16">
        <v>0</v>
      </c>
      <c r="I1529" s="16">
        <v>60</v>
      </c>
      <c r="J1529" t="str">
        <f t="shared" si="20"/>
        <v>大类_道品合体灵植使</v>
      </c>
      <c r="K1529" s="16" t="s">
        <v>337</v>
      </c>
      <c r="L1529" s="16">
        <v>1</v>
      </c>
      <c r="M1529" s="16" t="s">
        <v>369</v>
      </c>
      <c r="O1529" s="16">
        <v>0</v>
      </c>
      <c r="P1529" s="16" t="b">
        <v>1</v>
      </c>
      <c r="R1529" s="16" t="b">
        <v>0</v>
      </c>
      <c r="S1529" s="16">
        <v>1</v>
      </c>
      <c r="T1529" s="16" t="s">
        <v>91</v>
      </c>
      <c r="U1529" s="16">
        <v>999</v>
      </c>
      <c r="V1529" s="16" t="s">
        <v>370</v>
      </c>
      <c r="W1529" s="16">
        <v>31576000</v>
      </c>
      <c r="Y1529" s="16" t="s">
        <v>1563</v>
      </c>
      <c r="Z1529" s="16" t="s">
        <v>409</v>
      </c>
      <c r="AA1529" t="str" s="16">
        <v>击杀妖兽、探索秘境或遗迹可得；宗门暂不供应此品质。</v>
      </c>
      <c r="AB1529" s="36">
        <v>11521000</v>
      </c>
      <c r="AC1529" s="16" t="s">
        <v>374</v>
      </c>
      <c r="AD1529" s="16">
        <v>40006</v>
      </c>
      <c r="AF1529">
        <v>70006</v>
      </c>
      <c r="AH1529">
        <v>39375000</v>
      </c>
      <c r="AI1529" s="32" t="s">
        <v>364</v>
      </c>
      <c r="AJ1529" s="16" t="s">
        <v>369</v>
      </c>
      <c r="AK1529" s="16" t="s">
        <v>354</v>
      </c>
    </row>
    <row r="1530" spans="2:37">
      <c r="B1530" s="16" t="n">
        <f>10000000+INDEX(编号表!$B:$B,MATCH(F1530,编号表!$A:$A,0))*100000+INDEX(编号表!$F:$F,MATCH(D1530,编号表!$E:$E,0))*1000+INDEX(编号表!$D:$D,MATCH(E1530,编号表!$C:$C,0))*10000+G1530</f>
        <v>11576001</v>
      </c>
      <c r="C1530" s="16" t="s">
        <v>1408</v>
      </c>
      <c r="D1530" s="16" t="s">
        <v>114</v>
      </c>
      <c r="E1530" s="16" t="s">
        <v>354</v>
      </c>
      <c r="F1530" s="35" t="s">
        <v>407</v>
      </c>
      <c r="G1530" s="16">
        <v>1</v>
      </c>
      <c r="I1530" s="16">
        <v>60</v>
      </c>
      <c r="J1530" t="str">
        <f t="shared" si="20"/>
        <v>大类_道品合体灵植使</v>
      </c>
      <c r="K1530" s="16" t="s">
        <v>337</v>
      </c>
      <c r="L1530" s="16">
        <v>1</v>
      </c>
      <c r="M1530" s="16" t="s">
        <v>369</v>
      </c>
      <c r="O1530" s="16">
        <v>0</v>
      </c>
      <c r="P1530" s="16" t="b">
        <v>1</v>
      </c>
      <c r="R1530" s="16" t="b">
        <v>0</v>
      </c>
      <c r="S1530" s="16">
        <v>1</v>
      </c>
      <c r="T1530" s="16" t="s">
        <v>91</v>
      </c>
      <c r="U1530" s="16">
        <v>999</v>
      </c>
      <c r="V1530" s="16" t="s">
        <v>370</v>
      </c>
      <c r="W1530" s="16">
        <v>31576001</v>
      </c>
      <c r="Y1530" s="16" t="s">
        <v>1564</v>
      </c>
      <c r="Z1530" s="16" t="s">
        <v>412</v>
      </c>
      <c r="AA1530" t="str" s="16">
        <v>击杀妖兽、探索秘境或遗迹可得；宗门暂不供应此品质。</v>
      </c>
      <c r="AB1530" s="36">
        <v>11521001</v>
      </c>
      <c r="AC1530" s="16" t="s">
        <v>374</v>
      </c>
      <c r="AD1530" s="16">
        <v>40006</v>
      </c>
      <c r="AF1530">
        <v>70006</v>
      </c>
      <c r="AH1530">
        <v>39375000</v>
      </c>
      <c r="AI1530" s="32" t="s">
        <v>364</v>
      </c>
      <c r="AJ1530" s="16" t="s">
        <v>369</v>
      </c>
      <c r="AK1530" s="16" t="s">
        <v>354</v>
      </c>
    </row>
    <row r="1531" spans="2:37">
      <c r="B1531" s="16" t="n">
        <f>10000000+INDEX(编号表!$B:$B,MATCH(F1531,编号表!$A:$A,0))*100000+INDEX(编号表!$F:$F,MATCH(D1531,编号表!$E:$E,0))*1000+INDEX(编号表!$D:$D,MATCH(E1531,编号表!$C:$C,0))*10000+G1531</f>
        <v>11576002</v>
      </c>
      <c r="C1531" s="16" t="s">
        <v>1410</v>
      </c>
      <c r="D1531" s="16" t="s">
        <v>114</v>
      </c>
      <c r="E1531" s="16" t="s">
        <v>354</v>
      </c>
      <c r="F1531" s="35" t="s">
        <v>407</v>
      </c>
      <c r="G1531" s="16">
        <v>2</v>
      </c>
      <c r="I1531" s="16">
        <v>60</v>
      </c>
      <c r="J1531" t="str">
        <f t="shared" si="20"/>
        <v>大类_道品合体灵植使</v>
      </c>
      <c r="K1531" s="16" t="s">
        <v>337</v>
      </c>
      <c r="L1531" s="16">
        <v>1</v>
      </c>
      <c r="M1531" s="16" t="s">
        <v>369</v>
      </c>
      <c r="O1531" s="16">
        <v>0</v>
      </c>
      <c r="P1531" s="16" t="b">
        <v>1</v>
      </c>
      <c r="R1531" s="16" t="b">
        <v>0</v>
      </c>
      <c r="S1531" s="16">
        <v>1</v>
      </c>
      <c r="T1531" s="16" t="s">
        <v>91</v>
      </c>
      <c r="U1531" s="16">
        <v>999</v>
      </c>
      <c r="V1531" s="16" t="s">
        <v>370</v>
      </c>
      <c r="W1531" s="16">
        <v>31576002</v>
      </c>
      <c r="Y1531" s="16" t="s">
        <v>1565</v>
      </c>
      <c r="Z1531" s="16" t="s">
        <v>415</v>
      </c>
      <c r="AA1531" t="str" s="16">
        <v>击杀妖兽、探索秘境或遗迹可得；宗门暂不供应此品质。</v>
      </c>
      <c r="AB1531" s="36">
        <v>11521002</v>
      </c>
      <c r="AC1531" s="16" t="s">
        <v>374</v>
      </c>
      <c r="AD1531" s="16">
        <v>40006</v>
      </c>
      <c r="AF1531">
        <v>70006</v>
      </c>
      <c r="AH1531">
        <v>39375000</v>
      </c>
      <c r="AI1531" s="32" t="s">
        <v>364</v>
      </c>
      <c r="AJ1531" s="16" t="s">
        <v>369</v>
      </c>
      <c r="AK1531" s="16" t="s">
        <v>354</v>
      </c>
    </row>
    <row r="1532" spans="2:37">
      <c r="B1532" s="16" t="n">
        <f>10000000+INDEX(编号表!$B:$B,MATCH(F1532,编号表!$A:$A,0))*100000+INDEX(编号表!$F:$F,MATCH(D1532,编号表!$E:$E,0))*1000+INDEX(编号表!$D:$D,MATCH(E1532,编号表!$C:$C,0))*10000+G1532</f>
        <v>11576003</v>
      </c>
      <c r="C1532" s="16" t="s">
        <v>1412</v>
      </c>
      <c r="D1532" s="16" t="s">
        <v>114</v>
      </c>
      <c r="E1532" s="16" t="s">
        <v>354</v>
      </c>
      <c r="F1532" s="35" t="s">
        <v>407</v>
      </c>
      <c r="G1532" s="16">
        <v>3</v>
      </c>
      <c r="I1532" s="16">
        <v>60</v>
      </c>
      <c r="J1532" t="str">
        <f t="shared" si="20"/>
        <v>大类_道品合体灵植使</v>
      </c>
      <c r="K1532" s="16" t="s">
        <v>337</v>
      </c>
      <c r="L1532" s="16">
        <v>1</v>
      </c>
      <c r="M1532" s="16" t="s">
        <v>369</v>
      </c>
      <c r="O1532" s="16">
        <v>0</v>
      </c>
      <c r="P1532" s="16" t="b">
        <v>1</v>
      </c>
      <c r="R1532" s="16" t="b">
        <v>0</v>
      </c>
      <c r="S1532" s="16">
        <v>1</v>
      </c>
      <c r="T1532" s="16" t="s">
        <v>91</v>
      </c>
      <c r="U1532" s="16">
        <v>999</v>
      </c>
      <c r="V1532" s="16" t="s">
        <v>370</v>
      </c>
      <c r="W1532" s="16">
        <v>31576003</v>
      </c>
      <c r="Y1532" s="16" t="s">
        <v>1566</v>
      </c>
      <c r="Z1532" s="16" t="s">
        <v>418</v>
      </c>
      <c r="AA1532" t="str" s="16">
        <v>击杀妖兽、探索秘境或遗迹可得；宗门暂不供应此品质。</v>
      </c>
      <c r="AB1532" s="36">
        <v>11521003</v>
      </c>
      <c r="AC1532" s="16" t="s">
        <v>374</v>
      </c>
      <c r="AD1532" s="16">
        <v>40006</v>
      </c>
      <c r="AF1532">
        <v>70006</v>
      </c>
      <c r="AH1532">
        <v>39375000</v>
      </c>
      <c r="AI1532" s="32" t="s">
        <v>364</v>
      </c>
      <c r="AJ1532" s="16" t="s">
        <v>369</v>
      </c>
      <c r="AK1532" s="16" t="s">
        <v>354</v>
      </c>
    </row>
    <row r="1533" spans="2:37">
      <c r="B1533" s="16" t="n">
        <f>10000000+INDEX(编号表!$B:$B,MATCH(F1533,编号表!$A:$A,0))*100000+INDEX(编号表!$F:$F,MATCH(D1533,编号表!$E:$E,0))*1000+INDEX(编号表!$D:$D,MATCH(E1533,编号表!$C:$C,0))*10000+G1533</f>
        <v>11576004</v>
      </c>
      <c r="C1533" s="16" t="s">
        <v>1414</v>
      </c>
      <c r="D1533" s="16" t="s">
        <v>114</v>
      </c>
      <c r="E1533" s="16" t="s">
        <v>354</v>
      </c>
      <c r="F1533" s="35" t="s">
        <v>407</v>
      </c>
      <c r="G1533" s="16">
        <v>4</v>
      </c>
      <c r="I1533" s="16">
        <v>60</v>
      </c>
      <c r="J1533" t="str">
        <f t="shared" si="20"/>
        <v>大类_道品合体灵植使</v>
      </c>
      <c r="K1533" s="16" t="s">
        <v>337</v>
      </c>
      <c r="L1533" s="16">
        <v>1</v>
      </c>
      <c r="M1533" s="16" t="s">
        <v>369</v>
      </c>
      <c r="O1533" s="16">
        <v>0</v>
      </c>
      <c r="P1533" s="16" t="b">
        <v>1</v>
      </c>
      <c r="R1533" s="16" t="b">
        <v>0</v>
      </c>
      <c r="S1533" s="16">
        <v>1</v>
      </c>
      <c r="T1533" s="16" t="s">
        <v>91</v>
      </c>
      <c r="U1533" s="16">
        <v>999</v>
      </c>
      <c r="V1533" s="16" t="s">
        <v>370</v>
      </c>
      <c r="W1533" s="16">
        <v>31576004</v>
      </c>
      <c r="Y1533" s="16" t="s">
        <v>1567</v>
      </c>
      <c r="Z1533" s="16" t="s">
        <v>421</v>
      </c>
      <c r="AA1533" t="str" s="16">
        <v>击杀妖兽、探索秘境或遗迹可得；宗门暂不供应此品质。</v>
      </c>
      <c r="AB1533" s="36">
        <v>11521004</v>
      </c>
      <c r="AC1533" s="16" t="s">
        <v>374</v>
      </c>
      <c r="AD1533" s="16">
        <v>40006</v>
      </c>
      <c r="AF1533">
        <v>70006</v>
      </c>
      <c r="AH1533">
        <v>39375000</v>
      </c>
      <c r="AI1533" s="32" t="s">
        <v>364</v>
      </c>
      <c r="AJ1533" s="16" t="s">
        <v>369</v>
      </c>
      <c r="AK1533" s="16" t="s">
        <v>354</v>
      </c>
    </row>
    <row r="1534" spans="2:37">
      <c r="B1534" s="16" t="n">
        <f>10000000+INDEX(编号表!$B:$B,MATCH(F1534,编号表!$A:$A,0))*100000+INDEX(编号表!$F:$F,MATCH(D1534,编号表!$E:$E,0))*1000+INDEX(编号表!$D:$D,MATCH(E1534,编号表!$C:$C,0))*10000+G1534</f>
        <v>11576005</v>
      </c>
      <c r="C1534" s="16" t="s">
        <v>1416</v>
      </c>
      <c r="D1534" s="16" t="s">
        <v>114</v>
      </c>
      <c r="E1534" s="16" t="s">
        <v>354</v>
      </c>
      <c r="F1534" s="35" t="s">
        <v>407</v>
      </c>
      <c r="G1534" s="16">
        <v>5</v>
      </c>
      <c r="I1534" s="16">
        <v>60</v>
      </c>
      <c r="J1534" t="str">
        <f t="shared" si="20"/>
        <v>大类_道品合体灵植使</v>
      </c>
      <c r="K1534" s="16" t="s">
        <v>337</v>
      </c>
      <c r="L1534" s="16">
        <v>1</v>
      </c>
      <c r="M1534" s="16" t="s">
        <v>369</v>
      </c>
      <c r="O1534" s="16">
        <v>0</v>
      </c>
      <c r="P1534" s="16" t="b">
        <v>1</v>
      </c>
      <c r="R1534" s="16" t="b">
        <v>0</v>
      </c>
      <c r="S1534" s="16">
        <v>1</v>
      </c>
      <c r="T1534" s="16" t="s">
        <v>91</v>
      </c>
      <c r="U1534" s="16">
        <v>999</v>
      </c>
      <c r="V1534" s="16" t="s">
        <v>370</v>
      </c>
      <c r="W1534" s="16">
        <v>31576005</v>
      </c>
      <c r="Y1534" s="16" t="s">
        <v>1568</v>
      </c>
      <c r="Z1534" s="16" t="s">
        <v>424</v>
      </c>
      <c r="AA1534" t="str" s="16">
        <v>击杀妖兽、探索秘境或遗迹可得；宗门暂不供应此品质。</v>
      </c>
      <c r="AB1534" s="36">
        <v>11521005</v>
      </c>
      <c r="AC1534" s="16" t="s">
        <v>374</v>
      </c>
      <c r="AD1534" s="16">
        <v>40006</v>
      </c>
      <c r="AF1534">
        <v>70006</v>
      </c>
      <c r="AH1534">
        <v>39375000</v>
      </c>
      <c r="AI1534" s="32" t="s">
        <v>364</v>
      </c>
      <c r="AJ1534" s="16" t="s">
        <v>369</v>
      </c>
      <c r="AK1534" s="16" t="s">
        <v>354</v>
      </c>
    </row>
    <row r="1535" spans="2:37">
      <c r="B1535" s="16" t="n">
        <f>10000000+INDEX(编号表!$B:$B,MATCH(F1535,编号表!$A:$A,0))*100000+INDEX(编号表!$F:$F,MATCH(D1535,编号表!$E:$E,0))*1000+INDEX(编号表!$D:$D,MATCH(E1535,编号表!$C:$C,0))*10000+G1535</f>
        <v>11576006</v>
      </c>
      <c r="C1535" s="16" t="s">
        <v>1418</v>
      </c>
      <c r="D1535" s="16" t="s">
        <v>114</v>
      </c>
      <c r="E1535" s="16" t="s">
        <v>354</v>
      </c>
      <c r="F1535" s="35" t="s">
        <v>407</v>
      </c>
      <c r="G1535" s="16">
        <v>6</v>
      </c>
      <c r="I1535" s="16">
        <v>60</v>
      </c>
      <c r="J1535" t="str">
        <f t="shared" si="20"/>
        <v>大类_道品合体灵植使</v>
      </c>
      <c r="K1535" s="16" t="s">
        <v>337</v>
      </c>
      <c r="L1535" s="16">
        <v>1</v>
      </c>
      <c r="M1535" s="16" t="s">
        <v>369</v>
      </c>
      <c r="O1535" s="16">
        <v>0</v>
      </c>
      <c r="P1535" s="16" t="b">
        <v>1</v>
      </c>
      <c r="R1535" s="16" t="b">
        <v>0</v>
      </c>
      <c r="S1535" s="16">
        <v>1</v>
      </c>
      <c r="T1535" s="16" t="s">
        <v>91</v>
      </c>
      <c r="U1535" s="16">
        <v>999</v>
      </c>
      <c r="V1535" s="16" t="s">
        <v>370</v>
      </c>
      <c r="W1535" s="16">
        <v>31576006</v>
      </c>
      <c r="Y1535" s="16" t="s">
        <v>1569</v>
      </c>
      <c r="Z1535" s="16" t="s">
        <v>427</v>
      </c>
      <c r="AA1535" t="str" s="16">
        <v>击杀妖兽、探索秘境或遗迹可得；宗门暂不供应此品质。</v>
      </c>
      <c r="AB1535" s="36">
        <v>11521006</v>
      </c>
      <c r="AC1535" s="16" t="s">
        <v>374</v>
      </c>
      <c r="AD1535" s="16">
        <v>40006</v>
      </c>
      <c r="AF1535">
        <v>70006</v>
      </c>
      <c r="AH1535">
        <v>39375000</v>
      </c>
      <c r="AI1535" s="32" t="s">
        <v>364</v>
      </c>
      <c r="AJ1535" s="16" t="s">
        <v>369</v>
      </c>
      <c r="AK1535" s="16" t="s">
        <v>354</v>
      </c>
    </row>
    <row r="1536" spans="2:37">
      <c r="B1536" s="16" t="n">
        <f>10000000+INDEX(编号表!$B:$B,MATCH(F1536,编号表!$A:$A,0))*100000+INDEX(编号表!$F:$F,MATCH(D1536,编号表!$E:$E,0))*1000+INDEX(编号表!$D:$D,MATCH(E1536,编号表!$C:$C,0))*10000+G1536</f>
        <v>11576007</v>
      </c>
      <c r="C1536" s="16" t="s">
        <v>1420</v>
      </c>
      <c r="D1536" s="16" t="s">
        <v>114</v>
      </c>
      <c r="E1536" s="16" t="s">
        <v>354</v>
      </c>
      <c r="F1536" s="35" t="s">
        <v>407</v>
      </c>
      <c r="G1536" s="16">
        <v>7</v>
      </c>
      <c r="I1536" s="16">
        <v>60</v>
      </c>
      <c r="J1536" t="str">
        <f t="shared" si="20"/>
        <v>大类_道品合体灵植使</v>
      </c>
      <c r="K1536" s="16" t="s">
        <v>337</v>
      </c>
      <c r="L1536" s="16">
        <v>1</v>
      </c>
      <c r="M1536" s="16" t="s">
        <v>369</v>
      </c>
      <c r="O1536" s="16">
        <v>0</v>
      </c>
      <c r="P1536" s="16" t="b">
        <v>1</v>
      </c>
      <c r="R1536" s="16" t="b">
        <v>0</v>
      </c>
      <c r="S1536" s="16">
        <v>1</v>
      </c>
      <c r="T1536" s="16" t="s">
        <v>91</v>
      </c>
      <c r="U1536" s="16">
        <v>999</v>
      </c>
      <c r="V1536" s="16" t="s">
        <v>370</v>
      </c>
      <c r="W1536" s="16">
        <v>31576007</v>
      </c>
      <c r="Y1536" s="16" t="s">
        <v>1570</v>
      </c>
      <c r="Z1536" s="16" t="s">
        <v>430</v>
      </c>
      <c r="AA1536" t="str" s="16">
        <v>击杀妖兽、探索秘境或遗迹可得；宗门暂不供应此品质。</v>
      </c>
      <c r="AB1536" s="36">
        <v>11521007</v>
      </c>
      <c r="AC1536" s="16" t="s">
        <v>374</v>
      </c>
      <c r="AD1536" s="16">
        <v>40006</v>
      </c>
      <c r="AF1536">
        <v>70006</v>
      </c>
      <c r="AH1536">
        <v>39375000</v>
      </c>
      <c r="AI1536" s="32" t="s">
        <v>364</v>
      </c>
      <c r="AJ1536" s="16" t="s">
        <v>369</v>
      </c>
      <c r="AK1536" s="16" t="s">
        <v>354</v>
      </c>
    </row>
    <row r="1537" spans="2:37">
      <c r="B1537" s="16" t="n">
        <f>10000000+INDEX(编号表!$B:$B,MATCH(F1537,编号表!$A:$A,0))*100000+INDEX(编号表!$F:$F,MATCH(D1537,编号表!$E:$E,0))*1000+INDEX(编号表!$D:$D,MATCH(E1537,编号表!$C:$C,0))*10000+G1537</f>
        <v>11576008</v>
      </c>
      <c r="C1537" s="16" t="s">
        <v>1422</v>
      </c>
      <c r="D1537" s="16" t="s">
        <v>114</v>
      </c>
      <c r="E1537" s="16" t="s">
        <v>354</v>
      </c>
      <c r="F1537" s="35" t="s">
        <v>407</v>
      </c>
      <c r="G1537" s="16">
        <v>8</v>
      </c>
      <c r="I1537" s="16">
        <v>60</v>
      </c>
      <c r="J1537" t="str">
        <f t="shared" si="20"/>
        <v>大类_道品合体灵植使</v>
      </c>
      <c r="K1537" s="16" t="s">
        <v>337</v>
      </c>
      <c r="L1537" s="16">
        <v>1</v>
      </c>
      <c r="M1537" s="16" t="s">
        <v>369</v>
      </c>
      <c r="O1537" s="16">
        <v>0</v>
      </c>
      <c r="P1537" s="16" t="b">
        <v>1</v>
      </c>
      <c r="R1537" s="16" t="b">
        <v>0</v>
      </c>
      <c r="S1537" s="16">
        <v>1</v>
      </c>
      <c r="T1537" s="16" t="s">
        <v>91</v>
      </c>
      <c r="U1537" s="16">
        <v>999</v>
      </c>
      <c r="V1537" s="16" t="s">
        <v>370</v>
      </c>
      <c r="W1537" s="16">
        <v>31576008</v>
      </c>
      <c r="Y1537" s="16" t="s">
        <v>1571</v>
      </c>
      <c r="Z1537" s="16" t="s">
        <v>433</v>
      </c>
      <c r="AA1537" t="str" s="16">
        <v>击杀妖兽、探索秘境或遗迹可得；宗门暂不供应此品质。</v>
      </c>
      <c r="AB1537" s="36">
        <v>11521008</v>
      </c>
      <c r="AC1537" s="16" t="s">
        <v>374</v>
      </c>
      <c r="AD1537" s="16">
        <v>40006</v>
      </c>
      <c r="AF1537">
        <v>70006</v>
      </c>
      <c r="AH1537">
        <v>39375000</v>
      </c>
      <c r="AI1537" s="32" t="s">
        <v>364</v>
      </c>
      <c r="AJ1537" s="16" t="s">
        <v>369</v>
      </c>
      <c r="AK1537" s="16" t="s">
        <v>354</v>
      </c>
    </row>
    <row r="1538" spans="2:37">
      <c r="B1538" s="16" t="n">
        <f>10000000+INDEX(编号表!$B:$B,MATCH(F1538,编号表!$A:$A,0))*100000+INDEX(编号表!$F:$F,MATCH(D1538,编号表!$E:$E,0))*1000+INDEX(编号表!$D:$D,MATCH(E1538,编号表!$C:$C,0))*10000+G1538</f>
        <v>11576009</v>
      </c>
      <c r="C1538" s="16" t="s">
        <v>1424</v>
      </c>
      <c r="D1538" s="16" t="s">
        <v>114</v>
      </c>
      <c r="E1538" s="16" t="s">
        <v>354</v>
      </c>
      <c r="F1538" s="35" t="s">
        <v>407</v>
      </c>
      <c r="G1538" s="16">
        <v>9</v>
      </c>
      <c r="I1538" s="16">
        <v>60</v>
      </c>
      <c r="J1538" t="str">
        <f t="shared" si="20"/>
        <v>大类_道品合体灵植使</v>
      </c>
      <c r="K1538" s="16" t="s">
        <v>337</v>
      </c>
      <c r="L1538" s="16">
        <v>1</v>
      </c>
      <c r="M1538" s="16" t="s">
        <v>369</v>
      </c>
      <c r="O1538" s="16">
        <v>0</v>
      </c>
      <c r="P1538" s="16" t="b">
        <v>1</v>
      </c>
      <c r="R1538" s="16" t="b">
        <v>0</v>
      </c>
      <c r="S1538" s="16">
        <v>1</v>
      </c>
      <c r="T1538" s="16" t="s">
        <v>91</v>
      </c>
      <c r="U1538" s="16">
        <v>999</v>
      </c>
      <c r="V1538" s="16" t="s">
        <v>370</v>
      </c>
      <c r="W1538" s="16">
        <v>31576009</v>
      </c>
      <c r="Y1538" s="16" t="s">
        <v>1572</v>
      </c>
      <c r="Z1538" s="16" t="s">
        <v>436</v>
      </c>
      <c r="AA1538" t="str" s="16">
        <v>击杀妖兽、探索秘境或遗迹可得；宗门暂不供应此品质。</v>
      </c>
      <c r="AB1538" s="36">
        <v>11521009</v>
      </c>
      <c r="AC1538" s="16" t="s">
        <v>374</v>
      </c>
      <c r="AD1538" s="16">
        <v>40006</v>
      </c>
      <c r="AF1538">
        <v>70006</v>
      </c>
      <c r="AH1538">
        <v>39375000</v>
      </c>
      <c r="AI1538" s="32" t="s">
        <v>364</v>
      </c>
      <c r="AJ1538" s="16" t="s">
        <v>369</v>
      </c>
      <c r="AK1538" s="16" t="s">
        <v>354</v>
      </c>
    </row>
    <row r="1539" spans="2:37">
      <c r="B1539" s="16" t="n">
        <f>10000000+INDEX(编号表!$B:$B,MATCH(F1539,编号表!$A:$A,0))*100000+INDEX(编号表!$F:$F,MATCH(D1539,编号表!$E:$E,0))*1000+INDEX(编号表!$D:$D,MATCH(E1539,编号表!$C:$C,0))*10000+G1539</f>
        <v>11476000</v>
      </c>
      <c r="C1539" s="16" t="s">
        <v>1426</v>
      </c>
      <c r="D1539" s="16" t="s">
        <v>114</v>
      </c>
      <c r="E1539" s="16" t="s">
        <v>354</v>
      </c>
      <c r="F1539" s="35" t="s">
        <v>438</v>
      </c>
      <c r="G1539" s="16">
        <v>0</v>
      </c>
      <c r="I1539" s="16">
        <v>60</v>
      </c>
      <c r="J1539" t="str">
        <f t="shared" si="20"/>
        <v>大类_道品合体灵植佐</v>
      </c>
      <c r="K1539" s="16" t="s">
        <v>337</v>
      </c>
      <c r="L1539" s="16">
        <v>1</v>
      </c>
      <c r="M1539" s="16" t="s">
        <v>369</v>
      </c>
      <c r="O1539" s="16">
        <v>0</v>
      </c>
      <c r="P1539" s="16" t="b">
        <v>1</v>
      </c>
      <c r="R1539" s="16" t="b">
        <v>0</v>
      </c>
      <c r="S1539" s="16">
        <v>1</v>
      </c>
      <c r="T1539" s="16" t="s">
        <v>91</v>
      </c>
      <c r="U1539" s="16">
        <v>999</v>
      </c>
      <c r="V1539" s="16" t="s">
        <v>370</v>
      </c>
      <c r="W1539" s="16">
        <v>31476000</v>
      </c>
      <c r="Y1539" s="16" t="s">
        <v>1573</v>
      </c>
      <c r="Z1539" s="16" t="s">
        <v>440</v>
      </c>
      <c r="AA1539" t="str" s="16">
        <v>击杀妖兽、探索秘境或遗迹可得；宗门暂不供应此品质。</v>
      </c>
      <c r="AB1539" s="36">
        <v>11421000</v>
      </c>
      <c r="AC1539" s="16" t="s">
        <v>374</v>
      </c>
      <c r="AD1539" s="16">
        <v>40006</v>
      </c>
      <c r="AF1539">
        <v>70006</v>
      </c>
      <c r="AH1539">
        <v>39375000</v>
      </c>
      <c r="AI1539" s="32" t="s">
        <v>364</v>
      </c>
      <c r="AJ1539" s="16" t="s">
        <v>369</v>
      </c>
      <c r="AK1539" s="16" t="s">
        <v>354</v>
      </c>
    </row>
    <row r="1540" spans="2:37">
      <c r="B1540" s="16" t="n">
        <f>10000000+INDEX(编号表!$B:$B,MATCH(F1540,编号表!$A:$A,0))*100000+INDEX(编号表!$F:$F,MATCH(D1540,编号表!$E:$E,0))*1000+INDEX(编号表!$D:$D,MATCH(E1540,编号表!$C:$C,0))*10000+G1540</f>
        <v>11476001</v>
      </c>
      <c r="C1540" s="16" t="s">
        <v>1428</v>
      </c>
      <c r="D1540" s="16" t="s">
        <v>114</v>
      </c>
      <c r="E1540" s="16" t="s">
        <v>354</v>
      </c>
      <c r="F1540" s="35" t="s">
        <v>438</v>
      </c>
      <c r="G1540" s="16">
        <v>1</v>
      </c>
      <c r="I1540" s="16">
        <v>60</v>
      </c>
      <c r="J1540" t="str">
        <f t="shared" si="20"/>
        <v>大类_道品合体灵植佐</v>
      </c>
      <c r="K1540" s="16" t="s">
        <v>337</v>
      </c>
      <c r="L1540" s="16">
        <v>1</v>
      </c>
      <c r="M1540" s="16" t="s">
        <v>369</v>
      </c>
      <c r="O1540" s="16">
        <v>0</v>
      </c>
      <c r="P1540" s="16" t="b">
        <v>1</v>
      </c>
      <c r="R1540" s="16" t="b">
        <v>0</v>
      </c>
      <c r="S1540" s="16">
        <v>1</v>
      </c>
      <c r="T1540" s="16" t="s">
        <v>91</v>
      </c>
      <c r="U1540" s="16">
        <v>999</v>
      </c>
      <c r="V1540" s="16" t="s">
        <v>370</v>
      </c>
      <c r="W1540" s="16">
        <v>31476001</v>
      </c>
      <c r="Y1540" s="16" t="s">
        <v>1574</v>
      </c>
      <c r="Z1540" s="16" t="s">
        <v>443</v>
      </c>
      <c r="AA1540" t="str" s="16">
        <v>击杀妖兽、探索秘境或遗迹可得；宗门暂不供应此品质。</v>
      </c>
      <c r="AB1540" s="36">
        <v>11421001</v>
      </c>
      <c r="AC1540" s="16" t="s">
        <v>374</v>
      </c>
      <c r="AD1540" s="16">
        <v>40006</v>
      </c>
      <c r="AF1540">
        <v>70006</v>
      </c>
      <c r="AH1540">
        <v>39375000</v>
      </c>
      <c r="AI1540" s="32" t="s">
        <v>364</v>
      </c>
      <c r="AJ1540" s="16" t="s">
        <v>369</v>
      </c>
      <c r="AK1540" s="16" t="s">
        <v>354</v>
      </c>
    </row>
    <row r="1541" spans="2:37">
      <c r="B1541" s="16" t="n">
        <f>10000000+INDEX(编号表!$B:$B,MATCH(F1541,编号表!$A:$A,0))*100000+INDEX(编号表!$F:$F,MATCH(D1541,编号表!$E:$E,0))*1000+INDEX(编号表!$D:$D,MATCH(E1541,编号表!$C:$C,0))*10000+G1541</f>
        <v>11476002</v>
      </c>
      <c r="C1541" s="16" t="s">
        <v>1430</v>
      </c>
      <c r="D1541" s="16" t="s">
        <v>114</v>
      </c>
      <c r="E1541" s="16" t="s">
        <v>354</v>
      </c>
      <c r="F1541" s="35" t="s">
        <v>438</v>
      </c>
      <c r="G1541" s="16">
        <v>2</v>
      </c>
      <c r="I1541" s="16">
        <v>60</v>
      </c>
      <c r="J1541" t="str">
        <f t="shared" si="20"/>
        <v>大类_道品合体灵植佐</v>
      </c>
      <c r="K1541" s="16" t="s">
        <v>337</v>
      </c>
      <c r="L1541" s="16">
        <v>1</v>
      </c>
      <c r="M1541" s="16" t="s">
        <v>369</v>
      </c>
      <c r="O1541" s="16">
        <v>0</v>
      </c>
      <c r="P1541" s="16" t="b">
        <v>1</v>
      </c>
      <c r="R1541" s="16" t="b">
        <v>0</v>
      </c>
      <c r="S1541" s="16">
        <v>1</v>
      </c>
      <c r="T1541" s="16" t="s">
        <v>91</v>
      </c>
      <c r="U1541" s="16">
        <v>999</v>
      </c>
      <c r="V1541" s="16" t="s">
        <v>370</v>
      </c>
      <c r="W1541" s="16">
        <v>31476002</v>
      </c>
      <c r="Y1541" s="16" t="s">
        <v>1575</v>
      </c>
      <c r="Z1541" s="16" t="s">
        <v>446</v>
      </c>
      <c r="AA1541" t="str" s="16">
        <v>击杀妖兽、探索秘境或遗迹可得；宗门暂不供应此品质。</v>
      </c>
      <c r="AB1541" s="36">
        <v>11421002</v>
      </c>
      <c r="AC1541" s="16" t="s">
        <v>374</v>
      </c>
      <c r="AD1541" s="16">
        <v>40006</v>
      </c>
      <c r="AF1541">
        <v>70006</v>
      </c>
      <c r="AH1541">
        <v>39375000</v>
      </c>
      <c r="AI1541" s="32" t="s">
        <v>364</v>
      </c>
      <c r="AJ1541" s="16" t="s">
        <v>369</v>
      </c>
      <c r="AK1541" s="16" t="s">
        <v>354</v>
      </c>
    </row>
    <row r="1542" spans="2:37">
      <c r="B1542" s="16" t="n">
        <f>10000000+INDEX(编号表!$B:$B,MATCH(F1542,编号表!$A:$A,0))*100000+INDEX(编号表!$F:$F,MATCH(D1542,编号表!$E:$E,0))*1000+INDEX(编号表!$D:$D,MATCH(E1542,编号表!$C:$C,0))*10000+G1542</f>
        <v>11476003</v>
      </c>
      <c r="C1542" s="16" t="s">
        <v>1432</v>
      </c>
      <c r="D1542" s="16" t="s">
        <v>114</v>
      </c>
      <c r="E1542" s="16" t="s">
        <v>354</v>
      </c>
      <c r="F1542" s="35" t="s">
        <v>438</v>
      </c>
      <c r="G1542" s="16">
        <v>3</v>
      </c>
      <c r="I1542" s="16">
        <v>60</v>
      </c>
      <c r="J1542" t="str">
        <f t="shared" si="20"/>
        <v>大类_道品合体灵植佐</v>
      </c>
      <c r="K1542" s="16" t="s">
        <v>337</v>
      </c>
      <c r="L1542" s="16">
        <v>1</v>
      </c>
      <c r="M1542" s="16" t="s">
        <v>369</v>
      </c>
      <c r="O1542" s="16">
        <v>0</v>
      </c>
      <c r="P1542" s="16" t="b">
        <v>1</v>
      </c>
      <c r="R1542" s="16" t="b">
        <v>0</v>
      </c>
      <c r="S1542" s="16">
        <v>1</v>
      </c>
      <c r="T1542" s="16" t="s">
        <v>91</v>
      </c>
      <c r="U1542" s="16">
        <v>999</v>
      </c>
      <c r="V1542" s="16" t="s">
        <v>370</v>
      </c>
      <c r="W1542" s="16">
        <v>31476003</v>
      </c>
      <c r="Y1542" s="16" t="s">
        <v>1576</v>
      </c>
      <c r="Z1542" s="16" t="s">
        <v>449</v>
      </c>
      <c r="AA1542" t="str" s="16">
        <v>击杀妖兽、探索秘境或遗迹可得；宗门暂不供应此品质。</v>
      </c>
      <c r="AB1542" s="36">
        <v>11421003</v>
      </c>
      <c r="AC1542" s="16" t="s">
        <v>374</v>
      </c>
      <c r="AD1542" s="16">
        <v>40006</v>
      </c>
      <c r="AF1542">
        <v>70006</v>
      </c>
      <c r="AH1542">
        <v>39375000</v>
      </c>
      <c r="AI1542" s="32" t="s">
        <v>364</v>
      </c>
      <c r="AJ1542" s="16" t="s">
        <v>369</v>
      </c>
      <c r="AK1542" s="16" t="s">
        <v>354</v>
      </c>
    </row>
    <row r="1543" spans="2:37">
      <c r="B1543" s="16" t="n">
        <f>10000000+INDEX(编号表!$B:$B,MATCH(F1543,编号表!$A:$A,0))*100000+INDEX(编号表!$F:$F,MATCH(D1543,编号表!$E:$E,0))*1000+INDEX(编号表!$D:$D,MATCH(E1543,编号表!$C:$C,0))*10000+G1543</f>
        <v>11676000</v>
      </c>
      <c r="C1543" s="16" t="s">
        <v>1434</v>
      </c>
      <c r="D1543" s="16" t="s">
        <v>114</v>
      </c>
      <c r="E1543" s="16" t="s">
        <v>354</v>
      </c>
      <c r="F1543" s="35" t="s">
        <v>451</v>
      </c>
      <c r="G1543" s="16">
        <v>0</v>
      </c>
      <c r="I1543" s="16">
        <v>60</v>
      </c>
      <c r="J1543" t="str">
        <f t="shared" si="20"/>
        <v>大类_道品合体灵植丹头</v>
      </c>
      <c r="K1543" s="16" t="s">
        <v>337</v>
      </c>
      <c r="L1543" s="16">
        <v>1</v>
      </c>
      <c r="M1543" s="16" t="s">
        <v>369</v>
      </c>
      <c r="O1543" s="16">
        <v>0</v>
      </c>
      <c r="P1543" s="16" t="b">
        <v>1</v>
      </c>
      <c r="R1543" s="16" t="b">
        <v>0</v>
      </c>
      <c r="S1543" s="16">
        <v>1</v>
      </c>
      <c r="T1543" s="16" t="s">
        <v>91</v>
      </c>
      <c r="U1543" s="16">
        <v>999</v>
      </c>
      <c r="V1543" s="16" t="s">
        <v>370</v>
      </c>
      <c r="W1543" s="16">
        <v>31676000</v>
      </c>
      <c r="Y1543" s="16" t="s">
        <v>1577</v>
      </c>
      <c r="Z1543" s="16" t="s">
        <v>453</v>
      </c>
      <c r="AA1543" t="str" s="16">
        <v>击杀妖兽、探索秘境或遗迹可得；宗门暂不供应此品质。</v>
      </c>
      <c r="AB1543" s="36">
        <v>11621000</v>
      </c>
      <c r="AC1543" s="16" t="s">
        <v>374</v>
      </c>
      <c r="AD1543" s="16">
        <v>40006</v>
      </c>
      <c r="AF1543">
        <v>70006</v>
      </c>
      <c r="AH1543">
        <v>78750000</v>
      </c>
      <c r="AI1543" s="32" t="s">
        <v>364</v>
      </c>
      <c r="AJ1543" s="16" t="s">
        <v>369</v>
      </c>
      <c r="AK1543" s="16" t="s">
        <v>354</v>
      </c>
    </row>
    <row r="1544" spans="2:37">
      <c r="B1544" s="16" t="n">
        <f>10000000+INDEX(编号表!$B:$B,MATCH(F1544,编号表!$A:$A,0))*100000+INDEX(编号表!$F:$F,MATCH(D1544,编号表!$E:$E,0))*1000+INDEX(编号表!$D:$D,MATCH(E1544,编号表!$C:$C,0))*10000+G1544</f>
        <v>11676001</v>
      </c>
      <c r="C1544" s="16" t="s">
        <v>1436</v>
      </c>
      <c r="D1544" s="16" t="s">
        <v>114</v>
      </c>
      <c r="E1544" s="16" t="s">
        <v>354</v>
      </c>
      <c r="F1544" s="35" t="s">
        <v>451</v>
      </c>
      <c r="G1544" s="16">
        <v>1</v>
      </c>
      <c r="I1544" s="16">
        <v>60</v>
      </c>
      <c r="J1544" t="str">
        <f t="shared" si="20"/>
        <v>大类_道品合体灵植丹头</v>
      </c>
      <c r="K1544" s="16" t="s">
        <v>337</v>
      </c>
      <c r="L1544" s="16">
        <v>1</v>
      </c>
      <c r="M1544" s="16" t="s">
        <v>369</v>
      </c>
      <c r="O1544" s="16">
        <v>0</v>
      </c>
      <c r="P1544" s="16" t="b">
        <v>1</v>
      </c>
      <c r="R1544" s="16" t="b">
        <v>0</v>
      </c>
      <c r="S1544" s="16">
        <v>1</v>
      </c>
      <c r="T1544" s="16" t="s">
        <v>91</v>
      </c>
      <c r="U1544" s="16">
        <v>999</v>
      </c>
      <c r="V1544" s="16" t="s">
        <v>370</v>
      </c>
      <c r="W1544" s="16">
        <v>31676001</v>
      </c>
      <c r="Y1544" s="16" t="s">
        <v>1578</v>
      </c>
      <c r="Z1544" s="16" t="s">
        <v>456</v>
      </c>
      <c r="AA1544" t="str" s="16">
        <v>击杀妖兽、探索秘境或遗迹可得；宗门暂不供应此品质。</v>
      </c>
      <c r="AB1544" s="36">
        <v>11621001</v>
      </c>
      <c r="AC1544" s="16" t="s">
        <v>374</v>
      </c>
      <c r="AD1544" s="16">
        <v>40006</v>
      </c>
      <c r="AF1544">
        <v>70006</v>
      </c>
      <c r="AH1544">
        <v>78750000</v>
      </c>
      <c r="AI1544" s="32" t="s">
        <v>364</v>
      </c>
      <c r="AJ1544" s="16" t="s">
        <v>369</v>
      </c>
      <c r="AK1544" s="16" t="s">
        <v>354</v>
      </c>
    </row>
    <row r="1545" spans="2:37">
      <c r="B1545" s="16" t="n">
        <f>10000000+INDEX(编号表!$B:$B,MATCH(F1545,编号表!$A:$A,0))*100000+INDEX(编号表!$F:$F,MATCH(D1545,编号表!$E:$E,0))*1000+INDEX(编号表!$D:$D,MATCH(E1545,编号表!$C:$C,0))*10000+G1545</f>
        <v>11676002</v>
      </c>
      <c r="C1545" s="16" t="s">
        <v>1438</v>
      </c>
      <c r="D1545" s="16" t="s">
        <v>114</v>
      </c>
      <c r="E1545" s="16" t="s">
        <v>354</v>
      </c>
      <c r="F1545" s="35" t="s">
        <v>451</v>
      </c>
      <c r="G1545" s="16">
        <v>2</v>
      </c>
      <c r="I1545" s="16">
        <v>60</v>
      </c>
      <c r="J1545" t="str">
        <f t="shared" si="20"/>
        <v>大类_道品合体灵植丹头</v>
      </c>
      <c r="K1545" s="16" t="s">
        <v>337</v>
      </c>
      <c r="L1545" s="16">
        <v>1</v>
      </c>
      <c r="M1545" s="16" t="s">
        <v>369</v>
      </c>
      <c r="O1545" s="16">
        <v>0</v>
      </c>
      <c r="P1545" s="16" t="b">
        <v>1</v>
      </c>
      <c r="R1545" s="16" t="b">
        <v>0</v>
      </c>
      <c r="S1545" s="16">
        <v>1</v>
      </c>
      <c r="T1545" s="16" t="s">
        <v>91</v>
      </c>
      <c r="U1545" s="16">
        <v>999</v>
      </c>
      <c r="V1545" s="16" t="s">
        <v>370</v>
      </c>
      <c r="W1545" s="16">
        <v>31676002</v>
      </c>
      <c r="Y1545" s="16" t="s">
        <v>1579</v>
      </c>
      <c r="Z1545" s="16" t="s">
        <v>459</v>
      </c>
      <c r="AA1545" t="str" s="16">
        <v>击杀妖兽、探索秘境或遗迹可得；宗门暂不供应此品质。</v>
      </c>
      <c r="AB1545" s="36">
        <v>11621002</v>
      </c>
      <c r="AC1545" s="16" t="s">
        <v>374</v>
      </c>
      <c r="AD1545" s="16">
        <v>40006</v>
      </c>
      <c r="AF1545">
        <v>70006</v>
      </c>
      <c r="AH1545">
        <v>78750000</v>
      </c>
      <c r="AI1545" s="32" t="s">
        <v>364</v>
      </c>
      <c r="AJ1545" s="16" t="s">
        <v>369</v>
      </c>
      <c r="AK1545" s="16" t="s">
        <v>354</v>
      </c>
    </row>
    <row r="1546" spans="2:37">
      <c r="B1546" s="16" t="n">
        <f>10000000+INDEX(编号表!$B:$B,MATCH(F1546,编号表!$A:$A,0))*100000+INDEX(编号表!$F:$F,MATCH(D1546,编号表!$E:$E,0))*1000+INDEX(编号表!$D:$D,MATCH(E1546,编号表!$C:$C,0))*10000+G1546</f>
        <v>11281000</v>
      </c>
      <c r="C1546" s="16" t="s">
        <v>1580</v>
      </c>
      <c r="D1546" s="16" t="s">
        <v>86</v>
      </c>
      <c r="E1546" s="16" t="s">
        <v>357</v>
      </c>
      <c r="F1546" s="35" t="s">
        <v>368</v>
      </c>
      <c r="G1546" s="16">
        <v>0</v>
      </c>
      <c r="I1546" s="16">
        <v>60</v>
      </c>
      <c r="J1546" t="str">
        <f t="shared" si="20"/>
        <v>大类_凡品大乘灵植君</v>
      </c>
      <c r="K1546" s="16" t="s">
        <v>337</v>
      </c>
      <c r="L1546" s="16">
        <v>1</v>
      </c>
      <c r="M1546" s="16" t="s">
        <v>369</v>
      </c>
      <c r="O1546" s="16">
        <v>0</v>
      </c>
      <c r="P1546" s="16" t="b">
        <v>1</v>
      </c>
      <c r="R1546" s="16" t="b">
        <v>0</v>
      </c>
      <c r="S1546" s="16">
        <v>1</v>
      </c>
      <c r="T1546" s="16" t="s">
        <v>91</v>
      </c>
      <c r="U1546" s="16">
        <v>999</v>
      </c>
      <c r="V1546" s="16" t="s">
        <v>370</v>
      </c>
      <c r="W1546" s="16">
        <v>31281000</v>
      </c>
      <c r="Y1546" s="16" t="s">
        <v>1581</v>
      </c>
      <c r="Z1546" s="16" t="s">
        <v>372</v>
      </c>
      <c r="AA1546" t="str" s="16">
        <v>击杀妖兽、探索秘境或遗迹可得；宗门暂不供应此品质。</v>
      </c>
      <c r="AB1546" s="36">
        <v>11221000</v>
      </c>
      <c r="AC1546" s="16" t="s">
        <v>374</v>
      </c>
      <c r="AD1546" s="16">
        <v>40001</v>
      </c>
      <c r="AF1546">
        <v>70001</v>
      </c>
      <c r="AH1546">
        <v>234375</v>
      </c>
      <c r="AI1546" s="32" t="s">
        <v>364</v>
      </c>
      <c r="AJ1546" s="16" t="s">
        <v>369</v>
      </c>
      <c r="AK1546" s="16" t="s">
        <v>357</v>
      </c>
    </row>
    <row r="1547" spans="2:37">
      <c r="B1547" s="16" t="n">
        <f>10000000+INDEX(编号表!$B:$B,MATCH(F1547,编号表!$A:$A,0))*100000+INDEX(编号表!$F:$F,MATCH(D1547,编号表!$E:$E,0))*1000+INDEX(编号表!$D:$D,MATCH(E1547,编号表!$C:$C,0))*10000+G1547</f>
        <v>11381000</v>
      </c>
      <c r="C1547" s="16" t="s">
        <v>1582</v>
      </c>
      <c r="D1547" s="16" t="s">
        <v>86</v>
      </c>
      <c r="E1547" s="16" t="s">
        <v>357</v>
      </c>
      <c r="F1547" s="35" t="s">
        <v>376</v>
      </c>
      <c r="G1547" s="16">
        <v>0</v>
      </c>
      <c r="I1547" s="16">
        <v>60</v>
      </c>
      <c r="J1547" t="str">
        <f t="shared" si="20"/>
        <v>大类_凡品大乘灵植臣</v>
      </c>
      <c r="K1547" s="16" t="s">
        <v>337</v>
      </c>
      <c r="L1547" s="16">
        <v>1</v>
      </c>
      <c r="M1547" s="16" t="s">
        <v>369</v>
      </c>
      <c r="O1547" s="16">
        <v>0</v>
      </c>
      <c r="P1547" s="16" t="b">
        <v>1</v>
      </c>
      <c r="R1547" s="16" t="b">
        <v>0</v>
      </c>
      <c r="S1547" s="16">
        <v>1</v>
      </c>
      <c r="T1547" s="16" t="s">
        <v>91</v>
      </c>
      <c r="U1547" s="16">
        <v>999</v>
      </c>
      <c r="V1547" s="16" t="s">
        <v>370</v>
      </c>
      <c r="W1547" s="16">
        <v>31381000</v>
      </c>
      <c r="Y1547" s="16" t="s">
        <v>1583</v>
      </c>
      <c r="Z1547" s="16" t="s">
        <v>378</v>
      </c>
      <c r="AA1547" t="str" s="16">
        <v>击杀妖兽、探索秘境或遗迹可得；宗门暂不供应此品质。</v>
      </c>
      <c r="AB1547" s="36">
        <v>11321000</v>
      </c>
      <c r="AC1547" s="16" t="s">
        <v>374</v>
      </c>
      <c r="AD1547" s="16">
        <v>40001</v>
      </c>
      <c r="AF1547">
        <v>70001</v>
      </c>
      <c r="AH1547">
        <v>78125</v>
      </c>
      <c r="AI1547" s="32" t="s">
        <v>364</v>
      </c>
      <c r="AJ1547" s="16" t="s">
        <v>369</v>
      </c>
      <c r="AK1547" s="16" t="s">
        <v>357</v>
      </c>
    </row>
    <row r="1548" spans="2:37">
      <c r="B1548" s="16" t="n">
        <f>10000000+INDEX(编号表!$B:$B,MATCH(F1548,编号表!$A:$A,0))*100000+INDEX(编号表!$F:$F,MATCH(D1548,编号表!$E:$E,0))*1000+INDEX(编号表!$D:$D,MATCH(E1548,编号表!$C:$C,0))*10000+G1548</f>
        <v>11381001</v>
      </c>
      <c r="C1548" s="16" t="s">
        <v>1584</v>
      </c>
      <c r="D1548" s="16" t="s">
        <v>86</v>
      </c>
      <c r="E1548" s="16" t="s">
        <v>357</v>
      </c>
      <c r="F1548" s="35" t="s">
        <v>376</v>
      </c>
      <c r="G1548" s="16">
        <v>1</v>
      </c>
      <c r="I1548" s="16">
        <v>60</v>
      </c>
      <c r="J1548" t="str">
        <f t="shared" si="20"/>
        <v>大类_凡品大乘灵植臣</v>
      </c>
      <c r="K1548" s="16" t="s">
        <v>337</v>
      </c>
      <c r="L1548" s="16">
        <v>1</v>
      </c>
      <c r="M1548" s="16" t="s">
        <v>369</v>
      </c>
      <c r="O1548" s="16">
        <v>0</v>
      </c>
      <c r="P1548" s="16" t="b">
        <v>1</v>
      </c>
      <c r="R1548" s="16" t="b">
        <v>0</v>
      </c>
      <c r="S1548" s="16">
        <v>1</v>
      </c>
      <c r="T1548" s="16" t="s">
        <v>91</v>
      </c>
      <c r="U1548" s="16">
        <v>999</v>
      </c>
      <c r="V1548" s="16" t="s">
        <v>370</v>
      </c>
      <c r="W1548" s="16">
        <v>31381001</v>
      </c>
      <c r="Y1548" s="16" t="s">
        <v>1585</v>
      </c>
      <c r="Z1548" s="16" t="s">
        <v>381</v>
      </c>
      <c r="AA1548" t="str" s="16">
        <v>击杀妖兽、探索秘境或遗迹可得；宗门暂不供应此品质。</v>
      </c>
      <c r="AB1548" s="36">
        <v>11321001</v>
      </c>
      <c r="AC1548" s="16" t="s">
        <v>374</v>
      </c>
      <c r="AD1548" s="16">
        <v>40001</v>
      </c>
      <c r="AF1548">
        <v>70001</v>
      </c>
      <c r="AH1548">
        <v>78125</v>
      </c>
      <c r="AI1548" s="32" t="s">
        <v>364</v>
      </c>
      <c r="AJ1548" s="16" t="s">
        <v>369</v>
      </c>
      <c r="AK1548" s="16" t="s">
        <v>357</v>
      </c>
    </row>
    <row r="1549" spans="2:37">
      <c r="B1549" s="16" t="n">
        <f>10000000+INDEX(编号表!$B:$B,MATCH(F1549,编号表!$A:$A,0))*100000+INDEX(编号表!$F:$F,MATCH(D1549,编号表!$E:$E,0))*1000+INDEX(编号表!$D:$D,MATCH(E1549,编号表!$C:$C,0))*10000+G1549</f>
        <v>11381002</v>
      </c>
      <c r="C1549" s="16" t="s">
        <v>1586</v>
      </c>
      <c r="D1549" s="16" t="s">
        <v>86</v>
      </c>
      <c r="E1549" s="16" t="s">
        <v>357</v>
      </c>
      <c r="F1549" s="35" t="s">
        <v>376</v>
      </c>
      <c r="G1549" s="16">
        <v>2</v>
      </c>
      <c r="I1549" s="16">
        <v>60</v>
      </c>
      <c r="J1549" t="str">
        <f t="shared" si="20"/>
        <v>大类_凡品大乘灵植臣</v>
      </c>
      <c r="K1549" s="16" t="s">
        <v>337</v>
      </c>
      <c r="L1549" s="16">
        <v>1</v>
      </c>
      <c r="M1549" s="16" t="s">
        <v>369</v>
      </c>
      <c r="O1549" s="16">
        <v>0</v>
      </c>
      <c r="P1549" s="16" t="b">
        <v>1</v>
      </c>
      <c r="R1549" s="16" t="b">
        <v>0</v>
      </c>
      <c r="S1549" s="16">
        <v>1</v>
      </c>
      <c r="T1549" s="16" t="s">
        <v>91</v>
      </c>
      <c r="U1549" s="16">
        <v>999</v>
      </c>
      <c r="V1549" s="16" t="s">
        <v>370</v>
      </c>
      <c r="W1549" s="16">
        <v>31381002</v>
      </c>
      <c r="Y1549" s="16" t="s">
        <v>1587</v>
      </c>
      <c r="Z1549" s="16" t="s">
        <v>384</v>
      </c>
      <c r="AA1549" t="str" s="16">
        <v>击杀妖兽、探索秘境或遗迹可得；宗门暂不供应此品质。</v>
      </c>
      <c r="AB1549" s="36">
        <v>11321002</v>
      </c>
      <c r="AC1549" s="16" t="s">
        <v>374</v>
      </c>
      <c r="AD1549" s="16">
        <v>40001</v>
      </c>
      <c r="AF1549">
        <v>70001</v>
      </c>
      <c r="AH1549">
        <v>78125</v>
      </c>
      <c r="AI1549" s="32" t="s">
        <v>364</v>
      </c>
      <c r="AJ1549" s="16" t="s">
        <v>369</v>
      </c>
      <c r="AK1549" s="16" t="s">
        <v>357</v>
      </c>
    </row>
    <row r="1550" spans="2:37">
      <c r="B1550" s="16" t="n">
        <f>10000000+INDEX(编号表!$B:$B,MATCH(F1550,编号表!$A:$A,0))*100000+INDEX(编号表!$F:$F,MATCH(D1550,编号表!$E:$E,0))*1000+INDEX(编号表!$D:$D,MATCH(E1550,编号表!$C:$C,0))*10000+G1550</f>
        <v>11381003</v>
      </c>
      <c r="C1550" s="16" t="s">
        <v>1588</v>
      </c>
      <c r="D1550" s="16" t="s">
        <v>86</v>
      </c>
      <c r="E1550" s="16" t="s">
        <v>357</v>
      </c>
      <c r="F1550" s="35" t="s">
        <v>376</v>
      </c>
      <c r="G1550" s="16">
        <v>3</v>
      </c>
      <c r="I1550" s="16">
        <v>60</v>
      </c>
      <c r="J1550" t="str">
        <f t="shared" si="20"/>
        <v>大类_凡品大乘灵植臣</v>
      </c>
      <c r="K1550" s="16" t="s">
        <v>337</v>
      </c>
      <c r="L1550" s="16">
        <v>1</v>
      </c>
      <c r="M1550" s="16" t="s">
        <v>369</v>
      </c>
      <c r="O1550" s="16">
        <v>0</v>
      </c>
      <c r="P1550" s="16" t="b">
        <v>1</v>
      </c>
      <c r="R1550" s="16" t="b">
        <v>0</v>
      </c>
      <c r="S1550" s="16">
        <v>1</v>
      </c>
      <c r="T1550" s="16" t="s">
        <v>91</v>
      </c>
      <c r="U1550" s="16">
        <v>999</v>
      </c>
      <c r="V1550" s="16" t="s">
        <v>370</v>
      </c>
      <c r="W1550" s="16">
        <v>31381003</v>
      </c>
      <c r="Y1550" s="16" t="s">
        <v>1589</v>
      </c>
      <c r="Z1550" s="16" t="s">
        <v>387</v>
      </c>
      <c r="AA1550" t="str" s="16">
        <v>击杀妖兽、探索秘境或遗迹可得；宗门暂不供应此品质。</v>
      </c>
      <c r="AB1550" s="36">
        <v>11321003</v>
      </c>
      <c r="AC1550" s="16" t="s">
        <v>374</v>
      </c>
      <c r="AD1550" s="16">
        <v>40001</v>
      </c>
      <c r="AF1550">
        <v>70001</v>
      </c>
      <c r="AH1550">
        <v>78125</v>
      </c>
      <c r="AI1550" s="32" t="s">
        <v>364</v>
      </c>
      <c r="AJ1550" s="16" t="s">
        <v>369</v>
      </c>
      <c r="AK1550" s="16" t="s">
        <v>357</v>
      </c>
    </row>
    <row r="1551" spans="2:37">
      <c r="B1551" s="16" t="n">
        <f>10000000+INDEX(编号表!$B:$B,MATCH(F1551,编号表!$A:$A,0))*100000+INDEX(编号表!$F:$F,MATCH(D1551,编号表!$E:$E,0))*1000+INDEX(编号表!$D:$D,MATCH(E1551,编号表!$C:$C,0))*10000+G1551</f>
        <v>11381004</v>
      </c>
      <c r="C1551" s="16" t="s">
        <v>1590</v>
      </c>
      <c r="D1551" s="16" t="s">
        <v>86</v>
      </c>
      <c r="E1551" s="16" t="s">
        <v>357</v>
      </c>
      <c r="F1551" s="35" t="s">
        <v>376</v>
      </c>
      <c r="G1551" s="16">
        <v>4</v>
      </c>
      <c r="I1551" s="16">
        <v>60</v>
      </c>
      <c r="J1551" t="str">
        <f t="shared" si="20"/>
        <v>大类_凡品大乘灵植臣</v>
      </c>
      <c r="K1551" s="16" t="s">
        <v>337</v>
      </c>
      <c r="L1551" s="16">
        <v>1</v>
      </c>
      <c r="M1551" s="16" t="s">
        <v>369</v>
      </c>
      <c r="O1551" s="16">
        <v>0</v>
      </c>
      <c r="P1551" s="16" t="b">
        <v>1</v>
      </c>
      <c r="R1551" s="16" t="b">
        <v>0</v>
      </c>
      <c r="S1551" s="16">
        <v>1</v>
      </c>
      <c r="T1551" s="16" t="s">
        <v>91</v>
      </c>
      <c r="U1551" s="16">
        <v>999</v>
      </c>
      <c r="V1551" s="16" t="s">
        <v>370</v>
      </c>
      <c r="W1551" s="16">
        <v>31381004</v>
      </c>
      <c r="Y1551" s="16" t="s">
        <v>1591</v>
      </c>
      <c r="Z1551" s="16" t="s">
        <v>390</v>
      </c>
      <c r="AA1551" t="str" s="16">
        <v>击杀妖兽、探索秘境或遗迹可得；宗门暂不供应此品质。</v>
      </c>
      <c r="AB1551" s="36">
        <v>11321004</v>
      </c>
      <c r="AC1551" s="16" t="s">
        <v>374</v>
      </c>
      <c r="AD1551" s="16">
        <v>40001</v>
      </c>
      <c r="AF1551">
        <v>70001</v>
      </c>
      <c r="AH1551">
        <v>78125</v>
      </c>
      <c r="AI1551" s="32" t="s">
        <v>364</v>
      </c>
      <c r="AJ1551" s="16" t="s">
        <v>369</v>
      </c>
      <c r="AK1551" s="16" t="s">
        <v>357</v>
      </c>
    </row>
    <row r="1552" spans="2:37">
      <c r="B1552" s="16" t="n">
        <f>10000000+INDEX(编号表!$B:$B,MATCH(F1552,编号表!$A:$A,0))*100000+INDEX(编号表!$F:$F,MATCH(D1552,编号表!$E:$E,0))*1000+INDEX(编号表!$D:$D,MATCH(E1552,编号表!$C:$C,0))*10000+G1552</f>
        <v>11381005</v>
      </c>
      <c r="C1552" s="16" t="s">
        <v>1592</v>
      </c>
      <c r="D1552" s="16" t="s">
        <v>86</v>
      </c>
      <c r="E1552" s="16" t="s">
        <v>357</v>
      </c>
      <c r="F1552" s="35" t="s">
        <v>376</v>
      </c>
      <c r="G1552" s="16">
        <v>5</v>
      </c>
      <c r="I1552" s="16">
        <v>60</v>
      </c>
      <c r="J1552" t="str">
        <f t="shared" si="20"/>
        <v>大类_凡品大乘灵植臣</v>
      </c>
      <c r="K1552" s="16" t="s">
        <v>337</v>
      </c>
      <c r="L1552" s="16">
        <v>1</v>
      </c>
      <c r="M1552" s="16" t="s">
        <v>369</v>
      </c>
      <c r="O1552" s="16">
        <v>0</v>
      </c>
      <c r="P1552" s="16" t="b">
        <v>1</v>
      </c>
      <c r="R1552" s="16" t="b">
        <v>0</v>
      </c>
      <c r="S1552" s="16">
        <v>1</v>
      </c>
      <c r="T1552" s="16" t="s">
        <v>91</v>
      </c>
      <c r="U1552" s="16">
        <v>999</v>
      </c>
      <c r="V1552" s="16" t="s">
        <v>370</v>
      </c>
      <c r="W1552" s="16">
        <v>31381005</v>
      </c>
      <c r="Y1552" s="16" t="s">
        <v>1593</v>
      </c>
      <c r="Z1552" s="16" t="s">
        <v>393</v>
      </c>
      <c r="AA1552" t="str" s="16">
        <v>击杀妖兽、探索秘境或遗迹可得；宗门暂不供应此品质。</v>
      </c>
      <c r="AB1552" s="36">
        <v>11321005</v>
      </c>
      <c r="AC1552" s="16" t="s">
        <v>374</v>
      </c>
      <c r="AD1552" s="16">
        <v>40001</v>
      </c>
      <c r="AF1552">
        <v>70001</v>
      </c>
      <c r="AH1552">
        <v>78125</v>
      </c>
      <c r="AI1552" s="32" t="s">
        <v>364</v>
      </c>
      <c r="AJ1552" s="16" t="s">
        <v>369</v>
      </c>
      <c r="AK1552" s="16" t="s">
        <v>357</v>
      </c>
    </row>
    <row r="1553" spans="2:37">
      <c r="B1553" s="16" t="n">
        <f>10000000+INDEX(编号表!$B:$B,MATCH(F1553,编号表!$A:$A,0))*100000+INDEX(编号表!$F:$F,MATCH(D1553,编号表!$E:$E,0))*1000+INDEX(编号表!$D:$D,MATCH(E1553,编号表!$C:$C,0))*10000+G1553</f>
        <v>11381006</v>
      </c>
      <c r="C1553" s="16" t="s">
        <v>1594</v>
      </c>
      <c r="D1553" s="16" t="s">
        <v>86</v>
      </c>
      <c r="E1553" s="16" t="s">
        <v>357</v>
      </c>
      <c r="F1553" s="35" t="s">
        <v>376</v>
      </c>
      <c r="G1553" s="16">
        <v>6</v>
      </c>
      <c r="I1553" s="16">
        <v>60</v>
      </c>
      <c r="J1553" t="str">
        <f t="shared" si="20"/>
        <v>大类_凡品大乘灵植臣</v>
      </c>
      <c r="K1553" s="16" t="s">
        <v>337</v>
      </c>
      <c r="L1553" s="16">
        <v>1</v>
      </c>
      <c r="M1553" s="16" t="s">
        <v>369</v>
      </c>
      <c r="O1553" s="16">
        <v>0</v>
      </c>
      <c r="P1553" s="16" t="b">
        <v>1</v>
      </c>
      <c r="R1553" s="16" t="b">
        <v>0</v>
      </c>
      <c r="S1553" s="16">
        <v>1</v>
      </c>
      <c r="T1553" s="16" t="s">
        <v>91</v>
      </c>
      <c r="U1553" s="16">
        <v>999</v>
      </c>
      <c r="V1553" s="16" t="s">
        <v>370</v>
      </c>
      <c r="W1553" s="16">
        <v>31381006</v>
      </c>
      <c r="Y1553" s="16" t="s">
        <v>1595</v>
      </c>
      <c r="Z1553" s="16" t="s">
        <v>396</v>
      </c>
      <c r="AA1553" t="str" s="16">
        <v>击杀妖兽、探索秘境或遗迹可得；宗门暂不供应此品质。</v>
      </c>
      <c r="AB1553" s="36">
        <v>11321006</v>
      </c>
      <c r="AC1553" s="16" t="s">
        <v>374</v>
      </c>
      <c r="AD1553" s="16">
        <v>40001</v>
      </c>
      <c r="AF1553">
        <v>70001</v>
      </c>
      <c r="AH1553">
        <v>78125</v>
      </c>
      <c r="AI1553" s="32" t="s">
        <v>364</v>
      </c>
      <c r="AJ1553" s="16" t="s">
        <v>369</v>
      </c>
      <c r="AK1553" s="16" t="s">
        <v>357</v>
      </c>
    </row>
    <row r="1554" spans="2:37">
      <c r="B1554" s="16" t="n">
        <f>10000000+INDEX(编号表!$B:$B,MATCH(F1554,编号表!$A:$A,0))*100000+INDEX(编号表!$F:$F,MATCH(D1554,编号表!$E:$E,0))*1000+INDEX(编号表!$D:$D,MATCH(E1554,编号表!$C:$C,0))*10000+G1554</f>
        <v>11381007</v>
      </c>
      <c r="C1554" s="16" t="s">
        <v>1596</v>
      </c>
      <c r="D1554" s="16" t="s">
        <v>86</v>
      </c>
      <c r="E1554" s="16" t="s">
        <v>357</v>
      </c>
      <c r="F1554" s="35" t="s">
        <v>376</v>
      </c>
      <c r="G1554" s="16">
        <v>7</v>
      </c>
      <c r="I1554" s="16">
        <v>60</v>
      </c>
      <c r="J1554" t="str">
        <f t="shared" si="20"/>
        <v>大类_凡品大乘灵植臣</v>
      </c>
      <c r="K1554" s="16" t="s">
        <v>337</v>
      </c>
      <c r="L1554" s="16">
        <v>1</v>
      </c>
      <c r="M1554" s="16" t="s">
        <v>369</v>
      </c>
      <c r="O1554" s="16">
        <v>0</v>
      </c>
      <c r="P1554" s="16" t="b">
        <v>1</v>
      </c>
      <c r="R1554" s="16" t="b">
        <v>0</v>
      </c>
      <c r="S1554" s="16">
        <v>1</v>
      </c>
      <c r="T1554" s="16" t="s">
        <v>91</v>
      </c>
      <c r="U1554" s="16">
        <v>999</v>
      </c>
      <c r="V1554" s="16" t="s">
        <v>370</v>
      </c>
      <c r="W1554" s="16">
        <v>31381007</v>
      </c>
      <c r="Y1554" s="16" t="s">
        <v>1597</v>
      </c>
      <c r="Z1554" s="16" t="s">
        <v>399</v>
      </c>
      <c r="AA1554" t="str" s="16">
        <v>击杀妖兽、探索秘境或遗迹可得；宗门暂不供应此品质。</v>
      </c>
      <c r="AB1554" s="36">
        <v>11321007</v>
      </c>
      <c r="AC1554" s="16" t="s">
        <v>374</v>
      </c>
      <c r="AD1554" s="16">
        <v>40001</v>
      </c>
      <c r="AF1554">
        <v>70001</v>
      </c>
      <c r="AH1554">
        <v>78125</v>
      </c>
      <c r="AI1554" s="32" t="s">
        <v>364</v>
      </c>
      <c r="AJ1554" s="16" t="s">
        <v>369</v>
      </c>
      <c r="AK1554" s="16" t="s">
        <v>357</v>
      </c>
    </row>
    <row r="1555" spans="2:37">
      <c r="B1555" s="16" t="n">
        <f>10000000+INDEX(编号表!$B:$B,MATCH(F1555,编号表!$A:$A,0))*100000+INDEX(编号表!$F:$F,MATCH(D1555,编号表!$E:$E,0))*1000+INDEX(编号表!$D:$D,MATCH(E1555,编号表!$C:$C,0))*10000+G1555</f>
        <v>11381008</v>
      </c>
      <c r="C1555" s="16" t="s">
        <v>1598</v>
      </c>
      <c r="D1555" s="16" t="s">
        <v>86</v>
      </c>
      <c r="E1555" s="16" t="s">
        <v>357</v>
      </c>
      <c r="F1555" s="35" t="s">
        <v>376</v>
      </c>
      <c r="G1555" s="16">
        <v>8</v>
      </c>
      <c r="I1555" s="16">
        <v>60</v>
      </c>
      <c r="J1555" t="str">
        <f t="shared" si="20"/>
        <v>大类_凡品大乘灵植臣</v>
      </c>
      <c r="K1555" s="16" t="s">
        <v>337</v>
      </c>
      <c r="L1555" s="16">
        <v>1</v>
      </c>
      <c r="M1555" s="16" t="s">
        <v>369</v>
      </c>
      <c r="O1555" s="16">
        <v>0</v>
      </c>
      <c r="P1555" s="16" t="b">
        <v>1</v>
      </c>
      <c r="R1555" s="16" t="b">
        <v>0</v>
      </c>
      <c r="S1555" s="16">
        <v>1</v>
      </c>
      <c r="T1555" s="16" t="s">
        <v>91</v>
      </c>
      <c r="U1555" s="16">
        <v>999</v>
      </c>
      <c r="V1555" s="16" t="s">
        <v>370</v>
      </c>
      <c r="W1555" s="16">
        <v>31381008</v>
      </c>
      <c r="Y1555" s="16" t="s">
        <v>1599</v>
      </c>
      <c r="Z1555" s="16" t="s">
        <v>402</v>
      </c>
      <c r="AA1555" t="str" s="16">
        <v>击杀妖兽、探索秘境或遗迹可得；宗门暂不供应此品质。</v>
      </c>
      <c r="AB1555" s="36">
        <v>11321008</v>
      </c>
      <c r="AC1555" s="16" t="s">
        <v>374</v>
      </c>
      <c r="AD1555" s="16">
        <v>40001</v>
      </c>
      <c r="AF1555">
        <v>70001</v>
      </c>
      <c r="AH1555">
        <v>78125</v>
      </c>
      <c r="AI1555" s="32" t="s">
        <v>364</v>
      </c>
      <c r="AJ1555" s="16" t="s">
        <v>369</v>
      </c>
      <c r="AK1555" s="16" t="s">
        <v>357</v>
      </c>
    </row>
    <row r="1556" spans="2:37">
      <c r="B1556" s="16" t="n">
        <f>10000000+INDEX(编号表!$B:$B,MATCH(F1556,编号表!$A:$A,0))*100000+INDEX(编号表!$F:$F,MATCH(D1556,编号表!$E:$E,0))*1000+INDEX(编号表!$D:$D,MATCH(E1556,编号表!$C:$C,0))*10000+G1556</f>
        <v>11381009</v>
      </c>
      <c r="C1556" s="16" t="s">
        <v>1600</v>
      </c>
      <c r="D1556" s="16" t="s">
        <v>86</v>
      </c>
      <c r="E1556" s="16" t="s">
        <v>357</v>
      </c>
      <c r="F1556" s="35" t="s">
        <v>376</v>
      </c>
      <c r="G1556" s="16">
        <v>9</v>
      </c>
      <c r="I1556" s="16">
        <v>60</v>
      </c>
      <c r="J1556" t="str">
        <f t="shared" si="20"/>
        <v>大类_凡品大乘灵植臣</v>
      </c>
      <c r="K1556" s="16" t="s">
        <v>337</v>
      </c>
      <c r="L1556" s="16">
        <v>1</v>
      </c>
      <c r="M1556" s="16" t="s">
        <v>369</v>
      </c>
      <c r="O1556" s="16">
        <v>0</v>
      </c>
      <c r="P1556" s="16" t="b">
        <v>1</v>
      </c>
      <c r="R1556" s="16" t="b">
        <v>0</v>
      </c>
      <c r="S1556" s="16">
        <v>1</v>
      </c>
      <c r="T1556" s="16" t="s">
        <v>91</v>
      </c>
      <c r="U1556" s="16">
        <v>999</v>
      </c>
      <c r="V1556" s="16" t="s">
        <v>370</v>
      </c>
      <c r="W1556" s="16">
        <v>31381009</v>
      </c>
      <c r="Y1556" s="16" t="s">
        <v>1601</v>
      </c>
      <c r="Z1556" s="16" t="s">
        <v>405</v>
      </c>
      <c r="AA1556" t="str" s="16">
        <v>击杀妖兽、探索秘境或遗迹可得；宗门暂不供应此品质。</v>
      </c>
      <c r="AB1556" s="36">
        <v>11321009</v>
      </c>
      <c r="AC1556" s="16" t="s">
        <v>374</v>
      </c>
      <c r="AD1556" s="16">
        <v>40001</v>
      </c>
      <c r="AF1556">
        <v>70001</v>
      </c>
      <c r="AH1556">
        <v>78125</v>
      </c>
      <c r="AI1556" s="32" t="s">
        <v>364</v>
      </c>
      <c r="AJ1556" s="16" t="s">
        <v>369</v>
      </c>
      <c r="AK1556" s="16" t="s">
        <v>357</v>
      </c>
    </row>
    <row r="1557" spans="2:37">
      <c r="B1557" s="16" t="n">
        <f>10000000+INDEX(编号表!$B:$B,MATCH(F1557,编号表!$A:$A,0))*100000+INDEX(编号表!$F:$F,MATCH(D1557,编号表!$E:$E,0))*1000+INDEX(编号表!$D:$D,MATCH(E1557,编号表!$C:$C,0))*10000+G1557</f>
        <v>11581000</v>
      </c>
      <c r="C1557" s="16" t="s">
        <v>1602</v>
      </c>
      <c r="D1557" s="16" t="s">
        <v>86</v>
      </c>
      <c r="E1557" s="16" t="s">
        <v>357</v>
      </c>
      <c r="F1557" s="35" t="s">
        <v>407</v>
      </c>
      <c r="G1557" s="16">
        <v>0</v>
      </c>
      <c r="I1557" s="16">
        <v>60</v>
      </c>
      <c r="J1557" t="str">
        <f t="shared" si="20"/>
        <v>大类_凡品大乘灵植使</v>
      </c>
      <c r="K1557" s="16" t="s">
        <v>337</v>
      </c>
      <c r="L1557" s="16">
        <v>1</v>
      </c>
      <c r="M1557" s="16" t="s">
        <v>369</v>
      </c>
      <c r="O1557" s="16">
        <v>0</v>
      </c>
      <c r="P1557" s="16" t="b">
        <v>1</v>
      </c>
      <c r="R1557" s="16" t="b">
        <v>0</v>
      </c>
      <c r="S1557" s="16">
        <v>1</v>
      </c>
      <c r="T1557" s="16" t="s">
        <v>91</v>
      </c>
      <c r="U1557" s="16">
        <v>999</v>
      </c>
      <c r="V1557" s="16" t="s">
        <v>370</v>
      </c>
      <c r="W1557" s="16">
        <v>31581000</v>
      </c>
      <c r="Y1557" s="16" t="s">
        <v>1603</v>
      </c>
      <c r="Z1557" s="16" t="s">
        <v>409</v>
      </c>
      <c r="AA1557" t="str" s="16">
        <v>击杀妖兽、探索秘境或遗迹可得；宗门暂不供应此品质。</v>
      </c>
      <c r="AB1557" s="36">
        <v>11521000</v>
      </c>
      <c r="AC1557" s="16" t="s">
        <v>374</v>
      </c>
      <c r="AD1557" s="16">
        <v>40001</v>
      </c>
      <c r="AF1557">
        <v>70001</v>
      </c>
      <c r="AH1557">
        <v>78125</v>
      </c>
      <c r="AI1557" s="32" t="s">
        <v>364</v>
      </c>
      <c r="AJ1557" s="16" t="s">
        <v>369</v>
      </c>
      <c r="AK1557" s="16" t="s">
        <v>357</v>
      </c>
    </row>
    <row r="1558" spans="2:37">
      <c r="B1558" s="16" t="n">
        <f>10000000+INDEX(编号表!$B:$B,MATCH(F1558,编号表!$A:$A,0))*100000+INDEX(编号表!$F:$F,MATCH(D1558,编号表!$E:$E,0))*1000+INDEX(编号表!$D:$D,MATCH(E1558,编号表!$C:$C,0))*10000+G1558</f>
        <v>11581001</v>
      </c>
      <c r="C1558" s="16" t="s">
        <v>1604</v>
      </c>
      <c r="D1558" s="16" t="s">
        <v>86</v>
      </c>
      <c r="E1558" s="16" t="s">
        <v>357</v>
      </c>
      <c r="F1558" s="35" t="s">
        <v>407</v>
      </c>
      <c r="G1558" s="16">
        <v>1</v>
      </c>
      <c r="I1558" s="16">
        <v>60</v>
      </c>
      <c r="J1558" t="str">
        <f t="shared" si="20"/>
        <v>大类_凡品大乘灵植使</v>
      </c>
      <c r="K1558" s="16" t="s">
        <v>337</v>
      </c>
      <c r="L1558" s="16">
        <v>1</v>
      </c>
      <c r="M1558" s="16" t="s">
        <v>369</v>
      </c>
      <c r="O1558" s="16">
        <v>0</v>
      </c>
      <c r="P1558" s="16" t="b">
        <v>1</v>
      </c>
      <c r="R1558" s="16" t="b">
        <v>0</v>
      </c>
      <c r="S1558" s="16">
        <v>1</v>
      </c>
      <c r="T1558" s="16" t="s">
        <v>91</v>
      </c>
      <c r="U1558" s="16">
        <v>999</v>
      </c>
      <c r="V1558" s="16" t="s">
        <v>370</v>
      </c>
      <c r="W1558" s="16">
        <v>31581001</v>
      </c>
      <c r="Y1558" s="16" t="s">
        <v>1605</v>
      </c>
      <c r="Z1558" s="16" t="s">
        <v>412</v>
      </c>
      <c r="AA1558" t="str" s="16">
        <v>击杀妖兽、探索秘境或遗迹可得；宗门暂不供应此品质。</v>
      </c>
      <c r="AB1558" s="36">
        <v>11521001</v>
      </c>
      <c r="AC1558" s="16" t="s">
        <v>374</v>
      </c>
      <c r="AD1558" s="16">
        <v>40001</v>
      </c>
      <c r="AF1558">
        <v>70001</v>
      </c>
      <c r="AH1558">
        <v>78125</v>
      </c>
      <c r="AI1558" s="32" t="s">
        <v>364</v>
      </c>
      <c r="AJ1558" s="16" t="s">
        <v>369</v>
      </c>
      <c r="AK1558" s="16" t="s">
        <v>357</v>
      </c>
    </row>
    <row r="1559" spans="2:37">
      <c r="B1559" s="16" t="n">
        <f>10000000+INDEX(编号表!$B:$B,MATCH(F1559,编号表!$A:$A,0))*100000+INDEX(编号表!$F:$F,MATCH(D1559,编号表!$E:$E,0))*1000+INDEX(编号表!$D:$D,MATCH(E1559,编号表!$C:$C,0))*10000+G1559</f>
        <v>11581002</v>
      </c>
      <c r="C1559" s="16" t="s">
        <v>1606</v>
      </c>
      <c r="D1559" s="16" t="s">
        <v>86</v>
      </c>
      <c r="E1559" s="16" t="s">
        <v>357</v>
      </c>
      <c r="F1559" s="35" t="s">
        <v>407</v>
      </c>
      <c r="G1559" s="16">
        <v>2</v>
      </c>
      <c r="I1559" s="16">
        <v>60</v>
      </c>
      <c r="J1559" t="str">
        <f t="shared" si="20"/>
        <v>大类_凡品大乘灵植使</v>
      </c>
      <c r="K1559" s="16" t="s">
        <v>337</v>
      </c>
      <c r="L1559" s="16">
        <v>1</v>
      </c>
      <c r="M1559" s="16" t="s">
        <v>369</v>
      </c>
      <c r="O1559" s="16">
        <v>0</v>
      </c>
      <c r="P1559" s="16" t="b">
        <v>1</v>
      </c>
      <c r="R1559" s="16" t="b">
        <v>0</v>
      </c>
      <c r="S1559" s="16">
        <v>1</v>
      </c>
      <c r="T1559" s="16" t="s">
        <v>91</v>
      </c>
      <c r="U1559" s="16">
        <v>999</v>
      </c>
      <c r="V1559" s="16" t="s">
        <v>370</v>
      </c>
      <c r="W1559" s="16">
        <v>31581002</v>
      </c>
      <c r="Y1559" s="16" t="s">
        <v>1607</v>
      </c>
      <c r="Z1559" s="16" t="s">
        <v>415</v>
      </c>
      <c r="AA1559" t="str" s="16">
        <v>击杀妖兽、探索秘境或遗迹可得；宗门暂不供应此品质。</v>
      </c>
      <c r="AB1559" s="36">
        <v>11521002</v>
      </c>
      <c r="AC1559" s="16" t="s">
        <v>374</v>
      </c>
      <c r="AD1559" s="16">
        <v>40001</v>
      </c>
      <c r="AF1559">
        <v>70001</v>
      </c>
      <c r="AH1559">
        <v>78125</v>
      </c>
      <c r="AI1559" s="32" t="s">
        <v>364</v>
      </c>
      <c r="AJ1559" s="16" t="s">
        <v>369</v>
      </c>
      <c r="AK1559" s="16" t="s">
        <v>357</v>
      </c>
    </row>
    <row r="1560" spans="2:37">
      <c r="B1560" s="16" t="n">
        <f>10000000+INDEX(编号表!$B:$B,MATCH(F1560,编号表!$A:$A,0))*100000+INDEX(编号表!$F:$F,MATCH(D1560,编号表!$E:$E,0))*1000+INDEX(编号表!$D:$D,MATCH(E1560,编号表!$C:$C,0))*10000+G1560</f>
        <v>11581003</v>
      </c>
      <c r="C1560" s="16" t="s">
        <v>1608</v>
      </c>
      <c r="D1560" s="16" t="s">
        <v>86</v>
      </c>
      <c r="E1560" s="16" t="s">
        <v>357</v>
      </c>
      <c r="F1560" s="35" t="s">
        <v>407</v>
      </c>
      <c r="G1560" s="16">
        <v>3</v>
      </c>
      <c r="I1560" s="16">
        <v>60</v>
      </c>
      <c r="J1560" t="str">
        <f t="shared" si="20"/>
        <v>大类_凡品大乘灵植使</v>
      </c>
      <c r="K1560" s="16" t="s">
        <v>337</v>
      </c>
      <c r="L1560" s="16">
        <v>1</v>
      </c>
      <c r="M1560" s="16" t="s">
        <v>369</v>
      </c>
      <c r="O1560" s="16">
        <v>0</v>
      </c>
      <c r="P1560" s="16" t="b">
        <v>1</v>
      </c>
      <c r="R1560" s="16" t="b">
        <v>0</v>
      </c>
      <c r="S1560" s="16">
        <v>1</v>
      </c>
      <c r="T1560" s="16" t="s">
        <v>91</v>
      </c>
      <c r="U1560" s="16">
        <v>999</v>
      </c>
      <c r="V1560" s="16" t="s">
        <v>370</v>
      </c>
      <c r="W1560" s="16">
        <v>31581003</v>
      </c>
      <c r="Y1560" s="16" t="s">
        <v>1609</v>
      </c>
      <c r="Z1560" s="16" t="s">
        <v>418</v>
      </c>
      <c r="AA1560" t="str" s="16">
        <v>击杀妖兽、探索秘境或遗迹可得；宗门暂不供应此品质。</v>
      </c>
      <c r="AB1560" s="36">
        <v>11521003</v>
      </c>
      <c r="AC1560" s="16" t="s">
        <v>374</v>
      </c>
      <c r="AD1560" s="16">
        <v>40001</v>
      </c>
      <c r="AF1560">
        <v>70001</v>
      </c>
      <c r="AH1560">
        <v>78125</v>
      </c>
      <c r="AI1560" s="32" t="s">
        <v>364</v>
      </c>
      <c r="AJ1560" s="16" t="s">
        <v>369</v>
      </c>
      <c r="AK1560" s="16" t="s">
        <v>357</v>
      </c>
    </row>
    <row r="1561" spans="2:37">
      <c r="B1561" s="16" t="n">
        <f>10000000+INDEX(编号表!$B:$B,MATCH(F1561,编号表!$A:$A,0))*100000+INDEX(编号表!$F:$F,MATCH(D1561,编号表!$E:$E,0))*1000+INDEX(编号表!$D:$D,MATCH(E1561,编号表!$C:$C,0))*10000+G1561</f>
        <v>11581004</v>
      </c>
      <c r="C1561" s="16" t="s">
        <v>1610</v>
      </c>
      <c r="D1561" s="16" t="s">
        <v>86</v>
      </c>
      <c r="E1561" s="16" t="s">
        <v>357</v>
      </c>
      <c r="F1561" s="35" t="s">
        <v>407</v>
      </c>
      <c r="G1561" s="16">
        <v>4</v>
      </c>
      <c r="I1561" s="16">
        <v>60</v>
      </c>
      <c r="J1561" t="str">
        <f t="shared" si="20"/>
        <v>大类_凡品大乘灵植使</v>
      </c>
      <c r="K1561" s="16" t="s">
        <v>337</v>
      </c>
      <c r="L1561" s="16">
        <v>1</v>
      </c>
      <c r="M1561" s="16" t="s">
        <v>369</v>
      </c>
      <c r="O1561" s="16">
        <v>0</v>
      </c>
      <c r="P1561" s="16" t="b">
        <v>1</v>
      </c>
      <c r="R1561" s="16" t="b">
        <v>0</v>
      </c>
      <c r="S1561" s="16">
        <v>1</v>
      </c>
      <c r="T1561" s="16" t="s">
        <v>91</v>
      </c>
      <c r="U1561" s="16">
        <v>999</v>
      </c>
      <c r="V1561" s="16" t="s">
        <v>370</v>
      </c>
      <c r="W1561" s="16">
        <v>31581004</v>
      </c>
      <c r="Y1561" s="16" t="s">
        <v>1611</v>
      </c>
      <c r="Z1561" s="16" t="s">
        <v>421</v>
      </c>
      <c r="AA1561" t="str" s="16">
        <v>击杀妖兽、探索秘境或遗迹可得；宗门暂不供应此品质。</v>
      </c>
      <c r="AB1561" s="36">
        <v>11521004</v>
      </c>
      <c r="AC1561" s="16" t="s">
        <v>374</v>
      </c>
      <c r="AD1561" s="16">
        <v>40001</v>
      </c>
      <c r="AF1561">
        <v>70001</v>
      </c>
      <c r="AH1561">
        <v>78125</v>
      </c>
      <c r="AI1561" s="32" t="s">
        <v>364</v>
      </c>
      <c r="AJ1561" s="16" t="s">
        <v>369</v>
      </c>
      <c r="AK1561" s="16" t="s">
        <v>357</v>
      </c>
    </row>
    <row r="1562" spans="2:37">
      <c r="B1562" s="16" t="n">
        <f>10000000+INDEX(编号表!$B:$B,MATCH(F1562,编号表!$A:$A,0))*100000+INDEX(编号表!$F:$F,MATCH(D1562,编号表!$E:$E,0))*1000+INDEX(编号表!$D:$D,MATCH(E1562,编号表!$C:$C,0))*10000+G1562</f>
        <v>11581005</v>
      </c>
      <c r="C1562" s="16" t="s">
        <v>1612</v>
      </c>
      <c r="D1562" s="16" t="s">
        <v>86</v>
      </c>
      <c r="E1562" s="16" t="s">
        <v>357</v>
      </c>
      <c r="F1562" s="35" t="s">
        <v>407</v>
      </c>
      <c r="G1562" s="16">
        <v>5</v>
      </c>
      <c r="I1562" s="16">
        <v>60</v>
      </c>
      <c r="J1562" t="str">
        <f t="shared" si="20"/>
        <v>大类_凡品大乘灵植使</v>
      </c>
      <c r="K1562" s="16" t="s">
        <v>337</v>
      </c>
      <c r="L1562" s="16">
        <v>1</v>
      </c>
      <c r="M1562" s="16" t="s">
        <v>369</v>
      </c>
      <c r="O1562" s="16">
        <v>0</v>
      </c>
      <c r="P1562" s="16" t="b">
        <v>1</v>
      </c>
      <c r="R1562" s="16" t="b">
        <v>0</v>
      </c>
      <c r="S1562" s="16">
        <v>1</v>
      </c>
      <c r="T1562" s="16" t="s">
        <v>91</v>
      </c>
      <c r="U1562" s="16">
        <v>999</v>
      </c>
      <c r="V1562" s="16" t="s">
        <v>370</v>
      </c>
      <c r="W1562" s="16">
        <v>31581005</v>
      </c>
      <c r="Y1562" s="16" t="s">
        <v>1613</v>
      </c>
      <c r="Z1562" s="16" t="s">
        <v>424</v>
      </c>
      <c r="AA1562" t="str" s="16">
        <v>击杀妖兽、探索秘境或遗迹可得；宗门暂不供应此品质。</v>
      </c>
      <c r="AB1562" s="36">
        <v>11521005</v>
      </c>
      <c r="AC1562" s="16" t="s">
        <v>374</v>
      </c>
      <c r="AD1562" s="16">
        <v>40001</v>
      </c>
      <c r="AF1562">
        <v>70001</v>
      </c>
      <c r="AH1562">
        <v>78125</v>
      </c>
      <c r="AI1562" s="32" t="s">
        <v>364</v>
      </c>
      <c r="AJ1562" s="16" t="s">
        <v>369</v>
      </c>
      <c r="AK1562" s="16" t="s">
        <v>357</v>
      </c>
    </row>
    <row r="1563" spans="2:37">
      <c r="B1563" s="16" t="n">
        <f>10000000+INDEX(编号表!$B:$B,MATCH(F1563,编号表!$A:$A,0))*100000+INDEX(编号表!$F:$F,MATCH(D1563,编号表!$E:$E,0))*1000+INDEX(编号表!$D:$D,MATCH(E1563,编号表!$C:$C,0))*10000+G1563</f>
        <v>11581006</v>
      </c>
      <c r="C1563" s="16" t="s">
        <v>1614</v>
      </c>
      <c r="D1563" s="16" t="s">
        <v>86</v>
      </c>
      <c r="E1563" s="16" t="s">
        <v>357</v>
      </c>
      <c r="F1563" s="35" t="s">
        <v>407</v>
      </c>
      <c r="G1563" s="16">
        <v>6</v>
      </c>
      <c r="I1563" s="16">
        <v>60</v>
      </c>
      <c r="J1563" t="str">
        <f t="shared" si="20"/>
        <v>大类_凡品大乘灵植使</v>
      </c>
      <c r="K1563" s="16" t="s">
        <v>337</v>
      </c>
      <c r="L1563" s="16">
        <v>1</v>
      </c>
      <c r="M1563" s="16" t="s">
        <v>369</v>
      </c>
      <c r="O1563" s="16">
        <v>0</v>
      </c>
      <c r="P1563" s="16" t="b">
        <v>1</v>
      </c>
      <c r="R1563" s="16" t="b">
        <v>0</v>
      </c>
      <c r="S1563" s="16">
        <v>1</v>
      </c>
      <c r="T1563" s="16" t="s">
        <v>91</v>
      </c>
      <c r="U1563" s="16">
        <v>999</v>
      </c>
      <c r="V1563" s="16" t="s">
        <v>370</v>
      </c>
      <c r="W1563" s="16">
        <v>31581006</v>
      </c>
      <c r="Y1563" s="16" t="s">
        <v>1615</v>
      </c>
      <c r="Z1563" s="16" t="s">
        <v>427</v>
      </c>
      <c r="AA1563" t="str" s="16">
        <v>击杀妖兽、探索秘境或遗迹可得；宗门暂不供应此品质。</v>
      </c>
      <c r="AB1563" s="36">
        <v>11521006</v>
      </c>
      <c r="AC1563" s="16" t="s">
        <v>374</v>
      </c>
      <c r="AD1563" s="16">
        <v>40001</v>
      </c>
      <c r="AF1563">
        <v>70001</v>
      </c>
      <c r="AH1563">
        <v>78125</v>
      </c>
      <c r="AI1563" s="32" t="s">
        <v>364</v>
      </c>
      <c r="AJ1563" s="16" t="s">
        <v>369</v>
      </c>
      <c r="AK1563" s="16" t="s">
        <v>357</v>
      </c>
    </row>
    <row r="1564" spans="2:37">
      <c r="B1564" s="16" t="n">
        <f>10000000+INDEX(编号表!$B:$B,MATCH(F1564,编号表!$A:$A,0))*100000+INDEX(编号表!$F:$F,MATCH(D1564,编号表!$E:$E,0))*1000+INDEX(编号表!$D:$D,MATCH(E1564,编号表!$C:$C,0))*10000+G1564</f>
        <v>11581007</v>
      </c>
      <c r="C1564" s="16" t="s">
        <v>1616</v>
      </c>
      <c r="D1564" s="16" t="s">
        <v>86</v>
      </c>
      <c r="E1564" s="16" t="s">
        <v>357</v>
      </c>
      <c r="F1564" s="35" t="s">
        <v>407</v>
      </c>
      <c r="G1564" s="16">
        <v>7</v>
      </c>
      <c r="I1564" s="16">
        <v>60</v>
      </c>
      <c r="J1564" t="str">
        <f t="shared" si="20"/>
        <v>大类_凡品大乘灵植使</v>
      </c>
      <c r="K1564" s="16" t="s">
        <v>337</v>
      </c>
      <c r="L1564" s="16">
        <v>1</v>
      </c>
      <c r="M1564" s="16" t="s">
        <v>369</v>
      </c>
      <c r="O1564" s="16">
        <v>0</v>
      </c>
      <c r="P1564" s="16" t="b">
        <v>1</v>
      </c>
      <c r="R1564" s="16" t="b">
        <v>0</v>
      </c>
      <c r="S1564" s="16">
        <v>1</v>
      </c>
      <c r="T1564" s="16" t="s">
        <v>91</v>
      </c>
      <c r="U1564" s="16">
        <v>999</v>
      </c>
      <c r="V1564" s="16" t="s">
        <v>370</v>
      </c>
      <c r="W1564" s="16">
        <v>31581007</v>
      </c>
      <c r="Y1564" s="16" t="s">
        <v>1617</v>
      </c>
      <c r="Z1564" s="16" t="s">
        <v>430</v>
      </c>
      <c r="AA1564" t="str" s="16">
        <v>击杀妖兽、探索秘境或遗迹可得；宗门暂不供应此品质。</v>
      </c>
      <c r="AB1564" s="36">
        <v>11521007</v>
      </c>
      <c r="AC1564" s="16" t="s">
        <v>374</v>
      </c>
      <c r="AD1564" s="16">
        <v>40001</v>
      </c>
      <c r="AF1564">
        <v>70001</v>
      </c>
      <c r="AH1564">
        <v>78125</v>
      </c>
      <c r="AI1564" s="32" t="s">
        <v>364</v>
      </c>
      <c r="AJ1564" s="16" t="s">
        <v>369</v>
      </c>
      <c r="AK1564" s="16" t="s">
        <v>357</v>
      </c>
    </row>
    <row r="1565" spans="2:37">
      <c r="B1565" s="16" t="n">
        <f>10000000+INDEX(编号表!$B:$B,MATCH(F1565,编号表!$A:$A,0))*100000+INDEX(编号表!$F:$F,MATCH(D1565,编号表!$E:$E,0))*1000+INDEX(编号表!$D:$D,MATCH(E1565,编号表!$C:$C,0))*10000+G1565</f>
        <v>11581008</v>
      </c>
      <c r="C1565" s="16" t="s">
        <v>1618</v>
      </c>
      <c r="D1565" s="16" t="s">
        <v>86</v>
      </c>
      <c r="E1565" s="16" t="s">
        <v>357</v>
      </c>
      <c r="F1565" s="35" t="s">
        <v>407</v>
      </c>
      <c r="G1565" s="16">
        <v>8</v>
      </c>
      <c r="I1565" s="16">
        <v>60</v>
      </c>
      <c r="J1565" t="str">
        <f t="shared" si="20"/>
        <v>大类_凡品大乘灵植使</v>
      </c>
      <c r="K1565" s="16" t="s">
        <v>337</v>
      </c>
      <c r="L1565" s="16">
        <v>1</v>
      </c>
      <c r="M1565" s="16" t="s">
        <v>369</v>
      </c>
      <c r="O1565" s="16">
        <v>0</v>
      </c>
      <c r="P1565" s="16" t="b">
        <v>1</v>
      </c>
      <c r="R1565" s="16" t="b">
        <v>0</v>
      </c>
      <c r="S1565" s="16">
        <v>1</v>
      </c>
      <c r="T1565" s="16" t="s">
        <v>91</v>
      </c>
      <c r="U1565" s="16">
        <v>999</v>
      </c>
      <c r="V1565" s="16" t="s">
        <v>370</v>
      </c>
      <c r="W1565" s="16">
        <v>31581008</v>
      </c>
      <c r="Y1565" s="16" t="s">
        <v>1619</v>
      </c>
      <c r="Z1565" s="16" t="s">
        <v>433</v>
      </c>
      <c r="AA1565" t="str" s="16">
        <v>击杀妖兽、探索秘境或遗迹可得；宗门暂不供应此品质。</v>
      </c>
      <c r="AB1565" s="36">
        <v>11521008</v>
      </c>
      <c r="AC1565" s="16" t="s">
        <v>374</v>
      </c>
      <c r="AD1565" s="16">
        <v>40001</v>
      </c>
      <c r="AF1565">
        <v>70001</v>
      </c>
      <c r="AH1565">
        <v>78125</v>
      </c>
      <c r="AI1565" s="32" t="s">
        <v>364</v>
      </c>
      <c r="AJ1565" s="16" t="s">
        <v>369</v>
      </c>
      <c r="AK1565" s="16" t="s">
        <v>357</v>
      </c>
    </row>
    <row r="1566" spans="2:37">
      <c r="B1566" s="16" t="n">
        <f>10000000+INDEX(编号表!$B:$B,MATCH(F1566,编号表!$A:$A,0))*100000+INDEX(编号表!$F:$F,MATCH(D1566,编号表!$E:$E,0))*1000+INDEX(编号表!$D:$D,MATCH(E1566,编号表!$C:$C,0))*10000+G1566</f>
        <v>11581009</v>
      </c>
      <c r="C1566" s="16" t="s">
        <v>1620</v>
      </c>
      <c r="D1566" s="16" t="s">
        <v>86</v>
      </c>
      <c r="E1566" s="16" t="s">
        <v>357</v>
      </c>
      <c r="F1566" s="35" t="s">
        <v>407</v>
      </c>
      <c r="G1566" s="16">
        <v>9</v>
      </c>
      <c r="I1566" s="16">
        <v>60</v>
      </c>
      <c r="J1566" t="str">
        <f t="shared" si="20"/>
        <v>大类_凡品大乘灵植使</v>
      </c>
      <c r="K1566" s="16" t="s">
        <v>337</v>
      </c>
      <c r="L1566" s="16">
        <v>1</v>
      </c>
      <c r="M1566" s="16" t="s">
        <v>369</v>
      </c>
      <c r="O1566" s="16">
        <v>0</v>
      </c>
      <c r="P1566" s="16" t="b">
        <v>1</v>
      </c>
      <c r="R1566" s="16" t="b">
        <v>0</v>
      </c>
      <c r="S1566" s="16">
        <v>1</v>
      </c>
      <c r="T1566" s="16" t="s">
        <v>91</v>
      </c>
      <c r="U1566" s="16">
        <v>999</v>
      </c>
      <c r="V1566" s="16" t="s">
        <v>370</v>
      </c>
      <c r="W1566" s="16">
        <v>31581009</v>
      </c>
      <c r="Y1566" s="16" t="s">
        <v>1621</v>
      </c>
      <c r="Z1566" s="16" t="s">
        <v>436</v>
      </c>
      <c r="AA1566" t="str" s="16">
        <v>击杀妖兽、探索秘境或遗迹可得；宗门暂不供应此品质。</v>
      </c>
      <c r="AB1566" s="36">
        <v>11521009</v>
      </c>
      <c r="AC1566" s="16" t="s">
        <v>374</v>
      </c>
      <c r="AD1566" s="16">
        <v>40001</v>
      </c>
      <c r="AF1566">
        <v>70001</v>
      </c>
      <c r="AH1566">
        <v>78125</v>
      </c>
      <c r="AI1566" s="32" t="s">
        <v>364</v>
      </c>
      <c r="AJ1566" s="16" t="s">
        <v>369</v>
      </c>
      <c r="AK1566" s="16" t="s">
        <v>357</v>
      </c>
    </row>
    <row r="1567" spans="2:37">
      <c r="B1567" s="16" t="n">
        <f>10000000+INDEX(编号表!$B:$B,MATCH(F1567,编号表!$A:$A,0))*100000+INDEX(编号表!$F:$F,MATCH(D1567,编号表!$E:$E,0))*1000+INDEX(编号表!$D:$D,MATCH(E1567,编号表!$C:$C,0))*10000+G1567</f>
        <v>11481000</v>
      </c>
      <c r="C1567" s="16" t="s">
        <v>1622</v>
      </c>
      <c r="D1567" s="16" t="s">
        <v>86</v>
      </c>
      <c r="E1567" s="16" t="s">
        <v>357</v>
      </c>
      <c r="F1567" s="35" t="s">
        <v>438</v>
      </c>
      <c r="G1567" s="16">
        <v>0</v>
      </c>
      <c r="I1567" s="16">
        <v>60</v>
      </c>
      <c r="J1567" t="str">
        <f t="shared" si="20"/>
        <v>大类_凡品大乘灵植佐</v>
      </c>
      <c r="K1567" s="16" t="s">
        <v>337</v>
      </c>
      <c r="L1567" s="16">
        <v>1</v>
      </c>
      <c r="M1567" s="16" t="s">
        <v>369</v>
      </c>
      <c r="O1567" s="16">
        <v>0</v>
      </c>
      <c r="P1567" s="16" t="b">
        <v>1</v>
      </c>
      <c r="R1567" s="16" t="b">
        <v>0</v>
      </c>
      <c r="S1567" s="16">
        <v>1</v>
      </c>
      <c r="T1567" s="16" t="s">
        <v>91</v>
      </c>
      <c r="U1567" s="16">
        <v>999</v>
      </c>
      <c r="V1567" s="16" t="s">
        <v>370</v>
      </c>
      <c r="W1567" s="16">
        <v>31481000</v>
      </c>
      <c r="Y1567" s="16" t="s">
        <v>1623</v>
      </c>
      <c r="Z1567" s="16" t="s">
        <v>440</v>
      </c>
      <c r="AA1567" t="str" s="16">
        <v>击杀妖兽、探索秘境或遗迹可得；宗门暂不供应此品质。</v>
      </c>
      <c r="AB1567" s="36">
        <v>11421000</v>
      </c>
      <c r="AC1567" s="16" t="s">
        <v>374</v>
      </c>
      <c r="AD1567" s="16">
        <v>40001</v>
      </c>
      <c r="AF1567">
        <v>70001</v>
      </c>
      <c r="AH1567">
        <v>78125</v>
      </c>
      <c r="AI1567" s="32" t="s">
        <v>364</v>
      </c>
      <c r="AJ1567" s="16" t="s">
        <v>369</v>
      </c>
      <c r="AK1567" s="16" t="s">
        <v>357</v>
      </c>
    </row>
    <row r="1568" spans="2:37">
      <c r="B1568" s="16" t="n">
        <f>10000000+INDEX(编号表!$B:$B,MATCH(F1568,编号表!$A:$A,0))*100000+INDEX(编号表!$F:$F,MATCH(D1568,编号表!$E:$E,0))*1000+INDEX(编号表!$D:$D,MATCH(E1568,编号表!$C:$C,0))*10000+G1568</f>
        <v>11481001</v>
      </c>
      <c r="C1568" s="16" t="s">
        <v>1624</v>
      </c>
      <c r="D1568" s="16" t="s">
        <v>86</v>
      </c>
      <c r="E1568" s="16" t="s">
        <v>357</v>
      </c>
      <c r="F1568" s="35" t="s">
        <v>438</v>
      </c>
      <c r="G1568" s="16">
        <v>1</v>
      </c>
      <c r="I1568" s="16">
        <v>60</v>
      </c>
      <c r="J1568" t="str">
        <f t="shared" si="20"/>
        <v>大类_凡品大乘灵植佐</v>
      </c>
      <c r="K1568" s="16" t="s">
        <v>337</v>
      </c>
      <c r="L1568" s="16">
        <v>1</v>
      </c>
      <c r="M1568" s="16" t="s">
        <v>369</v>
      </c>
      <c r="O1568" s="16">
        <v>0</v>
      </c>
      <c r="P1568" s="16" t="b">
        <v>1</v>
      </c>
      <c r="R1568" s="16" t="b">
        <v>0</v>
      </c>
      <c r="S1568" s="16">
        <v>1</v>
      </c>
      <c r="T1568" s="16" t="s">
        <v>91</v>
      </c>
      <c r="U1568" s="16">
        <v>999</v>
      </c>
      <c r="V1568" s="16" t="s">
        <v>370</v>
      </c>
      <c r="W1568" s="16">
        <v>31481001</v>
      </c>
      <c r="Y1568" s="16" t="s">
        <v>1625</v>
      </c>
      <c r="Z1568" s="16" t="s">
        <v>443</v>
      </c>
      <c r="AA1568" t="str" s="16">
        <v>击杀妖兽、探索秘境或遗迹可得；宗门暂不供应此品质。</v>
      </c>
      <c r="AB1568" s="36">
        <v>11421001</v>
      </c>
      <c r="AC1568" s="16" t="s">
        <v>374</v>
      </c>
      <c r="AD1568" s="16">
        <v>40001</v>
      </c>
      <c r="AF1568">
        <v>70001</v>
      </c>
      <c r="AH1568">
        <v>78125</v>
      </c>
      <c r="AI1568" s="32" t="s">
        <v>364</v>
      </c>
      <c r="AJ1568" s="16" t="s">
        <v>369</v>
      </c>
      <c r="AK1568" s="16" t="s">
        <v>357</v>
      </c>
    </row>
    <row r="1569" spans="2:37">
      <c r="B1569" s="16" t="n">
        <f>10000000+INDEX(编号表!$B:$B,MATCH(F1569,编号表!$A:$A,0))*100000+INDEX(编号表!$F:$F,MATCH(D1569,编号表!$E:$E,0))*1000+INDEX(编号表!$D:$D,MATCH(E1569,编号表!$C:$C,0))*10000+G1569</f>
        <v>11481002</v>
      </c>
      <c r="C1569" s="16" t="s">
        <v>1626</v>
      </c>
      <c r="D1569" s="16" t="s">
        <v>86</v>
      </c>
      <c r="E1569" s="16" t="s">
        <v>357</v>
      </c>
      <c r="F1569" s="35" t="s">
        <v>438</v>
      </c>
      <c r="G1569" s="16">
        <v>2</v>
      </c>
      <c r="I1569" s="16">
        <v>60</v>
      </c>
      <c r="J1569" t="str">
        <f t="shared" si="20"/>
        <v>大类_凡品大乘灵植佐</v>
      </c>
      <c r="K1569" s="16" t="s">
        <v>337</v>
      </c>
      <c r="L1569" s="16">
        <v>1</v>
      </c>
      <c r="M1569" s="16" t="s">
        <v>369</v>
      </c>
      <c r="O1569" s="16">
        <v>0</v>
      </c>
      <c r="P1569" s="16" t="b">
        <v>1</v>
      </c>
      <c r="R1569" s="16" t="b">
        <v>0</v>
      </c>
      <c r="S1569" s="16">
        <v>1</v>
      </c>
      <c r="T1569" s="16" t="s">
        <v>91</v>
      </c>
      <c r="U1569" s="16">
        <v>999</v>
      </c>
      <c r="V1569" s="16" t="s">
        <v>370</v>
      </c>
      <c r="W1569" s="16">
        <v>31481002</v>
      </c>
      <c r="Y1569" s="16" t="s">
        <v>1627</v>
      </c>
      <c r="Z1569" s="16" t="s">
        <v>446</v>
      </c>
      <c r="AA1569" t="str" s="16">
        <v>击杀妖兽、探索秘境或遗迹可得；宗门暂不供应此品质。</v>
      </c>
      <c r="AB1569" s="36">
        <v>11421002</v>
      </c>
      <c r="AC1569" s="16" t="s">
        <v>374</v>
      </c>
      <c r="AD1569" s="16">
        <v>40001</v>
      </c>
      <c r="AF1569">
        <v>70001</v>
      </c>
      <c r="AH1569">
        <v>78125</v>
      </c>
      <c r="AI1569" s="32" t="s">
        <v>364</v>
      </c>
      <c r="AJ1569" s="16" t="s">
        <v>369</v>
      </c>
      <c r="AK1569" s="16" t="s">
        <v>357</v>
      </c>
    </row>
    <row r="1570" spans="2:37">
      <c r="B1570" s="16" t="n">
        <f>10000000+INDEX(编号表!$B:$B,MATCH(F1570,编号表!$A:$A,0))*100000+INDEX(编号表!$F:$F,MATCH(D1570,编号表!$E:$E,0))*1000+INDEX(编号表!$D:$D,MATCH(E1570,编号表!$C:$C,0))*10000+G1570</f>
        <v>11481003</v>
      </c>
      <c r="C1570" s="16" t="s">
        <v>1628</v>
      </c>
      <c r="D1570" s="16" t="s">
        <v>86</v>
      </c>
      <c r="E1570" s="16" t="s">
        <v>357</v>
      </c>
      <c r="F1570" s="35" t="s">
        <v>438</v>
      </c>
      <c r="G1570" s="16">
        <v>3</v>
      </c>
      <c r="I1570" s="16">
        <v>60</v>
      </c>
      <c r="J1570" t="str">
        <f t="shared" si="20"/>
        <v>大类_凡品大乘灵植佐</v>
      </c>
      <c r="K1570" s="16" t="s">
        <v>337</v>
      </c>
      <c r="L1570" s="16">
        <v>1</v>
      </c>
      <c r="M1570" s="16" t="s">
        <v>369</v>
      </c>
      <c r="O1570" s="16">
        <v>0</v>
      </c>
      <c r="P1570" s="16" t="b">
        <v>1</v>
      </c>
      <c r="R1570" s="16" t="b">
        <v>0</v>
      </c>
      <c r="S1570" s="16">
        <v>1</v>
      </c>
      <c r="T1570" s="16" t="s">
        <v>91</v>
      </c>
      <c r="U1570" s="16">
        <v>999</v>
      </c>
      <c r="V1570" s="16" t="s">
        <v>370</v>
      </c>
      <c r="W1570" s="16">
        <v>31481003</v>
      </c>
      <c r="Y1570" s="16" t="s">
        <v>1629</v>
      </c>
      <c r="Z1570" s="16" t="s">
        <v>449</v>
      </c>
      <c r="AA1570" t="str" s="16">
        <v>击杀妖兽、探索秘境或遗迹可得；宗门暂不供应此品质。</v>
      </c>
      <c r="AB1570" s="36">
        <v>11421003</v>
      </c>
      <c r="AC1570" s="16" t="s">
        <v>374</v>
      </c>
      <c r="AD1570" s="16">
        <v>40001</v>
      </c>
      <c r="AF1570">
        <v>70001</v>
      </c>
      <c r="AH1570">
        <v>78125</v>
      </c>
      <c r="AI1570" s="32" t="s">
        <v>364</v>
      </c>
      <c r="AJ1570" s="16" t="s">
        <v>369</v>
      </c>
      <c r="AK1570" s="16" t="s">
        <v>357</v>
      </c>
    </row>
    <row r="1571" spans="2:37">
      <c r="B1571" s="16" t="n">
        <f>10000000+INDEX(编号表!$B:$B,MATCH(F1571,编号表!$A:$A,0))*100000+INDEX(编号表!$F:$F,MATCH(D1571,编号表!$E:$E,0))*1000+INDEX(编号表!$D:$D,MATCH(E1571,编号表!$C:$C,0))*10000+G1571</f>
        <v>11681000</v>
      </c>
      <c r="C1571" s="16" t="s">
        <v>1630</v>
      </c>
      <c r="D1571" s="16" t="s">
        <v>86</v>
      </c>
      <c r="E1571" s="16" t="s">
        <v>357</v>
      </c>
      <c r="F1571" s="35" t="s">
        <v>451</v>
      </c>
      <c r="G1571" s="16">
        <v>0</v>
      </c>
      <c r="I1571" s="16">
        <v>60</v>
      </c>
      <c r="J1571" t="str">
        <f t="shared" si="20"/>
        <v>大类_凡品大乘灵植丹头</v>
      </c>
      <c r="K1571" s="16" t="s">
        <v>337</v>
      </c>
      <c r="L1571" s="16">
        <v>1</v>
      </c>
      <c r="M1571" s="16" t="s">
        <v>369</v>
      </c>
      <c r="O1571" s="16">
        <v>0</v>
      </c>
      <c r="P1571" s="16" t="b">
        <v>1</v>
      </c>
      <c r="R1571" s="16" t="b">
        <v>0</v>
      </c>
      <c r="S1571" s="16">
        <v>1</v>
      </c>
      <c r="T1571" s="16" t="s">
        <v>91</v>
      </c>
      <c r="U1571" s="16">
        <v>999</v>
      </c>
      <c r="V1571" s="16" t="s">
        <v>370</v>
      </c>
      <c r="W1571" s="16">
        <v>31681000</v>
      </c>
      <c r="Y1571" s="16" t="s">
        <v>1631</v>
      </c>
      <c r="Z1571" s="16" t="s">
        <v>453</v>
      </c>
      <c r="AA1571" t="str" s="16">
        <v>击杀妖兽、探索秘境或遗迹可得；宗门暂不供应此品质。</v>
      </c>
      <c r="AB1571" s="36">
        <v>11621000</v>
      </c>
      <c r="AC1571" s="16" t="s">
        <v>374</v>
      </c>
      <c r="AD1571" s="16">
        <v>40001</v>
      </c>
      <c r="AF1571">
        <v>70001</v>
      </c>
      <c r="AH1571">
        <v>156250</v>
      </c>
      <c r="AI1571" s="32" t="s">
        <v>364</v>
      </c>
      <c r="AJ1571" s="16" t="s">
        <v>369</v>
      </c>
      <c r="AK1571" s="16" t="s">
        <v>357</v>
      </c>
    </row>
    <row r="1572" spans="2:37">
      <c r="B1572" s="16" t="n">
        <f>10000000+INDEX(编号表!$B:$B,MATCH(F1572,编号表!$A:$A,0))*100000+INDEX(编号表!$F:$F,MATCH(D1572,编号表!$E:$E,0))*1000+INDEX(编号表!$D:$D,MATCH(E1572,编号表!$C:$C,0))*10000+G1572</f>
        <v>11681001</v>
      </c>
      <c r="C1572" s="16" t="s">
        <v>1632</v>
      </c>
      <c r="D1572" s="16" t="s">
        <v>86</v>
      </c>
      <c r="E1572" s="16" t="s">
        <v>357</v>
      </c>
      <c r="F1572" s="35" t="s">
        <v>451</v>
      </c>
      <c r="G1572" s="16">
        <v>1</v>
      </c>
      <c r="I1572" s="16">
        <v>60</v>
      </c>
      <c r="J1572" t="str">
        <f t="shared" si="20"/>
        <v>大类_凡品大乘灵植丹头</v>
      </c>
      <c r="K1572" s="16" t="s">
        <v>337</v>
      </c>
      <c r="L1572" s="16">
        <v>1</v>
      </c>
      <c r="M1572" s="16" t="s">
        <v>369</v>
      </c>
      <c r="O1572" s="16">
        <v>0</v>
      </c>
      <c r="P1572" s="16" t="b">
        <v>1</v>
      </c>
      <c r="R1572" s="16" t="b">
        <v>0</v>
      </c>
      <c r="S1572" s="16">
        <v>1</v>
      </c>
      <c r="T1572" s="16" t="s">
        <v>91</v>
      </c>
      <c r="U1572" s="16">
        <v>999</v>
      </c>
      <c r="V1572" s="16" t="s">
        <v>370</v>
      </c>
      <c r="W1572" s="16">
        <v>31681001</v>
      </c>
      <c r="Y1572" s="16" t="s">
        <v>1633</v>
      </c>
      <c r="Z1572" s="16" t="s">
        <v>456</v>
      </c>
      <c r="AA1572" t="str" s="16">
        <v>击杀妖兽、探索秘境或遗迹可得；宗门暂不供应此品质。</v>
      </c>
      <c r="AB1572" s="36">
        <v>11621001</v>
      </c>
      <c r="AC1572" s="16" t="s">
        <v>374</v>
      </c>
      <c r="AD1572" s="16">
        <v>40001</v>
      </c>
      <c r="AF1572">
        <v>70001</v>
      </c>
      <c r="AH1572">
        <v>156250</v>
      </c>
      <c r="AI1572" s="32" t="s">
        <v>364</v>
      </c>
      <c r="AJ1572" s="16" t="s">
        <v>369</v>
      </c>
      <c r="AK1572" s="16" t="s">
        <v>357</v>
      </c>
    </row>
    <row r="1573" spans="2:37">
      <c r="B1573" s="16" t="n">
        <f>10000000+INDEX(编号表!$B:$B,MATCH(F1573,编号表!$A:$A,0))*100000+INDEX(编号表!$F:$F,MATCH(D1573,编号表!$E:$E,0))*1000+INDEX(编号表!$D:$D,MATCH(E1573,编号表!$C:$C,0))*10000+G1573</f>
        <v>11681002</v>
      </c>
      <c r="C1573" s="16" t="s">
        <v>1634</v>
      </c>
      <c r="D1573" s="16" t="s">
        <v>86</v>
      </c>
      <c r="E1573" s="16" t="s">
        <v>357</v>
      </c>
      <c r="F1573" s="35" t="s">
        <v>451</v>
      </c>
      <c r="G1573" s="16">
        <v>2</v>
      </c>
      <c r="I1573" s="16">
        <v>60</v>
      </c>
      <c r="J1573" t="str">
        <f t="shared" si="20"/>
        <v>大类_凡品大乘灵植丹头</v>
      </c>
      <c r="K1573" s="16" t="s">
        <v>337</v>
      </c>
      <c r="L1573" s="16">
        <v>1</v>
      </c>
      <c r="M1573" s="16" t="s">
        <v>369</v>
      </c>
      <c r="O1573" s="16">
        <v>0</v>
      </c>
      <c r="P1573" s="16" t="b">
        <v>1</v>
      </c>
      <c r="R1573" s="16" t="b">
        <v>0</v>
      </c>
      <c r="S1573" s="16">
        <v>1</v>
      </c>
      <c r="T1573" s="16" t="s">
        <v>91</v>
      </c>
      <c r="U1573" s="16">
        <v>999</v>
      </c>
      <c r="V1573" s="16" t="s">
        <v>370</v>
      </c>
      <c r="W1573" s="16">
        <v>31681002</v>
      </c>
      <c r="Y1573" s="16" t="s">
        <v>1635</v>
      </c>
      <c r="Z1573" s="16" t="s">
        <v>459</v>
      </c>
      <c r="AA1573" t="str" s="16">
        <v>击杀妖兽、探索秘境或遗迹可得；宗门暂不供应此品质。</v>
      </c>
      <c r="AB1573" s="36">
        <v>11621002</v>
      </c>
      <c r="AC1573" s="16" t="s">
        <v>374</v>
      </c>
      <c r="AD1573" s="16">
        <v>40001</v>
      </c>
      <c r="AF1573">
        <v>70001</v>
      </c>
      <c r="AH1573">
        <v>156250</v>
      </c>
      <c r="AI1573" s="32" t="s">
        <v>364</v>
      </c>
      <c r="AJ1573" s="16" t="s">
        <v>369</v>
      </c>
      <c r="AK1573" s="16" t="s">
        <v>357</v>
      </c>
    </row>
    <row r="1574" spans="2:37">
      <c r="B1574" s="16" t="n">
        <f>10000000+INDEX(编号表!$B:$B,MATCH(F1574,编号表!$A:$A,0))*100000+INDEX(编号表!$F:$F,MATCH(D1574,编号表!$E:$E,0))*1000+INDEX(编号表!$D:$D,MATCH(E1574,编号表!$C:$C,0))*10000+G1574</f>
        <v>11282000</v>
      </c>
      <c r="C1574" s="16" t="s">
        <v>1580</v>
      </c>
      <c r="D1574" s="16" t="s">
        <v>102</v>
      </c>
      <c r="E1574" s="16" t="s">
        <v>357</v>
      </c>
      <c r="F1574" s="35" t="s">
        <v>368</v>
      </c>
      <c r="G1574" s="16">
        <v>0</v>
      </c>
      <c r="I1574" s="16">
        <v>60</v>
      </c>
      <c r="J1574" t="str">
        <f t="shared" si="20"/>
        <v>大类_灵品大乘灵植君</v>
      </c>
      <c r="K1574" s="16" t="s">
        <v>337</v>
      </c>
      <c r="L1574" s="16">
        <v>1</v>
      </c>
      <c r="M1574" s="16" t="s">
        <v>369</v>
      </c>
      <c r="O1574" s="16">
        <v>0</v>
      </c>
      <c r="P1574" s="16" t="b">
        <v>1</v>
      </c>
      <c r="R1574" s="16" t="b">
        <v>0</v>
      </c>
      <c r="S1574" s="16">
        <v>1</v>
      </c>
      <c r="T1574" s="16" t="s">
        <v>91</v>
      </c>
      <c r="U1574" s="16">
        <v>999</v>
      </c>
      <c r="V1574" s="16" t="s">
        <v>370</v>
      </c>
      <c r="W1574" s="16">
        <v>31282000</v>
      </c>
      <c r="Y1574" s="16" t="s">
        <v>1636</v>
      </c>
      <c r="Z1574" s="16" t="s">
        <v>372</v>
      </c>
      <c r="AA1574" t="str" s="16">
        <v>击杀妖兽、探索秘境或遗迹可得；宗门暂不供应此品质。</v>
      </c>
      <c r="AB1574" s="36">
        <v>11221000</v>
      </c>
      <c r="AC1574" s="16" t="s">
        <v>374</v>
      </c>
      <c r="AD1574" s="16">
        <v>40002</v>
      </c>
      <c r="AF1574">
        <v>70002</v>
      </c>
      <c r="AH1574">
        <v>703125</v>
      </c>
      <c r="AI1574" s="32" t="s">
        <v>364</v>
      </c>
      <c r="AJ1574" s="16" t="s">
        <v>369</v>
      </c>
      <c r="AK1574" s="16" t="s">
        <v>357</v>
      </c>
    </row>
    <row r="1575" spans="2:37">
      <c r="B1575" s="16" t="n">
        <f>10000000+INDEX(编号表!$B:$B,MATCH(F1575,编号表!$A:$A,0))*100000+INDEX(编号表!$F:$F,MATCH(D1575,编号表!$E:$E,0))*1000+INDEX(编号表!$D:$D,MATCH(E1575,编号表!$C:$C,0))*10000+G1575</f>
        <v>11382000</v>
      </c>
      <c r="C1575" s="16" t="s">
        <v>1582</v>
      </c>
      <c r="D1575" s="16" t="s">
        <v>102</v>
      </c>
      <c r="E1575" s="16" t="s">
        <v>357</v>
      </c>
      <c r="F1575" s="35" t="s">
        <v>376</v>
      </c>
      <c r="G1575" s="16">
        <v>0</v>
      </c>
      <c r="I1575" s="16">
        <v>60</v>
      </c>
      <c r="J1575" t="str">
        <f t="shared" si="20"/>
        <v>大类_灵品大乘灵植臣</v>
      </c>
      <c r="K1575" s="16" t="s">
        <v>337</v>
      </c>
      <c r="L1575" s="16">
        <v>1</v>
      </c>
      <c r="M1575" s="16" t="s">
        <v>369</v>
      </c>
      <c r="O1575" s="16">
        <v>0</v>
      </c>
      <c r="P1575" s="16" t="b">
        <v>1</v>
      </c>
      <c r="R1575" s="16" t="b">
        <v>0</v>
      </c>
      <c r="S1575" s="16">
        <v>1</v>
      </c>
      <c r="T1575" s="16" t="s">
        <v>91</v>
      </c>
      <c r="U1575" s="16">
        <v>999</v>
      </c>
      <c r="V1575" s="16" t="s">
        <v>370</v>
      </c>
      <c r="W1575" s="16">
        <v>31382000</v>
      </c>
      <c r="Y1575" s="16" t="s">
        <v>1637</v>
      </c>
      <c r="Z1575" s="16" t="s">
        <v>378</v>
      </c>
      <c r="AA1575" t="str" s="16">
        <v>击杀妖兽、探索秘境或遗迹可得；宗门暂不供应此品质。</v>
      </c>
      <c r="AB1575" s="36">
        <v>11321000</v>
      </c>
      <c r="AC1575" s="16" t="s">
        <v>374</v>
      </c>
      <c r="AD1575" s="16">
        <v>40002</v>
      </c>
      <c r="AF1575">
        <v>70002</v>
      </c>
      <c r="AH1575">
        <v>234375</v>
      </c>
      <c r="AI1575" s="32" t="s">
        <v>364</v>
      </c>
      <c r="AJ1575" s="16" t="s">
        <v>369</v>
      </c>
      <c r="AK1575" s="16" t="s">
        <v>357</v>
      </c>
    </row>
    <row r="1576" spans="2:37">
      <c r="B1576" s="16" t="n">
        <f>10000000+INDEX(编号表!$B:$B,MATCH(F1576,编号表!$A:$A,0))*100000+INDEX(编号表!$F:$F,MATCH(D1576,编号表!$E:$E,0))*1000+INDEX(编号表!$D:$D,MATCH(E1576,编号表!$C:$C,0))*10000+G1576</f>
        <v>11382001</v>
      </c>
      <c r="C1576" s="16" t="s">
        <v>1584</v>
      </c>
      <c r="D1576" s="16" t="s">
        <v>102</v>
      </c>
      <c r="E1576" s="16" t="s">
        <v>357</v>
      </c>
      <c r="F1576" s="35" t="s">
        <v>376</v>
      </c>
      <c r="G1576" s="16">
        <v>1</v>
      </c>
      <c r="I1576" s="16">
        <v>60</v>
      </c>
      <c r="J1576" t="str">
        <f t="shared" si="20"/>
        <v>大类_灵品大乘灵植臣</v>
      </c>
      <c r="K1576" s="16" t="s">
        <v>337</v>
      </c>
      <c r="L1576" s="16">
        <v>1</v>
      </c>
      <c r="M1576" s="16" t="s">
        <v>369</v>
      </c>
      <c r="O1576" s="16">
        <v>0</v>
      </c>
      <c r="P1576" s="16" t="b">
        <v>1</v>
      </c>
      <c r="R1576" s="16" t="b">
        <v>0</v>
      </c>
      <c r="S1576" s="16">
        <v>1</v>
      </c>
      <c r="T1576" s="16" t="s">
        <v>91</v>
      </c>
      <c r="U1576" s="16">
        <v>999</v>
      </c>
      <c r="V1576" s="16" t="s">
        <v>370</v>
      </c>
      <c r="W1576" s="16">
        <v>31382001</v>
      </c>
      <c r="Y1576" s="16" t="s">
        <v>1638</v>
      </c>
      <c r="Z1576" s="16" t="s">
        <v>381</v>
      </c>
      <c r="AA1576" t="str" s="16">
        <v>击杀妖兽、探索秘境或遗迹可得；宗门暂不供应此品质。</v>
      </c>
      <c r="AB1576" s="36">
        <v>11321001</v>
      </c>
      <c r="AC1576" s="16" t="s">
        <v>374</v>
      </c>
      <c r="AD1576" s="16">
        <v>40002</v>
      </c>
      <c r="AF1576">
        <v>70002</v>
      </c>
      <c r="AH1576">
        <v>234375</v>
      </c>
      <c r="AI1576" s="32" t="s">
        <v>364</v>
      </c>
      <c r="AJ1576" s="16" t="s">
        <v>369</v>
      </c>
      <c r="AK1576" s="16" t="s">
        <v>357</v>
      </c>
    </row>
    <row r="1577" spans="2:37">
      <c r="B1577" s="16" t="n">
        <f>10000000+INDEX(编号表!$B:$B,MATCH(F1577,编号表!$A:$A,0))*100000+INDEX(编号表!$F:$F,MATCH(D1577,编号表!$E:$E,0))*1000+INDEX(编号表!$D:$D,MATCH(E1577,编号表!$C:$C,0))*10000+G1577</f>
        <v>11382002</v>
      </c>
      <c r="C1577" s="16" t="s">
        <v>1586</v>
      </c>
      <c r="D1577" s="16" t="s">
        <v>102</v>
      </c>
      <c r="E1577" s="16" t="s">
        <v>357</v>
      </c>
      <c r="F1577" s="35" t="s">
        <v>376</v>
      </c>
      <c r="G1577" s="16">
        <v>2</v>
      </c>
      <c r="I1577" s="16">
        <v>60</v>
      </c>
      <c r="J1577" t="str">
        <f t="shared" si="20"/>
        <v>大类_灵品大乘灵植臣</v>
      </c>
      <c r="K1577" s="16" t="s">
        <v>337</v>
      </c>
      <c r="L1577" s="16">
        <v>1</v>
      </c>
      <c r="M1577" s="16" t="s">
        <v>369</v>
      </c>
      <c r="O1577" s="16">
        <v>0</v>
      </c>
      <c r="P1577" s="16" t="b">
        <v>1</v>
      </c>
      <c r="R1577" s="16" t="b">
        <v>0</v>
      </c>
      <c r="S1577" s="16">
        <v>1</v>
      </c>
      <c r="T1577" s="16" t="s">
        <v>91</v>
      </c>
      <c r="U1577" s="16">
        <v>999</v>
      </c>
      <c r="V1577" s="16" t="s">
        <v>370</v>
      </c>
      <c r="W1577" s="16">
        <v>31382002</v>
      </c>
      <c r="Y1577" s="16" t="s">
        <v>1639</v>
      </c>
      <c r="Z1577" s="16" t="s">
        <v>384</v>
      </c>
      <c r="AA1577" t="str" s="16">
        <v>击杀妖兽、探索秘境或遗迹可得；宗门暂不供应此品质。</v>
      </c>
      <c r="AB1577" s="36">
        <v>11321002</v>
      </c>
      <c r="AC1577" s="16" t="s">
        <v>374</v>
      </c>
      <c r="AD1577" s="16">
        <v>40002</v>
      </c>
      <c r="AF1577">
        <v>70002</v>
      </c>
      <c r="AH1577">
        <v>234375</v>
      </c>
      <c r="AI1577" s="32" t="s">
        <v>364</v>
      </c>
      <c r="AJ1577" s="16" t="s">
        <v>369</v>
      </c>
      <c r="AK1577" s="16" t="s">
        <v>357</v>
      </c>
    </row>
    <row r="1578" spans="2:37">
      <c r="B1578" s="16" t="n">
        <f>10000000+INDEX(编号表!$B:$B,MATCH(F1578,编号表!$A:$A,0))*100000+INDEX(编号表!$F:$F,MATCH(D1578,编号表!$E:$E,0))*1000+INDEX(编号表!$D:$D,MATCH(E1578,编号表!$C:$C,0))*10000+G1578</f>
        <v>11382003</v>
      </c>
      <c r="C1578" s="16" t="s">
        <v>1588</v>
      </c>
      <c r="D1578" s="16" t="s">
        <v>102</v>
      </c>
      <c r="E1578" s="16" t="s">
        <v>357</v>
      </c>
      <c r="F1578" s="35" t="s">
        <v>376</v>
      </c>
      <c r="G1578" s="16">
        <v>3</v>
      </c>
      <c r="I1578" s="16">
        <v>60</v>
      </c>
      <c r="J1578" t="str">
        <f t="shared" si="20"/>
        <v>大类_灵品大乘灵植臣</v>
      </c>
      <c r="K1578" s="16" t="s">
        <v>337</v>
      </c>
      <c r="L1578" s="16">
        <v>1</v>
      </c>
      <c r="M1578" s="16" t="s">
        <v>369</v>
      </c>
      <c r="O1578" s="16">
        <v>0</v>
      </c>
      <c r="P1578" s="16" t="b">
        <v>1</v>
      </c>
      <c r="R1578" s="16" t="b">
        <v>0</v>
      </c>
      <c r="S1578" s="16">
        <v>1</v>
      </c>
      <c r="T1578" s="16" t="s">
        <v>91</v>
      </c>
      <c r="U1578" s="16">
        <v>999</v>
      </c>
      <c r="V1578" s="16" t="s">
        <v>370</v>
      </c>
      <c r="W1578" s="16">
        <v>31382003</v>
      </c>
      <c r="Y1578" s="16" t="s">
        <v>1640</v>
      </c>
      <c r="Z1578" s="16" t="s">
        <v>387</v>
      </c>
      <c r="AA1578" t="str" s="16">
        <v>击杀妖兽、探索秘境或遗迹可得；宗门暂不供应此品质。</v>
      </c>
      <c r="AB1578" s="36">
        <v>11321003</v>
      </c>
      <c r="AC1578" s="16" t="s">
        <v>374</v>
      </c>
      <c r="AD1578" s="16">
        <v>40002</v>
      </c>
      <c r="AF1578">
        <v>70002</v>
      </c>
      <c r="AH1578">
        <v>234375</v>
      </c>
      <c r="AI1578" s="32" t="s">
        <v>364</v>
      </c>
      <c r="AJ1578" s="16" t="s">
        <v>369</v>
      </c>
      <c r="AK1578" s="16" t="s">
        <v>357</v>
      </c>
    </row>
    <row r="1579" spans="2:37">
      <c r="B1579" s="16" t="n">
        <f>10000000+INDEX(编号表!$B:$B,MATCH(F1579,编号表!$A:$A,0))*100000+INDEX(编号表!$F:$F,MATCH(D1579,编号表!$E:$E,0))*1000+INDEX(编号表!$D:$D,MATCH(E1579,编号表!$C:$C,0))*10000+G1579</f>
        <v>11382004</v>
      </c>
      <c r="C1579" s="16" t="s">
        <v>1590</v>
      </c>
      <c r="D1579" s="16" t="s">
        <v>102</v>
      </c>
      <c r="E1579" s="16" t="s">
        <v>357</v>
      </c>
      <c r="F1579" s="35" t="s">
        <v>376</v>
      </c>
      <c r="G1579" s="16">
        <v>4</v>
      </c>
      <c r="I1579" s="16">
        <v>60</v>
      </c>
      <c r="J1579" t="str">
        <f t="shared" si="20"/>
        <v>大类_灵品大乘灵植臣</v>
      </c>
      <c r="K1579" s="16" t="s">
        <v>337</v>
      </c>
      <c r="L1579" s="16">
        <v>1</v>
      </c>
      <c r="M1579" s="16" t="s">
        <v>369</v>
      </c>
      <c r="O1579" s="16">
        <v>0</v>
      </c>
      <c r="P1579" s="16" t="b">
        <v>1</v>
      </c>
      <c r="R1579" s="16" t="b">
        <v>0</v>
      </c>
      <c r="S1579" s="16">
        <v>1</v>
      </c>
      <c r="T1579" s="16" t="s">
        <v>91</v>
      </c>
      <c r="U1579" s="16">
        <v>999</v>
      </c>
      <c r="V1579" s="16" t="s">
        <v>370</v>
      </c>
      <c r="W1579" s="16">
        <v>31382004</v>
      </c>
      <c r="Y1579" s="16" t="s">
        <v>1641</v>
      </c>
      <c r="Z1579" s="16" t="s">
        <v>390</v>
      </c>
      <c r="AA1579" t="str" s="16">
        <v>击杀妖兽、探索秘境或遗迹可得；宗门暂不供应此品质。</v>
      </c>
      <c r="AB1579" s="36">
        <v>11321004</v>
      </c>
      <c r="AC1579" s="16" t="s">
        <v>374</v>
      </c>
      <c r="AD1579" s="16">
        <v>40002</v>
      </c>
      <c r="AF1579">
        <v>70002</v>
      </c>
      <c r="AH1579">
        <v>234375</v>
      </c>
      <c r="AI1579" s="32" t="s">
        <v>364</v>
      </c>
      <c r="AJ1579" s="16" t="s">
        <v>369</v>
      </c>
      <c r="AK1579" s="16" t="s">
        <v>357</v>
      </c>
    </row>
    <row r="1580" spans="2:37">
      <c r="B1580" s="16" t="n">
        <f>10000000+INDEX(编号表!$B:$B,MATCH(F1580,编号表!$A:$A,0))*100000+INDEX(编号表!$F:$F,MATCH(D1580,编号表!$E:$E,0))*1000+INDEX(编号表!$D:$D,MATCH(E1580,编号表!$C:$C,0))*10000+G1580</f>
        <v>11382005</v>
      </c>
      <c r="C1580" s="16" t="s">
        <v>1592</v>
      </c>
      <c r="D1580" s="16" t="s">
        <v>102</v>
      </c>
      <c r="E1580" s="16" t="s">
        <v>357</v>
      </c>
      <c r="F1580" s="35" t="s">
        <v>376</v>
      </c>
      <c r="G1580" s="16">
        <v>5</v>
      </c>
      <c r="I1580" s="16">
        <v>60</v>
      </c>
      <c r="J1580" t="str">
        <f t="shared" si="20"/>
        <v>大类_灵品大乘灵植臣</v>
      </c>
      <c r="K1580" s="16" t="s">
        <v>337</v>
      </c>
      <c r="L1580" s="16">
        <v>1</v>
      </c>
      <c r="M1580" s="16" t="s">
        <v>369</v>
      </c>
      <c r="O1580" s="16">
        <v>0</v>
      </c>
      <c r="P1580" s="16" t="b">
        <v>1</v>
      </c>
      <c r="R1580" s="16" t="b">
        <v>0</v>
      </c>
      <c r="S1580" s="16">
        <v>1</v>
      </c>
      <c r="T1580" s="16" t="s">
        <v>91</v>
      </c>
      <c r="U1580" s="16">
        <v>999</v>
      </c>
      <c r="V1580" s="16" t="s">
        <v>370</v>
      </c>
      <c r="W1580" s="16">
        <v>31382005</v>
      </c>
      <c r="Y1580" s="16" t="s">
        <v>1642</v>
      </c>
      <c r="Z1580" s="16" t="s">
        <v>393</v>
      </c>
      <c r="AA1580" t="str" s="16">
        <v>击杀妖兽、探索秘境或遗迹可得；宗门暂不供应此品质。</v>
      </c>
      <c r="AB1580" s="36">
        <v>11321005</v>
      </c>
      <c r="AC1580" s="16" t="s">
        <v>374</v>
      </c>
      <c r="AD1580" s="16">
        <v>40002</v>
      </c>
      <c r="AF1580">
        <v>70002</v>
      </c>
      <c r="AH1580">
        <v>234375</v>
      </c>
      <c r="AI1580" s="32" t="s">
        <v>364</v>
      </c>
      <c r="AJ1580" s="16" t="s">
        <v>369</v>
      </c>
      <c r="AK1580" s="16" t="s">
        <v>357</v>
      </c>
    </row>
    <row r="1581" spans="2:37">
      <c r="B1581" s="16" t="n">
        <f>10000000+INDEX(编号表!$B:$B,MATCH(F1581,编号表!$A:$A,0))*100000+INDEX(编号表!$F:$F,MATCH(D1581,编号表!$E:$E,0))*1000+INDEX(编号表!$D:$D,MATCH(E1581,编号表!$C:$C,0))*10000+G1581</f>
        <v>11382006</v>
      </c>
      <c r="C1581" s="16" t="s">
        <v>1594</v>
      </c>
      <c r="D1581" s="16" t="s">
        <v>102</v>
      </c>
      <c r="E1581" s="16" t="s">
        <v>357</v>
      </c>
      <c r="F1581" s="35" t="s">
        <v>376</v>
      </c>
      <c r="G1581" s="16">
        <v>6</v>
      </c>
      <c r="I1581" s="16">
        <v>60</v>
      </c>
      <c r="J1581" t="str">
        <f t="shared" si="20"/>
        <v>大类_灵品大乘灵植臣</v>
      </c>
      <c r="K1581" s="16" t="s">
        <v>337</v>
      </c>
      <c r="L1581" s="16">
        <v>1</v>
      </c>
      <c r="M1581" s="16" t="s">
        <v>369</v>
      </c>
      <c r="O1581" s="16">
        <v>0</v>
      </c>
      <c r="P1581" s="16" t="b">
        <v>1</v>
      </c>
      <c r="R1581" s="16" t="b">
        <v>0</v>
      </c>
      <c r="S1581" s="16">
        <v>1</v>
      </c>
      <c r="T1581" s="16" t="s">
        <v>91</v>
      </c>
      <c r="U1581" s="16">
        <v>999</v>
      </c>
      <c r="V1581" s="16" t="s">
        <v>370</v>
      </c>
      <c r="W1581" s="16">
        <v>31382006</v>
      </c>
      <c r="Y1581" s="16" t="s">
        <v>1643</v>
      </c>
      <c r="Z1581" s="16" t="s">
        <v>396</v>
      </c>
      <c r="AA1581" t="str" s="16">
        <v>击杀妖兽、探索秘境或遗迹可得；宗门暂不供应此品质。</v>
      </c>
      <c r="AB1581" s="36">
        <v>11321006</v>
      </c>
      <c r="AC1581" s="16" t="s">
        <v>374</v>
      </c>
      <c r="AD1581" s="16">
        <v>40002</v>
      </c>
      <c r="AF1581">
        <v>70002</v>
      </c>
      <c r="AH1581">
        <v>234375</v>
      </c>
      <c r="AI1581" s="32" t="s">
        <v>364</v>
      </c>
      <c r="AJ1581" s="16" t="s">
        <v>369</v>
      </c>
      <c r="AK1581" s="16" t="s">
        <v>357</v>
      </c>
    </row>
    <row r="1582" spans="2:37">
      <c r="B1582" s="16" t="n">
        <f>10000000+INDEX(编号表!$B:$B,MATCH(F1582,编号表!$A:$A,0))*100000+INDEX(编号表!$F:$F,MATCH(D1582,编号表!$E:$E,0))*1000+INDEX(编号表!$D:$D,MATCH(E1582,编号表!$C:$C,0))*10000+G1582</f>
        <v>11382007</v>
      </c>
      <c r="C1582" s="16" t="s">
        <v>1596</v>
      </c>
      <c r="D1582" s="16" t="s">
        <v>102</v>
      </c>
      <c r="E1582" s="16" t="s">
        <v>357</v>
      </c>
      <c r="F1582" s="35" t="s">
        <v>376</v>
      </c>
      <c r="G1582" s="16">
        <v>7</v>
      </c>
      <c r="I1582" s="16">
        <v>60</v>
      </c>
      <c r="J1582" t="str">
        <f t="shared" si="20"/>
        <v>大类_灵品大乘灵植臣</v>
      </c>
      <c r="K1582" s="16" t="s">
        <v>337</v>
      </c>
      <c r="L1582" s="16">
        <v>1</v>
      </c>
      <c r="M1582" s="16" t="s">
        <v>369</v>
      </c>
      <c r="O1582" s="16">
        <v>0</v>
      </c>
      <c r="P1582" s="16" t="b">
        <v>1</v>
      </c>
      <c r="R1582" s="16" t="b">
        <v>0</v>
      </c>
      <c r="S1582" s="16">
        <v>1</v>
      </c>
      <c r="T1582" s="16" t="s">
        <v>91</v>
      </c>
      <c r="U1582" s="16">
        <v>999</v>
      </c>
      <c r="V1582" s="16" t="s">
        <v>370</v>
      </c>
      <c r="W1582" s="16">
        <v>31382007</v>
      </c>
      <c r="Y1582" s="16" t="s">
        <v>1644</v>
      </c>
      <c r="Z1582" s="16" t="s">
        <v>399</v>
      </c>
      <c r="AA1582" t="str" s="16">
        <v>击杀妖兽、探索秘境或遗迹可得；宗门暂不供应此品质。</v>
      </c>
      <c r="AB1582" s="36">
        <v>11321007</v>
      </c>
      <c r="AC1582" s="16" t="s">
        <v>374</v>
      </c>
      <c r="AD1582" s="16">
        <v>40002</v>
      </c>
      <c r="AF1582">
        <v>70002</v>
      </c>
      <c r="AH1582">
        <v>234375</v>
      </c>
      <c r="AI1582" s="32" t="s">
        <v>364</v>
      </c>
      <c r="AJ1582" s="16" t="s">
        <v>369</v>
      </c>
      <c r="AK1582" s="16" t="s">
        <v>357</v>
      </c>
    </row>
    <row r="1583" spans="2:37">
      <c r="B1583" s="16" t="n">
        <f>10000000+INDEX(编号表!$B:$B,MATCH(F1583,编号表!$A:$A,0))*100000+INDEX(编号表!$F:$F,MATCH(D1583,编号表!$E:$E,0))*1000+INDEX(编号表!$D:$D,MATCH(E1583,编号表!$C:$C,0))*10000+G1583</f>
        <v>11382008</v>
      </c>
      <c r="C1583" s="16" t="s">
        <v>1598</v>
      </c>
      <c r="D1583" s="16" t="s">
        <v>102</v>
      </c>
      <c r="E1583" s="16" t="s">
        <v>357</v>
      </c>
      <c r="F1583" s="35" t="s">
        <v>376</v>
      </c>
      <c r="G1583" s="16">
        <v>8</v>
      </c>
      <c r="I1583" s="16">
        <v>60</v>
      </c>
      <c r="J1583" t="str">
        <f t="shared" si="20"/>
        <v>大类_灵品大乘灵植臣</v>
      </c>
      <c r="K1583" s="16" t="s">
        <v>337</v>
      </c>
      <c r="L1583" s="16">
        <v>1</v>
      </c>
      <c r="M1583" s="16" t="s">
        <v>369</v>
      </c>
      <c r="O1583" s="16">
        <v>0</v>
      </c>
      <c r="P1583" s="16" t="b">
        <v>1</v>
      </c>
      <c r="R1583" s="16" t="b">
        <v>0</v>
      </c>
      <c r="S1583" s="16">
        <v>1</v>
      </c>
      <c r="T1583" s="16" t="s">
        <v>91</v>
      </c>
      <c r="U1583" s="16">
        <v>999</v>
      </c>
      <c r="V1583" s="16" t="s">
        <v>370</v>
      </c>
      <c r="W1583" s="16">
        <v>31382008</v>
      </c>
      <c r="Y1583" s="16" t="s">
        <v>1645</v>
      </c>
      <c r="Z1583" s="16" t="s">
        <v>402</v>
      </c>
      <c r="AA1583" t="str" s="16">
        <v>击杀妖兽、探索秘境或遗迹可得；宗门暂不供应此品质。</v>
      </c>
      <c r="AB1583" s="36">
        <v>11321008</v>
      </c>
      <c r="AC1583" s="16" t="s">
        <v>374</v>
      </c>
      <c r="AD1583" s="16">
        <v>40002</v>
      </c>
      <c r="AF1583">
        <v>70002</v>
      </c>
      <c r="AH1583">
        <v>234375</v>
      </c>
      <c r="AI1583" s="32" t="s">
        <v>364</v>
      </c>
      <c r="AJ1583" s="16" t="s">
        <v>369</v>
      </c>
      <c r="AK1583" s="16" t="s">
        <v>357</v>
      </c>
    </row>
    <row r="1584" spans="2:37">
      <c r="B1584" s="16" t="n">
        <f>10000000+INDEX(编号表!$B:$B,MATCH(F1584,编号表!$A:$A,0))*100000+INDEX(编号表!$F:$F,MATCH(D1584,编号表!$E:$E,0))*1000+INDEX(编号表!$D:$D,MATCH(E1584,编号表!$C:$C,0))*10000+G1584</f>
        <v>11382009</v>
      </c>
      <c r="C1584" s="16" t="s">
        <v>1600</v>
      </c>
      <c r="D1584" s="16" t="s">
        <v>102</v>
      </c>
      <c r="E1584" s="16" t="s">
        <v>357</v>
      </c>
      <c r="F1584" s="35" t="s">
        <v>376</v>
      </c>
      <c r="G1584" s="16">
        <v>9</v>
      </c>
      <c r="I1584" s="16">
        <v>60</v>
      </c>
      <c r="J1584" t="str">
        <f t="shared" si="20"/>
        <v>大类_灵品大乘灵植臣</v>
      </c>
      <c r="K1584" s="16" t="s">
        <v>337</v>
      </c>
      <c r="L1584" s="16">
        <v>1</v>
      </c>
      <c r="M1584" s="16" t="s">
        <v>369</v>
      </c>
      <c r="O1584" s="16">
        <v>0</v>
      </c>
      <c r="P1584" s="16" t="b">
        <v>1</v>
      </c>
      <c r="R1584" s="16" t="b">
        <v>0</v>
      </c>
      <c r="S1584" s="16">
        <v>1</v>
      </c>
      <c r="T1584" s="16" t="s">
        <v>91</v>
      </c>
      <c r="U1584" s="16">
        <v>999</v>
      </c>
      <c r="V1584" s="16" t="s">
        <v>370</v>
      </c>
      <c r="W1584" s="16">
        <v>31382009</v>
      </c>
      <c r="Y1584" s="16" t="s">
        <v>1646</v>
      </c>
      <c r="Z1584" s="16" t="s">
        <v>405</v>
      </c>
      <c r="AA1584" t="str" s="16">
        <v>击杀妖兽、探索秘境或遗迹可得；宗门暂不供应此品质。</v>
      </c>
      <c r="AB1584" s="36">
        <v>11321009</v>
      </c>
      <c r="AC1584" s="16" t="s">
        <v>374</v>
      </c>
      <c r="AD1584" s="16">
        <v>40002</v>
      </c>
      <c r="AF1584">
        <v>70002</v>
      </c>
      <c r="AH1584">
        <v>234375</v>
      </c>
      <c r="AI1584" s="32" t="s">
        <v>364</v>
      </c>
      <c r="AJ1584" s="16" t="s">
        <v>369</v>
      </c>
      <c r="AK1584" s="16" t="s">
        <v>357</v>
      </c>
    </row>
    <row r="1585" spans="2:37">
      <c r="B1585" s="16" t="n">
        <f>10000000+INDEX(编号表!$B:$B,MATCH(F1585,编号表!$A:$A,0))*100000+INDEX(编号表!$F:$F,MATCH(D1585,编号表!$E:$E,0))*1000+INDEX(编号表!$D:$D,MATCH(E1585,编号表!$C:$C,0))*10000+G1585</f>
        <v>11582000</v>
      </c>
      <c r="C1585" s="16" t="s">
        <v>1602</v>
      </c>
      <c r="D1585" s="16" t="s">
        <v>102</v>
      </c>
      <c r="E1585" s="16" t="s">
        <v>357</v>
      </c>
      <c r="F1585" s="35" t="s">
        <v>407</v>
      </c>
      <c r="G1585" s="16">
        <v>0</v>
      </c>
      <c r="I1585" s="16">
        <v>60</v>
      </c>
      <c r="J1585" t="str">
        <f t="shared" si="20"/>
        <v>大类_灵品大乘灵植使</v>
      </c>
      <c r="K1585" s="16" t="s">
        <v>337</v>
      </c>
      <c r="L1585" s="16">
        <v>1</v>
      </c>
      <c r="M1585" s="16" t="s">
        <v>369</v>
      </c>
      <c r="O1585" s="16">
        <v>0</v>
      </c>
      <c r="P1585" s="16" t="b">
        <v>1</v>
      </c>
      <c r="R1585" s="16" t="b">
        <v>0</v>
      </c>
      <c r="S1585" s="16">
        <v>1</v>
      </c>
      <c r="T1585" s="16" t="s">
        <v>91</v>
      </c>
      <c r="U1585" s="16">
        <v>999</v>
      </c>
      <c r="V1585" s="16" t="s">
        <v>370</v>
      </c>
      <c r="W1585" s="16">
        <v>31582000</v>
      </c>
      <c r="Y1585" s="16" t="s">
        <v>1647</v>
      </c>
      <c r="Z1585" s="16" t="s">
        <v>409</v>
      </c>
      <c r="AA1585" t="str" s="16">
        <v>击杀妖兽、探索秘境或遗迹可得；宗门暂不供应此品质。</v>
      </c>
      <c r="AB1585" s="36">
        <v>11521000</v>
      </c>
      <c r="AC1585" s="16" t="s">
        <v>374</v>
      </c>
      <c r="AD1585" s="16">
        <v>40002</v>
      </c>
      <c r="AF1585">
        <v>70002</v>
      </c>
      <c r="AH1585">
        <v>234375</v>
      </c>
      <c r="AI1585" s="32" t="s">
        <v>364</v>
      </c>
      <c r="AJ1585" s="16" t="s">
        <v>369</v>
      </c>
      <c r="AK1585" s="16" t="s">
        <v>357</v>
      </c>
    </row>
    <row r="1586" spans="2:37">
      <c r="B1586" s="16" t="n">
        <f>10000000+INDEX(编号表!$B:$B,MATCH(F1586,编号表!$A:$A,0))*100000+INDEX(编号表!$F:$F,MATCH(D1586,编号表!$E:$E,0))*1000+INDEX(编号表!$D:$D,MATCH(E1586,编号表!$C:$C,0))*10000+G1586</f>
        <v>11582001</v>
      </c>
      <c r="C1586" s="16" t="s">
        <v>1604</v>
      </c>
      <c r="D1586" s="16" t="s">
        <v>102</v>
      </c>
      <c r="E1586" s="16" t="s">
        <v>357</v>
      </c>
      <c r="F1586" s="35" t="s">
        <v>407</v>
      </c>
      <c r="G1586" s="16">
        <v>1</v>
      </c>
      <c r="I1586" s="16">
        <v>60</v>
      </c>
      <c r="J1586" t="str">
        <f t="shared" si="20"/>
        <v>大类_灵品大乘灵植使</v>
      </c>
      <c r="K1586" s="16" t="s">
        <v>337</v>
      </c>
      <c r="L1586" s="16">
        <v>1</v>
      </c>
      <c r="M1586" s="16" t="s">
        <v>369</v>
      </c>
      <c r="O1586" s="16">
        <v>0</v>
      </c>
      <c r="P1586" s="16" t="b">
        <v>1</v>
      </c>
      <c r="R1586" s="16" t="b">
        <v>0</v>
      </c>
      <c r="S1586" s="16">
        <v>1</v>
      </c>
      <c r="T1586" s="16" t="s">
        <v>91</v>
      </c>
      <c r="U1586" s="16">
        <v>999</v>
      </c>
      <c r="V1586" s="16" t="s">
        <v>370</v>
      </c>
      <c r="W1586" s="16">
        <v>31582001</v>
      </c>
      <c r="Y1586" s="16" t="s">
        <v>1648</v>
      </c>
      <c r="Z1586" s="16" t="s">
        <v>412</v>
      </c>
      <c r="AA1586" t="str" s="16">
        <v>击杀妖兽、探索秘境或遗迹可得；宗门暂不供应此品质。</v>
      </c>
      <c r="AB1586" s="36">
        <v>11521001</v>
      </c>
      <c r="AC1586" s="16" t="s">
        <v>374</v>
      </c>
      <c r="AD1586" s="16">
        <v>40002</v>
      </c>
      <c r="AF1586">
        <v>70002</v>
      </c>
      <c r="AH1586">
        <v>234375</v>
      </c>
      <c r="AI1586" s="32" t="s">
        <v>364</v>
      </c>
      <c r="AJ1586" s="16" t="s">
        <v>369</v>
      </c>
      <c r="AK1586" s="16" t="s">
        <v>357</v>
      </c>
    </row>
    <row r="1587" spans="2:37">
      <c r="B1587" s="16" t="n">
        <f>10000000+INDEX(编号表!$B:$B,MATCH(F1587,编号表!$A:$A,0))*100000+INDEX(编号表!$F:$F,MATCH(D1587,编号表!$E:$E,0))*1000+INDEX(编号表!$D:$D,MATCH(E1587,编号表!$C:$C,0))*10000+G1587</f>
        <v>11582002</v>
      </c>
      <c r="C1587" s="16" t="s">
        <v>1606</v>
      </c>
      <c r="D1587" s="16" t="s">
        <v>102</v>
      </c>
      <c r="E1587" s="16" t="s">
        <v>357</v>
      </c>
      <c r="F1587" s="35" t="s">
        <v>407</v>
      </c>
      <c r="G1587" s="16">
        <v>2</v>
      </c>
      <c r="I1587" s="16">
        <v>60</v>
      </c>
      <c r="J1587" t="str">
        <f t="shared" ref="J1587:J1650" si="21">"大类_"&amp;D1587&amp;E1587&amp;F1587</f>
        <v>大类_灵品大乘灵植使</v>
      </c>
      <c r="K1587" s="16" t="s">
        <v>337</v>
      </c>
      <c r="L1587" s="16">
        <v>1</v>
      </c>
      <c r="M1587" s="16" t="s">
        <v>369</v>
      </c>
      <c r="O1587" s="16">
        <v>0</v>
      </c>
      <c r="P1587" s="16" t="b">
        <v>1</v>
      </c>
      <c r="R1587" s="16" t="b">
        <v>0</v>
      </c>
      <c r="S1587" s="16">
        <v>1</v>
      </c>
      <c r="T1587" s="16" t="s">
        <v>91</v>
      </c>
      <c r="U1587" s="16">
        <v>999</v>
      </c>
      <c r="V1587" s="16" t="s">
        <v>370</v>
      </c>
      <c r="W1587" s="16">
        <v>31582002</v>
      </c>
      <c r="Y1587" s="16" t="s">
        <v>1649</v>
      </c>
      <c r="Z1587" s="16" t="s">
        <v>415</v>
      </c>
      <c r="AA1587" t="str" s="16">
        <v>击杀妖兽、探索秘境或遗迹可得；宗门暂不供应此品质。</v>
      </c>
      <c r="AB1587" s="36">
        <v>11521002</v>
      </c>
      <c r="AC1587" s="16" t="s">
        <v>374</v>
      </c>
      <c r="AD1587" s="16">
        <v>40002</v>
      </c>
      <c r="AF1587">
        <v>70002</v>
      </c>
      <c r="AH1587">
        <v>234375</v>
      </c>
      <c r="AI1587" s="32" t="s">
        <v>364</v>
      </c>
      <c r="AJ1587" s="16" t="s">
        <v>369</v>
      </c>
      <c r="AK1587" s="16" t="s">
        <v>357</v>
      </c>
    </row>
    <row r="1588" spans="2:37">
      <c r="B1588" s="16" t="n">
        <f>10000000+INDEX(编号表!$B:$B,MATCH(F1588,编号表!$A:$A,0))*100000+INDEX(编号表!$F:$F,MATCH(D1588,编号表!$E:$E,0))*1000+INDEX(编号表!$D:$D,MATCH(E1588,编号表!$C:$C,0))*10000+G1588</f>
        <v>11582003</v>
      </c>
      <c r="C1588" s="16" t="s">
        <v>1608</v>
      </c>
      <c r="D1588" s="16" t="s">
        <v>102</v>
      </c>
      <c r="E1588" s="16" t="s">
        <v>357</v>
      </c>
      <c r="F1588" s="35" t="s">
        <v>407</v>
      </c>
      <c r="G1588" s="16">
        <v>3</v>
      </c>
      <c r="I1588" s="16">
        <v>60</v>
      </c>
      <c r="J1588" t="str">
        <f t="shared" si="21"/>
        <v>大类_灵品大乘灵植使</v>
      </c>
      <c r="K1588" s="16" t="s">
        <v>337</v>
      </c>
      <c r="L1588" s="16">
        <v>1</v>
      </c>
      <c r="M1588" s="16" t="s">
        <v>369</v>
      </c>
      <c r="O1588" s="16">
        <v>0</v>
      </c>
      <c r="P1588" s="16" t="b">
        <v>1</v>
      </c>
      <c r="R1588" s="16" t="b">
        <v>0</v>
      </c>
      <c r="S1588" s="16">
        <v>1</v>
      </c>
      <c r="T1588" s="16" t="s">
        <v>91</v>
      </c>
      <c r="U1588" s="16">
        <v>999</v>
      </c>
      <c r="V1588" s="16" t="s">
        <v>370</v>
      </c>
      <c r="W1588" s="16">
        <v>31582003</v>
      </c>
      <c r="Y1588" s="16" t="s">
        <v>1650</v>
      </c>
      <c r="Z1588" s="16" t="s">
        <v>418</v>
      </c>
      <c r="AA1588" t="str" s="16">
        <v>击杀妖兽、探索秘境或遗迹可得；宗门暂不供应此品质。</v>
      </c>
      <c r="AB1588" s="36">
        <v>11521003</v>
      </c>
      <c r="AC1588" s="16" t="s">
        <v>374</v>
      </c>
      <c r="AD1588" s="16">
        <v>40002</v>
      </c>
      <c r="AF1588">
        <v>70002</v>
      </c>
      <c r="AH1588">
        <v>234375</v>
      </c>
      <c r="AI1588" s="32" t="s">
        <v>364</v>
      </c>
      <c r="AJ1588" s="16" t="s">
        <v>369</v>
      </c>
      <c r="AK1588" s="16" t="s">
        <v>357</v>
      </c>
    </row>
    <row r="1589" spans="2:37">
      <c r="B1589" s="16" t="n">
        <f>10000000+INDEX(编号表!$B:$B,MATCH(F1589,编号表!$A:$A,0))*100000+INDEX(编号表!$F:$F,MATCH(D1589,编号表!$E:$E,0))*1000+INDEX(编号表!$D:$D,MATCH(E1589,编号表!$C:$C,0))*10000+G1589</f>
        <v>11582004</v>
      </c>
      <c r="C1589" s="16" t="s">
        <v>1610</v>
      </c>
      <c r="D1589" s="16" t="s">
        <v>102</v>
      </c>
      <c r="E1589" s="16" t="s">
        <v>357</v>
      </c>
      <c r="F1589" s="35" t="s">
        <v>407</v>
      </c>
      <c r="G1589" s="16">
        <v>4</v>
      </c>
      <c r="I1589" s="16">
        <v>60</v>
      </c>
      <c r="J1589" t="str">
        <f t="shared" si="21"/>
        <v>大类_灵品大乘灵植使</v>
      </c>
      <c r="K1589" s="16" t="s">
        <v>337</v>
      </c>
      <c r="L1589" s="16">
        <v>1</v>
      </c>
      <c r="M1589" s="16" t="s">
        <v>369</v>
      </c>
      <c r="O1589" s="16">
        <v>0</v>
      </c>
      <c r="P1589" s="16" t="b">
        <v>1</v>
      </c>
      <c r="R1589" s="16" t="b">
        <v>0</v>
      </c>
      <c r="S1589" s="16">
        <v>1</v>
      </c>
      <c r="T1589" s="16" t="s">
        <v>91</v>
      </c>
      <c r="U1589" s="16">
        <v>999</v>
      </c>
      <c r="V1589" s="16" t="s">
        <v>370</v>
      </c>
      <c r="W1589" s="16">
        <v>31582004</v>
      </c>
      <c r="Y1589" s="16" t="s">
        <v>1651</v>
      </c>
      <c r="Z1589" s="16" t="s">
        <v>421</v>
      </c>
      <c r="AA1589" t="str" s="16">
        <v>击杀妖兽、探索秘境或遗迹可得；宗门暂不供应此品质。</v>
      </c>
      <c r="AB1589" s="36">
        <v>11521004</v>
      </c>
      <c r="AC1589" s="16" t="s">
        <v>374</v>
      </c>
      <c r="AD1589" s="16">
        <v>40002</v>
      </c>
      <c r="AF1589">
        <v>70002</v>
      </c>
      <c r="AH1589">
        <v>234375</v>
      </c>
      <c r="AI1589" s="32" t="s">
        <v>364</v>
      </c>
      <c r="AJ1589" s="16" t="s">
        <v>369</v>
      </c>
      <c r="AK1589" s="16" t="s">
        <v>357</v>
      </c>
    </row>
    <row r="1590" spans="2:37">
      <c r="B1590" s="16" t="n">
        <f>10000000+INDEX(编号表!$B:$B,MATCH(F1590,编号表!$A:$A,0))*100000+INDEX(编号表!$F:$F,MATCH(D1590,编号表!$E:$E,0))*1000+INDEX(编号表!$D:$D,MATCH(E1590,编号表!$C:$C,0))*10000+G1590</f>
        <v>11582005</v>
      </c>
      <c r="C1590" s="16" t="s">
        <v>1612</v>
      </c>
      <c r="D1590" s="16" t="s">
        <v>102</v>
      </c>
      <c r="E1590" s="16" t="s">
        <v>357</v>
      </c>
      <c r="F1590" s="35" t="s">
        <v>407</v>
      </c>
      <c r="G1590" s="16">
        <v>5</v>
      </c>
      <c r="I1590" s="16">
        <v>60</v>
      </c>
      <c r="J1590" t="str">
        <f t="shared" si="21"/>
        <v>大类_灵品大乘灵植使</v>
      </c>
      <c r="K1590" s="16" t="s">
        <v>337</v>
      </c>
      <c r="L1590" s="16">
        <v>1</v>
      </c>
      <c r="M1590" s="16" t="s">
        <v>369</v>
      </c>
      <c r="O1590" s="16">
        <v>0</v>
      </c>
      <c r="P1590" s="16" t="b">
        <v>1</v>
      </c>
      <c r="R1590" s="16" t="b">
        <v>0</v>
      </c>
      <c r="S1590" s="16">
        <v>1</v>
      </c>
      <c r="T1590" s="16" t="s">
        <v>91</v>
      </c>
      <c r="U1590" s="16">
        <v>999</v>
      </c>
      <c r="V1590" s="16" t="s">
        <v>370</v>
      </c>
      <c r="W1590" s="16">
        <v>31582005</v>
      </c>
      <c r="Y1590" s="16" t="s">
        <v>1652</v>
      </c>
      <c r="Z1590" s="16" t="s">
        <v>424</v>
      </c>
      <c r="AA1590" t="str" s="16">
        <v>击杀妖兽、探索秘境或遗迹可得；宗门暂不供应此品质。</v>
      </c>
      <c r="AB1590" s="36">
        <v>11521005</v>
      </c>
      <c r="AC1590" s="16" t="s">
        <v>374</v>
      </c>
      <c r="AD1590" s="16">
        <v>40002</v>
      </c>
      <c r="AF1590">
        <v>70002</v>
      </c>
      <c r="AH1590">
        <v>234375</v>
      </c>
      <c r="AI1590" s="32" t="s">
        <v>364</v>
      </c>
      <c r="AJ1590" s="16" t="s">
        <v>369</v>
      </c>
      <c r="AK1590" s="16" t="s">
        <v>357</v>
      </c>
    </row>
    <row r="1591" spans="2:37">
      <c r="B1591" s="16" t="n">
        <f>10000000+INDEX(编号表!$B:$B,MATCH(F1591,编号表!$A:$A,0))*100000+INDEX(编号表!$F:$F,MATCH(D1591,编号表!$E:$E,0))*1000+INDEX(编号表!$D:$D,MATCH(E1591,编号表!$C:$C,0))*10000+G1591</f>
        <v>11582006</v>
      </c>
      <c r="C1591" s="16" t="s">
        <v>1614</v>
      </c>
      <c r="D1591" s="16" t="s">
        <v>102</v>
      </c>
      <c r="E1591" s="16" t="s">
        <v>357</v>
      </c>
      <c r="F1591" s="35" t="s">
        <v>407</v>
      </c>
      <c r="G1591" s="16">
        <v>6</v>
      </c>
      <c r="I1591" s="16">
        <v>60</v>
      </c>
      <c r="J1591" t="str">
        <f t="shared" si="21"/>
        <v>大类_灵品大乘灵植使</v>
      </c>
      <c r="K1591" s="16" t="s">
        <v>337</v>
      </c>
      <c r="L1591" s="16">
        <v>1</v>
      </c>
      <c r="M1591" s="16" t="s">
        <v>369</v>
      </c>
      <c r="O1591" s="16">
        <v>0</v>
      </c>
      <c r="P1591" s="16" t="b">
        <v>1</v>
      </c>
      <c r="R1591" s="16" t="b">
        <v>0</v>
      </c>
      <c r="S1591" s="16">
        <v>1</v>
      </c>
      <c r="T1591" s="16" t="s">
        <v>91</v>
      </c>
      <c r="U1591" s="16">
        <v>999</v>
      </c>
      <c r="V1591" s="16" t="s">
        <v>370</v>
      </c>
      <c r="W1591" s="16">
        <v>31582006</v>
      </c>
      <c r="Y1591" s="16" t="s">
        <v>1653</v>
      </c>
      <c r="Z1591" s="16" t="s">
        <v>427</v>
      </c>
      <c r="AA1591" t="str" s="16">
        <v>击杀妖兽、探索秘境或遗迹可得；宗门暂不供应此品质。</v>
      </c>
      <c r="AB1591" s="36">
        <v>11521006</v>
      </c>
      <c r="AC1591" s="16" t="s">
        <v>374</v>
      </c>
      <c r="AD1591" s="16">
        <v>40002</v>
      </c>
      <c r="AF1591">
        <v>70002</v>
      </c>
      <c r="AH1591">
        <v>234375</v>
      </c>
      <c r="AI1591" s="32" t="s">
        <v>364</v>
      </c>
      <c r="AJ1591" s="16" t="s">
        <v>369</v>
      </c>
      <c r="AK1591" s="16" t="s">
        <v>357</v>
      </c>
    </row>
    <row r="1592" spans="2:37">
      <c r="B1592" s="16" t="n">
        <f>10000000+INDEX(编号表!$B:$B,MATCH(F1592,编号表!$A:$A,0))*100000+INDEX(编号表!$F:$F,MATCH(D1592,编号表!$E:$E,0))*1000+INDEX(编号表!$D:$D,MATCH(E1592,编号表!$C:$C,0))*10000+G1592</f>
        <v>11582007</v>
      </c>
      <c r="C1592" s="16" t="s">
        <v>1616</v>
      </c>
      <c r="D1592" s="16" t="s">
        <v>102</v>
      </c>
      <c r="E1592" s="16" t="s">
        <v>357</v>
      </c>
      <c r="F1592" s="35" t="s">
        <v>407</v>
      </c>
      <c r="G1592" s="16">
        <v>7</v>
      </c>
      <c r="I1592" s="16">
        <v>60</v>
      </c>
      <c r="J1592" t="str">
        <f t="shared" si="21"/>
        <v>大类_灵品大乘灵植使</v>
      </c>
      <c r="K1592" s="16" t="s">
        <v>337</v>
      </c>
      <c r="L1592" s="16">
        <v>1</v>
      </c>
      <c r="M1592" s="16" t="s">
        <v>369</v>
      </c>
      <c r="O1592" s="16">
        <v>0</v>
      </c>
      <c r="P1592" s="16" t="b">
        <v>1</v>
      </c>
      <c r="R1592" s="16" t="b">
        <v>0</v>
      </c>
      <c r="S1592" s="16">
        <v>1</v>
      </c>
      <c r="T1592" s="16" t="s">
        <v>91</v>
      </c>
      <c r="U1592" s="16">
        <v>999</v>
      </c>
      <c r="V1592" s="16" t="s">
        <v>370</v>
      </c>
      <c r="W1592" s="16">
        <v>31582007</v>
      </c>
      <c r="Y1592" s="16" t="s">
        <v>1654</v>
      </c>
      <c r="Z1592" s="16" t="s">
        <v>430</v>
      </c>
      <c r="AA1592" t="str" s="16">
        <v>击杀妖兽、探索秘境或遗迹可得；宗门暂不供应此品质。</v>
      </c>
      <c r="AB1592" s="36">
        <v>11521007</v>
      </c>
      <c r="AC1592" s="16" t="s">
        <v>374</v>
      </c>
      <c r="AD1592" s="16">
        <v>40002</v>
      </c>
      <c r="AF1592">
        <v>70002</v>
      </c>
      <c r="AH1592">
        <v>234375</v>
      </c>
      <c r="AI1592" s="32" t="s">
        <v>364</v>
      </c>
      <c r="AJ1592" s="16" t="s">
        <v>369</v>
      </c>
      <c r="AK1592" s="16" t="s">
        <v>357</v>
      </c>
    </row>
    <row r="1593" spans="2:37">
      <c r="B1593" s="16" t="n">
        <f>10000000+INDEX(编号表!$B:$B,MATCH(F1593,编号表!$A:$A,0))*100000+INDEX(编号表!$F:$F,MATCH(D1593,编号表!$E:$E,0))*1000+INDEX(编号表!$D:$D,MATCH(E1593,编号表!$C:$C,0))*10000+G1593</f>
        <v>11582008</v>
      </c>
      <c r="C1593" s="16" t="s">
        <v>1618</v>
      </c>
      <c r="D1593" s="16" t="s">
        <v>102</v>
      </c>
      <c r="E1593" s="16" t="s">
        <v>357</v>
      </c>
      <c r="F1593" s="35" t="s">
        <v>407</v>
      </c>
      <c r="G1593" s="16">
        <v>8</v>
      </c>
      <c r="I1593" s="16">
        <v>60</v>
      </c>
      <c r="J1593" t="str">
        <f t="shared" si="21"/>
        <v>大类_灵品大乘灵植使</v>
      </c>
      <c r="K1593" s="16" t="s">
        <v>337</v>
      </c>
      <c r="L1593" s="16">
        <v>1</v>
      </c>
      <c r="M1593" s="16" t="s">
        <v>369</v>
      </c>
      <c r="O1593" s="16">
        <v>0</v>
      </c>
      <c r="P1593" s="16" t="b">
        <v>1</v>
      </c>
      <c r="R1593" s="16" t="b">
        <v>0</v>
      </c>
      <c r="S1593" s="16">
        <v>1</v>
      </c>
      <c r="T1593" s="16" t="s">
        <v>91</v>
      </c>
      <c r="U1593" s="16">
        <v>999</v>
      </c>
      <c r="V1593" s="16" t="s">
        <v>370</v>
      </c>
      <c r="W1593" s="16">
        <v>31582008</v>
      </c>
      <c r="Y1593" s="16" t="s">
        <v>1655</v>
      </c>
      <c r="Z1593" s="16" t="s">
        <v>433</v>
      </c>
      <c r="AA1593" t="str" s="16">
        <v>击杀妖兽、探索秘境或遗迹可得；宗门暂不供应此品质。</v>
      </c>
      <c r="AB1593" s="36">
        <v>11521008</v>
      </c>
      <c r="AC1593" s="16" t="s">
        <v>374</v>
      </c>
      <c r="AD1593" s="16">
        <v>40002</v>
      </c>
      <c r="AF1593">
        <v>70002</v>
      </c>
      <c r="AH1593">
        <v>234375</v>
      </c>
      <c r="AI1593" s="32" t="s">
        <v>364</v>
      </c>
      <c r="AJ1593" s="16" t="s">
        <v>369</v>
      </c>
      <c r="AK1593" s="16" t="s">
        <v>357</v>
      </c>
    </row>
    <row r="1594" spans="2:37">
      <c r="B1594" s="16" t="n">
        <f>10000000+INDEX(编号表!$B:$B,MATCH(F1594,编号表!$A:$A,0))*100000+INDEX(编号表!$F:$F,MATCH(D1594,编号表!$E:$E,0))*1000+INDEX(编号表!$D:$D,MATCH(E1594,编号表!$C:$C,0))*10000+G1594</f>
        <v>11582009</v>
      </c>
      <c r="C1594" s="16" t="s">
        <v>1620</v>
      </c>
      <c r="D1594" s="16" t="s">
        <v>102</v>
      </c>
      <c r="E1594" s="16" t="s">
        <v>357</v>
      </c>
      <c r="F1594" s="35" t="s">
        <v>407</v>
      </c>
      <c r="G1594" s="16">
        <v>9</v>
      </c>
      <c r="I1594" s="16">
        <v>60</v>
      </c>
      <c r="J1594" t="str">
        <f t="shared" si="21"/>
        <v>大类_灵品大乘灵植使</v>
      </c>
      <c r="K1594" s="16" t="s">
        <v>337</v>
      </c>
      <c r="L1594" s="16">
        <v>1</v>
      </c>
      <c r="M1594" s="16" t="s">
        <v>369</v>
      </c>
      <c r="O1594" s="16">
        <v>0</v>
      </c>
      <c r="P1594" s="16" t="b">
        <v>1</v>
      </c>
      <c r="R1594" s="16" t="b">
        <v>0</v>
      </c>
      <c r="S1594" s="16">
        <v>1</v>
      </c>
      <c r="T1594" s="16" t="s">
        <v>91</v>
      </c>
      <c r="U1594" s="16">
        <v>999</v>
      </c>
      <c r="V1594" s="16" t="s">
        <v>370</v>
      </c>
      <c r="W1594" s="16">
        <v>31582009</v>
      </c>
      <c r="Y1594" s="16" t="s">
        <v>1656</v>
      </c>
      <c r="Z1594" s="16" t="s">
        <v>436</v>
      </c>
      <c r="AA1594" t="str" s="16">
        <v>击杀妖兽、探索秘境或遗迹可得；宗门暂不供应此品质。</v>
      </c>
      <c r="AB1594" s="36">
        <v>11521009</v>
      </c>
      <c r="AC1594" s="16" t="s">
        <v>374</v>
      </c>
      <c r="AD1594" s="16">
        <v>40002</v>
      </c>
      <c r="AF1594">
        <v>70002</v>
      </c>
      <c r="AH1594">
        <v>234375</v>
      </c>
      <c r="AI1594" s="32" t="s">
        <v>364</v>
      </c>
      <c r="AJ1594" s="16" t="s">
        <v>369</v>
      </c>
      <c r="AK1594" s="16" t="s">
        <v>357</v>
      </c>
    </row>
    <row r="1595" spans="2:37">
      <c r="B1595" s="16" t="n">
        <f>10000000+INDEX(编号表!$B:$B,MATCH(F1595,编号表!$A:$A,0))*100000+INDEX(编号表!$F:$F,MATCH(D1595,编号表!$E:$E,0))*1000+INDEX(编号表!$D:$D,MATCH(E1595,编号表!$C:$C,0))*10000+G1595</f>
        <v>11482000</v>
      </c>
      <c r="C1595" s="16" t="s">
        <v>1622</v>
      </c>
      <c r="D1595" s="16" t="s">
        <v>102</v>
      </c>
      <c r="E1595" s="16" t="s">
        <v>357</v>
      </c>
      <c r="F1595" s="35" t="s">
        <v>438</v>
      </c>
      <c r="G1595" s="16">
        <v>0</v>
      </c>
      <c r="I1595" s="16">
        <v>60</v>
      </c>
      <c r="J1595" t="str">
        <f t="shared" si="21"/>
        <v>大类_灵品大乘灵植佐</v>
      </c>
      <c r="K1595" s="16" t="s">
        <v>337</v>
      </c>
      <c r="L1595" s="16">
        <v>1</v>
      </c>
      <c r="M1595" s="16" t="s">
        <v>369</v>
      </c>
      <c r="O1595" s="16">
        <v>0</v>
      </c>
      <c r="P1595" s="16" t="b">
        <v>1</v>
      </c>
      <c r="R1595" s="16" t="b">
        <v>0</v>
      </c>
      <c r="S1595" s="16">
        <v>1</v>
      </c>
      <c r="T1595" s="16" t="s">
        <v>91</v>
      </c>
      <c r="U1595" s="16">
        <v>999</v>
      </c>
      <c r="V1595" s="16" t="s">
        <v>370</v>
      </c>
      <c r="W1595" s="16">
        <v>31482000</v>
      </c>
      <c r="Y1595" s="16" t="s">
        <v>1657</v>
      </c>
      <c r="Z1595" s="16" t="s">
        <v>440</v>
      </c>
      <c r="AA1595" t="str" s="16">
        <v>击杀妖兽、探索秘境或遗迹可得；宗门暂不供应此品质。</v>
      </c>
      <c r="AB1595" s="36">
        <v>11421000</v>
      </c>
      <c r="AC1595" s="16" t="s">
        <v>374</v>
      </c>
      <c r="AD1595" s="16">
        <v>40002</v>
      </c>
      <c r="AF1595">
        <v>70002</v>
      </c>
      <c r="AH1595">
        <v>234375</v>
      </c>
      <c r="AI1595" s="32" t="s">
        <v>364</v>
      </c>
      <c r="AJ1595" s="16" t="s">
        <v>369</v>
      </c>
      <c r="AK1595" s="16" t="s">
        <v>357</v>
      </c>
    </row>
    <row r="1596" spans="2:37">
      <c r="B1596" s="16" t="n">
        <f>10000000+INDEX(编号表!$B:$B,MATCH(F1596,编号表!$A:$A,0))*100000+INDEX(编号表!$F:$F,MATCH(D1596,编号表!$E:$E,0))*1000+INDEX(编号表!$D:$D,MATCH(E1596,编号表!$C:$C,0))*10000+G1596</f>
        <v>11482001</v>
      </c>
      <c r="C1596" s="16" t="s">
        <v>1624</v>
      </c>
      <c r="D1596" s="16" t="s">
        <v>102</v>
      </c>
      <c r="E1596" s="16" t="s">
        <v>357</v>
      </c>
      <c r="F1596" s="35" t="s">
        <v>438</v>
      </c>
      <c r="G1596" s="16">
        <v>1</v>
      </c>
      <c r="I1596" s="16">
        <v>60</v>
      </c>
      <c r="J1596" t="str">
        <f t="shared" si="21"/>
        <v>大类_灵品大乘灵植佐</v>
      </c>
      <c r="K1596" s="16" t="s">
        <v>337</v>
      </c>
      <c r="L1596" s="16">
        <v>1</v>
      </c>
      <c r="M1596" s="16" t="s">
        <v>369</v>
      </c>
      <c r="O1596" s="16">
        <v>0</v>
      </c>
      <c r="P1596" s="16" t="b">
        <v>1</v>
      </c>
      <c r="R1596" s="16" t="b">
        <v>0</v>
      </c>
      <c r="S1596" s="16">
        <v>1</v>
      </c>
      <c r="T1596" s="16" t="s">
        <v>91</v>
      </c>
      <c r="U1596" s="16">
        <v>999</v>
      </c>
      <c r="V1596" s="16" t="s">
        <v>370</v>
      </c>
      <c r="W1596" s="16">
        <v>31482001</v>
      </c>
      <c r="Y1596" s="16" t="s">
        <v>1658</v>
      </c>
      <c r="Z1596" s="16" t="s">
        <v>443</v>
      </c>
      <c r="AA1596" t="str" s="16">
        <v>击杀妖兽、探索秘境或遗迹可得；宗门暂不供应此品质。</v>
      </c>
      <c r="AB1596" s="36">
        <v>11421001</v>
      </c>
      <c r="AC1596" s="16" t="s">
        <v>374</v>
      </c>
      <c r="AD1596" s="16">
        <v>40002</v>
      </c>
      <c r="AF1596">
        <v>70002</v>
      </c>
      <c r="AH1596">
        <v>234375</v>
      </c>
      <c r="AI1596" s="32" t="s">
        <v>364</v>
      </c>
      <c r="AJ1596" s="16" t="s">
        <v>369</v>
      </c>
      <c r="AK1596" s="16" t="s">
        <v>357</v>
      </c>
    </row>
    <row r="1597" spans="2:37">
      <c r="B1597" s="16" t="n">
        <f>10000000+INDEX(编号表!$B:$B,MATCH(F1597,编号表!$A:$A,0))*100000+INDEX(编号表!$F:$F,MATCH(D1597,编号表!$E:$E,0))*1000+INDEX(编号表!$D:$D,MATCH(E1597,编号表!$C:$C,0))*10000+G1597</f>
        <v>11482002</v>
      </c>
      <c r="C1597" s="16" t="s">
        <v>1626</v>
      </c>
      <c r="D1597" s="16" t="s">
        <v>102</v>
      </c>
      <c r="E1597" s="16" t="s">
        <v>357</v>
      </c>
      <c r="F1597" s="35" t="s">
        <v>438</v>
      </c>
      <c r="G1597" s="16">
        <v>2</v>
      </c>
      <c r="I1597" s="16">
        <v>60</v>
      </c>
      <c r="J1597" t="str">
        <f t="shared" si="21"/>
        <v>大类_灵品大乘灵植佐</v>
      </c>
      <c r="K1597" s="16" t="s">
        <v>337</v>
      </c>
      <c r="L1597" s="16">
        <v>1</v>
      </c>
      <c r="M1597" s="16" t="s">
        <v>369</v>
      </c>
      <c r="O1597" s="16">
        <v>0</v>
      </c>
      <c r="P1597" s="16" t="b">
        <v>1</v>
      </c>
      <c r="R1597" s="16" t="b">
        <v>0</v>
      </c>
      <c r="S1597" s="16">
        <v>1</v>
      </c>
      <c r="T1597" s="16" t="s">
        <v>91</v>
      </c>
      <c r="U1597" s="16">
        <v>999</v>
      </c>
      <c r="V1597" s="16" t="s">
        <v>370</v>
      </c>
      <c r="W1597" s="16">
        <v>31482002</v>
      </c>
      <c r="Y1597" s="16" t="s">
        <v>1659</v>
      </c>
      <c r="Z1597" s="16" t="s">
        <v>446</v>
      </c>
      <c r="AA1597" t="str" s="16">
        <v>击杀妖兽、探索秘境或遗迹可得；宗门暂不供应此品质。</v>
      </c>
      <c r="AB1597" s="36">
        <v>11421002</v>
      </c>
      <c r="AC1597" s="16" t="s">
        <v>374</v>
      </c>
      <c r="AD1597" s="16">
        <v>40002</v>
      </c>
      <c r="AF1597">
        <v>70002</v>
      </c>
      <c r="AH1597">
        <v>234375</v>
      </c>
      <c r="AI1597" s="32" t="s">
        <v>364</v>
      </c>
      <c r="AJ1597" s="16" t="s">
        <v>369</v>
      </c>
      <c r="AK1597" s="16" t="s">
        <v>357</v>
      </c>
    </row>
    <row r="1598" spans="2:37">
      <c r="B1598" s="16" t="n">
        <f>10000000+INDEX(编号表!$B:$B,MATCH(F1598,编号表!$A:$A,0))*100000+INDEX(编号表!$F:$F,MATCH(D1598,编号表!$E:$E,0))*1000+INDEX(编号表!$D:$D,MATCH(E1598,编号表!$C:$C,0))*10000+G1598</f>
        <v>11482003</v>
      </c>
      <c r="C1598" s="16" t="s">
        <v>1628</v>
      </c>
      <c r="D1598" s="16" t="s">
        <v>102</v>
      </c>
      <c r="E1598" s="16" t="s">
        <v>357</v>
      </c>
      <c r="F1598" s="35" t="s">
        <v>438</v>
      </c>
      <c r="G1598" s="16">
        <v>3</v>
      </c>
      <c r="I1598" s="16">
        <v>60</v>
      </c>
      <c r="J1598" t="str">
        <f t="shared" si="21"/>
        <v>大类_灵品大乘灵植佐</v>
      </c>
      <c r="K1598" s="16" t="s">
        <v>337</v>
      </c>
      <c r="L1598" s="16">
        <v>1</v>
      </c>
      <c r="M1598" s="16" t="s">
        <v>369</v>
      </c>
      <c r="O1598" s="16">
        <v>0</v>
      </c>
      <c r="P1598" s="16" t="b">
        <v>1</v>
      </c>
      <c r="R1598" s="16" t="b">
        <v>0</v>
      </c>
      <c r="S1598" s="16">
        <v>1</v>
      </c>
      <c r="T1598" s="16" t="s">
        <v>91</v>
      </c>
      <c r="U1598" s="16">
        <v>999</v>
      </c>
      <c r="V1598" s="16" t="s">
        <v>370</v>
      </c>
      <c r="W1598" s="16">
        <v>31482003</v>
      </c>
      <c r="Y1598" s="16" t="s">
        <v>1660</v>
      </c>
      <c r="Z1598" s="16" t="s">
        <v>449</v>
      </c>
      <c r="AA1598" t="str" s="16">
        <v>击杀妖兽、探索秘境或遗迹可得；宗门暂不供应此品质。</v>
      </c>
      <c r="AB1598" s="36">
        <v>11421003</v>
      </c>
      <c r="AC1598" s="16" t="s">
        <v>374</v>
      </c>
      <c r="AD1598" s="16">
        <v>40002</v>
      </c>
      <c r="AF1598">
        <v>70002</v>
      </c>
      <c r="AH1598">
        <v>234375</v>
      </c>
      <c r="AI1598" s="32" t="s">
        <v>364</v>
      </c>
      <c r="AJ1598" s="16" t="s">
        <v>369</v>
      </c>
      <c r="AK1598" s="16" t="s">
        <v>357</v>
      </c>
    </row>
    <row r="1599" spans="2:37">
      <c r="B1599" s="16" t="n">
        <f>10000000+INDEX(编号表!$B:$B,MATCH(F1599,编号表!$A:$A,0))*100000+INDEX(编号表!$F:$F,MATCH(D1599,编号表!$E:$E,0))*1000+INDEX(编号表!$D:$D,MATCH(E1599,编号表!$C:$C,0))*10000+G1599</f>
        <v>11682000</v>
      </c>
      <c r="C1599" s="16" t="s">
        <v>1630</v>
      </c>
      <c r="D1599" s="16" t="s">
        <v>102</v>
      </c>
      <c r="E1599" s="16" t="s">
        <v>357</v>
      </c>
      <c r="F1599" s="35" t="s">
        <v>451</v>
      </c>
      <c r="G1599" s="16">
        <v>0</v>
      </c>
      <c r="I1599" s="16">
        <v>60</v>
      </c>
      <c r="J1599" t="str">
        <f t="shared" si="21"/>
        <v>大类_灵品大乘灵植丹头</v>
      </c>
      <c r="K1599" s="16" t="s">
        <v>337</v>
      </c>
      <c r="L1599" s="16">
        <v>1</v>
      </c>
      <c r="M1599" s="16" t="s">
        <v>369</v>
      </c>
      <c r="O1599" s="16">
        <v>0</v>
      </c>
      <c r="P1599" s="16" t="b">
        <v>1</v>
      </c>
      <c r="R1599" s="16" t="b">
        <v>0</v>
      </c>
      <c r="S1599" s="16">
        <v>1</v>
      </c>
      <c r="T1599" s="16" t="s">
        <v>91</v>
      </c>
      <c r="U1599" s="16">
        <v>999</v>
      </c>
      <c r="V1599" s="16" t="s">
        <v>370</v>
      </c>
      <c r="W1599" s="16">
        <v>31682000</v>
      </c>
      <c r="Y1599" s="16" t="s">
        <v>1661</v>
      </c>
      <c r="Z1599" s="16" t="s">
        <v>453</v>
      </c>
      <c r="AA1599" t="str" s="16">
        <v>击杀妖兽、探索秘境或遗迹可得；宗门暂不供应此品质。</v>
      </c>
      <c r="AB1599" s="36">
        <v>11621000</v>
      </c>
      <c r="AC1599" s="16" t="s">
        <v>374</v>
      </c>
      <c r="AD1599" s="16">
        <v>40002</v>
      </c>
      <c r="AF1599">
        <v>70002</v>
      </c>
      <c r="AH1599">
        <v>468750</v>
      </c>
      <c r="AI1599" s="32" t="s">
        <v>364</v>
      </c>
      <c r="AJ1599" s="16" t="s">
        <v>369</v>
      </c>
      <c r="AK1599" s="16" t="s">
        <v>357</v>
      </c>
    </row>
    <row r="1600" spans="2:37">
      <c r="B1600" s="16" t="n">
        <f>10000000+INDEX(编号表!$B:$B,MATCH(F1600,编号表!$A:$A,0))*100000+INDEX(编号表!$F:$F,MATCH(D1600,编号表!$E:$E,0))*1000+INDEX(编号表!$D:$D,MATCH(E1600,编号表!$C:$C,0))*10000+G1600</f>
        <v>11682001</v>
      </c>
      <c r="C1600" s="16" t="s">
        <v>1632</v>
      </c>
      <c r="D1600" s="16" t="s">
        <v>102</v>
      </c>
      <c r="E1600" s="16" t="s">
        <v>357</v>
      </c>
      <c r="F1600" s="35" t="s">
        <v>451</v>
      </c>
      <c r="G1600" s="16">
        <v>1</v>
      </c>
      <c r="I1600" s="16">
        <v>60</v>
      </c>
      <c r="J1600" t="str">
        <f t="shared" si="21"/>
        <v>大类_灵品大乘灵植丹头</v>
      </c>
      <c r="K1600" s="16" t="s">
        <v>337</v>
      </c>
      <c r="L1600" s="16">
        <v>1</v>
      </c>
      <c r="M1600" s="16" t="s">
        <v>369</v>
      </c>
      <c r="O1600" s="16">
        <v>0</v>
      </c>
      <c r="P1600" s="16" t="b">
        <v>1</v>
      </c>
      <c r="R1600" s="16" t="b">
        <v>0</v>
      </c>
      <c r="S1600" s="16">
        <v>1</v>
      </c>
      <c r="T1600" s="16" t="s">
        <v>91</v>
      </c>
      <c r="U1600" s="16">
        <v>999</v>
      </c>
      <c r="V1600" s="16" t="s">
        <v>370</v>
      </c>
      <c r="W1600" s="16">
        <v>31682001</v>
      </c>
      <c r="Y1600" s="16" t="s">
        <v>1662</v>
      </c>
      <c r="Z1600" s="16" t="s">
        <v>456</v>
      </c>
      <c r="AA1600" t="str" s="16">
        <v>击杀妖兽、探索秘境或遗迹可得；宗门暂不供应此品质。</v>
      </c>
      <c r="AB1600" s="36">
        <v>11621001</v>
      </c>
      <c r="AC1600" s="16" t="s">
        <v>374</v>
      </c>
      <c r="AD1600" s="16">
        <v>40002</v>
      </c>
      <c r="AF1600">
        <v>70002</v>
      </c>
      <c r="AH1600">
        <v>468750</v>
      </c>
      <c r="AI1600" s="32" t="s">
        <v>364</v>
      </c>
      <c r="AJ1600" s="16" t="s">
        <v>369</v>
      </c>
      <c r="AK1600" s="16" t="s">
        <v>357</v>
      </c>
    </row>
    <row r="1601" spans="2:37">
      <c r="B1601" s="16" t="n">
        <f>10000000+INDEX(编号表!$B:$B,MATCH(F1601,编号表!$A:$A,0))*100000+INDEX(编号表!$F:$F,MATCH(D1601,编号表!$E:$E,0))*1000+INDEX(编号表!$D:$D,MATCH(E1601,编号表!$C:$C,0))*10000+G1601</f>
        <v>11682002</v>
      </c>
      <c r="C1601" s="16" t="s">
        <v>1634</v>
      </c>
      <c r="D1601" s="16" t="s">
        <v>102</v>
      </c>
      <c r="E1601" s="16" t="s">
        <v>357</v>
      </c>
      <c r="F1601" s="35" t="s">
        <v>451</v>
      </c>
      <c r="G1601" s="16">
        <v>2</v>
      </c>
      <c r="I1601" s="16">
        <v>60</v>
      </c>
      <c r="J1601" t="str">
        <f t="shared" si="21"/>
        <v>大类_灵品大乘灵植丹头</v>
      </c>
      <c r="K1601" s="16" t="s">
        <v>337</v>
      </c>
      <c r="L1601" s="16">
        <v>1</v>
      </c>
      <c r="M1601" s="16" t="s">
        <v>369</v>
      </c>
      <c r="O1601" s="16">
        <v>0</v>
      </c>
      <c r="P1601" s="16" t="b">
        <v>1</v>
      </c>
      <c r="R1601" s="16" t="b">
        <v>0</v>
      </c>
      <c r="S1601" s="16">
        <v>1</v>
      </c>
      <c r="T1601" s="16" t="s">
        <v>91</v>
      </c>
      <c r="U1601" s="16">
        <v>999</v>
      </c>
      <c r="V1601" s="16" t="s">
        <v>370</v>
      </c>
      <c r="W1601" s="16">
        <v>31682002</v>
      </c>
      <c r="Y1601" s="16" t="s">
        <v>1663</v>
      </c>
      <c r="Z1601" s="16" t="s">
        <v>459</v>
      </c>
      <c r="AA1601" t="str" s="16">
        <v>击杀妖兽、探索秘境或遗迹可得；宗门暂不供应此品质。</v>
      </c>
      <c r="AB1601" s="36">
        <v>11621002</v>
      </c>
      <c r="AC1601" s="16" t="s">
        <v>374</v>
      </c>
      <c r="AD1601" s="16">
        <v>40002</v>
      </c>
      <c r="AF1601">
        <v>70002</v>
      </c>
      <c r="AH1601">
        <v>468750</v>
      </c>
      <c r="AI1601" s="32" t="s">
        <v>364</v>
      </c>
      <c r="AJ1601" s="16" t="s">
        <v>369</v>
      </c>
      <c r="AK1601" s="16" t="s">
        <v>357</v>
      </c>
    </row>
    <row r="1602" spans="2:37">
      <c r="B1602" s="16" t="n">
        <f>10000000+INDEX(编号表!$B:$B,MATCH(F1602,编号表!$A:$A,0))*100000+INDEX(编号表!$F:$F,MATCH(D1602,编号表!$E:$E,0))*1000+INDEX(编号表!$D:$D,MATCH(E1602,编号表!$C:$C,0))*10000+G1602</f>
        <v>11283000</v>
      </c>
      <c r="C1602" s="16" t="s">
        <v>1580</v>
      </c>
      <c r="D1602" s="16" t="s">
        <v>105</v>
      </c>
      <c r="E1602" s="16" t="s">
        <v>357</v>
      </c>
      <c r="F1602" s="35" t="s">
        <v>368</v>
      </c>
      <c r="G1602" s="16">
        <v>0</v>
      </c>
      <c r="I1602" s="16">
        <v>60</v>
      </c>
      <c r="J1602" t="str">
        <f t="shared" si="21"/>
        <v>大类_玄品大乘灵植君</v>
      </c>
      <c r="K1602" s="16" t="s">
        <v>337</v>
      </c>
      <c r="L1602" s="16">
        <v>1</v>
      </c>
      <c r="M1602" s="16" t="s">
        <v>369</v>
      </c>
      <c r="O1602" s="16">
        <v>0</v>
      </c>
      <c r="P1602" s="16" t="b">
        <v>1</v>
      </c>
      <c r="R1602" s="16" t="b">
        <v>0</v>
      </c>
      <c r="S1602" s="16">
        <v>1</v>
      </c>
      <c r="T1602" s="16" t="s">
        <v>91</v>
      </c>
      <c r="U1602" s="16">
        <v>999</v>
      </c>
      <c r="V1602" s="16" t="s">
        <v>370</v>
      </c>
      <c r="W1602" s="16">
        <v>31283000</v>
      </c>
      <c r="Y1602" s="16" t="s">
        <v>1664</v>
      </c>
      <c r="Z1602" s="16" t="s">
        <v>372</v>
      </c>
      <c r="AA1602" s="16" t="s">
        <v>373</v>
      </c>
      <c r="AB1602" s="36">
        <v>11221000</v>
      </c>
      <c r="AC1602" s="16" t="s">
        <v>374</v>
      </c>
      <c r="AD1602" s="16">
        <v>40003</v>
      </c>
      <c r="AF1602">
        <v>70003</v>
      </c>
      <c r="AH1602">
        <v>2812500</v>
      </c>
      <c r="AI1602" s="32" t="s">
        <v>364</v>
      </c>
      <c r="AJ1602" s="16" t="s">
        <v>369</v>
      </c>
      <c r="AK1602" s="16" t="s">
        <v>357</v>
      </c>
    </row>
    <row r="1603" spans="2:37">
      <c r="B1603" s="16" t="n">
        <f>10000000+INDEX(编号表!$B:$B,MATCH(F1603,编号表!$A:$A,0))*100000+INDEX(编号表!$F:$F,MATCH(D1603,编号表!$E:$E,0))*1000+INDEX(编号表!$D:$D,MATCH(E1603,编号表!$C:$C,0))*10000+G1603</f>
        <v>11383000</v>
      </c>
      <c r="C1603" s="16" t="s">
        <v>1582</v>
      </c>
      <c r="D1603" s="16" t="s">
        <v>105</v>
      </c>
      <c r="E1603" s="16" t="s">
        <v>357</v>
      </c>
      <c r="F1603" s="35" t="s">
        <v>376</v>
      </c>
      <c r="G1603" s="16">
        <v>0</v>
      </c>
      <c r="I1603" s="16">
        <v>60</v>
      </c>
      <c r="J1603" t="str">
        <f t="shared" si="21"/>
        <v>大类_玄品大乘灵植臣</v>
      </c>
      <c r="K1603" s="16" t="s">
        <v>337</v>
      </c>
      <c r="L1603" s="16">
        <v>1</v>
      </c>
      <c r="M1603" s="16" t="s">
        <v>369</v>
      </c>
      <c r="O1603" s="16">
        <v>0</v>
      </c>
      <c r="P1603" s="16" t="b">
        <v>1</v>
      </c>
      <c r="R1603" s="16" t="b">
        <v>0</v>
      </c>
      <c r="S1603" s="16">
        <v>1</v>
      </c>
      <c r="T1603" s="16" t="s">
        <v>91</v>
      </c>
      <c r="U1603" s="16">
        <v>999</v>
      </c>
      <c r="V1603" s="16" t="s">
        <v>370</v>
      </c>
      <c r="W1603" s="16">
        <v>31383000</v>
      </c>
      <c r="Y1603" s="16" t="s">
        <v>1665</v>
      </c>
      <c r="Z1603" s="16" t="s">
        <v>378</v>
      </c>
      <c r="AA1603" s="16" t="s">
        <v>373</v>
      </c>
      <c r="AB1603" s="36">
        <v>11321000</v>
      </c>
      <c r="AC1603" s="16" t="s">
        <v>374</v>
      </c>
      <c r="AD1603" s="16">
        <v>40003</v>
      </c>
      <c r="AF1603">
        <v>70003</v>
      </c>
      <c r="AH1603">
        <v>937500</v>
      </c>
      <c r="AI1603" s="32" t="s">
        <v>364</v>
      </c>
      <c r="AJ1603" s="16" t="s">
        <v>369</v>
      </c>
      <c r="AK1603" s="16" t="s">
        <v>357</v>
      </c>
    </row>
    <row r="1604" spans="2:37">
      <c r="B1604" s="16" t="n">
        <f>10000000+INDEX(编号表!$B:$B,MATCH(F1604,编号表!$A:$A,0))*100000+INDEX(编号表!$F:$F,MATCH(D1604,编号表!$E:$E,0))*1000+INDEX(编号表!$D:$D,MATCH(E1604,编号表!$C:$C,0))*10000+G1604</f>
        <v>11383001</v>
      </c>
      <c r="C1604" s="16" t="s">
        <v>1584</v>
      </c>
      <c r="D1604" s="16" t="s">
        <v>105</v>
      </c>
      <c r="E1604" s="16" t="s">
        <v>357</v>
      </c>
      <c r="F1604" s="35" t="s">
        <v>376</v>
      </c>
      <c r="G1604" s="16">
        <v>1</v>
      </c>
      <c r="I1604" s="16">
        <v>60</v>
      </c>
      <c r="J1604" t="str">
        <f t="shared" si="21"/>
        <v>大类_玄品大乘灵植臣</v>
      </c>
      <c r="K1604" s="16" t="s">
        <v>337</v>
      </c>
      <c r="L1604" s="16">
        <v>1</v>
      </c>
      <c r="M1604" s="16" t="s">
        <v>369</v>
      </c>
      <c r="O1604" s="16">
        <v>0</v>
      </c>
      <c r="P1604" s="16" t="b">
        <v>1</v>
      </c>
      <c r="R1604" s="16" t="b">
        <v>0</v>
      </c>
      <c r="S1604" s="16">
        <v>1</v>
      </c>
      <c r="T1604" s="16" t="s">
        <v>91</v>
      </c>
      <c r="U1604" s="16">
        <v>999</v>
      </c>
      <c r="V1604" s="16" t="s">
        <v>370</v>
      </c>
      <c r="W1604" s="16">
        <v>31383001</v>
      </c>
      <c r="Y1604" s="16" t="s">
        <v>1666</v>
      </c>
      <c r="Z1604" s="16" t="s">
        <v>381</v>
      </c>
      <c r="AA1604" s="16" t="s">
        <v>373</v>
      </c>
      <c r="AB1604" s="36">
        <v>11321001</v>
      </c>
      <c r="AC1604" s="16" t="s">
        <v>374</v>
      </c>
      <c r="AD1604" s="16">
        <v>40003</v>
      </c>
      <c r="AF1604">
        <v>70003</v>
      </c>
      <c r="AH1604">
        <v>937500</v>
      </c>
      <c r="AI1604" s="32" t="s">
        <v>364</v>
      </c>
      <c r="AJ1604" s="16" t="s">
        <v>369</v>
      </c>
      <c r="AK1604" s="16" t="s">
        <v>357</v>
      </c>
    </row>
    <row r="1605" spans="2:37">
      <c r="B1605" s="16" t="n">
        <f>10000000+INDEX(编号表!$B:$B,MATCH(F1605,编号表!$A:$A,0))*100000+INDEX(编号表!$F:$F,MATCH(D1605,编号表!$E:$E,0))*1000+INDEX(编号表!$D:$D,MATCH(E1605,编号表!$C:$C,0))*10000+G1605</f>
        <v>11383002</v>
      </c>
      <c r="C1605" s="16" t="s">
        <v>1586</v>
      </c>
      <c r="D1605" s="16" t="s">
        <v>105</v>
      </c>
      <c r="E1605" s="16" t="s">
        <v>357</v>
      </c>
      <c r="F1605" s="35" t="s">
        <v>376</v>
      </c>
      <c r="G1605" s="16">
        <v>2</v>
      </c>
      <c r="I1605" s="16">
        <v>60</v>
      </c>
      <c r="J1605" t="str">
        <f t="shared" si="21"/>
        <v>大类_玄品大乘灵植臣</v>
      </c>
      <c r="K1605" s="16" t="s">
        <v>337</v>
      </c>
      <c r="L1605" s="16">
        <v>1</v>
      </c>
      <c r="M1605" s="16" t="s">
        <v>369</v>
      </c>
      <c r="O1605" s="16">
        <v>0</v>
      </c>
      <c r="P1605" s="16" t="b">
        <v>1</v>
      </c>
      <c r="R1605" s="16" t="b">
        <v>0</v>
      </c>
      <c r="S1605" s="16">
        <v>1</v>
      </c>
      <c r="T1605" s="16" t="s">
        <v>91</v>
      </c>
      <c r="U1605" s="16">
        <v>999</v>
      </c>
      <c r="V1605" s="16" t="s">
        <v>370</v>
      </c>
      <c r="W1605" s="16">
        <v>31383002</v>
      </c>
      <c r="Y1605" s="16" t="s">
        <v>1667</v>
      </c>
      <c r="Z1605" s="16" t="s">
        <v>384</v>
      </c>
      <c r="AA1605" s="16" t="s">
        <v>373</v>
      </c>
      <c r="AB1605" s="36">
        <v>11321002</v>
      </c>
      <c r="AC1605" s="16" t="s">
        <v>374</v>
      </c>
      <c r="AD1605" s="16">
        <v>40003</v>
      </c>
      <c r="AF1605">
        <v>70003</v>
      </c>
      <c r="AH1605">
        <v>937500</v>
      </c>
      <c r="AI1605" s="32" t="s">
        <v>364</v>
      </c>
      <c r="AJ1605" s="16" t="s">
        <v>369</v>
      </c>
      <c r="AK1605" s="16" t="s">
        <v>357</v>
      </c>
    </row>
    <row r="1606" spans="2:37">
      <c r="B1606" s="16" t="n">
        <f>10000000+INDEX(编号表!$B:$B,MATCH(F1606,编号表!$A:$A,0))*100000+INDEX(编号表!$F:$F,MATCH(D1606,编号表!$E:$E,0))*1000+INDEX(编号表!$D:$D,MATCH(E1606,编号表!$C:$C,0))*10000+G1606</f>
        <v>11383003</v>
      </c>
      <c r="C1606" s="16" t="s">
        <v>1588</v>
      </c>
      <c r="D1606" s="16" t="s">
        <v>105</v>
      </c>
      <c r="E1606" s="16" t="s">
        <v>357</v>
      </c>
      <c r="F1606" s="35" t="s">
        <v>376</v>
      </c>
      <c r="G1606" s="16">
        <v>3</v>
      </c>
      <c r="I1606" s="16">
        <v>60</v>
      </c>
      <c r="J1606" t="str">
        <f t="shared" si="21"/>
        <v>大类_玄品大乘灵植臣</v>
      </c>
      <c r="K1606" s="16" t="s">
        <v>337</v>
      </c>
      <c r="L1606" s="16">
        <v>1</v>
      </c>
      <c r="M1606" s="16" t="s">
        <v>369</v>
      </c>
      <c r="O1606" s="16">
        <v>0</v>
      </c>
      <c r="P1606" s="16" t="b">
        <v>1</v>
      </c>
      <c r="R1606" s="16" t="b">
        <v>0</v>
      </c>
      <c r="S1606" s="16">
        <v>1</v>
      </c>
      <c r="T1606" s="16" t="s">
        <v>91</v>
      </c>
      <c r="U1606" s="16">
        <v>999</v>
      </c>
      <c r="V1606" s="16" t="s">
        <v>370</v>
      </c>
      <c r="W1606" s="16">
        <v>31383003</v>
      </c>
      <c r="Y1606" s="16" t="s">
        <v>1668</v>
      </c>
      <c r="Z1606" s="16" t="s">
        <v>387</v>
      </c>
      <c r="AA1606" s="16" t="s">
        <v>373</v>
      </c>
      <c r="AB1606" s="36">
        <v>11321003</v>
      </c>
      <c r="AC1606" s="16" t="s">
        <v>374</v>
      </c>
      <c r="AD1606" s="16">
        <v>40003</v>
      </c>
      <c r="AF1606">
        <v>70003</v>
      </c>
      <c r="AH1606">
        <v>937500</v>
      </c>
      <c r="AI1606" s="32" t="s">
        <v>364</v>
      </c>
      <c r="AJ1606" s="16" t="s">
        <v>369</v>
      </c>
      <c r="AK1606" s="16" t="s">
        <v>357</v>
      </c>
    </row>
    <row r="1607" spans="2:37">
      <c r="B1607" s="16" t="n">
        <f>10000000+INDEX(编号表!$B:$B,MATCH(F1607,编号表!$A:$A,0))*100000+INDEX(编号表!$F:$F,MATCH(D1607,编号表!$E:$E,0))*1000+INDEX(编号表!$D:$D,MATCH(E1607,编号表!$C:$C,0))*10000+G1607</f>
        <v>11383004</v>
      </c>
      <c r="C1607" s="16" t="s">
        <v>1590</v>
      </c>
      <c r="D1607" s="16" t="s">
        <v>105</v>
      </c>
      <c r="E1607" s="16" t="s">
        <v>357</v>
      </c>
      <c r="F1607" s="35" t="s">
        <v>376</v>
      </c>
      <c r="G1607" s="16">
        <v>4</v>
      </c>
      <c r="I1607" s="16">
        <v>60</v>
      </c>
      <c r="J1607" t="str">
        <f t="shared" si="21"/>
        <v>大类_玄品大乘灵植臣</v>
      </c>
      <c r="K1607" s="16" t="s">
        <v>337</v>
      </c>
      <c r="L1607" s="16">
        <v>1</v>
      </c>
      <c r="M1607" s="16" t="s">
        <v>369</v>
      </c>
      <c r="O1607" s="16">
        <v>0</v>
      </c>
      <c r="P1607" s="16" t="b">
        <v>1</v>
      </c>
      <c r="R1607" s="16" t="b">
        <v>0</v>
      </c>
      <c r="S1607" s="16">
        <v>1</v>
      </c>
      <c r="T1607" s="16" t="s">
        <v>91</v>
      </c>
      <c r="U1607" s="16">
        <v>999</v>
      </c>
      <c r="V1607" s="16" t="s">
        <v>370</v>
      </c>
      <c r="W1607" s="16">
        <v>31383004</v>
      </c>
      <c r="Y1607" s="16" t="s">
        <v>1669</v>
      </c>
      <c r="Z1607" s="16" t="s">
        <v>390</v>
      </c>
      <c r="AA1607" s="16" t="s">
        <v>373</v>
      </c>
      <c r="AB1607" s="36">
        <v>11321004</v>
      </c>
      <c r="AC1607" s="16" t="s">
        <v>374</v>
      </c>
      <c r="AD1607" s="16">
        <v>40003</v>
      </c>
      <c r="AF1607">
        <v>70003</v>
      </c>
      <c r="AH1607">
        <v>937500</v>
      </c>
      <c r="AI1607" s="32" t="s">
        <v>364</v>
      </c>
      <c r="AJ1607" s="16" t="s">
        <v>369</v>
      </c>
      <c r="AK1607" s="16" t="s">
        <v>357</v>
      </c>
    </row>
    <row r="1608" spans="2:37">
      <c r="B1608" s="16" t="n">
        <f>10000000+INDEX(编号表!$B:$B,MATCH(F1608,编号表!$A:$A,0))*100000+INDEX(编号表!$F:$F,MATCH(D1608,编号表!$E:$E,0))*1000+INDEX(编号表!$D:$D,MATCH(E1608,编号表!$C:$C,0))*10000+G1608</f>
        <v>11383005</v>
      </c>
      <c r="C1608" s="16" t="s">
        <v>1592</v>
      </c>
      <c r="D1608" s="16" t="s">
        <v>105</v>
      </c>
      <c r="E1608" s="16" t="s">
        <v>357</v>
      </c>
      <c r="F1608" s="35" t="s">
        <v>376</v>
      </c>
      <c r="G1608" s="16">
        <v>5</v>
      </c>
      <c r="I1608" s="16">
        <v>60</v>
      </c>
      <c r="J1608" t="str">
        <f t="shared" si="21"/>
        <v>大类_玄品大乘灵植臣</v>
      </c>
      <c r="K1608" s="16" t="s">
        <v>337</v>
      </c>
      <c r="L1608" s="16">
        <v>1</v>
      </c>
      <c r="M1608" s="16" t="s">
        <v>369</v>
      </c>
      <c r="O1608" s="16">
        <v>0</v>
      </c>
      <c r="P1608" s="16" t="b">
        <v>1</v>
      </c>
      <c r="R1608" s="16" t="b">
        <v>0</v>
      </c>
      <c r="S1608" s="16">
        <v>1</v>
      </c>
      <c r="T1608" s="16" t="s">
        <v>91</v>
      </c>
      <c r="U1608" s="16">
        <v>999</v>
      </c>
      <c r="V1608" s="16" t="s">
        <v>370</v>
      </c>
      <c r="W1608" s="16">
        <v>31383005</v>
      </c>
      <c r="Y1608" s="16" t="s">
        <v>1670</v>
      </c>
      <c r="Z1608" s="16" t="s">
        <v>393</v>
      </c>
      <c r="AA1608" s="16" t="s">
        <v>373</v>
      </c>
      <c r="AB1608" s="36">
        <v>11321005</v>
      </c>
      <c r="AC1608" s="16" t="s">
        <v>374</v>
      </c>
      <c r="AD1608" s="16">
        <v>40003</v>
      </c>
      <c r="AF1608">
        <v>70003</v>
      </c>
      <c r="AH1608">
        <v>937500</v>
      </c>
      <c r="AI1608" s="32" t="s">
        <v>364</v>
      </c>
      <c r="AJ1608" s="16" t="s">
        <v>369</v>
      </c>
      <c r="AK1608" s="16" t="s">
        <v>357</v>
      </c>
    </row>
    <row r="1609" spans="2:37">
      <c r="B1609" s="16" t="n">
        <f>10000000+INDEX(编号表!$B:$B,MATCH(F1609,编号表!$A:$A,0))*100000+INDEX(编号表!$F:$F,MATCH(D1609,编号表!$E:$E,0))*1000+INDEX(编号表!$D:$D,MATCH(E1609,编号表!$C:$C,0))*10000+G1609</f>
        <v>11383006</v>
      </c>
      <c r="C1609" s="16" t="s">
        <v>1594</v>
      </c>
      <c r="D1609" s="16" t="s">
        <v>105</v>
      </c>
      <c r="E1609" s="16" t="s">
        <v>357</v>
      </c>
      <c r="F1609" s="35" t="s">
        <v>376</v>
      </c>
      <c r="G1609" s="16">
        <v>6</v>
      </c>
      <c r="I1609" s="16">
        <v>60</v>
      </c>
      <c r="J1609" t="str">
        <f t="shared" si="21"/>
        <v>大类_玄品大乘灵植臣</v>
      </c>
      <c r="K1609" s="16" t="s">
        <v>337</v>
      </c>
      <c r="L1609" s="16">
        <v>1</v>
      </c>
      <c r="M1609" s="16" t="s">
        <v>369</v>
      </c>
      <c r="O1609" s="16">
        <v>0</v>
      </c>
      <c r="P1609" s="16" t="b">
        <v>1</v>
      </c>
      <c r="R1609" s="16" t="b">
        <v>0</v>
      </c>
      <c r="S1609" s="16">
        <v>1</v>
      </c>
      <c r="T1609" s="16" t="s">
        <v>91</v>
      </c>
      <c r="U1609" s="16">
        <v>999</v>
      </c>
      <c r="V1609" s="16" t="s">
        <v>370</v>
      </c>
      <c r="W1609" s="16">
        <v>31383006</v>
      </c>
      <c r="Y1609" s="16" t="s">
        <v>1671</v>
      </c>
      <c r="Z1609" s="16" t="s">
        <v>396</v>
      </c>
      <c r="AA1609" s="16" t="s">
        <v>373</v>
      </c>
      <c r="AB1609" s="36">
        <v>11321006</v>
      </c>
      <c r="AC1609" s="16" t="s">
        <v>374</v>
      </c>
      <c r="AD1609" s="16">
        <v>40003</v>
      </c>
      <c r="AF1609">
        <v>70003</v>
      </c>
      <c r="AH1609">
        <v>937500</v>
      </c>
      <c r="AI1609" s="32" t="s">
        <v>364</v>
      </c>
      <c r="AJ1609" s="16" t="s">
        <v>369</v>
      </c>
      <c r="AK1609" s="16" t="s">
        <v>357</v>
      </c>
    </row>
    <row r="1610" spans="2:37">
      <c r="B1610" s="16" t="n">
        <f>10000000+INDEX(编号表!$B:$B,MATCH(F1610,编号表!$A:$A,0))*100000+INDEX(编号表!$F:$F,MATCH(D1610,编号表!$E:$E,0))*1000+INDEX(编号表!$D:$D,MATCH(E1610,编号表!$C:$C,0))*10000+G1610</f>
        <v>11383007</v>
      </c>
      <c r="C1610" s="16" t="s">
        <v>1596</v>
      </c>
      <c r="D1610" s="16" t="s">
        <v>105</v>
      </c>
      <c r="E1610" s="16" t="s">
        <v>357</v>
      </c>
      <c r="F1610" s="35" t="s">
        <v>376</v>
      </c>
      <c r="G1610" s="16">
        <v>7</v>
      </c>
      <c r="I1610" s="16">
        <v>60</v>
      </c>
      <c r="J1610" t="str">
        <f t="shared" si="21"/>
        <v>大类_玄品大乘灵植臣</v>
      </c>
      <c r="K1610" s="16" t="s">
        <v>337</v>
      </c>
      <c r="L1610" s="16">
        <v>1</v>
      </c>
      <c r="M1610" s="16" t="s">
        <v>369</v>
      </c>
      <c r="O1610" s="16">
        <v>0</v>
      </c>
      <c r="P1610" s="16" t="b">
        <v>1</v>
      </c>
      <c r="R1610" s="16" t="b">
        <v>0</v>
      </c>
      <c r="S1610" s="16">
        <v>1</v>
      </c>
      <c r="T1610" s="16" t="s">
        <v>91</v>
      </c>
      <c r="U1610" s="16">
        <v>999</v>
      </c>
      <c r="V1610" s="16" t="s">
        <v>370</v>
      </c>
      <c r="W1610" s="16">
        <v>31383007</v>
      </c>
      <c r="Y1610" s="16" t="s">
        <v>1672</v>
      </c>
      <c r="Z1610" s="16" t="s">
        <v>399</v>
      </c>
      <c r="AA1610" s="16" t="s">
        <v>373</v>
      </c>
      <c r="AB1610" s="36">
        <v>11321007</v>
      </c>
      <c r="AC1610" s="16" t="s">
        <v>374</v>
      </c>
      <c r="AD1610" s="16">
        <v>40003</v>
      </c>
      <c r="AF1610">
        <v>70003</v>
      </c>
      <c r="AH1610">
        <v>937500</v>
      </c>
      <c r="AI1610" s="32" t="s">
        <v>364</v>
      </c>
      <c r="AJ1610" s="16" t="s">
        <v>369</v>
      </c>
      <c r="AK1610" s="16" t="s">
        <v>357</v>
      </c>
    </row>
    <row r="1611" spans="2:37">
      <c r="B1611" s="16" t="n">
        <f>10000000+INDEX(编号表!$B:$B,MATCH(F1611,编号表!$A:$A,0))*100000+INDEX(编号表!$F:$F,MATCH(D1611,编号表!$E:$E,0))*1000+INDEX(编号表!$D:$D,MATCH(E1611,编号表!$C:$C,0))*10000+G1611</f>
        <v>11383008</v>
      </c>
      <c r="C1611" s="16" t="s">
        <v>1598</v>
      </c>
      <c r="D1611" s="16" t="s">
        <v>105</v>
      </c>
      <c r="E1611" s="16" t="s">
        <v>357</v>
      </c>
      <c r="F1611" s="35" t="s">
        <v>376</v>
      </c>
      <c r="G1611" s="16">
        <v>8</v>
      </c>
      <c r="I1611" s="16">
        <v>60</v>
      </c>
      <c r="J1611" t="str">
        <f t="shared" si="21"/>
        <v>大类_玄品大乘灵植臣</v>
      </c>
      <c r="K1611" s="16" t="s">
        <v>337</v>
      </c>
      <c r="L1611" s="16">
        <v>1</v>
      </c>
      <c r="M1611" s="16" t="s">
        <v>369</v>
      </c>
      <c r="O1611" s="16">
        <v>0</v>
      </c>
      <c r="P1611" s="16" t="b">
        <v>1</v>
      </c>
      <c r="R1611" s="16" t="b">
        <v>0</v>
      </c>
      <c r="S1611" s="16">
        <v>1</v>
      </c>
      <c r="T1611" s="16" t="s">
        <v>91</v>
      </c>
      <c r="U1611" s="16">
        <v>999</v>
      </c>
      <c r="V1611" s="16" t="s">
        <v>370</v>
      </c>
      <c r="W1611" s="16">
        <v>31383008</v>
      </c>
      <c r="Y1611" s="16" t="s">
        <v>1673</v>
      </c>
      <c r="Z1611" s="16" t="s">
        <v>402</v>
      </c>
      <c r="AA1611" s="16" t="s">
        <v>373</v>
      </c>
      <c r="AB1611" s="36">
        <v>11321008</v>
      </c>
      <c r="AC1611" s="16" t="s">
        <v>374</v>
      </c>
      <c r="AD1611" s="16">
        <v>40003</v>
      </c>
      <c r="AF1611">
        <v>70003</v>
      </c>
      <c r="AH1611">
        <v>937500</v>
      </c>
      <c r="AI1611" s="32" t="s">
        <v>364</v>
      </c>
      <c r="AJ1611" s="16" t="s">
        <v>369</v>
      </c>
      <c r="AK1611" s="16" t="s">
        <v>357</v>
      </c>
    </row>
    <row r="1612" spans="2:37">
      <c r="B1612" s="16" t="n">
        <f>10000000+INDEX(编号表!$B:$B,MATCH(F1612,编号表!$A:$A,0))*100000+INDEX(编号表!$F:$F,MATCH(D1612,编号表!$E:$E,0))*1000+INDEX(编号表!$D:$D,MATCH(E1612,编号表!$C:$C,0))*10000+G1612</f>
        <v>11383009</v>
      </c>
      <c r="C1612" s="16" t="s">
        <v>1600</v>
      </c>
      <c r="D1612" s="16" t="s">
        <v>105</v>
      </c>
      <c r="E1612" s="16" t="s">
        <v>357</v>
      </c>
      <c r="F1612" s="35" t="s">
        <v>376</v>
      </c>
      <c r="G1612" s="16">
        <v>9</v>
      </c>
      <c r="I1612" s="16">
        <v>60</v>
      </c>
      <c r="J1612" t="str">
        <f t="shared" si="21"/>
        <v>大类_玄品大乘灵植臣</v>
      </c>
      <c r="K1612" s="16" t="s">
        <v>337</v>
      </c>
      <c r="L1612" s="16">
        <v>1</v>
      </c>
      <c r="M1612" s="16" t="s">
        <v>369</v>
      </c>
      <c r="O1612" s="16">
        <v>0</v>
      </c>
      <c r="P1612" s="16" t="b">
        <v>1</v>
      </c>
      <c r="R1612" s="16" t="b">
        <v>0</v>
      </c>
      <c r="S1612" s="16">
        <v>1</v>
      </c>
      <c r="T1612" s="16" t="s">
        <v>91</v>
      </c>
      <c r="U1612" s="16">
        <v>999</v>
      </c>
      <c r="V1612" s="16" t="s">
        <v>370</v>
      </c>
      <c r="W1612" s="16">
        <v>31383009</v>
      </c>
      <c r="Y1612" s="16" t="s">
        <v>1674</v>
      </c>
      <c r="Z1612" s="16" t="s">
        <v>405</v>
      </c>
      <c r="AA1612" s="16" t="s">
        <v>373</v>
      </c>
      <c r="AB1612" s="36">
        <v>11321009</v>
      </c>
      <c r="AC1612" s="16" t="s">
        <v>374</v>
      </c>
      <c r="AD1612" s="16">
        <v>40003</v>
      </c>
      <c r="AF1612">
        <v>70003</v>
      </c>
      <c r="AH1612">
        <v>937500</v>
      </c>
      <c r="AI1612" s="32" t="s">
        <v>364</v>
      </c>
      <c r="AJ1612" s="16" t="s">
        <v>369</v>
      </c>
      <c r="AK1612" s="16" t="s">
        <v>357</v>
      </c>
    </row>
    <row r="1613" spans="2:37">
      <c r="B1613" s="16" t="n">
        <f>10000000+INDEX(编号表!$B:$B,MATCH(F1613,编号表!$A:$A,0))*100000+INDEX(编号表!$F:$F,MATCH(D1613,编号表!$E:$E,0))*1000+INDEX(编号表!$D:$D,MATCH(E1613,编号表!$C:$C,0))*10000+G1613</f>
        <v>11583000</v>
      </c>
      <c r="C1613" s="16" t="s">
        <v>1602</v>
      </c>
      <c r="D1613" s="16" t="s">
        <v>105</v>
      </c>
      <c r="E1613" s="16" t="s">
        <v>357</v>
      </c>
      <c r="F1613" s="35" t="s">
        <v>407</v>
      </c>
      <c r="G1613" s="16">
        <v>0</v>
      </c>
      <c r="I1613" s="16">
        <v>60</v>
      </c>
      <c r="J1613" t="str">
        <f t="shared" si="21"/>
        <v>大类_玄品大乘灵植使</v>
      </c>
      <c r="K1613" s="16" t="s">
        <v>337</v>
      </c>
      <c r="L1613" s="16">
        <v>1</v>
      </c>
      <c r="M1613" s="16" t="s">
        <v>369</v>
      </c>
      <c r="O1613" s="16">
        <v>0</v>
      </c>
      <c r="P1613" s="16" t="b">
        <v>1</v>
      </c>
      <c r="R1613" s="16" t="b">
        <v>0</v>
      </c>
      <c r="S1613" s="16">
        <v>1</v>
      </c>
      <c r="T1613" s="16" t="s">
        <v>91</v>
      </c>
      <c r="U1613" s="16">
        <v>999</v>
      </c>
      <c r="V1613" s="16" t="s">
        <v>370</v>
      </c>
      <c r="W1613" s="16">
        <v>31583000</v>
      </c>
      <c r="Y1613" s="16" t="s">
        <v>1675</v>
      </c>
      <c r="Z1613" s="16" t="s">
        <v>409</v>
      </c>
      <c r="AA1613" s="16" t="s">
        <v>373</v>
      </c>
      <c r="AB1613" s="36">
        <v>11521000</v>
      </c>
      <c r="AC1613" s="16" t="s">
        <v>374</v>
      </c>
      <c r="AD1613" s="16">
        <v>40003</v>
      </c>
      <c r="AF1613">
        <v>70003</v>
      </c>
      <c r="AH1613">
        <v>937500</v>
      </c>
      <c r="AI1613" s="32" t="s">
        <v>364</v>
      </c>
      <c r="AJ1613" s="16" t="s">
        <v>369</v>
      </c>
      <c r="AK1613" s="16" t="s">
        <v>357</v>
      </c>
    </row>
    <row r="1614" spans="2:37">
      <c r="B1614" s="16" t="n">
        <f>10000000+INDEX(编号表!$B:$B,MATCH(F1614,编号表!$A:$A,0))*100000+INDEX(编号表!$F:$F,MATCH(D1614,编号表!$E:$E,0))*1000+INDEX(编号表!$D:$D,MATCH(E1614,编号表!$C:$C,0))*10000+G1614</f>
        <v>11583001</v>
      </c>
      <c r="C1614" s="16" t="s">
        <v>1604</v>
      </c>
      <c r="D1614" s="16" t="s">
        <v>105</v>
      </c>
      <c r="E1614" s="16" t="s">
        <v>357</v>
      </c>
      <c r="F1614" s="35" t="s">
        <v>407</v>
      </c>
      <c r="G1614" s="16">
        <v>1</v>
      </c>
      <c r="I1614" s="16">
        <v>60</v>
      </c>
      <c r="J1614" t="str">
        <f t="shared" si="21"/>
        <v>大类_玄品大乘灵植使</v>
      </c>
      <c r="K1614" s="16" t="s">
        <v>337</v>
      </c>
      <c r="L1614" s="16">
        <v>1</v>
      </c>
      <c r="M1614" s="16" t="s">
        <v>369</v>
      </c>
      <c r="O1614" s="16">
        <v>0</v>
      </c>
      <c r="P1614" s="16" t="b">
        <v>1</v>
      </c>
      <c r="R1614" s="16" t="b">
        <v>0</v>
      </c>
      <c r="S1614" s="16">
        <v>1</v>
      </c>
      <c r="T1614" s="16" t="s">
        <v>91</v>
      </c>
      <c r="U1614" s="16">
        <v>999</v>
      </c>
      <c r="V1614" s="16" t="s">
        <v>370</v>
      </c>
      <c r="W1614" s="16">
        <v>31583001</v>
      </c>
      <c r="Y1614" s="16" t="s">
        <v>1676</v>
      </c>
      <c r="Z1614" s="16" t="s">
        <v>412</v>
      </c>
      <c r="AA1614" s="16" t="s">
        <v>373</v>
      </c>
      <c r="AB1614" s="36">
        <v>11521001</v>
      </c>
      <c r="AC1614" s="16" t="s">
        <v>374</v>
      </c>
      <c r="AD1614" s="16">
        <v>40003</v>
      </c>
      <c r="AF1614">
        <v>70003</v>
      </c>
      <c r="AH1614">
        <v>937500</v>
      </c>
      <c r="AI1614" s="32" t="s">
        <v>364</v>
      </c>
      <c r="AJ1614" s="16" t="s">
        <v>369</v>
      </c>
      <c r="AK1614" s="16" t="s">
        <v>357</v>
      </c>
    </row>
    <row r="1615" spans="2:37">
      <c r="B1615" s="16" t="n">
        <f>10000000+INDEX(编号表!$B:$B,MATCH(F1615,编号表!$A:$A,0))*100000+INDEX(编号表!$F:$F,MATCH(D1615,编号表!$E:$E,0))*1000+INDEX(编号表!$D:$D,MATCH(E1615,编号表!$C:$C,0))*10000+G1615</f>
        <v>11583002</v>
      </c>
      <c r="C1615" s="16" t="s">
        <v>1606</v>
      </c>
      <c r="D1615" s="16" t="s">
        <v>105</v>
      </c>
      <c r="E1615" s="16" t="s">
        <v>357</v>
      </c>
      <c r="F1615" s="35" t="s">
        <v>407</v>
      </c>
      <c r="G1615" s="16">
        <v>2</v>
      </c>
      <c r="I1615" s="16">
        <v>60</v>
      </c>
      <c r="J1615" t="str">
        <f t="shared" si="21"/>
        <v>大类_玄品大乘灵植使</v>
      </c>
      <c r="K1615" s="16" t="s">
        <v>337</v>
      </c>
      <c r="L1615" s="16">
        <v>1</v>
      </c>
      <c r="M1615" s="16" t="s">
        <v>369</v>
      </c>
      <c r="O1615" s="16">
        <v>0</v>
      </c>
      <c r="P1615" s="16" t="b">
        <v>1</v>
      </c>
      <c r="R1615" s="16" t="b">
        <v>0</v>
      </c>
      <c r="S1615" s="16">
        <v>1</v>
      </c>
      <c r="T1615" s="16" t="s">
        <v>91</v>
      </c>
      <c r="U1615" s="16">
        <v>999</v>
      </c>
      <c r="V1615" s="16" t="s">
        <v>370</v>
      </c>
      <c r="W1615" s="16">
        <v>31583002</v>
      </c>
      <c r="Y1615" s="16" t="s">
        <v>1677</v>
      </c>
      <c r="Z1615" s="16" t="s">
        <v>415</v>
      </c>
      <c r="AA1615" s="16" t="s">
        <v>373</v>
      </c>
      <c r="AB1615" s="36">
        <v>11521002</v>
      </c>
      <c r="AC1615" s="16" t="s">
        <v>374</v>
      </c>
      <c r="AD1615" s="16">
        <v>40003</v>
      </c>
      <c r="AF1615">
        <v>70003</v>
      </c>
      <c r="AH1615">
        <v>937500</v>
      </c>
      <c r="AI1615" s="32" t="s">
        <v>364</v>
      </c>
      <c r="AJ1615" s="16" t="s">
        <v>369</v>
      </c>
      <c r="AK1615" s="16" t="s">
        <v>357</v>
      </c>
    </row>
    <row r="1616" spans="2:37">
      <c r="B1616" s="16" t="n">
        <f>10000000+INDEX(编号表!$B:$B,MATCH(F1616,编号表!$A:$A,0))*100000+INDEX(编号表!$F:$F,MATCH(D1616,编号表!$E:$E,0))*1000+INDEX(编号表!$D:$D,MATCH(E1616,编号表!$C:$C,0))*10000+G1616</f>
        <v>11583003</v>
      </c>
      <c r="C1616" s="16" t="s">
        <v>1608</v>
      </c>
      <c r="D1616" s="16" t="s">
        <v>105</v>
      </c>
      <c r="E1616" s="16" t="s">
        <v>357</v>
      </c>
      <c r="F1616" s="35" t="s">
        <v>407</v>
      </c>
      <c r="G1616" s="16">
        <v>3</v>
      </c>
      <c r="I1616" s="16">
        <v>60</v>
      </c>
      <c r="J1616" t="str">
        <f t="shared" si="21"/>
        <v>大类_玄品大乘灵植使</v>
      </c>
      <c r="K1616" s="16" t="s">
        <v>337</v>
      </c>
      <c r="L1616" s="16">
        <v>1</v>
      </c>
      <c r="M1616" s="16" t="s">
        <v>369</v>
      </c>
      <c r="O1616" s="16">
        <v>0</v>
      </c>
      <c r="P1616" s="16" t="b">
        <v>1</v>
      </c>
      <c r="R1616" s="16" t="b">
        <v>0</v>
      </c>
      <c r="S1616" s="16">
        <v>1</v>
      </c>
      <c r="T1616" s="16" t="s">
        <v>91</v>
      </c>
      <c r="U1616" s="16">
        <v>999</v>
      </c>
      <c r="V1616" s="16" t="s">
        <v>370</v>
      </c>
      <c r="W1616" s="16">
        <v>31583003</v>
      </c>
      <c r="Y1616" s="16" t="s">
        <v>1678</v>
      </c>
      <c r="Z1616" s="16" t="s">
        <v>418</v>
      </c>
      <c r="AA1616" s="16" t="s">
        <v>373</v>
      </c>
      <c r="AB1616" s="36">
        <v>11521003</v>
      </c>
      <c r="AC1616" s="16" t="s">
        <v>374</v>
      </c>
      <c r="AD1616" s="16">
        <v>40003</v>
      </c>
      <c r="AF1616">
        <v>70003</v>
      </c>
      <c r="AH1616">
        <v>937500</v>
      </c>
      <c r="AI1616" s="32" t="s">
        <v>364</v>
      </c>
      <c r="AJ1616" s="16" t="s">
        <v>369</v>
      </c>
      <c r="AK1616" s="16" t="s">
        <v>357</v>
      </c>
    </row>
    <row r="1617" spans="2:37">
      <c r="B1617" s="16" t="n">
        <f>10000000+INDEX(编号表!$B:$B,MATCH(F1617,编号表!$A:$A,0))*100000+INDEX(编号表!$F:$F,MATCH(D1617,编号表!$E:$E,0))*1000+INDEX(编号表!$D:$D,MATCH(E1617,编号表!$C:$C,0))*10000+G1617</f>
        <v>11583004</v>
      </c>
      <c r="C1617" s="16" t="s">
        <v>1610</v>
      </c>
      <c r="D1617" s="16" t="s">
        <v>105</v>
      </c>
      <c r="E1617" s="16" t="s">
        <v>357</v>
      </c>
      <c r="F1617" s="35" t="s">
        <v>407</v>
      </c>
      <c r="G1617" s="16">
        <v>4</v>
      </c>
      <c r="I1617" s="16">
        <v>60</v>
      </c>
      <c r="J1617" t="str">
        <f t="shared" si="21"/>
        <v>大类_玄品大乘灵植使</v>
      </c>
      <c r="K1617" s="16" t="s">
        <v>337</v>
      </c>
      <c r="L1617" s="16">
        <v>1</v>
      </c>
      <c r="M1617" s="16" t="s">
        <v>369</v>
      </c>
      <c r="O1617" s="16">
        <v>0</v>
      </c>
      <c r="P1617" s="16" t="b">
        <v>1</v>
      </c>
      <c r="R1617" s="16" t="b">
        <v>0</v>
      </c>
      <c r="S1617" s="16">
        <v>1</v>
      </c>
      <c r="T1617" s="16" t="s">
        <v>91</v>
      </c>
      <c r="U1617" s="16">
        <v>999</v>
      </c>
      <c r="V1617" s="16" t="s">
        <v>370</v>
      </c>
      <c r="W1617" s="16">
        <v>31583004</v>
      </c>
      <c r="Y1617" s="16" t="s">
        <v>1679</v>
      </c>
      <c r="Z1617" s="16" t="s">
        <v>421</v>
      </c>
      <c r="AA1617" s="16" t="s">
        <v>373</v>
      </c>
      <c r="AB1617" s="36">
        <v>11521004</v>
      </c>
      <c r="AC1617" s="16" t="s">
        <v>374</v>
      </c>
      <c r="AD1617" s="16">
        <v>40003</v>
      </c>
      <c r="AF1617">
        <v>70003</v>
      </c>
      <c r="AH1617">
        <v>937500</v>
      </c>
      <c r="AI1617" s="32" t="s">
        <v>364</v>
      </c>
      <c r="AJ1617" s="16" t="s">
        <v>369</v>
      </c>
      <c r="AK1617" s="16" t="s">
        <v>357</v>
      </c>
    </row>
    <row r="1618" spans="2:37">
      <c r="B1618" s="16" t="n">
        <f>10000000+INDEX(编号表!$B:$B,MATCH(F1618,编号表!$A:$A,0))*100000+INDEX(编号表!$F:$F,MATCH(D1618,编号表!$E:$E,0))*1000+INDEX(编号表!$D:$D,MATCH(E1618,编号表!$C:$C,0))*10000+G1618</f>
        <v>11583005</v>
      </c>
      <c r="C1618" s="16" t="s">
        <v>1612</v>
      </c>
      <c r="D1618" s="16" t="s">
        <v>105</v>
      </c>
      <c r="E1618" s="16" t="s">
        <v>357</v>
      </c>
      <c r="F1618" s="35" t="s">
        <v>407</v>
      </c>
      <c r="G1618" s="16">
        <v>5</v>
      </c>
      <c r="I1618" s="16">
        <v>60</v>
      </c>
      <c r="J1618" t="str">
        <f t="shared" si="21"/>
        <v>大类_玄品大乘灵植使</v>
      </c>
      <c r="K1618" s="16" t="s">
        <v>337</v>
      </c>
      <c r="L1618" s="16">
        <v>1</v>
      </c>
      <c r="M1618" s="16" t="s">
        <v>369</v>
      </c>
      <c r="O1618" s="16">
        <v>0</v>
      </c>
      <c r="P1618" s="16" t="b">
        <v>1</v>
      </c>
      <c r="R1618" s="16" t="b">
        <v>0</v>
      </c>
      <c r="S1618" s="16">
        <v>1</v>
      </c>
      <c r="T1618" s="16" t="s">
        <v>91</v>
      </c>
      <c r="U1618" s="16">
        <v>999</v>
      </c>
      <c r="V1618" s="16" t="s">
        <v>370</v>
      </c>
      <c r="W1618" s="16">
        <v>31583005</v>
      </c>
      <c r="Y1618" s="16" t="s">
        <v>1680</v>
      </c>
      <c r="Z1618" s="16" t="s">
        <v>424</v>
      </c>
      <c r="AA1618" s="16" t="s">
        <v>373</v>
      </c>
      <c r="AB1618" s="36">
        <v>11521005</v>
      </c>
      <c r="AC1618" s="16" t="s">
        <v>374</v>
      </c>
      <c r="AD1618" s="16">
        <v>40003</v>
      </c>
      <c r="AF1618">
        <v>70003</v>
      </c>
      <c r="AH1618">
        <v>937500</v>
      </c>
      <c r="AI1618" s="32" t="s">
        <v>364</v>
      </c>
      <c r="AJ1618" s="16" t="s">
        <v>369</v>
      </c>
      <c r="AK1618" s="16" t="s">
        <v>357</v>
      </c>
    </row>
    <row r="1619" spans="2:37">
      <c r="B1619" s="16" t="n">
        <f>10000000+INDEX(编号表!$B:$B,MATCH(F1619,编号表!$A:$A,0))*100000+INDEX(编号表!$F:$F,MATCH(D1619,编号表!$E:$E,0))*1000+INDEX(编号表!$D:$D,MATCH(E1619,编号表!$C:$C,0))*10000+G1619</f>
        <v>11583006</v>
      </c>
      <c r="C1619" s="16" t="s">
        <v>1614</v>
      </c>
      <c r="D1619" s="16" t="s">
        <v>105</v>
      </c>
      <c r="E1619" s="16" t="s">
        <v>357</v>
      </c>
      <c r="F1619" s="35" t="s">
        <v>407</v>
      </c>
      <c r="G1619" s="16">
        <v>6</v>
      </c>
      <c r="I1619" s="16">
        <v>60</v>
      </c>
      <c r="J1619" t="str">
        <f t="shared" si="21"/>
        <v>大类_玄品大乘灵植使</v>
      </c>
      <c r="K1619" s="16" t="s">
        <v>337</v>
      </c>
      <c r="L1619" s="16">
        <v>1</v>
      </c>
      <c r="M1619" s="16" t="s">
        <v>369</v>
      </c>
      <c r="O1619" s="16">
        <v>0</v>
      </c>
      <c r="P1619" s="16" t="b">
        <v>1</v>
      </c>
      <c r="R1619" s="16" t="b">
        <v>0</v>
      </c>
      <c r="S1619" s="16">
        <v>1</v>
      </c>
      <c r="T1619" s="16" t="s">
        <v>91</v>
      </c>
      <c r="U1619" s="16">
        <v>999</v>
      </c>
      <c r="V1619" s="16" t="s">
        <v>370</v>
      </c>
      <c r="W1619" s="16">
        <v>31583006</v>
      </c>
      <c r="Y1619" s="16" t="s">
        <v>1681</v>
      </c>
      <c r="Z1619" s="16" t="s">
        <v>427</v>
      </c>
      <c r="AA1619" s="16" t="s">
        <v>373</v>
      </c>
      <c r="AB1619" s="36">
        <v>11521006</v>
      </c>
      <c r="AC1619" s="16" t="s">
        <v>374</v>
      </c>
      <c r="AD1619" s="16">
        <v>40003</v>
      </c>
      <c r="AF1619">
        <v>70003</v>
      </c>
      <c r="AH1619">
        <v>937500</v>
      </c>
      <c r="AI1619" s="32" t="s">
        <v>364</v>
      </c>
      <c r="AJ1619" s="16" t="s">
        <v>369</v>
      </c>
      <c r="AK1619" s="16" t="s">
        <v>357</v>
      </c>
    </row>
    <row r="1620" spans="2:37">
      <c r="B1620" s="16" t="n">
        <f>10000000+INDEX(编号表!$B:$B,MATCH(F1620,编号表!$A:$A,0))*100000+INDEX(编号表!$F:$F,MATCH(D1620,编号表!$E:$E,0))*1000+INDEX(编号表!$D:$D,MATCH(E1620,编号表!$C:$C,0))*10000+G1620</f>
        <v>11583007</v>
      </c>
      <c r="C1620" s="16" t="s">
        <v>1616</v>
      </c>
      <c r="D1620" s="16" t="s">
        <v>105</v>
      </c>
      <c r="E1620" s="16" t="s">
        <v>357</v>
      </c>
      <c r="F1620" s="35" t="s">
        <v>407</v>
      </c>
      <c r="G1620" s="16">
        <v>7</v>
      </c>
      <c r="I1620" s="16">
        <v>60</v>
      </c>
      <c r="J1620" t="str">
        <f t="shared" si="21"/>
        <v>大类_玄品大乘灵植使</v>
      </c>
      <c r="K1620" s="16" t="s">
        <v>337</v>
      </c>
      <c r="L1620" s="16">
        <v>1</v>
      </c>
      <c r="M1620" s="16" t="s">
        <v>369</v>
      </c>
      <c r="O1620" s="16">
        <v>0</v>
      </c>
      <c r="P1620" s="16" t="b">
        <v>1</v>
      </c>
      <c r="R1620" s="16" t="b">
        <v>0</v>
      </c>
      <c r="S1620" s="16">
        <v>1</v>
      </c>
      <c r="T1620" s="16" t="s">
        <v>91</v>
      </c>
      <c r="U1620" s="16">
        <v>999</v>
      </c>
      <c r="V1620" s="16" t="s">
        <v>370</v>
      </c>
      <c r="W1620" s="16">
        <v>31583007</v>
      </c>
      <c r="Y1620" s="16" t="s">
        <v>1682</v>
      </c>
      <c r="Z1620" s="16" t="s">
        <v>430</v>
      </c>
      <c r="AA1620" s="16" t="s">
        <v>373</v>
      </c>
      <c r="AB1620" s="36">
        <v>11521007</v>
      </c>
      <c r="AC1620" s="16" t="s">
        <v>374</v>
      </c>
      <c r="AD1620" s="16">
        <v>40003</v>
      </c>
      <c r="AF1620">
        <v>70003</v>
      </c>
      <c r="AH1620">
        <v>937500</v>
      </c>
      <c r="AI1620" s="32" t="s">
        <v>364</v>
      </c>
      <c r="AJ1620" s="16" t="s">
        <v>369</v>
      </c>
      <c r="AK1620" s="16" t="s">
        <v>357</v>
      </c>
    </row>
    <row r="1621" spans="2:37">
      <c r="B1621" s="16" t="n">
        <f>10000000+INDEX(编号表!$B:$B,MATCH(F1621,编号表!$A:$A,0))*100000+INDEX(编号表!$F:$F,MATCH(D1621,编号表!$E:$E,0))*1000+INDEX(编号表!$D:$D,MATCH(E1621,编号表!$C:$C,0))*10000+G1621</f>
        <v>11583008</v>
      </c>
      <c r="C1621" s="16" t="s">
        <v>1618</v>
      </c>
      <c r="D1621" s="16" t="s">
        <v>105</v>
      </c>
      <c r="E1621" s="16" t="s">
        <v>357</v>
      </c>
      <c r="F1621" s="35" t="s">
        <v>407</v>
      </c>
      <c r="G1621" s="16">
        <v>8</v>
      </c>
      <c r="I1621" s="16">
        <v>60</v>
      </c>
      <c r="J1621" t="str">
        <f t="shared" si="21"/>
        <v>大类_玄品大乘灵植使</v>
      </c>
      <c r="K1621" s="16" t="s">
        <v>337</v>
      </c>
      <c r="L1621" s="16">
        <v>1</v>
      </c>
      <c r="M1621" s="16" t="s">
        <v>369</v>
      </c>
      <c r="O1621" s="16">
        <v>0</v>
      </c>
      <c r="P1621" s="16" t="b">
        <v>1</v>
      </c>
      <c r="R1621" s="16" t="b">
        <v>0</v>
      </c>
      <c r="S1621" s="16">
        <v>1</v>
      </c>
      <c r="T1621" s="16" t="s">
        <v>91</v>
      </c>
      <c r="U1621" s="16">
        <v>999</v>
      </c>
      <c r="V1621" s="16" t="s">
        <v>370</v>
      </c>
      <c r="W1621" s="16">
        <v>31583008</v>
      </c>
      <c r="Y1621" s="16" t="s">
        <v>1683</v>
      </c>
      <c r="Z1621" s="16" t="s">
        <v>433</v>
      </c>
      <c r="AA1621" s="16" t="s">
        <v>373</v>
      </c>
      <c r="AB1621" s="36">
        <v>11521008</v>
      </c>
      <c r="AC1621" s="16" t="s">
        <v>374</v>
      </c>
      <c r="AD1621" s="16">
        <v>40003</v>
      </c>
      <c r="AF1621">
        <v>70003</v>
      </c>
      <c r="AH1621">
        <v>937500</v>
      </c>
      <c r="AI1621" s="32" t="s">
        <v>364</v>
      </c>
      <c r="AJ1621" s="16" t="s">
        <v>369</v>
      </c>
      <c r="AK1621" s="16" t="s">
        <v>357</v>
      </c>
    </row>
    <row r="1622" spans="2:37">
      <c r="B1622" s="16" t="n">
        <f>10000000+INDEX(编号表!$B:$B,MATCH(F1622,编号表!$A:$A,0))*100000+INDEX(编号表!$F:$F,MATCH(D1622,编号表!$E:$E,0))*1000+INDEX(编号表!$D:$D,MATCH(E1622,编号表!$C:$C,0))*10000+G1622</f>
        <v>11583009</v>
      </c>
      <c r="C1622" s="16" t="s">
        <v>1620</v>
      </c>
      <c r="D1622" s="16" t="s">
        <v>105</v>
      </c>
      <c r="E1622" s="16" t="s">
        <v>357</v>
      </c>
      <c r="F1622" s="35" t="s">
        <v>407</v>
      </c>
      <c r="G1622" s="16">
        <v>9</v>
      </c>
      <c r="I1622" s="16">
        <v>60</v>
      </c>
      <c r="J1622" t="str">
        <f t="shared" si="21"/>
        <v>大类_玄品大乘灵植使</v>
      </c>
      <c r="K1622" s="16" t="s">
        <v>337</v>
      </c>
      <c r="L1622" s="16">
        <v>1</v>
      </c>
      <c r="M1622" s="16" t="s">
        <v>369</v>
      </c>
      <c r="O1622" s="16">
        <v>0</v>
      </c>
      <c r="P1622" s="16" t="b">
        <v>1</v>
      </c>
      <c r="R1622" s="16" t="b">
        <v>0</v>
      </c>
      <c r="S1622" s="16">
        <v>1</v>
      </c>
      <c r="T1622" s="16" t="s">
        <v>91</v>
      </c>
      <c r="U1622" s="16">
        <v>999</v>
      </c>
      <c r="V1622" s="16" t="s">
        <v>370</v>
      </c>
      <c r="W1622" s="16">
        <v>31583009</v>
      </c>
      <c r="Y1622" s="16" t="s">
        <v>1684</v>
      </c>
      <c r="Z1622" s="16" t="s">
        <v>436</v>
      </c>
      <c r="AA1622" s="16" t="s">
        <v>373</v>
      </c>
      <c r="AB1622" s="36">
        <v>11521009</v>
      </c>
      <c r="AC1622" s="16" t="s">
        <v>374</v>
      </c>
      <c r="AD1622" s="16">
        <v>40003</v>
      </c>
      <c r="AF1622">
        <v>70003</v>
      </c>
      <c r="AH1622">
        <v>937500</v>
      </c>
      <c r="AI1622" s="32" t="s">
        <v>364</v>
      </c>
      <c r="AJ1622" s="16" t="s">
        <v>369</v>
      </c>
      <c r="AK1622" s="16" t="s">
        <v>357</v>
      </c>
    </row>
    <row r="1623" spans="2:37">
      <c r="B1623" s="16" t="n">
        <f>10000000+INDEX(编号表!$B:$B,MATCH(F1623,编号表!$A:$A,0))*100000+INDEX(编号表!$F:$F,MATCH(D1623,编号表!$E:$E,0))*1000+INDEX(编号表!$D:$D,MATCH(E1623,编号表!$C:$C,0))*10000+G1623</f>
        <v>11483000</v>
      </c>
      <c r="C1623" s="16" t="s">
        <v>1622</v>
      </c>
      <c r="D1623" s="16" t="s">
        <v>105</v>
      </c>
      <c r="E1623" s="16" t="s">
        <v>357</v>
      </c>
      <c r="F1623" s="35" t="s">
        <v>438</v>
      </c>
      <c r="G1623" s="16">
        <v>0</v>
      </c>
      <c r="I1623" s="16">
        <v>60</v>
      </c>
      <c r="J1623" t="str">
        <f t="shared" si="21"/>
        <v>大类_玄品大乘灵植佐</v>
      </c>
      <c r="K1623" s="16" t="s">
        <v>337</v>
      </c>
      <c r="L1623" s="16">
        <v>1</v>
      </c>
      <c r="M1623" s="16" t="s">
        <v>369</v>
      </c>
      <c r="O1623" s="16">
        <v>0</v>
      </c>
      <c r="P1623" s="16" t="b">
        <v>1</v>
      </c>
      <c r="R1623" s="16" t="b">
        <v>0</v>
      </c>
      <c r="S1623" s="16">
        <v>1</v>
      </c>
      <c r="T1623" s="16" t="s">
        <v>91</v>
      </c>
      <c r="U1623" s="16">
        <v>999</v>
      </c>
      <c r="V1623" s="16" t="s">
        <v>370</v>
      </c>
      <c r="W1623" s="16">
        <v>31483000</v>
      </c>
      <c r="Y1623" s="16" t="s">
        <v>1685</v>
      </c>
      <c r="Z1623" s="16" t="s">
        <v>440</v>
      </c>
      <c r="AA1623" s="16" t="s">
        <v>373</v>
      </c>
      <c r="AB1623" s="36">
        <v>11421000</v>
      </c>
      <c r="AC1623" s="16" t="s">
        <v>374</v>
      </c>
      <c r="AD1623" s="16">
        <v>40003</v>
      </c>
      <c r="AF1623">
        <v>70003</v>
      </c>
      <c r="AH1623">
        <v>937500</v>
      </c>
      <c r="AI1623" s="32" t="s">
        <v>364</v>
      </c>
      <c r="AJ1623" s="16" t="s">
        <v>369</v>
      </c>
      <c r="AK1623" s="16" t="s">
        <v>357</v>
      </c>
    </row>
    <row r="1624" spans="2:37">
      <c r="B1624" s="16" t="n">
        <f>10000000+INDEX(编号表!$B:$B,MATCH(F1624,编号表!$A:$A,0))*100000+INDEX(编号表!$F:$F,MATCH(D1624,编号表!$E:$E,0))*1000+INDEX(编号表!$D:$D,MATCH(E1624,编号表!$C:$C,0))*10000+G1624</f>
        <v>11483001</v>
      </c>
      <c r="C1624" s="16" t="s">
        <v>1624</v>
      </c>
      <c r="D1624" s="16" t="s">
        <v>105</v>
      </c>
      <c r="E1624" s="16" t="s">
        <v>357</v>
      </c>
      <c r="F1624" s="35" t="s">
        <v>438</v>
      </c>
      <c r="G1624" s="16">
        <v>1</v>
      </c>
      <c r="I1624" s="16">
        <v>60</v>
      </c>
      <c r="J1624" t="str">
        <f t="shared" si="21"/>
        <v>大类_玄品大乘灵植佐</v>
      </c>
      <c r="K1624" s="16" t="s">
        <v>337</v>
      </c>
      <c r="L1624" s="16">
        <v>1</v>
      </c>
      <c r="M1624" s="16" t="s">
        <v>369</v>
      </c>
      <c r="O1624" s="16">
        <v>0</v>
      </c>
      <c r="P1624" s="16" t="b">
        <v>1</v>
      </c>
      <c r="R1624" s="16" t="b">
        <v>0</v>
      </c>
      <c r="S1624" s="16">
        <v>1</v>
      </c>
      <c r="T1624" s="16" t="s">
        <v>91</v>
      </c>
      <c r="U1624" s="16">
        <v>999</v>
      </c>
      <c r="V1624" s="16" t="s">
        <v>370</v>
      </c>
      <c r="W1624" s="16">
        <v>31483001</v>
      </c>
      <c r="Y1624" s="16" t="s">
        <v>1686</v>
      </c>
      <c r="Z1624" s="16" t="s">
        <v>443</v>
      </c>
      <c r="AA1624" s="16" t="s">
        <v>373</v>
      </c>
      <c r="AB1624" s="36">
        <v>11421001</v>
      </c>
      <c r="AC1624" s="16" t="s">
        <v>374</v>
      </c>
      <c r="AD1624" s="16">
        <v>40003</v>
      </c>
      <c r="AF1624">
        <v>70003</v>
      </c>
      <c r="AH1624">
        <v>937500</v>
      </c>
      <c r="AI1624" s="32" t="s">
        <v>364</v>
      </c>
      <c r="AJ1624" s="16" t="s">
        <v>369</v>
      </c>
      <c r="AK1624" s="16" t="s">
        <v>357</v>
      </c>
    </row>
    <row r="1625" spans="2:37">
      <c r="B1625" s="16" t="n">
        <f>10000000+INDEX(编号表!$B:$B,MATCH(F1625,编号表!$A:$A,0))*100000+INDEX(编号表!$F:$F,MATCH(D1625,编号表!$E:$E,0))*1000+INDEX(编号表!$D:$D,MATCH(E1625,编号表!$C:$C,0))*10000+G1625</f>
        <v>11483002</v>
      </c>
      <c r="C1625" s="16" t="s">
        <v>1626</v>
      </c>
      <c r="D1625" s="16" t="s">
        <v>105</v>
      </c>
      <c r="E1625" s="16" t="s">
        <v>357</v>
      </c>
      <c r="F1625" s="35" t="s">
        <v>438</v>
      </c>
      <c r="G1625" s="16">
        <v>2</v>
      </c>
      <c r="I1625" s="16">
        <v>60</v>
      </c>
      <c r="J1625" t="str">
        <f t="shared" si="21"/>
        <v>大类_玄品大乘灵植佐</v>
      </c>
      <c r="K1625" s="16" t="s">
        <v>337</v>
      </c>
      <c r="L1625" s="16">
        <v>1</v>
      </c>
      <c r="M1625" s="16" t="s">
        <v>369</v>
      </c>
      <c r="O1625" s="16">
        <v>0</v>
      </c>
      <c r="P1625" s="16" t="b">
        <v>1</v>
      </c>
      <c r="R1625" s="16" t="b">
        <v>0</v>
      </c>
      <c r="S1625" s="16">
        <v>1</v>
      </c>
      <c r="T1625" s="16" t="s">
        <v>91</v>
      </c>
      <c r="U1625" s="16">
        <v>999</v>
      </c>
      <c r="V1625" s="16" t="s">
        <v>370</v>
      </c>
      <c r="W1625" s="16">
        <v>31483002</v>
      </c>
      <c r="Y1625" s="16" t="s">
        <v>1687</v>
      </c>
      <c r="Z1625" s="16" t="s">
        <v>446</v>
      </c>
      <c r="AA1625" s="16" t="s">
        <v>373</v>
      </c>
      <c r="AB1625" s="36">
        <v>11421002</v>
      </c>
      <c r="AC1625" s="16" t="s">
        <v>374</v>
      </c>
      <c r="AD1625" s="16">
        <v>40003</v>
      </c>
      <c r="AF1625">
        <v>70003</v>
      </c>
      <c r="AH1625">
        <v>937500</v>
      </c>
      <c r="AI1625" s="32" t="s">
        <v>364</v>
      </c>
      <c r="AJ1625" s="16" t="s">
        <v>369</v>
      </c>
      <c r="AK1625" s="16" t="s">
        <v>357</v>
      </c>
    </row>
    <row r="1626" spans="2:37">
      <c r="B1626" s="16" t="n">
        <f>10000000+INDEX(编号表!$B:$B,MATCH(F1626,编号表!$A:$A,0))*100000+INDEX(编号表!$F:$F,MATCH(D1626,编号表!$E:$E,0))*1000+INDEX(编号表!$D:$D,MATCH(E1626,编号表!$C:$C,0))*10000+G1626</f>
        <v>11483003</v>
      </c>
      <c r="C1626" s="16" t="s">
        <v>1628</v>
      </c>
      <c r="D1626" s="16" t="s">
        <v>105</v>
      </c>
      <c r="E1626" s="16" t="s">
        <v>357</v>
      </c>
      <c r="F1626" s="35" t="s">
        <v>438</v>
      </c>
      <c r="G1626" s="16">
        <v>3</v>
      </c>
      <c r="I1626" s="16">
        <v>60</v>
      </c>
      <c r="J1626" t="str">
        <f t="shared" si="21"/>
        <v>大类_玄品大乘灵植佐</v>
      </c>
      <c r="K1626" s="16" t="s">
        <v>337</v>
      </c>
      <c r="L1626" s="16">
        <v>1</v>
      </c>
      <c r="M1626" s="16" t="s">
        <v>369</v>
      </c>
      <c r="O1626" s="16">
        <v>0</v>
      </c>
      <c r="P1626" s="16" t="b">
        <v>1</v>
      </c>
      <c r="R1626" s="16" t="b">
        <v>0</v>
      </c>
      <c r="S1626" s="16">
        <v>1</v>
      </c>
      <c r="T1626" s="16" t="s">
        <v>91</v>
      </c>
      <c r="U1626" s="16">
        <v>999</v>
      </c>
      <c r="V1626" s="16" t="s">
        <v>370</v>
      </c>
      <c r="W1626" s="16">
        <v>31483003</v>
      </c>
      <c r="Y1626" s="16" t="s">
        <v>1688</v>
      </c>
      <c r="Z1626" s="16" t="s">
        <v>449</v>
      </c>
      <c r="AA1626" s="16" t="s">
        <v>373</v>
      </c>
      <c r="AB1626" s="36">
        <v>11421003</v>
      </c>
      <c r="AC1626" s="16" t="s">
        <v>374</v>
      </c>
      <c r="AD1626" s="16">
        <v>40003</v>
      </c>
      <c r="AF1626">
        <v>70003</v>
      </c>
      <c r="AH1626">
        <v>937500</v>
      </c>
      <c r="AI1626" s="32" t="s">
        <v>364</v>
      </c>
      <c r="AJ1626" s="16" t="s">
        <v>369</v>
      </c>
      <c r="AK1626" s="16" t="s">
        <v>357</v>
      </c>
    </row>
    <row r="1627" spans="2:37">
      <c r="B1627" s="16" t="n">
        <f>10000000+INDEX(编号表!$B:$B,MATCH(F1627,编号表!$A:$A,0))*100000+INDEX(编号表!$F:$F,MATCH(D1627,编号表!$E:$E,0))*1000+INDEX(编号表!$D:$D,MATCH(E1627,编号表!$C:$C,0))*10000+G1627</f>
        <v>11683000</v>
      </c>
      <c r="C1627" s="16" t="s">
        <v>1630</v>
      </c>
      <c r="D1627" s="16" t="s">
        <v>105</v>
      </c>
      <c r="E1627" s="16" t="s">
        <v>357</v>
      </c>
      <c r="F1627" s="35" t="s">
        <v>451</v>
      </c>
      <c r="G1627" s="16">
        <v>0</v>
      </c>
      <c r="I1627" s="16">
        <v>60</v>
      </c>
      <c r="J1627" t="str">
        <f t="shared" si="21"/>
        <v>大类_玄品大乘灵植丹头</v>
      </c>
      <c r="K1627" s="16" t="s">
        <v>337</v>
      </c>
      <c r="L1627" s="16">
        <v>1</v>
      </c>
      <c r="M1627" s="16" t="s">
        <v>369</v>
      </c>
      <c r="O1627" s="16">
        <v>0</v>
      </c>
      <c r="P1627" s="16" t="b">
        <v>1</v>
      </c>
      <c r="R1627" s="16" t="b">
        <v>0</v>
      </c>
      <c r="S1627" s="16">
        <v>1</v>
      </c>
      <c r="T1627" s="16" t="s">
        <v>91</v>
      </c>
      <c r="U1627" s="16">
        <v>999</v>
      </c>
      <c r="V1627" s="16" t="s">
        <v>370</v>
      </c>
      <c r="W1627" s="16">
        <v>31683000</v>
      </c>
      <c r="Y1627" s="16" t="s">
        <v>1689</v>
      </c>
      <c r="Z1627" s="16" t="s">
        <v>453</v>
      </c>
      <c r="AA1627" s="16" t="s">
        <v>373</v>
      </c>
      <c r="AB1627" s="36">
        <v>11621000</v>
      </c>
      <c r="AC1627" s="16" t="s">
        <v>374</v>
      </c>
      <c r="AD1627" s="16">
        <v>40003</v>
      </c>
      <c r="AF1627">
        <v>70003</v>
      </c>
      <c r="AH1627">
        <v>1875000</v>
      </c>
      <c r="AI1627" s="32" t="s">
        <v>364</v>
      </c>
      <c r="AJ1627" s="16" t="s">
        <v>369</v>
      </c>
      <c r="AK1627" s="16" t="s">
        <v>357</v>
      </c>
    </row>
    <row r="1628" spans="2:37">
      <c r="B1628" s="16" t="n">
        <f>10000000+INDEX(编号表!$B:$B,MATCH(F1628,编号表!$A:$A,0))*100000+INDEX(编号表!$F:$F,MATCH(D1628,编号表!$E:$E,0))*1000+INDEX(编号表!$D:$D,MATCH(E1628,编号表!$C:$C,0))*10000+G1628</f>
        <v>11683001</v>
      </c>
      <c r="C1628" s="16" t="s">
        <v>1632</v>
      </c>
      <c r="D1628" s="16" t="s">
        <v>105</v>
      </c>
      <c r="E1628" s="16" t="s">
        <v>357</v>
      </c>
      <c r="F1628" s="35" t="s">
        <v>451</v>
      </c>
      <c r="G1628" s="16">
        <v>1</v>
      </c>
      <c r="I1628" s="16">
        <v>60</v>
      </c>
      <c r="J1628" t="str">
        <f t="shared" si="21"/>
        <v>大类_玄品大乘灵植丹头</v>
      </c>
      <c r="K1628" s="16" t="s">
        <v>337</v>
      </c>
      <c r="L1628" s="16">
        <v>1</v>
      </c>
      <c r="M1628" s="16" t="s">
        <v>369</v>
      </c>
      <c r="O1628" s="16">
        <v>0</v>
      </c>
      <c r="P1628" s="16" t="b">
        <v>1</v>
      </c>
      <c r="R1628" s="16" t="b">
        <v>0</v>
      </c>
      <c r="S1628" s="16">
        <v>1</v>
      </c>
      <c r="T1628" s="16" t="s">
        <v>91</v>
      </c>
      <c r="U1628" s="16">
        <v>999</v>
      </c>
      <c r="V1628" s="16" t="s">
        <v>370</v>
      </c>
      <c r="W1628" s="16">
        <v>31683001</v>
      </c>
      <c r="Y1628" s="16" t="s">
        <v>1690</v>
      </c>
      <c r="Z1628" s="16" t="s">
        <v>456</v>
      </c>
      <c r="AA1628" s="16" t="s">
        <v>373</v>
      </c>
      <c r="AB1628" s="36">
        <v>11621001</v>
      </c>
      <c r="AC1628" s="16" t="s">
        <v>374</v>
      </c>
      <c r="AD1628" s="16">
        <v>40003</v>
      </c>
      <c r="AF1628">
        <v>70003</v>
      </c>
      <c r="AH1628">
        <v>1875000</v>
      </c>
      <c r="AI1628" s="32" t="s">
        <v>364</v>
      </c>
      <c r="AJ1628" s="16" t="s">
        <v>369</v>
      </c>
      <c r="AK1628" s="16" t="s">
        <v>357</v>
      </c>
    </row>
    <row r="1629" spans="2:37">
      <c r="B1629" s="16" t="n">
        <f>10000000+INDEX(编号表!$B:$B,MATCH(F1629,编号表!$A:$A,0))*100000+INDEX(编号表!$F:$F,MATCH(D1629,编号表!$E:$E,0))*1000+INDEX(编号表!$D:$D,MATCH(E1629,编号表!$C:$C,0))*10000+G1629</f>
        <v>11683002</v>
      </c>
      <c r="C1629" s="16" t="s">
        <v>1634</v>
      </c>
      <c r="D1629" s="16" t="s">
        <v>105</v>
      </c>
      <c r="E1629" s="16" t="s">
        <v>357</v>
      </c>
      <c r="F1629" s="35" t="s">
        <v>451</v>
      </c>
      <c r="G1629" s="16">
        <v>2</v>
      </c>
      <c r="I1629" s="16">
        <v>60</v>
      </c>
      <c r="J1629" t="str">
        <f t="shared" si="21"/>
        <v>大类_玄品大乘灵植丹头</v>
      </c>
      <c r="K1629" s="16" t="s">
        <v>337</v>
      </c>
      <c r="L1629" s="16">
        <v>1</v>
      </c>
      <c r="M1629" s="16" t="s">
        <v>369</v>
      </c>
      <c r="O1629" s="16">
        <v>0</v>
      </c>
      <c r="P1629" s="16" t="b">
        <v>1</v>
      </c>
      <c r="R1629" s="16" t="b">
        <v>0</v>
      </c>
      <c r="S1629" s="16">
        <v>1</v>
      </c>
      <c r="T1629" s="16" t="s">
        <v>91</v>
      </c>
      <c r="U1629" s="16">
        <v>999</v>
      </c>
      <c r="V1629" s="16" t="s">
        <v>370</v>
      </c>
      <c r="W1629" s="16">
        <v>31683002</v>
      </c>
      <c r="Y1629" s="16" t="s">
        <v>1691</v>
      </c>
      <c r="Z1629" s="16" t="s">
        <v>459</v>
      </c>
      <c r="AA1629" s="16" t="s">
        <v>373</v>
      </c>
      <c r="AB1629" s="36">
        <v>11621002</v>
      </c>
      <c r="AC1629" s="16" t="s">
        <v>374</v>
      </c>
      <c r="AD1629" s="16">
        <v>40003</v>
      </c>
      <c r="AF1629">
        <v>70003</v>
      </c>
      <c r="AH1629">
        <v>1875000</v>
      </c>
      <c r="AI1629" s="32" t="s">
        <v>364</v>
      </c>
      <c r="AJ1629" s="16" t="s">
        <v>369</v>
      </c>
      <c r="AK1629" s="16" t="s">
        <v>357</v>
      </c>
    </row>
    <row r="1630" spans="2:37">
      <c r="B1630" s="16" t="n">
        <f>10000000+INDEX(编号表!$B:$B,MATCH(F1630,编号表!$A:$A,0))*100000+INDEX(编号表!$F:$F,MATCH(D1630,编号表!$E:$E,0))*1000+INDEX(编号表!$D:$D,MATCH(E1630,编号表!$C:$C,0))*10000+G1630</f>
        <v>11284000</v>
      </c>
      <c r="C1630" s="16" t="s">
        <v>1580</v>
      </c>
      <c r="D1630" s="16" t="s">
        <v>108</v>
      </c>
      <c r="E1630" s="16" t="s">
        <v>357</v>
      </c>
      <c r="F1630" s="35" t="s">
        <v>368</v>
      </c>
      <c r="G1630" s="16">
        <v>0</v>
      </c>
      <c r="I1630" s="16">
        <v>60</v>
      </c>
      <c r="J1630" t="str">
        <f t="shared" si="21"/>
        <v>大类_仙品大乘灵植君</v>
      </c>
      <c r="K1630" s="16" t="s">
        <v>337</v>
      </c>
      <c r="L1630" s="16">
        <v>1</v>
      </c>
      <c r="M1630" s="16" t="s">
        <v>369</v>
      </c>
      <c r="O1630" s="16">
        <v>0</v>
      </c>
      <c r="P1630" s="16" t="b">
        <v>1</v>
      </c>
      <c r="R1630" s="16" t="b">
        <v>0</v>
      </c>
      <c r="S1630" s="16">
        <v>1</v>
      </c>
      <c r="T1630" s="16" t="s">
        <v>91</v>
      </c>
      <c r="U1630" s="16">
        <v>999</v>
      </c>
      <c r="V1630" s="16" t="s">
        <v>370</v>
      </c>
      <c r="W1630" s="16">
        <v>31284000</v>
      </c>
      <c r="Y1630" s="16" t="s">
        <v>1692</v>
      </c>
      <c r="Z1630" s="16" t="s">
        <v>372</v>
      </c>
      <c r="AA1630" s="16" t="s">
        <v>373</v>
      </c>
      <c r="AB1630" s="36">
        <v>11221000</v>
      </c>
      <c r="AC1630" s="16" t="s">
        <v>374</v>
      </c>
      <c r="AD1630" s="16">
        <v>40004</v>
      </c>
      <c r="AF1630">
        <v>70004</v>
      </c>
      <c r="AH1630">
        <v>14062500</v>
      </c>
      <c r="AI1630" s="32" t="s">
        <v>364</v>
      </c>
      <c r="AJ1630" s="16" t="s">
        <v>369</v>
      </c>
      <c r="AK1630" s="16" t="s">
        <v>357</v>
      </c>
    </row>
    <row r="1631" spans="2:37">
      <c r="B1631" s="16" t="n">
        <f>10000000+INDEX(编号表!$B:$B,MATCH(F1631,编号表!$A:$A,0))*100000+INDEX(编号表!$F:$F,MATCH(D1631,编号表!$E:$E,0))*1000+INDEX(编号表!$D:$D,MATCH(E1631,编号表!$C:$C,0))*10000+G1631</f>
        <v>11384000</v>
      </c>
      <c r="C1631" s="16" t="s">
        <v>1582</v>
      </c>
      <c r="D1631" s="16" t="s">
        <v>108</v>
      </c>
      <c r="E1631" s="16" t="s">
        <v>357</v>
      </c>
      <c r="F1631" s="35" t="s">
        <v>376</v>
      </c>
      <c r="G1631" s="16">
        <v>0</v>
      </c>
      <c r="I1631" s="16">
        <v>60</v>
      </c>
      <c r="J1631" t="str">
        <f t="shared" si="21"/>
        <v>大类_仙品大乘灵植臣</v>
      </c>
      <c r="K1631" s="16" t="s">
        <v>337</v>
      </c>
      <c r="L1631" s="16">
        <v>1</v>
      </c>
      <c r="M1631" s="16" t="s">
        <v>369</v>
      </c>
      <c r="O1631" s="16">
        <v>0</v>
      </c>
      <c r="P1631" s="16" t="b">
        <v>1</v>
      </c>
      <c r="R1631" s="16" t="b">
        <v>0</v>
      </c>
      <c r="S1631" s="16">
        <v>1</v>
      </c>
      <c r="T1631" s="16" t="s">
        <v>91</v>
      </c>
      <c r="U1631" s="16">
        <v>999</v>
      </c>
      <c r="V1631" s="16" t="s">
        <v>370</v>
      </c>
      <c r="W1631" s="16">
        <v>31384000</v>
      </c>
      <c r="Y1631" s="16" t="s">
        <v>1693</v>
      </c>
      <c r="Z1631" s="16" t="s">
        <v>378</v>
      </c>
      <c r="AA1631" s="16" t="s">
        <v>373</v>
      </c>
      <c r="AB1631" s="36">
        <v>11321000</v>
      </c>
      <c r="AC1631" s="16" t="s">
        <v>374</v>
      </c>
      <c r="AD1631" s="16">
        <v>40004</v>
      </c>
      <c r="AF1631">
        <v>70004</v>
      </c>
      <c r="AH1631">
        <v>4687500</v>
      </c>
      <c r="AI1631" s="32" t="s">
        <v>364</v>
      </c>
      <c r="AJ1631" s="16" t="s">
        <v>369</v>
      </c>
      <c r="AK1631" s="16" t="s">
        <v>357</v>
      </c>
    </row>
    <row r="1632" spans="2:37">
      <c r="B1632" s="16" t="n">
        <f>10000000+INDEX(编号表!$B:$B,MATCH(F1632,编号表!$A:$A,0))*100000+INDEX(编号表!$F:$F,MATCH(D1632,编号表!$E:$E,0))*1000+INDEX(编号表!$D:$D,MATCH(E1632,编号表!$C:$C,0))*10000+G1632</f>
        <v>11384001</v>
      </c>
      <c r="C1632" s="16" t="s">
        <v>1584</v>
      </c>
      <c r="D1632" s="16" t="s">
        <v>108</v>
      </c>
      <c r="E1632" s="16" t="s">
        <v>357</v>
      </c>
      <c r="F1632" s="35" t="s">
        <v>376</v>
      </c>
      <c r="G1632" s="16">
        <v>1</v>
      </c>
      <c r="I1632" s="16">
        <v>60</v>
      </c>
      <c r="J1632" t="str">
        <f t="shared" si="21"/>
        <v>大类_仙品大乘灵植臣</v>
      </c>
      <c r="K1632" s="16" t="s">
        <v>337</v>
      </c>
      <c r="L1632" s="16">
        <v>1</v>
      </c>
      <c r="M1632" s="16" t="s">
        <v>369</v>
      </c>
      <c r="O1632" s="16">
        <v>0</v>
      </c>
      <c r="P1632" s="16" t="b">
        <v>1</v>
      </c>
      <c r="R1632" s="16" t="b">
        <v>0</v>
      </c>
      <c r="S1632" s="16">
        <v>1</v>
      </c>
      <c r="T1632" s="16" t="s">
        <v>91</v>
      </c>
      <c r="U1632" s="16">
        <v>999</v>
      </c>
      <c r="V1632" s="16" t="s">
        <v>370</v>
      </c>
      <c r="W1632" s="16">
        <v>31384001</v>
      </c>
      <c r="Y1632" s="16" t="s">
        <v>1694</v>
      </c>
      <c r="Z1632" s="16" t="s">
        <v>381</v>
      </c>
      <c r="AA1632" s="16" t="s">
        <v>373</v>
      </c>
      <c r="AB1632" s="36">
        <v>11321001</v>
      </c>
      <c r="AC1632" s="16" t="s">
        <v>374</v>
      </c>
      <c r="AD1632" s="16">
        <v>40004</v>
      </c>
      <c r="AF1632">
        <v>70004</v>
      </c>
      <c r="AH1632">
        <v>4687500</v>
      </c>
      <c r="AI1632" s="32" t="s">
        <v>364</v>
      </c>
      <c r="AJ1632" s="16" t="s">
        <v>369</v>
      </c>
      <c r="AK1632" s="16" t="s">
        <v>357</v>
      </c>
    </row>
    <row r="1633" spans="2:37">
      <c r="B1633" s="16" t="n">
        <f>10000000+INDEX(编号表!$B:$B,MATCH(F1633,编号表!$A:$A,0))*100000+INDEX(编号表!$F:$F,MATCH(D1633,编号表!$E:$E,0))*1000+INDEX(编号表!$D:$D,MATCH(E1633,编号表!$C:$C,0))*10000+G1633</f>
        <v>11384002</v>
      </c>
      <c r="C1633" s="16" t="s">
        <v>1586</v>
      </c>
      <c r="D1633" s="16" t="s">
        <v>108</v>
      </c>
      <c r="E1633" s="16" t="s">
        <v>357</v>
      </c>
      <c r="F1633" s="35" t="s">
        <v>376</v>
      </c>
      <c r="G1633" s="16">
        <v>2</v>
      </c>
      <c r="I1633" s="16">
        <v>60</v>
      </c>
      <c r="J1633" t="str">
        <f t="shared" si="21"/>
        <v>大类_仙品大乘灵植臣</v>
      </c>
      <c r="K1633" s="16" t="s">
        <v>337</v>
      </c>
      <c r="L1633" s="16">
        <v>1</v>
      </c>
      <c r="M1633" s="16" t="s">
        <v>369</v>
      </c>
      <c r="O1633" s="16">
        <v>0</v>
      </c>
      <c r="P1633" s="16" t="b">
        <v>1</v>
      </c>
      <c r="R1633" s="16" t="b">
        <v>0</v>
      </c>
      <c r="S1633" s="16">
        <v>1</v>
      </c>
      <c r="T1633" s="16" t="s">
        <v>91</v>
      </c>
      <c r="U1633" s="16">
        <v>999</v>
      </c>
      <c r="V1633" s="16" t="s">
        <v>370</v>
      </c>
      <c r="W1633" s="16">
        <v>31384002</v>
      </c>
      <c r="Y1633" s="16" t="s">
        <v>1695</v>
      </c>
      <c r="Z1633" s="16" t="s">
        <v>384</v>
      </c>
      <c r="AA1633" s="16" t="s">
        <v>373</v>
      </c>
      <c r="AB1633" s="36">
        <v>11321002</v>
      </c>
      <c r="AC1633" s="16" t="s">
        <v>374</v>
      </c>
      <c r="AD1633" s="16">
        <v>40004</v>
      </c>
      <c r="AF1633">
        <v>70004</v>
      </c>
      <c r="AH1633">
        <v>4687500</v>
      </c>
      <c r="AI1633" s="32" t="s">
        <v>364</v>
      </c>
      <c r="AJ1633" s="16" t="s">
        <v>369</v>
      </c>
      <c r="AK1633" s="16" t="s">
        <v>357</v>
      </c>
    </row>
    <row r="1634" spans="2:37">
      <c r="B1634" s="16" t="n">
        <f>10000000+INDEX(编号表!$B:$B,MATCH(F1634,编号表!$A:$A,0))*100000+INDEX(编号表!$F:$F,MATCH(D1634,编号表!$E:$E,0))*1000+INDEX(编号表!$D:$D,MATCH(E1634,编号表!$C:$C,0))*10000+G1634</f>
        <v>11384003</v>
      </c>
      <c r="C1634" s="16" t="s">
        <v>1588</v>
      </c>
      <c r="D1634" s="16" t="s">
        <v>108</v>
      </c>
      <c r="E1634" s="16" t="s">
        <v>357</v>
      </c>
      <c r="F1634" s="35" t="s">
        <v>376</v>
      </c>
      <c r="G1634" s="16">
        <v>3</v>
      </c>
      <c r="I1634" s="16">
        <v>60</v>
      </c>
      <c r="J1634" t="str">
        <f t="shared" si="21"/>
        <v>大类_仙品大乘灵植臣</v>
      </c>
      <c r="K1634" s="16" t="s">
        <v>337</v>
      </c>
      <c r="L1634" s="16">
        <v>1</v>
      </c>
      <c r="M1634" s="16" t="s">
        <v>369</v>
      </c>
      <c r="O1634" s="16">
        <v>0</v>
      </c>
      <c r="P1634" s="16" t="b">
        <v>1</v>
      </c>
      <c r="R1634" s="16" t="b">
        <v>0</v>
      </c>
      <c r="S1634" s="16">
        <v>1</v>
      </c>
      <c r="T1634" s="16" t="s">
        <v>91</v>
      </c>
      <c r="U1634" s="16">
        <v>999</v>
      </c>
      <c r="V1634" s="16" t="s">
        <v>370</v>
      </c>
      <c r="W1634" s="16">
        <v>31384003</v>
      </c>
      <c r="Y1634" s="16" t="s">
        <v>1696</v>
      </c>
      <c r="Z1634" s="16" t="s">
        <v>387</v>
      </c>
      <c r="AA1634" s="16" t="s">
        <v>373</v>
      </c>
      <c r="AB1634" s="36">
        <v>11321003</v>
      </c>
      <c r="AC1634" s="16" t="s">
        <v>374</v>
      </c>
      <c r="AD1634" s="16">
        <v>40004</v>
      </c>
      <c r="AF1634">
        <v>70004</v>
      </c>
      <c r="AH1634">
        <v>4687500</v>
      </c>
      <c r="AI1634" s="32" t="s">
        <v>364</v>
      </c>
      <c r="AJ1634" s="16" t="s">
        <v>369</v>
      </c>
      <c r="AK1634" s="16" t="s">
        <v>357</v>
      </c>
    </row>
    <row r="1635" spans="2:37">
      <c r="B1635" s="16" t="n">
        <f>10000000+INDEX(编号表!$B:$B,MATCH(F1635,编号表!$A:$A,0))*100000+INDEX(编号表!$F:$F,MATCH(D1635,编号表!$E:$E,0))*1000+INDEX(编号表!$D:$D,MATCH(E1635,编号表!$C:$C,0))*10000+G1635</f>
        <v>11384004</v>
      </c>
      <c r="C1635" s="16" t="s">
        <v>1590</v>
      </c>
      <c r="D1635" s="16" t="s">
        <v>108</v>
      </c>
      <c r="E1635" s="16" t="s">
        <v>357</v>
      </c>
      <c r="F1635" s="35" t="s">
        <v>376</v>
      </c>
      <c r="G1635" s="16">
        <v>4</v>
      </c>
      <c r="I1635" s="16">
        <v>60</v>
      </c>
      <c r="J1635" t="str">
        <f t="shared" si="21"/>
        <v>大类_仙品大乘灵植臣</v>
      </c>
      <c r="K1635" s="16" t="s">
        <v>337</v>
      </c>
      <c r="L1635" s="16">
        <v>1</v>
      </c>
      <c r="M1635" s="16" t="s">
        <v>369</v>
      </c>
      <c r="O1635" s="16">
        <v>0</v>
      </c>
      <c r="P1635" s="16" t="b">
        <v>1</v>
      </c>
      <c r="R1635" s="16" t="b">
        <v>0</v>
      </c>
      <c r="S1635" s="16">
        <v>1</v>
      </c>
      <c r="T1635" s="16" t="s">
        <v>91</v>
      </c>
      <c r="U1635" s="16">
        <v>999</v>
      </c>
      <c r="V1635" s="16" t="s">
        <v>370</v>
      </c>
      <c r="W1635" s="16">
        <v>31384004</v>
      </c>
      <c r="Y1635" s="16" t="s">
        <v>1697</v>
      </c>
      <c r="Z1635" s="16" t="s">
        <v>390</v>
      </c>
      <c r="AA1635" s="16" t="s">
        <v>373</v>
      </c>
      <c r="AB1635" s="36">
        <v>11321004</v>
      </c>
      <c r="AC1635" s="16" t="s">
        <v>374</v>
      </c>
      <c r="AD1635" s="16">
        <v>40004</v>
      </c>
      <c r="AF1635">
        <v>70004</v>
      </c>
      <c r="AH1635">
        <v>4687500</v>
      </c>
      <c r="AI1635" s="32" t="s">
        <v>364</v>
      </c>
      <c r="AJ1635" s="16" t="s">
        <v>369</v>
      </c>
      <c r="AK1635" s="16" t="s">
        <v>357</v>
      </c>
    </row>
    <row r="1636" spans="2:37">
      <c r="B1636" s="16" t="n">
        <f>10000000+INDEX(编号表!$B:$B,MATCH(F1636,编号表!$A:$A,0))*100000+INDEX(编号表!$F:$F,MATCH(D1636,编号表!$E:$E,0))*1000+INDEX(编号表!$D:$D,MATCH(E1636,编号表!$C:$C,0))*10000+G1636</f>
        <v>11384005</v>
      </c>
      <c r="C1636" s="16" t="s">
        <v>1592</v>
      </c>
      <c r="D1636" s="16" t="s">
        <v>108</v>
      </c>
      <c r="E1636" s="16" t="s">
        <v>357</v>
      </c>
      <c r="F1636" s="35" t="s">
        <v>376</v>
      </c>
      <c r="G1636" s="16">
        <v>5</v>
      </c>
      <c r="I1636" s="16">
        <v>60</v>
      </c>
      <c r="J1636" t="str">
        <f t="shared" si="21"/>
        <v>大类_仙品大乘灵植臣</v>
      </c>
      <c r="K1636" s="16" t="s">
        <v>337</v>
      </c>
      <c r="L1636" s="16">
        <v>1</v>
      </c>
      <c r="M1636" s="16" t="s">
        <v>369</v>
      </c>
      <c r="O1636" s="16">
        <v>0</v>
      </c>
      <c r="P1636" s="16" t="b">
        <v>1</v>
      </c>
      <c r="R1636" s="16" t="b">
        <v>0</v>
      </c>
      <c r="S1636" s="16">
        <v>1</v>
      </c>
      <c r="T1636" s="16" t="s">
        <v>91</v>
      </c>
      <c r="U1636" s="16">
        <v>999</v>
      </c>
      <c r="V1636" s="16" t="s">
        <v>370</v>
      </c>
      <c r="W1636" s="16">
        <v>31384005</v>
      </c>
      <c r="Y1636" s="16" t="s">
        <v>1698</v>
      </c>
      <c r="Z1636" s="16" t="s">
        <v>393</v>
      </c>
      <c r="AA1636" s="16" t="s">
        <v>373</v>
      </c>
      <c r="AB1636" s="36">
        <v>11321005</v>
      </c>
      <c r="AC1636" s="16" t="s">
        <v>374</v>
      </c>
      <c r="AD1636" s="16">
        <v>40004</v>
      </c>
      <c r="AF1636">
        <v>70004</v>
      </c>
      <c r="AH1636">
        <v>4687500</v>
      </c>
      <c r="AI1636" s="32" t="s">
        <v>364</v>
      </c>
      <c r="AJ1636" s="16" t="s">
        <v>369</v>
      </c>
      <c r="AK1636" s="16" t="s">
        <v>357</v>
      </c>
    </row>
    <row r="1637" spans="2:37">
      <c r="B1637" s="16" t="n">
        <f>10000000+INDEX(编号表!$B:$B,MATCH(F1637,编号表!$A:$A,0))*100000+INDEX(编号表!$F:$F,MATCH(D1637,编号表!$E:$E,0))*1000+INDEX(编号表!$D:$D,MATCH(E1637,编号表!$C:$C,0))*10000+G1637</f>
        <v>11384006</v>
      </c>
      <c r="C1637" s="16" t="s">
        <v>1594</v>
      </c>
      <c r="D1637" s="16" t="s">
        <v>108</v>
      </c>
      <c r="E1637" s="16" t="s">
        <v>357</v>
      </c>
      <c r="F1637" s="35" t="s">
        <v>376</v>
      </c>
      <c r="G1637" s="16">
        <v>6</v>
      </c>
      <c r="I1637" s="16">
        <v>60</v>
      </c>
      <c r="J1637" t="str">
        <f t="shared" si="21"/>
        <v>大类_仙品大乘灵植臣</v>
      </c>
      <c r="K1637" s="16" t="s">
        <v>337</v>
      </c>
      <c r="L1637" s="16">
        <v>1</v>
      </c>
      <c r="M1637" s="16" t="s">
        <v>369</v>
      </c>
      <c r="O1637" s="16">
        <v>0</v>
      </c>
      <c r="P1637" s="16" t="b">
        <v>1</v>
      </c>
      <c r="R1637" s="16" t="b">
        <v>0</v>
      </c>
      <c r="S1637" s="16">
        <v>1</v>
      </c>
      <c r="T1637" s="16" t="s">
        <v>91</v>
      </c>
      <c r="U1637" s="16">
        <v>999</v>
      </c>
      <c r="V1637" s="16" t="s">
        <v>370</v>
      </c>
      <c r="W1637" s="16">
        <v>31384006</v>
      </c>
      <c r="Y1637" s="16" t="s">
        <v>1699</v>
      </c>
      <c r="Z1637" s="16" t="s">
        <v>396</v>
      </c>
      <c r="AA1637" s="16" t="s">
        <v>373</v>
      </c>
      <c r="AB1637" s="36">
        <v>11321006</v>
      </c>
      <c r="AC1637" s="16" t="s">
        <v>374</v>
      </c>
      <c r="AD1637" s="16">
        <v>40004</v>
      </c>
      <c r="AF1637">
        <v>70004</v>
      </c>
      <c r="AH1637">
        <v>4687500</v>
      </c>
      <c r="AI1637" s="32" t="s">
        <v>364</v>
      </c>
      <c r="AJ1637" s="16" t="s">
        <v>369</v>
      </c>
      <c r="AK1637" s="16" t="s">
        <v>357</v>
      </c>
    </row>
    <row r="1638" spans="2:37">
      <c r="B1638" s="16" t="n">
        <f>10000000+INDEX(编号表!$B:$B,MATCH(F1638,编号表!$A:$A,0))*100000+INDEX(编号表!$F:$F,MATCH(D1638,编号表!$E:$E,0))*1000+INDEX(编号表!$D:$D,MATCH(E1638,编号表!$C:$C,0))*10000+G1638</f>
        <v>11384007</v>
      </c>
      <c r="C1638" s="16" t="s">
        <v>1596</v>
      </c>
      <c r="D1638" s="16" t="s">
        <v>108</v>
      </c>
      <c r="E1638" s="16" t="s">
        <v>357</v>
      </c>
      <c r="F1638" s="35" t="s">
        <v>376</v>
      </c>
      <c r="G1638" s="16">
        <v>7</v>
      </c>
      <c r="I1638" s="16">
        <v>60</v>
      </c>
      <c r="J1638" t="str">
        <f t="shared" si="21"/>
        <v>大类_仙品大乘灵植臣</v>
      </c>
      <c r="K1638" s="16" t="s">
        <v>337</v>
      </c>
      <c r="L1638" s="16">
        <v>1</v>
      </c>
      <c r="M1638" s="16" t="s">
        <v>369</v>
      </c>
      <c r="O1638" s="16">
        <v>0</v>
      </c>
      <c r="P1638" s="16" t="b">
        <v>1</v>
      </c>
      <c r="R1638" s="16" t="b">
        <v>0</v>
      </c>
      <c r="S1638" s="16">
        <v>1</v>
      </c>
      <c r="T1638" s="16" t="s">
        <v>91</v>
      </c>
      <c r="U1638" s="16">
        <v>999</v>
      </c>
      <c r="V1638" s="16" t="s">
        <v>370</v>
      </c>
      <c r="W1638" s="16">
        <v>31384007</v>
      </c>
      <c r="Y1638" s="16" t="s">
        <v>1700</v>
      </c>
      <c r="Z1638" s="16" t="s">
        <v>399</v>
      </c>
      <c r="AA1638" s="16" t="s">
        <v>373</v>
      </c>
      <c r="AB1638" s="36">
        <v>11321007</v>
      </c>
      <c r="AC1638" s="16" t="s">
        <v>374</v>
      </c>
      <c r="AD1638" s="16">
        <v>40004</v>
      </c>
      <c r="AF1638">
        <v>70004</v>
      </c>
      <c r="AH1638">
        <v>4687500</v>
      </c>
      <c r="AI1638" s="32" t="s">
        <v>364</v>
      </c>
      <c r="AJ1638" s="16" t="s">
        <v>369</v>
      </c>
      <c r="AK1638" s="16" t="s">
        <v>357</v>
      </c>
    </row>
    <row r="1639" spans="2:37">
      <c r="B1639" s="16" t="n">
        <f>10000000+INDEX(编号表!$B:$B,MATCH(F1639,编号表!$A:$A,0))*100000+INDEX(编号表!$F:$F,MATCH(D1639,编号表!$E:$E,0))*1000+INDEX(编号表!$D:$D,MATCH(E1639,编号表!$C:$C,0))*10000+G1639</f>
        <v>11384008</v>
      </c>
      <c r="C1639" s="16" t="s">
        <v>1598</v>
      </c>
      <c r="D1639" s="16" t="s">
        <v>108</v>
      </c>
      <c r="E1639" s="16" t="s">
        <v>357</v>
      </c>
      <c r="F1639" s="35" t="s">
        <v>376</v>
      </c>
      <c r="G1639" s="16">
        <v>8</v>
      </c>
      <c r="I1639" s="16">
        <v>60</v>
      </c>
      <c r="J1639" t="str">
        <f t="shared" si="21"/>
        <v>大类_仙品大乘灵植臣</v>
      </c>
      <c r="K1639" s="16" t="s">
        <v>337</v>
      </c>
      <c r="L1639" s="16">
        <v>1</v>
      </c>
      <c r="M1639" s="16" t="s">
        <v>369</v>
      </c>
      <c r="O1639" s="16">
        <v>0</v>
      </c>
      <c r="P1639" s="16" t="b">
        <v>1</v>
      </c>
      <c r="R1639" s="16" t="b">
        <v>0</v>
      </c>
      <c r="S1639" s="16">
        <v>1</v>
      </c>
      <c r="T1639" s="16" t="s">
        <v>91</v>
      </c>
      <c r="U1639" s="16">
        <v>999</v>
      </c>
      <c r="V1639" s="16" t="s">
        <v>370</v>
      </c>
      <c r="W1639" s="16">
        <v>31384008</v>
      </c>
      <c r="Y1639" s="16" t="s">
        <v>1701</v>
      </c>
      <c r="Z1639" s="16" t="s">
        <v>402</v>
      </c>
      <c r="AA1639" s="16" t="s">
        <v>373</v>
      </c>
      <c r="AB1639" s="36">
        <v>11321008</v>
      </c>
      <c r="AC1639" s="16" t="s">
        <v>374</v>
      </c>
      <c r="AD1639" s="16">
        <v>40004</v>
      </c>
      <c r="AF1639">
        <v>70004</v>
      </c>
      <c r="AH1639">
        <v>4687500</v>
      </c>
      <c r="AI1639" s="32" t="s">
        <v>364</v>
      </c>
      <c r="AJ1639" s="16" t="s">
        <v>369</v>
      </c>
      <c r="AK1639" s="16" t="s">
        <v>357</v>
      </c>
    </row>
    <row r="1640" spans="2:37">
      <c r="B1640" s="16" t="n">
        <f>10000000+INDEX(编号表!$B:$B,MATCH(F1640,编号表!$A:$A,0))*100000+INDEX(编号表!$F:$F,MATCH(D1640,编号表!$E:$E,0))*1000+INDEX(编号表!$D:$D,MATCH(E1640,编号表!$C:$C,0))*10000+G1640</f>
        <v>11384009</v>
      </c>
      <c r="C1640" s="16" t="s">
        <v>1600</v>
      </c>
      <c r="D1640" s="16" t="s">
        <v>108</v>
      </c>
      <c r="E1640" s="16" t="s">
        <v>357</v>
      </c>
      <c r="F1640" s="35" t="s">
        <v>376</v>
      </c>
      <c r="G1640" s="16">
        <v>9</v>
      </c>
      <c r="I1640" s="16">
        <v>60</v>
      </c>
      <c r="J1640" t="str">
        <f t="shared" si="21"/>
        <v>大类_仙品大乘灵植臣</v>
      </c>
      <c r="K1640" s="16" t="s">
        <v>337</v>
      </c>
      <c r="L1640" s="16">
        <v>1</v>
      </c>
      <c r="M1640" s="16" t="s">
        <v>369</v>
      </c>
      <c r="O1640" s="16">
        <v>0</v>
      </c>
      <c r="P1640" s="16" t="b">
        <v>1</v>
      </c>
      <c r="R1640" s="16" t="b">
        <v>0</v>
      </c>
      <c r="S1640" s="16">
        <v>1</v>
      </c>
      <c r="T1640" s="16" t="s">
        <v>91</v>
      </c>
      <c r="U1640" s="16">
        <v>999</v>
      </c>
      <c r="V1640" s="16" t="s">
        <v>370</v>
      </c>
      <c r="W1640" s="16">
        <v>31384009</v>
      </c>
      <c r="Y1640" s="16" t="s">
        <v>1702</v>
      </c>
      <c r="Z1640" s="16" t="s">
        <v>405</v>
      </c>
      <c r="AA1640" s="16" t="s">
        <v>373</v>
      </c>
      <c r="AB1640" s="36">
        <v>11321009</v>
      </c>
      <c r="AC1640" s="16" t="s">
        <v>374</v>
      </c>
      <c r="AD1640" s="16">
        <v>40004</v>
      </c>
      <c r="AF1640">
        <v>70004</v>
      </c>
      <c r="AH1640">
        <v>4687500</v>
      </c>
      <c r="AI1640" s="32" t="s">
        <v>364</v>
      </c>
      <c r="AJ1640" s="16" t="s">
        <v>369</v>
      </c>
      <c r="AK1640" s="16" t="s">
        <v>357</v>
      </c>
    </row>
    <row r="1641" spans="2:37">
      <c r="B1641" s="16" t="n">
        <f>10000000+INDEX(编号表!$B:$B,MATCH(F1641,编号表!$A:$A,0))*100000+INDEX(编号表!$F:$F,MATCH(D1641,编号表!$E:$E,0))*1000+INDEX(编号表!$D:$D,MATCH(E1641,编号表!$C:$C,0))*10000+G1641</f>
        <v>11584000</v>
      </c>
      <c r="C1641" s="16" t="s">
        <v>1602</v>
      </c>
      <c r="D1641" s="16" t="s">
        <v>108</v>
      </c>
      <c r="E1641" s="16" t="s">
        <v>357</v>
      </c>
      <c r="F1641" s="35" t="s">
        <v>407</v>
      </c>
      <c r="G1641" s="16">
        <v>0</v>
      </c>
      <c r="I1641" s="16">
        <v>60</v>
      </c>
      <c r="J1641" t="str">
        <f t="shared" si="21"/>
        <v>大类_仙品大乘灵植使</v>
      </c>
      <c r="K1641" s="16" t="s">
        <v>337</v>
      </c>
      <c r="L1641" s="16">
        <v>1</v>
      </c>
      <c r="M1641" s="16" t="s">
        <v>369</v>
      </c>
      <c r="O1641" s="16">
        <v>0</v>
      </c>
      <c r="P1641" s="16" t="b">
        <v>1</v>
      </c>
      <c r="R1641" s="16" t="b">
        <v>0</v>
      </c>
      <c r="S1641" s="16">
        <v>1</v>
      </c>
      <c r="T1641" s="16" t="s">
        <v>91</v>
      </c>
      <c r="U1641" s="16">
        <v>999</v>
      </c>
      <c r="V1641" s="16" t="s">
        <v>370</v>
      </c>
      <c r="W1641" s="16">
        <v>31584000</v>
      </c>
      <c r="Y1641" s="16" t="s">
        <v>1703</v>
      </c>
      <c r="Z1641" s="16" t="s">
        <v>409</v>
      </c>
      <c r="AA1641" s="16" t="s">
        <v>373</v>
      </c>
      <c r="AB1641" s="36">
        <v>11521000</v>
      </c>
      <c r="AC1641" s="16" t="s">
        <v>374</v>
      </c>
      <c r="AD1641" s="16">
        <v>40004</v>
      </c>
      <c r="AF1641">
        <v>70004</v>
      </c>
      <c r="AH1641">
        <v>4687500</v>
      </c>
      <c r="AI1641" s="32" t="s">
        <v>364</v>
      </c>
      <c r="AJ1641" s="16" t="s">
        <v>369</v>
      </c>
      <c r="AK1641" s="16" t="s">
        <v>357</v>
      </c>
    </row>
    <row r="1642" spans="2:37">
      <c r="B1642" s="16" t="n">
        <f>10000000+INDEX(编号表!$B:$B,MATCH(F1642,编号表!$A:$A,0))*100000+INDEX(编号表!$F:$F,MATCH(D1642,编号表!$E:$E,0))*1000+INDEX(编号表!$D:$D,MATCH(E1642,编号表!$C:$C,0))*10000+G1642</f>
        <v>11584001</v>
      </c>
      <c r="C1642" s="16" t="s">
        <v>1604</v>
      </c>
      <c r="D1642" s="16" t="s">
        <v>108</v>
      </c>
      <c r="E1642" s="16" t="s">
        <v>357</v>
      </c>
      <c r="F1642" s="35" t="s">
        <v>407</v>
      </c>
      <c r="G1642" s="16">
        <v>1</v>
      </c>
      <c r="I1642" s="16">
        <v>60</v>
      </c>
      <c r="J1642" t="str">
        <f t="shared" si="21"/>
        <v>大类_仙品大乘灵植使</v>
      </c>
      <c r="K1642" s="16" t="s">
        <v>337</v>
      </c>
      <c r="L1642" s="16">
        <v>1</v>
      </c>
      <c r="M1642" s="16" t="s">
        <v>369</v>
      </c>
      <c r="O1642" s="16">
        <v>0</v>
      </c>
      <c r="P1642" s="16" t="b">
        <v>1</v>
      </c>
      <c r="R1642" s="16" t="b">
        <v>0</v>
      </c>
      <c r="S1642" s="16">
        <v>1</v>
      </c>
      <c r="T1642" s="16" t="s">
        <v>91</v>
      </c>
      <c r="U1642" s="16">
        <v>999</v>
      </c>
      <c r="V1642" s="16" t="s">
        <v>370</v>
      </c>
      <c r="W1642" s="16">
        <v>31584001</v>
      </c>
      <c r="Y1642" s="16" t="s">
        <v>1704</v>
      </c>
      <c r="Z1642" s="16" t="s">
        <v>412</v>
      </c>
      <c r="AA1642" s="16" t="s">
        <v>373</v>
      </c>
      <c r="AB1642" s="36">
        <v>11521001</v>
      </c>
      <c r="AC1642" s="16" t="s">
        <v>374</v>
      </c>
      <c r="AD1642" s="16">
        <v>40004</v>
      </c>
      <c r="AF1642">
        <v>70004</v>
      </c>
      <c r="AH1642">
        <v>4687500</v>
      </c>
      <c r="AI1642" s="32" t="s">
        <v>364</v>
      </c>
      <c r="AJ1642" s="16" t="s">
        <v>369</v>
      </c>
      <c r="AK1642" s="16" t="s">
        <v>357</v>
      </c>
    </row>
    <row r="1643" spans="2:37">
      <c r="B1643" s="16" t="n">
        <f>10000000+INDEX(编号表!$B:$B,MATCH(F1643,编号表!$A:$A,0))*100000+INDEX(编号表!$F:$F,MATCH(D1643,编号表!$E:$E,0))*1000+INDEX(编号表!$D:$D,MATCH(E1643,编号表!$C:$C,0))*10000+G1643</f>
        <v>11584002</v>
      </c>
      <c r="C1643" s="16" t="s">
        <v>1606</v>
      </c>
      <c r="D1643" s="16" t="s">
        <v>108</v>
      </c>
      <c r="E1643" s="16" t="s">
        <v>357</v>
      </c>
      <c r="F1643" s="35" t="s">
        <v>407</v>
      </c>
      <c r="G1643" s="16">
        <v>2</v>
      </c>
      <c r="I1643" s="16">
        <v>60</v>
      </c>
      <c r="J1643" t="str">
        <f t="shared" si="21"/>
        <v>大类_仙品大乘灵植使</v>
      </c>
      <c r="K1643" s="16" t="s">
        <v>337</v>
      </c>
      <c r="L1643" s="16">
        <v>1</v>
      </c>
      <c r="M1643" s="16" t="s">
        <v>369</v>
      </c>
      <c r="O1643" s="16">
        <v>0</v>
      </c>
      <c r="P1643" s="16" t="b">
        <v>1</v>
      </c>
      <c r="R1643" s="16" t="b">
        <v>0</v>
      </c>
      <c r="S1643" s="16">
        <v>1</v>
      </c>
      <c r="T1643" s="16" t="s">
        <v>91</v>
      </c>
      <c r="U1643" s="16">
        <v>999</v>
      </c>
      <c r="V1643" s="16" t="s">
        <v>370</v>
      </c>
      <c r="W1643" s="16">
        <v>31584002</v>
      </c>
      <c r="Y1643" s="16" t="s">
        <v>1705</v>
      </c>
      <c r="Z1643" s="16" t="s">
        <v>415</v>
      </c>
      <c r="AA1643" s="16" t="s">
        <v>373</v>
      </c>
      <c r="AB1643" s="36">
        <v>11521002</v>
      </c>
      <c r="AC1643" s="16" t="s">
        <v>374</v>
      </c>
      <c r="AD1643" s="16">
        <v>40004</v>
      </c>
      <c r="AF1643">
        <v>70004</v>
      </c>
      <c r="AH1643">
        <v>4687500</v>
      </c>
      <c r="AI1643" s="32" t="s">
        <v>364</v>
      </c>
      <c r="AJ1643" s="16" t="s">
        <v>369</v>
      </c>
      <c r="AK1643" s="16" t="s">
        <v>357</v>
      </c>
    </row>
    <row r="1644" spans="2:37">
      <c r="B1644" s="16" t="n">
        <f>10000000+INDEX(编号表!$B:$B,MATCH(F1644,编号表!$A:$A,0))*100000+INDEX(编号表!$F:$F,MATCH(D1644,编号表!$E:$E,0))*1000+INDEX(编号表!$D:$D,MATCH(E1644,编号表!$C:$C,0))*10000+G1644</f>
        <v>11584003</v>
      </c>
      <c r="C1644" s="16" t="s">
        <v>1608</v>
      </c>
      <c r="D1644" s="16" t="s">
        <v>108</v>
      </c>
      <c r="E1644" s="16" t="s">
        <v>357</v>
      </c>
      <c r="F1644" s="35" t="s">
        <v>407</v>
      </c>
      <c r="G1644" s="16">
        <v>3</v>
      </c>
      <c r="I1644" s="16">
        <v>60</v>
      </c>
      <c r="J1644" t="str">
        <f t="shared" si="21"/>
        <v>大类_仙品大乘灵植使</v>
      </c>
      <c r="K1644" s="16" t="s">
        <v>337</v>
      </c>
      <c r="L1644" s="16">
        <v>1</v>
      </c>
      <c r="M1644" s="16" t="s">
        <v>369</v>
      </c>
      <c r="O1644" s="16">
        <v>0</v>
      </c>
      <c r="P1644" s="16" t="b">
        <v>1</v>
      </c>
      <c r="R1644" s="16" t="b">
        <v>0</v>
      </c>
      <c r="S1644" s="16">
        <v>1</v>
      </c>
      <c r="T1644" s="16" t="s">
        <v>91</v>
      </c>
      <c r="U1644" s="16">
        <v>999</v>
      </c>
      <c r="V1644" s="16" t="s">
        <v>370</v>
      </c>
      <c r="W1644" s="16">
        <v>31584003</v>
      </c>
      <c r="Y1644" s="16" t="s">
        <v>1706</v>
      </c>
      <c r="Z1644" s="16" t="s">
        <v>418</v>
      </c>
      <c r="AA1644" s="16" t="s">
        <v>373</v>
      </c>
      <c r="AB1644" s="36">
        <v>11521003</v>
      </c>
      <c r="AC1644" s="16" t="s">
        <v>374</v>
      </c>
      <c r="AD1644" s="16">
        <v>40004</v>
      </c>
      <c r="AF1644">
        <v>70004</v>
      </c>
      <c r="AH1644">
        <v>4687500</v>
      </c>
      <c r="AI1644" s="32" t="s">
        <v>364</v>
      </c>
      <c r="AJ1644" s="16" t="s">
        <v>369</v>
      </c>
      <c r="AK1644" s="16" t="s">
        <v>357</v>
      </c>
    </row>
    <row r="1645" spans="2:37">
      <c r="B1645" s="16" t="n">
        <f>10000000+INDEX(编号表!$B:$B,MATCH(F1645,编号表!$A:$A,0))*100000+INDEX(编号表!$F:$F,MATCH(D1645,编号表!$E:$E,0))*1000+INDEX(编号表!$D:$D,MATCH(E1645,编号表!$C:$C,0))*10000+G1645</f>
        <v>11584004</v>
      </c>
      <c r="C1645" s="16" t="s">
        <v>1610</v>
      </c>
      <c r="D1645" s="16" t="s">
        <v>108</v>
      </c>
      <c r="E1645" s="16" t="s">
        <v>357</v>
      </c>
      <c r="F1645" s="35" t="s">
        <v>407</v>
      </c>
      <c r="G1645" s="16">
        <v>4</v>
      </c>
      <c r="I1645" s="16">
        <v>60</v>
      </c>
      <c r="J1645" t="str">
        <f t="shared" si="21"/>
        <v>大类_仙品大乘灵植使</v>
      </c>
      <c r="K1645" s="16" t="s">
        <v>337</v>
      </c>
      <c r="L1645" s="16">
        <v>1</v>
      </c>
      <c r="M1645" s="16" t="s">
        <v>369</v>
      </c>
      <c r="O1645" s="16">
        <v>0</v>
      </c>
      <c r="P1645" s="16" t="b">
        <v>1</v>
      </c>
      <c r="R1645" s="16" t="b">
        <v>0</v>
      </c>
      <c r="S1645" s="16">
        <v>1</v>
      </c>
      <c r="T1645" s="16" t="s">
        <v>91</v>
      </c>
      <c r="U1645" s="16">
        <v>999</v>
      </c>
      <c r="V1645" s="16" t="s">
        <v>370</v>
      </c>
      <c r="W1645" s="16">
        <v>31584004</v>
      </c>
      <c r="Y1645" s="16" t="s">
        <v>1707</v>
      </c>
      <c r="Z1645" s="16" t="s">
        <v>421</v>
      </c>
      <c r="AA1645" s="16" t="s">
        <v>373</v>
      </c>
      <c r="AB1645" s="36">
        <v>11521004</v>
      </c>
      <c r="AC1645" s="16" t="s">
        <v>374</v>
      </c>
      <c r="AD1645" s="16">
        <v>40004</v>
      </c>
      <c r="AF1645">
        <v>70004</v>
      </c>
      <c r="AH1645">
        <v>4687500</v>
      </c>
      <c r="AI1645" s="32" t="s">
        <v>364</v>
      </c>
      <c r="AJ1645" s="16" t="s">
        <v>369</v>
      </c>
      <c r="AK1645" s="16" t="s">
        <v>357</v>
      </c>
    </row>
    <row r="1646" spans="2:37">
      <c r="B1646" s="16" t="n">
        <f>10000000+INDEX(编号表!$B:$B,MATCH(F1646,编号表!$A:$A,0))*100000+INDEX(编号表!$F:$F,MATCH(D1646,编号表!$E:$E,0))*1000+INDEX(编号表!$D:$D,MATCH(E1646,编号表!$C:$C,0))*10000+G1646</f>
        <v>11584005</v>
      </c>
      <c r="C1646" s="16" t="s">
        <v>1612</v>
      </c>
      <c r="D1646" s="16" t="s">
        <v>108</v>
      </c>
      <c r="E1646" s="16" t="s">
        <v>357</v>
      </c>
      <c r="F1646" s="35" t="s">
        <v>407</v>
      </c>
      <c r="G1646" s="16">
        <v>5</v>
      </c>
      <c r="I1646" s="16">
        <v>60</v>
      </c>
      <c r="J1646" t="str">
        <f t="shared" si="21"/>
        <v>大类_仙品大乘灵植使</v>
      </c>
      <c r="K1646" s="16" t="s">
        <v>337</v>
      </c>
      <c r="L1646" s="16">
        <v>1</v>
      </c>
      <c r="M1646" s="16" t="s">
        <v>369</v>
      </c>
      <c r="O1646" s="16">
        <v>0</v>
      </c>
      <c r="P1646" s="16" t="b">
        <v>1</v>
      </c>
      <c r="R1646" s="16" t="b">
        <v>0</v>
      </c>
      <c r="S1646" s="16">
        <v>1</v>
      </c>
      <c r="T1646" s="16" t="s">
        <v>91</v>
      </c>
      <c r="U1646" s="16">
        <v>999</v>
      </c>
      <c r="V1646" s="16" t="s">
        <v>370</v>
      </c>
      <c r="W1646" s="16">
        <v>31584005</v>
      </c>
      <c r="Y1646" s="16" t="s">
        <v>1708</v>
      </c>
      <c r="Z1646" s="16" t="s">
        <v>424</v>
      </c>
      <c r="AA1646" s="16" t="s">
        <v>373</v>
      </c>
      <c r="AB1646" s="36">
        <v>11521005</v>
      </c>
      <c r="AC1646" s="16" t="s">
        <v>374</v>
      </c>
      <c r="AD1646" s="16">
        <v>40004</v>
      </c>
      <c r="AF1646">
        <v>70004</v>
      </c>
      <c r="AH1646">
        <v>4687500</v>
      </c>
      <c r="AI1646" s="32" t="s">
        <v>364</v>
      </c>
      <c r="AJ1646" s="16" t="s">
        <v>369</v>
      </c>
      <c r="AK1646" s="16" t="s">
        <v>357</v>
      </c>
    </row>
    <row r="1647" spans="2:37">
      <c r="B1647" s="16" t="n">
        <f>10000000+INDEX(编号表!$B:$B,MATCH(F1647,编号表!$A:$A,0))*100000+INDEX(编号表!$F:$F,MATCH(D1647,编号表!$E:$E,0))*1000+INDEX(编号表!$D:$D,MATCH(E1647,编号表!$C:$C,0))*10000+G1647</f>
        <v>11584006</v>
      </c>
      <c r="C1647" s="16" t="s">
        <v>1614</v>
      </c>
      <c r="D1647" s="16" t="s">
        <v>108</v>
      </c>
      <c r="E1647" s="16" t="s">
        <v>357</v>
      </c>
      <c r="F1647" s="35" t="s">
        <v>407</v>
      </c>
      <c r="G1647" s="16">
        <v>6</v>
      </c>
      <c r="I1647" s="16">
        <v>60</v>
      </c>
      <c r="J1647" t="str">
        <f t="shared" si="21"/>
        <v>大类_仙品大乘灵植使</v>
      </c>
      <c r="K1647" s="16" t="s">
        <v>337</v>
      </c>
      <c r="L1647" s="16">
        <v>1</v>
      </c>
      <c r="M1647" s="16" t="s">
        <v>369</v>
      </c>
      <c r="O1647" s="16">
        <v>0</v>
      </c>
      <c r="P1647" s="16" t="b">
        <v>1</v>
      </c>
      <c r="R1647" s="16" t="b">
        <v>0</v>
      </c>
      <c r="S1647" s="16">
        <v>1</v>
      </c>
      <c r="T1647" s="16" t="s">
        <v>91</v>
      </c>
      <c r="U1647" s="16">
        <v>999</v>
      </c>
      <c r="V1647" s="16" t="s">
        <v>370</v>
      </c>
      <c r="W1647" s="16">
        <v>31584006</v>
      </c>
      <c r="Y1647" s="16" t="s">
        <v>1709</v>
      </c>
      <c r="Z1647" s="16" t="s">
        <v>427</v>
      </c>
      <c r="AA1647" s="16" t="s">
        <v>373</v>
      </c>
      <c r="AB1647" s="36">
        <v>11521006</v>
      </c>
      <c r="AC1647" s="16" t="s">
        <v>374</v>
      </c>
      <c r="AD1647" s="16">
        <v>40004</v>
      </c>
      <c r="AF1647">
        <v>70004</v>
      </c>
      <c r="AH1647">
        <v>4687500</v>
      </c>
      <c r="AI1647" s="32" t="s">
        <v>364</v>
      </c>
      <c r="AJ1647" s="16" t="s">
        <v>369</v>
      </c>
      <c r="AK1647" s="16" t="s">
        <v>357</v>
      </c>
    </row>
    <row r="1648" spans="2:37">
      <c r="B1648" s="16" t="n">
        <f>10000000+INDEX(编号表!$B:$B,MATCH(F1648,编号表!$A:$A,0))*100000+INDEX(编号表!$F:$F,MATCH(D1648,编号表!$E:$E,0))*1000+INDEX(编号表!$D:$D,MATCH(E1648,编号表!$C:$C,0))*10000+G1648</f>
        <v>11584007</v>
      </c>
      <c r="C1648" s="16" t="s">
        <v>1616</v>
      </c>
      <c r="D1648" s="16" t="s">
        <v>108</v>
      </c>
      <c r="E1648" s="16" t="s">
        <v>357</v>
      </c>
      <c r="F1648" s="35" t="s">
        <v>407</v>
      </c>
      <c r="G1648" s="16">
        <v>7</v>
      </c>
      <c r="I1648" s="16">
        <v>60</v>
      </c>
      <c r="J1648" t="str">
        <f t="shared" si="21"/>
        <v>大类_仙品大乘灵植使</v>
      </c>
      <c r="K1648" s="16" t="s">
        <v>337</v>
      </c>
      <c r="L1648" s="16">
        <v>1</v>
      </c>
      <c r="M1648" s="16" t="s">
        <v>369</v>
      </c>
      <c r="O1648" s="16">
        <v>0</v>
      </c>
      <c r="P1648" s="16" t="b">
        <v>1</v>
      </c>
      <c r="R1648" s="16" t="b">
        <v>0</v>
      </c>
      <c r="S1648" s="16">
        <v>1</v>
      </c>
      <c r="T1648" s="16" t="s">
        <v>91</v>
      </c>
      <c r="U1648" s="16">
        <v>999</v>
      </c>
      <c r="V1648" s="16" t="s">
        <v>370</v>
      </c>
      <c r="W1648" s="16">
        <v>31584007</v>
      </c>
      <c r="Y1648" s="16" t="s">
        <v>1710</v>
      </c>
      <c r="Z1648" s="16" t="s">
        <v>430</v>
      </c>
      <c r="AA1648" s="16" t="s">
        <v>373</v>
      </c>
      <c r="AB1648" s="36">
        <v>11521007</v>
      </c>
      <c r="AC1648" s="16" t="s">
        <v>374</v>
      </c>
      <c r="AD1648" s="16">
        <v>40004</v>
      </c>
      <c r="AF1648">
        <v>70004</v>
      </c>
      <c r="AH1648">
        <v>4687500</v>
      </c>
      <c r="AI1648" s="32" t="s">
        <v>364</v>
      </c>
      <c r="AJ1648" s="16" t="s">
        <v>369</v>
      </c>
      <c r="AK1648" s="16" t="s">
        <v>357</v>
      </c>
    </row>
    <row r="1649" spans="2:37">
      <c r="B1649" s="16" t="n">
        <f>10000000+INDEX(编号表!$B:$B,MATCH(F1649,编号表!$A:$A,0))*100000+INDEX(编号表!$F:$F,MATCH(D1649,编号表!$E:$E,0))*1000+INDEX(编号表!$D:$D,MATCH(E1649,编号表!$C:$C,0))*10000+G1649</f>
        <v>11584008</v>
      </c>
      <c r="C1649" s="16" t="s">
        <v>1618</v>
      </c>
      <c r="D1649" s="16" t="s">
        <v>108</v>
      </c>
      <c r="E1649" s="16" t="s">
        <v>357</v>
      </c>
      <c r="F1649" s="35" t="s">
        <v>407</v>
      </c>
      <c r="G1649" s="16">
        <v>8</v>
      </c>
      <c r="I1649" s="16">
        <v>60</v>
      </c>
      <c r="J1649" t="str">
        <f t="shared" si="21"/>
        <v>大类_仙品大乘灵植使</v>
      </c>
      <c r="K1649" s="16" t="s">
        <v>337</v>
      </c>
      <c r="L1649" s="16">
        <v>1</v>
      </c>
      <c r="M1649" s="16" t="s">
        <v>369</v>
      </c>
      <c r="O1649" s="16">
        <v>0</v>
      </c>
      <c r="P1649" s="16" t="b">
        <v>1</v>
      </c>
      <c r="R1649" s="16" t="b">
        <v>0</v>
      </c>
      <c r="S1649" s="16">
        <v>1</v>
      </c>
      <c r="T1649" s="16" t="s">
        <v>91</v>
      </c>
      <c r="U1649" s="16">
        <v>999</v>
      </c>
      <c r="V1649" s="16" t="s">
        <v>370</v>
      </c>
      <c r="W1649" s="16">
        <v>31584008</v>
      </c>
      <c r="Y1649" s="16" t="s">
        <v>1711</v>
      </c>
      <c r="Z1649" s="16" t="s">
        <v>433</v>
      </c>
      <c r="AA1649" s="16" t="s">
        <v>373</v>
      </c>
      <c r="AB1649" s="36">
        <v>11521008</v>
      </c>
      <c r="AC1649" s="16" t="s">
        <v>374</v>
      </c>
      <c r="AD1649" s="16">
        <v>40004</v>
      </c>
      <c r="AF1649">
        <v>70004</v>
      </c>
      <c r="AH1649">
        <v>4687500</v>
      </c>
      <c r="AI1649" s="32" t="s">
        <v>364</v>
      </c>
      <c r="AJ1649" s="16" t="s">
        <v>369</v>
      </c>
      <c r="AK1649" s="16" t="s">
        <v>357</v>
      </c>
    </row>
    <row r="1650" spans="2:37">
      <c r="B1650" s="16" t="n">
        <f>10000000+INDEX(编号表!$B:$B,MATCH(F1650,编号表!$A:$A,0))*100000+INDEX(编号表!$F:$F,MATCH(D1650,编号表!$E:$E,0))*1000+INDEX(编号表!$D:$D,MATCH(E1650,编号表!$C:$C,0))*10000+G1650</f>
        <v>11584009</v>
      </c>
      <c r="C1650" s="16" t="s">
        <v>1620</v>
      </c>
      <c r="D1650" s="16" t="s">
        <v>108</v>
      </c>
      <c r="E1650" s="16" t="s">
        <v>357</v>
      </c>
      <c r="F1650" s="35" t="s">
        <v>407</v>
      </c>
      <c r="G1650" s="16">
        <v>9</v>
      </c>
      <c r="I1650" s="16">
        <v>60</v>
      </c>
      <c r="J1650" t="str">
        <f t="shared" si="21"/>
        <v>大类_仙品大乘灵植使</v>
      </c>
      <c r="K1650" s="16" t="s">
        <v>337</v>
      </c>
      <c r="L1650" s="16">
        <v>1</v>
      </c>
      <c r="M1650" s="16" t="s">
        <v>369</v>
      </c>
      <c r="O1650" s="16">
        <v>0</v>
      </c>
      <c r="P1650" s="16" t="b">
        <v>1</v>
      </c>
      <c r="R1650" s="16" t="b">
        <v>0</v>
      </c>
      <c r="S1650" s="16">
        <v>1</v>
      </c>
      <c r="T1650" s="16" t="s">
        <v>91</v>
      </c>
      <c r="U1650" s="16">
        <v>999</v>
      </c>
      <c r="V1650" s="16" t="s">
        <v>370</v>
      </c>
      <c r="W1650" s="16">
        <v>31584009</v>
      </c>
      <c r="Y1650" s="16" t="s">
        <v>1712</v>
      </c>
      <c r="Z1650" s="16" t="s">
        <v>436</v>
      </c>
      <c r="AA1650" s="16" t="s">
        <v>373</v>
      </c>
      <c r="AB1650" s="36">
        <v>11521009</v>
      </c>
      <c r="AC1650" s="16" t="s">
        <v>374</v>
      </c>
      <c r="AD1650" s="16">
        <v>40004</v>
      </c>
      <c r="AF1650">
        <v>70004</v>
      </c>
      <c r="AH1650">
        <v>4687500</v>
      </c>
      <c r="AI1650" s="32" t="s">
        <v>364</v>
      </c>
      <c r="AJ1650" s="16" t="s">
        <v>369</v>
      </c>
      <c r="AK1650" s="16" t="s">
        <v>357</v>
      </c>
    </row>
    <row r="1651" spans="2:37">
      <c r="B1651" s="16" t="n">
        <f>10000000+INDEX(编号表!$B:$B,MATCH(F1651,编号表!$A:$A,0))*100000+INDEX(编号表!$F:$F,MATCH(D1651,编号表!$E:$E,0))*1000+INDEX(编号表!$D:$D,MATCH(E1651,编号表!$C:$C,0))*10000+G1651</f>
        <v>11484000</v>
      </c>
      <c r="C1651" s="16" t="s">
        <v>1622</v>
      </c>
      <c r="D1651" s="16" t="s">
        <v>108</v>
      </c>
      <c r="E1651" s="16" t="s">
        <v>357</v>
      </c>
      <c r="F1651" s="35" t="s">
        <v>438</v>
      </c>
      <c r="G1651" s="16">
        <v>0</v>
      </c>
      <c r="I1651" s="16">
        <v>60</v>
      </c>
      <c r="J1651" t="str">
        <f t="shared" ref="J1651:J1714" si="22">"大类_"&amp;D1651&amp;E1651&amp;F1651</f>
        <v>大类_仙品大乘灵植佐</v>
      </c>
      <c r="K1651" s="16" t="s">
        <v>337</v>
      </c>
      <c r="L1651" s="16">
        <v>1</v>
      </c>
      <c r="M1651" s="16" t="s">
        <v>369</v>
      </c>
      <c r="O1651" s="16">
        <v>0</v>
      </c>
      <c r="P1651" s="16" t="b">
        <v>1</v>
      </c>
      <c r="R1651" s="16" t="b">
        <v>0</v>
      </c>
      <c r="S1651" s="16">
        <v>1</v>
      </c>
      <c r="T1651" s="16" t="s">
        <v>91</v>
      </c>
      <c r="U1651" s="16">
        <v>999</v>
      </c>
      <c r="V1651" s="16" t="s">
        <v>370</v>
      </c>
      <c r="W1651" s="16">
        <v>31484000</v>
      </c>
      <c r="Y1651" s="16" t="s">
        <v>1713</v>
      </c>
      <c r="Z1651" s="16" t="s">
        <v>440</v>
      </c>
      <c r="AA1651" s="16" t="s">
        <v>373</v>
      </c>
      <c r="AB1651" s="36">
        <v>11421000</v>
      </c>
      <c r="AC1651" s="16" t="s">
        <v>374</v>
      </c>
      <c r="AD1651" s="16">
        <v>40004</v>
      </c>
      <c r="AF1651">
        <v>70004</v>
      </c>
      <c r="AH1651">
        <v>4687500</v>
      </c>
      <c r="AI1651" s="32" t="s">
        <v>364</v>
      </c>
      <c r="AJ1651" s="16" t="s">
        <v>369</v>
      </c>
      <c r="AK1651" s="16" t="s">
        <v>357</v>
      </c>
    </row>
    <row r="1652" spans="2:37">
      <c r="B1652" s="16" t="n">
        <f>10000000+INDEX(编号表!$B:$B,MATCH(F1652,编号表!$A:$A,0))*100000+INDEX(编号表!$F:$F,MATCH(D1652,编号表!$E:$E,0))*1000+INDEX(编号表!$D:$D,MATCH(E1652,编号表!$C:$C,0))*10000+G1652</f>
        <v>11484001</v>
      </c>
      <c r="C1652" s="16" t="s">
        <v>1624</v>
      </c>
      <c r="D1652" s="16" t="s">
        <v>108</v>
      </c>
      <c r="E1652" s="16" t="s">
        <v>357</v>
      </c>
      <c r="F1652" s="35" t="s">
        <v>438</v>
      </c>
      <c r="G1652" s="16">
        <v>1</v>
      </c>
      <c r="I1652" s="16">
        <v>60</v>
      </c>
      <c r="J1652" t="str">
        <f t="shared" si="22"/>
        <v>大类_仙品大乘灵植佐</v>
      </c>
      <c r="K1652" s="16" t="s">
        <v>337</v>
      </c>
      <c r="L1652" s="16">
        <v>1</v>
      </c>
      <c r="M1652" s="16" t="s">
        <v>369</v>
      </c>
      <c r="O1652" s="16">
        <v>0</v>
      </c>
      <c r="P1652" s="16" t="b">
        <v>1</v>
      </c>
      <c r="R1652" s="16" t="b">
        <v>0</v>
      </c>
      <c r="S1652" s="16">
        <v>1</v>
      </c>
      <c r="T1652" s="16" t="s">
        <v>91</v>
      </c>
      <c r="U1652" s="16">
        <v>999</v>
      </c>
      <c r="V1652" s="16" t="s">
        <v>370</v>
      </c>
      <c r="W1652" s="16">
        <v>31484001</v>
      </c>
      <c r="Y1652" s="16" t="s">
        <v>1714</v>
      </c>
      <c r="Z1652" s="16" t="s">
        <v>443</v>
      </c>
      <c r="AA1652" s="16" t="s">
        <v>373</v>
      </c>
      <c r="AB1652" s="36">
        <v>11421001</v>
      </c>
      <c r="AC1652" s="16" t="s">
        <v>374</v>
      </c>
      <c r="AD1652" s="16">
        <v>40004</v>
      </c>
      <c r="AF1652">
        <v>70004</v>
      </c>
      <c r="AH1652">
        <v>4687500</v>
      </c>
      <c r="AI1652" s="32" t="s">
        <v>364</v>
      </c>
      <c r="AJ1652" s="16" t="s">
        <v>369</v>
      </c>
      <c r="AK1652" s="16" t="s">
        <v>357</v>
      </c>
    </row>
    <row r="1653" spans="2:37">
      <c r="B1653" s="16" t="n">
        <f>10000000+INDEX(编号表!$B:$B,MATCH(F1653,编号表!$A:$A,0))*100000+INDEX(编号表!$F:$F,MATCH(D1653,编号表!$E:$E,0))*1000+INDEX(编号表!$D:$D,MATCH(E1653,编号表!$C:$C,0))*10000+G1653</f>
        <v>11484002</v>
      </c>
      <c r="C1653" s="16" t="s">
        <v>1626</v>
      </c>
      <c r="D1653" s="16" t="s">
        <v>108</v>
      </c>
      <c r="E1653" s="16" t="s">
        <v>357</v>
      </c>
      <c r="F1653" s="35" t="s">
        <v>438</v>
      </c>
      <c r="G1653" s="16">
        <v>2</v>
      </c>
      <c r="I1653" s="16">
        <v>60</v>
      </c>
      <c r="J1653" t="str">
        <f t="shared" si="22"/>
        <v>大类_仙品大乘灵植佐</v>
      </c>
      <c r="K1653" s="16" t="s">
        <v>337</v>
      </c>
      <c r="L1653" s="16">
        <v>1</v>
      </c>
      <c r="M1653" s="16" t="s">
        <v>369</v>
      </c>
      <c r="O1653" s="16">
        <v>0</v>
      </c>
      <c r="P1653" s="16" t="b">
        <v>1</v>
      </c>
      <c r="R1653" s="16" t="b">
        <v>0</v>
      </c>
      <c r="S1653" s="16">
        <v>1</v>
      </c>
      <c r="T1653" s="16" t="s">
        <v>91</v>
      </c>
      <c r="U1653" s="16">
        <v>999</v>
      </c>
      <c r="V1653" s="16" t="s">
        <v>370</v>
      </c>
      <c r="W1653" s="16">
        <v>31484002</v>
      </c>
      <c r="Y1653" s="16" t="s">
        <v>1715</v>
      </c>
      <c r="Z1653" s="16" t="s">
        <v>446</v>
      </c>
      <c r="AA1653" s="16" t="s">
        <v>373</v>
      </c>
      <c r="AB1653" s="36">
        <v>11421002</v>
      </c>
      <c r="AC1653" s="16" t="s">
        <v>374</v>
      </c>
      <c r="AD1653" s="16">
        <v>40004</v>
      </c>
      <c r="AF1653">
        <v>70004</v>
      </c>
      <c r="AH1653">
        <v>4687500</v>
      </c>
      <c r="AI1653" s="32" t="s">
        <v>364</v>
      </c>
      <c r="AJ1653" s="16" t="s">
        <v>369</v>
      </c>
      <c r="AK1653" s="16" t="s">
        <v>357</v>
      </c>
    </row>
    <row r="1654" spans="2:37">
      <c r="B1654" s="16" t="n">
        <f>10000000+INDEX(编号表!$B:$B,MATCH(F1654,编号表!$A:$A,0))*100000+INDEX(编号表!$F:$F,MATCH(D1654,编号表!$E:$E,0))*1000+INDEX(编号表!$D:$D,MATCH(E1654,编号表!$C:$C,0))*10000+G1654</f>
        <v>11484003</v>
      </c>
      <c r="C1654" s="16" t="s">
        <v>1628</v>
      </c>
      <c r="D1654" s="16" t="s">
        <v>108</v>
      </c>
      <c r="E1654" s="16" t="s">
        <v>357</v>
      </c>
      <c r="F1654" s="35" t="s">
        <v>438</v>
      </c>
      <c r="G1654" s="16">
        <v>3</v>
      </c>
      <c r="I1654" s="16">
        <v>60</v>
      </c>
      <c r="J1654" t="str">
        <f t="shared" si="22"/>
        <v>大类_仙品大乘灵植佐</v>
      </c>
      <c r="K1654" s="16" t="s">
        <v>337</v>
      </c>
      <c r="L1654" s="16">
        <v>1</v>
      </c>
      <c r="M1654" s="16" t="s">
        <v>369</v>
      </c>
      <c r="O1654" s="16">
        <v>0</v>
      </c>
      <c r="P1654" s="16" t="b">
        <v>1</v>
      </c>
      <c r="R1654" s="16" t="b">
        <v>0</v>
      </c>
      <c r="S1654" s="16">
        <v>1</v>
      </c>
      <c r="T1654" s="16" t="s">
        <v>91</v>
      </c>
      <c r="U1654" s="16">
        <v>999</v>
      </c>
      <c r="V1654" s="16" t="s">
        <v>370</v>
      </c>
      <c r="W1654" s="16">
        <v>31484003</v>
      </c>
      <c r="Y1654" s="16" t="s">
        <v>1716</v>
      </c>
      <c r="Z1654" s="16" t="s">
        <v>449</v>
      </c>
      <c r="AA1654" s="16" t="s">
        <v>373</v>
      </c>
      <c r="AB1654" s="36">
        <v>11421003</v>
      </c>
      <c r="AC1654" s="16" t="s">
        <v>374</v>
      </c>
      <c r="AD1654" s="16">
        <v>40004</v>
      </c>
      <c r="AF1654">
        <v>70004</v>
      </c>
      <c r="AH1654">
        <v>4687500</v>
      </c>
      <c r="AI1654" s="32" t="s">
        <v>364</v>
      </c>
      <c r="AJ1654" s="16" t="s">
        <v>369</v>
      </c>
      <c r="AK1654" s="16" t="s">
        <v>357</v>
      </c>
    </row>
    <row r="1655" spans="2:37">
      <c r="B1655" s="16" t="n">
        <f>10000000+INDEX(编号表!$B:$B,MATCH(F1655,编号表!$A:$A,0))*100000+INDEX(编号表!$F:$F,MATCH(D1655,编号表!$E:$E,0))*1000+INDEX(编号表!$D:$D,MATCH(E1655,编号表!$C:$C,0))*10000+G1655</f>
        <v>11684000</v>
      </c>
      <c r="C1655" s="16" t="s">
        <v>1630</v>
      </c>
      <c r="D1655" s="16" t="s">
        <v>108</v>
      </c>
      <c r="E1655" s="16" t="s">
        <v>357</v>
      </c>
      <c r="F1655" s="35" t="s">
        <v>451</v>
      </c>
      <c r="G1655" s="16">
        <v>0</v>
      </c>
      <c r="I1655" s="16">
        <v>60</v>
      </c>
      <c r="J1655" t="str">
        <f t="shared" si="22"/>
        <v>大类_仙品大乘灵植丹头</v>
      </c>
      <c r="K1655" s="16" t="s">
        <v>337</v>
      </c>
      <c r="L1655" s="16">
        <v>1</v>
      </c>
      <c r="M1655" s="16" t="s">
        <v>369</v>
      </c>
      <c r="O1655" s="16">
        <v>0</v>
      </c>
      <c r="P1655" s="16" t="b">
        <v>1</v>
      </c>
      <c r="R1655" s="16" t="b">
        <v>0</v>
      </c>
      <c r="S1655" s="16">
        <v>1</v>
      </c>
      <c r="T1655" s="16" t="s">
        <v>91</v>
      </c>
      <c r="U1655" s="16">
        <v>999</v>
      </c>
      <c r="V1655" s="16" t="s">
        <v>370</v>
      </c>
      <c r="W1655" s="16">
        <v>31684000</v>
      </c>
      <c r="Y1655" s="16" t="s">
        <v>1717</v>
      </c>
      <c r="Z1655" s="16" t="s">
        <v>453</v>
      </c>
      <c r="AA1655" s="16" t="s">
        <v>373</v>
      </c>
      <c r="AB1655" s="36">
        <v>11621000</v>
      </c>
      <c r="AC1655" s="16" t="s">
        <v>374</v>
      </c>
      <c r="AD1655" s="16">
        <v>40004</v>
      </c>
      <c r="AF1655">
        <v>70004</v>
      </c>
      <c r="AH1655">
        <v>9375000</v>
      </c>
      <c r="AI1655" s="32" t="s">
        <v>364</v>
      </c>
      <c r="AJ1655" s="16" t="s">
        <v>369</v>
      </c>
      <c r="AK1655" s="16" t="s">
        <v>357</v>
      </c>
    </row>
    <row r="1656" spans="2:37">
      <c r="B1656" s="16" t="n">
        <f>10000000+INDEX(编号表!$B:$B,MATCH(F1656,编号表!$A:$A,0))*100000+INDEX(编号表!$F:$F,MATCH(D1656,编号表!$E:$E,0))*1000+INDEX(编号表!$D:$D,MATCH(E1656,编号表!$C:$C,0))*10000+G1656</f>
        <v>11684001</v>
      </c>
      <c r="C1656" s="16" t="s">
        <v>1632</v>
      </c>
      <c r="D1656" s="16" t="s">
        <v>108</v>
      </c>
      <c r="E1656" s="16" t="s">
        <v>357</v>
      </c>
      <c r="F1656" s="35" t="s">
        <v>451</v>
      </c>
      <c r="G1656" s="16">
        <v>1</v>
      </c>
      <c r="I1656" s="16">
        <v>60</v>
      </c>
      <c r="J1656" t="str">
        <f t="shared" si="22"/>
        <v>大类_仙品大乘灵植丹头</v>
      </c>
      <c r="K1656" s="16" t="s">
        <v>337</v>
      </c>
      <c r="L1656" s="16">
        <v>1</v>
      </c>
      <c r="M1656" s="16" t="s">
        <v>369</v>
      </c>
      <c r="O1656" s="16">
        <v>0</v>
      </c>
      <c r="P1656" s="16" t="b">
        <v>1</v>
      </c>
      <c r="R1656" s="16" t="b">
        <v>0</v>
      </c>
      <c r="S1656" s="16">
        <v>1</v>
      </c>
      <c r="T1656" s="16" t="s">
        <v>91</v>
      </c>
      <c r="U1656" s="16">
        <v>999</v>
      </c>
      <c r="V1656" s="16" t="s">
        <v>370</v>
      </c>
      <c r="W1656" s="16">
        <v>31684001</v>
      </c>
      <c r="Y1656" s="16" t="s">
        <v>1718</v>
      </c>
      <c r="Z1656" s="16" t="s">
        <v>456</v>
      </c>
      <c r="AA1656" s="16" t="s">
        <v>373</v>
      </c>
      <c r="AB1656" s="36">
        <v>11621001</v>
      </c>
      <c r="AC1656" s="16" t="s">
        <v>374</v>
      </c>
      <c r="AD1656" s="16">
        <v>40004</v>
      </c>
      <c r="AF1656">
        <v>70004</v>
      </c>
      <c r="AH1656">
        <v>9375000</v>
      </c>
      <c r="AI1656" s="32" t="s">
        <v>364</v>
      </c>
      <c r="AJ1656" s="16" t="s">
        <v>369</v>
      </c>
      <c r="AK1656" s="16" t="s">
        <v>357</v>
      </c>
    </row>
    <row r="1657" spans="2:37">
      <c r="B1657" s="16" t="n">
        <f>10000000+INDEX(编号表!$B:$B,MATCH(F1657,编号表!$A:$A,0))*100000+INDEX(编号表!$F:$F,MATCH(D1657,编号表!$E:$E,0))*1000+INDEX(编号表!$D:$D,MATCH(E1657,编号表!$C:$C,0))*10000+G1657</f>
        <v>11684002</v>
      </c>
      <c r="C1657" s="16" t="s">
        <v>1634</v>
      </c>
      <c r="D1657" s="16" t="s">
        <v>108</v>
      </c>
      <c r="E1657" s="16" t="s">
        <v>357</v>
      </c>
      <c r="F1657" s="35" t="s">
        <v>451</v>
      </c>
      <c r="G1657" s="16">
        <v>2</v>
      </c>
      <c r="I1657" s="16">
        <v>60</v>
      </c>
      <c r="J1657" t="str">
        <f t="shared" si="22"/>
        <v>大类_仙品大乘灵植丹头</v>
      </c>
      <c r="K1657" s="16" t="s">
        <v>337</v>
      </c>
      <c r="L1657" s="16">
        <v>1</v>
      </c>
      <c r="M1657" s="16" t="s">
        <v>369</v>
      </c>
      <c r="O1657" s="16">
        <v>0</v>
      </c>
      <c r="P1657" s="16" t="b">
        <v>1</v>
      </c>
      <c r="R1657" s="16" t="b">
        <v>0</v>
      </c>
      <c r="S1657" s="16">
        <v>1</v>
      </c>
      <c r="T1657" s="16" t="s">
        <v>91</v>
      </c>
      <c r="U1657" s="16">
        <v>999</v>
      </c>
      <c r="V1657" s="16" t="s">
        <v>370</v>
      </c>
      <c r="W1657" s="16">
        <v>31684002</v>
      </c>
      <c r="Y1657" s="16" t="s">
        <v>1719</v>
      </c>
      <c r="Z1657" s="16" t="s">
        <v>459</v>
      </c>
      <c r="AA1657" s="16" t="s">
        <v>373</v>
      </c>
      <c r="AB1657" s="36">
        <v>11621002</v>
      </c>
      <c r="AC1657" s="16" t="s">
        <v>374</v>
      </c>
      <c r="AD1657" s="16">
        <v>40004</v>
      </c>
      <c r="AF1657">
        <v>70004</v>
      </c>
      <c r="AH1657">
        <v>9375000</v>
      </c>
      <c r="AI1657" s="32" t="s">
        <v>364</v>
      </c>
      <c r="AJ1657" s="16" t="s">
        <v>369</v>
      </c>
      <c r="AK1657" s="16" t="s">
        <v>357</v>
      </c>
    </row>
    <row r="1658" spans="2:37">
      <c r="B1658" s="16" t="n">
        <f>10000000+INDEX(编号表!$B:$B,MATCH(F1658,编号表!$A:$A,0))*100000+INDEX(编号表!$F:$F,MATCH(D1658,编号表!$E:$E,0))*1000+INDEX(编号表!$D:$D,MATCH(E1658,编号表!$C:$C,0))*10000+G1658</f>
        <v>11285000</v>
      </c>
      <c r="C1658" s="16" t="s">
        <v>1580</v>
      </c>
      <c r="D1658" s="16" t="s">
        <v>111</v>
      </c>
      <c r="E1658" s="16" t="s">
        <v>357</v>
      </c>
      <c r="F1658" s="35" t="s">
        <v>368</v>
      </c>
      <c r="G1658" s="16">
        <v>0</v>
      </c>
      <c r="I1658" s="16">
        <v>60</v>
      </c>
      <c r="J1658" t="str">
        <f t="shared" si="22"/>
        <v>大类_神品大乘灵植君</v>
      </c>
      <c r="K1658" s="16" t="s">
        <v>337</v>
      </c>
      <c r="L1658" s="16">
        <v>1</v>
      </c>
      <c r="M1658" s="16" t="s">
        <v>369</v>
      </c>
      <c r="O1658" s="16">
        <v>0</v>
      </c>
      <c r="P1658" s="16" t="b">
        <v>1</v>
      </c>
      <c r="R1658" s="16" t="b">
        <v>0</v>
      </c>
      <c r="S1658" s="16">
        <v>1</v>
      </c>
      <c r="T1658" s="16" t="s">
        <v>91</v>
      </c>
      <c r="U1658" s="16">
        <v>999</v>
      </c>
      <c r="V1658" s="16" t="s">
        <v>370</v>
      </c>
      <c r="W1658" s="16">
        <v>31285000</v>
      </c>
      <c r="Y1658" s="16" t="s">
        <v>1720</v>
      </c>
      <c r="Z1658" s="16" t="s">
        <v>372</v>
      </c>
      <c r="AA1658" t="str" s="16">
        <v>击杀妖兽、探索秘境或遗迹可得。</v>
      </c>
      <c r="AB1658" s="36">
        <v>11221000</v>
      </c>
      <c r="AC1658" s="16" t="s">
        <v>374</v>
      </c>
      <c r="AD1658" s="16">
        <v>40005</v>
      </c>
      <c r="AF1658">
        <v>70005</v>
      </c>
      <c r="AH1658">
        <v>84375000</v>
      </c>
      <c r="AI1658" s="32" t="s">
        <v>364</v>
      </c>
      <c r="AJ1658" s="16" t="s">
        <v>369</v>
      </c>
      <c r="AK1658" s="16" t="s">
        <v>357</v>
      </c>
    </row>
    <row r="1659" spans="2:37">
      <c r="B1659" s="16" t="n">
        <f>10000000+INDEX(编号表!$B:$B,MATCH(F1659,编号表!$A:$A,0))*100000+INDEX(编号表!$F:$F,MATCH(D1659,编号表!$E:$E,0))*1000+INDEX(编号表!$D:$D,MATCH(E1659,编号表!$C:$C,0))*10000+G1659</f>
        <v>11385000</v>
      </c>
      <c r="C1659" s="16" t="s">
        <v>1582</v>
      </c>
      <c r="D1659" s="16" t="s">
        <v>111</v>
      </c>
      <c r="E1659" s="16" t="s">
        <v>357</v>
      </c>
      <c r="F1659" s="35" t="s">
        <v>376</v>
      </c>
      <c r="G1659" s="16">
        <v>0</v>
      </c>
      <c r="I1659" s="16">
        <v>60</v>
      </c>
      <c r="J1659" t="str">
        <f t="shared" si="22"/>
        <v>大类_神品大乘灵植臣</v>
      </c>
      <c r="K1659" s="16" t="s">
        <v>337</v>
      </c>
      <c r="L1659" s="16">
        <v>1</v>
      </c>
      <c r="M1659" s="16" t="s">
        <v>369</v>
      </c>
      <c r="O1659" s="16">
        <v>0</v>
      </c>
      <c r="P1659" s="16" t="b">
        <v>1</v>
      </c>
      <c r="R1659" s="16" t="b">
        <v>0</v>
      </c>
      <c r="S1659" s="16">
        <v>1</v>
      </c>
      <c r="T1659" s="16" t="s">
        <v>91</v>
      </c>
      <c r="U1659" s="16">
        <v>999</v>
      </c>
      <c r="V1659" s="16" t="s">
        <v>370</v>
      </c>
      <c r="W1659" s="16">
        <v>31385000</v>
      </c>
      <c r="Y1659" s="16" t="s">
        <v>1721</v>
      </c>
      <c r="Z1659" s="16" t="s">
        <v>378</v>
      </c>
      <c r="AA1659" t="str" s="16">
        <v>击杀妖兽、探索秘境或遗迹可得。</v>
      </c>
      <c r="AB1659" s="36">
        <v>11321000</v>
      </c>
      <c r="AC1659" s="16" t="s">
        <v>374</v>
      </c>
      <c r="AD1659" s="16">
        <v>40005</v>
      </c>
      <c r="AF1659">
        <v>70005</v>
      </c>
      <c r="AH1659">
        <v>28125000</v>
      </c>
      <c r="AI1659" s="32" t="s">
        <v>364</v>
      </c>
      <c r="AJ1659" s="16" t="s">
        <v>369</v>
      </c>
      <c r="AK1659" s="16" t="s">
        <v>357</v>
      </c>
    </row>
    <row r="1660" spans="2:37">
      <c r="B1660" s="16" t="n">
        <f>10000000+INDEX(编号表!$B:$B,MATCH(F1660,编号表!$A:$A,0))*100000+INDEX(编号表!$F:$F,MATCH(D1660,编号表!$E:$E,0))*1000+INDEX(编号表!$D:$D,MATCH(E1660,编号表!$C:$C,0))*10000+G1660</f>
        <v>11385001</v>
      </c>
      <c r="C1660" s="16" t="s">
        <v>1584</v>
      </c>
      <c r="D1660" s="16" t="s">
        <v>111</v>
      </c>
      <c r="E1660" s="16" t="s">
        <v>357</v>
      </c>
      <c r="F1660" s="35" t="s">
        <v>376</v>
      </c>
      <c r="G1660" s="16">
        <v>1</v>
      </c>
      <c r="I1660" s="16">
        <v>60</v>
      </c>
      <c r="J1660" t="str">
        <f t="shared" si="22"/>
        <v>大类_神品大乘灵植臣</v>
      </c>
      <c r="K1660" s="16" t="s">
        <v>337</v>
      </c>
      <c r="L1660" s="16">
        <v>1</v>
      </c>
      <c r="M1660" s="16" t="s">
        <v>369</v>
      </c>
      <c r="O1660" s="16">
        <v>0</v>
      </c>
      <c r="P1660" s="16" t="b">
        <v>1</v>
      </c>
      <c r="R1660" s="16" t="b">
        <v>0</v>
      </c>
      <c r="S1660" s="16">
        <v>1</v>
      </c>
      <c r="T1660" s="16" t="s">
        <v>91</v>
      </c>
      <c r="U1660" s="16">
        <v>999</v>
      </c>
      <c r="V1660" s="16" t="s">
        <v>370</v>
      </c>
      <c r="W1660" s="16">
        <v>31385001</v>
      </c>
      <c r="Y1660" s="16" t="s">
        <v>1722</v>
      </c>
      <c r="Z1660" s="16" t="s">
        <v>381</v>
      </c>
      <c r="AA1660" t="str" s="16">
        <v>击杀妖兽、探索秘境或遗迹可得。</v>
      </c>
      <c r="AB1660" s="36">
        <v>11321001</v>
      </c>
      <c r="AC1660" s="16" t="s">
        <v>374</v>
      </c>
      <c r="AD1660" s="16">
        <v>40005</v>
      </c>
      <c r="AF1660">
        <v>70005</v>
      </c>
      <c r="AH1660">
        <v>28125000</v>
      </c>
      <c r="AI1660" s="32" t="s">
        <v>364</v>
      </c>
      <c r="AJ1660" s="16" t="s">
        <v>369</v>
      </c>
      <c r="AK1660" s="16" t="s">
        <v>357</v>
      </c>
    </row>
    <row r="1661" spans="2:37">
      <c r="B1661" s="16" t="n">
        <f>10000000+INDEX(编号表!$B:$B,MATCH(F1661,编号表!$A:$A,0))*100000+INDEX(编号表!$F:$F,MATCH(D1661,编号表!$E:$E,0))*1000+INDEX(编号表!$D:$D,MATCH(E1661,编号表!$C:$C,0))*10000+G1661</f>
        <v>11385002</v>
      </c>
      <c r="C1661" s="16" t="s">
        <v>1586</v>
      </c>
      <c r="D1661" s="16" t="s">
        <v>111</v>
      </c>
      <c r="E1661" s="16" t="s">
        <v>357</v>
      </c>
      <c r="F1661" s="35" t="s">
        <v>376</v>
      </c>
      <c r="G1661" s="16">
        <v>2</v>
      </c>
      <c r="I1661" s="16">
        <v>60</v>
      </c>
      <c r="J1661" t="str">
        <f t="shared" si="22"/>
        <v>大类_神品大乘灵植臣</v>
      </c>
      <c r="K1661" s="16" t="s">
        <v>337</v>
      </c>
      <c r="L1661" s="16">
        <v>1</v>
      </c>
      <c r="M1661" s="16" t="s">
        <v>369</v>
      </c>
      <c r="O1661" s="16">
        <v>0</v>
      </c>
      <c r="P1661" s="16" t="b">
        <v>1</v>
      </c>
      <c r="R1661" s="16" t="b">
        <v>0</v>
      </c>
      <c r="S1661" s="16">
        <v>1</v>
      </c>
      <c r="T1661" s="16" t="s">
        <v>91</v>
      </c>
      <c r="U1661" s="16">
        <v>999</v>
      </c>
      <c r="V1661" s="16" t="s">
        <v>370</v>
      </c>
      <c r="W1661" s="16">
        <v>31385002</v>
      </c>
      <c r="Y1661" s="16" t="s">
        <v>1723</v>
      </c>
      <c r="Z1661" s="16" t="s">
        <v>384</v>
      </c>
      <c r="AA1661" t="str" s="16">
        <v>击杀妖兽、探索秘境或遗迹可得。</v>
      </c>
      <c r="AB1661" s="36">
        <v>11321002</v>
      </c>
      <c r="AC1661" s="16" t="s">
        <v>374</v>
      </c>
      <c r="AD1661" s="16">
        <v>40005</v>
      </c>
      <c r="AF1661">
        <v>70005</v>
      </c>
      <c r="AH1661">
        <v>28125000</v>
      </c>
      <c r="AI1661" s="32" t="s">
        <v>364</v>
      </c>
      <c r="AJ1661" s="16" t="s">
        <v>369</v>
      </c>
      <c r="AK1661" s="16" t="s">
        <v>357</v>
      </c>
    </row>
    <row r="1662" spans="2:37">
      <c r="B1662" s="16" t="n">
        <f>10000000+INDEX(编号表!$B:$B,MATCH(F1662,编号表!$A:$A,0))*100000+INDEX(编号表!$F:$F,MATCH(D1662,编号表!$E:$E,0))*1000+INDEX(编号表!$D:$D,MATCH(E1662,编号表!$C:$C,0))*10000+G1662</f>
        <v>11385003</v>
      </c>
      <c r="C1662" s="16" t="s">
        <v>1588</v>
      </c>
      <c r="D1662" s="16" t="s">
        <v>111</v>
      </c>
      <c r="E1662" s="16" t="s">
        <v>357</v>
      </c>
      <c r="F1662" s="35" t="s">
        <v>376</v>
      </c>
      <c r="G1662" s="16">
        <v>3</v>
      </c>
      <c r="I1662" s="16">
        <v>60</v>
      </c>
      <c r="J1662" t="str">
        <f t="shared" si="22"/>
        <v>大类_神品大乘灵植臣</v>
      </c>
      <c r="K1662" s="16" t="s">
        <v>337</v>
      </c>
      <c r="L1662" s="16">
        <v>1</v>
      </c>
      <c r="M1662" s="16" t="s">
        <v>369</v>
      </c>
      <c r="O1662" s="16">
        <v>0</v>
      </c>
      <c r="P1662" s="16" t="b">
        <v>1</v>
      </c>
      <c r="R1662" s="16" t="b">
        <v>0</v>
      </c>
      <c r="S1662" s="16">
        <v>1</v>
      </c>
      <c r="T1662" s="16" t="s">
        <v>91</v>
      </c>
      <c r="U1662" s="16">
        <v>999</v>
      </c>
      <c r="V1662" s="16" t="s">
        <v>370</v>
      </c>
      <c r="W1662" s="16">
        <v>31385003</v>
      </c>
      <c r="Y1662" s="16" t="s">
        <v>1724</v>
      </c>
      <c r="Z1662" s="16" t="s">
        <v>387</v>
      </c>
      <c r="AA1662" t="str" s="16">
        <v>击杀妖兽、探索秘境或遗迹可得。</v>
      </c>
      <c r="AB1662" s="36">
        <v>11321003</v>
      </c>
      <c r="AC1662" s="16" t="s">
        <v>374</v>
      </c>
      <c r="AD1662" s="16">
        <v>40005</v>
      </c>
      <c r="AF1662">
        <v>70005</v>
      </c>
      <c r="AH1662">
        <v>28125000</v>
      </c>
      <c r="AI1662" s="32" t="s">
        <v>364</v>
      </c>
      <c r="AJ1662" s="16" t="s">
        <v>369</v>
      </c>
      <c r="AK1662" s="16" t="s">
        <v>357</v>
      </c>
    </row>
    <row r="1663" spans="2:37">
      <c r="B1663" s="16" t="n">
        <f>10000000+INDEX(编号表!$B:$B,MATCH(F1663,编号表!$A:$A,0))*100000+INDEX(编号表!$F:$F,MATCH(D1663,编号表!$E:$E,0))*1000+INDEX(编号表!$D:$D,MATCH(E1663,编号表!$C:$C,0))*10000+G1663</f>
        <v>11385004</v>
      </c>
      <c r="C1663" s="16" t="s">
        <v>1590</v>
      </c>
      <c r="D1663" s="16" t="s">
        <v>111</v>
      </c>
      <c r="E1663" s="16" t="s">
        <v>357</v>
      </c>
      <c r="F1663" s="35" t="s">
        <v>376</v>
      </c>
      <c r="G1663" s="16">
        <v>4</v>
      </c>
      <c r="I1663" s="16">
        <v>60</v>
      </c>
      <c r="J1663" t="str">
        <f t="shared" si="22"/>
        <v>大类_神品大乘灵植臣</v>
      </c>
      <c r="K1663" s="16" t="s">
        <v>337</v>
      </c>
      <c r="L1663" s="16">
        <v>1</v>
      </c>
      <c r="M1663" s="16" t="s">
        <v>369</v>
      </c>
      <c r="O1663" s="16">
        <v>0</v>
      </c>
      <c r="P1663" s="16" t="b">
        <v>1</v>
      </c>
      <c r="R1663" s="16" t="b">
        <v>0</v>
      </c>
      <c r="S1663" s="16">
        <v>1</v>
      </c>
      <c r="T1663" s="16" t="s">
        <v>91</v>
      </c>
      <c r="U1663" s="16">
        <v>999</v>
      </c>
      <c r="V1663" s="16" t="s">
        <v>370</v>
      </c>
      <c r="W1663" s="16">
        <v>31385004</v>
      </c>
      <c r="Y1663" s="16" t="s">
        <v>1725</v>
      </c>
      <c r="Z1663" s="16" t="s">
        <v>390</v>
      </c>
      <c r="AA1663" t="str" s="16">
        <v>击杀妖兽、探索秘境或遗迹可得。</v>
      </c>
      <c r="AB1663" s="36">
        <v>11321004</v>
      </c>
      <c r="AC1663" s="16" t="s">
        <v>374</v>
      </c>
      <c r="AD1663" s="16">
        <v>40005</v>
      </c>
      <c r="AF1663">
        <v>70005</v>
      </c>
      <c r="AH1663">
        <v>28125000</v>
      </c>
      <c r="AI1663" s="32" t="s">
        <v>364</v>
      </c>
      <c r="AJ1663" s="16" t="s">
        <v>369</v>
      </c>
      <c r="AK1663" s="16" t="s">
        <v>357</v>
      </c>
    </row>
    <row r="1664" spans="2:37">
      <c r="B1664" s="16" t="n">
        <f>10000000+INDEX(编号表!$B:$B,MATCH(F1664,编号表!$A:$A,0))*100000+INDEX(编号表!$F:$F,MATCH(D1664,编号表!$E:$E,0))*1000+INDEX(编号表!$D:$D,MATCH(E1664,编号表!$C:$C,0))*10000+G1664</f>
        <v>11385005</v>
      </c>
      <c r="C1664" s="16" t="s">
        <v>1592</v>
      </c>
      <c r="D1664" s="16" t="s">
        <v>111</v>
      </c>
      <c r="E1664" s="16" t="s">
        <v>357</v>
      </c>
      <c r="F1664" s="35" t="s">
        <v>376</v>
      </c>
      <c r="G1664" s="16">
        <v>5</v>
      </c>
      <c r="I1664" s="16">
        <v>60</v>
      </c>
      <c r="J1664" t="str">
        <f t="shared" si="22"/>
        <v>大类_神品大乘灵植臣</v>
      </c>
      <c r="K1664" s="16" t="s">
        <v>337</v>
      </c>
      <c r="L1664" s="16">
        <v>1</v>
      </c>
      <c r="M1664" s="16" t="s">
        <v>369</v>
      </c>
      <c r="O1664" s="16">
        <v>0</v>
      </c>
      <c r="P1664" s="16" t="b">
        <v>1</v>
      </c>
      <c r="R1664" s="16" t="b">
        <v>0</v>
      </c>
      <c r="S1664" s="16">
        <v>1</v>
      </c>
      <c r="T1664" s="16" t="s">
        <v>91</v>
      </c>
      <c r="U1664" s="16">
        <v>999</v>
      </c>
      <c r="V1664" s="16" t="s">
        <v>370</v>
      </c>
      <c r="W1664" s="16">
        <v>31385005</v>
      </c>
      <c r="Y1664" s="16" t="s">
        <v>1726</v>
      </c>
      <c r="Z1664" s="16" t="s">
        <v>393</v>
      </c>
      <c r="AA1664" t="str" s="16">
        <v>击杀妖兽、探索秘境或遗迹可得。</v>
      </c>
      <c r="AB1664" s="36">
        <v>11321005</v>
      </c>
      <c r="AC1664" s="16" t="s">
        <v>374</v>
      </c>
      <c r="AD1664" s="16">
        <v>40005</v>
      </c>
      <c r="AF1664">
        <v>70005</v>
      </c>
      <c r="AH1664">
        <v>28125000</v>
      </c>
      <c r="AI1664" s="32" t="s">
        <v>364</v>
      </c>
      <c r="AJ1664" s="16" t="s">
        <v>369</v>
      </c>
      <c r="AK1664" s="16" t="s">
        <v>357</v>
      </c>
    </row>
    <row r="1665" spans="2:37">
      <c r="B1665" s="16" t="n">
        <f>10000000+INDEX(编号表!$B:$B,MATCH(F1665,编号表!$A:$A,0))*100000+INDEX(编号表!$F:$F,MATCH(D1665,编号表!$E:$E,0))*1000+INDEX(编号表!$D:$D,MATCH(E1665,编号表!$C:$C,0))*10000+G1665</f>
        <v>11385006</v>
      </c>
      <c r="C1665" s="16" t="s">
        <v>1594</v>
      </c>
      <c r="D1665" s="16" t="s">
        <v>111</v>
      </c>
      <c r="E1665" s="16" t="s">
        <v>357</v>
      </c>
      <c r="F1665" s="35" t="s">
        <v>376</v>
      </c>
      <c r="G1665" s="16">
        <v>6</v>
      </c>
      <c r="I1665" s="16">
        <v>60</v>
      </c>
      <c r="J1665" t="str">
        <f t="shared" si="22"/>
        <v>大类_神品大乘灵植臣</v>
      </c>
      <c r="K1665" s="16" t="s">
        <v>337</v>
      </c>
      <c r="L1665" s="16">
        <v>1</v>
      </c>
      <c r="M1665" s="16" t="s">
        <v>369</v>
      </c>
      <c r="O1665" s="16">
        <v>0</v>
      </c>
      <c r="P1665" s="16" t="b">
        <v>1</v>
      </c>
      <c r="R1665" s="16" t="b">
        <v>0</v>
      </c>
      <c r="S1665" s="16">
        <v>1</v>
      </c>
      <c r="T1665" s="16" t="s">
        <v>91</v>
      </c>
      <c r="U1665" s="16">
        <v>999</v>
      </c>
      <c r="V1665" s="16" t="s">
        <v>370</v>
      </c>
      <c r="W1665" s="16">
        <v>31385006</v>
      </c>
      <c r="Y1665" s="16" t="s">
        <v>1727</v>
      </c>
      <c r="Z1665" s="16" t="s">
        <v>396</v>
      </c>
      <c r="AA1665" t="str" s="16">
        <v>击杀妖兽、探索秘境或遗迹可得。</v>
      </c>
      <c r="AB1665" s="36">
        <v>11321006</v>
      </c>
      <c r="AC1665" s="16" t="s">
        <v>374</v>
      </c>
      <c r="AD1665" s="16">
        <v>40005</v>
      </c>
      <c r="AF1665">
        <v>70005</v>
      </c>
      <c r="AH1665">
        <v>28125000</v>
      </c>
      <c r="AI1665" s="32" t="s">
        <v>364</v>
      </c>
      <c r="AJ1665" s="16" t="s">
        <v>369</v>
      </c>
      <c r="AK1665" s="16" t="s">
        <v>357</v>
      </c>
    </row>
    <row r="1666" spans="2:37">
      <c r="B1666" s="16" t="n">
        <f>10000000+INDEX(编号表!$B:$B,MATCH(F1666,编号表!$A:$A,0))*100000+INDEX(编号表!$F:$F,MATCH(D1666,编号表!$E:$E,0))*1000+INDEX(编号表!$D:$D,MATCH(E1666,编号表!$C:$C,0))*10000+G1666</f>
        <v>11385007</v>
      </c>
      <c r="C1666" s="16" t="s">
        <v>1596</v>
      </c>
      <c r="D1666" s="16" t="s">
        <v>111</v>
      </c>
      <c r="E1666" s="16" t="s">
        <v>357</v>
      </c>
      <c r="F1666" s="35" t="s">
        <v>376</v>
      </c>
      <c r="G1666" s="16">
        <v>7</v>
      </c>
      <c r="I1666" s="16">
        <v>60</v>
      </c>
      <c r="J1666" t="str">
        <f t="shared" si="22"/>
        <v>大类_神品大乘灵植臣</v>
      </c>
      <c r="K1666" s="16" t="s">
        <v>337</v>
      </c>
      <c r="L1666" s="16">
        <v>1</v>
      </c>
      <c r="M1666" s="16" t="s">
        <v>369</v>
      </c>
      <c r="O1666" s="16">
        <v>0</v>
      </c>
      <c r="P1666" s="16" t="b">
        <v>1</v>
      </c>
      <c r="R1666" s="16" t="b">
        <v>0</v>
      </c>
      <c r="S1666" s="16">
        <v>1</v>
      </c>
      <c r="T1666" s="16" t="s">
        <v>91</v>
      </c>
      <c r="U1666" s="16">
        <v>999</v>
      </c>
      <c r="V1666" s="16" t="s">
        <v>370</v>
      </c>
      <c r="W1666" s="16">
        <v>31385007</v>
      </c>
      <c r="Y1666" s="16" t="s">
        <v>1728</v>
      </c>
      <c r="Z1666" s="16" t="s">
        <v>399</v>
      </c>
      <c r="AA1666" t="str" s="16">
        <v>击杀妖兽、探索秘境或遗迹可得。</v>
      </c>
      <c r="AB1666" s="36">
        <v>11321007</v>
      </c>
      <c r="AC1666" s="16" t="s">
        <v>374</v>
      </c>
      <c r="AD1666" s="16">
        <v>40005</v>
      </c>
      <c r="AF1666">
        <v>70005</v>
      </c>
      <c r="AH1666">
        <v>28125000</v>
      </c>
      <c r="AI1666" s="32" t="s">
        <v>364</v>
      </c>
      <c r="AJ1666" s="16" t="s">
        <v>369</v>
      </c>
      <c r="AK1666" s="16" t="s">
        <v>357</v>
      </c>
    </row>
    <row r="1667" spans="2:37">
      <c r="B1667" s="16" t="n">
        <f>10000000+INDEX(编号表!$B:$B,MATCH(F1667,编号表!$A:$A,0))*100000+INDEX(编号表!$F:$F,MATCH(D1667,编号表!$E:$E,0))*1000+INDEX(编号表!$D:$D,MATCH(E1667,编号表!$C:$C,0))*10000+G1667</f>
        <v>11385008</v>
      </c>
      <c r="C1667" s="16" t="s">
        <v>1598</v>
      </c>
      <c r="D1667" s="16" t="s">
        <v>111</v>
      </c>
      <c r="E1667" s="16" t="s">
        <v>357</v>
      </c>
      <c r="F1667" s="35" t="s">
        <v>376</v>
      </c>
      <c r="G1667" s="16">
        <v>8</v>
      </c>
      <c r="I1667" s="16">
        <v>60</v>
      </c>
      <c r="J1667" t="str">
        <f t="shared" si="22"/>
        <v>大类_神品大乘灵植臣</v>
      </c>
      <c r="K1667" s="16" t="s">
        <v>337</v>
      </c>
      <c r="L1667" s="16">
        <v>1</v>
      </c>
      <c r="M1667" s="16" t="s">
        <v>369</v>
      </c>
      <c r="O1667" s="16">
        <v>0</v>
      </c>
      <c r="P1667" s="16" t="b">
        <v>1</v>
      </c>
      <c r="R1667" s="16" t="b">
        <v>0</v>
      </c>
      <c r="S1667" s="16">
        <v>1</v>
      </c>
      <c r="T1667" s="16" t="s">
        <v>91</v>
      </c>
      <c r="U1667" s="16">
        <v>999</v>
      </c>
      <c r="V1667" s="16" t="s">
        <v>370</v>
      </c>
      <c r="W1667" s="16">
        <v>31385008</v>
      </c>
      <c r="Y1667" s="16" t="s">
        <v>1729</v>
      </c>
      <c r="Z1667" s="16" t="s">
        <v>402</v>
      </c>
      <c r="AA1667" t="str" s="16">
        <v>击杀妖兽、探索秘境或遗迹可得。</v>
      </c>
      <c r="AB1667" s="36">
        <v>11321008</v>
      </c>
      <c r="AC1667" s="16" t="s">
        <v>374</v>
      </c>
      <c r="AD1667" s="16">
        <v>40005</v>
      </c>
      <c r="AF1667">
        <v>70005</v>
      </c>
      <c r="AH1667">
        <v>28125000</v>
      </c>
      <c r="AI1667" s="32" t="s">
        <v>364</v>
      </c>
      <c r="AJ1667" s="16" t="s">
        <v>369</v>
      </c>
      <c r="AK1667" s="16" t="s">
        <v>357</v>
      </c>
    </row>
    <row r="1668" spans="2:37">
      <c r="B1668" s="16" t="n">
        <f>10000000+INDEX(编号表!$B:$B,MATCH(F1668,编号表!$A:$A,0))*100000+INDEX(编号表!$F:$F,MATCH(D1668,编号表!$E:$E,0))*1000+INDEX(编号表!$D:$D,MATCH(E1668,编号表!$C:$C,0))*10000+G1668</f>
        <v>11385009</v>
      </c>
      <c r="C1668" s="16" t="s">
        <v>1600</v>
      </c>
      <c r="D1668" s="16" t="s">
        <v>111</v>
      </c>
      <c r="E1668" s="16" t="s">
        <v>357</v>
      </c>
      <c r="F1668" s="35" t="s">
        <v>376</v>
      </c>
      <c r="G1668" s="16">
        <v>9</v>
      </c>
      <c r="I1668" s="16">
        <v>60</v>
      </c>
      <c r="J1668" t="str">
        <f t="shared" si="22"/>
        <v>大类_神品大乘灵植臣</v>
      </c>
      <c r="K1668" s="16" t="s">
        <v>337</v>
      </c>
      <c r="L1668" s="16">
        <v>1</v>
      </c>
      <c r="M1668" s="16" t="s">
        <v>369</v>
      </c>
      <c r="O1668" s="16">
        <v>0</v>
      </c>
      <c r="P1668" s="16" t="b">
        <v>1</v>
      </c>
      <c r="R1668" s="16" t="b">
        <v>0</v>
      </c>
      <c r="S1668" s="16">
        <v>1</v>
      </c>
      <c r="T1668" s="16" t="s">
        <v>91</v>
      </c>
      <c r="U1668" s="16">
        <v>999</v>
      </c>
      <c r="V1668" s="16" t="s">
        <v>370</v>
      </c>
      <c r="W1668" s="16">
        <v>31385009</v>
      </c>
      <c r="Y1668" s="16" t="s">
        <v>1730</v>
      </c>
      <c r="Z1668" s="16" t="s">
        <v>405</v>
      </c>
      <c r="AA1668" t="str" s="16">
        <v>击杀妖兽、探索秘境或遗迹可得。</v>
      </c>
      <c r="AB1668" s="36">
        <v>11321009</v>
      </c>
      <c r="AC1668" s="16" t="s">
        <v>374</v>
      </c>
      <c r="AD1668" s="16">
        <v>40005</v>
      </c>
      <c r="AF1668">
        <v>70005</v>
      </c>
      <c r="AH1668">
        <v>28125000</v>
      </c>
      <c r="AI1668" s="32" t="s">
        <v>364</v>
      </c>
      <c r="AJ1668" s="16" t="s">
        <v>369</v>
      </c>
      <c r="AK1668" s="16" t="s">
        <v>357</v>
      </c>
    </row>
    <row r="1669" spans="2:37">
      <c r="B1669" s="16" t="n">
        <f>10000000+INDEX(编号表!$B:$B,MATCH(F1669,编号表!$A:$A,0))*100000+INDEX(编号表!$F:$F,MATCH(D1669,编号表!$E:$E,0))*1000+INDEX(编号表!$D:$D,MATCH(E1669,编号表!$C:$C,0))*10000+G1669</f>
        <v>11585000</v>
      </c>
      <c r="C1669" s="16" t="s">
        <v>1602</v>
      </c>
      <c r="D1669" s="16" t="s">
        <v>111</v>
      </c>
      <c r="E1669" s="16" t="s">
        <v>357</v>
      </c>
      <c r="F1669" s="35" t="s">
        <v>407</v>
      </c>
      <c r="G1669" s="16">
        <v>0</v>
      </c>
      <c r="I1669" s="16">
        <v>60</v>
      </c>
      <c r="J1669" t="str">
        <f t="shared" si="22"/>
        <v>大类_神品大乘灵植使</v>
      </c>
      <c r="K1669" s="16" t="s">
        <v>337</v>
      </c>
      <c r="L1669" s="16">
        <v>1</v>
      </c>
      <c r="M1669" s="16" t="s">
        <v>369</v>
      </c>
      <c r="O1669" s="16">
        <v>0</v>
      </c>
      <c r="P1669" s="16" t="b">
        <v>1</v>
      </c>
      <c r="R1669" s="16" t="b">
        <v>0</v>
      </c>
      <c r="S1669" s="16">
        <v>1</v>
      </c>
      <c r="T1669" s="16" t="s">
        <v>91</v>
      </c>
      <c r="U1669" s="16">
        <v>999</v>
      </c>
      <c r="V1669" s="16" t="s">
        <v>370</v>
      </c>
      <c r="W1669" s="16">
        <v>31585000</v>
      </c>
      <c r="Y1669" s="16" t="s">
        <v>1731</v>
      </c>
      <c r="Z1669" s="16" t="s">
        <v>409</v>
      </c>
      <c r="AA1669" t="str" s="16">
        <v>击杀妖兽、探索秘境或遗迹可得。</v>
      </c>
      <c r="AB1669" s="36">
        <v>11521000</v>
      </c>
      <c r="AC1669" s="16" t="s">
        <v>374</v>
      </c>
      <c r="AD1669" s="16">
        <v>40005</v>
      </c>
      <c r="AF1669">
        <v>70005</v>
      </c>
      <c r="AH1669">
        <v>28125000</v>
      </c>
      <c r="AI1669" s="32" t="s">
        <v>364</v>
      </c>
      <c r="AJ1669" s="16" t="s">
        <v>369</v>
      </c>
      <c r="AK1669" s="16" t="s">
        <v>357</v>
      </c>
    </row>
    <row r="1670" spans="2:37">
      <c r="B1670" s="16" t="n">
        <f>10000000+INDEX(编号表!$B:$B,MATCH(F1670,编号表!$A:$A,0))*100000+INDEX(编号表!$F:$F,MATCH(D1670,编号表!$E:$E,0))*1000+INDEX(编号表!$D:$D,MATCH(E1670,编号表!$C:$C,0))*10000+G1670</f>
        <v>11585001</v>
      </c>
      <c r="C1670" s="16" t="s">
        <v>1604</v>
      </c>
      <c r="D1670" s="16" t="s">
        <v>111</v>
      </c>
      <c r="E1670" s="16" t="s">
        <v>357</v>
      </c>
      <c r="F1670" s="35" t="s">
        <v>407</v>
      </c>
      <c r="G1670" s="16">
        <v>1</v>
      </c>
      <c r="I1670" s="16">
        <v>60</v>
      </c>
      <c r="J1670" t="str">
        <f t="shared" si="22"/>
        <v>大类_神品大乘灵植使</v>
      </c>
      <c r="K1670" s="16" t="s">
        <v>337</v>
      </c>
      <c r="L1670" s="16">
        <v>1</v>
      </c>
      <c r="M1670" s="16" t="s">
        <v>369</v>
      </c>
      <c r="O1670" s="16">
        <v>0</v>
      </c>
      <c r="P1670" s="16" t="b">
        <v>1</v>
      </c>
      <c r="R1670" s="16" t="b">
        <v>0</v>
      </c>
      <c r="S1670" s="16">
        <v>1</v>
      </c>
      <c r="T1670" s="16" t="s">
        <v>91</v>
      </c>
      <c r="U1670" s="16">
        <v>999</v>
      </c>
      <c r="V1670" s="16" t="s">
        <v>370</v>
      </c>
      <c r="W1670" s="16">
        <v>31585001</v>
      </c>
      <c r="Y1670" s="16" t="s">
        <v>1732</v>
      </c>
      <c r="Z1670" s="16" t="s">
        <v>412</v>
      </c>
      <c r="AA1670" t="str" s="16">
        <v>击杀妖兽、探索秘境或遗迹可得。</v>
      </c>
      <c r="AB1670" s="36">
        <v>11521001</v>
      </c>
      <c r="AC1670" s="16" t="s">
        <v>374</v>
      </c>
      <c r="AD1670" s="16">
        <v>40005</v>
      </c>
      <c r="AF1670">
        <v>70005</v>
      </c>
      <c r="AH1670">
        <v>28125000</v>
      </c>
      <c r="AI1670" s="32" t="s">
        <v>364</v>
      </c>
      <c r="AJ1670" s="16" t="s">
        <v>369</v>
      </c>
      <c r="AK1670" s="16" t="s">
        <v>357</v>
      </c>
    </row>
    <row r="1671" spans="2:37">
      <c r="B1671" s="16" t="n">
        <f>10000000+INDEX(编号表!$B:$B,MATCH(F1671,编号表!$A:$A,0))*100000+INDEX(编号表!$F:$F,MATCH(D1671,编号表!$E:$E,0))*1000+INDEX(编号表!$D:$D,MATCH(E1671,编号表!$C:$C,0))*10000+G1671</f>
        <v>11585002</v>
      </c>
      <c r="C1671" s="16" t="s">
        <v>1606</v>
      </c>
      <c r="D1671" s="16" t="s">
        <v>111</v>
      </c>
      <c r="E1671" s="16" t="s">
        <v>357</v>
      </c>
      <c r="F1671" s="35" t="s">
        <v>407</v>
      </c>
      <c r="G1671" s="16">
        <v>2</v>
      </c>
      <c r="I1671" s="16">
        <v>60</v>
      </c>
      <c r="J1671" t="str">
        <f t="shared" si="22"/>
        <v>大类_神品大乘灵植使</v>
      </c>
      <c r="K1671" s="16" t="s">
        <v>337</v>
      </c>
      <c r="L1671" s="16">
        <v>1</v>
      </c>
      <c r="M1671" s="16" t="s">
        <v>369</v>
      </c>
      <c r="O1671" s="16">
        <v>0</v>
      </c>
      <c r="P1671" s="16" t="b">
        <v>1</v>
      </c>
      <c r="R1671" s="16" t="b">
        <v>0</v>
      </c>
      <c r="S1671" s="16">
        <v>1</v>
      </c>
      <c r="T1671" s="16" t="s">
        <v>91</v>
      </c>
      <c r="U1671" s="16">
        <v>999</v>
      </c>
      <c r="V1671" s="16" t="s">
        <v>370</v>
      </c>
      <c r="W1671" s="16">
        <v>31585002</v>
      </c>
      <c r="Y1671" s="16" t="s">
        <v>1733</v>
      </c>
      <c r="Z1671" s="16" t="s">
        <v>415</v>
      </c>
      <c r="AA1671" t="str" s="16">
        <v>击杀妖兽、探索秘境或遗迹可得。</v>
      </c>
      <c r="AB1671" s="36">
        <v>11521002</v>
      </c>
      <c r="AC1671" s="16" t="s">
        <v>374</v>
      </c>
      <c r="AD1671" s="16">
        <v>40005</v>
      </c>
      <c r="AF1671">
        <v>70005</v>
      </c>
      <c r="AH1671">
        <v>28125000</v>
      </c>
      <c r="AI1671" s="32" t="s">
        <v>364</v>
      </c>
      <c r="AJ1671" s="16" t="s">
        <v>369</v>
      </c>
      <c r="AK1671" s="16" t="s">
        <v>357</v>
      </c>
    </row>
    <row r="1672" spans="2:37">
      <c r="B1672" s="16" t="n">
        <f>10000000+INDEX(编号表!$B:$B,MATCH(F1672,编号表!$A:$A,0))*100000+INDEX(编号表!$F:$F,MATCH(D1672,编号表!$E:$E,0))*1000+INDEX(编号表!$D:$D,MATCH(E1672,编号表!$C:$C,0))*10000+G1672</f>
        <v>11585003</v>
      </c>
      <c r="C1672" s="16" t="s">
        <v>1608</v>
      </c>
      <c r="D1672" s="16" t="s">
        <v>111</v>
      </c>
      <c r="E1672" s="16" t="s">
        <v>357</v>
      </c>
      <c r="F1672" s="35" t="s">
        <v>407</v>
      </c>
      <c r="G1672" s="16">
        <v>3</v>
      </c>
      <c r="I1672" s="16">
        <v>60</v>
      </c>
      <c r="J1672" t="str">
        <f t="shared" si="22"/>
        <v>大类_神品大乘灵植使</v>
      </c>
      <c r="K1672" s="16" t="s">
        <v>337</v>
      </c>
      <c r="L1672" s="16">
        <v>1</v>
      </c>
      <c r="M1672" s="16" t="s">
        <v>369</v>
      </c>
      <c r="O1672" s="16">
        <v>0</v>
      </c>
      <c r="P1672" s="16" t="b">
        <v>1</v>
      </c>
      <c r="R1672" s="16" t="b">
        <v>0</v>
      </c>
      <c r="S1672" s="16">
        <v>1</v>
      </c>
      <c r="T1672" s="16" t="s">
        <v>91</v>
      </c>
      <c r="U1672" s="16">
        <v>999</v>
      </c>
      <c r="V1672" s="16" t="s">
        <v>370</v>
      </c>
      <c r="W1672" s="16">
        <v>31585003</v>
      </c>
      <c r="Y1672" s="16" t="s">
        <v>1734</v>
      </c>
      <c r="Z1672" s="16" t="s">
        <v>418</v>
      </c>
      <c r="AA1672" t="str" s="16">
        <v>击杀妖兽、探索秘境或遗迹可得。</v>
      </c>
      <c r="AB1672" s="36">
        <v>11521003</v>
      </c>
      <c r="AC1672" s="16" t="s">
        <v>374</v>
      </c>
      <c r="AD1672" s="16">
        <v>40005</v>
      </c>
      <c r="AF1672">
        <v>70005</v>
      </c>
      <c r="AH1672">
        <v>28125000</v>
      </c>
      <c r="AI1672" s="32" t="s">
        <v>364</v>
      </c>
      <c r="AJ1672" s="16" t="s">
        <v>369</v>
      </c>
      <c r="AK1672" s="16" t="s">
        <v>357</v>
      </c>
    </row>
    <row r="1673" spans="2:37">
      <c r="B1673" s="16" t="n">
        <f>10000000+INDEX(编号表!$B:$B,MATCH(F1673,编号表!$A:$A,0))*100000+INDEX(编号表!$F:$F,MATCH(D1673,编号表!$E:$E,0))*1000+INDEX(编号表!$D:$D,MATCH(E1673,编号表!$C:$C,0))*10000+G1673</f>
        <v>11585004</v>
      </c>
      <c r="C1673" s="16" t="s">
        <v>1610</v>
      </c>
      <c r="D1673" s="16" t="s">
        <v>111</v>
      </c>
      <c r="E1673" s="16" t="s">
        <v>357</v>
      </c>
      <c r="F1673" s="35" t="s">
        <v>407</v>
      </c>
      <c r="G1673" s="16">
        <v>4</v>
      </c>
      <c r="I1673" s="16">
        <v>60</v>
      </c>
      <c r="J1673" t="str">
        <f t="shared" si="22"/>
        <v>大类_神品大乘灵植使</v>
      </c>
      <c r="K1673" s="16" t="s">
        <v>337</v>
      </c>
      <c r="L1673" s="16">
        <v>1</v>
      </c>
      <c r="M1673" s="16" t="s">
        <v>369</v>
      </c>
      <c r="O1673" s="16">
        <v>0</v>
      </c>
      <c r="P1673" s="16" t="b">
        <v>1</v>
      </c>
      <c r="R1673" s="16" t="b">
        <v>0</v>
      </c>
      <c r="S1673" s="16">
        <v>1</v>
      </c>
      <c r="T1673" s="16" t="s">
        <v>91</v>
      </c>
      <c r="U1673" s="16">
        <v>999</v>
      </c>
      <c r="V1673" s="16" t="s">
        <v>370</v>
      </c>
      <c r="W1673" s="16">
        <v>31585004</v>
      </c>
      <c r="Y1673" s="16" t="s">
        <v>1735</v>
      </c>
      <c r="Z1673" s="16" t="s">
        <v>421</v>
      </c>
      <c r="AA1673" t="str" s="16">
        <v>击杀妖兽、探索秘境或遗迹可得。</v>
      </c>
      <c r="AB1673" s="36">
        <v>11521004</v>
      </c>
      <c r="AC1673" s="16" t="s">
        <v>374</v>
      </c>
      <c r="AD1673" s="16">
        <v>40005</v>
      </c>
      <c r="AF1673">
        <v>70005</v>
      </c>
      <c r="AH1673">
        <v>28125000</v>
      </c>
      <c r="AI1673" s="32" t="s">
        <v>364</v>
      </c>
      <c r="AJ1673" s="16" t="s">
        <v>369</v>
      </c>
      <c r="AK1673" s="16" t="s">
        <v>357</v>
      </c>
    </row>
    <row r="1674" spans="2:37">
      <c r="B1674" s="16" t="n">
        <f>10000000+INDEX(编号表!$B:$B,MATCH(F1674,编号表!$A:$A,0))*100000+INDEX(编号表!$F:$F,MATCH(D1674,编号表!$E:$E,0))*1000+INDEX(编号表!$D:$D,MATCH(E1674,编号表!$C:$C,0))*10000+G1674</f>
        <v>11585005</v>
      </c>
      <c r="C1674" s="16" t="s">
        <v>1612</v>
      </c>
      <c r="D1674" s="16" t="s">
        <v>111</v>
      </c>
      <c r="E1674" s="16" t="s">
        <v>357</v>
      </c>
      <c r="F1674" s="35" t="s">
        <v>407</v>
      </c>
      <c r="G1674" s="16">
        <v>5</v>
      </c>
      <c r="I1674" s="16">
        <v>60</v>
      </c>
      <c r="J1674" t="str">
        <f t="shared" si="22"/>
        <v>大类_神品大乘灵植使</v>
      </c>
      <c r="K1674" s="16" t="s">
        <v>337</v>
      </c>
      <c r="L1674" s="16">
        <v>1</v>
      </c>
      <c r="M1674" s="16" t="s">
        <v>369</v>
      </c>
      <c r="O1674" s="16">
        <v>0</v>
      </c>
      <c r="P1674" s="16" t="b">
        <v>1</v>
      </c>
      <c r="R1674" s="16" t="b">
        <v>0</v>
      </c>
      <c r="S1674" s="16">
        <v>1</v>
      </c>
      <c r="T1674" s="16" t="s">
        <v>91</v>
      </c>
      <c r="U1674" s="16">
        <v>999</v>
      </c>
      <c r="V1674" s="16" t="s">
        <v>370</v>
      </c>
      <c r="W1674" s="16">
        <v>31585005</v>
      </c>
      <c r="Y1674" s="16" t="s">
        <v>1736</v>
      </c>
      <c r="Z1674" s="16" t="s">
        <v>424</v>
      </c>
      <c r="AA1674" t="str" s="16">
        <v>击杀妖兽、探索秘境或遗迹可得。</v>
      </c>
      <c r="AB1674" s="36">
        <v>11521005</v>
      </c>
      <c r="AC1674" s="16" t="s">
        <v>374</v>
      </c>
      <c r="AD1674" s="16">
        <v>40005</v>
      </c>
      <c r="AF1674">
        <v>70005</v>
      </c>
      <c r="AH1674">
        <v>28125000</v>
      </c>
      <c r="AI1674" s="32" t="s">
        <v>364</v>
      </c>
      <c r="AJ1674" s="16" t="s">
        <v>369</v>
      </c>
      <c r="AK1674" s="16" t="s">
        <v>357</v>
      </c>
    </row>
    <row r="1675" spans="2:37">
      <c r="B1675" s="16" t="n">
        <f>10000000+INDEX(编号表!$B:$B,MATCH(F1675,编号表!$A:$A,0))*100000+INDEX(编号表!$F:$F,MATCH(D1675,编号表!$E:$E,0))*1000+INDEX(编号表!$D:$D,MATCH(E1675,编号表!$C:$C,0))*10000+G1675</f>
        <v>11585006</v>
      </c>
      <c r="C1675" s="16" t="s">
        <v>1614</v>
      </c>
      <c r="D1675" s="16" t="s">
        <v>111</v>
      </c>
      <c r="E1675" s="16" t="s">
        <v>357</v>
      </c>
      <c r="F1675" s="35" t="s">
        <v>407</v>
      </c>
      <c r="G1675" s="16">
        <v>6</v>
      </c>
      <c r="I1675" s="16">
        <v>60</v>
      </c>
      <c r="J1675" t="str">
        <f t="shared" si="22"/>
        <v>大类_神品大乘灵植使</v>
      </c>
      <c r="K1675" s="16" t="s">
        <v>337</v>
      </c>
      <c r="L1675" s="16">
        <v>1</v>
      </c>
      <c r="M1675" s="16" t="s">
        <v>369</v>
      </c>
      <c r="O1675" s="16">
        <v>0</v>
      </c>
      <c r="P1675" s="16" t="b">
        <v>1</v>
      </c>
      <c r="R1675" s="16" t="b">
        <v>0</v>
      </c>
      <c r="S1675" s="16">
        <v>1</v>
      </c>
      <c r="T1675" s="16" t="s">
        <v>91</v>
      </c>
      <c r="U1675" s="16">
        <v>999</v>
      </c>
      <c r="V1675" s="16" t="s">
        <v>370</v>
      </c>
      <c r="W1675" s="16">
        <v>31585006</v>
      </c>
      <c r="Y1675" s="16" t="s">
        <v>1737</v>
      </c>
      <c r="Z1675" s="16" t="s">
        <v>427</v>
      </c>
      <c r="AA1675" t="str" s="16">
        <v>击杀妖兽、探索秘境或遗迹可得。</v>
      </c>
      <c r="AB1675" s="36">
        <v>11521006</v>
      </c>
      <c r="AC1675" s="16" t="s">
        <v>374</v>
      </c>
      <c r="AD1675" s="16">
        <v>40005</v>
      </c>
      <c r="AF1675">
        <v>70005</v>
      </c>
      <c r="AH1675">
        <v>28125000</v>
      </c>
      <c r="AI1675" s="32" t="s">
        <v>364</v>
      </c>
      <c r="AJ1675" s="16" t="s">
        <v>369</v>
      </c>
      <c r="AK1675" s="16" t="s">
        <v>357</v>
      </c>
    </row>
    <row r="1676" spans="2:37">
      <c r="B1676" s="16" t="n">
        <f>10000000+INDEX(编号表!$B:$B,MATCH(F1676,编号表!$A:$A,0))*100000+INDEX(编号表!$F:$F,MATCH(D1676,编号表!$E:$E,0))*1000+INDEX(编号表!$D:$D,MATCH(E1676,编号表!$C:$C,0))*10000+G1676</f>
        <v>11585007</v>
      </c>
      <c r="C1676" s="16" t="s">
        <v>1616</v>
      </c>
      <c r="D1676" s="16" t="s">
        <v>111</v>
      </c>
      <c r="E1676" s="16" t="s">
        <v>357</v>
      </c>
      <c r="F1676" s="35" t="s">
        <v>407</v>
      </c>
      <c r="G1676" s="16">
        <v>7</v>
      </c>
      <c r="I1676" s="16">
        <v>60</v>
      </c>
      <c r="J1676" t="str">
        <f t="shared" si="22"/>
        <v>大类_神品大乘灵植使</v>
      </c>
      <c r="K1676" s="16" t="s">
        <v>337</v>
      </c>
      <c r="L1676" s="16">
        <v>1</v>
      </c>
      <c r="M1676" s="16" t="s">
        <v>369</v>
      </c>
      <c r="O1676" s="16">
        <v>0</v>
      </c>
      <c r="P1676" s="16" t="b">
        <v>1</v>
      </c>
      <c r="R1676" s="16" t="b">
        <v>0</v>
      </c>
      <c r="S1676" s="16">
        <v>1</v>
      </c>
      <c r="T1676" s="16" t="s">
        <v>91</v>
      </c>
      <c r="U1676" s="16">
        <v>999</v>
      </c>
      <c r="V1676" s="16" t="s">
        <v>370</v>
      </c>
      <c r="W1676" s="16">
        <v>31585007</v>
      </c>
      <c r="Y1676" s="16" t="s">
        <v>1738</v>
      </c>
      <c r="Z1676" s="16" t="s">
        <v>430</v>
      </c>
      <c r="AA1676" t="str" s="16">
        <v>击杀妖兽、探索秘境或遗迹可得。</v>
      </c>
      <c r="AB1676" s="36">
        <v>11521007</v>
      </c>
      <c r="AC1676" s="16" t="s">
        <v>374</v>
      </c>
      <c r="AD1676" s="16">
        <v>40005</v>
      </c>
      <c r="AF1676">
        <v>70005</v>
      </c>
      <c r="AH1676">
        <v>28125000</v>
      </c>
      <c r="AI1676" s="32" t="s">
        <v>364</v>
      </c>
      <c r="AJ1676" s="16" t="s">
        <v>369</v>
      </c>
      <c r="AK1676" s="16" t="s">
        <v>357</v>
      </c>
    </row>
    <row r="1677" spans="2:37">
      <c r="B1677" s="16" t="n">
        <f>10000000+INDEX(编号表!$B:$B,MATCH(F1677,编号表!$A:$A,0))*100000+INDEX(编号表!$F:$F,MATCH(D1677,编号表!$E:$E,0))*1000+INDEX(编号表!$D:$D,MATCH(E1677,编号表!$C:$C,0))*10000+G1677</f>
        <v>11585008</v>
      </c>
      <c r="C1677" s="16" t="s">
        <v>1618</v>
      </c>
      <c r="D1677" s="16" t="s">
        <v>111</v>
      </c>
      <c r="E1677" s="16" t="s">
        <v>357</v>
      </c>
      <c r="F1677" s="35" t="s">
        <v>407</v>
      </c>
      <c r="G1677" s="16">
        <v>8</v>
      </c>
      <c r="I1677" s="16">
        <v>60</v>
      </c>
      <c r="J1677" t="str">
        <f t="shared" si="22"/>
        <v>大类_神品大乘灵植使</v>
      </c>
      <c r="K1677" s="16" t="s">
        <v>337</v>
      </c>
      <c r="L1677" s="16">
        <v>1</v>
      </c>
      <c r="M1677" s="16" t="s">
        <v>369</v>
      </c>
      <c r="O1677" s="16">
        <v>0</v>
      </c>
      <c r="P1677" s="16" t="b">
        <v>1</v>
      </c>
      <c r="R1677" s="16" t="b">
        <v>0</v>
      </c>
      <c r="S1677" s="16">
        <v>1</v>
      </c>
      <c r="T1677" s="16" t="s">
        <v>91</v>
      </c>
      <c r="U1677" s="16">
        <v>999</v>
      </c>
      <c r="V1677" s="16" t="s">
        <v>370</v>
      </c>
      <c r="W1677" s="16">
        <v>31585008</v>
      </c>
      <c r="Y1677" s="16" t="s">
        <v>1739</v>
      </c>
      <c r="Z1677" s="16" t="s">
        <v>433</v>
      </c>
      <c r="AA1677" t="str" s="16">
        <v>击杀妖兽、探索秘境或遗迹可得。</v>
      </c>
      <c r="AB1677" s="36">
        <v>11521008</v>
      </c>
      <c r="AC1677" s="16" t="s">
        <v>374</v>
      </c>
      <c r="AD1677" s="16">
        <v>40005</v>
      </c>
      <c r="AF1677">
        <v>70005</v>
      </c>
      <c r="AH1677">
        <v>28125000</v>
      </c>
      <c r="AI1677" s="32" t="s">
        <v>364</v>
      </c>
      <c r="AJ1677" s="16" t="s">
        <v>369</v>
      </c>
      <c r="AK1677" s="16" t="s">
        <v>357</v>
      </c>
    </row>
    <row r="1678" spans="2:37">
      <c r="B1678" s="16" t="n">
        <f>10000000+INDEX(编号表!$B:$B,MATCH(F1678,编号表!$A:$A,0))*100000+INDEX(编号表!$F:$F,MATCH(D1678,编号表!$E:$E,0))*1000+INDEX(编号表!$D:$D,MATCH(E1678,编号表!$C:$C,0))*10000+G1678</f>
        <v>11585009</v>
      </c>
      <c r="C1678" s="16" t="s">
        <v>1620</v>
      </c>
      <c r="D1678" s="16" t="s">
        <v>111</v>
      </c>
      <c r="E1678" s="16" t="s">
        <v>357</v>
      </c>
      <c r="F1678" s="35" t="s">
        <v>407</v>
      </c>
      <c r="G1678" s="16">
        <v>9</v>
      </c>
      <c r="I1678" s="16">
        <v>60</v>
      </c>
      <c r="J1678" t="str">
        <f t="shared" si="22"/>
        <v>大类_神品大乘灵植使</v>
      </c>
      <c r="K1678" s="16" t="s">
        <v>337</v>
      </c>
      <c r="L1678" s="16">
        <v>1</v>
      </c>
      <c r="M1678" s="16" t="s">
        <v>369</v>
      </c>
      <c r="O1678" s="16">
        <v>0</v>
      </c>
      <c r="P1678" s="16" t="b">
        <v>1</v>
      </c>
      <c r="R1678" s="16" t="b">
        <v>0</v>
      </c>
      <c r="S1678" s="16">
        <v>1</v>
      </c>
      <c r="T1678" s="16" t="s">
        <v>91</v>
      </c>
      <c r="U1678" s="16">
        <v>999</v>
      </c>
      <c r="V1678" s="16" t="s">
        <v>370</v>
      </c>
      <c r="W1678" s="16">
        <v>31585009</v>
      </c>
      <c r="Y1678" s="16" t="s">
        <v>1740</v>
      </c>
      <c r="Z1678" s="16" t="s">
        <v>436</v>
      </c>
      <c r="AA1678" t="str" s="16">
        <v>击杀妖兽、探索秘境或遗迹可得。</v>
      </c>
      <c r="AB1678" s="36">
        <v>11521009</v>
      </c>
      <c r="AC1678" s="16" t="s">
        <v>374</v>
      </c>
      <c r="AD1678" s="16">
        <v>40005</v>
      </c>
      <c r="AF1678">
        <v>70005</v>
      </c>
      <c r="AH1678">
        <v>28125000</v>
      </c>
      <c r="AI1678" s="32" t="s">
        <v>364</v>
      </c>
      <c r="AJ1678" s="16" t="s">
        <v>369</v>
      </c>
      <c r="AK1678" s="16" t="s">
        <v>357</v>
      </c>
    </row>
    <row r="1679" spans="2:37">
      <c r="B1679" s="16" t="n">
        <f>10000000+INDEX(编号表!$B:$B,MATCH(F1679,编号表!$A:$A,0))*100000+INDEX(编号表!$F:$F,MATCH(D1679,编号表!$E:$E,0))*1000+INDEX(编号表!$D:$D,MATCH(E1679,编号表!$C:$C,0))*10000+G1679</f>
        <v>11485000</v>
      </c>
      <c r="C1679" s="16" t="s">
        <v>1622</v>
      </c>
      <c r="D1679" s="16" t="s">
        <v>111</v>
      </c>
      <c r="E1679" s="16" t="s">
        <v>357</v>
      </c>
      <c r="F1679" s="35" t="s">
        <v>438</v>
      </c>
      <c r="G1679" s="16">
        <v>0</v>
      </c>
      <c r="I1679" s="16">
        <v>60</v>
      </c>
      <c r="J1679" t="str">
        <f t="shared" si="22"/>
        <v>大类_神品大乘灵植佐</v>
      </c>
      <c r="K1679" s="16" t="s">
        <v>337</v>
      </c>
      <c r="L1679" s="16">
        <v>1</v>
      </c>
      <c r="M1679" s="16" t="s">
        <v>369</v>
      </c>
      <c r="O1679" s="16">
        <v>0</v>
      </c>
      <c r="P1679" s="16" t="b">
        <v>1</v>
      </c>
      <c r="R1679" s="16" t="b">
        <v>0</v>
      </c>
      <c r="S1679" s="16">
        <v>1</v>
      </c>
      <c r="T1679" s="16" t="s">
        <v>91</v>
      </c>
      <c r="U1679" s="16">
        <v>999</v>
      </c>
      <c r="V1679" s="16" t="s">
        <v>370</v>
      </c>
      <c r="W1679" s="16">
        <v>31485000</v>
      </c>
      <c r="Y1679" s="16" t="s">
        <v>1741</v>
      </c>
      <c r="Z1679" s="16" t="s">
        <v>440</v>
      </c>
      <c r="AA1679" t="str" s="16">
        <v>击杀妖兽、探索秘境或遗迹可得。</v>
      </c>
      <c r="AB1679" s="36">
        <v>11421000</v>
      </c>
      <c r="AC1679" s="16" t="s">
        <v>374</v>
      </c>
      <c r="AD1679" s="16">
        <v>40005</v>
      </c>
      <c r="AF1679">
        <v>70005</v>
      </c>
      <c r="AH1679">
        <v>28125000</v>
      </c>
      <c r="AI1679" s="32" t="s">
        <v>364</v>
      </c>
      <c r="AJ1679" s="16" t="s">
        <v>369</v>
      </c>
      <c r="AK1679" s="16" t="s">
        <v>357</v>
      </c>
    </row>
    <row r="1680" spans="2:37">
      <c r="B1680" s="16" t="n">
        <f>10000000+INDEX(编号表!$B:$B,MATCH(F1680,编号表!$A:$A,0))*100000+INDEX(编号表!$F:$F,MATCH(D1680,编号表!$E:$E,0))*1000+INDEX(编号表!$D:$D,MATCH(E1680,编号表!$C:$C,0))*10000+G1680</f>
        <v>11485001</v>
      </c>
      <c r="C1680" s="16" t="s">
        <v>1624</v>
      </c>
      <c r="D1680" s="16" t="s">
        <v>111</v>
      </c>
      <c r="E1680" s="16" t="s">
        <v>357</v>
      </c>
      <c r="F1680" s="35" t="s">
        <v>438</v>
      </c>
      <c r="G1680" s="16">
        <v>1</v>
      </c>
      <c r="I1680" s="16">
        <v>60</v>
      </c>
      <c r="J1680" t="str">
        <f t="shared" si="22"/>
        <v>大类_神品大乘灵植佐</v>
      </c>
      <c r="K1680" s="16" t="s">
        <v>337</v>
      </c>
      <c r="L1680" s="16">
        <v>1</v>
      </c>
      <c r="M1680" s="16" t="s">
        <v>369</v>
      </c>
      <c r="O1680" s="16">
        <v>0</v>
      </c>
      <c r="P1680" s="16" t="b">
        <v>1</v>
      </c>
      <c r="R1680" s="16" t="b">
        <v>0</v>
      </c>
      <c r="S1680" s="16">
        <v>1</v>
      </c>
      <c r="T1680" s="16" t="s">
        <v>91</v>
      </c>
      <c r="U1680" s="16">
        <v>999</v>
      </c>
      <c r="V1680" s="16" t="s">
        <v>370</v>
      </c>
      <c r="W1680" s="16">
        <v>31485001</v>
      </c>
      <c r="Y1680" s="16" t="s">
        <v>1742</v>
      </c>
      <c r="Z1680" s="16" t="s">
        <v>443</v>
      </c>
      <c r="AA1680" t="str" s="16">
        <v>击杀妖兽、探索秘境或遗迹可得。</v>
      </c>
      <c r="AB1680" s="36">
        <v>11421001</v>
      </c>
      <c r="AC1680" s="16" t="s">
        <v>374</v>
      </c>
      <c r="AD1680" s="16">
        <v>40005</v>
      </c>
      <c r="AF1680">
        <v>70005</v>
      </c>
      <c r="AH1680">
        <v>28125000</v>
      </c>
      <c r="AI1680" s="32" t="s">
        <v>364</v>
      </c>
      <c r="AJ1680" s="16" t="s">
        <v>369</v>
      </c>
      <c r="AK1680" s="16" t="s">
        <v>357</v>
      </c>
    </row>
    <row r="1681" spans="2:37">
      <c r="B1681" s="16" t="n">
        <f>10000000+INDEX(编号表!$B:$B,MATCH(F1681,编号表!$A:$A,0))*100000+INDEX(编号表!$F:$F,MATCH(D1681,编号表!$E:$E,0))*1000+INDEX(编号表!$D:$D,MATCH(E1681,编号表!$C:$C,0))*10000+G1681</f>
        <v>11485002</v>
      </c>
      <c r="C1681" s="16" t="s">
        <v>1626</v>
      </c>
      <c r="D1681" s="16" t="s">
        <v>111</v>
      </c>
      <c r="E1681" s="16" t="s">
        <v>357</v>
      </c>
      <c r="F1681" s="35" t="s">
        <v>438</v>
      </c>
      <c r="G1681" s="16">
        <v>2</v>
      </c>
      <c r="I1681" s="16">
        <v>60</v>
      </c>
      <c r="J1681" t="str">
        <f t="shared" si="22"/>
        <v>大类_神品大乘灵植佐</v>
      </c>
      <c r="K1681" s="16" t="s">
        <v>337</v>
      </c>
      <c r="L1681" s="16">
        <v>1</v>
      </c>
      <c r="M1681" s="16" t="s">
        <v>369</v>
      </c>
      <c r="O1681" s="16">
        <v>0</v>
      </c>
      <c r="P1681" s="16" t="b">
        <v>1</v>
      </c>
      <c r="R1681" s="16" t="b">
        <v>0</v>
      </c>
      <c r="S1681" s="16">
        <v>1</v>
      </c>
      <c r="T1681" s="16" t="s">
        <v>91</v>
      </c>
      <c r="U1681" s="16">
        <v>999</v>
      </c>
      <c r="V1681" s="16" t="s">
        <v>370</v>
      </c>
      <c r="W1681" s="16">
        <v>31485002</v>
      </c>
      <c r="Y1681" s="16" t="s">
        <v>1743</v>
      </c>
      <c r="Z1681" s="16" t="s">
        <v>446</v>
      </c>
      <c r="AA1681" t="str" s="16">
        <v>击杀妖兽、探索秘境或遗迹可得。</v>
      </c>
      <c r="AB1681" s="36">
        <v>11421002</v>
      </c>
      <c r="AC1681" s="16" t="s">
        <v>374</v>
      </c>
      <c r="AD1681" s="16">
        <v>40005</v>
      </c>
      <c r="AF1681">
        <v>70005</v>
      </c>
      <c r="AH1681">
        <v>28125000</v>
      </c>
      <c r="AI1681" s="32" t="s">
        <v>364</v>
      </c>
      <c r="AJ1681" s="16" t="s">
        <v>369</v>
      </c>
      <c r="AK1681" s="16" t="s">
        <v>357</v>
      </c>
    </row>
    <row r="1682" spans="2:37">
      <c r="B1682" s="16" t="n">
        <f>10000000+INDEX(编号表!$B:$B,MATCH(F1682,编号表!$A:$A,0))*100000+INDEX(编号表!$F:$F,MATCH(D1682,编号表!$E:$E,0))*1000+INDEX(编号表!$D:$D,MATCH(E1682,编号表!$C:$C,0))*10000+G1682</f>
        <v>11485003</v>
      </c>
      <c r="C1682" s="16" t="s">
        <v>1628</v>
      </c>
      <c r="D1682" s="16" t="s">
        <v>111</v>
      </c>
      <c r="E1682" s="16" t="s">
        <v>357</v>
      </c>
      <c r="F1682" s="35" t="s">
        <v>438</v>
      </c>
      <c r="G1682" s="16">
        <v>3</v>
      </c>
      <c r="I1682" s="16">
        <v>60</v>
      </c>
      <c r="J1682" t="str">
        <f t="shared" si="22"/>
        <v>大类_神品大乘灵植佐</v>
      </c>
      <c r="K1682" s="16" t="s">
        <v>337</v>
      </c>
      <c r="L1682" s="16">
        <v>1</v>
      </c>
      <c r="M1682" s="16" t="s">
        <v>369</v>
      </c>
      <c r="O1682" s="16">
        <v>0</v>
      </c>
      <c r="P1682" s="16" t="b">
        <v>1</v>
      </c>
      <c r="R1682" s="16" t="b">
        <v>0</v>
      </c>
      <c r="S1682" s="16">
        <v>1</v>
      </c>
      <c r="T1682" s="16" t="s">
        <v>91</v>
      </c>
      <c r="U1682" s="16">
        <v>999</v>
      </c>
      <c r="V1682" s="16" t="s">
        <v>370</v>
      </c>
      <c r="W1682" s="16">
        <v>31485003</v>
      </c>
      <c r="Y1682" s="16" t="s">
        <v>1744</v>
      </c>
      <c r="Z1682" s="16" t="s">
        <v>449</v>
      </c>
      <c r="AA1682" t="str" s="16">
        <v>击杀妖兽、探索秘境或遗迹可得。</v>
      </c>
      <c r="AB1682" s="36">
        <v>11421003</v>
      </c>
      <c r="AC1682" s="16" t="s">
        <v>374</v>
      </c>
      <c r="AD1682" s="16">
        <v>40005</v>
      </c>
      <c r="AF1682">
        <v>70005</v>
      </c>
      <c r="AH1682">
        <v>28125000</v>
      </c>
      <c r="AI1682" s="32" t="s">
        <v>364</v>
      </c>
      <c r="AJ1682" s="16" t="s">
        <v>369</v>
      </c>
      <c r="AK1682" s="16" t="s">
        <v>357</v>
      </c>
    </row>
    <row r="1683" spans="2:37">
      <c r="B1683" s="16" t="n">
        <f>10000000+INDEX(编号表!$B:$B,MATCH(F1683,编号表!$A:$A,0))*100000+INDEX(编号表!$F:$F,MATCH(D1683,编号表!$E:$E,0))*1000+INDEX(编号表!$D:$D,MATCH(E1683,编号表!$C:$C,0))*10000+G1683</f>
        <v>11685000</v>
      </c>
      <c r="C1683" s="16" t="s">
        <v>1630</v>
      </c>
      <c r="D1683" s="16" t="s">
        <v>111</v>
      </c>
      <c r="E1683" s="16" t="s">
        <v>357</v>
      </c>
      <c r="F1683" s="35" t="s">
        <v>451</v>
      </c>
      <c r="G1683" s="16">
        <v>0</v>
      </c>
      <c r="I1683" s="16">
        <v>60</v>
      </c>
      <c r="J1683" t="str">
        <f t="shared" si="22"/>
        <v>大类_神品大乘灵植丹头</v>
      </c>
      <c r="K1683" s="16" t="s">
        <v>337</v>
      </c>
      <c r="L1683" s="16">
        <v>1</v>
      </c>
      <c r="M1683" s="16" t="s">
        <v>369</v>
      </c>
      <c r="O1683" s="16">
        <v>0</v>
      </c>
      <c r="P1683" s="16" t="b">
        <v>1</v>
      </c>
      <c r="R1683" s="16" t="b">
        <v>0</v>
      </c>
      <c r="S1683" s="16">
        <v>1</v>
      </c>
      <c r="T1683" s="16" t="s">
        <v>91</v>
      </c>
      <c r="U1683" s="16">
        <v>999</v>
      </c>
      <c r="V1683" s="16" t="s">
        <v>370</v>
      </c>
      <c r="W1683" s="16">
        <v>31685000</v>
      </c>
      <c r="Y1683" s="16" t="s">
        <v>1745</v>
      </c>
      <c r="Z1683" s="16" t="s">
        <v>453</v>
      </c>
      <c r="AA1683" t="str" s="16">
        <v>击杀妖兽、探索秘境或遗迹可得。</v>
      </c>
      <c r="AB1683" s="36">
        <v>11621000</v>
      </c>
      <c r="AC1683" s="16" t="s">
        <v>374</v>
      </c>
      <c r="AD1683" s="16">
        <v>40005</v>
      </c>
      <c r="AF1683">
        <v>70005</v>
      </c>
      <c r="AH1683">
        <v>56250000</v>
      </c>
      <c r="AI1683" s="32" t="s">
        <v>364</v>
      </c>
      <c r="AJ1683" s="16" t="s">
        <v>369</v>
      </c>
      <c r="AK1683" s="16" t="s">
        <v>357</v>
      </c>
    </row>
    <row r="1684" spans="2:37">
      <c r="B1684" s="16" t="n">
        <f>10000000+INDEX(编号表!$B:$B,MATCH(F1684,编号表!$A:$A,0))*100000+INDEX(编号表!$F:$F,MATCH(D1684,编号表!$E:$E,0))*1000+INDEX(编号表!$D:$D,MATCH(E1684,编号表!$C:$C,0))*10000+G1684</f>
        <v>11685001</v>
      </c>
      <c r="C1684" s="16" t="s">
        <v>1632</v>
      </c>
      <c r="D1684" s="16" t="s">
        <v>111</v>
      </c>
      <c r="E1684" s="16" t="s">
        <v>357</v>
      </c>
      <c r="F1684" s="35" t="s">
        <v>451</v>
      </c>
      <c r="G1684" s="16">
        <v>1</v>
      </c>
      <c r="I1684" s="16">
        <v>60</v>
      </c>
      <c r="J1684" t="str">
        <f t="shared" si="22"/>
        <v>大类_神品大乘灵植丹头</v>
      </c>
      <c r="K1684" s="16" t="s">
        <v>337</v>
      </c>
      <c r="L1684" s="16">
        <v>1</v>
      </c>
      <c r="M1684" s="16" t="s">
        <v>369</v>
      </c>
      <c r="O1684" s="16">
        <v>0</v>
      </c>
      <c r="P1684" s="16" t="b">
        <v>1</v>
      </c>
      <c r="R1684" s="16" t="b">
        <v>0</v>
      </c>
      <c r="S1684" s="16">
        <v>1</v>
      </c>
      <c r="T1684" s="16" t="s">
        <v>91</v>
      </c>
      <c r="U1684" s="16">
        <v>999</v>
      </c>
      <c r="V1684" s="16" t="s">
        <v>370</v>
      </c>
      <c r="W1684" s="16">
        <v>31685001</v>
      </c>
      <c r="Y1684" s="16" t="s">
        <v>1746</v>
      </c>
      <c r="Z1684" s="16" t="s">
        <v>456</v>
      </c>
      <c r="AA1684" t="str" s="16">
        <v>击杀妖兽、探索秘境或遗迹可得。</v>
      </c>
      <c r="AB1684" s="36">
        <v>11621001</v>
      </c>
      <c r="AC1684" s="16" t="s">
        <v>374</v>
      </c>
      <c r="AD1684" s="16">
        <v>40005</v>
      </c>
      <c r="AF1684">
        <v>70005</v>
      </c>
      <c r="AH1684">
        <v>56250000</v>
      </c>
      <c r="AI1684" s="32" t="s">
        <v>364</v>
      </c>
      <c r="AJ1684" s="16" t="s">
        <v>369</v>
      </c>
      <c r="AK1684" s="16" t="s">
        <v>357</v>
      </c>
    </row>
    <row r="1685" spans="2:37">
      <c r="B1685" s="16" t="n">
        <f>10000000+INDEX(编号表!$B:$B,MATCH(F1685,编号表!$A:$A,0))*100000+INDEX(编号表!$F:$F,MATCH(D1685,编号表!$E:$E,0))*1000+INDEX(编号表!$D:$D,MATCH(E1685,编号表!$C:$C,0))*10000+G1685</f>
        <v>11685002</v>
      </c>
      <c r="C1685" s="16" t="s">
        <v>1634</v>
      </c>
      <c r="D1685" s="16" t="s">
        <v>111</v>
      </c>
      <c r="E1685" s="16" t="s">
        <v>357</v>
      </c>
      <c r="F1685" s="35" t="s">
        <v>451</v>
      </c>
      <c r="G1685" s="16">
        <v>2</v>
      </c>
      <c r="I1685" s="16">
        <v>60</v>
      </c>
      <c r="J1685" t="str">
        <f t="shared" si="22"/>
        <v>大类_神品大乘灵植丹头</v>
      </c>
      <c r="K1685" s="16" t="s">
        <v>337</v>
      </c>
      <c r="L1685" s="16">
        <v>1</v>
      </c>
      <c r="M1685" s="16" t="s">
        <v>369</v>
      </c>
      <c r="O1685" s="16">
        <v>0</v>
      </c>
      <c r="P1685" s="16" t="b">
        <v>1</v>
      </c>
      <c r="R1685" s="16" t="b">
        <v>0</v>
      </c>
      <c r="S1685" s="16">
        <v>1</v>
      </c>
      <c r="T1685" s="16" t="s">
        <v>91</v>
      </c>
      <c r="U1685" s="16">
        <v>999</v>
      </c>
      <c r="V1685" s="16" t="s">
        <v>370</v>
      </c>
      <c r="W1685" s="16">
        <v>31685002</v>
      </c>
      <c r="Y1685" s="16" t="s">
        <v>1747</v>
      </c>
      <c r="Z1685" s="16" t="s">
        <v>459</v>
      </c>
      <c r="AA1685" t="str" s="16">
        <v>击杀妖兽、探索秘境或遗迹可得。</v>
      </c>
      <c r="AB1685" s="36">
        <v>11621002</v>
      </c>
      <c r="AC1685" s="16" t="s">
        <v>374</v>
      </c>
      <c r="AD1685" s="16">
        <v>40005</v>
      </c>
      <c r="AF1685">
        <v>70005</v>
      </c>
      <c r="AH1685">
        <v>56250000</v>
      </c>
      <c r="AI1685" s="32" t="s">
        <v>364</v>
      </c>
      <c r="AJ1685" s="16" t="s">
        <v>369</v>
      </c>
      <c r="AK1685" s="16" t="s">
        <v>357</v>
      </c>
    </row>
    <row r="1686" spans="2:37">
      <c r="B1686" s="16" t="n">
        <f>10000000+INDEX(编号表!$B:$B,MATCH(F1686,编号表!$A:$A,0))*100000+INDEX(编号表!$F:$F,MATCH(D1686,编号表!$E:$E,0))*1000+INDEX(编号表!$D:$D,MATCH(E1686,编号表!$C:$C,0))*10000+G1686</f>
        <v>11286000</v>
      </c>
      <c r="C1686" s="16" t="s">
        <v>1580</v>
      </c>
      <c r="D1686" s="16" t="s">
        <v>114</v>
      </c>
      <c r="E1686" s="16" t="s">
        <v>357</v>
      </c>
      <c r="F1686" s="35" t="s">
        <v>368</v>
      </c>
      <c r="G1686" s="16">
        <v>0</v>
      </c>
      <c r="I1686" s="16">
        <v>60</v>
      </c>
      <c r="J1686" t="str">
        <f t="shared" si="22"/>
        <v>大类_道品大乘灵植君</v>
      </c>
      <c r="K1686" s="16" t="s">
        <v>337</v>
      </c>
      <c r="L1686" s="16">
        <v>1</v>
      </c>
      <c r="M1686" s="16" t="s">
        <v>369</v>
      </c>
      <c r="O1686" s="16">
        <v>0</v>
      </c>
      <c r="P1686" s="16" t="b">
        <v>1</v>
      </c>
      <c r="R1686" s="16" t="b">
        <v>0</v>
      </c>
      <c r="S1686" s="16">
        <v>1</v>
      </c>
      <c r="T1686" s="16" t="s">
        <v>91</v>
      </c>
      <c r="U1686" s="16">
        <v>999</v>
      </c>
      <c r="V1686" s="16" t="s">
        <v>370</v>
      </c>
      <c r="W1686" s="16">
        <v>31286000</v>
      </c>
      <c r="Y1686" s="16" t="s">
        <v>1748</v>
      </c>
      <c r="Z1686" s="16" t="s">
        <v>372</v>
      </c>
      <c r="AA1686" t="str" s="16">
        <v>击杀妖兽、探索秘境或遗迹可得；宗门暂不供应此品质。</v>
      </c>
      <c r="AB1686" s="36">
        <v>11221000</v>
      </c>
      <c r="AC1686" s="16" t="s">
        <v>374</v>
      </c>
      <c r="AD1686" s="16">
        <v>40006</v>
      </c>
      <c r="AF1686">
        <v>70006</v>
      </c>
      <c r="AH1686">
        <v>590625000</v>
      </c>
      <c r="AI1686" s="32" t="s">
        <v>364</v>
      </c>
      <c r="AJ1686" s="16" t="s">
        <v>369</v>
      </c>
      <c r="AK1686" s="16" t="s">
        <v>357</v>
      </c>
    </row>
    <row r="1687" spans="2:37">
      <c r="B1687" s="16" t="n">
        <f>10000000+INDEX(编号表!$B:$B,MATCH(F1687,编号表!$A:$A,0))*100000+INDEX(编号表!$F:$F,MATCH(D1687,编号表!$E:$E,0))*1000+INDEX(编号表!$D:$D,MATCH(E1687,编号表!$C:$C,0))*10000+G1687</f>
        <v>11386000</v>
      </c>
      <c r="C1687" s="16" t="s">
        <v>1582</v>
      </c>
      <c r="D1687" s="16" t="s">
        <v>114</v>
      </c>
      <c r="E1687" s="16" t="s">
        <v>357</v>
      </c>
      <c r="F1687" s="35" t="s">
        <v>376</v>
      </c>
      <c r="G1687" s="16">
        <v>0</v>
      </c>
      <c r="I1687" s="16">
        <v>60</v>
      </c>
      <c r="J1687" t="str">
        <f t="shared" si="22"/>
        <v>大类_道品大乘灵植臣</v>
      </c>
      <c r="K1687" s="16" t="s">
        <v>337</v>
      </c>
      <c r="L1687" s="16">
        <v>1</v>
      </c>
      <c r="M1687" s="16" t="s">
        <v>369</v>
      </c>
      <c r="O1687" s="16">
        <v>0</v>
      </c>
      <c r="P1687" s="16" t="b">
        <v>1</v>
      </c>
      <c r="R1687" s="16" t="b">
        <v>0</v>
      </c>
      <c r="S1687" s="16">
        <v>1</v>
      </c>
      <c r="T1687" s="16" t="s">
        <v>91</v>
      </c>
      <c r="U1687" s="16">
        <v>999</v>
      </c>
      <c r="V1687" s="16" t="s">
        <v>370</v>
      </c>
      <c r="W1687" s="16">
        <v>31386000</v>
      </c>
      <c r="Y1687" s="16" t="s">
        <v>1749</v>
      </c>
      <c r="Z1687" s="16" t="s">
        <v>378</v>
      </c>
      <c r="AA1687" t="str" s="16">
        <v>击杀妖兽、探索秘境或遗迹可得；宗门暂不供应此品质。</v>
      </c>
      <c r="AB1687" s="36">
        <v>11321000</v>
      </c>
      <c r="AC1687" s="16" t="s">
        <v>374</v>
      </c>
      <c r="AD1687" s="16">
        <v>40006</v>
      </c>
      <c r="AF1687">
        <v>70006</v>
      </c>
      <c r="AH1687">
        <v>196875000</v>
      </c>
      <c r="AI1687" s="32" t="s">
        <v>364</v>
      </c>
      <c r="AJ1687" s="16" t="s">
        <v>369</v>
      </c>
      <c r="AK1687" s="16" t="s">
        <v>357</v>
      </c>
    </row>
    <row r="1688" spans="2:37">
      <c r="B1688" s="16" t="n">
        <f>10000000+INDEX(编号表!$B:$B,MATCH(F1688,编号表!$A:$A,0))*100000+INDEX(编号表!$F:$F,MATCH(D1688,编号表!$E:$E,0))*1000+INDEX(编号表!$D:$D,MATCH(E1688,编号表!$C:$C,0))*10000+G1688</f>
        <v>11386001</v>
      </c>
      <c r="C1688" s="16" t="s">
        <v>1584</v>
      </c>
      <c r="D1688" s="16" t="s">
        <v>114</v>
      </c>
      <c r="E1688" s="16" t="s">
        <v>357</v>
      </c>
      <c r="F1688" s="35" t="s">
        <v>376</v>
      </c>
      <c r="G1688" s="16">
        <v>1</v>
      </c>
      <c r="I1688" s="16">
        <v>60</v>
      </c>
      <c r="J1688" t="str">
        <f t="shared" si="22"/>
        <v>大类_道品大乘灵植臣</v>
      </c>
      <c r="K1688" s="16" t="s">
        <v>337</v>
      </c>
      <c r="L1688" s="16">
        <v>1</v>
      </c>
      <c r="M1688" s="16" t="s">
        <v>369</v>
      </c>
      <c r="O1688" s="16">
        <v>0</v>
      </c>
      <c r="P1688" s="16" t="b">
        <v>1</v>
      </c>
      <c r="R1688" s="16" t="b">
        <v>0</v>
      </c>
      <c r="S1688" s="16">
        <v>1</v>
      </c>
      <c r="T1688" s="16" t="s">
        <v>91</v>
      </c>
      <c r="U1688" s="16">
        <v>999</v>
      </c>
      <c r="V1688" s="16" t="s">
        <v>370</v>
      </c>
      <c r="W1688" s="16">
        <v>31386001</v>
      </c>
      <c r="Y1688" s="16" t="s">
        <v>1750</v>
      </c>
      <c r="Z1688" s="16" t="s">
        <v>381</v>
      </c>
      <c r="AA1688" t="str" s="16">
        <v>击杀妖兽、探索秘境或遗迹可得；宗门暂不供应此品质。</v>
      </c>
      <c r="AB1688" s="36">
        <v>11321001</v>
      </c>
      <c r="AC1688" s="16" t="s">
        <v>374</v>
      </c>
      <c r="AD1688" s="16">
        <v>40006</v>
      </c>
      <c r="AF1688">
        <v>70006</v>
      </c>
      <c r="AH1688">
        <v>196875000</v>
      </c>
      <c r="AI1688" s="32" t="s">
        <v>364</v>
      </c>
      <c r="AJ1688" s="16" t="s">
        <v>369</v>
      </c>
      <c r="AK1688" s="16" t="s">
        <v>357</v>
      </c>
    </row>
    <row r="1689" spans="2:37">
      <c r="B1689" s="16" t="n">
        <f>10000000+INDEX(编号表!$B:$B,MATCH(F1689,编号表!$A:$A,0))*100000+INDEX(编号表!$F:$F,MATCH(D1689,编号表!$E:$E,0))*1000+INDEX(编号表!$D:$D,MATCH(E1689,编号表!$C:$C,0))*10000+G1689</f>
        <v>11386002</v>
      </c>
      <c r="C1689" s="16" t="s">
        <v>1586</v>
      </c>
      <c r="D1689" s="16" t="s">
        <v>114</v>
      </c>
      <c r="E1689" s="16" t="s">
        <v>357</v>
      </c>
      <c r="F1689" s="35" t="s">
        <v>376</v>
      </c>
      <c r="G1689" s="16">
        <v>2</v>
      </c>
      <c r="I1689" s="16">
        <v>60</v>
      </c>
      <c r="J1689" t="str">
        <f t="shared" si="22"/>
        <v>大类_道品大乘灵植臣</v>
      </c>
      <c r="K1689" s="16" t="s">
        <v>337</v>
      </c>
      <c r="L1689" s="16">
        <v>1</v>
      </c>
      <c r="M1689" s="16" t="s">
        <v>369</v>
      </c>
      <c r="O1689" s="16">
        <v>0</v>
      </c>
      <c r="P1689" s="16" t="b">
        <v>1</v>
      </c>
      <c r="R1689" s="16" t="b">
        <v>0</v>
      </c>
      <c r="S1689" s="16">
        <v>1</v>
      </c>
      <c r="T1689" s="16" t="s">
        <v>91</v>
      </c>
      <c r="U1689" s="16">
        <v>999</v>
      </c>
      <c r="V1689" s="16" t="s">
        <v>370</v>
      </c>
      <c r="W1689" s="16">
        <v>31386002</v>
      </c>
      <c r="Y1689" s="16" t="s">
        <v>1751</v>
      </c>
      <c r="Z1689" s="16" t="s">
        <v>384</v>
      </c>
      <c r="AA1689" t="str" s="16">
        <v>击杀妖兽、探索秘境或遗迹可得；宗门暂不供应此品质。</v>
      </c>
      <c r="AB1689" s="36">
        <v>11321002</v>
      </c>
      <c r="AC1689" s="16" t="s">
        <v>374</v>
      </c>
      <c r="AD1689" s="16">
        <v>40006</v>
      </c>
      <c r="AF1689">
        <v>70006</v>
      </c>
      <c r="AH1689">
        <v>196875000</v>
      </c>
      <c r="AI1689" s="32" t="s">
        <v>364</v>
      </c>
      <c r="AJ1689" s="16" t="s">
        <v>369</v>
      </c>
      <c r="AK1689" s="16" t="s">
        <v>357</v>
      </c>
    </row>
    <row r="1690" spans="2:37">
      <c r="B1690" s="16" t="n">
        <f>10000000+INDEX(编号表!$B:$B,MATCH(F1690,编号表!$A:$A,0))*100000+INDEX(编号表!$F:$F,MATCH(D1690,编号表!$E:$E,0))*1000+INDEX(编号表!$D:$D,MATCH(E1690,编号表!$C:$C,0))*10000+G1690</f>
        <v>11386003</v>
      </c>
      <c r="C1690" s="16" t="s">
        <v>1588</v>
      </c>
      <c r="D1690" s="16" t="s">
        <v>114</v>
      </c>
      <c r="E1690" s="16" t="s">
        <v>357</v>
      </c>
      <c r="F1690" s="35" t="s">
        <v>376</v>
      </c>
      <c r="G1690" s="16">
        <v>3</v>
      </c>
      <c r="I1690" s="16">
        <v>60</v>
      </c>
      <c r="J1690" t="str">
        <f t="shared" si="22"/>
        <v>大类_道品大乘灵植臣</v>
      </c>
      <c r="K1690" s="16" t="s">
        <v>337</v>
      </c>
      <c r="L1690" s="16">
        <v>1</v>
      </c>
      <c r="M1690" s="16" t="s">
        <v>369</v>
      </c>
      <c r="O1690" s="16">
        <v>0</v>
      </c>
      <c r="P1690" s="16" t="b">
        <v>1</v>
      </c>
      <c r="R1690" s="16" t="b">
        <v>0</v>
      </c>
      <c r="S1690" s="16">
        <v>1</v>
      </c>
      <c r="T1690" s="16" t="s">
        <v>91</v>
      </c>
      <c r="U1690" s="16">
        <v>999</v>
      </c>
      <c r="V1690" s="16" t="s">
        <v>370</v>
      </c>
      <c r="W1690" s="16">
        <v>31386003</v>
      </c>
      <c r="Y1690" s="16" t="s">
        <v>1752</v>
      </c>
      <c r="Z1690" s="16" t="s">
        <v>387</v>
      </c>
      <c r="AA1690" t="str" s="16">
        <v>击杀妖兽、探索秘境或遗迹可得；宗门暂不供应此品质。</v>
      </c>
      <c r="AB1690" s="36">
        <v>11321003</v>
      </c>
      <c r="AC1690" s="16" t="s">
        <v>374</v>
      </c>
      <c r="AD1690" s="16">
        <v>40006</v>
      </c>
      <c r="AF1690">
        <v>70006</v>
      </c>
      <c r="AH1690">
        <v>196875000</v>
      </c>
      <c r="AI1690" s="32" t="s">
        <v>364</v>
      </c>
      <c r="AJ1690" s="16" t="s">
        <v>369</v>
      </c>
      <c r="AK1690" s="16" t="s">
        <v>357</v>
      </c>
    </row>
    <row r="1691" spans="2:37">
      <c r="B1691" s="16" t="n">
        <f>10000000+INDEX(编号表!$B:$B,MATCH(F1691,编号表!$A:$A,0))*100000+INDEX(编号表!$F:$F,MATCH(D1691,编号表!$E:$E,0))*1000+INDEX(编号表!$D:$D,MATCH(E1691,编号表!$C:$C,0))*10000+G1691</f>
        <v>11386004</v>
      </c>
      <c r="C1691" s="16" t="s">
        <v>1590</v>
      </c>
      <c r="D1691" s="16" t="s">
        <v>114</v>
      </c>
      <c r="E1691" s="16" t="s">
        <v>357</v>
      </c>
      <c r="F1691" s="35" t="s">
        <v>376</v>
      </c>
      <c r="G1691" s="16">
        <v>4</v>
      </c>
      <c r="I1691" s="16">
        <v>60</v>
      </c>
      <c r="J1691" t="str">
        <f t="shared" si="22"/>
        <v>大类_道品大乘灵植臣</v>
      </c>
      <c r="K1691" s="16" t="s">
        <v>337</v>
      </c>
      <c r="L1691" s="16">
        <v>1</v>
      </c>
      <c r="M1691" s="16" t="s">
        <v>369</v>
      </c>
      <c r="O1691" s="16">
        <v>0</v>
      </c>
      <c r="P1691" s="16" t="b">
        <v>1</v>
      </c>
      <c r="R1691" s="16" t="b">
        <v>0</v>
      </c>
      <c r="S1691" s="16">
        <v>1</v>
      </c>
      <c r="T1691" s="16" t="s">
        <v>91</v>
      </c>
      <c r="U1691" s="16">
        <v>999</v>
      </c>
      <c r="V1691" s="16" t="s">
        <v>370</v>
      </c>
      <c r="W1691" s="16">
        <v>31386004</v>
      </c>
      <c r="Y1691" s="16" t="s">
        <v>1753</v>
      </c>
      <c r="Z1691" s="16" t="s">
        <v>390</v>
      </c>
      <c r="AA1691" t="str" s="16">
        <v>击杀妖兽、探索秘境或遗迹可得；宗门暂不供应此品质。</v>
      </c>
      <c r="AB1691" s="36">
        <v>11321004</v>
      </c>
      <c r="AC1691" s="16" t="s">
        <v>374</v>
      </c>
      <c r="AD1691" s="16">
        <v>40006</v>
      </c>
      <c r="AF1691">
        <v>70006</v>
      </c>
      <c r="AH1691">
        <v>196875000</v>
      </c>
      <c r="AI1691" s="32" t="s">
        <v>364</v>
      </c>
      <c r="AJ1691" s="16" t="s">
        <v>369</v>
      </c>
      <c r="AK1691" s="16" t="s">
        <v>357</v>
      </c>
    </row>
    <row r="1692" spans="2:37">
      <c r="B1692" s="16" t="n">
        <f>10000000+INDEX(编号表!$B:$B,MATCH(F1692,编号表!$A:$A,0))*100000+INDEX(编号表!$F:$F,MATCH(D1692,编号表!$E:$E,0))*1000+INDEX(编号表!$D:$D,MATCH(E1692,编号表!$C:$C,0))*10000+G1692</f>
        <v>11386005</v>
      </c>
      <c r="C1692" s="16" t="s">
        <v>1592</v>
      </c>
      <c r="D1692" s="16" t="s">
        <v>114</v>
      </c>
      <c r="E1692" s="16" t="s">
        <v>357</v>
      </c>
      <c r="F1692" s="35" t="s">
        <v>376</v>
      </c>
      <c r="G1692" s="16">
        <v>5</v>
      </c>
      <c r="I1692" s="16">
        <v>60</v>
      </c>
      <c r="J1692" t="str">
        <f t="shared" si="22"/>
        <v>大类_道品大乘灵植臣</v>
      </c>
      <c r="K1692" s="16" t="s">
        <v>337</v>
      </c>
      <c r="L1692" s="16">
        <v>1</v>
      </c>
      <c r="M1692" s="16" t="s">
        <v>369</v>
      </c>
      <c r="O1692" s="16">
        <v>0</v>
      </c>
      <c r="P1692" s="16" t="b">
        <v>1</v>
      </c>
      <c r="R1692" s="16" t="b">
        <v>0</v>
      </c>
      <c r="S1692" s="16">
        <v>1</v>
      </c>
      <c r="T1692" s="16" t="s">
        <v>91</v>
      </c>
      <c r="U1692" s="16">
        <v>999</v>
      </c>
      <c r="V1692" s="16" t="s">
        <v>370</v>
      </c>
      <c r="W1692" s="16">
        <v>31386005</v>
      </c>
      <c r="Y1692" s="16" t="s">
        <v>1754</v>
      </c>
      <c r="Z1692" s="16" t="s">
        <v>393</v>
      </c>
      <c r="AA1692" t="str" s="16">
        <v>击杀妖兽、探索秘境或遗迹可得；宗门暂不供应此品质。</v>
      </c>
      <c r="AB1692" s="36">
        <v>11321005</v>
      </c>
      <c r="AC1692" s="16" t="s">
        <v>374</v>
      </c>
      <c r="AD1692" s="16">
        <v>40006</v>
      </c>
      <c r="AF1692">
        <v>70006</v>
      </c>
      <c r="AH1692">
        <v>196875000</v>
      </c>
      <c r="AI1692" s="32" t="s">
        <v>364</v>
      </c>
      <c r="AJ1692" s="16" t="s">
        <v>369</v>
      </c>
      <c r="AK1692" s="16" t="s">
        <v>357</v>
      </c>
    </row>
    <row r="1693" spans="2:37">
      <c r="B1693" s="16" t="n">
        <f>10000000+INDEX(编号表!$B:$B,MATCH(F1693,编号表!$A:$A,0))*100000+INDEX(编号表!$F:$F,MATCH(D1693,编号表!$E:$E,0))*1000+INDEX(编号表!$D:$D,MATCH(E1693,编号表!$C:$C,0))*10000+G1693</f>
        <v>11386006</v>
      </c>
      <c r="C1693" s="16" t="s">
        <v>1594</v>
      </c>
      <c r="D1693" s="16" t="s">
        <v>114</v>
      </c>
      <c r="E1693" s="16" t="s">
        <v>357</v>
      </c>
      <c r="F1693" s="35" t="s">
        <v>376</v>
      </c>
      <c r="G1693" s="16">
        <v>6</v>
      </c>
      <c r="I1693" s="16">
        <v>60</v>
      </c>
      <c r="J1693" t="str">
        <f t="shared" si="22"/>
        <v>大类_道品大乘灵植臣</v>
      </c>
      <c r="K1693" s="16" t="s">
        <v>337</v>
      </c>
      <c r="L1693" s="16">
        <v>1</v>
      </c>
      <c r="M1693" s="16" t="s">
        <v>369</v>
      </c>
      <c r="O1693" s="16">
        <v>0</v>
      </c>
      <c r="P1693" s="16" t="b">
        <v>1</v>
      </c>
      <c r="R1693" s="16" t="b">
        <v>0</v>
      </c>
      <c r="S1693" s="16">
        <v>1</v>
      </c>
      <c r="T1693" s="16" t="s">
        <v>91</v>
      </c>
      <c r="U1693" s="16">
        <v>999</v>
      </c>
      <c r="V1693" s="16" t="s">
        <v>370</v>
      </c>
      <c r="W1693" s="16">
        <v>31386006</v>
      </c>
      <c r="Y1693" s="16" t="s">
        <v>1755</v>
      </c>
      <c r="Z1693" s="16" t="s">
        <v>396</v>
      </c>
      <c r="AA1693" t="str" s="16">
        <v>击杀妖兽、探索秘境或遗迹可得；宗门暂不供应此品质。</v>
      </c>
      <c r="AB1693" s="36">
        <v>11321006</v>
      </c>
      <c r="AC1693" s="16" t="s">
        <v>374</v>
      </c>
      <c r="AD1693" s="16">
        <v>40006</v>
      </c>
      <c r="AF1693">
        <v>70006</v>
      </c>
      <c r="AH1693">
        <v>196875000</v>
      </c>
      <c r="AI1693" s="32" t="s">
        <v>364</v>
      </c>
      <c r="AJ1693" s="16" t="s">
        <v>369</v>
      </c>
      <c r="AK1693" s="16" t="s">
        <v>357</v>
      </c>
    </row>
    <row r="1694" spans="2:37">
      <c r="B1694" s="16" t="n">
        <f>10000000+INDEX(编号表!$B:$B,MATCH(F1694,编号表!$A:$A,0))*100000+INDEX(编号表!$F:$F,MATCH(D1694,编号表!$E:$E,0))*1000+INDEX(编号表!$D:$D,MATCH(E1694,编号表!$C:$C,0))*10000+G1694</f>
        <v>11386007</v>
      </c>
      <c r="C1694" s="16" t="s">
        <v>1596</v>
      </c>
      <c r="D1694" s="16" t="s">
        <v>114</v>
      </c>
      <c r="E1694" s="16" t="s">
        <v>357</v>
      </c>
      <c r="F1694" s="35" t="s">
        <v>376</v>
      </c>
      <c r="G1694" s="16">
        <v>7</v>
      </c>
      <c r="I1694" s="16">
        <v>60</v>
      </c>
      <c r="J1694" t="str">
        <f t="shared" si="22"/>
        <v>大类_道品大乘灵植臣</v>
      </c>
      <c r="K1694" s="16" t="s">
        <v>337</v>
      </c>
      <c r="L1694" s="16">
        <v>1</v>
      </c>
      <c r="M1694" s="16" t="s">
        <v>369</v>
      </c>
      <c r="O1694" s="16">
        <v>0</v>
      </c>
      <c r="P1694" s="16" t="b">
        <v>1</v>
      </c>
      <c r="R1694" s="16" t="b">
        <v>0</v>
      </c>
      <c r="S1694" s="16">
        <v>1</v>
      </c>
      <c r="T1694" s="16" t="s">
        <v>91</v>
      </c>
      <c r="U1694" s="16">
        <v>999</v>
      </c>
      <c r="V1694" s="16" t="s">
        <v>370</v>
      </c>
      <c r="W1694" s="16">
        <v>31386007</v>
      </c>
      <c r="Y1694" s="16" t="s">
        <v>1756</v>
      </c>
      <c r="Z1694" s="16" t="s">
        <v>399</v>
      </c>
      <c r="AA1694" t="str" s="16">
        <v>击杀妖兽、探索秘境或遗迹可得；宗门暂不供应此品质。</v>
      </c>
      <c r="AB1694" s="36">
        <v>11321007</v>
      </c>
      <c r="AC1694" s="16" t="s">
        <v>374</v>
      </c>
      <c r="AD1694" s="16">
        <v>40006</v>
      </c>
      <c r="AF1694">
        <v>70006</v>
      </c>
      <c r="AH1694">
        <v>196875000</v>
      </c>
      <c r="AI1694" s="32" t="s">
        <v>364</v>
      </c>
      <c r="AJ1694" s="16" t="s">
        <v>369</v>
      </c>
      <c r="AK1694" s="16" t="s">
        <v>357</v>
      </c>
    </row>
    <row r="1695" spans="2:37">
      <c r="B1695" s="16" t="n">
        <f>10000000+INDEX(编号表!$B:$B,MATCH(F1695,编号表!$A:$A,0))*100000+INDEX(编号表!$F:$F,MATCH(D1695,编号表!$E:$E,0))*1000+INDEX(编号表!$D:$D,MATCH(E1695,编号表!$C:$C,0))*10000+G1695</f>
        <v>11386008</v>
      </c>
      <c r="C1695" s="16" t="s">
        <v>1598</v>
      </c>
      <c r="D1695" s="16" t="s">
        <v>114</v>
      </c>
      <c r="E1695" s="16" t="s">
        <v>357</v>
      </c>
      <c r="F1695" s="35" t="s">
        <v>376</v>
      </c>
      <c r="G1695" s="16">
        <v>8</v>
      </c>
      <c r="I1695" s="16">
        <v>60</v>
      </c>
      <c r="J1695" t="str">
        <f t="shared" si="22"/>
        <v>大类_道品大乘灵植臣</v>
      </c>
      <c r="K1695" s="16" t="s">
        <v>337</v>
      </c>
      <c r="L1695" s="16">
        <v>1</v>
      </c>
      <c r="M1695" s="16" t="s">
        <v>369</v>
      </c>
      <c r="O1695" s="16">
        <v>0</v>
      </c>
      <c r="P1695" s="16" t="b">
        <v>1</v>
      </c>
      <c r="R1695" s="16" t="b">
        <v>0</v>
      </c>
      <c r="S1695" s="16">
        <v>1</v>
      </c>
      <c r="T1695" s="16" t="s">
        <v>91</v>
      </c>
      <c r="U1695" s="16">
        <v>999</v>
      </c>
      <c r="V1695" s="16" t="s">
        <v>370</v>
      </c>
      <c r="W1695" s="16">
        <v>31386008</v>
      </c>
      <c r="Y1695" s="16" t="s">
        <v>1757</v>
      </c>
      <c r="Z1695" s="16" t="s">
        <v>402</v>
      </c>
      <c r="AA1695" t="str" s="16">
        <v>击杀妖兽、探索秘境或遗迹可得；宗门暂不供应此品质。</v>
      </c>
      <c r="AB1695" s="36">
        <v>11321008</v>
      </c>
      <c r="AC1695" s="16" t="s">
        <v>374</v>
      </c>
      <c r="AD1695" s="16">
        <v>40006</v>
      </c>
      <c r="AF1695">
        <v>70006</v>
      </c>
      <c r="AH1695">
        <v>196875000</v>
      </c>
      <c r="AI1695" s="32" t="s">
        <v>364</v>
      </c>
      <c r="AJ1695" s="16" t="s">
        <v>369</v>
      </c>
      <c r="AK1695" s="16" t="s">
        <v>357</v>
      </c>
    </row>
    <row r="1696" spans="2:37">
      <c r="B1696" s="16" t="n">
        <f>10000000+INDEX(编号表!$B:$B,MATCH(F1696,编号表!$A:$A,0))*100000+INDEX(编号表!$F:$F,MATCH(D1696,编号表!$E:$E,0))*1000+INDEX(编号表!$D:$D,MATCH(E1696,编号表!$C:$C,0))*10000+G1696</f>
        <v>11386009</v>
      </c>
      <c r="C1696" s="16" t="s">
        <v>1600</v>
      </c>
      <c r="D1696" s="16" t="s">
        <v>114</v>
      </c>
      <c r="E1696" s="16" t="s">
        <v>357</v>
      </c>
      <c r="F1696" s="35" t="s">
        <v>376</v>
      </c>
      <c r="G1696" s="16">
        <v>9</v>
      </c>
      <c r="I1696" s="16">
        <v>60</v>
      </c>
      <c r="J1696" t="str">
        <f t="shared" si="22"/>
        <v>大类_道品大乘灵植臣</v>
      </c>
      <c r="K1696" s="16" t="s">
        <v>337</v>
      </c>
      <c r="L1696" s="16">
        <v>1</v>
      </c>
      <c r="M1696" s="16" t="s">
        <v>369</v>
      </c>
      <c r="O1696" s="16">
        <v>0</v>
      </c>
      <c r="P1696" s="16" t="b">
        <v>1</v>
      </c>
      <c r="R1696" s="16" t="b">
        <v>0</v>
      </c>
      <c r="S1696" s="16">
        <v>1</v>
      </c>
      <c r="T1696" s="16" t="s">
        <v>91</v>
      </c>
      <c r="U1696" s="16">
        <v>999</v>
      </c>
      <c r="V1696" s="16" t="s">
        <v>370</v>
      </c>
      <c r="W1696" s="16">
        <v>31386009</v>
      </c>
      <c r="Y1696" s="16" t="s">
        <v>1758</v>
      </c>
      <c r="Z1696" s="16" t="s">
        <v>405</v>
      </c>
      <c r="AA1696" t="str" s="16">
        <v>击杀妖兽、探索秘境或遗迹可得；宗门暂不供应此品质。</v>
      </c>
      <c r="AB1696" s="36">
        <v>11321009</v>
      </c>
      <c r="AC1696" s="16" t="s">
        <v>374</v>
      </c>
      <c r="AD1696" s="16">
        <v>40006</v>
      </c>
      <c r="AF1696">
        <v>70006</v>
      </c>
      <c r="AH1696">
        <v>196875000</v>
      </c>
      <c r="AI1696" s="32" t="s">
        <v>364</v>
      </c>
      <c r="AJ1696" s="16" t="s">
        <v>369</v>
      </c>
      <c r="AK1696" s="16" t="s">
        <v>357</v>
      </c>
    </row>
    <row r="1697" spans="2:37">
      <c r="B1697" s="16" t="n">
        <f>10000000+INDEX(编号表!$B:$B,MATCH(F1697,编号表!$A:$A,0))*100000+INDEX(编号表!$F:$F,MATCH(D1697,编号表!$E:$E,0))*1000+INDEX(编号表!$D:$D,MATCH(E1697,编号表!$C:$C,0))*10000+G1697</f>
        <v>11586000</v>
      </c>
      <c r="C1697" s="16" t="s">
        <v>1602</v>
      </c>
      <c r="D1697" s="16" t="s">
        <v>114</v>
      </c>
      <c r="E1697" s="16" t="s">
        <v>357</v>
      </c>
      <c r="F1697" s="35" t="s">
        <v>407</v>
      </c>
      <c r="G1697" s="16">
        <v>0</v>
      </c>
      <c r="I1697" s="16">
        <v>60</v>
      </c>
      <c r="J1697" t="str">
        <f t="shared" si="22"/>
        <v>大类_道品大乘灵植使</v>
      </c>
      <c r="K1697" s="16" t="s">
        <v>337</v>
      </c>
      <c r="L1697" s="16">
        <v>1</v>
      </c>
      <c r="M1697" s="16" t="s">
        <v>369</v>
      </c>
      <c r="O1697" s="16">
        <v>0</v>
      </c>
      <c r="P1697" s="16" t="b">
        <v>1</v>
      </c>
      <c r="R1697" s="16" t="b">
        <v>0</v>
      </c>
      <c r="S1697" s="16">
        <v>1</v>
      </c>
      <c r="T1697" s="16" t="s">
        <v>91</v>
      </c>
      <c r="U1697" s="16">
        <v>999</v>
      </c>
      <c r="V1697" s="16" t="s">
        <v>370</v>
      </c>
      <c r="W1697" s="16">
        <v>31586000</v>
      </c>
      <c r="Y1697" s="16" t="s">
        <v>1759</v>
      </c>
      <c r="Z1697" s="16" t="s">
        <v>409</v>
      </c>
      <c r="AA1697" t="str" s="16">
        <v>击杀妖兽、探索秘境或遗迹可得；宗门暂不供应此品质。</v>
      </c>
      <c r="AB1697" s="36">
        <v>11521000</v>
      </c>
      <c r="AC1697" s="16" t="s">
        <v>374</v>
      </c>
      <c r="AD1697" s="16">
        <v>40006</v>
      </c>
      <c r="AF1697">
        <v>70006</v>
      </c>
      <c r="AH1697">
        <v>196875000</v>
      </c>
      <c r="AI1697" s="32" t="s">
        <v>364</v>
      </c>
      <c r="AJ1697" s="16" t="s">
        <v>369</v>
      </c>
      <c r="AK1697" s="16" t="s">
        <v>357</v>
      </c>
    </row>
    <row r="1698" spans="2:37">
      <c r="B1698" s="16" t="n">
        <f>10000000+INDEX(编号表!$B:$B,MATCH(F1698,编号表!$A:$A,0))*100000+INDEX(编号表!$F:$F,MATCH(D1698,编号表!$E:$E,0))*1000+INDEX(编号表!$D:$D,MATCH(E1698,编号表!$C:$C,0))*10000+G1698</f>
        <v>11586001</v>
      </c>
      <c r="C1698" s="16" t="s">
        <v>1604</v>
      </c>
      <c r="D1698" s="16" t="s">
        <v>114</v>
      </c>
      <c r="E1698" s="16" t="s">
        <v>357</v>
      </c>
      <c r="F1698" s="35" t="s">
        <v>407</v>
      </c>
      <c r="G1698" s="16">
        <v>1</v>
      </c>
      <c r="I1698" s="16">
        <v>60</v>
      </c>
      <c r="J1698" t="str">
        <f t="shared" si="22"/>
        <v>大类_道品大乘灵植使</v>
      </c>
      <c r="K1698" s="16" t="s">
        <v>337</v>
      </c>
      <c r="L1698" s="16">
        <v>1</v>
      </c>
      <c r="M1698" s="16" t="s">
        <v>369</v>
      </c>
      <c r="O1698" s="16">
        <v>0</v>
      </c>
      <c r="P1698" s="16" t="b">
        <v>1</v>
      </c>
      <c r="R1698" s="16" t="b">
        <v>0</v>
      </c>
      <c r="S1698" s="16">
        <v>1</v>
      </c>
      <c r="T1698" s="16" t="s">
        <v>91</v>
      </c>
      <c r="U1698" s="16">
        <v>999</v>
      </c>
      <c r="V1698" s="16" t="s">
        <v>370</v>
      </c>
      <c r="W1698" s="16">
        <v>31586001</v>
      </c>
      <c r="Y1698" s="16" t="s">
        <v>1760</v>
      </c>
      <c r="Z1698" s="16" t="s">
        <v>412</v>
      </c>
      <c r="AA1698" t="str" s="16">
        <v>击杀妖兽、探索秘境或遗迹可得；宗门暂不供应此品质。</v>
      </c>
      <c r="AB1698" s="36">
        <v>11521001</v>
      </c>
      <c r="AC1698" s="16" t="s">
        <v>374</v>
      </c>
      <c r="AD1698" s="16">
        <v>40006</v>
      </c>
      <c r="AF1698">
        <v>70006</v>
      </c>
      <c r="AH1698">
        <v>196875000</v>
      </c>
      <c r="AI1698" s="32" t="s">
        <v>364</v>
      </c>
      <c r="AJ1698" s="16" t="s">
        <v>369</v>
      </c>
      <c r="AK1698" s="16" t="s">
        <v>357</v>
      </c>
    </row>
    <row r="1699" spans="2:37">
      <c r="B1699" s="16" t="n">
        <f>10000000+INDEX(编号表!$B:$B,MATCH(F1699,编号表!$A:$A,0))*100000+INDEX(编号表!$F:$F,MATCH(D1699,编号表!$E:$E,0))*1000+INDEX(编号表!$D:$D,MATCH(E1699,编号表!$C:$C,0))*10000+G1699</f>
        <v>11586002</v>
      </c>
      <c r="C1699" s="16" t="s">
        <v>1606</v>
      </c>
      <c r="D1699" s="16" t="s">
        <v>114</v>
      </c>
      <c r="E1699" s="16" t="s">
        <v>357</v>
      </c>
      <c r="F1699" s="35" t="s">
        <v>407</v>
      </c>
      <c r="G1699" s="16">
        <v>2</v>
      </c>
      <c r="I1699" s="16">
        <v>60</v>
      </c>
      <c r="J1699" t="str">
        <f t="shared" si="22"/>
        <v>大类_道品大乘灵植使</v>
      </c>
      <c r="K1699" s="16" t="s">
        <v>337</v>
      </c>
      <c r="L1699" s="16">
        <v>1</v>
      </c>
      <c r="M1699" s="16" t="s">
        <v>369</v>
      </c>
      <c r="O1699" s="16">
        <v>0</v>
      </c>
      <c r="P1699" s="16" t="b">
        <v>1</v>
      </c>
      <c r="R1699" s="16" t="b">
        <v>0</v>
      </c>
      <c r="S1699" s="16">
        <v>1</v>
      </c>
      <c r="T1699" s="16" t="s">
        <v>91</v>
      </c>
      <c r="U1699" s="16">
        <v>999</v>
      </c>
      <c r="V1699" s="16" t="s">
        <v>370</v>
      </c>
      <c r="W1699" s="16">
        <v>31586002</v>
      </c>
      <c r="Y1699" s="16" t="s">
        <v>1761</v>
      </c>
      <c r="Z1699" s="16" t="s">
        <v>415</v>
      </c>
      <c r="AA1699" t="str" s="16">
        <v>击杀妖兽、探索秘境或遗迹可得；宗门暂不供应此品质。</v>
      </c>
      <c r="AB1699" s="36">
        <v>11521002</v>
      </c>
      <c r="AC1699" s="16" t="s">
        <v>374</v>
      </c>
      <c r="AD1699" s="16">
        <v>40006</v>
      </c>
      <c r="AF1699">
        <v>70006</v>
      </c>
      <c r="AH1699">
        <v>196875000</v>
      </c>
      <c r="AI1699" s="32" t="s">
        <v>364</v>
      </c>
      <c r="AJ1699" s="16" t="s">
        <v>369</v>
      </c>
      <c r="AK1699" s="16" t="s">
        <v>357</v>
      </c>
    </row>
    <row r="1700" spans="2:37">
      <c r="B1700" s="16" t="n">
        <f>10000000+INDEX(编号表!$B:$B,MATCH(F1700,编号表!$A:$A,0))*100000+INDEX(编号表!$F:$F,MATCH(D1700,编号表!$E:$E,0))*1000+INDEX(编号表!$D:$D,MATCH(E1700,编号表!$C:$C,0))*10000+G1700</f>
        <v>11586003</v>
      </c>
      <c r="C1700" s="16" t="s">
        <v>1608</v>
      </c>
      <c r="D1700" s="16" t="s">
        <v>114</v>
      </c>
      <c r="E1700" s="16" t="s">
        <v>357</v>
      </c>
      <c r="F1700" s="35" t="s">
        <v>407</v>
      </c>
      <c r="G1700" s="16">
        <v>3</v>
      </c>
      <c r="I1700" s="16">
        <v>60</v>
      </c>
      <c r="J1700" t="str">
        <f t="shared" si="22"/>
        <v>大类_道品大乘灵植使</v>
      </c>
      <c r="K1700" s="16" t="s">
        <v>337</v>
      </c>
      <c r="L1700" s="16">
        <v>1</v>
      </c>
      <c r="M1700" s="16" t="s">
        <v>369</v>
      </c>
      <c r="O1700" s="16">
        <v>0</v>
      </c>
      <c r="P1700" s="16" t="b">
        <v>1</v>
      </c>
      <c r="R1700" s="16" t="b">
        <v>0</v>
      </c>
      <c r="S1700" s="16">
        <v>1</v>
      </c>
      <c r="T1700" s="16" t="s">
        <v>91</v>
      </c>
      <c r="U1700" s="16">
        <v>999</v>
      </c>
      <c r="V1700" s="16" t="s">
        <v>370</v>
      </c>
      <c r="W1700" s="16">
        <v>31586003</v>
      </c>
      <c r="Y1700" s="16" t="s">
        <v>1762</v>
      </c>
      <c r="Z1700" s="16" t="s">
        <v>418</v>
      </c>
      <c r="AA1700" t="str" s="16">
        <v>击杀妖兽、探索秘境或遗迹可得；宗门暂不供应此品质。</v>
      </c>
      <c r="AB1700" s="36">
        <v>11521003</v>
      </c>
      <c r="AC1700" s="16" t="s">
        <v>374</v>
      </c>
      <c r="AD1700" s="16">
        <v>40006</v>
      </c>
      <c r="AF1700">
        <v>70006</v>
      </c>
      <c r="AH1700">
        <v>196875000</v>
      </c>
      <c r="AI1700" s="32" t="s">
        <v>364</v>
      </c>
      <c r="AJ1700" s="16" t="s">
        <v>369</v>
      </c>
      <c r="AK1700" s="16" t="s">
        <v>357</v>
      </c>
    </row>
    <row r="1701" spans="2:37">
      <c r="B1701" s="16" t="n">
        <f>10000000+INDEX(编号表!$B:$B,MATCH(F1701,编号表!$A:$A,0))*100000+INDEX(编号表!$F:$F,MATCH(D1701,编号表!$E:$E,0))*1000+INDEX(编号表!$D:$D,MATCH(E1701,编号表!$C:$C,0))*10000+G1701</f>
        <v>11586004</v>
      </c>
      <c r="C1701" s="16" t="s">
        <v>1610</v>
      </c>
      <c r="D1701" s="16" t="s">
        <v>114</v>
      </c>
      <c r="E1701" s="16" t="s">
        <v>357</v>
      </c>
      <c r="F1701" s="35" t="s">
        <v>407</v>
      </c>
      <c r="G1701" s="16">
        <v>4</v>
      </c>
      <c r="I1701" s="16">
        <v>60</v>
      </c>
      <c r="J1701" t="str">
        <f t="shared" si="22"/>
        <v>大类_道品大乘灵植使</v>
      </c>
      <c r="K1701" s="16" t="s">
        <v>337</v>
      </c>
      <c r="L1701" s="16">
        <v>1</v>
      </c>
      <c r="M1701" s="16" t="s">
        <v>369</v>
      </c>
      <c r="O1701" s="16">
        <v>0</v>
      </c>
      <c r="P1701" s="16" t="b">
        <v>1</v>
      </c>
      <c r="R1701" s="16" t="b">
        <v>0</v>
      </c>
      <c r="S1701" s="16">
        <v>1</v>
      </c>
      <c r="T1701" s="16" t="s">
        <v>91</v>
      </c>
      <c r="U1701" s="16">
        <v>999</v>
      </c>
      <c r="V1701" s="16" t="s">
        <v>370</v>
      </c>
      <c r="W1701" s="16">
        <v>31586004</v>
      </c>
      <c r="Y1701" s="16" t="s">
        <v>1763</v>
      </c>
      <c r="Z1701" s="16" t="s">
        <v>421</v>
      </c>
      <c r="AA1701" t="str" s="16">
        <v>击杀妖兽、探索秘境或遗迹可得；宗门暂不供应此品质。</v>
      </c>
      <c r="AB1701" s="36">
        <v>11521004</v>
      </c>
      <c r="AC1701" s="16" t="s">
        <v>374</v>
      </c>
      <c r="AD1701" s="16">
        <v>40006</v>
      </c>
      <c r="AF1701">
        <v>70006</v>
      </c>
      <c r="AH1701">
        <v>196875000</v>
      </c>
      <c r="AI1701" s="32" t="s">
        <v>364</v>
      </c>
      <c r="AJ1701" s="16" t="s">
        <v>369</v>
      </c>
      <c r="AK1701" s="16" t="s">
        <v>357</v>
      </c>
    </row>
    <row r="1702" spans="2:37">
      <c r="B1702" s="16" t="n">
        <f>10000000+INDEX(编号表!$B:$B,MATCH(F1702,编号表!$A:$A,0))*100000+INDEX(编号表!$F:$F,MATCH(D1702,编号表!$E:$E,0))*1000+INDEX(编号表!$D:$D,MATCH(E1702,编号表!$C:$C,0))*10000+G1702</f>
        <v>11586005</v>
      </c>
      <c r="C1702" s="16" t="s">
        <v>1612</v>
      </c>
      <c r="D1702" s="16" t="s">
        <v>114</v>
      </c>
      <c r="E1702" s="16" t="s">
        <v>357</v>
      </c>
      <c r="F1702" s="35" t="s">
        <v>407</v>
      </c>
      <c r="G1702" s="16">
        <v>5</v>
      </c>
      <c r="I1702" s="16">
        <v>60</v>
      </c>
      <c r="J1702" t="str">
        <f t="shared" si="22"/>
        <v>大类_道品大乘灵植使</v>
      </c>
      <c r="K1702" s="16" t="s">
        <v>337</v>
      </c>
      <c r="L1702" s="16">
        <v>1</v>
      </c>
      <c r="M1702" s="16" t="s">
        <v>369</v>
      </c>
      <c r="O1702" s="16">
        <v>0</v>
      </c>
      <c r="P1702" s="16" t="b">
        <v>1</v>
      </c>
      <c r="R1702" s="16" t="b">
        <v>0</v>
      </c>
      <c r="S1702" s="16">
        <v>1</v>
      </c>
      <c r="T1702" s="16" t="s">
        <v>91</v>
      </c>
      <c r="U1702" s="16">
        <v>999</v>
      </c>
      <c r="V1702" s="16" t="s">
        <v>370</v>
      </c>
      <c r="W1702" s="16">
        <v>31586005</v>
      </c>
      <c r="Y1702" s="16" t="s">
        <v>1764</v>
      </c>
      <c r="Z1702" s="16" t="s">
        <v>424</v>
      </c>
      <c r="AA1702" t="str" s="16">
        <v>击杀妖兽、探索秘境或遗迹可得；宗门暂不供应此品质。</v>
      </c>
      <c r="AB1702" s="36">
        <v>11521005</v>
      </c>
      <c r="AC1702" s="16" t="s">
        <v>374</v>
      </c>
      <c r="AD1702" s="16">
        <v>40006</v>
      </c>
      <c r="AF1702">
        <v>70006</v>
      </c>
      <c r="AH1702">
        <v>196875000</v>
      </c>
      <c r="AI1702" s="32" t="s">
        <v>364</v>
      </c>
      <c r="AJ1702" s="16" t="s">
        <v>369</v>
      </c>
      <c r="AK1702" s="16" t="s">
        <v>357</v>
      </c>
    </row>
    <row r="1703" spans="2:37">
      <c r="B1703" s="16" t="n">
        <f>10000000+INDEX(编号表!$B:$B,MATCH(F1703,编号表!$A:$A,0))*100000+INDEX(编号表!$F:$F,MATCH(D1703,编号表!$E:$E,0))*1000+INDEX(编号表!$D:$D,MATCH(E1703,编号表!$C:$C,0))*10000+G1703</f>
        <v>11586006</v>
      </c>
      <c r="C1703" s="16" t="s">
        <v>1614</v>
      </c>
      <c r="D1703" s="16" t="s">
        <v>114</v>
      </c>
      <c r="E1703" s="16" t="s">
        <v>357</v>
      </c>
      <c r="F1703" s="35" t="s">
        <v>407</v>
      </c>
      <c r="G1703" s="16">
        <v>6</v>
      </c>
      <c r="I1703" s="16">
        <v>60</v>
      </c>
      <c r="J1703" t="str">
        <f t="shared" si="22"/>
        <v>大类_道品大乘灵植使</v>
      </c>
      <c r="K1703" s="16" t="s">
        <v>337</v>
      </c>
      <c r="L1703" s="16">
        <v>1</v>
      </c>
      <c r="M1703" s="16" t="s">
        <v>369</v>
      </c>
      <c r="O1703" s="16">
        <v>0</v>
      </c>
      <c r="P1703" s="16" t="b">
        <v>1</v>
      </c>
      <c r="R1703" s="16" t="b">
        <v>0</v>
      </c>
      <c r="S1703" s="16">
        <v>1</v>
      </c>
      <c r="T1703" s="16" t="s">
        <v>91</v>
      </c>
      <c r="U1703" s="16">
        <v>999</v>
      </c>
      <c r="V1703" s="16" t="s">
        <v>370</v>
      </c>
      <c r="W1703" s="16">
        <v>31586006</v>
      </c>
      <c r="Y1703" s="16" t="s">
        <v>1765</v>
      </c>
      <c r="Z1703" s="16" t="s">
        <v>427</v>
      </c>
      <c r="AA1703" t="str" s="16">
        <v>击杀妖兽、探索秘境或遗迹可得；宗门暂不供应此品质。</v>
      </c>
      <c r="AB1703" s="36">
        <v>11521006</v>
      </c>
      <c r="AC1703" s="16" t="s">
        <v>374</v>
      </c>
      <c r="AD1703" s="16">
        <v>40006</v>
      </c>
      <c r="AF1703">
        <v>70006</v>
      </c>
      <c r="AH1703">
        <v>196875000</v>
      </c>
      <c r="AI1703" s="32" t="s">
        <v>364</v>
      </c>
      <c r="AJ1703" s="16" t="s">
        <v>369</v>
      </c>
      <c r="AK1703" s="16" t="s">
        <v>357</v>
      </c>
    </row>
    <row r="1704" spans="2:37">
      <c r="B1704" s="16" t="n">
        <f>10000000+INDEX(编号表!$B:$B,MATCH(F1704,编号表!$A:$A,0))*100000+INDEX(编号表!$F:$F,MATCH(D1704,编号表!$E:$E,0))*1000+INDEX(编号表!$D:$D,MATCH(E1704,编号表!$C:$C,0))*10000+G1704</f>
        <v>11586007</v>
      </c>
      <c r="C1704" s="16" t="s">
        <v>1616</v>
      </c>
      <c r="D1704" s="16" t="s">
        <v>114</v>
      </c>
      <c r="E1704" s="16" t="s">
        <v>357</v>
      </c>
      <c r="F1704" s="35" t="s">
        <v>407</v>
      </c>
      <c r="G1704" s="16">
        <v>7</v>
      </c>
      <c r="I1704" s="16">
        <v>60</v>
      </c>
      <c r="J1704" t="str">
        <f t="shared" si="22"/>
        <v>大类_道品大乘灵植使</v>
      </c>
      <c r="K1704" s="16" t="s">
        <v>337</v>
      </c>
      <c r="L1704" s="16">
        <v>1</v>
      </c>
      <c r="M1704" s="16" t="s">
        <v>369</v>
      </c>
      <c r="O1704" s="16">
        <v>0</v>
      </c>
      <c r="P1704" s="16" t="b">
        <v>1</v>
      </c>
      <c r="R1704" s="16" t="b">
        <v>0</v>
      </c>
      <c r="S1704" s="16">
        <v>1</v>
      </c>
      <c r="T1704" s="16" t="s">
        <v>91</v>
      </c>
      <c r="U1704" s="16">
        <v>999</v>
      </c>
      <c r="V1704" s="16" t="s">
        <v>370</v>
      </c>
      <c r="W1704" s="16">
        <v>31586007</v>
      </c>
      <c r="Y1704" s="16" t="s">
        <v>1766</v>
      </c>
      <c r="Z1704" s="16" t="s">
        <v>430</v>
      </c>
      <c r="AA1704" t="str" s="16">
        <v>击杀妖兽、探索秘境或遗迹可得；宗门暂不供应此品质。</v>
      </c>
      <c r="AB1704" s="36">
        <v>11521007</v>
      </c>
      <c r="AC1704" s="16" t="s">
        <v>374</v>
      </c>
      <c r="AD1704" s="16">
        <v>40006</v>
      </c>
      <c r="AF1704">
        <v>70006</v>
      </c>
      <c r="AH1704">
        <v>196875000</v>
      </c>
      <c r="AI1704" s="32" t="s">
        <v>364</v>
      </c>
      <c r="AJ1704" s="16" t="s">
        <v>369</v>
      </c>
      <c r="AK1704" s="16" t="s">
        <v>357</v>
      </c>
    </row>
    <row r="1705" spans="2:37">
      <c r="B1705" s="16" t="n">
        <f>10000000+INDEX(编号表!$B:$B,MATCH(F1705,编号表!$A:$A,0))*100000+INDEX(编号表!$F:$F,MATCH(D1705,编号表!$E:$E,0))*1000+INDEX(编号表!$D:$D,MATCH(E1705,编号表!$C:$C,0))*10000+G1705</f>
        <v>11586008</v>
      </c>
      <c r="C1705" s="16" t="s">
        <v>1618</v>
      </c>
      <c r="D1705" s="16" t="s">
        <v>114</v>
      </c>
      <c r="E1705" s="16" t="s">
        <v>357</v>
      </c>
      <c r="F1705" s="35" t="s">
        <v>407</v>
      </c>
      <c r="G1705" s="16">
        <v>8</v>
      </c>
      <c r="I1705" s="16">
        <v>60</v>
      </c>
      <c r="J1705" t="str">
        <f t="shared" si="22"/>
        <v>大类_道品大乘灵植使</v>
      </c>
      <c r="K1705" s="16" t="s">
        <v>337</v>
      </c>
      <c r="L1705" s="16">
        <v>1</v>
      </c>
      <c r="M1705" s="16" t="s">
        <v>369</v>
      </c>
      <c r="O1705" s="16">
        <v>0</v>
      </c>
      <c r="P1705" s="16" t="b">
        <v>1</v>
      </c>
      <c r="R1705" s="16" t="b">
        <v>0</v>
      </c>
      <c r="S1705" s="16">
        <v>1</v>
      </c>
      <c r="T1705" s="16" t="s">
        <v>91</v>
      </c>
      <c r="U1705" s="16">
        <v>999</v>
      </c>
      <c r="V1705" s="16" t="s">
        <v>370</v>
      </c>
      <c r="W1705" s="16">
        <v>31586008</v>
      </c>
      <c r="Y1705" s="16" t="s">
        <v>1767</v>
      </c>
      <c r="Z1705" s="16" t="s">
        <v>433</v>
      </c>
      <c r="AA1705" t="str" s="16">
        <v>击杀妖兽、探索秘境或遗迹可得；宗门暂不供应此品质。</v>
      </c>
      <c r="AB1705" s="36">
        <v>11521008</v>
      </c>
      <c r="AC1705" s="16" t="s">
        <v>374</v>
      </c>
      <c r="AD1705" s="16">
        <v>40006</v>
      </c>
      <c r="AF1705">
        <v>70006</v>
      </c>
      <c r="AH1705">
        <v>196875000</v>
      </c>
      <c r="AI1705" s="32" t="s">
        <v>364</v>
      </c>
      <c r="AJ1705" s="16" t="s">
        <v>369</v>
      </c>
      <c r="AK1705" s="16" t="s">
        <v>357</v>
      </c>
    </row>
    <row r="1706" spans="2:37">
      <c r="B1706" s="16" t="n">
        <f>10000000+INDEX(编号表!$B:$B,MATCH(F1706,编号表!$A:$A,0))*100000+INDEX(编号表!$F:$F,MATCH(D1706,编号表!$E:$E,0))*1000+INDEX(编号表!$D:$D,MATCH(E1706,编号表!$C:$C,0))*10000+G1706</f>
        <v>11586009</v>
      </c>
      <c r="C1706" s="16" t="s">
        <v>1620</v>
      </c>
      <c r="D1706" s="16" t="s">
        <v>114</v>
      </c>
      <c r="E1706" s="16" t="s">
        <v>357</v>
      </c>
      <c r="F1706" s="35" t="s">
        <v>407</v>
      </c>
      <c r="G1706" s="16">
        <v>9</v>
      </c>
      <c r="I1706" s="16">
        <v>60</v>
      </c>
      <c r="J1706" t="str">
        <f t="shared" si="22"/>
        <v>大类_道品大乘灵植使</v>
      </c>
      <c r="K1706" s="16" t="s">
        <v>337</v>
      </c>
      <c r="L1706" s="16">
        <v>1</v>
      </c>
      <c r="M1706" s="16" t="s">
        <v>369</v>
      </c>
      <c r="O1706" s="16">
        <v>0</v>
      </c>
      <c r="P1706" s="16" t="b">
        <v>1</v>
      </c>
      <c r="R1706" s="16" t="b">
        <v>0</v>
      </c>
      <c r="S1706" s="16">
        <v>1</v>
      </c>
      <c r="T1706" s="16" t="s">
        <v>91</v>
      </c>
      <c r="U1706" s="16">
        <v>999</v>
      </c>
      <c r="V1706" s="16" t="s">
        <v>370</v>
      </c>
      <c r="W1706" s="16">
        <v>31586009</v>
      </c>
      <c r="Y1706" s="16" t="s">
        <v>1768</v>
      </c>
      <c r="Z1706" s="16" t="s">
        <v>436</v>
      </c>
      <c r="AA1706" t="str" s="16">
        <v>击杀妖兽、探索秘境或遗迹可得；宗门暂不供应此品质。</v>
      </c>
      <c r="AB1706" s="36">
        <v>11521009</v>
      </c>
      <c r="AC1706" s="16" t="s">
        <v>374</v>
      </c>
      <c r="AD1706" s="16">
        <v>40006</v>
      </c>
      <c r="AF1706">
        <v>70006</v>
      </c>
      <c r="AH1706">
        <v>196875000</v>
      </c>
      <c r="AI1706" s="32" t="s">
        <v>364</v>
      </c>
      <c r="AJ1706" s="16" t="s">
        <v>369</v>
      </c>
      <c r="AK1706" s="16" t="s">
        <v>357</v>
      </c>
    </row>
    <row r="1707" spans="2:37">
      <c r="B1707" s="16" t="n">
        <f>10000000+INDEX(编号表!$B:$B,MATCH(F1707,编号表!$A:$A,0))*100000+INDEX(编号表!$F:$F,MATCH(D1707,编号表!$E:$E,0))*1000+INDEX(编号表!$D:$D,MATCH(E1707,编号表!$C:$C,0))*10000+G1707</f>
        <v>11486000</v>
      </c>
      <c r="C1707" s="16" t="s">
        <v>1622</v>
      </c>
      <c r="D1707" s="16" t="s">
        <v>114</v>
      </c>
      <c r="E1707" s="16" t="s">
        <v>357</v>
      </c>
      <c r="F1707" s="35" t="s">
        <v>438</v>
      </c>
      <c r="G1707" s="16">
        <v>0</v>
      </c>
      <c r="I1707" s="16">
        <v>60</v>
      </c>
      <c r="J1707" t="str">
        <f t="shared" si="22"/>
        <v>大类_道品大乘灵植佐</v>
      </c>
      <c r="K1707" s="16" t="s">
        <v>337</v>
      </c>
      <c r="L1707" s="16">
        <v>1</v>
      </c>
      <c r="M1707" s="16" t="s">
        <v>369</v>
      </c>
      <c r="O1707" s="16">
        <v>0</v>
      </c>
      <c r="P1707" s="16" t="b">
        <v>1</v>
      </c>
      <c r="R1707" s="16" t="b">
        <v>0</v>
      </c>
      <c r="S1707" s="16">
        <v>1</v>
      </c>
      <c r="T1707" s="16" t="s">
        <v>91</v>
      </c>
      <c r="U1707" s="16">
        <v>999</v>
      </c>
      <c r="V1707" s="16" t="s">
        <v>370</v>
      </c>
      <c r="W1707" s="16">
        <v>31486000</v>
      </c>
      <c r="Y1707" s="16" t="s">
        <v>1769</v>
      </c>
      <c r="Z1707" s="16" t="s">
        <v>440</v>
      </c>
      <c r="AA1707" t="str" s="16">
        <v>击杀妖兽、探索秘境或遗迹可得；宗门暂不供应此品质。</v>
      </c>
      <c r="AB1707" s="36">
        <v>11421000</v>
      </c>
      <c r="AC1707" s="16" t="s">
        <v>374</v>
      </c>
      <c r="AD1707" s="16">
        <v>40006</v>
      </c>
      <c r="AF1707">
        <v>70006</v>
      </c>
      <c r="AH1707">
        <v>196875000</v>
      </c>
      <c r="AI1707" s="32" t="s">
        <v>364</v>
      </c>
      <c r="AJ1707" s="16" t="s">
        <v>369</v>
      </c>
      <c r="AK1707" s="16" t="s">
        <v>357</v>
      </c>
    </row>
    <row r="1708" spans="2:37">
      <c r="B1708" s="16" t="n">
        <f>10000000+INDEX(编号表!$B:$B,MATCH(F1708,编号表!$A:$A,0))*100000+INDEX(编号表!$F:$F,MATCH(D1708,编号表!$E:$E,0))*1000+INDEX(编号表!$D:$D,MATCH(E1708,编号表!$C:$C,0))*10000+G1708</f>
        <v>11486001</v>
      </c>
      <c r="C1708" s="16" t="s">
        <v>1624</v>
      </c>
      <c r="D1708" s="16" t="s">
        <v>114</v>
      </c>
      <c r="E1708" s="16" t="s">
        <v>357</v>
      </c>
      <c r="F1708" s="35" t="s">
        <v>438</v>
      </c>
      <c r="G1708" s="16">
        <v>1</v>
      </c>
      <c r="I1708" s="16">
        <v>60</v>
      </c>
      <c r="J1708" t="str">
        <f t="shared" si="22"/>
        <v>大类_道品大乘灵植佐</v>
      </c>
      <c r="K1708" s="16" t="s">
        <v>337</v>
      </c>
      <c r="L1708" s="16">
        <v>1</v>
      </c>
      <c r="M1708" s="16" t="s">
        <v>369</v>
      </c>
      <c r="O1708" s="16">
        <v>0</v>
      </c>
      <c r="P1708" s="16" t="b">
        <v>1</v>
      </c>
      <c r="R1708" s="16" t="b">
        <v>0</v>
      </c>
      <c r="S1708" s="16">
        <v>1</v>
      </c>
      <c r="T1708" s="16" t="s">
        <v>91</v>
      </c>
      <c r="U1708" s="16">
        <v>999</v>
      </c>
      <c r="V1708" s="16" t="s">
        <v>370</v>
      </c>
      <c r="W1708" s="16">
        <v>31486001</v>
      </c>
      <c r="Y1708" s="16" t="s">
        <v>1770</v>
      </c>
      <c r="Z1708" s="16" t="s">
        <v>443</v>
      </c>
      <c r="AA1708" t="str" s="16">
        <v>击杀妖兽、探索秘境或遗迹可得；宗门暂不供应此品质。</v>
      </c>
      <c r="AB1708" s="36">
        <v>11421001</v>
      </c>
      <c r="AC1708" s="16" t="s">
        <v>374</v>
      </c>
      <c r="AD1708" s="16">
        <v>40006</v>
      </c>
      <c r="AF1708">
        <v>70006</v>
      </c>
      <c r="AH1708">
        <v>196875000</v>
      </c>
      <c r="AI1708" s="32" t="s">
        <v>364</v>
      </c>
      <c r="AJ1708" s="16" t="s">
        <v>369</v>
      </c>
      <c r="AK1708" s="16" t="s">
        <v>357</v>
      </c>
    </row>
    <row r="1709" spans="2:37">
      <c r="B1709" s="16" t="n">
        <f>10000000+INDEX(编号表!$B:$B,MATCH(F1709,编号表!$A:$A,0))*100000+INDEX(编号表!$F:$F,MATCH(D1709,编号表!$E:$E,0))*1000+INDEX(编号表!$D:$D,MATCH(E1709,编号表!$C:$C,0))*10000+G1709</f>
        <v>11486002</v>
      </c>
      <c r="C1709" s="16" t="s">
        <v>1626</v>
      </c>
      <c r="D1709" s="16" t="s">
        <v>114</v>
      </c>
      <c r="E1709" s="16" t="s">
        <v>357</v>
      </c>
      <c r="F1709" s="35" t="s">
        <v>438</v>
      </c>
      <c r="G1709" s="16">
        <v>2</v>
      </c>
      <c r="I1709" s="16">
        <v>60</v>
      </c>
      <c r="J1709" t="str">
        <f t="shared" si="22"/>
        <v>大类_道品大乘灵植佐</v>
      </c>
      <c r="K1709" s="16" t="s">
        <v>337</v>
      </c>
      <c r="L1709" s="16">
        <v>1</v>
      </c>
      <c r="M1709" s="16" t="s">
        <v>369</v>
      </c>
      <c r="O1709" s="16">
        <v>0</v>
      </c>
      <c r="P1709" s="16" t="b">
        <v>1</v>
      </c>
      <c r="R1709" s="16" t="b">
        <v>0</v>
      </c>
      <c r="S1709" s="16">
        <v>1</v>
      </c>
      <c r="T1709" s="16" t="s">
        <v>91</v>
      </c>
      <c r="U1709" s="16">
        <v>999</v>
      </c>
      <c r="V1709" s="16" t="s">
        <v>370</v>
      </c>
      <c r="W1709" s="16">
        <v>31486002</v>
      </c>
      <c r="Y1709" s="16" t="s">
        <v>1771</v>
      </c>
      <c r="Z1709" s="16" t="s">
        <v>446</v>
      </c>
      <c r="AA1709" t="str" s="16">
        <v>击杀妖兽、探索秘境或遗迹可得；宗门暂不供应此品质。</v>
      </c>
      <c r="AB1709" s="36">
        <v>11421002</v>
      </c>
      <c r="AC1709" s="16" t="s">
        <v>374</v>
      </c>
      <c r="AD1709" s="16">
        <v>40006</v>
      </c>
      <c r="AF1709">
        <v>70006</v>
      </c>
      <c r="AH1709">
        <v>196875000</v>
      </c>
      <c r="AI1709" s="32" t="s">
        <v>364</v>
      </c>
      <c r="AJ1709" s="16" t="s">
        <v>369</v>
      </c>
      <c r="AK1709" s="16" t="s">
        <v>357</v>
      </c>
    </row>
    <row r="1710" spans="2:37">
      <c r="B1710" s="16" t="n">
        <f>10000000+INDEX(编号表!$B:$B,MATCH(F1710,编号表!$A:$A,0))*100000+INDEX(编号表!$F:$F,MATCH(D1710,编号表!$E:$E,0))*1000+INDEX(编号表!$D:$D,MATCH(E1710,编号表!$C:$C,0))*10000+G1710</f>
        <v>11486003</v>
      </c>
      <c r="C1710" s="16" t="s">
        <v>1628</v>
      </c>
      <c r="D1710" s="16" t="s">
        <v>114</v>
      </c>
      <c r="E1710" s="16" t="s">
        <v>357</v>
      </c>
      <c r="F1710" s="35" t="s">
        <v>438</v>
      </c>
      <c r="G1710" s="16">
        <v>3</v>
      </c>
      <c r="I1710" s="16">
        <v>60</v>
      </c>
      <c r="J1710" t="str">
        <f t="shared" si="22"/>
        <v>大类_道品大乘灵植佐</v>
      </c>
      <c r="K1710" s="16" t="s">
        <v>337</v>
      </c>
      <c r="L1710" s="16">
        <v>1</v>
      </c>
      <c r="M1710" s="16" t="s">
        <v>369</v>
      </c>
      <c r="O1710" s="16">
        <v>0</v>
      </c>
      <c r="P1710" s="16" t="b">
        <v>1</v>
      </c>
      <c r="R1710" s="16" t="b">
        <v>0</v>
      </c>
      <c r="S1710" s="16">
        <v>1</v>
      </c>
      <c r="T1710" s="16" t="s">
        <v>91</v>
      </c>
      <c r="U1710" s="16">
        <v>999</v>
      </c>
      <c r="V1710" s="16" t="s">
        <v>370</v>
      </c>
      <c r="W1710" s="16">
        <v>31486003</v>
      </c>
      <c r="Y1710" s="16" t="s">
        <v>1772</v>
      </c>
      <c r="Z1710" s="16" t="s">
        <v>449</v>
      </c>
      <c r="AA1710" t="str" s="16">
        <v>击杀妖兽、探索秘境或遗迹可得；宗门暂不供应此品质。</v>
      </c>
      <c r="AB1710" s="36">
        <v>11421003</v>
      </c>
      <c r="AC1710" s="16" t="s">
        <v>374</v>
      </c>
      <c r="AD1710" s="16">
        <v>40006</v>
      </c>
      <c r="AF1710">
        <v>70006</v>
      </c>
      <c r="AH1710">
        <v>196875000</v>
      </c>
      <c r="AI1710" s="32" t="s">
        <v>364</v>
      </c>
      <c r="AJ1710" s="16" t="s">
        <v>369</v>
      </c>
      <c r="AK1710" s="16" t="s">
        <v>357</v>
      </c>
    </row>
    <row r="1711" spans="2:37">
      <c r="B1711" s="16" t="n">
        <f>10000000+INDEX(编号表!$B:$B,MATCH(F1711,编号表!$A:$A,0))*100000+INDEX(编号表!$F:$F,MATCH(D1711,编号表!$E:$E,0))*1000+INDEX(编号表!$D:$D,MATCH(E1711,编号表!$C:$C,0))*10000+G1711</f>
        <v>11686000</v>
      </c>
      <c r="C1711" s="16" t="s">
        <v>1630</v>
      </c>
      <c r="D1711" s="16" t="s">
        <v>114</v>
      </c>
      <c r="E1711" s="16" t="s">
        <v>357</v>
      </c>
      <c r="F1711" s="35" t="s">
        <v>451</v>
      </c>
      <c r="G1711" s="16">
        <v>0</v>
      </c>
      <c r="I1711" s="16">
        <v>60</v>
      </c>
      <c r="J1711" t="str">
        <f t="shared" si="22"/>
        <v>大类_道品大乘灵植丹头</v>
      </c>
      <c r="K1711" s="16" t="s">
        <v>337</v>
      </c>
      <c r="L1711" s="16">
        <v>1</v>
      </c>
      <c r="M1711" s="16" t="s">
        <v>369</v>
      </c>
      <c r="O1711" s="16">
        <v>0</v>
      </c>
      <c r="P1711" s="16" t="b">
        <v>1</v>
      </c>
      <c r="R1711" s="16" t="b">
        <v>0</v>
      </c>
      <c r="S1711" s="16">
        <v>1</v>
      </c>
      <c r="T1711" s="16" t="s">
        <v>91</v>
      </c>
      <c r="U1711" s="16">
        <v>999</v>
      </c>
      <c r="V1711" s="16" t="s">
        <v>370</v>
      </c>
      <c r="W1711" s="16">
        <v>31686000</v>
      </c>
      <c r="Y1711" s="16" t="s">
        <v>1773</v>
      </c>
      <c r="Z1711" s="16" t="s">
        <v>453</v>
      </c>
      <c r="AA1711" t="str" s="16">
        <v>击杀妖兽、探索秘境或遗迹可得；宗门暂不供应此品质。</v>
      </c>
      <c r="AB1711" s="36">
        <v>11621000</v>
      </c>
      <c r="AC1711" s="16" t="s">
        <v>374</v>
      </c>
      <c r="AD1711" s="16">
        <v>40006</v>
      </c>
      <c r="AF1711">
        <v>70006</v>
      </c>
      <c r="AH1711">
        <v>393750000</v>
      </c>
      <c r="AI1711" s="32" t="s">
        <v>364</v>
      </c>
      <c r="AJ1711" s="16" t="s">
        <v>369</v>
      </c>
      <c r="AK1711" s="16" t="s">
        <v>357</v>
      </c>
    </row>
    <row r="1712" spans="2:37">
      <c r="B1712" s="16" t="n">
        <f>10000000+INDEX(编号表!$B:$B,MATCH(F1712,编号表!$A:$A,0))*100000+INDEX(编号表!$F:$F,MATCH(D1712,编号表!$E:$E,0))*1000+INDEX(编号表!$D:$D,MATCH(E1712,编号表!$C:$C,0))*10000+G1712</f>
        <v>11686001</v>
      </c>
      <c r="C1712" s="16" t="s">
        <v>1632</v>
      </c>
      <c r="D1712" s="16" t="s">
        <v>114</v>
      </c>
      <c r="E1712" s="16" t="s">
        <v>357</v>
      </c>
      <c r="F1712" s="35" t="s">
        <v>451</v>
      </c>
      <c r="G1712" s="16">
        <v>1</v>
      </c>
      <c r="I1712" s="16">
        <v>60</v>
      </c>
      <c r="J1712" t="str">
        <f t="shared" si="22"/>
        <v>大类_道品大乘灵植丹头</v>
      </c>
      <c r="K1712" s="16" t="s">
        <v>337</v>
      </c>
      <c r="L1712" s="16">
        <v>1</v>
      </c>
      <c r="M1712" s="16" t="s">
        <v>369</v>
      </c>
      <c r="O1712" s="16">
        <v>0</v>
      </c>
      <c r="P1712" s="16" t="b">
        <v>1</v>
      </c>
      <c r="R1712" s="16" t="b">
        <v>0</v>
      </c>
      <c r="S1712" s="16">
        <v>1</v>
      </c>
      <c r="T1712" s="16" t="s">
        <v>91</v>
      </c>
      <c r="U1712" s="16">
        <v>999</v>
      </c>
      <c r="V1712" s="16" t="s">
        <v>370</v>
      </c>
      <c r="W1712" s="16">
        <v>31686001</v>
      </c>
      <c r="Y1712" s="16" t="s">
        <v>1774</v>
      </c>
      <c r="Z1712" s="16" t="s">
        <v>456</v>
      </c>
      <c r="AA1712" t="str" s="16">
        <v>击杀妖兽、探索秘境或遗迹可得；宗门暂不供应此品质。</v>
      </c>
      <c r="AB1712" s="36">
        <v>11621001</v>
      </c>
      <c r="AC1712" s="16" t="s">
        <v>374</v>
      </c>
      <c r="AD1712" s="16">
        <v>40006</v>
      </c>
      <c r="AF1712">
        <v>70006</v>
      </c>
      <c r="AH1712">
        <v>393750000</v>
      </c>
      <c r="AI1712" s="32" t="s">
        <v>364</v>
      </c>
      <c r="AJ1712" s="16" t="s">
        <v>369</v>
      </c>
      <c r="AK1712" s="16" t="s">
        <v>357</v>
      </c>
    </row>
    <row r="1713" spans="2:37">
      <c r="B1713" s="16" t="n">
        <f>10000000+INDEX(编号表!$B:$B,MATCH(F1713,编号表!$A:$A,0))*100000+INDEX(编号表!$F:$F,MATCH(D1713,编号表!$E:$E,0))*1000+INDEX(编号表!$D:$D,MATCH(E1713,编号表!$C:$C,0))*10000+G1713</f>
        <v>11686002</v>
      </c>
      <c r="C1713" s="16" t="s">
        <v>1634</v>
      </c>
      <c r="D1713" s="16" t="s">
        <v>114</v>
      </c>
      <c r="E1713" s="16" t="s">
        <v>357</v>
      </c>
      <c r="F1713" s="35" t="s">
        <v>451</v>
      </c>
      <c r="G1713" s="16">
        <v>2</v>
      </c>
      <c r="I1713" s="16">
        <v>60</v>
      </c>
      <c r="J1713" t="str">
        <f t="shared" si="22"/>
        <v>大类_道品大乘灵植丹头</v>
      </c>
      <c r="K1713" s="16" t="s">
        <v>337</v>
      </c>
      <c r="L1713" s="16">
        <v>1</v>
      </c>
      <c r="M1713" s="16" t="s">
        <v>369</v>
      </c>
      <c r="O1713" s="16">
        <v>0</v>
      </c>
      <c r="P1713" s="16" t="b">
        <v>1</v>
      </c>
      <c r="R1713" s="16" t="b">
        <v>0</v>
      </c>
      <c r="S1713" s="16">
        <v>1</v>
      </c>
      <c r="T1713" s="16" t="s">
        <v>91</v>
      </c>
      <c r="U1713" s="16">
        <v>999</v>
      </c>
      <c r="V1713" s="16" t="s">
        <v>370</v>
      </c>
      <c r="W1713" s="16">
        <v>31686002</v>
      </c>
      <c r="Y1713" s="16" t="s">
        <v>1775</v>
      </c>
      <c r="Z1713" s="16" t="s">
        <v>459</v>
      </c>
      <c r="AA1713" t="str" s="16">
        <v>击杀妖兽、探索秘境或遗迹可得；宗门暂不供应此品质。</v>
      </c>
      <c r="AB1713" s="36">
        <v>11621002</v>
      </c>
      <c r="AC1713" s="16" t="s">
        <v>374</v>
      </c>
      <c r="AD1713" s="16">
        <v>40006</v>
      </c>
      <c r="AF1713">
        <v>70006</v>
      </c>
      <c r="AH1713">
        <v>393750000</v>
      </c>
      <c r="AI1713" s="32" t="s">
        <v>364</v>
      </c>
      <c r="AJ1713" s="16" t="s">
        <v>369</v>
      </c>
      <c r="AK1713" s="16" t="s">
        <v>357</v>
      </c>
    </row>
    <row r="1714" spans="2:37">
      <c r="B1714" s="16" t="n">
        <f>10000000+INDEX(编号表!$B:$B,MATCH(F1714,编号表!$A:$A,0))*100000+INDEX(编号表!$F:$F,MATCH(D1714,编号表!$E:$E,0))*1000+INDEX(编号表!$D:$D,MATCH(E1714,编号表!$C:$C,0))*10000+G1714</f>
        <v>11921000</v>
      </c>
      <c r="C1714" s="16" t="s">
        <v>1776</v>
      </c>
      <c r="D1714" s="16" t="s">
        <v>86</v>
      </c>
      <c r="E1714" s="16" t="s">
        <v>335</v>
      </c>
      <c r="F1714" s="16" t="s">
        <v>1777</v>
      </c>
      <c r="G1714" s="16">
        <v>0</v>
      </c>
      <c r="I1714" s="16">
        <v>60</v>
      </c>
      <c r="J1714" t="str">
        <f t="shared" si="22"/>
        <v>大类_凡品筑基丹药</v>
      </c>
      <c r="K1714" s="16" t="s">
        <v>337</v>
      </c>
      <c r="L1714" s="16">
        <v>1</v>
      </c>
      <c r="M1714" s="16" t="s">
        <v>1777</v>
      </c>
      <c r="O1714" s="16">
        <v>0</v>
      </c>
      <c r="P1714" s="16" t="b">
        <v>1</v>
      </c>
      <c r="R1714" s="16" t="b">
        <v>0</v>
      </c>
      <c r="S1714" s="16">
        <v>1</v>
      </c>
      <c r="T1714" s="16" t="s">
        <v>91</v>
      </c>
      <c r="U1714" s="16">
        <v>999</v>
      </c>
      <c r="V1714" s="16" t="s">
        <v>1778</v>
      </c>
      <c r="W1714" s="16">
        <v>31921000</v>
      </c>
      <c r="Y1714" s="16" t="inlineStr">
        <is>
          <t>筑基境凡品丹药。清除对应味池杂质总量22584点，按300现实秒的经过时间线性结算（操作时补结差额）。</t>
        </is>
      </c>
      <c r="Z1714" s="16" t="inlineStr">
        <is>
          <t>|cff00FF00“丹田澄清，行功方能少受浊滞。寒剂自有其宜，须量药力与丹毒而用。”——《清浊洗丹录》|r</t>
        </is>
      </c>
      <c r="AA1714" t="str" s="16">
        <v>炼丹可得。</v>
      </c>
      <c r="AB1714">
        <v>11921000</v>
      </c>
      <c r="AC1714" s="16" t="s">
        <v>1781</v>
      </c>
      <c r="AD1714" s="16">
        <v>40001</v>
      </c>
      <c r="AF1714">
        <v>70001</v>
      </c>
      <c r="AH1714">
        <v>20</v>
      </c>
      <c r="AI1714" s="16" t="s">
        <v>1777</v>
      </c>
      <c r="AJ1714" s="16" t="s">
        <v>1777</v>
      </c>
      <c r="AK1714" s="16" t="s">
        <v>335</v>
      </c>
    </row>
    <row r="1715" spans="2:37">
      <c r="B1715" s="16" t="n">
        <f>10000000+INDEX(编号表!$B:$B,MATCH(F1715,编号表!$A:$A,0))*100000+INDEX(编号表!$F:$F,MATCH(D1715,编号表!$E:$E,0))*1000+INDEX(编号表!$D:$D,MATCH(E1715,编号表!$C:$C,0))*10000+G1715</f>
        <v>11922000</v>
      </c>
      <c r="C1715" s="16" t="s">
        <v>1776</v>
      </c>
      <c r="D1715" s="16" t="s">
        <v>102</v>
      </c>
      <c r="E1715" s="16" t="s">
        <v>335</v>
      </c>
      <c r="F1715" s="16" t="s">
        <v>1777</v>
      </c>
      <c r="G1715" s="16">
        <v>0</v>
      </c>
      <c r="I1715" s="16">
        <v>60</v>
      </c>
      <c r="J1715" t="str">
        <f t="shared" ref="J1715:J1778" si="23">"大类_"&amp;D1715&amp;E1715&amp;F1715</f>
        <v>大类_灵品筑基丹药</v>
      </c>
      <c r="K1715" s="16" t="s">
        <v>337</v>
      </c>
      <c r="L1715" s="16">
        <v>1</v>
      </c>
      <c r="M1715" s="16" t="s">
        <v>1777</v>
      </c>
      <c r="O1715" s="16">
        <v>0</v>
      </c>
      <c r="P1715" s="16" t="b">
        <v>1</v>
      </c>
      <c r="R1715" s="16" t="b">
        <v>0</v>
      </c>
      <c r="S1715" s="16">
        <v>1</v>
      </c>
      <c r="T1715" s="16" t="s">
        <v>91</v>
      </c>
      <c r="U1715" s="16">
        <v>999</v>
      </c>
      <c r="V1715" s="16" t="s">
        <v>1778</v>
      </c>
      <c r="W1715" s="16">
        <v>31922000</v>
      </c>
      <c r="Y1715" s="16" t="inlineStr">
        <is>
          <t>筑基境灵品丹药。清除对应味池杂质总量39691点，按300现实秒的经过时间线性结算（操作时补结差额）。</t>
        </is>
      </c>
      <c r="Z1715" s="16" t="inlineStr">
        <is>
          <t>|cff00FF00“丹田澄清，行功方能少受浊滞。寒剂自有其宜，须量药力与丹毒而用。”——《清浊洗丹录》|r</t>
        </is>
      </c>
      <c r="AA1715" t="str" s="16">
        <v>炼丹可得。</v>
      </c>
      <c r="AB1715">
        <v>11921000</v>
      </c>
      <c r="AC1715" s="16" t="s">
        <v>1781</v>
      </c>
      <c r="AD1715" s="16">
        <v>40002</v>
      </c>
      <c r="AF1715">
        <v>70002</v>
      </c>
      <c r="AH1715">
        <v>60</v>
      </c>
      <c r="AI1715" s="16" t="s">
        <v>1777</v>
      </c>
      <c r="AJ1715" s="16" t="s">
        <v>1777</v>
      </c>
      <c r="AK1715" s="16" t="s">
        <v>335</v>
      </c>
    </row>
    <row r="1716" spans="2:37">
      <c r="B1716" s="16" t="n">
        <f>10000000+INDEX(编号表!$B:$B,MATCH(F1716,编号表!$A:$A,0))*100000+INDEX(编号表!$F:$F,MATCH(D1716,编号表!$E:$E,0))*1000+INDEX(编号表!$D:$D,MATCH(E1716,编号表!$C:$C,0))*10000+G1716</f>
        <v>11923000</v>
      </c>
      <c r="C1716" s="16" t="s">
        <v>1776</v>
      </c>
      <c r="D1716" s="16" t="s">
        <v>105</v>
      </c>
      <c r="E1716" s="16" t="s">
        <v>335</v>
      </c>
      <c r="F1716" s="16" t="s">
        <v>1777</v>
      </c>
      <c r="G1716" s="16">
        <v>0</v>
      </c>
      <c r="I1716" s="16">
        <v>60</v>
      </c>
      <c r="J1716" t="str">
        <f t="shared" si="23"/>
        <v>大类_玄品筑基丹药</v>
      </c>
      <c r="K1716" s="16" t="s">
        <v>337</v>
      </c>
      <c r="L1716" s="16">
        <v>1</v>
      </c>
      <c r="M1716" s="16" t="s">
        <v>1777</v>
      </c>
      <c r="O1716" s="16">
        <v>0</v>
      </c>
      <c r="P1716" s="16" t="b">
        <v>1</v>
      </c>
      <c r="R1716" s="16" t="b">
        <v>0</v>
      </c>
      <c r="S1716" s="16">
        <v>1</v>
      </c>
      <c r="T1716" s="16" t="s">
        <v>91</v>
      </c>
      <c r="U1716" s="16">
        <v>999</v>
      </c>
      <c r="V1716" s="16" t="s">
        <v>1778</v>
      </c>
      <c r="W1716" s="16">
        <v>31923000</v>
      </c>
      <c r="Y1716" s="16" t="inlineStr">
        <is>
          <t>筑基境玄品丹药。清除对应味池杂质总量70484点，按300现实秒的经过时间线性结算（操作时补结差额）。</t>
        </is>
      </c>
      <c r="Z1716" s="16" t="inlineStr">
        <is>
          <t>|cff00FF00“丹田澄清，行功方能少受浊滞。寒剂自有其宜，须量药力与丹毒而用。”——《清浊洗丹录》|r</t>
        </is>
      </c>
      <c r="AA1716" t="str" s="16">
        <v>炼丹可得。</v>
      </c>
      <c r="AB1716">
        <v>11921000</v>
      </c>
      <c r="AC1716" s="16" t="s">
        <v>1781</v>
      </c>
      <c r="AD1716" s="16">
        <v>40003</v>
      </c>
      <c r="AF1716">
        <v>70003</v>
      </c>
      <c r="AH1716">
        <v>240</v>
      </c>
      <c r="AI1716" s="16" t="s">
        <v>1777</v>
      </c>
      <c r="AJ1716" s="16" t="s">
        <v>1777</v>
      </c>
      <c r="AK1716" s="16" t="s">
        <v>335</v>
      </c>
    </row>
    <row r="1717" spans="2:37">
      <c r="B1717" s="16" t="n">
        <f>10000000+INDEX(编号表!$B:$B,MATCH(F1717,编号表!$A:$A,0))*100000+INDEX(编号表!$F:$F,MATCH(D1717,编号表!$E:$E,0))*1000+INDEX(编号表!$D:$D,MATCH(E1717,编号表!$C:$C,0))*10000+G1717</f>
        <v>11921001</v>
      </c>
      <c r="C1717" s="16" t="s">
        <v>1784</v>
      </c>
      <c r="D1717" s="16" t="s">
        <v>86</v>
      </c>
      <c r="E1717" s="16" t="s">
        <v>335</v>
      </c>
      <c r="F1717" s="16" t="s">
        <v>1777</v>
      </c>
      <c r="G1717" s="16" t="n">
        <f>G1714+1</f>
        <v>1</v>
      </c>
      <c r="I1717" s="16">
        <v>60</v>
      </c>
      <c r="J1717" t="str">
        <f t="shared" si="23"/>
        <v>大类_凡品筑基丹药</v>
      </c>
      <c r="K1717" s="16" t="s">
        <v>337</v>
      </c>
      <c r="L1717" s="16">
        <v>1</v>
      </c>
      <c r="M1717" s="16" t="s">
        <v>1777</v>
      </c>
      <c r="O1717" s="16">
        <v>0</v>
      </c>
      <c r="P1717" s="16" t="b">
        <v>1</v>
      </c>
      <c r="R1717" s="16" t="b">
        <v>0</v>
      </c>
      <c r="S1717" s="16">
        <v>1</v>
      </c>
      <c r="T1717" s="16" t="s">
        <v>91</v>
      </c>
      <c r="U1717" s="16">
        <v>999</v>
      </c>
      <c r="V1717" s="16" t="s">
        <v>1778</v>
      </c>
      <c r="W1717" s="16">
        <v>31921001</v>
      </c>
      <c r="Y1717" s="16" t="inlineStr">
        <is>
          <t>筑基境凡品丹药。清除对应味池杂质总量13014点，按60现实秒的经过时间线性结算（操作时补结差额）。</t>
        </is>
      </c>
      <c r="Z1717" s="16" t="inlineStr">
        <is>
          <t>|cff00FF00“丹田澄清，行功方能少受浊滞。凉剂自有其宜，须量药力与丹毒而用。”——《清浊洗丹录》|r</t>
        </is>
      </c>
      <c r="AA1717" t="str" s="16">
        <v>炼丹可得。</v>
      </c>
      <c r="AB1717">
        <v>11921001</v>
      </c>
      <c r="AC1717" s="16" t="s">
        <v>1781</v>
      </c>
      <c r="AD1717" s="16">
        <v>40001</v>
      </c>
      <c r="AF1717">
        <v>70001</v>
      </c>
      <c r="AH1717">
        <v>20</v>
      </c>
      <c r="AI1717" s="16" t="s">
        <v>1777</v>
      </c>
      <c r="AJ1717" s="16" t="s">
        <v>1777</v>
      </c>
      <c r="AK1717" s="16" t="s">
        <v>335</v>
      </c>
    </row>
    <row r="1718" spans="2:37">
      <c r="B1718" s="16" t="n">
        <f>10000000+INDEX(编号表!$B:$B,MATCH(F1718,编号表!$A:$A,0))*100000+INDEX(编号表!$F:$F,MATCH(D1718,编号表!$E:$E,0))*1000+INDEX(编号表!$D:$D,MATCH(E1718,编号表!$C:$C,0))*10000+G1718</f>
        <v>11922001</v>
      </c>
      <c r="C1718" s="16" t="s">
        <v>1784</v>
      </c>
      <c r="D1718" s="16" t="s">
        <v>102</v>
      </c>
      <c r="E1718" s="16" t="s">
        <v>335</v>
      </c>
      <c r="F1718" s="16" t="s">
        <v>1777</v>
      </c>
      <c r="G1718" s="16" t="n">
        <f t="shared" ref="G1718:G1781" si="24">G1715+1</f>
        <v>1</v>
      </c>
      <c r="I1718" s="16">
        <v>60</v>
      </c>
      <c r="J1718" t="str">
        <f t="shared" si="23"/>
        <v>大类_灵品筑基丹药</v>
      </c>
      <c r="K1718" s="16" t="s">
        <v>337</v>
      </c>
      <c r="L1718" s="16">
        <v>1</v>
      </c>
      <c r="M1718" s="16" t="s">
        <v>1777</v>
      </c>
      <c r="O1718" s="16">
        <v>0</v>
      </c>
      <c r="P1718" s="16" t="b">
        <v>1</v>
      </c>
      <c r="R1718" s="16" t="b">
        <v>0</v>
      </c>
      <c r="S1718" s="16">
        <v>1</v>
      </c>
      <c r="T1718" s="16" t="s">
        <v>91</v>
      </c>
      <c r="U1718" s="16">
        <v>999</v>
      </c>
      <c r="V1718" s="16" t="s">
        <v>1778</v>
      </c>
      <c r="W1718" s="16">
        <v>31922001</v>
      </c>
      <c r="Y1718" s="16" t="inlineStr">
        <is>
          <t>筑基境灵品丹药。清除对应味池杂质总量22345点，按60现实秒的经过时间线性结算（操作时补结差额）。</t>
        </is>
      </c>
      <c r="Z1718" s="16" t="inlineStr">
        <is>
          <t>|cff00FF00“丹田澄清，行功方能少受浊滞。凉剂自有其宜，须量药力与丹毒而用。”——《清浊洗丹录》|r</t>
        </is>
      </c>
      <c r="AA1718" t="str" s="16">
        <v>炼丹可得。</v>
      </c>
      <c r="AB1718">
        <v>11921001</v>
      </c>
      <c r="AC1718" s="16" t="s">
        <v>1781</v>
      </c>
      <c r="AD1718" s="16">
        <v>40002</v>
      </c>
      <c r="AF1718">
        <v>70002</v>
      </c>
      <c r="AH1718">
        <v>60</v>
      </c>
      <c r="AI1718" s="16" t="s">
        <v>1777</v>
      </c>
      <c r="AJ1718" s="16" t="s">
        <v>1777</v>
      </c>
      <c r="AK1718" s="16" t="s">
        <v>335</v>
      </c>
    </row>
    <row r="1719" spans="2:37">
      <c r="B1719" s="16" t="n">
        <f>10000000+INDEX(编号表!$B:$B,MATCH(F1719,编号表!$A:$A,0))*100000+INDEX(编号表!$F:$F,MATCH(D1719,编号表!$E:$E,0))*1000+INDEX(编号表!$D:$D,MATCH(E1719,编号表!$C:$C,0))*10000+G1719</f>
        <v>11923001</v>
      </c>
      <c r="C1719" s="16" t="s">
        <v>1784</v>
      </c>
      <c r="D1719" s="16" t="s">
        <v>105</v>
      </c>
      <c r="E1719" s="16" t="s">
        <v>335</v>
      </c>
      <c r="F1719" s="16" t="s">
        <v>1777</v>
      </c>
      <c r="G1719" s="16">
        <f t="shared" si="24"/>
        <v>1</v>
      </c>
      <c r="I1719" s="16">
        <v>60</v>
      </c>
      <c r="J1719" t="str">
        <f t="shared" si="23"/>
        <v>大类_玄品筑基丹药</v>
      </c>
      <c r="K1719" s="16" t="s">
        <v>337</v>
      </c>
      <c r="L1719" s="16">
        <v>1</v>
      </c>
      <c r="M1719" s="16" t="s">
        <v>1777</v>
      </c>
      <c r="O1719" s="16">
        <v>0</v>
      </c>
      <c r="P1719" s="16" t="b">
        <v>1</v>
      </c>
      <c r="R1719" s="16" t="b">
        <v>0</v>
      </c>
      <c r="S1719" s="16">
        <v>1</v>
      </c>
      <c r="T1719" s="16" t="s">
        <v>91</v>
      </c>
      <c r="U1719" s="16">
        <v>999</v>
      </c>
      <c r="V1719" s="16" t="s">
        <v>1778</v>
      </c>
      <c r="W1719" s="16">
        <v>31923001</v>
      </c>
      <c r="Y1719" s="16" t="inlineStr">
        <is>
          <t>筑基境玄品丹药。清除对应味池杂质总量39141点，按60现实秒的经过时间线性结算（操作时补结差额）。</t>
        </is>
      </c>
      <c r="Z1719" s="16" t="inlineStr">
        <is>
          <t>|cff00FF00“丹田澄清，行功方能少受浊滞。凉剂自有其宜，须量药力与丹毒而用。”——《清浊洗丹录》|r</t>
        </is>
      </c>
      <c r="AA1719" t="str" s="16">
        <v>炼丹可得。</v>
      </c>
      <c r="AB1719">
        <v>11921001</v>
      </c>
      <c r="AC1719" s="16" t="s">
        <v>1781</v>
      </c>
      <c r="AD1719" s="16">
        <v>40003</v>
      </c>
      <c r="AF1719">
        <v>70003</v>
      </c>
      <c r="AH1719">
        <v>240</v>
      </c>
      <c r="AI1719" s="16" t="s">
        <v>1777</v>
      </c>
      <c r="AJ1719" s="16" t="s">
        <v>1777</v>
      </c>
      <c r="AK1719" s="16" t="s">
        <v>335</v>
      </c>
    </row>
    <row r="1720" spans="2:37">
      <c r="B1720" s="16" t="n">
        <f>10000000+INDEX(编号表!$B:$B,MATCH(F1720,编号表!$A:$A,0))*100000+INDEX(编号表!$F:$F,MATCH(D1720,编号表!$E:$E,0))*1000+INDEX(编号表!$D:$D,MATCH(E1720,编号表!$C:$C,0))*10000+G1720</f>
        <v>11921002</v>
      </c>
      <c r="C1720" s="16" t="s">
        <v>1789</v>
      </c>
      <c r="D1720" s="16" t="s">
        <v>86</v>
      </c>
      <c r="E1720" s="16" t="s">
        <v>335</v>
      </c>
      <c r="F1720" s="16" t="s">
        <v>1777</v>
      </c>
      <c r="G1720" s="16">
        <f t="shared" si="24"/>
        <v>2</v>
      </c>
      <c r="I1720" s="16">
        <v>60</v>
      </c>
      <c r="J1720" t="str">
        <f t="shared" si="23"/>
        <v>大类_凡品筑基丹药</v>
      </c>
      <c r="K1720" s="16" t="s">
        <v>337</v>
      </c>
      <c r="L1720" s="16">
        <v>1</v>
      </c>
      <c r="M1720" s="16" t="s">
        <v>1777</v>
      </c>
      <c r="O1720" s="16">
        <v>0</v>
      </c>
      <c r="P1720" s="16" t="b">
        <v>1</v>
      </c>
      <c r="R1720" s="16" t="b">
        <v>0</v>
      </c>
      <c r="S1720" s="16">
        <v>1</v>
      </c>
      <c r="T1720" s="16" t="s">
        <v>91</v>
      </c>
      <c r="U1720" s="16">
        <v>999</v>
      </c>
      <c r="V1720" s="16" t="s">
        <v>1778</v>
      </c>
      <c r="W1720" s="16">
        <v>31921002</v>
      </c>
      <c r="Y1720" s="16" t="inlineStr">
        <is>
          <t>筑基境凡品丹药。清除对应味池杂质总量16080点，按60现实秒的经过时间线性结算（操作时补结差额）。</t>
        </is>
      </c>
      <c r="Z1720" s="16" t="inlineStr">
        <is>
          <t>|cff00FF00“丹田澄清，行功方能少受浊滞。平剂自有其宜，须量药力与丹毒而用。”——《清浊洗丹录》|r</t>
        </is>
      </c>
      <c r="AA1720" t="str" s="16">
        <v>炼丹可得。</v>
      </c>
      <c r="AB1720">
        <v>11921002</v>
      </c>
      <c r="AC1720" s="16" t="s">
        <v>1781</v>
      </c>
      <c r="AD1720" s="16">
        <v>40001</v>
      </c>
      <c r="AF1720">
        <v>70001</v>
      </c>
      <c r="AH1720">
        <v>20</v>
      </c>
      <c r="AI1720" s="16" t="s">
        <v>1777</v>
      </c>
      <c r="AJ1720" s="16" t="s">
        <v>1777</v>
      </c>
      <c r="AK1720" s="16" t="s">
        <v>335</v>
      </c>
    </row>
    <row r="1721" spans="2:37">
      <c r="B1721" s="16" t="n">
        <f>10000000+INDEX(编号表!$B:$B,MATCH(F1721,编号表!$A:$A,0))*100000+INDEX(编号表!$F:$F,MATCH(D1721,编号表!$E:$E,0))*1000+INDEX(编号表!$D:$D,MATCH(E1721,编号表!$C:$C,0))*10000+G1721</f>
        <v>11922002</v>
      </c>
      <c r="C1721" s="16" t="s">
        <v>1789</v>
      </c>
      <c r="D1721" s="16" t="s">
        <v>102</v>
      </c>
      <c r="E1721" s="16" t="s">
        <v>335</v>
      </c>
      <c r="F1721" s="16" t="s">
        <v>1777</v>
      </c>
      <c r="G1721" s="16">
        <f t="shared" si="24"/>
        <v>2</v>
      </c>
      <c r="I1721" s="16">
        <v>60</v>
      </c>
      <c r="J1721" t="str">
        <f t="shared" si="23"/>
        <v>大类_灵品筑基丹药</v>
      </c>
      <c r="K1721" s="16" t="s">
        <v>337</v>
      </c>
      <c r="L1721" s="16">
        <v>1</v>
      </c>
      <c r="M1721" s="16" t="s">
        <v>1777</v>
      </c>
      <c r="O1721" s="16">
        <v>0</v>
      </c>
      <c r="P1721" s="16" t="b">
        <v>1</v>
      </c>
      <c r="R1721" s="16" t="b">
        <v>0</v>
      </c>
      <c r="S1721" s="16">
        <v>1</v>
      </c>
      <c r="T1721" s="16" t="s">
        <v>91</v>
      </c>
      <c r="U1721" s="16">
        <v>999</v>
      </c>
      <c r="V1721" s="16" t="s">
        <v>1778</v>
      </c>
      <c r="W1721" s="16">
        <v>31922002</v>
      </c>
      <c r="Y1721" s="16" t="inlineStr">
        <is>
          <t>筑基境灵品丹药。清除对应味池杂质总量27744点，按60现实秒的经过时间线性结算（操作时补结差额）。</t>
        </is>
      </c>
      <c r="Z1721" s="16" t="inlineStr">
        <is>
          <t>|cff00FF00“丹田澄清，行功方能少受浊滞。平剂自有其宜，须量药力与丹毒而用。”——《清浊洗丹录》|r</t>
        </is>
      </c>
      <c r="AA1721" t="str" s="16">
        <v>炼丹可得。</v>
      </c>
      <c r="AB1721">
        <v>11921002</v>
      </c>
      <c r="AC1721" s="16" t="s">
        <v>1781</v>
      </c>
      <c r="AD1721" s="16">
        <v>40002</v>
      </c>
      <c r="AF1721">
        <v>70002</v>
      </c>
      <c r="AH1721">
        <v>60</v>
      </c>
      <c r="AI1721" s="16" t="s">
        <v>1777</v>
      </c>
      <c r="AJ1721" s="16" t="s">
        <v>1777</v>
      </c>
      <c r="AK1721" s="16" t="s">
        <v>335</v>
      </c>
    </row>
    <row r="1722" spans="2:37">
      <c r="B1722" s="16" t="n">
        <f>10000000+INDEX(编号表!$B:$B,MATCH(F1722,编号表!$A:$A,0))*100000+INDEX(编号表!$F:$F,MATCH(D1722,编号表!$E:$E,0))*1000+INDEX(编号表!$D:$D,MATCH(E1722,编号表!$C:$C,0))*10000+G1722</f>
        <v>11923002</v>
      </c>
      <c r="C1722" s="16" t="s">
        <v>1789</v>
      </c>
      <c r="D1722" s="16" t="s">
        <v>105</v>
      </c>
      <c r="E1722" s="16" t="s">
        <v>335</v>
      </c>
      <c r="F1722" s="16" t="s">
        <v>1777</v>
      </c>
      <c r="G1722" s="16">
        <f t="shared" si="24"/>
        <v>2</v>
      </c>
      <c r="I1722" s="16">
        <v>60</v>
      </c>
      <c r="J1722" t="str">
        <f t="shared" si="23"/>
        <v>大类_玄品筑基丹药</v>
      </c>
      <c r="K1722" s="16" t="s">
        <v>337</v>
      </c>
      <c r="L1722" s="16">
        <v>1</v>
      </c>
      <c r="M1722" s="16" t="s">
        <v>1777</v>
      </c>
      <c r="O1722" s="16">
        <v>0</v>
      </c>
      <c r="P1722" s="16" t="b">
        <v>1</v>
      </c>
      <c r="R1722" s="16" t="b">
        <v>0</v>
      </c>
      <c r="S1722" s="16">
        <v>1</v>
      </c>
      <c r="T1722" s="16" t="s">
        <v>91</v>
      </c>
      <c r="U1722" s="16">
        <v>999</v>
      </c>
      <c r="V1722" s="16" t="s">
        <v>1778</v>
      </c>
      <c r="W1722" s="16">
        <v>31923002</v>
      </c>
      <c r="Y1722" s="16" t="inlineStr">
        <is>
          <t>筑基境玄品丹药。清除对应味池杂质总量48739点，按60现实秒的经过时间线性结算（操作时补结差额）。</t>
        </is>
      </c>
      <c r="Z1722" s="16" t="inlineStr">
        <is>
          <t>|cff00FF00“丹田澄清，行功方能少受浊滞。平剂自有其宜，须量药力与丹毒而用。”——《清浊洗丹录》|r</t>
        </is>
      </c>
      <c r="AA1722" t="str" s="16">
        <v>炼丹可得。</v>
      </c>
      <c r="AB1722">
        <v>11921002</v>
      </c>
      <c r="AC1722" s="16" t="s">
        <v>1781</v>
      </c>
      <c r="AD1722" s="16">
        <v>40003</v>
      </c>
      <c r="AF1722">
        <v>70003</v>
      </c>
      <c r="AH1722">
        <v>240</v>
      </c>
      <c r="AI1722" s="16" t="s">
        <v>1777</v>
      </c>
      <c r="AJ1722" s="16" t="s">
        <v>1777</v>
      </c>
      <c r="AK1722" s="16" t="s">
        <v>335</v>
      </c>
    </row>
    <row r="1723" spans="2:37">
      <c r="B1723" s="16" t="n">
        <f>10000000+INDEX(编号表!$B:$B,MATCH(F1723,编号表!$A:$A,0))*100000+INDEX(编号表!$F:$F,MATCH(D1723,编号表!$E:$E,0))*1000+INDEX(编号表!$D:$D,MATCH(E1723,编号表!$C:$C,0))*10000+G1723</f>
        <v>11921003</v>
      </c>
      <c r="C1723" s="16" t="s">
        <v>1794</v>
      </c>
      <c r="D1723" s="16" t="s">
        <v>86</v>
      </c>
      <c r="E1723" s="16" t="s">
        <v>335</v>
      </c>
      <c r="F1723" s="16" t="s">
        <v>1777</v>
      </c>
      <c r="G1723" s="16">
        <f t="shared" si="24"/>
        <v>3</v>
      </c>
      <c r="I1723" s="16">
        <v>60</v>
      </c>
      <c r="J1723" t="str">
        <f t="shared" si="23"/>
        <v>大类_凡品筑基丹药</v>
      </c>
      <c r="K1723" s="16" t="s">
        <v>337</v>
      </c>
      <c r="L1723" s="16">
        <v>1</v>
      </c>
      <c r="M1723" s="16" t="s">
        <v>1777</v>
      </c>
      <c r="O1723" s="16">
        <v>0</v>
      </c>
      <c r="P1723" s="16" t="b">
        <v>1</v>
      </c>
      <c r="R1723" s="16" t="b">
        <v>0</v>
      </c>
      <c r="S1723" s="16">
        <v>1</v>
      </c>
      <c r="T1723" s="16" t="s">
        <v>91</v>
      </c>
      <c r="U1723" s="16">
        <v>999</v>
      </c>
      <c r="V1723" s="16" t="s">
        <v>1778</v>
      </c>
      <c r="W1723" s="16">
        <v>31921003</v>
      </c>
      <c r="Y1723" s="16" t="inlineStr">
        <is>
          <t>筑基境凡品丹药。清除对应味池杂质总量19146点，按60现实秒的经过时间线性结算（操作时补结差额）。</t>
        </is>
      </c>
      <c r="Z1723" s="16" t="inlineStr">
        <is>
          <t>|cff00FF00“丹田澄清，行功方能少受浊滞。温剂自有其宜，须量药力与丹毒而用。”——《清浊洗丹录》|r</t>
        </is>
      </c>
      <c r="AA1723" t="str" s="16">
        <v>炼丹可得。</v>
      </c>
      <c r="AB1723">
        <v>11921003</v>
      </c>
      <c r="AC1723" s="16" t="s">
        <v>1781</v>
      </c>
      <c r="AD1723" s="16">
        <v>40001</v>
      </c>
      <c r="AF1723">
        <v>70001</v>
      </c>
      <c r="AH1723">
        <v>20</v>
      </c>
      <c r="AI1723" s="16" t="s">
        <v>1777</v>
      </c>
      <c r="AJ1723" s="16" t="s">
        <v>1777</v>
      </c>
      <c r="AK1723" s="16" t="s">
        <v>335</v>
      </c>
    </row>
    <row r="1724" spans="2:37">
      <c r="B1724" s="16" t="n">
        <f>10000000+INDEX(编号表!$B:$B,MATCH(F1724,编号表!$A:$A,0))*100000+INDEX(编号表!$F:$F,MATCH(D1724,编号表!$E:$E,0))*1000+INDEX(编号表!$D:$D,MATCH(E1724,编号表!$C:$C,0))*10000+G1724</f>
        <v>11922003</v>
      </c>
      <c r="C1724" s="16" t="s">
        <v>1794</v>
      </c>
      <c r="D1724" s="16" t="s">
        <v>102</v>
      </c>
      <c r="E1724" s="16" t="s">
        <v>335</v>
      </c>
      <c r="F1724" s="16" t="s">
        <v>1777</v>
      </c>
      <c r="G1724" s="16">
        <f t="shared" si="24"/>
        <v>3</v>
      </c>
      <c r="I1724" s="16">
        <v>60</v>
      </c>
      <c r="J1724" t="str">
        <f t="shared" si="23"/>
        <v>大类_灵品筑基丹药</v>
      </c>
      <c r="K1724" s="16" t="s">
        <v>337</v>
      </c>
      <c r="L1724" s="16">
        <v>1</v>
      </c>
      <c r="M1724" s="16" t="s">
        <v>1777</v>
      </c>
      <c r="O1724" s="16">
        <v>0</v>
      </c>
      <c r="P1724" s="16" t="b">
        <v>1</v>
      </c>
      <c r="R1724" s="16" t="b">
        <v>0</v>
      </c>
      <c r="S1724" s="16">
        <v>1</v>
      </c>
      <c r="T1724" s="16" t="s">
        <v>91</v>
      </c>
      <c r="U1724" s="16">
        <v>999</v>
      </c>
      <c r="V1724" s="16" t="s">
        <v>1778</v>
      </c>
      <c r="W1724" s="16">
        <v>31922003</v>
      </c>
      <c r="Y1724" s="16" t="inlineStr">
        <is>
          <t>筑基境灵品丹药。清除对应味池杂质总量33143点，按60现实秒的经过时间线性结算（操作时补结差额）。</t>
        </is>
      </c>
      <c r="Z1724" s="16" t="inlineStr">
        <is>
          <t>|cff00FF00“丹田澄清，行功方能少受浊滞。温剂自有其宜，须量药力与丹毒而用。”——《清浊洗丹录》|r</t>
        </is>
      </c>
      <c r="AA1724" t="str" s="16">
        <v>炼丹可得。</v>
      </c>
      <c r="AB1724">
        <v>11921003</v>
      </c>
      <c r="AC1724" s="16" t="s">
        <v>1781</v>
      </c>
      <c r="AD1724" s="16">
        <v>40002</v>
      </c>
      <c r="AF1724">
        <v>70002</v>
      </c>
      <c r="AH1724">
        <v>60</v>
      </c>
      <c r="AI1724" s="16" t="s">
        <v>1777</v>
      </c>
      <c r="AJ1724" s="16" t="s">
        <v>1777</v>
      </c>
      <c r="AK1724" s="16" t="s">
        <v>335</v>
      </c>
    </row>
    <row r="1725" spans="2:37">
      <c r="B1725" s="16" t="n">
        <f>10000000+INDEX(编号表!$B:$B,MATCH(F1725,编号表!$A:$A,0))*100000+INDEX(编号表!$F:$F,MATCH(D1725,编号表!$E:$E,0))*1000+INDEX(编号表!$D:$D,MATCH(E1725,编号表!$C:$C,0))*10000+G1725</f>
        <v>11923003</v>
      </c>
      <c r="C1725" s="16" t="s">
        <v>1794</v>
      </c>
      <c r="D1725" s="16" t="s">
        <v>105</v>
      </c>
      <c r="E1725" s="16" t="s">
        <v>335</v>
      </c>
      <c r="F1725" s="16" t="s">
        <v>1777</v>
      </c>
      <c r="G1725" s="16">
        <f t="shared" si="24"/>
        <v>3</v>
      </c>
      <c r="I1725" s="16">
        <v>60</v>
      </c>
      <c r="J1725" t="str">
        <f t="shared" si="23"/>
        <v>大类_玄品筑基丹药</v>
      </c>
      <c r="K1725" s="16" t="s">
        <v>337</v>
      </c>
      <c r="L1725" s="16">
        <v>1</v>
      </c>
      <c r="M1725" s="16" t="s">
        <v>1777</v>
      </c>
      <c r="O1725" s="16">
        <v>0</v>
      </c>
      <c r="P1725" s="16" t="b">
        <v>1</v>
      </c>
      <c r="R1725" s="16" t="b">
        <v>0</v>
      </c>
      <c r="S1725" s="16">
        <v>1</v>
      </c>
      <c r="T1725" s="16" t="s">
        <v>91</v>
      </c>
      <c r="U1725" s="16">
        <v>999</v>
      </c>
      <c r="V1725" s="16" t="s">
        <v>1778</v>
      </c>
      <c r="W1725" s="16">
        <v>31923003</v>
      </c>
      <c r="Y1725" s="16" t="inlineStr">
        <is>
          <t>筑基境玄品丹药。清除对应味池杂质总量58337点，按60现实秒的经过时间线性结算（操作时补结差额）。</t>
        </is>
      </c>
      <c r="Z1725" s="16" t="inlineStr">
        <is>
          <t>|cff00FF00“丹田澄清，行功方能少受浊滞。温剂自有其宜，须量药力与丹毒而用。”——《清浊洗丹录》|r</t>
        </is>
      </c>
      <c r="AA1725" t="str" s="16">
        <v>炼丹可得。</v>
      </c>
      <c r="AB1725">
        <v>11921003</v>
      </c>
      <c r="AC1725" s="16" t="s">
        <v>1781</v>
      </c>
      <c r="AD1725" s="16">
        <v>40003</v>
      </c>
      <c r="AF1725">
        <v>70003</v>
      </c>
      <c r="AH1725">
        <v>240</v>
      </c>
      <c r="AI1725" s="16" t="s">
        <v>1777</v>
      </c>
      <c r="AJ1725" s="16" t="s">
        <v>1777</v>
      </c>
      <c r="AK1725" s="16" t="s">
        <v>335</v>
      </c>
    </row>
    <row r="1726" spans="2:39">
      <c r="B1726" s="16" t="n">
        <f>10000000+INDEX(编号表!$B:$B,MATCH(F1726,编号表!$A:$A,0))*100000+INDEX(编号表!$F:$F,MATCH(D1726,编号表!$E:$E,0))*1000+INDEX(编号表!$D:$D,MATCH(E1726,编号表!$C:$C,0))*10000+G1726</f>
        <v>11921004</v>
      </c>
      <c r="C1726" s="16" t="s">
        <v>1799</v>
      </c>
      <c r="D1726" s="16" t="s">
        <v>86</v>
      </c>
      <c r="E1726" s="16" t="s">
        <v>335</v>
      </c>
      <c r="F1726" s="16" t="s">
        <v>1777</v>
      </c>
      <c r="G1726" s="16">
        <f t="shared" si="24"/>
        <v>4</v>
      </c>
      <c r="I1726" s="16">
        <v>60</v>
      </c>
      <c r="J1726" t="str">
        <f t="shared" si="23"/>
        <v>大类_凡品筑基丹药</v>
      </c>
      <c r="K1726" s="16" t="s">
        <v>337</v>
      </c>
      <c r="L1726" s="16">
        <v>1</v>
      </c>
      <c r="M1726" s="16" t="s">
        <v>1777</v>
      </c>
      <c r="O1726" s="16">
        <v>0</v>
      </c>
      <c r="P1726" s="16" t="b">
        <v>1</v>
      </c>
      <c r="R1726" s="16" t="b">
        <v>0</v>
      </c>
      <c r="S1726" s="16">
        <v>1</v>
      </c>
      <c r="T1726" s="16" t="s">
        <v>91</v>
      </c>
      <c r="U1726" s="16">
        <v>999</v>
      </c>
      <c r="V1726" s="16" t="s">
        <v>1778</v>
      </c>
      <c r="W1726" s="16">
        <v>31921004</v>
      </c>
      <c r="Y1726" s="16" t="inlineStr">
        <is>
          <t>筑基境凡品丹药。清除对应味池杂质总量15408点，按10现实秒的经过时间线性结算（操作时补结差额）。</t>
        </is>
      </c>
      <c r="Z1726" s="16" t="inlineStr">
        <is>
          <t>|cff00FF00“丹田澄清，行功方能少受浊滞。热剂自有其宜，须量药力与丹毒而用。”——《清浊洗丹录》|r</t>
        </is>
      </c>
      <c r="AA1726" t="str" s="16">
        <v>炼丹可得。</v>
      </c>
      <c r="AB1726">
        <v>11921004</v>
      </c>
      <c r="AC1726" s="16" t="s">
        <v>1781</v>
      </c>
      <c r="AD1726" s="16">
        <v>40001</v>
      </c>
      <c r="AF1726">
        <v>70001</v>
      </c>
      <c r="AH1726">
        <v>20</v>
      </c>
      <c r="AI1726" s="16" t="s">
        <v>1777</v>
      </c>
      <c r="AJ1726" s="16" t="s">
        <v>1777</v>
      </c>
      <c r="AK1726" s="16" t="s">
        <v>335</v>
      </c>
    </row>
    <row r="1727" spans="2:39">
      <c r="B1727" s="16" t="n">
        <f>10000000+INDEX(编号表!$B:$B,MATCH(F1727,编号表!$A:$A,0))*100000+INDEX(编号表!$F:$F,MATCH(D1727,编号表!$E:$E,0))*1000+INDEX(编号表!$D:$D,MATCH(E1727,编号表!$C:$C,0))*10000+G1727</f>
        <v>11922004</v>
      </c>
      <c r="C1727" s="16" t="s">
        <v>1799</v>
      </c>
      <c r="D1727" s="16" t="s">
        <v>102</v>
      </c>
      <c r="E1727" s="16" t="s">
        <v>335</v>
      </c>
      <c r="F1727" s="16" t="s">
        <v>1777</v>
      </c>
      <c r="G1727" s="16">
        <f t="shared" si="24"/>
        <v>4</v>
      </c>
      <c r="I1727" s="16">
        <v>60</v>
      </c>
      <c r="J1727" t="str">
        <f t="shared" si="23"/>
        <v>大类_灵品筑基丹药</v>
      </c>
      <c r="K1727" s="16" t="s">
        <v>337</v>
      </c>
      <c r="L1727" s="16">
        <v>1</v>
      </c>
      <c r="M1727" s="16" t="s">
        <v>1777</v>
      </c>
      <c r="O1727" s="16">
        <v>0</v>
      </c>
      <c r="P1727" s="16" t="b">
        <v>1</v>
      </c>
      <c r="R1727" s="16" t="b">
        <v>0</v>
      </c>
      <c r="S1727" s="16">
        <v>1</v>
      </c>
      <c r="T1727" s="16" t="s">
        <v>91</v>
      </c>
      <c r="U1727" s="16">
        <v>999</v>
      </c>
      <c r="V1727" s="16" t="s">
        <v>1778</v>
      </c>
      <c r="W1727" s="16">
        <v>31922004</v>
      </c>
      <c r="Y1727" s="16" t="inlineStr">
        <is>
          <t>筑基境灵品丹药。清除对应味池杂质总量26294点，按10现实秒的经过时间线性结算（操作时补结差额）。</t>
        </is>
      </c>
      <c r="Z1727" s="16" t="inlineStr">
        <is>
          <t>|cff00FF00“丹田澄清，行功方能少受浊滞。热剂自有其宜，须量药力与丹毒而用。”——《清浊洗丹录》|r</t>
        </is>
      </c>
      <c r="AA1727" t="str" s="16">
        <v>炼丹可得。</v>
      </c>
      <c r="AB1727">
        <v>11921004</v>
      </c>
      <c r="AC1727" s="16" t="s">
        <v>1781</v>
      </c>
      <c r="AD1727" s="16">
        <v>40002</v>
      </c>
      <c r="AF1727">
        <v>70002</v>
      </c>
      <c r="AH1727">
        <v>60</v>
      </c>
      <c r="AI1727" s="16" t="s">
        <v>1777</v>
      </c>
      <c r="AJ1727" s="16" t="s">
        <v>1777</v>
      </c>
      <c r="AK1727" s="16" t="s">
        <v>335</v>
      </c>
    </row>
    <row r="1728" spans="2:39">
      <c r="B1728" s="16" t="n">
        <f>10000000+INDEX(编号表!$B:$B,MATCH(F1728,编号表!$A:$A,0))*100000+INDEX(编号表!$F:$F,MATCH(D1728,编号表!$E:$E,0))*1000+INDEX(编号表!$D:$D,MATCH(E1728,编号表!$C:$C,0))*10000+G1728</f>
        <v>11923004</v>
      </c>
      <c r="C1728" s="16" t="s">
        <v>1799</v>
      </c>
      <c r="D1728" s="16" t="s">
        <v>105</v>
      </c>
      <c r="E1728" s="16" t="s">
        <v>335</v>
      </c>
      <c r="F1728" s="16" t="s">
        <v>1777</v>
      </c>
      <c r="G1728" s="16">
        <f t="shared" si="24"/>
        <v>4</v>
      </c>
      <c r="I1728" s="16">
        <v>60</v>
      </c>
      <c r="J1728" t="str">
        <f t="shared" si="23"/>
        <v>大类_玄品筑基丹药</v>
      </c>
      <c r="K1728" s="16" t="s">
        <v>337</v>
      </c>
      <c r="L1728" s="16">
        <v>1</v>
      </c>
      <c r="M1728" s="16" t="s">
        <v>1777</v>
      </c>
      <c r="O1728" s="16">
        <v>0</v>
      </c>
      <c r="P1728" s="16" t="b">
        <v>1</v>
      </c>
      <c r="R1728" s="16" t="b">
        <v>0</v>
      </c>
      <c r="S1728" s="16">
        <v>1</v>
      </c>
      <c r="T1728" s="16" t="s">
        <v>91</v>
      </c>
      <c r="U1728" s="16">
        <v>999</v>
      </c>
      <c r="V1728" s="16" t="s">
        <v>1778</v>
      </c>
      <c r="W1728" s="16">
        <v>31923004</v>
      </c>
      <c r="Y1728" s="16" t="inlineStr">
        <is>
          <t>筑基境玄品丹药。清除对应味池杂质总量45890点，按10现实秒的经过时间线性结算（操作时补结差额）。</t>
        </is>
      </c>
      <c r="Z1728" s="16" t="inlineStr">
        <is>
          <t>|cff00FF00“丹田澄清，行功方能少受浊滞。热剂自有其宜，须量药力与丹毒而用。”——《清浊洗丹录》|r</t>
        </is>
      </c>
      <c r="AA1728" t="str" s="16">
        <v>炼丹可得。</v>
      </c>
      <c r="AB1728">
        <v>11921004</v>
      </c>
      <c r="AC1728" s="16" t="s">
        <v>1781</v>
      </c>
      <c r="AD1728" s="16">
        <v>40003</v>
      </c>
      <c r="AF1728">
        <v>70003</v>
      </c>
      <c r="AH1728">
        <v>240</v>
      </c>
      <c r="AI1728" s="16" t="s">
        <v>1777</v>
      </c>
      <c r="AJ1728" s="16" t="s">
        <v>1777</v>
      </c>
      <c r="AK1728" s="16" t="s">
        <v>335</v>
      </c>
    </row>
    <row r="1729" spans="2:39">
      <c r="B1729" s="16" t="n">
        <f>10000000+INDEX(编号表!$B:$B,MATCH(F1729,编号表!$A:$A,0))*100000+INDEX(编号表!$F:$F,MATCH(D1729,编号表!$E:$E,0))*1000+INDEX(编号表!$D:$D,MATCH(E1729,编号表!$C:$C,0))*10000+G1729</f>
        <v>11921005</v>
      </c>
      <c r="C1729" s="16" t="s">
        <v>1804</v>
      </c>
      <c r="D1729" s="16" t="s">
        <v>86</v>
      </c>
      <c r="E1729" s="16" t="s">
        <v>335</v>
      </c>
      <c r="F1729" s="16" t="s">
        <v>1777</v>
      </c>
      <c r="G1729" s="16">
        <f t="shared" si="24"/>
        <v>5</v>
      </c>
      <c r="I1729" s="16">
        <v>60</v>
      </c>
      <c r="J1729" t="str">
        <f t="shared" si="23"/>
        <v>大类_凡品筑基丹药</v>
      </c>
      <c r="K1729" s="16" t="s">
        <v>337</v>
      </c>
      <c r="L1729" s="16">
        <v>1</v>
      </c>
      <c r="M1729" s="16" t="s">
        <v>1777</v>
      </c>
      <c r="O1729" s="16">
        <v>0</v>
      </c>
      <c r="P1729" s="16" t="b">
        <v>1</v>
      </c>
      <c r="R1729" s="16" t="b">
        <v>0</v>
      </c>
      <c r="S1729" s="16">
        <v>1</v>
      </c>
      <c r="T1729" s="16" t="s">
        <v>91</v>
      </c>
      <c r="U1729" s="16">
        <v>999</v>
      </c>
      <c r="V1729" s="16" t="s">
        <v>1805</v>
      </c>
      <c r="W1729" s="16">
        <v>31921005</v>
      </c>
      <c r="Y1729" s="16" t="s">
        <v>1806</v>
      </c>
      <c r="Z1729" s="16" t="inlineStr">
        <is>
          <t>|cff00FF00“三味备其关，添药助其成；丹为破境之助，非越境之凭。寒剂自有其宜，须量药力与丹毒而用。”——《破境三味录》|r</t>
        </is>
      </c>
      <c r="AA1729" t="str" s="16">
        <v>炼丹可得。</v>
      </c>
      <c r="AB1729">
        <v>11921005</v>
      </c>
      <c r="AC1729" s="16" t="s">
        <v>1781</v>
      </c>
      <c r="AD1729" s="16">
        <v>40001</v>
      </c>
      <c r="AF1729">
        <v>70001</v>
      </c>
      <c r="AH1729">
        <v>20</v>
      </c>
      <c r="AI1729" s="16" t="s">
        <v>1777</v>
      </c>
      <c r="AJ1729" s="16" t="s">
        <v>1777</v>
      </c>
      <c r="AK1729" s="16" t="s">
        <v>335</v>
      </c>
      <c r="AM1729">
        <v>1</v>
      </c>
    </row>
    <row r="1730" spans="2:39">
      <c r="B1730" s="16" t="n">
        <f>10000000+INDEX(编号表!$B:$B,MATCH(F1730,编号表!$A:$A,0))*100000+INDEX(编号表!$F:$F,MATCH(D1730,编号表!$E:$E,0))*1000+INDEX(编号表!$D:$D,MATCH(E1730,编号表!$C:$C,0))*10000+G1730</f>
        <v>11922005</v>
      </c>
      <c r="C1730" s="16" t="s">
        <v>1804</v>
      </c>
      <c r="D1730" s="16" t="s">
        <v>102</v>
      </c>
      <c r="E1730" s="16" t="s">
        <v>335</v>
      </c>
      <c r="F1730" s="16" t="s">
        <v>1777</v>
      </c>
      <c r="G1730" s="16">
        <f t="shared" si="24"/>
        <v>5</v>
      </c>
      <c r="I1730" s="16">
        <v>60</v>
      </c>
      <c r="J1730" t="str">
        <f t="shared" si="23"/>
        <v>大类_灵品筑基丹药</v>
      </c>
      <c r="K1730" s="16" t="s">
        <v>337</v>
      </c>
      <c r="L1730" s="16">
        <v>1</v>
      </c>
      <c r="M1730" s="16" t="s">
        <v>1777</v>
      </c>
      <c r="O1730" s="16">
        <v>0</v>
      </c>
      <c r="P1730" s="16" t="b">
        <v>1</v>
      </c>
      <c r="R1730" s="16" t="b">
        <v>0</v>
      </c>
      <c r="S1730" s="16">
        <v>1</v>
      </c>
      <c r="T1730" s="16" t="s">
        <v>91</v>
      </c>
      <c r="U1730" s="16">
        <v>999</v>
      </c>
      <c r="V1730" s="16" t="s">
        <v>1805</v>
      </c>
      <c r="W1730" s="16">
        <v>31922005</v>
      </c>
      <c r="Y1730" s="16" t="inlineStr">
        <is>
          <t>筑基境灵品丹药，药性寒。在筑基境突破时额外服用，增加本次突破几率。</t>
        </is>
      </c>
      <c r="Z1730" s="16" t="inlineStr">
        <is>
          <t>|cff00FF00“三味备其关，添药助其成；丹为破境之助，非越境之凭。寒剂自有其宜，须量药力与丹毒而用。”——《破境三味录》|r</t>
        </is>
      </c>
      <c r="AA1730" t="str" s="16">
        <v>炼丹可得。</v>
      </c>
      <c r="AB1730">
        <v>11921005</v>
      </c>
      <c r="AC1730" s="16" t="s">
        <v>1781</v>
      </c>
      <c r="AD1730" s="16">
        <v>40002</v>
      </c>
      <c r="AF1730">
        <v>70002</v>
      </c>
      <c r="AH1730">
        <v>60</v>
      </c>
      <c r="AI1730" s="16" t="s">
        <v>1777</v>
      </c>
      <c r="AJ1730" s="16" t="s">
        <v>1777</v>
      </c>
      <c r="AK1730" s="16" t="s">
        <v>335</v>
      </c>
      <c r="AM1730">
        <v>1</v>
      </c>
    </row>
    <row r="1731" spans="2:39">
      <c r="B1731" s="16" t="n">
        <f>10000000+INDEX(编号表!$B:$B,MATCH(F1731,编号表!$A:$A,0))*100000+INDEX(编号表!$F:$F,MATCH(D1731,编号表!$E:$E,0))*1000+INDEX(编号表!$D:$D,MATCH(E1731,编号表!$C:$C,0))*10000+G1731</f>
        <v>11923005</v>
      </c>
      <c r="C1731" s="16" t="s">
        <v>1804</v>
      </c>
      <c r="D1731" s="16" t="s">
        <v>105</v>
      </c>
      <c r="E1731" s="16" t="s">
        <v>335</v>
      </c>
      <c r="F1731" s="16" t="s">
        <v>1777</v>
      </c>
      <c r="G1731" s="16">
        <f t="shared" si="24"/>
        <v>5</v>
      </c>
      <c r="I1731" s="16">
        <v>60</v>
      </c>
      <c r="J1731" t="str">
        <f t="shared" si="23"/>
        <v>大类_玄品筑基丹药</v>
      </c>
      <c r="K1731" s="16" t="s">
        <v>337</v>
      </c>
      <c r="L1731" s="16">
        <v>1</v>
      </c>
      <c r="M1731" s="16" t="s">
        <v>1777</v>
      </c>
      <c r="O1731" s="16">
        <v>0</v>
      </c>
      <c r="P1731" s="16" t="b">
        <v>1</v>
      </c>
      <c r="R1731" s="16" t="b">
        <v>0</v>
      </c>
      <c r="S1731" s="16">
        <v>1</v>
      </c>
      <c r="T1731" s="16" t="s">
        <v>91</v>
      </c>
      <c r="U1731" s="16">
        <v>999</v>
      </c>
      <c r="V1731" s="16" t="s">
        <v>1805</v>
      </c>
      <c r="W1731" s="16">
        <v>31923005</v>
      </c>
      <c r="Y1731" s="16" t="inlineStr">
        <is>
          <t>筑基境玄品丹药，药性寒。在筑基境突破时额外服用，增加本次突破几率。</t>
        </is>
      </c>
      <c r="Z1731" s="16" t="inlineStr">
        <is>
          <t>|cff00FF00“三味备其关，添药助其成；丹为破境之助，非越境之凭。寒剂自有其宜，须量药力与丹毒而用。”——《破境三味录》|r</t>
        </is>
      </c>
      <c r="AA1731" t="str" s="16">
        <v>炼丹可得。</v>
      </c>
      <c r="AB1731">
        <v>11921005</v>
      </c>
      <c r="AC1731" s="16" t="s">
        <v>1781</v>
      </c>
      <c r="AD1731" s="16">
        <v>40003</v>
      </c>
      <c r="AF1731">
        <v>70003</v>
      </c>
      <c r="AH1731">
        <v>240</v>
      </c>
      <c r="AI1731" s="16" t="s">
        <v>1777</v>
      </c>
      <c r="AJ1731" s="16" t="s">
        <v>1777</v>
      </c>
      <c r="AK1731" s="16" t="s">
        <v>335</v>
      </c>
      <c r="AM1731">
        <v>1</v>
      </c>
    </row>
    <row r="1732" spans="2:39">
      <c r="B1732" s="16" t="n">
        <f>10000000+INDEX(编号表!$B:$B,MATCH(F1732,编号表!$A:$A,0))*100000+INDEX(编号表!$F:$F,MATCH(D1732,编号表!$E:$E,0))*1000+INDEX(编号表!$D:$D,MATCH(E1732,编号表!$C:$C,0))*10000+G1732</f>
        <v>11921006</v>
      </c>
      <c r="C1732" s="16" t="s">
        <v>1810</v>
      </c>
      <c r="D1732" s="16" t="s">
        <v>86</v>
      </c>
      <c r="E1732" s="16" t="s">
        <v>335</v>
      </c>
      <c r="F1732" s="16" t="s">
        <v>1777</v>
      </c>
      <c r="G1732" s="16">
        <f t="shared" si="24"/>
        <v>6</v>
      </c>
      <c r="I1732" s="16">
        <v>60</v>
      </c>
      <c r="J1732" t="str">
        <f t="shared" si="23"/>
        <v>大类_凡品筑基丹药</v>
      </c>
      <c r="K1732" s="16" t="s">
        <v>337</v>
      </c>
      <c r="L1732" s="16">
        <v>1</v>
      </c>
      <c r="M1732" s="16" t="s">
        <v>1777</v>
      </c>
      <c r="O1732" s="16">
        <v>0</v>
      </c>
      <c r="P1732" s="16" t="b">
        <v>1</v>
      </c>
      <c r="R1732" s="16" t="b">
        <v>0</v>
      </c>
      <c r="S1732" s="16">
        <v>1</v>
      </c>
      <c r="T1732" s="16" t="s">
        <v>91</v>
      </c>
      <c r="U1732" s="16">
        <v>999</v>
      </c>
      <c r="V1732" s="16" t="s">
        <v>1805</v>
      </c>
      <c r="W1732" s="16">
        <v>31921006</v>
      </c>
      <c r="Y1732" s="16" t="s">
        <v>1811</v>
      </c>
      <c r="Z1732" s="16" t="inlineStr">
        <is>
          <t>|cff00FF00“三味备其关，添药助其成；丹为破境之助，非越境之凭。凉剂自有其宜，须量药力与丹毒而用。”——《破境三味录》|r</t>
        </is>
      </c>
      <c r="AA1732" t="str" s="16">
        <v>炼丹可得。</v>
      </c>
      <c r="AB1732">
        <v>11921006</v>
      </c>
      <c r="AC1732" s="16" t="s">
        <v>1781</v>
      </c>
      <c r="AD1732" s="16">
        <v>40001</v>
      </c>
      <c r="AF1732">
        <v>70001</v>
      </c>
      <c r="AH1732">
        <v>20</v>
      </c>
      <c r="AI1732" s="16" t="s">
        <v>1777</v>
      </c>
      <c r="AJ1732" s="16" t="s">
        <v>1777</v>
      </c>
      <c r="AK1732" s="16" t="s">
        <v>335</v>
      </c>
      <c r="AM1732">
        <v>1</v>
      </c>
    </row>
    <row r="1733" spans="2:39">
      <c r="B1733" s="16" t="n">
        <f>10000000+INDEX(编号表!$B:$B,MATCH(F1733,编号表!$A:$A,0))*100000+INDEX(编号表!$F:$F,MATCH(D1733,编号表!$E:$E,0))*1000+INDEX(编号表!$D:$D,MATCH(E1733,编号表!$C:$C,0))*10000+G1733</f>
        <v>11922006</v>
      </c>
      <c r="C1733" s="16" t="s">
        <v>1810</v>
      </c>
      <c r="D1733" s="16" t="s">
        <v>102</v>
      </c>
      <c r="E1733" s="16" t="s">
        <v>335</v>
      </c>
      <c r="F1733" s="16" t="s">
        <v>1777</v>
      </c>
      <c r="G1733" s="16">
        <f t="shared" si="24"/>
        <v>6</v>
      </c>
      <c r="I1733" s="16">
        <v>60</v>
      </c>
      <c r="J1733" t="str">
        <f t="shared" si="23"/>
        <v>大类_灵品筑基丹药</v>
      </c>
      <c r="K1733" s="16" t="s">
        <v>337</v>
      </c>
      <c r="L1733" s="16">
        <v>1</v>
      </c>
      <c r="M1733" s="16" t="s">
        <v>1777</v>
      </c>
      <c r="O1733" s="16">
        <v>0</v>
      </c>
      <c r="P1733" s="16" t="b">
        <v>1</v>
      </c>
      <c r="R1733" s="16" t="b">
        <v>0</v>
      </c>
      <c r="S1733" s="16">
        <v>1</v>
      </c>
      <c r="T1733" s="16" t="s">
        <v>91</v>
      </c>
      <c r="U1733" s="16">
        <v>999</v>
      </c>
      <c r="V1733" s="16" t="s">
        <v>1805</v>
      </c>
      <c r="W1733" s="16">
        <v>31922006</v>
      </c>
      <c r="Y1733" s="16" t="inlineStr">
        <is>
          <t>筑基境灵品丹药，药性凉。在筑基境突破时额外服用，增加本次突破几率。</t>
        </is>
      </c>
      <c r="Z1733" s="16" t="inlineStr">
        <is>
          <t>|cff00FF00“三味备其关，添药助其成；丹为破境之助，非越境之凭。凉剂自有其宜，须量药力与丹毒而用。”——《破境三味录》|r</t>
        </is>
      </c>
      <c r="AA1733" t="str" s="16">
        <v>炼丹可得。</v>
      </c>
      <c r="AB1733">
        <v>11921006</v>
      </c>
      <c r="AC1733" s="16" t="s">
        <v>1781</v>
      </c>
      <c r="AD1733" s="16">
        <v>40002</v>
      </c>
      <c r="AF1733">
        <v>70002</v>
      </c>
      <c r="AH1733">
        <v>60</v>
      </c>
      <c r="AI1733" s="16" t="s">
        <v>1777</v>
      </c>
      <c r="AJ1733" s="16" t="s">
        <v>1777</v>
      </c>
      <c r="AK1733" s="16" t="s">
        <v>335</v>
      </c>
      <c r="AM1733">
        <v>1</v>
      </c>
    </row>
    <row r="1734" spans="2:39">
      <c r="B1734" s="16" t="n">
        <f>10000000+INDEX(编号表!$B:$B,MATCH(F1734,编号表!$A:$A,0))*100000+INDEX(编号表!$F:$F,MATCH(D1734,编号表!$E:$E,0))*1000+INDEX(编号表!$D:$D,MATCH(E1734,编号表!$C:$C,0))*10000+G1734</f>
        <v>11923006</v>
      </c>
      <c r="C1734" s="16" t="s">
        <v>1810</v>
      </c>
      <c r="D1734" s="16" t="s">
        <v>105</v>
      </c>
      <c r="E1734" s="16" t="s">
        <v>335</v>
      </c>
      <c r="F1734" s="16" t="s">
        <v>1777</v>
      </c>
      <c r="G1734" s="16">
        <f t="shared" si="24"/>
        <v>6</v>
      </c>
      <c r="I1734" s="16">
        <v>60</v>
      </c>
      <c r="J1734" t="str">
        <f t="shared" si="23"/>
        <v>大类_玄品筑基丹药</v>
      </c>
      <c r="K1734" s="16" t="s">
        <v>337</v>
      </c>
      <c r="L1734" s="16">
        <v>1</v>
      </c>
      <c r="M1734" s="16" t="s">
        <v>1777</v>
      </c>
      <c r="O1734" s="16">
        <v>0</v>
      </c>
      <c r="P1734" s="16" t="b">
        <v>1</v>
      </c>
      <c r="R1734" s="16" t="b">
        <v>0</v>
      </c>
      <c r="S1734" s="16">
        <v>1</v>
      </c>
      <c r="T1734" s="16" t="s">
        <v>91</v>
      </c>
      <c r="U1734" s="16">
        <v>999</v>
      </c>
      <c r="V1734" s="16" t="s">
        <v>1805</v>
      </c>
      <c r="W1734" s="16">
        <v>31923006</v>
      </c>
      <c r="Y1734" s="16" t="inlineStr">
        <is>
          <t>筑基境玄品丹药，药性凉。在筑基境突破时额外服用，增加本次突破几率。</t>
        </is>
      </c>
      <c r="Z1734" s="16" t="inlineStr">
        <is>
          <t>|cff00FF00“三味备其关，添药助其成；丹为破境之助，非越境之凭。凉剂自有其宜，须量药力与丹毒而用。”——《破境三味录》|r</t>
        </is>
      </c>
      <c r="AA1734" t="str" s="16">
        <v>炼丹可得。</v>
      </c>
      <c r="AB1734">
        <v>11921006</v>
      </c>
      <c r="AC1734" s="16" t="s">
        <v>1781</v>
      </c>
      <c r="AD1734" s="16">
        <v>40003</v>
      </c>
      <c r="AF1734">
        <v>70003</v>
      </c>
      <c r="AH1734">
        <v>240</v>
      </c>
      <c r="AI1734" s="16" t="s">
        <v>1777</v>
      </c>
      <c r="AJ1734" s="16" t="s">
        <v>1777</v>
      </c>
      <c r="AK1734" s="16" t="s">
        <v>335</v>
      </c>
      <c r="AM1734">
        <v>1</v>
      </c>
    </row>
    <row r="1735" spans="2:39">
      <c r="B1735" s="16" t="n">
        <f>10000000+INDEX(编号表!$B:$B,MATCH(F1735,编号表!$A:$A,0))*100000+INDEX(编号表!$F:$F,MATCH(D1735,编号表!$E:$E,0))*1000+INDEX(编号表!$D:$D,MATCH(E1735,编号表!$C:$C,0))*10000+G1735</f>
        <v>11921007</v>
      </c>
      <c r="C1735" s="16" t="s">
        <v>1815</v>
      </c>
      <c r="D1735" s="16" t="s">
        <v>86</v>
      </c>
      <c r="E1735" s="16" t="s">
        <v>335</v>
      </c>
      <c r="F1735" s="16" t="s">
        <v>1777</v>
      </c>
      <c r="G1735" s="16">
        <f t="shared" si="24"/>
        <v>7</v>
      </c>
      <c r="I1735" s="16">
        <v>60</v>
      </c>
      <c r="J1735" t="str">
        <f t="shared" si="23"/>
        <v>大类_凡品筑基丹药</v>
      </c>
      <c r="K1735" s="16" t="s">
        <v>337</v>
      </c>
      <c r="L1735" s="16">
        <v>1</v>
      </c>
      <c r="M1735" s="16" t="s">
        <v>1777</v>
      </c>
      <c r="O1735" s="16">
        <v>0</v>
      </c>
      <c r="P1735" s="16" t="b">
        <v>1</v>
      </c>
      <c r="R1735" s="16" t="b">
        <v>0</v>
      </c>
      <c r="S1735" s="16">
        <v>1</v>
      </c>
      <c r="T1735" s="16" t="s">
        <v>91</v>
      </c>
      <c r="U1735" s="16">
        <v>999</v>
      </c>
      <c r="V1735" s="16" t="s">
        <v>1805</v>
      </c>
      <c r="W1735" s="16">
        <v>31921007</v>
      </c>
      <c r="Y1735" s="16" t="s">
        <v>1816</v>
      </c>
      <c r="Z1735" s="16" t="inlineStr">
        <is>
          <t>|cff00FF00“三味备其关，添药助其成；丹为破境之助，非越境之凭。平剂自有其宜，须量药力与丹毒而用。”——《破境三味录》|r</t>
        </is>
      </c>
      <c r="AA1735" t="str" s="16">
        <v>炼丹可得。</v>
      </c>
      <c r="AB1735">
        <v>11921007</v>
      </c>
      <c r="AC1735" s="16" t="s">
        <v>1781</v>
      </c>
      <c r="AD1735" s="16">
        <v>40001</v>
      </c>
      <c r="AF1735">
        <v>70001</v>
      </c>
      <c r="AH1735">
        <v>20</v>
      </c>
      <c r="AI1735" s="16" t="s">
        <v>1777</v>
      </c>
      <c r="AJ1735" s="16" t="s">
        <v>1777</v>
      </c>
      <c r="AK1735" s="16" t="s">
        <v>335</v>
      </c>
      <c r="AM1735">
        <v>1</v>
      </c>
    </row>
    <row r="1736" spans="2:39">
      <c r="B1736" s="16" t="n">
        <f>10000000+INDEX(编号表!$B:$B,MATCH(F1736,编号表!$A:$A,0))*100000+INDEX(编号表!$F:$F,MATCH(D1736,编号表!$E:$E,0))*1000+INDEX(编号表!$D:$D,MATCH(E1736,编号表!$C:$C,0))*10000+G1736</f>
        <v>11922007</v>
      </c>
      <c r="C1736" s="16" t="s">
        <v>1815</v>
      </c>
      <c r="D1736" s="16" t="s">
        <v>102</v>
      </c>
      <c r="E1736" s="16" t="s">
        <v>335</v>
      </c>
      <c r="F1736" s="16" t="s">
        <v>1777</v>
      </c>
      <c r="G1736" s="16">
        <f t="shared" si="24"/>
        <v>7</v>
      </c>
      <c r="I1736" s="16">
        <v>60</v>
      </c>
      <c r="J1736" t="str">
        <f t="shared" si="23"/>
        <v>大类_灵品筑基丹药</v>
      </c>
      <c r="K1736" s="16" t="s">
        <v>337</v>
      </c>
      <c r="L1736" s="16">
        <v>1</v>
      </c>
      <c r="M1736" s="16" t="s">
        <v>1777</v>
      </c>
      <c r="O1736" s="16">
        <v>0</v>
      </c>
      <c r="P1736" s="16" t="b">
        <v>1</v>
      </c>
      <c r="R1736" s="16" t="b">
        <v>0</v>
      </c>
      <c r="S1736" s="16">
        <v>1</v>
      </c>
      <c r="T1736" s="16" t="s">
        <v>91</v>
      </c>
      <c r="U1736" s="16">
        <v>999</v>
      </c>
      <c r="V1736" s="16" t="s">
        <v>1805</v>
      </c>
      <c r="W1736" s="16">
        <v>31922007</v>
      </c>
      <c r="Y1736" s="16" t="inlineStr">
        <is>
          <t>筑基境灵品丹药，药性平。在筑基境突破，或炼气突破至筑基时额外服用，增加本次突破几率。</t>
        </is>
      </c>
      <c r="Z1736" s="16" t="inlineStr">
        <is>
          <t>|cff00FF00“三味备其关，添药助其成；丹为破境之助，非越境之凭。平剂自有其宜，须量药力与丹毒而用。”——《破境三味录》|r</t>
        </is>
      </c>
      <c r="AA1736" t="str" s="16">
        <v>炼丹可得。</v>
      </c>
      <c r="AB1736">
        <v>11921007</v>
      </c>
      <c r="AC1736" s="16" t="s">
        <v>1781</v>
      </c>
      <c r="AD1736" s="16">
        <v>40002</v>
      </c>
      <c r="AF1736">
        <v>70002</v>
      </c>
      <c r="AH1736">
        <v>60</v>
      </c>
      <c r="AI1736" s="16" t="s">
        <v>1777</v>
      </c>
      <c r="AJ1736" s="16" t="s">
        <v>1777</v>
      </c>
      <c r="AK1736" s="16" t="s">
        <v>335</v>
      </c>
      <c r="AM1736">
        <v>1</v>
      </c>
    </row>
    <row r="1737" spans="2:39">
      <c r="B1737" s="16" t="n">
        <f>10000000+INDEX(编号表!$B:$B,MATCH(F1737,编号表!$A:$A,0))*100000+INDEX(编号表!$F:$F,MATCH(D1737,编号表!$E:$E,0))*1000+INDEX(编号表!$D:$D,MATCH(E1737,编号表!$C:$C,0))*10000+G1737</f>
        <v>11923007</v>
      </c>
      <c r="C1737" s="16" t="s">
        <v>1815</v>
      </c>
      <c r="D1737" s="16" t="s">
        <v>105</v>
      </c>
      <c r="E1737" s="16" t="s">
        <v>335</v>
      </c>
      <c r="F1737" s="16" t="s">
        <v>1777</v>
      </c>
      <c r="G1737" s="16">
        <f t="shared" si="24"/>
        <v>7</v>
      </c>
      <c r="I1737" s="16">
        <v>60</v>
      </c>
      <c r="J1737" t="str">
        <f t="shared" si="23"/>
        <v>大类_玄品筑基丹药</v>
      </c>
      <c r="K1737" s="16" t="s">
        <v>337</v>
      </c>
      <c r="L1737" s="16">
        <v>1</v>
      </c>
      <c r="M1737" s="16" t="s">
        <v>1777</v>
      </c>
      <c r="O1737" s="16">
        <v>0</v>
      </c>
      <c r="P1737" s="16" t="b">
        <v>1</v>
      </c>
      <c r="R1737" s="16" t="b">
        <v>0</v>
      </c>
      <c r="S1737" s="16">
        <v>1</v>
      </c>
      <c r="T1737" s="16" t="s">
        <v>91</v>
      </c>
      <c r="U1737" s="16">
        <v>999</v>
      </c>
      <c r="V1737" s="16" t="s">
        <v>1805</v>
      </c>
      <c r="W1737" s="16">
        <v>31923007</v>
      </c>
      <c r="Y1737" s="16" t="inlineStr">
        <is>
          <t>筑基境玄品丹药，药性平。在筑基境突破，或炼气突破至筑基时额外服用，增加本次突破几率。</t>
        </is>
      </c>
      <c r="Z1737" s="16" t="inlineStr">
        <is>
          <t>|cff00FF00“三味备其关，添药助其成；丹为破境之助，非越境之凭。平剂自有其宜，须量药力与丹毒而用。”——《破境三味录》|r</t>
        </is>
      </c>
      <c r="AA1737" t="str" s="16">
        <v>炼丹可得。</v>
      </c>
      <c r="AB1737">
        <v>11921007</v>
      </c>
      <c r="AC1737" s="16" t="s">
        <v>1781</v>
      </c>
      <c r="AD1737" s="16">
        <v>40003</v>
      </c>
      <c r="AF1737">
        <v>70003</v>
      </c>
      <c r="AH1737">
        <v>240</v>
      </c>
      <c r="AI1737" s="16" t="s">
        <v>1777</v>
      </c>
      <c r="AJ1737" s="16" t="s">
        <v>1777</v>
      </c>
      <c r="AK1737" s="16" t="s">
        <v>335</v>
      </c>
      <c r="AM1737">
        <v>1</v>
      </c>
    </row>
    <row r="1738" spans="2:39">
      <c r="B1738" s="16" t="n">
        <f>10000000+INDEX(编号表!$B:$B,MATCH(F1738,编号表!$A:$A,0))*100000+INDEX(编号表!$F:$F,MATCH(D1738,编号表!$E:$E,0))*1000+INDEX(编号表!$D:$D,MATCH(E1738,编号表!$C:$C,0))*10000+G1738</f>
        <v>11921008</v>
      </c>
      <c r="C1738" s="16" t="s">
        <v>1820</v>
      </c>
      <c r="D1738" s="16" t="s">
        <v>86</v>
      </c>
      <c r="E1738" s="16" t="s">
        <v>335</v>
      </c>
      <c r="F1738" s="16" t="s">
        <v>1777</v>
      </c>
      <c r="G1738" s="16">
        <f t="shared" si="24"/>
        <v>8</v>
      </c>
      <c r="I1738" s="16">
        <v>60</v>
      </c>
      <c r="J1738" t="str">
        <f t="shared" si="23"/>
        <v>大类_凡品筑基丹药</v>
      </c>
      <c r="K1738" s="16" t="s">
        <v>337</v>
      </c>
      <c r="L1738" s="16">
        <v>1</v>
      </c>
      <c r="M1738" s="16" t="s">
        <v>1777</v>
      </c>
      <c r="O1738" s="16">
        <v>0</v>
      </c>
      <c r="P1738" s="16" t="b">
        <v>1</v>
      </c>
      <c r="R1738" s="16" t="b">
        <v>0</v>
      </c>
      <c r="S1738" s="16">
        <v>1</v>
      </c>
      <c r="T1738" s="16" t="s">
        <v>91</v>
      </c>
      <c r="U1738" s="16">
        <v>999</v>
      </c>
      <c r="V1738" s="16" t="s">
        <v>1805</v>
      </c>
      <c r="W1738" s="16">
        <v>31921008</v>
      </c>
      <c r="Y1738" s="16" t="s">
        <v>1821</v>
      </c>
      <c r="Z1738" s="16" t="inlineStr">
        <is>
          <t>|cff00FF00“三味备其关，添药助其成；丹为破境之助，非越境之凭。温剂自有其宜，须量药力与丹毒而用。”——《破境三味录》|r</t>
        </is>
      </c>
      <c r="AA1738" t="str" s="16">
        <v>炼丹可得。</v>
      </c>
      <c r="AB1738">
        <v>11921008</v>
      </c>
      <c r="AC1738" s="16" t="s">
        <v>1781</v>
      </c>
      <c r="AD1738" s="16">
        <v>40001</v>
      </c>
      <c r="AF1738">
        <v>70001</v>
      </c>
      <c r="AH1738">
        <v>20</v>
      </c>
      <c r="AI1738" s="16" t="s">
        <v>1777</v>
      </c>
      <c r="AJ1738" s="16" t="s">
        <v>1777</v>
      </c>
      <c r="AK1738" s="16" t="s">
        <v>335</v>
      </c>
      <c r="AM1738">
        <v>1</v>
      </c>
    </row>
    <row r="1739" spans="2:39">
      <c r="B1739" s="16" t="n">
        <f>10000000+INDEX(编号表!$B:$B,MATCH(F1739,编号表!$A:$A,0))*100000+INDEX(编号表!$F:$F,MATCH(D1739,编号表!$E:$E,0))*1000+INDEX(编号表!$D:$D,MATCH(E1739,编号表!$C:$C,0))*10000+G1739</f>
        <v>11922008</v>
      </c>
      <c r="C1739" s="16" t="s">
        <v>1820</v>
      </c>
      <c r="D1739" s="16" t="s">
        <v>102</v>
      </c>
      <c r="E1739" s="16" t="s">
        <v>335</v>
      </c>
      <c r="F1739" s="16" t="s">
        <v>1777</v>
      </c>
      <c r="G1739" s="16">
        <f t="shared" si="24"/>
        <v>8</v>
      </c>
      <c r="I1739" s="16">
        <v>60</v>
      </c>
      <c r="J1739" t="str">
        <f t="shared" si="23"/>
        <v>大类_灵品筑基丹药</v>
      </c>
      <c r="K1739" s="16" t="s">
        <v>337</v>
      </c>
      <c r="L1739" s="16">
        <v>1</v>
      </c>
      <c r="M1739" s="16" t="s">
        <v>1777</v>
      </c>
      <c r="O1739" s="16">
        <v>0</v>
      </c>
      <c r="P1739" s="16" t="b">
        <v>1</v>
      </c>
      <c r="R1739" s="16" t="b">
        <v>0</v>
      </c>
      <c r="S1739" s="16">
        <v>1</v>
      </c>
      <c r="T1739" s="16" t="s">
        <v>91</v>
      </c>
      <c r="U1739" s="16">
        <v>999</v>
      </c>
      <c r="V1739" s="16" t="s">
        <v>1805</v>
      </c>
      <c r="W1739" s="16">
        <v>31922008</v>
      </c>
      <c r="Y1739" s="16" t="inlineStr">
        <is>
          <t>筑基境灵品丹药，药性温。在筑基境突破时额外服用，增加本次突破几率。</t>
        </is>
      </c>
      <c r="Z1739" s="16" t="inlineStr">
        <is>
          <t>|cff00FF00“三味备其关，添药助其成；丹为破境之助，非越境之凭。温剂自有其宜，须量药力与丹毒而用。”——《破境三味录》|r</t>
        </is>
      </c>
      <c r="AA1739" t="str" s="16">
        <v>炼丹可得。</v>
      </c>
      <c r="AB1739">
        <v>11921008</v>
      </c>
      <c r="AC1739" s="16" t="s">
        <v>1781</v>
      </c>
      <c r="AD1739" s="16">
        <v>40002</v>
      </c>
      <c r="AF1739">
        <v>70002</v>
      </c>
      <c r="AH1739">
        <v>60</v>
      </c>
      <c r="AI1739" s="16" t="s">
        <v>1777</v>
      </c>
      <c r="AJ1739" s="16" t="s">
        <v>1777</v>
      </c>
      <c r="AK1739" s="16" t="s">
        <v>335</v>
      </c>
      <c r="AM1739">
        <v>1</v>
      </c>
    </row>
    <row r="1740" spans="2:39">
      <c r="B1740" s="16" t="n">
        <f>10000000+INDEX(编号表!$B:$B,MATCH(F1740,编号表!$A:$A,0))*100000+INDEX(编号表!$F:$F,MATCH(D1740,编号表!$E:$E,0))*1000+INDEX(编号表!$D:$D,MATCH(E1740,编号表!$C:$C,0))*10000+G1740</f>
        <v>11923008</v>
      </c>
      <c r="C1740" s="16" t="s">
        <v>1820</v>
      </c>
      <c r="D1740" s="16" t="s">
        <v>105</v>
      </c>
      <c r="E1740" s="16" t="s">
        <v>335</v>
      </c>
      <c r="F1740" s="16" t="s">
        <v>1777</v>
      </c>
      <c r="G1740" s="16">
        <f t="shared" si="24"/>
        <v>8</v>
      </c>
      <c r="I1740" s="16">
        <v>60</v>
      </c>
      <c r="J1740" t="str">
        <f t="shared" si="23"/>
        <v>大类_玄品筑基丹药</v>
      </c>
      <c r="K1740" s="16" t="s">
        <v>337</v>
      </c>
      <c r="L1740" s="16">
        <v>1</v>
      </c>
      <c r="M1740" s="16" t="s">
        <v>1777</v>
      </c>
      <c r="O1740" s="16">
        <v>0</v>
      </c>
      <c r="P1740" s="16" t="b">
        <v>1</v>
      </c>
      <c r="R1740" s="16" t="b">
        <v>0</v>
      </c>
      <c r="S1740" s="16">
        <v>1</v>
      </c>
      <c r="T1740" s="16" t="s">
        <v>91</v>
      </c>
      <c r="U1740" s="16">
        <v>999</v>
      </c>
      <c r="V1740" s="16" t="s">
        <v>1805</v>
      </c>
      <c r="W1740" s="16">
        <v>31923008</v>
      </c>
      <c r="Y1740" s="16" t="inlineStr">
        <is>
          <t>筑基境玄品丹药，药性温。在筑基境突破时额外服用，增加本次突破几率。</t>
        </is>
      </c>
      <c r="Z1740" s="16" t="inlineStr">
        <is>
          <t>|cff00FF00“三味备其关，添药助其成；丹为破境之助，非越境之凭。温剂自有其宜，须量药力与丹毒而用。”——《破境三味录》|r</t>
        </is>
      </c>
      <c r="AA1740" t="str" s="16">
        <v>炼丹可得。</v>
      </c>
      <c r="AB1740">
        <v>11921008</v>
      </c>
      <c r="AC1740" s="16" t="s">
        <v>1781</v>
      </c>
      <c r="AD1740" s="16">
        <v>40003</v>
      </c>
      <c r="AF1740">
        <v>70003</v>
      </c>
      <c r="AH1740">
        <v>240</v>
      </c>
      <c r="AI1740" s="16" t="s">
        <v>1777</v>
      </c>
      <c r="AJ1740" s="16" t="s">
        <v>1777</v>
      </c>
      <c r="AK1740" s="16" t="s">
        <v>335</v>
      </c>
      <c r="AM1740">
        <v>1</v>
      </c>
    </row>
    <row r="1741" spans="2:39">
      <c r="B1741" s="16" t="n">
        <f>10000000+INDEX(编号表!$B:$B,MATCH(F1741,编号表!$A:$A,0))*100000+INDEX(编号表!$F:$F,MATCH(D1741,编号表!$E:$E,0))*1000+INDEX(编号表!$D:$D,MATCH(E1741,编号表!$C:$C,0))*10000+G1741</f>
        <v>11921009</v>
      </c>
      <c r="C1741" s="16" t="s">
        <v>1825</v>
      </c>
      <c r="D1741" s="16" t="s">
        <v>86</v>
      </c>
      <c r="E1741" s="16" t="s">
        <v>335</v>
      </c>
      <c r="F1741" s="16" t="s">
        <v>1777</v>
      </c>
      <c r="G1741" s="16">
        <f t="shared" si="24"/>
        <v>9</v>
      </c>
      <c r="I1741" s="16">
        <v>60</v>
      </c>
      <c r="J1741" t="str">
        <f t="shared" si="23"/>
        <v>大类_凡品筑基丹药</v>
      </c>
      <c r="K1741" s="16" t="s">
        <v>337</v>
      </c>
      <c r="L1741" s="16">
        <v>1</v>
      </c>
      <c r="M1741" s="16" t="s">
        <v>1777</v>
      </c>
      <c r="O1741" s="16">
        <v>0</v>
      </c>
      <c r="P1741" s="16" t="b">
        <v>1</v>
      </c>
      <c r="R1741" s="16" t="b">
        <v>0</v>
      </c>
      <c r="S1741" s="16">
        <v>1</v>
      </c>
      <c r="T1741" s="16" t="s">
        <v>91</v>
      </c>
      <c r="U1741" s="16">
        <v>999</v>
      </c>
      <c r="V1741" s="16" t="s">
        <v>1805</v>
      </c>
      <c r="W1741" s="16">
        <v>31921009</v>
      </c>
      <c r="Y1741" s="16" t="s">
        <v>1826</v>
      </c>
      <c r="Z1741" s="16" t="inlineStr">
        <is>
          <t>|cff00FF00“三味备其关，添药助其成；丹为破境之助，非越境之凭。热剂自有其宜，须量药力与丹毒而用。”——《破境三味录》|r</t>
        </is>
      </c>
      <c r="AA1741" t="str" s="16">
        <v>炼丹可得。</v>
      </c>
      <c r="AB1741">
        <v>11921009</v>
      </c>
      <c r="AC1741" s="16" t="s">
        <v>1781</v>
      </c>
      <c r="AD1741" s="16">
        <v>40001</v>
      </c>
      <c r="AF1741">
        <v>70001</v>
      </c>
      <c r="AH1741">
        <v>20</v>
      </c>
      <c r="AI1741" s="16" t="s">
        <v>1777</v>
      </c>
      <c r="AJ1741" s="16" t="s">
        <v>1777</v>
      </c>
      <c r="AK1741" s="16" t="s">
        <v>335</v>
      </c>
      <c r="AM1741">
        <v>1</v>
      </c>
    </row>
    <row r="1742" spans="2:39">
      <c r="B1742" s="16" t="n">
        <f>10000000+INDEX(编号表!$B:$B,MATCH(F1742,编号表!$A:$A,0))*100000+INDEX(编号表!$F:$F,MATCH(D1742,编号表!$E:$E,0))*1000+INDEX(编号表!$D:$D,MATCH(E1742,编号表!$C:$C,0))*10000+G1742</f>
        <v>11922009</v>
      </c>
      <c r="C1742" s="16" t="s">
        <v>1825</v>
      </c>
      <c r="D1742" s="16" t="s">
        <v>102</v>
      </c>
      <c r="E1742" s="16" t="s">
        <v>335</v>
      </c>
      <c r="F1742" s="16" t="s">
        <v>1777</v>
      </c>
      <c r="G1742" s="16">
        <f t="shared" si="24"/>
        <v>9</v>
      </c>
      <c r="I1742" s="16">
        <v>60</v>
      </c>
      <c r="J1742" t="str">
        <f t="shared" si="23"/>
        <v>大类_灵品筑基丹药</v>
      </c>
      <c r="K1742" s="16" t="s">
        <v>337</v>
      </c>
      <c r="L1742" s="16">
        <v>1</v>
      </c>
      <c r="M1742" s="16" t="s">
        <v>1777</v>
      </c>
      <c r="O1742" s="16">
        <v>0</v>
      </c>
      <c r="P1742" s="16" t="b">
        <v>1</v>
      </c>
      <c r="R1742" s="16" t="b">
        <v>0</v>
      </c>
      <c r="S1742" s="16">
        <v>1</v>
      </c>
      <c r="T1742" s="16" t="s">
        <v>91</v>
      </c>
      <c r="U1742" s="16">
        <v>999</v>
      </c>
      <c r="V1742" s="16" t="s">
        <v>1805</v>
      </c>
      <c r="W1742" s="16">
        <v>31922009</v>
      </c>
      <c r="Y1742" s="16" t="inlineStr">
        <is>
          <t>筑基境灵品丹药，药性热。在筑基境突破时额外服用，增加本次突破几率。</t>
        </is>
      </c>
      <c r="Z1742" s="16" t="inlineStr">
        <is>
          <t>|cff00FF00“三味备其关，添药助其成；丹为破境之助，非越境之凭。热剂自有其宜，须量药力与丹毒而用。”——《破境三味录》|r</t>
        </is>
      </c>
      <c r="AA1742" t="str" s="16">
        <v>炼丹可得。</v>
      </c>
      <c r="AB1742">
        <v>11921009</v>
      </c>
      <c r="AC1742" s="16" t="s">
        <v>1781</v>
      </c>
      <c r="AD1742" s="16">
        <v>40002</v>
      </c>
      <c r="AF1742">
        <v>70002</v>
      </c>
      <c r="AH1742">
        <v>60</v>
      </c>
      <c r="AI1742" s="16" t="s">
        <v>1777</v>
      </c>
      <c r="AJ1742" s="16" t="s">
        <v>1777</v>
      </c>
      <c r="AK1742" s="16" t="s">
        <v>335</v>
      </c>
      <c r="AM1742">
        <v>1</v>
      </c>
    </row>
    <row r="1743" spans="2:39">
      <c r="B1743" s="16" t="n">
        <f>10000000+INDEX(编号表!$B:$B,MATCH(F1743,编号表!$A:$A,0))*100000+INDEX(编号表!$F:$F,MATCH(D1743,编号表!$E:$E,0))*1000+INDEX(编号表!$D:$D,MATCH(E1743,编号表!$C:$C,0))*10000+G1743</f>
        <v>11923009</v>
      </c>
      <c r="C1743" s="16" t="s">
        <v>1825</v>
      </c>
      <c r="D1743" s="16" t="s">
        <v>105</v>
      </c>
      <c r="E1743" s="16" t="s">
        <v>335</v>
      </c>
      <c r="F1743" s="16" t="s">
        <v>1777</v>
      </c>
      <c r="G1743" s="16">
        <f t="shared" si="24"/>
        <v>9</v>
      </c>
      <c r="I1743" s="16">
        <v>60</v>
      </c>
      <c r="J1743" t="str">
        <f t="shared" si="23"/>
        <v>大类_玄品筑基丹药</v>
      </c>
      <c r="K1743" s="16" t="s">
        <v>337</v>
      </c>
      <c r="L1743" s="16">
        <v>1</v>
      </c>
      <c r="M1743" s="16" t="s">
        <v>1777</v>
      </c>
      <c r="O1743" s="16">
        <v>0</v>
      </c>
      <c r="P1743" s="16" t="b">
        <v>1</v>
      </c>
      <c r="R1743" s="16" t="b">
        <v>0</v>
      </c>
      <c r="S1743" s="16">
        <v>1</v>
      </c>
      <c r="T1743" s="16" t="s">
        <v>91</v>
      </c>
      <c r="U1743" s="16">
        <v>999</v>
      </c>
      <c r="V1743" s="16" t="s">
        <v>1805</v>
      </c>
      <c r="W1743" s="16">
        <v>31923009</v>
      </c>
      <c r="Y1743" s="16" t="inlineStr">
        <is>
          <t>筑基境玄品丹药，药性热。在筑基境突破时额外服用，增加本次突破几率。</t>
        </is>
      </c>
      <c r="Z1743" s="16" t="inlineStr">
        <is>
          <t>|cff00FF00“三味备其关，添药助其成；丹为破境之助，非越境之凭。热剂自有其宜，须量药力与丹毒而用。”——《破境三味录》|r</t>
        </is>
      </c>
      <c r="AA1743" t="str" s="16">
        <v>炼丹可得。</v>
      </c>
      <c r="AB1743">
        <v>11921009</v>
      </c>
      <c r="AC1743" s="16" t="s">
        <v>1781</v>
      </c>
      <c r="AD1743" s="16">
        <v>40003</v>
      </c>
      <c r="AF1743">
        <v>70003</v>
      </c>
      <c r="AH1743">
        <v>240</v>
      </c>
      <c r="AI1743" s="16" t="s">
        <v>1777</v>
      </c>
      <c r="AJ1743" s="16" t="s">
        <v>1777</v>
      </c>
      <c r="AK1743" s="16" t="s">
        <v>335</v>
      </c>
      <c r="AM1743">
        <v>1</v>
      </c>
    </row>
    <row r="1744" spans="2:39">
      <c r="B1744" s="16" t="n">
        <f>10000000+INDEX(编号表!$B:$B,MATCH(F1744,编号表!$A:$A,0))*100000+INDEX(编号表!$F:$F,MATCH(D1744,编号表!$E:$E,0))*1000+INDEX(编号表!$D:$D,MATCH(E1744,编号表!$C:$C,0))*10000+G1744</f>
        <v>11921010</v>
      </c>
      <c r="C1744" s="16" t="inlineStr">
        <is>
          <t>筑基玄阴复元丹</t>
        </is>
      </c>
      <c r="D1744" s="16" t="s">
        <v>86</v>
      </c>
      <c r="E1744" s="16" t="s">
        <v>335</v>
      </c>
      <c r="F1744" s="16" t="s">
        <v>1777</v>
      </c>
      <c r="G1744" s="16">
        <f t="shared" si="24"/>
        <v>10</v>
      </c>
      <c r="I1744" s="16">
        <v>60</v>
      </c>
      <c r="J1744" t="str">
        <f t="shared" si="23"/>
        <v>大类_凡品筑基丹药</v>
      </c>
      <c r="K1744" s="16" t="s">
        <v>337</v>
      </c>
      <c r="L1744" s="16">
        <v>1</v>
      </c>
      <c r="M1744" s="16" t="s">
        <v>1777</v>
      </c>
      <c r="O1744" s="16">
        <v>0</v>
      </c>
      <c r="P1744" s="16" t="b">
        <v>1</v>
      </c>
      <c r="R1744" s="16" t="b">
        <v>0</v>
      </c>
      <c r="S1744" s="16">
        <v>1</v>
      </c>
      <c r="T1744" s="16" t="s">
        <v>91</v>
      </c>
      <c r="U1744" s="16">
        <v>999</v>
      </c>
      <c r="V1744" s="16" t="s">
        <v>1778</v>
      </c>
      <c r="W1744" s="16">
        <v>31921010</v>
      </c>
      <c r="Y1744" s="16" t="inlineStr">
        <is>
          <t>筑基境凡品丹药。立即缩短本级基础突破虚弱时长的5%。</t>
        </is>
      </c>
      <c r="Z1744" s="16" t="inlineStr">
        <is>
          <t>|cff00FF00“破境失利，气息未复；药助收摄，俟其重振。寒剂自有其宜，须量药力与丹毒而用。”——《复元息弱录》|r</t>
        </is>
      </c>
      <c r="AA1744" t="str" s="16">
        <v>炼丹可得。</v>
      </c>
      <c r="AB1744">
        <v>11921010</v>
      </c>
      <c r="AC1744" s="16" t="s">
        <v>1781</v>
      </c>
      <c r="AD1744" s="16">
        <v>40001</v>
      </c>
      <c r="AF1744">
        <v>70001</v>
      </c>
      <c r="AH1744">
        <v>20</v>
      </c>
      <c r="AI1744" s="16" t="s">
        <v>1777</v>
      </c>
      <c r="AJ1744" s="16" t="s">
        <v>1777</v>
      </c>
      <c r="AK1744" s="16" t="s">
        <v>335</v>
      </c>
    </row>
    <row r="1745" spans="2:39">
      <c r="B1745" s="16" t="n">
        <f>10000000+INDEX(编号表!$B:$B,MATCH(F1745,编号表!$A:$A,0))*100000+INDEX(编号表!$F:$F,MATCH(D1745,编号表!$E:$E,0))*1000+INDEX(编号表!$D:$D,MATCH(E1745,编号表!$C:$C,0))*10000+G1745</f>
        <v>11922010</v>
      </c>
      <c r="C1745" s="16" t="inlineStr">
        <is>
          <t>筑基玄阴复元丹</t>
        </is>
      </c>
      <c r="D1745" s="16" t="s">
        <v>102</v>
      </c>
      <c r="E1745" s="16" t="s">
        <v>335</v>
      </c>
      <c r="F1745" s="16" t="s">
        <v>1777</v>
      </c>
      <c r="G1745" s="16">
        <f t="shared" si="24"/>
        <v>10</v>
      </c>
      <c r="I1745" s="16">
        <v>60</v>
      </c>
      <c r="J1745" t="str">
        <f t="shared" si="23"/>
        <v>大类_灵品筑基丹药</v>
      </c>
      <c r="K1745" s="16" t="s">
        <v>337</v>
      </c>
      <c r="L1745" s="16">
        <v>1</v>
      </c>
      <c r="M1745" s="16" t="s">
        <v>1777</v>
      </c>
      <c r="O1745" s="16">
        <v>0</v>
      </c>
      <c r="P1745" s="16" t="b">
        <v>1</v>
      </c>
      <c r="R1745" s="16" t="b">
        <v>0</v>
      </c>
      <c r="S1745" s="16">
        <v>1</v>
      </c>
      <c r="T1745" s="16" t="s">
        <v>91</v>
      </c>
      <c r="U1745" s="16">
        <v>999</v>
      </c>
      <c r="V1745" s="16" t="s">
        <v>1778</v>
      </c>
      <c r="W1745" s="16">
        <v>31922010</v>
      </c>
      <c r="Y1745" s="16" t="inlineStr">
        <is>
          <t>筑基境灵品丹药。立即缩短本级基础突破虚弱时长的9%。</t>
        </is>
      </c>
      <c r="Z1745" s="16" t="inlineStr">
        <is>
          <t>|cff00FF00“破境失利，气息未复；药助收摄，俟其重振。寒剂自有其宜，须量药力与丹毒而用。”——《复元息弱录》|r</t>
        </is>
      </c>
      <c r="AA1745" t="str" s="16">
        <v>炼丹可得。</v>
      </c>
      <c r="AB1745">
        <v>11921010</v>
      </c>
      <c r="AC1745" s="16" t="s">
        <v>1781</v>
      </c>
      <c r="AD1745" s="16">
        <v>40002</v>
      </c>
      <c r="AF1745">
        <v>70002</v>
      </c>
      <c r="AH1745">
        <v>60</v>
      </c>
      <c r="AI1745" s="16" t="s">
        <v>1777</v>
      </c>
      <c r="AJ1745" s="16" t="s">
        <v>1777</v>
      </c>
      <c r="AK1745" s="16" t="s">
        <v>335</v>
      </c>
    </row>
    <row r="1746" spans="2:39">
      <c r="B1746" s="16" t="n">
        <f>10000000+INDEX(编号表!$B:$B,MATCH(F1746,编号表!$A:$A,0))*100000+INDEX(编号表!$F:$F,MATCH(D1746,编号表!$E:$E,0))*1000+INDEX(编号表!$D:$D,MATCH(E1746,编号表!$C:$C,0))*10000+G1746</f>
        <v>11923010</v>
      </c>
      <c r="C1746" s="16" t="inlineStr">
        <is>
          <t>筑基玄阴复元丹</t>
        </is>
      </c>
      <c r="D1746" s="16" t="s">
        <v>105</v>
      </c>
      <c r="E1746" s="16" t="s">
        <v>335</v>
      </c>
      <c r="F1746" s="16" t="s">
        <v>1777</v>
      </c>
      <c r="G1746" s="16">
        <f t="shared" si="24"/>
        <v>10</v>
      </c>
      <c r="I1746" s="16">
        <v>60</v>
      </c>
      <c r="J1746" t="str">
        <f t="shared" si="23"/>
        <v>大类_玄品筑基丹药</v>
      </c>
      <c r="K1746" s="16" t="s">
        <v>337</v>
      </c>
      <c r="L1746" s="16">
        <v>1</v>
      </c>
      <c r="M1746" s="16" t="s">
        <v>1777</v>
      </c>
      <c r="O1746" s="16">
        <v>0</v>
      </c>
      <c r="P1746" s="16" t="b">
        <v>1</v>
      </c>
      <c r="R1746" s="16" t="b">
        <v>0</v>
      </c>
      <c r="S1746" s="16">
        <v>1</v>
      </c>
      <c r="T1746" s="16" t="s">
        <v>91</v>
      </c>
      <c r="U1746" s="16">
        <v>999</v>
      </c>
      <c r="V1746" s="16" t="s">
        <v>1778</v>
      </c>
      <c r="W1746" s="16">
        <v>31923010</v>
      </c>
      <c r="Y1746" s="16" t="inlineStr">
        <is>
          <t>筑基境玄品丹药。立即缩短本级基础突破虚弱时长的16.2%。</t>
        </is>
      </c>
      <c r="Z1746" s="16" t="inlineStr">
        <is>
          <t>|cff00FF00“破境失利，气息未复；药助收摄，俟其重振。寒剂自有其宜，须量药力与丹毒而用。”——《复元息弱录》|r</t>
        </is>
      </c>
      <c r="AA1746" t="str" s="16">
        <v>炼丹可得。</v>
      </c>
      <c r="AB1746">
        <v>11921010</v>
      </c>
      <c r="AC1746" s="16" t="s">
        <v>1781</v>
      </c>
      <c r="AD1746" s="16">
        <v>40003</v>
      </c>
      <c r="AF1746">
        <v>70003</v>
      </c>
      <c r="AH1746">
        <v>240</v>
      </c>
      <c r="AI1746" s="16" t="s">
        <v>1777</v>
      </c>
      <c r="AJ1746" s="16" t="s">
        <v>1777</v>
      </c>
      <c r="AK1746" s="16" t="s">
        <v>335</v>
      </c>
    </row>
    <row r="1747" spans="2:39">
      <c r="B1747" s="16" t="n">
        <f>10000000+INDEX(编号表!$B:$B,MATCH(F1747,编号表!$A:$A,0))*100000+INDEX(编号表!$F:$F,MATCH(D1747,编号表!$E:$E,0))*1000+INDEX(编号表!$D:$D,MATCH(E1747,编号表!$C:$C,0))*10000+G1747</f>
        <v>11921011</v>
      </c>
      <c r="C1747" s="16" t="inlineStr">
        <is>
          <t>筑基清和复元丹</t>
        </is>
      </c>
      <c r="D1747" s="16" t="s">
        <v>86</v>
      </c>
      <c r="E1747" s="16" t="s">
        <v>335</v>
      </c>
      <c r="F1747" s="16" t="s">
        <v>1777</v>
      </c>
      <c r="G1747" s="16">
        <f t="shared" si="24"/>
        <v>11</v>
      </c>
      <c r="I1747" s="16">
        <v>60</v>
      </c>
      <c r="J1747" t="str">
        <f t="shared" si="23"/>
        <v>大类_凡品筑基丹药</v>
      </c>
      <c r="K1747" s="16" t="s">
        <v>337</v>
      </c>
      <c r="L1747" s="16">
        <v>1</v>
      </c>
      <c r="M1747" s="16" t="s">
        <v>1777</v>
      </c>
      <c r="O1747" s="16">
        <v>0</v>
      </c>
      <c r="P1747" s="16" t="b">
        <v>1</v>
      </c>
      <c r="R1747" s="16" t="b">
        <v>0</v>
      </c>
      <c r="S1747" s="16">
        <v>1</v>
      </c>
      <c r="T1747" s="16" t="s">
        <v>91</v>
      </c>
      <c r="U1747" s="16">
        <v>999</v>
      </c>
      <c r="V1747" s="16" t="s">
        <v>1778</v>
      </c>
      <c r="W1747" s="16">
        <v>31921011</v>
      </c>
      <c r="Y1747" s="16" t="inlineStr">
        <is>
          <t>筑基境凡品丹药。立即缩短本级基础突破虚弱时长的10%。</t>
        </is>
      </c>
      <c r="Z1747" s="16" t="inlineStr">
        <is>
          <t>|cff00FF00“破境失利，气息未复；药助收摄，俟其重振。凉剂自有其宜，须量药力与丹毒而用。”——《复元息弱录》|r</t>
        </is>
      </c>
      <c r="AA1747" t="str" s="16">
        <v>炼丹可得。</v>
      </c>
      <c r="AB1747">
        <v>11921011</v>
      </c>
      <c r="AC1747" s="16" t="s">
        <v>1781</v>
      </c>
      <c r="AD1747" s="16">
        <v>40001</v>
      </c>
      <c r="AF1747">
        <v>70001</v>
      </c>
      <c r="AH1747">
        <v>20</v>
      </c>
      <c r="AI1747" s="16" t="s">
        <v>1777</v>
      </c>
      <c r="AJ1747" s="16" t="s">
        <v>1777</v>
      </c>
      <c r="AK1747" s="16" t="s">
        <v>335</v>
      </c>
    </row>
    <row r="1748" spans="2:39">
      <c r="B1748" s="16" t="n">
        <f>10000000+INDEX(编号表!$B:$B,MATCH(F1748,编号表!$A:$A,0))*100000+INDEX(编号表!$F:$F,MATCH(D1748,编号表!$E:$E,0))*1000+INDEX(编号表!$D:$D,MATCH(E1748,编号表!$C:$C,0))*10000+G1748</f>
        <v>11922011</v>
      </c>
      <c r="C1748" s="16" t="inlineStr">
        <is>
          <t>筑基清和复元丹</t>
        </is>
      </c>
      <c r="D1748" s="16" t="s">
        <v>102</v>
      </c>
      <c r="E1748" s="16" t="s">
        <v>335</v>
      </c>
      <c r="F1748" s="16" t="s">
        <v>1777</v>
      </c>
      <c r="G1748" s="16">
        <f t="shared" si="24"/>
        <v>11</v>
      </c>
      <c r="I1748" s="16">
        <v>60</v>
      </c>
      <c r="J1748" t="str">
        <f t="shared" si="23"/>
        <v>大类_灵品筑基丹药</v>
      </c>
      <c r="K1748" s="16" t="s">
        <v>337</v>
      </c>
      <c r="L1748" s="16">
        <v>1</v>
      </c>
      <c r="M1748" s="16" t="s">
        <v>1777</v>
      </c>
      <c r="O1748" s="16">
        <v>0</v>
      </c>
      <c r="P1748" s="16" t="b">
        <v>1</v>
      </c>
      <c r="R1748" s="16" t="b">
        <v>0</v>
      </c>
      <c r="S1748" s="16">
        <v>1</v>
      </c>
      <c r="T1748" s="16" t="s">
        <v>91</v>
      </c>
      <c r="U1748" s="16">
        <v>999</v>
      </c>
      <c r="V1748" s="16" t="s">
        <v>1778</v>
      </c>
      <c r="W1748" s="16">
        <v>31922011</v>
      </c>
      <c r="Y1748" s="16" t="inlineStr">
        <is>
          <t>筑基境灵品丹药。立即缩短本级基础突破虚弱时长的18%。</t>
        </is>
      </c>
      <c r="Z1748" s="16" t="inlineStr">
        <is>
          <t>|cff00FF00“破境失利，气息未复；药助收摄，俟其重振。凉剂自有其宜，须量药力与丹毒而用。”——《复元息弱录》|r</t>
        </is>
      </c>
      <c r="AA1748" t="str" s="16">
        <v>炼丹可得。</v>
      </c>
      <c r="AB1748">
        <v>11921011</v>
      </c>
      <c r="AC1748" s="16" t="s">
        <v>1781</v>
      </c>
      <c r="AD1748" s="16">
        <v>40002</v>
      </c>
      <c r="AF1748">
        <v>70002</v>
      </c>
      <c r="AH1748">
        <v>60</v>
      </c>
      <c r="AI1748" s="16" t="s">
        <v>1777</v>
      </c>
      <c r="AJ1748" s="16" t="s">
        <v>1777</v>
      </c>
      <c r="AK1748" s="16" t="s">
        <v>335</v>
      </c>
    </row>
    <row r="1749" spans="2:39">
      <c r="B1749" s="16" t="n">
        <f>10000000+INDEX(编号表!$B:$B,MATCH(F1749,编号表!$A:$A,0))*100000+INDEX(编号表!$F:$F,MATCH(D1749,编号表!$E:$E,0))*1000+INDEX(编号表!$D:$D,MATCH(E1749,编号表!$C:$C,0))*10000+G1749</f>
        <v>11923011</v>
      </c>
      <c r="C1749" s="16" t="inlineStr">
        <is>
          <t>筑基清和复元丹</t>
        </is>
      </c>
      <c r="D1749" s="16" t="s">
        <v>105</v>
      </c>
      <c r="E1749" s="16" t="s">
        <v>335</v>
      </c>
      <c r="F1749" s="16" t="s">
        <v>1777</v>
      </c>
      <c r="G1749" s="16">
        <f t="shared" si="24"/>
        <v>11</v>
      </c>
      <c r="I1749" s="16">
        <v>60</v>
      </c>
      <c r="J1749" t="str">
        <f t="shared" si="23"/>
        <v>大类_玄品筑基丹药</v>
      </c>
      <c r="K1749" s="16" t="s">
        <v>337</v>
      </c>
      <c r="L1749" s="16">
        <v>1</v>
      </c>
      <c r="M1749" s="16" t="s">
        <v>1777</v>
      </c>
      <c r="O1749" s="16">
        <v>0</v>
      </c>
      <c r="P1749" s="16" t="b">
        <v>1</v>
      </c>
      <c r="R1749" s="16" t="b">
        <v>0</v>
      </c>
      <c r="S1749" s="16">
        <v>1</v>
      </c>
      <c r="T1749" s="16" t="s">
        <v>91</v>
      </c>
      <c r="U1749" s="16">
        <v>999</v>
      </c>
      <c r="V1749" s="16" t="s">
        <v>1778</v>
      </c>
      <c r="W1749" s="16">
        <v>31923011</v>
      </c>
      <c r="Y1749" s="16" t="inlineStr">
        <is>
          <t>筑基境玄品丹药。立即缩短本级基础突破虚弱时长的32.4%。</t>
        </is>
      </c>
      <c r="Z1749" s="16" t="inlineStr">
        <is>
          <t>|cff00FF00“破境失利，气息未复；药助收摄，俟其重振。凉剂自有其宜，须量药力与丹毒而用。”——《复元息弱录》|r</t>
        </is>
      </c>
      <c r="AA1749" t="str" s="16">
        <v>炼丹可得。</v>
      </c>
      <c r="AB1749">
        <v>11921011</v>
      </c>
      <c r="AC1749" s="16" t="s">
        <v>1781</v>
      </c>
      <c r="AD1749" s="16">
        <v>40003</v>
      </c>
      <c r="AF1749">
        <v>70003</v>
      </c>
      <c r="AH1749">
        <v>240</v>
      </c>
      <c r="AI1749" s="16" t="s">
        <v>1777</v>
      </c>
      <c r="AJ1749" s="16" t="s">
        <v>1777</v>
      </c>
      <c r="AK1749" s="16" t="s">
        <v>335</v>
      </c>
    </row>
    <row r="1750" spans="2:39">
      <c r="B1750" s="16" t="n">
        <f>10000000+INDEX(编号表!$B:$B,MATCH(F1750,编号表!$A:$A,0))*100000+INDEX(编号表!$F:$F,MATCH(D1750,编号表!$E:$E,0))*1000+INDEX(编号表!$D:$D,MATCH(E1750,编号表!$C:$C,0))*10000+G1750</f>
        <v>11921012</v>
      </c>
      <c r="C1750" s="16" t="inlineStr">
        <is>
          <t>筑基复元丹</t>
        </is>
      </c>
      <c r="D1750" s="16" t="s">
        <v>86</v>
      </c>
      <c r="E1750" s="16" t="s">
        <v>335</v>
      </c>
      <c r="F1750" s="16" t="s">
        <v>1777</v>
      </c>
      <c r="G1750" s="16">
        <f t="shared" si="24"/>
        <v>12</v>
      </c>
      <c r="I1750" s="16">
        <v>60</v>
      </c>
      <c r="J1750" t="str">
        <f t="shared" si="23"/>
        <v>大类_凡品筑基丹药</v>
      </c>
      <c r="K1750" s="16" t="s">
        <v>337</v>
      </c>
      <c r="L1750" s="16">
        <v>1</v>
      </c>
      <c r="M1750" s="16" t="s">
        <v>1777</v>
      </c>
      <c r="O1750" s="16">
        <v>0</v>
      </c>
      <c r="P1750" s="16" t="b">
        <v>1</v>
      </c>
      <c r="R1750" s="16" t="b">
        <v>0</v>
      </c>
      <c r="S1750" s="16">
        <v>1</v>
      </c>
      <c r="T1750" s="16" t="s">
        <v>91</v>
      </c>
      <c r="U1750" s="16">
        <v>999</v>
      </c>
      <c r="V1750" s="16" t="s">
        <v>1778</v>
      </c>
      <c r="W1750" s="16">
        <v>31921012</v>
      </c>
      <c r="Y1750" s="16" t="inlineStr">
        <is>
          <t>筑基境凡品丹药。立即缩短本级基础突破虚弱时长的15%。</t>
        </is>
      </c>
      <c r="Z1750" s="16" t="inlineStr">
        <is>
          <t>|cff00FF00“破境失利，气息未复；药助收摄，俟其重振。平剂自有其宜，须量药力与丹毒而用。”——《复元息弱录》|r</t>
        </is>
      </c>
      <c r="AA1750" t="str" s="16">
        <v>炼丹可得。</v>
      </c>
      <c r="AB1750">
        <v>11921012</v>
      </c>
      <c r="AC1750" s="16" t="s">
        <v>1781</v>
      </c>
      <c r="AD1750" s="16">
        <v>40001</v>
      </c>
      <c r="AF1750">
        <v>70001</v>
      </c>
      <c r="AH1750">
        <v>20</v>
      </c>
      <c r="AI1750" s="16" t="s">
        <v>1777</v>
      </c>
      <c r="AJ1750" s="16" t="s">
        <v>1777</v>
      </c>
      <c r="AK1750" s="16" t="s">
        <v>335</v>
      </c>
    </row>
    <row r="1751" spans="2:39">
      <c r="B1751" s="16" t="n">
        <f>10000000+INDEX(编号表!$B:$B,MATCH(F1751,编号表!$A:$A,0))*100000+INDEX(编号表!$F:$F,MATCH(D1751,编号表!$E:$E,0))*1000+INDEX(编号表!$D:$D,MATCH(E1751,编号表!$C:$C,0))*10000+G1751</f>
        <v>11922012</v>
      </c>
      <c r="C1751" s="16" t="inlineStr">
        <is>
          <t>筑基复元丹</t>
        </is>
      </c>
      <c r="D1751" s="16" t="s">
        <v>102</v>
      </c>
      <c r="E1751" s="16" t="s">
        <v>335</v>
      </c>
      <c r="F1751" s="16" t="s">
        <v>1777</v>
      </c>
      <c r="G1751" s="16">
        <f t="shared" si="24"/>
        <v>12</v>
      </c>
      <c r="I1751" s="16">
        <v>60</v>
      </c>
      <c r="J1751" t="str">
        <f t="shared" si="23"/>
        <v>大类_灵品筑基丹药</v>
      </c>
      <c r="K1751" s="16" t="s">
        <v>337</v>
      </c>
      <c r="L1751" s="16">
        <v>1</v>
      </c>
      <c r="M1751" s="16" t="s">
        <v>1777</v>
      </c>
      <c r="O1751" s="16">
        <v>0</v>
      </c>
      <c r="P1751" s="16" t="b">
        <v>1</v>
      </c>
      <c r="R1751" s="16" t="b">
        <v>0</v>
      </c>
      <c r="S1751" s="16">
        <v>1</v>
      </c>
      <c r="T1751" s="16" t="s">
        <v>91</v>
      </c>
      <c r="U1751" s="16">
        <v>999</v>
      </c>
      <c r="V1751" s="16" t="s">
        <v>1778</v>
      </c>
      <c r="W1751" s="16">
        <v>31922012</v>
      </c>
      <c r="Y1751" s="16" t="inlineStr">
        <is>
          <t>筑基境灵品丹药。立即缩短本级基础突破虚弱时长的27%。</t>
        </is>
      </c>
      <c r="Z1751" s="16" t="inlineStr">
        <is>
          <t>|cff00FF00“破境失利，气息未复；药助收摄，俟其重振。平剂自有其宜，须量药力与丹毒而用。”——《复元息弱录》|r</t>
        </is>
      </c>
      <c r="AA1751" t="str" s="16">
        <v>炼丹可得。</v>
      </c>
      <c r="AB1751">
        <v>11921012</v>
      </c>
      <c r="AC1751" s="16" t="s">
        <v>1781</v>
      </c>
      <c r="AD1751" s="16">
        <v>40002</v>
      </c>
      <c r="AF1751">
        <v>70002</v>
      </c>
      <c r="AH1751">
        <v>60</v>
      </c>
      <c r="AI1751" s="16" t="s">
        <v>1777</v>
      </c>
      <c r="AJ1751" s="16" t="s">
        <v>1777</v>
      </c>
      <c r="AK1751" s="16" t="s">
        <v>335</v>
      </c>
    </row>
    <row r="1752" spans="2:39">
      <c r="B1752" s="16" t="n">
        <f>10000000+INDEX(编号表!$B:$B,MATCH(F1752,编号表!$A:$A,0))*100000+INDEX(编号表!$F:$F,MATCH(D1752,编号表!$E:$E,0))*1000+INDEX(编号表!$D:$D,MATCH(E1752,编号表!$C:$C,0))*10000+G1752</f>
        <v>11923012</v>
      </c>
      <c r="C1752" s="16" t="inlineStr">
        <is>
          <t>筑基复元丹</t>
        </is>
      </c>
      <c r="D1752" s="16" t="s">
        <v>105</v>
      </c>
      <c r="E1752" s="16" t="s">
        <v>335</v>
      </c>
      <c r="F1752" s="16" t="s">
        <v>1777</v>
      </c>
      <c r="G1752" s="16">
        <f t="shared" si="24"/>
        <v>12</v>
      </c>
      <c r="I1752" s="16">
        <v>60</v>
      </c>
      <c r="J1752" t="str">
        <f t="shared" si="23"/>
        <v>大类_玄品筑基丹药</v>
      </c>
      <c r="K1752" s="16" t="s">
        <v>337</v>
      </c>
      <c r="L1752" s="16">
        <v>1</v>
      </c>
      <c r="M1752" s="16" t="s">
        <v>1777</v>
      </c>
      <c r="O1752" s="16">
        <v>0</v>
      </c>
      <c r="P1752" s="16" t="b">
        <v>1</v>
      </c>
      <c r="R1752" s="16" t="b">
        <v>0</v>
      </c>
      <c r="S1752" s="16">
        <v>1</v>
      </c>
      <c r="T1752" s="16" t="s">
        <v>91</v>
      </c>
      <c r="U1752" s="16">
        <v>999</v>
      </c>
      <c r="V1752" s="16" t="s">
        <v>1778</v>
      </c>
      <c r="W1752" s="16">
        <v>31923012</v>
      </c>
      <c r="Y1752" s="16" t="inlineStr">
        <is>
          <t>筑基境玄品丹药。立即缩短本级基础突破虚弱时长的48.6%。</t>
        </is>
      </c>
      <c r="Z1752" s="16" t="inlineStr">
        <is>
          <t>|cff00FF00“破境失利，气息未复；药助收摄，俟其重振。平剂自有其宜，须量药力与丹毒而用。”——《复元息弱录》|r</t>
        </is>
      </c>
      <c r="AA1752" t="str" s="16">
        <v>炼丹可得。</v>
      </c>
      <c r="AB1752">
        <v>11921012</v>
      </c>
      <c r="AC1752" s="16" t="s">
        <v>1781</v>
      </c>
      <c r="AD1752" s="16">
        <v>40003</v>
      </c>
      <c r="AF1752">
        <v>70003</v>
      </c>
      <c r="AH1752">
        <v>240</v>
      </c>
      <c r="AI1752" s="16" t="s">
        <v>1777</v>
      </c>
      <c r="AJ1752" s="16" t="s">
        <v>1777</v>
      </c>
      <c r="AK1752" s="16" t="s">
        <v>335</v>
      </c>
    </row>
    <row r="1753" spans="2:39">
      <c r="B1753" s="16" t="n">
        <f>10000000+INDEX(编号表!$B:$B,MATCH(F1753,编号表!$A:$A,0))*100000+INDEX(编号表!$F:$F,MATCH(D1753,编号表!$E:$E,0))*1000+INDEX(编号表!$D:$D,MATCH(E1753,编号表!$C:$C,0))*10000+G1753</f>
        <v>11921013</v>
      </c>
      <c r="C1753" s="16" t="inlineStr">
        <is>
          <t>筑基温阳复元丹</t>
        </is>
      </c>
      <c r="D1753" s="16" t="s">
        <v>86</v>
      </c>
      <c r="E1753" s="16" t="s">
        <v>335</v>
      </c>
      <c r="F1753" s="16" t="s">
        <v>1777</v>
      </c>
      <c r="G1753" s="16">
        <f t="shared" si="24"/>
        <v>13</v>
      </c>
      <c r="I1753" s="16">
        <v>60</v>
      </c>
      <c r="J1753" t="str">
        <f t="shared" si="23"/>
        <v>大类_凡品筑基丹药</v>
      </c>
      <c r="K1753" s="16" t="s">
        <v>337</v>
      </c>
      <c r="L1753" s="16">
        <v>1</v>
      </c>
      <c r="M1753" s="16" t="s">
        <v>1777</v>
      </c>
      <c r="O1753" s="16">
        <v>0</v>
      </c>
      <c r="P1753" s="16" t="b">
        <v>1</v>
      </c>
      <c r="R1753" s="16" t="b">
        <v>0</v>
      </c>
      <c r="S1753" s="16">
        <v>1</v>
      </c>
      <c r="T1753" s="16" t="s">
        <v>91</v>
      </c>
      <c r="U1753" s="16">
        <v>999</v>
      </c>
      <c r="V1753" s="16" t="s">
        <v>1778</v>
      </c>
      <c r="W1753" s="16">
        <v>31921013</v>
      </c>
      <c r="Y1753" s="16" t="inlineStr">
        <is>
          <t>筑基境凡品丹药。立即缩短本级基础突破虚弱时长的20%。</t>
        </is>
      </c>
      <c r="Z1753" s="16" t="inlineStr">
        <is>
          <t>|cff00FF00“破境失利，气息未复；药助收摄，俟其重振。温剂自有其宜，须量药力与丹毒而用。”——《复元息弱录》|r</t>
        </is>
      </c>
      <c r="AA1753" t="str" s="16">
        <v>炼丹可得。</v>
      </c>
      <c r="AB1753">
        <v>11921013</v>
      </c>
      <c r="AC1753" s="16" t="s">
        <v>1781</v>
      </c>
      <c r="AD1753" s="16">
        <v>40001</v>
      </c>
      <c r="AF1753">
        <v>70001</v>
      </c>
      <c r="AH1753">
        <v>20</v>
      </c>
      <c r="AI1753" s="16" t="s">
        <v>1777</v>
      </c>
      <c r="AJ1753" s="16" t="s">
        <v>1777</v>
      </c>
      <c r="AK1753" s="16" t="s">
        <v>335</v>
      </c>
    </row>
    <row r="1754" spans="2:39">
      <c r="B1754" s="16" t="n">
        <f>10000000+INDEX(编号表!$B:$B,MATCH(F1754,编号表!$A:$A,0))*100000+INDEX(编号表!$F:$F,MATCH(D1754,编号表!$E:$E,0))*1000+INDEX(编号表!$D:$D,MATCH(E1754,编号表!$C:$C,0))*10000+G1754</f>
        <v>11922013</v>
      </c>
      <c r="C1754" s="16" t="inlineStr">
        <is>
          <t>筑基温阳复元丹</t>
        </is>
      </c>
      <c r="D1754" s="16" t="s">
        <v>102</v>
      </c>
      <c r="E1754" s="16" t="s">
        <v>335</v>
      </c>
      <c r="F1754" s="16" t="s">
        <v>1777</v>
      </c>
      <c r="G1754" s="16">
        <f t="shared" si="24"/>
        <v>13</v>
      </c>
      <c r="I1754" s="16">
        <v>60</v>
      </c>
      <c r="J1754" t="str">
        <f t="shared" si="23"/>
        <v>大类_灵品筑基丹药</v>
      </c>
      <c r="K1754" s="16" t="s">
        <v>337</v>
      </c>
      <c r="L1754" s="16">
        <v>1</v>
      </c>
      <c r="M1754" s="16" t="s">
        <v>1777</v>
      </c>
      <c r="O1754" s="16">
        <v>0</v>
      </c>
      <c r="P1754" s="16" t="b">
        <v>1</v>
      </c>
      <c r="R1754" s="16" t="b">
        <v>0</v>
      </c>
      <c r="S1754" s="16">
        <v>1</v>
      </c>
      <c r="T1754" s="16" t="s">
        <v>91</v>
      </c>
      <c r="U1754" s="16">
        <v>999</v>
      </c>
      <c r="V1754" s="16" t="s">
        <v>1778</v>
      </c>
      <c r="W1754" s="16">
        <v>31922013</v>
      </c>
      <c r="Y1754" s="16" t="inlineStr">
        <is>
          <t>筑基境灵品丹药。立即缩短本级基础突破虚弱时长的36%。</t>
        </is>
      </c>
      <c r="Z1754" s="16" t="inlineStr">
        <is>
          <t>|cff00FF00“破境失利，气息未复；药助收摄，俟其重振。温剂自有其宜，须量药力与丹毒而用。”——《复元息弱录》|r</t>
        </is>
      </c>
      <c r="AA1754" t="str" s="16">
        <v>炼丹可得。</v>
      </c>
      <c r="AB1754">
        <v>11921013</v>
      </c>
      <c r="AC1754" s="16" t="s">
        <v>1781</v>
      </c>
      <c r="AD1754" s="16">
        <v>40002</v>
      </c>
      <c r="AF1754">
        <v>70002</v>
      </c>
      <c r="AH1754">
        <v>60</v>
      </c>
      <c r="AI1754" s="16" t="s">
        <v>1777</v>
      </c>
      <c r="AJ1754" s="16" t="s">
        <v>1777</v>
      </c>
      <c r="AK1754" s="16" t="s">
        <v>335</v>
      </c>
    </row>
    <row r="1755" spans="2:39">
      <c r="B1755" s="16" t="n">
        <f>10000000+INDEX(编号表!$B:$B,MATCH(F1755,编号表!$A:$A,0))*100000+INDEX(编号表!$F:$F,MATCH(D1755,编号表!$E:$E,0))*1000+INDEX(编号表!$D:$D,MATCH(E1755,编号表!$C:$C,0))*10000+G1755</f>
        <v>11923013</v>
      </c>
      <c r="C1755" s="16" t="inlineStr">
        <is>
          <t>筑基温阳复元丹</t>
        </is>
      </c>
      <c r="D1755" s="16" t="s">
        <v>105</v>
      </c>
      <c r="E1755" s="16" t="s">
        <v>335</v>
      </c>
      <c r="F1755" s="16" t="s">
        <v>1777</v>
      </c>
      <c r="G1755" s="16">
        <f t="shared" si="24"/>
        <v>13</v>
      </c>
      <c r="I1755" s="16">
        <v>60</v>
      </c>
      <c r="J1755" t="str">
        <f t="shared" si="23"/>
        <v>大类_玄品筑基丹药</v>
      </c>
      <c r="K1755" s="16" t="s">
        <v>337</v>
      </c>
      <c r="L1755" s="16">
        <v>1</v>
      </c>
      <c r="M1755" s="16" t="s">
        <v>1777</v>
      </c>
      <c r="O1755" s="16">
        <v>0</v>
      </c>
      <c r="P1755" s="16" t="b">
        <v>1</v>
      </c>
      <c r="R1755" s="16" t="b">
        <v>0</v>
      </c>
      <c r="S1755" s="16">
        <v>1</v>
      </c>
      <c r="T1755" s="16" t="s">
        <v>91</v>
      </c>
      <c r="U1755" s="16">
        <v>999</v>
      </c>
      <c r="V1755" s="16" t="s">
        <v>1778</v>
      </c>
      <c r="W1755" s="16">
        <v>31923013</v>
      </c>
      <c r="Y1755" s="16" t="inlineStr">
        <is>
          <t>筑基境玄品丹药。立即缩短本级基础突破虚弱时长的64.8%。</t>
        </is>
      </c>
      <c r="Z1755" s="16" t="inlineStr">
        <is>
          <t>|cff00FF00“破境失利，气息未复；药助收摄，俟其重振。温剂自有其宜，须量药力与丹毒而用。”——《复元息弱录》|r</t>
        </is>
      </c>
      <c r="AA1755" t="str" s="16">
        <v>炼丹可得。</v>
      </c>
      <c r="AB1755">
        <v>11921013</v>
      </c>
      <c r="AC1755" s="16" t="s">
        <v>1781</v>
      </c>
      <c r="AD1755" s="16">
        <v>40003</v>
      </c>
      <c r="AF1755">
        <v>70003</v>
      </c>
      <c r="AH1755">
        <v>240</v>
      </c>
      <c r="AI1755" s="16" t="s">
        <v>1777</v>
      </c>
      <c r="AJ1755" s="16" t="s">
        <v>1777</v>
      </c>
      <c r="AK1755" s="16" t="s">
        <v>335</v>
      </c>
    </row>
    <row r="1756" spans="2:39">
      <c r="B1756" s="16" t="n">
        <f>10000000+INDEX(编号表!$B:$B,MATCH(F1756,编号表!$A:$A,0))*100000+INDEX(编号表!$F:$F,MATCH(D1756,编号表!$E:$E,0))*1000+INDEX(编号表!$D:$D,MATCH(E1756,编号表!$C:$C,0))*10000+G1756</f>
        <v>11921014</v>
      </c>
      <c r="C1756" s="16" t="inlineStr">
        <is>
          <t>筑基烈阳复元丹</t>
        </is>
      </c>
      <c r="D1756" s="16" t="s">
        <v>86</v>
      </c>
      <c r="E1756" s="16" t="s">
        <v>335</v>
      </c>
      <c r="F1756" s="16" t="s">
        <v>1777</v>
      </c>
      <c r="G1756" s="16">
        <f t="shared" si="24"/>
        <v>14</v>
      </c>
      <c r="I1756" s="16">
        <v>60</v>
      </c>
      <c r="J1756" t="str">
        <f t="shared" si="23"/>
        <v>大类_凡品筑基丹药</v>
      </c>
      <c r="K1756" s="16" t="s">
        <v>337</v>
      </c>
      <c r="L1756" s="16">
        <v>1</v>
      </c>
      <c r="M1756" s="16" t="s">
        <v>1777</v>
      </c>
      <c r="O1756" s="16">
        <v>0</v>
      </c>
      <c r="P1756" s="16" t="b">
        <v>1</v>
      </c>
      <c r="R1756" s="16" t="b">
        <v>0</v>
      </c>
      <c r="S1756" s="16">
        <v>1</v>
      </c>
      <c r="T1756" s="16" t="s">
        <v>91</v>
      </c>
      <c r="U1756" s="16">
        <v>999</v>
      </c>
      <c r="V1756" s="16" t="s">
        <v>1778</v>
      </c>
      <c r="W1756" s="16">
        <v>31921014</v>
      </c>
      <c r="Y1756" s="16" t="inlineStr">
        <is>
          <t>筑基境凡品丹药。立即缩短本级基础突破虚弱时长的30%。</t>
        </is>
      </c>
      <c r="Z1756" s="16" t="inlineStr">
        <is>
          <t>|cff00FF00“破境失利，气息未复；药助收摄，俟其重振。热剂自有其宜，须量药力与丹毒而用。”——《复元息弱录》|r</t>
        </is>
      </c>
      <c r="AA1756" t="str" s="16">
        <v>炼丹可得。</v>
      </c>
      <c r="AB1756">
        <v>11921014</v>
      </c>
      <c r="AC1756" s="16" t="s">
        <v>1781</v>
      </c>
      <c r="AD1756" s="16">
        <v>40001</v>
      </c>
      <c r="AF1756">
        <v>70001</v>
      </c>
      <c r="AH1756">
        <v>20</v>
      </c>
      <c r="AI1756" s="16" t="s">
        <v>1777</v>
      </c>
      <c r="AJ1756" s="16" t="s">
        <v>1777</v>
      </c>
      <c r="AK1756" s="16" t="s">
        <v>335</v>
      </c>
    </row>
    <row r="1757" spans="2:39">
      <c r="B1757" s="16" t="n">
        <f>10000000+INDEX(编号表!$B:$B,MATCH(F1757,编号表!$A:$A,0))*100000+INDEX(编号表!$F:$F,MATCH(D1757,编号表!$E:$E,0))*1000+INDEX(编号表!$D:$D,MATCH(E1757,编号表!$C:$C,0))*10000+G1757</f>
        <v>11922014</v>
      </c>
      <c r="C1757" s="16" t="inlineStr">
        <is>
          <t>筑基烈阳复元丹</t>
        </is>
      </c>
      <c r="D1757" s="16" t="s">
        <v>102</v>
      </c>
      <c r="E1757" s="16" t="s">
        <v>335</v>
      </c>
      <c r="F1757" s="16" t="s">
        <v>1777</v>
      </c>
      <c r="G1757" s="16">
        <f t="shared" si="24"/>
        <v>14</v>
      </c>
      <c r="I1757" s="16">
        <v>60</v>
      </c>
      <c r="J1757" t="str">
        <f t="shared" si="23"/>
        <v>大类_灵品筑基丹药</v>
      </c>
      <c r="K1757" s="16" t="s">
        <v>337</v>
      </c>
      <c r="L1757" s="16">
        <v>1</v>
      </c>
      <c r="M1757" s="16" t="s">
        <v>1777</v>
      </c>
      <c r="O1757" s="16">
        <v>0</v>
      </c>
      <c r="P1757" s="16" t="b">
        <v>1</v>
      </c>
      <c r="R1757" s="16" t="b">
        <v>0</v>
      </c>
      <c r="S1757" s="16">
        <v>1</v>
      </c>
      <c r="T1757" s="16" t="s">
        <v>91</v>
      </c>
      <c r="U1757" s="16">
        <v>999</v>
      </c>
      <c r="V1757" s="16" t="s">
        <v>1778</v>
      </c>
      <c r="W1757" s="16">
        <v>31922014</v>
      </c>
      <c r="Y1757" s="16" t="inlineStr">
        <is>
          <t>筑基境灵品丹药。立即缩短本级基础突破虚弱时长的54%。</t>
        </is>
      </c>
      <c r="Z1757" s="16" t="inlineStr">
        <is>
          <t>|cff00FF00“破境失利，气息未复；药助收摄，俟其重振。热剂自有其宜，须量药力与丹毒而用。”——《复元息弱录》|r</t>
        </is>
      </c>
      <c r="AA1757" t="str" s="16">
        <v>炼丹可得。</v>
      </c>
      <c r="AB1757">
        <v>11921014</v>
      </c>
      <c r="AC1757" s="16" t="s">
        <v>1781</v>
      </c>
      <c r="AD1757" s="16">
        <v>40002</v>
      </c>
      <c r="AF1757">
        <v>70002</v>
      </c>
      <c r="AH1757">
        <v>60</v>
      </c>
      <c r="AI1757" s="16" t="s">
        <v>1777</v>
      </c>
      <c r="AJ1757" s="16" t="s">
        <v>1777</v>
      </c>
      <c r="AK1757" s="16" t="s">
        <v>335</v>
      </c>
    </row>
    <row r="1758" spans="2:37">
      <c r="B1758" s="16" t="n">
        <f>10000000+INDEX(编号表!$B:$B,MATCH(F1758,编号表!$A:$A,0))*100000+INDEX(编号表!$F:$F,MATCH(D1758,编号表!$E:$E,0))*1000+INDEX(编号表!$D:$D,MATCH(E1758,编号表!$C:$C,0))*10000+G1758</f>
        <v>11923014</v>
      </c>
      <c r="C1758" s="16" t="inlineStr">
        <is>
          <t>筑基烈阳复元丹</t>
        </is>
      </c>
      <c r="D1758" s="16" t="s">
        <v>105</v>
      </c>
      <c r="E1758" s="16" t="s">
        <v>335</v>
      </c>
      <c r="F1758" s="16" t="s">
        <v>1777</v>
      </c>
      <c r="G1758" s="16">
        <f t="shared" si="24"/>
        <v>14</v>
      </c>
      <c r="I1758" s="16">
        <v>60</v>
      </c>
      <c r="J1758" t="str">
        <f t="shared" si="23"/>
        <v>大类_玄品筑基丹药</v>
      </c>
      <c r="K1758" s="16" t="s">
        <v>337</v>
      </c>
      <c r="L1758" s="16">
        <v>1</v>
      </c>
      <c r="M1758" s="16" t="s">
        <v>1777</v>
      </c>
      <c r="O1758" s="16">
        <v>0</v>
      </c>
      <c r="P1758" s="16" t="b">
        <v>1</v>
      </c>
      <c r="R1758" s="16" t="b">
        <v>0</v>
      </c>
      <c r="S1758" s="16">
        <v>1</v>
      </c>
      <c r="T1758" s="16" t="s">
        <v>91</v>
      </c>
      <c r="U1758" s="16">
        <v>999</v>
      </c>
      <c r="V1758" s="16" t="s">
        <v>1778</v>
      </c>
      <c r="W1758" s="16">
        <v>31923014</v>
      </c>
      <c r="Y1758" s="16" t="inlineStr">
        <is>
          <t>筑基境玄品丹药。立即缩短本级基础突破虚弱时长的90%。</t>
        </is>
      </c>
      <c r="Z1758" s="16" t="inlineStr">
        <is>
          <t>|cff00FF00“破境失利，气息未复；药助收摄，俟其重振。热剂自有其宜，须量药力与丹毒而用。”——《复元息弱录》|r</t>
        </is>
      </c>
      <c r="AA1758" t="str" s="16">
        <v>炼丹可得。</v>
      </c>
      <c r="AB1758">
        <v>11921014</v>
      </c>
      <c r="AC1758" s="16" t="s">
        <v>1781</v>
      </c>
      <c r="AD1758" s="16">
        <v>40003</v>
      </c>
      <c r="AF1758">
        <v>70003</v>
      </c>
      <c r="AH1758">
        <v>240</v>
      </c>
      <c r="AI1758" s="16" t="s">
        <v>1777</v>
      </c>
      <c r="AJ1758" s="16" t="s">
        <v>1777</v>
      </c>
      <c r="AK1758" s="16" t="s">
        <v>335</v>
      </c>
    </row>
    <row r="1759" spans="2:37">
      <c r="B1759" s="16" t="n">
        <f>10000000+INDEX(编号表!$B:$B,MATCH(F1759,编号表!$A:$A,0))*100000+INDEX(编号表!$F:$F,MATCH(D1759,编号表!$E:$E,0))*1000+INDEX(编号表!$D:$D,MATCH(E1759,编号表!$C:$C,0))*10000+G1759</f>
        <v>11921015</v>
      </c>
      <c r="C1759" s="16" t="s">
        <v>1855</v>
      </c>
      <c r="D1759" s="16" t="s">
        <v>86</v>
      </c>
      <c r="E1759" s="16" t="s">
        <v>335</v>
      </c>
      <c r="F1759" s="16" t="s">
        <v>1777</v>
      </c>
      <c r="G1759" s="16">
        <f t="shared" si="24"/>
        <v>15</v>
      </c>
      <c r="I1759" s="16">
        <v>60</v>
      </c>
      <c r="J1759" t="str">
        <f t="shared" si="23"/>
        <v>大类_凡品筑基丹药</v>
      </c>
      <c r="K1759" s="16" t="s">
        <v>337</v>
      </c>
      <c r="L1759" s="16">
        <v>1</v>
      </c>
      <c r="M1759" s="16" t="s">
        <v>1777</v>
      </c>
      <c r="O1759" s="16">
        <v>0</v>
      </c>
      <c r="P1759" s="16" t="b">
        <v>1</v>
      </c>
      <c r="R1759" s="16" t="b">
        <v>0</v>
      </c>
      <c r="S1759" s="16">
        <v>1</v>
      </c>
      <c r="T1759" s="16" t="s">
        <v>91</v>
      </c>
      <c r="U1759" s="16">
        <v>999</v>
      </c>
      <c r="V1759" s="16" t="s">
        <v>1778</v>
      </c>
      <c r="W1759" s="16">
        <v>31921015</v>
      </c>
      <c r="Y1759" s="16" t="inlineStr">
        <is>
          <t>筑基境凡品丹药。转化值增幅+2%，持续7200现实秒。</t>
        </is>
      </c>
      <c r="Z1759" s="16" t="inlineStr">
        <is>
          <t>|cff00FF00“所吸之气贵在善化，涓滴灵机亦可归于修途。寒剂自有其宜，须量药力与丹毒而用。”——《灵气化元录》|r</t>
        </is>
      </c>
      <c r="AA1759" t="str" s="16">
        <v>炼丹可得。</v>
      </c>
      <c r="AB1759">
        <v>11921015</v>
      </c>
      <c r="AC1759" s="16" t="s">
        <v>1781</v>
      </c>
      <c r="AD1759" s="16">
        <v>40001</v>
      </c>
      <c r="AF1759">
        <v>70001</v>
      </c>
      <c r="AH1759">
        <v>20</v>
      </c>
      <c r="AI1759" s="16" t="s">
        <v>1777</v>
      </c>
      <c r="AJ1759" s="16" t="s">
        <v>1777</v>
      </c>
      <c r="AK1759" s="16" t="s">
        <v>335</v>
      </c>
    </row>
    <row r="1760" spans="2:37">
      <c r="B1760" s="16" t="n">
        <f>10000000+INDEX(编号表!$B:$B,MATCH(F1760,编号表!$A:$A,0))*100000+INDEX(编号表!$F:$F,MATCH(D1760,编号表!$E:$E,0))*1000+INDEX(编号表!$D:$D,MATCH(E1760,编号表!$C:$C,0))*10000+G1760</f>
        <v>11922015</v>
      </c>
      <c r="C1760" s="16" t="s">
        <v>1855</v>
      </c>
      <c r="D1760" s="16" t="s">
        <v>102</v>
      </c>
      <c r="E1760" s="16" t="s">
        <v>335</v>
      </c>
      <c r="F1760" s="16" t="s">
        <v>1777</v>
      </c>
      <c r="G1760" s="16">
        <f t="shared" si="24"/>
        <v>15</v>
      </c>
      <c r="I1760" s="16">
        <v>60</v>
      </c>
      <c r="J1760" t="str">
        <f t="shared" si="23"/>
        <v>大类_灵品筑基丹药</v>
      </c>
      <c r="K1760" s="16" t="s">
        <v>337</v>
      </c>
      <c r="L1760" s="16">
        <v>1</v>
      </c>
      <c r="M1760" s="16" t="s">
        <v>1777</v>
      </c>
      <c r="O1760" s="16">
        <v>0</v>
      </c>
      <c r="P1760" s="16" t="b">
        <v>1</v>
      </c>
      <c r="R1760" s="16" t="b">
        <v>0</v>
      </c>
      <c r="S1760" s="16">
        <v>1</v>
      </c>
      <c r="T1760" s="16" t="s">
        <v>91</v>
      </c>
      <c r="U1760" s="16">
        <v>999</v>
      </c>
      <c r="V1760" s="16" t="s">
        <v>1778</v>
      </c>
      <c r="W1760" s="16">
        <v>31922015</v>
      </c>
      <c r="Y1760" s="16" t="inlineStr">
        <is>
          <t>筑基境灵品丹药。转化值增幅+2%，持续12960现实秒。</t>
        </is>
      </c>
      <c r="Z1760" s="16" t="inlineStr">
        <is>
          <t>|cff00FF00“所吸之气贵在善化，涓滴灵机亦可归于修途。寒剂自有其宜，须量药力与丹毒而用。”——《灵气化元录》|r</t>
        </is>
      </c>
      <c r="AA1760" t="str" s="16">
        <v>炼丹可得。</v>
      </c>
      <c r="AB1760">
        <v>11921015</v>
      </c>
      <c r="AC1760" s="16" t="s">
        <v>1781</v>
      </c>
      <c r="AD1760" s="16">
        <v>40002</v>
      </c>
      <c r="AF1760">
        <v>70002</v>
      </c>
      <c r="AH1760">
        <v>60</v>
      </c>
      <c r="AI1760" s="16" t="s">
        <v>1777</v>
      </c>
      <c r="AJ1760" s="16" t="s">
        <v>1777</v>
      </c>
      <c r="AK1760" s="16" t="s">
        <v>335</v>
      </c>
    </row>
    <row r="1761" spans="2:37">
      <c r="B1761" s="16" t="n">
        <f>10000000+INDEX(编号表!$B:$B,MATCH(F1761,编号表!$A:$A,0))*100000+INDEX(编号表!$F:$F,MATCH(D1761,编号表!$E:$E,0))*1000+INDEX(编号表!$D:$D,MATCH(E1761,编号表!$C:$C,0))*10000+G1761</f>
        <v>11923015</v>
      </c>
      <c r="C1761" s="16" t="s">
        <v>1855</v>
      </c>
      <c r="D1761" s="16" t="s">
        <v>105</v>
      </c>
      <c r="E1761" s="16" t="s">
        <v>335</v>
      </c>
      <c r="F1761" s="16" t="s">
        <v>1777</v>
      </c>
      <c r="G1761" s="16">
        <f t="shared" si="24"/>
        <v>15</v>
      </c>
      <c r="I1761" s="16">
        <v>60</v>
      </c>
      <c r="J1761" t="str">
        <f t="shared" si="23"/>
        <v>大类_玄品筑基丹药</v>
      </c>
      <c r="K1761" s="16" t="s">
        <v>337</v>
      </c>
      <c r="L1761" s="16">
        <v>1</v>
      </c>
      <c r="M1761" s="16" t="s">
        <v>1777</v>
      </c>
      <c r="O1761" s="16">
        <v>0</v>
      </c>
      <c r="P1761" s="16" t="b">
        <v>1</v>
      </c>
      <c r="R1761" s="16" t="b">
        <v>0</v>
      </c>
      <c r="S1761" s="16">
        <v>1</v>
      </c>
      <c r="T1761" s="16" t="s">
        <v>91</v>
      </c>
      <c r="U1761" s="16">
        <v>999</v>
      </c>
      <c r="V1761" s="16" t="s">
        <v>1778</v>
      </c>
      <c r="W1761" s="16">
        <v>31923015</v>
      </c>
      <c r="Y1761" s="16" t="inlineStr">
        <is>
          <t>筑基境玄品丹药。转化值增幅+2%，持续23328现实秒。</t>
        </is>
      </c>
      <c r="Z1761" s="16" t="inlineStr">
        <is>
          <t>|cff00FF00“所吸之气贵在善化，涓滴灵机亦可归于修途。寒剂自有其宜，须量药力与丹毒而用。”——《灵气化元录》|r</t>
        </is>
      </c>
      <c r="AA1761" t="str" s="16">
        <v>炼丹可得。</v>
      </c>
      <c r="AB1761">
        <v>11921015</v>
      </c>
      <c r="AC1761" s="16" t="s">
        <v>1781</v>
      </c>
      <c r="AD1761" s="16">
        <v>40003</v>
      </c>
      <c r="AF1761">
        <v>70003</v>
      </c>
      <c r="AH1761">
        <v>240</v>
      </c>
      <c r="AI1761" s="16" t="s">
        <v>1777</v>
      </c>
      <c r="AJ1761" s="16" t="s">
        <v>1777</v>
      </c>
      <c r="AK1761" s="16" t="s">
        <v>335</v>
      </c>
    </row>
    <row r="1762" spans="2:37">
      <c r="B1762" s="16" t="n">
        <f>10000000+INDEX(编号表!$B:$B,MATCH(F1762,编号表!$A:$A,0))*100000+INDEX(编号表!$F:$F,MATCH(D1762,编号表!$E:$E,0))*1000+INDEX(编号表!$D:$D,MATCH(E1762,编号表!$C:$C,0))*10000+G1762</f>
        <v>11921016</v>
      </c>
      <c r="C1762" s="16" t="s">
        <v>1860</v>
      </c>
      <c r="D1762" s="16" t="s">
        <v>86</v>
      </c>
      <c r="E1762" s="16" t="s">
        <v>335</v>
      </c>
      <c r="F1762" s="16" t="s">
        <v>1777</v>
      </c>
      <c r="G1762" s="16">
        <f t="shared" si="24"/>
        <v>16</v>
      </c>
      <c r="I1762" s="16">
        <v>60</v>
      </c>
      <c r="J1762" t="str">
        <f t="shared" si="23"/>
        <v>大类_凡品筑基丹药</v>
      </c>
      <c r="K1762" s="16" t="s">
        <v>337</v>
      </c>
      <c r="L1762" s="16">
        <v>1</v>
      </c>
      <c r="M1762" s="16" t="s">
        <v>1777</v>
      </c>
      <c r="O1762" s="16">
        <v>0</v>
      </c>
      <c r="P1762" s="16" t="b">
        <v>1</v>
      </c>
      <c r="R1762" s="16" t="b">
        <v>0</v>
      </c>
      <c r="S1762" s="16">
        <v>1</v>
      </c>
      <c r="T1762" s="16" t="s">
        <v>91</v>
      </c>
      <c r="U1762" s="16">
        <v>999</v>
      </c>
      <c r="V1762" s="16" t="s">
        <v>1778</v>
      </c>
      <c r="W1762" s="16">
        <v>31921016</v>
      </c>
      <c r="Y1762" s="16" t="inlineStr">
        <is>
          <t>筑基境凡品丹药。转化值增幅+3%，持续3600现实秒。</t>
        </is>
      </c>
      <c r="Z1762" s="16" t="inlineStr">
        <is>
          <t>|cff00FF00“所吸之气贵在善化，涓滴灵机亦可归于修途。凉剂自有其宜，须量药力与丹毒而用。”——《灵气化元录》|r</t>
        </is>
      </c>
      <c r="AA1762" t="str" s="16">
        <v>炼丹可得。</v>
      </c>
      <c r="AB1762">
        <v>11921016</v>
      </c>
      <c r="AC1762" s="16" t="s">
        <v>1781</v>
      </c>
      <c r="AD1762" s="16">
        <v>40001</v>
      </c>
      <c r="AF1762">
        <v>70001</v>
      </c>
      <c r="AH1762">
        <v>20</v>
      </c>
      <c r="AI1762" s="16" t="s">
        <v>1777</v>
      </c>
      <c r="AJ1762" s="16" t="s">
        <v>1777</v>
      </c>
      <c r="AK1762" s="16" t="s">
        <v>335</v>
      </c>
    </row>
    <row r="1763" spans="2:37">
      <c r="B1763" s="16" t="n">
        <f>10000000+INDEX(编号表!$B:$B,MATCH(F1763,编号表!$A:$A,0))*100000+INDEX(编号表!$F:$F,MATCH(D1763,编号表!$E:$E,0))*1000+INDEX(编号表!$D:$D,MATCH(E1763,编号表!$C:$C,0))*10000+G1763</f>
        <v>11922016</v>
      </c>
      <c r="C1763" s="16" t="s">
        <v>1860</v>
      </c>
      <c r="D1763" s="16" t="s">
        <v>102</v>
      </c>
      <c r="E1763" s="16" t="s">
        <v>335</v>
      </c>
      <c r="F1763" s="16" t="s">
        <v>1777</v>
      </c>
      <c r="G1763" s="16">
        <f t="shared" si="24"/>
        <v>16</v>
      </c>
      <c r="I1763" s="16">
        <v>60</v>
      </c>
      <c r="J1763" t="str">
        <f t="shared" si="23"/>
        <v>大类_灵品筑基丹药</v>
      </c>
      <c r="K1763" s="16" t="s">
        <v>337</v>
      </c>
      <c r="L1763" s="16">
        <v>1</v>
      </c>
      <c r="M1763" s="16" t="s">
        <v>1777</v>
      </c>
      <c r="O1763" s="16">
        <v>0</v>
      </c>
      <c r="P1763" s="16" t="b">
        <v>1</v>
      </c>
      <c r="R1763" s="16" t="b">
        <v>0</v>
      </c>
      <c r="S1763" s="16">
        <v>1</v>
      </c>
      <c r="T1763" s="16" t="s">
        <v>91</v>
      </c>
      <c r="U1763" s="16">
        <v>999</v>
      </c>
      <c r="V1763" s="16" t="s">
        <v>1778</v>
      </c>
      <c r="W1763" s="16">
        <v>31922016</v>
      </c>
      <c r="Y1763" s="16" t="inlineStr">
        <is>
          <t>筑基境灵品丹药。转化值增幅+3%，持续6480现实秒。</t>
        </is>
      </c>
      <c r="Z1763" s="16" t="inlineStr">
        <is>
          <t>|cff00FF00“所吸之气贵在善化，涓滴灵机亦可归于修途。凉剂自有其宜，须量药力与丹毒而用。”——《灵气化元录》|r</t>
        </is>
      </c>
      <c r="AA1763" t="str" s="16">
        <v>炼丹可得。</v>
      </c>
      <c r="AB1763">
        <v>11921016</v>
      </c>
      <c r="AC1763" s="16" t="s">
        <v>1781</v>
      </c>
      <c r="AD1763" s="16">
        <v>40002</v>
      </c>
      <c r="AF1763">
        <v>70002</v>
      </c>
      <c r="AH1763">
        <v>60</v>
      </c>
      <c r="AI1763" s="16" t="s">
        <v>1777</v>
      </c>
      <c r="AJ1763" s="16" t="s">
        <v>1777</v>
      </c>
      <c r="AK1763" s="16" t="s">
        <v>335</v>
      </c>
    </row>
    <row r="1764" spans="2:37">
      <c r="B1764" s="16" t="n">
        <f>10000000+INDEX(编号表!$B:$B,MATCH(F1764,编号表!$A:$A,0))*100000+INDEX(编号表!$F:$F,MATCH(D1764,编号表!$E:$E,0))*1000+INDEX(编号表!$D:$D,MATCH(E1764,编号表!$C:$C,0))*10000+G1764</f>
        <v>11923016</v>
      </c>
      <c r="C1764" s="16" t="s">
        <v>1860</v>
      </c>
      <c r="D1764" s="16" t="s">
        <v>105</v>
      </c>
      <c r="E1764" s="16" t="s">
        <v>335</v>
      </c>
      <c r="F1764" s="16" t="s">
        <v>1777</v>
      </c>
      <c r="G1764" s="16">
        <f t="shared" si="24"/>
        <v>16</v>
      </c>
      <c r="I1764" s="16">
        <v>60</v>
      </c>
      <c r="J1764" t="str">
        <f t="shared" si="23"/>
        <v>大类_玄品筑基丹药</v>
      </c>
      <c r="K1764" s="16" t="s">
        <v>337</v>
      </c>
      <c r="L1764" s="16">
        <v>1</v>
      </c>
      <c r="M1764" s="16" t="s">
        <v>1777</v>
      </c>
      <c r="O1764" s="16">
        <v>0</v>
      </c>
      <c r="P1764" s="16" t="b">
        <v>1</v>
      </c>
      <c r="R1764" s="16" t="b">
        <v>0</v>
      </c>
      <c r="S1764" s="16">
        <v>1</v>
      </c>
      <c r="T1764" s="16" t="s">
        <v>91</v>
      </c>
      <c r="U1764" s="16">
        <v>999</v>
      </c>
      <c r="V1764" s="16" t="s">
        <v>1778</v>
      </c>
      <c r="W1764" s="16">
        <v>31923016</v>
      </c>
      <c r="Y1764" s="16" t="inlineStr">
        <is>
          <t>筑基境玄品丹药。转化值增幅+3%，持续11664现实秒。</t>
        </is>
      </c>
      <c r="Z1764" s="16" t="inlineStr">
        <is>
          <t>|cff00FF00“所吸之气贵在善化，涓滴灵机亦可归于修途。凉剂自有其宜，须量药力与丹毒而用。”——《灵气化元录》|r</t>
        </is>
      </c>
      <c r="AA1764" t="str" s="16">
        <v>炼丹可得。</v>
      </c>
      <c r="AB1764">
        <v>11921016</v>
      </c>
      <c r="AC1764" s="16" t="s">
        <v>1781</v>
      </c>
      <c r="AD1764" s="16">
        <v>40003</v>
      </c>
      <c r="AF1764">
        <v>70003</v>
      </c>
      <c r="AH1764">
        <v>240</v>
      </c>
      <c r="AI1764" s="16" t="s">
        <v>1777</v>
      </c>
      <c r="AJ1764" s="16" t="s">
        <v>1777</v>
      </c>
      <c r="AK1764" s="16" t="s">
        <v>335</v>
      </c>
    </row>
    <row r="1765" spans="2:37">
      <c r="B1765" s="16" t="n">
        <f>10000000+INDEX(编号表!$B:$B,MATCH(F1765,编号表!$A:$A,0))*100000+INDEX(编号表!$F:$F,MATCH(D1765,编号表!$E:$E,0))*1000+INDEX(编号表!$D:$D,MATCH(E1765,编号表!$C:$C,0))*10000+G1765</f>
        <v>11921017</v>
      </c>
      <c r="C1765" s="16" t="s">
        <v>1865</v>
      </c>
      <c r="D1765" s="16" t="s">
        <v>86</v>
      </c>
      <c r="E1765" s="16" t="s">
        <v>335</v>
      </c>
      <c r="F1765" s="16" t="s">
        <v>1777</v>
      </c>
      <c r="G1765" s="16">
        <f t="shared" si="24"/>
        <v>17</v>
      </c>
      <c r="I1765" s="16">
        <v>60</v>
      </c>
      <c r="J1765" t="str">
        <f t="shared" si="23"/>
        <v>大类_凡品筑基丹药</v>
      </c>
      <c r="K1765" s="16" t="s">
        <v>337</v>
      </c>
      <c r="L1765" s="16">
        <v>1</v>
      </c>
      <c r="M1765" s="16" t="s">
        <v>1777</v>
      </c>
      <c r="O1765" s="16">
        <v>0</v>
      </c>
      <c r="P1765" s="16" t="b">
        <v>1</v>
      </c>
      <c r="R1765" s="16" t="b">
        <v>0</v>
      </c>
      <c r="S1765" s="16">
        <v>1</v>
      </c>
      <c r="T1765" s="16" t="s">
        <v>91</v>
      </c>
      <c r="U1765" s="16">
        <v>999</v>
      </c>
      <c r="V1765" s="16" t="s">
        <v>1778</v>
      </c>
      <c r="W1765" s="16">
        <v>31921017</v>
      </c>
      <c r="Y1765" s="16" t="inlineStr">
        <is>
          <t>筑基境凡品丹药。转化值增幅+4%，持续3600现实秒。</t>
        </is>
      </c>
      <c r="Z1765" s="16" t="inlineStr">
        <is>
          <t>|cff00FF00“所吸之气贵在善化，涓滴灵机亦可归于修途。平剂自有其宜，须量药力与丹毒而用。”——《灵气化元录》|r</t>
        </is>
      </c>
      <c r="AA1765" t="str" s="16">
        <v>炼丹可得。</v>
      </c>
      <c r="AB1765">
        <v>11921017</v>
      </c>
      <c r="AC1765" s="16" t="s">
        <v>1781</v>
      </c>
      <c r="AD1765" s="16">
        <v>40001</v>
      </c>
      <c r="AF1765">
        <v>70001</v>
      </c>
      <c r="AH1765">
        <v>20</v>
      </c>
      <c r="AI1765" s="16" t="s">
        <v>1777</v>
      </c>
      <c r="AJ1765" s="16" t="s">
        <v>1777</v>
      </c>
      <c r="AK1765" s="16" t="s">
        <v>335</v>
      </c>
    </row>
    <row r="1766" spans="2:37">
      <c r="B1766" s="16" t="n">
        <f>10000000+INDEX(编号表!$B:$B,MATCH(F1766,编号表!$A:$A,0))*100000+INDEX(编号表!$F:$F,MATCH(D1766,编号表!$E:$E,0))*1000+INDEX(编号表!$D:$D,MATCH(E1766,编号表!$C:$C,0))*10000+G1766</f>
        <v>11922017</v>
      </c>
      <c r="C1766" s="16" t="s">
        <v>1865</v>
      </c>
      <c r="D1766" s="16" t="s">
        <v>102</v>
      </c>
      <c r="E1766" s="16" t="s">
        <v>335</v>
      </c>
      <c r="F1766" s="16" t="s">
        <v>1777</v>
      </c>
      <c r="G1766" s="16">
        <f t="shared" si="24"/>
        <v>17</v>
      </c>
      <c r="I1766" s="16">
        <v>60</v>
      </c>
      <c r="J1766" t="str">
        <f t="shared" si="23"/>
        <v>大类_灵品筑基丹药</v>
      </c>
      <c r="K1766" s="16" t="s">
        <v>337</v>
      </c>
      <c r="L1766" s="16">
        <v>1</v>
      </c>
      <c r="M1766" s="16" t="s">
        <v>1777</v>
      </c>
      <c r="O1766" s="16">
        <v>0</v>
      </c>
      <c r="P1766" s="16" t="b">
        <v>1</v>
      </c>
      <c r="R1766" s="16" t="b">
        <v>0</v>
      </c>
      <c r="S1766" s="16">
        <v>1</v>
      </c>
      <c r="T1766" s="16" t="s">
        <v>91</v>
      </c>
      <c r="U1766" s="16">
        <v>999</v>
      </c>
      <c r="V1766" s="16" t="s">
        <v>1778</v>
      </c>
      <c r="W1766" s="16">
        <v>31922017</v>
      </c>
      <c r="Y1766" s="16" t="inlineStr">
        <is>
          <t>筑基境灵品丹药。转化值增幅+4%，持续6480现实秒。</t>
        </is>
      </c>
      <c r="Z1766" s="16" t="inlineStr">
        <is>
          <t>|cff00FF00“所吸之气贵在善化，涓滴灵机亦可归于修途。平剂自有其宜，须量药力与丹毒而用。”——《灵气化元录》|r</t>
        </is>
      </c>
      <c r="AA1766" t="str" s="16">
        <v>炼丹可得。</v>
      </c>
      <c r="AB1766">
        <v>11921017</v>
      </c>
      <c r="AC1766" s="16" t="s">
        <v>1781</v>
      </c>
      <c r="AD1766" s="16">
        <v>40002</v>
      </c>
      <c r="AF1766">
        <v>70002</v>
      </c>
      <c r="AH1766">
        <v>60</v>
      </c>
      <c r="AI1766" s="16" t="s">
        <v>1777</v>
      </c>
      <c r="AJ1766" s="16" t="s">
        <v>1777</v>
      </c>
      <c r="AK1766" s="16" t="s">
        <v>335</v>
      </c>
    </row>
    <row r="1767" spans="2:37">
      <c r="B1767" s="16" t="n">
        <f>10000000+INDEX(编号表!$B:$B,MATCH(F1767,编号表!$A:$A,0))*100000+INDEX(编号表!$F:$F,MATCH(D1767,编号表!$E:$E,0))*1000+INDEX(编号表!$D:$D,MATCH(E1767,编号表!$C:$C,0))*10000+G1767</f>
        <v>11923017</v>
      </c>
      <c r="C1767" s="16" t="s">
        <v>1865</v>
      </c>
      <c r="D1767" s="16" t="s">
        <v>105</v>
      </c>
      <c r="E1767" s="16" t="s">
        <v>335</v>
      </c>
      <c r="F1767" s="16" t="s">
        <v>1777</v>
      </c>
      <c r="G1767" s="16">
        <f t="shared" si="24"/>
        <v>17</v>
      </c>
      <c r="I1767" s="16">
        <v>60</v>
      </c>
      <c r="J1767" t="str">
        <f t="shared" si="23"/>
        <v>大类_玄品筑基丹药</v>
      </c>
      <c r="K1767" s="16" t="s">
        <v>337</v>
      </c>
      <c r="L1767" s="16">
        <v>1</v>
      </c>
      <c r="M1767" s="16" t="s">
        <v>1777</v>
      </c>
      <c r="O1767" s="16">
        <v>0</v>
      </c>
      <c r="P1767" s="16" t="b">
        <v>1</v>
      </c>
      <c r="R1767" s="16" t="b">
        <v>0</v>
      </c>
      <c r="S1767" s="16">
        <v>1</v>
      </c>
      <c r="T1767" s="16" t="s">
        <v>91</v>
      </c>
      <c r="U1767" s="16">
        <v>999</v>
      </c>
      <c r="V1767" s="16" t="s">
        <v>1778</v>
      </c>
      <c r="W1767" s="16">
        <v>31923017</v>
      </c>
      <c r="Y1767" s="16" t="inlineStr">
        <is>
          <t>筑基境玄品丹药。转化值增幅+4%，持续11664现实秒。</t>
        </is>
      </c>
      <c r="Z1767" s="16" t="inlineStr">
        <is>
          <t>|cff00FF00“所吸之气贵在善化，涓滴灵机亦可归于修途。平剂自有其宜，须量药力与丹毒而用。”——《灵气化元录》|r</t>
        </is>
      </c>
      <c r="AA1767" t="str" s="16">
        <v>炼丹可得。</v>
      </c>
      <c r="AB1767">
        <v>11921017</v>
      </c>
      <c r="AC1767" s="16" t="s">
        <v>1781</v>
      </c>
      <c r="AD1767" s="16">
        <v>40003</v>
      </c>
      <c r="AF1767">
        <v>70003</v>
      </c>
      <c r="AH1767">
        <v>240</v>
      </c>
      <c r="AI1767" s="16" t="s">
        <v>1777</v>
      </c>
      <c r="AJ1767" s="16" t="s">
        <v>1777</v>
      </c>
      <c r="AK1767" s="16" t="s">
        <v>335</v>
      </c>
    </row>
    <row r="1768" spans="2:37">
      <c r="B1768" s="16" t="n">
        <f>10000000+INDEX(编号表!$B:$B,MATCH(F1768,编号表!$A:$A,0))*100000+INDEX(编号表!$F:$F,MATCH(D1768,编号表!$E:$E,0))*1000+INDEX(编号表!$D:$D,MATCH(E1768,编号表!$C:$C,0))*10000+G1768</f>
        <v>11921018</v>
      </c>
      <c r="C1768" s="16" t="s">
        <v>1870</v>
      </c>
      <c r="D1768" s="16" t="s">
        <v>86</v>
      </c>
      <c r="E1768" s="16" t="s">
        <v>335</v>
      </c>
      <c r="F1768" s="16" t="s">
        <v>1777</v>
      </c>
      <c r="G1768" s="16">
        <f t="shared" si="24"/>
        <v>18</v>
      </c>
      <c r="I1768" s="16">
        <v>60</v>
      </c>
      <c r="J1768" t="str">
        <f t="shared" si="23"/>
        <v>大类_凡品筑基丹药</v>
      </c>
      <c r="K1768" s="16" t="s">
        <v>337</v>
      </c>
      <c r="L1768" s="16">
        <v>1</v>
      </c>
      <c r="M1768" s="16" t="s">
        <v>1777</v>
      </c>
      <c r="O1768" s="16">
        <v>0</v>
      </c>
      <c r="P1768" s="16" t="b">
        <v>1</v>
      </c>
      <c r="R1768" s="16" t="b">
        <v>0</v>
      </c>
      <c r="S1768" s="16">
        <v>1</v>
      </c>
      <c r="T1768" s="16" t="s">
        <v>91</v>
      </c>
      <c r="U1768" s="16">
        <v>999</v>
      </c>
      <c r="V1768" s="16" t="s">
        <v>1778</v>
      </c>
      <c r="W1768" s="16">
        <v>31921018</v>
      </c>
      <c r="Y1768" s="16" t="inlineStr">
        <is>
          <t>筑基境凡品丹药。转化值增幅+5%，持续3600现实秒。</t>
        </is>
      </c>
      <c r="Z1768" s="16" t="inlineStr">
        <is>
          <t>|cff00FF00“所吸之气贵在善化，涓滴灵机亦可归于修途。温剂自有其宜，须量药力与丹毒而用。”——《灵气化元录》|r</t>
        </is>
      </c>
      <c r="AA1768" t="str" s="16">
        <v>炼丹可得。</v>
      </c>
      <c r="AB1768">
        <v>11921018</v>
      </c>
      <c r="AC1768" s="16" t="s">
        <v>1781</v>
      </c>
      <c r="AD1768" s="16">
        <v>40001</v>
      </c>
      <c r="AF1768">
        <v>70001</v>
      </c>
      <c r="AH1768">
        <v>20</v>
      </c>
      <c r="AI1768" s="16" t="s">
        <v>1777</v>
      </c>
      <c r="AJ1768" s="16" t="s">
        <v>1777</v>
      </c>
      <c r="AK1768" s="16" t="s">
        <v>335</v>
      </c>
    </row>
    <row r="1769" spans="2:37">
      <c r="B1769" s="16" t="n">
        <f>10000000+INDEX(编号表!$B:$B,MATCH(F1769,编号表!$A:$A,0))*100000+INDEX(编号表!$F:$F,MATCH(D1769,编号表!$E:$E,0))*1000+INDEX(编号表!$D:$D,MATCH(E1769,编号表!$C:$C,0))*10000+G1769</f>
        <v>11922018</v>
      </c>
      <c r="C1769" s="16" t="s">
        <v>1870</v>
      </c>
      <c r="D1769" s="16" t="s">
        <v>102</v>
      </c>
      <c r="E1769" s="16" t="s">
        <v>335</v>
      </c>
      <c r="F1769" s="16" t="s">
        <v>1777</v>
      </c>
      <c r="G1769" s="16">
        <f t="shared" si="24"/>
        <v>18</v>
      </c>
      <c r="I1769" s="16">
        <v>60</v>
      </c>
      <c r="J1769" t="str">
        <f t="shared" si="23"/>
        <v>大类_灵品筑基丹药</v>
      </c>
      <c r="K1769" s="16" t="s">
        <v>337</v>
      </c>
      <c r="L1769" s="16">
        <v>1</v>
      </c>
      <c r="M1769" s="16" t="s">
        <v>1777</v>
      </c>
      <c r="O1769" s="16">
        <v>0</v>
      </c>
      <c r="P1769" s="16" t="b">
        <v>1</v>
      </c>
      <c r="R1769" s="16" t="b">
        <v>0</v>
      </c>
      <c r="S1769" s="16">
        <v>1</v>
      </c>
      <c r="T1769" s="16" t="s">
        <v>91</v>
      </c>
      <c r="U1769" s="16">
        <v>999</v>
      </c>
      <c r="V1769" s="16" t="s">
        <v>1778</v>
      </c>
      <c r="W1769" s="16">
        <v>31922018</v>
      </c>
      <c r="Y1769" s="16" t="inlineStr">
        <is>
          <t>筑基境灵品丹药。转化值增幅+5%，持续6480现实秒。</t>
        </is>
      </c>
      <c r="Z1769" s="16" t="inlineStr">
        <is>
          <t>|cff00FF00“所吸之气贵在善化，涓滴灵机亦可归于修途。温剂自有其宜，须量药力与丹毒而用。”——《灵气化元录》|r</t>
        </is>
      </c>
      <c r="AA1769" t="str" s="16">
        <v>炼丹可得。</v>
      </c>
      <c r="AB1769">
        <v>11921018</v>
      </c>
      <c r="AC1769" s="16" t="s">
        <v>1781</v>
      </c>
      <c r="AD1769" s="16">
        <v>40002</v>
      </c>
      <c r="AF1769">
        <v>70002</v>
      </c>
      <c r="AH1769">
        <v>60</v>
      </c>
      <c r="AI1769" s="16" t="s">
        <v>1777</v>
      </c>
      <c r="AJ1769" s="16" t="s">
        <v>1777</v>
      </c>
      <c r="AK1769" s="16" t="s">
        <v>335</v>
      </c>
    </row>
    <row r="1770" spans="2:37">
      <c r="B1770" s="16" t="n">
        <f>10000000+INDEX(编号表!$B:$B,MATCH(F1770,编号表!$A:$A,0))*100000+INDEX(编号表!$F:$F,MATCH(D1770,编号表!$E:$E,0))*1000+INDEX(编号表!$D:$D,MATCH(E1770,编号表!$C:$C,0))*10000+G1770</f>
        <v>11923018</v>
      </c>
      <c r="C1770" s="16" t="s">
        <v>1870</v>
      </c>
      <c r="D1770" s="16" t="s">
        <v>105</v>
      </c>
      <c r="E1770" s="16" t="s">
        <v>335</v>
      </c>
      <c r="F1770" s="16" t="s">
        <v>1777</v>
      </c>
      <c r="G1770" s="16">
        <f t="shared" si="24"/>
        <v>18</v>
      </c>
      <c r="I1770" s="16">
        <v>60</v>
      </c>
      <c r="J1770" t="str">
        <f t="shared" si="23"/>
        <v>大类_玄品筑基丹药</v>
      </c>
      <c r="K1770" s="16" t="s">
        <v>337</v>
      </c>
      <c r="L1770" s="16">
        <v>1</v>
      </c>
      <c r="M1770" s="16" t="s">
        <v>1777</v>
      </c>
      <c r="O1770" s="16">
        <v>0</v>
      </c>
      <c r="P1770" s="16" t="b">
        <v>1</v>
      </c>
      <c r="R1770" s="16" t="b">
        <v>0</v>
      </c>
      <c r="S1770" s="16">
        <v>1</v>
      </c>
      <c r="T1770" s="16" t="s">
        <v>91</v>
      </c>
      <c r="U1770" s="16">
        <v>999</v>
      </c>
      <c r="V1770" s="16" t="s">
        <v>1778</v>
      </c>
      <c r="W1770" s="16">
        <v>31923018</v>
      </c>
      <c r="Y1770" s="16" t="inlineStr">
        <is>
          <t>筑基境玄品丹药。转化值增幅+5%，持续11664现实秒。</t>
        </is>
      </c>
      <c r="Z1770" s="16" t="inlineStr">
        <is>
          <t>|cff00FF00“所吸之气贵在善化，涓滴灵机亦可归于修途。温剂自有其宜，须量药力与丹毒而用。”——《灵气化元录》|r</t>
        </is>
      </c>
      <c r="AA1770" t="str" s="16">
        <v>炼丹可得。</v>
      </c>
      <c r="AB1770">
        <v>11921018</v>
      </c>
      <c r="AC1770" s="16" t="s">
        <v>1781</v>
      </c>
      <c r="AD1770" s="16">
        <v>40003</v>
      </c>
      <c r="AF1770">
        <v>70003</v>
      </c>
      <c r="AH1770">
        <v>240</v>
      </c>
      <c r="AI1770" s="16" t="s">
        <v>1777</v>
      </c>
      <c r="AJ1770" s="16" t="s">
        <v>1777</v>
      </c>
      <c r="AK1770" s="16" t="s">
        <v>335</v>
      </c>
    </row>
    <row r="1771" spans="2:37">
      <c r="B1771" s="16" t="n">
        <f>10000000+INDEX(编号表!$B:$B,MATCH(F1771,编号表!$A:$A,0))*100000+INDEX(编号表!$F:$F,MATCH(D1771,编号表!$E:$E,0))*1000+INDEX(编号表!$D:$D,MATCH(E1771,编号表!$C:$C,0))*10000+G1771</f>
        <v>11921019</v>
      </c>
      <c r="C1771" s="16" t="s">
        <v>1875</v>
      </c>
      <c r="D1771" s="16" t="s">
        <v>86</v>
      </c>
      <c r="E1771" s="16" t="s">
        <v>335</v>
      </c>
      <c r="F1771" s="16" t="s">
        <v>1777</v>
      </c>
      <c r="G1771" s="16">
        <f t="shared" si="24"/>
        <v>19</v>
      </c>
      <c r="I1771" s="16">
        <v>60</v>
      </c>
      <c r="J1771" t="str">
        <f t="shared" si="23"/>
        <v>大类_凡品筑基丹药</v>
      </c>
      <c r="K1771" s="16" t="s">
        <v>337</v>
      </c>
      <c r="L1771" s="16">
        <v>1</v>
      </c>
      <c r="M1771" s="16" t="s">
        <v>1777</v>
      </c>
      <c r="O1771" s="16">
        <v>0</v>
      </c>
      <c r="P1771" s="16" t="b">
        <v>1</v>
      </c>
      <c r="R1771" s="16" t="b">
        <v>0</v>
      </c>
      <c r="S1771" s="16">
        <v>1</v>
      </c>
      <c r="T1771" s="16" t="s">
        <v>91</v>
      </c>
      <c r="U1771" s="16">
        <v>999</v>
      </c>
      <c r="V1771" s="16" t="s">
        <v>1778</v>
      </c>
      <c r="W1771" s="16">
        <v>31921019</v>
      </c>
      <c r="Y1771" s="16" t="inlineStr">
        <is>
          <t>筑基境凡品丹药。转化值增幅+6%，持续2400现实秒。</t>
        </is>
      </c>
      <c r="Z1771" s="16" t="inlineStr">
        <is>
          <t>|cff00FF00“所吸之气贵在善化，涓滴灵机亦可归于修途。热剂自有其宜，须量药力与丹毒而用。”——《灵气化元录》|r</t>
        </is>
      </c>
      <c r="AA1771" t="str" s="16">
        <v>炼丹可得。</v>
      </c>
      <c r="AB1771">
        <v>11921019</v>
      </c>
      <c r="AC1771" s="16" t="s">
        <v>1781</v>
      </c>
      <c r="AD1771" s="16">
        <v>40001</v>
      </c>
      <c r="AF1771">
        <v>70001</v>
      </c>
      <c r="AH1771">
        <v>20</v>
      </c>
      <c r="AI1771" s="16" t="s">
        <v>1777</v>
      </c>
      <c r="AJ1771" s="16" t="s">
        <v>1777</v>
      </c>
      <c r="AK1771" s="16" t="s">
        <v>335</v>
      </c>
    </row>
    <row r="1772" spans="2:37">
      <c r="B1772" s="16" t="n">
        <f>10000000+INDEX(编号表!$B:$B,MATCH(F1772,编号表!$A:$A,0))*100000+INDEX(编号表!$F:$F,MATCH(D1772,编号表!$E:$E,0))*1000+INDEX(编号表!$D:$D,MATCH(E1772,编号表!$C:$C,0))*10000+G1772</f>
        <v>11922019</v>
      </c>
      <c r="C1772" s="16" t="s">
        <v>1875</v>
      </c>
      <c r="D1772" s="16" t="s">
        <v>102</v>
      </c>
      <c r="E1772" s="16" t="s">
        <v>335</v>
      </c>
      <c r="F1772" s="16" t="s">
        <v>1777</v>
      </c>
      <c r="G1772" s="16">
        <f t="shared" si="24"/>
        <v>19</v>
      </c>
      <c r="I1772" s="16">
        <v>60</v>
      </c>
      <c r="J1772" t="str">
        <f t="shared" si="23"/>
        <v>大类_灵品筑基丹药</v>
      </c>
      <c r="K1772" s="16" t="s">
        <v>337</v>
      </c>
      <c r="L1772" s="16">
        <v>1</v>
      </c>
      <c r="M1772" s="16" t="s">
        <v>1777</v>
      </c>
      <c r="O1772" s="16">
        <v>0</v>
      </c>
      <c r="P1772" s="16" t="b">
        <v>1</v>
      </c>
      <c r="R1772" s="16" t="b">
        <v>0</v>
      </c>
      <c r="S1772" s="16">
        <v>1</v>
      </c>
      <c r="T1772" s="16" t="s">
        <v>91</v>
      </c>
      <c r="U1772" s="16">
        <v>999</v>
      </c>
      <c r="V1772" s="16" t="s">
        <v>1778</v>
      </c>
      <c r="W1772" s="16">
        <v>31922019</v>
      </c>
      <c r="Y1772" s="16" t="inlineStr">
        <is>
          <t>筑基境灵品丹药。转化值增幅+6%，持续4320现实秒。</t>
        </is>
      </c>
      <c r="Z1772" s="16" t="inlineStr">
        <is>
          <t>|cff00FF00“所吸之气贵在善化，涓滴灵机亦可归于修途。热剂自有其宜，须量药力与丹毒而用。”——《灵气化元录》|r</t>
        </is>
      </c>
      <c r="AA1772" t="str" s="16">
        <v>炼丹可得。</v>
      </c>
      <c r="AB1772">
        <v>11921019</v>
      </c>
      <c r="AC1772" s="16" t="s">
        <v>1781</v>
      </c>
      <c r="AD1772" s="16">
        <v>40002</v>
      </c>
      <c r="AF1772">
        <v>70002</v>
      </c>
      <c r="AH1772">
        <v>60</v>
      </c>
      <c r="AI1772" s="16" t="s">
        <v>1777</v>
      </c>
      <c r="AJ1772" s="16" t="s">
        <v>1777</v>
      </c>
      <c r="AK1772" s="16" t="s">
        <v>335</v>
      </c>
    </row>
    <row r="1773" spans="2:37">
      <c r="B1773" s="16" t="n">
        <f>10000000+INDEX(编号表!$B:$B,MATCH(F1773,编号表!$A:$A,0))*100000+INDEX(编号表!$F:$F,MATCH(D1773,编号表!$E:$E,0))*1000+INDEX(编号表!$D:$D,MATCH(E1773,编号表!$C:$C,0))*10000+G1773</f>
        <v>11923019</v>
      </c>
      <c r="C1773" s="16" t="s">
        <v>1875</v>
      </c>
      <c r="D1773" s="16" t="s">
        <v>105</v>
      </c>
      <c r="E1773" s="16" t="s">
        <v>335</v>
      </c>
      <c r="F1773" s="16" t="s">
        <v>1777</v>
      </c>
      <c r="G1773" s="16">
        <f t="shared" si="24"/>
        <v>19</v>
      </c>
      <c r="I1773" s="16">
        <v>60</v>
      </c>
      <c r="J1773" t="str">
        <f t="shared" si="23"/>
        <v>大类_玄品筑基丹药</v>
      </c>
      <c r="K1773" s="16" t="s">
        <v>337</v>
      </c>
      <c r="L1773" s="16">
        <v>1</v>
      </c>
      <c r="M1773" s="16" t="s">
        <v>1777</v>
      </c>
      <c r="O1773" s="16">
        <v>0</v>
      </c>
      <c r="P1773" s="16" t="b">
        <v>1</v>
      </c>
      <c r="R1773" s="16" t="b">
        <v>0</v>
      </c>
      <c r="S1773" s="16">
        <v>1</v>
      </c>
      <c r="T1773" s="16" t="s">
        <v>91</v>
      </c>
      <c r="U1773" s="16">
        <v>999</v>
      </c>
      <c r="V1773" s="16" t="s">
        <v>1778</v>
      </c>
      <c r="W1773" s="16">
        <v>31923019</v>
      </c>
      <c r="Y1773" s="16" t="inlineStr">
        <is>
          <t>筑基境玄品丹药。转化值增幅+6%，持续7776现实秒。</t>
        </is>
      </c>
      <c r="Z1773" s="16" t="inlineStr">
        <is>
          <t>|cff00FF00“所吸之气贵在善化，涓滴灵机亦可归于修途。热剂自有其宜，须量药力与丹毒而用。”——《灵气化元录》|r</t>
        </is>
      </c>
      <c r="AA1773" t="str" s="16">
        <v>炼丹可得。</v>
      </c>
      <c r="AB1773">
        <v>11921019</v>
      </c>
      <c r="AC1773" s="16" t="s">
        <v>1781</v>
      </c>
      <c r="AD1773" s="16">
        <v>40003</v>
      </c>
      <c r="AF1773">
        <v>70003</v>
      </c>
      <c r="AH1773">
        <v>240</v>
      </c>
      <c r="AI1773" s="16" t="s">
        <v>1777</v>
      </c>
      <c r="AJ1773" s="16" t="s">
        <v>1777</v>
      </c>
      <c r="AK1773" s="16" t="s">
        <v>335</v>
      </c>
    </row>
    <row r="1774" spans="2:37">
      <c r="B1774" s="16" t="n">
        <f>10000000+INDEX(编号表!$B:$B,MATCH(F1774,编号表!$A:$A,0))*100000+INDEX(编号表!$F:$F,MATCH(D1774,编号表!$E:$E,0))*1000+INDEX(编号表!$D:$D,MATCH(E1774,编号表!$C:$C,0))*10000+G1774</f>
        <v>11921020</v>
      </c>
      <c r="C1774" s="16" t="s">
        <v>1880</v>
      </c>
      <c r="D1774" s="16" t="s">
        <v>86</v>
      </c>
      <c r="E1774" s="16" t="s">
        <v>335</v>
      </c>
      <c r="F1774" s="16" t="s">
        <v>1777</v>
      </c>
      <c r="G1774" s="16">
        <f t="shared" si="24"/>
        <v>20</v>
      </c>
      <c r="I1774" s="16">
        <v>60</v>
      </c>
      <c r="J1774" t="str">
        <f t="shared" si="23"/>
        <v>大类_凡品筑基丹药</v>
      </c>
      <c r="K1774" s="16" t="s">
        <v>337</v>
      </c>
      <c r="L1774" s="16">
        <v>1</v>
      </c>
      <c r="M1774" s="16" t="s">
        <v>1777</v>
      </c>
      <c r="O1774" s="16">
        <v>0</v>
      </c>
      <c r="P1774" s="16" t="b">
        <v>1</v>
      </c>
      <c r="R1774" s="16" t="b">
        <v>0</v>
      </c>
      <c r="S1774" s="16">
        <v>1</v>
      </c>
      <c r="T1774" s="16" t="s">
        <v>91</v>
      </c>
      <c r="U1774" s="16">
        <v>999</v>
      </c>
      <c r="V1774" s="16" t="s">
        <v>1778</v>
      </c>
      <c r="W1774" s="16">
        <v>31921020</v>
      </c>
      <c r="Y1774" s="16" t="inlineStr">
        <is>
          <t>筑基境凡品丹药。获得修为总量150点，按3600现实秒的经过时间线性结算（操作时补结差额）。</t>
        </is>
      </c>
      <c r="Z1774" s="16" t="inlineStr">
        <is>
          <t>|cff00FF00“药中积蕴归于修为，进境仍须修士自越其关。寒剂自有其宜，须量药力与丹毒而用。”——《聚元积修录》|r</t>
        </is>
      </c>
      <c r="AA1774" t="str" s="16">
        <v>炼丹可得。</v>
      </c>
      <c r="AB1774">
        <v>11921020</v>
      </c>
      <c r="AC1774" s="16" t="s">
        <v>1781</v>
      </c>
      <c r="AD1774" s="16">
        <v>40001</v>
      </c>
      <c r="AF1774">
        <v>70001</v>
      </c>
      <c r="AH1774">
        <v>20</v>
      </c>
      <c r="AI1774" s="16" t="s">
        <v>1777</v>
      </c>
      <c r="AJ1774" s="16" t="s">
        <v>1777</v>
      </c>
      <c r="AK1774" s="16" t="s">
        <v>335</v>
      </c>
    </row>
    <row r="1775" spans="2:37">
      <c r="B1775" s="16" t="n">
        <f>10000000+INDEX(编号表!$B:$B,MATCH(F1775,编号表!$A:$A,0))*100000+INDEX(编号表!$F:$F,MATCH(D1775,编号表!$E:$E,0))*1000+INDEX(编号表!$D:$D,MATCH(E1775,编号表!$C:$C,0))*10000+G1775</f>
        <v>11922020</v>
      </c>
      <c r="C1775" s="16" t="s">
        <v>1880</v>
      </c>
      <c r="D1775" s="16" t="s">
        <v>102</v>
      </c>
      <c r="E1775" s="16" t="s">
        <v>335</v>
      </c>
      <c r="F1775" s="16" t="s">
        <v>1777</v>
      </c>
      <c r="G1775" s="16">
        <f t="shared" si="24"/>
        <v>20</v>
      </c>
      <c r="I1775" s="16">
        <v>60</v>
      </c>
      <c r="J1775" t="str">
        <f t="shared" si="23"/>
        <v>大类_灵品筑基丹药</v>
      </c>
      <c r="K1775" s="16" t="s">
        <v>337</v>
      </c>
      <c r="L1775" s="16">
        <v>1</v>
      </c>
      <c r="M1775" s="16" t="s">
        <v>1777</v>
      </c>
      <c r="O1775" s="16">
        <v>0</v>
      </c>
      <c r="P1775" s="16" t="b">
        <v>1</v>
      </c>
      <c r="R1775" s="16" t="b">
        <v>0</v>
      </c>
      <c r="S1775" s="16">
        <v>1</v>
      </c>
      <c r="T1775" s="16" t="s">
        <v>91</v>
      </c>
      <c r="U1775" s="16">
        <v>999</v>
      </c>
      <c r="V1775" s="16" t="s">
        <v>1778</v>
      </c>
      <c r="W1775" s="16">
        <v>31922020</v>
      </c>
      <c r="Y1775" s="16" t="inlineStr">
        <is>
          <t>筑基境灵品丹药。获得修为总量270点，按3600现实秒的经过时间线性结算（操作时补结差额）。</t>
        </is>
      </c>
      <c r="Z1775" s="16" t="inlineStr">
        <is>
          <t>|cff00FF00“药中积蕴归于修为，进境仍须修士自越其关。寒剂自有其宜，须量药力与丹毒而用。”——《聚元积修录》|r</t>
        </is>
      </c>
      <c r="AA1775" t="str" s="16">
        <v>炼丹可得。</v>
      </c>
      <c r="AB1775">
        <v>11921020</v>
      </c>
      <c r="AC1775" s="16" t="s">
        <v>1781</v>
      </c>
      <c r="AD1775" s="16">
        <v>40002</v>
      </c>
      <c r="AF1775">
        <v>70002</v>
      </c>
      <c r="AH1775">
        <v>60</v>
      </c>
      <c r="AI1775" s="16" t="s">
        <v>1777</v>
      </c>
      <c r="AJ1775" s="16" t="s">
        <v>1777</v>
      </c>
      <c r="AK1775" s="16" t="s">
        <v>335</v>
      </c>
    </row>
    <row r="1776" spans="2:37">
      <c r="B1776" s="16" t="n">
        <f>10000000+INDEX(编号表!$B:$B,MATCH(F1776,编号表!$A:$A,0))*100000+INDEX(编号表!$F:$F,MATCH(D1776,编号表!$E:$E,0))*1000+INDEX(编号表!$D:$D,MATCH(E1776,编号表!$C:$C,0))*10000+G1776</f>
        <v>11923020</v>
      </c>
      <c r="C1776" s="16" t="s">
        <v>1880</v>
      </c>
      <c r="D1776" s="16" t="s">
        <v>105</v>
      </c>
      <c r="E1776" s="16" t="s">
        <v>335</v>
      </c>
      <c r="F1776" s="16" t="s">
        <v>1777</v>
      </c>
      <c r="G1776" s="16">
        <f t="shared" si="24"/>
        <v>20</v>
      </c>
      <c r="I1776" s="16">
        <v>60</v>
      </c>
      <c r="J1776" t="str">
        <f t="shared" si="23"/>
        <v>大类_玄品筑基丹药</v>
      </c>
      <c r="K1776" s="16" t="s">
        <v>337</v>
      </c>
      <c r="L1776" s="16">
        <v>1</v>
      </c>
      <c r="M1776" s="16" t="s">
        <v>1777</v>
      </c>
      <c r="O1776" s="16">
        <v>0</v>
      </c>
      <c r="P1776" s="16" t="b">
        <v>1</v>
      </c>
      <c r="R1776" s="16" t="b">
        <v>0</v>
      </c>
      <c r="S1776" s="16">
        <v>1</v>
      </c>
      <c r="T1776" s="16" t="s">
        <v>91</v>
      </c>
      <c r="U1776" s="16">
        <v>999</v>
      </c>
      <c r="V1776" s="16" t="s">
        <v>1778</v>
      </c>
      <c r="W1776" s="16">
        <v>31923020</v>
      </c>
      <c r="Y1776" s="16" t="inlineStr">
        <is>
          <t>筑基境玄品丹药。获得修为总量486点，按3600现实秒的经过时间线性结算（操作时补结差额）。</t>
        </is>
      </c>
      <c r="Z1776" s="16" t="inlineStr">
        <is>
          <t>|cff00FF00“药中积蕴归于修为，进境仍须修士自越其关。寒剂自有其宜，须量药力与丹毒而用。”——《聚元积修录》|r</t>
        </is>
      </c>
      <c r="AA1776" t="str" s="16">
        <v>炼丹可得。</v>
      </c>
      <c r="AB1776">
        <v>11921020</v>
      </c>
      <c r="AC1776" s="16" t="s">
        <v>1781</v>
      </c>
      <c r="AD1776" s="16">
        <v>40003</v>
      </c>
      <c r="AF1776">
        <v>70003</v>
      </c>
      <c r="AH1776">
        <v>240</v>
      </c>
      <c r="AI1776" s="16" t="s">
        <v>1777</v>
      </c>
      <c r="AJ1776" s="16" t="s">
        <v>1777</v>
      </c>
      <c r="AK1776" s="16" t="s">
        <v>335</v>
      </c>
    </row>
    <row r="1777" spans="2:37">
      <c r="B1777" s="16" t="n">
        <f>10000000+INDEX(编号表!$B:$B,MATCH(F1777,编号表!$A:$A,0))*100000+INDEX(编号表!$F:$F,MATCH(D1777,编号表!$E:$E,0))*1000+INDEX(编号表!$D:$D,MATCH(E1777,编号表!$C:$C,0))*10000+G1777</f>
        <v>11921021</v>
      </c>
      <c r="C1777" s="16" t="s">
        <v>1885</v>
      </c>
      <c r="D1777" s="16" t="s">
        <v>86</v>
      </c>
      <c r="E1777" s="16" t="s">
        <v>335</v>
      </c>
      <c r="F1777" s="16" t="s">
        <v>1777</v>
      </c>
      <c r="G1777" s="16">
        <f t="shared" si="24"/>
        <v>21</v>
      </c>
      <c r="I1777" s="16">
        <v>60</v>
      </c>
      <c r="J1777" t="str">
        <f t="shared" si="23"/>
        <v>大类_凡品筑基丹药</v>
      </c>
      <c r="K1777" s="16" t="s">
        <v>337</v>
      </c>
      <c r="L1777" s="16">
        <v>1</v>
      </c>
      <c r="M1777" s="16" t="s">
        <v>1777</v>
      </c>
      <c r="O1777" s="16">
        <v>0</v>
      </c>
      <c r="P1777" s="16" t="b">
        <v>1</v>
      </c>
      <c r="R1777" s="16" t="b">
        <v>0</v>
      </c>
      <c r="S1777" s="16">
        <v>1</v>
      </c>
      <c r="T1777" s="16" t="s">
        <v>91</v>
      </c>
      <c r="U1777" s="16">
        <v>999</v>
      </c>
      <c r="V1777" s="16" t="s">
        <v>1778</v>
      </c>
      <c r="W1777" s="16">
        <v>31921021</v>
      </c>
      <c r="Y1777" s="16" t="inlineStr">
        <is>
          <t>筑基境凡品丹药。获得修为总量80点。</t>
        </is>
      </c>
      <c r="Z1777" s="16" t="inlineStr">
        <is>
          <t>|cff00FF00“药中积蕴归于修为，进境仍须修士自越其关。凉剂自有其宜，须量药力与丹毒而用。”——《聚元积修录》|r</t>
        </is>
      </c>
      <c r="AA1777" t="str" s="16">
        <v>炼丹可得。</v>
      </c>
      <c r="AB1777">
        <v>11921021</v>
      </c>
      <c r="AC1777" s="16" t="s">
        <v>1781</v>
      </c>
      <c r="AD1777" s="16">
        <v>40001</v>
      </c>
      <c r="AF1777">
        <v>70001</v>
      </c>
      <c r="AH1777">
        <v>20</v>
      </c>
      <c r="AI1777" s="16" t="s">
        <v>1777</v>
      </c>
      <c r="AJ1777" s="16" t="s">
        <v>1777</v>
      </c>
      <c r="AK1777" s="16" t="s">
        <v>335</v>
      </c>
    </row>
    <row r="1778" spans="2:37">
      <c r="B1778" s="16" t="n">
        <f>10000000+INDEX(编号表!$B:$B,MATCH(F1778,编号表!$A:$A,0))*100000+INDEX(编号表!$F:$F,MATCH(D1778,编号表!$E:$E,0))*1000+INDEX(编号表!$D:$D,MATCH(E1778,编号表!$C:$C,0))*10000+G1778</f>
        <v>11922021</v>
      </c>
      <c r="C1778" s="16" t="s">
        <v>1885</v>
      </c>
      <c r="D1778" s="16" t="s">
        <v>102</v>
      </c>
      <c r="E1778" s="16" t="s">
        <v>335</v>
      </c>
      <c r="F1778" s="16" t="s">
        <v>1777</v>
      </c>
      <c r="G1778" s="16">
        <f t="shared" si="24"/>
        <v>21</v>
      </c>
      <c r="I1778" s="16">
        <v>60</v>
      </c>
      <c r="J1778" t="str">
        <f t="shared" si="23"/>
        <v>大类_灵品筑基丹药</v>
      </c>
      <c r="K1778" s="16" t="s">
        <v>337</v>
      </c>
      <c r="L1778" s="16">
        <v>1</v>
      </c>
      <c r="M1778" s="16" t="s">
        <v>1777</v>
      </c>
      <c r="O1778" s="16">
        <v>0</v>
      </c>
      <c r="P1778" s="16" t="b">
        <v>1</v>
      </c>
      <c r="R1778" s="16" t="b">
        <v>0</v>
      </c>
      <c r="S1778" s="16">
        <v>1</v>
      </c>
      <c r="T1778" s="16" t="s">
        <v>91</v>
      </c>
      <c r="U1778" s="16">
        <v>999</v>
      </c>
      <c r="V1778" s="16" t="s">
        <v>1778</v>
      </c>
      <c r="W1778" s="16">
        <v>31922021</v>
      </c>
      <c r="Y1778" s="16" t="inlineStr">
        <is>
          <t>筑基境灵品丹药。获得修为总量144点。</t>
        </is>
      </c>
      <c r="Z1778" s="16" t="inlineStr">
        <is>
          <t>|cff00FF00“药中积蕴归于修为，进境仍须修士自越其关。凉剂自有其宜，须量药力与丹毒而用。”——《聚元积修录》|r</t>
        </is>
      </c>
      <c r="AA1778" t="str" s="16">
        <v>炼丹可得。</v>
      </c>
      <c r="AB1778">
        <v>11921021</v>
      </c>
      <c r="AC1778" s="16" t="s">
        <v>1781</v>
      </c>
      <c r="AD1778" s="16">
        <v>40002</v>
      </c>
      <c r="AF1778">
        <v>70002</v>
      </c>
      <c r="AH1778">
        <v>60</v>
      </c>
      <c r="AI1778" s="16" t="s">
        <v>1777</v>
      </c>
      <c r="AJ1778" s="16" t="s">
        <v>1777</v>
      </c>
      <c r="AK1778" s="16" t="s">
        <v>335</v>
      </c>
    </row>
    <row r="1779" spans="2:37">
      <c r="B1779" s="16" t="n">
        <f>10000000+INDEX(编号表!$B:$B,MATCH(F1779,编号表!$A:$A,0))*100000+INDEX(编号表!$F:$F,MATCH(D1779,编号表!$E:$E,0))*1000+INDEX(编号表!$D:$D,MATCH(E1779,编号表!$C:$C,0))*10000+G1779</f>
        <v>11923021</v>
      </c>
      <c r="C1779" s="16" t="s">
        <v>1885</v>
      </c>
      <c r="D1779" s="16" t="s">
        <v>105</v>
      </c>
      <c r="E1779" s="16" t="s">
        <v>335</v>
      </c>
      <c r="F1779" s="16" t="s">
        <v>1777</v>
      </c>
      <c r="G1779" s="16">
        <f t="shared" si="24"/>
        <v>21</v>
      </c>
      <c r="I1779" s="16">
        <v>60</v>
      </c>
      <c r="J1779" t="str">
        <f t="shared" ref="J1779:J1842" si="25">"大类_"&amp;D1779&amp;E1779&amp;F1779</f>
        <v>大类_玄品筑基丹药</v>
      </c>
      <c r="K1779" s="16" t="s">
        <v>337</v>
      </c>
      <c r="L1779" s="16">
        <v>1</v>
      </c>
      <c r="M1779" s="16" t="s">
        <v>1777</v>
      </c>
      <c r="O1779" s="16">
        <v>0</v>
      </c>
      <c r="P1779" s="16" t="b">
        <v>1</v>
      </c>
      <c r="R1779" s="16" t="b">
        <v>0</v>
      </c>
      <c r="S1779" s="16">
        <v>1</v>
      </c>
      <c r="T1779" s="16" t="s">
        <v>91</v>
      </c>
      <c r="U1779" s="16">
        <v>999</v>
      </c>
      <c r="V1779" s="16" t="s">
        <v>1778</v>
      </c>
      <c r="W1779" s="16">
        <v>31923021</v>
      </c>
      <c r="Y1779" s="16" t="inlineStr">
        <is>
          <t>筑基境玄品丹药。获得修为总量259点。</t>
        </is>
      </c>
      <c r="Z1779" s="16" t="inlineStr">
        <is>
          <t>|cff00FF00“药中积蕴归于修为，进境仍须修士自越其关。凉剂自有其宜，须量药力与丹毒而用。”——《聚元积修录》|r</t>
        </is>
      </c>
      <c r="AA1779" t="str" s="16">
        <v>炼丹可得。</v>
      </c>
      <c r="AB1779">
        <v>11921021</v>
      </c>
      <c r="AC1779" s="16" t="s">
        <v>1781</v>
      </c>
      <c r="AD1779" s="16">
        <v>40003</v>
      </c>
      <c r="AF1779">
        <v>70003</v>
      </c>
      <c r="AH1779">
        <v>240</v>
      </c>
      <c r="AI1779" s="16" t="s">
        <v>1777</v>
      </c>
      <c r="AJ1779" s="16" t="s">
        <v>1777</v>
      </c>
      <c r="AK1779" s="16" t="s">
        <v>335</v>
      </c>
    </row>
    <row r="1780" spans="2:37">
      <c r="B1780" s="16" t="n">
        <f>10000000+INDEX(编号表!$B:$B,MATCH(F1780,编号表!$A:$A,0))*100000+INDEX(编号表!$F:$F,MATCH(D1780,编号表!$E:$E,0))*1000+INDEX(编号表!$D:$D,MATCH(E1780,编号表!$C:$C,0))*10000+G1780</f>
        <v>11921022</v>
      </c>
      <c r="C1780" s="16" t="s">
        <v>1890</v>
      </c>
      <c r="D1780" s="16" t="s">
        <v>86</v>
      </c>
      <c r="E1780" s="16" t="s">
        <v>335</v>
      </c>
      <c r="F1780" s="16" t="s">
        <v>1777</v>
      </c>
      <c r="G1780" s="16">
        <f t="shared" si="24"/>
        <v>22</v>
      </c>
      <c r="I1780" s="16">
        <v>60</v>
      </c>
      <c r="J1780" t="str">
        <f t="shared" si="25"/>
        <v>大类_凡品筑基丹药</v>
      </c>
      <c r="K1780" s="16" t="s">
        <v>337</v>
      </c>
      <c r="L1780" s="16">
        <v>1</v>
      </c>
      <c r="M1780" s="16" t="s">
        <v>1777</v>
      </c>
      <c r="O1780" s="16">
        <v>0</v>
      </c>
      <c r="P1780" s="16" t="b">
        <v>1</v>
      </c>
      <c r="R1780" s="16" t="b">
        <v>0</v>
      </c>
      <c r="S1780" s="16">
        <v>1</v>
      </c>
      <c r="T1780" s="16" t="s">
        <v>91</v>
      </c>
      <c r="U1780" s="16">
        <v>999</v>
      </c>
      <c r="V1780" s="16" t="s">
        <v>1778</v>
      </c>
      <c r="W1780" s="16">
        <v>31921022</v>
      </c>
      <c r="Y1780" s="16" t="inlineStr">
        <is>
          <t>筑基境凡品丹药。获得修为总量100点。</t>
        </is>
      </c>
      <c r="Z1780" s="16" t="inlineStr">
        <is>
          <t>|cff00FF00“药中积蕴归于修为，进境仍须修士自越其关。平剂自有其宜，须量药力与丹毒而用。”——《聚元积修录》|r</t>
        </is>
      </c>
      <c r="AA1780" t="str" s="16">
        <v>炼丹可得。</v>
      </c>
      <c r="AB1780">
        <v>11921022</v>
      </c>
      <c r="AC1780" s="16" t="s">
        <v>1781</v>
      </c>
      <c r="AD1780" s="16">
        <v>40001</v>
      </c>
      <c r="AF1780">
        <v>70001</v>
      </c>
      <c r="AH1780">
        <v>20</v>
      </c>
      <c r="AI1780" s="16" t="s">
        <v>1777</v>
      </c>
      <c r="AJ1780" s="16" t="s">
        <v>1777</v>
      </c>
      <c r="AK1780" s="16" t="s">
        <v>335</v>
      </c>
    </row>
    <row r="1781" spans="2:37">
      <c r="B1781" s="16" t="n">
        <f>10000000+INDEX(编号表!$B:$B,MATCH(F1781,编号表!$A:$A,0))*100000+INDEX(编号表!$F:$F,MATCH(D1781,编号表!$E:$E,0))*1000+INDEX(编号表!$D:$D,MATCH(E1781,编号表!$C:$C,0))*10000+G1781</f>
        <v>11922022</v>
      </c>
      <c r="C1781" s="16" t="s">
        <v>1890</v>
      </c>
      <c r="D1781" s="16" t="s">
        <v>102</v>
      </c>
      <c r="E1781" s="16" t="s">
        <v>335</v>
      </c>
      <c r="F1781" s="16" t="s">
        <v>1777</v>
      </c>
      <c r="G1781" s="16">
        <f t="shared" si="24"/>
        <v>22</v>
      </c>
      <c r="I1781" s="16">
        <v>60</v>
      </c>
      <c r="J1781" t="str">
        <f t="shared" si="25"/>
        <v>大类_灵品筑基丹药</v>
      </c>
      <c r="K1781" s="16" t="s">
        <v>337</v>
      </c>
      <c r="L1781" s="16">
        <v>1</v>
      </c>
      <c r="M1781" s="16" t="s">
        <v>1777</v>
      </c>
      <c r="O1781" s="16">
        <v>0</v>
      </c>
      <c r="P1781" s="16" t="b">
        <v>1</v>
      </c>
      <c r="R1781" s="16" t="b">
        <v>0</v>
      </c>
      <c r="S1781" s="16">
        <v>1</v>
      </c>
      <c r="T1781" s="16" t="s">
        <v>91</v>
      </c>
      <c r="U1781" s="16">
        <v>999</v>
      </c>
      <c r="V1781" s="16" t="s">
        <v>1778</v>
      </c>
      <c r="W1781" s="16">
        <v>31922022</v>
      </c>
      <c r="Y1781" s="16" t="inlineStr">
        <is>
          <t>筑基境灵品丹药。获得修为总量180点。</t>
        </is>
      </c>
      <c r="Z1781" s="16" t="inlineStr">
        <is>
          <t>|cff00FF00“药中积蕴归于修为，进境仍须修士自越其关。平剂自有其宜，须量药力与丹毒而用。”——《聚元积修录》|r</t>
        </is>
      </c>
      <c r="AA1781" t="str" s="16">
        <v>炼丹可得。</v>
      </c>
      <c r="AB1781">
        <v>11921022</v>
      </c>
      <c r="AC1781" s="16" t="s">
        <v>1781</v>
      </c>
      <c r="AD1781" s="16">
        <v>40002</v>
      </c>
      <c r="AF1781">
        <v>70002</v>
      </c>
      <c r="AH1781">
        <v>60</v>
      </c>
      <c r="AI1781" s="16" t="s">
        <v>1777</v>
      </c>
      <c r="AJ1781" s="16" t="s">
        <v>1777</v>
      </c>
      <c r="AK1781" s="16" t="s">
        <v>335</v>
      </c>
    </row>
    <row r="1782" spans="2:37">
      <c r="B1782" s="16" t="n">
        <f>10000000+INDEX(编号表!$B:$B,MATCH(F1782,编号表!$A:$A,0))*100000+INDEX(编号表!$F:$F,MATCH(D1782,编号表!$E:$E,0))*1000+INDEX(编号表!$D:$D,MATCH(E1782,编号表!$C:$C,0))*10000+G1782</f>
        <v>11923022</v>
      </c>
      <c r="C1782" s="16" t="s">
        <v>1890</v>
      </c>
      <c r="D1782" s="16" t="s">
        <v>105</v>
      </c>
      <c r="E1782" s="16" t="s">
        <v>335</v>
      </c>
      <c r="F1782" s="16" t="s">
        <v>1777</v>
      </c>
      <c r="G1782" s="16" t="n">
        <f t="shared" ref="G1782:G1845" si="26">G1779+1</f>
        <v>22</v>
      </c>
      <c r="I1782" s="16">
        <v>60</v>
      </c>
      <c r="J1782" t="str">
        <f t="shared" si="25"/>
        <v>大类_玄品筑基丹药</v>
      </c>
      <c r="K1782" s="16" t="s">
        <v>337</v>
      </c>
      <c r="L1782" s="16">
        <v>1</v>
      </c>
      <c r="M1782" s="16" t="s">
        <v>1777</v>
      </c>
      <c r="O1782" s="16">
        <v>0</v>
      </c>
      <c r="P1782" s="16" t="b">
        <v>1</v>
      </c>
      <c r="R1782" s="16" t="b">
        <v>0</v>
      </c>
      <c r="S1782" s="16">
        <v>1</v>
      </c>
      <c r="T1782" s="16" t="s">
        <v>91</v>
      </c>
      <c r="U1782" s="16">
        <v>999</v>
      </c>
      <c r="V1782" s="16" t="s">
        <v>1778</v>
      </c>
      <c r="W1782" s="16">
        <v>31923022</v>
      </c>
      <c r="Y1782" s="16" t="inlineStr">
        <is>
          <t>筑基境玄品丹药。获得修为总量324点。</t>
        </is>
      </c>
      <c r="Z1782" s="16" t="inlineStr">
        <is>
          <t>|cff00FF00“药中积蕴归于修为，进境仍须修士自越其关。平剂自有其宜，须量药力与丹毒而用。”——《聚元积修录》|r</t>
        </is>
      </c>
      <c r="AA1782" t="str" s="16">
        <v>炼丹可得。</v>
      </c>
      <c r="AB1782">
        <v>11921022</v>
      </c>
      <c r="AC1782" s="16" t="s">
        <v>1781</v>
      </c>
      <c r="AD1782" s="16">
        <v>40003</v>
      </c>
      <c r="AF1782">
        <v>70003</v>
      </c>
      <c r="AH1782">
        <v>240</v>
      </c>
      <c r="AI1782" s="16" t="s">
        <v>1777</v>
      </c>
      <c r="AJ1782" s="16" t="s">
        <v>1777</v>
      </c>
      <c r="AK1782" s="16" t="s">
        <v>335</v>
      </c>
    </row>
    <row r="1783" spans="2:37">
      <c r="B1783" s="16" t="n">
        <f>10000000+INDEX(编号表!$B:$B,MATCH(F1783,编号表!$A:$A,0))*100000+INDEX(编号表!$F:$F,MATCH(D1783,编号表!$E:$E,0))*1000+INDEX(编号表!$D:$D,MATCH(E1783,编号表!$C:$C,0))*10000+G1783</f>
        <v>11921023</v>
      </c>
      <c r="C1783" s="16" t="s">
        <v>1895</v>
      </c>
      <c r="D1783" s="16" t="s">
        <v>86</v>
      </c>
      <c r="E1783" s="16" t="s">
        <v>335</v>
      </c>
      <c r="F1783" s="16" t="s">
        <v>1777</v>
      </c>
      <c r="G1783" s="16">
        <f t="shared" si="26"/>
        <v>23</v>
      </c>
      <c r="I1783" s="16">
        <v>60</v>
      </c>
      <c r="J1783" t="str">
        <f t="shared" si="25"/>
        <v>大类_凡品筑基丹药</v>
      </c>
      <c r="K1783" s="16" t="s">
        <v>337</v>
      </c>
      <c r="L1783" s="16">
        <v>1</v>
      </c>
      <c r="M1783" s="16" t="s">
        <v>1777</v>
      </c>
      <c r="O1783" s="16">
        <v>0</v>
      </c>
      <c r="P1783" s="16" t="b">
        <v>1</v>
      </c>
      <c r="R1783" s="16" t="b">
        <v>0</v>
      </c>
      <c r="S1783" s="16">
        <v>1</v>
      </c>
      <c r="T1783" s="16" t="s">
        <v>91</v>
      </c>
      <c r="U1783" s="16">
        <v>999</v>
      </c>
      <c r="V1783" s="16" t="s">
        <v>1778</v>
      </c>
      <c r="W1783" s="16">
        <v>31921023</v>
      </c>
      <c r="Y1783" s="16" t="inlineStr">
        <is>
          <t>筑基境凡品丹药。获得修为总量120点。</t>
        </is>
      </c>
      <c r="Z1783" s="16" t="inlineStr">
        <is>
          <t>|cff00FF00“药中积蕴归于修为，进境仍须修士自越其关。温剂自有其宜，须量药力与丹毒而用。”——《聚元积修录》|r</t>
        </is>
      </c>
      <c r="AA1783" t="str" s="16">
        <v>炼丹可得。</v>
      </c>
      <c r="AB1783">
        <v>11921023</v>
      </c>
      <c r="AC1783" s="16" t="s">
        <v>1781</v>
      </c>
      <c r="AD1783" s="16">
        <v>40001</v>
      </c>
      <c r="AF1783">
        <v>70001</v>
      </c>
      <c r="AH1783">
        <v>20</v>
      </c>
      <c r="AI1783" s="16" t="s">
        <v>1777</v>
      </c>
      <c r="AJ1783" s="16" t="s">
        <v>1777</v>
      </c>
      <c r="AK1783" s="16" t="s">
        <v>335</v>
      </c>
    </row>
    <row r="1784" spans="2:37">
      <c r="B1784" s="16" t="n">
        <f>10000000+INDEX(编号表!$B:$B,MATCH(F1784,编号表!$A:$A,0))*100000+INDEX(编号表!$F:$F,MATCH(D1784,编号表!$E:$E,0))*1000+INDEX(编号表!$D:$D,MATCH(E1784,编号表!$C:$C,0))*10000+G1784</f>
        <v>11922023</v>
      </c>
      <c r="C1784" s="16" t="s">
        <v>1895</v>
      </c>
      <c r="D1784" s="16" t="s">
        <v>102</v>
      </c>
      <c r="E1784" s="16" t="s">
        <v>335</v>
      </c>
      <c r="F1784" s="16" t="s">
        <v>1777</v>
      </c>
      <c r="G1784" s="16">
        <f t="shared" si="26"/>
        <v>23</v>
      </c>
      <c r="I1784" s="16">
        <v>60</v>
      </c>
      <c r="J1784" t="str">
        <f t="shared" si="25"/>
        <v>大类_灵品筑基丹药</v>
      </c>
      <c r="K1784" s="16" t="s">
        <v>337</v>
      </c>
      <c r="L1784" s="16">
        <v>1</v>
      </c>
      <c r="M1784" s="16" t="s">
        <v>1777</v>
      </c>
      <c r="O1784" s="16">
        <v>0</v>
      </c>
      <c r="P1784" s="16" t="b">
        <v>1</v>
      </c>
      <c r="R1784" s="16" t="b">
        <v>0</v>
      </c>
      <c r="S1784" s="16">
        <v>1</v>
      </c>
      <c r="T1784" s="16" t="s">
        <v>91</v>
      </c>
      <c r="U1784" s="16">
        <v>999</v>
      </c>
      <c r="V1784" s="16" t="s">
        <v>1778</v>
      </c>
      <c r="W1784" s="16">
        <v>31922023</v>
      </c>
      <c r="Y1784" s="16" t="inlineStr">
        <is>
          <t>筑基境灵品丹药。获得修为总量216点。</t>
        </is>
      </c>
      <c r="Z1784" s="16" t="inlineStr">
        <is>
          <t>|cff00FF00“药中积蕴归于修为，进境仍须修士自越其关。温剂自有其宜，须量药力与丹毒而用。”——《聚元积修录》|r</t>
        </is>
      </c>
      <c r="AA1784" t="str" s="16">
        <v>炼丹可得。</v>
      </c>
      <c r="AB1784">
        <v>11921023</v>
      </c>
      <c r="AC1784" s="16" t="s">
        <v>1781</v>
      </c>
      <c r="AD1784" s="16">
        <v>40002</v>
      </c>
      <c r="AF1784">
        <v>70002</v>
      </c>
      <c r="AH1784">
        <v>60</v>
      </c>
      <c r="AI1784" s="16" t="s">
        <v>1777</v>
      </c>
      <c r="AJ1784" s="16" t="s">
        <v>1777</v>
      </c>
      <c r="AK1784" s="16" t="s">
        <v>335</v>
      </c>
    </row>
    <row r="1785" spans="2:37">
      <c r="B1785" s="16" t="n">
        <f>10000000+INDEX(编号表!$B:$B,MATCH(F1785,编号表!$A:$A,0))*100000+INDEX(编号表!$F:$F,MATCH(D1785,编号表!$E:$E,0))*1000+INDEX(编号表!$D:$D,MATCH(E1785,编号表!$C:$C,0))*10000+G1785</f>
        <v>11923023</v>
      </c>
      <c r="C1785" s="16" t="s">
        <v>1895</v>
      </c>
      <c r="D1785" s="16" t="s">
        <v>105</v>
      </c>
      <c r="E1785" s="16" t="s">
        <v>335</v>
      </c>
      <c r="F1785" s="16" t="s">
        <v>1777</v>
      </c>
      <c r="G1785" s="16">
        <f t="shared" si="26"/>
        <v>23</v>
      </c>
      <c r="I1785" s="16">
        <v>60</v>
      </c>
      <c r="J1785" t="str">
        <f t="shared" si="25"/>
        <v>大类_玄品筑基丹药</v>
      </c>
      <c r="K1785" s="16" t="s">
        <v>337</v>
      </c>
      <c r="L1785" s="16">
        <v>1</v>
      </c>
      <c r="M1785" s="16" t="s">
        <v>1777</v>
      </c>
      <c r="O1785" s="16">
        <v>0</v>
      </c>
      <c r="P1785" s="16" t="b">
        <v>1</v>
      </c>
      <c r="R1785" s="16" t="b">
        <v>0</v>
      </c>
      <c r="S1785" s="16">
        <v>1</v>
      </c>
      <c r="T1785" s="16" t="s">
        <v>91</v>
      </c>
      <c r="U1785" s="16">
        <v>999</v>
      </c>
      <c r="V1785" s="16" t="s">
        <v>1778</v>
      </c>
      <c r="W1785" s="16">
        <v>31923023</v>
      </c>
      <c r="Y1785" s="16" t="inlineStr">
        <is>
          <t>筑基境玄品丹药。获得修为总量389点。</t>
        </is>
      </c>
      <c r="Z1785" s="16" t="inlineStr">
        <is>
          <t>|cff00FF00“药中积蕴归于修为，进境仍须修士自越其关。温剂自有其宜，须量药力与丹毒而用。”——《聚元积修录》|r</t>
        </is>
      </c>
      <c r="AA1785" t="str" s="16">
        <v>炼丹可得。</v>
      </c>
      <c r="AB1785">
        <v>11921023</v>
      </c>
      <c r="AC1785" s="16" t="s">
        <v>1781</v>
      </c>
      <c r="AD1785" s="16">
        <v>40003</v>
      </c>
      <c r="AF1785">
        <v>70003</v>
      </c>
      <c r="AH1785">
        <v>240</v>
      </c>
      <c r="AI1785" s="16" t="s">
        <v>1777</v>
      </c>
      <c r="AJ1785" s="16" t="s">
        <v>1777</v>
      </c>
      <c r="AK1785" s="16" t="s">
        <v>335</v>
      </c>
    </row>
    <row r="1786" spans="2:37">
      <c r="B1786" s="16" t="n">
        <f>10000000+INDEX(编号表!$B:$B,MATCH(F1786,编号表!$A:$A,0))*100000+INDEX(编号表!$F:$F,MATCH(D1786,编号表!$E:$E,0))*1000+INDEX(编号表!$D:$D,MATCH(E1786,编号表!$C:$C,0))*10000+G1786</f>
        <v>11921024</v>
      </c>
      <c r="C1786" s="16" t="s">
        <v>1900</v>
      </c>
      <c r="D1786" s="16" t="s">
        <v>86</v>
      </c>
      <c r="E1786" s="16" t="s">
        <v>335</v>
      </c>
      <c r="F1786" s="16" t="s">
        <v>1777</v>
      </c>
      <c r="G1786" s="16">
        <f t="shared" si="26"/>
        <v>24</v>
      </c>
      <c r="I1786" s="16">
        <v>60</v>
      </c>
      <c r="J1786" t="str">
        <f t="shared" si="25"/>
        <v>大类_凡品筑基丹药</v>
      </c>
      <c r="K1786" s="16" t="s">
        <v>337</v>
      </c>
      <c r="L1786" s="16">
        <v>1</v>
      </c>
      <c r="M1786" s="16" t="s">
        <v>1777</v>
      </c>
      <c r="O1786" s="16">
        <v>0</v>
      </c>
      <c r="P1786" s="16" t="b">
        <v>1</v>
      </c>
      <c r="R1786" s="16" t="b">
        <v>0</v>
      </c>
      <c r="S1786" s="16">
        <v>1</v>
      </c>
      <c r="T1786" s="16" t="s">
        <v>91</v>
      </c>
      <c r="U1786" s="16">
        <v>999</v>
      </c>
      <c r="V1786" s="16" t="s">
        <v>1778</v>
      </c>
      <c r="W1786" s="16">
        <v>31921024</v>
      </c>
      <c r="Y1786" s="16" t="inlineStr">
        <is>
          <t>筑基境凡品丹药。获得修为总量180点，按300现实秒的经过时间线性结算（操作时补结差额）。</t>
        </is>
      </c>
      <c r="Z1786" s="16" t="inlineStr">
        <is>
          <t>|cff00FF00“药中积蕴归于修为，进境仍须修士自越其关。热剂自有其宜，须量药力与丹毒而用。”——《聚元积修录》|r</t>
        </is>
      </c>
      <c r="AA1786" t="str" s="16">
        <v>炼丹可得。</v>
      </c>
      <c r="AB1786">
        <v>11921024</v>
      </c>
      <c r="AC1786" s="16" t="s">
        <v>1781</v>
      </c>
      <c r="AD1786" s="16">
        <v>40001</v>
      </c>
      <c r="AF1786">
        <v>70001</v>
      </c>
      <c r="AH1786">
        <v>20</v>
      </c>
      <c r="AI1786" s="16" t="s">
        <v>1777</v>
      </c>
      <c r="AJ1786" s="16" t="s">
        <v>1777</v>
      </c>
      <c r="AK1786" s="16" t="s">
        <v>335</v>
      </c>
    </row>
    <row r="1787" spans="2:37">
      <c r="B1787" s="16" t="n">
        <f>10000000+INDEX(编号表!$B:$B,MATCH(F1787,编号表!$A:$A,0))*100000+INDEX(编号表!$F:$F,MATCH(D1787,编号表!$E:$E,0))*1000+INDEX(编号表!$D:$D,MATCH(E1787,编号表!$C:$C,0))*10000+G1787</f>
        <v>11922024</v>
      </c>
      <c r="C1787" s="16" t="s">
        <v>1900</v>
      </c>
      <c r="D1787" s="16" t="s">
        <v>102</v>
      </c>
      <c r="E1787" s="16" t="s">
        <v>335</v>
      </c>
      <c r="F1787" s="16" t="s">
        <v>1777</v>
      </c>
      <c r="G1787" s="16">
        <f t="shared" si="26"/>
        <v>24</v>
      </c>
      <c r="I1787" s="16">
        <v>60</v>
      </c>
      <c r="J1787" t="str">
        <f t="shared" si="25"/>
        <v>大类_灵品筑基丹药</v>
      </c>
      <c r="K1787" s="16" t="s">
        <v>337</v>
      </c>
      <c r="L1787" s="16">
        <v>1</v>
      </c>
      <c r="M1787" s="16" t="s">
        <v>1777</v>
      </c>
      <c r="O1787" s="16">
        <v>0</v>
      </c>
      <c r="P1787" s="16" t="b">
        <v>1</v>
      </c>
      <c r="R1787" s="16" t="b">
        <v>0</v>
      </c>
      <c r="S1787" s="16">
        <v>1</v>
      </c>
      <c r="T1787" s="16" t="s">
        <v>91</v>
      </c>
      <c r="U1787" s="16">
        <v>999</v>
      </c>
      <c r="V1787" s="16" t="s">
        <v>1778</v>
      </c>
      <c r="W1787" s="16">
        <v>31922024</v>
      </c>
      <c r="Y1787" s="16" t="inlineStr">
        <is>
          <t>筑基境灵品丹药。获得修为总量324点，按300现实秒的经过时间线性结算（操作时补结差额）。</t>
        </is>
      </c>
      <c r="Z1787" s="16" t="inlineStr">
        <is>
          <t>|cff00FF00“药中积蕴归于修为，进境仍须修士自越其关。热剂自有其宜，须量药力与丹毒而用。”——《聚元积修录》|r</t>
        </is>
      </c>
      <c r="AA1787" t="str" s="16">
        <v>炼丹可得。</v>
      </c>
      <c r="AB1787">
        <v>11921024</v>
      </c>
      <c r="AC1787" s="16" t="s">
        <v>1781</v>
      </c>
      <c r="AD1787" s="16">
        <v>40002</v>
      </c>
      <c r="AF1787">
        <v>70002</v>
      </c>
      <c r="AH1787">
        <v>60</v>
      </c>
      <c r="AI1787" s="16" t="s">
        <v>1777</v>
      </c>
      <c r="AJ1787" s="16" t="s">
        <v>1777</v>
      </c>
      <c r="AK1787" s="16" t="s">
        <v>335</v>
      </c>
    </row>
    <row r="1788" spans="2:37">
      <c r="B1788" s="16" t="n">
        <f>10000000+INDEX(编号表!$B:$B,MATCH(F1788,编号表!$A:$A,0))*100000+INDEX(编号表!$F:$F,MATCH(D1788,编号表!$E:$E,0))*1000+INDEX(编号表!$D:$D,MATCH(E1788,编号表!$C:$C,0))*10000+G1788</f>
        <v>11923024</v>
      </c>
      <c r="C1788" s="16" t="s">
        <v>1900</v>
      </c>
      <c r="D1788" s="16" t="s">
        <v>105</v>
      </c>
      <c r="E1788" s="16" t="s">
        <v>335</v>
      </c>
      <c r="F1788" s="16" t="s">
        <v>1777</v>
      </c>
      <c r="G1788" s="16">
        <f t="shared" si="26"/>
        <v>24</v>
      </c>
      <c r="I1788" s="16">
        <v>60</v>
      </c>
      <c r="J1788" t="str">
        <f t="shared" si="25"/>
        <v>大类_玄品筑基丹药</v>
      </c>
      <c r="K1788" s="16" t="s">
        <v>337</v>
      </c>
      <c r="L1788" s="16">
        <v>1</v>
      </c>
      <c r="M1788" s="16" t="s">
        <v>1777</v>
      </c>
      <c r="O1788" s="16">
        <v>0</v>
      </c>
      <c r="P1788" s="16" t="b">
        <v>1</v>
      </c>
      <c r="R1788" s="16" t="b">
        <v>0</v>
      </c>
      <c r="S1788" s="16">
        <v>1</v>
      </c>
      <c r="T1788" s="16" t="s">
        <v>91</v>
      </c>
      <c r="U1788" s="16">
        <v>999</v>
      </c>
      <c r="V1788" s="16" t="s">
        <v>1778</v>
      </c>
      <c r="W1788" s="16">
        <v>31923024</v>
      </c>
      <c r="Y1788" s="16" t="inlineStr">
        <is>
          <t>筑基境玄品丹药。获得修为总量583点，按300现实秒的经过时间线性结算（操作时补结差额）。</t>
        </is>
      </c>
      <c r="Z1788" s="16" t="inlineStr">
        <is>
          <t>|cff00FF00“药中积蕴归于修为，进境仍须修士自越其关。热剂自有其宜，须量药力与丹毒而用。”——《聚元积修录》|r</t>
        </is>
      </c>
      <c r="AA1788" t="str" s="16">
        <v>炼丹可得。</v>
      </c>
      <c r="AB1788">
        <v>11921024</v>
      </c>
      <c r="AC1788" s="16" t="s">
        <v>1781</v>
      </c>
      <c r="AD1788" s="16">
        <v>40003</v>
      </c>
      <c r="AF1788">
        <v>70003</v>
      </c>
      <c r="AH1788">
        <v>240</v>
      </c>
      <c r="AI1788" s="16" t="s">
        <v>1777</v>
      </c>
      <c r="AJ1788" s="16" t="s">
        <v>1777</v>
      </c>
      <c r="AK1788" s="16" t="s">
        <v>335</v>
      </c>
    </row>
    <row r="1789" spans="2:37">
      <c r="B1789" s="16" t="n">
        <f>10000000+INDEX(编号表!$B:$B,MATCH(F1789,编号表!$A:$A,0))*100000+INDEX(编号表!$F:$F,MATCH(D1789,编号表!$E:$E,0))*1000+INDEX(编号表!$D:$D,MATCH(E1789,编号表!$C:$C,0))*10000+G1789</f>
        <v>11921025</v>
      </c>
      <c r="C1789" s="16" t="s">
        <v>1905</v>
      </c>
      <c r="D1789" s="16" t="s">
        <v>86</v>
      </c>
      <c r="E1789" s="16" t="s">
        <v>335</v>
      </c>
      <c r="F1789" s="16" t="s">
        <v>1777</v>
      </c>
      <c r="G1789" s="16">
        <f t="shared" si="26"/>
        <v>25</v>
      </c>
      <c r="I1789" s="16">
        <v>60</v>
      </c>
      <c r="J1789" t="str">
        <f t="shared" si="25"/>
        <v>大类_凡品筑基丹药</v>
      </c>
      <c r="K1789" s="16" t="s">
        <v>337</v>
      </c>
      <c r="L1789" s="16">
        <v>1</v>
      </c>
      <c r="M1789" s="16" t="s">
        <v>1777</v>
      </c>
      <c r="O1789" s="16">
        <v>0</v>
      </c>
      <c r="P1789" s="16" t="b">
        <v>1</v>
      </c>
      <c r="R1789" s="16" t="b">
        <v>0</v>
      </c>
      <c r="S1789" s="16">
        <v>1</v>
      </c>
      <c r="T1789" s="16" t="s">
        <v>91</v>
      </c>
      <c r="U1789" s="16">
        <v>999</v>
      </c>
      <c r="V1789" s="16" t="s">
        <v>1778</v>
      </c>
      <c r="W1789" s="16">
        <v>31921025</v>
      </c>
      <c r="Y1789" s="16" t="inlineStr">
        <is>
          <t>筑基境凡品丹药。清除对应味池杂质总量22584点，按300现实秒的经过时间线性结算（操作时补结差额）。</t>
        </is>
      </c>
      <c r="Z1789" s="16" t="inlineStr">
        <is>
          <t>|cff00FF00“气脉之浊得清，灵力行运乃得其序。寒剂自有其宜，须量药力与丹毒而用。”——《气脉澄浊录》|r</t>
        </is>
      </c>
      <c r="AA1789" t="str" s="16">
        <v>炼丹可得。</v>
      </c>
      <c r="AB1789">
        <v>11921025</v>
      </c>
      <c r="AC1789" s="16" t="s">
        <v>1781</v>
      </c>
      <c r="AD1789" s="16">
        <v>40001</v>
      </c>
      <c r="AF1789">
        <v>70001</v>
      </c>
      <c r="AH1789">
        <v>20</v>
      </c>
      <c r="AI1789" s="16" t="s">
        <v>1777</v>
      </c>
      <c r="AJ1789" s="16" t="s">
        <v>1777</v>
      </c>
      <c r="AK1789" s="16" t="s">
        <v>335</v>
      </c>
    </row>
    <row r="1790" spans="2:37">
      <c r="B1790" s="16" t="n">
        <f>10000000+INDEX(编号表!$B:$B,MATCH(F1790,编号表!$A:$A,0))*100000+INDEX(编号表!$F:$F,MATCH(D1790,编号表!$E:$E,0))*1000+INDEX(编号表!$D:$D,MATCH(E1790,编号表!$C:$C,0))*10000+G1790</f>
        <v>11922025</v>
      </c>
      <c r="C1790" s="16" t="s">
        <v>1905</v>
      </c>
      <c r="D1790" s="16" t="s">
        <v>102</v>
      </c>
      <c r="E1790" s="16" t="s">
        <v>335</v>
      </c>
      <c r="F1790" s="16" t="s">
        <v>1777</v>
      </c>
      <c r="G1790" s="16">
        <f t="shared" si="26"/>
        <v>25</v>
      </c>
      <c r="I1790" s="16">
        <v>60</v>
      </c>
      <c r="J1790" t="str">
        <f t="shared" si="25"/>
        <v>大类_灵品筑基丹药</v>
      </c>
      <c r="K1790" s="16" t="s">
        <v>337</v>
      </c>
      <c r="L1790" s="16">
        <v>1</v>
      </c>
      <c r="M1790" s="16" t="s">
        <v>1777</v>
      </c>
      <c r="O1790" s="16">
        <v>0</v>
      </c>
      <c r="P1790" s="16" t="b">
        <v>1</v>
      </c>
      <c r="R1790" s="16" t="b">
        <v>0</v>
      </c>
      <c r="S1790" s="16">
        <v>1</v>
      </c>
      <c r="T1790" s="16" t="s">
        <v>91</v>
      </c>
      <c r="U1790" s="16">
        <v>999</v>
      </c>
      <c r="V1790" s="16" t="s">
        <v>1778</v>
      </c>
      <c r="W1790" s="16">
        <v>31922025</v>
      </c>
      <c r="Y1790" s="16" t="inlineStr">
        <is>
          <t>筑基境灵品丹药。清除对应味池杂质总量39691点，按300现实秒的经过时间线性结算（操作时补结差额）。</t>
        </is>
      </c>
      <c r="Z1790" s="16" t="inlineStr">
        <is>
          <t>|cff00FF00“气脉之浊得清，灵力行运乃得其序。寒剂自有其宜，须量药力与丹毒而用。”——《气脉澄浊录》|r</t>
        </is>
      </c>
      <c r="AA1790" t="str" s="16">
        <v>炼丹可得。</v>
      </c>
      <c r="AB1790">
        <v>11921025</v>
      </c>
      <c r="AC1790" s="16" t="s">
        <v>1781</v>
      </c>
      <c r="AD1790" s="16">
        <v>40002</v>
      </c>
      <c r="AF1790">
        <v>70002</v>
      </c>
      <c r="AH1790">
        <v>60</v>
      </c>
      <c r="AI1790" s="16" t="s">
        <v>1777</v>
      </c>
      <c r="AJ1790" s="16" t="s">
        <v>1777</v>
      </c>
      <c r="AK1790" s="16" t="s">
        <v>335</v>
      </c>
    </row>
    <row r="1791" spans="2:37">
      <c r="B1791" s="16" t="n">
        <f>10000000+INDEX(编号表!$B:$B,MATCH(F1791,编号表!$A:$A,0))*100000+INDEX(编号表!$F:$F,MATCH(D1791,编号表!$E:$E,0))*1000+INDEX(编号表!$D:$D,MATCH(E1791,编号表!$C:$C,0))*10000+G1791</f>
        <v>11923025</v>
      </c>
      <c r="C1791" s="16" t="s">
        <v>1905</v>
      </c>
      <c r="D1791" s="16" t="s">
        <v>105</v>
      </c>
      <c r="E1791" s="16" t="s">
        <v>335</v>
      </c>
      <c r="F1791" s="16" t="s">
        <v>1777</v>
      </c>
      <c r="G1791" s="16">
        <f t="shared" si="26"/>
        <v>25</v>
      </c>
      <c r="I1791" s="16">
        <v>60</v>
      </c>
      <c r="J1791" t="str">
        <f t="shared" si="25"/>
        <v>大类_玄品筑基丹药</v>
      </c>
      <c r="K1791" s="16" t="s">
        <v>337</v>
      </c>
      <c r="L1791" s="16">
        <v>1</v>
      </c>
      <c r="M1791" s="16" t="s">
        <v>1777</v>
      </c>
      <c r="O1791" s="16">
        <v>0</v>
      </c>
      <c r="P1791" s="16" t="b">
        <v>1</v>
      </c>
      <c r="R1791" s="16" t="b">
        <v>0</v>
      </c>
      <c r="S1791" s="16">
        <v>1</v>
      </c>
      <c r="T1791" s="16" t="s">
        <v>91</v>
      </c>
      <c r="U1791" s="16">
        <v>999</v>
      </c>
      <c r="V1791" s="16" t="s">
        <v>1778</v>
      </c>
      <c r="W1791" s="16">
        <v>31923025</v>
      </c>
      <c r="Y1791" s="16" t="inlineStr">
        <is>
          <t>筑基境玄品丹药。清除对应味池杂质总量70484点，按300现实秒的经过时间线性结算（操作时补结差额）。</t>
        </is>
      </c>
      <c r="Z1791" s="16" t="inlineStr">
        <is>
          <t>|cff00FF00“气脉之浊得清，灵力行运乃得其序。寒剂自有其宜，须量药力与丹毒而用。”——《气脉澄浊录》|r</t>
        </is>
      </c>
      <c r="AA1791" t="str" s="16">
        <v>炼丹可得。</v>
      </c>
      <c r="AB1791">
        <v>11921025</v>
      </c>
      <c r="AC1791" s="16" t="s">
        <v>1781</v>
      </c>
      <c r="AD1791" s="16">
        <v>40003</v>
      </c>
      <c r="AF1791">
        <v>70003</v>
      </c>
      <c r="AH1791">
        <v>240</v>
      </c>
      <c r="AI1791" s="16" t="s">
        <v>1777</v>
      </c>
      <c r="AJ1791" s="16" t="s">
        <v>1777</v>
      </c>
      <c r="AK1791" s="16" t="s">
        <v>335</v>
      </c>
    </row>
    <row r="1792" spans="2:37">
      <c r="B1792" s="16" t="n">
        <f>10000000+INDEX(编号表!$B:$B,MATCH(F1792,编号表!$A:$A,0))*100000+INDEX(编号表!$F:$F,MATCH(D1792,编号表!$E:$E,0))*1000+INDEX(编号表!$D:$D,MATCH(E1792,编号表!$C:$C,0))*10000+G1792</f>
        <v>11921026</v>
      </c>
      <c r="C1792" s="16" t="s">
        <v>1910</v>
      </c>
      <c r="D1792" s="16" t="s">
        <v>86</v>
      </c>
      <c r="E1792" s="16" t="s">
        <v>335</v>
      </c>
      <c r="F1792" s="16" t="s">
        <v>1777</v>
      </c>
      <c r="G1792" s="16">
        <f t="shared" si="26"/>
        <v>26</v>
      </c>
      <c r="I1792" s="16">
        <v>60</v>
      </c>
      <c r="J1792" t="str">
        <f t="shared" si="25"/>
        <v>大类_凡品筑基丹药</v>
      </c>
      <c r="K1792" s="16" t="s">
        <v>337</v>
      </c>
      <c r="L1792" s="16">
        <v>1</v>
      </c>
      <c r="M1792" s="16" t="s">
        <v>1777</v>
      </c>
      <c r="O1792" s="16">
        <v>0</v>
      </c>
      <c r="P1792" s="16" t="b">
        <v>1</v>
      </c>
      <c r="R1792" s="16" t="b">
        <v>0</v>
      </c>
      <c r="S1792" s="16">
        <v>1</v>
      </c>
      <c r="T1792" s="16" t="s">
        <v>91</v>
      </c>
      <c r="U1792" s="16">
        <v>999</v>
      </c>
      <c r="V1792" s="16" t="s">
        <v>1778</v>
      </c>
      <c r="W1792" s="16">
        <v>31921026</v>
      </c>
      <c r="Y1792" s="16" t="inlineStr">
        <is>
          <t>筑基境凡品丹药。清除对应味池杂质总量13014点，按60现实秒的经过时间线性结算（操作时补结差额）。</t>
        </is>
      </c>
      <c r="Z1792" s="16" t="inlineStr">
        <is>
          <t>|cff00FF00“气脉之浊得清，灵力行运乃得其序。凉剂自有其宜，须量药力与丹毒而用。”——《气脉澄浊录》|r</t>
        </is>
      </c>
      <c r="AA1792" t="str" s="16">
        <v>炼丹可得。</v>
      </c>
      <c r="AB1792">
        <v>11921026</v>
      </c>
      <c r="AC1792" s="16" t="s">
        <v>1781</v>
      </c>
      <c r="AD1792" s="16">
        <v>40001</v>
      </c>
      <c r="AF1792">
        <v>70001</v>
      </c>
      <c r="AH1792">
        <v>20</v>
      </c>
      <c r="AI1792" s="16" t="s">
        <v>1777</v>
      </c>
      <c r="AJ1792" s="16" t="s">
        <v>1777</v>
      </c>
      <c r="AK1792" s="16" t="s">
        <v>335</v>
      </c>
    </row>
    <row r="1793" spans="2:37">
      <c r="B1793" s="16" t="n">
        <f>10000000+INDEX(编号表!$B:$B,MATCH(F1793,编号表!$A:$A,0))*100000+INDEX(编号表!$F:$F,MATCH(D1793,编号表!$E:$E,0))*1000+INDEX(编号表!$D:$D,MATCH(E1793,编号表!$C:$C,0))*10000+G1793</f>
        <v>11922026</v>
      </c>
      <c r="C1793" s="16" t="s">
        <v>1910</v>
      </c>
      <c r="D1793" s="16" t="s">
        <v>102</v>
      </c>
      <c r="E1793" s="16" t="s">
        <v>335</v>
      </c>
      <c r="F1793" s="16" t="s">
        <v>1777</v>
      </c>
      <c r="G1793" s="16">
        <f t="shared" si="26"/>
        <v>26</v>
      </c>
      <c r="I1793" s="16">
        <v>60</v>
      </c>
      <c r="J1793" t="str">
        <f t="shared" si="25"/>
        <v>大类_灵品筑基丹药</v>
      </c>
      <c r="K1793" s="16" t="s">
        <v>337</v>
      </c>
      <c r="L1793" s="16">
        <v>1</v>
      </c>
      <c r="M1793" s="16" t="s">
        <v>1777</v>
      </c>
      <c r="O1793" s="16">
        <v>0</v>
      </c>
      <c r="P1793" s="16" t="b">
        <v>1</v>
      </c>
      <c r="R1793" s="16" t="b">
        <v>0</v>
      </c>
      <c r="S1793" s="16">
        <v>1</v>
      </c>
      <c r="T1793" s="16" t="s">
        <v>91</v>
      </c>
      <c r="U1793" s="16">
        <v>999</v>
      </c>
      <c r="V1793" s="16" t="s">
        <v>1778</v>
      </c>
      <c r="W1793" s="16">
        <v>31922026</v>
      </c>
      <c r="Y1793" s="16" t="inlineStr">
        <is>
          <t>筑基境灵品丹药。清除对应味池杂质总量22345点，按60现实秒的经过时间线性结算（操作时补结差额）。</t>
        </is>
      </c>
      <c r="Z1793" s="16" t="inlineStr">
        <is>
          <t>|cff00FF00“气脉之浊得清，灵力行运乃得其序。凉剂自有其宜，须量药力与丹毒而用。”——《气脉澄浊录》|r</t>
        </is>
      </c>
      <c r="AA1793" t="str" s="16">
        <v>炼丹可得。</v>
      </c>
      <c r="AB1793">
        <v>11921026</v>
      </c>
      <c r="AC1793" s="16" t="s">
        <v>1781</v>
      </c>
      <c r="AD1793" s="16">
        <v>40002</v>
      </c>
      <c r="AF1793">
        <v>70002</v>
      </c>
      <c r="AH1793">
        <v>60</v>
      </c>
      <c r="AI1793" s="16" t="s">
        <v>1777</v>
      </c>
      <c r="AJ1793" s="16" t="s">
        <v>1777</v>
      </c>
      <c r="AK1793" s="16" t="s">
        <v>335</v>
      </c>
    </row>
    <row r="1794" spans="2:37">
      <c r="B1794" s="16" t="n">
        <f>10000000+INDEX(编号表!$B:$B,MATCH(F1794,编号表!$A:$A,0))*100000+INDEX(编号表!$F:$F,MATCH(D1794,编号表!$E:$E,0))*1000+INDEX(编号表!$D:$D,MATCH(E1794,编号表!$C:$C,0))*10000+G1794</f>
        <v>11923026</v>
      </c>
      <c r="C1794" s="16" t="s">
        <v>1910</v>
      </c>
      <c r="D1794" s="16" t="s">
        <v>105</v>
      </c>
      <c r="E1794" s="16" t="s">
        <v>335</v>
      </c>
      <c r="F1794" s="16" t="s">
        <v>1777</v>
      </c>
      <c r="G1794" s="16">
        <f t="shared" si="26"/>
        <v>26</v>
      </c>
      <c r="I1794" s="16">
        <v>60</v>
      </c>
      <c r="J1794" t="str">
        <f t="shared" si="25"/>
        <v>大类_玄品筑基丹药</v>
      </c>
      <c r="K1794" s="16" t="s">
        <v>337</v>
      </c>
      <c r="L1794" s="16">
        <v>1</v>
      </c>
      <c r="M1794" s="16" t="s">
        <v>1777</v>
      </c>
      <c r="O1794" s="16">
        <v>0</v>
      </c>
      <c r="P1794" s="16" t="b">
        <v>1</v>
      </c>
      <c r="R1794" s="16" t="b">
        <v>0</v>
      </c>
      <c r="S1794" s="16">
        <v>1</v>
      </c>
      <c r="T1794" s="16" t="s">
        <v>91</v>
      </c>
      <c r="U1794" s="16">
        <v>999</v>
      </c>
      <c r="V1794" s="16" t="s">
        <v>1778</v>
      </c>
      <c r="W1794" s="16">
        <v>31923026</v>
      </c>
      <c r="Y1794" s="16" t="inlineStr">
        <is>
          <t>筑基境玄品丹药。清除对应味池杂质总量39141点，按60现实秒的经过时间线性结算（操作时补结差额）。</t>
        </is>
      </c>
      <c r="Z1794" s="16" t="inlineStr">
        <is>
          <t>|cff00FF00“气脉之浊得清，灵力行运乃得其序。凉剂自有其宜，须量药力与丹毒而用。”——《气脉澄浊录》|r</t>
        </is>
      </c>
      <c r="AA1794" t="str" s="16">
        <v>炼丹可得。</v>
      </c>
      <c r="AB1794">
        <v>11921026</v>
      </c>
      <c r="AC1794" s="16" t="s">
        <v>1781</v>
      </c>
      <c r="AD1794" s="16">
        <v>40003</v>
      </c>
      <c r="AF1794">
        <v>70003</v>
      </c>
      <c r="AH1794">
        <v>240</v>
      </c>
      <c r="AI1794" s="16" t="s">
        <v>1777</v>
      </c>
      <c r="AJ1794" s="16" t="s">
        <v>1777</v>
      </c>
      <c r="AK1794" s="16" t="s">
        <v>335</v>
      </c>
    </row>
    <row r="1795" spans="2:37">
      <c r="B1795" s="16" t="n">
        <f>10000000+INDEX(编号表!$B:$B,MATCH(F1795,编号表!$A:$A,0))*100000+INDEX(编号表!$F:$F,MATCH(D1795,编号表!$E:$E,0))*1000+INDEX(编号表!$D:$D,MATCH(E1795,编号表!$C:$C,0))*10000+G1795</f>
        <v>11921027</v>
      </c>
      <c r="C1795" s="16" t="s">
        <v>1915</v>
      </c>
      <c r="D1795" s="16" t="s">
        <v>86</v>
      </c>
      <c r="E1795" s="16" t="s">
        <v>335</v>
      </c>
      <c r="F1795" s="16" t="s">
        <v>1777</v>
      </c>
      <c r="G1795" s="16">
        <f t="shared" si="26"/>
        <v>27</v>
      </c>
      <c r="I1795" s="16">
        <v>60</v>
      </c>
      <c r="J1795" t="str">
        <f t="shared" si="25"/>
        <v>大类_凡品筑基丹药</v>
      </c>
      <c r="K1795" s="16" t="s">
        <v>337</v>
      </c>
      <c r="L1795" s="16">
        <v>1</v>
      </c>
      <c r="M1795" s="16" t="s">
        <v>1777</v>
      </c>
      <c r="O1795" s="16">
        <v>0</v>
      </c>
      <c r="P1795" s="16" t="b">
        <v>1</v>
      </c>
      <c r="R1795" s="16" t="b">
        <v>0</v>
      </c>
      <c r="S1795" s="16">
        <v>1</v>
      </c>
      <c r="T1795" s="16" t="s">
        <v>91</v>
      </c>
      <c r="U1795" s="16">
        <v>999</v>
      </c>
      <c r="V1795" s="16" t="s">
        <v>1778</v>
      </c>
      <c r="W1795" s="16">
        <v>31921027</v>
      </c>
      <c r="Y1795" s="16" t="inlineStr">
        <is>
          <t>筑基境凡品丹药。清除对应味池杂质总量16080点，按60现实秒的经过时间线性结算（操作时补结差额）。</t>
        </is>
      </c>
      <c r="Z1795" s="16" t="inlineStr">
        <is>
          <t>|cff00FF00“气脉之浊得清，灵力行运乃得其序。平剂自有其宜，须量药力与丹毒而用。”——《气脉澄浊录》|r</t>
        </is>
      </c>
      <c r="AA1795" t="str" s="16">
        <v>炼丹可得。</v>
      </c>
      <c r="AB1795">
        <v>11921027</v>
      </c>
      <c r="AC1795" s="16" t="s">
        <v>1781</v>
      </c>
      <c r="AD1795" s="16">
        <v>40001</v>
      </c>
      <c r="AF1795">
        <v>70001</v>
      </c>
      <c r="AH1795">
        <v>20</v>
      </c>
      <c r="AI1795" s="16" t="s">
        <v>1777</v>
      </c>
      <c r="AJ1795" s="16" t="s">
        <v>1777</v>
      </c>
      <c r="AK1795" s="16" t="s">
        <v>335</v>
      </c>
    </row>
    <row r="1796" spans="2:37">
      <c r="B1796" s="16" t="n">
        <f>10000000+INDEX(编号表!$B:$B,MATCH(F1796,编号表!$A:$A,0))*100000+INDEX(编号表!$F:$F,MATCH(D1796,编号表!$E:$E,0))*1000+INDEX(编号表!$D:$D,MATCH(E1796,编号表!$C:$C,0))*10000+G1796</f>
        <v>11922027</v>
      </c>
      <c r="C1796" s="16" t="s">
        <v>1915</v>
      </c>
      <c r="D1796" s="16" t="s">
        <v>102</v>
      </c>
      <c r="E1796" s="16" t="s">
        <v>335</v>
      </c>
      <c r="F1796" s="16" t="s">
        <v>1777</v>
      </c>
      <c r="G1796" s="16">
        <f t="shared" si="26"/>
        <v>27</v>
      </c>
      <c r="I1796" s="16">
        <v>60</v>
      </c>
      <c r="J1796" t="str">
        <f t="shared" si="25"/>
        <v>大类_灵品筑基丹药</v>
      </c>
      <c r="K1796" s="16" t="s">
        <v>337</v>
      </c>
      <c r="L1796" s="16">
        <v>1</v>
      </c>
      <c r="M1796" s="16" t="s">
        <v>1777</v>
      </c>
      <c r="O1796" s="16">
        <v>0</v>
      </c>
      <c r="P1796" s="16" t="b">
        <v>1</v>
      </c>
      <c r="R1796" s="16" t="b">
        <v>0</v>
      </c>
      <c r="S1796" s="16">
        <v>1</v>
      </c>
      <c r="T1796" s="16" t="s">
        <v>91</v>
      </c>
      <c r="U1796" s="16">
        <v>999</v>
      </c>
      <c r="V1796" s="16" t="s">
        <v>1778</v>
      </c>
      <c r="W1796" s="16">
        <v>31922027</v>
      </c>
      <c r="Y1796" s="16" t="inlineStr">
        <is>
          <t>筑基境灵品丹药。清除对应味池杂质总量27744点，按60现实秒的经过时间线性结算（操作时补结差额）。</t>
        </is>
      </c>
      <c r="Z1796" s="16" t="inlineStr">
        <is>
          <t>|cff00FF00“气脉之浊得清，灵力行运乃得其序。平剂自有其宜，须量药力与丹毒而用。”——《气脉澄浊录》|r</t>
        </is>
      </c>
      <c r="AA1796" t="str" s="16">
        <v>炼丹可得。</v>
      </c>
      <c r="AB1796">
        <v>11921027</v>
      </c>
      <c r="AC1796" s="16" t="s">
        <v>1781</v>
      </c>
      <c r="AD1796" s="16">
        <v>40002</v>
      </c>
      <c r="AF1796">
        <v>70002</v>
      </c>
      <c r="AH1796">
        <v>60</v>
      </c>
      <c r="AI1796" s="16" t="s">
        <v>1777</v>
      </c>
      <c r="AJ1796" s="16" t="s">
        <v>1777</v>
      </c>
      <c r="AK1796" s="16" t="s">
        <v>335</v>
      </c>
    </row>
    <row r="1797" spans="2:37">
      <c r="B1797" s="16" t="n">
        <f>10000000+INDEX(编号表!$B:$B,MATCH(F1797,编号表!$A:$A,0))*100000+INDEX(编号表!$F:$F,MATCH(D1797,编号表!$E:$E,0))*1000+INDEX(编号表!$D:$D,MATCH(E1797,编号表!$C:$C,0))*10000+G1797</f>
        <v>11923027</v>
      </c>
      <c r="C1797" s="16" t="s">
        <v>1915</v>
      </c>
      <c r="D1797" s="16" t="s">
        <v>105</v>
      </c>
      <c r="E1797" s="16" t="s">
        <v>335</v>
      </c>
      <c r="F1797" s="16" t="s">
        <v>1777</v>
      </c>
      <c r="G1797" s="16">
        <f t="shared" si="26"/>
        <v>27</v>
      </c>
      <c r="I1797" s="16">
        <v>60</v>
      </c>
      <c r="J1797" t="str">
        <f t="shared" si="25"/>
        <v>大类_玄品筑基丹药</v>
      </c>
      <c r="K1797" s="16" t="s">
        <v>337</v>
      </c>
      <c r="L1797" s="16">
        <v>1</v>
      </c>
      <c r="M1797" s="16" t="s">
        <v>1777</v>
      </c>
      <c r="O1797" s="16">
        <v>0</v>
      </c>
      <c r="P1797" s="16" t="b">
        <v>1</v>
      </c>
      <c r="R1797" s="16" t="b">
        <v>0</v>
      </c>
      <c r="S1797" s="16">
        <v>1</v>
      </c>
      <c r="T1797" s="16" t="s">
        <v>91</v>
      </c>
      <c r="U1797" s="16">
        <v>999</v>
      </c>
      <c r="V1797" s="16" t="s">
        <v>1778</v>
      </c>
      <c r="W1797" s="16">
        <v>31923027</v>
      </c>
      <c r="Y1797" s="16" t="inlineStr">
        <is>
          <t>筑基境玄品丹药。清除对应味池杂质总量48739点，按60现实秒的经过时间线性结算（操作时补结差额）。</t>
        </is>
      </c>
      <c r="Z1797" s="16" t="inlineStr">
        <is>
          <t>|cff00FF00“气脉之浊得清，灵力行运乃得其序。平剂自有其宜，须量药力与丹毒而用。”——《气脉澄浊录》|r</t>
        </is>
      </c>
      <c r="AA1797" t="str" s="16">
        <v>炼丹可得。</v>
      </c>
      <c r="AB1797">
        <v>11921027</v>
      </c>
      <c r="AC1797" s="16" t="s">
        <v>1781</v>
      </c>
      <c r="AD1797" s="16">
        <v>40003</v>
      </c>
      <c r="AF1797">
        <v>70003</v>
      </c>
      <c r="AH1797">
        <v>240</v>
      </c>
      <c r="AI1797" s="16" t="s">
        <v>1777</v>
      </c>
      <c r="AJ1797" s="16" t="s">
        <v>1777</v>
      </c>
      <c r="AK1797" s="16" t="s">
        <v>335</v>
      </c>
    </row>
    <row r="1798" spans="2:37">
      <c r="B1798" s="16" t="n">
        <f>10000000+INDEX(编号表!$B:$B,MATCH(F1798,编号表!$A:$A,0))*100000+INDEX(编号表!$F:$F,MATCH(D1798,编号表!$E:$E,0))*1000+INDEX(编号表!$D:$D,MATCH(E1798,编号表!$C:$C,0))*10000+G1798</f>
        <v>11921028</v>
      </c>
      <c r="C1798" s="16" t="s">
        <v>1920</v>
      </c>
      <c r="D1798" s="16" t="s">
        <v>86</v>
      </c>
      <c r="E1798" s="16" t="s">
        <v>335</v>
      </c>
      <c r="F1798" s="16" t="s">
        <v>1777</v>
      </c>
      <c r="G1798" s="16">
        <f t="shared" si="26"/>
        <v>28</v>
      </c>
      <c r="I1798" s="16">
        <v>60</v>
      </c>
      <c r="J1798" t="str">
        <f t="shared" si="25"/>
        <v>大类_凡品筑基丹药</v>
      </c>
      <c r="K1798" s="16" t="s">
        <v>337</v>
      </c>
      <c r="L1798" s="16">
        <v>1</v>
      </c>
      <c r="M1798" s="16" t="s">
        <v>1777</v>
      </c>
      <c r="O1798" s="16">
        <v>0</v>
      </c>
      <c r="P1798" s="16" t="b">
        <v>1</v>
      </c>
      <c r="R1798" s="16" t="b">
        <v>0</v>
      </c>
      <c r="S1798" s="16">
        <v>1</v>
      </c>
      <c r="T1798" s="16" t="s">
        <v>91</v>
      </c>
      <c r="U1798" s="16">
        <v>999</v>
      </c>
      <c r="V1798" s="16" t="s">
        <v>1778</v>
      </c>
      <c r="W1798" s="16">
        <v>31921028</v>
      </c>
      <c r="Y1798" s="16" t="inlineStr">
        <is>
          <t>筑基境凡品丹药。清除对应味池杂质总量19146点，按60现实秒的经过时间线性结算（操作时补结差额）。</t>
        </is>
      </c>
      <c r="Z1798" s="16" t="inlineStr">
        <is>
          <t>|cff00FF00“气脉之浊得清，灵力行运乃得其序。温剂自有其宜，须量药力与丹毒而用。”——《气脉澄浊录》|r</t>
        </is>
      </c>
      <c r="AA1798" t="str" s="16">
        <v>炼丹可得。</v>
      </c>
      <c r="AB1798">
        <v>11921028</v>
      </c>
      <c r="AC1798" s="16" t="s">
        <v>1781</v>
      </c>
      <c r="AD1798" s="16">
        <v>40001</v>
      </c>
      <c r="AF1798">
        <v>70001</v>
      </c>
      <c r="AH1798">
        <v>20</v>
      </c>
      <c r="AI1798" s="16" t="s">
        <v>1777</v>
      </c>
      <c r="AJ1798" s="16" t="s">
        <v>1777</v>
      </c>
      <c r="AK1798" s="16" t="s">
        <v>335</v>
      </c>
    </row>
    <row r="1799" spans="2:37">
      <c r="B1799" s="16" t="n">
        <f>10000000+INDEX(编号表!$B:$B,MATCH(F1799,编号表!$A:$A,0))*100000+INDEX(编号表!$F:$F,MATCH(D1799,编号表!$E:$E,0))*1000+INDEX(编号表!$D:$D,MATCH(E1799,编号表!$C:$C,0))*10000+G1799</f>
        <v>11922028</v>
      </c>
      <c r="C1799" s="16" t="s">
        <v>1920</v>
      </c>
      <c r="D1799" s="16" t="s">
        <v>102</v>
      </c>
      <c r="E1799" s="16" t="s">
        <v>335</v>
      </c>
      <c r="F1799" s="16" t="s">
        <v>1777</v>
      </c>
      <c r="G1799" s="16">
        <f t="shared" si="26"/>
        <v>28</v>
      </c>
      <c r="I1799" s="16">
        <v>60</v>
      </c>
      <c r="J1799" t="str">
        <f t="shared" si="25"/>
        <v>大类_灵品筑基丹药</v>
      </c>
      <c r="K1799" s="16" t="s">
        <v>337</v>
      </c>
      <c r="L1799" s="16">
        <v>1</v>
      </c>
      <c r="M1799" s="16" t="s">
        <v>1777</v>
      </c>
      <c r="O1799" s="16">
        <v>0</v>
      </c>
      <c r="P1799" s="16" t="b">
        <v>1</v>
      </c>
      <c r="R1799" s="16" t="b">
        <v>0</v>
      </c>
      <c r="S1799" s="16">
        <v>1</v>
      </c>
      <c r="T1799" s="16" t="s">
        <v>91</v>
      </c>
      <c r="U1799" s="16">
        <v>999</v>
      </c>
      <c r="V1799" s="16" t="s">
        <v>1778</v>
      </c>
      <c r="W1799" s="16">
        <v>31922028</v>
      </c>
      <c r="Y1799" s="16" t="inlineStr">
        <is>
          <t>筑基境灵品丹药。清除对应味池杂质总量33143点，按60现实秒的经过时间线性结算（操作时补结差额）。</t>
        </is>
      </c>
      <c r="Z1799" s="16" t="inlineStr">
        <is>
          <t>|cff00FF00“气脉之浊得清，灵力行运乃得其序。温剂自有其宜，须量药力与丹毒而用。”——《气脉澄浊录》|r</t>
        </is>
      </c>
      <c r="AA1799" t="str" s="16">
        <v>炼丹可得。</v>
      </c>
      <c r="AB1799">
        <v>11921028</v>
      </c>
      <c r="AC1799" s="16" t="s">
        <v>1781</v>
      </c>
      <c r="AD1799" s="16">
        <v>40002</v>
      </c>
      <c r="AF1799">
        <v>70002</v>
      </c>
      <c r="AH1799">
        <v>60</v>
      </c>
      <c r="AI1799" s="16" t="s">
        <v>1777</v>
      </c>
      <c r="AJ1799" s="16" t="s">
        <v>1777</v>
      </c>
      <c r="AK1799" s="16" t="s">
        <v>335</v>
      </c>
    </row>
    <row r="1800" spans="2:37">
      <c r="B1800" s="16" t="n">
        <f>10000000+INDEX(编号表!$B:$B,MATCH(F1800,编号表!$A:$A,0))*100000+INDEX(编号表!$F:$F,MATCH(D1800,编号表!$E:$E,0))*1000+INDEX(编号表!$D:$D,MATCH(E1800,编号表!$C:$C,0))*10000+G1800</f>
        <v>11923028</v>
      </c>
      <c r="C1800" s="16" t="s">
        <v>1920</v>
      </c>
      <c r="D1800" s="16" t="s">
        <v>105</v>
      </c>
      <c r="E1800" s="16" t="s">
        <v>335</v>
      </c>
      <c r="F1800" s="16" t="s">
        <v>1777</v>
      </c>
      <c r="G1800" s="16">
        <f t="shared" si="26"/>
        <v>28</v>
      </c>
      <c r="I1800" s="16">
        <v>60</v>
      </c>
      <c r="J1800" t="str">
        <f t="shared" si="25"/>
        <v>大类_玄品筑基丹药</v>
      </c>
      <c r="K1800" s="16" t="s">
        <v>337</v>
      </c>
      <c r="L1800" s="16">
        <v>1</v>
      </c>
      <c r="M1800" s="16" t="s">
        <v>1777</v>
      </c>
      <c r="O1800" s="16">
        <v>0</v>
      </c>
      <c r="P1800" s="16" t="b">
        <v>1</v>
      </c>
      <c r="R1800" s="16" t="b">
        <v>0</v>
      </c>
      <c r="S1800" s="16">
        <v>1</v>
      </c>
      <c r="T1800" s="16" t="s">
        <v>91</v>
      </c>
      <c r="U1800" s="16">
        <v>999</v>
      </c>
      <c r="V1800" s="16" t="s">
        <v>1778</v>
      </c>
      <c r="W1800" s="16">
        <v>31923028</v>
      </c>
      <c r="Y1800" s="16" t="inlineStr">
        <is>
          <t>筑基境玄品丹药。清除对应味池杂质总量58337点，按60现实秒的经过时间线性结算（操作时补结差额）。</t>
        </is>
      </c>
      <c r="Z1800" s="16" t="inlineStr">
        <is>
          <t>|cff00FF00“气脉之浊得清，灵力行运乃得其序。温剂自有其宜，须量药力与丹毒而用。”——《气脉澄浊录》|r</t>
        </is>
      </c>
      <c r="AA1800" t="str" s="16">
        <v>炼丹可得。</v>
      </c>
      <c r="AB1800">
        <v>11921028</v>
      </c>
      <c r="AC1800" s="16" t="s">
        <v>1781</v>
      </c>
      <c r="AD1800" s="16">
        <v>40003</v>
      </c>
      <c r="AF1800">
        <v>70003</v>
      </c>
      <c r="AH1800">
        <v>240</v>
      </c>
      <c r="AI1800" s="16" t="s">
        <v>1777</v>
      </c>
      <c r="AJ1800" s="16" t="s">
        <v>1777</v>
      </c>
      <c r="AK1800" s="16" t="s">
        <v>335</v>
      </c>
    </row>
    <row r="1801" spans="2:37">
      <c r="B1801" s="16" t="n">
        <f>10000000+INDEX(编号表!$B:$B,MATCH(F1801,编号表!$A:$A,0))*100000+INDEX(编号表!$F:$F,MATCH(D1801,编号表!$E:$E,0))*1000+INDEX(编号表!$D:$D,MATCH(E1801,编号表!$C:$C,0))*10000+G1801</f>
        <v>11921029</v>
      </c>
      <c r="C1801" s="16" t="s">
        <v>1925</v>
      </c>
      <c r="D1801" s="16" t="s">
        <v>86</v>
      </c>
      <c r="E1801" s="16" t="s">
        <v>335</v>
      </c>
      <c r="F1801" s="16" t="s">
        <v>1777</v>
      </c>
      <c r="G1801" s="16">
        <f t="shared" si="26"/>
        <v>29</v>
      </c>
      <c r="I1801" s="16">
        <v>60</v>
      </c>
      <c r="J1801" t="str">
        <f t="shared" si="25"/>
        <v>大类_凡品筑基丹药</v>
      </c>
      <c r="K1801" s="16" t="s">
        <v>337</v>
      </c>
      <c r="L1801" s="16">
        <v>1</v>
      </c>
      <c r="M1801" s="16" t="s">
        <v>1777</v>
      </c>
      <c r="O1801" s="16">
        <v>0</v>
      </c>
      <c r="P1801" s="16" t="b">
        <v>1</v>
      </c>
      <c r="R1801" s="16" t="b">
        <v>0</v>
      </c>
      <c r="S1801" s="16">
        <v>1</v>
      </c>
      <c r="T1801" s="16" t="s">
        <v>91</v>
      </c>
      <c r="U1801" s="16">
        <v>999</v>
      </c>
      <c r="V1801" s="16" t="s">
        <v>1778</v>
      </c>
      <c r="W1801" s="16">
        <v>31921029</v>
      </c>
      <c r="Y1801" s="16" t="inlineStr">
        <is>
          <t>筑基境凡品丹药。清除对应味池杂质总量15408点，按10现实秒的经过时间线性结算（操作时补结差额）。</t>
        </is>
      </c>
      <c r="Z1801" s="16" t="inlineStr">
        <is>
          <t>|cff00FF00“气脉之浊得清，灵力行运乃得其序。热剂自有其宜，须量药力与丹毒而用。”——《气脉澄浊录》|r</t>
        </is>
      </c>
      <c r="AA1801" t="str" s="16">
        <v>炼丹可得。</v>
      </c>
      <c r="AB1801">
        <v>11921029</v>
      </c>
      <c r="AC1801" s="16" t="s">
        <v>1781</v>
      </c>
      <c r="AD1801" s="16">
        <v>40001</v>
      </c>
      <c r="AF1801">
        <v>70001</v>
      </c>
      <c r="AH1801">
        <v>20</v>
      </c>
      <c r="AI1801" s="16" t="s">
        <v>1777</v>
      </c>
      <c r="AJ1801" s="16" t="s">
        <v>1777</v>
      </c>
      <c r="AK1801" s="16" t="s">
        <v>335</v>
      </c>
    </row>
    <row r="1802" spans="2:37">
      <c r="B1802" s="16" t="n">
        <f>10000000+INDEX(编号表!$B:$B,MATCH(F1802,编号表!$A:$A,0))*100000+INDEX(编号表!$F:$F,MATCH(D1802,编号表!$E:$E,0))*1000+INDEX(编号表!$D:$D,MATCH(E1802,编号表!$C:$C,0))*10000+G1802</f>
        <v>11922029</v>
      </c>
      <c r="C1802" s="16" t="s">
        <v>1925</v>
      </c>
      <c r="D1802" s="16" t="s">
        <v>102</v>
      </c>
      <c r="E1802" s="16" t="s">
        <v>335</v>
      </c>
      <c r="F1802" s="16" t="s">
        <v>1777</v>
      </c>
      <c r="G1802" s="16">
        <f t="shared" si="26"/>
        <v>29</v>
      </c>
      <c r="I1802" s="16">
        <v>60</v>
      </c>
      <c r="J1802" t="str">
        <f t="shared" si="25"/>
        <v>大类_灵品筑基丹药</v>
      </c>
      <c r="K1802" s="16" t="s">
        <v>337</v>
      </c>
      <c r="L1802" s="16">
        <v>1</v>
      </c>
      <c r="M1802" s="16" t="s">
        <v>1777</v>
      </c>
      <c r="O1802" s="16">
        <v>0</v>
      </c>
      <c r="P1802" s="16" t="b">
        <v>1</v>
      </c>
      <c r="R1802" s="16" t="b">
        <v>0</v>
      </c>
      <c r="S1802" s="16">
        <v>1</v>
      </c>
      <c r="T1802" s="16" t="s">
        <v>91</v>
      </c>
      <c r="U1802" s="16">
        <v>999</v>
      </c>
      <c r="V1802" s="16" t="s">
        <v>1778</v>
      </c>
      <c r="W1802" s="16">
        <v>31922029</v>
      </c>
      <c r="Y1802" s="16" t="inlineStr">
        <is>
          <t>筑基境灵品丹药。清除对应味池杂质总量26294点，按10现实秒的经过时间线性结算（操作时补结差额）。</t>
        </is>
      </c>
      <c r="Z1802" s="16" t="inlineStr">
        <is>
          <t>|cff00FF00“气脉之浊得清，灵力行运乃得其序。热剂自有其宜，须量药力与丹毒而用。”——《气脉澄浊录》|r</t>
        </is>
      </c>
      <c r="AA1802" t="str" s="16">
        <v>炼丹可得。</v>
      </c>
      <c r="AB1802">
        <v>11921029</v>
      </c>
      <c r="AC1802" s="16" t="s">
        <v>1781</v>
      </c>
      <c r="AD1802" s="16">
        <v>40002</v>
      </c>
      <c r="AF1802">
        <v>70002</v>
      </c>
      <c r="AH1802">
        <v>60</v>
      </c>
      <c r="AI1802" s="16" t="s">
        <v>1777</v>
      </c>
      <c r="AJ1802" s="16" t="s">
        <v>1777</v>
      </c>
      <c r="AK1802" s="16" t="s">
        <v>335</v>
      </c>
    </row>
    <row r="1803" spans="2:37">
      <c r="B1803" s="16" t="n">
        <f>10000000+INDEX(编号表!$B:$B,MATCH(F1803,编号表!$A:$A,0))*100000+INDEX(编号表!$F:$F,MATCH(D1803,编号表!$E:$E,0))*1000+INDEX(编号表!$D:$D,MATCH(E1803,编号表!$C:$C,0))*10000+G1803</f>
        <v>11923029</v>
      </c>
      <c r="C1803" s="16" t="s">
        <v>1925</v>
      </c>
      <c r="D1803" s="16" t="s">
        <v>105</v>
      </c>
      <c r="E1803" s="16" t="s">
        <v>335</v>
      </c>
      <c r="F1803" s="16" t="s">
        <v>1777</v>
      </c>
      <c r="G1803" s="16">
        <f t="shared" si="26"/>
        <v>29</v>
      </c>
      <c r="I1803" s="16">
        <v>60</v>
      </c>
      <c r="J1803" t="str">
        <f t="shared" si="25"/>
        <v>大类_玄品筑基丹药</v>
      </c>
      <c r="K1803" s="16" t="s">
        <v>337</v>
      </c>
      <c r="L1803" s="16">
        <v>1</v>
      </c>
      <c r="M1803" s="16" t="s">
        <v>1777</v>
      </c>
      <c r="O1803" s="16">
        <v>0</v>
      </c>
      <c r="P1803" s="16" t="b">
        <v>1</v>
      </c>
      <c r="R1803" s="16" t="b">
        <v>0</v>
      </c>
      <c r="S1803" s="16">
        <v>1</v>
      </c>
      <c r="T1803" s="16" t="s">
        <v>91</v>
      </c>
      <c r="U1803" s="16">
        <v>999</v>
      </c>
      <c r="V1803" s="16" t="s">
        <v>1778</v>
      </c>
      <c r="W1803" s="16">
        <v>31923029</v>
      </c>
      <c r="Y1803" s="16" t="inlineStr">
        <is>
          <t>筑基境玄品丹药。清除对应味池杂质总量45890点，按10现实秒的经过时间线性结算（操作时补结差额）。</t>
        </is>
      </c>
      <c r="Z1803" s="16" t="inlineStr">
        <is>
          <t>|cff00FF00“气脉之浊得清，灵力行运乃得其序。热剂自有其宜，须量药力与丹毒而用。”——《气脉澄浊录》|r</t>
        </is>
      </c>
      <c r="AA1803" t="str" s="16">
        <v>炼丹可得。</v>
      </c>
      <c r="AB1803">
        <v>11921029</v>
      </c>
      <c r="AC1803" s="16" t="s">
        <v>1781</v>
      </c>
      <c r="AD1803" s="16">
        <v>40003</v>
      </c>
      <c r="AF1803">
        <v>70003</v>
      </c>
      <c r="AH1803">
        <v>240</v>
      </c>
      <c r="AI1803" s="16" t="s">
        <v>1777</v>
      </c>
      <c r="AJ1803" s="16" t="s">
        <v>1777</v>
      </c>
      <c r="AK1803" s="16" t="s">
        <v>335</v>
      </c>
    </row>
    <row r="1804" spans="2:37">
      <c r="B1804" s="16" t="n">
        <f>10000000+INDEX(编号表!$B:$B,MATCH(F1804,编号表!$A:$A,0))*100000+INDEX(编号表!$F:$F,MATCH(D1804,编号表!$E:$E,0))*1000+INDEX(编号表!$D:$D,MATCH(E1804,编号表!$C:$C,0))*10000+G1804</f>
        <v>11921030</v>
      </c>
      <c r="C1804" s="16" t="inlineStr">
        <is>
          <t>筑基玄阴回灵丹</t>
        </is>
      </c>
      <c r="D1804" s="16" t="s">
        <v>86</v>
      </c>
      <c r="E1804" s="16" t="s">
        <v>335</v>
      </c>
      <c r="F1804" s="16" t="s">
        <v>1777</v>
      </c>
      <c r="G1804" s="16">
        <f t="shared" si="26"/>
        <v>30</v>
      </c>
      <c r="I1804" s="16">
        <v>60</v>
      </c>
      <c r="J1804" t="str">
        <f t="shared" si="25"/>
        <v>大类_凡品筑基丹药</v>
      </c>
      <c r="K1804" s="16" t="s">
        <v>337</v>
      </c>
      <c r="L1804" s="16">
        <v>1</v>
      </c>
      <c r="M1804" s="16" t="s">
        <v>1777</v>
      </c>
      <c r="O1804" s="16">
        <v>0</v>
      </c>
      <c r="P1804" s="16" t="b">
        <v>1</v>
      </c>
      <c r="R1804" s="16" t="b">
        <v>0</v>
      </c>
      <c r="S1804" s="16">
        <v>1</v>
      </c>
      <c r="T1804" s="16" t="s">
        <v>91</v>
      </c>
      <c r="U1804" s="16">
        <v>999</v>
      </c>
      <c r="V1804" s="16" t="s">
        <v>1778</v>
      </c>
      <c r="W1804" s="16">
        <v>31921030</v>
      </c>
      <c r="Y1804" s="16" t="inlineStr">
        <is>
          <t>筑基境凡品丹药。立即回复灵力上限的20%。</t>
        </is>
      </c>
      <c r="Z1804" s="16" t="inlineStr">
        <is>
          <t>|cff00FF00“灵力有缺，先补眼前之需；回灵所贵在补，不在扩其容量。寒剂自有其宜，须量药力与丹毒而用。”——《回灵补缺录》|r</t>
        </is>
      </c>
      <c r="AA1804" t="str" s="16">
        <v>炼丹可得。</v>
      </c>
      <c r="AB1804">
        <v>11921030</v>
      </c>
      <c r="AC1804" s="16" t="s">
        <v>1781</v>
      </c>
      <c r="AD1804" s="16">
        <v>40001</v>
      </c>
      <c r="AF1804">
        <v>70001</v>
      </c>
      <c r="AH1804">
        <v>20</v>
      </c>
      <c r="AI1804" s="16" t="s">
        <v>1777</v>
      </c>
      <c r="AJ1804" s="16" t="s">
        <v>1777</v>
      </c>
      <c r="AK1804" s="16" t="s">
        <v>335</v>
      </c>
    </row>
    <row r="1805" spans="2:37">
      <c r="B1805" s="16" t="n">
        <f>10000000+INDEX(编号表!$B:$B,MATCH(F1805,编号表!$A:$A,0))*100000+INDEX(编号表!$F:$F,MATCH(D1805,编号表!$E:$E,0))*1000+INDEX(编号表!$D:$D,MATCH(E1805,编号表!$C:$C,0))*10000+G1805</f>
        <v>11922030</v>
      </c>
      <c r="C1805" s="16" t="inlineStr">
        <is>
          <t>筑基玄阴回灵丹</t>
        </is>
      </c>
      <c r="D1805" s="16" t="s">
        <v>102</v>
      </c>
      <c r="E1805" s="16" t="s">
        <v>335</v>
      </c>
      <c r="F1805" s="16" t="s">
        <v>1777</v>
      </c>
      <c r="G1805" s="16">
        <f t="shared" si="26"/>
        <v>30</v>
      </c>
      <c r="I1805" s="16">
        <v>60</v>
      </c>
      <c r="J1805" t="str">
        <f t="shared" si="25"/>
        <v>大类_灵品筑基丹药</v>
      </c>
      <c r="K1805" s="16" t="s">
        <v>337</v>
      </c>
      <c r="L1805" s="16">
        <v>1</v>
      </c>
      <c r="M1805" s="16" t="s">
        <v>1777</v>
      </c>
      <c r="O1805" s="16">
        <v>0</v>
      </c>
      <c r="P1805" s="16" t="b">
        <v>1</v>
      </c>
      <c r="R1805" s="16" t="b">
        <v>0</v>
      </c>
      <c r="S1805" s="16">
        <v>1</v>
      </c>
      <c r="T1805" s="16" t="s">
        <v>91</v>
      </c>
      <c r="U1805" s="16">
        <v>999</v>
      </c>
      <c r="V1805" s="16" t="s">
        <v>1778</v>
      </c>
      <c r="W1805" s="16">
        <v>31922030</v>
      </c>
      <c r="Y1805" s="16" t="inlineStr">
        <is>
          <t>筑基境灵品丹药。立即回复灵力上限的30%。</t>
        </is>
      </c>
      <c r="Z1805" s="16" t="inlineStr">
        <is>
          <t>|cff00FF00“灵力有缺，先补眼前之需；回灵所贵在补，不在扩其容量。寒剂自有其宜，须量药力与丹毒而用。”——《回灵补缺录》|r</t>
        </is>
      </c>
      <c r="AA1805" t="str" s="16">
        <v>炼丹可得。</v>
      </c>
      <c r="AB1805">
        <v>11921030</v>
      </c>
      <c r="AC1805" s="16" t="s">
        <v>1781</v>
      </c>
      <c r="AD1805" s="16">
        <v>40002</v>
      </c>
      <c r="AF1805">
        <v>70002</v>
      </c>
      <c r="AH1805">
        <v>60</v>
      </c>
      <c r="AI1805" s="16" t="s">
        <v>1777</v>
      </c>
      <c r="AJ1805" s="16" t="s">
        <v>1777</v>
      </c>
      <c r="AK1805" s="16" t="s">
        <v>335</v>
      </c>
    </row>
    <row r="1806" spans="2:37">
      <c r="B1806" s="16" t="n">
        <f>10000000+INDEX(编号表!$B:$B,MATCH(F1806,编号表!$A:$A,0))*100000+INDEX(编号表!$F:$F,MATCH(D1806,编号表!$E:$E,0))*1000+INDEX(编号表!$D:$D,MATCH(E1806,编号表!$C:$C,0))*10000+G1806</f>
        <v>11923030</v>
      </c>
      <c r="C1806" s="16" t="inlineStr">
        <is>
          <t>筑基玄阴回灵丹</t>
        </is>
      </c>
      <c r="D1806" s="16" t="s">
        <v>105</v>
      </c>
      <c r="E1806" s="16" t="s">
        <v>335</v>
      </c>
      <c r="F1806" s="16" t="s">
        <v>1777</v>
      </c>
      <c r="G1806" s="16">
        <f t="shared" si="26"/>
        <v>30</v>
      </c>
      <c r="I1806" s="16">
        <v>60</v>
      </c>
      <c r="J1806" t="str">
        <f t="shared" si="25"/>
        <v>大类_玄品筑基丹药</v>
      </c>
      <c r="K1806" s="16" t="s">
        <v>337</v>
      </c>
      <c r="L1806" s="16">
        <v>1</v>
      </c>
      <c r="M1806" s="16" t="s">
        <v>1777</v>
      </c>
      <c r="O1806" s="16">
        <v>0</v>
      </c>
      <c r="P1806" s="16" t="b">
        <v>1</v>
      </c>
      <c r="R1806" s="16" t="b">
        <v>0</v>
      </c>
      <c r="S1806" s="16">
        <v>1</v>
      </c>
      <c r="T1806" s="16" t="s">
        <v>91</v>
      </c>
      <c r="U1806" s="16">
        <v>999</v>
      </c>
      <c r="V1806" s="16" t="s">
        <v>1778</v>
      </c>
      <c r="W1806" s="16">
        <v>31923030</v>
      </c>
      <c r="Y1806" s="16" t="inlineStr">
        <is>
          <t>筑基境玄品丹药。立即回复灵力上限的40%。</t>
        </is>
      </c>
      <c r="Z1806" s="16" t="inlineStr">
        <is>
          <t>|cff00FF00“灵力有缺，先补眼前之需；回灵所贵在补，不在扩其容量。寒剂自有其宜，须量药力与丹毒而用。”——《回灵补缺录》|r</t>
        </is>
      </c>
      <c r="AA1806" t="str" s="16">
        <v>炼丹可得。</v>
      </c>
      <c r="AB1806">
        <v>11921030</v>
      </c>
      <c r="AC1806" s="16" t="s">
        <v>1781</v>
      </c>
      <c r="AD1806" s="16">
        <v>40003</v>
      </c>
      <c r="AF1806">
        <v>70003</v>
      </c>
      <c r="AH1806">
        <v>240</v>
      </c>
      <c r="AI1806" s="16" t="s">
        <v>1777</v>
      </c>
      <c r="AJ1806" s="16" t="s">
        <v>1777</v>
      </c>
      <c r="AK1806" s="16" t="s">
        <v>335</v>
      </c>
    </row>
    <row r="1807" spans="2:37">
      <c r="B1807" s="16" t="n">
        <f>10000000+INDEX(编号表!$B:$B,MATCH(F1807,编号表!$A:$A,0))*100000+INDEX(编号表!$F:$F,MATCH(D1807,编号表!$E:$E,0))*1000+INDEX(编号表!$D:$D,MATCH(E1807,编号表!$C:$C,0))*10000+G1807</f>
        <v>11921031</v>
      </c>
      <c r="C1807" s="16" t="inlineStr">
        <is>
          <t>筑基清和回灵丹</t>
        </is>
      </c>
      <c r="D1807" s="16" t="s">
        <v>86</v>
      </c>
      <c r="E1807" s="16" t="s">
        <v>335</v>
      </c>
      <c r="F1807" s="16" t="s">
        <v>1777</v>
      </c>
      <c r="G1807" s="16">
        <f t="shared" si="26"/>
        <v>31</v>
      </c>
      <c r="I1807" s="16">
        <v>60</v>
      </c>
      <c r="J1807" t="str">
        <f t="shared" si="25"/>
        <v>大类_凡品筑基丹药</v>
      </c>
      <c r="K1807" s="16" t="s">
        <v>337</v>
      </c>
      <c r="L1807" s="16">
        <v>1</v>
      </c>
      <c r="M1807" s="16" t="s">
        <v>1777</v>
      </c>
      <c r="O1807" s="16">
        <v>0</v>
      </c>
      <c r="P1807" s="16" t="b">
        <v>1</v>
      </c>
      <c r="R1807" s="16" t="b">
        <v>0</v>
      </c>
      <c r="S1807" s="16">
        <v>1</v>
      </c>
      <c r="T1807" s="16" t="s">
        <v>91</v>
      </c>
      <c r="U1807" s="16">
        <v>999</v>
      </c>
      <c r="V1807" s="16" t="s">
        <v>1778</v>
      </c>
      <c r="W1807" s="16">
        <v>31921031</v>
      </c>
      <c r="Y1807" s="16" t="inlineStr">
        <is>
          <t>筑基境凡品丹药。立即回复灵力上限的25%。</t>
        </is>
      </c>
      <c r="Z1807" s="16" t="inlineStr">
        <is>
          <t>|cff00FF00“灵力有缺，先补眼前之需；回灵所贵在补，不在扩其容量。凉剂自有其宜，须量药力与丹毒而用。”——《回灵补缺录》|r</t>
        </is>
      </c>
      <c r="AA1807" t="str" s="16">
        <v>炼丹可得。</v>
      </c>
      <c r="AB1807">
        <v>11921031</v>
      </c>
      <c r="AC1807" s="16" t="s">
        <v>1781</v>
      </c>
      <c r="AD1807" s="16">
        <v>40001</v>
      </c>
      <c r="AF1807">
        <v>70001</v>
      </c>
      <c r="AH1807">
        <v>20</v>
      </c>
      <c r="AI1807" s="16" t="s">
        <v>1777</v>
      </c>
      <c r="AJ1807" s="16" t="s">
        <v>1777</v>
      </c>
      <c r="AK1807" s="16" t="s">
        <v>335</v>
      </c>
    </row>
    <row r="1808" spans="2:37">
      <c r="B1808" s="16" t="n">
        <f>10000000+INDEX(编号表!$B:$B,MATCH(F1808,编号表!$A:$A,0))*100000+INDEX(编号表!$F:$F,MATCH(D1808,编号表!$E:$E,0))*1000+INDEX(编号表!$D:$D,MATCH(E1808,编号表!$C:$C,0))*10000+G1808</f>
        <v>11922031</v>
      </c>
      <c r="C1808" s="16" t="inlineStr">
        <is>
          <t>筑基清和回灵丹</t>
        </is>
      </c>
      <c r="D1808" s="16" t="s">
        <v>102</v>
      </c>
      <c r="E1808" s="16" t="s">
        <v>335</v>
      </c>
      <c r="F1808" s="16" t="s">
        <v>1777</v>
      </c>
      <c r="G1808" s="16">
        <f t="shared" si="26"/>
        <v>31</v>
      </c>
      <c r="I1808" s="16">
        <v>60</v>
      </c>
      <c r="J1808" t="str">
        <f t="shared" si="25"/>
        <v>大类_灵品筑基丹药</v>
      </c>
      <c r="K1808" s="16" t="s">
        <v>337</v>
      </c>
      <c r="L1808" s="16">
        <v>1</v>
      </c>
      <c r="M1808" s="16" t="s">
        <v>1777</v>
      </c>
      <c r="O1808" s="16">
        <v>0</v>
      </c>
      <c r="P1808" s="16" t="b">
        <v>1</v>
      </c>
      <c r="R1808" s="16" t="b">
        <v>0</v>
      </c>
      <c r="S1808" s="16">
        <v>1</v>
      </c>
      <c r="T1808" s="16" t="s">
        <v>91</v>
      </c>
      <c r="U1808" s="16">
        <v>999</v>
      </c>
      <c r="V1808" s="16" t="s">
        <v>1778</v>
      </c>
      <c r="W1808" s="16">
        <v>31922031</v>
      </c>
      <c r="Y1808" s="16" t="inlineStr">
        <is>
          <t>筑基境灵品丹药。立即回复灵力上限的35%。</t>
        </is>
      </c>
      <c r="Z1808" s="16" t="inlineStr">
        <is>
          <t>|cff00FF00“灵力有缺，先补眼前之需；回灵所贵在补，不在扩其容量。凉剂自有其宜，须量药力与丹毒而用。”——《回灵补缺录》|r</t>
        </is>
      </c>
      <c r="AA1808" t="str" s="16">
        <v>炼丹可得。</v>
      </c>
      <c r="AB1808">
        <v>11921031</v>
      </c>
      <c r="AC1808" s="16" t="s">
        <v>1781</v>
      </c>
      <c r="AD1808" s="16">
        <v>40002</v>
      </c>
      <c r="AF1808">
        <v>70002</v>
      </c>
      <c r="AH1808">
        <v>60</v>
      </c>
      <c r="AI1808" s="16" t="s">
        <v>1777</v>
      </c>
      <c r="AJ1808" s="16" t="s">
        <v>1777</v>
      </c>
      <c r="AK1808" s="16" t="s">
        <v>335</v>
      </c>
    </row>
    <row r="1809" spans="2:37">
      <c r="B1809" s="16" t="n">
        <f>10000000+INDEX(编号表!$B:$B,MATCH(F1809,编号表!$A:$A,0))*100000+INDEX(编号表!$F:$F,MATCH(D1809,编号表!$E:$E,0))*1000+INDEX(编号表!$D:$D,MATCH(E1809,编号表!$C:$C,0))*10000+G1809</f>
        <v>11923031</v>
      </c>
      <c r="C1809" s="16" t="inlineStr">
        <is>
          <t>筑基清和回灵丹</t>
        </is>
      </c>
      <c r="D1809" s="16" t="s">
        <v>105</v>
      </c>
      <c r="E1809" s="16" t="s">
        <v>335</v>
      </c>
      <c r="F1809" s="16" t="s">
        <v>1777</v>
      </c>
      <c r="G1809" s="16">
        <f t="shared" si="26"/>
        <v>31</v>
      </c>
      <c r="I1809" s="16">
        <v>60</v>
      </c>
      <c r="J1809" t="str">
        <f t="shared" si="25"/>
        <v>大类_玄品筑基丹药</v>
      </c>
      <c r="K1809" s="16" t="s">
        <v>337</v>
      </c>
      <c r="L1809" s="16">
        <v>1</v>
      </c>
      <c r="M1809" s="16" t="s">
        <v>1777</v>
      </c>
      <c r="O1809" s="16">
        <v>0</v>
      </c>
      <c r="P1809" s="16" t="b">
        <v>1</v>
      </c>
      <c r="R1809" s="16" t="b">
        <v>0</v>
      </c>
      <c r="S1809" s="16">
        <v>1</v>
      </c>
      <c r="T1809" s="16" t="s">
        <v>91</v>
      </c>
      <c r="U1809" s="16">
        <v>999</v>
      </c>
      <c r="V1809" s="16" t="s">
        <v>1778</v>
      </c>
      <c r="W1809" s="16">
        <v>31923031</v>
      </c>
      <c r="Y1809" s="16" t="inlineStr">
        <is>
          <t>筑基境玄品丹药。立即回复灵力上限的45%。</t>
        </is>
      </c>
      <c r="Z1809" s="16" t="inlineStr">
        <is>
          <t>|cff00FF00“灵力有缺，先补眼前之需；回灵所贵在补，不在扩其容量。凉剂自有其宜，须量药力与丹毒而用。”——《回灵补缺录》|r</t>
        </is>
      </c>
      <c r="AA1809" t="str" s="16">
        <v>炼丹可得。</v>
      </c>
      <c r="AB1809">
        <v>11921031</v>
      </c>
      <c r="AC1809" s="16" t="s">
        <v>1781</v>
      </c>
      <c r="AD1809" s="16">
        <v>40003</v>
      </c>
      <c r="AF1809">
        <v>70003</v>
      </c>
      <c r="AH1809">
        <v>240</v>
      </c>
      <c r="AI1809" s="16" t="s">
        <v>1777</v>
      </c>
      <c r="AJ1809" s="16" t="s">
        <v>1777</v>
      </c>
      <c r="AK1809" s="16" t="s">
        <v>335</v>
      </c>
    </row>
    <row r="1810" spans="2:37">
      <c r="B1810" s="16" t="n">
        <f>10000000+INDEX(编号表!$B:$B,MATCH(F1810,编号表!$A:$A,0))*100000+INDEX(编号表!$F:$F,MATCH(D1810,编号表!$E:$E,0))*1000+INDEX(编号表!$D:$D,MATCH(E1810,编号表!$C:$C,0))*10000+G1810</f>
        <v>11921032</v>
      </c>
      <c r="C1810" s="16" t="inlineStr">
        <is>
          <t>筑基回灵丹</t>
        </is>
      </c>
      <c r="D1810" s="16" t="s">
        <v>86</v>
      </c>
      <c r="E1810" s="16" t="s">
        <v>335</v>
      </c>
      <c r="F1810" s="16" t="s">
        <v>1777</v>
      </c>
      <c r="G1810" s="16">
        <f t="shared" si="26"/>
        <v>32</v>
      </c>
      <c r="I1810" s="16">
        <v>60</v>
      </c>
      <c r="J1810" t="str">
        <f t="shared" si="25"/>
        <v>大类_凡品筑基丹药</v>
      </c>
      <c r="K1810" s="16" t="s">
        <v>337</v>
      </c>
      <c r="L1810" s="16">
        <v>1</v>
      </c>
      <c r="M1810" s="16" t="s">
        <v>1777</v>
      </c>
      <c r="O1810" s="16">
        <v>0</v>
      </c>
      <c r="P1810" s="16" t="b">
        <v>1</v>
      </c>
      <c r="R1810" s="16" t="b">
        <v>0</v>
      </c>
      <c r="S1810" s="16">
        <v>1</v>
      </c>
      <c r="T1810" s="16" t="s">
        <v>91</v>
      </c>
      <c r="U1810" s="16">
        <v>999</v>
      </c>
      <c r="V1810" s="16" t="s">
        <v>1778</v>
      </c>
      <c r="W1810" s="16">
        <v>31921032</v>
      </c>
      <c r="Y1810" s="16" t="inlineStr">
        <is>
          <t>筑基境凡品丹药。立即回复灵力上限的30%。</t>
        </is>
      </c>
      <c r="Z1810" s="16" t="inlineStr">
        <is>
          <t>|cff00FF00“灵力有缺，先补眼前之需；回灵所贵在补，不在扩其容量。平剂自有其宜，须量药力与丹毒而用。”——《回灵补缺录》|r</t>
        </is>
      </c>
      <c r="AA1810" t="str" s="16">
        <v>炼丹可得。</v>
      </c>
      <c r="AB1810">
        <v>11921032</v>
      </c>
      <c r="AC1810" s="16" t="s">
        <v>1781</v>
      </c>
      <c r="AD1810" s="16">
        <v>40001</v>
      </c>
      <c r="AF1810">
        <v>70001</v>
      </c>
      <c r="AH1810">
        <v>20</v>
      </c>
      <c r="AI1810" s="16" t="s">
        <v>1777</v>
      </c>
      <c r="AJ1810" s="16" t="s">
        <v>1777</v>
      </c>
      <c r="AK1810" s="16" t="s">
        <v>335</v>
      </c>
    </row>
    <row r="1811" spans="2:37">
      <c r="B1811" s="16" t="n">
        <f>10000000+INDEX(编号表!$B:$B,MATCH(F1811,编号表!$A:$A,0))*100000+INDEX(编号表!$F:$F,MATCH(D1811,编号表!$E:$E,0))*1000+INDEX(编号表!$D:$D,MATCH(E1811,编号表!$C:$C,0))*10000+G1811</f>
        <v>11922032</v>
      </c>
      <c r="C1811" s="16" t="inlineStr">
        <is>
          <t>筑基回灵丹</t>
        </is>
      </c>
      <c r="D1811" s="16" t="s">
        <v>102</v>
      </c>
      <c r="E1811" s="16" t="s">
        <v>335</v>
      </c>
      <c r="F1811" s="16" t="s">
        <v>1777</v>
      </c>
      <c r="G1811" s="16">
        <f t="shared" si="26"/>
        <v>32</v>
      </c>
      <c r="I1811" s="16">
        <v>60</v>
      </c>
      <c r="J1811" t="str">
        <f t="shared" si="25"/>
        <v>大类_灵品筑基丹药</v>
      </c>
      <c r="K1811" s="16" t="s">
        <v>337</v>
      </c>
      <c r="L1811" s="16">
        <v>1</v>
      </c>
      <c r="M1811" s="16" t="s">
        <v>1777</v>
      </c>
      <c r="O1811" s="16">
        <v>0</v>
      </c>
      <c r="P1811" s="16" t="b">
        <v>1</v>
      </c>
      <c r="R1811" s="16" t="b">
        <v>0</v>
      </c>
      <c r="S1811" s="16">
        <v>1</v>
      </c>
      <c r="T1811" s="16" t="s">
        <v>91</v>
      </c>
      <c r="U1811" s="16">
        <v>999</v>
      </c>
      <c r="V1811" s="16" t="s">
        <v>1778</v>
      </c>
      <c r="W1811" s="16">
        <v>31922032</v>
      </c>
      <c r="Y1811" s="16" t="inlineStr">
        <is>
          <t>筑基境灵品丹药。立即回复灵力上限的40%。</t>
        </is>
      </c>
      <c r="Z1811" s="16" t="inlineStr">
        <is>
          <t>|cff00FF00“灵力有缺，先补眼前之需；回灵所贵在补，不在扩其容量。平剂自有其宜，须量药力与丹毒而用。”——《回灵补缺录》|r</t>
        </is>
      </c>
      <c r="AA1811" t="str" s="16">
        <v>炼丹可得。</v>
      </c>
      <c r="AB1811">
        <v>11921032</v>
      </c>
      <c r="AC1811" s="16" t="s">
        <v>1781</v>
      </c>
      <c r="AD1811" s="16">
        <v>40002</v>
      </c>
      <c r="AF1811">
        <v>70002</v>
      </c>
      <c r="AH1811">
        <v>60</v>
      </c>
      <c r="AI1811" s="16" t="s">
        <v>1777</v>
      </c>
      <c r="AJ1811" s="16" t="s">
        <v>1777</v>
      </c>
      <c r="AK1811" s="16" t="s">
        <v>335</v>
      </c>
    </row>
    <row r="1812" spans="2:37">
      <c r="B1812" s="16" t="n">
        <f>10000000+INDEX(编号表!$B:$B,MATCH(F1812,编号表!$A:$A,0))*100000+INDEX(编号表!$F:$F,MATCH(D1812,编号表!$E:$E,0))*1000+INDEX(编号表!$D:$D,MATCH(E1812,编号表!$C:$C,0))*10000+G1812</f>
        <v>11923032</v>
      </c>
      <c r="C1812" s="16" t="inlineStr">
        <is>
          <t>筑基回灵丹</t>
        </is>
      </c>
      <c r="D1812" s="16" t="s">
        <v>105</v>
      </c>
      <c r="E1812" s="16" t="s">
        <v>335</v>
      </c>
      <c r="F1812" s="16" t="s">
        <v>1777</v>
      </c>
      <c r="G1812" s="16">
        <f t="shared" si="26"/>
        <v>32</v>
      </c>
      <c r="I1812" s="16">
        <v>60</v>
      </c>
      <c r="J1812" t="str">
        <f t="shared" si="25"/>
        <v>大类_玄品筑基丹药</v>
      </c>
      <c r="K1812" s="16" t="s">
        <v>337</v>
      </c>
      <c r="L1812" s="16">
        <v>1</v>
      </c>
      <c r="M1812" s="16" t="s">
        <v>1777</v>
      </c>
      <c r="O1812" s="16">
        <v>0</v>
      </c>
      <c r="P1812" s="16" t="b">
        <v>1</v>
      </c>
      <c r="R1812" s="16" t="b">
        <v>0</v>
      </c>
      <c r="S1812" s="16">
        <v>1</v>
      </c>
      <c r="T1812" s="16" t="s">
        <v>91</v>
      </c>
      <c r="U1812" s="16">
        <v>999</v>
      </c>
      <c r="V1812" s="16" t="s">
        <v>1778</v>
      </c>
      <c r="W1812" s="16">
        <v>31923032</v>
      </c>
      <c r="Y1812" s="16" t="inlineStr">
        <is>
          <t>筑基境玄品丹药。立即回复灵力上限的50%。</t>
        </is>
      </c>
      <c r="Z1812" s="16" t="inlineStr">
        <is>
          <t>|cff00FF00“灵力有缺，先补眼前之需；回灵所贵在补，不在扩其容量。平剂自有其宜，须量药力与丹毒而用。”——《回灵补缺录》|r</t>
        </is>
      </c>
      <c r="AA1812" t="str" s="16">
        <v>炼丹可得。</v>
      </c>
      <c r="AB1812">
        <v>11921032</v>
      </c>
      <c r="AC1812" s="16" t="s">
        <v>1781</v>
      </c>
      <c r="AD1812" s="16">
        <v>40003</v>
      </c>
      <c r="AF1812">
        <v>70003</v>
      </c>
      <c r="AH1812">
        <v>240</v>
      </c>
      <c r="AI1812" s="16" t="s">
        <v>1777</v>
      </c>
      <c r="AJ1812" s="16" t="s">
        <v>1777</v>
      </c>
      <c r="AK1812" s="16" t="s">
        <v>335</v>
      </c>
    </row>
    <row r="1813" spans="2:37">
      <c r="B1813" s="16" t="n">
        <f>10000000+INDEX(编号表!$B:$B,MATCH(F1813,编号表!$A:$A,0))*100000+INDEX(编号表!$F:$F,MATCH(D1813,编号表!$E:$E,0))*1000+INDEX(编号表!$D:$D,MATCH(E1813,编号表!$C:$C,0))*10000+G1813</f>
        <v>11921033</v>
      </c>
      <c r="C1813" s="16" t="inlineStr">
        <is>
          <t>筑基温阳回灵丹</t>
        </is>
      </c>
      <c r="D1813" s="16" t="s">
        <v>86</v>
      </c>
      <c r="E1813" s="16" t="s">
        <v>335</v>
      </c>
      <c r="F1813" s="16" t="s">
        <v>1777</v>
      </c>
      <c r="G1813" s="16">
        <f t="shared" si="26"/>
        <v>33</v>
      </c>
      <c r="I1813" s="16">
        <v>60</v>
      </c>
      <c r="J1813" t="str">
        <f t="shared" si="25"/>
        <v>大类_凡品筑基丹药</v>
      </c>
      <c r="K1813" s="16" t="s">
        <v>337</v>
      </c>
      <c r="L1813" s="16">
        <v>1</v>
      </c>
      <c r="M1813" s="16" t="s">
        <v>1777</v>
      </c>
      <c r="O1813" s="16">
        <v>0</v>
      </c>
      <c r="P1813" s="16" t="b">
        <v>1</v>
      </c>
      <c r="R1813" s="16" t="b">
        <v>0</v>
      </c>
      <c r="S1813" s="16">
        <v>1</v>
      </c>
      <c r="T1813" s="16" t="s">
        <v>91</v>
      </c>
      <c r="U1813" s="16">
        <v>999</v>
      </c>
      <c r="V1813" s="16" t="s">
        <v>1778</v>
      </c>
      <c r="W1813" s="16">
        <v>31921033</v>
      </c>
      <c r="Y1813" s="16" t="inlineStr">
        <is>
          <t>筑基境凡品丹药。立即回复灵力上限的35%。</t>
        </is>
      </c>
      <c r="Z1813" s="16" t="inlineStr">
        <is>
          <t>|cff00FF00“灵力有缺，先补眼前之需；回灵所贵在补，不在扩其容量。温剂自有其宜，须量药力与丹毒而用。”——《回灵补缺录》|r</t>
        </is>
      </c>
      <c r="AA1813" t="str" s="16">
        <v>炼丹可得。</v>
      </c>
      <c r="AB1813">
        <v>11921033</v>
      </c>
      <c r="AC1813" s="16" t="s">
        <v>1781</v>
      </c>
      <c r="AD1813" s="16">
        <v>40001</v>
      </c>
      <c r="AF1813">
        <v>70001</v>
      </c>
      <c r="AH1813">
        <v>20</v>
      </c>
      <c r="AI1813" s="16" t="s">
        <v>1777</v>
      </c>
      <c r="AJ1813" s="16" t="s">
        <v>1777</v>
      </c>
      <c r="AK1813" s="16" t="s">
        <v>335</v>
      </c>
    </row>
    <row r="1814" spans="2:37">
      <c r="B1814" s="16" t="n">
        <f>10000000+INDEX(编号表!$B:$B,MATCH(F1814,编号表!$A:$A,0))*100000+INDEX(编号表!$F:$F,MATCH(D1814,编号表!$E:$E,0))*1000+INDEX(编号表!$D:$D,MATCH(E1814,编号表!$C:$C,0))*10000+G1814</f>
        <v>11922033</v>
      </c>
      <c r="C1814" s="16" t="inlineStr">
        <is>
          <t>筑基温阳回灵丹</t>
        </is>
      </c>
      <c r="D1814" s="16" t="s">
        <v>102</v>
      </c>
      <c r="E1814" s="16" t="s">
        <v>335</v>
      </c>
      <c r="F1814" s="16" t="s">
        <v>1777</v>
      </c>
      <c r="G1814" s="16">
        <f t="shared" si="26"/>
        <v>33</v>
      </c>
      <c r="I1814" s="16">
        <v>60</v>
      </c>
      <c r="J1814" t="str">
        <f t="shared" si="25"/>
        <v>大类_灵品筑基丹药</v>
      </c>
      <c r="K1814" s="16" t="s">
        <v>337</v>
      </c>
      <c r="L1814" s="16">
        <v>1</v>
      </c>
      <c r="M1814" s="16" t="s">
        <v>1777</v>
      </c>
      <c r="O1814" s="16">
        <v>0</v>
      </c>
      <c r="P1814" s="16" t="b">
        <v>1</v>
      </c>
      <c r="R1814" s="16" t="b">
        <v>0</v>
      </c>
      <c r="S1814" s="16">
        <v>1</v>
      </c>
      <c r="T1814" s="16" t="s">
        <v>91</v>
      </c>
      <c r="U1814" s="16">
        <v>999</v>
      </c>
      <c r="V1814" s="16" t="s">
        <v>1778</v>
      </c>
      <c r="W1814" s="16">
        <v>31922033</v>
      </c>
      <c r="Y1814" s="16" t="inlineStr">
        <is>
          <t>筑基境灵品丹药。立即回复灵力上限的45%。</t>
        </is>
      </c>
      <c r="Z1814" s="16" t="inlineStr">
        <is>
          <t>|cff00FF00“灵力有缺，先补眼前之需；回灵所贵在补，不在扩其容量。温剂自有其宜，须量药力与丹毒而用。”——《回灵补缺录》|r</t>
        </is>
      </c>
      <c r="AA1814" t="str" s="16">
        <v>炼丹可得。</v>
      </c>
      <c r="AB1814">
        <v>11921033</v>
      </c>
      <c r="AC1814" s="16" t="s">
        <v>1781</v>
      </c>
      <c r="AD1814" s="16">
        <v>40002</v>
      </c>
      <c r="AF1814">
        <v>70002</v>
      </c>
      <c r="AH1814">
        <v>60</v>
      </c>
      <c r="AI1814" s="16" t="s">
        <v>1777</v>
      </c>
      <c r="AJ1814" s="16" t="s">
        <v>1777</v>
      </c>
      <c r="AK1814" s="16" t="s">
        <v>335</v>
      </c>
    </row>
    <row r="1815" spans="2:37">
      <c r="B1815" s="16" t="n">
        <f>10000000+INDEX(编号表!$B:$B,MATCH(F1815,编号表!$A:$A,0))*100000+INDEX(编号表!$F:$F,MATCH(D1815,编号表!$E:$E,0))*1000+INDEX(编号表!$D:$D,MATCH(E1815,编号表!$C:$C,0))*10000+G1815</f>
        <v>11923033</v>
      </c>
      <c r="C1815" s="16" t="inlineStr">
        <is>
          <t>筑基温阳回灵丹</t>
        </is>
      </c>
      <c r="D1815" s="16" t="s">
        <v>105</v>
      </c>
      <c r="E1815" s="16" t="s">
        <v>335</v>
      </c>
      <c r="F1815" s="16" t="s">
        <v>1777</v>
      </c>
      <c r="G1815" s="16">
        <f t="shared" si="26"/>
        <v>33</v>
      </c>
      <c r="I1815" s="16">
        <v>60</v>
      </c>
      <c r="J1815" t="str">
        <f t="shared" si="25"/>
        <v>大类_玄品筑基丹药</v>
      </c>
      <c r="K1815" s="16" t="s">
        <v>337</v>
      </c>
      <c r="L1815" s="16">
        <v>1</v>
      </c>
      <c r="M1815" s="16" t="s">
        <v>1777</v>
      </c>
      <c r="O1815" s="16">
        <v>0</v>
      </c>
      <c r="P1815" s="16" t="b">
        <v>1</v>
      </c>
      <c r="R1815" s="16" t="b">
        <v>0</v>
      </c>
      <c r="S1815" s="16">
        <v>1</v>
      </c>
      <c r="T1815" s="16" t="s">
        <v>91</v>
      </c>
      <c r="U1815" s="16">
        <v>999</v>
      </c>
      <c r="V1815" s="16" t="s">
        <v>1778</v>
      </c>
      <c r="W1815" s="16">
        <v>31923033</v>
      </c>
      <c r="Y1815" s="16" t="inlineStr">
        <is>
          <t>筑基境玄品丹药。立即回复灵力上限的55%。</t>
        </is>
      </c>
      <c r="Z1815" s="16" t="inlineStr">
        <is>
          <t>|cff00FF00“灵力有缺，先补眼前之需；回灵所贵在补，不在扩其容量。温剂自有其宜，须量药力与丹毒而用。”——《回灵补缺录》|r</t>
        </is>
      </c>
      <c r="AA1815" t="str" s="16">
        <v>炼丹可得。</v>
      </c>
      <c r="AB1815">
        <v>11921033</v>
      </c>
      <c r="AC1815" s="16" t="s">
        <v>1781</v>
      </c>
      <c r="AD1815" s="16">
        <v>40003</v>
      </c>
      <c r="AF1815">
        <v>70003</v>
      </c>
      <c r="AH1815">
        <v>240</v>
      </c>
      <c r="AI1815" s="16" t="s">
        <v>1777</v>
      </c>
      <c r="AJ1815" s="16" t="s">
        <v>1777</v>
      </c>
      <c r="AK1815" s="16" t="s">
        <v>335</v>
      </c>
    </row>
    <row r="1816" spans="2:37">
      <c r="B1816" s="16" t="n">
        <f>10000000+INDEX(编号表!$B:$B,MATCH(F1816,编号表!$A:$A,0))*100000+INDEX(编号表!$F:$F,MATCH(D1816,编号表!$E:$E,0))*1000+INDEX(编号表!$D:$D,MATCH(E1816,编号表!$C:$C,0))*10000+G1816</f>
        <v>11921034</v>
      </c>
      <c r="C1816" s="16" t="inlineStr">
        <is>
          <t>筑基烈阳回灵丹</t>
        </is>
      </c>
      <c r="D1816" s="16" t="s">
        <v>86</v>
      </c>
      <c r="E1816" s="16" t="s">
        <v>335</v>
      </c>
      <c r="F1816" s="16" t="s">
        <v>1777</v>
      </c>
      <c r="G1816" s="16">
        <f t="shared" si="26"/>
        <v>34</v>
      </c>
      <c r="I1816" s="16">
        <v>60</v>
      </c>
      <c r="J1816" t="str">
        <f t="shared" si="25"/>
        <v>大类_凡品筑基丹药</v>
      </c>
      <c r="K1816" s="16" t="s">
        <v>337</v>
      </c>
      <c r="L1816" s="16">
        <v>1</v>
      </c>
      <c r="M1816" s="16" t="s">
        <v>1777</v>
      </c>
      <c r="O1816" s="16">
        <v>0</v>
      </c>
      <c r="P1816" s="16" t="b">
        <v>1</v>
      </c>
      <c r="R1816" s="16" t="b">
        <v>0</v>
      </c>
      <c r="S1816" s="16">
        <v>1</v>
      </c>
      <c r="T1816" s="16" t="s">
        <v>91</v>
      </c>
      <c r="U1816" s="16">
        <v>999</v>
      </c>
      <c r="V1816" s="16" t="s">
        <v>1778</v>
      </c>
      <c r="W1816" s="16">
        <v>31921034</v>
      </c>
      <c r="Y1816" s="16" t="inlineStr">
        <is>
          <t>筑基境凡品丹药。立即回复灵力上限的40%。</t>
        </is>
      </c>
      <c r="Z1816" s="16" t="inlineStr">
        <is>
          <t>|cff00FF00“灵力有缺，先补眼前之需；回灵所贵在补，不在扩其容量。热剂自有其宜，须量药力与丹毒而用。”——《回灵补缺录》|r</t>
        </is>
      </c>
      <c r="AA1816" t="str" s="16">
        <v>炼丹可得。</v>
      </c>
      <c r="AB1816">
        <v>11921034</v>
      </c>
      <c r="AC1816" s="16" t="s">
        <v>1781</v>
      </c>
      <c r="AD1816" s="16">
        <v>40001</v>
      </c>
      <c r="AF1816">
        <v>70001</v>
      </c>
      <c r="AH1816">
        <v>20</v>
      </c>
      <c r="AI1816" s="16" t="s">
        <v>1777</v>
      </c>
      <c r="AJ1816" s="16" t="s">
        <v>1777</v>
      </c>
      <c r="AK1816" s="16" t="s">
        <v>335</v>
      </c>
    </row>
    <row r="1817" spans="2:37">
      <c r="B1817" s="16" t="n">
        <f>10000000+INDEX(编号表!$B:$B,MATCH(F1817,编号表!$A:$A,0))*100000+INDEX(编号表!$F:$F,MATCH(D1817,编号表!$E:$E,0))*1000+INDEX(编号表!$D:$D,MATCH(E1817,编号表!$C:$C,0))*10000+G1817</f>
        <v>11922034</v>
      </c>
      <c r="C1817" s="16" t="inlineStr">
        <is>
          <t>筑基烈阳回灵丹</t>
        </is>
      </c>
      <c r="D1817" s="16" t="s">
        <v>102</v>
      </c>
      <c r="E1817" s="16" t="s">
        <v>335</v>
      </c>
      <c r="F1817" s="16" t="s">
        <v>1777</v>
      </c>
      <c r="G1817" s="16">
        <f t="shared" si="26"/>
        <v>34</v>
      </c>
      <c r="I1817" s="16">
        <v>60</v>
      </c>
      <c r="J1817" t="str">
        <f t="shared" si="25"/>
        <v>大类_灵品筑基丹药</v>
      </c>
      <c r="K1817" s="16" t="s">
        <v>337</v>
      </c>
      <c r="L1817" s="16">
        <v>1</v>
      </c>
      <c r="M1817" s="16" t="s">
        <v>1777</v>
      </c>
      <c r="O1817" s="16">
        <v>0</v>
      </c>
      <c r="P1817" s="16" t="b">
        <v>1</v>
      </c>
      <c r="R1817" s="16" t="b">
        <v>0</v>
      </c>
      <c r="S1817" s="16">
        <v>1</v>
      </c>
      <c r="T1817" s="16" t="s">
        <v>91</v>
      </c>
      <c r="U1817" s="16">
        <v>999</v>
      </c>
      <c r="V1817" s="16" t="s">
        <v>1778</v>
      </c>
      <c r="W1817" s="16">
        <v>31922034</v>
      </c>
      <c r="Y1817" s="16" t="inlineStr">
        <is>
          <t>筑基境灵品丹药。立即回复灵力上限的50%。</t>
        </is>
      </c>
      <c r="Z1817" s="16" t="inlineStr">
        <is>
          <t>|cff00FF00“灵力有缺，先补眼前之需；回灵所贵在补，不在扩其容量。热剂自有其宜，须量药力与丹毒而用。”——《回灵补缺录》|r</t>
        </is>
      </c>
      <c r="AA1817" t="str" s="16">
        <v>炼丹可得。</v>
      </c>
      <c r="AB1817">
        <v>11921034</v>
      </c>
      <c r="AC1817" s="16" t="s">
        <v>1781</v>
      </c>
      <c r="AD1817" s="16">
        <v>40002</v>
      </c>
      <c r="AF1817">
        <v>70002</v>
      </c>
      <c r="AH1817">
        <v>60</v>
      </c>
      <c r="AI1817" s="16" t="s">
        <v>1777</v>
      </c>
      <c r="AJ1817" s="16" t="s">
        <v>1777</v>
      </c>
      <c r="AK1817" s="16" t="s">
        <v>335</v>
      </c>
    </row>
    <row r="1818" spans="2:37">
      <c r="B1818" s="16" t="n">
        <f>10000000+INDEX(编号表!$B:$B,MATCH(F1818,编号表!$A:$A,0))*100000+INDEX(编号表!$F:$F,MATCH(D1818,编号表!$E:$E,0))*1000+INDEX(编号表!$D:$D,MATCH(E1818,编号表!$C:$C,0))*10000+G1818</f>
        <v>11923034</v>
      </c>
      <c r="C1818" s="16" t="inlineStr">
        <is>
          <t>筑基烈阳回灵丹</t>
        </is>
      </c>
      <c r="D1818" s="16" t="s">
        <v>105</v>
      </c>
      <c r="E1818" s="16" t="s">
        <v>335</v>
      </c>
      <c r="F1818" s="16" t="s">
        <v>1777</v>
      </c>
      <c r="G1818" s="16">
        <f t="shared" si="26"/>
        <v>34</v>
      </c>
      <c r="I1818" s="16">
        <v>60</v>
      </c>
      <c r="J1818" t="str">
        <f t="shared" si="25"/>
        <v>大类_玄品筑基丹药</v>
      </c>
      <c r="K1818" s="16" t="s">
        <v>337</v>
      </c>
      <c r="L1818" s="16">
        <v>1</v>
      </c>
      <c r="M1818" s="16" t="s">
        <v>1777</v>
      </c>
      <c r="O1818" s="16">
        <v>0</v>
      </c>
      <c r="P1818" s="16" t="b">
        <v>1</v>
      </c>
      <c r="R1818" s="16" t="b">
        <v>0</v>
      </c>
      <c r="S1818" s="16">
        <v>1</v>
      </c>
      <c r="T1818" s="16" t="s">
        <v>91</v>
      </c>
      <c r="U1818" s="16">
        <v>999</v>
      </c>
      <c r="V1818" s="16" t="s">
        <v>1778</v>
      </c>
      <c r="W1818" s="16">
        <v>31923034</v>
      </c>
      <c r="Y1818" s="16" t="inlineStr">
        <is>
          <t>筑基境玄品丹药。立即回复灵力上限的60%。</t>
        </is>
      </c>
      <c r="Z1818" s="16" t="inlineStr">
        <is>
          <t>|cff00FF00“灵力有缺，先补眼前之需；回灵所贵在补，不在扩其容量。热剂自有其宜，须量药力与丹毒而用。”——《回灵补缺录》|r</t>
        </is>
      </c>
      <c r="AA1818" t="str" s="16">
        <v>炼丹可得。</v>
      </c>
      <c r="AB1818">
        <v>11921034</v>
      </c>
      <c r="AC1818" s="16" t="s">
        <v>1781</v>
      </c>
      <c r="AD1818" s="16">
        <v>40003</v>
      </c>
      <c r="AF1818">
        <v>70003</v>
      </c>
      <c r="AH1818">
        <v>240</v>
      </c>
      <c r="AI1818" s="16" t="s">
        <v>1777</v>
      </c>
      <c r="AJ1818" s="16" t="s">
        <v>1777</v>
      </c>
      <c r="AK1818" s="16" t="s">
        <v>335</v>
      </c>
    </row>
    <row r="1819" spans="2:37">
      <c r="B1819" s="16" t="n">
        <f>10000000+INDEX(编号表!$B:$B,MATCH(F1819,编号表!$A:$A,0))*100000+INDEX(编号表!$F:$F,MATCH(D1819,编号表!$E:$E,0))*1000+INDEX(编号表!$D:$D,MATCH(E1819,编号表!$C:$C,0))*10000+G1819</f>
        <v>11921035</v>
      </c>
      <c r="C1819" s="16" t="inlineStr">
        <is>
          <t>筑基玄阴续灵丹</t>
        </is>
      </c>
      <c r="D1819" s="16" t="s">
        <v>86</v>
      </c>
      <c r="E1819" s="16" t="s">
        <v>335</v>
      </c>
      <c r="F1819" s="16" t="s">
        <v>1777</v>
      </c>
      <c r="G1819" s="16">
        <f t="shared" si="26"/>
        <v>35</v>
      </c>
      <c r="I1819" s="16">
        <v>60</v>
      </c>
      <c r="J1819" t="str">
        <f t="shared" si="25"/>
        <v>大类_凡品筑基丹药</v>
      </c>
      <c r="K1819" s="16" t="s">
        <v>337</v>
      </c>
      <c r="L1819" s="16">
        <v>1</v>
      </c>
      <c r="M1819" s="16" t="s">
        <v>1777</v>
      </c>
      <c r="O1819" s="16">
        <v>0</v>
      </c>
      <c r="P1819" s="16" t="b">
        <v>1</v>
      </c>
      <c r="R1819" s="16" t="b">
        <v>0</v>
      </c>
      <c r="S1819" s="16">
        <v>1</v>
      </c>
      <c r="T1819" s="16" t="s">
        <v>91</v>
      </c>
      <c r="U1819" s="16">
        <v>999</v>
      </c>
      <c r="V1819" s="16" t="s">
        <v>1778</v>
      </c>
      <c r="W1819" s="16">
        <v>31921035</v>
      </c>
      <c r="Y1819" s="16" t="inlineStr">
        <is>
          <t>筑基境凡品丹药。受击时回复灵力上限的0.04%，持续1800现实秒。</t>
        </is>
      </c>
      <c r="Z1819" s="16" t="inlineStr">
        <is>
          <t>|cff00FF00“灵力随战而耗，亦须随行而续；击中、受击与调息各有补益。寒剂自有其宜，须量药力与丹毒而用。”——《续灵行脉录》|r</t>
        </is>
      </c>
      <c r="AA1819" t="str" s="16">
        <v>炼丹可得。</v>
      </c>
      <c r="AB1819">
        <v>11921035</v>
      </c>
      <c r="AC1819" s="16" t="s">
        <v>1781</v>
      </c>
      <c r="AD1819" s="16">
        <v>40001</v>
      </c>
      <c r="AF1819">
        <v>70001</v>
      </c>
      <c r="AH1819">
        <v>20</v>
      </c>
      <c r="AI1819" s="16" t="s">
        <v>1777</v>
      </c>
      <c r="AJ1819" s="16" t="s">
        <v>1777</v>
      </c>
      <c r="AK1819" s="16" t="s">
        <v>335</v>
      </c>
    </row>
    <row r="1820" spans="2:37">
      <c r="B1820" s="16" t="n">
        <f>10000000+INDEX(编号表!$B:$B,MATCH(F1820,编号表!$A:$A,0))*100000+INDEX(编号表!$F:$F,MATCH(D1820,编号表!$E:$E,0))*1000+INDEX(编号表!$D:$D,MATCH(E1820,编号表!$C:$C,0))*10000+G1820</f>
        <v>11922035</v>
      </c>
      <c r="C1820" s="16" t="inlineStr">
        <is>
          <t>筑基玄阴续灵丹</t>
        </is>
      </c>
      <c r="D1820" s="16" t="s">
        <v>102</v>
      </c>
      <c r="E1820" s="16" t="s">
        <v>335</v>
      </c>
      <c r="F1820" s="16" t="s">
        <v>1777</v>
      </c>
      <c r="G1820" s="16">
        <f t="shared" si="26"/>
        <v>35</v>
      </c>
      <c r="I1820" s="16">
        <v>60</v>
      </c>
      <c r="J1820" t="str">
        <f t="shared" si="25"/>
        <v>大类_灵品筑基丹药</v>
      </c>
      <c r="K1820" s="16" t="s">
        <v>337</v>
      </c>
      <c r="L1820" s="16">
        <v>1</v>
      </c>
      <c r="M1820" s="16" t="s">
        <v>1777</v>
      </c>
      <c r="O1820" s="16">
        <v>0</v>
      </c>
      <c r="P1820" s="16" t="b">
        <v>1</v>
      </c>
      <c r="R1820" s="16" t="b">
        <v>0</v>
      </c>
      <c r="S1820" s="16">
        <v>1</v>
      </c>
      <c r="T1820" s="16" t="s">
        <v>91</v>
      </c>
      <c r="U1820" s="16">
        <v>999</v>
      </c>
      <c r="V1820" s="16" t="s">
        <v>1778</v>
      </c>
      <c r="W1820" s="16">
        <v>31922035</v>
      </c>
      <c r="Y1820" s="16" t="inlineStr">
        <is>
          <t>筑基境灵品丹药。受击时回复灵力上限的0.04%，持续3240现实秒。</t>
        </is>
      </c>
      <c r="Z1820" s="16" t="inlineStr">
        <is>
          <t>|cff00FF00“灵力随战而耗，亦须随行而续；击中、受击与调息各有补益。寒剂自有其宜，须量药力与丹毒而用。”——《续灵行脉录》|r</t>
        </is>
      </c>
      <c r="AA1820" t="str" s="16">
        <v>炼丹可得。</v>
      </c>
      <c r="AB1820">
        <v>11921035</v>
      </c>
      <c r="AC1820" s="16" t="s">
        <v>1781</v>
      </c>
      <c r="AD1820" s="16">
        <v>40002</v>
      </c>
      <c r="AF1820">
        <v>70002</v>
      </c>
      <c r="AH1820">
        <v>60</v>
      </c>
      <c r="AI1820" s="16" t="s">
        <v>1777</v>
      </c>
      <c r="AJ1820" s="16" t="s">
        <v>1777</v>
      </c>
      <c r="AK1820" s="16" t="s">
        <v>335</v>
      </c>
    </row>
    <row r="1821" spans="2:37">
      <c r="B1821" s="16" t="n">
        <f>10000000+INDEX(编号表!$B:$B,MATCH(F1821,编号表!$A:$A,0))*100000+INDEX(编号表!$F:$F,MATCH(D1821,编号表!$E:$E,0))*1000+INDEX(编号表!$D:$D,MATCH(E1821,编号表!$C:$C,0))*10000+G1821</f>
        <v>11923035</v>
      </c>
      <c r="C1821" s="16" t="inlineStr">
        <is>
          <t>筑基玄阴续灵丹</t>
        </is>
      </c>
      <c r="D1821" s="16" t="s">
        <v>105</v>
      </c>
      <c r="E1821" s="16" t="s">
        <v>335</v>
      </c>
      <c r="F1821" s="16" t="s">
        <v>1777</v>
      </c>
      <c r="G1821" s="16">
        <f t="shared" si="26"/>
        <v>35</v>
      </c>
      <c r="I1821" s="16">
        <v>60</v>
      </c>
      <c r="J1821" t="str">
        <f t="shared" si="25"/>
        <v>大类_玄品筑基丹药</v>
      </c>
      <c r="K1821" s="16" t="s">
        <v>337</v>
      </c>
      <c r="L1821" s="16">
        <v>1</v>
      </c>
      <c r="M1821" s="16" t="s">
        <v>1777</v>
      </c>
      <c r="O1821" s="16">
        <v>0</v>
      </c>
      <c r="P1821" s="16" t="b">
        <v>1</v>
      </c>
      <c r="R1821" s="16" t="b">
        <v>0</v>
      </c>
      <c r="S1821" s="16">
        <v>1</v>
      </c>
      <c r="T1821" s="16" t="s">
        <v>91</v>
      </c>
      <c r="U1821" s="16">
        <v>999</v>
      </c>
      <c r="V1821" s="16" t="s">
        <v>1778</v>
      </c>
      <c r="W1821" s="16">
        <v>31923035</v>
      </c>
      <c r="Y1821" s="16" t="inlineStr">
        <is>
          <t>筑基境玄品丹药。受击时回复灵力上限的0.04%，持续5832现实秒。</t>
        </is>
      </c>
      <c r="Z1821" s="16" t="inlineStr">
        <is>
          <t>|cff00FF00“灵力随战而耗，亦须随行而续；击中、受击与调息各有补益。寒剂自有其宜，须量药力与丹毒而用。”——《续灵行脉录》|r</t>
        </is>
      </c>
      <c r="AA1821" t="str" s="16">
        <v>炼丹可得。</v>
      </c>
      <c r="AB1821">
        <v>11921035</v>
      </c>
      <c r="AC1821" s="16" t="s">
        <v>1781</v>
      </c>
      <c r="AD1821" s="16">
        <v>40003</v>
      </c>
      <c r="AF1821">
        <v>70003</v>
      </c>
      <c r="AH1821">
        <v>240</v>
      </c>
      <c r="AI1821" s="16" t="s">
        <v>1777</v>
      </c>
      <c r="AJ1821" s="16" t="s">
        <v>1777</v>
      </c>
      <c r="AK1821" s="16" t="s">
        <v>335</v>
      </c>
    </row>
    <row r="1822" spans="2:37">
      <c r="B1822" s="16" t="n">
        <f>10000000+INDEX(编号表!$B:$B,MATCH(F1822,编号表!$A:$A,0))*100000+INDEX(编号表!$F:$F,MATCH(D1822,编号表!$E:$E,0))*1000+INDEX(编号表!$D:$D,MATCH(E1822,编号表!$C:$C,0))*10000+G1822</f>
        <v>11921036</v>
      </c>
      <c r="C1822" s="16" t="inlineStr">
        <is>
          <t>筑基清和续灵丹</t>
        </is>
      </c>
      <c r="D1822" s="16" t="s">
        <v>86</v>
      </c>
      <c r="E1822" s="16" t="s">
        <v>335</v>
      </c>
      <c r="F1822" s="16" t="s">
        <v>1777</v>
      </c>
      <c r="G1822" s="16">
        <f t="shared" si="26"/>
        <v>36</v>
      </c>
      <c r="I1822" s="16">
        <v>60</v>
      </c>
      <c r="J1822" t="str">
        <f t="shared" si="25"/>
        <v>大类_凡品筑基丹药</v>
      </c>
      <c r="K1822" s="16" t="s">
        <v>337</v>
      </c>
      <c r="L1822" s="16">
        <v>1</v>
      </c>
      <c r="M1822" s="16" t="s">
        <v>1777</v>
      </c>
      <c r="O1822" s="16">
        <v>0</v>
      </c>
      <c r="P1822" s="16" t="b">
        <v>1</v>
      </c>
      <c r="R1822" s="16" t="b">
        <v>0</v>
      </c>
      <c r="S1822" s="16">
        <v>1</v>
      </c>
      <c r="T1822" s="16" t="s">
        <v>91</v>
      </c>
      <c r="U1822" s="16">
        <v>999</v>
      </c>
      <c r="V1822" s="16" t="s">
        <v>1778</v>
      </c>
      <c r="W1822" s="16">
        <v>31921036</v>
      </c>
      <c r="Y1822" s="16" t="inlineStr">
        <is>
          <t>筑基境凡品丹药。击中时回复灵力上限的0.05%，持续1500现实秒。</t>
        </is>
      </c>
      <c r="Z1822" s="16" t="inlineStr">
        <is>
          <t>|cff00FF00“灵力随战而耗，亦须随行而续；击中、受击与调息各有补益。凉剂自有其宜，须量药力与丹毒而用。”——《续灵行脉录》|r</t>
        </is>
      </c>
      <c r="AA1822" t="str" s="16">
        <v>炼丹可得。</v>
      </c>
      <c r="AB1822">
        <v>11921036</v>
      </c>
      <c r="AC1822" s="16" t="s">
        <v>1781</v>
      </c>
      <c r="AD1822" s="16">
        <v>40001</v>
      </c>
      <c r="AF1822">
        <v>70001</v>
      </c>
      <c r="AH1822">
        <v>20</v>
      </c>
      <c r="AI1822" s="16" t="s">
        <v>1777</v>
      </c>
      <c r="AJ1822" s="16" t="s">
        <v>1777</v>
      </c>
      <c r="AK1822" s="16" t="s">
        <v>335</v>
      </c>
    </row>
    <row r="1823" spans="2:37">
      <c r="B1823" s="16" t="n">
        <f>10000000+INDEX(编号表!$B:$B,MATCH(F1823,编号表!$A:$A,0))*100000+INDEX(编号表!$F:$F,MATCH(D1823,编号表!$E:$E,0))*1000+INDEX(编号表!$D:$D,MATCH(E1823,编号表!$C:$C,0))*10000+G1823</f>
        <v>11922036</v>
      </c>
      <c r="C1823" s="16" t="inlineStr">
        <is>
          <t>筑基清和续灵丹</t>
        </is>
      </c>
      <c r="D1823" s="16" t="s">
        <v>102</v>
      </c>
      <c r="E1823" s="16" t="s">
        <v>335</v>
      </c>
      <c r="F1823" s="16" t="s">
        <v>1777</v>
      </c>
      <c r="G1823" s="16">
        <f t="shared" si="26"/>
        <v>36</v>
      </c>
      <c r="I1823" s="16">
        <v>60</v>
      </c>
      <c r="J1823" t="str">
        <f t="shared" si="25"/>
        <v>大类_灵品筑基丹药</v>
      </c>
      <c r="K1823" s="16" t="s">
        <v>337</v>
      </c>
      <c r="L1823" s="16">
        <v>1</v>
      </c>
      <c r="M1823" s="16" t="s">
        <v>1777</v>
      </c>
      <c r="O1823" s="16">
        <v>0</v>
      </c>
      <c r="P1823" s="16" t="b">
        <v>1</v>
      </c>
      <c r="R1823" s="16" t="b">
        <v>0</v>
      </c>
      <c r="S1823" s="16">
        <v>1</v>
      </c>
      <c r="T1823" s="16" t="s">
        <v>91</v>
      </c>
      <c r="U1823" s="16">
        <v>999</v>
      </c>
      <c r="V1823" s="16" t="s">
        <v>1778</v>
      </c>
      <c r="W1823" s="16">
        <v>31922036</v>
      </c>
      <c r="Y1823" s="16" t="inlineStr">
        <is>
          <t>筑基境灵品丹药。击中时回复灵力上限的0.05%，持续2700现实秒。</t>
        </is>
      </c>
      <c r="Z1823" s="16" t="inlineStr">
        <is>
          <t>|cff00FF00“灵力随战而耗，亦须随行而续；击中、受击与调息各有补益。凉剂自有其宜，须量药力与丹毒而用。”——《续灵行脉录》|r</t>
        </is>
      </c>
      <c r="AA1823" t="str" s="16">
        <v>炼丹可得。</v>
      </c>
      <c r="AB1823">
        <v>11921036</v>
      </c>
      <c r="AC1823" s="16" t="s">
        <v>1781</v>
      </c>
      <c r="AD1823" s="16">
        <v>40002</v>
      </c>
      <c r="AF1823">
        <v>70002</v>
      </c>
      <c r="AH1823">
        <v>60</v>
      </c>
      <c r="AI1823" s="16" t="s">
        <v>1777</v>
      </c>
      <c r="AJ1823" s="16" t="s">
        <v>1777</v>
      </c>
      <c r="AK1823" s="16" t="s">
        <v>335</v>
      </c>
    </row>
    <row r="1824" spans="2:37">
      <c r="B1824" s="16" t="n">
        <f>10000000+INDEX(编号表!$B:$B,MATCH(F1824,编号表!$A:$A,0))*100000+INDEX(编号表!$F:$F,MATCH(D1824,编号表!$E:$E,0))*1000+INDEX(编号表!$D:$D,MATCH(E1824,编号表!$C:$C,0))*10000+G1824</f>
        <v>11923036</v>
      </c>
      <c r="C1824" s="16" t="inlineStr">
        <is>
          <t>筑基清和续灵丹</t>
        </is>
      </c>
      <c r="D1824" s="16" t="s">
        <v>105</v>
      </c>
      <c r="E1824" s="16" t="s">
        <v>335</v>
      </c>
      <c r="F1824" s="16" t="s">
        <v>1777</v>
      </c>
      <c r="G1824" s="16">
        <f t="shared" si="26"/>
        <v>36</v>
      </c>
      <c r="I1824" s="16">
        <v>60</v>
      </c>
      <c r="J1824" t="str">
        <f t="shared" si="25"/>
        <v>大类_玄品筑基丹药</v>
      </c>
      <c r="K1824" s="16" t="s">
        <v>337</v>
      </c>
      <c r="L1824" s="16">
        <v>1</v>
      </c>
      <c r="M1824" s="16" t="s">
        <v>1777</v>
      </c>
      <c r="O1824" s="16">
        <v>0</v>
      </c>
      <c r="P1824" s="16" t="b">
        <v>1</v>
      </c>
      <c r="R1824" s="16" t="b">
        <v>0</v>
      </c>
      <c r="S1824" s="16">
        <v>1</v>
      </c>
      <c r="T1824" s="16" t="s">
        <v>91</v>
      </c>
      <c r="U1824" s="16">
        <v>999</v>
      </c>
      <c r="V1824" s="16" t="s">
        <v>1778</v>
      </c>
      <c r="W1824" s="16">
        <v>31923036</v>
      </c>
      <c r="Y1824" s="16" t="inlineStr">
        <is>
          <t>筑基境玄品丹药。击中时回复灵力上限的0.05%，持续4860现实秒。</t>
        </is>
      </c>
      <c r="Z1824" s="16" t="inlineStr">
        <is>
          <t>|cff00FF00“灵力随战而耗，亦须随行而续；击中、受击与调息各有补益。凉剂自有其宜，须量药力与丹毒而用。”——《续灵行脉录》|r</t>
        </is>
      </c>
      <c r="AA1824" t="str" s="16">
        <v>炼丹可得。</v>
      </c>
      <c r="AB1824">
        <v>11921036</v>
      </c>
      <c r="AC1824" s="16" t="s">
        <v>1781</v>
      </c>
      <c r="AD1824" s="16">
        <v>40003</v>
      </c>
      <c r="AF1824">
        <v>70003</v>
      </c>
      <c r="AH1824">
        <v>240</v>
      </c>
      <c r="AI1824" s="16" t="s">
        <v>1777</v>
      </c>
      <c r="AJ1824" s="16" t="s">
        <v>1777</v>
      </c>
      <c r="AK1824" s="16" t="s">
        <v>335</v>
      </c>
    </row>
    <row r="1825" spans="2:37">
      <c r="B1825" s="16" t="n">
        <f>10000000+INDEX(编号表!$B:$B,MATCH(F1825,编号表!$A:$A,0))*100000+INDEX(编号表!$F:$F,MATCH(D1825,编号表!$E:$E,0))*1000+INDEX(编号表!$D:$D,MATCH(E1825,编号表!$C:$C,0))*10000+G1825</f>
        <v>11921037</v>
      </c>
      <c r="C1825" s="16" t="inlineStr">
        <is>
          <t>筑基续灵丹</t>
        </is>
      </c>
      <c r="D1825" s="16" t="s">
        <v>86</v>
      </c>
      <c r="E1825" s="16" t="s">
        <v>335</v>
      </c>
      <c r="F1825" s="16" t="s">
        <v>1777</v>
      </c>
      <c r="G1825" s="16">
        <f t="shared" si="26"/>
        <v>37</v>
      </c>
      <c r="I1825" s="16">
        <v>60</v>
      </c>
      <c r="J1825" t="str">
        <f t="shared" si="25"/>
        <v>大类_凡品筑基丹药</v>
      </c>
      <c r="K1825" s="16" t="s">
        <v>337</v>
      </c>
      <c r="L1825" s="16">
        <v>1</v>
      </c>
      <c r="M1825" s="16" t="s">
        <v>1777</v>
      </c>
      <c r="O1825" s="16">
        <v>0</v>
      </c>
      <c r="P1825" s="16" t="b">
        <v>1</v>
      </c>
      <c r="R1825" s="16" t="b">
        <v>0</v>
      </c>
      <c r="S1825" s="16">
        <v>1</v>
      </c>
      <c r="T1825" s="16" t="s">
        <v>91</v>
      </c>
      <c r="U1825" s="16">
        <v>999</v>
      </c>
      <c r="V1825" s="16" t="s">
        <v>1778</v>
      </c>
      <c r="W1825" s="16">
        <v>31921037</v>
      </c>
      <c r="Y1825" s="16" t="inlineStr">
        <is>
          <t>筑基境凡品丹药。每秒回复灵力上限的0.06%，持续1500现实秒。</t>
        </is>
      </c>
      <c r="Z1825" s="16" t="inlineStr">
        <is>
          <t>|cff00FF00“灵力随战而耗，亦须随行而续；击中、受击与调息各有补益。平剂自有其宜，须量药力与丹毒而用。”——《续灵行脉录》|r</t>
        </is>
      </c>
      <c r="AA1825" t="str" s="16">
        <v>炼丹可得。</v>
      </c>
      <c r="AB1825">
        <v>11921037</v>
      </c>
      <c r="AC1825" s="16" t="s">
        <v>1781</v>
      </c>
      <c r="AD1825" s="16">
        <v>40001</v>
      </c>
      <c r="AF1825">
        <v>70001</v>
      </c>
      <c r="AH1825">
        <v>20</v>
      </c>
      <c r="AI1825" s="16" t="s">
        <v>1777</v>
      </c>
      <c r="AJ1825" s="16" t="s">
        <v>1777</v>
      </c>
      <c r="AK1825" s="16" t="s">
        <v>335</v>
      </c>
    </row>
    <row r="1826" spans="2:37">
      <c r="B1826" s="16" t="n">
        <f>10000000+INDEX(编号表!$B:$B,MATCH(F1826,编号表!$A:$A,0))*100000+INDEX(编号表!$F:$F,MATCH(D1826,编号表!$E:$E,0))*1000+INDEX(编号表!$D:$D,MATCH(E1826,编号表!$C:$C,0))*10000+G1826</f>
        <v>11922037</v>
      </c>
      <c r="C1826" s="16" t="inlineStr">
        <is>
          <t>筑基续灵丹</t>
        </is>
      </c>
      <c r="D1826" s="16" t="s">
        <v>102</v>
      </c>
      <c r="E1826" s="16" t="s">
        <v>335</v>
      </c>
      <c r="F1826" s="16" t="s">
        <v>1777</v>
      </c>
      <c r="G1826" s="16">
        <f t="shared" si="26"/>
        <v>37</v>
      </c>
      <c r="I1826" s="16">
        <v>60</v>
      </c>
      <c r="J1826" t="str">
        <f t="shared" si="25"/>
        <v>大类_灵品筑基丹药</v>
      </c>
      <c r="K1826" s="16" t="s">
        <v>337</v>
      </c>
      <c r="L1826" s="16">
        <v>1</v>
      </c>
      <c r="M1826" s="16" t="s">
        <v>1777</v>
      </c>
      <c r="O1826" s="16">
        <v>0</v>
      </c>
      <c r="P1826" s="16" t="b">
        <v>1</v>
      </c>
      <c r="R1826" s="16" t="b">
        <v>0</v>
      </c>
      <c r="S1826" s="16">
        <v>1</v>
      </c>
      <c r="T1826" s="16" t="s">
        <v>91</v>
      </c>
      <c r="U1826" s="16">
        <v>999</v>
      </c>
      <c r="V1826" s="16" t="s">
        <v>1778</v>
      </c>
      <c r="W1826" s="16">
        <v>31922037</v>
      </c>
      <c r="Y1826" s="16" t="inlineStr">
        <is>
          <t>筑基境灵品丹药。每秒回复灵力上限的0.06%，持续2700现实秒。</t>
        </is>
      </c>
      <c r="Z1826" s="16" t="inlineStr">
        <is>
          <t>|cff00FF00“灵力随战而耗，亦须随行而续；击中、受击与调息各有补益。平剂自有其宜，须量药力与丹毒而用。”——《续灵行脉录》|r</t>
        </is>
      </c>
      <c r="AA1826" t="str" s="16">
        <v>炼丹可得。</v>
      </c>
      <c r="AB1826">
        <v>11921037</v>
      </c>
      <c r="AC1826" s="16" t="s">
        <v>1781</v>
      </c>
      <c r="AD1826" s="16">
        <v>40002</v>
      </c>
      <c r="AF1826">
        <v>70002</v>
      </c>
      <c r="AH1826">
        <v>60</v>
      </c>
      <c r="AI1826" s="16" t="s">
        <v>1777</v>
      </c>
      <c r="AJ1826" s="16" t="s">
        <v>1777</v>
      </c>
      <c r="AK1826" s="16" t="s">
        <v>335</v>
      </c>
    </row>
    <row r="1827" spans="2:37">
      <c r="B1827" s="16" t="n">
        <f>10000000+INDEX(编号表!$B:$B,MATCH(F1827,编号表!$A:$A,0))*100000+INDEX(编号表!$F:$F,MATCH(D1827,编号表!$E:$E,0))*1000+INDEX(编号表!$D:$D,MATCH(E1827,编号表!$C:$C,0))*10000+G1827</f>
        <v>11923037</v>
      </c>
      <c r="C1827" s="16" t="inlineStr">
        <is>
          <t>筑基续灵丹</t>
        </is>
      </c>
      <c r="D1827" s="16" t="s">
        <v>105</v>
      </c>
      <c r="E1827" s="16" t="s">
        <v>335</v>
      </c>
      <c r="F1827" s="16" t="s">
        <v>1777</v>
      </c>
      <c r="G1827" s="16">
        <f t="shared" si="26"/>
        <v>37</v>
      </c>
      <c r="I1827" s="16">
        <v>60</v>
      </c>
      <c r="J1827" t="str">
        <f t="shared" si="25"/>
        <v>大类_玄品筑基丹药</v>
      </c>
      <c r="K1827" s="16" t="s">
        <v>337</v>
      </c>
      <c r="L1827" s="16">
        <v>1</v>
      </c>
      <c r="M1827" s="16" t="s">
        <v>1777</v>
      </c>
      <c r="O1827" s="16">
        <v>0</v>
      </c>
      <c r="P1827" s="16" t="b">
        <v>1</v>
      </c>
      <c r="R1827" s="16" t="b">
        <v>0</v>
      </c>
      <c r="S1827" s="16">
        <v>1</v>
      </c>
      <c r="T1827" s="16" t="s">
        <v>91</v>
      </c>
      <c r="U1827" s="16">
        <v>999</v>
      </c>
      <c r="V1827" s="16" t="s">
        <v>1778</v>
      </c>
      <c r="W1827" s="16">
        <v>31923037</v>
      </c>
      <c r="Y1827" s="16" t="inlineStr">
        <is>
          <t>筑基境玄品丹药。每秒回复灵力上限的0.06%，持续4860现实秒。</t>
        </is>
      </c>
      <c r="Z1827" s="16" t="inlineStr">
        <is>
          <t>|cff00FF00“灵力随战而耗，亦须随行而续；击中、受击与调息各有补益。平剂自有其宜，须量药力与丹毒而用。”——《续灵行脉录》|r</t>
        </is>
      </c>
      <c r="AA1827" t="str" s="16">
        <v>炼丹可得。</v>
      </c>
      <c r="AB1827">
        <v>11921037</v>
      </c>
      <c r="AC1827" s="16" t="s">
        <v>1781</v>
      </c>
      <c r="AD1827" s="16">
        <v>40003</v>
      </c>
      <c r="AF1827">
        <v>70003</v>
      </c>
      <c r="AH1827">
        <v>240</v>
      </c>
      <c r="AI1827" s="16" t="s">
        <v>1777</v>
      </c>
      <c r="AJ1827" s="16" t="s">
        <v>1777</v>
      </c>
      <c r="AK1827" s="16" t="s">
        <v>335</v>
      </c>
    </row>
    <row r="1828" spans="2:37">
      <c r="B1828" s="16" t="n">
        <f>10000000+INDEX(编号表!$B:$B,MATCH(F1828,编号表!$A:$A,0))*100000+INDEX(编号表!$F:$F,MATCH(D1828,编号表!$E:$E,0))*1000+INDEX(编号表!$D:$D,MATCH(E1828,编号表!$C:$C,0))*10000+G1828</f>
        <v>11921038</v>
      </c>
      <c r="C1828" s="16" t="inlineStr">
        <is>
          <t>筑基温阳续灵丹</t>
        </is>
      </c>
      <c r="D1828" s="16" t="s">
        <v>86</v>
      </c>
      <c r="E1828" s="16" t="s">
        <v>335</v>
      </c>
      <c r="F1828" s="16" t="s">
        <v>1777</v>
      </c>
      <c r="G1828" s="16">
        <f t="shared" si="26"/>
        <v>38</v>
      </c>
      <c r="I1828" s="16">
        <v>60</v>
      </c>
      <c r="J1828" t="str">
        <f t="shared" si="25"/>
        <v>大类_凡品筑基丹药</v>
      </c>
      <c r="K1828" s="16" t="s">
        <v>337</v>
      </c>
      <c r="L1828" s="16">
        <v>1</v>
      </c>
      <c r="M1828" s="16" t="s">
        <v>1777</v>
      </c>
      <c r="O1828" s="16">
        <v>0</v>
      </c>
      <c r="P1828" s="16" t="b">
        <v>1</v>
      </c>
      <c r="R1828" s="16" t="b">
        <v>0</v>
      </c>
      <c r="S1828" s="16">
        <v>1</v>
      </c>
      <c r="T1828" s="16" t="s">
        <v>91</v>
      </c>
      <c r="U1828" s="16">
        <v>999</v>
      </c>
      <c r="V1828" s="16" t="s">
        <v>1778</v>
      </c>
      <c r="W1828" s="16">
        <v>31921038</v>
      </c>
      <c r="Y1828" s="16" t="inlineStr">
        <is>
          <t>筑基境凡品丹药。击中时回复灵力上限的0.07%，持续1500现实秒。</t>
        </is>
      </c>
      <c r="Z1828" s="16" t="inlineStr">
        <is>
          <t>|cff00FF00“灵力随战而耗，亦须随行而续；击中、受击与调息各有补益。温剂自有其宜，须量药力与丹毒而用。”——《续灵行脉录》|r</t>
        </is>
      </c>
      <c r="AA1828" t="str" s="16">
        <v>炼丹可得。</v>
      </c>
      <c r="AB1828">
        <v>11921038</v>
      </c>
      <c r="AC1828" s="16" t="s">
        <v>1781</v>
      </c>
      <c r="AD1828" s="16">
        <v>40001</v>
      </c>
      <c r="AF1828">
        <v>70001</v>
      </c>
      <c r="AH1828">
        <v>20</v>
      </c>
      <c r="AI1828" s="16" t="s">
        <v>1777</v>
      </c>
      <c r="AJ1828" s="16" t="s">
        <v>1777</v>
      </c>
      <c r="AK1828" s="16" t="s">
        <v>335</v>
      </c>
    </row>
    <row r="1829" spans="2:37">
      <c r="B1829" s="16" t="n">
        <f>10000000+INDEX(编号表!$B:$B,MATCH(F1829,编号表!$A:$A,0))*100000+INDEX(编号表!$F:$F,MATCH(D1829,编号表!$E:$E,0))*1000+INDEX(编号表!$D:$D,MATCH(E1829,编号表!$C:$C,0))*10000+G1829</f>
        <v>11922038</v>
      </c>
      <c r="C1829" s="16" t="inlineStr">
        <is>
          <t>筑基温阳续灵丹</t>
        </is>
      </c>
      <c r="D1829" s="16" t="s">
        <v>102</v>
      </c>
      <c r="E1829" s="16" t="s">
        <v>335</v>
      </c>
      <c r="F1829" s="16" t="s">
        <v>1777</v>
      </c>
      <c r="G1829" s="16">
        <f t="shared" si="26"/>
        <v>38</v>
      </c>
      <c r="I1829" s="16">
        <v>60</v>
      </c>
      <c r="J1829" t="str">
        <f t="shared" si="25"/>
        <v>大类_灵品筑基丹药</v>
      </c>
      <c r="K1829" s="16" t="s">
        <v>337</v>
      </c>
      <c r="L1829" s="16">
        <v>1</v>
      </c>
      <c r="M1829" s="16" t="s">
        <v>1777</v>
      </c>
      <c r="O1829" s="16">
        <v>0</v>
      </c>
      <c r="P1829" s="16" t="b">
        <v>1</v>
      </c>
      <c r="R1829" s="16" t="b">
        <v>0</v>
      </c>
      <c r="S1829" s="16">
        <v>1</v>
      </c>
      <c r="T1829" s="16" t="s">
        <v>91</v>
      </c>
      <c r="U1829" s="16">
        <v>999</v>
      </c>
      <c r="V1829" s="16" t="s">
        <v>1778</v>
      </c>
      <c r="W1829" s="16">
        <v>31922038</v>
      </c>
      <c r="Y1829" s="16" t="inlineStr">
        <is>
          <t>筑基境灵品丹药。击中时回复灵力上限的0.07%，持续2700现实秒。</t>
        </is>
      </c>
      <c r="Z1829" s="16" t="inlineStr">
        <is>
          <t>|cff00FF00“灵力随战而耗，亦须随行而续；击中、受击与调息各有补益。温剂自有其宜，须量药力与丹毒而用。”——《续灵行脉录》|r</t>
        </is>
      </c>
      <c r="AA1829" t="str" s="16">
        <v>炼丹可得。</v>
      </c>
      <c r="AB1829">
        <v>11921038</v>
      </c>
      <c r="AC1829" s="16" t="s">
        <v>1781</v>
      </c>
      <c r="AD1829" s="16">
        <v>40002</v>
      </c>
      <c r="AF1829">
        <v>70002</v>
      </c>
      <c r="AH1829">
        <v>60</v>
      </c>
      <c r="AI1829" s="16" t="s">
        <v>1777</v>
      </c>
      <c r="AJ1829" s="16" t="s">
        <v>1777</v>
      </c>
      <c r="AK1829" s="16" t="s">
        <v>335</v>
      </c>
    </row>
    <row r="1830" spans="2:37">
      <c r="B1830" s="16" t="n">
        <f>10000000+INDEX(编号表!$B:$B,MATCH(F1830,编号表!$A:$A,0))*100000+INDEX(编号表!$F:$F,MATCH(D1830,编号表!$E:$E,0))*1000+INDEX(编号表!$D:$D,MATCH(E1830,编号表!$C:$C,0))*10000+G1830</f>
        <v>11923038</v>
      </c>
      <c r="C1830" s="16" t="inlineStr">
        <is>
          <t>筑基温阳续灵丹</t>
        </is>
      </c>
      <c r="D1830" s="16" t="s">
        <v>105</v>
      </c>
      <c r="E1830" s="16" t="s">
        <v>335</v>
      </c>
      <c r="F1830" s="16" t="s">
        <v>1777</v>
      </c>
      <c r="G1830" s="16">
        <f t="shared" si="26"/>
        <v>38</v>
      </c>
      <c r="I1830" s="16">
        <v>60</v>
      </c>
      <c r="J1830" t="str">
        <f t="shared" si="25"/>
        <v>大类_玄品筑基丹药</v>
      </c>
      <c r="K1830" s="16" t="s">
        <v>337</v>
      </c>
      <c r="L1830" s="16">
        <v>1</v>
      </c>
      <c r="M1830" s="16" t="s">
        <v>1777</v>
      </c>
      <c r="O1830" s="16">
        <v>0</v>
      </c>
      <c r="P1830" s="16" t="b">
        <v>1</v>
      </c>
      <c r="R1830" s="16" t="b">
        <v>0</v>
      </c>
      <c r="S1830" s="16">
        <v>1</v>
      </c>
      <c r="T1830" s="16" t="s">
        <v>91</v>
      </c>
      <c r="U1830" s="16">
        <v>999</v>
      </c>
      <c r="V1830" s="16" t="s">
        <v>1778</v>
      </c>
      <c r="W1830" s="16">
        <v>31923038</v>
      </c>
      <c r="Y1830" s="16" t="inlineStr">
        <is>
          <t>筑基境玄品丹药。击中时回复灵力上限的0.07%，持续4860现实秒。</t>
        </is>
      </c>
      <c r="Z1830" s="16" t="inlineStr">
        <is>
          <t>|cff00FF00“灵力随战而耗，亦须随行而续；击中、受击与调息各有补益。温剂自有其宜，须量药力与丹毒而用。”——《续灵行脉录》|r</t>
        </is>
      </c>
      <c r="AA1830" t="str" s="16">
        <v>炼丹可得。</v>
      </c>
      <c r="AB1830">
        <v>11921038</v>
      </c>
      <c r="AC1830" s="16" t="s">
        <v>1781</v>
      </c>
      <c r="AD1830" s="16">
        <v>40003</v>
      </c>
      <c r="AF1830">
        <v>70003</v>
      </c>
      <c r="AH1830">
        <v>240</v>
      </c>
      <c r="AI1830" s="16" t="s">
        <v>1777</v>
      </c>
      <c r="AJ1830" s="16" t="s">
        <v>1777</v>
      </c>
      <c r="AK1830" s="16" t="s">
        <v>335</v>
      </c>
    </row>
    <row r="1831" spans="2:37">
      <c r="B1831" s="16" t="n">
        <f>10000000+INDEX(编号表!$B:$B,MATCH(F1831,编号表!$A:$A,0))*100000+INDEX(编号表!$F:$F,MATCH(D1831,编号表!$E:$E,0))*1000+INDEX(编号表!$D:$D,MATCH(E1831,编号表!$C:$C,0))*10000+G1831</f>
        <v>11921039</v>
      </c>
      <c r="C1831" s="16" t="inlineStr">
        <is>
          <t>筑基烈阳续灵丹</t>
        </is>
      </c>
      <c r="D1831" s="16" t="s">
        <v>86</v>
      </c>
      <c r="E1831" s="16" t="s">
        <v>335</v>
      </c>
      <c r="F1831" s="16" t="s">
        <v>1777</v>
      </c>
      <c r="G1831" s="16">
        <f t="shared" si="26"/>
        <v>39</v>
      </c>
      <c r="I1831" s="16">
        <v>60</v>
      </c>
      <c r="J1831" t="str">
        <f t="shared" si="25"/>
        <v>大类_凡品筑基丹药</v>
      </c>
      <c r="K1831" s="16" t="s">
        <v>337</v>
      </c>
      <c r="L1831" s="16">
        <v>1</v>
      </c>
      <c r="M1831" s="16" t="s">
        <v>1777</v>
      </c>
      <c r="O1831" s="16">
        <v>0</v>
      </c>
      <c r="P1831" s="16" t="b">
        <v>1</v>
      </c>
      <c r="R1831" s="16" t="b">
        <v>0</v>
      </c>
      <c r="S1831" s="16">
        <v>1</v>
      </c>
      <c r="T1831" s="16" t="s">
        <v>91</v>
      </c>
      <c r="U1831" s="16">
        <v>999</v>
      </c>
      <c r="V1831" s="16" t="s">
        <v>1778</v>
      </c>
      <c r="W1831" s="16">
        <v>31921039</v>
      </c>
      <c r="Y1831" s="16" t="inlineStr">
        <is>
          <t>筑基境凡品丹药。受击时回复灵力上限的0.1%，持续900现实秒。</t>
        </is>
      </c>
      <c r="Z1831" s="16" t="inlineStr">
        <is>
          <t>|cff00FF00“灵力随战而耗，亦须随行而续；击中、受击与调息各有补益。热剂自有其宜，须量药力与丹毒而用。”——《续灵行脉录》|r</t>
        </is>
      </c>
      <c r="AA1831" t="str" s="16">
        <v>炼丹可得。</v>
      </c>
      <c r="AB1831">
        <v>11921039</v>
      </c>
      <c r="AC1831" s="16" t="s">
        <v>1781</v>
      </c>
      <c r="AD1831" s="16">
        <v>40001</v>
      </c>
      <c r="AF1831">
        <v>70001</v>
      </c>
      <c r="AH1831">
        <v>20</v>
      </c>
      <c r="AI1831" s="16" t="s">
        <v>1777</v>
      </c>
      <c r="AJ1831" s="16" t="s">
        <v>1777</v>
      </c>
      <c r="AK1831" s="16" t="s">
        <v>335</v>
      </c>
    </row>
    <row r="1832" spans="2:37">
      <c r="B1832" s="16" t="n">
        <f>10000000+INDEX(编号表!$B:$B,MATCH(F1832,编号表!$A:$A,0))*100000+INDEX(编号表!$F:$F,MATCH(D1832,编号表!$E:$E,0))*1000+INDEX(编号表!$D:$D,MATCH(E1832,编号表!$C:$C,0))*10000+G1832</f>
        <v>11922039</v>
      </c>
      <c r="C1832" s="16" t="inlineStr">
        <is>
          <t>筑基烈阳续灵丹</t>
        </is>
      </c>
      <c r="D1832" s="16" t="s">
        <v>102</v>
      </c>
      <c r="E1832" s="16" t="s">
        <v>335</v>
      </c>
      <c r="F1832" s="16" t="s">
        <v>1777</v>
      </c>
      <c r="G1832" s="16">
        <f t="shared" si="26"/>
        <v>39</v>
      </c>
      <c r="I1832" s="16">
        <v>60</v>
      </c>
      <c r="J1832" t="str">
        <f t="shared" si="25"/>
        <v>大类_灵品筑基丹药</v>
      </c>
      <c r="K1832" s="16" t="s">
        <v>337</v>
      </c>
      <c r="L1832" s="16">
        <v>1</v>
      </c>
      <c r="M1832" s="16" t="s">
        <v>1777</v>
      </c>
      <c r="O1832" s="16">
        <v>0</v>
      </c>
      <c r="P1832" s="16" t="b">
        <v>1</v>
      </c>
      <c r="R1832" s="16" t="b">
        <v>0</v>
      </c>
      <c r="S1832" s="16">
        <v>1</v>
      </c>
      <c r="T1832" s="16" t="s">
        <v>91</v>
      </c>
      <c r="U1832" s="16">
        <v>999</v>
      </c>
      <c r="V1832" s="16" t="s">
        <v>1778</v>
      </c>
      <c r="W1832" s="16">
        <v>31922039</v>
      </c>
      <c r="Y1832" s="16" t="inlineStr">
        <is>
          <t>筑基境灵品丹药。受击时回复灵力上限的0.1%，持续1620现实秒。</t>
        </is>
      </c>
      <c r="Z1832" s="16" t="inlineStr">
        <is>
          <t>|cff00FF00“灵力随战而耗，亦须随行而续；击中、受击与调息各有补益。热剂自有其宜，须量药力与丹毒而用。”——《续灵行脉录》|r</t>
        </is>
      </c>
      <c r="AA1832" t="str" s="16">
        <v>炼丹可得。</v>
      </c>
      <c r="AB1832">
        <v>11921039</v>
      </c>
      <c r="AC1832" s="16" t="s">
        <v>1781</v>
      </c>
      <c r="AD1832" s="16">
        <v>40002</v>
      </c>
      <c r="AF1832">
        <v>70002</v>
      </c>
      <c r="AH1832">
        <v>60</v>
      </c>
      <c r="AI1832" s="16" t="s">
        <v>1777</v>
      </c>
      <c r="AJ1832" s="16" t="s">
        <v>1777</v>
      </c>
      <c r="AK1832" s="16" t="s">
        <v>335</v>
      </c>
    </row>
    <row r="1833" spans="2:37">
      <c r="B1833" s="16" t="n">
        <f>10000000+INDEX(编号表!$B:$B,MATCH(F1833,编号表!$A:$A,0))*100000+INDEX(编号表!$F:$F,MATCH(D1833,编号表!$E:$E,0))*1000+INDEX(编号表!$D:$D,MATCH(E1833,编号表!$C:$C,0))*10000+G1833</f>
        <v>11923039</v>
      </c>
      <c r="C1833" s="16" t="inlineStr">
        <is>
          <t>筑基烈阳续灵丹</t>
        </is>
      </c>
      <c r="D1833" s="16" t="s">
        <v>105</v>
      </c>
      <c r="E1833" s="16" t="s">
        <v>335</v>
      </c>
      <c r="F1833" s="16" t="s">
        <v>1777</v>
      </c>
      <c r="G1833" s="16">
        <f t="shared" si="26"/>
        <v>39</v>
      </c>
      <c r="I1833" s="16">
        <v>60</v>
      </c>
      <c r="J1833" t="str">
        <f t="shared" si="25"/>
        <v>大类_玄品筑基丹药</v>
      </c>
      <c r="K1833" s="16" t="s">
        <v>337</v>
      </c>
      <c r="L1833" s="16">
        <v>1</v>
      </c>
      <c r="M1833" s="16" t="s">
        <v>1777</v>
      </c>
      <c r="O1833" s="16">
        <v>0</v>
      </c>
      <c r="P1833" s="16" t="b">
        <v>1</v>
      </c>
      <c r="R1833" s="16" t="b">
        <v>0</v>
      </c>
      <c r="S1833" s="16">
        <v>1</v>
      </c>
      <c r="T1833" s="16" t="s">
        <v>91</v>
      </c>
      <c r="U1833" s="16">
        <v>999</v>
      </c>
      <c r="V1833" s="16" t="s">
        <v>1778</v>
      </c>
      <c r="W1833" s="16">
        <v>31923039</v>
      </c>
      <c r="Y1833" s="16" t="inlineStr">
        <is>
          <t>筑基境玄品丹药。受击时回复灵力上限的0.1%，持续2916现实秒。</t>
        </is>
      </c>
      <c r="Z1833" s="16" t="inlineStr">
        <is>
          <t>|cff00FF00“灵力随战而耗，亦须随行而续；击中、受击与调息各有补益。热剂自有其宜，须量药力与丹毒而用。”——《续灵行脉录》|r</t>
        </is>
      </c>
      <c r="AA1833" t="str" s="16">
        <v>炼丹可得。</v>
      </c>
      <c r="AB1833">
        <v>11921039</v>
      </c>
      <c r="AC1833" s="16" t="s">
        <v>1781</v>
      </c>
      <c r="AD1833" s="16">
        <v>40003</v>
      </c>
      <c r="AF1833">
        <v>70003</v>
      </c>
      <c r="AH1833">
        <v>240</v>
      </c>
      <c r="AI1833" s="16" t="s">
        <v>1777</v>
      </c>
      <c r="AJ1833" s="16" t="s">
        <v>1777</v>
      </c>
      <c r="AK1833" s="16" t="s">
        <v>335</v>
      </c>
    </row>
    <row r="1834" spans="2:37">
      <c r="B1834" s="16" t="n">
        <f>10000000+INDEX(编号表!$B:$B,MATCH(F1834,编号表!$A:$A,0))*100000+INDEX(编号表!$F:$F,MATCH(D1834,编号表!$E:$E,0))*1000+INDEX(编号表!$D:$D,MATCH(E1834,编号表!$C:$C,0))*10000+G1834</f>
        <v>11921040</v>
      </c>
      <c r="C1834" s="16" t="inlineStr">
        <is>
          <t>筑基玄阴神行丹</t>
        </is>
      </c>
      <c r="D1834" s="16" t="s">
        <v>86</v>
      </c>
      <c r="E1834" s="16" t="s">
        <v>335</v>
      </c>
      <c r="F1834" s="16" t="s">
        <v>1777</v>
      </c>
      <c r="G1834" s="16">
        <f t="shared" si="26"/>
        <v>40</v>
      </c>
      <c r="I1834" s="16">
        <v>60</v>
      </c>
      <c r="J1834" t="str">
        <f t="shared" si="25"/>
        <v>大类_凡品筑基丹药</v>
      </c>
      <c r="K1834" s="16" t="s">
        <v>337</v>
      </c>
      <c r="L1834" s="16">
        <v>1</v>
      </c>
      <c r="M1834" s="16" t="s">
        <v>1777</v>
      </c>
      <c r="O1834" s="16">
        <v>0</v>
      </c>
      <c r="P1834" s="16" t="b">
        <v>1</v>
      </c>
      <c r="R1834" s="16" t="b">
        <v>0</v>
      </c>
      <c r="S1834" s="16">
        <v>1</v>
      </c>
      <c r="T1834" s="16" t="s">
        <v>91</v>
      </c>
      <c r="U1834" s="16">
        <v>999</v>
      </c>
      <c r="V1834" s="16" t="s">
        <v>1778</v>
      </c>
      <c r="W1834" s="16">
        <v>31921040</v>
      </c>
      <c r="Y1834" s="16" t="inlineStr">
        <is>
          <t>筑基境凡品丹药。移动速度提高3%，持续600现实秒。</t>
        </is>
      </c>
      <c r="Z1834" s="16" t="inlineStr">
        <is>
          <t>|cff00FF00“轻身疾行，进退有度；药助足下，不增术法杀伤。寒剂自有其宜，须量药力与丹毒而用。”——《神行轻身录》|r</t>
        </is>
      </c>
      <c r="AA1834" t="str" s="16">
        <v>炼丹可得。</v>
      </c>
      <c r="AB1834">
        <v>11921040</v>
      </c>
      <c r="AC1834" s="16" t="s">
        <v>1781</v>
      </c>
      <c r="AD1834" s="16">
        <v>40001</v>
      </c>
      <c r="AF1834">
        <v>70001</v>
      </c>
      <c r="AH1834">
        <v>20</v>
      </c>
      <c r="AI1834" s="16" t="s">
        <v>1777</v>
      </c>
      <c r="AJ1834" s="16" t="s">
        <v>1777</v>
      </c>
      <c r="AK1834" s="16" t="s">
        <v>335</v>
      </c>
    </row>
    <row r="1835" spans="2:37">
      <c r="B1835" s="16" t="n">
        <f>10000000+INDEX(编号表!$B:$B,MATCH(F1835,编号表!$A:$A,0))*100000+INDEX(编号表!$F:$F,MATCH(D1835,编号表!$E:$E,0))*1000+INDEX(编号表!$D:$D,MATCH(E1835,编号表!$C:$C,0))*10000+G1835</f>
        <v>11922040</v>
      </c>
      <c r="C1835" s="16" t="inlineStr">
        <is>
          <t>筑基玄阴神行丹</t>
        </is>
      </c>
      <c r="D1835" s="16" t="s">
        <v>102</v>
      </c>
      <c r="E1835" s="16" t="s">
        <v>335</v>
      </c>
      <c r="F1835" s="16" t="s">
        <v>1777</v>
      </c>
      <c r="G1835" s="16">
        <f t="shared" si="26"/>
        <v>40</v>
      </c>
      <c r="I1835" s="16">
        <v>60</v>
      </c>
      <c r="J1835" t="str">
        <f t="shared" si="25"/>
        <v>大类_灵品筑基丹药</v>
      </c>
      <c r="K1835" s="16" t="s">
        <v>337</v>
      </c>
      <c r="L1835" s="16">
        <v>1</v>
      </c>
      <c r="M1835" s="16" t="s">
        <v>1777</v>
      </c>
      <c r="O1835" s="16">
        <v>0</v>
      </c>
      <c r="P1835" s="16" t="b">
        <v>1</v>
      </c>
      <c r="R1835" s="16" t="b">
        <v>0</v>
      </c>
      <c r="S1835" s="16">
        <v>1</v>
      </c>
      <c r="T1835" s="16" t="s">
        <v>91</v>
      </c>
      <c r="U1835" s="16">
        <v>999</v>
      </c>
      <c r="V1835" s="16" t="s">
        <v>1778</v>
      </c>
      <c r="W1835" s="16">
        <v>31922040</v>
      </c>
      <c r="Y1835" s="16" t="inlineStr">
        <is>
          <t>筑基境灵品丹药。移动速度提高3%，持续1080现实秒。</t>
        </is>
      </c>
      <c r="Z1835" s="16" t="inlineStr">
        <is>
          <t>|cff00FF00“轻身疾行，进退有度；药助足下，不增术法杀伤。寒剂自有其宜，须量药力与丹毒而用。”——《神行轻身录》|r</t>
        </is>
      </c>
      <c r="AA1835" t="str" s="16">
        <v>炼丹可得。</v>
      </c>
      <c r="AB1835">
        <v>11921040</v>
      </c>
      <c r="AC1835" s="16" t="s">
        <v>1781</v>
      </c>
      <c r="AD1835" s="16">
        <v>40002</v>
      </c>
      <c r="AF1835">
        <v>70002</v>
      </c>
      <c r="AH1835">
        <v>60</v>
      </c>
      <c r="AI1835" s="16" t="s">
        <v>1777</v>
      </c>
      <c r="AJ1835" s="16" t="s">
        <v>1777</v>
      </c>
      <c r="AK1835" s="16" t="s">
        <v>335</v>
      </c>
    </row>
    <row r="1836" spans="2:37">
      <c r="B1836" s="16" t="n">
        <f>10000000+INDEX(编号表!$B:$B,MATCH(F1836,编号表!$A:$A,0))*100000+INDEX(编号表!$F:$F,MATCH(D1836,编号表!$E:$E,0))*1000+INDEX(编号表!$D:$D,MATCH(E1836,编号表!$C:$C,0))*10000+G1836</f>
        <v>11923040</v>
      </c>
      <c r="C1836" s="16" t="inlineStr">
        <is>
          <t>筑基玄阴神行丹</t>
        </is>
      </c>
      <c r="D1836" s="16" t="s">
        <v>105</v>
      </c>
      <c r="E1836" s="16" t="s">
        <v>335</v>
      </c>
      <c r="F1836" s="16" t="s">
        <v>1777</v>
      </c>
      <c r="G1836" s="16">
        <f t="shared" si="26"/>
        <v>40</v>
      </c>
      <c r="I1836" s="16">
        <v>60</v>
      </c>
      <c r="J1836" t="str">
        <f t="shared" si="25"/>
        <v>大类_玄品筑基丹药</v>
      </c>
      <c r="K1836" s="16" t="s">
        <v>337</v>
      </c>
      <c r="L1836" s="16">
        <v>1</v>
      </c>
      <c r="M1836" s="16" t="s">
        <v>1777</v>
      </c>
      <c r="O1836" s="16">
        <v>0</v>
      </c>
      <c r="P1836" s="16" t="b">
        <v>1</v>
      </c>
      <c r="R1836" s="16" t="b">
        <v>0</v>
      </c>
      <c r="S1836" s="16">
        <v>1</v>
      </c>
      <c r="T1836" s="16" t="s">
        <v>91</v>
      </c>
      <c r="U1836" s="16">
        <v>999</v>
      </c>
      <c r="V1836" s="16" t="s">
        <v>1778</v>
      </c>
      <c r="W1836" s="16">
        <v>31923040</v>
      </c>
      <c r="Y1836" s="16" t="inlineStr">
        <is>
          <t>筑基境玄品丹药。移动速度提高3%，持续1944现实秒。</t>
        </is>
      </c>
      <c r="Z1836" s="16" t="inlineStr">
        <is>
          <t>|cff00FF00“轻身疾行，进退有度；药助足下，不增术法杀伤。寒剂自有其宜，须量药力与丹毒而用。”——《神行轻身录》|r</t>
        </is>
      </c>
      <c r="AA1836" t="str" s="16">
        <v>炼丹可得。</v>
      </c>
      <c r="AB1836">
        <v>11921040</v>
      </c>
      <c r="AC1836" s="16" t="s">
        <v>1781</v>
      </c>
      <c r="AD1836" s="16">
        <v>40003</v>
      </c>
      <c r="AF1836">
        <v>70003</v>
      </c>
      <c r="AH1836">
        <v>240</v>
      </c>
      <c r="AI1836" s="16" t="s">
        <v>1777</v>
      </c>
      <c r="AJ1836" s="16" t="s">
        <v>1777</v>
      </c>
      <c r="AK1836" s="16" t="s">
        <v>335</v>
      </c>
    </row>
    <row r="1837" spans="2:37">
      <c r="B1837" s="16" t="n">
        <f>10000000+INDEX(编号表!$B:$B,MATCH(F1837,编号表!$A:$A,0))*100000+INDEX(编号表!$F:$F,MATCH(D1837,编号表!$E:$E,0))*1000+INDEX(编号表!$D:$D,MATCH(E1837,编号表!$C:$C,0))*10000+G1837</f>
        <v>11921041</v>
      </c>
      <c r="C1837" s="16" t="inlineStr">
        <is>
          <t>筑基清和神行丹</t>
        </is>
      </c>
      <c r="D1837" s="16" t="s">
        <v>86</v>
      </c>
      <c r="E1837" s="16" t="s">
        <v>335</v>
      </c>
      <c r="F1837" s="16" t="s">
        <v>1777</v>
      </c>
      <c r="G1837" s="16">
        <f t="shared" si="26"/>
        <v>41</v>
      </c>
      <c r="I1837" s="16">
        <v>60</v>
      </c>
      <c r="J1837" t="str">
        <f t="shared" si="25"/>
        <v>大类_凡品筑基丹药</v>
      </c>
      <c r="K1837" s="16" t="s">
        <v>337</v>
      </c>
      <c r="L1837" s="16">
        <v>1</v>
      </c>
      <c r="M1837" s="16" t="s">
        <v>1777</v>
      </c>
      <c r="O1837" s="16">
        <v>0</v>
      </c>
      <c r="P1837" s="16" t="b">
        <v>1</v>
      </c>
      <c r="R1837" s="16" t="b">
        <v>0</v>
      </c>
      <c r="S1837" s="16">
        <v>1</v>
      </c>
      <c r="T1837" s="16" t="s">
        <v>91</v>
      </c>
      <c r="U1837" s="16">
        <v>999</v>
      </c>
      <c r="V1837" s="16" t="s">
        <v>1778</v>
      </c>
      <c r="W1837" s="16">
        <v>31921041</v>
      </c>
      <c r="Y1837" s="16" t="inlineStr">
        <is>
          <t>筑基境凡品丹药。移动速度提高4%，持续600现实秒。</t>
        </is>
      </c>
      <c r="Z1837" s="16" t="inlineStr">
        <is>
          <t>|cff00FF00“轻身疾行，进退有度；药助足下，不增术法杀伤。凉剂自有其宜，须量药力与丹毒而用。”——《神行轻身录》|r</t>
        </is>
      </c>
      <c r="AA1837" t="str" s="16">
        <v>炼丹可得。</v>
      </c>
      <c r="AB1837">
        <v>11921041</v>
      </c>
      <c r="AC1837" s="16" t="s">
        <v>1781</v>
      </c>
      <c r="AD1837" s="16">
        <v>40001</v>
      </c>
      <c r="AF1837">
        <v>70001</v>
      </c>
      <c r="AH1837">
        <v>20</v>
      </c>
      <c r="AI1837" s="16" t="s">
        <v>1777</v>
      </c>
      <c r="AJ1837" s="16" t="s">
        <v>1777</v>
      </c>
      <c r="AK1837" s="16" t="s">
        <v>335</v>
      </c>
    </row>
    <row r="1838" spans="2:37">
      <c r="B1838" s="16" t="n">
        <f>10000000+INDEX(编号表!$B:$B,MATCH(F1838,编号表!$A:$A,0))*100000+INDEX(编号表!$F:$F,MATCH(D1838,编号表!$E:$E,0))*1000+INDEX(编号表!$D:$D,MATCH(E1838,编号表!$C:$C,0))*10000+G1838</f>
        <v>11922041</v>
      </c>
      <c r="C1838" s="16" t="inlineStr">
        <is>
          <t>筑基清和神行丹</t>
        </is>
      </c>
      <c r="D1838" s="16" t="s">
        <v>102</v>
      </c>
      <c r="E1838" s="16" t="s">
        <v>335</v>
      </c>
      <c r="F1838" s="16" t="s">
        <v>1777</v>
      </c>
      <c r="G1838" s="16">
        <f t="shared" si="26"/>
        <v>41</v>
      </c>
      <c r="I1838" s="16">
        <v>60</v>
      </c>
      <c r="J1838" t="str">
        <f t="shared" si="25"/>
        <v>大类_灵品筑基丹药</v>
      </c>
      <c r="K1838" s="16" t="s">
        <v>337</v>
      </c>
      <c r="L1838" s="16">
        <v>1</v>
      </c>
      <c r="M1838" s="16" t="s">
        <v>1777</v>
      </c>
      <c r="O1838" s="16">
        <v>0</v>
      </c>
      <c r="P1838" s="16" t="b">
        <v>1</v>
      </c>
      <c r="R1838" s="16" t="b">
        <v>0</v>
      </c>
      <c r="S1838" s="16">
        <v>1</v>
      </c>
      <c r="T1838" s="16" t="s">
        <v>91</v>
      </c>
      <c r="U1838" s="16">
        <v>999</v>
      </c>
      <c r="V1838" s="16" t="s">
        <v>1778</v>
      </c>
      <c r="W1838" s="16">
        <v>31922041</v>
      </c>
      <c r="Y1838" s="16" t="inlineStr">
        <is>
          <t>筑基境灵品丹药。移动速度提高4%，持续1080现实秒。</t>
        </is>
      </c>
      <c r="Z1838" s="16" t="inlineStr">
        <is>
          <t>|cff00FF00“轻身疾行，进退有度；药助足下，不增术法杀伤。凉剂自有其宜，须量药力与丹毒而用。”——《神行轻身录》|r</t>
        </is>
      </c>
      <c r="AA1838" t="str" s="16">
        <v>炼丹可得。</v>
      </c>
      <c r="AB1838">
        <v>11921041</v>
      </c>
      <c r="AC1838" s="16" t="s">
        <v>1781</v>
      </c>
      <c r="AD1838" s="16">
        <v>40002</v>
      </c>
      <c r="AF1838">
        <v>70002</v>
      </c>
      <c r="AH1838">
        <v>60</v>
      </c>
      <c r="AI1838" s="16" t="s">
        <v>1777</v>
      </c>
      <c r="AJ1838" s="16" t="s">
        <v>1777</v>
      </c>
      <c r="AK1838" s="16" t="s">
        <v>335</v>
      </c>
    </row>
    <row r="1839" spans="2:37">
      <c r="B1839" s="16" t="n">
        <f>10000000+INDEX(编号表!$B:$B,MATCH(F1839,编号表!$A:$A,0))*100000+INDEX(编号表!$F:$F,MATCH(D1839,编号表!$E:$E,0))*1000+INDEX(编号表!$D:$D,MATCH(E1839,编号表!$C:$C,0))*10000+G1839</f>
        <v>11923041</v>
      </c>
      <c r="C1839" s="16" t="inlineStr">
        <is>
          <t>筑基清和神行丹</t>
        </is>
      </c>
      <c r="D1839" s="16" t="s">
        <v>105</v>
      </c>
      <c r="E1839" s="16" t="s">
        <v>335</v>
      </c>
      <c r="F1839" s="16" t="s">
        <v>1777</v>
      </c>
      <c r="G1839" s="16">
        <f t="shared" si="26"/>
        <v>41</v>
      </c>
      <c r="I1839" s="16">
        <v>60</v>
      </c>
      <c r="J1839" t="str">
        <f t="shared" si="25"/>
        <v>大类_玄品筑基丹药</v>
      </c>
      <c r="K1839" s="16" t="s">
        <v>337</v>
      </c>
      <c r="L1839" s="16">
        <v>1</v>
      </c>
      <c r="M1839" s="16" t="s">
        <v>1777</v>
      </c>
      <c r="O1839" s="16">
        <v>0</v>
      </c>
      <c r="P1839" s="16" t="b">
        <v>1</v>
      </c>
      <c r="R1839" s="16" t="b">
        <v>0</v>
      </c>
      <c r="S1839" s="16">
        <v>1</v>
      </c>
      <c r="T1839" s="16" t="s">
        <v>91</v>
      </c>
      <c r="U1839" s="16">
        <v>999</v>
      </c>
      <c r="V1839" s="16" t="s">
        <v>1778</v>
      </c>
      <c r="W1839" s="16">
        <v>31923041</v>
      </c>
      <c r="Y1839" s="16" t="inlineStr">
        <is>
          <t>筑基境玄品丹药。移动速度提高4%，持续1944现实秒。</t>
        </is>
      </c>
      <c r="Z1839" s="16" t="inlineStr">
        <is>
          <t>|cff00FF00“轻身疾行，进退有度；药助足下，不增术法杀伤。凉剂自有其宜，须量药力与丹毒而用。”——《神行轻身录》|r</t>
        </is>
      </c>
      <c r="AA1839" t="str" s="16">
        <v>炼丹可得。</v>
      </c>
      <c r="AB1839">
        <v>11921041</v>
      </c>
      <c r="AC1839" s="16" t="s">
        <v>1781</v>
      </c>
      <c r="AD1839" s="16">
        <v>40003</v>
      </c>
      <c r="AF1839">
        <v>70003</v>
      </c>
      <c r="AH1839">
        <v>240</v>
      </c>
      <c r="AI1839" s="16" t="s">
        <v>1777</v>
      </c>
      <c r="AJ1839" s="16" t="s">
        <v>1777</v>
      </c>
      <c r="AK1839" s="16" t="s">
        <v>335</v>
      </c>
    </row>
    <row r="1840" spans="2:37">
      <c r="B1840" s="16" t="n">
        <f>10000000+INDEX(编号表!$B:$B,MATCH(F1840,编号表!$A:$A,0))*100000+INDEX(编号表!$F:$F,MATCH(D1840,编号表!$E:$E,0))*1000+INDEX(编号表!$D:$D,MATCH(E1840,编号表!$C:$C,0))*10000+G1840</f>
        <v>11921042</v>
      </c>
      <c r="C1840" s="16" t="inlineStr">
        <is>
          <t>筑基神行丹</t>
        </is>
      </c>
      <c r="D1840" s="16" t="s">
        <v>86</v>
      </c>
      <c r="E1840" s="16" t="s">
        <v>335</v>
      </c>
      <c r="F1840" s="16" t="s">
        <v>1777</v>
      </c>
      <c r="G1840" s="16">
        <f t="shared" si="26"/>
        <v>42</v>
      </c>
      <c r="I1840" s="16">
        <v>60</v>
      </c>
      <c r="J1840" t="str">
        <f t="shared" si="25"/>
        <v>大类_凡品筑基丹药</v>
      </c>
      <c r="K1840" s="16" t="s">
        <v>337</v>
      </c>
      <c r="L1840" s="16">
        <v>1</v>
      </c>
      <c r="M1840" s="16" t="s">
        <v>1777</v>
      </c>
      <c r="O1840" s="16">
        <v>0</v>
      </c>
      <c r="P1840" s="16" t="b">
        <v>1</v>
      </c>
      <c r="R1840" s="16" t="b">
        <v>0</v>
      </c>
      <c r="S1840" s="16">
        <v>1</v>
      </c>
      <c r="T1840" s="16" t="s">
        <v>91</v>
      </c>
      <c r="U1840" s="16">
        <v>999</v>
      </c>
      <c r="V1840" s="16" t="s">
        <v>1778</v>
      </c>
      <c r="W1840" s="16">
        <v>31921042</v>
      </c>
      <c r="Y1840" s="16" t="inlineStr">
        <is>
          <t>筑基境凡品丹药。移动速度提高5%，持续600现实秒。</t>
        </is>
      </c>
      <c r="Z1840" s="16" t="inlineStr">
        <is>
          <t>|cff00FF00“轻身疾行，进退有度；药助足下，不增术法杀伤。平剂自有其宜，须量药力与丹毒而用。”——《神行轻身录》|r</t>
        </is>
      </c>
      <c r="AA1840" t="str" s="16">
        <v>炼丹可得。</v>
      </c>
      <c r="AB1840">
        <v>11921042</v>
      </c>
      <c r="AC1840" s="16" t="s">
        <v>1781</v>
      </c>
      <c r="AD1840" s="16">
        <v>40001</v>
      </c>
      <c r="AF1840">
        <v>70001</v>
      </c>
      <c r="AH1840">
        <v>20</v>
      </c>
      <c r="AI1840" s="16" t="s">
        <v>1777</v>
      </c>
      <c r="AJ1840" s="16" t="s">
        <v>1777</v>
      </c>
      <c r="AK1840" s="16" t="s">
        <v>335</v>
      </c>
    </row>
    <row r="1841" spans="2:37">
      <c r="B1841" s="16" t="n">
        <f>10000000+INDEX(编号表!$B:$B,MATCH(F1841,编号表!$A:$A,0))*100000+INDEX(编号表!$F:$F,MATCH(D1841,编号表!$E:$E,0))*1000+INDEX(编号表!$D:$D,MATCH(E1841,编号表!$C:$C,0))*10000+G1841</f>
        <v>11922042</v>
      </c>
      <c r="C1841" s="16" t="inlineStr">
        <is>
          <t>筑基神行丹</t>
        </is>
      </c>
      <c r="D1841" s="16" t="s">
        <v>102</v>
      </c>
      <c r="E1841" s="16" t="s">
        <v>335</v>
      </c>
      <c r="F1841" s="16" t="s">
        <v>1777</v>
      </c>
      <c r="G1841" s="16">
        <f t="shared" si="26"/>
        <v>42</v>
      </c>
      <c r="I1841" s="16">
        <v>60</v>
      </c>
      <c r="J1841" t="str">
        <f t="shared" si="25"/>
        <v>大类_灵品筑基丹药</v>
      </c>
      <c r="K1841" s="16" t="s">
        <v>337</v>
      </c>
      <c r="L1841" s="16">
        <v>1</v>
      </c>
      <c r="M1841" s="16" t="s">
        <v>1777</v>
      </c>
      <c r="O1841" s="16">
        <v>0</v>
      </c>
      <c r="P1841" s="16" t="b">
        <v>1</v>
      </c>
      <c r="R1841" s="16" t="b">
        <v>0</v>
      </c>
      <c r="S1841" s="16">
        <v>1</v>
      </c>
      <c r="T1841" s="16" t="s">
        <v>91</v>
      </c>
      <c r="U1841" s="16">
        <v>999</v>
      </c>
      <c r="V1841" s="16" t="s">
        <v>1778</v>
      </c>
      <c r="W1841" s="16">
        <v>31922042</v>
      </c>
      <c r="Y1841" s="16" t="inlineStr">
        <is>
          <t>筑基境灵品丹药。移动速度提高5%，持续1080现实秒。</t>
        </is>
      </c>
      <c r="Z1841" s="16" t="inlineStr">
        <is>
          <t>|cff00FF00“轻身疾行，进退有度；药助足下，不增术法杀伤。平剂自有其宜，须量药力与丹毒而用。”——《神行轻身录》|r</t>
        </is>
      </c>
      <c r="AA1841" t="str" s="16">
        <v>炼丹可得。</v>
      </c>
      <c r="AB1841">
        <v>11921042</v>
      </c>
      <c r="AC1841" s="16" t="s">
        <v>1781</v>
      </c>
      <c r="AD1841" s="16">
        <v>40002</v>
      </c>
      <c r="AF1841">
        <v>70002</v>
      </c>
      <c r="AH1841">
        <v>60</v>
      </c>
      <c r="AI1841" s="16" t="s">
        <v>1777</v>
      </c>
      <c r="AJ1841" s="16" t="s">
        <v>1777</v>
      </c>
      <c r="AK1841" s="16" t="s">
        <v>335</v>
      </c>
    </row>
    <row r="1842" spans="2:37">
      <c r="B1842" s="16" t="n">
        <f>10000000+INDEX(编号表!$B:$B,MATCH(F1842,编号表!$A:$A,0))*100000+INDEX(编号表!$F:$F,MATCH(D1842,编号表!$E:$E,0))*1000+INDEX(编号表!$D:$D,MATCH(E1842,编号表!$C:$C,0))*10000+G1842</f>
        <v>11923042</v>
      </c>
      <c r="C1842" s="16" t="inlineStr">
        <is>
          <t>筑基神行丹</t>
        </is>
      </c>
      <c r="D1842" s="16" t="s">
        <v>105</v>
      </c>
      <c r="E1842" s="16" t="s">
        <v>335</v>
      </c>
      <c r="F1842" s="16" t="s">
        <v>1777</v>
      </c>
      <c r="G1842" s="16">
        <f t="shared" si="26"/>
        <v>42</v>
      </c>
      <c r="I1842" s="16">
        <v>60</v>
      </c>
      <c r="J1842" t="str">
        <f t="shared" si="25"/>
        <v>大类_玄品筑基丹药</v>
      </c>
      <c r="K1842" s="16" t="s">
        <v>337</v>
      </c>
      <c r="L1842" s="16">
        <v>1</v>
      </c>
      <c r="M1842" s="16" t="s">
        <v>1777</v>
      </c>
      <c r="O1842" s="16">
        <v>0</v>
      </c>
      <c r="P1842" s="16" t="b">
        <v>1</v>
      </c>
      <c r="R1842" s="16" t="b">
        <v>0</v>
      </c>
      <c r="S1842" s="16">
        <v>1</v>
      </c>
      <c r="T1842" s="16" t="s">
        <v>91</v>
      </c>
      <c r="U1842" s="16">
        <v>999</v>
      </c>
      <c r="V1842" s="16" t="s">
        <v>1778</v>
      </c>
      <c r="W1842" s="16">
        <v>31923042</v>
      </c>
      <c r="Y1842" s="16" t="inlineStr">
        <is>
          <t>筑基境玄品丹药。移动速度提高5%，持续1944现实秒。</t>
        </is>
      </c>
      <c r="Z1842" s="16" t="inlineStr">
        <is>
          <t>|cff00FF00“轻身疾行，进退有度；药助足下，不增术法杀伤。平剂自有其宜，须量药力与丹毒而用。”——《神行轻身录》|r</t>
        </is>
      </c>
      <c r="AA1842" t="str" s="16">
        <v>炼丹可得。</v>
      </c>
      <c r="AB1842">
        <v>11921042</v>
      </c>
      <c r="AC1842" s="16" t="s">
        <v>1781</v>
      </c>
      <c r="AD1842" s="16">
        <v>40003</v>
      </c>
      <c r="AF1842">
        <v>70003</v>
      </c>
      <c r="AH1842">
        <v>240</v>
      </c>
      <c r="AI1842" s="16" t="s">
        <v>1777</v>
      </c>
      <c r="AJ1842" s="16" t="s">
        <v>1777</v>
      </c>
      <c r="AK1842" s="16" t="s">
        <v>335</v>
      </c>
    </row>
    <row r="1843" spans="2:37">
      <c r="B1843" s="16" t="n">
        <f>10000000+INDEX(编号表!$B:$B,MATCH(F1843,编号表!$A:$A,0))*100000+INDEX(编号表!$F:$F,MATCH(D1843,编号表!$E:$E,0))*1000+INDEX(编号表!$D:$D,MATCH(E1843,编号表!$C:$C,0))*10000+G1843</f>
        <v>11921043</v>
      </c>
      <c r="C1843" s="16" t="inlineStr">
        <is>
          <t>筑基温阳神行丹</t>
        </is>
      </c>
      <c r="D1843" s="16" t="s">
        <v>86</v>
      </c>
      <c r="E1843" s="16" t="s">
        <v>335</v>
      </c>
      <c r="F1843" s="16" t="s">
        <v>1777</v>
      </c>
      <c r="G1843" s="16">
        <f t="shared" si="26"/>
        <v>43</v>
      </c>
      <c r="I1843" s="16">
        <v>60</v>
      </c>
      <c r="J1843" t="str">
        <f t="shared" ref="J1843:J1906" si="27">"大类_"&amp;D1843&amp;E1843&amp;F1843</f>
        <v>大类_凡品筑基丹药</v>
      </c>
      <c r="K1843" s="16" t="s">
        <v>337</v>
      </c>
      <c r="L1843" s="16">
        <v>1</v>
      </c>
      <c r="M1843" s="16" t="s">
        <v>1777</v>
      </c>
      <c r="O1843" s="16">
        <v>0</v>
      </c>
      <c r="P1843" s="16" t="b">
        <v>1</v>
      </c>
      <c r="R1843" s="16" t="b">
        <v>0</v>
      </c>
      <c r="S1843" s="16">
        <v>1</v>
      </c>
      <c r="T1843" s="16" t="s">
        <v>91</v>
      </c>
      <c r="U1843" s="16">
        <v>999</v>
      </c>
      <c r="V1843" s="16" t="s">
        <v>1778</v>
      </c>
      <c r="W1843" s="16">
        <v>31921043</v>
      </c>
      <c r="Y1843" s="16" t="inlineStr">
        <is>
          <t>筑基境凡品丹药。移动速度提高6%，持续600现实秒。</t>
        </is>
      </c>
      <c r="Z1843" s="16" t="inlineStr">
        <is>
          <t>|cff00FF00“轻身疾行，进退有度；药助足下，不增术法杀伤。温剂自有其宜，须量药力与丹毒而用。”——《神行轻身录》|r</t>
        </is>
      </c>
      <c r="AA1843" t="str" s="16">
        <v>炼丹可得。</v>
      </c>
      <c r="AB1843">
        <v>11921043</v>
      </c>
      <c r="AC1843" s="16" t="s">
        <v>1781</v>
      </c>
      <c r="AD1843" s="16">
        <v>40001</v>
      </c>
      <c r="AF1843">
        <v>70001</v>
      </c>
      <c r="AH1843">
        <v>20</v>
      </c>
      <c r="AI1843" s="16" t="s">
        <v>1777</v>
      </c>
      <c r="AJ1843" s="16" t="s">
        <v>1777</v>
      </c>
      <c r="AK1843" s="16" t="s">
        <v>335</v>
      </c>
    </row>
    <row r="1844" spans="2:37">
      <c r="B1844" s="16" t="n">
        <f>10000000+INDEX(编号表!$B:$B,MATCH(F1844,编号表!$A:$A,0))*100000+INDEX(编号表!$F:$F,MATCH(D1844,编号表!$E:$E,0))*1000+INDEX(编号表!$D:$D,MATCH(E1844,编号表!$C:$C,0))*10000+G1844</f>
        <v>11922043</v>
      </c>
      <c r="C1844" s="16" t="inlineStr">
        <is>
          <t>筑基温阳神行丹</t>
        </is>
      </c>
      <c r="D1844" s="16" t="s">
        <v>102</v>
      </c>
      <c r="E1844" s="16" t="s">
        <v>335</v>
      </c>
      <c r="F1844" s="16" t="s">
        <v>1777</v>
      </c>
      <c r="G1844" s="16">
        <f t="shared" si="26"/>
        <v>43</v>
      </c>
      <c r="I1844" s="16">
        <v>60</v>
      </c>
      <c r="J1844" t="str">
        <f t="shared" si="27"/>
        <v>大类_灵品筑基丹药</v>
      </c>
      <c r="K1844" s="16" t="s">
        <v>337</v>
      </c>
      <c r="L1844" s="16">
        <v>1</v>
      </c>
      <c r="M1844" s="16" t="s">
        <v>1777</v>
      </c>
      <c r="O1844" s="16">
        <v>0</v>
      </c>
      <c r="P1844" s="16" t="b">
        <v>1</v>
      </c>
      <c r="R1844" s="16" t="b">
        <v>0</v>
      </c>
      <c r="S1844" s="16">
        <v>1</v>
      </c>
      <c r="T1844" s="16" t="s">
        <v>91</v>
      </c>
      <c r="U1844" s="16">
        <v>999</v>
      </c>
      <c r="V1844" s="16" t="s">
        <v>1778</v>
      </c>
      <c r="W1844" s="16">
        <v>31922043</v>
      </c>
      <c r="Y1844" s="16" t="inlineStr">
        <is>
          <t>筑基境灵品丹药。移动速度提高6%，持续1080现实秒。</t>
        </is>
      </c>
      <c r="Z1844" s="16" t="inlineStr">
        <is>
          <t>|cff00FF00“轻身疾行，进退有度；药助足下，不增术法杀伤。温剂自有其宜，须量药力与丹毒而用。”——《神行轻身录》|r</t>
        </is>
      </c>
      <c r="AA1844" t="str" s="16">
        <v>炼丹可得。</v>
      </c>
      <c r="AB1844">
        <v>11921043</v>
      </c>
      <c r="AC1844" s="16" t="s">
        <v>1781</v>
      </c>
      <c r="AD1844" s="16">
        <v>40002</v>
      </c>
      <c r="AF1844">
        <v>70002</v>
      </c>
      <c r="AH1844">
        <v>60</v>
      </c>
      <c r="AI1844" s="16" t="s">
        <v>1777</v>
      </c>
      <c r="AJ1844" s="16" t="s">
        <v>1777</v>
      </c>
      <c r="AK1844" s="16" t="s">
        <v>335</v>
      </c>
    </row>
    <row r="1845" spans="2:37">
      <c r="B1845" s="16" t="n">
        <f>10000000+INDEX(编号表!$B:$B,MATCH(F1845,编号表!$A:$A,0))*100000+INDEX(编号表!$F:$F,MATCH(D1845,编号表!$E:$E,0))*1000+INDEX(编号表!$D:$D,MATCH(E1845,编号表!$C:$C,0))*10000+G1845</f>
        <v>11923043</v>
      </c>
      <c r="C1845" s="16" t="inlineStr">
        <is>
          <t>筑基温阳神行丹</t>
        </is>
      </c>
      <c r="D1845" s="16" t="s">
        <v>105</v>
      </c>
      <c r="E1845" s="16" t="s">
        <v>335</v>
      </c>
      <c r="F1845" s="16" t="s">
        <v>1777</v>
      </c>
      <c r="G1845" s="16">
        <f t="shared" si="26"/>
        <v>43</v>
      </c>
      <c r="I1845" s="16">
        <v>60</v>
      </c>
      <c r="J1845" t="str">
        <f t="shared" si="27"/>
        <v>大类_玄品筑基丹药</v>
      </c>
      <c r="K1845" s="16" t="s">
        <v>337</v>
      </c>
      <c r="L1845" s="16">
        <v>1</v>
      </c>
      <c r="M1845" s="16" t="s">
        <v>1777</v>
      </c>
      <c r="O1845" s="16">
        <v>0</v>
      </c>
      <c r="P1845" s="16" t="b">
        <v>1</v>
      </c>
      <c r="R1845" s="16" t="b">
        <v>0</v>
      </c>
      <c r="S1845" s="16">
        <v>1</v>
      </c>
      <c r="T1845" s="16" t="s">
        <v>91</v>
      </c>
      <c r="U1845" s="16">
        <v>999</v>
      </c>
      <c r="V1845" s="16" t="s">
        <v>1778</v>
      </c>
      <c r="W1845" s="16">
        <v>31923043</v>
      </c>
      <c r="Y1845" s="16" t="inlineStr">
        <is>
          <t>筑基境玄品丹药。移动速度提高6%，持续1944现实秒。</t>
        </is>
      </c>
      <c r="Z1845" s="16" t="inlineStr">
        <is>
          <t>|cff00FF00“轻身疾行，进退有度；药助足下，不增术法杀伤。温剂自有其宜，须量药力与丹毒而用。”——《神行轻身录》|r</t>
        </is>
      </c>
      <c r="AA1845" t="str" s="16">
        <v>炼丹可得。</v>
      </c>
      <c r="AB1845">
        <v>11921043</v>
      </c>
      <c r="AC1845" s="16" t="s">
        <v>1781</v>
      </c>
      <c r="AD1845" s="16">
        <v>40003</v>
      </c>
      <c r="AF1845">
        <v>70003</v>
      </c>
      <c r="AH1845">
        <v>240</v>
      </c>
      <c r="AI1845" s="16" t="s">
        <v>1777</v>
      </c>
      <c r="AJ1845" s="16" t="s">
        <v>1777</v>
      </c>
      <c r="AK1845" s="16" t="s">
        <v>335</v>
      </c>
    </row>
    <row r="1846" spans="2:37">
      <c r="B1846" s="16" t="n">
        <f>10000000+INDEX(编号表!$B:$B,MATCH(F1846,编号表!$A:$A,0))*100000+INDEX(编号表!$F:$F,MATCH(D1846,编号表!$E:$E,0))*1000+INDEX(编号表!$D:$D,MATCH(E1846,编号表!$C:$C,0))*10000+G1846</f>
        <v>11921044</v>
      </c>
      <c r="C1846" s="16" t="inlineStr">
        <is>
          <t>筑基烈阳神行丹</t>
        </is>
      </c>
      <c r="D1846" s="16" t="s">
        <v>86</v>
      </c>
      <c r="E1846" s="16" t="s">
        <v>335</v>
      </c>
      <c r="F1846" s="16" t="s">
        <v>1777</v>
      </c>
      <c r="G1846" s="16" t="n">
        <f t="shared" ref="G1846:G1909" si="28">G1843+1</f>
        <v>44</v>
      </c>
      <c r="I1846" s="16">
        <v>60</v>
      </c>
      <c r="J1846" t="str">
        <f t="shared" si="27"/>
        <v>大类_凡品筑基丹药</v>
      </c>
      <c r="K1846" s="16" t="s">
        <v>337</v>
      </c>
      <c r="L1846" s="16">
        <v>1</v>
      </c>
      <c r="M1846" s="16" t="s">
        <v>1777</v>
      </c>
      <c r="O1846" s="16">
        <v>0</v>
      </c>
      <c r="P1846" s="16" t="b">
        <v>1</v>
      </c>
      <c r="R1846" s="16" t="b">
        <v>0</v>
      </c>
      <c r="S1846" s="16">
        <v>1</v>
      </c>
      <c r="T1846" s="16" t="s">
        <v>91</v>
      </c>
      <c r="U1846" s="16">
        <v>999</v>
      </c>
      <c r="V1846" s="16" t="s">
        <v>1778</v>
      </c>
      <c r="W1846" s="16">
        <v>31921044</v>
      </c>
      <c r="Y1846" s="16" t="inlineStr">
        <is>
          <t>筑基境凡品丹药。移动速度提高7%，持续600现实秒。</t>
        </is>
      </c>
      <c r="Z1846" s="16" t="inlineStr">
        <is>
          <t>|cff00FF00“轻身疾行，进退有度；药助足下，不增术法杀伤。热剂自有其宜，须量药力与丹毒而用。”——《神行轻身录》|r</t>
        </is>
      </c>
      <c r="AA1846" t="str" s="16">
        <v>炼丹可得。</v>
      </c>
      <c r="AB1846">
        <v>11921044</v>
      </c>
      <c r="AC1846" s="16" t="s">
        <v>1781</v>
      </c>
      <c r="AD1846" s="16">
        <v>40001</v>
      </c>
      <c r="AF1846">
        <v>70001</v>
      </c>
      <c r="AH1846">
        <v>20</v>
      </c>
      <c r="AI1846" s="16" t="s">
        <v>1777</v>
      </c>
      <c r="AJ1846" s="16" t="s">
        <v>1777</v>
      </c>
      <c r="AK1846" s="16" t="s">
        <v>335</v>
      </c>
    </row>
    <row r="1847" spans="2:37">
      <c r="B1847" s="16" t="n">
        <f>10000000+INDEX(编号表!$B:$B,MATCH(F1847,编号表!$A:$A,0))*100000+INDEX(编号表!$F:$F,MATCH(D1847,编号表!$E:$E,0))*1000+INDEX(编号表!$D:$D,MATCH(E1847,编号表!$C:$C,0))*10000+G1847</f>
        <v>11922044</v>
      </c>
      <c r="C1847" s="16" t="inlineStr">
        <is>
          <t>筑基烈阳神行丹</t>
        </is>
      </c>
      <c r="D1847" s="16" t="s">
        <v>102</v>
      </c>
      <c r="E1847" s="16" t="s">
        <v>335</v>
      </c>
      <c r="F1847" s="16" t="s">
        <v>1777</v>
      </c>
      <c r="G1847" s="16">
        <f t="shared" si="28"/>
        <v>44</v>
      </c>
      <c r="I1847" s="16">
        <v>60</v>
      </c>
      <c r="J1847" t="str">
        <f t="shared" si="27"/>
        <v>大类_灵品筑基丹药</v>
      </c>
      <c r="K1847" s="16" t="s">
        <v>337</v>
      </c>
      <c r="L1847" s="16">
        <v>1</v>
      </c>
      <c r="M1847" s="16" t="s">
        <v>1777</v>
      </c>
      <c r="O1847" s="16">
        <v>0</v>
      </c>
      <c r="P1847" s="16" t="b">
        <v>1</v>
      </c>
      <c r="R1847" s="16" t="b">
        <v>0</v>
      </c>
      <c r="S1847" s="16">
        <v>1</v>
      </c>
      <c r="T1847" s="16" t="s">
        <v>91</v>
      </c>
      <c r="U1847" s="16">
        <v>999</v>
      </c>
      <c r="V1847" s="16" t="s">
        <v>1778</v>
      </c>
      <c r="W1847" s="16">
        <v>31922044</v>
      </c>
      <c r="Y1847" s="16" t="inlineStr">
        <is>
          <t>筑基境灵品丹药。移动速度提高7%，持续1080现实秒。</t>
        </is>
      </c>
      <c r="Z1847" s="16" t="inlineStr">
        <is>
          <t>|cff00FF00“轻身疾行，进退有度；药助足下，不增术法杀伤。热剂自有其宜，须量药力与丹毒而用。”——《神行轻身录》|r</t>
        </is>
      </c>
      <c r="AA1847" t="str" s="16">
        <v>炼丹可得。</v>
      </c>
      <c r="AB1847">
        <v>11921044</v>
      </c>
      <c r="AC1847" s="16" t="s">
        <v>1781</v>
      </c>
      <c r="AD1847" s="16">
        <v>40002</v>
      </c>
      <c r="AF1847">
        <v>70002</v>
      </c>
      <c r="AH1847">
        <v>60</v>
      </c>
      <c r="AI1847" s="16" t="s">
        <v>1777</v>
      </c>
      <c r="AJ1847" s="16" t="s">
        <v>1777</v>
      </c>
      <c r="AK1847" s="16" t="s">
        <v>335</v>
      </c>
    </row>
    <row r="1848" spans="2:37">
      <c r="B1848" s="16" t="n">
        <f>10000000+INDEX(编号表!$B:$B,MATCH(F1848,编号表!$A:$A,0))*100000+INDEX(编号表!$F:$F,MATCH(D1848,编号表!$E:$E,0))*1000+INDEX(编号表!$D:$D,MATCH(E1848,编号表!$C:$C,0))*10000+G1848</f>
        <v>11923044</v>
      </c>
      <c r="C1848" s="16" t="inlineStr">
        <is>
          <t>筑基烈阳神行丹</t>
        </is>
      </c>
      <c r="D1848" s="16" t="s">
        <v>105</v>
      </c>
      <c r="E1848" s="16" t="s">
        <v>335</v>
      </c>
      <c r="F1848" s="16" t="s">
        <v>1777</v>
      </c>
      <c r="G1848" s="16">
        <f t="shared" si="28"/>
        <v>44</v>
      </c>
      <c r="I1848" s="16">
        <v>60</v>
      </c>
      <c r="J1848" t="str">
        <f t="shared" si="27"/>
        <v>大类_玄品筑基丹药</v>
      </c>
      <c r="K1848" s="16" t="s">
        <v>337</v>
      </c>
      <c r="L1848" s="16">
        <v>1</v>
      </c>
      <c r="M1848" s="16" t="s">
        <v>1777</v>
      </c>
      <c r="O1848" s="16">
        <v>0</v>
      </c>
      <c r="P1848" s="16" t="b">
        <v>1</v>
      </c>
      <c r="R1848" s="16" t="b">
        <v>0</v>
      </c>
      <c r="S1848" s="16">
        <v>1</v>
      </c>
      <c r="T1848" s="16" t="s">
        <v>91</v>
      </c>
      <c r="U1848" s="16">
        <v>999</v>
      </c>
      <c r="V1848" s="16" t="s">
        <v>1778</v>
      </c>
      <c r="W1848" s="16">
        <v>31923044</v>
      </c>
      <c r="Y1848" s="16" t="inlineStr">
        <is>
          <t>筑基境玄品丹药。移动速度提高7%，持续1944现实秒。</t>
        </is>
      </c>
      <c r="Z1848" s="16" t="inlineStr">
        <is>
          <t>|cff00FF00“轻身疾行，进退有度；药助足下，不增术法杀伤。热剂自有其宜，须量药力与丹毒而用。”——《神行轻身录》|r</t>
        </is>
      </c>
      <c r="AA1848" t="str" s="16">
        <v>炼丹可得。</v>
      </c>
      <c r="AB1848">
        <v>11921044</v>
      </c>
      <c r="AC1848" s="16" t="s">
        <v>1781</v>
      </c>
      <c r="AD1848" s="16">
        <v>40003</v>
      </c>
      <c r="AF1848">
        <v>70003</v>
      </c>
      <c r="AH1848">
        <v>240</v>
      </c>
      <c r="AI1848" s="16" t="s">
        <v>1777</v>
      </c>
      <c r="AJ1848" s="16" t="s">
        <v>1777</v>
      </c>
      <c r="AK1848" s="16" t="s">
        <v>335</v>
      </c>
    </row>
    <row r="1849" spans="2:37">
      <c r="B1849" s="16" t="n">
        <f>10000000+INDEX(编号表!$B:$B,MATCH(F1849,编号表!$A:$A,0))*100000+INDEX(编号表!$F:$F,MATCH(D1849,编号表!$E:$E,0))*1000+INDEX(编号表!$D:$D,MATCH(E1849,编号表!$C:$C,0))*10000+G1849</f>
        <v>11921045</v>
      </c>
      <c r="C1849" s="16" t="inlineStr">
        <is>
          <t>筑基玄阴迅脉丹</t>
        </is>
      </c>
      <c r="D1849" s="16" t="s">
        <v>86</v>
      </c>
      <c r="E1849" s="16" t="s">
        <v>335</v>
      </c>
      <c r="F1849" s="16" t="s">
        <v>1777</v>
      </c>
      <c r="G1849" s="16">
        <f t="shared" si="28"/>
        <v>45</v>
      </c>
      <c r="I1849" s="16">
        <v>60</v>
      </c>
      <c r="J1849" t="str">
        <f t="shared" si="27"/>
        <v>大类_凡品筑基丹药</v>
      </c>
      <c r="K1849" s="16" t="s">
        <v>337</v>
      </c>
      <c r="L1849" s="16">
        <v>1</v>
      </c>
      <c r="M1849" s="16" t="s">
        <v>1777</v>
      </c>
      <c r="O1849" s="16">
        <v>0</v>
      </c>
      <c r="P1849" s="16" t="b">
        <v>1</v>
      </c>
      <c r="R1849" s="16" t="b">
        <v>0</v>
      </c>
      <c r="S1849" s="16">
        <v>1</v>
      </c>
      <c r="T1849" s="16" t="s">
        <v>91</v>
      </c>
      <c r="U1849" s="16">
        <v>999</v>
      </c>
      <c r="V1849" s="16" t="s">
        <v>1778</v>
      </c>
      <c r="W1849" s="16">
        <v>31921045</v>
      </c>
      <c r="Y1849" s="16" t="inlineStr">
        <is>
          <t>筑基境凡品丹药。法术冷却缩减3%，持续1800现实秒。</t>
        </is>
      </c>
      <c r="Z1849" s="16" t="inlineStr">
        <is>
          <t>|cff00FF00“灵脉运转有节，术法复起有时；药助缩其间隔。寒剂自有其宜，须量药力与丹毒而用。”——《迅脉运法录》|r</t>
        </is>
      </c>
      <c r="AA1849" t="str" s="16">
        <v>炼丹可得。</v>
      </c>
      <c r="AB1849">
        <v>11921045</v>
      </c>
      <c r="AC1849" s="16" t="s">
        <v>1781</v>
      </c>
      <c r="AD1849" s="16">
        <v>40001</v>
      </c>
      <c r="AF1849">
        <v>70001</v>
      </c>
      <c r="AH1849">
        <v>20</v>
      </c>
      <c r="AI1849" s="16" t="s">
        <v>1777</v>
      </c>
      <c r="AJ1849" s="16" t="s">
        <v>1777</v>
      </c>
      <c r="AK1849" s="16" t="s">
        <v>335</v>
      </c>
    </row>
    <row r="1850" spans="2:37">
      <c r="B1850" s="16" t="n">
        <f>10000000+INDEX(编号表!$B:$B,MATCH(F1850,编号表!$A:$A,0))*100000+INDEX(编号表!$F:$F,MATCH(D1850,编号表!$E:$E,0))*1000+INDEX(编号表!$D:$D,MATCH(E1850,编号表!$C:$C,0))*10000+G1850</f>
        <v>11922045</v>
      </c>
      <c r="C1850" s="16" t="inlineStr">
        <is>
          <t>筑基玄阴迅脉丹</t>
        </is>
      </c>
      <c r="D1850" s="16" t="s">
        <v>102</v>
      </c>
      <c r="E1850" s="16" t="s">
        <v>335</v>
      </c>
      <c r="F1850" s="16" t="s">
        <v>1777</v>
      </c>
      <c r="G1850" s="16">
        <f t="shared" si="28"/>
        <v>45</v>
      </c>
      <c r="I1850" s="16">
        <v>60</v>
      </c>
      <c r="J1850" t="str">
        <f t="shared" si="27"/>
        <v>大类_灵品筑基丹药</v>
      </c>
      <c r="K1850" s="16" t="s">
        <v>337</v>
      </c>
      <c r="L1850" s="16">
        <v>1</v>
      </c>
      <c r="M1850" s="16" t="s">
        <v>1777</v>
      </c>
      <c r="O1850" s="16">
        <v>0</v>
      </c>
      <c r="P1850" s="16" t="b">
        <v>1</v>
      </c>
      <c r="R1850" s="16" t="b">
        <v>0</v>
      </c>
      <c r="S1850" s="16">
        <v>1</v>
      </c>
      <c r="T1850" s="16" t="s">
        <v>91</v>
      </c>
      <c r="U1850" s="16">
        <v>999</v>
      </c>
      <c r="V1850" s="16" t="s">
        <v>1778</v>
      </c>
      <c r="W1850" s="16">
        <v>31922045</v>
      </c>
      <c r="Y1850" s="16" t="inlineStr">
        <is>
          <t>筑基境灵品丹药。法术冷却缩减3%，持续3240现实秒。</t>
        </is>
      </c>
      <c r="Z1850" s="16" t="inlineStr">
        <is>
          <t>|cff00FF00“灵脉运转有节，术法复起有时；药助缩其间隔。寒剂自有其宜，须量药力与丹毒而用。”——《迅脉运法录》|r</t>
        </is>
      </c>
      <c r="AA1850" t="str" s="16">
        <v>炼丹可得。</v>
      </c>
      <c r="AB1850">
        <v>11921045</v>
      </c>
      <c r="AC1850" s="16" t="s">
        <v>1781</v>
      </c>
      <c r="AD1850" s="16">
        <v>40002</v>
      </c>
      <c r="AF1850">
        <v>70002</v>
      </c>
      <c r="AH1850">
        <v>60</v>
      </c>
      <c r="AI1850" s="16" t="s">
        <v>1777</v>
      </c>
      <c r="AJ1850" s="16" t="s">
        <v>1777</v>
      </c>
      <c r="AK1850" s="16" t="s">
        <v>335</v>
      </c>
    </row>
    <row r="1851" spans="2:37">
      <c r="B1851" s="16" t="n">
        <f>10000000+INDEX(编号表!$B:$B,MATCH(F1851,编号表!$A:$A,0))*100000+INDEX(编号表!$F:$F,MATCH(D1851,编号表!$E:$E,0))*1000+INDEX(编号表!$D:$D,MATCH(E1851,编号表!$C:$C,0))*10000+G1851</f>
        <v>11923045</v>
      </c>
      <c r="C1851" s="16" t="inlineStr">
        <is>
          <t>筑基玄阴迅脉丹</t>
        </is>
      </c>
      <c r="D1851" s="16" t="s">
        <v>105</v>
      </c>
      <c r="E1851" s="16" t="s">
        <v>335</v>
      </c>
      <c r="F1851" s="16" t="s">
        <v>1777</v>
      </c>
      <c r="G1851" s="16">
        <f t="shared" si="28"/>
        <v>45</v>
      </c>
      <c r="I1851" s="16">
        <v>60</v>
      </c>
      <c r="J1851" t="str">
        <f t="shared" si="27"/>
        <v>大类_玄品筑基丹药</v>
      </c>
      <c r="K1851" s="16" t="s">
        <v>337</v>
      </c>
      <c r="L1851" s="16">
        <v>1</v>
      </c>
      <c r="M1851" s="16" t="s">
        <v>1777</v>
      </c>
      <c r="O1851" s="16">
        <v>0</v>
      </c>
      <c r="P1851" s="16" t="b">
        <v>1</v>
      </c>
      <c r="R1851" s="16" t="b">
        <v>0</v>
      </c>
      <c r="S1851" s="16">
        <v>1</v>
      </c>
      <c r="T1851" s="16" t="s">
        <v>91</v>
      </c>
      <c r="U1851" s="16">
        <v>999</v>
      </c>
      <c r="V1851" s="16" t="s">
        <v>1778</v>
      </c>
      <c r="W1851" s="16">
        <v>31923045</v>
      </c>
      <c r="Y1851" s="16" t="inlineStr">
        <is>
          <t>筑基境玄品丹药。法术冷却缩减3%，持续5832现实秒。</t>
        </is>
      </c>
      <c r="Z1851" s="16" t="inlineStr">
        <is>
          <t>|cff00FF00“灵脉运转有节，术法复起有时；药助缩其间隔。寒剂自有其宜，须量药力与丹毒而用。”——《迅脉运法录》|r</t>
        </is>
      </c>
      <c r="AA1851" t="str" s="16">
        <v>炼丹可得。</v>
      </c>
      <c r="AB1851">
        <v>11921045</v>
      </c>
      <c r="AC1851" s="16" t="s">
        <v>1781</v>
      </c>
      <c r="AD1851" s="16">
        <v>40003</v>
      </c>
      <c r="AF1851">
        <v>70003</v>
      </c>
      <c r="AH1851">
        <v>240</v>
      </c>
      <c r="AI1851" s="16" t="s">
        <v>1777</v>
      </c>
      <c r="AJ1851" s="16" t="s">
        <v>1777</v>
      </c>
      <c r="AK1851" s="16" t="s">
        <v>335</v>
      </c>
    </row>
    <row r="1852" spans="2:37">
      <c r="B1852" s="16" t="n">
        <f>10000000+INDEX(编号表!$B:$B,MATCH(F1852,编号表!$A:$A,0))*100000+INDEX(编号表!$F:$F,MATCH(D1852,编号表!$E:$E,0))*1000+INDEX(编号表!$D:$D,MATCH(E1852,编号表!$C:$C,0))*10000+G1852</f>
        <v>11921046</v>
      </c>
      <c r="C1852" s="16" t="inlineStr">
        <is>
          <t>筑基清和迅脉丹</t>
        </is>
      </c>
      <c r="D1852" s="16" t="s">
        <v>86</v>
      </c>
      <c r="E1852" s="16" t="s">
        <v>335</v>
      </c>
      <c r="F1852" s="16" t="s">
        <v>1777</v>
      </c>
      <c r="G1852" s="16">
        <f t="shared" si="28"/>
        <v>46</v>
      </c>
      <c r="I1852" s="16">
        <v>60</v>
      </c>
      <c r="J1852" t="str">
        <f t="shared" si="27"/>
        <v>大类_凡品筑基丹药</v>
      </c>
      <c r="K1852" s="16" t="s">
        <v>337</v>
      </c>
      <c r="L1852" s="16">
        <v>1</v>
      </c>
      <c r="M1852" s="16" t="s">
        <v>1777</v>
      </c>
      <c r="O1852" s="16">
        <v>0</v>
      </c>
      <c r="P1852" s="16" t="b">
        <v>1</v>
      </c>
      <c r="R1852" s="16" t="b">
        <v>0</v>
      </c>
      <c r="S1852" s="16">
        <v>1</v>
      </c>
      <c r="T1852" s="16" t="s">
        <v>91</v>
      </c>
      <c r="U1852" s="16">
        <v>999</v>
      </c>
      <c r="V1852" s="16" t="s">
        <v>1778</v>
      </c>
      <c r="W1852" s="16">
        <v>31921046</v>
      </c>
      <c r="Y1852" s="16" t="inlineStr">
        <is>
          <t>筑基境凡品丹药。法术冷却缩减3.75%，持续1500现实秒。</t>
        </is>
      </c>
      <c r="Z1852" s="16" t="inlineStr">
        <is>
          <t>|cff00FF00“灵脉运转有节，术法复起有时；药助缩其间隔。凉剂自有其宜，须量药力与丹毒而用。”——《迅脉运法录》|r</t>
        </is>
      </c>
      <c r="AA1852" t="str" s="16">
        <v>炼丹可得。</v>
      </c>
      <c r="AB1852">
        <v>11921046</v>
      </c>
      <c r="AC1852" s="16" t="s">
        <v>1781</v>
      </c>
      <c r="AD1852" s="16">
        <v>40001</v>
      </c>
      <c r="AF1852">
        <v>70001</v>
      </c>
      <c r="AH1852">
        <v>20</v>
      </c>
      <c r="AI1852" s="16" t="s">
        <v>1777</v>
      </c>
      <c r="AJ1852" s="16" t="s">
        <v>1777</v>
      </c>
      <c r="AK1852" s="16" t="s">
        <v>335</v>
      </c>
    </row>
    <row r="1853" spans="2:37">
      <c r="B1853" s="16" t="n">
        <f>10000000+INDEX(编号表!$B:$B,MATCH(F1853,编号表!$A:$A,0))*100000+INDEX(编号表!$F:$F,MATCH(D1853,编号表!$E:$E,0))*1000+INDEX(编号表!$D:$D,MATCH(E1853,编号表!$C:$C,0))*10000+G1853</f>
        <v>11922046</v>
      </c>
      <c r="C1853" s="16" t="inlineStr">
        <is>
          <t>筑基清和迅脉丹</t>
        </is>
      </c>
      <c r="D1853" s="16" t="s">
        <v>102</v>
      </c>
      <c r="E1853" s="16" t="s">
        <v>335</v>
      </c>
      <c r="F1853" s="16" t="s">
        <v>1777</v>
      </c>
      <c r="G1853" s="16">
        <f t="shared" si="28"/>
        <v>46</v>
      </c>
      <c r="I1853" s="16">
        <v>60</v>
      </c>
      <c r="J1853" t="str">
        <f t="shared" si="27"/>
        <v>大类_灵品筑基丹药</v>
      </c>
      <c r="K1853" s="16" t="s">
        <v>337</v>
      </c>
      <c r="L1853" s="16">
        <v>1</v>
      </c>
      <c r="M1853" s="16" t="s">
        <v>1777</v>
      </c>
      <c r="O1853" s="16">
        <v>0</v>
      </c>
      <c r="P1853" s="16" t="b">
        <v>1</v>
      </c>
      <c r="R1853" s="16" t="b">
        <v>0</v>
      </c>
      <c r="S1853" s="16">
        <v>1</v>
      </c>
      <c r="T1853" s="16" t="s">
        <v>91</v>
      </c>
      <c r="U1853" s="16">
        <v>999</v>
      </c>
      <c r="V1853" s="16" t="s">
        <v>1778</v>
      </c>
      <c r="W1853" s="16">
        <v>31922046</v>
      </c>
      <c r="Y1853" s="16" t="inlineStr">
        <is>
          <t>筑基境灵品丹药。法术冷却缩减3.75%，持续2700现实秒。</t>
        </is>
      </c>
      <c r="Z1853" s="16" t="inlineStr">
        <is>
          <t>|cff00FF00“灵脉运转有节，术法复起有时；药助缩其间隔。凉剂自有其宜，须量药力与丹毒而用。”——《迅脉运法录》|r</t>
        </is>
      </c>
      <c r="AA1853" t="str" s="16">
        <v>炼丹可得。</v>
      </c>
      <c r="AB1853">
        <v>11921046</v>
      </c>
      <c r="AC1853" s="16" t="s">
        <v>1781</v>
      </c>
      <c r="AD1853" s="16">
        <v>40002</v>
      </c>
      <c r="AF1853">
        <v>70002</v>
      </c>
      <c r="AH1853">
        <v>60</v>
      </c>
      <c r="AI1853" s="16" t="s">
        <v>1777</v>
      </c>
      <c r="AJ1853" s="16" t="s">
        <v>1777</v>
      </c>
      <c r="AK1853" s="16" t="s">
        <v>335</v>
      </c>
    </row>
    <row r="1854" spans="2:37">
      <c r="B1854" s="16" t="n">
        <f>10000000+INDEX(编号表!$B:$B,MATCH(F1854,编号表!$A:$A,0))*100000+INDEX(编号表!$F:$F,MATCH(D1854,编号表!$E:$E,0))*1000+INDEX(编号表!$D:$D,MATCH(E1854,编号表!$C:$C,0))*10000+G1854</f>
        <v>11923046</v>
      </c>
      <c r="C1854" s="16" t="inlineStr">
        <is>
          <t>筑基清和迅脉丹</t>
        </is>
      </c>
      <c r="D1854" s="16" t="s">
        <v>105</v>
      </c>
      <c r="E1854" s="16" t="s">
        <v>335</v>
      </c>
      <c r="F1854" s="16" t="s">
        <v>1777</v>
      </c>
      <c r="G1854" s="16">
        <f t="shared" si="28"/>
        <v>46</v>
      </c>
      <c r="I1854" s="16">
        <v>60</v>
      </c>
      <c r="J1854" t="str">
        <f t="shared" si="27"/>
        <v>大类_玄品筑基丹药</v>
      </c>
      <c r="K1854" s="16" t="s">
        <v>337</v>
      </c>
      <c r="L1854" s="16">
        <v>1</v>
      </c>
      <c r="M1854" s="16" t="s">
        <v>1777</v>
      </c>
      <c r="O1854" s="16">
        <v>0</v>
      </c>
      <c r="P1854" s="16" t="b">
        <v>1</v>
      </c>
      <c r="R1854" s="16" t="b">
        <v>0</v>
      </c>
      <c r="S1854" s="16">
        <v>1</v>
      </c>
      <c r="T1854" s="16" t="s">
        <v>91</v>
      </c>
      <c r="U1854" s="16">
        <v>999</v>
      </c>
      <c r="V1854" s="16" t="s">
        <v>1778</v>
      </c>
      <c r="W1854" s="16">
        <v>31923046</v>
      </c>
      <c r="Y1854" s="16" t="inlineStr">
        <is>
          <t>筑基境玄品丹药。法术冷却缩减3.75%，持续4860现实秒。</t>
        </is>
      </c>
      <c r="Z1854" s="16" t="inlineStr">
        <is>
          <t>|cff00FF00“灵脉运转有节，术法复起有时；药助缩其间隔。凉剂自有其宜，须量药力与丹毒而用。”——《迅脉运法录》|r</t>
        </is>
      </c>
      <c r="AA1854" t="str" s="16">
        <v>炼丹可得。</v>
      </c>
      <c r="AB1854">
        <v>11921046</v>
      </c>
      <c r="AC1854" s="16" t="s">
        <v>1781</v>
      </c>
      <c r="AD1854" s="16">
        <v>40003</v>
      </c>
      <c r="AF1854">
        <v>70003</v>
      </c>
      <c r="AH1854">
        <v>240</v>
      </c>
      <c r="AI1854" s="16" t="s">
        <v>1777</v>
      </c>
      <c r="AJ1854" s="16" t="s">
        <v>1777</v>
      </c>
      <c r="AK1854" s="16" t="s">
        <v>335</v>
      </c>
    </row>
    <row r="1855" spans="2:37">
      <c r="B1855" s="16" t="n">
        <f>10000000+INDEX(编号表!$B:$B,MATCH(F1855,编号表!$A:$A,0))*100000+INDEX(编号表!$F:$F,MATCH(D1855,编号表!$E:$E,0))*1000+INDEX(编号表!$D:$D,MATCH(E1855,编号表!$C:$C,0))*10000+G1855</f>
        <v>11921047</v>
      </c>
      <c r="C1855" s="16" t="inlineStr">
        <is>
          <t>筑基迅脉丹</t>
        </is>
      </c>
      <c r="D1855" s="16" t="s">
        <v>86</v>
      </c>
      <c r="E1855" s="16" t="s">
        <v>335</v>
      </c>
      <c r="F1855" s="16" t="s">
        <v>1777</v>
      </c>
      <c r="G1855" s="16">
        <f t="shared" si="28"/>
        <v>47</v>
      </c>
      <c r="I1855" s="16">
        <v>60</v>
      </c>
      <c r="J1855" t="str">
        <f t="shared" si="27"/>
        <v>大类_凡品筑基丹药</v>
      </c>
      <c r="K1855" s="16" t="s">
        <v>337</v>
      </c>
      <c r="L1855" s="16">
        <v>1</v>
      </c>
      <c r="M1855" s="16" t="s">
        <v>1777</v>
      </c>
      <c r="O1855" s="16">
        <v>0</v>
      </c>
      <c r="P1855" s="16" t="b">
        <v>1</v>
      </c>
      <c r="R1855" s="16" t="b">
        <v>0</v>
      </c>
      <c r="S1855" s="16">
        <v>1</v>
      </c>
      <c r="T1855" s="16" t="s">
        <v>91</v>
      </c>
      <c r="U1855" s="16">
        <v>999</v>
      </c>
      <c r="V1855" s="16" t="s">
        <v>1778</v>
      </c>
      <c r="W1855" s="16">
        <v>31921047</v>
      </c>
      <c r="Y1855" s="16" t="inlineStr">
        <is>
          <t>筑基境凡品丹药。法术冷却缩减4.5%，持续1500现实秒。</t>
        </is>
      </c>
      <c r="Z1855" s="16" t="inlineStr">
        <is>
          <t>|cff00FF00“灵脉运转有节，术法复起有时；药助缩其间隔。平剂自有其宜，须量药力与丹毒而用。”——《迅脉运法录》|r</t>
        </is>
      </c>
      <c r="AA1855" t="str" s="16">
        <v>炼丹可得。</v>
      </c>
      <c r="AB1855">
        <v>11921047</v>
      </c>
      <c r="AC1855" s="16" t="s">
        <v>1781</v>
      </c>
      <c r="AD1855" s="16">
        <v>40001</v>
      </c>
      <c r="AF1855">
        <v>70001</v>
      </c>
      <c r="AH1855">
        <v>20</v>
      </c>
      <c r="AI1855" s="16" t="s">
        <v>1777</v>
      </c>
      <c r="AJ1855" s="16" t="s">
        <v>1777</v>
      </c>
      <c r="AK1855" s="16" t="s">
        <v>335</v>
      </c>
    </row>
    <row r="1856" spans="2:37">
      <c r="B1856" s="16" t="n">
        <f>10000000+INDEX(编号表!$B:$B,MATCH(F1856,编号表!$A:$A,0))*100000+INDEX(编号表!$F:$F,MATCH(D1856,编号表!$E:$E,0))*1000+INDEX(编号表!$D:$D,MATCH(E1856,编号表!$C:$C,0))*10000+G1856</f>
        <v>11922047</v>
      </c>
      <c r="C1856" s="16" t="inlineStr">
        <is>
          <t>筑基迅脉丹</t>
        </is>
      </c>
      <c r="D1856" s="16" t="s">
        <v>102</v>
      </c>
      <c r="E1856" s="16" t="s">
        <v>335</v>
      </c>
      <c r="F1856" s="16" t="s">
        <v>1777</v>
      </c>
      <c r="G1856" s="16">
        <f t="shared" si="28"/>
        <v>47</v>
      </c>
      <c r="I1856" s="16">
        <v>60</v>
      </c>
      <c r="J1856" t="str">
        <f t="shared" si="27"/>
        <v>大类_灵品筑基丹药</v>
      </c>
      <c r="K1856" s="16" t="s">
        <v>337</v>
      </c>
      <c r="L1856" s="16">
        <v>1</v>
      </c>
      <c r="M1856" s="16" t="s">
        <v>1777</v>
      </c>
      <c r="O1856" s="16">
        <v>0</v>
      </c>
      <c r="P1856" s="16" t="b">
        <v>1</v>
      </c>
      <c r="R1856" s="16" t="b">
        <v>0</v>
      </c>
      <c r="S1856" s="16">
        <v>1</v>
      </c>
      <c r="T1856" s="16" t="s">
        <v>91</v>
      </c>
      <c r="U1856" s="16">
        <v>999</v>
      </c>
      <c r="V1856" s="16" t="s">
        <v>1778</v>
      </c>
      <c r="W1856" s="16">
        <v>31922047</v>
      </c>
      <c r="Y1856" s="16" t="inlineStr">
        <is>
          <t>筑基境灵品丹药。法术冷却缩减4.5%，持续2700现实秒。</t>
        </is>
      </c>
      <c r="Z1856" s="16" t="inlineStr">
        <is>
          <t>|cff00FF00“灵脉运转有节，术法复起有时；药助缩其间隔。平剂自有其宜，须量药力与丹毒而用。”——《迅脉运法录》|r</t>
        </is>
      </c>
      <c r="AA1856" t="str" s="16">
        <v>炼丹可得。</v>
      </c>
      <c r="AB1856">
        <v>11921047</v>
      </c>
      <c r="AC1856" s="16" t="s">
        <v>1781</v>
      </c>
      <c r="AD1856" s="16">
        <v>40002</v>
      </c>
      <c r="AF1856">
        <v>70002</v>
      </c>
      <c r="AH1856">
        <v>60</v>
      </c>
      <c r="AI1856" s="16" t="s">
        <v>1777</v>
      </c>
      <c r="AJ1856" s="16" t="s">
        <v>1777</v>
      </c>
      <c r="AK1856" s="16" t="s">
        <v>335</v>
      </c>
    </row>
    <row r="1857" spans="2:37">
      <c r="B1857" s="16" t="n">
        <f>10000000+INDEX(编号表!$B:$B,MATCH(F1857,编号表!$A:$A,0))*100000+INDEX(编号表!$F:$F,MATCH(D1857,编号表!$E:$E,0))*1000+INDEX(编号表!$D:$D,MATCH(E1857,编号表!$C:$C,0))*10000+G1857</f>
        <v>11923047</v>
      </c>
      <c r="C1857" s="16" t="inlineStr">
        <is>
          <t>筑基迅脉丹</t>
        </is>
      </c>
      <c r="D1857" s="16" t="s">
        <v>105</v>
      </c>
      <c r="E1857" s="16" t="s">
        <v>335</v>
      </c>
      <c r="F1857" s="16" t="s">
        <v>1777</v>
      </c>
      <c r="G1857" s="16">
        <f t="shared" si="28"/>
        <v>47</v>
      </c>
      <c r="I1857" s="16">
        <v>60</v>
      </c>
      <c r="J1857" t="str">
        <f t="shared" si="27"/>
        <v>大类_玄品筑基丹药</v>
      </c>
      <c r="K1857" s="16" t="s">
        <v>337</v>
      </c>
      <c r="L1857" s="16">
        <v>1</v>
      </c>
      <c r="M1857" s="16" t="s">
        <v>1777</v>
      </c>
      <c r="O1857" s="16">
        <v>0</v>
      </c>
      <c r="P1857" s="16" t="b">
        <v>1</v>
      </c>
      <c r="R1857" s="16" t="b">
        <v>0</v>
      </c>
      <c r="S1857" s="16">
        <v>1</v>
      </c>
      <c r="T1857" s="16" t="s">
        <v>91</v>
      </c>
      <c r="U1857" s="16">
        <v>999</v>
      </c>
      <c r="V1857" s="16" t="s">
        <v>1778</v>
      </c>
      <c r="W1857" s="16">
        <v>31923047</v>
      </c>
      <c r="Y1857" s="16" t="inlineStr">
        <is>
          <t>筑基境玄品丹药。法术冷却缩减4.5%，持续4860现实秒。</t>
        </is>
      </c>
      <c r="Z1857" s="16" t="inlineStr">
        <is>
          <t>|cff00FF00“灵脉运转有节，术法复起有时；药助缩其间隔。平剂自有其宜，须量药力与丹毒而用。”——《迅脉运法录》|r</t>
        </is>
      </c>
      <c r="AA1857" t="str" s="16">
        <v>炼丹可得。</v>
      </c>
      <c r="AB1857">
        <v>11921047</v>
      </c>
      <c r="AC1857" s="16" t="s">
        <v>1781</v>
      </c>
      <c r="AD1857" s="16">
        <v>40003</v>
      </c>
      <c r="AF1857">
        <v>70003</v>
      </c>
      <c r="AH1857">
        <v>240</v>
      </c>
      <c r="AI1857" s="16" t="s">
        <v>1777</v>
      </c>
      <c r="AJ1857" s="16" t="s">
        <v>1777</v>
      </c>
      <c r="AK1857" s="16" t="s">
        <v>335</v>
      </c>
    </row>
    <row r="1858" spans="2:37">
      <c r="B1858" s="16" t="n">
        <f>10000000+INDEX(编号表!$B:$B,MATCH(F1858,编号表!$A:$A,0))*100000+INDEX(编号表!$F:$F,MATCH(D1858,编号表!$E:$E,0))*1000+INDEX(编号表!$D:$D,MATCH(E1858,编号表!$C:$C,0))*10000+G1858</f>
        <v>11921048</v>
      </c>
      <c r="C1858" s="16" t="inlineStr">
        <is>
          <t>筑基温阳迅脉丹</t>
        </is>
      </c>
      <c r="D1858" s="16" t="s">
        <v>86</v>
      </c>
      <c r="E1858" s="16" t="s">
        <v>335</v>
      </c>
      <c r="F1858" s="16" t="s">
        <v>1777</v>
      </c>
      <c r="G1858" s="16">
        <f t="shared" si="28"/>
        <v>48</v>
      </c>
      <c r="I1858" s="16">
        <v>60</v>
      </c>
      <c r="J1858" t="str">
        <f t="shared" si="27"/>
        <v>大类_凡品筑基丹药</v>
      </c>
      <c r="K1858" s="16" t="s">
        <v>337</v>
      </c>
      <c r="L1858" s="16">
        <v>1</v>
      </c>
      <c r="M1858" s="16" t="s">
        <v>1777</v>
      </c>
      <c r="O1858" s="16">
        <v>0</v>
      </c>
      <c r="P1858" s="16" t="b">
        <v>1</v>
      </c>
      <c r="R1858" s="16" t="b">
        <v>0</v>
      </c>
      <c r="S1858" s="16">
        <v>1</v>
      </c>
      <c r="T1858" s="16" t="s">
        <v>91</v>
      </c>
      <c r="U1858" s="16">
        <v>999</v>
      </c>
      <c r="V1858" s="16" t="s">
        <v>1778</v>
      </c>
      <c r="W1858" s="16">
        <v>31921048</v>
      </c>
      <c r="Y1858" s="16" t="inlineStr">
        <is>
          <t>筑基境凡品丹药。法术冷却缩减5.25%，持续1500现实秒。</t>
        </is>
      </c>
      <c r="Z1858" s="16" t="inlineStr">
        <is>
          <t>|cff00FF00“灵脉运转有节，术法复起有时；药助缩其间隔。温剂自有其宜，须量药力与丹毒而用。”——《迅脉运法录》|r</t>
        </is>
      </c>
      <c r="AA1858" t="str" s="16">
        <v>炼丹可得。</v>
      </c>
      <c r="AB1858">
        <v>11921048</v>
      </c>
      <c r="AC1858" s="16" t="s">
        <v>1781</v>
      </c>
      <c r="AD1858" s="16">
        <v>40001</v>
      </c>
      <c r="AF1858">
        <v>70001</v>
      </c>
      <c r="AH1858">
        <v>20</v>
      </c>
      <c r="AI1858" s="16" t="s">
        <v>1777</v>
      </c>
      <c r="AJ1858" s="16" t="s">
        <v>1777</v>
      </c>
      <c r="AK1858" s="16" t="s">
        <v>335</v>
      </c>
    </row>
    <row r="1859" spans="2:37">
      <c r="B1859" s="16" t="n">
        <f>10000000+INDEX(编号表!$B:$B,MATCH(F1859,编号表!$A:$A,0))*100000+INDEX(编号表!$F:$F,MATCH(D1859,编号表!$E:$E,0))*1000+INDEX(编号表!$D:$D,MATCH(E1859,编号表!$C:$C,0))*10000+G1859</f>
        <v>11922048</v>
      </c>
      <c r="C1859" s="16" t="inlineStr">
        <is>
          <t>筑基温阳迅脉丹</t>
        </is>
      </c>
      <c r="D1859" s="16" t="s">
        <v>102</v>
      </c>
      <c r="E1859" s="16" t="s">
        <v>335</v>
      </c>
      <c r="F1859" s="16" t="s">
        <v>1777</v>
      </c>
      <c r="G1859" s="16">
        <f t="shared" si="28"/>
        <v>48</v>
      </c>
      <c r="I1859" s="16">
        <v>60</v>
      </c>
      <c r="J1859" t="str">
        <f t="shared" si="27"/>
        <v>大类_灵品筑基丹药</v>
      </c>
      <c r="K1859" s="16" t="s">
        <v>337</v>
      </c>
      <c r="L1859" s="16">
        <v>1</v>
      </c>
      <c r="M1859" s="16" t="s">
        <v>1777</v>
      </c>
      <c r="O1859" s="16">
        <v>0</v>
      </c>
      <c r="P1859" s="16" t="b">
        <v>1</v>
      </c>
      <c r="R1859" s="16" t="b">
        <v>0</v>
      </c>
      <c r="S1859" s="16">
        <v>1</v>
      </c>
      <c r="T1859" s="16" t="s">
        <v>91</v>
      </c>
      <c r="U1859" s="16">
        <v>999</v>
      </c>
      <c r="V1859" s="16" t="s">
        <v>1778</v>
      </c>
      <c r="W1859" s="16">
        <v>31922048</v>
      </c>
      <c r="Y1859" s="16" t="inlineStr">
        <is>
          <t>筑基境灵品丹药。法术冷却缩减5.25%，持续2700现实秒。</t>
        </is>
      </c>
      <c r="Z1859" s="16" t="inlineStr">
        <is>
          <t>|cff00FF00“灵脉运转有节，术法复起有时；药助缩其间隔。温剂自有其宜，须量药力与丹毒而用。”——《迅脉运法录》|r</t>
        </is>
      </c>
      <c r="AA1859" t="str" s="16">
        <v>炼丹可得。</v>
      </c>
      <c r="AB1859">
        <v>11921048</v>
      </c>
      <c r="AC1859" s="16" t="s">
        <v>1781</v>
      </c>
      <c r="AD1859" s="16">
        <v>40002</v>
      </c>
      <c r="AF1859">
        <v>70002</v>
      </c>
      <c r="AH1859">
        <v>60</v>
      </c>
      <c r="AI1859" s="16" t="s">
        <v>1777</v>
      </c>
      <c r="AJ1859" s="16" t="s">
        <v>1777</v>
      </c>
      <c r="AK1859" s="16" t="s">
        <v>335</v>
      </c>
    </row>
    <row r="1860" spans="2:37">
      <c r="B1860" s="16" t="n">
        <f>10000000+INDEX(编号表!$B:$B,MATCH(F1860,编号表!$A:$A,0))*100000+INDEX(编号表!$F:$F,MATCH(D1860,编号表!$E:$E,0))*1000+INDEX(编号表!$D:$D,MATCH(E1860,编号表!$C:$C,0))*10000+G1860</f>
        <v>11923048</v>
      </c>
      <c r="C1860" s="16" t="inlineStr">
        <is>
          <t>筑基温阳迅脉丹</t>
        </is>
      </c>
      <c r="D1860" s="16" t="s">
        <v>105</v>
      </c>
      <c r="E1860" s="16" t="s">
        <v>335</v>
      </c>
      <c r="F1860" s="16" t="s">
        <v>1777</v>
      </c>
      <c r="G1860" s="16">
        <f t="shared" si="28"/>
        <v>48</v>
      </c>
      <c r="I1860" s="16">
        <v>60</v>
      </c>
      <c r="J1860" t="str">
        <f t="shared" si="27"/>
        <v>大类_玄品筑基丹药</v>
      </c>
      <c r="K1860" s="16" t="s">
        <v>337</v>
      </c>
      <c r="L1860" s="16">
        <v>1</v>
      </c>
      <c r="M1860" s="16" t="s">
        <v>1777</v>
      </c>
      <c r="O1860" s="16">
        <v>0</v>
      </c>
      <c r="P1860" s="16" t="b">
        <v>1</v>
      </c>
      <c r="R1860" s="16" t="b">
        <v>0</v>
      </c>
      <c r="S1860" s="16">
        <v>1</v>
      </c>
      <c r="T1860" s="16" t="s">
        <v>91</v>
      </c>
      <c r="U1860" s="16">
        <v>999</v>
      </c>
      <c r="V1860" s="16" t="s">
        <v>1778</v>
      </c>
      <c r="W1860" s="16">
        <v>31923048</v>
      </c>
      <c r="Y1860" s="16" t="inlineStr">
        <is>
          <t>筑基境玄品丹药。法术冷却缩减5.25%，持续4860现实秒。</t>
        </is>
      </c>
      <c r="Z1860" s="16" t="inlineStr">
        <is>
          <t>|cff00FF00“灵脉运转有节，术法复起有时；药助缩其间隔。温剂自有其宜，须量药力与丹毒而用。”——《迅脉运法录》|r</t>
        </is>
      </c>
      <c r="AA1860" t="str" s="16">
        <v>炼丹可得。</v>
      </c>
      <c r="AB1860">
        <v>11921048</v>
      </c>
      <c r="AC1860" s="16" t="s">
        <v>1781</v>
      </c>
      <c r="AD1860" s="16">
        <v>40003</v>
      </c>
      <c r="AF1860">
        <v>70003</v>
      </c>
      <c r="AH1860">
        <v>240</v>
      </c>
      <c r="AI1860" s="16" t="s">
        <v>1777</v>
      </c>
      <c r="AJ1860" s="16" t="s">
        <v>1777</v>
      </c>
      <c r="AK1860" s="16" t="s">
        <v>335</v>
      </c>
    </row>
    <row r="1861" spans="2:37">
      <c r="B1861" s="16" t="n">
        <f>10000000+INDEX(编号表!$B:$B,MATCH(F1861,编号表!$A:$A,0))*100000+INDEX(编号表!$F:$F,MATCH(D1861,编号表!$E:$E,0))*1000+INDEX(编号表!$D:$D,MATCH(E1861,编号表!$C:$C,0))*10000+G1861</f>
        <v>11921049</v>
      </c>
      <c r="C1861" s="16" t="inlineStr">
        <is>
          <t>筑基烈阳迅脉丹</t>
        </is>
      </c>
      <c r="D1861" s="16" t="s">
        <v>86</v>
      </c>
      <c r="E1861" s="16" t="s">
        <v>335</v>
      </c>
      <c r="F1861" s="16" t="s">
        <v>1777</v>
      </c>
      <c r="G1861" s="16">
        <f t="shared" si="28"/>
        <v>49</v>
      </c>
      <c r="I1861" s="16">
        <v>60</v>
      </c>
      <c r="J1861" t="str">
        <f t="shared" si="27"/>
        <v>大类_凡品筑基丹药</v>
      </c>
      <c r="K1861" s="16" t="s">
        <v>337</v>
      </c>
      <c r="L1861" s="16">
        <v>1</v>
      </c>
      <c r="M1861" s="16" t="s">
        <v>1777</v>
      </c>
      <c r="O1861" s="16">
        <v>0</v>
      </c>
      <c r="P1861" s="16" t="b">
        <v>1</v>
      </c>
      <c r="R1861" s="16" t="b">
        <v>0</v>
      </c>
      <c r="S1861" s="16">
        <v>1</v>
      </c>
      <c r="T1861" s="16" t="s">
        <v>91</v>
      </c>
      <c r="U1861" s="16">
        <v>999</v>
      </c>
      <c r="V1861" s="16" t="s">
        <v>1778</v>
      </c>
      <c r="W1861" s="16">
        <v>31921049</v>
      </c>
      <c r="Y1861" s="16" t="inlineStr">
        <is>
          <t>筑基境凡品丹药。法术冷却缩减6%，持续900现实秒。</t>
        </is>
      </c>
      <c r="Z1861" s="16" t="inlineStr">
        <is>
          <t>|cff00FF00“灵脉运转有节，术法复起有时；药助缩其间隔。热剂自有其宜，须量药力与丹毒而用。”——《迅脉运法录》|r</t>
        </is>
      </c>
      <c r="AA1861" t="str" s="16">
        <v>炼丹可得。</v>
      </c>
      <c r="AB1861">
        <v>11921049</v>
      </c>
      <c r="AC1861" s="16" t="s">
        <v>1781</v>
      </c>
      <c r="AD1861" s="16">
        <v>40001</v>
      </c>
      <c r="AF1861">
        <v>70001</v>
      </c>
      <c r="AH1861">
        <v>20</v>
      </c>
      <c r="AI1861" s="16" t="s">
        <v>1777</v>
      </c>
      <c r="AJ1861" s="16" t="s">
        <v>1777</v>
      </c>
      <c r="AK1861" s="16" t="s">
        <v>335</v>
      </c>
    </row>
    <row r="1862" spans="2:37">
      <c r="B1862" s="16" t="n">
        <f>10000000+INDEX(编号表!$B:$B,MATCH(F1862,编号表!$A:$A,0))*100000+INDEX(编号表!$F:$F,MATCH(D1862,编号表!$E:$E,0))*1000+INDEX(编号表!$D:$D,MATCH(E1862,编号表!$C:$C,0))*10000+G1862</f>
        <v>11922049</v>
      </c>
      <c r="C1862" s="16" t="inlineStr">
        <is>
          <t>筑基烈阳迅脉丹</t>
        </is>
      </c>
      <c r="D1862" s="16" t="s">
        <v>102</v>
      </c>
      <c r="E1862" s="16" t="s">
        <v>335</v>
      </c>
      <c r="F1862" s="16" t="s">
        <v>1777</v>
      </c>
      <c r="G1862" s="16">
        <f t="shared" si="28"/>
        <v>49</v>
      </c>
      <c r="I1862" s="16">
        <v>60</v>
      </c>
      <c r="J1862" t="str">
        <f t="shared" si="27"/>
        <v>大类_灵品筑基丹药</v>
      </c>
      <c r="K1862" s="16" t="s">
        <v>337</v>
      </c>
      <c r="L1862" s="16">
        <v>1</v>
      </c>
      <c r="M1862" s="16" t="s">
        <v>1777</v>
      </c>
      <c r="O1862" s="16">
        <v>0</v>
      </c>
      <c r="P1862" s="16" t="b">
        <v>1</v>
      </c>
      <c r="R1862" s="16" t="b">
        <v>0</v>
      </c>
      <c r="S1862" s="16">
        <v>1</v>
      </c>
      <c r="T1862" s="16" t="s">
        <v>91</v>
      </c>
      <c r="U1862" s="16">
        <v>999</v>
      </c>
      <c r="V1862" s="16" t="s">
        <v>1778</v>
      </c>
      <c r="W1862" s="16">
        <v>31922049</v>
      </c>
      <c r="Y1862" s="16" t="inlineStr">
        <is>
          <t>筑基境灵品丹药。法术冷却缩减6%，持续1620现实秒。</t>
        </is>
      </c>
      <c r="Z1862" s="16" t="inlineStr">
        <is>
          <t>|cff00FF00“灵脉运转有节，术法复起有时；药助缩其间隔。热剂自有其宜，须量药力与丹毒而用。”——《迅脉运法录》|r</t>
        </is>
      </c>
      <c r="AA1862" t="str" s="16">
        <v>炼丹可得。</v>
      </c>
      <c r="AB1862">
        <v>11921049</v>
      </c>
      <c r="AC1862" s="16" t="s">
        <v>1781</v>
      </c>
      <c r="AD1862" s="16">
        <v>40002</v>
      </c>
      <c r="AF1862">
        <v>70002</v>
      </c>
      <c r="AH1862">
        <v>60</v>
      </c>
      <c r="AI1862" s="16" t="s">
        <v>1777</v>
      </c>
      <c r="AJ1862" s="16" t="s">
        <v>1777</v>
      </c>
      <c r="AK1862" s="16" t="s">
        <v>335</v>
      </c>
    </row>
    <row r="1863" spans="2:37">
      <c r="B1863" s="16" t="n">
        <f>10000000+INDEX(编号表!$B:$B,MATCH(F1863,编号表!$A:$A,0))*100000+INDEX(编号表!$F:$F,MATCH(D1863,编号表!$E:$E,0))*1000+INDEX(编号表!$D:$D,MATCH(E1863,编号表!$C:$C,0))*10000+G1863</f>
        <v>11923049</v>
      </c>
      <c r="C1863" s="16" t="inlineStr">
        <is>
          <t>筑基烈阳迅脉丹</t>
        </is>
      </c>
      <c r="D1863" s="16" t="s">
        <v>105</v>
      </c>
      <c r="E1863" s="16" t="s">
        <v>335</v>
      </c>
      <c r="F1863" s="16" t="s">
        <v>1777</v>
      </c>
      <c r="G1863" s="16">
        <f t="shared" si="28"/>
        <v>49</v>
      </c>
      <c r="I1863" s="16">
        <v>60</v>
      </c>
      <c r="J1863" t="str">
        <f t="shared" si="27"/>
        <v>大类_玄品筑基丹药</v>
      </c>
      <c r="K1863" s="16" t="s">
        <v>337</v>
      </c>
      <c r="L1863" s="16">
        <v>1</v>
      </c>
      <c r="M1863" s="16" t="s">
        <v>1777</v>
      </c>
      <c r="O1863" s="16">
        <v>0</v>
      </c>
      <c r="P1863" s="16" t="b">
        <v>1</v>
      </c>
      <c r="R1863" s="16" t="b">
        <v>0</v>
      </c>
      <c r="S1863" s="16">
        <v>1</v>
      </c>
      <c r="T1863" s="16" t="s">
        <v>91</v>
      </c>
      <c r="U1863" s="16">
        <v>999</v>
      </c>
      <c r="V1863" s="16" t="s">
        <v>1778</v>
      </c>
      <c r="W1863" s="16">
        <v>31923049</v>
      </c>
      <c r="Y1863" s="16" t="inlineStr">
        <is>
          <t>筑基境玄品丹药。法术冷却缩减6%，持续2916现实秒。</t>
        </is>
      </c>
      <c r="Z1863" s="16" t="inlineStr">
        <is>
          <t>|cff00FF00“灵脉运转有节，术法复起有时；药助缩其间隔。热剂自有其宜，须量药力与丹毒而用。”——《迅脉运法录》|r</t>
        </is>
      </c>
      <c r="AA1863" t="str" s="16">
        <v>炼丹可得。</v>
      </c>
      <c r="AB1863">
        <v>11921049</v>
      </c>
      <c r="AC1863" s="16" t="s">
        <v>1781</v>
      </c>
      <c r="AD1863" s="16">
        <v>40003</v>
      </c>
      <c r="AF1863">
        <v>70003</v>
      </c>
      <c r="AH1863">
        <v>240</v>
      </c>
      <c r="AI1863" s="16" t="s">
        <v>1777</v>
      </c>
      <c r="AJ1863" s="16" t="s">
        <v>1777</v>
      </c>
      <c r="AK1863" s="16" t="s">
        <v>335</v>
      </c>
    </row>
    <row r="1864" spans="2:37">
      <c r="B1864" s="16" t="n">
        <f>10000000+INDEX(编号表!$B:$B,MATCH(F1864,编号表!$A:$A,0))*100000+INDEX(编号表!$F:$F,MATCH(D1864,编号表!$E:$E,0))*1000+INDEX(编号表!$D:$D,MATCH(E1864,编号表!$C:$C,0))*10000+G1864</f>
        <v>11921050</v>
      </c>
      <c r="C1864" s="16" t="s">
        <v>2030</v>
      </c>
      <c r="D1864" s="16" t="s">
        <v>86</v>
      </c>
      <c r="E1864" s="16" t="s">
        <v>335</v>
      </c>
      <c r="F1864" s="16" t="s">
        <v>1777</v>
      </c>
      <c r="G1864" s="16">
        <f t="shared" si="28"/>
        <v>50</v>
      </c>
      <c r="I1864" s="16">
        <v>60</v>
      </c>
      <c r="J1864" t="str">
        <f t="shared" si="27"/>
        <v>大类_凡品筑基丹药</v>
      </c>
      <c r="K1864" s="16" t="s">
        <v>337</v>
      </c>
      <c r="L1864" s="16">
        <v>1</v>
      </c>
      <c r="M1864" s="16" t="s">
        <v>1777</v>
      </c>
      <c r="O1864" s="16">
        <v>0</v>
      </c>
      <c r="P1864" s="16" t="b">
        <v>1</v>
      </c>
      <c r="R1864" s="16" t="b">
        <v>0</v>
      </c>
      <c r="S1864" s="16">
        <v>1</v>
      </c>
      <c r="T1864" s="16" t="s">
        <v>91</v>
      </c>
      <c r="U1864" s="16">
        <v>999</v>
      </c>
      <c r="V1864" s="16" t="s">
        <v>1778</v>
      </c>
      <c r="W1864" s="16">
        <v>31921050</v>
      </c>
      <c r="Y1864" s="16" t="inlineStr">
        <is>
          <t>筑基境凡品丹药。清除对应味池杂质总量22584点，按300现实秒的经过时间线性结算（操作时补结差额）。</t>
        </is>
      </c>
      <c r="Z1864" s="16" t="inlineStr">
        <is>
          <t>|cff00FF00“骨底积浊得清，根基乃少其滞。寒剂自有其宜，须量药力与丹毒而用。”——《骨底澄浊录》|r</t>
        </is>
      </c>
      <c r="AA1864" t="str" s="16">
        <v>炼丹可得。</v>
      </c>
      <c r="AB1864">
        <v>11921050</v>
      </c>
      <c r="AC1864" s="16" t="s">
        <v>1781</v>
      </c>
      <c r="AD1864" s="16">
        <v>40001</v>
      </c>
      <c r="AF1864">
        <v>70001</v>
      </c>
      <c r="AH1864">
        <v>20</v>
      </c>
      <c r="AI1864" s="16" t="s">
        <v>1777</v>
      </c>
      <c r="AJ1864" s="16" t="s">
        <v>1777</v>
      </c>
      <c r="AK1864" s="16" t="s">
        <v>335</v>
      </c>
    </row>
    <row r="1865" spans="2:37">
      <c r="B1865" s="16" t="n">
        <f>10000000+INDEX(编号表!$B:$B,MATCH(F1865,编号表!$A:$A,0))*100000+INDEX(编号表!$F:$F,MATCH(D1865,编号表!$E:$E,0))*1000+INDEX(编号表!$D:$D,MATCH(E1865,编号表!$C:$C,0))*10000+G1865</f>
        <v>11922050</v>
      </c>
      <c r="C1865" s="16" t="s">
        <v>2030</v>
      </c>
      <c r="D1865" s="16" t="s">
        <v>102</v>
      </c>
      <c r="E1865" s="16" t="s">
        <v>335</v>
      </c>
      <c r="F1865" s="16" t="s">
        <v>1777</v>
      </c>
      <c r="G1865" s="16">
        <f t="shared" si="28"/>
        <v>50</v>
      </c>
      <c r="I1865" s="16">
        <v>60</v>
      </c>
      <c r="J1865" t="str">
        <f t="shared" si="27"/>
        <v>大类_灵品筑基丹药</v>
      </c>
      <c r="K1865" s="16" t="s">
        <v>337</v>
      </c>
      <c r="L1865" s="16">
        <v>1</v>
      </c>
      <c r="M1865" s="16" t="s">
        <v>1777</v>
      </c>
      <c r="O1865" s="16">
        <v>0</v>
      </c>
      <c r="P1865" s="16" t="b">
        <v>1</v>
      </c>
      <c r="R1865" s="16" t="b">
        <v>0</v>
      </c>
      <c r="S1865" s="16">
        <v>1</v>
      </c>
      <c r="T1865" s="16" t="s">
        <v>91</v>
      </c>
      <c r="U1865" s="16">
        <v>999</v>
      </c>
      <c r="V1865" s="16" t="s">
        <v>1778</v>
      </c>
      <c r="W1865" s="16">
        <v>31922050</v>
      </c>
      <c r="Y1865" s="16" t="inlineStr">
        <is>
          <t>筑基境灵品丹药。清除对应味池杂质总量39691点，按300现实秒的经过时间线性结算（操作时补结差额）。</t>
        </is>
      </c>
      <c r="Z1865" s="16" t="inlineStr">
        <is>
          <t>|cff00FF00“骨底积浊得清，根基乃少其滞。寒剂自有其宜，须量药力与丹毒而用。”——《骨底澄浊录》|r</t>
        </is>
      </c>
      <c r="AA1865" t="str" s="16">
        <v>炼丹可得。</v>
      </c>
      <c r="AB1865">
        <v>11921050</v>
      </c>
      <c r="AC1865" s="16" t="s">
        <v>1781</v>
      </c>
      <c r="AD1865" s="16">
        <v>40002</v>
      </c>
      <c r="AF1865">
        <v>70002</v>
      </c>
      <c r="AH1865">
        <v>60</v>
      </c>
      <c r="AI1865" s="16" t="s">
        <v>1777</v>
      </c>
      <c r="AJ1865" s="16" t="s">
        <v>1777</v>
      </c>
      <c r="AK1865" s="16" t="s">
        <v>335</v>
      </c>
    </row>
    <row r="1866" spans="2:37">
      <c r="B1866" s="16" t="n">
        <f>10000000+INDEX(编号表!$B:$B,MATCH(F1866,编号表!$A:$A,0))*100000+INDEX(编号表!$F:$F,MATCH(D1866,编号表!$E:$E,0))*1000+INDEX(编号表!$D:$D,MATCH(E1866,编号表!$C:$C,0))*10000+G1866</f>
        <v>11923050</v>
      </c>
      <c r="C1866" s="16" t="s">
        <v>2030</v>
      </c>
      <c r="D1866" s="16" t="s">
        <v>105</v>
      </c>
      <c r="E1866" s="16" t="s">
        <v>335</v>
      </c>
      <c r="F1866" s="16" t="s">
        <v>1777</v>
      </c>
      <c r="G1866" s="16">
        <f t="shared" si="28"/>
        <v>50</v>
      </c>
      <c r="I1866" s="16">
        <v>60</v>
      </c>
      <c r="J1866" t="str">
        <f t="shared" si="27"/>
        <v>大类_玄品筑基丹药</v>
      </c>
      <c r="K1866" s="16" t="s">
        <v>337</v>
      </c>
      <c r="L1866" s="16">
        <v>1</v>
      </c>
      <c r="M1866" s="16" t="s">
        <v>1777</v>
      </c>
      <c r="O1866" s="16">
        <v>0</v>
      </c>
      <c r="P1866" s="16" t="b">
        <v>1</v>
      </c>
      <c r="R1866" s="16" t="b">
        <v>0</v>
      </c>
      <c r="S1866" s="16">
        <v>1</v>
      </c>
      <c r="T1866" s="16" t="s">
        <v>91</v>
      </c>
      <c r="U1866" s="16">
        <v>999</v>
      </c>
      <c r="V1866" s="16" t="s">
        <v>1778</v>
      </c>
      <c r="W1866" s="16">
        <v>31923050</v>
      </c>
      <c r="Y1866" s="16" t="inlineStr">
        <is>
          <t>筑基境玄品丹药。清除对应味池杂质总量70484点，按300现实秒的经过时间线性结算（操作时补结差额）。</t>
        </is>
      </c>
      <c r="Z1866" s="16" t="inlineStr">
        <is>
          <t>|cff00FF00“骨底积浊得清，根基乃少其滞。寒剂自有其宜，须量药力与丹毒而用。”——《骨底澄浊录》|r</t>
        </is>
      </c>
      <c r="AA1866" t="str" s="16">
        <v>炼丹可得。</v>
      </c>
      <c r="AB1866">
        <v>11921050</v>
      </c>
      <c r="AC1866" s="16" t="s">
        <v>1781</v>
      </c>
      <c r="AD1866" s="16">
        <v>40003</v>
      </c>
      <c r="AF1866">
        <v>70003</v>
      </c>
      <c r="AH1866">
        <v>240</v>
      </c>
      <c r="AI1866" s="16" t="s">
        <v>1777</v>
      </c>
      <c r="AJ1866" s="16" t="s">
        <v>1777</v>
      </c>
      <c r="AK1866" s="16" t="s">
        <v>335</v>
      </c>
    </row>
    <row r="1867" spans="2:37">
      <c r="B1867" s="16" t="n">
        <f>10000000+INDEX(编号表!$B:$B,MATCH(F1867,编号表!$A:$A,0))*100000+INDEX(编号表!$F:$F,MATCH(D1867,编号表!$E:$E,0))*1000+INDEX(编号表!$D:$D,MATCH(E1867,编号表!$C:$C,0))*10000+G1867</f>
        <v>11921051</v>
      </c>
      <c r="C1867" s="16" t="s">
        <v>2035</v>
      </c>
      <c r="D1867" s="16" t="s">
        <v>86</v>
      </c>
      <c r="E1867" s="16" t="s">
        <v>335</v>
      </c>
      <c r="F1867" s="16" t="s">
        <v>1777</v>
      </c>
      <c r="G1867" s="16">
        <f t="shared" si="28"/>
        <v>51</v>
      </c>
      <c r="I1867" s="16">
        <v>60</v>
      </c>
      <c r="J1867" t="str">
        <f t="shared" si="27"/>
        <v>大类_凡品筑基丹药</v>
      </c>
      <c r="K1867" s="16" t="s">
        <v>337</v>
      </c>
      <c r="L1867" s="16">
        <v>1</v>
      </c>
      <c r="M1867" s="16" t="s">
        <v>1777</v>
      </c>
      <c r="O1867" s="16">
        <v>0</v>
      </c>
      <c r="P1867" s="16" t="b">
        <v>1</v>
      </c>
      <c r="R1867" s="16" t="b">
        <v>0</v>
      </c>
      <c r="S1867" s="16">
        <v>1</v>
      </c>
      <c r="T1867" s="16" t="s">
        <v>91</v>
      </c>
      <c r="U1867" s="16">
        <v>999</v>
      </c>
      <c r="V1867" s="16" t="s">
        <v>1778</v>
      </c>
      <c r="W1867" s="16">
        <v>31921051</v>
      </c>
      <c r="Y1867" s="16" t="inlineStr">
        <is>
          <t>筑基境凡品丹药。清除对应味池杂质总量13014点，按60现实秒的经过时间线性结算（操作时补结差额）。</t>
        </is>
      </c>
      <c r="Z1867" s="16" t="inlineStr">
        <is>
          <t>|cff00FF00“骨底积浊得清，根基乃少其滞。凉剂自有其宜，须量药力与丹毒而用。”——《骨底澄浊录》|r</t>
        </is>
      </c>
      <c r="AA1867" t="str" s="16">
        <v>炼丹可得。</v>
      </c>
      <c r="AB1867">
        <v>11921051</v>
      </c>
      <c r="AC1867" s="16" t="s">
        <v>1781</v>
      </c>
      <c r="AD1867" s="16">
        <v>40001</v>
      </c>
      <c r="AF1867">
        <v>70001</v>
      </c>
      <c r="AH1867">
        <v>20</v>
      </c>
      <c r="AI1867" s="16" t="s">
        <v>1777</v>
      </c>
      <c r="AJ1867" s="16" t="s">
        <v>1777</v>
      </c>
      <c r="AK1867" s="16" t="s">
        <v>335</v>
      </c>
    </row>
    <row r="1868" spans="2:37">
      <c r="B1868" s="16" t="n">
        <f>10000000+INDEX(编号表!$B:$B,MATCH(F1868,编号表!$A:$A,0))*100000+INDEX(编号表!$F:$F,MATCH(D1868,编号表!$E:$E,0))*1000+INDEX(编号表!$D:$D,MATCH(E1868,编号表!$C:$C,0))*10000+G1868</f>
        <v>11922051</v>
      </c>
      <c r="C1868" s="16" t="s">
        <v>2035</v>
      </c>
      <c r="D1868" s="16" t="s">
        <v>102</v>
      </c>
      <c r="E1868" s="16" t="s">
        <v>335</v>
      </c>
      <c r="F1868" s="16" t="s">
        <v>1777</v>
      </c>
      <c r="G1868" s="16">
        <f t="shared" si="28"/>
        <v>51</v>
      </c>
      <c r="I1868" s="16">
        <v>60</v>
      </c>
      <c r="J1868" t="str">
        <f t="shared" si="27"/>
        <v>大类_灵品筑基丹药</v>
      </c>
      <c r="K1868" s="16" t="s">
        <v>337</v>
      </c>
      <c r="L1868" s="16">
        <v>1</v>
      </c>
      <c r="M1868" s="16" t="s">
        <v>1777</v>
      </c>
      <c r="O1868" s="16">
        <v>0</v>
      </c>
      <c r="P1868" s="16" t="b">
        <v>1</v>
      </c>
      <c r="R1868" s="16" t="b">
        <v>0</v>
      </c>
      <c r="S1868" s="16">
        <v>1</v>
      </c>
      <c r="T1868" s="16" t="s">
        <v>91</v>
      </c>
      <c r="U1868" s="16">
        <v>999</v>
      </c>
      <c r="V1868" s="16" t="s">
        <v>1778</v>
      </c>
      <c r="W1868" s="16">
        <v>31922051</v>
      </c>
      <c r="Y1868" s="16" t="inlineStr">
        <is>
          <t>筑基境灵品丹药。清除对应味池杂质总量22345点，按60现实秒的经过时间线性结算（操作时补结差额）。</t>
        </is>
      </c>
      <c r="Z1868" s="16" t="inlineStr">
        <is>
          <t>|cff00FF00“骨底积浊得清，根基乃少其滞。凉剂自有其宜，须量药力与丹毒而用。”——《骨底澄浊录》|r</t>
        </is>
      </c>
      <c r="AA1868" t="str" s="16">
        <v>炼丹可得。</v>
      </c>
      <c r="AB1868">
        <v>11921051</v>
      </c>
      <c r="AC1868" s="16" t="s">
        <v>1781</v>
      </c>
      <c r="AD1868" s="16">
        <v>40002</v>
      </c>
      <c r="AF1868">
        <v>70002</v>
      </c>
      <c r="AH1868">
        <v>60</v>
      </c>
      <c r="AI1868" s="16" t="s">
        <v>1777</v>
      </c>
      <c r="AJ1868" s="16" t="s">
        <v>1777</v>
      </c>
      <c r="AK1868" s="16" t="s">
        <v>335</v>
      </c>
    </row>
    <row r="1869" spans="2:37">
      <c r="B1869" s="16" t="n">
        <f>10000000+INDEX(编号表!$B:$B,MATCH(F1869,编号表!$A:$A,0))*100000+INDEX(编号表!$F:$F,MATCH(D1869,编号表!$E:$E,0))*1000+INDEX(编号表!$D:$D,MATCH(E1869,编号表!$C:$C,0))*10000+G1869</f>
        <v>11923051</v>
      </c>
      <c r="C1869" s="16" t="s">
        <v>2035</v>
      </c>
      <c r="D1869" s="16" t="s">
        <v>105</v>
      </c>
      <c r="E1869" s="16" t="s">
        <v>335</v>
      </c>
      <c r="F1869" s="16" t="s">
        <v>1777</v>
      </c>
      <c r="G1869" s="16">
        <f t="shared" si="28"/>
        <v>51</v>
      </c>
      <c r="I1869" s="16">
        <v>60</v>
      </c>
      <c r="J1869" t="str">
        <f t="shared" si="27"/>
        <v>大类_玄品筑基丹药</v>
      </c>
      <c r="K1869" s="16" t="s">
        <v>337</v>
      </c>
      <c r="L1869" s="16">
        <v>1</v>
      </c>
      <c r="M1869" s="16" t="s">
        <v>1777</v>
      </c>
      <c r="O1869" s="16">
        <v>0</v>
      </c>
      <c r="P1869" s="16" t="b">
        <v>1</v>
      </c>
      <c r="R1869" s="16" t="b">
        <v>0</v>
      </c>
      <c r="S1869" s="16">
        <v>1</v>
      </c>
      <c r="T1869" s="16" t="s">
        <v>91</v>
      </c>
      <c r="U1869" s="16">
        <v>999</v>
      </c>
      <c r="V1869" s="16" t="s">
        <v>1778</v>
      </c>
      <c r="W1869" s="16">
        <v>31923051</v>
      </c>
      <c r="Y1869" s="16" t="inlineStr">
        <is>
          <t>筑基境玄品丹药。清除对应味池杂质总量39141点，按60现实秒的经过时间线性结算（操作时补结差额）。</t>
        </is>
      </c>
      <c r="Z1869" s="16" t="inlineStr">
        <is>
          <t>|cff00FF00“骨底积浊得清，根基乃少其滞。凉剂自有其宜，须量药力与丹毒而用。”——《骨底澄浊录》|r</t>
        </is>
      </c>
      <c r="AA1869" t="str" s="16">
        <v>炼丹可得。</v>
      </c>
      <c r="AB1869">
        <v>11921051</v>
      </c>
      <c r="AC1869" s="16" t="s">
        <v>1781</v>
      </c>
      <c r="AD1869" s="16">
        <v>40003</v>
      </c>
      <c r="AF1869">
        <v>70003</v>
      </c>
      <c r="AH1869">
        <v>240</v>
      </c>
      <c r="AI1869" s="16" t="s">
        <v>1777</v>
      </c>
      <c r="AJ1869" s="16" t="s">
        <v>1777</v>
      </c>
      <c r="AK1869" s="16" t="s">
        <v>335</v>
      </c>
    </row>
    <row r="1870" spans="2:37">
      <c r="B1870" s="16" t="n">
        <f>10000000+INDEX(编号表!$B:$B,MATCH(F1870,编号表!$A:$A,0))*100000+INDEX(编号表!$F:$F,MATCH(D1870,编号表!$E:$E,0))*1000+INDEX(编号表!$D:$D,MATCH(E1870,编号表!$C:$C,0))*10000+G1870</f>
        <v>11921052</v>
      </c>
      <c r="C1870" s="16" t="s">
        <v>2040</v>
      </c>
      <c r="D1870" s="16" t="s">
        <v>86</v>
      </c>
      <c r="E1870" s="16" t="s">
        <v>335</v>
      </c>
      <c r="F1870" s="16" t="s">
        <v>1777</v>
      </c>
      <c r="G1870" s="16">
        <f t="shared" si="28"/>
        <v>52</v>
      </c>
      <c r="I1870" s="16">
        <v>60</v>
      </c>
      <c r="J1870" t="str">
        <f t="shared" si="27"/>
        <v>大类_凡品筑基丹药</v>
      </c>
      <c r="K1870" s="16" t="s">
        <v>337</v>
      </c>
      <c r="L1870" s="16">
        <v>1</v>
      </c>
      <c r="M1870" s="16" t="s">
        <v>1777</v>
      </c>
      <c r="O1870" s="16">
        <v>0</v>
      </c>
      <c r="P1870" s="16" t="b">
        <v>1</v>
      </c>
      <c r="R1870" s="16" t="b">
        <v>0</v>
      </c>
      <c r="S1870" s="16">
        <v>1</v>
      </c>
      <c r="T1870" s="16" t="s">
        <v>91</v>
      </c>
      <c r="U1870" s="16">
        <v>999</v>
      </c>
      <c r="V1870" s="16" t="s">
        <v>1778</v>
      </c>
      <c r="W1870" s="16">
        <v>31921052</v>
      </c>
      <c r="Y1870" s="16" t="inlineStr">
        <is>
          <t>筑基境凡品丹药。清除对应味池杂质总量16080点，按60现实秒的经过时间线性结算（操作时补结差额）。</t>
        </is>
      </c>
      <c r="Z1870" s="16" t="inlineStr">
        <is>
          <t>|cff00FF00“骨底积浊得清，根基乃少其滞。平剂自有其宜，须量药力与丹毒而用。”——《骨底澄浊录》|r</t>
        </is>
      </c>
      <c r="AA1870" t="str" s="16">
        <v>炼丹可得。</v>
      </c>
      <c r="AB1870">
        <v>11921052</v>
      </c>
      <c r="AC1870" s="16" t="s">
        <v>1781</v>
      </c>
      <c r="AD1870" s="16">
        <v>40001</v>
      </c>
      <c r="AF1870">
        <v>70001</v>
      </c>
      <c r="AH1870">
        <v>20</v>
      </c>
      <c r="AI1870" s="16" t="s">
        <v>1777</v>
      </c>
      <c r="AJ1870" s="16" t="s">
        <v>1777</v>
      </c>
      <c r="AK1870" s="16" t="s">
        <v>335</v>
      </c>
    </row>
    <row r="1871" spans="2:37">
      <c r="B1871" s="16" t="n">
        <f>10000000+INDEX(编号表!$B:$B,MATCH(F1871,编号表!$A:$A,0))*100000+INDEX(编号表!$F:$F,MATCH(D1871,编号表!$E:$E,0))*1000+INDEX(编号表!$D:$D,MATCH(E1871,编号表!$C:$C,0))*10000+G1871</f>
        <v>11922052</v>
      </c>
      <c r="C1871" s="16" t="s">
        <v>2040</v>
      </c>
      <c r="D1871" s="16" t="s">
        <v>102</v>
      </c>
      <c r="E1871" s="16" t="s">
        <v>335</v>
      </c>
      <c r="F1871" s="16" t="s">
        <v>1777</v>
      </c>
      <c r="G1871" s="16">
        <f t="shared" si="28"/>
        <v>52</v>
      </c>
      <c r="I1871" s="16">
        <v>60</v>
      </c>
      <c r="J1871" t="str">
        <f t="shared" si="27"/>
        <v>大类_灵品筑基丹药</v>
      </c>
      <c r="K1871" s="16" t="s">
        <v>337</v>
      </c>
      <c r="L1871" s="16">
        <v>1</v>
      </c>
      <c r="M1871" s="16" t="s">
        <v>1777</v>
      </c>
      <c r="O1871" s="16">
        <v>0</v>
      </c>
      <c r="P1871" s="16" t="b">
        <v>1</v>
      </c>
      <c r="R1871" s="16" t="b">
        <v>0</v>
      </c>
      <c r="S1871" s="16">
        <v>1</v>
      </c>
      <c r="T1871" s="16" t="s">
        <v>91</v>
      </c>
      <c r="U1871" s="16">
        <v>999</v>
      </c>
      <c r="V1871" s="16" t="s">
        <v>1778</v>
      </c>
      <c r="W1871" s="16">
        <v>31922052</v>
      </c>
      <c r="Y1871" s="16" t="inlineStr">
        <is>
          <t>筑基境灵品丹药。清除对应味池杂质总量27744点，按60现实秒的经过时间线性结算（操作时补结差额）。</t>
        </is>
      </c>
      <c r="Z1871" s="16" t="inlineStr">
        <is>
          <t>|cff00FF00“骨底积浊得清，根基乃少其滞。平剂自有其宜，须量药力与丹毒而用。”——《骨底澄浊录》|r</t>
        </is>
      </c>
      <c r="AA1871" t="str" s="16">
        <v>炼丹可得。</v>
      </c>
      <c r="AB1871">
        <v>11921052</v>
      </c>
      <c r="AC1871" s="16" t="s">
        <v>1781</v>
      </c>
      <c r="AD1871" s="16">
        <v>40002</v>
      </c>
      <c r="AF1871">
        <v>70002</v>
      </c>
      <c r="AH1871">
        <v>60</v>
      </c>
      <c r="AI1871" s="16" t="s">
        <v>1777</v>
      </c>
      <c r="AJ1871" s="16" t="s">
        <v>1777</v>
      </c>
      <c r="AK1871" s="16" t="s">
        <v>335</v>
      </c>
    </row>
    <row r="1872" spans="2:37">
      <c r="B1872" s="16" t="n">
        <f>10000000+INDEX(编号表!$B:$B,MATCH(F1872,编号表!$A:$A,0))*100000+INDEX(编号表!$F:$F,MATCH(D1872,编号表!$E:$E,0))*1000+INDEX(编号表!$D:$D,MATCH(E1872,编号表!$C:$C,0))*10000+G1872</f>
        <v>11923052</v>
      </c>
      <c r="C1872" s="16" t="s">
        <v>2040</v>
      </c>
      <c r="D1872" s="16" t="s">
        <v>105</v>
      </c>
      <c r="E1872" s="16" t="s">
        <v>335</v>
      </c>
      <c r="F1872" s="16" t="s">
        <v>1777</v>
      </c>
      <c r="G1872" s="16">
        <f t="shared" si="28"/>
        <v>52</v>
      </c>
      <c r="I1872" s="16">
        <v>60</v>
      </c>
      <c r="J1872" t="str">
        <f t="shared" si="27"/>
        <v>大类_玄品筑基丹药</v>
      </c>
      <c r="K1872" s="16" t="s">
        <v>337</v>
      </c>
      <c r="L1872" s="16">
        <v>1</v>
      </c>
      <c r="M1872" s="16" t="s">
        <v>1777</v>
      </c>
      <c r="O1872" s="16">
        <v>0</v>
      </c>
      <c r="P1872" s="16" t="b">
        <v>1</v>
      </c>
      <c r="R1872" s="16" t="b">
        <v>0</v>
      </c>
      <c r="S1872" s="16">
        <v>1</v>
      </c>
      <c r="T1872" s="16" t="s">
        <v>91</v>
      </c>
      <c r="U1872" s="16">
        <v>999</v>
      </c>
      <c r="V1872" s="16" t="s">
        <v>1778</v>
      </c>
      <c r="W1872" s="16">
        <v>31923052</v>
      </c>
      <c r="Y1872" s="16" t="inlineStr">
        <is>
          <t>筑基境玄品丹药。清除对应味池杂质总量48739点，按60现实秒的经过时间线性结算（操作时补结差额）。</t>
        </is>
      </c>
      <c r="Z1872" s="16" t="inlineStr">
        <is>
          <t>|cff00FF00“骨底积浊得清，根基乃少其滞。平剂自有其宜，须量药力与丹毒而用。”——《骨底澄浊录》|r</t>
        </is>
      </c>
      <c r="AA1872" t="str" s="16">
        <v>炼丹可得。</v>
      </c>
      <c r="AB1872">
        <v>11921052</v>
      </c>
      <c r="AC1872" s="16" t="s">
        <v>1781</v>
      </c>
      <c r="AD1872" s="16">
        <v>40003</v>
      </c>
      <c r="AF1872">
        <v>70003</v>
      </c>
      <c r="AH1872">
        <v>240</v>
      </c>
      <c r="AI1872" s="16" t="s">
        <v>1777</v>
      </c>
      <c r="AJ1872" s="16" t="s">
        <v>1777</v>
      </c>
      <c r="AK1872" s="16" t="s">
        <v>335</v>
      </c>
    </row>
    <row r="1873" spans="2:37">
      <c r="B1873" s="16" t="n">
        <f>10000000+INDEX(编号表!$B:$B,MATCH(F1873,编号表!$A:$A,0))*100000+INDEX(编号表!$F:$F,MATCH(D1873,编号表!$E:$E,0))*1000+INDEX(编号表!$D:$D,MATCH(E1873,编号表!$C:$C,0))*10000+G1873</f>
        <v>11921053</v>
      </c>
      <c r="C1873" s="16" t="s">
        <v>2045</v>
      </c>
      <c r="D1873" s="16" t="s">
        <v>86</v>
      </c>
      <c r="E1873" s="16" t="s">
        <v>335</v>
      </c>
      <c r="F1873" s="16" t="s">
        <v>1777</v>
      </c>
      <c r="G1873" s="16">
        <f t="shared" si="28"/>
        <v>53</v>
      </c>
      <c r="I1873" s="16">
        <v>60</v>
      </c>
      <c r="J1873" t="str">
        <f t="shared" si="27"/>
        <v>大类_凡品筑基丹药</v>
      </c>
      <c r="K1873" s="16" t="s">
        <v>337</v>
      </c>
      <c r="L1873" s="16">
        <v>1</v>
      </c>
      <c r="M1873" s="16" t="s">
        <v>1777</v>
      </c>
      <c r="O1873" s="16">
        <v>0</v>
      </c>
      <c r="P1873" s="16" t="b">
        <v>1</v>
      </c>
      <c r="R1873" s="16" t="b">
        <v>0</v>
      </c>
      <c r="S1873" s="16">
        <v>1</v>
      </c>
      <c r="T1873" s="16" t="s">
        <v>91</v>
      </c>
      <c r="U1873" s="16">
        <v>999</v>
      </c>
      <c r="V1873" s="16" t="s">
        <v>1778</v>
      </c>
      <c r="W1873" s="16">
        <v>31921053</v>
      </c>
      <c r="Y1873" s="16" t="inlineStr">
        <is>
          <t>筑基境凡品丹药。清除对应味池杂质总量19146点，按60现实秒的经过时间线性结算（操作时补结差额）。</t>
        </is>
      </c>
      <c r="Z1873" s="16" t="inlineStr">
        <is>
          <t>|cff00FF00“骨底积浊得清，根基乃少其滞。温剂自有其宜，须量药力与丹毒而用。”——《骨底澄浊录》|r</t>
        </is>
      </c>
      <c r="AA1873" t="str" s="16">
        <v>炼丹可得。</v>
      </c>
      <c r="AB1873">
        <v>11921053</v>
      </c>
      <c r="AC1873" s="16" t="s">
        <v>1781</v>
      </c>
      <c r="AD1873" s="16">
        <v>40001</v>
      </c>
      <c r="AF1873">
        <v>70001</v>
      </c>
      <c r="AH1873">
        <v>20</v>
      </c>
      <c r="AI1873" s="16" t="s">
        <v>1777</v>
      </c>
      <c r="AJ1873" s="16" t="s">
        <v>1777</v>
      </c>
      <c r="AK1873" s="16" t="s">
        <v>335</v>
      </c>
    </row>
    <row r="1874" spans="2:37">
      <c r="B1874" s="16" t="n">
        <f>10000000+INDEX(编号表!$B:$B,MATCH(F1874,编号表!$A:$A,0))*100000+INDEX(编号表!$F:$F,MATCH(D1874,编号表!$E:$E,0))*1000+INDEX(编号表!$D:$D,MATCH(E1874,编号表!$C:$C,0))*10000+G1874</f>
        <v>11922053</v>
      </c>
      <c r="C1874" s="16" t="s">
        <v>2045</v>
      </c>
      <c r="D1874" s="16" t="s">
        <v>102</v>
      </c>
      <c r="E1874" s="16" t="s">
        <v>335</v>
      </c>
      <c r="F1874" s="16" t="s">
        <v>1777</v>
      </c>
      <c r="G1874" s="16">
        <f t="shared" si="28"/>
        <v>53</v>
      </c>
      <c r="I1874" s="16">
        <v>60</v>
      </c>
      <c r="J1874" t="str">
        <f t="shared" si="27"/>
        <v>大类_灵品筑基丹药</v>
      </c>
      <c r="K1874" s="16" t="s">
        <v>337</v>
      </c>
      <c r="L1874" s="16">
        <v>1</v>
      </c>
      <c r="M1874" s="16" t="s">
        <v>1777</v>
      </c>
      <c r="O1874" s="16">
        <v>0</v>
      </c>
      <c r="P1874" s="16" t="b">
        <v>1</v>
      </c>
      <c r="R1874" s="16" t="b">
        <v>0</v>
      </c>
      <c r="S1874" s="16">
        <v>1</v>
      </c>
      <c r="T1874" s="16" t="s">
        <v>91</v>
      </c>
      <c r="U1874" s="16">
        <v>999</v>
      </c>
      <c r="V1874" s="16" t="s">
        <v>1778</v>
      </c>
      <c r="W1874" s="16">
        <v>31922053</v>
      </c>
      <c r="Y1874" s="16" t="inlineStr">
        <is>
          <t>筑基境灵品丹药。清除对应味池杂质总量33143点，按60现实秒的经过时间线性结算（操作时补结差额）。</t>
        </is>
      </c>
      <c r="Z1874" s="16" t="inlineStr">
        <is>
          <t>|cff00FF00“骨底积浊得清，根基乃少其滞。温剂自有其宜，须量药力与丹毒而用。”——《骨底澄浊录》|r</t>
        </is>
      </c>
      <c r="AA1874" t="str" s="16">
        <v>炼丹可得。</v>
      </c>
      <c r="AB1874">
        <v>11921053</v>
      </c>
      <c r="AC1874" s="16" t="s">
        <v>1781</v>
      </c>
      <c r="AD1874" s="16">
        <v>40002</v>
      </c>
      <c r="AF1874">
        <v>70002</v>
      </c>
      <c r="AH1874">
        <v>60</v>
      </c>
      <c r="AI1874" s="16" t="s">
        <v>1777</v>
      </c>
      <c r="AJ1874" s="16" t="s">
        <v>1777</v>
      </c>
      <c r="AK1874" s="16" t="s">
        <v>335</v>
      </c>
    </row>
    <row r="1875" spans="2:37">
      <c r="B1875" s="16" t="n">
        <f>10000000+INDEX(编号表!$B:$B,MATCH(F1875,编号表!$A:$A,0))*100000+INDEX(编号表!$F:$F,MATCH(D1875,编号表!$E:$E,0))*1000+INDEX(编号表!$D:$D,MATCH(E1875,编号表!$C:$C,0))*10000+G1875</f>
        <v>11923053</v>
      </c>
      <c r="C1875" s="16" t="s">
        <v>2045</v>
      </c>
      <c r="D1875" s="16" t="s">
        <v>105</v>
      </c>
      <c r="E1875" s="16" t="s">
        <v>335</v>
      </c>
      <c r="F1875" s="16" t="s">
        <v>1777</v>
      </c>
      <c r="G1875" s="16">
        <f t="shared" si="28"/>
        <v>53</v>
      </c>
      <c r="I1875" s="16">
        <v>60</v>
      </c>
      <c r="J1875" t="str">
        <f t="shared" si="27"/>
        <v>大类_玄品筑基丹药</v>
      </c>
      <c r="K1875" s="16" t="s">
        <v>337</v>
      </c>
      <c r="L1875" s="16">
        <v>1</v>
      </c>
      <c r="M1875" s="16" t="s">
        <v>1777</v>
      </c>
      <c r="O1875" s="16">
        <v>0</v>
      </c>
      <c r="P1875" s="16" t="b">
        <v>1</v>
      </c>
      <c r="R1875" s="16" t="b">
        <v>0</v>
      </c>
      <c r="S1875" s="16">
        <v>1</v>
      </c>
      <c r="T1875" s="16" t="s">
        <v>91</v>
      </c>
      <c r="U1875" s="16">
        <v>999</v>
      </c>
      <c r="V1875" s="16" t="s">
        <v>1778</v>
      </c>
      <c r="W1875" s="16">
        <v>31923053</v>
      </c>
      <c r="Y1875" s="16" t="inlineStr">
        <is>
          <t>筑基境玄品丹药。清除对应味池杂质总量58337点，按60现实秒的经过时间线性结算（操作时补结差额）。</t>
        </is>
      </c>
      <c r="Z1875" s="16" t="inlineStr">
        <is>
          <t>|cff00FF00“骨底积浊得清，根基乃少其滞。温剂自有其宜，须量药力与丹毒而用。”——《骨底澄浊录》|r</t>
        </is>
      </c>
      <c r="AA1875" t="str" s="16">
        <v>炼丹可得。</v>
      </c>
      <c r="AB1875">
        <v>11921053</v>
      </c>
      <c r="AC1875" s="16" t="s">
        <v>1781</v>
      </c>
      <c r="AD1875" s="16">
        <v>40003</v>
      </c>
      <c r="AF1875">
        <v>70003</v>
      </c>
      <c r="AH1875">
        <v>240</v>
      </c>
      <c r="AI1875" s="16" t="s">
        <v>1777</v>
      </c>
      <c r="AJ1875" s="16" t="s">
        <v>1777</v>
      </c>
      <c r="AK1875" s="16" t="s">
        <v>335</v>
      </c>
    </row>
    <row r="1876" spans="2:37">
      <c r="B1876" s="16" t="n">
        <f>10000000+INDEX(编号表!$B:$B,MATCH(F1876,编号表!$A:$A,0))*100000+INDEX(编号表!$F:$F,MATCH(D1876,编号表!$E:$E,0))*1000+INDEX(编号表!$D:$D,MATCH(E1876,编号表!$C:$C,0))*10000+G1876</f>
        <v>11921054</v>
      </c>
      <c r="C1876" s="16" t="s">
        <v>2050</v>
      </c>
      <c r="D1876" s="16" t="s">
        <v>86</v>
      </c>
      <c r="E1876" s="16" t="s">
        <v>335</v>
      </c>
      <c r="F1876" s="16" t="s">
        <v>1777</v>
      </c>
      <c r="G1876" s="16">
        <f t="shared" si="28"/>
        <v>54</v>
      </c>
      <c r="I1876" s="16">
        <v>60</v>
      </c>
      <c r="J1876" t="str">
        <f t="shared" si="27"/>
        <v>大类_凡品筑基丹药</v>
      </c>
      <c r="K1876" s="16" t="s">
        <v>337</v>
      </c>
      <c r="L1876" s="16">
        <v>1</v>
      </c>
      <c r="M1876" s="16" t="s">
        <v>1777</v>
      </c>
      <c r="O1876" s="16">
        <v>0</v>
      </c>
      <c r="P1876" s="16" t="b">
        <v>1</v>
      </c>
      <c r="R1876" s="16" t="b">
        <v>0</v>
      </c>
      <c r="S1876" s="16">
        <v>1</v>
      </c>
      <c r="T1876" s="16" t="s">
        <v>91</v>
      </c>
      <c r="U1876" s="16">
        <v>999</v>
      </c>
      <c r="V1876" s="16" t="s">
        <v>1778</v>
      </c>
      <c r="W1876" s="16">
        <v>31921054</v>
      </c>
      <c r="Y1876" s="16" t="inlineStr">
        <is>
          <t>筑基境凡品丹药。清除对应味池杂质总量15408点，按10现实秒的经过时间线性结算（操作时补结差额）。</t>
        </is>
      </c>
      <c r="Z1876" s="16" t="inlineStr">
        <is>
          <t>|cff00FF00“骨底积浊得清，根基乃少其滞。热剂自有其宜，须量药力与丹毒而用。”——《骨底澄浊录》|r</t>
        </is>
      </c>
      <c r="AA1876" t="str" s="16">
        <v>炼丹可得。</v>
      </c>
      <c r="AB1876">
        <v>11921054</v>
      </c>
      <c r="AC1876" s="16" t="s">
        <v>1781</v>
      </c>
      <c r="AD1876" s="16">
        <v>40001</v>
      </c>
      <c r="AF1876">
        <v>70001</v>
      </c>
      <c r="AH1876">
        <v>20</v>
      </c>
      <c r="AI1876" s="16" t="s">
        <v>1777</v>
      </c>
      <c r="AJ1876" s="16" t="s">
        <v>1777</v>
      </c>
      <c r="AK1876" s="16" t="s">
        <v>335</v>
      </c>
    </row>
    <row r="1877" spans="2:37">
      <c r="B1877" s="16" t="n">
        <f>10000000+INDEX(编号表!$B:$B,MATCH(F1877,编号表!$A:$A,0))*100000+INDEX(编号表!$F:$F,MATCH(D1877,编号表!$E:$E,0))*1000+INDEX(编号表!$D:$D,MATCH(E1877,编号表!$C:$C,0))*10000+G1877</f>
        <v>11922054</v>
      </c>
      <c r="C1877" s="16" t="s">
        <v>2050</v>
      </c>
      <c r="D1877" s="16" t="s">
        <v>102</v>
      </c>
      <c r="E1877" s="16" t="s">
        <v>335</v>
      </c>
      <c r="F1877" s="16" t="s">
        <v>1777</v>
      </c>
      <c r="G1877" s="16">
        <f t="shared" si="28"/>
        <v>54</v>
      </c>
      <c r="I1877" s="16">
        <v>60</v>
      </c>
      <c r="J1877" t="str">
        <f t="shared" si="27"/>
        <v>大类_灵品筑基丹药</v>
      </c>
      <c r="K1877" s="16" t="s">
        <v>337</v>
      </c>
      <c r="L1877" s="16">
        <v>1</v>
      </c>
      <c r="M1877" s="16" t="s">
        <v>1777</v>
      </c>
      <c r="O1877" s="16">
        <v>0</v>
      </c>
      <c r="P1877" s="16" t="b">
        <v>1</v>
      </c>
      <c r="R1877" s="16" t="b">
        <v>0</v>
      </c>
      <c r="S1877" s="16">
        <v>1</v>
      </c>
      <c r="T1877" s="16" t="s">
        <v>91</v>
      </c>
      <c r="U1877" s="16">
        <v>999</v>
      </c>
      <c r="V1877" s="16" t="s">
        <v>1778</v>
      </c>
      <c r="W1877" s="16">
        <v>31922054</v>
      </c>
      <c r="Y1877" s="16" t="inlineStr">
        <is>
          <t>筑基境灵品丹药。清除对应味池杂质总量26294点，按10现实秒的经过时间线性结算（操作时补结差额）。</t>
        </is>
      </c>
      <c r="Z1877" s="16" t="inlineStr">
        <is>
          <t>|cff00FF00“骨底积浊得清，根基乃少其滞。热剂自有其宜，须量药力与丹毒而用。”——《骨底澄浊录》|r</t>
        </is>
      </c>
      <c r="AA1877" t="str" s="16">
        <v>炼丹可得。</v>
      </c>
      <c r="AB1877">
        <v>11921054</v>
      </c>
      <c r="AC1877" s="16" t="s">
        <v>1781</v>
      </c>
      <c r="AD1877" s="16">
        <v>40002</v>
      </c>
      <c r="AF1877">
        <v>70002</v>
      </c>
      <c r="AH1877">
        <v>60</v>
      </c>
      <c r="AI1877" s="16" t="s">
        <v>1777</v>
      </c>
      <c r="AJ1877" s="16" t="s">
        <v>1777</v>
      </c>
      <c r="AK1877" s="16" t="s">
        <v>335</v>
      </c>
    </row>
    <row r="1878" spans="2:37">
      <c r="B1878" s="16" t="n">
        <f>10000000+INDEX(编号表!$B:$B,MATCH(F1878,编号表!$A:$A,0))*100000+INDEX(编号表!$F:$F,MATCH(D1878,编号表!$E:$E,0))*1000+INDEX(编号表!$D:$D,MATCH(E1878,编号表!$C:$C,0))*10000+G1878</f>
        <v>11923054</v>
      </c>
      <c r="C1878" s="16" t="s">
        <v>2050</v>
      </c>
      <c r="D1878" s="16" t="s">
        <v>105</v>
      </c>
      <c r="E1878" s="16" t="s">
        <v>335</v>
      </c>
      <c r="F1878" s="16" t="s">
        <v>1777</v>
      </c>
      <c r="G1878" s="16">
        <f t="shared" si="28"/>
        <v>54</v>
      </c>
      <c r="I1878" s="16">
        <v>60</v>
      </c>
      <c r="J1878" t="str">
        <f t="shared" si="27"/>
        <v>大类_玄品筑基丹药</v>
      </c>
      <c r="K1878" s="16" t="s">
        <v>337</v>
      </c>
      <c r="L1878" s="16">
        <v>1</v>
      </c>
      <c r="M1878" s="16" t="s">
        <v>1777</v>
      </c>
      <c r="O1878" s="16">
        <v>0</v>
      </c>
      <c r="P1878" s="16" t="b">
        <v>1</v>
      </c>
      <c r="R1878" s="16" t="b">
        <v>0</v>
      </c>
      <c r="S1878" s="16">
        <v>1</v>
      </c>
      <c r="T1878" s="16" t="s">
        <v>91</v>
      </c>
      <c r="U1878" s="16">
        <v>999</v>
      </c>
      <c r="V1878" s="16" t="s">
        <v>1778</v>
      </c>
      <c r="W1878" s="16">
        <v>31923054</v>
      </c>
      <c r="Y1878" s="16" t="inlineStr">
        <is>
          <t>筑基境玄品丹药。清除对应味池杂质总量45890点，按10现实秒的经过时间线性结算（操作时补结差额）。</t>
        </is>
      </c>
      <c r="Z1878" s="16" t="inlineStr">
        <is>
          <t>|cff00FF00“骨底积浊得清，根基乃少其滞。热剂自有其宜，须量药力与丹毒而用。”——《骨底澄浊录》|r</t>
        </is>
      </c>
      <c r="AA1878" t="str" s="16">
        <v>炼丹可得。</v>
      </c>
      <c r="AB1878">
        <v>11921054</v>
      </c>
      <c r="AC1878" s="16" t="s">
        <v>1781</v>
      </c>
      <c r="AD1878" s="16">
        <v>40003</v>
      </c>
      <c r="AF1878">
        <v>70003</v>
      </c>
      <c r="AH1878">
        <v>240</v>
      </c>
      <c r="AI1878" s="16" t="s">
        <v>1777</v>
      </c>
      <c r="AJ1878" s="16" t="s">
        <v>1777</v>
      </c>
      <c r="AK1878" s="16" t="s">
        <v>335</v>
      </c>
    </row>
    <row r="1879" spans="2:37">
      <c r="B1879" s="16" t="n">
        <f>10000000+INDEX(编号表!$B:$B,MATCH(F1879,编号表!$A:$A,0))*100000+INDEX(编号表!$F:$F,MATCH(D1879,编号表!$E:$E,0))*1000+INDEX(编号表!$D:$D,MATCH(E1879,编号表!$C:$C,0))*10000+G1879</f>
        <v>11921055</v>
      </c>
      <c r="C1879" s="16" t="inlineStr">
        <is>
          <t>筑基玄阴回春丹</t>
        </is>
      </c>
      <c r="D1879" s="16" t="s">
        <v>86</v>
      </c>
      <c r="E1879" s="16" t="s">
        <v>335</v>
      </c>
      <c r="F1879" s="16" t="s">
        <v>1777</v>
      </c>
      <c r="G1879" s="16">
        <f t="shared" si="28"/>
        <v>55</v>
      </c>
      <c r="I1879" s="16">
        <v>60</v>
      </c>
      <c r="J1879" t="str">
        <f t="shared" si="27"/>
        <v>大类_凡品筑基丹药</v>
      </c>
      <c r="K1879" s="16" t="s">
        <v>337</v>
      </c>
      <c r="L1879" s="16">
        <v>1</v>
      </c>
      <c r="M1879" s="16" t="s">
        <v>1777</v>
      </c>
      <c r="O1879" s="16">
        <v>0</v>
      </c>
      <c r="P1879" s="16" t="b">
        <v>1</v>
      </c>
      <c r="R1879" s="16" t="b">
        <v>0</v>
      </c>
      <c r="S1879" s="16">
        <v>1</v>
      </c>
      <c r="T1879" s="16" t="s">
        <v>91</v>
      </c>
      <c r="U1879" s="16">
        <v>999</v>
      </c>
      <c r="V1879" s="16" t="s">
        <v>1778</v>
      </c>
      <c r="W1879" s="16">
        <v>31921055</v>
      </c>
      <c r="Y1879" s="16" t="inlineStr">
        <is>
          <t>筑基境凡品丹药。受击时回复生命上限的0.04%，持续1800现实秒。</t>
        </is>
      </c>
      <c r="Z1879" s="16" t="inlineStr">
        <is>
          <t>|cff00FF00“生机渐续，或随调息，或随交锋；疗伤之量不取敌人失血。寒剂自有其宜，须量药力与丹毒而用。”——《回春续生录》|r</t>
        </is>
      </c>
      <c r="AA1879" t="str" s="16">
        <v>炼丹可得。</v>
      </c>
      <c r="AB1879">
        <v>11921055</v>
      </c>
      <c r="AC1879" s="16" t="s">
        <v>1781</v>
      </c>
      <c r="AD1879" s="16">
        <v>40001</v>
      </c>
      <c r="AF1879">
        <v>70001</v>
      </c>
      <c r="AH1879">
        <v>20</v>
      </c>
      <c r="AI1879" s="16" t="s">
        <v>1777</v>
      </c>
      <c r="AJ1879" s="16" t="s">
        <v>1777</v>
      </c>
      <c r="AK1879" s="16" t="s">
        <v>335</v>
      </c>
    </row>
    <row r="1880" spans="2:37">
      <c r="B1880" s="16" t="n">
        <f>10000000+INDEX(编号表!$B:$B,MATCH(F1880,编号表!$A:$A,0))*100000+INDEX(编号表!$F:$F,MATCH(D1880,编号表!$E:$E,0))*1000+INDEX(编号表!$D:$D,MATCH(E1880,编号表!$C:$C,0))*10000+G1880</f>
        <v>11922055</v>
      </c>
      <c r="C1880" s="16" t="inlineStr">
        <is>
          <t>筑基玄阴回春丹</t>
        </is>
      </c>
      <c r="D1880" s="16" t="s">
        <v>102</v>
      </c>
      <c r="E1880" s="16" t="s">
        <v>335</v>
      </c>
      <c r="F1880" s="16" t="s">
        <v>1777</v>
      </c>
      <c r="G1880" s="16">
        <f t="shared" si="28"/>
        <v>55</v>
      </c>
      <c r="I1880" s="16">
        <v>60</v>
      </c>
      <c r="J1880" t="str">
        <f t="shared" si="27"/>
        <v>大类_灵品筑基丹药</v>
      </c>
      <c r="K1880" s="16" t="s">
        <v>337</v>
      </c>
      <c r="L1880" s="16">
        <v>1</v>
      </c>
      <c r="M1880" s="16" t="s">
        <v>1777</v>
      </c>
      <c r="O1880" s="16">
        <v>0</v>
      </c>
      <c r="P1880" s="16" t="b">
        <v>1</v>
      </c>
      <c r="R1880" s="16" t="b">
        <v>0</v>
      </c>
      <c r="S1880" s="16">
        <v>1</v>
      </c>
      <c r="T1880" s="16" t="s">
        <v>91</v>
      </c>
      <c r="U1880" s="16">
        <v>999</v>
      </c>
      <c r="V1880" s="16" t="s">
        <v>1778</v>
      </c>
      <c r="W1880" s="16">
        <v>31922055</v>
      </c>
      <c r="Y1880" s="16" t="inlineStr">
        <is>
          <t>筑基境灵品丹药。受击时回复生命上限的0.04%，持续3240现实秒。</t>
        </is>
      </c>
      <c r="Z1880" s="16" t="inlineStr">
        <is>
          <t>|cff00FF00“生机渐续，或随调息，或随交锋；疗伤之量不取敌人失血。寒剂自有其宜，须量药力与丹毒而用。”——《回春续生录》|r</t>
        </is>
      </c>
      <c r="AA1880" t="str" s="16">
        <v>炼丹可得。</v>
      </c>
      <c r="AB1880">
        <v>11921055</v>
      </c>
      <c r="AC1880" s="16" t="s">
        <v>1781</v>
      </c>
      <c r="AD1880" s="16">
        <v>40002</v>
      </c>
      <c r="AF1880">
        <v>70002</v>
      </c>
      <c r="AH1880">
        <v>60</v>
      </c>
      <c r="AI1880" s="16" t="s">
        <v>1777</v>
      </c>
      <c r="AJ1880" s="16" t="s">
        <v>1777</v>
      </c>
      <c r="AK1880" s="16" t="s">
        <v>335</v>
      </c>
    </row>
    <row r="1881" spans="2:37">
      <c r="B1881" s="16" t="n">
        <f>10000000+INDEX(编号表!$B:$B,MATCH(F1881,编号表!$A:$A,0))*100000+INDEX(编号表!$F:$F,MATCH(D1881,编号表!$E:$E,0))*1000+INDEX(编号表!$D:$D,MATCH(E1881,编号表!$C:$C,0))*10000+G1881</f>
        <v>11923055</v>
      </c>
      <c r="C1881" s="16" t="inlineStr">
        <is>
          <t>筑基玄阴回春丹</t>
        </is>
      </c>
      <c r="D1881" s="16" t="s">
        <v>105</v>
      </c>
      <c r="E1881" s="16" t="s">
        <v>335</v>
      </c>
      <c r="F1881" s="16" t="s">
        <v>1777</v>
      </c>
      <c r="G1881" s="16">
        <f t="shared" si="28"/>
        <v>55</v>
      </c>
      <c r="I1881" s="16">
        <v>60</v>
      </c>
      <c r="J1881" t="str">
        <f t="shared" si="27"/>
        <v>大类_玄品筑基丹药</v>
      </c>
      <c r="K1881" s="16" t="s">
        <v>337</v>
      </c>
      <c r="L1881" s="16">
        <v>1</v>
      </c>
      <c r="M1881" s="16" t="s">
        <v>1777</v>
      </c>
      <c r="O1881" s="16">
        <v>0</v>
      </c>
      <c r="P1881" s="16" t="b">
        <v>1</v>
      </c>
      <c r="R1881" s="16" t="b">
        <v>0</v>
      </c>
      <c r="S1881" s="16">
        <v>1</v>
      </c>
      <c r="T1881" s="16" t="s">
        <v>91</v>
      </c>
      <c r="U1881" s="16">
        <v>999</v>
      </c>
      <c r="V1881" s="16" t="s">
        <v>1778</v>
      </c>
      <c r="W1881" s="16">
        <v>31923055</v>
      </c>
      <c r="Y1881" s="16" t="inlineStr">
        <is>
          <t>筑基境玄品丹药。受击时回复生命上限的0.04%，持续5832现实秒。</t>
        </is>
      </c>
      <c r="Z1881" s="16" t="inlineStr">
        <is>
          <t>|cff00FF00“生机渐续，或随调息，或随交锋；疗伤之量不取敌人失血。寒剂自有其宜，须量药力与丹毒而用。”——《回春续生录》|r</t>
        </is>
      </c>
      <c r="AA1881" t="str" s="16">
        <v>炼丹可得。</v>
      </c>
      <c r="AB1881">
        <v>11921055</v>
      </c>
      <c r="AC1881" s="16" t="s">
        <v>1781</v>
      </c>
      <c r="AD1881" s="16">
        <v>40003</v>
      </c>
      <c r="AF1881">
        <v>70003</v>
      </c>
      <c r="AH1881">
        <v>240</v>
      </c>
      <c r="AI1881" s="16" t="s">
        <v>1777</v>
      </c>
      <c r="AJ1881" s="16" t="s">
        <v>1777</v>
      </c>
      <c r="AK1881" s="16" t="s">
        <v>335</v>
      </c>
    </row>
    <row r="1882" spans="2:37">
      <c r="B1882" s="16" t="n">
        <f>10000000+INDEX(编号表!$B:$B,MATCH(F1882,编号表!$A:$A,0))*100000+INDEX(编号表!$F:$F,MATCH(D1882,编号表!$E:$E,0))*1000+INDEX(编号表!$D:$D,MATCH(E1882,编号表!$C:$C,0))*10000+G1882</f>
        <v>11921056</v>
      </c>
      <c r="C1882" s="16" t="inlineStr">
        <is>
          <t>筑基清和回春丹</t>
        </is>
      </c>
      <c r="D1882" s="16" t="s">
        <v>86</v>
      </c>
      <c r="E1882" s="16" t="s">
        <v>335</v>
      </c>
      <c r="F1882" s="16" t="s">
        <v>1777</v>
      </c>
      <c r="G1882" s="16">
        <f t="shared" si="28"/>
        <v>56</v>
      </c>
      <c r="I1882" s="16">
        <v>60</v>
      </c>
      <c r="J1882" t="str">
        <f t="shared" si="27"/>
        <v>大类_凡品筑基丹药</v>
      </c>
      <c r="K1882" s="16" t="s">
        <v>337</v>
      </c>
      <c r="L1882" s="16">
        <v>1</v>
      </c>
      <c r="M1882" s="16" t="s">
        <v>1777</v>
      </c>
      <c r="O1882" s="16">
        <v>0</v>
      </c>
      <c r="P1882" s="16" t="b">
        <v>1</v>
      </c>
      <c r="R1882" s="16" t="b">
        <v>0</v>
      </c>
      <c r="S1882" s="16">
        <v>1</v>
      </c>
      <c r="T1882" s="16" t="s">
        <v>91</v>
      </c>
      <c r="U1882" s="16">
        <v>999</v>
      </c>
      <c r="V1882" s="16" t="s">
        <v>1778</v>
      </c>
      <c r="W1882" s="16">
        <v>31921056</v>
      </c>
      <c r="Y1882" s="16" t="inlineStr">
        <is>
          <t>筑基境凡品丹药。击中时回复生命上限的0.05%，持续1500现实秒。</t>
        </is>
      </c>
      <c r="Z1882" s="16" t="inlineStr">
        <is>
          <t>|cff00FF00“生机渐续，或随调息，或随交锋；疗伤之量不取敌人失血。凉剂自有其宜，须量药力与丹毒而用。”——《回春续生录》|r</t>
        </is>
      </c>
      <c r="AA1882" t="str" s="16">
        <v>炼丹可得。</v>
      </c>
      <c r="AB1882">
        <v>11921056</v>
      </c>
      <c r="AC1882" s="16" t="s">
        <v>1781</v>
      </c>
      <c r="AD1882" s="16">
        <v>40001</v>
      </c>
      <c r="AF1882">
        <v>70001</v>
      </c>
      <c r="AH1882">
        <v>20</v>
      </c>
      <c r="AI1882" s="16" t="s">
        <v>1777</v>
      </c>
      <c r="AJ1882" s="16" t="s">
        <v>1777</v>
      </c>
      <c r="AK1882" s="16" t="s">
        <v>335</v>
      </c>
    </row>
    <row r="1883" spans="2:37">
      <c r="B1883" s="16" t="n">
        <f>10000000+INDEX(编号表!$B:$B,MATCH(F1883,编号表!$A:$A,0))*100000+INDEX(编号表!$F:$F,MATCH(D1883,编号表!$E:$E,0))*1000+INDEX(编号表!$D:$D,MATCH(E1883,编号表!$C:$C,0))*10000+G1883</f>
        <v>11922056</v>
      </c>
      <c r="C1883" s="16" t="inlineStr">
        <is>
          <t>筑基清和回春丹</t>
        </is>
      </c>
      <c r="D1883" s="16" t="s">
        <v>102</v>
      </c>
      <c r="E1883" s="16" t="s">
        <v>335</v>
      </c>
      <c r="F1883" s="16" t="s">
        <v>1777</v>
      </c>
      <c r="G1883" s="16">
        <f t="shared" si="28"/>
        <v>56</v>
      </c>
      <c r="I1883" s="16">
        <v>60</v>
      </c>
      <c r="J1883" t="str">
        <f t="shared" si="27"/>
        <v>大类_灵品筑基丹药</v>
      </c>
      <c r="K1883" s="16" t="s">
        <v>337</v>
      </c>
      <c r="L1883" s="16">
        <v>1</v>
      </c>
      <c r="M1883" s="16" t="s">
        <v>1777</v>
      </c>
      <c r="O1883" s="16">
        <v>0</v>
      </c>
      <c r="P1883" s="16" t="b">
        <v>1</v>
      </c>
      <c r="R1883" s="16" t="b">
        <v>0</v>
      </c>
      <c r="S1883" s="16">
        <v>1</v>
      </c>
      <c r="T1883" s="16" t="s">
        <v>91</v>
      </c>
      <c r="U1883" s="16">
        <v>999</v>
      </c>
      <c r="V1883" s="16" t="s">
        <v>1778</v>
      </c>
      <c r="W1883" s="16">
        <v>31922056</v>
      </c>
      <c r="Y1883" s="16" t="inlineStr">
        <is>
          <t>筑基境灵品丹药。击中时回复生命上限的0.05%，持续2700现实秒。</t>
        </is>
      </c>
      <c r="Z1883" s="16" t="inlineStr">
        <is>
          <t>|cff00FF00“生机渐续，或随调息，或随交锋；疗伤之量不取敌人失血。凉剂自有其宜，须量药力与丹毒而用。”——《回春续生录》|r</t>
        </is>
      </c>
      <c r="AA1883" t="str" s="16">
        <v>炼丹可得。</v>
      </c>
      <c r="AB1883">
        <v>11921056</v>
      </c>
      <c r="AC1883" s="16" t="s">
        <v>1781</v>
      </c>
      <c r="AD1883" s="16">
        <v>40002</v>
      </c>
      <c r="AF1883">
        <v>70002</v>
      </c>
      <c r="AH1883">
        <v>60</v>
      </c>
      <c r="AI1883" s="16" t="s">
        <v>1777</v>
      </c>
      <c r="AJ1883" s="16" t="s">
        <v>1777</v>
      </c>
      <c r="AK1883" s="16" t="s">
        <v>335</v>
      </c>
    </row>
    <row r="1884" spans="2:37">
      <c r="B1884" s="16" t="n">
        <f>10000000+INDEX(编号表!$B:$B,MATCH(F1884,编号表!$A:$A,0))*100000+INDEX(编号表!$F:$F,MATCH(D1884,编号表!$E:$E,0))*1000+INDEX(编号表!$D:$D,MATCH(E1884,编号表!$C:$C,0))*10000+G1884</f>
        <v>11923056</v>
      </c>
      <c r="C1884" s="16" t="inlineStr">
        <is>
          <t>筑基清和回春丹</t>
        </is>
      </c>
      <c r="D1884" s="16" t="s">
        <v>105</v>
      </c>
      <c r="E1884" s="16" t="s">
        <v>335</v>
      </c>
      <c r="F1884" s="16" t="s">
        <v>1777</v>
      </c>
      <c r="G1884" s="16">
        <f t="shared" si="28"/>
        <v>56</v>
      </c>
      <c r="I1884" s="16">
        <v>60</v>
      </c>
      <c r="J1884" t="str">
        <f t="shared" si="27"/>
        <v>大类_玄品筑基丹药</v>
      </c>
      <c r="K1884" s="16" t="s">
        <v>337</v>
      </c>
      <c r="L1884" s="16">
        <v>1</v>
      </c>
      <c r="M1884" s="16" t="s">
        <v>1777</v>
      </c>
      <c r="O1884" s="16">
        <v>0</v>
      </c>
      <c r="P1884" s="16" t="b">
        <v>1</v>
      </c>
      <c r="R1884" s="16" t="b">
        <v>0</v>
      </c>
      <c r="S1884" s="16">
        <v>1</v>
      </c>
      <c r="T1884" s="16" t="s">
        <v>91</v>
      </c>
      <c r="U1884" s="16">
        <v>999</v>
      </c>
      <c r="V1884" s="16" t="s">
        <v>1778</v>
      </c>
      <c r="W1884" s="16">
        <v>31923056</v>
      </c>
      <c r="Y1884" s="16" t="inlineStr">
        <is>
          <t>筑基境玄品丹药。击中时回复生命上限的0.05%，持续4860现实秒。</t>
        </is>
      </c>
      <c r="Z1884" s="16" t="inlineStr">
        <is>
          <t>|cff00FF00“生机渐续，或随调息，或随交锋；疗伤之量不取敌人失血。凉剂自有其宜，须量药力与丹毒而用。”——《回春续生录》|r</t>
        </is>
      </c>
      <c r="AA1884" t="str" s="16">
        <v>炼丹可得。</v>
      </c>
      <c r="AB1884">
        <v>11921056</v>
      </c>
      <c r="AC1884" s="16" t="s">
        <v>1781</v>
      </c>
      <c r="AD1884" s="16">
        <v>40003</v>
      </c>
      <c r="AF1884">
        <v>70003</v>
      </c>
      <c r="AH1884">
        <v>240</v>
      </c>
      <c r="AI1884" s="16" t="s">
        <v>1777</v>
      </c>
      <c r="AJ1884" s="16" t="s">
        <v>1777</v>
      </c>
      <c r="AK1884" s="16" t="s">
        <v>335</v>
      </c>
    </row>
    <row r="1885" spans="2:37">
      <c r="B1885" s="16" t="n">
        <f>10000000+INDEX(编号表!$B:$B,MATCH(F1885,编号表!$A:$A,0))*100000+INDEX(编号表!$F:$F,MATCH(D1885,编号表!$E:$E,0))*1000+INDEX(编号表!$D:$D,MATCH(E1885,编号表!$C:$C,0))*10000+G1885</f>
        <v>11921057</v>
      </c>
      <c r="C1885" s="16" t="inlineStr">
        <is>
          <t>筑基回春丹</t>
        </is>
      </c>
      <c r="D1885" s="16" t="s">
        <v>86</v>
      </c>
      <c r="E1885" s="16" t="s">
        <v>335</v>
      </c>
      <c r="F1885" s="16" t="s">
        <v>1777</v>
      </c>
      <c r="G1885" s="16">
        <f t="shared" si="28"/>
        <v>57</v>
      </c>
      <c r="I1885" s="16">
        <v>60</v>
      </c>
      <c r="J1885" t="str">
        <f t="shared" si="27"/>
        <v>大类_凡品筑基丹药</v>
      </c>
      <c r="K1885" s="16" t="s">
        <v>337</v>
      </c>
      <c r="L1885" s="16">
        <v>1</v>
      </c>
      <c r="M1885" s="16" t="s">
        <v>1777</v>
      </c>
      <c r="O1885" s="16">
        <v>0</v>
      </c>
      <c r="P1885" s="16" t="b">
        <v>1</v>
      </c>
      <c r="R1885" s="16" t="b">
        <v>0</v>
      </c>
      <c r="S1885" s="16">
        <v>1</v>
      </c>
      <c r="T1885" s="16" t="s">
        <v>91</v>
      </c>
      <c r="U1885" s="16">
        <v>999</v>
      </c>
      <c r="V1885" s="16" t="s">
        <v>1778</v>
      </c>
      <c r="W1885" s="16">
        <v>31921057</v>
      </c>
      <c r="Y1885" s="16" t="inlineStr">
        <is>
          <t>筑基境凡品丹药。每秒回复生命上限的0.06%，持续1500现实秒。</t>
        </is>
      </c>
      <c r="Z1885" s="16" t="inlineStr">
        <is>
          <t>|cff00FF00“生机渐续，或随调息，或随交锋；疗伤之量不取敌人失血。平剂自有其宜，须量药力与丹毒而用。”——《回春续生录》|r</t>
        </is>
      </c>
      <c r="AA1885" t="str" s="16">
        <v>炼丹可得。</v>
      </c>
      <c r="AB1885">
        <v>11921057</v>
      </c>
      <c r="AC1885" s="16" t="s">
        <v>1781</v>
      </c>
      <c r="AD1885" s="16">
        <v>40001</v>
      </c>
      <c r="AF1885">
        <v>70001</v>
      </c>
      <c r="AH1885">
        <v>20</v>
      </c>
      <c r="AI1885" s="16" t="s">
        <v>1777</v>
      </c>
      <c r="AJ1885" s="16" t="s">
        <v>1777</v>
      </c>
      <c r="AK1885" s="16" t="s">
        <v>335</v>
      </c>
    </row>
    <row r="1886" spans="2:37">
      <c r="B1886" s="16" t="n">
        <f>10000000+INDEX(编号表!$B:$B,MATCH(F1886,编号表!$A:$A,0))*100000+INDEX(编号表!$F:$F,MATCH(D1886,编号表!$E:$E,0))*1000+INDEX(编号表!$D:$D,MATCH(E1886,编号表!$C:$C,0))*10000+G1886</f>
        <v>11922057</v>
      </c>
      <c r="C1886" s="16" t="inlineStr">
        <is>
          <t>筑基回春丹</t>
        </is>
      </c>
      <c r="D1886" s="16" t="s">
        <v>102</v>
      </c>
      <c r="E1886" s="16" t="s">
        <v>335</v>
      </c>
      <c r="F1886" s="16" t="s">
        <v>1777</v>
      </c>
      <c r="G1886" s="16">
        <f t="shared" si="28"/>
        <v>57</v>
      </c>
      <c r="I1886" s="16">
        <v>60</v>
      </c>
      <c r="J1886" t="str">
        <f t="shared" si="27"/>
        <v>大类_灵品筑基丹药</v>
      </c>
      <c r="K1886" s="16" t="s">
        <v>337</v>
      </c>
      <c r="L1886" s="16">
        <v>1</v>
      </c>
      <c r="M1886" s="16" t="s">
        <v>1777</v>
      </c>
      <c r="O1886" s="16">
        <v>0</v>
      </c>
      <c r="P1886" s="16" t="b">
        <v>1</v>
      </c>
      <c r="R1886" s="16" t="b">
        <v>0</v>
      </c>
      <c r="S1886" s="16">
        <v>1</v>
      </c>
      <c r="T1886" s="16" t="s">
        <v>91</v>
      </c>
      <c r="U1886" s="16">
        <v>999</v>
      </c>
      <c r="V1886" s="16" t="s">
        <v>1778</v>
      </c>
      <c r="W1886" s="16">
        <v>31922057</v>
      </c>
      <c r="Y1886" s="16" t="inlineStr">
        <is>
          <t>筑基境灵品丹药。每秒回复生命上限的0.06%，持续2700现实秒。</t>
        </is>
      </c>
      <c r="Z1886" s="16" t="inlineStr">
        <is>
          <t>|cff00FF00“生机渐续，或随调息，或随交锋；疗伤之量不取敌人失血。平剂自有其宜，须量药力与丹毒而用。”——《回春续生录》|r</t>
        </is>
      </c>
      <c r="AA1886" t="str" s="16">
        <v>炼丹可得。</v>
      </c>
      <c r="AB1886">
        <v>11921057</v>
      </c>
      <c r="AC1886" s="16" t="s">
        <v>1781</v>
      </c>
      <c r="AD1886" s="16">
        <v>40002</v>
      </c>
      <c r="AF1886">
        <v>70002</v>
      </c>
      <c r="AH1886">
        <v>60</v>
      </c>
      <c r="AI1886" s="16" t="s">
        <v>1777</v>
      </c>
      <c r="AJ1886" s="16" t="s">
        <v>1777</v>
      </c>
      <c r="AK1886" s="16" t="s">
        <v>335</v>
      </c>
    </row>
    <row r="1887" spans="2:37">
      <c r="B1887" s="16" t="n">
        <f>10000000+INDEX(编号表!$B:$B,MATCH(F1887,编号表!$A:$A,0))*100000+INDEX(编号表!$F:$F,MATCH(D1887,编号表!$E:$E,0))*1000+INDEX(编号表!$D:$D,MATCH(E1887,编号表!$C:$C,0))*10000+G1887</f>
        <v>11923057</v>
      </c>
      <c r="C1887" s="16" t="inlineStr">
        <is>
          <t>筑基回春丹</t>
        </is>
      </c>
      <c r="D1887" s="16" t="s">
        <v>105</v>
      </c>
      <c r="E1887" s="16" t="s">
        <v>335</v>
      </c>
      <c r="F1887" s="16" t="s">
        <v>1777</v>
      </c>
      <c r="G1887" s="16">
        <f t="shared" si="28"/>
        <v>57</v>
      </c>
      <c r="I1887" s="16">
        <v>60</v>
      </c>
      <c r="J1887" t="str">
        <f t="shared" si="27"/>
        <v>大类_玄品筑基丹药</v>
      </c>
      <c r="K1887" s="16" t="s">
        <v>337</v>
      </c>
      <c r="L1887" s="16">
        <v>1</v>
      </c>
      <c r="M1887" s="16" t="s">
        <v>1777</v>
      </c>
      <c r="O1887" s="16">
        <v>0</v>
      </c>
      <c r="P1887" s="16" t="b">
        <v>1</v>
      </c>
      <c r="R1887" s="16" t="b">
        <v>0</v>
      </c>
      <c r="S1887" s="16">
        <v>1</v>
      </c>
      <c r="T1887" s="16" t="s">
        <v>91</v>
      </c>
      <c r="U1887" s="16">
        <v>999</v>
      </c>
      <c r="V1887" s="16" t="s">
        <v>1778</v>
      </c>
      <c r="W1887" s="16">
        <v>31923057</v>
      </c>
      <c r="Y1887" s="16" t="inlineStr">
        <is>
          <t>筑基境玄品丹药。每秒回复生命上限的0.06%，持续4860现实秒。</t>
        </is>
      </c>
      <c r="Z1887" s="16" t="inlineStr">
        <is>
          <t>|cff00FF00“生机渐续，或随调息，或随交锋；疗伤之量不取敌人失血。平剂自有其宜，须量药力与丹毒而用。”——《回春续生录》|r</t>
        </is>
      </c>
      <c r="AA1887" t="str" s="16">
        <v>炼丹可得。</v>
      </c>
      <c r="AB1887">
        <v>11921057</v>
      </c>
      <c r="AC1887" s="16" t="s">
        <v>1781</v>
      </c>
      <c r="AD1887" s="16">
        <v>40003</v>
      </c>
      <c r="AF1887">
        <v>70003</v>
      </c>
      <c r="AH1887">
        <v>240</v>
      </c>
      <c r="AI1887" s="16" t="s">
        <v>1777</v>
      </c>
      <c r="AJ1887" s="16" t="s">
        <v>1777</v>
      </c>
      <c r="AK1887" s="16" t="s">
        <v>335</v>
      </c>
    </row>
    <row r="1888" spans="2:37">
      <c r="B1888" s="16" t="n">
        <f>10000000+INDEX(编号表!$B:$B,MATCH(F1888,编号表!$A:$A,0))*100000+INDEX(编号表!$F:$F,MATCH(D1888,编号表!$E:$E,0))*1000+INDEX(编号表!$D:$D,MATCH(E1888,编号表!$C:$C,0))*10000+G1888</f>
        <v>11921058</v>
      </c>
      <c r="C1888" s="16" t="inlineStr">
        <is>
          <t>筑基温阳回春丹</t>
        </is>
      </c>
      <c r="D1888" s="16" t="s">
        <v>86</v>
      </c>
      <c r="E1888" s="16" t="s">
        <v>335</v>
      </c>
      <c r="F1888" s="16" t="s">
        <v>1777</v>
      </c>
      <c r="G1888" s="16">
        <f t="shared" si="28"/>
        <v>58</v>
      </c>
      <c r="I1888" s="16">
        <v>60</v>
      </c>
      <c r="J1888" t="str">
        <f t="shared" si="27"/>
        <v>大类_凡品筑基丹药</v>
      </c>
      <c r="K1888" s="16" t="s">
        <v>337</v>
      </c>
      <c r="L1888" s="16">
        <v>1</v>
      </c>
      <c r="M1888" s="16" t="s">
        <v>1777</v>
      </c>
      <c r="O1888" s="16">
        <v>0</v>
      </c>
      <c r="P1888" s="16" t="b">
        <v>1</v>
      </c>
      <c r="R1888" s="16" t="b">
        <v>0</v>
      </c>
      <c r="S1888" s="16">
        <v>1</v>
      </c>
      <c r="T1888" s="16" t="s">
        <v>91</v>
      </c>
      <c r="U1888" s="16">
        <v>999</v>
      </c>
      <c r="V1888" s="16" t="s">
        <v>1778</v>
      </c>
      <c r="W1888" s="16">
        <v>31921058</v>
      </c>
      <c r="Y1888" s="16" t="inlineStr">
        <is>
          <t>筑基境凡品丹药。击中时回复生命上限的0.07%，持续1500现实秒。</t>
        </is>
      </c>
      <c r="Z1888" s="16" t="inlineStr">
        <is>
          <t>|cff00FF00“生机渐续，或随调息，或随交锋；疗伤之量不取敌人失血。温剂自有其宜，须量药力与丹毒而用。”——《回春续生录》|r</t>
        </is>
      </c>
      <c r="AA1888" t="str" s="16">
        <v>炼丹可得。</v>
      </c>
      <c r="AB1888">
        <v>11921058</v>
      </c>
      <c r="AC1888" s="16" t="s">
        <v>1781</v>
      </c>
      <c r="AD1888" s="16">
        <v>40001</v>
      </c>
      <c r="AF1888">
        <v>70001</v>
      </c>
      <c r="AH1888">
        <v>20</v>
      </c>
      <c r="AI1888" s="16" t="s">
        <v>1777</v>
      </c>
      <c r="AJ1888" s="16" t="s">
        <v>1777</v>
      </c>
      <c r="AK1888" s="16" t="s">
        <v>335</v>
      </c>
    </row>
    <row r="1889" spans="2:37">
      <c r="B1889" s="16" t="n">
        <f>10000000+INDEX(编号表!$B:$B,MATCH(F1889,编号表!$A:$A,0))*100000+INDEX(编号表!$F:$F,MATCH(D1889,编号表!$E:$E,0))*1000+INDEX(编号表!$D:$D,MATCH(E1889,编号表!$C:$C,0))*10000+G1889</f>
        <v>11922058</v>
      </c>
      <c r="C1889" s="16" t="inlineStr">
        <is>
          <t>筑基温阳回春丹</t>
        </is>
      </c>
      <c r="D1889" s="16" t="s">
        <v>102</v>
      </c>
      <c r="E1889" s="16" t="s">
        <v>335</v>
      </c>
      <c r="F1889" s="16" t="s">
        <v>1777</v>
      </c>
      <c r="G1889" s="16">
        <f t="shared" si="28"/>
        <v>58</v>
      </c>
      <c r="I1889" s="16">
        <v>60</v>
      </c>
      <c r="J1889" t="str">
        <f t="shared" si="27"/>
        <v>大类_灵品筑基丹药</v>
      </c>
      <c r="K1889" s="16" t="s">
        <v>337</v>
      </c>
      <c r="L1889" s="16">
        <v>1</v>
      </c>
      <c r="M1889" s="16" t="s">
        <v>1777</v>
      </c>
      <c r="O1889" s="16">
        <v>0</v>
      </c>
      <c r="P1889" s="16" t="b">
        <v>1</v>
      </c>
      <c r="R1889" s="16" t="b">
        <v>0</v>
      </c>
      <c r="S1889" s="16">
        <v>1</v>
      </c>
      <c r="T1889" s="16" t="s">
        <v>91</v>
      </c>
      <c r="U1889" s="16">
        <v>999</v>
      </c>
      <c r="V1889" s="16" t="s">
        <v>1778</v>
      </c>
      <c r="W1889" s="16">
        <v>31922058</v>
      </c>
      <c r="Y1889" s="16" t="inlineStr">
        <is>
          <t>筑基境灵品丹药。击中时回复生命上限的0.07%，持续2700现实秒。</t>
        </is>
      </c>
      <c r="Z1889" s="16" t="inlineStr">
        <is>
          <t>|cff00FF00“生机渐续，或随调息，或随交锋；疗伤之量不取敌人失血。温剂自有其宜，须量药力与丹毒而用。”——《回春续生录》|r</t>
        </is>
      </c>
      <c r="AA1889" t="str" s="16">
        <v>炼丹可得。</v>
      </c>
      <c r="AB1889">
        <v>11921058</v>
      </c>
      <c r="AC1889" s="16" t="s">
        <v>1781</v>
      </c>
      <c r="AD1889" s="16">
        <v>40002</v>
      </c>
      <c r="AF1889">
        <v>70002</v>
      </c>
      <c r="AH1889">
        <v>60</v>
      </c>
      <c r="AI1889" s="16" t="s">
        <v>1777</v>
      </c>
      <c r="AJ1889" s="16" t="s">
        <v>1777</v>
      </c>
      <c r="AK1889" s="16" t="s">
        <v>335</v>
      </c>
    </row>
    <row r="1890" spans="2:37">
      <c r="B1890" s="16" t="n">
        <f>10000000+INDEX(编号表!$B:$B,MATCH(F1890,编号表!$A:$A,0))*100000+INDEX(编号表!$F:$F,MATCH(D1890,编号表!$E:$E,0))*1000+INDEX(编号表!$D:$D,MATCH(E1890,编号表!$C:$C,0))*10000+G1890</f>
        <v>11923058</v>
      </c>
      <c r="C1890" s="16" t="inlineStr">
        <is>
          <t>筑基温阳回春丹</t>
        </is>
      </c>
      <c r="D1890" s="16" t="s">
        <v>105</v>
      </c>
      <c r="E1890" s="16" t="s">
        <v>335</v>
      </c>
      <c r="F1890" s="16" t="s">
        <v>1777</v>
      </c>
      <c r="G1890" s="16">
        <f t="shared" si="28"/>
        <v>58</v>
      </c>
      <c r="I1890" s="16">
        <v>60</v>
      </c>
      <c r="J1890" t="str">
        <f t="shared" si="27"/>
        <v>大类_玄品筑基丹药</v>
      </c>
      <c r="K1890" s="16" t="s">
        <v>337</v>
      </c>
      <c r="L1890" s="16">
        <v>1</v>
      </c>
      <c r="M1890" s="16" t="s">
        <v>1777</v>
      </c>
      <c r="O1890" s="16">
        <v>0</v>
      </c>
      <c r="P1890" s="16" t="b">
        <v>1</v>
      </c>
      <c r="R1890" s="16" t="b">
        <v>0</v>
      </c>
      <c r="S1890" s="16">
        <v>1</v>
      </c>
      <c r="T1890" s="16" t="s">
        <v>91</v>
      </c>
      <c r="U1890" s="16">
        <v>999</v>
      </c>
      <c r="V1890" s="16" t="s">
        <v>1778</v>
      </c>
      <c r="W1890" s="16">
        <v>31923058</v>
      </c>
      <c r="Y1890" s="16" t="inlineStr">
        <is>
          <t>筑基境玄品丹药。击中时回复生命上限的0.07%，持续4860现实秒。</t>
        </is>
      </c>
      <c r="Z1890" s="16" t="inlineStr">
        <is>
          <t>|cff00FF00“生机渐续，或随调息，或随交锋；疗伤之量不取敌人失血。温剂自有其宜，须量药力与丹毒而用。”——《回春续生录》|r</t>
        </is>
      </c>
      <c r="AA1890" t="str" s="16">
        <v>炼丹可得。</v>
      </c>
      <c r="AB1890">
        <v>11921058</v>
      </c>
      <c r="AC1890" s="16" t="s">
        <v>1781</v>
      </c>
      <c r="AD1890" s="16">
        <v>40003</v>
      </c>
      <c r="AF1890">
        <v>70003</v>
      </c>
      <c r="AH1890">
        <v>240</v>
      </c>
      <c r="AI1890" s="16" t="s">
        <v>1777</v>
      </c>
      <c r="AJ1890" s="16" t="s">
        <v>1777</v>
      </c>
      <c r="AK1890" s="16" t="s">
        <v>335</v>
      </c>
    </row>
    <row r="1891" spans="2:37">
      <c r="B1891" s="16" t="n">
        <f>10000000+INDEX(编号表!$B:$B,MATCH(F1891,编号表!$A:$A,0))*100000+INDEX(编号表!$F:$F,MATCH(D1891,编号表!$E:$E,0))*1000+INDEX(编号表!$D:$D,MATCH(E1891,编号表!$C:$C,0))*10000+G1891</f>
        <v>11921059</v>
      </c>
      <c r="C1891" s="16" t="inlineStr">
        <is>
          <t>筑基烈阳回春丹</t>
        </is>
      </c>
      <c r="D1891" s="16" t="s">
        <v>86</v>
      </c>
      <c r="E1891" s="16" t="s">
        <v>335</v>
      </c>
      <c r="F1891" s="16" t="s">
        <v>1777</v>
      </c>
      <c r="G1891" s="16">
        <f t="shared" si="28"/>
        <v>59</v>
      </c>
      <c r="I1891" s="16">
        <v>60</v>
      </c>
      <c r="J1891" t="str">
        <f t="shared" si="27"/>
        <v>大类_凡品筑基丹药</v>
      </c>
      <c r="K1891" s="16" t="s">
        <v>337</v>
      </c>
      <c r="L1891" s="16">
        <v>1</v>
      </c>
      <c r="M1891" s="16" t="s">
        <v>1777</v>
      </c>
      <c r="O1891" s="16">
        <v>0</v>
      </c>
      <c r="P1891" s="16" t="b">
        <v>1</v>
      </c>
      <c r="R1891" s="16" t="b">
        <v>0</v>
      </c>
      <c r="S1891" s="16">
        <v>1</v>
      </c>
      <c r="T1891" s="16" t="s">
        <v>91</v>
      </c>
      <c r="U1891" s="16">
        <v>999</v>
      </c>
      <c r="V1891" s="16" t="s">
        <v>1778</v>
      </c>
      <c r="W1891" s="16">
        <v>31921059</v>
      </c>
      <c r="Y1891" s="16" t="inlineStr">
        <is>
          <t>筑基境凡品丹药。受击时回复生命上限的0.1%，持续900现实秒。</t>
        </is>
      </c>
      <c r="Z1891" s="16" t="inlineStr">
        <is>
          <t>|cff00FF00“生机渐续，或随调息，或随交锋；疗伤之量不取敌人失血。热剂自有其宜，须量药力与丹毒而用。”——《回春续生录》|r</t>
        </is>
      </c>
      <c r="AA1891" t="str" s="16">
        <v>炼丹可得。</v>
      </c>
      <c r="AB1891">
        <v>11921059</v>
      </c>
      <c r="AC1891" s="16" t="s">
        <v>1781</v>
      </c>
      <c r="AD1891" s="16">
        <v>40001</v>
      </c>
      <c r="AF1891">
        <v>70001</v>
      </c>
      <c r="AH1891">
        <v>20</v>
      </c>
      <c r="AI1891" s="16" t="s">
        <v>1777</v>
      </c>
      <c r="AJ1891" s="16" t="s">
        <v>1777</v>
      </c>
      <c r="AK1891" s="16" t="s">
        <v>335</v>
      </c>
    </row>
    <row r="1892" spans="2:37">
      <c r="B1892" s="16" t="n">
        <f>10000000+INDEX(编号表!$B:$B,MATCH(F1892,编号表!$A:$A,0))*100000+INDEX(编号表!$F:$F,MATCH(D1892,编号表!$E:$E,0))*1000+INDEX(编号表!$D:$D,MATCH(E1892,编号表!$C:$C,0))*10000+G1892</f>
        <v>11922059</v>
      </c>
      <c r="C1892" s="16" t="inlineStr">
        <is>
          <t>筑基烈阳回春丹</t>
        </is>
      </c>
      <c r="D1892" s="16" t="s">
        <v>102</v>
      </c>
      <c r="E1892" s="16" t="s">
        <v>335</v>
      </c>
      <c r="F1892" s="16" t="s">
        <v>1777</v>
      </c>
      <c r="G1892" s="16">
        <f t="shared" si="28"/>
        <v>59</v>
      </c>
      <c r="I1892" s="16">
        <v>60</v>
      </c>
      <c r="J1892" t="str">
        <f t="shared" si="27"/>
        <v>大类_灵品筑基丹药</v>
      </c>
      <c r="K1892" s="16" t="s">
        <v>337</v>
      </c>
      <c r="L1892" s="16">
        <v>1</v>
      </c>
      <c r="M1892" s="16" t="s">
        <v>1777</v>
      </c>
      <c r="O1892" s="16">
        <v>0</v>
      </c>
      <c r="P1892" s="16" t="b">
        <v>1</v>
      </c>
      <c r="R1892" s="16" t="b">
        <v>0</v>
      </c>
      <c r="S1892" s="16">
        <v>1</v>
      </c>
      <c r="T1892" s="16" t="s">
        <v>91</v>
      </c>
      <c r="U1892" s="16">
        <v>999</v>
      </c>
      <c r="V1892" s="16" t="s">
        <v>1778</v>
      </c>
      <c r="W1892" s="16">
        <v>31922059</v>
      </c>
      <c r="Y1892" s="16" t="inlineStr">
        <is>
          <t>筑基境灵品丹药。受击时回复生命上限的0.1%，持续1620现实秒。</t>
        </is>
      </c>
      <c r="Z1892" s="16" t="inlineStr">
        <is>
          <t>|cff00FF00“生机渐续，或随调息，或随交锋；疗伤之量不取敌人失血。热剂自有其宜，须量药力与丹毒而用。”——《回春续生录》|r</t>
        </is>
      </c>
      <c r="AA1892" t="str" s="16">
        <v>炼丹可得。</v>
      </c>
      <c r="AB1892">
        <v>11921059</v>
      </c>
      <c r="AC1892" s="16" t="s">
        <v>1781</v>
      </c>
      <c r="AD1892" s="16">
        <v>40002</v>
      </c>
      <c r="AF1892">
        <v>70002</v>
      </c>
      <c r="AH1892">
        <v>60</v>
      </c>
      <c r="AI1892" s="16" t="s">
        <v>1777</v>
      </c>
      <c r="AJ1892" s="16" t="s">
        <v>1777</v>
      </c>
      <c r="AK1892" s="16" t="s">
        <v>335</v>
      </c>
    </row>
    <row r="1893" spans="2:37">
      <c r="B1893" s="16" t="n">
        <f>10000000+INDEX(编号表!$B:$B,MATCH(F1893,编号表!$A:$A,0))*100000+INDEX(编号表!$F:$F,MATCH(D1893,编号表!$E:$E,0))*1000+INDEX(编号表!$D:$D,MATCH(E1893,编号表!$C:$C,0))*10000+G1893</f>
        <v>11923059</v>
      </c>
      <c r="C1893" s="16" t="inlineStr">
        <is>
          <t>筑基烈阳回春丹</t>
        </is>
      </c>
      <c r="D1893" s="16" t="s">
        <v>105</v>
      </c>
      <c r="E1893" s="16" t="s">
        <v>335</v>
      </c>
      <c r="F1893" s="16" t="s">
        <v>1777</v>
      </c>
      <c r="G1893" s="16">
        <f t="shared" si="28"/>
        <v>59</v>
      </c>
      <c r="I1893" s="16">
        <v>60</v>
      </c>
      <c r="J1893" t="str">
        <f t="shared" si="27"/>
        <v>大类_玄品筑基丹药</v>
      </c>
      <c r="K1893" s="16" t="s">
        <v>337</v>
      </c>
      <c r="L1893" s="16">
        <v>1</v>
      </c>
      <c r="M1893" s="16" t="s">
        <v>1777</v>
      </c>
      <c r="O1893" s="16">
        <v>0</v>
      </c>
      <c r="P1893" s="16" t="b">
        <v>1</v>
      </c>
      <c r="R1893" s="16" t="b">
        <v>0</v>
      </c>
      <c r="S1893" s="16">
        <v>1</v>
      </c>
      <c r="T1893" s="16" t="s">
        <v>91</v>
      </c>
      <c r="U1893" s="16">
        <v>999</v>
      </c>
      <c r="V1893" s="16" t="s">
        <v>1778</v>
      </c>
      <c r="W1893" s="16">
        <v>31923059</v>
      </c>
      <c r="Y1893" s="16" t="inlineStr">
        <is>
          <t>筑基境玄品丹药。受击时回复生命上限的0.1%，持续2916现实秒。</t>
        </is>
      </c>
      <c r="Z1893" s="16" t="inlineStr">
        <is>
          <t>|cff00FF00“生机渐续，或随调息，或随交锋；疗伤之量不取敌人失血。热剂自有其宜，须量药力与丹毒而用。”——《回春续生录》|r</t>
        </is>
      </c>
      <c r="AA1893" t="str" s="16">
        <v>炼丹可得。</v>
      </c>
      <c r="AB1893">
        <v>11921059</v>
      </c>
      <c r="AC1893" s="16" t="s">
        <v>1781</v>
      </c>
      <c r="AD1893" s="16">
        <v>40003</v>
      </c>
      <c r="AF1893">
        <v>70003</v>
      </c>
      <c r="AH1893">
        <v>240</v>
      </c>
      <c r="AI1893" s="16" t="s">
        <v>1777</v>
      </c>
      <c r="AJ1893" s="16" t="s">
        <v>1777</v>
      </c>
      <c r="AK1893" s="16" t="s">
        <v>335</v>
      </c>
    </row>
    <row r="1894" spans="2:37">
      <c r="B1894" s="16" t="n">
        <f>10000000+INDEX(编号表!$B:$B,MATCH(F1894,编号表!$A:$A,0))*100000+INDEX(编号表!$F:$F,MATCH(D1894,编号表!$E:$E,0))*1000+INDEX(编号表!$D:$D,MATCH(E1894,编号表!$C:$C,0))*10000+G1894</f>
        <v>11921060</v>
      </c>
      <c r="C1894" s="16" t="inlineStr">
        <is>
          <t>筑基玄阴御法丹</t>
        </is>
      </c>
      <c r="D1894" s="16" t="s">
        <v>86</v>
      </c>
      <c r="E1894" s="16" t="s">
        <v>335</v>
      </c>
      <c r="F1894" s="16" t="s">
        <v>1777</v>
      </c>
      <c r="G1894" s="16">
        <f t="shared" si="28"/>
        <v>60</v>
      </c>
      <c r="I1894" s="16">
        <v>60</v>
      </c>
      <c r="J1894" t="str">
        <f t="shared" si="27"/>
        <v>大类_凡品筑基丹药</v>
      </c>
      <c r="K1894" s="16" t="s">
        <v>337</v>
      </c>
      <c r="L1894" s="16">
        <v>1</v>
      </c>
      <c r="M1894" s="16" t="s">
        <v>1777</v>
      </c>
      <c r="O1894" s="16">
        <v>0</v>
      </c>
      <c r="P1894" s="16" t="b">
        <v>1</v>
      </c>
      <c r="R1894" s="16" t="b">
        <v>0</v>
      </c>
      <c r="S1894" s="16">
        <v>1</v>
      </c>
      <c r="T1894" s="16" t="s">
        <v>91</v>
      </c>
      <c r="U1894" s="16">
        <v>999</v>
      </c>
      <c r="V1894" s="16" t="s">
        <v>1778</v>
      </c>
      <c r="W1894" s="16">
        <v>31921060</v>
      </c>
      <c r="Y1894" s="16" t="inlineStr">
        <is>
          <t>筑基境凡品丹药。法防下限+1点；法防上限+1点，持续1800现实秒。</t>
        </is>
      </c>
      <c r="Z1894" s="16" t="inlineStr">
        <is>
          <t>|cff00FF00“法障有度，御法护其内外；所增在法防。寒剂自有其宜，须量药力与丹毒而用。”——《御法护身录》|r</t>
        </is>
      </c>
      <c r="AA1894" t="str" s="16">
        <v>炼丹可得。</v>
      </c>
      <c r="AB1894">
        <v>11921060</v>
      </c>
      <c r="AC1894" s="16" t="s">
        <v>1781</v>
      </c>
      <c r="AD1894" s="16">
        <v>40001</v>
      </c>
      <c r="AF1894">
        <v>70001</v>
      </c>
      <c r="AH1894">
        <v>20</v>
      </c>
      <c r="AI1894" s="16" t="s">
        <v>1777</v>
      </c>
      <c r="AJ1894" s="16" t="s">
        <v>1777</v>
      </c>
      <c r="AK1894" s="16" t="s">
        <v>335</v>
      </c>
    </row>
    <row r="1895" spans="2:37">
      <c r="B1895" s="16" t="n">
        <f>10000000+INDEX(编号表!$B:$B,MATCH(F1895,编号表!$A:$A,0))*100000+INDEX(编号表!$F:$F,MATCH(D1895,编号表!$E:$E,0))*1000+INDEX(编号表!$D:$D,MATCH(E1895,编号表!$C:$C,0))*10000+G1895</f>
        <v>11922060</v>
      </c>
      <c r="C1895" s="16" t="inlineStr">
        <is>
          <t>筑基玄阴御法丹</t>
        </is>
      </c>
      <c r="D1895" s="16" t="s">
        <v>102</v>
      </c>
      <c r="E1895" s="16" t="s">
        <v>335</v>
      </c>
      <c r="F1895" s="16" t="s">
        <v>1777</v>
      </c>
      <c r="G1895" s="16">
        <f t="shared" si="28"/>
        <v>60</v>
      </c>
      <c r="I1895" s="16">
        <v>60</v>
      </c>
      <c r="J1895" t="str">
        <f t="shared" si="27"/>
        <v>大类_灵品筑基丹药</v>
      </c>
      <c r="K1895" s="16" t="s">
        <v>337</v>
      </c>
      <c r="L1895" s="16">
        <v>1</v>
      </c>
      <c r="M1895" s="16" t="s">
        <v>1777</v>
      </c>
      <c r="O1895" s="16">
        <v>0</v>
      </c>
      <c r="P1895" s="16" t="b">
        <v>1</v>
      </c>
      <c r="R1895" s="16" t="b">
        <v>0</v>
      </c>
      <c r="S1895" s="16">
        <v>1</v>
      </c>
      <c r="T1895" s="16" t="s">
        <v>91</v>
      </c>
      <c r="U1895" s="16">
        <v>999</v>
      </c>
      <c r="V1895" s="16" t="s">
        <v>1778</v>
      </c>
      <c r="W1895" s="16">
        <v>31922060</v>
      </c>
      <c r="Y1895" s="16" t="inlineStr">
        <is>
          <t>筑基境灵品丹药。法防下限+1点；法防上限+1点，持续3240现实秒。</t>
        </is>
      </c>
      <c r="Z1895" s="16" t="inlineStr">
        <is>
          <t>|cff00FF00“法障有度，御法护其内外；所增在法防。寒剂自有其宜，须量药力与丹毒而用。”——《御法护身录》|r</t>
        </is>
      </c>
      <c r="AA1895" t="str" s="16">
        <v>炼丹可得。</v>
      </c>
      <c r="AB1895">
        <v>11921060</v>
      </c>
      <c r="AC1895" s="16" t="s">
        <v>1781</v>
      </c>
      <c r="AD1895" s="16">
        <v>40002</v>
      </c>
      <c r="AF1895">
        <v>70002</v>
      </c>
      <c r="AH1895">
        <v>60</v>
      </c>
      <c r="AI1895" s="16" t="s">
        <v>1777</v>
      </c>
      <c r="AJ1895" s="16" t="s">
        <v>1777</v>
      </c>
      <c r="AK1895" s="16" t="s">
        <v>335</v>
      </c>
    </row>
    <row r="1896" spans="2:37">
      <c r="B1896" s="16" t="n">
        <f>10000000+INDEX(编号表!$B:$B,MATCH(F1896,编号表!$A:$A,0))*100000+INDEX(编号表!$F:$F,MATCH(D1896,编号表!$E:$E,0))*1000+INDEX(编号表!$D:$D,MATCH(E1896,编号表!$C:$C,0))*10000+G1896</f>
        <v>11923060</v>
      </c>
      <c r="C1896" s="16" t="inlineStr">
        <is>
          <t>筑基玄阴御法丹</t>
        </is>
      </c>
      <c r="D1896" s="16" t="s">
        <v>105</v>
      </c>
      <c r="E1896" s="16" t="s">
        <v>335</v>
      </c>
      <c r="F1896" s="16" t="s">
        <v>1777</v>
      </c>
      <c r="G1896" s="16">
        <f t="shared" si="28"/>
        <v>60</v>
      </c>
      <c r="I1896" s="16">
        <v>60</v>
      </c>
      <c r="J1896" t="str">
        <f t="shared" si="27"/>
        <v>大类_玄品筑基丹药</v>
      </c>
      <c r="K1896" s="16" t="s">
        <v>337</v>
      </c>
      <c r="L1896" s="16">
        <v>1</v>
      </c>
      <c r="M1896" s="16" t="s">
        <v>1777</v>
      </c>
      <c r="O1896" s="16">
        <v>0</v>
      </c>
      <c r="P1896" s="16" t="b">
        <v>1</v>
      </c>
      <c r="R1896" s="16" t="b">
        <v>0</v>
      </c>
      <c r="S1896" s="16">
        <v>1</v>
      </c>
      <c r="T1896" s="16" t="s">
        <v>91</v>
      </c>
      <c r="U1896" s="16">
        <v>999</v>
      </c>
      <c r="V1896" s="16" t="s">
        <v>1778</v>
      </c>
      <c r="W1896" s="16">
        <v>31923060</v>
      </c>
      <c r="Y1896" s="16" t="inlineStr">
        <is>
          <t>筑基境玄品丹药。法防下限+1点；法防上限+1点，持续5832现实秒。</t>
        </is>
      </c>
      <c r="Z1896" s="16" t="inlineStr">
        <is>
          <t>|cff00FF00“法障有度，御法护其内外；所增在法防。寒剂自有其宜，须量药力与丹毒而用。”——《御法护身录》|r</t>
        </is>
      </c>
      <c r="AA1896" t="str" s="16">
        <v>炼丹可得。</v>
      </c>
      <c r="AB1896">
        <v>11921060</v>
      </c>
      <c r="AC1896" s="16" t="s">
        <v>1781</v>
      </c>
      <c r="AD1896" s="16">
        <v>40003</v>
      </c>
      <c r="AF1896">
        <v>70003</v>
      </c>
      <c r="AH1896">
        <v>240</v>
      </c>
      <c r="AI1896" s="16" t="s">
        <v>1777</v>
      </c>
      <c r="AJ1896" s="16" t="s">
        <v>1777</v>
      </c>
      <c r="AK1896" s="16" t="s">
        <v>335</v>
      </c>
    </row>
    <row r="1897" spans="2:37">
      <c r="B1897" s="16" t="n">
        <f>10000000+INDEX(编号表!$B:$B,MATCH(F1897,编号表!$A:$A,0))*100000+INDEX(编号表!$F:$F,MATCH(D1897,编号表!$E:$E,0))*1000+INDEX(编号表!$D:$D,MATCH(E1897,编号表!$C:$C,0))*10000+G1897</f>
        <v>11921061</v>
      </c>
      <c r="C1897" s="16" t="inlineStr">
        <is>
          <t>筑基清和御法丹</t>
        </is>
      </c>
      <c r="D1897" s="16" t="s">
        <v>86</v>
      </c>
      <c r="E1897" s="16" t="s">
        <v>335</v>
      </c>
      <c r="F1897" s="16" t="s">
        <v>1777</v>
      </c>
      <c r="G1897" s="16">
        <f t="shared" si="28"/>
        <v>61</v>
      </c>
      <c r="I1897" s="16">
        <v>60</v>
      </c>
      <c r="J1897" t="str">
        <f t="shared" si="27"/>
        <v>大类_凡品筑基丹药</v>
      </c>
      <c r="K1897" s="16" t="s">
        <v>337</v>
      </c>
      <c r="L1897" s="16">
        <v>1</v>
      </c>
      <c r="M1897" s="16" t="s">
        <v>1777</v>
      </c>
      <c r="O1897" s="16">
        <v>0</v>
      </c>
      <c r="P1897" s="16" t="b">
        <v>1</v>
      </c>
      <c r="R1897" s="16" t="b">
        <v>0</v>
      </c>
      <c r="S1897" s="16">
        <v>1</v>
      </c>
      <c r="T1897" s="16" t="s">
        <v>91</v>
      </c>
      <c r="U1897" s="16">
        <v>999</v>
      </c>
      <c r="V1897" s="16" t="s">
        <v>1778</v>
      </c>
      <c r="W1897" s="16">
        <v>31921061</v>
      </c>
      <c r="Y1897" s="16" t="inlineStr">
        <is>
          <t>筑基境凡品丹药。法防下限+2点；法防上限+2点，持续900现实秒。</t>
        </is>
      </c>
      <c r="Z1897" s="16" t="inlineStr">
        <is>
          <t>|cff00FF00“法障有度，御法护其内外；所增在法防。凉剂自有其宜，须量药力与丹毒而用。”——《御法护身录》|r</t>
        </is>
      </c>
      <c r="AA1897" t="str" s="16">
        <v>炼丹可得。</v>
      </c>
      <c r="AB1897">
        <v>11921061</v>
      </c>
      <c r="AC1897" s="16" t="s">
        <v>1781</v>
      </c>
      <c r="AD1897" s="16">
        <v>40001</v>
      </c>
      <c r="AF1897">
        <v>70001</v>
      </c>
      <c r="AH1897">
        <v>20</v>
      </c>
      <c r="AI1897" s="16" t="s">
        <v>1777</v>
      </c>
      <c r="AJ1897" s="16" t="s">
        <v>1777</v>
      </c>
      <c r="AK1897" s="16" t="s">
        <v>335</v>
      </c>
    </row>
    <row r="1898" spans="2:37">
      <c r="B1898" s="16" t="n">
        <f>10000000+INDEX(编号表!$B:$B,MATCH(F1898,编号表!$A:$A,0))*100000+INDEX(编号表!$F:$F,MATCH(D1898,编号表!$E:$E,0))*1000+INDEX(编号表!$D:$D,MATCH(E1898,编号表!$C:$C,0))*10000+G1898</f>
        <v>11922061</v>
      </c>
      <c r="C1898" s="16" t="inlineStr">
        <is>
          <t>筑基清和御法丹</t>
        </is>
      </c>
      <c r="D1898" s="16" t="s">
        <v>102</v>
      </c>
      <c r="E1898" s="16" t="s">
        <v>335</v>
      </c>
      <c r="F1898" s="16" t="s">
        <v>1777</v>
      </c>
      <c r="G1898" s="16">
        <f t="shared" si="28"/>
        <v>61</v>
      </c>
      <c r="I1898" s="16">
        <v>60</v>
      </c>
      <c r="J1898" t="str">
        <f t="shared" si="27"/>
        <v>大类_灵品筑基丹药</v>
      </c>
      <c r="K1898" s="16" t="s">
        <v>337</v>
      </c>
      <c r="L1898" s="16">
        <v>1</v>
      </c>
      <c r="M1898" s="16" t="s">
        <v>1777</v>
      </c>
      <c r="O1898" s="16">
        <v>0</v>
      </c>
      <c r="P1898" s="16" t="b">
        <v>1</v>
      </c>
      <c r="R1898" s="16" t="b">
        <v>0</v>
      </c>
      <c r="S1898" s="16">
        <v>1</v>
      </c>
      <c r="T1898" s="16" t="s">
        <v>91</v>
      </c>
      <c r="U1898" s="16">
        <v>999</v>
      </c>
      <c r="V1898" s="16" t="s">
        <v>1778</v>
      </c>
      <c r="W1898" s="16">
        <v>31922061</v>
      </c>
      <c r="Y1898" s="16" t="inlineStr">
        <is>
          <t>筑基境灵品丹药。法防下限+2点；法防上限+2点，持续1620现实秒。</t>
        </is>
      </c>
      <c r="Z1898" s="16" t="inlineStr">
        <is>
          <t>|cff00FF00“法障有度，御法护其内外；所增在法防。凉剂自有其宜，须量药力与丹毒而用。”——《御法护身录》|r</t>
        </is>
      </c>
      <c r="AA1898" t="str" s="16">
        <v>炼丹可得。</v>
      </c>
      <c r="AB1898">
        <v>11921061</v>
      </c>
      <c r="AC1898" s="16" t="s">
        <v>1781</v>
      </c>
      <c r="AD1898" s="16">
        <v>40002</v>
      </c>
      <c r="AF1898">
        <v>70002</v>
      </c>
      <c r="AH1898">
        <v>60</v>
      </c>
      <c r="AI1898" s="16" t="s">
        <v>1777</v>
      </c>
      <c r="AJ1898" s="16" t="s">
        <v>1777</v>
      </c>
      <c r="AK1898" s="16" t="s">
        <v>335</v>
      </c>
    </row>
    <row r="1899" spans="2:37">
      <c r="B1899" s="16" t="n">
        <f>10000000+INDEX(编号表!$B:$B,MATCH(F1899,编号表!$A:$A,0))*100000+INDEX(编号表!$F:$F,MATCH(D1899,编号表!$E:$E,0))*1000+INDEX(编号表!$D:$D,MATCH(E1899,编号表!$C:$C,0))*10000+G1899</f>
        <v>11923061</v>
      </c>
      <c r="C1899" s="16" t="inlineStr">
        <is>
          <t>筑基清和御法丹</t>
        </is>
      </c>
      <c r="D1899" s="16" t="s">
        <v>105</v>
      </c>
      <c r="E1899" s="16" t="s">
        <v>335</v>
      </c>
      <c r="F1899" s="16" t="s">
        <v>1777</v>
      </c>
      <c r="G1899" s="16">
        <f t="shared" si="28"/>
        <v>61</v>
      </c>
      <c r="I1899" s="16">
        <v>60</v>
      </c>
      <c r="J1899" t="str">
        <f t="shared" si="27"/>
        <v>大类_玄品筑基丹药</v>
      </c>
      <c r="K1899" s="16" t="s">
        <v>337</v>
      </c>
      <c r="L1899" s="16">
        <v>1</v>
      </c>
      <c r="M1899" s="16" t="s">
        <v>1777</v>
      </c>
      <c r="O1899" s="16">
        <v>0</v>
      </c>
      <c r="P1899" s="16" t="b">
        <v>1</v>
      </c>
      <c r="R1899" s="16" t="b">
        <v>0</v>
      </c>
      <c r="S1899" s="16">
        <v>1</v>
      </c>
      <c r="T1899" s="16" t="s">
        <v>91</v>
      </c>
      <c r="U1899" s="16">
        <v>999</v>
      </c>
      <c r="V1899" s="16" t="s">
        <v>1778</v>
      </c>
      <c r="W1899" s="16">
        <v>31923061</v>
      </c>
      <c r="Y1899" s="16" t="inlineStr">
        <is>
          <t>筑基境玄品丹药。法防下限+2点；法防上限+2点，持续2916现实秒。</t>
        </is>
      </c>
      <c r="Z1899" s="16" t="inlineStr">
        <is>
          <t>|cff00FF00“法障有度，御法护其内外；所增在法防。凉剂自有其宜，须量药力与丹毒而用。”——《御法护身录》|r</t>
        </is>
      </c>
      <c r="AA1899" t="str" s="16">
        <v>炼丹可得。</v>
      </c>
      <c r="AB1899">
        <v>11921061</v>
      </c>
      <c r="AC1899" s="16" t="s">
        <v>1781</v>
      </c>
      <c r="AD1899" s="16">
        <v>40003</v>
      </c>
      <c r="AF1899">
        <v>70003</v>
      </c>
      <c r="AH1899">
        <v>240</v>
      </c>
      <c r="AI1899" s="16" t="s">
        <v>1777</v>
      </c>
      <c r="AJ1899" s="16" t="s">
        <v>1777</v>
      </c>
      <c r="AK1899" s="16" t="s">
        <v>335</v>
      </c>
    </row>
    <row r="1900" spans="2:37">
      <c r="B1900" s="16" t="n">
        <f>10000000+INDEX(编号表!$B:$B,MATCH(F1900,编号表!$A:$A,0))*100000+INDEX(编号表!$F:$F,MATCH(D1900,编号表!$E:$E,0))*1000+INDEX(编号表!$D:$D,MATCH(E1900,编号表!$C:$C,0))*10000+G1900</f>
        <v>11921062</v>
      </c>
      <c r="C1900" s="16" t="inlineStr">
        <is>
          <t>筑基御法丹</t>
        </is>
      </c>
      <c r="D1900" s="16" t="s">
        <v>86</v>
      </c>
      <c r="E1900" s="16" t="s">
        <v>335</v>
      </c>
      <c r="F1900" s="16" t="s">
        <v>1777</v>
      </c>
      <c r="G1900" s="16">
        <f t="shared" si="28"/>
        <v>62</v>
      </c>
      <c r="I1900" s="16">
        <v>60</v>
      </c>
      <c r="J1900" t="str">
        <f t="shared" si="27"/>
        <v>大类_凡品筑基丹药</v>
      </c>
      <c r="K1900" s="16" t="s">
        <v>337</v>
      </c>
      <c r="L1900" s="16">
        <v>1</v>
      </c>
      <c r="M1900" s="16" t="s">
        <v>1777</v>
      </c>
      <c r="O1900" s="16">
        <v>0</v>
      </c>
      <c r="P1900" s="16" t="b">
        <v>1</v>
      </c>
      <c r="R1900" s="16" t="b">
        <v>0</v>
      </c>
      <c r="S1900" s="16">
        <v>1</v>
      </c>
      <c r="T1900" s="16" t="s">
        <v>91</v>
      </c>
      <c r="U1900" s="16">
        <v>999</v>
      </c>
      <c r="V1900" s="16" t="s">
        <v>1778</v>
      </c>
      <c r="W1900" s="16">
        <v>31921062</v>
      </c>
      <c r="Y1900" s="16" t="inlineStr">
        <is>
          <t>筑基境凡品丹药。法防下限+3点；法防上限+3点，持续900现实秒。</t>
        </is>
      </c>
      <c r="Z1900" s="16" t="inlineStr">
        <is>
          <t>|cff00FF00“法障有度，御法护其内外；所增在法防。平剂自有其宜，须量药力与丹毒而用。”——《御法护身录》|r</t>
        </is>
      </c>
      <c r="AA1900" t="str" s="16">
        <v>炼丹可得。</v>
      </c>
      <c r="AB1900">
        <v>11921062</v>
      </c>
      <c r="AC1900" s="16" t="s">
        <v>1781</v>
      </c>
      <c r="AD1900" s="16">
        <v>40001</v>
      </c>
      <c r="AF1900">
        <v>70001</v>
      </c>
      <c r="AH1900">
        <v>20</v>
      </c>
      <c r="AI1900" s="16" t="s">
        <v>1777</v>
      </c>
      <c r="AJ1900" s="16" t="s">
        <v>1777</v>
      </c>
      <c r="AK1900" s="16" t="s">
        <v>335</v>
      </c>
    </row>
    <row r="1901" spans="2:37">
      <c r="B1901" s="16" t="n">
        <f>10000000+INDEX(编号表!$B:$B,MATCH(F1901,编号表!$A:$A,0))*100000+INDEX(编号表!$F:$F,MATCH(D1901,编号表!$E:$E,0))*1000+INDEX(编号表!$D:$D,MATCH(E1901,编号表!$C:$C,0))*10000+G1901</f>
        <v>11922062</v>
      </c>
      <c r="C1901" s="16" t="inlineStr">
        <is>
          <t>筑基御法丹</t>
        </is>
      </c>
      <c r="D1901" s="16" t="s">
        <v>102</v>
      </c>
      <c r="E1901" s="16" t="s">
        <v>335</v>
      </c>
      <c r="F1901" s="16" t="s">
        <v>1777</v>
      </c>
      <c r="G1901" s="16">
        <f t="shared" si="28"/>
        <v>62</v>
      </c>
      <c r="I1901" s="16">
        <v>60</v>
      </c>
      <c r="J1901" t="str">
        <f t="shared" si="27"/>
        <v>大类_灵品筑基丹药</v>
      </c>
      <c r="K1901" s="16" t="s">
        <v>337</v>
      </c>
      <c r="L1901" s="16">
        <v>1</v>
      </c>
      <c r="M1901" s="16" t="s">
        <v>1777</v>
      </c>
      <c r="O1901" s="16">
        <v>0</v>
      </c>
      <c r="P1901" s="16" t="b">
        <v>1</v>
      </c>
      <c r="R1901" s="16" t="b">
        <v>0</v>
      </c>
      <c r="S1901" s="16">
        <v>1</v>
      </c>
      <c r="T1901" s="16" t="s">
        <v>91</v>
      </c>
      <c r="U1901" s="16">
        <v>999</v>
      </c>
      <c r="V1901" s="16" t="s">
        <v>1778</v>
      </c>
      <c r="W1901" s="16">
        <v>31922062</v>
      </c>
      <c r="Y1901" s="16" t="inlineStr">
        <is>
          <t>筑基境灵品丹药。法防下限+3点；法防上限+3点，持续1620现实秒。</t>
        </is>
      </c>
      <c r="Z1901" s="16" t="inlineStr">
        <is>
          <t>|cff00FF00“法障有度，御法护其内外；所增在法防。平剂自有其宜，须量药力与丹毒而用。”——《御法护身录》|r</t>
        </is>
      </c>
      <c r="AA1901" t="str" s="16">
        <v>炼丹可得。</v>
      </c>
      <c r="AB1901">
        <v>11921062</v>
      </c>
      <c r="AC1901" s="16" t="s">
        <v>1781</v>
      </c>
      <c r="AD1901" s="16">
        <v>40002</v>
      </c>
      <c r="AF1901">
        <v>70002</v>
      </c>
      <c r="AH1901">
        <v>60</v>
      </c>
      <c r="AI1901" s="16" t="s">
        <v>1777</v>
      </c>
      <c r="AJ1901" s="16" t="s">
        <v>1777</v>
      </c>
      <c r="AK1901" s="16" t="s">
        <v>335</v>
      </c>
    </row>
    <row r="1902" spans="2:37">
      <c r="B1902" s="16" t="n">
        <f>10000000+INDEX(编号表!$B:$B,MATCH(F1902,编号表!$A:$A,0))*100000+INDEX(编号表!$F:$F,MATCH(D1902,编号表!$E:$E,0))*1000+INDEX(编号表!$D:$D,MATCH(E1902,编号表!$C:$C,0))*10000+G1902</f>
        <v>11923062</v>
      </c>
      <c r="C1902" s="16" t="inlineStr">
        <is>
          <t>筑基御法丹</t>
        </is>
      </c>
      <c r="D1902" s="16" t="s">
        <v>105</v>
      </c>
      <c r="E1902" s="16" t="s">
        <v>335</v>
      </c>
      <c r="F1902" s="16" t="s">
        <v>1777</v>
      </c>
      <c r="G1902" s="16">
        <f t="shared" si="28"/>
        <v>62</v>
      </c>
      <c r="I1902" s="16">
        <v>60</v>
      </c>
      <c r="J1902" t="str">
        <f t="shared" si="27"/>
        <v>大类_玄品筑基丹药</v>
      </c>
      <c r="K1902" s="16" t="s">
        <v>337</v>
      </c>
      <c r="L1902" s="16">
        <v>1</v>
      </c>
      <c r="M1902" s="16" t="s">
        <v>1777</v>
      </c>
      <c r="O1902" s="16">
        <v>0</v>
      </c>
      <c r="P1902" s="16" t="b">
        <v>1</v>
      </c>
      <c r="R1902" s="16" t="b">
        <v>0</v>
      </c>
      <c r="S1902" s="16">
        <v>1</v>
      </c>
      <c r="T1902" s="16" t="s">
        <v>91</v>
      </c>
      <c r="U1902" s="16">
        <v>999</v>
      </c>
      <c r="V1902" s="16" t="s">
        <v>1778</v>
      </c>
      <c r="W1902" s="16">
        <v>31923062</v>
      </c>
      <c r="Y1902" s="16" t="inlineStr">
        <is>
          <t>筑基境玄品丹药。法防下限+3点；法防上限+3点，持续2916现实秒。</t>
        </is>
      </c>
      <c r="Z1902" s="16" t="inlineStr">
        <is>
          <t>|cff00FF00“法障有度，御法护其内外；所增在法防。平剂自有其宜，须量药力与丹毒而用。”——《御法护身录》|r</t>
        </is>
      </c>
      <c r="AA1902" t="str" s="16">
        <v>炼丹可得。</v>
      </c>
      <c r="AB1902">
        <v>11921062</v>
      </c>
      <c r="AC1902" s="16" t="s">
        <v>1781</v>
      </c>
      <c r="AD1902" s="16">
        <v>40003</v>
      </c>
      <c r="AF1902">
        <v>70003</v>
      </c>
      <c r="AH1902">
        <v>240</v>
      </c>
      <c r="AI1902" s="16" t="s">
        <v>1777</v>
      </c>
      <c r="AJ1902" s="16" t="s">
        <v>1777</v>
      </c>
      <c r="AK1902" s="16" t="s">
        <v>335</v>
      </c>
    </row>
    <row r="1903" spans="2:37">
      <c r="B1903" s="16" t="n">
        <f>10000000+INDEX(编号表!$B:$B,MATCH(F1903,编号表!$A:$A,0))*100000+INDEX(编号表!$F:$F,MATCH(D1903,编号表!$E:$E,0))*1000+INDEX(编号表!$D:$D,MATCH(E1903,编号表!$C:$C,0))*10000+G1903</f>
        <v>11921063</v>
      </c>
      <c r="C1903" s="16" t="inlineStr">
        <is>
          <t>筑基温阳御法丹</t>
        </is>
      </c>
      <c r="D1903" s="16" t="s">
        <v>86</v>
      </c>
      <c r="E1903" s="16" t="s">
        <v>335</v>
      </c>
      <c r="F1903" s="16" t="s">
        <v>1777</v>
      </c>
      <c r="G1903" s="16">
        <f t="shared" si="28"/>
        <v>63</v>
      </c>
      <c r="I1903" s="16">
        <v>60</v>
      </c>
      <c r="J1903" t="str">
        <f t="shared" si="27"/>
        <v>大类_凡品筑基丹药</v>
      </c>
      <c r="K1903" s="16" t="s">
        <v>337</v>
      </c>
      <c r="L1903" s="16">
        <v>1</v>
      </c>
      <c r="M1903" s="16" t="s">
        <v>1777</v>
      </c>
      <c r="O1903" s="16">
        <v>0</v>
      </c>
      <c r="P1903" s="16" t="b">
        <v>1</v>
      </c>
      <c r="R1903" s="16" t="b">
        <v>0</v>
      </c>
      <c r="S1903" s="16">
        <v>1</v>
      </c>
      <c r="T1903" s="16" t="s">
        <v>91</v>
      </c>
      <c r="U1903" s="16">
        <v>999</v>
      </c>
      <c r="V1903" s="16" t="s">
        <v>1778</v>
      </c>
      <c r="W1903" s="16">
        <v>31921063</v>
      </c>
      <c r="Y1903" s="16" t="inlineStr">
        <is>
          <t>筑基境凡品丹药。法防下限+4点；法防上限+4点，持续900现实秒。</t>
        </is>
      </c>
      <c r="Z1903" s="16" t="inlineStr">
        <is>
          <t>|cff00FF00“法障有度，御法护其内外；所增在法防。温剂自有其宜，须量药力与丹毒而用。”——《御法护身录》|r</t>
        </is>
      </c>
      <c r="AA1903" t="str" s="16">
        <v>炼丹可得。</v>
      </c>
      <c r="AB1903">
        <v>11921063</v>
      </c>
      <c r="AC1903" s="16" t="s">
        <v>1781</v>
      </c>
      <c r="AD1903" s="16">
        <v>40001</v>
      </c>
      <c r="AF1903">
        <v>70001</v>
      </c>
      <c r="AH1903">
        <v>20</v>
      </c>
      <c r="AI1903" s="16" t="s">
        <v>1777</v>
      </c>
      <c r="AJ1903" s="16" t="s">
        <v>1777</v>
      </c>
      <c r="AK1903" s="16" t="s">
        <v>335</v>
      </c>
    </row>
    <row r="1904" spans="2:37">
      <c r="B1904" s="16" t="n">
        <f>10000000+INDEX(编号表!$B:$B,MATCH(F1904,编号表!$A:$A,0))*100000+INDEX(编号表!$F:$F,MATCH(D1904,编号表!$E:$E,0))*1000+INDEX(编号表!$D:$D,MATCH(E1904,编号表!$C:$C,0))*10000+G1904</f>
        <v>11922063</v>
      </c>
      <c r="C1904" s="16" t="inlineStr">
        <is>
          <t>筑基温阳御法丹</t>
        </is>
      </c>
      <c r="D1904" s="16" t="s">
        <v>102</v>
      </c>
      <c r="E1904" s="16" t="s">
        <v>335</v>
      </c>
      <c r="F1904" s="16" t="s">
        <v>1777</v>
      </c>
      <c r="G1904" s="16">
        <f t="shared" si="28"/>
        <v>63</v>
      </c>
      <c r="I1904" s="16">
        <v>60</v>
      </c>
      <c r="J1904" t="str">
        <f t="shared" si="27"/>
        <v>大类_灵品筑基丹药</v>
      </c>
      <c r="K1904" s="16" t="s">
        <v>337</v>
      </c>
      <c r="L1904" s="16">
        <v>1</v>
      </c>
      <c r="M1904" s="16" t="s">
        <v>1777</v>
      </c>
      <c r="O1904" s="16">
        <v>0</v>
      </c>
      <c r="P1904" s="16" t="b">
        <v>1</v>
      </c>
      <c r="R1904" s="16" t="b">
        <v>0</v>
      </c>
      <c r="S1904" s="16">
        <v>1</v>
      </c>
      <c r="T1904" s="16" t="s">
        <v>91</v>
      </c>
      <c r="U1904" s="16">
        <v>999</v>
      </c>
      <c r="V1904" s="16" t="s">
        <v>1778</v>
      </c>
      <c r="W1904" s="16">
        <v>31922063</v>
      </c>
      <c r="Y1904" s="16" t="inlineStr">
        <is>
          <t>筑基境灵品丹药。法防下限+4点；法防上限+4点，持续1620现实秒。</t>
        </is>
      </c>
      <c r="Z1904" s="16" t="inlineStr">
        <is>
          <t>|cff00FF00“法障有度，御法护其内外；所增在法防。温剂自有其宜，须量药力与丹毒而用。”——《御法护身录》|r</t>
        </is>
      </c>
      <c r="AA1904" t="str" s="16">
        <v>炼丹可得。</v>
      </c>
      <c r="AB1904">
        <v>11921063</v>
      </c>
      <c r="AC1904" s="16" t="s">
        <v>1781</v>
      </c>
      <c r="AD1904" s="16">
        <v>40002</v>
      </c>
      <c r="AF1904">
        <v>70002</v>
      </c>
      <c r="AH1904">
        <v>60</v>
      </c>
      <c r="AI1904" s="16" t="s">
        <v>1777</v>
      </c>
      <c r="AJ1904" s="16" t="s">
        <v>1777</v>
      </c>
      <c r="AK1904" s="16" t="s">
        <v>335</v>
      </c>
    </row>
    <row r="1905" spans="2:37">
      <c r="B1905" s="16" t="n">
        <f>10000000+INDEX(编号表!$B:$B,MATCH(F1905,编号表!$A:$A,0))*100000+INDEX(编号表!$F:$F,MATCH(D1905,编号表!$E:$E,0))*1000+INDEX(编号表!$D:$D,MATCH(E1905,编号表!$C:$C,0))*10000+G1905</f>
        <v>11923063</v>
      </c>
      <c r="C1905" s="16" t="inlineStr">
        <is>
          <t>筑基温阳御法丹</t>
        </is>
      </c>
      <c r="D1905" s="16" t="s">
        <v>105</v>
      </c>
      <c r="E1905" s="16" t="s">
        <v>335</v>
      </c>
      <c r="F1905" s="16" t="s">
        <v>1777</v>
      </c>
      <c r="G1905" s="16">
        <f t="shared" si="28"/>
        <v>63</v>
      </c>
      <c r="I1905" s="16">
        <v>60</v>
      </c>
      <c r="J1905" t="str">
        <f t="shared" si="27"/>
        <v>大类_玄品筑基丹药</v>
      </c>
      <c r="K1905" s="16" t="s">
        <v>337</v>
      </c>
      <c r="L1905" s="16">
        <v>1</v>
      </c>
      <c r="M1905" s="16" t="s">
        <v>1777</v>
      </c>
      <c r="O1905" s="16">
        <v>0</v>
      </c>
      <c r="P1905" s="16" t="b">
        <v>1</v>
      </c>
      <c r="R1905" s="16" t="b">
        <v>0</v>
      </c>
      <c r="S1905" s="16">
        <v>1</v>
      </c>
      <c r="T1905" s="16" t="s">
        <v>91</v>
      </c>
      <c r="U1905" s="16">
        <v>999</v>
      </c>
      <c r="V1905" s="16" t="s">
        <v>1778</v>
      </c>
      <c r="W1905" s="16">
        <v>31923063</v>
      </c>
      <c r="Y1905" s="16" t="inlineStr">
        <is>
          <t>筑基境玄品丹药。法防下限+4点；法防上限+4点，持续2916现实秒。</t>
        </is>
      </c>
      <c r="Z1905" s="16" t="inlineStr">
        <is>
          <t>|cff00FF00“法障有度，御法护其内外；所增在法防。温剂自有其宜，须量药力与丹毒而用。”——《御法护身录》|r</t>
        </is>
      </c>
      <c r="AA1905" t="str" s="16">
        <v>炼丹可得。</v>
      </c>
      <c r="AB1905">
        <v>11921063</v>
      </c>
      <c r="AC1905" s="16" t="s">
        <v>1781</v>
      </c>
      <c r="AD1905" s="16">
        <v>40003</v>
      </c>
      <c r="AF1905">
        <v>70003</v>
      </c>
      <c r="AH1905">
        <v>240</v>
      </c>
      <c r="AI1905" s="16" t="s">
        <v>1777</v>
      </c>
      <c r="AJ1905" s="16" t="s">
        <v>1777</v>
      </c>
      <c r="AK1905" s="16" t="s">
        <v>335</v>
      </c>
    </row>
    <row r="1906" spans="2:37">
      <c r="B1906" s="16" t="n">
        <f>10000000+INDEX(编号表!$B:$B,MATCH(F1906,编号表!$A:$A,0))*100000+INDEX(编号表!$F:$F,MATCH(D1906,编号表!$E:$E,0))*1000+INDEX(编号表!$D:$D,MATCH(E1906,编号表!$C:$C,0))*10000+G1906</f>
        <v>11921064</v>
      </c>
      <c r="C1906" s="16" t="inlineStr">
        <is>
          <t>筑基烈阳御法丹</t>
        </is>
      </c>
      <c r="D1906" s="16" t="s">
        <v>86</v>
      </c>
      <c r="E1906" s="16" t="s">
        <v>335</v>
      </c>
      <c r="F1906" s="16" t="s">
        <v>1777</v>
      </c>
      <c r="G1906" s="16">
        <f t="shared" si="28"/>
        <v>64</v>
      </c>
      <c r="I1906" s="16">
        <v>60</v>
      </c>
      <c r="J1906" t="str">
        <f t="shared" si="27"/>
        <v>大类_凡品筑基丹药</v>
      </c>
      <c r="K1906" s="16" t="s">
        <v>337</v>
      </c>
      <c r="L1906" s="16">
        <v>1</v>
      </c>
      <c r="M1906" s="16" t="s">
        <v>1777</v>
      </c>
      <c r="O1906" s="16">
        <v>0</v>
      </c>
      <c r="P1906" s="16" t="b">
        <v>1</v>
      </c>
      <c r="R1906" s="16" t="b">
        <v>0</v>
      </c>
      <c r="S1906" s="16">
        <v>1</v>
      </c>
      <c r="T1906" s="16" t="s">
        <v>91</v>
      </c>
      <c r="U1906" s="16">
        <v>999</v>
      </c>
      <c r="V1906" s="16" t="s">
        <v>1778</v>
      </c>
      <c r="W1906" s="16">
        <v>31921064</v>
      </c>
      <c r="Y1906" s="16" t="inlineStr">
        <is>
          <t>筑基境凡品丹药。法防下限+5点；法防上限+5点，持续600现实秒。</t>
        </is>
      </c>
      <c r="Z1906" s="16" t="inlineStr">
        <is>
          <t>|cff00FF00“法障有度，御法护其内外；所增在法防。热剂自有其宜，须量药力与丹毒而用。”——《御法护身录》|r</t>
        </is>
      </c>
      <c r="AA1906" t="str" s="16">
        <v>炼丹可得。</v>
      </c>
      <c r="AB1906">
        <v>11921064</v>
      </c>
      <c r="AC1906" s="16" t="s">
        <v>1781</v>
      </c>
      <c r="AD1906" s="16">
        <v>40001</v>
      </c>
      <c r="AF1906">
        <v>70001</v>
      </c>
      <c r="AH1906">
        <v>20</v>
      </c>
      <c r="AI1906" s="16" t="s">
        <v>1777</v>
      </c>
      <c r="AJ1906" s="16" t="s">
        <v>1777</v>
      </c>
      <c r="AK1906" s="16" t="s">
        <v>335</v>
      </c>
    </row>
    <row r="1907" spans="2:37">
      <c r="B1907" s="16" t="n">
        <f>10000000+INDEX(编号表!$B:$B,MATCH(F1907,编号表!$A:$A,0))*100000+INDEX(编号表!$F:$F,MATCH(D1907,编号表!$E:$E,0))*1000+INDEX(编号表!$D:$D,MATCH(E1907,编号表!$C:$C,0))*10000+G1907</f>
        <v>11922064</v>
      </c>
      <c r="C1907" s="16" t="inlineStr">
        <is>
          <t>筑基烈阳御法丹</t>
        </is>
      </c>
      <c r="D1907" s="16" t="s">
        <v>102</v>
      </c>
      <c r="E1907" s="16" t="s">
        <v>335</v>
      </c>
      <c r="F1907" s="16" t="s">
        <v>1777</v>
      </c>
      <c r="G1907" s="16">
        <f t="shared" si="28"/>
        <v>64</v>
      </c>
      <c r="I1907" s="16">
        <v>60</v>
      </c>
      <c r="J1907" t="str">
        <f t="shared" ref="J1907:J1970" si="29">"大类_"&amp;D1907&amp;E1907&amp;F1907</f>
        <v>大类_灵品筑基丹药</v>
      </c>
      <c r="K1907" s="16" t="s">
        <v>337</v>
      </c>
      <c r="L1907" s="16">
        <v>1</v>
      </c>
      <c r="M1907" s="16" t="s">
        <v>1777</v>
      </c>
      <c r="O1907" s="16">
        <v>0</v>
      </c>
      <c r="P1907" s="16" t="b">
        <v>1</v>
      </c>
      <c r="R1907" s="16" t="b">
        <v>0</v>
      </c>
      <c r="S1907" s="16">
        <v>1</v>
      </c>
      <c r="T1907" s="16" t="s">
        <v>91</v>
      </c>
      <c r="U1907" s="16">
        <v>999</v>
      </c>
      <c r="V1907" s="16" t="s">
        <v>1778</v>
      </c>
      <c r="W1907" s="16">
        <v>31922064</v>
      </c>
      <c r="Y1907" s="16" t="inlineStr">
        <is>
          <t>筑基境灵品丹药。法防下限+5点；法防上限+5点，持续1080现实秒。</t>
        </is>
      </c>
      <c r="Z1907" s="16" t="inlineStr">
        <is>
          <t>|cff00FF00“法障有度，御法护其内外；所增在法防。热剂自有其宜，须量药力与丹毒而用。”——《御法护身录》|r</t>
        </is>
      </c>
      <c r="AA1907" t="str" s="16">
        <v>炼丹可得。</v>
      </c>
      <c r="AB1907">
        <v>11921064</v>
      </c>
      <c r="AC1907" s="16" t="s">
        <v>1781</v>
      </c>
      <c r="AD1907" s="16">
        <v>40002</v>
      </c>
      <c r="AF1907">
        <v>70002</v>
      </c>
      <c r="AH1907">
        <v>60</v>
      </c>
      <c r="AI1907" s="16" t="s">
        <v>1777</v>
      </c>
      <c r="AJ1907" s="16" t="s">
        <v>1777</v>
      </c>
      <c r="AK1907" s="16" t="s">
        <v>335</v>
      </c>
    </row>
    <row r="1908" spans="2:37">
      <c r="B1908" s="16" t="n">
        <f>10000000+INDEX(编号表!$B:$B,MATCH(F1908,编号表!$A:$A,0))*100000+INDEX(编号表!$F:$F,MATCH(D1908,编号表!$E:$E,0))*1000+INDEX(编号表!$D:$D,MATCH(E1908,编号表!$C:$C,0))*10000+G1908</f>
        <v>11923064</v>
      </c>
      <c r="C1908" s="16" t="inlineStr">
        <is>
          <t>筑基烈阳御法丹</t>
        </is>
      </c>
      <c r="D1908" s="16" t="s">
        <v>105</v>
      </c>
      <c r="E1908" s="16" t="s">
        <v>335</v>
      </c>
      <c r="F1908" s="16" t="s">
        <v>1777</v>
      </c>
      <c r="G1908" s="16">
        <f t="shared" si="28"/>
        <v>64</v>
      </c>
      <c r="I1908" s="16">
        <v>60</v>
      </c>
      <c r="J1908" t="str">
        <f t="shared" si="29"/>
        <v>大类_玄品筑基丹药</v>
      </c>
      <c r="K1908" s="16" t="s">
        <v>337</v>
      </c>
      <c r="L1908" s="16">
        <v>1</v>
      </c>
      <c r="M1908" s="16" t="s">
        <v>1777</v>
      </c>
      <c r="O1908" s="16">
        <v>0</v>
      </c>
      <c r="P1908" s="16" t="b">
        <v>1</v>
      </c>
      <c r="R1908" s="16" t="b">
        <v>0</v>
      </c>
      <c r="S1908" s="16">
        <v>1</v>
      </c>
      <c r="T1908" s="16" t="s">
        <v>91</v>
      </c>
      <c r="U1908" s="16">
        <v>999</v>
      </c>
      <c r="V1908" s="16" t="s">
        <v>1778</v>
      </c>
      <c r="W1908" s="16">
        <v>31923064</v>
      </c>
      <c r="Y1908" s="16" t="inlineStr">
        <is>
          <t>筑基境玄品丹药。法防下限+5点；法防上限+5点，持续1944现实秒。</t>
        </is>
      </c>
      <c r="Z1908" s="16" t="inlineStr">
        <is>
          <t>|cff00FF00“法障有度，御法护其内外；所增在法防。热剂自有其宜，须量药力与丹毒而用。”——《御法护身录》|r</t>
        </is>
      </c>
      <c r="AA1908" t="str" s="16">
        <v>炼丹可得。</v>
      </c>
      <c r="AB1908">
        <v>11921064</v>
      </c>
      <c r="AC1908" s="16" t="s">
        <v>1781</v>
      </c>
      <c r="AD1908" s="16">
        <v>40003</v>
      </c>
      <c r="AF1908">
        <v>70003</v>
      </c>
      <c r="AH1908">
        <v>240</v>
      </c>
      <c r="AI1908" s="16" t="s">
        <v>1777</v>
      </c>
      <c r="AJ1908" s="16" t="s">
        <v>1777</v>
      </c>
      <c r="AK1908" s="16" t="s">
        <v>335</v>
      </c>
    </row>
    <row r="1909" spans="2:37">
      <c r="B1909" s="16" t="n">
        <f>10000000+INDEX(编号表!$B:$B,MATCH(F1909,编号表!$A:$A,0))*100000+INDEX(编号表!$F:$F,MATCH(D1909,编号表!$E:$E,0))*1000+INDEX(编号表!$D:$D,MATCH(E1909,编号表!$C:$C,0))*10000+G1909</f>
        <v>11921065</v>
      </c>
      <c r="C1909" s="16" t="inlineStr">
        <is>
          <t>筑基玄阴壮骨丹</t>
        </is>
      </c>
      <c r="D1909" s="16" t="s">
        <v>86</v>
      </c>
      <c r="E1909" s="16" t="s">
        <v>335</v>
      </c>
      <c r="F1909" s="16" t="s">
        <v>1777</v>
      </c>
      <c r="G1909" s="16">
        <f t="shared" si="28"/>
        <v>65</v>
      </c>
      <c r="I1909" s="16">
        <v>60</v>
      </c>
      <c r="J1909" t="str">
        <f t="shared" si="29"/>
        <v>大类_凡品筑基丹药</v>
      </c>
      <c r="K1909" s="16" t="s">
        <v>337</v>
      </c>
      <c r="L1909" s="16">
        <v>1</v>
      </c>
      <c r="M1909" s="16" t="s">
        <v>1777</v>
      </c>
      <c r="O1909" s="16">
        <v>0</v>
      </c>
      <c r="P1909" s="16" t="b">
        <v>1</v>
      </c>
      <c r="R1909" s="16" t="b">
        <v>0</v>
      </c>
      <c r="S1909" s="16">
        <v>1</v>
      </c>
      <c r="T1909" s="16" t="s">
        <v>91</v>
      </c>
      <c r="U1909" s="16">
        <v>999</v>
      </c>
      <c r="V1909" s="16" t="s">
        <v>1778</v>
      </c>
      <c r="W1909" s="16">
        <v>31921065</v>
      </c>
      <c r="Y1909" s="16" t="inlineStr">
        <is>
          <t>筑基境凡品丹药。物防下限+1点；物防上限+1点，持续1800现实秒。</t>
        </is>
      </c>
      <c r="Z1909" s="16" t="inlineStr">
        <is>
          <t>|cff00FF00“筋骨得固，物御乃坚；所增在物防。寒剂自有其宜，须量药力与丹毒而用。”——《壮骨坚体录》|r</t>
        </is>
      </c>
      <c r="AA1909" t="str" s="16">
        <v>炼丹可得。</v>
      </c>
      <c r="AB1909">
        <v>11921065</v>
      </c>
      <c r="AC1909" s="16" t="s">
        <v>1781</v>
      </c>
      <c r="AD1909" s="16">
        <v>40001</v>
      </c>
      <c r="AF1909">
        <v>70001</v>
      </c>
      <c r="AH1909">
        <v>20</v>
      </c>
      <c r="AI1909" s="16" t="s">
        <v>1777</v>
      </c>
      <c r="AJ1909" s="16" t="s">
        <v>1777</v>
      </c>
      <c r="AK1909" s="16" t="s">
        <v>335</v>
      </c>
    </row>
    <row r="1910" spans="2:37">
      <c r="B1910" s="16" t="n">
        <f>10000000+INDEX(编号表!$B:$B,MATCH(F1910,编号表!$A:$A,0))*100000+INDEX(编号表!$F:$F,MATCH(D1910,编号表!$E:$E,0))*1000+INDEX(编号表!$D:$D,MATCH(E1910,编号表!$C:$C,0))*10000+G1910</f>
        <v>11922065</v>
      </c>
      <c r="C1910" s="16" t="inlineStr">
        <is>
          <t>筑基玄阴壮骨丹</t>
        </is>
      </c>
      <c r="D1910" s="16" t="s">
        <v>102</v>
      </c>
      <c r="E1910" s="16" t="s">
        <v>335</v>
      </c>
      <c r="F1910" s="16" t="s">
        <v>1777</v>
      </c>
      <c r="G1910" s="16" t="n">
        <f t="shared" ref="G1910:G1973" si="30">G1907+1</f>
        <v>65</v>
      </c>
      <c r="I1910" s="16">
        <v>60</v>
      </c>
      <c r="J1910" t="str">
        <f t="shared" si="29"/>
        <v>大类_灵品筑基丹药</v>
      </c>
      <c r="K1910" s="16" t="s">
        <v>337</v>
      </c>
      <c r="L1910" s="16">
        <v>1</v>
      </c>
      <c r="M1910" s="16" t="s">
        <v>1777</v>
      </c>
      <c r="O1910" s="16">
        <v>0</v>
      </c>
      <c r="P1910" s="16" t="b">
        <v>1</v>
      </c>
      <c r="R1910" s="16" t="b">
        <v>0</v>
      </c>
      <c r="S1910" s="16">
        <v>1</v>
      </c>
      <c r="T1910" s="16" t="s">
        <v>91</v>
      </c>
      <c r="U1910" s="16">
        <v>999</v>
      </c>
      <c r="V1910" s="16" t="s">
        <v>1778</v>
      </c>
      <c r="W1910" s="16">
        <v>31922065</v>
      </c>
      <c r="Y1910" s="16" t="inlineStr">
        <is>
          <t>筑基境灵品丹药。物防下限+1点；物防上限+1点，持续3240现实秒。</t>
        </is>
      </c>
      <c r="Z1910" s="16" t="inlineStr">
        <is>
          <t>|cff00FF00“筋骨得固，物御乃坚；所增在物防。寒剂自有其宜，须量药力与丹毒而用。”——《壮骨坚体录》|r</t>
        </is>
      </c>
      <c r="AA1910" t="str" s="16">
        <v>炼丹可得。</v>
      </c>
      <c r="AB1910">
        <v>11921065</v>
      </c>
      <c r="AC1910" s="16" t="s">
        <v>1781</v>
      </c>
      <c r="AD1910" s="16">
        <v>40002</v>
      </c>
      <c r="AF1910">
        <v>70002</v>
      </c>
      <c r="AH1910">
        <v>60</v>
      </c>
      <c r="AI1910" s="16" t="s">
        <v>1777</v>
      </c>
      <c r="AJ1910" s="16" t="s">
        <v>1777</v>
      </c>
      <c r="AK1910" s="16" t="s">
        <v>335</v>
      </c>
    </row>
    <row r="1911" spans="2:37">
      <c r="B1911" s="16" t="n">
        <f>10000000+INDEX(编号表!$B:$B,MATCH(F1911,编号表!$A:$A,0))*100000+INDEX(编号表!$F:$F,MATCH(D1911,编号表!$E:$E,0))*1000+INDEX(编号表!$D:$D,MATCH(E1911,编号表!$C:$C,0))*10000+G1911</f>
        <v>11923065</v>
      </c>
      <c r="C1911" s="16" t="inlineStr">
        <is>
          <t>筑基玄阴壮骨丹</t>
        </is>
      </c>
      <c r="D1911" s="16" t="s">
        <v>105</v>
      </c>
      <c r="E1911" s="16" t="s">
        <v>335</v>
      </c>
      <c r="F1911" s="16" t="s">
        <v>1777</v>
      </c>
      <c r="G1911" s="16">
        <f t="shared" si="30"/>
        <v>65</v>
      </c>
      <c r="I1911" s="16">
        <v>60</v>
      </c>
      <c r="J1911" t="str">
        <f t="shared" si="29"/>
        <v>大类_玄品筑基丹药</v>
      </c>
      <c r="K1911" s="16" t="s">
        <v>337</v>
      </c>
      <c r="L1911" s="16">
        <v>1</v>
      </c>
      <c r="M1911" s="16" t="s">
        <v>1777</v>
      </c>
      <c r="O1911" s="16">
        <v>0</v>
      </c>
      <c r="P1911" s="16" t="b">
        <v>1</v>
      </c>
      <c r="R1911" s="16" t="b">
        <v>0</v>
      </c>
      <c r="S1911" s="16">
        <v>1</v>
      </c>
      <c r="T1911" s="16" t="s">
        <v>91</v>
      </c>
      <c r="U1911" s="16">
        <v>999</v>
      </c>
      <c r="V1911" s="16" t="s">
        <v>1778</v>
      </c>
      <c r="W1911" s="16">
        <v>31923065</v>
      </c>
      <c r="Y1911" s="16" t="inlineStr">
        <is>
          <t>筑基境玄品丹药。物防下限+1点；物防上限+1点，持续5832现实秒。</t>
        </is>
      </c>
      <c r="Z1911" s="16" t="inlineStr">
        <is>
          <t>|cff00FF00“筋骨得固，物御乃坚；所增在物防。寒剂自有其宜，须量药力与丹毒而用。”——《壮骨坚体录》|r</t>
        </is>
      </c>
      <c r="AA1911" t="str" s="16">
        <v>炼丹可得。</v>
      </c>
      <c r="AB1911">
        <v>11921065</v>
      </c>
      <c r="AC1911" s="16" t="s">
        <v>1781</v>
      </c>
      <c r="AD1911" s="16">
        <v>40003</v>
      </c>
      <c r="AF1911">
        <v>70003</v>
      </c>
      <c r="AH1911">
        <v>240</v>
      </c>
      <c r="AI1911" s="16" t="s">
        <v>1777</v>
      </c>
      <c r="AJ1911" s="16" t="s">
        <v>1777</v>
      </c>
      <c r="AK1911" s="16" t="s">
        <v>335</v>
      </c>
    </row>
    <row r="1912" spans="2:37">
      <c r="B1912" s="16" t="n">
        <f>10000000+INDEX(编号表!$B:$B,MATCH(F1912,编号表!$A:$A,0))*100000+INDEX(编号表!$F:$F,MATCH(D1912,编号表!$E:$E,0))*1000+INDEX(编号表!$D:$D,MATCH(E1912,编号表!$C:$C,0))*10000+G1912</f>
        <v>11921066</v>
      </c>
      <c r="C1912" s="16" t="inlineStr">
        <is>
          <t>筑基清和壮骨丹</t>
        </is>
      </c>
      <c r="D1912" s="16" t="s">
        <v>86</v>
      </c>
      <c r="E1912" s="16" t="s">
        <v>335</v>
      </c>
      <c r="F1912" s="16" t="s">
        <v>1777</v>
      </c>
      <c r="G1912" s="16">
        <f t="shared" si="30"/>
        <v>66</v>
      </c>
      <c r="I1912" s="16">
        <v>60</v>
      </c>
      <c r="J1912" t="str">
        <f t="shared" si="29"/>
        <v>大类_凡品筑基丹药</v>
      </c>
      <c r="K1912" s="16" t="s">
        <v>337</v>
      </c>
      <c r="L1912" s="16">
        <v>1</v>
      </c>
      <c r="M1912" s="16" t="s">
        <v>1777</v>
      </c>
      <c r="O1912" s="16">
        <v>0</v>
      </c>
      <c r="P1912" s="16" t="b">
        <v>1</v>
      </c>
      <c r="R1912" s="16" t="b">
        <v>0</v>
      </c>
      <c r="S1912" s="16">
        <v>1</v>
      </c>
      <c r="T1912" s="16" t="s">
        <v>91</v>
      </c>
      <c r="U1912" s="16">
        <v>999</v>
      </c>
      <c r="V1912" s="16" t="s">
        <v>1778</v>
      </c>
      <c r="W1912" s="16">
        <v>31921066</v>
      </c>
      <c r="Y1912" s="16" t="inlineStr">
        <is>
          <t>筑基境凡品丹药。物防下限+2点；物防上限+2点，持续900现实秒。</t>
        </is>
      </c>
      <c r="Z1912" s="16" t="inlineStr">
        <is>
          <t>|cff00FF00“筋骨得固，物御乃坚；所增在物防。凉剂自有其宜，须量药力与丹毒而用。”——《壮骨坚体录》|r</t>
        </is>
      </c>
      <c r="AA1912" t="str" s="16">
        <v>炼丹可得。</v>
      </c>
      <c r="AB1912">
        <v>11921066</v>
      </c>
      <c r="AC1912" s="16" t="s">
        <v>1781</v>
      </c>
      <c r="AD1912" s="16">
        <v>40001</v>
      </c>
      <c r="AF1912">
        <v>70001</v>
      </c>
      <c r="AH1912">
        <v>20</v>
      </c>
      <c r="AI1912" s="16" t="s">
        <v>1777</v>
      </c>
      <c r="AJ1912" s="16" t="s">
        <v>1777</v>
      </c>
      <c r="AK1912" s="16" t="s">
        <v>335</v>
      </c>
    </row>
    <row r="1913" spans="2:37">
      <c r="B1913" s="16" t="n">
        <f>10000000+INDEX(编号表!$B:$B,MATCH(F1913,编号表!$A:$A,0))*100000+INDEX(编号表!$F:$F,MATCH(D1913,编号表!$E:$E,0))*1000+INDEX(编号表!$D:$D,MATCH(E1913,编号表!$C:$C,0))*10000+G1913</f>
        <v>11922066</v>
      </c>
      <c r="C1913" s="16" t="inlineStr">
        <is>
          <t>筑基清和壮骨丹</t>
        </is>
      </c>
      <c r="D1913" s="16" t="s">
        <v>102</v>
      </c>
      <c r="E1913" s="16" t="s">
        <v>335</v>
      </c>
      <c r="F1913" s="16" t="s">
        <v>1777</v>
      </c>
      <c r="G1913" s="16">
        <f t="shared" si="30"/>
        <v>66</v>
      </c>
      <c r="I1913" s="16">
        <v>60</v>
      </c>
      <c r="J1913" t="str">
        <f t="shared" si="29"/>
        <v>大类_灵品筑基丹药</v>
      </c>
      <c r="K1913" s="16" t="s">
        <v>337</v>
      </c>
      <c r="L1913" s="16">
        <v>1</v>
      </c>
      <c r="M1913" s="16" t="s">
        <v>1777</v>
      </c>
      <c r="O1913" s="16">
        <v>0</v>
      </c>
      <c r="P1913" s="16" t="b">
        <v>1</v>
      </c>
      <c r="R1913" s="16" t="b">
        <v>0</v>
      </c>
      <c r="S1913" s="16">
        <v>1</v>
      </c>
      <c r="T1913" s="16" t="s">
        <v>91</v>
      </c>
      <c r="U1913" s="16">
        <v>999</v>
      </c>
      <c r="V1913" s="16" t="s">
        <v>1778</v>
      </c>
      <c r="W1913" s="16">
        <v>31922066</v>
      </c>
      <c r="Y1913" s="16" t="inlineStr">
        <is>
          <t>筑基境灵品丹药。物防下限+2点；物防上限+2点，持续1620现实秒。</t>
        </is>
      </c>
      <c r="Z1913" s="16" t="inlineStr">
        <is>
          <t>|cff00FF00“筋骨得固，物御乃坚；所增在物防。凉剂自有其宜，须量药力与丹毒而用。”——《壮骨坚体录》|r</t>
        </is>
      </c>
      <c r="AA1913" t="str" s="16">
        <v>炼丹可得。</v>
      </c>
      <c r="AB1913">
        <v>11921066</v>
      </c>
      <c r="AC1913" s="16" t="s">
        <v>1781</v>
      </c>
      <c r="AD1913" s="16">
        <v>40002</v>
      </c>
      <c r="AF1913">
        <v>70002</v>
      </c>
      <c r="AH1913">
        <v>60</v>
      </c>
      <c r="AI1913" s="16" t="s">
        <v>1777</v>
      </c>
      <c r="AJ1913" s="16" t="s">
        <v>1777</v>
      </c>
      <c r="AK1913" s="16" t="s">
        <v>335</v>
      </c>
    </row>
    <row r="1914" spans="2:37">
      <c r="B1914" s="16" t="n">
        <f>10000000+INDEX(编号表!$B:$B,MATCH(F1914,编号表!$A:$A,0))*100000+INDEX(编号表!$F:$F,MATCH(D1914,编号表!$E:$E,0))*1000+INDEX(编号表!$D:$D,MATCH(E1914,编号表!$C:$C,0))*10000+G1914</f>
        <v>11923066</v>
      </c>
      <c r="C1914" s="16" t="inlineStr">
        <is>
          <t>筑基清和壮骨丹</t>
        </is>
      </c>
      <c r="D1914" s="16" t="s">
        <v>105</v>
      </c>
      <c r="E1914" s="16" t="s">
        <v>335</v>
      </c>
      <c r="F1914" s="16" t="s">
        <v>1777</v>
      </c>
      <c r="G1914" s="16">
        <f t="shared" si="30"/>
        <v>66</v>
      </c>
      <c r="I1914" s="16">
        <v>60</v>
      </c>
      <c r="J1914" t="str">
        <f t="shared" si="29"/>
        <v>大类_玄品筑基丹药</v>
      </c>
      <c r="K1914" s="16" t="s">
        <v>337</v>
      </c>
      <c r="L1914" s="16">
        <v>1</v>
      </c>
      <c r="M1914" s="16" t="s">
        <v>1777</v>
      </c>
      <c r="O1914" s="16">
        <v>0</v>
      </c>
      <c r="P1914" s="16" t="b">
        <v>1</v>
      </c>
      <c r="R1914" s="16" t="b">
        <v>0</v>
      </c>
      <c r="S1914" s="16">
        <v>1</v>
      </c>
      <c r="T1914" s="16" t="s">
        <v>91</v>
      </c>
      <c r="U1914" s="16">
        <v>999</v>
      </c>
      <c r="V1914" s="16" t="s">
        <v>1778</v>
      </c>
      <c r="W1914" s="16">
        <v>31923066</v>
      </c>
      <c r="Y1914" s="16" t="inlineStr">
        <is>
          <t>筑基境玄品丹药。物防下限+2点；物防上限+2点，持续2916现实秒。</t>
        </is>
      </c>
      <c r="Z1914" s="16" t="inlineStr">
        <is>
          <t>|cff00FF00“筋骨得固，物御乃坚；所增在物防。凉剂自有其宜，须量药力与丹毒而用。”——《壮骨坚体录》|r</t>
        </is>
      </c>
      <c r="AA1914" t="str" s="16">
        <v>炼丹可得。</v>
      </c>
      <c r="AB1914">
        <v>11921066</v>
      </c>
      <c r="AC1914" s="16" t="s">
        <v>1781</v>
      </c>
      <c r="AD1914" s="16">
        <v>40003</v>
      </c>
      <c r="AF1914">
        <v>70003</v>
      </c>
      <c r="AH1914">
        <v>240</v>
      </c>
      <c r="AI1914" s="16" t="s">
        <v>1777</v>
      </c>
      <c r="AJ1914" s="16" t="s">
        <v>1777</v>
      </c>
      <c r="AK1914" s="16" t="s">
        <v>335</v>
      </c>
    </row>
    <row r="1915" spans="2:37">
      <c r="B1915" s="16" t="n">
        <f>10000000+INDEX(编号表!$B:$B,MATCH(F1915,编号表!$A:$A,0))*100000+INDEX(编号表!$F:$F,MATCH(D1915,编号表!$E:$E,0))*1000+INDEX(编号表!$D:$D,MATCH(E1915,编号表!$C:$C,0))*10000+G1915</f>
        <v>11921067</v>
      </c>
      <c r="C1915" s="16" t="inlineStr">
        <is>
          <t>筑基壮骨丹</t>
        </is>
      </c>
      <c r="D1915" s="16" t="s">
        <v>86</v>
      </c>
      <c r="E1915" s="16" t="s">
        <v>335</v>
      </c>
      <c r="F1915" s="16" t="s">
        <v>1777</v>
      </c>
      <c r="G1915" s="16">
        <f t="shared" si="30"/>
        <v>67</v>
      </c>
      <c r="I1915" s="16">
        <v>60</v>
      </c>
      <c r="J1915" t="str">
        <f t="shared" si="29"/>
        <v>大类_凡品筑基丹药</v>
      </c>
      <c r="K1915" s="16" t="s">
        <v>337</v>
      </c>
      <c r="L1915" s="16">
        <v>1</v>
      </c>
      <c r="M1915" s="16" t="s">
        <v>1777</v>
      </c>
      <c r="O1915" s="16">
        <v>0</v>
      </c>
      <c r="P1915" s="16" t="b">
        <v>1</v>
      </c>
      <c r="R1915" s="16" t="b">
        <v>0</v>
      </c>
      <c r="S1915" s="16">
        <v>1</v>
      </c>
      <c r="T1915" s="16" t="s">
        <v>91</v>
      </c>
      <c r="U1915" s="16">
        <v>999</v>
      </c>
      <c r="V1915" s="16" t="s">
        <v>1778</v>
      </c>
      <c r="W1915" s="16">
        <v>31921067</v>
      </c>
      <c r="Y1915" s="16" t="inlineStr">
        <is>
          <t>筑基境凡品丹药。物防下限+3点；物防上限+3点，持续900现实秒。</t>
        </is>
      </c>
      <c r="Z1915" s="16" t="inlineStr">
        <is>
          <t>|cff00FF00“筋骨得固，物御乃坚；所增在物防。平剂自有其宜，须量药力与丹毒而用。”——《壮骨坚体录》|r</t>
        </is>
      </c>
      <c r="AA1915" t="str" s="16">
        <v>炼丹可得。</v>
      </c>
      <c r="AB1915">
        <v>11921067</v>
      </c>
      <c r="AC1915" s="16" t="s">
        <v>1781</v>
      </c>
      <c r="AD1915" s="16">
        <v>40001</v>
      </c>
      <c r="AF1915">
        <v>70001</v>
      </c>
      <c r="AH1915">
        <v>20</v>
      </c>
      <c r="AI1915" s="16" t="s">
        <v>1777</v>
      </c>
      <c r="AJ1915" s="16" t="s">
        <v>1777</v>
      </c>
      <c r="AK1915" s="16" t="s">
        <v>335</v>
      </c>
    </row>
    <row r="1916" spans="2:37">
      <c r="B1916" s="16" t="n">
        <f>10000000+INDEX(编号表!$B:$B,MATCH(F1916,编号表!$A:$A,0))*100000+INDEX(编号表!$F:$F,MATCH(D1916,编号表!$E:$E,0))*1000+INDEX(编号表!$D:$D,MATCH(E1916,编号表!$C:$C,0))*10000+G1916</f>
        <v>11922067</v>
      </c>
      <c r="C1916" s="16" t="inlineStr">
        <is>
          <t>筑基壮骨丹</t>
        </is>
      </c>
      <c r="D1916" s="16" t="s">
        <v>102</v>
      </c>
      <c r="E1916" s="16" t="s">
        <v>335</v>
      </c>
      <c r="F1916" s="16" t="s">
        <v>1777</v>
      </c>
      <c r="G1916" s="16">
        <f t="shared" si="30"/>
        <v>67</v>
      </c>
      <c r="I1916" s="16">
        <v>60</v>
      </c>
      <c r="J1916" t="str">
        <f t="shared" si="29"/>
        <v>大类_灵品筑基丹药</v>
      </c>
      <c r="K1916" s="16" t="s">
        <v>337</v>
      </c>
      <c r="L1916" s="16">
        <v>1</v>
      </c>
      <c r="M1916" s="16" t="s">
        <v>1777</v>
      </c>
      <c r="O1916" s="16">
        <v>0</v>
      </c>
      <c r="P1916" s="16" t="b">
        <v>1</v>
      </c>
      <c r="R1916" s="16" t="b">
        <v>0</v>
      </c>
      <c r="S1916" s="16">
        <v>1</v>
      </c>
      <c r="T1916" s="16" t="s">
        <v>91</v>
      </c>
      <c r="U1916" s="16">
        <v>999</v>
      </c>
      <c r="V1916" s="16" t="s">
        <v>1778</v>
      </c>
      <c r="W1916" s="16">
        <v>31922067</v>
      </c>
      <c r="Y1916" s="16" t="inlineStr">
        <is>
          <t>筑基境灵品丹药。物防下限+3点；物防上限+3点，持续1620现实秒。</t>
        </is>
      </c>
      <c r="Z1916" s="16" t="inlineStr">
        <is>
          <t>|cff00FF00“筋骨得固，物御乃坚；所增在物防。平剂自有其宜，须量药力与丹毒而用。”——《壮骨坚体录》|r</t>
        </is>
      </c>
      <c r="AA1916" t="str" s="16">
        <v>炼丹可得。</v>
      </c>
      <c r="AB1916">
        <v>11921067</v>
      </c>
      <c r="AC1916" s="16" t="s">
        <v>1781</v>
      </c>
      <c r="AD1916" s="16">
        <v>40002</v>
      </c>
      <c r="AF1916">
        <v>70002</v>
      </c>
      <c r="AH1916">
        <v>60</v>
      </c>
      <c r="AI1916" s="16" t="s">
        <v>1777</v>
      </c>
      <c r="AJ1916" s="16" t="s">
        <v>1777</v>
      </c>
      <c r="AK1916" s="16" t="s">
        <v>335</v>
      </c>
    </row>
    <row r="1917" spans="2:37">
      <c r="B1917" s="16" t="n">
        <f>10000000+INDEX(编号表!$B:$B,MATCH(F1917,编号表!$A:$A,0))*100000+INDEX(编号表!$F:$F,MATCH(D1917,编号表!$E:$E,0))*1000+INDEX(编号表!$D:$D,MATCH(E1917,编号表!$C:$C,0))*10000+G1917</f>
        <v>11923067</v>
      </c>
      <c r="C1917" s="16" t="inlineStr">
        <is>
          <t>筑基壮骨丹</t>
        </is>
      </c>
      <c r="D1917" s="16" t="s">
        <v>105</v>
      </c>
      <c r="E1917" s="16" t="s">
        <v>335</v>
      </c>
      <c r="F1917" s="16" t="s">
        <v>1777</v>
      </c>
      <c r="G1917" s="16">
        <f t="shared" si="30"/>
        <v>67</v>
      </c>
      <c r="I1917" s="16">
        <v>60</v>
      </c>
      <c r="J1917" t="str">
        <f t="shared" si="29"/>
        <v>大类_玄品筑基丹药</v>
      </c>
      <c r="K1917" s="16" t="s">
        <v>337</v>
      </c>
      <c r="L1917" s="16">
        <v>1</v>
      </c>
      <c r="M1917" s="16" t="s">
        <v>1777</v>
      </c>
      <c r="O1917" s="16">
        <v>0</v>
      </c>
      <c r="P1917" s="16" t="b">
        <v>1</v>
      </c>
      <c r="R1917" s="16" t="b">
        <v>0</v>
      </c>
      <c r="S1917" s="16">
        <v>1</v>
      </c>
      <c r="T1917" s="16" t="s">
        <v>91</v>
      </c>
      <c r="U1917" s="16">
        <v>999</v>
      </c>
      <c r="V1917" s="16" t="s">
        <v>1778</v>
      </c>
      <c r="W1917" s="16">
        <v>31923067</v>
      </c>
      <c r="Y1917" s="16" t="inlineStr">
        <is>
          <t>筑基境玄品丹药。物防下限+3点；物防上限+3点，持续2916现实秒。</t>
        </is>
      </c>
      <c r="Z1917" s="16" t="inlineStr">
        <is>
          <t>|cff00FF00“筋骨得固，物御乃坚；所增在物防。平剂自有其宜，须量药力与丹毒而用。”——《壮骨坚体录》|r</t>
        </is>
      </c>
      <c r="AA1917" t="str" s="16">
        <v>炼丹可得。</v>
      </c>
      <c r="AB1917">
        <v>11921067</v>
      </c>
      <c r="AC1917" s="16" t="s">
        <v>1781</v>
      </c>
      <c r="AD1917" s="16">
        <v>40003</v>
      </c>
      <c r="AF1917">
        <v>70003</v>
      </c>
      <c r="AH1917">
        <v>240</v>
      </c>
      <c r="AI1917" s="16" t="s">
        <v>1777</v>
      </c>
      <c r="AJ1917" s="16" t="s">
        <v>1777</v>
      </c>
      <c r="AK1917" s="16" t="s">
        <v>335</v>
      </c>
    </row>
    <row r="1918" spans="2:37">
      <c r="B1918" s="16" t="n">
        <f>10000000+INDEX(编号表!$B:$B,MATCH(F1918,编号表!$A:$A,0))*100000+INDEX(编号表!$F:$F,MATCH(D1918,编号表!$E:$E,0))*1000+INDEX(编号表!$D:$D,MATCH(E1918,编号表!$C:$C,0))*10000+G1918</f>
        <v>11921068</v>
      </c>
      <c r="C1918" s="16" t="inlineStr">
        <is>
          <t>筑基温阳壮骨丹</t>
        </is>
      </c>
      <c r="D1918" s="16" t="s">
        <v>86</v>
      </c>
      <c r="E1918" s="16" t="s">
        <v>335</v>
      </c>
      <c r="F1918" s="16" t="s">
        <v>1777</v>
      </c>
      <c r="G1918" s="16">
        <f t="shared" si="30"/>
        <v>68</v>
      </c>
      <c r="I1918" s="16">
        <v>60</v>
      </c>
      <c r="J1918" t="str">
        <f t="shared" si="29"/>
        <v>大类_凡品筑基丹药</v>
      </c>
      <c r="K1918" s="16" t="s">
        <v>337</v>
      </c>
      <c r="L1918" s="16">
        <v>1</v>
      </c>
      <c r="M1918" s="16" t="s">
        <v>1777</v>
      </c>
      <c r="O1918" s="16">
        <v>0</v>
      </c>
      <c r="P1918" s="16" t="b">
        <v>1</v>
      </c>
      <c r="R1918" s="16" t="b">
        <v>0</v>
      </c>
      <c r="S1918" s="16">
        <v>1</v>
      </c>
      <c r="T1918" s="16" t="s">
        <v>91</v>
      </c>
      <c r="U1918" s="16">
        <v>999</v>
      </c>
      <c r="V1918" s="16" t="s">
        <v>1778</v>
      </c>
      <c r="W1918" s="16">
        <v>31921068</v>
      </c>
      <c r="Y1918" s="16" t="inlineStr">
        <is>
          <t>筑基境凡品丹药。物防下限+4点；物防上限+4点，持续900现实秒。</t>
        </is>
      </c>
      <c r="Z1918" s="16" t="inlineStr">
        <is>
          <t>|cff00FF00“筋骨得固，物御乃坚；所增在物防。温剂自有其宜，须量药力与丹毒而用。”——《壮骨坚体录》|r</t>
        </is>
      </c>
      <c r="AA1918" t="str" s="16">
        <v>炼丹可得。</v>
      </c>
      <c r="AB1918">
        <v>11921068</v>
      </c>
      <c r="AC1918" s="16" t="s">
        <v>1781</v>
      </c>
      <c r="AD1918" s="16">
        <v>40001</v>
      </c>
      <c r="AF1918">
        <v>70001</v>
      </c>
      <c r="AH1918">
        <v>20</v>
      </c>
      <c r="AI1918" s="16" t="s">
        <v>1777</v>
      </c>
      <c r="AJ1918" s="16" t="s">
        <v>1777</v>
      </c>
      <c r="AK1918" s="16" t="s">
        <v>335</v>
      </c>
    </row>
    <row r="1919" spans="2:37">
      <c r="B1919" s="16" t="n">
        <f>10000000+INDEX(编号表!$B:$B,MATCH(F1919,编号表!$A:$A,0))*100000+INDEX(编号表!$F:$F,MATCH(D1919,编号表!$E:$E,0))*1000+INDEX(编号表!$D:$D,MATCH(E1919,编号表!$C:$C,0))*10000+G1919</f>
        <v>11922068</v>
      </c>
      <c r="C1919" s="16" t="inlineStr">
        <is>
          <t>筑基温阳壮骨丹</t>
        </is>
      </c>
      <c r="D1919" s="16" t="s">
        <v>102</v>
      </c>
      <c r="E1919" s="16" t="s">
        <v>335</v>
      </c>
      <c r="F1919" s="16" t="s">
        <v>1777</v>
      </c>
      <c r="G1919" s="16">
        <f t="shared" si="30"/>
        <v>68</v>
      </c>
      <c r="I1919" s="16">
        <v>60</v>
      </c>
      <c r="J1919" t="str">
        <f t="shared" si="29"/>
        <v>大类_灵品筑基丹药</v>
      </c>
      <c r="K1919" s="16" t="s">
        <v>337</v>
      </c>
      <c r="L1919" s="16">
        <v>1</v>
      </c>
      <c r="M1919" s="16" t="s">
        <v>1777</v>
      </c>
      <c r="O1919" s="16">
        <v>0</v>
      </c>
      <c r="P1919" s="16" t="b">
        <v>1</v>
      </c>
      <c r="R1919" s="16" t="b">
        <v>0</v>
      </c>
      <c r="S1919" s="16">
        <v>1</v>
      </c>
      <c r="T1919" s="16" t="s">
        <v>91</v>
      </c>
      <c r="U1919" s="16">
        <v>999</v>
      </c>
      <c r="V1919" s="16" t="s">
        <v>1778</v>
      </c>
      <c r="W1919" s="16">
        <v>31922068</v>
      </c>
      <c r="Y1919" s="16" t="inlineStr">
        <is>
          <t>筑基境灵品丹药。物防下限+4点；物防上限+4点，持续1620现实秒。</t>
        </is>
      </c>
      <c r="Z1919" s="16" t="inlineStr">
        <is>
          <t>|cff00FF00“筋骨得固，物御乃坚；所增在物防。温剂自有其宜，须量药力与丹毒而用。”——《壮骨坚体录》|r</t>
        </is>
      </c>
      <c r="AA1919" t="str" s="16">
        <v>炼丹可得。</v>
      </c>
      <c r="AB1919">
        <v>11921068</v>
      </c>
      <c r="AC1919" s="16" t="s">
        <v>1781</v>
      </c>
      <c r="AD1919" s="16">
        <v>40002</v>
      </c>
      <c r="AF1919">
        <v>70002</v>
      </c>
      <c r="AH1919">
        <v>60</v>
      </c>
      <c r="AI1919" s="16" t="s">
        <v>1777</v>
      </c>
      <c r="AJ1919" s="16" t="s">
        <v>1777</v>
      </c>
      <c r="AK1919" s="16" t="s">
        <v>335</v>
      </c>
    </row>
    <row r="1920" spans="2:37">
      <c r="B1920" s="16" t="n">
        <f>10000000+INDEX(编号表!$B:$B,MATCH(F1920,编号表!$A:$A,0))*100000+INDEX(编号表!$F:$F,MATCH(D1920,编号表!$E:$E,0))*1000+INDEX(编号表!$D:$D,MATCH(E1920,编号表!$C:$C,0))*10000+G1920</f>
        <v>11923068</v>
      </c>
      <c r="C1920" s="16" t="inlineStr">
        <is>
          <t>筑基温阳壮骨丹</t>
        </is>
      </c>
      <c r="D1920" s="16" t="s">
        <v>105</v>
      </c>
      <c r="E1920" s="16" t="s">
        <v>335</v>
      </c>
      <c r="F1920" s="16" t="s">
        <v>1777</v>
      </c>
      <c r="G1920" s="16">
        <f t="shared" si="30"/>
        <v>68</v>
      </c>
      <c r="I1920" s="16">
        <v>60</v>
      </c>
      <c r="J1920" t="str">
        <f t="shared" si="29"/>
        <v>大类_玄品筑基丹药</v>
      </c>
      <c r="K1920" s="16" t="s">
        <v>337</v>
      </c>
      <c r="L1920" s="16">
        <v>1</v>
      </c>
      <c r="M1920" s="16" t="s">
        <v>1777</v>
      </c>
      <c r="O1920" s="16">
        <v>0</v>
      </c>
      <c r="P1920" s="16" t="b">
        <v>1</v>
      </c>
      <c r="R1920" s="16" t="b">
        <v>0</v>
      </c>
      <c r="S1920" s="16">
        <v>1</v>
      </c>
      <c r="T1920" s="16" t="s">
        <v>91</v>
      </c>
      <c r="U1920" s="16">
        <v>999</v>
      </c>
      <c r="V1920" s="16" t="s">
        <v>1778</v>
      </c>
      <c r="W1920" s="16">
        <v>31923068</v>
      </c>
      <c r="Y1920" s="16" t="inlineStr">
        <is>
          <t>筑基境玄品丹药。物防下限+4点；物防上限+4点，持续2916现实秒。</t>
        </is>
      </c>
      <c r="Z1920" s="16" t="inlineStr">
        <is>
          <t>|cff00FF00“筋骨得固，物御乃坚；所增在物防。温剂自有其宜，须量药力与丹毒而用。”——《壮骨坚体录》|r</t>
        </is>
      </c>
      <c r="AA1920" t="str" s="16">
        <v>炼丹可得。</v>
      </c>
      <c r="AB1920">
        <v>11921068</v>
      </c>
      <c r="AC1920" s="16" t="s">
        <v>1781</v>
      </c>
      <c r="AD1920" s="16">
        <v>40003</v>
      </c>
      <c r="AF1920">
        <v>70003</v>
      </c>
      <c r="AH1920">
        <v>240</v>
      </c>
      <c r="AI1920" s="16" t="s">
        <v>1777</v>
      </c>
      <c r="AJ1920" s="16" t="s">
        <v>1777</v>
      </c>
      <c r="AK1920" s="16" t="s">
        <v>335</v>
      </c>
    </row>
    <row r="1921" spans="2:37">
      <c r="B1921" s="16" t="n">
        <f>10000000+INDEX(编号表!$B:$B,MATCH(F1921,编号表!$A:$A,0))*100000+INDEX(编号表!$F:$F,MATCH(D1921,编号表!$E:$E,0))*1000+INDEX(编号表!$D:$D,MATCH(E1921,编号表!$C:$C,0))*10000+G1921</f>
        <v>11921069</v>
      </c>
      <c r="C1921" s="16" t="inlineStr">
        <is>
          <t>筑基烈阳壮骨丹</t>
        </is>
      </c>
      <c r="D1921" s="16" t="s">
        <v>86</v>
      </c>
      <c r="E1921" s="16" t="s">
        <v>335</v>
      </c>
      <c r="F1921" s="16" t="s">
        <v>1777</v>
      </c>
      <c r="G1921" s="16">
        <f t="shared" si="30"/>
        <v>69</v>
      </c>
      <c r="I1921" s="16">
        <v>60</v>
      </c>
      <c r="J1921" t="str">
        <f t="shared" si="29"/>
        <v>大类_凡品筑基丹药</v>
      </c>
      <c r="K1921" s="16" t="s">
        <v>337</v>
      </c>
      <c r="L1921" s="16">
        <v>1</v>
      </c>
      <c r="M1921" s="16" t="s">
        <v>1777</v>
      </c>
      <c r="O1921" s="16">
        <v>0</v>
      </c>
      <c r="P1921" s="16" t="b">
        <v>1</v>
      </c>
      <c r="R1921" s="16" t="b">
        <v>0</v>
      </c>
      <c r="S1921" s="16">
        <v>1</v>
      </c>
      <c r="T1921" s="16" t="s">
        <v>91</v>
      </c>
      <c r="U1921" s="16">
        <v>999</v>
      </c>
      <c r="V1921" s="16" t="s">
        <v>1778</v>
      </c>
      <c r="W1921" s="16">
        <v>31921069</v>
      </c>
      <c r="Y1921" s="16" t="inlineStr">
        <is>
          <t>筑基境凡品丹药。物防下限+5点；物防上限+5点，持续600现实秒。</t>
        </is>
      </c>
      <c r="Z1921" s="16" t="inlineStr">
        <is>
          <t>|cff00FF00“筋骨得固，物御乃坚；所增在物防。热剂自有其宜，须量药力与丹毒而用。”——《壮骨坚体录》|r</t>
        </is>
      </c>
      <c r="AA1921" t="str" s="16">
        <v>炼丹可得。</v>
      </c>
      <c r="AB1921">
        <v>11921069</v>
      </c>
      <c r="AC1921" s="16" t="s">
        <v>1781</v>
      </c>
      <c r="AD1921" s="16">
        <v>40001</v>
      </c>
      <c r="AF1921">
        <v>70001</v>
      </c>
      <c r="AH1921">
        <v>20</v>
      </c>
      <c r="AI1921" s="16" t="s">
        <v>1777</v>
      </c>
      <c r="AJ1921" s="16" t="s">
        <v>1777</v>
      </c>
      <c r="AK1921" s="16" t="s">
        <v>335</v>
      </c>
    </row>
    <row r="1922" spans="2:37">
      <c r="B1922" s="16" t="n">
        <f>10000000+INDEX(编号表!$B:$B,MATCH(F1922,编号表!$A:$A,0))*100000+INDEX(编号表!$F:$F,MATCH(D1922,编号表!$E:$E,0))*1000+INDEX(编号表!$D:$D,MATCH(E1922,编号表!$C:$C,0))*10000+G1922</f>
        <v>11922069</v>
      </c>
      <c r="C1922" s="16" t="inlineStr">
        <is>
          <t>筑基烈阳壮骨丹</t>
        </is>
      </c>
      <c r="D1922" s="16" t="s">
        <v>102</v>
      </c>
      <c r="E1922" s="16" t="s">
        <v>335</v>
      </c>
      <c r="F1922" s="16" t="s">
        <v>1777</v>
      </c>
      <c r="G1922" s="16">
        <f t="shared" si="30"/>
        <v>69</v>
      </c>
      <c r="I1922" s="16">
        <v>60</v>
      </c>
      <c r="J1922" t="str">
        <f t="shared" si="29"/>
        <v>大类_灵品筑基丹药</v>
      </c>
      <c r="K1922" s="16" t="s">
        <v>337</v>
      </c>
      <c r="L1922" s="16">
        <v>1</v>
      </c>
      <c r="M1922" s="16" t="s">
        <v>1777</v>
      </c>
      <c r="O1922" s="16">
        <v>0</v>
      </c>
      <c r="P1922" s="16" t="b">
        <v>1</v>
      </c>
      <c r="R1922" s="16" t="b">
        <v>0</v>
      </c>
      <c r="S1922" s="16">
        <v>1</v>
      </c>
      <c r="T1922" s="16" t="s">
        <v>91</v>
      </c>
      <c r="U1922" s="16">
        <v>999</v>
      </c>
      <c r="V1922" s="16" t="s">
        <v>1778</v>
      </c>
      <c r="W1922" s="16">
        <v>31922069</v>
      </c>
      <c r="Y1922" s="16" t="inlineStr">
        <is>
          <t>筑基境灵品丹药。物防下限+5点；物防上限+5点，持续1080现实秒。</t>
        </is>
      </c>
      <c r="Z1922" s="16" t="inlineStr">
        <is>
          <t>|cff00FF00“筋骨得固，物御乃坚；所增在物防。热剂自有其宜，须量药力与丹毒而用。”——《壮骨坚体录》|r</t>
        </is>
      </c>
      <c r="AA1922" t="str" s="16">
        <v>炼丹可得。</v>
      </c>
      <c r="AB1922">
        <v>11921069</v>
      </c>
      <c r="AC1922" s="16" t="s">
        <v>1781</v>
      </c>
      <c r="AD1922" s="16">
        <v>40002</v>
      </c>
      <c r="AF1922">
        <v>70002</v>
      </c>
      <c r="AH1922">
        <v>60</v>
      </c>
      <c r="AI1922" s="16" t="s">
        <v>1777</v>
      </c>
      <c r="AJ1922" s="16" t="s">
        <v>1777</v>
      </c>
      <c r="AK1922" s="16" t="s">
        <v>335</v>
      </c>
    </row>
    <row r="1923" spans="2:37">
      <c r="B1923" s="16" t="n">
        <f>10000000+INDEX(编号表!$B:$B,MATCH(F1923,编号表!$A:$A,0))*100000+INDEX(编号表!$F:$F,MATCH(D1923,编号表!$E:$E,0))*1000+INDEX(编号表!$D:$D,MATCH(E1923,编号表!$C:$C,0))*10000+G1923</f>
        <v>11923069</v>
      </c>
      <c r="C1923" s="16" t="inlineStr">
        <is>
          <t>筑基烈阳壮骨丹</t>
        </is>
      </c>
      <c r="D1923" s="16" t="s">
        <v>105</v>
      </c>
      <c r="E1923" s="16" t="s">
        <v>335</v>
      </c>
      <c r="F1923" s="16" t="s">
        <v>1777</v>
      </c>
      <c r="G1923" s="16">
        <f t="shared" si="30"/>
        <v>69</v>
      </c>
      <c r="I1923" s="16">
        <v>60</v>
      </c>
      <c r="J1923" t="str">
        <f t="shared" si="29"/>
        <v>大类_玄品筑基丹药</v>
      </c>
      <c r="K1923" s="16" t="s">
        <v>337</v>
      </c>
      <c r="L1923" s="16">
        <v>1</v>
      </c>
      <c r="M1923" s="16" t="s">
        <v>1777</v>
      </c>
      <c r="O1923" s="16">
        <v>0</v>
      </c>
      <c r="P1923" s="16" t="b">
        <v>1</v>
      </c>
      <c r="R1923" s="16" t="b">
        <v>0</v>
      </c>
      <c r="S1923" s="16">
        <v>1</v>
      </c>
      <c r="T1923" s="16" t="s">
        <v>91</v>
      </c>
      <c r="U1923" s="16">
        <v>999</v>
      </c>
      <c r="V1923" s="16" t="s">
        <v>1778</v>
      </c>
      <c r="W1923" s="16">
        <v>31923069</v>
      </c>
      <c r="Y1923" s="16" t="inlineStr">
        <is>
          <t>筑基境玄品丹药。物防下限+5点；物防上限+5点，持续1944现实秒。</t>
        </is>
      </c>
      <c r="Z1923" s="16" t="inlineStr">
        <is>
          <t>|cff00FF00“筋骨得固，物御乃坚；所增在物防。热剂自有其宜，须量药力与丹毒而用。”——《壮骨坚体录》|r</t>
        </is>
      </c>
      <c r="AA1923" t="str" s="16">
        <v>炼丹可得。</v>
      </c>
      <c r="AB1923">
        <v>11921069</v>
      </c>
      <c r="AC1923" s="16" t="s">
        <v>1781</v>
      </c>
      <c r="AD1923" s="16">
        <v>40003</v>
      </c>
      <c r="AF1923">
        <v>70003</v>
      </c>
      <c r="AH1923">
        <v>240</v>
      </c>
      <c r="AI1923" s="16" t="s">
        <v>1777</v>
      </c>
      <c r="AJ1923" s="16" t="s">
        <v>1777</v>
      </c>
      <c r="AK1923" s="16" t="s">
        <v>335</v>
      </c>
    </row>
    <row r="1924" spans="2:37">
      <c r="B1924" s="16" t="n">
        <f>10000000+INDEX(编号表!$B:$B,MATCH(F1924,编号表!$A:$A,0))*100000+INDEX(编号表!$F:$F,MATCH(D1924,编号表!$E:$E,0))*1000+INDEX(编号表!$D:$D,MATCH(E1924,编号表!$C:$C,0))*10000+G1924</f>
        <v>11921070</v>
      </c>
      <c r="C1924" s="16" t="s">
        <v>2130</v>
      </c>
      <c r="D1924" s="16" t="s">
        <v>86</v>
      </c>
      <c r="E1924" s="16" t="s">
        <v>335</v>
      </c>
      <c r="F1924" s="16" t="s">
        <v>1777</v>
      </c>
      <c r="G1924" s="16">
        <f t="shared" si="30"/>
        <v>70</v>
      </c>
      <c r="I1924" s="16">
        <v>60</v>
      </c>
      <c r="J1924" t="str">
        <f t="shared" si="29"/>
        <v>大类_凡品筑基丹药</v>
      </c>
      <c r="K1924" s="16" t="s">
        <v>337</v>
      </c>
      <c r="L1924" s="16">
        <v>1</v>
      </c>
      <c r="M1924" s="16" t="s">
        <v>1777</v>
      </c>
      <c r="O1924" s="16">
        <v>0</v>
      </c>
      <c r="P1924" s="16" t="b">
        <v>1</v>
      </c>
      <c r="R1924" s="16" t="b">
        <v>0</v>
      </c>
      <c r="S1924" s="16">
        <v>1</v>
      </c>
      <c r="T1924" s="16" t="s">
        <v>91</v>
      </c>
      <c r="U1924" s="16">
        <v>999</v>
      </c>
      <c r="V1924" s="16" t="s">
        <v>1778</v>
      </c>
      <c r="W1924" s="16">
        <v>31921070</v>
      </c>
      <c r="Y1924" s="16" t="inlineStr">
        <is>
          <t>筑基境凡品丹药。抵消敌人的额外增伤幅度2%（不降低基础伤害），持续1800现实秒。</t>
        </is>
      </c>
      <c r="Z1924" s="16" t="inlineStr">
        <is>
          <t>|cff00FF00“承伤有定，固元护持；寻常攻势与首领重击各有所减。寒剂自有其宜，须量药力与丹毒而用。”——《固元承伤录》|r</t>
        </is>
      </c>
      <c r="AA1924" t="str" s="16">
        <v>炼丹可得。</v>
      </c>
      <c r="AB1924">
        <v>11921070</v>
      </c>
      <c r="AC1924" s="16" t="s">
        <v>1781</v>
      </c>
      <c r="AD1924" s="16">
        <v>40001</v>
      </c>
      <c r="AF1924">
        <v>70001</v>
      </c>
      <c r="AH1924">
        <v>20</v>
      </c>
      <c r="AI1924" s="16" t="s">
        <v>1777</v>
      </c>
      <c r="AJ1924" s="16" t="s">
        <v>1777</v>
      </c>
      <c r="AK1924" s="16" t="s">
        <v>335</v>
      </c>
    </row>
    <row r="1925" spans="2:37">
      <c r="B1925" s="16" t="n">
        <f>10000000+INDEX(编号表!$B:$B,MATCH(F1925,编号表!$A:$A,0))*100000+INDEX(编号表!$F:$F,MATCH(D1925,编号表!$E:$E,0))*1000+INDEX(编号表!$D:$D,MATCH(E1925,编号表!$C:$C,0))*10000+G1925</f>
        <v>11922070</v>
      </c>
      <c r="C1925" s="16" t="s">
        <v>2130</v>
      </c>
      <c r="D1925" s="16" t="s">
        <v>102</v>
      </c>
      <c r="E1925" s="16" t="s">
        <v>335</v>
      </c>
      <c r="F1925" s="16" t="s">
        <v>1777</v>
      </c>
      <c r="G1925" s="16">
        <f t="shared" si="30"/>
        <v>70</v>
      </c>
      <c r="I1925" s="16">
        <v>60</v>
      </c>
      <c r="J1925" t="str">
        <f t="shared" si="29"/>
        <v>大类_灵品筑基丹药</v>
      </c>
      <c r="K1925" s="16" t="s">
        <v>337</v>
      </c>
      <c r="L1925" s="16">
        <v>1</v>
      </c>
      <c r="M1925" s="16" t="s">
        <v>1777</v>
      </c>
      <c r="O1925" s="16">
        <v>0</v>
      </c>
      <c r="P1925" s="16" t="b">
        <v>1</v>
      </c>
      <c r="R1925" s="16" t="b">
        <v>0</v>
      </c>
      <c r="S1925" s="16">
        <v>1</v>
      </c>
      <c r="T1925" s="16" t="s">
        <v>91</v>
      </c>
      <c r="U1925" s="16">
        <v>999</v>
      </c>
      <c r="V1925" s="16" t="s">
        <v>1778</v>
      </c>
      <c r="W1925" s="16">
        <v>31922070</v>
      </c>
      <c r="Y1925" s="16" t="inlineStr">
        <is>
          <t>筑基境灵品丹药。抵消敌人的额外增伤幅度2%（不降低基础伤害），持续3240现实秒。</t>
        </is>
      </c>
      <c r="Z1925" s="16" t="inlineStr">
        <is>
          <t>|cff00FF00“承伤有定，固元护持；寻常攻势与首领重击各有所减。寒剂自有其宜，须量药力与丹毒而用。”——《固元承伤录》|r</t>
        </is>
      </c>
      <c r="AA1925" t="str" s="16">
        <v>炼丹可得。</v>
      </c>
      <c r="AB1925">
        <v>11921070</v>
      </c>
      <c r="AC1925" s="16" t="s">
        <v>1781</v>
      </c>
      <c r="AD1925" s="16">
        <v>40002</v>
      </c>
      <c r="AF1925">
        <v>70002</v>
      </c>
      <c r="AH1925">
        <v>60</v>
      </c>
      <c r="AI1925" s="16" t="s">
        <v>1777</v>
      </c>
      <c r="AJ1925" s="16" t="s">
        <v>1777</v>
      </c>
      <c r="AK1925" s="16" t="s">
        <v>335</v>
      </c>
    </row>
    <row r="1926" spans="2:37">
      <c r="B1926" s="16" t="n">
        <f>10000000+INDEX(编号表!$B:$B,MATCH(F1926,编号表!$A:$A,0))*100000+INDEX(编号表!$F:$F,MATCH(D1926,编号表!$E:$E,0))*1000+INDEX(编号表!$D:$D,MATCH(E1926,编号表!$C:$C,0))*10000+G1926</f>
        <v>11923070</v>
      </c>
      <c r="C1926" s="16" t="s">
        <v>2130</v>
      </c>
      <c r="D1926" s="16" t="s">
        <v>105</v>
      </c>
      <c r="E1926" s="16" t="s">
        <v>335</v>
      </c>
      <c r="F1926" s="16" t="s">
        <v>1777</v>
      </c>
      <c r="G1926" s="16">
        <f t="shared" si="30"/>
        <v>70</v>
      </c>
      <c r="I1926" s="16">
        <v>60</v>
      </c>
      <c r="J1926" t="str">
        <f t="shared" si="29"/>
        <v>大类_玄品筑基丹药</v>
      </c>
      <c r="K1926" s="16" t="s">
        <v>337</v>
      </c>
      <c r="L1926" s="16">
        <v>1</v>
      </c>
      <c r="M1926" s="16" t="s">
        <v>1777</v>
      </c>
      <c r="O1926" s="16">
        <v>0</v>
      </c>
      <c r="P1926" s="16" t="b">
        <v>1</v>
      </c>
      <c r="R1926" s="16" t="b">
        <v>0</v>
      </c>
      <c r="S1926" s="16">
        <v>1</v>
      </c>
      <c r="T1926" s="16" t="s">
        <v>91</v>
      </c>
      <c r="U1926" s="16">
        <v>999</v>
      </c>
      <c r="V1926" s="16" t="s">
        <v>1778</v>
      </c>
      <c r="W1926" s="16">
        <v>31923070</v>
      </c>
      <c r="Y1926" s="16" t="inlineStr">
        <is>
          <t>筑基境玄品丹药。抵消敌人的额外增伤幅度2%（不降低基础伤害），持续5832现实秒。</t>
        </is>
      </c>
      <c r="Z1926" s="16" t="inlineStr">
        <is>
          <t>|cff00FF00“承伤有定，固元护持；寻常攻势与首领重击各有所减。寒剂自有其宜，须量药力与丹毒而用。”——《固元承伤录》|r</t>
        </is>
      </c>
      <c r="AA1926" t="str" s="16">
        <v>炼丹可得。</v>
      </c>
      <c r="AB1926">
        <v>11921070</v>
      </c>
      <c r="AC1926" s="16" t="s">
        <v>1781</v>
      </c>
      <c r="AD1926" s="16">
        <v>40003</v>
      </c>
      <c r="AF1926">
        <v>70003</v>
      </c>
      <c r="AH1926">
        <v>240</v>
      </c>
      <c r="AI1926" s="16" t="s">
        <v>1777</v>
      </c>
      <c r="AJ1926" s="16" t="s">
        <v>1777</v>
      </c>
      <c r="AK1926" s="16" t="s">
        <v>335</v>
      </c>
    </row>
    <row r="1927" spans="2:37">
      <c r="B1927" s="16" t="n">
        <f>10000000+INDEX(编号表!$B:$B,MATCH(F1927,编号表!$A:$A,0))*100000+INDEX(编号表!$F:$F,MATCH(D1927,编号表!$E:$E,0))*1000+INDEX(编号表!$D:$D,MATCH(E1927,编号表!$C:$C,0))*10000+G1927</f>
        <v>11921071</v>
      </c>
      <c r="C1927" s="16" t="s">
        <v>2135</v>
      </c>
      <c r="D1927" s="16" t="s">
        <v>86</v>
      </c>
      <c r="E1927" s="16" t="s">
        <v>335</v>
      </c>
      <c r="F1927" s="16" t="s">
        <v>1777</v>
      </c>
      <c r="G1927" s="16">
        <f t="shared" si="30"/>
        <v>71</v>
      </c>
      <c r="I1927" s="16">
        <v>60</v>
      </c>
      <c r="J1927" t="str">
        <f t="shared" si="29"/>
        <v>大类_凡品筑基丹药</v>
      </c>
      <c r="K1927" s="16" t="s">
        <v>337</v>
      </c>
      <c r="L1927" s="16">
        <v>1</v>
      </c>
      <c r="M1927" s="16" t="s">
        <v>1777</v>
      </c>
      <c r="O1927" s="16">
        <v>0</v>
      </c>
      <c r="P1927" s="16" t="b">
        <v>1</v>
      </c>
      <c r="R1927" s="16" t="b">
        <v>0</v>
      </c>
      <c r="S1927" s="16">
        <v>1</v>
      </c>
      <c r="T1927" s="16" t="s">
        <v>91</v>
      </c>
      <c r="U1927" s="16">
        <v>999</v>
      </c>
      <c r="V1927" s="16" t="s">
        <v>1778</v>
      </c>
      <c r="W1927" s="16">
        <v>31921071</v>
      </c>
      <c r="Y1927" s="16" t="inlineStr">
        <is>
          <t>筑基境凡品丹药。抵消敌人的额外固定增伤3点（不降低基础伤害），持续1500现实秒。</t>
        </is>
      </c>
      <c r="Z1927" s="16" t="inlineStr">
        <is>
          <t>|cff00FF00“承伤有定，固元护持；寻常攻势与首领重击各有所减。凉剂自有其宜，须量药力与丹毒而用。”——《固元承伤录》|r</t>
        </is>
      </c>
      <c r="AA1927" t="str" s="16">
        <v>炼丹可得。</v>
      </c>
      <c r="AB1927">
        <v>11921071</v>
      </c>
      <c r="AC1927" s="16" t="s">
        <v>1781</v>
      </c>
      <c r="AD1927" s="16">
        <v>40001</v>
      </c>
      <c r="AF1927">
        <v>70001</v>
      </c>
      <c r="AH1927">
        <v>20</v>
      </c>
      <c r="AI1927" s="16" t="s">
        <v>1777</v>
      </c>
      <c r="AJ1927" s="16" t="s">
        <v>1777</v>
      </c>
      <c r="AK1927" s="16" t="s">
        <v>335</v>
      </c>
    </row>
    <row r="1928" spans="2:37">
      <c r="B1928" s="16" t="n">
        <f>10000000+INDEX(编号表!$B:$B,MATCH(F1928,编号表!$A:$A,0))*100000+INDEX(编号表!$F:$F,MATCH(D1928,编号表!$E:$E,0))*1000+INDEX(编号表!$D:$D,MATCH(E1928,编号表!$C:$C,0))*10000+G1928</f>
        <v>11922071</v>
      </c>
      <c r="C1928" s="16" t="s">
        <v>2135</v>
      </c>
      <c r="D1928" s="16" t="s">
        <v>102</v>
      </c>
      <c r="E1928" s="16" t="s">
        <v>335</v>
      </c>
      <c r="F1928" s="16" t="s">
        <v>1777</v>
      </c>
      <c r="G1928" s="16">
        <f t="shared" si="30"/>
        <v>71</v>
      </c>
      <c r="I1928" s="16">
        <v>60</v>
      </c>
      <c r="J1928" t="str">
        <f t="shared" si="29"/>
        <v>大类_灵品筑基丹药</v>
      </c>
      <c r="K1928" s="16" t="s">
        <v>337</v>
      </c>
      <c r="L1928" s="16">
        <v>1</v>
      </c>
      <c r="M1928" s="16" t="s">
        <v>1777</v>
      </c>
      <c r="O1928" s="16">
        <v>0</v>
      </c>
      <c r="P1928" s="16" t="b">
        <v>1</v>
      </c>
      <c r="R1928" s="16" t="b">
        <v>0</v>
      </c>
      <c r="S1928" s="16">
        <v>1</v>
      </c>
      <c r="T1928" s="16" t="s">
        <v>91</v>
      </c>
      <c r="U1928" s="16">
        <v>999</v>
      </c>
      <c r="V1928" s="16" t="s">
        <v>1778</v>
      </c>
      <c r="W1928" s="16">
        <v>31922071</v>
      </c>
      <c r="Y1928" s="16" t="inlineStr">
        <is>
          <t>筑基境灵品丹药。抵消敌人的额外固定增伤3点（不降低基础伤害），持续2700现实秒。</t>
        </is>
      </c>
      <c r="Z1928" s="16" t="inlineStr">
        <is>
          <t>|cff00FF00“承伤有定，固元护持；寻常攻势与首领重击各有所减。凉剂自有其宜，须量药力与丹毒而用。”——《固元承伤录》|r</t>
        </is>
      </c>
      <c r="AA1928" t="str" s="16">
        <v>炼丹可得。</v>
      </c>
      <c r="AB1928">
        <v>11921071</v>
      </c>
      <c r="AC1928" s="16" t="s">
        <v>1781</v>
      </c>
      <c r="AD1928" s="16">
        <v>40002</v>
      </c>
      <c r="AF1928">
        <v>70002</v>
      </c>
      <c r="AH1928">
        <v>60</v>
      </c>
      <c r="AI1928" s="16" t="s">
        <v>1777</v>
      </c>
      <c r="AJ1928" s="16" t="s">
        <v>1777</v>
      </c>
      <c r="AK1928" s="16" t="s">
        <v>335</v>
      </c>
    </row>
    <row r="1929" spans="2:37">
      <c r="B1929" s="16" t="n">
        <f>10000000+INDEX(编号表!$B:$B,MATCH(F1929,编号表!$A:$A,0))*100000+INDEX(编号表!$F:$F,MATCH(D1929,编号表!$E:$E,0))*1000+INDEX(编号表!$D:$D,MATCH(E1929,编号表!$C:$C,0))*10000+G1929</f>
        <v>11923071</v>
      </c>
      <c r="C1929" s="16" t="s">
        <v>2135</v>
      </c>
      <c r="D1929" s="16" t="s">
        <v>105</v>
      </c>
      <c r="E1929" s="16" t="s">
        <v>335</v>
      </c>
      <c r="F1929" s="16" t="s">
        <v>1777</v>
      </c>
      <c r="G1929" s="16">
        <f t="shared" si="30"/>
        <v>71</v>
      </c>
      <c r="I1929" s="16">
        <v>60</v>
      </c>
      <c r="J1929" t="str">
        <f t="shared" si="29"/>
        <v>大类_玄品筑基丹药</v>
      </c>
      <c r="K1929" s="16" t="s">
        <v>337</v>
      </c>
      <c r="L1929" s="16">
        <v>1</v>
      </c>
      <c r="M1929" s="16" t="s">
        <v>1777</v>
      </c>
      <c r="O1929" s="16">
        <v>0</v>
      </c>
      <c r="P1929" s="16" t="b">
        <v>1</v>
      </c>
      <c r="R1929" s="16" t="b">
        <v>0</v>
      </c>
      <c r="S1929" s="16">
        <v>1</v>
      </c>
      <c r="T1929" s="16" t="s">
        <v>91</v>
      </c>
      <c r="U1929" s="16">
        <v>999</v>
      </c>
      <c r="V1929" s="16" t="s">
        <v>1778</v>
      </c>
      <c r="W1929" s="16">
        <v>31923071</v>
      </c>
      <c r="Y1929" s="16" t="inlineStr">
        <is>
          <t>筑基境玄品丹药。抵消敌人的额外固定增伤3点（不降低基础伤害），持续4860现实秒。</t>
        </is>
      </c>
      <c r="Z1929" s="16" t="inlineStr">
        <is>
          <t>|cff00FF00“承伤有定，固元护持；寻常攻势与首领重击各有所减。凉剂自有其宜，须量药力与丹毒而用。”——《固元承伤录》|r</t>
        </is>
      </c>
      <c r="AA1929" t="str" s="16">
        <v>炼丹可得。</v>
      </c>
      <c r="AB1929">
        <v>11921071</v>
      </c>
      <c r="AC1929" s="16" t="s">
        <v>1781</v>
      </c>
      <c r="AD1929" s="16">
        <v>40003</v>
      </c>
      <c r="AF1929">
        <v>70003</v>
      </c>
      <c r="AH1929">
        <v>240</v>
      </c>
      <c r="AI1929" s="16" t="s">
        <v>1777</v>
      </c>
      <c r="AJ1929" s="16" t="s">
        <v>1777</v>
      </c>
      <c r="AK1929" s="16" t="s">
        <v>335</v>
      </c>
    </row>
    <row r="1930" spans="2:37">
      <c r="B1930" s="16" t="n">
        <f>10000000+INDEX(编号表!$B:$B,MATCH(F1930,编号表!$A:$A,0))*100000+INDEX(编号表!$F:$F,MATCH(D1930,编号表!$E:$E,0))*1000+INDEX(编号表!$D:$D,MATCH(E1930,编号表!$C:$C,0))*10000+G1930</f>
        <v>11921072</v>
      </c>
      <c r="C1930" s="16" t="s">
        <v>2140</v>
      </c>
      <c r="D1930" s="16" t="s">
        <v>86</v>
      </c>
      <c r="E1930" s="16" t="s">
        <v>335</v>
      </c>
      <c r="F1930" s="16" t="s">
        <v>1777</v>
      </c>
      <c r="G1930" s="16">
        <f t="shared" si="30"/>
        <v>72</v>
      </c>
      <c r="I1930" s="16">
        <v>60</v>
      </c>
      <c r="J1930" t="str">
        <f t="shared" si="29"/>
        <v>大类_凡品筑基丹药</v>
      </c>
      <c r="K1930" s="16" t="s">
        <v>337</v>
      </c>
      <c r="L1930" s="16">
        <v>1</v>
      </c>
      <c r="M1930" s="16" t="s">
        <v>1777</v>
      </c>
      <c r="O1930" s="16">
        <v>0</v>
      </c>
      <c r="P1930" s="16" t="b">
        <v>1</v>
      </c>
      <c r="R1930" s="16" t="b">
        <v>0</v>
      </c>
      <c r="S1930" s="16">
        <v>1</v>
      </c>
      <c r="T1930" s="16" t="s">
        <v>91</v>
      </c>
      <c r="U1930" s="16">
        <v>999</v>
      </c>
      <c r="V1930" s="16" t="s">
        <v>1778</v>
      </c>
      <c r="W1930" s="16">
        <v>31921072</v>
      </c>
      <c r="Y1930" s="16" t="inlineStr">
        <is>
          <t>筑基境凡品丹药。抵消敌人的额外固定增伤2点（不降低基础伤害）；抵消敌人的额外增伤幅度2%（不降低基础伤害），持续1500现实秒。</t>
        </is>
      </c>
      <c r="Z1930" s="16" t="inlineStr">
        <is>
          <t>|cff00FF00“承伤有定，固元护持；寻常攻势与首领重击各有所减。平剂自有其宜，须量药力与丹毒而用。”——《固元承伤录》|r</t>
        </is>
      </c>
      <c r="AA1930" t="str" s="16">
        <v>炼丹可得。</v>
      </c>
      <c r="AB1930">
        <v>11921072</v>
      </c>
      <c r="AC1930" s="16" t="s">
        <v>1781</v>
      </c>
      <c r="AD1930" s="16">
        <v>40001</v>
      </c>
      <c r="AF1930">
        <v>70001</v>
      </c>
      <c r="AH1930">
        <v>20</v>
      </c>
      <c r="AI1930" s="16" t="s">
        <v>1777</v>
      </c>
      <c r="AJ1930" s="16" t="s">
        <v>1777</v>
      </c>
      <c r="AK1930" s="16" t="s">
        <v>335</v>
      </c>
    </row>
    <row r="1931" spans="2:37">
      <c r="B1931" s="16" t="n">
        <f>10000000+INDEX(编号表!$B:$B,MATCH(F1931,编号表!$A:$A,0))*100000+INDEX(编号表!$F:$F,MATCH(D1931,编号表!$E:$E,0))*1000+INDEX(编号表!$D:$D,MATCH(E1931,编号表!$C:$C,0))*10000+G1931</f>
        <v>11922072</v>
      </c>
      <c r="C1931" s="16" t="s">
        <v>2140</v>
      </c>
      <c r="D1931" s="16" t="s">
        <v>102</v>
      </c>
      <c r="E1931" s="16" t="s">
        <v>335</v>
      </c>
      <c r="F1931" s="16" t="s">
        <v>1777</v>
      </c>
      <c r="G1931" s="16">
        <f t="shared" si="30"/>
        <v>72</v>
      </c>
      <c r="I1931" s="16">
        <v>60</v>
      </c>
      <c r="J1931" t="str">
        <f t="shared" si="29"/>
        <v>大类_灵品筑基丹药</v>
      </c>
      <c r="K1931" s="16" t="s">
        <v>337</v>
      </c>
      <c r="L1931" s="16">
        <v>1</v>
      </c>
      <c r="M1931" s="16" t="s">
        <v>1777</v>
      </c>
      <c r="O1931" s="16">
        <v>0</v>
      </c>
      <c r="P1931" s="16" t="b">
        <v>1</v>
      </c>
      <c r="R1931" s="16" t="b">
        <v>0</v>
      </c>
      <c r="S1931" s="16">
        <v>1</v>
      </c>
      <c r="T1931" s="16" t="s">
        <v>91</v>
      </c>
      <c r="U1931" s="16">
        <v>999</v>
      </c>
      <c r="V1931" s="16" t="s">
        <v>1778</v>
      </c>
      <c r="W1931" s="16">
        <v>31922072</v>
      </c>
      <c r="Y1931" s="16" t="inlineStr">
        <is>
          <t>筑基境灵品丹药。抵消敌人的额外固定增伤2点（不降低基础伤害）；抵消敌人的额外增伤幅度2%（不降低基础伤害），持续2700现实秒。</t>
        </is>
      </c>
      <c r="Z1931" s="16" t="inlineStr">
        <is>
          <t>|cff00FF00“承伤有定，固元护持；寻常攻势与首领重击各有所减。平剂自有其宜，须量药力与丹毒而用。”——《固元承伤录》|r</t>
        </is>
      </c>
      <c r="AA1931" t="str" s="16">
        <v>炼丹可得。</v>
      </c>
      <c r="AB1931">
        <v>11921072</v>
      </c>
      <c r="AC1931" s="16" t="s">
        <v>1781</v>
      </c>
      <c r="AD1931" s="16">
        <v>40002</v>
      </c>
      <c r="AF1931">
        <v>70002</v>
      </c>
      <c r="AH1931">
        <v>60</v>
      </c>
      <c r="AI1931" s="16" t="s">
        <v>1777</v>
      </c>
      <c r="AJ1931" s="16" t="s">
        <v>1777</v>
      </c>
      <c r="AK1931" s="16" t="s">
        <v>335</v>
      </c>
    </row>
    <row r="1932" spans="2:37">
      <c r="B1932" s="16" t="n">
        <f>10000000+INDEX(编号表!$B:$B,MATCH(F1932,编号表!$A:$A,0))*100000+INDEX(编号表!$F:$F,MATCH(D1932,编号表!$E:$E,0))*1000+INDEX(编号表!$D:$D,MATCH(E1932,编号表!$C:$C,0))*10000+G1932</f>
        <v>11923072</v>
      </c>
      <c r="C1932" s="16" t="s">
        <v>2140</v>
      </c>
      <c r="D1932" s="16" t="s">
        <v>105</v>
      </c>
      <c r="E1932" s="16" t="s">
        <v>335</v>
      </c>
      <c r="F1932" s="16" t="s">
        <v>1777</v>
      </c>
      <c r="G1932" s="16">
        <f t="shared" si="30"/>
        <v>72</v>
      </c>
      <c r="I1932" s="16">
        <v>60</v>
      </c>
      <c r="J1932" t="str">
        <f t="shared" si="29"/>
        <v>大类_玄品筑基丹药</v>
      </c>
      <c r="K1932" s="16" t="s">
        <v>337</v>
      </c>
      <c r="L1932" s="16">
        <v>1</v>
      </c>
      <c r="M1932" s="16" t="s">
        <v>1777</v>
      </c>
      <c r="O1932" s="16">
        <v>0</v>
      </c>
      <c r="P1932" s="16" t="b">
        <v>1</v>
      </c>
      <c r="R1932" s="16" t="b">
        <v>0</v>
      </c>
      <c r="S1932" s="16">
        <v>1</v>
      </c>
      <c r="T1932" s="16" t="s">
        <v>91</v>
      </c>
      <c r="U1932" s="16">
        <v>999</v>
      </c>
      <c r="V1932" s="16" t="s">
        <v>1778</v>
      </c>
      <c r="W1932" s="16">
        <v>31923072</v>
      </c>
      <c r="Y1932" s="16" t="inlineStr">
        <is>
          <t>筑基境玄品丹药。抵消敌人的额外固定增伤2点（不降低基础伤害）；抵消敌人的额外增伤幅度2%（不降低基础伤害），持续4860现实秒。</t>
        </is>
      </c>
      <c r="Z1932" s="16" t="inlineStr">
        <is>
          <t>|cff00FF00“承伤有定，固元护持；寻常攻势与首领重击各有所减。平剂自有其宜，须量药力与丹毒而用。”——《固元承伤录》|r</t>
        </is>
      </c>
      <c r="AA1932" t="str" s="16">
        <v>炼丹可得。</v>
      </c>
      <c r="AB1932">
        <v>11921072</v>
      </c>
      <c r="AC1932" s="16" t="s">
        <v>1781</v>
      </c>
      <c r="AD1932" s="16">
        <v>40003</v>
      </c>
      <c r="AF1932">
        <v>70003</v>
      </c>
      <c r="AH1932">
        <v>240</v>
      </c>
      <c r="AI1932" s="16" t="s">
        <v>1777</v>
      </c>
      <c r="AJ1932" s="16" t="s">
        <v>1777</v>
      </c>
      <c r="AK1932" s="16" t="s">
        <v>335</v>
      </c>
    </row>
    <row r="1933" spans="2:37">
      <c r="B1933" s="16" t="n">
        <f>10000000+INDEX(编号表!$B:$B,MATCH(F1933,编号表!$A:$A,0))*100000+INDEX(编号表!$F:$F,MATCH(D1933,编号表!$E:$E,0))*1000+INDEX(编号表!$D:$D,MATCH(E1933,编号表!$C:$C,0))*10000+G1933</f>
        <v>11921073</v>
      </c>
      <c r="C1933" s="16" t="s">
        <v>2145</v>
      </c>
      <c r="D1933" s="16" t="s">
        <v>86</v>
      </c>
      <c r="E1933" s="16" t="s">
        <v>335</v>
      </c>
      <c r="F1933" s="16" t="s">
        <v>1777</v>
      </c>
      <c r="G1933" s="16">
        <f t="shared" si="30"/>
        <v>73</v>
      </c>
      <c r="I1933" s="16">
        <v>60</v>
      </c>
      <c r="J1933" t="str">
        <f t="shared" si="29"/>
        <v>大类_凡品筑基丹药</v>
      </c>
      <c r="K1933" s="16" t="s">
        <v>337</v>
      </c>
      <c r="L1933" s="16">
        <v>1</v>
      </c>
      <c r="M1933" s="16" t="s">
        <v>1777</v>
      </c>
      <c r="O1933" s="16">
        <v>0</v>
      </c>
      <c r="P1933" s="16" t="b">
        <v>1</v>
      </c>
      <c r="R1933" s="16" t="b">
        <v>0</v>
      </c>
      <c r="S1933" s="16">
        <v>1</v>
      </c>
      <c r="T1933" s="16" t="s">
        <v>91</v>
      </c>
      <c r="U1933" s="16">
        <v>999</v>
      </c>
      <c r="V1933" s="16" t="s">
        <v>1778</v>
      </c>
      <c r="W1933" s="16">
        <v>31921073</v>
      </c>
      <c r="Y1933" s="16" t="inlineStr">
        <is>
          <t>筑基境凡品丹药。受到精英/BOSS的完整伤害先扣除6点，持续1500现实秒。</t>
        </is>
      </c>
      <c r="Z1933" s="16" t="inlineStr">
        <is>
          <t>|cff00FF00“承伤有定，固元护持；寻常攻势与首领重击各有所减。温剂自有其宜，须量药力与丹毒而用。”——《固元承伤录》|r</t>
        </is>
      </c>
      <c r="AA1933" t="str" s="16">
        <v>炼丹可得。</v>
      </c>
      <c r="AB1933">
        <v>11921073</v>
      </c>
      <c r="AC1933" s="16" t="s">
        <v>1781</v>
      </c>
      <c r="AD1933" s="16">
        <v>40001</v>
      </c>
      <c r="AF1933">
        <v>70001</v>
      </c>
      <c r="AH1933">
        <v>20</v>
      </c>
      <c r="AI1933" s="16" t="s">
        <v>1777</v>
      </c>
      <c r="AJ1933" s="16" t="s">
        <v>1777</v>
      </c>
      <c r="AK1933" s="16" t="s">
        <v>335</v>
      </c>
    </row>
    <row r="1934" spans="2:37">
      <c r="B1934" s="16" t="n">
        <f>10000000+INDEX(编号表!$B:$B,MATCH(F1934,编号表!$A:$A,0))*100000+INDEX(编号表!$F:$F,MATCH(D1934,编号表!$E:$E,0))*1000+INDEX(编号表!$D:$D,MATCH(E1934,编号表!$C:$C,0))*10000+G1934</f>
        <v>11922073</v>
      </c>
      <c r="C1934" s="16" t="s">
        <v>2145</v>
      </c>
      <c r="D1934" s="16" t="s">
        <v>102</v>
      </c>
      <c r="E1934" s="16" t="s">
        <v>335</v>
      </c>
      <c r="F1934" s="16" t="s">
        <v>1777</v>
      </c>
      <c r="G1934" s="16">
        <f t="shared" si="30"/>
        <v>73</v>
      </c>
      <c r="I1934" s="16">
        <v>60</v>
      </c>
      <c r="J1934" t="str">
        <f t="shared" si="29"/>
        <v>大类_灵品筑基丹药</v>
      </c>
      <c r="K1934" s="16" t="s">
        <v>337</v>
      </c>
      <c r="L1934" s="16">
        <v>1</v>
      </c>
      <c r="M1934" s="16" t="s">
        <v>1777</v>
      </c>
      <c r="O1934" s="16">
        <v>0</v>
      </c>
      <c r="P1934" s="16" t="b">
        <v>1</v>
      </c>
      <c r="R1934" s="16" t="b">
        <v>0</v>
      </c>
      <c r="S1934" s="16">
        <v>1</v>
      </c>
      <c r="T1934" s="16" t="s">
        <v>91</v>
      </c>
      <c r="U1934" s="16">
        <v>999</v>
      </c>
      <c r="V1934" s="16" t="s">
        <v>1778</v>
      </c>
      <c r="W1934" s="16">
        <v>31922073</v>
      </c>
      <c r="Y1934" s="16" t="inlineStr">
        <is>
          <t>筑基境灵品丹药。受到精英/BOSS的完整伤害先扣除6点，持续2700现实秒。</t>
        </is>
      </c>
      <c r="Z1934" s="16" t="inlineStr">
        <is>
          <t>|cff00FF00“承伤有定，固元护持；寻常攻势与首领重击各有所减。温剂自有其宜，须量药力与丹毒而用。”——《固元承伤录》|r</t>
        </is>
      </c>
      <c r="AA1934" t="str" s="16">
        <v>炼丹可得。</v>
      </c>
      <c r="AB1934">
        <v>11921073</v>
      </c>
      <c r="AC1934" s="16" t="s">
        <v>1781</v>
      </c>
      <c r="AD1934" s="16">
        <v>40002</v>
      </c>
      <c r="AF1934">
        <v>70002</v>
      </c>
      <c r="AH1934">
        <v>60</v>
      </c>
      <c r="AI1934" s="16" t="s">
        <v>1777</v>
      </c>
      <c r="AJ1934" s="16" t="s">
        <v>1777</v>
      </c>
      <c r="AK1934" s="16" t="s">
        <v>335</v>
      </c>
    </row>
    <row r="1935" spans="2:37">
      <c r="B1935" s="16" t="n">
        <f>10000000+INDEX(编号表!$B:$B,MATCH(F1935,编号表!$A:$A,0))*100000+INDEX(编号表!$F:$F,MATCH(D1935,编号表!$E:$E,0))*1000+INDEX(编号表!$D:$D,MATCH(E1935,编号表!$C:$C,0))*10000+G1935</f>
        <v>11923073</v>
      </c>
      <c r="C1935" s="16" t="s">
        <v>2145</v>
      </c>
      <c r="D1935" s="16" t="s">
        <v>105</v>
      </c>
      <c r="E1935" s="16" t="s">
        <v>335</v>
      </c>
      <c r="F1935" s="16" t="s">
        <v>1777</v>
      </c>
      <c r="G1935" s="16">
        <f t="shared" si="30"/>
        <v>73</v>
      </c>
      <c r="I1935" s="16">
        <v>60</v>
      </c>
      <c r="J1935" t="str">
        <f t="shared" si="29"/>
        <v>大类_玄品筑基丹药</v>
      </c>
      <c r="K1935" s="16" t="s">
        <v>337</v>
      </c>
      <c r="L1935" s="16">
        <v>1</v>
      </c>
      <c r="M1935" s="16" t="s">
        <v>1777</v>
      </c>
      <c r="O1935" s="16">
        <v>0</v>
      </c>
      <c r="P1935" s="16" t="b">
        <v>1</v>
      </c>
      <c r="R1935" s="16" t="b">
        <v>0</v>
      </c>
      <c r="S1935" s="16">
        <v>1</v>
      </c>
      <c r="T1935" s="16" t="s">
        <v>91</v>
      </c>
      <c r="U1935" s="16">
        <v>999</v>
      </c>
      <c r="V1935" s="16" t="s">
        <v>1778</v>
      </c>
      <c r="W1935" s="16">
        <v>31923073</v>
      </c>
      <c r="Y1935" s="16" t="inlineStr">
        <is>
          <t>筑基境玄品丹药。受到精英/BOSS的完整伤害先扣除6点，持续4860现实秒。</t>
        </is>
      </c>
      <c r="Z1935" s="16" t="inlineStr">
        <is>
          <t>|cff00FF00“承伤有定，固元护持；寻常攻势与首领重击各有所减。温剂自有其宜，须量药力与丹毒而用。”——《固元承伤录》|r</t>
        </is>
      </c>
      <c r="AA1935" t="str" s="16">
        <v>炼丹可得。</v>
      </c>
      <c r="AB1935">
        <v>11921073</v>
      </c>
      <c r="AC1935" s="16" t="s">
        <v>1781</v>
      </c>
      <c r="AD1935" s="16">
        <v>40003</v>
      </c>
      <c r="AF1935">
        <v>70003</v>
      </c>
      <c r="AH1935">
        <v>240</v>
      </c>
      <c r="AI1935" s="16" t="s">
        <v>1777</v>
      </c>
      <c r="AJ1935" s="16" t="s">
        <v>1777</v>
      </c>
      <c r="AK1935" s="16" t="s">
        <v>335</v>
      </c>
    </row>
    <row r="1936" spans="2:37">
      <c r="B1936" s="16" t="n">
        <f>10000000+INDEX(编号表!$B:$B,MATCH(F1936,编号表!$A:$A,0))*100000+INDEX(编号表!$F:$F,MATCH(D1936,编号表!$E:$E,0))*1000+INDEX(编号表!$D:$D,MATCH(E1936,编号表!$C:$C,0))*10000+G1936</f>
        <v>11921074</v>
      </c>
      <c r="C1936" s="16" t="s">
        <v>2150</v>
      </c>
      <c r="D1936" s="16" t="s">
        <v>86</v>
      </c>
      <c r="E1936" s="16" t="s">
        <v>335</v>
      </c>
      <c r="F1936" s="16" t="s">
        <v>1777</v>
      </c>
      <c r="G1936" s="16">
        <f t="shared" si="30"/>
        <v>74</v>
      </c>
      <c r="I1936" s="16">
        <v>60</v>
      </c>
      <c r="J1936" t="str">
        <f t="shared" si="29"/>
        <v>大类_凡品筑基丹药</v>
      </c>
      <c r="K1936" s="16" t="s">
        <v>337</v>
      </c>
      <c r="L1936" s="16">
        <v>1</v>
      </c>
      <c r="M1936" s="16" t="s">
        <v>1777</v>
      </c>
      <c r="O1936" s="16">
        <v>0</v>
      </c>
      <c r="P1936" s="16" t="b">
        <v>1</v>
      </c>
      <c r="R1936" s="16" t="b">
        <v>0</v>
      </c>
      <c r="S1936" s="16">
        <v>1</v>
      </c>
      <c r="T1936" s="16" t="s">
        <v>91</v>
      </c>
      <c r="U1936" s="16">
        <v>999</v>
      </c>
      <c r="V1936" s="16" t="s">
        <v>1778</v>
      </c>
      <c r="W1936" s="16">
        <v>31921074</v>
      </c>
      <c r="Y1936" s="16" t="inlineStr">
        <is>
          <t>筑基境凡品丹药。受到精英/BOSS的完整伤害降低5%，持续900现实秒。</t>
        </is>
      </c>
      <c r="Z1936" s="16" t="inlineStr">
        <is>
          <t>|cff00FF00“承伤有定，固元护持；寻常攻势与首领重击各有所减。热剂自有其宜，须量药力与丹毒而用。”——《固元承伤录》|r</t>
        </is>
      </c>
      <c r="AA1936" t="str" s="16">
        <v>炼丹可得。</v>
      </c>
      <c r="AB1936">
        <v>11921074</v>
      </c>
      <c r="AC1936" s="16" t="s">
        <v>1781</v>
      </c>
      <c r="AD1936" s="16">
        <v>40001</v>
      </c>
      <c r="AF1936">
        <v>70001</v>
      </c>
      <c r="AH1936">
        <v>20</v>
      </c>
      <c r="AI1936" s="16" t="s">
        <v>1777</v>
      </c>
      <c r="AJ1936" s="16" t="s">
        <v>1777</v>
      </c>
      <c r="AK1936" s="16" t="s">
        <v>335</v>
      </c>
    </row>
    <row r="1937" spans="2:37">
      <c r="B1937" s="16" t="n">
        <f>10000000+INDEX(编号表!$B:$B,MATCH(F1937,编号表!$A:$A,0))*100000+INDEX(编号表!$F:$F,MATCH(D1937,编号表!$E:$E,0))*1000+INDEX(编号表!$D:$D,MATCH(E1937,编号表!$C:$C,0))*10000+G1937</f>
        <v>11922074</v>
      </c>
      <c r="C1937" s="16" t="s">
        <v>2150</v>
      </c>
      <c r="D1937" s="16" t="s">
        <v>102</v>
      </c>
      <c r="E1937" s="16" t="s">
        <v>335</v>
      </c>
      <c r="F1937" s="16" t="s">
        <v>1777</v>
      </c>
      <c r="G1937" s="16">
        <f t="shared" si="30"/>
        <v>74</v>
      </c>
      <c r="I1937" s="16">
        <v>60</v>
      </c>
      <c r="J1937" t="str">
        <f t="shared" si="29"/>
        <v>大类_灵品筑基丹药</v>
      </c>
      <c r="K1937" s="16" t="s">
        <v>337</v>
      </c>
      <c r="L1937" s="16">
        <v>1</v>
      </c>
      <c r="M1937" s="16" t="s">
        <v>1777</v>
      </c>
      <c r="O1937" s="16">
        <v>0</v>
      </c>
      <c r="P1937" s="16" t="b">
        <v>1</v>
      </c>
      <c r="R1937" s="16" t="b">
        <v>0</v>
      </c>
      <c r="S1937" s="16">
        <v>1</v>
      </c>
      <c r="T1937" s="16" t="s">
        <v>91</v>
      </c>
      <c r="U1937" s="16">
        <v>999</v>
      </c>
      <c r="V1937" s="16" t="s">
        <v>1778</v>
      </c>
      <c r="W1937" s="16">
        <v>31922074</v>
      </c>
      <c r="Y1937" s="16" t="inlineStr">
        <is>
          <t>筑基境灵品丹药。受到精英/BOSS的完整伤害降低5%，持续1620现实秒。</t>
        </is>
      </c>
      <c r="Z1937" s="16" t="inlineStr">
        <is>
          <t>|cff00FF00“承伤有定，固元护持；寻常攻势与首领重击各有所减。热剂自有其宜，须量药力与丹毒而用。”——《固元承伤录》|r</t>
        </is>
      </c>
      <c r="AA1937" t="str" s="16">
        <v>炼丹可得。</v>
      </c>
      <c r="AB1937">
        <v>11921074</v>
      </c>
      <c r="AC1937" s="16" t="s">
        <v>1781</v>
      </c>
      <c r="AD1937" s="16">
        <v>40002</v>
      </c>
      <c r="AF1937">
        <v>70002</v>
      </c>
      <c r="AH1937">
        <v>60</v>
      </c>
      <c r="AI1937" s="16" t="s">
        <v>1777</v>
      </c>
      <c r="AJ1937" s="16" t="s">
        <v>1777</v>
      </c>
      <c r="AK1937" s="16" t="s">
        <v>335</v>
      </c>
    </row>
    <row r="1938" spans="2:37">
      <c r="B1938" s="16" t="n">
        <f>10000000+INDEX(编号表!$B:$B,MATCH(F1938,编号表!$A:$A,0))*100000+INDEX(编号表!$F:$F,MATCH(D1938,编号表!$E:$E,0))*1000+INDEX(编号表!$D:$D,MATCH(E1938,编号表!$C:$C,0))*10000+G1938</f>
        <v>11923074</v>
      </c>
      <c r="C1938" s="16" t="s">
        <v>2150</v>
      </c>
      <c r="D1938" s="16" t="s">
        <v>105</v>
      </c>
      <c r="E1938" s="16" t="s">
        <v>335</v>
      </c>
      <c r="F1938" s="16" t="s">
        <v>1777</v>
      </c>
      <c r="G1938" s="16">
        <f t="shared" si="30"/>
        <v>74</v>
      </c>
      <c r="I1938" s="16">
        <v>60</v>
      </c>
      <c r="J1938" t="str">
        <f t="shared" si="29"/>
        <v>大类_玄品筑基丹药</v>
      </c>
      <c r="K1938" s="16" t="s">
        <v>337</v>
      </c>
      <c r="L1938" s="16">
        <v>1</v>
      </c>
      <c r="M1938" s="16" t="s">
        <v>1777</v>
      </c>
      <c r="O1938" s="16">
        <v>0</v>
      </c>
      <c r="P1938" s="16" t="b">
        <v>1</v>
      </c>
      <c r="R1938" s="16" t="b">
        <v>0</v>
      </c>
      <c r="S1938" s="16">
        <v>1</v>
      </c>
      <c r="T1938" s="16" t="s">
        <v>91</v>
      </c>
      <c r="U1938" s="16">
        <v>999</v>
      </c>
      <c r="V1938" s="16" t="s">
        <v>1778</v>
      </c>
      <c r="W1938" s="16">
        <v>31923074</v>
      </c>
      <c r="Y1938" s="16" t="inlineStr">
        <is>
          <t>筑基境玄品丹药。受到精英/BOSS的完整伤害降低5%，持续2916现实秒。</t>
        </is>
      </c>
      <c r="Z1938" s="16" t="inlineStr">
        <is>
          <t>|cff00FF00“承伤有定，固元护持；寻常攻势与首领重击各有所减。热剂自有其宜，须量药力与丹毒而用。”——《固元承伤录》|r</t>
        </is>
      </c>
      <c r="AA1938" t="str" s="16">
        <v>炼丹可得。</v>
      </c>
      <c r="AB1938">
        <v>11921074</v>
      </c>
      <c r="AC1938" s="16" t="s">
        <v>1781</v>
      </c>
      <c r="AD1938" s="16">
        <v>40003</v>
      </c>
      <c r="AF1938">
        <v>70003</v>
      </c>
      <c r="AH1938">
        <v>240</v>
      </c>
      <c r="AI1938" s="16" t="s">
        <v>1777</v>
      </c>
      <c r="AJ1938" s="16" t="s">
        <v>1777</v>
      </c>
      <c r="AK1938" s="16" t="s">
        <v>335</v>
      </c>
    </row>
    <row r="1939" spans="2:37">
      <c r="B1939" s="16" t="n">
        <f>10000000+INDEX(编号表!$B:$B,MATCH(F1939,编号表!$A:$A,0))*100000+INDEX(编号表!$F:$F,MATCH(D1939,编号表!$E:$E,0))*1000+INDEX(编号表!$D:$D,MATCH(E1939,编号表!$C:$C,0))*10000+G1939</f>
        <v>11921075</v>
      </c>
      <c r="C1939" s="16" t="s">
        <v>2155</v>
      </c>
      <c r="D1939" s="16" t="s">
        <v>86</v>
      </c>
      <c r="E1939" s="16" t="s">
        <v>335</v>
      </c>
      <c r="F1939" s="16" t="s">
        <v>1777</v>
      </c>
      <c r="G1939" s="16">
        <f t="shared" si="30"/>
        <v>75</v>
      </c>
      <c r="I1939" s="16">
        <v>60</v>
      </c>
      <c r="J1939" t="str">
        <f t="shared" si="29"/>
        <v>大类_凡品筑基丹药</v>
      </c>
      <c r="K1939" s="16" t="s">
        <v>337</v>
      </c>
      <c r="L1939" s="16">
        <v>1</v>
      </c>
      <c r="M1939" s="16" t="s">
        <v>1777</v>
      </c>
      <c r="O1939" s="16">
        <v>0</v>
      </c>
      <c r="P1939" s="16" t="b">
        <v>1</v>
      </c>
      <c r="R1939" s="16" t="b">
        <v>0</v>
      </c>
      <c r="S1939" s="16">
        <v>1</v>
      </c>
      <c r="T1939" s="16" t="s">
        <v>91</v>
      </c>
      <c r="U1939" s="16">
        <v>999</v>
      </c>
      <c r="V1939" s="16" t="s">
        <v>1778</v>
      </c>
      <c r="W1939" s="16">
        <v>31921075</v>
      </c>
      <c r="Y1939" s="16" t="inlineStr">
        <is>
          <t>筑基境凡品丹药。清除对应味池杂质总量22584点，按300现实秒的经过时间线性结算（操作时补结差额）。</t>
        </is>
      </c>
      <c r="Z1939" s="16" t="inlineStr">
        <is>
          <t>|cff00FF00“识海去浊，心神乃清；清丹毒者，不代解控之术。寒剂自有其宜，须量药力与丹毒而用。”——《心神澄浊录》|r</t>
        </is>
      </c>
      <c r="AA1939" t="str" s="16">
        <v>炼丹可得。</v>
      </c>
      <c r="AB1939">
        <v>11921075</v>
      </c>
      <c r="AC1939" s="16" t="s">
        <v>1781</v>
      </c>
      <c r="AD1939" s="16">
        <v>40001</v>
      </c>
      <c r="AF1939">
        <v>70001</v>
      </c>
      <c r="AH1939">
        <v>20</v>
      </c>
      <c r="AI1939" s="16" t="s">
        <v>1777</v>
      </c>
      <c r="AJ1939" s="16" t="s">
        <v>1777</v>
      </c>
      <c r="AK1939" s="16" t="s">
        <v>335</v>
      </c>
    </row>
    <row r="1940" spans="2:37">
      <c r="B1940" s="16" t="n">
        <f>10000000+INDEX(编号表!$B:$B,MATCH(F1940,编号表!$A:$A,0))*100000+INDEX(编号表!$F:$F,MATCH(D1940,编号表!$E:$E,0))*1000+INDEX(编号表!$D:$D,MATCH(E1940,编号表!$C:$C,0))*10000+G1940</f>
        <v>11922075</v>
      </c>
      <c r="C1940" s="16" t="s">
        <v>2155</v>
      </c>
      <c r="D1940" s="16" t="s">
        <v>102</v>
      </c>
      <c r="E1940" s="16" t="s">
        <v>335</v>
      </c>
      <c r="F1940" s="16" t="s">
        <v>1777</v>
      </c>
      <c r="G1940" s="16">
        <f t="shared" si="30"/>
        <v>75</v>
      </c>
      <c r="I1940" s="16">
        <v>60</v>
      </c>
      <c r="J1940" t="str">
        <f t="shared" si="29"/>
        <v>大类_灵品筑基丹药</v>
      </c>
      <c r="K1940" s="16" t="s">
        <v>337</v>
      </c>
      <c r="L1940" s="16">
        <v>1</v>
      </c>
      <c r="M1940" s="16" t="s">
        <v>1777</v>
      </c>
      <c r="O1940" s="16">
        <v>0</v>
      </c>
      <c r="P1940" s="16" t="b">
        <v>1</v>
      </c>
      <c r="R1940" s="16" t="b">
        <v>0</v>
      </c>
      <c r="S1940" s="16">
        <v>1</v>
      </c>
      <c r="T1940" s="16" t="s">
        <v>91</v>
      </c>
      <c r="U1940" s="16">
        <v>999</v>
      </c>
      <c r="V1940" s="16" t="s">
        <v>1778</v>
      </c>
      <c r="W1940" s="16">
        <v>31922075</v>
      </c>
      <c r="Y1940" s="16" t="inlineStr">
        <is>
          <t>筑基境灵品丹药。清除对应味池杂质总量39691点，按300现实秒的经过时间线性结算（操作时补结差额）。</t>
        </is>
      </c>
      <c r="Z1940" s="16" t="inlineStr">
        <is>
          <t>|cff00FF00“识海去浊，心神乃清；清丹毒者，不代解控之术。寒剂自有其宜，须量药力与丹毒而用。”——《心神澄浊录》|r</t>
        </is>
      </c>
      <c r="AA1940" t="str" s="16">
        <v>炼丹可得。</v>
      </c>
      <c r="AB1940">
        <v>11921075</v>
      </c>
      <c r="AC1940" s="16" t="s">
        <v>1781</v>
      </c>
      <c r="AD1940" s="16">
        <v>40002</v>
      </c>
      <c r="AF1940">
        <v>70002</v>
      </c>
      <c r="AH1940">
        <v>60</v>
      </c>
      <c r="AI1940" s="16" t="s">
        <v>1777</v>
      </c>
      <c r="AJ1940" s="16" t="s">
        <v>1777</v>
      </c>
      <c r="AK1940" s="16" t="s">
        <v>335</v>
      </c>
    </row>
    <row r="1941" spans="2:37">
      <c r="B1941" s="16" t="n">
        <f>10000000+INDEX(编号表!$B:$B,MATCH(F1941,编号表!$A:$A,0))*100000+INDEX(编号表!$F:$F,MATCH(D1941,编号表!$E:$E,0))*1000+INDEX(编号表!$D:$D,MATCH(E1941,编号表!$C:$C,0))*10000+G1941</f>
        <v>11923075</v>
      </c>
      <c r="C1941" s="16" t="s">
        <v>2155</v>
      </c>
      <c r="D1941" s="16" t="s">
        <v>105</v>
      </c>
      <c r="E1941" s="16" t="s">
        <v>335</v>
      </c>
      <c r="F1941" s="16" t="s">
        <v>1777</v>
      </c>
      <c r="G1941" s="16">
        <f t="shared" si="30"/>
        <v>75</v>
      </c>
      <c r="I1941" s="16">
        <v>60</v>
      </c>
      <c r="J1941" t="str">
        <f t="shared" si="29"/>
        <v>大类_玄品筑基丹药</v>
      </c>
      <c r="K1941" s="16" t="s">
        <v>337</v>
      </c>
      <c r="L1941" s="16">
        <v>1</v>
      </c>
      <c r="M1941" s="16" t="s">
        <v>1777</v>
      </c>
      <c r="O1941" s="16">
        <v>0</v>
      </c>
      <c r="P1941" s="16" t="b">
        <v>1</v>
      </c>
      <c r="R1941" s="16" t="b">
        <v>0</v>
      </c>
      <c r="S1941" s="16">
        <v>1</v>
      </c>
      <c r="T1941" s="16" t="s">
        <v>91</v>
      </c>
      <c r="U1941" s="16">
        <v>999</v>
      </c>
      <c r="V1941" s="16" t="s">
        <v>1778</v>
      </c>
      <c r="W1941" s="16">
        <v>31923075</v>
      </c>
      <c r="Y1941" s="16" t="inlineStr">
        <is>
          <t>筑基境玄品丹药。清除对应味池杂质总量70484点，按300现实秒的经过时间线性结算（操作时补结差额）。</t>
        </is>
      </c>
      <c r="Z1941" s="16" t="inlineStr">
        <is>
          <t>|cff00FF00“识海去浊，心神乃清；清丹毒者，不代解控之术。寒剂自有其宜，须量药力与丹毒而用。”——《心神澄浊录》|r</t>
        </is>
      </c>
      <c r="AA1941" t="str" s="16">
        <v>炼丹可得。</v>
      </c>
      <c r="AB1941">
        <v>11921075</v>
      </c>
      <c r="AC1941" s="16" t="s">
        <v>1781</v>
      </c>
      <c r="AD1941" s="16">
        <v>40003</v>
      </c>
      <c r="AF1941">
        <v>70003</v>
      </c>
      <c r="AH1941">
        <v>240</v>
      </c>
      <c r="AI1941" s="16" t="s">
        <v>1777</v>
      </c>
      <c r="AJ1941" s="16" t="s">
        <v>1777</v>
      </c>
      <c r="AK1941" s="16" t="s">
        <v>335</v>
      </c>
    </row>
    <row r="1942" spans="2:37">
      <c r="B1942" s="16" t="n">
        <f>10000000+INDEX(编号表!$B:$B,MATCH(F1942,编号表!$A:$A,0))*100000+INDEX(编号表!$F:$F,MATCH(D1942,编号表!$E:$E,0))*1000+INDEX(编号表!$D:$D,MATCH(E1942,编号表!$C:$C,0))*10000+G1942</f>
        <v>11921076</v>
      </c>
      <c r="C1942" s="16" t="s">
        <v>2160</v>
      </c>
      <c r="D1942" s="16" t="s">
        <v>86</v>
      </c>
      <c r="E1942" s="16" t="s">
        <v>335</v>
      </c>
      <c r="F1942" s="16" t="s">
        <v>1777</v>
      </c>
      <c r="G1942" s="16">
        <f t="shared" si="30"/>
        <v>76</v>
      </c>
      <c r="I1942" s="16">
        <v>60</v>
      </c>
      <c r="J1942" t="str">
        <f t="shared" si="29"/>
        <v>大类_凡品筑基丹药</v>
      </c>
      <c r="K1942" s="16" t="s">
        <v>337</v>
      </c>
      <c r="L1942" s="16">
        <v>1</v>
      </c>
      <c r="M1942" s="16" t="s">
        <v>1777</v>
      </c>
      <c r="O1942" s="16">
        <v>0</v>
      </c>
      <c r="P1942" s="16" t="b">
        <v>1</v>
      </c>
      <c r="R1942" s="16" t="b">
        <v>0</v>
      </c>
      <c r="S1942" s="16">
        <v>1</v>
      </c>
      <c r="T1942" s="16" t="s">
        <v>91</v>
      </c>
      <c r="U1942" s="16">
        <v>999</v>
      </c>
      <c r="V1942" s="16" t="s">
        <v>1778</v>
      </c>
      <c r="W1942" s="16">
        <v>31921076</v>
      </c>
      <c r="Y1942" s="16" t="inlineStr">
        <is>
          <t>筑基境凡品丹药。清除对应味池杂质总量13014点，按60现实秒的经过时间线性结算（操作时补结差额）。</t>
        </is>
      </c>
      <c r="Z1942" s="16" t="inlineStr">
        <is>
          <t>|cff00FF00“识海去浊，心神乃清；清丹毒者，不代解控之术。凉剂自有其宜，须量药力与丹毒而用。”——《心神澄浊录》|r</t>
        </is>
      </c>
      <c r="AA1942" t="str" s="16">
        <v>炼丹可得。</v>
      </c>
      <c r="AB1942">
        <v>11921076</v>
      </c>
      <c r="AC1942" s="16" t="s">
        <v>1781</v>
      </c>
      <c r="AD1942" s="16">
        <v>40001</v>
      </c>
      <c r="AF1942">
        <v>70001</v>
      </c>
      <c r="AH1942">
        <v>20</v>
      </c>
      <c r="AI1942" s="16" t="s">
        <v>1777</v>
      </c>
      <c r="AJ1942" s="16" t="s">
        <v>1777</v>
      </c>
      <c r="AK1942" s="16" t="s">
        <v>335</v>
      </c>
    </row>
    <row r="1943" spans="2:37">
      <c r="B1943" s="16" t="n">
        <f>10000000+INDEX(编号表!$B:$B,MATCH(F1943,编号表!$A:$A,0))*100000+INDEX(编号表!$F:$F,MATCH(D1943,编号表!$E:$E,0))*1000+INDEX(编号表!$D:$D,MATCH(E1943,编号表!$C:$C,0))*10000+G1943</f>
        <v>11922076</v>
      </c>
      <c r="C1943" s="16" t="s">
        <v>2160</v>
      </c>
      <c r="D1943" s="16" t="s">
        <v>102</v>
      </c>
      <c r="E1943" s="16" t="s">
        <v>335</v>
      </c>
      <c r="F1943" s="16" t="s">
        <v>1777</v>
      </c>
      <c r="G1943" s="16">
        <f t="shared" si="30"/>
        <v>76</v>
      </c>
      <c r="I1943" s="16">
        <v>60</v>
      </c>
      <c r="J1943" t="str">
        <f t="shared" si="29"/>
        <v>大类_灵品筑基丹药</v>
      </c>
      <c r="K1943" s="16" t="s">
        <v>337</v>
      </c>
      <c r="L1943" s="16">
        <v>1</v>
      </c>
      <c r="M1943" s="16" t="s">
        <v>1777</v>
      </c>
      <c r="O1943" s="16">
        <v>0</v>
      </c>
      <c r="P1943" s="16" t="b">
        <v>1</v>
      </c>
      <c r="R1943" s="16" t="b">
        <v>0</v>
      </c>
      <c r="S1943" s="16">
        <v>1</v>
      </c>
      <c r="T1943" s="16" t="s">
        <v>91</v>
      </c>
      <c r="U1943" s="16">
        <v>999</v>
      </c>
      <c r="V1943" s="16" t="s">
        <v>1778</v>
      </c>
      <c r="W1943" s="16">
        <v>31922076</v>
      </c>
      <c r="Y1943" s="16" t="inlineStr">
        <is>
          <t>筑基境灵品丹药。清除对应味池杂质总量22345点，按60现实秒的经过时间线性结算（操作时补结差额）。</t>
        </is>
      </c>
      <c r="Z1943" s="16" t="inlineStr">
        <is>
          <t>|cff00FF00“识海去浊，心神乃清；清丹毒者，不代解控之术。凉剂自有其宜，须量药力与丹毒而用。”——《心神澄浊录》|r</t>
        </is>
      </c>
      <c r="AA1943" t="str" s="16">
        <v>炼丹可得。</v>
      </c>
      <c r="AB1943">
        <v>11921076</v>
      </c>
      <c r="AC1943" s="16" t="s">
        <v>1781</v>
      </c>
      <c r="AD1943" s="16">
        <v>40002</v>
      </c>
      <c r="AF1943">
        <v>70002</v>
      </c>
      <c r="AH1943">
        <v>60</v>
      </c>
      <c r="AI1943" s="16" t="s">
        <v>1777</v>
      </c>
      <c r="AJ1943" s="16" t="s">
        <v>1777</v>
      </c>
      <c r="AK1943" s="16" t="s">
        <v>335</v>
      </c>
    </row>
    <row r="1944" spans="2:37">
      <c r="B1944" s="16" t="n">
        <f>10000000+INDEX(编号表!$B:$B,MATCH(F1944,编号表!$A:$A,0))*100000+INDEX(编号表!$F:$F,MATCH(D1944,编号表!$E:$E,0))*1000+INDEX(编号表!$D:$D,MATCH(E1944,编号表!$C:$C,0))*10000+G1944</f>
        <v>11923076</v>
      </c>
      <c r="C1944" s="16" t="s">
        <v>2160</v>
      </c>
      <c r="D1944" s="16" t="s">
        <v>105</v>
      </c>
      <c r="E1944" s="16" t="s">
        <v>335</v>
      </c>
      <c r="F1944" s="16" t="s">
        <v>1777</v>
      </c>
      <c r="G1944" s="16">
        <f t="shared" si="30"/>
        <v>76</v>
      </c>
      <c r="I1944" s="16">
        <v>60</v>
      </c>
      <c r="J1944" t="str">
        <f t="shared" si="29"/>
        <v>大类_玄品筑基丹药</v>
      </c>
      <c r="K1944" s="16" t="s">
        <v>337</v>
      </c>
      <c r="L1944" s="16">
        <v>1</v>
      </c>
      <c r="M1944" s="16" t="s">
        <v>1777</v>
      </c>
      <c r="O1944" s="16">
        <v>0</v>
      </c>
      <c r="P1944" s="16" t="b">
        <v>1</v>
      </c>
      <c r="R1944" s="16" t="b">
        <v>0</v>
      </c>
      <c r="S1944" s="16">
        <v>1</v>
      </c>
      <c r="T1944" s="16" t="s">
        <v>91</v>
      </c>
      <c r="U1944" s="16">
        <v>999</v>
      </c>
      <c r="V1944" s="16" t="s">
        <v>1778</v>
      </c>
      <c r="W1944" s="16">
        <v>31923076</v>
      </c>
      <c r="Y1944" s="16" t="inlineStr">
        <is>
          <t>筑基境玄品丹药。清除对应味池杂质总量39141点，按60现实秒的经过时间线性结算（操作时补结差额）。</t>
        </is>
      </c>
      <c r="Z1944" s="16" t="inlineStr">
        <is>
          <t>|cff00FF00“识海去浊，心神乃清；清丹毒者，不代解控之术。凉剂自有其宜，须量药力与丹毒而用。”——《心神澄浊录》|r</t>
        </is>
      </c>
      <c r="AA1944" t="str" s="16">
        <v>炼丹可得。</v>
      </c>
      <c r="AB1944">
        <v>11921076</v>
      </c>
      <c r="AC1944" s="16" t="s">
        <v>1781</v>
      </c>
      <c r="AD1944" s="16">
        <v>40003</v>
      </c>
      <c r="AF1944">
        <v>70003</v>
      </c>
      <c r="AH1944">
        <v>240</v>
      </c>
      <c r="AI1944" s="16" t="s">
        <v>1777</v>
      </c>
      <c r="AJ1944" s="16" t="s">
        <v>1777</v>
      </c>
      <c r="AK1944" s="16" t="s">
        <v>335</v>
      </c>
    </row>
    <row r="1945" spans="2:37">
      <c r="B1945" s="16" t="n">
        <f>10000000+INDEX(编号表!$B:$B,MATCH(F1945,编号表!$A:$A,0))*100000+INDEX(编号表!$F:$F,MATCH(D1945,编号表!$E:$E,0))*1000+INDEX(编号表!$D:$D,MATCH(E1945,编号表!$C:$C,0))*10000+G1945</f>
        <v>11921077</v>
      </c>
      <c r="C1945" s="16" t="s">
        <v>2165</v>
      </c>
      <c r="D1945" s="16" t="s">
        <v>86</v>
      </c>
      <c r="E1945" s="16" t="s">
        <v>335</v>
      </c>
      <c r="F1945" s="16" t="s">
        <v>1777</v>
      </c>
      <c r="G1945" s="16">
        <f t="shared" si="30"/>
        <v>77</v>
      </c>
      <c r="I1945" s="16">
        <v>60</v>
      </c>
      <c r="J1945" t="str">
        <f t="shared" si="29"/>
        <v>大类_凡品筑基丹药</v>
      </c>
      <c r="K1945" s="16" t="s">
        <v>337</v>
      </c>
      <c r="L1945" s="16">
        <v>1</v>
      </c>
      <c r="M1945" s="16" t="s">
        <v>1777</v>
      </c>
      <c r="O1945" s="16">
        <v>0</v>
      </c>
      <c r="P1945" s="16" t="b">
        <v>1</v>
      </c>
      <c r="R1945" s="16" t="b">
        <v>0</v>
      </c>
      <c r="S1945" s="16">
        <v>1</v>
      </c>
      <c r="T1945" s="16" t="s">
        <v>91</v>
      </c>
      <c r="U1945" s="16">
        <v>999</v>
      </c>
      <c r="V1945" s="16" t="s">
        <v>1778</v>
      </c>
      <c r="W1945" s="16">
        <v>31921077</v>
      </c>
      <c r="Y1945" s="16" t="inlineStr">
        <is>
          <t>筑基境凡品丹药。清除对应味池杂质总量16080点，按60现实秒的经过时间线性结算（操作时补结差额）。</t>
        </is>
      </c>
      <c r="Z1945" s="16" t="inlineStr">
        <is>
          <t>|cff00FF00“识海去浊，心神乃清；清丹毒者，不代解控之术。平剂自有其宜，须量药力与丹毒而用。”——《心神澄浊录》|r</t>
        </is>
      </c>
      <c r="AA1945" t="str" s="16">
        <v>炼丹可得。</v>
      </c>
      <c r="AB1945">
        <v>11921077</v>
      </c>
      <c r="AC1945" s="16" t="s">
        <v>1781</v>
      </c>
      <c r="AD1945" s="16">
        <v>40001</v>
      </c>
      <c r="AF1945">
        <v>70001</v>
      </c>
      <c r="AH1945">
        <v>20</v>
      </c>
      <c r="AI1945" s="16" t="s">
        <v>1777</v>
      </c>
      <c r="AJ1945" s="16" t="s">
        <v>1777</v>
      </c>
      <c r="AK1945" s="16" t="s">
        <v>335</v>
      </c>
    </row>
    <row r="1946" spans="2:37">
      <c r="B1946" s="16" t="n">
        <f>10000000+INDEX(编号表!$B:$B,MATCH(F1946,编号表!$A:$A,0))*100000+INDEX(编号表!$F:$F,MATCH(D1946,编号表!$E:$E,0))*1000+INDEX(编号表!$D:$D,MATCH(E1946,编号表!$C:$C,0))*10000+G1946</f>
        <v>11922077</v>
      </c>
      <c r="C1946" s="16" t="s">
        <v>2165</v>
      </c>
      <c r="D1946" s="16" t="s">
        <v>102</v>
      </c>
      <c r="E1946" s="16" t="s">
        <v>335</v>
      </c>
      <c r="F1946" s="16" t="s">
        <v>1777</v>
      </c>
      <c r="G1946" s="16">
        <f t="shared" si="30"/>
        <v>77</v>
      </c>
      <c r="I1946" s="16">
        <v>60</v>
      </c>
      <c r="J1946" t="str">
        <f t="shared" si="29"/>
        <v>大类_灵品筑基丹药</v>
      </c>
      <c r="K1946" s="16" t="s">
        <v>337</v>
      </c>
      <c r="L1946" s="16">
        <v>1</v>
      </c>
      <c r="M1946" s="16" t="s">
        <v>1777</v>
      </c>
      <c r="O1946" s="16">
        <v>0</v>
      </c>
      <c r="P1946" s="16" t="b">
        <v>1</v>
      </c>
      <c r="R1946" s="16" t="b">
        <v>0</v>
      </c>
      <c r="S1946" s="16">
        <v>1</v>
      </c>
      <c r="T1946" s="16" t="s">
        <v>91</v>
      </c>
      <c r="U1946" s="16">
        <v>999</v>
      </c>
      <c r="V1946" s="16" t="s">
        <v>1778</v>
      </c>
      <c r="W1946" s="16">
        <v>31922077</v>
      </c>
      <c r="Y1946" s="16" t="inlineStr">
        <is>
          <t>筑基境灵品丹药。清除对应味池杂质总量27744点，按60现实秒的经过时间线性结算（操作时补结差额）。</t>
        </is>
      </c>
      <c r="Z1946" s="16" t="inlineStr">
        <is>
          <t>|cff00FF00“识海去浊，心神乃清；清丹毒者，不代解控之术。平剂自有其宜，须量药力与丹毒而用。”——《心神澄浊录》|r</t>
        </is>
      </c>
      <c r="AA1946" t="str" s="16">
        <v>炼丹可得。</v>
      </c>
      <c r="AB1946">
        <v>11921077</v>
      </c>
      <c r="AC1946" s="16" t="s">
        <v>1781</v>
      </c>
      <c r="AD1946" s="16">
        <v>40002</v>
      </c>
      <c r="AF1946">
        <v>70002</v>
      </c>
      <c r="AH1946">
        <v>60</v>
      </c>
      <c r="AI1946" s="16" t="s">
        <v>1777</v>
      </c>
      <c r="AJ1946" s="16" t="s">
        <v>1777</v>
      </c>
      <c r="AK1946" s="16" t="s">
        <v>335</v>
      </c>
    </row>
    <row r="1947" spans="2:37">
      <c r="B1947" s="16" t="n">
        <f>10000000+INDEX(编号表!$B:$B,MATCH(F1947,编号表!$A:$A,0))*100000+INDEX(编号表!$F:$F,MATCH(D1947,编号表!$E:$E,0))*1000+INDEX(编号表!$D:$D,MATCH(E1947,编号表!$C:$C,0))*10000+G1947</f>
        <v>11923077</v>
      </c>
      <c r="C1947" s="16" t="s">
        <v>2165</v>
      </c>
      <c r="D1947" s="16" t="s">
        <v>105</v>
      </c>
      <c r="E1947" s="16" t="s">
        <v>335</v>
      </c>
      <c r="F1947" s="16" t="s">
        <v>1777</v>
      </c>
      <c r="G1947" s="16">
        <f t="shared" si="30"/>
        <v>77</v>
      </c>
      <c r="I1947" s="16">
        <v>60</v>
      </c>
      <c r="J1947" t="str">
        <f t="shared" si="29"/>
        <v>大类_玄品筑基丹药</v>
      </c>
      <c r="K1947" s="16" t="s">
        <v>337</v>
      </c>
      <c r="L1947" s="16">
        <v>1</v>
      </c>
      <c r="M1947" s="16" t="s">
        <v>1777</v>
      </c>
      <c r="O1947" s="16">
        <v>0</v>
      </c>
      <c r="P1947" s="16" t="b">
        <v>1</v>
      </c>
      <c r="R1947" s="16" t="b">
        <v>0</v>
      </c>
      <c r="S1947" s="16">
        <v>1</v>
      </c>
      <c r="T1947" s="16" t="s">
        <v>91</v>
      </c>
      <c r="U1947" s="16">
        <v>999</v>
      </c>
      <c r="V1947" s="16" t="s">
        <v>1778</v>
      </c>
      <c r="W1947" s="16">
        <v>31923077</v>
      </c>
      <c r="Y1947" s="16" t="inlineStr">
        <is>
          <t>筑基境玄品丹药。清除对应味池杂质总量48739点，按60现实秒的经过时间线性结算（操作时补结差额）。</t>
        </is>
      </c>
      <c r="Z1947" s="16" t="inlineStr">
        <is>
          <t>|cff00FF00“识海去浊，心神乃清；清丹毒者，不代解控之术。平剂自有其宜，须量药力与丹毒而用。”——《心神澄浊录》|r</t>
        </is>
      </c>
      <c r="AA1947" t="str" s="16">
        <v>炼丹可得。</v>
      </c>
      <c r="AB1947">
        <v>11921077</v>
      </c>
      <c r="AC1947" s="16" t="s">
        <v>1781</v>
      </c>
      <c r="AD1947" s="16">
        <v>40003</v>
      </c>
      <c r="AF1947">
        <v>70003</v>
      </c>
      <c r="AH1947">
        <v>240</v>
      </c>
      <c r="AI1947" s="16" t="s">
        <v>1777</v>
      </c>
      <c r="AJ1947" s="16" t="s">
        <v>1777</v>
      </c>
      <c r="AK1947" s="16" t="s">
        <v>335</v>
      </c>
    </row>
    <row r="1948" spans="2:37">
      <c r="B1948" s="16" t="n">
        <f>10000000+INDEX(编号表!$B:$B,MATCH(F1948,编号表!$A:$A,0))*100000+INDEX(编号表!$F:$F,MATCH(D1948,编号表!$E:$E,0))*1000+INDEX(编号表!$D:$D,MATCH(E1948,编号表!$C:$C,0))*10000+G1948</f>
        <v>11921078</v>
      </c>
      <c r="C1948" s="16" t="s">
        <v>2170</v>
      </c>
      <c r="D1948" s="16" t="s">
        <v>86</v>
      </c>
      <c r="E1948" s="16" t="s">
        <v>335</v>
      </c>
      <c r="F1948" s="16" t="s">
        <v>1777</v>
      </c>
      <c r="G1948" s="16">
        <f t="shared" si="30"/>
        <v>78</v>
      </c>
      <c r="I1948" s="16">
        <v>60</v>
      </c>
      <c r="J1948" t="str">
        <f t="shared" si="29"/>
        <v>大类_凡品筑基丹药</v>
      </c>
      <c r="K1948" s="16" t="s">
        <v>337</v>
      </c>
      <c r="L1948" s="16">
        <v>1</v>
      </c>
      <c r="M1948" s="16" t="s">
        <v>1777</v>
      </c>
      <c r="O1948" s="16">
        <v>0</v>
      </c>
      <c r="P1948" s="16" t="b">
        <v>1</v>
      </c>
      <c r="R1948" s="16" t="b">
        <v>0</v>
      </c>
      <c r="S1948" s="16">
        <v>1</v>
      </c>
      <c r="T1948" s="16" t="s">
        <v>91</v>
      </c>
      <c r="U1948" s="16">
        <v>999</v>
      </c>
      <c r="V1948" s="16" t="s">
        <v>1778</v>
      </c>
      <c r="W1948" s="16">
        <v>31921078</v>
      </c>
      <c r="Y1948" s="16" t="inlineStr">
        <is>
          <t>筑基境凡品丹药。清除对应味池杂质总量19146点，按60现实秒的经过时间线性结算（操作时补结差额）。</t>
        </is>
      </c>
      <c r="Z1948" s="16" t="inlineStr">
        <is>
          <t>|cff00FF00“识海去浊，心神乃清；清丹毒者，不代解控之术。温剂自有其宜，须量药力与丹毒而用。”——《心神澄浊录》|r</t>
        </is>
      </c>
      <c r="AA1948" t="str" s="16">
        <v>炼丹可得。</v>
      </c>
      <c r="AB1948">
        <v>11921078</v>
      </c>
      <c r="AC1948" s="16" t="s">
        <v>1781</v>
      </c>
      <c r="AD1948" s="16">
        <v>40001</v>
      </c>
      <c r="AF1948">
        <v>70001</v>
      </c>
      <c r="AH1948">
        <v>20</v>
      </c>
      <c r="AI1948" s="16" t="s">
        <v>1777</v>
      </c>
      <c r="AJ1948" s="16" t="s">
        <v>1777</v>
      </c>
      <c r="AK1948" s="16" t="s">
        <v>335</v>
      </c>
    </row>
    <row r="1949" spans="2:37">
      <c r="B1949" s="16" t="n">
        <f>10000000+INDEX(编号表!$B:$B,MATCH(F1949,编号表!$A:$A,0))*100000+INDEX(编号表!$F:$F,MATCH(D1949,编号表!$E:$E,0))*1000+INDEX(编号表!$D:$D,MATCH(E1949,编号表!$C:$C,0))*10000+G1949</f>
        <v>11922078</v>
      </c>
      <c r="C1949" s="16" t="s">
        <v>2170</v>
      </c>
      <c r="D1949" s="16" t="s">
        <v>102</v>
      </c>
      <c r="E1949" s="16" t="s">
        <v>335</v>
      </c>
      <c r="F1949" s="16" t="s">
        <v>1777</v>
      </c>
      <c r="G1949" s="16">
        <f t="shared" si="30"/>
        <v>78</v>
      </c>
      <c r="I1949" s="16">
        <v>60</v>
      </c>
      <c r="J1949" t="str">
        <f t="shared" si="29"/>
        <v>大类_灵品筑基丹药</v>
      </c>
      <c r="K1949" s="16" t="s">
        <v>337</v>
      </c>
      <c r="L1949" s="16">
        <v>1</v>
      </c>
      <c r="M1949" s="16" t="s">
        <v>1777</v>
      </c>
      <c r="O1949" s="16">
        <v>0</v>
      </c>
      <c r="P1949" s="16" t="b">
        <v>1</v>
      </c>
      <c r="R1949" s="16" t="b">
        <v>0</v>
      </c>
      <c r="S1949" s="16">
        <v>1</v>
      </c>
      <c r="T1949" s="16" t="s">
        <v>91</v>
      </c>
      <c r="U1949" s="16">
        <v>999</v>
      </c>
      <c r="V1949" s="16" t="s">
        <v>1778</v>
      </c>
      <c r="W1949" s="16">
        <v>31922078</v>
      </c>
      <c r="Y1949" s="16" t="inlineStr">
        <is>
          <t>筑基境灵品丹药。清除对应味池杂质总量33143点，按60现实秒的经过时间线性结算（操作时补结差额）。</t>
        </is>
      </c>
      <c r="Z1949" s="16" t="inlineStr">
        <is>
          <t>|cff00FF00“识海去浊，心神乃清；清丹毒者，不代解控之术。温剂自有其宜，须量药力与丹毒而用。”——《心神澄浊录》|r</t>
        </is>
      </c>
      <c r="AA1949" t="str" s="16">
        <v>炼丹可得。</v>
      </c>
      <c r="AB1949">
        <v>11921078</v>
      </c>
      <c r="AC1949" s="16" t="s">
        <v>1781</v>
      </c>
      <c r="AD1949" s="16">
        <v>40002</v>
      </c>
      <c r="AF1949">
        <v>70002</v>
      </c>
      <c r="AH1949">
        <v>60</v>
      </c>
      <c r="AI1949" s="16" t="s">
        <v>1777</v>
      </c>
      <c r="AJ1949" s="16" t="s">
        <v>1777</v>
      </c>
      <c r="AK1949" s="16" t="s">
        <v>335</v>
      </c>
    </row>
    <row r="1950" spans="2:37">
      <c r="B1950" s="16" t="n">
        <f>10000000+INDEX(编号表!$B:$B,MATCH(F1950,编号表!$A:$A,0))*100000+INDEX(编号表!$F:$F,MATCH(D1950,编号表!$E:$E,0))*1000+INDEX(编号表!$D:$D,MATCH(E1950,编号表!$C:$C,0))*10000+G1950</f>
        <v>11923078</v>
      </c>
      <c r="C1950" s="16" t="s">
        <v>2170</v>
      </c>
      <c r="D1950" s="16" t="s">
        <v>105</v>
      </c>
      <c r="E1950" s="16" t="s">
        <v>335</v>
      </c>
      <c r="F1950" s="16" t="s">
        <v>1777</v>
      </c>
      <c r="G1950" s="16">
        <f t="shared" si="30"/>
        <v>78</v>
      </c>
      <c r="I1950" s="16">
        <v>60</v>
      </c>
      <c r="J1950" t="str">
        <f t="shared" si="29"/>
        <v>大类_玄品筑基丹药</v>
      </c>
      <c r="K1950" s="16" t="s">
        <v>337</v>
      </c>
      <c r="L1950" s="16">
        <v>1</v>
      </c>
      <c r="M1950" s="16" t="s">
        <v>1777</v>
      </c>
      <c r="O1950" s="16">
        <v>0</v>
      </c>
      <c r="P1950" s="16" t="b">
        <v>1</v>
      </c>
      <c r="R1950" s="16" t="b">
        <v>0</v>
      </c>
      <c r="S1950" s="16">
        <v>1</v>
      </c>
      <c r="T1950" s="16" t="s">
        <v>91</v>
      </c>
      <c r="U1950" s="16">
        <v>999</v>
      </c>
      <c r="V1950" s="16" t="s">
        <v>1778</v>
      </c>
      <c r="W1950" s="16">
        <v>31923078</v>
      </c>
      <c r="Y1950" s="16" t="inlineStr">
        <is>
          <t>筑基境玄品丹药。清除对应味池杂质总量58337点，按60现实秒的经过时间线性结算（操作时补结差额）。</t>
        </is>
      </c>
      <c r="Z1950" s="16" t="inlineStr">
        <is>
          <t>|cff00FF00“识海去浊，心神乃清；清丹毒者，不代解控之术。温剂自有其宜，须量药力与丹毒而用。”——《心神澄浊录》|r</t>
        </is>
      </c>
      <c r="AA1950" t="str" s="16">
        <v>炼丹可得。</v>
      </c>
      <c r="AB1950">
        <v>11921078</v>
      </c>
      <c r="AC1950" s="16" t="s">
        <v>1781</v>
      </c>
      <c r="AD1950" s="16">
        <v>40003</v>
      </c>
      <c r="AF1950">
        <v>70003</v>
      </c>
      <c r="AH1950">
        <v>240</v>
      </c>
      <c r="AI1950" s="16" t="s">
        <v>1777</v>
      </c>
      <c r="AJ1950" s="16" t="s">
        <v>1777</v>
      </c>
      <c r="AK1950" s="16" t="s">
        <v>335</v>
      </c>
    </row>
    <row r="1951" spans="2:37">
      <c r="B1951" s="16" t="n">
        <f>10000000+INDEX(编号表!$B:$B,MATCH(F1951,编号表!$A:$A,0))*100000+INDEX(编号表!$F:$F,MATCH(D1951,编号表!$E:$E,0))*1000+INDEX(编号表!$D:$D,MATCH(E1951,编号表!$C:$C,0))*10000+G1951</f>
        <v>11921079</v>
      </c>
      <c r="C1951" s="16" t="s">
        <v>2175</v>
      </c>
      <c r="D1951" s="16" t="s">
        <v>86</v>
      </c>
      <c r="E1951" s="16" t="s">
        <v>335</v>
      </c>
      <c r="F1951" s="16" t="s">
        <v>1777</v>
      </c>
      <c r="G1951" s="16">
        <f t="shared" si="30"/>
        <v>79</v>
      </c>
      <c r="I1951" s="16">
        <v>60</v>
      </c>
      <c r="J1951" t="str">
        <f t="shared" si="29"/>
        <v>大类_凡品筑基丹药</v>
      </c>
      <c r="K1951" s="16" t="s">
        <v>337</v>
      </c>
      <c r="L1951" s="16">
        <v>1</v>
      </c>
      <c r="M1951" s="16" t="s">
        <v>1777</v>
      </c>
      <c r="O1951" s="16">
        <v>0</v>
      </c>
      <c r="P1951" s="16" t="b">
        <v>1</v>
      </c>
      <c r="R1951" s="16" t="b">
        <v>0</v>
      </c>
      <c r="S1951" s="16">
        <v>1</v>
      </c>
      <c r="T1951" s="16" t="s">
        <v>91</v>
      </c>
      <c r="U1951" s="16">
        <v>999</v>
      </c>
      <c r="V1951" s="16" t="s">
        <v>1778</v>
      </c>
      <c r="W1951" s="16">
        <v>31921079</v>
      </c>
      <c r="Y1951" s="16" t="inlineStr">
        <is>
          <t>筑基境凡品丹药。清除对应味池杂质总量15408点，按10现实秒的经过时间线性结算（操作时补结差额）。</t>
        </is>
      </c>
      <c r="Z1951" s="16" t="inlineStr">
        <is>
          <t>|cff00FF00“识海去浊，心神乃清；清丹毒者，不代解控之术。热剂自有其宜，须量药力与丹毒而用。”——《心神澄浊录》|r</t>
        </is>
      </c>
      <c r="AA1951" t="str" s="16">
        <v>炼丹可得。</v>
      </c>
      <c r="AB1951">
        <v>11921079</v>
      </c>
      <c r="AC1951" s="16" t="s">
        <v>1781</v>
      </c>
      <c r="AD1951" s="16">
        <v>40001</v>
      </c>
      <c r="AF1951">
        <v>70001</v>
      </c>
      <c r="AH1951">
        <v>20</v>
      </c>
      <c r="AI1951" s="16" t="s">
        <v>1777</v>
      </c>
      <c r="AJ1951" s="16" t="s">
        <v>1777</v>
      </c>
      <c r="AK1951" s="16" t="s">
        <v>335</v>
      </c>
    </row>
    <row r="1952" spans="2:37">
      <c r="B1952" s="16" t="n">
        <f>10000000+INDEX(编号表!$B:$B,MATCH(F1952,编号表!$A:$A,0))*100000+INDEX(编号表!$F:$F,MATCH(D1952,编号表!$E:$E,0))*1000+INDEX(编号表!$D:$D,MATCH(E1952,编号表!$C:$C,0))*10000+G1952</f>
        <v>11922079</v>
      </c>
      <c r="C1952" s="16" t="s">
        <v>2175</v>
      </c>
      <c r="D1952" s="16" t="s">
        <v>102</v>
      </c>
      <c r="E1952" s="16" t="s">
        <v>335</v>
      </c>
      <c r="F1952" s="16" t="s">
        <v>1777</v>
      </c>
      <c r="G1952" s="16">
        <f t="shared" si="30"/>
        <v>79</v>
      </c>
      <c r="I1952" s="16">
        <v>60</v>
      </c>
      <c r="J1952" t="str">
        <f t="shared" si="29"/>
        <v>大类_灵品筑基丹药</v>
      </c>
      <c r="K1952" s="16" t="s">
        <v>337</v>
      </c>
      <c r="L1952" s="16">
        <v>1</v>
      </c>
      <c r="M1952" s="16" t="s">
        <v>1777</v>
      </c>
      <c r="O1952" s="16">
        <v>0</v>
      </c>
      <c r="P1952" s="16" t="b">
        <v>1</v>
      </c>
      <c r="R1952" s="16" t="b">
        <v>0</v>
      </c>
      <c r="S1952" s="16">
        <v>1</v>
      </c>
      <c r="T1952" s="16" t="s">
        <v>91</v>
      </c>
      <c r="U1952" s="16">
        <v>999</v>
      </c>
      <c r="V1952" s="16" t="s">
        <v>1778</v>
      </c>
      <c r="W1952" s="16">
        <v>31922079</v>
      </c>
      <c r="Y1952" s="16" t="inlineStr">
        <is>
          <t>筑基境灵品丹药。清除对应味池杂质总量26294点，按10现实秒的经过时间线性结算（操作时补结差额）。</t>
        </is>
      </c>
      <c r="Z1952" s="16" t="inlineStr">
        <is>
          <t>|cff00FF00“识海去浊，心神乃清；清丹毒者，不代解控之术。热剂自有其宜，须量药力与丹毒而用。”——《心神澄浊录》|r</t>
        </is>
      </c>
      <c r="AA1952" t="str" s="16">
        <v>炼丹可得。</v>
      </c>
      <c r="AB1952">
        <v>11921079</v>
      </c>
      <c r="AC1952" s="16" t="s">
        <v>1781</v>
      </c>
      <c r="AD1952" s="16">
        <v>40002</v>
      </c>
      <c r="AF1952">
        <v>70002</v>
      </c>
      <c r="AH1952">
        <v>60</v>
      </c>
      <c r="AI1952" s="16" t="s">
        <v>1777</v>
      </c>
      <c r="AJ1952" s="16" t="s">
        <v>1777</v>
      </c>
      <c r="AK1952" s="16" t="s">
        <v>335</v>
      </c>
    </row>
    <row r="1953" spans="2:37">
      <c r="B1953" s="16" t="n">
        <f>10000000+INDEX(编号表!$B:$B,MATCH(F1953,编号表!$A:$A,0))*100000+INDEX(编号表!$F:$F,MATCH(D1953,编号表!$E:$E,0))*1000+INDEX(编号表!$D:$D,MATCH(E1953,编号表!$C:$C,0))*10000+G1953</f>
        <v>11923079</v>
      </c>
      <c r="C1953" s="16" t="s">
        <v>2175</v>
      </c>
      <c r="D1953" s="16" t="s">
        <v>105</v>
      </c>
      <c r="E1953" s="16" t="s">
        <v>335</v>
      </c>
      <c r="F1953" s="16" t="s">
        <v>1777</v>
      </c>
      <c r="G1953" s="16">
        <f t="shared" si="30"/>
        <v>79</v>
      </c>
      <c r="I1953" s="16">
        <v>60</v>
      </c>
      <c r="J1953" t="str">
        <f t="shared" si="29"/>
        <v>大类_玄品筑基丹药</v>
      </c>
      <c r="K1953" s="16" t="s">
        <v>337</v>
      </c>
      <c r="L1953" s="16">
        <v>1</v>
      </c>
      <c r="M1953" s="16" t="s">
        <v>1777</v>
      </c>
      <c r="O1953" s="16">
        <v>0</v>
      </c>
      <c r="P1953" s="16" t="b">
        <v>1</v>
      </c>
      <c r="R1953" s="16" t="b">
        <v>0</v>
      </c>
      <c r="S1953" s="16">
        <v>1</v>
      </c>
      <c r="T1953" s="16" t="s">
        <v>91</v>
      </c>
      <c r="U1953" s="16">
        <v>999</v>
      </c>
      <c r="V1953" s="16" t="s">
        <v>1778</v>
      </c>
      <c r="W1953" s="16">
        <v>31923079</v>
      </c>
      <c r="Y1953" s="16" t="inlineStr">
        <is>
          <t>筑基境玄品丹药。清除对应味池杂质总量45890点，按10现实秒的经过时间线性结算（操作时补结差额）。</t>
        </is>
      </c>
      <c r="Z1953" s="16" t="inlineStr">
        <is>
          <t>|cff00FF00“识海去浊，心神乃清；清丹毒者，不代解控之术。热剂自有其宜，须量药力与丹毒而用。”——《心神澄浊录》|r</t>
        </is>
      </c>
      <c r="AA1953" t="str" s="16">
        <v>炼丹可得。</v>
      </c>
      <c r="AB1953">
        <v>11921079</v>
      </c>
      <c r="AC1953" s="16" t="s">
        <v>1781</v>
      </c>
      <c r="AD1953" s="16">
        <v>40003</v>
      </c>
      <c r="AF1953">
        <v>70003</v>
      </c>
      <c r="AH1953">
        <v>240</v>
      </c>
      <c r="AI1953" s="16" t="s">
        <v>1777</v>
      </c>
      <c r="AJ1953" s="16" t="s">
        <v>1777</v>
      </c>
      <c r="AK1953" s="16" t="s">
        <v>335</v>
      </c>
    </row>
    <row r="1954" spans="2:37">
      <c r="B1954" s="16" t="n">
        <f>10000000+INDEX(编号表!$B:$B,MATCH(F1954,编号表!$A:$A,0))*100000+INDEX(编号表!$F:$F,MATCH(D1954,编号表!$E:$E,0))*1000+INDEX(编号表!$D:$D,MATCH(E1954,编号表!$C:$C,0))*10000+G1954</f>
        <v>11921080</v>
      </c>
      <c r="C1954" s="16" t="s">
        <v>2180</v>
      </c>
      <c r="D1954" s="16" t="s">
        <v>86</v>
      </c>
      <c r="E1954" s="16" t="s">
        <v>335</v>
      </c>
      <c r="F1954" s="16" t="s">
        <v>1777</v>
      </c>
      <c r="G1954" s="16">
        <f t="shared" si="30"/>
        <v>80</v>
      </c>
      <c r="I1954" s="16">
        <v>60</v>
      </c>
      <c r="J1954" t="str">
        <f t="shared" si="29"/>
        <v>大类_凡品筑基丹药</v>
      </c>
      <c r="K1954" s="16" t="s">
        <v>337</v>
      </c>
      <c r="L1954" s="16">
        <v>1</v>
      </c>
      <c r="M1954" s="16" t="s">
        <v>1777</v>
      </c>
      <c r="O1954" s="16">
        <v>0</v>
      </c>
      <c r="P1954" s="16" t="b">
        <v>1</v>
      </c>
      <c r="R1954" s="16" t="b">
        <v>0</v>
      </c>
      <c r="S1954" s="16">
        <v>1</v>
      </c>
      <c r="T1954" s="16" t="s">
        <v>91</v>
      </c>
      <c r="U1954" s="16">
        <v>999</v>
      </c>
      <c r="V1954" s="16" t="s">
        <v>1778</v>
      </c>
      <c r="W1954" s="16">
        <v>31921080</v>
      </c>
      <c r="Y1954" s="16" t="inlineStr">
        <is>
          <t>筑基境凡品丹药。神识提高1%，持续1800现实秒。</t>
        </is>
      </c>
      <c r="Z1954" s="16" t="inlineStr">
        <is>
          <t>|cff00FF00“神识得养，诸般操持更有余裕；药力有时，不作永久培养。寒剂自有其宜，须量药力与丹毒而用。”——《养神内照录》|r</t>
        </is>
      </c>
      <c r="AA1954" t="str" s="16">
        <v>炼丹可得。</v>
      </c>
      <c r="AB1954">
        <v>11921080</v>
      </c>
      <c r="AC1954" s="16" t="s">
        <v>1781</v>
      </c>
      <c r="AD1954" s="16">
        <v>40001</v>
      </c>
      <c r="AF1954">
        <v>70001</v>
      </c>
      <c r="AH1954">
        <v>20</v>
      </c>
      <c r="AI1954" s="16" t="s">
        <v>1777</v>
      </c>
      <c r="AJ1954" s="16" t="s">
        <v>1777</v>
      </c>
      <c r="AK1954" s="16" t="s">
        <v>335</v>
      </c>
    </row>
    <row r="1955" spans="2:37">
      <c r="B1955" s="16" t="n">
        <f>10000000+INDEX(编号表!$B:$B,MATCH(F1955,编号表!$A:$A,0))*100000+INDEX(编号表!$F:$F,MATCH(D1955,编号表!$E:$E,0))*1000+INDEX(编号表!$D:$D,MATCH(E1955,编号表!$C:$C,0))*10000+G1955</f>
        <v>11922080</v>
      </c>
      <c r="C1955" s="16" t="s">
        <v>2180</v>
      </c>
      <c r="D1955" s="16" t="s">
        <v>102</v>
      </c>
      <c r="E1955" s="16" t="s">
        <v>335</v>
      </c>
      <c r="F1955" s="16" t="s">
        <v>1777</v>
      </c>
      <c r="G1955" s="16">
        <f t="shared" si="30"/>
        <v>80</v>
      </c>
      <c r="I1955" s="16">
        <v>60</v>
      </c>
      <c r="J1955" t="str">
        <f t="shared" si="29"/>
        <v>大类_灵品筑基丹药</v>
      </c>
      <c r="K1955" s="16" t="s">
        <v>337</v>
      </c>
      <c r="L1955" s="16">
        <v>1</v>
      </c>
      <c r="M1955" s="16" t="s">
        <v>1777</v>
      </c>
      <c r="O1955" s="16">
        <v>0</v>
      </c>
      <c r="P1955" s="16" t="b">
        <v>1</v>
      </c>
      <c r="R1955" s="16" t="b">
        <v>0</v>
      </c>
      <c r="S1955" s="16">
        <v>1</v>
      </c>
      <c r="T1955" s="16" t="s">
        <v>91</v>
      </c>
      <c r="U1955" s="16">
        <v>999</v>
      </c>
      <c r="V1955" s="16" t="s">
        <v>1778</v>
      </c>
      <c r="W1955" s="16">
        <v>31922080</v>
      </c>
      <c r="Y1955" s="16" t="inlineStr">
        <is>
          <t>筑基境灵品丹药。神识提高1%，持续3240现实秒。</t>
        </is>
      </c>
      <c r="Z1955" s="16" t="inlineStr">
        <is>
          <t>|cff00FF00“神识得养，诸般操持更有余裕；药力有时，不作永久培养。寒剂自有其宜，须量药力与丹毒而用。”——《养神内照录》|r</t>
        </is>
      </c>
      <c r="AA1955" t="str" s="16">
        <v>炼丹可得。</v>
      </c>
      <c r="AB1955">
        <v>11921080</v>
      </c>
      <c r="AC1955" s="16" t="s">
        <v>1781</v>
      </c>
      <c r="AD1955" s="16">
        <v>40002</v>
      </c>
      <c r="AF1955">
        <v>70002</v>
      </c>
      <c r="AH1955">
        <v>60</v>
      </c>
      <c r="AI1955" s="16" t="s">
        <v>1777</v>
      </c>
      <c r="AJ1955" s="16" t="s">
        <v>1777</v>
      </c>
      <c r="AK1955" s="16" t="s">
        <v>335</v>
      </c>
    </row>
    <row r="1956" spans="2:37">
      <c r="B1956" s="16" t="n">
        <f>10000000+INDEX(编号表!$B:$B,MATCH(F1956,编号表!$A:$A,0))*100000+INDEX(编号表!$F:$F,MATCH(D1956,编号表!$E:$E,0))*1000+INDEX(编号表!$D:$D,MATCH(E1956,编号表!$C:$C,0))*10000+G1956</f>
        <v>11923080</v>
      </c>
      <c r="C1956" s="16" t="s">
        <v>2180</v>
      </c>
      <c r="D1956" s="16" t="s">
        <v>105</v>
      </c>
      <c r="E1956" s="16" t="s">
        <v>335</v>
      </c>
      <c r="F1956" s="16" t="s">
        <v>1777</v>
      </c>
      <c r="G1956" s="16">
        <f t="shared" si="30"/>
        <v>80</v>
      </c>
      <c r="I1956" s="16">
        <v>60</v>
      </c>
      <c r="J1956" t="str">
        <f t="shared" si="29"/>
        <v>大类_玄品筑基丹药</v>
      </c>
      <c r="K1956" s="16" t="s">
        <v>337</v>
      </c>
      <c r="L1956" s="16">
        <v>1</v>
      </c>
      <c r="M1956" s="16" t="s">
        <v>1777</v>
      </c>
      <c r="O1956" s="16">
        <v>0</v>
      </c>
      <c r="P1956" s="16" t="b">
        <v>1</v>
      </c>
      <c r="R1956" s="16" t="b">
        <v>0</v>
      </c>
      <c r="S1956" s="16">
        <v>1</v>
      </c>
      <c r="T1956" s="16" t="s">
        <v>91</v>
      </c>
      <c r="U1956" s="16">
        <v>999</v>
      </c>
      <c r="V1956" s="16" t="s">
        <v>1778</v>
      </c>
      <c r="W1956" s="16">
        <v>31923080</v>
      </c>
      <c r="Y1956" s="16" t="inlineStr">
        <is>
          <t>筑基境玄品丹药。神识提高1%，持续5832现实秒。</t>
        </is>
      </c>
      <c r="Z1956" s="16" t="inlineStr">
        <is>
          <t>|cff00FF00“神识得养，诸般操持更有余裕；药力有时，不作永久培养。寒剂自有其宜，须量药力与丹毒而用。”——《养神内照录》|r</t>
        </is>
      </c>
      <c r="AA1956" t="str" s="16">
        <v>炼丹可得。</v>
      </c>
      <c r="AB1956">
        <v>11921080</v>
      </c>
      <c r="AC1956" s="16" t="s">
        <v>1781</v>
      </c>
      <c r="AD1956" s="16">
        <v>40003</v>
      </c>
      <c r="AF1956">
        <v>70003</v>
      </c>
      <c r="AH1956">
        <v>240</v>
      </c>
      <c r="AI1956" s="16" t="s">
        <v>1777</v>
      </c>
      <c r="AJ1956" s="16" t="s">
        <v>1777</v>
      </c>
      <c r="AK1956" s="16" t="s">
        <v>335</v>
      </c>
    </row>
    <row r="1957" spans="2:37">
      <c r="B1957" s="16" t="n">
        <f>10000000+INDEX(编号表!$B:$B,MATCH(F1957,编号表!$A:$A,0))*100000+INDEX(编号表!$F:$F,MATCH(D1957,编号表!$E:$E,0))*1000+INDEX(编号表!$D:$D,MATCH(E1957,编号表!$C:$C,0))*10000+G1957</f>
        <v>11921081</v>
      </c>
      <c r="C1957" s="16" t="s">
        <v>2185</v>
      </c>
      <c r="D1957" s="16" t="s">
        <v>86</v>
      </c>
      <c r="E1957" s="16" t="s">
        <v>335</v>
      </c>
      <c r="F1957" s="16" t="s">
        <v>1777</v>
      </c>
      <c r="G1957" s="16">
        <f t="shared" si="30"/>
        <v>81</v>
      </c>
      <c r="I1957" s="16">
        <v>60</v>
      </c>
      <c r="J1957" t="str">
        <f t="shared" si="29"/>
        <v>大类_凡品筑基丹药</v>
      </c>
      <c r="K1957" s="16" t="s">
        <v>337</v>
      </c>
      <c r="L1957" s="16">
        <v>1</v>
      </c>
      <c r="M1957" s="16" t="s">
        <v>1777</v>
      </c>
      <c r="O1957" s="16">
        <v>0</v>
      </c>
      <c r="P1957" s="16" t="b">
        <v>1</v>
      </c>
      <c r="R1957" s="16" t="b">
        <v>0</v>
      </c>
      <c r="S1957" s="16">
        <v>1</v>
      </c>
      <c r="T1957" s="16" t="s">
        <v>91</v>
      </c>
      <c r="U1957" s="16">
        <v>999</v>
      </c>
      <c r="V1957" s="16" t="s">
        <v>1778</v>
      </c>
      <c r="W1957" s="16">
        <v>31921081</v>
      </c>
      <c r="Y1957" s="16" t="inlineStr">
        <is>
          <t>筑基境凡品丹药。神识提高1.5%，持续1500现实秒。</t>
        </is>
      </c>
      <c r="Z1957" s="16" t="inlineStr">
        <is>
          <t>|cff00FF00“神识得养，诸般操持更有余裕；药力有时，不作永久培养。凉剂自有其宜，须量药力与丹毒而用。”——《养神内照录》|r</t>
        </is>
      </c>
      <c r="AA1957" t="str" s="16">
        <v>炼丹可得。</v>
      </c>
      <c r="AB1957">
        <v>11921081</v>
      </c>
      <c r="AC1957" s="16" t="s">
        <v>1781</v>
      </c>
      <c r="AD1957" s="16">
        <v>40001</v>
      </c>
      <c r="AF1957">
        <v>70001</v>
      </c>
      <c r="AH1957">
        <v>20</v>
      </c>
      <c r="AI1957" s="16" t="s">
        <v>1777</v>
      </c>
      <c r="AJ1957" s="16" t="s">
        <v>1777</v>
      </c>
      <c r="AK1957" s="16" t="s">
        <v>335</v>
      </c>
    </row>
    <row r="1958" spans="2:37">
      <c r="B1958" s="16" t="n">
        <f>10000000+INDEX(编号表!$B:$B,MATCH(F1958,编号表!$A:$A,0))*100000+INDEX(编号表!$F:$F,MATCH(D1958,编号表!$E:$E,0))*1000+INDEX(编号表!$D:$D,MATCH(E1958,编号表!$C:$C,0))*10000+G1958</f>
        <v>11922081</v>
      </c>
      <c r="C1958" s="16" t="s">
        <v>2185</v>
      </c>
      <c r="D1958" s="16" t="s">
        <v>102</v>
      </c>
      <c r="E1958" s="16" t="s">
        <v>335</v>
      </c>
      <c r="F1958" s="16" t="s">
        <v>1777</v>
      </c>
      <c r="G1958" s="16">
        <f t="shared" si="30"/>
        <v>81</v>
      </c>
      <c r="I1958" s="16">
        <v>60</v>
      </c>
      <c r="J1958" t="str">
        <f t="shared" si="29"/>
        <v>大类_灵品筑基丹药</v>
      </c>
      <c r="K1958" s="16" t="s">
        <v>337</v>
      </c>
      <c r="L1958" s="16">
        <v>1</v>
      </c>
      <c r="M1958" s="16" t="s">
        <v>1777</v>
      </c>
      <c r="O1958" s="16">
        <v>0</v>
      </c>
      <c r="P1958" s="16" t="b">
        <v>1</v>
      </c>
      <c r="R1958" s="16" t="b">
        <v>0</v>
      </c>
      <c r="S1958" s="16">
        <v>1</v>
      </c>
      <c r="T1958" s="16" t="s">
        <v>91</v>
      </c>
      <c r="U1958" s="16">
        <v>999</v>
      </c>
      <c r="V1958" s="16" t="s">
        <v>1778</v>
      </c>
      <c r="W1958" s="16">
        <v>31922081</v>
      </c>
      <c r="Y1958" s="16" t="inlineStr">
        <is>
          <t>筑基境灵品丹药。神识提高1.5%，持续2700现实秒。</t>
        </is>
      </c>
      <c r="Z1958" s="16" t="inlineStr">
        <is>
          <t>|cff00FF00“神识得养，诸般操持更有余裕；药力有时，不作永久培养。凉剂自有其宜，须量药力与丹毒而用。”——《养神内照录》|r</t>
        </is>
      </c>
      <c r="AA1958" t="str" s="16">
        <v>炼丹可得。</v>
      </c>
      <c r="AB1958">
        <v>11921081</v>
      </c>
      <c r="AC1958" s="16" t="s">
        <v>1781</v>
      </c>
      <c r="AD1958" s="16">
        <v>40002</v>
      </c>
      <c r="AF1958">
        <v>70002</v>
      </c>
      <c r="AH1958">
        <v>60</v>
      </c>
      <c r="AI1958" s="16" t="s">
        <v>1777</v>
      </c>
      <c r="AJ1958" s="16" t="s">
        <v>1777</v>
      </c>
      <c r="AK1958" s="16" t="s">
        <v>335</v>
      </c>
    </row>
    <row r="1959" spans="2:37">
      <c r="B1959" s="16" t="n">
        <f>10000000+INDEX(编号表!$B:$B,MATCH(F1959,编号表!$A:$A,0))*100000+INDEX(编号表!$F:$F,MATCH(D1959,编号表!$E:$E,0))*1000+INDEX(编号表!$D:$D,MATCH(E1959,编号表!$C:$C,0))*10000+G1959</f>
        <v>11923081</v>
      </c>
      <c r="C1959" s="16" t="s">
        <v>2185</v>
      </c>
      <c r="D1959" s="16" t="s">
        <v>105</v>
      </c>
      <c r="E1959" s="16" t="s">
        <v>335</v>
      </c>
      <c r="F1959" s="16" t="s">
        <v>1777</v>
      </c>
      <c r="G1959" s="16">
        <f t="shared" si="30"/>
        <v>81</v>
      </c>
      <c r="I1959" s="16">
        <v>60</v>
      </c>
      <c r="J1959" t="str">
        <f t="shared" si="29"/>
        <v>大类_玄品筑基丹药</v>
      </c>
      <c r="K1959" s="16" t="s">
        <v>337</v>
      </c>
      <c r="L1959" s="16">
        <v>1</v>
      </c>
      <c r="M1959" s="16" t="s">
        <v>1777</v>
      </c>
      <c r="O1959" s="16">
        <v>0</v>
      </c>
      <c r="P1959" s="16" t="b">
        <v>1</v>
      </c>
      <c r="R1959" s="16" t="b">
        <v>0</v>
      </c>
      <c r="S1959" s="16">
        <v>1</v>
      </c>
      <c r="T1959" s="16" t="s">
        <v>91</v>
      </c>
      <c r="U1959" s="16">
        <v>999</v>
      </c>
      <c r="V1959" s="16" t="s">
        <v>1778</v>
      </c>
      <c r="W1959" s="16">
        <v>31923081</v>
      </c>
      <c r="Y1959" s="16" t="inlineStr">
        <is>
          <t>筑基境玄品丹药。神识提高1.5%，持续4860现实秒。</t>
        </is>
      </c>
      <c r="Z1959" s="16" t="inlineStr">
        <is>
          <t>|cff00FF00“神识得养，诸般操持更有余裕；药力有时，不作永久培养。凉剂自有其宜，须量药力与丹毒而用。”——《养神内照录》|r</t>
        </is>
      </c>
      <c r="AA1959" t="str" s="16">
        <v>炼丹可得。</v>
      </c>
      <c r="AB1959">
        <v>11921081</v>
      </c>
      <c r="AC1959" s="16" t="s">
        <v>1781</v>
      </c>
      <c r="AD1959" s="16">
        <v>40003</v>
      </c>
      <c r="AF1959">
        <v>70003</v>
      </c>
      <c r="AH1959">
        <v>240</v>
      </c>
      <c r="AI1959" s="16" t="s">
        <v>1777</v>
      </c>
      <c r="AJ1959" s="16" t="s">
        <v>1777</v>
      </c>
      <c r="AK1959" s="16" t="s">
        <v>335</v>
      </c>
    </row>
    <row r="1960" spans="2:37">
      <c r="B1960" s="16" t="n">
        <f>10000000+INDEX(编号表!$B:$B,MATCH(F1960,编号表!$A:$A,0))*100000+INDEX(编号表!$F:$F,MATCH(D1960,编号表!$E:$E,0))*1000+INDEX(编号表!$D:$D,MATCH(E1960,编号表!$C:$C,0))*10000+G1960</f>
        <v>11921082</v>
      </c>
      <c r="C1960" s="16" t="s">
        <v>2190</v>
      </c>
      <c r="D1960" s="16" t="s">
        <v>86</v>
      </c>
      <c r="E1960" s="16" t="s">
        <v>335</v>
      </c>
      <c r="F1960" s="16" t="s">
        <v>1777</v>
      </c>
      <c r="G1960" s="16">
        <f t="shared" si="30"/>
        <v>82</v>
      </c>
      <c r="I1960" s="16">
        <v>60</v>
      </c>
      <c r="J1960" t="str">
        <f t="shared" si="29"/>
        <v>大类_凡品筑基丹药</v>
      </c>
      <c r="K1960" s="16" t="s">
        <v>337</v>
      </c>
      <c r="L1960" s="16">
        <v>1</v>
      </c>
      <c r="M1960" s="16" t="s">
        <v>1777</v>
      </c>
      <c r="O1960" s="16">
        <v>0</v>
      </c>
      <c r="P1960" s="16" t="b">
        <v>1</v>
      </c>
      <c r="R1960" s="16" t="b">
        <v>0</v>
      </c>
      <c r="S1960" s="16">
        <v>1</v>
      </c>
      <c r="T1960" s="16" t="s">
        <v>91</v>
      </c>
      <c r="U1960" s="16">
        <v>999</v>
      </c>
      <c r="V1960" s="16" t="s">
        <v>1778</v>
      </c>
      <c r="W1960" s="16">
        <v>31921082</v>
      </c>
      <c r="Y1960" s="16" t="inlineStr">
        <is>
          <t>筑基境凡品丹药。神识提高2%，持续1500现实秒。</t>
        </is>
      </c>
      <c r="Z1960" s="16" t="inlineStr">
        <is>
          <t>|cff00FF00“神识得养，诸般操持更有余裕；药力有时，不作永久培养。平剂自有其宜，须量药力与丹毒而用。”——《养神内照录》|r</t>
        </is>
      </c>
      <c r="AA1960" t="str" s="16">
        <v>炼丹可得。</v>
      </c>
      <c r="AB1960">
        <v>11921082</v>
      </c>
      <c r="AC1960" s="16" t="s">
        <v>1781</v>
      </c>
      <c r="AD1960" s="16">
        <v>40001</v>
      </c>
      <c r="AF1960">
        <v>70001</v>
      </c>
      <c r="AH1960">
        <v>20</v>
      </c>
      <c r="AI1960" s="16" t="s">
        <v>1777</v>
      </c>
      <c r="AJ1960" s="16" t="s">
        <v>1777</v>
      </c>
      <c r="AK1960" s="16" t="s">
        <v>335</v>
      </c>
    </row>
    <row r="1961" spans="2:37">
      <c r="B1961" s="16" t="n">
        <f>10000000+INDEX(编号表!$B:$B,MATCH(F1961,编号表!$A:$A,0))*100000+INDEX(编号表!$F:$F,MATCH(D1961,编号表!$E:$E,0))*1000+INDEX(编号表!$D:$D,MATCH(E1961,编号表!$C:$C,0))*10000+G1961</f>
        <v>11922082</v>
      </c>
      <c r="C1961" s="16" t="s">
        <v>2190</v>
      </c>
      <c r="D1961" s="16" t="s">
        <v>102</v>
      </c>
      <c r="E1961" s="16" t="s">
        <v>335</v>
      </c>
      <c r="F1961" s="16" t="s">
        <v>1777</v>
      </c>
      <c r="G1961" s="16">
        <f t="shared" si="30"/>
        <v>82</v>
      </c>
      <c r="I1961" s="16">
        <v>60</v>
      </c>
      <c r="J1961" t="str">
        <f t="shared" si="29"/>
        <v>大类_灵品筑基丹药</v>
      </c>
      <c r="K1961" s="16" t="s">
        <v>337</v>
      </c>
      <c r="L1961" s="16">
        <v>1</v>
      </c>
      <c r="M1961" s="16" t="s">
        <v>1777</v>
      </c>
      <c r="O1961" s="16">
        <v>0</v>
      </c>
      <c r="P1961" s="16" t="b">
        <v>1</v>
      </c>
      <c r="R1961" s="16" t="b">
        <v>0</v>
      </c>
      <c r="S1961" s="16">
        <v>1</v>
      </c>
      <c r="T1961" s="16" t="s">
        <v>91</v>
      </c>
      <c r="U1961" s="16">
        <v>999</v>
      </c>
      <c r="V1961" s="16" t="s">
        <v>1778</v>
      </c>
      <c r="W1961" s="16">
        <v>31922082</v>
      </c>
      <c r="Y1961" s="16" t="inlineStr">
        <is>
          <t>筑基境灵品丹药。神识提高2%，持续2700现实秒。</t>
        </is>
      </c>
      <c r="Z1961" s="16" t="inlineStr">
        <is>
          <t>|cff00FF00“神识得养，诸般操持更有余裕；药力有时，不作永久培养。平剂自有其宜，须量药力与丹毒而用。”——《养神内照录》|r</t>
        </is>
      </c>
      <c r="AA1961" t="str" s="16">
        <v>炼丹可得。</v>
      </c>
      <c r="AB1961">
        <v>11921082</v>
      </c>
      <c r="AC1961" s="16" t="s">
        <v>1781</v>
      </c>
      <c r="AD1961" s="16">
        <v>40002</v>
      </c>
      <c r="AF1961">
        <v>70002</v>
      </c>
      <c r="AH1961">
        <v>60</v>
      </c>
      <c r="AI1961" s="16" t="s">
        <v>1777</v>
      </c>
      <c r="AJ1961" s="16" t="s">
        <v>1777</v>
      </c>
      <c r="AK1961" s="16" t="s">
        <v>335</v>
      </c>
    </row>
    <row r="1962" spans="2:37">
      <c r="B1962" s="16" t="n">
        <f>10000000+INDEX(编号表!$B:$B,MATCH(F1962,编号表!$A:$A,0))*100000+INDEX(编号表!$F:$F,MATCH(D1962,编号表!$E:$E,0))*1000+INDEX(编号表!$D:$D,MATCH(E1962,编号表!$C:$C,0))*10000+G1962</f>
        <v>11923082</v>
      </c>
      <c r="C1962" s="16" t="s">
        <v>2190</v>
      </c>
      <c r="D1962" s="16" t="s">
        <v>105</v>
      </c>
      <c r="E1962" s="16" t="s">
        <v>335</v>
      </c>
      <c r="F1962" s="16" t="s">
        <v>1777</v>
      </c>
      <c r="G1962" s="16">
        <f t="shared" si="30"/>
        <v>82</v>
      </c>
      <c r="I1962" s="16">
        <v>60</v>
      </c>
      <c r="J1962" t="str">
        <f t="shared" si="29"/>
        <v>大类_玄品筑基丹药</v>
      </c>
      <c r="K1962" s="16" t="s">
        <v>337</v>
      </c>
      <c r="L1962" s="16">
        <v>1</v>
      </c>
      <c r="M1962" s="16" t="s">
        <v>1777</v>
      </c>
      <c r="O1962" s="16">
        <v>0</v>
      </c>
      <c r="P1962" s="16" t="b">
        <v>1</v>
      </c>
      <c r="R1962" s="16" t="b">
        <v>0</v>
      </c>
      <c r="S1962" s="16">
        <v>1</v>
      </c>
      <c r="T1962" s="16" t="s">
        <v>91</v>
      </c>
      <c r="U1962" s="16">
        <v>999</v>
      </c>
      <c r="V1962" s="16" t="s">
        <v>1778</v>
      </c>
      <c r="W1962" s="16">
        <v>31923082</v>
      </c>
      <c r="Y1962" s="16" t="inlineStr">
        <is>
          <t>筑基境玄品丹药。神识提高2%，持续4860现实秒。</t>
        </is>
      </c>
      <c r="Z1962" s="16" t="inlineStr">
        <is>
          <t>|cff00FF00“神识得养，诸般操持更有余裕；药力有时，不作永久培养。平剂自有其宜，须量药力与丹毒而用。”——《养神内照录》|r</t>
        </is>
      </c>
      <c r="AA1962" t="str" s="16">
        <v>炼丹可得。</v>
      </c>
      <c r="AB1962">
        <v>11921082</v>
      </c>
      <c r="AC1962" s="16" t="s">
        <v>1781</v>
      </c>
      <c r="AD1962" s="16">
        <v>40003</v>
      </c>
      <c r="AF1962">
        <v>70003</v>
      </c>
      <c r="AH1962">
        <v>240</v>
      </c>
      <c r="AI1962" s="16" t="s">
        <v>1777</v>
      </c>
      <c r="AJ1962" s="16" t="s">
        <v>1777</v>
      </c>
      <c r="AK1962" s="16" t="s">
        <v>335</v>
      </c>
    </row>
    <row r="1963" spans="2:37">
      <c r="B1963" s="16" t="n">
        <f>10000000+INDEX(编号表!$B:$B,MATCH(F1963,编号表!$A:$A,0))*100000+INDEX(编号表!$F:$F,MATCH(D1963,编号表!$E:$E,0))*1000+INDEX(编号表!$D:$D,MATCH(E1963,编号表!$C:$C,0))*10000+G1963</f>
        <v>11921083</v>
      </c>
      <c r="C1963" s="16" t="s">
        <v>2195</v>
      </c>
      <c r="D1963" s="16" t="s">
        <v>86</v>
      </c>
      <c r="E1963" s="16" t="s">
        <v>335</v>
      </c>
      <c r="F1963" s="16" t="s">
        <v>1777</v>
      </c>
      <c r="G1963" s="16">
        <f t="shared" si="30"/>
        <v>83</v>
      </c>
      <c r="I1963" s="16">
        <v>60</v>
      </c>
      <c r="J1963" t="str">
        <f t="shared" si="29"/>
        <v>大类_凡品筑基丹药</v>
      </c>
      <c r="K1963" s="16" t="s">
        <v>337</v>
      </c>
      <c r="L1963" s="16">
        <v>1</v>
      </c>
      <c r="M1963" s="16" t="s">
        <v>1777</v>
      </c>
      <c r="O1963" s="16">
        <v>0</v>
      </c>
      <c r="P1963" s="16" t="b">
        <v>1</v>
      </c>
      <c r="R1963" s="16" t="b">
        <v>0</v>
      </c>
      <c r="S1963" s="16">
        <v>1</v>
      </c>
      <c r="T1963" s="16" t="s">
        <v>91</v>
      </c>
      <c r="U1963" s="16">
        <v>999</v>
      </c>
      <c r="V1963" s="16" t="s">
        <v>1778</v>
      </c>
      <c r="W1963" s="16">
        <v>31921083</v>
      </c>
      <c r="Y1963" s="16" t="inlineStr">
        <is>
          <t>筑基境凡品丹药。神识提高2.5%，持续1500现实秒。</t>
        </is>
      </c>
      <c r="Z1963" s="16" t="inlineStr">
        <is>
          <t>|cff00FF00“神识得养，诸般操持更有余裕；药力有时，不作永久培养。温剂自有其宜，须量药力与丹毒而用。”——《养神内照录》|r</t>
        </is>
      </c>
      <c r="AA1963" t="str" s="16">
        <v>炼丹可得。</v>
      </c>
      <c r="AB1963">
        <v>11921083</v>
      </c>
      <c r="AC1963" s="16" t="s">
        <v>1781</v>
      </c>
      <c r="AD1963" s="16">
        <v>40001</v>
      </c>
      <c r="AF1963">
        <v>70001</v>
      </c>
      <c r="AH1963">
        <v>20</v>
      </c>
      <c r="AI1963" s="16" t="s">
        <v>1777</v>
      </c>
      <c r="AJ1963" s="16" t="s">
        <v>1777</v>
      </c>
      <c r="AK1963" s="16" t="s">
        <v>335</v>
      </c>
    </row>
    <row r="1964" spans="2:37">
      <c r="B1964" s="16" t="n">
        <f>10000000+INDEX(编号表!$B:$B,MATCH(F1964,编号表!$A:$A,0))*100000+INDEX(编号表!$F:$F,MATCH(D1964,编号表!$E:$E,0))*1000+INDEX(编号表!$D:$D,MATCH(E1964,编号表!$C:$C,0))*10000+G1964</f>
        <v>11922083</v>
      </c>
      <c r="C1964" s="16" t="s">
        <v>2195</v>
      </c>
      <c r="D1964" s="16" t="s">
        <v>102</v>
      </c>
      <c r="E1964" s="16" t="s">
        <v>335</v>
      </c>
      <c r="F1964" s="16" t="s">
        <v>1777</v>
      </c>
      <c r="G1964" s="16">
        <f t="shared" si="30"/>
        <v>83</v>
      </c>
      <c r="I1964" s="16">
        <v>60</v>
      </c>
      <c r="J1964" t="str">
        <f t="shared" si="29"/>
        <v>大类_灵品筑基丹药</v>
      </c>
      <c r="K1964" s="16" t="s">
        <v>337</v>
      </c>
      <c r="L1964" s="16">
        <v>1</v>
      </c>
      <c r="M1964" s="16" t="s">
        <v>1777</v>
      </c>
      <c r="O1964" s="16">
        <v>0</v>
      </c>
      <c r="P1964" s="16" t="b">
        <v>1</v>
      </c>
      <c r="R1964" s="16" t="b">
        <v>0</v>
      </c>
      <c r="S1964" s="16">
        <v>1</v>
      </c>
      <c r="T1964" s="16" t="s">
        <v>91</v>
      </c>
      <c r="U1964" s="16">
        <v>999</v>
      </c>
      <c r="V1964" s="16" t="s">
        <v>1778</v>
      </c>
      <c r="W1964" s="16">
        <v>31922083</v>
      </c>
      <c r="Y1964" s="16" t="inlineStr">
        <is>
          <t>筑基境灵品丹药。神识提高2.5%，持续2700现实秒。</t>
        </is>
      </c>
      <c r="Z1964" s="16" t="inlineStr">
        <is>
          <t>|cff00FF00“神识得养，诸般操持更有余裕；药力有时，不作永久培养。温剂自有其宜，须量药力与丹毒而用。”——《养神内照录》|r</t>
        </is>
      </c>
      <c r="AA1964" t="str" s="16">
        <v>炼丹可得。</v>
      </c>
      <c r="AB1964">
        <v>11921083</v>
      </c>
      <c r="AC1964" s="16" t="s">
        <v>1781</v>
      </c>
      <c r="AD1964" s="16">
        <v>40002</v>
      </c>
      <c r="AF1964">
        <v>70002</v>
      </c>
      <c r="AH1964">
        <v>60</v>
      </c>
      <c r="AI1964" s="16" t="s">
        <v>1777</v>
      </c>
      <c r="AJ1964" s="16" t="s">
        <v>1777</v>
      </c>
      <c r="AK1964" s="16" t="s">
        <v>335</v>
      </c>
    </row>
    <row r="1965" spans="2:37">
      <c r="B1965" s="16" t="n">
        <f>10000000+INDEX(编号表!$B:$B,MATCH(F1965,编号表!$A:$A,0))*100000+INDEX(编号表!$F:$F,MATCH(D1965,编号表!$E:$E,0))*1000+INDEX(编号表!$D:$D,MATCH(E1965,编号表!$C:$C,0))*10000+G1965</f>
        <v>11923083</v>
      </c>
      <c r="C1965" s="16" t="s">
        <v>2195</v>
      </c>
      <c r="D1965" s="16" t="s">
        <v>105</v>
      </c>
      <c r="E1965" s="16" t="s">
        <v>335</v>
      </c>
      <c r="F1965" s="16" t="s">
        <v>1777</v>
      </c>
      <c r="G1965" s="16">
        <f t="shared" si="30"/>
        <v>83</v>
      </c>
      <c r="I1965" s="16">
        <v>60</v>
      </c>
      <c r="J1965" t="str">
        <f t="shared" si="29"/>
        <v>大类_玄品筑基丹药</v>
      </c>
      <c r="K1965" s="16" t="s">
        <v>337</v>
      </c>
      <c r="L1965" s="16">
        <v>1</v>
      </c>
      <c r="M1965" s="16" t="s">
        <v>1777</v>
      </c>
      <c r="O1965" s="16">
        <v>0</v>
      </c>
      <c r="P1965" s="16" t="b">
        <v>1</v>
      </c>
      <c r="R1965" s="16" t="b">
        <v>0</v>
      </c>
      <c r="S1965" s="16">
        <v>1</v>
      </c>
      <c r="T1965" s="16" t="s">
        <v>91</v>
      </c>
      <c r="U1965" s="16">
        <v>999</v>
      </c>
      <c r="V1965" s="16" t="s">
        <v>1778</v>
      </c>
      <c r="W1965" s="16">
        <v>31923083</v>
      </c>
      <c r="Y1965" s="16" t="inlineStr">
        <is>
          <t>筑基境玄品丹药。神识提高2.5%，持续4860现实秒。</t>
        </is>
      </c>
      <c r="Z1965" s="16" t="inlineStr">
        <is>
          <t>|cff00FF00“神识得养，诸般操持更有余裕；药力有时，不作永久培养。温剂自有其宜，须量药力与丹毒而用。”——《养神内照录》|r</t>
        </is>
      </c>
      <c r="AA1965" t="str" s="16">
        <v>炼丹可得。</v>
      </c>
      <c r="AB1965">
        <v>11921083</v>
      </c>
      <c r="AC1965" s="16" t="s">
        <v>1781</v>
      </c>
      <c r="AD1965" s="16">
        <v>40003</v>
      </c>
      <c r="AF1965">
        <v>70003</v>
      </c>
      <c r="AH1965">
        <v>240</v>
      </c>
      <c r="AI1965" s="16" t="s">
        <v>1777</v>
      </c>
      <c r="AJ1965" s="16" t="s">
        <v>1777</v>
      </c>
      <c r="AK1965" s="16" t="s">
        <v>335</v>
      </c>
    </row>
    <row r="1966" spans="2:37">
      <c r="B1966" s="16" t="n">
        <f>10000000+INDEX(编号表!$B:$B,MATCH(F1966,编号表!$A:$A,0))*100000+INDEX(编号表!$F:$F,MATCH(D1966,编号表!$E:$E,0))*1000+INDEX(编号表!$D:$D,MATCH(E1966,编号表!$C:$C,0))*10000+G1966</f>
        <v>11921084</v>
      </c>
      <c r="C1966" s="16" t="s">
        <v>2200</v>
      </c>
      <c r="D1966" s="16" t="s">
        <v>86</v>
      </c>
      <c r="E1966" s="16" t="s">
        <v>335</v>
      </c>
      <c r="F1966" s="16" t="s">
        <v>1777</v>
      </c>
      <c r="G1966" s="16">
        <f t="shared" si="30"/>
        <v>84</v>
      </c>
      <c r="I1966" s="16">
        <v>60</v>
      </c>
      <c r="J1966" t="str">
        <f t="shared" si="29"/>
        <v>大类_凡品筑基丹药</v>
      </c>
      <c r="K1966" s="16" t="s">
        <v>337</v>
      </c>
      <c r="L1966" s="16">
        <v>1</v>
      </c>
      <c r="M1966" s="16" t="s">
        <v>1777</v>
      </c>
      <c r="O1966" s="16">
        <v>0</v>
      </c>
      <c r="P1966" s="16" t="b">
        <v>1</v>
      </c>
      <c r="R1966" s="16" t="b">
        <v>0</v>
      </c>
      <c r="S1966" s="16">
        <v>1</v>
      </c>
      <c r="T1966" s="16" t="s">
        <v>91</v>
      </c>
      <c r="U1966" s="16">
        <v>999</v>
      </c>
      <c r="V1966" s="16" t="s">
        <v>1778</v>
      </c>
      <c r="W1966" s="16">
        <v>31921084</v>
      </c>
      <c r="Y1966" s="16" t="inlineStr">
        <is>
          <t>筑基境凡品丹药。神识提高3%，持续900现实秒。</t>
        </is>
      </c>
      <c r="Z1966" s="16" t="inlineStr">
        <is>
          <t>|cff00FF00“神识得养，诸般操持更有余裕；药力有时，不作永久培养。热剂自有其宜，须量药力与丹毒而用。”——《养神内照录》|r</t>
        </is>
      </c>
      <c r="AA1966" t="str" s="16">
        <v>炼丹可得。</v>
      </c>
      <c r="AB1966">
        <v>11921084</v>
      </c>
      <c r="AC1966" s="16" t="s">
        <v>1781</v>
      </c>
      <c r="AD1966" s="16">
        <v>40001</v>
      </c>
      <c r="AF1966">
        <v>70001</v>
      </c>
      <c r="AH1966">
        <v>20</v>
      </c>
      <c r="AI1966" s="16" t="s">
        <v>1777</v>
      </c>
      <c r="AJ1966" s="16" t="s">
        <v>1777</v>
      </c>
      <c r="AK1966" s="16" t="s">
        <v>335</v>
      </c>
    </row>
    <row r="1967" spans="2:37">
      <c r="B1967" s="16" t="n">
        <f>10000000+INDEX(编号表!$B:$B,MATCH(F1967,编号表!$A:$A,0))*100000+INDEX(编号表!$F:$F,MATCH(D1967,编号表!$E:$E,0))*1000+INDEX(编号表!$D:$D,MATCH(E1967,编号表!$C:$C,0))*10000+G1967</f>
        <v>11922084</v>
      </c>
      <c r="C1967" s="16" t="s">
        <v>2200</v>
      </c>
      <c r="D1967" s="16" t="s">
        <v>102</v>
      </c>
      <c r="E1967" s="16" t="s">
        <v>335</v>
      </c>
      <c r="F1967" s="16" t="s">
        <v>1777</v>
      </c>
      <c r="G1967" s="16">
        <f t="shared" si="30"/>
        <v>84</v>
      </c>
      <c r="I1967" s="16">
        <v>60</v>
      </c>
      <c r="J1967" t="str">
        <f t="shared" si="29"/>
        <v>大类_灵品筑基丹药</v>
      </c>
      <c r="K1967" s="16" t="s">
        <v>337</v>
      </c>
      <c r="L1967" s="16">
        <v>1</v>
      </c>
      <c r="M1967" s="16" t="s">
        <v>1777</v>
      </c>
      <c r="O1967" s="16">
        <v>0</v>
      </c>
      <c r="P1967" s="16" t="b">
        <v>1</v>
      </c>
      <c r="R1967" s="16" t="b">
        <v>0</v>
      </c>
      <c r="S1967" s="16">
        <v>1</v>
      </c>
      <c r="T1967" s="16" t="s">
        <v>91</v>
      </c>
      <c r="U1967" s="16">
        <v>999</v>
      </c>
      <c r="V1967" s="16" t="s">
        <v>1778</v>
      </c>
      <c r="W1967" s="16">
        <v>31922084</v>
      </c>
      <c r="Y1967" s="16" t="inlineStr">
        <is>
          <t>筑基境灵品丹药。神识提高3%，持续1620现实秒。</t>
        </is>
      </c>
      <c r="Z1967" s="16" t="inlineStr">
        <is>
          <t>|cff00FF00“神识得养，诸般操持更有余裕；药力有时，不作永久培养。热剂自有其宜，须量药力与丹毒而用。”——《养神内照录》|r</t>
        </is>
      </c>
      <c r="AA1967" t="str" s="16">
        <v>炼丹可得。</v>
      </c>
      <c r="AB1967">
        <v>11921084</v>
      </c>
      <c r="AC1967" s="16" t="s">
        <v>1781</v>
      </c>
      <c r="AD1967" s="16">
        <v>40002</v>
      </c>
      <c r="AF1967">
        <v>70002</v>
      </c>
      <c r="AH1967">
        <v>60</v>
      </c>
      <c r="AI1967" s="16" t="s">
        <v>1777</v>
      </c>
      <c r="AJ1967" s="16" t="s">
        <v>1777</v>
      </c>
      <c r="AK1967" s="16" t="s">
        <v>335</v>
      </c>
    </row>
    <row r="1968" spans="2:37">
      <c r="B1968" s="16" t="n">
        <f>10000000+INDEX(编号表!$B:$B,MATCH(F1968,编号表!$A:$A,0))*100000+INDEX(编号表!$F:$F,MATCH(D1968,编号表!$E:$E,0))*1000+INDEX(编号表!$D:$D,MATCH(E1968,编号表!$C:$C,0))*10000+G1968</f>
        <v>11923084</v>
      </c>
      <c r="C1968" s="16" t="s">
        <v>2200</v>
      </c>
      <c r="D1968" s="16" t="s">
        <v>105</v>
      </c>
      <c r="E1968" s="16" t="s">
        <v>335</v>
      </c>
      <c r="F1968" s="16" t="s">
        <v>1777</v>
      </c>
      <c r="G1968" s="16">
        <f t="shared" si="30"/>
        <v>84</v>
      </c>
      <c r="I1968" s="16">
        <v>60</v>
      </c>
      <c r="J1968" t="str">
        <f t="shared" si="29"/>
        <v>大类_玄品筑基丹药</v>
      </c>
      <c r="K1968" s="16" t="s">
        <v>337</v>
      </c>
      <c r="L1968" s="16">
        <v>1</v>
      </c>
      <c r="M1968" s="16" t="s">
        <v>1777</v>
      </c>
      <c r="O1968" s="16">
        <v>0</v>
      </c>
      <c r="P1968" s="16" t="b">
        <v>1</v>
      </c>
      <c r="R1968" s="16" t="b">
        <v>0</v>
      </c>
      <c r="S1968" s="16">
        <v>1</v>
      </c>
      <c r="T1968" s="16" t="s">
        <v>91</v>
      </c>
      <c r="U1968" s="16">
        <v>999</v>
      </c>
      <c r="V1968" s="16" t="s">
        <v>1778</v>
      </c>
      <c r="W1968" s="16">
        <v>31923084</v>
      </c>
      <c r="Y1968" s="16" t="inlineStr">
        <is>
          <t>筑基境玄品丹药。神识提高3%，持续2916现实秒。</t>
        </is>
      </c>
      <c r="Z1968" s="16" t="inlineStr">
        <is>
          <t>|cff00FF00“神识得养，诸般操持更有余裕；药力有时，不作永久培养。热剂自有其宜，须量药力与丹毒而用。”——《养神内照录》|r</t>
        </is>
      </c>
      <c r="AA1968" t="str" s="16">
        <v>炼丹可得。</v>
      </c>
      <c r="AB1968">
        <v>11921084</v>
      </c>
      <c r="AC1968" s="16" t="s">
        <v>1781</v>
      </c>
      <c r="AD1968" s="16">
        <v>40003</v>
      </c>
      <c r="AF1968">
        <v>70003</v>
      </c>
      <c r="AH1968">
        <v>240</v>
      </c>
      <c r="AI1968" s="16" t="s">
        <v>1777</v>
      </c>
      <c r="AJ1968" s="16" t="s">
        <v>1777</v>
      </c>
      <c r="AK1968" s="16" t="s">
        <v>335</v>
      </c>
    </row>
    <row r="1969" spans="2:37">
      <c r="B1969" s="16" t="n">
        <f>10000000+INDEX(编号表!$B:$B,MATCH(F1969,编号表!$A:$A,0))*100000+INDEX(编号表!$F:$F,MATCH(D1969,编号表!$E:$E,0))*1000+INDEX(编号表!$D:$D,MATCH(E1969,编号表!$C:$C,0))*10000+G1969</f>
        <v>11921085</v>
      </c>
      <c r="C1969" s="16" t="s">
        <v>2205</v>
      </c>
      <c r="D1969" s="16" t="s">
        <v>86</v>
      </c>
      <c r="E1969" s="16" t="s">
        <v>335</v>
      </c>
      <c r="F1969" s="16" t="s">
        <v>1777</v>
      </c>
      <c r="G1969" s="16">
        <f t="shared" si="30"/>
        <v>85</v>
      </c>
      <c r="I1969" s="16">
        <v>60</v>
      </c>
      <c r="J1969" t="str">
        <f t="shared" si="29"/>
        <v>大类_凡品筑基丹药</v>
      </c>
      <c r="K1969" s="16" t="s">
        <v>337</v>
      </c>
      <c r="L1969" s="16">
        <v>1</v>
      </c>
      <c r="M1969" s="16" t="s">
        <v>1777</v>
      </c>
      <c r="O1969" s="16">
        <v>0</v>
      </c>
      <c r="P1969" s="16" t="b">
        <v>1</v>
      </c>
      <c r="R1969" s="16" t="b">
        <v>0</v>
      </c>
      <c r="S1969" s="16">
        <v>1</v>
      </c>
      <c r="T1969" s="16" t="s">
        <v>91</v>
      </c>
      <c r="U1969" s="16">
        <v>999</v>
      </c>
      <c r="V1969" s="16" t="s">
        <v>1778</v>
      </c>
      <c r="W1969" s="16">
        <v>31921085</v>
      </c>
      <c r="Y1969" s="16" t="inlineStr">
        <is>
          <t>筑基境凡品丹药。闪避+1%，持续600现实秒。</t>
        </is>
      </c>
      <c r="Z1969" s="16" t="inlineStr">
        <is>
          <t>|cff00FF00“攻贵能中，守贵能避；明心辨其用，各取所需。寒剂自有其宜，须量药力与丹毒而用。”——《明心察微录》|r</t>
        </is>
      </c>
      <c r="AA1969" t="str" s="16">
        <v>炼丹可得。</v>
      </c>
      <c r="AB1969">
        <v>11921085</v>
      </c>
      <c r="AC1969" s="16" t="s">
        <v>1781</v>
      </c>
      <c r="AD1969" s="16">
        <v>40001</v>
      </c>
      <c r="AF1969">
        <v>70001</v>
      </c>
      <c r="AH1969">
        <v>20</v>
      </c>
      <c r="AI1969" s="16" t="s">
        <v>1777</v>
      </c>
      <c r="AJ1969" s="16" t="s">
        <v>1777</v>
      </c>
      <c r="AK1969" s="16" t="s">
        <v>335</v>
      </c>
    </row>
    <row r="1970" spans="2:37">
      <c r="B1970" s="16" t="n">
        <f>10000000+INDEX(编号表!$B:$B,MATCH(F1970,编号表!$A:$A,0))*100000+INDEX(编号表!$F:$F,MATCH(D1970,编号表!$E:$E,0))*1000+INDEX(编号表!$D:$D,MATCH(E1970,编号表!$C:$C,0))*10000+G1970</f>
        <v>11922085</v>
      </c>
      <c r="C1970" s="16" t="s">
        <v>2205</v>
      </c>
      <c r="D1970" s="16" t="s">
        <v>102</v>
      </c>
      <c r="E1970" s="16" t="s">
        <v>335</v>
      </c>
      <c r="F1970" s="16" t="s">
        <v>1777</v>
      </c>
      <c r="G1970" s="16">
        <f t="shared" si="30"/>
        <v>85</v>
      </c>
      <c r="I1970" s="16">
        <v>60</v>
      </c>
      <c r="J1970" t="str">
        <f t="shared" si="29"/>
        <v>大类_灵品筑基丹药</v>
      </c>
      <c r="K1970" s="16" t="s">
        <v>337</v>
      </c>
      <c r="L1970" s="16">
        <v>1</v>
      </c>
      <c r="M1970" s="16" t="s">
        <v>1777</v>
      </c>
      <c r="O1970" s="16">
        <v>0</v>
      </c>
      <c r="P1970" s="16" t="b">
        <v>1</v>
      </c>
      <c r="R1970" s="16" t="b">
        <v>0</v>
      </c>
      <c r="S1970" s="16">
        <v>1</v>
      </c>
      <c r="T1970" s="16" t="s">
        <v>91</v>
      </c>
      <c r="U1970" s="16">
        <v>999</v>
      </c>
      <c r="V1970" s="16" t="s">
        <v>1778</v>
      </c>
      <c r="W1970" s="16">
        <v>31922085</v>
      </c>
      <c r="Y1970" s="16" t="inlineStr">
        <is>
          <t>筑基境灵品丹药。闪避+1%，持续1080现实秒。</t>
        </is>
      </c>
      <c r="Z1970" s="16" t="inlineStr">
        <is>
          <t>|cff00FF00“攻贵能中，守贵能避；明心辨其用，各取所需。寒剂自有其宜，须量药力与丹毒而用。”——《明心察微录》|r</t>
        </is>
      </c>
      <c r="AA1970" t="str" s="16">
        <v>炼丹可得。</v>
      </c>
      <c r="AB1970">
        <v>11921085</v>
      </c>
      <c r="AC1970" s="16" t="s">
        <v>1781</v>
      </c>
      <c r="AD1970" s="16">
        <v>40002</v>
      </c>
      <c r="AF1970">
        <v>70002</v>
      </c>
      <c r="AH1970">
        <v>60</v>
      </c>
      <c r="AI1970" s="16" t="s">
        <v>1777</v>
      </c>
      <c r="AJ1970" s="16" t="s">
        <v>1777</v>
      </c>
      <c r="AK1970" s="16" t="s">
        <v>335</v>
      </c>
    </row>
    <row r="1971" spans="2:37">
      <c r="B1971" s="16" t="n">
        <f>10000000+INDEX(编号表!$B:$B,MATCH(F1971,编号表!$A:$A,0))*100000+INDEX(编号表!$F:$F,MATCH(D1971,编号表!$E:$E,0))*1000+INDEX(编号表!$D:$D,MATCH(E1971,编号表!$C:$C,0))*10000+G1971</f>
        <v>11923085</v>
      </c>
      <c r="C1971" s="16" t="s">
        <v>2205</v>
      </c>
      <c r="D1971" s="16" t="s">
        <v>105</v>
      </c>
      <c r="E1971" s="16" t="s">
        <v>335</v>
      </c>
      <c r="F1971" s="16" t="s">
        <v>1777</v>
      </c>
      <c r="G1971" s="16">
        <f t="shared" si="30"/>
        <v>85</v>
      </c>
      <c r="I1971" s="16">
        <v>60</v>
      </c>
      <c r="J1971" t="str">
        <f t="shared" ref="J1971:J2034" si="31">"大类_"&amp;D1971&amp;E1971&amp;F1971</f>
        <v>大类_玄品筑基丹药</v>
      </c>
      <c r="K1971" s="16" t="s">
        <v>337</v>
      </c>
      <c r="L1971" s="16">
        <v>1</v>
      </c>
      <c r="M1971" s="16" t="s">
        <v>1777</v>
      </c>
      <c r="O1971" s="16">
        <v>0</v>
      </c>
      <c r="P1971" s="16" t="b">
        <v>1</v>
      </c>
      <c r="R1971" s="16" t="b">
        <v>0</v>
      </c>
      <c r="S1971" s="16">
        <v>1</v>
      </c>
      <c r="T1971" s="16" t="s">
        <v>91</v>
      </c>
      <c r="U1971" s="16">
        <v>999</v>
      </c>
      <c r="V1971" s="16" t="s">
        <v>1778</v>
      </c>
      <c r="W1971" s="16">
        <v>31923085</v>
      </c>
      <c r="Y1971" s="16" t="inlineStr">
        <is>
          <t>筑基境玄品丹药。闪避+1%，持续1944现实秒。</t>
        </is>
      </c>
      <c r="Z1971" s="16" t="inlineStr">
        <is>
          <t>|cff00FF00“攻贵能中，守贵能避；明心辨其用，各取所需。寒剂自有其宜，须量药力与丹毒而用。”——《明心察微录》|r</t>
        </is>
      </c>
      <c r="AA1971" t="str" s="16">
        <v>炼丹可得。</v>
      </c>
      <c r="AB1971">
        <v>11921085</v>
      </c>
      <c r="AC1971" s="16" t="s">
        <v>1781</v>
      </c>
      <c r="AD1971" s="16">
        <v>40003</v>
      </c>
      <c r="AF1971">
        <v>70003</v>
      </c>
      <c r="AH1971">
        <v>240</v>
      </c>
      <c r="AI1971" s="16" t="s">
        <v>1777</v>
      </c>
      <c r="AJ1971" s="16" t="s">
        <v>1777</v>
      </c>
      <c r="AK1971" s="16" t="s">
        <v>335</v>
      </c>
    </row>
    <row r="1972" spans="2:37">
      <c r="B1972" s="16" t="n">
        <f>10000000+INDEX(编号表!$B:$B,MATCH(F1972,编号表!$A:$A,0))*100000+INDEX(编号表!$F:$F,MATCH(D1972,编号表!$E:$E,0))*1000+INDEX(编号表!$D:$D,MATCH(E1972,编号表!$C:$C,0))*10000+G1972</f>
        <v>11921086</v>
      </c>
      <c r="C1972" s="16" t="s">
        <v>2210</v>
      </c>
      <c r="D1972" s="16" t="s">
        <v>86</v>
      </c>
      <c r="E1972" s="16" t="s">
        <v>335</v>
      </c>
      <c r="F1972" s="16" t="s">
        <v>1777</v>
      </c>
      <c r="G1972" s="16">
        <f t="shared" si="30"/>
        <v>86</v>
      </c>
      <c r="I1972" s="16">
        <v>60</v>
      </c>
      <c r="J1972" t="str">
        <f t="shared" si="31"/>
        <v>大类_凡品筑基丹药</v>
      </c>
      <c r="K1972" s="16" t="s">
        <v>337</v>
      </c>
      <c r="L1972" s="16">
        <v>1</v>
      </c>
      <c r="M1972" s="16" t="s">
        <v>1777</v>
      </c>
      <c r="O1972" s="16">
        <v>0</v>
      </c>
      <c r="P1972" s="16" t="b">
        <v>1</v>
      </c>
      <c r="R1972" s="16" t="b">
        <v>0</v>
      </c>
      <c r="S1972" s="16">
        <v>1</v>
      </c>
      <c r="T1972" s="16" t="s">
        <v>91</v>
      </c>
      <c r="U1972" s="16">
        <v>999</v>
      </c>
      <c r="V1972" s="16" t="s">
        <v>1778</v>
      </c>
      <c r="W1972" s="16">
        <v>31921086</v>
      </c>
      <c r="Y1972" s="16" t="inlineStr">
        <is>
          <t>筑基境凡品丹药。闪避+2%，持续600现实秒。</t>
        </is>
      </c>
      <c r="Z1972" s="16" t="inlineStr">
        <is>
          <t>|cff00FF00“攻贵能中，守贵能避；明心辨其用，各取所需。凉剂自有其宜，须量药力与丹毒而用。”——《明心察微录》|r</t>
        </is>
      </c>
      <c r="AA1972" t="str" s="16">
        <v>炼丹可得。</v>
      </c>
      <c r="AB1972">
        <v>11921086</v>
      </c>
      <c r="AC1972" s="16" t="s">
        <v>1781</v>
      </c>
      <c r="AD1972" s="16">
        <v>40001</v>
      </c>
      <c r="AF1972">
        <v>70001</v>
      </c>
      <c r="AH1972">
        <v>20</v>
      </c>
      <c r="AI1972" s="16" t="s">
        <v>1777</v>
      </c>
      <c r="AJ1972" s="16" t="s">
        <v>1777</v>
      </c>
      <c r="AK1972" s="16" t="s">
        <v>335</v>
      </c>
    </row>
    <row r="1973" spans="2:37">
      <c r="B1973" s="16" t="n">
        <f>10000000+INDEX(编号表!$B:$B,MATCH(F1973,编号表!$A:$A,0))*100000+INDEX(编号表!$F:$F,MATCH(D1973,编号表!$E:$E,0))*1000+INDEX(编号表!$D:$D,MATCH(E1973,编号表!$C:$C,0))*10000+G1973</f>
        <v>11922086</v>
      </c>
      <c r="C1973" s="16" t="s">
        <v>2210</v>
      </c>
      <c r="D1973" s="16" t="s">
        <v>102</v>
      </c>
      <c r="E1973" s="16" t="s">
        <v>335</v>
      </c>
      <c r="F1973" s="16" t="s">
        <v>1777</v>
      </c>
      <c r="G1973" s="16">
        <f t="shared" si="30"/>
        <v>86</v>
      </c>
      <c r="I1973" s="16">
        <v>60</v>
      </c>
      <c r="J1973" t="str">
        <f t="shared" si="31"/>
        <v>大类_灵品筑基丹药</v>
      </c>
      <c r="K1973" s="16" t="s">
        <v>337</v>
      </c>
      <c r="L1973" s="16">
        <v>1</v>
      </c>
      <c r="M1973" s="16" t="s">
        <v>1777</v>
      </c>
      <c r="O1973" s="16">
        <v>0</v>
      </c>
      <c r="P1973" s="16" t="b">
        <v>1</v>
      </c>
      <c r="R1973" s="16" t="b">
        <v>0</v>
      </c>
      <c r="S1973" s="16">
        <v>1</v>
      </c>
      <c r="T1973" s="16" t="s">
        <v>91</v>
      </c>
      <c r="U1973" s="16">
        <v>999</v>
      </c>
      <c r="V1973" s="16" t="s">
        <v>1778</v>
      </c>
      <c r="W1973" s="16">
        <v>31922086</v>
      </c>
      <c r="Y1973" s="16" t="inlineStr">
        <is>
          <t>筑基境灵品丹药。闪避+2%，持续1080现实秒。</t>
        </is>
      </c>
      <c r="Z1973" s="16" t="inlineStr">
        <is>
          <t>|cff00FF00“攻贵能中，守贵能避；明心辨其用，各取所需。凉剂自有其宜，须量药力与丹毒而用。”——《明心察微录》|r</t>
        </is>
      </c>
      <c r="AA1973" t="str" s="16">
        <v>炼丹可得。</v>
      </c>
      <c r="AB1973">
        <v>11921086</v>
      </c>
      <c r="AC1973" s="16" t="s">
        <v>1781</v>
      </c>
      <c r="AD1973" s="16">
        <v>40002</v>
      </c>
      <c r="AF1973">
        <v>70002</v>
      </c>
      <c r="AH1973">
        <v>60</v>
      </c>
      <c r="AI1973" s="16" t="s">
        <v>1777</v>
      </c>
      <c r="AJ1973" s="16" t="s">
        <v>1777</v>
      </c>
      <c r="AK1973" s="16" t="s">
        <v>335</v>
      </c>
    </row>
    <row r="1974" spans="2:37">
      <c r="B1974" s="16" t="n">
        <f>10000000+INDEX(编号表!$B:$B,MATCH(F1974,编号表!$A:$A,0))*100000+INDEX(编号表!$F:$F,MATCH(D1974,编号表!$E:$E,0))*1000+INDEX(编号表!$D:$D,MATCH(E1974,编号表!$C:$C,0))*10000+G1974</f>
        <v>11923086</v>
      </c>
      <c r="C1974" s="16" t="s">
        <v>2210</v>
      </c>
      <c r="D1974" s="16" t="s">
        <v>105</v>
      </c>
      <c r="E1974" s="16" t="s">
        <v>335</v>
      </c>
      <c r="F1974" s="16" t="s">
        <v>1777</v>
      </c>
      <c r="G1974" s="16" t="n">
        <f t="shared" ref="G1974:G2037" si="32">G1971+1</f>
        <v>86</v>
      </c>
      <c r="I1974" s="16">
        <v>60</v>
      </c>
      <c r="J1974" t="str">
        <f t="shared" si="31"/>
        <v>大类_玄品筑基丹药</v>
      </c>
      <c r="K1974" s="16" t="s">
        <v>337</v>
      </c>
      <c r="L1974" s="16">
        <v>1</v>
      </c>
      <c r="M1974" s="16" t="s">
        <v>1777</v>
      </c>
      <c r="O1974" s="16">
        <v>0</v>
      </c>
      <c r="P1974" s="16" t="b">
        <v>1</v>
      </c>
      <c r="R1974" s="16" t="b">
        <v>0</v>
      </c>
      <c r="S1974" s="16">
        <v>1</v>
      </c>
      <c r="T1974" s="16" t="s">
        <v>91</v>
      </c>
      <c r="U1974" s="16">
        <v>999</v>
      </c>
      <c r="V1974" s="16" t="s">
        <v>1778</v>
      </c>
      <c r="W1974" s="16">
        <v>31923086</v>
      </c>
      <c r="Y1974" s="16" t="inlineStr">
        <is>
          <t>筑基境玄品丹药。闪避+2%，持续1944现实秒。</t>
        </is>
      </c>
      <c r="Z1974" s="16" t="inlineStr">
        <is>
          <t>|cff00FF00“攻贵能中，守贵能避；明心辨其用，各取所需。凉剂自有其宜，须量药力与丹毒而用。”——《明心察微录》|r</t>
        </is>
      </c>
      <c r="AA1974" t="str" s="16">
        <v>炼丹可得。</v>
      </c>
      <c r="AB1974">
        <v>11921086</v>
      </c>
      <c r="AC1974" s="16" t="s">
        <v>1781</v>
      </c>
      <c r="AD1974" s="16">
        <v>40003</v>
      </c>
      <c r="AF1974">
        <v>70003</v>
      </c>
      <c r="AH1974">
        <v>240</v>
      </c>
      <c r="AI1974" s="16" t="s">
        <v>1777</v>
      </c>
      <c r="AJ1974" s="16" t="s">
        <v>1777</v>
      </c>
      <c r="AK1974" s="16" t="s">
        <v>335</v>
      </c>
    </row>
    <row r="1975" spans="2:37">
      <c r="B1975" s="16" t="n">
        <f>10000000+INDEX(编号表!$B:$B,MATCH(F1975,编号表!$A:$A,0))*100000+INDEX(编号表!$F:$F,MATCH(D1975,编号表!$E:$E,0))*1000+INDEX(编号表!$D:$D,MATCH(E1975,编号表!$C:$C,0))*10000+G1975</f>
        <v>11921087</v>
      </c>
      <c r="C1975" s="16" t="s">
        <v>2215</v>
      </c>
      <c r="D1975" s="16" t="s">
        <v>86</v>
      </c>
      <c r="E1975" s="16" t="s">
        <v>335</v>
      </c>
      <c r="F1975" s="16" t="s">
        <v>1777</v>
      </c>
      <c r="G1975" s="16">
        <f t="shared" si="32"/>
        <v>87</v>
      </c>
      <c r="I1975" s="16">
        <v>60</v>
      </c>
      <c r="J1975" t="str">
        <f t="shared" si="31"/>
        <v>大类_凡品筑基丹药</v>
      </c>
      <c r="K1975" s="16" t="s">
        <v>337</v>
      </c>
      <c r="L1975" s="16">
        <v>1</v>
      </c>
      <c r="M1975" s="16" t="s">
        <v>1777</v>
      </c>
      <c r="O1975" s="16">
        <v>0</v>
      </c>
      <c r="P1975" s="16" t="b">
        <v>1</v>
      </c>
      <c r="R1975" s="16" t="b">
        <v>0</v>
      </c>
      <c r="S1975" s="16">
        <v>1</v>
      </c>
      <c r="T1975" s="16" t="s">
        <v>91</v>
      </c>
      <c r="U1975" s="16">
        <v>999</v>
      </c>
      <c r="V1975" s="16" t="s">
        <v>1778</v>
      </c>
      <c r="W1975" s="16">
        <v>31921087</v>
      </c>
      <c r="Y1975" s="16" t="inlineStr">
        <is>
          <t>筑基境凡品丹药。命中+1.5%；闪避+1.5%，持续600现实秒。</t>
        </is>
      </c>
      <c r="Z1975" s="16" t="inlineStr">
        <is>
          <t>|cff00FF00“攻贵能中，守贵能避；明心辨其用，各取所需。平剂自有其宜，须量药力与丹毒而用。”——《明心察微录》|r</t>
        </is>
      </c>
      <c r="AA1975" t="str" s="16">
        <v>炼丹可得。</v>
      </c>
      <c r="AB1975">
        <v>11921087</v>
      </c>
      <c r="AC1975" s="16" t="s">
        <v>1781</v>
      </c>
      <c r="AD1975" s="16">
        <v>40001</v>
      </c>
      <c r="AF1975">
        <v>70001</v>
      </c>
      <c r="AH1975">
        <v>20</v>
      </c>
      <c r="AI1975" s="16" t="s">
        <v>1777</v>
      </c>
      <c r="AJ1975" s="16" t="s">
        <v>1777</v>
      </c>
      <c r="AK1975" s="16" t="s">
        <v>335</v>
      </c>
    </row>
    <row r="1976" spans="2:37">
      <c r="B1976" s="16" t="n">
        <f>10000000+INDEX(编号表!$B:$B,MATCH(F1976,编号表!$A:$A,0))*100000+INDEX(编号表!$F:$F,MATCH(D1976,编号表!$E:$E,0))*1000+INDEX(编号表!$D:$D,MATCH(E1976,编号表!$C:$C,0))*10000+G1976</f>
        <v>11922087</v>
      </c>
      <c r="C1976" s="16" t="s">
        <v>2215</v>
      </c>
      <c r="D1976" s="16" t="s">
        <v>102</v>
      </c>
      <c r="E1976" s="16" t="s">
        <v>335</v>
      </c>
      <c r="F1976" s="16" t="s">
        <v>1777</v>
      </c>
      <c r="G1976" s="16">
        <f t="shared" si="32"/>
        <v>87</v>
      </c>
      <c r="I1976" s="16">
        <v>60</v>
      </c>
      <c r="J1976" t="str">
        <f t="shared" si="31"/>
        <v>大类_灵品筑基丹药</v>
      </c>
      <c r="K1976" s="16" t="s">
        <v>337</v>
      </c>
      <c r="L1976" s="16">
        <v>1</v>
      </c>
      <c r="M1976" s="16" t="s">
        <v>1777</v>
      </c>
      <c r="O1976" s="16">
        <v>0</v>
      </c>
      <c r="P1976" s="16" t="b">
        <v>1</v>
      </c>
      <c r="R1976" s="16" t="b">
        <v>0</v>
      </c>
      <c r="S1976" s="16">
        <v>1</v>
      </c>
      <c r="T1976" s="16" t="s">
        <v>91</v>
      </c>
      <c r="U1976" s="16">
        <v>999</v>
      </c>
      <c r="V1976" s="16" t="s">
        <v>1778</v>
      </c>
      <c r="W1976" s="16">
        <v>31922087</v>
      </c>
      <c r="Y1976" s="16" t="inlineStr">
        <is>
          <t>筑基境灵品丹药。命中+1.5%；闪避+1.5%，持续1080现实秒。</t>
        </is>
      </c>
      <c r="Z1976" s="16" t="inlineStr">
        <is>
          <t>|cff00FF00“攻贵能中，守贵能避；明心辨其用，各取所需。平剂自有其宜，须量药力与丹毒而用。”——《明心察微录》|r</t>
        </is>
      </c>
      <c r="AA1976" t="str" s="16">
        <v>炼丹可得。</v>
      </c>
      <c r="AB1976">
        <v>11921087</v>
      </c>
      <c r="AC1976" s="16" t="s">
        <v>1781</v>
      </c>
      <c r="AD1976" s="16">
        <v>40002</v>
      </c>
      <c r="AF1976">
        <v>70002</v>
      </c>
      <c r="AH1976">
        <v>60</v>
      </c>
      <c r="AI1976" s="16" t="s">
        <v>1777</v>
      </c>
      <c r="AJ1976" s="16" t="s">
        <v>1777</v>
      </c>
      <c r="AK1976" s="16" t="s">
        <v>335</v>
      </c>
    </row>
    <row r="1977" spans="2:37">
      <c r="B1977" s="16" t="n">
        <f>10000000+INDEX(编号表!$B:$B,MATCH(F1977,编号表!$A:$A,0))*100000+INDEX(编号表!$F:$F,MATCH(D1977,编号表!$E:$E,0))*1000+INDEX(编号表!$D:$D,MATCH(E1977,编号表!$C:$C,0))*10000+G1977</f>
        <v>11923087</v>
      </c>
      <c r="C1977" s="16" t="s">
        <v>2215</v>
      </c>
      <c r="D1977" s="16" t="s">
        <v>105</v>
      </c>
      <c r="E1977" s="16" t="s">
        <v>335</v>
      </c>
      <c r="F1977" s="16" t="s">
        <v>1777</v>
      </c>
      <c r="G1977" s="16">
        <f t="shared" si="32"/>
        <v>87</v>
      </c>
      <c r="I1977" s="16">
        <v>60</v>
      </c>
      <c r="J1977" t="str">
        <f t="shared" si="31"/>
        <v>大类_玄品筑基丹药</v>
      </c>
      <c r="K1977" s="16" t="s">
        <v>337</v>
      </c>
      <c r="L1977" s="16">
        <v>1</v>
      </c>
      <c r="M1977" s="16" t="s">
        <v>1777</v>
      </c>
      <c r="O1977" s="16">
        <v>0</v>
      </c>
      <c r="P1977" s="16" t="b">
        <v>1</v>
      </c>
      <c r="R1977" s="16" t="b">
        <v>0</v>
      </c>
      <c r="S1977" s="16">
        <v>1</v>
      </c>
      <c r="T1977" s="16" t="s">
        <v>91</v>
      </c>
      <c r="U1977" s="16">
        <v>999</v>
      </c>
      <c r="V1977" s="16" t="s">
        <v>1778</v>
      </c>
      <c r="W1977" s="16">
        <v>31923087</v>
      </c>
      <c r="Y1977" s="16" t="inlineStr">
        <is>
          <t>筑基境玄品丹药。命中+1.5%；闪避+1.5%，持续1944现实秒。</t>
        </is>
      </c>
      <c r="Z1977" s="16" t="inlineStr">
        <is>
          <t>|cff00FF00“攻贵能中，守贵能避；明心辨其用，各取所需。平剂自有其宜，须量药力与丹毒而用。”——《明心察微录》|r</t>
        </is>
      </c>
      <c r="AA1977" t="str" s="16">
        <v>炼丹可得。</v>
      </c>
      <c r="AB1977">
        <v>11921087</v>
      </c>
      <c r="AC1977" s="16" t="s">
        <v>1781</v>
      </c>
      <c r="AD1977" s="16">
        <v>40003</v>
      </c>
      <c r="AF1977">
        <v>70003</v>
      </c>
      <c r="AH1977">
        <v>240</v>
      </c>
      <c r="AI1977" s="16" t="s">
        <v>1777</v>
      </c>
      <c r="AJ1977" s="16" t="s">
        <v>1777</v>
      </c>
      <c r="AK1977" s="16" t="s">
        <v>335</v>
      </c>
    </row>
    <row r="1978" spans="2:37">
      <c r="B1978" s="16" t="n">
        <f>10000000+INDEX(编号表!$B:$B,MATCH(F1978,编号表!$A:$A,0))*100000+INDEX(编号表!$F:$F,MATCH(D1978,编号表!$E:$E,0))*1000+INDEX(编号表!$D:$D,MATCH(E1978,编号表!$C:$C,0))*10000+G1978</f>
        <v>11921088</v>
      </c>
      <c r="C1978" s="16" t="s">
        <v>2220</v>
      </c>
      <c r="D1978" s="16" t="s">
        <v>86</v>
      </c>
      <c r="E1978" s="16" t="s">
        <v>335</v>
      </c>
      <c r="F1978" s="16" t="s">
        <v>1777</v>
      </c>
      <c r="G1978" s="16">
        <f t="shared" si="32"/>
        <v>88</v>
      </c>
      <c r="I1978" s="16">
        <v>60</v>
      </c>
      <c r="J1978" t="str">
        <f t="shared" si="31"/>
        <v>大类_凡品筑基丹药</v>
      </c>
      <c r="K1978" s="16" t="s">
        <v>337</v>
      </c>
      <c r="L1978" s="16">
        <v>1</v>
      </c>
      <c r="M1978" s="16" t="s">
        <v>1777</v>
      </c>
      <c r="O1978" s="16">
        <v>0</v>
      </c>
      <c r="P1978" s="16" t="b">
        <v>1</v>
      </c>
      <c r="R1978" s="16" t="b">
        <v>0</v>
      </c>
      <c r="S1978" s="16">
        <v>1</v>
      </c>
      <c r="T1978" s="16" t="s">
        <v>91</v>
      </c>
      <c r="U1978" s="16">
        <v>999</v>
      </c>
      <c r="V1978" s="16" t="s">
        <v>1778</v>
      </c>
      <c r="W1978" s="16">
        <v>31921088</v>
      </c>
      <c r="Y1978" s="16" t="inlineStr">
        <is>
          <t>筑基境凡品丹药。命中+2%，持续600现实秒。</t>
        </is>
      </c>
      <c r="Z1978" s="16" t="inlineStr">
        <is>
          <t>|cff00FF00“攻贵能中，守贵能避；明心辨其用，各取所需。温剂自有其宜，须量药力与丹毒而用。”——《明心察微录》|r</t>
        </is>
      </c>
      <c r="AA1978" t="str" s="16">
        <v>炼丹可得。</v>
      </c>
      <c r="AB1978">
        <v>11921088</v>
      </c>
      <c r="AC1978" s="16" t="s">
        <v>1781</v>
      </c>
      <c r="AD1978" s="16">
        <v>40001</v>
      </c>
      <c r="AF1978">
        <v>70001</v>
      </c>
      <c r="AH1978">
        <v>20</v>
      </c>
      <c r="AI1978" s="16" t="s">
        <v>1777</v>
      </c>
      <c r="AJ1978" s="16" t="s">
        <v>1777</v>
      </c>
      <c r="AK1978" s="16" t="s">
        <v>335</v>
      </c>
    </row>
    <row r="1979" spans="2:37">
      <c r="B1979" s="16" t="n">
        <f>10000000+INDEX(编号表!$B:$B,MATCH(F1979,编号表!$A:$A,0))*100000+INDEX(编号表!$F:$F,MATCH(D1979,编号表!$E:$E,0))*1000+INDEX(编号表!$D:$D,MATCH(E1979,编号表!$C:$C,0))*10000+G1979</f>
        <v>11922088</v>
      </c>
      <c r="C1979" s="16" t="s">
        <v>2220</v>
      </c>
      <c r="D1979" s="16" t="s">
        <v>102</v>
      </c>
      <c r="E1979" s="16" t="s">
        <v>335</v>
      </c>
      <c r="F1979" s="16" t="s">
        <v>1777</v>
      </c>
      <c r="G1979" s="16">
        <f t="shared" si="32"/>
        <v>88</v>
      </c>
      <c r="I1979" s="16">
        <v>60</v>
      </c>
      <c r="J1979" t="str">
        <f t="shared" si="31"/>
        <v>大类_灵品筑基丹药</v>
      </c>
      <c r="K1979" s="16" t="s">
        <v>337</v>
      </c>
      <c r="L1979" s="16">
        <v>1</v>
      </c>
      <c r="M1979" s="16" t="s">
        <v>1777</v>
      </c>
      <c r="O1979" s="16">
        <v>0</v>
      </c>
      <c r="P1979" s="16" t="b">
        <v>1</v>
      </c>
      <c r="R1979" s="16" t="b">
        <v>0</v>
      </c>
      <c r="S1979" s="16">
        <v>1</v>
      </c>
      <c r="T1979" s="16" t="s">
        <v>91</v>
      </c>
      <c r="U1979" s="16">
        <v>999</v>
      </c>
      <c r="V1979" s="16" t="s">
        <v>1778</v>
      </c>
      <c r="W1979" s="16">
        <v>31922088</v>
      </c>
      <c r="Y1979" s="16" t="inlineStr">
        <is>
          <t>筑基境灵品丹药。命中+2%，持续1080现实秒。</t>
        </is>
      </c>
      <c r="Z1979" s="16" t="inlineStr">
        <is>
          <t>|cff00FF00“攻贵能中，守贵能避；明心辨其用，各取所需。温剂自有其宜，须量药力与丹毒而用。”——《明心察微录》|r</t>
        </is>
      </c>
      <c r="AA1979" t="str" s="16">
        <v>炼丹可得。</v>
      </c>
      <c r="AB1979">
        <v>11921088</v>
      </c>
      <c r="AC1979" s="16" t="s">
        <v>1781</v>
      </c>
      <c r="AD1979" s="16">
        <v>40002</v>
      </c>
      <c r="AF1979">
        <v>70002</v>
      </c>
      <c r="AH1979">
        <v>60</v>
      </c>
      <c r="AI1979" s="16" t="s">
        <v>1777</v>
      </c>
      <c r="AJ1979" s="16" t="s">
        <v>1777</v>
      </c>
      <c r="AK1979" s="16" t="s">
        <v>335</v>
      </c>
    </row>
    <row r="1980" spans="2:37">
      <c r="B1980" s="16" t="n">
        <f>10000000+INDEX(编号表!$B:$B,MATCH(F1980,编号表!$A:$A,0))*100000+INDEX(编号表!$F:$F,MATCH(D1980,编号表!$E:$E,0))*1000+INDEX(编号表!$D:$D,MATCH(E1980,编号表!$C:$C,0))*10000+G1980</f>
        <v>11923088</v>
      </c>
      <c r="C1980" s="16" t="s">
        <v>2220</v>
      </c>
      <c r="D1980" s="16" t="s">
        <v>105</v>
      </c>
      <c r="E1980" s="16" t="s">
        <v>335</v>
      </c>
      <c r="F1980" s="16" t="s">
        <v>1777</v>
      </c>
      <c r="G1980" s="16">
        <f t="shared" si="32"/>
        <v>88</v>
      </c>
      <c r="I1980" s="16">
        <v>60</v>
      </c>
      <c r="J1980" t="str">
        <f t="shared" si="31"/>
        <v>大类_玄品筑基丹药</v>
      </c>
      <c r="K1980" s="16" t="s">
        <v>337</v>
      </c>
      <c r="L1980" s="16">
        <v>1</v>
      </c>
      <c r="M1980" s="16" t="s">
        <v>1777</v>
      </c>
      <c r="O1980" s="16">
        <v>0</v>
      </c>
      <c r="P1980" s="16" t="b">
        <v>1</v>
      </c>
      <c r="R1980" s="16" t="b">
        <v>0</v>
      </c>
      <c r="S1980" s="16">
        <v>1</v>
      </c>
      <c r="T1980" s="16" t="s">
        <v>91</v>
      </c>
      <c r="U1980" s="16">
        <v>999</v>
      </c>
      <c r="V1980" s="16" t="s">
        <v>1778</v>
      </c>
      <c r="W1980" s="16">
        <v>31923088</v>
      </c>
      <c r="Y1980" s="16" t="inlineStr">
        <is>
          <t>筑基境玄品丹药。命中+2%，持续1944现实秒。</t>
        </is>
      </c>
      <c r="Z1980" s="16" t="inlineStr">
        <is>
          <t>|cff00FF00“攻贵能中，守贵能避；明心辨其用，各取所需。温剂自有其宜，须量药力与丹毒而用。”——《明心察微录》|r</t>
        </is>
      </c>
      <c r="AA1980" t="str" s="16">
        <v>炼丹可得。</v>
      </c>
      <c r="AB1980">
        <v>11921088</v>
      </c>
      <c r="AC1980" s="16" t="s">
        <v>1781</v>
      </c>
      <c r="AD1980" s="16">
        <v>40003</v>
      </c>
      <c r="AF1980">
        <v>70003</v>
      </c>
      <c r="AH1980">
        <v>240</v>
      </c>
      <c r="AI1980" s="16" t="s">
        <v>1777</v>
      </c>
      <c r="AJ1980" s="16" t="s">
        <v>1777</v>
      </c>
      <c r="AK1980" s="16" t="s">
        <v>335</v>
      </c>
    </row>
    <row r="1981" spans="2:37">
      <c r="B1981" s="16" t="n">
        <f>10000000+INDEX(编号表!$B:$B,MATCH(F1981,编号表!$A:$A,0))*100000+INDEX(编号表!$F:$F,MATCH(D1981,编号表!$E:$E,0))*1000+INDEX(编号表!$D:$D,MATCH(E1981,编号表!$C:$C,0))*10000+G1981</f>
        <v>11921089</v>
      </c>
      <c r="C1981" s="16" t="s">
        <v>2225</v>
      </c>
      <c r="D1981" s="16" t="s">
        <v>86</v>
      </c>
      <c r="E1981" s="16" t="s">
        <v>335</v>
      </c>
      <c r="F1981" s="16" t="s">
        <v>1777</v>
      </c>
      <c r="G1981" s="16">
        <f t="shared" si="32"/>
        <v>89</v>
      </c>
      <c r="I1981" s="16">
        <v>60</v>
      </c>
      <c r="J1981" t="str">
        <f t="shared" si="31"/>
        <v>大类_凡品筑基丹药</v>
      </c>
      <c r="K1981" s="16" t="s">
        <v>337</v>
      </c>
      <c r="L1981" s="16">
        <v>1</v>
      </c>
      <c r="M1981" s="16" t="s">
        <v>1777</v>
      </c>
      <c r="O1981" s="16">
        <v>0</v>
      </c>
      <c r="P1981" s="16" t="b">
        <v>1</v>
      </c>
      <c r="R1981" s="16" t="b">
        <v>0</v>
      </c>
      <c r="S1981" s="16">
        <v>1</v>
      </c>
      <c r="T1981" s="16" t="s">
        <v>91</v>
      </c>
      <c r="U1981" s="16">
        <v>999</v>
      </c>
      <c r="V1981" s="16" t="s">
        <v>1778</v>
      </c>
      <c r="W1981" s="16">
        <v>31921089</v>
      </c>
      <c r="Y1981" s="16" t="inlineStr">
        <is>
          <t>筑基境凡品丹药。命中+3%，持续600现实秒。</t>
        </is>
      </c>
      <c r="Z1981" s="16" t="inlineStr">
        <is>
          <t>|cff00FF00“攻贵能中，守贵能避；明心辨其用，各取所需。热剂自有其宜，须量药力与丹毒而用。”——《明心察微录》|r</t>
        </is>
      </c>
      <c r="AA1981" t="str" s="16">
        <v>炼丹可得。</v>
      </c>
      <c r="AB1981">
        <v>11921089</v>
      </c>
      <c r="AC1981" s="16" t="s">
        <v>1781</v>
      </c>
      <c r="AD1981" s="16">
        <v>40001</v>
      </c>
      <c r="AF1981">
        <v>70001</v>
      </c>
      <c r="AH1981">
        <v>20</v>
      </c>
      <c r="AI1981" s="16" t="s">
        <v>1777</v>
      </c>
      <c r="AJ1981" s="16" t="s">
        <v>1777</v>
      </c>
      <c r="AK1981" s="16" t="s">
        <v>335</v>
      </c>
    </row>
    <row r="1982" spans="2:37">
      <c r="B1982" s="16" t="n">
        <f>10000000+INDEX(编号表!$B:$B,MATCH(F1982,编号表!$A:$A,0))*100000+INDEX(编号表!$F:$F,MATCH(D1982,编号表!$E:$E,0))*1000+INDEX(编号表!$D:$D,MATCH(E1982,编号表!$C:$C,0))*10000+G1982</f>
        <v>11922089</v>
      </c>
      <c r="C1982" s="16" t="s">
        <v>2225</v>
      </c>
      <c r="D1982" s="16" t="s">
        <v>102</v>
      </c>
      <c r="E1982" s="16" t="s">
        <v>335</v>
      </c>
      <c r="F1982" s="16" t="s">
        <v>1777</v>
      </c>
      <c r="G1982" s="16">
        <f t="shared" si="32"/>
        <v>89</v>
      </c>
      <c r="I1982" s="16">
        <v>60</v>
      </c>
      <c r="J1982" t="str">
        <f t="shared" si="31"/>
        <v>大类_灵品筑基丹药</v>
      </c>
      <c r="K1982" s="16" t="s">
        <v>337</v>
      </c>
      <c r="L1982" s="16">
        <v>1</v>
      </c>
      <c r="M1982" s="16" t="s">
        <v>1777</v>
      </c>
      <c r="O1982" s="16">
        <v>0</v>
      </c>
      <c r="P1982" s="16" t="b">
        <v>1</v>
      </c>
      <c r="R1982" s="16" t="b">
        <v>0</v>
      </c>
      <c r="S1982" s="16">
        <v>1</v>
      </c>
      <c r="T1982" s="16" t="s">
        <v>91</v>
      </c>
      <c r="U1982" s="16">
        <v>999</v>
      </c>
      <c r="V1982" s="16" t="s">
        <v>1778</v>
      </c>
      <c r="W1982" s="16">
        <v>31922089</v>
      </c>
      <c r="Y1982" s="16" t="inlineStr">
        <is>
          <t>筑基境灵品丹药。命中+3%，持续1080现实秒。</t>
        </is>
      </c>
      <c r="Z1982" s="16" t="inlineStr">
        <is>
          <t>|cff00FF00“攻贵能中，守贵能避；明心辨其用，各取所需。热剂自有其宜，须量药力与丹毒而用。”——《明心察微录》|r</t>
        </is>
      </c>
      <c r="AA1982" t="str" s="16">
        <v>炼丹可得。</v>
      </c>
      <c r="AB1982">
        <v>11921089</v>
      </c>
      <c r="AC1982" s="16" t="s">
        <v>1781</v>
      </c>
      <c r="AD1982" s="16">
        <v>40002</v>
      </c>
      <c r="AF1982">
        <v>70002</v>
      </c>
      <c r="AH1982">
        <v>60</v>
      </c>
      <c r="AI1982" s="16" t="s">
        <v>1777</v>
      </c>
      <c r="AJ1982" s="16" t="s">
        <v>1777</v>
      </c>
      <c r="AK1982" s="16" t="s">
        <v>335</v>
      </c>
    </row>
    <row r="1983" spans="2:37">
      <c r="B1983" s="16" t="n">
        <f>10000000+INDEX(编号表!$B:$B,MATCH(F1983,编号表!$A:$A,0))*100000+INDEX(编号表!$F:$F,MATCH(D1983,编号表!$E:$E,0))*1000+INDEX(编号表!$D:$D,MATCH(E1983,编号表!$C:$C,0))*10000+G1983</f>
        <v>11923089</v>
      </c>
      <c r="C1983" s="16" t="s">
        <v>2225</v>
      </c>
      <c r="D1983" s="16" t="s">
        <v>105</v>
      </c>
      <c r="E1983" s="16" t="s">
        <v>335</v>
      </c>
      <c r="F1983" s="16" t="s">
        <v>1777</v>
      </c>
      <c r="G1983" s="16">
        <f t="shared" si="32"/>
        <v>89</v>
      </c>
      <c r="I1983" s="16">
        <v>60</v>
      </c>
      <c r="J1983" t="str">
        <f t="shared" si="31"/>
        <v>大类_玄品筑基丹药</v>
      </c>
      <c r="K1983" s="16" t="s">
        <v>337</v>
      </c>
      <c r="L1983" s="16">
        <v>1</v>
      </c>
      <c r="M1983" s="16" t="s">
        <v>1777</v>
      </c>
      <c r="O1983" s="16">
        <v>0</v>
      </c>
      <c r="P1983" s="16" t="b">
        <v>1</v>
      </c>
      <c r="R1983" s="16" t="b">
        <v>0</v>
      </c>
      <c r="S1983" s="16">
        <v>1</v>
      </c>
      <c r="T1983" s="16" t="s">
        <v>91</v>
      </c>
      <c r="U1983" s="16">
        <v>999</v>
      </c>
      <c r="V1983" s="16" t="s">
        <v>1778</v>
      </c>
      <c r="W1983" s="16">
        <v>31923089</v>
      </c>
      <c r="Y1983" s="16" t="inlineStr">
        <is>
          <t>筑基境玄品丹药。命中+3%，持续1944现实秒。</t>
        </is>
      </c>
      <c r="Z1983" s="16" t="inlineStr">
        <is>
          <t>|cff00FF00“攻贵能中，守贵能避；明心辨其用，各取所需。热剂自有其宜，须量药力与丹毒而用。”——《明心察微录》|r</t>
        </is>
      </c>
      <c r="AA1983" t="str" s="16">
        <v>炼丹可得。</v>
      </c>
      <c r="AB1983">
        <v>11921089</v>
      </c>
      <c r="AC1983" s="16" t="s">
        <v>1781</v>
      </c>
      <c r="AD1983" s="16">
        <v>40003</v>
      </c>
      <c r="AF1983">
        <v>70003</v>
      </c>
      <c r="AH1983">
        <v>240</v>
      </c>
      <c r="AI1983" s="16" t="s">
        <v>1777</v>
      </c>
      <c r="AJ1983" s="16" t="s">
        <v>1777</v>
      </c>
      <c r="AK1983" s="16" t="s">
        <v>335</v>
      </c>
    </row>
    <row r="1984" spans="2:37">
      <c r="B1984" s="16" t="n">
        <f>10000000+INDEX(编号表!$B:$B,MATCH(F1984,编号表!$A:$A,0))*100000+INDEX(编号表!$F:$F,MATCH(D1984,编号表!$E:$E,0))*1000+INDEX(编号表!$D:$D,MATCH(E1984,编号表!$C:$C,0))*10000+G1984</f>
        <v>11921090</v>
      </c>
      <c r="C1984" s="16" t="s">
        <v>2230</v>
      </c>
      <c r="D1984" s="16" t="s">
        <v>86</v>
      </c>
      <c r="E1984" s="16" t="s">
        <v>335</v>
      </c>
      <c r="F1984" s="16" t="s">
        <v>1777</v>
      </c>
      <c r="G1984" s="16">
        <f t="shared" si="32"/>
        <v>90</v>
      </c>
      <c r="I1984" s="16">
        <v>60</v>
      </c>
      <c r="J1984" t="str">
        <f t="shared" si="31"/>
        <v>大类_凡品筑基丹药</v>
      </c>
      <c r="K1984" s="16" t="s">
        <v>337</v>
      </c>
      <c r="L1984" s="16">
        <v>1</v>
      </c>
      <c r="M1984" s="16" t="s">
        <v>1777</v>
      </c>
      <c r="O1984" s="16">
        <v>0</v>
      </c>
      <c r="P1984" s="16" t="b">
        <v>1</v>
      </c>
      <c r="R1984" s="16" t="b">
        <v>0</v>
      </c>
      <c r="S1984" s="16">
        <v>1</v>
      </c>
      <c r="T1984" s="16" t="s">
        <v>91</v>
      </c>
      <c r="U1984" s="16">
        <v>999</v>
      </c>
      <c r="V1984" s="16" t="s">
        <v>1778</v>
      </c>
      <c r="W1984" s="16">
        <v>31921090</v>
      </c>
      <c r="Y1984" s="16" t="inlineStr">
        <is>
          <t>筑基境凡品丹药。暴击伤害加成+10%，持续1800现实秒。</t>
        </is>
      </c>
      <c r="Z1984" s="16" t="inlineStr">
        <is>
          <t>|cff00FF00“会心一击，或贵其常至，或贵其威深；诸法各循所长。寒剂自有其宜，须量药力与丹毒而用。”——《照神会击录》|r</t>
        </is>
      </c>
      <c r="AA1984" t="str" s="16">
        <v>炼丹可得。</v>
      </c>
      <c r="AB1984">
        <v>11921090</v>
      </c>
      <c r="AC1984" s="16" t="s">
        <v>1781</v>
      </c>
      <c r="AD1984" s="16">
        <v>40001</v>
      </c>
      <c r="AF1984">
        <v>70001</v>
      </c>
      <c r="AH1984">
        <v>20</v>
      </c>
      <c r="AI1984" s="16" t="s">
        <v>1777</v>
      </c>
      <c r="AJ1984" s="16" t="s">
        <v>1777</v>
      </c>
      <c r="AK1984" s="16" t="s">
        <v>335</v>
      </c>
    </row>
    <row r="1985" spans="2:37">
      <c r="B1985" s="16" t="n">
        <f>10000000+INDEX(编号表!$B:$B,MATCH(F1985,编号表!$A:$A,0))*100000+INDEX(编号表!$F:$F,MATCH(D1985,编号表!$E:$E,0))*1000+INDEX(编号表!$D:$D,MATCH(E1985,编号表!$C:$C,0))*10000+G1985</f>
        <v>11922090</v>
      </c>
      <c r="C1985" s="16" t="s">
        <v>2230</v>
      </c>
      <c r="D1985" s="16" t="s">
        <v>102</v>
      </c>
      <c r="E1985" s="16" t="s">
        <v>335</v>
      </c>
      <c r="F1985" s="16" t="s">
        <v>1777</v>
      </c>
      <c r="G1985" s="16">
        <f t="shared" si="32"/>
        <v>90</v>
      </c>
      <c r="I1985" s="16">
        <v>60</v>
      </c>
      <c r="J1985" t="str">
        <f t="shared" si="31"/>
        <v>大类_灵品筑基丹药</v>
      </c>
      <c r="K1985" s="16" t="s">
        <v>337</v>
      </c>
      <c r="L1985" s="16">
        <v>1</v>
      </c>
      <c r="M1985" s="16" t="s">
        <v>1777</v>
      </c>
      <c r="O1985" s="16">
        <v>0</v>
      </c>
      <c r="P1985" s="16" t="b">
        <v>1</v>
      </c>
      <c r="R1985" s="16" t="b">
        <v>0</v>
      </c>
      <c r="S1985" s="16">
        <v>1</v>
      </c>
      <c r="T1985" s="16" t="s">
        <v>91</v>
      </c>
      <c r="U1985" s="16">
        <v>999</v>
      </c>
      <c r="V1985" s="16" t="s">
        <v>1778</v>
      </c>
      <c r="W1985" s="16">
        <v>31922090</v>
      </c>
      <c r="Y1985" s="16" t="inlineStr">
        <is>
          <t>筑基境灵品丹药。暴击伤害加成+10%，持续3240现实秒。</t>
        </is>
      </c>
      <c r="Z1985" s="16" t="inlineStr">
        <is>
          <t>|cff00FF00“会心一击，或贵其常至，或贵其威深；诸法各循所长。寒剂自有其宜，须量药力与丹毒而用。”——《照神会击录》|r</t>
        </is>
      </c>
      <c r="AA1985" t="str" s="16">
        <v>炼丹可得。</v>
      </c>
      <c r="AB1985">
        <v>11921090</v>
      </c>
      <c r="AC1985" s="16" t="s">
        <v>1781</v>
      </c>
      <c r="AD1985" s="16">
        <v>40002</v>
      </c>
      <c r="AF1985">
        <v>70002</v>
      </c>
      <c r="AH1985">
        <v>60</v>
      </c>
      <c r="AI1985" s="16" t="s">
        <v>1777</v>
      </c>
      <c r="AJ1985" s="16" t="s">
        <v>1777</v>
      </c>
      <c r="AK1985" s="16" t="s">
        <v>335</v>
      </c>
    </row>
    <row r="1986" spans="2:37">
      <c r="B1986" s="16" t="n">
        <f>10000000+INDEX(编号表!$B:$B,MATCH(F1986,编号表!$A:$A,0))*100000+INDEX(编号表!$F:$F,MATCH(D1986,编号表!$E:$E,0))*1000+INDEX(编号表!$D:$D,MATCH(E1986,编号表!$C:$C,0))*10000+G1986</f>
        <v>11923090</v>
      </c>
      <c r="C1986" s="16" t="s">
        <v>2230</v>
      </c>
      <c r="D1986" s="16" t="s">
        <v>105</v>
      </c>
      <c r="E1986" s="16" t="s">
        <v>335</v>
      </c>
      <c r="F1986" s="16" t="s">
        <v>1777</v>
      </c>
      <c r="G1986" s="16">
        <f t="shared" si="32"/>
        <v>90</v>
      </c>
      <c r="I1986" s="16">
        <v>60</v>
      </c>
      <c r="J1986" t="str">
        <f t="shared" si="31"/>
        <v>大类_玄品筑基丹药</v>
      </c>
      <c r="K1986" s="16" t="s">
        <v>337</v>
      </c>
      <c r="L1986" s="16">
        <v>1</v>
      </c>
      <c r="M1986" s="16" t="s">
        <v>1777</v>
      </c>
      <c r="O1986" s="16">
        <v>0</v>
      </c>
      <c r="P1986" s="16" t="b">
        <v>1</v>
      </c>
      <c r="R1986" s="16" t="b">
        <v>0</v>
      </c>
      <c r="S1986" s="16">
        <v>1</v>
      </c>
      <c r="T1986" s="16" t="s">
        <v>91</v>
      </c>
      <c r="U1986" s="16">
        <v>999</v>
      </c>
      <c r="V1986" s="16" t="s">
        <v>1778</v>
      </c>
      <c r="W1986" s="16">
        <v>31923090</v>
      </c>
      <c r="Y1986" s="16" t="inlineStr">
        <is>
          <t>筑基境玄品丹药。暴击伤害加成+10%，持续5832现实秒。</t>
        </is>
      </c>
      <c r="Z1986" s="16" t="inlineStr">
        <is>
          <t>|cff00FF00“会心一击，或贵其常至，或贵其威深；诸法各循所长。寒剂自有其宜，须量药力与丹毒而用。”——《照神会击录》|r</t>
        </is>
      </c>
      <c r="AA1986" t="str" s="16">
        <v>炼丹可得。</v>
      </c>
      <c r="AB1986">
        <v>11921090</v>
      </c>
      <c r="AC1986" s="16" t="s">
        <v>1781</v>
      </c>
      <c r="AD1986" s="16">
        <v>40003</v>
      </c>
      <c r="AF1986">
        <v>70003</v>
      </c>
      <c r="AH1986">
        <v>240</v>
      </c>
      <c r="AI1986" s="16" t="s">
        <v>1777</v>
      </c>
      <c r="AJ1986" s="16" t="s">
        <v>1777</v>
      </c>
      <c r="AK1986" s="16" t="s">
        <v>335</v>
      </c>
    </row>
    <row r="1987" spans="2:37">
      <c r="B1987" s="16" t="n">
        <f>10000000+INDEX(编号表!$B:$B,MATCH(F1987,编号表!$A:$A,0))*100000+INDEX(编号表!$F:$F,MATCH(D1987,编号表!$E:$E,0))*1000+INDEX(编号表!$D:$D,MATCH(E1987,编号表!$C:$C,0))*10000+G1987</f>
        <v>11921091</v>
      </c>
      <c r="C1987" s="16" t="s">
        <v>2235</v>
      </c>
      <c r="D1987" s="16" t="s">
        <v>86</v>
      </c>
      <c r="E1987" s="16" t="s">
        <v>335</v>
      </c>
      <c r="F1987" s="16" t="s">
        <v>1777</v>
      </c>
      <c r="G1987" s="16">
        <f t="shared" si="32"/>
        <v>91</v>
      </c>
      <c r="I1987" s="16">
        <v>60</v>
      </c>
      <c r="J1987" t="str">
        <f t="shared" si="31"/>
        <v>大类_凡品筑基丹药</v>
      </c>
      <c r="K1987" s="16" t="s">
        <v>337</v>
      </c>
      <c r="L1987" s="16">
        <v>1</v>
      </c>
      <c r="M1987" s="16" t="s">
        <v>1777</v>
      </c>
      <c r="O1987" s="16">
        <v>0</v>
      </c>
      <c r="P1987" s="16" t="b">
        <v>1</v>
      </c>
      <c r="R1987" s="16" t="b">
        <v>0</v>
      </c>
      <c r="S1987" s="16">
        <v>1</v>
      </c>
      <c r="T1987" s="16" t="s">
        <v>91</v>
      </c>
      <c r="U1987" s="16">
        <v>999</v>
      </c>
      <c r="V1987" s="16" t="s">
        <v>1778</v>
      </c>
      <c r="W1987" s="16">
        <v>31921091</v>
      </c>
      <c r="Y1987" s="16" t="inlineStr">
        <is>
          <t>筑基境凡品丹药。暴击伤害增加+10点，持续1500现实秒。</t>
        </is>
      </c>
      <c r="Z1987" s="16" t="inlineStr">
        <is>
          <t>|cff00FF00“会心一击，或贵其常至，或贵其威深；诸法各循所长。凉剂自有其宜，须量药力与丹毒而用。”——《照神会击录》|r</t>
        </is>
      </c>
      <c r="AA1987" t="str" s="16">
        <v>炼丹可得。</v>
      </c>
      <c r="AB1987">
        <v>11921091</v>
      </c>
      <c r="AC1987" s="16" t="s">
        <v>1781</v>
      </c>
      <c r="AD1987" s="16">
        <v>40001</v>
      </c>
      <c r="AF1987">
        <v>70001</v>
      </c>
      <c r="AH1987">
        <v>20</v>
      </c>
      <c r="AI1987" s="16" t="s">
        <v>1777</v>
      </c>
      <c r="AJ1987" s="16" t="s">
        <v>1777</v>
      </c>
      <c r="AK1987" s="16" t="s">
        <v>335</v>
      </c>
    </row>
    <row r="1988" spans="2:37">
      <c r="B1988" s="16" t="n">
        <f>10000000+INDEX(编号表!$B:$B,MATCH(F1988,编号表!$A:$A,0))*100000+INDEX(编号表!$F:$F,MATCH(D1988,编号表!$E:$E,0))*1000+INDEX(编号表!$D:$D,MATCH(E1988,编号表!$C:$C,0))*10000+G1988</f>
        <v>11922091</v>
      </c>
      <c r="C1988" s="16" t="s">
        <v>2235</v>
      </c>
      <c r="D1988" s="16" t="s">
        <v>102</v>
      </c>
      <c r="E1988" s="16" t="s">
        <v>335</v>
      </c>
      <c r="F1988" s="16" t="s">
        <v>1777</v>
      </c>
      <c r="G1988" s="16">
        <f t="shared" si="32"/>
        <v>91</v>
      </c>
      <c r="I1988" s="16">
        <v>60</v>
      </c>
      <c r="J1988" t="str">
        <f t="shared" si="31"/>
        <v>大类_灵品筑基丹药</v>
      </c>
      <c r="K1988" s="16" t="s">
        <v>337</v>
      </c>
      <c r="L1988" s="16">
        <v>1</v>
      </c>
      <c r="M1988" s="16" t="s">
        <v>1777</v>
      </c>
      <c r="O1988" s="16">
        <v>0</v>
      </c>
      <c r="P1988" s="16" t="b">
        <v>1</v>
      </c>
      <c r="R1988" s="16" t="b">
        <v>0</v>
      </c>
      <c r="S1988" s="16">
        <v>1</v>
      </c>
      <c r="T1988" s="16" t="s">
        <v>91</v>
      </c>
      <c r="U1988" s="16">
        <v>999</v>
      </c>
      <c r="V1988" s="16" t="s">
        <v>1778</v>
      </c>
      <c r="W1988" s="16">
        <v>31922091</v>
      </c>
      <c r="Y1988" s="16" t="inlineStr">
        <is>
          <t>筑基境灵品丹药。暴击伤害增加+10点，持续2700现实秒。</t>
        </is>
      </c>
      <c r="Z1988" s="16" t="inlineStr">
        <is>
          <t>|cff00FF00“会心一击，或贵其常至，或贵其威深；诸法各循所长。凉剂自有其宜，须量药力与丹毒而用。”——《照神会击录》|r</t>
        </is>
      </c>
      <c r="AA1988" t="str" s="16">
        <v>炼丹可得。</v>
      </c>
      <c r="AB1988">
        <v>11921091</v>
      </c>
      <c r="AC1988" s="16" t="s">
        <v>1781</v>
      </c>
      <c r="AD1988" s="16">
        <v>40002</v>
      </c>
      <c r="AF1988">
        <v>70002</v>
      </c>
      <c r="AH1988">
        <v>60</v>
      </c>
      <c r="AI1988" s="16" t="s">
        <v>1777</v>
      </c>
      <c r="AJ1988" s="16" t="s">
        <v>1777</v>
      </c>
      <c r="AK1988" s="16" t="s">
        <v>335</v>
      </c>
    </row>
    <row r="1989" spans="2:37">
      <c r="B1989" s="16" t="n">
        <f>10000000+INDEX(编号表!$B:$B,MATCH(F1989,编号表!$A:$A,0))*100000+INDEX(编号表!$F:$F,MATCH(D1989,编号表!$E:$E,0))*1000+INDEX(编号表!$D:$D,MATCH(E1989,编号表!$C:$C,0))*10000+G1989</f>
        <v>11923091</v>
      </c>
      <c r="C1989" s="16" t="s">
        <v>2235</v>
      </c>
      <c r="D1989" s="16" t="s">
        <v>105</v>
      </c>
      <c r="E1989" s="16" t="s">
        <v>335</v>
      </c>
      <c r="F1989" s="16" t="s">
        <v>1777</v>
      </c>
      <c r="G1989" s="16">
        <f t="shared" si="32"/>
        <v>91</v>
      </c>
      <c r="I1989" s="16">
        <v>60</v>
      </c>
      <c r="J1989" t="str">
        <f t="shared" si="31"/>
        <v>大类_玄品筑基丹药</v>
      </c>
      <c r="K1989" s="16" t="s">
        <v>337</v>
      </c>
      <c r="L1989" s="16">
        <v>1</v>
      </c>
      <c r="M1989" s="16" t="s">
        <v>1777</v>
      </c>
      <c r="O1989" s="16">
        <v>0</v>
      </c>
      <c r="P1989" s="16" t="b">
        <v>1</v>
      </c>
      <c r="R1989" s="16" t="b">
        <v>0</v>
      </c>
      <c r="S1989" s="16">
        <v>1</v>
      </c>
      <c r="T1989" s="16" t="s">
        <v>91</v>
      </c>
      <c r="U1989" s="16">
        <v>999</v>
      </c>
      <c r="V1989" s="16" t="s">
        <v>1778</v>
      </c>
      <c r="W1989" s="16">
        <v>31923091</v>
      </c>
      <c r="Y1989" s="16" t="inlineStr">
        <is>
          <t>筑基境玄品丹药。暴击伤害增加+10点，持续4860现实秒。</t>
        </is>
      </c>
      <c r="Z1989" s="16" t="inlineStr">
        <is>
          <t>|cff00FF00“会心一击，或贵其常至，或贵其威深；诸法各循所长。凉剂自有其宜，须量药力与丹毒而用。”——《照神会击录》|r</t>
        </is>
      </c>
      <c r="AA1989" t="str" s="16">
        <v>炼丹可得。</v>
      </c>
      <c r="AB1989">
        <v>11921091</v>
      </c>
      <c r="AC1989" s="16" t="s">
        <v>1781</v>
      </c>
      <c r="AD1989" s="16">
        <v>40003</v>
      </c>
      <c r="AF1989">
        <v>70003</v>
      </c>
      <c r="AH1989">
        <v>240</v>
      </c>
      <c r="AI1989" s="16" t="s">
        <v>1777</v>
      </c>
      <c r="AJ1989" s="16" t="s">
        <v>1777</v>
      </c>
      <c r="AK1989" s="16" t="s">
        <v>335</v>
      </c>
    </row>
    <row r="1990" spans="2:37">
      <c r="B1990" s="16" t="n">
        <f>10000000+INDEX(编号表!$B:$B,MATCH(F1990,编号表!$A:$A,0))*100000+INDEX(编号表!$F:$F,MATCH(D1990,编号表!$E:$E,0))*1000+INDEX(编号表!$D:$D,MATCH(E1990,编号表!$C:$C,0))*10000+G1990</f>
        <v>11921092</v>
      </c>
      <c r="C1990" s="16" t="s">
        <v>2240</v>
      </c>
      <c r="D1990" s="16" t="s">
        <v>86</v>
      </c>
      <c r="E1990" s="16" t="s">
        <v>335</v>
      </c>
      <c r="F1990" s="16" t="s">
        <v>1777</v>
      </c>
      <c r="G1990" s="16">
        <f t="shared" si="32"/>
        <v>92</v>
      </c>
      <c r="I1990" s="16">
        <v>60</v>
      </c>
      <c r="J1990" t="str">
        <f t="shared" si="31"/>
        <v>大类_凡品筑基丹药</v>
      </c>
      <c r="K1990" s="16" t="s">
        <v>337</v>
      </c>
      <c r="L1990" s="16">
        <v>1</v>
      </c>
      <c r="M1990" s="16" t="s">
        <v>1777</v>
      </c>
      <c r="O1990" s="16">
        <v>0</v>
      </c>
      <c r="P1990" s="16" t="b">
        <v>1</v>
      </c>
      <c r="R1990" s="16" t="b">
        <v>0</v>
      </c>
      <c r="S1990" s="16">
        <v>1</v>
      </c>
      <c r="T1990" s="16" t="s">
        <v>91</v>
      </c>
      <c r="U1990" s="16">
        <v>999</v>
      </c>
      <c r="V1990" s="16" t="s">
        <v>1778</v>
      </c>
      <c r="W1990" s="16">
        <v>31921092</v>
      </c>
      <c r="Y1990" s="16" t="inlineStr">
        <is>
          <t>筑基境凡品丹药。暴击率+2%，持续1500现实秒。</t>
        </is>
      </c>
      <c r="Z1990" s="16" t="inlineStr">
        <is>
          <t>|cff00FF00“会心一击，或贵其常至，或贵其威深；诸法各循所长。平剂自有其宜，须量药力与丹毒而用。”——《照神会击录》|r</t>
        </is>
      </c>
      <c r="AA1990" t="str" s="16">
        <v>炼丹可得。</v>
      </c>
      <c r="AB1990">
        <v>11921092</v>
      </c>
      <c r="AC1990" s="16" t="s">
        <v>1781</v>
      </c>
      <c r="AD1990" s="16">
        <v>40001</v>
      </c>
      <c r="AF1990">
        <v>70001</v>
      </c>
      <c r="AH1990">
        <v>20</v>
      </c>
      <c r="AI1990" s="16" t="s">
        <v>1777</v>
      </c>
      <c r="AJ1990" s="16" t="s">
        <v>1777</v>
      </c>
      <c r="AK1990" s="16" t="s">
        <v>335</v>
      </c>
    </row>
    <row r="1991" spans="2:37">
      <c r="B1991" s="16" t="n">
        <f>10000000+INDEX(编号表!$B:$B,MATCH(F1991,编号表!$A:$A,0))*100000+INDEX(编号表!$F:$F,MATCH(D1991,编号表!$E:$E,0))*1000+INDEX(编号表!$D:$D,MATCH(E1991,编号表!$C:$C,0))*10000+G1991</f>
        <v>11922092</v>
      </c>
      <c r="C1991" s="16" t="s">
        <v>2240</v>
      </c>
      <c r="D1991" s="16" t="s">
        <v>102</v>
      </c>
      <c r="E1991" s="16" t="s">
        <v>335</v>
      </c>
      <c r="F1991" s="16" t="s">
        <v>1777</v>
      </c>
      <c r="G1991" s="16">
        <f t="shared" si="32"/>
        <v>92</v>
      </c>
      <c r="I1991" s="16">
        <v>60</v>
      </c>
      <c r="J1991" t="str">
        <f t="shared" si="31"/>
        <v>大类_灵品筑基丹药</v>
      </c>
      <c r="K1991" s="16" t="s">
        <v>337</v>
      </c>
      <c r="L1991" s="16">
        <v>1</v>
      </c>
      <c r="M1991" s="16" t="s">
        <v>1777</v>
      </c>
      <c r="O1991" s="16">
        <v>0</v>
      </c>
      <c r="P1991" s="16" t="b">
        <v>1</v>
      </c>
      <c r="R1991" s="16" t="b">
        <v>0</v>
      </c>
      <c r="S1991" s="16">
        <v>1</v>
      </c>
      <c r="T1991" s="16" t="s">
        <v>91</v>
      </c>
      <c r="U1991" s="16">
        <v>999</v>
      </c>
      <c r="V1991" s="16" t="s">
        <v>1778</v>
      </c>
      <c r="W1991" s="16">
        <v>31922092</v>
      </c>
      <c r="Y1991" s="16" t="inlineStr">
        <is>
          <t>筑基境灵品丹药。暴击率+2%，持续2700现实秒。</t>
        </is>
      </c>
      <c r="Z1991" s="16" t="inlineStr">
        <is>
          <t>|cff00FF00“会心一击，或贵其常至，或贵其威深；诸法各循所长。平剂自有其宜，须量药力与丹毒而用。”——《照神会击录》|r</t>
        </is>
      </c>
      <c r="AA1991" t="str" s="16">
        <v>炼丹可得。</v>
      </c>
      <c r="AB1991">
        <v>11921092</v>
      </c>
      <c r="AC1991" s="16" t="s">
        <v>1781</v>
      </c>
      <c r="AD1991" s="16">
        <v>40002</v>
      </c>
      <c r="AF1991">
        <v>70002</v>
      </c>
      <c r="AH1991">
        <v>60</v>
      </c>
      <c r="AI1991" s="16" t="s">
        <v>1777</v>
      </c>
      <c r="AJ1991" s="16" t="s">
        <v>1777</v>
      </c>
      <c r="AK1991" s="16" t="s">
        <v>335</v>
      </c>
    </row>
    <row r="1992" spans="2:37">
      <c r="B1992" s="16" t="n">
        <f>10000000+INDEX(编号表!$B:$B,MATCH(F1992,编号表!$A:$A,0))*100000+INDEX(编号表!$F:$F,MATCH(D1992,编号表!$E:$E,0))*1000+INDEX(编号表!$D:$D,MATCH(E1992,编号表!$C:$C,0))*10000+G1992</f>
        <v>11923092</v>
      </c>
      <c r="C1992" s="16" t="s">
        <v>2240</v>
      </c>
      <c r="D1992" s="16" t="s">
        <v>105</v>
      </c>
      <c r="E1992" s="16" t="s">
        <v>335</v>
      </c>
      <c r="F1992" s="16" t="s">
        <v>1777</v>
      </c>
      <c r="G1992" s="16">
        <f t="shared" si="32"/>
        <v>92</v>
      </c>
      <c r="I1992" s="16">
        <v>60</v>
      </c>
      <c r="J1992" t="str">
        <f t="shared" si="31"/>
        <v>大类_玄品筑基丹药</v>
      </c>
      <c r="K1992" s="16" t="s">
        <v>337</v>
      </c>
      <c r="L1992" s="16">
        <v>1</v>
      </c>
      <c r="M1992" s="16" t="s">
        <v>1777</v>
      </c>
      <c r="O1992" s="16">
        <v>0</v>
      </c>
      <c r="P1992" s="16" t="b">
        <v>1</v>
      </c>
      <c r="R1992" s="16" t="b">
        <v>0</v>
      </c>
      <c r="S1992" s="16">
        <v>1</v>
      </c>
      <c r="T1992" s="16" t="s">
        <v>91</v>
      </c>
      <c r="U1992" s="16">
        <v>999</v>
      </c>
      <c r="V1992" s="16" t="s">
        <v>1778</v>
      </c>
      <c r="W1992" s="16">
        <v>31923092</v>
      </c>
      <c r="Y1992" s="16" t="inlineStr">
        <is>
          <t>筑基境玄品丹药。暴击率+2%，持续4860现实秒。</t>
        </is>
      </c>
      <c r="Z1992" s="16" t="inlineStr">
        <is>
          <t>|cff00FF00“会心一击，或贵其常至，或贵其威深；诸法各循所长。平剂自有其宜，须量药力与丹毒而用。”——《照神会击录》|r</t>
        </is>
      </c>
      <c r="AA1992" t="str" s="16">
        <v>炼丹可得。</v>
      </c>
      <c r="AB1992">
        <v>11921092</v>
      </c>
      <c r="AC1992" s="16" t="s">
        <v>1781</v>
      </c>
      <c r="AD1992" s="16">
        <v>40003</v>
      </c>
      <c r="AF1992">
        <v>70003</v>
      </c>
      <c r="AH1992">
        <v>240</v>
      </c>
      <c r="AI1992" s="16" t="s">
        <v>1777</v>
      </c>
      <c r="AJ1992" s="16" t="s">
        <v>1777</v>
      </c>
      <c r="AK1992" s="16" t="s">
        <v>335</v>
      </c>
    </row>
    <row r="1993" spans="2:37">
      <c r="B1993" s="16" t="n">
        <f>10000000+INDEX(编号表!$B:$B,MATCH(F1993,编号表!$A:$A,0))*100000+INDEX(编号表!$F:$F,MATCH(D1993,编号表!$E:$E,0))*1000+INDEX(编号表!$D:$D,MATCH(E1993,编号表!$C:$C,0))*10000+G1993</f>
        <v>11921093</v>
      </c>
      <c r="C1993" s="16" t="s">
        <v>2245</v>
      </c>
      <c r="D1993" s="16" t="s">
        <v>86</v>
      </c>
      <c r="E1993" s="16" t="s">
        <v>335</v>
      </c>
      <c r="F1993" s="16" t="s">
        <v>1777</v>
      </c>
      <c r="G1993" s="16">
        <f t="shared" si="32"/>
        <v>93</v>
      </c>
      <c r="I1993" s="16">
        <v>60</v>
      </c>
      <c r="J1993" t="str">
        <f t="shared" si="31"/>
        <v>大类_凡品筑基丹药</v>
      </c>
      <c r="K1993" s="16" t="s">
        <v>337</v>
      </c>
      <c r="L1993" s="16">
        <v>1</v>
      </c>
      <c r="M1993" s="16" t="s">
        <v>1777</v>
      </c>
      <c r="O1993" s="16">
        <v>0</v>
      </c>
      <c r="P1993" s="16" t="b">
        <v>1</v>
      </c>
      <c r="R1993" s="16" t="b">
        <v>0</v>
      </c>
      <c r="S1993" s="16">
        <v>1</v>
      </c>
      <c r="T1993" s="16" t="s">
        <v>91</v>
      </c>
      <c r="U1993" s="16">
        <v>999</v>
      </c>
      <c r="V1993" s="16" t="s">
        <v>1778</v>
      </c>
      <c r="W1993" s="16">
        <v>31921093</v>
      </c>
      <c r="Y1993" s="16" t="inlineStr">
        <is>
          <t>筑基境凡品丹药。暴击伤害增加+20点，持续1500现实秒。</t>
        </is>
      </c>
      <c r="Z1993" s="16" t="inlineStr">
        <is>
          <t>|cff00FF00“会心一击，或贵其常至，或贵其威深；诸法各循所长。温剂自有其宜，须量药力与丹毒而用。”——《照神会击录》|r</t>
        </is>
      </c>
      <c r="AA1993" t="str" s="16">
        <v>炼丹可得。</v>
      </c>
      <c r="AB1993">
        <v>11921093</v>
      </c>
      <c r="AC1993" s="16" t="s">
        <v>1781</v>
      </c>
      <c r="AD1993" s="16">
        <v>40001</v>
      </c>
      <c r="AF1993">
        <v>70001</v>
      </c>
      <c r="AH1993">
        <v>20</v>
      </c>
      <c r="AI1993" s="16" t="s">
        <v>1777</v>
      </c>
      <c r="AJ1993" s="16" t="s">
        <v>1777</v>
      </c>
      <c r="AK1993" s="16" t="s">
        <v>335</v>
      </c>
    </row>
    <row r="1994" spans="2:37">
      <c r="B1994" s="16" t="n">
        <f>10000000+INDEX(编号表!$B:$B,MATCH(F1994,编号表!$A:$A,0))*100000+INDEX(编号表!$F:$F,MATCH(D1994,编号表!$E:$E,0))*1000+INDEX(编号表!$D:$D,MATCH(E1994,编号表!$C:$C,0))*10000+G1994</f>
        <v>11922093</v>
      </c>
      <c r="C1994" s="16" t="s">
        <v>2245</v>
      </c>
      <c r="D1994" s="16" t="s">
        <v>102</v>
      </c>
      <c r="E1994" s="16" t="s">
        <v>335</v>
      </c>
      <c r="F1994" s="16" t="s">
        <v>1777</v>
      </c>
      <c r="G1994" s="16">
        <f t="shared" si="32"/>
        <v>93</v>
      </c>
      <c r="I1994" s="16">
        <v>60</v>
      </c>
      <c r="J1994" t="str">
        <f t="shared" si="31"/>
        <v>大类_灵品筑基丹药</v>
      </c>
      <c r="K1994" s="16" t="s">
        <v>337</v>
      </c>
      <c r="L1994" s="16">
        <v>1</v>
      </c>
      <c r="M1994" s="16" t="s">
        <v>1777</v>
      </c>
      <c r="O1994" s="16">
        <v>0</v>
      </c>
      <c r="P1994" s="16" t="b">
        <v>1</v>
      </c>
      <c r="R1994" s="16" t="b">
        <v>0</v>
      </c>
      <c r="S1994" s="16">
        <v>1</v>
      </c>
      <c r="T1994" s="16" t="s">
        <v>91</v>
      </c>
      <c r="U1994" s="16">
        <v>999</v>
      </c>
      <c r="V1994" s="16" t="s">
        <v>1778</v>
      </c>
      <c r="W1994" s="16">
        <v>31922093</v>
      </c>
      <c r="Y1994" s="16" t="inlineStr">
        <is>
          <t>筑基境灵品丹药。暴击伤害增加+20点，持续2700现实秒。</t>
        </is>
      </c>
      <c r="Z1994" s="16" t="inlineStr">
        <is>
          <t>|cff00FF00“会心一击，或贵其常至，或贵其威深；诸法各循所长。温剂自有其宜，须量药力与丹毒而用。”——《照神会击录》|r</t>
        </is>
      </c>
      <c r="AA1994" t="str" s="16">
        <v>炼丹可得。</v>
      </c>
      <c r="AB1994">
        <v>11921093</v>
      </c>
      <c r="AC1994" s="16" t="s">
        <v>1781</v>
      </c>
      <c r="AD1994" s="16">
        <v>40002</v>
      </c>
      <c r="AF1994">
        <v>70002</v>
      </c>
      <c r="AH1994">
        <v>60</v>
      </c>
      <c r="AI1994" s="16" t="s">
        <v>1777</v>
      </c>
      <c r="AJ1994" s="16" t="s">
        <v>1777</v>
      </c>
      <c r="AK1994" s="16" t="s">
        <v>335</v>
      </c>
    </row>
    <row r="1995" spans="2:37">
      <c r="B1995" s="16" t="n">
        <f>10000000+INDEX(编号表!$B:$B,MATCH(F1995,编号表!$A:$A,0))*100000+INDEX(编号表!$F:$F,MATCH(D1995,编号表!$E:$E,0))*1000+INDEX(编号表!$D:$D,MATCH(E1995,编号表!$C:$C,0))*10000+G1995</f>
        <v>11923093</v>
      </c>
      <c r="C1995" s="16" t="s">
        <v>2245</v>
      </c>
      <c r="D1995" s="16" t="s">
        <v>105</v>
      </c>
      <c r="E1995" s="16" t="s">
        <v>335</v>
      </c>
      <c r="F1995" s="16" t="s">
        <v>1777</v>
      </c>
      <c r="G1995" s="16">
        <f t="shared" si="32"/>
        <v>93</v>
      </c>
      <c r="I1995" s="16">
        <v>60</v>
      </c>
      <c r="J1995" t="str">
        <f t="shared" si="31"/>
        <v>大类_玄品筑基丹药</v>
      </c>
      <c r="K1995" s="16" t="s">
        <v>337</v>
      </c>
      <c r="L1995" s="16">
        <v>1</v>
      </c>
      <c r="M1995" s="16" t="s">
        <v>1777</v>
      </c>
      <c r="O1995" s="16">
        <v>0</v>
      </c>
      <c r="P1995" s="16" t="b">
        <v>1</v>
      </c>
      <c r="R1995" s="16" t="b">
        <v>0</v>
      </c>
      <c r="S1995" s="16">
        <v>1</v>
      </c>
      <c r="T1995" s="16" t="s">
        <v>91</v>
      </c>
      <c r="U1995" s="16">
        <v>999</v>
      </c>
      <c r="V1995" s="16" t="s">
        <v>1778</v>
      </c>
      <c r="W1995" s="16">
        <v>31923093</v>
      </c>
      <c r="Y1995" s="16" t="inlineStr">
        <is>
          <t>筑基境玄品丹药。暴击伤害增加+20点，持续4860现实秒。</t>
        </is>
      </c>
      <c r="Z1995" s="16" t="inlineStr">
        <is>
          <t>|cff00FF00“会心一击，或贵其常至，或贵其威深；诸法各循所长。温剂自有其宜，须量药力与丹毒而用。”——《照神会击录》|r</t>
        </is>
      </c>
      <c r="AA1995" t="str" s="16">
        <v>炼丹可得。</v>
      </c>
      <c r="AB1995">
        <v>11921093</v>
      </c>
      <c r="AC1995" s="16" t="s">
        <v>1781</v>
      </c>
      <c r="AD1995" s="16">
        <v>40003</v>
      </c>
      <c r="AF1995">
        <v>70003</v>
      </c>
      <c r="AH1995">
        <v>240</v>
      </c>
      <c r="AI1995" s="16" t="s">
        <v>1777</v>
      </c>
      <c r="AJ1995" s="16" t="s">
        <v>1777</v>
      </c>
      <c r="AK1995" s="16" t="s">
        <v>335</v>
      </c>
    </row>
    <row r="1996" spans="2:37">
      <c r="B1996" s="16" t="n">
        <f>10000000+INDEX(编号表!$B:$B,MATCH(F1996,编号表!$A:$A,0))*100000+INDEX(编号表!$F:$F,MATCH(D1996,编号表!$E:$E,0))*1000+INDEX(编号表!$D:$D,MATCH(E1996,编号表!$C:$C,0))*10000+G1996</f>
        <v>11921094</v>
      </c>
      <c r="C1996" s="16" t="s">
        <v>2250</v>
      </c>
      <c r="D1996" s="16" t="s">
        <v>86</v>
      </c>
      <c r="E1996" s="16" t="s">
        <v>335</v>
      </c>
      <c r="F1996" s="16" t="s">
        <v>1777</v>
      </c>
      <c r="G1996" s="16">
        <f t="shared" si="32"/>
        <v>94</v>
      </c>
      <c r="I1996" s="16">
        <v>60</v>
      </c>
      <c r="J1996" t="str">
        <f t="shared" si="31"/>
        <v>大类_凡品筑基丹药</v>
      </c>
      <c r="K1996" s="16" t="s">
        <v>337</v>
      </c>
      <c r="L1996" s="16">
        <v>1</v>
      </c>
      <c r="M1996" s="16" t="s">
        <v>1777</v>
      </c>
      <c r="O1996" s="16">
        <v>0</v>
      </c>
      <c r="P1996" s="16" t="b">
        <v>1</v>
      </c>
      <c r="R1996" s="16" t="b">
        <v>0</v>
      </c>
      <c r="S1996" s="16">
        <v>1</v>
      </c>
      <c r="T1996" s="16" t="s">
        <v>91</v>
      </c>
      <c r="U1996" s="16">
        <v>999</v>
      </c>
      <c r="V1996" s="16" t="s">
        <v>1778</v>
      </c>
      <c r="W1996" s="16">
        <v>31921094</v>
      </c>
      <c r="Y1996" s="16" t="inlineStr">
        <is>
          <t>筑基境凡品丹药。暴击伤害加成+30%，持续900现实秒。</t>
        </is>
      </c>
      <c r="Z1996" s="16" t="inlineStr">
        <is>
          <t>|cff00FF00“会心一击，或贵其常至，或贵其威深；诸法各循所长。热剂自有其宜，须量药力与丹毒而用。”——《照神会击录》|r</t>
        </is>
      </c>
      <c r="AA1996" t="str" s="16">
        <v>炼丹可得。</v>
      </c>
      <c r="AB1996">
        <v>11921094</v>
      </c>
      <c r="AC1996" s="16" t="s">
        <v>1781</v>
      </c>
      <c r="AD1996" s="16">
        <v>40001</v>
      </c>
      <c r="AF1996">
        <v>70001</v>
      </c>
      <c r="AH1996">
        <v>20</v>
      </c>
      <c r="AI1996" s="16" t="s">
        <v>1777</v>
      </c>
      <c r="AJ1996" s="16" t="s">
        <v>1777</v>
      </c>
      <c r="AK1996" s="16" t="s">
        <v>335</v>
      </c>
    </row>
    <row r="1997" spans="2:37">
      <c r="B1997" s="16" t="n">
        <f>10000000+INDEX(编号表!$B:$B,MATCH(F1997,编号表!$A:$A,0))*100000+INDEX(编号表!$F:$F,MATCH(D1997,编号表!$E:$E,0))*1000+INDEX(编号表!$D:$D,MATCH(E1997,编号表!$C:$C,0))*10000+G1997</f>
        <v>11922094</v>
      </c>
      <c r="C1997" s="16" t="s">
        <v>2250</v>
      </c>
      <c r="D1997" s="16" t="s">
        <v>102</v>
      </c>
      <c r="E1997" s="16" t="s">
        <v>335</v>
      </c>
      <c r="F1997" s="16" t="s">
        <v>1777</v>
      </c>
      <c r="G1997" s="16">
        <f t="shared" si="32"/>
        <v>94</v>
      </c>
      <c r="I1997" s="16">
        <v>60</v>
      </c>
      <c r="J1997" t="str">
        <f t="shared" si="31"/>
        <v>大类_灵品筑基丹药</v>
      </c>
      <c r="K1997" s="16" t="s">
        <v>337</v>
      </c>
      <c r="L1997" s="16">
        <v>1</v>
      </c>
      <c r="M1997" s="16" t="s">
        <v>1777</v>
      </c>
      <c r="O1997" s="16">
        <v>0</v>
      </c>
      <c r="P1997" s="16" t="b">
        <v>1</v>
      </c>
      <c r="R1997" s="16" t="b">
        <v>0</v>
      </c>
      <c r="S1997" s="16">
        <v>1</v>
      </c>
      <c r="T1997" s="16" t="s">
        <v>91</v>
      </c>
      <c r="U1997" s="16">
        <v>999</v>
      </c>
      <c r="V1997" s="16" t="s">
        <v>1778</v>
      </c>
      <c r="W1997" s="16">
        <v>31922094</v>
      </c>
      <c r="Y1997" s="16" t="inlineStr">
        <is>
          <t>筑基境灵品丹药。暴击伤害加成+30%，持续1620现实秒。</t>
        </is>
      </c>
      <c r="Z1997" s="16" t="inlineStr">
        <is>
          <t>|cff00FF00“会心一击，或贵其常至，或贵其威深；诸法各循所长。热剂自有其宜，须量药力与丹毒而用。”——《照神会击录》|r</t>
        </is>
      </c>
      <c r="AA1997" t="str" s="16">
        <v>炼丹可得。</v>
      </c>
      <c r="AB1997">
        <v>11921094</v>
      </c>
      <c r="AC1997" s="16" t="s">
        <v>1781</v>
      </c>
      <c r="AD1997" s="16">
        <v>40002</v>
      </c>
      <c r="AF1997">
        <v>70002</v>
      </c>
      <c r="AH1997">
        <v>60</v>
      </c>
      <c r="AI1997" s="16" t="s">
        <v>1777</v>
      </c>
      <c r="AJ1997" s="16" t="s">
        <v>1777</v>
      </c>
      <c r="AK1997" s="16" t="s">
        <v>335</v>
      </c>
    </row>
    <row r="1998" spans="2:37">
      <c r="B1998" s="16" t="n">
        <f>10000000+INDEX(编号表!$B:$B,MATCH(F1998,编号表!$A:$A,0))*100000+INDEX(编号表!$F:$F,MATCH(D1998,编号表!$E:$E,0))*1000+INDEX(编号表!$D:$D,MATCH(E1998,编号表!$C:$C,0))*10000+G1998</f>
        <v>11923094</v>
      </c>
      <c r="C1998" s="16" t="s">
        <v>2250</v>
      </c>
      <c r="D1998" s="16" t="s">
        <v>105</v>
      </c>
      <c r="E1998" s="16" t="s">
        <v>335</v>
      </c>
      <c r="F1998" s="16" t="s">
        <v>1777</v>
      </c>
      <c r="G1998" s="16">
        <f t="shared" si="32"/>
        <v>94</v>
      </c>
      <c r="I1998" s="16">
        <v>60</v>
      </c>
      <c r="J1998" t="str">
        <f t="shared" si="31"/>
        <v>大类_玄品筑基丹药</v>
      </c>
      <c r="K1998" s="16" t="s">
        <v>337</v>
      </c>
      <c r="L1998" s="16">
        <v>1</v>
      </c>
      <c r="M1998" s="16" t="s">
        <v>1777</v>
      </c>
      <c r="O1998" s="16">
        <v>0</v>
      </c>
      <c r="P1998" s="16" t="b">
        <v>1</v>
      </c>
      <c r="R1998" s="16" t="b">
        <v>0</v>
      </c>
      <c r="S1998" s="16">
        <v>1</v>
      </c>
      <c r="T1998" s="16" t="s">
        <v>91</v>
      </c>
      <c r="U1998" s="16">
        <v>999</v>
      </c>
      <c r="V1998" s="16" t="s">
        <v>1778</v>
      </c>
      <c r="W1998" s="16">
        <v>31923094</v>
      </c>
      <c r="Y1998" s="16" t="inlineStr">
        <is>
          <t>筑基境玄品丹药。暴击伤害加成+30%，持续2916现实秒。</t>
        </is>
      </c>
      <c r="Z1998" s="16" t="inlineStr">
        <is>
          <t>|cff00FF00“会心一击，或贵其常至，或贵其威深；诸法各循所长。热剂自有其宜，须量药力与丹毒而用。”——《照神会击录》|r</t>
        </is>
      </c>
      <c r="AA1998" t="str" s="16">
        <v>炼丹可得。</v>
      </c>
      <c r="AB1998">
        <v>11921094</v>
      </c>
      <c r="AC1998" s="16" t="s">
        <v>1781</v>
      </c>
      <c r="AD1998" s="16">
        <v>40003</v>
      </c>
      <c r="AF1998">
        <v>70003</v>
      </c>
      <c r="AH1998">
        <v>240</v>
      </c>
      <c r="AI1998" s="16" t="s">
        <v>1777</v>
      </c>
      <c r="AJ1998" s="16" t="s">
        <v>1777</v>
      </c>
      <c r="AK1998" s="16" t="s">
        <v>335</v>
      </c>
    </row>
    <row r="1999" spans="2:37">
      <c r="B1999" s="16" t="n">
        <f>10000000+INDEX(编号表!$B:$B,MATCH(F1999,编号表!$A:$A,0))*100000+INDEX(编号表!$F:$F,MATCH(D1999,编号表!$E:$E,0))*1000+INDEX(编号表!$D:$D,MATCH(E1999,编号表!$C:$C,0))*10000+G1999</f>
        <v>11921095</v>
      </c>
      <c r="C1999" s="16" t="s">
        <v>2255</v>
      </c>
      <c r="D1999" s="16" t="s">
        <v>86</v>
      </c>
      <c r="E1999" s="16" t="s">
        <v>335</v>
      </c>
      <c r="F1999" s="16" t="s">
        <v>1777</v>
      </c>
      <c r="G1999" s="16">
        <f t="shared" si="32"/>
        <v>95</v>
      </c>
      <c r="I1999" s="16">
        <v>60</v>
      </c>
      <c r="J1999" t="str">
        <f t="shared" si="31"/>
        <v>大类_凡品筑基丹药</v>
      </c>
      <c r="K1999" s="16" t="s">
        <v>337</v>
      </c>
      <c r="L1999" s="16">
        <v>1</v>
      </c>
      <c r="M1999" s="16" t="s">
        <v>1777</v>
      </c>
      <c r="O1999" s="16">
        <v>0</v>
      </c>
      <c r="P1999" s="16" t="b">
        <v>1</v>
      </c>
      <c r="R1999" s="16" t="b">
        <v>0</v>
      </c>
      <c r="S1999" s="16">
        <v>1</v>
      </c>
      <c r="T1999" s="16" t="s">
        <v>91</v>
      </c>
      <c r="U1999" s="16">
        <v>999</v>
      </c>
      <c r="V1999" s="16" t="s">
        <v>1778</v>
      </c>
      <c r="W1999" s="16">
        <v>31921095</v>
      </c>
      <c r="Y1999" s="16" t="inlineStr">
        <is>
          <t>筑基境凡品丹药。免暴击率+1%，持续600现实秒。</t>
        </is>
      </c>
      <c r="Z1999" s="16" t="inlineStr">
        <is>
          <t>|cff00FF00“定神可减会心之险，天佑可助守御之判；不以此丹许免控。寒剂自有其宜，须量药力与丹毒而用。”——《定神守御录》|r</t>
        </is>
      </c>
      <c r="AA1999" t="str" s="16">
        <v>炼丹可得。</v>
      </c>
      <c r="AB1999">
        <v>11921095</v>
      </c>
      <c r="AC1999" s="16" t="s">
        <v>1781</v>
      </c>
      <c r="AD1999" s="16">
        <v>40001</v>
      </c>
      <c r="AF1999">
        <v>70001</v>
      </c>
      <c r="AH1999">
        <v>20</v>
      </c>
      <c r="AI1999" s="16" t="s">
        <v>1777</v>
      </c>
      <c r="AJ1999" s="16" t="s">
        <v>1777</v>
      </c>
      <c r="AK1999" s="16" t="s">
        <v>335</v>
      </c>
    </row>
    <row r="2000" spans="2:37">
      <c r="B2000" s="16" t="n">
        <f>10000000+INDEX(编号表!$B:$B,MATCH(F2000,编号表!$A:$A,0))*100000+INDEX(编号表!$F:$F,MATCH(D2000,编号表!$E:$E,0))*1000+INDEX(编号表!$D:$D,MATCH(E2000,编号表!$C:$C,0))*10000+G2000</f>
        <v>11922095</v>
      </c>
      <c r="C2000" s="16" t="s">
        <v>2255</v>
      </c>
      <c r="D2000" s="16" t="s">
        <v>102</v>
      </c>
      <c r="E2000" s="16" t="s">
        <v>335</v>
      </c>
      <c r="F2000" s="16" t="s">
        <v>1777</v>
      </c>
      <c r="G2000" s="16">
        <f t="shared" si="32"/>
        <v>95</v>
      </c>
      <c r="I2000" s="16">
        <v>60</v>
      </c>
      <c r="J2000" t="str">
        <f t="shared" si="31"/>
        <v>大类_灵品筑基丹药</v>
      </c>
      <c r="K2000" s="16" t="s">
        <v>337</v>
      </c>
      <c r="L2000" s="16">
        <v>1</v>
      </c>
      <c r="M2000" s="16" t="s">
        <v>1777</v>
      </c>
      <c r="O2000" s="16">
        <v>0</v>
      </c>
      <c r="P2000" s="16" t="b">
        <v>1</v>
      </c>
      <c r="R2000" s="16" t="b">
        <v>0</v>
      </c>
      <c r="S2000" s="16">
        <v>1</v>
      </c>
      <c r="T2000" s="16" t="s">
        <v>91</v>
      </c>
      <c r="U2000" s="16">
        <v>999</v>
      </c>
      <c r="V2000" s="16" t="s">
        <v>1778</v>
      </c>
      <c r="W2000" s="16">
        <v>31922095</v>
      </c>
      <c r="Y2000" s="16" t="inlineStr">
        <is>
          <t>筑基境灵品丹药。免暴击率+1%，持续1080现实秒。</t>
        </is>
      </c>
      <c r="Z2000" s="16" t="inlineStr">
        <is>
          <t>|cff00FF00“定神可减会心之险，天佑可助守御之判；不以此丹许免控。寒剂自有其宜，须量药力与丹毒而用。”——《定神守御录》|r</t>
        </is>
      </c>
      <c r="AA2000" t="str" s="16">
        <v>炼丹可得。</v>
      </c>
      <c r="AB2000">
        <v>11921095</v>
      </c>
      <c r="AC2000" s="16" t="s">
        <v>1781</v>
      </c>
      <c r="AD2000" s="16">
        <v>40002</v>
      </c>
      <c r="AF2000">
        <v>70002</v>
      </c>
      <c r="AH2000">
        <v>60</v>
      </c>
      <c r="AI2000" s="16" t="s">
        <v>1777</v>
      </c>
      <c r="AJ2000" s="16" t="s">
        <v>1777</v>
      </c>
      <c r="AK2000" s="16" t="s">
        <v>335</v>
      </c>
    </row>
    <row r="2001" spans="2:37">
      <c r="B2001" s="16" t="n">
        <f>10000000+INDEX(编号表!$B:$B,MATCH(F2001,编号表!$A:$A,0))*100000+INDEX(编号表!$F:$F,MATCH(D2001,编号表!$E:$E,0))*1000+INDEX(编号表!$D:$D,MATCH(E2001,编号表!$C:$C,0))*10000+G2001</f>
        <v>11923095</v>
      </c>
      <c r="C2001" s="16" t="s">
        <v>2255</v>
      </c>
      <c r="D2001" s="16" t="s">
        <v>105</v>
      </c>
      <c r="E2001" s="16" t="s">
        <v>335</v>
      </c>
      <c r="F2001" s="16" t="s">
        <v>1777</v>
      </c>
      <c r="G2001" s="16">
        <f t="shared" si="32"/>
        <v>95</v>
      </c>
      <c r="I2001" s="16">
        <v>60</v>
      </c>
      <c r="J2001" t="str">
        <f t="shared" si="31"/>
        <v>大类_玄品筑基丹药</v>
      </c>
      <c r="K2001" s="16" t="s">
        <v>337</v>
      </c>
      <c r="L2001" s="16">
        <v>1</v>
      </c>
      <c r="M2001" s="16" t="s">
        <v>1777</v>
      </c>
      <c r="O2001" s="16">
        <v>0</v>
      </c>
      <c r="P2001" s="16" t="b">
        <v>1</v>
      </c>
      <c r="R2001" s="16" t="b">
        <v>0</v>
      </c>
      <c r="S2001" s="16">
        <v>1</v>
      </c>
      <c r="T2001" s="16" t="s">
        <v>91</v>
      </c>
      <c r="U2001" s="16">
        <v>999</v>
      </c>
      <c r="V2001" s="16" t="s">
        <v>1778</v>
      </c>
      <c r="W2001" s="16">
        <v>31923095</v>
      </c>
      <c r="Y2001" s="16" t="inlineStr">
        <is>
          <t>筑基境玄品丹药。免暴击率+1%，持续1944现实秒。</t>
        </is>
      </c>
      <c r="Z2001" s="16" t="inlineStr">
        <is>
          <t>|cff00FF00“定神可减会心之险，天佑可助守御之判；不以此丹许免控。寒剂自有其宜，须量药力与丹毒而用。”——《定神守御录》|r</t>
        </is>
      </c>
      <c r="AA2001" t="str" s="16">
        <v>炼丹可得。</v>
      </c>
      <c r="AB2001">
        <v>11921095</v>
      </c>
      <c r="AC2001" s="16" t="s">
        <v>1781</v>
      </c>
      <c r="AD2001" s="16">
        <v>40003</v>
      </c>
      <c r="AF2001">
        <v>70003</v>
      </c>
      <c r="AH2001">
        <v>240</v>
      </c>
      <c r="AI2001" s="16" t="s">
        <v>1777</v>
      </c>
      <c r="AJ2001" s="16" t="s">
        <v>1777</v>
      </c>
      <c r="AK2001" s="16" t="s">
        <v>335</v>
      </c>
    </row>
    <row r="2002" spans="2:37">
      <c r="B2002" s="16" t="n">
        <f>10000000+INDEX(编号表!$B:$B,MATCH(F2002,编号表!$A:$A,0))*100000+INDEX(编号表!$F:$F,MATCH(D2002,编号表!$E:$E,0))*1000+INDEX(编号表!$D:$D,MATCH(E2002,编号表!$C:$C,0))*10000+G2002</f>
        <v>11921096</v>
      </c>
      <c r="C2002" s="16" t="s">
        <v>2260</v>
      </c>
      <c r="D2002" s="16" t="s">
        <v>86</v>
      </c>
      <c r="E2002" s="16" t="s">
        <v>335</v>
      </c>
      <c r="F2002" s="16" t="s">
        <v>1777</v>
      </c>
      <c r="G2002" s="16">
        <f t="shared" si="32"/>
        <v>96</v>
      </c>
      <c r="I2002" s="16">
        <v>60</v>
      </c>
      <c r="J2002" t="str">
        <f t="shared" si="31"/>
        <v>大类_凡品筑基丹药</v>
      </c>
      <c r="K2002" s="16" t="s">
        <v>337</v>
      </c>
      <c r="L2002" s="16">
        <v>1</v>
      </c>
      <c r="M2002" s="16" t="s">
        <v>1777</v>
      </c>
      <c r="O2002" s="16">
        <v>0</v>
      </c>
      <c r="P2002" s="16" t="b">
        <v>1</v>
      </c>
      <c r="R2002" s="16" t="b">
        <v>0</v>
      </c>
      <c r="S2002" s="16">
        <v>1</v>
      </c>
      <c r="T2002" s="16" t="s">
        <v>91</v>
      </c>
      <c r="U2002" s="16">
        <v>999</v>
      </c>
      <c r="V2002" s="16" t="s">
        <v>1778</v>
      </c>
      <c r="W2002" s="16">
        <v>31921096</v>
      </c>
      <c r="Y2002" s="16" t="inlineStr">
        <is>
          <t>筑基境凡品丹药。免暴击率+2%，持续600现实秒。</t>
        </is>
      </c>
      <c r="Z2002" s="16" t="inlineStr">
        <is>
          <t>|cff00FF00“定神可减会心之险，天佑可助守御之判；不以此丹许免控。凉剂自有其宜，须量药力与丹毒而用。”——《定神守御录》|r</t>
        </is>
      </c>
      <c r="AA2002" t="str" s="16">
        <v>炼丹可得。</v>
      </c>
      <c r="AB2002">
        <v>11921096</v>
      </c>
      <c r="AC2002" s="16" t="s">
        <v>1781</v>
      </c>
      <c r="AD2002" s="16">
        <v>40001</v>
      </c>
      <c r="AF2002">
        <v>70001</v>
      </c>
      <c r="AH2002">
        <v>20</v>
      </c>
      <c r="AI2002" s="16" t="s">
        <v>1777</v>
      </c>
      <c r="AJ2002" s="16" t="s">
        <v>1777</v>
      </c>
      <c r="AK2002" s="16" t="s">
        <v>335</v>
      </c>
    </row>
    <row r="2003" spans="2:37">
      <c r="B2003" s="16" t="n">
        <f>10000000+INDEX(编号表!$B:$B,MATCH(F2003,编号表!$A:$A,0))*100000+INDEX(编号表!$F:$F,MATCH(D2003,编号表!$E:$E,0))*1000+INDEX(编号表!$D:$D,MATCH(E2003,编号表!$C:$C,0))*10000+G2003</f>
        <v>11922096</v>
      </c>
      <c r="C2003" s="16" t="s">
        <v>2260</v>
      </c>
      <c r="D2003" s="16" t="s">
        <v>102</v>
      </c>
      <c r="E2003" s="16" t="s">
        <v>335</v>
      </c>
      <c r="F2003" s="16" t="s">
        <v>1777</v>
      </c>
      <c r="G2003" s="16">
        <f t="shared" si="32"/>
        <v>96</v>
      </c>
      <c r="I2003" s="16">
        <v>60</v>
      </c>
      <c r="J2003" t="str">
        <f t="shared" si="31"/>
        <v>大类_灵品筑基丹药</v>
      </c>
      <c r="K2003" s="16" t="s">
        <v>337</v>
      </c>
      <c r="L2003" s="16">
        <v>1</v>
      </c>
      <c r="M2003" s="16" t="s">
        <v>1777</v>
      </c>
      <c r="O2003" s="16">
        <v>0</v>
      </c>
      <c r="P2003" s="16" t="b">
        <v>1</v>
      </c>
      <c r="R2003" s="16" t="b">
        <v>0</v>
      </c>
      <c r="S2003" s="16">
        <v>1</v>
      </c>
      <c r="T2003" s="16" t="s">
        <v>91</v>
      </c>
      <c r="U2003" s="16">
        <v>999</v>
      </c>
      <c r="V2003" s="16" t="s">
        <v>1778</v>
      </c>
      <c r="W2003" s="16">
        <v>31922096</v>
      </c>
      <c r="Y2003" s="16" t="inlineStr">
        <is>
          <t>筑基境灵品丹药。免暴击率+2%，持续1080现实秒。</t>
        </is>
      </c>
      <c r="Z2003" s="16" t="inlineStr">
        <is>
          <t>|cff00FF00“定神可减会心之险，天佑可助守御之判；不以此丹许免控。凉剂自有其宜，须量药力与丹毒而用。”——《定神守御录》|r</t>
        </is>
      </c>
      <c r="AA2003" t="str" s="16">
        <v>炼丹可得。</v>
      </c>
      <c r="AB2003">
        <v>11921096</v>
      </c>
      <c r="AC2003" s="16" t="s">
        <v>1781</v>
      </c>
      <c r="AD2003" s="16">
        <v>40002</v>
      </c>
      <c r="AF2003">
        <v>70002</v>
      </c>
      <c r="AH2003">
        <v>60</v>
      </c>
      <c r="AI2003" s="16" t="s">
        <v>1777</v>
      </c>
      <c r="AJ2003" s="16" t="s">
        <v>1777</v>
      </c>
      <c r="AK2003" s="16" t="s">
        <v>335</v>
      </c>
    </row>
    <row r="2004" spans="2:37">
      <c r="B2004" s="16" t="n">
        <f>10000000+INDEX(编号表!$B:$B,MATCH(F2004,编号表!$A:$A,0))*100000+INDEX(编号表!$F:$F,MATCH(D2004,编号表!$E:$E,0))*1000+INDEX(编号表!$D:$D,MATCH(E2004,编号表!$C:$C,0))*10000+G2004</f>
        <v>11923096</v>
      </c>
      <c r="C2004" s="16" t="s">
        <v>2260</v>
      </c>
      <c r="D2004" s="16" t="s">
        <v>105</v>
      </c>
      <c r="E2004" s="16" t="s">
        <v>335</v>
      </c>
      <c r="F2004" s="16" t="s">
        <v>1777</v>
      </c>
      <c r="G2004" s="16">
        <f t="shared" si="32"/>
        <v>96</v>
      </c>
      <c r="I2004" s="16">
        <v>60</v>
      </c>
      <c r="J2004" t="str">
        <f t="shared" si="31"/>
        <v>大类_玄品筑基丹药</v>
      </c>
      <c r="K2004" s="16" t="s">
        <v>337</v>
      </c>
      <c r="L2004" s="16">
        <v>1</v>
      </c>
      <c r="M2004" s="16" t="s">
        <v>1777</v>
      </c>
      <c r="O2004" s="16">
        <v>0</v>
      </c>
      <c r="P2004" s="16" t="b">
        <v>1</v>
      </c>
      <c r="R2004" s="16" t="b">
        <v>0</v>
      </c>
      <c r="S2004" s="16">
        <v>1</v>
      </c>
      <c r="T2004" s="16" t="s">
        <v>91</v>
      </c>
      <c r="U2004" s="16">
        <v>999</v>
      </c>
      <c r="V2004" s="16" t="s">
        <v>1778</v>
      </c>
      <c r="W2004" s="16">
        <v>31923096</v>
      </c>
      <c r="Y2004" s="16" t="inlineStr">
        <is>
          <t>筑基境玄品丹药。免暴击率+2%，持续1944现实秒。</t>
        </is>
      </c>
      <c r="Z2004" s="16" t="inlineStr">
        <is>
          <t>|cff00FF00“定神可减会心之险，天佑可助守御之判；不以此丹许免控。凉剂自有其宜，须量药力与丹毒而用。”——《定神守御录》|r</t>
        </is>
      </c>
      <c r="AA2004" t="str" s="16">
        <v>炼丹可得。</v>
      </c>
      <c r="AB2004">
        <v>11921096</v>
      </c>
      <c r="AC2004" s="16" t="s">
        <v>1781</v>
      </c>
      <c r="AD2004" s="16">
        <v>40003</v>
      </c>
      <c r="AF2004">
        <v>70003</v>
      </c>
      <c r="AH2004">
        <v>240</v>
      </c>
      <c r="AI2004" s="16" t="s">
        <v>1777</v>
      </c>
      <c r="AJ2004" s="16" t="s">
        <v>1777</v>
      </c>
      <c r="AK2004" s="16" t="s">
        <v>335</v>
      </c>
    </row>
    <row r="2005" spans="2:37">
      <c r="B2005" s="16" t="n">
        <f>10000000+INDEX(编号表!$B:$B,MATCH(F2005,编号表!$A:$A,0))*100000+INDEX(编号表!$F:$F,MATCH(D2005,编号表!$E:$E,0))*1000+INDEX(编号表!$D:$D,MATCH(E2005,编号表!$C:$C,0))*10000+G2005</f>
        <v>11921097</v>
      </c>
      <c r="C2005" s="16" t="s">
        <v>2265</v>
      </c>
      <c r="D2005" s="16" t="s">
        <v>86</v>
      </c>
      <c r="E2005" s="16" t="s">
        <v>335</v>
      </c>
      <c r="F2005" s="16" t="s">
        <v>1777</v>
      </c>
      <c r="G2005" s="16">
        <f t="shared" si="32"/>
        <v>97</v>
      </c>
      <c r="I2005" s="16">
        <v>60</v>
      </c>
      <c r="J2005" t="str">
        <f t="shared" si="31"/>
        <v>大类_凡品筑基丹药</v>
      </c>
      <c r="K2005" s="16" t="s">
        <v>337</v>
      </c>
      <c r="L2005" s="16">
        <v>1</v>
      </c>
      <c r="M2005" s="16" t="s">
        <v>1777</v>
      </c>
      <c r="O2005" s="16">
        <v>0</v>
      </c>
      <c r="P2005" s="16" t="b">
        <v>1</v>
      </c>
      <c r="R2005" s="16" t="b">
        <v>0</v>
      </c>
      <c r="S2005" s="16">
        <v>1</v>
      </c>
      <c r="T2005" s="16" t="s">
        <v>91</v>
      </c>
      <c r="U2005" s="16">
        <v>999</v>
      </c>
      <c r="V2005" s="16" t="s">
        <v>1778</v>
      </c>
      <c r="W2005" s="16">
        <v>31921097</v>
      </c>
      <c r="Y2005" s="16" t="inlineStr">
        <is>
          <t>筑基境凡品丹药。免暴击率+1.5%；天佑+1档，持续600现实秒。</t>
        </is>
      </c>
      <c r="Z2005" s="16" t="inlineStr">
        <is>
          <t>|cff00FF00“定神可减会心之险，天佑可助守御之判；不以此丹许免控。平剂自有其宜，须量药力与丹毒而用。”——《定神守御录》|r</t>
        </is>
      </c>
      <c r="AA2005" t="str" s="16">
        <v>炼丹可得。</v>
      </c>
      <c r="AB2005">
        <v>11921097</v>
      </c>
      <c r="AC2005" s="16" t="s">
        <v>1781</v>
      </c>
      <c r="AD2005" s="16">
        <v>40001</v>
      </c>
      <c r="AF2005">
        <v>70001</v>
      </c>
      <c r="AH2005">
        <v>20</v>
      </c>
      <c r="AI2005" s="16" t="s">
        <v>1777</v>
      </c>
      <c r="AJ2005" s="16" t="s">
        <v>1777</v>
      </c>
      <c r="AK2005" s="16" t="s">
        <v>335</v>
      </c>
    </row>
    <row r="2006" spans="2:37">
      <c r="B2006" s="16" t="n">
        <f>10000000+INDEX(编号表!$B:$B,MATCH(F2006,编号表!$A:$A,0))*100000+INDEX(编号表!$F:$F,MATCH(D2006,编号表!$E:$E,0))*1000+INDEX(编号表!$D:$D,MATCH(E2006,编号表!$C:$C,0))*10000+G2006</f>
        <v>11922097</v>
      </c>
      <c r="C2006" s="16" t="s">
        <v>2265</v>
      </c>
      <c r="D2006" s="16" t="s">
        <v>102</v>
      </c>
      <c r="E2006" s="16" t="s">
        <v>335</v>
      </c>
      <c r="F2006" s="16" t="s">
        <v>1777</v>
      </c>
      <c r="G2006" s="16">
        <f t="shared" si="32"/>
        <v>97</v>
      </c>
      <c r="I2006" s="16">
        <v>60</v>
      </c>
      <c r="J2006" t="str">
        <f t="shared" si="31"/>
        <v>大类_灵品筑基丹药</v>
      </c>
      <c r="K2006" s="16" t="s">
        <v>337</v>
      </c>
      <c r="L2006" s="16">
        <v>1</v>
      </c>
      <c r="M2006" s="16" t="s">
        <v>1777</v>
      </c>
      <c r="O2006" s="16">
        <v>0</v>
      </c>
      <c r="P2006" s="16" t="b">
        <v>1</v>
      </c>
      <c r="R2006" s="16" t="b">
        <v>0</v>
      </c>
      <c r="S2006" s="16">
        <v>1</v>
      </c>
      <c r="T2006" s="16" t="s">
        <v>91</v>
      </c>
      <c r="U2006" s="16">
        <v>999</v>
      </c>
      <c r="V2006" s="16" t="s">
        <v>1778</v>
      </c>
      <c r="W2006" s="16">
        <v>31922097</v>
      </c>
      <c r="Y2006" s="16" t="inlineStr">
        <is>
          <t>筑基境灵品丹药。免暴击率+1.5%；天佑+1档，持续1080现实秒。</t>
        </is>
      </c>
      <c r="Z2006" s="16" t="inlineStr">
        <is>
          <t>|cff00FF00“定神可减会心之险，天佑可助守御之判；不以此丹许免控。平剂自有其宜，须量药力与丹毒而用。”——《定神守御录》|r</t>
        </is>
      </c>
      <c r="AA2006" t="str" s="16">
        <v>炼丹可得。</v>
      </c>
      <c r="AB2006">
        <v>11921097</v>
      </c>
      <c r="AC2006" s="16" t="s">
        <v>1781</v>
      </c>
      <c r="AD2006" s="16">
        <v>40002</v>
      </c>
      <c r="AF2006">
        <v>70002</v>
      </c>
      <c r="AH2006">
        <v>60</v>
      </c>
      <c r="AI2006" s="16" t="s">
        <v>1777</v>
      </c>
      <c r="AJ2006" s="16" t="s">
        <v>1777</v>
      </c>
      <c r="AK2006" s="16" t="s">
        <v>335</v>
      </c>
    </row>
    <row r="2007" spans="2:37">
      <c r="B2007" s="16" t="n">
        <f>10000000+INDEX(编号表!$B:$B,MATCH(F2007,编号表!$A:$A,0))*100000+INDEX(编号表!$F:$F,MATCH(D2007,编号表!$E:$E,0))*1000+INDEX(编号表!$D:$D,MATCH(E2007,编号表!$C:$C,0))*10000+G2007</f>
        <v>11923097</v>
      </c>
      <c r="C2007" s="16" t="s">
        <v>2265</v>
      </c>
      <c r="D2007" s="16" t="s">
        <v>105</v>
      </c>
      <c r="E2007" s="16" t="s">
        <v>335</v>
      </c>
      <c r="F2007" s="16" t="s">
        <v>1777</v>
      </c>
      <c r="G2007" s="16">
        <f t="shared" si="32"/>
        <v>97</v>
      </c>
      <c r="I2007" s="16">
        <v>60</v>
      </c>
      <c r="J2007" t="str">
        <f t="shared" si="31"/>
        <v>大类_玄品筑基丹药</v>
      </c>
      <c r="K2007" s="16" t="s">
        <v>337</v>
      </c>
      <c r="L2007" s="16">
        <v>1</v>
      </c>
      <c r="M2007" s="16" t="s">
        <v>1777</v>
      </c>
      <c r="O2007" s="16">
        <v>0</v>
      </c>
      <c r="P2007" s="16" t="b">
        <v>1</v>
      </c>
      <c r="R2007" s="16" t="b">
        <v>0</v>
      </c>
      <c r="S2007" s="16">
        <v>1</v>
      </c>
      <c r="T2007" s="16" t="s">
        <v>91</v>
      </c>
      <c r="U2007" s="16">
        <v>999</v>
      </c>
      <c r="V2007" s="16" t="s">
        <v>1778</v>
      </c>
      <c r="W2007" s="16">
        <v>31923097</v>
      </c>
      <c r="Y2007" s="16" t="inlineStr">
        <is>
          <t>筑基境玄品丹药。免暴击率+1.5%；天佑+1档，持续1944现实秒。</t>
        </is>
      </c>
      <c r="Z2007" s="16" t="inlineStr">
        <is>
          <t>|cff00FF00“定神可减会心之险，天佑可助守御之判；不以此丹许免控。平剂自有其宜，须量药力与丹毒而用。”——《定神守御录》|r</t>
        </is>
      </c>
      <c r="AA2007" t="str" s="16">
        <v>炼丹可得。</v>
      </c>
      <c r="AB2007">
        <v>11921097</v>
      </c>
      <c r="AC2007" s="16" t="s">
        <v>1781</v>
      </c>
      <c r="AD2007" s="16">
        <v>40003</v>
      </c>
      <c r="AF2007">
        <v>70003</v>
      </c>
      <c r="AH2007">
        <v>240</v>
      </c>
      <c r="AI2007" s="16" t="s">
        <v>1777</v>
      </c>
      <c r="AJ2007" s="16" t="s">
        <v>1777</v>
      </c>
      <c r="AK2007" s="16" t="s">
        <v>335</v>
      </c>
    </row>
    <row r="2008" spans="2:37">
      <c r="B2008" s="16" t="n">
        <f>10000000+INDEX(编号表!$B:$B,MATCH(F2008,编号表!$A:$A,0))*100000+INDEX(编号表!$F:$F,MATCH(D2008,编号表!$E:$E,0))*1000+INDEX(编号表!$D:$D,MATCH(E2008,编号表!$C:$C,0))*10000+G2008</f>
        <v>11921098</v>
      </c>
      <c r="C2008" s="16" t="s">
        <v>2270</v>
      </c>
      <c r="D2008" s="16" t="s">
        <v>86</v>
      </c>
      <c r="E2008" s="16" t="s">
        <v>335</v>
      </c>
      <c r="F2008" s="16" t="s">
        <v>1777</v>
      </c>
      <c r="G2008" s="16">
        <f t="shared" si="32"/>
        <v>98</v>
      </c>
      <c r="I2008" s="16">
        <v>60</v>
      </c>
      <c r="J2008" t="str">
        <f t="shared" si="31"/>
        <v>大类_凡品筑基丹药</v>
      </c>
      <c r="K2008" s="16" t="s">
        <v>337</v>
      </c>
      <c r="L2008" s="16">
        <v>1</v>
      </c>
      <c r="M2008" s="16" t="s">
        <v>1777</v>
      </c>
      <c r="O2008" s="16">
        <v>0</v>
      </c>
      <c r="P2008" s="16" t="b">
        <v>1</v>
      </c>
      <c r="R2008" s="16" t="b">
        <v>0</v>
      </c>
      <c r="S2008" s="16">
        <v>1</v>
      </c>
      <c r="T2008" s="16" t="s">
        <v>91</v>
      </c>
      <c r="U2008" s="16">
        <v>999</v>
      </c>
      <c r="V2008" s="16" t="s">
        <v>1778</v>
      </c>
      <c r="W2008" s="16">
        <v>31921098</v>
      </c>
      <c r="Y2008" s="16" t="inlineStr">
        <is>
          <t>筑基境凡品丹药。天佑+1档，持续600现实秒。</t>
        </is>
      </c>
      <c r="Z2008" s="16" t="inlineStr">
        <is>
          <t>|cff00FF00“定神可减会心之险，天佑可助守御之判；不以此丹许免控。温剂自有其宜，须量药力与丹毒而用。”——《定神守御录》|r</t>
        </is>
      </c>
      <c r="AA2008" t="str" s="16">
        <v>炼丹可得。</v>
      </c>
      <c r="AB2008">
        <v>11921098</v>
      </c>
      <c r="AC2008" s="16" t="s">
        <v>1781</v>
      </c>
      <c r="AD2008" s="16">
        <v>40001</v>
      </c>
      <c r="AF2008">
        <v>70001</v>
      </c>
      <c r="AH2008">
        <v>20</v>
      </c>
      <c r="AI2008" s="16" t="s">
        <v>1777</v>
      </c>
      <c r="AJ2008" s="16" t="s">
        <v>1777</v>
      </c>
      <c r="AK2008" s="16" t="s">
        <v>335</v>
      </c>
    </row>
    <row r="2009" spans="2:37">
      <c r="B2009" s="16" t="n">
        <f>10000000+INDEX(编号表!$B:$B,MATCH(F2009,编号表!$A:$A,0))*100000+INDEX(编号表!$F:$F,MATCH(D2009,编号表!$E:$E,0))*1000+INDEX(编号表!$D:$D,MATCH(E2009,编号表!$C:$C,0))*10000+G2009</f>
        <v>11922098</v>
      </c>
      <c r="C2009" s="16" t="s">
        <v>2270</v>
      </c>
      <c r="D2009" s="16" t="s">
        <v>102</v>
      </c>
      <c r="E2009" s="16" t="s">
        <v>335</v>
      </c>
      <c r="F2009" s="16" t="s">
        <v>1777</v>
      </c>
      <c r="G2009" s="16">
        <f t="shared" si="32"/>
        <v>98</v>
      </c>
      <c r="I2009" s="16">
        <v>60</v>
      </c>
      <c r="J2009" t="str">
        <f t="shared" si="31"/>
        <v>大类_灵品筑基丹药</v>
      </c>
      <c r="K2009" s="16" t="s">
        <v>337</v>
      </c>
      <c r="L2009" s="16">
        <v>1</v>
      </c>
      <c r="M2009" s="16" t="s">
        <v>1777</v>
      </c>
      <c r="O2009" s="16">
        <v>0</v>
      </c>
      <c r="P2009" s="16" t="b">
        <v>1</v>
      </c>
      <c r="R2009" s="16" t="b">
        <v>0</v>
      </c>
      <c r="S2009" s="16">
        <v>1</v>
      </c>
      <c r="T2009" s="16" t="s">
        <v>91</v>
      </c>
      <c r="U2009" s="16">
        <v>999</v>
      </c>
      <c r="V2009" s="16" t="s">
        <v>1778</v>
      </c>
      <c r="W2009" s="16">
        <v>31922098</v>
      </c>
      <c r="Y2009" s="16" t="inlineStr">
        <is>
          <t>筑基境灵品丹药。天佑+1档，持续1080现实秒。</t>
        </is>
      </c>
      <c r="Z2009" s="16" t="inlineStr">
        <is>
          <t>|cff00FF00“定神可减会心之险，天佑可助守御之判；不以此丹许免控。温剂自有其宜，须量药力与丹毒而用。”——《定神守御录》|r</t>
        </is>
      </c>
      <c r="AA2009" t="str" s="16">
        <v>炼丹可得。</v>
      </c>
      <c r="AB2009">
        <v>11921098</v>
      </c>
      <c r="AC2009" s="16" t="s">
        <v>1781</v>
      </c>
      <c r="AD2009" s="16">
        <v>40002</v>
      </c>
      <c r="AF2009">
        <v>70002</v>
      </c>
      <c r="AH2009">
        <v>60</v>
      </c>
      <c r="AI2009" s="16" t="s">
        <v>1777</v>
      </c>
      <c r="AJ2009" s="16" t="s">
        <v>1777</v>
      </c>
      <c r="AK2009" s="16" t="s">
        <v>335</v>
      </c>
    </row>
    <row r="2010" spans="2:37">
      <c r="B2010" s="16" t="n">
        <f>10000000+INDEX(编号表!$B:$B,MATCH(F2010,编号表!$A:$A,0))*100000+INDEX(编号表!$F:$F,MATCH(D2010,编号表!$E:$E,0))*1000+INDEX(编号表!$D:$D,MATCH(E2010,编号表!$C:$C,0))*10000+G2010</f>
        <v>11923098</v>
      </c>
      <c r="C2010" s="16" t="s">
        <v>2270</v>
      </c>
      <c r="D2010" s="16" t="s">
        <v>105</v>
      </c>
      <c r="E2010" s="16" t="s">
        <v>335</v>
      </c>
      <c r="F2010" s="16" t="s">
        <v>1777</v>
      </c>
      <c r="G2010" s="16">
        <f t="shared" si="32"/>
        <v>98</v>
      </c>
      <c r="I2010" s="16">
        <v>60</v>
      </c>
      <c r="J2010" t="str">
        <f t="shared" si="31"/>
        <v>大类_玄品筑基丹药</v>
      </c>
      <c r="K2010" s="16" t="s">
        <v>337</v>
      </c>
      <c r="L2010" s="16">
        <v>1</v>
      </c>
      <c r="M2010" s="16" t="s">
        <v>1777</v>
      </c>
      <c r="O2010" s="16">
        <v>0</v>
      </c>
      <c r="P2010" s="16" t="b">
        <v>1</v>
      </c>
      <c r="R2010" s="16" t="b">
        <v>0</v>
      </c>
      <c r="S2010" s="16">
        <v>1</v>
      </c>
      <c r="T2010" s="16" t="s">
        <v>91</v>
      </c>
      <c r="U2010" s="16">
        <v>999</v>
      </c>
      <c r="V2010" s="16" t="s">
        <v>1778</v>
      </c>
      <c r="W2010" s="16">
        <v>31923098</v>
      </c>
      <c r="Y2010" s="16" t="inlineStr">
        <is>
          <t>筑基境玄品丹药。天佑+1档，持续1944现实秒。</t>
        </is>
      </c>
      <c r="Z2010" s="16" t="inlineStr">
        <is>
          <t>|cff00FF00“定神可减会心之险，天佑可助守御之判；不以此丹许免控。温剂自有其宜，须量药力与丹毒而用。”——《定神守御录》|r</t>
        </is>
      </c>
      <c r="AA2010" t="str" s="16">
        <v>炼丹可得。</v>
      </c>
      <c r="AB2010">
        <v>11921098</v>
      </c>
      <c r="AC2010" s="16" t="s">
        <v>1781</v>
      </c>
      <c r="AD2010" s="16">
        <v>40003</v>
      </c>
      <c r="AF2010">
        <v>70003</v>
      </c>
      <c r="AH2010">
        <v>240</v>
      </c>
      <c r="AI2010" s="16" t="s">
        <v>1777</v>
      </c>
      <c r="AJ2010" s="16" t="s">
        <v>1777</v>
      </c>
      <c r="AK2010" s="16" t="s">
        <v>335</v>
      </c>
    </row>
    <row r="2011" spans="2:37">
      <c r="B2011" s="16" t="n">
        <f>10000000+INDEX(编号表!$B:$B,MATCH(F2011,编号表!$A:$A,0))*100000+INDEX(编号表!$F:$F,MATCH(D2011,编号表!$E:$E,0))*1000+INDEX(编号表!$D:$D,MATCH(E2011,编号表!$C:$C,0))*10000+G2011</f>
        <v>11921099</v>
      </c>
      <c r="C2011" s="16" t="s">
        <v>2275</v>
      </c>
      <c r="D2011" s="16" t="s">
        <v>86</v>
      </c>
      <c r="E2011" s="16" t="s">
        <v>335</v>
      </c>
      <c r="F2011" s="16" t="s">
        <v>1777</v>
      </c>
      <c r="G2011" s="16">
        <f t="shared" si="32"/>
        <v>99</v>
      </c>
      <c r="I2011" s="16">
        <v>60</v>
      </c>
      <c r="J2011" t="str">
        <f t="shared" si="31"/>
        <v>大类_凡品筑基丹药</v>
      </c>
      <c r="K2011" s="16" t="s">
        <v>337</v>
      </c>
      <c r="L2011" s="16">
        <v>1</v>
      </c>
      <c r="M2011" s="16" t="s">
        <v>1777</v>
      </c>
      <c r="O2011" s="16">
        <v>0</v>
      </c>
      <c r="P2011" s="16" t="b">
        <v>1</v>
      </c>
      <c r="R2011" s="16" t="b">
        <v>0</v>
      </c>
      <c r="S2011" s="16">
        <v>1</v>
      </c>
      <c r="T2011" s="16" t="s">
        <v>91</v>
      </c>
      <c r="U2011" s="16">
        <v>999</v>
      </c>
      <c r="V2011" s="16" t="s">
        <v>1778</v>
      </c>
      <c r="W2011" s="16">
        <v>31921099</v>
      </c>
      <c r="Y2011" s="16" t="inlineStr">
        <is>
          <t>筑基境凡品丹药。天佑+2档，持续600现实秒。</t>
        </is>
      </c>
      <c r="Z2011" s="16" t="inlineStr">
        <is>
          <t>|cff00FF00“定神可减会心之险，天佑可助守御之判；不以此丹许免控。热剂自有其宜，须量药力与丹毒而用。”——《定神守御录》|r</t>
        </is>
      </c>
      <c r="AA2011" t="str" s="16">
        <v>炼丹可得。</v>
      </c>
      <c r="AB2011">
        <v>11921099</v>
      </c>
      <c r="AC2011" s="16" t="s">
        <v>1781</v>
      </c>
      <c r="AD2011" s="16">
        <v>40001</v>
      </c>
      <c r="AF2011">
        <v>70001</v>
      </c>
      <c r="AH2011">
        <v>20</v>
      </c>
      <c r="AI2011" s="16" t="s">
        <v>1777</v>
      </c>
      <c r="AJ2011" s="16" t="s">
        <v>1777</v>
      </c>
      <c r="AK2011" s="16" t="s">
        <v>335</v>
      </c>
    </row>
    <row r="2012" spans="2:37">
      <c r="B2012" s="16" t="n">
        <f>10000000+INDEX(编号表!$B:$B,MATCH(F2012,编号表!$A:$A,0))*100000+INDEX(编号表!$F:$F,MATCH(D2012,编号表!$E:$E,0))*1000+INDEX(编号表!$D:$D,MATCH(E2012,编号表!$C:$C,0))*10000+G2012</f>
        <v>11922099</v>
      </c>
      <c r="C2012" s="16" t="s">
        <v>2275</v>
      </c>
      <c r="D2012" s="16" t="s">
        <v>102</v>
      </c>
      <c r="E2012" s="16" t="s">
        <v>335</v>
      </c>
      <c r="F2012" s="16" t="s">
        <v>1777</v>
      </c>
      <c r="G2012" s="16">
        <f t="shared" si="32"/>
        <v>99</v>
      </c>
      <c r="I2012" s="16">
        <v>60</v>
      </c>
      <c r="J2012" t="str">
        <f t="shared" si="31"/>
        <v>大类_灵品筑基丹药</v>
      </c>
      <c r="K2012" s="16" t="s">
        <v>337</v>
      </c>
      <c r="L2012" s="16">
        <v>1</v>
      </c>
      <c r="M2012" s="16" t="s">
        <v>1777</v>
      </c>
      <c r="O2012" s="16">
        <v>0</v>
      </c>
      <c r="P2012" s="16" t="b">
        <v>1</v>
      </c>
      <c r="R2012" s="16" t="b">
        <v>0</v>
      </c>
      <c r="S2012" s="16">
        <v>1</v>
      </c>
      <c r="T2012" s="16" t="s">
        <v>91</v>
      </c>
      <c r="U2012" s="16">
        <v>999</v>
      </c>
      <c r="V2012" s="16" t="s">
        <v>1778</v>
      </c>
      <c r="W2012" s="16">
        <v>31922099</v>
      </c>
      <c r="Y2012" s="16" t="inlineStr">
        <is>
          <t>筑基境灵品丹药。天佑+2档，持续1080现实秒。</t>
        </is>
      </c>
      <c r="Z2012" s="16" t="inlineStr">
        <is>
          <t>|cff00FF00“定神可减会心之险，天佑可助守御之判；不以此丹许免控。热剂自有其宜，须量药力与丹毒而用。”——《定神守御录》|r</t>
        </is>
      </c>
      <c r="AA2012" t="str" s="16">
        <v>炼丹可得。</v>
      </c>
      <c r="AB2012">
        <v>11921099</v>
      </c>
      <c r="AC2012" s="16" t="s">
        <v>1781</v>
      </c>
      <c r="AD2012" s="16">
        <v>40002</v>
      </c>
      <c r="AF2012">
        <v>70002</v>
      </c>
      <c r="AH2012">
        <v>60</v>
      </c>
      <c r="AI2012" s="16" t="s">
        <v>1777</v>
      </c>
      <c r="AJ2012" s="16" t="s">
        <v>1777</v>
      </c>
      <c r="AK2012" s="16" t="s">
        <v>335</v>
      </c>
    </row>
    <row r="2013" spans="2:37">
      <c r="B2013" s="16" t="n">
        <f>10000000+INDEX(编号表!$B:$B,MATCH(F2013,编号表!$A:$A,0))*100000+INDEX(编号表!$F:$F,MATCH(D2013,编号表!$E:$E,0))*1000+INDEX(编号表!$D:$D,MATCH(E2013,编号表!$C:$C,0))*10000+G2013</f>
        <v>11923099</v>
      </c>
      <c r="C2013" s="16" t="s">
        <v>2275</v>
      </c>
      <c r="D2013" s="16" t="s">
        <v>105</v>
      </c>
      <c r="E2013" s="16" t="s">
        <v>335</v>
      </c>
      <c r="F2013" s="16" t="s">
        <v>1777</v>
      </c>
      <c r="G2013" s="16">
        <f t="shared" si="32"/>
        <v>99</v>
      </c>
      <c r="I2013" s="16">
        <v>60</v>
      </c>
      <c r="J2013" t="str">
        <f t="shared" si="31"/>
        <v>大类_玄品筑基丹药</v>
      </c>
      <c r="K2013" s="16" t="s">
        <v>337</v>
      </c>
      <c r="L2013" s="16">
        <v>1</v>
      </c>
      <c r="M2013" s="16" t="s">
        <v>1777</v>
      </c>
      <c r="O2013" s="16">
        <v>0</v>
      </c>
      <c r="P2013" s="16" t="b">
        <v>1</v>
      </c>
      <c r="R2013" s="16" t="b">
        <v>0</v>
      </c>
      <c r="S2013" s="16">
        <v>1</v>
      </c>
      <c r="T2013" s="16" t="s">
        <v>91</v>
      </c>
      <c r="U2013" s="16">
        <v>999</v>
      </c>
      <c r="V2013" s="16" t="s">
        <v>1778</v>
      </c>
      <c r="W2013" s="16">
        <v>31923099</v>
      </c>
      <c r="Y2013" s="16" t="inlineStr">
        <is>
          <t>筑基境玄品丹药。天佑+2档，持续1944现实秒。</t>
        </is>
      </c>
      <c r="Z2013" s="16" t="inlineStr">
        <is>
          <t>|cff00FF00“定神可减会心之险，天佑可助守御之判；不以此丹许免控。热剂自有其宜，须量药力与丹毒而用。”——《定神守御录》|r</t>
        </is>
      </c>
      <c r="AA2013" t="str" s="16">
        <v>炼丹可得。</v>
      </c>
      <c r="AB2013">
        <v>11921099</v>
      </c>
      <c r="AC2013" s="16" t="s">
        <v>1781</v>
      </c>
      <c r="AD2013" s="16">
        <v>40003</v>
      </c>
      <c r="AF2013">
        <v>70003</v>
      </c>
      <c r="AH2013">
        <v>240</v>
      </c>
      <c r="AI2013" s="16" t="s">
        <v>1777</v>
      </c>
      <c r="AJ2013" s="16" t="s">
        <v>1777</v>
      </c>
      <c r="AK2013" s="16" t="s">
        <v>335</v>
      </c>
    </row>
    <row r="2014" spans="2:37">
      <c r="B2014" s="16" t="n">
        <f>10000000+INDEX(编号表!$B:$B,MATCH(F2014,编号表!$A:$A,0))*100000+INDEX(编号表!$F:$F,MATCH(D2014,编号表!$E:$E,0))*1000+INDEX(编号表!$D:$D,MATCH(E2014,编号表!$C:$C,0))*10000+G2014</f>
        <v>11921100</v>
      </c>
      <c r="C2014" s="16" t="s">
        <v>2280</v>
      </c>
      <c r="D2014" s="16" t="s">
        <v>86</v>
      </c>
      <c r="E2014" s="16" t="s">
        <v>335</v>
      </c>
      <c r="F2014" s="16" t="s">
        <v>1777</v>
      </c>
      <c r="G2014" s="16">
        <f t="shared" si="32"/>
        <v>100</v>
      </c>
      <c r="I2014" s="16">
        <v>60</v>
      </c>
      <c r="J2014" t="str">
        <f t="shared" si="31"/>
        <v>大类_凡品筑基丹药</v>
      </c>
      <c r="K2014" s="16" t="s">
        <v>337</v>
      </c>
      <c r="L2014" s="16">
        <v>1</v>
      </c>
      <c r="M2014" s="16" t="s">
        <v>1777</v>
      </c>
      <c r="O2014" s="16">
        <v>0</v>
      </c>
      <c r="P2014" s="16" t="b">
        <v>1</v>
      </c>
      <c r="R2014" s="16" t="b">
        <v>0</v>
      </c>
      <c r="S2014" s="16">
        <v>1</v>
      </c>
      <c r="T2014" s="16" t="s">
        <v>91</v>
      </c>
      <c r="U2014" s="16">
        <v>999</v>
      </c>
      <c r="V2014" s="16" t="s">
        <v>1778</v>
      </c>
      <c r="W2014" s="16">
        <v>31921100</v>
      </c>
      <c r="Y2014" s="16" t="inlineStr">
        <is>
          <t>筑基境凡品丹药。清除对应味池杂质总量22584点，按300现实秒的经过时间线性结算（操作时补结差额）。</t>
        </is>
      </c>
      <c r="Z2014" s="16" t="inlineStr">
        <is>
          <t>|cff00FF00“血肉积浊，须以澄净；此丹清浊，不兼疗伤。寒剂自有其宜，须量药力与丹毒而用。”——《血肉澄浊录》|r</t>
        </is>
      </c>
      <c r="AA2014" t="str" s="16">
        <v>炼丹可得。</v>
      </c>
      <c r="AB2014">
        <v>11921100</v>
      </c>
      <c r="AC2014" s="16" t="s">
        <v>1781</v>
      </c>
      <c r="AD2014" s="16">
        <v>40001</v>
      </c>
      <c r="AF2014">
        <v>70001</v>
      </c>
      <c r="AH2014">
        <v>20</v>
      </c>
      <c r="AI2014" s="16" t="s">
        <v>1777</v>
      </c>
      <c r="AJ2014" s="16" t="s">
        <v>1777</v>
      </c>
      <c r="AK2014" s="16" t="s">
        <v>335</v>
      </c>
    </row>
    <row r="2015" spans="2:37">
      <c r="B2015" s="16" t="n">
        <f>10000000+INDEX(编号表!$B:$B,MATCH(F2015,编号表!$A:$A,0))*100000+INDEX(编号表!$F:$F,MATCH(D2015,编号表!$E:$E,0))*1000+INDEX(编号表!$D:$D,MATCH(E2015,编号表!$C:$C,0))*10000+G2015</f>
        <v>11922100</v>
      </c>
      <c r="C2015" s="16" t="s">
        <v>2280</v>
      </c>
      <c r="D2015" s="16" t="s">
        <v>102</v>
      </c>
      <c r="E2015" s="16" t="s">
        <v>335</v>
      </c>
      <c r="F2015" s="16" t="s">
        <v>1777</v>
      </c>
      <c r="G2015" s="16">
        <f t="shared" si="32"/>
        <v>100</v>
      </c>
      <c r="I2015" s="16">
        <v>60</v>
      </c>
      <c r="J2015" t="str">
        <f t="shared" si="31"/>
        <v>大类_灵品筑基丹药</v>
      </c>
      <c r="K2015" s="16" t="s">
        <v>337</v>
      </c>
      <c r="L2015" s="16">
        <v>1</v>
      </c>
      <c r="M2015" s="16" t="s">
        <v>1777</v>
      </c>
      <c r="O2015" s="16">
        <v>0</v>
      </c>
      <c r="P2015" s="16" t="b">
        <v>1</v>
      </c>
      <c r="R2015" s="16" t="b">
        <v>0</v>
      </c>
      <c r="S2015" s="16">
        <v>1</v>
      </c>
      <c r="T2015" s="16" t="s">
        <v>91</v>
      </c>
      <c r="U2015" s="16">
        <v>999</v>
      </c>
      <c r="V2015" s="16" t="s">
        <v>1778</v>
      </c>
      <c r="W2015" s="16">
        <v>31922100</v>
      </c>
      <c r="Y2015" s="16" t="inlineStr">
        <is>
          <t>筑基境灵品丹药。清除对应味池杂质总量39691点，按300现实秒的经过时间线性结算（操作时补结差额）。</t>
        </is>
      </c>
      <c r="Z2015" s="16" t="inlineStr">
        <is>
          <t>|cff00FF00“血肉积浊，须以澄净；此丹清浊，不兼疗伤。寒剂自有其宜，须量药力与丹毒而用。”——《血肉澄浊录》|r</t>
        </is>
      </c>
      <c r="AA2015" t="str" s="16">
        <v>炼丹可得。</v>
      </c>
      <c r="AB2015">
        <v>11921100</v>
      </c>
      <c r="AC2015" s="16" t="s">
        <v>1781</v>
      </c>
      <c r="AD2015" s="16">
        <v>40002</v>
      </c>
      <c r="AF2015">
        <v>70002</v>
      </c>
      <c r="AH2015">
        <v>60</v>
      </c>
      <c r="AI2015" s="16" t="s">
        <v>1777</v>
      </c>
      <c r="AJ2015" s="16" t="s">
        <v>1777</v>
      </c>
      <c r="AK2015" s="16" t="s">
        <v>335</v>
      </c>
    </row>
    <row r="2016" spans="2:37">
      <c r="B2016" s="16" t="n">
        <f>10000000+INDEX(编号表!$B:$B,MATCH(F2016,编号表!$A:$A,0))*100000+INDEX(编号表!$F:$F,MATCH(D2016,编号表!$E:$E,0))*1000+INDEX(编号表!$D:$D,MATCH(E2016,编号表!$C:$C,0))*10000+G2016</f>
        <v>11923100</v>
      </c>
      <c r="C2016" s="16" t="s">
        <v>2280</v>
      </c>
      <c r="D2016" s="16" t="s">
        <v>105</v>
      </c>
      <c r="E2016" s="16" t="s">
        <v>335</v>
      </c>
      <c r="F2016" s="16" t="s">
        <v>1777</v>
      </c>
      <c r="G2016" s="16">
        <f t="shared" si="32"/>
        <v>100</v>
      </c>
      <c r="I2016" s="16">
        <v>60</v>
      </c>
      <c r="J2016" t="str">
        <f t="shared" si="31"/>
        <v>大类_玄品筑基丹药</v>
      </c>
      <c r="K2016" s="16" t="s">
        <v>337</v>
      </c>
      <c r="L2016" s="16">
        <v>1</v>
      </c>
      <c r="M2016" s="16" t="s">
        <v>1777</v>
      </c>
      <c r="O2016" s="16">
        <v>0</v>
      </c>
      <c r="P2016" s="16" t="b">
        <v>1</v>
      </c>
      <c r="R2016" s="16" t="b">
        <v>0</v>
      </c>
      <c r="S2016" s="16">
        <v>1</v>
      </c>
      <c r="T2016" s="16" t="s">
        <v>91</v>
      </c>
      <c r="U2016" s="16">
        <v>999</v>
      </c>
      <c r="V2016" s="16" t="s">
        <v>1778</v>
      </c>
      <c r="W2016" s="16">
        <v>31923100</v>
      </c>
      <c r="Y2016" s="16" t="inlineStr">
        <is>
          <t>筑基境玄品丹药。清除对应味池杂质总量70484点，按300现实秒的经过时间线性结算（操作时补结差额）。</t>
        </is>
      </c>
      <c r="Z2016" s="16" t="inlineStr">
        <is>
          <t>|cff00FF00“血肉积浊，须以澄净；此丹清浊，不兼疗伤。寒剂自有其宜，须量药力与丹毒而用。”——《血肉澄浊录》|r</t>
        </is>
      </c>
      <c r="AA2016" t="str" s="16">
        <v>炼丹可得。</v>
      </c>
      <c r="AB2016">
        <v>11921100</v>
      </c>
      <c r="AC2016" s="16" t="s">
        <v>1781</v>
      </c>
      <c r="AD2016" s="16">
        <v>40003</v>
      </c>
      <c r="AF2016">
        <v>70003</v>
      </c>
      <c r="AH2016">
        <v>240</v>
      </c>
      <c r="AI2016" s="16" t="s">
        <v>1777</v>
      </c>
      <c r="AJ2016" s="16" t="s">
        <v>1777</v>
      </c>
      <c r="AK2016" s="16" t="s">
        <v>335</v>
      </c>
    </row>
    <row r="2017" spans="2:37">
      <c r="B2017" s="16" t="n">
        <f>10000000+INDEX(编号表!$B:$B,MATCH(F2017,编号表!$A:$A,0))*100000+INDEX(编号表!$F:$F,MATCH(D2017,编号表!$E:$E,0))*1000+INDEX(编号表!$D:$D,MATCH(E2017,编号表!$C:$C,0))*10000+G2017</f>
        <v>11921101</v>
      </c>
      <c r="C2017" s="16" t="s">
        <v>2285</v>
      </c>
      <c r="D2017" s="16" t="s">
        <v>86</v>
      </c>
      <c r="E2017" s="16" t="s">
        <v>335</v>
      </c>
      <c r="F2017" s="16" t="s">
        <v>1777</v>
      </c>
      <c r="G2017" s="16">
        <f t="shared" si="32"/>
        <v>101</v>
      </c>
      <c r="I2017" s="16">
        <v>60</v>
      </c>
      <c r="J2017" t="str">
        <f t="shared" si="31"/>
        <v>大类_凡品筑基丹药</v>
      </c>
      <c r="K2017" s="16" t="s">
        <v>337</v>
      </c>
      <c r="L2017" s="16">
        <v>1</v>
      </c>
      <c r="M2017" s="16" t="s">
        <v>1777</v>
      </c>
      <c r="O2017" s="16">
        <v>0</v>
      </c>
      <c r="P2017" s="16" t="b">
        <v>1</v>
      </c>
      <c r="R2017" s="16" t="b">
        <v>0</v>
      </c>
      <c r="S2017" s="16">
        <v>1</v>
      </c>
      <c r="T2017" s="16" t="s">
        <v>91</v>
      </c>
      <c r="U2017" s="16">
        <v>999</v>
      </c>
      <c r="V2017" s="16" t="s">
        <v>1778</v>
      </c>
      <c r="W2017" s="16">
        <v>31921101</v>
      </c>
      <c r="Y2017" s="16" t="inlineStr">
        <is>
          <t>筑基境凡品丹药。清除对应味池杂质总量13014点，按60现实秒的经过时间线性结算（操作时补结差额）。</t>
        </is>
      </c>
      <c r="Z2017" s="16" t="inlineStr">
        <is>
          <t>|cff00FF00“血肉积浊，须以澄净；此丹清浊，不兼疗伤。凉剂自有其宜，须量药力与丹毒而用。”——《血肉澄浊录》|r</t>
        </is>
      </c>
      <c r="AA2017" t="str" s="16">
        <v>炼丹可得。</v>
      </c>
      <c r="AB2017">
        <v>11921101</v>
      </c>
      <c r="AC2017" s="16" t="s">
        <v>1781</v>
      </c>
      <c r="AD2017" s="16">
        <v>40001</v>
      </c>
      <c r="AF2017">
        <v>70001</v>
      </c>
      <c r="AH2017">
        <v>20</v>
      </c>
      <c r="AI2017" s="16" t="s">
        <v>1777</v>
      </c>
      <c r="AJ2017" s="16" t="s">
        <v>1777</v>
      </c>
      <c r="AK2017" s="16" t="s">
        <v>335</v>
      </c>
    </row>
    <row r="2018" spans="2:37">
      <c r="B2018" s="16" t="n">
        <f>10000000+INDEX(编号表!$B:$B,MATCH(F2018,编号表!$A:$A,0))*100000+INDEX(编号表!$F:$F,MATCH(D2018,编号表!$E:$E,0))*1000+INDEX(编号表!$D:$D,MATCH(E2018,编号表!$C:$C,0))*10000+G2018</f>
        <v>11922101</v>
      </c>
      <c r="C2018" s="16" t="s">
        <v>2285</v>
      </c>
      <c r="D2018" s="16" t="s">
        <v>102</v>
      </c>
      <c r="E2018" s="16" t="s">
        <v>335</v>
      </c>
      <c r="F2018" s="16" t="s">
        <v>1777</v>
      </c>
      <c r="G2018" s="16">
        <f t="shared" si="32"/>
        <v>101</v>
      </c>
      <c r="I2018" s="16">
        <v>60</v>
      </c>
      <c r="J2018" t="str">
        <f t="shared" si="31"/>
        <v>大类_灵品筑基丹药</v>
      </c>
      <c r="K2018" s="16" t="s">
        <v>337</v>
      </c>
      <c r="L2018" s="16">
        <v>1</v>
      </c>
      <c r="M2018" s="16" t="s">
        <v>1777</v>
      </c>
      <c r="O2018" s="16">
        <v>0</v>
      </c>
      <c r="P2018" s="16" t="b">
        <v>1</v>
      </c>
      <c r="R2018" s="16" t="b">
        <v>0</v>
      </c>
      <c r="S2018" s="16">
        <v>1</v>
      </c>
      <c r="T2018" s="16" t="s">
        <v>91</v>
      </c>
      <c r="U2018" s="16">
        <v>999</v>
      </c>
      <c r="V2018" s="16" t="s">
        <v>1778</v>
      </c>
      <c r="W2018" s="16">
        <v>31922101</v>
      </c>
      <c r="Y2018" s="16" t="inlineStr">
        <is>
          <t>筑基境灵品丹药。清除对应味池杂质总量22345点，按60现实秒的经过时间线性结算（操作时补结差额）。</t>
        </is>
      </c>
      <c r="Z2018" s="16" t="inlineStr">
        <is>
          <t>|cff00FF00“血肉积浊，须以澄净；此丹清浊，不兼疗伤。凉剂自有其宜，须量药力与丹毒而用。”——《血肉澄浊录》|r</t>
        </is>
      </c>
      <c r="AA2018" t="str" s="16">
        <v>炼丹可得。</v>
      </c>
      <c r="AB2018">
        <v>11921101</v>
      </c>
      <c r="AC2018" s="16" t="s">
        <v>1781</v>
      </c>
      <c r="AD2018" s="16">
        <v>40002</v>
      </c>
      <c r="AF2018">
        <v>70002</v>
      </c>
      <c r="AH2018">
        <v>60</v>
      </c>
      <c r="AI2018" s="16" t="s">
        <v>1777</v>
      </c>
      <c r="AJ2018" s="16" t="s">
        <v>1777</v>
      </c>
      <c r="AK2018" s="16" t="s">
        <v>335</v>
      </c>
    </row>
    <row r="2019" spans="2:37">
      <c r="B2019" s="16" t="n">
        <f>10000000+INDEX(编号表!$B:$B,MATCH(F2019,编号表!$A:$A,0))*100000+INDEX(编号表!$F:$F,MATCH(D2019,编号表!$E:$E,0))*1000+INDEX(编号表!$D:$D,MATCH(E2019,编号表!$C:$C,0))*10000+G2019</f>
        <v>11923101</v>
      </c>
      <c r="C2019" s="16" t="s">
        <v>2285</v>
      </c>
      <c r="D2019" s="16" t="s">
        <v>105</v>
      </c>
      <c r="E2019" s="16" t="s">
        <v>335</v>
      </c>
      <c r="F2019" s="16" t="s">
        <v>1777</v>
      </c>
      <c r="G2019" s="16">
        <f t="shared" si="32"/>
        <v>101</v>
      </c>
      <c r="I2019" s="16">
        <v>60</v>
      </c>
      <c r="J2019" t="str">
        <f t="shared" si="31"/>
        <v>大类_玄品筑基丹药</v>
      </c>
      <c r="K2019" s="16" t="s">
        <v>337</v>
      </c>
      <c r="L2019" s="16">
        <v>1</v>
      </c>
      <c r="M2019" s="16" t="s">
        <v>1777</v>
      </c>
      <c r="O2019" s="16">
        <v>0</v>
      </c>
      <c r="P2019" s="16" t="b">
        <v>1</v>
      </c>
      <c r="R2019" s="16" t="b">
        <v>0</v>
      </c>
      <c r="S2019" s="16">
        <v>1</v>
      </c>
      <c r="T2019" s="16" t="s">
        <v>91</v>
      </c>
      <c r="U2019" s="16">
        <v>999</v>
      </c>
      <c r="V2019" s="16" t="s">
        <v>1778</v>
      </c>
      <c r="W2019" s="16">
        <v>31923101</v>
      </c>
      <c r="Y2019" s="16" t="inlineStr">
        <is>
          <t>筑基境玄品丹药。清除对应味池杂质总量39141点，按60现实秒的经过时间线性结算（操作时补结差额）。</t>
        </is>
      </c>
      <c r="Z2019" s="16" t="inlineStr">
        <is>
          <t>|cff00FF00“血肉积浊，须以澄净；此丹清浊，不兼疗伤。凉剂自有其宜，须量药力与丹毒而用。”——《血肉澄浊录》|r</t>
        </is>
      </c>
      <c r="AA2019" t="str" s="16">
        <v>炼丹可得。</v>
      </c>
      <c r="AB2019">
        <v>11921101</v>
      </c>
      <c r="AC2019" s="16" t="s">
        <v>1781</v>
      </c>
      <c r="AD2019" s="16">
        <v>40003</v>
      </c>
      <c r="AF2019">
        <v>70003</v>
      </c>
      <c r="AH2019">
        <v>240</v>
      </c>
      <c r="AI2019" s="16" t="s">
        <v>1777</v>
      </c>
      <c r="AJ2019" s="16" t="s">
        <v>1777</v>
      </c>
      <c r="AK2019" s="16" t="s">
        <v>335</v>
      </c>
    </row>
    <row r="2020" spans="2:37">
      <c r="B2020" s="16" t="n">
        <f>10000000+INDEX(编号表!$B:$B,MATCH(F2020,编号表!$A:$A,0))*100000+INDEX(编号表!$F:$F,MATCH(D2020,编号表!$E:$E,0))*1000+INDEX(编号表!$D:$D,MATCH(E2020,编号表!$C:$C,0))*10000+G2020</f>
        <v>11921102</v>
      </c>
      <c r="C2020" s="16" t="s">
        <v>2290</v>
      </c>
      <c r="D2020" s="16" t="s">
        <v>86</v>
      </c>
      <c r="E2020" s="16" t="s">
        <v>335</v>
      </c>
      <c r="F2020" s="16" t="s">
        <v>1777</v>
      </c>
      <c r="G2020" s="16">
        <f t="shared" si="32"/>
        <v>102</v>
      </c>
      <c r="I2020" s="16">
        <v>60</v>
      </c>
      <c r="J2020" t="str">
        <f t="shared" si="31"/>
        <v>大类_凡品筑基丹药</v>
      </c>
      <c r="K2020" s="16" t="s">
        <v>337</v>
      </c>
      <c r="L2020" s="16">
        <v>1</v>
      </c>
      <c r="M2020" s="16" t="s">
        <v>1777</v>
      </c>
      <c r="O2020" s="16">
        <v>0</v>
      </c>
      <c r="P2020" s="16" t="b">
        <v>1</v>
      </c>
      <c r="R2020" s="16" t="b">
        <v>0</v>
      </c>
      <c r="S2020" s="16">
        <v>1</v>
      </c>
      <c r="T2020" s="16" t="s">
        <v>91</v>
      </c>
      <c r="U2020" s="16">
        <v>999</v>
      </c>
      <c r="V2020" s="16" t="s">
        <v>1778</v>
      </c>
      <c r="W2020" s="16">
        <v>31921102</v>
      </c>
      <c r="Y2020" s="16" t="inlineStr">
        <is>
          <t>筑基境凡品丹药。清除对应味池杂质总量16080点，按60现实秒的经过时间线性结算（操作时补结差额）。</t>
        </is>
      </c>
      <c r="Z2020" s="16" t="inlineStr">
        <is>
          <t>|cff00FF00“血肉积浊，须以澄净；此丹清浊，不兼疗伤。平剂自有其宜，须量药力与丹毒而用。”——《血肉澄浊录》|r</t>
        </is>
      </c>
      <c r="AA2020" t="str" s="16">
        <v>炼丹可得。</v>
      </c>
      <c r="AB2020">
        <v>11921102</v>
      </c>
      <c r="AC2020" s="16" t="s">
        <v>1781</v>
      </c>
      <c r="AD2020" s="16">
        <v>40001</v>
      </c>
      <c r="AF2020">
        <v>70001</v>
      </c>
      <c r="AH2020">
        <v>20</v>
      </c>
      <c r="AI2020" s="16" t="s">
        <v>1777</v>
      </c>
      <c r="AJ2020" s="16" t="s">
        <v>1777</v>
      </c>
      <c r="AK2020" s="16" t="s">
        <v>335</v>
      </c>
    </row>
    <row r="2021" spans="2:37">
      <c r="B2021" s="16" t="n">
        <f>10000000+INDEX(编号表!$B:$B,MATCH(F2021,编号表!$A:$A,0))*100000+INDEX(编号表!$F:$F,MATCH(D2021,编号表!$E:$E,0))*1000+INDEX(编号表!$D:$D,MATCH(E2021,编号表!$C:$C,0))*10000+G2021</f>
        <v>11922102</v>
      </c>
      <c r="C2021" s="16" t="s">
        <v>2290</v>
      </c>
      <c r="D2021" s="16" t="s">
        <v>102</v>
      </c>
      <c r="E2021" s="16" t="s">
        <v>335</v>
      </c>
      <c r="F2021" s="16" t="s">
        <v>1777</v>
      </c>
      <c r="G2021" s="16">
        <f t="shared" si="32"/>
        <v>102</v>
      </c>
      <c r="I2021" s="16">
        <v>60</v>
      </c>
      <c r="J2021" t="str">
        <f t="shared" si="31"/>
        <v>大类_灵品筑基丹药</v>
      </c>
      <c r="K2021" s="16" t="s">
        <v>337</v>
      </c>
      <c r="L2021" s="16">
        <v>1</v>
      </c>
      <c r="M2021" s="16" t="s">
        <v>1777</v>
      </c>
      <c r="O2021" s="16">
        <v>0</v>
      </c>
      <c r="P2021" s="16" t="b">
        <v>1</v>
      </c>
      <c r="R2021" s="16" t="b">
        <v>0</v>
      </c>
      <c r="S2021" s="16">
        <v>1</v>
      </c>
      <c r="T2021" s="16" t="s">
        <v>91</v>
      </c>
      <c r="U2021" s="16">
        <v>999</v>
      </c>
      <c r="V2021" s="16" t="s">
        <v>1778</v>
      </c>
      <c r="W2021" s="16">
        <v>31922102</v>
      </c>
      <c r="Y2021" s="16" t="inlineStr">
        <is>
          <t>筑基境灵品丹药。清除对应味池杂质总量27744点，按60现实秒的经过时间线性结算（操作时补结差额）。</t>
        </is>
      </c>
      <c r="Z2021" s="16" t="inlineStr">
        <is>
          <t>|cff00FF00“血肉积浊，须以澄净；此丹清浊，不兼疗伤。平剂自有其宜，须量药力与丹毒而用。”——《血肉澄浊录》|r</t>
        </is>
      </c>
      <c r="AA2021" t="str" s="16">
        <v>炼丹可得。</v>
      </c>
      <c r="AB2021">
        <v>11921102</v>
      </c>
      <c r="AC2021" s="16" t="s">
        <v>1781</v>
      </c>
      <c r="AD2021" s="16">
        <v>40002</v>
      </c>
      <c r="AF2021">
        <v>70002</v>
      </c>
      <c r="AH2021">
        <v>60</v>
      </c>
      <c r="AI2021" s="16" t="s">
        <v>1777</v>
      </c>
      <c r="AJ2021" s="16" t="s">
        <v>1777</v>
      </c>
      <c r="AK2021" s="16" t="s">
        <v>335</v>
      </c>
    </row>
    <row r="2022" spans="2:37">
      <c r="B2022" s="16" t="n">
        <f>10000000+INDEX(编号表!$B:$B,MATCH(F2022,编号表!$A:$A,0))*100000+INDEX(编号表!$F:$F,MATCH(D2022,编号表!$E:$E,0))*1000+INDEX(编号表!$D:$D,MATCH(E2022,编号表!$C:$C,0))*10000+G2022</f>
        <v>11923102</v>
      </c>
      <c r="C2022" s="16" t="s">
        <v>2290</v>
      </c>
      <c r="D2022" s="16" t="s">
        <v>105</v>
      </c>
      <c r="E2022" s="16" t="s">
        <v>335</v>
      </c>
      <c r="F2022" s="16" t="s">
        <v>1777</v>
      </c>
      <c r="G2022" s="16">
        <f t="shared" si="32"/>
        <v>102</v>
      </c>
      <c r="I2022" s="16">
        <v>60</v>
      </c>
      <c r="J2022" t="str">
        <f t="shared" si="31"/>
        <v>大类_玄品筑基丹药</v>
      </c>
      <c r="K2022" s="16" t="s">
        <v>337</v>
      </c>
      <c r="L2022" s="16">
        <v>1</v>
      </c>
      <c r="M2022" s="16" t="s">
        <v>1777</v>
      </c>
      <c r="O2022" s="16">
        <v>0</v>
      </c>
      <c r="P2022" s="16" t="b">
        <v>1</v>
      </c>
      <c r="R2022" s="16" t="b">
        <v>0</v>
      </c>
      <c r="S2022" s="16">
        <v>1</v>
      </c>
      <c r="T2022" s="16" t="s">
        <v>91</v>
      </c>
      <c r="U2022" s="16">
        <v>999</v>
      </c>
      <c r="V2022" s="16" t="s">
        <v>1778</v>
      </c>
      <c r="W2022" s="16">
        <v>31923102</v>
      </c>
      <c r="Y2022" s="16" t="inlineStr">
        <is>
          <t>筑基境玄品丹药。清除对应味池杂质总量48739点，按60现实秒的经过时间线性结算（操作时补结差额）。</t>
        </is>
      </c>
      <c r="Z2022" s="16" t="inlineStr">
        <is>
          <t>|cff00FF00“血肉积浊，须以澄净；此丹清浊，不兼疗伤。平剂自有其宜，须量药力与丹毒而用。”——《血肉澄浊录》|r</t>
        </is>
      </c>
      <c r="AA2022" t="str" s="16">
        <v>炼丹可得。</v>
      </c>
      <c r="AB2022">
        <v>11921102</v>
      </c>
      <c r="AC2022" s="16" t="s">
        <v>1781</v>
      </c>
      <c r="AD2022" s="16">
        <v>40003</v>
      </c>
      <c r="AF2022">
        <v>70003</v>
      </c>
      <c r="AH2022">
        <v>240</v>
      </c>
      <c r="AI2022" s="16" t="s">
        <v>1777</v>
      </c>
      <c r="AJ2022" s="16" t="s">
        <v>1777</v>
      </c>
      <c r="AK2022" s="16" t="s">
        <v>335</v>
      </c>
    </row>
    <row r="2023" spans="2:37">
      <c r="B2023" s="16" t="n">
        <f>10000000+INDEX(编号表!$B:$B,MATCH(F2023,编号表!$A:$A,0))*100000+INDEX(编号表!$F:$F,MATCH(D2023,编号表!$E:$E,0))*1000+INDEX(编号表!$D:$D,MATCH(E2023,编号表!$C:$C,0))*10000+G2023</f>
        <v>11921103</v>
      </c>
      <c r="C2023" s="16" t="s">
        <v>2295</v>
      </c>
      <c r="D2023" s="16" t="s">
        <v>86</v>
      </c>
      <c r="E2023" s="16" t="s">
        <v>335</v>
      </c>
      <c r="F2023" s="16" t="s">
        <v>1777</v>
      </c>
      <c r="G2023" s="16">
        <f t="shared" si="32"/>
        <v>103</v>
      </c>
      <c r="I2023" s="16">
        <v>60</v>
      </c>
      <c r="J2023" t="str">
        <f t="shared" si="31"/>
        <v>大类_凡品筑基丹药</v>
      </c>
      <c r="K2023" s="16" t="s">
        <v>337</v>
      </c>
      <c r="L2023" s="16">
        <v>1</v>
      </c>
      <c r="M2023" s="16" t="s">
        <v>1777</v>
      </c>
      <c r="O2023" s="16">
        <v>0</v>
      </c>
      <c r="P2023" s="16" t="b">
        <v>1</v>
      </c>
      <c r="R2023" s="16" t="b">
        <v>0</v>
      </c>
      <c r="S2023" s="16">
        <v>1</v>
      </c>
      <c r="T2023" s="16" t="s">
        <v>91</v>
      </c>
      <c r="U2023" s="16">
        <v>999</v>
      </c>
      <c r="V2023" s="16" t="s">
        <v>1778</v>
      </c>
      <c r="W2023" s="16">
        <v>31921103</v>
      </c>
      <c r="Y2023" s="16" t="inlineStr">
        <is>
          <t>筑基境凡品丹药。清除对应味池杂质总量19146点，按60现实秒的经过时间线性结算（操作时补结差额）。</t>
        </is>
      </c>
      <c r="Z2023" s="16" t="inlineStr">
        <is>
          <t>|cff00FF00“血肉积浊，须以澄净；此丹清浊，不兼疗伤。温剂自有其宜，须量药力与丹毒而用。”——《血肉澄浊录》|r</t>
        </is>
      </c>
      <c r="AA2023" t="str" s="16">
        <v>炼丹可得。</v>
      </c>
      <c r="AB2023">
        <v>11921103</v>
      </c>
      <c r="AC2023" s="16" t="s">
        <v>1781</v>
      </c>
      <c r="AD2023" s="16">
        <v>40001</v>
      </c>
      <c r="AF2023">
        <v>70001</v>
      </c>
      <c r="AH2023">
        <v>20</v>
      </c>
      <c r="AI2023" s="16" t="s">
        <v>1777</v>
      </c>
      <c r="AJ2023" s="16" t="s">
        <v>1777</v>
      </c>
      <c r="AK2023" s="16" t="s">
        <v>335</v>
      </c>
    </row>
    <row r="2024" spans="2:37">
      <c r="B2024" s="16" t="n">
        <f>10000000+INDEX(编号表!$B:$B,MATCH(F2024,编号表!$A:$A,0))*100000+INDEX(编号表!$F:$F,MATCH(D2024,编号表!$E:$E,0))*1000+INDEX(编号表!$D:$D,MATCH(E2024,编号表!$C:$C,0))*10000+G2024</f>
        <v>11922103</v>
      </c>
      <c r="C2024" s="16" t="s">
        <v>2295</v>
      </c>
      <c r="D2024" s="16" t="s">
        <v>102</v>
      </c>
      <c r="E2024" s="16" t="s">
        <v>335</v>
      </c>
      <c r="F2024" s="16" t="s">
        <v>1777</v>
      </c>
      <c r="G2024" s="16">
        <f t="shared" si="32"/>
        <v>103</v>
      </c>
      <c r="I2024" s="16">
        <v>60</v>
      </c>
      <c r="J2024" t="str">
        <f t="shared" si="31"/>
        <v>大类_灵品筑基丹药</v>
      </c>
      <c r="K2024" s="16" t="s">
        <v>337</v>
      </c>
      <c r="L2024" s="16">
        <v>1</v>
      </c>
      <c r="M2024" s="16" t="s">
        <v>1777</v>
      </c>
      <c r="O2024" s="16">
        <v>0</v>
      </c>
      <c r="P2024" s="16" t="b">
        <v>1</v>
      </c>
      <c r="R2024" s="16" t="b">
        <v>0</v>
      </c>
      <c r="S2024" s="16">
        <v>1</v>
      </c>
      <c r="T2024" s="16" t="s">
        <v>91</v>
      </c>
      <c r="U2024" s="16">
        <v>999</v>
      </c>
      <c r="V2024" s="16" t="s">
        <v>1778</v>
      </c>
      <c r="W2024" s="16">
        <v>31922103</v>
      </c>
      <c r="Y2024" s="16" t="inlineStr">
        <is>
          <t>筑基境灵品丹药。清除对应味池杂质总量33143点，按60现实秒的经过时间线性结算（操作时补结差额）。</t>
        </is>
      </c>
      <c r="Z2024" s="16" t="inlineStr">
        <is>
          <t>|cff00FF00“血肉积浊，须以澄净；此丹清浊，不兼疗伤。温剂自有其宜，须量药力与丹毒而用。”——《血肉澄浊录》|r</t>
        </is>
      </c>
      <c r="AA2024" t="str" s="16">
        <v>炼丹可得。</v>
      </c>
      <c r="AB2024">
        <v>11921103</v>
      </c>
      <c r="AC2024" s="16" t="s">
        <v>1781</v>
      </c>
      <c r="AD2024" s="16">
        <v>40002</v>
      </c>
      <c r="AF2024">
        <v>70002</v>
      </c>
      <c r="AH2024">
        <v>60</v>
      </c>
      <c r="AI2024" s="16" t="s">
        <v>1777</v>
      </c>
      <c r="AJ2024" s="16" t="s">
        <v>1777</v>
      </c>
      <c r="AK2024" s="16" t="s">
        <v>335</v>
      </c>
    </row>
    <row r="2025" spans="2:37">
      <c r="B2025" s="16" t="n">
        <f>10000000+INDEX(编号表!$B:$B,MATCH(F2025,编号表!$A:$A,0))*100000+INDEX(编号表!$F:$F,MATCH(D2025,编号表!$E:$E,0))*1000+INDEX(编号表!$D:$D,MATCH(E2025,编号表!$C:$C,0))*10000+G2025</f>
        <v>11923103</v>
      </c>
      <c r="C2025" s="16" t="s">
        <v>2295</v>
      </c>
      <c r="D2025" s="16" t="s">
        <v>105</v>
      </c>
      <c r="E2025" s="16" t="s">
        <v>335</v>
      </c>
      <c r="F2025" s="16" t="s">
        <v>1777</v>
      </c>
      <c r="G2025" s="16">
        <f t="shared" si="32"/>
        <v>103</v>
      </c>
      <c r="I2025" s="16">
        <v>60</v>
      </c>
      <c r="J2025" t="str">
        <f t="shared" si="31"/>
        <v>大类_玄品筑基丹药</v>
      </c>
      <c r="K2025" s="16" t="s">
        <v>337</v>
      </c>
      <c r="L2025" s="16">
        <v>1</v>
      </c>
      <c r="M2025" s="16" t="s">
        <v>1777</v>
      </c>
      <c r="O2025" s="16">
        <v>0</v>
      </c>
      <c r="P2025" s="16" t="b">
        <v>1</v>
      </c>
      <c r="R2025" s="16" t="b">
        <v>0</v>
      </c>
      <c r="S2025" s="16">
        <v>1</v>
      </c>
      <c r="T2025" s="16" t="s">
        <v>91</v>
      </c>
      <c r="U2025" s="16">
        <v>999</v>
      </c>
      <c r="V2025" s="16" t="s">
        <v>1778</v>
      </c>
      <c r="W2025" s="16">
        <v>31923103</v>
      </c>
      <c r="Y2025" s="16" t="inlineStr">
        <is>
          <t>筑基境玄品丹药。清除对应味池杂质总量58337点，按60现实秒的经过时间线性结算（操作时补结差额）。</t>
        </is>
      </c>
      <c r="Z2025" s="16" t="inlineStr">
        <is>
          <t>|cff00FF00“血肉积浊，须以澄净；此丹清浊，不兼疗伤。温剂自有其宜，须量药力与丹毒而用。”——《血肉澄浊录》|r</t>
        </is>
      </c>
      <c r="AA2025" t="str" s="16">
        <v>炼丹可得。</v>
      </c>
      <c r="AB2025">
        <v>11921103</v>
      </c>
      <c r="AC2025" s="16" t="s">
        <v>1781</v>
      </c>
      <c r="AD2025" s="16">
        <v>40003</v>
      </c>
      <c r="AF2025">
        <v>70003</v>
      </c>
      <c r="AH2025">
        <v>240</v>
      </c>
      <c r="AI2025" s="16" t="s">
        <v>1777</v>
      </c>
      <c r="AJ2025" s="16" t="s">
        <v>1777</v>
      </c>
      <c r="AK2025" s="16" t="s">
        <v>335</v>
      </c>
    </row>
    <row r="2026" spans="2:37">
      <c r="B2026" s="16" t="n">
        <f>10000000+INDEX(编号表!$B:$B,MATCH(F2026,编号表!$A:$A,0))*100000+INDEX(编号表!$F:$F,MATCH(D2026,编号表!$E:$E,0))*1000+INDEX(编号表!$D:$D,MATCH(E2026,编号表!$C:$C,0))*10000+G2026</f>
        <v>11921104</v>
      </c>
      <c r="C2026" s="16" t="s">
        <v>2300</v>
      </c>
      <c r="D2026" s="16" t="s">
        <v>86</v>
      </c>
      <c r="E2026" s="16" t="s">
        <v>335</v>
      </c>
      <c r="F2026" s="16" t="s">
        <v>1777</v>
      </c>
      <c r="G2026" s="16">
        <f t="shared" si="32"/>
        <v>104</v>
      </c>
      <c r="I2026" s="16">
        <v>60</v>
      </c>
      <c r="J2026" t="str">
        <f t="shared" si="31"/>
        <v>大类_凡品筑基丹药</v>
      </c>
      <c r="K2026" s="16" t="s">
        <v>337</v>
      </c>
      <c r="L2026" s="16">
        <v>1</v>
      </c>
      <c r="M2026" s="16" t="s">
        <v>1777</v>
      </c>
      <c r="O2026" s="16">
        <v>0</v>
      </c>
      <c r="P2026" s="16" t="b">
        <v>1</v>
      </c>
      <c r="R2026" s="16" t="b">
        <v>0</v>
      </c>
      <c r="S2026" s="16">
        <v>1</v>
      </c>
      <c r="T2026" s="16" t="s">
        <v>91</v>
      </c>
      <c r="U2026" s="16">
        <v>999</v>
      </c>
      <c r="V2026" s="16" t="s">
        <v>1778</v>
      </c>
      <c r="W2026" s="16">
        <v>31921104</v>
      </c>
      <c r="Y2026" s="16" t="inlineStr">
        <is>
          <t>筑基境凡品丹药。清除对应味池杂质总量15408点，按10现实秒的经过时间线性结算（操作时补结差额）。</t>
        </is>
      </c>
      <c r="Z2026" s="16" t="inlineStr">
        <is>
          <t>|cff00FF00“血肉积浊，须以澄净；此丹清浊，不兼疗伤。热剂自有其宜，须量药力与丹毒而用。”——《血肉澄浊录》|r</t>
        </is>
      </c>
      <c r="AA2026" t="str" s="16">
        <v>炼丹可得。</v>
      </c>
      <c r="AB2026">
        <v>11921104</v>
      </c>
      <c r="AC2026" s="16" t="s">
        <v>1781</v>
      </c>
      <c r="AD2026" s="16">
        <v>40001</v>
      </c>
      <c r="AF2026">
        <v>70001</v>
      </c>
      <c r="AH2026">
        <v>20</v>
      </c>
      <c r="AI2026" s="16" t="s">
        <v>1777</v>
      </c>
      <c r="AJ2026" s="16" t="s">
        <v>1777</v>
      </c>
      <c r="AK2026" s="16" t="s">
        <v>335</v>
      </c>
    </row>
    <row r="2027" spans="2:37">
      <c r="B2027" s="16" t="n">
        <f>10000000+INDEX(编号表!$B:$B,MATCH(F2027,编号表!$A:$A,0))*100000+INDEX(编号表!$F:$F,MATCH(D2027,编号表!$E:$E,0))*1000+INDEX(编号表!$D:$D,MATCH(E2027,编号表!$C:$C,0))*10000+G2027</f>
        <v>11922104</v>
      </c>
      <c r="C2027" s="16" t="s">
        <v>2300</v>
      </c>
      <c r="D2027" s="16" t="s">
        <v>102</v>
      </c>
      <c r="E2027" s="16" t="s">
        <v>335</v>
      </c>
      <c r="F2027" s="16" t="s">
        <v>1777</v>
      </c>
      <c r="G2027" s="16">
        <f t="shared" si="32"/>
        <v>104</v>
      </c>
      <c r="I2027" s="16">
        <v>60</v>
      </c>
      <c r="J2027" t="str">
        <f t="shared" si="31"/>
        <v>大类_灵品筑基丹药</v>
      </c>
      <c r="K2027" s="16" t="s">
        <v>337</v>
      </c>
      <c r="L2027" s="16">
        <v>1</v>
      </c>
      <c r="M2027" s="16" t="s">
        <v>1777</v>
      </c>
      <c r="O2027" s="16">
        <v>0</v>
      </c>
      <c r="P2027" s="16" t="b">
        <v>1</v>
      </c>
      <c r="R2027" s="16" t="b">
        <v>0</v>
      </c>
      <c r="S2027" s="16">
        <v>1</v>
      </c>
      <c r="T2027" s="16" t="s">
        <v>91</v>
      </c>
      <c r="U2027" s="16">
        <v>999</v>
      </c>
      <c r="V2027" s="16" t="s">
        <v>1778</v>
      </c>
      <c r="W2027" s="16">
        <v>31922104</v>
      </c>
      <c r="Y2027" s="16" t="inlineStr">
        <is>
          <t>筑基境灵品丹药。清除对应味池杂质总量26294点，按10现实秒的经过时间线性结算（操作时补结差额）。</t>
        </is>
      </c>
      <c r="Z2027" s="16" t="inlineStr">
        <is>
          <t>|cff00FF00“血肉积浊，须以澄净；此丹清浊，不兼疗伤。热剂自有其宜，须量药力与丹毒而用。”——《血肉澄浊录》|r</t>
        </is>
      </c>
      <c r="AA2027" t="str" s="16">
        <v>炼丹可得。</v>
      </c>
      <c r="AB2027">
        <v>11921104</v>
      </c>
      <c r="AC2027" s="16" t="s">
        <v>1781</v>
      </c>
      <c r="AD2027" s="16">
        <v>40002</v>
      </c>
      <c r="AF2027">
        <v>70002</v>
      </c>
      <c r="AH2027">
        <v>60</v>
      </c>
      <c r="AI2027" s="16" t="s">
        <v>1777</v>
      </c>
      <c r="AJ2027" s="16" t="s">
        <v>1777</v>
      </c>
      <c r="AK2027" s="16" t="s">
        <v>335</v>
      </c>
    </row>
    <row r="2028" spans="2:37">
      <c r="B2028" s="16" t="n">
        <f>10000000+INDEX(编号表!$B:$B,MATCH(F2028,编号表!$A:$A,0))*100000+INDEX(编号表!$F:$F,MATCH(D2028,编号表!$E:$E,0))*1000+INDEX(编号表!$D:$D,MATCH(E2028,编号表!$C:$C,0))*10000+G2028</f>
        <v>11923104</v>
      </c>
      <c r="C2028" s="16" t="s">
        <v>2300</v>
      </c>
      <c r="D2028" s="16" t="s">
        <v>105</v>
      </c>
      <c r="E2028" s="16" t="s">
        <v>335</v>
      </c>
      <c r="F2028" s="16" t="s">
        <v>1777</v>
      </c>
      <c r="G2028" s="16">
        <f t="shared" si="32"/>
        <v>104</v>
      </c>
      <c r="I2028" s="16">
        <v>60</v>
      </c>
      <c r="J2028" t="str">
        <f t="shared" si="31"/>
        <v>大类_玄品筑基丹药</v>
      </c>
      <c r="K2028" s="16" t="s">
        <v>337</v>
      </c>
      <c r="L2028" s="16">
        <v>1</v>
      </c>
      <c r="M2028" s="16" t="s">
        <v>1777</v>
      </c>
      <c r="O2028" s="16">
        <v>0</v>
      </c>
      <c r="P2028" s="16" t="b">
        <v>1</v>
      </c>
      <c r="R2028" s="16" t="b">
        <v>0</v>
      </c>
      <c r="S2028" s="16">
        <v>1</v>
      </c>
      <c r="T2028" s="16" t="s">
        <v>91</v>
      </c>
      <c r="U2028" s="16">
        <v>999</v>
      </c>
      <c r="V2028" s="16" t="s">
        <v>1778</v>
      </c>
      <c r="W2028" s="16">
        <v>31923104</v>
      </c>
      <c r="Y2028" s="16" t="inlineStr">
        <is>
          <t>筑基境玄品丹药。清除对应味池杂质总量45890点，按10现实秒的经过时间线性结算（操作时补结差额）。</t>
        </is>
      </c>
      <c r="Z2028" s="16" t="inlineStr">
        <is>
          <t>|cff00FF00“血肉积浊，须以澄净；此丹清浊，不兼疗伤。热剂自有其宜，须量药力与丹毒而用。”——《血肉澄浊录》|r</t>
        </is>
      </c>
      <c r="AA2028" t="str" s="16">
        <v>炼丹可得。</v>
      </c>
      <c r="AB2028">
        <v>11921104</v>
      </c>
      <c r="AC2028" s="16" t="s">
        <v>1781</v>
      </c>
      <c r="AD2028" s="16">
        <v>40003</v>
      </c>
      <c r="AF2028">
        <v>70003</v>
      </c>
      <c r="AH2028">
        <v>240</v>
      </c>
      <c r="AI2028" s="16" t="s">
        <v>1777</v>
      </c>
      <c r="AJ2028" s="16" t="s">
        <v>1777</v>
      </c>
      <c r="AK2028" s="16" t="s">
        <v>335</v>
      </c>
    </row>
    <row r="2029" spans="2:37">
      <c r="B2029" s="16" t="n">
        <f>10000000+INDEX(编号表!$B:$B,MATCH(F2029,编号表!$A:$A,0))*100000+INDEX(编号表!$F:$F,MATCH(D2029,编号表!$E:$E,0))*1000+INDEX(编号表!$D:$D,MATCH(E2029,编号表!$C:$C,0))*10000+G2029</f>
        <v>11921105</v>
      </c>
      <c r="C2029" s="16" t="inlineStr">
        <is>
          <t>筑基玄阴破御丹</t>
        </is>
      </c>
      <c r="D2029" s="16" t="s">
        <v>86</v>
      </c>
      <c r="E2029" s="16" t="s">
        <v>335</v>
      </c>
      <c r="F2029" s="16" t="s">
        <v>1777</v>
      </c>
      <c r="G2029" s="16">
        <f t="shared" si="32"/>
        <v>105</v>
      </c>
      <c r="I2029" s="16">
        <v>60</v>
      </c>
      <c r="J2029" t="str">
        <f t="shared" si="31"/>
        <v>大类_凡品筑基丹药</v>
      </c>
      <c r="K2029" s="16" t="s">
        <v>337</v>
      </c>
      <c r="L2029" s="16">
        <v>1</v>
      </c>
      <c r="M2029" s="16" t="s">
        <v>1777</v>
      </c>
      <c r="O2029" s="16">
        <v>0</v>
      </c>
      <c r="P2029" s="16" t="b">
        <v>1</v>
      </c>
      <c r="R2029" s="16" t="b">
        <v>0</v>
      </c>
      <c r="S2029" s="16">
        <v>1</v>
      </c>
      <c r="T2029" s="16" t="s">
        <v>91</v>
      </c>
      <c r="U2029" s="16">
        <v>999</v>
      </c>
      <c r="V2029" s="16" t="s">
        <v>1778</v>
      </c>
      <c r="W2029" s="16">
        <v>31921105</v>
      </c>
      <c r="Y2029" s="16" t="inlineStr">
        <is>
          <t>筑基境凡品丹药。无视防御增幅+5%；无视法防增幅+5%，持续1800现实秒。</t>
        </is>
      </c>
      <c r="Z2029" s="16" t="inlineStr">
        <is>
          <t>|cff00FF00“物甲法障，各有所御；药助其锋，令攻势更易穿透。寒剂自有其宜，须量药力与丹毒而用。”——《破御穿甲录》|r</t>
        </is>
      </c>
      <c r="AA2029" t="str" s="16">
        <v>炼丹可得。</v>
      </c>
      <c r="AB2029">
        <v>11921105</v>
      </c>
      <c r="AC2029" s="16" t="s">
        <v>1781</v>
      </c>
      <c r="AD2029" s="16">
        <v>40001</v>
      </c>
      <c r="AF2029">
        <v>70001</v>
      </c>
      <c r="AH2029">
        <v>20</v>
      </c>
      <c r="AI2029" s="16" t="s">
        <v>1777</v>
      </c>
      <c r="AJ2029" s="16" t="s">
        <v>1777</v>
      </c>
      <c r="AK2029" s="16" t="s">
        <v>335</v>
      </c>
    </row>
    <row r="2030" spans="2:37">
      <c r="B2030" s="16" t="n">
        <f>10000000+INDEX(编号表!$B:$B,MATCH(F2030,编号表!$A:$A,0))*100000+INDEX(编号表!$F:$F,MATCH(D2030,编号表!$E:$E,0))*1000+INDEX(编号表!$D:$D,MATCH(E2030,编号表!$C:$C,0))*10000+G2030</f>
        <v>11922105</v>
      </c>
      <c r="C2030" s="16" t="inlineStr">
        <is>
          <t>筑基玄阴破御丹</t>
        </is>
      </c>
      <c r="D2030" s="16" t="s">
        <v>102</v>
      </c>
      <c r="E2030" s="16" t="s">
        <v>335</v>
      </c>
      <c r="F2030" s="16" t="s">
        <v>1777</v>
      </c>
      <c r="G2030" s="16">
        <f t="shared" si="32"/>
        <v>105</v>
      </c>
      <c r="I2030" s="16">
        <v>60</v>
      </c>
      <c r="J2030" t="str">
        <f t="shared" si="31"/>
        <v>大类_灵品筑基丹药</v>
      </c>
      <c r="K2030" s="16" t="s">
        <v>337</v>
      </c>
      <c r="L2030" s="16">
        <v>1</v>
      </c>
      <c r="M2030" s="16" t="s">
        <v>1777</v>
      </c>
      <c r="O2030" s="16">
        <v>0</v>
      </c>
      <c r="P2030" s="16" t="b">
        <v>1</v>
      </c>
      <c r="R2030" s="16" t="b">
        <v>0</v>
      </c>
      <c r="S2030" s="16">
        <v>1</v>
      </c>
      <c r="T2030" s="16" t="s">
        <v>91</v>
      </c>
      <c r="U2030" s="16">
        <v>999</v>
      </c>
      <c r="V2030" s="16" t="s">
        <v>1778</v>
      </c>
      <c r="W2030" s="16">
        <v>31922105</v>
      </c>
      <c r="Y2030" s="16" t="inlineStr">
        <is>
          <t>筑基境灵品丹药。无视防御增幅+5%；无视法防增幅+5%，持续3240现实秒。</t>
        </is>
      </c>
      <c r="Z2030" s="16" t="inlineStr">
        <is>
          <t>|cff00FF00“物甲法障，各有所御；药助其锋，令攻势更易穿透。寒剂自有其宜，须量药力与丹毒而用。”——《破御穿甲录》|r</t>
        </is>
      </c>
      <c r="AA2030" t="str" s="16">
        <v>炼丹可得。</v>
      </c>
      <c r="AB2030">
        <v>11921105</v>
      </c>
      <c r="AC2030" s="16" t="s">
        <v>1781</v>
      </c>
      <c r="AD2030" s="16">
        <v>40002</v>
      </c>
      <c r="AF2030">
        <v>70002</v>
      </c>
      <c r="AH2030">
        <v>60</v>
      </c>
      <c r="AI2030" s="16" t="s">
        <v>1777</v>
      </c>
      <c r="AJ2030" s="16" t="s">
        <v>1777</v>
      </c>
      <c r="AK2030" s="16" t="s">
        <v>335</v>
      </c>
    </row>
    <row r="2031" spans="2:37">
      <c r="B2031" s="16" t="n">
        <f>10000000+INDEX(编号表!$B:$B,MATCH(F2031,编号表!$A:$A,0))*100000+INDEX(编号表!$F:$F,MATCH(D2031,编号表!$E:$E,0))*1000+INDEX(编号表!$D:$D,MATCH(E2031,编号表!$C:$C,0))*10000+G2031</f>
        <v>11923105</v>
      </c>
      <c r="C2031" s="16" t="inlineStr">
        <is>
          <t>筑基玄阴破御丹</t>
        </is>
      </c>
      <c r="D2031" s="16" t="s">
        <v>105</v>
      </c>
      <c r="E2031" s="16" t="s">
        <v>335</v>
      </c>
      <c r="F2031" s="16" t="s">
        <v>1777</v>
      </c>
      <c r="G2031" s="16">
        <f t="shared" si="32"/>
        <v>105</v>
      </c>
      <c r="I2031" s="16">
        <v>60</v>
      </c>
      <c r="J2031" t="str">
        <f t="shared" si="31"/>
        <v>大类_玄品筑基丹药</v>
      </c>
      <c r="K2031" s="16" t="s">
        <v>337</v>
      </c>
      <c r="L2031" s="16">
        <v>1</v>
      </c>
      <c r="M2031" s="16" t="s">
        <v>1777</v>
      </c>
      <c r="O2031" s="16">
        <v>0</v>
      </c>
      <c r="P2031" s="16" t="b">
        <v>1</v>
      </c>
      <c r="R2031" s="16" t="b">
        <v>0</v>
      </c>
      <c r="S2031" s="16">
        <v>1</v>
      </c>
      <c r="T2031" s="16" t="s">
        <v>91</v>
      </c>
      <c r="U2031" s="16">
        <v>999</v>
      </c>
      <c r="V2031" s="16" t="s">
        <v>1778</v>
      </c>
      <c r="W2031" s="16">
        <v>31923105</v>
      </c>
      <c r="Y2031" s="16" t="inlineStr">
        <is>
          <t>筑基境玄品丹药。无视防御增幅+5%；无视法防增幅+5%，持续5832现实秒。</t>
        </is>
      </c>
      <c r="Z2031" s="16" t="inlineStr">
        <is>
          <t>|cff00FF00“物甲法障，各有所御；药助其锋，令攻势更易穿透。寒剂自有其宜，须量药力与丹毒而用。”——《破御穿甲录》|r</t>
        </is>
      </c>
      <c r="AA2031" t="str" s="16">
        <v>炼丹可得。</v>
      </c>
      <c r="AB2031">
        <v>11921105</v>
      </c>
      <c r="AC2031" s="16" t="s">
        <v>1781</v>
      </c>
      <c r="AD2031" s="16">
        <v>40003</v>
      </c>
      <c r="AF2031">
        <v>70003</v>
      </c>
      <c r="AH2031">
        <v>240</v>
      </c>
      <c r="AI2031" s="16" t="s">
        <v>1777</v>
      </c>
      <c r="AJ2031" s="16" t="s">
        <v>1777</v>
      </c>
      <c r="AK2031" s="16" t="s">
        <v>335</v>
      </c>
    </row>
    <row r="2032" spans="2:37">
      <c r="B2032" s="16" t="n">
        <f>10000000+INDEX(编号表!$B:$B,MATCH(F2032,编号表!$A:$A,0))*100000+INDEX(编号表!$F:$F,MATCH(D2032,编号表!$E:$E,0))*1000+INDEX(编号表!$D:$D,MATCH(E2032,编号表!$C:$C,0))*10000+G2032</f>
        <v>11921106</v>
      </c>
      <c r="C2032" s="16" t="inlineStr">
        <is>
          <t>筑基清和破御丹</t>
        </is>
      </c>
      <c r="D2032" s="16" t="s">
        <v>86</v>
      </c>
      <c r="E2032" s="16" t="s">
        <v>335</v>
      </c>
      <c r="F2032" s="16" t="s">
        <v>1777</v>
      </c>
      <c r="G2032" s="16">
        <f t="shared" si="32"/>
        <v>106</v>
      </c>
      <c r="I2032" s="16">
        <v>60</v>
      </c>
      <c r="J2032" t="str">
        <f t="shared" si="31"/>
        <v>大类_凡品筑基丹药</v>
      </c>
      <c r="K2032" s="16" t="s">
        <v>337</v>
      </c>
      <c r="L2032" s="16">
        <v>1</v>
      </c>
      <c r="M2032" s="16" t="s">
        <v>1777</v>
      </c>
      <c r="O2032" s="16">
        <v>0</v>
      </c>
      <c r="P2032" s="16" t="b">
        <v>1</v>
      </c>
      <c r="R2032" s="16" t="b">
        <v>0</v>
      </c>
      <c r="S2032" s="16">
        <v>1</v>
      </c>
      <c r="T2032" s="16" t="s">
        <v>91</v>
      </c>
      <c r="U2032" s="16">
        <v>999</v>
      </c>
      <c r="V2032" s="16" t="s">
        <v>1778</v>
      </c>
      <c r="W2032" s="16">
        <v>31921106</v>
      </c>
      <c r="Y2032" s="16" t="str">
        <v>筑基境凡品丹药。无视防御+2点；无视法防+2点，持续1500现实秒。</v>
      </c>
      <c r="Z2032" s="16" t="inlineStr">
        <is>
          <t>|cff00FF00“物甲法障，各有所御；药助其锋，令攻势更易穿透。凉剂自有其宜，须量药力与丹毒而用。”——《破御穿甲录》|r</t>
        </is>
      </c>
      <c r="AA2032" t="str" s="16">
        <v>炼丹可得。</v>
      </c>
      <c r="AB2032">
        <v>11921106</v>
      </c>
      <c r="AC2032" s="16" t="s">
        <v>1781</v>
      </c>
      <c r="AD2032" s="16">
        <v>40001</v>
      </c>
      <c r="AF2032">
        <v>70001</v>
      </c>
      <c r="AH2032">
        <v>20</v>
      </c>
      <c r="AI2032" s="16" t="s">
        <v>1777</v>
      </c>
      <c r="AJ2032" s="16" t="s">
        <v>1777</v>
      </c>
      <c r="AK2032" s="16" t="s">
        <v>335</v>
      </c>
    </row>
    <row r="2033" spans="2:37">
      <c r="B2033" s="16" t="n">
        <f>10000000+INDEX(编号表!$B:$B,MATCH(F2033,编号表!$A:$A,0))*100000+INDEX(编号表!$F:$F,MATCH(D2033,编号表!$E:$E,0))*1000+INDEX(编号表!$D:$D,MATCH(E2033,编号表!$C:$C,0))*10000+G2033</f>
        <v>11922106</v>
      </c>
      <c r="C2033" s="16" t="inlineStr">
        <is>
          <t>筑基清和破御丹</t>
        </is>
      </c>
      <c r="D2033" s="16" t="s">
        <v>102</v>
      </c>
      <c r="E2033" s="16" t="s">
        <v>335</v>
      </c>
      <c r="F2033" s="16" t="s">
        <v>1777</v>
      </c>
      <c r="G2033" s="16">
        <f t="shared" si="32"/>
        <v>106</v>
      </c>
      <c r="I2033" s="16">
        <v>60</v>
      </c>
      <c r="J2033" t="str">
        <f t="shared" si="31"/>
        <v>大类_灵品筑基丹药</v>
      </c>
      <c r="K2033" s="16" t="s">
        <v>337</v>
      </c>
      <c r="L2033" s="16">
        <v>1</v>
      </c>
      <c r="M2033" s="16" t="s">
        <v>1777</v>
      </c>
      <c r="O2033" s="16">
        <v>0</v>
      </c>
      <c r="P2033" s="16" t="b">
        <v>1</v>
      </c>
      <c r="R2033" s="16" t="b">
        <v>0</v>
      </c>
      <c r="S2033" s="16">
        <v>1</v>
      </c>
      <c r="T2033" s="16" t="s">
        <v>91</v>
      </c>
      <c r="U2033" s="16">
        <v>999</v>
      </c>
      <c r="V2033" s="16" t="s">
        <v>1778</v>
      </c>
      <c r="W2033" s="16">
        <v>31922106</v>
      </c>
      <c r="Y2033" s="16" t="str">
        <v>筑基境灵品丹药。无视防御+2点；无视法防+2点，持续2700现实秒。</v>
      </c>
      <c r="Z2033" s="16" t="inlineStr">
        <is>
          <t>|cff00FF00“物甲法障，各有所御；药助其锋，令攻势更易穿透。凉剂自有其宜，须量药力与丹毒而用。”——《破御穿甲录》|r</t>
        </is>
      </c>
      <c r="AA2033" t="str" s="16">
        <v>炼丹可得。</v>
      </c>
      <c r="AB2033">
        <v>11921106</v>
      </c>
      <c r="AC2033" s="16" t="s">
        <v>1781</v>
      </c>
      <c r="AD2033" s="16">
        <v>40002</v>
      </c>
      <c r="AF2033">
        <v>70002</v>
      </c>
      <c r="AH2033">
        <v>60</v>
      </c>
      <c r="AI2033" s="16" t="s">
        <v>1777</v>
      </c>
      <c r="AJ2033" s="16" t="s">
        <v>1777</v>
      </c>
      <c r="AK2033" s="16" t="s">
        <v>335</v>
      </c>
    </row>
    <row r="2034" spans="2:37">
      <c r="B2034" s="16" t="n">
        <f>10000000+INDEX(编号表!$B:$B,MATCH(F2034,编号表!$A:$A,0))*100000+INDEX(编号表!$F:$F,MATCH(D2034,编号表!$E:$E,0))*1000+INDEX(编号表!$D:$D,MATCH(E2034,编号表!$C:$C,0))*10000+G2034</f>
        <v>11923106</v>
      </c>
      <c r="C2034" s="16" t="inlineStr">
        <is>
          <t>筑基清和破御丹</t>
        </is>
      </c>
      <c r="D2034" s="16" t="s">
        <v>105</v>
      </c>
      <c r="E2034" s="16" t="s">
        <v>335</v>
      </c>
      <c r="F2034" s="16" t="s">
        <v>1777</v>
      </c>
      <c r="G2034" s="16">
        <f t="shared" si="32"/>
        <v>106</v>
      </c>
      <c r="I2034" s="16">
        <v>60</v>
      </c>
      <c r="J2034" t="str">
        <f t="shared" si="31"/>
        <v>大类_玄品筑基丹药</v>
      </c>
      <c r="K2034" s="16" t="s">
        <v>337</v>
      </c>
      <c r="L2034" s="16">
        <v>1</v>
      </c>
      <c r="M2034" s="16" t="s">
        <v>1777</v>
      </c>
      <c r="O2034" s="16">
        <v>0</v>
      </c>
      <c r="P2034" s="16" t="b">
        <v>1</v>
      </c>
      <c r="R2034" s="16" t="b">
        <v>0</v>
      </c>
      <c r="S2034" s="16">
        <v>1</v>
      </c>
      <c r="T2034" s="16" t="s">
        <v>91</v>
      </c>
      <c r="U2034" s="16">
        <v>999</v>
      </c>
      <c r="V2034" s="16" t="s">
        <v>1778</v>
      </c>
      <c r="W2034" s="16">
        <v>31923106</v>
      </c>
      <c r="Y2034" s="16" t="str">
        <v>筑基境玄品丹药。无视防御+2点；无视法防+2点，持续4860现实秒。</v>
      </c>
      <c r="Z2034" s="16" t="inlineStr">
        <is>
          <t>|cff00FF00“物甲法障，各有所御；药助其锋，令攻势更易穿透。凉剂自有其宜，须量药力与丹毒而用。”——《破御穿甲录》|r</t>
        </is>
      </c>
      <c r="AA2034" t="str" s="16">
        <v>炼丹可得。</v>
      </c>
      <c r="AB2034">
        <v>11921106</v>
      </c>
      <c r="AC2034" s="16" t="s">
        <v>1781</v>
      </c>
      <c r="AD2034" s="16">
        <v>40003</v>
      </c>
      <c r="AF2034">
        <v>70003</v>
      </c>
      <c r="AH2034">
        <v>240</v>
      </c>
      <c r="AI2034" s="16" t="s">
        <v>1777</v>
      </c>
      <c r="AJ2034" s="16" t="s">
        <v>1777</v>
      </c>
      <c r="AK2034" s="16" t="s">
        <v>335</v>
      </c>
    </row>
    <row r="2035" spans="2:37">
      <c r="B2035" s="16" t="n">
        <f>10000000+INDEX(编号表!$B:$B,MATCH(F2035,编号表!$A:$A,0))*100000+INDEX(编号表!$F:$F,MATCH(D2035,编号表!$E:$E,0))*1000+INDEX(编号表!$D:$D,MATCH(E2035,编号表!$C:$C,0))*10000+G2035</f>
        <v>11921107</v>
      </c>
      <c r="C2035" s="16" t="inlineStr">
        <is>
          <t>筑基破御丹</t>
        </is>
      </c>
      <c r="D2035" s="16" t="s">
        <v>86</v>
      </c>
      <c r="E2035" s="16" t="s">
        <v>335</v>
      </c>
      <c r="F2035" s="16" t="s">
        <v>1777</v>
      </c>
      <c r="G2035" s="16">
        <f t="shared" si="32"/>
        <v>107</v>
      </c>
      <c r="I2035" s="16">
        <v>60</v>
      </c>
      <c r="J2035" t="str">
        <f t="shared" ref="J2035:J2098" si="33">"大类_"&amp;D2035&amp;E2035&amp;F2035</f>
        <v>大类_凡品筑基丹药</v>
      </c>
      <c r="K2035" s="16" t="s">
        <v>337</v>
      </c>
      <c r="L2035" s="16">
        <v>1</v>
      </c>
      <c r="M2035" s="16" t="s">
        <v>1777</v>
      </c>
      <c r="O2035" s="16">
        <v>0</v>
      </c>
      <c r="P2035" s="16" t="b">
        <v>1</v>
      </c>
      <c r="R2035" s="16" t="b">
        <v>0</v>
      </c>
      <c r="S2035" s="16">
        <v>1</v>
      </c>
      <c r="T2035" s="16" t="s">
        <v>91</v>
      </c>
      <c r="U2035" s="16">
        <v>999</v>
      </c>
      <c r="V2035" s="16" t="s">
        <v>1778</v>
      </c>
      <c r="W2035" s="16">
        <v>31921107</v>
      </c>
      <c r="Y2035" s="16" t="inlineStr">
        <is>
          <t>筑基境凡品丹药。无视防御+3点；无视法防+3点，持续1500现实秒。</t>
        </is>
      </c>
      <c r="Z2035" s="16" t="inlineStr">
        <is>
          <t>|cff00FF00“物甲法障，各有所御；药助其锋，令攻势更易穿透。平剂自有其宜，须量药力与丹毒而用。”——《破御穿甲录》|r</t>
        </is>
      </c>
      <c r="AA2035" t="str" s="16">
        <v>炼丹可得。</v>
      </c>
      <c r="AB2035">
        <v>11921107</v>
      </c>
      <c r="AC2035" s="16" t="s">
        <v>1781</v>
      </c>
      <c r="AD2035" s="16">
        <v>40001</v>
      </c>
      <c r="AF2035">
        <v>70001</v>
      </c>
      <c r="AH2035">
        <v>20</v>
      </c>
      <c r="AI2035" s="16" t="s">
        <v>1777</v>
      </c>
      <c r="AJ2035" s="16" t="s">
        <v>1777</v>
      </c>
      <c r="AK2035" s="16" t="s">
        <v>335</v>
      </c>
    </row>
    <row r="2036" spans="2:37">
      <c r="B2036" s="16" t="n">
        <f>10000000+INDEX(编号表!$B:$B,MATCH(F2036,编号表!$A:$A,0))*100000+INDEX(编号表!$F:$F,MATCH(D2036,编号表!$E:$E,0))*1000+INDEX(编号表!$D:$D,MATCH(E2036,编号表!$C:$C,0))*10000+G2036</f>
        <v>11922107</v>
      </c>
      <c r="C2036" s="16" t="inlineStr">
        <is>
          <t>筑基破御丹</t>
        </is>
      </c>
      <c r="D2036" s="16" t="s">
        <v>102</v>
      </c>
      <c r="E2036" s="16" t="s">
        <v>335</v>
      </c>
      <c r="F2036" s="16" t="s">
        <v>1777</v>
      </c>
      <c r="G2036" s="16">
        <f t="shared" si="32"/>
        <v>107</v>
      </c>
      <c r="I2036" s="16">
        <v>60</v>
      </c>
      <c r="J2036" t="str">
        <f t="shared" si="33"/>
        <v>大类_灵品筑基丹药</v>
      </c>
      <c r="K2036" s="16" t="s">
        <v>337</v>
      </c>
      <c r="L2036" s="16">
        <v>1</v>
      </c>
      <c r="M2036" s="16" t="s">
        <v>1777</v>
      </c>
      <c r="O2036" s="16">
        <v>0</v>
      </c>
      <c r="P2036" s="16" t="b">
        <v>1</v>
      </c>
      <c r="R2036" s="16" t="b">
        <v>0</v>
      </c>
      <c r="S2036" s="16">
        <v>1</v>
      </c>
      <c r="T2036" s="16" t="s">
        <v>91</v>
      </c>
      <c r="U2036" s="16">
        <v>999</v>
      </c>
      <c r="V2036" s="16" t="s">
        <v>1778</v>
      </c>
      <c r="W2036" s="16">
        <v>31922107</v>
      </c>
      <c r="Y2036" s="16" t="inlineStr">
        <is>
          <t>筑基境灵品丹药。无视防御+3点；无视法防+3点，持续2700现实秒。</t>
        </is>
      </c>
      <c r="Z2036" s="16" t="inlineStr">
        <is>
          <t>|cff00FF00“物甲法障，各有所御；药助其锋，令攻势更易穿透。平剂自有其宜，须量药力与丹毒而用。”——《破御穿甲录》|r</t>
        </is>
      </c>
      <c r="AA2036" t="str" s="16">
        <v>炼丹可得。</v>
      </c>
      <c r="AB2036">
        <v>11921107</v>
      </c>
      <c r="AC2036" s="16" t="s">
        <v>1781</v>
      </c>
      <c r="AD2036" s="16">
        <v>40002</v>
      </c>
      <c r="AF2036">
        <v>70002</v>
      </c>
      <c r="AH2036">
        <v>60</v>
      </c>
      <c r="AI2036" s="16" t="s">
        <v>1777</v>
      </c>
      <c r="AJ2036" s="16" t="s">
        <v>1777</v>
      </c>
      <c r="AK2036" s="16" t="s">
        <v>335</v>
      </c>
    </row>
    <row r="2037" spans="2:37">
      <c r="B2037" s="16" t="n">
        <f>10000000+INDEX(编号表!$B:$B,MATCH(F2037,编号表!$A:$A,0))*100000+INDEX(编号表!$F:$F,MATCH(D2037,编号表!$E:$E,0))*1000+INDEX(编号表!$D:$D,MATCH(E2037,编号表!$C:$C,0))*10000+G2037</f>
        <v>11923107</v>
      </c>
      <c r="C2037" s="16" t="inlineStr">
        <is>
          <t>筑基破御丹</t>
        </is>
      </c>
      <c r="D2037" s="16" t="s">
        <v>105</v>
      </c>
      <c r="E2037" s="16" t="s">
        <v>335</v>
      </c>
      <c r="F2037" s="16" t="s">
        <v>1777</v>
      </c>
      <c r="G2037" s="16">
        <f t="shared" si="32"/>
        <v>107</v>
      </c>
      <c r="I2037" s="16">
        <v>60</v>
      </c>
      <c r="J2037" t="str">
        <f t="shared" si="33"/>
        <v>大类_玄品筑基丹药</v>
      </c>
      <c r="K2037" s="16" t="s">
        <v>337</v>
      </c>
      <c r="L2037" s="16">
        <v>1</v>
      </c>
      <c r="M2037" s="16" t="s">
        <v>1777</v>
      </c>
      <c r="O2037" s="16">
        <v>0</v>
      </c>
      <c r="P2037" s="16" t="b">
        <v>1</v>
      </c>
      <c r="R2037" s="16" t="b">
        <v>0</v>
      </c>
      <c r="S2037" s="16">
        <v>1</v>
      </c>
      <c r="T2037" s="16" t="s">
        <v>91</v>
      </c>
      <c r="U2037" s="16">
        <v>999</v>
      </c>
      <c r="V2037" s="16" t="s">
        <v>1778</v>
      </c>
      <c r="W2037" s="16">
        <v>31923107</v>
      </c>
      <c r="Y2037" s="16" t="inlineStr">
        <is>
          <t>筑基境玄品丹药。无视防御+3点；无视法防+3点，持续4860现实秒。</t>
        </is>
      </c>
      <c r="Z2037" s="16" t="inlineStr">
        <is>
          <t>|cff00FF00“物甲法障，各有所御；药助其锋，令攻势更易穿透。平剂自有其宜，须量药力与丹毒而用。”——《破御穿甲录》|r</t>
        </is>
      </c>
      <c r="AA2037" t="str" s="16">
        <v>炼丹可得。</v>
      </c>
      <c r="AB2037">
        <v>11921107</v>
      </c>
      <c r="AC2037" s="16" t="s">
        <v>1781</v>
      </c>
      <c r="AD2037" s="16">
        <v>40003</v>
      </c>
      <c r="AF2037">
        <v>70003</v>
      </c>
      <c r="AH2037">
        <v>240</v>
      </c>
      <c r="AI2037" s="16" t="s">
        <v>1777</v>
      </c>
      <c r="AJ2037" s="16" t="s">
        <v>1777</v>
      </c>
      <c r="AK2037" s="16" t="s">
        <v>335</v>
      </c>
    </row>
    <row r="2038" spans="2:37">
      <c r="B2038" s="16" t="n">
        <f>10000000+INDEX(编号表!$B:$B,MATCH(F2038,编号表!$A:$A,0))*100000+INDEX(编号表!$F:$F,MATCH(D2038,编号表!$E:$E,0))*1000+INDEX(编号表!$D:$D,MATCH(E2038,编号表!$C:$C,0))*10000+G2038</f>
        <v>11921108</v>
      </c>
      <c r="C2038" s="16" t="inlineStr">
        <is>
          <t>筑基温阳破御丹</t>
        </is>
      </c>
      <c r="D2038" s="16" t="s">
        <v>86</v>
      </c>
      <c r="E2038" s="16" t="s">
        <v>335</v>
      </c>
      <c r="F2038" s="16" t="s">
        <v>1777</v>
      </c>
      <c r="G2038" s="16" t="n">
        <f t="shared" ref="G2038:G2088" si="34">G2035+1</f>
        <v>108</v>
      </c>
      <c r="I2038" s="16">
        <v>60</v>
      </c>
      <c r="J2038" t="str">
        <f t="shared" si="33"/>
        <v>大类_凡品筑基丹药</v>
      </c>
      <c r="K2038" s="16" t="s">
        <v>337</v>
      </c>
      <c r="L2038" s="16">
        <v>1</v>
      </c>
      <c r="M2038" s="16" t="s">
        <v>1777</v>
      </c>
      <c r="O2038" s="16">
        <v>0</v>
      </c>
      <c r="P2038" s="16" t="b">
        <v>1</v>
      </c>
      <c r="R2038" s="16" t="b">
        <v>0</v>
      </c>
      <c r="S2038" s="16">
        <v>1</v>
      </c>
      <c r="T2038" s="16" t="s">
        <v>91</v>
      </c>
      <c r="U2038" s="16">
        <v>999</v>
      </c>
      <c r="V2038" s="16" t="s">
        <v>1778</v>
      </c>
      <c r="W2038" s="16">
        <v>31921108</v>
      </c>
      <c r="Y2038" s="16" t="inlineStr">
        <is>
          <t>筑基境凡品丹药。无视防御+4点；无视法防+4点，持续1500现实秒。</t>
        </is>
      </c>
      <c r="Z2038" s="16" t="inlineStr">
        <is>
          <t>|cff00FF00“物甲法障，各有所御；药助其锋，令攻势更易穿透。温剂自有其宜，须量药力与丹毒而用。”——《破御穿甲录》|r</t>
        </is>
      </c>
      <c r="AA2038" t="str" s="16">
        <v>炼丹可得。</v>
      </c>
      <c r="AB2038">
        <v>11921108</v>
      </c>
      <c r="AC2038" s="16" t="s">
        <v>1781</v>
      </c>
      <c r="AD2038" s="16">
        <v>40001</v>
      </c>
      <c r="AF2038">
        <v>70001</v>
      </c>
      <c r="AH2038">
        <v>20</v>
      </c>
      <c r="AI2038" s="16" t="s">
        <v>1777</v>
      </c>
      <c r="AJ2038" s="16" t="s">
        <v>1777</v>
      </c>
      <c r="AK2038" s="16" t="s">
        <v>335</v>
      </c>
    </row>
    <row r="2039" spans="2:37">
      <c r="B2039" s="16" t="n">
        <f>10000000+INDEX(编号表!$B:$B,MATCH(F2039,编号表!$A:$A,0))*100000+INDEX(编号表!$F:$F,MATCH(D2039,编号表!$E:$E,0))*1000+INDEX(编号表!$D:$D,MATCH(E2039,编号表!$C:$C,0))*10000+G2039</f>
        <v>11922108</v>
      </c>
      <c r="C2039" s="16" t="inlineStr">
        <is>
          <t>筑基温阳破御丹</t>
        </is>
      </c>
      <c r="D2039" s="16" t="s">
        <v>102</v>
      </c>
      <c r="E2039" s="16" t="s">
        <v>335</v>
      </c>
      <c r="F2039" s="16" t="s">
        <v>1777</v>
      </c>
      <c r="G2039" s="16">
        <f t="shared" si="34"/>
        <v>108</v>
      </c>
      <c r="I2039" s="16">
        <v>60</v>
      </c>
      <c r="J2039" t="str">
        <f t="shared" si="33"/>
        <v>大类_灵品筑基丹药</v>
      </c>
      <c r="K2039" s="16" t="s">
        <v>337</v>
      </c>
      <c r="L2039" s="16">
        <v>1</v>
      </c>
      <c r="M2039" s="16" t="s">
        <v>1777</v>
      </c>
      <c r="O2039" s="16">
        <v>0</v>
      </c>
      <c r="P2039" s="16" t="b">
        <v>1</v>
      </c>
      <c r="R2039" s="16" t="b">
        <v>0</v>
      </c>
      <c r="S2039" s="16">
        <v>1</v>
      </c>
      <c r="T2039" s="16" t="s">
        <v>91</v>
      </c>
      <c r="U2039" s="16">
        <v>999</v>
      </c>
      <c r="V2039" s="16" t="s">
        <v>1778</v>
      </c>
      <c r="W2039" s="16">
        <v>31922108</v>
      </c>
      <c r="Y2039" s="16" t="inlineStr">
        <is>
          <t>筑基境灵品丹药。无视防御+4点；无视法防+4点，持续2700现实秒。</t>
        </is>
      </c>
      <c r="Z2039" s="16" t="inlineStr">
        <is>
          <t>|cff00FF00“物甲法障，各有所御；药助其锋，令攻势更易穿透。温剂自有其宜，须量药力与丹毒而用。”——《破御穿甲录》|r</t>
        </is>
      </c>
      <c r="AA2039" t="str" s="16">
        <v>炼丹可得。</v>
      </c>
      <c r="AB2039">
        <v>11921108</v>
      </c>
      <c r="AC2039" s="16" t="s">
        <v>1781</v>
      </c>
      <c r="AD2039" s="16">
        <v>40002</v>
      </c>
      <c r="AF2039">
        <v>70002</v>
      </c>
      <c r="AH2039">
        <v>60</v>
      </c>
      <c r="AI2039" s="16" t="s">
        <v>1777</v>
      </c>
      <c r="AJ2039" s="16" t="s">
        <v>1777</v>
      </c>
      <c r="AK2039" s="16" t="s">
        <v>335</v>
      </c>
    </row>
    <row r="2040" spans="2:37">
      <c r="B2040" s="16" t="n">
        <f>10000000+INDEX(编号表!$B:$B,MATCH(F2040,编号表!$A:$A,0))*100000+INDEX(编号表!$F:$F,MATCH(D2040,编号表!$E:$E,0))*1000+INDEX(编号表!$D:$D,MATCH(E2040,编号表!$C:$C,0))*10000+G2040</f>
        <v>11923108</v>
      </c>
      <c r="C2040" s="16" t="inlineStr">
        <is>
          <t>筑基温阳破御丹</t>
        </is>
      </c>
      <c r="D2040" s="16" t="s">
        <v>105</v>
      </c>
      <c r="E2040" s="16" t="s">
        <v>335</v>
      </c>
      <c r="F2040" s="16" t="s">
        <v>1777</v>
      </c>
      <c r="G2040" s="16">
        <f t="shared" si="34"/>
        <v>108</v>
      </c>
      <c r="I2040" s="16">
        <v>60</v>
      </c>
      <c r="J2040" t="str">
        <f t="shared" si="33"/>
        <v>大类_玄品筑基丹药</v>
      </c>
      <c r="K2040" s="16" t="s">
        <v>337</v>
      </c>
      <c r="L2040" s="16">
        <v>1</v>
      </c>
      <c r="M2040" s="16" t="s">
        <v>1777</v>
      </c>
      <c r="O2040" s="16">
        <v>0</v>
      </c>
      <c r="P2040" s="16" t="b">
        <v>1</v>
      </c>
      <c r="R2040" s="16" t="b">
        <v>0</v>
      </c>
      <c r="S2040" s="16">
        <v>1</v>
      </c>
      <c r="T2040" s="16" t="s">
        <v>91</v>
      </c>
      <c r="U2040" s="16">
        <v>999</v>
      </c>
      <c r="V2040" s="16" t="s">
        <v>1778</v>
      </c>
      <c r="W2040" s="16">
        <v>31923108</v>
      </c>
      <c r="Y2040" s="16" t="inlineStr">
        <is>
          <t>筑基境玄品丹药。无视防御+4点；无视法防+4点，持续4860现实秒。</t>
        </is>
      </c>
      <c r="Z2040" s="16" t="inlineStr">
        <is>
          <t>|cff00FF00“物甲法障，各有所御；药助其锋，令攻势更易穿透。温剂自有其宜，须量药力与丹毒而用。”——《破御穿甲录》|r</t>
        </is>
      </c>
      <c r="AA2040" t="str" s="16">
        <v>炼丹可得。</v>
      </c>
      <c r="AB2040">
        <v>11921108</v>
      </c>
      <c r="AC2040" s="16" t="s">
        <v>1781</v>
      </c>
      <c r="AD2040" s="16">
        <v>40003</v>
      </c>
      <c r="AF2040">
        <v>70003</v>
      </c>
      <c r="AH2040">
        <v>240</v>
      </c>
      <c r="AI2040" s="16" t="s">
        <v>1777</v>
      </c>
      <c r="AJ2040" s="16" t="s">
        <v>1777</v>
      </c>
      <c r="AK2040" s="16" t="s">
        <v>335</v>
      </c>
    </row>
    <row r="2041" spans="2:37">
      <c r="B2041" s="16" t="n">
        <f>10000000+INDEX(编号表!$B:$B,MATCH(F2041,编号表!$A:$A,0))*100000+INDEX(编号表!$F:$F,MATCH(D2041,编号表!$E:$E,0))*1000+INDEX(编号表!$D:$D,MATCH(E2041,编号表!$C:$C,0))*10000+G2041</f>
        <v>11921109</v>
      </c>
      <c r="C2041" s="16" t="inlineStr">
        <is>
          <t>筑基烈阳破御丹</t>
        </is>
      </c>
      <c r="D2041" s="16" t="s">
        <v>86</v>
      </c>
      <c r="E2041" s="16" t="s">
        <v>335</v>
      </c>
      <c r="F2041" s="16" t="s">
        <v>1777</v>
      </c>
      <c r="G2041" s="16">
        <f t="shared" si="34"/>
        <v>109</v>
      </c>
      <c r="I2041" s="16">
        <v>60</v>
      </c>
      <c r="J2041" t="str">
        <f t="shared" si="33"/>
        <v>大类_凡品筑基丹药</v>
      </c>
      <c r="K2041" s="16" t="s">
        <v>337</v>
      </c>
      <c r="L2041" s="16">
        <v>1</v>
      </c>
      <c r="M2041" s="16" t="s">
        <v>1777</v>
      </c>
      <c r="O2041" s="16">
        <v>0</v>
      </c>
      <c r="P2041" s="16" t="b">
        <v>1</v>
      </c>
      <c r="R2041" s="16" t="b">
        <v>0</v>
      </c>
      <c r="S2041" s="16">
        <v>1</v>
      </c>
      <c r="T2041" s="16" t="s">
        <v>91</v>
      </c>
      <c r="U2041" s="16">
        <v>999</v>
      </c>
      <c r="V2041" s="16" t="s">
        <v>1778</v>
      </c>
      <c r="W2041" s="16">
        <v>31921109</v>
      </c>
      <c r="Y2041" s="16" t="inlineStr">
        <is>
          <t>筑基境凡品丹药。无视防御增幅+15%；无视法防增幅+15%，持续900现实秒。</t>
        </is>
      </c>
      <c r="Z2041" s="16" t="inlineStr">
        <is>
          <t>|cff00FF00“物甲法障，各有所御；药助其锋，令攻势更易穿透。热剂自有其宜，须量药力与丹毒而用。”——《破御穿甲录》|r</t>
        </is>
      </c>
      <c r="AA2041" t="str" s="16">
        <v>炼丹可得。</v>
      </c>
      <c r="AB2041">
        <v>11921109</v>
      </c>
      <c r="AC2041" s="16" t="s">
        <v>1781</v>
      </c>
      <c r="AD2041" s="16">
        <v>40001</v>
      </c>
      <c r="AF2041">
        <v>70001</v>
      </c>
      <c r="AH2041">
        <v>20</v>
      </c>
      <c r="AI2041" s="16" t="s">
        <v>1777</v>
      </c>
      <c r="AJ2041" s="16" t="s">
        <v>1777</v>
      </c>
      <c r="AK2041" s="16" t="s">
        <v>335</v>
      </c>
    </row>
    <row r="2042" spans="2:37">
      <c r="B2042" s="16" t="n">
        <f>10000000+INDEX(编号表!$B:$B,MATCH(F2042,编号表!$A:$A,0))*100000+INDEX(编号表!$F:$F,MATCH(D2042,编号表!$E:$E,0))*1000+INDEX(编号表!$D:$D,MATCH(E2042,编号表!$C:$C,0))*10000+G2042</f>
        <v>11922109</v>
      </c>
      <c r="C2042" s="16" t="inlineStr">
        <is>
          <t>筑基烈阳破御丹</t>
        </is>
      </c>
      <c r="D2042" s="16" t="s">
        <v>102</v>
      </c>
      <c r="E2042" s="16" t="s">
        <v>335</v>
      </c>
      <c r="F2042" s="16" t="s">
        <v>1777</v>
      </c>
      <c r="G2042" s="16">
        <f t="shared" si="34"/>
        <v>109</v>
      </c>
      <c r="I2042" s="16">
        <v>60</v>
      </c>
      <c r="J2042" t="str">
        <f t="shared" si="33"/>
        <v>大类_灵品筑基丹药</v>
      </c>
      <c r="K2042" s="16" t="s">
        <v>337</v>
      </c>
      <c r="L2042" s="16">
        <v>1</v>
      </c>
      <c r="M2042" s="16" t="s">
        <v>1777</v>
      </c>
      <c r="O2042" s="16">
        <v>0</v>
      </c>
      <c r="P2042" s="16" t="b">
        <v>1</v>
      </c>
      <c r="R2042" s="16" t="b">
        <v>0</v>
      </c>
      <c r="S2042" s="16">
        <v>1</v>
      </c>
      <c r="T2042" s="16" t="s">
        <v>91</v>
      </c>
      <c r="U2042" s="16">
        <v>999</v>
      </c>
      <c r="V2042" s="16" t="s">
        <v>1778</v>
      </c>
      <c r="W2042" s="16">
        <v>31922109</v>
      </c>
      <c r="Y2042" s="16" t="inlineStr">
        <is>
          <t>筑基境灵品丹药。无视防御增幅+15%；无视法防增幅+15%，持续1620现实秒。</t>
        </is>
      </c>
      <c r="Z2042" s="16" t="inlineStr">
        <is>
          <t>|cff00FF00“物甲法障，各有所御；药助其锋，令攻势更易穿透。热剂自有其宜，须量药力与丹毒而用。”——《破御穿甲录》|r</t>
        </is>
      </c>
      <c r="AA2042" t="str" s="16">
        <v>炼丹可得。</v>
      </c>
      <c r="AB2042">
        <v>11921109</v>
      </c>
      <c r="AC2042" s="16" t="s">
        <v>1781</v>
      </c>
      <c r="AD2042" s="16">
        <v>40002</v>
      </c>
      <c r="AF2042">
        <v>70002</v>
      </c>
      <c r="AH2042">
        <v>60</v>
      </c>
      <c r="AI2042" s="16" t="s">
        <v>1777</v>
      </c>
      <c r="AJ2042" s="16" t="s">
        <v>1777</v>
      </c>
      <c r="AK2042" s="16" t="s">
        <v>335</v>
      </c>
    </row>
    <row r="2043" spans="2:37">
      <c r="B2043" s="16" t="n">
        <f>10000000+INDEX(编号表!$B:$B,MATCH(F2043,编号表!$A:$A,0))*100000+INDEX(编号表!$F:$F,MATCH(D2043,编号表!$E:$E,0))*1000+INDEX(编号表!$D:$D,MATCH(E2043,编号表!$C:$C,0))*10000+G2043</f>
        <v>11923109</v>
      </c>
      <c r="C2043" s="16" t="inlineStr">
        <is>
          <t>筑基烈阳破御丹</t>
        </is>
      </c>
      <c r="D2043" s="16" t="s">
        <v>105</v>
      </c>
      <c r="E2043" s="16" t="s">
        <v>335</v>
      </c>
      <c r="F2043" s="16" t="s">
        <v>1777</v>
      </c>
      <c r="G2043" s="16">
        <f t="shared" si="34"/>
        <v>109</v>
      </c>
      <c r="I2043" s="16">
        <v>60</v>
      </c>
      <c r="J2043" t="str">
        <f t="shared" si="33"/>
        <v>大类_玄品筑基丹药</v>
      </c>
      <c r="K2043" s="16" t="s">
        <v>337</v>
      </c>
      <c r="L2043" s="16">
        <v>1</v>
      </c>
      <c r="M2043" s="16" t="s">
        <v>1777</v>
      </c>
      <c r="O2043" s="16">
        <v>0</v>
      </c>
      <c r="P2043" s="16" t="b">
        <v>1</v>
      </c>
      <c r="R2043" s="16" t="b">
        <v>0</v>
      </c>
      <c r="S2043" s="16">
        <v>1</v>
      </c>
      <c r="T2043" s="16" t="s">
        <v>91</v>
      </c>
      <c r="U2043" s="16">
        <v>999</v>
      </c>
      <c r="V2043" s="16" t="s">
        <v>1778</v>
      </c>
      <c r="W2043" s="16">
        <v>31923109</v>
      </c>
      <c r="Y2043" s="16" t="inlineStr">
        <is>
          <t>筑基境玄品丹药。无视防御增幅+15%；无视法防增幅+15%，持续2916现实秒。</t>
        </is>
      </c>
      <c r="Z2043" s="16" t="inlineStr">
        <is>
          <t>|cff00FF00“物甲法障，各有所御；药助其锋，令攻势更易穿透。热剂自有其宜，须量药力与丹毒而用。”——《破御穿甲录》|r</t>
        </is>
      </c>
      <c r="AA2043" t="str" s="16">
        <v>炼丹可得。</v>
      </c>
      <c r="AB2043">
        <v>11921109</v>
      </c>
      <c r="AC2043" s="16" t="s">
        <v>1781</v>
      </c>
      <c r="AD2043" s="16">
        <v>40003</v>
      </c>
      <c r="AF2043">
        <v>70003</v>
      </c>
      <c r="AH2043">
        <v>240</v>
      </c>
      <c r="AI2043" s="16" t="s">
        <v>1777</v>
      </c>
      <c r="AJ2043" s="16" t="s">
        <v>1777</v>
      </c>
      <c r="AK2043" s="16" t="s">
        <v>335</v>
      </c>
    </row>
    <row r="2044" spans="2:37">
      <c r="B2044" s="16" t="n">
        <f>10000000+INDEX(编号表!$B:$B,MATCH(F2044,编号表!$A:$A,0))*100000+INDEX(编号表!$F:$F,MATCH(D2044,编号表!$E:$E,0))*1000+INDEX(编号表!$D:$D,MATCH(E2044,编号表!$C:$C,0))*10000+G2044</f>
        <v>11921110</v>
      </c>
      <c r="C2044" s="16" t="inlineStr">
        <is>
          <t>筑基玄阴撼岳丹</t>
        </is>
      </c>
      <c r="D2044" s="16" t="s">
        <v>86</v>
      </c>
      <c r="E2044" s="16" t="s">
        <v>335</v>
      </c>
      <c r="F2044" s="16" t="s">
        <v>1777</v>
      </c>
      <c r="G2044" s="16">
        <f t="shared" si="34"/>
        <v>110</v>
      </c>
      <c r="I2044" s="16">
        <v>60</v>
      </c>
      <c r="J2044" t="str">
        <f t="shared" si="33"/>
        <v>大类_凡品筑基丹药</v>
      </c>
      <c r="K2044" s="16" t="s">
        <v>337</v>
      </c>
      <c r="L2044" s="16">
        <v>1</v>
      </c>
      <c r="M2044" s="16" t="s">
        <v>1777</v>
      </c>
      <c r="O2044" s="16">
        <v>0</v>
      </c>
      <c r="P2044" s="16" t="b">
        <v>1</v>
      </c>
      <c r="R2044" s="16" t="b">
        <v>0</v>
      </c>
      <c r="S2044" s="16">
        <v>1</v>
      </c>
      <c r="T2044" s="16" t="s">
        <v>91</v>
      </c>
      <c r="U2044" s="16">
        <v>999</v>
      </c>
      <c r="V2044" s="16" t="s">
        <v>1778</v>
      </c>
      <c r="W2044" s="16">
        <v>31921110</v>
      </c>
      <c r="Y2044" s="16" t="inlineStr">
        <is>
          <t>筑基境凡品丹药。对boss增伤+2%，持续1800现实秒。</t>
        </is>
      </c>
      <c r="Z2044" s="16" t="inlineStr">
        <is>
          <t>|cff00FF00“强敌如岳，药助破坚；所长在克首领，不在自护。寒剂自有其宜，须量药力与丹毒而用。”——《撼岳克强录》|r</t>
        </is>
      </c>
      <c r="AA2044" t="str" s="16">
        <v>炼丹可得。</v>
      </c>
      <c r="AB2044">
        <v>11921110</v>
      </c>
      <c r="AC2044" s="16" t="s">
        <v>1781</v>
      </c>
      <c r="AD2044" s="16">
        <v>40001</v>
      </c>
      <c r="AF2044">
        <v>70001</v>
      </c>
      <c r="AH2044">
        <v>20</v>
      </c>
      <c r="AI2044" s="16" t="s">
        <v>1777</v>
      </c>
      <c r="AJ2044" s="16" t="s">
        <v>1777</v>
      </c>
      <c r="AK2044" s="16" t="s">
        <v>335</v>
      </c>
    </row>
    <row r="2045" spans="2:37">
      <c r="B2045" s="16" t="n">
        <f>10000000+INDEX(编号表!$B:$B,MATCH(F2045,编号表!$A:$A,0))*100000+INDEX(编号表!$F:$F,MATCH(D2045,编号表!$E:$E,0))*1000+INDEX(编号表!$D:$D,MATCH(E2045,编号表!$C:$C,0))*10000+G2045</f>
        <v>11922110</v>
      </c>
      <c r="C2045" s="16" t="inlineStr">
        <is>
          <t>筑基玄阴撼岳丹</t>
        </is>
      </c>
      <c r="D2045" s="16" t="s">
        <v>102</v>
      </c>
      <c r="E2045" s="16" t="s">
        <v>335</v>
      </c>
      <c r="F2045" s="16" t="s">
        <v>1777</v>
      </c>
      <c r="G2045" s="16">
        <f t="shared" si="34"/>
        <v>110</v>
      </c>
      <c r="I2045" s="16">
        <v>60</v>
      </c>
      <c r="J2045" t="str">
        <f t="shared" si="33"/>
        <v>大类_灵品筑基丹药</v>
      </c>
      <c r="K2045" s="16" t="s">
        <v>337</v>
      </c>
      <c r="L2045" s="16">
        <v>1</v>
      </c>
      <c r="M2045" s="16" t="s">
        <v>1777</v>
      </c>
      <c r="O2045" s="16">
        <v>0</v>
      </c>
      <c r="P2045" s="16" t="b">
        <v>1</v>
      </c>
      <c r="R2045" s="16" t="b">
        <v>0</v>
      </c>
      <c r="S2045" s="16">
        <v>1</v>
      </c>
      <c r="T2045" s="16" t="s">
        <v>91</v>
      </c>
      <c r="U2045" s="16">
        <v>999</v>
      </c>
      <c r="V2045" s="16" t="s">
        <v>1778</v>
      </c>
      <c r="W2045" s="16">
        <v>31922110</v>
      </c>
      <c r="Y2045" s="16" t="inlineStr">
        <is>
          <t>筑基境灵品丹药。对boss增伤+2%，持续3240现实秒。</t>
        </is>
      </c>
      <c r="Z2045" s="16" t="inlineStr">
        <is>
          <t>|cff00FF00“强敌如岳，药助破坚；所长在克首领，不在自护。寒剂自有其宜，须量药力与丹毒而用。”——《撼岳克强录》|r</t>
        </is>
      </c>
      <c r="AA2045" t="str" s="16">
        <v>炼丹可得。</v>
      </c>
      <c r="AB2045">
        <v>11921110</v>
      </c>
      <c r="AC2045" s="16" t="s">
        <v>1781</v>
      </c>
      <c r="AD2045" s="16">
        <v>40002</v>
      </c>
      <c r="AF2045">
        <v>70002</v>
      </c>
      <c r="AH2045">
        <v>60</v>
      </c>
      <c r="AI2045" s="16" t="s">
        <v>1777</v>
      </c>
      <c r="AJ2045" s="16" t="s">
        <v>1777</v>
      </c>
      <c r="AK2045" s="16" t="s">
        <v>335</v>
      </c>
    </row>
    <row r="2046" spans="2:37">
      <c r="B2046" s="16" t="n">
        <f>10000000+INDEX(编号表!$B:$B,MATCH(F2046,编号表!$A:$A,0))*100000+INDEX(编号表!$F:$F,MATCH(D2046,编号表!$E:$E,0))*1000+INDEX(编号表!$D:$D,MATCH(E2046,编号表!$C:$C,0))*10000+G2046</f>
        <v>11923110</v>
      </c>
      <c r="C2046" s="16" t="inlineStr">
        <is>
          <t>筑基玄阴撼岳丹</t>
        </is>
      </c>
      <c r="D2046" s="16" t="s">
        <v>105</v>
      </c>
      <c r="E2046" s="16" t="s">
        <v>335</v>
      </c>
      <c r="F2046" s="16" t="s">
        <v>1777</v>
      </c>
      <c r="G2046" s="16">
        <f t="shared" si="34"/>
        <v>110</v>
      </c>
      <c r="I2046" s="16">
        <v>60</v>
      </c>
      <c r="J2046" t="str">
        <f t="shared" si="33"/>
        <v>大类_玄品筑基丹药</v>
      </c>
      <c r="K2046" s="16" t="s">
        <v>337</v>
      </c>
      <c r="L2046" s="16">
        <v>1</v>
      </c>
      <c r="M2046" s="16" t="s">
        <v>1777</v>
      </c>
      <c r="O2046" s="16">
        <v>0</v>
      </c>
      <c r="P2046" s="16" t="b">
        <v>1</v>
      </c>
      <c r="R2046" s="16" t="b">
        <v>0</v>
      </c>
      <c r="S2046" s="16">
        <v>1</v>
      </c>
      <c r="T2046" s="16" t="s">
        <v>91</v>
      </c>
      <c r="U2046" s="16">
        <v>999</v>
      </c>
      <c r="V2046" s="16" t="s">
        <v>1778</v>
      </c>
      <c r="W2046" s="16">
        <v>31923110</v>
      </c>
      <c r="Y2046" s="16" t="inlineStr">
        <is>
          <t>筑基境玄品丹药。对boss增伤+2%，持续5832现实秒。</t>
        </is>
      </c>
      <c r="Z2046" s="16" t="inlineStr">
        <is>
          <t>|cff00FF00“强敌如岳，药助破坚；所长在克首领，不在自护。寒剂自有其宜，须量药力与丹毒而用。”——《撼岳克强录》|r</t>
        </is>
      </c>
      <c r="AA2046" t="str" s="16">
        <v>炼丹可得。</v>
      </c>
      <c r="AB2046">
        <v>11921110</v>
      </c>
      <c r="AC2046" s="16" t="s">
        <v>1781</v>
      </c>
      <c r="AD2046" s="16">
        <v>40003</v>
      </c>
      <c r="AF2046">
        <v>70003</v>
      </c>
      <c r="AH2046">
        <v>240</v>
      </c>
      <c r="AI2046" s="16" t="s">
        <v>1777</v>
      </c>
      <c r="AJ2046" s="16" t="s">
        <v>1777</v>
      </c>
      <c r="AK2046" s="16" t="s">
        <v>335</v>
      </c>
    </row>
    <row r="2047" spans="2:37">
      <c r="B2047" s="16" t="n">
        <f>10000000+INDEX(编号表!$B:$B,MATCH(F2047,编号表!$A:$A,0))*100000+INDEX(编号表!$F:$F,MATCH(D2047,编号表!$E:$E,0))*1000+INDEX(编号表!$D:$D,MATCH(E2047,编号表!$C:$C,0))*10000+G2047</f>
        <v>11921111</v>
      </c>
      <c r="C2047" s="16" t="inlineStr">
        <is>
          <t>筑基清和撼岳丹</t>
        </is>
      </c>
      <c r="D2047" s="16" t="s">
        <v>86</v>
      </c>
      <c r="E2047" s="16" t="s">
        <v>335</v>
      </c>
      <c r="F2047" s="16" t="s">
        <v>1777</v>
      </c>
      <c r="G2047" s="16">
        <f t="shared" si="34"/>
        <v>111</v>
      </c>
      <c r="I2047" s="16">
        <v>60</v>
      </c>
      <c r="J2047" t="str">
        <f t="shared" si="33"/>
        <v>大类_凡品筑基丹药</v>
      </c>
      <c r="K2047" s="16" t="s">
        <v>337</v>
      </c>
      <c r="L2047" s="16">
        <v>1</v>
      </c>
      <c r="M2047" s="16" t="s">
        <v>1777</v>
      </c>
      <c r="O2047" s="16">
        <v>0</v>
      </c>
      <c r="P2047" s="16" t="b">
        <v>1</v>
      </c>
      <c r="R2047" s="16" t="b">
        <v>0</v>
      </c>
      <c r="S2047" s="16">
        <v>1</v>
      </c>
      <c r="T2047" s="16" t="s">
        <v>91</v>
      </c>
      <c r="U2047" s="16">
        <v>999</v>
      </c>
      <c r="V2047" s="16" t="s">
        <v>1778</v>
      </c>
      <c r="W2047" s="16">
        <v>31921111</v>
      </c>
      <c r="Y2047" s="16" t="inlineStr">
        <is>
          <t>筑基境凡品丹药。boss固定伤害+3点，持续1500现实秒。</t>
        </is>
      </c>
      <c r="Z2047" s="16" t="inlineStr">
        <is>
          <t>|cff00FF00“强敌如岳，药助破坚；所长在克首领，不在自护。凉剂自有其宜，须量药力与丹毒而用。”——《撼岳克强录》|r</t>
        </is>
      </c>
      <c r="AA2047" t="str" s="16">
        <v>炼丹可得。</v>
      </c>
      <c r="AB2047">
        <v>11921111</v>
      </c>
      <c r="AC2047" s="16" t="s">
        <v>1781</v>
      </c>
      <c r="AD2047" s="16">
        <v>40001</v>
      </c>
      <c r="AF2047">
        <v>70001</v>
      </c>
      <c r="AH2047">
        <v>20</v>
      </c>
      <c r="AI2047" s="16" t="s">
        <v>1777</v>
      </c>
      <c r="AJ2047" s="16" t="s">
        <v>1777</v>
      </c>
      <c r="AK2047" s="16" t="s">
        <v>335</v>
      </c>
    </row>
    <row r="2048" spans="2:37">
      <c r="B2048" s="16" t="n">
        <f>10000000+INDEX(编号表!$B:$B,MATCH(F2048,编号表!$A:$A,0))*100000+INDEX(编号表!$F:$F,MATCH(D2048,编号表!$E:$E,0))*1000+INDEX(编号表!$D:$D,MATCH(E2048,编号表!$C:$C,0))*10000+G2048</f>
        <v>11922111</v>
      </c>
      <c r="C2048" s="16" t="inlineStr">
        <is>
          <t>筑基清和撼岳丹</t>
        </is>
      </c>
      <c r="D2048" s="16" t="s">
        <v>102</v>
      </c>
      <c r="E2048" s="16" t="s">
        <v>335</v>
      </c>
      <c r="F2048" s="16" t="s">
        <v>1777</v>
      </c>
      <c r="G2048" s="16">
        <f t="shared" si="34"/>
        <v>111</v>
      </c>
      <c r="I2048" s="16">
        <v>60</v>
      </c>
      <c r="J2048" t="str">
        <f t="shared" si="33"/>
        <v>大类_灵品筑基丹药</v>
      </c>
      <c r="K2048" s="16" t="s">
        <v>337</v>
      </c>
      <c r="L2048" s="16">
        <v>1</v>
      </c>
      <c r="M2048" s="16" t="s">
        <v>1777</v>
      </c>
      <c r="O2048" s="16">
        <v>0</v>
      </c>
      <c r="P2048" s="16" t="b">
        <v>1</v>
      </c>
      <c r="R2048" s="16" t="b">
        <v>0</v>
      </c>
      <c r="S2048" s="16">
        <v>1</v>
      </c>
      <c r="T2048" s="16" t="s">
        <v>91</v>
      </c>
      <c r="U2048" s="16">
        <v>999</v>
      </c>
      <c r="V2048" s="16" t="s">
        <v>1778</v>
      </c>
      <c r="W2048" s="16">
        <v>31922111</v>
      </c>
      <c r="Y2048" s="16" t="inlineStr">
        <is>
          <t>筑基境灵品丹药。boss固定伤害+3点，持续2700现实秒。</t>
        </is>
      </c>
      <c r="Z2048" s="16" t="inlineStr">
        <is>
          <t>|cff00FF00“强敌如岳，药助破坚；所长在克首领，不在自护。凉剂自有其宜，须量药力与丹毒而用。”——《撼岳克强录》|r</t>
        </is>
      </c>
      <c r="AA2048" t="str" s="16">
        <v>炼丹可得。</v>
      </c>
      <c r="AB2048">
        <v>11921111</v>
      </c>
      <c r="AC2048" s="16" t="s">
        <v>1781</v>
      </c>
      <c r="AD2048" s="16">
        <v>40002</v>
      </c>
      <c r="AF2048">
        <v>70002</v>
      </c>
      <c r="AH2048">
        <v>60</v>
      </c>
      <c r="AI2048" s="16" t="s">
        <v>1777</v>
      </c>
      <c r="AJ2048" s="16" t="s">
        <v>1777</v>
      </c>
      <c r="AK2048" s="16" t="s">
        <v>335</v>
      </c>
    </row>
    <row r="2049" spans="2:37">
      <c r="B2049" s="16" t="n">
        <f>10000000+INDEX(编号表!$B:$B,MATCH(F2049,编号表!$A:$A,0))*100000+INDEX(编号表!$F:$F,MATCH(D2049,编号表!$E:$E,0))*1000+INDEX(编号表!$D:$D,MATCH(E2049,编号表!$C:$C,0))*10000+G2049</f>
        <v>11923111</v>
      </c>
      <c r="C2049" s="16" t="inlineStr">
        <is>
          <t>筑基清和撼岳丹</t>
        </is>
      </c>
      <c r="D2049" s="16" t="s">
        <v>105</v>
      </c>
      <c r="E2049" s="16" t="s">
        <v>335</v>
      </c>
      <c r="F2049" s="16" t="s">
        <v>1777</v>
      </c>
      <c r="G2049" s="16">
        <f t="shared" si="34"/>
        <v>111</v>
      </c>
      <c r="I2049" s="16">
        <v>60</v>
      </c>
      <c r="J2049" t="str">
        <f t="shared" si="33"/>
        <v>大类_玄品筑基丹药</v>
      </c>
      <c r="K2049" s="16" t="s">
        <v>337</v>
      </c>
      <c r="L2049" s="16">
        <v>1</v>
      </c>
      <c r="M2049" s="16" t="s">
        <v>1777</v>
      </c>
      <c r="O2049" s="16">
        <v>0</v>
      </c>
      <c r="P2049" s="16" t="b">
        <v>1</v>
      </c>
      <c r="R2049" s="16" t="b">
        <v>0</v>
      </c>
      <c r="S2049" s="16">
        <v>1</v>
      </c>
      <c r="T2049" s="16" t="s">
        <v>91</v>
      </c>
      <c r="U2049" s="16">
        <v>999</v>
      </c>
      <c r="V2049" s="16" t="s">
        <v>1778</v>
      </c>
      <c r="W2049" s="16">
        <v>31923111</v>
      </c>
      <c r="Y2049" s="16" t="inlineStr">
        <is>
          <t>筑基境玄品丹药。boss固定伤害+3点，持续4860现实秒。</t>
        </is>
      </c>
      <c r="Z2049" s="16" t="inlineStr">
        <is>
          <t>|cff00FF00“强敌如岳，药助破坚；所长在克首领，不在自护。凉剂自有其宜，须量药力与丹毒而用。”——《撼岳克强录》|r</t>
        </is>
      </c>
      <c r="AA2049" t="str" s="16">
        <v>炼丹可得。</v>
      </c>
      <c r="AB2049">
        <v>11921111</v>
      </c>
      <c r="AC2049" s="16" t="s">
        <v>1781</v>
      </c>
      <c r="AD2049" s="16">
        <v>40003</v>
      </c>
      <c r="AF2049">
        <v>70003</v>
      </c>
      <c r="AH2049">
        <v>240</v>
      </c>
      <c r="AI2049" s="16" t="s">
        <v>1777</v>
      </c>
      <c r="AJ2049" s="16" t="s">
        <v>1777</v>
      </c>
      <c r="AK2049" s="16" t="s">
        <v>335</v>
      </c>
    </row>
    <row r="2050" spans="2:37">
      <c r="B2050" s="16" t="n">
        <f>10000000+INDEX(编号表!$B:$B,MATCH(F2050,编号表!$A:$A,0))*100000+INDEX(编号表!$F:$F,MATCH(D2050,编号表!$E:$E,0))*1000+INDEX(编号表!$D:$D,MATCH(E2050,编号表!$C:$C,0))*10000+G2050</f>
        <v>11921112</v>
      </c>
      <c r="C2050" s="16" t="inlineStr">
        <is>
          <t>筑基撼岳丹</t>
        </is>
      </c>
      <c r="D2050" s="16" t="s">
        <v>86</v>
      </c>
      <c r="E2050" s="16" t="s">
        <v>335</v>
      </c>
      <c r="F2050" s="16" t="s">
        <v>1777</v>
      </c>
      <c r="G2050" s="16">
        <f t="shared" si="34"/>
        <v>112</v>
      </c>
      <c r="I2050" s="16">
        <v>60</v>
      </c>
      <c r="J2050" t="str">
        <f t="shared" si="33"/>
        <v>大类_凡品筑基丹药</v>
      </c>
      <c r="K2050" s="16" t="s">
        <v>337</v>
      </c>
      <c r="L2050" s="16">
        <v>1</v>
      </c>
      <c r="M2050" s="16" t="s">
        <v>1777</v>
      </c>
      <c r="O2050" s="16">
        <v>0</v>
      </c>
      <c r="P2050" s="16" t="b">
        <v>1</v>
      </c>
      <c r="R2050" s="16" t="b">
        <v>0</v>
      </c>
      <c r="S2050" s="16">
        <v>1</v>
      </c>
      <c r="T2050" s="16" t="s">
        <v>91</v>
      </c>
      <c r="U2050" s="16">
        <v>999</v>
      </c>
      <c r="V2050" s="16" t="s">
        <v>1778</v>
      </c>
      <c r="W2050" s="16">
        <v>31921112</v>
      </c>
      <c r="Y2050" s="16" t="inlineStr">
        <is>
          <t>筑基境凡品丹药。对boss增伤+1.5%；boss固定伤害+2点，持续1500现实秒。</t>
        </is>
      </c>
      <c r="Z2050" s="16" t="inlineStr">
        <is>
          <t>|cff00FF00“强敌如岳，药助破坚；所长在克首领，不在自护。平剂自有其宜，须量药力与丹毒而用。”——《撼岳克强录》|r</t>
        </is>
      </c>
      <c r="AA2050" t="str" s="16">
        <v>炼丹可得。</v>
      </c>
      <c r="AB2050">
        <v>11921112</v>
      </c>
      <c r="AC2050" s="16" t="s">
        <v>1781</v>
      </c>
      <c r="AD2050" s="16">
        <v>40001</v>
      </c>
      <c r="AF2050">
        <v>70001</v>
      </c>
      <c r="AH2050">
        <v>20</v>
      </c>
      <c r="AI2050" s="16" t="s">
        <v>1777</v>
      </c>
      <c r="AJ2050" s="16" t="s">
        <v>1777</v>
      </c>
      <c r="AK2050" s="16" t="s">
        <v>335</v>
      </c>
    </row>
    <row r="2051" spans="2:37">
      <c r="B2051" s="16" t="n">
        <f>10000000+INDEX(编号表!$B:$B,MATCH(F2051,编号表!$A:$A,0))*100000+INDEX(编号表!$F:$F,MATCH(D2051,编号表!$E:$E,0))*1000+INDEX(编号表!$D:$D,MATCH(E2051,编号表!$C:$C,0))*10000+G2051</f>
        <v>11922112</v>
      </c>
      <c r="C2051" s="16" t="inlineStr">
        <is>
          <t>筑基撼岳丹</t>
        </is>
      </c>
      <c r="D2051" s="16" t="s">
        <v>102</v>
      </c>
      <c r="E2051" s="16" t="s">
        <v>335</v>
      </c>
      <c r="F2051" s="16" t="s">
        <v>1777</v>
      </c>
      <c r="G2051" s="16">
        <f t="shared" si="34"/>
        <v>112</v>
      </c>
      <c r="I2051" s="16">
        <v>60</v>
      </c>
      <c r="J2051" t="str">
        <f t="shared" si="33"/>
        <v>大类_灵品筑基丹药</v>
      </c>
      <c r="K2051" s="16" t="s">
        <v>337</v>
      </c>
      <c r="L2051" s="16">
        <v>1</v>
      </c>
      <c r="M2051" s="16" t="s">
        <v>1777</v>
      </c>
      <c r="O2051" s="16">
        <v>0</v>
      </c>
      <c r="P2051" s="16" t="b">
        <v>1</v>
      </c>
      <c r="R2051" s="16" t="b">
        <v>0</v>
      </c>
      <c r="S2051" s="16">
        <v>1</v>
      </c>
      <c r="T2051" s="16" t="s">
        <v>91</v>
      </c>
      <c r="U2051" s="16">
        <v>999</v>
      </c>
      <c r="V2051" s="16" t="s">
        <v>1778</v>
      </c>
      <c r="W2051" s="16">
        <v>31922112</v>
      </c>
      <c r="Y2051" s="16" t="inlineStr">
        <is>
          <t>筑基境灵品丹药。对boss增伤+1.5%；boss固定伤害+2点，持续2700现实秒。</t>
        </is>
      </c>
      <c r="Z2051" s="16" t="inlineStr">
        <is>
          <t>|cff00FF00“强敌如岳，药助破坚；所长在克首领，不在自护。平剂自有其宜，须量药力与丹毒而用。”——《撼岳克强录》|r</t>
        </is>
      </c>
      <c r="AA2051" t="str" s="16">
        <v>炼丹可得。</v>
      </c>
      <c r="AB2051">
        <v>11921112</v>
      </c>
      <c r="AC2051" s="16" t="s">
        <v>1781</v>
      </c>
      <c r="AD2051" s="16">
        <v>40002</v>
      </c>
      <c r="AF2051">
        <v>70002</v>
      </c>
      <c r="AH2051">
        <v>60</v>
      </c>
      <c r="AI2051" s="16" t="s">
        <v>1777</v>
      </c>
      <c r="AJ2051" s="16" t="s">
        <v>1777</v>
      </c>
      <c r="AK2051" s="16" t="s">
        <v>335</v>
      </c>
    </row>
    <row r="2052" spans="2:37">
      <c r="B2052" s="16" t="n">
        <f>10000000+INDEX(编号表!$B:$B,MATCH(F2052,编号表!$A:$A,0))*100000+INDEX(编号表!$F:$F,MATCH(D2052,编号表!$E:$E,0))*1000+INDEX(编号表!$D:$D,MATCH(E2052,编号表!$C:$C,0))*10000+G2052</f>
        <v>11923112</v>
      </c>
      <c r="C2052" s="16" t="inlineStr">
        <is>
          <t>筑基撼岳丹</t>
        </is>
      </c>
      <c r="D2052" s="16" t="s">
        <v>105</v>
      </c>
      <c r="E2052" s="16" t="s">
        <v>335</v>
      </c>
      <c r="F2052" s="16" t="s">
        <v>1777</v>
      </c>
      <c r="G2052" s="16">
        <f t="shared" si="34"/>
        <v>112</v>
      </c>
      <c r="I2052" s="16">
        <v>60</v>
      </c>
      <c r="J2052" t="str">
        <f t="shared" si="33"/>
        <v>大类_玄品筑基丹药</v>
      </c>
      <c r="K2052" s="16" t="s">
        <v>337</v>
      </c>
      <c r="L2052" s="16">
        <v>1</v>
      </c>
      <c r="M2052" s="16" t="s">
        <v>1777</v>
      </c>
      <c r="O2052" s="16">
        <v>0</v>
      </c>
      <c r="P2052" s="16" t="b">
        <v>1</v>
      </c>
      <c r="R2052" s="16" t="b">
        <v>0</v>
      </c>
      <c r="S2052" s="16">
        <v>1</v>
      </c>
      <c r="T2052" s="16" t="s">
        <v>91</v>
      </c>
      <c r="U2052" s="16">
        <v>999</v>
      </c>
      <c r="V2052" s="16" t="s">
        <v>1778</v>
      </c>
      <c r="W2052" s="16">
        <v>31923112</v>
      </c>
      <c r="Y2052" s="16" t="inlineStr">
        <is>
          <t>筑基境玄品丹药。对boss增伤+1.5%；boss固定伤害+2点，持续4860现实秒。</t>
        </is>
      </c>
      <c r="Z2052" s="16" t="inlineStr">
        <is>
          <t>|cff00FF00“强敌如岳，药助破坚；所长在克首领，不在自护。平剂自有其宜，须量药力与丹毒而用。”——《撼岳克强录》|r</t>
        </is>
      </c>
      <c r="AA2052" t="str" s="16">
        <v>炼丹可得。</v>
      </c>
      <c r="AB2052">
        <v>11921112</v>
      </c>
      <c r="AC2052" s="16" t="s">
        <v>1781</v>
      </c>
      <c r="AD2052" s="16">
        <v>40003</v>
      </c>
      <c r="AF2052">
        <v>70003</v>
      </c>
      <c r="AH2052">
        <v>240</v>
      </c>
      <c r="AI2052" s="16" t="s">
        <v>1777</v>
      </c>
      <c r="AJ2052" s="16" t="s">
        <v>1777</v>
      </c>
      <c r="AK2052" s="16" t="s">
        <v>335</v>
      </c>
    </row>
    <row r="2053" spans="2:37">
      <c r="B2053" s="16" t="n">
        <f>10000000+INDEX(编号表!$B:$B,MATCH(F2053,编号表!$A:$A,0))*100000+INDEX(编号表!$F:$F,MATCH(D2053,编号表!$E:$E,0))*1000+INDEX(编号表!$D:$D,MATCH(E2053,编号表!$C:$C,0))*10000+G2053</f>
        <v>11921113</v>
      </c>
      <c r="C2053" s="16" t="inlineStr">
        <is>
          <t>筑基温阳撼岳丹</t>
        </is>
      </c>
      <c r="D2053" s="16" t="s">
        <v>86</v>
      </c>
      <c r="E2053" s="16" t="s">
        <v>335</v>
      </c>
      <c r="F2053" s="16" t="s">
        <v>1777</v>
      </c>
      <c r="G2053" s="16">
        <f t="shared" si="34"/>
        <v>113</v>
      </c>
      <c r="I2053" s="16">
        <v>60</v>
      </c>
      <c r="J2053" t="str">
        <f t="shared" si="33"/>
        <v>大类_凡品筑基丹药</v>
      </c>
      <c r="K2053" s="16" t="s">
        <v>337</v>
      </c>
      <c r="L2053" s="16">
        <v>1</v>
      </c>
      <c r="M2053" s="16" t="s">
        <v>1777</v>
      </c>
      <c r="O2053" s="16">
        <v>0</v>
      </c>
      <c r="P2053" s="16" t="b">
        <v>1</v>
      </c>
      <c r="R2053" s="16" t="b">
        <v>0</v>
      </c>
      <c r="S2053" s="16">
        <v>1</v>
      </c>
      <c r="T2053" s="16" t="s">
        <v>91</v>
      </c>
      <c r="U2053" s="16">
        <v>999</v>
      </c>
      <c r="V2053" s="16" t="s">
        <v>1778</v>
      </c>
      <c r="W2053" s="16">
        <v>31921113</v>
      </c>
      <c r="Y2053" s="16" t="inlineStr">
        <is>
          <t>筑基境凡品丹药。boss固定伤害+4点，持续1500现实秒。</t>
        </is>
      </c>
      <c r="Z2053" s="16" t="inlineStr">
        <is>
          <t>|cff00FF00“强敌如岳，药助破坚；所长在克首领，不在自护。温剂自有其宜，须量药力与丹毒而用。”——《撼岳克强录》|r</t>
        </is>
      </c>
      <c r="AA2053" t="str" s="16">
        <v>炼丹可得。</v>
      </c>
      <c r="AB2053">
        <v>11921113</v>
      </c>
      <c r="AC2053" s="16" t="s">
        <v>1781</v>
      </c>
      <c r="AD2053" s="16">
        <v>40001</v>
      </c>
      <c r="AF2053">
        <v>70001</v>
      </c>
      <c r="AH2053">
        <v>20</v>
      </c>
      <c r="AI2053" s="16" t="s">
        <v>1777</v>
      </c>
      <c r="AJ2053" s="16" t="s">
        <v>1777</v>
      </c>
      <c r="AK2053" s="16" t="s">
        <v>335</v>
      </c>
    </row>
    <row r="2054" spans="2:37">
      <c r="B2054" s="16" t="n">
        <f>10000000+INDEX(编号表!$B:$B,MATCH(F2054,编号表!$A:$A,0))*100000+INDEX(编号表!$F:$F,MATCH(D2054,编号表!$E:$E,0))*1000+INDEX(编号表!$D:$D,MATCH(E2054,编号表!$C:$C,0))*10000+G2054</f>
        <v>11922113</v>
      </c>
      <c r="C2054" s="16" t="inlineStr">
        <is>
          <t>筑基温阳撼岳丹</t>
        </is>
      </c>
      <c r="D2054" s="16" t="s">
        <v>102</v>
      </c>
      <c r="E2054" s="16" t="s">
        <v>335</v>
      </c>
      <c r="F2054" s="16" t="s">
        <v>1777</v>
      </c>
      <c r="G2054" s="16">
        <f t="shared" si="34"/>
        <v>113</v>
      </c>
      <c r="I2054" s="16">
        <v>60</v>
      </c>
      <c r="J2054" t="str">
        <f t="shared" si="33"/>
        <v>大类_灵品筑基丹药</v>
      </c>
      <c r="K2054" s="16" t="s">
        <v>337</v>
      </c>
      <c r="L2054" s="16">
        <v>1</v>
      </c>
      <c r="M2054" s="16" t="s">
        <v>1777</v>
      </c>
      <c r="O2054" s="16">
        <v>0</v>
      </c>
      <c r="P2054" s="16" t="b">
        <v>1</v>
      </c>
      <c r="R2054" s="16" t="b">
        <v>0</v>
      </c>
      <c r="S2054" s="16">
        <v>1</v>
      </c>
      <c r="T2054" s="16" t="s">
        <v>91</v>
      </c>
      <c r="U2054" s="16">
        <v>999</v>
      </c>
      <c r="V2054" s="16" t="s">
        <v>1778</v>
      </c>
      <c r="W2054" s="16">
        <v>31922113</v>
      </c>
      <c r="Y2054" s="16" t="inlineStr">
        <is>
          <t>筑基境灵品丹药。boss固定伤害+4点，持续2700现实秒。</t>
        </is>
      </c>
      <c r="Z2054" s="16" t="inlineStr">
        <is>
          <t>|cff00FF00“强敌如岳，药助破坚；所长在克首领，不在自护。温剂自有其宜，须量药力与丹毒而用。”——《撼岳克强录》|r</t>
        </is>
      </c>
      <c r="AA2054" t="str" s="16">
        <v>炼丹可得。</v>
      </c>
      <c r="AB2054">
        <v>11921113</v>
      </c>
      <c r="AC2054" s="16" t="s">
        <v>1781</v>
      </c>
      <c r="AD2054" s="16">
        <v>40002</v>
      </c>
      <c r="AF2054">
        <v>70002</v>
      </c>
      <c r="AH2054">
        <v>60</v>
      </c>
      <c r="AI2054" s="16" t="s">
        <v>1777</v>
      </c>
      <c r="AJ2054" s="16" t="s">
        <v>1777</v>
      </c>
      <c r="AK2054" s="16" t="s">
        <v>335</v>
      </c>
    </row>
    <row r="2055" spans="2:37">
      <c r="B2055" s="16" t="n">
        <f>10000000+INDEX(编号表!$B:$B,MATCH(F2055,编号表!$A:$A,0))*100000+INDEX(编号表!$F:$F,MATCH(D2055,编号表!$E:$E,0))*1000+INDEX(编号表!$D:$D,MATCH(E2055,编号表!$C:$C,0))*10000+G2055</f>
        <v>11923113</v>
      </c>
      <c r="C2055" s="16" t="inlineStr">
        <is>
          <t>筑基温阳撼岳丹</t>
        </is>
      </c>
      <c r="D2055" s="16" t="s">
        <v>105</v>
      </c>
      <c r="E2055" s="16" t="s">
        <v>335</v>
      </c>
      <c r="F2055" s="16" t="s">
        <v>1777</v>
      </c>
      <c r="G2055" s="16">
        <f t="shared" si="34"/>
        <v>113</v>
      </c>
      <c r="I2055" s="16">
        <v>60</v>
      </c>
      <c r="J2055" t="str">
        <f t="shared" si="33"/>
        <v>大类_玄品筑基丹药</v>
      </c>
      <c r="K2055" s="16" t="s">
        <v>337</v>
      </c>
      <c r="L2055" s="16">
        <v>1</v>
      </c>
      <c r="M2055" s="16" t="s">
        <v>1777</v>
      </c>
      <c r="O2055" s="16">
        <v>0</v>
      </c>
      <c r="P2055" s="16" t="b">
        <v>1</v>
      </c>
      <c r="R2055" s="16" t="b">
        <v>0</v>
      </c>
      <c r="S2055" s="16">
        <v>1</v>
      </c>
      <c r="T2055" s="16" t="s">
        <v>91</v>
      </c>
      <c r="U2055" s="16">
        <v>999</v>
      </c>
      <c r="V2055" s="16" t="s">
        <v>1778</v>
      </c>
      <c r="W2055" s="16">
        <v>31923113</v>
      </c>
      <c r="Y2055" s="16" t="inlineStr">
        <is>
          <t>筑基境玄品丹药。boss固定伤害+4点，持续4860现实秒。</t>
        </is>
      </c>
      <c r="Z2055" s="16" t="inlineStr">
        <is>
          <t>|cff00FF00“强敌如岳，药助破坚；所长在克首领，不在自护。温剂自有其宜，须量药力与丹毒而用。”——《撼岳克强录》|r</t>
        </is>
      </c>
      <c r="AA2055" t="str" s="16">
        <v>炼丹可得。</v>
      </c>
      <c r="AB2055">
        <v>11921113</v>
      </c>
      <c r="AC2055" s="16" t="s">
        <v>1781</v>
      </c>
      <c r="AD2055" s="16">
        <v>40003</v>
      </c>
      <c r="AF2055">
        <v>70003</v>
      </c>
      <c r="AH2055">
        <v>240</v>
      </c>
      <c r="AI2055" s="16" t="s">
        <v>1777</v>
      </c>
      <c r="AJ2055" s="16" t="s">
        <v>1777</v>
      </c>
      <c r="AK2055" s="16" t="s">
        <v>335</v>
      </c>
    </row>
    <row r="2056" spans="2:37">
      <c r="B2056" s="16" t="n">
        <f>10000000+INDEX(编号表!$B:$B,MATCH(F2056,编号表!$A:$A,0))*100000+INDEX(编号表!$F:$F,MATCH(D2056,编号表!$E:$E,0))*1000+INDEX(编号表!$D:$D,MATCH(E2056,编号表!$C:$C,0))*10000+G2056</f>
        <v>11921114</v>
      </c>
      <c r="C2056" s="16" t="inlineStr">
        <is>
          <t>筑基烈阳撼岳丹</t>
        </is>
      </c>
      <c r="D2056" s="16" t="s">
        <v>86</v>
      </c>
      <c r="E2056" s="16" t="s">
        <v>335</v>
      </c>
      <c r="F2056" s="16" t="s">
        <v>1777</v>
      </c>
      <c r="G2056" s="16">
        <f t="shared" si="34"/>
        <v>114</v>
      </c>
      <c r="I2056" s="16">
        <v>60</v>
      </c>
      <c r="J2056" t="str">
        <f t="shared" si="33"/>
        <v>大类_凡品筑基丹药</v>
      </c>
      <c r="K2056" s="16" t="s">
        <v>337</v>
      </c>
      <c r="L2056" s="16">
        <v>1</v>
      </c>
      <c r="M2056" s="16" t="s">
        <v>1777</v>
      </c>
      <c r="O2056" s="16">
        <v>0</v>
      </c>
      <c r="P2056" s="16" t="b">
        <v>1</v>
      </c>
      <c r="R2056" s="16" t="b">
        <v>0</v>
      </c>
      <c r="S2056" s="16">
        <v>1</v>
      </c>
      <c r="T2056" s="16" t="s">
        <v>91</v>
      </c>
      <c r="U2056" s="16">
        <v>999</v>
      </c>
      <c r="V2056" s="16" t="s">
        <v>1778</v>
      </c>
      <c r="W2056" s="16">
        <v>31921114</v>
      </c>
      <c r="Y2056" s="16" t="inlineStr">
        <is>
          <t>筑基境凡品丹药。对boss增伤+5%，持续900现实秒。</t>
        </is>
      </c>
      <c r="Z2056" s="16" t="inlineStr">
        <is>
          <t>|cff00FF00“强敌如岳，药助破坚；所长在克首领，不在自护。热剂自有其宜，须量药力与丹毒而用。”——《撼岳克强录》|r</t>
        </is>
      </c>
      <c r="AA2056" t="str" s="16">
        <v>炼丹可得。</v>
      </c>
      <c r="AB2056">
        <v>11921114</v>
      </c>
      <c r="AC2056" s="16" t="s">
        <v>1781</v>
      </c>
      <c r="AD2056" s="16">
        <v>40001</v>
      </c>
      <c r="AF2056">
        <v>70001</v>
      </c>
      <c r="AH2056">
        <v>20</v>
      </c>
      <c r="AI2056" s="16" t="s">
        <v>1777</v>
      </c>
      <c r="AJ2056" s="16" t="s">
        <v>1777</v>
      </c>
      <c r="AK2056" s="16" t="s">
        <v>335</v>
      </c>
    </row>
    <row r="2057" spans="2:37">
      <c r="B2057" s="16" t="n">
        <f>10000000+INDEX(编号表!$B:$B,MATCH(F2057,编号表!$A:$A,0))*100000+INDEX(编号表!$F:$F,MATCH(D2057,编号表!$E:$E,0))*1000+INDEX(编号表!$D:$D,MATCH(E2057,编号表!$C:$C,0))*10000+G2057</f>
        <v>11922114</v>
      </c>
      <c r="C2057" s="16" t="inlineStr">
        <is>
          <t>筑基烈阳撼岳丹</t>
        </is>
      </c>
      <c r="D2057" s="16" t="s">
        <v>102</v>
      </c>
      <c r="E2057" s="16" t="s">
        <v>335</v>
      </c>
      <c r="F2057" s="16" t="s">
        <v>1777</v>
      </c>
      <c r="G2057" s="16">
        <f t="shared" si="34"/>
        <v>114</v>
      </c>
      <c r="I2057" s="16">
        <v>60</v>
      </c>
      <c r="J2057" t="str">
        <f t="shared" si="33"/>
        <v>大类_灵品筑基丹药</v>
      </c>
      <c r="K2057" s="16" t="s">
        <v>337</v>
      </c>
      <c r="L2057" s="16">
        <v>1</v>
      </c>
      <c r="M2057" s="16" t="s">
        <v>1777</v>
      </c>
      <c r="O2057" s="16">
        <v>0</v>
      </c>
      <c r="P2057" s="16" t="b">
        <v>1</v>
      </c>
      <c r="R2057" s="16" t="b">
        <v>0</v>
      </c>
      <c r="S2057" s="16">
        <v>1</v>
      </c>
      <c r="T2057" s="16" t="s">
        <v>91</v>
      </c>
      <c r="U2057" s="16">
        <v>999</v>
      </c>
      <c r="V2057" s="16" t="s">
        <v>1778</v>
      </c>
      <c r="W2057" s="16">
        <v>31922114</v>
      </c>
      <c r="Y2057" s="16" t="inlineStr">
        <is>
          <t>筑基境灵品丹药。对boss增伤+5%，持续1620现实秒。</t>
        </is>
      </c>
      <c r="Z2057" s="16" t="inlineStr">
        <is>
          <t>|cff00FF00“强敌如岳，药助破坚；所长在克首领，不在自护。热剂自有其宜，须量药力与丹毒而用。”——《撼岳克强录》|r</t>
        </is>
      </c>
      <c r="AA2057" t="str" s="16">
        <v>炼丹可得。</v>
      </c>
      <c r="AB2057">
        <v>11921114</v>
      </c>
      <c r="AC2057" s="16" t="s">
        <v>1781</v>
      </c>
      <c r="AD2057" s="16">
        <v>40002</v>
      </c>
      <c r="AF2057">
        <v>70002</v>
      </c>
      <c r="AH2057">
        <v>60</v>
      </c>
      <c r="AI2057" s="16" t="s">
        <v>1777</v>
      </c>
      <c r="AJ2057" s="16" t="s">
        <v>1777</v>
      </c>
      <c r="AK2057" s="16" t="s">
        <v>335</v>
      </c>
    </row>
    <row r="2058" spans="2:37">
      <c r="B2058" s="16" t="n">
        <f>10000000+INDEX(编号表!$B:$B,MATCH(F2058,编号表!$A:$A,0))*100000+INDEX(编号表!$F:$F,MATCH(D2058,编号表!$E:$E,0))*1000+INDEX(编号表!$D:$D,MATCH(E2058,编号表!$C:$C,0))*10000+G2058</f>
        <v>11923114</v>
      </c>
      <c r="C2058" s="16" t="inlineStr">
        <is>
          <t>筑基烈阳撼岳丹</t>
        </is>
      </c>
      <c r="D2058" s="16" t="s">
        <v>105</v>
      </c>
      <c r="E2058" s="16" t="s">
        <v>335</v>
      </c>
      <c r="F2058" s="16" t="s">
        <v>1777</v>
      </c>
      <c r="G2058" s="16">
        <f t="shared" si="34"/>
        <v>114</v>
      </c>
      <c r="I2058" s="16">
        <v>60</v>
      </c>
      <c r="J2058" t="str">
        <f t="shared" si="33"/>
        <v>大类_玄品筑基丹药</v>
      </c>
      <c r="K2058" s="16" t="s">
        <v>337</v>
      </c>
      <c r="L2058" s="16">
        <v>1</v>
      </c>
      <c r="M2058" s="16" t="s">
        <v>1777</v>
      </c>
      <c r="O2058" s="16">
        <v>0</v>
      </c>
      <c r="P2058" s="16" t="b">
        <v>1</v>
      </c>
      <c r="R2058" s="16" t="b">
        <v>0</v>
      </c>
      <c r="S2058" s="16">
        <v>1</v>
      </c>
      <c r="T2058" s="16" t="s">
        <v>91</v>
      </c>
      <c r="U2058" s="16">
        <v>999</v>
      </c>
      <c r="V2058" s="16" t="s">
        <v>1778</v>
      </c>
      <c r="W2058" s="16">
        <v>31923114</v>
      </c>
      <c r="Y2058" s="16" t="inlineStr">
        <is>
          <t>筑基境玄品丹药。对boss增伤+5%，持续2916现实秒。</t>
        </is>
      </c>
      <c r="Z2058" s="16" t="inlineStr">
        <is>
          <t>|cff00FF00“强敌如岳，药助破坚；所长在克首领，不在自护。热剂自有其宜，须量药力与丹毒而用。”——《撼岳克强录》|r</t>
        </is>
      </c>
      <c r="AA2058" t="str" s="16">
        <v>炼丹可得。</v>
      </c>
      <c r="AB2058">
        <v>11921114</v>
      </c>
      <c r="AC2058" s="16" t="s">
        <v>1781</v>
      </c>
      <c r="AD2058" s="16">
        <v>40003</v>
      </c>
      <c r="AF2058">
        <v>70003</v>
      </c>
      <c r="AH2058">
        <v>240</v>
      </c>
      <c r="AI2058" s="16" t="s">
        <v>1777</v>
      </c>
      <c r="AJ2058" s="16" t="s">
        <v>1777</v>
      </c>
      <c r="AK2058" s="16" t="s">
        <v>335</v>
      </c>
    </row>
    <row r="2059" spans="2:37">
      <c r="B2059" s="16" t="n">
        <f>10000000+INDEX(编号表!$B:$B,MATCH(F2059,编号表!$A:$A,0))*100000+INDEX(编号表!$F:$F,MATCH(D2059,编号表!$E:$E,0))*1000+INDEX(编号表!$D:$D,MATCH(E2059,编号表!$C:$C,0))*10000+G2059</f>
        <v>11921115</v>
      </c>
      <c r="C2059" s="16" t="s">
        <v>2355</v>
      </c>
      <c r="D2059" s="16" t="s">
        <v>86</v>
      </c>
      <c r="E2059" s="16" t="s">
        <v>335</v>
      </c>
      <c r="F2059" s="16" t="s">
        <v>1777</v>
      </c>
      <c r="G2059" s="16">
        <f t="shared" si="34"/>
        <v>115</v>
      </c>
      <c r="I2059" s="16">
        <v>60</v>
      </c>
      <c r="J2059" t="str">
        <f t="shared" si="33"/>
        <v>大类_凡品筑基丹药</v>
      </c>
      <c r="K2059" s="16" t="s">
        <v>337</v>
      </c>
      <c r="L2059" s="16">
        <v>1</v>
      </c>
      <c r="M2059" s="16" t="s">
        <v>1777</v>
      </c>
      <c r="O2059" s="16">
        <v>0</v>
      </c>
      <c r="P2059" s="16" t="b">
        <v>1</v>
      </c>
      <c r="R2059" s="16" t="b">
        <v>0</v>
      </c>
      <c r="S2059" s="16">
        <v>1</v>
      </c>
      <c r="T2059" s="16" t="s">
        <v>91</v>
      </c>
      <c r="U2059" s="16">
        <v>999</v>
      </c>
      <c r="V2059" s="16" t="s">
        <v>1778</v>
      </c>
      <c r="W2059" s="16">
        <v>31921115</v>
      </c>
      <c r="Y2059" s="16" t="inlineStr">
        <is>
          <t>筑基境凡品丹药。攻击下限增幅+2%；攻击上限增幅+2%，持续1800现实秒。</t>
        </is>
      </c>
      <c r="Z2059" s="16" t="inlineStr">
        <is>
          <t>|cff00FF00“锋芒有上下之势，战元养其本，不混灵力之池。寒剂自有其宜，须量药力与丹毒而用。”——《战元养锋录》|r</t>
        </is>
      </c>
      <c r="AA2059" t="str" s="16">
        <v>炼丹可得。</v>
      </c>
      <c r="AB2059">
        <v>11921115</v>
      </c>
      <c r="AC2059" s="16" t="s">
        <v>1781</v>
      </c>
      <c r="AD2059" s="16">
        <v>40001</v>
      </c>
      <c r="AF2059">
        <v>70001</v>
      </c>
      <c r="AH2059">
        <v>20</v>
      </c>
      <c r="AI2059" s="16" t="s">
        <v>1777</v>
      </c>
      <c r="AJ2059" s="16" t="s">
        <v>1777</v>
      </c>
      <c r="AK2059" s="16" t="s">
        <v>335</v>
      </c>
    </row>
    <row r="2060" spans="2:37">
      <c r="B2060" s="16" t="n">
        <f>10000000+INDEX(编号表!$B:$B,MATCH(F2060,编号表!$A:$A,0))*100000+INDEX(编号表!$F:$F,MATCH(D2060,编号表!$E:$E,0))*1000+INDEX(编号表!$D:$D,MATCH(E2060,编号表!$C:$C,0))*10000+G2060</f>
        <v>11922115</v>
      </c>
      <c r="C2060" s="16" t="s">
        <v>2355</v>
      </c>
      <c r="D2060" s="16" t="s">
        <v>102</v>
      </c>
      <c r="E2060" s="16" t="s">
        <v>335</v>
      </c>
      <c r="F2060" s="16" t="s">
        <v>1777</v>
      </c>
      <c r="G2060" s="16">
        <f t="shared" si="34"/>
        <v>115</v>
      </c>
      <c r="I2060" s="16">
        <v>60</v>
      </c>
      <c r="J2060" t="str">
        <f t="shared" si="33"/>
        <v>大类_灵品筑基丹药</v>
      </c>
      <c r="K2060" s="16" t="s">
        <v>337</v>
      </c>
      <c r="L2060" s="16">
        <v>1</v>
      </c>
      <c r="M2060" s="16" t="s">
        <v>1777</v>
      </c>
      <c r="O2060" s="16">
        <v>0</v>
      </c>
      <c r="P2060" s="16" t="b">
        <v>1</v>
      </c>
      <c r="R2060" s="16" t="b">
        <v>0</v>
      </c>
      <c r="S2060" s="16">
        <v>1</v>
      </c>
      <c r="T2060" s="16" t="s">
        <v>91</v>
      </c>
      <c r="U2060" s="16">
        <v>999</v>
      </c>
      <c r="V2060" s="16" t="s">
        <v>1778</v>
      </c>
      <c r="W2060" s="16">
        <v>31922115</v>
      </c>
      <c r="Y2060" s="16" t="inlineStr">
        <is>
          <t>筑基境灵品丹药。攻击下限增幅+2%；攻击上限增幅+2%，持续3240现实秒。</t>
        </is>
      </c>
      <c r="Z2060" s="16" t="inlineStr">
        <is>
          <t>|cff00FF00“锋芒有上下之势，战元养其本，不混灵力之池。寒剂自有其宜，须量药力与丹毒而用。”——《战元养锋录》|r</t>
        </is>
      </c>
      <c r="AA2060" t="str" s="16">
        <v>炼丹可得。</v>
      </c>
      <c r="AB2060">
        <v>11921115</v>
      </c>
      <c r="AC2060" s="16" t="s">
        <v>1781</v>
      </c>
      <c r="AD2060" s="16">
        <v>40002</v>
      </c>
      <c r="AF2060">
        <v>70002</v>
      </c>
      <c r="AH2060">
        <v>60</v>
      </c>
      <c r="AI2060" s="16" t="s">
        <v>1777</v>
      </c>
      <c r="AJ2060" s="16" t="s">
        <v>1777</v>
      </c>
      <c r="AK2060" s="16" t="s">
        <v>335</v>
      </c>
    </row>
    <row r="2061" spans="2:37">
      <c r="B2061" s="16" t="n">
        <f>10000000+INDEX(编号表!$B:$B,MATCH(F2061,编号表!$A:$A,0))*100000+INDEX(编号表!$F:$F,MATCH(D2061,编号表!$E:$E,0))*1000+INDEX(编号表!$D:$D,MATCH(E2061,编号表!$C:$C,0))*10000+G2061</f>
        <v>11923115</v>
      </c>
      <c r="C2061" s="16" t="s">
        <v>2355</v>
      </c>
      <c r="D2061" s="16" t="s">
        <v>105</v>
      </c>
      <c r="E2061" s="16" t="s">
        <v>335</v>
      </c>
      <c r="F2061" s="16" t="s">
        <v>1777</v>
      </c>
      <c r="G2061" s="16">
        <f t="shared" si="34"/>
        <v>115</v>
      </c>
      <c r="I2061" s="16">
        <v>60</v>
      </c>
      <c r="J2061" t="str">
        <f t="shared" si="33"/>
        <v>大类_玄品筑基丹药</v>
      </c>
      <c r="K2061" s="16" t="s">
        <v>337</v>
      </c>
      <c r="L2061" s="16">
        <v>1</v>
      </c>
      <c r="M2061" s="16" t="s">
        <v>1777</v>
      </c>
      <c r="O2061" s="16">
        <v>0</v>
      </c>
      <c r="P2061" s="16" t="b">
        <v>1</v>
      </c>
      <c r="R2061" s="16" t="b">
        <v>0</v>
      </c>
      <c r="S2061" s="16">
        <v>1</v>
      </c>
      <c r="T2061" s="16" t="s">
        <v>91</v>
      </c>
      <c r="U2061" s="16">
        <v>999</v>
      </c>
      <c r="V2061" s="16" t="s">
        <v>1778</v>
      </c>
      <c r="W2061" s="16">
        <v>31923115</v>
      </c>
      <c r="Y2061" s="16" t="inlineStr">
        <is>
          <t>筑基境玄品丹药。攻击下限增幅+2%；攻击上限增幅+2%，持续5832现实秒。</t>
        </is>
      </c>
      <c r="Z2061" s="16" t="inlineStr">
        <is>
          <t>|cff00FF00“锋芒有上下之势，战元养其本，不混灵力之池。寒剂自有其宜，须量药力与丹毒而用。”——《战元养锋录》|r</t>
        </is>
      </c>
      <c r="AA2061" t="str" s="16">
        <v>炼丹可得。</v>
      </c>
      <c r="AB2061">
        <v>11921115</v>
      </c>
      <c r="AC2061" s="16" t="s">
        <v>1781</v>
      </c>
      <c r="AD2061" s="16">
        <v>40003</v>
      </c>
      <c r="AF2061">
        <v>70003</v>
      </c>
      <c r="AH2061">
        <v>240</v>
      </c>
      <c r="AI2061" s="16" t="s">
        <v>1777</v>
      </c>
      <c r="AJ2061" s="16" t="s">
        <v>1777</v>
      </c>
      <c r="AK2061" s="16" t="s">
        <v>335</v>
      </c>
    </row>
    <row r="2062" spans="2:37">
      <c r="B2062" s="16" t="n">
        <f>10000000+INDEX(编号表!$B:$B,MATCH(F2062,编号表!$A:$A,0))*100000+INDEX(编号表!$F:$F,MATCH(D2062,编号表!$E:$E,0))*1000+INDEX(编号表!$D:$D,MATCH(E2062,编号表!$C:$C,0))*10000+G2062</f>
        <v>11921116</v>
      </c>
      <c r="C2062" s="16" t="s">
        <v>2360</v>
      </c>
      <c r="D2062" s="16" t="s">
        <v>86</v>
      </c>
      <c r="E2062" s="16" t="s">
        <v>335</v>
      </c>
      <c r="F2062" s="16" t="s">
        <v>1777</v>
      </c>
      <c r="G2062" s="16">
        <f t="shared" si="34"/>
        <v>116</v>
      </c>
      <c r="I2062" s="16">
        <v>60</v>
      </c>
      <c r="J2062" t="str">
        <f t="shared" si="33"/>
        <v>大类_凡品筑基丹药</v>
      </c>
      <c r="K2062" s="16" t="s">
        <v>337</v>
      </c>
      <c r="L2062" s="16">
        <v>1</v>
      </c>
      <c r="M2062" s="16" t="s">
        <v>1777</v>
      </c>
      <c r="O2062" s="16">
        <v>0</v>
      </c>
      <c r="P2062" s="16" t="b">
        <v>1</v>
      </c>
      <c r="R2062" s="16" t="b">
        <v>0</v>
      </c>
      <c r="S2062" s="16">
        <v>1</v>
      </c>
      <c r="T2062" s="16" t="s">
        <v>91</v>
      </c>
      <c r="U2062" s="16">
        <v>999</v>
      </c>
      <c r="V2062" s="16" t="s">
        <v>1778</v>
      </c>
      <c r="W2062" s="16">
        <v>31921116</v>
      </c>
      <c r="Y2062" s="16" t="inlineStr">
        <is>
          <t>筑基境凡品丹药。攻击下限增幅+3%；攻击上限增幅+3%，持续1500现实秒。</t>
        </is>
      </c>
      <c r="Z2062" s="16" t="inlineStr">
        <is>
          <t>|cff00FF00“锋芒有上下之势，战元养其本，不混灵力之池。凉剂自有其宜，须量药力与丹毒而用。”——《战元养锋录》|r</t>
        </is>
      </c>
      <c r="AA2062" t="str" s="16">
        <v>炼丹可得。</v>
      </c>
      <c r="AB2062">
        <v>11921116</v>
      </c>
      <c r="AC2062" s="16" t="s">
        <v>1781</v>
      </c>
      <c r="AD2062" s="16">
        <v>40001</v>
      </c>
      <c r="AF2062">
        <v>70001</v>
      </c>
      <c r="AH2062">
        <v>20</v>
      </c>
      <c r="AI2062" s="16" t="s">
        <v>1777</v>
      </c>
      <c r="AJ2062" s="16" t="s">
        <v>1777</v>
      </c>
      <c r="AK2062" s="16" t="s">
        <v>335</v>
      </c>
    </row>
    <row r="2063" spans="2:37">
      <c r="B2063" s="16" t="n">
        <f>10000000+INDEX(编号表!$B:$B,MATCH(F2063,编号表!$A:$A,0))*100000+INDEX(编号表!$F:$F,MATCH(D2063,编号表!$E:$E,0))*1000+INDEX(编号表!$D:$D,MATCH(E2063,编号表!$C:$C,0))*10000+G2063</f>
        <v>11922116</v>
      </c>
      <c r="C2063" s="16" t="s">
        <v>2360</v>
      </c>
      <c r="D2063" s="16" t="s">
        <v>102</v>
      </c>
      <c r="E2063" s="16" t="s">
        <v>335</v>
      </c>
      <c r="F2063" s="16" t="s">
        <v>1777</v>
      </c>
      <c r="G2063" s="16">
        <f t="shared" si="34"/>
        <v>116</v>
      </c>
      <c r="I2063" s="16">
        <v>60</v>
      </c>
      <c r="J2063" t="str">
        <f t="shared" si="33"/>
        <v>大类_灵品筑基丹药</v>
      </c>
      <c r="K2063" s="16" t="s">
        <v>337</v>
      </c>
      <c r="L2063" s="16">
        <v>1</v>
      </c>
      <c r="M2063" s="16" t="s">
        <v>1777</v>
      </c>
      <c r="O2063" s="16">
        <v>0</v>
      </c>
      <c r="P2063" s="16" t="b">
        <v>1</v>
      </c>
      <c r="R2063" s="16" t="b">
        <v>0</v>
      </c>
      <c r="S2063" s="16">
        <v>1</v>
      </c>
      <c r="T2063" s="16" t="s">
        <v>91</v>
      </c>
      <c r="U2063" s="16">
        <v>999</v>
      </c>
      <c r="V2063" s="16" t="s">
        <v>1778</v>
      </c>
      <c r="W2063" s="16">
        <v>31922116</v>
      </c>
      <c r="Y2063" s="16" t="inlineStr">
        <is>
          <t>筑基境灵品丹药。攻击下限增幅+3%；攻击上限增幅+3%，持续2700现实秒。</t>
        </is>
      </c>
      <c r="Z2063" s="16" t="inlineStr">
        <is>
          <t>|cff00FF00“锋芒有上下之势，战元养其本，不混灵力之池。凉剂自有其宜，须量药力与丹毒而用。”——《战元养锋录》|r</t>
        </is>
      </c>
      <c r="AA2063" t="str" s="16">
        <v>炼丹可得。</v>
      </c>
      <c r="AB2063">
        <v>11921116</v>
      </c>
      <c r="AC2063" s="16" t="s">
        <v>1781</v>
      </c>
      <c r="AD2063" s="16">
        <v>40002</v>
      </c>
      <c r="AF2063">
        <v>70002</v>
      </c>
      <c r="AH2063">
        <v>60</v>
      </c>
      <c r="AI2063" s="16" t="s">
        <v>1777</v>
      </c>
      <c r="AJ2063" s="16" t="s">
        <v>1777</v>
      </c>
      <c r="AK2063" s="16" t="s">
        <v>335</v>
      </c>
    </row>
    <row r="2064" spans="2:37">
      <c r="B2064" s="16" t="n">
        <f>10000000+INDEX(编号表!$B:$B,MATCH(F2064,编号表!$A:$A,0))*100000+INDEX(编号表!$F:$F,MATCH(D2064,编号表!$E:$E,0))*1000+INDEX(编号表!$D:$D,MATCH(E2064,编号表!$C:$C,0))*10000+G2064</f>
        <v>11923116</v>
      </c>
      <c r="C2064" s="16" t="s">
        <v>2360</v>
      </c>
      <c r="D2064" s="16" t="s">
        <v>105</v>
      </c>
      <c r="E2064" s="16" t="s">
        <v>335</v>
      </c>
      <c r="F2064" s="16" t="s">
        <v>1777</v>
      </c>
      <c r="G2064" s="16">
        <f t="shared" si="34"/>
        <v>116</v>
      </c>
      <c r="I2064" s="16">
        <v>60</v>
      </c>
      <c r="J2064" t="str">
        <f t="shared" si="33"/>
        <v>大类_玄品筑基丹药</v>
      </c>
      <c r="K2064" s="16" t="s">
        <v>337</v>
      </c>
      <c r="L2064" s="16">
        <v>1</v>
      </c>
      <c r="M2064" s="16" t="s">
        <v>1777</v>
      </c>
      <c r="O2064" s="16">
        <v>0</v>
      </c>
      <c r="P2064" s="16" t="b">
        <v>1</v>
      </c>
      <c r="R2064" s="16" t="b">
        <v>0</v>
      </c>
      <c r="S2064" s="16">
        <v>1</v>
      </c>
      <c r="T2064" s="16" t="s">
        <v>91</v>
      </c>
      <c r="U2064" s="16">
        <v>999</v>
      </c>
      <c r="V2064" s="16" t="s">
        <v>1778</v>
      </c>
      <c r="W2064" s="16">
        <v>31923116</v>
      </c>
      <c r="Y2064" s="16" t="inlineStr">
        <is>
          <t>筑基境玄品丹药。攻击下限增幅+3%；攻击上限增幅+3%，持续4860现实秒。</t>
        </is>
      </c>
      <c r="Z2064" s="16" t="inlineStr">
        <is>
          <t>|cff00FF00“锋芒有上下之势，战元养其本，不混灵力之池。凉剂自有其宜，须量药力与丹毒而用。”——《战元养锋录》|r</t>
        </is>
      </c>
      <c r="AA2064" t="str" s="16">
        <v>炼丹可得。</v>
      </c>
      <c r="AB2064">
        <v>11921116</v>
      </c>
      <c r="AC2064" s="16" t="s">
        <v>1781</v>
      </c>
      <c r="AD2064" s="16">
        <v>40003</v>
      </c>
      <c r="AF2064">
        <v>70003</v>
      </c>
      <c r="AH2064">
        <v>240</v>
      </c>
      <c r="AI2064" s="16" t="s">
        <v>1777</v>
      </c>
      <c r="AJ2064" s="16" t="s">
        <v>1777</v>
      </c>
      <c r="AK2064" s="16" t="s">
        <v>335</v>
      </c>
    </row>
    <row r="2065" spans="2:37">
      <c r="B2065" s="16" t="n">
        <f>10000000+INDEX(编号表!$B:$B,MATCH(F2065,编号表!$A:$A,0))*100000+INDEX(编号表!$F:$F,MATCH(D2065,编号表!$E:$E,0))*1000+INDEX(编号表!$D:$D,MATCH(E2065,编号表!$C:$C,0))*10000+G2065</f>
        <v>11921117</v>
      </c>
      <c r="C2065" s="16" t="s">
        <v>2365</v>
      </c>
      <c r="D2065" s="16" t="s">
        <v>86</v>
      </c>
      <c r="E2065" s="16" t="s">
        <v>335</v>
      </c>
      <c r="F2065" s="16" t="s">
        <v>1777</v>
      </c>
      <c r="G2065" s="16">
        <f t="shared" si="34"/>
        <v>117</v>
      </c>
      <c r="I2065" s="16">
        <v>60</v>
      </c>
      <c r="J2065" t="str">
        <f t="shared" si="33"/>
        <v>大类_凡品筑基丹药</v>
      </c>
      <c r="K2065" s="16" t="s">
        <v>337</v>
      </c>
      <c r="L2065" s="16">
        <v>1</v>
      </c>
      <c r="M2065" s="16" t="s">
        <v>1777</v>
      </c>
      <c r="O2065" s="16">
        <v>0</v>
      </c>
      <c r="P2065" s="16" t="b">
        <v>1</v>
      </c>
      <c r="R2065" s="16" t="b">
        <v>0</v>
      </c>
      <c r="S2065" s="16">
        <v>1</v>
      </c>
      <c r="T2065" s="16" t="s">
        <v>91</v>
      </c>
      <c r="U2065" s="16">
        <v>999</v>
      </c>
      <c r="V2065" s="16" t="s">
        <v>1778</v>
      </c>
      <c r="W2065" s="16">
        <v>31921117</v>
      </c>
      <c r="Y2065" s="16" t="inlineStr">
        <is>
          <t>筑基境凡品丹药。攻击下限增幅+3.5%；攻击上限增幅+3.5%，持续1500现实秒。</t>
        </is>
      </c>
      <c r="Z2065" s="16" t="inlineStr">
        <is>
          <t>|cff00FF00“锋芒有上下之势，战元养其本，不混灵力之池。平剂自有其宜，须量药力与丹毒而用。”——《战元养锋录》|r</t>
        </is>
      </c>
      <c r="AA2065" t="str" s="16">
        <v>炼丹可得。</v>
      </c>
      <c r="AB2065">
        <v>11921117</v>
      </c>
      <c r="AC2065" s="16" t="s">
        <v>1781</v>
      </c>
      <c r="AD2065" s="16">
        <v>40001</v>
      </c>
      <c r="AF2065">
        <v>70001</v>
      </c>
      <c r="AH2065">
        <v>20</v>
      </c>
      <c r="AI2065" s="16" t="s">
        <v>1777</v>
      </c>
      <c r="AJ2065" s="16" t="s">
        <v>1777</v>
      </c>
      <c r="AK2065" s="16" t="s">
        <v>335</v>
      </c>
    </row>
    <row r="2066" spans="2:37">
      <c r="B2066" s="16" t="n">
        <f>10000000+INDEX(编号表!$B:$B,MATCH(F2066,编号表!$A:$A,0))*100000+INDEX(编号表!$F:$F,MATCH(D2066,编号表!$E:$E,0))*1000+INDEX(编号表!$D:$D,MATCH(E2066,编号表!$C:$C,0))*10000+G2066</f>
        <v>11922117</v>
      </c>
      <c r="C2066" s="16" t="s">
        <v>2365</v>
      </c>
      <c r="D2066" s="16" t="s">
        <v>102</v>
      </c>
      <c r="E2066" s="16" t="s">
        <v>335</v>
      </c>
      <c r="F2066" s="16" t="s">
        <v>1777</v>
      </c>
      <c r="G2066" s="16">
        <f t="shared" si="34"/>
        <v>117</v>
      </c>
      <c r="I2066" s="16">
        <v>60</v>
      </c>
      <c r="J2066" t="str">
        <f t="shared" si="33"/>
        <v>大类_灵品筑基丹药</v>
      </c>
      <c r="K2066" s="16" t="s">
        <v>337</v>
      </c>
      <c r="L2066" s="16">
        <v>1</v>
      </c>
      <c r="M2066" s="16" t="s">
        <v>1777</v>
      </c>
      <c r="O2066" s="16">
        <v>0</v>
      </c>
      <c r="P2066" s="16" t="b">
        <v>1</v>
      </c>
      <c r="R2066" s="16" t="b">
        <v>0</v>
      </c>
      <c r="S2066" s="16">
        <v>1</v>
      </c>
      <c r="T2066" s="16" t="s">
        <v>91</v>
      </c>
      <c r="U2066" s="16">
        <v>999</v>
      </c>
      <c r="V2066" s="16" t="s">
        <v>1778</v>
      </c>
      <c r="W2066" s="16">
        <v>31922117</v>
      </c>
      <c r="Y2066" s="16" t="inlineStr">
        <is>
          <t>筑基境灵品丹药。攻击下限增幅+3.5%；攻击上限增幅+3.5%，持续2700现实秒。</t>
        </is>
      </c>
      <c r="Z2066" s="16" t="inlineStr">
        <is>
          <t>|cff00FF00“锋芒有上下之势，战元养其本，不混灵力之池。平剂自有其宜，须量药力与丹毒而用。”——《战元养锋录》|r</t>
        </is>
      </c>
      <c r="AA2066" t="str" s="16">
        <v>炼丹可得。</v>
      </c>
      <c r="AB2066">
        <v>11921117</v>
      </c>
      <c r="AC2066" s="16" t="s">
        <v>1781</v>
      </c>
      <c r="AD2066" s="16">
        <v>40002</v>
      </c>
      <c r="AF2066">
        <v>70002</v>
      </c>
      <c r="AH2066">
        <v>60</v>
      </c>
      <c r="AI2066" s="16" t="s">
        <v>1777</v>
      </c>
      <c r="AJ2066" s="16" t="s">
        <v>1777</v>
      </c>
      <c r="AK2066" s="16" t="s">
        <v>335</v>
      </c>
    </row>
    <row r="2067" spans="2:37">
      <c r="B2067" s="16" t="n">
        <f>10000000+INDEX(编号表!$B:$B,MATCH(F2067,编号表!$A:$A,0))*100000+INDEX(编号表!$F:$F,MATCH(D2067,编号表!$E:$E,0))*1000+INDEX(编号表!$D:$D,MATCH(E2067,编号表!$C:$C,0))*10000+G2067</f>
        <v>11923117</v>
      </c>
      <c r="C2067" s="16" t="s">
        <v>2365</v>
      </c>
      <c r="D2067" s="16" t="s">
        <v>105</v>
      </c>
      <c r="E2067" s="16" t="s">
        <v>335</v>
      </c>
      <c r="F2067" s="16" t="s">
        <v>1777</v>
      </c>
      <c r="G2067" s="16">
        <f t="shared" si="34"/>
        <v>117</v>
      </c>
      <c r="I2067" s="16">
        <v>60</v>
      </c>
      <c r="J2067" t="str">
        <f t="shared" si="33"/>
        <v>大类_玄品筑基丹药</v>
      </c>
      <c r="K2067" s="16" t="s">
        <v>337</v>
      </c>
      <c r="L2067" s="16">
        <v>1</v>
      </c>
      <c r="M2067" s="16" t="s">
        <v>1777</v>
      </c>
      <c r="O2067" s="16">
        <v>0</v>
      </c>
      <c r="P2067" s="16" t="b">
        <v>1</v>
      </c>
      <c r="R2067" s="16" t="b">
        <v>0</v>
      </c>
      <c r="S2067" s="16">
        <v>1</v>
      </c>
      <c r="T2067" s="16" t="s">
        <v>91</v>
      </c>
      <c r="U2067" s="16">
        <v>999</v>
      </c>
      <c r="V2067" s="16" t="s">
        <v>1778</v>
      </c>
      <c r="W2067" s="16">
        <v>31923117</v>
      </c>
      <c r="Y2067" s="16" t="inlineStr">
        <is>
          <t>筑基境玄品丹药。攻击下限增幅+3.5%；攻击上限增幅+3.5%，持续4860现实秒。</t>
        </is>
      </c>
      <c r="Z2067" s="16" t="inlineStr">
        <is>
          <t>|cff00FF00“锋芒有上下之势，战元养其本，不混灵力之池。平剂自有其宜，须量药力与丹毒而用。”——《战元养锋录》|r</t>
        </is>
      </c>
      <c r="AA2067" t="str" s="16">
        <v>炼丹可得。</v>
      </c>
      <c r="AB2067">
        <v>11921117</v>
      </c>
      <c r="AC2067" s="16" t="s">
        <v>1781</v>
      </c>
      <c r="AD2067" s="16">
        <v>40003</v>
      </c>
      <c r="AF2067">
        <v>70003</v>
      </c>
      <c r="AH2067">
        <v>240</v>
      </c>
      <c r="AI2067" s="16" t="s">
        <v>1777</v>
      </c>
      <c r="AJ2067" s="16" t="s">
        <v>1777</v>
      </c>
      <c r="AK2067" s="16" t="s">
        <v>335</v>
      </c>
    </row>
    <row r="2068" spans="2:37">
      <c r="B2068" s="16" t="n">
        <f>10000000+INDEX(编号表!$B:$B,MATCH(F2068,编号表!$A:$A,0))*100000+INDEX(编号表!$F:$F,MATCH(D2068,编号表!$E:$E,0))*1000+INDEX(编号表!$D:$D,MATCH(E2068,编号表!$C:$C,0))*10000+G2068</f>
        <v>11921118</v>
      </c>
      <c r="C2068" s="16" t="s">
        <v>2370</v>
      </c>
      <c r="D2068" s="16" t="s">
        <v>86</v>
      </c>
      <c r="E2068" s="16" t="s">
        <v>335</v>
      </c>
      <c r="F2068" s="16" t="s">
        <v>1777</v>
      </c>
      <c r="G2068" s="16">
        <f t="shared" si="34"/>
        <v>118</v>
      </c>
      <c r="I2068" s="16">
        <v>60</v>
      </c>
      <c r="J2068" t="str">
        <f t="shared" si="33"/>
        <v>大类_凡品筑基丹药</v>
      </c>
      <c r="K2068" s="16" t="s">
        <v>337</v>
      </c>
      <c r="L2068" s="16">
        <v>1</v>
      </c>
      <c r="M2068" s="16" t="s">
        <v>1777</v>
      </c>
      <c r="O2068" s="16">
        <v>0</v>
      </c>
      <c r="P2068" s="16" t="b">
        <v>1</v>
      </c>
      <c r="R2068" s="16" t="b">
        <v>0</v>
      </c>
      <c r="S2068" s="16">
        <v>1</v>
      </c>
      <c r="T2068" s="16" t="s">
        <v>91</v>
      </c>
      <c r="U2068" s="16">
        <v>999</v>
      </c>
      <c r="V2068" s="16" t="s">
        <v>1778</v>
      </c>
      <c r="W2068" s="16">
        <v>31921118</v>
      </c>
      <c r="Y2068" s="16" t="inlineStr">
        <is>
          <t>筑基境凡品丹药。攻击下限增幅+4%；攻击上限增幅+4%，持续1500现实秒。</t>
        </is>
      </c>
      <c r="Z2068" s="16" t="inlineStr">
        <is>
          <t>|cff00FF00“锋芒有上下之势，战元养其本，不混灵力之池。温剂自有其宜，须量药力与丹毒而用。”——《战元养锋录》|r</t>
        </is>
      </c>
      <c r="AA2068" t="str" s="16">
        <v>炼丹可得。</v>
      </c>
      <c r="AB2068">
        <v>11921118</v>
      </c>
      <c r="AC2068" s="16" t="s">
        <v>1781</v>
      </c>
      <c r="AD2068" s="16">
        <v>40001</v>
      </c>
      <c r="AF2068">
        <v>70001</v>
      </c>
      <c r="AH2068">
        <v>20</v>
      </c>
      <c r="AI2068" s="16" t="s">
        <v>1777</v>
      </c>
      <c r="AJ2068" s="16" t="s">
        <v>1777</v>
      </c>
      <c r="AK2068" s="16" t="s">
        <v>335</v>
      </c>
    </row>
    <row r="2069" spans="2:37">
      <c r="B2069" s="16" t="n">
        <f>10000000+INDEX(编号表!$B:$B,MATCH(F2069,编号表!$A:$A,0))*100000+INDEX(编号表!$F:$F,MATCH(D2069,编号表!$E:$E,0))*1000+INDEX(编号表!$D:$D,MATCH(E2069,编号表!$C:$C,0))*10000+G2069</f>
        <v>11922118</v>
      </c>
      <c r="C2069" s="16" t="s">
        <v>2370</v>
      </c>
      <c r="D2069" s="16" t="s">
        <v>102</v>
      </c>
      <c r="E2069" s="16" t="s">
        <v>335</v>
      </c>
      <c r="F2069" s="16" t="s">
        <v>1777</v>
      </c>
      <c r="G2069" s="16">
        <f t="shared" si="34"/>
        <v>118</v>
      </c>
      <c r="I2069" s="16">
        <v>60</v>
      </c>
      <c r="J2069" t="str">
        <f t="shared" si="33"/>
        <v>大类_灵品筑基丹药</v>
      </c>
      <c r="K2069" s="16" t="s">
        <v>337</v>
      </c>
      <c r="L2069" s="16">
        <v>1</v>
      </c>
      <c r="M2069" s="16" t="s">
        <v>1777</v>
      </c>
      <c r="O2069" s="16">
        <v>0</v>
      </c>
      <c r="P2069" s="16" t="b">
        <v>1</v>
      </c>
      <c r="R2069" s="16" t="b">
        <v>0</v>
      </c>
      <c r="S2069" s="16">
        <v>1</v>
      </c>
      <c r="T2069" s="16" t="s">
        <v>91</v>
      </c>
      <c r="U2069" s="16">
        <v>999</v>
      </c>
      <c r="V2069" s="16" t="s">
        <v>1778</v>
      </c>
      <c r="W2069" s="16">
        <v>31922118</v>
      </c>
      <c r="Y2069" s="16" t="inlineStr">
        <is>
          <t>筑基境灵品丹药。攻击下限增幅+4%；攻击上限增幅+4%，持续2700现实秒。</t>
        </is>
      </c>
      <c r="Z2069" s="16" t="inlineStr">
        <is>
          <t>|cff00FF00“锋芒有上下之势，战元养其本，不混灵力之池。温剂自有其宜，须量药力与丹毒而用。”——《战元养锋录》|r</t>
        </is>
      </c>
      <c r="AA2069" t="str" s="16">
        <v>炼丹可得。</v>
      </c>
      <c r="AB2069">
        <v>11921118</v>
      </c>
      <c r="AC2069" s="16" t="s">
        <v>1781</v>
      </c>
      <c r="AD2069" s="16">
        <v>40002</v>
      </c>
      <c r="AF2069">
        <v>70002</v>
      </c>
      <c r="AH2069">
        <v>60</v>
      </c>
      <c r="AI2069" s="16" t="s">
        <v>1777</v>
      </c>
      <c r="AJ2069" s="16" t="s">
        <v>1777</v>
      </c>
      <c r="AK2069" s="16" t="s">
        <v>335</v>
      </c>
    </row>
    <row r="2070" spans="2:37">
      <c r="B2070" s="16" t="n">
        <f>10000000+INDEX(编号表!$B:$B,MATCH(F2070,编号表!$A:$A,0))*100000+INDEX(编号表!$F:$F,MATCH(D2070,编号表!$E:$E,0))*1000+INDEX(编号表!$D:$D,MATCH(E2070,编号表!$C:$C,0))*10000+G2070</f>
        <v>11923118</v>
      </c>
      <c r="C2070" s="16" t="s">
        <v>2370</v>
      </c>
      <c r="D2070" s="16" t="s">
        <v>105</v>
      </c>
      <c r="E2070" s="16" t="s">
        <v>335</v>
      </c>
      <c r="F2070" s="16" t="s">
        <v>1777</v>
      </c>
      <c r="G2070" s="16">
        <f t="shared" si="34"/>
        <v>118</v>
      </c>
      <c r="I2070" s="16">
        <v>60</v>
      </c>
      <c r="J2070" t="str">
        <f t="shared" si="33"/>
        <v>大类_玄品筑基丹药</v>
      </c>
      <c r="K2070" s="16" t="s">
        <v>337</v>
      </c>
      <c r="L2070" s="16">
        <v>1</v>
      </c>
      <c r="M2070" s="16" t="s">
        <v>1777</v>
      </c>
      <c r="O2070" s="16">
        <v>0</v>
      </c>
      <c r="P2070" s="16" t="b">
        <v>1</v>
      </c>
      <c r="R2070" s="16" t="b">
        <v>0</v>
      </c>
      <c r="S2070" s="16">
        <v>1</v>
      </c>
      <c r="T2070" s="16" t="s">
        <v>91</v>
      </c>
      <c r="U2070" s="16">
        <v>999</v>
      </c>
      <c r="V2070" s="16" t="s">
        <v>1778</v>
      </c>
      <c r="W2070" s="16">
        <v>31923118</v>
      </c>
      <c r="Y2070" s="16" t="inlineStr">
        <is>
          <t>筑基境玄品丹药。攻击下限增幅+4%；攻击上限增幅+4%，持续4860现实秒。</t>
        </is>
      </c>
      <c r="Z2070" s="16" t="inlineStr">
        <is>
          <t>|cff00FF00“锋芒有上下之势，战元养其本，不混灵力之池。温剂自有其宜，须量药力与丹毒而用。”——《战元养锋录》|r</t>
        </is>
      </c>
      <c r="AA2070" t="str" s="16">
        <v>炼丹可得。</v>
      </c>
      <c r="AB2070">
        <v>11921118</v>
      </c>
      <c r="AC2070" s="16" t="s">
        <v>1781</v>
      </c>
      <c r="AD2070" s="16">
        <v>40003</v>
      </c>
      <c r="AF2070">
        <v>70003</v>
      </c>
      <c r="AH2070">
        <v>240</v>
      </c>
      <c r="AI2070" s="16" t="s">
        <v>1777</v>
      </c>
      <c r="AJ2070" s="16" t="s">
        <v>1777</v>
      </c>
      <c r="AK2070" s="16" t="s">
        <v>335</v>
      </c>
    </row>
    <row r="2071" spans="2:37">
      <c r="B2071" s="16" t="n">
        <f>10000000+INDEX(编号表!$B:$B,MATCH(F2071,编号表!$A:$A,0))*100000+INDEX(编号表!$F:$F,MATCH(D2071,编号表!$E:$E,0))*1000+INDEX(编号表!$D:$D,MATCH(E2071,编号表!$C:$C,0))*10000+G2071</f>
        <v>11921119</v>
      </c>
      <c r="C2071" s="16" t="s">
        <v>2375</v>
      </c>
      <c r="D2071" s="16" t="s">
        <v>86</v>
      </c>
      <c r="E2071" s="16" t="s">
        <v>335</v>
      </c>
      <c r="F2071" s="16" t="s">
        <v>1777</v>
      </c>
      <c r="G2071" s="16">
        <f t="shared" si="34"/>
        <v>119</v>
      </c>
      <c r="I2071" s="16">
        <v>60</v>
      </c>
      <c r="J2071" t="str">
        <f t="shared" si="33"/>
        <v>大类_凡品筑基丹药</v>
      </c>
      <c r="K2071" s="16" t="s">
        <v>337</v>
      </c>
      <c r="L2071" s="16">
        <v>1</v>
      </c>
      <c r="M2071" s="16" t="s">
        <v>1777</v>
      </c>
      <c r="O2071" s="16">
        <v>0</v>
      </c>
      <c r="P2071" s="16" t="b">
        <v>1</v>
      </c>
      <c r="R2071" s="16" t="b">
        <v>0</v>
      </c>
      <c r="S2071" s="16">
        <v>1</v>
      </c>
      <c r="T2071" s="16" t="s">
        <v>91</v>
      </c>
      <c r="U2071" s="16">
        <v>999</v>
      </c>
      <c r="V2071" s="16" t="s">
        <v>1778</v>
      </c>
      <c r="W2071" s="16">
        <v>31921119</v>
      </c>
      <c r="Y2071" s="16" t="inlineStr">
        <is>
          <t>筑基境凡品丹药。攻击下限增幅+5%；攻击上限增幅+5%，持续900现实秒。</t>
        </is>
      </c>
      <c r="Z2071" s="16" t="inlineStr">
        <is>
          <t>|cff00FF00“锋芒有上下之势，战元养其本，不混灵力之池。热剂自有其宜，须量药力与丹毒而用。”——《战元养锋录》|r</t>
        </is>
      </c>
      <c r="AA2071" t="str" s="16">
        <v>炼丹可得。</v>
      </c>
      <c r="AB2071">
        <v>11921119</v>
      </c>
      <c r="AC2071" s="16" t="s">
        <v>1781</v>
      </c>
      <c r="AD2071" s="16">
        <v>40001</v>
      </c>
      <c r="AF2071">
        <v>70001</v>
      </c>
      <c r="AH2071">
        <v>20</v>
      </c>
      <c r="AI2071" s="16" t="s">
        <v>1777</v>
      </c>
      <c r="AJ2071" s="16" t="s">
        <v>1777</v>
      </c>
      <c r="AK2071" s="16" t="s">
        <v>335</v>
      </c>
    </row>
    <row r="2072" spans="2:37">
      <c r="B2072" s="16" t="n">
        <f>10000000+INDEX(编号表!$B:$B,MATCH(F2072,编号表!$A:$A,0))*100000+INDEX(编号表!$F:$F,MATCH(D2072,编号表!$E:$E,0))*1000+INDEX(编号表!$D:$D,MATCH(E2072,编号表!$C:$C,0))*10000+G2072</f>
        <v>11922119</v>
      </c>
      <c r="C2072" s="16" t="s">
        <v>2375</v>
      </c>
      <c r="D2072" s="16" t="s">
        <v>102</v>
      </c>
      <c r="E2072" s="16" t="s">
        <v>335</v>
      </c>
      <c r="F2072" s="16" t="s">
        <v>1777</v>
      </c>
      <c r="G2072" s="16">
        <f t="shared" si="34"/>
        <v>119</v>
      </c>
      <c r="I2072" s="16">
        <v>60</v>
      </c>
      <c r="J2072" t="str">
        <f t="shared" si="33"/>
        <v>大类_灵品筑基丹药</v>
      </c>
      <c r="K2072" s="16" t="s">
        <v>337</v>
      </c>
      <c r="L2072" s="16">
        <v>1</v>
      </c>
      <c r="M2072" s="16" t="s">
        <v>1777</v>
      </c>
      <c r="O2072" s="16">
        <v>0</v>
      </c>
      <c r="P2072" s="16" t="b">
        <v>1</v>
      </c>
      <c r="R2072" s="16" t="b">
        <v>0</v>
      </c>
      <c r="S2072" s="16">
        <v>1</v>
      </c>
      <c r="T2072" s="16" t="s">
        <v>91</v>
      </c>
      <c r="U2072" s="16">
        <v>999</v>
      </c>
      <c r="V2072" s="16" t="s">
        <v>1778</v>
      </c>
      <c r="W2072" s="16">
        <v>31922119</v>
      </c>
      <c r="Y2072" s="16" t="inlineStr">
        <is>
          <t>筑基境灵品丹药。攻击下限增幅+5%；攻击上限增幅+5%，持续1620现实秒。</t>
        </is>
      </c>
      <c r="Z2072" s="16" t="inlineStr">
        <is>
          <t>|cff00FF00“锋芒有上下之势，战元养其本，不混灵力之池。热剂自有其宜，须量药力与丹毒而用。”——《战元养锋录》|r</t>
        </is>
      </c>
      <c r="AA2072" t="str" s="16">
        <v>炼丹可得。</v>
      </c>
      <c r="AB2072">
        <v>11921119</v>
      </c>
      <c r="AC2072" s="16" t="s">
        <v>1781</v>
      </c>
      <c r="AD2072" s="16">
        <v>40002</v>
      </c>
      <c r="AF2072">
        <v>70002</v>
      </c>
      <c r="AH2072">
        <v>60</v>
      </c>
      <c r="AI2072" s="16" t="s">
        <v>1777</v>
      </c>
      <c r="AJ2072" s="16" t="s">
        <v>1777</v>
      </c>
      <c r="AK2072" s="16" t="s">
        <v>335</v>
      </c>
    </row>
    <row r="2073" spans="2:37">
      <c r="B2073" s="16" t="n">
        <f>10000000+INDEX(编号表!$B:$B,MATCH(F2073,编号表!$A:$A,0))*100000+INDEX(编号表!$F:$F,MATCH(D2073,编号表!$E:$E,0))*1000+INDEX(编号表!$D:$D,MATCH(E2073,编号表!$C:$C,0))*10000+G2073</f>
        <v>11923119</v>
      </c>
      <c r="C2073" s="16" t="s">
        <v>2375</v>
      </c>
      <c r="D2073" s="16" t="s">
        <v>105</v>
      </c>
      <c r="E2073" s="16" t="s">
        <v>335</v>
      </c>
      <c r="F2073" s="16" t="s">
        <v>1777</v>
      </c>
      <c r="G2073" s="16">
        <f t="shared" si="34"/>
        <v>119</v>
      </c>
      <c r="I2073" s="16">
        <v>60</v>
      </c>
      <c r="J2073" t="str">
        <f t="shared" si="33"/>
        <v>大类_玄品筑基丹药</v>
      </c>
      <c r="K2073" s="16" t="s">
        <v>337</v>
      </c>
      <c r="L2073" s="16">
        <v>1</v>
      </c>
      <c r="M2073" s="16" t="s">
        <v>1777</v>
      </c>
      <c r="O2073" s="16">
        <v>0</v>
      </c>
      <c r="P2073" s="16" t="b">
        <v>1</v>
      </c>
      <c r="R2073" s="16" t="b">
        <v>0</v>
      </c>
      <c r="S2073" s="16">
        <v>1</v>
      </c>
      <c r="T2073" s="16" t="s">
        <v>91</v>
      </c>
      <c r="U2073" s="16">
        <v>999</v>
      </c>
      <c r="V2073" s="16" t="s">
        <v>1778</v>
      </c>
      <c r="W2073" s="16">
        <v>31923119</v>
      </c>
      <c r="Y2073" s="16" t="inlineStr">
        <is>
          <t>筑基境玄品丹药。攻击下限增幅+5%；攻击上限增幅+5%，持续2916现实秒。</t>
        </is>
      </c>
      <c r="Z2073" s="16" t="inlineStr">
        <is>
          <t>|cff00FF00“锋芒有上下之势，战元养其本，不混灵力之池。热剂自有其宜，须量药力与丹毒而用。”——《战元养锋录》|r</t>
        </is>
      </c>
      <c r="AA2073" t="str" s="16">
        <v>炼丹可得。</v>
      </c>
      <c r="AB2073">
        <v>11921119</v>
      </c>
      <c r="AC2073" s="16" t="s">
        <v>1781</v>
      </c>
      <c r="AD2073" s="16">
        <v>40003</v>
      </c>
      <c r="AF2073">
        <v>70003</v>
      </c>
      <c r="AH2073">
        <v>240</v>
      </c>
      <c r="AI2073" s="16" t="s">
        <v>1777</v>
      </c>
      <c r="AJ2073" s="16" t="s">
        <v>1777</v>
      </c>
      <c r="AK2073" s="16" t="s">
        <v>335</v>
      </c>
    </row>
    <row r="2074" spans="2:37">
      <c r="B2074" s="16" t="n">
        <f>10000000+INDEX(编号表!$B:$B,MATCH(F2074,编号表!$A:$A,0))*100000+INDEX(编号表!$F:$F,MATCH(D2074,编号表!$E:$E,0))*1000+INDEX(编号表!$D:$D,MATCH(E2074,编号表!$C:$C,0))*10000+G2074</f>
        <v>11921120</v>
      </c>
      <c r="C2074" s="16" t="inlineStr">
        <is>
          <t>筑基玄阴法元丹</t>
        </is>
      </c>
      <c r="D2074" s="16" t="s">
        <v>86</v>
      </c>
      <c r="E2074" s="16" t="s">
        <v>335</v>
      </c>
      <c r="F2074" s="16" t="s">
        <v>1777</v>
      </c>
      <c r="G2074" s="16">
        <f t="shared" si="34"/>
        <v>120</v>
      </c>
      <c r="I2074" s="16">
        <v>60</v>
      </c>
      <c r="J2074" t="str">
        <f t="shared" si="33"/>
        <v>大类_凡品筑基丹药</v>
      </c>
      <c r="K2074" s="16" t="s">
        <v>337</v>
      </c>
      <c r="L2074" s="16">
        <v>1</v>
      </c>
      <c r="M2074" s="16" t="s">
        <v>1777</v>
      </c>
      <c r="O2074" s="16">
        <v>0</v>
      </c>
      <c r="P2074" s="16" t="b">
        <v>1</v>
      </c>
      <c r="R2074" s="16" t="b">
        <v>0</v>
      </c>
      <c r="S2074" s="16">
        <v>1</v>
      </c>
      <c r="T2074" s="16" t="s">
        <v>91</v>
      </c>
      <c r="U2074" s="16">
        <v>999</v>
      </c>
      <c r="V2074" s="16" t="s">
        <v>1778</v>
      </c>
      <c r="W2074" s="16">
        <v>31921120</v>
      </c>
      <c r="Y2074" s="16" t="inlineStr">
        <is>
          <t>筑基境凡品丹药。法力下限增幅+2%；法力上限增幅+2%，持续1800现实秒。</t>
        </is>
      </c>
      <c r="Z2074" s="16" t="inlineStr">
        <is>
          <t>|cff00FF00“法攻有上下之势，法元凝其威，不以蓝量作法力。寒剂自有其宜，须量药力与丹毒而用。”——《法元凝威录》|r</t>
        </is>
      </c>
      <c r="AA2074" t="str" s="16">
        <v>炼丹可得。</v>
      </c>
      <c r="AB2074">
        <v>11921120</v>
      </c>
      <c r="AC2074" s="16" t="s">
        <v>1781</v>
      </c>
      <c r="AD2074" s="16">
        <v>40001</v>
      </c>
      <c r="AF2074">
        <v>70001</v>
      </c>
      <c r="AH2074">
        <v>20</v>
      </c>
      <c r="AI2074" s="16" t="s">
        <v>1777</v>
      </c>
      <c r="AJ2074" s="16" t="s">
        <v>1777</v>
      </c>
      <c r="AK2074" s="16" t="s">
        <v>335</v>
      </c>
    </row>
    <row r="2075" spans="2:37">
      <c r="B2075" s="16" t="n">
        <f>10000000+INDEX(编号表!$B:$B,MATCH(F2075,编号表!$A:$A,0))*100000+INDEX(编号表!$F:$F,MATCH(D2075,编号表!$E:$E,0))*1000+INDEX(编号表!$D:$D,MATCH(E2075,编号表!$C:$C,0))*10000+G2075</f>
        <v>11922120</v>
      </c>
      <c r="C2075" s="16" t="inlineStr">
        <is>
          <t>筑基玄阴法元丹</t>
        </is>
      </c>
      <c r="D2075" s="16" t="s">
        <v>102</v>
      </c>
      <c r="E2075" s="16" t="s">
        <v>335</v>
      </c>
      <c r="F2075" s="16" t="s">
        <v>1777</v>
      </c>
      <c r="G2075" s="16">
        <f t="shared" si="34"/>
        <v>120</v>
      </c>
      <c r="I2075" s="16">
        <v>60</v>
      </c>
      <c r="J2075" t="str">
        <f t="shared" si="33"/>
        <v>大类_灵品筑基丹药</v>
      </c>
      <c r="K2075" s="16" t="s">
        <v>337</v>
      </c>
      <c r="L2075" s="16">
        <v>1</v>
      </c>
      <c r="M2075" s="16" t="s">
        <v>1777</v>
      </c>
      <c r="O2075" s="16">
        <v>0</v>
      </c>
      <c r="P2075" s="16" t="b">
        <v>1</v>
      </c>
      <c r="R2075" s="16" t="b">
        <v>0</v>
      </c>
      <c r="S2075" s="16">
        <v>1</v>
      </c>
      <c r="T2075" s="16" t="s">
        <v>91</v>
      </c>
      <c r="U2075" s="16">
        <v>999</v>
      </c>
      <c r="V2075" s="16" t="s">
        <v>1778</v>
      </c>
      <c r="W2075" s="16">
        <v>31922120</v>
      </c>
      <c r="Y2075" s="16" t="inlineStr">
        <is>
          <t>筑基境灵品丹药。法力下限增幅+2%；法力上限增幅+2%，持续3240现实秒。</t>
        </is>
      </c>
      <c r="Z2075" s="16" t="inlineStr">
        <is>
          <t>|cff00FF00“法攻有上下之势，法元凝其威，不以蓝量作法力。寒剂自有其宜，须量药力与丹毒而用。”——《法元凝威录》|r</t>
        </is>
      </c>
      <c r="AA2075" t="str" s="16">
        <v>炼丹可得。</v>
      </c>
      <c r="AB2075">
        <v>11921120</v>
      </c>
      <c r="AC2075" s="16" t="s">
        <v>1781</v>
      </c>
      <c r="AD2075" s="16">
        <v>40002</v>
      </c>
      <c r="AF2075">
        <v>70002</v>
      </c>
      <c r="AH2075">
        <v>60</v>
      </c>
      <c r="AI2075" s="16" t="s">
        <v>1777</v>
      </c>
      <c r="AJ2075" s="16" t="s">
        <v>1777</v>
      </c>
      <c r="AK2075" s="16" t="s">
        <v>335</v>
      </c>
    </row>
    <row r="2076" spans="2:37">
      <c r="B2076" s="16" t="n">
        <f>10000000+INDEX(编号表!$B:$B,MATCH(F2076,编号表!$A:$A,0))*100000+INDEX(编号表!$F:$F,MATCH(D2076,编号表!$E:$E,0))*1000+INDEX(编号表!$D:$D,MATCH(E2076,编号表!$C:$C,0))*10000+G2076</f>
        <v>11923120</v>
      </c>
      <c r="C2076" s="16" t="inlineStr">
        <is>
          <t>筑基玄阴法元丹</t>
        </is>
      </c>
      <c r="D2076" s="16" t="s">
        <v>105</v>
      </c>
      <c r="E2076" s="16" t="s">
        <v>335</v>
      </c>
      <c r="F2076" s="16" t="s">
        <v>1777</v>
      </c>
      <c r="G2076" s="16">
        <f t="shared" si="34"/>
        <v>120</v>
      </c>
      <c r="I2076" s="16">
        <v>60</v>
      </c>
      <c r="J2076" t="str">
        <f t="shared" si="33"/>
        <v>大类_玄品筑基丹药</v>
      </c>
      <c r="K2076" s="16" t="s">
        <v>337</v>
      </c>
      <c r="L2076" s="16">
        <v>1</v>
      </c>
      <c r="M2076" s="16" t="s">
        <v>1777</v>
      </c>
      <c r="O2076" s="16">
        <v>0</v>
      </c>
      <c r="P2076" s="16" t="b">
        <v>1</v>
      </c>
      <c r="R2076" s="16" t="b">
        <v>0</v>
      </c>
      <c r="S2076" s="16">
        <v>1</v>
      </c>
      <c r="T2076" s="16" t="s">
        <v>91</v>
      </c>
      <c r="U2076" s="16">
        <v>999</v>
      </c>
      <c r="V2076" s="16" t="s">
        <v>1778</v>
      </c>
      <c r="W2076" s="16">
        <v>31923120</v>
      </c>
      <c r="Y2076" s="16" t="inlineStr">
        <is>
          <t>筑基境玄品丹药。法力下限增幅+2%；法力上限增幅+2%，持续5832现实秒。</t>
        </is>
      </c>
      <c r="Z2076" s="16" t="inlineStr">
        <is>
          <t>|cff00FF00“法攻有上下之势，法元凝其威，不以蓝量作法力。寒剂自有其宜，须量药力与丹毒而用。”——《法元凝威录》|r</t>
        </is>
      </c>
      <c r="AA2076" t="str" s="16">
        <v>炼丹可得。</v>
      </c>
      <c r="AB2076">
        <v>11921120</v>
      </c>
      <c r="AC2076" s="16" t="s">
        <v>1781</v>
      </c>
      <c r="AD2076" s="16">
        <v>40003</v>
      </c>
      <c r="AF2076">
        <v>70003</v>
      </c>
      <c r="AH2076">
        <v>240</v>
      </c>
      <c r="AI2076" s="16" t="s">
        <v>1777</v>
      </c>
      <c r="AJ2076" s="16" t="s">
        <v>1777</v>
      </c>
      <c r="AK2076" s="16" t="s">
        <v>335</v>
      </c>
    </row>
    <row r="2077" spans="2:37">
      <c r="B2077" s="16" t="n">
        <f>10000000+INDEX(编号表!$B:$B,MATCH(F2077,编号表!$A:$A,0))*100000+INDEX(编号表!$F:$F,MATCH(D2077,编号表!$E:$E,0))*1000+INDEX(编号表!$D:$D,MATCH(E2077,编号表!$C:$C,0))*10000+G2077</f>
        <v>11921121</v>
      </c>
      <c r="C2077" s="16" t="inlineStr">
        <is>
          <t>筑基清和法元丹</t>
        </is>
      </c>
      <c r="D2077" s="16" t="s">
        <v>86</v>
      </c>
      <c r="E2077" s="16" t="s">
        <v>335</v>
      </c>
      <c r="F2077" s="16" t="s">
        <v>1777</v>
      </c>
      <c r="G2077" s="16">
        <f t="shared" si="34"/>
        <v>121</v>
      </c>
      <c r="I2077" s="16">
        <v>60</v>
      </c>
      <c r="J2077" t="str">
        <f t="shared" si="33"/>
        <v>大类_凡品筑基丹药</v>
      </c>
      <c r="K2077" s="16" t="s">
        <v>337</v>
      </c>
      <c r="L2077" s="16">
        <v>1</v>
      </c>
      <c r="M2077" s="16" t="s">
        <v>1777</v>
      </c>
      <c r="O2077" s="16">
        <v>0</v>
      </c>
      <c r="P2077" s="16" t="b">
        <v>1</v>
      </c>
      <c r="R2077" s="16" t="b">
        <v>0</v>
      </c>
      <c r="S2077" s="16">
        <v>1</v>
      </c>
      <c r="T2077" s="16" t="s">
        <v>91</v>
      </c>
      <c r="U2077" s="16">
        <v>999</v>
      </c>
      <c r="V2077" s="16" t="s">
        <v>1778</v>
      </c>
      <c r="W2077" s="16">
        <v>31921121</v>
      </c>
      <c r="Y2077" s="16" t="inlineStr">
        <is>
          <t>筑基境凡品丹药。法力下限增幅+3%；法力上限增幅+3%，持续1500现实秒。</t>
        </is>
      </c>
      <c r="Z2077" s="16" t="inlineStr">
        <is>
          <t>|cff00FF00“法攻有上下之势，法元凝其威，不以蓝量作法力。凉剂自有其宜，须量药力与丹毒而用。”——《法元凝威录》|r</t>
        </is>
      </c>
      <c r="AA2077" t="str" s="16">
        <v>炼丹可得。</v>
      </c>
      <c r="AB2077">
        <v>11921121</v>
      </c>
      <c r="AC2077" s="16" t="s">
        <v>1781</v>
      </c>
      <c r="AD2077" s="16">
        <v>40001</v>
      </c>
      <c r="AF2077">
        <v>70001</v>
      </c>
      <c r="AH2077">
        <v>20</v>
      </c>
      <c r="AI2077" s="16" t="s">
        <v>1777</v>
      </c>
      <c r="AJ2077" s="16" t="s">
        <v>1777</v>
      </c>
      <c r="AK2077" s="16" t="s">
        <v>335</v>
      </c>
    </row>
    <row r="2078" spans="2:37">
      <c r="B2078" s="16" t="n">
        <f>10000000+INDEX(编号表!$B:$B,MATCH(F2078,编号表!$A:$A,0))*100000+INDEX(编号表!$F:$F,MATCH(D2078,编号表!$E:$E,0))*1000+INDEX(编号表!$D:$D,MATCH(E2078,编号表!$C:$C,0))*10000+G2078</f>
        <v>11922121</v>
      </c>
      <c r="C2078" s="16" t="inlineStr">
        <is>
          <t>筑基清和法元丹</t>
        </is>
      </c>
      <c r="D2078" s="16" t="s">
        <v>102</v>
      </c>
      <c r="E2078" s="16" t="s">
        <v>335</v>
      </c>
      <c r="F2078" s="16" t="s">
        <v>1777</v>
      </c>
      <c r="G2078" s="16">
        <f t="shared" si="34"/>
        <v>121</v>
      </c>
      <c r="I2078" s="16">
        <v>60</v>
      </c>
      <c r="J2078" t="str">
        <f t="shared" si="33"/>
        <v>大类_灵品筑基丹药</v>
      </c>
      <c r="K2078" s="16" t="s">
        <v>337</v>
      </c>
      <c r="L2078" s="16">
        <v>1</v>
      </c>
      <c r="M2078" s="16" t="s">
        <v>1777</v>
      </c>
      <c r="O2078" s="16">
        <v>0</v>
      </c>
      <c r="P2078" s="16" t="b">
        <v>1</v>
      </c>
      <c r="R2078" s="16" t="b">
        <v>0</v>
      </c>
      <c r="S2078" s="16">
        <v>1</v>
      </c>
      <c r="T2078" s="16" t="s">
        <v>91</v>
      </c>
      <c r="U2078" s="16">
        <v>999</v>
      </c>
      <c r="V2078" s="16" t="s">
        <v>1778</v>
      </c>
      <c r="W2078" s="16">
        <v>31922121</v>
      </c>
      <c r="Y2078" s="16" t="inlineStr">
        <is>
          <t>筑基境灵品丹药。法力下限增幅+3%；法力上限增幅+3%，持续2700现实秒。</t>
        </is>
      </c>
      <c r="Z2078" s="16" t="inlineStr">
        <is>
          <t>|cff00FF00“法攻有上下之势，法元凝其威，不以蓝量作法力。凉剂自有其宜，须量药力与丹毒而用。”——《法元凝威录》|r</t>
        </is>
      </c>
      <c r="AA2078" t="str" s="16">
        <v>炼丹可得。</v>
      </c>
      <c r="AB2078">
        <v>11921121</v>
      </c>
      <c r="AC2078" s="16" t="s">
        <v>1781</v>
      </c>
      <c r="AD2078" s="16">
        <v>40002</v>
      </c>
      <c r="AF2078">
        <v>70002</v>
      </c>
      <c r="AH2078">
        <v>60</v>
      </c>
      <c r="AI2078" s="16" t="s">
        <v>1777</v>
      </c>
      <c r="AJ2078" s="16" t="s">
        <v>1777</v>
      </c>
      <c r="AK2078" s="16" t="s">
        <v>335</v>
      </c>
    </row>
    <row r="2079" spans="2:37">
      <c r="B2079" s="16" t="n">
        <f>10000000+INDEX(编号表!$B:$B,MATCH(F2079,编号表!$A:$A,0))*100000+INDEX(编号表!$F:$F,MATCH(D2079,编号表!$E:$E,0))*1000+INDEX(编号表!$D:$D,MATCH(E2079,编号表!$C:$C,0))*10000+G2079</f>
        <v>11923121</v>
      </c>
      <c r="C2079" s="16" t="inlineStr">
        <is>
          <t>筑基清和法元丹</t>
        </is>
      </c>
      <c r="D2079" s="16" t="s">
        <v>105</v>
      </c>
      <c r="E2079" s="16" t="s">
        <v>335</v>
      </c>
      <c r="F2079" s="16" t="s">
        <v>1777</v>
      </c>
      <c r="G2079" s="16">
        <f t="shared" si="34"/>
        <v>121</v>
      </c>
      <c r="I2079" s="16">
        <v>60</v>
      </c>
      <c r="J2079" t="str">
        <f t="shared" si="33"/>
        <v>大类_玄品筑基丹药</v>
      </c>
      <c r="K2079" s="16" t="s">
        <v>337</v>
      </c>
      <c r="L2079" s="16">
        <v>1</v>
      </c>
      <c r="M2079" s="16" t="s">
        <v>1777</v>
      </c>
      <c r="O2079" s="16">
        <v>0</v>
      </c>
      <c r="P2079" s="16" t="b">
        <v>1</v>
      </c>
      <c r="R2079" s="16" t="b">
        <v>0</v>
      </c>
      <c r="S2079" s="16">
        <v>1</v>
      </c>
      <c r="T2079" s="16" t="s">
        <v>91</v>
      </c>
      <c r="U2079" s="16">
        <v>999</v>
      </c>
      <c r="V2079" s="16" t="s">
        <v>1778</v>
      </c>
      <c r="W2079" s="16">
        <v>31923121</v>
      </c>
      <c r="Y2079" s="16" t="inlineStr">
        <is>
          <t>筑基境玄品丹药。法力下限增幅+3%；法力上限增幅+3%，持续4860现实秒。</t>
        </is>
      </c>
      <c r="Z2079" s="16" t="inlineStr">
        <is>
          <t>|cff00FF00“法攻有上下之势，法元凝其威，不以蓝量作法力。凉剂自有其宜，须量药力与丹毒而用。”——《法元凝威录》|r</t>
        </is>
      </c>
      <c r="AA2079" t="str" s="16">
        <v>炼丹可得。</v>
      </c>
      <c r="AB2079">
        <v>11921121</v>
      </c>
      <c r="AC2079" s="16" t="s">
        <v>1781</v>
      </c>
      <c r="AD2079" s="16">
        <v>40003</v>
      </c>
      <c r="AF2079">
        <v>70003</v>
      </c>
      <c r="AH2079">
        <v>240</v>
      </c>
      <c r="AI2079" s="16" t="s">
        <v>1777</v>
      </c>
      <c r="AJ2079" s="16" t="s">
        <v>1777</v>
      </c>
      <c r="AK2079" s="16" t="s">
        <v>335</v>
      </c>
    </row>
    <row r="2080" spans="2:37">
      <c r="B2080" s="16" t="n">
        <f>10000000+INDEX(编号表!$B:$B,MATCH(F2080,编号表!$A:$A,0))*100000+INDEX(编号表!$F:$F,MATCH(D2080,编号表!$E:$E,0))*1000+INDEX(编号表!$D:$D,MATCH(E2080,编号表!$C:$C,0))*10000+G2080</f>
        <v>11921122</v>
      </c>
      <c r="C2080" s="16" t="inlineStr">
        <is>
          <t>筑基法元丹</t>
        </is>
      </c>
      <c r="D2080" s="16" t="s">
        <v>86</v>
      </c>
      <c r="E2080" s="16" t="s">
        <v>335</v>
      </c>
      <c r="F2080" s="16" t="s">
        <v>1777</v>
      </c>
      <c r="G2080" s="16">
        <f t="shared" si="34"/>
        <v>122</v>
      </c>
      <c r="I2080" s="16">
        <v>60</v>
      </c>
      <c r="J2080" t="str">
        <f t="shared" si="33"/>
        <v>大类_凡品筑基丹药</v>
      </c>
      <c r="K2080" s="16" t="s">
        <v>337</v>
      </c>
      <c r="L2080" s="16">
        <v>1</v>
      </c>
      <c r="M2080" s="16" t="s">
        <v>1777</v>
      </c>
      <c r="O2080" s="16">
        <v>0</v>
      </c>
      <c r="P2080" s="16" t="b">
        <v>1</v>
      </c>
      <c r="R2080" s="16" t="b">
        <v>0</v>
      </c>
      <c r="S2080" s="16">
        <v>1</v>
      </c>
      <c r="T2080" s="16" t="s">
        <v>91</v>
      </c>
      <c r="U2080" s="16">
        <v>999</v>
      </c>
      <c r="V2080" s="16" t="s">
        <v>1778</v>
      </c>
      <c r="W2080" s="16">
        <v>31921122</v>
      </c>
      <c r="Y2080" s="16" t="inlineStr">
        <is>
          <t>筑基境凡品丹药。法力下限增幅+3.5%；法力上限增幅+3.5%，持续1500现实秒。</t>
        </is>
      </c>
      <c r="Z2080" s="16" t="inlineStr">
        <is>
          <t>|cff00FF00“法攻有上下之势，法元凝其威，不以蓝量作法力。平剂自有其宜，须量药力与丹毒而用。”——《法元凝威录》|r</t>
        </is>
      </c>
      <c r="AA2080" t="str" s="16">
        <v>炼丹可得。</v>
      </c>
      <c r="AB2080">
        <v>11921122</v>
      </c>
      <c r="AC2080" s="16" t="s">
        <v>1781</v>
      </c>
      <c r="AD2080" s="16">
        <v>40001</v>
      </c>
      <c r="AF2080">
        <v>70001</v>
      </c>
      <c r="AH2080">
        <v>20</v>
      </c>
      <c r="AI2080" s="16" t="s">
        <v>1777</v>
      </c>
      <c r="AJ2080" s="16" t="s">
        <v>1777</v>
      </c>
      <c r="AK2080" s="16" t="s">
        <v>335</v>
      </c>
    </row>
    <row r="2081" spans="2:37">
      <c r="B2081" s="16" t="n">
        <f>10000000+INDEX(编号表!$B:$B,MATCH(F2081,编号表!$A:$A,0))*100000+INDEX(编号表!$F:$F,MATCH(D2081,编号表!$E:$E,0))*1000+INDEX(编号表!$D:$D,MATCH(E2081,编号表!$C:$C,0))*10000+G2081</f>
        <v>11922122</v>
      </c>
      <c r="C2081" s="16" t="inlineStr">
        <is>
          <t>筑基法元丹</t>
        </is>
      </c>
      <c r="D2081" s="16" t="s">
        <v>102</v>
      </c>
      <c r="E2081" s="16" t="s">
        <v>335</v>
      </c>
      <c r="F2081" s="16" t="s">
        <v>1777</v>
      </c>
      <c r="G2081" s="16">
        <f t="shared" si="34"/>
        <v>122</v>
      </c>
      <c r="I2081" s="16">
        <v>60</v>
      </c>
      <c r="J2081" t="str">
        <f t="shared" si="33"/>
        <v>大类_灵品筑基丹药</v>
      </c>
      <c r="K2081" s="16" t="s">
        <v>337</v>
      </c>
      <c r="L2081" s="16">
        <v>1</v>
      </c>
      <c r="M2081" s="16" t="s">
        <v>1777</v>
      </c>
      <c r="O2081" s="16">
        <v>0</v>
      </c>
      <c r="P2081" s="16" t="b">
        <v>1</v>
      </c>
      <c r="R2081" s="16" t="b">
        <v>0</v>
      </c>
      <c r="S2081" s="16">
        <v>1</v>
      </c>
      <c r="T2081" s="16" t="s">
        <v>91</v>
      </c>
      <c r="U2081" s="16">
        <v>999</v>
      </c>
      <c r="V2081" s="16" t="s">
        <v>1778</v>
      </c>
      <c r="W2081" s="16">
        <v>31922122</v>
      </c>
      <c r="Y2081" s="16" t="inlineStr">
        <is>
          <t>筑基境灵品丹药。法力下限增幅+3.5%；法力上限增幅+3.5%，持续2700现实秒。</t>
        </is>
      </c>
      <c r="Z2081" s="16" t="inlineStr">
        <is>
          <t>|cff00FF00“法攻有上下之势，法元凝其威，不以蓝量作法力。平剂自有其宜，须量药力与丹毒而用。”——《法元凝威录》|r</t>
        </is>
      </c>
      <c r="AA2081" t="str" s="16">
        <v>炼丹可得。</v>
      </c>
      <c r="AB2081">
        <v>11921122</v>
      </c>
      <c r="AC2081" s="16" t="s">
        <v>1781</v>
      </c>
      <c r="AD2081" s="16">
        <v>40002</v>
      </c>
      <c r="AF2081">
        <v>70002</v>
      </c>
      <c r="AH2081">
        <v>60</v>
      </c>
      <c r="AI2081" s="16" t="s">
        <v>1777</v>
      </c>
      <c r="AJ2081" s="16" t="s">
        <v>1777</v>
      </c>
      <c r="AK2081" s="16" t="s">
        <v>335</v>
      </c>
    </row>
    <row r="2082" spans="2:37">
      <c r="B2082" s="16" t="n">
        <f>10000000+INDEX(编号表!$B:$B,MATCH(F2082,编号表!$A:$A,0))*100000+INDEX(编号表!$F:$F,MATCH(D2082,编号表!$E:$E,0))*1000+INDEX(编号表!$D:$D,MATCH(E2082,编号表!$C:$C,0))*10000+G2082</f>
        <v>11923122</v>
      </c>
      <c r="C2082" s="16" t="inlineStr">
        <is>
          <t>筑基法元丹</t>
        </is>
      </c>
      <c r="D2082" s="16" t="s">
        <v>105</v>
      </c>
      <c r="E2082" s="16" t="s">
        <v>335</v>
      </c>
      <c r="F2082" s="16" t="s">
        <v>1777</v>
      </c>
      <c r="G2082" s="16">
        <f t="shared" si="34"/>
        <v>122</v>
      </c>
      <c r="I2082" s="16">
        <v>60</v>
      </c>
      <c r="J2082" t="str">
        <f t="shared" si="33"/>
        <v>大类_玄品筑基丹药</v>
      </c>
      <c r="K2082" s="16" t="s">
        <v>337</v>
      </c>
      <c r="L2082" s="16">
        <v>1</v>
      </c>
      <c r="M2082" s="16" t="s">
        <v>1777</v>
      </c>
      <c r="O2082" s="16">
        <v>0</v>
      </c>
      <c r="P2082" s="16" t="b">
        <v>1</v>
      </c>
      <c r="R2082" s="16" t="b">
        <v>0</v>
      </c>
      <c r="S2082" s="16">
        <v>1</v>
      </c>
      <c r="T2082" s="16" t="s">
        <v>91</v>
      </c>
      <c r="U2082" s="16">
        <v>999</v>
      </c>
      <c r="V2082" s="16" t="s">
        <v>1778</v>
      </c>
      <c r="W2082" s="16">
        <v>31923122</v>
      </c>
      <c r="Y2082" s="16" t="inlineStr">
        <is>
          <t>筑基境玄品丹药。法力下限增幅+3.5%；法力上限增幅+3.5%，持续4860现实秒。</t>
        </is>
      </c>
      <c r="Z2082" s="16" t="inlineStr">
        <is>
          <t>|cff00FF00“法攻有上下之势，法元凝其威，不以蓝量作法力。平剂自有其宜，须量药力与丹毒而用。”——《法元凝威录》|r</t>
        </is>
      </c>
      <c r="AA2082" t="str" s="16">
        <v>炼丹可得。</v>
      </c>
      <c r="AB2082">
        <v>11921122</v>
      </c>
      <c r="AC2082" s="16" t="s">
        <v>1781</v>
      </c>
      <c r="AD2082" s="16">
        <v>40003</v>
      </c>
      <c r="AF2082">
        <v>70003</v>
      </c>
      <c r="AH2082">
        <v>240</v>
      </c>
      <c r="AI2082" s="16" t="s">
        <v>1777</v>
      </c>
      <c r="AJ2082" s="16" t="s">
        <v>1777</v>
      </c>
      <c r="AK2082" s="16" t="s">
        <v>335</v>
      </c>
    </row>
    <row r="2083" spans="2:37">
      <c r="B2083" s="16" t="n">
        <f>10000000+INDEX(编号表!$B:$B,MATCH(F2083,编号表!$A:$A,0))*100000+INDEX(编号表!$F:$F,MATCH(D2083,编号表!$E:$E,0))*1000+INDEX(编号表!$D:$D,MATCH(E2083,编号表!$C:$C,0))*10000+G2083</f>
        <v>11921123</v>
      </c>
      <c r="C2083" s="16" t="inlineStr">
        <is>
          <t>筑基温阳法元丹</t>
        </is>
      </c>
      <c r="D2083" s="16" t="s">
        <v>86</v>
      </c>
      <c r="E2083" s="16" t="s">
        <v>335</v>
      </c>
      <c r="F2083" s="16" t="s">
        <v>1777</v>
      </c>
      <c r="G2083" s="16">
        <f t="shared" si="34"/>
        <v>123</v>
      </c>
      <c r="I2083" s="16">
        <v>60</v>
      </c>
      <c r="J2083" t="str">
        <f t="shared" si="33"/>
        <v>大类_凡品筑基丹药</v>
      </c>
      <c r="K2083" s="16" t="s">
        <v>337</v>
      </c>
      <c r="L2083" s="16">
        <v>1</v>
      </c>
      <c r="M2083" s="16" t="s">
        <v>1777</v>
      </c>
      <c r="O2083" s="16">
        <v>0</v>
      </c>
      <c r="P2083" s="16" t="b">
        <v>1</v>
      </c>
      <c r="R2083" s="16" t="b">
        <v>0</v>
      </c>
      <c r="S2083" s="16">
        <v>1</v>
      </c>
      <c r="T2083" s="16" t="s">
        <v>91</v>
      </c>
      <c r="U2083" s="16">
        <v>999</v>
      </c>
      <c r="V2083" s="16" t="s">
        <v>1778</v>
      </c>
      <c r="W2083" s="16">
        <v>31921123</v>
      </c>
      <c r="Y2083" s="16" t="inlineStr">
        <is>
          <t>筑基境凡品丹药。法力下限增幅+4%；法力上限增幅+4%，持续1500现实秒。</t>
        </is>
      </c>
      <c r="Z2083" s="16" t="inlineStr">
        <is>
          <t>|cff00FF00“法攻有上下之势，法元凝其威，不以蓝量作法力。温剂自有其宜，须量药力与丹毒而用。”——《法元凝威录》|r</t>
        </is>
      </c>
      <c r="AA2083" t="str" s="16">
        <v>炼丹可得。</v>
      </c>
      <c r="AB2083">
        <v>11921123</v>
      </c>
      <c r="AC2083" s="16" t="s">
        <v>1781</v>
      </c>
      <c r="AD2083" s="16">
        <v>40001</v>
      </c>
      <c r="AF2083">
        <v>70001</v>
      </c>
      <c r="AH2083">
        <v>20</v>
      </c>
      <c r="AI2083" s="16" t="s">
        <v>1777</v>
      </c>
      <c r="AJ2083" s="16" t="s">
        <v>1777</v>
      </c>
      <c r="AK2083" s="16" t="s">
        <v>335</v>
      </c>
    </row>
    <row r="2084" spans="2:37">
      <c r="B2084" s="16" t="n">
        <f>10000000+INDEX(编号表!$B:$B,MATCH(F2084,编号表!$A:$A,0))*100000+INDEX(编号表!$F:$F,MATCH(D2084,编号表!$E:$E,0))*1000+INDEX(编号表!$D:$D,MATCH(E2084,编号表!$C:$C,0))*10000+G2084</f>
        <v>11922123</v>
      </c>
      <c r="C2084" s="16" t="inlineStr">
        <is>
          <t>筑基温阳法元丹</t>
        </is>
      </c>
      <c r="D2084" s="16" t="s">
        <v>102</v>
      </c>
      <c r="E2084" s="16" t="s">
        <v>335</v>
      </c>
      <c r="F2084" s="16" t="s">
        <v>1777</v>
      </c>
      <c r="G2084" s="16">
        <f t="shared" si="34"/>
        <v>123</v>
      </c>
      <c r="I2084" s="16">
        <v>60</v>
      </c>
      <c r="J2084" t="str">
        <f t="shared" si="33"/>
        <v>大类_灵品筑基丹药</v>
      </c>
      <c r="K2084" s="16" t="s">
        <v>337</v>
      </c>
      <c r="L2084" s="16">
        <v>1</v>
      </c>
      <c r="M2084" s="16" t="s">
        <v>1777</v>
      </c>
      <c r="O2084" s="16">
        <v>0</v>
      </c>
      <c r="P2084" s="16" t="b">
        <v>1</v>
      </c>
      <c r="R2084" s="16" t="b">
        <v>0</v>
      </c>
      <c r="S2084" s="16">
        <v>1</v>
      </c>
      <c r="T2084" s="16" t="s">
        <v>91</v>
      </c>
      <c r="U2084" s="16">
        <v>999</v>
      </c>
      <c r="V2084" s="16" t="s">
        <v>1778</v>
      </c>
      <c r="W2084" s="16">
        <v>31922123</v>
      </c>
      <c r="Y2084" s="16" t="inlineStr">
        <is>
          <t>筑基境灵品丹药。法力下限增幅+4%；法力上限增幅+4%，持续2700现实秒。</t>
        </is>
      </c>
      <c r="Z2084" s="16" t="inlineStr">
        <is>
          <t>|cff00FF00“法攻有上下之势，法元凝其威，不以蓝量作法力。温剂自有其宜，须量药力与丹毒而用。”——《法元凝威录》|r</t>
        </is>
      </c>
      <c r="AA2084" t="str" s="16">
        <v>炼丹可得。</v>
      </c>
      <c r="AB2084">
        <v>11921123</v>
      </c>
      <c r="AC2084" s="16" t="s">
        <v>1781</v>
      </c>
      <c r="AD2084" s="16">
        <v>40002</v>
      </c>
      <c r="AF2084">
        <v>70002</v>
      </c>
      <c r="AH2084">
        <v>60</v>
      </c>
      <c r="AI2084" s="16" t="s">
        <v>1777</v>
      </c>
      <c r="AJ2084" s="16" t="s">
        <v>1777</v>
      </c>
      <c r="AK2084" s="16" t="s">
        <v>335</v>
      </c>
    </row>
    <row r="2085" spans="2:37">
      <c r="B2085" s="16" t="n">
        <f>10000000+INDEX(编号表!$B:$B,MATCH(F2085,编号表!$A:$A,0))*100000+INDEX(编号表!$F:$F,MATCH(D2085,编号表!$E:$E,0))*1000+INDEX(编号表!$D:$D,MATCH(E2085,编号表!$C:$C,0))*10000+G2085</f>
        <v>11923123</v>
      </c>
      <c r="C2085" s="16" t="inlineStr">
        <is>
          <t>筑基温阳法元丹</t>
        </is>
      </c>
      <c r="D2085" s="16" t="s">
        <v>105</v>
      </c>
      <c r="E2085" s="16" t="s">
        <v>335</v>
      </c>
      <c r="F2085" s="16" t="s">
        <v>1777</v>
      </c>
      <c r="G2085" s="16">
        <f t="shared" si="34"/>
        <v>123</v>
      </c>
      <c r="I2085" s="16">
        <v>60</v>
      </c>
      <c r="J2085" t="str">
        <f t="shared" si="33"/>
        <v>大类_玄品筑基丹药</v>
      </c>
      <c r="K2085" s="16" t="s">
        <v>337</v>
      </c>
      <c r="L2085" s="16">
        <v>1</v>
      </c>
      <c r="M2085" s="16" t="s">
        <v>1777</v>
      </c>
      <c r="O2085" s="16">
        <v>0</v>
      </c>
      <c r="P2085" s="16" t="b">
        <v>1</v>
      </c>
      <c r="R2085" s="16" t="b">
        <v>0</v>
      </c>
      <c r="S2085" s="16">
        <v>1</v>
      </c>
      <c r="T2085" s="16" t="s">
        <v>91</v>
      </c>
      <c r="U2085" s="16">
        <v>999</v>
      </c>
      <c r="V2085" s="16" t="s">
        <v>1778</v>
      </c>
      <c r="W2085" s="16">
        <v>31923123</v>
      </c>
      <c r="Y2085" s="16" t="inlineStr">
        <is>
          <t>筑基境玄品丹药。法力下限增幅+4%；法力上限增幅+4%，持续4860现实秒。</t>
        </is>
      </c>
      <c r="Z2085" s="16" t="inlineStr">
        <is>
          <t>|cff00FF00“法攻有上下之势，法元凝其威，不以蓝量作法力。温剂自有其宜，须量药力与丹毒而用。”——《法元凝威录》|r</t>
        </is>
      </c>
      <c r="AA2085" t="str" s="16">
        <v>炼丹可得。</v>
      </c>
      <c r="AB2085">
        <v>11921123</v>
      </c>
      <c r="AC2085" s="16" t="s">
        <v>1781</v>
      </c>
      <c r="AD2085" s="16">
        <v>40003</v>
      </c>
      <c r="AF2085">
        <v>70003</v>
      </c>
      <c r="AH2085">
        <v>240</v>
      </c>
      <c r="AI2085" s="16" t="s">
        <v>1777</v>
      </c>
      <c r="AJ2085" s="16" t="s">
        <v>1777</v>
      </c>
      <c r="AK2085" s="16" t="s">
        <v>335</v>
      </c>
    </row>
    <row r="2086" spans="2:37">
      <c r="B2086" s="16" t="n">
        <f>10000000+INDEX(编号表!$B:$B,MATCH(F2086,编号表!$A:$A,0))*100000+INDEX(编号表!$F:$F,MATCH(D2086,编号表!$E:$E,0))*1000+INDEX(编号表!$D:$D,MATCH(E2086,编号表!$C:$C,0))*10000+G2086</f>
        <v>11921124</v>
      </c>
      <c r="C2086" s="16" t="inlineStr">
        <is>
          <t>筑基烈阳法元丹</t>
        </is>
      </c>
      <c r="D2086" s="16" t="s">
        <v>86</v>
      </c>
      <c r="E2086" s="16" t="s">
        <v>335</v>
      </c>
      <c r="F2086" s="16" t="s">
        <v>1777</v>
      </c>
      <c r="G2086" s="16">
        <f t="shared" si="34"/>
        <v>124</v>
      </c>
      <c r="I2086" s="16">
        <v>60</v>
      </c>
      <c r="J2086" t="str">
        <f t="shared" si="33"/>
        <v>大类_凡品筑基丹药</v>
      </c>
      <c r="K2086" s="16" t="s">
        <v>337</v>
      </c>
      <c r="L2086" s="16">
        <v>1</v>
      </c>
      <c r="M2086" s="16" t="s">
        <v>1777</v>
      </c>
      <c r="O2086" s="16">
        <v>0</v>
      </c>
      <c r="P2086" s="16" t="b">
        <v>1</v>
      </c>
      <c r="R2086" s="16" t="b">
        <v>0</v>
      </c>
      <c r="S2086" s="16">
        <v>1</v>
      </c>
      <c r="T2086" s="16" t="s">
        <v>91</v>
      </c>
      <c r="U2086" s="16">
        <v>999</v>
      </c>
      <c r="V2086" s="16" t="s">
        <v>1778</v>
      </c>
      <c r="W2086" s="16">
        <v>31921124</v>
      </c>
      <c r="Y2086" s="16" t="inlineStr">
        <is>
          <t>筑基境凡品丹药。法力下限增幅+5%；法力上限增幅+5%，持续900现实秒。</t>
        </is>
      </c>
      <c r="Z2086" s="16" t="inlineStr">
        <is>
          <t>|cff00FF00“法攻有上下之势，法元凝其威，不以蓝量作法力。热剂自有其宜，须量药力与丹毒而用。”——《法元凝威录》|r</t>
        </is>
      </c>
      <c r="AA2086" t="str" s="16">
        <v>炼丹可得。</v>
      </c>
      <c r="AB2086">
        <v>11921124</v>
      </c>
      <c r="AC2086" s="16" t="s">
        <v>1781</v>
      </c>
      <c r="AD2086" s="16">
        <v>40001</v>
      </c>
      <c r="AF2086">
        <v>70001</v>
      </c>
      <c r="AH2086">
        <v>20</v>
      </c>
      <c r="AI2086" s="16" t="s">
        <v>1777</v>
      </c>
      <c r="AJ2086" s="16" t="s">
        <v>1777</v>
      </c>
      <c r="AK2086" s="16" t="s">
        <v>335</v>
      </c>
    </row>
    <row r="2087" spans="2:37">
      <c r="B2087" s="16" t="n">
        <f>10000000+INDEX(编号表!$B:$B,MATCH(F2087,编号表!$A:$A,0))*100000+INDEX(编号表!$F:$F,MATCH(D2087,编号表!$E:$E,0))*1000+INDEX(编号表!$D:$D,MATCH(E2087,编号表!$C:$C,0))*10000+G2087</f>
        <v>11922124</v>
      </c>
      <c r="C2087" s="16" t="inlineStr">
        <is>
          <t>筑基烈阳法元丹</t>
        </is>
      </c>
      <c r="D2087" s="16" t="s">
        <v>102</v>
      </c>
      <c r="E2087" s="16" t="s">
        <v>335</v>
      </c>
      <c r="F2087" s="16" t="s">
        <v>1777</v>
      </c>
      <c r="G2087" s="16">
        <f t="shared" si="34"/>
        <v>124</v>
      </c>
      <c r="I2087" s="16">
        <v>60</v>
      </c>
      <c r="J2087" t="str">
        <f t="shared" si="33"/>
        <v>大类_灵品筑基丹药</v>
      </c>
      <c r="K2087" s="16" t="s">
        <v>337</v>
      </c>
      <c r="L2087" s="16">
        <v>1</v>
      </c>
      <c r="M2087" s="16" t="s">
        <v>1777</v>
      </c>
      <c r="O2087" s="16">
        <v>0</v>
      </c>
      <c r="P2087" s="16" t="b">
        <v>1</v>
      </c>
      <c r="R2087" s="16" t="b">
        <v>0</v>
      </c>
      <c r="S2087" s="16">
        <v>1</v>
      </c>
      <c r="T2087" s="16" t="s">
        <v>91</v>
      </c>
      <c r="U2087" s="16">
        <v>999</v>
      </c>
      <c r="V2087" s="16" t="s">
        <v>1778</v>
      </c>
      <c r="W2087" s="16">
        <v>31922124</v>
      </c>
      <c r="Y2087" s="16" t="inlineStr">
        <is>
          <t>筑基境灵品丹药。法力下限增幅+5%；法力上限增幅+5%，持续1620现实秒。</t>
        </is>
      </c>
      <c r="Z2087" s="16" t="inlineStr">
        <is>
          <t>|cff00FF00“法攻有上下之势，法元凝其威，不以蓝量作法力。热剂自有其宜，须量药力与丹毒而用。”——《法元凝威录》|r</t>
        </is>
      </c>
      <c r="AA2087" t="str" s="16">
        <v>炼丹可得。</v>
      </c>
      <c r="AB2087">
        <v>11921124</v>
      </c>
      <c r="AC2087" s="16" t="s">
        <v>1781</v>
      </c>
      <c r="AD2087" s="16">
        <v>40002</v>
      </c>
      <c r="AF2087">
        <v>70002</v>
      </c>
      <c r="AH2087">
        <v>60</v>
      </c>
      <c r="AI2087" s="16" t="s">
        <v>1777</v>
      </c>
      <c r="AJ2087" s="16" t="s">
        <v>1777</v>
      </c>
      <c r="AK2087" s="16" t="s">
        <v>335</v>
      </c>
    </row>
    <row r="2088" spans="2:37">
      <c r="B2088" s="16" t="n">
        <f>10000000+INDEX(编号表!$B:$B,MATCH(F2088,编号表!$A:$A,0))*100000+INDEX(编号表!$F:$F,MATCH(D2088,编号表!$E:$E,0))*1000+INDEX(编号表!$D:$D,MATCH(E2088,编号表!$C:$C,0))*10000+G2088</f>
        <v>11923124</v>
      </c>
      <c r="C2088" s="16" t="inlineStr">
        <is>
          <t>筑基烈阳法元丹</t>
        </is>
      </c>
      <c r="D2088" s="16" t="s">
        <v>105</v>
      </c>
      <c r="E2088" s="16" t="s">
        <v>335</v>
      </c>
      <c r="F2088" s="16" t="s">
        <v>1777</v>
      </c>
      <c r="G2088" s="16">
        <f t="shared" si="34"/>
        <v>124</v>
      </c>
      <c r="I2088" s="16">
        <v>60</v>
      </c>
      <c r="J2088" t="str">
        <f t="shared" si="33"/>
        <v>大类_玄品筑基丹药</v>
      </c>
      <c r="K2088" s="16" t="s">
        <v>337</v>
      </c>
      <c r="L2088" s="16">
        <v>1</v>
      </c>
      <c r="M2088" s="16" t="s">
        <v>1777</v>
      </c>
      <c r="O2088" s="16">
        <v>0</v>
      </c>
      <c r="P2088" s="16" t="b">
        <v>1</v>
      </c>
      <c r="R2088" s="16" t="b">
        <v>0</v>
      </c>
      <c r="S2088" s="16">
        <v>1</v>
      </c>
      <c r="T2088" s="16" t="s">
        <v>91</v>
      </c>
      <c r="U2088" s="16">
        <v>999</v>
      </c>
      <c r="V2088" s="16" t="s">
        <v>1778</v>
      </c>
      <c r="W2088" s="16">
        <v>31923124</v>
      </c>
      <c r="Y2088" s="16" t="inlineStr">
        <is>
          <t>筑基境玄品丹药。法力下限增幅+5%；法力上限增幅+5%，持续2916现实秒。</t>
        </is>
      </c>
      <c r="Z2088" s="16" t="inlineStr">
        <is>
          <t>|cff00FF00“法攻有上下之势，法元凝其威，不以蓝量作法力。热剂自有其宜，须量药力与丹毒而用。”——《法元凝威录》|r</t>
        </is>
      </c>
      <c r="AA2088" t="str" s="16">
        <v>炼丹可得。</v>
      </c>
      <c r="AB2088">
        <v>11921124</v>
      </c>
      <c r="AC2088" s="16" t="s">
        <v>1781</v>
      </c>
      <c r="AD2088" s="16">
        <v>40003</v>
      </c>
      <c r="AF2088">
        <v>70003</v>
      </c>
      <c r="AH2088">
        <v>240</v>
      </c>
      <c r="AI2088" s="16" t="s">
        <v>1777</v>
      </c>
      <c r="AJ2088" s="16" t="s">
        <v>1777</v>
      </c>
      <c r="AK2088" s="16" t="s">
        <v>335</v>
      </c>
    </row>
    <row r="2089" spans="2:37">
      <c r="B2089" s="16" t="n">
        <f>10000000+INDEX(编号表!$B:$B,MATCH(F2089,编号表!$A:$A,0))*100000+INDEX(编号表!$F:$F,MATCH(D2089,编号表!$E:$E,0))*1000+INDEX(编号表!$D:$D,MATCH(E2089,编号表!$C:$C,0))*10000+G2089</f>
        <v>11931000</v>
      </c>
      <c r="C2089" s="16" t="s">
        <v>2405</v>
      </c>
      <c r="D2089" s="16" t="s">
        <v>86</v>
      </c>
      <c r="E2089" s="16" t="s">
        <v>342</v>
      </c>
      <c r="F2089" s="16" t="s">
        <v>1777</v>
      </c>
      <c r="G2089" s="16">
        <v>0</v>
      </c>
      <c r="I2089" s="16">
        <v>60</v>
      </c>
      <c r="J2089" t="str">
        <f t="shared" si="33"/>
        <v>大类_凡品金丹丹药</v>
      </c>
      <c r="K2089" s="16" t="s">
        <v>337</v>
      </c>
      <c r="L2089" s="16">
        <v>1</v>
      </c>
      <c r="M2089" s="16" t="s">
        <v>1777</v>
      </c>
      <c r="O2089" s="16">
        <v>0</v>
      </c>
      <c r="P2089" s="16" t="b">
        <v>1</v>
      </c>
      <c r="R2089" s="16" t="b">
        <v>0</v>
      </c>
      <c r="S2089" s="16">
        <v>1</v>
      </c>
      <c r="T2089" s="16" t="s">
        <v>91</v>
      </c>
      <c r="U2089" s="16">
        <v>999</v>
      </c>
      <c r="V2089" s="16" t="s">
        <v>1778</v>
      </c>
      <c r="W2089" s="16">
        <v>31931000</v>
      </c>
      <c r="Y2089" s="16" t="inlineStr">
        <is>
          <t>金丹境凡品丹药。清除对应味池杂质总量67752点，按300现实秒的经过时间线性结算（操作时补结差额）。</t>
        </is>
      </c>
      <c r="Z2089" s="16" t="inlineStr">
        <is>
          <t>|cff00FF00“丹田澄清，行功方能少受浊滞。寒剂自有其宜，须量药力与丹毒而用。”——《清浊洗丹录》|r</t>
        </is>
      </c>
      <c r="AA2089" t="str" s="16">
        <v>炼丹可得。</v>
      </c>
      <c r="AB2089">
        <v>11921000</v>
      </c>
      <c r="AC2089" s="16" t="s">
        <v>1781</v>
      </c>
      <c r="AD2089" s="16">
        <v>40001</v>
      </c>
      <c r="AF2089">
        <v>70001</v>
      </c>
      <c r="AH2089">
        <v>100</v>
      </c>
      <c r="AI2089" s="16" t="s">
        <v>1777</v>
      </c>
      <c r="AJ2089" s="16" t="s">
        <v>1777</v>
      </c>
      <c r="AK2089" s="16" t="s">
        <v>342</v>
      </c>
    </row>
    <row r="2090" spans="2:37">
      <c r="B2090" s="16" t="n">
        <f>10000000+INDEX(编号表!$B:$B,MATCH(F2090,编号表!$A:$A,0))*100000+INDEX(编号表!$F:$F,MATCH(D2090,编号表!$E:$E,0))*1000+INDEX(编号表!$D:$D,MATCH(E2090,编号表!$C:$C,0))*10000+G2090</f>
        <v>11932000</v>
      </c>
      <c r="C2090" s="16" t="s">
        <v>2405</v>
      </c>
      <c r="D2090" s="16" t="s">
        <v>102</v>
      </c>
      <c r="E2090" s="16" t="s">
        <v>342</v>
      </c>
      <c r="F2090" s="16" t="s">
        <v>1777</v>
      </c>
      <c r="G2090" s="16">
        <v>0</v>
      </c>
      <c r="I2090" s="16">
        <v>60</v>
      </c>
      <c r="J2090" t="str">
        <f t="shared" si="33"/>
        <v>大类_灵品金丹丹药</v>
      </c>
      <c r="K2090" s="16" t="s">
        <v>337</v>
      </c>
      <c r="L2090" s="16">
        <v>1</v>
      </c>
      <c r="M2090" s="16" t="s">
        <v>1777</v>
      </c>
      <c r="O2090" s="16">
        <v>0</v>
      </c>
      <c r="P2090" s="16" t="b">
        <v>1</v>
      </c>
      <c r="R2090" s="16" t="b">
        <v>0</v>
      </c>
      <c r="S2090" s="16">
        <v>1</v>
      </c>
      <c r="T2090" s="16" t="s">
        <v>91</v>
      </c>
      <c r="U2090" s="16">
        <v>999</v>
      </c>
      <c r="V2090" s="16" t="s">
        <v>1778</v>
      </c>
      <c r="W2090" s="16">
        <v>31932000</v>
      </c>
      <c r="Y2090" s="16" t="inlineStr">
        <is>
          <t>金丹境灵品丹药。清除对应味池杂质总量119073点，按300现实秒的经过时间线性结算（操作时补结差额）。</t>
        </is>
      </c>
      <c r="Z2090" s="16" t="inlineStr">
        <is>
          <t>|cff00FF00“丹田澄清，行功方能少受浊滞。寒剂自有其宜，须量药力与丹毒而用。”——《清浊洗丹录》|r</t>
        </is>
      </c>
      <c r="AA2090" t="str" s="16">
        <v>炼丹可得。</v>
      </c>
      <c r="AB2090">
        <v>11921000</v>
      </c>
      <c r="AC2090" s="16" t="s">
        <v>1781</v>
      </c>
      <c r="AD2090" s="16">
        <v>40002</v>
      </c>
      <c r="AF2090">
        <v>70002</v>
      </c>
      <c r="AH2090">
        <v>300</v>
      </c>
      <c r="AI2090" s="16" t="s">
        <v>1777</v>
      </c>
      <c r="AJ2090" s="16" t="s">
        <v>1777</v>
      </c>
      <c r="AK2090" s="16" t="s">
        <v>342</v>
      </c>
    </row>
    <row r="2091" spans="2:37">
      <c r="B2091" s="16" t="n">
        <f>10000000+INDEX(编号表!$B:$B,MATCH(F2091,编号表!$A:$A,0))*100000+INDEX(编号表!$F:$F,MATCH(D2091,编号表!$E:$E,0))*1000+INDEX(编号表!$D:$D,MATCH(E2091,编号表!$C:$C,0))*10000+G2091</f>
        <v>11933000</v>
      </c>
      <c r="C2091" s="16" t="s">
        <v>2405</v>
      </c>
      <c r="D2091" s="16" t="s">
        <v>105</v>
      </c>
      <c r="E2091" s="16" t="s">
        <v>342</v>
      </c>
      <c r="F2091" s="16" t="s">
        <v>1777</v>
      </c>
      <c r="G2091" s="16">
        <v>0</v>
      </c>
      <c r="I2091" s="16">
        <v>60</v>
      </c>
      <c r="J2091" t="str">
        <f t="shared" si="33"/>
        <v>大类_玄品金丹丹药</v>
      </c>
      <c r="K2091" s="16" t="s">
        <v>337</v>
      </c>
      <c r="L2091" s="16">
        <v>1</v>
      </c>
      <c r="M2091" s="16" t="s">
        <v>1777</v>
      </c>
      <c r="O2091" s="16">
        <v>0</v>
      </c>
      <c r="P2091" s="16" t="b">
        <v>1</v>
      </c>
      <c r="R2091" s="16" t="b">
        <v>0</v>
      </c>
      <c r="S2091" s="16">
        <v>1</v>
      </c>
      <c r="T2091" s="16" t="s">
        <v>91</v>
      </c>
      <c r="U2091" s="16">
        <v>999</v>
      </c>
      <c r="V2091" s="16" t="s">
        <v>1778</v>
      </c>
      <c r="W2091" s="16">
        <v>31933000</v>
      </c>
      <c r="Y2091" s="16" t="inlineStr">
        <is>
          <t>金丹境玄品丹药。清除对应味池杂质总量211452点，按300现实秒的经过时间线性结算（操作时补结差额）。</t>
        </is>
      </c>
      <c r="Z2091" s="16" t="inlineStr">
        <is>
          <t>|cff00FF00“丹田澄清，行功方能少受浊滞。寒剂自有其宜，须量药力与丹毒而用。”——《清浊洗丹录》|r</t>
        </is>
      </c>
      <c r="AA2091" t="str" s="16">
        <v>炼丹可得。</v>
      </c>
      <c r="AB2091">
        <v>11921000</v>
      </c>
      <c r="AC2091" s="16" t="s">
        <v>1781</v>
      </c>
      <c r="AD2091" s="16">
        <v>40003</v>
      </c>
      <c r="AF2091">
        <v>70003</v>
      </c>
      <c r="AH2091">
        <v>1200</v>
      </c>
      <c r="AI2091" s="16" t="s">
        <v>1777</v>
      </c>
      <c r="AJ2091" s="16" t="s">
        <v>1777</v>
      </c>
      <c r="AK2091" s="16" t="s">
        <v>342</v>
      </c>
    </row>
    <row r="2092" spans="2:37">
      <c r="B2092" s="16" t="n">
        <f>10000000+INDEX(编号表!$B:$B,MATCH(F2092,编号表!$A:$A,0))*100000+INDEX(编号表!$F:$F,MATCH(D2092,编号表!$E:$E,0))*1000+INDEX(编号表!$D:$D,MATCH(E2092,编号表!$C:$C,0))*10000+G2092</f>
        <v>11931001</v>
      </c>
      <c r="C2092" s="16" t="s">
        <v>2409</v>
      </c>
      <c r="D2092" s="16" t="s">
        <v>86</v>
      </c>
      <c r="E2092" s="16" t="s">
        <v>342</v>
      </c>
      <c r="F2092" s="16" t="s">
        <v>1777</v>
      </c>
      <c r="G2092" s="16">
        <v>1</v>
      </c>
      <c r="I2092" s="16">
        <v>60</v>
      </c>
      <c r="J2092" t="str">
        <f t="shared" si="33"/>
        <v>大类_凡品金丹丹药</v>
      </c>
      <c r="K2092" s="16" t="s">
        <v>337</v>
      </c>
      <c r="L2092" s="16">
        <v>1</v>
      </c>
      <c r="M2092" s="16" t="s">
        <v>1777</v>
      </c>
      <c r="O2092" s="16">
        <v>0</v>
      </c>
      <c r="P2092" s="16" t="b">
        <v>1</v>
      </c>
      <c r="R2092" s="16" t="b">
        <v>0</v>
      </c>
      <c r="S2092" s="16">
        <v>1</v>
      </c>
      <c r="T2092" s="16" t="s">
        <v>91</v>
      </c>
      <c r="U2092" s="16">
        <v>999</v>
      </c>
      <c r="V2092" s="16" t="s">
        <v>1778</v>
      </c>
      <c r="W2092" s="16">
        <v>31931001</v>
      </c>
      <c r="Y2092" s="16" t="inlineStr">
        <is>
          <t>金丹境凡品丹药。清除对应味池杂质总量39042点，按60现实秒的经过时间线性结算（操作时补结差额）。</t>
        </is>
      </c>
      <c r="Z2092" s="16" t="inlineStr">
        <is>
          <t>|cff00FF00“丹田澄清，行功方能少受浊滞。凉剂自有其宜，须量药力与丹毒而用。”——《清浊洗丹录》|r</t>
        </is>
      </c>
      <c r="AA2092" t="str" s="16">
        <v>炼丹可得。</v>
      </c>
      <c r="AB2092">
        <v>11921001</v>
      </c>
      <c r="AC2092" s="16" t="s">
        <v>1781</v>
      </c>
      <c r="AD2092" s="16">
        <v>40001</v>
      </c>
      <c r="AF2092">
        <v>70001</v>
      </c>
      <c r="AH2092">
        <v>100</v>
      </c>
      <c r="AI2092" s="16" t="s">
        <v>1777</v>
      </c>
      <c r="AJ2092" s="16" t="s">
        <v>1777</v>
      </c>
      <c r="AK2092" s="16" t="s">
        <v>342</v>
      </c>
    </row>
    <row r="2093" spans="2:37">
      <c r="B2093" s="16" t="n">
        <f>10000000+INDEX(编号表!$B:$B,MATCH(F2093,编号表!$A:$A,0))*100000+INDEX(编号表!$F:$F,MATCH(D2093,编号表!$E:$E,0))*1000+INDEX(编号表!$D:$D,MATCH(E2093,编号表!$C:$C,0))*10000+G2093</f>
        <v>11932001</v>
      </c>
      <c r="C2093" s="16" t="s">
        <v>2409</v>
      </c>
      <c r="D2093" s="16" t="s">
        <v>102</v>
      </c>
      <c r="E2093" s="16" t="s">
        <v>342</v>
      </c>
      <c r="F2093" s="16" t="s">
        <v>1777</v>
      </c>
      <c r="G2093" s="16">
        <v>1</v>
      </c>
      <c r="I2093" s="16">
        <v>60</v>
      </c>
      <c r="J2093" t="str">
        <f t="shared" si="33"/>
        <v>大类_灵品金丹丹药</v>
      </c>
      <c r="K2093" s="16" t="s">
        <v>337</v>
      </c>
      <c r="L2093" s="16">
        <v>1</v>
      </c>
      <c r="M2093" s="16" t="s">
        <v>1777</v>
      </c>
      <c r="O2093" s="16">
        <v>0</v>
      </c>
      <c r="P2093" s="16" t="b">
        <v>1</v>
      </c>
      <c r="R2093" s="16" t="b">
        <v>0</v>
      </c>
      <c r="S2093" s="16">
        <v>1</v>
      </c>
      <c r="T2093" s="16" t="s">
        <v>91</v>
      </c>
      <c r="U2093" s="16">
        <v>999</v>
      </c>
      <c r="V2093" s="16" t="s">
        <v>1778</v>
      </c>
      <c r="W2093" s="16">
        <v>31932001</v>
      </c>
      <c r="Y2093" s="16" t="inlineStr">
        <is>
          <t>金丹境灵品丹药。清除对应味池杂质总量67036点，按60现实秒的经过时间线性结算（操作时补结差额）。</t>
        </is>
      </c>
      <c r="Z2093" s="16" t="inlineStr">
        <is>
          <t>|cff00FF00“丹田澄清，行功方能少受浊滞。凉剂自有其宜，须量药力与丹毒而用。”——《清浊洗丹录》|r</t>
        </is>
      </c>
      <c r="AA2093" t="str" s="16">
        <v>炼丹可得。</v>
      </c>
      <c r="AB2093">
        <v>11921001</v>
      </c>
      <c r="AC2093" s="16" t="s">
        <v>1781</v>
      </c>
      <c r="AD2093" s="16">
        <v>40002</v>
      </c>
      <c r="AF2093">
        <v>70002</v>
      </c>
      <c r="AH2093">
        <v>300</v>
      </c>
      <c r="AI2093" s="16" t="s">
        <v>1777</v>
      </c>
      <c r="AJ2093" s="16" t="s">
        <v>1777</v>
      </c>
      <c r="AK2093" s="16" t="s">
        <v>342</v>
      </c>
    </row>
    <row r="2094" spans="2:39">
      <c r="B2094" s="16" t="n">
        <f>10000000+INDEX(编号表!$B:$B,MATCH(F2094,编号表!$A:$A,0))*100000+INDEX(编号表!$F:$F,MATCH(D2094,编号表!$E:$E,0))*1000+INDEX(编号表!$D:$D,MATCH(E2094,编号表!$C:$C,0))*10000+G2094</f>
        <v>11933001</v>
      </c>
      <c r="C2094" s="16" t="s">
        <v>2409</v>
      </c>
      <c r="D2094" s="16" t="s">
        <v>105</v>
      </c>
      <c r="E2094" s="16" t="s">
        <v>342</v>
      </c>
      <c r="F2094" s="16" t="s">
        <v>1777</v>
      </c>
      <c r="G2094" s="16">
        <v>1</v>
      </c>
      <c r="I2094" s="16">
        <v>60</v>
      </c>
      <c r="J2094" t="str">
        <f t="shared" si="33"/>
        <v>大类_玄品金丹丹药</v>
      </c>
      <c r="K2094" s="16" t="s">
        <v>337</v>
      </c>
      <c r="L2094" s="16">
        <v>1</v>
      </c>
      <c r="M2094" s="16" t="s">
        <v>1777</v>
      </c>
      <c r="O2094" s="16">
        <v>0</v>
      </c>
      <c r="P2094" s="16" t="b">
        <v>1</v>
      </c>
      <c r="R2094" s="16" t="b">
        <v>0</v>
      </c>
      <c r="S2094" s="16">
        <v>1</v>
      </c>
      <c r="T2094" s="16" t="s">
        <v>91</v>
      </c>
      <c r="U2094" s="16">
        <v>999</v>
      </c>
      <c r="V2094" s="16" t="s">
        <v>1778</v>
      </c>
      <c r="W2094" s="16">
        <v>31933001</v>
      </c>
      <c r="Y2094" s="16" t="inlineStr">
        <is>
          <t>金丹境玄品丹药。清除对应味池杂质总量117424点，按60现实秒的经过时间线性结算（操作时补结差额）。</t>
        </is>
      </c>
      <c r="Z2094" s="16" t="inlineStr">
        <is>
          <t>|cff00FF00“丹田澄清，行功方能少受浊滞。凉剂自有其宜，须量药力与丹毒而用。”——《清浊洗丹录》|r</t>
        </is>
      </c>
      <c r="AA2094" t="str" s="16">
        <v>炼丹可得。</v>
      </c>
      <c r="AB2094">
        <v>11921001</v>
      </c>
      <c r="AC2094" s="16" t="s">
        <v>1781</v>
      </c>
      <c r="AD2094" s="16">
        <v>40003</v>
      </c>
      <c r="AF2094">
        <v>70003</v>
      </c>
      <c r="AH2094">
        <v>1200</v>
      </c>
      <c r="AI2094" s="16" t="s">
        <v>1777</v>
      </c>
      <c r="AJ2094" s="16" t="s">
        <v>1777</v>
      </c>
      <c r="AK2094" s="16" t="s">
        <v>342</v>
      </c>
    </row>
    <row r="2095" spans="2:39">
      <c r="B2095" s="16" t="n">
        <f>10000000+INDEX(编号表!$B:$B,MATCH(F2095,编号表!$A:$A,0))*100000+INDEX(编号表!$F:$F,MATCH(D2095,编号表!$E:$E,0))*1000+INDEX(编号表!$D:$D,MATCH(E2095,编号表!$C:$C,0))*10000+G2095</f>
        <v>11931002</v>
      </c>
      <c r="C2095" s="16" t="s">
        <v>2413</v>
      </c>
      <c r="D2095" s="16" t="s">
        <v>86</v>
      </c>
      <c r="E2095" s="16" t="s">
        <v>342</v>
      </c>
      <c r="F2095" s="16" t="s">
        <v>1777</v>
      </c>
      <c r="G2095" s="16">
        <v>2</v>
      </c>
      <c r="I2095" s="16">
        <v>60</v>
      </c>
      <c r="J2095" t="str">
        <f t="shared" si="33"/>
        <v>大类_凡品金丹丹药</v>
      </c>
      <c r="K2095" s="16" t="s">
        <v>337</v>
      </c>
      <c r="L2095" s="16">
        <v>1</v>
      </c>
      <c r="M2095" s="16" t="s">
        <v>1777</v>
      </c>
      <c r="O2095" s="16">
        <v>0</v>
      </c>
      <c r="P2095" s="16" t="b">
        <v>1</v>
      </c>
      <c r="R2095" s="16" t="b">
        <v>0</v>
      </c>
      <c r="S2095" s="16">
        <v>1</v>
      </c>
      <c r="T2095" s="16" t="s">
        <v>91</v>
      </c>
      <c r="U2095" s="16">
        <v>999</v>
      </c>
      <c r="V2095" s="16" t="s">
        <v>1778</v>
      </c>
      <c r="W2095" s="16">
        <v>31931002</v>
      </c>
      <c r="Y2095" s="16" t="inlineStr">
        <is>
          <t>金丹境凡品丹药。清除对应味池杂质总量48240点，按60现实秒的经过时间线性结算（操作时补结差额）。</t>
        </is>
      </c>
      <c r="Z2095" s="16" t="inlineStr">
        <is>
          <t>|cff00FF00“丹田澄清，行功方能少受浊滞。平剂自有其宜，须量药力与丹毒而用。”——《清浊洗丹录》|r</t>
        </is>
      </c>
      <c r="AA2095" t="str" s="16">
        <v>炼丹可得。</v>
      </c>
      <c r="AB2095">
        <v>11921002</v>
      </c>
      <c r="AC2095" s="16" t="s">
        <v>1781</v>
      </c>
      <c r="AD2095" s="16">
        <v>40001</v>
      </c>
      <c r="AF2095">
        <v>70001</v>
      </c>
      <c r="AH2095">
        <v>100</v>
      </c>
      <c r="AI2095" s="16" t="s">
        <v>1777</v>
      </c>
      <c r="AJ2095" s="16" t="s">
        <v>1777</v>
      </c>
      <c r="AK2095" s="16" t="s">
        <v>342</v>
      </c>
    </row>
    <row r="2096" spans="2:39">
      <c r="B2096" s="16" t="n">
        <f>10000000+INDEX(编号表!$B:$B,MATCH(F2096,编号表!$A:$A,0))*100000+INDEX(编号表!$F:$F,MATCH(D2096,编号表!$E:$E,0))*1000+INDEX(编号表!$D:$D,MATCH(E2096,编号表!$C:$C,0))*10000+G2096</f>
        <v>11932002</v>
      </c>
      <c r="C2096" s="16" t="s">
        <v>2413</v>
      </c>
      <c r="D2096" s="16" t="s">
        <v>102</v>
      </c>
      <c r="E2096" s="16" t="s">
        <v>342</v>
      </c>
      <c r="F2096" s="16" t="s">
        <v>1777</v>
      </c>
      <c r="G2096" s="16">
        <v>2</v>
      </c>
      <c r="I2096" s="16">
        <v>60</v>
      </c>
      <c r="J2096" t="str">
        <f t="shared" si="33"/>
        <v>大类_灵品金丹丹药</v>
      </c>
      <c r="K2096" s="16" t="s">
        <v>337</v>
      </c>
      <c r="L2096" s="16">
        <v>1</v>
      </c>
      <c r="M2096" s="16" t="s">
        <v>1777</v>
      </c>
      <c r="O2096" s="16">
        <v>0</v>
      </c>
      <c r="P2096" s="16" t="b">
        <v>1</v>
      </c>
      <c r="R2096" s="16" t="b">
        <v>0</v>
      </c>
      <c r="S2096" s="16">
        <v>1</v>
      </c>
      <c r="T2096" s="16" t="s">
        <v>91</v>
      </c>
      <c r="U2096" s="16">
        <v>999</v>
      </c>
      <c r="V2096" s="16" t="s">
        <v>1778</v>
      </c>
      <c r="W2096" s="16">
        <v>31932002</v>
      </c>
      <c r="Y2096" s="16" t="inlineStr">
        <is>
          <t>金丹境灵品丹药。清除对应味池杂质总量83232点，按60现实秒的经过时间线性结算（操作时补结差额）。</t>
        </is>
      </c>
      <c r="Z2096" s="16" t="inlineStr">
        <is>
          <t>|cff00FF00“丹田澄清，行功方能少受浊滞。平剂自有其宜，须量药力与丹毒而用。”——《清浊洗丹录》|r</t>
        </is>
      </c>
      <c r="AA2096" t="str" s="16">
        <v>炼丹可得。</v>
      </c>
      <c r="AB2096">
        <v>11921002</v>
      </c>
      <c r="AC2096" s="16" t="s">
        <v>1781</v>
      </c>
      <c r="AD2096" s="16">
        <v>40002</v>
      </c>
      <c r="AF2096">
        <v>70002</v>
      </c>
      <c r="AH2096">
        <v>300</v>
      </c>
      <c r="AI2096" s="16" t="s">
        <v>1777</v>
      </c>
      <c r="AJ2096" s="16" t="s">
        <v>1777</v>
      </c>
      <c r="AK2096" s="16" t="s">
        <v>342</v>
      </c>
    </row>
    <row r="2097" spans="2:39">
      <c r="B2097" s="16" t="n">
        <f>10000000+INDEX(编号表!$B:$B,MATCH(F2097,编号表!$A:$A,0))*100000+INDEX(编号表!$F:$F,MATCH(D2097,编号表!$E:$E,0))*1000+INDEX(编号表!$D:$D,MATCH(E2097,编号表!$C:$C,0))*10000+G2097</f>
        <v>11933002</v>
      </c>
      <c r="C2097" s="16" t="s">
        <v>2413</v>
      </c>
      <c r="D2097" s="16" t="s">
        <v>105</v>
      </c>
      <c r="E2097" s="16" t="s">
        <v>342</v>
      </c>
      <c r="F2097" s="16" t="s">
        <v>1777</v>
      </c>
      <c r="G2097" s="16">
        <v>2</v>
      </c>
      <c r="I2097" s="16">
        <v>60</v>
      </c>
      <c r="J2097" t="str">
        <f t="shared" si="33"/>
        <v>大类_玄品金丹丹药</v>
      </c>
      <c r="K2097" s="16" t="s">
        <v>337</v>
      </c>
      <c r="L2097" s="16">
        <v>1</v>
      </c>
      <c r="M2097" s="16" t="s">
        <v>1777</v>
      </c>
      <c r="O2097" s="16">
        <v>0</v>
      </c>
      <c r="P2097" s="16" t="b">
        <v>1</v>
      </c>
      <c r="R2097" s="16" t="b">
        <v>0</v>
      </c>
      <c r="S2097" s="16">
        <v>1</v>
      </c>
      <c r="T2097" s="16" t="s">
        <v>91</v>
      </c>
      <c r="U2097" s="16">
        <v>999</v>
      </c>
      <c r="V2097" s="16" t="s">
        <v>1778</v>
      </c>
      <c r="W2097" s="16">
        <v>31933002</v>
      </c>
      <c r="Y2097" s="16" t="inlineStr">
        <is>
          <t>金丹境玄品丹药。清除对应味池杂质总量146217点，按60现实秒的经过时间线性结算（操作时补结差额）。</t>
        </is>
      </c>
      <c r="Z2097" s="16" t="inlineStr">
        <is>
          <t>|cff00FF00“丹田澄清，行功方能少受浊滞。平剂自有其宜，须量药力与丹毒而用。”——《清浊洗丹录》|r</t>
        </is>
      </c>
      <c r="AA2097" t="str" s="16">
        <v>炼丹可得。</v>
      </c>
      <c r="AB2097">
        <v>11921002</v>
      </c>
      <c r="AC2097" s="16" t="s">
        <v>1781</v>
      </c>
      <c r="AD2097" s="16">
        <v>40003</v>
      </c>
      <c r="AF2097">
        <v>70003</v>
      </c>
      <c r="AH2097">
        <v>1200</v>
      </c>
      <c r="AI2097" s="16" t="s">
        <v>1777</v>
      </c>
      <c r="AJ2097" s="16" t="s">
        <v>1777</v>
      </c>
      <c r="AK2097" s="16" t="s">
        <v>342</v>
      </c>
    </row>
    <row r="2098" spans="2:39">
      <c r="B2098" s="16" t="n">
        <f>10000000+INDEX(编号表!$B:$B,MATCH(F2098,编号表!$A:$A,0))*100000+INDEX(编号表!$F:$F,MATCH(D2098,编号表!$E:$E,0))*1000+INDEX(编号表!$D:$D,MATCH(E2098,编号表!$C:$C,0))*10000+G2098</f>
        <v>11931003</v>
      </c>
      <c r="C2098" s="16" t="s">
        <v>2417</v>
      </c>
      <c r="D2098" s="16" t="s">
        <v>86</v>
      </c>
      <c r="E2098" s="16" t="s">
        <v>342</v>
      </c>
      <c r="F2098" s="16" t="s">
        <v>1777</v>
      </c>
      <c r="G2098" s="16">
        <v>3</v>
      </c>
      <c r="I2098" s="16">
        <v>60</v>
      </c>
      <c r="J2098" t="str">
        <f t="shared" si="33"/>
        <v>大类_凡品金丹丹药</v>
      </c>
      <c r="K2098" s="16" t="s">
        <v>337</v>
      </c>
      <c r="L2098" s="16">
        <v>1</v>
      </c>
      <c r="M2098" s="16" t="s">
        <v>1777</v>
      </c>
      <c r="O2098" s="16">
        <v>0</v>
      </c>
      <c r="P2098" s="16" t="b">
        <v>1</v>
      </c>
      <c r="R2098" s="16" t="b">
        <v>0</v>
      </c>
      <c r="S2098" s="16">
        <v>1</v>
      </c>
      <c r="T2098" s="16" t="s">
        <v>91</v>
      </c>
      <c r="U2098" s="16">
        <v>999</v>
      </c>
      <c r="V2098" s="16" t="s">
        <v>1778</v>
      </c>
      <c r="W2098" s="16">
        <v>31931003</v>
      </c>
      <c r="Y2098" s="16" t="inlineStr">
        <is>
          <t>金丹境凡品丹药。清除对应味池杂质总量57438点，按60现实秒的经过时间线性结算（操作时补结差额）。</t>
        </is>
      </c>
      <c r="Z2098" s="16" t="inlineStr">
        <is>
          <t>|cff00FF00“丹田澄清，行功方能少受浊滞。温剂自有其宜，须量药力与丹毒而用。”——《清浊洗丹录》|r</t>
        </is>
      </c>
      <c r="AA2098" t="str" s="16">
        <v>炼丹可得。</v>
      </c>
      <c r="AB2098">
        <v>11921003</v>
      </c>
      <c r="AC2098" s="16" t="s">
        <v>1781</v>
      </c>
      <c r="AD2098" s="16">
        <v>40001</v>
      </c>
      <c r="AF2098">
        <v>70001</v>
      </c>
      <c r="AH2098">
        <v>100</v>
      </c>
      <c r="AI2098" s="16" t="s">
        <v>1777</v>
      </c>
      <c r="AJ2098" s="16" t="s">
        <v>1777</v>
      </c>
      <c r="AK2098" s="16" t="s">
        <v>342</v>
      </c>
    </row>
    <row r="2099" spans="2:39">
      <c r="B2099" s="16" t="n">
        <f>10000000+INDEX(编号表!$B:$B,MATCH(F2099,编号表!$A:$A,0))*100000+INDEX(编号表!$F:$F,MATCH(D2099,编号表!$E:$E,0))*1000+INDEX(编号表!$D:$D,MATCH(E2099,编号表!$C:$C,0))*10000+G2099</f>
        <v>11932003</v>
      </c>
      <c r="C2099" s="16" t="s">
        <v>2417</v>
      </c>
      <c r="D2099" s="16" t="s">
        <v>102</v>
      </c>
      <c r="E2099" s="16" t="s">
        <v>342</v>
      </c>
      <c r="F2099" s="16" t="s">
        <v>1777</v>
      </c>
      <c r="G2099" s="16">
        <v>3</v>
      </c>
      <c r="I2099" s="16">
        <v>60</v>
      </c>
      <c r="J2099" t="str">
        <f t="shared" ref="J2099:J2162" si="35">"大类_"&amp;D2099&amp;E2099&amp;F2099</f>
        <v>大类_灵品金丹丹药</v>
      </c>
      <c r="K2099" s="16" t="s">
        <v>337</v>
      </c>
      <c r="L2099" s="16">
        <v>1</v>
      </c>
      <c r="M2099" s="16" t="s">
        <v>1777</v>
      </c>
      <c r="O2099" s="16">
        <v>0</v>
      </c>
      <c r="P2099" s="16" t="b">
        <v>1</v>
      </c>
      <c r="R2099" s="16" t="b">
        <v>0</v>
      </c>
      <c r="S2099" s="16">
        <v>1</v>
      </c>
      <c r="T2099" s="16" t="s">
        <v>91</v>
      </c>
      <c r="U2099" s="16">
        <v>999</v>
      </c>
      <c r="V2099" s="16" t="s">
        <v>1778</v>
      </c>
      <c r="W2099" s="16">
        <v>31932003</v>
      </c>
      <c r="Y2099" s="16" t="inlineStr">
        <is>
          <t>金丹境灵品丹药。清除对应味池杂质总量99428点，按60现实秒的经过时间线性结算（操作时补结差额）。</t>
        </is>
      </c>
      <c r="Z2099" s="16" t="inlineStr">
        <is>
          <t>|cff00FF00“丹田澄清，行功方能少受浊滞。温剂自有其宜，须量药力与丹毒而用。”——《清浊洗丹录》|r</t>
        </is>
      </c>
      <c r="AA2099" t="str" s="16">
        <v>炼丹可得。</v>
      </c>
      <c r="AB2099">
        <v>11921003</v>
      </c>
      <c r="AC2099" s="16" t="s">
        <v>1781</v>
      </c>
      <c r="AD2099" s="16">
        <v>40002</v>
      </c>
      <c r="AF2099">
        <v>70002</v>
      </c>
      <c r="AH2099">
        <v>300</v>
      </c>
      <c r="AI2099" s="16" t="s">
        <v>1777</v>
      </c>
      <c r="AJ2099" s="16" t="s">
        <v>1777</v>
      </c>
      <c r="AK2099" s="16" t="s">
        <v>342</v>
      </c>
    </row>
    <row r="2100" spans="2:39">
      <c r="B2100" s="16" t="n">
        <f>10000000+INDEX(编号表!$B:$B,MATCH(F2100,编号表!$A:$A,0))*100000+INDEX(编号表!$F:$F,MATCH(D2100,编号表!$E:$E,0))*1000+INDEX(编号表!$D:$D,MATCH(E2100,编号表!$C:$C,0))*10000+G2100</f>
        <v>11933003</v>
      </c>
      <c r="C2100" s="16" t="s">
        <v>2417</v>
      </c>
      <c r="D2100" s="16" t="s">
        <v>105</v>
      </c>
      <c r="E2100" s="16" t="s">
        <v>342</v>
      </c>
      <c r="F2100" s="16" t="s">
        <v>1777</v>
      </c>
      <c r="G2100" s="16">
        <v>3</v>
      </c>
      <c r="I2100" s="16">
        <v>60</v>
      </c>
      <c r="J2100" t="str">
        <f t="shared" si="35"/>
        <v>大类_玄品金丹丹药</v>
      </c>
      <c r="K2100" s="16" t="s">
        <v>337</v>
      </c>
      <c r="L2100" s="16">
        <v>1</v>
      </c>
      <c r="M2100" s="16" t="s">
        <v>1777</v>
      </c>
      <c r="O2100" s="16">
        <v>0</v>
      </c>
      <c r="P2100" s="16" t="b">
        <v>1</v>
      </c>
      <c r="R2100" s="16" t="b">
        <v>0</v>
      </c>
      <c r="S2100" s="16">
        <v>1</v>
      </c>
      <c r="T2100" s="16" t="s">
        <v>91</v>
      </c>
      <c r="U2100" s="16">
        <v>999</v>
      </c>
      <c r="V2100" s="16" t="s">
        <v>1778</v>
      </c>
      <c r="W2100" s="16">
        <v>31933003</v>
      </c>
      <c r="Y2100" s="16" t="inlineStr">
        <is>
          <t>金丹境玄品丹药。清除对应味池杂质总量175011点，按60现实秒的经过时间线性结算（操作时补结差额）。</t>
        </is>
      </c>
      <c r="Z2100" s="16" t="inlineStr">
        <is>
          <t>|cff00FF00“丹田澄清，行功方能少受浊滞。温剂自有其宜，须量药力与丹毒而用。”——《清浊洗丹录》|r</t>
        </is>
      </c>
      <c r="AA2100" t="str" s="16">
        <v>炼丹可得。</v>
      </c>
      <c r="AB2100">
        <v>11921003</v>
      </c>
      <c r="AC2100" s="16" t="s">
        <v>1781</v>
      </c>
      <c r="AD2100" s="16">
        <v>40003</v>
      </c>
      <c r="AF2100">
        <v>70003</v>
      </c>
      <c r="AH2100">
        <v>1200</v>
      </c>
      <c r="AI2100" s="16" t="s">
        <v>1777</v>
      </c>
      <c r="AJ2100" s="16" t="s">
        <v>1777</v>
      </c>
      <c r="AK2100" s="16" t="s">
        <v>342</v>
      </c>
    </row>
    <row r="2101" spans="2:39">
      <c r="B2101" s="16" t="n">
        <f>10000000+INDEX(编号表!$B:$B,MATCH(F2101,编号表!$A:$A,0))*100000+INDEX(编号表!$F:$F,MATCH(D2101,编号表!$E:$E,0))*1000+INDEX(编号表!$D:$D,MATCH(E2101,编号表!$C:$C,0))*10000+G2101</f>
        <v>11931004</v>
      </c>
      <c r="C2101" s="16" t="s">
        <v>2421</v>
      </c>
      <c r="D2101" s="16" t="s">
        <v>86</v>
      </c>
      <c r="E2101" s="16" t="s">
        <v>342</v>
      </c>
      <c r="F2101" s="16" t="s">
        <v>1777</v>
      </c>
      <c r="G2101" s="16">
        <v>4</v>
      </c>
      <c r="I2101" s="16">
        <v>60</v>
      </c>
      <c r="J2101" t="str">
        <f t="shared" si="35"/>
        <v>大类_凡品金丹丹药</v>
      </c>
      <c r="K2101" s="16" t="s">
        <v>337</v>
      </c>
      <c r="L2101" s="16">
        <v>1</v>
      </c>
      <c r="M2101" s="16" t="s">
        <v>1777</v>
      </c>
      <c r="O2101" s="16">
        <v>0</v>
      </c>
      <c r="P2101" s="16" t="b">
        <v>1</v>
      </c>
      <c r="R2101" s="16" t="b">
        <v>0</v>
      </c>
      <c r="S2101" s="16">
        <v>1</v>
      </c>
      <c r="T2101" s="16" t="s">
        <v>91</v>
      </c>
      <c r="U2101" s="16">
        <v>999</v>
      </c>
      <c r="V2101" s="16" t="s">
        <v>1778</v>
      </c>
      <c r="W2101" s="16">
        <v>31931004</v>
      </c>
      <c r="Y2101" s="16" t="inlineStr">
        <is>
          <t>金丹境凡品丹药。清除对应味池杂质总量46224点，按10现实秒的经过时间线性结算（操作时补结差额）。</t>
        </is>
      </c>
      <c r="Z2101" s="16" t="inlineStr">
        <is>
          <t>|cff00FF00“丹田澄清，行功方能少受浊滞。热剂自有其宜，须量药力与丹毒而用。”——《清浊洗丹录》|r</t>
        </is>
      </c>
      <c r="AA2101" t="str" s="16">
        <v>炼丹可得。</v>
      </c>
      <c r="AB2101">
        <v>11921004</v>
      </c>
      <c r="AC2101" s="16" t="s">
        <v>1781</v>
      </c>
      <c r="AD2101" s="16">
        <v>40001</v>
      </c>
      <c r="AF2101">
        <v>70001</v>
      </c>
      <c r="AH2101">
        <v>100</v>
      </c>
      <c r="AI2101" s="16" t="s">
        <v>1777</v>
      </c>
      <c r="AJ2101" s="16" t="s">
        <v>1777</v>
      </c>
      <c r="AK2101" s="16" t="s">
        <v>342</v>
      </c>
    </row>
    <row r="2102" spans="2:39">
      <c r="B2102" s="16" t="n">
        <f>10000000+INDEX(编号表!$B:$B,MATCH(F2102,编号表!$A:$A,0))*100000+INDEX(编号表!$F:$F,MATCH(D2102,编号表!$E:$E,0))*1000+INDEX(编号表!$D:$D,MATCH(E2102,编号表!$C:$C,0))*10000+G2102</f>
        <v>11932004</v>
      </c>
      <c r="C2102" s="16" t="s">
        <v>2421</v>
      </c>
      <c r="D2102" s="16" t="s">
        <v>102</v>
      </c>
      <c r="E2102" s="16" t="s">
        <v>342</v>
      </c>
      <c r="F2102" s="16" t="s">
        <v>1777</v>
      </c>
      <c r="G2102" s="16">
        <v>4</v>
      </c>
      <c r="I2102" s="16">
        <v>60</v>
      </c>
      <c r="J2102" t="str">
        <f t="shared" si="35"/>
        <v>大类_灵品金丹丹药</v>
      </c>
      <c r="K2102" s="16" t="s">
        <v>337</v>
      </c>
      <c r="L2102" s="16">
        <v>1</v>
      </c>
      <c r="M2102" s="16" t="s">
        <v>1777</v>
      </c>
      <c r="O2102" s="16">
        <v>0</v>
      </c>
      <c r="P2102" s="16" t="b">
        <v>1</v>
      </c>
      <c r="R2102" s="16" t="b">
        <v>0</v>
      </c>
      <c r="S2102" s="16">
        <v>1</v>
      </c>
      <c r="T2102" s="16" t="s">
        <v>91</v>
      </c>
      <c r="U2102" s="16">
        <v>999</v>
      </c>
      <c r="V2102" s="16" t="s">
        <v>1778</v>
      </c>
      <c r="W2102" s="16">
        <v>31932004</v>
      </c>
      <c r="Y2102" s="16" t="inlineStr">
        <is>
          <t>金丹境灵品丹药。清除对应味池杂质总量78883点，按10现实秒的经过时间线性结算（操作时补结差额）。</t>
        </is>
      </c>
      <c r="Z2102" s="16" t="inlineStr">
        <is>
          <t>|cff00FF00“丹田澄清，行功方能少受浊滞。热剂自有其宜，须量药力与丹毒而用。”——《清浊洗丹录》|r</t>
        </is>
      </c>
      <c r="AA2102" t="str" s="16">
        <v>炼丹可得。</v>
      </c>
      <c r="AB2102">
        <v>11921004</v>
      </c>
      <c r="AC2102" s="16" t="s">
        <v>1781</v>
      </c>
      <c r="AD2102" s="16">
        <v>40002</v>
      </c>
      <c r="AF2102">
        <v>70002</v>
      </c>
      <c r="AH2102">
        <v>300</v>
      </c>
      <c r="AI2102" s="16" t="s">
        <v>1777</v>
      </c>
      <c r="AJ2102" s="16" t="s">
        <v>1777</v>
      </c>
      <c r="AK2102" s="16" t="s">
        <v>342</v>
      </c>
    </row>
    <row r="2103" spans="2:39">
      <c r="B2103" s="16" t="n">
        <f>10000000+INDEX(编号表!$B:$B,MATCH(F2103,编号表!$A:$A,0))*100000+INDEX(编号表!$F:$F,MATCH(D2103,编号表!$E:$E,0))*1000+INDEX(编号表!$D:$D,MATCH(E2103,编号表!$C:$C,0))*10000+G2103</f>
        <v>11933004</v>
      </c>
      <c r="C2103" s="16" t="s">
        <v>2421</v>
      </c>
      <c r="D2103" s="16" t="s">
        <v>105</v>
      </c>
      <c r="E2103" s="16" t="s">
        <v>342</v>
      </c>
      <c r="F2103" s="16" t="s">
        <v>1777</v>
      </c>
      <c r="G2103" s="16">
        <v>4</v>
      </c>
      <c r="I2103" s="16">
        <v>60</v>
      </c>
      <c r="J2103" t="str">
        <f t="shared" si="35"/>
        <v>大类_玄品金丹丹药</v>
      </c>
      <c r="K2103" s="16" t="s">
        <v>337</v>
      </c>
      <c r="L2103" s="16">
        <v>1</v>
      </c>
      <c r="M2103" s="16" t="s">
        <v>1777</v>
      </c>
      <c r="O2103" s="16">
        <v>0</v>
      </c>
      <c r="P2103" s="16" t="b">
        <v>1</v>
      </c>
      <c r="R2103" s="16" t="b">
        <v>0</v>
      </c>
      <c r="S2103" s="16">
        <v>1</v>
      </c>
      <c r="T2103" s="16" t="s">
        <v>91</v>
      </c>
      <c r="U2103" s="16">
        <v>999</v>
      </c>
      <c r="V2103" s="16" t="s">
        <v>1778</v>
      </c>
      <c r="W2103" s="16">
        <v>31933004</v>
      </c>
      <c r="Y2103" s="16" t="inlineStr">
        <is>
          <t>金丹境玄品丹药。清除对应味池杂质总量137670点，按10现实秒的经过时间线性结算（操作时补结差额）。</t>
        </is>
      </c>
      <c r="Z2103" s="16" t="inlineStr">
        <is>
          <t>|cff00FF00“丹田澄清，行功方能少受浊滞。热剂自有其宜，须量药力与丹毒而用。”——《清浊洗丹录》|r</t>
        </is>
      </c>
      <c r="AA2103" t="str" s="16">
        <v>炼丹可得。</v>
      </c>
      <c r="AB2103">
        <v>11921004</v>
      </c>
      <c r="AC2103" s="16" t="s">
        <v>1781</v>
      </c>
      <c r="AD2103" s="16">
        <v>40003</v>
      </c>
      <c r="AF2103">
        <v>70003</v>
      </c>
      <c r="AH2103">
        <v>1200</v>
      </c>
      <c r="AI2103" s="16" t="s">
        <v>1777</v>
      </c>
      <c r="AJ2103" s="16" t="s">
        <v>1777</v>
      </c>
      <c r="AK2103" s="16" t="s">
        <v>342</v>
      </c>
    </row>
    <row r="2104" spans="2:39">
      <c r="B2104" s="16" t="n">
        <f>10000000+INDEX(编号表!$B:$B,MATCH(F2104,编号表!$A:$A,0))*100000+INDEX(编号表!$F:$F,MATCH(D2104,编号表!$E:$E,0))*1000+INDEX(编号表!$D:$D,MATCH(E2104,编号表!$C:$C,0))*10000+G2104</f>
        <v>11931005</v>
      </c>
      <c r="C2104" s="16" t="s">
        <v>2425</v>
      </c>
      <c r="D2104" s="16" t="s">
        <v>86</v>
      </c>
      <c r="E2104" s="16" t="s">
        <v>342</v>
      </c>
      <c r="F2104" s="16" t="s">
        <v>1777</v>
      </c>
      <c r="G2104" s="16">
        <v>5</v>
      </c>
      <c r="I2104" s="16">
        <v>60</v>
      </c>
      <c r="J2104" t="str">
        <f t="shared" si="35"/>
        <v>大类_凡品金丹丹药</v>
      </c>
      <c r="K2104" s="16" t="s">
        <v>337</v>
      </c>
      <c r="L2104" s="16">
        <v>1</v>
      </c>
      <c r="M2104" s="16" t="s">
        <v>1777</v>
      </c>
      <c r="O2104" s="16">
        <v>0</v>
      </c>
      <c r="P2104" s="16" t="b">
        <v>1</v>
      </c>
      <c r="R2104" s="16" t="b">
        <v>0</v>
      </c>
      <c r="S2104" s="16">
        <v>1</v>
      </c>
      <c r="T2104" s="16" t="s">
        <v>91</v>
      </c>
      <c r="U2104" s="16">
        <v>999</v>
      </c>
      <c r="V2104" s="16" t="s">
        <v>1805</v>
      </c>
      <c r="W2104" s="16">
        <v>31931005</v>
      </c>
      <c r="Y2104" s="16" t="s">
        <v>2426</v>
      </c>
      <c r="Z2104" s="16" t="inlineStr">
        <is>
          <t>|cff00FF00“三味备其关，添药助其成；丹为破境之助，非越境之凭。寒剂自有其宜，须量药力与丹毒而用。”——《破境三味录》|r</t>
        </is>
      </c>
      <c r="AA2104" t="str" s="16">
        <v>炼丹可得。</v>
      </c>
      <c r="AB2104">
        <v>11921005</v>
      </c>
      <c r="AC2104" s="16" t="s">
        <v>1781</v>
      </c>
      <c r="AD2104" s="16">
        <v>40001</v>
      </c>
      <c r="AF2104">
        <v>70001</v>
      </c>
      <c r="AH2104">
        <v>100</v>
      </c>
      <c r="AI2104" s="16" t="s">
        <v>1777</v>
      </c>
      <c r="AJ2104" s="16" t="s">
        <v>1777</v>
      </c>
      <c r="AK2104" s="16" t="s">
        <v>342</v>
      </c>
      <c r="AM2104">
        <v>1</v>
      </c>
    </row>
    <row r="2105" spans="2:39">
      <c r="B2105" s="16" t="n">
        <f>10000000+INDEX(编号表!$B:$B,MATCH(F2105,编号表!$A:$A,0))*100000+INDEX(编号表!$F:$F,MATCH(D2105,编号表!$E:$E,0))*1000+INDEX(编号表!$D:$D,MATCH(E2105,编号表!$C:$C,0))*10000+G2105</f>
        <v>11932005</v>
      </c>
      <c r="C2105" s="16" t="s">
        <v>2425</v>
      </c>
      <c r="D2105" s="16" t="s">
        <v>102</v>
      </c>
      <c r="E2105" s="16" t="s">
        <v>342</v>
      </c>
      <c r="F2105" s="16" t="s">
        <v>1777</v>
      </c>
      <c r="G2105" s="16">
        <v>5</v>
      </c>
      <c r="I2105" s="16">
        <v>60</v>
      </c>
      <c r="J2105" t="str">
        <f t="shared" si="35"/>
        <v>大类_灵品金丹丹药</v>
      </c>
      <c r="K2105" s="16" t="s">
        <v>337</v>
      </c>
      <c r="L2105" s="16">
        <v>1</v>
      </c>
      <c r="M2105" s="16" t="s">
        <v>1777</v>
      </c>
      <c r="O2105" s="16">
        <v>0</v>
      </c>
      <c r="P2105" s="16" t="b">
        <v>1</v>
      </c>
      <c r="R2105" s="16" t="b">
        <v>0</v>
      </c>
      <c r="S2105" s="16">
        <v>1</v>
      </c>
      <c r="T2105" s="16" t="s">
        <v>91</v>
      </c>
      <c r="U2105" s="16">
        <v>999</v>
      </c>
      <c r="V2105" s="16" t="s">
        <v>1805</v>
      </c>
      <c r="W2105" s="16">
        <v>31932005</v>
      </c>
      <c r="Y2105" s="16" t="inlineStr">
        <is>
          <t>金丹境灵品丹药，药性寒。在金丹境突破时额外服用，增加本次突破几率。</t>
        </is>
      </c>
      <c r="Z2105" s="16" t="inlineStr">
        <is>
          <t>|cff00FF00“三味备其关，添药助其成；丹为破境之助，非越境之凭。寒剂自有其宜，须量药力与丹毒而用。”——《破境三味录》|r</t>
        </is>
      </c>
      <c r="AA2105" t="str" s="16">
        <v>炼丹可得。</v>
      </c>
      <c r="AB2105">
        <v>11921005</v>
      </c>
      <c r="AC2105" s="16" t="s">
        <v>1781</v>
      </c>
      <c r="AD2105" s="16">
        <v>40002</v>
      </c>
      <c r="AF2105">
        <v>70002</v>
      </c>
      <c r="AH2105">
        <v>300</v>
      </c>
      <c r="AI2105" s="16" t="s">
        <v>1777</v>
      </c>
      <c r="AJ2105" s="16" t="s">
        <v>1777</v>
      </c>
      <c r="AK2105" s="16" t="s">
        <v>342</v>
      </c>
      <c r="AM2105">
        <v>1</v>
      </c>
    </row>
    <row r="2106" spans="2:39">
      <c r="B2106" s="16" t="n">
        <f>10000000+INDEX(编号表!$B:$B,MATCH(F2106,编号表!$A:$A,0))*100000+INDEX(编号表!$F:$F,MATCH(D2106,编号表!$E:$E,0))*1000+INDEX(编号表!$D:$D,MATCH(E2106,编号表!$C:$C,0))*10000+G2106</f>
        <v>11933005</v>
      </c>
      <c r="C2106" s="16" t="s">
        <v>2425</v>
      </c>
      <c r="D2106" s="16" t="s">
        <v>105</v>
      </c>
      <c r="E2106" s="16" t="s">
        <v>342</v>
      </c>
      <c r="F2106" s="16" t="s">
        <v>1777</v>
      </c>
      <c r="G2106" s="16">
        <v>5</v>
      </c>
      <c r="I2106" s="16">
        <v>60</v>
      </c>
      <c r="J2106" t="str">
        <f t="shared" si="35"/>
        <v>大类_玄品金丹丹药</v>
      </c>
      <c r="K2106" s="16" t="s">
        <v>337</v>
      </c>
      <c r="L2106" s="16">
        <v>1</v>
      </c>
      <c r="M2106" s="16" t="s">
        <v>1777</v>
      </c>
      <c r="O2106" s="16">
        <v>0</v>
      </c>
      <c r="P2106" s="16" t="b">
        <v>1</v>
      </c>
      <c r="R2106" s="16" t="b">
        <v>0</v>
      </c>
      <c r="S2106" s="16">
        <v>1</v>
      </c>
      <c r="T2106" s="16" t="s">
        <v>91</v>
      </c>
      <c r="U2106" s="16">
        <v>999</v>
      </c>
      <c r="V2106" s="16" t="s">
        <v>1805</v>
      </c>
      <c r="W2106" s="16">
        <v>31933005</v>
      </c>
      <c r="Y2106" s="16" t="inlineStr">
        <is>
          <t>金丹境玄品丹药，药性寒。在金丹境突破时额外服用，增加本次突破几率。</t>
        </is>
      </c>
      <c r="Z2106" s="16" t="inlineStr">
        <is>
          <t>|cff00FF00“三味备其关，添药助其成；丹为破境之助，非越境之凭。寒剂自有其宜，须量药力与丹毒而用。”——《破境三味录》|r</t>
        </is>
      </c>
      <c r="AA2106" t="str" s="16">
        <v>炼丹可得。</v>
      </c>
      <c r="AB2106">
        <v>11921005</v>
      </c>
      <c r="AC2106" s="16" t="s">
        <v>1781</v>
      </c>
      <c r="AD2106" s="16">
        <v>40003</v>
      </c>
      <c r="AF2106">
        <v>70003</v>
      </c>
      <c r="AH2106">
        <v>1200</v>
      </c>
      <c r="AI2106" s="16" t="s">
        <v>1777</v>
      </c>
      <c r="AJ2106" s="16" t="s">
        <v>1777</v>
      </c>
      <c r="AK2106" s="16" t="s">
        <v>342</v>
      </c>
      <c r="AM2106">
        <v>1</v>
      </c>
    </row>
    <row r="2107" spans="2:39">
      <c r="B2107" s="16" t="n">
        <f>10000000+INDEX(编号表!$B:$B,MATCH(F2107,编号表!$A:$A,0))*100000+INDEX(编号表!$F:$F,MATCH(D2107,编号表!$E:$E,0))*1000+INDEX(编号表!$D:$D,MATCH(E2107,编号表!$C:$C,0))*10000+G2107</f>
        <v>11931006</v>
      </c>
      <c r="C2107" s="16" t="s">
        <v>2429</v>
      </c>
      <c r="D2107" s="16" t="s">
        <v>86</v>
      </c>
      <c r="E2107" s="16" t="s">
        <v>342</v>
      </c>
      <c r="F2107" s="16" t="s">
        <v>1777</v>
      </c>
      <c r="G2107" s="16">
        <v>6</v>
      </c>
      <c r="I2107" s="16">
        <v>60</v>
      </c>
      <c r="J2107" t="str">
        <f t="shared" si="35"/>
        <v>大类_凡品金丹丹药</v>
      </c>
      <c r="K2107" s="16" t="s">
        <v>337</v>
      </c>
      <c r="L2107" s="16">
        <v>1</v>
      </c>
      <c r="M2107" s="16" t="s">
        <v>1777</v>
      </c>
      <c r="O2107" s="16">
        <v>0</v>
      </c>
      <c r="P2107" s="16" t="b">
        <v>1</v>
      </c>
      <c r="R2107" s="16" t="b">
        <v>0</v>
      </c>
      <c r="S2107" s="16">
        <v>1</v>
      </c>
      <c r="T2107" s="16" t="s">
        <v>91</v>
      </c>
      <c r="U2107" s="16">
        <v>999</v>
      </c>
      <c r="V2107" s="16" t="s">
        <v>1805</v>
      </c>
      <c r="W2107" s="16">
        <v>31931006</v>
      </c>
      <c r="Y2107" s="16" t="s">
        <v>2430</v>
      </c>
      <c r="Z2107" s="16" t="inlineStr">
        <is>
          <t>|cff00FF00“三味备其关，添药助其成；丹为破境之助，非越境之凭。凉剂自有其宜，须量药力与丹毒而用。”——《破境三味录》|r</t>
        </is>
      </c>
      <c r="AA2107" t="str" s="16">
        <v>炼丹可得。</v>
      </c>
      <c r="AB2107">
        <v>11921006</v>
      </c>
      <c r="AC2107" s="16" t="s">
        <v>1781</v>
      </c>
      <c r="AD2107" s="16">
        <v>40001</v>
      </c>
      <c r="AF2107">
        <v>70001</v>
      </c>
      <c r="AH2107">
        <v>100</v>
      </c>
      <c r="AI2107" s="16" t="s">
        <v>1777</v>
      </c>
      <c r="AJ2107" s="16" t="s">
        <v>1777</v>
      </c>
      <c r="AK2107" s="16" t="s">
        <v>342</v>
      </c>
      <c r="AM2107">
        <v>1</v>
      </c>
    </row>
    <row r="2108" spans="2:39">
      <c r="B2108" s="16" t="n">
        <f>10000000+INDEX(编号表!$B:$B,MATCH(F2108,编号表!$A:$A,0))*100000+INDEX(编号表!$F:$F,MATCH(D2108,编号表!$E:$E,0))*1000+INDEX(编号表!$D:$D,MATCH(E2108,编号表!$C:$C,0))*10000+G2108</f>
        <v>11932006</v>
      </c>
      <c r="C2108" s="16" t="s">
        <v>2429</v>
      </c>
      <c r="D2108" s="16" t="s">
        <v>102</v>
      </c>
      <c r="E2108" s="16" t="s">
        <v>342</v>
      </c>
      <c r="F2108" s="16" t="s">
        <v>1777</v>
      </c>
      <c r="G2108" s="16">
        <v>6</v>
      </c>
      <c r="I2108" s="16">
        <v>60</v>
      </c>
      <c r="J2108" t="str">
        <f t="shared" si="35"/>
        <v>大类_灵品金丹丹药</v>
      </c>
      <c r="K2108" s="16" t="s">
        <v>337</v>
      </c>
      <c r="L2108" s="16">
        <v>1</v>
      </c>
      <c r="M2108" s="16" t="s">
        <v>1777</v>
      </c>
      <c r="O2108" s="16">
        <v>0</v>
      </c>
      <c r="P2108" s="16" t="b">
        <v>1</v>
      </c>
      <c r="R2108" s="16" t="b">
        <v>0</v>
      </c>
      <c r="S2108" s="16">
        <v>1</v>
      </c>
      <c r="T2108" s="16" t="s">
        <v>91</v>
      </c>
      <c r="U2108" s="16">
        <v>999</v>
      </c>
      <c r="V2108" s="16" t="s">
        <v>1805</v>
      </c>
      <c r="W2108" s="16">
        <v>31932006</v>
      </c>
      <c r="Y2108" s="16" t="inlineStr">
        <is>
          <t>金丹境灵品丹药，药性凉。在金丹境突破时额外服用，增加本次突破几率。</t>
        </is>
      </c>
      <c r="Z2108" s="16" t="inlineStr">
        <is>
          <t>|cff00FF00“三味备其关，添药助其成；丹为破境之助，非越境之凭。凉剂自有其宜，须量药力与丹毒而用。”——《破境三味录》|r</t>
        </is>
      </c>
      <c r="AA2108" t="str" s="16">
        <v>炼丹可得。</v>
      </c>
      <c r="AB2108">
        <v>11921006</v>
      </c>
      <c r="AC2108" s="16" t="s">
        <v>1781</v>
      </c>
      <c r="AD2108" s="16">
        <v>40002</v>
      </c>
      <c r="AF2108">
        <v>70002</v>
      </c>
      <c r="AH2108">
        <v>300</v>
      </c>
      <c r="AI2108" s="16" t="s">
        <v>1777</v>
      </c>
      <c r="AJ2108" s="16" t="s">
        <v>1777</v>
      </c>
      <c r="AK2108" s="16" t="s">
        <v>342</v>
      </c>
      <c r="AM2108">
        <v>1</v>
      </c>
    </row>
    <row r="2109" spans="2:39">
      <c r="B2109" s="16" t="n">
        <f>10000000+INDEX(编号表!$B:$B,MATCH(F2109,编号表!$A:$A,0))*100000+INDEX(编号表!$F:$F,MATCH(D2109,编号表!$E:$E,0))*1000+INDEX(编号表!$D:$D,MATCH(E2109,编号表!$C:$C,0))*10000+G2109</f>
        <v>11933006</v>
      </c>
      <c r="C2109" s="16" t="s">
        <v>2429</v>
      </c>
      <c r="D2109" s="16" t="s">
        <v>105</v>
      </c>
      <c r="E2109" s="16" t="s">
        <v>342</v>
      </c>
      <c r="F2109" s="16" t="s">
        <v>1777</v>
      </c>
      <c r="G2109" s="16">
        <v>6</v>
      </c>
      <c r="I2109" s="16">
        <v>60</v>
      </c>
      <c r="J2109" t="str">
        <f t="shared" si="35"/>
        <v>大类_玄品金丹丹药</v>
      </c>
      <c r="K2109" s="16" t="s">
        <v>337</v>
      </c>
      <c r="L2109" s="16">
        <v>1</v>
      </c>
      <c r="M2109" s="16" t="s">
        <v>1777</v>
      </c>
      <c r="O2109" s="16">
        <v>0</v>
      </c>
      <c r="P2109" s="16" t="b">
        <v>1</v>
      </c>
      <c r="R2109" s="16" t="b">
        <v>0</v>
      </c>
      <c r="S2109" s="16">
        <v>1</v>
      </c>
      <c r="T2109" s="16" t="s">
        <v>91</v>
      </c>
      <c r="U2109" s="16">
        <v>999</v>
      </c>
      <c r="V2109" s="16" t="s">
        <v>1805</v>
      </c>
      <c r="W2109" s="16">
        <v>31933006</v>
      </c>
      <c r="Y2109" s="16" t="inlineStr">
        <is>
          <t>金丹境玄品丹药，药性凉。在金丹境突破时额外服用，增加本次突破几率。</t>
        </is>
      </c>
      <c r="Z2109" s="16" t="inlineStr">
        <is>
          <t>|cff00FF00“三味备其关，添药助其成；丹为破境之助，非越境之凭。凉剂自有其宜，须量药力与丹毒而用。”——《破境三味录》|r</t>
        </is>
      </c>
      <c r="AA2109" t="str" s="16">
        <v>炼丹可得。</v>
      </c>
      <c r="AB2109">
        <v>11921006</v>
      </c>
      <c r="AC2109" s="16" t="s">
        <v>1781</v>
      </c>
      <c r="AD2109" s="16">
        <v>40003</v>
      </c>
      <c r="AF2109">
        <v>70003</v>
      </c>
      <c r="AH2109">
        <v>1200</v>
      </c>
      <c r="AI2109" s="16" t="s">
        <v>1777</v>
      </c>
      <c r="AJ2109" s="16" t="s">
        <v>1777</v>
      </c>
      <c r="AK2109" s="16" t="s">
        <v>342</v>
      </c>
      <c r="AM2109">
        <v>1</v>
      </c>
    </row>
    <row r="2110" spans="2:39">
      <c r="B2110" s="16" t="n">
        <f>10000000+INDEX(编号表!$B:$B,MATCH(F2110,编号表!$A:$A,0))*100000+INDEX(编号表!$F:$F,MATCH(D2110,编号表!$E:$E,0))*1000+INDEX(编号表!$D:$D,MATCH(E2110,编号表!$C:$C,0))*10000+G2110</f>
        <v>11931007</v>
      </c>
      <c r="C2110" s="16" t="s">
        <v>2433</v>
      </c>
      <c r="D2110" s="16" t="s">
        <v>86</v>
      </c>
      <c r="E2110" s="16" t="s">
        <v>342</v>
      </c>
      <c r="F2110" s="16" t="s">
        <v>1777</v>
      </c>
      <c r="G2110" s="16">
        <v>7</v>
      </c>
      <c r="I2110" s="16">
        <v>60</v>
      </c>
      <c r="J2110" t="str">
        <f t="shared" si="35"/>
        <v>大类_凡品金丹丹药</v>
      </c>
      <c r="K2110" s="16" t="s">
        <v>337</v>
      </c>
      <c r="L2110" s="16">
        <v>1</v>
      </c>
      <c r="M2110" s="16" t="s">
        <v>1777</v>
      </c>
      <c r="O2110" s="16">
        <v>0</v>
      </c>
      <c r="P2110" s="16" t="b">
        <v>1</v>
      </c>
      <c r="R2110" s="16" t="b">
        <v>0</v>
      </c>
      <c r="S2110" s="16">
        <v>1</v>
      </c>
      <c r="T2110" s="16" t="s">
        <v>91</v>
      </c>
      <c r="U2110" s="16">
        <v>999</v>
      </c>
      <c r="V2110" s="16" t="s">
        <v>1805</v>
      </c>
      <c r="W2110" s="16">
        <v>31931007</v>
      </c>
      <c r="Y2110" s="16" t="s">
        <v>2434</v>
      </c>
      <c r="Z2110" s="16" t="inlineStr">
        <is>
          <t>|cff00FF00“三味备其关，添药助其成；丹为破境之助，非越境之凭。平剂自有其宜，须量药力与丹毒而用。”——《破境三味录》|r</t>
        </is>
      </c>
      <c r="AA2110" t="str" s="16">
        <v>炼丹可得。</v>
      </c>
      <c r="AB2110">
        <v>11921007</v>
      </c>
      <c r="AC2110" s="16" t="s">
        <v>1781</v>
      </c>
      <c r="AD2110" s="16">
        <v>40001</v>
      </c>
      <c r="AF2110">
        <v>70001</v>
      </c>
      <c r="AH2110">
        <v>100</v>
      </c>
      <c r="AI2110" s="16" t="s">
        <v>1777</v>
      </c>
      <c r="AJ2110" s="16" t="s">
        <v>1777</v>
      </c>
      <c r="AK2110" s="16" t="s">
        <v>342</v>
      </c>
      <c r="AM2110">
        <v>1</v>
      </c>
    </row>
    <row r="2111" spans="2:39">
      <c r="B2111" s="16" t="n">
        <f>10000000+INDEX(编号表!$B:$B,MATCH(F2111,编号表!$A:$A,0))*100000+INDEX(编号表!$F:$F,MATCH(D2111,编号表!$E:$E,0))*1000+INDEX(编号表!$D:$D,MATCH(E2111,编号表!$C:$C,0))*10000+G2111</f>
        <v>11932007</v>
      </c>
      <c r="C2111" s="16" t="s">
        <v>2433</v>
      </c>
      <c r="D2111" s="16" t="s">
        <v>102</v>
      </c>
      <c r="E2111" s="16" t="s">
        <v>342</v>
      </c>
      <c r="F2111" s="16" t="s">
        <v>1777</v>
      </c>
      <c r="G2111" s="16">
        <v>7</v>
      </c>
      <c r="I2111" s="16">
        <v>60</v>
      </c>
      <c r="J2111" t="str">
        <f t="shared" si="35"/>
        <v>大类_灵品金丹丹药</v>
      </c>
      <c r="K2111" s="16" t="s">
        <v>337</v>
      </c>
      <c r="L2111" s="16">
        <v>1</v>
      </c>
      <c r="M2111" s="16" t="s">
        <v>1777</v>
      </c>
      <c r="O2111" s="16">
        <v>0</v>
      </c>
      <c r="P2111" s="16" t="b">
        <v>1</v>
      </c>
      <c r="R2111" s="16" t="b">
        <v>0</v>
      </c>
      <c r="S2111" s="16">
        <v>1</v>
      </c>
      <c r="T2111" s="16" t="s">
        <v>91</v>
      </c>
      <c r="U2111" s="16">
        <v>999</v>
      </c>
      <c r="V2111" s="16" t="s">
        <v>1805</v>
      </c>
      <c r="W2111" s="16">
        <v>31932007</v>
      </c>
      <c r="Y2111" s="16" t="inlineStr">
        <is>
          <t>金丹境灵品丹药，药性平。在金丹境突破，或筑基突破至金丹时额外服用，增加本次突破几率。</t>
        </is>
      </c>
      <c r="Z2111" s="16" t="inlineStr">
        <is>
          <t>|cff00FF00“三味备其关，添药助其成；丹为破境之助，非越境之凭。平剂自有其宜，须量药力与丹毒而用。”——《破境三味录》|r</t>
        </is>
      </c>
      <c r="AA2111" t="str" s="16">
        <v>炼丹可得。</v>
      </c>
      <c r="AB2111">
        <v>11921007</v>
      </c>
      <c r="AC2111" s="16" t="s">
        <v>1781</v>
      </c>
      <c r="AD2111" s="16">
        <v>40002</v>
      </c>
      <c r="AF2111">
        <v>70002</v>
      </c>
      <c r="AH2111">
        <v>300</v>
      </c>
      <c r="AI2111" s="16" t="s">
        <v>1777</v>
      </c>
      <c r="AJ2111" s="16" t="s">
        <v>1777</v>
      </c>
      <c r="AK2111" s="16" t="s">
        <v>342</v>
      </c>
      <c r="AM2111">
        <v>1</v>
      </c>
    </row>
    <row r="2112" spans="2:39">
      <c r="B2112" s="16" t="n">
        <f>10000000+INDEX(编号表!$B:$B,MATCH(F2112,编号表!$A:$A,0))*100000+INDEX(编号表!$F:$F,MATCH(D2112,编号表!$E:$E,0))*1000+INDEX(编号表!$D:$D,MATCH(E2112,编号表!$C:$C,0))*10000+G2112</f>
        <v>11933007</v>
      </c>
      <c r="C2112" s="16" t="s">
        <v>2433</v>
      </c>
      <c r="D2112" s="16" t="s">
        <v>105</v>
      </c>
      <c r="E2112" s="16" t="s">
        <v>342</v>
      </c>
      <c r="F2112" s="16" t="s">
        <v>1777</v>
      </c>
      <c r="G2112" s="16">
        <v>7</v>
      </c>
      <c r="I2112" s="16">
        <v>60</v>
      </c>
      <c r="J2112" t="str">
        <f t="shared" si="35"/>
        <v>大类_玄品金丹丹药</v>
      </c>
      <c r="K2112" s="16" t="s">
        <v>337</v>
      </c>
      <c r="L2112" s="16">
        <v>1</v>
      </c>
      <c r="M2112" s="16" t="s">
        <v>1777</v>
      </c>
      <c r="O2112" s="16">
        <v>0</v>
      </c>
      <c r="P2112" s="16" t="b">
        <v>1</v>
      </c>
      <c r="R2112" s="16" t="b">
        <v>0</v>
      </c>
      <c r="S2112" s="16">
        <v>1</v>
      </c>
      <c r="T2112" s="16" t="s">
        <v>91</v>
      </c>
      <c r="U2112" s="16">
        <v>999</v>
      </c>
      <c r="V2112" s="16" t="s">
        <v>1805</v>
      </c>
      <c r="W2112" s="16">
        <v>31933007</v>
      </c>
      <c r="Y2112" s="16" t="inlineStr">
        <is>
          <t>金丹境玄品丹药，药性平。在金丹境突破，或筑基突破至金丹时额外服用，增加本次突破几率。</t>
        </is>
      </c>
      <c r="Z2112" s="16" t="inlineStr">
        <is>
          <t>|cff00FF00“三味备其关，添药助其成；丹为破境之助，非越境之凭。平剂自有其宜，须量药力与丹毒而用。”——《破境三味录》|r</t>
        </is>
      </c>
      <c r="AA2112" t="str" s="16">
        <v>炼丹可得。</v>
      </c>
      <c r="AB2112">
        <v>11921007</v>
      </c>
      <c r="AC2112" s="16" t="s">
        <v>1781</v>
      </c>
      <c r="AD2112" s="16">
        <v>40003</v>
      </c>
      <c r="AF2112">
        <v>70003</v>
      </c>
      <c r="AH2112">
        <v>1200</v>
      </c>
      <c r="AI2112" s="16" t="s">
        <v>1777</v>
      </c>
      <c r="AJ2112" s="16" t="s">
        <v>1777</v>
      </c>
      <c r="AK2112" s="16" t="s">
        <v>342</v>
      </c>
      <c r="AM2112">
        <v>1</v>
      </c>
    </row>
    <row r="2113" spans="2:39">
      <c r="B2113" s="16" t="n">
        <f>10000000+INDEX(编号表!$B:$B,MATCH(F2113,编号表!$A:$A,0))*100000+INDEX(编号表!$F:$F,MATCH(D2113,编号表!$E:$E,0))*1000+INDEX(编号表!$D:$D,MATCH(E2113,编号表!$C:$C,0))*10000+G2113</f>
        <v>11931008</v>
      </c>
      <c r="C2113" s="16" t="s">
        <v>2437</v>
      </c>
      <c r="D2113" s="16" t="s">
        <v>86</v>
      </c>
      <c r="E2113" s="16" t="s">
        <v>342</v>
      </c>
      <c r="F2113" s="16" t="s">
        <v>1777</v>
      </c>
      <c r="G2113" s="16">
        <v>8</v>
      </c>
      <c r="I2113" s="16">
        <v>60</v>
      </c>
      <c r="J2113" t="str">
        <f t="shared" si="35"/>
        <v>大类_凡品金丹丹药</v>
      </c>
      <c r="K2113" s="16" t="s">
        <v>337</v>
      </c>
      <c r="L2113" s="16">
        <v>1</v>
      </c>
      <c r="M2113" s="16" t="s">
        <v>1777</v>
      </c>
      <c r="O2113" s="16">
        <v>0</v>
      </c>
      <c r="P2113" s="16" t="b">
        <v>1</v>
      </c>
      <c r="R2113" s="16" t="b">
        <v>0</v>
      </c>
      <c r="S2113" s="16">
        <v>1</v>
      </c>
      <c r="T2113" s="16" t="s">
        <v>91</v>
      </c>
      <c r="U2113" s="16">
        <v>999</v>
      </c>
      <c r="V2113" s="16" t="s">
        <v>1805</v>
      </c>
      <c r="W2113" s="16">
        <v>31931008</v>
      </c>
      <c r="Y2113" s="16" t="s">
        <v>2438</v>
      </c>
      <c r="Z2113" s="16" t="inlineStr">
        <is>
          <t>|cff00FF00“三味备其关，添药助其成；丹为破境之助，非越境之凭。温剂自有其宜，须量药力与丹毒而用。”——《破境三味录》|r</t>
        </is>
      </c>
      <c r="AA2113" t="str" s="16">
        <v>炼丹可得。</v>
      </c>
      <c r="AB2113">
        <v>11921008</v>
      </c>
      <c r="AC2113" s="16" t="s">
        <v>1781</v>
      </c>
      <c r="AD2113" s="16">
        <v>40001</v>
      </c>
      <c r="AF2113">
        <v>70001</v>
      </c>
      <c r="AH2113">
        <v>100</v>
      </c>
      <c r="AI2113" s="16" t="s">
        <v>1777</v>
      </c>
      <c r="AJ2113" s="16" t="s">
        <v>1777</v>
      </c>
      <c r="AK2113" s="16" t="s">
        <v>342</v>
      </c>
      <c r="AM2113">
        <v>1</v>
      </c>
    </row>
    <row r="2114" spans="2:39">
      <c r="B2114" s="16" t="n">
        <f>10000000+INDEX(编号表!$B:$B,MATCH(F2114,编号表!$A:$A,0))*100000+INDEX(编号表!$F:$F,MATCH(D2114,编号表!$E:$E,0))*1000+INDEX(编号表!$D:$D,MATCH(E2114,编号表!$C:$C,0))*10000+G2114</f>
        <v>11932008</v>
      </c>
      <c r="C2114" s="16" t="s">
        <v>2437</v>
      </c>
      <c r="D2114" s="16" t="s">
        <v>102</v>
      </c>
      <c r="E2114" s="16" t="s">
        <v>342</v>
      </c>
      <c r="F2114" s="16" t="s">
        <v>1777</v>
      </c>
      <c r="G2114" s="16">
        <v>8</v>
      </c>
      <c r="I2114" s="16">
        <v>60</v>
      </c>
      <c r="J2114" t="str">
        <f t="shared" si="35"/>
        <v>大类_灵品金丹丹药</v>
      </c>
      <c r="K2114" s="16" t="s">
        <v>337</v>
      </c>
      <c r="L2114" s="16">
        <v>1</v>
      </c>
      <c r="M2114" s="16" t="s">
        <v>1777</v>
      </c>
      <c r="O2114" s="16">
        <v>0</v>
      </c>
      <c r="P2114" s="16" t="b">
        <v>1</v>
      </c>
      <c r="R2114" s="16" t="b">
        <v>0</v>
      </c>
      <c r="S2114" s="16">
        <v>1</v>
      </c>
      <c r="T2114" s="16" t="s">
        <v>91</v>
      </c>
      <c r="U2114" s="16">
        <v>999</v>
      </c>
      <c r="V2114" s="16" t="s">
        <v>1805</v>
      </c>
      <c r="W2114" s="16">
        <v>31932008</v>
      </c>
      <c r="Y2114" s="16" t="inlineStr">
        <is>
          <t>金丹境灵品丹药，药性温。在金丹境突破时额外服用，增加本次突破几率。</t>
        </is>
      </c>
      <c r="Z2114" s="16" t="inlineStr">
        <is>
          <t>|cff00FF00“三味备其关，添药助其成；丹为破境之助，非越境之凭。温剂自有其宜，须量药力与丹毒而用。”——《破境三味录》|r</t>
        </is>
      </c>
      <c r="AA2114" t="str" s="16">
        <v>炼丹可得。</v>
      </c>
      <c r="AB2114">
        <v>11921008</v>
      </c>
      <c r="AC2114" s="16" t="s">
        <v>1781</v>
      </c>
      <c r="AD2114" s="16">
        <v>40002</v>
      </c>
      <c r="AF2114">
        <v>70002</v>
      </c>
      <c r="AH2114">
        <v>300</v>
      </c>
      <c r="AI2114" s="16" t="s">
        <v>1777</v>
      </c>
      <c r="AJ2114" s="16" t="s">
        <v>1777</v>
      </c>
      <c r="AK2114" s="16" t="s">
        <v>342</v>
      </c>
      <c r="AM2114">
        <v>1</v>
      </c>
    </row>
    <row r="2115" spans="2:39">
      <c r="B2115" s="16" t="n">
        <f>10000000+INDEX(编号表!$B:$B,MATCH(F2115,编号表!$A:$A,0))*100000+INDEX(编号表!$F:$F,MATCH(D2115,编号表!$E:$E,0))*1000+INDEX(编号表!$D:$D,MATCH(E2115,编号表!$C:$C,0))*10000+G2115</f>
        <v>11933008</v>
      </c>
      <c r="C2115" s="16" t="s">
        <v>2437</v>
      </c>
      <c r="D2115" s="16" t="s">
        <v>105</v>
      </c>
      <c r="E2115" s="16" t="s">
        <v>342</v>
      </c>
      <c r="F2115" s="16" t="s">
        <v>1777</v>
      </c>
      <c r="G2115" s="16">
        <v>8</v>
      </c>
      <c r="I2115" s="16">
        <v>60</v>
      </c>
      <c r="J2115" t="str">
        <f t="shared" si="35"/>
        <v>大类_玄品金丹丹药</v>
      </c>
      <c r="K2115" s="16" t="s">
        <v>337</v>
      </c>
      <c r="L2115" s="16">
        <v>1</v>
      </c>
      <c r="M2115" s="16" t="s">
        <v>1777</v>
      </c>
      <c r="O2115" s="16">
        <v>0</v>
      </c>
      <c r="P2115" s="16" t="b">
        <v>1</v>
      </c>
      <c r="R2115" s="16" t="b">
        <v>0</v>
      </c>
      <c r="S2115" s="16">
        <v>1</v>
      </c>
      <c r="T2115" s="16" t="s">
        <v>91</v>
      </c>
      <c r="U2115" s="16">
        <v>999</v>
      </c>
      <c r="V2115" s="16" t="s">
        <v>1805</v>
      </c>
      <c r="W2115" s="16">
        <v>31933008</v>
      </c>
      <c r="Y2115" s="16" t="inlineStr">
        <is>
          <t>金丹境玄品丹药，药性温。在金丹境突破时额外服用，增加本次突破几率。</t>
        </is>
      </c>
      <c r="Z2115" s="16" t="inlineStr">
        <is>
          <t>|cff00FF00“三味备其关，添药助其成；丹为破境之助，非越境之凭。温剂自有其宜，须量药力与丹毒而用。”——《破境三味录》|r</t>
        </is>
      </c>
      <c r="AA2115" t="str" s="16">
        <v>炼丹可得。</v>
      </c>
      <c r="AB2115">
        <v>11921008</v>
      </c>
      <c r="AC2115" s="16" t="s">
        <v>1781</v>
      </c>
      <c r="AD2115" s="16">
        <v>40003</v>
      </c>
      <c r="AF2115">
        <v>70003</v>
      </c>
      <c r="AH2115">
        <v>1200</v>
      </c>
      <c r="AI2115" s="16" t="s">
        <v>1777</v>
      </c>
      <c r="AJ2115" s="16" t="s">
        <v>1777</v>
      </c>
      <c r="AK2115" s="16" t="s">
        <v>342</v>
      </c>
      <c r="AM2115">
        <v>1</v>
      </c>
    </row>
    <row r="2116" spans="2:39">
      <c r="B2116" s="16" t="n">
        <f>10000000+INDEX(编号表!$B:$B,MATCH(F2116,编号表!$A:$A,0))*100000+INDEX(编号表!$F:$F,MATCH(D2116,编号表!$E:$E,0))*1000+INDEX(编号表!$D:$D,MATCH(E2116,编号表!$C:$C,0))*10000+G2116</f>
        <v>11931009</v>
      </c>
      <c r="C2116" s="16" t="s">
        <v>2441</v>
      </c>
      <c r="D2116" s="16" t="s">
        <v>86</v>
      </c>
      <c r="E2116" s="16" t="s">
        <v>342</v>
      </c>
      <c r="F2116" s="16" t="s">
        <v>1777</v>
      </c>
      <c r="G2116" s="16">
        <v>9</v>
      </c>
      <c r="I2116" s="16">
        <v>60</v>
      </c>
      <c r="J2116" t="str">
        <f t="shared" si="35"/>
        <v>大类_凡品金丹丹药</v>
      </c>
      <c r="K2116" s="16" t="s">
        <v>337</v>
      </c>
      <c r="L2116" s="16">
        <v>1</v>
      </c>
      <c r="M2116" s="16" t="s">
        <v>1777</v>
      </c>
      <c r="O2116" s="16">
        <v>0</v>
      </c>
      <c r="P2116" s="16" t="b">
        <v>1</v>
      </c>
      <c r="R2116" s="16" t="b">
        <v>0</v>
      </c>
      <c r="S2116" s="16">
        <v>1</v>
      </c>
      <c r="T2116" s="16" t="s">
        <v>91</v>
      </c>
      <c r="U2116" s="16">
        <v>999</v>
      </c>
      <c r="V2116" s="16" t="s">
        <v>1805</v>
      </c>
      <c r="W2116" s="16">
        <v>31931009</v>
      </c>
      <c r="Y2116" s="16" t="s">
        <v>2442</v>
      </c>
      <c r="Z2116" s="16" t="inlineStr">
        <is>
          <t>|cff00FF00“三味备其关，添药助其成；丹为破境之助，非越境之凭。热剂自有其宜，须量药力与丹毒而用。”——《破境三味录》|r</t>
        </is>
      </c>
      <c r="AA2116" t="str" s="16">
        <v>炼丹可得。</v>
      </c>
      <c r="AB2116">
        <v>11921009</v>
      </c>
      <c r="AC2116" s="16" t="s">
        <v>1781</v>
      </c>
      <c r="AD2116" s="16">
        <v>40001</v>
      </c>
      <c r="AF2116">
        <v>70001</v>
      </c>
      <c r="AH2116">
        <v>100</v>
      </c>
      <c r="AI2116" s="16" t="s">
        <v>1777</v>
      </c>
      <c r="AJ2116" s="16" t="s">
        <v>1777</v>
      </c>
      <c r="AK2116" s="16" t="s">
        <v>342</v>
      </c>
      <c r="AM2116">
        <v>1</v>
      </c>
    </row>
    <row r="2117" spans="2:39">
      <c r="B2117" s="16" t="n">
        <f>10000000+INDEX(编号表!$B:$B,MATCH(F2117,编号表!$A:$A,0))*100000+INDEX(编号表!$F:$F,MATCH(D2117,编号表!$E:$E,0))*1000+INDEX(编号表!$D:$D,MATCH(E2117,编号表!$C:$C,0))*10000+G2117</f>
        <v>11932009</v>
      </c>
      <c r="C2117" s="16" t="s">
        <v>2441</v>
      </c>
      <c r="D2117" s="16" t="s">
        <v>102</v>
      </c>
      <c r="E2117" s="16" t="s">
        <v>342</v>
      </c>
      <c r="F2117" s="16" t="s">
        <v>1777</v>
      </c>
      <c r="G2117" s="16">
        <v>9</v>
      </c>
      <c r="I2117" s="16">
        <v>60</v>
      </c>
      <c r="J2117" t="str">
        <f t="shared" si="35"/>
        <v>大类_灵品金丹丹药</v>
      </c>
      <c r="K2117" s="16" t="s">
        <v>337</v>
      </c>
      <c r="L2117" s="16">
        <v>1</v>
      </c>
      <c r="M2117" s="16" t="s">
        <v>1777</v>
      </c>
      <c r="O2117" s="16">
        <v>0</v>
      </c>
      <c r="P2117" s="16" t="b">
        <v>1</v>
      </c>
      <c r="R2117" s="16" t="b">
        <v>0</v>
      </c>
      <c r="S2117" s="16">
        <v>1</v>
      </c>
      <c r="T2117" s="16" t="s">
        <v>91</v>
      </c>
      <c r="U2117" s="16">
        <v>999</v>
      </c>
      <c r="V2117" s="16" t="s">
        <v>1805</v>
      </c>
      <c r="W2117" s="16">
        <v>31932009</v>
      </c>
      <c r="Y2117" s="16" t="inlineStr">
        <is>
          <t>金丹境灵品丹药，药性热。在金丹境突破时额外服用，增加本次突破几率。</t>
        </is>
      </c>
      <c r="Z2117" s="16" t="inlineStr">
        <is>
          <t>|cff00FF00“三味备其关，添药助其成；丹为破境之助，非越境之凭。热剂自有其宜，须量药力与丹毒而用。”——《破境三味录》|r</t>
        </is>
      </c>
      <c r="AA2117" t="str" s="16">
        <v>炼丹可得。</v>
      </c>
      <c r="AB2117">
        <v>11921009</v>
      </c>
      <c r="AC2117" s="16" t="s">
        <v>1781</v>
      </c>
      <c r="AD2117" s="16">
        <v>40002</v>
      </c>
      <c r="AF2117">
        <v>70002</v>
      </c>
      <c r="AH2117">
        <v>300</v>
      </c>
      <c r="AI2117" s="16" t="s">
        <v>1777</v>
      </c>
      <c r="AJ2117" s="16" t="s">
        <v>1777</v>
      </c>
      <c r="AK2117" s="16" t="s">
        <v>342</v>
      </c>
      <c r="AM2117">
        <v>1</v>
      </c>
    </row>
    <row r="2118" spans="2:39">
      <c r="B2118" s="16" t="n">
        <f>10000000+INDEX(编号表!$B:$B,MATCH(F2118,编号表!$A:$A,0))*100000+INDEX(编号表!$F:$F,MATCH(D2118,编号表!$E:$E,0))*1000+INDEX(编号表!$D:$D,MATCH(E2118,编号表!$C:$C,0))*10000+G2118</f>
        <v>11933009</v>
      </c>
      <c r="C2118" s="16" t="s">
        <v>2441</v>
      </c>
      <c r="D2118" s="16" t="s">
        <v>105</v>
      </c>
      <c r="E2118" s="16" t="s">
        <v>342</v>
      </c>
      <c r="F2118" s="16" t="s">
        <v>1777</v>
      </c>
      <c r="G2118" s="16">
        <v>9</v>
      </c>
      <c r="I2118" s="16">
        <v>60</v>
      </c>
      <c r="J2118" t="str">
        <f t="shared" si="35"/>
        <v>大类_玄品金丹丹药</v>
      </c>
      <c r="K2118" s="16" t="s">
        <v>337</v>
      </c>
      <c r="L2118" s="16">
        <v>1</v>
      </c>
      <c r="M2118" s="16" t="s">
        <v>1777</v>
      </c>
      <c r="O2118" s="16">
        <v>0</v>
      </c>
      <c r="P2118" s="16" t="b">
        <v>1</v>
      </c>
      <c r="R2118" s="16" t="b">
        <v>0</v>
      </c>
      <c r="S2118" s="16">
        <v>1</v>
      </c>
      <c r="T2118" s="16" t="s">
        <v>91</v>
      </c>
      <c r="U2118" s="16">
        <v>999</v>
      </c>
      <c r="V2118" s="16" t="s">
        <v>1805</v>
      </c>
      <c r="W2118" s="16">
        <v>31933009</v>
      </c>
      <c r="Y2118" s="16" t="inlineStr">
        <is>
          <t>金丹境玄品丹药，药性热。在金丹境突破时额外服用，增加本次突破几率。</t>
        </is>
      </c>
      <c r="Z2118" s="16" t="inlineStr">
        <is>
          <t>|cff00FF00“三味备其关，添药助其成；丹为破境之助，非越境之凭。热剂自有其宜，须量药力与丹毒而用。”——《破境三味录》|r</t>
        </is>
      </c>
      <c r="AA2118" t="str" s="16">
        <v>炼丹可得。</v>
      </c>
      <c r="AB2118">
        <v>11921009</v>
      </c>
      <c r="AC2118" s="16" t="s">
        <v>1781</v>
      </c>
      <c r="AD2118" s="16">
        <v>40003</v>
      </c>
      <c r="AF2118">
        <v>70003</v>
      </c>
      <c r="AH2118">
        <v>1200</v>
      </c>
      <c r="AI2118" s="16" t="s">
        <v>1777</v>
      </c>
      <c r="AJ2118" s="16" t="s">
        <v>1777</v>
      </c>
      <c r="AK2118" s="16" t="s">
        <v>342</v>
      </c>
      <c r="AM2118">
        <v>1</v>
      </c>
    </row>
    <row r="2119" spans="2:39">
      <c r="B2119" s="16" t="n">
        <f>10000000+INDEX(编号表!$B:$B,MATCH(F2119,编号表!$A:$A,0))*100000+INDEX(编号表!$F:$F,MATCH(D2119,编号表!$E:$E,0))*1000+INDEX(编号表!$D:$D,MATCH(E2119,编号表!$C:$C,0))*10000+G2119</f>
        <v>11931010</v>
      </c>
      <c r="C2119" s="16" t="inlineStr">
        <is>
          <t>金丹玄阴复元丹</t>
        </is>
      </c>
      <c r="D2119" s="16" t="s">
        <v>86</v>
      </c>
      <c r="E2119" s="16" t="s">
        <v>342</v>
      </c>
      <c r="F2119" s="16" t="s">
        <v>1777</v>
      </c>
      <c r="G2119" s="16">
        <v>10</v>
      </c>
      <c r="I2119" s="16">
        <v>60</v>
      </c>
      <c r="J2119" t="str">
        <f t="shared" si="35"/>
        <v>大类_凡品金丹丹药</v>
      </c>
      <c r="K2119" s="16" t="s">
        <v>337</v>
      </c>
      <c r="L2119" s="16">
        <v>1</v>
      </c>
      <c r="M2119" s="16" t="s">
        <v>1777</v>
      </c>
      <c r="O2119" s="16">
        <v>0</v>
      </c>
      <c r="P2119" s="16" t="b">
        <v>1</v>
      </c>
      <c r="R2119" s="16" t="b">
        <v>0</v>
      </c>
      <c r="S2119" s="16">
        <v>1</v>
      </c>
      <c r="T2119" s="16" t="s">
        <v>91</v>
      </c>
      <c r="U2119" s="16">
        <v>999</v>
      </c>
      <c r="V2119" s="16" t="s">
        <v>1778</v>
      </c>
      <c r="W2119" s="16">
        <v>31931010</v>
      </c>
      <c r="Y2119" s="16" t="inlineStr">
        <is>
          <t>金丹境凡品丹药。立即缩短本级基础突破虚弱时长的5%。</t>
        </is>
      </c>
      <c r="Z2119" s="16" t="inlineStr">
        <is>
          <t>|cff00FF00“破境失利，气息未复；药助收摄，俟其重振。寒剂自有其宜，须量药力与丹毒而用。”——《复元息弱录》|r</t>
        </is>
      </c>
      <c r="AA2119" t="str" s="16">
        <v>炼丹可得。</v>
      </c>
      <c r="AB2119">
        <v>11921010</v>
      </c>
      <c r="AC2119" s="16" t="s">
        <v>1781</v>
      </c>
      <c r="AD2119" s="16">
        <v>40001</v>
      </c>
      <c r="AF2119">
        <v>70001</v>
      </c>
      <c r="AH2119">
        <v>100</v>
      </c>
      <c r="AI2119" s="16" t="s">
        <v>1777</v>
      </c>
      <c r="AJ2119" s="16" t="s">
        <v>1777</v>
      </c>
      <c r="AK2119" s="16" t="s">
        <v>342</v>
      </c>
    </row>
    <row r="2120" spans="2:39">
      <c r="B2120" s="16" t="n">
        <f>10000000+INDEX(编号表!$B:$B,MATCH(F2120,编号表!$A:$A,0))*100000+INDEX(编号表!$F:$F,MATCH(D2120,编号表!$E:$E,0))*1000+INDEX(编号表!$D:$D,MATCH(E2120,编号表!$C:$C,0))*10000+G2120</f>
        <v>11932010</v>
      </c>
      <c r="C2120" s="16" t="inlineStr">
        <is>
          <t>金丹玄阴复元丹</t>
        </is>
      </c>
      <c r="D2120" s="16" t="s">
        <v>102</v>
      </c>
      <c r="E2120" s="16" t="s">
        <v>342</v>
      </c>
      <c r="F2120" s="16" t="s">
        <v>1777</v>
      </c>
      <c r="G2120" s="16">
        <v>10</v>
      </c>
      <c r="I2120" s="16">
        <v>60</v>
      </c>
      <c r="J2120" t="str">
        <f t="shared" si="35"/>
        <v>大类_灵品金丹丹药</v>
      </c>
      <c r="K2120" s="16" t="s">
        <v>337</v>
      </c>
      <c r="L2120" s="16">
        <v>1</v>
      </c>
      <c r="M2120" s="16" t="s">
        <v>1777</v>
      </c>
      <c r="O2120" s="16">
        <v>0</v>
      </c>
      <c r="P2120" s="16" t="b">
        <v>1</v>
      </c>
      <c r="R2120" s="16" t="b">
        <v>0</v>
      </c>
      <c r="S2120" s="16">
        <v>1</v>
      </c>
      <c r="T2120" s="16" t="s">
        <v>91</v>
      </c>
      <c r="U2120" s="16">
        <v>999</v>
      </c>
      <c r="V2120" s="16" t="s">
        <v>1778</v>
      </c>
      <c r="W2120" s="16">
        <v>31932010</v>
      </c>
      <c r="Y2120" s="16" t="inlineStr">
        <is>
          <t>金丹境灵品丹药。立即缩短本级基础突破虚弱时长的9%。</t>
        </is>
      </c>
      <c r="Z2120" s="16" t="inlineStr">
        <is>
          <t>|cff00FF00“破境失利，气息未复；药助收摄，俟其重振。寒剂自有其宜，须量药力与丹毒而用。”——《复元息弱录》|r</t>
        </is>
      </c>
      <c r="AA2120" t="str" s="16">
        <v>炼丹可得。</v>
      </c>
      <c r="AB2120">
        <v>11921010</v>
      </c>
      <c r="AC2120" s="16" t="s">
        <v>1781</v>
      </c>
      <c r="AD2120" s="16">
        <v>40002</v>
      </c>
      <c r="AF2120">
        <v>70002</v>
      </c>
      <c r="AH2120">
        <v>300</v>
      </c>
      <c r="AI2120" s="16" t="s">
        <v>1777</v>
      </c>
      <c r="AJ2120" s="16" t="s">
        <v>1777</v>
      </c>
      <c r="AK2120" s="16" t="s">
        <v>342</v>
      </c>
    </row>
    <row r="2121" spans="2:39">
      <c r="B2121" s="16" t="n">
        <f>10000000+INDEX(编号表!$B:$B,MATCH(F2121,编号表!$A:$A,0))*100000+INDEX(编号表!$F:$F,MATCH(D2121,编号表!$E:$E,0))*1000+INDEX(编号表!$D:$D,MATCH(E2121,编号表!$C:$C,0))*10000+G2121</f>
        <v>11933010</v>
      </c>
      <c r="C2121" s="16" t="inlineStr">
        <is>
          <t>金丹玄阴复元丹</t>
        </is>
      </c>
      <c r="D2121" s="16" t="s">
        <v>105</v>
      </c>
      <c r="E2121" s="16" t="s">
        <v>342</v>
      </c>
      <c r="F2121" s="16" t="s">
        <v>1777</v>
      </c>
      <c r="G2121" s="16">
        <v>10</v>
      </c>
      <c r="I2121" s="16">
        <v>60</v>
      </c>
      <c r="J2121" t="str">
        <f t="shared" si="35"/>
        <v>大类_玄品金丹丹药</v>
      </c>
      <c r="K2121" s="16" t="s">
        <v>337</v>
      </c>
      <c r="L2121" s="16">
        <v>1</v>
      </c>
      <c r="M2121" s="16" t="s">
        <v>1777</v>
      </c>
      <c r="O2121" s="16">
        <v>0</v>
      </c>
      <c r="P2121" s="16" t="b">
        <v>1</v>
      </c>
      <c r="R2121" s="16" t="b">
        <v>0</v>
      </c>
      <c r="S2121" s="16">
        <v>1</v>
      </c>
      <c r="T2121" s="16" t="s">
        <v>91</v>
      </c>
      <c r="U2121" s="16">
        <v>999</v>
      </c>
      <c r="V2121" s="16" t="s">
        <v>1778</v>
      </c>
      <c r="W2121" s="16">
        <v>31933010</v>
      </c>
      <c r="Y2121" s="16" t="inlineStr">
        <is>
          <t>金丹境玄品丹药。立即缩短本级基础突破虚弱时长的16.2%。</t>
        </is>
      </c>
      <c r="Z2121" s="16" t="inlineStr">
        <is>
          <t>|cff00FF00“破境失利，气息未复；药助收摄，俟其重振。寒剂自有其宜，须量药力与丹毒而用。”——《复元息弱录》|r</t>
        </is>
      </c>
      <c r="AA2121" t="str" s="16">
        <v>炼丹可得。</v>
      </c>
      <c r="AB2121">
        <v>11921010</v>
      </c>
      <c r="AC2121" s="16" t="s">
        <v>1781</v>
      </c>
      <c r="AD2121" s="16">
        <v>40003</v>
      </c>
      <c r="AF2121">
        <v>70003</v>
      </c>
      <c r="AH2121">
        <v>1200</v>
      </c>
      <c r="AI2121" s="16" t="s">
        <v>1777</v>
      </c>
      <c r="AJ2121" s="16" t="s">
        <v>1777</v>
      </c>
      <c r="AK2121" s="16" t="s">
        <v>342</v>
      </c>
    </row>
    <row r="2122" spans="2:39">
      <c r="B2122" s="16" t="n">
        <f>10000000+INDEX(编号表!$B:$B,MATCH(F2122,编号表!$A:$A,0))*100000+INDEX(编号表!$F:$F,MATCH(D2122,编号表!$E:$E,0))*1000+INDEX(编号表!$D:$D,MATCH(E2122,编号表!$C:$C,0))*10000+G2122</f>
        <v>11931011</v>
      </c>
      <c r="C2122" s="16" t="inlineStr">
        <is>
          <t>金丹清和复元丹</t>
        </is>
      </c>
      <c r="D2122" s="16" t="s">
        <v>86</v>
      </c>
      <c r="E2122" s="16" t="s">
        <v>342</v>
      </c>
      <c r="F2122" s="16" t="s">
        <v>1777</v>
      </c>
      <c r="G2122" s="16">
        <v>11</v>
      </c>
      <c r="I2122" s="16">
        <v>60</v>
      </c>
      <c r="J2122" t="str">
        <f t="shared" si="35"/>
        <v>大类_凡品金丹丹药</v>
      </c>
      <c r="K2122" s="16" t="s">
        <v>337</v>
      </c>
      <c r="L2122" s="16">
        <v>1</v>
      </c>
      <c r="M2122" s="16" t="s">
        <v>1777</v>
      </c>
      <c r="O2122" s="16">
        <v>0</v>
      </c>
      <c r="P2122" s="16" t="b">
        <v>1</v>
      </c>
      <c r="R2122" s="16" t="b">
        <v>0</v>
      </c>
      <c r="S2122" s="16">
        <v>1</v>
      </c>
      <c r="T2122" s="16" t="s">
        <v>91</v>
      </c>
      <c r="U2122" s="16">
        <v>999</v>
      </c>
      <c r="V2122" s="16" t="s">
        <v>1778</v>
      </c>
      <c r="W2122" s="16">
        <v>31931011</v>
      </c>
      <c r="Y2122" s="16" t="inlineStr">
        <is>
          <t>金丹境凡品丹药。立即缩短本级基础突破虚弱时长的10%。</t>
        </is>
      </c>
      <c r="Z2122" s="16" t="inlineStr">
        <is>
          <t>|cff00FF00“破境失利，气息未复；药助收摄，俟其重振。凉剂自有其宜，须量药力与丹毒而用。”——《复元息弱录》|r</t>
        </is>
      </c>
      <c r="AA2122" t="str" s="16">
        <v>炼丹可得。</v>
      </c>
      <c r="AB2122">
        <v>11921011</v>
      </c>
      <c r="AC2122" s="16" t="s">
        <v>1781</v>
      </c>
      <c r="AD2122" s="16">
        <v>40001</v>
      </c>
      <c r="AF2122">
        <v>70001</v>
      </c>
      <c r="AH2122">
        <v>100</v>
      </c>
      <c r="AI2122" s="16" t="s">
        <v>1777</v>
      </c>
      <c r="AJ2122" s="16" t="s">
        <v>1777</v>
      </c>
      <c r="AK2122" s="16" t="s">
        <v>342</v>
      </c>
    </row>
    <row r="2123" spans="2:39">
      <c r="B2123" s="16" t="n">
        <f>10000000+INDEX(编号表!$B:$B,MATCH(F2123,编号表!$A:$A,0))*100000+INDEX(编号表!$F:$F,MATCH(D2123,编号表!$E:$E,0))*1000+INDEX(编号表!$D:$D,MATCH(E2123,编号表!$C:$C,0))*10000+G2123</f>
        <v>11932011</v>
      </c>
      <c r="C2123" s="16" t="inlineStr">
        <is>
          <t>金丹清和复元丹</t>
        </is>
      </c>
      <c r="D2123" s="16" t="s">
        <v>102</v>
      </c>
      <c r="E2123" s="16" t="s">
        <v>342</v>
      </c>
      <c r="F2123" s="16" t="s">
        <v>1777</v>
      </c>
      <c r="G2123" s="16">
        <v>11</v>
      </c>
      <c r="I2123" s="16">
        <v>60</v>
      </c>
      <c r="J2123" t="str">
        <f t="shared" si="35"/>
        <v>大类_灵品金丹丹药</v>
      </c>
      <c r="K2123" s="16" t="s">
        <v>337</v>
      </c>
      <c r="L2123" s="16">
        <v>1</v>
      </c>
      <c r="M2123" s="16" t="s">
        <v>1777</v>
      </c>
      <c r="O2123" s="16">
        <v>0</v>
      </c>
      <c r="P2123" s="16" t="b">
        <v>1</v>
      </c>
      <c r="R2123" s="16" t="b">
        <v>0</v>
      </c>
      <c r="S2123" s="16">
        <v>1</v>
      </c>
      <c r="T2123" s="16" t="s">
        <v>91</v>
      </c>
      <c r="U2123" s="16">
        <v>999</v>
      </c>
      <c r="V2123" s="16" t="s">
        <v>1778</v>
      </c>
      <c r="W2123" s="16">
        <v>31932011</v>
      </c>
      <c r="Y2123" s="16" t="inlineStr">
        <is>
          <t>金丹境灵品丹药。立即缩短本级基础突破虚弱时长的18%。</t>
        </is>
      </c>
      <c r="Z2123" s="16" t="inlineStr">
        <is>
          <t>|cff00FF00“破境失利，气息未复；药助收摄，俟其重振。凉剂自有其宜，须量药力与丹毒而用。”——《复元息弱录》|r</t>
        </is>
      </c>
      <c r="AA2123" t="str" s="16">
        <v>炼丹可得。</v>
      </c>
      <c r="AB2123">
        <v>11921011</v>
      </c>
      <c r="AC2123" s="16" t="s">
        <v>1781</v>
      </c>
      <c r="AD2123" s="16">
        <v>40002</v>
      </c>
      <c r="AF2123">
        <v>70002</v>
      </c>
      <c r="AH2123">
        <v>300</v>
      </c>
      <c r="AI2123" s="16" t="s">
        <v>1777</v>
      </c>
      <c r="AJ2123" s="16" t="s">
        <v>1777</v>
      </c>
      <c r="AK2123" s="16" t="s">
        <v>342</v>
      </c>
    </row>
    <row r="2124" spans="2:39">
      <c r="B2124" s="16" t="n">
        <f>10000000+INDEX(编号表!$B:$B,MATCH(F2124,编号表!$A:$A,0))*100000+INDEX(编号表!$F:$F,MATCH(D2124,编号表!$E:$E,0))*1000+INDEX(编号表!$D:$D,MATCH(E2124,编号表!$C:$C,0))*10000+G2124</f>
        <v>11933011</v>
      </c>
      <c r="C2124" s="16" t="inlineStr">
        <is>
          <t>金丹清和复元丹</t>
        </is>
      </c>
      <c r="D2124" s="16" t="s">
        <v>105</v>
      </c>
      <c r="E2124" s="16" t="s">
        <v>342</v>
      </c>
      <c r="F2124" s="16" t="s">
        <v>1777</v>
      </c>
      <c r="G2124" s="16">
        <v>11</v>
      </c>
      <c r="I2124" s="16">
        <v>60</v>
      </c>
      <c r="J2124" t="str">
        <f t="shared" si="35"/>
        <v>大类_玄品金丹丹药</v>
      </c>
      <c r="K2124" s="16" t="s">
        <v>337</v>
      </c>
      <c r="L2124" s="16">
        <v>1</v>
      </c>
      <c r="M2124" s="16" t="s">
        <v>1777</v>
      </c>
      <c r="O2124" s="16">
        <v>0</v>
      </c>
      <c r="P2124" s="16" t="b">
        <v>1</v>
      </c>
      <c r="R2124" s="16" t="b">
        <v>0</v>
      </c>
      <c r="S2124" s="16">
        <v>1</v>
      </c>
      <c r="T2124" s="16" t="s">
        <v>91</v>
      </c>
      <c r="U2124" s="16">
        <v>999</v>
      </c>
      <c r="V2124" s="16" t="s">
        <v>1778</v>
      </c>
      <c r="W2124" s="16">
        <v>31933011</v>
      </c>
      <c r="Y2124" s="16" t="inlineStr">
        <is>
          <t>金丹境玄品丹药。立即缩短本级基础突破虚弱时长的32.4%。</t>
        </is>
      </c>
      <c r="Z2124" s="16" t="inlineStr">
        <is>
          <t>|cff00FF00“破境失利，气息未复；药助收摄，俟其重振。凉剂自有其宜，须量药力与丹毒而用。”——《复元息弱录》|r</t>
        </is>
      </c>
      <c r="AA2124" t="str" s="16">
        <v>炼丹可得。</v>
      </c>
      <c r="AB2124">
        <v>11921011</v>
      </c>
      <c r="AC2124" s="16" t="s">
        <v>1781</v>
      </c>
      <c r="AD2124" s="16">
        <v>40003</v>
      </c>
      <c r="AF2124">
        <v>70003</v>
      </c>
      <c r="AH2124">
        <v>1200</v>
      </c>
      <c r="AI2124" s="16" t="s">
        <v>1777</v>
      </c>
      <c r="AJ2124" s="16" t="s">
        <v>1777</v>
      </c>
      <c r="AK2124" s="16" t="s">
        <v>342</v>
      </c>
    </row>
    <row r="2125" spans="2:39">
      <c r="B2125" s="16" t="n">
        <f>10000000+INDEX(编号表!$B:$B,MATCH(F2125,编号表!$A:$A,0))*100000+INDEX(编号表!$F:$F,MATCH(D2125,编号表!$E:$E,0))*1000+INDEX(编号表!$D:$D,MATCH(E2125,编号表!$C:$C,0))*10000+G2125</f>
        <v>11931012</v>
      </c>
      <c r="C2125" s="16" t="inlineStr">
        <is>
          <t>金丹复元丹</t>
        </is>
      </c>
      <c r="D2125" s="16" t="s">
        <v>86</v>
      </c>
      <c r="E2125" s="16" t="s">
        <v>342</v>
      </c>
      <c r="F2125" s="16" t="s">
        <v>1777</v>
      </c>
      <c r="G2125" s="16">
        <v>12</v>
      </c>
      <c r="I2125" s="16">
        <v>60</v>
      </c>
      <c r="J2125" t="str">
        <f t="shared" si="35"/>
        <v>大类_凡品金丹丹药</v>
      </c>
      <c r="K2125" s="16" t="s">
        <v>337</v>
      </c>
      <c r="L2125" s="16">
        <v>1</v>
      </c>
      <c r="M2125" s="16" t="s">
        <v>1777</v>
      </c>
      <c r="O2125" s="16">
        <v>0</v>
      </c>
      <c r="P2125" s="16" t="b">
        <v>1</v>
      </c>
      <c r="R2125" s="16" t="b">
        <v>0</v>
      </c>
      <c r="S2125" s="16">
        <v>1</v>
      </c>
      <c r="T2125" s="16" t="s">
        <v>91</v>
      </c>
      <c r="U2125" s="16">
        <v>999</v>
      </c>
      <c r="V2125" s="16" t="s">
        <v>1778</v>
      </c>
      <c r="W2125" s="16">
        <v>31931012</v>
      </c>
      <c r="Y2125" s="16" t="inlineStr">
        <is>
          <t>金丹境凡品丹药。立即缩短本级基础突破虚弱时长的15%。</t>
        </is>
      </c>
      <c r="Z2125" s="16" t="inlineStr">
        <is>
          <t>|cff00FF00“破境失利，气息未复；药助收摄，俟其重振。平剂自有其宜，须量药力与丹毒而用。”——《复元息弱录》|r</t>
        </is>
      </c>
      <c r="AA2125" t="str" s="16">
        <v>炼丹可得。</v>
      </c>
      <c r="AB2125">
        <v>11921012</v>
      </c>
      <c r="AC2125" s="16" t="s">
        <v>1781</v>
      </c>
      <c r="AD2125" s="16">
        <v>40001</v>
      </c>
      <c r="AF2125">
        <v>70001</v>
      </c>
      <c r="AH2125">
        <v>100</v>
      </c>
      <c r="AI2125" s="16" t="s">
        <v>1777</v>
      </c>
      <c r="AJ2125" s="16" t="s">
        <v>1777</v>
      </c>
      <c r="AK2125" s="16" t="s">
        <v>342</v>
      </c>
    </row>
    <row r="2126" spans="2:37">
      <c r="B2126" s="16" t="n">
        <f>10000000+INDEX(编号表!$B:$B,MATCH(F2126,编号表!$A:$A,0))*100000+INDEX(编号表!$F:$F,MATCH(D2126,编号表!$E:$E,0))*1000+INDEX(编号表!$D:$D,MATCH(E2126,编号表!$C:$C,0))*10000+G2126</f>
        <v>11932012</v>
      </c>
      <c r="C2126" s="16" t="inlineStr">
        <is>
          <t>金丹复元丹</t>
        </is>
      </c>
      <c r="D2126" s="16" t="s">
        <v>102</v>
      </c>
      <c r="E2126" s="16" t="s">
        <v>342</v>
      </c>
      <c r="F2126" s="16" t="s">
        <v>1777</v>
      </c>
      <c r="G2126" s="16">
        <v>12</v>
      </c>
      <c r="I2126" s="16">
        <v>60</v>
      </c>
      <c r="J2126" t="str">
        <f t="shared" si="35"/>
        <v>大类_灵品金丹丹药</v>
      </c>
      <c r="K2126" s="16" t="s">
        <v>337</v>
      </c>
      <c r="L2126" s="16">
        <v>1</v>
      </c>
      <c r="M2126" s="16" t="s">
        <v>1777</v>
      </c>
      <c r="O2126" s="16">
        <v>0</v>
      </c>
      <c r="P2126" s="16" t="b">
        <v>1</v>
      </c>
      <c r="R2126" s="16" t="b">
        <v>0</v>
      </c>
      <c r="S2126" s="16">
        <v>1</v>
      </c>
      <c r="T2126" s="16" t="s">
        <v>91</v>
      </c>
      <c r="U2126" s="16">
        <v>999</v>
      </c>
      <c r="V2126" s="16" t="s">
        <v>1778</v>
      </c>
      <c r="W2126" s="16">
        <v>31932012</v>
      </c>
      <c r="Y2126" s="16" t="inlineStr">
        <is>
          <t>金丹境灵品丹药。立即缩短本级基础突破虚弱时长的27%。</t>
        </is>
      </c>
      <c r="Z2126" s="16" t="inlineStr">
        <is>
          <t>|cff00FF00“破境失利，气息未复；药助收摄，俟其重振。平剂自有其宜，须量药力与丹毒而用。”——《复元息弱录》|r</t>
        </is>
      </c>
      <c r="AA2126" t="str" s="16">
        <v>炼丹可得。</v>
      </c>
      <c r="AB2126">
        <v>11921012</v>
      </c>
      <c r="AC2126" s="16" t="s">
        <v>1781</v>
      </c>
      <c r="AD2126" s="16">
        <v>40002</v>
      </c>
      <c r="AF2126">
        <v>70002</v>
      </c>
      <c r="AH2126">
        <v>300</v>
      </c>
      <c r="AI2126" s="16" t="s">
        <v>1777</v>
      </c>
      <c r="AJ2126" s="16" t="s">
        <v>1777</v>
      </c>
      <c r="AK2126" s="16" t="s">
        <v>342</v>
      </c>
    </row>
    <row r="2127" spans="2:37">
      <c r="B2127" s="16" t="n">
        <f>10000000+INDEX(编号表!$B:$B,MATCH(F2127,编号表!$A:$A,0))*100000+INDEX(编号表!$F:$F,MATCH(D2127,编号表!$E:$E,0))*1000+INDEX(编号表!$D:$D,MATCH(E2127,编号表!$C:$C,0))*10000+G2127</f>
        <v>11933012</v>
      </c>
      <c r="C2127" s="16" t="inlineStr">
        <is>
          <t>金丹复元丹</t>
        </is>
      </c>
      <c r="D2127" s="16" t="s">
        <v>105</v>
      </c>
      <c r="E2127" s="16" t="s">
        <v>342</v>
      </c>
      <c r="F2127" s="16" t="s">
        <v>1777</v>
      </c>
      <c r="G2127" s="16">
        <v>12</v>
      </c>
      <c r="I2127" s="16">
        <v>60</v>
      </c>
      <c r="J2127" t="str">
        <f t="shared" si="35"/>
        <v>大类_玄品金丹丹药</v>
      </c>
      <c r="K2127" s="16" t="s">
        <v>337</v>
      </c>
      <c r="L2127" s="16">
        <v>1</v>
      </c>
      <c r="M2127" s="16" t="s">
        <v>1777</v>
      </c>
      <c r="O2127" s="16">
        <v>0</v>
      </c>
      <c r="P2127" s="16" t="b">
        <v>1</v>
      </c>
      <c r="R2127" s="16" t="b">
        <v>0</v>
      </c>
      <c r="S2127" s="16">
        <v>1</v>
      </c>
      <c r="T2127" s="16" t="s">
        <v>91</v>
      </c>
      <c r="U2127" s="16">
        <v>999</v>
      </c>
      <c r="V2127" s="16" t="s">
        <v>1778</v>
      </c>
      <c r="W2127" s="16">
        <v>31933012</v>
      </c>
      <c r="Y2127" s="16" t="inlineStr">
        <is>
          <t>金丹境玄品丹药。立即缩短本级基础突破虚弱时长的48.6%。</t>
        </is>
      </c>
      <c r="Z2127" s="16" t="inlineStr">
        <is>
          <t>|cff00FF00“破境失利，气息未复；药助收摄，俟其重振。平剂自有其宜，须量药力与丹毒而用。”——《复元息弱录》|r</t>
        </is>
      </c>
      <c r="AA2127" t="str" s="16">
        <v>炼丹可得。</v>
      </c>
      <c r="AB2127">
        <v>11921012</v>
      </c>
      <c r="AC2127" s="16" t="s">
        <v>1781</v>
      </c>
      <c r="AD2127" s="16">
        <v>40003</v>
      </c>
      <c r="AF2127">
        <v>70003</v>
      </c>
      <c r="AH2127">
        <v>1200</v>
      </c>
      <c r="AI2127" s="16" t="s">
        <v>1777</v>
      </c>
      <c r="AJ2127" s="16" t="s">
        <v>1777</v>
      </c>
      <c r="AK2127" s="16" t="s">
        <v>342</v>
      </c>
    </row>
    <row r="2128" spans="2:37">
      <c r="B2128" s="16" t="n">
        <f>10000000+INDEX(编号表!$B:$B,MATCH(F2128,编号表!$A:$A,0))*100000+INDEX(编号表!$F:$F,MATCH(D2128,编号表!$E:$E,0))*1000+INDEX(编号表!$D:$D,MATCH(E2128,编号表!$C:$C,0))*10000+G2128</f>
        <v>11931013</v>
      </c>
      <c r="C2128" s="16" t="inlineStr">
        <is>
          <t>金丹温阳复元丹</t>
        </is>
      </c>
      <c r="D2128" s="16" t="s">
        <v>86</v>
      </c>
      <c r="E2128" s="16" t="s">
        <v>342</v>
      </c>
      <c r="F2128" s="16" t="s">
        <v>1777</v>
      </c>
      <c r="G2128" s="16">
        <v>13</v>
      </c>
      <c r="I2128" s="16">
        <v>60</v>
      </c>
      <c r="J2128" t="str">
        <f t="shared" si="35"/>
        <v>大类_凡品金丹丹药</v>
      </c>
      <c r="K2128" s="16" t="s">
        <v>337</v>
      </c>
      <c r="L2128" s="16">
        <v>1</v>
      </c>
      <c r="M2128" s="16" t="s">
        <v>1777</v>
      </c>
      <c r="O2128" s="16">
        <v>0</v>
      </c>
      <c r="P2128" s="16" t="b">
        <v>1</v>
      </c>
      <c r="R2128" s="16" t="b">
        <v>0</v>
      </c>
      <c r="S2128" s="16">
        <v>1</v>
      </c>
      <c r="T2128" s="16" t="s">
        <v>91</v>
      </c>
      <c r="U2128" s="16">
        <v>999</v>
      </c>
      <c r="V2128" s="16" t="s">
        <v>1778</v>
      </c>
      <c r="W2128" s="16">
        <v>31931013</v>
      </c>
      <c r="Y2128" s="16" t="inlineStr">
        <is>
          <t>金丹境凡品丹药。立即缩短本级基础突破虚弱时长的20%。</t>
        </is>
      </c>
      <c r="Z2128" s="16" t="inlineStr">
        <is>
          <t>|cff00FF00“破境失利，气息未复；药助收摄，俟其重振。温剂自有其宜，须量药力与丹毒而用。”——《复元息弱录》|r</t>
        </is>
      </c>
      <c r="AA2128" t="str" s="16">
        <v>炼丹可得。</v>
      </c>
      <c r="AB2128">
        <v>11921013</v>
      </c>
      <c r="AC2128" s="16" t="s">
        <v>1781</v>
      </c>
      <c r="AD2128" s="16">
        <v>40001</v>
      </c>
      <c r="AF2128">
        <v>70001</v>
      </c>
      <c r="AH2128">
        <v>100</v>
      </c>
      <c r="AI2128" s="16" t="s">
        <v>1777</v>
      </c>
      <c r="AJ2128" s="16" t="s">
        <v>1777</v>
      </c>
      <c r="AK2128" s="16" t="s">
        <v>342</v>
      </c>
    </row>
    <row r="2129" spans="2:37">
      <c r="B2129" s="16" t="n">
        <f>10000000+INDEX(编号表!$B:$B,MATCH(F2129,编号表!$A:$A,0))*100000+INDEX(编号表!$F:$F,MATCH(D2129,编号表!$E:$E,0))*1000+INDEX(编号表!$D:$D,MATCH(E2129,编号表!$C:$C,0))*10000+G2129</f>
        <v>11932013</v>
      </c>
      <c r="C2129" s="16" t="inlineStr">
        <is>
          <t>金丹温阳复元丹</t>
        </is>
      </c>
      <c r="D2129" s="16" t="s">
        <v>102</v>
      </c>
      <c r="E2129" s="16" t="s">
        <v>342</v>
      </c>
      <c r="F2129" s="16" t="s">
        <v>1777</v>
      </c>
      <c r="G2129" s="16">
        <v>13</v>
      </c>
      <c r="I2129" s="16">
        <v>60</v>
      </c>
      <c r="J2129" t="str">
        <f t="shared" si="35"/>
        <v>大类_灵品金丹丹药</v>
      </c>
      <c r="K2129" s="16" t="s">
        <v>337</v>
      </c>
      <c r="L2129" s="16">
        <v>1</v>
      </c>
      <c r="M2129" s="16" t="s">
        <v>1777</v>
      </c>
      <c r="O2129" s="16">
        <v>0</v>
      </c>
      <c r="P2129" s="16" t="b">
        <v>1</v>
      </c>
      <c r="R2129" s="16" t="b">
        <v>0</v>
      </c>
      <c r="S2129" s="16">
        <v>1</v>
      </c>
      <c r="T2129" s="16" t="s">
        <v>91</v>
      </c>
      <c r="U2129" s="16">
        <v>999</v>
      </c>
      <c r="V2129" s="16" t="s">
        <v>1778</v>
      </c>
      <c r="W2129" s="16">
        <v>31932013</v>
      </c>
      <c r="Y2129" s="16" t="inlineStr">
        <is>
          <t>金丹境灵品丹药。立即缩短本级基础突破虚弱时长的36%。</t>
        </is>
      </c>
      <c r="Z2129" s="16" t="inlineStr">
        <is>
          <t>|cff00FF00“破境失利，气息未复；药助收摄，俟其重振。温剂自有其宜，须量药力与丹毒而用。”——《复元息弱录》|r</t>
        </is>
      </c>
      <c r="AA2129" t="str" s="16">
        <v>炼丹可得。</v>
      </c>
      <c r="AB2129">
        <v>11921013</v>
      </c>
      <c r="AC2129" s="16" t="s">
        <v>1781</v>
      </c>
      <c r="AD2129" s="16">
        <v>40002</v>
      </c>
      <c r="AF2129">
        <v>70002</v>
      </c>
      <c r="AH2129">
        <v>300</v>
      </c>
      <c r="AI2129" s="16" t="s">
        <v>1777</v>
      </c>
      <c r="AJ2129" s="16" t="s">
        <v>1777</v>
      </c>
      <c r="AK2129" s="16" t="s">
        <v>342</v>
      </c>
    </row>
    <row r="2130" spans="2:37">
      <c r="B2130" s="16" t="n">
        <f>10000000+INDEX(编号表!$B:$B,MATCH(F2130,编号表!$A:$A,0))*100000+INDEX(编号表!$F:$F,MATCH(D2130,编号表!$E:$E,0))*1000+INDEX(编号表!$D:$D,MATCH(E2130,编号表!$C:$C,0))*10000+G2130</f>
        <v>11933013</v>
      </c>
      <c r="C2130" s="16" t="inlineStr">
        <is>
          <t>金丹温阳复元丹</t>
        </is>
      </c>
      <c r="D2130" s="16" t="s">
        <v>105</v>
      </c>
      <c r="E2130" s="16" t="s">
        <v>342</v>
      </c>
      <c r="F2130" s="16" t="s">
        <v>1777</v>
      </c>
      <c r="G2130" s="16">
        <v>13</v>
      </c>
      <c r="I2130" s="16">
        <v>60</v>
      </c>
      <c r="J2130" t="str">
        <f t="shared" si="35"/>
        <v>大类_玄品金丹丹药</v>
      </c>
      <c r="K2130" s="16" t="s">
        <v>337</v>
      </c>
      <c r="L2130" s="16">
        <v>1</v>
      </c>
      <c r="M2130" s="16" t="s">
        <v>1777</v>
      </c>
      <c r="O2130" s="16">
        <v>0</v>
      </c>
      <c r="P2130" s="16" t="b">
        <v>1</v>
      </c>
      <c r="R2130" s="16" t="b">
        <v>0</v>
      </c>
      <c r="S2130" s="16">
        <v>1</v>
      </c>
      <c r="T2130" s="16" t="s">
        <v>91</v>
      </c>
      <c r="U2130" s="16">
        <v>999</v>
      </c>
      <c r="V2130" s="16" t="s">
        <v>1778</v>
      </c>
      <c r="W2130" s="16">
        <v>31933013</v>
      </c>
      <c r="Y2130" s="16" t="inlineStr">
        <is>
          <t>金丹境玄品丹药。立即缩短本级基础突破虚弱时长的64.8%。</t>
        </is>
      </c>
      <c r="Z2130" s="16" t="inlineStr">
        <is>
          <t>|cff00FF00“破境失利，气息未复；药助收摄，俟其重振。温剂自有其宜，须量药力与丹毒而用。”——《复元息弱录》|r</t>
        </is>
      </c>
      <c r="AA2130" t="str" s="16">
        <v>炼丹可得。</v>
      </c>
      <c r="AB2130">
        <v>11921013</v>
      </c>
      <c r="AC2130" s="16" t="s">
        <v>1781</v>
      </c>
      <c r="AD2130" s="16">
        <v>40003</v>
      </c>
      <c r="AF2130">
        <v>70003</v>
      </c>
      <c r="AH2130">
        <v>1200</v>
      </c>
      <c r="AI2130" s="16" t="s">
        <v>1777</v>
      </c>
      <c r="AJ2130" s="16" t="s">
        <v>1777</v>
      </c>
      <c r="AK2130" s="16" t="s">
        <v>342</v>
      </c>
    </row>
    <row r="2131" spans="2:37">
      <c r="B2131" s="16" t="n">
        <f>10000000+INDEX(编号表!$B:$B,MATCH(F2131,编号表!$A:$A,0))*100000+INDEX(编号表!$F:$F,MATCH(D2131,编号表!$E:$E,0))*1000+INDEX(编号表!$D:$D,MATCH(E2131,编号表!$C:$C,0))*10000+G2131</f>
        <v>11931014</v>
      </c>
      <c r="C2131" s="16" t="inlineStr">
        <is>
          <t>金丹烈阳复元丹</t>
        </is>
      </c>
      <c r="D2131" s="16" t="s">
        <v>86</v>
      </c>
      <c r="E2131" s="16" t="s">
        <v>342</v>
      </c>
      <c r="F2131" s="16" t="s">
        <v>1777</v>
      </c>
      <c r="G2131" s="16">
        <v>14</v>
      </c>
      <c r="I2131" s="16">
        <v>60</v>
      </c>
      <c r="J2131" t="str">
        <f t="shared" si="35"/>
        <v>大类_凡品金丹丹药</v>
      </c>
      <c r="K2131" s="16" t="s">
        <v>337</v>
      </c>
      <c r="L2131" s="16">
        <v>1</v>
      </c>
      <c r="M2131" s="16" t="s">
        <v>1777</v>
      </c>
      <c r="O2131" s="16">
        <v>0</v>
      </c>
      <c r="P2131" s="16" t="b">
        <v>1</v>
      </c>
      <c r="R2131" s="16" t="b">
        <v>0</v>
      </c>
      <c r="S2131" s="16">
        <v>1</v>
      </c>
      <c r="T2131" s="16" t="s">
        <v>91</v>
      </c>
      <c r="U2131" s="16">
        <v>999</v>
      </c>
      <c r="V2131" s="16" t="s">
        <v>1778</v>
      </c>
      <c r="W2131" s="16">
        <v>31931014</v>
      </c>
      <c r="Y2131" s="16" t="inlineStr">
        <is>
          <t>金丹境凡品丹药。立即缩短本级基础突破虚弱时长的30%。</t>
        </is>
      </c>
      <c r="Z2131" s="16" t="inlineStr">
        <is>
          <t>|cff00FF00“破境失利，气息未复；药助收摄，俟其重振。热剂自有其宜，须量药力与丹毒而用。”——《复元息弱录》|r</t>
        </is>
      </c>
      <c r="AA2131" t="str" s="16">
        <v>炼丹可得。</v>
      </c>
      <c r="AB2131">
        <v>11921014</v>
      </c>
      <c r="AC2131" s="16" t="s">
        <v>1781</v>
      </c>
      <c r="AD2131" s="16">
        <v>40001</v>
      </c>
      <c r="AF2131">
        <v>70001</v>
      </c>
      <c r="AH2131">
        <v>100</v>
      </c>
      <c r="AI2131" s="16" t="s">
        <v>1777</v>
      </c>
      <c r="AJ2131" s="16" t="s">
        <v>1777</v>
      </c>
      <c r="AK2131" s="16" t="s">
        <v>342</v>
      </c>
    </row>
    <row r="2132" spans="2:37">
      <c r="B2132" s="16" t="n">
        <f>10000000+INDEX(编号表!$B:$B,MATCH(F2132,编号表!$A:$A,0))*100000+INDEX(编号表!$F:$F,MATCH(D2132,编号表!$E:$E,0))*1000+INDEX(编号表!$D:$D,MATCH(E2132,编号表!$C:$C,0))*10000+G2132</f>
        <v>11932014</v>
      </c>
      <c r="C2132" s="16" t="inlineStr">
        <is>
          <t>金丹烈阳复元丹</t>
        </is>
      </c>
      <c r="D2132" s="16" t="s">
        <v>102</v>
      </c>
      <c r="E2132" s="16" t="s">
        <v>342</v>
      </c>
      <c r="F2132" s="16" t="s">
        <v>1777</v>
      </c>
      <c r="G2132" s="16">
        <v>14</v>
      </c>
      <c r="I2132" s="16">
        <v>60</v>
      </c>
      <c r="J2132" t="str">
        <f t="shared" si="35"/>
        <v>大类_灵品金丹丹药</v>
      </c>
      <c r="K2132" s="16" t="s">
        <v>337</v>
      </c>
      <c r="L2132" s="16">
        <v>1</v>
      </c>
      <c r="M2132" s="16" t="s">
        <v>1777</v>
      </c>
      <c r="O2132" s="16">
        <v>0</v>
      </c>
      <c r="P2132" s="16" t="b">
        <v>1</v>
      </c>
      <c r="R2132" s="16" t="b">
        <v>0</v>
      </c>
      <c r="S2132" s="16">
        <v>1</v>
      </c>
      <c r="T2132" s="16" t="s">
        <v>91</v>
      </c>
      <c r="U2132" s="16">
        <v>999</v>
      </c>
      <c r="V2132" s="16" t="s">
        <v>1778</v>
      </c>
      <c r="W2132" s="16">
        <v>31932014</v>
      </c>
      <c r="Y2132" s="16" t="inlineStr">
        <is>
          <t>金丹境灵品丹药。立即缩短本级基础突破虚弱时长的54%。</t>
        </is>
      </c>
      <c r="Z2132" s="16" t="inlineStr">
        <is>
          <t>|cff00FF00“破境失利，气息未复；药助收摄，俟其重振。热剂自有其宜，须量药力与丹毒而用。”——《复元息弱录》|r</t>
        </is>
      </c>
      <c r="AA2132" t="str" s="16">
        <v>炼丹可得。</v>
      </c>
      <c r="AB2132">
        <v>11921014</v>
      </c>
      <c r="AC2132" s="16" t="s">
        <v>1781</v>
      </c>
      <c r="AD2132" s="16">
        <v>40002</v>
      </c>
      <c r="AF2132">
        <v>70002</v>
      </c>
      <c r="AH2132">
        <v>300</v>
      </c>
      <c r="AI2132" s="16" t="s">
        <v>1777</v>
      </c>
      <c r="AJ2132" s="16" t="s">
        <v>1777</v>
      </c>
      <c r="AK2132" s="16" t="s">
        <v>342</v>
      </c>
    </row>
    <row r="2133" spans="2:37">
      <c r="B2133" s="16" t="n">
        <f>10000000+INDEX(编号表!$B:$B,MATCH(F2133,编号表!$A:$A,0))*100000+INDEX(编号表!$F:$F,MATCH(D2133,编号表!$E:$E,0))*1000+INDEX(编号表!$D:$D,MATCH(E2133,编号表!$C:$C,0))*10000+G2133</f>
        <v>11933014</v>
      </c>
      <c r="C2133" s="16" t="inlineStr">
        <is>
          <t>金丹烈阳复元丹</t>
        </is>
      </c>
      <c r="D2133" s="16" t="s">
        <v>105</v>
      </c>
      <c r="E2133" s="16" t="s">
        <v>342</v>
      </c>
      <c r="F2133" s="16" t="s">
        <v>1777</v>
      </c>
      <c r="G2133" s="16">
        <v>14</v>
      </c>
      <c r="I2133" s="16">
        <v>60</v>
      </c>
      <c r="J2133" t="str">
        <f t="shared" si="35"/>
        <v>大类_玄品金丹丹药</v>
      </c>
      <c r="K2133" s="16" t="s">
        <v>337</v>
      </c>
      <c r="L2133" s="16">
        <v>1</v>
      </c>
      <c r="M2133" s="16" t="s">
        <v>1777</v>
      </c>
      <c r="O2133" s="16">
        <v>0</v>
      </c>
      <c r="P2133" s="16" t="b">
        <v>1</v>
      </c>
      <c r="R2133" s="16" t="b">
        <v>0</v>
      </c>
      <c r="S2133" s="16">
        <v>1</v>
      </c>
      <c r="T2133" s="16" t="s">
        <v>91</v>
      </c>
      <c r="U2133" s="16">
        <v>999</v>
      </c>
      <c r="V2133" s="16" t="s">
        <v>1778</v>
      </c>
      <c r="W2133" s="16">
        <v>31933014</v>
      </c>
      <c r="Y2133" s="16" t="inlineStr">
        <is>
          <t>金丹境玄品丹药。立即缩短本级基础突破虚弱时长的90%。</t>
        </is>
      </c>
      <c r="Z2133" s="16" t="inlineStr">
        <is>
          <t>|cff00FF00“破境失利，气息未复；药助收摄，俟其重振。热剂自有其宜，须量药力与丹毒而用。”——《复元息弱录》|r</t>
        </is>
      </c>
      <c r="AA2133" t="str" s="16">
        <v>炼丹可得。</v>
      </c>
      <c r="AB2133">
        <v>11921014</v>
      </c>
      <c r="AC2133" s="16" t="s">
        <v>1781</v>
      </c>
      <c r="AD2133" s="16">
        <v>40003</v>
      </c>
      <c r="AF2133">
        <v>70003</v>
      </c>
      <c r="AH2133">
        <v>1200</v>
      </c>
      <c r="AI2133" s="16" t="s">
        <v>1777</v>
      </c>
      <c r="AJ2133" s="16" t="s">
        <v>1777</v>
      </c>
      <c r="AK2133" s="16" t="s">
        <v>342</v>
      </c>
    </row>
    <row r="2134" spans="2:37">
      <c r="B2134" s="16" t="n">
        <f>10000000+INDEX(编号表!$B:$B,MATCH(F2134,编号表!$A:$A,0))*100000+INDEX(编号表!$F:$F,MATCH(D2134,编号表!$E:$E,0))*1000+INDEX(编号表!$D:$D,MATCH(E2134,编号表!$C:$C,0))*10000+G2134</f>
        <v>11931015</v>
      </c>
      <c r="C2134" s="16" t="s">
        <v>2465</v>
      </c>
      <c r="D2134" s="16" t="s">
        <v>86</v>
      </c>
      <c r="E2134" s="16" t="s">
        <v>342</v>
      </c>
      <c r="F2134" s="16" t="s">
        <v>1777</v>
      </c>
      <c r="G2134" s="16">
        <v>15</v>
      </c>
      <c r="I2134" s="16">
        <v>60</v>
      </c>
      <c r="J2134" t="str">
        <f t="shared" si="35"/>
        <v>大类_凡品金丹丹药</v>
      </c>
      <c r="K2134" s="16" t="s">
        <v>337</v>
      </c>
      <c r="L2134" s="16">
        <v>1</v>
      </c>
      <c r="M2134" s="16" t="s">
        <v>1777</v>
      </c>
      <c r="O2134" s="16">
        <v>0</v>
      </c>
      <c r="P2134" s="16" t="b">
        <v>1</v>
      </c>
      <c r="R2134" s="16" t="b">
        <v>0</v>
      </c>
      <c r="S2134" s="16">
        <v>1</v>
      </c>
      <c r="T2134" s="16" t="s">
        <v>91</v>
      </c>
      <c r="U2134" s="16">
        <v>999</v>
      </c>
      <c r="V2134" s="16" t="s">
        <v>1778</v>
      </c>
      <c r="W2134" s="16">
        <v>31931015</v>
      </c>
      <c r="Y2134" s="16" t="inlineStr">
        <is>
          <t>金丹境凡品丹药。转化值增幅+2%，持续7200现实秒。</t>
        </is>
      </c>
      <c r="Z2134" s="16" t="inlineStr">
        <is>
          <t>|cff00FF00“所吸之气贵在善化，涓滴灵机亦可归于修途。寒剂自有其宜，须量药力与丹毒而用。”——《灵气化元录》|r</t>
        </is>
      </c>
      <c r="AA2134" t="str" s="16">
        <v>炼丹可得。</v>
      </c>
      <c r="AB2134">
        <v>11921015</v>
      </c>
      <c r="AC2134" s="16" t="s">
        <v>1781</v>
      </c>
      <c r="AD2134" s="16">
        <v>40001</v>
      </c>
      <c r="AF2134">
        <v>70001</v>
      </c>
      <c r="AH2134">
        <v>100</v>
      </c>
      <c r="AI2134" s="16" t="s">
        <v>1777</v>
      </c>
      <c r="AJ2134" s="16" t="s">
        <v>1777</v>
      </c>
      <c r="AK2134" s="16" t="s">
        <v>342</v>
      </c>
    </row>
    <row r="2135" spans="2:37">
      <c r="B2135" s="16" t="n">
        <f>10000000+INDEX(编号表!$B:$B,MATCH(F2135,编号表!$A:$A,0))*100000+INDEX(编号表!$F:$F,MATCH(D2135,编号表!$E:$E,0))*1000+INDEX(编号表!$D:$D,MATCH(E2135,编号表!$C:$C,0))*10000+G2135</f>
        <v>11932015</v>
      </c>
      <c r="C2135" s="16" t="s">
        <v>2465</v>
      </c>
      <c r="D2135" s="16" t="s">
        <v>102</v>
      </c>
      <c r="E2135" s="16" t="s">
        <v>342</v>
      </c>
      <c r="F2135" s="16" t="s">
        <v>1777</v>
      </c>
      <c r="G2135" s="16">
        <v>15</v>
      </c>
      <c r="I2135" s="16">
        <v>60</v>
      </c>
      <c r="J2135" t="str">
        <f t="shared" si="35"/>
        <v>大类_灵品金丹丹药</v>
      </c>
      <c r="K2135" s="16" t="s">
        <v>337</v>
      </c>
      <c r="L2135" s="16">
        <v>1</v>
      </c>
      <c r="M2135" s="16" t="s">
        <v>1777</v>
      </c>
      <c r="O2135" s="16">
        <v>0</v>
      </c>
      <c r="P2135" s="16" t="b">
        <v>1</v>
      </c>
      <c r="R2135" s="16" t="b">
        <v>0</v>
      </c>
      <c r="S2135" s="16">
        <v>1</v>
      </c>
      <c r="T2135" s="16" t="s">
        <v>91</v>
      </c>
      <c r="U2135" s="16">
        <v>999</v>
      </c>
      <c r="V2135" s="16" t="s">
        <v>1778</v>
      </c>
      <c r="W2135" s="16">
        <v>31932015</v>
      </c>
      <c r="Y2135" s="16" t="inlineStr">
        <is>
          <t>金丹境灵品丹药。转化值增幅+2%，持续12960现实秒。</t>
        </is>
      </c>
      <c r="Z2135" s="16" t="inlineStr">
        <is>
          <t>|cff00FF00“所吸之气贵在善化，涓滴灵机亦可归于修途。寒剂自有其宜，须量药力与丹毒而用。”——《灵气化元录》|r</t>
        </is>
      </c>
      <c r="AA2135" t="str" s="16">
        <v>炼丹可得。</v>
      </c>
      <c r="AB2135">
        <v>11921015</v>
      </c>
      <c r="AC2135" s="16" t="s">
        <v>1781</v>
      </c>
      <c r="AD2135" s="16">
        <v>40002</v>
      </c>
      <c r="AF2135">
        <v>70002</v>
      </c>
      <c r="AH2135">
        <v>300</v>
      </c>
      <c r="AI2135" s="16" t="s">
        <v>1777</v>
      </c>
      <c r="AJ2135" s="16" t="s">
        <v>1777</v>
      </c>
      <c r="AK2135" s="16" t="s">
        <v>342</v>
      </c>
    </row>
    <row r="2136" spans="2:37">
      <c r="B2136" s="16" t="n">
        <f>10000000+INDEX(编号表!$B:$B,MATCH(F2136,编号表!$A:$A,0))*100000+INDEX(编号表!$F:$F,MATCH(D2136,编号表!$E:$E,0))*1000+INDEX(编号表!$D:$D,MATCH(E2136,编号表!$C:$C,0))*10000+G2136</f>
        <v>11933015</v>
      </c>
      <c r="C2136" s="16" t="s">
        <v>2465</v>
      </c>
      <c r="D2136" s="16" t="s">
        <v>105</v>
      </c>
      <c r="E2136" s="16" t="s">
        <v>342</v>
      </c>
      <c r="F2136" s="16" t="s">
        <v>1777</v>
      </c>
      <c r="G2136" s="16">
        <v>15</v>
      </c>
      <c r="I2136" s="16">
        <v>60</v>
      </c>
      <c r="J2136" t="str">
        <f t="shared" si="35"/>
        <v>大类_玄品金丹丹药</v>
      </c>
      <c r="K2136" s="16" t="s">
        <v>337</v>
      </c>
      <c r="L2136" s="16">
        <v>1</v>
      </c>
      <c r="M2136" s="16" t="s">
        <v>1777</v>
      </c>
      <c r="O2136" s="16">
        <v>0</v>
      </c>
      <c r="P2136" s="16" t="b">
        <v>1</v>
      </c>
      <c r="R2136" s="16" t="b">
        <v>0</v>
      </c>
      <c r="S2136" s="16">
        <v>1</v>
      </c>
      <c r="T2136" s="16" t="s">
        <v>91</v>
      </c>
      <c r="U2136" s="16">
        <v>999</v>
      </c>
      <c r="V2136" s="16" t="s">
        <v>1778</v>
      </c>
      <c r="W2136" s="16">
        <v>31933015</v>
      </c>
      <c r="Y2136" s="16" t="inlineStr">
        <is>
          <t>金丹境玄品丹药。转化值增幅+2%，持续23328现实秒。</t>
        </is>
      </c>
      <c r="Z2136" s="16" t="inlineStr">
        <is>
          <t>|cff00FF00“所吸之气贵在善化，涓滴灵机亦可归于修途。寒剂自有其宜，须量药力与丹毒而用。”——《灵气化元录》|r</t>
        </is>
      </c>
      <c r="AA2136" t="str" s="16">
        <v>炼丹可得。</v>
      </c>
      <c r="AB2136">
        <v>11921015</v>
      </c>
      <c r="AC2136" s="16" t="s">
        <v>1781</v>
      </c>
      <c r="AD2136" s="16">
        <v>40003</v>
      </c>
      <c r="AF2136">
        <v>70003</v>
      </c>
      <c r="AH2136">
        <v>1200</v>
      </c>
      <c r="AI2136" s="16" t="s">
        <v>1777</v>
      </c>
      <c r="AJ2136" s="16" t="s">
        <v>1777</v>
      </c>
      <c r="AK2136" s="16" t="s">
        <v>342</v>
      </c>
    </row>
    <row r="2137" spans="2:37">
      <c r="B2137" s="16" t="n">
        <f>10000000+INDEX(编号表!$B:$B,MATCH(F2137,编号表!$A:$A,0))*100000+INDEX(编号表!$F:$F,MATCH(D2137,编号表!$E:$E,0))*1000+INDEX(编号表!$D:$D,MATCH(E2137,编号表!$C:$C,0))*10000+G2137</f>
        <v>11931016</v>
      </c>
      <c r="C2137" s="16" t="s">
        <v>2469</v>
      </c>
      <c r="D2137" s="16" t="s">
        <v>86</v>
      </c>
      <c r="E2137" s="16" t="s">
        <v>342</v>
      </c>
      <c r="F2137" s="16" t="s">
        <v>1777</v>
      </c>
      <c r="G2137" s="16">
        <v>16</v>
      </c>
      <c r="I2137" s="16">
        <v>60</v>
      </c>
      <c r="J2137" t="str">
        <f t="shared" si="35"/>
        <v>大类_凡品金丹丹药</v>
      </c>
      <c r="K2137" s="16" t="s">
        <v>337</v>
      </c>
      <c r="L2137" s="16">
        <v>1</v>
      </c>
      <c r="M2137" s="16" t="s">
        <v>1777</v>
      </c>
      <c r="O2137" s="16">
        <v>0</v>
      </c>
      <c r="P2137" s="16" t="b">
        <v>1</v>
      </c>
      <c r="R2137" s="16" t="b">
        <v>0</v>
      </c>
      <c r="S2137" s="16">
        <v>1</v>
      </c>
      <c r="T2137" s="16" t="s">
        <v>91</v>
      </c>
      <c r="U2137" s="16">
        <v>999</v>
      </c>
      <c r="V2137" s="16" t="s">
        <v>1778</v>
      </c>
      <c r="W2137" s="16">
        <v>31931016</v>
      </c>
      <c r="Y2137" s="16" t="inlineStr">
        <is>
          <t>金丹境凡品丹药。转化值增幅+3%，持续3600现实秒。</t>
        </is>
      </c>
      <c r="Z2137" s="16" t="inlineStr">
        <is>
          <t>|cff00FF00“所吸之气贵在善化，涓滴灵机亦可归于修途。凉剂自有其宜，须量药力与丹毒而用。”——《灵气化元录》|r</t>
        </is>
      </c>
      <c r="AA2137" t="str" s="16">
        <v>炼丹可得。</v>
      </c>
      <c r="AB2137">
        <v>11921016</v>
      </c>
      <c r="AC2137" s="16" t="s">
        <v>1781</v>
      </c>
      <c r="AD2137" s="16">
        <v>40001</v>
      </c>
      <c r="AF2137">
        <v>70001</v>
      </c>
      <c r="AH2137">
        <v>100</v>
      </c>
      <c r="AI2137" s="16" t="s">
        <v>1777</v>
      </c>
      <c r="AJ2137" s="16" t="s">
        <v>1777</v>
      </c>
      <c r="AK2137" s="16" t="s">
        <v>342</v>
      </c>
    </row>
    <row r="2138" spans="2:37">
      <c r="B2138" s="16" t="n">
        <f>10000000+INDEX(编号表!$B:$B,MATCH(F2138,编号表!$A:$A,0))*100000+INDEX(编号表!$F:$F,MATCH(D2138,编号表!$E:$E,0))*1000+INDEX(编号表!$D:$D,MATCH(E2138,编号表!$C:$C,0))*10000+G2138</f>
        <v>11932016</v>
      </c>
      <c r="C2138" s="16" t="s">
        <v>2469</v>
      </c>
      <c r="D2138" s="16" t="s">
        <v>102</v>
      </c>
      <c r="E2138" s="16" t="s">
        <v>342</v>
      </c>
      <c r="F2138" s="16" t="s">
        <v>1777</v>
      </c>
      <c r="G2138" s="16">
        <v>16</v>
      </c>
      <c r="I2138" s="16">
        <v>60</v>
      </c>
      <c r="J2138" t="str">
        <f t="shared" si="35"/>
        <v>大类_灵品金丹丹药</v>
      </c>
      <c r="K2138" s="16" t="s">
        <v>337</v>
      </c>
      <c r="L2138" s="16">
        <v>1</v>
      </c>
      <c r="M2138" s="16" t="s">
        <v>1777</v>
      </c>
      <c r="O2138" s="16">
        <v>0</v>
      </c>
      <c r="P2138" s="16" t="b">
        <v>1</v>
      </c>
      <c r="R2138" s="16" t="b">
        <v>0</v>
      </c>
      <c r="S2138" s="16">
        <v>1</v>
      </c>
      <c r="T2138" s="16" t="s">
        <v>91</v>
      </c>
      <c r="U2138" s="16">
        <v>999</v>
      </c>
      <c r="V2138" s="16" t="s">
        <v>1778</v>
      </c>
      <c r="W2138" s="16">
        <v>31932016</v>
      </c>
      <c r="Y2138" s="16" t="inlineStr">
        <is>
          <t>金丹境灵品丹药。转化值增幅+3%，持续6480现实秒。</t>
        </is>
      </c>
      <c r="Z2138" s="16" t="inlineStr">
        <is>
          <t>|cff00FF00“所吸之气贵在善化，涓滴灵机亦可归于修途。凉剂自有其宜，须量药力与丹毒而用。”——《灵气化元录》|r</t>
        </is>
      </c>
      <c r="AA2138" t="str" s="16">
        <v>炼丹可得。</v>
      </c>
      <c r="AB2138">
        <v>11921016</v>
      </c>
      <c r="AC2138" s="16" t="s">
        <v>1781</v>
      </c>
      <c r="AD2138" s="16">
        <v>40002</v>
      </c>
      <c r="AF2138">
        <v>70002</v>
      </c>
      <c r="AH2138">
        <v>300</v>
      </c>
      <c r="AI2138" s="16" t="s">
        <v>1777</v>
      </c>
      <c r="AJ2138" s="16" t="s">
        <v>1777</v>
      </c>
      <c r="AK2138" s="16" t="s">
        <v>342</v>
      </c>
    </row>
    <row r="2139" spans="2:37">
      <c r="B2139" s="16" t="n">
        <f>10000000+INDEX(编号表!$B:$B,MATCH(F2139,编号表!$A:$A,0))*100000+INDEX(编号表!$F:$F,MATCH(D2139,编号表!$E:$E,0))*1000+INDEX(编号表!$D:$D,MATCH(E2139,编号表!$C:$C,0))*10000+G2139</f>
        <v>11933016</v>
      </c>
      <c r="C2139" s="16" t="s">
        <v>2469</v>
      </c>
      <c r="D2139" s="16" t="s">
        <v>105</v>
      </c>
      <c r="E2139" s="16" t="s">
        <v>342</v>
      </c>
      <c r="F2139" s="16" t="s">
        <v>1777</v>
      </c>
      <c r="G2139" s="16">
        <v>16</v>
      </c>
      <c r="I2139" s="16">
        <v>60</v>
      </c>
      <c r="J2139" t="str">
        <f t="shared" si="35"/>
        <v>大类_玄品金丹丹药</v>
      </c>
      <c r="K2139" s="16" t="s">
        <v>337</v>
      </c>
      <c r="L2139" s="16">
        <v>1</v>
      </c>
      <c r="M2139" s="16" t="s">
        <v>1777</v>
      </c>
      <c r="O2139" s="16">
        <v>0</v>
      </c>
      <c r="P2139" s="16" t="b">
        <v>1</v>
      </c>
      <c r="R2139" s="16" t="b">
        <v>0</v>
      </c>
      <c r="S2139" s="16">
        <v>1</v>
      </c>
      <c r="T2139" s="16" t="s">
        <v>91</v>
      </c>
      <c r="U2139" s="16">
        <v>999</v>
      </c>
      <c r="V2139" s="16" t="s">
        <v>1778</v>
      </c>
      <c r="W2139" s="16">
        <v>31933016</v>
      </c>
      <c r="Y2139" s="16" t="inlineStr">
        <is>
          <t>金丹境玄品丹药。转化值增幅+3%，持续11664现实秒。</t>
        </is>
      </c>
      <c r="Z2139" s="16" t="inlineStr">
        <is>
          <t>|cff00FF00“所吸之气贵在善化，涓滴灵机亦可归于修途。凉剂自有其宜，须量药力与丹毒而用。”——《灵气化元录》|r</t>
        </is>
      </c>
      <c r="AA2139" t="str" s="16">
        <v>炼丹可得。</v>
      </c>
      <c r="AB2139">
        <v>11921016</v>
      </c>
      <c r="AC2139" s="16" t="s">
        <v>1781</v>
      </c>
      <c r="AD2139" s="16">
        <v>40003</v>
      </c>
      <c r="AF2139">
        <v>70003</v>
      </c>
      <c r="AH2139">
        <v>1200</v>
      </c>
      <c r="AI2139" s="16" t="s">
        <v>1777</v>
      </c>
      <c r="AJ2139" s="16" t="s">
        <v>1777</v>
      </c>
      <c r="AK2139" s="16" t="s">
        <v>342</v>
      </c>
    </row>
    <row r="2140" spans="2:37">
      <c r="B2140" s="16" t="n">
        <f>10000000+INDEX(编号表!$B:$B,MATCH(F2140,编号表!$A:$A,0))*100000+INDEX(编号表!$F:$F,MATCH(D2140,编号表!$E:$E,0))*1000+INDEX(编号表!$D:$D,MATCH(E2140,编号表!$C:$C,0))*10000+G2140</f>
        <v>11931017</v>
      </c>
      <c r="C2140" s="16" t="s">
        <v>2473</v>
      </c>
      <c r="D2140" s="16" t="s">
        <v>86</v>
      </c>
      <c r="E2140" s="16" t="s">
        <v>342</v>
      </c>
      <c r="F2140" s="16" t="s">
        <v>1777</v>
      </c>
      <c r="G2140" s="16">
        <v>17</v>
      </c>
      <c r="I2140" s="16">
        <v>60</v>
      </c>
      <c r="J2140" t="str">
        <f t="shared" si="35"/>
        <v>大类_凡品金丹丹药</v>
      </c>
      <c r="K2140" s="16" t="s">
        <v>337</v>
      </c>
      <c r="L2140" s="16">
        <v>1</v>
      </c>
      <c r="M2140" s="16" t="s">
        <v>1777</v>
      </c>
      <c r="O2140" s="16">
        <v>0</v>
      </c>
      <c r="P2140" s="16" t="b">
        <v>1</v>
      </c>
      <c r="R2140" s="16" t="b">
        <v>0</v>
      </c>
      <c r="S2140" s="16">
        <v>1</v>
      </c>
      <c r="T2140" s="16" t="s">
        <v>91</v>
      </c>
      <c r="U2140" s="16">
        <v>999</v>
      </c>
      <c r="V2140" s="16" t="s">
        <v>1778</v>
      </c>
      <c r="W2140" s="16">
        <v>31931017</v>
      </c>
      <c r="Y2140" s="16" t="inlineStr">
        <is>
          <t>金丹境凡品丹药。转化值增幅+4%，持续3600现实秒。</t>
        </is>
      </c>
      <c r="Z2140" s="16" t="inlineStr">
        <is>
          <t>|cff00FF00“所吸之气贵在善化，涓滴灵机亦可归于修途。平剂自有其宜，须量药力与丹毒而用。”——《灵气化元录》|r</t>
        </is>
      </c>
      <c r="AA2140" t="str" s="16">
        <v>炼丹可得。</v>
      </c>
      <c r="AB2140">
        <v>11921017</v>
      </c>
      <c r="AC2140" s="16" t="s">
        <v>1781</v>
      </c>
      <c r="AD2140" s="16">
        <v>40001</v>
      </c>
      <c r="AF2140">
        <v>70001</v>
      </c>
      <c r="AH2140">
        <v>100</v>
      </c>
      <c r="AI2140" s="16" t="s">
        <v>1777</v>
      </c>
      <c r="AJ2140" s="16" t="s">
        <v>1777</v>
      </c>
      <c r="AK2140" s="16" t="s">
        <v>342</v>
      </c>
    </row>
    <row r="2141" spans="2:37">
      <c r="B2141" s="16" t="n">
        <f>10000000+INDEX(编号表!$B:$B,MATCH(F2141,编号表!$A:$A,0))*100000+INDEX(编号表!$F:$F,MATCH(D2141,编号表!$E:$E,0))*1000+INDEX(编号表!$D:$D,MATCH(E2141,编号表!$C:$C,0))*10000+G2141</f>
        <v>11932017</v>
      </c>
      <c r="C2141" s="16" t="s">
        <v>2473</v>
      </c>
      <c r="D2141" s="16" t="s">
        <v>102</v>
      </c>
      <c r="E2141" s="16" t="s">
        <v>342</v>
      </c>
      <c r="F2141" s="16" t="s">
        <v>1777</v>
      </c>
      <c r="G2141" s="16">
        <v>17</v>
      </c>
      <c r="I2141" s="16">
        <v>60</v>
      </c>
      <c r="J2141" t="str">
        <f t="shared" si="35"/>
        <v>大类_灵品金丹丹药</v>
      </c>
      <c r="K2141" s="16" t="s">
        <v>337</v>
      </c>
      <c r="L2141" s="16">
        <v>1</v>
      </c>
      <c r="M2141" s="16" t="s">
        <v>1777</v>
      </c>
      <c r="O2141" s="16">
        <v>0</v>
      </c>
      <c r="P2141" s="16" t="b">
        <v>1</v>
      </c>
      <c r="R2141" s="16" t="b">
        <v>0</v>
      </c>
      <c r="S2141" s="16">
        <v>1</v>
      </c>
      <c r="T2141" s="16" t="s">
        <v>91</v>
      </c>
      <c r="U2141" s="16">
        <v>999</v>
      </c>
      <c r="V2141" s="16" t="s">
        <v>1778</v>
      </c>
      <c r="W2141" s="16">
        <v>31932017</v>
      </c>
      <c r="Y2141" s="16" t="inlineStr">
        <is>
          <t>金丹境灵品丹药。转化值增幅+4%，持续6480现实秒。</t>
        </is>
      </c>
      <c r="Z2141" s="16" t="inlineStr">
        <is>
          <t>|cff00FF00“所吸之气贵在善化，涓滴灵机亦可归于修途。平剂自有其宜，须量药力与丹毒而用。”——《灵气化元录》|r</t>
        </is>
      </c>
      <c r="AA2141" t="str" s="16">
        <v>炼丹可得。</v>
      </c>
      <c r="AB2141">
        <v>11921017</v>
      </c>
      <c r="AC2141" s="16" t="s">
        <v>1781</v>
      </c>
      <c r="AD2141" s="16">
        <v>40002</v>
      </c>
      <c r="AF2141">
        <v>70002</v>
      </c>
      <c r="AH2141">
        <v>300</v>
      </c>
      <c r="AI2141" s="16" t="s">
        <v>1777</v>
      </c>
      <c r="AJ2141" s="16" t="s">
        <v>1777</v>
      </c>
      <c r="AK2141" s="16" t="s">
        <v>342</v>
      </c>
    </row>
    <row r="2142" spans="2:37">
      <c r="B2142" s="16" t="n">
        <f>10000000+INDEX(编号表!$B:$B,MATCH(F2142,编号表!$A:$A,0))*100000+INDEX(编号表!$F:$F,MATCH(D2142,编号表!$E:$E,0))*1000+INDEX(编号表!$D:$D,MATCH(E2142,编号表!$C:$C,0))*10000+G2142</f>
        <v>11933017</v>
      </c>
      <c r="C2142" s="16" t="s">
        <v>2473</v>
      </c>
      <c r="D2142" s="16" t="s">
        <v>105</v>
      </c>
      <c r="E2142" s="16" t="s">
        <v>342</v>
      </c>
      <c r="F2142" s="16" t="s">
        <v>1777</v>
      </c>
      <c r="G2142" s="16">
        <v>17</v>
      </c>
      <c r="I2142" s="16">
        <v>60</v>
      </c>
      <c r="J2142" t="str">
        <f t="shared" si="35"/>
        <v>大类_玄品金丹丹药</v>
      </c>
      <c r="K2142" s="16" t="s">
        <v>337</v>
      </c>
      <c r="L2142" s="16">
        <v>1</v>
      </c>
      <c r="M2142" s="16" t="s">
        <v>1777</v>
      </c>
      <c r="O2142" s="16">
        <v>0</v>
      </c>
      <c r="P2142" s="16" t="b">
        <v>1</v>
      </c>
      <c r="R2142" s="16" t="b">
        <v>0</v>
      </c>
      <c r="S2142" s="16">
        <v>1</v>
      </c>
      <c r="T2142" s="16" t="s">
        <v>91</v>
      </c>
      <c r="U2142" s="16">
        <v>999</v>
      </c>
      <c r="V2142" s="16" t="s">
        <v>1778</v>
      </c>
      <c r="W2142" s="16">
        <v>31933017</v>
      </c>
      <c r="Y2142" s="16" t="inlineStr">
        <is>
          <t>金丹境玄品丹药。转化值增幅+4%，持续11664现实秒。</t>
        </is>
      </c>
      <c r="Z2142" s="16" t="inlineStr">
        <is>
          <t>|cff00FF00“所吸之气贵在善化，涓滴灵机亦可归于修途。平剂自有其宜，须量药力与丹毒而用。”——《灵气化元录》|r</t>
        </is>
      </c>
      <c r="AA2142" t="str" s="16">
        <v>炼丹可得。</v>
      </c>
      <c r="AB2142">
        <v>11921017</v>
      </c>
      <c r="AC2142" s="16" t="s">
        <v>1781</v>
      </c>
      <c r="AD2142" s="16">
        <v>40003</v>
      </c>
      <c r="AF2142">
        <v>70003</v>
      </c>
      <c r="AH2142">
        <v>1200</v>
      </c>
      <c r="AI2142" s="16" t="s">
        <v>1777</v>
      </c>
      <c r="AJ2142" s="16" t="s">
        <v>1777</v>
      </c>
      <c r="AK2142" s="16" t="s">
        <v>342</v>
      </c>
    </row>
    <row r="2143" spans="2:37">
      <c r="B2143" s="16" t="n">
        <f>10000000+INDEX(编号表!$B:$B,MATCH(F2143,编号表!$A:$A,0))*100000+INDEX(编号表!$F:$F,MATCH(D2143,编号表!$E:$E,0))*1000+INDEX(编号表!$D:$D,MATCH(E2143,编号表!$C:$C,0))*10000+G2143</f>
        <v>11931018</v>
      </c>
      <c r="C2143" s="16" t="s">
        <v>2477</v>
      </c>
      <c r="D2143" s="16" t="s">
        <v>86</v>
      </c>
      <c r="E2143" s="16" t="s">
        <v>342</v>
      </c>
      <c r="F2143" s="16" t="s">
        <v>1777</v>
      </c>
      <c r="G2143" s="16">
        <v>18</v>
      </c>
      <c r="I2143" s="16">
        <v>60</v>
      </c>
      <c r="J2143" t="str">
        <f t="shared" si="35"/>
        <v>大类_凡品金丹丹药</v>
      </c>
      <c r="K2143" s="16" t="s">
        <v>337</v>
      </c>
      <c r="L2143" s="16">
        <v>1</v>
      </c>
      <c r="M2143" s="16" t="s">
        <v>1777</v>
      </c>
      <c r="O2143" s="16">
        <v>0</v>
      </c>
      <c r="P2143" s="16" t="b">
        <v>1</v>
      </c>
      <c r="R2143" s="16" t="b">
        <v>0</v>
      </c>
      <c r="S2143" s="16">
        <v>1</v>
      </c>
      <c r="T2143" s="16" t="s">
        <v>91</v>
      </c>
      <c r="U2143" s="16">
        <v>999</v>
      </c>
      <c r="V2143" s="16" t="s">
        <v>1778</v>
      </c>
      <c r="W2143" s="16">
        <v>31931018</v>
      </c>
      <c r="Y2143" s="16" t="inlineStr">
        <is>
          <t>金丹境凡品丹药。转化值增幅+5%，持续3600现实秒。</t>
        </is>
      </c>
      <c r="Z2143" s="16" t="inlineStr">
        <is>
          <t>|cff00FF00“所吸之气贵在善化，涓滴灵机亦可归于修途。温剂自有其宜，须量药力与丹毒而用。”——《灵气化元录》|r</t>
        </is>
      </c>
      <c r="AA2143" t="str" s="16">
        <v>炼丹可得。</v>
      </c>
      <c r="AB2143">
        <v>11921018</v>
      </c>
      <c r="AC2143" s="16" t="s">
        <v>1781</v>
      </c>
      <c r="AD2143" s="16">
        <v>40001</v>
      </c>
      <c r="AF2143">
        <v>70001</v>
      </c>
      <c r="AH2143">
        <v>100</v>
      </c>
      <c r="AI2143" s="16" t="s">
        <v>1777</v>
      </c>
      <c r="AJ2143" s="16" t="s">
        <v>1777</v>
      </c>
      <c r="AK2143" s="16" t="s">
        <v>342</v>
      </c>
    </row>
    <row r="2144" spans="2:37">
      <c r="B2144" s="16" t="n">
        <f>10000000+INDEX(编号表!$B:$B,MATCH(F2144,编号表!$A:$A,0))*100000+INDEX(编号表!$F:$F,MATCH(D2144,编号表!$E:$E,0))*1000+INDEX(编号表!$D:$D,MATCH(E2144,编号表!$C:$C,0))*10000+G2144</f>
        <v>11932018</v>
      </c>
      <c r="C2144" s="16" t="s">
        <v>2477</v>
      </c>
      <c r="D2144" s="16" t="s">
        <v>102</v>
      </c>
      <c r="E2144" s="16" t="s">
        <v>342</v>
      </c>
      <c r="F2144" s="16" t="s">
        <v>1777</v>
      </c>
      <c r="G2144" s="16">
        <v>18</v>
      </c>
      <c r="I2144" s="16">
        <v>60</v>
      </c>
      <c r="J2144" t="str">
        <f t="shared" si="35"/>
        <v>大类_灵品金丹丹药</v>
      </c>
      <c r="K2144" s="16" t="s">
        <v>337</v>
      </c>
      <c r="L2144" s="16">
        <v>1</v>
      </c>
      <c r="M2144" s="16" t="s">
        <v>1777</v>
      </c>
      <c r="O2144" s="16">
        <v>0</v>
      </c>
      <c r="P2144" s="16" t="b">
        <v>1</v>
      </c>
      <c r="R2144" s="16" t="b">
        <v>0</v>
      </c>
      <c r="S2144" s="16">
        <v>1</v>
      </c>
      <c r="T2144" s="16" t="s">
        <v>91</v>
      </c>
      <c r="U2144" s="16">
        <v>999</v>
      </c>
      <c r="V2144" s="16" t="s">
        <v>1778</v>
      </c>
      <c r="W2144" s="16">
        <v>31932018</v>
      </c>
      <c r="Y2144" s="16" t="inlineStr">
        <is>
          <t>金丹境灵品丹药。转化值增幅+5%，持续6480现实秒。</t>
        </is>
      </c>
      <c r="Z2144" s="16" t="inlineStr">
        <is>
          <t>|cff00FF00“所吸之气贵在善化，涓滴灵机亦可归于修途。温剂自有其宜，须量药力与丹毒而用。”——《灵气化元录》|r</t>
        </is>
      </c>
      <c r="AA2144" t="str" s="16">
        <v>炼丹可得。</v>
      </c>
      <c r="AB2144">
        <v>11921018</v>
      </c>
      <c r="AC2144" s="16" t="s">
        <v>1781</v>
      </c>
      <c r="AD2144" s="16">
        <v>40002</v>
      </c>
      <c r="AF2144">
        <v>70002</v>
      </c>
      <c r="AH2144">
        <v>300</v>
      </c>
      <c r="AI2144" s="16" t="s">
        <v>1777</v>
      </c>
      <c r="AJ2144" s="16" t="s">
        <v>1777</v>
      </c>
      <c r="AK2144" s="16" t="s">
        <v>342</v>
      </c>
    </row>
    <row r="2145" spans="2:37">
      <c r="B2145" s="16" t="n">
        <f>10000000+INDEX(编号表!$B:$B,MATCH(F2145,编号表!$A:$A,0))*100000+INDEX(编号表!$F:$F,MATCH(D2145,编号表!$E:$E,0))*1000+INDEX(编号表!$D:$D,MATCH(E2145,编号表!$C:$C,0))*10000+G2145</f>
        <v>11933018</v>
      </c>
      <c r="C2145" s="16" t="s">
        <v>2477</v>
      </c>
      <c r="D2145" s="16" t="s">
        <v>105</v>
      </c>
      <c r="E2145" s="16" t="s">
        <v>342</v>
      </c>
      <c r="F2145" s="16" t="s">
        <v>1777</v>
      </c>
      <c r="G2145" s="16">
        <v>18</v>
      </c>
      <c r="I2145" s="16">
        <v>60</v>
      </c>
      <c r="J2145" t="str">
        <f t="shared" si="35"/>
        <v>大类_玄品金丹丹药</v>
      </c>
      <c r="K2145" s="16" t="s">
        <v>337</v>
      </c>
      <c r="L2145" s="16">
        <v>1</v>
      </c>
      <c r="M2145" s="16" t="s">
        <v>1777</v>
      </c>
      <c r="O2145" s="16">
        <v>0</v>
      </c>
      <c r="P2145" s="16" t="b">
        <v>1</v>
      </c>
      <c r="R2145" s="16" t="b">
        <v>0</v>
      </c>
      <c r="S2145" s="16">
        <v>1</v>
      </c>
      <c r="T2145" s="16" t="s">
        <v>91</v>
      </c>
      <c r="U2145" s="16">
        <v>999</v>
      </c>
      <c r="V2145" s="16" t="s">
        <v>1778</v>
      </c>
      <c r="W2145" s="16">
        <v>31933018</v>
      </c>
      <c r="Y2145" s="16" t="inlineStr">
        <is>
          <t>金丹境玄品丹药。转化值增幅+5%，持续11664现实秒。</t>
        </is>
      </c>
      <c r="Z2145" s="16" t="inlineStr">
        <is>
          <t>|cff00FF00“所吸之气贵在善化，涓滴灵机亦可归于修途。温剂自有其宜，须量药力与丹毒而用。”——《灵气化元录》|r</t>
        </is>
      </c>
      <c r="AA2145" t="str" s="16">
        <v>炼丹可得。</v>
      </c>
      <c r="AB2145">
        <v>11921018</v>
      </c>
      <c r="AC2145" s="16" t="s">
        <v>1781</v>
      </c>
      <c r="AD2145" s="16">
        <v>40003</v>
      </c>
      <c r="AF2145">
        <v>70003</v>
      </c>
      <c r="AH2145">
        <v>1200</v>
      </c>
      <c r="AI2145" s="16" t="s">
        <v>1777</v>
      </c>
      <c r="AJ2145" s="16" t="s">
        <v>1777</v>
      </c>
      <c r="AK2145" s="16" t="s">
        <v>342</v>
      </c>
    </row>
    <row r="2146" spans="2:37">
      <c r="B2146" s="16" t="n">
        <f>10000000+INDEX(编号表!$B:$B,MATCH(F2146,编号表!$A:$A,0))*100000+INDEX(编号表!$F:$F,MATCH(D2146,编号表!$E:$E,0))*1000+INDEX(编号表!$D:$D,MATCH(E2146,编号表!$C:$C,0))*10000+G2146</f>
        <v>11931019</v>
      </c>
      <c r="C2146" s="16" t="s">
        <v>2481</v>
      </c>
      <c r="D2146" s="16" t="s">
        <v>86</v>
      </c>
      <c r="E2146" s="16" t="s">
        <v>342</v>
      </c>
      <c r="F2146" s="16" t="s">
        <v>1777</v>
      </c>
      <c r="G2146" s="16">
        <v>19</v>
      </c>
      <c r="I2146" s="16">
        <v>60</v>
      </c>
      <c r="J2146" t="str">
        <f t="shared" si="35"/>
        <v>大类_凡品金丹丹药</v>
      </c>
      <c r="K2146" s="16" t="s">
        <v>337</v>
      </c>
      <c r="L2146" s="16">
        <v>1</v>
      </c>
      <c r="M2146" s="16" t="s">
        <v>1777</v>
      </c>
      <c r="O2146" s="16">
        <v>0</v>
      </c>
      <c r="P2146" s="16" t="b">
        <v>1</v>
      </c>
      <c r="R2146" s="16" t="b">
        <v>0</v>
      </c>
      <c r="S2146" s="16">
        <v>1</v>
      </c>
      <c r="T2146" s="16" t="s">
        <v>91</v>
      </c>
      <c r="U2146" s="16">
        <v>999</v>
      </c>
      <c r="V2146" s="16" t="s">
        <v>1778</v>
      </c>
      <c r="W2146" s="16">
        <v>31931019</v>
      </c>
      <c r="Y2146" s="16" t="inlineStr">
        <is>
          <t>金丹境凡品丹药。转化值增幅+6%，持续2400现实秒。</t>
        </is>
      </c>
      <c r="Z2146" s="16" t="inlineStr">
        <is>
          <t>|cff00FF00“所吸之气贵在善化，涓滴灵机亦可归于修途。热剂自有其宜，须量药力与丹毒而用。”——《灵气化元录》|r</t>
        </is>
      </c>
      <c r="AA2146" t="str" s="16">
        <v>炼丹可得。</v>
      </c>
      <c r="AB2146">
        <v>11921019</v>
      </c>
      <c r="AC2146" s="16" t="s">
        <v>1781</v>
      </c>
      <c r="AD2146" s="16">
        <v>40001</v>
      </c>
      <c r="AF2146">
        <v>70001</v>
      </c>
      <c r="AH2146">
        <v>100</v>
      </c>
      <c r="AI2146" s="16" t="s">
        <v>1777</v>
      </c>
      <c r="AJ2146" s="16" t="s">
        <v>1777</v>
      </c>
      <c r="AK2146" s="16" t="s">
        <v>342</v>
      </c>
    </row>
    <row r="2147" spans="2:37">
      <c r="B2147" s="16" t="n">
        <f>10000000+INDEX(编号表!$B:$B,MATCH(F2147,编号表!$A:$A,0))*100000+INDEX(编号表!$F:$F,MATCH(D2147,编号表!$E:$E,0))*1000+INDEX(编号表!$D:$D,MATCH(E2147,编号表!$C:$C,0))*10000+G2147</f>
        <v>11932019</v>
      </c>
      <c r="C2147" s="16" t="s">
        <v>2481</v>
      </c>
      <c r="D2147" s="16" t="s">
        <v>102</v>
      </c>
      <c r="E2147" s="16" t="s">
        <v>342</v>
      </c>
      <c r="F2147" s="16" t="s">
        <v>1777</v>
      </c>
      <c r="G2147" s="16">
        <v>19</v>
      </c>
      <c r="I2147" s="16">
        <v>60</v>
      </c>
      <c r="J2147" t="str">
        <f t="shared" si="35"/>
        <v>大类_灵品金丹丹药</v>
      </c>
      <c r="K2147" s="16" t="s">
        <v>337</v>
      </c>
      <c r="L2147" s="16">
        <v>1</v>
      </c>
      <c r="M2147" s="16" t="s">
        <v>1777</v>
      </c>
      <c r="O2147" s="16">
        <v>0</v>
      </c>
      <c r="P2147" s="16" t="b">
        <v>1</v>
      </c>
      <c r="R2147" s="16" t="b">
        <v>0</v>
      </c>
      <c r="S2147" s="16">
        <v>1</v>
      </c>
      <c r="T2147" s="16" t="s">
        <v>91</v>
      </c>
      <c r="U2147" s="16">
        <v>999</v>
      </c>
      <c r="V2147" s="16" t="s">
        <v>1778</v>
      </c>
      <c r="W2147" s="16">
        <v>31932019</v>
      </c>
      <c r="Y2147" s="16" t="inlineStr">
        <is>
          <t>金丹境灵品丹药。转化值增幅+6%，持续4320现实秒。</t>
        </is>
      </c>
      <c r="Z2147" s="16" t="inlineStr">
        <is>
          <t>|cff00FF00“所吸之气贵在善化，涓滴灵机亦可归于修途。热剂自有其宜，须量药力与丹毒而用。”——《灵气化元录》|r</t>
        </is>
      </c>
      <c r="AA2147" t="str" s="16">
        <v>炼丹可得。</v>
      </c>
      <c r="AB2147">
        <v>11921019</v>
      </c>
      <c r="AC2147" s="16" t="s">
        <v>1781</v>
      </c>
      <c r="AD2147" s="16">
        <v>40002</v>
      </c>
      <c r="AF2147">
        <v>70002</v>
      </c>
      <c r="AH2147">
        <v>300</v>
      </c>
      <c r="AI2147" s="16" t="s">
        <v>1777</v>
      </c>
      <c r="AJ2147" s="16" t="s">
        <v>1777</v>
      </c>
      <c r="AK2147" s="16" t="s">
        <v>342</v>
      </c>
    </row>
    <row r="2148" spans="2:37">
      <c r="B2148" s="16" t="n">
        <f>10000000+INDEX(编号表!$B:$B,MATCH(F2148,编号表!$A:$A,0))*100000+INDEX(编号表!$F:$F,MATCH(D2148,编号表!$E:$E,0))*1000+INDEX(编号表!$D:$D,MATCH(E2148,编号表!$C:$C,0))*10000+G2148</f>
        <v>11933019</v>
      </c>
      <c r="C2148" s="16" t="s">
        <v>2481</v>
      </c>
      <c r="D2148" s="16" t="s">
        <v>105</v>
      </c>
      <c r="E2148" s="16" t="s">
        <v>342</v>
      </c>
      <c r="F2148" s="16" t="s">
        <v>1777</v>
      </c>
      <c r="G2148" s="16">
        <v>19</v>
      </c>
      <c r="I2148" s="16">
        <v>60</v>
      </c>
      <c r="J2148" t="str">
        <f t="shared" si="35"/>
        <v>大类_玄品金丹丹药</v>
      </c>
      <c r="K2148" s="16" t="s">
        <v>337</v>
      </c>
      <c r="L2148" s="16">
        <v>1</v>
      </c>
      <c r="M2148" s="16" t="s">
        <v>1777</v>
      </c>
      <c r="O2148" s="16">
        <v>0</v>
      </c>
      <c r="P2148" s="16" t="b">
        <v>1</v>
      </c>
      <c r="R2148" s="16" t="b">
        <v>0</v>
      </c>
      <c r="S2148" s="16">
        <v>1</v>
      </c>
      <c r="T2148" s="16" t="s">
        <v>91</v>
      </c>
      <c r="U2148" s="16">
        <v>999</v>
      </c>
      <c r="V2148" s="16" t="s">
        <v>1778</v>
      </c>
      <c r="W2148" s="16">
        <v>31933019</v>
      </c>
      <c r="Y2148" s="16" t="inlineStr">
        <is>
          <t>金丹境玄品丹药。转化值增幅+6%，持续7776现实秒。</t>
        </is>
      </c>
      <c r="Z2148" s="16" t="inlineStr">
        <is>
          <t>|cff00FF00“所吸之气贵在善化，涓滴灵机亦可归于修途。热剂自有其宜，须量药力与丹毒而用。”——《灵气化元录》|r</t>
        </is>
      </c>
      <c r="AA2148" t="str" s="16">
        <v>炼丹可得。</v>
      </c>
      <c r="AB2148">
        <v>11921019</v>
      </c>
      <c r="AC2148" s="16" t="s">
        <v>1781</v>
      </c>
      <c r="AD2148" s="16">
        <v>40003</v>
      </c>
      <c r="AF2148">
        <v>70003</v>
      </c>
      <c r="AH2148">
        <v>1200</v>
      </c>
      <c r="AI2148" s="16" t="s">
        <v>1777</v>
      </c>
      <c r="AJ2148" s="16" t="s">
        <v>1777</v>
      </c>
      <c r="AK2148" s="16" t="s">
        <v>342</v>
      </c>
    </row>
    <row r="2149" spans="2:37">
      <c r="B2149" s="16" t="n">
        <f>10000000+INDEX(编号表!$B:$B,MATCH(F2149,编号表!$A:$A,0))*100000+INDEX(编号表!$F:$F,MATCH(D2149,编号表!$E:$E,0))*1000+INDEX(编号表!$D:$D,MATCH(E2149,编号表!$C:$C,0))*10000+G2149</f>
        <v>11931020</v>
      </c>
      <c r="C2149" s="16" t="s">
        <v>2485</v>
      </c>
      <c r="D2149" s="16" t="s">
        <v>86</v>
      </c>
      <c r="E2149" s="16" t="s">
        <v>342</v>
      </c>
      <c r="F2149" s="16" t="s">
        <v>1777</v>
      </c>
      <c r="G2149" s="16">
        <v>20</v>
      </c>
      <c r="I2149" s="16">
        <v>60</v>
      </c>
      <c r="J2149" t="str">
        <f t="shared" si="35"/>
        <v>大类_凡品金丹丹药</v>
      </c>
      <c r="K2149" s="16" t="s">
        <v>337</v>
      </c>
      <c r="L2149" s="16">
        <v>1</v>
      </c>
      <c r="M2149" s="16" t="s">
        <v>1777</v>
      </c>
      <c r="O2149" s="16">
        <v>0</v>
      </c>
      <c r="P2149" s="16" t="b">
        <v>1</v>
      </c>
      <c r="R2149" s="16" t="b">
        <v>0</v>
      </c>
      <c r="S2149" s="16">
        <v>1</v>
      </c>
      <c r="T2149" s="16" t="s">
        <v>91</v>
      </c>
      <c r="U2149" s="16">
        <v>999</v>
      </c>
      <c r="V2149" s="16" t="s">
        <v>1778</v>
      </c>
      <c r="W2149" s="16">
        <v>31931020</v>
      </c>
      <c r="Y2149" s="16" t="inlineStr">
        <is>
          <t>金丹境凡品丹药。获得修为总量713点，按3600现实秒的经过时间线性结算（操作时补结差额）。</t>
        </is>
      </c>
      <c r="Z2149" s="16" t="inlineStr">
        <is>
          <t>|cff00FF00“药中积蕴归于修为，进境仍须修士自越其关。寒剂自有其宜，须量药力与丹毒而用。”——《聚元积修录》|r</t>
        </is>
      </c>
      <c r="AA2149" t="str" s="16">
        <v>炼丹可得。</v>
      </c>
      <c r="AB2149">
        <v>11921020</v>
      </c>
      <c r="AC2149" s="16" t="s">
        <v>1781</v>
      </c>
      <c r="AD2149" s="16">
        <v>40001</v>
      </c>
      <c r="AF2149">
        <v>70001</v>
      </c>
      <c r="AH2149">
        <v>100</v>
      </c>
      <c r="AI2149" s="16" t="s">
        <v>1777</v>
      </c>
      <c r="AJ2149" s="16" t="s">
        <v>1777</v>
      </c>
      <c r="AK2149" s="16" t="s">
        <v>342</v>
      </c>
    </row>
    <row r="2150" spans="2:37">
      <c r="B2150" s="16" t="n">
        <f>10000000+INDEX(编号表!$B:$B,MATCH(F2150,编号表!$A:$A,0))*100000+INDEX(编号表!$F:$F,MATCH(D2150,编号表!$E:$E,0))*1000+INDEX(编号表!$D:$D,MATCH(E2150,编号表!$C:$C,0))*10000+G2150</f>
        <v>11932020</v>
      </c>
      <c r="C2150" s="16" t="s">
        <v>2485</v>
      </c>
      <c r="D2150" s="16" t="s">
        <v>102</v>
      </c>
      <c r="E2150" s="16" t="s">
        <v>342</v>
      </c>
      <c r="F2150" s="16" t="s">
        <v>1777</v>
      </c>
      <c r="G2150" s="16">
        <v>20</v>
      </c>
      <c r="I2150" s="16">
        <v>60</v>
      </c>
      <c r="J2150" t="str">
        <f t="shared" si="35"/>
        <v>大类_灵品金丹丹药</v>
      </c>
      <c r="K2150" s="16" t="s">
        <v>337</v>
      </c>
      <c r="L2150" s="16">
        <v>1</v>
      </c>
      <c r="M2150" s="16" t="s">
        <v>1777</v>
      </c>
      <c r="O2150" s="16">
        <v>0</v>
      </c>
      <c r="P2150" s="16" t="b">
        <v>1</v>
      </c>
      <c r="R2150" s="16" t="b">
        <v>0</v>
      </c>
      <c r="S2150" s="16">
        <v>1</v>
      </c>
      <c r="T2150" s="16" t="s">
        <v>91</v>
      </c>
      <c r="U2150" s="16">
        <v>999</v>
      </c>
      <c r="V2150" s="16" t="s">
        <v>1778</v>
      </c>
      <c r="W2150" s="16">
        <v>31932020</v>
      </c>
      <c r="Y2150" s="16" t="inlineStr">
        <is>
          <t>金丹境灵品丹药。获得修为总量1283点，按3600现实秒的经过时间线性结算（操作时补结差额）。</t>
        </is>
      </c>
      <c r="Z2150" s="16" t="inlineStr">
        <is>
          <t>|cff00FF00“药中积蕴归于修为，进境仍须修士自越其关。寒剂自有其宜，须量药力与丹毒而用。”——《聚元积修录》|r</t>
        </is>
      </c>
      <c r="AA2150" t="str" s="16">
        <v>炼丹可得。</v>
      </c>
      <c r="AB2150">
        <v>11921020</v>
      </c>
      <c r="AC2150" s="16" t="s">
        <v>1781</v>
      </c>
      <c r="AD2150" s="16">
        <v>40002</v>
      </c>
      <c r="AF2150">
        <v>70002</v>
      </c>
      <c r="AH2150">
        <v>300</v>
      </c>
      <c r="AI2150" s="16" t="s">
        <v>1777</v>
      </c>
      <c r="AJ2150" s="16" t="s">
        <v>1777</v>
      </c>
      <c r="AK2150" s="16" t="s">
        <v>342</v>
      </c>
    </row>
    <row r="2151" spans="2:37">
      <c r="B2151" s="16" t="n">
        <f>10000000+INDEX(编号表!$B:$B,MATCH(F2151,编号表!$A:$A,0))*100000+INDEX(编号表!$F:$F,MATCH(D2151,编号表!$E:$E,0))*1000+INDEX(编号表!$D:$D,MATCH(E2151,编号表!$C:$C,0))*10000+G2151</f>
        <v>11933020</v>
      </c>
      <c r="C2151" s="16" t="s">
        <v>2485</v>
      </c>
      <c r="D2151" s="16" t="s">
        <v>105</v>
      </c>
      <c r="E2151" s="16" t="s">
        <v>342</v>
      </c>
      <c r="F2151" s="16" t="s">
        <v>1777</v>
      </c>
      <c r="G2151" s="16">
        <v>20</v>
      </c>
      <c r="I2151" s="16">
        <v>60</v>
      </c>
      <c r="J2151" t="str">
        <f t="shared" si="35"/>
        <v>大类_玄品金丹丹药</v>
      </c>
      <c r="K2151" s="16" t="s">
        <v>337</v>
      </c>
      <c r="L2151" s="16">
        <v>1</v>
      </c>
      <c r="M2151" s="16" t="s">
        <v>1777</v>
      </c>
      <c r="O2151" s="16">
        <v>0</v>
      </c>
      <c r="P2151" s="16" t="b">
        <v>1</v>
      </c>
      <c r="R2151" s="16" t="b">
        <v>0</v>
      </c>
      <c r="S2151" s="16">
        <v>1</v>
      </c>
      <c r="T2151" s="16" t="s">
        <v>91</v>
      </c>
      <c r="U2151" s="16">
        <v>999</v>
      </c>
      <c r="V2151" s="16" t="s">
        <v>1778</v>
      </c>
      <c r="W2151" s="16">
        <v>31933020</v>
      </c>
      <c r="Y2151" s="16" t="inlineStr">
        <is>
          <t>金丹境玄品丹药。获得修为总量2309点，按3600现实秒的经过时间线性结算（操作时补结差额）。</t>
        </is>
      </c>
      <c r="Z2151" s="16" t="inlineStr">
        <is>
          <t>|cff00FF00“药中积蕴归于修为，进境仍须修士自越其关。寒剂自有其宜，须量药力与丹毒而用。”——《聚元积修录》|r</t>
        </is>
      </c>
      <c r="AA2151" t="str" s="16">
        <v>炼丹可得。</v>
      </c>
      <c r="AB2151">
        <v>11921020</v>
      </c>
      <c r="AC2151" s="16" t="s">
        <v>1781</v>
      </c>
      <c r="AD2151" s="16">
        <v>40003</v>
      </c>
      <c r="AF2151">
        <v>70003</v>
      </c>
      <c r="AH2151">
        <v>1200</v>
      </c>
      <c r="AI2151" s="16" t="s">
        <v>1777</v>
      </c>
      <c r="AJ2151" s="16" t="s">
        <v>1777</v>
      </c>
      <c r="AK2151" s="16" t="s">
        <v>342</v>
      </c>
    </row>
    <row r="2152" spans="2:37">
      <c r="B2152" s="16" t="n">
        <f>10000000+INDEX(编号表!$B:$B,MATCH(F2152,编号表!$A:$A,0))*100000+INDEX(编号表!$F:$F,MATCH(D2152,编号表!$E:$E,0))*1000+INDEX(编号表!$D:$D,MATCH(E2152,编号表!$C:$C,0))*10000+G2152</f>
        <v>11931021</v>
      </c>
      <c r="C2152" s="16" t="s">
        <v>2489</v>
      </c>
      <c r="D2152" s="16" t="s">
        <v>86</v>
      </c>
      <c r="E2152" s="16" t="s">
        <v>342</v>
      </c>
      <c r="F2152" s="16" t="s">
        <v>1777</v>
      </c>
      <c r="G2152" s="16">
        <v>21</v>
      </c>
      <c r="I2152" s="16">
        <v>60</v>
      </c>
      <c r="J2152" t="str">
        <f t="shared" si="35"/>
        <v>大类_凡品金丹丹药</v>
      </c>
      <c r="K2152" s="16" t="s">
        <v>337</v>
      </c>
      <c r="L2152" s="16">
        <v>1</v>
      </c>
      <c r="M2152" s="16" t="s">
        <v>1777</v>
      </c>
      <c r="O2152" s="16">
        <v>0</v>
      </c>
      <c r="P2152" s="16" t="b">
        <v>1</v>
      </c>
      <c r="R2152" s="16" t="b">
        <v>0</v>
      </c>
      <c r="S2152" s="16">
        <v>1</v>
      </c>
      <c r="T2152" s="16" t="s">
        <v>91</v>
      </c>
      <c r="U2152" s="16">
        <v>999</v>
      </c>
      <c r="V2152" s="16" t="s">
        <v>1778</v>
      </c>
      <c r="W2152" s="16">
        <v>31931021</v>
      </c>
      <c r="Y2152" s="16" t="inlineStr">
        <is>
          <t>金丹境凡品丹药。获得修为总量380点。</t>
        </is>
      </c>
      <c r="Z2152" s="16" t="inlineStr">
        <is>
          <t>|cff00FF00“药中积蕴归于修为，进境仍须修士自越其关。凉剂自有其宜，须量药力与丹毒而用。”——《聚元积修录》|r</t>
        </is>
      </c>
      <c r="AA2152" t="str" s="16">
        <v>炼丹可得。</v>
      </c>
      <c r="AB2152">
        <v>11921021</v>
      </c>
      <c r="AC2152" s="16" t="s">
        <v>1781</v>
      </c>
      <c r="AD2152" s="16">
        <v>40001</v>
      </c>
      <c r="AF2152">
        <v>70001</v>
      </c>
      <c r="AH2152">
        <v>100</v>
      </c>
      <c r="AI2152" s="16" t="s">
        <v>1777</v>
      </c>
      <c r="AJ2152" s="16" t="s">
        <v>1777</v>
      </c>
      <c r="AK2152" s="16" t="s">
        <v>342</v>
      </c>
    </row>
    <row r="2153" spans="2:37">
      <c r="B2153" s="16" t="n">
        <f>10000000+INDEX(编号表!$B:$B,MATCH(F2153,编号表!$A:$A,0))*100000+INDEX(编号表!$F:$F,MATCH(D2153,编号表!$E:$E,0))*1000+INDEX(编号表!$D:$D,MATCH(E2153,编号表!$C:$C,0))*10000+G2153</f>
        <v>11932021</v>
      </c>
      <c r="C2153" s="16" t="s">
        <v>2489</v>
      </c>
      <c r="D2153" s="16" t="s">
        <v>102</v>
      </c>
      <c r="E2153" s="16" t="s">
        <v>342</v>
      </c>
      <c r="F2153" s="16" t="s">
        <v>1777</v>
      </c>
      <c r="G2153" s="16">
        <v>21</v>
      </c>
      <c r="I2153" s="16">
        <v>60</v>
      </c>
      <c r="J2153" t="str">
        <f t="shared" si="35"/>
        <v>大类_灵品金丹丹药</v>
      </c>
      <c r="K2153" s="16" t="s">
        <v>337</v>
      </c>
      <c r="L2153" s="16">
        <v>1</v>
      </c>
      <c r="M2153" s="16" t="s">
        <v>1777</v>
      </c>
      <c r="O2153" s="16">
        <v>0</v>
      </c>
      <c r="P2153" s="16" t="b">
        <v>1</v>
      </c>
      <c r="R2153" s="16" t="b">
        <v>0</v>
      </c>
      <c r="S2153" s="16">
        <v>1</v>
      </c>
      <c r="T2153" s="16" t="s">
        <v>91</v>
      </c>
      <c r="U2153" s="16">
        <v>999</v>
      </c>
      <c r="V2153" s="16" t="s">
        <v>1778</v>
      </c>
      <c r="W2153" s="16">
        <v>31932021</v>
      </c>
      <c r="Y2153" s="16" t="inlineStr">
        <is>
          <t>金丹境灵品丹药。获得修为总量684点。</t>
        </is>
      </c>
      <c r="Z2153" s="16" t="inlineStr">
        <is>
          <t>|cff00FF00“药中积蕴归于修为，进境仍须修士自越其关。凉剂自有其宜，须量药力与丹毒而用。”——《聚元积修录》|r</t>
        </is>
      </c>
      <c r="AA2153" t="str" s="16">
        <v>炼丹可得。</v>
      </c>
      <c r="AB2153">
        <v>11921021</v>
      </c>
      <c r="AC2153" s="16" t="s">
        <v>1781</v>
      </c>
      <c r="AD2153" s="16">
        <v>40002</v>
      </c>
      <c r="AF2153">
        <v>70002</v>
      </c>
      <c r="AH2153">
        <v>300</v>
      </c>
      <c r="AI2153" s="16" t="s">
        <v>1777</v>
      </c>
      <c r="AJ2153" s="16" t="s">
        <v>1777</v>
      </c>
      <c r="AK2153" s="16" t="s">
        <v>342</v>
      </c>
    </row>
    <row r="2154" spans="2:37">
      <c r="B2154" s="16" t="n">
        <f>10000000+INDEX(编号表!$B:$B,MATCH(F2154,编号表!$A:$A,0))*100000+INDEX(编号表!$F:$F,MATCH(D2154,编号表!$E:$E,0))*1000+INDEX(编号表!$D:$D,MATCH(E2154,编号表!$C:$C,0))*10000+G2154</f>
        <v>11933021</v>
      </c>
      <c r="C2154" s="16" t="s">
        <v>2489</v>
      </c>
      <c r="D2154" s="16" t="s">
        <v>105</v>
      </c>
      <c r="E2154" s="16" t="s">
        <v>342</v>
      </c>
      <c r="F2154" s="16" t="s">
        <v>1777</v>
      </c>
      <c r="G2154" s="16">
        <v>21</v>
      </c>
      <c r="I2154" s="16">
        <v>60</v>
      </c>
      <c r="J2154" t="str">
        <f t="shared" si="35"/>
        <v>大类_玄品金丹丹药</v>
      </c>
      <c r="K2154" s="16" t="s">
        <v>337</v>
      </c>
      <c r="L2154" s="16">
        <v>1</v>
      </c>
      <c r="M2154" s="16" t="s">
        <v>1777</v>
      </c>
      <c r="O2154" s="16">
        <v>0</v>
      </c>
      <c r="P2154" s="16" t="b">
        <v>1</v>
      </c>
      <c r="R2154" s="16" t="b">
        <v>0</v>
      </c>
      <c r="S2154" s="16">
        <v>1</v>
      </c>
      <c r="T2154" s="16" t="s">
        <v>91</v>
      </c>
      <c r="U2154" s="16">
        <v>999</v>
      </c>
      <c r="V2154" s="16" t="s">
        <v>1778</v>
      </c>
      <c r="W2154" s="16">
        <v>31933021</v>
      </c>
      <c r="Y2154" s="16" t="inlineStr">
        <is>
          <t>金丹境玄品丹药。获得修为总量1231点。</t>
        </is>
      </c>
      <c r="Z2154" s="16" t="inlineStr">
        <is>
          <t>|cff00FF00“药中积蕴归于修为，进境仍须修士自越其关。凉剂自有其宜，须量药力与丹毒而用。”——《聚元积修录》|r</t>
        </is>
      </c>
      <c r="AA2154" t="str" s="16">
        <v>炼丹可得。</v>
      </c>
      <c r="AB2154">
        <v>11921021</v>
      </c>
      <c r="AC2154" s="16" t="s">
        <v>1781</v>
      </c>
      <c r="AD2154" s="16">
        <v>40003</v>
      </c>
      <c r="AF2154">
        <v>70003</v>
      </c>
      <c r="AH2154">
        <v>1200</v>
      </c>
      <c r="AI2154" s="16" t="s">
        <v>1777</v>
      </c>
      <c r="AJ2154" s="16" t="s">
        <v>1777</v>
      </c>
      <c r="AK2154" s="16" t="s">
        <v>342</v>
      </c>
    </row>
    <row r="2155" spans="2:37">
      <c r="B2155" s="16" t="n">
        <f>10000000+INDEX(编号表!$B:$B,MATCH(F2155,编号表!$A:$A,0))*100000+INDEX(编号表!$F:$F,MATCH(D2155,编号表!$E:$E,0))*1000+INDEX(编号表!$D:$D,MATCH(E2155,编号表!$C:$C,0))*10000+G2155</f>
        <v>11931022</v>
      </c>
      <c r="C2155" s="16" t="s">
        <v>2493</v>
      </c>
      <c r="D2155" s="16" t="s">
        <v>86</v>
      </c>
      <c r="E2155" s="16" t="s">
        <v>342</v>
      </c>
      <c r="F2155" s="16" t="s">
        <v>1777</v>
      </c>
      <c r="G2155" s="16">
        <v>22</v>
      </c>
      <c r="I2155" s="16">
        <v>60</v>
      </c>
      <c r="J2155" t="str">
        <f t="shared" si="35"/>
        <v>大类_凡品金丹丹药</v>
      </c>
      <c r="K2155" s="16" t="s">
        <v>337</v>
      </c>
      <c r="L2155" s="16">
        <v>1</v>
      </c>
      <c r="M2155" s="16" t="s">
        <v>1777</v>
      </c>
      <c r="O2155" s="16">
        <v>0</v>
      </c>
      <c r="P2155" s="16" t="b">
        <v>1</v>
      </c>
      <c r="R2155" s="16" t="b">
        <v>0</v>
      </c>
      <c r="S2155" s="16">
        <v>1</v>
      </c>
      <c r="T2155" s="16" t="s">
        <v>91</v>
      </c>
      <c r="U2155" s="16">
        <v>999</v>
      </c>
      <c r="V2155" s="16" t="s">
        <v>1778</v>
      </c>
      <c r="W2155" s="16">
        <v>31931022</v>
      </c>
      <c r="Y2155" s="16" t="inlineStr">
        <is>
          <t>金丹境凡品丹药。获得修为总量475点。</t>
        </is>
      </c>
      <c r="Z2155" s="16" t="inlineStr">
        <is>
          <t>|cff00FF00“药中积蕴归于修为，进境仍须修士自越其关。平剂自有其宜，须量药力与丹毒而用。”——《聚元积修录》|r</t>
        </is>
      </c>
      <c r="AA2155" t="str" s="16">
        <v>炼丹可得。</v>
      </c>
      <c r="AB2155">
        <v>11921022</v>
      </c>
      <c r="AC2155" s="16" t="s">
        <v>1781</v>
      </c>
      <c r="AD2155" s="16">
        <v>40001</v>
      </c>
      <c r="AF2155">
        <v>70001</v>
      </c>
      <c r="AH2155">
        <v>100</v>
      </c>
      <c r="AI2155" s="16" t="s">
        <v>1777</v>
      </c>
      <c r="AJ2155" s="16" t="s">
        <v>1777</v>
      </c>
      <c r="AK2155" s="16" t="s">
        <v>342</v>
      </c>
    </row>
    <row r="2156" spans="2:37">
      <c r="B2156" s="16" t="n">
        <f>10000000+INDEX(编号表!$B:$B,MATCH(F2156,编号表!$A:$A,0))*100000+INDEX(编号表!$F:$F,MATCH(D2156,编号表!$E:$E,0))*1000+INDEX(编号表!$D:$D,MATCH(E2156,编号表!$C:$C,0))*10000+G2156</f>
        <v>11932022</v>
      </c>
      <c r="C2156" s="16" t="s">
        <v>2493</v>
      </c>
      <c r="D2156" s="16" t="s">
        <v>102</v>
      </c>
      <c r="E2156" s="16" t="s">
        <v>342</v>
      </c>
      <c r="F2156" s="16" t="s">
        <v>1777</v>
      </c>
      <c r="G2156" s="16">
        <v>22</v>
      </c>
      <c r="I2156" s="16">
        <v>60</v>
      </c>
      <c r="J2156" t="str">
        <f t="shared" si="35"/>
        <v>大类_灵品金丹丹药</v>
      </c>
      <c r="K2156" s="16" t="s">
        <v>337</v>
      </c>
      <c r="L2156" s="16">
        <v>1</v>
      </c>
      <c r="M2156" s="16" t="s">
        <v>1777</v>
      </c>
      <c r="O2156" s="16">
        <v>0</v>
      </c>
      <c r="P2156" s="16" t="b">
        <v>1</v>
      </c>
      <c r="R2156" s="16" t="b">
        <v>0</v>
      </c>
      <c r="S2156" s="16">
        <v>1</v>
      </c>
      <c r="T2156" s="16" t="s">
        <v>91</v>
      </c>
      <c r="U2156" s="16">
        <v>999</v>
      </c>
      <c r="V2156" s="16" t="s">
        <v>1778</v>
      </c>
      <c r="W2156" s="16">
        <v>31932022</v>
      </c>
      <c r="Y2156" s="16" t="inlineStr">
        <is>
          <t>金丹境灵品丹药。获得修为总量855点。</t>
        </is>
      </c>
      <c r="Z2156" s="16" t="inlineStr">
        <is>
          <t>|cff00FF00“药中积蕴归于修为，进境仍须修士自越其关。平剂自有其宜，须量药力与丹毒而用。”——《聚元积修录》|r</t>
        </is>
      </c>
      <c r="AA2156" t="str" s="16">
        <v>炼丹可得。</v>
      </c>
      <c r="AB2156">
        <v>11921022</v>
      </c>
      <c r="AC2156" s="16" t="s">
        <v>1781</v>
      </c>
      <c r="AD2156" s="16">
        <v>40002</v>
      </c>
      <c r="AF2156">
        <v>70002</v>
      </c>
      <c r="AH2156">
        <v>300</v>
      </c>
      <c r="AI2156" s="16" t="s">
        <v>1777</v>
      </c>
      <c r="AJ2156" s="16" t="s">
        <v>1777</v>
      </c>
      <c r="AK2156" s="16" t="s">
        <v>342</v>
      </c>
    </row>
    <row r="2157" spans="2:37">
      <c r="B2157" s="16" t="n">
        <f>10000000+INDEX(编号表!$B:$B,MATCH(F2157,编号表!$A:$A,0))*100000+INDEX(编号表!$F:$F,MATCH(D2157,编号表!$E:$E,0))*1000+INDEX(编号表!$D:$D,MATCH(E2157,编号表!$C:$C,0))*10000+G2157</f>
        <v>11933022</v>
      </c>
      <c r="C2157" s="16" t="s">
        <v>2493</v>
      </c>
      <c r="D2157" s="16" t="s">
        <v>105</v>
      </c>
      <c r="E2157" s="16" t="s">
        <v>342</v>
      </c>
      <c r="F2157" s="16" t="s">
        <v>1777</v>
      </c>
      <c r="G2157" s="16">
        <v>22</v>
      </c>
      <c r="I2157" s="16">
        <v>60</v>
      </c>
      <c r="J2157" t="str">
        <f t="shared" si="35"/>
        <v>大类_玄品金丹丹药</v>
      </c>
      <c r="K2157" s="16" t="s">
        <v>337</v>
      </c>
      <c r="L2157" s="16">
        <v>1</v>
      </c>
      <c r="M2157" s="16" t="s">
        <v>1777</v>
      </c>
      <c r="O2157" s="16">
        <v>0</v>
      </c>
      <c r="P2157" s="16" t="b">
        <v>1</v>
      </c>
      <c r="R2157" s="16" t="b">
        <v>0</v>
      </c>
      <c r="S2157" s="16">
        <v>1</v>
      </c>
      <c r="T2157" s="16" t="s">
        <v>91</v>
      </c>
      <c r="U2157" s="16">
        <v>999</v>
      </c>
      <c r="V2157" s="16" t="s">
        <v>1778</v>
      </c>
      <c r="W2157" s="16">
        <v>31933022</v>
      </c>
      <c r="Y2157" s="16" t="inlineStr">
        <is>
          <t>金丹境玄品丹药。获得修为总量1539点。</t>
        </is>
      </c>
      <c r="Z2157" s="16" t="inlineStr">
        <is>
          <t>|cff00FF00“药中积蕴归于修为，进境仍须修士自越其关。平剂自有其宜，须量药力与丹毒而用。”——《聚元积修录》|r</t>
        </is>
      </c>
      <c r="AA2157" t="str" s="16">
        <v>炼丹可得。</v>
      </c>
      <c r="AB2157">
        <v>11921022</v>
      </c>
      <c r="AC2157" s="16" t="s">
        <v>1781</v>
      </c>
      <c r="AD2157" s="16">
        <v>40003</v>
      </c>
      <c r="AF2157">
        <v>70003</v>
      </c>
      <c r="AH2157">
        <v>1200</v>
      </c>
      <c r="AI2157" s="16" t="s">
        <v>1777</v>
      </c>
      <c r="AJ2157" s="16" t="s">
        <v>1777</v>
      </c>
      <c r="AK2157" s="16" t="s">
        <v>342</v>
      </c>
    </row>
    <row r="2158" spans="2:37">
      <c r="B2158" s="16" t="n">
        <f>10000000+INDEX(编号表!$B:$B,MATCH(F2158,编号表!$A:$A,0))*100000+INDEX(编号表!$F:$F,MATCH(D2158,编号表!$E:$E,0))*1000+INDEX(编号表!$D:$D,MATCH(E2158,编号表!$C:$C,0))*10000+G2158</f>
        <v>11931023</v>
      </c>
      <c r="C2158" s="16" t="s">
        <v>2497</v>
      </c>
      <c r="D2158" s="16" t="s">
        <v>86</v>
      </c>
      <c r="E2158" s="16" t="s">
        <v>342</v>
      </c>
      <c r="F2158" s="16" t="s">
        <v>1777</v>
      </c>
      <c r="G2158" s="16">
        <v>23</v>
      </c>
      <c r="I2158" s="16">
        <v>60</v>
      </c>
      <c r="J2158" t="str">
        <f t="shared" si="35"/>
        <v>大类_凡品金丹丹药</v>
      </c>
      <c r="K2158" s="16" t="s">
        <v>337</v>
      </c>
      <c r="L2158" s="16">
        <v>1</v>
      </c>
      <c r="M2158" s="16" t="s">
        <v>1777</v>
      </c>
      <c r="O2158" s="16">
        <v>0</v>
      </c>
      <c r="P2158" s="16" t="b">
        <v>1</v>
      </c>
      <c r="R2158" s="16" t="b">
        <v>0</v>
      </c>
      <c r="S2158" s="16">
        <v>1</v>
      </c>
      <c r="T2158" s="16" t="s">
        <v>91</v>
      </c>
      <c r="U2158" s="16">
        <v>999</v>
      </c>
      <c r="V2158" s="16" t="s">
        <v>1778</v>
      </c>
      <c r="W2158" s="16">
        <v>31931023</v>
      </c>
      <c r="Y2158" s="16" t="inlineStr">
        <is>
          <t>金丹境凡品丹药。获得修为总量570点。</t>
        </is>
      </c>
      <c r="Z2158" s="16" t="inlineStr">
        <is>
          <t>|cff00FF00“药中积蕴归于修为，进境仍须修士自越其关。温剂自有其宜，须量药力与丹毒而用。”——《聚元积修录》|r</t>
        </is>
      </c>
      <c r="AA2158" t="str" s="16">
        <v>炼丹可得。</v>
      </c>
      <c r="AB2158">
        <v>11921023</v>
      </c>
      <c r="AC2158" s="16" t="s">
        <v>1781</v>
      </c>
      <c r="AD2158" s="16">
        <v>40001</v>
      </c>
      <c r="AF2158">
        <v>70001</v>
      </c>
      <c r="AH2158">
        <v>100</v>
      </c>
      <c r="AI2158" s="16" t="s">
        <v>1777</v>
      </c>
      <c r="AJ2158" s="16" t="s">
        <v>1777</v>
      </c>
      <c r="AK2158" s="16" t="s">
        <v>342</v>
      </c>
    </row>
    <row r="2159" spans="2:37">
      <c r="B2159" s="16" t="n">
        <f>10000000+INDEX(编号表!$B:$B,MATCH(F2159,编号表!$A:$A,0))*100000+INDEX(编号表!$F:$F,MATCH(D2159,编号表!$E:$E,0))*1000+INDEX(编号表!$D:$D,MATCH(E2159,编号表!$C:$C,0))*10000+G2159</f>
        <v>11932023</v>
      </c>
      <c r="C2159" s="16" t="s">
        <v>2497</v>
      </c>
      <c r="D2159" s="16" t="s">
        <v>102</v>
      </c>
      <c r="E2159" s="16" t="s">
        <v>342</v>
      </c>
      <c r="F2159" s="16" t="s">
        <v>1777</v>
      </c>
      <c r="G2159" s="16">
        <v>23</v>
      </c>
      <c r="I2159" s="16">
        <v>60</v>
      </c>
      <c r="J2159" t="str">
        <f t="shared" si="35"/>
        <v>大类_灵品金丹丹药</v>
      </c>
      <c r="K2159" s="16" t="s">
        <v>337</v>
      </c>
      <c r="L2159" s="16">
        <v>1</v>
      </c>
      <c r="M2159" s="16" t="s">
        <v>1777</v>
      </c>
      <c r="O2159" s="16">
        <v>0</v>
      </c>
      <c r="P2159" s="16" t="b">
        <v>1</v>
      </c>
      <c r="R2159" s="16" t="b">
        <v>0</v>
      </c>
      <c r="S2159" s="16">
        <v>1</v>
      </c>
      <c r="T2159" s="16" t="s">
        <v>91</v>
      </c>
      <c r="U2159" s="16">
        <v>999</v>
      </c>
      <c r="V2159" s="16" t="s">
        <v>1778</v>
      </c>
      <c r="W2159" s="16">
        <v>31932023</v>
      </c>
      <c r="Y2159" s="16" t="inlineStr">
        <is>
          <t>金丹境灵品丹药。获得修为总量1026点。</t>
        </is>
      </c>
      <c r="Z2159" s="16" t="inlineStr">
        <is>
          <t>|cff00FF00“药中积蕴归于修为，进境仍须修士自越其关。温剂自有其宜，须量药力与丹毒而用。”——《聚元积修录》|r</t>
        </is>
      </c>
      <c r="AA2159" t="str" s="16">
        <v>炼丹可得。</v>
      </c>
      <c r="AB2159">
        <v>11921023</v>
      </c>
      <c r="AC2159" s="16" t="s">
        <v>1781</v>
      </c>
      <c r="AD2159" s="16">
        <v>40002</v>
      </c>
      <c r="AF2159">
        <v>70002</v>
      </c>
      <c r="AH2159">
        <v>300</v>
      </c>
      <c r="AI2159" s="16" t="s">
        <v>1777</v>
      </c>
      <c r="AJ2159" s="16" t="s">
        <v>1777</v>
      </c>
      <c r="AK2159" s="16" t="s">
        <v>342</v>
      </c>
    </row>
    <row r="2160" spans="2:37">
      <c r="B2160" s="16" t="n">
        <f>10000000+INDEX(编号表!$B:$B,MATCH(F2160,编号表!$A:$A,0))*100000+INDEX(编号表!$F:$F,MATCH(D2160,编号表!$E:$E,0))*1000+INDEX(编号表!$D:$D,MATCH(E2160,编号表!$C:$C,0))*10000+G2160</f>
        <v>11933023</v>
      </c>
      <c r="C2160" s="16" t="s">
        <v>2497</v>
      </c>
      <c r="D2160" s="16" t="s">
        <v>105</v>
      </c>
      <c r="E2160" s="16" t="s">
        <v>342</v>
      </c>
      <c r="F2160" s="16" t="s">
        <v>1777</v>
      </c>
      <c r="G2160" s="16">
        <v>23</v>
      </c>
      <c r="I2160" s="16">
        <v>60</v>
      </c>
      <c r="J2160" t="str">
        <f t="shared" si="35"/>
        <v>大类_玄品金丹丹药</v>
      </c>
      <c r="K2160" s="16" t="s">
        <v>337</v>
      </c>
      <c r="L2160" s="16">
        <v>1</v>
      </c>
      <c r="M2160" s="16" t="s">
        <v>1777</v>
      </c>
      <c r="O2160" s="16">
        <v>0</v>
      </c>
      <c r="P2160" s="16" t="b">
        <v>1</v>
      </c>
      <c r="R2160" s="16" t="b">
        <v>0</v>
      </c>
      <c r="S2160" s="16">
        <v>1</v>
      </c>
      <c r="T2160" s="16" t="s">
        <v>91</v>
      </c>
      <c r="U2160" s="16">
        <v>999</v>
      </c>
      <c r="V2160" s="16" t="s">
        <v>1778</v>
      </c>
      <c r="W2160" s="16">
        <v>31933023</v>
      </c>
      <c r="Y2160" s="16" t="inlineStr">
        <is>
          <t>金丹境玄品丹药。获得修为总量1847点。</t>
        </is>
      </c>
      <c r="Z2160" s="16" t="inlineStr">
        <is>
          <t>|cff00FF00“药中积蕴归于修为，进境仍须修士自越其关。温剂自有其宜，须量药力与丹毒而用。”——《聚元积修录》|r</t>
        </is>
      </c>
      <c r="AA2160" t="str" s="16">
        <v>炼丹可得。</v>
      </c>
      <c r="AB2160">
        <v>11921023</v>
      </c>
      <c r="AC2160" s="16" t="s">
        <v>1781</v>
      </c>
      <c r="AD2160" s="16">
        <v>40003</v>
      </c>
      <c r="AF2160">
        <v>70003</v>
      </c>
      <c r="AH2160">
        <v>1200</v>
      </c>
      <c r="AI2160" s="16" t="s">
        <v>1777</v>
      </c>
      <c r="AJ2160" s="16" t="s">
        <v>1777</v>
      </c>
      <c r="AK2160" s="16" t="s">
        <v>342</v>
      </c>
    </row>
    <row r="2161" spans="2:37">
      <c r="B2161" s="16" t="n">
        <f>10000000+INDEX(编号表!$B:$B,MATCH(F2161,编号表!$A:$A,0))*100000+INDEX(编号表!$F:$F,MATCH(D2161,编号表!$E:$E,0))*1000+INDEX(编号表!$D:$D,MATCH(E2161,编号表!$C:$C,0))*10000+G2161</f>
        <v>11931024</v>
      </c>
      <c r="C2161" s="16" t="s">
        <v>2501</v>
      </c>
      <c r="D2161" s="16" t="s">
        <v>86</v>
      </c>
      <c r="E2161" s="16" t="s">
        <v>342</v>
      </c>
      <c r="F2161" s="16" t="s">
        <v>1777</v>
      </c>
      <c r="G2161" s="16">
        <v>24</v>
      </c>
      <c r="I2161" s="16">
        <v>60</v>
      </c>
      <c r="J2161" t="str">
        <f t="shared" si="35"/>
        <v>大类_凡品金丹丹药</v>
      </c>
      <c r="K2161" s="16" t="s">
        <v>337</v>
      </c>
      <c r="L2161" s="16">
        <v>1</v>
      </c>
      <c r="M2161" s="16" t="s">
        <v>1777</v>
      </c>
      <c r="O2161" s="16">
        <v>0</v>
      </c>
      <c r="P2161" s="16" t="b">
        <v>1</v>
      </c>
      <c r="R2161" s="16" t="b">
        <v>0</v>
      </c>
      <c r="S2161" s="16">
        <v>1</v>
      </c>
      <c r="T2161" s="16" t="s">
        <v>91</v>
      </c>
      <c r="U2161" s="16">
        <v>999</v>
      </c>
      <c r="V2161" s="16" t="s">
        <v>1778</v>
      </c>
      <c r="W2161" s="16">
        <v>31931024</v>
      </c>
      <c r="Y2161" s="16" t="inlineStr">
        <is>
          <t>金丹境凡品丹药。获得修为总量855点，按300现实秒的经过时间线性结算（操作时补结差额）。</t>
        </is>
      </c>
      <c r="Z2161" s="16" t="inlineStr">
        <is>
          <t>|cff00FF00“药中积蕴归于修为，进境仍须修士自越其关。热剂自有其宜，须量药力与丹毒而用。”——《聚元积修录》|r</t>
        </is>
      </c>
      <c r="AA2161" t="str" s="16">
        <v>炼丹可得。</v>
      </c>
      <c r="AB2161">
        <v>11921024</v>
      </c>
      <c r="AC2161" s="16" t="s">
        <v>1781</v>
      </c>
      <c r="AD2161" s="16">
        <v>40001</v>
      </c>
      <c r="AF2161">
        <v>70001</v>
      </c>
      <c r="AH2161">
        <v>100</v>
      </c>
      <c r="AI2161" s="16" t="s">
        <v>1777</v>
      </c>
      <c r="AJ2161" s="16" t="s">
        <v>1777</v>
      </c>
      <c r="AK2161" s="16" t="s">
        <v>342</v>
      </c>
    </row>
    <row r="2162" spans="2:37">
      <c r="B2162" s="16" t="n">
        <f>10000000+INDEX(编号表!$B:$B,MATCH(F2162,编号表!$A:$A,0))*100000+INDEX(编号表!$F:$F,MATCH(D2162,编号表!$E:$E,0))*1000+INDEX(编号表!$D:$D,MATCH(E2162,编号表!$C:$C,0))*10000+G2162</f>
        <v>11932024</v>
      </c>
      <c r="C2162" s="16" t="s">
        <v>2501</v>
      </c>
      <c r="D2162" s="16" t="s">
        <v>102</v>
      </c>
      <c r="E2162" s="16" t="s">
        <v>342</v>
      </c>
      <c r="F2162" s="16" t="s">
        <v>1777</v>
      </c>
      <c r="G2162" s="16">
        <v>24</v>
      </c>
      <c r="I2162" s="16">
        <v>60</v>
      </c>
      <c r="J2162" t="str">
        <f t="shared" si="35"/>
        <v>大类_灵品金丹丹药</v>
      </c>
      <c r="K2162" s="16" t="s">
        <v>337</v>
      </c>
      <c r="L2162" s="16">
        <v>1</v>
      </c>
      <c r="M2162" s="16" t="s">
        <v>1777</v>
      </c>
      <c r="O2162" s="16">
        <v>0</v>
      </c>
      <c r="P2162" s="16" t="b">
        <v>1</v>
      </c>
      <c r="R2162" s="16" t="b">
        <v>0</v>
      </c>
      <c r="S2162" s="16">
        <v>1</v>
      </c>
      <c r="T2162" s="16" t="s">
        <v>91</v>
      </c>
      <c r="U2162" s="16">
        <v>999</v>
      </c>
      <c r="V2162" s="16" t="s">
        <v>1778</v>
      </c>
      <c r="W2162" s="16">
        <v>31932024</v>
      </c>
      <c r="Y2162" s="16" t="inlineStr">
        <is>
          <t>金丹境灵品丹药。获得修为总量1539点，按300现实秒的经过时间线性结算（操作时补结差额）。</t>
        </is>
      </c>
      <c r="Z2162" s="16" t="inlineStr">
        <is>
          <t>|cff00FF00“药中积蕴归于修为，进境仍须修士自越其关。热剂自有其宜，须量药力与丹毒而用。”——《聚元积修录》|r</t>
        </is>
      </c>
      <c r="AA2162" t="str" s="16">
        <v>炼丹可得。</v>
      </c>
      <c r="AB2162">
        <v>11921024</v>
      </c>
      <c r="AC2162" s="16" t="s">
        <v>1781</v>
      </c>
      <c r="AD2162" s="16">
        <v>40002</v>
      </c>
      <c r="AF2162">
        <v>70002</v>
      </c>
      <c r="AH2162">
        <v>300</v>
      </c>
      <c r="AI2162" s="16" t="s">
        <v>1777</v>
      </c>
      <c r="AJ2162" s="16" t="s">
        <v>1777</v>
      </c>
      <c r="AK2162" s="16" t="s">
        <v>342</v>
      </c>
    </row>
    <row r="2163" spans="2:37">
      <c r="B2163" s="16" t="n">
        <f>10000000+INDEX(编号表!$B:$B,MATCH(F2163,编号表!$A:$A,0))*100000+INDEX(编号表!$F:$F,MATCH(D2163,编号表!$E:$E,0))*1000+INDEX(编号表!$D:$D,MATCH(E2163,编号表!$C:$C,0))*10000+G2163</f>
        <v>11933024</v>
      </c>
      <c r="C2163" s="16" t="s">
        <v>2501</v>
      </c>
      <c r="D2163" s="16" t="s">
        <v>105</v>
      </c>
      <c r="E2163" s="16" t="s">
        <v>342</v>
      </c>
      <c r="F2163" s="16" t="s">
        <v>1777</v>
      </c>
      <c r="G2163" s="16">
        <v>24</v>
      </c>
      <c r="I2163" s="16">
        <v>60</v>
      </c>
      <c r="J2163" t="str">
        <f t="shared" ref="J2163:J2226" si="36">"大类_"&amp;D2163&amp;E2163&amp;F2163</f>
        <v>大类_玄品金丹丹药</v>
      </c>
      <c r="K2163" s="16" t="s">
        <v>337</v>
      </c>
      <c r="L2163" s="16">
        <v>1</v>
      </c>
      <c r="M2163" s="16" t="s">
        <v>1777</v>
      </c>
      <c r="O2163" s="16">
        <v>0</v>
      </c>
      <c r="P2163" s="16" t="b">
        <v>1</v>
      </c>
      <c r="R2163" s="16" t="b">
        <v>0</v>
      </c>
      <c r="S2163" s="16">
        <v>1</v>
      </c>
      <c r="T2163" s="16" t="s">
        <v>91</v>
      </c>
      <c r="U2163" s="16">
        <v>999</v>
      </c>
      <c r="V2163" s="16" t="s">
        <v>1778</v>
      </c>
      <c r="W2163" s="16">
        <v>31933024</v>
      </c>
      <c r="Y2163" s="16" t="inlineStr">
        <is>
          <t>金丹境玄品丹药。获得修为总量2770点，按300现实秒的经过时间线性结算（操作时补结差额）。</t>
        </is>
      </c>
      <c r="Z2163" s="16" t="inlineStr">
        <is>
          <t>|cff00FF00“药中积蕴归于修为，进境仍须修士自越其关。热剂自有其宜，须量药力与丹毒而用。”——《聚元积修录》|r</t>
        </is>
      </c>
      <c r="AA2163" t="str" s="16">
        <v>炼丹可得。</v>
      </c>
      <c r="AB2163">
        <v>11921024</v>
      </c>
      <c r="AC2163" s="16" t="s">
        <v>1781</v>
      </c>
      <c r="AD2163" s="16">
        <v>40003</v>
      </c>
      <c r="AF2163">
        <v>70003</v>
      </c>
      <c r="AH2163">
        <v>1200</v>
      </c>
      <c r="AI2163" s="16" t="s">
        <v>1777</v>
      </c>
      <c r="AJ2163" s="16" t="s">
        <v>1777</v>
      </c>
      <c r="AK2163" s="16" t="s">
        <v>342</v>
      </c>
    </row>
    <row r="2164" spans="2:37">
      <c r="B2164" s="16" t="n">
        <f>10000000+INDEX(编号表!$B:$B,MATCH(F2164,编号表!$A:$A,0))*100000+INDEX(编号表!$F:$F,MATCH(D2164,编号表!$E:$E,0))*1000+INDEX(编号表!$D:$D,MATCH(E2164,编号表!$C:$C,0))*10000+G2164</f>
        <v>11931025</v>
      </c>
      <c r="C2164" s="16" t="s">
        <v>2505</v>
      </c>
      <c r="D2164" s="16" t="s">
        <v>86</v>
      </c>
      <c r="E2164" s="16" t="s">
        <v>342</v>
      </c>
      <c r="F2164" s="16" t="s">
        <v>1777</v>
      </c>
      <c r="G2164" s="16">
        <v>25</v>
      </c>
      <c r="I2164" s="16">
        <v>60</v>
      </c>
      <c r="J2164" t="str">
        <f t="shared" si="36"/>
        <v>大类_凡品金丹丹药</v>
      </c>
      <c r="K2164" s="16" t="s">
        <v>337</v>
      </c>
      <c r="L2164" s="16">
        <v>1</v>
      </c>
      <c r="M2164" s="16" t="s">
        <v>1777</v>
      </c>
      <c r="O2164" s="16">
        <v>0</v>
      </c>
      <c r="P2164" s="16" t="b">
        <v>1</v>
      </c>
      <c r="R2164" s="16" t="b">
        <v>0</v>
      </c>
      <c r="S2164" s="16">
        <v>1</v>
      </c>
      <c r="T2164" s="16" t="s">
        <v>91</v>
      </c>
      <c r="U2164" s="16">
        <v>999</v>
      </c>
      <c r="V2164" s="16" t="s">
        <v>1778</v>
      </c>
      <c r="W2164" s="16">
        <v>31931025</v>
      </c>
      <c r="Y2164" s="16" t="inlineStr">
        <is>
          <t>金丹境凡品丹药。清除对应味池杂质总量67752点，按300现实秒的经过时间线性结算（操作时补结差额）。</t>
        </is>
      </c>
      <c r="Z2164" s="16" t="inlineStr">
        <is>
          <t>|cff00FF00“气脉之浊得清，灵力行运乃得其序。寒剂自有其宜，须量药力与丹毒而用。”——《气脉澄浊录》|r</t>
        </is>
      </c>
      <c r="AA2164" t="str" s="16">
        <v>炼丹可得。</v>
      </c>
      <c r="AB2164">
        <v>11921025</v>
      </c>
      <c r="AC2164" s="16" t="s">
        <v>1781</v>
      </c>
      <c r="AD2164" s="16">
        <v>40001</v>
      </c>
      <c r="AF2164">
        <v>70001</v>
      </c>
      <c r="AH2164">
        <v>100</v>
      </c>
      <c r="AI2164" s="16" t="s">
        <v>1777</v>
      </c>
      <c r="AJ2164" s="16" t="s">
        <v>1777</v>
      </c>
      <c r="AK2164" s="16" t="s">
        <v>342</v>
      </c>
    </row>
    <row r="2165" spans="2:37">
      <c r="B2165" s="16" t="n">
        <f>10000000+INDEX(编号表!$B:$B,MATCH(F2165,编号表!$A:$A,0))*100000+INDEX(编号表!$F:$F,MATCH(D2165,编号表!$E:$E,0))*1000+INDEX(编号表!$D:$D,MATCH(E2165,编号表!$C:$C,0))*10000+G2165</f>
        <v>11932025</v>
      </c>
      <c r="C2165" s="16" t="s">
        <v>2505</v>
      </c>
      <c r="D2165" s="16" t="s">
        <v>102</v>
      </c>
      <c r="E2165" s="16" t="s">
        <v>342</v>
      </c>
      <c r="F2165" s="16" t="s">
        <v>1777</v>
      </c>
      <c r="G2165" s="16">
        <v>25</v>
      </c>
      <c r="I2165" s="16">
        <v>60</v>
      </c>
      <c r="J2165" t="str">
        <f t="shared" si="36"/>
        <v>大类_灵品金丹丹药</v>
      </c>
      <c r="K2165" s="16" t="s">
        <v>337</v>
      </c>
      <c r="L2165" s="16">
        <v>1</v>
      </c>
      <c r="M2165" s="16" t="s">
        <v>1777</v>
      </c>
      <c r="O2165" s="16">
        <v>0</v>
      </c>
      <c r="P2165" s="16" t="b">
        <v>1</v>
      </c>
      <c r="R2165" s="16" t="b">
        <v>0</v>
      </c>
      <c r="S2165" s="16">
        <v>1</v>
      </c>
      <c r="T2165" s="16" t="s">
        <v>91</v>
      </c>
      <c r="U2165" s="16">
        <v>999</v>
      </c>
      <c r="V2165" s="16" t="s">
        <v>1778</v>
      </c>
      <c r="W2165" s="16">
        <v>31932025</v>
      </c>
      <c r="Y2165" s="16" t="inlineStr">
        <is>
          <t>金丹境灵品丹药。清除对应味池杂质总量119073点，按300现实秒的经过时间线性结算（操作时补结差额）。</t>
        </is>
      </c>
      <c r="Z2165" s="16" t="inlineStr">
        <is>
          <t>|cff00FF00“气脉之浊得清，灵力行运乃得其序。寒剂自有其宜，须量药力与丹毒而用。”——《气脉澄浊录》|r</t>
        </is>
      </c>
      <c r="AA2165" t="str" s="16">
        <v>炼丹可得。</v>
      </c>
      <c r="AB2165">
        <v>11921025</v>
      </c>
      <c r="AC2165" s="16" t="s">
        <v>1781</v>
      </c>
      <c r="AD2165" s="16">
        <v>40002</v>
      </c>
      <c r="AF2165">
        <v>70002</v>
      </c>
      <c r="AH2165">
        <v>300</v>
      </c>
      <c r="AI2165" s="16" t="s">
        <v>1777</v>
      </c>
      <c r="AJ2165" s="16" t="s">
        <v>1777</v>
      </c>
      <c r="AK2165" s="16" t="s">
        <v>342</v>
      </c>
    </row>
    <row r="2166" spans="2:37">
      <c r="B2166" s="16" t="n">
        <f>10000000+INDEX(编号表!$B:$B,MATCH(F2166,编号表!$A:$A,0))*100000+INDEX(编号表!$F:$F,MATCH(D2166,编号表!$E:$E,0))*1000+INDEX(编号表!$D:$D,MATCH(E2166,编号表!$C:$C,0))*10000+G2166</f>
        <v>11933025</v>
      </c>
      <c r="C2166" s="16" t="s">
        <v>2505</v>
      </c>
      <c r="D2166" s="16" t="s">
        <v>105</v>
      </c>
      <c r="E2166" s="16" t="s">
        <v>342</v>
      </c>
      <c r="F2166" s="16" t="s">
        <v>1777</v>
      </c>
      <c r="G2166" s="16">
        <v>25</v>
      </c>
      <c r="I2166" s="16">
        <v>60</v>
      </c>
      <c r="J2166" t="str">
        <f t="shared" si="36"/>
        <v>大类_玄品金丹丹药</v>
      </c>
      <c r="K2166" s="16" t="s">
        <v>337</v>
      </c>
      <c r="L2166" s="16">
        <v>1</v>
      </c>
      <c r="M2166" s="16" t="s">
        <v>1777</v>
      </c>
      <c r="O2166" s="16">
        <v>0</v>
      </c>
      <c r="P2166" s="16" t="b">
        <v>1</v>
      </c>
      <c r="R2166" s="16" t="b">
        <v>0</v>
      </c>
      <c r="S2166" s="16">
        <v>1</v>
      </c>
      <c r="T2166" s="16" t="s">
        <v>91</v>
      </c>
      <c r="U2166" s="16">
        <v>999</v>
      </c>
      <c r="V2166" s="16" t="s">
        <v>1778</v>
      </c>
      <c r="W2166" s="16">
        <v>31933025</v>
      </c>
      <c r="Y2166" s="16" t="inlineStr">
        <is>
          <t>金丹境玄品丹药。清除对应味池杂质总量211452点，按300现实秒的经过时间线性结算（操作时补结差额）。</t>
        </is>
      </c>
      <c r="Z2166" s="16" t="inlineStr">
        <is>
          <t>|cff00FF00“气脉之浊得清，灵力行运乃得其序。寒剂自有其宜，须量药力与丹毒而用。”——《气脉澄浊录》|r</t>
        </is>
      </c>
      <c r="AA2166" t="str" s="16">
        <v>炼丹可得。</v>
      </c>
      <c r="AB2166">
        <v>11921025</v>
      </c>
      <c r="AC2166" s="16" t="s">
        <v>1781</v>
      </c>
      <c r="AD2166" s="16">
        <v>40003</v>
      </c>
      <c r="AF2166">
        <v>70003</v>
      </c>
      <c r="AH2166">
        <v>1200</v>
      </c>
      <c r="AI2166" s="16" t="s">
        <v>1777</v>
      </c>
      <c r="AJ2166" s="16" t="s">
        <v>1777</v>
      </c>
      <c r="AK2166" s="16" t="s">
        <v>342</v>
      </c>
    </row>
    <row r="2167" spans="2:37">
      <c r="B2167" s="16" t="n">
        <f>10000000+INDEX(编号表!$B:$B,MATCH(F2167,编号表!$A:$A,0))*100000+INDEX(编号表!$F:$F,MATCH(D2167,编号表!$E:$E,0))*1000+INDEX(编号表!$D:$D,MATCH(E2167,编号表!$C:$C,0))*10000+G2167</f>
        <v>11931026</v>
      </c>
      <c r="C2167" s="16" t="s">
        <v>2509</v>
      </c>
      <c r="D2167" s="16" t="s">
        <v>86</v>
      </c>
      <c r="E2167" s="16" t="s">
        <v>342</v>
      </c>
      <c r="F2167" s="16" t="s">
        <v>1777</v>
      </c>
      <c r="G2167" s="16">
        <v>26</v>
      </c>
      <c r="I2167" s="16">
        <v>60</v>
      </c>
      <c r="J2167" t="str">
        <f t="shared" si="36"/>
        <v>大类_凡品金丹丹药</v>
      </c>
      <c r="K2167" s="16" t="s">
        <v>337</v>
      </c>
      <c r="L2167" s="16">
        <v>1</v>
      </c>
      <c r="M2167" s="16" t="s">
        <v>1777</v>
      </c>
      <c r="O2167" s="16">
        <v>0</v>
      </c>
      <c r="P2167" s="16" t="b">
        <v>1</v>
      </c>
      <c r="R2167" s="16" t="b">
        <v>0</v>
      </c>
      <c r="S2167" s="16">
        <v>1</v>
      </c>
      <c r="T2167" s="16" t="s">
        <v>91</v>
      </c>
      <c r="U2167" s="16">
        <v>999</v>
      </c>
      <c r="V2167" s="16" t="s">
        <v>1778</v>
      </c>
      <c r="W2167" s="16">
        <v>31931026</v>
      </c>
      <c r="Y2167" s="16" t="inlineStr">
        <is>
          <t>金丹境凡品丹药。清除对应味池杂质总量39042点，按60现实秒的经过时间线性结算（操作时补结差额）。</t>
        </is>
      </c>
      <c r="Z2167" s="16" t="inlineStr">
        <is>
          <t>|cff00FF00“气脉之浊得清，灵力行运乃得其序。凉剂自有其宜，须量药力与丹毒而用。”——《气脉澄浊录》|r</t>
        </is>
      </c>
      <c r="AA2167" t="str" s="16">
        <v>炼丹可得。</v>
      </c>
      <c r="AB2167">
        <v>11921026</v>
      </c>
      <c r="AC2167" s="16" t="s">
        <v>1781</v>
      </c>
      <c r="AD2167" s="16">
        <v>40001</v>
      </c>
      <c r="AF2167">
        <v>70001</v>
      </c>
      <c r="AH2167">
        <v>100</v>
      </c>
      <c r="AI2167" s="16" t="s">
        <v>1777</v>
      </c>
      <c r="AJ2167" s="16" t="s">
        <v>1777</v>
      </c>
      <c r="AK2167" s="16" t="s">
        <v>342</v>
      </c>
    </row>
    <row r="2168" spans="2:37">
      <c r="B2168" s="16" t="n">
        <f>10000000+INDEX(编号表!$B:$B,MATCH(F2168,编号表!$A:$A,0))*100000+INDEX(编号表!$F:$F,MATCH(D2168,编号表!$E:$E,0))*1000+INDEX(编号表!$D:$D,MATCH(E2168,编号表!$C:$C,0))*10000+G2168</f>
        <v>11932026</v>
      </c>
      <c r="C2168" s="16" t="s">
        <v>2509</v>
      </c>
      <c r="D2168" s="16" t="s">
        <v>102</v>
      </c>
      <c r="E2168" s="16" t="s">
        <v>342</v>
      </c>
      <c r="F2168" s="16" t="s">
        <v>1777</v>
      </c>
      <c r="G2168" s="16">
        <v>26</v>
      </c>
      <c r="I2168" s="16">
        <v>60</v>
      </c>
      <c r="J2168" t="str">
        <f t="shared" si="36"/>
        <v>大类_灵品金丹丹药</v>
      </c>
      <c r="K2168" s="16" t="s">
        <v>337</v>
      </c>
      <c r="L2168" s="16">
        <v>1</v>
      </c>
      <c r="M2168" s="16" t="s">
        <v>1777</v>
      </c>
      <c r="O2168" s="16">
        <v>0</v>
      </c>
      <c r="P2168" s="16" t="b">
        <v>1</v>
      </c>
      <c r="R2168" s="16" t="b">
        <v>0</v>
      </c>
      <c r="S2168" s="16">
        <v>1</v>
      </c>
      <c r="T2168" s="16" t="s">
        <v>91</v>
      </c>
      <c r="U2168" s="16">
        <v>999</v>
      </c>
      <c r="V2168" s="16" t="s">
        <v>1778</v>
      </c>
      <c r="W2168" s="16">
        <v>31932026</v>
      </c>
      <c r="Y2168" s="16" t="inlineStr">
        <is>
          <t>金丹境灵品丹药。清除对应味池杂质总量67036点，按60现实秒的经过时间线性结算（操作时补结差额）。</t>
        </is>
      </c>
      <c r="Z2168" s="16" t="inlineStr">
        <is>
          <t>|cff00FF00“气脉之浊得清，灵力行运乃得其序。凉剂自有其宜，须量药力与丹毒而用。”——《气脉澄浊录》|r</t>
        </is>
      </c>
      <c r="AA2168" t="str" s="16">
        <v>炼丹可得。</v>
      </c>
      <c r="AB2168">
        <v>11921026</v>
      </c>
      <c r="AC2168" s="16" t="s">
        <v>1781</v>
      </c>
      <c r="AD2168" s="16">
        <v>40002</v>
      </c>
      <c r="AF2168">
        <v>70002</v>
      </c>
      <c r="AH2168">
        <v>300</v>
      </c>
      <c r="AI2168" s="16" t="s">
        <v>1777</v>
      </c>
      <c r="AJ2168" s="16" t="s">
        <v>1777</v>
      </c>
      <c r="AK2168" s="16" t="s">
        <v>342</v>
      </c>
    </row>
    <row r="2169" spans="2:37">
      <c r="B2169" s="16" t="n">
        <f>10000000+INDEX(编号表!$B:$B,MATCH(F2169,编号表!$A:$A,0))*100000+INDEX(编号表!$F:$F,MATCH(D2169,编号表!$E:$E,0))*1000+INDEX(编号表!$D:$D,MATCH(E2169,编号表!$C:$C,0))*10000+G2169</f>
        <v>11933026</v>
      </c>
      <c r="C2169" s="16" t="s">
        <v>2509</v>
      </c>
      <c r="D2169" s="16" t="s">
        <v>105</v>
      </c>
      <c r="E2169" s="16" t="s">
        <v>342</v>
      </c>
      <c r="F2169" s="16" t="s">
        <v>1777</v>
      </c>
      <c r="G2169" s="16">
        <v>26</v>
      </c>
      <c r="I2169" s="16">
        <v>60</v>
      </c>
      <c r="J2169" t="str">
        <f t="shared" si="36"/>
        <v>大类_玄品金丹丹药</v>
      </c>
      <c r="K2169" s="16" t="s">
        <v>337</v>
      </c>
      <c r="L2169" s="16">
        <v>1</v>
      </c>
      <c r="M2169" s="16" t="s">
        <v>1777</v>
      </c>
      <c r="O2169" s="16">
        <v>0</v>
      </c>
      <c r="P2169" s="16" t="b">
        <v>1</v>
      </c>
      <c r="R2169" s="16" t="b">
        <v>0</v>
      </c>
      <c r="S2169" s="16">
        <v>1</v>
      </c>
      <c r="T2169" s="16" t="s">
        <v>91</v>
      </c>
      <c r="U2169" s="16">
        <v>999</v>
      </c>
      <c r="V2169" s="16" t="s">
        <v>1778</v>
      </c>
      <c r="W2169" s="16">
        <v>31933026</v>
      </c>
      <c r="Y2169" s="16" t="inlineStr">
        <is>
          <t>金丹境玄品丹药。清除对应味池杂质总量117424点，按60现实秒的经过时间线性结算（操作时补结差额）。</t>
        </is>
      </c>
      <c r="Z2169" s="16" t="inlineStr">
        <is>
          <t>|cff00FF00“气脉之浊得清，灵力行运乃得其序。凉剂自有其宜，须量药力与丹毒而用。”——《气脉澄浊录》|r</t>
        </is>
      </c>
      <c r="AA2169" t="str" s="16">
        <v>炼丹可得。</v>
      </c>
      <c r="AB2169">
        <v>11921026</v>
      </c>
      <c r="AC2169" s="16" t="s">
        <v>1781</v>
      </c>
      <c r="AD2169" s="16">
        <v>40003</v>
      </c>
      <c r="AF2169">
        <v>70003</v>
      </c>
      <c r="AH2169">
        <v>1200</v>
      </c>
      <c r="AI2169" s="16" t="s">
        <v>1777</v>
      </c>
      <c r="AJ2169" s="16" t="s">
        <v>1777</v>
      </c>
      <c r="AK2169" s="16" t="s">
        <v>342</v>
      </c>
    </row>
    <row r="2170" spans="2:37">
      <c r="B2170" s="16" t="n">
        <f>10000000+INDEX(编号表!$B:$B,MATCH(F2170,编号表!$A:$A,0))*100000+INDEX(编号表!$F:$F,MATCH(D2170,编号表!$E:$E,0))*1000+INDEX(编号表!$D:$D,MATCH(E2170,编号表!$C:$C,0))*10000+G2170</f>
        <v>11931027</v>
      </c>
      <c r="C2170" s="16" t="s">
        <v>2513</v>
      </c>
      <c r="D2170" s="16" t="s">
        <v>86</v>
      </c>
      <c r="E2170" s="16" t="s">
        <v>342</v>
      </c>
      <c r="F2170" s="16" t="s">
        <v>1777</v>
      </c>
      <c r="G2170" s="16">
        <v>27</v>
      </c>
      <c r="I2170" s="16">
        <v>60</v>
      </c>
      <c r="J2170" t="str">
        <f t="shared" si="36"/>
        <v>大类_凡品金丹丹药</v>
      </c>
      <c r="K2170" s="16" t="s">
        <v>337</v>
      </c>
      <c r="L2170" s="16">
        <v>1</v>
      </c>
      <c r="M2170" s="16" t="s">
        <v>1777</v>
      </c>
      <c r="O2170" s="16">
        <v>0</v>
      </c>
      <c r="P2170" s="16" t="b">
        <v>1</v>
      </c>
      <c r="R2170" s="16" t="b">
        <v>0</v>
      </c>
      <c r="S2170" s="16">
        <v>1</v>
      </c>
      <c r="T2170" s="16" t="s">
        <v>91</v>
      </c>
      <c r="U2170" s="16">
        <v>999</v>
      </c>
      <c r="V2170" s="16" t="s">
        <v>1778</v>
      </c>
      <c r="W2170" s="16">
        <v>31931027</v>
      </c>
      <c r="Y2170" s="16" t="inlineStr">
        <is>
          <t>金丹境凡品丹药。清除对应味池杂质总量48240点，按60现实秒的经过时间线性结算（操作时补结差额）。</t>
        </is>
      </c>
      <c r="Z2170" s="16" t="inlineStr">
        <is>
          <t>|cff00FF00“气脉之浊得清，灵力行运乃得其序。平剂自有其宜，须量药力与丹毒而用。”——《气脉澄浊录》|r</t>
        </is>
      </c>
      <c r="AA2170" t="str" s="16">
        <v>炼丹可得。</v>
      </c>
      <c r="AB2170">
        <v>11921027</v>
      </c>
      <c r="AC2170" s="16" t="s">
        <v>1781</v>
      </c>
      <c r="AD2170" s="16">
        <v>40001</v>
      </c>
      <c r="AF2170">
        <v>70001</v>
      </c>
      <c r="AH2170">
        <v>100</v>
      </c>
      <c r="AI2170" s="16" t="s">
        <v>1777</v>
      </c>
      <c r="AJ2170" s="16" t="s">
        <v>1777</v>
      </c>
      <c r="AK2170" s="16" t="s">
        <v>342</v>
      </c>
    </row>
    <row r="2171" spans="2:37">
      <c r="B2171" s="16" t="n">
        <f>10000000+INDEX(编号表!$B:$B,MATCH(F2171,编号表!$A:$A,0))*100000+INDEX(编号表!$F:$F,MATCH(D2171,编号表!$E:$E,0))*1000+INDEX(编号表!$D:$D,MATCH(E2171,编号表!$C:$C,0))*10000+G2171</f>
        <v>11932027</v>
      </c>
      <c r="C2171" s="16" t="s">
        <v>2513</v>
      </c>
      <c r="D2171" s="16" t="s">
        <v>102</v>
      </c>
      <c r="E2171" s="16" t="s">
        <v>342</v>
      </c>
      <c r="F2171" s="16" t="s">
        <v>1777</v>
      </c>
      <c r="G2171" s="16">
        <v>27</v>
      </c>
      <c r="I2171" s="16">
        <v>60</v>
      </c>
      <c r="J2171" t="str">
        <f t="shared" si="36"/>
        <v>大类_灵品金丹丹药</v>
      </c>
      <c r="K2171" s="16" t="s">
        <v>337</v>
      </c>
      <c r="L2171" s="16">
        <v>1</v>
      </c>
      <c r="M2171" s="16" t="s">
        <v>1777</v>
      </c>
      <c r="O2171" s="16">
        <v>0</v>
      </c>
      <c r="P2171" s="16" t="b">
        <v>1</v>
      </c>
      <c r="R2171" s="16" t="b">
        <v>0</v>
      </c>
      <c r="S2171" s="16">
        <v>1</v>
      </c>
      <c r="T2171" s="16" t="s">
        <v>91</v>
      </c>
      <c r="U2171" s="16">
        <v>999</v>
      </c>
      <c r="V2171" s="16" t="s">
        <v>1778</v>
      </c>
      <c r="W2171" s="16">
        <v>31932027</v>
      </c>
      <c r="Y2171" s="16" t="inlineStr">
        <is>
          <t>金丹境灵品丹药。清除对应味池杂质总量83232点，按60现实秒的经过时间线性结算（操作时补结差额）。</t>
        </is>
      </c>
      <c r="Z2171" s="16" t="inlineStr">
        <is>
          <t>|cff00FF00“气脉之浊得清，灵力行运乃得其序。平剂自有其宜，须量药力与丹毒而用。”——《气脉澄浊录》|r</t>
        </is>
      </c>
      <c r="AA2171" t="str" s="16">
        <v>炼丹可得。</v>
      </c>
      <c r="AB2171">
        <v>11921027</v>
      </c>
      <c r="AC2171" s="16" t="s">
        <v>1781</v>
      </c>
      <c r="AD2171" s="16">
        <v>40002</v>
      </c>
      <c r="AF2171">
        <v>70002</v>
      </c>
      <c r="AH2171">
        <v>300</v>
      </c>
      <c r="AI2171" s="16" t="s">
        <v>1777</v>
      </c>
      <c r="AJ2171" s="16" t="s">
        <v>1777</v>
      </c>
      <c r="AK2171" s="16" t="s">
        <v>342</v>
      </c>
    </row>
    <row r="2172" spans="2:37">
      <c r="B2172" s="16" t="n">
        <f>10000000+INDEX(编号表!$B:$B,MATCH(F2172,编号表!$A:$A,0))*100000+INDEX(编号表!$F:$F,MATCH(D2172,编号表!$E:$E,0))*1000+INDEX(编号表!$D:$D,MATCH(E2172,编号表!$C:$C,0))*10000+G2172</f>
        <v>11933027</v>
      </c>
      <c r="C2172" s="16" t="s">
        <v>2513</v>
      </c>
      <c r="D2172" s="16" t="s">
        <v>105</v>
      </c>
      <c r="E2172" s="16" t="s">
        <v>342</v>
      </c>
      <c r="F2172" s="16" t="s">
        <v>1777</v>
      </c>
      <c r="G2172" s="16">
        <v>27</v>
      </c>
      <c r="I2172" s="16">
        <v>60</v>
      </c>
      <c r="J2172" t="str">
        <f t="shared" si="36"/>
        <v>大类_玄品金丹丹药</v>
      </c>
      <c r="K2172" s="16" t="s">
        <v>337</v>
      </c>
      <c r="L2172" s="16">
        <v>1</v>
      </c>
      <c r="M2172" s="16" t="s">
        <v>1777</v>
      </c>
      <c r="O2172" s="16">
        <v>0</v>
      </c>
      <c r="P2172" s="16" t="b">
        <v>1</v>
      </c>
      <c r="R2172" s="16" t="b">
        <v>0</v>
      </c>
      <c r="S2172" s="16">
        <v>1</v>
      </c>
      <c r="T2172" s="16" t="s">
        <v>91</v>
      </c>
      <c r="U2172" s="16">
        <v>999</v>
      </c>
      <c r="V2172" s="16" t="s">
        <v>1778</v>
      </c>
      <c r="W2172" s="16">
        <v>31933027</v>
      </c>
      <c r="Y2172" s="16" t="inlineStr">
        <is>
          <t>金丹境玄品丹药。清除对应味池杂质总量146217点，按60现实秒的经过时间线性结算（操作时补结差额）。</t>
        </is>
      </c>
      <c r="Z2172" s="16" t="inlineStr">
        <is>
          <t>|cff00FF00“气脉之浊得清，灵力行运乃得其序。平剂自有其宜，须量药力与丹毒而用。”——《气脉澄浊录》|r</t>
        </is>
      </c>
      <c r="AA2172" t="str" s="16">
        <v>炼丹可得。</v>
      </c>
      <c r="AB2172">
        <v>11921027</v>
      </c>
      <c r="AC2172" s="16" t="s">
        <v>1781</v>
      </c>
      <c r="AD2172" s="16">
        <v>40003</v>
      </c>
      <c r="AF2172">
        <v>70003</v>
      </c>
      <c r="AH2172">
        <v>1200</v>
      </c>
      <c r="AI2172" s="16" t="s">
        <v>1777</v>
      </c>
      <c r="AJ2172" s="16" t="s">
        <v>1777</v>
      </c>
      <c r="AK2172" s="16" t="s">
        <v>342</v>
      </c>
    </row>
    <row r="2173" spans="2:37">
      <c r="B2173" s="16" t="n">
        <f>10000000+INDEX(编号表!$B:$B,MATCH(F2173,编号表!$A:$A,0))*100000+INDEX(编号表!$F:$F,MATCH(D2173,编号表!$E:$E,0))*1000+INDEX(编号表!$D:$D,MATCH(E2173,编号表!$C:$C,0))*10000+G2173</f>
        <v>11931028</v>
      </c>
      <c r="C2173" s="16" t="s">
        <v>2517</v>
      </c>
      <c r="D2173" s="16" t="s">
        <v>86</v>
      </c>
      <c r="E2173" s="16" t="s">
        <v>342</v>
      </c>
      <c r="F2173" s="16" t="s">
        <v>1777</v>
      </c>
      <c r="G2173" s="16">
        <v>28</v>
      </c>
      <c r="I2173" s="16">
        <v>60</v>
      </c>
      <c r="J2173" t="str">
        <f t="shared" si="36"/>
        <v>大类_凡品金丹丹药</v>
      </c>
      <c r="K2173" s="16" t="s">
        <v>337</v>
      </c>
      <c r="L2173" s="16">
        <v>1</v>
      </c>
      <c r="M2173" s="16" t="s">
        <v>1777</v>
      </c>
      <c r="O2173" s="16">
        <v>0</v>
      </c>
      <c r="P2173" s="16" t="b">
        <v>1</v>
      </c>
      <c r="R2173" s="16" t="b">
        <v>0</v>
      </c>
      <c r="S2173" s="16">
        <v>1</v>
      </c>
      <c r="T2173" s="16" t="s">
        <v>91</v>
      </c>
      <c r="U2173" s="16">
        <v>999</v>
      </c>
      <c r="V2173" s="16" t="s">
        <v>1778</v>
      </c>
      <c r="W2173" s="16">
        <v>31931028</v>
      </c>
      <c r="Y2173" s="16" t="inlineStr">
        <is>
          <t>金丹境凡品丹药。清除对应味池杂质总量57438点，按60现实秒的经过时间线性结算（操作时补结差额）。</t>
        </is>
      </c>
      <c r="Z2173" s="16" t="inlineStr">
        <is>
          <t>|cff00FF00“气脉之浊得清，灵力行运乃得其序。温剂自有其宜，须量药力与丹毒而用。”——《气脉澄浊录》|r</t>
        </is>
      </c>
      <c r="AA2173" t="str" s="16">
        <v>炼丹可得。</v>
      </c>
      <c r="AB2173">
        <v>11921028</v>
      </c>
      <c r="AC2173" s="16" t="s">
        <v>1781</v>
      </c>
      <c r="AD2173" s="16">
        <v>40001</v>
      </c>
      <c r="AF2173">
        <v>70001</v>
      </c>
      <c r="AH2173">
        <v>100</v>
      </c>
      <c r="AI2173" s="16" t="s">
        <v>1777</v>
      </c>
      <c r="AJ2173" s="16" t="s">
        <v>1777</v>
      </c>
      <c r="AK2173" s="16" t="s">
        <v>342</v>
      </c>
    </row>
    <row r="2174" spans="2:37">
      <c r="B2174" s="16" t="n">
        <f>10000000+INDEX(编号表!$B:$B,MATCH(F2174,编号表!$A:$A,0))*100000+INDEX(编号表!$F:$F,MATCH(D2174,编号表!$E:$E,0))*1000+INDEX(编号表!$D:$D,MATCH(E2174,编号表!$C:$C,0))*10000+G2174</f>
        <v>11932028</v>
      </c>
      <c r="C2174" s="16" t="s">
        <v>2517</v>
      </c>
      <c r="D2174" s="16" t="s">
        <v>102</v>
      </c>
      <c r="E2174" s="16" t="s">
        <v>342</v>
      </c>
      <c r="F2174" s="16" t="s">
        <v>1777</v>
      </c>
      <c r="G2174" s="16">
        <v>28</v>
      </c>
      <c r="I2174" s="16">
        <v>60</v>
      </c>
      <c r="J2174" t="str">
        <f t="shared" si="36"/>
        <v>大类_灵品金丹丹药</v>
      </c>
      <c r="K2174" s="16" t="s">
        <v>337</v>
      </c>
      <c r="L2174" s="16">
        <v>1</v>
      </c>
      <c r="M2174" s="16" t="s">
        <v>1777</v>
      </c>
      <c r="O2174" s="16">
        <v>0</v>
      </c>
      <c r="P2174" s="16" t="b">
        <v>1</v>
      </c>
      <c r="R2174" s="16" t="b">
        <v>0</v>
      </c>
      <c r="S2174" s="16">
        <v>1</v>
      </c>
      <c r="T2174" s="16" t="s">
        <v>91</v>
      </c>
      <c r="U2174" s="16">
        <v>999</v>
      </c>
      <c r="V2174" s="16" t="s">
        <v>1778</v>
      </c>
      <c r="W2174" s="16">
        <v>31932028</v>
      </c>
      <c r="Y2174" s="16" t="inlineStr">
        <is>
          <t>金丹境灵品丹药。清除对应味池杂质总量99428点，按60现实秒的经过时间线性结算（操作时补结差额）。</t>
        </is>
      </c>
      <c r="Z2174" s="16" t="inlineStr">
        <is>
          <t>|cff00FF00“气脉之浊得清，灵力行运乃得其序。温剂自有其宜，须量药力与丹毒而用。”——《气脉澄浊录》|r</t>
        </is>
      </c>
      <c r="AA2174" t="str" s="16">
        <v>炼丹可得。</v>
      </c>
      <c r="AB2174">
        <v>11921028</v>
      </c>
      <c r="AC2174" s="16" t="s">
        <v>1781</v>
      </c>
      <c r="AD2174" s="16">
        <v>40002</v>
      </c>
      <c r="AF2174">
        <v>70002</v>
      </c>
      <c r="AH2174">
        <v>300</v>
      </c>
      <c r="AI2174" s="16" t="s">
        <v>1777</v>
      </c>
      <c r="AJ2174" s="16" t="s">
        <v>1777</v>
      </c>
      <c r="AK2174" s="16" t="s">
        <v>342</v>
      </c>
    </row>
    <row r="2175" spans="2:37">
      <c r="B2175" s="16" t="n">
        <f>10000000+INDEX(编号表!$B:$B,MATCH(F2175,编号表!$A:$A,0))*100000+INDEX(编号表!$F:$F,MATCH(D2175,编号表!$E:$E,0))*1000+INDEX(编号表!$D:$D,MATCH(E2175,编号表!$C:$C,0))*10000+G2175</f>
        <v>11933028</v>
      </c>
      <c r="C2175" s="16" t="s">
        <v>2517</v>
      </c>
      <c r="D2175" s="16" t="s">
        <v>105</v>
      </c>
      <c r="E2175" s="16" t="s">
        <v>342</v>
      </c>
      <c r="F2175" s="16" t="s">
        <v>1777</v>
      </c>
      <c r="G2175" s="16">
        <v>28</v>
      </c>
      <c r="I2175" s="16">
        <v>60</v>
      </c>
      <c r="J2175" t="str">
        <f t="shared" si="36"/>
        <v>大类_玄品金丹丹药</v>
      </c>
      <c r="K2175" s="16" t="s">
        <v>337</v>
      </c>
      <c r="L2175" s="16">
        <v>1</v>
      </c>
      <c r="M2175" s="16" t="s">
        <v>1777</v>
      </c>
      <c r="O2175" s="16">
        <v>0</v>
      </c>
      <c r="P2175" s="16" t="b">
        <v>1</v>
      </c>
      <c r="R2175" s="16" t="b">
        <v>0</v>
      </c>
      <c r="S2175" s="16">
        <v>1</v>
      </c>
      <c r="T2175" s="16" t="s">
        <v>91</v>
      </c>
      <c r="U2175" s="16">
        <v>999</v>
      </c>
      <c r="V2175" s="16" t="s">
        <v>1778</v>
      </c>
      <c r="W2175" s="16">
        <v>31933028</v>
      </c>
      <c r="Y2175" s="16" t="inlineStr">
        <is>
          <t>金丹境玄品丹药。清除对应味池杂质总量175011点，按60现实秒的经过时间线性结算（操作时补结差额）。</t>
        </is>
      </c>
      <c r="Z2175" s="16" t="inlineStr">
        <is>
          <t>|cff00FF00“气脉之浊得清，灵力行运乃得其序。温剂自有其宜，须量药力与丹毒而用。”——《气脉澄浊录》|r</t>
        </is>
      </c>
      <c r="AA2175" t="str" s="16">
        <v>炼丹可得。</v>
      </c>
      <c r="AB2175">
        <v>11921028</v>
      </c>
      <c r="AC2175" s="16" t="s">
        <v>1781</v>
      </c>
      <c r="AD2175" s="16">
        <v>40003</v>
      </c>
      <c r="AF2175">
        <v>70003</v>
      </c>
      <c r="AH2175">
        <v>1200</v>
      </c>
      <c r="AI2175" s="16" t="s">
        <v>1777</v>
      </c>
      <c r="AJ2175" s="16" t="s">
        <v>1777</v>
      </c>
      <c r="AK2175" s="16" t="s">
        <v>342</v>
      </c>
    </row>
    <row r="2176" spans="2:37">
      <c r="B2176" s="16" t="n">
        <f>10000000+INDEX(编号表!$B:$B,MATCH(F2176,编号表!$A:$A,0))*100000+INDEX(编号表!$F:$F,MATCH(D2176,编号表!$E:$E,0))*1000+INDEX(编号表!$D:$D,MATCH(E2176,编号表!$C:$C,0))*10000+G2176</f>
        <v>11931029</v>
      </c>
      <c r="C2176" s="16" t="s">
        <v>2521</v>
      </c>
      <c r="D2176" s="16" t="s">
        <v>86</v>
      </c>
      <c r="E2176" s="16" t="s">
        <v>342</v>
      </c>
      <c r="F2176" s="16" t="s">
        <v>1777</v>
      </c>
      <c r="G2176" s="16">
        <v>29</v>
      </c>
      <c r="I2176" s="16">
        <v>60</v>
      </c>
      <c r="J2176" t="str">
        <f t="shared" si="36"/>
        <v>大类_凡品金丹丹药</v>
      </c>
      <c r="K2176" s="16" t="s">
        <v>337</v>
      </c>
      <c r="L2176" s="16">
        <v>1</v>
      </c>
      <c r="M2176" s="16" t="s">
        <v>1777</v>
      </c>
      <c r="O2176" s="16">
        <v>0</v>
      </c>
      <c r="P2176" s="16" t="b">
        <v>1</v>
      </c>
      <c r="R2176" s="16" t="b">
        <v>0</v>
      </c>
      <c r="S2176" s="16">
        <v>1</v>
      </c>
      <c r="T2176" s="16" t="s">
        <v>91</v>
      </c>
      <c r="U2176" s="16">
        <v>999</v>
      </c>
      <c r="V2176" s="16" t="s">
        <v>1778</v>
      </c>
      <c r="W2176" s="16">
        <v>31931029</v>
      </c>
      <c r="Y2176" s="16" t="inlineStr">
        <is>
          <t>金丹境凡品丹药。清除对应味池杂质总量46224点，按10现实秒的经过时间线性结算（操作时补结差额）。</t>
        </is>
      </c>
      <c r="Z2176" s="16" t="inlineStr">
        <is>
          <t>|cff00FF00“气脉之浊得清，灵力行运乃得其序。热剂自有其宜，须量药力与丹毒而用。”——《气脉澄浊录》|r</t>
        </is>
      </c>
      <c r="AA2176" t="str" s="16">
        <v>炼丹可得。</v>
      </c>
      <c r="AB2176">
        <v>11921029</v>
      </c>
      <c r="AC2176" s="16" t="s">
        <v>1781</v>
      </c>
      <c r="AD2176" s="16">
        <v>40001</v>
      </c>
      <c r="AF2176">
        <v>70001</v>
      </c>
      <c r="AH2176">
        <v>100</v>
      </c>
      <c r="AI2176" s="16" t="s">
        <v>1777</v>
      </c>
      <c r="AJ2176" s="16" t="s">
        <v>1777</v>
      </c>
      <c r="AK2176" s="16" t="s">
        <v>342</v>
      </c>
    </row>
    <row r="2177" spans="2:37">
      <c r="B2177" s="16" t="n">
        <f>10000000+INDEX(编号表!$B:$B,MATCH(F2177,编号表!$A:$A,0))*100000+INDEX(编号表!$F:$F,MATCH(D2177,编号表!$E:$E,0))*1000+INDEX(编号表!$D:$D,MATCH(E2177,编号表!$C:$C,0))*10000+G2177</f>
        <v>11932029</v>
      </c>
      <c r="C2177" s="16" t="s">
        <v>2521</v>
      </c>
      <c r="D2177" s="16" t="s">
        <v>102</v>
      </c>
      <c r="E2177" s="16" t="s">
        <v>342</v>
      </c>
      <c r="F2177" s="16" t="s">
        <v>1777</v>
      </c>
      <c r="G2177" s="16">
        <v>29</v>
      </c>
      <c r="I2177" s="16">
        <v>60</v>
      </c>
      <c r="J2177" t="str">
        <f t="shared" si="36"/>
        <v>大类_灵品金丹丹药</v>
      </c>
      <c r="K2177" s="16" t="s">
        <v>337</v>
      </c>
      <c r="L2177" s="16">
        <v>1</v>
      </c>
      <c r="M2177" s="16" t="s">
        <v>1777</v>
      </c>
      <c r="O2177" s="16">
        <v>0</v>
      </c>
      <c r="P2177" s="16" t="b">
        <v>1</v>
      </c>
      <c r="R2177" s="16" t="b">
        <v>0</v>
      </c>
      <c r="S2177" s="16">
        <v>1</v>
      </c>
      <c r="T2177" s="16" t="s">
        <v>91</v>
      </c>
      <c r="U2177" s="16">
        <v>999</v>
      </c>
      <c r="V2177" s="16" t="s">
        <v>1778</v>
      </c>
      <c r="W2177" s="16">
        <v>31932029</v>
      </c>
      <c r="Y2177" s="16" t="inlineStr">
        <is>
          <t>金丹境灵品丹药。清除对应味池杂质总量78883点，按10现实秒的经过时间线性结算（操作时补结差额）。</t>
        </is>
      </c>
      <c r="Z2177" s="16" t="inlineStr">
        <is>
          <t>|cff00FF00“气脉之浊得清，灵力行运乃得其序。热剂自有其宜，须量药力与丹毒而用。”——《气脉澄浊录》|r</t>
        </is>
      </c>
      <c r="AA2177" t="str" s="16">
        <v>炼丹可得。</v>
      </c>
      <c r="AB2177">
        <v>11921029</v>
      </c>
      <c r="AC2177" s="16" t="s">
        <v>1781</v>
      </c>
      <c r="AD2177" s="16">
        <v>40002</v>
      </c>
      <c r="AF2177">
        <v>70002</v>
      </c>
      <c r="AH2177">
        <v>300</v>
      </c>
      <c r="AI2177" s="16" t="s">
        <v>1777</v>
      </c>
      <c r="AJ2177" s="16" t="s">
        <v>1777</v>
      </c>
      <c r="AK2177" s="16" t="s">
        <v>342</v>
      </c>
    </row>
    <row r="2178" spans="2:37">
      <c r="B2178" s="16" t="n">
        <f>10000000+INDEX(编号表!$B:$B,MATCH(F2178,编号表!$A:$A,0))*100000+INDEX(编号表!$F:$F,MATCH(D2178,编号表!$E:$E,0))*1000+INDEX(编号表!$D:$D,MATCH(E2178,编号表!$C:$C,0))*10000+G2178</f>
        <v>11933029</v>
      </c>
      <c r="C2178" s="16" t="s">
        <v>2521</v>
      </c>
      <c r="D2178" s="16" t="s">
        <v>105</v>
      </c>
      <c r="E2178" s="16" t="s">
        <v>342</v>
      </c>
      <c r="F2178" s="16" t="s">
        <v>1777</v>
      </c>
      <c r="G2178" s="16">
        <v>29</v>
      </c>
      <c r="I2178" s="16">
        <v>60</v>
      </c>
      <c r="J2178" t="str">
        <f t="shared" si="36"/>
        <v>大类_玄品金丹丹药</v>
      </c>
      <c r="K2178" s="16" t="s">
        <v>337</v>
      </c>
      <c r="L2178" s="16">
        <v>1</v>
      </c>
      <c r="M2178" s="16" t="s">
        <v>1777</v>
      </c>
      <c r="O2178" s="16">
        <v>0</v>
      </c>
      <c r="P2178" s="16" t="b">
        <v>1</v>
      </c>
      <c r="R2178" s="16" t="b">
        <v>0</v>
      </c>
      <c r="S2178" s="16">
        <v>1</v>
      </c>
      <c r="T2178" s="16" t="s">
        <v>91</v>
      </c>
      <c r="U2178" s="16">
        <v>999</v>
      </c>
      <c r="V2178" s="16" t="s">
        <v>1778</v>
      </c>
      <c r="W2178" s="16">
        <v>31933029</v>
      </c>
      <c r="Y2178" s="16" t="inlineStr">
        <is>
          <t>金丹境玄品丹药。清除对应味池杂质总量137670点，按10现实秒的经过时间线性结算（操作时补结差额）。</t>
        </is>
      </c>
      <c r="Z2178" s="16" t="inlineStr">
        <is>
          <t>|cff00FF00“气脉之浊得清，灵力行运乃得其序。热剂自有其宜，须量药力与丹毒而用。”——《气脉澄浊录》|r</t>
        </is>
      </c>
      <c r="AA2178" t="str" s="16">
        <v>炼丹可得。</v>
      </c>
      <c r="AB2178">
        <v>11921029</v>
      </c>
      <c r="AC2178" s="16" t="s">
        <v>1781</v>
      </c>
      <c r="AD2178" s="16">
        <v>40003</v>
      </c>
      <c r="AF2178">
        <v>70003</v>
      </c>
      <c r="AH2178">
        <v>1200</v>
      </c>
      <c r="AI2178" s="16" t="s">
        <v>1777</v>
      </c>
      <c r="AJ2178" s="16" t="s">
        <v>1777</v>
      </c>
      <c r="AK2178" s="16" t="s">
        <v>342</v>
      </c>
    </row>
    <row r="2179" spans="2:37">
      <c r="B2179" s="16" t="n">
        <f>10000000+INDEX(编号表!$B:$B,MATCH(F2179,编号表!$A:$A,0))*100000+INDEX(编号表!$F:$F,MATCH(D2179,编号表!$E:$E,0))*1000+INDEX(编号表!$D:$D,MATCH(E2179,编号表!$C:$C,0))*10000+G2179</f>
        <v>11931030</v>
      </c>
      <c r="C2179" s="16" t="inlineStr">
        <is>
          <t>金丹玄阴回灵丹</t>
        </is>
      </c>
      <c r="D2179" s="16" t="s">
        <v>86</v>
      </c>
      <c r="E2179" s="16" t="s">
        <v>342</v>
      </c>
      <c r="F2179" s="16" t="s">
        <v>1777</v>
      </c>
      <c r="G2179" s="16">
        <v>30</v>
      </c>
      <c r="I2179" s="16">
        <v>60</v>
      </c>
      <c r="J2179" t="str">
        <f t="shared" si="36"/>
        <v>大类_凡品金丹丹药</v>
      </c>
      <c r="K2179" s="16" t="s">
        <v>337</v>
      </c>
      <c r="L2179" s="16">
        <v>1</v>
      </c>
      <c r="M2179" s="16" t="s">
        <v>1777</v>
      </c>
      <c r="O2179" s="16">
        <v>0</v>
      </c>
      <c r="P2179" s="16" t="b">
        <v>1</v>
      </c>
      <c r="R2179" s="16" t="b">
        <v>0</v>
      </c>
      <c r="S2179" s="16">
        <v>1</v>
      </c>
      <c r="T2179" s="16" t="s">
        <v>91</v>
      </c>
      <c r="U2179" s="16">
        <v>999</v>
      </c>
      <c r="V2179" s="16" t="s">
        <v>1778</v>
      </c>
      <c r="W2179" s="16">
        <v>31931030</v>
      </c>
      <c r="Y2179" s="16" t="inlineStr">
        <is>
          <t>金丹境凡品丹药。立即回复灵力上限的20%。</t>
        </is>
      </c>
      <c r="Z2179" s="16" t="inlineStr">
        <is>
          <t>|cff00FF00“灵力有缺，先补眼前之需；回灵所贵在补，不在扩其容量。寒剂自有其宜，须量药力与丹毒而用。”——《回灵补缺录》|r</t>
        </is>
      </c>
      <c r="AA2179" t="str" s="16">
        <v>炼丹可得。</v>
      </c>
      <c r="AB2179">
        <v>11921030</v>
      </c>
      <c r="AC2179" s="16" t="s">
        <v>1781</v>
      </c>
      <c r="AD2179" s="16">
        <v>40001</v>
      </c>
      <c r="AF2179">
        <v>70001</v>
      </c>
      <c r="AH2179">
        <v>100</v>
      </c>
      <c r="AI2179" s="16" t="s">
        <v>1777</v>
      </c>
      <c r="AJ2179" s="16" t="s">
        <v>1777</v>
      </c>
      <c r="AK2179" s="16" t="s">
        <v>342</v>
      </c>
    </row>
    <row r="2180" spans="2:37">
      <c r="B2180" s="16" t="n">
        <f>10000000+INDEX(编号表!$B:$B,MATCH(F2180,编号表!$A:$A,0))*100000+INDEX(编号表!$F:$F,MATCH(D2180,编号表!$E:$E,0))*1000+INDEX(编号表!$D:$D,MATCH(E2180,编号表!$C:$C,0))*10000+G2180</f>
        <v>11932030</v>
      </c>
      <c r="C2180" s="16" t="inlineStr">
        <is>
          <t>金丹玄阴回灵丹</t>
        </is>
      </c>
      <c r="D2180" s="16" t="s">
        <v>102</v>
      </c>
      <c r="E2180" s="16" t="s">
        <v>342</v>
      </c>
      <c r="F2180" s="16" t="s">
        <v>1777</v>
      </c>
      <c r="G2180" s="16">
        <v>30</v>
      </c>
      <c r="I2180" s="16">
        <v>60</v>
      </c>
      <c r="J2180" t="str">
        <f t="shared" si="36"/>
        <v>大类_灵品金丹丹药</v>
      </c>
      <c r="K2180" s="16" t="s">
        <v>337</v>
      </c>
      <c r="L2180" s="16">
        <v>1</v>
      </c>
      <c r="M2180" s="16" t="s">
        <v>1777</v>
      </c>
      <c r="O2180" s="16">
        <v>0</v>
      </c>
      <c r="P2180" s="16" t="b">
        <v>1</v>
      </c>
      <c r="R2180" s="16" t="b">
        <v>0</v>
      </c>
      <c r="S2180" s="16">
        <v>1</v>
      </c>
      <c r="T2180" s="16" t="s">
        <v>91</v>
      </c>
      <c r="U2180" s="16">
        <v>999</v>
      </c>
      <c r="V2180" s="16" t="s">
        <v>1778</v>
      </c>
      <c r="W2180" s="16">
        <v>31932030</v>
      </c>
      <c r="Y2180" s="16" t="inlineStr">
        <is>
          <t>金丹境灵品丹药。立即回复灵力上限的30%。</t>
        </is>
      </c>
      <c r="Z2180" s="16" t="inlineStr">
        <is>
          <t>|cff00FF00“灵力有缺，先补眼前之需；回灵所贵在补，不在扩其容量。寒剂自有其宜，须量药力与丹毒而用。”——《回灵补缺录》|r</t>
        </is>
      </c>
      <c r="AA2180" t="str" s="16">
        <v>炼丹可得。</v>
      </c>
      <c r="AB2180">
        <v>11921030</v>
      </c>
      <c r="AC2180" s="16" t="s">
        <v>1781</v>
      </c>
      <c r="AD2180" s="16">
        <v>40002</v>
      </c>
      <c r="AF2180">
        <v>70002</v>
      </c>
      <c r="AH2180">
        <v>300</v>
      </c>
      <c r="AI2180" s="16" t="s">
        <v>1777</v>
      </c>
      <c r="AJ2180" s="16" t="s">
        <v>1777</v>
      </c>
      <c r="AK2180" s="16" t="s">
        <v>342</v>
      </c>
    </row>
    <row r="2181" spans="2:37">
      <c r="B2181" s="16" t="n">
        <f>10000000+INDEX(编号表!$B:$B,MATCH(F2181,编号表!$A:$A,0))*100000+INDEX(编号表!$F:$F,MATCH(D2181,编号表!$E:$E,0))*1000+INDEX(编号表!$D:$D,MATCH(E2181,编号表!$C:$C,0))*10000+G2181</f>
        <v>11933030</v>
      </c>
      <c r="C2181" s="16" t="inlineStr">
        <is>
          <t>金丹玄阴回灵丹</t>
        </is>
      </c>
      <c r="D2181" s="16" t="s">
        <v>105</v>
      </c>
      <c r="E2181" s="16" t="s">
        <v>342</v>
      </c>
      <c r="F2181" s="16" t="s">
        <v>1777</v>
      </c>
      <c r="G2181" s="16">
        <v>30</v>
      </c>
      <c r="I2181" s="16">
        <v>60</v>
      </c>
      <c r="J2181" t="str">
        <f t="shared" si="36"/>
        <v>大类_玄品金丹丹药</v>
      </c>
      <c r="K2181" s="16" t="s">
        <v>337</v>
      </c>
      <c r="L2181" s="16">
        <v>1</v>
      </c>
      <c r="M2181" s="16" t="s">
        <v>1777</v>
      </c>
      <c r="O2181" s="16">
        <v>0</v>
      </c>
      <c r="P2181" s="16" t="b">
        <v>1</v>
      </c>
      <c r="R2181" s="16" t="b">
        <v>0</v>
      </c>
      <c r="S2181" s="16">
        <v>1</v>
      </c>
      <c r="T2181" s="16" t="s">
        <v>91</v>
      </c>
      <c r="U2181" s="16">
        <v>999</v>
      </c>
      <c r="V2181" s="16" t="s">
        <v>1778</v>
      </c>
      <c r="W2181" s="16">
        <v>31933030</v>
      </c>
      <c r="Y2181" s="16" t="inlineStr">
        <is>
          <t>金丹境玄品丹药。立即回复灵力上限的40%。</t>
        </is>
      </c>
      <c r="Z2181" s="16" t="inlineStr">
        <is>
          <t>|cff00FF00“灵力有缺，先补眼前之需；回灵所贵在补，不在扩其容量。寒剂自有其宜，须量药力与丹毒而用。”——《回灵补缺录》|r</t>
        </is>
      </c>
      <c r="AA2181" t="str" s="16">
        <v>炼丹可得。</v>
      </c>
      <c r="AB2181">
        <v>11921030</v>
      </c>
      <c r="AC2181" s="16" t="s">
        <v>1781</v>
      </c>
      <c r="AD2181" s="16">
        <v>40003</v>
      </c>
      <c r="AF2181">
        <v>70003</v>
      </c>
      <c r="AH2181">
        <v>1200</v>
      </c>
      <c r="AI2181" s="16" t="s">
        <v>1777</v>
      </c>
      <c r="AJ2181" s="16" t="s">
        <v>1777</v>
      </c>
      <c r="AK2181" s="16" t="s">
        <v>342</v>
      </c>
    </row>
    <row r="2182" spans="2:37">
      <c r="B2182" s="16" t="n">
        <f>10000000+INDEX(编号表!$B:$B,MATCH(F2182,编号表!$A:$A,0))*100000+INDEX(编号表!$F:$F,MATCH(D2182,编号表!$E:$E,0))*1000+INDEX(编号表!$D:$D,MATCH(E2182,编号表!$C:$C,0))*10000+G2182</f>
        <v>11931031</v>
      </c>
      <c r="C2182" s="16" t="inlineStr">
        <is>
          <t>金丹清和回灵丹</t>
        </is>
      </c>
      <c r="D2182" s="16" t="s">
        <v>86</v>
      </c>
      <c r="E2182" s="16" t="s">
        <v>342</v>
      </c>
      <c r="F2182" s="16" t="s">
        <v>1777</v>
      </c>
      <c r="G2182" s="16">
        <v>31</v>
      </c>
      <c r="I2182" s="16">
        <v>60</v>
      </c>
      <c r="J2182" t="str">
        <f t="shared" si="36"/>
        <v>大类_凡品金丹丹药</v>
      </c>
      <c r="K2182" s="16" t="s">
        <v>337</v>
      </c>
      <c r="L2182" s="16">
        <v>1</v>
      </c>
      <c r="M2182" s="16" t="s">
        <v>1777</v>
      </c>
      <c r="O2182" s="16">
        <v>0</v>
      </c>
      <c r="P2182" s="16" t="b">
        <v>1</v>
      </c>
      <c r="R2182" s="16" t="b">
        <v>0</v>
      </c>
      <c r="S2182" s="16">
        <v>1</v>
      </c>
      <c r="T2182" s="16" t="s">
        <v>91</v>
      </c>
      <c r="U2182" s="16">
        <v>999</v>
      </c>
      <c r="V2182" s="16" t="s">
        <v>1778</v>
      </c>
      <c r="W2182" s="16">
        <v>31931031</v>
      </c>
      <c r="Y2182" s="16" t="inlineStr">
        <is>
          <t>金丹境凡品丹药。立即回复灵力上限的25%。</t>
        </is>
      </c>
      <c r="Z2182" s="16" t="inlineStr">
        <is>
          <t>|cff00FF00“灵力有缺，先补眼前之需；回灵所贵在补，不在扩其容量。凉剂自有其宜，须量药力与丹毒而用。”——《回灵补缺录》|r</t>
        </is>
      </c>
      <c r="AA2182" t="str" s="16">
        <v>炼丹可得。</v>
      </c>
      <c r="AB2182">
        <v>11921031</v>
      </c>
      <c r="AC2182" s="16" t="s">
        <v>1781</v>
      </c>
      <c r="AD2182" s="16">
        <v>40001</v>
      </c>
      <c r="AF2182">
        <v>70001</v>
      </c>
      <c r="AH2182">
        <v>100</v>
      </c>
      <c r="AI2182" s="16" t="s">
        <v>1777</v>
      </c>
      <c r="AJ2182" s="16" t="s">
        <v>1777</v>
      </c>
      <c r="AK2182" s="16" t="s">
        <v>342</v>
      </c>
    </row>
    <row r="2183" spans="2:37">
      <c r="B2183" s="16" t="n">
        <f>10000000+INDEX(编号表!$B:$B,MATCH(F2183,编号表!$A:$A,0))*100000+INDEX(编号表!$F:$F,MATCH(D2183,编号表!$E:$E,0))*1000+INDEX(编号表!$D:$D,MATCH(E2183,编号表!$C:$C,0))*10000+G2183</f>
        <v>11932031</v>
      </c>
      <c r="C2183" s="16" t="inlineStr">
        <is>
          <t>金丹清和回灵丹</t>
        </is>
      </c>
      <c r="D2183" s="16" t="s">
        <v>102</v>
      </c>
      <c r="E2183" s="16" t="s">
        <v>342</v>
      </c>
      <c r="F2183" s="16" t="s">
        <v>1777</v>
      </c>
      <c r="G2183" s="16">
        <v>31</v>
      </c>
      <c r="I2183" s="16">
        <v>60</v>
      </c>
      <c r="J2183" t="str">
        <f t="shared" si="36"/>
        <v>大类_灵品金丹丹药</v>
      </c>
      <c r="K2183" s="16" t="s">
        <v>337</v>
      </c>
      <c r="L2183" s="16">
        <v>1</v>
      </c>
      <c r="M2183" s="16" t="s">
        <v>1777</v>
      </c>
      <c r="O2183" s="16">
        <v>0</v>
      </c>
      <c r="P2183" s="16" t="b">
        <v>1</v>
      </c>
      <c r="R2183" s="16" t="b">
        <v>0</v>
      </c>
      <c r="S2183" s="16">
        <v>1</v>
      </c>
      <c r="T2183" s="16" t="s">
        <v>91</v>
      </c>
      <c r="U2183" s="16">
        <v>999</v>
      </c>
      <c r="V2183" s="16" t="s">
        <v>1778</v>
      </c>
      <c r="W2183" s="16">
        <v>31932031</v>
      </c>
      <c r="Y2183" s="16" t="inlineStr">
        <is>
          <t>金丹境灵品丹药。立即回复灵力上限的35%。</t>
        </is>
      </c>
      <c r="Z2183" s="16" t="inlineStr">
        <is>
          <t>|cff00FF00“灵力有缺，先补眼前之需；回灵所贵在补，不在扩其容量。凉剂自有其宜，须量药力与丹毒而用。”——《回灵补缺录》|r</t>
        </is>
      </c>
      <c r="AA2183" t="str" s="16">
        <v>炼丹可得。</v>
      </c>
      <c r="AB2183">
        <v>11921031</v>
      </c>
      <c r="AC2183" s="16" t="s">
        <v>1781</v>
      </c>
      <c r="AD2183" s="16">
        <v>40002</v>
      </c>
      <c r="AF2183">
        <v>70002</v>
      </c>
      <c r="AH2183">
        <v>300</v>
      </c>
      <c r="AI2183" s="16" t="s">
        <v>1777</v>
      </c>
      <c r="AJ2183" s="16" t="s">
        <v>1777</v>
      </c>
      <c r="AK2183" s="16" t="s">
        <v>342</v>
      </c>
    </row>
    <row r="2184" spans="2:37">
      <c r="B2184" s="16" t="n">
        <f>10000000+INDEX(编号表!$B:$B,MATCH(F2184,编号表!$A:$A,0))*100000+INDEX(编号表!$F:$F,MATCH(D2184,编号表!$E:$E,0))*1000+INDEX(编号表!$D:$D,MATCH(E2184,编号表!$C:$C,0))*10000+G2184</f>
        <v>11933031</v>
      </c>
      <c r="C2184" s="16" t="inlineStr">
        <is>
          <t>金丹清和回灵丹</t>
        </is>
      </c>
      <c r="D2184" s="16" t="s">
        <v>105</v>
      </c>
      <c r="E2184" s="16" t="s">
        <v>342</v>
      </c>
      <c r="F2184" s="16" t="s">
        <v>1777</v>
      </c>
      <c r="G2184" s="16">
        <v>31</v>
      </c>
      <c r="I2184" s="16">
        <v>60</v>
      </c>
      <c r="J2184" t="str">
        <f t="shared" si="36"/>
        <v>大类_玄品金丹丹药</v>
      </c>
      <c r="K2184" s="16" t="s">
        <v>337</v>
      </c>
      <c r="L2184" s="16">
        <v>1</v>
      </c>
      <c r="M2184" s="16" t="s">
        <v>1777</v>
      </c>
      <c r="O2184" s="16">
        <v>0</v>
      </c>
      <c r="P2184" s="16" t="b">
        <v>1</v>
      </c>
      <c r="R2184" s="16" t="b">
        <v>0</v>
      </c>
      <c r="S2184" s="16">
        <v>1</v>
      </c>
      <c r="T2184" s="16" t="s">
        <v>91</v>
      </c>
      <c r="U2184" s="16">
        <v>999</v>
      </c>
      <c r="V2184" s="16" t="s">
        <v>1778</v>
      </c>
      <c r="W2184" s="16">
        <v>31933031</v>
      </c>
      <c r="Y2184" s="16" t="inlineStr">
        <is>
          <t>金丹境玄品丹药。立即回复灵力上限的45%。</t>
        </is>
      </c>
      <c r="Z2184" s="16" t="inlineStr">
        <is>
          <t>|cff00FF00“灵力有缺，先补眼前之需；回灵所贵在补，不在扩其容量。凉剂自有其宜，须量药力与丹毒而用。”——《回灵补缺录》|r</t>
        </is>
      </c>
      <c r="AA2184" t="str" s="16">
        <v>炼丹可得。</v>
      </c>
      <c r="AB2184">
        <v>11921031</v>
      </c>
      <c r="AC2184" s="16" t="s">
        <v>1781</v>
      </c>
      <c r="AD2184" s="16">
        <v>40003</v>
      </c>
      <c r="AF2184">
        <v>70003</v>
      </c>
      <c r="AH2184">
        <v>1200</v>
      </c>
      <c r="AI2184" s="16" t="s">
        <v>1777</v>
      </c>
      <c r="AJ2184" s="16" t="s">
        <v>1777</v>
      </c>
      <c r="AK2184" s="16" t="s">
        <v>342</v>
      </c>
    </row>
    <row r="2185" spans="2:37">
      <c r="B2185" s="16" t="n">
        <f>10000000+INDEX(编号表!$B:$B,MATCH(F2185,编号表!$A:$A,0))*100000+INDEX(编号表!$F:$F,MATCH(D2185,编号表!$E:$E,0))*1000+INDEX(编号表!$D:$D,MATCH(E2185,编号表!$C:$C,0))*10000+G2185</f>
        <v>11931032</v>
      </c>
      <c r="C2185" s="16" t="inlineStr">
        <is>
          <t>金丹回灵丹</t>
        </is>
      </c>
      <c r="D2185" s="16" t="s">
        <v>86</v>
      </c>
      <c r="E2185" s="16" t="s">
        <v>342</v>
      </c>
      <c r="F2185" s="16" t="s">
        <v>1777</v>
      </c>
      <c r="G2185" s="16">
        <v>32</v>
      </c>
      <c r="I2185" s="16">
        <v>60</v>
      </c>
      <c r="J2185" t="str">
        <f t="shared" si="36"/>
        <v>大类_凡品金丹丹药</v>
      </c>
      <c r="K2185" s="16" t="s">
        <v>337</v>
      </c>
      <c r="L2185" s="16">
        <v>1</v>
      </c>
      <c r="M2185" s="16" t="s">
        <v>1777</v>
      </c>
      <c r="O2185" s="16">
        <v>0</v>
      </c>
      <c r="P2185" s="16" t="b">
        <v>1</v>
      </c>
      <c r="R2185" s="16" t="b">
        <v>0</v>
      </c>
      <c r="S2185" s="16">
        <v>1</v>
      </c>
      <c r="T2185" s="16" t="s">
        <v>91</v>
      </c>
      <c r="U2185" s="16">
        <v>999</v>
      </c>
      <c r="V2185" s="16" t="s">
        <v>1778</v>
      </c>
      <c r="W2185" s="16">
        <v>31931032</v>
      </c>
      <c r="Y2185" s="16" t="inlineStr">
        <is>
          <t>金丹境凡品丹药。立即回复灵力上限的30%。</t>
        </is>
      </c>
      <c r="Z2185" s="16" t="inlineStr">
        <is>
          <t>|cff00FF00“灵力有缺，先补眼前之需；回灵所贵在补，不在扩其容量。平剂自有其宜，须量药力与丹毒而用。”——《回灵补缺录》|r</t>
        </is>
      </c>
      <c r="AA2185" t="str" s="16">
        <v>炼丹可得。</v>
      </c>
      <c r="AB2185">
        <v>11921032</v>
      </c>
      <c r="AC2185" s="16" t="s">
        <v>1781</v>
      </c>
      <c r="AD2185" s="16">
        <v>40001</v>
      </c>
      <c r="AF2185">
        <v>70001</v>
      </c>
      <c r="AH2185">
        <v>100</v>
      </c>
      <c r="AI2185" s="16" t="s">
        <v>1777</v>
      </c>
      <c r="AJ2185" s="16" t="s">
        <v>1777</v>
      </c>
      <c r="AK2185" s="16" t="s">
        <v>342</v>
      </c>
    </row>
    <row r="2186" spans="2:37">
      <c r="B2186" s="16" t="n">
        <f>10000000+INDEX(编号表!$B:$B,MATCH(F2186,编号表!$A:$A,0))*100000+INDEX(编号表!$F:$F,MATCH(D2186,编号表!$E:$E,0))*1000+INDEX(编号表!$D:$D,MATCH(E2186,编号表!$C:$C,0))*10000+G2186</f>
        <v>11932032</v>
      </c>
      <c r="C2186" s="16" t="inlineStr">
        <is>
          <t>金丹回灵丹</t>
        </is>
      </c>
      <c r="D2186" s="16" t="s">
        <v>102</v>
      </c>
      <c r="E2186" s="16" t="s">
        <v>342</v>
      </c>
      <c r="F2186" s="16" t="s">
        <v>1777</v>
      </c>
      <c r="G2186" s="16">
        <v>32</v>
      </c>
      <c r="I2186" s="16">
        <v>60</v>
      </c>
      <c r="J2186" t="str">
        <f t="shared" si="36"/>
        <v>大类_灵品金丹丹药</v>
      </c>
      <c r="K2186" s="16" t="s">
        <v>337</v>
      </c>
      <c r="L2186" s="16">
        <v>1</v>
      </c>
      <c r="M2186" s="16" t="s">
        <v>1777</v>
      </c>
      <c r="O2186" s="16">
        <v>0</v>
      </c>
      <c r="P2186" s="16" t="b">
        <v>1</v>
      </c>
      <c r="R2186" s="16" t="b">
        <v>0</v>
      </c>
      <c r="S2186" s="16">
        <v>1</v>
      </c>
      <c r="T2186" s="16" t="s">
        <v>91</v>
      </c>
      <c r="U2186" s="16">
        <v>999</v>
      </c>
      <c r="V2186" s="16" t="s">
        <v>1778</v>
      </c>
      <c r="W2186" s="16">
        <v>31932032</v>
      </c>
      <c r="Y2186" s="16" t="inlineStr">
        <is>
          <t>金丹境灵品丹药。立即回复灵力上限的40%。</t>
        </is>
      </c>
      <c r="Z2186" s="16" t="inlineStr">
        <is>
          <t>|cff00FF00“灵力有缺，先补眼前之需；回灵所贵在补，不在扩其容量。平剂自有其宜，须量药力与丹毒而用。”——《回灵补缺录》|r</t>
        </is>
      </c>
      <c r="AA2186" t="str" s="16">
        <v>炼丹可得。</v>
      </c>
      <c r="AB2186">
        <v>11921032</v>
      </c>
      <c r="AC2186" s="16" t="s">
        <v>1781</v>
      </c>
      <c r="AD2186" s="16">
        <v>40002</v>
      </c>
      <c r="AF2186">
        <v>70002</v>
      </c>
      <c r="AH2186">
        <v>300</v>
      </c>
      <c r="AI2186" s="16" t="s">
        <v>1777</v>
      </c>
      <c r="AJ2186" s="16" t="s">
        <v>1777</v>
      </c>
      <c r="AK2186" s="16" t="s">
        <v>342</v>
      </c>
    </row>
    <row r="2187" spans="2:37">
      <c r="B2187" s="16" t="n">
        <f>10000000+INDEX(编号表!$B:$B,MATCH(F2187,编号表!$A:$A,0))*100000+INDEX(编号表!$F:$F,MATCH(D2187,编号表!$E:$E,0))*1000+INDEX(编号表!$D:$D,MATCH(E2187,编号表!$C:$C,0))*10000+G2187</f>
        <v>11933032</v>
      </c>
      <c r="C2187" s="16" t="inlineStr">
        <is>
          <t>金丹回灵丹</t>
        </is>
      </c>
      <c r="D2187" s="16" t="s">
        <v>105</v>
      </c>
      <c r="E2187" s="16" t="s">
        <v>342</v>
      </c>
      <c r="F2187" s="16" t="s">
        <v>1777</v>
      </c>
      <c r="G2187" s="16">
        <v>32</v>
      </c>
      <c r="I2187" s="16">
        <v>60</v>
      </c>
      <c r="J2187" t="str">
        <f t="shared" si="36"/>
        <v>大类_玄品金丹丹药</v>
      </c>
      <c r="K2187" s="16" t="s">
        <v>337</v>
      </c>
      <c r="L2187" s="16">
        <v>1</v>
      </c>
      <c r="M2187" s="16" t="s">
        <v>1777</v>
      </c>
      <c r="O2187" s="16">
        <v>0</v>
      </c>
      <c r="P2187" s="16" t="b">
        <v>1</v>
      </c>
      <c r="R2187" s="16" t="b">
        <v>0</v>
      </c>
      <c r="S2187" s="16">
        <v>1</v>
      </c>
      <c r="T2187" s="16" t="s">
        <v>91</v>
      </c>
      <c r="U2187" s="16">
        <v>999</v>
      </c>
      <c r="V2187" s="16" t="s">
        <v>1778</v>
      </c>
      <c r="W2187" s="16">
        <v>31933032</v>
      </c>
      <c r="Y2187" s="16" t="inlineStr">
        <is>
          <t>金丹境玄品丹药。立即回复灵力上限的50%。</t>
        </is>
      </c>
      <c r="Z2187" s="16" t="inlineStr">
        <is>
          <t>|cff00FF00“灵力有缺，先补眼前之需；回灵所贵在补，不在扩其容量。平剂自有其宜，须量药力与丹毒而用。”——《回灵补缺录》|r</t>
        </is>
      </c>
      <c r="AA2187" t="str" s="16">
        <v>炼丹可得。</v>
      </c>
      <c r="AB2187">
        <v>11921032</v>
      </c>
      <c r="AC2187" s="16" t="s">
        <v>1781</v>
      </c>
      <c r="AD2187" s="16">
        <v>40003</v>
      </c>
      <c r="AF2187">
        <v>70003</v>
      </c>
      <c r="AH2187">
        <v>1200</v>
      </c>
      <c r="AI2187" s="16" t="s">
        <v>1777</v>
      </c>
      <c r="AJ2187" s="16" t="s">
        <v>1777</v>
      </c>
      <c r="AK2187" s="16" t="s">
        <v>342</v>
      </c>
    </row>
    <row r="2188" spans="2:37">
      <c r="B2188" s="16" t="n">
        <f>10000000+INDEX(编号表!$B:$B,MATCH(F2188,编号表!$A:$A,0))*100000+INDEX(编号表!$F:$F,MATCH(D2188,编号表!$E:$E,0))*1000+INDEX(编号表!$D:$D,MATCH(E2188,编号表!$C:$C,0))*10000+G2188</f>
        <v>11931033</v>
      </c>
      <c r="C2188" s="16" t="inlineStr">
        <is>
          <t>金丹温阳回灵丹</t>
        </is>
      </c>
      <c r="D2188" s="16" t="s">
        <v>86</v>
      </c>
      <c r="E2188" s="16" t="s">
        <v>342</v>
      </c>
      <c r="F2188" s="16" t="s">
        <v>1777</v>
      </c>
      <c r="G2188" s="16">
        <v>33</v>
      </c>
      <c r="I2188" s="16">
        <v>60</v>
      </c>
      <c r="J2188" t="str">
        <f t="shared" si="36"/>
        <v>大类_凡品金丹丹药</v>
      </c>
      <c r="K2188" s="16" t="s">
        <v>337</v>
      </c>
      <c r="L2188" s="16">
        <v>1</v>
      </c>
      <c r="M2188" s="16" t="s">
        <v>1777</v>
      </c>
      <c r="O2188" s="16">
        <v>0</v>
      </c>
      <c r="P2188" s="16" t="b">
        <v>1</v>
      </c>
      <c r="R2188" s="16" t="b">
        <v>0</v>
      </c>
      <c r="S2188" s="16">
        <v>1</v>
      </c>
      <c r="T2188" s="16" t="s">
        <v>91</v>
      </c>
      <c r="U2188" s="16">
        <v>999</v>
      </c>
      <c r="V2188" s="16" t="s">
        <v>1778</v>
      </c>
      <c r="W2188" s="16">
        <v>31931033</v>
      </c>
      <c r="Y2188" s="16" t="inlineStr">
        <is>
          <t>金丹境凡品丹药。立即回复灵力上限的35%。</t>
        </is>
      </c>
      <c r="Z2188" s="16" t="inlineStr">
        <is>
          <t>|cff00FF00“灵力有缺，先补眼前之需；回灵所贵在补，不在扩其容量。温剂自有其宜，须量药力与丹毒而用。”——《回灵补缺录》|r</t>
        </is>
      </c>
      <c r="AA2188" t="str" s="16">
        <v>炼丹可得。</v>
      </c>
      <c r="AB2188">
        <v>11921033</v>
      </c>
      <c r="AC2188" s="16" t="s">
        <v>1781</v>
      </c>
      <c r="AD2188" s="16">
        <v>40001</v>
      </c>
      <c r="AF2188">
        <v>70001</v>
      </c>
      <c r="AH2188">
        <v>100</v>
      </c>
      <c r="AI2188" s="16" t="s">
        <v>1777</v>
      </c>
      <c r="AJ2188" s="16" t="s">
        <v>1777</v>
      </c>
      <c r="AK2188" s="16" t="s">
        <v>342</v>
      </c>
    </row>
    <row r="2189" spans="2:37">
      <c r="B2189" s="16" t="n">
        <f>10000000+INDEX(编号表!$B:$B,MATCH(F2189,编号表!$A:$A,0))*100000+INDEX(编号表!$F:$F,MATCH(D2189,编号表!$E:$E,0))*1000+INDEX(编号表!$D:$D,MATCH(E2189,编号表!$C:$C,0))*10000+G2189</f>
        <v>11932033</v>
      </c>
      <c r="C2189" s="16" t="inlineStr">
        <is>
          <t>金丹温阳回灵丹</t>
        </is>
      </c>
      <c r="D2189" s="16" t="s">
        <v>102</v>
      </c>
      <c r="E2189" s="16" t="s">
        <v>342</v>
      </c>
      <c r="F2189" s="16" t="s">
        <v>1777</v>
      </c>
      <c r="G2189" s="16">
        <v>33</v>
      </c>
      <c r="I2189" s="16">
        <v>60</v>
      </c>
      <c r="J2189" t="str">
        <f t="shared" si="36"/>
        <v>大类_灵品金丹丹药</v>
      </c>
      <c r="K2189" s="16" t="s">
        <v>337</v>
      </c>
      <c r="L2189" s="16">
        <v>1</v>
      </c>
      <c r="M2189" s="16" t="s">
        <v>1777</v>
      </c>
      <c r="O2189" s="16">
        <v>0</v>
      </c>
      <c r="P2189" s="16" t="b">
        <v>1</v>
      </c>
      <c r="R2189" s="16" t="b">
        <v>0</v>
      </c>
      <c r="S2189" s="16">
        <v>1</v>
      </c>
      <c r="T2189" s="16" t="s">
        <v>91</v>
      </c>
      <c r="U2189" s="16">
        <v>999</v>
      </c>
      <c r="V2189" s="16" t="s">
        <v>1778</v>
      </c>
      <c r="W2189" s="16">
        <v>31932033</v>
      </c>
      <c r="Y2189" s="16" t="inlineStr">
        <is>
          <t>金丹境灵品丹药。立即回复灵力上限的45%。</t>
        </is>
      </c>
      <c r="Z2189" s="16" t="inlineStr">
        <is>
          <t>|cff00FF00“灵力有缺，先补眼前之需；回灵所贵在补，不在扩其容量。温剂自有其宜，须量药力与丹毒而用。”——《回灵补缺录》|r</t>
        </is>
      </c>
      <c r="AA2189" t="str" s="16">
        <v>炼丹可得。</v>
      </c>
      <c r="AB2189">
        <v>11921033</v>
      </c>
      <c r="AC2189" s="16" t="s">
        <v>1781</v>
      </c>
      <c r="AD2189" s="16">
        <v>40002</v>
      </c>
      <c r="AF2189">
        <v>70002</v>
      </c>
      <c r="AH2189">
        <v>300</v>
      </c>
      <c r="AI2189" s="16" t="s">
        <v>1777</v>
      </c>
      <c r="AJ2189" s="16" t="s">
        <v>1777</v>
      </c>
      <c r="AK2189" s="16" t="s">
        <v>342</v>
      </c>
    </row>
    <row r="2190" spans="2:37">
      <c r="B2190" s="16" t="n">
        <f>10000000+INDEX(编号表!$B:$B,MATCH(F2190,编号表!$A:$A,0))*100000+INDEX(编号表!$F:$F,MATCH(D2190,编号表!$E:$E,0))*1000+INDEX(编号表!$D:$D,MATCH(E2190,编号表!$C:$C,0))*10000+G2190</f>
        <v>11933033</v>
      </c>
      <c r="C2190" s="16" t="inlineStr">
        <is>
          <t>金丹温阳回灵丹</t>
        </is>
      </c>
      <c r="D2190" s="16" t="s">
        <v>105</v>
      </c>
      <c r="E2190" s="16" t="s">
        <v>342</v>
      </c>
      <c r="F2190" s="16" t="s">
        <v>1777</v>
      </c>
      <c r="G2190" s="16">
        <v>33</v>
      </c>
      <c r="I2190" s="16">
        <v>60</v>
      </c>
      <c r="J2190" t="str">
        <f t="shared" si="36"/>
        <v>大类_玄品金丹丹药</v>
      </c>
      <c r="K2190" s="16" t="s">
        <v>337</v>
      </c>
      <c r="L2190" s="16">
        <v>1</v>
      </c>
      <c r="M2190" s="16" t="s">
        <v>1777</v>
      </c>
      <c r="O2190" s="16">
        <v>0</v>
      </c>
      <c r="P2190" s="16" t="b">
        <v>1</v>
      </c>
      <c r="R2190" s="16" t="b">
        <v>0</v>
      </c>
      <c r="S2190" s="16">
        <v>1</v>
      </c>
      <c r="T2190" s="16" t="s">
        <v>91</v>
      </c>
      <c r="U2190" s="16">
        <v>999</v>
      </c>
      <c r="V2190" s="16" t="s">
        <v>1778</v>
      </c>
      <c r="W2190" s="16">
        <v>31933033</v>
      </c>
      <c r="Y2190" s="16" t="inlineStr">
        <is>
          <t>金丹境玄品丹药。立即回复灵力上限的55%。</t>
        </is>
      </c>
      <c r="Z2190" s="16" t="inlineStr">
        <is>
          <t>|cff00FF00“灵力有缺，先补眼前之需；回灵所贵在补，不在扩其容量。温剂自有其宜，须量药力与丹毒而用。”——《回灵补缺录》|r</t>
        </is>
      </c>
      <c r="AA2190" t="str" s="16">
        <v>炼丹可得。</v>
      </c>
      <c r="AB2190">
        <v>11921033</v>
      </c>
      <c r="AC2190" s="16" t="s">
        <v>1781</v>
      </c>
      <c r="AD2190" s="16">
        <v>40003</v>
      </c>
      <c r="AF2190">
        <v>70003</v>
      </c>
      <c r="AH2190">
        <v>1200</v>
      </c>
      <c r="AI2190" s="16" t="s">
        <v>1777</v>
      </c>
      <c r="AJ2190" s="16" t="s">
        <v>1777</v>
      </c>
      <c r="AK2190" s="16" t="s">
        <v>342</v>
      </c>
    </row>
    <row r="2191" spans="2:37">
      <c r="B2191" s="16" t="n">
        <f>10000000+INDEX(编号表!$B:$B,MATCH(F2191,编号表!$A:$A,0))*100000+INDEX(编号表!$F:$F,MATCH(D2191,编号表!$E:$E,0))*1000+INDEX(编号表!$D:$D,MATCH(E2191,编号表!$C:$C,0))*10000+G2191</f>
        <v>11931034</v>
      </c>
      <c r="C2191" s="16" t="inlineStr">
        <is>
          <t>金丹烈阳回灵丹</t>
        </is>
      </c>
      <c r="D2191" s="16" t="s">
        <v>86</v>
      </c>
      <c r="E2191" s="16" t="s">
        <v>342</v>
      </c>
      <c r="F2191" s="16" t="s">
        <v>1777</v>
      </c>
      <c r="G2191" s="16">
        <v>34</v>
      </c>
      <c r="I2191" s="16">
        <v>60</v>
      </c>
      <c r="J2191" t="str">
        <f t="shared" si="36"/>
        <v>大类_凡品金丹丹药</v>
      </c>
      <c r="K2191" s="16" t="s">
        <v>337</v>
      </c>
      <c r="L2191" s="16">
        <v>1</v>
      </c>
      <c r="M2191" s="16" t="s">
        <v>1777</v>
      </c>
      <c r="O2191" s="16">
        <v>0</v>
      </c>
      <c r="P2191" s="16" t="b">
        <v>1</v>
      </c>
      <c r="R2191" s="16" t="b">
        <v>0</v>
      </c>
      <c r="S2191" s="16">
        <v>1</v>
      </c>
      <c r="T2191" s="16" t="s">
        <v>91</v>
      </c>
      <c r="U2191" s="16">
        <v>999</v>
      </c>
      <c r="V2191" s="16" t="s">
        <v>1778</v>
      </c>
      <c r="W2191" s="16">
        <v>31931034</v>
      </c>
      <c r="Y2191" s="16" t="inlineStr">
        <is>
          <t>金丹境凡品丹药。立即回复灵力上限的40%。</t>
        </is>
      </c>
      <c r="Z2191" s="16" t="inlineStr">
        <is>
          <t>|cff00FF00“灵力有缺，先补眼前之需；回灵所贵在补，不在扩其容量。热剂自有其宜，须量药力与丹毒而用。”——《回灵补缺录》|r</t>
        </is>
      </c>
      <c r="AA2191" t="str" s="16">
        <v>炼丹可得。</v>
      </c>
      <c r="AB2191">
        <v>11921034</v>
      </c>
      <c r="AC2191" s="16" t="s">
        <v>1781</v>
      </c>
      <c r="AD2191" s="16">
        <v>40001</v>
      </c>
      <c r="AF2191">
        <v>70001</v>
      </c>
      <c r="AH2191">
        <v>100</v>
      </c>
      <c r="AI2191" s="16" t="s">
        <v>1777</v>
      </c>
      <c r="AJ2191" s="16" t="s">
        <v>1777</v>
      </c>
      <c r="AK2191" s="16" t="s">
        <v>342</v>
      </c>
    </row>
    <row r="2192" spans="2:37">
      <c r="B2192" s="16" t="n">
        <f>10000000+INDEX(编号表!$B:$B,MATCH(F2192,编号表!$A:$A,0))*100000+INDEX(编号表!$F:$F,MATCH(D2192,编号表!$E:$E,0))*1000+INDEX(编号表!$D:$D,MATCH(E2192,编号表!$C:$C,0))*10000+G2192</f>
        <v>11932034</v>
      </c>
      <c r="C2192" s="16" t="inlineStr">
        <is>
          <t>金丹烈阳回灵丹</t>
        </is>
      </c>
      <c r="D2192" s="16" t="s">
        <v>102</v>
      </c>
      <c r="E2192" s="16" t="s">
        <v>342</v>
      </c>
      <c r="F2192" s="16" t="s">
        <v>1777</v>
      </c>
      <c r="G2192" s="16">
        <v>34</v>
      </c>
      <c r="I2192" s="16">
        <v>60</v>
      </c>
      <c r="J2192" t="str">
        <f t="shared" si="36"/>
        <v>大类_灵品金丹丹药</v>
      </c>
      <c r="K2192" s="16" t="s">
        <v>337</v>
      </c>
      <c r="L2192" s="16">
        <v>1</v>
      </c>
      <c r="M2192" s="16" t="s">
        <v>1777</v>
      </c>
      <c r="O2192" s="16">
        <v>0</v>
      </c>
      <c r="P2192" s="16" t="b">
        <v>1</v>
      </c>
      <c r="R2192" s="16" t="b">
        <v>0</v>
      </c>
      <c r="S2192" s="16">
        <v>1</v>
      </c>
      <c r="T2192" s="16" t="s">
        <v>91</v>
      </c>
      <c r="U2192" s="16">
        <v>999</v>
      </c>
      <c r="V2192" s="16" t="s">
        <v>1778</v>
      </c>
      <c r="W2192" s="16">
        <v>31932034</v>
      </c>
      <c r="Y2192" s="16" t="inlineStr">
        <is>
          <t>金丹境灵品丹药。立即回复灵力上限的50%。</t>
        </is>
      </c>
      <c r="Z2192" s="16" t="inlineStr">
        <is>
          <t>|cff00FF00“灵力有缺，先补眼前之需；回灵所贵在补，不在扩其容量。热剂自有其宜，须量药力与丹毒而用。”——《回灵补缺录》|r</t>
        </is>
      </c>
      <c r="AA2192" t="str" s="16">
        <v>炼丹可得。</v>
      </c>
      <c r="AB2192">
        <v>11921034</v>
      </c>
      <c r="AC2192" s="16" t="s">
        <v>1781</v>
      </c>
      <c r="AD2192" s="16">
        <v>40002</v>
      </c>
      <c r="AF2192">
        <v>70002</v>
      </c>
      <c r="AH2192">
        <v>300</v>
      </c>
      <c r="AI2192" s="16" t="s">
        <v>1777</v>
      </c>
      <c r="AJ2192" s="16" t="s">
        <v>1777</v>
      </c>
      <c r="AK2192" s="16" t="s">
        <v>342</v>
      </c>
    </row>
    <row r="2193" spans="2:37">
      <c r="B2193" s="16" t="n">
        <f>10000000+INDEX(编号表!$B:$B,MATCH(F2193,编号表!$A:$A,0))*100000+INDEX(编号表!$F:$F,MATCH(D2193,编号表!$E:$E,0))*1000+INDEX(编号表!$D:$D,MATCH(E2193,编号表!$C:$C,0))*10000+G2193</f>
        <v>11933034</v>
      </c>
      <c r="C2193" s="16" t="inlineStr">
        <is>
          <t>金丹烈阳回灵丹</t>
        </is>
      </c>
      <c r="D2193" s="16" t="s">
        <v>105</v>
      </c>
      <c r="E2193" s="16" t="s">
        <v>342</v>
      </c>
      <c r="F2193" s="16" t="s">
        <v>1777</v>
      </c>
      <c r="G2193" s="16">
        <v>34</v>
      </c>
      <c r="I2193" s="16">
        <v>60</v>
      </c>
      <c r="J2193" t="str">
        <f t="shared" si="36"/>
        <v>大类_玄品金丹丹药</v>
      </c>
      <c r="K2193" s="16" t="s">
        <v>337</v>
      </c>
      <c r="L2193" s="16">
        <v>1</v>
      </c>
      <c r="M2193" s="16" t="s">
        <v>1777</v>
      </c>
      <c r="O2193" s="16">
        <v>0</v>
      </c>
      <c r="P2193" s="16" t="b">
        <v>1</v>
      </c>
      <c r="R2193" s="16" t="b">
        <v>0</v>
      </c>
      <c r="S2193" s="16">
        <v>1</v>
      </c>
      <c r="T2193" s="16" t="s">
        <v>91</v>
      </c>
      <c r="U2193" s="16">
        <v>999</v>
      </c>
      <c r="V2193" s="16" t="s">
        <v>1778</v>
      </c>
      <c r="W2193" s="16">
        <v>31933034</v>
      </c>
      <c r="Y2193" s="16" t="inlineStr">
        <is>
          <t>金丹境玄品丹药。立即回复灵力上限的60%。</t>
        </is>
      </c>
      <c r="Z2193" s="16" t="inlineStr">
        <is>
          <t>|cff00FF00“灵力有缺，先补眼前之需；回灵所贵在补，不在扩其容量。热剂自有其宜，须量药力与丹毒而用。”——《回灵补缺录》|r</t>
        </is>
      </c>
      <c r="AA2193" t="str" s="16">
        <v>炼丹可得。</v>
      </c>
      <c r="AB2193">
        <v>11921034</v>
      </c>
      <c r="AC2193" s="16" t="s">
        <v>1781</v>
      </c>
      <c r="AD2193" s="16">
        <v>40003</v>
      </c>
      <c r="AF2193">
        <v>70003</v>
      </c>
      <c r="AH2193">
        <v>1200</v>
      </c>
      <c r="AI2193" s="16" t="s">
        <v>1777</v>
      </c>
      <c r="AJ2193" s="16" t="s">
        <v>1777</v>
      </c>
      <c r="AK2193" s="16" t="s">
        <v>342</v>
      </c>
    </row>
    <row r="2194" spans="2:37">
      <c r="B2194" s="16" t="n">
        <f>10000000+INDEX(编号表!$B:$B,MATCH(F2194,编号表!$A:$A,0))*100000+INDEX(编号表!$F:$F,MATCH(D2194,编号表!$E:$E,0))*1000+INDEX(编号表!$D:$D,MATCH(E2194,编号表!$C:$C,0))*10000+G2194</f>
        <v>11931035</v>
      </c>
      <c r="C2194" s="16" t="inlineStr">
        <is>
          <t>金丹玄阴续灵丹</t>
        </is>
      </c>
      <c r="D2194" s="16" t="s">
        <v>86</v>
      </c>
      <c r="E2194" s="16" t="s">
        <v>342</v>
      </c>
      <c r="F2194" s="16" t="s">
        <v>1777</v>
      </c>
      <c r="G2194" s="16">
        <v>35</v>
      </c>
      <c r="I2194" s="16">
        <v>60</v>
      </c>
      <c r="J2194" t="str">
        <f t="shared" si="36"/>
        <v>大类_凡品金丹丹药</v>
      </c>
      <c r="K2194" s="16" t="s">
        <v>337</v>
      </c>
      <c r="L2194" s="16">
        <v>1</v>
      </c>
      <c r="M2194" s="16" t="s">
        <v>1777</v>
      </c>
      <c r="O2194" s="16">
        <v>0</v>
      </c>
      <c r="P2194" s="16" t="b">
        <v>1</v>
      </c>
      <c r="R2194" s="16" t="b">
        <v>0</v>
      </c>
      <c r="S2194" s="16">
        <v>1</v>
      </c>
      <c r="T2194" s="16" t="s">
        <v>91</v>
      </c>
      <c r="U2194" s="16">
        <v>999</v>
      </c>
      <c r="V2194" s="16" t="s">
        <v>1778</v>
      </c>
      <c r="W2194" s="16">
        <v>31931035</v>
      </c>
      <c r="Y2194" s="16" t="inlineStr">
        <is>
          <t>金丹境凡品丹药。受击时回复灵力上限的0.04%，持续1800现实秒。</t>
        </is>
      </c>
      <c r="Z2194" s="16" t="inlineStr">
        <is>
          <t>|cff00FF00“灵力随战而耗，亦须随行而续；击中、受击与调息各有补益。寒剂自有其宜，须量药力与丹毒而用。”——《续灵行脉录》|r</t>
        </is>
      </c>
      <c r="AA2194" t="str" s="16">
        <v>炼丹可得。</v>
      </c>
      <c r="AB2194">
        <v>11921035</v>
      </c>
      <c r="AC2194" s="16" t="s">
        <v>1781</v>
      </c>
      <c r="AD2194" s="16">
        <v>40001</v>
      </c>
      <c r="AF2194">
        <v>70001</v>
      </c>
      <c r="AH2194">
        <v>100</v>
      </c>
      <c r="AI2194" s="16" t="s">
        <v>1777</v>
      </c>
      <c r="AJ2194" s="16" t="s">
        <v>1777</v>
      </c>
      <c r="AK2194" s="16" t="s">
        <v>342</v>
      </c>
    </row>
    <row r="2195" spans="2:37">
      <c r="B2195" s="16" t="n">
        <f>10000000+INDEX(编号表!$B:$B,MATCH(F2195,编号表!$A:$A,0))*100000+INDEX(编号表!$F:$F,MATCH(D2195,编号表!$E:$E,0))*1000+INDEX(编号表!$D:$D,MATCH(E2195,编号表!$C:$C,0))*10000+G2195</f>
        <v>11932035</v>
      </c>
      <c r="C2195" s="16" t="inlineStr">
        <is>
          <t>金丹玄阴续灵丹</t>
        </is>
      </c>
      <c r="D2195" s="16" t="s">
        <v>102</v>
      </c>
      <c r="E2195" s="16" t="s">
        <v>342</v>
      </c>
      <c r="F2195" s="16" t="s">
        <v>1777</v>
      </c>
      <c r="G2195" s="16">
        <v>35</v>
      </c>
      <c r="I2195" s="16">
        <v>60</v>
      </c>
      <c r="J2195" t="str">
        <f t="shared" si="36"/>
        <v>大类_灵品金丹丹药</v>
      </c>
      <c r="K2195" s="16" t="s">
        <v>337</v>
      </c>
      <c r="L2195" s="16">
        <v>1</v>
      </c>
      <c r="M2195" s="16" t="s">
        <v>1777</v>
      </c>
      <c r="O2195" s="16">
        <v>0</v>
      </c>
      <c r="P2195" s="16" t="b">
        <v>1</v>
      </c>
      <c r="R2195" s="16" t="b">
        <v>0</v>
      </c>
      <c r="S2195" s="16">
        <v>1</v>
      </c>
      <c r="T2195" s="16" t="s">
        <v>91</v>
      </c>
      <c r="U2195" s="16">
        <v>999</v>
      </c>
      <c r="V2195" s="16" t="s">
        <v>1778</v>
      </c>
      <c r="W2195" s="16">
        <v>31932035</v>
      </c>
      <c r="Y2195" s="16" t="inlineStr">
        <is>
          <t>金丹境灵品丹药。受击时回复灵力上限的0.04%，持续3240现实秒。</t>
        </is>
      </c>
      <c r="Z2195" s="16" t="inlineStr">
        <is>
          <t>|cff00FF00“灵力随战而耗，亦须随行而续；击中、受击与调息各有补益。寒剂自有其宜，须量药力与丹毒而用。”——《续灵行脉录》|r</t>
        </is>
      </c>
      <c r="AA2195" t="str" s="16">
        <v>炼丹可得。</v>
      </c>
      <c r="AB2195">
        <v>11921035</v>
      </c>
      <c r="AC2195" s="16" t="s">
        <v>1781</v>
      </c>
      <c r="AD2195" s="16">
        <v>40002</v>
      </c>
      <c r="AF2195">
        <v>70002</v>
      </c>
      <c r="AH2195">
        <v>300</v>
      </c>
      <c r="AI2195" s="16" t="s">
        <v>1777</v>
      </c>
      <c r="AJ2195" s="16" t="s">
        <v>1777</v>
      </c>
      <c r="AK2195" s="16" t="s">
        <v>342</v>
      </c>
    </row>
    <row r="2196" spans="2:37">
      <c r="B2196" s="16" t="n">
        <f>10000000+INDEX(编号表!$B:$B,MATCH(F2196,编号表!$A:$A,0))*100000+INDEX(编号表!$F:$F,MATCH(D2196,编号表!$E:$E,0))*1000+INDEX(编号表!$D:$D,MATCH(E2196,编号表!$C:$C,0))*10000+G2196</f>
        <v>11933035</v>
      </c>
      <c r="C2196" s="16" t="inlineStr">
        <is>
          <t>金丹玄阴续灵丹</t>
        </is>
      </c>
      <c r="D2196" s="16" t="s">
        <v>105</v>
      </c>
      <c r="E2196" s="16" t="s">
        <v>342</v>
      </c>
      <c r="F2196" s="16" t="s">
        <v>1777</v>
      </c>
      <c r="G2196" s="16">
        <v>35</v>
      </c>
      <c r="I2196" s="16">
        <v>60</v>
      </c>
      <c r="J2196" t="str">
        <f t="shared" si="36"/>
        <v>大类_玄品金丹丹药</v>
      </c>
      <c r="K2196" s="16" t="s">
        <v>337</v>
      </c>
      <c r="L2196" s="16">
        <v>1</v>
      </c>
      <c r="M2196" s="16" t="s">
        <v>1777</v>
      </c>
      <c r="O2196" s="16">
        <v>0</v>
      </c>
      <c r="P2196" s="16" t="b">
        <v>1</v>
      </c>
      <c r="R2196" s="16" t="b">
        <v>0</v>
      </c>
      <c r="S2196" s="16">
        <v>1</v>
      </c>
      <c r="T2196" s="16" t="s">
        <v>91</v>
      </c>
      <c r="U2196" s="16">
        <v>999</v>
      </c>
      <c r="V2196" s="16" t="s">
        <v>1778</v>
      </c>
      <c r="W2196" s="16">
        <v>31933035</v>
      </c>
      <c r="Y2196" s="16" t="inlineStr">
        <is>
          <t>金丹境玄品丹药。受击时回复灵力上限的0.04%，持续5832现实秒。</t>
        </is>
      </c>
      <c r="Z2196" s="16" t="inlineStr">
        <is>
          <t>|cff00FF00“灵力随战而耗，亦须随行而续；击中、受击与调息各有补益。寒剂自有其宜，须量药力与丹毒而用。”——《续灵行脉录》|r</t>
        </is>
      </c>
      <c r="AA2196" t="str" s="16">
        <v>炼丹可得。</v>
      </c>
      <c r="AB2196">
        <v>11921035</v>
      </c>
      <c r="AC2196" s="16" t="s">
        <v>1781</v>
      </c>
      <c r="AD2196" s="16">
        <v>40003</v>
      </c>
      <c r="AF2196">
        <v>70003</v>
      </c>
      <c r="AH2196">
        <v>1200</v>
      </c>
      <c r="AI2196" s="16" t="s">
        <v>1777</v>
      </c>
      <c r="AJ2196" s="16" t="s">
        <v>1777</v>
      </c>
      <c r="AK2196" s="16" t="s">
        <v>342</v>
      </c>
    </row>
    <row r="2197" spans="2:37">
      <c r="B2197" s="16" t="n">
        <f>10000000+INDEX(编号表!$B:$B,MATCH(F2197,编号表!$A:$A,0))*100000+INDEX(编号表!$F:$F,MATCH(D2197,编号表!$E:$E,0))*1000+INDEX(编号表!$D:$D,MATCH(E2197,编号表!$C:$C,0))*10000+G2197</f>
        <v>11931036</v>
      </c>
      <c r="C2197" s="16" t="inlineStr">
        <is>
          <t>金丹清和续灵丹</t>
        </is>
      </c>
      <c r="D2197" s="16" t="s">
        <v>86</v>
      </c>
      <c r="E2197" s="16" t="s">
        <v>342</v>
      </c>
      <c r="F2197" s="16" t="s">
        <v>1777</v>
      </c>
      <c r="G2197" s="16">
        <v>36</v>
      </c>
      <c r="I2197" s="16">
        <v>60</v>
      </c>
      <c r="J2197" t="str">
        <f t="shared" si="36"/>
        <v>大类_凡品金丹丹药</v>
      </c>
      <c r="K2197" s="16" t="s">
        <v>337</v>
      </c>
      <c r="L2197" s="16">
        <v>1</v>
      </c>
      <c r="M2197" s="16" t="s">
        <v>1777</v>
      </c>
      <c r="O2197" s="16">
        <v>0</v>
      </c>
      <c r="P2197" s="16" t="b">
        <v>1</v>
      </c>
      <c r="R2197" s="16" t="b">
        <v>0</v>
      </c>
      <c r="S2197" s="16">
        <v>1</v>
      </c>
      <c r="T2197" s="16" t="s">
        <v>91</v>
      </c>
      <c r="U2197" s="16">
        <v>999</v>
      </c>
      <c r="V2197" s="16" t="s">
        <v>1778</v>
      </c>
      <c r="W2197" s="16">
        <v>31931036</v>
      </c>
      <c r="Y2197" s="16" t="inlineStr">
        <is>
          <t>金丹境凡品丹药。击中时回复灵力上限的0.05%，持续1500现实秒。</t>
        </is>
      </c>
      <c r="Z2197" s="16" t="inlineStr">
        <is>
          <t>|cff00FF00“灵力随战而耗，亦须随行而续；击中、受击与调息各有补益。凉剂自有其宜，须量药力与丹毒而用。”——《续灵行脉录》|r</t>
        </is>
      </c>
      <c r="AA2197" t="str" s="16">
        <v>炼丹可得。</v>
      </c>
      <c r="AB2197">
        <v>11921036</v>
      </c>
      <c r="AC2197" s="16" t="s">
        <v>1781</v>
      </c>
      <c r="AD2197" s="16">
        <v>40001</v>
      </c>
      <c r="AF2197">
        <v>70001</v>
      </c>
      <c r="AH2197">
        <v>100</v>
      </c>
      <c r="AI2197" s="16" t="s">
        <v>1777</v>
      </c>
      <c r="AJ2197" s="16" t="s">
        <v>1777</v>
      </c>
      <c r="AK2197" s="16" t="s">
        <v>342</v>
      </c>
    </row>
    <row r="2198" spans="2:37">
      <c r="B2198" s="16" t="n">
        <f>10000000+INDEX(编号表!$B:$B,MATCH(F2198,编号表!$A:$A,0))*100000+INDEX(编号表!$F:$F,MATCH(D2198,编号表!$E:$E,0))*1000+INDEX(编号表!$D:$D,MATCH(E2198,编号表!$C:$C,0))*10000+G2198</f>
        <v>11932036</v>
      </c>
      <c r="C2198" s="16" t="inlineStr">
        <is>
          <t>金丹清和续灵丹</t>
        </is>
      </c>
      <c r="D2198" s="16" t="s">
        <v>102</v>
      </c>
      <c r="E2198" s="16" t="s">
        <v>342</v>
      </c>
      <c r="F2198" s="16" t="s">
        <v>1777</v>
      </c>
      <c r="G2198" s="16">
        <v>36</v>
      </c>
      <c r="I2198" s="16">
        <v>60</v>
      </c>
      <c r="J2198" t="str">
        <f t="shared" si="36"/>
        <v>大类_灵品金丹丹药</v>
      </c>
      <c r="K2198" s="16" t="s">
        <v>337</v>
      </c>
      <c r="L2198" s="16">
        <v>1</v>
      </c>
      <c r="M2198" s="16" t="s">
        <v>1777</v>
      </c>
      <c r="O2198" s="16">
        <v>0</v>
      </c>
      <c r="P2198" s="16" t="b">
        <v>1</v>
      </c>
      <c r="R2198" s="16" t="b">
        <v>0</v>
      </c>
      <c r="S2198" s="16">
        <v>1</v>
      </c>
      <c r="T2198" s="16" t="s">
        <v>91</v>
      </c>
      <c r="U2198" s="16">
        <v>999</v>
      </c>
      <c r="V2198" s="16" t="s">
        <v>1778</v>
      </c>
      <c r="W2198" s="16">
        <v>31932036</v>
      </c>
      <c r="Y2198" s="16" t="inlineStr">
        <is>
          <t>金丹境灵品丹药。击中时回复灵力上限的0.05%，持续2700现实秒。</t>
        </is>
      </c>
      <c r="Z2198" s="16" t="inlineStr">
        <is>
          <t>|cff00FF00“灵力随战而耗，亦须随行而续；击中、受击与调息各有补益。凉剂自有其宜，须量药力与丹毒而用。”——《续灵行脉录》|r</t>
        </is>
      </c>
      <c r="AA2198" t="str" s="16">
        <v>炼丹可得。</v>
      </c>
      <c r="AB2198">
        <v>11921036</v>
      </c>
      <c r="AC2198" s="16" t="s">
        <v>1781</v>
      </c>
      <c r="AD2198" s="16">
        <v>40002</v>
      </c>
      <c r="AF2198">
        <v>70002</v>
      </c>
      <c r="AH2198">
        <v>300</v>
      </c>
      <c r="AI2198" s="16" t="s">
        <v>1777</v>
      </c>
      <c r="AJ2198" s="16" t="s">
        <v>1777</v>
      </c>
      <c r="AK2198" s="16" t="s">
        <v>342</v>
      </c>
    </row>
    <row r="2199" spans="2:37">
      <c r="B2199" s="16" t="n">
        <f>10000000+INDEX(编号表!$B:$B,MATCH(F2199,编号表!$A:$A,0))*100000+INDEX(编号表!$F:$F,MATCH(D2199,编号表!$E:$E,0))*1000+INDEX(编号表!$D:$D,MATCH(E2199,编号表!$C:$C,0))*10000+G2199</f>
        <v>11933036</v>
      </c>
      <c r="C2199" s="16" t="inlineStr">
        <is>
          <t>金丹清和续灵丹</t>
        </is>
      </c>
      <c r="D2199" s="16" t="s">
        <v>105</v>
      </c>
      <c r="E2199" s="16" t="s">
        <v>342</v>
      </c>
      <c r="F2199" s="16" t="s">
        <v>1777</v>
      </c>
      <c r="G2199" s="16">
        <v>36</v>
      </c>
      <c r="I2199" s="16">
        <v>60</v>
      </c>
      <c r="J2199" t="str">
        <f t="shared" si="36"/>
        <v>大类_玄品金丹丹药</v>
      </c>
      <c r="K2199" s="16" t="s">
        <v>337</v>
      </c>
      <c r="L2199" s="16">
        <v>1</v>
      </c>
      <c r="M2199" s="16" t="s">
        <v>1777</v>
      </c>
      <c r="O2199" s="16">
        <v>0</v>
      </c>
      <c r="P2199" s="16" t="b">
        <v>1</v>
      </c>
      <c r="R2199" s="16" t="b">
        <v>0</v>
      </c>
      <c r="S2199" s="16">
        <v>1</v>
      </c>
      <c r="T2199" s="16" t="s">
        <v>91</v>
      </c>
      <c r="U2199" s="16">
        <v>999</v>
      </c>
      <c r="V2199" s="16" t="s">
        <v>1778</v>
      </c>
      <c r="W2199" s="16">
        <v>31933036</v>
      </c>
      <c r="Y2199" s="16" t="inlineStr">
        <is>
          <t>金丹境玄品丹药。击中时回复灵力上限的0.05%，持续4860现实秒。</t>
        </is>
      </c>
      <c r="Z2199" s="16" t="inlineStr">
        <is>
          <t>|cff00FF00“灵力随战而耗，亦须随行而续；击中、受击与调息各有补益。凉剂自有其宜，须量药力与丹毒而用。”——《续灵行脉录》|r</t>
        </is>
      </c>
      <c r="AA2199" t="str" s="16">
        <v>炼丹可得。</v>
      </c>
      <c r="AB2199">
        <v>11921036</v>
      </c>
      <c r="AC2199" s="16" t="s">
        <v>1781</v>
      </c>
      <c r="AD2199" s="16">
        <v>40003</v>
      </c>
      <c r="AF2199">
        <v>70003</v>
      </c>
      <c r="AH2199">
        <v>1200</v>
      </c>
      <c r="AI2199" s="16" t="s">
        <v>1777</v>
      </c>
      <c r="AJ2199" s="16" t="s">
        <v>1777</v>
      </c>
      <c r="AK2199" s="16" t="s">
        <v>342</v>
      </c>
    </row>
    <row r="2200" spans="2:37">
      <c r="B2200" s="16" t="n">
        <f>10000000+INDEX(编号表!$B:$B,MATCH(F2200,编号表!$A:$A,0))*100000+INDEX(编号表!$F:$F,MATCH(D2200,编号表!$E:$E,0))*1000+INDEX(编号表!$D:$D,MATCH(E2200,编号表!$C:$C,0))*10000+G2200</f>
        <v>11931037</v>
      </c>
      <c r="C2200" s="16" t="inlineStr">
        <is>
          <t>金丹续灵丹</t>
        </is>
      </c>
      <c r="D2200" s="16" t="s">
        <v>86</v>
      </c>
      <c r="E2200" s="16" t="s">
        <v>342</v>
      </c>
      <c r="F2200" s="16" t="s">
        <v>1777</v>
      </c>
      <c r="G2200" s="16">
        <v>37</v>
      </c>
      <c r="I2200" s="16">
        <v>60</v>
      </c>
      <c r="J2200" t="str">
        <f t="shared" si="36"/>
        <v>大类_凡品金丹丹药</v>
      </c>
      <c r="K2200" s="16" t="s">
        <v>337</v>
      </c>
      <c r="L2200" s="16">
        <v>1</v>
      </c>
      <c r="M2200" s="16" t="s">
        <v>1777</v>
      </c>
      <c r="O2200" s="16">
        <v>0</v>
      </c>
      <c r="P2200" s="16" t="b">
        <v>1</v>
      </c>
      <c r="R2200" s="16" t="b">
        <v>0</v>
      </c>
      <c r="S2200" s="16">
        <v>1</v>
      </c>
      <c r="T2200" s="16" t="s">
        <v>91</v>
      </c>
      <c r="U2200" s="16">
        <v>999</v>
      </c>
      <c r="V2200" s="16" t="s">
        <v>1778</v>
      </c>
      <c r="W2200" s="16">
        <v>31931037</v>
      </c>
      <c r="Y2200" s="16" t="inlineStr">
        <is>
          <t>金丹境凡品丹药。每秒回复灵力上限的0.06%，持续1500现实秒。</t>
        </is>
      </c>
      <c r="Z2200" s="16" t="inlineStr">
        <is>
          <t>|cff00FF00“灵力随战而耗，亦须随行而续；击中、受击与调息各有补益。平剂自有其宜，须量药力与丹毒而用。”——《续灵行脉录》|r</t>
        </is>
      </c>
      <c r="AA2200" t="str" s="16">
        <v>炼丹可得。</v>
      </c>
      <c r="AB2200">
        <v>11921037</v>
      </c>
      <c r="AC2200" s="16" t="s">
        <v>1781</v>
      </c>
      <c r="AD2200" s="16">
        <v>40001</v>
      </c>
      <c r="AF2200">
        <v>70001</v>
      </c>
      <c r="AH2200">
        <v>100</v>
      </c>
      <c r="AI2200" s="16" t="s">
        <v>1777</v>
      </c>
      <c r="AJ2200" s="16" t="s">
        <v>1777</v>
      </c>
      <c r="AK2200" s="16" t="s">
        <v>342</v>
      </c>
    </row>
    <row r="2201" spans="2:37">
      <c r="B2201" s="16" t="n">
        <f>10000000+INDEX(编号表!$B:$B,MATCH(F2201,编号表!$A:$A,0))*100000+INDEX(编号表!$F:$F,MATCH(D2201,编号表!$E:$E,0))*1000+INDEX(编号表!$D:$D,MATCH(E2201,编号表!$C:$C,0))*10000+G2201</f>
        <v>11932037</v>
      </c>
      <c r="C2201" s="16" t="inlineStr">
        <is>
          <t>金丹续灵丹</t>
        </is>
      </c>
      <c r="D2201" s="16" t="s">
        <v>102</v>
      </c>
      <c r="E2201" s="16" t="s">
        <v>342</v>
      </c>
      <c r="F2201" s="16" t="s">
        <v>1777</v>
      </c>
      <c r="G2201" s="16">
        <v>37</v>
      </c>
      <c r="I2201" s="16">
        <v>60</v>
      </c>
      <c r="J2201" t="str">
        <f t="shared" si="36"/>
        <v>大类_灵品金丹丹药</v>
      </c>
      <c r="K2201" s="16" t="s">
        <v>337</v>
      </c>
      <c r="L2201" s="16">
        <v>1</v>
      </c>
      <c r="M2201" s="16" t="s">
        <v>1777</v>
      </c>
      <c r="O2201" s="16">
        <v>0</v>
      </c>
      <c r="P2201" s="16" t="b">
        <v>1</v>
      </c>
      <c r="R2201" s="16" t="b">
        <v>0</v>
      </c>
      <c r="S2201" s="16">
        <v>1</v>
      </c>
      <c r="T2201" s="16" t="s">
        <v>91</v>
      </c>
      <c r="U2201" s="16">
        <v>999</v>
      </c>
      <c r="V2201" s="16" t="s">
        <v>1778</v>
      </c>
      <c r="W2201" s="16">
        <v>31932037</v>
      </c>
      <c r="Y2201" s="16" t="inlineStr">
        <is>
          <t>金丹境灵品丹药。每秒回复灵力上限的0.06%，持续2700现实秒。</t>
        </is>
      </c>
      <c r="Z2201" s="16" t="inlineStr">
        <is>
          <t>|cff00FF00“灵力随战而耗，亦须随行而续；击中、受击与调息各有补益。平剂自有其宜，须量药力与丹毒而用。”——《续灵行脉录》|r</t>
        </is>
      </c>
      <c r="AA2201" t="str" s="16">
        <v>炼丹可得。</v>
      </c>
      <c r="AB2201">
        <v>11921037</v>
      </c>
      <c r="AC2201" s="16" t="s">
        <v>1781</v>
      </c>
      <c r="AD2201" s="16">
        <v>40002</v>
      </c>
      <c r="AF2201">
        <v>70002</v>
      </c>
      <c r="AH2201">
        <v>300</v>
      </c>
      <c r="AI2201" s="16" t="s">
        <v>1777</v>
      </c>
      <c r="AJ2201" s="16" t="s">
        <v>1777</v>
      </c>
      <c r="AK2201" s="16" t="s">
        <v>342</v>
      </c>
    </row>
    <row r="2202" spans="2:37">
      <c r="B2202" s="16" t="n">
        <f>10000000+INDEX(编号表!$B:$B,MATCH(F2202,编号表!$A:$A,0))*100000+INDEX(编号表!$F:$F,MATCH(D2202,编号表!$E:$E,0))*1000+INDEX(编号表!$D:$D,MATCH(E2202,编号表!$C:$C,0))*10000+G2202</f>
        <v>11933037</v>
      </c>
      <c r="C2202" s="16" t="inlineStr">
        <is>
          <t>金丹续灵丹</t>
        </is>
      </c>
      <c r="D2202" s="16" t="s">
        <v>105</v>
      </c>
      <c r="E2202" s="16" t="s">
        <v>342</v>
      </c>
      <c r="F2202" s="16" t="s">
        <v>1777</v>
      </c>
      <c r="G2202" s="16">
        <v>37</v>
      </c>
      <c r="I2202" s="16">
        <v>60</v>
      </c>
      <c r="J2202" t="str">
        <f t="shared" si="36"/>
        <v>大类_玄品金丹丹药</v>
      </c>
      <c r="K2202" s="16" t="s">
        <v>337</v>
      </c>
      <c r="L2202" s="16">
        <v>1</v>
      </c>
      <c r="M2202" s="16" t="s">
        <v>1777</v>
      </c>
      <c r="O2202" s="16">
        <v>0</v>
      </c>
      <c r="P2202" s="16" t="b">
        <v>1</v>
      </c>
      <c r="R2202" s="16" t="b">
        <v>0</v>
      </c>
      <c r="S2202" s="16">
        <v>1</v>
      </c>
      <c r="T2202" s="16" t="s">
        <v>91</v>
      </c>
      <c r="U2202" s="16">
        <v>999</v>
      </c>
      <c r="V2202" s="16" t="s">
        <v>1778</v>
      </c>
      <c r="W2202" s="16">
        <v>31933037</v>
      </c>
      <c r="Y2202" s="16" t="inlineStr">
        <is>
          <t>金丹境玄品丹药。每秒回复灵力上限的0.06%，持续4860现实秒。</t>
        </is>
      </c>
      <c r="Z2202" s="16" t="inlineStr">
        <is>
          <t>|cff00FF00“灵力随战而耗，亦须随行而续；击中、受击与调息各有补益。平剂自有其宜，须量药力与丹毒而用。”——《续灵行脉录》|r</t>
        </is>
      </c>
      <c r="AA2202" t="str" s="16">
        <v>炼丹可得。</v>
      </c>
      <c r="AB2202">
        <v>11921037</v>
      </c>
      <c r="AC2202" s="16" t="s">
        <v>1781</v>
      </c>
      <c r="AD2202" s="16">
        <v>40003</v>
      </c>
      <c r="AF2202">
        <v>70003</v>
      </c>
      <c r="AH2202">
        <v>1200</v>
      </c>
      <c r="AI2202" s="16" t="s">
        <v>1777</v>
      </c>
      <c r="AJ2202" s="16" t="s">
        <v>1777</v>
      </c>
      <c r="AK2202" s="16" t="s">
        <v>342</v>
      </c>
    </row>
    <row r="2203" spans="2:37">
      <c r="B2203" s="16" t="n">
        <f>10000000+INDEX(编号表!$B:$B,MATCH(F2203,编号表!$A:$A,0))*100000+INDEX(编号表!$F:$F,MATCH(D2203,编号表!$E:$E,0))*1000+INDEX(编号表!$D:$D,MATCH(E2203,编号表!$C:$C,0))*10000+G2203</f>
        <v>11931038</v>
      </c>
      <c r="C2203" s="16" t="inlineStr">
        <is>
          <t>金丹温阳续灵丹</t>
        </is>
      </c>
      <c r="D2203" s="16" t="s">
        <v>86</v>
      </c>
      <c r="E2203" s="16" t="s">
        <v>342</v>
      </c>
      <c r="F2203" s="16" t="s">
        <v>1777</v>
      </c>
      <c r="G2203" s="16">
        <v>38</v>
      </c>
      <c r="I2203" s="16">
        <v>60</v>
      </c>
      <c r="J2203" t="str">
        <f t="shared" si="36"/>
        <v>大类_凡品金丹丹药</v>
      </c>
      <c r="K2203" s="16" t="s">
        <v>337</v>
      </c>
      <c r="L2203" s="16">
        <v>1</v>
      </c>
      <c r="M2203" s="16" t="s">
        <v>1777</v>
      </c>
      <c r="O2203" s="16">
        <v>0</v>
      </c>
      <c r="P2203" s="16" t="b">
        <v>1</v>
      </c>
      <c r="R2203" s="16" t="b">
        <v>0</v>
      </c>
      <c r="S2203" s="16">
        <v>1</v>
      </c>
      <c r="T2203" s="16" t="s">
        <v>91</v>
      </c>
      <c r="U2203" s="16">
        <v>999</v>
      </c>
      <c r="V2203" s="16" t="s">
        <v>1778</v>
      </c>
      <c r="W2203" s="16">
        <v>31931038</v>
      </c>
      <c r="Y2203" s="16" t="inlineStr">
        <is>
          <t>金丹境凡品丹药。击中时回复灵力上限的0.07%，持续1500现实秒。</t>
        </is>
      </c>
      <c r="Z2203" s="16" t="inlineStr">
        <is>
          <t>|cff00FF00“灵力随战而耗，亦须随行而续；击中、受击与调息各有补益。温剂自有其宜，须量药力与丹毒而用。”——《续灵行脉录》|r</t>
        </is>
      </c>
      <c r="AA2203" t="str" s="16">
        <v>炼丹可得。</v>
      </c>
      <c r="AB2203">
        <v>11921038</v>
      </c>
      <c r="AC2203" s="16" t="s">
        <v>1781</v>
      </c>
      <c r="AD2203" s="16">
        <v>40001</v>
      </c>
      <c r="AF2203">
        <v>70001</v>
      </c>
      <c r="AH2203">
        <v>100</v>
      </c>
      <c r="AI2203" s="16" t="s">
        <v>1777</v>
      </c>
      <c r="AJ2203" s="16" t="s">
        <v>1777</v>
      </c>
      <c r="AK2203" s="16" t="s">
        <v>342</v>
      </c>
    </row>
    <row r="2204" spans="2:37">
      <c r="B2204" s="16" t="n">
        <f>10000000+INDEX(编号表!$B:$B,MATCH(F2204,编号表!$A:$A,0))*100000+INDEX(编号表!$F:$F,MATCH(D2204,编号表!$E:$E,0))*1000+INDEX(编号表!$D:$D,MATCH(E2204,编号表!$C:$C,0))*10000+G2204</f>
        <v>11932038</v>
      </c>
      <c r="C2204" s="16" t="inlineStr">
        <is>
          <t>金丹温阳续灵丹</t>
        </is>
      </c>
      <c r="D2204" s="16" t="s">
        <v>102</v>
      </c>
      <c r="E2204" s="16" t="s">
        <v>342</v>
      </c>
      <c r="F2204" s="16" t="s">
        <v>1777</v>
      </c>
      <c r="G2204" s="16">
        <v>38</v>
      </c>
      <c r="I2204" s="16">
        <v>60</v>
      </c>
      <c r="J2204" t="str">
        <f t="shared" si="36"/>
        <v>大类_灵品金丹丹药</v>
      </c>
      <c r="K2204" s="16" t="s">
        <v>337</v>
      </c>
      <c r="L2204" s="16">
        <v>1</v>
      </c>
      <c r="M2204" s="16" t="s">
        <v>1777</v>
      </c>
      <c r="O2204" s="16">
        <v>0</v>
      </c>
      <c r="P2204" s="16" t="b">
        <v>1</v>
      </c>
      <c r="R2204" s="16" t="b">
        <v>0</v>
      </c>
      <c r="S2204" s="16">
        <v>1</v>
      </c>
      <c r="T2204" s="16" t="s">
        <v>91</v>
      </c>
      <c r="U2204" s="16">
        <v>999</v>
      </c>
      <c r="V2204" s="16" t="s">
        <v>1778</v>
      </c>
      <c r="W2204" s="16">
        <v>31932038</v>
      </c>
      <c r="Y2204" s="16" t="inlineStr">
        <is>
          <t>金丹境灵品丹药。击中时回复灵力上限的0.07%，持续2700现实秒。</t>
        </is>
      </c>
      <c r="Z2204" s="16" t="inlineStr">
        <is>
          <t>|cff00FF00“灵力随战而耗，亦须随行而续；击中、受击与调息各有补益。温剂自有其宜，须量药力与丹毒而用。”——《续灵行脉录》|r</t>
        </is>
      </c>
      <c r="AA2204" t="str" s="16">
        <v>炼丹可得。</v>
      </c>
      <c r="AB2204">
        <v>11921038</v>
      </c>
      <c r="AC2204" s="16" t="s">
        <v>1781</v>
      </c>
      <c r="AD2204" s="16">
        <v>40002</v>
      </c>
      <c r="AF2204">
        <v>70002</v>
      </c>
      <c r="AH2204">
        <v>300</v>
      </c>
      <c r="AI2204" s="16" t="s">
        <v>1777</v>
      </c>
      <c r="AJ2204" s="16" t="s">
        <v>1777</v>
      </c>
      <c r="AK2204" s="16" t="s">
        <v>342</v>
      </c>
    </row>
    <row r="2205" spans="2:37">
      <c r="B2205" s="16" t="n">
        <f>10000000+INDEX(编号表!$B:$B,MATCH(F2205,编号表!$A:$A,0))*100000+INDEX(编号表!$F:$F,MATCH(D2205,编号表!$E:$E,0))*1000+INDEX(编号表!$D:$D,MATCH(E2205,编号表!$C:$C,0))*10000+G2205</f>
        <v>11933038</v>
      </c>
      <c r="C2205" s="16" t="inlineStr">
        <is>
          <t>金丹温阳续灵丹</t>
        </is>
      </c>
      <c r="D2205" s="16" t="s">
        <v>105</v>
      </c>
      <c r="E2205" s="16" t="s">
        <v>342</v>
      </c>
      <c r="F2205" s="16" t="s">
        <v>1777</v>
      </c>
      <c r="G2205" s="16">
        <v>38</v>
      </c>
      <c r="I2205" s="16">
        <v>60</v>
      </c>
      <c r="J2205" t="str">
        <f t="shared" si="36"/>
        <v>大类_玄品金丹丹药</v>
      </c>
      <c r="K2205" s="16" t="s">
        <v>337</v>
      </c>
      <c r="L2205" s="16">
        <v>1</v>
      </c>
      <c r="M2205" s="16" t="s">
        <v>1777</v>
      </c>
      <c r="O2205" s="16">
        <v>0</v>
      </c>
      <c r="P2205" s="16" t="b">
        <v>1</v>
      </c>
      <c r="R2205" s="16" t="b">
        <v>0</v>
      </c>
      <c r="S2205" s="16">
        <v>1</v>
      </c>
      <c r="T2205" s="16" t="s">
        <v>91</v>
      </c>
      <c r="U2205" s="16">
        <v>999</v>
      </c>
      <c r="V2205" s="16" t="s">
        <v>1778</v>
      </c>
      <c r="W2205" s="16">
        <v>31933038</v>
      </c>
      <c r="Y2205" s="16" t="inlineStr">
        <is>
          <t>金丹境玄品丹药。击中时回复灵力上限的0.07%，持续4860现实秒。</t>
        </is>
      </c>
      <c r="Z2205" s="16" t="inlineStr">
        <is>
          <t>|cff00FF00“灵力随战而耗，亦须随行而续；击中、受击与调息各有补益。温剂自有其宜，须量药力与丹毒而用。”——《续灵行脉录》|r</t>
        </is>
      </c>
      <c r="AA2205" t="str" s="16">
        <v>炼丹可得。</v>
      </c>
      <c r="AB2205">
        <v>11921038</v>
      </c>
      <c r="AC2205" s="16" t="s">
        <v>1781</v>
      </c>
      <c r="AD2205" s="16">
        <v>40003</v>
      </c>
      <c r="AF2205">
        <v>70003</v>
      </c>
      <c r="AH2205">
        <v>1200</v>
      </c>
      <c r="AI2205" s="16" t="s">
        <v>1777</v>
      </c>
      <c r="AJ2205" s="16" t="s">
        <v>1777</v>
      </c>
      <c r="AK2205" s="16" t="s">
        <v>342</v>
      </c>
    </row>
    <row r="2206" spans="2:37">
      <c r="B2206" s="16" t="n">
        <f>10000000+INDEX(编号表!$B:$B,MATCH(F2206,编号表!$A:$A,0))*100000+INDEX(编号表!$F:$F,MATCH(D2206,编号表!$E:$E,0))*1000+INDEX(编号表!$D:$D,MATCH(E2206,编号表!$C:$C,0))*10000+G2206</f>
        <v>11931039</v>
      </c>
      <c r="C2206" s="16" t="inlineStr">
        <is>
          <t>金丹烈阳续灵丹</t>
        </is>
      </c>
      <c r="D2206" s="16" t="s">
        <v>86</v>
      </c>
      <c r="E2206" s="16" t="s">
        <v>342</v>
      </c>
      <c r="F2206" s="16" t="s">
        <v>1777</v>
      </c>
      <c r="G2206" s="16">
        <v>39</v>
      </c>
      <c r="I2206" s="16">
        <v>60</v>
      </c>
      <c r="J2206" t="str">
        <f t="shared" si="36"/>
        <v>大类_凡品金丹丹药</v>
      </c>
      <c r="K2206" s="16" t="s">
        <v>337</v>
      </c>
      <c r="L2206" s="16">
        <v>1</v>
      </c>
      <c r="M2206" s="16" t="s">
        <v>1777</v>
      </c>
      <c r="O2206" s="16">
        <v>0</v>
      </c>
      <c r="P2206" s="16" t="b">
        <v>1</v>
      </c>
      <c r="R2206" s="16" t="b">
        <v>0</v>
      </c>
      <c r="S2206" s="16">
        <v>1</v>
      </c>
      <c r="T2206" s="16" t="s">
        <v>91</v>
      </c>
      <c r="U2206" s="16">
        <v>999</v>
      </c>
      <c r="V2206" s="16" t="s">
        <v>1778</v>
      </c>
      <c r="W2206" s="16">
        <v>31931039</v>
      </c>
      <c r="Y2206" s="16" t="inlineStr">
        <is>
          <t>金丹境凡品丹药。受击时回复灵力上限的0.1%，持续900现实秒。</t>
        </is>
      </c>
      <c r="Z2206" s="16" t="inlineStr">
        <is>
          <t>|cff00FF00“灵力随战而耗，亦须随行而续；击中、受击与调息各有补益。热剂自有其宜，须量药力与丹毒而用。”——《续灵行脉录》|r</t>
        </is>
      </c>
      <c r="AA2206" t="str" s="16">
        <v>炼丹可得。</v>
      </c>
      <c r="AB2206">
        <v>11921039</v>
      </c>
      <c r="AC2206" s="16" t="s">
        <v>1781</v>
      </c>
      <c r="AD2206" s="16">
        <v>40001</v>
      </c>
      <c r="AF2206">
        <v>70001</v>
      </c>
      <c r="AH2206">
        <v>100</v>
      </c>
      <c r="AI2206" s="16" t="s">
        <v>1777</v>
      </c>
      <c r="AJ2206" s="16" t="s">
        <v>1777</v>
      </c>
      <c r="AK2206" s="16" t="s">
        <v>342</v>
      </c>
    </row>
    <row r="2207" spans="2:37">
      <c r="B2207" s="16" t="n">
        <f>10000000+INDEX(编号表!$B:$B,MATCH(F2207,编号表!$A:$A,0))*100000+INDEX(编号表!$F:$F,MATCH(D2207,编号表!$E:$E,0))*1000+INDEX(编号表!$D:$D,MATCH(E2207,编号表!$C:$C,0))*10000+G2207</f>
        <v>11932039</v>
      </c>
      <c r="C2207" s="16" t="inlineStr">
        <is>
          <t>金丹烈阳续灵丹</t>
        </is>
      </c>
      <c r="D2207" s="16" t="s">
        <v>102</v>
      </c>
      <c r="E2207" s="16" t="s">
        <v>342</v>
      </c>
      <c r="F2207" s="16" t="s">
        <v>1777</v>
      </c>
      <c r="G2207" s="16">
        <v>39</v>
      </c>
      <c r="I2207" s="16">
        <v>60</v>
      </c>
      <c r="J2207" t="str">
        <f t="shared" si="36"/>
        <v>大类_灵品金丹丹药</v>
      </c>
      <c r="K2207" s="16" t="s">
        <v>337</v>
      </c>
      <c r="L2207" s="16">
        <v>1</v>
      </c>
      <c r="M2207" s="16" t="s">
        <v>1777</v>
      </c>
      <c r="O2207" s="16">
        <v>0</v>
      </c>
      <c r="P2207" s="16" t="b">
        <v>1</v>
      </c>
      <c r="R2207" s="16" t="b">
        <v>0</v>
      </c>
      <c r="S2207" s="16">
        <v>1</v>
      </c>
      <c r="T2207" s="16" t="s">
        <v>91</v>
      </c>
      <c r="U2207" s="16">
        <v>999</v>
      </c>
      <c r="V2207" s="16" t="s">
        <v>1778</v>
      </c>
      <c r="W2207" s="16">
        <v>31932039</v>
      </c>
      <c r="Y2207" s="16" t="inlineStr">
        <is>
          <t>金丹境灵品丹药。受击时回复灵力上限的0.1%，持续1620现实秒。</t>
        </is>
      </c>
      <c r="Z2207" s="16" t="inlineStr">
        <is>
          <t>|cff00FF00“灵力随战而耗，亦须随行而续；击中、受击与调息各有补益。热剂自有其宜，须量药力与丹毒而用。”——《续灵行脉录》|r</t>
        </is>
      </c>
      <c r="AA2207" t="str" s="16">
        <v>炼丹可得。</v>
      </c>
      <c r="AB2207">
        <v>11921039</v>
      </c>
      <c r="AC2207" s="16" t="s">
        <v>1781</v>
      </c>
      <c r="AD2207" s="16">
        <v>40002</v>
      </c>
      <c r="AF2207">
        <v>70002</v>
      </c>
      <c r="AH2207">
        <v>300</v>
      </c>
      <c r="AI2207" s="16" t="s">
        <v>1777</v>
      </c>
      <c r="AJ2207" s="16" t="s">
        <v>1777</v>
      </c>
      <c r="AK2207" s="16" t="s">
        <v>342</v>
      </c>
    </row>
    <row r="2208" spans="2:37">
      <c r="B2208" s="16" t="n">
        <f>10000000+INDEX(编号表!$B:$B,MATCH(F2208,编号表!$A:$A,0))*100000+INDEX(编号表!$F:$F,MATCH(D2208,编号表!$E:$E,0))*1000+INDEX(编号表!$D:$D,MATCH(E2208,编号表!$C:$C,0))*10000+G2208</f>
        <v>11933039</v>
      </c>
      <c r="C2208" s="16" t="inlineStr">
        <is>
          <t>金丹烈阳续灵丹</t>
        </is>
      </c>
      <c r="D2208" s="16" t="s">
        <v>105</v>
      </c>
      <c r="E2208" s="16" t="s">
        <v>342</v>
      </c>
      <c r="F2208" s="16" t="s">
        <v>1777</v>
      </c>
      <c r="G2208" s="16">
        <v>39</v>
      </c>
      <c r="I2208" s="16">
        <v>60</v>
      </c>
      <c r="J2208" t="str">
        <f t="shared" si="36"/>
        <v>大类_玄品金丹丹药</v>
      </c>
      <c r="K2208" s="16" t="s">
        <v>337</v>
      </c>
      <c r="L2208" s="16">
        <v>1</v>
      </c>
      <c r="M2208" s="16" t="s">
        <v>1777</v>
      </c>
      <c r="O2208" s="16">
        <v>0</v>
      </c>
      <c r="P2208" s="16" t="b">
        <v>1</v>
      </c>
      <c r="R2208" s="16" t="b">
        <v>0</v>
      </c>
      <c r="S2208" s="16">
        <v>1</v>
      </c>
      <c r="T2208" s="16" t="s">
        <v>91</v>
      </c>
      <c r="U2208" s="16">
        <v>999</v>
      </c>
      <c r="V2208" s="16" t="s">
        <v>1778</v>
      </c>
      <c r="W2208" s="16">
        <v>31933039</v>
      </c>
      <c r="Y2208" s="16" t="inlineStr">
        <is>
          <t>金丹境玄品丹药。受击时回复灵力上限的0.1%，持续2916现实秒。</t>
        </is>
      </c>
      <c r="Z2208" s="16" t="inlineStr">
        <is>
          <t>|cff00FF00“灵力随战而耗，亦须随行而续；击中、受击与调息各有补益。热剂自有其宜，须量药力与丹毒而用。”——《续灵行脉录》|r</t>
        </is>
      </c>
      <c r="AA2208" t="str" s="16">
        <v>炼丹可得。</v>
      </c>
      <c r="AB2208">
        <v>11921039</v>
      </c>
      <c r="AC2208" s="16" t="s">
        <v>1781</v>
      </c>
      <c r="AD2208" s="16">
        <v>40003</v>
      </c>
      <c r="AF2208">
        <v>70003</v>
      </c>
      <c r="AH2208">
        <v>1200</v>
      </c>
      <c r="AI2208" s="16" t="s">
        <v>1777</v>
      </c>
      <c r="AJ2208" s="16" t="s">
        <v>1777</v>
      </c>
      <c r="AK2208" s="16" t="s">
        <v>342</v>
      </c>
    </row>
    <row r="2209" spans="2:37">
      <c r="B2209" s="16" t="n">
        <f>10000000+INDEX(编号表!$B:$B,MATCH(F2209,编号表!$A:$A,0))*100000+INDEX(编号表!$F:$F,MATCH(D2209,编号表!$E:$E,0))*1000+INDEX(编号表!$D:$D,MATCH(E2209,编号表!$C:$C,0))*10000+G2209</f>
        <v>11931040</v>
      </c>
      <c r="C2209" s="16" t="inlineStr">
        <is>
          <t>金丹玄阴神行丹</t>
        </is>
      </c>
      <c r="D2209" s="16" t="s">
        <v>86</v>
      </c>
      <c r="E2209" s="16" t="s">
        <v>342</v>
      </c>
      <c r="F2209" s="16" t="s">
        <v>1777</v>
      </c>
      <c r="G2209" s="16">
        <v>40</v>
      </c>
      <c r="I2209" s="16">
        <v>60</v>
      </c>
      <c r="J2209" t="str">
        <f t="shared" si="36"/>
        <v>大类_凡品金丹丹药</v>
      </c>
      <c r="K2209" s="16" t="s">
        <v>337</v>
      </c>
      <c r="L2209" s="16">
        <v>1</v>
      </c>
      <c r="M2209" s="16" t="s">
        <v>1777</v>
      </c>
      <c r="O2209" s="16">
        <v>0</v>
      </c>
      <c r="P2209" s="16" t="b">
        <v>1</v>
      </c>
      <c r="R2209" s="16" t="b">
        <v>0</v>
      </c>
      <c r="S2209" s="16">
        <v>1</v>
      </c>
      <c r="T2209" s="16" t="s">
        <v>91</v>
      </c>
      <c r="U2209" s="16">
        <v>999</v>
      </c>
      <c r="V2209" s="16" t="s">
        <v>1778</v>
      </c>
      <c r="W2209" s="16">
        <v>31931040</v>
      </c>
      <c r="Y2209" s="16" t="inlineStr">
        <is>
          <t>金丹境凡品丹药。移动速度提高3%，持续600现实秒。</t>
        </is>
      </c>
      <c r="Z2209" s="16" t="inlineStr">
        <is>
          <t>|cff00FF00“轻身疾行，进退有度；药助足下，不增术法杀伤。寒剂自有其宜，须量药力与丹毒而用。”——《神行轻身录》|r</t>
        </is>
      </c>
      <c r="AA2209" t="str" s="16">
        <v>炼丹可得。</v>
      </c>
      <c r="AB2209">
        <v>11921040</v>
      </c>
      <c r="AC2209" s="16" t="s">
        <v>1781</v>
      </c>
      <c r="AD2209" s="16">
        <v>40001</v>
      </c>
      <c r="AF2209">
        <v>70001</v>
      </c>
      <c r="AH2209">
        <v>100</v>
      </c>
      <c r="AI2209" s="16" t="s">
        <v>1777</v>
      </c>
      <c r="AJ2209" s="16" t="s">
        <v>1777</v>
      </c>
      <c r="AK2209" s="16" t="s">
        <v>342</v>
      </c>
    </row>
    <row r="2210" spans="2:37">
      <c r="B2210" s="16" t="n">
        <f>10000000+INDEX(编号表!$B:$B,MATCH(F2210,编号表!$A:$A,0))*100000+INDEX(编号表!$F:$F,MATCH(D2210,编号表!$E:$E,0))*1000+INDEX(编号表!$D:$D,MATCH(E2210,编号表!$C:$C,0))*10000+G2210</f>
        <v>11932040</v>
      </c>
      <c r="C2210" s="16" t="inlineStr">
        <is>
          <t>金丹玄阴神行丹</t>
        </is>
      </c>
      <c r="D2210" s="16" t="s">
        <v>102</v>
      </c>
      <c r="E2210" s="16" t="s">
        <v>342</v>
      </c>
      <c r="F2210" s="16" t="s">
        <v>1777</v>
      </c>
      <c r="G2210" s="16">
        <v>40</v>
      </c>
      <c r="I2210" s="16">
        <v>60</v>
      </c>
      <c r="J2210" t="str">
        <f t="shared" si="36"/>
        <v>大类_灵品金丹丹药</v>
      </c>
      <c r="K2210" s="16" t="s">
        <v>337</v>
      </c>
      <c r="L2210" s="16">
        <v>1</v>
      </c>
      <c r="M2210" s="16" t="s">
        <v>1777</v>
      </c>
      <c r="O2210" s="16">
        <v>0</v>
      </c>
      <c r="P2210" s="16" t="b">
        <v>1</v>
      </c>
      <c r="R2210" s="16" t="b">
        <v>0</v>
      </c>
      <c r="S2210" s="16">
        <v>1</v>
      </c>
      <c r="T2210" s="16" t="s">
        <v>91</v>
      </c>
      <c r="U2210" s="16">
        <v>999</v>
      </c>
      <c r="V2210" s="16" t="s">
        <v>1778</v>
      </c>
      <c r="W2210" s="16">
        <v>31932040</v>
      </c>
      <c r="Y2210" s="16" t="inlineStr">
        <is>
          <t>金丹境灵品丹药。移动速度提高3%，持续1080现实秒。</t>
        </is>
      </c>
      <c r="Z2210" s="16" t="inlineStr">
        <is>
          <t>|cff00FF00“轻身疾行，进退有度；药助足下，不增术法杀伤。寒剂自有其宜，须量药力与丹毒而用。”——《神行轻身录》|r</t>
        </is>
      </c>
      <c r="AA2210" t="str" s="16">
        <v>炼丹可得。</v>
      </c>
      <c r="AB2210">
        <v>11921040</v>
      </c>
      <c r="AC2210" s="16" t="s">
        <v>1781</v>
      </c>
      <c r="AD2210" s="16">
        <v>40002</v>
      </c>
      <c r="AF2210">
        <v>70002</v>
      </c>
      <c r="AH2210">
        <v>300</v>
      </c>
      <c r="AI2210" s="16" t="s">
        <v>1777</v>
      </c>
      <c r="AJ2210" s="16" t="s">
        <v>1777</v>
      </c>
      <c r="AK2210" s="16" t="s">
        <v>342</v>
      </c>
    </row>
    <row r="2211" spans="2:37">
      <c r="B2211" s="16" t="n">
        <f>10000000+INDEX(编号表!$B:$B,MATCH(F2211,编号表!$A:$A,0))*100000+INDEX(编号表!$F:$F,MATCH(D2211,编号表!$E:$E,0))*1000+INDEX(编号表!$D:$D,MATCH(E2211,编号表!$C:$C,0))*10000+G2211</f>
        <v>11933040</v>
      </c>
      <c r="C2211" s="16" t="inlineStr">
        <is>
          <t>金丹玄阴神行丹</t>
        </is>
      </c>
      <c r="D2211" s="16" t="s">
        <v>105</v>
      </c>
      <c r="E2211" s="16" t="s">
        <v>342</v>
      </c>
      <c r="F2211" s="16" t="s">
        <v>1777</v>
      </c>
      <c r="G2211" s="16">
        <v>40</v>
      </c>
      <c r="I2211" s="16">
        <v>60</v>
      </c>
      <c r="J2211" t="str">
        <f t="shared" si="36"/>
        <v>大类_玄品金丹丹药</v>
      </c>
      <c r="K2211" s="16" t="s">
        <v>337</v>
      </c>
      <c r="L2211" s="16">
        <v>1</v>
      </c>
      <c r="M2211" s="16" t="s">
        <v>1777</v>
      </c>
      <c r="O2211" s="16">
        <v>0</v>
      </c>
      <c r="P2211" s="16" t="b">
        <v>1</v>
      </c>
      <c r="R2211" s="16" t="b">
        <v>0</v>
      </c>
      <c r="S2211" s="16">
        <v>1</v>
      </c>
      <c r="T2211" s="16" t="s">
        <v>91</v>
      </c>
      <c r="U2211" s="16">
        <v>999</v>
      </c>
      <c r="V2211" s="16" t="s">
        <v>1778</v>
      </c>
      <c r="W2211" s="16">
        <v>31933040</v>
      </c>
      <c r="Y2211" s="16" t="inlineStr">
        <is>
          <t>金丹境玄品丹药。移动速度提高3%，持续1944现实秒。</t>
        </is>
      </c>
      <c r="Z2211" s="16" t="inlineStr">
        <is>
          <t>|cff00FF00“轻身疾行，进退有度；药助足下，不增术法杀伤。寒剂自有其宜，须量药力与丹毒而用。”——《神行轻身录》|r</t>
        </is>
      </c>
      <c r="AA2211" t="str" s="16">
        <v>炼丹可得。</v>
      </c>
      <c r="AB2211">
        <v>11921040</v>
      </c>
      <c r="AC2211" s="16" t="s">
        <v>1781</v>
      </c>
      <c r="AD2211" s="16">
        <v>40003</v>
      </c>
      <c r="AF2211">
        <v>70003</v>
      </c>
      <c r="AH2211">
        <v>1200</v>
      </c>
      <c r="AI2211" s="16" t="s">
        <v>1777</v>
      </c>
      <c r="AJ2211" s="16" t="s">
        <v>1777</v>
      </c>
      <c r="AK2211" s="16" t="s">
        <v>342</v>
      </c>
    </row>
    <row r="2212" spans="2:37">
      <c r="B2212" s="16" t="n">
        <f>10000000+INDEX(编号表!$B:$B,MATCH(F2212,编号表!$A:$A,0))*100000+INDEX(编号表!$F:$F,MATCH(D2212,编号表!$E:$E,0))*1000+INDEX(编号表!$D:$D,MATCH(E2212,编号表!$C:$C,0))*10000+G2212</f>
        <v>11931041</v>
      </c>
      <c r="C2212" s="16" t="inlineStr">
        <is>
          <t>金丹清和神行丹</t>
        </is>
      </c>
      <c r="D2212" s="16" t="s">
        <v>86</v>
      </c>
      <c r="E2212" s="16" t="s">
        <v>342</v>
      </c>
      <c r="F2212" s="16" t="s">
        <v>1777</v>
      </c>
      <c r="G2212" s="16">
        <v>41</v>
      </c>
      <c r="I2212" s="16">
        <v>60</v>
      </c>
      <c r="J2212" t="str">
        <f t="shared" si="36"/>
        <v>大类_凡品金丹丹药</v>
      </c>
      <c r="K2212" s="16" t="s">
        <v>337</v>
      </c>
      <c r="L2212" s="16">
        <v>1</v>
      </c>
      <c r="M2212" s="16" t="s">
        <v>1777</v>
      </c>
      <c r="O2212" s="16">
        <v>0</v>
      </c>
      <c r="P2212" s="16" t="b">
        <v>1</v>
      </c>
      <c r="R2212" s="16" t="b">
        <v>0</v>
      </c>
      <c r="S2212" s="16">
        <v>1</v>
      </c>
      <c r="T2212" s="16" t="s">
        <v>91</v>
      </c>
      <c r="U2212" s="16">
        <v>999</v>
      </c>
      <c r="V2212" s="16" t="s">
        <v>1778</v>
      </c>
      <c r="W2212" s="16">
        <v>31931041</v>
      </c>
      <c r="Y2212" s="16" t="inlineStr">
        <is>
          <t>金丹境凡品丹药。移动速度提高4%，持续600现实秒。</t>
        </is>
      </c>
      <c r="Z2212" s="16" t="inlineStr">
        <is>
          <t>|cff00FF00“轻身疾行，进退有度；药助足下，不增术法杀伤。凉剂自有其宜，须量药力与丹毒而用。”——《神行轻身录》|r</t>
        </is>
      </c>
      <c r="AA2212" t="str" s="16">
        <v>炼丹可得。</v>
      </c>
      <c r="AB2212">
        <v>11921041</v>
      </c>
      <c r="AC2212" s="16" t="s">
        <v>1781</v>
      </c>
      <c r="AD2212" s="16">
        <v>40001</v>
      </c>
      <c r="AF2212">
        <v>70001</v>
      </c>
      <c r="AH2212">
        <v>100</v>
      </c>
      <c r="AI2212" s="16" t="s">
        <v>1777</v>
      </c>
      <c r="AJ2212" s="16" t="s">
        <v>1777</v>
      </c>
      <c r="AK2212" s="16" t="s">
        <v>342</v>
      </c>
    </row>
    <row r="2213" spans="2:37">
      <c r="B2213" s="16" t="n">
        <f>10000000+INDEX(编号表!$B:$B,MATCH(F2213,编号表!$A:$A,0))*100000+INDEX(编号表!$F:$F,MATCH(D2213,编号表!$E:$E,0))*1000+INDEX(编号表!$D:$D,MATCH(E2213,编号表!$C:$C,0))*10000+G2213</f>
        <v>11932041</v>
      </c>
      <c r="C2213" s="16" t="inlineStr">
        <is>
          <t>金丹清和神行丹</t>
        </is>
      </c>
      <c r="D2213" s="16" t="s">
        <v>102</v>
      </c>
      <c r="E2213" s="16" t="s">
        <v>342</v>
      </c>
      <c r="F2213" s="16" t="s">
        <v>1777</v>
      </c>
      <c r="G2213" s="16">
        <v>41</v>
      </c>
      <c r="I2213" s="16">
        <v>60</v>
      </c>
      <c r="J2213" t="str">
        <f t="shared" si="36"/>
        <v>大类_灵品金丹丹药</v>
      </c>
      <c r="K2213" s="16" t="s">
        <v>337</v>
      </c>
      <c r="L2213" s="16">
        <v>1</v>
      </c>
      <c r="M2213" s="16" t="s">
        <v>1777</v>
      </c>
      <c r="O2213" s="16">
        <v>0</v>
      </c>
      <c r="P2213" s="16" t="b">
        <v>1</v>
      </c>
      <c r="R2213" s="16" t="b">
        <v>0</v>
      </c>
      <c r="S2213" s="16">
        <v>1</v>
      </c>
      <c r="T2213" s="16" t="s">
        <v>91</v>
      </c>
      <c r="U2213" s="16">
        <v>999</v>
      </c>
      <c r="V2213" s="16" t="s">
        <v>1778</v>
      </c>
      <c r="W2213" s="16">
        <v>31932041</v>
      </c>
      <c r="Y2213" s="16" t="inlineStr">
        <is>
          <t>金丹境灵品丹药。移动速度提高4%，持续1080现实秒。</t>
        </is>
      </c>
      <c r="Z2213" s="16" t="inlineStr">
        <is>
          <t>|cff00FF00“轻身疾行，进退有度；药助足下，不增术法杀伤。凉剂自有其宜，须量药力与丹毒而用。”——《神行轻身录》|r</t>
        </is>
      </c>
      <c r="AA2213" t="str" s="16">
        <v>炼丹可得。</v>
      </c>
      <c r="AB2213">
        <v>11921041</v>
      </c>
      <c r="AC2213" s="16" t="s">
        <v>1781</v>
      </c>
      <c r="AD2213" s="16">
        <v>40002</v>
      </c>
      <c r="AF2213">
        <v>70002</v>
      </c>
      <c r="AH2213">
        <v>300</v>
      </c>
      <c r="AI2213" s="16" t="s">
        <v>1777</v>
      </c>
      <c r="AJ2213" s="16" t="s">
        <v>1777</v>
      </c>
      <c r="AK2213" s="16" t="s">
        <v>342</v>
      </c>
    </row>
    <row r="2214" spans="2:37">
      <c r="B2214" s="16" t="n">
        <f>10000000+INDEX(编号表!$B:$B,MATCH(F2214,编号表!$A:$A,0))*100000+INDEX(编号表!$F:$F,MATCH(D2214,编号表!$E:$E,0))*1000+INDEX(编号表!$D:$D,MATCH(E2214,编号表!$C:$C,0))*10000+G2214</f>
        <v>11933041</v>
      </c>
      <c r="C2214" s="16" t="inlineStr">
        <is>
          <t>金丹清和神行丹</t>
        </is>
      </c>
      <c r="D2214" s="16" t="s">
        <v>105</v>
      </c>
      <c r="E2214" s="16" t="s">
        <v>342</v>
      </c>
      <c r="F2214" s="16" t="s">
        <v>1777</v>
      </c>
      <c r="G2214" s="16">
        <v>41</v>
      </c>
      <c r="I2214" s="16">
        <v>60</v>
      </c>
      <c r="J2214" t="str">
        <f t="shared" si="36"/>
        <v>大类_玄品金丹丹药</v>
      </c>
      <c r="K2214" s="16" t="s">
        <v>337</v>
      </c>
      <c r="L2214" s="16">
        <v>1</v>
      </c>
      <c r="M2214" s="16" t="s">
        <v>1777</v>
      </c>
      <c r="O2214" s="16">
        <v>0</v>
      </c>
      <c r="P2214" s="16" t="b">
        <v>1</v>
      </c>
      <c r="R2214" s="16" t="b">
        <v>0</v>
      </c>
      <c r="S2214" s="16">
        <v>1</v>
      </c>
      <c r="T2214" s="16" t="s">
        <v>91</v>
      </c>
      <c r="U2214" s="16">
        <v>999</v>
      </c>
      <c r="V2214" s="16" t="s">
        <v>1778</v>
      </c>
      <c r="W2214" s="16">
        <v>31933041</v>
      </c>
      <c r="Y2214" s="16" t="inlineStr">
        <is>
          <t>金丹境玄品丹药。移动速度提高4%，持续1944现实秒。</t>
        </is>
      </c>
      <c r="Z2214" s="16" t="inlineStr">
        <is>
          <t>|cff00FF00“轻身疾行，进退有度；药助足下，不增术法杀伤。凉剂自有其宜，须量药力与丹毒而用。”——《神行轻身录》|r</t>
        </is>
      </c>
      <c r="AA2214" t="str" s="16">
        <v>炼丹可得。</v>
      </c>
      <c r="AB2214">
        <v>11921041</v>
      </c>
      <c r="AC2214" s="16" t="s">
        <v>1781</v>
      </c>
      <c r="AD2214" s="16">
        <v>40003</v>
      </c>
      <c r="AF2214">
        <v>70003</v>
      </c>
      <c r="AH2214">
        <v>1200</v>
      </c>
      <c r="AI2214" s="16" t="s">
        <v>1777</v>
      </c>
      <c r="AJ2214" s="16" t="s">
        <v>1777</v>
      </c>
      <c r="AK2214" s="16" t="s">
        <v>342</v>
      </c>
    </row>
    <row r="2215" spans="2:37">
      <c r="B2215" s="16" t="n">
        <f>10000000+INDEX(编号表!$B:$B,MATCH(F2215,编号表!$A:$A,0))*100000+INDEX(编号表!$F:$F,MATCH(D2215,编号表!$E:$E,0))*1000+INDEX(编号表!$D:$D,MATCH(E2215,编号表!$C:$C,0))*10000+G2215</f>
        <v>11931042</v>
      </c>
      <c r="C2215" s="16" t="inlineStr">
        <is>
          <t>金丹神行丹</t>
        </is>
      </c>
      <c r="D2215" s="16" t="s">
        <v>86</v>
      </c>
      <c r="E2215" s="16" t="s">
        <v>342</v>
      </c>
      <c r="F2215" s="16" t="s">
        <v>1777</v>
      </c>
      <c r="G2215" s="16">
        <v>42</v>
      </c>
      <c r="I2215" s="16">
        <v>60</v>
      </c>
      <c r="J2215" t="str">
        <f t="shared" si="36"/>
        <v>大类_凡品金丹丹药</v>
      </c>
      <c r="K2215" s="16" t="s">
        <v>337</v>
      </c>
      <c r="L2215" s="16">
        <v>1</v>
      </c>
      <c r="M2215" s="16" t="s">
        <v>1777</v>
      </c>
      <c r="O2215" s="16">
        <v>0</v>
      </c>
      <c r="P2215" s="16" t="b">
        <v>1</v>
      </c>
      <c r="R2215" s="16" t="b">
        <v>0</v>
      </c>
      <c r="S2215" s="16">
        <v>1</v>
      </c>
      <c r="T2215" s="16" t="s">
        <v>91</v>
      </c>
      <c r="U2215" s="16">
        <v>999</v>
      </c>
      <c r="V2215" s="16" t="s">
        <v>1778</v>
      </c>
      <c r="W2215" s="16">
        <v>31931042</v>
      </c>
      <c r="Y2215" s="16" t="inlineStr">
        <is>
          <t>金丹境凡品丹药。移动速度提高5%，持续600现实秒。</t>
        </is>
      </c>
      <c r="Z2215" s="16" t="inlineStr">
        <is>
          <t>|cff00FF00“轻身疾行，进退有度；药助足下，不增术法杀伤。平剂自有其宜，须量药力与丹毒而用。”——《神行轻身录》|r</t>
        </is>
      </c>
      <c r="AA2215" t="str" s="16">
        <v>炼丹可得。</v>
      </c>
      <c r="AB2215">
        <v>11921042</v>
      </c>
      <c r="AC2215" s="16" t="s">
        <v>1781</v>
      </c>
      <c r="AD2215" s="16">
        <v>40001</v>
      </c>
      <c r="AF2215">
        <v>70001</v>
      </c>
      <c r="AH2215">
        <v>100</v>
      </c>
      <c r="AI2215" s="16" t="s">
        <v>1777</v>
      </c>
      <c r="AJ2215" s="16" t="s">
        <v>1777</v>
      </c>
      <c r="AK2215" s="16" t="s">
        <v>342</v>
      </c>
    </row>
    <row r="2216" spans="2:37">
      <c r="B2216" s="16" t="n">
        <f>10000000+INDEX(编号表!$B:$B,MATCH(F2216,编号表!$A:$A,0))*100000+INDEX(编号表!$F:$F,MATCH(D2216,编号表!$E:$E,0))*1000+INDEX(编号表!$D:$D,MATCH(E2216,编号表!$C:$C,0))*10000+G2216</f>
        <v>11932042</v>
      </c>
      <c r="C2216" s="16" t="inlineStr">
        <is>
          <t>金丹神行丹</t>
        </is>
      </c>
      <c r="D2216" s="16" t="s">
        <v>102</v>
      </c>
      <c r="E2216" s="16" t="s">
        <v>342</v>
      </c>
      <c r="F2216" s="16" t="s">
        <v>1777</v>
      </c>
      <c r="G2216" s="16">
        <v>42</v>
      </c>
      <c r="I2216" s="16">
        <v>60</v>
      </c>
      <c r="J2216" t="str">
        <f t="shared" si="36"/>
        <v>大类_灵品金丹丹药</v>
      </c>
      <c r="K2216" s="16" t="s">
        <v>337</v>
      </c>
      <c r="L2216" s="16">
        <v>1</v>
      </c>
      <c r="M2216" s="16" t="s">
        <v>1777</v>
      </c>
      <c r="O2216" s="16">
        <v>0</v>
      </c>
      <c r="P2216" s="16" t="b">
        <v>1</v>
      </c>
      <c r="R2216" s="16" t="b">
        <v>0</v>
      </c>
      <c r="S2216" s="16">
        <v>1</v>
      </c>
      <c r="T2216" s="16" t="s">
        <v>91</v>
      </c>
      <c r="U2216" s="16">
        <v>999</v>
      </c>
      <c r="V2216" s="16" t="s">
        <v>1778</v>
      </c>
      <c r="W2216" s="16">
        <v>31932042</v>
      </c>
      <c r="Y2216" s="16" t="inlineStr">
        <is>
          <t>金丹境灵品丹药。移动速度提高5%，持续1080现实秒。</t>
        </is>
      </c>
      <c r="Z2216" s="16" t="inlineStr">
        <is>
          <t>|cff00FF00“轻身疾行，进退有度；药助足下，不增术法杀伤。平剂自有其宜，须量药力与丹毒而用。”——《神行轻身录》|r</t>
        </is>
      </c>
      <c r="AA2216" t="str" s="16">
        <v>炼丹可得。</v>
      </c>
      <c r="AB2216">
        <v>11921042</v>
      </c>
      <c r="AC2216" s="16" t="s">
        <v>1781</v>
      </c>
      <c r="AD2216" s="16">
        <v>40002</v>
      </c>
      <c r="AF2216">
        <v>70002</v>
      </c>
      <c r="AH2216">
        <v>300</v>
      </c>
      <c r="AI2216" s="16" t="s">
        <v>1777</v>
      </c>
      <c r="AJ2216" s="16" t="s">
        <v>1777</v>
      </c>
      <c r="AK2216" s="16" t="s">
        <v>342</v>
      </c>
    </row>
    <row r="2217" spans="2:37">
      <c r="B2217" s="16" t="n">
        <f>10000000+INDEX(编号表!$B:$B,MATCH(F2217,编号表!$A:$A,0))*100000+INDEX(编号表!$F:$F,MATCH(D2217,编号表!$E:$E,0))*1000+INDEX(编号表!$D:$D,MATCH(E2217,编号表!$C:$C,0))*10000+G2217</f>
        <v>11933042</v>
      </c>
      <c r="C2217" s="16" t="inlineStr">
        <is>
          <t>金丹神行丹</t>
        </is>
      </c>
      <c r="D2217" s="16" t="s">
        <v>105</v>
      </c>
      <c r="E2217" s="16" t="s">
        <v>342</v>
      </c>
      <c r="F2217" s="16" t="s">
        <v>1777</v>
      </c>
      <c r="G2217" s="16">
        <v>42</v>
      </c>
      <c r="I2217" s="16">
        <v>60</v>
      </c>
      <c r="J2217" t="str">
        <f t="shared" si="36"/>
        <v>大类_玄品金丹丹药</v>
      </c>
      <c r="K2217" s="16" t="s">
        <v>337</v>
      </c>
      <c r="L2217" s="16">
        <v>1</v>
      </c>
      <c r="M2217" s="16" t="s">
        <v>1777</v>
      </c>
      <c r="O2217" s="16">
        <v>0</v>
      </c>
      <c r="P2217" s="16" t="b">
        <v>1</v>
      </c>
      <c r="R2217" s="16" t="b">
        <v>0</v>
      </c>
      <c r="S2217" s="16">
        <v>1</v>
      </c>
      <c r="T2217" s="16" t="s">
        <v>91</v>
      </c>
      <c r="U2217" s="16">
        <v>999</v>
      </c>
      <c r="V2217" s="16" t="s">
        <v>1778</v>
      </c>
      <c r="W2217" s="16">
        <v>31933042</v>
      </c>
      <c r="Y2217" s="16" t="inlineStr">
        <is>
          <t>金丹境玄品丹药。移动速度提高5%，持续1944现实秒。</t>
        </is>
      </c>
      <c r="Z2217" s="16" t="inlineStr">
        <is>
          <t>|cff00FF00“轻身疾行，进退有度；药助足下，不增术法杀伤。平剂自有其宜，须量药力与丹毒而用。”——《神行轻身录》|r</t>
        </is>
      </c>
      <c r="AA2217" t="str" s="16">
        <v>炼丹可得。</v>
      </c>
      <c r="AB2217">
        <v>11921042</v>
      </c>
      <c r="AC2217" s="16" t="s">
        <v>1781</v>
      </c>
      <c r="AD2217" s="16">
        <v>40003</v>
      </c>
      <c r="AF2217">
        <v>70003</v>
      </c>
      <c r="AH2217">
        <v>1200</v>
      </c>
      <c r="AI2217" s="16" t="s">
        <v>1777</v>
      </c>
      <c r="AJ2217" s="16" t="s">
        <v>1777</v>
      </c>
      <c r="AK2217" s="16" t="s">
        <v>342</v>
      </c>
    </row>
    <row r="2218" spans="2:37">
      <c r="B2218" s="16" t="n">
        <f>10000000+INDEX(编号表!$B:$B,MATCH(F2218,编号表!$A:$A,0))*100000+INDEX(编号表!$F:$F,MATCH(D2218,编号表!$E:$E,0))*1000+INDEX(编号表!$D:$D,MATCH(E2218,编号表!$C:$C,0))*10000+G2218</f>
        <v>11931043</v>
      </c>
      <c r="C2218" s="16" t="inlineStr">
        <is>
          <t>金丹温阳神行丹</t>
        </is>
      </c>
      <c r="D2218" s="16" t="s">
        <v>86</v>
      </c>
      <c r="E2218" s="16" t="s">
        <v>342</v>
      </c>
      <c r="F2218" s="16" t="s">
        <v>1777</v>
      </c>
      <c r="G2218" s="16">
        <v>43</v>
      </c>
      <c r="I2218" s="16">
        <v>60</v>
      </c>
      <c r="J2218" t="str">
        <f t="shared" si="36"/>
        <v>大类_凡品金丹丹药</v>
      </c>
      <c r="K2218" s="16" t="s">
        <v>337</v>
      </c>
      <c r="L2218" s="16">
        <v>1</v>
      </c>
      <c r="M2218" s="16" t="s">
        <v>1777</v>
      </c>
      <c r="O2218" s="16">
        <v>0</v>
      </c>
      <c r="P2218" s="16" t="b">
        <v>1</v>
      </c>
      <c r="R2218" s="16" t="b">
        <v>0</v>
      </c>
      <c r="S2218" s="16">
        <v>1</v>
      </c>
      <c r="T2218" s="16" t="s">
        <v>91</v>
      </c>
      <c r="U2218" s="16">
        <v>999</v>
      </c>
      <c r="V2218" s="16" t="s">
        <v>1778</v>
      </c>
      <c r="W2218" s="16">
        <v>31931043</v>
      </c>
      <c r="Y2218" s="16" t="inlineStr">
        <is>
          <t>金丹境凡品丹药。移动速度提高6%，持续600现实秒。</t>
        </is>
      </c>
      <c r="Z2218" s="16" t="inlineStr">
        <is>
          <t>|cff00FF00“轻身疾行，进退有度；药助足下，不增术法杀伤。温剂自有其宜，须量药力与丹毒而用。”——《神行轻身录》|r</t>
        </is>
      </c>
      <c r="AA2218" t="str" s="16">
        <v>炼丹可得。</v>
      </c>
      <c r="AB2218">
        <v>11921043</v>
      </c>
      <c r="AC2218" s="16" t="s">
        <v>1781</v>
      </c>
      <c r="AD2218" s="16">
        <v>40001</v>
      </c>
      <c r="AF2218">
        <v>70001</v>
      </c>
      <c r="AH2218">
        <v>100</v>
      </c>
      <c r="AI2218" s="16" t="s">
        <v>1777</v>
      </c>
      <c r="AJ2218" s="16" t="s">
        <v>1777</v>
      </c>
      <c r="AK2218" s="16" t="s">
        <v>342</v>
      </c>
    </row>
    <row r="2219" spans="2:37">
      <c r="B2219" s="16" t="n">
        <f>10000000+INDEX(编号表!$B:$B,MATCH(F2219,编号表!$A:$A,0))*100000+INDEX(编号表!$F:$F,MATCH(D2219,编号表!$E:$E,0))*1000+INDEX(编号表!$D:$D,MATCH(E2219,编号表!$C:$C,0))*10000+G2219</f>
        <v>11932043</v>
      </c>
      <c r="C2219" s="16" t="inlineStr">
        <is>
          <t>金丹温阳神行丹</t>
        </is>
      </c>
      <c r="D2219" s="16" t="s">
        <v>102</v>
      </c>
      <c r="E2219" s="16" t="s">
        <v>342</v>
      </c>
      <c r="F2219" s="16" t="s">
        <v>1777</v>
      </c>
      <c r="G2219" s="16">
        <v>43</v>
      </c>
      <c r="I2219" s="16">
        <v>60</v>
      </c>
      <c r="J2219" t="str">
        <f t="shared" si="36"/>
        <v>大类_灵品金丹丹药</v>
      </c>
      <c r="K2219" s="16" t="s">
        <v>337</v>
      </c>
      <c r="L2219" s="16">
        <v>1</v>
      </c>
      <c r="M2219" s="16" t="s">
        <v>1777</v>
      </c>
      <c r="O2219" s="16">
        <v>0</v>
      </c>
      <c r="P2219" s="16" t="b">
        <v>1</v>
      </c>
      <c r="R2219" s="16" t="b">
        <v>0</v>
      </c>
      <c r="S2219" s="16">
        <v>1</v>
      </c>
      <c r="T2219" s="16" t="s">
        <v>91</v>
      </c>
      <c r="U2219" s="16">
        <v>999</v>
      </c>
      <c r="V2219" s="16" t="s">
        <v>1778</v>
      </c>
      <c r="W2219" s="16">
        <v>31932043</v>
      </c>
      <c r="Y2219" s="16" t="inlineStr">
        <is>
          <t>金丹境灵品丹药。移动速度提高6%，持续1080现实秒。</t>
        </is>
      </c>
      <c r="Z2219" s="16" t="inlineStr">
        <is>
          <t>|cff00FF00“轻身疾行，进退有度；药助足下，不增术法杀伤。温剂自有其宜，须量药力与丹毒而用。”——《神行轻身录》|r</t>
        </is>
      </c>
      <c r="AA2219" t="str" s="16">
        <v>炼丹可得。</v>
      </c>
      <c r="AB2219">
        <v>11921043</v>
      </c>
      <c r="AC2219" s="16" t="s">
        <v>1781</v>
      </c>
      <c r="AD2219" s="16">
        <v>40002</v>
      </c>
      <c r="AF2219">
        <v>70002</v>
      </c>
      <c r="AH2219">
        <v>300</v>
      </c>
      <c r="AI2219" s="16" t="s">
        <v>1777</v>
      </c>
      <c r="AJ2219" s="16" t="s">
        <v>1777</v>
      </c>
      <c r="AK2219" s="16" t="s">
        <v>342</v>
      </c>
    </row>
    <row r="2220" spans="2:37">
      <c r="B2220" s="16" t="n">
        <f>10000000+INDEX(编号表!$B:$B,MATCH(F2220,编号表!$A:$A,0))*100000+INDEX(编号表!$F:$F,MATCH(D2220,编号表!$E:$E,0))*1000+INDEX(编号表!$D:$D,MATCH(E2220,编号表!$C:$C,0))*10000+G2220</f>
        <v>11933043</v>
      </c>
      <c r="C2220" s="16" t="inlineStr">
        <is>
          <t>金丹温阳神行丹</t>
        </is>
      </c>
      <c r="D2220" s="16" t="s">
        <v>105</v>
      </c>
      <c r="E2220" s="16" t="s">
        <v>342</v>
      </c>
      <c r="F2220" s="16" t="s">
        <v>1777</v>
      </c>
      <c r="G2220" s="16">
        <v>43</v>
      </c>
      <c r="I2220" s="16">
        <v>60</v>
      </c>
      <c r="J2220" t="str">
        <f t="shared" si="36"/>
        <v>大类_玄品金丹丹药</v>
      </c>
      <c r="K2220" s="16" t="s">
        <v>337</v>
      </c>
      <c r="L2220" s="16">
        <v>1</v>
      </c>
      <c r="M2220" s="16" t="s">
        <v>1777</v>
      </c>
      <c r="O2220" s="16">
        <v>0</v>
      </c>
      <c r="P2220" s="16" t="b">
        <v>1</v>
      </c>
      <c r="R2220" s="16" t="b">
        <v>0</v>
      </c>
      <c r="S2220" s="16">
        <v>1</v>
      </c>
      <c r="T2220" s="16" t="s">
        <v>91</v>
      </c>
      <c r="U2220" s="16">
        <v>999</v>
      </c>
      <c r="V2220" s="16" t="s">
        <v>1778</v>
      </c>
      <c r="W2220" s="16">
        <v>31933043</v>
      </c>
      <c r="Y2220" s="16" t="inlineStr">
        <is>
          <t>金丹境玄品丹药。移动速度提高6%，持续1944现实秒。</t>
        </is>
      </c>
      <c r="Z2220" s="16" t="inlineStr">
        <is>
          <t>|cff00FF00“轻身疾行，进退有度；药助足下，不增术法杀伤。温剂自有其宜，须量药力与丹毒而用。”——《神行轻身录》|r</t>
        </is>
      </c>
      <c r="AA2220" t="str" s="16">
        <v>炼丹可得。</v>
      </c>
      <c r="AB2220">
        <v>11921043</v>
      </c>
      <c r="AC2220" s="16" t="s">
        <v>1781</v>
      </c>
      <c r="AD2220" s="16">
        <v>40003</v>
      </c>
      <c r="AF2220">
        <v>70003</v>
      </c>
      <c r="AH2220">
        <v>1200</v>
      </c>
      <c r="AI2220" s="16" t="s">
        <v>1777</v>
      </c>
      <c r="AJ2220" s="16" t="s">
        <v>1777</v>
      </c>
      <c r="AK2220" s="16" t="s">
        <v>342</v>
      </c>
    </row>
    <row r="2221" spans="2:37">
      <c r="B2221" s="16" t="n">
        <f>10000000+INDEX(编号表!$B:$B,MATCH(F2221,编号表!$A:$A,0))*100000+INDEX(编号表!$F:$F,MATCH(D2221,编号表!$E:$E,0))*1000+INDEX(编号表!$D:$D,MATCH(E2221,编号表!$C:$C,0))*10000+G2221</f>
        <v>11931044</v>
      </c>
      <c r="C2221" s="16" t="inlineStr">
        <is>
          <t>金丹烈阳神行丹</t>
        </is>
      </c>
      <c r="D2221" s="16" t="s">
        <v>86</v>
      </c>
      <c r="E2221" s="16" t="s">
        <v>342</v>
      </c>
      <c r="F2221" s="16" t="s">
        <v>1777</v>
      </c>
      <c r="G2221" s="16">
        <v>44</v>
      </c>
      <c r="I2221" s="16">
        <v>60</v>
      </c>
      <c r="J2221" t="str">
        <f t="shared" si="36"/>
        <v>大类_凡品金丹丹药</v>
      </c>
      <c r="K2221" s="16" t="s">
        <v>337</v>
      </c>
      <c r="L2221" s="16">
        <v>1</v>
      </c>
      <c r="M2221" s="16" t="s">
        <v>1777</v>
      </c>
      <c r="O2221" s="16">
        <v>0</v>
      </c>
      <c r="P2221" s="16" t="b">
        <v>1</v>
      </c>
      <c r="R2221" s="16" t="b">
        <v>0</v>
      </c>
      <c r="S2221" s="16">
        <v>1</v>
      </c>
      <c r="T2221" s="16" t="s">
        <v>91</v>
      </c>
      <c r="U2221" s="16">
        <v>999</v>
      </c>
      <c r="V2221" s="16" t="s">
        <v>1778</v>
      </c>
      <c r="W2221" s="16">
        <v>31931044</v>
      </c>
      <c r="Y2221" s="16" t="inlineStr">
        <is>
          <t>金丹境凡品丹药。移动速度提高7%，持续600现实秒。</t>
        </is>
      </c>
      <c r="Z2221" s="16" t="inlineStr">
        <is>
          <t>|cff00FF00“轻身疾行，进退有度；药助足下，不增术法杀伤。热剂自有其宜，须量药力与丹毒而用。”——《神行轻身录》|r</t>
        </is>
      </c>
      <c r="AA2221" t="str" s="16">
        <v>炼丹可得。</v>
      </c>
      <c r="AB2221">
        <v>11921044</v>
      </c>
      <c r="AC2221" s="16" t="s">
        <v>1781</v>
      </c>
      <c r="AD2221" s="16">
        <v>40001</v>
      </c>
      <c r="AF2221">
        <v>70001</v>
      </c>
      <c r="AH2221">
        <v>100</v>
      </c>
      <c r="AI2221" s="16" t="s">
        <v>1777</v>
      </c>
      <c r="AJ2221" s="16" t="s">
        <v>1777</v>
      </c>
      <c r="AK2221" s="16" t="s">
        <v>342</v>
      </c>
    </row>
    <row r="2222" spans="2:37">
      <c r="B2222" s="16" t="n">
        <f>10000000+INDEX(编号表!$B:$B,MATCH(F2222,编号表!$A:$A,0))*100000+INDEX(编号表!$F:$F,MATCH(D2222,编号表!$E:$E,0))*1000+INDEX(编号表!$D:$D,MATCH(E2222,编号表!$C:$C,0))*10000+G2222</f>
        <v>11932044</v>
      </c>
      <c r="C2222" s="16" t="inlineStr">
        <is>
          <t>金丹烈阳神行丹</t>
        </is>
      </c>
      <c r="D2222" s="16" t="s">
        <v>102</v>
      </c>
      <c r="E2222" s="16" t="s">
        <v>342</v>
      </c>
      <c r="F2222" s="16" t="s">
        <v>1777</v>
      </c>
      <c r="G2222" s="16">
        <v>44</v>
      </c>
      <c r="I2222" s="16">
        <v>60</v>
      </c>
      <c r="J2222" t="str">
        <f t="shared" si="36"/>
        <v>大类_灵品金丹丹药</v>
      </c>
      <c r="K2222" s="16" t="s">
        <v>337</v>
      </c>
      <c r="L2222" s="16">
        <v>1</v>
      </c>
      <c r="M2222" s="16" t="s">
        <v>1777</v>
      </c>
      <c r="O2222" s="16">
        <v>0</v>
      </c>
      <c r="P2222" s="16" t="b">
        <v>1</v>
      </c>
      <c r="R2222" s="16" t="b">
        <v>0</v>
      </c>
      <c r="S2222" s="16">
        <v>1</v>
      </c>
      <c r="T2222" s="16" t="s">
        <v>91</v>
      </c>
      <c r="U2222" s="16">
        <v>999</v>
      </c>
      <c r="V2222" s="16" t="s">
        <v>1778</v>
      </c>
      <c r="W2222" s="16">
        <v>31932044</v>
      </c>
      <c r="Y2222" s="16" t="inlineStr">
        <is>
          <t>金丹境灵品丹药。移动速度提高7%，持续1080现实秒。</t>
        </is>
      </c>
      <c r="Z2222" s="16" t="inlineStr">
        <is>
          <t>|cff00FF00“轻身疾行，进退有度；药助足下，不增术法杀伤。热剂自有其宜，须量药力与丹毒而用。”——《神行轻身录》|r</t>
        </is>
      </c>
      <c r="AA2222" t="str" s="16">
        <v>炼丹可得。</v>
      </c>
      <c r="AB2222">
        <v>11921044</v>
      </c>
      <c r="AC2222" s="16" t="s">
        <v>1781</v>
      </c>
      <c r="AD2222" s="16">
        <v>40002</v>
      </c>
      <c r="AF2222">
        <v>70002</v>
      </c>
      <c r="AH2222">
        <v>300</v>
      </c>
      <c r="AI2222" s="16" t="s">
        <v>1777</v>
      </c>
      <c r="AJ2222" s="16" t="s">
        <v>1777</v>
      </c>
      <c r="AK2222" s="16" t="s">
        <v>342</v>
      </c>
    </row>
    <row r="2223" spans="2:37">
      <c r="B2223" s="16" t="n">
        <f>10000000+INDEX(编号表!$B:$B,MATCH(F2223,编号表!$A:$A,0))*100000+INDEX(编号表!$F:$F,MATCH(D2223,编号表!$E:$E,0))*1000+INDEX(编号表!$D:$D,MATCH(E2223,编号表!$C:$C,0))*10000+G2223</f>
        <v>11933044</v>
      </c>
      <c r="C2223" s="16" t="inlineStr">
        <is>
          <t>金丹烈阳神行丹</t>
        </is>
      </c>
      <c r="D2223" s="16" t="s">
        <v>105</v>
      </c>
      <c r="E2223" s="16" t="s">
        <v>342</v>
      </c>
      <c r="F2223" s="16" t="s">
        <v>1777</v>
      </c>
      <c r="G2223" s="16">
        <v>44</v>
      </c>
      <c r="I2223" s="16">
        <v>60</v>
      </c>
      <c r="J2223" t="str">
        <f t="shared" si="36"/>
        <v>大类_玄品金丹丹药</v>
      </c>
      <c r="K2223" s="16" t="s">
        <v>337</v>
      </c>
      <c r="L2223" s="16">
        <v>1</v>
      </c>
      <c r="M2223" s="16" t="s">
        <v>1777</v>
      </c>
      <c r="O2223" s="16">
        <v>0</v>
      </c>
      <c r="P2223" s="16" t="b">
        <v>1</v>
      </c>
      <c r="R2223" s="16" t="b">
        <v>0</v>
      </c>
      <c r="S2223" s="16">
        <v>1</v>
      </c>
      <c r="T2223" s="16" t="s">
        <v>91</v>
      </c>
      <c r="U2223" s="16">
        <v>999</v>
      </c>
      <c r="V2223" s="16" t="s">
        <v>1778</v>
      </c>
      <c r="W2223" s="16">
        <v>31933044</v>
      </c>
      <c r="Y2223" s="16" t="inlineStr">
        <is>
          <t>金丹境玄品丹药。移动速度提高7%，持续1944现实秒。</t>
        </is>
      </c>
      <c r="Z2223" s="16" t="inlineStr">
        <is>
          <t>|cff00FF00“轻身疾行，进退有度；药助足下，不增术法杀伤。热剂自有其宜，须量药力与丹毒而用。”——《神行轻身录》|r</t>
        </is>
      </c>
      <c r="AA2223" t="str" s="16">
        <v>炼丹可得。</v>
      </c>
      <c r="AB2223">
        <v>11921044</v>
      </c>
      <c r="AC2223" s="16" t="s">
        <v>1781</v>
      </c>
      <c r="AD2223" s="16">
        <v>40003</v>
      </c>
      <c r="AF2223">
        <v>70003</v>
      </c>
      <c r="AH2223">
        <v>1200</v>
      </c>
      <c r="AI2223" s="16" t="s">
        <v>1777</v>
      </c>
      <c r="AJ2223" s="16" t="s">
        <v>1777</v>
      </c>
      <c r="AK2223" s="16" t="s">
        <v>342</v>
      </c>
    </row>
    <row r="2224" spans="2:37">
      <c r="B2224" s="16" t="n">
        <f>10000000+INDEX(编号表!$B:$B,MATCH(F2224,编号表!$A:$A,0))*100000+INDEX(编号表!$F:$F,MATCH(D2224,编号表!$E:$E,0))*1000+INDEX(编号表!$D:$D,MATCH(E2224,编号表!$C:$C,0))*10000+G2224</f>
        <v>11931045</v>
      </c>
      <c r="C2224" s="16" t="inlineStr">
        <is>
          <t>金丹玄阴迅脉丹</t>
        </is>
      </c>
      <c r="D2224" s="16" t="s">
        <v>86</v>
      </c>
      <c r="E2224" s="16" t="s">
        <v>342</v>
      </c>
      <c r="F2224" s="16" t="s">
        <v>1777</v>
      </c>
      <c r="G2224" s="16">
        <v>45</v>
      </c>
      <c r="I2224" s="16">
        <v>60</v>
      </c>
      <c r="J2224" t="str">
        <f t="shared" si="36"/>
        <v>大类_凡品金丹丹药</v>
      </c>
      <c r="K2224" s="16" t="s">
        <v>337</v>
      </c>
      <c r="L2224" s="16">
        <v>1</v>
      </c>
      <c r="M2224" s="16" t="s">
        <v>1777</v>
      </c>
      <c r="O2224" s="16">
        <v>0</v>
      </c>
      <c r="P2224" s="16" t="b">
        <v>1</v>
      </c>
      <c r="R2224" s="16" t="b">
        <v>0</v>
      </c>
      <c r="S2224" s="16">
        <v>1</v>
      </c>
      <c r="T2224" s="16" t="s">
        <v>91</v>
      </c>
      <c r="U2224" s="16">
        <v>999</v>
      </c>
      <c r="V2224" s="16" t="s">
        <v>1778</v>
      </c>
      <c r="W2224" s="16">
        <v>31931045</v>
      </c>
      <c r="Y2224" s="16" t="inlineStr">
        <is>
          <t>金丹境凡品丹药。法术冷却缩减3%，持续1800现实秒。</t>
        </is>
      </c>
      <c r="Z2224" s="16" t="inlineStr">
        <is>
          <t>|cff00FF00“灵脉运转有节，术法复起有时；药助缩其间隔。寒剂自有其宜，须量药力与丹毒而用。”——《迅脉运法录》|r</t>
        </is>
      </c>
      <c r="AA2224" t="str" s="16">
        <v>炼丹可得。</v>
      </c>
      <c r="AB2224">
        <v>11921045</v>
      </c>
      <c r="AC2224" s="16" t="s">
        <v>1781</v>
      </c>
      <c r="AD2224" s="16">
        <v>40001</v>
      </c>
      <c r="AF2224">
        <v>70001</v>
      </c>
      <c r="AH2224">
        <v>100</v>
      </c>
      <c r="AI2224" s="16" t="s">
        <v>1777</v>
      </c>
      <c r="AJ2224" s="16" t="s">
        <v>1777</v>
      </c>
      <c r="AK2224" s="16" t="s">
        <v>342</v>
      </c>
    </row>
    <row r="2225" spans="2:37">
      <c r="B2225" s="16" t="n">
        <f>10000000+INDEX(编号表!$B:$B,MATCH(F2225,编号表!$A:$A,0))*100000+INDEX(编号表!$F:$F,MATCH(D2225,编号表!$E:$E,0))*1000+INDEX(编号表!$D:$D,MATCH(E2225,编号表!$C:$C,0))*10000+G2225</f>
        <v>11932045</v>
      </c>
      <c r="C2225" s="16" t="inlineStr">
        <is>
          <t>金丹玄阴迅脉丹</t>
        </is>
      </c>
      <c r="D2225" s="16" t="s">
        <v>102</v>
      </c>
      <c r="E2225" s="16" t="s">
        <v>342</v>
      </c>
      <c r="F2225" s="16" t="s">
        <v>1777</v>
      </c>
      <c r="G2225" s="16">
        <v>45</v>
      </c>
      <c r="I2225" s="16">
        <v>60</v>
      </c>
      <c r="J2225" t="str">
        <f t="shared" si="36"/>
        <v>大类_灵品金丹丹药</v>
      </c>
      <c r="K2225" s="16" t="s">
        <v>337</v>
      </c>
      <c r="L2225" s="16">
        <v>1</v>
      </c>
      <c r="M2225" s="16" t="s">
        <v>1777</v>
      </c>
      <c r="O2225" s="16">
        <v>0</v>
      </c>
      <c r="P2225" s="16" t="b">
        <v>1</v>
      </c>
      <c r="R2225" s="16" t="b">
        <v>0</v>
      </c>
      <c r="S2225" s="16">
        <v>1</v>
      </c>
      <c r="T2225" s="16" t="s">
        <v>91</v>
      </c>
      <c r="U2225" s="16">
        <v>999</v>
      </c>
      <c r="V2225" s="16" t="s">
        <v>1778</v>
      </c>
      <c r="W2225" s="16">
        <v>31932045</v>
      </c>
      <c r="Y2225" s="16" t="inlineStr">
        <is>
          <t>金丹境灵品丹药。法术冷却缩减3%，持续3240现实秒。</t>
        </is>
      </c>
      <c r="Z2225" s="16" t="inlineStr">
        <is>
          <t>|cff00FF00“灵脉运转有节，术法复起有时；药助缩其间隔。寒剂自有其宜，须量药力与丹毒而用。”——《迅脉运法录》|r</t>
        </is>
      </c>
      <c r="AA2225" t="str" s="16">
        <v>炼丹可得。</v>
      </c>
      <c r="AB2225">
        <v>11921045</v>
      </c>
      <c r="AC2225" s="16" t="s">
        <v>1781</v>
      </c>
      <c r="AD2225" s="16">
        <v>40002</v>
      </c>
      <c r="AF2225">
        <v>70002</v>
      </c>
      <c r="AH2225">
        <v>300</v>
      </c>
      <c r="AI2225" s="16" t="s">
        <v>1777</v>
      </c>
      <c r="AJ2225" s="16" t="s">
        <v>1777</v>
      </c>
      <c r="AK2225" s="16" t="s">
        <v>342</v>
      </c>
    </row>
    <row r="2226" spans="2:37">
      <c r="B2226" s="16" t="n">
        <f>10000000+INDEX(编号表!$B:$B,MATCH(F2226,编号表!$A:$A,0))*100000+INDEX(编号表!$F:$F,MATCH(D2226,编号表!$E:$E,0))*1000+INDEX(编号表!$D:$D,MATCH(E2226,编号表!$C:$C,0))*10000+G2226</f>
        <v>11933045</v>
      </c>
      <c r="C2226" s="16" t="inlineStr">
        <is>
          <t>金丹玄阴迅脉丹</t>
        </is>
      </c>
      <c r="D2226" s="16" t="s">
        <v>105</v>
      </c>
      <c r="E2226" s="16" t="s">
        <v>342</v>
      </c>
      <c r="F2226" s="16" t="s">
        <v>1777</v>
      </c>
      <c r="G2226" s="16">
        <v>45</v>
      </c>
      <c r="I2226" s="16">
        <v>60</v>
      </c>
      <c r="J2226" t="str">
        <f t="shared" si="36"/>
        <v>大类_玄品金丹丹药</v>
      </c>
      <c r="K2226" s="16" t="s">
        <v>337</v>
      </c>
      <c r="L2226" s="16">
        <v>1</v>
      </c>
      <c r="M2226" s="16" t="s">
        <v>1777</v>
      </c>
      <c r="O2226" s="16">
        <v>0</v>
      </c>
      <c r="P2226" s="16" t="b">
        <v>1</v>
      </c>
      <c r="R2226" s="16" t="b">
        <v>0</v>
      </c>
      <c r="S2226" s="16">
        <v>1</v>
      </c>
      <c r="T2226" s="16" t="s">
        <v>91</v>
      </c>
      <c r="U2226" s="16">
        <v>999</v>
      </c>
      <c r="V2226" s="16" t="s">
        <v>1778</v>
      </c>
      <c r="W2226" s="16">
        <v>31933045</v>
      </c>
      <c r="Y2226" s="16" t="inlineStr">
        <is>
          <t>金丹境玄品丹药。法术冷却缩减3%，持续5832现实秒。</t>
        </is>
      </c>
      <c r="Z2226" s="16" t="inlineStr">
        <is>
          <t>|cff00FF00“灵脉运转有节，术法复起有时；药助缩其间隔。寒剂自有其宜，须量药力与丹毒而用。”——《迅脉运法录》|r</t>
        </is>
      </c>
      <c r="AA2226" t="str" s="16">
        <v>炼丹可得。</v>
      </c>
      <c r="AB2226">
        <v>11921045</v>
      </c>
      <c r="AC2226" s="16" t="s">
        <v>1781</v>
      </c>
      <c r="AD2226" s="16">
        <v>40003</v>
      </c>
      <c r="AF2226">
        <v>70003</v>
      </c>
      <c r="AH2226">
        <v>1200</v>
      </c>
      <c r="AI2226" s="16" t="s">
        <v>1777</v>
      </c>
      <c r="AJ2226" s="16" t="s">
        <v>1777</v>
      </c>
      <c r="AK2226" s="16" t="s">
        <v>342</v>
      </c>
    </row>
    <row r="2227" spans="2:37">
      <c r="B2227" s="16" t="n">
        <f>10000000+INDEX(编号表!$B:$B,MATCH(F2227,编号表!$A:$A,0))*100000+INDEX(编号表!$F:$F,MATCH(D2227,编号表!$E:$E,0))*1000+INDEX(编号表!$D:$D,MATCH(E2227,编号表!$C:$C,0))*10000+G2227</f>
        <v>11931046</v>
      </c>
      <c r="C2227" s="16" t="inlineStr">
        <is>
          <t>金丹清和迅脉丹</t>
        </is>
      </c>
      <c r="D2227" s="16" t="s">
        <v>86</v>
      </c>
      <c r="E2227" s="16" t="s">
        <v>342</v>
      </c>
      <c r="F2227" s="16" t="s">
        <v>1777</v>
      </c>
      <c r="G2227" s="16">
        <v>46</v>
      </c>
      <c r="I2227" s="16">
        <v>60</v>
      </c>
      <c r="J2227" t="str">
        <f t="shared" ref="J2227:J2290" si="37">"大类_"&amp;D2227&amp;E2227&amp;F2227</f>
        <v>大类_凡品金丹丹药</v>
      </c>
      <c r="K2227" s="16" t="s">
        <v>337</v>
      </c>
      <c r="L2227" s="16">
        <v>1</v>
      </c>
      <c r="M2227" s="16" t="s">
        <v>1777</v>
      </c>
      <c r="O2227" s="16">
        <v>0</v>
      </c>
      <c r="P2227" s="16" t="b">
        <v>1</v>
      </c>
      <c r="R2227" s="16" t="b">
        <v>0</v>
      </c>
      <c r="S2227" s="16">
        <v>1</v>
      </c>
      <c r="T2227" s="16" t="s">
        <v>91</v>
      </c>
      <c r="U2227" s="16">
        <v>999</v>
      </c>
      <c r="V2227" s="16" t="s">
        <v>1778</v>
      </c>
      <c r="W2227" s="16">
        <v>31931046</v>
      </c>
      <c r="Y2227" s="16" t="inlineStr">
        <is>
          <t>金丹境凡品丹药。法术冷却缩减3.75%，持续1500现实秒。</t>
        </is>
      </c>
      <c r="Z2227" s="16" t="inlineStr">
        <is>
          <t>|cff00FF00“灵脉运转有节，术法复起有时；药助缩其间隔。凉剂自有其宜，须量药力与丹毒而用。”——《迅脉运法录》|r</t>
        </is>
      </c>
      <c r="AA2227" t="str" s="16">
        <v>炼丹可得。</v>
      </c>
      <c r="AB2227">
        <v>11921046</v>
      </c>
      <c r="AC2227" s="16" t="s">
        <v>1781</v>
      </c>
      <c r="AD2227" s="16">
        <v>40001</v>
      </c>
      <c r="AF2227">
        <v>70001</v>
      </c>
      <c r="AH2227">
        <v>100</v>
      </c>
      <c r="AI2227" s="16" t="s">
        <v>1777</v>
      </c>
      <c r="AJ2227" s="16" t="s">
        <v>1777</v>
      </c>
      <c r="AK2227" s="16" t="s">
        <v>342</v>
      </c>
    </row>
    <row r="2228" spans="2:37">
      <c r="B2228" s="16" t="n">
        <f>10000000+INDEX(编号表!$B:$B,MATCH(F2228,编号表!$A:$A,0))*100000+INDEX(编号表!$F:$F,MATCH(D2228,编号表!$E:$E,0))*1000+INDEX(编号表!$D:$D,MATCH(E2228,编号表!$C:$C,0))*10000+G2228</f>
        <v>11932046</v>
      </c>
      <c r="C2228" s="16" t="inlineStr">
        <is>
          <t>金丹清和迅脉丹</t>
        </is>
      </c>
      <c r="D2228" s="16" t="s">
        <v>102</v>
      </c>
      <c r="E2228" s="16" t="s">
        <v>342</v>
      </c>
      <c r="F2228" s="16" t="s">
        <v>1777</v>
      </c>
      <c r="G2228" s="16">
        <v>46</v>
      </c>
      <c r="I2228" s="16">
        <v>60</v>
      </c>
      <c r="J2228" t="str">
        <f t="shared" si="37"/>
        <v>大类_灵品金丹丹药</v>
      </c>
      <c r="K2228" s="16" t="s">
        <v>337</v>
      </c>
      <c r="L2228" s="16">
        <v>1</v>
      </c>
      <c r="M2228" s="16" t="s">
        <v>1777</v>
      </c>
      <c r="O2228" s="16">
        <v>0</v>
      </c>
      <c r="P2228" s="16" t="b">
        <v>1</v>
      </c>
      <c r="R2228" s="16" t="b">
        <v>0</v>
      </c>
      <c r="S2228" s="16">
        <v>1</v>
      </c>
      <c r="T2228" s="16" t="s">
        <v>91</v>
      </c>
      <c r="U2228" s="16">
        <v>999</v>
      </c>
      <c r="V2228" s="16" t="s">
        <v>1778</v>
      </c>
      <c r="W2228" s="16">
        <v>31932046</v>
      </c>
      <c r="Y2228" s="16" t="inlineStr">
        <is>
          <t>金丹境灵品丹药。法术冷却缩减3.75%，持续2700现实秒。</t>
        </is>
      </c>
      <c r="Z2228" s="16" t="inlineStr">
        <is>
          <t>|cff00FF00“灵脉运转有节，术法复起有时；药助缩其间隔。凉剂自有其宜，须量药力与丹毒而用。”——《迅脉运法录》|r</t>
        </is>
      </c>
      <c r="AA2228" t="str" s="16">
        <v>炼丹可得。</v>
      </c>
      <c r="AB2228">
        <v>11921046</v>
      </c>
      <c r="AC2228" s="16" t="s">
        <v>1781</v>
      </c>
      <c r="AD2228" s="16">
        <v>40002</v>
      </c>
      <c r="AF2228">
        <v>70002</v>
      </c>
      <c r="AH2228">
        <v>300</v>
      </c>
      <c r="AI2228" s="16" t="s">
        <v>1777</v>
      </c>
      <c r="AJ2228" s="16" t="s">
        <v>1777</v>
      </c>
      <c r="AK2228" s="16" t="s">
        <v>342</v>
      </c>
    </row>
    <row r="2229" spans="2:37">
      <c r="B2229" s="16" t="n">
        <f>10000000+INDEX(编号表!$B:$B,MATCH(F2229,编号表!$A:$A,0))*100000+INDEX(编号表!$F:$F,MATCH(D2229,编号表!$E:$E,0))*1000+INDEX(编号表!$D:$D,MATCH(E2229,编号表!$C:$C,0))*10000+G2229</f>
        <v>11933046</v>
      </c>
      <c r="C2229" s="16" t="inlineStr">
        <is>
          <t>金丹清和迅脉丹</t>
        </is>
      </c>
      <c r="D2229" s="16" t="s">
        <v>105</v>
      </c>
      <c r="E2229" s="16" t="s">
        <v>342</v>
      </c>
      <c r="F2229" s="16" t="s">
        <v>1777</v>
      </c>
      <c r="G2229" s="16">
        <v>46</v>
      </c>
      <c r="I2229" s="16">
        <v>60</v>
      </c>
      <c r="J2229" t="str">
        <f t="shared" si="37"/>
        <v>大类_玄品金丹丹药</v>
      </c>
      <c r="K2229" s="16" t="s">
        <v>337</v>
      </c>
      <c r="L2229" s="16">
        <v>1</v>
      </c>
      <c r="M2229" s="16" t="s">
        <v>1777</v>
      </c>
      <c r="O2229" s="16">
        <v>0</v>
      </c>
      <c r="P2229" s="16" t="b">
        <v>1</v>
      </c>
      <c r="R2229" s="16" t="b">
        <v>0</v>
      </c>
      <c r="S2229" s="16">
        <v>1</v>
      </c>
      <c r="T2229" s="16" t="s">
        <v>91</v>
      </c>
      <c r="U2229" s="16">
        <v>999</v>
      </c>
      <c r="V2229" s="16" t="s">
        <v>1778</v>
      </c>
      <c r="W2229" s="16">
        <v>31933046</v>
      </c>
      <c r="Y2229" s="16" t="inlineStr">
        <is>
          <t>金丹境玄品丹药。法术冷却缩减3.75%，持续4860现实秒。</t>
        </is>
      </c>
      <c r="Z2229" s="16" t="inlineStr">
        <is>
          <t>|cff00FF00“灵脉运转有节，术法复起有时；药助缩其间隔。凉剂自有其宜，须量药力与丹毒而用。”——《迅脉运法录》|r</t>
        </is>
      </c>
      <c r="AA2229" t="str" s="16">
        <v>炼丹可得。</v>
      </c>
      <c r="AB2229">
        <v>11921046</v>
      </c>
      <c r="AC2229" s="16" t="s">
        <v>1781</v>
      </c>
      <c r="AD2229" s="16">
        <v>40003</v>
      </c>
      <c r="AF2229">
        <v>70003</v>
      </c>
      <c r="AH2229">
        <v>1200</v>
      </c>
      <c r="AI2229" s="16" t="s">
        <v>1777</v>
      </c>
      <c r="AJ2229" s="16" t="s">
        <v>1777</v>
      </c>
      <c r="AK2229" s="16" t="s">
        <v>342</v>
      </c>
    </row>
    <row r="2230" spans="2:37">
      <c r="B2230" s="16" t="n">
        <f>10000000+INDEX(编号表!$B:$B,MATCH(F2230,编号表!$A:$A,0))*100000+INDEX(编号表!$F:$F,MATCH(D2230,编号表!$E:$E,0))*1000+INDEX(编号表!$D:$D,MATCH(E2230,编号表!$C:$C,0))*10000+G2230</f>
        <v>11931047</v>
      </c>
      <c r="C2230" s="16" t="inlineStr">
        <is>
          <t>金丹迅脉丹</t>
        </is>
      </c>
      <c r="D2230" s="16" t="s">
        <v>86</v>
      </c>
      <c r="E2230" s="16" t="s">
        <v>342</v>
      </c>
      <c r="F2230" s="16" t="s">
        <v>1777</v>
      </c>
      <c r="G2230" s="16">
        <v>47</v>
      </c>
      <c r="I2230" s="16">
        <v>60</v>
      </c>
      <c r="J2230" t="str">
        <f t="shared" si="37"/>
        <v>大类_凡品金丹丹药</v>
      </c>
      <c r="K2230" s="16" t="s">
        <v>337</v>
      </c>
      <c r="L2230" s="16">
        <v>1</v>
      </c>
      <c r="M2230" s="16" t="s">
        <v>1777</v>
      </c>
      <c r="O2230" s="16">
        <v>0</v>
      </c>
      <c r="P2230" s="16" t="b">
        <v>1</v>
      </c>
      <c r="R2230" s="16" t="b">
        <v>0</v>
      </c>
      <c r="S2230" s="16">
        <v>1</v>
      </c>
      <c r="T2230" s="16" t="s">
        <v>91</v>
      </c>
      <c r="U2230" s="16">
        <v>999</v>
      </c>
      <c r="V2230" s="16" t="s">
        <v>1778</v>
      </c>
      <c r="W2230" s="16">
        <v>31931047</v>
      </c>
      <c r="Y2230" s="16" t="inlineStr">
        <is>
          <t>金丹境凡品丹药。法术冷却缩减4.5%，持续1500现实秒。</t>
        </is>
      </c>
      <c r="Z2230" s="16" t="inlineStr">
        <is>
          <t>|cff00FF00“灵脉运转有节，术法复起有时；药助缩其间隔。平剂自有其宜，须量药力与丹毒而用。”——《迅脉运法录》|r</t>
        </is>
      </c>
      <c r="AA2230" t="str" s="16">
        <v>炼丹可得。</v>
      </c>
      <c r="AB2230">
        <v>11921047</v>
      </c>
      <c r="AC2230" s="16" t="s">
        <v>1781</v>
      </c>
      <c r="AD2230" s="16">
        <v>40001</v>
      </c>
      <c r="AF2230">
        <v>70001</v>
      </c>
      <c r="AH2230">
        <v>100</v>
      </c>
      <c r="AI2230" s="16" t="s">
        <v>1777</v>
      </c>
      <c r="AJ2230" s="16" t="s">
        <v>1777</v>
      </c>
      <c r="AK2230" s="16" t="s">
        <v>342</v>
      </c>
    </row>
    <row r="2231" spans="2:37">
      <c r="B2231" s="16" t="n">
        <f>10000000+INDEX(编号表!$B:$B,MATCH(F2231,编号表!$A:$A,0))*100000+INDEX(编号表!$F:$F,MATCH(D2231,编号表!$E:$E,0))*1000+INDEX(编号表!$D:$D,MATCH(E2231,编号表!$C:$C,0))*10000+G2231</f>
        <v>11932047</v>
      </c>
      <c r="C2231" s="16" t="inlineStr">
        <is>
          <t>金丹迅脉丹</t>
        </is>
      </c>
      <c r="D2231" s="16" t="s">
        <v>102</v>
      </c>
      <c r="E2231" s="16" t="s">
        <v>342</v>
      </c>
      <c r="F2231" s="16" t="s">
        <v>1777</v>
      </c>
      <c r="G2231" s="16">
        <v>47</v>
      </c>
      <c r="I2231" s="16">
        <v>60</v>
      </c>
      <c r="J2231" t="str">
        <f t="shared" si="37"/>
        <v>大类_灵品金丹丹药</v>
      </c>
      <c r="K2231" s="16" t="s">
        <v>337</v>
      </c>
      <c r="L2231" s="16">
        <v>1</v>
      </c>
      <c r="M2231" s="16" t="s">
        <v>1777</v>
      </c>
      <c r="O2231" s="16">
        <v>0</v>
      </c>
      <c r="P2231" s="16" t="b">
        <v>1</v>
      </c>
      <c r="R2231" s="16" t="b">
        <v>0</v>
      </c>
      <c r="S2231" s="16">
        <v>1</v>
      </c>
      <c r="T2231" s="16" t="s">
        <v>91</v>
      </c>
      <c r="U2231" s="16">
        <v>999</v>
      </c>
      <c r="V2231" s="16" t="s">
        <v>1778</v>
      </c>
      <c r="W2231" s="16">
        <v>31932047</v>
      </c>
      <c r="Y2231" s="16" t="inlineStr">
        <is>
          <t>金丹境灵品丹药。法术冷却缩减4.5%，持续2700现实秒。</t>
        </is>
      </c>
      <c r="Z2231" s="16" t="inlineStr">
        <is>
          <t>|cff00FF00“灵脉运转有节，术法复起有时；药助缩其间隔。平剂自有其宜，须量药力与丹毒而用。”——《迅脉运法录》|r</t>
        </is>
      </c>
      <c r="AA2231" t="str" s="16">
        <v>炼丹可得。</v>
      </c>
      <c r="AB2231">
        <v>11921047</v>
      </c>
      <c r="AC2231" s="16" t="s">
        <v>1781</v>
      </c>
      <c r="AD2231" s="16">
        <v>40002</v>
      </c>
      <c r="AF2231">
        <v>70002</v>
      </c>
      <c r="AH2231">
        <v>300</v>
      </c>
      <c r="AI2231" s="16" t="s">
        <v>1777</v>
      </c>
      <c r="AJ2231" s="16" t="s">
        <v>1777</v>
      </c>
      <c r="AK2231" s="16" t="s">
        <v>342</v>
      </c>
    </row>
    <row r="2232" spans="2:37">
      <c r="B2232" s="16" t="n">
        <f>10000000+INDEX(编号表!$B:$B,MATCH(F2232,编号表!$A:$A,0))*100000+INDEX(编号表!$F:$F,MATCH(D2232,编号表!$E:$E,0))*1000+INDEX(编号表!$D:$D,MATCH(E2232,编号表!$C:$C,0))*10000+G2232</f>
        <v>11933047</v>
      </c>
      <c r="C2232" s="16" t="inlineStr">
        <is>
          <t>金丹迅脉丹</t>
        </is>
      </c>
      <c r="D2232" s="16" t="s">
        <v>105</v>
      </c>
      <c r="E2232" s="16" t="s">
        <v>342</v>
      </c>
      <c r="F2232" s="16" t="s">
        <v>1777</v>
      </c>
      <c r="G2232" s="16">
        <v>47</v>
      </c>
      <c r="I2232" s="16">
        <v>60</v>
      </c>
      <c r="J2232" t="str">
        <f t="shared" si="37"/>
        <v>大类_玄品金丹丹药</v>
      </c>
      <c r="K2232" s="16" t="s">
        <v>337</v>
      </c>
      <c r="L2232" s="16">
        <v>1</v>
      </c>
      <c r="M2232" s="16" t="s">
        <v>1777</v>
      </c>
      <c r="O2232" s="16">
        <v>0</v>
      </c>
      <c r="P2232" s="16" t="b">
        <v>1</v>
      </c>
      <c r="R2232" s="16" t="b">
        <v>0</v>
      </c>
      <c r="S2232" s="16">
        <v>1</v>
      </c>
      <c r="T2232" s="16" t="s">
        <v>91</v>
      </c>
      <c r="U2232" s="16">
        <v>999</v>
      </c>
      <c r="V2232" s="16" t="s">
        <v>1778</v>
      </c>
      <c r="W2232" s="16">
        <v>31933047</v>
      </c>
      <c r="Y2232" s="16" t="inlineStr">
        <is>
          <t>金丹境玄品丹药。法术冷却缩减4.5%，持续4860现实秒。</t>
        </is>
      </c>
      <c r="Z2232" s="16" t="inlineStr">
        <is>
          <t>|cff00FF00“灵脉运转有节，术法复起有时；药助缩其间隔。平剂自有其宜，须量药力与丹毒而用。”——《迅脉运法录》|r</t>
        </is>
      </c>
      <c r="AA2232" t="str" s="16">
        <v>炼丹可得。</v>
      </c>
      <c r="AB2232">
        <v>11921047</v>
      </c>
      <c r="AC2232" s="16" t="s">
        <v>1781</v>
      </c>
      <c r="AD2232" s="16">
        <v>40003</v>
      </c>
      <c r="AF2232">
        <v>70003</v>
      </c>
      <c r="AH2232">
        <v>1200</v>
      </c>
      <c r="AI2232" s="16" t="s">
        <v>1777</v>
      </c>
      <c r="AJ2232" s="16" t="s">
        <v>1777</v>
      </c>
      <c r="AK2232" s="16" t="s">
        <v>342</v>
      </c>
    </row>
    <row r="2233" spans="2:37">
      <c r="B2233" s="16" t="n">
        <f>10000000+INDEX(编号表!$B:$B,MATCH(F2233,编号表!$A:$A,0))*100000+INDEX(编号表!$F:$F,MATCH(D2233,编号表!$E:$E,0))*1000+INDEX(编号表!$D:$D,MATCH(E2233,编号表!$C:$C,0))*10000+G2233</f>
        <v>11931048</v>
      </c>
      <c r="C2233" s="16" t="inlineStr">
        <is>
          <t>金丹温阳迅脉丹</t>
        </is>
      </c>
      <c r="D2233" s="16" t="s">
        <v>86</v>
      </c>
      <c r="E2233" s="16" t="s">
        <v>342</v>
      </c>
      <c r="F2233" s="16" t="s">
        <v>1777</v>
      </c>
      <c r="G2233" s="16">
        <v>48</v>
      </c>
      <c r="I2233" s="16">
        <v>60</v>
      </c>
      <c r="J2233" t="str">
        <f t="shared" si="37"/>
        <v>大类_凡品金丹丹药</v>
      </c>
      <c r="K2233" s="16" t="s">
        <v>337</v>
      </c>
      <c r="L2233" s="16">
        <v>1</v>
      </c>
      <c r="M2233" s="16" t="s">
        <v>1777</v>
      </c>
      <c r="O2233" s="16">
        <v>0</v>
      </c>
      <c r="P2233" s="16" t="b">
        <v>1</v>
      </c>
      <c r="R2233" s="16" t="b">
        <v>0</v>
      </c>
      <c r="S2233" s="16">
        <v>1</v>
      </c>
      <c r="T2233" s="16" t="s">
        <v>91</v>
      </c>
      <c r="U2233" s="16">
        <v>999</v>
      </c>
      <c r="V2233" s="16" t="s">
        <v>1778</v>
      </c>
      <c r="W2233" s="16">
        <v>31931048</v>
      </c>
      <c r="Y2233" s="16" t="inlineStr">
        <is>
          <t>金丹境凡品丹药。法术冷却缩减5.25%，持续1500现实秒。</t>
        </is>
      </c>
      <c r="Z2233" s="16" t="inlineStr">
        <is>
          <t>|cff00FF00“灵脉运转有节，术法复起有时；药助缩其间隔。温剂自有其宜，须量药力与丹毒而用。”——《迅脉运法录》|r</t>
        </is>
      </c>
      <c r="AA2233" t="str" s="16">
        <v>炼丹可得。</v>
      </c>
      <c r="AB2233">
        <v>11921048</v>
      </c>
      <c r="AC2233" s="16" t="s">
        <v>1781</v>
      </c>
      <c r="AD2233" s="16">
        <v>40001</v>
      </c>
      <c r="AF2233">
        <v>70001</v>
      </c>
      <c r="AH2233">
        <v>100</v>
      </c>
      <c r="AI2233" s="16" t="s">
        <v>1777</v>
      </c>
      <c r="AJ2233" s="16" t="s">
        <v>1777</v>
      </c>
      <c r="AK2233" s="16" t="s">
        <v>342</v>
      </c>
    </row>
    <row r="2234" spans="2:37">
      <c r="B2234" s="16" t="n">
        <f>10000000+INDEX(编号表!$B:$B,MATCH(F2234,编号表!$A:$A,0))*100000+INDEX(编号表!$F:$F,MATCH(D2234,编号表!$E:$E,0))*1000+INDEX(编号表!$D:$D,MATCH(E2234,编号表!$C:$C,0))*10000+G2234</f>
        <v>11932048</v>
      </c>
      <c r="C2234" s="16" t="inlineStr">
        <is>
          <t>金丹温阳迅脉丹</t>
        </is>
      </c>
      <c r="D2234" s="16" t="s">
        <v>102</v>
      </c>
      <c r="E2234" s="16" t="s">
        <v>342</v>
      </c>
      <c r="F2234" s="16" t="s">
        <v>1777</v>
      </c>
      <c r="G2234" s="16">
        <v>48</v>
      </c>
      <c r="I2234" s="16">
        <v>60</v>
      </c>
      <c r="J2234" t="str">
        <f t="shared" si="37"/>
        <v>大类_灵品金丹丹药</v>
      </c>
      <c r="K2234" s="16" t="s">
        <v>337</v>
      </c>
      <c r="L2234" s="16">
        <v>1</v>
      </c>
      <c r="M2234" s="16" t="s">
        <v>1777</v>
      </c>
      <c r="O2234" s="16">
        <v>0</v>
      </c>
      <c r="P2234" s="16" t="b">
        <v>1</v>
      </c>
      <c r="R2234" s="16" t="b">
        <v>0</v>
      </c>
      <c r="S2234" s="16">
        <v>1</v>
      </c>
      <c r="T2234" s="16" t="s">
        <v>91</v>
      </c>
      <c r="U2234" s="16">
        <v>999</v>
      </c>
      <c r="V2234" s="16" t="s">
        <v>1778</v>
      </c>
      <c r="W2234" s="16">
        <v>31932048</v>
      </c>
      <c r="Y2234" s="16" t="inlineStr">
        <is>
          <t>金丹境灵品丹药。法术冷却缩减5.25%，持续2700现实秒。</t>
        </is>
      </c>
      <c r="Z2234" s="16" t="inlineStr">
        <is>
          <t>|cff00FF00“灵脉运转有节，术法复起有时；药助缩其间隔。温剂自有其宜，须量药力与丹毒而用。”——《迅脉运法录》|r</t>
        </is>
      </c>
      <c r="AA2234" t="str" s="16">
        <v>炼丹可得。</v>
      </c>
      <c r="AB2234">
        <v>11921048</v>
      </c>
      <c r="AC2234" s="16" t="s">
        <v>1781</v>
      </c>
      <c r="AD2234" s="16">
        <v>40002</v>
      </c>
      <c r="AF2234">
        <v>70002</v>
      </c>
      <c r="AH2234">
        <v>300</v>
      </c>
      <c r="AI2234" s="16" t="s">
        <v>1777</v>
      </c>
      <c r="AJ2234" s="16" t="s">
        <v>1777</v>
      </c>
      <c r="AK2234" s="16" t="s">
        <v>342</v>
      </c>
    </row>
    <row r="2235" spans="2:37">
      <c r="B2235" s="16" t="n">
        <f>10000000+INDEX(编号表!$B:$B,MATCH(F2235,编号表!$A:$A,0))*100000+INDEX(编号表!$F:$F,MATCH(D2235,编号表!$E:$E,0))*1000+INDEX(编号表!$D:$D,MATCH(E2235,编号表!$C:$C,0))*10000+G2235</f>
        <v>11933048</v>
      </c>
      <c r="C2235" s="16" t="inlineStr">
        <is>
          <t>金丹温阳迅脉丹</t>
        </is>
      </c>
      <c r="D2235" s="16" t="s">
        <v>105</v>
      </c>
      <c r="E2235" s="16" t="s">
        <v>342</v>
      </c>
      <c r="F2235" s="16" t="s">
        <v>1777</v>
      </c>
      <c r="G2235" s="16">
        <v>48</v>
      </c>
      <c r="I2235" s="16">
        <v>60</v>
      </c>
      <c r="J2235" t="str">
        <f t="shared" si="37"/>
        <v>大类_玄品金丹丹药</v>
      </c>
      <c r="K2235" s="16" t="s">
        <v>337</v>
      </c>
      <c r="L2235" s="16">
        <v>1</v>
      </c>
      <c r="M2235" s="16" t="s">
        <v>1777</v>
      </c>
      <c r="O2235" s="16">
        <v>0</v>
      </c>
      <c r="P2235" s="16" t="b">
        <v>1</v>
      </c>
      <c r="R2235" s="16" t="b">
        <v>0</v>
      </c>
      <c r="S2235" s="16">
        <v>1</v>
      </c>
      <c r="T2235" s="16" t="s">
        <v>91</v>
      </c>
      <c r="U2235" s="16">
        <v>999</v>
      </c>
      <c r="V2235" s="16" t="s">
        <v>1778</v>
      </c>
      <c r="W2235" s="16">
        <v>31933048</v>
      </c>
      <c r="Y2235" s="16" t="inlineStr">
        <is>
          <t>金丹境玄品丹药。法术冷却缩减5.25%，持续4860现实秒。</t>
        </is>
      </c>
      <c r="Z2235" s="16" t="inlineStr">
        <is>
          <t>|cff00FF00“灵脉运转有节，术法复起有时；药助缩其间隔。温剂自有其宜，须量药力与丹毒而用。”——《迅脉运法录》|r</t>
        </is>
      </c>
      <c r="AA2235" t="str" s="16">
        <v>炼丹可得。</v>
      </c>
      <c r="AB2235">
        <v>11921048</v>
      </c>
      <c r="AC2235" s="16" t="s">
        <v>1781</v>
      </c>
      <c r="AD2235" s="16">
        <v>40003</v>
      </c>
      <c r="AF2235">
        <v>70003</v>
      </c>
      <c r="AH2235">
        <v>1200</v>
      </c>
      <c r="AI2235" s="16" t="s">
        <v>1777</v>
      </c>
      <c r="AJ2235" s="16" t="s">
        <v>1777</v>
      </c>
      <c r="AK2235" s="16" t="s">
        <v>342</v>
      </c>
    </row>
    <row r="2236" spans="2:37">
      <c r="B2236" s="16" t="n">
        <f>10000000+INDEX(编号表!$B:$B,MATCH(F2236,编号表!$A:$A,0))*100000+INDEX(编号表!$F:$F,MATCH(D2236,编号表!$E:$E,0))*1000+INDEX(编号表!$D:$D,MATCH(E2236,编号表!$C:$C,0))*10000+G2236</f>
        <v>11931049</v>
      </c>
      <c r="C2236" s="16" t="inlineStr">
        <is>
          <t>金丹烈阳迅脉丹</t>
        </is>
      </c>
      <c r="D2236" s="16" t="s">
        <v>86</v>
      </c>
      <c r="E2236" s="16" t="s">
        <v>342</v>
      </c>
      <c r="F2236" s="16" t="s">
        <v>1777</v>
      </c>
      <c r="G2236" s="16">
        <v>49</v>
      </c>
      <c r="I2236" s="16">
        <v>60</v>
      </c>
      <c r="J2236" t="str">
        <f t="shared" si="37"/>
        <v>大类_凡品金丹丹药</v>
      </c>
      <c r="K2236" s="16" t="s">
        <v>337</v>
      </c>
      <c r="L2236" s="16">
        <v>1</v>
      </c>
      <c r="M2236" s="16" t="s">
        <v>1777</v>
      </c>
      <c r="O2236" s="16">
        <v>0</v>
      </c>
      <c r="P2236" s="16" t="b">
        <v>1</v>
      </c>
      <c r="R2236" s="16" t="b">
        <v>0</v>
      </c>
      <c r="S2236" s="16">
        <v>1</v>
      </c>
      <c r="T2236" s="16" t="s">
        <v>91</v>
      </c>
      <c r="U2236" s="16">
        <v>999</v>
      </c>
      <c r="V2236" s="16" t="s">
        <v>1778</v>
      </c>
      <c r="W2236" s="16">
        <v>31931049</v>
      </c>
      <c r="Y2236" s="16" t="inlineStr">
        <is>
          <t>金丹境凡品丹药。法术冷却缩减6%，持续900现实秒。</t>
        </is>
      </c>
      <c r="Z2236" s="16" t="inlineStr">
        <is>
          <t>|cff00FF00“灵脉运转有节，术法复起有时；药助缩其间隔。热剂自有其宜，须量药力与丹毒而用。”——《迅脉运法录》|r</t>
        </is>
      </c>
      <c r="AA2236" t="str" s="16">
        <v>炼丹可得。</v>
      </c>
      <c r="AB2236">
        <v>11921049</v>
      </c>
      <c r="AC2236" s="16" t="s">
        <v>1781</v>
      </c>
      <c r="AD2236" s="16">
        <v>40001</v>
      </c>
      <c r="AF2236">
        <v>70001</v>
      </c>
      <c r="AH2236">
        <v>100</v>
      </c>
      <c r="AI2236" s="16" t="s">
        <v>1777</v>
      </c>
      <c r="AJ2236" s="16" t="s">
        <v>1777</v>
      </c>
      <c r="AK2236" s="16" t="s">
        <v>342</v>
      </c>
    </row>
    <row r="2237" spans="2:37">
      <c r="B2237" s="16" t="n">
        <f>10000000+INDEX(编号表!$B:$B,MATCH(F2237,编号表!$A:$A,0))*100000+INDEX(编号表!$F:$F,MATCH(D2237,编号表!$E:$E,0))*1000+INDEX(编号表!$D:$D,MATCH(E2237,编号表!$C:$C,0))*10000+G2237</f>
        <v>11932049</v>
      </c>
      <c r="C2237" s="16" t="inlineStr">
        <is>
          <t>金丹烈阳迅脉丹</t>
        </is>
      </c>
      <c r="D2237" s="16" t="s">
        <v>102</v>
      </c>
      <c r="E2237" s="16" t="s">
        <v>342</v>
      </c>
      <c r="F2237" s="16" t="s">
        <v>1777</v>
      </c>
      <c r="G2237" s="16">
        <v>49</v>
      </c>
      <c r="I2237" s="16">
        <v>60</v>
      </c>
      <c r="J2237" t="str">
        <f t="shared" si="37"/>
        <v>大类_灵品金丹丹药</v>
      </c>
      <c r="K2237" s="16" t="s">
        <v>337</v>
      </c>
      <c r="L2237" s="16">
        <v>1</v>
      </c>
      <c r="M2237" s="16" t="s">
        <v>1777</v>
      </c>
      <c r="O2237" s="16">
        <v>0</v>
      </c>
      <c r="P2237" s="16" t="b">
        <v>1</v>
      </c>
      <c r="R2237" s="16" t="b">
        <v>0</v>
      </c>
      <c r="S2237" s="16">
        <v>1</v>
      </c>
      <c r="T2237" s="16" t="s">
        <v>91</v>
      </c>
      <c r="U2237" s="16">
        <v>999</v>
      </c>
      <c r="V2237" s="16" t="s">
        <v>1778</v>
      </c>
      <c r="W2237" s="16">
        <v>31932049</v>
      </c>
      <c r="Y2237" s="16" t="inlineStr">
        <is>
          <t>金丹境灵品丹药。法术冷却缩减6%，持续1620现实秒。</t>
        </is>
      </c>
      <c r="Z2237" s="16" t="inlineStr">
        <is>
          <t>|cff00FF00“灵脉运转有节，术法复起有时；药助缩其间隔。热剂自有其宜，须量药力与丹毒而用。”——《迅脉运法录》|r</t>
        </is>
      </c>
      <c r="AA2237" t="str" s="16">
        <v>炼丹可得。</v>
      </c>
      <c r="AB2237">
        <v>11921049</v>
      </c>
      <c r="AC2237" s="16" t="s">
        <v>1781</v>
      </c>
      <c r="AD2237" s="16">
        <v>40002</v>
      </c>
      <c r="AF2237">
        <v>70002</v>
      </c>
      <c r="AH2237">
        <v>300</v>
      </c>
      <c r="AI2237" s="16" t="s">
        <v>1777</v>
      </c>
      <c r="AJ2237" s="16" t="s">
        <v>1777</v>
      </c>
      <c r="AK2237" s="16" t="s">
        <v>342</v>
      </c>
    </row>
    <row r="2238" spans="2:37">
      <c r="B2238" s="16" t="n">
        <f>10000000+INDEX(编号表!$B:$B,MATCH(F2238,编号表!$A:$A,0))*100000+INDEX(编号表!$F:$F,MATCH(D2238,编号表!$E:$E,0))*1000+INDEX(编号表!$D:$D,MATCH(E2238,编号表!$C:$C,0))*10000+G2238</f>
        <v>11933049</v>
      </c>
      <c r="C2238" s="16" t="inlineStr">
        <is>
          <t>金丹烈阳迅脉丹</t>
        </is>
      </c>
      <c r="D2238" s="16" t="s">
        <v>105</v>
      </c>
      <c r="E2238" s="16" t="s">
        <v>342</v>
      </c>
      <c r="F2238" s="16" t="s">
        <v>1777</v>
      </c>
      <c r="G2238" s="16">
        <v>49</v>
      </c>
      <c r="I2238" s="16">
        <v>60</v>
      </c>
      <c r="J2238" t="str">
        <f t="shared" si="37"/>
        <v>大类_玄品金丹丹药</v>
      </c>
      <c r="K2238" s="16" t="s">
        <v>337</v>
      </c>
      <c r="L2238" s="16">
        <v>1</v>
      </c>
      <c r="M2238" s="16" t="s">
        <v>1777</v>
      </c>
      <c r="O2238" s="16">
        <v>0</v>
      </c>
      <c r="P2238" s="16" t="b">
        <v>1</v>
      </c>
      <c r="R2238" s="16" t="b">
        <v>0</v>
      </c>
      <c r="S2238" s="16">
        <v>1</v>
      </c>
      <c r="T2238" s="16" t="s">
        <v>91</v>
      </c>
      <c r="U2238" s="16">
        <v>999</v>
      </c>
      <c r="V2238" s="16" t="s">
        <v>1778</v>
      </c>
      <c r="W2238" s="16">
        <v>31933049</v>
      </c>
      <c r="Y2238" s="16" t="inlineStr">
        <is>
          <t>金丹境玄品丹药。法术冷却缩减6%，持续2916现实秒。</t>
        </is>
      </c>
      <c r="Z2238" s="16" t="inlineStr">
        <is>
          <t>|cff00FF00“灵脉运转有节，术法复起有时；药助缩其间隔。热剂自有其宜，须量药力与丹毒而用。”——《迅脉运法录》|r</t>
        </is>
      </c>
      <c r="AA2238" t="str" s="16">
        <v>炼丹可得。</v>
      </c>
      <c r="AB2238">
        <v>11921049</v>
      </c>
      <c r="AC2238" s="16" t="s">
        <v>1781</v>
      </c>
      <c r="AD2238" s="16">
        <v>40003</v>
      </c>
      <c r="AF2238">
        <v>70003</v>
      </c>
      <c r="AH2238">
        <v>1200</v>
      </c>
      <c r="AI2238" s="16" t="s">
        <v>1777</v>
      </c>
      <c r="AJ2238" s="16" t="s">
        <v>1777</v>
      </c>
      <c r="AK2238" s="16" t="s">
        <v>342</v>
      </c>
    </row>
    <row r="2239" spans="2:37">
      <c r="B2239" s="16" t="n">
        <f>10000000+INDEX(编号表!$B:$B,MATCH(F2239,编号表!$A:$A,0))*100000+INDEX(编号表!$F:$F,MATCH(D2239,编号表!$E:$E,0))*1000+INDEX(编号表!$D:$D,MATCH(E2239,编号表!$C:$C,0))*10000+G2239</f>
        <v>11931050</v>
      </c>
      <c r="C2239" s="16" t="s">
        <v>2605</v>
      </c>
      <c r="D2239" s="16" t="s">
        <v>86</v>
      </c>
      <c r="E2239" s="16" t="s">
        <v>342</v>
      </c>
      <c r="F2239" s="16" t="s">
        <v>1777</v>
      </c>
      <c r="G2239" s="16">
        <v>50</v>
      </c>
      <c r="I2239" s="16">
        <v>60</v>
      </c>
      <c r="J2239" t="str">
        <f t="shared" si="37"/>
        <v>大类_凡品金丹丹药</v>
      </c>
      <c r="K2239" s="16" t="s">
        <v>337</v>
      </c>
      <c r="L2239" s="16">
        <v>1</v>
      </c>
      <c r="M2239" s="16" t="s">
        <v>1777</v>
      </c>
      <c r="O2239" s="16">
        <v>0</v>
      </c>
      <c r="P2239" s="16" t="b">
        <v>1</v>
      </c>
      <c r="R2239" s="16" t="b">
        <v>0</v>
      </c>
      <c r="S2239" s="16">
        <v>1</v>
      </c>
      <c r="T2239" s="16" t="s">
        <v>91</v>
      </c>
      <c r="U2239" s="16">
        <v>999</v>
      </c>
      <c r="V2239" s="16" t="s">
        <v>1778</v>
      </c>
      <c r="W2239" s="16">
        <v>31931050</v>
      </c>
      <c r="Y2239" s="16" t="inlineStr">
        <is>
          <t>金丹境凡品丹药。清除对应味池杂质总量67752点，按300现实秒的经过时间线性结算（操作时补结差额）。</t>
        </is>
      </c>
      <c r="Z2239" s="16" t="inlineStr">
        <is>
          <t>|cff00FF00“骨底积浊得清，根基乃少其滞。寒剂自有其宜，须量药力与丹毒而用。”——《骨底澄浊录》|r</t>
        </is>
      </c>
      <c r="AA2239" t="str" s="16">
        <v>炼丹可得。</v>
      </c>
      <c r="AB2239">
        <v>11921050</v>
      </c>
      <c r="AC2239" s="16" t="s">
        <v>1781</v>
      </c>
      <c r="AD2239" s="16">
        <v>40001</v>
      </c>
      <c r="AF2239">
        <v>70001</v>
      </c>
      <c r="AH2239">
        <v>100</v>
      </c>
      <c r="AI2239" s="16" t="s">
        <v>1777</v>
      </c>
      <c r="AJ2239" s="16" t="s">
        <v>1777</v>
      </c>
      <c r="AK2239" s="16" t="s">
        <v>342</v>
      </c>
    </row>
    <row r="2240" spans="2:37">
      <c r="B2240" s="16" t="n">
        <f>10000000+INDEX(编号表!$B:$B,MATCH(F2240,编号表!$A:$A,0))*100000+INDEX(编号表!$F:$F,MATCH(D2240,编号表!$E:$E,0))*1000+INDEX(编号表!$D:$D,MATCH(E2240,编号表!$C:$C,0))*10000+G2240</f>
        <v>11932050</v>
      </c>
      <c r="C2240" s="16" t="s">
        <v>2605</v>
      </c>
      <c r="D2240" s="16" t="s">
        <v>102</v>
      </c>
      <c r="E2240" s="16" t="s">
        <v>342</v>
      </c>
      <c r="F2240" s="16" t="s">
        <v>1777</v>
      </c>
      <c r="G2240" s="16">
        <v>50</v>
      </c>
      <c r="I2240" s="16">
        <v>60</v>
      </c>
      <c r="J2240" t="str">
        <f t="shared" si="37"/>
        <v>大类_灵品金丹丹药</v>
      </c>
      <c r="K2240" s="16" t="s">
        <v>337</v>
      </c>
      <c r="L2240" s="16">
        <v>1</v>
      </c>
      <c r="M2240" s="16" t="s">
        <v>1777</v>
      </c>
      <c r="O2240" s="16">
        <v>0</v>
      </c>
      <c r="P2240" s="16" t="b">
        <v>1</v>
      </c>
      <c r="R2240" s="16" t="b">
        <v>0</v>
      </c>
      <c r="S2240" s="16">
        <v>1</v>
      </c>
      <c r="T2240" s="16" t="s">
        <v>91</v>
      </c>
      <c r="U2240" s="16">
        <v>999</v>
      </c>
      <c r="V2240" s="16" t="s">
        <v>1778</v>
      </c>
      <c r="W2240" s="16">
        <v>31932050</v>
      </c>
      <c r="Y2240" s="16" t="inlineStr">
        <is>
          <t>金丹境灵品丹药。清除对应味池杂质总量119073点，按300现实秒的经过时间线性结算（操作时补结差额）。</t>
        </is>
      </c>
      <c r="Z2240" s="16" t="inlineStr">
        <is>
          <t>|cff00FF00“骨底积浊得清，根基乃少其滞。寒剂自有其宜，须量药力与丹毒而用。”——《骨底澄浊录》|r</t>
        </is>
      </c>
      <c r="AA2240" t="str" s="16">
        <v>炼丹可得。</v>
      </c>
      <c r="AB2240">
        <v>11921050</v>
      </c>
      <c r="AC2240" s="16" t="s">
        <v>1781</v>
      </c>
      <c r="AD2240" s="16">
        <v>40002</v>
      </c>
      <c r="AF2240">
        <v>70002</v>
      </c>
      <c r="AH2240">
        <v>300</v>
      </c>
      <c r="AI2240" s="16" t="s">
        <v>1777</v>
      </c>
      <c r="AJ2240" s="16" t="s">
        <v>1777</v>
      </c>
      <c r="AK2240" s="16" t="s">
        <v>342</v>
      </c>
    </row>
    <row r="2241" spans="2:37">
      <c r="B2241" s="16" t="n">
        <f>10000000+INDEX(编号表!$B:$B,MATCH(F2241,编号表!$A:$A,0))*100000+INDEX(编号表!$F:$F,MATCH(D2241,编号表!$E:$E,0))*1000+INDEX(编号表!$D:$D,MATCH(E2241,编号表!$C:$C,0))*10000+G2241</f>
        <v>11933050</v>
      </c>
      <c r="C2241" s="16" t="s">
        <v>2605</v>
      </c>
      <c r="D2241" s="16" t="s">
        <v>105</v>
      </c>
      <c r="E2241" s="16" t="s">
        <v>342</v>
      </c>
      <c r="F2241" s="16" t="s">
        <v>1777</v>
      </c>
      <c r="G2241" s="16">
        <v>50</v>
      </c>
      <c r="I2241" s="16">
        <v>60</v>
      </c>
      <c r="J2241" t="str">
        <f t="shared" si="37"/>
        <v>大类_玄品金丹丹药</v>
      </c>
      <c r="K2241" s="16" t="s">
        <v>337</v>
      </c>
      <c r="L2241" s="16">
        <v>1</v>
      </c>
      <c r="M2241" s="16" t="s">
        <v>1777</v>
      </c>
      <c r="O2241" s="16">
        <v>0</v>
      </c>
      <c r="P2241" s="16" t="b">
        <v>1</v>
      </c>
      <c r="R2241" s="16" t="b">
        <v>0</v>
      </c>
      <c r="S2241" s="16">
        <v>1</v>
      </c>
      <c r="T2241" s="16" t="s">
        <v>91</v>
      </c>
      <c r="U2241" s="16">
        <v>999</v>
      </c>
      <c r="V2241" s="16" t="s">
        <v>1778</v>
      </c>
      <c r="W2241" s="16">
        <v>31933050</v>
      </c>
      <c r="Y2241" s="16" t="inlineStr">
        <is>
          <t>金丹境玄品丹药。清除对应味池杂质总量211452点，按300现实秒的经过时间线性结算（操作时补结差额）。</t>
        </is>
      </c>
      <c r="Z2241" s="16" t="inlineStr">
        <is>
          <t>|cff00FF00“骨底积浊得清，根基乃少其滞。寒剂自有其宜，须量药力与丹毒而用。”——《骨底澄浊录》|r</t>
        </is>
      </c>
      <c r="AA2241" t="str" s="16">
        <v>炼丹可得。</v>
      </c>
      <c r="AB2241">
        <v>11921050</v>
      </c>
      <c r="AC2241" s="16" t="s">
        <v>1781</v>
      </c>
      <c r="AD2241" s="16">
        <v>40003</v>
      </c>
      <c r="AF2241">
        <v>70003</v>
      </c>
      <c r="AH2241">
        <v>1200</v>
      </c>
      <c r="AI2241" s="16" t="s">
        <v>1777</v>
      </c>
      <c r="AJ2241" s="16" t="s">
        <v>1777</v>
      </c>
      <c r="AK2241" s="16" t="s">
        <v>342</v>
      </c>
    </row>
    <row r="2242" spans="2:37">
      <c r="B2242" s="16" t="n">
        <f>10000000+INDEX(编号表!$B:$B,MATCH(F2242,编号表!$A:$A,0))*100000+INDEX(编号表!$F:$F,MATCH(D2242,编号表!$E:$E,0))*1000+INDEX(编号表!$D:$D,MATCH(E2242,编号表!$C:$C,0))*10000+G2242</f>
        <v>11931051</v>
      </c>
      <c r="C2242" s="16" t="s">
        <v>2609</v>
      </c>
      <c r="D2242" s="16" t="s">
        <v>86</v>
      </c>
      <c r="E2242" s="16" t="s">
        <v>342</v>
      </c>
      <c r="F2242" s="16" t="s">
        <v>1777</v>
      </c>
      <c r="G2242" s="16">
        <v>51</v>
      </c>
      <c r="I2242" s="16">
        <v>60</v>
      </c>
      <c r="J2242" t="str">
        <f t="shared" si="37"/>
        <v>大类_凡品金丹丹药</v>
      </c>
      <c r="K2242" s="16" t="s">
        <v>337</v>
      </c>
      <c r="L2242" s="16">
        <v>1</v>
      </c>
      <c r="M2242" s="16" t="s">
        <v>1777</v>
      </c>
      <c r="O2242" s="16">
        <v>0</v>
      </c>
      <c r="P2242" s="16" t="b">
        <v>1</v>
      </c>
      <c r="R2242" s="16" t="b">
        <v>0</v>
      </c>
      <c r="S2242" s="16">
        <v>1</v>
      </c>
      <c r="T2242" s="16" t="s">
        <v>91</v>
      </c>
      <c r="U2242" s="16">
        <v>999</v>
      </c>
      <c r="V2242" s="16" t="s">
        <v>1778</v>
      </c>
      <c r="W2242" s="16">
        <v>31931051</v>
      </c>
      <c r="Y2242" s="16" t="inlineStr">
        <is>
          <t>金丹境凡品丹药。清除对应味池杂质总量39042点，按60现实秒的经过时间线性结算（操作时补结差额）。</t>
        </is>
      </c>
      <c r="Z2242" s="16" t="inlineStr">
        <is>
          <t>|cff00FF00“骨底积浊得清，根基乃少其滞。凉剂自有其宜，须量药力与丹毒而用。”——《骨底澄浊录》|r</t>
        </is>
      </c>
      <c r="AA2242" t="str" s="16">
        <v>炼丹可得。</v>
      </c>
      <c r="AB2242">
        <v>11921051</v>
      </c>
      <c r="AC2242" s="16" t="s">
        <v>1781</v>
      </c>
      <c r="AD2242" s="16">
        <v>40001</v>
      </c>
      <c r="AF2242">
        <v>70001</v>
      </c>
      <c r="AH2242">
        <v>100</v>
      </c>
      <c r="AI2242" s="16" t="s">
        <v>1777</v>
      </c>
      <c r="AJ2242" s="16" t="s">
        <v>1777</v>
      </c>
      <c r="AK2242" s="16" t="s">
        <v>342</v>
      </c>
    </row>
    <row r="2243" spans="2:37">
      <c r="B2243" s="16" t="n">
        <f>10000000+INDEX(编号表!$B:$B,MATCH(F2243,编号表!$A:$A,0))*100000+INDEX(编号表!$F:$F,MATCH(D2243,编号表!$E:$E,0))*1000+INDEX(编号表!$D:$D,MATCH(E2243,编号表!$C:$C,0))*10000+G2243</f>
        <v>11932051</v>
      </c>
      <c r="C2243" s="16" t="s">
        <v>2609</v>
      </c>
      <c r="D2243" s="16" t="s">
        <v>102</v>
      </c>
      <c r="E2243" s="16" t="s">
        <v>342</v>
      </c>
      <c r="F2243" s="16" t="s">
        <v>1777</v>
      </c>
      <c r="G2243" s="16">
        <v>51</v>
      </c>
      <c r="I2243" s="16">
        <v>60</v>
      </c>
      <c r="J2243" t="str">
        <f t="shared" si="37"/>
        <v>大类_灵品金丹丹药</v>
      </c>
      <c r="K2243" s="16" t="s">
        <v>337</v>
      </c>
      <c r="L2243" s="16">
        <v>1</v>
      </c>
      <c r="M2243" s="16" t="s">
        <v>1777</v>
      </c>
      <c r="O2243" s="16">
        <v>0</v>
      </c>
      <c r="P2243" s="16" t="b">
        <v>1</v>
      </c>
      <c r="R2243" s="16" t="b">
        <v>0</v>
      </c>
      <c r="S2243" s="16">
        <v>1</v>
      </c>
      <c r="T2243" s="16" t="s">
        <v>91</v>
      </c>
      <c r="U2243" s="16">
        <v>999</v>
      </c>
      <c r="V2243" s="16" t="s">
        <v>1778</v>
      </c>
      <c r="W2243" s="16">
        <v>31932051</v>
      </c>
      <c r="Y2243" s="16" t="inlineStr">
        <is>
          <t>金丹境灵品丹药。清除对应味池杂质总量67036点，按60现实秒的经过时间线性结算（操作时补结差额）。</t>
        </is>
      </c>
      <c r="Z2243" s="16" t="inlineStr">
        <is>
          <t>|cff00FF00“骨底积浊得清，根基乃少其滞。凉剂自有其宜，须量药力与丹毒而用。”——《骨底澄浊录》|r</t>
        </is>
      </c>
      <c r="AA2243" t="str" s="16">
        <v>炼丹可得。</v>
      </c>
      <c r="AB2243">
        <v>11921051</v>
      </c>
      <c r="AC2243" s="16" t="s">
        <v>1781</v>
      </c>
      <c r="AD2243" s="16">
        <v>40002</v>
      </c>
      <c r="AF2243">
        <v>70002</v>
      </c>
      <c r="AH2243">
        <v>300</v>
      </c>
      <c r="AI2243" s="16" t="s">
        <v>1777</v>
      </c>
      <c r="AJ2243" s="16" t="s">
        <v>1777</v>
      </c>
      <c r="AK2243" s="16" t="s">
        <v>342</v>
      </c>
    </row>
    <row r="2244" spans="2:37">
      <c r="B2244" s="16" t="n">
        <f>10000000+INDEX(编号表!$B:$B,MATCH(F2244,编号表!$A:$A,0))*100000+INDEX(编号表!$F:$F,MATCH(D2244,编号表!$E:$E,0))*1000+INDEX(编号表!$D:$D,MATCH(E2244,编号表!$C:$C,0))*10000+G2244</f>
        <v>11933051</v>
      </c>
      <c r="C2244" s="16" t="s">
        <v>2609</v>
      </c>
      <c r="D2244" s="16" t="s">
        <v>105</v>
      </c>
      <c r="E2244" s="16" t="s">
        <v>342</v>
      </c>
      <c r="F2244" s="16" t="s">
        <v>1777</v>
      </c>
      <c r="G2244" s="16">
        <v>51</v>
      </c>
      <c r="I2244" s="16">
        <v>60</v>
      </c>
      <c r="J2244" t="str">
        <f t="shared" si="37"/>
        <v>大类_玄品金丹丹药</v>
      </c>
      <c r="K2244" s="16" t="s">
        <v>337</v>
      </c>
      <c r="L2244" s="16">
        <v>1</v>
      </c>
      <c r="M2244" s="16" t="s">
        <v>1777</v>
      </c>
      <c r="O2244" s="16">
        <v>0</v>
      </c>
      <c r="P2244" s="16" t="b">
        <v>1</v>
      </c>
      <c r="R2244" s="16" t="b">
        <v>0</v>
      </c>
      <c r="S2244" s="16">
        <v>1</v>
      </c>
      <c r="T2244" s="16" t="s">
        <v>91</v>
      </c>
      <c r="U2244" s="16">
        <v>999</v>
      </c>
      <c r="V2244" s="16" t="s">
        <v>1778</v>
      </c>
      <c r="W2244" s="16">
        <v>31933051</v>
      </c>
      <c r="Y2244" s="16" t="inlineStr">
        <is>
          <t>金丹境玄品丹药。清除对应味池杂质总量117424点，按60现实秒的经过时间线性结算（操作时补结差额）。</t>
        </is>
      </c>
      <c r="Z2244" s="16" t="inlineStr">
        <is>
          <t>|cff00FF00“骨底积浊得清，根基乃少其滞。凉剂自有其宜，须量药力与丹毒而用。”——《骨底澄浊录》|r</t>
        </is>
      </c>
      <c r="AA2244" t="str" s="16">
        <v>炼丹可得。</v>
      </c>
      <c r="AB2244">
        <v>11921051</v>
      </c>
      <c r="AC2244" s="16" t="s">
        <v>1781</v>
      </c>
      <c r="AD2244" s="16">
        <v>40003</v>
      </c>
      <c r="AF2244">
        <v>70003</v>
      </c>
      <c r="AH2244">
        <v>1200</v>
      </c>
      <c r="AI2244" s="16" t="s">
        <v>1777</v>
      </c>
      <c r="AJ2244" s="16" t="s">
        <v>1777</v>
      </c>
      <c r="AK2244" s="16" t="s">
        <v>342</v>
      </c>
    </row>
    <row r="2245" spans="2:37">
      <c r="B2245" s="16" t="n">
        <f>10000000+INDEX(编号表!$B:$B,MATCH(F2245,编号表!$A:$A,0))*100000+INDEX(编号表!$F:$F,MATCH(D2245,编号表!$E:$E,0))*1000+INDEX(编号表!$D:$D,MATCH(E2245,编号表!$C:$C,0))*10000+G2245</f>
        <v>11931052</v>
      </c>
      <c r="C2245" s="16" t="s">
        <v>2613</v>
      </c>
      <c r="D2245" s="16" t="s">
        <v>86</v>
      </c>
      <c r="E2245" s="16" t="s">
        <v>342</v>
      </c>
      <c r="F2245" s="16" t="s">
        <v>1777</v>
      </c>
      <c r="G2245" s="16">
        <v>52</v>
      </c>
      <c r="I2245" s="16">
        <v>60</v>
      </c>
      <c r="J2245" t="str">
        <f t="shared" si="37"/>
        <v>大类_凡品金丹丹药</v>
      </c>
      <c r="K2245" s="16" t="s">
        <v>337</v>
      </c>
      <c r="L2245" s="16">
        <v>1</v>
      </c>
      <c r="M2245" s="16" t="s">
        <v>1777</v>
      </c>
      <c r="O2245" s="16">
        <v>0</v>
      </c>
      <c r="P2245" s="16" t="b">
        <v>1</v>
      </c>
      <c r="R2245" s="16" t="b">
        <v>0</v>
      </c>
      <c r="S2245" s="16">
        <v>1</v>
      </c>
      <c r="T2245" s="16" t="s">
        <v>91</v>
      </c>
      <c r="U2245" s="16">
        <v>999</v>
      </c>
      <c r="V2245" s="16" t="s">
        <v>1778</v>
      </c>
      <c r="W2245" s="16">
        <v>31931052</v>
      </c>
      <c r="Y2245" s="16" t="inlineStr">
        <is>
          <t>金丹境凡品丹药。清除对应味池杂质总量48240点，按60现实秒的经过时间线性结算（操作时补结差额）。</t>
        </is>
      </c>
      <c r="Z2245" s="16" t="inlineStr">
        <is>
          <t>|cff00FF00“骨底积浊得清，根基乃少其滞。平剂自有其宜，须量药力与丹毒而用。”——《骨底澄浊录》|r</t>
        </is>
      </c>
      <c r="AA2245" t="str" s="16">
        <v>炼丹可得。</v>
      </c>
      <c r="AB2245">
        <v>11921052</v>
      </c>
      <c r="AC2245" s="16" t="s">
        <v>1781</v>
      </c>
      <c r="AD2245" s="16">
        <v>40001</v>
      </c>
      <c r="AF2245">
        <v>70001</v>
      </c>
      <c r="AH2245">
        <v>100</v>
      </c>
      <c r="AI2245" s="16" t="s">
        <v>1777</v>
      </c>
      <c r="AJ2245" s="16" t="s">
        <v>1777</v>
      </c>
      <c r="AK2245" s="16" t="s">
        <v>342</v>
      </c>
    </row>
    <row r="2246" spans="2:37">
      <c r="B2246" s="16" t="n">
        <f>10000000+INDEX(编号表!$B:$B,MATCH(F2246,编号表!$A:$A,0))*100000+INDEX(编号表!$F:$F,MATCH(D2246,编号表!$E:$E,0))*1000+INDEX(编号表!$D:$D,MATCH(E2246,编号表!$C:$C,0))*10000+G2246</f>
        <v>11932052</v>
      </c>
      <c r="C2246" s="16" t="s">
        <v>2613</v>
      </c>
      <c r="D2246" s="16" t="s">
        <v>102</v>
      </c>
      <c r="E2246" s="16" t="s">
        <v>342</v>
      </c>
      <c r="F2246" s="16" t="s">
        <v>1777</v>
      </c>
      <c r="G2246" s="16">
        <v>52</v>
      </c>
      <c r="I2246" s="16">
        <v>60</v>
      </c>
      <c r="J2246" t="str">
        <f t="shared" si="37"/>
        <v>大类_灵品金丹丹药</v>
      </c>
      <c r="K2246" s="16" t="s">
        <v>337</v>
      </c>
      <c r="L2246" s="16">
        <v>1</v>
      </c>
      <c r="M2246" s="16" t="s">
        <v>1777</v>
      </c>
      <c r="O2246" s="16">
        <v>0</v>
      </c>
      <c r="P2246" s="16" t="b">
        <v>1</v>
      </c>
      <c r="R2246" s="16" t="b">
        <v>0</v>
      </c>
      <c r="S2246" s="16">
        <v>1</v>
      </c>
      <c r="T2246" s="16" t="s">
        <v>91</v>
      </c>
      <c r="U2246" s="16">
        <v>999</v>
      </c>
      <c r="V2246" s="16" t="s">
        <v>1778</v>
      </c>
      <c r="W2246" s="16">
        <v>31932052</v>
      </c>
      <c r="Y2246" s="16" t="inlineStr">
        <is>
          <t>金丹境灵品丹药。清除对应味池杂质总量83232点，按60现实秒的经过时间线性结算（操作时补结差额）。</t>
        </is>
      </c>
      <c r="Z2246" s="16" t="inlineStr">
        <is>
          <t>|cff00FF00“骨底积浊得清，根基乃少其滞。平剂自有其宜，须量药力与丹毒而用。”——《骨底澄浊录》|r</t>
        </is>
      </c>
      <c r="AA2246" t="str" s="16">
        <v>炼丹可得。</v>
      </c>
      <c r="AB2246">
        <v>11921052</v>
      </c>
      <c r="AC2246" s="16" t="s">
        <v>1781</v>
      </c>
      <c r="AD2246" s="16">
        <v>40002</v>
      </c>
      <c r="AF2246">
        <v>70002</v>
      </c>
      <c r="AH2246">
        <v>300</v>
      </c>
      <c r="AI2246" s="16" t="s">
        <v>1777</v>
      </c>
      <c r="AJ2246" s="16" t="s">
        <v>1777</v>
      </c>
      <c r="AK2246" s="16" t="s">
        <v>342</v>
      </c>
    </row>
    <row r="2247" spans="2:37">
      <c r="B2247" s="16" t="n">
        <f>10000000+INDEX(编号表!$B:$B,MATCH(F2247,编号表!$A:$A,0))*100000+INDEX(编号表!$F:$F,MATCH(D2247,编号表!$E:$E,0))*1000+INDEX(编号表!$D:$D,MATCH(E2247,编号表!$C:$C,0))*10000+G2247</f>
        <v>11933052</v>
      </c>
      <c r="C2247" s="16" t="s">
        <v>2613</v>
      </c>
      <c r="D2247" s="16" t="s">
        <v>105</v>
      </c>
      <c r="E2247" s="16" t="s">
        <v>342</v>
      </c>
      <c r="F2247" s="16" t="s">
        <v>1777</v>
      </c>
      <c r="G2247" s="16">
        <v>52</v>
      </c>
      <c r="I2247" s="16">
        <v>60</v>
      </c>
      <c r="J2247" t="str">
        <f t="shared" si="37"/>
        <v>大类_玄品金丹丹药</v>
      </c>
      <c r="K2247" s="16" t="s">
        <v>337</v>
      </c>
      <c r="L2247" s="16">
        <v>1</v>
      </c>
      <c r="M2247" s="16" t="s">
        <v>1777</v>
      </c>
      <c r="O2247" s="16">
        <v>0</v>
      </c>
      <c r="P2247" s="16" t="b">
        <v>1</v>
      </c>
      <c r="R2247" s="16" t="b">
        <v>0</v>
      </c>
      <c r="S2247" s="16">
        <v>1</v>
      </c>
      <c r="T2247" s="16" t="s">
        <v>91</v>
      </c>
      <c r="U2247" s="16">
        <v>999</v>
      </c>
      <c r="V2247" s="16" t="s">
        <v>1778</v>
      </c>
      <c r="W2247" s="16">
        <v>31933052</v>
      </c>
      <c r="Y2247" s="16" t="inlineStr">
        <is>
          <t>金丹境玄品丹药。清除对应味池杂质总量146217点，按60现实秒的经过时间线性结算（操作时补结差额）。</t>
        </is>
      </c>
      <c r="Z2247" s="16" t="inlineStr">
        <is>
          <t>|cff00FF00“骨底积浊得清，根基乃少其滞。平剂自有其宜，须量药力与丹毒而用。”——《骨底澄浊录》|r</t>
        </is>
      </c>
      <c r="AA2247" t="str" s="16">
        <v>炼丹可得。</v>
      </c>
      <c r="AB2247">
        <v>11921052</v>
      </c>
      <c r="AC2247" s="16" t="s">
        <v>1781</v>
      </c>
      <c r="AD2247" s="16">
        <v>40003</v>
      </c>
      <c r="AF2247">
        <v>70003</v>
      </c>
      <c r="AH2247">
        <v>1200</v>
      </c>
      <c r="AI2247" s="16" t="s">
        <v>1777</v>
      </c>
      <c r="AJ2247" s="16" t="s">
        <v>1777</v>
      </c>
      <c r="AK2247" s="16" t="s">
        <v>342</v>
      </c>
    </row>
    <row r="2248" spans="2:37">
      <c r="B2248" s="16" t="n">
        <f>10000000+INDEX(编号表!$B:$B,MATCH(F2248,编号表!$A:$A,0))*100000+INDEX(编号表!$F:$F,MATCH(D2248,编号表!$E:$E,0))*1000+INDEX(编号表!$D:$D,MATCH(E2248,编号表!$C:$C,0))*10000+G2248</f>
        <v>11931053</v>
      </c>
      <c r="C2248" s="16" t="s">
        <v>2617</v>
      </c>
      <c r="D2248" s="16" t="s">
        <v>86</v>
      </c>
      <c r="E2248" s="16" t="s">
        <v>342</v>
      </c>
      <c r="F2248" s="16" t="s">
        <v>1777</v>
      </c>
      <c r="G2248" s="16">
        <v>53</v>
      </c>
      <c r="I2248" s="16">
        <v>60</v>
      </c>
      <c r="J2248" t="str">
        <f t="shared" si="37"/>
        <v>大类_凡品金丹丹药</v>
      </c>
      <c r="K2248" s="16" t="s">
        <v>337</v>
      </c>
      <c r="L2248" s="16">
        <v>1</v>
      </c>
      <c r="M2248" s="16" t="s">
        <v>1777</v>
      </c>
      <c r="O2248" s="16">
        <v>0</v>
      </c>
      <c r="P2248" s="16" t="b">
        <v>1</v>
      </c>
      <c r="R2248" s="16" t="b">
        <v>0</v>
      </c>
      <c r="S2248" s="16">
        <v>1</v>
      </c>
      <c r="T2248" s="16" t="s">
        <v>91</v>
      </c>
      <c r="U2248" s="16">
        <v>999</v>
      </c>
      <c r="V2248" s="16" t="s">
        <v>1778</v>
      </c>
      <c r="W2248" s="16">
        <v>31931053</v>
      </c>
      <c r="Y2248" s="16" t="inlineStr">
        <is>
          <t>金丹境凡品丹药。清除对应味池杂质总量57438点，按60现实秒的经过时间线性结算（操作时补结差额）。</t>
        </is>
      </c>
      <c r="Z2248" s="16" t="inlineStr">
        <is>
          <t>|cff00FF00“骨底积浊得清，根基乃少其滞。温剂自有其宜，须量药力与丹毒而用。”——《骨底澄浊录》|r</t>
        </is>
      </c>
      <c r="AA2248" t="str" s="16">
        <v>炼丹可得。</v>
      </c>
      <c r="AB2248">
        <v>11921053</v>
      </c>
      <c r="AC2248" s="16" t="s">
        <v>1781</v>
      </c>
      <c r="AD2248" s="16">
        <v>40001</v>
      </c>
      <c r="AF2248">
        <v>70001</v>
      </c>
      <c r="AH2248">
        <v>100</v>
      </c>
      <c r="AI2248" s="16" t="s">
        <v>1777</v>
      </c>
      <c r="AJ2248" s="16" t="s">
        <v>1777</v>
      </c>
      <c r="AK2248" s="16" t="s">
        <v>342</v>
      </c>
    </row>
    <row r="2249" spans="2:37">
      <c r="B2249" s="16" t="n">
        <f>10000000+INDEX(编号表!$B:$B,MATCH(F2249,编号表!$A:$A,0))*100000+INDEX(编号表!$F:$F,MATCH(D2249,编号表!$E:$E,0))*1000+INDEX(编号表!$D:$D,MATCH(E2249,编号表!$C:$C,0))*10000+G2249</f>
        <v>11932053</v>
      </c>
      <c r="C2249" s="16" t="s">
        <v>2617</v>
      </c>
      <c r="D2249" s="16" t="s">
        <v>102</v>
      </c>
      <c r="E2249" s="16" t="s">
        <v>342</v>
      </c>
      <c r="F2249" s="16" t="s">
        <v>1777</v>
      </c>
      <c r="G2249" s="16">
        <v>53</v>
      </c>
      <c r="I2249" s="16">
        <v>60</v>
      </c>
      <c r="J2249" t="str">
        <f t="shared" si="37"/>
        <v>大类_灵品金丹丹药</v>
      </c>
      <c r="K2249" s="16" t="s">
        <v>337</v>
      </c>
      <c r="L2249" s="16">
        <v>1</v>
      </c>
      <c r="M2249" s="16" t="s">
        <v>1777</v>
      </c>
      <c r="O2249" s="16">
        <v>0</v>
      </c>
      <c r="P2249" s="16" t="b">
        <v>1</v>
      </c>
      <c r="R2249" s="16" t="b">
        <v>0</v>
      </c>
      <c r="S2249" s="16">
        <v>1</v>
      </c>
      <c r="T2249" s="16" t="s">
        <v>91</v>
      </c>
      <c r="U2249" s="16">
        <v>999</v>
      </c>
      <c r="V2249" s="16" t="s">
        <v>1778</v>
      </c>
      <c r="W2249" s="16">
        <v>31932053</v>
      </c>
      <c r="Y2249" s="16" t="inlineStr">
        <is>
          <t>金丹境灵品丹药。清除对应味池杂质总量99428点，按60现实秒的经过时间线性结算（操作时补结差额）。</t>
        </is>
      </c>
      <c r="Z2249" s="16" t="inlineStr">
        <is>
          <t>|cff00FF00“骨底积浊得清，根基乃少其滞。温剂自有其宜，须量药力与丹毒而用。”——《骨底澄浊录》|r</t>
        </is>
      </c>
      <c r="AA2249" t="str" s="16">
        <v>炼丹可得。</v>
      </c>
      <c r="AB2249">
        <v>11921053</v>
      </c>
      <c r="AC2249" s="16" t="s">
        <v>1781</v>
      </c>
      <c r="AD2249" s="16">
        <v>40002</v>
      </c>
      <c r="AF2249">
        <v>70002</v>
      </c>
      <c r="AH2249">
        <v>300</v>
      </c>
      <c r="AI2249" s="16" t="s">
        <v>1777</v>
      </c>
      <c r="AJ2249" s="16" t="s">
        <v>1777</v>
      </c>
      <c r="AK2249" s="16" t="s">
        <v>342</v>
      </c>
    </row>
    <row r="2250" spans="2:37">
      <c r="B2250" s="16" t="n">
        <f>10000000+INDEX(编号表!$B:$B,MATCH(F2250,编号表!$A:$A,0))*100000+INDEX(编号表!$F:$F,MATCH(D2250,编号表!$E:$E,0))*1000+INDEX(编号表!$D:$D,MATCH(E2250,编号表!$C:$C,0))*10000+G2250</f>
        <v>11933053</v>
      </c>
      <c r="C2250" s="16" t="s">
        <v>2617</v>
      </c>
      <c r="D2250" s="16" t="s">
        <v>105</v>
      </c>
      <c r="E2250" s="16" t="s">
        <v>342</v>
      </c>
      <c r="F2250" s="16" t="s">
        <v>1777</v>
      </c>
      <c r="G2250" s="16">
        <v>53</v>
      </c>
      <c r="I2250" s="16">
        <v>60</v>
      </c>
      <c r="J2250" t="str">
        <f t="shared" si="37"/>
        <v>大类_玄品金丹丹药</v>
      </c>
      <c r="K2250" s="16" t="s">
        <v>337</v>
      </c>
      <c r="L2250" s="16">
        <v>1</v>
      </c>
      <c r="M2250" s="16" t="s">
        <v>1777</v>
      </c>
      <c r="O2250" s="16">
        <v>0</v>
      </c>
      <c r="P2250" s="16" t="b">
        <v>1</v>
      </c>
      <c r="R2250" s="16" t="b">
        <v>0</v>
      </c>
      <c r="S2250" s="16">
        <v>1</v>
      </c>
      <c r="T2250" s="16" t="s">
        <v>91</v>
      </c>
      <c r="U2250" s="16">
        <v>999</v>
      </c>
      <c r="V2250" s="16" t="s">
        <v>1778</v>
      </c>
      <c r="W2250" s="16">
        <v>31933053</v>
      </c>
      <c r="Y2250" s="16" t="inlineStr">
        <is>
          <t>金丹境玄品丹药。清除对应味池杂质总量175011点，按60现实秒的经过时间线性结算（操作时补结差额）。</t>
        </is>
      </c>
      <c r="Z2250" s="16" t="inlineStr">
        <is>
          <t>|cff00FF00“骨底积浊得清，根基乃少其滞。温剂自有其宜，须量药力与丹毒而用。”——《骨底澄浊录》|r</t>
        </is>
      </c>
      <c r="AA2250" t="str" s="16">
        <v>炼丹可得。</v>
      </c>
      <c r="AB2250">
        <v>11921053</v>
      </c>
      <c r="AC2250" s="16" t="s">
        <v>1781</v>
      </c>
      <c r="AD2250" s="16">
        <v>40003</v>
      </c>
      <c r="AF2250">
        <v>70003</v>
      </c>
      <c r="AH2250">
        <v>1200</v>
      </c>
      <c r="AI2250" s="16" t="s">
        <v>1777</v>
      </c>
      <c r="AJ2250" s="16" t="s">
        <v>1777</v>
      </c>
      <c r="AK2250" s="16" t="s">
        <v>342</v>
      </c>
    </row>
    <row r="2251" spans="2:37">
      <c r="B2251" s="16" t="n">
        <f>10000000+INDEX(编号表!$B:$B,MATCH(F2251,编号表!$A:$A,0))*100000+INDEX(编号表!$F:$F,MATCH(D2251,编号表!$E:$E,0))*1000+INDEX(编号表!$D:$D,MATCH(E2251,编号表!$C:$C,0))*10000+G2251</f>
        <v>11931054</v>
      </c>
      <c r="C2251" s="16" t="s">
        <v>2621</v>
      </c>
      <c r="D2251" s="16" t="s">
        <v>86</v>
      </c>
      <c r="E2251" s="16" t="s">
        <v>342</v>
      </c>
      <c r="F2251" s="16" t="s">
        <v>1777</v>
      </c>
      <c r="G2251" s="16">
        <v>54</v>
      </c>
      <c r="I2251" s="16">
        <v>60</v>
      </c>
      <c r="J2251" t="str">
        <f t="shared" si="37"/>
        <v>大类_凡品金丹丹药</v>
      </c>
      <c r="K2251" s="16" t="s">
        <v>337</v>
      </c>
      <c r="L2251" s="16">
        <v>1</v>
      </c>
      <c r="M2251" s="16" t="s">
        <v>1777</v>
      </c>
      <c r="O2251" s="16">
        <v>0</v>
      </c>
      <c r="P2251" s="16" t="b">
        <v>1</v>
      </c>
      <c r="R2251" s="16" t="b">
        <v>0</v>
      </c>
      <c r="S2251" s="16">
        <v>1</v>
      </c>
      <c r="T2251" s="16" t="s">
        <v>91</v>
      </c>
      <c r="U2251" s="16">
        <v>999</v>
      </c>
      <c r="V2251" s="16" t="s">
        <v>1778</v>
      </c>
      <c r="W2251" s="16">
        <v>31931054</v>
      </c>
      <c r="Y2251" s="16" t="inlineStr">
        <is>
          <t>金丹境凡品丹药。清除对应味池杂质总量46224点，按10现实秒的经过时间线性结算（操作时补结差额）。</t>
        </is>
      </c>
      <c r="Z2251" s="16" t="inlineStr">
        <is>
          <t>|cff00FF00“骨底积浊得清，根基乃少其滞。热剂自有其宜，须量药力与丹毒而用。”——《骨底澄浊录》|r</t>
        </is>
      </c>
      <c r="AA2251" t="str" s="16">
        <v>炼丹可得。</v>
      </c>
      <c r="AB2251">
        <v>11921054</v>
      </c>
      <c r="AC2251" s="16" t="s">
        <v>1781</v>
      </c>
      <c r="AD2251" s="16">
        <v>40001</v>
      </c>
      <c r="AF2251">
        <v>70001</v>
      </c>
      <c r="AH2251">
        <v>100</v>
      </c>
      <c r="AI2251" s="16" t="s">
        <v>1777</v>
      </c>
      <c r="AJ2251" s="16" t="s">
        <v>1777</v>
      </c>
      <c r="AK2251" s="16" t="s">
        <v>342</v>
      </c>
    </row>
    <row r="2252" spans="2:37">
      <c r="B2252" s="16" t="n">
        <f>10000000+INDEX(编号表!$B:$B,MATCH(F2252,编号表!$A:$A,0))*100000+INDEX(编号表!$F:$F,MATCH(D2252,编号表!$E:$E,0))*1000+INDEX(编号表!$D:$D,MATCH(E2252,编号表!$C:$C,0))*10000+G2252</f>
        <v>11932054</v>
      </c>
      <c r="C2252" s="16" t="s">
        <v>2621</v>
      </c>
      <c r="D2252" s="16" t="s">
        <v>102</v>
      </c>
      <c r="E2252" s="16" t="s">
        <v>342</v>
      </c>
      <c r="F2252" s="16" t="s">
        <v>1777</v>
      </c>
      <c r="G2252" s="16">
        <v>54</v>
      </c>
      <c r="I2252" s="16">
        <v>60</v>
      </c>
      <c r="J2252" t="str">
        <f t="shared" si="37"/>
        <v>大类_灵品金丹丹药</v>
      </c>
      <c r="K2252" s="16" t="s">
        <v>337</v>
      </c>
      <c r="L2252" s="16">
        <v>1</v>
      </c>
      <c r="M2252" s="16" t="s">
        <v>1777</v>
      </c>
      <c r="O2252" s="16">
        <v>0</v>
      </c>
      <c r="P2252" s="16" t="b">
        <v>1</v>
      </c>
      <c r="R2252" s="16" t="b">
        <v>0</v>
      </c>
      <c r="S2252" s="16">
        <v>1</v>
      </c>
      <c r="T2252" s="16" t="s">
        <v>91</v>
      </c>
      <c r="U2252" s="16">
        <v>999</v>
      </c>
      <c r="V2252" s="16" t="s">
        <v>1778</v>
      </c>
      <c r="W2252" s="16">
        <v>31932054</v>
      </c>
      <c r="Y2252" s="16" t="inlineStr">
        <is>
          <t>金丹境灵品丹药。清除对应味池杂质总量78883点，按10现实秒的经过时间线性结算（操作时补结差额）。</t>
        </is>
      </c>
      <c r="Z2252" s="16" t="inlineStr">
        <is>
          <t>|cff00FF00“骨底积浊得清，根基乃少其滞。热剂自有其宜，须量药力与丹毒而用。”——《骨底澄浊录》|r</t>
        </is>
      </c>
      <c r="AA2252" t="str" s="16">
        <v>炼丹可得。</v>
      </c>
      <c r="AB2252">
        <v>11921054</v>
      </c>
      <c r="AC2252" s="16" t="s">
        <v>1781</v>
      </c>
      <c r="AD2252" s="16">
        <v>40002</v>
      </c>
      <c r="AF2252">
        <v>70002</v>
      </c>
      <c r="AH2252">
        <v>300</v>
      </c>
      <c r="AI2252" s="16" t="s">
        <v>1777</v>
      </c>
      <c r="AJ2252" s="16" t="s">
        <v>1777</v>
      </c>
      <c r="AK2252" s="16" t="s">
        <v>342</v>
      </c>
    </row>
    <row r="2253" spans="2:37">
      <c r="B2253" s="16" t="n">
        <f>10000000+INDEX(编号表!$B:$B,MATCH(F2253,编号表!$A:$A,0))*100000+INDEX(编号表!$F:$F,MATCH(D2253,编号表!$E:$E,0))*1000+INDEX(编号表!$D:$D,MATCH(E2253,编号表!$C:$C,0))*10000+G2253</f>
        <v>11933054</v>
      </c>
      <c r="C2253" s="16" t="s">
        <v>2621</v>
      </c>
      <c r="D2253" s="16" t="s">
        <v>105</v>
      </c>
      <c r="E2253" s="16" t="s">
        <v>342</v>
      </c>
      <c r="F2253" s="16" t="s">
        <v>1777</v>
      </c>
      <c r="G2253" s="16">
        <v>54</v>
      </c>
      <c r="I2253" s="16">
        <v>60</v>
      </c>
      <c r="J2253" t="str">
        <f t="shared" si="37"/>
        <v>大类_玄品金丹丹药</v>
      </c>
      <c r="K2253" s="16" t="s">
        <v>337</v>
      </c>
      <c r="L2253" s="16">
        <v>1</v>
      </c>
      <c r="M2253" s="16" t="s">
        <v>1777</v>
      </c>
      <c r="O2253" s="16">
        <v>0</v>
      </c>
      <c r="P2253" s="16" t="b">
        <v>1</v>
      </c>
      <c r="R2253" s="16" t="b">
        <v>0</v>
      </c>
      <c r="S2253" s="16">
        <v>1</v>
      </c>
      <c r="T2253" s="16" t="s">
        <v>91</v>
      </c>
      <c r="U2253" s="16">
        <v>999</v>
      </c>
      <c r="V2253" s="16" t="s">
        <v>1778</v>
      </c>
      <c r="W2253" s="16">
        <v>31933054</v>
      </c>
      <c r="Y2253" s="16" t="inlineStr">
        <is>
          <t>金丹境玄品丹药。清除对应味池杂质总量137670点，按10现实秒的经过时间线性结算（操作时补结差额）。</t>
        </is>
      </c>
      <c r="Z2253" s="16" t="inlineStr">
        <is>
          <t>|cff00FF00“骨底积浊得清，根基乃少其滞。热剂自有其宜，须量药力与丹毒而用。”——《骨底澄浊录》|r</t>
        </is>
      </c>
      <c r="AA2253" t="str" s="16">
        <v>炼丹可得。</v>
      </c>
      <c r="AB2253">
        <v>11921054</v>
      </c>
      <c r="AC2253" s="16" t="s">
        <v>1781</v>
      </c>
      <c r="AD2253" s="16">
        <v>40003</v>
      </c>
      <c r="AF2253">
        <v>70003</v>
      </c>
      <c r="AH2253">
        <v>1200</v>
      </c>
      <c r="AI2253" s="16" t="s">
        <v>1777</v>
      </c>
      <c r="AJ2253" s="16" t="s">
        <v>1777</v>
      </c>
      <c r="AK2253" s="16" t="s">
        <v>342</v>
      </c>
    </row>
    <row r="2254" spans="2:37">
      <c r="B2254" s="16" t="n">
        <f>10000000+INDEX(编号表!$B:$B,MATCH(F2254,编号表!$A:$A,0))*100000+INDEX(编号表!$F:$F,MATCH(D2254,编号表!$E:$E,0))*1000+INDEX(编号表!$D:$D,MATCH(E2254,编号表!$C:$C,0))*10000+G2254</f>
        <v>11931055</v>
      </c>
      <c r="C2254" s="16" t="inlineStr">
        <is>
          <t>金丹玄阴回春丹</t>
        </is>
      </c>
      <c r="D2254" s="16" t="s">
        <v>86</v>
      </c>
      <c r="E2254" s="16" t="s">
        <v>342</v>
      </c>
      <c r="F2254" s="16" t="s">
        <v>1777</v>
      </c>
      <c r="G2254" s="16">
        <v>55</v>
      </c>
      <c r="I2254" s="16">
        <v>60</v>
      </c>
      <c r="J2254" t="str">
        <f t="shared" si="37"/>
        <v>大类_凡品金丹丹药</v>
      </c>
      <c r="K2254" s="16" t="s">
        <v>337</v>
      </c>
      <c r="L2254" s="16">
        <v>1</v>
      </c>
      <c r="M2254" s="16" t="s">
        <v>1777</v>
      </c>
      <c r="O2254" s="16">
        <v>0</v>
      </c>
      <c r="P2254" s="16" t="b">
        <v>1</v>
      </c>
      <c r="R2254" s="16" t="b">
        <v>0</v>
      </c>
      <c r="S2254" s="16">
        <v>1</v>
      </c>
      <c r="T2254" s="16" t="s">
        <v>91</v>
      </c>
      <c r="U2254" s="16">
        <v>999</v>
      </c>
      <c r="V2254" s="16" t="s">
        <v>1778</v>
      </c>
      <c r="W2254" s="16">
        <v>31931055</v>
      </c>
      <c r="Y2254" s="16" t="inlineStr">
        <is>
          <t>金丹境凡品丹药。受击时回复生命上限的0.04%，持续1800现实秒。</t>
        </is>
      </c>
      <c r="Z2254" s="16" t="inlineStr">
        <is>
          <t>|cff00FF00“生机渐续，或随调息，或随交锋；疗伤之量不取敌人失血。寒剂自有其宜，须量药力与丹毒而用。”——《回春续生录》|r</t>
        </is>
      </c>
      <c r="AA2254" t="str" s="16">
        <v>炼丹可得。</v>
      </c>
      <c r="AB2254">
        <v>11921055</v>
      </c>
      <c r="AC2254" s="16" t="s">
        <v>1781</v>
      </c>
      <c r="AD2254" s="16">
        <v>40001</v>
      </c>
      <c r="AF2254">
        <v>70001</v>
      </c>
      <c r="AH2254">
        <v>100</v>
      </c>
      <c r="AI2254" s="16" t="s">
        <v>1777</v>
      </c>
      <c r="AJ2254" s="16" t="s">
        <v>1777</v>
      </c>
      <c r="AK2254" s="16" t="s">
        <v>342</v>
      </c>
    </row>
    <row r="2255" spans="2:37">
      <c r="B2255" s="16" t="n">
        <f>10000000+INDEX(编号表!$B:$B,MATCH(F2255,编号表!$A:$A,0))*100000+INDEX(编号表!$F:$F,MATCH(D2255,编号表!$E:$E,0))*1000+INDEX(编号表!$D:$D,MATCH(E2255,编号表!$C:$C,0))*10000+G2255</f>
        <v>11932055</v>
      </c>
      <c r="C2255" s="16" t="inlineStr">
        <is>
          <t>金丹玄阴回春丹</t>
        </is>
      </c>
      <c r="D2255" s="16" t="s">
        <v>102</v>
      </c>
      <c r="E2255" s="16" t="s">
        <v>342</v>
      </c>
      <c r="F2255" s="16" t="s">
        <v>1777</v>
      </c>
      <c r="G2255" s="16">
        <v>55</v>
      </c>
      <c r="I2255" s="16">
        <v>60</v>
      </c>
      <c r="J2255" t="str">
        <f t="shared" si="37"/>
        <v>大类_灵品金丹丹药</v>
      </c>
      <c r="K2255" s="16" t="s">
        <v>337</v>
      </c>
      <c r="L2255" s="16">
        <v>1</v>
      </c>
      <c r="M2255" s="16" t="s">
        <v>1777</v>
      </c>
      <c r="O2255" s="16">
        <v>0</v>
      </c>
      <c r="P2255" s="16" t="b">
        <v>1</v>
      </c>
      <c r="R2255" s="16" t="b">
        <v>0</v>
      </c>
      <c r="S2255" s="16">
        <v>1</v>
      </c>
      <c r="T2255" s="16" t="s">
        <v>91</v>
      </c>
      <c r="U2255" s="16">
        <v>999</v>
      </c>
      <c r="V2255" s="16" t="s">
        <v>1778</v>
      </c>
      <c r="W2255" s="16">
        <v>31932055</v>
      </c>
      <c r="Y2255" s="16" t="inlineStr">
        <is>
          <t>金丹境灵品丹药。受击时回复生命上限的0.04%，持续3240现实秒。</t>
        </is>
      </c>
      <c r="Z2255" s="16" t="inlineStr">
        <is>
          <t>|cff00FF00“生机渐续，或随调息，或随交锋；疗伤之量不取敌人失血。寒剂自有其宜，须量药力与丹毒而用。”——《回春续生录》|r</t>
        </is>
      </c>
      <c r="AA2255" t="str" s="16">
        <v>炼丹可得。</v>
      </c>
      <c r="AB2255">
        <v>11921055</v>
      </c>
      <c r="AC2255" s="16" t="s">
        <v>1781</v>
      </c>
      <c r="AD2255" s="16">
        <v>40002</v>
      </c>
      <c r="AF2255">
        <v>70002</v>
      </c>
      <c r="AH2255">
        <v>300</v>
      </c>
      <c r="AI2255" s="16" t="s">
        <v>1777</v>
      </c>
      <c r="AJ2255" s="16" t="s">
        <v>1777</v>
      </c>
      <c r="AK2255" s="16" t="s">
        <v>342</v>
      </c>
    </row>
    <row r="2256" spans="2:37">
      <c r="B2256" s="16" t="n">
        <f>10000000+INDEX(编号表!$B:$B,MATCH(F2256,编号表!$A:$A,0))*100000+INDEX(编号表!$F:$F,MATCH(D2256,编号表!$E:$E,0))*1000+INDEX(编号表!$D:$D,MATCH(E2256,编号表!$C:$C,0))*10000+G2256</f>
        <v>11933055</v>
      </c>
      <c r="C2256" s="16" t="inlineStr">
        <is>
          <t>金丹玄阴回春丹</t>
        </is>
      </c>
      <c r="D2256" s="16" t="s">
        <v>105</v>
      </c>
      <c r="E2256" s="16" t="s">
        <v>342</v>
      </c>
      <c r="F2256" s="16" t="s">
        <v>1777</v>
      </c>
      <c r="G2256" s="16">
        <v>55</v>
      </c>
      <c r="I2256" s="16">
        <v>60</v>
      </c>
      <c r="J2256" t="str">
        <f t="shared" si="37"/>
        <v>大类_玄品金丹丹药</v>
      </c>
      <c r="K2256" s="16" t="s">
        <v>337</v>
      </c>
      <c r="L2256" s="16">
        <v>1</v>
      </c>
      <c r="M2256" s="16" t="s">
        <v>1777</v>
      </c>
      <c r="O2256" s="16">
        <v>0</v>
      </c>
      <c r="P2256" s="16" t="b">
        <v>1</v>
      </c>
      <c r="R2256" s="16" t="b">
        <v>0</v>
      </c>
      <c r="S2256" s="16">
        <v>1</v>
      </c>
      <c r="T2256" s="16" t="s">
        <v>91</v>
      </c>
      <c r="U2256" s="16">
        <v>999</v>
      </c>
      <c r="V2256" s="16" t="s">
        <v>1778</v>
      </c>
      <c r="W2256" s="16">
        <v>31933055</v>
      </c>
      <c r="Y2256" s="16" t="inlineStr">
        <is>
          <t>金丹境玄品丹药。受击时回复生命上限的0.04%，持续5832现实秒。</t>
        </is>
      </c>
      <c r="Z2256" s="16" t="inlineStr">
        <is>
          <t>|cff00FF00“生机渐续，或随调息，或随交锋；疗伤之量不取敌人失血。寒剂自有其宜，须量药力与丹毒而用。”——《回春续生录》|r</t>
        </is>
      </c>
      <c r="AA2256" t="str" s="16">
        <v>炼丹可得。</v>
      </c>
      <c r="AB2256">
        <v>11921055</v>
      </c>
      <c r="AC2256" s="16" t="s">
        <v>1781</v>
      </c>
      <c r="AD2256" s="16">
        <v>40003</v>
      </c>
      <c r="AF2256">
        <v>70003</v>
      </c>
      <c r="AH2256">
        <v>1200</v>
      </c>
      <c r="AI2256" s="16" t="s">
        <v>1777</v>
      </c>
      <c r="AJ2256" s="16" t="s">
        <v>1777</v>
      </c>
      <c r="AK2256" s="16" t="s">
        <v>342</v>
      </c>
    </row>
    <row r="2257" spans="2:37">
      <c r="B2257" s="16" t="n">
        <f>10000000+INDEX(编号表!$B:$B,MATCH(F2257,编号表!$A:$A,0))*100000+INDEX(编号表!$F:$F,MATCH(D2257,编号表!$E:$E,0))*1000+INDEX(编号表!$D:$D,MATCH(E2257,编号表!$C:$C,0))*10000+G2257</f>
        <v>11931056</v>
      </c>
      <c r="C2257" s="16" t="inlineStr">
        <is>
          <t>金丹清和回春丹</t>
        </is>
      </c>
      <c r="D2257" s="16" t="s">
        <v>86</v>
      </c>
      <c r="E2257" s="16" t="s">
        <v>342</v>
      </c>
      <c r="F2257" s="16" t="s">
        <v>1777</v>
      </c>
      <c r="G2257" s="16">
        <v>56</v>
      </c>
      <c r="I2257" s="16">
        <v>60</v>
      </c>
      <c r="J2257" t="str">
        <f t="shared" si="37"/>
        <v>大类_凡品金丹丹药</v>
      </c>
      <c r="K2257" s="16" t="s">
        <v>337</v>
      </c>
      <c r="L2257" s="16">
        <v>1</v>
      </c>
      <c r="M2257" s="16" t="s">
        <v>1777</v>
      </c>
      <c r="O2257" s="16">
        <v>0</v>
      </c>
      <c r="P2257" s="16" t="b">
        <v>1</v>
      </c>
      <c r="R2257" s="16" t="b">
        <v>0</v>
      </c>
      <c r="S2257" s="16">
        <v>1</v>
      </c>
      <c r="T2257" s="16" t="s">
        <v>91</v>
      </c>
      <c r="U2257" s="16">
        <v>999</v>
      </c>
      <c r="V2257" s="16" t="s">
        <v>1778</v>
      </c>
      <c r="W2257" s="16">
        <v>31931056</v>
      </c>
      <c r="Y2257" s="16" t="inlineStr">
        <is>
          <t>金丹境凡品丹药。击中时回复生命上限的0.05%，持续1500现实秒。</t>
        </is>
      </c>
      <c r="Z2257" s="16" t="inlineStr">
        <is>
          <t>|cff00FF00“生机渐续，或随调息，或随交锋；疗伤之量不取敌人失血。凉剂自有其宜，须量药力与丹毒而用。”——《回春续生录》|r</t>
        </is>
      </c>
      <c r="AA2257" t="str" s="16">
        <v>炼丹可得。</v>
      </c>
      <c r="AB2257">
        <v>11921056</v>
      </c>
      <c r="AC2257" s="16" t="s">
        <v>1781</v>
      </c>
      <c r="AD2257" s="16">
        <v>40001</v>
      </c>
      <c r="AF2257">
        <v>70001</v>
      </c>
      <c r="AH2257">
        <v>100</v>
      </c>
      <c r="AI2257" s="16" t="s">
        <v>1777</v>
      </c>
      <c r="AJ2257" s="16" t="s">
        <v>1777</v>
      </c>
      <c r="AK2257" s="16" t="s">
        <v>342</v>
      </c>
    </row>
    <row r="2258" spans="2:37">
      <c r="B2258" s="16" t="n">
        <f>10000000+INDEX(编号表!$B:$B,MATCH(F2258,编号表!$A:$A,0))*100000+INDEX(编号表!$F:$F,MATCH(D2258,编号表!$E:$E,0))*1000+INDEX(编号表!$D:$D,MATCH(E2258,编号表!$C:$C,0))*10000+G2258</f>
        <v>11932056</v>
      </c>
      <c r="C2258" s="16" t="inlineStr">
        <is>
          <t>金丹清和回春丹</t>
        </is>
      </c>
      <c r="D2258" s="16" t="s">
        <v>102</v>
      </c>
      <c r="E2258" s="16" t="s">
        <v>342</v>
      </c>
      <c r="F2258" s="16" t="s">
        <v>1777</v>
      </c>
      <c r="G2258" s="16">
        <v>56</v>
      </c>
      <c r="I2258" s="16">
        <v>60</v>
      </c>
      <c r="J2258" t="str">
        <f t="shared" si="37"/>
        <v>大类_灵品金丹丹药</v>
      </c>
      <c r="K2258" s="16" t="s">
        <v>337</v>
      </c>
      <c r="L2258" s="16">
        <v>1</v>
      </c>
      <c r="M2258" s="16" t="s">
        <v>1777</v>
      </c>
      <c r="O2258" s="16">
        <v>0</v>
      </c>
      <c r="P2258" s="16" t="b">
        <v>1</v>
      </c>
      <c r="R2258" s="16" t="b">
        <v>0</v>
      </c>
      <c r="S2258" s="16">
        <v>1</v>
      </c>
      <c r="T2258" s="16" t="s">
        <v>91</v>
      </c>
      <c r="U2258" s="16">
        <v>999</v>
      </c>
      <c r="V2258" s="16" t="s">
        <v>1778</v>
      </c>
      <c r="W2258" s="16">
        <v>31932056</v>
      </c>
      <c r="Y2258" s="16" t="inlineStr">
        <is>
          <t>金丹境灵品丹药。击中时回复生命上限的0.05%，持续2700现实秒。</t>
        </is>
      </c>
      <c r="Z2258" s="16" t="inlineStr">
        <is>
          <t>|cff00FF00“生机渐续，或随调息，或随交锋；疗伤之量不取敌人失血。凉剂自有其宜，须量药力与丹毒而用。”——《回春续生录》|r</t>
        </is>
      </c>
      <c r="AA2258" t="str" s="16">
        <v>炼丹可得。</v>
      </c>
      <c r="AB2258">
        <v>11921056</v>
      </c>
      <c r="AC2258" s="16" t="s">
        <v>1781</v>
      </c>
      <c r="AD2258" s="16">
        <v>40002</v>
      </c>
      <c r="AF2258">
        <v>70002</v>
      </c>
      <c r="AH2258">
        <v>300</v>
      </c>
      <c r="AI2258" s="16" t="s">
        <v>1777</v>
      </c>
      <c r="AJ2258" s="16" t="s">
        <v>1777</v>
      </c>
      <c r="AK2258" s="16" t="s">
        <v>342</v>
      </c>
    </row>
    <row r="2259" spans="2:37">
      <c r="B2259" s="16" t="n">
        <f>10000000+INDEX(编号表!$B:$B,MATCH(F2259,编号表!$A:$A,0))*100000+INDEX(编号表!$F:$F,MATCH(D2259,编号表!$E:$E,0))*1000+INDEX(编号表!$D:$D,MATCH(E2259,编号表!$C:$C,0))*10000+G2259</f>
        <v>11933056</v>
      </c>
      <c r="C2259" s="16" t="inlineStr">
        <is>
          <t>金丹清和回春丹</t>
        </is>
      </c>
      <c r="D2259" s="16" t="s">
        <v>105</v>
      </c>
      <c r="E2259" s="16" t="s">
        <v>342</v>
      </c>
      <c r="F2259" s="16" t="s">
        <v>1777</v>
      </c>
      <c r="G2259" s="16">
        <v>56</v>
      </c>
      <c r="I2259" s="16">
        <v>60</v>
      </c>
      <c r="J2259" t="str">
        <f t="shared" si="37"/>
        <v>大类_玄品金丹丹药</v>
      </c>
      <c r="K2259" s="16" t="s">
        <v>337</v>
      </c>
      <c r="L2259" s="16">
        <v>1</v>
      </c>
      <c r="M2259" s="16" t="s">
        <v>1777</v>
      </c>
      <c r="O2259" s="16">
        <v>0</v>
      </c>
      <c r="P2259" s="16" t="b">
        <v>1</v>
      </c>
      <c r="R2259" s="16" t="b">
        <v>0</v>
      </c>
      <c r="S2259" s="16">
        <v>1</v>
      </c>
      <c r="T2259" s="16" t="s">
        <v>91</v>
      </c>
      <c r="U2259" s="16">
        <v>999</v>
      </c>
      <c r="V2259" s="16" t="s">
        <v>1778</v>
      </c>
      <c r="W2259" s="16">
        <v>31933056</v>
      </c>
      <c r="Y2259" s="16" t="inlineStr">
        <is>
          <t>金丹境玄品丹药。击中时回复生命上限的0.05%，持续4860现实秒。</t>
        </is>
      </c>
      <c r="Z2259" s="16" t="inlineStr">
        <is>
          <t>|cff00FF00“生机渐续，或随调息，或随交锋；疗伤之量不取敌人失血。凉剂自有其宜，须量药力与丹毒而用。”——《回春续生录》|r</t>
        </is>
      </c>
      <c r="AA2259" t="str" s="16">
        <v>炼丹可得。</v>
      </c>
      <c r="AB2259">
        <v>11921056</v>
      </c>
      <c r="AC2259" s="16" t="s">
        <v>1781</v>
      </c>
      <c r="AD2259" s="16">
        <v>40003</v>
      </c>
      <c r="AF2259">
        <v>70003</v>
      </c>
      <c r="AH2259">
        <v>1200</v>
      </c>
      <c r="AI2259" s="16" t="s">
        <v>1777</v>
      </c>
      <c r="AJ2259" s="16" t="s">
        <v>1777</v>
      </c>
      <c r="AK2259" s="16" t="s">
        <v>342</v>
      </c>
    </row>
    <row r="2260" spans="2:37">
      <c r="B2260" s="16" t="n">
        <f>10000000+INDEX(编号表!$B:$B,MATCH(F2260,编号表!$A:$A,0))*100000+INDEX(编号表!$F:$F,MATCH(D2260,编号表!$E:$E,0))*1000+INDEX(编号表!$D:$D,MATCH(E2260,编号表!$C:$C,0))*10000+G2260</f>
        <v>11931057</v>
      </c>
      <c r="C2260" s="16" t="inlineStr">
        <is>
          <t>金丹回春丹</t>
        </is>
      </c>
      <c r="D2260" s="16" t="s">
        <v>86</v>
      </c>
      <c r="E2260" s="16" t="s">
        <v>342</v>
      </c>
      <c r="F2260" s="16" t="s">
        <v>1777</v>
      </c>
      <c r="G2260" s="16">
        <v>57</v>
      </c>
      <c r="I2260" s="16">
        <v>60</v>
      </c>
      <c r="J2260" t="str">
        <f t="shared" si="37"/>
        <v>大类_凡品金丹丹药</v>
      </c>
      <c r="K2260" s="16" t="s">
        <v>337</v>
      </c>
      <c r="L2260" s="16">
        <v>1</v>
      </c>
      <c r="M2260" s="16" t="s">
        <v>1777</v>
      </c>
      <c r="O2260" s="16">
        <v>0</v>
      </c>
      <c r="P2260" s="16" t="b">
        <v>1</v>
      </c>
      <c r="R2260" s="16" t="b">
        <v>0</v>
      </c>
      <c r="S2260" s="16">
        <v>1</v>
      </c>
      <c r="T2260" s="16" t="s">
        <v>91</v>
      </c>
      <c r="U2260" s="16">
        <v>999</v>
      </c>
      <c r="V2260" s="16" t="s">
        <v>1778</v>
      </c>
      <c r="W2260" s="16">
        <v>31931057</v>
      </c>
      <c r="Y2260" s="16" t="inlineStr">
        <is>
          <t>金丹境凡品丹药。每秒回复生命上限的0.06%，持续1500现实秒。</t>
        </is>
      </c>
      <c r="Z2260" s="16" t="inlineStr">
        <is>
          <t>|cff00FF00“生机渐续，或随调息，或随交锋；疗伤之量不取敌人失血。平剂自有其宜，须量药力与丹毒而用。”——《回春续生录》|r</t>
        </is>
      </c>
      <c r="AA2260" t="str" s="16">
        <v>炼丹可得。</v>
      </c>
      <c r="AB2260">
        <v>11921057</v>
      </c>
      <c r="AC2260" s="16" t="s">
        <v>1781</v>
      </c>
      <c r="AD2260" s="16">
        <v>40001</v>
      </c>
      <c r="AF2260">
        <v>70001</v>
      </c>
      <c r="AH2260">
        <v>100</v>
      </c>
      <c r="AI2260" s="16" t="s">
        <v>1777</v>
      </c>
      <c r="AJ2260" s="16" t="s">
        <v>1777</v>
      </c>
      <c r="AK2260" s="16" t="s">
        <v>342</v>
      </c>
    </row>
    <row r="2261" spans="2:37">
      <c r="B2261" s="16" t="n">
        <f>10000000+INDEX(编号表!$B:$B,MATCH(F2261,编号表!$A:$A,0))*100000+INDEX(编号表!$F:$F,MATCH(D2261,编号表!$E:$E,0))*1000+INDEX(编号表!$D:$D,MATCH(E2261,编号表!$C:$C,0))*10000+G2261</f>
        <v>11932057</v>
      </c>
      <c r="C2261" s="16" t="inlineStr">
        <is>
          <t>金丹回春丹</t>
        </is>
      </c>
      <c r="D2261" s="16" t="s">
        <v>102</v>
      </c>
      <c r="E2261" s="16" t="s">
        <v>342</v>
      </c>
      <c r="F2261" s="16" t="s">
        <v>1777</v>
      </c>
      <c r="G2261" s="16">
        <v>57</v>
      </c>
      <c r="I2261" s="16">
        <v>60</v>
      </c>
      <c r="J2261" t="str">
        <f t="shared" si="37"/>
        <v>大类_灵品金丹丹药</v>
      </c>
      <c r="K2261" s="16" t="s">
        <v>337</v>
      </c>
      <c r="L2261" s="16">
        <v>1</v>
      </c>
      <c r="M2261" s="16" t="s">
        <v>1777</v>
      </c>
      <c r="O2261" s="16">
        <v>0</v>
      </c>
      <c r="P2261" s="16" t="b">
        <v>1</v>
      </c>
      <c r="R2261" s="16" t="b">
        <v>0</v>
      </c>
      <c r="S2261" s="16">
        <v>1</v>
      </c>
      <c r="T2261" s="16" t="s">
        <v>91</v>
      </c>
      <c r="U2261" s="16">
        <v>999</v>
      </c>
      <c r="V2261" s="16" t="s">
        <v>1778</v>
      </c>
      <c r="W2261" s="16">
        <v>31932057</v>
      </c>
      <c r="Y2261" s="16" t="inlineStr">
        <is>
          <t>金丹境灵品丹药。每秒回复生命上限的0.06%，持续2700现实秒。</t>
        </is>
      </c>
      <c r="Z2261" s="16" t="inlineStr">
        <is>
          <t>|cff00FF00“生机渐续，或随调息，或随交锋；疗伤之量不取敌人失血。平剂自有其宜，须量药力与丹毒而用。”——《回春续生录》|r</t>
        </is>
      </c>
      <c r="AA2261" t="str" s="16">
        <v>炼丹可得。</v>
      </c>
      <c r="AB2261">
        <v>11921057</v>
      </c>
      <c r="AC2261" s="16" t="s">
        <v>1781</v>
      </c>
      <c r="AD2261" s="16">
        <v>40002</v>
      </c>
      <c r="AF2261">
        <v>70002</v>
      </c>
      <c r="AH2261">
        <v>300</v>
      </c>
      <c r="AI2261" s="16" t="s">
        <v>1777</v>
      </c>
      <c r="AJ2261" s="16" t="s">
        <v>1777</v>
      </c>
      <c r="AK2261" s="16" t="s">
        <v>342</v>
      </c>
    </row>
    <row r="2262" spans="2:37">
      <c r="B2262" s="16" t="n">
        <f>10000000+INDEX(编号表!$B:$B,MATCH(F2262,编号表!$A:$A,0))*100000+INDEX(编号表!$F:$F,MATCH(D2262,编号表!$E:$E,0))*1000+INDEX(编号表!$D:$D,MATCH(E2262,编号表!$C:$C,0))*10000+G2262</f>
        <v>11933057</v>
      </c>
      <c r="C2262" s="16" t="inlineStr">
        <is>
          <t>金丹回春丹</t>
        </is>
      </c>
      <c r="D2262" s="16" t="s">
        <v>105</v>
      </c>
      <c r="E2262" s="16" t="s">
        <v>342</v>
      </c>
      <c r="F2262" s="16" t="s">
        <v>1777</v>
      </c>
      <c r="G2262" s="16">
        <v>57</v>
      </c>
      <c r="I2262" s="16">
        <v>60</v>
      </c>
      <c r="J2262" t="str">
        <f t="shared" si="37"/>
        <v>大类_玄品金丹丹药</v>
      </c>
      <c r="K2262" s="16" t="s">
        <v>337</v>
      </c>
      <c r="L2262" s="16">
        <v>1</v>
      </c>
      <c r="M2262" s="16" t="s">
        <v>1777</v>
      </c>
      <c r="O2262" s="16">
        <v>0</v>
      </c>
      <c r="P2262" s="16" t="b">
        <v>1</v>
      </c>
      <c r="R2262" s="16" t="b">
        <v>0</v>
      </c>
      <c r="S2262" s="16">
        <v>1</v>
      </c>
      <c r="T2262" s="16" t="s">
        <v>91</v>
      </c>
      <c r="U2262" s="16">
        <v>999</v>
      </c>
      <c r="V2262" s="16" t="s">
        <v>1778</v>
      </c>
      <c r="W2262" s="16">
        <v>31933057</v>
      </c>
      <c r="Y2262" s="16" t="inlineStr">
        <is>
          <t>金丹境玄品丹药。每秒回复生命上限的0.06%，持续4860现实秒。</t>
        </is>
      </c>
      <c r="Z2262" s="16" t="inlineStr">
        <is>
          <t>|cff00FF00“生机渐续，或随调息，或随交锋；疗伤之量不取敌人失血。平剂自有其宜，须量药力与丹毒而用。”——《回春续生录》|r</t>
        </is>
      </c>
      <c r="AA2262" t="str" s="16">
        <v>炼丹可得。</v>
      </c>
      <c r="AB2262">
        <v>11921057</v>
      </c>
      <c r="AC2262" s="16" t="s">
        <v>1781</v>
      </c>
      <c r="AD2262" s="16">
        <v>40003</v>
      </c>
      <c r="AF2262">
        <v>70003</v>
      </c>
      <c r="AH2262">
        <v>1200</v>
      </c>
      <c r="AI2262" s="16" t="s">
        <v>1777</v>
      </c>
      <c r="AJ2262" s="16" t="s">
        <v>1777</v>
      </c>
      <c r="AK2262" s="16" t="s">
        <v>342</v>
      </c>
    </row>
    <row r="2263" spans="2:37">
      <c r="B2263" s="16" t="n">
        <f>10000000+INDEX(编号表!$B:$B,MATCH(F2263,编号表!$A:$A,0))*100000+INDEX(编号表!$F:$F,MATCH(D2263,编号表!$E:$E,0))*1000+INDEX(编号表!$D:$D,MATCH(E2263,编号表!$C:$C,0))*10000+G2263</f>
        <v>11931058</v>
      </c>
      <c r="C2263" s="16" t="inlineStr">
        <is>
          <t>金丹温阳回春丹</t>
        </is>
      </c>
      <c r="D2263" s="16" t="s">
        <v>86</v>
      </c>
      <c r="E2263" s="16" t="s">
        <v>342</v>
      </c>
      <c r="F2263" s="16" t="s">
        <v>1777</v>
      </c>
      <c r="G2263" s="16">
        <v>58</v>
      </c>
      <c r="I2263" s="16">
        <v>60</v>
      </c>
      <c r="J2263" t="str">
        <f t="shared" si="37"/>
        <v>大类_凡品金丹丹药</v>
      </c>
      <c r="K2263" s="16" t="s">
        <v>337</v>
      </c>
      <c r="L2263" s="16">
        <v>1</v>
      </c>
      <c r="M2263" s="16" t="s">
        <v>1777</v>
      </c>
      <c r="O2263" s="16">
        <v>0</v>
      </c>
      <c r="P2263" s="16" t="b">
        <v>1</v>
      </c>
      <c r="R2263" s="16" t="b">
        <v>0</v>
      </c>
      <c r="S2263" s="16">
        <v>1</v>
      </c>
      <c r="T2263" s="16" t="s">
        <v>91</v>
      </c>
      <c r="U2263" s="16">
        <v>999</v>
      </c>
      <c r="V2263" s="16" t="s">
        <v>1778</v>
      </c>
      <c r="W2263" s="16">
        <v>31931058</v>
      </c>
      <c r="Y2263" s="16" t="inlineStr">
        <is>
          <t>金丹境凡品丹药。击中时回复生命上限的0.07%，持续1500现实秒。</t>
        </is>
      </c>
      <c r="Z2263" s="16" t="inlineStr">
        <is>
          <t>|cff00FF00“生机渐续，或随调息，或随交锋；疗伤之量不取敌人失血。温剂自有其宜，须量药力与丹毒而用。”——《回春续生录》|r</t>
        </is>
      </c>
      <c r="AA2263" t="str" s="16">
        <v>炼丹可得。</v>
      </c>
      <c r="AB2263">
        <v>11921058</v>
      </c>
      <c r="AC2263" s="16" t="s">
        <v>1781</v>
      </c>
      <c r="AD2263" s="16">
        <v>40001</v>
      </c>
      <c r="AF2263">
        <v>70001</v>
      </c>
      <c r="AH2263">
        <v>100</v>
      </c>
      <c r="AI2263" s="16" t="s">
        <v>1777</v>
      </c>
      <c r="AJ2263" s="16" t="s">
        <v>1777</v>
      </c>
      <c r="AK2263" s="16" t="s">
        <v>342</v>
      </c>
    </row>
    <row r="2264" spans="2:37">
      <c r="B2264" s="16" t="n">
        <f>10000000+INDEX(编号表!$B:$B,MATCH(F2264,编号表!$A:$A,0))*100000+INDEX(编号表!$F:$F,MATCH(D2264,编号表!$E:$E,0))*1000+INDEX(编号表!$D:$D,MATCH(E2264,编号表!$C:$C,0))*10000+G2264</f>
        <v>11932058</v>
      </c>
      <c r="C2264" s="16" t="inlineStr">
        <is>
          <t>金丹温阳回春丹</t>
        </is>
      </c>
      <c r="D2264" s="16" t="s">
        <v>102</v>
      </c>
      <c r="E2264" s="16" t="s">
        <v>342</v>
      </c>
      <c r="F2264" s="16" t="s">
        <v>1777</v>
      </c>
      <c r="G2264" s="16">
        <v>58</v>
      </c>
      <c r="I2264" s="16">
        <v>60</v>
      </c>
      <c r="J2264" t="str">
        <f t="shared" si="37"/>
        <v>大类_灵品金丹丹药</v>
      </c>
      <c r="K2264" s="16" t="s">
        <v>337</v>
      </c>
      <c r="L2264" s="16">
        <v>1</v>
      </c>
      <c r="M2264" s="16" t="s">
        <v>1777</v>
      </c>
      <c r="O2264" s="16">
        <v>0</v>
      </c>
      <c r="P2264" s="16" t="b">
        <v>1</v>
      </c>
      <c r="R2264" s="16" t="b">
        <v>0</v>
      </c>
      <c r="S2264" s="16">
        <v>1</v>
      </c>
      <c r="T2264" s="16" t="s">
        <v>91</v>
      </c>
      <c r="U2264" s="16">
        <v>999</v>
      </c>
      <c r="V2264" s="16" t="s">
        <v>1778</v>
      </c>
      <c r="W2264" s="16">
        <v>31932058</v>
      </c>
      <c r="Y2264" s="16" t="inlineStr">
        <is>
          <t>金丹境灵品丹药。击中时回复生命上限的0.07%，持续2700现实秒。</t>
        </is>
      </c>
      <c r="Z2264" s="16" t="inlineStr">
        <is>
          <t>|cff00FF00“生机渐续，或随调息，或随交锋；疗伤之量不取敌人失血。温剂自有其宜，须量药力与丹毒而用。”——《回春续生录》|r</t>
        </is>
      </c>
      <c r="AA2264" t="str" s="16">
        <v>炼丹可得。</v>
      </c>
      <c r="AB2264">
        <v>11921058</v>
      </c>
      <c r="AC2264" s="16" t="s">
        <v>1781</v>
      </c>
      <c r="AD2264" s="16">
        <v>40002</v>
      </c>
      <c r="AF2264">
        <v>70002</v>
      </c>
      <c r="AH2264">
        <v>300</v>
      </c>
      <c r="AI2264" s="16" t="s">
        <v>1777</v>
      </c>
      <c r="AJ2264" s="16" t="s">
        <v>1777</v>
      </c>
      <c r="AK2264" s="16" t="s">
        <v>342</v>
      </c>
    </row>
    <row r="2265" spans="2:37">
      <c r="B2265" s="16" t="n">
        <f>10000000+INDEX(编号表!$B:$B,MATCH(F2265,编号表!$A:$A,0))*100000+INDEX(编号表!$F:$F,MATCH(D2265,编号表!$E:$E,0))*1000+INDEX(编号表!$D:$D,MATCH(E2265,编号表!$C:$C,0))*10000+G2265</f>
        <v>11933058</v>
      </c>
      <c r="C2265" s="16" t="inlineStr">
        <is>
          <t>金丹温阳回春丹</t>
        </is>
      </c>
      <c r="D2265" s="16" t="s">
        <v>105</v>
      </c>
      <c r="E2265" s="16" t="s">
        <v>342</v>
      </c>
      <c r="F2265" s="16" t="s">
        <v>1777</v>
      </c>
      <c r="G2265" s="16">
        <v>58</v>
      </c>
      <c r="I2265" s="16">
        <v>60</v>
      </c>
      <c r="J2265" t="str">
        <f t="shared" si="37"/>
        <v>大类_玄品金丹丹药</v>
      </c>
      <c r="K2265" s="16" t="s">
        <v>337</v>
      </c>
      <c r="L2265" s="16">
        <v>1</v>
      </c>
      <c r="M2265" s="16" t="s">
        <v>1777</v>
      </c>
      <c r="O2265" s="16">
        <v>0</v>
      </c>
      <c r="P2265" s="16" t="b">
        <v>1</v>
      </c>
      <c r="R2265" s="16" t="b">
        <v>0</v>
      </c>
      <c r="S2265" s="16">
        <v>1</v>
      </c>
      <c r="T2265" s="16" t="s">
        <v>91</v>
      </c>
      <c r="U2265" s="16">
        <v>999</v>
      </c>
      <c r="V2265" s="16" t="s">
        <v>1778</v>
      </c>
      <c r="W2265" s="16">
        <v>31933058</v>
      </c>
      <c r="Y2265" s="16" t="inlineStr">
        <is>
          <t>金丹境玄品丹药。击中时回复生命上限的0.07%，持续4860现实秒。</t>
        </is>
      </c>
      <c r="Z2265" s="16" t="inlineStr">
        <is>
          <t>|cff00FF00“生机渐续，或随调息，或随交锋；疗伤之量不取敌人失血。温剂自有其宜，须量药力与丹毒而用。”——《回春续生录》|r</t>
        </is>
      </c>
      <c r="AA2265" t="str" s="16">
        <v>炼丹可得。</v>
      </c>
      <c r="AB2265">
        <v>11921058</v>
      </c>
      <c r="AC2265" s="16" t="s">
        <v>1781</v>
      </c>
      <c r="AD2265" s="16">
        <v>40003</v>
      </c>
      <c r="AF2265">
        <v>70003</v>
      </c>
      <c r="AH2265">
        <v>1200</v>
      </c>
      <c r="AI2265" s="16" t="s">
        <v>1777</v>
      </c>
      <c r="AJ2265" s="16" t="s">
        <v>1777</v>
      </c>
      <c r="AK2265" s="16" t="s">
        <v>342</v>
      </c>
    </row>
    <row r="2266" spans="2:37">
      <c r="B2266" s="16" t="n">
        <f>10000000+INDEX(编号表!$B:$B,MATCH(F2266,编号表!$A:$A,0))*100000+INDEX(编号表!$F:$F,MATCH(D2266,编号表!$E:$E,0))*1000+INDEX(编号表!$D:$D,MATCH(E2266,编号表!$C:$C,0))*10000+G2266</f>
        <v>11931059</v>
      </c>
      <c r="C2266" s="16" t="inlineStr">
        <is>
          <t>金丹烈阳回春丹</t>
        </is>
      </c>
      <c r="D2266" s="16" t="s">
        <v>86</v>
      </c>
      <c r="E2266" s="16" t="s">
        <v>342</v>
      </c>
      <c r="F2266" s="16" t="s">
        <v>1777</v>
      </c>
      <c r="G2266" s="16">
        <v>59</v>
      </c>
      <c r="I2266" s="16">
        <v>60</v>
      </c>
      <c r="J2266" t="str">
        <f t="shared" si="37"/>
        <v>大类_凡品金丹丹药</v>
      </c>
      <c r="K2266" s="16" t="s">
        <v>337</v>
      </c>
      <c r="L2266" s="16">
        <v>1</v>
      </c>
      <c r="M2266" s="16" t="s">
        <v>1777</v>
      </c>
      <c r="O2266" s="16">
        <v>0</v>
      </c>
      <c r="P2266" s="16" t="b">
        <v>1</v>
      </c>
      <c r="R2266" s="16" t="b">
        <v>0</v>
      </c>
      <c r="S2266" s="16">
        <v>1</v>
      </c>
      <c r="T2266" s="16" t="s">
        <v>91</v>
      </c>
      <c r="U2266" s="16">
        <v>999</v>
      </c>
      <c r="V2266" s="16" t="s">
        <v>1778</v>
      </c>
      <c r="W2266" s="16">
        <v>31931059</v>
      </c>
      <c r="Y2266" s="16" t="inlineStr">
        <is>
          <t>金丹境凡品丹药。受击时回复生命上限的0.1%，持续900现实秒。</t>
        </is>
      </c>
      <c r="Z2266" s="16" t="inlineStr">
        <is>
          <t>|cff00FF00“生机渐续，或随调息，或随交锋；疗伤之量不取敌人失血。热剂自有其宜，须量药力与丹毒而用。”——《回春续生录》|r</t>
        </is>
      </c>
      <c r="AA2266" t="str" s="16">
        <v>炼丹可得。</v>
      </c>
      <c r="AB2266">
        <v>11921059</v>
      </c>
      <c r="AC2266" s="16" t="s">
        <v>1781</v>
      </c>
      <c r="AD2266" s="16">
        <v>40001</v>
      </c>
      <c r="AF2266">
        <v>70001</v>
      </c>
      <c r="AH2266">
        <v>100</v>
      </c>
      <c r="AI2266" s="16" t="s">
        <v>1777</v>
      </c>
      <c r="AJ2266" s="16" t="s">
        <v>1777</v>
      </c>
      <c r="AK2266" s="16" t="s">
        <v>342</v>
      </c>
    </row>
    <row r="2267" spans="2:37">
      <c r="B2267" s="16" t="n">
        <f>10000000+INDEX(编号表!$B:$B,MATCH(F2267,编号表!$A:$A,0))*100000+INDEX(编号表!$F:$F,MATCH(D2267,编号表!$E:$E,0))*1000+INDEX(编号表!$D:$D,MATCH(E2267,编号表!$C:$C,0))*10000+G2267</f>
        <v>11932059</v>
      </c>
      <c r="C2267" s="16" t="inlineStr">
        <is>
          <t>金丹烈阳回春丹</t>
        </is>
      </c>
      <c r="D2267" s="16" t="s">
        <v>102</v>
      </c>
      <c r="E2267" s="16" t="s">
        <v>342</v>
      </c>
      <c r="F2267" s="16" t="s">
        <v>1777</v>
      </c>
      <c r="G2267" s="16">
        <v>59</v>
      </c>
      <c r="I2267" s="16">
        <v>60</v>
      </c>
      <c r="J2267" t="str">
        <f t="shared" si="37"/>
        <v>大类_灵品金丹丹药</v>
      </c>
      <c r="K2267" s="16" t="s">
        <v>337</v>
      </c>
      <c r="L2267" s="16">
        <v>1</v>
      </c>
      <c r="M2267" s="16" t="s">
        <v>1777</v>
      </c>
      <c r="O2267" s="16">
        <v>0</v>
      </c>
      <c r="P2267" s="16" t="b">
        <v>1</v>
      </c>
      <c r="R2267" s="16" t="b">
        <v>0</v>
      </c>
      <c r="S2267" s="16">
        <v>1</v>
      </c>
      <c r="T2267" s="16" t="s">
        <v>91</v>
      </c>
      <c r="U2267" s="16">
        <v>999</v>
      </c>
      <c r="V2267" s="16" t="s">
        <v>1778</v>
      </c>
      <c r="W2267" s="16">
        <v>31932059</v>
      </c>
      <c r="Y2267" s="16" t="inlineStr">
        <is>
          <t>金丹境灵品丹药。受击时回复生命上限的0.1%，持续1620现实秒。</t>
        </is>
      </c>
      <c r="Z2267" s="16" t="inlineStr">
        <is>
          <t>|cff00FF00“生机渐续，或随调息，或随交锋；疗伤之量不取敌人失血。热剂自有其宜，须量药力与丹毒而用。”——《回春续生录》|r</t>
        </is>
      </c>
      <c r="AA2267" t="str" s="16">
        <v>炼丹可得。</v>
      </c>
      <c r="AB2267">
        <v>11921059</v>
      </c>
      <c r="AC2267" s="16" t="s">
        <v>1781</v>
      </c>
      <c r="AD2267" s="16">
        <v>40002</v>
      </c>
      <c r="AF2267">
        <v>70002</v>
      </c>
      <c r="AH2267">
        <v>300</v>
      </c>
      <c r="AI2267" s="16" t="s">
        <v>1777</v>
      </c>
      <c r="AJ2267" s="16" t="s">
        <v>1777</v>
      </c>
      <c r="AK2267" s="16" t="s">
        <v>342</v>
      </c>
    </row>
    <row r="2268" spans="2:37">
      <c r="B2268" s="16" t="n">
        <f>10000000+INDEX(编号表!$B:$B,MATCH(F2268,编号表!$A:$A,0))*100000+INDEX(编号表!$F:$F,MATCH(D2268,编号表!$E:$E,0))*1000+INDEX(编号表!$D:$D,MATCH(E2268,编号表!$C:$C,0))*10000+G2268</f>
        <v>11933059</v>
      </c>
      <c r="C2268" s="16" t="inlineStr">
        <is>
          <t>金丹烈阳回春丹</t>
        </is>
      </c>
      <c r="D2268" s="16" t="s">
        <v>105</v>
      </c>
      <c r="E2268" s="16" t="s">
        <v>342</v>
      </c>
      <c r="F2268" s="16" t="s">
        <v>1777</v>
      </c>
      <c r="G2268" s="16">
        <v>59</v>
      </c>
      <c r="I2268" s="16">
        <v>60</v>
      </c>
      <c r="J2268" t="str">
        <f t="shared" si="37"/>
        <v>大类_玄品金丹丹药</v>
      </c>
      <c r="K2268" s="16" t="s">
        <v>337</v>
      </c>
      <c r="L2268" s="16">
        <v>1</v>
      </c>
      <c r="M2268" s="16" t="s">
        <v>1777</v>
      </c>
      <c r="O2268" s="16">
        <v>0</v>
      </c>
      <c r="P2268" s="16" t="b">
        <v>1</v>
      </c>
      <c r="R2268" s="16" t="b">
        <v>0</v>
      </c>
      <c r="S2268" s="16">
        <v>1</v>
      </c>
      <c r="T2268" s="16" t="s">
        <v>91</v>
      </c>
      <c r="U2268" s="16">
        <v>999</v>
      </c>
      <c r="V2268" s="16" t="s">
        <v>1778</v>
      </c>
      <c r="W2268" s="16">
        <v>31933059</v>
      </c>
      <c r="Y2268" s="16" t="inlineStr">
        <is>
          <t>金丹境玄品丹药。受击时回复生命上限的0.1%，持续2916现实秒。</t>
        </is>
      </c>
      <c r="Z2268" s="16" t="inlineStr">
        <is>
          <t>|cff00FF00“生机渐续，或随调息，或随交锋；疗伤之量不取敌人失血。热剂自有其宜，须量药力与丹毒而用。”——《回春续生录》|r</t>
        </is>
      </c>
      <c r="AA2268" t="str" s="16">
        <v>炼丹可得。</v>
      </c>
      <c r="AB2268">
        <v>11921059</v>
      </c>
      <c r="AC2268" s="16" t="s">
        <v>1781</v>
      </c>
      <c r="AD2268" s="16">
        <v>40003</v>
      </c>
      <c r="AF2268">
        <v>70003</v>
      </c>
      <c r="AH2268">
        <v>1200</v>
      </c>
      <c r="AI2268" s="16" t="s">
        <v>1777</v>
      </c>
      <c r="AJ2268" s="16" t="s">
        <v>1777</v>
      </c>
      <c r="AK2268" s="16" t="s">
        <v>342</v>
      </c>
    </row>
    <row r="2269" spans="2:37">
      <c r="B2269" s="16" t="n">
        <f>10000000+INDEX(编号表!$B:$B,MATCH(F2269,编号表!$A:$A,0))*100000+INDEX(编号表!$F:$F,MATCH(D2269,编号表!$E:$E,0))*1000+INDEX(编号表!$D:$D,MATCH(E2269,编号表!$C:$C,0))*10000+G2269</f>
        <v>11931060</v>
      </c>
      <c r="C2269" s="16" t="inlineStr">
        <is>
          <t>金丹玄阴御法丹</t>
        </is>
      </c>
      <c r="D2269" s="16" t="s">
        <v>86</v>
      </c>
      <c r="E2269" s="16" t="s">
        <v>342</v>
      </c>
      <c r="F2269" s="16" t="s">
        <v>1777</v>
      </c>
      <c r="G2269" s="16">
        <v>60</v>
      </c>
      <c r="I2269" s="16">
        <v>60</v>
      </c>
      <c r="J2269" t="str">
        <f t="shared" si="37"/>
        <v>大类_凡品金丹丹药</v>
      </c>
      <c r="K2269" s="16" t="s">
        <v>337</v>
      </c>
      <c r="L2269" s="16">
        <v>1</v>
      </c>
      <c r="M2269" s="16" t="s">
        <v>1777</v>
      </c>
      <c r="O2269" s="16">
        <v>0</v>
      </c>
      <c r="P2269" s="16" t="b">
        <v>1</v>
      </c>
      <c r="R2269" s="16" t="b">
        <v>0</v>
      </c>
      <c r="S2269" s="16">
        <v>1</v>
      </c>
      <c r="T2269" s="16" t="s">
        <v>91</v>
      </c>
      <c r="U2269" s="16">
        <v>999</v>
      </c>
      <c r="V2269" s="16" t="s">
        <v>1778</v>
      </c>
      <c r="W2269" s="16">
        <v>31931060</v>
      </c>
      <c r="Y2269" s="16" t="inlineStr">
        <is>
          <t>金丹境凡品丹药。法防下限+5点；法防上限+5点，持续1800现实秒。</t>
        </is>
      </c>
      <c r="Z2269" s="16" t="inlineStr">
        <is>
          <t>|cff00FF00“法障有度，御法护其内外；所增在法防。寒剂自有其宜，须量药力与丹毒而用。”——《御法护身录》|r</t>
        </is>
      </c>
      <c r="AA2269" t="str" s="16">
        <v>炼丹可得。</v>
      </c>
      <c r="AB2269">
        <v>11921060</v>
      </c>
      <c r="AC2269" s="16" t="s">
        <v>1781</v>
      </c>
      <c r="AD2269" s="16">
        <v>40001</v>
      </c>
      <c r="AF2269">
        <v>70001</v>
      </c>
      <c r="AH2269">
        <v>100</v>
      </c>
      <c r="AI2269" s="16" t="s">
        <v>1777</v>
      </c>
      <c r="AJ2269" s="16" t="s">
        <v>1777</v>
      </c>
      <c r="AK2269" s="16" t="s">
        <v>342</v>
      </c>
    </row>
    <row r="2270" spans="2:37">
      <c r="B2270" s="16" t="n">
        <f>10000000+INDEX(编号表!$B:$B,MATCH(F2270,编号表!$A:$A,0))*100000+INDEX(编号表!$F:$F,MATCH(D2270,编号表!$E:$E,0))*1000+INDEX(编号表!$D:$D,MATCH(E2270,编号表!$C:$C,0))*10000+G2270</f>
        <v>11932060</v>
      </c>
      <c r="C2270" s="16" t="inlineStr">
        <is>
          <t>金丹玄阴御法丹</t>
        </is>
      </c>
      <c r="D2270" s="16" t="s">
        <v>102</v>
      </c>
      <c r="E2270" s="16" t="s">
        <v>342</v>
      </c>
      <c r="F2270" s="16" t="s">
        <v>1777</v>
      </c>
      <c r="G2270" s="16">
        <v>60</v>
      </c>
      <c r="I2270" s="16">
        <v>60</v>
      </c>
      <c r="J2270" t="str">
        <f t="shared" si="37"/>
        <v>大类_灵品金丹丹药</v>
      </c>
      <c r="K2270" s="16" t="s">
        <v>337</v>
      </c>
      <c r="L2270" s="16">
        <v>1</v>
      </c>
      <c r="M2270" s="16" t="s">
        <v>1777</v>
      </c>
      <c r="O2270" s="16">
        <v>0</v>
      </c>
      <c r="P2270" s="16" t="b">
        <v>1</v>
      </c>
      <c r="R2270" s="16" t="b">
        <v>0</v>
      </c>
      <c r="S2270" s="16">
        <v>1</v>
      </c>
      <c r="T2270" s="16" t="s">
        <v>91</v>
      </c>
      <c r="U2270" s="16">
        <v>999</v>
      </c>
      <c r="V2270" s="16" t="s">
        <v>1778</v>
      </c>
      <c r="W2270" s="16">
        <v>31932060</v>
      </c>
      <c r="Y2270" s="16" t="inlineStr">
        <is>
          <t>金丹境灵品丹药。法防下限+5点；法防上限+5点，持续3240现实秒。</t>
        </is>
      </c>
      <c r="Z2270" s="16" t="inlineStr">
        <is>
          <t>|cff00FF00“法障有度，御法护其内外；所增在法防。寒剂自有其宜，须量药力与丹毒而用。”——《御法护身录》|r</t>
        </is>
      </c>
      <c r="AA2270" t="str" s="16">
        <v>炼丹可得。</v>
      </c>
      <c r="AB2270">
        <v>11921060</v>
      </c>
      <c r="AC2270" s="16" t="s">
        <v>1781</v>
      </c>
      <c r="AD2270" s="16">
        <v>40002</v>
      </c>
      <c r="AF2270">
        <v>70002</v>
      </c>
      <c r="AH2270">
        <v>300</v>
      </c>
      <c r="AI2270" s="16" t="s">
        <v>1777</v>
      </c>
      <c r="AJ2270" s="16" t="s">
        <v>1777</v>
      </c>
      <c r="AK2270" s="16" t="s">
        <v>342</v>
      </c>
    </row>
    <row r="2271" spans="2:37">
      <c r="B2271" s="16" t="n">
        <f>10000000+INDEX(编号表!$B:$B,MATCH(F2271,编号表!$A:$A,0))*100000+INDEX(编号表!$F:$F,MATCH(D2271,编号表!$E:$E,0))*1000+INDEX(编号表!$D:$D,MATCH(E2271,编号表!$C:$C,0))*10000+G2271</f>
        <v>11933060</v>
      </c>
      <c r="C2271" s="16" t="inlineStr">
        <is>
          <t>金丹玄阴御法丹</t>
        </is>
      </c>
      <c r="D2271" s="16" t="s">
        <v>105</v>
      </c>
      <c r="E2271" s="16" t="s">
        <v>342</v>
      </c>
      <c r="F2271" s="16" t="s">
        <v>1777</v>
      </c>
      <c r="G2271" s="16">
        <v>60</v>
      </c>
      <c r="I2271" s="16">
        <v>60</v>
      </c>
      <c r="J2271" t="str">
        <f t="shared" si="37"/>
        <v>大类_玄品金丹丹药</v>
      </c>
      <c r="K2271" s="16" t="s">
        <v>337</v>
      </c>
      <c r="L2271" s="16">
        <v>1</v>
      </c>
      <c r="M2271" s="16" t="s">
        <v>1777</v>
      </c>
      <c r="O2271" s="16">
        <v>0</v>
      </c>
      <c r="P2271" s="16" t="b">
        <v>1</v>
      </c>
      <c r="R2271" s="16" t="b">
        <v>0</v>
      </c>
      <c r="S2271" s="16">
        <v>1</v>
      </c>
      <c r="T2271" s="16" t="s">
        <v>91</v>
      </c>
      <c r="U2271" s="16">
        <v>999</v>
      </c>
      <c r="V2271" s="16" t="s">
        <v>1778</v>
      </c>
      <c r="W2271" s="16">
        <v>31933060</v>
      </c>
      <c r="Y2271" s="16" t="inlineStr">
        <is>
          <t>金丹境玄品丹药。法防下限+5点；法防上限+5点，持续5832现实秒。</t>
        </is>
      </c>
      <c r="Z2271" s="16" t="inlineStr">
        <is>
          <t>|cff00FF00“法障有度，御法护其内外；所增在法防。寒剂自有其宜，须量药力与丹毒而用。”——《御法护身录》|r</t>
        </is>
      </c>
      <c r="AA2271" t="str" s="16">
        <v>炼丹可得。</v>
      </c>
      <c r="AB2271">
        <v>11921060</v>
      </c>
      <c r="AC2271" s="16" t="s">
        <v>1781</v>
      </c>
      <c r="AD2271" s="16">
        <v>40003</v>
      </c>
      <c r="AF2271">
        <v>70003</v>
      </c>
      <c r="AH2271">
        <v>1200</v>
      </c>
      <c r="AI2271" s="16" t="s">
        <v>1777</v>
      </c>
      <c r="AJ2271" s="16" t="s">
        <v>1777</v>
      </c>
      <c r="AK2271" s="16" t="s">
        <v>342</v>
      </c>
    </row>
    <row r="2272" spans="2:37">
      <c r="B2272" s="16" t="n">
        <f>10000000+INDEX(编号表!$B:$B,MATCH(F2272,编号表!$A:$A,0))*100000+INDEX(编号表!$F:$F,MATCH(D2272,编号表!$E:$E,0))*1000+INDEX(编号表!$D:$D,MATCH(E2272,编号表!$C:$C,0))*10000+G2272</f>
        <v>11931061</v>
      </c>
      <c r="C2272" s="16" t="inlineStr">
        <is>
          <t>金丹清和御法丹</t>
        </is>
      </c>
      <c r="D2272" s="16" t="s">
        <v>86</v>
      </c>
      <c r="E2272" s="16" t="s">
        <v>342</v>
      </c>
      <c r="F2272" s="16" t="s">
        <v>1777</v>
      </c>
      <c r="G2272" s="16">
        <v>61</v>
      </c>
      <c r="I2272" s="16">
        <v>60</v>
      </c>
      <c r="J2272" t="str">
        <f t="shared" si="37"/>
        <v>大类_凡品金丹丹药</v>
      </c>
      <c r="K2272" s="16" t="s">
        <v>337</v>
      </c>
      <c r="L2272" s="16">
        <v>1</v>
      </c>
      <c r="M2272" s="16" t="s">
        <v>1777</v>
      </c>
      <c r="O2272" s="16">
        <v>0</v>
      </c>
      <c r="P2272" s="16" t="b">
        <v>1</v>
      </c>
      <c r="R2272" s="16" t="b">
        <v>0</v>
      </c>
      <c r="S2272" s="16">
        <v>1</v>
      </c>
      <c r="T2272" s="16" t="s">
        <v>91</v>
      </c>
      <c r="U2272" s="16">
        <v>999</v>
      </c>
      <c r="V2272" s="16" t="s">
        <v>1778</v>
      </c>
      <c r="W2272" s="16">
        <v>31931061</v>
      </c>
      <c r="Y2272" s="16" t="inlineStr">
        <is>
          <t>金丹境凡品丹药。法防下限+9点；法防上限+9点，持续900现实秒。</t>
        </is>
      </c>
      <c r="Z2272" s="16" t="inlineStr">
        <is>
          <t>|cff00FF00“法障有度，御法护其内外；所增在法防。凉剂自有其宜，须量药力与丹毒而用。”——《御法护身录》|r</t>
        </is>
      </c>
      <c r="AA2272" t="str" s="16">
        <v>炼丹可得。</v>
      </c>
      <c r="AB2272">
        <v>11921061</v>
      </c>
      <c r="AC2272" s="16" t="s">
        <v>1781</v>
      </c>
      <c r="AD2272" s="16">
        <v>40001</v>
      </c>
      <c r="AF2272">
        <v>70001</v>
      </c>
      <c r="AH2272">
        <v>100</v>
      </c>
      <c r="AI2272" s="16" t="s">
        <v>1777</v>
      </c>
      <c r="AJ2272" s="16" t="s">
        <v>1777</v>
      </c>
      <c r="AK2272" s="16" t="s">
        <v>342</v>
      </c>
    </row>
    <row r="2273" spans="2:37">
      <c r="B2273" s="16" t="n">
        <f>10000000+INDEX(编号表!$B:$B,MATCH(F2273,编号表!$A:$A,0))*100000+INDEX(编号表!$F:$F,MATCH(D2273,编号表!$E:$E,0))*1000+INDEX(编号表!$D:$D,MATCH(E2273,编号表!$C:$C,0))*10000+G2273</f>
        <v>11932061</v>
      </c>
      <c r="C2273" s="16" t="inlineStr">
        <is>
          <t>金丹清和御法丹</t>
        </is>
      </c>
      <c r="D2273" s="16" t="s">
        <v>102</v>
      </c>
      <c r="E2273" s="16" t="s">
        <v>342</v>
      </c>
      <c r="F2273" s="16" t="s">
        <v>1777</v>
      </c>
      <c r="G2273" s="16">
        <v>61</v>
      </c>
      <c r="I2273" s="16">
        <v>60</v>
      </c>
      <c r="J2273" t="str">
        <f t="shared" si="37"/>
        <v>大类_灵品金丹丹药</v>
      </c>
      <c r="K2273" s="16" t="s">
        <v>337</v>
      </c>
      <c r="L2273" s="16">
        <v>1</v>
      </c>
      <c r="M2273" s="16" t="s">
        <v>1777</v>
      </c>
      <c r="O2273" s="16">
        <v>0</v>
      </c>
      <c r="P2273" s="16" t="b">
        <v>1</v>
      </c>
      <c r="R2273" s="16" t="b">
        <v>0</v>
      </c>
      <c r="S2273" s="16">
        <v>1</v>
      </c>
      <c r="T2273" s="16" t="s">
        <v>91</v>
      </c>
      <c r="U2273" s="16">
        <v>999</v>
      </c>
      <c r="V2273" s="16" t="s">
        <v>1778</v>
      </c>
      <c r="W2273" s="16">
        <v>31932061</v>
      </c>
      <c r="Y2273" s="16" t="inlineStr">
        <is>
          <t>金丹境灵品丹药。法防下限+9点；法防上限+9点，持续1620现实秒。</t>
        </is>
      </c>
      <c r="Z2273" s="16" t="inlineStr">
        <is>
          <t>|cff00FF00“法障有度，御法护其内外；所增在法防。凉剂自有其宜，须量药力与丹毒而用。”——《御法护身录》|r</t>
        </is>
      </c>
      <c r="AA2273" t="str" s="16">
        <v>炼丹可得。</v>
      </c>
      <c r="AB2273">
        <v>11921061</v>
      </c>
      <c r="AC2273" s="16" t="s">
        <v>1781</v>
      </c>
      <c r="AD2273" s="16">
        <v>40002</v>
      </c>
      <c r="AF2273">
        <v>70002</v>
      </c>
      <c r="AH2273">
        <v>300</v>
      </c>
      <c r="AI2273" s="16" t="s">
        <v>1777</v>
      </c>
      <c r="AJ2273" s="16" t="s">
        <v>1777</v>
      </c>
      <c r="AK2273" s="16" t="s">
        <v>342</v>
      </c>
    </row>
    <row r="2274" spans="2:37">
      <c r="B2274" s="16" t="n">
        <f>10000000+INDEX(编号表!$B:$B,MATCH(F2274,编号表!$A:$A,0))*100000+INDEX(编号表!$F:$F,MATCH(D2274,编号表!$E:$E,0))*1000+INDEX(编号表!$D:$D,MATCH(E2274,编号表!$C:$C,0))*10000+G2274</f>
        <v>11933061</v>
      </c>
      <c r="C2274" s="16" t="inlineStr">
        <is>
          <t>金丹清和御法丹</t>
        </is>
      </c>
      <c r="D2274" s="16" t="s">
        <v>105</v>
      </c>
      <c r="E2274" s="16" t="s">
        <v>342</v>
      </c>
      <c r="F2274" s="16" t="s">
        <v>1777</v>
      </c>
      <c r="G2274" s="16">
        <v>61</v>
      </c>
      <c r="I2274" s="16">
        <v>60</v>
      </c>
      <c r="J2274" t="str">
        <f t="shared" si="37"/>
        <v>大类_玄品金丹丹药</v>
      </c>
      <c r="K2274" s="16" t="s">
        <v>337</v>
      </c>
      <c r="L2274" s="16">
        <v>1</v>
      </c>
      <c r="M2274" s="16" t="s">
        <v>1777</v>
      </c>
      <c r="O2274" s="16">
        <v>0</v>
      </c>
      <c r="P2274" s="16" t="b">
        <v>1</v>
      </c>
      <c r="R2274" s="16" t="b">
        <v>0</v>
      </c>
      <c r="S2274" s="16">
        <v>1</v>
      </c>
      <c r="T2274" s="16" t="s">
        <v>91</v>
      </c>
      <c r="U2274" s="16">
        <v>999</v>
      </c>
      <c r="V2274" s="16" t="s">
        <v>1778</v>
      </c>
      <c r="W2274" s="16">
        <v>31933061</v>
      </c>
      <c r="Y2274" s="16" t="inlineStr">
        <is>
          <t>金丹境玄品丹药。法防下限+9点；法防上限+9点，持续2916现实秒。</t>
        </is>
      </c>
      <c r="Z2274" s="16" t="inlineStr">
        <is>
          <t>|cff00FF00“法障有度，御法护其内外；所增在法防。凉剂自有其宜，须量药力与丹毒而用。”——《御法护身录》|r</t>
        </is>
      </c>
      <c r="AA2274" t="str" s="16">
        <v>炼丹可得。</v>
      </c>
      <c r="AB2274">
        <v>11921061</v>
      </c>
      <c r="AC2274" s="16" t="s">
        <v>1781</v>
      </c>
      <c r="AD2274" s="16">
        <v>40003</v>
      </c>
      <c r="AF2274">
        <v>70003</v>
      </c>
      <c r="AH2274">
        <v>1200</v>
      </c>
      <c r="AI2274" s="16" t="s">
        <v>1777</v>
      </c>
      <c r="AJ2274" s="16" t="s">
        <v>1777</v>
      </c>
      <c r="AK2274" s="16" t="s">
        <v>342</v>
      </c>
    </row>
    <row r="2275" spans="2:37">
      <c r="B2275" s="16" t="n">
        <f>10000000+INDEX(编号表!$B:$B,MATCH(F2275,编号表!$A:$A,0))*100000+INDEX(编号表!$F:$F,MATCH(D2275,编号表!$E:$E,0))*1000+INDEX(编号表!$D:$D,MATCH(E2275,编号表!$C:$C,0))*10000+G2275</f>
        <v>11931062</v>
      </c>
      <c r="C2275" s="16" t="inlineStr">
        <is>
          <t>金丹御法丹</t>
        </is>
      </c>
      <c r="D2275" s="16" t="s">
        <v>86</v>
      </c>
      <c r="E2275" s="16" t="s">
        <v>342</v>
      </c>
      <c r="F2275" s="16" t="s">
        <v>1777</v>
      </c>
      <c r="G2275" s="16">
        <v>62</v>
      </c>
      <c r="I2275" s="16">
        <v>60</v>
      </c>
      <c r="J2275" t="str">
        <f t="shared" si="37"/>
        <v>大类_凡品金丹丹药</v>
      </c>
      <c r="K2275" s="16" t="s">
        <v>337</v>
      </c>
      <c r="L2275" s="16">
        <v>1</v>
      </c>
      <c r="M2275" s="16" t="s">
        <v>1777</v>
      </c>
      <c r="O2275" s="16">
        <v>0</v>
      </c>
      <c r="P2275" s="16" t="b">
        <v>1</v>
      </c>
      <c r="R2275" s="16" t="b">
        <v>0</v>
      </c>
      <c r="S2275" s="16">
        <v>1</v>
      </c>
      <c r="T2275" s="16" t="s">
        <v>91</v>
      </c>
      <c r="U2275" s="16">
        <v>999</v>
      </c>
      <c r="V2275" s="16" t="s">
        <v>1778</v>
      </c>
      <c r="W2275" s="16">
        <v>31931062</v>
      </c>
      <c r="Y2275" s="16" t="inlineStr">
        <is>
          <t>金丹境凡品丹药。法防下限+14点；法防上限+14点，持续900现实秒。</t>
        </is>
      </c>
      <c r="Z2275" s="16" t="inlineStr">
        <is>
          <t>|cff00FF00“法障有度，御法护其内外；所增在法防。平剂自有其宜，须量药力与丹毒而用。”——《御法护身录》|r</t>
        </is>
      </c>
      <c r="AA2275" t="str" s="16">
        <v>炼丹可得。</v>
      </c>
      <c r="AB2275">
        <v>11921062</v>
      </c>
      <c r="AC2275" s="16" t="s">
        <v>1781</v>
      </c>
      <c r="AD2275" s="16">
        <v>40001</v>
      </c>
      <c r="AF2275">
        <v>70001</v>
      </c>
      <c r="AH2275">
        <v>100</v>
      </c>
      <c r="AI2275" s="16" t="s">
        <v>1777</v>
      </c>
      <c r="AJ2275" s="16" t="s">
        <v>1777</v>
      </c>
      <c r="AK2275" s="16" t="s">
        <v>342</v>
      </c>
    </row>
    <row r="2276" spans="2:37">
      <c r="B2276" s="16" t="n">
        <f>10000000+INDEX(编号表!$B:$B,MATCH(F2276,编号表!$A:$A,0))*100000+INDEX(编号表!$F:$F,MATCH(D2276,编号表!$E:$E,0))*1000+INDEX(编号表!$D:$D,MATCH(E2276,编号表!$C:$C,0))*10000+G2276</f>
        <v>11932062</v>
      </c>
      <c r="C2276" s="16" t="inlineStr">
        <is>
          <t>金丹御法丹</t>
        </is>
      </c>
      <c r="D2276" s="16" t="s">
        <v>102</v>
      </c>
      <c r="E2276" s="16" t="s">
        <v>342</v>
      </c>
      <c r="F2276" s="16" t="s">
        <v>1777</v>
      </c>
      <c r="G2276" s="16">
        <v>62</v>
      </c>
      <c r="I2276" s="16">
        <v>60</v>
      </c>
      <c r="J2276" t="str">
        <f t="shared" si="37"/>
        <v>大类_灵品金丹丹药</v>
      </c>
      <c r="K2276" s="16" t="s">
        <v>337</v>
      </c>
      <c r="L2276" s="16">
        <v>1</v>
      </c>
      <c r="M2276" s="16" t="s">
        <v>1777</v>
      </c>
      <c r="O2276" s="16">
        <v>0</v>
      </c>
      <c r="P2276" s="16" t="b">
        <v>1</v>
      </c>
      <c r="R2276" s="16" t="b">
        <v>0</v>
      </c>
      <c r="S2276" s="16">
        <v>1</v>
      </c>
      <c r="T2276" s="16" t="s">
        <v>91</v>
      </c>
      <c r="U2276" s="16">
        <v>999</v>
      </c>
      <c r="V2276" s="16" t="s">
        <v>1778</v>
      </c>
      <c r="W2276" s="16">
        <v>31932062</v>
      </c>
      <c r="Y2276" s="16" t="inlineStr">
        <is>
          <t>金丹境灵品丹药。法防下限+14点；法防上限+14点，持续1620现实秒。</t>
        </is>
      </c>
      <c r="Z2276" s="16" t="inlineStr">
        <is>
          <t>|cff00FF00“法障有度，御法护其内外；所增在法防。平剂自有其宜，须量药力与丹毒而用。”——《御法护身录》|r</t>
        </is>
      </c>
      <c r="AA2276" t="str" s="16">
        <v>炼丹可得。</v>
      </c>
      <c r="AB2276">
        <v>11921062</v>
      </c>
      <c r="AC2276" s="16" t="s">
        <v>1781</v>
      </c>
      <c r="AD2276" s="16">
        <v>40002</v>
      </c>
      <c r="AF2276">
        <v>70002</v>
      </c>
      <c r="AH2276">
        <v>300</v>
      </c>
      <c r="AI2276" s="16" t="s">
        <v>1777</v>
      </c>
      <c r="AJ2276" s="16" t="s">
        <v>1777</v>
      </c>
      <c r="AK2276" s="16" t="s">
        <v>342</v>
      </c>
    </row>
    <row r="2277" spans="2:37">
      <c r="B2277" s="16" t="n">
        <f>10000000+INDEX(编号表!$B:$B,MATCH(F2277,编号表!$A:$A,0))*100000+INDEX(编号表!$F:$F,MATCH(D2277,编号表!$E:$E,0))*1000+INDEX(编号表!$D:$D,MATCH(E2277,编号表!$C:$C,0))*10000+G2277</f>
        <v>11933062</v>
      </c>
      <c r="C2277" s="16" t="inlineStr">
        <is>
          <t>金丹御法丹</t>
        </is>
      </c>
      <c r="D2277" s="16" t="s">
        <v>105</v>
      </c>
      <c r="E2277" s="16" t="s">
        <v>342</v>
      </c>
      <c r="F2277" s="16" t="s">
        <v>1777</v>
      </c>
      <c r="G2277" s="16">
        <v>62</v>
      </c>
      <c r="I2277" s="16">
        <v>60</v>
      </c>
      <c r="J2277" t="str">
        <f t="shared" si="37"/>
        <v>大类_玄品金丹丹药</v>
      </c>
      <c r="K2277" s="16" t="s">
        <v>337</v>
      </c>
      <c r="L2277" s="16">
        <v>1</v>
      </c>
      <c r="M2277" s="16" t="s">
        <v>1777</v>
      </c>
      <c r="O2277" s="16">
        <v>0</v>
      </c>
      <c r="P2277" s="16" t="b">
        <v>1</v>
      </c>
      <c r="R2277" s="16" t="b">
        <v>0</v>
      </c>
      <c r="S2277" s="16">
        <v>1</v>
      </c>
      <c r="T2277" s="16" t="s">
        <v>91</v>
      </c>
      <c r="U2277" s="16">
        <v>999</v>
      </c>
      <c r="V2277" s="16" t="s">
        <v>1778</v>
      </c>
      <c r="W2277" s="16">
        <v>31933062</v>
      </c>
      <c r="Y2277" s="16" t="inlineStr">
        <is>
          <t>金丹境玄品丹药。法防下限+14点；法防上限+14点，持续2916现实秒。</t>
        </is>
      </c>
      <c r="Z2277" s="16" t="inlineStr">
        <is>
          <t>|cff00FF00“法障有度，御法护其内外；所增在法防。平剂自有其宜，须量药力与丹毒而用。”——《御法护身录》|r</t>
        </is>
      </c>
      <c r="AA2277" t="str" s="16">
        <v>炼丹可得。</v>
      </c>
      <c r="AB2277">
        <v>11921062</v>
      </c>
      <c r="AC2277" s="16" t="s">
        <v>1781</v>
      </c>
      <c r="AD2277" s="16">
        <v>40003</v>
      </c>
      <c r="AF2277">
        <v>70003</v>
      </c>
      <c r="AH2277">
        <v>1200</v>
      </c>
      <c r="AI2277" s="16" t="s">
        <v>1777</v>
      </c>
      <c r="AJ2277" s="16" t="s">
        <v>1777</v>
      </c>
      <c r="AK2277" s="16" t="s">
        <v>342</v>
      </c>
    </row>
    <row r="2278" spans="2:37">
      <c r="B2278" s="16" t="n">
        <f>10000000+INDEX(编号表!$B:$B,MATCH(F2278,编号表!$A:$A,0))*100000+INDEX(编号表!$F:$F,MATCH(D2278,编号表!$E:$E,0))*1000+INDEX(编号表!$D:$D,MATCH(E2278,编号表!$C:$C,0))*10000+G2278</f>
        <v>11931063</v>
      </c>
      <c r="C2278" s="16" t="inlineStr">
        <is>
          <t>金丹温阳御法丹</t>
        </is>
      </c>
      <c r="D2278" s="16" t="s">
        <v>86</v>
      </c>
      <c r="E2278" s="16" t="s">
        <v>342</v>
      </c>
      <c r="F2278" s="16" t="s">
        <v>1777</v>
      </c>
      <c r="G2278" s="16">
        <v>63</v>
      </c>
      <c r="I2278" s="16">
        <v>60</v>
      </c>
      <c r="J2278" t="str">
        <f t="shared" si="37"/>
        <v>大类_凡品金丹丹药</v>
      </c>
      <c r="K2278" s="16" t="s">
        <v>337</v>
      </c>
      <c r="L2278" s="16">
        <v>1</v>
      </c>
      <c r="M2278" s="16" t="s">
        <v>1777</v>
      </c>
      <c r="O2278" s="16">
        <v>0</v>
      </c>
      <c r="P2278" s="16" t="b">
        <v>1</v>
      </c>
      <c r="R2278" s="16" t="b">
        <v>0</v>
      </c>
      <c r="S2278" s="16">
        <v>1</v>
      </c>
      <c r="T2278" s="16" t="s">
        <v>91</v>
      </c>
      <c r="U2278" s="16">
        <v>999</v>
      </c>
      <c r="V2278" s="16" t="s">
        <v>1778</v>
      </c>
      <c r="W2278" s="16">
        <v>31931063</v>
      </c>
      <c r="Y2278" s="16" t="inlineStr">
        <is>
          <t>金丹境凡品丹药。法防下限+18点；法防上限+18点，持续900现实秒。</t>
        </is>
      </c>
      <c r="Z2278" s="16" t="inlineStr">
        <is>
          <t>|cff00FF00“法障有度，御法护其内外；所增在法防。温剂自有其宜，须量药力与丹毒而用。”——《御法护身录》|r</t>
        </is>
      </c>
      <c r="AA2278" t="str" s="16">
        <v>炼丹可得。</v>
      </c>
      <c r="AB2278">
        <v>11921063</v>
      </c>
      <c r="AC2278" s="16" t="s">
        <v>1781</v>
      </c>
      <c r="AD2278" s="16">
        <v>40001</v>
      </c>
      <c r="AF2278">
        <v>70001</v>
      </c>
      <c r="AH2278">
        <v>100</v>
      </c>
      <c r="AI2278" s="16" t="s">
        <v>1777</v>
      </c>
      <c r="AJ2278" s="16" t="s">
        <v>1777</v>
      </c>
      <c r="AK2278" s="16" t="s">
        <v>342</v>
      </c>
    </row>
    <row r="2279" spans="2:37">
      <c r="B2279" s="16" t="n">
        <f>10000000+INDEX(编号表!$B:$B,MATCH(F2279,编号表!$A:$A,0))*100000+INDEX(编号表!$F:$F,MATCH(D2279,编号表!$E:$E,0))*1000+INDEX(编号表!$D:$D,MATCH(E2279,编号表!$C:$C,0))*10000+G2279</f>
        <v>11932063</v>
      </c>
      <c r="C2279" s="16" t="inlineStr">
        <is>
          <t>金丹温阳御法丹</t>
        </is>
      </c>
      <c r="D2279" s="16" t="s">
        <v>102</v>
      </c>
      <c r="E2279" s="16" t="s">
        <v>342</v>
      </c>
      <c r="F2279" s="16" t="s">
        <v>1777</v>
      </c>
      <c r="G2279" s="16">
        <v>63</v>
      </c>
      <c r="I2279" s="16">
        <v>60</v>
      </c>
      <c r="J2279" t="str">
        <f t="shared" si="37"/>
        <v>大类_灵品金丹丹药</v>
      </c>
      <c r="K2279" s="16" t="s">
        <v>337</v>
      </c>
      <c r="L2279" s="16">
        <v>1</v>
      </c>
      <c r="M2279" s="16" t="s">
        <v>1777</v>
      </c>
      <c r="O2279" s="16">
        <v>0</v>
      </c>
      <c r="P2279" s="16" t="b">
        <v>1</v>
      </c>
      <c r="R2279" s="16" t="b">
        <v>0</v>
      </c>
      <c r="S2279" s="16">
        <v>1</v>
      </c>
      <c r="T2279" s="16" t="s">
        <v>91</v>
      </c>
      <c r="U2279" s="16">
        <v>999</v>
      </c>
      <c r="V2279" s="16" t="s">
        <v>1778</v>
      </c>
      <c r="W2279" s="16">
        <v>31932063</v>
      </c>
      <c r="Y2279" s="16" t="inlineStr">
        <is>
          <t>金丹境灵品丹药。法防下限+18点；法防上限+18点，持续1620现实秒。</t>
        </is>
      </c>
      <c r="Z2279" s="16" t="inlineStr">
        <is>
          <t>|cff00FF00“法障有度，御法护其内外；所增在法防。温剂自有其宜，须量药力与丹毒而用。”——《御法护身录》|r</t>
        </is>
      </c>
      <c r="AA2279" t="str" s="16">
        <v>炼丹可得。</v>
      </c>
      <c r="AB2279">
        <v>11921063</v>
      </c>
      <c r="AC2279" s="16" t="s">
        <v>1781</v>
      </c>
      <c r="AD2279" s="16">
        <v>40002</v>
      </c>
      <c r="AF2279">
        <v>70002</v>
      </c>
      <c r="AH2279">
        <v>300</v>
      </c>
      <c r="AI2279" s="16" t="s">
        <v>1777</v>
      </c>
      <c r="AJ2279" s="16" t="s">
        <v>1777</v>
      </c>
      <c r="AK2279" s="16" t="s">
        <v>342</v>
      </c>
    </row>
    <row r="2280" spans="2:37">
      <c r="B2280" s="16" t="n">
        <f>10000000+INDEX(编号表!$B:$B,MATCH(F2280,编号表!$A:$A,0))*100000+INDEX(编号表!$F:$F,MATCH(D2280,编号表!$E:$E,0))*1000+INDEX(编号表!$D:$D,MATCH(E2280,编号表!$C:$C,0))*10000+G2280</f>
        <v>11933063</v>
      </c>
      <c r="C2280" s="16" t="inlineStr">
        <is>
          <t>金丹温阳御法丹</t>
        </is>
      </c>
      <c r="D2280" s="16" t="s">
        <v>105</v>
      </c>
      <c r="E2280" s="16" t="s">
        <v>342</v>
      </c>
      <c r="F2280" s="16" t="s">
        <v>1777</v>
      </c>
      <c r="G2280" s="16">
        <v>63</v>
      </c>
      <c r="I2280" s="16">
        <v>60</v>
      </c>
      <c r="J2280" t="str">
        <f t="shared" si="37"/>
        <v>大类_玄品金丹丹药</v>
      </c>
      <c r="K2280" s="16" t="s">
        <v>337</v>
      </c>
      <c r="L2280" s="16">
        <v>1</v>
      </c>
      <c r="M2280" s="16" t="s">
        <v>1777</v>
      </c>
      <c r="O2280" s="16">
        <v>0</v>
      </c>
      <c r="P2280" s="16" t="b">
        <v>1</v>
      </c>
      <c r="R2280" s="16" t="b">
        <v>0</v>
      </c>
      <c r="S2280" s="16">
        <v>1</v>
      </c>
      <c r="T2280" s="16" t="s">
        <v>91</v>
      </c>
      <c r="U2280" s="16">
        <v>999</v>
      </c>
      <c r="V2280" s="16" t="s">
        <v>1778</v>
      </c>
      <c r="W2280" s="16">
        <v>31933063</v>
      </c>
      <c r="Y2280" s="16" t="inlineStr">
        <is>
          <t>金丹境玄品丹药。法防下限+18点；法防上限+18点，持续2916现实秒。</t>
        </is>
      </c>
      <c r="Z2280" s="16" t="inlineStr">
        <is>
          <t>|cff00FF00“法障有度，御法护其内外；所增在法防。温剂自有其宜，须量药力与丹毒而用。”——《御法护身录》|r</t>
        </is>
      </c>
      <c r="AA2280" t="str" s="16">
        <v>炼丹可得。</v>
      </c>
      <c r="AB2280">
        <v>11921063</v>
      </c>
      <c r="AC2280" s="16" t="s">
        <v>1781</v>
      </c>
      <c r="AD2280" s="16">
        <v>40003</v>
      </c>
      <c r="AF2280">
        <v>70003</v>
      </c>
      <c r="AH2280">
        <v>1200</v>
      </c>
      <c r="AI2280" s="16" t="s">
        <v>1777</v>
      </c>
      <c r="AJ2280" s="16" t="s">
        <v>1777</v>
      </c>
      <c r="AK2280" s="16" t="s">
        <v>342</v>
      </c>
    </row>
    <row r="2281" spans="2:37">
      <c r="B2281" s="16" t="n">
        <f>10000000+INDEX(编号表!$B:$B,MATCH(F2281,编号表!$A:$A,0))*100000+INDEX(编号表!$F:$F,MATCH(D2281,编号表!$E:$E,0))*1000+INDEX(编号表!$D:$D,MATCH(E2281,编号表!$C:$C,0))*10000+G2281</f>
        <v>11931064</v>
      </c>
      <c r="C2281" s="16" t="inlineStr">
        <is>
          <t>金丹烈阳御法丹</t>
        </is>
      </c>
      <c r="D2281" s="16" t="s">
        <v>86</v>
      </c>
      <c r="E2281" s="16" t="s">
        <v>342</v>
      </c>
      <c r="F2281" s="16" t="s">
        <v>1777</v>
      </c>
      <c r="G2281" s="16">
        <v>64</v>
      </c>
      <c r="I2281" s="16">
        <v>60</v>
      </c>
      <c r="J2281" t="str">
        <f t="shared" si="37"/>
        <v>大类_凡品金丹丹药</v>
      </c>
      <c r="K2281" s="16" t="s">
        <v>337</v>
      </c>
      <c r="L2281" s="16">
        <v>1</v>
      </c>
      <c r="M2281" s="16" t="s">
        <v>1777</v>
      </c>
      <c r="O2281" s="16">
        <v>0</v>
      </c>
      <c r="P2281" s="16" t="b">
        <v>1</v>
      </c>
      <c r="R2281" s="16" t="b">
        <v>0</v>
      </c>
      <c r="S2281" s="16">
        <v>1</v>
      </c>
      <c r="T2281" s="16" t="s">
        <v>91</v>
      </c>
      <c r="U2281" s="16">
        <v>999</v>
      </c>
      <c r="V2281" s="16" t="s">
        <v>1778</v>
      </c>
      <c r="W2281" s="16">
        <v>31931064</v>
      </c>
      <c r="Y2281" s="16" t="inlineStr">
        <is>
          <t>金丹境凡品丹药。法防下限+23点；法防上限+23点，持续600现实秒。</t>
        </is>
      </c>
      <c r="Z2281" s="16" t="inlineStr">
        <is>
          <t>|cff00FF00“法障有度，御法护其内外；所增在法防。热剂自有其宜，须量药力与丹毒而用。”——《御法护身录》|r</t>
        </is>
      </c>
      <c r="AA2281" t="str" s="16">
        <v>炼丹可得。</v>
      </c>
      <c r="AB2281">
        <v>11921064</v>
      </c>
      <c r="AC2281" s="16" t="s">
        <v>1781</v>
      </c>
      <c r="AD2281" s="16">
        <v>40001</v>
      </c>
      <c r="AF2281">
        <v>70001</v>
      </c>
      <c r="AH2281">
        <v>100</v>
      </c>
      <c r="AI2281" s="16" t="s">
        <v>1777</v>
      </c>
      <c r="AJ2281" s="16" t="s">
        <v>1777</v>
      </c>
      <c r="AK2281" s="16" t="s">
        <v>342</v>
      </c>
    </row>
    <row r="2282" spans="2:37">
      <c r="B2282" s="16" t="n">
        <f>10000000+INDEX(编号表!$B:$B,MATCH(F2282,编号表!$A:$A,0))*100000+INDEX(编号表!$F:$F,MATCH(D2282,编号表!$E:$E,0))*1000+INDEX(编号表!$D:$D,MATCH(E2282,编号表!$C:$C,0))*10000+G2282</f>
        <v>11932064</v>
      </c>
      <c r="C2282" s="16" t="inlineStr">
        <is>
          <t>金丹烈阳御法丹</t>
        </is>
      </c>
      <c r="D2282" s="16" t="s">
        <v>102</v>
      </c>
      <c r="E2282" s="16" t="s">
        <v>342</v>
      </c>
      <c r="F2282" s="16" t="s">
        <v>1777</v>
      </c>
      <c r="G2282" s="16">
        <v>64</v>
      </c>
      <c r="I2282" s="16">
        <v>60</v>
      </c>
      <c r="J2282" t="str">
        <f t="shared" si="37"/>
        <v>大类_灵品金丹丹药</v>
      </c>
      <c r="K2282" s="16" t="s">
        <v>337</v>
      </c>
      <c r="L2282" s="16">
        <v>1</v>
      </c>
      <c r="M2282" s="16" t="s">
        <v>1777</v>
      </c>
      <c r="O2282" s="16">
        <v>0</v>
      </c>
      <c r="P2282" s="16" t="b">
        <v>1</v>
      </c>
      <c r="R2282" s="16" t="b">
        <v>0</v>
      </c>
      <c r="S2282" s="16">
        <v>1</v>
      </c>
      <c r="T2282" s="16" t="s">
        <v>91</v>
      </c>
      <c r="U2282" s="16">
        <v>999</v>
      </c>
      <c r="V2282" s="16" t="s">
        <v>1778</v>
      </c>
      <c r="W2282" s="16">
        <v>31932064</v>
      </c>
      <c r="Y2282" s="16" t="inlineStr">
        <is>
          <t>金丹境灵品丹药。法防下限+23点；法防上限+23点，持续1080现实秒。</t>
        </is>
      </c>
      <c r="Z2282" s="16" t="inlineStr">
        <is>
          <t>|cff00FF00“法障有度，御法护其内外；所增在法防。热剂自有其宜，须量药力与丹毒而用。”——《御法护身录》|r</t>
        </is>
      </c>
      <c r="AA2282" t="str" s="16">
        <v>炼丹可得。</v>
      </c>
      <c r="AB2282">
        <v>11921064</v>
      </c>
      <c r="AC2282" s="16" t="s">
        <v>1781</v>
      </c>
      <c r="AD2282" s="16">
        <v>40002</v>
      </c>
      <c r="AF2282">
        <v>70002</v>
      </c>
      <c r="AH2282">
        <v>300</v>
      </c>
      <c r="AI2282" s="16" t="s">
        <v>1777</v>
      </c>
      <c r="AJ2282" s="16" t="s">
        <v>1777</v>
      </c>
      <c r="AK2282" s="16" t="s">
        <v>342</v>
      </c>
    </row>
    <row r="2283" spans="2:37">
      <c r="B2283" s="16" t="n">
        <f>10000000+INDEX(编号表!$B:$B,MATCH(F2283,编号表!$A:$A,0))*100000+INDEX(编号表!$F:$F,MATCH(D2283,编号表!$E:$E,0))*1000+INDEX(编号表!$D:$D,MATCH(E2283,编号表!$C:$C,0))*10000+G2283</f>
        <v>11933064</v>
      </c>
      <c r="C2283" s="16" t="inlineStr">
        <is>
          <t>金丹烈阳御法丹</t>
        </is>
      </c>
      <c r="D2283" s="16" t="s">
        <v>105</v>
      </c>
      <c r="E2283" s="16" t="s">
        <v>342</v>
      </c>
      <c r="F2283" s="16" t="s">
        <v>1777</v>
      </c>
      <c r="G2283" s="16">
        <v>64</v>
      </c>
      <c r="I2283" s="16">
        <v>60</v>
      </c>
      <c r="J2283" t="str">
        <f t="shared" si="37"/>
        <v>大类_玄品金丹丹药</v>
      </c>
      <c r="K2283" s="16" t="s">
        <v>337</v>
      </c>
      <c r="L2283" s="16">
        <v>1</v>
      </c>
      <c r="M2283" s="16" t="s">
        <v>1777</v>
      </c>
      <c r="O2283" s="16">
        <v>0</v>
      </c>
      <c r="P2283" s="16" t="b">
        <v>1</v>
      </c>
      <c r="R2283" s="16" t="b">
        <v>0</v>
      </c>
      <c r="S2283" s="16">
        <v>1</v>
      </c>
      <c r="T2283" s="16" t="s">
        <v>91</v>
      </c>
      <c r="U2283" s="16">
        <v>999</v>
      </c>
      <c r="V2283" s="16" t="s">
        <v>1778</v>
      </c>
      <c r="W2283" s="16">
        <v>31933064</v>
      </c>
      <c r="Y2283" s="16" t="inlineStr">
        <is>
          <t>金丹境玄品丹药。法防下限+23点；法防上限+23点，持续1944现实秒。</t>
        </is>
      </c>
      <c r="Z2283" s="16" t="inlineStr">
        <is>
          <t>|cff00FF00“法障有度，御法护其内外；所增在法防。热剂自有其宜，须量药力与丹毒而用。”——《御法护身录》|r</t>
        </is>
      </c>
      <c r="AA2283" t="str" s="16">
        <v>炼丹可得。</v>
      </c>
      <c r="AB2283">
        <v>11921064</v>
      </c>
      <c r="AC2283" s="16" t="s">
        <v>1781</v>
      </c>
      <c r="AD2283" s="16">
        <v>40003</v>
      </c>
      <c r="AF2283">
        <v>70003</v>
      </c>
      <c r="AH2283">
        <v>1200</v>
      </c>
      <c r="AI2283" s="16" t="s">
        <v>1777</v>
      </c>
      <c r="AJ2283" s="16" t="s">
        <v>1777</v>
      </c>
      <c r="AK2283" s="16" t="s">
        <v>342</v>
      </c>
    </row>
    <row r="2284" spans="2:37">
      <c r="B2284" s="16" t="n">
        <f>10000000+INDEX(编号表!$B:$B,MATCH(F2284,编号表!$A:$A,0))*100000+INDEX(编号表!$F:$F,MATCH(D2284,编号表!$E:$E,0))*1000+INDEX(编号表!$D:$D,MATCH(E2284,编号表!$C:$C,0))*10000+G2284</f>
        <v>11931065</v>
      </c>
      <c r="C2284" s="16" t="inlineStr">
        <is>
          <t>金丹玄阴壮骨丹</t>
        </is>
      </c>
      <c r="D2284" s="16" t="s">
        <v>86</v>
      </c>
      <c r="E2284" s="16" t="s">
        <v>342</v>
      </c>
      <c r="F2284" s="16" t="s">
        <v>1777</v>
      </c>
      <c r="G2284" s="16">
        <v>65</v>
      </c>
      <c r="I2284" s="16">
        <v>60</v>
      </c>
      <c r="J2284" t="str">
        <f t="shared" si="37"/>
        <v>大类_凡品金丹丹药</v>
      </c>
      <c r="K2284" s="16" t="s">
        <v>337</v>
      </c>
      <c r="L2284" s="16">
        <v>1</v>
      </c>
      <c r="M2284" s="16" t="s">
        <v>1777</v>
      </c>
      <c r="O2284" s="16">
        <v>0</v>
      </c>
      <c r="P2284" s="16" t="b">
        <v>1</v>
      </c>
      <c r="R2284" s="16" t="b">
        <v>0</v>
      </c>
      <c r="S2284" s="16">
        <v>1</v>
      </c>
      <c r="T2284" s="16" t="s">
        <v>91</v>
      </c>
      <c r="U2284" s="16">
        <v>999</v>
      </c>
      <c r="V2284" s="16" t="s">
        <v>1778</v>
      </c>
      <c r="W2284" s="16">
        <v>31931065</v>
      </c>
      <c r="Y2284" s="16" t="inlineStr">
        <is>
          <t>金丹境凡品丹药。物防下限+5点；物防上限+5点，持续1800现实秒。</t>
        </is>
      </c>
      <c r="Z2284" s="16" t="inlineStr">
        <is>
          <t>|cff00FF00“筋骨得固，物御乃坚；所增在物防。寒剂自有其宜，须量药力与丹毒而用。”——《壮骨坚体录》|r</t>
        </is>
      </c>
      <c r="AA2284" t="str" s="16">
        <v>炼丹可得。</v>
      </c>
      <c r="AB2284">
        <v>11921065</v>
      </c>
      <c r="AC2284" s="16" t="s">
        <v>1781</v>
      </c>
      <c r="AD2284" s="16">
        <v>40001</v>
      </c>
      <c r="AF2284">
        <v>70001</v>
      </c>
      <c r="AH2284">
        <v>100</v>
      </c>
      <c r="AI2284" s="16" t="s">
        <v>1777</v>
      </c>
      <c r="AJ2284" s="16" t="s">
        <v>1777</v>
      </c>
      <c r="AK2284" s="16" t="s">
        <v>342</v>
      </c>
    </row>
    <row r="2285" spans="2:37">
      <c r="B2285" s="16" t="n">
        <f>10000000+INDEX(编号表!$B:$B,MATCH(F2285,编号表!$A:$A,0))*100000+INDEX(编号表!$F:$F,MATCH(D2285,编号表!$E:$E,0))*1000+INDEX(编号表!$D:$D,MATCH(E2285,编号表!$C:$C,0))*10000+G2285</f>
        <v>11932065</v>
      </c>
      <c r="C2285" s="16" t="inlineStr">
        <is>
          <t>金丹玄阴壮骨丹</t>
        </is>
      </c>
      <c r="D2285" s="16" t="s">
        <v>102</v>
      </c>
      <c r="E2285" s="16" t="s">
        <v>342</v>
      </c>
      <c r="F2285" s="16" t="s">
        <v>1777</v>
      </c>
      <c r="G2285" s="16">
        <v>65</v>
      </c>
      <c r="I2285" s="16">
        <v>60</v>
      </c>
      <c r="J2285" t="str">
        <f t="shared" si="37"/>
        <v>大类_灵品金丹丹药</v>
      </c>
      <c r="K2285" s="16" t="s">
        <v>337</v>
      </c>
      <c r="L2285" s="16">
        <v>1</v>
      </c>
      <c r="M2285" s="16" t="s">
        <v>1777</v>
      </c>
      <c r="O2285" s="16">
        <v>0</v>
      </c>
      <c r="P2285" s="16" t="b">
        <v>1</v>
      </c>
      <c r="R2285" s="16" t="b">
        <v>0</v>
      </c>
      <c r="S2285" s="16">
        <v>1</v>
      </c>
      <c r="T2285" s="16" t="s">
        <v>91</v>
      </c>
      <c r="U2285" s="16">
        <v>999</v>
      </c>
      <c r="V2285" s="16" t="s">
        <v>1778</v>
      </c>
      <c r="W2285" s="16">
        <v>31932065</v>
      </c>
      <c r="Y2285" s="16" t="inlineStr">
        <is>
          <t>金丹境灵品丹药。物防下限+5点；物防上限+5点，持续3240现实秒。</t>
        </is>
      </c>
      <c r="Z2285" s="16" t="inlineStr">
        <is>
          <t>|cff00FF00“筋骨得固，物御乃坚；所增在物防。寒剂自有其宜，须量药力与丹毒而用。”——《壮骨坚体录》|r</t>
        </is>
      </c>
      <c r="AA2285" t="str" s="16">
        <v>炼丹可得。</v>
      </c>
      <c r="AB2285">
        <v>11921065</v>
      </c>
      <c r="AC2285" s="16" t="s">
        <v>1781</v>
      </c>
      <c r="AD2285" s="16">
        <v>40002</v>
      </c>
      <c r="AF2285">
        <v>70002</v>
      </c>
      <c r="AH2285">
        <v>300</v>
      </c>
      <c r="AI2285" s="16" t="s">
        <v>1777</v>
      </c>
      <c r="AJ2285" s="16" t="s">
        <v>1777</v>
      </c>
      <c r="AK2285" s="16" t="s">
        <v>342</v>
      </c>
    </row>
    <row r="2286" spans="2:37">
      <c r="B2286" s="16" t="n">
        <f>10000000+INDEX(编号表!$B:$B,MATCH(F2286,编号表!$A:$A,0))*100000+INDEX(编号表!$F:$F,MATCH(D2286,编号表!$E:$E,0))*1000+INDEX(编号表!$D:$D,MATCH(E2286,编号表!$C:$C,0))*10000+G2286</f>
        <v>11933065</v>
      </c>
      <c r="C2286" s="16" t="inlineStr">
        <is>
          <t>金丹玄阴壮骨丹</t>
        </is>
      </c>
      <c r="D2286" s="16" t="s">
        <v>105</v>
      </c>
      <c r="E2286" s="16" t="s">
        <v>342</v>
      </c>
      <c r="F2286" s="16" t="s">
        <v>1777</v>
      </c>
      <c r="G2286" s="16">
        <v>65</v>
      </c>
      <c r="I2286" s="16">
        <v>60</v>
      </c>
      <c r="J2286" t="str">
        <f t="shared" si="37"/>
        <v>大类_玄品金丹丹药</v>
      </c>
      <c r="K2286" s="16" t="s">
        <v>337</v>
      </c>
      <c r="L2286" s="16">
        <v>1</v>
      </c>
      <c r="M2286" s="16" t="s">
        <v>1777</v>
      </c>
      <c r="O2286" s="16">
        <v>0</v>
      </c>
      <c r="P2286" s="16" t="b">
        <v>1</v>
      </c>
      <c r="R2286" s="16" t="b">
        <v>0</v>
      </c>
      <c r="S2286" s="16">
        <v>1</v>
      </c>
      <c r="T2286" s="16" t="s">
        <v>91</v>
      </c>
      <c r="U2286" s="16">
        <v>999</v>
      </c>
      <c r="V2286" s="16" t="s">
        <v>1778</v>
      </c>
      <c r="W2286" s="16">
        <v>31933065</v>
      </c>
      <c r="Y2286" s="16" t="inlineStr">
        <is>
          <t>金丹境玄品丹药。物防下限+5点；物防上限+5点，持续5832现实秒。</t>
        </is>
      </c>
      <c r="Z2286" s="16" t="inlineStr">
        <is>
          <t>|cff00FF00“筋骨得固，物御乃坚；所增在物防。寒剂自有其宜，须量药力与丹毒而用。”——《壮骨坚体录》|r</t>
        </is>
      </c>
      <c r="AA2286" t="str" s="16">
        <v>炼丹可得。</v>
      </c>
      <c r="AB2286">
        <v>11921065</v>
      </c>
      <c r="AC2286" s="16" t="s">
        <v>1781</v>
      </c>
      <c r="AD2286" s="16">
        <v>40003</v>
      </c>
      <c r="AF2286">
        <v>70003</v>
      </c>
      <c r="AH2286">
        <v>1200</v>
      </c>
      <c r="AI2286" s="16" t="s">
        <v>1777</v>
      </c>
      <c r="AJ2286" s="16" t="s">
        <v>1777</v>
      </c>
      <c r="AK2286" s="16" t="s">
        <v>342</v>
      </c>
    </row>
    <row r="2287" spans="2:37">
      <c r="B2287" s="16" t="n">
        <f>10000000+INDEX(编号表!$B:$B,MATCH(F2287,编号表!$A:$A,0))*100000+INDEX(编号表!$F:$F,MATCH(D2287,编号表!$E:$E,0))*1000+INDEX(编号表!$D:$D,MATCH(E2287,编号表!$C:$C,0))*10000+G2287</f>
        <v>11931066</v>
      </c>
      <c r="C2287" s="16" t="inlineStr">
        <is>
          <t>金丹清和壮骨丹</t>
        </is>
      </c>
      <c r="D2287" s="16" t="s">
        <v>86</v>
      </c>
      <c r="E2287" s="16" t="s">
        <v>342</v>
      </c>
      <c r="F2287" s="16" t="s">
        <v>1777</v>
      </c>
      <c r="G2287" s="16">
        <v>66</v>
      </c>
      <c r="I2287" s="16">
        <v>60</v>
      </c>
      <c r="J2287" t="str">
        <f t="shared" si="37"/>
        <v>大类_凡品金丹丹药</v>
      </c>
      <c r="K2287" s="16" t="s">
        <v>337</v>
      </c>
      <c r="L2287" s="16">
        <v>1</v>
      </c>
      <c r="M2287" s="16" t="s">
        <v>1777</v>
      </c>
      <c r="O2287" s="16">
        <v>0</v>
      </c>
      <c r="P2287" s="16" t="b">
        <v>1</v>
      </c>
      <c r="R2287" s="16" t="b">
        <v>0</v>
      </c>
      <c r="S2287" s="16">
        <v>1</v>
      </c>
      <c r="T2287" s="16" t="s">
        <v>91</v>
      </c>
      <c r="U2287" s="16">
        <v>999</v>
      </c>
      <c r="V2287" s="16" t="s">
        <v>1778</v>
      </c>
      <c r="W2287" s="16">
        <v>31931066</v>
      </c>
      <c r="Y2287" s="16" t="inlineStr">
        <is>
          <t>金丹境凡品丹药。物防下限+9点；物防上限+9点，持续900现实秒。</t>
        </is>
      </c>
      <c r="Z2287" s="16" t="inlineStr">
        <is>
          <t>|cff00FF00“筋骨得固，物御乃坚；所增在物防。凉剂自有其宜，须量药力与丹毒而用。”——《壮骨坚体录》|r</t>
        </is>
      </c>
      <c r="AA2287" t="str" s="16">
        <v>炼丹可得。</v>
      </c>
      <c r="AB2287">
        <v>11921066</v>
      </c>
      <c r="AC2287" s="16" t="s">
        <v>1781</v>
      </c>
      <c r="AD2287" s="16">
        <v>40001</v>
      </c>
      <c r="AF2287">
        <v>70001</v>
      </c>
      <c r="AH2287">
        <v>100</v>
      </c>
      <c r="AI2287" s="16" t="s">
        <v>1777</v>
      </c>
      <c r="AJ2287" s="16" t="s">
        <v>1777</v>
      </c>
      <c r="AK2287" s="16" t="s">
        <v>342</v>
      </c>
    </row>
    <row r="2288" spans="2:37">
      <c r="B2288" s="16" t="n">
        <f>10000000+INDEX(编号表!$B:$B,MATCH(F2288,编号表!$A:$A,0))*100000+INDEX(编号表!$F:$F,MATCH(D2288,编号表!$E:$E,0))*1000+INDEX(编号表!$D:$D,MATCH(E2288,编号表!$C:$C,0))*10000+G2288</f>
        <v>11932066</v>
      </c>
      <c r="C2288" s="16" t="inlineStr">
        <is>
          <t>金丹清和壮骨丹</t>
        </is>
      </c>
      <c r="D2288" s="16" t="s">
        <v>102</v>
      </c>
      <c r="E2288" s="16" t="s">
        <v>342</v>
      </c>
      <c r="F2288" s="16" t="s">
        <v>1777</v>
      </c>
      <c r="G2288" s="16">
        <v>66</v>
      </c>
      <c r="I2288" s="16">
        <v>60</v>
      </c>
      <c r="J2288" t="str">
        <f t="shared" si="37"/>
        <v>大类_灵品金丹丹药</v>
      </c>
      <c r="K2288" s="16" t="s">
        <v>337</v>
      </c>
      <c r="L2288" s="16">
        <v>1</v>
      </c>
      <c r="M2288" s="16" t="s">
        <v>1777</v>
      </c>
      <c r="O2288" s="16">
        <v>0</v>
      </c>
      <c r="P2288" s="16" t="b">
        <v>1</v>
      </c>
      <c r="R2288" s="16" t="b">
        <v>0</v>
      </c>
      <c r="S2288" s="16">
        <v>1</v>
      </c>
      <c r="T2288" s="16" t="s">
        <v>91</v>
      </c>
      <c r="U2288" s="16">
        <v>999</v>
      </c>
      <c r="V2288" s="16" t="s">
        <v>1778</v>
      </c>
      <c r="W2288" s="16">
        <v>31932066</v>
      </c>
      <c r="Y2288" s="16" t="inlineStr">
        <is>
          <t>金丹境灵品丹药。物防下限+9点；物防上限+9点，持续1620现实秒。</t>
        </is>
      </c>
      <c r="Z2288" s="16" t="inlineStr">
        <is>
          <t>|cff00FF00“筋骨得固，物御乃坚；所增在物防。凉剂自有其宜，须量药力与丹毒而用。”——《壮骨坚体录》|r</t>
        </is>
      </c>
      <c r="AA2288" t="str" s="16">
        <v>炼丹可得。</v>
      </c>
      <c r="AB2288">
        <v>11921066</v>
      </c>
      <c r="AC2288" s="16" t="s">
        <v>1781</v>
      </c>
      <c r="AD2288" s="16">
        <v>40002</v>
      </c>
      <c r="AF2288">
        <v>70002</v>
      </c>
      <c r="AH2288">
        <v>300</v>
      </c>
      <c r="AI2288" s="16" t="s">
        <v>1777</v>
      </c>
      <c r="AJ2288" s="16" t="s">
        <v>1777</v>
      </c>
      <c r="AK2288" s="16" t="s">
        <v>342</v>
      </c>
    </row>
    <row r="2289" spans="2:37">
      <c r="B2289" s="16" t="n">
        <f>10000000+INDEX(编号表!$B:$B,MATCH(F2289,编号表!$A:$A,0))*100000+INDEX(编号表!$F:$F,MATCH(D2289,编号表!$E:$E,0))*1000+INDEX(编号表!$D:$D,MATCH(E2289,编号表!$C:$C,0))*10000+G2289</f>
        <v>11933066</v>
      </c>
      <c r="C2289" s="16" t="inlineStr">
        <is>
          <t>金丹清和壮骨丹</t>
        </is>
      </c>
      <c r="D2289" s="16" t="s">
        <v>105</v>
      </c>
      <c r="E2289" s="16" t="s">
        <v>342</v>
      </c>
      <c r="F2289" s="16" t="s">
        <v>1777</v>
      </c>
      <c r="G2289" s="16">
        <v>66</v>
      </c>
      <c r="I2289" s="16">
        <v>60</v>
      </c>
      <c r="J2289" t="str">
        <f t="shared" si="37"/>
        <v>大类_玄品金丹丹药</v>
      </c>
      <c r="K2289" s="16" t="s">
        <v>337</v>
      </c>
      <c r="L2289" s="16">
        <v>1</v>
      </c>
      <c r="M2289" s="16" t="s">
        <v>1777</v>
      </c>
      <c r="O2289" s="16">
        <v>0</v>
      </c>
      <c r="P2289" s="16" t="b">
        <v>1</v>
      </c>
      <c r="R2289" s="16" t="b">
        <v>0</v>
      </c>
      <c r="S2289" s="16">
        <v>1</v>
      </c>
      <c r="T2289" s="16" t="s">
        <v>91</v>
      </c>
      <c r="U2289" s="16">
        <v>999</v>
      </c>
      <c r="V2289" s="16" t="s">
        <v>1778</v>
      </c>
      <c r="W2289" s="16">
        <v>31933066</v>
      </c>
      <c r="Y2289" s="16" t="inlineStr">
        <is>
          <t>金丹境玄品丹药。物防下限+9点；物防上限+9点，持续2916现实秒。</t>
        </is>
      </c>
      <c r="Z2289" s="16" t="inlineStr">
        <is>
          <t>|cff00FF00“筋骨得固，物御乃坚；所增在物防。凉剂自有其宜，须量药力与丹毒而用。”——《壮骨坚体录》|r</t>
        </is>
      </c>
      <c r="AA2289" t="str" s="16">
        <v>炼丹可得。</v>
      </c>
      <c r="AB2289">
        <v>11921066</v>
      </c>
      <c r="AC2289" s="16" t="s">
        <v>1781</v>
      </c>
      <c r="AD2289" s="16">
        <v>40003</v>
      </c>
      <c r="AF2289">
        <v>70003</v>
      </c>
      <c r="AH2289">
        <v>1200</v>
      </c>
      <c r="AI2289" s="16" t="s">
        <v>1777</v>
      </c>
      <c r="AJ2289" s="16" t="s">
        <v>1777</v>
      </c>
      <c r="AK2289" s="16" t="s">
        <v>342</v>
      </c>
    </row>
    <row r="2290" spans="2:37">
      <c r="B2290" s="16" t="n">
        <f>10000000+INDEX(编号表!$B:$B,MATCH(F2290,编号表!$A:$A,0))*100000+INDEX(编号表!$F:$F,MATCH(D2290,编号表!$E:$E,0))*1000+INDEX(编号表!$D:$D,MATCH(E2290,编号表!$C:$C,0))*10000+G2290</f>
        <v>11931067</v>
      </c>
      <c r="C2290" s="16" t="inlineStr">
        <is>
          <t>金丹壮骨丹</t>
        </is>
      </c>
      <c r="D2290" s="16" t="s">
        <v>86</v>
      </c>
      <c r="E2290" s="16" t="s">
        <v>342</v>
      </c>
      <c r="F2290" s="16" t="s">
        <v>1777</v>
      </c>
      <c r="G2290" s="16">
        <v>67</v>
      </c>
      <c r="I2290" s="16">
        <v>60</v>
      </c>
      <c r="J2290" t="str">
        <f t="shared" si="37"/>
        <v>大类_凡品金丹丹药</v>
      </c>
      <c r="K2290" s="16" t="s">
        <v>337</v>
      </c>
      <c r="L2290" s="16">
        <v>1</v>
      </c>
      <c r="M2290" s="16" t="s">
        <v>1777</v>
      </c>
      <c r="O2290" s="16">
        <v>0</v>
      </c>
      <c r="P2290" s="16" t="b">
        <v>1</v>
      </c>
      <c r="R2290" s="16" t="b">
        <v>0</v>
      </c>
      <c r="S2290" s="16">
        <v>1</v>
      </c>
      <c r="T2290" s="16" t="s">
        <v>91</v>
      </c>
      <c r="U2290" s="16">
        <v>999</v>
      </c>
      <c r="V2290" s="16" t="s">
        <v>1778</v>
      </c>
      <c r="W2290" s="16">
        <v>31931067</v>
      </c>
      <c r="Y2290" s="16" t="inlineStr">
        <is>
          <t>金丹境凡品丹药。物防下限+14点；物防上限+14点，持续900现实秒。</t>
        </is>
      </c>
      <c r="Z2290" s="16" t="inlineStr">
        <is>
          <t>|cff00FF00“筋骨得固，物御乃坚；所增在物防。平剂自有其宜，须量药力与丹毒而用。”——《壮骨坚体录》|r</t>
        </is>
      </c>
      <c r="AA2290" t="str" s="16">
        <v>炼丹可得。</v>
      </c>
      <c r="AB2290">
        <v>11921067</v>
      </c>
      <c r="AC2290" s="16" t="s">
        <v>1781</v>
      </c>
      <c r="AD2290" s="16">
        <v>40001</v>
      </c>
      <c r="AF2290">
        <v>70001</v>
      </c>
      <c r="AH2290">
        <v>100</v>
      </c>
      <c r="AI2290" s="16" t="s">
        <v>1777</v>
      </c>
      <c r="AJ2290" s="16" t="s">
        <v>1777</v>
      </c>
      <c r="AK2290" s="16" t="s">
        <v>342</v>
      </c>
    </row>
    <row r="2291" spans="2:37">
      <c r="B2291" s="16" t="n">
        <f>10000000+INDEX(编号表!$B:$B,MATCH(F2291,编号表!$A:$A,0))*100000+INDEX(编号表!$F:$F,MATCH(D2291,编号表!$E:$E,0))*1000+INDEX(编号表!$D:$D,MATCH(E2291,编号表!$C:$C,0))*10000+G2291</f>
        <v>11932067</v>
      </c>
      <c r="C2291" s="16" t="inlineStr">
        <is>
          <t>金丹壮骨丹</t>
        </is>
      </c>
      <c r="D2291" s="16" t="s">
        <v>102</v>
      </c>
      <c r="E2291" s="16" t="s">
        <v>342</v>
      </c>
      <c r="F2291" s="16" t="s">
        <v>1777</v>
      </c>
      <c r="G2291" s="16">
        <v>67</v>
      </c>
      <c r="I2291" s="16">
        <v>60</v>
      </c>
      <c r="J2291" t="str">
        <f t="shared" ref="J2291:J2354" si="38">"大类_"&amp;D2291&amp;E2291&amp;F2291</f>
        <v>大类_灵品金丹丹药</v>
      </c>
      <c r="K2291" s="16" t="s">
        <v>337</v>
      </c>
      <c r="L2291" s="16">
        <v>1</v>
      </c>
      <c r="M2291" s="16" t="s">
        <v>1777</v>
      </c>
      <c r="O2291" s="16">
        <v>0</v>
      </c>
      <c r="P2291" s="16" t="b">
        <v>1</v>
      </c>
      <c r="R2291" s="16" t="b">
        <v>0</v>
      </c>
      <c r="S2291" s="16">
        <v>1</v>
      </c>
      <c r="T2291" s="16" t="s">
        <v>91</v>
      </c>
      <c r="U2291" s="16">
        <v>999</v>
      </c>
      <c r="V2291" s="16" t="s">
        <v>1778</v>
      </c>
      <c r="W2291" s="16">
        <v>31932067</v>
      </c>
      <c r="Y2291" s="16" t="inlineStr">
        <is>
          <t>金丹境灵品丹药。物防下限+14点；物防上限+14点，持续1620现实秒。</t>
        </is>
      </c>
      <c r="Z2291" s="16" t="inlineStr">
        <is>
          <t>|cff00FF00“筋骨得固，物御乃坚；所增在物防。平剂自有其宜，须量药力与丹毒而用。”——《壮骨坚体录》|r</t>
        </is>
      </c>
      <c r="AA2291" t="str" s="16">
        <v>炼丹可得。</v>
      </c>
      <c r="AB2291">
        <v>11921067</v>
      </c>
      <c r="AC2291" s="16" t="s">
        <v>1781</v>
      </c>
      <c r="AD2291" s="16">
        <v>40002</v>
      </c>
      <c r="AF2291">
        <v>70002</v>
      </c>
      <c r="AH2291">
        <v>300</v>
      </c>
      <c r="AI2291" s="16" t="s">
        <v>1777</v>
      </c>
      <c r="AJ2291" s="16" t="s">
        <v>1777</v>
      </c>
      <c r="AK2291" s="16" t="s">
        <v>342</v>
      </c>
    </row>
    <row r="2292" spans="2:37">
      <c r="B2292" s="16" t="n">
        <f>10000000+INDEX(编号表!$B:$B,MATCH(F2292,编号表!$A:$A,0))*100000+INDEX(编号表!$F:$F,MATCH(D2292,编号表!$E:$E,0))*1000+INDEX(编号表!$D:$D,MATCH(E2292,编号表!$C:$C,0))*10000+G2292</f>
        <v>11933067</v>
      </c>
      <c r="C2292" s="16" t="inlineStr">
        <is>
          <t>金丹壮骨丹</t>
        </is>
      </c>
      <c r="D2292" s="16" t="s">
        <v>105</v>
      </c>
      <c r="E2292" s="16" t="s">
        <v>342</v>
      </c>
      <c r="F2292" s="16" t="s">
        <v>1777</v>
      </c>
      <c r="G2292" s="16">
        <v>67</v>
      </c>
      <c r="I2292" s="16">
        <v>60</v>
      </c>
      <c r="J2292" t="str">
        <f t="shared" si="38"/>
        <v>大类_玄品金丹丹药</v>
      </c>
      <c r="K2292" s="16" t="s">
        <v>337</v>
      </c>
      <c r="L2292" s="16">
        <v>1</v>
      </c>
      <c r="M2292" s="16" t="s">
        <v>1777</v>
      </c>
      <c r="O2292" s="16">
        <v>0</v>
      </c>
      <c r="P2292" s="16" t="b">
        <v>1</v>
      </c>
      <c r="R2292" s="16" t="b">
        <v>0</v>
      </c>
      <c r="S2292" s="16">
        <v>1</v>
      </c>
      <c r="T2292" s="16" t="s">
        <v>91</v>
      </c>
      <c r="U2292" s="16">
        <v>999</v>
      </c>
      <c r="V2292" s="16" t="s">
        <v>1778</v>
      </c>
      <c r="W2292" s="16">
        <v>31933067</v>
      </c>
      <c r="Y2292" s="16" t="inlineStr">
        <is>
          <t>金丹境玄品丹药。物防下限+14点；物防上限+14点，持续2916现实秒。</t>
        </is>
      </c>
      <c r="Z2292" s="16" t="inlineStr">
        <is>
          <t>|cff00FF00“筋骨得固，物御乃坚；所增在物防。平剂自有其宜，须量药力与丹毒而用。”——《壮骨坚体录》|r</t>
        </is>
      </c>
      <c r="AA2292" t="str" s="16">
        <v>炼丹可得。</v>
      </c>
      <c r="AB2292">
        <v>11921067</v>
      </c>
      <c r="AC2292" s="16" t="s">
        <v>1781</v>
      </c>
      <c r="AD2292" s="16">
        <v>40003</v>
      </c>
      <c r="AF2292">
        <v>70003</v>
      </c>
      <c r="AH2292">
        <v>1200</v>
      </c>
      <c r="AI2292" s="16" t="s">
        <v>1777</v>
      </c>
      <c r="AJ2292" s="16" t="s">
        <v>1777</v>
      </c>
      <c r="AK2292" s="16" t="s">
        <v>342</v>
      </c>
    </row>
    <row r="2293" spans="2:37">
      <c r="B2293" s="16" t="n">
        <f>10000000+INDEX(编号表!$B:$B,MATCH(F2293,编号表!$A:$A,0))*100000+INDEX(编号表!$F:$F,MATCH(D2293,编号表!$E:$E,0))*1000+INDEX(编号表!$D:$D,MATCH(E2293,编号表!$C:$C,0))*10000+G2293</f>
        <v>11931068</v>
      </c>
      <c r="C2293" s="16" t="inlineStr">
        <is>
          <t>金丹温阳壮骨丹</t>
        </is>
      </c>
      <c r="D2293" s="16" t="s">
        <v>86</v>
      </c>
      <c r="E2293" s="16" t="s">
        <v>342</v>
      </c>
      <c r="F2293" s="16" t="s">
        <v>1777</v>
      </c>
      <c r="G2293" s="16">
        <v>68</v>
      </c>
      <c r="I2293" s="16">
        <v>60</v>
      </c>
      <c r="J2293" t="str">
        <f t="shared" si="38"/>
        <v>大类_凡品金丹丹药</v>
      </c>
      <c r="K2293" s="16" t="s">
        <v>337</v>
      </c>
      <c r="L2293" s="16">
        <v>1</v>
      </c>
      <c r="M2293" s="16" t="s">
        <v>1777</v>
      </c>
      <c r="O2293" s="16">
        <v>0</v>
      </c>
      <c r="P2293" s="16" t="b">
        <v>1</v>
      </c>
      <c r="R2293" s="16" t="b">
        <v>0</v>
      </c>
      <c r="S2293" s="16">
        <v>1</v>
      </c>
      <c r="T2293" s="16" t="s">
        <v>91</v>
      </c>
      <c r="U2293" s="16">
        <v>999</v>
      </c>
      <c r="V2293" s="16" t="s">
        <v>1778</v>
      </c>
      <c r="W2293" s="16">
        <v>31931068</v>
      </c>
      <c r="Y2293" s="16" t="inlineStr">
        <is>
          <t>金丹境凡品丹药。物防下限+18点；物防上限+18点，持续900现实秒。</t>
        </is>
      </c>
      <c r="Z2293" s="16" t="inlineStr">
        <is>
          <t>|cff00FF00“筋骨得固，物御乃坚；所增在物防。温剂自有其宜，须量药力与丹毒而用。”——《壮骨坚体录》|r</t>
        </is>
      </c>
      <c r="AA2293" t="str" s="16">
        <v>炼丹可得。</v>
      </c>
      <c r="AB2293">
        <v>11921068</v>
      </c>
      <c r="AC2293" s="16" t="s">
        <v>1781</v>
      </c>
      <c r="AD2293" s="16">
        <v>40001</v>
      </c>
      <c r="AF2293">
        <v>70001</v>
      </c>
      <c r="AH2293">
        <v>100</v>
      </c>
      <c r="AI2293" s="16" t="s">
        <v>1777</v>
      </c>
      <c r="AJ2293" s="16" t="s">
        <v>1777</v>
      </c>
      <c r="AK2293" s="16" t="s">
        <v>342</v>
      </c>
    </row>
    <row r="2294" spans="2:37">
      <c r="B2294" s="16" t="n">
        <f>10000000+INDEX(编号表!$B:$B,MATCH(F2294,编号表!$A:$A,0))*100000+INDEX(编号表!$F:$F,MATCH(D2294,编号表!$E:$E,0))*1000+INDEX(编号表!$D:$D,MATCH(E2294,编号表!$C:$C,0))*10000+G2294</f>
        <v>11932068</v>
      </c>
      <c r="C2294" s="16" t="inlineStr">
        <is>
          <t>金丹温阳壮骨丹</t>
        </is>
      </c>
      <c r="D2294" s="16" t="s">
        <v>102</v>
      </c>
      <c r="E2294" s="16" t="s">
        <v>342</v>
      </c>
      <c r="F2294" s="16" t="s">
        <v>1777</v>
      </c>
      <c r="G2294" s="16">
        <v>68</v>
      </c>
      <c r="I2294" s="16">
        <v>60</v>
      </c>
      <c r="J2294" t="str">
        <f t="shared" si="38"/>
        <v>大类_灵品金丹丹药</v>
      </c>
      <c r="K2294" s="16" t="s">
        <v>337</v>
      </c>
      <c r="L2294" s="16">
        <v>1</v>
      </c>
      <c r="M2294" s="16" t="s">
        <v>1777</v>
      </c>
      <c r="O2294" s="16">
        <v>0</v>
      </c>
      <c r="P2294" s="16" t="b">
        <v>1</v>
      </c>
      <c r="R2294" s="16" t="b">
        <v>0</v>
      </c>
      <c r="S2294" s="16">
        <v>1</v>
      </c>
      <c r="T2294" s="16" t="s">
        <v>91</v>
      </c>
      <c r="U2294" s="16">
        <v>999</v>
      </c>
      <c r="V2294" s="16" t="s">
        <v>1778</v>
      </c>
      <c r="W2294" s="16">
        <v>31932068</v>
      </c>
      <c r="Y2294" s="16" t="inlineStr">
        <is>
          <t>金丹境灵品丹药。物防下限+18点；物防上限+18点，持续1620现实秒。</t>
        </is>
      </c>
      <c r="Z2294" s="16" t="inlineStr">
        <is>
          <t>|cff00FF00“筋骨得固，物御乃坚；所增在物防。温剂自有其宜，须量药力与丹毒而用。”——《壮骨坚体录》|r</t>
        </is>
      </c>
      <c r="AA2294" t="str" s="16">
        <v>炼丹可得。</v>
      </c>
      <c r="AB2294">
        <v>11921068</v>
      </c>
      <c r="AC2294" s="16" t="s">
        <v>1781</v>
      </c>
      <c r="AD2294" s="16">
        <v>40002</v>
      </c>
      <c r="AF2294">
        <v>70002</v>
      </c>
      <c r="AH2294">
        <v>300</v>
      </c>
      <c r="AI2294" s="16" t="s">
        <v>1777</v>
      </c>
      <c r="AJ2294" s="16" t="s">
        <v>1777</v>
      </c>
      <c r="AK2294" s="16" t="s">
        <v>342</v>
      </c>
    </row>
    <row r="2295" spans="2:37">
      <c r="B2295" s="16" t="n">
        <f>10000000+INDEX(编号表!$B:$B,MATCH(F2295,编号表!$A:$A,0))*100000+INDEX(编号表!$F:$F,MATCH(D2295,编号表!$E:$E,0))*1000+INDEX(编号表!$D:$D,MATCH(E2295,编号表!$C:$C,0))*10000+G2295</f>
        <v>11933068</v>
      </c>
      <c r="C2295" s="16" t="inlineStr">
        <is>
          <t>金丹温阳壮骨丹</t>
        </is>
      </c>
      <c r="D2295" s="16" t="s">
        <v>105</v>
      </c>
      <c r="E2295" s="16" t="s">
        <v>342</v>
      </c>
      <c r="F2295" s="16" t="s">
        <v>1777</v>
      </c>
      <c r="G2295" s="16">
        <v>68</v>
      </c>
      <c r="I2295" s="16">
        <v>60</v>
      </c>
      <c r="J2295" t="str">
        <f t="shared" si="38"/>
        <v>大类_玄品金丹丹药</v>
      </c>
      <c r="K2295" s="16" t="s">
        <v>337</v>
      </c>
      <c r="L2295" s="16">
        <v>1</v>
      </c>
      <c r="M2295" s="16" t="s">
        <v>1777</v>
      </c>
      <c r="O2295" s="16">
        <v>0</v>
      </c>
      <c r="P2295" s="16" t="b">
        <v>1</v>
      </c>
      <c r="R2295" s="16" t="b">
        <v>0</v>
      </c>
      <c r="S2295" s="16">
        <v>1</v>
      </c>
      <c r="T2295" s="16" t="s">
        <v>91</v>
      </c>
      <c r="U2295" s="16">
        <v>999</v>
      </c>
      <c r="V2295" s="16" t="s">
        <v>1778</v>
      </c>
      <c r="W2295" s="16">
        <v>31933068</v>
      </c>
      <c r="Y2295" s="16" t="inlineStr">
        <is>
          <t>金丹境玄品丹药。物防下限+18点；物防上限+18点，持续2916现实秒。</t>
        </is>
      </c>
      <c r="Z2295" s="16" t="inlineStr">
        <is>
          <t>|cff00FF00“筋骨得固，物御乃坚；所增在物防。温剂自有其宜，须量药力与丹毒而用。”——《壮骨坚体录》|r</t>
        </is>
      </c>
      <c r="AA2295" t="str" s="16">
        <v>炼丹可得。</v>
      </c>
      <c r="AB2295">
        <v>11921068</v>
      </c>
      <c r="AC2295" s="16" t="s">
        <v>1781</v>
      </c>
      <c r="AD2295" s="16">
        <v>40003</v>
      </c>
      <c r="AF2295">
        <v>70003</v>
      </c>
      <c r="AH2295">
        <v>1200</v>
      </c>
      <c r="AI2295" s="16" t="s">
        <v>1777</v>
      </c>
      <c r="AJ2295" s="16" t="s">
        <v>1777</v>
      </c>
      <c r="AK2295" s="16" t="s">
        <v>342</v>
      </c>
    </row>
    <row r="2296" spans="2:37">
      <c r="B2296" s="16" t="n">
        <f>10000000+INDEX(编号表!$B:$B,MATCH(F2296,编号表!$A:$A,0))*100000+INDEX(编号表!$F:$F,MATCH(D2296,编号表!$E:$E,0))*1000+INDEX(编号表!$D:$D,MATCH(E2296,编号表!$C:$C,0))*10000+G2296</f>
        <v>11931069</v>
      </c>
      <c r="C2296" s="16" t="inlineStr">
        <is>
          <t>金丹烈阳壮骨丹</t>
        </is>
      </c>
      <c r="D2296" s="16" t="s">
        <v>86</v>
      </c>
      <c r="E2296" s="16" t="s">
        <v>342</v>
      </c>
      <c r="F2296" s="16" t="s">
        <v>1777</v>
      </c>
      <c r="G2296" s="16">
        <v>69</v>
      </c>
      <c r="I2296" s="16">
        <v>60</v>
      </c>
      <c r="J2296" t="str">
        <f t="shared" si="38"/>
        <v>大类_凡品金丹丹药</v>
      </c>
      <c r="K2296" s="16" t="s">
        <v>337</v>
      </c>
      <c r="L2296" s="16">
        <v>1</v>
      </c>
      <c r="M2296" s="16" t="s">
        <v>1777</v>
      </c>
      <c r="O2296" s="16">
        <v>0</v>
      </c>
      <c r="P2296" s="16" t="b">
        <v>1</v>
      </c>
      <c r="R2296" s="16" t="b">
        <v>0</v>
      </c>
      <c r="S2296" s="16">
        <v>1</v>
      </c>
      <c r="T2296" s="16" t="s">
        <v>91</v>
      </c>
      <c r="U2296" s="16">
        <v>999</v>
      </c>
      <c r="V2296" s="16" t="s">
        <v>1778</v>
      </c>
      <c r="W2296" s="16">
        <v>31931069</v>
      </c>
      <c r="Y2296" s="16" t="inlineStr">
        <is>
          <t>金丹境凡品丹药。物防下限+23点；物防上限+23点，持续600现实秒。</t>
        </is>
      </c>
      <c r="Z2296" s="16" t="inlineStr">
        <is>
          <t>|cff00FF00“筋骨得固，物御乃坚；所增在物防。热剂自有其宜，须量药力与丹毒而用。”——《壮骨坚体录》|r</t>
        </is>
      </c>
      <c r="AA2296" t="str" s="16">
        <v>炼丹可得。</v>
      </c>
      <c r="AB2296">
        <v>11921069</v>
      </c>
      <c r="AC2296" s="16" t="s">
        <v>1781</v>
      </c>
      <c r="AD2296" s="16">
        <v>40001</v>
      </c>
      <c r="AF2296">
        <v>70001</v>
      </c>
      <c r="AH2296">
        <v>100</v>
      </c>
      <c r="AI2296" s="16" t="s">
        <v>1777</v>
      </c>
      <c r="AJ2296" s="16" t="s">
        <v>1777</v>
      </c>
      <c r="AK2296" s="16" t="s">
        <v>342</v>
      </c>
    </row>
    <row r="2297" spans="2:37">
      <c r="B2297" s="16" t="n">
        <f>10000000+INDEX(编号表!$B:$B,MATCH(F2297,编号表!$A:$A,0))*100000+INDEX(编号表!$F:$F,MATCH(D2297,编号表!$E:$E,0))*1000+INDEX(编号表!$D:$D,MATCH(E2297,编号表!$C:$C,0))*10000+G2297</f>
        <v>11932069</v>
      </c>
      <c r="C2297" s="16" t="inlineStr">
        <is>
          <t>金丹烈阳壮骨丹</t>
        </is>
      </c>
      <c r="D2297" s="16" t="s">
        <v>102</v>
      </c>
      <c r="E2297" s="16" t="s">
        <v>342</v>
      </c>
      <c r="F2297" s="16" t="s">
        <v>1777</v>
      </c>
      <c r="G2297" s="16">
        <v>69</v>
      </c>
      <c r="I2297" s="16">
        <v>60</v>
      </c>
      <c r="J2297" t="str">
        <f t="shared" si="38"/>
        <v>大类_灵品金丹丹药</v>
      </c>
      <c r="K2297" s="16" t="s">
        <v>337</v>
      </c>
      <c r="L2297" s="16">
        <v>1</v>
      </c>
      <c r="M2297" s="16" t="s">
        <v>1777</v>
      </c>
      <c r="O2297" s="16">
        <v>0</v>
      </c>
      <c r="P2297" s="16" t="b">
        <v>1</v>
      </c>
      <c r="R2297" s="16" t="b">
        <v>0</v>
      </c>
      <c r="S2297" s="16">
        <v>1</v>
      </c>
      <c r="T2297" s="16" t="s">
        <v>91</v>
      </c>
      <c r="U2297" s="16">
        <v>999</v>
      </c>
      <c r="V2297" s="16" t="s">
        <v>1778</v>
      </c>
      <c r="W2297" s="16">
        <v>31932069</v>
      </c>
      <c r="Y2297" s="16" t="inlineStr">
        <is>
          <t>金丹境灵品丹药。物防下限+23点；物防上限+23点，持续1080现实秒。</t>
        </is>
      </c>
      <c r="Z2297" s="16" t="inlineStr">
        <is>
          <t>|cff00FF00“筋骨得固，物御乃坚；所增在物防。热剂自有其宜，须量药力与丹毒而用。”——《壮骨坚体录》|r</t>
        </is>
      </c>
      <c r="AA2297" t="str" s="16">
        <v>炼丹可得。</v>
      </c>
      <c r="AB2297">
        <v>11921069</v>
      </c>
      <c r="AC2297" s="16" t="s">
        <v>1781</v>
      </c>
      <c r="AD2297" s="16">
        <v>40002</v>
      </c>
      <c r="AF2297">
        <v>70002</v>
      </c>
      <c r="AH2297">
        <v>300</v>
      </c>
      <c r="AI2297" s="16" t="s">
        <v>1777</v>
      </c>
      <c r="AJ2297" s="16" t="s">
        <v>1777</v>
      </c>
      <c r="AK2297" s="16" t="s">
        <v>342</v>
      </c>
    </row>
    <row r="2298" spans="2:37">
      <c r="B2298" s="16" t="n">
        <f>10000000+INDEX(编号表!$B:$B,MATCH(F2298,编号表!$A:$A,0))*100000+INDEX(编号表!$F:$F,MATCH(D2298,编号表!$E:$E,0))*1000+INDEX(编号表!$D:$D,MATCH(E2298,编号表!$C:$C,0))*10000+G2298</f>
        <v>11933069</v>
      </c>
      <c r="C2298" s="16" t="inlineStr">
        <is>
          <t>金丹烈阳壮骨丹</t>
        </is>
      </c>
      <c r="D2298" s="16" t="s">
        <v>105</v>
      </c>
      <c r="E2298" s="16" t="s">
        <v>342</v>
      </c>
      <c r="F2298" s="16" t="s">
        <v>1777</v>
      </c>
      <c r="G2298" s="16">
        <v>69</v>
      </c>
      <c r="I2298" s="16">
        <v>60</v>
      </c>
      <c r="J2298" t="str">
        <f t="shared" si="38"/>
        <v>大类_玄品金丹丹药</v>
      </c>
      <c r="K2298" s="16" t="s">
        <v>337</v>
      </c>
      <c r="L2298" s="16">
        <v>1</v>
      </c>
      <c r="M2298" s="16" t="s">
        <v>1777</v>
      </c>
      <c r="O2298" s="16">
        <v>0</v>
      </c>
      <c r="P2298" s="16" t="b">
        <v>1</v>
      </c>
      <c r="R2298" s="16" t="b">
        <v>0</v>
      </c>
      <c r="S2298" s="16">
        <v>1</v>
      </c>
      <c r="T2298" s="16" t="s">
        <v>91</v>
      </c>
      <c r="U2298" s="16">
        <v>999</v>
      </c>
      <c r="V2298" s="16" t="s">
        <v>1778</v>
      </c>
      <c r="W2298" s="16">
        <v>31933069</v>
      </c>
      <c r="Y2298" s="16" t="inlineStr">
        <is>
          <t>金丹境玄品丹药。物防下限+23点；物防上限+23点，持续1944现实秒。</t>
        </is>
      </c>
      <c r="Z2298" s="16" t="inlineStr">
        <is>
          <t>|cff00FF00“筋骨得固，物御乃坚；所增在物防。热剂自有其宜，须量药力与丹毒而用。”——《壮骨坚体录》|r</t>
        </is>
      </c>
      <c r="AA2298" t="str" s="16">
        <v>炼丹可得。</v>
      </c>
      <c r="AB2298">
        <v>11921069</v>
      </c>
      <c r="AC2298" s="16" t="s">
        <v>1781</v>
      </c>
      <c r="AD2298" s="16">
        <v>40003</v>
      </c>
      <c r="AF2298">
        <v>70003</v>
      </c>
      <c r="AH2298">
        <v>1200</v>
      </c>
      <c r="AI2298" s="16" t="s">
        <v>1777</v>
      </c>
      <c r="AJ2298" s="16" t="s">
        <v>1777</v>
      </c>
      <c r="AK2298" s="16" t="s">
        <v>342</v>
      </c>
    </row>
    <row r="2299" spans="2:37">
      <c r="B2299" s="16" t="n">
        <f>10000000+INDEX(编号表!$B:$B,MATCH(F2299,编号表!$A:$A,0))*100000+INDEX(编号表!$F:$F,MATCH(D2299,编号表!$E:$E,0))*1000+INDEX(编号表!$D:$D,MATCH(E2299,编号表!$C:$C,0))*10000+G2299</f>
        <v>11931070</v>
      </c>
      <c r="C2299" s="16" t="s">
        <v>2685</v>
      </c>
      <c r="D2299" s="16" t="s">
        <v>86</v>
      </c>
      <c r="E2299" s="16" t="s">
        <v>342</v>
      </c>
      <c r="F2299" s="16" t="s">
        <v>1777</v>
      </c>
      <c r="G2299" s="16">
        <v>70</v>
      </c>
      <c r="I2299" s="16">
        <v>60</v>
      </c>
      <c r="J2299" t="str">
        <f t="shared" si="38"/>
        <v>大类_凡品金丹丹药</v>
      </c>
      <c r="K2299" s="16" t="s">
        <v>337</v>
      </c>
      <c r="L2299" s="16">
        <v>1</v>
      </c>
      <c r="M2299" s="16" t="s">
        <v>1777</v>
      </c>
      <c r="O2299" s="16">
        <v>0</v>
      </c>
      <c r="P2299" s="16" t="b">
        <v>1</v>
      </c>
      <c r="R2299" s="16" t="b">
        <v>0</v>
      </c>
      <c r="S2299" s="16">
        <v>1</v>
      </c>
      <c r="T2299" s="16" t="s">
        <v>91</v>
      </c>
      <c r="U2299" s="16">
        <v>999</v>
      </c>
      <c r="V2299" s="16" t="s">
        <v>1778</v>
      </c>
      <c r="W2299" s="16">
        <v>31931070</v>
      </c>
      <c r="Y2299" s="16" t="inlineStr">
        <is>
          <t>金丹境凡品丹药。抵消敌人的额外增伤幅度2%（不降低基础伤害），持续1800现实秒。</t>
        </is>
      </c>
      <c r="Z2299" s="16" t="inlineStr">
        <is>
          <t>|cff00FF00“承伤有定，固元护持；寻常攻势与首领重击各有所减。寒剂自有其宜，须量药力与丹毒而用。”——《固元承伤录》|r</t>
        </is>
      </c>
      <c r="AA2299" t="str" s="16">
        <v>炼丹可得。</v>
      </c>
      <c r="AB2299">
        <v>11921070</v>
      </c>
      <c r="AC2299" s="16" t="s">
        <v>1781</v>
      </c>
      <c r="AD2299" s="16">
        <v>40001</v>
      </c>
      <c r="AF2299">
        <v>70001</v>
      </c>
      <c r="AH2299">
        <v>100</v>
      </c>
      <c r="AI2299" s="16" t="s">
        <v>1777</v>
      </c>
      <c r="AJ2299" s="16" t="s">
        <v>1777</v>
      </c>
      <c r="AK2299" s="16" t="s">
        <v>342</v>
      </c>
    </row>
    <row r="2300" spans="2:37">
      <c r="B2300" s="16" t="n">
        <f>10000000+INDEX(编号表!$B:$B,MATCH(F2300,编号表!$A:$A,0))*100000+INDEX(编号表!$F:$F,MATCH(D2300,编号表!$E:$E,0))*1000+INDEX(编号表!$D:$D,MATCH(E2300,编号表!$C:$C,0))*10000+G2300</f>
        <v>11932070</v>
      </c>
      <c r="C2300" s="16" t="s">
        <v>2685</v>
      </c>
      <c r="D2300" s="16" t="s">
        <v>102</v>
      </c>
      <c r="E2300" s="16" t="s">
        <v>342</v>
      </c>
      <c r="F2300" s="16" t="s">
        <v>1777</v>
      </c>
      <c r="G2300" s="16">
        <v>70</v>
      </c>
      <c r="I2300" s="16">
        <v>60</v>
      </c>
      <c r="J2300" t="str">
        <f t="shared" si="38"/>
        <v>大类_灵品金丹丹药</v>
      </c>
      <c r="K2300" s="16" t="s">
        <v>337</v>
      </c>
      <c r="L2300" s="16">
        <v>1</v>
      </c>
      <c r="M2300" s="16" t="s">
        <v>1777</v>
      </c>
      <c r="O2300" s="16">
        <v>0</v>
      </c>
      <c r="P2300" s="16" t="b">
        <v>1</v>
      </c>
      <c r="R2300" s="16" t="b">
        <v>0</v>
      </c>
      <c r="S2300" s="16">
        <v>1</v>
      </c>
      <c r="T2300" s="16" t="s">
        <v>91</v>
      </c>
      <c r="U2300" s="16">
        <v>999</v>
      </c>
      <c r="V2300" s="16" t="s">
        <v>1778</v>
      </c>
      <c r="W2300" s="16">
        <v>31932070</v>
      </c>
      <c r="Y2300" s="16" t="inlineStr">
        <is>
          <t>金丹境灵品丹药。抵消敌人的额外增伤幅度2%（不降低基础伤害），持续3240现实秒。</t>
        </is>
      </c>
      <c r="Z2300" s="16" t="inlineStr">
        <is>
          <t>|cff00FF00“承伤有定，固元护持；寻常攻势与首领重击各有所减。寒剂自有其宜，须量药力与丹毒而用。”——《固元承伤录》|r</t>
        </is>
      </c>
      <c r="AA2300" t="str" s="16">
        <v>炼丹可得。</v>
      </c>
      <c r="AB2300">
        <v>11921070</v>
      </c>
      <c r="AC2300" s="16" t="s">
        <v>1781</v>
      </c>
      <c r="AD2300" s="16">
        <v>40002</v>
      </c>
      <c r="AF2300">
        <v>70002</v>
      </c>
      <c r="AH2300">
        <v>300</v>
      </c>
      <c r="AI2300" s="16" t="s">
        <v>1777</v>
      </c>
      <c r="AJ2300" s="16" t="s">
        <v>1777</v>
      </c>
      <c r="AK2300" s="16" t="s">
        <v>342</v>
      </c>
    </row>
    <row r="2301" spans="2:37">
      <c r="B2301" s="16" t="n">
        <f>10000000+INDEX(编号表!$B:$B,MATCH(F2301,编号表!$A:$A,0))*100000+INDEX(编号表!$F:$F,MATCH(D2301,编号表!$E:$E,0))*1000+INDEX(编号表!$D:$D,MATCH(E2301,编号表!$C:$C,0))*10000+G2301</f>
        <v>11933070</v>
      </c>
      <c r="C2301" s="16" t="s">
        <v>2685</v>
      </c>
      <c r="D2301" s="16" t="s">
        <v>105</v>
      </c>
      <c r="E2301" s="16" t="s">
        <v>342</v>
      </c>
      <c r="F2301" s="16" t="s">
        <v>1777</v>
      </c>
      <c r="G2301" s="16">
        <v>70</v>
      </c>
      <c r="I2301" s="16">
        <v>60</v>
      </c>
      <c r="J2301" t="str">
        <f t="shared" si="38"/>
        <v>大类_玄品金丹丹药</v>
      </c>
      <c r="K2301" s="16" t="s">
        <v>337</v>
      </c>
      <c r="L2301" s="16">
        <v>1</v>
      </c>
      <c r="M2301" s="16" t="s">
        <v>1777</v>
      </c>
      <c r="O2301" s="16">
        <v>0</v>
      </c>
      <c r="P2301" s="16" t="b">
        <v>1</v>
      </c>
      <c r="R2301" s="16" t="b">
        <v>0</v>
      </c>
      <c r="S2301" s="16">
        <v>1</v>
      </c>
      <c r="T2301" s="16" t="s">
        <v>91</v>
      </c>
      <c r="U2301" s="16">
        <v>999</v>
      </c>
      <c r="V2301" s="16" t="s">
        <v>1778</v>
      </c>
      <c r="W2301" s="16">
        <v>31933070</v>
      </c>
      <c r="Y2301" s="16" t="inlineStr">
        <is>
          <t>金丹境玄品丹药。抵消敌人的额外增伤幅度2%（不降低基础伤害），持续5832现实秒。</t>
        </is>
      </c>
      <c r="Z2301" s="16" t="inlineStr">
        <is>
          <t>|cff00FF00“承伤有定，固元护持；寻常攻势与首领重击各有所减。寒剂自有其宜，须量药力与丹毒而用。”——《固元承伤录》|r</t>
        </is>
      </c>
      <c r="AA2301" t="str" s="16">
        <v>炼丹可得。</v>
      </c>
      <c r="AB2301">
        <v>11921070</v>
      </c>
      <c r="AC2301" s="16" t="s">
        <v>1781</v>
      </c>
      <c r="AD2301" s="16">
        <v>40003</v>
      </c>
      <c r="AF2301">
        <v>70003</v>
      </c>
      <c r="AH2301">
        <v>1200</v>
      </c>
      <c r="AI2301" s="16" t="s">
        <v>1777</v>
      </c>
      <c r="AJ2301" s="16" t="s">
        <v>1777</v>
      </c>
      <c r="AK2301" s="16" t="s">
        <v>342</v>
      </c>
    </row>
    <row r="2302" spans="2:37">
      <c r="B2302" s="16" t="n">
        <f>10000000+INDEX(编号表!$B:$B,MATCH(F2302,编号表!$A:$A,0))*100000+INDEX(编号表!$F:$F,MATCH(D2302,编号表!$E:$E,0))*1000+INDEX(编号表!$D:$D,MATCH(E2302,编号表!$C:$C,0))*10000+G2302</f>
        <v>11931071</v>
      </c>
      <c r="C2302" s="16" t="s">
        <v>2689</v>
      </c>
      <c r="D2302" s="16" t="s">
        <v>86</v>
      </c>
      <c r="E2302" s="16" t="s">
        <v>342</v>
      </c>
      <c r="F2302" s="16" t="s">
        <v>1777</v>
      </c>
      <c r="G2302" s="16">
        <v>71</v>
      </c>
      <c r="I2302" s="16">
        <v>60</v>
      </c>
      <c r="J2302" t="str">
        <f t="shared" si="38"/>
        <v>大类_凡品金丹丹药</v>
      </c>
      <c r="K2302" s="16" t="s">
        <v>337</v>
      </c>
      <c r="L2302" s="16">
        <v>1</v>
      </c>
      <c r="M2302" s="16" t="s">
        <v>1777</v>
      </c>
      <c r="O2302" s="16">
        <v>0</v>
      </c>
      <c r="P2302" s="16" t="b">
        <v>1</v>
      </c>
      <c r="R2302" s="16" t="b">
        <v>0</v>
      </c>
      <c r="S2302" s="16">
        <v>1</v>
      </c>
      <c r="T2302" s="16" t="s">
        <v>91</v>
      </c>
      <c r="U2302" s="16">
        <v>999</v>
      </c>
      <c r="V2302" s="16" t="s">
        <v>1778</v>
      </c>
      <c r="W2302" s="16">
        <v>31931071</v>
      </c>
      <c r="Y2302" s="16" t="inlineStr">
        <is>
          <t>金丹境凡品丹药。抵消敌人的额外固定增伤10点（不降低基础伤害），持续1500现实秒。</t>
        </is>
      </c>
      <c r="Z2302" s="16" t="inlineStr">
        <is>
          <t>|cff00FF00“承伤有定，固元护持；寻常攻势与首领重击各有所减。凉剂自有其宜，须量药力与丹毒而用。”——《固元承伤录》|r</t>
        </is>
      </c>
      <c r="AA2302" t="str" s="16">
        <v>炼丹可得。</v>
      </c>
      <c r="AB2302">
        <v>11921071</v>
      </c>
      <c r="AC2302" s="16" t="s">
        <v>1781</v>
      </c>
      <c r="AD2302" s="16">
        <v>40001</v>
      </c>
      <c r="AF2302">
        <v>70001</v>
      </c>
      <c r="AH2302">
        <v>100</v>
      </c>
      <c r="AI2302" s="16" t="s">
        <v>1777</v>
      </c>
      <c r="AJ2302" s="16" t="s">
        <v>1777</v>
      </c>
      <c r="AK2302" s="16" t="s">
        <v>342</v>
      </c>
    </row>
    <row r="2303" spans="2:37">
      <c r="B2303" s="16" t="n">
        <f>10000000+INDEX(编号表!$B:$B,MATCH(F2303,编号表!$A:$A,0))*100000+INDEX(编号表!$F:$F,MATCH(D2303,编号表!$E:$E,0))*1000+INDEX(编号表!$D:$D,MATCH(E2303,编号表!$C:$C,0))*10000+G2303</f>
        <v>11932071</v>
      </c>
      <c r="C2303" s="16" t="s">
        <v>2689</v>
      </c>
      <c r="D2303" s="16" t="s">
        <v>102</v>
      </c>
      <c r="E2303" s="16" t="s">
        <v>342</v>
      </c>
      <c r="F2303" s="16" t="s">
        <v>1777</v>
      </c>
      <c r="G2303" s="16">
        <v>71</v>
      </c>
      <c r="I2303" s="16">
        <v>60</v>
      </c>
      <c r="J2303" t="str">
        <f t="shared" si="38"/>
        <v>大类_灵品金丹丹药</v>
      </c>
      <c r="K2303" s="16" t="s">
        <v>337</v>
      </c>
      <c r="L2303" s="16">
        <v>1</v>
      </c>
      <c r="M2303" s="16" t="s">
        <v>1777</v>
      </c>
      <c r="O2303" s="16">
        <v>0</v>
      </c>
      <c r="P2303" s="16" t="b">
        <v>1</v>
      </c>
      <c r="R2303" s="16" t="b">
        <v>0</v>
      </c>
      <c r="S2303" s="16">
        <v>1</v>
      </c>
      <c r="T2303" s="16" t="s">
        <v>91</v>
      </c>
      <c r="U2303" s="16">
        <v>999</v>
      </c>
      <c r="V2303" s="16" t="s">
        <v>1778</v>
      </c>
      <c r="W2303" s="16">
        <v>31932071</v>
      </c>
      <c r="Y2303" s="16" t="inlineStr">
        <is>
          <t>金丹境灵品丹药。抵消敌人的额外固定增伤10点（不降低基础伤害），持续2700现实秒。</t>
        </is>
      </c>
      <c r="Z2303" s="16" t="inlineStr">
        <is>
          <t>|cff00FF00“承伤有定，固元护持；寻常攻势与首领重击各有所减。凉剂自有其宜，须量药力与丹毒而用。”——《固元承伤录》|r</t>
        </is>
      </c>
      <c r="AA2303" t="str" s="16">
        <v>炼丹可得。</v>
      </c>
      <c r="AB2303">
        <v>11921071</v>
      </c>
      <c r="AC2303" s="16" t="s">
        <v>1781</v>
      </c>
      <c r="AD2303" s="16">
        <v>40002</v>
      </c>
      <c r="AF2303">
        <v>70002</v>
      </c>
      <c r="AH2303">
        <v>300</v>
      </c>
      <c r="AI2303" s="16" t="s">
        <v>1777</v>
      </c>
      <c r="AJ2303" s="16" t="s">
        <v>1777</v>
      </c>
      <c r="AK2303" s="16" t="s">
        <v>342</v>
      </c>
    </row>
    <row r="2304" spans="2:37">
      <c r="B2304" s="16" t="n">
        <f>10000000+INDEX(编号表!$B:$B,MATCH(F2304,编号表!$A:$A,0))*100000+INDEX(编号表!$F:$F,MATCH(D2304,编号表!$E:$E,0))*1000+INDEX(编号表!$D:$D,MATCH(E2304,编号表!$C:$C,0))*10000+G2304</f>
        <v>11933071</v>
      </c>
      <c r="C2304" s="16" t="s">
        <v>2689</v>
      </c>
      <c r="D2304" s="16" t="s">
        <v>105</v>
      </c>
      <c r="E2304" s="16" t="s">
        <v>342</v>
      </c>
      <c r="F2304" s="16" t="s">
        <v>1777</v>
      </c>
      <c r="G2304" s="16">
        <v>71</v>
      </c>
      <c r="I2304" s="16">
        <v>60</v>
      </c>
      <c r="J2304" t="str">
        <f t="shared" si="38"/>
        <v>大类_玄品金丹丹药</v>
      </c>
      <c r="K2304" s="16" t="s">
        <v>337</v>
      </c>
      <c r="L2304" s="16">
        <v>1</v>
      </c>
      <c r="M2304" s="16" t="s">
        <v>1777</v>
      </c>
      <c r="O2304" s="16">
        <v>0</v>
      </c>
      <c r="P2304" s="16" t="b">
        <v>1</v>
      </c>
      <c r="R2304" s="16" t="b">
        <v>0</v>
      </c>
      <c r="S2304" s="16">
        <v>1</v>
      </c>
      <c r="T2304" s="16" t="s">
        <v>91</v>
      </c>
      <c r="U2304" s="16">
        <v>999</v>
      </c>
      <c r="V2304" s="16" t="s">
        <v>1778</v>
      </c>
      <c r="W2304" s="16">
        <v>31933071</v>
      </c>
      <c r="Y2304" s="16" t="inlineStr">
        <is>
          <t>金丹境玄品丹药。抵消敌人的额外固定增伤10点（不降低基础伤害），持续4860现实秒。</t>
        </is>
      </c>
      <c r="Z2304" s="16" t="inlineStr">
        <is>
          <t>|cff00FF00“承伤有定，固元护持；寻常攻势与首领重击各有所减。凉剂自有其宜，须量药力与丹毒而用。”——《固元承伤录》|r</t>
        </is>
      </c>
      <c r="AA2304" t="str" s="16">
        <v>炼丹可得。</v>
      </c>
      <c r="AB2304">
        <v>11921071</v>
      </c>
      <c r="AC2304" s="16" t="s">
        <v>1781</v>
      </c>
      <c r="AD2304" s="16">
        <v>40003</v>
      </c>
      <c r="AF2304">
        <v>70003</v>
      </c>
      <c r="AH2304">
        <v>1200</v>
      </c>
      <c r="AI2304" s="16" t="s">
        <v>1777</v>
      </c>
      <c r="AJ2304" s="16" t="s">
        <v>1777</v>
      </c>
      <c r="AK2304" s="16" t="s">
        <v>342</v>
      </c>
    </row>
    <row r="2305" spans="2:37">
      <c r="B2305" s="16" t="n">
        <f>10000000+INDEX(编号表!$B:$B,MATCH(F2305,编号表!$A:$A,0))*100000+INDEX(编号表!$F:$F,MATCH(D2305,编号表!$E:$E,0))*1000+INDEX(编号表!$D:$D,MATCH(E2305,编号表!$C:$C,0))*10000+G2305</f>
        <v>11931072</v>
      </c>
      <c r="C2305" s="16" t="s">
        <v>2693</v>
      </c>
      <c r="D2305" s="16" t="s">
        <v>86</v>
      </c>
      <c r="E2305" s="16" t="s">
        <v>342</v>
      </c>
      <c r="F2305" s="16" t="s">
        <v>1777</v>
      </c>
      <c r="G2305" s="16">
        <v>72</v>
      </c>
      <c r="I2305" s="16">
        <v>60</v>
      </c>
      <c r="J2305" t="str">
        <f t="shared" si="38"/>
        <v>大类_凡品金丹丹药</v>
      </c>
      <c r="K2305" s="16" t="s">
        <v>337</v>
      </c>
      <c r="L2305" s="16">
        <v>1</v>
      </c>
      <c r="M2305" s="16" t="s">
        <v>1777</v>
      </c>
      <c r="O2305" s="16">
        <v>0</v>
      </c>
      <c r="P2305" s="16" t="b">
        <v>1</v>
      </c>
      <c r="R2305" s="16" t="b">
        <v>0</v>
      </c>
      <c r="S2305" s="16">
        <v>1</v>
      </c>
      <c r="T2305" s="16" t="s">
        <v>91</v>
      </c>
      <c r="U2305" s="16">
        <v>999</v>
      </c>
      <c r="V2305" s="16" t="s">
        <v>1778</v>
      </c>
      <c r="W2305" s="16">
        <v>31931072</v>
      </c>
      <c r="Y2305" s="16" t="inlineStr">
        <is>
          <t>金丹境凡品丹药。抵消敌人的额外固定增伤6点（不降低基础伤害）；抵消敌人的额外增伤幅度2%（不降低基础伤害），持续1500现实秒。</t>
        </is>
      </c>
      <c r="Z2305" s="16" t="inlineStr">
        <is>
          <t>|cff00FF00“承伤有定，固元护持；寻常攻势与首领重击各有所减。平剂自有其宜，须量药力与丹毒而用。”——《固元承伤录》|r</t>
        </is>
      </c>
      <c r="AA2305" t="str" s="16">
        <v>炼丹可得。</v>
      </c>
      <c r="AB2305">
        <v>11921072</v>
      </c>
      <c r="AC2305" s="16" t="s">
        <v>1781</v>
      </c>
      <c r="AD2305" s="16">
        <v>40001</v>
      </c>
      <c r="AF2305">
        <v>70001</v>
      </c>
      <c r="AH2305">
        <v>100</v>
      </c>
      <c r="AI2305" s="16" t="s">
        <v>1777</v>
      </c>
      <c r="AJ2305" s="16" t="s">
        <v>1777</v>
      </c>
      <c r="AK2305" s="16" t="s">
        <v>342</v>
      </c>
    </row>
    <row r="2306" spans="2:37">
      <c r="B2306" s="16" t="n">
        <f>10000000+INDEX(编号表!$B:$B,MATCH(F2306,编号表!$A:$A,0))*100000+INDEX(编号表!$F:$F,MATCH(D2306,编号表!$E:$E,0))*1000+INDEX(编号表!$D:$D,MATCH(E2306,编号表!$C:$C,0))*10000+G2306</f>
        <v>11932072</v>
      </c>
      <c r="C2306" s="16" t="s">
        <v>2693</v>
      </c>
      <c r="D2306" s="16" t="s">
        <v>102</v>
      </c>
      <c r="E2306" s="16" t="s">
        <v>342</v>
      </c>
      <c r="F2306" s="16" t="s">
        <v>1777</v>
      </c>
      <c r="G2306" s="16">
        <v>72</v>
      </c>
      <c r="I2306" s="16">
        <v>60</v>
      </c>
      <c r="J2306" t="str">
        <f t="shared" si="38"/>
        <v>大类_灵品金丹丹药</v>
      </c>
      <c r="K2306" s="16" t="s">
        <v>337</v>
      </c>
      <c r="L2306" s="16">
        <v>1</v>
      </c>
      <c r="M2306" s="16" t="s">
        <v>1777</v>
      </c>
      <c r="O2306" s="16">
        <v>0</v>
      </c>
      <c r="P2306" s="16" t="b">
        <v>1</v>
      </c>
      <c r="R2306" s="16" t="b">
        <v>0</v>
      </c>
      <c r="S2306" s="16">
        <v>1</v>
      </c>
      <c r="T2306" s="16" t="s">
        <v>91</v>
      </c>
      <c r="U2306" s="16">
        <v>999</v>
      </c>
      <c r="V2306" s="16" t="s">
        <v>1778</v>
      </c>
      <c r="W2306" s="16">
        <v>31932072</v>
      </c>
      <c r="Y2306" s="16" t="inlineStr">
        <is>
          <t>金丹境灵品丹药。抵消敌人的额外固定增伤6点（不降低基础伤害）；抵消敌人的额外增伤幅度2%（不降低基础伤害），持续2700现实秒。</t>
        </is>
      </c>
      <c r="Z2306" s="16" t="inlineStr">
        <is>
          <t>|cff00FF00“承伤有定，固元护持；寻常攻势与首领重击各有所减。平剂自有其宜，须量药力与丹毒而用。”——《固元承伤录》|r</t>
        </is>
      </c>
      <c r="AA2306" t="str" s="16">
        <v>炼丹可得。</v>
      </c>
      <c r="AB2306">
        <v>11921072</v>
      </c>
      <c r="AC2306" s="16" t="s">
        <v>1781</v>
      </c>
      <c r="AD2306" s="16">
        <v>40002</v>
      </c>
      <c r="AF2306">
        <v>70002</v>
      </c>
      <c r="AH2306">
        <v>300</v>
      </c>
      <c r="AI2306" s="16" t="s">
        <v>1777</v>
      </c>
      <c r="AJ2306" s="16" t="s">
        <v>1777</v>
      </c>
      <c r="AK2306" s="16" t="s">
        <v>342</v>
      </c>
    </row>
    <row r="2307" spans="2:37">
      <c r="B2307" s="16" t="n">
        <f>10000000+INDEX(编号表!$B:$B,MATCH(F2307,编号表!$A:$A,0))*100000+INDEX(编号表!$F:$F,MATCH(D2307,编号表!$E:$E,0))*1000+INDEX(编号表!$D:$D,MATCH(E2307,编号表!$C:$C,0))*10000+G2307</f>
        <v>11933072</v>
      </c>
      <c r="C2307" s="16" t="s">
        <v>2693</v>
      </c>
      <c r="D2307" s="16" t="s">
        <v>105</v>
      </c>
      <c r="E2307" s="16" t="s">
        <v>342</v>
      </c>
      <c r="F2307" s="16" t="s">
        <v>1777</v>
      </c>
      <c r="G2307" s="16">
        <v>72</v>
      </c>
      <c r="I2307" s="16">
        <v>60</v>
      </c>
      <c r="J2307" t="str">
        <f t="shared" si="38"/>
        <v>大类_玄品金丹丹药</v>
      </c>
      <c r="K2307" s="16" t="s">
        <v>337</v>
      </c>
      <c r="L2307" s="16">
        <v>1</v>
      </c>
      <c r="M2307" s="16" t="s">
        <v>1777</v>
      </c>
      <c r="O2307" s="16">
        <v>0</v>
      </c>
      <c r="P2307" s="16" t="b">
        <v>1</v>
      </c>
      <c r="R2307" s="16" t="b">
        <v>0</v>
      </c>
      <c r="S2307" s="16">
        <v>1</v>
      </c>
      <c r="T2307" s="16" t="s">
        <v>91</v>
      </c>
      <c r="U2307" s="16">
        <v>999</v>
      </c>
      <c r="V2307" s="16" t="s">
        <v>1778</v>
      </c>
      <c r="W2307" s="16">
        <v>31933072</v>
      </c>
      <c r="Y2307" s="16" t="inlineStr">
        <is>
          <t>金丹境玄品丹药。抵消敌人的额外固定增伤6点（不降低基础伤害）；抵消敌人的额外增伤幅度2%（不降低基础伤害），持续4860现实秒。</t>
        </is>
      </c>
      <c r="Z2307" s="16" t="inlineStr">
        <is>
          <t>|cff00FF00“承伤有定，固元护持；寻常攻势与首领重击各有所减。平剂自有其宜，须量药力与丹毒而用。”——《固元承伤录》|r</t>
        </is>
      </c>
      <c r="AA2307" t="str" s="16">
        <v>炼丹可得。</v>
      </c>
      <c r="AB2307">
        <v>11921072</v>
      </c>
      <c r="AC2307" s="16" t="s">
        <v>1781</v>
      </c>
      <c r="AD2307" s="16">
        <v>40003</v>
      </c>
      <c r="AF2307">
        <v>70003</v>
      </c>
      <c r="AH2307">
        <v>1200</v>
      </c>
      <c r="AI2307" s="16" t="s">
        <v>1777</v>
      </c>
      <c r="AJ2307" s="16" t="s">
        <v>1777</v>
      </c>
      <c r="AK2307" s="16" t="s">
        <v>342</v>
      </c>
    </row>
    <row r="2308" spans="2:37">
      <c r="B2308" s="16" t="n">
        <f>10000000+INDEX(编号表!$B:$B,MATCH(F2308,编号表!$A:$A,0))*100000+INDEX(编号表!$F:$F,MATCH(D2308,编号表!$E:$E,0))*1000+INDEX(编号表!$D:$D,MATCH(E2308,编号表!$C:$C,0))*10000+G2308</f>
        <v>11931073</v>
      </c>
      <c r="C2308" s="16" t="s">
        <v>2697</v>
      </c>
      <c r="D2308" s="16" t="s">
        <v>86</v>
      </c>
      <c r="E2308" s="16" t="s">
        <v>342</v>
      </c>
      <c r="F2308" s="16" t="s">
        <v>1777</v>
      </c>
      <c r="G2308" s="16">
        <v>73</v>
      </c>
      <c r="I2308" s="16">
        <v>60</v>
      </c>
      <c r="J2308" t="str">
        <f t="shared" si="38"/>
        <v>大类_凡品金丹丹药</v>
      </c>
      <c r="K2308" s="16" t="s">
        <v>337</v>
      </c>
      <c r="L2308" s="16">
        <v>1</v>
      </c>
      <c r="M2308" s="16" t="s">
        <v>1777</v>
      </c>
      <c r="O2308" s="16">
        <v>0</v>
      </c>
      <c r="P2308" s="16" t="b">
        <v>1</v>
      </c>
      <c r="R2308" s="16" t="b">
        <v>0</v>
      </c>
      <c r="S2308" s="16">
        <v>1</v>
      </c>
      <c r="T2308" s="16" t="s">
        <v>91</v>
      </c>
      <c r="U2308" s="16">
        <v>999</v>
      </c>
      <c r="V2308" s="16" t="s">
        <v>1778</v>
      </c>
      <c r="W2308" s="16">
        <v>31931073</v>
      </c>
      <c r="Y2308" s="16" t="inlineStr">
        <is>
          <t>金丹境凡品丹药。受到精英/BOSS的完整伤害先扣除25点，持续1500现实秒。</t>
        </is>
      </c>
      <c r="Z2308" s="16" t="inlineStr">
        <is>
          <t>|cff00FF00“承伤有定，固元护持；寻常攻势与首领重击各有所减。温剂自有其宜，须量药力与丹毒而用。”——《固元承伤录》|r</t>
        </is>
      </c>
      <c r="AA2308" t="str" s="16">
        <v>炼丹可得。</v>
      </c>
      <c r="AB2308">
        <v>11921073</v>
      </c>
      <c r="AC2308" s="16" t="s">
        <v>1781</v>
      </c>
      <c r="AD2308" s="16">
        <v>40001</v>
      </c>
      <c r="AF2308">
        <v>70001</v>
      </c>
      <c r="AH2308">
        <v>100</v>
      </c>
      <c r="AI2308" s="16" t="s">
        <v>1777</v>
      </c>
      <c r="AJ2308" s="16" t="s">
        <v>1777</v>
      </c>
      <c r="AK2308" s="16" t="s">
        <v>342</v>
      </c>
    </row>
    <row r="2309" spans="2:37">
      <c r="B2309" s="16" t="n">
        <f>10000000+INDEX(编号表!$B:$B,MATCH(F2309,编号表!$A:$A,0))*100000+INDEX(编号表!$F:$F,MATCH(D2309,编号表!$E:$E,0))*1000+INDEX(编号表!$D:$D,MATCH(E2309,编号表!$C:$C,0))*10000+G2309</f>
        <v>11932073</v>
      </c>
      <c r="C2309" s="16" t="s">
        <v>2697</v>
      </c>
      <c r="D2309" s="16" t="s">
        <v>102</v>
      </c>
      <c r="E2309" s="16" t="s">
        <v>342</v>
      </c>
      <c r="F2309" s="16" t="s">
        <v>1777</v>
      </c>
      <c r="G2309" s="16">
        <v>73</v>
      </c>
      <c r="I2309" s="16">
        <v>60</v>
      </c>
      <c r="J2309" t="str">
        <f t="shared" si="38"/>
        <v>大类_灵品金丹丹药</v>
      </c>
      <c r="K2309" s="16" t="s">
        <v>337</v>
      </c>
      <c r="L2309" s="16">
        <v>1</v>
      </c>
      <c r="M2309" s="16" t="s">
        <v>1777</v>
      </c>
      <c r="O2309" s="16">
        <v>0</v>
      </c>
      <c r="P2309" s="16" t="b">
        <v>1</v>
      </c>
      <c r="R2309" s="16" t="b">
        <v>0</v>
      </c>
      <c r="S2309" s="16">
        <v>1</v>
      </c>
      <c r="T2309" s="16" t="s">
        <v>91</v>
      </c>
      <c r="U2309" s="16">
        <v>999</v>
      </c>
      <c r="V2309" s="16" t="s">
        <v>1778</v>
      </c>
      <c r="W2309" s="16">
        <v>31932073</v>
      </c>
      <c r="Y2309" s="16" t="inlineStr">
        <is>
          <t>金丹境灵品丹药。受到精英/BOSS的完整伤害先扣除25点，持续2700现实秒。</t>
        </is>
      </c>
      <c r="Z2309" s="16" t="inlineStr">
        <is>
          <t>|cff00FF00“承伤有定，固元护持；寻常攻势与首领重击各有所减。温剂自有其宜，须量药力与丹毒而用。”——《固元承伤录》|r</t>
        </is>
      </c>
      <c r="AA2309" t="str" s="16">
        <v>炼丹可得。</v>
      </c>
      <c r="AB2309">
        <v>11921073</v>
      </c>
      <c r="AC2309" s="16" t="s">
        <v>1781</v>
      </c>
      <c r="AD2309" s="16">
        <v>40002</v>
      </c>
      <c r="AF2309">
        <v>70002</v>
      </c>
      <c r="AH2309">
        <v>300</v>
      </c>
      <c r="AI2309" s="16" t="s">
        <v>1777</v>
      </c>
      <c r="AJ2309" s="16" t="s">
        <v>1777</v>
      </c>
      <c r="AK2309" s="16" t="s">
        <v>342</v>
      </c>
    </row>
    <row r="2310" spans="2:37">
      <c r="B2310" s="16" t="n">
        <f>10000000+INDEX(编号表!$B:$B,MATCH(F2310,编号表!$A:$A,0))*100000+INDEX(编号表!$F:$F,MATCH(D2310,编号表!$E:$E,0))*1000+INDEX(编号表!$D:$D,MATCH(E2310,编号表!$C:$C,0))*10000+G2310</f>
        <v>11933073</v>
      </c>
      <c r="C2310" s="16" t="s">
        <v>2697</v>
      </c>
      <c r="D2310" s="16" t="s">
        <v>105</v>
      </c>
      <c r="E2310" s="16" t="s">
        <v>342</v>
      </c>
      <c r="F2310" s="16" t="s">
        <v>1777</v>
      </c>
      <c r="G2310" s="16">
        <v>73</v>
      </c>
      <c r="I2310" s="16">
        <v>60</v>
      </c>
      <c r="J2310" t="str">
        <f t="shared" si="38"/>
        <v>大类_玄品金丹丹药</v>
      </c>
      <c r="K2310" s="16" t="s">
        <v>337</v>
      </c>
      <c r="L2310" s="16">
        <v>1</v>
      </c>
      <c r="M2310" s="16" t="s">
        <v>1777</v>
      </c>
      <c r="O2310" s="16">
        <v>0</v>
      </c>
      <c r="P2310" s="16" t="b">
        <v>1</v>
      </c>
      <c r="R2310" s="16" t="b">
        <v>0</v>
      </c>
      <c r="S2310" s="16">
        <v>1</v>
      </c>
      <c r="T2310" s="16" t="s">
        <v>91</v>
      </c>
      <c r="U2310" s="16">
        <v>999</v>
      </c>
      <c r="V2310" s="16" t="s">
        <v>1778</v>
      </c>
      <c r="W2310" s="16">
        <v>31933073</v>
      </c>
      <c r="Y2310" s="16" t="inlineStr">
        <is>
          <t>金丹境玄品丹药。受到精英/BOSS的完整伤害先扣除25点，持续4860现实秒。</t>
        </is>
      </c>
      <c r="Z2310" s="16" t="inlineStr">
        <is>
          <t>|cff00FF00“承伤有定，固元护持；寻常攻势与首领重击各有所减。温剂自有其宜，须量药力与丹毒而用。”——《固元承伤录》|r</t>
        </is>
      </c>
      <c r="AA2310" t="str" s="16">
        <v>炼丹可得。</v>
      </c>
      <c r="AB2310">
        <v>11921073</v>
      </c>
      <c r="AC2310" s="16" t="s">
        <v>1781</v>
      </c>
      <c r="AD2310" s="16">
        <v>40003</v>
      </c>
      <c r="AF2310">
        <v>70003</v>
      </c>
      <c r="AH2310">
        <v>1200</v>
      </c>
      <c r="AI2310" s="16" t="s">
        <v>1777</v>
      </c>
      <c r="AJ2310" s="16" t="s">
        <v>1777</v>
      </c>
      <c r="AK2310" s="16" t="s">
        <v>342</v>
      </c>
    </row>
    <row r="2311" spans="2:37">
      <c r="B2311" s="16" t="n">
        <f>10000000+INDEX(编号表!$B:$B,MATCH(F2311,编号表!$A:$A,0))*100000+INDEX(编号表!$F:$F,MATCH(D2311,编号表!$E:$E,0))*1000+INDEX(编号表!$D:$D,MATCH(E2311,编号表!$C:$C,0))*10000+G2311</f>
        <v>11931074</v>
      </c>
      <c r="C2311" s="16" t="s">
        <v>2701</v>
      </c>
      <c r="D2311" s="16" t="s">
        <v>86</v>
      </c>
      <c r="E2311" s="16" t="s">
        <v>342</v>
      </c>
      <c r="F2311" s="16" t="s">
        <v>1777</v>
      </c>
      <c r="G2311" s="16">
        <v>74</v>
      </c>
      <c r="I2311" s="16">
        <v>60</v>
      </c>
      <c r="J2311" t="str">
        <f t="shared" si="38"/>
        <v>大类_凡品金丹丹药</v>
      </c>
      <c r="K2311" s="16" t="s">
        <v>337</v>
      </c>
      <c r="L2311" s="16">
        <v>1</v>
      </c>
      <c r="M2311" s="16" t="s">
        <v>1777</v>
      </c>
      <c r="O2311" s="16">
        <v>0</v>
      </c>
      <c r="P2311" s="16" t="b">
        <v>1</v>
      </c>
      <c r="R2311" s="16" t="b">
        <v>0</v>
      </c>
      <c r="S2311" s="16">
        <v>1</v>
      </c>
      <c r="T2311" s="16" t="s">
        <v>91</v>
      </c>
      <c r="U2311" s="16">
        <v>999</v>
      </c>
      <c r="V2311" s="16" t="s">
        <v>1778</v>
      </c>
      <c r="W2311" s="16">
        <v>31931074</v>
      </c>
      <c r="Y2311" s="16" t="inlineStr">
        <is>
          <t>金丹境凡品丹药。受到精英/BOSS的完整伤害降低5%，持续900现实秒。</t>
        </is>
      </c>
      <c r="Z2311" s="16" t="inlineStr">
        <is>
          <t>|cff00FF00“承伤有定，固元护持；寻常攻势与首领重击各有所减。热剂自有其宜，须量药力与丹毒而用。”——《固元承伤录》|r</t>
        </is>
      </c>
      <c r="AA2311" t="str" s="16">
        <v>炼丹可得。</v>
      </c>
      <c r="AB2311">
        <v>11921074</v>
      </c>
      <c r="AC2311" s="16" t="s">
        <v>1781</v>
      </c>
      <c r="AD2311" s="16">
        <v>40001</v>
      </c>
      <c r="AF2311">
        <v>70001</v>
      </c>
      <c r="AH2311">
        <v>100</v>
      </c>
      <c r="AI2311" s="16" t="s">
        <v>1777</v>
      </c>
      <c r="AJ2311" s="16" t="s">
        <v>1777</v>
      </c>
      <c r="AK2311" s="16" t="s">
        <v>342</v>
      </c>
    </row>
    <row r="2312" spans="2:37">
      <c r="B2312" s="16" t="n">
        <f>10000000+INDEX(编号表!$B:$B,MATCH(F2312,编号表!$A:$A,0))*100000+INDEX(编号表!$F:$F,MATCH(D2312,编号表!$E:$E,0))*1000+INDEX(编号表!$D:$D,MATCH(E2312,编号表!$C:$C,0))*10000+G2312</f>
        <v>11932074</v>
      </c>
      <c r="C2312" s="16" t="s">
        <v>2701</v>
      </c>
      <c r="D2312" s="16" t="s">
        <v>102</v>
      </c>
      <c r="E2312" s="16" t="s">
        <v>342</v>
      </c>
      <c r="F2312" s="16" t="s">
        <v>1777</v>
      </c>
      <c r="G2312" s="16">
        <v>74</v>
      </c>
      <c r="I2312" s="16">
        <v>60</v>
      </c>
      <c r="J2312" t="str">
        <f t="shared" si="38"/>
        <v>大类_灵品金丹丹药</v>
      </c>
      <c r="K2312" s="16" t="s">
        <v>337</v>
      </c>
      <c r="L2312" s="16">
        <v>1</v>
      </c>
      <c r="M2312" s="16" t="s">
        <v>1777</v>
      </c>
      <c r="O2312" s="16">
        <v>0</v>
      </c>
      <c r="P2312" s="16" t="b">
        <v>1</v>
      </c>
      <c r="R2312" s="16" t="b">
        <v>0</v>
      </c>
      <c r="S2312" s="16">
        <v>1</v>
      </c>
      <c r="T2312" s="16" t="s">
        <v>91</v>
      </c>
      <c r="U2312" s="16">
        <v>999</v>
      </c>
      <c r="V2312" s="16" t="s">
        <v>1778</v>
      </c>
      <c r="W2312" s="16">
        <v>31932074</v>
      </c>
      <c r="Y2312" s="16" t="inlineStr">
        <is>
          <t>金丹境灵品丹药。受到精英/BOSS的完整伤害降低5%，持续1620现实秒。</t>
        </is>
      </c>
      <c r="Z2312" s="16" t="inlineStr">
        <is>
          <t>|cff00FF00“承伤有定，固元护持；寻常攻势与首领重击各有所减。热剂自有其宜，须量药力与丹毒而用。”——《固元承伤录》|r</t>
        </is>
      </c>
      <c r="AA2312" t="str" s="16">
        <v>炼丹可得。</v>
      </c>
      <c r="AB2312">
        <v>11921074</v>
      </c>
      <c r="AC2312" s="16" t="s">
        <v>1781</v>
      </c>
      <c r="AD2312" s="16">
        <v>40002</v>
      </c>
      <c r="AF2312">
        <v>70002</v>
      </c>
      <c r="AH2312">
        <v>300</v>
      </c>
      <c r="AI2312" s="16" t="s">
        <v>1777</v>
      </c>
      <c r="AJ2312" s="16" t="s">
        <v>1777</v>
      </c>
      <c r="AK2312" s="16" t="s">
        <v>342</v>
      </c>
    </row>
    <row r="2313" spans="2:37">
      <c r="B2313" s="16" t="n">
        <f>10000000+INDEX(编号表!$B:$B,MATCH(F2313,编号表!$A:$A,0))*100000+INDEX(编号表!$F:$F,MATCH(D2313,编号表!$E:$E,0))*1000+INDEX(编号表!$D:$D,MATCH(E2313,编号表!$C:$C,0))*10000+G2313</f>
        <v>11933074</v>
      </c>
      <c r="C2313" s="16" t="s">
        <v>2701</v>
      </c>
      <c r="D2313" s="16" t="s">
        <v>105</v>
      </c>
      <c r="E2313" s="16" t="s">
        <v>342</v>
      </c>
      <c r="F2313" s="16" t="s">
        <v>1777</v>
      </c>
      <c r="G2313" s="16">
        <v>74</v>
      </c>
      <c r="I2313" s="16">
        <v>60</v>
      </c>
      <c r="J2313" t="str">
        <f t="shared" si="38"/>
        <v>大类_玄品金丹丹药</v>
      </c>
      <c r="K2313" s="16" t="s">
        <v>337</v>
      </c>
      <c r="L2313" s="16">
        <v>1</v>
      </c>
      <c r="M2313" s="16" t="s">
        <v>1777</v>
      </c>
      <c r="O2313" s="16">
        <v>0</v>
      </c>
      <c r="P2313" s="16" t="b">
        <v>1</v>
      </c>
      <c r="R2313" s="16" t="b">
        <v>0</v>
      </c>
      <c r="S2313" s="16">
        <v>1</v>
      </c>
      <c r="T2313" s="16" t="s">
        <v>91</v>
      </c>
      <c r="U2313" s="16">
        <v>999</v>
      </c>
      <c r="V2313" s="16" t="s">
        <v>1778</v>
      </c>
      <c r="W2313" s="16">
        <v>31933074</v>
      </c>
      <c r="Y2313" s="16" t="inlineStr">
        <is>
          <t>金丹境玄品丹药。受到精英/BOSS的完整伤害降低5%，持续2916现实秒。</t>
        </is>
      </c>
      <c r="Z2313" s="16" t="inlineStr">
        <is>
          <t>|cff00FF00“承伤有定，固元护持；寻常攻势与首领重击各有所减。热剂自有其宜，须量药力与丹毒而用。”——《固元承伤录》|r</t>
        </is>
      </c>
      <c r="AA2313" t="str" s="16">
        <v>炼丹可得。</v>
      </c>
      <c r="AB2313">
        <v>11921074</v>
      </c>
      <c r="AC2313" s="16" t="s">
        <v>1781</v>
      </c>
      <c r="AD2313" s="16">
        <v>40003</v>
      </c>
      <c r="AF2313">
        <v>70003</v>
      </c>
      <c r="AH2313">
        <v>1200</v>
      </c>
      <c r="AI2313" s="16" t="s">
        <v>1777</v>
      </c>
      <c r="AJ2313" s="16" t="s">
        <v>1777</v>
      </c>
      <c r="AK2313" s="16" t="s">
        <v>342</v>
      </c>
    </row>
    <row r="2314" spans="2:37">
      <c r="B2314" s="16" t="n">
        <f>10000000+INDEX(编号表!$B:$B,MATCH(F2314,编号表!$A:$A,0))*100000+INDEX(编号表!$F:$F,MATCH(D2314,编号表!$E:$E,0))*1000+INDEX(编号表!$D:$D,MATCH(E2314,编号表!$C:$C,0))*10000+G2314</f>
        <v>11931075</v>
      </c>
      <c r="C2314" s="16" t="s">
        <v>2705</v>
      </c>
      <c r="D2314" s="16" t="s">
        <v>86</v>
      </c>
      <c r="E2314" s="16" t="s">
        <v>342</v>
      </c>
      <c r="F2314" s="16" t="s">
        <v>1777</v>
      </c>
      <c r="G2314" s="16">
        <v>75</v>
      </c>
      <c r="I2314" s="16">
        <v>60</v>
      </c>
      <c r="J2314" t="str">
        <f t="shared" si="38"/>
        <v>大类_凡品金丹丹药</v>
      </c>
      <c r="K2314" s="16" t="s">
        <v>337</v>
      </c>
      <c r="L2314" s="16">
        <v>1</v>
      </c>
      <c r="M2314" s="16" t="s">
        <v>1777</v>
      </c>
      <c r="O2314" s="16">
        <v>0</v>
      </c>
      <c r="P2314" s="16" t="b">
        <v>1</v>
      </c>
      <c r="R2314" s="16" t="b">
        <v>0</v>
      </c>
      <c r="S2314" s="16">
        <v>1</v>
      </c>
      <c r="T2314" s="16" t="s">
        <v>91</v>
      </c>
      <c r="U2314" s="16">
        <v>999</v>
      </c>
      <c r="V2314" s="16" t="s">
        <v>1778</v>
      </c>
      <c r="W2314" s="16">
        <v>31931075</v>
      </c>
      <c r="Y2314" s="16" t="inlineStr">
        <is>
          <t>金丹境凡品丹药。清除对应味池杂质总量67752点，按300现实秒的经过时间线性结算（操作时补结差额）。</t>
        </is>
      </c>
      <c r="Z2314" s="16" t="inlineStr">
        <is>
          <t>|cff00FF00“识海去浊，心神乃清；清丹毒者，不代解控之术。寒剂自有其宜，须量药力与丹毒而用。”——《心神澄浊录》|r</t>
        </is>
      </c>
      <c r="AA2314" t="str" s="16">
        <v>炼丹可得。</v>
      </c>
      <c r="AB2314">
        <v>11921075</v>
      </c>
      <c r="AC2314" s="16" t="s">
        <v>1781</v>
      </c>
      <c r="AD2314" s="16">
        <v>40001</v>
      </c>
      <c r="AF2314">
        <v>70001</v>
      </c>
      <c r="AH2314">
        <v>100</v>
      </c>
      <c r="AI2314" s="16" t="s">
        <v>1777</v>
      </c>
      <c r="AJ2314" s="16" t="s">
        <v>1777</v>
      </c>
      <c r="AK2314" s="16" t="s">
        <v>342</v>
      </c>
    </row>
    <row r="2315" spans="2:37">
      <c r="B2315" s="16" t="n">
        <f>10000000+INDEX(编号表!$B:$B,MATCH(F2315,编号表!$A:$A,0))*100000+INDEX(编号表!$F:$F,MATCH(D2315,编号表!$E:$E,0))*1000+INDEX(编号表!$D:$D,MATCH(E2315,编号表!$C:$C,0))*10000+G2315</f>
        <v>11932075</v>
      </c>
      <c r="C2315" s="16" t="s">
        <v>2705</v>
      </c>
      <c r="D2315" s="16" t="s">
        <v>102</v>
      </c>
      <c r="E2315" s="16" t="s">
        <v>342</v>
      </c>
      <c r="F2315" s="16" t="s">
        <v>1777</v>
      </c>
      <c r="G2315" s="16">
        <v>75</v>
      </c>
      <c r="I2315" s="16">
        <v>60</v>
      </c>
      <c r="J2315" t="str">
        <f t="shared" si="38"/>
        <v>大类_灵品金丹丹药</v>
      </c>
      <c r="K2315" s="16" t="s">
        <v>337</v>
      </c>
      <c r="L2315" s="16">
        <v>1</v>
      </c>
      <c r="M2315" s="16" t="s">
        <v>1777</v>
      </c>
      <c r="O2315" s="16">
        <v>0</v>
      </c>
      <c r="P2315" s="16" t="b">
        <v>1</v>
      </c>
      <c r="R2315" s="16" t="b">
        <v>0</v>
      </c>
      <c r="S2315" s="16">
        <v>1</v>
      </c>
      <c r="T2315" s="16" t="s">
        <v>91</v>
      </c>
      <c r="U2315" s="16">
        <v>999</v>
      </c>
      <c r="V2315" s="16" t="s">
        <v>1778</v>
      </c>
      <c r="W2315" s="16">
        <v>31932075</v>
      </c>
      <c r="Y2315" s="16" t="inlineStr">
        <is>
          <t>金丹境灵品丹药。清除对应味池杂质总量119073点，按300现实秒的经过时间线性结算（操作时补结差额）。</t>
        </is>
      </c>
      <c r="Z2315" s="16" t="inlineStr">
        <is>
          <t>|cff00FF00“识海去浊，心神乃清；清丹毒者，不代解控之术。寒剂自有其宜，须量药力与丹毒而用。”——《心神澄浊录》|r</t>
        </is>
      </c>
      <c r="AA2315" t="str" s="16">
        <v>炼丹可得。</v>
      </c>
      <c r="AB2315">
        <v>11921075</v>
      </c>
      <c r="AC2315" s="16" t="s">
        <v>1781</v>
      </c>
      <c r="AD2315" s="16">
        <v>40002</v>
      </c>
      <c r="AF2315">
        <v>70002</v>
      </c>
      <c r="AH2315">
        <v>300</v>
      </c>
      <c r="AI2315" s="16" t="s">
        <v>1777</v>
      </c>
      <c r="AJ2315" s="16" t="s">
        <v>1777</v>
      </c>
      <c r="AK2315" s="16" t="s">
        <v>342</v>
      </c>
    </row>
    <row r="2316" spans="2:37">
      <c r="B2316" s="16" t="n">
        <f>10000000+INDEX(编号表!$B:$B,MATCH(F2316,编号表!$A:$A,0))*100000+INDEX(编号表!$F:$F,MATCH(D2316,编号表!$E:$E,0))*1000+INDEX(编号表!$D:$D,MATCH(E2316,编号表!$C:$C,0))*10000+G2316</f>
        <v>11933075</v>
      </c>
      <c r="C2316" s="16" t="s">
        <v>2705</v>
      </c>
      <c r="D2316" s="16" t="s">
        <v>105</v>
      </c>
      <c r="E2316" s="16" t="s">
        <v>342</v>
      </c>
      <c r="F2316" s="16" t="s">
        <v>1777</v>
      </c>
      <c r="G2316" s="16">
        <v>75</v>
      </c>
      <c r="I2316" s="16">
        <v>60</v>
      </c>
      <c r="J2316" t="str">
        <f t="shared" si="38"/>
        <v>大类_玄品金丹丹药</v>
      </c>
      <c r="K2316" s="16" t="s">
        <v>337</v>
      </c>
      <c r="L2316" s="16">
        <v>1</v>
      </c>
      <c r="M2316" s="16" t="s">
        <v>1777</v>
      </c>
      <c r="O2316" s="16">
        <v>0</v>
      </c>
      <c r="P2316" s="16" t="b">
        <v>1</v>
      </c>
      <c r="R2316" s="16" t="b">
        <v>0</v>
      </c>
      <c r="S2316" s="16">
        <v>1</v>
      </c>
      <c r="T2316" s="16" t="s">
        <v>91</v>
      </c>
      <c r="U2316" s="16">
        <v>999</v>
      </c>
      <c r="V2316" s="16" t="s">
        <v>1778</v>
      </c>
      <c r="W2316" s="16">
        <v>31933075</v>
      </c>
      <c r="Y2316" s="16" t="inlineStr">
        <is>
          <t>金丹境玄品丹药。清除对应味池杂质总量211452点，按300现实秒的经过时间线性结算（操作时补结差额）。</t>
        </is>
      </c>
      <c r="Z2316" s="16" t="inlineStr">
        <is>
          <t>|cff00FF00“识海去浊，心神乃清；清丹毒者，不代解控之术。寒剂自有其宜，须量药力与丹毒而用。”——《心神澄浊录》|r</t>
        </is>
      </c>
      <c r="AA2316" t="str" s="16">
        <v>炼丹可得。</v>
      </c>
      <c r="AB2316">
        <v>11921075</v>
      </c>
      <c r="AC2316" s="16" t="s">
        <v>1781</v>
      </c>
      <c r="AD2316" s="16">
        <v>40003</v>
      </c>
      <c r="AF2316">
        <v>70003</v>
      </c>
      <c r="AH2316">
        <v>1200</v>
      </c>
      <c r="AI2316" s="16" t="s">
        <v>1777</v>
      </c>
      <c r="AJ2316" s="16" t="s">
        <v>1777</v>
      </c>
      <c r="AK2316" s="16" t="s">
        <v>342</v>
      </c>
    </row>
    <row r="2317" spans="2:37">
      <c r="B2317" s="16" t="n">
        <f>10000000+INDEX(编号表!$B:$B,MATCH(F2317,编号表!$A:$A,0))*100000+INDEX(编号表!$F:$F,MATCH(D2317,编号表!$E:$E,0))*1000+INDEX(编号表!$D:$D,MATCH(E2317,编号表!$C:$C,0))*10000+G2317</f>
        <v>11931076</v>
      </c>
      <c r="C2317" s="16" t="s">
        <v>2709</v>
      </c>
      <c r="D2317" s="16" t="s">
        <v>86</v>
      </c>
      <c r="E2317" s="16" t="s">
        <v>342</v>
      </c>
      <c r="F2317" s="16" t="s">
        <v>1777</v>
      </c>
      <c r="G2317" s="16">
        <v>76</v>
      </c>
      <c r="I2317" s="16">
        <v>60</v>
      </c>
      <c r="J2317" t="str">
        <f t="shared" si="38"/>
        <v>大类_凡品金丹丹药</v>
      </c>
      <c r="K2317" s="16" t="s">
        <v>337</v>
      </c>
      <c r="L2317" s="16">
        <v>1</v>
      </c>
      <c r="M2317" s="16" t="s">
        <v>1777</v>
      </c>
      <c r="O2317" s="16">
        <v>0</v>
      </c>
      <c r="P2317" s="16" t="b">
        <v>1</v>
      </c>
      <c r="R2317" s="16" t="b">
        <v>0</v>
      </c>
      <c r="S2317" s="16">
        <v>1</v>
      </c>
      <c r="T2317" s="16" t="s">
        <v>91</v>
      </c>
      <c r="U2317" s="16">
        <v>999</v>
      </c>
      <c r="V2317" s="16" t="s">
        <v>1778</v>
      </c>
      <c r="W2317" s="16">
        <v>31931076</v>
      </c>
      <c r="Y2317" s="16" t="inlineStr">
        <is>
          <t>金丹境凡品丹药。清除对应味池杂质总量39042点，按60现实秒的经过时间线性结算（操作时补结差额）。</t>
        </is>
      </c>
      <c r="Z2317" s="16" t="inlineStr">
        <is>
          <t>|cff00FF00“识海去浊，心神乃清；清丹毒者，不代解控之术。凉剂自有其宜，须量药力与丹毒而用。”——《心神澄浊录》|r</t>
        </is>
      </c>
      <c r="AA2317" t="str" s="16">
        <v>炼丹可得。</v>
      </c>
      <c r="AB2317">
        <v>11921076</v>
      </c>
      <c r="AC2317" s="16" t="s">
        <v>1781</v>
      </c>
      <c r="AD2317" s="16">
        <v>40001</v>
      </c>
      <c r="AF2317">
        <v>70001</v>
      </c>
      <c r="AH2317">
        <v>100</v>
      </c>
      <c r="AI2317" s="16" t="s">
        <v>1777</v>
      </c>
      <c r="AJ2317" s="16" t="s">
        <v>1777</v>
      </c>
      <c r="AK2317" s="16" t="s">
        <v>342</v>
      </c>
    </row>
    <row r="2318" spans="2:37">
      <c r="B2318" s="16" t="n">
        <f>10000000+INDEX(编号表!$B:$B,MATCH(F2318,编号表!$A:$A,0))*100000+INDEX(编号表!$F:$F,MATCH(D2318,编号表!$E:$E,0))*1000+INDEX(编号表!$D:$D,MATCH(E2318,编号表!$C:$C,0))*10000+G2318</f>
        <v>11932076</v>
      </c>
      <c r="C2318" s="16" t="s">
        <v>2709</v>
      </c>
      <c r="D2318" s="16" t="s">
        <v>102</v>
      </c>
      <c r="E2318" s="16" t="s">
        <v>342</v>
      </c>
      <c r="F2318" s="16" t="s">
        <v>1777</v>
      </c>
      <c r="G2318" s="16">
        <v>76</v>
      </c>
      <c r="I2318" s="16">
        <v>60</v>
      </c>
      <c r="J2318" t="str">
        <f t="shared" si="38"/>
        <v>大类_灵品金丹丹药</v>
      </c>
      <c r="K2318" s="16" t="s">
        <v>337</v>
      </c>
      <c r="L2318" s="16">
        <v>1</v>
      </c>
      <c r="M2318" s="16" t="s">
        <v>1777</v>
      </c>
      <c r="O2318" s="16">
        <v>0</v>
      </c>
      <c r="P2318" s="16" t="b">
        <v>1</v>
      </c>
      <c r="R2318" s="16" t="b">
        <v>0</v>
      </c>
      <c r="S2318" s="16">
        <v>1</v>
      </c>
      <c r="T2318" s="16" t="s">
        <v>91</v>
      </c>
      <c r="U2318" s="16">
        <v>999</v>
      </c>
      <c r="V2318" s="16" t="s">
        <v>1778</v>
      </c>
      <c r="W2318" s="16">
        <v>31932076</v>
      </c>
      <c r="Y2318" s="16" t="inlineStr">
        <is>
          <t>金丹境灵品丹药。清除对应味池杂质总量67036点，按60现实秒的经过时间线性结算（操作时补结差额）。</t>
        </is>
      </c>
      <c r="Z2318" s="16" t="inlineStr">
        <is>
          <t>|cff00FF00“识海去浊，心神乃清；清丹毒者，不代解控之术。凉剂自有其宜，须量药力与丹毒而用。”——《心神澄浊录》|r</t>
        </is>
      </c>
      <c r="AA2318" t="str" s="16">
        <v>炼丹可得。</v>
      </c>
      <c r="AB2318">
        <v>11921076</v>
      </c>
      <c r="AC2318" s="16" t="s">
        <v>1781</v>
      </c>
      <c r="AD2318" s="16">
        <v>40002</v>
      </c>
      <c r="AF2318">
        <v>70002</v>
      </c>
      <c r="AH2318">
        <v>300</v>
      </c>
      <c r="AI2318" s="16" t="s">
        <v>1777</v>
      </c>
      <c r="AJ2318" s="16" t="s">
        <v>1777</v>
      </c>
      <c r="AK2318" s="16" t="s">
        <v>342</v>
      </c>
    </row>
    <row r="2319" spans="2:37">
      <c r="B2319" s="16" t="n">
        <f>10000000+INDEX(编号表!$B:$B,MATCH(F2319,编号表!$A:$A,0))*100000+INDEX(编号表!$F:$F,MATCH(D2319,编号表!$E:$E,0))*1000+INDEX(编号表!$D:$D,MATCH(E2319,编号表!$C:$C,0))*10000+G2319</f>
        <v>11933076</v>
      </c>
      <c r="C2319" s="16" t="s">
        <v>2709</v>
      </c>
      <c r="D2319" s="16" t="s">
        <v>105</v>
      </c>
      <c r="E2319" s="16" t="s">
        <v>342</v>
      </c>
      <c r="F2319" s="16" t="s">
        <v>1777</v>
      </c>
      <c r="G2319" s="16">
        <v>76</v>
      </c>
      <c r="I2319" s="16">
        <v>60</v>
      </c>
      <c r="J2319" t="str">
        <f t="shared" si="38"/>
        <v>大类_玄品金丹丹药</v>
      </c>
      <c r="K2319" s="16" t="s">
        <v>337</v>
      </c>
      <c r="L2319" s="16">
        <v>1</v>
      </c>
      <c r="M2319" s="16" t="s">
        <v>1777</v>
      </c>
      <c r="O2319" s="16">
        <v>0</v>
      </c>
      <c r="P2319" s="16" t="b">
        <v>1</v>
      </c>
      <c r="R2319" s="16" t="b">
        <v>0</v>
      </c>
      <c r="S2319" s="16">
        <v>1</v>
      </c>
      <c r="T2319" s="16" t="s">
        <v>91</v>
      </c>
      <c r="U2319" s="16">
        <v>999</v>
      </c>
      <c r="V2319" s="16" t="s">
        <v>1778</v>
      </c>
      <c r="W2319" s="16">
        <v>31933076</v>
      </c>
      <c r="Y2319" s="16" t="inlineStr">
        <is>
          <t>金丹境玄品丹药。清除对应味池杂质总量117424点，按60现实秒的经过时间线性结算（操作时补结差额）。</t>
        </is>
      </c>
      <c r="Z2319" s="16" t="inlineStr">
        <is>
          <t>|cff00FF00“识海去浊，心神乃清；清丹毒者，不代解控之术。凉剂自有其宜，须量药力与丹毒而用。”——《心神澄浊录》|r</t>
        </is>
      </c>
      <c r="AA2319" t="str" s="16">
        <v>炼丹可得。</v>
      </c>
      <c r="AB2319">
        <v>11921076</v>
      </c>
      <c r="AC2319" s="16" t="s">
        <v>1781</v>
      </c>
      <c r="AD2319" s="16">
        <v>40003</v>
      </c>
      <c r="AF2319">
        <v>70003</v>
      </c>
      <c r="AH2319">
        <v>1200</v>
      </c>
      <c r="AI2319" s="16" t="s">
        <v>1777</v>
      </c>
      <c r="AJ2319" s="16" t="s">
        <v>1777</v>
      </c>
      <c r="AK2319" s="16" t="s">
        <v>342</v>
      </c>
    </row>
    <row r="2320" spans="2:37">
      <c r="B2320" s="16" t="n">
        <f>10000000+INDEX(编号表!$B:$B,MATCH(F2320,编号表!$A:$A,0))*100000+INDEX(编号表!$F:$F,MATCH(D2320,编号表!$E:$E,0))*1000+INDEX(编号表!$D:$D,MATCH(E2320,编号表!$C:$C,0))*10000+G2320</f>
        <v>11931077</v>
      </c>
      <c r="C2320" s="16" t="s">
        <v>2713</v>
      </c>
      <c r="D2320" s="16" t="s">
        <v>86</v>
      </c>
      <c r="E2320" s="16" t="s">
        <v>342</v>
      </c>
      <c r="F2320" s="16" t="s">
        <v>1777</v>
      </c>
      <c r="G2320" s="16">
        <v>77</v>
      </c>
      <c r="I2320" s="16">
        <v>60</v>
      </c>
      <c r="J2320" t="str">
        <f t="shared" si="38"/>
        <v>大类_凡品金丹丹药</v>
      </c>
      <c r="K2320" s="16" t="s">
        <v>337</v>
      </c>
      <c r="L2320" s="16">
        <v>1</v>
      </c>
      <c r="M2320" s="16" t="s">
        <v>1777</v>
      </c>
      <c r="O2320" s="16">
        <v>0</v>
      </c>
      <c r="P2320" s="16" t="b">
        <v>1</v>
      </c>
      <c r="R2320" s="16" t="b">
        <v>0</v>
      </c>
      <c r="S2320" s="16">
        <v>1</v>
      </c>
      <c r="T2320" s="16" t="s">
        <v>91</v>
      </c>
      <c r="U2320" s="16">
        <v>999</v>
      </c>
      <c r="V2320" s="16" t="s">
        <v>1778</v>
      </c>
      <c r="W2320" s="16">
        <v>31931077</v>
      </c>
      <c r="Y2320" s="16" t="inlineStr">
        <is>
          <t>金丹境凡品丹药。清除对应味池杂质总量48240点，按60现实秒的经过时间线性结算（操作时补结差额）。</t>
        </is>
      </c>
      <c r="Z2320" s="16" t="inlineStr">
        <is>
          <t>|cff00FF00“识海去浊，心神乃清；清丹毒者，不代解控之术。平剂自有其宜，须量药力与丹毒而用。”——《心神澄浊录》|r</t>
        </is>
      </c>
      <c r="AA2320" t="str" s="16">
        <v>炼丹可得。</v>
      </c>
      <c r="AB2320">
        <v>11921077</v>
      </c>
      <c r="AC2320" s="16" t="s">
        <v>1781</v>
      </c>
      <c r="AD2320" s="16">
        <v>40001</v>
      </c>
      <c r="AF2320">
        <v>70001</v>
      </c>
      <c r="AH2320">
        <v>100</v>
      </c>
      <c r="AI2320" s="16" t="s">
        <v>1777</v>
      </c>
      <c r="AJ2320" s="16" t="s">
        <v>1777</v>
      </c>
      <c r="AK2320" s="16" t="s">
        <v>342</v>
      </c>
    </row>
    <row r="2321" spans="2:37">
      <c r="B2321" s="16" t="n">
        <f>10000000+INDEX(编号表!$B:$B,MATCH(F2321,编号表!$A:$A,0))*100000+INDEX(编号表!$F:$F,MATCH(D2321,编号表!$E:$E,0))*1000+INDEX(编号表!$D:$D,MATCH(E2321,编号表!$C:$C,0))*10000+G2321</f>
        <v>11932077</v>
      </c>
      <c r="C2321" s="16" t="s">
        <v>2713</v>
      </c>
      <c r="D2321" s="16" t="s">
        <v>102</v>
      </c>
      <c r="E2321" s="16" t="s">
        <v>342</v>
      </c>
      <c r="F2321" s="16" t="s">
        <v>1777</v>
      </c>
      <c r="G2321" s="16">
        <v>77</v>
      </c>
      <c r="I2321" s="16">
        <v>60</v>
      </c>
      <c r="J2321" t="str">
        <f t="shared" si="38"/>
        <v>大类_灵品金丹丹药</v>
      </c>
      <c r="K2321" s="16" t="s">
        <v>337</v>
      </c>
      <c r="L2321" s="16">
        <v>1</v>
      </c>
      <c r="M2321" s="16" t="s">
        <v>1777</v>
      </c>
      <c r="O2321" s="16">
        <v>0</v>
      </c>
      <c r="P2321" s="16" t="b">
        <v>1</v>
      </c>
      <c r="R2321" s="16" t="b">
        <v>0</v>
      </c>
      <c r="S2321" s="16">
        <v>1</v>
      </c>
      <c r="T2321" s="16" t="s">
        <v>91</v>
      </c>
      <c r="U2321" s="16">
        <v>999</v>
      </c>
      <c r="V2321" s="16" t="s">
        <v>1778</v>
      </c>
      <c r="W2321" s="16">
        <v>31932077</v>
      </c>
      <c r="Y2321" s="16" t="inlineStr">
        <is>
          <t>金丹境灵品丹药。清除对应味池杂质总量83232点，按60现实秒的经过时间线性结算（操作时补结差额）。</t>
        </is>
      </c>
      <c r="Z2321" s="16" t="inlineStr">
        <is>
          <t>|cff00FF00“识海去浊，心神乃清；清丹毒者，不代解控之术。平剂自有其宜，须量药力与丹毒而用。”——《心神澄浊录》|r</t>
        </is>
      </c>
      <c r="AA2321" t="str" s="16">
        <v>炼丹可得。</v>
      </c>
      <c r="AB2321">
        <v>11921077</v>
      </c>
      <c r="AC2321" s="16" t="s">
        <v>1781</v>
      </c>
      <c r="AD2321" s="16">
        <v>40002</v>
      </c>
      <c r="AF2321">
        <v>70002</v>
      </c>
      <c r="AH2321">
        <v>300</v>
      </c>
      <c r="AI2321" s="16" t="s">
        <v>1777</v>
      </c>
      <c r="AJ2321" s="16" t="s">
        <v>1777</v>
      </c>
      <c r="AK2321" s="16" t="s">
        <v>342</v>
      </c>
    </row>
    <row r="2322" spans="2:37">
      <c r="B2322" s="16" t="n">
        <f>10000000+INDEX(编号表!$B:$B,MATCH(F2322,编号表!$A:$A,0))*100000+INDEX(编号表!$F:$F,MATCH(D2322,编号表!$E:$E,0))*1000+INDEX(编号表!$D:$D,MATCH(E2322,编号表!$C:$C,0))*10000+G2322</f>
        <v>11933077</v>
      </c>
      <c r="C2322" s="16" t="s">
        <v>2713</v>
      </c>
      <c r="D2322" s="16" t="s">
        <v>105</v>
      </c>
      <c r="E2322" s="16" t="s">
        <v>342</v>
      </c>
      <c r="F2322" s="16" t="s">
        <v>1777</v>
      </c>
      <c r="G2322" s="16">
        <v>77</v>
      </c>
      <c r="I2322" s="16">
        <v>60</v>
      </c>
      <c r="J2322" t="str">
        <f t="shared" si="38"/>
        <v>大类_玄品金丹丹药</v>
      </c>
      <c r="K2322" s="16" t="s">
        <v>337</v>
      </c>
      <c r="L2322" s="16">
        <v>1</v>
      </c>
      <c r="M2322" s="16" t="s">
        <v>1777</v>
      </c>
      <c r="O2322" s="16">
        <v>0</v>
      </c>
      <c r="P2322" s="16" t="b">
        <v>1</v>
      </c>
      <c r="R2322" s="16" t="b">
        <v>0</v>
      </c>
      <c r="S2322" s="16">
        <v>1</v>
      </c>
      <c r="T2322" s="16" t="s">
        <v>91</v>
      </c>
      <c r="U2322" s="16">
        <v>999</v>
      </c>
      <c r="V2322" s="16" t="s">
        <v>1778</v>
      </c>
      <c r="W2322" s="16">
        <v>31933077</v>
      </c>
      <c r="Y2322" s="16" t="inlineStr">
        <is>
          <t>金丹境玄品丹药。清除对应味池杂质总量146217点，按60现实秒的经过时间线性结算（操作时补结差额）。</t>
        </is>
      </c>
      <c r="Z2322" s="16" t="inlineStr">
        <is>
          <t>|cff00FF00“识海去浊，心神乃清；清丹毒者，不代解控之术。平剂自有其宜，须量药力与丹毒而用。”——《心神澄浊录》|r</t>
        </is>
      </c>
      <c r="AA2322" t="str" s="16">
        <v>炼丹可得。</v>
      </c>
      <c r="AB2322">
        <v>11921077</v>
      </c>
      <c r="AC2322" s="16" t="s">
        <v>1781</v>
      </c>
      <c r="AD2322" s="16">
        <v>40003</v>
      </c>
      <c r="AF2322">
        <v>70003</v>
      </c>
      <c r="AH2322">
        <v>1200</v>
      </c>
      <c r="AI2322" s="16" t="s">
        <v>1777</v>
      </c>
      <c r="AJ2322" s="16" t="s">
        <v>1777</v>
      </c>
      <c r="AK2322" s="16" t="s">
        <v>342</v>
      </c>
    </row>
    <row r="2323" spans="2:37">
      <c r="B2323" s="16" t="n">
        <f>10000000+INDEX(编号表!$B:$B,MATCH(F2323,编号表!$A:$A,0))*100000+INDEX(编号表!$F:$F,MATCH(D2323,编号表!$E:$E,0))*1000+INDEX(编号表!$D:$D,MATCH(E2323,编号表!$C:$C,0))*10000+G2323</f>
        <v>11931078</v>
      </c>
      <c r="C2323" s="16" t="s">
        <v>2717</v>
      </c>
      <c r="D2323" s="16" t="s">
        <v>86</v>
      </c>
      <c r="E2323" s="16" t="s">
        <v>342</v>
      </c>
      <c r="F2323" s="16" t="s">
        <v>1777</v>
      </c>
      <c r="G2323" s="16">
        <v>78</v>
      </c>
      <c r="I2323" s="16">
        <v>60</v>
      </c>
      <c r="J2323" t="str">
        <f t="shared" si="38"/>
        <v>大类_凡品金丹丹药</v>
      </c>
      <c r="K2323" s="16" t="s">
        <v>337</v>
      </c>
      <c r="L2323" s="16">
        <v>1</v>
      </c>
      <c r="M2323" s="16" t="s">
        <v>1777</v>
      </c>
      <c r="O2323" s="16">
        <v>0</v>
      </c>
      <c r="P2323" s="16" t="b">
        <v>1</v>
      </c>
      <c r="R2323" s="16" t="b">
        <v>0</v>
      </c>
      <c r="S2323" s="16">
        <v>1</v>
      </c>
      <c r="T2323" s="16" t="s">
        <v>91</v>
      </c>
      <c r="U2323" s="16">
        <v>999</v>
      </c>
      <c r="V2323" s="16" t="s">
        <v>1778</v>
      </c>
      <c r="W2323" s="16">
        <v>31931078</v>
      </c>
      <c r="Y2323" s="16" t="inlineStr">
        <is>
          <t>金丹境凡品丹药。清除对应味池杂质总量57438点，按60现实秒的经过时间线性结算（操作时补结差额）。</t>
        </is>
      </c>
      <c r="Z2323" s="16" t="inlineStr">
        <is>
          <t>|cff00FF00“识海去浊，心神乃清；清丹毒者，不代解控之术。温剂自有其宜，须量药力与丹毒而用。”——《心神澄浊录》|r</t>
        </is>
      </c>
      <c r="AA2323" t="str" s="16">
        <v>炼丹可得。</v>
      </c>
      <c r="AB2323">
        <v>11921078</v>
      </c>
      <c r="AC2323" s="16" t="s">
        <v>1781</v>
      </c>
      <c r="AD2323" s="16">
        <v>40001</v>
      </c>
      <c r="AF2323">
        <v>70001</v>
      </c>
      <c r="AH2323">
        <v>100</v>
      </c>
      <c r="AI2323" s="16" t="s">
        <v>1777</v>
      </c>
      <c r="AJ2323" s="16" t="s">
        <v>1777</v>
      </c>
      <c r="AK2323" s="16" t="s">
        <v>342</v>
      </c>
    </row>
    <row r="2324" spans="2:37">
      <c r="B2324" s="16" t="n">
        <f>10000000+INDEX(编号表!$B:$B,MATCH(F2324,编号表!$A:$A,0))*100000+INDEX(编号表!$F:$F,MATCH(D2324,编号表!$E:$E,0))*1000+INDEX(编号表!$D:$D,MATCH(E2324,编号表!$C:$C,0))*10000+G2324</f>
        <v>11932078</v>
      </c>
      <c r="C2324" s="16" t="s">
        <v>2717</v>
      </c>
      <c r="D2324" s="16" t="s">
        <v>102</v>
      </c>
      <c r="E2324" s="16" t="s">
        <v>342</v>
      </c>
      <c r="F2324" s="16" t="s">
        <v>1777</v>
      </c>
      <c r="G2324" s="16">
        <v>78</v>
      </c>
      <c r="I2324" s="16">
        <v>60</v>
      </c>
      <c r="J2324" t="str">
        <f t="shared" si="38"/>
        <v>大类_灵品金丹丹药</v>
      </c>
      <c r="K2324" s="16" t="s">
        <v>337</v>
      </c>
      <c r="L2324" s="16">
        <v>1</v>
      </c>
      <c r="M2324" s="16" t="s">
        <v>1777</v>
      </c>
      <c r="O2324" s="16">
        <v>0</v>
      </c>
      <c r="P2324" s="16" t="b">
        <v>1</v>
      </c>
      <c r="R2324" s="16" t="b">
        <v>0</v>
      </c>
      <c r="S2324" s="16">
        <v>1</v>
      </c>
      <c r="T2324" s="16" t="s">
        <v>91</v>
      </c>
      <c r="U2324" s="16">
        <v>999</v>
      </c>
      <c r="V2324" s="16" t="s">
        <v>1778</v>
      </c>
      <c r="W2324" s="16">
        <v>31932078</v>
      </c>
      <c r="Y2324" s="16" t="inlineStr">
        <is>
          <t>金丹境灵品丹药。清除对应味池杂质总量99428点，按60现实秒的经过时间线性结算（操作时补结差额）。</t>
        </is>
      </c>
      <c r="Z2324" s="16" t="inlineStr">
        <is>
          <t>|cff00FF00“识海去浊，心神乃清；清丹毒者，不代解控之术。温剂自有其宜，须量药力与丹毒而用。”——《心神澄浊录》|r</t>
        </is>
      </c>
      <c r="AA2324" t="str" s="16">
        <v>炼丹可得。</v>
      </c>
      <c r="AB2324">
        <v>11921078</v>
      </c>
      <c r="AC2324" s="16" t="s">
        <v>1781</v>
      </c>
      <c r="AD2324" s="16">
        <v>40002</v>
      </c>
      <c r="AF2324">
        <v>70002</v>
      </c>
      <c r="AH2324">
        <v>300</v>
      </c>
      <c r="AI2324" s="16" t="s">
        <v>1777</v>
      </c>
      <c r="AJ2324" s="16" t="s">
        <v>1777</v>
      </c>
      <c r="AK2324" s="16" t="s">
        <v>342</v>
      </c>
    </row>
    <row r="2325" spans="2:37">
      <c r="B2325" s="16" t="n">
        <f>10000000+INDEX(编号表!$B:$B,MATCH(F2325,编号表!$A:$A,0))*100000+INDEX(编号表!$F:$F,MATCH(D2325,编号表!$E:$E,0))*1000+INDEX(编号表!$D:$D,MATCH(E2325,编号表!$C:$C,0))*10000+G2325</f>
        <v>11933078</v>
      </c>
      <c r="C2325" s="16" t="s">
        <v>2717</v>
      </c>
      <c r="D2325" s="16" t="s">
        <v>105</v>
      </c>
      <c r="E2325" s="16" t="s">
        <v>342</v>
      </c>
      <c r="F2325" s="16" t="s">
        <v>1777</v>
      </c>
      <c r="G2325" s="16">
        <v>78</v>
      </c>
      <c r="I2325" s="16">
        <v>60</v>
      </c>
      <c r="J2325" t="str">
        <f t="shared" si="38"/>
        <v>大类_玄品金丹丹药</v>
      </c>
      <c r="K2325" s="16" t="s">
        <v>337</v>
      </c>
      <c r="L2325" s="16">
        <v>1</v>
      </c>
      <c r="M2325" s="16" t="s">
        <v>1777</v>
      </c>
      <c r="O2325" s="16">
        <v>0</v>
      </c>
      <c r="P2325" s="16" t="b">
        <v>1</v>
      </c>
      <c r="R2325" s="16" t="b">
        <v>0</v>
      </c>
      <c r="S2325" s="16">
        <v>1</v>
      </c>
      <c r="T2325" s="16" t="s">
        <v>91</v>
      </c>
      <c r="U2325" s="16">
        <v>999</v>
      </c>
      <c r="V2325" s="16" t="s">
        <v>1778</v>
      </c>
      <c r="W2325" s="16">
        <v>31933078</v>
      </c>
      <c r="Y2325" s="16" t="inlineStr">
        <is>
          <t>金丹境玄品丹药。清除对应味池杂质总量175011点，按60现实秒的经过时间线性结算（操作时补结差额）。</t>
        </is>
      </c>
      <c r="Z2325" s="16" t="inlineStr">
        <is>
          <t>|cff00FF00“识海去浊，心神乃清；清丹毒者，不代解控之术。温剂自有其宜，须量药力与丹毒而用。”——《心神澄浊录》|r</t>
        </is>
      </c>
      <c r="AA2325" t="str" s="16">
        <v>炼丹可得。</v>
      </c>
      <c r="AB2325">
        <v>11921078</v>
      </c>
      <c r="AC2325" s="16" t="s">
        <v>1781</v>
      </c>
      <c r="AD2325" s="16">
        <v>40003</v>
      </c>
      <c r="AF2325">
        <v>70003</v>
      </c>
      <c r="AH2325">
        <v>1200</v>
      </c>
      <c r="AI2325" s="16" t="s">
        <v>1777</v>
      </c>
      <c r="AJ2325" s="16" t="s">
        <v>1777</v>
      </c>
      <c r="AK2325" s="16" t="s">
        <v>342</v>
      </c>
    </row>
    <row r="2326" spans="2:37">
      <c r="B2326" s="16" t="n">
        <f>10000000+INDEX(编号表!$B:$B,MATCH(F2326,编号表!$A:$A,0))*100000+INDEX(编号表!$F:$F,MATCH(D2326,编号表!$E:$E,0))*1000+INDEX(编号表!$D:$D,MATCH(E2326,编号表!$C:$C,0))*10000+G2326</f>
        <v>11931079</v>
      </c>
      <c r="C2326" s="16" t="s">
        <v>2721</v>
      </c>
      <c r="D2326" s="16" t="s">
        <v>86</v>
      </c>
      <c r="E2326" s="16" t="s">
        <v>342</v>
      </c>
      <c r="F2326" s="16" t="s">
        <v>1777</v>
      </c>
      <c r="G2326" s="16">
        <v>79</v>
      </c>
      <c r="I2326" s="16">
        <v>60</v>
      </c>
      <c r="J2326" t="str">
        <f t="shared" si="38"/>
        <v>大类_凡品金丹丹药</v>
      </c>
      <c r="K2326" s="16" t="s">
        <v>337</v>
      </c>
      <c r="L2326" s="16">
        <v>1</v>
      </c>
      <c r="M2326" s="16" t="s">
        <v>1777</v>
      </c>
      <c r="O2326" s="16">
        <v>0</v>
      </c>
      <c r="P2326" s="16" t="b">
        <v>1</v>
      </c>
      <c r="R2326" s="16" t="b">
        <v>0</v>
      </c>
      <c r="S2326" s="16">
        <v>1</v>
      </c>
      <c r="T2326" s="16" t="s">
        <v>91</v>
      </c>
      <c r="U2326" s="16">
        <v>999</v>
      </c>
      <c r="V2326" s="16" t="s">
        <v>1778</v>
      </c>
      <c r="W2326" s="16">
        <v>31931079</v>
      </c>
      <c r="Y2326" s="16" t="inlineStr">
        <is>
          <t>金丹境凡品丹药。清除对应味池杂质总量46224点，按10现实秒的经过时间线性结算（操作时补结差额）。</t>
        </is>
      </c>
      <c r="Z2326" s="16" t="inlineStr">
        <is>
          <t>|cff00FF00“识海去浊，心神乃清；清丹毒者，不代解控之术。热剂自有其宜，须量药力与丹毒而用。”——《心神澄浊录》|r</t>
        </is>
      </c>
      <c r="AA2326" t="str" s="16">
        <v>炼丹可得。</v>
      </c>
      <c r="AB2326">
        <v>11921079</v>
      </c>
      <c r="AC2326" s="16" t="s">
        <v>1781</v>
      </c>
      <c r="AD2326" s="16">
        <v>40001</v>
      </c>
      <c r="AF2326">
        <v>70001</v>
      </c>
      <c r="AH2326">
        <v>100</v>
      </c>
      <c r="AI2326" s="16" t="s">
        <v>1777</v>
      </c>
      <c r="AJ2326" s="16" t="s">
        <v>1777</v>
      </c>
      <c r="AK2326" s="16" t="s">
        <v>342</v>
      </c>
    </row>
    <row r="2327" spans="2:37">
      <c r="B2327" s="16" t="n">
        <f>10000000+INDEX(编号表!$B:$B,MATCH(F2327,编号表!$A:$A,0))*100000+INDEX(编号表!$F:$F,MATCH(D2327,编号表!$E:$E,0))*1000+INDEX(编号表!$D:$D,MATCH(E2327,编号表!$C:$C,0))*10000+G2327</f>
        <v>11932079</v>
      </c>
      <c r="C2327" s="16" t="s">
        <v>2721</v>
      </c>
      <c r="D2327" s="16" t="s">
        <v>102</v>
      </c>
      <c r="E2327" s="16" t="s">
        <v>342</v>
      </c>
      <c r="F2327" s="16" t="s">
        <v>1777</v>
      </c>
      <c r="G2327" s="16">
        <v>79</v>
      </c>
      <c r="I2327" s="16">
        <v>60</v>
      </c>
      <c r="J2327" t="str">
        <f t="shared" si="38"/>
        <v>大类_灵品金丹丹药</v>
      </c>
      <c r="K2327" s="16" t="s">
        <v>337</v>
      </c>
      <c r="L2327" s="16">
        <v>1</v>
      </c>
      <c r="M2327" s="16" t="s">
        <v>1777</v>
      </c>
      <c r="O2327" s="16">
        <v>0</v>
      </c>
      <c r="P2327" s="16" t="b">
        <v>1</v>
      </c>
      <c r="R2327" s="16" t="b">
        <v>0</v>
      </c>
      <c r="S2327" s="16">
        <v>1</v>
      </c>
      <c r="T2327" s="16" t="s">
        <v>91</v>
      </c>
      <c r="U2327" s="16">
        <v>999</v>
      </c>
      <c r="V2327" s="16" t="s">
        <v>1778</v>
      </c>
      <c r="W2327" s="16">
        <v>31932079</v>
      </c>
      <c r="Y2327" s="16" t="inlineStr">
        <is>
          <t>金丹境灵品丹药。清除对应味池杂质总量78883点，按10现实秒的经过时间线性结算（操作时补结差额）。</t>
        </is>
      </c>
      <c r="Z2327" s="16" t="inlineStr">
        <is>
          <t>|cff00FF00“识海去浊，心神乃清；清丹毒者，不代解控之术。热剂自有其宜，须量药力与丹毒而用。”——《心神澄浊录》|r</t>
        </is>
      </c>
      <c r="AA2327" t="str" s="16">
        <v>炼丹可得。</v>
      </c>
      <c r="AB2327">
        <v>11921079</v>
      </c>
      <c r="AC2327" s="16" t="s">
        <v>1781</v>
      </c>
      <c r="AD2327" s="16">
        <v>40002</v>
      </c>
      <c r="AF2327">
        <v>70002</v>
      </c>
      <c r="AH2327">
        <v>300</v>
      </c>
      <c r="AI2327" s="16" t="s">
        <v>1777</v>
      </c>
      <c r="AJ2327" s="16" t="s">
        <v>1777</v>
      </c>
      <c r="AK2327" s="16" t="s">
        <v>342</v>
      </c>
    </row>
    <row r="2328" spans="2:37">
      <c r="B2328" s="16" t="n">
        <f>10000000+INDEX(编号表!$B:$B,MATCH(F2328,编号表!$A:$A,0))*100000+INDEX(编号表!$F:$F,MATCH(D2328,编号表!$E:$E,0))*1000+INDEX(编号表!$D:$D,MATCH(E2328,编号表!$C:$C,0))*10000+G2328</f>
        <v>11933079</v>
      </c>
      <c r="C2328" s="16" t="s">
        <v>2721</v>
      </c>
      <c r="D2328" s="16" t="s">
        <v>105</v>
      </c>
      <c r="E2328" s="16" t="s">
        <v>342</v>
      </c>
      <c r="F2328" s="16" t="s">
        <v>1777</v>
      </c>
      <c r="G2328" s="16">
        <v>79</v>
      </c>
      <c r="I2328" s="16">
        <v>60</v>
      </c>
      <c r="J2328" t="str">
        <f t="shared" si="38"/>
        <v>大类_玄品金丹丹药</v>
      </c>
      <c r="K2328" s="16" t="s">
        <v>337</v>
      </c>
      <c r="L2328" s="16">
        <v>1</v>
      </c>
      <c r="M2328" s="16" t="s">
        <v>1777</v>
      </c>
      <c r="O2328" s="16">
        <v>0</v>
      </c>
      <c r="P2328" s="16" t="b">
        <v>1</v>
      </c>
      <c r="R2328" s="16" t="b">
        <v>0</v>
      </c>
      <c r="S2328" s="16">
        <v>1</v>
      </c>
      <c r="T2328" s="16" t="s">
        <v>91</v>
      </c>
      <c r="U2328" s="16">
        <v>999</v>
      </c>
      <c r="V2328" s="16" t="s">
        <v>1778</v>
      </c>
      <c r="W2328" s="16">
        <v>31933079</v>
      </c>
      <c r="Y2328" s="16" t="inlineStr">
        <is>
          <t>金丹境玄品丹药。清除对应味池杂质总量137670点，按10现实秒的经过时间线性结算（操作时补结差额）。</t>
        </is>
      </c>
      <c r="Z2328" s="16" t="inlineStr">
        <is>
          <t>|cff00FF00“识海去浊，心神乃清；清丹毒者，不代解控之术。热剂自有其宜，须量药力与丹毒而用。”——《心神澄浊录》|r</t>
        </is>
      </c>
      <c r="AA2328" t="str" s="16">
        <v>炼丹可得。</v>
      </c>
      <c r="AB2328">
        <v>11921079</v>
      </c>
      <c r="AC2328" s="16" t="s">
        <v>1781</v>
      </c>
      <c r="AD2328" s="16">
        <v>40003</v>
      </c>
      <c r="AF2328">
        <v>70003</v>
      </c>
      <c r="AH2328">
        <v>1200</v>
      </c>
      <c r="AI2328" s="16" t="s">
        <v>1777</v>
      </c>
      <c r="AJ2328" s="16" t="s">
        <v>1777</v>
      </c>
      <c r="AK2328" s="16" t="s">
        <v>342</v>
      </c>
    </row>
    <row r="2329" spans="2:37">
      <c r="B2329" s="16" t="n">
        <f>10000000+INDEX(编号表!$B:$B,MATCH(F2329,编号表!$A:$A,0))*100000+INDEX(编号表!$F:$F,MATCH(D2329,编号表!$E:$E,0))*1000+INDEX(编号表!$D:$D,MATCH(E2329,编号表!$C:$C,0))*10000+G2329</f>
        <v>11931080</v>
      </c>
      <c r="C2329" s="16" t="s">
        <v>2725</v>
      </c>
      <c r="D2329" s="16" t="s">
        <v>86</v>
      </c>
      <c r="E2329" s="16" t="s">
        <v>342</v>
      </c>
      <c r="F2329" s="16" t="s">
        <v>1777</v>
      </c>
      <c r="G2329" s="16">
        <v>80</v>
      </c>
      <c r="I2329" s="16">
        <v>60</v>
      </c>
      <c r="J2329" t="str">
        <f t="shared" si="38"/>
        <v>大类_凡品金丹丹药</v>
      </c>
      <c r="K2329" s="16" t="s">
        <v>337</v>
      </c>
      <c r="L2329" s="16">
        <v>1</v>
      </c>
      <c r="M2329" s="16" t="s">
        <v>1777</v>
      </c>
      <c r="O2329" s="16">
        <v>0</v>
      </c>
      <c r="P2329" s="16" t="b">
        <v>1</v>
      </c>
      <c r="R2329" s="16" t="b">
        <v>0</v>
      </c>
      <c r="S2329" s="16">
        <v>1</v>
      </c>
      <c r="T2329" s="16" t="s">
        <v>91</v>
      </c>
      <c r="U2329" s="16">
        <v>999</v>
      </c>
      <c r="V2329" s="16" t="s">
        <v>1778</v>
      </c>
      <c r="W2329" s="16">
        <v>31931080</v>
      </c>
      <c r="Y2329" s="16" t="inlineStr">
        <is>
          <t>金丹境凡品丹药。神识提高1%，持续1800现实秒。</t>
        </is>
      </c>
      <c r="Z2329" s="16" t="inlineStr">
        <is>
          <t>|cff00FF00“神识得养，诸般操持更有余裕；药力有时，不作永久培养。寒剂自有其宜，须量药力与丹毒而用。”——《养神内照录》|r</t>
        </is>
      </c>
      <c r="AA2329" t="str" s="16">
        <v>炼丹可得。</v>
      </c>
      <c r="AB2329">
        <v>11921080</v>
      </c>
      <c r="AC2329" s="16" t="s">
        <v>1781</v>
      </c>
      <c r="AD2329" s="16">
        <v>40001</v>
      </c>
      <c r="AF2329">
        <v>70001</v>
      </c>
      <c r="AH2329">
        <v>100</v>
      </c>
      <c r="AI2329" s="16" t="s">
        <v>1777</v>
      </c>
      <c r="AJ2329" s="16" t="s">
        <v>1777</v>
      </c>
      <c r="AK2329" s="16" t="s">
        <v>342</v>
      </c>
    </row>
    <row r="2330" spans="2:37">
      <c r="B2330" s="16" t="n">
        <f>10000000+INDEX(编号表!$B:$B,MATCH(F2330,编号表!$A:$A,0))*100000+INDEX(编号表!$F:$F,MATCH(D2330,编号表!$E:$E,0))*1000+INDEX(编号表!$D:$D,MATCH(E2330,编号表!$C:$C,0))*10000+G2330</f>
        <v>11932080</v>
      </c>
      <c r="C2330" s="16" t="s">
        <v>2725</v>
      </c>
      <c r="D2330" s="16" t="s">
        <v>102</v>
      </c>
      <c r="E2330" s="16" t="s">
        <v>342</v>
      </c>
      <c r="F2330" s="16" t="s">
        <v>1777</v>
      </c>
      <c r="G2330" s="16">
        <v>80</v>
      </c>
      <c r="I2330" s="16">
        <v>60</v>
      </c>
      <c r="J2330" t="str">
        <f t="shared" si="38"/>
        <v>大类_灵品金丹丹药</v>
      </c>
      <c r="K2330" s="16" t="s">
        <v>337</v>
      </c>
      <c r="L2330" s="16">
        <v>1</v>
      </c>
      <c r="M2330" s="16" t="s">
        <v>1777</v>
      </c>
      <c r="O2330" s="16">
        <v>0</v>
      </c>
      <c r="P2330" s="16" t="b">
        <v>1</v>
      </c>
      <c r="R2330" s="16" t="b">
        <v>0</v>
      </c>
      <c r="S2330" s="16">
        <v>1</v>
      </c>
      <c r="T2330" s="16" t="s">
        <v>91</v>
      </c>
      <c r="U2330" s="16">
        <v>999</v>
      </c>
      <c r="V2330" s="16" t="s">
        <v>1778</v>
      </c>
      <c r="W2330" s="16">
        <v>31932080</v>
      </c>
      <c r="Y2330" s="16" t="inlineStr">
        <is>
          <t>金丹境灵品丹药。神识提高1%，持续3240现实秒。</t>
        </is>
      </c>
      <c r="Z2330" s="16" t="inlineStr">
        <is>
          <t>|cff00FF00“神识得养，诸般操持更有余裕；药力有时，不作永久培养。寒剂自有其宜，须量药力与丹毒而用。”——《养神内照录》|r</t>
        </is>
      </c>
      <c r="AA2330" t="str" s="16">
        <v>炼丹可得。</v>
      </c>
      <c r="AB2330">
        <v>11921080</v>
      </c>
      <c r="AC2330" s="16" t="s">
        <v>1781</v>
      </c>
      <c r="AD2330" s="16">
        <v>40002</v>
      </c>
      <c r="AF2330">
        <v>70002</v>
      </c>
      <c r="AH2330">
        <v>300</v>
      </c>
      <c r="AI2330" s="16" t="s">
        <v>1777</v>
      </c>
      <c r="AJ2330" s="16" t="s">
        <v>1777</v>
      </c>
      <c r="AK2330" s="16" t="s">
        <v>342</v>
      </c>
    </row>
    <row r="2331" spans="2:37">
      <c r="B2331" s="16" t="n">
        <f>10000000+INDEX(编号表!$B:$B,MATCH(F2331,编号表!$A:$A,0))*100000+INDEX(编号表!$F:$F,MATCH(D2331,编号表!$E:$E,0))*1000+INDEX(编号表!$D:$D,MATCH(E2331,编号表!$C:$C,0))*10000+G2331</f>
        <v>11933080</v>
      </c>
      <c r="C2331" s="16" t="s">
        <v>2725</v>
      </c>
      <c r="D2331" s="16" t="s">
        <v>105</v>
      </c>
      <c r="E2331" s="16" t="s">
        <v>342</v>
      </c>
      <c r="F2331" s="16" t="s">
        <v>1777</v>
      </c>
      <c r="G2331" s="16">
        <v>80</v>
      </c>
      <c r="I2331" s="16">
        <v>60</v>
      </c>
      <c r="J2331" t="str">
        <f t="shared" si="38"/>
        <v>大类_玄品金丹丹药</v>
      </c>
      <c r="K2331" s="16" t="s">
        <v>337</v>
      </c>
      <c r="L2331" s="16">
        <v>1</v>
      </c>
      <c r="M2331" s="16" t="s">
        <v>1777</v>
      </c>
      <c r="O2331" s="16">
        <v>0</v>
      </c>
      <c r="P2331" s="16" t="b">
        <v>1</v>
      </c>
      <c r="R2331" s="16" t="b">
        <v>0</v>
      </c>
      <c r="S2331" s="16">
        <v>1</v>
      </c>
      <c r="T2331" s="16" t="s">
        <v>91</v>
      </c>
      <c r="U2331" s="16">
        <v>999</v>
      </c>
      <c r="V2331" s="16" t="s">
        <v>1778</v>
      </c>
      <c r="W2331" s="16">
        <v>31933080</v>
      </c>
      <c r="Y2331" s="16" t="inlineStr">
        <is>
          <t>金丹境玄品丹药。神识提高1%，持续5832现实秒。</t>
        </is>
      </c>
      <c r="Z2331" s="16" t="inlineStr">
        <is>
          <t>|cff00FF00“神识得养，诸般操持更有余裕；药力有时，不作永久培养。寒剂自有其宜，须量药力与丹毒而用。”——《养神内照录》|r</t>
        </is>
      </c>
      <c r="AA2331" t="str" s="16">
        <v>炼丹可得。</v>
      </c>
      <c r="AB2331">
        <v>11921080</v>
      </c>
      <c r="AC2331" s="16" t="s">
        <v>1781</v>
      </c>
      <c r="AD2331" s="16">
        <v>40003</v>
      </c>
      <c r="AF2331">
        <v>70003</v>
      </c>
      <c r="AH2331">
        <v>1200</v>
      </c>
      <c r="AI2331" s="16" t="s">
        <v>1777</v>
      </c>
      <c r="AJ2331" s="16" t="s">
        <v>1777</v>
      </c>
      <c r="AK2331" s="16" t="s">
        <v>342</v>
      </c>
    </row>
    <row r="2332" spans="2:37">
      <c r="B2332" s="16" t="n">
        <f>10000000+INDEX(编号表!$B:$B,MATCH(F2332,编号表!$A:$A,0))*100000+INDEX(编号表!$F:$F,MATCH(D2332,编号表!$E:$E,0))*1000+INDEX(编号表!$D:$D,MATCH(E2332,编号表!$C:$C,0))*10000+G2332</f>
        <v>11931081</v>
      </c>
      <c r="C2332" s="16" t="s">
        <v>2729</v>
      </c>
      <c r="D2332" s="16" t="s">
        <v>86</v>
      </c>
      <c r="E2332" s="16" t="s">
        <v>342</v>
      </c>
      <c r="F2332" s="16" t="s">
        <v>1777</v>
      </c>
      <c r="G2332" s="16">
        <v>81</v>
      </c>
      <c r="I2332" s="16">
        <v>60</v>
      </c>
      <c r="J2332" t="str">
        <f t="shared" si="38"/>
        <v>大类_凡品金丹丹药</v>
      </c>
      <c r="K2332" s="16" t="s">
        <v>337</v>
      </c>
      <c r="L2332" s="16">
        <v>1</v>
      </c>
      <c r="M2332" s="16" t="s">
        <v>1777</v>
      </c>
      <c r="O2332" s="16">
        <v>0</v>
      </c>
      <c r="P2332" s="16" t="b">
        <v>1</v>
      </c>
      <c r="R2332" s="16" t="b">
        <v>0</v>
      </c>
      <c r="S2332" s="16">
        <v>1</v>
      </c>
      <c r="T2332" s="16" t="s">
        <v>91</v>
      </c>
      <c r="U2332" s="16">
        <v>999</v>
      </c>
      <c r="V2332" s="16" t="s">
        <v>1778</v>
      </c>
      <c r="W2332" s="16">
        <v>31931081</v>
      </c>
      <c r="Y2332" s="16" t="inlineStr">
        <is>
          <t>金丹境凡品丹药。神识提高1.5%，持续1500现实秒。</t>
        </is>
      </c>
      <c r="Z2332" s="16" t="inlineStr">
        <is>
          <t>|cff00FF00“神识得养，诸般操持更有余裕；药力有时，不作永久培养。凉剂自有其宜，须量药力与丹毒而用。”——《养神内照录》|r</t>
        </is>
      </c>
      <c r="AA2332" t="str" s="16">
        <v>炼丹可得。</v>
      </c>
      <c r="AB2332">
        <v>11921081</v>
      </c>
      <c r="AC2332" s="16" t="s">
        <v>1781</v>
      </c>
      <c r="AD2332" s="16">
        <v>40001</v>
      </c>
      <c r="AF2332">
        <v>70001</v>
      </c>
      <c r="AH2332">
        <v>100</v>
      </c>
      <c r="AI2332" s="16" t="s">
        <v>1777</v>
      </c>
      <c r="AJ2332" s="16" t="s">
        <v>1777</v>
      </c>
      <c r="AK2332" s="16" t="s">
        <v>342</v>
      </c>
    </row>
    <row r="2333" spans="2:37">
      <c r="B2333" s="16" t="n">
        <f>10000000+INDEX(编号表!$B:$B,MATCH(F2333,编号表!$A:$A,0))*100000+INDEX(编号表!$F:$F,MATCH(D2333,编号表!$E:$E,0))*1000+INDEX(编号表!$D:$D,MATCH(E2333,编号表!$C:$C,0))*10000+G2333</f>
        <v>11932081</v>
      </c>
      <c r="C2333" s="16" t="s">
        <v>2729</v>
      </c>
      <c r="D2333" s="16" t="s">
        <v>102</v>
      </c>
      <c r="E2333" s="16" t="s">
        <v>342</v>
      </c>
      <c r="F2333" s="16" t="s">
        <v>1777</v>
      </c>
      <c r="G2333" s="16">
        <v>81</v>
      </c>
      <c r="I2333" s="16">
        <v>60</v>
      </c>
      <c r="J2333" t="str">
        <f t="shared" si="38"/>
        <v>大类_灵品金丹丹药</v>
      </c>
      <c r="K2333" s="16" t="s">
        <v>337</v>
      </c>
      <c r="L2333" s="16">
        <v>1</v>
      </c>
      <c r="M2333" s="16" t="s">
        <v>1777</v>
      </c>
      <c r="O2333" s="16">
        <v>0</v>
      </c>
      <c r="P2333" s="16" t="b">
        <v>1</v>
      </c>
      <c r="R2333" s="16" t="b">
        <v>0</v>
      </c>
      <c r="S2333" s="16">
        <v>1</v>
      </c>
      <c r="T2333" s="16" t="s">
        <v>91</v>
      </c>
      <c r="U2333" s="16">
        <v>999</v>
      </c>
      <c r="V2333" s="16" t="s">
        <v>1778</v>
      </c>
      <c r="W2333" s="16">
        <v>31932081</v>
      </c>
      <c r="Y2333" s="16" t="inlineStr">
        <is>
          <t>金丹境灵品丹药。神识提高1.5%，持续2700现实秒。</t>
        </is>
      </c>
      <c r="Z2333" s="16" t="inlineStr">
        <is>
          <t>|cff00FF00“神识得养，诸般操持更有余裕；药力有时，不作永久培养。凉剂自有其宜，须量药力与丹毒而用。”——《养神内照录》|r</t>
        </is>
      </c>
      <c r="AA2333" t="str" s="16">
        <v>炼丹可得。</v>
      </c>
      <c r="AB2333">
        <v>11921081</v>
      </c>
      <c r="AC2333" s="16" t="s">
        <v>1781</v>
      </c>
      <c r="AD2333" s="16">
        <v>40002</v>
      </c>
      <c r="AF2333">
        <v>70002</v>
      </c>
      <c r="AH2333">
        <v>300</v>
      </c>
      <c r="AI2333" s="16" t="s">
        <v>1777</v>
      </c>
      <c r="AJ2333" s="16" t="s">
        <v>1777</v>
      </c>
      <c r="AK2333" s="16" t="s">
        <v>342</v>
      </c>
    </row>
    <row r="2334" spans="2:37">
      <c r="B2334" s="16" t="n">
        <f>10000000+INDEX(编号表!$B:$B,MATCH(F2334,编号表!$A:$A,0))*100000+INDEX(编号表!$F:$F,MATCH(D2334,编号表!$E:$E,0))*1000+INDEX(编号表!$D:$D,MATCH(E2334,编号表!$C:$C,0))*10000+G2334</f>
        <v>11933081</v>
      </c>
      <c r="C2334" s="16" t="s">
        <v>2729</v>
      </c>
      <c r="D2334" s="16" t="s">
        <v>105</v>
      </c>
      <c r="E2334" s="16" t="s">
        <v>342</v>
      </c>
      <c r="F2334" s="16" t="s">
        <v>1777</v>
      </c>
      <c r="G2334" s="16">
        <v>81</v>
      </c>
      <c r="I2334" s="16">
        <v>60</v>
      </c>
      <c r="J2334" t="str">
        <f t="shared" si="38"/>
        <v>大类_玄品金丹丹药</v>
      </c>
      <c r="K2334" s="16" t="s">
        <v>337</v>
      </c>
      <c r="L2334" s="16">
        <v>1</v>
      </c>
      <c r="M2334" s="16" t="s">
        <v>1777</v>
      </c>
      <c r="O2334" s="16">
        <v>0</v>
      </c>
      <c r="P2334" s="16" t="b">
        <v>1</v>
      </c>
      <c r="R2334" s="16" t="b">
        <v>0</v>
      </c>
      <c r="S2334" s="16">
        <v>1</v>
      </c>
      <c r="T2334" s="16" t="s">
        <v>91</v>
      </c>
      <c r="U2334" s="16">
        <v>999</v>
      </c>
      <c r="V2334" s="16" t="s">
        <v>1778</v>
      </c>
      <c r="W2334" s="16">
        <v>31933081</v>
      </c>
      <c r="Y2334" s="16" t="inlineStr">
        <is>
          <t>金丹境玄品丹药。神识提高1.5%，持续4860现实秒。</t>
        </is>
      </c>
      <c r="Z2334" s="16" t="inlineStr">
        <is>
          <t>|cff00FF00“神识得养，诸般操持更有余裕；药力有时，不作永久培养。凉剂自有其宜，须量药力与丹毒而用。”——《养神内照录》|r</t>
        </is>
      </c>
      <c r="AA2334" t="str" s="16">
        <v>炼丹可得。</v>
      </c>
      <c r="AB2334">
        <v>11921081</v>
      </c>
      <c r="AC2334" s="16" t="s">
        <v>1781</v>
      </c>
      <c r="AD2334" s="16">
        <v>40003</v>
      </c>
      <c r="AF2334">
        <v>70003</v>
      </c>
      <c r="AH2334">
        <v>1200</v>
      </c>
      <c r="AI2334" s="16" t="s">
        <v>1777</v>
      </c>
      <c r="AJ2334" s="16" t="s">
        <v>1777</v>
      </c>
      <c r="AK2334" s="16" t="s">
        <v>342</v>
      </c>
    </row>
    <row r="2335" spans="2:37">
      <c r="B2335" s="16" t="n">
        <f>10000000+INDEX(编号表!$B:$B,MATCH(F2335,编号表!$A:$A,0))*100000+INDEX(编号表!$F:$F,MATCH(D2335,编号表!$E:$E,0))*1000+INDEX(编号表!$D:$D,MATCH(E2335,编号表!$C:$C,0))*10000+G2335</f>
        <v>11931082</v>
      </c>
      <c r="C2335" s="16" t="s">
        <v>2733</v>
      </c>
      <c r="D2335" s="16" t="s">
        <v>86</v>
      </c>
      <c r="E2335" s="16" t="s">
        <v>342</v>
      </c>
      <c r="F2335" s="16" t="s">
        <v>1777</v>
      </c>
      <c r="G2335" s="16">
        <v>82</v>
      </c>
      <c r="I2335" s="16">
        <v>60</v>
      </c>
      <c r="J2335" t="str">
        <f t="shared" si="38"/>
        <v>大类_凡品金丹丹药</v>
      </c>
      <c r="K2335" s="16" t="s">
        <v>337</v>
      </c>
      <c r="L2335" s="16">
        <v>1</v>
      </c>
      <c r="M2335" s="16" t="s">
        <v>1777</v>
      </c>
      <c r="O2335" s="16">
        <v>0</v>
      </c>
      <c r="P2335" s="16" t="b">
        <v>1</v>
      </c>
      <c r="R2335" s="16" t="b">
        <v>0</v>
      </c>
      <c r="S2335" s="16">
        <v>1</v>
      </c>
      <c r="T2335" s="16" t="s">
        <v>91</v>
      </c>
      <c r="U2335" s="16">
        <v>999</v>
      </c>
      <c r="V2335" s="16" t="s">
        <v>1778</v>
      </c>
      <c r="W2335" s="16">
        <v>31931082</v>
      </c>
      <c r="Y2335" s="16" t="inlineStr">
        <is>
          <t>金丹境凡品丹药。神识提高2%，持续1500现实秒。</t>
        </is>
      </c>
      <c r="Z2335" s="16" t="inlineStr">
        <is>
          <t>|cff00FF00“神识得养，诸般操持更有余裕；药力有时，不作永久培养。平剂自有其宜，须量药力与丹毒而用。”——《养神内照录》|r</t>
        </is>
      </c>
      <c r="AA2335" t="str" s="16">
        <v>炼丹可得。</v>
      </c>
      <c r="AB2335">
        <v>11921082</v>
      </c>
      <c r="AC2335" s="16" t="s">
        <v>1781</v>
      </c>
      <c r="AD2335" s="16">
        <v>40001</v>
      </c>
      <c r="AF2335">
        <v>70001</v>
      </c>
      <c r="AH2335">
        <v>100</v>
      </c>
      <c r="AI2335" s="16" t="s">
        <v>1777</v>
      </c>
      <c r="AJ2335" s="16" t="s">
        <v>1777</v>
      </c>
      <c r="AK2335" s="16" t="s">
        <v>342</v>
      </c>
    </row>
    <row r="2336" spans="2:37">
      <c r="B2336" s="16" t="n">
        <f>10000000+INDEX(编号表!$B:$B,MATCH(F2336,编号表!$A:$A,0))*100000+INDEX(编号表!$F:$F,MATCH(D2336,编号表!$E:$E,0))*1000+INDEX(编号表!$D:$D,MATCH(E2336,编号表!$C:$C,0))*10000+G2336</f>
        <v>11932082</v>
      </c>
      <c r="C2336" s="16" t="s">
        <v>2733</v>
      </c>
      <c r="D2336" s="16" t="s">
        <v>102</v>
      </c>
      <c r="E2336" s="16" t="s">
        <v>342</v>
      </c>
      <c r="F2336" s="16" t="s">
        <v>1777</v>
      </c>
      <c r="G2336" s="16">
        <v>82</v>
      </c>
      <c r="I2336" s="16">
        <v>60</v>
      </c>
      <c r="J2336" t="str">
        <f t="shared" si="38"/>
        <v>大类_灵品金丹丹药</v>
      </c>
      <c r="K2336" s="16" t="s">
        <v>337</v>
      </c>
      <c r="L2336" s="16">
        <v>1</v>
      </c>
      <c r="M2336" s="16" t="s">
        <v>1777</v>
      </c>
      <c r="O2336" s="16">
        <v>0</v>
      </c>
      <c r="P2336" s="16" t="b">
        <v>1</v>
      </c>
      <c r="R2336" s="16" t="b">
        <v>0</v>
      </c>
      <c r="S2336" s="16">
        <v>1</v>
      </c>
      <c r="T2336" s="16" t="s">
        <v>91</v>
      </c>
      <c r="U2336" s="16">
        <v>999</v>
      </c>
      <c r="V2336" s="16" t="s">
        <v>1778</v>
      </c>
      <c r="W2336" s="16">
        <v>31932082</v>
      </c>
      <c r="Y2336" s="16" t="inlineStr">
        <is>
          <t>金丹境灵品丹药。神识提高2%，持续2700现实秒。</t>
        </is>
      </c>
      <c r="Z2336" s="16" t="inlineStr">
        <is>
          <t>|cff00FF00“神识得养，诸般操持更有余裕；药力有时，不作永久培养。平剂自有其宜，须量药力与丹毒而用。”——《养神内照录》|r</t>
        </is>
      </c>
      <c r="AA2336" t="str" s="16">
        <v>炼丹可得。</v>
      </c>
      <c r="AB2336">
        <v>11921082</v>
      </c>
      <c r="AC2336" s="16" t="s">
        <v>1781</v>
      </c>
      <c r="AD2336" s="16">
        <v>40002</v>
      </c>
      <c r="AF2336">
        <v>70002</v>
      </c>
      <c r="AH2336">
        <v>300</v>
      </c>
      <c r="AI2336" s="16" t="s">
        <v>1777</v>
      </c>
      <c r="AJ2336" s="16" t="s">
        <v>1777</v>
      </c>
      <c r="AK2336" s="16" t="s">
        <v>342</v>
      </c>
    </row>
    <row r="2337" spans="2:37">
      <c r="B2337" s="16" t="n">
        <f>10000000+INDEX(编号表!$B:$B,MATCH(F2337,编号表!$A:$A,0))*100000+INDEX(编号表!$F:$F,MATCH(D2337,编号表!$E:$E,0))*1000+INDEX(编号表!$D:$D,MATCH(E2337,编号表!$C:$C,0))*10000+G2337</f>
        <v>11933082</v>
      </c>
      <c r="C2337" s="16" t="s">
        <v>2733</v>
      </c>
      <c r="D2337" s="16" t="s">
        <v>105</v>
      </c>
      <c r="E2337" s="16" t="s">
        <v>342</v>
      </c>
      <c r="F2337" s="16" t="s">
        <v>1777</v>
      </c>
      <c r="G2337" s="16">
        <v>82</v>
      </c>
      <c r="I2337" s="16">
        <v>60</v>
      </c>
      <c r="J2337" t="str">
        <f t="shared" si="38"/>
        <v>大类_玄品金丹丹药</v>
      </c>
      <c r="K2337" s="16" t="s">
        <v>337</v>
      </c>
      <c r="L2337" s="16">
        <v>1</v>
      </c>
      <c r="M2337" s="16" t="s">
        <v>1777</v>
      </c>
      <c r="O2337" s="16">
        <v>0</v>
      </c>
      <c r="P2337" s="16" t="b">
        <v>1</v>
      </c>
      <c r="R2337" s="16" t="b">
        <v>0</v>
      </c>
      <c r="S2337" s="16">
        <v>1</v>
      </c>
      <c r="T2337" s="16" t="s">
        <v>91</v>
      </c>
      <c r="U2337" s="16">
        <v>999</v>
      </c>
      <c r="V2337" s="16" t="s">
        <v>1778</v>
      </c>
      <c r="W2337" s="16">
        <v>31933082</v>
      </c>
      <c r="Y2337" s="16" t="inlineStr">
        <is>
          <t>金丹境玄品丹药。神识提高2%，持续4860现实秒。</t>
        </is>
      </c>
      <c r="Z2337" s="16" t="inlineStr">
        <is>
          <t>|cff00FF00“神识得养，诸般操持更有余裕；药力有时，不作永久培养。平剂自有其宜，须量药力与丹毒而用。”——《养神内照录》|r</t>
        </is>
      </c>
      <c r="AA2337" t="str" s="16">
        <v>炼丹可得。</v>
      </c>
      <c r="AB2337">
        <v>11921082</v>
      </c>
      <c r="AC2337" s="16" t="s">
        <v>1781</v>
      </c>
      <c r="AD2337" s="16">
        <v>40003</v>
      </c>
      <c r="AF2337">
        <v>70003</v>
      </c>
      <c r="AH2337">
        <v>1200</v>
      </c>
      <c r="AI2337" s="16" t="s">
        <v>1777</v>
      </c>
      <c r="AJ2337" s="16" t="s">
        <v>1777</v>
      </c>
      <c r="AK2337" s="16" t="s">
        <v>342</v>
      </c>
    </row>
    <row r="2338" spans="2:37">
      <c r="B2338" s="16" t="n">
        <f>10000000+INDEX(编号表!$B:$B,MATCH(F2338,编号表!$A:$A,0))*100000+INDEX(编号表!$F:$F,MATCH(D2338,编号表!$E:$E,0))*1000+INDEX(编号表!$D:$D,MATCH(E2338,编号表!$C:$C,0))*10000+G2338</f>
        <v>11931083</v>
      </c>
      <c r="C2338" s="16" t="s">
        <v>2737</v>
      </c>
      <c r="D2338" s="16" t="s">
        <v>86</v>
      </c>
      <c r="E2338" s="16" t="s">
        <v>342</v>
      </c>
      <c r="F2338" s="16" t="s">
        <v>1777</v>
      </c>
      <c r="G2338" s="16">
        <v>83</v>
      </c>
      <c r="I2338" s="16">
        <v>60</v>
      </c>
      <c r="J2338" t="str">
        <f t="shared" si="38"/>
        <v>大类_凡品金丹丹药</v>
      </c>
      <c r="K2338" s="16" t="s">
        <v>337</v>
      </c>
      <c r="L2338" s="16">
        <v>1</v>
      </c>
      <c r="M2338" s="16" t="s">
        <v>1777</v>
      </c>
      <c r="O2338" s="16">
        <v>0</v>
      </c>
      <c r="P2338" s="16" t="b">
        <v>1</v>
      </c>
      <c r="R2338" s="16" t="b">
        <v>0</v>
      </c>
      <c r="S2338" s="16">
        <v>1</v>
      </c>
      <c r="T2338" s="16" t="s">
        <v>91</v>
      </c>
      <c r="U2338" s="16">
        <v>999</v>
      </c>
      <c r="V2338" s="16" t="s">
        <v>1778</v>
      </c>
      <c r="W2338" s="16">
        <v>31931083</v>
      </c>
      <c r="Y2338" s="16" t="inlineStr">
        <is>
          <t>金丹境凡品丹药。神识提高2.5%，持续1500现实秒。</t>
        </is>
      </c>
      <c r="Z2338" s="16" t="inlineStr">
        <is>
          <t>|cff00FF00“神识得养，诸般操持更有余裕；药力有时，不作永久培养。温剂自有其宜，须量药力与丹毒而用。”——《养神内照录》|r</t>
        </is>
      </c>
      <c r="AA2338" t="str" s="16">
        <v>炼丹可得。</v>
      </c>
      <c r="AB2338">
        <v>11921083</v>
      </c>
      <c r="AC2338" s="16" t="s">
        <v>1781</v>
      </c>
      <c r="AD2338" s="16">
        <v>40001</v>
      </c>
      <c r="AF2338">
        <v>70001</v>
      </c>
      <c r="AH2338">
        <v>100</v>
      </c>
      <c r="AI2338" s="16" t="s">
        <v>1777</v>
      </c>
      <c r="AJ2338" s="16" t="s">
        <v>1777</v>
      </c>
      <c r="AK2338" s="16" t="s">
        <v>342</v>
      </c>
    </row>
    <row r="2339" spans="2:37">
      <c r="B2339" s="16" t="n">
        <f>10000000+INDEX(编号表!$B:$B,MATCH(F2339,编号表!$A:$A,0))*100000+INDEX(编号表!$F:$F,MATCH(D2339,编号表!$E:$E,0))*1000+INDEX(编号表!$D:$D,MATCH(E2339,编号表!$C:$C,0))*10000+G2339</f>
        <v>11932083</v>
      </c>
      <c r="C2339" s="16" t="s">
        <v>2737</v>
      </c>
      <c r="D2339" s="16" t="s">
        <v>102</v>
      </c>
      <c r="E2339" s="16" t="s">
        <v>342</v>
      </c>
      <c r="F2339" s="16" t="s">
        <v>1777</v>
      </c>
      <c r="G2339" s="16">
        <v>83</v>
      </c>
      <c r="I2339" s="16">
        <v>60</v>
      </c>
      <c r="J2339" t="str">
        <f t="shared" si="38"/>
        <v>大类_灵品金丹丹药</v>
      </c>
      <c r="K2339" s="16" t="s">
        <v>337</v>
      </c>
      <c r="L2339" s="16">
        <v>1</v>
      </c>
      <c r="M2339" s="16" t="s">
        <v>1777</v>
      </c>
      <c r="O2339" s="16">
        <v>0</v>
      </c>
      <c r="P2339" s="16" t="b">
        <v>1</v>
      </c>
      <c r="R2339" s="16" t="b">
        <v>0</v>
      </c>
      <c r="S2339" s="16">
        <v>1</v>
      </c>
      <c r="T2339" s="16" t="s">
        <v>91</v>
      </c>
      <c r="U2339" s="16">
        <v>999</v>
      </c>
      <c r="V2339" s="16" t="s">
        <v>1778</v>
      </c>
      <c r="W2339" s="16">
        <v>31932083</v>
      </c>
      <c r="Y2339" s="16" t="inlineStr">
        <is>
          <t>金丹境灵品丹药。神识提高2.5%，持续2700现实秒。</t>
        </is>
      </c>
      <c r="Z2339" s="16" t="inlineStr">
        <is>
          <t>|cff00FF00“神识得养，诸般操持更有余裕；药力有时，不作永久培养。温剂自有其宜，须量药力与丹毒而用。”——《养神内照录》|r</t>
        </is>
      </c>
      <c r="AA2339" t="str" s="16">
        <v>炼丹可得。</v>
      </c>
      <c r="AB2339">
        <v>11921083</v>
      </c>
      <c r="AC2339" s="16" t="s">
        <v>1781</v>
      </c>
      <c r="AD2339" s="16">
        <v>40002</v>
      </c>
      <c r="AF2339">
        <v>70002</v>
      </c>
      <c r="AH2339">
        <v>300</v>
      </c>
      <c r="AI2339" s="16" t="s">
        <v>1777</v>
      </c>
      <c r="AJ2339" s="16" t="s">
        <v>1777</v>
      </c>
      <c r="AK2339" s="16" t="s">
        <v>342</v>
      </c>
    </row>
    <row r="2340" spans="2:37">
      <c r="B2340" s="16" t="n">
        <f>10000000+INDEX(编号表!$B:$B,MATCH(F2340,编号表!$A:$A,0))*100000+INDEX(编号表!$F:$F,MATCH(D2340,编号表!$E:$E,0))*1000+INDEX(编号表!$D:$D,MATCH(E2340,编号表!$C:$C,0))*10000+G2340</f>
        <v>11933083</v>
      </c>
      <c r="C2340" s="16" t="s">
        <v>2737</v>
      </c>
      <c r="D2340" s="16" t="s">
        <v>105</v>
      </c>
      <c r="E2340" s="16" t="s">
        <v>342</v>
      </c>
      <c r="F2340" s="16" t="s">
        <v>1777</v>
      </c>
      <c r="G2340" s="16">
        <v>83</v>
      </c>
      <c r="I2340" s="16">
        <v>60</v>
      </c>
      <c r="J2340" t="str">
        <f t="shared" si="38"/>
        <v>大类_玄品金丹丹药</v>
      </c>
      <c r="K2340" s="16" t="s">
        <v>337</v>
      </c>
      <c r="L2340" s="16">
        <v>1</v>
      </c>
      <c r="M2340" s="16" t="s">
        <v>1777</v>
      </c>
      <c r="O2340" s="16">
        <v>0</v>
      </c>
      <c r="P2340" s="16" t="b">
        <v>1</v>
      </c>
      <c r="R2340" s="16" t="b">
        <v>0</v>
      </c>
      <c r="S2340" s="16">
        <v>1</v>
      </c>
      <c r="T2340" s="16" t="s">
        <v>91</v>
      </c>
      <c r="U2340" s="16">
        <v>999</v>
      </c>
      <c r="V2340" s="16" t="s">
        <v>1778</v>
      </c>
      <c r="W2340" s="16">
        <v>31933083</v>
      </c>
      <c r="Y2340" s="16" t="inlineStr">
        <is>
          <t>金丹境玄品丹药。神识提高2.5%，持续4860现实秒。</t>
        </is>
      </c>
      <c r="Z2340" s="16" t="inlineStr">
        <is>
          <t>|cff00FF00“神识得养，诸般操持更有余裕；药力有时，不作永久培养。温剂自有其宜，须量药力与丹毒而用。”——《养神内照录》|r</t>
        </is>
      </c>
      <c r="AA2340" t="str" s="16">
        <v>炼丹可得。</v>
      </c>
      <c r="AB2340">
        <v>11921083</v>
      </c>
      <c r="AC2340" s="16" t="s">
        <v>1781</v>
      </c>
      <c r="AD2340" s="16">
        <v>40003</v>
      </c>
      <c r="AF2340">
        <v>70003</v>
      </c>
      <c r="AH2340">
        <v>1200</v>
      </c>
      <c r="AI2340" s="16" t="s">
        <v>1777</v>
      </c>
      <c r="AJ2340" s="16" t="s">
        <v>1777</v>
      </c>
      <c r="AK2340" s="16" t="s">
        <v>342</v>
      </c>
    </row>
    <row r="2341" spans="2:37">
      <c r="B2341" s="16" t="n">
        <f>10000000+INDEX(编号表!$B:$B,MATCH(F2341,编号表!$A:$A,0))*100000+INDEX(编号表!$F:$F,MATCH(D2341,编号表!$E:$E,0))*1000+INDEX(编号表!$D:$D,MATCH(E2341,编号表!$C:$C,0))*10000+G2341</f>
        <v>11931084</v>
      </c>
      <c r="C2341" s="16" t="s">
        <v>2741</v>
      </c>
      <c r="D2341" s="16" t="s">
        <v>86</v>
      </c>
      <c r="E2341" s="16" t="s">
        <v>342</v>
      </c>
      <c r="F2341" s="16" t="s">
        <v>1777</v>
      </c>
      <c r="G2341" s="16">
        <v>84</v>
      </c>
      <c r="I2341" s="16">
        <v>60</v>
      </c>
      <c r="J2341" t="str">
        <f t="shared" si="38"/>
        <v>大类_凡品金丹丹药</v>
      </c>
      <c r="K2341" s="16" t="s">
        <v>337</v>
      </c>
      <c r="L2341" s="16">
        <v>1</v>
      </c>
      <c r="M2341" s="16" t="s">
        <v>1777</v>
      </c>
      <c r="O2341" s="16">
        <v>0</v>
      </c>
      <c r="P2341" s="16" t="b">
        <v>1</v>
      </c>
      <c r="R2341" s="16" t="b">
        <v>0</v>
      </c>
      <c r="S2341" s="16">
        <v>1</v>
      </c>
      <c r="T2341" s="16" t="s">
        <v>91</v>
      </c>
      <c r="U2341" s="16">
        <v>999</v>
      </c>
      <c r="V2341" s="16" t="s">
        <v>1778</v>
      </c>
      <c r="W2341" s="16">
        <v>31931084</v>
      </c>
      <c r="Y2341" s="16" t="inlineStr">
        <is>
          <t>金丹境凡品丹药。神识提高3%，持续900现实秒。</t>
        </is>
      </c>
      <c r="Z2341" s="16" t="inlineStr">
        <is>
          <t>|cff00FF00“神识得养，诸般操持更有余裕；药力有时，不作永久培养。热剂自有其宜，须量药力与丹毒而用。”——《养神内照录》|r</t>
        </is>
      </c>
      <c r="AA2341" t="str" s="16">
        <v>炼丹可得。</v>
      </c>
      <c r="AB2341">
        <v>11921084</v>
      </c>
      <c r="AC2341" s="16" t="s">
        <v>1781</v>
      </c>
      <c r="AD2341" s="16">
        <v>40001</v>
      </c>
      <c r="AF2341">
        <v>70001</v>
      </c>
      <c r="AH2341">
        <v>100</v>
      </c>
      <c r="AI2341" s="16" t="s">
        <v>1777</v>
      </c>
      <c r="AJ2341" s="16" t="s">
        <v>1777</v>
      </c>
      <c r="AK2341" s="16" t="s">
        <v>342</v>
      </c>
    </row>
    <row r="2342" spans="2:37">
      <c r="B2342" s="16" t="n">
        <f>10000000+INDEX(编号表!$B:$B,MATCH(F2342,编号表!$A:$A,0))*100000+INDEX(编号表!$F:$F,MATCH(D2342,编号表!$E:$E,0))*1000+INDEX(编号表!$D:$D,MATCH(E2342,编号表!$C:$C,0))*10000+G2342</f>
        <v>11932084</v>
      </c>
      <c r="C2342" s="16" t="s">
        <v>2741</v>
      </c>
      <c r="D2342" s="16" t="s">
        <v>102</v>
      </c>
      <c r="E2342" s="16" t="s">
        <v>342</v>
      </c>
      <c r="F2342" s="16" t="s">
        <v>1777</v>
      </c>
      <c r="G2342" s="16">
        <v>84</v>
      </c>
      <c r="I2342" s="16">
        <v>60</v>
      </c>
      <c r="J2342" t="str">
        <f t="shared" si="38"/>
        <v>大类_灵品金丹丹药</v>
      </c>
      <c r="K2342" s="16" t="s">
        <v>337</v>
      </c>
      <c r="L2342" s="16">
        <v>1</v>
      </c>
      <c r="M2342" s="16" t="s">
        <v>1777</v>
      </c>
      <c r="O2342" s="16">
        <v>0</v>
      </c>
      <c r="P2342" s="16" t="b">
        <v>1</v>
      </c>
      <c r="R2342" s="16" t="b">
        <v>0</v>
      </c>
      <c r="S2342" s="16">
        <v>1</v>
      </c>
      <c r="T2342" s="16" t="s">
        <v>91</v>
      </c>
      <c r="U2342" s="16">
        <v>999</v>
      </c>
      <c r="V2342" s="16" t="s">
        <v>1778</v>
      </c>
      <c r="W2342" s="16">
        <v>31932084</v>
      </c>
      <c r="Y2342" s="16" t="inlineStr">
        <is>
          <t>金丹境灵品丹药。神识提高3%，持续1620现实秒。</t>
        </is>
      </c>
      <c r="Z2342" s="16" t="inlineStr">
        <is>
          <t>|cff00FF00“神识得养，诸般操持更有余裕；药力有时，不作永久培养。热剂自有其宜，须量药力与丹毒而用。”——《养神内照录》|r</t>
        </is>
      </c>
      <c r="AA2342" t="str" s="16">
        <v>炼丹可得。</v>
      </c>
      <c r="AB2342">
        <v>11921084</v>
      </c>
      <c r="AC2342" s="16" t="s">
        <v>1781</v>
      </c>
      <c r="AD2342" s="16">
        <v>40002</v>
      </c>
      <c r="AF2342">
        <v>70002</v>
      </c>
      <c r="AH2342">
        <v>300</v>
      </c>
      <c r="AI2342" s="16" t="s">
        <v>1777</v>
      </c>
      <c r="AJ2342" s="16" t="s">
        <v>1777</v>
      </c>
      <c r="AK2342" s="16" t="s">
        <v>342</v>
      </c>
    </row>
    <row r="2343" spans="2:37">
      <c r="B2343" s="16" t="n">
        <f>10000000+INDEX(编号表!$B:$B,MATCH(F2343,编号表!$A:$A,0))*100000+INDEX(编号表!$F:$F,MATCH(D2343,编号表!$E:$E,0))*1000+INDEX(编号表!$D:$D,MATCH(E2343,编号表!$C:$C,0))*10000+G2343</f>
        <v>11933084</v>
      </c>
      <c r="C2343" s="16" t="s">
        <v>2741</v>
      </c>
      <c r="D2343" s="16" t="s">
        <v>105</v>
      </c>
      <c r="E2343" s="16" t="s">
        <v>342</v>
      </c>
      <c r="F2343" s="16" t="s">
        <v>1777</v>
      </c>
      <c r="G2343" s="16">
        <v>84</v>
      </c>
      <c r="I2343" s="16">
        <v>60</v>
      </c>
      <c r="J2343" t="str">
        <f t="shared" si="38"/>
        <v>大类_玄品金丹丹药</v>
      </c>
      <c r="K2343" s="16" t="s">
        <v>337</v>
      </c>
      <c r="L2343" s="16">
        <v>1</v>
      </c>
      <c r="M2343" s="16" t="s">
        <v>1777</v>
      </c>
      <c r="O2343" s="16">
        <v>0</v>
      </c>
      <c r="P2343" s="16" t="b">
        <v>1</v>
      </c>
      <c r="R2343" s="16" t="b">
        <v>0</v>
      </c>
      <c r="S2343" s="16">
        <v>1</v>
      </c>
      <c r="T2343" s="16" t="s">
        <v>91</v>
      </c>
      <c r="U2343" s="16">
        <v>999</v>
      </c>
      <c r="V2343" s="16" t="s">
        <v>1778</v>
      </c>
      <c r="W2343" s="16">
        <v>31933084</v>
      </c>
      <c r="Y2343" s="16" t="inlineStr">
        <is>
          <t>金丹境玄品丹药。神识提高3%，持续2916现实秒。</t>
        </is>
      </c>
      <c r="Z2343" s="16" t="inlineStr">
        <is>
          <t>|cff00FF00“神识得养，诸般操持更有余裕；药力有时，不作永久培养。热剂自有其宜，须量药力与丹毒而用。”——《养神内照录》|r</t>
        </is>
      </c>
      <c r="AA2343" t="str" s="16">
        <v>炼丹可得。</v>
      </c>
      <c r="AB2343">
        <v>11921084</v>
      </c>
      <c r="AC2343" s="16" t="s">
        <v>1781</v>
      </c>
      <c r="AD2343" s="16">
        <v>40003</v>
      </c>
      <c r="AF2343">
        <v>70003</v>
      </c>
      <c r="AH2343">
        <v>1200</v>
      </c>
      <c r="AI2343" s="16" t="s">
        <v>1777</v>
      </c>
      <c r="AJ2343" s="16" t="s">
        <v>1777</v>
      </c>
      <c r="AK2343" s="16" t="s">
        <v>342</v>
      </c>
    </row>
    <row r="2344" spans="2:37">
      <c r="B2344" s="16" t="n">
        <f>10000000+INDEX(编号表!$B:$B,MATCH(F2344,编号表!$A:$A,0))*100000+INDEX(编号表!$F:$F,MATCH(D2344,编号表!$E:$E,0))*1000+INDEX(编号表!$D:$D,MATCH(E2344,编号表!$C:$C,0))*10000+G2344</f>
        <v>11931085</v>
      </c>
      <c r="C2344" s="16" t="s">
        <v>2745</v>
      </c>
      <c r="D2344" s="16" t="s">
        <v>86</v>
      </c>
      <c r="E2344" s="16" t="s">
        <v>342</v>
      </c>
      <c r="F2344" s="16" t="s">
        <v>1777</v>
      </c>
      <c r="G2344" s="16">
        <v>85</v>
      </c>
      <c r="I2344" s="16">
        <v>60</v>
      </c>
      <c r="J2344" t="str">
        <f t="shared" si="38"/>
        <v>大类_凡品金丹丹药</v>
      </c>
      <c r="K2344" s="16" t="s">
        <v>337</v>
      </c>
      <c r="L2344" s="16">
        <v>1</v>
      </c>
      <c r="M2344" s="16" t="s">
        <v>1777</v>
      </c>
      <c r="O2344" s="16">
        <v>0</v>
      </c>
      <c r="P2344" s="16" t="b">
        <v>1</v>
      </c>
      <c r="R2344" s="16" t="b">
        <v>0</v>
      </c>
      <c r="S2344" s="16">
        <v>1</v>
      </c>
      <c r="T2344" s="16" t="s">
        <v>91</v>
      </c>
      <c r="U2344" s="16">
        <v>999</v>
      </c>
      <c r="V2344" s="16" t="s">
        <v>1778</v>
      </c>
      <c r="W2344" s="16">
        <v>31931085</v>
      </c>
      <c r="Y2344" s="16" t="inlineStr">
        <is>
          <t>金丹境凡品丹药。闪避+1%，持续600现实秒。</t>
        </is>
      </c>
      <c r="Z2344" s="16" t="inlineStr">
        <is>
          <t>|cff00FF00“攻贵能中，守贵能避；明心辨其用，各取所需。寒剂自有其宜，须量药力与丹毒而用。”——《明心察微录》|r</t>
        </is>
      </c>
      <c r="AA2344" t="str" s="16">
        <v>炼丹可得。</v>
      </c>
      <c r="AB2344">
        <v>11921085</v>
      </c>
      <c r="AC2344" s="16" t="s">
        <v>1781</v>
      </c>
      <c r="AD2344" s="16">
        <v>40001</v>
      </c>
      <c r="AF2344">
        <v>70001</v>
      </c>
      <c r="AH2344">
        <v>100</v>
      </c>
      <c r="AI2344" s="16" t="s">
        <v>1777</v>
      </c>
      <c r="AJ2344" s="16" t="s">
        <v>1777</v>
      </c>
      <c r="AK2344" s="16" t="s">
        <v>342</v>
      </c>
    </row>
    <row r="2345" spans="2:37">
      <c r="B2345" s="16" t="n">
        <f>10000000+INDEX(编号表!$B:$B,MATCH(F2345,编号表!$A:$A,0))*100000+INDEX(编号表!$F:$F,MATCH(D2345,编号表!$E:$E,0))*1000+INDEX(编号表!$D:$D,MATCH(E2345,编号表!$C:$C,0))*10000+G2345</f>
        <v>11932085</v>
      </c>
      <c r="C2345" s="16" t="s">
        <v>2745</v>
      </c>
      <c r="D2345" s="16" t="s">
        <v>102</v>
      </c>
      <c r="E2345" s="16" t="s">
        <v>342</v>
      </c>
      <c r="F2345" s="16" t="s">
        <v>1777</v>
      </c>
      <c r="G2345" s="16">
        <v>85</v>
      </c>
      <c r="I2345" s="16">
        <v>60</v>
      </c>
      <c r="J2345" t="str">
        <f t="shared" si="38"/>
        <v>大类_灵品金丹丹药</v>
      </c>
      <c r="K2345" s="16" t="s">
        <v>337</v>
      </c>
      <c r="L2345" s="16">
        <v>1</v>
      </c>
      <c r="M2345" s="16" t="s">
        <v>1777</v>
      </c>
      <c r="O2345" s="16">
        <v>0</v>
      </c>
      <c r="P2345" s="16" t="b">
        <v>1</v>
      </c>
      <c r="R2345" s="16" t="b">
        <v>0</v>
      </c>
      <c r="S2345" s="16">
        <v>1</v>
      </c>
      <c r="T2345" s="16" t="s">
        <v>91</v>
      </c>
      <c r="U2345" s="16">
        <v>999</v>
      </c>
      <c r="V2345" s="16" t="s">
        <v>1778</v>
      </c>
      <c r="W2345" s="16">
        <v>31932085</v>
      </c>
      <c r="Y2345" s="16" t="inlineStr">
        <is>
          <t>金丹境灵品丹药。闪避+1%，持续1080现实秒。</t>
        </is>
      </c>
      <c r="Z2345" s="16" t="inlineStr">
        <is>
          <t>|cff00FF00“攻贵能中，守贵能避；明心辨其用，各取所需。寒剂自有其宜，须量药力与丹毒而用。”——《明心察微录》|r</t>
        </is>
      </c>
      <c r="AA2345" t="str" s="16">
        <v>炼丹可得。</v>
      </c>
      <c r="AB2345">
        <v>11921085</v>
      </c>
      <c r="AC2345" s="16" t="s">
        <v>1781</v>
      </c>
      <c r="AD2345" s="16">
        <v>40002</v>
      </c>
      <c r="AF2345">
        <v>70002</v>
      </c>
      <c r="AH2345">
        <v>300</v>
      </c>
      <c r="AI2345" s="16" t="s">
        <v>1777</v>
      </c>
      <c r="AJ2345" s="16" t="s">
        <v>1777</v>
      </c>
      <c r="AK2345" s="16" t="s">
        <v>342</v>
      </c>
    </row>
    <row r="2346" spans="2:37">
      <c r="B2346" s="16" t="n">
        <f>10000000+INDEX(编号表!$B:$B,MATCH(F2346,编号表!$A:$A,0))*100000+INDEX(编号表!$F:$F,MATCH(D2346,编号表!$E:$E,0))*1000+INDEX(编号表!$D:$D,MATCH(E2346,编号表!$C:$C,0))*10000+G2346</f>
        <v>11933085</v>
      </c>
      <c r="C2346" s="16" t="s">
        <v>2745</v>
      </c>
      <c r="D2346" s="16" t="s">
        <v>105</v>
      </c>
      <c r="E2346" s="16" t="s">
        <v>342</v>
      </c>
      <c r="F2346" s="16" t="s">
        <v>1777</v>
      </c>
      <c r="G2346" s="16">
        <v>85</v>
      </c>
      <c r="I2346" s="16">
        <v>60</v>
      </c>
      <c r="J2346" t="str">
        <f t="shared" si="38"/>
        <v>大类_玄品金丹丹药</v>
      </c>
      <c r="K2346" s="16" t="s">
        <v>337</v>
      </c>
      <c r="L2346" s="16">
        <v>1</v>
      </c>
      <c r="M2346" s="16" t="s">
        <v>1777</v>
      </c>
      <c r="O2346" s="16">
        <v>0</v>
      </c>
      <c r="P2346" s="16" t="b">
        <v>1</v>
      </c>
      <c r="R2346" s="16" t="b">
        <v>0</v>
      </c>
      <c r="S2346" s="16">
        <v>1</v>
      </c>
      <c r="T2346" s="16" t="s">
        <v>91</v>
      </c>
      <c r="U2346" s="16">
        <v>999</v>
      </c>
      <c r="V2346" s="16" t="s">
        <v>1778</v>
      </c>
      <c r="W2346" s="16">
        <v>31933085</v>
      </c>
      <c r="Y2346" s="16" t="inlineStr">
        <is>
          <t>金丹境玄品丹药。闪避+1%，持续1944现实秒。</t>
        </is>
      </c>
      <c r="Z2346" s="16" t="inlineStr">
        <is>
          <t>|cff00FF00“攻贵能中，守贵能避；明心辨其用，各取所需。寒剂自有其宜，须量药力与丹毒而用。”——《明心察微录》|r</t>
        </is>
      </c>
      <c r="AA2346" t="str" s="16">
        <v>炼丹可得。</v>
      </c>
      <c r="AB2346">
        <v>11921085</v>
      </c>
      <c r="AC2346" s="16" t="s">
        <v>1781</v>
      </c>
      <c r="AD2346" s="16">
        <v>40003</v>
      </c>
      <c r="AF2346">
        <v>70003</v>
      </c>
      <c r="AH2346">
        <v>1200</v>
      </c>
      <c r="AI2346" s="16" t="s">
        <v>1777</v>
      </c>
      <c r="AJ2346" s="16" t="s">
        <v>1777</v>
      </c>
      <c r="AK2346" s="16" t="s">
        <v>342</v>
      </c>
    </row>
    <row r="2347" spans="2:37">
      <c r="B2347" s="16" t="n">
        <f>10000000+INDEX(编号表!$B:$B,MATCH(F2347,编号表!$A:$A,0))*100000+INDEX(编号表!$F:$F,MATCH(D2347,编号表!$E:$E,0))*1000+INDEX(编号表!$D:$D,MATCH(E2347,编号表!$C:$C,0))*10000+G2347</f>
        <v>11931086</v>
      </c>
      <c r="C2347" s="16" t="s">
        <v>2749</v>
      </c>
      <c r="D2347" s="16" t="s">
        <v>86</v>
      </c>
      <c r="E2347" s="16" t="s">
        <v>342</v>
      </c>
      <c r="F2347" s="16" t="s">
        <v>1777</v>
      </c>
      <c r="G2347" s="16">
        <v>86</v>
      </c>
      <c r="I2347" s="16">
        <v>60</v>
      </c>
      <c r="J2347" t="str">
        <f t="shared" si="38"/>
        <v>大类_凡品金丹丹药</v>
      </c>
      <c r="K2347" s="16" t="s">
        <v>337</v>
      </c>
      <c r="L2347" s="16">
        <v>1</v>
      </c>
      <c r="M2347" s="16" t="s">
        <v>1777</v>
      </c>
      <c r="O2347" s="16">
        <v>0</v>
      </c>
      <c r="P2347" s="16" t="b">
        <v>1</v>
      </c>
      <c r="R2347" s="16" t="b">
        <v>0</v>
      </c>
      <c r="S2347" s="16">
        <v>1</v>
      </c>
      <c r="T2347" s="16" t="s">
        <v>91</v>
      </c>
      <c r="U2347" s="16">
        <v>999</v>
      </c>
      <c r="V2347" s="16" t="s">
        <v>1778</v>
      </c>
      <c r="W2347" s="16">
        <v>31931086</v>
      </c>
      <c r="Y2347" s="16" t="inlineStr">
        <is>
          <t>金丹境凡品丹药。闪避+2%，持续600现实秒。</t>
        </is>
      </c>
      <c r="Z2347" s="16" t="inlineStr">
        <is>
          <t>|cff00FF00“攻贵能中，守贵能避；明心辨其用，各取所需。凉剂自有其宜，须量药力与丹毒而用。”——《明心察微录》|r</t>
        </is>
      </c>
      <c r="AA2347" t="str" s="16">
        <v>炼丹可得。</v>
      </c>
      <c r="AB2347">
        <v>11921086</v>
      </c>
      <c r="AC2347" s="16" t="s">
        <v>1781</v>
      </c>
      <c r="AD2347" s="16">
        <v>40001</v>
      </c>
      <c r="AF2347">
        <v>70001</v>
      </c>
      <c r="AH2347">
        <v>100</v>
      </c>
      <c r="AI2347" s="16" t="s">
        <v>1777</v>
      </c>
      <c r="AJ2347" s="16" t="s">
        <v>1777</v>
      </c>
      <c r="AK2347" s="16" t="s">
        <v>342</v>
      </c>
    </row>
    <row r="2348" spans="2:37">
      <c r="B2348" s="16" t="n">
        <f>10000000+INDEX(编号表!$B:$B,MATCH(F2348,编号表!$A:$A,0))*100000+INDEX(编号表!$F:$F,MATCH(D2348,编号表!$E:$E,0))*1000+INDEX(编号表!$D:$D,MATCH(E2348,编号表!$C:$C,0))*10000+G2348</f>
        <v>11932086</v>
      </c>
      <c r="C2348" s="16" t="s">
        <v>2749</v>
      </c>
      <c r="D2348" s="16" t="s">
        <v>102</v>
      </c>
      <c r="E2348" s="16" t="s">
        <v>342</v>
      </c>
      <c r="F2348" s="16" t="s">
        <v>1777</v>
      </c>
      <c r="G2348" s="16">
        <v>86</v>
      </c>
      <c r="I2348" s="16">
        <v>60</v>
      </c>
      <c r="J2348" t="str">
        <f t="shared" si="38"/>
        <v>大类_灵品金丹丹药</v>
      </c>
      <c r="K2348" s="16" t="s">
        <v>337</v>
      </c>
      <c r="L2348" s="16">
        <v>1</v>
      </c>
      <c r="M2348" s="16" t="s">
        <v>1777</v>
      </c>
      <c r="O2348" s="16">
        <v>0</v>
      </c>
      <c r="P2348" s="16" t="b">
        <v>1</v>
      </c>
      <c r="R2348" s="16" t="b">
        <v>0</v>
      </c>
      <c r="S2348" s="16">
        <v>1</v>
      </c>
      <c r="T2348" s="16" t="s">
        <v>91</v>
      </c>
      <c r="U2348" s="16">
        <v>999</v>
      </c>
      <c r="V2348" s="16" t="s">
        <v>1778</v>
      </c>
      <c r="W2348" s="16">
        <v>31932086</v>
      </c>
      <c r="Y2348" s="16" t="inlineStr">
        <is>
          <t>金丹境灵品丹药。闪避+2%，持续1080现实秒。</t>
        </is>
      </c>
      <c r="Z2348" s="16" t="inlineStr">
        <is>
          <t>|cff00FF00“攻贵能中，守贵能避；明心辨其用，各取所需。凉剂自有其宜，须量药力与丹毒而用。”——《明心察微录》|r</t>
        </is>
      </c>
      <c r="AA2348" t="str" s="16">
        <v>炼丹可得。</v>
      </c>
      <c r="AB2348">
        <v>11921086</v>
      </c>
      <c r="AC2348" s="16" t="s">
        <v>1781</v>
      </c>
      <c r="AD2348" s="16">
        <v>40002</v>
      </c>
      <c r="AF2348">
        <v>70002</v>
      </c>
      <c r="AH2348">
        <v>300</v>
      </c>
      <c r="AI2348" s="16" t="s">
        <v>1777</v>
      </c>
      <c r="AJ2348" s="16" t="s">
        <v>1777</v>
      </c>
      <c r="AK2348" s="16" t="s">
        <v>342</v>
      </c>
    </row>
    <row r="2349" spans="2:37">
      <c r="B2349" s="16" t="n">
        <f>10000000+INDEX(编号表!$B:$B,MATCH(F2349,编号表!$A:$A,0))*100000+INDEX(编号表!$F:$F,MATCH(D2349,编号表!$E:$E,0))*1000+INDEX(编号表!$D:$D,MATCH(E2349,编号表!$C:$C,0))*10000+G2349</f>
        <v>11933086</v>
      </c>
      <c r="C2349" s="16" t="s">
        <v>2749</v>
      </c>
      <c r="D2349" s="16" t="s">
        <v>105</v>
      </c>
      <c r="E2349" s="16" t="s">
        <v>342</v>
      </c>
      <c r="F2349" s="16" t="s">
        <v>1777</v>
      </c>
      <c r="G2349" s="16">
        <v>86</v>
      </c>
      <c r="I2349" s="16">
        <v>60</v>
      </c>
      <c r="J2349" t="str">
        <f t="shared" si="38"/>
        <v>大类_玄品金丹丹药</v>
      </c>
      <c r="K2349" s="16" t="s">
        <v>337</v>
      </c>
      <c r="L2349" s="16">
        <v>1</v>
      </c>
      <c r="M2349" s="16" t="s">
        <v>1777</v>
      </c>
      <c r="O2349" s="16">
        <v>0</v>
      </c>
      <c r="P2349" s="16" t="b">
        <v>1</v>
      </c>
      <c r="R2349" s="16" t="b">
        <v>0</v>
      </c>
      <c r="S2349" s="16">
        <v>1</v>
      </c>
      <c r="T2349" s="16" t="s">
        <v>91</v>
      </c>
      <c r="U2349" s="16">
        <v>999</v>
      </c>
      <c r="V2349" s="16" t="s">
        <v>1778</v>
      </c>
      <c r="W2349" s="16">
        <v>31933086</v>
      </c>
      <c r="Y2349" s="16" t="inlineStr">
        <is>
          <t>金丹境玄品丹药。闪避+2%，持续1944现实秒。</t>
        </is>
      </c>
      <c r="Z2349" s="16" t="inlineStr">
        <is>
          <t>|cff00FF00“攻贵能中，守贵能避；明心辨其用，各取所需。凉剂自有其宜，须量药力与丹毒而用。”——《明心察微录》|r</t>
        </is>
      </c>
      <c r="AA2349" t="str" s="16">
        <v>炼丹可得。</v>
      </c>
      <c r="AB2349">
        <v>11921086</v>
      </c>
      <c r="AC2349" s="16" t="s">
        <v>1781</v>
      </c>
      <c r="AD2349" s="16">
        <v>40003</v>
      </c>
      <c r="AF2349">
        <v>70003</v>
      </c>
      <c r="AH2349">
        <v>1200</v>
      </c>
      <c r="AI2349" s="16" t="s">
        <v>1777</v>
      </c>
      <c r="AJ2349" s="16" t="s">
        <v>1777</v>
      </c>
      <c r="AK2349" s="16" t="s">
        <v>342</v>
      </c>
    </row>
    <row r="2350" spans="2:37">
      <c r="B2350" s="16" t="n">
        <f>10000000+INDEX(编号表!$B:$B,MATCH(F2350,编号表!$A:$A,0))*100000+INDEX(编号表!$F:$F,MATCH(D2350,编号表!$E:$E,0))*1000+INDEX(编号表!$D:$D,MATCH(E2350,编号表!$C:$C,0))*10000+G2350</f>
        <v>11931087</v>
      </c>
      <c r="C2350" s="16" t="s">
        <v>2753</v>
      </c>
      <c r="D2350" s="16" t="s">
        <v>86</v>
      </c>
      <c r="E2350" s="16" t="s">
        <v>342</v>
      </c>
      <c r="F2350" s="16" t="s">
        <v>1777</v>
      </c>
      <c r="G2350" s="16">
        <v>87</v>
      </c>
      <c r="I2350" s="16">
        <v>60</v>
      </c>
      <c r="J2350" t="str">
        <f t="shared" si="38"/>
        <v>大类_凡品金丹丹药</v>
      </c>
      <c r="K2350" s="16" t="s">
        <v>337</v>
      </c>
      <c r="L2350" s="16">
        <v>1</v>
      </c>
      <c r="M2350" s="16" t="s">
        <v>1777</v>
      </c>
      <c r="O2350" s="16">
        <v>0</v>
      </c>
      <c r="P2350" s="16" t="b">
        <v>1</v>
      </c>
      <c r="R2350" s="16" t="b">
        <v>0</v>
      </c>
      <c r="S2350" s="16">
        <v>1</v>
      </c>
      <c r="T2350" s="16" t="s">
        <v>91</v>
      </c>
      <c r="U2350" s="16">
        <v>999</v>
      </c>
      <c r="V2350" s="16" t="s">
        <v>1778</v>
      </c>
      <c r="W2350" s="16">
        <v>31931087</v>
      </c>
      <c r="Y2350" s="16" t="inlineStr">
        <is>
          <t>金丹境凡品丹药。命中+1.5%；闪避+1.5%，持续600现实秒。</t>
        </is>
      </c>
      <c r="Z2350" s="16" t="inlineStr">
        <is>
          <t>|cff00FF00“攻贵能中，守贵能避；明心辨其用，各取所需。平剂自有其宜，须量药力与丹毒而用。”——《明心察微录》|r</t>
        </is>
      </c>
      <c r="AA2350" t="str" s="16">
        <v>炼丹可得。</v>
      </c>
      <c r="AB2350">
        <v>11921087</v>
      </c>
      <c r="AC2350" s="16" t="s">
        <v>1781</v>
      </c>
      <c r="AD2350" s="16">
        <v>40001</v>
      </c>
      <c r="AF2350">
        <v>70001</v>
      </c>
      <c r="AH2350">
        <v>100</v>
      </c>
      <c r="AI2350" s="16" t="s">
        <v>1777</v>
      </c>
      <c r="AJ2350" s="16" t="s">
        <v>1777</v>
      </c>
      <c r="AK2350" s="16" t="s">
        <v>342</v>
      </c>
    </row>
    <row r="2351" spans="2:37">
      <c r="B2351" s="16" t="n">
        <f>10000000+INDEX(编号表!$B:$B,MATCH(F2351,编号表!$A:$A,0))*100000+INDEX(编号表!$F:$F,MATCH(D2351,编号表!$E:$E,0))*1000+INDEX(编号表!$D:$D,MATCH(E2351,编号表!$C:$C,0))*10000+G2351</f>
        <v>11932087</v>
      </c>
      <c r="C2351" s="16" t="s">
        <v>2753</v>
      </c>
      <c r="D2351" s="16" t="s">
        <v>102</v>
      </c>
      <c r="E2351" s="16" t="s">
        <v>342</v>
      </c>
      <c r="F2351" s="16" t="s">
        <v>1777</v>
      </c>
      <c r="G2351" s="16">
        <v>87</v>
      </c>
      <c r="I2351" s="16">
        <v>60</v>
      </c>
      <c r="J2351" t="str">
        <f t="shared" si="38"/>
        <v>大类_灵品金丹丹药</v>
      </c>
      <c r="K2351" s="16" t="s">
        <v>337</v>
      </c>
      <c r="L2351" s="16">
        <v>1</v>
      </c>
      <c r="M2351" s="16" t="s">
        <v>1777</v>
      </c>
      <c r="O2351" s="16">
        <v>0</v>
      </c>
      <c r="P2351" s="16" t="b">
        <v>1</v>
      </c>
      <c r="R2351" s="16" t="b">
        <v>0</v>
      </c>
      <c r="S2351" s="16">
        <v>1</v>
      </c>
      <c r="T2351" s="16" t="s">
        <v>91</v>
      </c>
      <c r="U2351" s="16">
        <v>999</v>
      </c>
      <c r="V2351" s="16" t="s">
        <v>1778</v>
      </c>
      <c r="W2351" s="16">
        <v>31932087</v>
      </c>
      <c r="Y2351" s="16" t="inlineStr">
        <is>
          <t>金丹境灵品丹药。命中+1.5%；闪避+1.5%，持续1080现实秒。</t>
        </is>
      </c>
      <c r="Z2351" s="16" t="inlineStr">
        <is>
          <t>|cff00FF00“攻贵能中，守贵能避；明心辨其用，各取所需。平剂自有其宜，须量药力与丹毒而用。”——《明心察微录》|r</t>
        </is>
      </c>
      <c r="AA2351" t="str" s="16">
        <v>炼丹可得。</v>
      </c>
      <c r="AB2351">
        <v>11921087</v>
      </c>
      <c r="AC2351" s="16" t="s">
        <v>1781</v>
      </c>
      <c r="AD2351" s="16">
        <v>40002</v>
      </c>
      <c r="AF2351">
        <v>70002</v>
      </c>
      <c r="AH2351">
        <v>300</v>
      </c>
      <c r="AI2351" s="16" t="s">
        <v>1777</v>
      </c>
      <c r="AJ2351" s="16" t="s">
        <v>1777</v>
      </c>
      <c r="AK2351" s="16" t="s">
        <v>342</v>
      </c>
    </row>
    <row r="2352" spans="2:37">
      <c r="B2352" s="16" t="n">
        <f>10000000+INDEX(编号表!$B:$B,MATCH(F2352,编号表!$A:$A,0))*100000+INDEX(编号表!$F:$F,MATCH(D2352,编号表!$E:$E,0))*1000+INDEX(编号表!$D:$D,MATCH(E2352,编号表!$C:$C,0))*10000+G2352</f>
        <v>11933087</v>
      </c>
      <c r="C2352" s="16" t="s">
        <v>2753</v>
      </c>
      <c r="D2352" s="16" t="s">
        <v>105</v>
      </c>
      <c r="E2352" s="16" t="s">
        <v>342</v>
      </c>
      <c r="F2352" s="16" t="s">
        <v>1777</v>
      </c>
      <c r="G2352" s="16">
        <v>87</v>
      </c>
      <c r="I2352" s="16">
        <v>60</v>
      </c>
      <c r="J2352" t="str">
        <f t="shared" si="38"/>
        <v>大类_玄品金丹丹药</v>
      </c>
      <c r="K2352" s="16" t="s">
        <v>337</v>
      </c>
      <c r="L2352" s="16">
        <v>1</v>
      </c>
      <c r="M2352" s="16" t="s">
        <v>1777</v>
      </c>
      <c r="O2352" s="16">
        <v>0</v>
      </c>
      <c r="P2352" s="16" t="b">
        <v>1</v>
      </c>
      <c r="R2352" s="16" t="b">
        <v>0</v>
      </c>
      <c r="S2352" s="16">
        <v>1</v>
      </c>
      <c r="T2352" s="16" t="s">
        <v>91</v>
      </c>
      <c r="U2352" s="16">
        <v>999</v>
      </c>
      <c r="V2352" s="16" t="s">
        <v>1778</v>
      </c>
      <c r="W2352" s="16">
        <v>31933087</v>
      </c>
      <c r="Y2352" s="16" t="inlineStr">
        <is>
          <t>金丹境玄品丹药。命中+1.5%；闪避+1.5%，持续1944现实秒。</t>
        </is>
      </c>
      <c r="Z2352" s="16" t="inlineStr">
        <is>
          <t>|cff00FF00“攻贵能中，守贵能避；明心辨其用，各取所需。平剂自有其宜，须量药力与丹毒而用。”——《明心察微录》|r</t>
        </is>
      </c>
      <c r="AA2352" t="str" s="16">
        <v>炼丹可得。</v>
      </c>
      <c r="AB2352">
        <v>11921087</v>
      </c>
      <c r="AC2352" s="16" t="s">
        <v>1781</v>
      </c>
      <c r="AD2352" s="16">
        <v>40003</v>
      </c>
      <c r="AF2352">
        <v>70003</v>
      </c>
      <c r="AH2352">
        <v>1200</v>
      </c>
      <c r="AI2352" s="16" t="s">
        <v>1777</v>
      </c>
      <c r="AJ2352" s="16" t="s">
        <v>1777</v>
      </c>
      <c r="AK2352" s="16" t="s">
        <v>342</v>
      </c>
    </row>
    <row r="2353" spans="2:37">
      <c r="B2353" s="16" t="n">
        <f>10000000+INDEX(编号表!$B:$B,MATCH(F2353,编号表!$A:$A,0))*100000+INDEX(编号表!$F:$F,MATCH(D2353,编号表!$E:$E,0))*1000+INDEX(编号表!$D:$D,MATCH(E2353,编号表!$C:$C,0))*10000+G2353</f>
        <v>11931088</v>
      </c>
      <c r="C2353" s="16" t="s">
        <v>2757</v>
      </c>
      <c r="D2353" s="16" t="s">
        <v>86</v>
      </c>
      <c r="E2353" s="16" t="s">
        <v>342</v>
      </c>
      <c r="F2353" s="16" t="s">
        <v>1777</v>
      </c>
      <c r="G2353" s="16">
        <v>88</v>
      </c>
      <c r="I2353" s="16">
        <v>60</v>
      </c>
      <c r="J2353" t="str">
        <f t="shared" si="38"/>
        <v>大类_凡品金丹丹药</v>
      </c>
      <c r="K2353" s="16" t="s">
        <v>337</v>
      </c>
      <c r="L2353" s="16">
        <v>1</v>
      </c>
      <c r="M2353" s="16" t="s">
        <v>1777</v>
      </c>
      <c r="O2353" s="16">
        <v>0</v>
      </c>
      <c r="P2353" s="16" t="b">
        <v>1</v>
      </c>
      <c r="R2353" s="16" t="b">
        <v>0</v>
      </c>
      <c r="S2353" s="16">
        <v>1</v>
      </c>
      <c r="T2353" s="16" t="s">
        <v>91</v>
      </c>
      <c r="U2353" s="16">
        <v>999</v>
      </c>
      <c r="V2353" s="16" t="s">
        <v>1778</v>
      </c>
      <c r="W2353" s="16">
        <v>31931088</v>
      </c>
      <c r="Y2353" s="16" t="inlineStr">
        <is>
          <t>金丹境凡品丹药。命中+2%，持续600现实秒。</t>
        </is>
      </c>
      <c r="Z2353" s="16" t="inlineStr">
        <is>
          <t>|cff00FF00“攻贵能中，守贵能避；明心辨其用，各取所需。温剂自有其宜，须量药力与丹毒而用。”——《明心察微录》|r</t>
        </is>
      </c>
      <c r="AA2353" t="str" s="16">
        <v>炼丹可得。</v>
      </c>
      <c r="AB2353">
        <v>11921088</v>
      </c>
      <c r="AC2353" s="16" t="s">
        <v>1781</v>
      </c>
      <c r="AD2353" s="16">
        <v>40001</v>
      </c>
      <c r="AF2353">
        <v>70001</v>
      </c>
      <c r="AH2353">
        <v>100</v>
      </c>
      <c r="AI2353" s="16" t="s">
        <v>1777</v>
      </c>
      <c r="AJ2353" s="16" t="s">
        <v>1777</v>
      </c>
      <c r="AK2353" s="16" t="s">
        <v>342</v>
      </c>
    </row>
    <row r="2354" spans="2:37">
      <c r="B2354" s="16" t="n">
        <f>10000000+INDEX(编号表!$B:$B,MATCH(F2354,编号表!$A:$A,0))*100000+INDEX(编号表!$F:$F,MATCH(D2354,编号表!$E:$E,0))*1000+INDEX(编号表!$D:$D,MATCH(E2354,编号表!$C:$C,0))*10000+G2354</f>
        <v>11932088</v>
      </c>
      <c r="C2354" s="16" t="s">
        <v>2757</v>
      </c>
      <c r="D2354" s="16" t="s">
        <v>102</v>
      </c>
      <c r="E2354" s="16" t="s">
        <v>342</v>
      </c>
      <c r="F2354" s="16" t="s">
        <v>1777</v>
      </c>
      <c r="G2354" s="16">
        <v>88</v>
      </c>
      <c r="I2354" s="16">
        <v>60</v>
      </c>
      <c r="J2354" t="str">
        <f t="shared" si="38"/>
        <v>大类_灵品金丹丹药</v>
      </c>
      <c r="K2354" s="16" t="s">
        <v>337</v>
      </c>
      <c r="L2354" s="16">
        <v>1</v>
      </c>
      <c r="M2354" s="16" t="s">
        <v>1777</v>
      </c>
      <c r="O2354" s="16">
        <v>0</v>
      </c>
      <c r="P2354" s="16" t="b">
        <v>1</v>
      </c>
      <c r="R2354" s="16" t="b">
        <v>0</v>
      </c>
      <c r="S2354" s="16">
        <v>1</v>
      </c>
      <c r="T2354" s="16" t="s">
        <v>91</v>
      </c>
      <c r="U2354" s="16">
        <v>999</v>
      </c>
      <c r="V2354" s="16" t="s">
        <v>1778</v>
      </c>
      <c r="W2354" s="16">
        <v>31932088</v>
      </c>
      <c r="Y2354" s="16" t="inlineStr">
        <is>
          <t>金丹境灵品丹药。命中+2%，持续1080现实秒。</t>
        </is>
      </c>
      <c r="Z2354" s="16" t="inlineStr">
        <is>
          <t>|cff00FF00“攻贵能中，守贵能避；明心辨其用，各取所需。温剂自有其宜，须量药力与丹毒而用。”——《明心察微录》|r</t>
        </is>
      </c>
      <c r="AA2354" t="str" s="16">
        <v>炼丹可得。</v>
      </c>
      <c r="AB2354">
        <v>11921088</v>
      </c>
      <c r="AC2354" s="16" t="s">
        <v>1781</v>
      </c>
      <c r="AD2354" s="16">
        <v>40002</v>
      </c>
      <c r="AF2354">
        <v>70002</v>
      </c>
      <c r="AH2354">
        <v>300</v>
      </c>
      <c r="AI2354" s="16" t="s">
        <v>1777</v>
      </c>
      <c r="AJ2354" s="16" t="s">
        <v>1777</v>
      </c>
      <c r="AK2354" s="16" t="s">
        <v>342</v>
      </c>
    </row>
    <row r="2355" spans="2:37">
      <c r="B2355" s="16" t="n">
        <f>10000000+INDEX(编号表!$B:$B,MATCH(F2355,编号表!$A:$A,0))*100000+INDEX(编号表!$F:$F,MATCH(D2355,编号表!$E:$E,0))*1000+INDEX(编号表!$D:$D,MATCH(E2355,编号表!$C:$C,0))*10000+G2355</f>
        <v>11933088</v>
      </c>
      <c r="C2355" s="16" t="s">
        <v>2757</v>
      </c>
      <c r="D2355" s="16" t="s">
        <v>105</v>
      </c>
      <c r="E2355" s="16" t="s">
        <v>342</v>
      </c>
      <c r="F2355" s="16" t="s">
        <v>1777</v>
      </c>
      <c r="G2355" s="16">
        <v>88</v>
      </c>
      <c r="I2355" s="16">
        <v>60</v>
      </c>
      <c r="J2355" t="str">
        <f t="shared" ref="J2355:J2418" si="39">"大类_"&amp;D2355&amp;E2355&amp;F2355</f>
        <v>大类_玄品金丹丹药</v>
      </c>
      <c r="K2355" s="16" t="s">
        <v>337</v>
      </c>
      <c r="L2355" s="16">
        <v>1</v>
      </c>
      <c r="M2355" s="16" t="s">
        <v>1777</v>
      </c>
      <c r="O2355" s="16">
        <v>0</v>
      </c>
      <c r="P2355" s="16" t="b">
        <v>1</v>
      </c>
      <c r="R2355" s="16" t="b">
        <v>0</v>
      </c>
      <c r="S2355" s="16">
        <v>1</v>
      </c>
      <c r="T2355" s="16" t="s">
        <v>91</v>
      </c>
      <c r="U2355" s="16">
        <v>999</v>
      </c>
      <c r="V2355" s="16" t="s">
        <v>1778</v>
      </c>
      <c r="W2355" s="16">
        <v>31933088</v>
      </c>
      <c r="Y2355" s="16" t="inlineStr">
        <is>
          <t>金丹境玄品丹药。命中+2%，持续1944现实秒。</t>
        </is>
      </c>
      <c r="Z2355" s="16" t="inlineStr">
        <is>
          <t>|cff00FF00“攻贵能中，守贵能避；明心辨其用，各取所需。温剂自有其宜，须量药力与丹毒而用。”——《明心察微录》|r</t>
        </is>
      </c>
      <c r="AA2355" t="str" s="16">
        <v>炼丹可得。</v>
      </c>
      <c r="AB2355">
        <v>11921088</v>
      </c>
      <c r="AC2355" s="16" t="s">
        <v>1781</v>
      </c>
      <c r="AD2355" s="16">
        <v>40003</v>
      </c>
      <c r="AF2355">
        <v>70003</v>
      </c>
      <c r="AH2355">
        <v>1200</v>
      </c>
      <c r="AI2355" s="16" t="s">
        <v>1777</v>
      </c>
      <c r="AJ2355" s="16" t="s">
        <v>1777</v>
      </c>
      <c r="AK2355" s="16" t="s">
        <v>342</v>
      </c>
    </row>
    <row r="2356" spans="2:37">
      <c r="B2356" s="16" t="n">
        <f>10000000+INDEX(编号表!$B:$B,MATCH(F2356,编号表!$A:$A,0))*100000+INDEX(编号表!$F:$F,MATCH(D2356,编号表!$E:$E,0))*1000+INDEX(编号表!$D:$D,MATCH(E2356,编号表!$C:$C,0))*10000+G2356</f>
        <v>11931089</v>
      </c>
      <c r="C2356" s="16" t="s">
        <v>2761</v>
      </c>
      <c r="D2356" s="16" t="s">
        <v>86</v>
      </c>
      <c r="E2356" s="16" t="s">
        <v>342</v>
      </c>
      <c r="F2356" s="16" t="s">
        <v>1777</v>
      </c>
      <c r="G2356" s="16">
        <v>89</v>
      </c>
      <c r="I2356" s="16">
        <v>60</v>
      </c>
      <c r="J2356" t="str">
        <f t="shared" si="39"/>
        <v>大类_凡品金丹丹药</v>
      </c>
      <c r="K2356" s="16" t="s">
        <v>337</v>
      </c>
      <c r="L2356" s="16">
        <v>1</v>
      </c>
      <c r="M2356" s="16" t="s">
        <v>1777</v>
      </c>
      <c r="O2356" s="16">
        <v>0</v>
      </c>
      <c r="P2356" s="16" t="b">
        <v>1</v>
      </c>
      <c r="R2356" s="16" t="b">
        <v>0</v>
      </c>
      <c r="S2356" s="16">
        <v>1</v>
      </c>
      <c r="T2356" s="16" t="s">
        <v>91</v>
      </c>
      <c r="U2356" s="16">
        <v>999</v>
      </c>
      <c r="V2356" s="16" t="s">
        <v>1778</v>
      </c>
      <c r="W2356" s="16">
        <v>31931089</v>
      </c>
      <c r="Y2356" s="16" t="inlineStr">
        <is>
          <t>金丹境凡品丹药。命中+3%，持续600现实秒。</t>
        </is>
      </c>
      <c r="Z2356" s="16" t="inlineStr">
        <is>
          <t>|cff00FF00“攻贵能中，守贵能避；明心辨其用，各取所需。热剂自有其宜，须量药力与丹毒而用。”——《明心察微录》|r</t>
        </is>
      </c>
      <c r="AA2356" t="str" s="16">
        <v>炼丹可得。</v>
      </c>
      <c r="AB2356">
        <v>11921089</v>
      </c>
      <c r="AC2356" s="16" t="s">
        <v>1781</v>
      </c>
      <c r="AD2356" s="16">
        <v>40001</v>
      </c>
      <c r="AF2356">
        <v>70001</v>
      </c>
      <c r="AH2356">
        <v>100</v>
      </c>
      <c r="AI2356" s="16" t="s">
        <v>1777</v>
      </c>
      <c r="AJ2356" s="16" t="s">
        <v>1777</v>
      </c>
      <c r="AK2356" s="16" t="s">
        <v>342</v>
      </c>
    </row>
    <row r="2357" spans="2:37">
      <c r="B2357" s="16" t="n">
        <f>10000000+INDEX(编号表!$B:$B,MATCH(F2357,编号表!$A:$A,0))*100000+INDEX(编号表!$F:$F,MATCH(D2357,编号表!$E:$E,0))*1000+INDEX(编号表!$D:$D,MATCH(E2357,编号表!$C:$C,0))*10000+G2357</f>
        <v>11932089</v>
      </c>
      <c r="C2357" s="16" t="s">
        <v>2761</v>
      </c>
      <c r="D2357" s="16" t="s">
        <v>102</v>
      </c>
      <c r="E2357" s="16" t="s">
        <v>342</v>
      </c>
      <c r="F2357" s="16" t="s">
        <v>1777</v>
      </c>
      <c r="G2357" s="16">
        <v>89</v>
      </c>
      <c r="I2357" s="16">
        <v>60</v>
      </c>
      <c r="J2357" t="str">
        <f t="shared" si="39"/>
        <v>大类_灵品金丹丹药</v>
      </c>
      <c r="K2357" s="16" t="s">
        <v>337</v>
      </c>
      <c r="L2357" s="16">
        <v>1</v>
      </c>
      <c r="M2357" s="16" t="s">
        <v>1777</v>
      </c>
      <c r="O2357" s="16">
        <v>0</v>
      </c>
      <c r="P2357" s="16" t="b">
        <v>1</v>
      </c>
      <c r="R2357" s="16" t="b">
        <v>0</v>
      </c>
      <c r="S2357" s="16">
        <v>1</v>
      </c>
      <c r="T2357" s="16" t="s">
        <v>91</v>
      </c>
      <c r="U2357" s="16">
        <v>999</v>
      </c>
      <c r="V2357" s="16" t="s">
        <v>1778</v>
      </c>
      <c r="W2357" s="16">
        <v>31932089</v>
      </c>
      <c r="Y2357" s="16" t="inlineStr">
        <is>
          <t>金丹境灵品丹药。命中+3%，持续1080现实秒。</t>
        </is>
      </c>
      <c r="Z2357" s="16" t="inlineStr">
        <is>
          <t>|cff00FF00“攻贵能中，守贵能避；明心辨其用，各取所需。热剂自有其宜，须量药力与丹毒而用。”——《明心察微录》|r</t>
        </is>
      </c>
      <c r="AA2357" t="str" s="16">
        <v>炼丹可得。</v>
      </c>
      <c r="AB2357">
        <v>11921089</v>
      </c>
      <c r="AC2357" s="16" t="s">
        <v>1781</v>
      </c>
      <c r="AD2357" s="16">
        <v>40002</v>
      </c>
      <c r="AF2357">
        <v>70002</v>
      </c>
      <c r="AH2357">
        <v>300</v>
      </c>
      <c r="AI2357" s="16" t="s">
        <v>1777</v>
      </c>
      <c r="AJ2357" s="16" t="s">
        <v>1777</v>
      </c>
      <c r="AK2357" s="16" t="s">
        <v>342</v>
      </c>
    </row>
    <row r="2358" spans="2:37">
      <c r="B2358" s="16" t="n">
        <f>10000000+INDEX(编号表!$B:$B,MATCH(F2358,编号表!$A:$A,0))*100000+INDEX(编号表!$F:$F,MATCH(D2358,编号表!$E:$E,0))*1000+INDEX(编号表!$D:$D,MATCH(E2358,编号表!$C:$C,0))*10000+G2358</f>
        <v>11933089</v>
      </c>
      <c r="C2358" s="16" t="s">
        <v>2761</v>
      </c>
      <c r="D2358" s="16" t="s">
        <v>105</v>
      </c>
      <c r="E2358" s="16" t="s">
        <v>342</v>
      </c>
      <c r="F2358" s="16" t="s">
        <v>1777</v>
      </c>
      <c r="G2358" s="16">
        <v>89</v>
      </c>
      <c r="I2358" s="16">
        <v>60</v>
      </c>
      <c r="J2358" t="str">
        <f t="shared" si="39"/>
        <v>大类_玄品金丹丹药</v>
      </c>
      <c r="K2358" s="16" t="s">
        <v>337</v>
      </c>
      <c r="L2358" s="16">
        <v>1</v>
      </c>
      <c r="M2358" s="16" t="s">
        <v>1777</v>
      </c>
      <c r="O2358" s="16">
        <v>0</v>
      </c>
      <c r="P2358" s="16" t="b">
        <v>1</v>
      </c>
      <c r="R2358" s="16" t="b">
        <v>0</v>
      </c>
      <c r="S2358" s="16">
        <v>1</v>
      </c>
      <c r="T2358" s="16" t="s">
        <v>91</v>
      </c>
      <c r="U2358" s="16">
        <v>999</v>
      </c>
      <c r="V2358" s="16" t="s">
        <v>1778</v>
      </c>
      <c r="W2358" s="16">
        <v>31933089</v>
      </c>
      <c r="Y2358" s="16" t="inlineStr">
        <is>
          <t>金丹境玄品丹药。命中+3%，持续1944现实秒。</t>
        </is>
      </c>
      <c r="Z2358" s="16" t="inlineStr">
        <is>
          <t>|cff00FF00“攻贵能中，守贵能避；明心辨其用，各取所需。热剂自有其宜，须量药力与丹毒而用。”——《明心察微录》|r</t>
        </is>
      </c>
      <c r="AA2358" t="str" s="16">
        <v>炼丹可得。</v>
      </c>
      <c r="AB2358">
        <v>11921089</v>
      </c>
      <c r="AC2358" s="16" t="s">
        <v>1781</v>
      </c>
      <c r="AD2358" s="16">
        <v>40003</v>
      </c>
      <c r="AF2358">
        <v>70003</v>
      </c>
      <c r="AH2358">
        <v>1200</v>
      </c>
      <c r="AI2358" s="16" t="s">
        <v>1777</v>
      </c>
      <c r="AJ2358" s="16" t="s">
        <v>1777</v>
      </c>
      <c r="AK2358" s="16" t="s">
        <v>342</v>
      </c>
    </row>
    <row r="2359" spans="2:37">
      <c r="B2359" s="16" t="n">
        <f>10000000+INDEX(编号表!$B:$B,MATCH(F2359,编号表!$A:$A,0))*100000+INDEX(编号表!$F:$F,MATCH(D2359,编号表!$E:$E,0))*1000+INDEX(编号表!$D:$D,MATCH(E2359,编号表!$C:$C,0))*10000+G2359</f>
        <v>11931090</v>
      </c>
      <c r="C2359" s="16" t="s">
        <v>2765</v>
      </c>
      <c r="D2359" s="16" t="s">
        <v>86</v>
      </c>
      <c r="E2359" s="16" t="s">
        <v>342</v>
      </c>
      <c r="F2359" s="16" t="s">
        <v>1777</v>
      </c>
      <c r="G2359" s="16">
        <v>90</v>
      </c>
      <c r="I2359" s="16">
        <v>60</v>
      </c>
      <c r="J2359" t="str">
        <f t="shared" si="39"/>
        <v>大类_凡品金丹丹药</v>
      </c>
      <c r="K2359" s="16" t="s">
        <v>337</v>
      </c>
      <c r="L2359" s="16">
        <v>1</v>
      </c>
      <c r="M2359" s="16" t="s">
        <v>1777</v>
      </c>
      <c r="O2359" s="16">
        <v>0</v>
      </c>
      <c r="P2359" s="16" t="b">
        <v>1</v>
      </c>
      <c r="R2359" s="16" t="b">
        <v>0</v>
      </c>
      <c r="S2359" s="16">
        <v>1</v>
      </c>
      <c r="T2359" s="16" t="s">
        <v>91</v>
      </c>
      <c r="U2359" s="16">
        <v>999</v>
      </c>
      <c r="V2359" s="16" t="s">
        <v>1778</v>
      </c>
      <c r="W2359" s="16">
        <v>31931090</v>
      </c>
      <c r="Y2359" s="16" t="inlineStr">
        <is>
          <t>金丹境凡品丹药。暴击伤害加成+10%，持续1800现实秒。</t>
        </is>
      </c>
      <c r="Z2359" s="16" t="inlineStr">
        <is>
          <t>|cff00FF00“会心一击，或贵其常至，或贵其威深；诸法各循所长。寒剂自有其宜，须量药力与丹毒而用。”——《照神会击录》|r</t>
        </is>
      </c>
      <c r="AA2359" t="str" s="16">
        <v>炼丹可得。</v>
      </c>
      <c r="AB2359">
        <v>11921090</v>
      </c>
      <c r="AC2359" s="16" t="s">
        <v>1781</v>
      </c>
      <c r="AD2359" s="16">
        <v>40001</v>
      </c>
      <c r="AF2359">
        <v>70001</v>
      </c>
      <c r="AH2359">
        <v>100</v>
      </c>
      <c r="AI2359" s="16" t="s">
        <v>1777</v>
      </c>
      <c r="AJ2359" s="16" t="s">
        <v>1777</v>
      </c>
      <c r="AK2359" s="16" t="s">
        <v>342</v>
      </c>
    </row>
    <row r="2360" spans="2:37">
      <c r="B2360" s="16" t="n">
        <f>10000000+INDEX(编号表!$B:$B,MATCH(F2360,编号表!$A:$A,0))*100000+INDEX(编号表!$F:$F,MATCH(D2360,编号表!$E:$E,0))*1000+INDEX(编号表!$D:$D,MATCH(E2360,编号表!$C:$C,0))*10000+G2360</f>
        <v>11932090</v>
      </c>
      <c r="C2360" s="16" t="s">
        <v>2765</v>
      </c>
      <c r="D2360" s="16" t="s">
        <v>102</v>
      </c>
      <c r="E2360" s="16" t="s">
        <v>342</v>
      </c>
      <c r="F2360" s="16" t="s">
        <v>1777</v>
      </c>
      <c r="G2360" s="16">
        <v>90</v>
      </c>
      <c r="I2360" s="16">
        <v>60</v>
      </c>
      <c r="J2360" t="str">
        <f t="shared" si="39"/>
        <v>大类_灵品金丹丹药</v>
      </c>
      <c r="K2360" s="16" t="s">
        <v>337</v>
      </c>
      <c r="L2360" s="16">
        <v>1</v>
      </c>
      <c r="M2360" s="16" t="s">
        <v>1777</v>
      </c>
      <c r="O2360" s="16">
        <v>0</v>
      </c>
      <c r="P2360" s="16" t="b">
        <v>1</v>
      </c>
      <c r="R2360" s="16" t="b">
        <v>0</v>
      </c>
      <c r="S2360" s="16">
        <v>1</v>
      </c>
      <c r="T2360" s="16" t="s">
        <v>91</v>
      </c>
      <c r="U2360" s="16">
        <v>999</v>
      </c>
      <c r="V2360" s="16" t="s">
        <v>1778</v>
      </c>
      <c r="W2360" s="16">
        <v>31932090</v>
      </c>
      <c r="Y2360" s="16" t="inlineStr">
        <is>
          <t>金丹境灵品丹药。暴击伤害加成+10%，持续3240现实秒。</t>
        </is>
      </c>
      <c r="Z2360" s="16" t="inlineStr">
        <is>
          <t>|cff00FF00“会心一击，或贵其常至，或贵其威深；诸法各循所长。寒剂自有其宜，须量药力与丹毒而用。”——《照神会击录》|r</t>
        </is>
      </c>
      <c r="AA2360" t="str" s="16">
        <v>炼丹可得。</v>
      </c>
      <c r="AB2360">
        <v>11921090</v>
      </c>
      <c r="AC2360" s="16" t="s">
        <v>1781</v>
      </c>
      <c r="AD2360" s="16">
        <v>40002</v>
      </c>
      <c r="AF2360">
        <v>70002</v>
      </c>
      <c r="AH2360">
        <v>300</v>
      </c>
      <c r="AI2360" s="16" t="s">
        <v>1777</v>
      </c>
      <c r="AJ2360" s="16" t="s">
        <v>1777</v>
      </c>
      <c r="AK2360" s="16" t="s">
        <v>342</v>
      </c>
    </row>
    <row r="2361" spans="2:37">
      <c r="B2361" s="16" t="n">
        <f>10000000+INDEX(编号表!$B:$B,MATCH(F2361,编号表!$A:$A,0))*100000+INDEX(编号表!$F:$F,MATCH(D2361,编号表!$E:$E,0))*1000+INDEX(编号表!$D:$D,MATCH(E2361,编号表!$C:$C,0))*10000+G2361</f>
        <v>11933090</v>
      </c>
      <c r="C2361" s="16" t="s">
        <v>2765</v>
      </c>
      <c r="D2361" s="16" t="s">
        <v>105</v>
      </c>
      <c r="E2361" s="16" t="s">
        <v>342</v>
      </c>
      <c r="F2361" s="16" t="s">
        <v>1777</v>
      </c>
      <c r="G2361" s="16">
        <v>90</v>
      </c>
      <c r="I2361" s="16">
        <v>60</v>
      </c>
      <c r="J2361" t="str">
        <f t="shared" si="39"/>
        <v>大类_玄品金丹丹药</v>
      </c>
      <c r="K2361" s="16" t="s">
        <v>337</v>
      </c>
      <c r="L2361" s="16">
        <v>1</v>
      </c>
      <c r="M2361" s="16" t="s">
        <v>1777</v>
      </c>
      <c r="O2361" s="16">
        <v>0</v>
      </c>
      <c r="P2361" s="16" t="b">
        <v>1</v>
      </c>
      <c r="R2361" s="16" t="b">
        <v>0</v>
      </c>
      <c r="S2361" s="16">
        <v>1</v>
      </c>
      <c r="T2361" s="16" t="s">
        <v>91</v>
      </c>
      <c r="U2361" s="16">
        <v>999</v>
      </c>
      <c r="V2361" s="16" t="s">
        <v>1778</v>
      </c>
      <c r="W2361" s="16">
        <v>31933090</v>
      </c>
      <c r="Y2361" s="16" t="inlineStr">
        <is>
          <t>金丹境玄品丹药。暴击伤害加成+10%，持续5832现实秒。</t>
        </is>
      </c>
      <c r="Z2361" s="16" t="inlineStr">
        <is>
          <t>|cff00FF00“会心一击，或贵其常至，或贵其威深；诸法各循所长。寒剂自有其宜，须量药力与丹毒而用。”——《照神会击录》|r</t>
        </is>
      </c>
      <c r="AA2361" t="str" s="16">
        <v>炼丹可得。</v>
      </c>
      <c r="AB2361">
        <v>11921090</v>
      </c>
      <c r="AC2361" s="16" t="s">
        <v>1781</v>
      </c>
      <c r="AD2361" s="16">
        <v>40003</v>
      </c>
      <c r="AF2361">
        <v>70003</v>
      </c>
      <c r="AH2361">
        <v>1200</v>
      </c>
      <c r="AI2361" s="16" t="s">
        <v>1777</v>
      </c>
      <c r="AJ2361" s="16" t="s">
        <v>1777</v>
      </c>
      <c r="AK2361" s="16" t="s">
        <v>342</v>
      </c>
    </row>
    <row r="2362" spans="2:37">
      <c r="B2362" s="16" t="n">
        <f>10000000+INDEX(编号表!$B:$B,MATCH(F2362,编号表!$A:$A,0))*100000+INDEX(编号表!$F:$F,MATCH(D2362,编号表!$E:$E,0))*1000+INDEX(编号表!$D:$D,MATCH(E2362,编号表!$C:$C,0))*10000+G2362</f>
        <v>11931091</v>
      </c>
      <c r="C2362" s="16" t="s">
        <v>2769</v>
      </c>
      <c r="D2362" s="16" t="s">
        <v>86</v>
      </c>
      <c r="E2362" s="16" t="s">
        <v>342</v>
      </c>
      <c r="F2362" s="16" t="s">
        <v>1777</v>
      </c>
      <c r="G2362" s="16">
        <v>91</v>
      </c>
      <c r="I2362" s="16">
        <v>60</v>
      </c>
      <c r="J2362" t="str">
        <f t="shared" si="39"/>
        <v>大类_凡品金丹丹药</v>
      </c>
      <c r="K2362" s="16" t="s">
        <v>337</v>
      </c>
      <c r="L2362" s="16">
        <v>1</v>
      </c>
      <c r="M2362" s="16" t="s">
        <v>1777</v>
      </c>
      <c r="O2362" s="16">
        <v>0</v>
      </c>
      <c r="P2362" s="16" t="b">
        <v>1</v>
      </c>
      <c r="R2362" s="16" t="b">
        <v>0</v>
      </c>
      <c r="S2362" s="16">
        <v>1</v>
      </c>
      <c r="T2362" s="16" t="s">
        <v>91</v>
      </c>
      <c r="U2362" s="16">
        <v>999</v>
      </c>
      <c r="V2362" s="16" t="s">
        <v>1778</v>
      </c>
      <c r="W2362" s="16">
        <v>31931091</v>
      </c>
      <c r="Y2362" s="16" t="inlineStr">
        <is>
          <t>金丹境凡品丹药。暴击伤害增加+48点，持续1500现实秒。</t>
        </is>
      </c>
      <c r="Z2362" s="16" t="inlineStr">
        <is>
          <t>|cff00FF00“会心一击，或贵其常至，或贵其威深；诸法各循所长。凉剂自有其宜，须量药力与丹毒而用。”——《照神会击录》|r</t>
        </is>
      </c>
      <c r="AA2362" t="str" s="16">
        <v>炼丹可得。</v>
      </c>
      <c r="AB2362">
        <v>11921091</v>
      </c>
      <c r="AC2362" s="16" t="s">
        <v>1781</v>
      </c>
      <c r="AD2362" s="16">
        <v>40001</v>
      </c>
      <c r="AF2362">
        <v>70001</v>
      </c>
      <c r="AH2362">
        <v>100</v>
      </c>
      <c r="AI2362" s="16" t="s">
        <v>1777</v>
      </c>
      <c r="AJ2362" s="16" t="s">
        <v>1777</v>
      </c>
      <c r="AK2362" s="16" t="s">
        <v>342</v>
      </c>
    </row>
    <row r="2363" spans="2:37">
      <c r="B2363" s="16" t="n">
        <f>10000000+INDEX(编号表!$B:$B,MATCH(F2363,编号表!$A:$A,0))*100000+INDEX(编号表!$F:$F,MATCH(D2363,编号表!$E:$E,0))*1000+INDEX(编号表!$D:$D,MATCH(E2363,编号表!$C:$C,0))*10000+G2363</f>
        <v>11932091</v>
      </c>
      <c r="C2363" s="16" t="s">
        <v>2769</v>
      </c>
      <c r="D2363" s="16" t="s">
        <v>102</v>
      </c>
      <c r="E2363" s="16" t="s">
        <v>342</v>
      </c>
      <c r="F2363" s="16" t="s">
        <v>1777</v>
      </c>
      <c r="G2363" s="16">
        <v>91</v>
      </c>
      <c r="I2363" s="16">
        <v>60</v>
      </c>
      <c r="J2363" t="str">
        <f t="shared" si="39"/>
        <v>大类_灵品金丹丹药</v>
      </c>
      <c r="K2363" s="16" t="s">
        <v>337</v>
      </c>
      <c r="L2363" s="16">
        <v>1</v>
      </c>
      <c r="M2363" s="16" t="s">
        <v>1777</v>
      </c>
      <c r="O2363" s="16">
        <v>0</v>
      </c>
      <c r="P2363" s="16" t="b">
        <v>1</v>
      </c>
      <c r="R2363" s="16" t="b">
        <v>0</v>
      </c>
      <c r="S2363" s="16">
        <v>1</v>
      </c>
      <c r="T2363" s="16" t="s">
        <v>91</v>
      </c>
      <c r="U2363" s="16">
        <v>999</v>
      </c>
      <c r="V2363" s="16" t="s">
        <v>1778</v>
      </c>
      <c r="W2363" s="16">
        <v>31932091</v>
      </c>
      <c r="Y2363" s="16" t="inlineStr">
        <is>
          <t>金丹境灵品丹药。暴击伤害增加+48点，持续2700现实秒。</t>
        </is>
      </c>
      <c r="Z2363" s="16" t="inlineStr">
        <is>
          <t>|cff00FF00“会心一击，或贵其常至，或贵其威深；诸法各循所长。凉剂自有其宜，须量药力与丹毒而用。”——《照神会击录》|r</t>
        </is>
      </c>
      <c r="AA2363" t="str" s="16">
        <v>炼丹可得。</v>
      </c>
      <c r="AB2363">
        <v>11921091</v>
      </c>
      <c r="AC2363" s="16" t="s">
        <v>1781</v>
      </c>
      <c r="AD2363" s="16">
        <v>40002</v>
      </c>
      <c r="AF2363">
        <v>70002</v>
      </c>
      <c r="AH2363">
        <v>300</v>
      </c>
      <c r="AI2363" s="16" t="s">
        <v>1777</v>
      </c>
      <c r="AJ2363" s="16" t="s">
        <v>1777</v>
      </c>
      <c r="AK2363" s="16" t="s">
        <v>342</v>
      </c>
    </row>
    <row r="2364" spans="2:37">
      <c r="B2364" s="16" t="n">
        <f>10000000+INDEX(编号表!$B:$B,MATCH(F2364,编号表!$A:$A,0))*100000+INDEX(编号表!$F:$F,MATCH(D2364,编号表!$E:$E,0))*1000+INDEX(编号表!$D:$D,MATCH(E2364,编号表!$C:$C,0))*10000+G2364</f>
        <v>11933091</v>
      </c>
      <c r="C2364" s="16" t="s">
        <v>2769</v>
      </c>
      <c r="D2364" s="16" t="s">
        <v>105</v>
      </c>
      <c r="E2364" s="16" t="s">
        <v>342</v>
      </c>
      <c r="F2364" s="16" t="s">
        <v>1777</v>
      </c>
      <c r="G2364" s="16">
        <v>91</v>
      </c>
      <c r="I2364" s="16">
        <v>60</v>
      </c>
      <c r="J2364" t="str">
        <f t="shared" si="39"/>
        <v>大类_玄品金丹丹药</v>
      </c>
      <c r="K2364" s="16" t="s">
        <v>337</v>
      </c>
      <c r="L2364" s="16">
        <v>1</v>
      </c>
      <c r="M2364" s="16" t="s">
        <v>1777</v>
      </c>
      <c r="O2364" s="16">
        <v>0</v>
      </c>
      <c r="P2364" s="16" t="b">
        <v>1</v>
      </c>
      <c r="R2364" s="16" t="b">
        <v>0</v>
      </c>
      <c r="S2364" s="16">
        <v>1</v>
      </c>
      <c r="T2364" s="16" t="s">
        <v>91</v>
      </c>
      <c r="U2364" s="16">
        <v>999</v>
      </c>
      <c r="V2364" s="16" t="s">
        <v>1778</v>
      </c>
      <c r="W2364" s="16">
        <v>31933091</v>
      </c>
      <c r="Y2364" s="16" t="inlineStr">
        <is>
          <t>金丹境玄品丹药。暴击伤害增加+48点，持续4860现实秒。</t>
        </is>
      </c>
      <c r="Z2364" s="16" t="inlineStr">
        <is>
          <t>|cff00FF00“会心一击，或贵其常至，或贵其威深；诸法各循所长。凉剂自有其宜，须量药力与丹毒而用。”——《照神会击录》|r</t>
        </is>
      </c>
      <c r="AA2364" t="str" s="16">
        <v>炼丹可得。</v>
      </c>
      <c r="AB2364">
        <v>11921091</v>
      </c>
      <c r="AC2364" s="16" t="s">
        <v>1781</v>
      </c>
      <c r="AD2364" s="16">
        <v>40003</v>
      </c>
      <c r="AF2364">
        <v>70003</v>
      </c>
      <c r="AH2364">
        <v>1200</v>
      </c>
      <c r="AI2364" s="16" t="s">
        <v>1777</v>
      </c>
      <c r="AJ2364" s="16" t="s">
        <v>1777</v>
      </c>
      <c r="AK2364" s="16" t="s">
        <v>342</v>
      </c>
    </row>
    <row r="2365" spans="2:37">
      <c r="B2365" s="16" t="n">
        <f>10000000+INDEX(编号表!$B:$B,MATCH(F2365,编号表!$A:$A,0))*100000+INDEX(编号表!$F:$F,MATCH(D2365,编号表!$E:$E,0))*1000+INDEX(编号表!$D:$D,MATCH(E2365,编号表!$C:$C,0))*10000+G2365</f>
        <v>11931092</v>
      </c>
      <c r="C2365" s="16" t="s">
        <v>2773</v>
      </c>
      <c r="D2365" s="16" t="s">
        <v>86</v>
      </c>
      <c r="E2365" s="16" t="s">
        <v>342</v>
      </c>
      <c r="F2365" s="16" t="s">
        <v>1777</v>
      </c>
      <c r="G2365" s="16">
        <v>92</v>
      </c>
      <c r="I2365" s="16">
        <v>60</v>
      </c>
      <c r="J2365" t="str">
        <f t="shared" si="39"/>
        <v>大类_凡品金丹丹药</v>
      </c>
      <c r="K2365" s="16" t="s">
        <v>337</v>
      </c>
      <c r="L2365" s="16">
        <v>1</v>
      </c>
      <c r="M2365" s="16" t="s">
        <v>1777</v>
      </c>
      <c r="O2365" s="16">
        <v>0</v>
      </c>
      <c r="P2365" s="16" t="b">
        <v>1</v>
      </c>
      <c r="R2365" s="16" t="b">
        <v>0</v>
      </c>
      <c r="S2365" s="16">
        <v>1</v>
      </c>
      <c r="T2365" s="16" t="s">
        <v>91</v>
      </c>
      <c r="U2365" s="16">
        <v>999</v>
      </c>
      <c r="V2365" s="16" t="s">
        <v>1778</v>
      </c>
      <c r="W2365" s="16">
        <v>31931092</v>
      </c>
      <c r="Y2365" s="16" t="inlineStr">
        <is>
          <t>金丹境凡品丹药。暴击率+2%，持续1500现实秒。</t>
        </is>
      </c>
      <c r="Z2365" s="16" t="inlineStr">
        <is>
          <t>|cff00FF00“会心一击，或贵其常至，或贵其威深；诸法各循所长。平剂自有其宜，须量药力与丹毒而用。”——《照神会击录》|r</t>
        </is>
      </c>
      <c r="AA2365" t="str" s="16">
        <v>炼丹可得。</v>
      </c>
      <c r="AB2365">
        <v>11921092</v>
      </c>
      <c r="AC2365" s="16" t="s">
        <v>1781</v>
      </c>
      <c r="AD2365" s="16">
        <v>40001</v>
      </c>
      <c r="AF2365">
        <v>70001</v>
      </c>
      <c r="AH2365">
        <v>100</v>
      </c>
      <c r="AI2365" s="16" t="s">
        <v>1777</v>
      </c>
      <c r="AJ2365" s="16" t="s">
        <v>1777</v>
      </c>
      <c r="AK2365" s="16" t="s">
        <v>342</v>
      </c>
    </row>
    <row r="2366" spans="2:37">
      <c r="B2366" s="16" t="n">
        <f>10000000+INDEX(编号表!$B:$B,MATCH(F2366,编号表!$A:$A,0))*100000+INDEX(编号表!$F:$F,MATCH(D2366,编号表!$E:$E,0))*1000+INDEX(编号表!$D:$D,MATCH(E2366,编号表!$C:$C,0))*10000+G2366</f>
        <v>11932092</v>
      </c>
      <c r="C2366" s="16" t="s">
        <v>2773</v>
      </c>
      <c r="D2366" s="16" t="s">
        <v>102</v>
      </c>
      <c r="E2366" s="16" t="s">
        <v>342</v>
      </c>
      <c r="F2366" s="16" t="s">
        <v>1777</v>
      </c>
      <c r="G2366" s="16">
        <v>92</v>
      </c>
      <c r="I2366" s="16">
        <v>60</v>
      </c>
      <c r="J2366" t="str">
        <f t="shared" si="39"/>
        <v>大类_灵品金丹丹药</v>
      </c>
      <c r="K2366" s="16" t="s">
        <v>337</v>
      </c>
      <c r="L2366" s="16">
        <v>1</v>
      </c>
      <c r="M2366" s="16" t="s">
        <v>1777</v>
      </c>
      <c r="O2366" s="16">
        <v>0</v>
      </c>
      <c r="P2366" s="16" t="b">
        <v>1</v>
      </c>
      <c r="R2366" s="16" t="b">
        <v>0</v>
      </c>
      <c r="S2366" s="16">
        <v>1</v>
      </c>
      <c r="T2366" s="16" t="s">
        <v>91</v>
      </c>
      <c r="U2366" s="16">
        <v>999</v>
      </c>
      <c r="V2366" s="16" t="s">
        <v>1778</v>
      </c>
      <c r="W2366" s="16">
        <v>31932092</v>
      </c>
      <c r="Y2366" s="16" t="inlineStr">
        <is>
          <t>金丹境灵品丹药。暴击率+2%，持续2700现实秒。</t>
        </is>
      </c>
      <c r="Z2366" s="16" t="inlineStr">
        <is>
          <t>|cff00FF00“会心一击，或贵其常至，或贵其威深；诸法各循所长。平剂自有其宜，须量药力与丹毒而用。”——《照神会击录》|r</t>
        </is>
      </c>
      <c r="AA2366" t="str" s="16">
        <v>炼丹可得。</v>
      </c>
      <c r="AB2366">
        <v>11921092</v>
      </c>
      <c r="AC2366" s="16" t="s">
        <v>1781</v>
      </c>
      <c r="AD2366" s="16">
        <v>40002</v>
      </c>
      <c r="AF2366">
        <v>70002</v>
      </c>
      <c r="AH2366">
        <v>300</v>
      </c>
      <c r="AI2366" s="16" t="s">
        <v>1777</v>
      </c>
      <c r="AJ2366" s="16" t="s">
        <v>1777</v>
      </c>
      <c r="AK2366" s="16" t="s">
        <v>342</v>
      </c>
    </row>
    <row r="2367" spans="2:37">
      <c r="B2367" s="16" t="n">
        <f>10000000+INDEX(编号表!$B:$B,MATCH(F2367,编号表!$A:$A,0))*100000+INDEX(编号表!$F:$F,MATCH(D2367,编号表!$E:$E,0))*1000+INDEX(编号表!$D:$D,MATCH(E2367,编号表!$C:$C,0))*10000+G2367</f>
        <v>11933092</v>
      </c>
      <c r="C2367" s="16" t="s">
        <v>2773</v>
      </c>
      <c r="D2367" s="16" t="s">
        <v>105</v>
      </c>
      <c r="E2367" s="16" t="s">
        <v>342</v>
      </c>
      <c r="F2367" s="16" t="s">
        <v>1777</v>
      </c>
      <c r="G2367" s="16">
        <v>92</v>
      </c>
      <c r="I2367" s="16">
        <v>60</v>
      </c>
      <c r="J2367" t="str">
        <f t="shared" si="39"/>
        <v>大类_玄品金丹丹药</v>
      </c>
      <c r="K2367" s="16" t="s">
        <v>337</v>
      </c>
      <c r="L2367" s="16">
        <v>1</v>
      </c>
      <c r="M2367" s="16" t="s">
        <v>1777</v>
      </c>
      <c r="O2367" s="16">
        <v>0</v>
      </c>
      <c r="P2367" s="16" t="b">
        <v>1</v>
      </c>
      <c r="R2367" s="16" t="b">
        <v>0</v>
      </c>
      <c r="S2367" s="16">
        <v>1</v>
      </c>
      <c r="T2367" s="16" t="s">
        <v>91</v>
      </c>
      <c r="U2367" s="16">
        <v>999</v>
      </c>
      <c r="V2367" s="16" t="s">
        <v>1778</v>
      </c>
      <c r="W2367" s="16">
        <v>31933092</v>
      </c>
      <c r="Y2367" s="16" t="inlineStr">
        <is>
          <t>金丹境玄品丹药。暴击率+2%，持续4860现实秒。</t>
        </is>
      </c>
      <c r="Z2367" s="16" t="inlineStr">
        <is>
          <t>|cff00FF00“会心一击，或贵其常至，或贵其威深；诸法各循所长。平剂自有其宜，须量药力与丹毒而用。”——《照神会击录》|r</t>
        </is>
      </c>
      <c r="AA2367" t="str" s="16">
        <v>炼丹可得。</v>
      </c>
      <c r="AB2367">
        <v>11921092</v>
      </c>
      <c r="AC2367" s="16" t="s">
        <v>1781</v>
      </c>
      <c r="AD2367" s="16">
        <v>40003</v>
      </c>
      <c r="AF2367">
        <v>70003</v>
      </c>
      <c r="AH2367">
        <v>1200</v>
      </c>
      <c r="AI2367" s="16" t="s">
        <v>1777</v>
      </c>
      <c r="AJ2367" s="16" t="s">
        <v>1777</v>
      </c>
      <c r="AK2367" s="16" t="s">
        <v>342</v>
      </c>
    </row>
    <row r="2368" spans="2:37">
      <c r="B2368" s="16" t="n">
        <f>10000000+INDEX(编号表!$B:$B,MATCH(F2368,编号表!$A:$A,0))*100000+INDEX(编号表!$F:$F,MATCH(D2368,编号表!$E:$E,0))*1000+INDEX(编号表!$D:$D,MATCH(E2368,编号表!$C:$C,0))*10000+G2368</f>
        <v>11931093</v>
      </c>
      <c r="C2368" s="16" t="s">
        <v>2777</v>
      </c>
      <c r="D2368" s="16" t="s">
        <v>86</v>
      </c>
      <c r="E2368" s="16" t="s">
        <v>342</v>
      </c>
      <c r="F2368" s="16" t="s">
        <v>1777</v>
      </c>
      <c r="G2368" s="16">
        <v>93</v>
      </c>
      <c r="I2368" s="16">
        <v>60</v>
      </c>
      <c r="J2368" t="str">
        <f t="shared" si="39"/>
        <v>大类_凡品金丹丹药</v>
      </c>
      <c r="K2368" s="16" t="s">
        <v>337</v>
      </c>
      <c r="L2368" s="16">
        <v>1</v>
      </c>
      <c r="M2368" s="16" t="s">
        <v>1777</v>
      </c>
      <c r="O2368" s="16">
        <v>0</v>
      </c>
      <c r="P2368" s="16" t="b">
        <v>1</v>
      </c>
      <c r="R2368" s="16" t="b">
        <v>0</v>
      </c>
      <c r="S2368" s="16">
        <v>1</v>
      </c>
      <c r="T2368" s="16" t="s">
        <v>91</v>
      </c>
      <c r="U2368" s="16">
        <v>999</v>
      </c>
      <c r="V2368" s="16" t="s">
        <v>1778</v>
      </c>
      <c r="W2368" s="16">
        <v>31931093</v>
      </c>
      <c r="Y2368" s="16" t="inlineStr">
        <is>
          <t>金丹境凡品丹药。暴击伤害增加+96点，持续1500现实秒。</t>
        </is>
      </c>
      <c r="Z2368" s="16" t="inlineStr">
        <is>
          <t>|cff00FF00“会心一击，或贵其常至，或贵其威深；诸法各循所长。温剂自有其宜，须量药力与丹毒而用。”——《照神会击录》|r</t>
        </is>
      </c>
      <c r="AA2368" t="str" s="16">
        <v>炼丹可得。</v>
      </c>
      <c r="AB2368">
        <v>11921093</v>
      </c>
      <c r="AC2368" s="16" t="s">
        <v>1781</v>
      </c>
      <c r="AD2368" s="16">
        <v>40001</v>
      </c>
      <c r="AF2368">
        <v>70001</v>
      </c>
      <c r="AH2368">
        <v>100</v>
      </c>
      <c r="AI2368" s="16" t="s">
        <v>1777</v>
      </c>
      <c r="AJ2368" s="16" t="s">
        <v>1777</v>
      </c>
      <c r="AK2368" s="16" t="s">
        <v>342</v>
      </c>
    </row>
    <row r="2369" spans="2:37">
      <c r="B2369" s="16" t="n">
        <f>10000000+INDEX(编号表!$B:$B,MATCH(F2369,编号表!$A:$A,0))*100000+INDEX(编号表!$F:$F,MATCH(D2369,编号表!$E:$E,0))*1000+INDEX(编号表!$D:$D,MATCH(E2369,编号表!$C:$C,0))*10000+G2369</f>
        <v>11932093</v>
      </c>
      <c r="C2369" s="16" t="s">
        <v>2777</v>
      </c>
      <c r="D2369" s="16" t="s">
        <v>102</v>
      </c>
      <c r="E2369" s="16" t="s">
        <v>342</v>
      </c>
      <c r="F2369" s="16" t="s">
        <v>1777</v>
      </c>
      <c r="G2369" s="16">
        <v>93</v>
      </c>
      <c r="I2369" s="16">
        <v>60</v>
      </c>
      <c r="J2369" t="str">
        <f t="shared" si="39"/>
        <v>大类_灵品金丹丹药</v>
      </c>
      <c r="K2369" s="16" t="s">
        <v>337</v>
      </c>
      <c r="L2369" s="16">
        <v>1</v>
      </c>
      <c r="M2369" s="16" t="s">
        <v>1777</v>
      </c>
      <c r="O2369" s="16">
        <v>0</v>
      </c>
      <c r="P2369" s="16" t="b">
        <v>1</v>
      </c>
      <c r="R2369" s="16" t="b">
        <v>0</v>
      </c>
      <c r="S2369" s="16">
        <v>1</v>
      </c>
      <c r="T2369" s="16" t="s">
        <v>91</v>
      </c>
      <c r="U2369" s="16">
        <v>999</v>
      </c>
      <c r="V2369" s="16" t="s">
        <v>1778</v>
      </c>
      <c r="W2369" s="16">
        <v>31932093</v>
      </c>
      <c r="Y2369" s="16" t="inlineStr">
        <is>
          <t>金丹境灵品丹药。暴击伤害增加+96点，持续2700现实秒。</t>
        </is>
      </c>
      <c r="Z2369" s="16" t="inlineStr">
        <is>
          <t>|cff00FF00“会心一击，或贵其常至，或贵其威深；诸法各循所长。温剂自有其宜，须量药力与丹毒而用。”——《照神会击录》|r</t>
        </is>
      </c>
      <c r="AA2369" t="str" s="16">
        <v>炼丹可得。</v>
      </c>
      <c r="AB2369">
        <v>11921093</v>
      </c>
      <c r="AC2369" s="16" t="s">
        <v>1781</v>
      </c>
      <c r="AD2369" s="16">
        <v>40002</v>
      </c>
      <c r="AF2369">
        <v>70002</v>
      </c>
      <c r="AH2369">
        <v>300</v>
      </c>
      <c r="AI2369" s="16" t="s">
        <v>1777</v>
      </c>
      <c r="AJ2369" s="16" t="s">
        <v>1777</v>
      </c>
      <c r="AK2369" s="16" t="s">
        <v>342</v>
      </c>
    </row>
    <row r="2370" spans="2:37">
      <c r="B2370" s="16" t="n">
        <f>10000000+INDEX(编号表!$B:$B,MATCH(F2370,编号表!$A:$A,0))*100000+INDEX(编号表!$F:$F,MATCH(D2370,编号表!$E:$E,0))*1000+INDEX(编号表!$D:$D,MATCH(E2370,编号表!$C:$C,0))*10000+G2370</f>
        <v>11933093</v>
      </c>
      <c r="C2370" s="16" t="s">
        <v>2777</v>
      </c>
      <c r="D2370" s="16" t="s">
        <v>105</v>
      </c>
      <c r="E2370" s="16" t="s">
        <v>342</v>
      </c>
      <c r="F2370" s="16" t="s">
        <v>1777</v>
      </c>
      <c r="G2370" s="16">
        <v>93</v>
      </c>
      <c r="I2370" s="16">
        <v>60</v>
      </c>
      <c r="J2370" t="str">
        <f t="shared" si="39"/>
        <v>大类_玄品金丹丹药</v>
      </c>
      <c r="K2370" s="16" t="s">
        <v>337</v>
      </c>
      <c r="L2370" s="16">
        <v>1</v>
      </c>
      <c r="M2370" s="16" t="s">
        <v>1777</v>
      </c>
      <c r="O2370" s="16">
        <v>0</v>
      </c>
      <c r="P2370" s="16" t="b">
        <v>1</v>
      </c>
      <c r="R2370" s="16" t="b">
        <v>0</v>
      </c>
      <c r="S2370" s="16">
        <v>1</v>
      </c>
      <c r="T2370" s="16" t="s">
        <v>91</v>
      </c>
      <c r="U2370" s="16">
        <v>999</v>
      </c>
      <c r="V2370" s="16" t="s">
        <v>1778</v>
      </c>
      <c r="W2370" s="16">
        <v>31933093</v>
      </c>
      <c r="Y2370" s="16" t="inlineStr">
        <is>
          <t>金丹境玄品丹药。暴击伤害增加+96点，持续4860现实秒。</t>
        </is>
      </c>
      <c r="Z2370" s="16" t="inlineStr">
        <is>
          <t>|cff00FF00“会心一击，或贵其常至，或贵其威深；诸法各循所长。温剂自有其宜，须量药力与丹毒而用。”——《照神会击录》|r</t>
        </is>
      </c>
      <c r="AA2370" t="str" s="16">
        <v>炼丹可得。</v>
      </c>
      <c r="AB2370">
        <v>11921093</v>
      </c>
      <c r="AC2370" s="16" t="s">
        <v>1781</v>
      </c>
      <c r="AD2370" s="16">
        <v>40003</v>
      </c>
      <c r="AF2370">
        <v>70003</v>
      </c>
      <c r="AH2370">
        <v>1200</v>
      </c>
      <c r="AI2370" s="16" t="s">
        <v>1777</v>
      </c>
      <c r="AJ2370" s="16" t="s">
        <v>1777</v>
      </c>
      <c r="AK2370" s="16" t="s">
        <v>342</v>
      </c>
    </row>
    <row r="2371" spans="2:37">
      <c r="B2371" s="16" t="n">
        <f>10000000+INDEX(编号表!$B:$B,MATCH(F2371,编号表!$A:$A,0))*100000+INDEX(编号表!$F:$F,MATCH(D2371,编号表!$E:$E,0))*1000+INDEX(编号表!$D:$D,MATCH(E2371,编号表!$C:$C,0))*10000+G2371</f>
        <v>11931094</v>
      </c>
      <c r="C2371" s="16" t="s">
        <v>2781</v>
      </c>
      <c r="D2371" s="16" t="s">
        <v>86</v>
      </c>
      <c r="E2371" s="16" t="s">
        <v>342</v>
      </c>
      <c r="F2371" s="16" t="s">
        <v>1777</v>
      </c>
      <c r="G2371" s="16">
        <v>94</v>
      </c>
      <c r="I2371" s="16">
        <v>60</v>
      </c>
      <c r="J2371" t="str">
        <f t="shared" si="39"/>
        <v>大类_凡品金丹丹药</v>
      </c>
      <c r="K2371" s="16" t="s">
        <v>337</v>
      </c>
      <c r="L2371" s="16">
        <v>1</v>
      </c>
      <c r="M2371" s="16" t="s">
        <v>1777</v>
      </c>
      <c r="O2371" s="16">
        <v>0</v>
      </c>
      <c r="P2371" s="16" t="b">
        <v>1</v>
      </c>
      <c r="R2371" s="16" t="b">
        <v>0</v>
      </c>
      <c r="S2371" s="16">
        <v>1</v>
      </c>
      <c r="T2371" s="16" t="s">
        <v>91</v>
      </c>
      <c r="U2371" s="16">
        <v>999</v>
      </c>
      <c r="V2371" s="16" t="s">
        <v>1778</v>
      </c>
      <c r="W2371" s="16">
        <v>31931094</v>
      </c>
      <c r="Y2371" s="16" t="inlineStr">
        <is>
          <t>金丹境凡品丹药。暴击伤害加成+30%，持续900现实秒。</t>
        </is>
      </c>
      <c r="Z2371" s="16" t="inlineStr">
        <is>
          <t>|cff00FF00“会心一击，或贵其常至，或贵其威深；诸法各循所长。热剂自有其宜，须量药力与丹毒而用。”——《照神会击录》|r</t>
        </is>
      </c>
      <c r="AA2371" t="str" s="16">
        <v>炼丹可得。</v>
      </c>
      <c r="AB2371">
        <v>11921094</v>
      </c>
      <c r="AC2371" s="16" t="s">
        <v>1781</v>
      </c>
      <c r="AD2371" s="16">
        <v>40001</v>
      </c>
      <c r="AF2371">
        <v>70001</v>
      </c>
      <c r="AH2371">
        <v>100</v>
      </c>
      <c r="AI2371" s="16" t="s">
        <v>1777</v>
      </c>
      <c r="AJ2371" s="16" t="s">
        <v>1777</v>
      </c>
      <c r="AK2371" s="16" t="s">
        <v>342</v>
      </c>
    </row>
    <row r="2372" spans="2:37">
      <c r="B2372" s="16" t="n">
        <f>10000000+INDEX(编号表!$B:$B,MATCH(F2372,编号表!$A:$A,0))*100000+INDEX(编号表!$F:$F,MATCH(D2372,编号表!$E:$E,0))*1000+INDEX(编号表!$D:$D,MATCH(E2372,编号表!$C:$C,0))*10000+G2372</f>
        <v>11932094</v>
      </c>
      <c r="C2372" s="16" t="s">
        <v>2781</v>
      </c>
      <c r="D2372" s="16" t="s">
        <v>102</v>
      </c>
      <c r="E2372" s="16" t="s">
        <v>342</v>
      </c>
      <c r="F2372" s="16" t="s">
        <v>1777</v>
      </c>
      <c r="G2372" s="16">
        <v>94</v>
      </c>
      <c r="I2372" s="16">
        <v>60</v>
      </c>
      <c r="J2372" t="str">
        <f t="shared" si="39"/>
        <v>大类_灵品金丹丹药</v>
      </c>
      <c r="K2372" s="16" t="s">
        <v>337</v>
      </c>
      <c r="L2372" s="16">
        <v>1</v>
      </c>
      <c r="M2372" s="16" t="s">
        <v>1777</v>
      </c>
      <c r="O2372" s="16">
        <v>0</v>
      </c>
      <c r="P2372" s="16" t="b">
        <v>1</v>
      </c>
      <c r="R2372" s="16" t="b">
        <v>0</v>
      </c>
      <c r="S2372" s="16">
        <v>1</v>
      </c>
      <c r="T2372" s="16" t="s">
        <v>91</v>
      </c>
      <c r="U2372" s="16">
        <v>999</v>
      </c>
      <c r="V2372" s="16" t="s">
        <v>1778</v>
      </c>
      <c r="W2372" s="16">
        <v>31932094</v>
      </c>
      <c r="Y2372" s="16" t="inlineStr">
        <is>
          <t>金丹境灵品丹药。暴击伤害加成+30%，持续1620现实秒。</t>
        </is>
      </c>
      <c r="Z2372" s="16" t="inlineStr">
        <is>
          <t>|cff00FF00“会心一击，或贵其常至，或贵其威深；诸法各循所长。热剂自有其宜，须量药力与丹毒而用。”——《照神会击录》|r</t>
        </is>
      </c>
      <c r="AA2372" t="str" s="16">
        <v>炼丹可得。</v>
      </c>
      <c r="AB2372">
        <v>11921094</v>
      </c>
      <c r="AC2372" s="16" t="s">
        <v>1781</v>
      </c>
      <c r="AD2372" s="16">
        <v>40002</v>
      </c>
      <c r="AF2372">
        <v>70002</v>
      </c>
      <c r="AH2372">
        <v>300</v>
      </c>
      <c r="AI2372" s="16" t="s">
        <v>1777</v>
      </c>
      <c r="AJ2372" s="16" t="s">
        <v>1777</v>
      </c>
      <c r="AK2372" s="16" t="s">
        <v>342</v>
      </c>
    </row>
    <row r="2373" spans="2:37">
      <c r="B2373" s="16" t="n">
        <f>10000000+INDEX(编号表!$B:$B,MATCH(F2373,编号表!$A:$A,0))*100000+INDEX(编号表!$F:$F,MATCH(D2373,编号表!$E:$E,0))*1000+INDEX(编号表!$D:$D,MATCH(E2373,编号表!$C:$C,0))*10000+G2373</f>
        <v>11933094</v>
      </c>
      <c r="C2373" s="16" t="s">
        <v>2781</v>
      </c>
      <c r="D2373" s="16" t="s">
        <v>105</v>
      </c>
      <c r="E2373" s="16" t="s">
        <v>342</v>
      </c>
      <c r="F2373" s="16" t="s">
        <v>1777</v>
      </c>
      <c r="G2373" s="16">
        <v>94</v>
      </c>
      <c r="I2373" s="16">
        <v>60</v>
      </c>
      <c r="J2373" t="str">
        <f t="shared" si="39"/>
        <v>大类_玄品金丹丹药</v>
      </c>
      <c r="K2373" s="16" t="s">
        <v>337</v>
      </c>
      <c r="L2373" s="16">
        <v>1</v>
      </c>
      <c r="M2373" s="16" t="s">
        <v>1777</v>
      </c>
      <c r="O2373" s="16">
        <v>0</v>
      </c>
      <c r="P2373" s="16" t="b">
        <v>1</v>
      </c>
      <c r="R2373" s="16" t="b">
        <v>0</v>
      </c>
      <c r="S2373" s="16">
        <v>1</v>
      </c>
      <c r="T2373" s="16" t="s">
        <v>91</v>
      </c>
      <c r="U2373" s="16">
        <v>999</v>
      </c>
      <c r="V2373" s="16" t="s">
        <v>1778</v>
      </c>
      <c r="W2373" s="16">
        <v>31933094</v>
      </c>
      <c r="Y2373" s="16" t="inlineStr">
        <is>
          <t>金丹境玄品丹药。暴击伤害加成+30%，持续2916现实秒。</t>
        </is>
      </c>
      <c r="Z2373" s="16" t="inlineStr">
        <is>
          <t>|cff00FF00“会心一击，或贵其常至，或贵其威深；诸法各循所长。热剂自有其宜，须量药力与丹毒而用。”——《照神会击录》|r</t>
        </is>
      </c>
      <c r="AA2373" t="str" s="16">
        <v>炼丹可得。</v>
      </c>
      <c r="AB2373">
        <v>11921094</v>
      </c>
      <c r="AC2373" s="16" t="s">
        <v>1781</v>
      </c>
      <c r="AD2373" s="16">
        <v>40003</v>
      </c>
      <c r="AF2373">
        <v>70003</v>
      </c>
      <c r="AH2373">
        <v>1200</v>
      </c>
      <c r="AI2373" s="16" t="s">
        <v>1777</v>
      </c>
      <c r="AJ2373" s="16" t="s">
        <v>1777</v>
      </c>
      <c r="AK2373" s="16" t="s">
        <v>342</v>
      </c>
    </row>
    <row r="2374" spans="2:37">
      <c r="B2374" s="16" t="n">
        <f>10000000+INDEX(编号表!$B:$B,MATCH(F2374,编号表!$A:$A,0))*100000+INDEX(编号表!$F:$F,MATCH(D2374,编号表!$E:$E,0))*1000+INDEX(编号表!$D:$D,MATCH(E2374,编号表!$C:$C,0))*10000+G2374</f>
        <v>11931095</v>
      </c>
      <c r="C2374" s="16" t="s">
        <v>2785</v>
      </c>
      <c r="D2374" s="16" t="s">
        <v>86</v>
      </c>
      <c r="E2374" s="16" t="s">
        <v>342</v>
      </c>
      <c r="F2374" s="16" t="s">
        <v>1777</v>
      </c>
      <c r="G2374" s="16">
        <v>95</v>
      </c>
      <c r="I2374" s="16">
        <v>60</v>
      </c>
      <c r="J2374" t="str">
        <f t="shared" si="39"/>
        <v>大类_凡品金丹丹药</v>
      </c>
      <c r="K2374" s="16" t="s">
        <v>337</v>
      </c>
      <c r="L2374" s="16">
        <v>1</v>
      </c>
      <c r="M2374" s="16" t="s">
        <v>1777</v>
      </c>
      <c r="O2374" s="16">
        <v>0</v>
      </c>
      <c r="P2374" s="16" t="b">
        <v>1</v>
      </c>
      <c r="R2374" s="16" t="b">
        <v>0</v>
      </c>
      <c r="S2374" s="16">
        <v>1</v>
      </c>
      <c r="T2374" s="16" t="s">
        <v>91</v>
      </c>
      <c r="U2374" s="16">
        <v>999</v>
      </c>
      <c r="V2374" s="16" t="s">
        <v>1778</v>
      </c>
      <c r="W2374" s="16">
        <v>31931095</v>
      </c>
      <c r="Y2374" s="16" t="inlineStr">
        <is>
          <t>金丹境凡品丹药。免暴击率+1%，持续600现实秒。</t>
        </is>
      </c>
      <c r="Z2374" s="16" t="inlineStr">
        <is>
          <t>|cff00FF00“定神可减会心之险，天佑可助守御之判；不以此丹许免控。寒剂自有其宜，须量药力与丹毒而用。”——《定神守御录》|r</t>
        </is>
      </c>
      <c r="AA2374" t="str" s="16">
        <v>炼丹可得。</v>
      </c>
      <c r="AB2374">
        <v>11921095</v>
      </c>
      <c r="AC2374" s="16" t="s">
        <v>1781</v>
      </c>
      <c r="AD2374" s="16">
        <v>40001</v>
      </c>
      <c r="AF2374">
        <v>70001</v>
      </c>
      <c r="AH2374">
        <v>100</v>
      </c>
      <c r="AI2374" s="16" t="s">
        <v>1777</v>
      </c>
      <c r="AJ2374" s="16" t="s">
        <v>1777</v>
      </c>
      <c r="AK2374" s="16" t="s">
        <v>342</v>
      </c>
    </row>
    <row r="2375" spans="2:37">
      <c r="B2375" s="16" t="n">
        <f>10000000+INDEX(编号表!$B:$B,MATCH(F2375,编号表!$A:$A,0))*100000+INDEX(编号表!$F:$F,MATCH(D2375,编号表!$E:$E,0))*1000+INDEX(编号表!$D:$D,MATCH(E2375,编号表!$C:$C,0))*10000+G2375</f>
        <v>11932095</v>
      </c>
      <c r="C2375" s="16" t="s">
        <v>2785</v>
      </c>
      <c r="D2375" s="16" t="s">
        <v>102</v>
      </c>
      <c r="E2375" s="16" t="s">
        <v>342</v>
      </c>
      <c r="F2375" s="16" t="s">
        <v>1777</v>
      </c>
      <c r="G2375" s="16">
        <v>95</v>
      </c>
      <c r="I2375" s="16">
        <v>60</v>
      </c>
      <c r="J2375" t="str">
        <f t="shared" si="39"/>
        <v>大类_灵品金丹丹药</v>
      </c>
      <c r="K2375" s="16" t="s">
        <v>337</v>
      </c>
      <c r="L2375" s="16">
        <v>1</v>
      </c>
      <c r="M2375" s="16" t="s">
        <v>1777</v>
      </c>
      <c r="O2375" s="16">
        <v>0</v>
      </c>
      <c r="P2375" s="16" t="b">
        <v>1</v>
      </c>
      <c r="R2375" s="16" t="b">
        <v>0</v>
      </c>
      <c r="S2375" s="16">
        <v>1</v>
      </c>
      <c r="T2375" s="16" t="s">
        <v>91</v>
      </c>
      <c r="U2375" s="16">
        <v>999</v>
      </c>
      <c r="V2375" s="16" t="s">
        <v>1778</v>
      </c>
      <c r="W2375" s="16">
        <v>31932095</v>
      </c>
      <c r="Y2375" s="16" t="inlineStr">
        <is>
          <t>金丹境灵品丹药。免暴击率+1%，持续1080现实秒。</t>
        </is>
      </c>
      <c r="Z2375" s="16" t="inlineStr">
        <is>
          <t>|cff00FF00“定神可减会心之险，天佑可助守御之判；不以此丹许免控。寒剂自有其宜，须量药力与丹毒而用。”——《定神守御录》|r</t>
        </is>
      </c>
      <c r="AA2375" t="str" s="16">
        <v>炼丹可得。</v>
      </c>
      <c r="AB2375">
        <v>11921095</v>
      </c>
      <c r="AC2375" s="16" t="s">
        <v>1781</v>
      </c>
      <c r="AD2375" s="16">
        <v>40002</v>
      </c>
      <c r="AF2375">
        <v>70002</v>
      </c>
      <c r="AH2375">
        <v>300</v>
      </c>
      <c r="AI2375" s="16" t="s">
        <v>1777</v>
      </c>
      <c r="AJ2375" s="16" t="s">
        <v>1777</v>
      </c>
      <c r="AK2375" s="16" t="s">
        <v>342</v>
      </c>
    </row>
    <row r="2376" spans="2:37">
      <c r="B2376" s="16" t="n">
        <f>10000000+INDEX(编号表!$B:$B,MATCH(F2376,编号表!$A:$A,0))*100000+INDEX(编号表!$F:$F,MATCH(D2376,编号表!$E:$E,0))*1000+INDEX(编号表!$D:$D,MATCH(E2376,编号表!$C:$C,0))*10000+G2376</f>
        <v>11933095</v>
      </c>
      <c r="C2376" s="16" t="s">
        <v>2785</v>
      </c>
      <c r="D2376" s="16" t="s">
        <v>105</v>
      </c>
      <c r="E2376" s="16" t="s">
        <v>342</v>
      </c>
      <c r="F2376" s="16" t="s">
        <v>1777</v>
      </c>
      <c r="G2376" s="16">
        <v>95</v>
      </c>
      <c r="I2376" s="16">
        <v>60</v>
      </c>
      <c r="J2376" t="str">
        <f t="shared" si="39"/>
        <v>大类_玄品金丹丹药</v>
      </c>
      <c r="K2376" s="16" t="s">
        <v>337</v>
      </c>
      <c r="L2376" s="16">
        <v>1</v>
      </c>
      <c r="M2376" s="16" t="s">
        <v>1777</v>
      </c>
      <c r="O2376" s="16">
        <v>0</v>
      </c>
      <c r="P2376" s="16" t="b">
        <v>1</v>
      </c>
      <c r="R2376" s="16" t="b">
        <v>0</v>
      </c>
      <c r="S2376" s="16">
        <v>1</v>
      </c>
      <c r="T2376" s="16" t="s">
        <v>91</v>
      </c>
      <c r="U2376" s="16">
        <v>999</v>
      </c>
      <c r="V2376" s="16" t="s">
        <v>1778</v>
      </c>
      <c r="W2376" s="16">
        <v>31933095</v>
      </c>
      <c r="Y2376" s="16" t="inlineStr">
        <is>
          <t>金丹境玄品丹药。免暴击率+1%，持续1944现实秒。</t>
        </is>
      </c>
      <c r="Z2376" s="16" t="inlineStr">
        <is>
          <t>|cff00FF00“定神可减会心之险，天佑可助守御之判；不以此丹许免控。寒剂自有其宜，须量药力与丹毒而用。”——《定神守御录》|r</t>
        </is>
      </c>
      <c r="AA2376" t="str" s="16">
        <v>炼丹可得。</v>
      </c>
      <c r="AB2376">
        <v>11921095</v>
      </c>
      <c r="AC2376" s="16" t="s">
        <v>1781</v>
      </c>
      <c r="AD2376" s="16">
        <v>40003</v>
      </c>
      <c r="AF2376">
        <v>70003</v>
      </c>
      <c r="AH2376">
        <v>1200</v>
      </c>
      <c r="AI2376" s="16" t="s">
        <v>1777</v>
      </c>
      <c r="AJ2376" s="16" t="s">
        <v>1777</v>
      </c>
      <c r="AK2376" s="16" t="s">
        <v>342</v>
      </c>
    </row>
    <row r="2377" spans="2:37">
      <c r="B2377" s="16" t="n">
        <f>10000000+INDEX(编号表!$B:$B,MATCH(F2377,编号表!$A:$A,0))*100000+INDEX(编号表!$F:$F,MATCH(D2377,编号表!$E:$E,0))*1000+INDEX(编号表!$D:$D,MATCH(E2377,编号表!$C:$C,0))*10000+G2377</f>
        <v>11931096</v>
      </c>
      <c r="C2377" s="16" t="s">
        <v>2789</v>
      </c>
      <c r="D2377" s="16" t="s">
        <v>86</v>
      </c>
      <c r="E2377" s="16" t="s">
        <v>342</v>
      </c>
      <c r="F2377" s="16" t="s">
        <v>1777</v>
      </c>
      <c r="G2377" s="16">
        <v>96</v>
      </c>
      <c r="I2377" s="16">
        <v>60</v>
      </c>
      <c r="J2377" t="str">
        <f t="shared" si="39"/>
        <v>大类_凡品金丹丹药</v>
      </c>
      <c r="K2377" s="16" t="s">
        <v>337</v>
      </c>
      <c r="L2377" s="16">
        <v>1</v>
      </c>
      <c r="M2377" s="16" t="s">
        <v>1777</v>
      </c>
      <c r="O2377" s="16">
        <v>0</v>
      </c>
      <c r="P2377" s="16" t="b">
        <v>1</v>
      </c>
      <c r="R2377" s="16" t="b">
        <v>0</v>
      </c>
      <c r="S2377" s="16">
        <v>1</v>
      </c>
      <c r="T2377" s="16" t="s">
        <v>91</v>
      </c>
      <c r="U2377" s="16">
        <v>999</v>
      </c>
      <c r="V2377" s="16" t="s">
        <v>1778</v>
      </c>
      <c r="W2377" s="16">
        <v>31931096</v>
      </c>
      <c r="Y2377" s="16" t="inlineStr">
        <is>
          <t>金丹境凡品丹药。免暴击率+2%，持续600现实秒。</t>
        </is>
      </c>
      <c r="Z2377" s="16" t="inlineStr">
        <is>
          <t>|cff00FF00“定神可减会心之险，天佑可助守御之判；不以此丹许免控。凉剂自有其宜，须量药力与丹毒而用。”——《定神守御录》|r</t>
        </is>
      </c>
      <c r="AA2377" t="str" s="16">
        <v>炼丹可得。</v>
      </c>
      <c r="AB2377">
        <v>11921096</v>
      </c>
      <c r="AC2377" s="16" t="s">
        <v>1781</v>
      </c>
      <c r="AD2377" s="16">
        <v>40001</v>
      </c>
      <c r="AF2377">
        <v>70001</v>
      </c>
      <c r="AH2377">
        <v>100</v>
      </c>
      <c r="AI2377" s="16" t="s">
        <v>1777</v>
      </c>
      <c r="AJ2377" s="16" t="s">
        <v>1777</v>
      </c>
      <c r="AK2377" s="16" t="s">
        <v>342</v>
      </c>
    </row>
    <row r="2378" spans="2:37">
      <c r="B2378" s="16" t="n">
        <f>10000000+INDEX(编号表!$B:$B,MATCH(F2378,编号表!$A:$A,0))*100000+INDEX(编号表!$F:$F,MATCH(D2378,编号表!$E:$E,0))*1000+INDEX(编号表!$D:$D,MATCH(E2378,编号表!$C:$C,0))*10000+G2378</f>
        <v>11932096</v>
      </c>
      <c r="C2378" s="16" t="s">
        <v>2789</v>
      </c>
      <c r="D2378" s="16" t="s">
        <v>102</v>
      </c>
      <c r="E2378" s="16" t="s">
        <v>342</v>
      </c>
      <c r="F2378" s="16" t="s">
        <v>1777</v>
      </c>
      <c r="G2378" s="16">
        <v>96</v>
      </c>
      <c r="I2378" s="16">
        <v>60</v>
      </c>
      <c r="J2378" t="str">
        <f t="shared" si="39"/>
        <v>大类_灵品金丹丹药</v>
      </c>
      <c r="K2378" s="16" t="s">
        <v>337</v>
      </c>
      <c r="L2378" s="16">
        <v>1</v>
      </c>
      <c r="M2378" s="16" t="s">
        <v>1777</v>
      </c>
      <c r="O2378" s="16">
        <v>0</v>
      </c>
      <c r="P2378" s="16" t="b">
        <v>1</v>
      </c>
      <c r="R2378" s="16" t="b">
        <v>0</v>
      </c>
      <c r="S2378" s="16">
        <v>1</v>
      </c>
      <c r="T2378" s="16" t="s">
        <v>91</v>
      </c>
      <c r="U2378" s="16">
        <v>999</v>
      </c>
      <c r="V2378" s="16" t="s">
        <v>1778</v>
      </c>
      <c r="W2378" s="16">
        <v>31932096</v>
      </c>
      <c r="Y2378" s="16" t="inlineStr">
        <is>
          <t>金丹境灵品丹药。免暴击率+2%，持续1080现实秒。</t>
        </is>
      </c>
      <c r="Z2378" s="16" t="inlineStr">
        <is>
          <t>|cff00FF00“定神可减会心之险，天佑可助守御之判；不以此丹许免控。凉剂自有其宜，须量药力与丹毒而用。”——《定神守御录》|r</t>
        </is>
      </c>
      <c r="AA2378" t="str" s="16">
        <v>炼丹可得。</v>
      </c>
      <c r="AB2378">
        <v>11921096</v>
      </c>
      <c r="AC2378" s="16" t="s">
        <v>1781</v>
      </c>
      <c r="AD2378" s="16">
        <v>40002</v>
      </c>
      <c r="AF2378">
        <v>70002</v>
      </c>
      <c r="AH2378">
        <v>300</v>
      </c>
      <c r="AI2378" s="16" t="s">
        <v>1777</v>
      </c>
      <c r="AJ2378" s="16" t="s">
        <v>1777</v>
      </c>
      <c r="AK2378" s="16" t="s">
        <v>342</v>
      </c>
    </row>
    <row r="2379" spans="2:37">
      <c r="B2379" s="16" t="n">
        <f>10000000+INDEX(编号表!$B:$B,MATCH(F2379,编号表!$A:$A,0))*100000+INDEX(编号表!$F:$F,MATCH(D2379,编号表!$E:$E,0))*1000+INDEX(编号表!$D:$D,MATCH(E2379,编号表!$C:$C,0))*10000+G2379</f>
        <v>11933096</v>
      </c>
      <c r="C2379" s="16" t="s">
        <v>2789</v>
      </c>
      <c r="D2379" s="16" t="s">
        <v>105</v>
      </c>
      <c r="E2379" s="16" t="s">
        <v>342</v>
      </c>
      <c r="F2379" s="16" t="s">
        <v>1777</v>
      </c>
      <c r="G2379" s="16">
        <v>96</v>
      </c>
      <c r="I2379" s="16">
        <v>60</v>
      </c>
      <c r="J2379" t="str">
        <f t="shared" si="39"/>
        <v>大类_玄品金丹丹药</v>
      </c>
      <c r="K2379" s="16" t="s">
        <v>337</v>
      </c>
      <c r="L2379" s="16">
        <v>1</v>
      </c>
      <c r="M2379" s="16" t="s">
        <v>1777</v>
      </c>
      <c r="O2379" s="16">
        <v>0</v>
      </c>
      <c r="P2379" s="16" t="b">
        <v>1</v>
      </c>
      <c r="R2379" s="16" t="b">
        <v>0</v>
      </c>
      <c r="S2379" s="16">
        <v>1</v>
      </c>
      <c r="T2379" s="16" t="s">
        <v>91</v>
      </c>
      <c r="U2379" s="16">
        <v>999</v>
      </c>
      <c r="V2379" s="16" t="s">
        <v>1778</v>
      </c>
      <c r="W2379" s="16">
        <v>31933096</v>
      </c>
      <c r="Y2379" s="16" t="inlineStr">
        <is>
          <t>金丹境玄品丹药。免暴击率+2%，持续1944现实秒。</t>
        </is>
      </c>
      <c r="Z2379" s="16" t="inlineStr">
        <is>
          <t>|cff00FF00“定神可减会心之险，天佑可助守御之判；不以此丹许免控。凉剂自有其宜，须量药力与丹毒而用。”——《定神守御录》|r</t>
        </is>
      </c>
      <c r="AA2379" t="str" s="16">
        <v>炼丹可得。</v>
      </c>
      <c r="AB2379">
        <v>11921096</v>
      </c>
      <c r="AC2379" s="16" t="s">
        <v>1781</v>
      </c>
      <c r="AD2379" s="16">
        <v>40003</v>
      </c>
      <c r="AF2379">
        <v>70003</v>
      </c>
      <c r="AH2379">
        <v>1200</v>
      </c>
      <c r="AI2379" s="16" t="s">
        <v>1777</v>
      </c>
      <c r="AJ2379" s="16" t="s">
        <v>1777</v>
      </c>
      <c r="AK2379" s="16" t="s">
        <v>342</v>
      </c>
    </row>
    <row r="2380" spans="2:37">
      <c r="B2380" s="16" t="n">
        <f>10000000+INDEX(编号表!$B:$B,MATCH(F2380,编号表!$A:$A,0))*100000+INDEX(编号表!$F:$F,MATCH(D2380,编号表!$E:$E,0))*1000+INDEX(编号表!$D:$D,MATCH(E2380,编号表!$C:$C,0))*10000+G2380</f>
        <v>11931097</v>
      </c>
      <c r="C2380" s="16" t="s">
        <v>2793</v>
      </c>
      <c r="D2380" s="16" t="s">
        <v>86</v>
      </c>
      <c r="E2380" s="16" t="s">
        <v>342</v>
      </c>
      <c r="F2380" s="16" t="s">
        <v>1777</v>
      </c>
      <c r="G2380" s="16">
        <v>97</v>
      </c>
      <c r="I2380" s="16">
        <v>60</v>
      </c>
      <c r="J2380" t="str">
        <f t="shared" si="39"/>
        <v>大类_凡品金丹丹药</v>
      </c>
      <c r="K2380" s="16" t="s">
        <v>337</v>
      </c>
      <c r="L2380" s="16">
        <v>1</v>
      </c>
      <c r="M2380" s="16" t="s">
        <v>1777</v>
      </c>
      <c r="O2380" s="16">
        <v>0</v>
      </c>
      <c r="P2380" s="16" t="b">
        <v>1</v>
      </c>
      <c r="R2380" s="16" t="b">
        <v>0</v>
      </c>
      <c r="S2380" s="16">
        <v>1</v>
      </c>
      <c r="T2380" s="16" t="s">
        <v>91</v>
      </c>
      <c r="U2380" s="16">
        <v>999</v>
      </c>
      <c r="V2380" s="16" t="s">
        <v>1778</v>
      </c>
      <c r="W2380" s="16">
        <v>31931097</v>
      </c>
      <c r="Y2380" s="16" t="inlineStr">
        <is>
          <t>金丹境凡品丹药。免暴击率+1.5%；天佑+1档，持续600现实秒。</t>
        </is>
      </c>
      <c r="Z2380" s="16" t="inlineStr">
        <is>
          <t>|cff00FF00“定神可减会心之险，天佑可助守御之判；不以此丹许免控。平剂自有其宜，须量药力与丹毒而用。”——《定神守御录》|r</t>
        </is>
      </c>
      <c r="AA2380" t="str" s="16">
        <v>炼丹可得。</v>
      </c>
      <c r="AB2380">
        <v>11921097</v>
      </c>
      <c r="AC2380" s="16" t="s">
        <v>1781</v>
      </c>
      <c r="AD2380" s="16">
        <v>40001</v>
      </c>
      <c r="AF2380">
        <v>70001</v>
      </c>
      <c r="AH2380">
        <v>100</v>
      </c>
      <c r="AI2380" s="16" t="s">
        <v>1777</v>
      </c>
      <c r="AJ2380" s="16" t="s">
        <v>1777</v>
      </c>
      <c r="AK2380" s="16" t="s">
        <v>342</v>
      </c>
    </row>
    <row r="2381" spans="2:37">
      <c r="B2381" s="16" t="n">
        <f>10000000+INDEX(编号表!$B:$B,MATCH(F2381,编号表!$A:$A,0))*100000+INDEX(编号表!$F:$F,MATCH(D2381,编号表!$E:$E,0))*1000+INDEX(编号表!$D:$D,MATCH(E2381,编号表!$C:$C,0))*10000+G2381</f>
        <v>11932097</v>
      </c>
      <c r="C2381" s="16" t="s">
        <v>2793</v>
      </c>
      <c r="D2381" s="16" t="s">
        <v>102</v>
      </c>
      <c r="E2381" s="16" t="s">
        <v>342</v>
      </c>
      <c r="F2381" s="16" t="s">
        <v>1777</v>
      </c>
      <c r="G2381" s="16">
        <v>97</v>
      </c>
      <c r="I2381" s="16">
        <v>60</v>
      </c>
      <c r="J2381" t="str">
        <f t="shared" si="39"/>
        <v>大类_灵品金丹丹药</v>
      </c>
      <c r="K2381" s="16" t="s">
        <v>337</v>
      </c>
      <c r="L2381" s="16">
        <v>1</v>
      </c>
      <c r="M2381" s="16" t="s">
        <v>1777</v>
      </c>
      <c r="O2381" s="16">
        <v>0</v>
      </c>
      <c r="P2381" s="16" t="b">
        <v>1</v>
      </c>
      <c r="R2381" s="16" t="b">
        <v>0</v>
      </c>
      <c r="S2381" s="16">
        <v>1</v>
      </c>
      <c r="T2381" s="16" t="s">
        <v>91</v>
      </c>
      <c r="U2381" s="16">
        <v>999</v>
      </c>
      <c r="V2381" s="16" t="s">
        <v>1778</v>
      </c>
      <c r="W2381" s="16">
        <v>31932097</v>
      </c>
      <c r="Y2381" s="16" t="inlineStr">
        <is>
          <t>金丹境灵品丹药。免暴击率+1.5%；天佑+1档，持续1080现实秒。</t>
        </is>
      </c>
      <c r="Z2381" s="16" t="inlineStr">
        <is>
          <t>|cff00FF00“定神可减会心之险，天佑可助守御之判；不以此丹许免控。平剂自有其宜，须量药力与丹毒而用。”——《定神守御录》|r</t>
        </is>
      </c>
      <c r="AA2381" t="str" s="16">
        <v>炼丹可得。</v>
      </c>
      <c r="AB2381">
        <v>11921097</v>
      </c>
      <c r="AC2381" s="16" t="s">
        <v>1781</v>
      </c>
      <c r="AD2381" s="16">
        <v>40002</v>
      </c>
      <c r="AF2381">
        <v>70002</v>
      </c>
      <c r="AH2381">
        <v>300</v>
      </c>
      <c r="AI2381" s="16" t="s">
        <v>1777</v>
      </c>
      <c r="AJ2381" s="16" t="s">
        <v>1777</v>
      </c>
      <c r="AK2381" s="16" t="s">
        <v>342</v>
      </c>
    </row>
    <row r="2382" spans="2:37">
      <c r="B2382" s="16" t="n">
        <f>10000000+INDEX(编号表!$B:$B,MATCH(F2382,编号表!$A:$A,0))*100000+INDEX(编号表!$F:$F,MATCH(D2382,编号表!$E:$E,0))*1000+INDEX(编号表!$D:$D,MATCH(E2382,编号表!$C:$C,0))*10000+G2382</f>
        <v>11933097</v>
      </c>
      <c r="C2382" s="16" t="s">
        <v>2793</v>
      </c>
      <c r="D2382" s="16" t="s">
        <v>105</v>
      </c>
      <c r="E2382" s="16" t="s">
        <v>342</v>
      </c>
      <c r="F2382" s="16" t="s">
        <v>1777</v>
      </c>
      <c r="G2382" s="16">
        <v>97</v>
      </c>
      <c r="I2382" s="16">
        <v>60</v>
      </c>
      <c r="J2382" t="str">
        <f t="shared" si="39"/>
        <v>大类_玄品金丹丹药</v>
      </c>
      <c r="K2382" s="16" t="s">
        <v>337</v>
      </c>
      <c r="L2382" s="16">
        <v>1</v>
      </c>
      <c r="M2382" s="16" t="s">
        <v>1777</v>
      </c>
      <c r="O2382" s="16">
        <v>0</v>
      </c>
      <c r="P2382" s="16" t="b">
        <v>1</v>
      </c>
      <c r="R2382" s="16" t="b">
        <v>0</v>
      </c>
      <c r="S2382" s="16">
        <v>1</v>
      </c>
      <c r="T2382" s="16" t="s">
        <v>91</v>
      </c>
      <c r="U2382" s="16">
        <v>999</v>
      </c>
      <c r="V2382" s="16" t="s">
        <v>1778</v>
      </c>
      <c r="W2382" s="16">
        <v>31933097</v>
      </c>
      <c r="Y2382" s="16" t="inlineStr">
        <is>
          <t>金丹境玄品丹药。免暴击率+1.5%；天佑+1档，持续1944现实秒。</t>
        </is>
      </c>
      <c r="Z2382" s="16" t="inlineStr">
        <is>
          <t>|cff00FF00“定神可减会心之险，天佑可助守御之判；不以此丹许免控。平剂自有其宜，须量药力与丹毒而用。”——《定神守御录》|r</t>
        </is>
      </c>
      <c r="AA2382" t="str" s="16">
        <v>炼丹可得。</v>
      </c>
      <c r="AB2382">
        <v>11921097</v>
      </c>
      <c r="AC2382" s="16" t="s">
        <v>1781</v>
      </c>
      <c r="AD2382" s="16">
        <v>40003</v>
      </c>
      <c r="AF2382">
        <v>70003</v>
      </c>
      <c r="AH2382">
        <v>1200</v>
      </c>
      <c r="AI2382" s="16" t="s">
        <v>1777</v>
      </c>
      <c r="AJ2382" s="16" t="s">
        <v>1777</v>
      </c>
      <c r="AK2382" s="16" t="s">
        <v>342</v>
      </c>
    </row>
    <row r="2383" spans="2:37">
      <c r="B2383" s="16" t="n">
        <f>10000000+INDEX(编号表!$B:$B,MATCH(F2383,编号表!$A:$A,0))*100000+INDEX(编号表!$F:$F,MATCH(D2383,编号表!$E:$E,0))*1000+INDEX(编号表!$D:$D,MATCH(E2383,编号表!$C:$C,0))*10000+G2383</f>
        <v>11931098</v>
      </c>
      <c r="C2383" s="16" t="s">
        <v>2797</v>
      </c>
      <c r="D2383" s="16" t="s">
        <v>86</v>
      </c>
      <c r="E2383" s="16" t="s">
        <v>342</v>
      </c>
      <c r="F2383" s="16" t="s">
        <v>1777</v>
      </c>
      <c r="G2383" s="16">
        <v>98</v>
      </c>
      <c r="I2383" s="16">
        <v>60</v>
      </c>
      <c r="J2383" t="str">
        <f t="shared" si="39"/>
        <v>大类_凡品金丹丹药</v>
      </c>
      <c r="K2383" s="16" t="s">
        <v>337</v>
      </c>
      <c r="L2383" s="16">
        <v>1</v>
      </c>
      <c r="M2383" s="16" t="s">
        <v>1777</v>
      </c>
      <c r="O2383" s="16">
        <v>0</v>
      </c>
      <c r="P2383" s="16" t="b">
        <v>1</v>
      </c>
      <c r="R2383" s="16" t="b">
        <v>0</v>
      </c>
      <c r="S2383" s="16">
        <v>1</v>
      </c>
      <c r="T2383" s="16" t="s">
        <v>91</v>
      </c>
      <c r="U2383" s="16">
        <v>999</v>
      </c>
      <c r="V2383" s="16" t="s">
        <v>1778</v>
      </c>
      <c r="W2383" s="16">
        <v>31931098</v>
      </c>
      <c r="Y2383" s="16" t="inlineStr">
        <is>
          <t>金丹境凡品丹药。天佑+1档，持续600现实秒。</t>
        </is>
      </c>
      <c r="Z2383" s="16" t="inlineStr">
        <is>
          <t>|cff00FF00“定神可减会心之险，天佑可助守御之判；不以此丹许免控。温剂自有其宜，须量药力与丹毒而用。”——《定神守御录》|r</t>
        </is>
      </c>
      <c r="AA2383" t="str" s="16">
        <v>炼丹可得。</v>
      </c>
      <c r="AB2383">
        <v>11921098</v>
      </c>
      <c r="AC2383" s="16" t="s">
        <v>1781</v>
      </c>
      <c r="AD2383" s="16">
        <v>40001</v>
      </c>
      <c r="AF2383">
        <v>70001</v>
      </c>
      <c r="AH2383">
        <v>100</v>
      </c>
      <c r="AI2383" s="16" t="s">
        <v>1777</v>
      </c>
      <c r="AJ2383" s="16" t="s">
        <v>1777</v>
      </c>
      <c r="AK2383" s="16" t="s">
        <v>342</v>
      </c>
    </row>
    <row r="2384" spans="2:37">
      <c r="B2384" s="16" t="n">
        <f>10000000+INDEX(编号表!$B:$B,MATCH(F2384,编号表!$A:$A,0))*100000+INDEX(编号表!$F:$F,MATCH(D2384,编号表!$E:$E,0))*1000+INDEX(编号表!$D:$D,MATCH(E2384,编号表!$C:$C,0))*10000+G2384</f>
        <v>11932098</v>
      </c>
      <c r="C2384" s="16" t="s">
        <v>2797</v>
      </c>
      <c r="D2384" s="16" t="s">
        <v>102</v>
      </c>
      <c r="E2384" s="16" t="s">
        <v>342</v>
      </c>
      <c r="F2384" s="16" t="s">
        <v>1777</v>
      </c>
      <c r="G2384" s="16">
        <v>98</v>
      </c>
      <c r="I2384" s="16">
        <v>60</v>
      </c>
      <c r="J2384" t="str">
        <f t="shared" si="39"/>
        <v>大类_灵品金丹丹药</v>
      </c>
      <c r="K2384" s="16" t="s">
        <v>337</v>
      </c>
      <c r="L2384" s="16">
        <v>1</v>
      </c>
      <c r="M2384" s="16" t="s">
        <v>1777</v>
      </c>
      <c r="O2384" s="16">
        <v>0</v>
      </c>
      <c r="P2384" s="16" t="b">
        <v>1</v>
      </c>
      <c r="R2384" s="16" t="b">
        <v>0</v>
      </c>
      <c r="S2384" s="16">
        <v>1</v>
      </c>
      <c r="T2384" s="16" t="s">
        <v>91</v>
      </c>
      <c r="U2384" s="16">
        <v>999</v>
      </c>
      <c r="V2384" s="16" t="s">
        <v>1778</v>
      </c>
      <c r="W2384" s="16">
        <v>31932098</v>
      </c>
      <c r="Y2384" s="16" t="inlineStr">
        <is>
          <t>金丹境灵品丹药。天佑+1档，持续1080现实秒。</t>
        </is>
      </c>
      <c r="Z2384" s="16" t="inlineStr">
        <is>
          <t>|cff00FF00“定神可减会心之险，天佑可助守御之判；不以此丹许免控。温剂自有其宜，须量药力与丹毒而用。”——《定神守御录》|r</t>
        </is>
      </c>
      <c r="AA2384" t="str" s="16">
        <v>炼丹可得。</v>
      </c>
      <c r="AB2384">
        <v>11921098</v>
      </c>
      <c r="AC2384" s="16" t="s">
        <v>1781</v>
      </c>
      <c r="AD2384" s="16">
        <v>40002</v>
      </c>
      <c r="AF2384">
        <v>70002</v>
      </c>
      <c r="AH2384">
        <v>300</v>
      </c>
      <c r="AI2384" s="16" t="s">
        <v>1777</v>
      </c>
      <c r="AJ2384" s="16" t="s">
        <v>1777</v>
      </c>
      <c r="AK2384" s="16" t="s">
        <v>342</v>
      </c>
    </row>
    <row r="2385" spans="2:37">
      <c r="B2385" s="16" t="n">
        <f>10000000+INDEX(编号表!$B:$B,MATCH(F2385,编号表!$A:$A,0))*100000+INDEX(编号表!$F:$F,MATCH(D2385,编号表!$E:$E,0))*1000+INDEX(编号表!$D:$D,MATCH(E2385,编号表!$C:$C,0))*10000+G2385</f>
        <v>11933098</v>
      </c>
      <c r="C2385" s="16" t="s">
        <v>2797</v>
      </c>
      <c r="D2385" s="16" t="s">
        <v>105</v>
      </c>
      <c r="E2385" s="16" t="s">
        <v>342</v>
      </c>
      <c r="F2385" s="16" t="s">
        <v>1777</v>
      </c>
      <c r="G2385" s="16">
        <v>98</v>
      </c>
      <c r="I2385" s="16">
        <v>60</v>
      </c>
      <c r="J2385" t="str">
        <f t="shared" si="39"/>
        <v>大类_玄品金丹丹药</v>
      </c>
      <c r="K2385" s="16" t="s">
        <v>337</v>
      </c>
      <c r="L2385" s="16">
        <v>1</v>
      </c>
      <c r="M2385" s="16" t="s">
        <v>1777</v>
      </c>
      <c r="O2385" s="16">
        <v>0</v>
      </c>
      <c r="P2385" s="16" t="b">
        <v>1</v>
      </c>
      <c r="R2385" s="16" t="b">
        <v>0</v>
      </c>
      <c r="S2385" s="16">
        <v>1</v>
      </c>
      <c r="T2385" s="16" t="s">
        <v>91</v>
      </c>
      <c r="U2385" s="16">
        <v>999</v>
      </c>
      <c r="V2385" s="16" t="s">
        <v>1778</v>
      </c>
      <c r="W2385" s="16">
        <v>31933098</v>
      </c>
      <c r="Y2385" s="16" t="inlineStr">
        <is>
          <t>金丹境玄品丹药。天佑+1档，持续1944现实秒。</t>
        </is>
      </c>
      <c r="Z2385" s="16" t="inlineStr">
        <is>
          <t>|cff00FF00“定神可减会心之险，天佑可助守御之判；不以此丹许免控。温剂自有其宜，须量药力与丹毒而用。”——《定神守御录》|r</t>
        </is>
      </c>
      <c r="AA2385" t="str" s="16">
        <v>炼丹可得。</v>
      </c>
      <c r="AB2385">
        <v>11921098</v>
      </c>
      <c r="AC2385" s="16" t="s">
        <v>1781</v>
      </c>
      <c r="AD2385" s="16">
        <v>40003</v>
      </c>
      <c r="AF2385">
        <v>70003</v>
      </c>
      <c r="AH2385">
        <v>1200</v>
      </c>
      <c r="AI2385" s="16" t="s">
        <v>1777</v>
      </c>
      <c r="AJ2385" s="16" t="s">
        <v>1777</v>
      </c>
      <c r="AK2385" s="16" t="s">
        <v>342</v>
      </c>
    </row>
    <row r="2386" spans="2:37">
      <c r="B2386" s="16" t="n">
        <f>10000000+INDEX(编号表!$B:$B,MATCH(F2386,编号表!$A:$A,0))*100000+INDEX(编号表!$F:$F,MATCH(D2386,编号表!$E:$E,0))*1000+INDEX(编号表!$D:$D,MATCH(E2386,编号表!$C:$C,0))*10000+G2386</f>
        <v>11931099</v>
      </c>
      <c r="C2386" s="16" t="s">
        <v>2801</v>
      </c>
      <c r="D2386" s="16" t="s">
        <v>86</v>
      </c>
      <c r="E2386" s="16" t="s">
        <v>342</v>
      </c>
      <c r="F2386" s="16" t="s">
        <v>1777</v>
      </c>
      <c r="G2386" s="16">
        <v>99</v>
      </c>
      <c r="I2386" s="16">
        <v>60</v>
      </c>
      <c r="J2386" t="str">
        <f t="shared" si="39"/>
        <v>大类_凡品金丹丹药</v>
      </c>
      <c r="K2386" s="16" t="s">
        <v>337</v>
      </c>
      <c r="L2386" s="16">
        <v>1</v>
      </c>
      <c r="M2386" s="16" t="s">
        <v>1777</v>
      </c>
      <c r="O2386" s="16">
        <v>0</v>
      </c>
      <c r="P2386" s="16" t="b">
        <v>1</v>
      </c>
      <c r="R2386" s="16" t="b">
        <v>0</v>
      </c>
      <c r="S2386" s="16">
        <v>1</v>
      </c>
      <c r="T2386" s="16" t="s">
        <v>91</v>
      </c>
      <c r="U2386" s="16">
        <v>999</v>
      </c>
      <c r="V2386" s="16" t="s">
        <v>1778</v>
      </c>
      <c r="W2386" s="16">
        <v>31931099</v>
      </c>
      <c r="Y2386" s="16" t="inlineStr">
        <is>
          <t>金丹境凡品丹药。天佑+2档，持续600现实秒。</t>
        </is>
      </c>
      <c r="Z2386" s="16" t="inlineStr">
        <is>
          <t>|cff00FF00“定神可减会心之险，天佑可助守御之判；不以此丹许免控。热剂自有其宜，须量药力与丹毒而用。”——《定神守御录》|r</t>
        </is>
      </c>
      <c r="AA2386" t="str" s="16">
        <v>炼丹可得。</v>
      </c>
      <c r="AB2386">
        <v>11921099</v>
      </c>
      <c r="AC2386" s="16" t="s">
        <v>1781</v>
      </c>
      <c r="AD2386" s="16">
        <v>40001</v>
      </c>
      <c r="AF2386">
        <v>70001</v>
      </c>
      <c r="AH2386">
        <v>100</v>
      </c>
      <c r="AI2386" s="16" t="s">
        <v>1777</v>
      </c>
      <c r="AJ2386" s="16" t="s">
        <v>1777</v>
      </c>
      <c r="AK2386" s="16" t="s">
        <v>342</v>
      </c>
    </row>
    <row r="2387" spans="2:37">
      <c r="B2387" s="16" t="n">
        <f>10000000+INDEX(编号表!$B:$B,MATCH(F2387,编号表!$A:$A,0))*100000+INDEX(编号表!$F:$F,MATCH(D2387,编号表!$E:$E,0))*1000+INDEX(编号表!$D:$D,MATCH(E2387,编号表!$C:$C,0))*10000+G2387</f>
        <v>11932099</v>
      </c>
      <c r="C2387" s="16" t="s">
        <v>2801</v>
      </c>
      <c r="D2387" s="16" t="s">
        <v>102</v>
      </c>
      <c r="E2387" s="16" t="s">
        <v>342</v>
      </c>
      <c r="F2387" s="16" t="s">
        <v>1777</v>
      </c>
      <c r="G2387" s="16">
        <v>99</v>
      </c>
      <c r="I2387" s="16">
        <v>60</v>
      </c>
      <c r="J2387" t="str">
        <f t="shared" si="39"/>
        <v>大类_灵品金丹丹药</v>
      </c>
      <c r="K2387" s="16" t="s">
        <v>337</v>
      </c>
      <c r="L2387" s="16">
        <v>1</v>
      </c>
      <c r="M2387" s="16" t="s">
        <v>1777</v>
      </c>
      <c r="O2387" s="16">
        <v>0</v>
      </c>
      <c r="P2387" s="16" t="b">
        <v>1</v>
      </c>
      <c r="R2387" s="16" t="b">
        <v>0</v>
      </c>
      <c r="S2387" s="16">
        <v>1</v>
      </c>
      <c r="T2387" s="16" t="s">
        <v>91</v>
      </c>
      <c r="U2387" s="16">
        <v>999</v>
      </c>
      <c r="V2387" s="16" t="s">
        <v>1778</v>
      </c>
      <c r="W2387" s="16">
        <v>31932099</v>
      </c>
      <c r="Y2387" s="16" t="inlineStr">
        <is>
          <t>金丹境灵品丹药。天佑+2档，持续1080现实秒。</t>
        </is>
      </c>
      <c r="Z2387" s="16" t="inlineStr">
        <is>
          <t>|cff00FF00“定神可减会心之险，天佑可助守御之判；不以此丹许免控。热剂自有其宜，须量药力与丹毒而用。”——《定神守御录》|r</t>
        </is>
      </c>
      <c r="AA2387" t="str" s="16">
        <v>炼丹可得。</v>
      </c>
      <c r="AB2387">
        <v>11921099</v>
      </c>
      <c r="AC2387" s="16" t="s">
        <v>1781</v>
      </c>
      <c r="AD2387" s="16">
        <v>40002</v>
      </c>
      <c r="AF2387">
        <v>70002</v>
      </c>
      <c r="AH2387">
        <v>300</v>
      </c>
      <c r="AI2387" s="16" t="s">
        <v>1777</v>
      </c>
      <c r="AJ2387" s="16" t="s">
        <v>1777</v>
      </c>
      <c r="AK2387" s="16" t="s">
        <v>342</v>
      </c>
    </row>
    <row r="2388" spans="2:37">
      <c r="B2388" s="16" t="n">
        <f>10000000+INDEX(编号表!$B:$B,MATCH(F2388,编号表!$A:$A,0))*100000+INDEX(编号表!$F:$F,MATCH(D2388,编号表!$E:$E,0))*1000+INDEX(编号表!$D:$D,MATCH(E2388,编号表!$C:$C,0))*10000+G2388</f>
        <v>11933099</v>
      </c>
      <c r="C2388" s="16" t="s">
        <v>2801</v>
      </c>
      <c r="D2388" s="16" t="s">
        <v>105</v>
      </c>
      <c r="E2388" s="16" t="s">
        <v>342</v>
      </c>
      <c r="F2388" s="16" t="s">
        <v>1777</v>
      </c>
      <c r="G2388" s="16">
        <v>99</v>
      </c>
      <c r="I2388" s="16">
        <v>60</v>
      </c>
      <c r="J2388" t="str">
        <f t="shared" si="39"/>
        <v>大类_玄品金丹丹药</v>
      </c>
      <c r="K2388" s="16" t="s">
        <v>337</v>
      </c>
      <c r="L2388" s="16">
        <v>1</v>
      </c>
      <c r="M2388" s="16" t="s">
        <v>1777</v>
      </c>
      <c r="O2388" s="16">
        <v>0</v>
      </c>
      <c r="P2388" s="16" t="b">
        <v>1</v>
      </c>
      <c r="R2388" s="16" t="b">
        <v>0</v>
      </c>
      <c r="S2388" s="16">
        <v>1</v>
      </c>
      <c r="T2388" s="16" t="s">
        <v>91</v>
      </c>
      <c r="U2388" s="16">
        <v>999</v>
      </c>
      <c r="V2388" s="16" t="s">
        <v>1778</v>
      </c>
      <c r="W2388" s="16">
        <v>31933099</v>
      </c>
      <c r="Y2388" s="16" t="inlineStr">
        <is>
          <t>金丹境玄品丹药。天佑+2档，持续1944现实秒。</t>
        </is>
      </c>
      <c r="Z2388" s="16" t="inlineStr">
        <is>
          <t>|cff00FF00“定神可减会心之险，天佑可助守御之判；不以此丹许免控。热剂自有其宜，须量药力与丹毒而用。”——《定神守御录》|r</t>
        </is>
      </c>
      <c r="AA2388" t="str" s="16">
        <v>炼丹可得。</v>
      </c>
      <c r="AB2388">
        <v>11921099</v>
      </c>
      <c r="AC2388" s="16" t="s">
        <v>1781</v>
      </c>
      <c r="AD2388" s="16">
        <v>40003</v>
      </c>
      <c r="AF2388">
        <v>70003</v>
      </c>
      <c r="AH2388">
        <v>1200</v>
      </c>
      <c r="AI2388" s="16" t="s">
        <v>1777</v>
      </c>
      <c r="AJ2388" s="16" t="s">
        <v>1777</v>
      </c>
      <c r="AK2388" s="16" t="s">
        <v>342</v>
      </c>
    </row>
    <row r="2389" spans="2:37">
      <c r="B2389" s="16" t="n">
        <f>10000000+INDEX(编号表!$B:$B,MATCH(F2389,编号表!$A:$A,0))*100000+INDEX(编号表!$F:$F,MATCH(D2389,编号表!$E:$E,0))*1000+INDEX(编号表!$D:$D,MATCH(E2389,编号表!$C:$C,0))*10000+G2389</f>
        <v>11931100</v>
      </c>
      <c r="C2389" s="16" t="s">
        <v>2805</v>
      </c>
      <c r="D2389" s="16" t="s">
        <v>86</v>
      </c>
      <c r="E2389" s="16" t="s">
        <v>342</v>
      </c>
      <c r="F2389" s="16" t="s">
        <v>1777</v>
      </c>
      <c r="G2389" s="16">
        <v>100</v>
      </c>
      <c r="I2389" s="16">
        <v>60</v>
      </c>
      <c r="J2389" t="str">
        <f t="shared" si="39"/>
        <v>大类_凡品金丹丹药</v>
      </c>
      <c r="K2389" s="16" t="s">
        <v>337</v>
      </c>
      <c r="L2389" s="16">
        <v>1</v>
      </c>
      <c r="M2389" s="16" t="s">
        <v>1777</v>
      </c>
      <c r="O2389" s="16">
        <v>0</v>
      </c>
      <c r="P2389" s="16" t="b">
        <v>1</v>
      </c>
      <c r="R2389" s="16" t="b">
        <v>0</v>
      </c>
      <c r="S2389" s="16">
        <v>1</v>
      </c>
      <c r="T2389" s="16" t="s">
        <v>91</v>
      </c>
      <c r="U2389" s="16">
        <v>999</v>
      </c>
      <c r="V2389" s="16" t="s">
        <v>1778</v>
      </c>
      <c r="W2389" s="16">
        <v>31931100</v>
      </c>
      <c r="Y2389" s="16" t="inlineStr">
        <is>
          <t>金丹境凡品丹药。清除对应味池杂质总量67752点，按300现实秒的经过时间线性结算（操作时补结差额）。</t>
        </is>
      </c>
      <c r="Z2389" s="16" t="inlineStr">
        <is>
          <t>|cff00FF00“血肉积浊，须以澄净；此丹清浊，不兼疗伤。寒剂自有其宜，须量药力与丹毒而用。”——《血肉澄浊录》|r</t>
        </is>
      </c>
      <c r="AA2389" t="str" s="16">
        <v>炼丹可得。</v>
      </c>
      <c r="AB2389">
        <v>11921100</v>
      </c>
      <c r="AC2389" s="16" t="s">
        <v>1781</v>
      </c>
      <c r="AD2389" s="16">
        <v>40001</v>
      </c>
      <c r="AF2389">
        <v>70001</v>
      </c>
      <c r="AH2389">
        <v>100</v>
      </c>
      <c r="AI2389" s="16" t="s">
        <v>1777</v>
      </c>
      <c r="AJ2389" s="16" t="s">
        <v>1777</v>
      </c>
      <c r="AK2389" s="16" t="s">
        <v>342</v>
      </c>
    </row>
    <row r="2390" spans="2:37">
      <c r="B2390" s="16" t="n">
        <f>10000000+INDEX(编号表!$B:$B,MATCH(F2390,编号表!$A:$A,0))*100000+INDEX(编号表!$F:$F,MATCH(D2390,编号表!$E:$E,0))*1000+INDEX(编号表!$D:$D,MATCH(E2390,编号表!$C:$C,0))*10000+G2390</f>
        <v>11932100</v>
      </c>
      <c r="C2390" s="16" t="s">
        <v>2805</v>
      </c>
      <c r="D2390" s="16" t="s">
        <v>102</v>
      </c>
      <c r="E2390" s="16" t="s">
        <v>342</v>
      </c>
      <c r="F2390" s="16" t="s">
        <v>1777</v>
      </c>
      <c r="G2390" s="16">
        <v>100</v>
      </c>
      <c r="I2390" s="16">
        <v>60</v>
      </c>
      <c r="J2390" t="str">
        <f t="shared" si="39"/>
        <v>大类_灵品金丹丹药</v>
      </c>
      <c r="K2390" s="16" t="s">
        <v>337</v>
      </c>
      <c r="L2390" s="16">
        <v>1</v>
      </c>
      <c r="M2390" s="16" t="s">
        <v>1777</v>
      </c>
      <c r="O2390" s="16">
        <v>0</v>
      </c>
      <c r="P2390" s="16" t="b">
        <v>1</v>
      </c>
      <c r="R2390" s="16" t="b">
        <v>0</v>
      </c>
      <c r="S2390" s="16">
        <v>1</v>
      </c>
      <c r="T2390" s="16" t="s">
        <v>91</v>
      </c>
      <c r="U2390" s="16">
        <v>999</v>
      </c>
      <c r="V2390" s="16" t="s">
        <v>1778</v>
      </c>
      <c r="W2390" s="16">
        <v>31932100</v>
      </c>
      <c r="Y2390" s="16" t="inlineStr">
        <is>
          <t>金丹境灵品丹药。清除对应味池杂质总量119073点，按300现实秒的经过时间线性结算（操作时补结差额）。</t>
        </is>
      </c>
      <c r="Z2390" s="16" t="inlineStr">
        <is>
          <t>|cff00FF00“血肉积浊，须以澄净；此丹清浊，不兼疗伤。寒剂自有其宜，须量药力与丹毒而用。”——《血肉澄浊录》|r</t>
        </is>
      </c>
      <c r="AA2390" t="str" s="16">
        <v>炼丹可得。</v>
      </c>
      <c r="AB2390">
        <v>11921100</v>
      </c>
      <c r="AC2390" s="16" t="s">
        <v>1781</v>
      </c>
      <c r="AD2390" s="16">
        <v>40002</v>
      </c>
      <c r="AF2390">
        <v>70002</v>
      </c>
      <c r="AH2390">
        <v>300</v>
      </c>
      <c r="AI2390" s="16" t="s">
        <v>1777</v>
      </c>
      <c r="AJ2390" s="16" t="s">
        <v>1777</v>
      </c>
      <c r="AK2390" s="16" t="s">
        <v>342</v>
      </c>
    </row>
    <row r="2391" spans="2:37">
      <c r="B2391" s="16" t="n">
        <f>10000000+INDEX(编号表!$B:$B,MATCH(F2391,编号表!$A:$A,0))*100000+INDEX(编号表!$F:$F,MATCH(D2391,编号表!$E:$E,0))*1000+INDEX(编号表!$D:$D,MATCH(E2391,编号表!$C:$C,0))*10000+G2391</f>
        <v>11933100</v>
      </c>
      <c r="C2391" s="16" t="s">
        <v>2805</v>
      </c>
      <c r="D2391" s="16" t="s">
        <v>105</v>
      </c>
      <c r="E2391" s="16" t="s">
        <v>342</v>
      </c>
      <c r="F2391" s="16" t="s">
        <v>1777</v>
      </c>
      <c r="G2391" s="16">
        <v>100</v>
      </c>
      <c r="I2391" s="16">
        <v>60</v>
      </c>
      <c r="J2391" t="str">
        <f t="shared" si="39"/>
        <v>大类_玄品金丹丹药</v>
      </c>
      <c r="K2391" s="16" t="s">
        <v>337</v>
      </c>
      <c r="L2391" s="16">
        <v>1</v>
      </c>
      <c r="M2391" s="16" t="s">
        <v>1777</v>
      </c>
      <c r="O2391" s="16">
        <v>0</v>
      </c>
      <c r="P2391" s="16" t="b">
        <v>1</v>
      </c>
      <c r="R2391" s="16" t="b">
        <v>0</v>
      </c>
      <c r="S2391" s="16">
        <v>1</v>
      </c>
      <c r="T2391" s="16" t="s">
        <v>91</v>
      </c>
      <c r="U2391" s="16">
        <v>999</v>
      </c>
      <c r="V2391" s="16" t="s">
        <v>1778</v>
      </c>
      <c r="W2391" s="16">
        <v>31933100</v>
      </c>
      <c r="Y2391" s="16" t="inlineStr">
        <is>
          <t>金丹境玄品丹药。清除对应味池杂质总量211452点，按300现实秒的经过时间线性结算（操作时补结差额）。</t>
        </is>
      </c>
      <c r="Z2391" s="16" t="inlineStr">
        <is>
          <t>|cff00FF00“血肉积浊，须以澄净；此丹清浊，不兼疗伤。寒剂自有其宜，须量药力与丹毒而用。”——《血肉澄浊录》|r</t>
        </is>
      </c>
      <c r="AA2391" t="str" s="16">
        <v>炼丹可得。</v>
      </c>
      <c r="AB2391">
        <v>11921100</v>
      </c>
      <c r="AC2391" s="16" t="s">
        <v>1781</v>
      </c>
      <c r="AD2391" s="16">
        <v>40003</v>
      </c>
      <c r="AF2391">
        <v>70003</v>
      </c>
      <c r="AH2391">
        <v>1200</v>
      </c>
      <c r="AI2391" s="16" t="s">
        <v>1777</v>
      </c>
      <c r="AJ2391" s="16" t="s">
        <v>1777</v>
      </c>
      <c r="AK2391" s="16" t="s">
        <v>342</v>
      </c>
    </row>
    <row r="2392" spans="2:37">
      <c r="B2392" s="16" t="n">
        <f>10000000+INDEX(编号表!$B:$B,MATCH(F2392,编号表!$A:$A,0))*100000+INDEX(编号表!$F:$F,MATCH(D2392,编号表!$E:$E,0))*1000+INDEX(编号表!$D:$D,MATCH(E2392,编号表!$C:$C,0))*10000+G2392</f>
        <v>11931101</v>
      </c>
      <c r="C2392" s="16" t="s">
        <v>2809</v>
      </c>
      <c r="D2392" s="16" t="s">
        <v>86</v>
      </c>
      <c r="E2392" s="16" t="s">
        <v>342</v>
      </c>
      <c r="F2392" s="16" t="s">
        <v>1777</v>
      </c>
      <c r="G2392" s="16">
        <v>101</v>
      </c>
      <c r="I2392" s="16">
        <v>60</v>
      </c>
      <c r="J2392" t="str">
        <f t="shared" si="39"/>
        <v>大类_凡品金丹丹药</v>
      </c>
      <c r="K2392" s="16" t="s">
        <v>337</v>
      </c>
      <c r="L2392" s="16">
        <v>1</v>
      </c>
      <c r="M2392" s="16" t="s">
        <v>1777</v>
      </c>
      <c r="O2392" s="16">
        <v>0</v>
      </c>
      <c r="P2392" s="16" t="b">
        <v>1</v>
      </c>
      <c r="R2392" s="16" t="b">
        <v>0</v>
      </c>
      <c r="S2392" s="16">
        <v>1</v>
      </c>
      <c r="T2392" s="16" t="s">
        <v>91</v>
      </c>
      <c r="U2392" s="16">
        <v>999</v>
      </c>
      <c r="V2392" s="16" t="s">
        <v>1778</v>
      </c>
      <c r="W2392" s="16">
        <v>31931101</v>
      </c>
      <c r="Y2392" s="16" t="inlineStr">
        <is>
          <t>金丹境凡品丹药。清除对应味池杂质总量39042点，按60现实秒的经过时间线性结算（操作时补结差额）。</t>
        </is>
      </c>
      <c r="Z2392" s="16" t="inlineStr">
        <is>
          <t>|cff00FF00“血肉积浊，须以澄净；此丹清浊，不兼疗伤。凉剂自有其宜，须量药力与丹毒而用。”——《血肉澄浊录》|r</t>
        </is>
      </c>
      <c r="AA2392" t="str" s="16">
        <v>炼丹可得。</v>
      </c>
      <c r="AB2392">
        <v>11921101</v>
      </c>
      <c r="AC2392" s="16" t="s">
        <v>1781</v>
      </c>
      <c r="AD2392" s="16">
        <v>40001</v>
      </c>
      <c r="AF2392">
        <v>70001</v>
      </c>
      <c r="AH2392">
        <v>100</v>
      </c>
      <c r="AI2392" s="16" t="s">
        <v>1777</v>
      </c>
      <c r="AJ2392" s="16" t="s">
        <v>1777</v>
      </c>
      <c r="AK2392" s="16" t="s">
        <v>342</v>
      </c>
    </row>
    <row r="2393" spans="2:37">
      <c r="B2393" s="16" t="n">
        <f>10000000+INDEX(编号表!$B:$B,MATCH(F2393,编号表!$A:$A,0))*100000+INDEX(编号表!$F:$F,MATCH(D2393,编号表!$E:$E,0))*1000+INDEX(编号表!$D:$D,MATCH(E2393,编号表!$C:$C,0))*10000+G2393</f>
        <v>11932101</v>
      </c>
      <c r="C2393" s="16" t="s">
        <v>2809</v>
      </c>
      <c r="D2393" s="16" t="s">
        <v>102</v>
      </c>
      <c r="E2393" s="16" t="s">
        <v>342</v>
      </c>
      <c r="F2393" s="16" t="s">
        <v>1777</v>
      </c>
      <c r="G2393" s="16">
        <v>101</v>
      </c>
      <c r="I2393" s="16">
        <v>60</v>
      </c>
      <c r="J2393" t="str">
        <f t="shared" si="39"/>
        <v>大类_灵品金丹丹药</v>
      </c>
      <c r="K2393" s="16" t="s">
        <v>337</v>
      </c>
      <c r="L2393" s="16">
        <v>1</v>
      </c>
      <c r="M2393" s="16" t="s">
        <v>1777</v>
      </c>
      <c r="O2393" s="16">
        <v>0</v>
      </c>
      <c r="P2393" s="16" t="b">
        <v>1</v>
      </c>
      <c r="R2393" s="16" t="b">
        <v>0</v>
      </c>
      <c r="S2393" s="16">
        <v>1</v>
      </c>
      <c r="T2393" s="16" t="s">
        <v>91</v>
      </c>
      <c r="U2393" s="16">
        <v>999</v>
      </c>
      <c r="V2393" s="16" t="s">
        <v>1778</v>
      </c>
      <c r="W2393" s="16">
        <v>31932101</v>
      </c>
      <c r="Y2393" s="16" t="inlineStr">
        <is>
          <t>金丹境灵品丹药。清除对应味池杂质总量67036点，按60现实秒的经过时间线性结算（操作时补结差额）。</t>
        </is>
      </c>
      <c r="Z2393" s="16" t="inlineStr">
        <is>
          <t>|cff00FF00“血肉积浊，须以澄净；此丹清浊，不兼疗伤。凉剂自有其宜，须量药力与丹毒而用。”——《血肉澄浊录》|r</t>
        </is>
      </c>
      <c r="AA2393" t="str" s="16">
        <v>炼丹可得。</v>
      </c>
      <c r="AB2393">
        <v>11921101</v>
      </c>
      <c r="AC2393" s="16" t="s">
        <v>1781</v>
      </c>
      <c r="AD2393" s="16">
        <v>40002</v>
      </c>
      <c r="AF2393">
        <v>70002</v>
      </c>
      <c r="AH2393">
        <v>300</v>
      </c>
      <c r="AI2393" s="16" t="s">
        <v>1777</v>
      </c>
      <c r="AJ2393" s="16" t="s">
        <v>1777</v>
      </c>
      <c r="AK2393" s="16" t="s">
        <v>342</v>
      </c>
    </row>
    <row r="2394" spans="2:37">
      <c r="B2394" s="16" t="n">
        <f>10000000+INDEX(编号表!$B:$B,MATCH(F2394,编号表!$A:$A,0))*100000+INDEX(编号表!$F:$F,MATCH(D2394,编号表!$E:$E,0))*1000+INDEX(编号表!$D:$D,MATCH(E2394,编号表!$C:$C,0))*10000+G2394</f>
        <v>11933101</v>
      </c>
      <c r="C2394" s="16" t="s">
        <v>2809</v>
      </c>
      <c r="D2394" s="16" t="s">
        <v>105</v>
      </c>
      <c r="E2394" s="16" t="s">
        <v>342</v>
      </c>
      <c r="F2394" s="16" t="s">
        <v>1777</v>
      </c>
      <c r="G2394" s="16">
        <v>101</v>
      </c>
      <c r="I2394" s="16">
        <v>60</v>
      </c>
      <c r="J2394" t="str">
        <f t="shared" si="39"/>
        <v>大类_玄品金丹丹药</v>
      </c>
      <c r="K2394" s="16" t="s">
        <v>337</v>
      </c>
      <c r="L2394" s="16">
        <v>1</v>
      </c>
      <c r="M2394" s="16" t="s">
        <v>1777</v>
      </c>
      <c r="O2394" s="16">
        <v>0</v>
      </c>
      <c r="P2394" s="16" t="b">
        <v>1</v>
      </c>
      <c r="R2394" s="16" t="b">
        <v>0</v>
      </c>
      <c r="S2394" s="16">
        <v>1</v>
      </c>
      <c r="T2394" s="16" t="s">
        <v>91</v>
      </c>
      <c r="U2394" s="16">
        <v>999</v>
      </c>
      <c r="V2394" s="16" t="s">
        <v>1778</v>
      </c>
      <c r="W2394" s="16">
        <v>31933101</v>
      </c>
      <c r="Y2394" s="16" t="inlineStr">
        <is>
          <t>金丹境玄品丹药。清除对应味池杂质总量117424点，按60现实秒的经过时间线性结算（操作时补结差额）。</t>
        </is>
      </c>
      <c r="Z2394" s="16" t="inlineStr">
        <is>
          <t>|cff00FF00“血肉积浊，须以澄净；此丹清浊，不兼疗伤。凉剂自有其宜，须量药力与丹毒而用。”——《血肉澄浊录》|r</t>
        </is>
      </c>
      <c r="AA2394" t="str" s="16">
        <v>炼丹可得。</v>
      </c>
      <c r="AB2394">
        <v>11921101</v>
      </c>
      <c r="AC2394" s="16" t="s">
        <v>1781</v>
      </c>
      <c r="AD2394" s="16">
        <v>40003</v>
      </c>
      <c r="AF2394">
        <v>70003</v>
      </c>
      <c r="AH2394">
        <v>1200</v>
      </c>
      <c r="AI2394" s="16" t="s">
        <v>1777</v>
      </c>
      <c r="AJ2394" s="16" t="s">
        <v>1777</v>
      </c>
      <c r="AK2394" s="16" t="s">
        <v>342</v>
      </c>
    </row>
    <row r="2395" spans="2:37">
      <c r="B2395" s="16" t="n">
        <f>10000000+INDEX(编号表!$B:$B,MATCH(F2395,编号表!$A:$A,0))*100000+INDEX(编号表!$F:$F,MATCH(D2395,编号表!$E:$E,0))*1000+INDEX(编号表!$D:$D,MATCH(E2395,编号表!$C:$C,0))*10000+G2395</f>
        <v>11931102</v>
      </c>
      <c r="C2395" s="16" t="s">
        <v>2813</v>
      </c>
      <c r="D2395" s="16" t="s">
        <v>86</v>
      </c>
      <c r="E2395" s="16" t="s">
        <v>342</v>
      </c>
      <c r="F2395" s="16" t="s">
        <v>1777</v>
      </c>
      <c r="G2395" s="16">
        <v>102</v>
      </c>
      <c r="I2395" s="16">
        <v>60</v>
      </c>
      <c r="J2395" t="str">
        <f t="shared" si="39"/>
        <v>大类_凡品金丹丹药</v>
      </c>
      <c r="K2395" s="16" t="s">
        <v>337</v>
      </c>
      <c r="L2395" s="16">
        <v>1</v>
      </c>
      <c r="M2395" s="16" t="s">
        <v>1777</v>
      </c>
      <c r="O2395" s="16">
        <v>0</v>
      </c>
      <c r="P2395" s="16" t="b">
        <v>1</v>
      </c>
      <c r="R2395" s="16" t="b">
        <v>0</v>
      </c>
      <c r="S2395" s="16">
        <v>1</v>
      </c>
      <c r="T2395" s="16" t="s">
        <v>91</v>
      </c>
      <c r="U2395" s="16">
        <v>999</v>
      </c>
      <c r="V2395" s="16" t="s">
        <v>1778</v>
      </c>
      <c r="W2395" s="16">
        <v>31931102</v>
      </c>
      <c r="Y2395" s="16" t="inlineStr">
        <is>
          <t>金丹境凡品丹药。清除对应味池杂质总量48240点，按60现实秒的经过时间线性结算（操作时补结差额）。</t>
        </is>
      </c>
      <c r="Z2395" s="16" t="inlineStr">
        <is>
          <t>|cff00FF00“血肉积浊，须以澄净；此丹清浊，不兼疗伤。平剂自有其宜，须量药力与丹毒而用。”——《血肉澄浊录》|r</t>
        </is>
      </c>
      <c r="AA2395" t="str" s="16">
        <v>炼丹可得。</v>
      </c>
      <c r="AB2395">
        <v>11921102</v>
      </c>
      <c r="AC2395" s="16" t="s">
        <v>1781</v>
      </c>
      <c r="AD2395" s="16">
        <v>40001</v>
      </c>
      <c r="AF2395">
        <v>70001</v>
      </c>
      <c r="AH2395">
        <v>100</v>
      </c>
      <c r="AI2395" s="16" t="s">
        <v>1777</v>
      </c>
      <c r="AJ2395" s="16" t="s">
        <v>1777</v>
      </c>
      <c r="AK2395" s="16" t="s">
        <v>342</v>
      </c>
    </row>
    <row r="2396" spans="2:37">
      <c r="B2396" s="16" t="n">
        <f>10000000+INDEX(编号表!$B:$B,MATCH(F2396,编号表!$A:$A,0))*100000+INDEX(编号表!$F:$F,MATCH(D2396,编号表!$E:$E,0))*1000+INDEX(编号表!$D:$D,MATCH(E2396,编号表!$C:$C,0))*10000+G2396</f>
        <v>11932102</v>
      </c>
      <c r="C2396" s="16" t="s">
        <v>2813</v>
      </c>
      <c r="D2396" s="16" t="s">
        <v>102</v>
      </c>
      <c r="E2396" s="16" t="s">
        <v>342</v>
      </c>
      <c r="F2396" s="16" t="s">
        <v>1777</v>
      </c>
      <c r="G2396" s="16">
        <v>102</v>
      </c>
      <c r="I2396" s="16">
        <v>60</v>
      </c>
      <c r="J2396" t="str">
        <f t="shared" si="39"/>
        <v>大类_灵品金丹丹药</v>
      </c>
      <c r="K2396" s="16" t="s">
        <v>337</v>
      </c>
      <c r="L2396" s="16">
        <v>1</v>
      </c>
      <c r="M2396" s="16" t="s">
        <v>1777</v>
      </c>
      <c r="O2396" s="16">
        <v>0</v>
      </c>
      <c r="P2396" s="16" t="b">
        <v>1</v>
      </c>
      <c r="R2396" s="16" t="b">
        <v>0</v>
      </c>
      <c r="S2396" s="16">
        <v>1</v>
      </c>
      <c r="T2396" s="16" t="s">
        <v>91</v>
      </c>
      <c r="U2396" s="16">
        <v>999</v>
      </c>
      <c r="V2396" s="16" t="s">
        <v>1778</v>
      </c>
      <c r="W2396" s="16">
        <v>31932102</v>
      </c>
      <c r="Y2396" s="16" t="inlineStr">
        <is>
          <t>金丹境灵品丹药。清除对应味池杂质总量83232点，按60现实秒的经过时间线性结算（操作时补结差额）。</t>
        </is>
      </c>
      <c r="Z2396" s="16" t="inlineStr">
        <is>
          <t>|cff00FF00“血肉积浊，须以澄净；此丹清浊，不兼疗伤。平剂自有其宜，须量药力与丹毒而用。”——《血肉澄浊录》|r</t>
        </is>
      </c>
      <c r="AA2396" t="str" s="16">
        <v>炼丹可得。</v>
      </c>
      <c r="AB2396">
        <v>11921102</v>
      </c>
      <c r="AC2396" s="16" t="s">
        <v>1781</v>
      </c>
      <c r="AD2396" s="16">
        <v>40002</v>
      </c>
      <c r="AF2396">
        <v>70002</v>
      </c>
      <c r="AH2396">
        <v>300</v>
      </c>
      <c r="AI2396" s="16" t="s">
        <v>1777</v>
      </c>
      <c r="AJ2396" s="16" t="s">
        <v>1777</v>
      </c>
      <c r="AK2396" s="16" t="s">
        <v>342</v>
      </c>
    </row>
    <row r="2397" spans="2:37">
      <c r="B2397" s="16" t="n">
        <f>10000000+INDEX(编号表!$B:$B,MATCH(F2397,编号表!$A:$A,0))*100000+INDEX(编号表!$F:$F,MATCH(D2397,编号表!$E:$E,0))*1000+INDEX(编号表!$D:$D,MATCH(E2397,编号表!$C:$C,0))*10000+G2397</f>
        <v>11933102</v>
      </c>
      <c r="C2397" s="16" t="s">
        <v>2813</v>
      </c>
      <c r="D2397" s="16" t="s">
        <v>105</v>
      </c>
      <c r="E2397" s="16" t="s">
        <v>342</v>
      </c>
      <c r="F2397" s="16" t="s">
        <v>1777</v>
      </c>
      <c r="G2397" s="16">
        <v>102</v>
      </c>
      <c r="I2397" s="16">
        <v>60</v>
      </c>
      <c r="J2397" t="str">
        <f t="shared" si="39"/>
        <v>大类_玄品金丹丹药</v>
      </c>
      <c r="K2397" s="16" t="s">
        <v>337</v>
      </c>
      <c r="L2397" s="16">
        <v>1</v>
      </c>
      <c r="M2397" s="16" t="s">
        <v>1777</v>
      </c>
      <c r="O2397" s="16">
        <v>0</v>
      </c>
      <c r="P2397" s="16" t="b">
        <v>1</v>
      </c>
      <c r="R2397" s="16" t="b">
        <v>0</v>
      </c>
      <c r="S2397" s="16">
        <v>1</v>
      </c>
      <c r="T2397" s="16" t="s">
        <v>91</v>
      </c>
      <c r="U2397" s="16">
        <v>999</v>
      </c>
      <c r="V2397" s="16" t="s">
        <v>1778</v>
      </c>
      <c r="W2397" s="16">
        <v>31933102</v>
      </c>
      <c r="Y2397" s="16" t="inlineStr">
        <is>
          <t>金丹境玄品丹药。清除对应味池杂质总量146217点，按60现实秒的经过时间线性结算（操作时补结差额）。</t>
        </is>
      </c>
      <c r="Z2397" s="16" t="inlineStr">
        <is>
          <t>|cff00FF00“血肉积浊，须以澄净；此丹清浊，不兼疗伤。平剂自有其宜，须量药力与丹毒而用。”——《血肉澄浊录》|r</t>
        </is>
      </c>
      <c r="AA2397" t="str" s="16">
        <v>炼丹可得。</v>
      </c>
      <c r="AB2397">
        <v>11921102</v>
      </c>
      <c r="AC2397" s="16" t="s">
        <v>1781</v>
      </c>
      <c r="AD2397" s="16">
        <v>40003</v>
      </c>
      <c r="AF2397">
        <v>70003</v>
      </c>
      <c r="AH2397">
        <v>1200</v>
      </c>
      <c r="AI2397" s="16" t="s">
        <v>1777</v>
      </c>
      <c r="AJ2397" s="16" t="s">
        <v>1777</v>
      </c>
      <c r="AK2397" s="16" t="s">
        <v>342</v>
      </c>
    </row>
    <row r="2398" spans="2:37">
      <c r="B2398" s="16" t="n">
        <f>10000000+INDEX(编号表!$B:$B,MATCH(F2398,编号表!$A:$A,0))*100000+INDEX(编号表!$F:$F,MATCH(D2398,编号表!$E:$E,0))*1000+INDEX(编号表!$D:$D,MATCH(E2398,编号表!$C:$C,0))*10000+G2398</f>
        <v>11931103</v>
      </c>
      <c r="C2398" s="16" t="s">
        <v>2817</v>
      </c>
      <c r="D2398" s="16" t="s">
        <v>86</v>
      </c>
      <c r="E2398" s="16" t="s">
        <v>342</v>
      </c>
      <c r="F2398" s="16" t="s">
        <v>1777</v>
      </c>
      <c r="G2398" s="16">
        <v>103</v>
      </c>
      <c r="I2398" s="16">
        <v>60</v>
      </c>
      <c r="J2398" t="str">
        <f t="shared" si="39"/>
        <v>大类_凡品金丹丹药</v>
      </c>
      <c r="K2398" s="16" t="s">
        <v>337</v>
      </c>
      <c r="L2398" s="16">
        <v>1</v>
      </c>
      <c r="M2398" s="16" t="s">
        <v>1777</v>
      </c>
      <c r="O2398" s="16">
        <v>0</v>
      </c>
      <c r="P2398" s="16" t="b">
        <v>1</v>
      </c>
      <c r="R2398" s="16" t="b">
        <v>0</v>
      </c>
      <c r="S2398" s="16">
        <v>1</v>
      </c>
      <c r="T2398" s="16" t="s">
        <v>91</v>
      </c>
      <c r="U2398" s="16">
        <v>999</v>
      </c>
      <c r="V2398" s="16" t="s">
        <v>1778</v>
      </c>
      <c r="W2398" s="16">
        <v>31931103</v>
      </c>
      <c r="Y2398" s="16" t="inlineStr">
        <is>
          <t>金丹境凡品丹药。清除对应味池杂质总量57438点，按60现实秒的经过时间线性结算（操作时补结差额）。</t>
        </is>
      </c>
      <c r="Z2398" s="16" t="inlineStr">
        <is>
          <t>|cff00FF00“血肉积浊，须以澄净；此丹清浊，不兼疗伤。温剂自有其宜，须量药力与丹毒而用。”——《血肉澄浊录》|r</t>
        </is>
      </c>
      <c r="AA2398" t="str" s="16">
        <v>炼丹可得。</v>
      </c>
      <c r="AB2398">
        <v>11921103</v>
      </c>
      <c r="AC2398" s="16" t="s">
        <v>1781</v>
      </c>
      <c r="AD2398" s="16">
        <v>40001</v>
      </c>
      <c r="AF2398">
        <v>70001</v>
      </c>
      <c r="AH2398">
        <v>100</v>
      </c>
      <c r="AI2398" s="16" t="s">
        <v>1777</v>
      </c>
      <c r="AJ2398" s="16" t="s">
        <v>1777</v>
      </c>
      <c r="AK2398" s="16" t="s">
        <v>342</v>
      </c>
    </row>
    <row r="2399" spans="2:37">
      <c r="B2399" s="16" t="n">
        <f>10000000+INDEX(编号表!$B:$B,MATCH(F2399,编号表!$A:$A,0))*100000+INDEX(编号表!$F:$F,MATCH(D2399,编号表!$E:$E,0))*1000+INDEX(编号表!$D:$D,MATCH(E2399,编号表!$C:$C,0))*10000+G2399</f>
        <v>11932103</v>
      </c>
      <c r="C2399" s="16" t="s">
        <v>2817</v>
      </c>
      <c r="D2399" s="16" t="s">
        <v>102</v>
      </c>
      <c r="E2399" s="16" t="s">
        <v>342</v>
      </c>
      <c r="F2399" s="16" t="s">
        <v>1777</v>
      </c>
      <c r="G2399" s="16">
        <v>103</v>
      </c>
      <c r="I2399" s="16">
        <v>60</v>
      </c>
      <c r="J2399" t="str">
        <f t="shared" si="39"/>
        <v>大类_灵品金丹丹药</v>
      </c>
      <c r="K2399" s="16" t="s">
        <v>337</v>
      </c>
      <c r="L2399" s="16">
        <v>1</v>
      </c>
      <c r="M2399" s="16" t="s">
        <v>1777</v>
      </c>
      <c r="O2399" s="16">
        <v>0</v>
      </c>
      <c r="P2399" s="16" t="b">
        <v>1</v>
      </c>
      <c r="R2399" s="16" t="b">
        <v>0</v>
      </c>
      <c r="S2399" s="16">
        <v>1</v>
      </c>
      <c r="T2399" s="16" t="s">
        <v>91</v>
      </c>
      <c r="U2399" s="16">
        <v>999</v>
      </c>
      <c r="V2399" s="16" t="s">
        <v>1778</v>
      </c>
      <c r="W2399" s="16">
        <v>31932103</v>
      </c>
      <c r="Y2399" s="16" t="inlineStr">
        <is>
          <t>金丹境灵品丹药。清除对应味池杂质总量99428点，按60现实秒的经过时间线性结算（操作时补结差额）。</t>
        </is>
      </c>
      <c r="Z2399" s="16" t="inlineStr">
        <is>
          <t>|cff00FF00“血肉积浊，须以澄净；此丹清浊，不兼疗伤。温剂自有其宜，须量药力与丹毒而用。”——《血肉澄浊录》|r</t>
        </is>
      </c>
      <c r="AA2399" t="str" s="16">
        <v>炼丹可得。</v>
      </c>
      <c r="AB2399">
        <v>11921103</v>
      </c>
      <c r="AC2399" s="16" t="s">
        <v>1781</v>
      </c>
      <c r="AD2399" s="16">
        <v>40002</v>
      </c>
      <c r="AF2399">
        <v>70002</v>
      </c>
      <c r="AH2399">
        <v>300</v>
      </c>
      <c r="AI2399" s="16" t="s">
        <v>1777</v>
      </c>
      <c r="AJ2399" s="16" t="s">
        <v>1777</v>
      </c>
      <c r="AK2399" s="16" t="s">
        <v>342</v>
      </c>
    </row>
    <row r="2400" spans="2:37">
      <c r="B2400" s="16" t="n">
        <f>10000000+INDEX(编号表!$B:$B,MATCH(F2400,编号表!$A:$A,0))*100000+INDEX(编号表!$F:$F,MATCH(D2400,编号表!$E:$E,0))*1000+INDEX(编号表!$D:$D,MATCH(E2400,编号表!$C:$C,0))*10000+G2400</f>
        <v>11933103</v>
      </c>
      <c r="C2400" s="16" t="s">
        <v>2817</v>
      </c>
      <c r="D2400" s="16" t="s">
        <v>105</v>
      </c>
      <c r="E2400" s="16" t="s">
        <v>342</v>
      </c>
      <c r="F2400" s="16" t="s">
        <v>1777</v>
      </c>
      <c r="G2400" s="16">
        <v>103</v>
      </c>
      <c r="I2400" s="16">
        <v>60</v>
      </c>
      <c r="J2400" t="str">
        <f t="shared" si="39"/>
        <v>大类_玄品金丹丹药</v>
      </c>
      <c r="K2400" s="16" t="s">
        <v>337</v>
      </c>
      <c r="L2400" s="16">
        <v>1</v>
      </c>
      <c r="M2400" s="16" t="s">
        <v>1777</v>
      </c>
      <c r="O2400" s="16">
        <v>0</v>
      </c>
      <c r="P2400" s="16" t="b">
        <v>1</v>
      </c>
      <c r="R2400" s="16" t="b">
        <v>0</v>
      </c>
      <c r="S2400" s="16">
        <v>1</v>
      </c>
      <c r="T2400" s="16" t="s">
        <v>91</v>
      </c>
      <c r="U2400" s="16">
        <v>999</v>
      </c>
      <c r="V2400" s="16" t="s">
        <v>1778</v>
      </c>
      <c r="W2400" s="16">
        <v>31933103</v>
      </c>
      <c r="Y2400" s="16" t="inlineStr">
        <is>
          <t>金丹境玄品丹药。清除对应味池杂质总量175011点，按60现实秒的经过时间线性结算（操作时补结差额）。</t>
        </is>
      </c>
      <c r="Z2400" s="16" t="inlineStr">
        <is>
          <t>|cff00FF00“血肉积浊，须以澄净；此丹清浊，不兼疗伤。温剂自有其宜，须量药力与丹毒而用。”——《血肉澄浊录》|r</t>
        </is>
      </c>
      <c r="AA2400" t="str" s="16">
        <v>炼丹可得。</v>
      </c>
      <c r="AB2400">
        <v>11921103</v>
      </c>
      <c r="AC2400" s="16" t="s">
        <v>1781</v>
      </c>
      <c r="AD2400" s="16">
        <v>40003</v>
      </c>
      <c r="AF2400">
        <v>70003</v>
      </c>
      <c r="AH2400">
        <v>1200</v>
      </c>
      <c r="AI2400" s="16" t="s">
        <v>1777</v>
      </c>
      <c r="AJ2400" s="16" t="s">
        <v>1777</v>
      </c>
      <c r="AK2400" s="16" t="s">
        <v>342</v>
      </c>
    </row>
    <row r="2401" spans="2:37">
      <c r="B2401" s="16" t="n">
        <f>10000000+INDEX(编号表!$B:$B,MATCH(F2401,编号表!$A:$A,0))*100000+INDEX(编号表!$F:$F,MATCH(D2401,编号表!$E:$E,0))*1000+INDEX(编号表!$D:$D,MATCH(E2401,编号表!$C:$C,0))*10000+G2401</f>
        <v>11931104</v>
      </c>
      <c r="C2401" s="16" t="s">
        <v>2821</v>
      </c>
      <c r="D2401" s="16" t="s">
        <v>86</v>
      </c>
      <c r="E2401" s="16" t="s">
        <v>342</v>
      </c>
      <c r="F2401" s="16" t="s">
        <v>1777</v>
      </c>
      <c r="G2401" s="16">
        <v>104</v>
      </c>
      <c r="I2401" s="16">
        <v>60</v>
      </c>
      <c r="J2401" t="str">
        <f t="shared" si="39"/>
        <v>大类_凡品金丹丹药</v>
      </c>
      <c r="K2401" s="16" t="s">
        <v>337</v>
      </c>
      <c r="L2401" s="16">
        <v>1</v>
      </c>
      <c r="M2401" s="16" t="s">
        <v>1777</v>
      </c>
      <c r="O2401" s="16">
        <v>0</v>
      </c>
      <c r="P2401" s="16" t="b">
        <v>1</v>
      </c>
      <c r="R2401" s="16" t="b">
        <v>0</v>
      </c>
      <c r="S2401" s="16">
        <v>1</v>
      </c>
      <c r="T2401" s="16" t="s">
        <v>91</v>
      </c>
      <c r="U2401" s="16">
        <v>999</v>
      </c>
      <c r="V2401" s="16" t="s">
        <v>1778</v>
      </c>
      <c r="W2401" s="16">
        <v>31931104</v>
      </c>
      <c r="Y2401" s="16" t="inlineStr">
        <is>
          <t>金丹境凡品丹药。清除对应味池杂质总量46224点，按10现实秒的经过时间线性结算（操作时补结差额）。</t>
        </is>
      </c>
      <c r="Z2401" s="16" t="inlineStr">
        <is>
          <t>|cff00FF00“血肉积浊，须以澄净；此丹清浊，不兼疗伤。热剂自有其宜，须量药力与丹毒而用。”——《血肉澄浊录》|r</t>
        </is>
      </c>
      <c r="AA2401" t="str" s="16">
        <v>炼丹可得。</v>
      </c>
      <c r="AB2401">
        <v>11921104</v>
      </c>
      <c r="AC2401" s="16" t="s">
        <v>1781</v>
      </c>
      <c r="AD2401" s="16">
        <v>40001</v>
      </c>
      <c r="AF2401">
        <v>70001</v>
      </c>
      <c r="AH2401">
        <v>100</v>
      </c>
      <c r="AI2401" s="16" t="s">
        <v>1777</v>
      </c>
      <c r="AJ2401" s="16" t="s">
        <v>1777</v>
      </c>
      <c r="AK2401" s="16" t="s">
        <v>342</v>
      </c>
    </row>
    <row r="2402" spans="2:37">
      <c r="B2402" s="16" t="n">
        <f>10000000+INDEX(编号表!$B:$B,MATCH(F2402,编号表!$A:$A,0))*100000+INDEX(编号表!$F:$F,MATCH(D2402,编号表!$E:$E,0))*1000+INDEX(编号表!$D:$D,MATCH(E2402,编号表!$C:$C,0))*10000+G2402</f>
        <v>11932104</v>
      </c>
      <c r="C2402" s="16" t="s">
        <v>2821</v>
      </c>
      <c r="D2402" s="16" t="s">
        <v>102</v>
      </c>
      <c r="E2402" s="16" t="s">
        <v>342</v>
      </c>
      <c r="F2402" s="16" t="s">
        <v>1777</v>
      </c>
      <c r="G2402" s="16">
        <v>104</v>
      </c>
      <c r="I2402" s="16">
        <v>60</v>
      </c>
      <c r="J2402" t="str">
        <f t="shared" si="39"/>
        <v>大类_灵品金丹丹药</v>
      </c>
      <c r="K2402" s="16" t="s">
        <v>337</v>
      </c>
      <c r="L2402" s="16">
        <v>1</v>
      </c>
      <c r="M2402" s="16" t="s">
        <v>1777</v>
      </c>
      <c r="O2402" s="16">
        <v>0</v>
      </c>
      <c r="P2402" s="16" t="b">
        <v>1</v>
      </c>
      <c r="R2402" s="16" t="b">
        <v>0</v>
      </c>
      <c r="S2402" s="16">
        <v>1</v>
      </c>
      <c r="T2402" s="16" t="s">
        <v>91</v>
      </c>
      <c r="U2402" s="16">
        <v>999</v>
      </c>
      <c r="V2402" s="16" t="s">
        <v>1778</v>
      </c>
      <c r="W2402" s="16">
        <v>31932104</v>
      </c>
      <c r="Y2402" s="16" t="inlineStr">
        <is>
          <t>金丹境灵品丹药。清除对应味池杂质总量78883点，按10现实秒的经过时间线性结算（操作时补结差额）。</t>
        </is>
      </c>
      <c r="Z2402" s="16" t="inlineStr">
        <is>
          <t>|cff00FF00“血肉积浊，须以澄净；此丹清浊，不兼疗伤。热剂自有其宜，须量药力与丹毒而用。”——《血肉澄浊录》|r</t>
        </is>
      </c>
      <c r="AA2402" t="str" s="16">
        <v>炼丹可得。</v>
      </c>
      <c r="AB2402">
        <v>11921104</v>
      </c>
      <c r="AC2402" s="16" t="s">
        <v>1781</v>
      </c>
      <c r="AD2402" s="16">
        <v>40002</v>
      </c>
      <c r="AF2402">
        <v>70002</v>
      </c>
      <c r="AH2402">
        <v>300</v>
      </c>
      <c r="AI2402" s="16" t="s">
        <v>1777</v>
      </c>
      <c r="AJ2402" s="16" t="s">
        <v>1777</v>
      </c>
      <c r="AK2402" s="16" t="s">
        <v>342</v>
      </c>
    </row>
    <row r="2403" spans="2:37">
      <c r="B2403" s="16" t="n">
        <f>10000000+INDEX(编号表!$B:$B,MATCH(F2403,编号表!$A:$A,0))*100000+INDEX(编号表!$F:$F,MATCH(D2403,编号表!$E:$E,0))*1000+INDEX(编号表!$D:$D,MATCH(E2403,编号表!$C:$C,0))*10000+G2403</f>
        <v>11933104</v>
      </c>
      <c r="C2403" s="16" t="s">
        <v>2821</v>
      </c>
      <c r="D2403" s="16" t="s">
        <v>105</v>
      </c>
      <c r="E2403" s="16" t="s">
        <v>342</v>
      </c>
      <c r="F2403" s="16" t="s">
        <v>1777</v>
      </c>
      <c r="G2403" s="16">
        <v>104</v>
      </c>
      <c r="I2403" s="16">
        <v>60</v>
      </c>
      <c r="J2403" t="str">
        <f t="shared" si="39"/>
        <v>大类_玄品金丹丹药</v>
      </c>
      <c r="K2403" s="16" t="s">
        <v>337</v>
      </c>
      <c r="L2403" s="16">
        <v>1</v>
      </c>
      <c r="M2403" s="16" t="s">
        <v>1777</v>
      </c>
      <c r="O2403" s="16">
        <v>0</v>
      </c>
      <c r="P2403" s="16" t="b">
        <v>1</v>
      </c>
      <c r="R2403" s="16" t="b">
        <v>0</v>
      </c>
      <c r="S2403" s="16">
        <v>1</v>
      </c>
      <c r="T2403" s="16" t="s">
        <v>91</v>
      </c>
      <c r="U2403" s="16">
        <v>999</v>
      </c>
      <c r="V2403" s="16" t="s">
        <v>1778</v>
      </c>
      <c r="W2403" s="16">
        <v>31933104</v>
      </c>
      <c r="Y2403" s="16" t="inlineStr">
        <is>
          <t>金丹境玄品丹药。清除对应味池杂质总量137670点，按10现实秒的经过时间线性结算（操作时补结差额）。</t>
        </is>
      </c>
      <c r="Z2403" s="16" t="inlineStr">
        <is>
          <t>|cff00FF00“血肉积浊，须以澄净；此丹清浊，不兼疗伤。热剂自有其宜，须量药力与丹毒而用。”——《血肉澄浊录》|r</t>
        </is>
      </c>
      <c r="AA2403" t="str" s="16">
        <v>炼丹可得。</v>
      </c>
      <c r="AB2403">
        <v>11921104</v>
      </c>
      <c r="AC2403" s="16" t="s">
        <v>1781</v>
      </c>
      <c r="AD2403" s="16">
        <v>40003</v>
      </c>
      <c r="AF2403">
        <v>70003</v>
      </c>
      <c r="AH2403">
        <v>1200</v>
      </c>
      <c r="AI2403" s="16" t="s">
        <v>1777</v>
      </c>
      <c r="AJ2403" s="16" t="s">
        <v>1777</v>
      </c>
      <c r="AK2403" s="16" t="s">
        <v>342</v>
      </c>
    </row>
    <row r="2404" spans="2:37">
      <c r="B2404" s="16" t="n">
        <f>10000000+INDEX(编号表!$B:$B,MATCH(F2404,编号表!$A:$A,0))*100000+INDEX(编号表!$F:$F,MATCH(D2404,编号表!$E:$E,0))*1000+INDEX(编号表!$D:$D,MATCH(E2404,编号表!$C:$C,0))*10000+G2404</f>
        <v>11931105</v>
      </c>
      <c r="C2404" s="16" t="inlineStr">
        <is>
          <t>金丹玄阴破御丹</t>
        </is>
      </c>
      <c r="D2404" s="16" t="s">
        <v>86</v>
      </c>
      <c r="E2404" s="16" t="s">
        <v>342</v>
      </c>
      <c r="F2404" s="16" t="s">
        <v>1777</v>
      </c>
      <c r="G2404" s="16">
        <v>105</v>
      </c>
      <c r="I2404" s="16">
        <v>60</v>
      </c>
      <c r="J2404" t="str">
        <f t="shared" si="39"/>
        <v>大类_凡品金丹丹药</v>
      </c>
      <c r="K2404" s="16" t="s">
        <v>337</v>
      </c>
      <c r="L2404" s="16">
        <v>1</v>
      </c>
      <c r="M2404" s="16" t="s">
        <v>1777</v>
      </c>
      <c r="O2404" s="16">
        <v>0</v>
      </c>
      <c r="P2404" s="16" t="b">
        <v>1</v>
      </c>
      <c r="R2404" s="16" t="b">
        <v>0</v>
      </c>
      <c r="S2404" s="16">
        <v>1</v>
      </c>
      <c r="T2404" s="16" t="s">
        <v>91</v>
      </c>
      <c r="U2404" s="16">
        <v>999</v>
      </c>
      <c r="V2404" s="16" t="s">
        <v>1778</v>
      </c>
      <c r="W2404" s="16">
        <v>31931105</v>
      </c>
      <c r="Y2404" s="16" t="inlineStr">
        <is>
          <t>金丹境凡品丹药。无视防御增幅+5%；无视法防增幅+5%，持续1800现实秒。</t>
        </is>
      </c>
      <c r="Z2404" s="16" t="inlineStr">
        <is>
          <t>|cff00FF00“物甲法障，各有所御；药助其锋，令攻势更易穿透。寒剂自有其宜，须量药力与丹毒而用。”——《破御穿甲录》|r</t>
        </is>
      </c>
      <c r="AA2404" t="str" s="16">
        <v>炼丹可得。</v>
      </c>
      <c r="AB2404">
        <v>11921105</v>
      </c>
      <c r="AC2404" s="16" t="s">
        <v>1781</v>
      </c>
      <c r="AD2404" s="16">
        <v>40001</v>
      </c>
      <c r="AF2404">
        <v>70001</v>
      </c>
      <c r="AH2404">
        <v>100</v>
      </c>
      <c r="AI2404" s="16" t="s">
        <v>1777</v>
      </c>
      <c r="AJ2404" s="16" t="s">
        <v>1777</v>
      </c>
      <c r="AK2404" s="16" t="s">
        <v>342</v>
      </c>
    </row>
    <row r="2405" spans="2:37">
      <c r="B2405" s="16" t="n">
        <f>10000000+INDEX(编号表!$B:$B,MATCH(F2405,编号表!$A:$A,0))*100000+INDEX(编号表!$F:$F,MATCH(D2405,编号表!$E:$E,0))*1000+INDEX(编号表!$D:$D,MATCH(E2405,编号表!$C:$C,0))*10000+G2405</f>
        <v>11932105</v>
      </c>
      <c r="C2405" s="16" t="inlineStr">
        <is>
          <t>金丹玄阴破御丹</t>
        </is>
      </c>
      <c r="D2405" s="16" t="s">
        <v>102</v>
      </c>
      <c r="E2405" s="16" t="s">
        <v>342</v>
      </c>
      <c r="F2405" s="16" t="s">
        <v>1777</v>
      </c>
      <c r="G2405" s="16">
        <v>105</v>
      </c>
      <c r="I2405" s="16">
        <v>60</v>
      </c>
      <c r="J2405" t="str">
        <f t="shared" si="39"/>
        <v>大类_灵品金丹丹药</v>
      </c>
      <c r="K2405" s="16" t="s">
        <v>337</v>
      </c>
      <c r="L2405" s="16">
        <v>1</v>
      </c>
      <c r="M2405" s="16" t="s">
        <v>1777</v>
      </c>
      <c r="O2405" s="16">
        <v>0</v>
      </c>
      <c r="P2405" s="16" t="b">
        <v>1</v>
      </c>
      <c r="R2405" s="16" t="b">
        <v>0</v>
      </c>
      <c r="S2405" s="16">
        <v>1</v>
      </c>
      <c r="T2405" s="16" t="s">
        <v>91</v>
      </c>
      <c r="U2405" s="16">
        <v>999</v>
      </c>
      <c r="V2405" s="16" t="s">
        <v>1778</v>
      </c>
      <c r="W2405" s="16">
        <v>31932105</v>
      </c>
      <c r="Y2405" s="16" t="inlineStr">
        <is>
          <t>金丹境灵品丹药。无视防御增幅+5%；无视法防增幅+5%，持续3240现实秒。</t>
        </is>
      </c>
      <c r="Z2405" s="16" t="inlineStr">
        <is>
          <t>|cff00FF00“物甲法障，各有所御；药助其锋，令攻势更易穿透。寒剂自有其宜，须量药力与丹毒而用。”——《破御穿甲录》|r</t>
        </is>
      </c>
      <c r="AA2405" t="str" s="16">
        <v>炼丹可得。</v>
      </c>
      <c r="AB2405">
        <v>11921105</v>
      </c>
      <c r="AC2405" s="16" t="s">
        <v>1781</v>
      </c>
      <c r="AD2405" s="16">
        <v>40002</v>
      </c>
      <c r="AF2405">
        <v>70002</v>
      </c>
      <c r="AH2405">
        <v>300</v>
      </c>
      <c r="AI2405" s="16" t="s">
        <v>1777</v>
      </c>
      <c r="AJ2405" s="16" t="s">
        <v>1777</v>
      </c>
      <c r="AK2405" s="16" t="s">
        <v>342</v>
      </c>
    </row>
    <row r="2406" spans="2:37">
      <c r="B2406" s="16" t="n">
        <f>10000000+INDEX(编号表!$B:$B,MATCH(F2406,编号表!$A:$A,0))*100000+INDEX(编号表!$F:$F,MATCH(D2406,编号表!$E:$E,0))*1000+INDEX(编号表!$D:$D,MATCH(E2406,编号表!$C:$C,0))*10000+G2406</f>
        <v>11933105</v>
      </c>
      <c r="C2406" s="16" t="inlineStr">
        <is>
          <t>金丹玄阴破御丹</t>
        </is>
      </c>
      <c r="D2406" s="16" t="s">
        <v>105</v>
      </c>
      <c r="E2406" s="16" t="s">
        <v>342</v>
      </c>
      <c r="F2406" s="16" t="s">
        <v>1777</v>
      </c>
      <c r="G2406" s="16">
        <v>105</v>
      </c>
      <c r="I2406" s="16">
        <v>60</v>
      </c>
      <c r="J2406" t="str">
        <f t="shared" si="39"/>
        <v>大类_玄品金丹丹药</v>
      </c>
      <c r="K2406" s="16" t="s">
        <v>337</v>
      </c>
      <c r="L2406" s="16">
        <v>1</v>
      </c>
      <c r="M2406" s="16" t="s">
        <v>1777</v>
      </c>
      <c r="O2406" s="16">
        <v>0</v>
      </c>
      <c r="P2406" s="16" t="b">
        <v>1</v>
      </c>
      <c r="R2406" s="16" t="b">
        <v>0</v>
      </c>
      <c r="S2406" s="16">
        <v>1</v>
      </c>
      <c r="T2406" s="16" t="s">
        <v>91</v>
      </c>
      <c r="U2406" s="16">
        <v>999</v>
      </c>
      <c r="V2406" s="16" t="s">
        <v>1778</v>
      </c>
      <c r="W2406" s="16">
        <v>31933105</v>
      </c>
      <c r="Y2406" s="16" t="inlineStr">
        <is>
          <t>金丹境玄品丹药。无视防御增幅+5%；无视法防增幅+5%，持续5832现实秒。</t>
        </is>
      </c>
      <c r="Z2406" s="16" t="inlineStr">
        <is>
          <t>|cff00FF00“物甲法障，各有所御；药助其锋，令攻势更易穿透。寒剂自有其宜，须量药力与丹毒而用。”——《破御穿甲录》|r</t>
        </is>
      </c>
      <c r="AA2406" t="str" s="16">
        <v>炼丹可得。</v>
      </c>
      <c r="AB2406">
        <v>11921105</v>
      </c>
      <c r="AC2406" s="16" t="s">
        <v>1781</v>
      </c>
      <c r="AD2406" s="16">
        <v>40003</v>
      </c>
      <c r="AF2406">
        <v>70003</v>
      </c>
      <c r="AH2406">
        <v>1200</v>
      </c>
      <c r="AI2406" s="16" t="s">
        <v>1777</v>
      </c>
      <c r="AJ2406" s="16" t="s">
        <v>1777</v>
      </c>
      <c r="AK2406" s="16" t="s">
        <v>342</v>
      </c>
    </row>
    <row r="2407" spans="2:37">
      <c r="B2407" s="16" t="n">
        <f>10000000+INDEX(编号表!$B:$B,MATCH(F2407,编号表!$A:$A,0))*100000+INDEX(编号表!$F:$F,MATCH(D2407,编号表!$E:$E,0))*1000+INDEX(编号表!$D:$D,MATCH(E2407,编号表!$C:$C,0))*10000+G2407</f>
        <v>11931106</v>
      </c>
      <c r="C2407" s="16" t="inlineStr">
        <is>
          <t>金丹清和破御丹</t>
        </is>
      </c>
      <c r="D2407" s="16" t="s">
        <v>86</v>
      </c>
      <c r="E2407" s="16" t="s">
        <v>342</v>
      </c>
      <c r="F2407" s="16" t="s">
        <v>1777</v>
      </c>
      <c r="G2407" s="16">
        <v>106</v>
      </c>
      <c r="I2407" s="16">
        <v>60</v>
      </c>
      <c r="J2407" t="str">
        <f t="shared" si="39"/>
        <v>大类_凡品金丹丹药</v>
      </c>
      <c r="K2407" s="16" t="s">
        <v>337</v>
      </c>
      <c r="L2407" s="16">
        <v>1</v>
      </c>
      <c r="M2407" s="16" t="s">
        <v>1777</v>
      </c>
      <c r="O2407" s="16">
        <v>0</v>
      </c>
      <c r="P2407" s="16" t="b">
        <v>1</v>
      </c>
      <c r="R2407" s="16" t="b">
        <v>0</v>
      </c>
      <c r="S2407" s="16">
        <v>1</v>
      </c>
      <c r="T2407" s="16" t="s">
        <v>91</v>
      </c>
      <c r="U2407" s="16">
        <v>999</v>
      </c>
      <c r="V2407" s="16" t="s">
        <v>1778</v>
      </c>
      <c r="W2407" s="16">
        <v>31931106</v>
      </c>
      <c r="Y2407" s="16" t="inlineStr">
        <is>
          <t>金丹境凡品丹药。无视防御+11点；无视法防+11点，持续1500现实秒。</t>
        </is>
      </c>
      <c r="Z2407" s="16" t="inlineStr">
        <is>
          <t>|cff00FF00“物甲法障，各有所御；药助其锋，令攻势更易穿透。凉剂自有其宜，须量药力与丹毒而用。”——《破御穿甲录》|r</t>
        </is>
      </c>
      <c r="AA2407" t="str" s="16">
        <v>炼丹可得。</v>
      </c>
      <c r="AB2407">
        <v>11921106</v>
      </c>
      <c r="AC2407" s="16" t="s">
        <v>1781</v>
      </c>
      <c r="AD2407" s="16">
        <v>40001</v>
      </c>
      <c r="AF2407">
        <v>70001</v>
      </c>
      <c r="AH2407">
        <v>100</v>
      </c>
      <c r="AI2407" s="16" t="s">
        <v>1777</v>
      </c>
      <c r="AJ2407" s="16" t="s">
        <v>1777</v>
      </c>
      <c r="AK2407" s="16" t="s">
        <v>342</v>
      </c>
    </row>
    <row r="2408" spans="2:37">
      <c r="B2408" s="16" t="n">
        <f>10000000+INDEX(编号表!$B:$B,MATCH(F2408,编号表!$A:$A,0))*100000+INDEX(编号表!$F:$F,MATCH(D2408,编号表!$E:$E,0))*1000+INDEX(编号表!$D:$D,MATCH(E2408,编号表!$C:$C,0))*10000+G2408</f>
        <v>11932106</v>
      </c>
      <c r="C2408" s="16" t="inlineStr">
        <is>
          <t>金丹清和破御丹</t>
        </is>
      </c>
      <c r="D2408" s="16" t="s">
        <v>102</v>
      </c>
      <c r="E2408" s="16" t="s">
        <v>342</v>
      </c>
      <c r="F2408" s="16" t="s">
        <v>1777</v>
      </c>
      <c r="G2408" s="16">
        <v>106</v>
      </c>
      <c r="I2408" s="16">
        <v>60</v>
      </c>
      <c r="J2408" t="str">
        <f t="shared" si="39"/>
        <v>大类_灵品金丹丹药</v>
      </c>
      <c r="K2408" s="16" t="s">
        <v>337</v>
      </c>
      <c r="L2408" s="16">
        <v>1</v>
      </c>
      <c r="M2408" s="16" t="s">
        <v>1777</v>
      </c>
      <c r="O2408" s="16">
        <v>0</v>
      </c>
      <c r="P2408" s="16" t="b">
        <v>1</v>
      </c>
      <c r="R2408" s="16" t="b">
        <v>0</v>
      </c>
      <c r="S2408" s="16">
        <v>1</v>
      </c>
      <c r="T2408" s="16" t="s">
        <v>91</v>
      </c>
      <c r="U2408" s="16">
        <v>999</v>
      </c>
      <c r="V2408" s="16" t="s">
        <v>1778</v>
      </c>
      <c r="W2408" s="16">
        <v>31932106</v>
      </c>
      <c r="Y2408" s="16" t="inlineStr">
        <is>
          <t>金丹境灵品丹药。无视防御+11点；无视法防+11点，持续2700现实秒。</t>
        </is>
      </c>
      <c r="Z2408" s="16" t="inlineStr">
        <is>
          <t>|cff00FF00“物甲法障，各有所御；药助其锋，令攻势更易穿透。凉剂自有其宜，须量药力与丹毒而用。”——《破御穿甲录》|r</t>
        </is>
      </c>
      <c r="AA2408" t="str" s="16">
        <v>炼丹可得。</v>
      </c>
      <c r="AB2408">
        <v>11921106</v>
      </c>
      <c r="AC2408" s="16" t="s">
        <v>1781</v>
      </c>
      <c r="AD2408" s="16">
        <v>40002</v>
      </c>
      <c r="AF2408">
        <v>70002</v>
      </c>
      <c r="AH2408">
        <v>300</v>
      </c>
      <c r="AI2408" s="16" t="s">
        <v>1777</v>
      </c>
      <c r="AJ2408" s="16" t="s">
        <v>1777</v>
      </c>
      <c r="AK2408" s="16" t="s">
        <v>342</v>
      </c>
    </row>
    <row r="2409" spans="2:37">
      <c r="B2409" s="16" t="n">
        <f>10000000+INDEX(编号表!$B:$B,MATCH(F2409,编号表!$A:$A,0))*100000+INDEX(编号表!$F:$F,MATCH(D2409,编号表!$E:$E,0))*1000+INDEX(编号表!$D:$D,MATCH(E2409,编号表!$C:$C,0))*10000+G2409</f>
        <v>11933106</v>
      </c>
      <c r="C2409" s="16" t="inlineStr">
        <is>
          <t>金丹清和破御丹</t>
        </is>
      </c>
      <c r="D2409" s="16" t="s">
        <v>105</v>
      </c>
      <c r="E2409" s="16" t="s">
        <v>342</v>
      </c>
      <c r="F2409" s="16" t="s">
        <v>1777</v>
      </c>
      <c r="G2409" s="16">
        <v>106</v>
      </c>
      <c r="I2409" s="16">
        <v>60</v>
      </c>
      <c r="J2409" t="str">
        <f t="shared" si="39"/>
        <v>大类_玄品金丹丹药</v>
      </c>
      <c r="K2409" s="16" t="s">
        <v>337</v>
      </c>
      <c r="L2409" s="16">
        <v>1</v>
      </c>
      <c r="M2409" s="16" t="s">
        <v>1777</v>
      </c>
      <c r="O2409" s="16">
        <v>0</v>
      </c>
      <c r="P2409" s="16" t="b">
        <v>1</v>
      </c>
      <c r="R2409" s="16" t="b">
        <v>0</v>
      </c>
      <c r="S2409" s="16">
        <v>1</v>
      </c>
      <c r="T2409" s="16" t="s">
        <v>91</v>
      </c>
      <c r="U2409" s="16">
        <v>999</v>
      </c>
      <c r="V2409" s="16" t="s">
        <v>1778</v>
      </c>
      <c r="W2409" s="16">
        <v>31933106</v>
      </c>
      <c r="Y2409" s="16" t="inlineStr">
        <is>
          <t>金丹境玄品丹药。无视防御+11点；无视法防+11点，持续4860现实秒。</t>
        </is>
      </c>
      <c r="Z2409" s="16" t="inlineStr">
        <is>
          <t>|cff00FF00“物甲法障，各有所御；药助其锋，令攻势更易穿透。凉剂自有其宜，须量药力与丹毒而用。”——《破御穿甲录》|r</t>
        </is>
      </c>
      <c r="AA2409" t="str" s="16">
        <v>炼丹可得。</v>
      </c>
      <c r="AB2409">
        <v>11921106</v>
      </c>
      <c r="AC2409" s="16" t="s">
        <v>1781</v>
      </c>
      <c r="AD2409" s="16">
        <v>40003</v>
      </c>
      <c r="AF2409">
        <v>70003</v>
      </c>
      <c r="AH2409">
        <v>1200</v>
      </c>
      <c r="AI2409" s="16" t="s">
        <v>1777</v>
      </c>
      <c r="AJ2409" s="16" t="s">
        <v>1777</v>
      </c>
      <c r="AK2409" s="16" t="s">
        <v>342</v>
      </c>
    </row>
    <row r="2410" spans="2:37">
      <c r="B2410" s="16" t="n">
        <f>10000000+INDEX(编号表!$B:$B,MATCH(F2410,编号表!$A:$A,0))*100000+INDEX(编号表!$F:$F,MATCH(D2410,编号表!$E:$E,0))*1000+INDEX(编号表!$D:$D,MATCH(E2410,编号表!$C:$C,0))*10000+G2410</f>
        <v>11931107</v>
      </c>
      <c r="C2410" s="16" t="inlineStr">
        <is>
          <t>金丹破御丹</t>
        </is>
      </c>
      <c r="D2410" s="16" t="s">
        <v>86</v>
      </c>
      <c r="E2410" s="16" t="s">
        <v>342</v>
      </c>
      <c r="F2410" s="16" t="s">
        <v>1777</v>
      </c>
      <c r="G2410" s="16">
        <v>107</v>
      </c>
      <c r="I2410" s="16">
        <v>60</v>
      </c>
      <c r="J2410" t="str">
        <f t="shared" si="39"/>
        <v>大类_凡品金丹丹药</v>
      </c>
      <c r="K2410" s="16" t="s">
        <v>337</v>
      </c>
      <c r="L2410" s="16">
        <v>1</v>
      </c>
      <c r="M2410" s="16" t="s">
        <v>1777</v>
      </c>
      <c r="O2410" s="16">
        <v>0</v>
      </c>
      <c r="P2410" s="16" t="b">
        <v>1</v>
      </c>
      <c r="R2410" s="16" t="b">
        <v>0</v>
      </c>
      <c r="S2410" s="16">
        <v>1</v>
      </c>
      <c r="T2410" s="16" t="s">
        <v>91</v>
      </c>
      <c r="U2410" s="16">
        <v>999</v>
      </c>
      <c r="V2410" s="16" t="s">
        <v>1778</v>
      </c>
      <c r="W2410" s="16">
        <v>31931107</v>
      </c>
      <c r="Y2410" s="16" t="inlineStr">
        <is>
          <t>金丹境凡品丹药。无视防御+14点；无视法防+14点，持续1500现实秒。</t>
        </is>
      </c>
      <c r="Z2410" s="16" t="inlineStr">
        <is>
          <t>|cff00FF00“物甲法障，各有所御；药助其锋，令攻势更易穿透。平剂自有其宜，须量药力与丹毒而用。”——《破御穿甲录》|r</t>
        </is>
      </c>
      <c r="AA2410" t="str" s="16">
        <v>炼丹可得。</v>
      </c>
      <c r="AB2410">
        <v>11921107</v>
      </c>
      <c r="AC2410" s="16" t="s">
        <v>1781</v>
      </c>
      <c r="AD2410" s="16">
        <v>40001</v>
      </c>
      <c r="AF2410">
        <v>70001</v>
      </c>
      <c r="AH2410">
        <v>100</v>
      </c>
      <c r="AI2410" s="16" t="s">
        <v>1777</v>
      </c>
      <c r="AJ2410" s="16" t="s">
        <v>1777</v>
      </c>
      <c r="AK2410" s="16" t="s">
        <v>342</v>
      </c>
    </row>
    <row r="2411" spans="2:37">
      <c r="B2411" s="16" t="n">
        <f>10000000+INDEX(编号表!$B:$B,MATCH(F2411,编号表!$A:$A,0))*100000+INDEX(编号表!$F:$F,MATCH(D2411,编号表!$E:$E,0))*1000+INDEX(编号表!$D:$D,MATCH(E2411,编号表!$C:$C,0))*10000+G2411</f>
        <v>11932107</v>
      </c>
      <c r="C2411" s="16" t="inlineStr">
        <is>
          <t>金丹破御丹</t>
        </is>
      </c>
      <c r="D2411" s="16" t="s">
        <v>102</v>
      </c>
      <c r="E2411" s="16" t="s">
        <v>342</v>
      </c>
      <c r="F2411" s="16" t="s">
        <v>1777</v>
      </c>
      <c r="G2411" s="16">
        <v>107</v>
      </c>
      <c r="I2411" s="16">
        <v>60</v>
      </c>
      <c r="J2411" t="str">
        <f t="shared" si="39"/>
        <v>大类_灵品金丹丹药</v>
      </c>
      <c r="K2411" s="16" t="s">
        <v>337</v>
      </c>
      <c r="L2411" s="16">
        <v>1</v>
      </c>
      <c r="M2411" s="16" t="s">
        <v>1777</v>
      </c>
      <c r="O2411" s="16">
        <v>0</v>
      </c>
      <c r="P2411" s="16" t="b">
        <v>1</v>
      </c>
      <c r="R2411" s="16" t="b">
        <v>0</v>
      </c>
      <c r="S2411" s="16">
        <v>1</v>
      </c>
      <c r="T2411" s="16" t="s">
        <v>91</v>
      </c>
      <c r="U2411" s="16">
        <v>999</v>
      </c>
      <c r="V2411" s="16" t="s">
        <v>1778</v>
      </c>
      <c r="W2411" s="16">
        <v>31932107</v>
      </c>
      <c r="Y2411" s="16" t="inlineStr">
        <is>
          <t>金丹境灵品丹药。无视防御+14点；无视法防+14点，持续2700现实秒。</t>
        </is>
      </c>
      <c r="Z2411" s="16" t="inlineStr">
        <is>
          <t>|cff00FF00“物甲法障，各有所御；药助其锋，令攻势更易穿透。平剂自有其宜，须量药力与丹毒而用。”——《破御穿甲录》|r</t>
        </is>
      </c>
      <c r="AA2411" t="str" s="16">
        <v>炼丹可得。</v>
      </c>
      <c r="AB2411">
        <v>11921107</v>
      </c>
      <c r="AC2411" s="16" t="s">
        <v>1781</v>
      </c>
      <c r="AD2411" s="16">
        <v>40002</v>
      </c>
      <c r="AF2411">
        <v>70002</v>
      </c>
      <c r="AH2411">
        <v>300</v>
      </c>
      <c r="AI2411" s="16" t="s">
        <v>1777</v>
      </c>
      <c r="AJ2411" s="16" t="s">
        <v>1777</v>
      </c>
      <c r="AK2411" s="16" t="s">
        <v>342</v>
      </c>
    </row>
    <row r="2412" spans="2:37">
      <c r="B2412" s="16" t="n">
        <f>10000000+INDEX(编号表!$B:$B,MATCH(F2412,编号表!$A:$A,0))*100000+INDEX(编号表!$F:$F,MATCH(D2412,编号表!$E:$E,0))*1000+INDEX(编号表!$D:$D,MATCH(E2412,编号表!$C:$C,0))*10000+G2412</f>
        <v>11933107</v>
      </c>
      <c r="C2412" s="16" t="inlineStr">
        <is>
          <t>金丹破御丹</t>
        </is>
      </c>
      <c r="D2412" s="16" t="s">
        <v>105</v>
      </c>
      <c r="E2412" s="16" t="s">
        <v>342</v>
      </c>
      <c r="F2412" s="16" t="s">
        <v>1777</v>
      </c>
      <c r="G2412" s="16">
        <v>107</v>
      </c>
      <c r="I2412" s="16">
        <v>60</v>
      </c>
      <c r="J2412" t="str">
        <f t="shared" si="39"/>
        <v>大类_玄品金丹丹药</v>
      </c>
      <c r="K2412" s="16" t="s">
        <v>337</v>
      </c>
      <c r="L2412" s="16">
        <v>1</v>
      </c>
      <c r="M2412" s="16" t="s">
        <v>1777</v>
      </c>
      <c r="O2412" s="16">
        <v>0</v>
      </c>
      <c r="P2412" s="16" t="b">
        <v>1</v>
      </c>
      <c r="R2412" s="16" t="b">
        <v>0</v>
      </c>
      <c r="S2412" s="16">
        <v>1</v>
      </c>
      <c r="T2412" s="16" t="s">
        <v>91</v>
      </c>
      <c r="U2412" s="16">
        <v>999</v>
      </c>
      <c r="V2412" s="16" t="s">
        <v>1778</v>
      </c>
      <c r="W2412" s="16">
        <v>31933107</v>
      </c>
      <c r="Y2412" s="16" t="inlineStr">
        <is>
          <t>金丹境玄品丹药。无视防御+14点；无视法防+14点，持续4860现实秒。</t>
        </is>
      </c>
      <c r="Z2412" s="16" t="inlineStr">
        <is>
          <t>|cff00FF00“物甲法障，各有所御；药助其锋，令攻势更易穿透。平剂自有其宜，须量药力与丹毒而用。”——《破御穿甲录》|r</t>
        </is>
      </c>
      <c r="AA2412" t="str" s="16">
        <v>炼丹可得。</v>
      </c>
      <c r="AB2412">
        <v>11921107</v>
      </c>
      <c r="AC2412" s="16" t="s">
        <v>1781</v>
      </c>
      <c r="AD2412" s="16">
        <v>40003</v>
      </c>
      <c r="AF2412">
        <v>70003</v>
      </c>
      <c r="AH2412">
        <v>1200</v>
      </c>
      <c r="AI2412" s="16" t="s">
        <v>1777</v>
      </c>
      <c r="AJ2412" s="16" t="s">
        <v>1777</v>
      </c>
      <c r="AK2412" s="16" t="s">
        <v>342</v>
      </c>
    </row>
    <row r="2413" spans="2:37">
      <c r="B2413" s="16" t="n">
        <f>10000000+INDEX(编号表!$B:$B,MATCH(F2413,编号表!$A:$A,0))*100000+INDEX(编号表!$F:$F,MATCH(D2413,编号表!$E:$E,0))*1000+INDEX(编号表!$D:$D,MATCH(E2413,编号表!$C:$C,0))*10000+G2413</f>
        <v>11931108</v>
      </c>
      <c r="C2413" s="16" t="inlineStr">
        <is>
          <t>金丹温阳破御丹</t>
        </is>
      </c>
      <c r="D2413" s="16" t="s">
        <v>86</v>
      </c>
      <c r="E2413" s="16" t="s">
        <v>342</v>
      </c>
      <c r="F2413" s="16" t="s">
        <v>1777</v>
      </c>
      <c r="G2413" s="16">
        <v>108</v>
      </c>
      <c r="I2413" s="16">
        <v>60</v>
      </c>
      <c r="J2413" t="str">
        <f t="shared" si="39"/>
        <v>大类_凡品金丹丹药</v>
      </c>
      <c r="K2413" s="16" t="s">
        <v>337</v>
      </c>
      <c r="L2413" s="16">
        <v>1</v>
      </c>
      <c r="M2413" s="16" t="s">
        <v>1777</v>
      </c>
      <c r="O2413" s="16">
        <v>0</v>
      </c>
      <c r="P2413" s="16" t="b">
        <v>1</v>
      </c>
      <c r="R2413" s="16" t="b">
        <v>0</v>
      </c>
      <c r="S2413" s="16">
        <v>1</v>
      </c>
      <c r="T2413" s="16" t="s">
        <v>91</v>
      </c>
      <c r="U2413" s="16">
        <v>999</v>
      </c>
      <c r="V2413" s="16" t="s">
        <v>1778</v>
      </c>
      <c r="W2413" s="16">
        <v>31931108</v>
      </c>
      <c r="Y2413" s="16" t="inlineStr">
        <is>
          <t>金丹境凡品丹药。无视防御+17点；无视法防+17点，持续1500现实秒。</t>
        </is>
      </c>
      <c r="Z2413" s="16" t="inlineStr">
        <is>
          <t>|cff00FF00“物甲法障，各有所御；药助其锋，令攻势更易穿透。温剂自有其宜，须量药力与丹毒而用。”——《破御穿甲录》|r</t>
        </is>
      </c>
      <c r="AA2413" t="str" s="16">
        <v>炼丹可得。</v>
      </c>
      <c r="AB2413">
        <v>11921108</v>
      </c>
      <c r="AC2413" s="16" t="s">
        <v>1781</v>
      </c>
      <c r="AD2413" s="16">
        <v>40001</v>
      </c>
      <c r="AF2413">
        <v>70001</v>
      </c>
      <c r="AH2413">
        <v>100</v>
      </c>
      <c r="AI2413" s="16" t="s">
        <v>1777</v>
      </c>
      <c r="AJ2413" s="16" t="s">
        <v>1777</v>
      </c>
      <c r="AK2413" s="16" t="s">
        <v>342</v>
      </c>
    </row>
    <row r="2414" spans="2:37">
      <c r="B2414" s="16" t="n">
        <f>10000000+INDEX(编号表!$B:$B,MATCH(F2414,编号表!$A:$A,0))*100000+INDEX(编号表!$F:$F,MATCH(D2414,编号表!$E:$E,0))*1000+INDEX(编号表!$D:$D,MATCH(E2414,编号表!$C:$C,0))*10000+G2414</f>
        <v>11932108</v>
      </c>
      <c r="C2414" s="16" t="inlineStr">
        <is>
          <t>金丹温阳破御丹</t>
        </is>
      </c>
      <c r="D2414" s="16" t="s">
        <v>102</v>
      </c>
      <c r="E2414" s="16" t="s">
        <v>342</v>
      </c>
      <c r="F2414" s="16" t="s">
        <v>1777</v>
      </c>
      <c r="G2414" s="16">
        <v>108</v>
      </c>
      <c r="I2414" s="16">
        <v>60</v>
      </c>
      <c r="J2414" t="str">
        <f t="shared" si="39"/>
        <v>大类_灵品金丹丹药</v>
      </c>
      <c r="K2414" s="16" t="s">
        <v>337</v>
      </c>
      <c r="L2414" s="16">
        <v>1</v>
      </c>
      <c r="M2414" s="16" t="s">
        <v>1777</v>
      </c>
      <c r="O2414" s="16">
        <v>0</v>
      </c>
      <c r="P2414" s="16" t="b">
        <v>1</v>
      </c>
      <c r="R2414" s="16" t="b">
        <v>0</v>
      </c>
      <c r="S2414" s="16">
        <v>1</v>
      </c>
      <c r="T2414" s="16" t="s">
        <v>91</v>
      </c>
      <c r="U2414" s="16">
        <v>999</v>
      </c>
      <c r="V2414" s="16" t="s">
        <v>1778</v>
      </c>
      <c r="W2414" s="16">
        <v>31932108</v>
      </c>
      <c r="Y2414" s="16" t="inlineStr">
        <is>
          <t>金丹境灵品丹药。无视防御+17点；无视法防+17点，持续2700现实秒。</t>
        </is>
      </c>
      <c r="Z2414" s="16" t="inlineStr">
        <is>
          <t>|cff00FF00“物甲法障，各有所御；药助其锋，令攻势更易穿透。温剂自有其宜，须量药力与丹毒而用。”——《破御穿甲录》|r</t>
        </is>
      </c>
      <c r="AA2414" t="str" s="16">
        <v>炼丹可得。</v>
      </c>
      <c r="AB2414">
        <v>11921108</v>
      </c>
      <c r="AC2414" s="16" t="s">
        <v>1781</v>
      </c>
      <c r="AD2414" s="16">
        <v>40002</v>
      </c>
      <c r="AF2414">
        <v>70002</v>
      </c>
      <c r="AH2414">
        <v>300</v>
      </c>
      <c r="AI2414" s="16" t="s">
        <v>1777</v>
      </c>
      <c r="AJ2414" s="16" t="s">
        <v>1777</v>
      </c>
      <c r="AK2414" s="16" t="s">
        <v>342</v>
      </c>
    </row>
    <row r="2415" spans="2:37">
      <c r="B2415" s="16" t="n">
        <f>10000000+INDEX(编号表!$B:$B,MATCH(F2415,编号表!$A:$A,0))*100000+INDEX(编号表!$F:$F,MATCH(D2415,编号表!$E:$E,0))*1000+INDEX(编号表!$D:$D,MATCH(E2415,编号表!$C:$C,0))*10000+G2415</f>
        <v>11933108</v>
      </c>
      <c r="C2415" s="16" t="inlineStr">
        <is>
          <t>金丹温阳破御丹</t>
        </is>
      </c>
      <c r="D2415" s="16" t="s">
        <v>105</v>
      </c>
      <c r="E2415" s="16" t="s">
        <v>342</v>
      </c>
      <c r="F2415" s="16" t="s">
        <v>1777</v>
      </c>
      <c r="G2415" s="16">
        <v>108</v>
      </c>
      <c r="I2415" s="16">
        <v>60</v>
      </c>
      <c r="J2415" t="str">
        <f t="shared" si="39"/>
        <v>大类_玄品金丹丹药</v>
      </c>
      <c r="K2415" s="16" t="s">
        <v>337</v>
      </c>
      <c r="L2415" s="16">
        <v>1</v>
      </c>
      <c r="M2415" s="16" t="s">
        <v>1777</v>
      </c>
      <c r="O2415" s="16">
        <v>0</v>
      </c>
      <c r="P2415" s="16" t="b">
        <v>1</v>
      </c>
      <c r="R2415" s="16" t="b">
        <v>0</v>
      </c>
      <c r="S2415" s="16">
        <v>1</v>
      </c>
      <c r="T2415" s="16" t="s">
        <v>91</v>
      </c>
      <c r="U2415" s="16">
        <v>999</v>
      </c>
      <c r="V2415" s="16" t="s">
        <v>1778</v>
      </c>
      <c r="W2415" s="16">
        <v>31933108</v>
      </c>
      <c r="Y2415" s="16" t="inlineStr">
        <is>
          <t>金丹境玄品丹药。无视防御+17点；无视法防+17点，持续4860现实秒。</t>
        </is>
      </c>
      <c r="Z2415" s="16" t="inlineStr">
        <is>
          <t>|cff00FF00“物甲法障，各有所御；药助其锋，令攻势更易穿透。温剂自有其宜，须量药力与丹毒而用。”——《破御穿甲录》|r</t>
        </is>
      </c>
      <c r="AA2415" t="str" s="16">
        <v>炼丹可得。</v>
      </c>
      <c r="AB2415">
        <v>11921108</v>
      </c>
      <c r="AC2415" s="16" t="s">
        <v>1781</v>
      </c>
      <c r="AD2415" s="16">
        <v>40003</v>
      </c>
      <c r="AF2415">
        <v>70003</v>
      </c>
      <c r="AH2415">
        <v>1200</v>
      </c>
      <c r="AI2415" s="16" t="s">
        <v>1777</v>
      </c>
      <c r="AJ2415" s="16" t="s">
        <v>1777</v>
      </c>
      <c r="AK2415" s="16" t="s">
        <v>342</v>
      </c>
    </row>
    <row r="2416" spans="2:37">
      <c r="B2416" s="16" t="n">
        <f>10000000+INDEX(编号表!$B:$B,MATCH(F2416,编号表!$A:$A,0))*100000+INDEX(编号表!$F:$F,MATCH(D2416,编号表!$E:$E,0))*1000+INDEX(编号表!$D:$D,MATCH(E2416,编号表!$C:$C,0))*10000+G2416</f>
        <v>11931109</v>
      </c>
      <c r="C2416" s="16" t="inlineStr">
        <is>
          <t>金丹烈阳破御丹</t>
        </is>
      </c>
      <c r="D2416" s="16" t="s">
        <v>86</v>
      </c>
      <c r="E2416" s="16" t="s">
        <v>342</v>
      </c>
      <c r="F2416" s="16" t="s">
        <v>1777</v>
      </c>
      <c r="G2416" s="16">
        <v>109</v>
      </c>
      <c r="I2416" s="16">
        <v>60</v>
      </c>
      <c r="J2416" t="str">
        <f t="shared" si="39"/>
        <v>大类_凡品金丹丹药</v>
      </c>
      <c r="K2416" s="16" t="s">
        <v>337</v>
      </c>
      <c r="L2416" s="16">
        <v>1</v>
      </c>
      <c r="M2416" s="16" t="s">
        <v>1777</v>
      </c>
      <c r="O2416" s="16">
        <v>0</v>
      </c>
      <c r="P2416" s="16" t="b">
        <v>1</v>
      </c>
      <c r="R2416" s="16" t="b">
        <v>0</v>
      </c>
      <c r="S2416" s="16">
        <v>1</v>
      </c>
      <c r="T2416" s="16" t="s">
        <v>91</v>
      </c>
      <c r="U2416" s="16">
        <v>999</v>
      </c>
      <c r="V2416" s="16" t="s">
        <v>1778</v>
      </c>
      <c r="W2416" s="16">
        <v>31931109</v>
      </c>
      <c r="Y2416" s="16" t="inlineStr">
        <is>
          <t>金丹境凡品丹药。无视防御增幅+15%；无视法防增幅+15%，持续900现实秒。</t>
        </is>
      </c>
      <c r="Z2416" s="16" t="inlineStr">
        <is>
          <t>|cff00FF00“物甲法障，各有所御；药助其锋，令攻势更易穿透。热剂自有其宜，须量药力与丹毒而用。”——《破御穿甲录》|r</t>
        </is>
      </c>
      <c r="AA2416" t="str" s="16">
        <v>炼丹可得。</v>
      </c>
      <c r="AB2416">
        <v>11921109</v>
      </c>
      <c r="AC2416" s="16" t="s">
        <v>1781</v>
      </c>
      <c r="AD2416" s="16">
        <v>40001</v>
      </c>
      <c r="AF2416">
        <v>70001</v>
      </c>
      <c r="AH2416">
        <v>100</v>
      </c>
      <c r="AI2416" s="16" t="s">
        <v>1777</v>
      </c>
      <c r="AJ2416" s="16" t="s">
        <v>1777</v>
      </c>
      <c r="AK2416" s="16" t="s">
        <v>342</v>
      </c>
    </row>
    <row r="2417" spans="2:37">
      <c r="B2417" s="16" t="n">
        <f>10000000+INDEX(编号表!$B:$B,MATCH(F2417,编号表!$A:$A,0))*100000+INDEX(编号表!$F:$F,MATCH(D2417,编号表!$E:$E,0))*1000+INDEX(编号表!$D:$D,MATCH(E2417,编号表!$C:$C,0))*10000+G2417</f>
        <v>11932109</v>
      </c>
      <c r="C2417" s="16" t="inlineStr">
        <is>
          <t>金丹烈阳破御丹</t>
        </is>
      </c>
      <c r="D2417" s="16" t="s">
        <v>102</v>
      </c>
      <c r="E2417" s="16" t="s">
        <v>342</v>
      </c>
      <c r="F2417" s="16" t="s">
        <v>1777</v>
      </c>
      <c r="G2417" s="16">
        <v>109</v>
      </c>
      <c r="I2417" s="16">
        <v>60</v>
      </c>
      <c r="J2417" t="str">
        <f t="shared" si="39"/>
        <v>大类_灵品金丹丹药</v>
      </c>
      <c r="K2417" s="16" t="s">
        <v>337</v>
      </c>
      <c r="L2417" s="16">
        <v>1</v>
      </c>
      <c r="M2417" s="16" t="s">
        <v>1777</v>
      </c>
      <c r="O2417" s="16">
        <v>0</v>
      </c>
      <c r="P2417" s="16" t="b">
        <v>1</v>
      </c>
      <c r="R2417" s="16" t="b">
        <v>0</v>
      </c>
      <c r="S2417" s="16">
        <v>1</v>
      </c>
      <c r="T2417" s="16" t="s">
        <v>91</v>
      </c>
      <c r="U2417" s="16">
        <v>999</v>
      </c>
      <c r="V2417" s="16" t="s">
        <v>1778</v>
      </c>
      <c r="W2417" s="16">
        <v>31932109</v>
      </c>
      <c r="Y2417" s="16" t="inlineStr">
        <is>
          <t>金丹境灵品丹药。无视防御增幅+15%；无视法防增幅+15%，持续1620现实秒。</t>
        </is>
      </c>
      <c r="Z2417" s="16" t="inlineStr">
        <is>
          <t>|cff00FF00“物甲法障，各有所御；药助其锋，令攻势更易穿透。热剂自有其宜，须量药力与丹毒而用。”——《破御穿甲录》|r</t>
        </is>
      </c>
      <c r="AA2417" t="str" s="16">
        <v>炼丹可得。</v>
      </c>
      <c r="AB2417">
        <v>11921109</v>
      </c>
      <c r="AC2417" s="16" t="s">
        <v>1781</v>
      </c>
      <c r="AD2417" s="16">
        <v>40002</v>
      </c>
      <c r="AF2417">
        <v>70002</v>
      </c>
      <c r="AH2417">
        <v>300</v>
      </c>
      <c r="AI2417" s="16" t="s">
        <v>1777</v>
      </c>
      <c r="AJ2417" s="16" t="s">
        <v>1777</v>
      </c>
      <c r="AK2417" s="16" t="s">
        <v>342</v>
      </c>
    </row>
    <row r="2418" spans="2:37">
      <c r="B2418" s="16" t="n">
        <f>10000000+INDEX(编号表!$B:$B,MATCH(F2418,编号表!$A:$A,0))*100000+INDEX(编号表!$F:$F,MATCH(D2418,编号表!$E:$E,0))*1000+INDEX(编号表!$D:$D,MATCH(E2418,编号表!$C:$C,0))*10000+G2418</f>
        <v>11933109</v>
      </c>
      <c r="C2418" s="16" t="inlineStr">
        <is>
          <t>金丹烈阳破御丹</t>
        </is>
      </c>
      <c r="D2418" s="16" t="s">
        <v>105</v>
      </c>
      <c r="E2418" s="16" t="s">
        <v>342</v>
      </c>
      <c r="F2418" s="16" t="s">
        <v>1777</v>
      </c>
      <c r="G2418" s="16">
        <v>109</v>
      </c>
      <c r="I2418" s="16">
        <v>60</v>
      </c>
      <c r="J2418" t="str">
        <f t="shared" si="39"/>
        <v>大类_玄品金丹丹药</v>
      </c>
      <c r="K2418" s="16" t="s">
        <v>337</v>
      </c>
      <c r="L2418" s="16">
        <v>1</v>
      </c>
      <c r="M2418" s="16" t="s">
        <v>1777</v>
      </c>
      <c r="O2418" s="16">
        <v>0</v>
      </c>
      <c r="P2418" s="16" t="b">
        <v>1</v>
      </c>
      <c r="R2418" s="16" t="b">
        <v>0</v>
      </c>
      <c r="S2418" s="16">
        <v>1</v>
      </c>
      <c r="T2418" s="16" t="s">
        <v>91</v>
      </c>
      <c r="U2418" s="16">
        <v>999</v>
      </c>
      <c r="V2418" s="16" t="s">
        <v>1778</v>
      </c>
      <c r="W2418" s="16">
        <v>31933109</v>
      </c>
      <c r="Y2418" s="16" t="inlineStr">
        <is>
          <t>金丹境玄品丹药。无视防御增幅+15%；无视法防增幅+15%，持续2916现实秒。</t>
        </is>
      </c>
      <c r="Z2418" s="16" t="inlineStr">
        <is>
          <t>|cff00FF00“物甲法障，各有所御；药助其锋，令攻势更易穿透。热剂自有其宜，须量药力与丹毒而用。”——《破御穿甲录》|r</t>
        </is>
      </c>
      <c r="AA2418" t="str" s="16">
        <v>炼丹可得。</v>
      </c>
      <c r="AB2418">
        <v>11921109</v>
      </c>
      <c r="AC2418" s="16" t="s">
        <v>1781</v>
      </c>
      <c r="AD2418" s="16">
        <v>40003</v>
      </c>
      <c r="AF2418">
        <v>70003</v>
      </c>
      <c r="AH2418">
        <v>1200</v>
      </c>
      <c r="AI2418" s="16" t="s">
        <v>1777</v>
      </c>
      <c r="AJ2418" s="16" t="s">
        <v>1777</v>
      </c>
      <c r="AK2418" s="16" t="s">
        <v>342</v>
      </c>
    </row>
    <row r="2419" spans="2:37">
      <c r="B2419" s="16" t="n">
        <f>10000000+INDEX(编号表!$B:$B,MATCH(F2419,编号表!$A:$A,0))*100000+INDEX(编号表!$F:$F,MATCH(D2419,编号表!$E:$E,0))*1000+INDEX(编号表!$D:$D,MATCH(E2419,编号表!$C:$C,0))*10000+G2419</f>
        <v>11931110</v>
      </c>
      <c r="C2419" s="16" t="inlineStr">
        <is>
          <t>金丹玄阴撼岳丹</t>
        </is>
      </c>
      <c r="D2419" s="16" t="s">
        <v>86</v>
      </c>
      <c r="E2419" s="16" t="s">
        <v>342</v>
      </c>
      <c r="F2419" s="16" t="s">
        <v>1777</v>
      </c>
      <c r="G2419" s="16">
        <v>110</v>
      </c>
      <c r="I2419" s="16">
        <v>60</v>
      </c>
      <c r="J2419" t="str">
        <f t="shared" ref="J2419:J2482" si="40">"大类_"&amp;D2419&amp;E2419&amp;F2419</f>
        <v>大类_凡品金丹丹药</v>
      </c>
      <c r="K2419" s="16" t="s">
        <v>337</v>
      </c>
      <c r="L2419" s="16">
        <v>1</v>
      </c>
      <c r="M2419" s="16" t="s">
        <v>1777</v>
      </c>
      <c r="O2419" s="16">
        <v>0</v>
      </c>
      <c r="P2419" s="16" t="b">
        <v>1</v>
      </c>
      <c r="R2419" s="16" t="b">
        <v>0</v>
      </c>
      <c r="S2419" s="16">
        <v>1</v>
      </c>
      <c r="T2419" s="16" t="s">
        <v>91</v>
      </c>
      <c r="U2419" s="16">
        <v>999</v>
      </c>
      <c r="V2419" s="16" t="s">
        <v>1778</v>
      </c>
      <c r="W2419" s="16">
        <v>31931110</v>
      </c>
      <c r="Y2419" s="16" t="inlineStr">
        <is>
          <t>金丹境凡品丹药。对boss增伤+2%，持续1800现实秒。</t>
        </is>
      </c>
      <c r="Z2419" s="16" t="inlineStr">
        <is>
          <t>|cff00FF00“强敌如岳，药助破坚；所长在克首领，不在自护。寒剂自有其宜，须量药力与丹毒而用。”——《撼岳克强录》|r</t>
        </is>
      </c>
      <c r="AA2419" t="str" s="16">
        <v>炼丹可得。</v>
      </c>
      <c r="AB2419">
        <v>11921110</v>
      </c>
      <c r="AC2419" s="16" t="s">
        <v>1781</v>
      </c>
      <c r="AD2419" s="16">
        <v>40001</v>
      </c>
      <c r="AF2419">
        <v>70001</v>
      </c>
      <c r="AH2419">
        <v>100</v>
      </c>
      <c r="AI2419" s="16" t="s">
        <v>1777</v>
      </c>
      <c r="AJ2419" s="16" t="s">
        <v>1777</v>
      </c>
      <c r="AK2419" s="16" t="s">
        <v>342</v>
      </c>
    </row>
    <row r="2420" spans="2:37">
      <c r="B2420" s="16" t="n">
        <f>10000000+INDEX(编号表!$B:$B,MATCH(F2420,编号表!$A:$A,0))*100000+INDEX(编号表!$F:$F,MATCH(D2420,编号表!$E:$E,0))*1000+INDEX(编号表!$D:$D,MATCH(E2420,编号表!$C:$C,0))*10000+G2420</f>
        <v>11932110</v>
      </c>
      <c r="C2420" s="16" t="inlineStr">
        <is>
          <t>金丹玄阴撼岳丹</t>
        </is>
      </c>
      <c r="D2420" s="16" t="s">
        <v>102</v>
      </c>
      <c r="E2420" s="16" t="s">
        <v>342</v>
      </c>
      <c r="F2420" s="16" t="s">
        <v>1777</v>
      </c>
      <c r="G2420" s="16">
        <v>110</v>
      </c>
      <c r="I2420" s="16">
        <v>60</v>
      </c>
      <c r="J2420" t="str">
        <f t="shared" si="40"/>
        <v>大类_灵品金丹丹药</v>
      </c>
      <c r="K2420" s="16" t="s">
        <v>337</v>
      </c>
      <c r="L2420" s="16">
        <v>1</v>
      </c>
      <c r="M2420" s="16" t="s">
        <v>1777</v>
      </c>
      <c r="O2420" s="16">
        <v>0</v>
      </c>
      <c r="P2420" s="16" t="b">
        <v>1</v>
      </c>
      <c r="R2420" s="16" t="b">
        <v>0</v>
      </c>
      <c r="S2420" s="16">
        <v>1</v>
      </c>
      <c r="T2420" s="16" t="s">
        <v>91</v>
      </c>
      <c r="U2420" s="16">
        <v>999</v>
      </c>
      <c r="V2420" s="16" t="s">
        <v>1778</v>
      </c>
      <c r="W2420" s="16">
        <v>31932110</v>
      </c>
      <c r="Y2420" s="16" t="inlineStr">
        <is>
          <t>金丹境灵品丹药。对boss增伤+2%，持续3240现实秒。</t>
        </is>
      </c>
      <c r="Z2420" s="16" t="inlineStr">
        <is>
          <t>|cff00FF00“强敌如岳，药助破坚；所长在克首领，不在自护。寒剂自有其宜，须量药力与丹毒而用。”——《撼岳克强录》|r</t>
        </is>
      </c>
      <c r="AA2420" t="str" s="16">
        <v>炼丹可得。</v>
      </c>
      <c r="AB2420">
        <v>11921110</v>
      </c>
      <c r="AC2420" s="16" t="s">
        <v>1781</v>
      </c>
      <c r="AD2420" s="16">
        <v>40002</v>
      </c>
      <c r="AF2420">
        <v>70002</v>
      </c>
      <c r="AH2420">
        <v>300</v>
      </c>
      <c r="AI2420" s="16" t="s">
        <v>1777</v>
      </c>
      <c r="AJ2420" s="16" t="s">
        <v>1777</v>
      </c>
      <c r="AK2420" s="16" t="s">
        <v>342</v>
      </c>
    </row>
    <row r="2421" spans="2:37">
      <c r="B2421" s="16" t="n">
        <f>10000000+INDEX(编号表!$B:$B,MATCH(F2421,编号表!$A:$A,0))*100000+INDEX(编号表!$F:$F,MATCH(D2421,编号表!$E:$E,0))*1000+INDEX(编号表!$D:$D,MATCH(E2421,编号表!$C:$C,0))*10000+G2421</f>
        <v>11933110</v>
      </c>
      <c r="C2421" s="16" t="inlineStr">
        <is>
          <t>金丹玄阴撼岳丹</t>
        </is>
      </c>
      <c r="D2421" s="16" t="s">
        <v>105</v>
      </c>
      <c r="E2421" s="16" t="s">
        <v>342</v>
      </c>
      <c r="F2421" s="16" t="s">
        <v>1777</v>
      </c>
      <c r="G2421" s="16">
        <v>110</v>
      </c>
      <c r="I2421" s="16">
        <v>60</v>
      </c>
      <c r="J2421" t="str">
        <f t="shared" si="40"/>
        <v>大类_玄品金丹丹药</v>
      </c>
      <c r="K2421" s="16" t="s">
        <v>337</v>
      </c>
      <c r="L2421" s="16">
        <v>1</v>
      </c>
      <c r="M2421" s="16" t="s">
        <v>1777</v>
      </c>
      <c r="O2421" s="16">
        <v>0</v>
      </c>
      <c r="P2421" s="16" t="b">
        <v>1</v>
      </c>
      <c r="R2421" s="16" t="b">
        <v>0</v>
      </c>
      <c r="S2421" s="16">
        <v>1</v>
      </c>
      <c r="T2421" s="16" t="s">
        <v>91</v>
      </c>
      <c r="U2421" s="16">
        <v>999</v>
      </c>
      <c r="V2421" s="16" t="s">
        <v>1778</v>
      </c>
      <c r="W2421" s="16">
        <v>31933110</v>
      </c>
      <c r="Y2421" s="16" t="inlineStr">
        <is>
          <t>金丹境玄品丹药。对boss增伤+2%，持续5832现实秒。</t>
        </is>
      </c>
      <c r="Z2421" s="16" t="inlineStr">
        <is>
          <t>|cff00FF00“强敌如岳，药助破坚；所长在克首领，不在自护。寒剂自有其宜，须量药力与丹毒而用。”——《撼岳克强录》|r</t>
        </is>
      </c>
      <c r="AA2421" t="str" s="16">
        <v>炼丹可得。</v>
      </c>
      <c r="AB2421">
        <v>11921110</v>
      </c>
      <c r="AC2421" s="16" t="s">
        <v>1781</v>
      </c>
      <c r="AD2421" s="16">
        <v>40003</v>
      </c>
      <c r="AF2421">
        <v>70003</v>
      </c>
      <c r="AH2421">
        <v>1200</v>
      </c>
      <c r="AI2421" s="16" t="s">
        <v>1777</v>
      </c>
      <c r="AJ2421" s="16" t="s">
        <v>1777</v>
      </c>
      <c r="AK2421" s="16" t="s">
        <v>342</v>
      </c>
    </row>
    <row r="2422" spans="2:37">
      <c r="B2422" s="16" t="n">
        <f>10000000+INDEX(编号表!$B:$B,MATCH(F2422,编号表!$A:$A,0))*100000+INDEX(编号表!$F:$F,MATCH(D2422,编号表!$E:$E,0))*1000+INDEX(编号表!$D:$D,MATCH(E2422,编号表!$C:$C,0))*10000+G2422</f>
        <v>11931111</v>
      </c>
      <c r="C2422" s="16" t="inlineStr">
        <is>
          <t>金丹清和撼岳丹</t>
        </is>
      </c>
      <c r="D2422" s="16" t="s">
        <v>86</v>
      </c>
      <c r="E2422" s="16" t="s">
        <v>342</v>
      </c>
      <c r="F2422" s="16" t="s">
        <v>1777</v>
      </c>
      <c r="G2422" s="16">
        <v>111</v>
      </c>
      <c r="I2422" s="16">
        <v>60</v>
      </c>
      <c r="J2422" t="str">
        <f t="shared" si="40"/>
        <v>大类_凡品金丹丹药</v>
      </c>
      <c r="K2422" s="16" t="s">
        <v>337</v>
      </c>
      <c r="L2422" s="16">
        <v>1</v>
      </c>
      <c r="M2422" s="16" t="s">
        <v>1777</v>
      </c>
      <c r="O2422" s="16">
        <v>0</v>
      </c>
      <c r="P2422" s="16" t="b">
        <v>1</v>
      </c>
      <c r="R2422" s="16" t="b">
        <v>0</v>
      </c>
      <c r="S2422" s="16">
        <v>1</v>
      </c>
      <c r="T2422" s="16" t="s">
        <v>91</v>
      </c>
      <c r="U2422" s="16">
        <v>999</v>
      </c>
      <c r="V2422" s="16" t="s">
        <v>1778</v>
      </c>
      <c r="W2422" s="16">
        <v>31931111</v>
      </c>
      <c r="Y2422" s="16" t="inlineStr">
        <is>
          <t>金丹境凡品丹药。boss固定伤害+12点，持续1500现实秒。</t>
        </is>
      </c>
      <c r="Z2422" s="16" t="inlineStr">
        <is>
          <t>|cff00FF00“强敌如岳，药助破坚；所长在克首领，不在自护。凉剂自有其宜，须量药力与丹毒而用。”——《撼岳克强录》|r</t>
        </is>
      </c>
      <c r="AA2422" t="str" s="16">
        <v>炼丹可得。</v>
      </c>
      <c r="AB2422">
        <v>11921111</v>
      </c>
      <c r="AC2422" s="16" t="s">
        <v>1781</v>
      </c>
      <c r="AD2422" s="16">
        <v>40001</v>
      </c>
      <c r="AF2422">
        <v>70001</v>
      </c>
      <c r="AH2422">
        <v>100</v>
      </c>
      <c r="AI2422" s="16" t="s">
        <v>1777</v>
      </c>
      <c r="AJ2422" s="16" t="s">
        <v>1777</v>
      </c>
      <c r="AK2422" s="16" t="s">
        <v>342</v>
      </c>
    </row>
    <row r="2423" spans="2:37">
      <c r="B2423" s="16" t="n">
        <f>10000000+INDEX(编号表!$B:$B,MATCH(F2423,编号表!$A:$A,0))*100000+INDEX(编号表!$F:$F,MATCH(D2423,编号表!$E:$E,0))*1000+INDEX(编号表!$D:$D,MATCH(E2423,编号表!$C:$C,0))*10000+G2423</f>
        <v>11932111</v>
      </c>
      <c r="C2423" s="16" t="inlineStr">
        <is>
          <t>金丹清和撼岳丹</t>
        </is>
      </c>
      <c r="D2423" s="16" t="s">
        <v>102</v>
      </c>
      <c r="E2423" s="16" t="s">
        <v>342</v>
      </c>
      <c r="F2423" s="16" t="s">
        <v>1777</v>
      </c>
      <c r="G2423" s="16">
        <v>111</v>
      </c>
      <c r="I2423" s="16">
        <v>60</v>
      </c>
      <c r="J2423" t="str">
        <f t="shared" si="40"/>
        <v>大类_灵品金丹丹药</v>
      </c>
      <c r="K2423" s="16" t="s">
        <v>337</v>
      </c>
      <c r="L2423" s="16">
        <v>1</v>
      </c>
      <c r="M2423" s="16" t="s">
        <v>1777</v>
      </c>
      <c r="O2423" s="16">
        <v>0</v>
      </c>
      <c r="P2423" s="16" t="b">
        <v>1</v>
      </c>
      <c r="R2423" s="16" t="b">
        <v>0</v>
      </c>
      <c r="S2423" s="16">
        <v>1</v>
      </c>
      <c r="T2423" s="16" t="s">
        <v>91</v>
      </c>
      <c r="U2423" s="16">
        <v>999</v>
      </c>
      <c r="V2423" s="16" t="s">
        <v>1778</v>
      </c>
      <c r="W2423" s="16">
        <v>31932111</v>
      </c>
      <c r="Y2423" s="16" t="inlineStr">
        <is>
          <t>金丹境灵品丹药。boss固定伤害+12点，持续2700现实秒。</t>
        </is>
      </c>
      <c r="Z2423" s="16" t="inlineStr">
        <is>
          <t>|cff00FF00“强敌如岳，药助破坚；所长在克首领，不在自护。凉剂自有其宜，须量药力与丹毒而用。”——《撼岳克强录》|r</t>
        </is>
      </c>
      <c r="AA2423" t="str" s="16">
        <v>炼丹可得。</v>
      </c>
      <c r="AB2423">
        <v>11921111</v>
      </c>
      <c r="AC2423" s="16" t="s">
        <v>1781</v>
      </c>
      <c r="AD2423" s="16">
        <v>40002</v>
      </c>
      <c r="AF2423">
        <v>70002</v>
      </c>
      <c r="AH2423">
        <v>300</v>
      </c>
      <c r="AI2423" s="16" t="s">
        <v>1777</v>
      </c>
      <c r="AJ2423" s="16" t="s">
        <v>1777</v>
      </c>
      <c r="AK2423" s="16" t="s">
        <v>342</v>
      </c>
    </row>
    <row r="2424" spans="2:37">
      <c r="B2424" s="16" t="n">
        <f>10000000+INDEX(编号表!$B:$B,MATCH(F2424,编号表!$A:$A,0))*100000+INDEX(编号表!$F:$F,MATCH(D2424,编号表!$E:$E,0))*1000+INDEX(编号表!$D:$D,MATCH(E2424,编号表!$C:$C,0))*10000+G2424</f>
        <v>11933111</v>
      </c>
      <c r="C2424" s="16" t="inlineStr">
        <is>
          <t>金丹清和撼岳丹</t>
        </is>
      </c>
      <c r="D2424" s="16" t="s">
        <v>105</v>
      </c>
      <c r="E2424" s="16" t="s">
        <v>342</v>
      </c>
      <c r="F2424" s="16" t="s">
        <v>1777</v>
      </c>
      <c r="G2424" s="16">
        <v>111</v>
      </c>
      <c r="I2424" s="16">
        <v>60</v>
      </c>
      <c r="J2424" t="str">
        <f t="shared" si="40"/>
        <v>大类_玄品金丹丹药</v>
      </c>
      <c r="K2424" s="16" t="s">
        <v>337</v>
      </c>
      <c r="L2424" s="16">
        <v>1</v>
      </c>
      <c r="M2424" s="16" t="s">
        <v>1777</v>
      </c>
      <c r="O2424" s="16">
        <v>0</v>
      </c>
      <c r="P2424" s="16" t="b">
        <v>1</v>
      </c>
      <c r="R2424" s="16" t="b">
        <v>0</v>
      </c>
      <c r="S2424" s="16">
        <v>1</v>
      </c>
      <c r="T2424" s="16" t="s">
        <v>91</v>
      </c>
      <c r="U2424" s="16">
        <v>999</v>
      </c>
      <c r="V2424" s="16" t="s">
        <v>1778</v>
      </c>
      <c r="W2424" s="16">
        <v>31933111</v>
      </c>
      <c r="Y2424" s="16" t="inlineStr">
        <is>
          <t>金丹境玄品丹药。boss固定伤害+12点，持续4860现实秒。</t>
        </is>
      </c>
      <c r="Z2424" s="16" t="inlineStr">
        <is>
          <t>|cff00FF00“强敌如岳，药助破坚；所长在克首领，不在自护。凉剂自有其宜，须量药力与丹毒而用。”——《撼岳克强录》|r</t>
        </is>
      </c>
      <c r="AA2424" t="str" s="16">
        <v>炼丹可得。</v>
      </c>
      <c r="AB2424">
        <v>11921111</v>
      </c>
      <c r="AC2424" s="16" t="s">
        <v>1781</v>
      </c>
      <c r="AD2424" s="16">
        <v>40003</v>
      </c>
      <c r="AF2424">
        <v>70003</v>
      </c>
      <c r="AH2424">
        <v>1200</v>
      </c>
      <c r="AI2424" s="16" t="s">
        <v>1777</v>
      </c>
      <c r="AJ2424" s="16" t="s">
        <v>1777</v>
      </c>
      <c r="AK2424" s="16" t="s">
        <v>342</v>
      </c>
    </row>
    <row r="2425" spans="2:37">
      <c r="B2425" s="16" t="n">
        <f>10000000+INDEX(编号表!$B:$B,MATCH(F2425,编号表!$A:$A,0))*100000+INDEX(编号表!$F:$F,MATCH(D2425,编号表!$E:$E,0))*1000+INDEX(编号表!$D:$D,MATCH(E2425,编号表!$C:$C,0))*10000+G2425</f>
        <v>11931112</v>
      </c>
      <c r="C2425" s="16" t="inlineStr">
        <is>
          <t>金丹撼岳丹</t>
        </is>
      </c>
      <c r="D2425" s="16" t="s">
        <v>86</v>
      </c>
      <c r="E2425" s="16" t="s">
        <v>342</v>
      </c>
      <c r="F2425" s="16" t="s">
        <v>1777</v>
      </c>
      <c r="G2425" s="16">
        <v>112</v>
      </c>
      <c r="I2425" s="16">
        <v>60</v>
      </c>
      <c r="J2425" t="str">
        <f t="shared" si="40"/>
        <v>大类_凡品金丹丹药</v>
      </c>
      <c r="K2425" s="16" t="s">
        <v>337</v>
      </c>
      <c r="L2425" s="16">
        <v>1</v>
      </c>
      <c r="M2425" s="16" t="s">
        <v>1777</v>
      </c>
      <c r="O2425" s="16">
        <v>0</v>
      </c>
      <c r="P2425" s="16" t="b">
        <v>1</v>
      </c>
      <c r="R2425" s="16" t="b">
        <v>0</v>
      </c>
      <c r="S2425" s="16">
        <v>1</v>
      </c>
      <c r="T2425" s="16" t="s">
        <v>91</v>
      </c>
      <c r="U2425" s="16">
        <v>999</v>
      </c>
      <c r="V2425" s="16" t="s">
        <v>1778</v>
      </c>
      <c r="W2425" s="16">
        <v>31931112</v>
      </c>
      <c r="Y2425" s="16" t="inlineStr">
        <is>
          <t>金丹境凡品丹药。对boss增伤+1.5%；boss固定伤害+7点，持续1500现实秒。</t>
        </is>
      </c>
      <c r="Z2425" s="16" t="inlineStr">
        <is>
          <t>|cff00FF00“强敌如岳，药助破坚；所长在克首领，不在自护。平剂自有其宜，须量药力与丹毒而用。”——《撼岳克强录》|r</t>
        </is>
      </c>
      <c r="AA2425" t="str" s="16">
        <v>炼丹可得。</v>
      </c>
      <c r="AB2425">
        <v>11921112</v>
      </c>
      <c r="AC2425" s="16" t="s">
        <v>1781</v>
      </c>
      <c r="AD2425" s="16">
        <v>40001</v>
      </c>
      <c r="AF2425">
        <v>70001</v>
      </c>
      <c r="AH2425">
        <v>100</v>
      </c>
      <c r="AI2425" s="16" t="s">
        <v>1777</v>
      </c>
      <c r="AJ2425" s="16" t="s">
        <v>1777</v>
      </c>
      <c r="AK2425" s="16" t="s">
        <v>342</v>
      </c>
    </row>
    <row r="2426" spans="2:37">
      <c r="B2426" s="16" t="n">
        <f>10000000+INDEX(编号表!$B:$B,MATCH(F2426,编号表!$A:$A,0))*100000+INDEX(编号表!$F:$F,MATCH(D2426,编号表!$E:$E,0))*1000+INDEX(编号表!$D:$D,MATCH(E2426,编号表!$C:$C,0))*10000+G2426</f>
        <v>11932112</v>
      </c>
      <c r="C2426" s="16" t="inlineStr">
        <is>
          <t>金丹撼岳丹</t>
        </is>
      </c>
      <c r="D2426" s="16" t="s">
        <v>102</v>
      </c>
      <c r="E2426" s="16" t="s">
        <v>342</v>
      </c>
      <c r="F2426" s="16" t="s">
        <v>1777</v>
      </c>
      <c r="G2426" s="16">
        <v>112</v>
      </c>
      <c r="I2426" s="16">
        <v>60</v>
      </c>
      <c r="J2426" t="str">
        <f t="shared" si="40"/>
        <v>大类_灵品金丹丹药</v>
      </c>
      <c r="K2426" s="16" t="s">
        <v>337</v>
      </c>
      <c r="L2426" s="16">
        <v>1</v>
      </c>
      <c r="M2426" s="16" t="s">
        <v>1777</v>
      </c>
      <c r="O2426" s="16">
        <v>0</v>
      </c>
      <c r="P2426" s="16" t="b">
        <v>1</v>
      </c>
      <c r="R2426" s="16" t="b">
        <v>0</v>
      </c>
      <c r="S2426" s="16">
        <v>1</v>
      </c>
      <c r="T2426" s="16" t="s">
        <v>91</v>
      </c>
      <c r="U2426" s="16">
        <v>999</v>
      </c>
      <c r="V2426" s="16" t="s">
        <v>1778</v>
      </c>
      <c r="W2426" s="16">
        <v>31932112</v>
      </c>
      <c r="Y2426" s="16" t="inlineStr">
        <is>
          <t>金丹境灵品丹药。对boss增伤+1.5%；boss固定伤害+7点，持续2700现实秒。</t>
        </is>
      </c>
      <c r="Z2426" s="16" t="inlineStr">
        <is>
          <t>|cff00FF00“强敌如岳，药助破坚；所长在克首领，不在自护。平剂自有其宜，须量药力与丹毒而用。”——《撼岳克强录》|r</t>
        </is>
      </c>
      <c r="AA2426" t="str" s="16">
        <v>炼丹可得。</v>
      </c>
      <c r="AB2426">
        <v>11921112</v>
      </c>
      <c r="AC2426" s="16" t="s">
        <v>1781</v>
      </c>
      <c r="AD2426" s="16">
        <v>40002</v>
      </c>
      <c r="AF2426">
        <v>70002</v>
      </c>
      <c r="AH2426">
        <v>300</v>
      </c>
      <c r="AI2426" s="16" t="s">
        <v>1777</v>
      </c>
      <c r="AJ2426" s="16" t="s">
        <v>1777</v>
      </c>
      <c r="AK2426" s="16" t="s">
        <v>342</v>
      </c>
    </row>
    <row r="2427" spans="2:37">
      <c r="B2427" s="16" t="n">
        <f>10000000+INDEX(编号表!$B:$B,MATCH(F2427,编号表!$A:$A,0))*100000+INDEX(编号表!$F:$F,MATCH(D2427,编号表!$E:$E,0))*1000+INDEX(编号表!$D:$D,MATCH(E2427,编号表!$C:$C,0))*10000+G2427</f>
        <v>11933112</v>
      </c>
      <c r="C2427" s="16" t="inlineStr">
        <is>
          <t>金丹撼岳丹</t>
        </is>
      </c>
      <c r="D2427" s="16" t="s">
        <v>105</v>
      </c>
      <c r="E2427" s="16" t="s">
        <v>342</v>
      </c>
      <c r="F2427" s="16" t="s">
        <v>1777</v>
      </c>
      <c r="G2427" s="16">
        <v>112</v>
      </c>
      <c r="I2427" s="16">
        <v>60</v>
      </c>
      <c r="J2427" t="str">
        <f t="shared" si="40"/>
        <v>大类_玄品金丹丹药</v>
      </c>
      <c r="K2427" s="16" t="s">
        <v>337</v>
      </c>
      <c r="L2427" s="16">
        <v>1</v>
      </c>
      <c r="M2427" s="16" t="s">
        <v>1777</v>
      </c>
      <c r="O2427" s="16">
        <v>0</v>
      </c>
      <c r="P2427" s="16" t="b">
        <v>1</v>
      </c>
      <c r="R2427" s="16" t="b">
        <v>0</v>
      </c>
      <c r="S2427" s="16">
        <v>1</v>
      </c>
      <c r="T2427" s="16" t="s">
        <v>91</v>
      </c>
      <c r="U2427" s="16">
        <v>999</v>
      </c>
      <c r="V2427" s="16" t="s">
        <v>1778</v>
      </c>
      <c r="W2427" s="16">
        <v>31933112</v>
      </c>
      <c r="Y2427" s="16" t="inlineStr">
        <is>
          <t>金丹境玄品丹药。对boss增伤+1.5%；boss固定伤害+7点，持续4860现实秒。</t>
        </is>
      </c>
      <c r="Z2427" s="16" t="inlineStr">
        <is>
          <t>|cff00FF00“强敌如岳，药助破坚；所长在克首领，不在自护。平剂自有其宜，须量药力与丹毒而用。”——《撼岳克强录》|r</t>
        </is>
      </c>
      <c r="AA2427" t="str" s="16">
        <v>炼丹可得。</v>
      </c>
      <c r="AB2427">
        <v>11921112</v>
      </c>
      <c r="AC2427" s="16" t="s">
        <v>1781</v>
      </c>
      <c r="AD2427" s="16">
        <v>40003</v>
      </c>
      <c r="AF2427">
        <v>70003</v>
      </c>
      <c r="AH2427">
        <v>1200</v>
      </c>
      <c r="AI2427" s="16" t="s">
        <v>1777</v>
      </c>
      <c r="AJ2427" s="16" t="s">
        <v>1777</v>
      </c>
      <c r="AK2427" s="16" t="s">
        <v>342</v>
      </c>
    </row>
    <row r="2428" spans="2:37">
      <c r="B2428" s="16" t="n">
        <f>10000000+INDEX(编号表!$B:$B,MATCH(F2428,编号表!$A:$A,0))*100000+INDEX(编号表!$F:$F,MATCH(D2428,编号表!$E:$E,0))*1000+INDEX(编号表!$D:$D,MATCH(E2428,编号表!$C:$C,0))*10000+G2428</f>
        <v>11931113</v>
      </c>
      <c r="C2428" s="16" t="inlineStr">
        <is>
          <t>金丹温阳撼岳丹</t>
        </is>
      </c>
      <c r="D2428" s="16" t="s">
        <v>86</v>
      </c>
      <c r="E2428" s="16" t="s">
        <v>342</v>
      </c>
      <c r="F2428" s="16" t="s">
        <v>1777</v>
      </c>
      <c r="G2428" s="16">
        <v>113</v>
      </c>
      <c r="I2428" s="16">
        <v>60</v>
      </c>
      <c r="J2428" t="str">
        <f t="shared" si="40"/>
        <v>大类_凡品金丹丹药</v>
      </c>
      <c r="K2428" s="16" t="s">
        <v>337</v>
      </c>
      <c r="L2428" s="16">
        <v>1</v>
      </c>
      <c r="M2428" s="16" t="s">
        <v>1777</v>
      </c>
      <c r="O2428" s="16">
        <v>0</v>
      </c>
      <c r="P2428" s="16" t="b">
        <v>1</v>
      </c>
      <c r="R2428" s="16" t="b">
        <v>0</v>
      </c>
      <c r="S2428" s="16">
        <v>1</v>
      </c>
      <c r="T2428" s="16" t="s">
        <v>91</v>
      </c>
      <c r="U2428" s="16">
        <v>999</v>
      </c>
      <c r="V2428" s="16" t="s">
        <v>1778</v>
      </c>
      <c r="W2428" s="16">
        <v>31931113</v>
      </c>
      <c r="Y2428" s="16" t="inlineStr">
        <is>
          <t>金丹境凡品丹药。boss固定伤害+19点，持续1500现实秒。</t>
        </is>
      </c>
      <c r="Z2428" s="16" t="inlineStr">
        <is>
          <t>|cff00FF00“强敌如岳，药助破坚；所长在克首领，不在自护。温剂自有其宜，须量药力与丹毒而用。”——《撼岳克强录》|r</t>
        </is>
      </c>
      <c r="AA2428" t="str" s="16">
        <v>炼丹可得。</v>
      </c>
      <c r="AB2428">
        <v>11921113</v>
      </c>
      <c r="AC2428" s="16" t="s">
        <v>1781</v>
      </c>
      <c r="AD2428" s="16">
        <v>40001</v>
      </c>
      <c r="AF2428">
        <v>70001</v>
      </c>
      <c r="AH2428">
        <v>100</v>
      </c>
      <c r="AI2428" s="16" t="s">
        <v>1777</v>
      </c>
      <c r="AJ2428" s="16" t="s">
        <v>1777</v>
      </c>
      <c r="AK2428" s="16" t="s">
        <v>342</v>
      </c>
    </row>
    <row r="2429" spans="2:37">
      <c r="B2429" s="16" t="n">
        <f>10000000+INDEX(编号表!$B:$B,MATCH(F2429,编号表!$A:$A,0))*100000+INDEX(编号表!$F:$F,MATCH(D2429,编号表!$E:$E,0))*1000+INDEX(编号表!$D:$D,MATCH(E2429,编号表!$C:$C,0))*10000+G2429</f>
        <v>11932113</v>
      </c>
      <c r="C2429" s="16" t="inlineStr">
        <is>
          <t>金丹温阳撼岳丹</t>
        </is>
      </c>
      <c r="D2429" s="16" t="s">
        <v>102</v>
      </c>
      <c r="E2429" s="16" t="s">
        <v>342</v>
      </c>
      <c r="F2429" s="16" t="s">
        <v>1777</v>
      </c>
      <c r="G2429" s="16">
        <v>113</v>
      </c>
      <c r="I2429" s="16">
        <v>60</v>
      </c>
      <c r="J2429" t="str">
        <f t="shared" si="40"/>
        <v>大类_灵品金丹丹药</v>
      </c>
      <c r="K2429" s="16" t="s">
        <v>337</v>
      </c>
      <c r="L2429" s="16">
        <v>1</v>
      </c>
      <c r="M2429" s="16" t="s">
        <v>1777</v>
      </c>
      <c r="O2429" s="16">
        <v>0</v>
      </c>
      <c r="P2429" s="16" t="b">
        <v>1</v>
      </c>
      <c r="R2429" s="16" t="b">
        <v>0</v>
      </c>
      <c r="S2429" s="16">
        <v>1</v>
      </c>
      <c r="T2429" s="16" t="s">
        <v>91</v>
      </c>
      <c r="U2429" s="16">
        <v>999</v>
      </c>
      <c r="V2429" s="16" t="s">
        <v>1778</v>
      </c>
      <c r="W2429" s="16">
        <v>31932113</v>
      </c>
      <c r="Y2429" s="16" t="inlineStr">
        <is>
          <t>金丹境灵品丹药。boss固定伤害+19点，持续2700现实秒。</t>
        </is>
      </c>
      <c r="Z2429" s="16" t="inlineStr">
        <is>
          <t>|cff00FF00“强敌如岳，药助破坚；所长在克首领，不在自护。温剂自有其宜，须量药力与丹毒而用。”——《撼岳克强录》|r</t>
        </is>
      </c>
      <c r="AA2429" t="str" s="16">
        <v>炼丹可得。</v>
      </c>
      <c r="AB2429">
        <v>11921113</v>
      </c>
      <c r="AC2429" s="16" t="s">
        <v>1781</v>
      </c>
      <c r="AD2429" s="16">
        <v>40002</v>
      </c>
      <c r="AF2429">
        <v>70002</v>
      </c>
      <c r="AH2429">
        <v>300</v>
      </c>
      <c r="AI2429" s="16" t="s">
        <v>1777</v>
      </c>
      <c r="AJ2429" s="16" t="s">
        <v>1777</v>
      </c>
      <c r="AK2429" s="16" t="s">
        <v>342</v>
      </c>
    </row>
    <row r="2430" spans="2:37">
      <c r="B2430" s="16" t="n">
        <f>10000000+INDEX(编号表!$B:$B,MATCH(F2430,编号表!$A:$A,0))*100000+INDEX(编号表!$F:$F,MATCH(D2430,编号表!$E:$E,0))*1000+INDEX(编号表!$D:$D,MATCH(E2430,编号表!$C:$C,0))*10000+G2430</f>
        <v>11933113</v>
      </c>
      <c r="C2430" s="16" t="inlineStr">
        <is>
          <t>金丹温阳撼岳丹</t>
        </is>
      </c>
      <c r="D2430" s="16" t="s">
        <v>105</v>
      </c>
      <c r="E2430" s="16" t="s">
        <v>342</v>
      </c>
      <c r="F2430" s="16" t="s">
        <v>1777</v>
      </c>
      <c r="G2430" s="16">
        <v>113</v>
      </c>
      <c r="I2430" s="16">
        <v>60</v>
      </c>
      <c r="J2430" t="str">
        <f t="shared" si="40"/>
        <v>大类_玄品金丹丹药</v>
      </c>
      <c r="K2430" s="16" t="s">
        <v>337</v>
      </c>
      <c r="L2430" s="16">
        <v>1</v>
      </c>
      <c r="M2430" s="16" t="s">
        <v>1777</v>
      </c>
      <c r="O2430" s="16">
        <v>0</v>
      </c>
      <c r="P2430" s="16" t="b">
        <v>1</v>
      </c>
      <c r="R2430" s="16" t="b">
        <v>0</v>
      </c>
      <c r="S2430" s="16">
        <v>1</v>
      </c>
      <c r="T2430" s="16" t="s">
        <v>91</v>
      </c>
      <c r="U2430" s="16">
        <v>999</v>
      </c>
      <c r="V2430" s="16" t="s">
        <v>1778</v>
      </c>
      <c r="W2430" s="16">
        <v>31933113</v>
      </c>
      <c r="Y2430" s="16" t="inlineStr">
        <is>
          <t>金丹境玄品丹药。boss固定伤害+19点，持续4860现实秒。</t>
        </is>
      </c>
      <c r="Z2430" s="16" t="inlineStr">
        <is>
          <t>|cff00FF00“强敌如岳，药助破坚；所长在克首领，不在自护。温剂自有其宜，须量药力与丹毒而用。”——《撼岳克强录》|r</t>
        </is>
      </c>
      <c r="AA2430" t="str" s="16">
        <v>炼丹可得。</v>
      </c>
      <c r="AB2430">
        <v>11921113</v>
      </c>
      <c r="AC2430" s="16" t="s">
        <v>1781</v>
      </c>
      <c r="AD2430" s="16">
        <v>40003</v>
      </c>
      <c r="AF2430">
        <v>70003</v>
      </c>
      <c r="AH2430">
        <v>1200</v>
      </c>
      <c r="AI2430" s="16" t="s">
        <v>1777</v>
      </c>
      <c r="AJ2430" s="16" t="s">
        <v>1777</v>
      </c>
      <c r="AK2430" s="16" t="s">
        <v>342</v>
      </c>
    </row>
    <row r="2431" spans="2:37">
      <c r="B2431" s="16" t="n">
        <f>10000000+INDEX(编号表!$B:$B,MATCH(F2431,编号表!$A:$A,0))*100000+INDEX(编号表!$F:$F,MATCH(D2431,编号表!$E:$E,0))*1000+INDEX(编号表!$D:$D,MATCH(E2431,编号表!$C:$C,0))*10000+G2431</f>
        <v>11931114</v>
      </c>
      <c r="C2431" s="16" t="inlineStr">
        <is>
          <t>金丹烈阳撼岳丹</t>
        </is>
      </c>
      <c r="D2431" s="16" t="s">
        <v>86</v>
      </c>
      <c r="E2431" s="16" t="s">
        <v>342</v>
      </c>
      <c r="F2431" s="16" t="s">
        <v>1777</v>
      </c>
      <c r="G2431" s="16">
        <v>114</v>
      </c>
      <c r="I2431" s="16">
        <v>60</v>
      </c>
      <c r="J2431" t="str">
        <f t="shared" si="40"/>
        <v>大类_凡品金丹丹药</v>
      </c>
      <c r="K2431" s="16" t="s">
        <v>337</v>
      </c>
      <c r="L2431" s="16">
        <v>1</v>
      </c>
      <c r="M2431" s="16" t="s">
        <v>1777</v>
      </c>
      <c r="O2431" s="16">
        <v>0</v>
      </c>
      <c r="P2431" s="16" t="b">
        <v>1</v>
      </c>
      <c r="R2431" s="16" t="b">
        <v>0</v>
      </c>
      <c r="S2431" s="16">
        <v>1</v>
      </c>
      <c r="T2431" s="16" t="s">
        <v>91</v>
      </c>
      <c r="U2431" s="16">
        <v>999</v>
      </c>
      <c r="V2431" s="16" t="s">
        <v>1778</v>
      </c>
      <c r="W2431" s="16">
        <v>31931114</v>
      </c>
      <c r="Y2431" s="16" t="inlineStr">
        <is>
          <t>金丹境凡品丹药。对boss增伤+5%，持续900现实秒。</t>
        </is>
      </c>
      <c r="Z2431" s="16" t="inlineStr">
        <is>
          <t>|cff00FF00“强敌如岳，药助破坚；所长在克首领，不在自护。热剂自有其宜，须量药力与丹毒而用。”——《撼岳克强录》|r</t>
        </is>
      </c>
      <c r="AA2431" t="str" s="16">
        <v>炼丹可得。</v>
      </c>
      <c r="AB2431">
        <v>11921114</v>
      </c>
      <c r="AC2431" s="16" t="s">
        <v>1781</v>
      </c>
      <c r="AD2431" s="16">
        <v>40001</v>
      </c>
      <c r="AF2431">
        <v>70001</v>
      </c>
      <c r="AH2431">
        <v>100</v>
      </c>
      <c r="AI2431" s="16" t="s">
        <v>1777</v>
      </c>
      <c r="AJ2431" s="16" t="s">
        <v>1777</v>
      </c>
      <c r="AK2431" s="16" t="s">
        <v>342</v>
      </c>
    </row>
    <row r="2432" spans="2:37">
      <c r="B2432" s="16" t="n">
        <f>10000000+INDEX(编号表!$B:$B,MATCH(F2432,编号表!$A:$A,0))*100000+INDEX(编号表!$F:$F,MATCH(D2432,编号表!$E:$E,0))*1000+INDEX(编号表!$D:$D,MATCH(E2432,编号表!$C:$C,0))*10000+G2432</f>
        <v>11932114</v>
      </c>
      <c r="C2432" s="16" t="inlineStr">
        <is>
          <t>金丹烈阳撼岳丹</t>
        </is>
      </c>
      <c r="D2432" s="16" t="s">
        <v>102</v>
      </c>
      <c r="E2432" s="16" t="s">
        <v>342</v>
      </c>
      <c r="F2432" s="16" t="s">
        <v>1777</v>
      </c>
      <c r="G2432" s="16">
        <v>114</v>
      </c>
      <c r="I2432" s="16">
        <v>60</v>
      </c>
      <c r="J2432" t="str">
        <f t="shared" si="40"/>
        <v>大类_灵品金丹丹药</v>
      </c>
      <c r="K2432" s="16" t="s">
        <v>337</v>
      </c>
      <c r="L2432" s="16">
        <v>1</v>
      </c>
      <c r="M2432" s="16" t="s">
        <v>1777</v>
      </c>
      <c r="O2432" s="16">
        <v>0</v>
      </c>
      <c r="P2432" s="16" t="b">
        <v>1</v>
      </c>
      <c r="R2432" s="16" t="b">
        <v>0</v>
      </c>
      <c r="S2432" s="16">
        <v>1</v>
      </c>
      <c r="T2432" s="16" t="s">
        <v>91</v>
      </c>
      <c r="U2432" s="16">
        <v>999</v>
      </c>
      <c r="V2432" s="16" t="s">
        <v>1778</v>
      </c>
      <c r="W2432" s="16">
        <v>31932114</v>
      </c>
      <c r="Y2432" s="16" t="inlineStr">
        <is>
          <t>金丹境灵品丹药。对boss增伤+5%，持续1620现实秒。</t>
        </is>
      </c>
      <c r="Z2432" s="16" t="inlineStr">
        <is>
          <t>|cff00FF00“强敌如岳，药助破坚；所长在克首领，不在自护。热剂自有其宜，须量药力与丹毒而用。”——《撼岳克强录》|r</t>
        </is>
      </c>
      <c r="AA2432" t="str" s="16">
        <v>炼丹可得。</v>
      </c>
      <c r="AB2432">
        <v>11921114</v>
      </c>
      <c r="AC2432" s="16" t="s">
        <v>1781</v>
      </c>
      <c r="AD2432" s="16">
        <v>40002</v>
      </c>
      <c r="AF2432">
        <v>70002</v>
      </c>
      <c r="AH2432">
        <v>300</v>
      </c>
      <c r="AI2432" s="16" t="s">
        <v>1777</v>
      </c>
      <c r="AJ2432" s="16" t="s">
        <v>1777</v>
      </c>
      <c r="AK2432" s="16" t="s">
        <v>342</v>
      </c>
    </row>
    <row r="2433" spans="2:37">
      <c r="B2433" s="16" t="n">
        <f>10000000+INDEX(编号表!$B:$B,MATCH(F2433,编号表!$A:$A,0))*100000+INDEX(编号表!$F:$F,MATCH(D2433,编号表!$E:$E,0))*1000+INDEX(编号表!$D:$D,MATCH(E2433,编号表!$C:$C,0))*10000+G2433</f>
        <v>11933114</v>
      </c>
      <c r="C2433" s="16" t="inlineStr">
        <is>
          <t>金丹烈阳撼岳丹</t>
        </is>
      </c>
      <c r="D2433" s="16" t="s">
        <v>105</v>
      </c>
      <c r="E2433" s="16" t="s">
        <v>342</v>
      </c>
      <c r="F2433" s="16" t="s">
        <v>1777</v>
      </c>
      <c r="G2433" s="16">
        <v>114</v>
      </c>
      <c r="I2433" s="16">
        <v>60</v>
      </c>
      <c r="J2433" t="str">
        <f t="shared" si="40"/>
        <v>大类_玄品金丹丹药</v>
      </c>
      <c r="K2433" s="16" t="s">
        <v>337</v>
      </c>
      <c r="L2433" s="16">
        <v>1</v>
      </c>
      <c r="M2433" s="16" t="s">
        <v>1777</v>
      </c>
      <c r="O2433" s="16">
        <v>0</v>
      </c>
      <c r="P2433" s="16" t="b">
        <v>1</v>
      </c>
      <c r="R2433" s="16" t="b">
        <v>0</v>
      </c>
      <c r="S2433" s="16">
        <v>1</v>
      </c>
      <c r="T2433" s="16" t="s">
        <v>91</v>
      </c>
      <c r="U2433" s="16">
        <v>999</v>
      </c>
      <c r="V2433" s="16" t="s">
        <v>1778</v>
      </c>
      <c r="W2433" s="16">
        <v>31933114</v>
      </c>
      <c r="Y2433" s="16" t="inlineStr">
        <is>
          <t>金丹境玄品丹药。对boss增伤+5%，持续2916现实秒。</t>
        </is>
      </c>
      <c r="Z2433" s="16" t="inlineStr">
        <is>
          <t>|cff00FF00“强敌如岳，药助破坚；所长在克首领，不在自护。热剂自有其宜，须量药力与丹毒而用。”——《撼岳克强录》|r</t>
        </is>
      </c>
      <c r="AA2433" t="str" s="16">
        <v>炼丹可得。</v>
      </c>
      <c r="AB2433">
        <v>11921114</v>
      </c>
      <c r="AC2433" s="16" t="s">
        <v>1781</v>
      </c>
      <c r="AD2433" s="16">
        <v>40003</v>
      </c>
      <c r="AF2433">
        <v>70003</v>
      </c>
      <c r="AH2433">
        <v>1200</v>
      </c>
      <c r="AI2433" s="16" t="s">
        <v>1777</v>
      </c>
      <c r="AJ2433" s="16" t="s">
        <v>1777</v>
      </c>
      <c r="AK2433" s="16" t="s">
        <v>342</v>
      </c>
    </row>
    <row r="2434" spans="2:37">
      <c r="B2434" s="16" t="n">
        <f>10000000+INDEX(编号表!$B:$B,MATCH(F2434,编号表!$A:$A,0))*100000+INDEX(编号表!$F:$F,MATCH(D2434,编号表!$E:$E,0))*1000+INDEX(编号表!$D:$D,MATCH(E2434,编号表!$C:$C,0))*10000+G2434</f>
        <v>11931115</v>
      </c>
      <c r="C2434" s="16" t="s">
        <v>2865</v>
      </c>
      <c r="D2434" s="16" t="s">
        <v>86</v>
      </c>
      <c r="E2434" s="16" t="s">
        <v>342</v>
      </c>
      <c r="F2434" s="16" t="s">
        <v>1777</v>
      </c>
      <c r="G2434" s="16">
        <v>115</v>
      </c>
      <c r="I2434" s="16">
        <v>60</v>
      </c>
      <c r="J2434" t="str">
        <f t="shared" si="40"/>
        <v>大类_凡品金丹丹药</v>
      </c>
      <c r="K2434" s="16" t="s">
        <v>337</v>
      </c>
      <c r="L2434" s="16">
        <v>1</v>
      </c>
      <c r="M2434" s="16" t="s">
        <v>1777</v>
      </c>
      <c r="O2434" s="16">
        <v>0</v>
      </c>
      <c r="P2434" s="16" t="b">
        <v>1</v>
      </c>
      <c r="R2434" s="16" t="b">
        <v>0</v>
      </c>
      <c r="S2434" s="16">
        <v>1</v>
      </c>
      <c r="T2434" s="16" t="s">
        <v>91</v>
      </c>
      <c r="U2434" s="16">
        <v>999</v>
      </c>
      <c r="V2434" s="16" t="s">
        <v>1778</v>
      </c>
      <c r="W2434" s="16">
        <v>31931115</v>
      </c>
      <c r="Y2434" s="16" t="inlineStr">
        <is>
          <t>金丹境凡品丹药。攻击下限增幅+2%；攻击上限增幅+2%，持续1800现实秒。</t>
        </is>
      </c>
      <c r="Z2434" s="16" t="inlineStr">
        <is>
          <t>|cff00FF00“锋芒有上下之势，战元养其本，不混灵力之池。寒剂自有其宜，须量药力与丹毒而用。”——《战元养锋录》|r</t>
        </is>
      </c>
      <c r="AA2434" t="str" s="16">
        <v>炼丹可得。</v>
      </c>
      <c r="AB2434">
        <v>11921115</v>
      </c>
      <c r="AC2434" s="16" t="s">
        <v>1781</v>
      </c>
      <c r="AD2434" s="16">
        <v>40001</v>
      </c>
      <c r="AF2434">
        <v>70001</v>
      </c>
      <c r="AH2434">
        <v>100</v>
      </c>
      <c r="AI2434" s="16" t="s">
        <v>1777</v>
      </c>
      <c r="AJ2434" s="16" t="s">
        <v>1777</v>
      </c>
      <c r="AK2434" s="16" t="s">
        <v>342</v>
      </c>
    </row>
    <row r="2435" spans="2:37">
      <c r="B2435" s="16" t="n">
        <f>10000000+INDEX(编号表!$B:$B,MATCH(F2435,编号表!$A:$A,0))*100000+INDEX(编号表!$F:$F,MATCH(D2435,编号表!$E:$E,0))*1000+INDEX(编号表!$D:$D,MATCH(E2435,编号表!$C:$C,0))*10000+G2435</f>
        <v>11932115</v>
      </c>
      <c r="C2435" s="16" t="s">
        <v>2865</v>
      </c>
      <c r="D2435" s="16" t="s">
        <v>102</v>
      </c>
      <c r="E2435" s="16" t="s">
        <v>342</v>
      </c>
      <c r="F2435" s="16" t="s">
        <v>1777</v>
      </c>
      <c r="G2435" s="16">
        <v>115</v>
      </c>
      <c r="I2435" s="16">
        <v>60</v>
      </c>
      <c r="J2435" t="str">
        <f t="shared" si="40"/>
        <v>大类_灵品金丹丹药</v>
      </c>
      <c r="K2435" s="16" t="s">
        <v>337</v>
      </c>
      <c r="L2435" s="16">
        <v>1</v>
      </c>
      <c r="M2435" s="16" t="s">
        <v>1777</v>
      </c>
      <c r="O2435" s="16">
        <v>0</v>
      </c>
      <c r="P2435" s="16" t="b">
        <v>1</v>
      </c>
      <c r="R2435" s="16" t="b">
        <v>0</v>
      </c>
      <c r="S2435" s="16">
        <v>1</v>
      </c>
      <c r="T2435" s="16" t="s">
        <v>91</v>
      </c>
      <c r="U2435" s="16">
        <v>999</v>
      </c>
      <c r="V2435" s="16" t="s">
        <v>1778</v>
      </c>
      <c r="W2435" s="16">
        <v>31932115</v>
      </c>
      <c r="Y2435" s="16" t="inlineStr">
        <is>
          <t>金丹境灵品丹药。攻击下限增幅+2%；攻击上限增幅+2%，持续3240现实秒。</t>
        </is>
      </c>
      <c r="Z2435" s="16" t="inlineStr">
        <is>
          <t>|cff00FF00“锋芒有上下之势，战元养其本，不混灵力之池。寒剂自有其宜，须量药力与丹毒而用。”——《战元养锋录》|r</t>
        </is>
      </c>
      <c r="AA2435" t="str" s="16">
        <v>炼丹可得。</v>
      </c>
      <c r="AB2435">
        <v>11921115</v>
      </c>
      <c r="AC2435" s="16" t="s">
        <v>1781</v>
      </c>
      <c r="AD2435" s="16">
        <v>40002</v>
      </c>
      <c r="AF2435">
        <v>70002</v>
      </c>
      <c r="AH2435">
        <v>300</v>
      </c>
      <c r="AI2435" s="16" t="s">
        <v>1777</v>
      </c>
      <c r="AJ2435" s="16" t="s">
        <v>1777</v>
      </c>
      <c r="AK2435" s="16" t="s">
        <v>342</v>
      </c>
    </row>
    <row r="2436" spans="2:37">
      <c r="B2436" s="16" t="n">
        <f>10000000+INDEX(编号表!$B:$B,MATCH(F2436,编号表!$A:$A,0))*100000+INDEX(编号表!$F:$F,MATCH(D2436,编号表!$E:$E,0))*1000+INDEX(编号表!$D:$D,MATCH(E2436,编号表!$C:$C,0))*10000+G2436</f>
        <v>11933115</v>
      </c>
      <c r="C2436" s="16" t="s">
        <v>2865</v>
      </c>
      <c r="D2436" s="16" t="s">
        <v>105</v>
      </c>
      <c r="E2436" s="16" t="s">
        <v>342</v>
      </c>
      <c r="F2436" s="16" t="s">
        <v>1777</v>
      </c>
      <c r="G2436" s="16">
        <v>115</v>
      </c>
      <c r="I2436" s="16">
        <v>60</v>
      </c>
      <c r="J2436" t="str">
        <f t="shared" si="40"/>
        <v>大类_玄品金丹丹药</v>
      </c>
      <c r="K2436" s="16" t="s">
        <v>337</v>
      </c>
      <c r="L2436" s="16">
        <v>1</v>
      </c>
      <c r="M2436" s="16" t="s">
        <v>1777</v>
      </c>
      <c r="O2436" s="16">
        <v>0</v>
      </c>
      <c r="P2436" s="16" t="b">
        <v>1</v>
      </c>
      <c r="R2436" s="16" t="b">
        <v>0</v>
      </c>
      <c r="S2436" s="16">
        <v>1</v>
      </c>
      <c r="T2436" s="16" t="s">
        <v>91</v>
      </c>
      <c r="U2436" s="16">
        <v>999</v>
      </c>
      <c r="V2436" s="16" t="s">
        <v>1778</v>
      </c>
      <c r="W2436" s="16">
        <v>31933115</v>
      </c>
      <c r="Y2436" s="16" t="inlineStr">
        <is>
          <t>金丹境玄品丹药。攻击下限增幅+2%；攻击上限增幅+2%，持续5832现实秒。</t>
        </is>
      </c>
      <c r="Z2436" s="16" t="inlineStr">
        <is>
          <t>|cff00FF00“锋芒有上下之势，战元养其本，不混灵力之池。寒剂自有其宜，须量药力与丹毒而用。”——《战元养锋录》|r</t>
        </is>
      </c>
      <c r="AA2436" t="str" s="16">
        <v>炼丹可得。</v>
      </c>
      <c r="AB2436">
        <v>11921115</v>
      </c>
      <c r="AC2436" s="16" t="s">
        <v>1781</v>
      </c>
      <c r="AD2436" s="16">
        <v>40003</v>
      </c>
      <c r="AF2436">
        <v>70003</v>
      </c>
      <c r="AH2436">
        <v>1200</v>
      </c>
      <c r="AI2436" s="16" t="s">
        <v>1777</v>
      </c>
      <c r="AJ2436" s="16" t="s">
        <v>1777</v>
      </c>
      <c r="AK2436" s="16" t="s">
        <v>342</v>
      </c>
    </row>
    <row r="2437" spans="2:37">
      <c r="B2437" s="16" t="n">
        <f>10000000+INDEX(编号表!$B:$B,MATCH(F2437,编号表!$A:$A,0))*100000+INDEX(编号表!$F:$F,MATCH(D2437,编号表!$E:$E,0))*1000+INDEX(编号表!$D:$D,MATCH(E2437,编号表!$C:$C,0))*10000+G2437</f>
        <v>11931116</v>
      </c>
      <c r="C2437" s="16" t="s">
        <v>2869</v>
      </c>
      <c r="D2437" s="16" t="s">
        <v>86</v>
      </c>
      <c r="E2437" s="16" t="s">
        <v>342</v>
      </c>
      <c r="F2437" s="16" t="s">
        <v>1777</v>
      </c>
      <c r="G2437" s="16">
        <v>116</v>
      </c>
      <c r="I2437" s="16">
        <v>60</v>
      </c>
      <c r="J2437" t="str">
        <f t="shared" si="40"/>
        <v>大类_凡品金丹丹药</v>
      </c>
      <c r="K2437" s="16" t="s">
        <v>337</v>
      </c>
      <c r="L2437" s="16">
        <v>1</v>
      </c>
      <c r="M2437" s="16" t="s">
        <v>1777</v>
      </c>
      <c r="O2437" s="16">
        <v>0</v>
      </c>
      <c r="P2437" s="16" t="b">
        <v>1</v>
      </c>
      <c r="R2437" s="16" t="b">
        <v>0</v>
      </c>
      <c r="S2437" s="16">
        <v>1</v>
      </c>
      <c r="T2437" s="16" t="s">
        <v>91</v>
      </c>
      <c r="U2437" s="16">
        <v>999</v>
      </c>
      <c r="V2437" s="16" t="s">
        <v>1778</v>
      </c>
      <c r="W2437" s="16">
        <v>31931116</v>
      </c>
      <c r="Y2437" s="16" t="inlineStr">
        <is>
          <t>金丹境凡品丹药。攻击下限增幅+3%；攻击上限增幅+3%，持续1500现实秒。</t>
        </is>
      </c>
      <c r="Z2437" s="16" t="inlineStr">
        <is>
          <t>|cff00FF00“锋芒有上下之势，战元养其本，不混灵力之池。凉剂自有其宜，须量药力与丹毒而用。”——《战元养锋录》|r</t>
        </is>
      </c>
      <c r="AA2437" t="str" s="16">
        <v>炼丹可得。</v>
      </c>
      <c r="AB2437">
        <v>11921116</v>
      </c>
      <c r="AC2437" s="16" t="s">
        <v>1781</v>
      </c>
      <c r="AD2437" s="16">
        <v>40001</v>
      </c>
      <c r="AF2437">
        <v>70001</v>
      </c>
      <c r="AH2437">
        <v>100</v>
      </c>
      <c r="AI2437" s="16" t="s">
        <v>1777</v>
      </c>
      <c r="AJ2437" s="16" t="s">
        <v>1777</v>
      </c>
      <c r="AK2437" s="16" t="s">
        <v>342</v>
      </c>
    </row>
    <row r="2438" spans="2:37">
      <c r="B2438" s="16" t="n">
        <f>10000000+INDEX(编号表!$B:$B,MATCH(F2438,编号表!$A:$A,0))*100000+INDEX(编号表!$F:$F,MATCH(D2438,编号表!$E:$E,0))*1000+INDEX(编号表!$D:$D,MATCH(E2438,编号表!$C:$C,0))*10000+G2438</f>
        <v>11932116</v>
      </c>
      <c r="C2438" s="16" t="s">
        <v>2869</v>
      </c>
      <c r="D2438" s="16" t="s">
        <v>102</v>
      </c>
      <c r="E2438" s="16" t="s">
        <v>342</v>
      </c>
      <c r="F2438" s="16" t="s">
        <v>1777</v>
      </c>
      <c r="G2438" s="16">
        <v>116</v>
      </c>
      <c r="I2438" s="16">
        <v>60</v>
      </c>
      <c r="J2438" t="str">
        <f t="shared" si="40"/>
        <v>大类_灵品金丹丹药</v>
      </c>
      <c r="K2438" s="16" t="s">
        <v>337</v>
      </c>
      <c r="L2438" s="16">
        <v>1</v>
      </c>
      <c r="M2438" s="16" t="s">
        <v>1777</v>
      </c>
      <c r="O2438" s="16">
        <v>0</v>
      </c>
      <c r="P2438" s="16" t="b">
        <v>1</v>
      </c>
      <c r="R2438" s="16" t="b">
        <v>0</v>
      </c>
      <c r="S2438" s="16">
        <v>1</v>
      </c>
      <c r="T2438" s="16" t="s">
        <v>91</v>
      </c>
      <c r="U2438" s="16">
        <v>999</v>
      </c>
      <c r="V2438" s="16" t="s">
        <v>1778</v>
      </c>
      <c r="W2438" s="16">
        <v>31932116</v>
      </c>
      <c r="Y2438" s="16" t="inlineStr">
        <is>
          <t>金丹境灵品丹药。攻击下限增幅+3%；攻击上限增幅+3%，持续2700现实秒。</t>
        </is>
      </c>
      <c r="Z2438" s="16" t="inlineStr">
        <is>
          <t>|cff00FF00“锋芒有上下之势，战元养其本，不混灵力之池。凉剂自有其宜，须量药力与丹毒而用。”——《战元养锋录》|r</t>
        </is>
      </c>
      <c r="AA2438" t="str" s="16">
        <v>炼丹可得。</v>
      </c>
      <c r="AB2438">
        <v>11921116</v>
      </c>
      <c r="AC2438" s="16" t="s">
        <v>1781</v>
      </c>
      <c r="AD2438" s="16">
        <v>40002</v>
      </c>
      <c r="AF2438">
        <v>70002</v>
      </c>
      <c r="AH2438">
        <v>300</v>
      </c>
      <c r="AI2438" s="16" t="s">
        <v>1777</v>
      </c>
      <c r="AJ2438" s="16" t="s">
        <v>1777</v>
      </c>
      <c r="AK2438" s="16" t="s">
        <v>342</v>
      </c>
    </row>
    <row r="2439" spans="2:37">
      <c r="B2439" s="16" t="n">
        <f>10000000+INDEX(编号表!$B:$B,MATCH(F2439,编号表!$A:$A,0))*100000+INDEX(编号表!$F:$F,MATCH(D2439,编号表!$E:$E,0))*1000+INDEX(编号表!$D:$D,MATCH(E2439,编号表!$C:$C,0))*10000+G2439</f>
        <v>11933116</v>
      </c>
      <c r="C2439" s="16" t="s">
        <v>2869</v>
      </c>
      <c r="D2439" s="16" t="s">
        <v>105</v>
      </c>
      <c r="E2439" s="16" t="s">
        <v>342</v>
      </c>
      <c r="F2439" s="16" t="s">
        <v>1777</v>
      </c>
      <c r="G2439" s="16">
        <v>116</v>
      </c>
      <c r="I2439" s="16">
        <v>60</v>
      </c>
      <c r="J2439" t="str">
        <f t="shared" si="40"/>
        <v>大类_玄品金丹丹药</v>
      </c>
      <c r="K2439" s="16" t="s">
        <v>337</v>
      </c>
      <c r="L2439" s="16">
        <v>1</v>
      </c>
      <c r="M2439" s="16" t="s">
        <v>1777</v>
      </c>
      <c r="O2439" s="16">
        <v>0</v>
      </c>
      <c r="P2439" s="16" t="b">
        <v>1</v>
      </c>
      <c r="R2439" s="16" t="b">
        <v>0</v>
      </c>
      <c r="S2439" s="16">
        <v>1</v>
      </c>
      <c r="T2439" s="16" t="s">
        <v>91</v>
      </c>
      <c r="U2439" s="16">
        <v>999</v>
      </c>
      <c r="V2439" s="16" t="s">
        <v>1778</v>
      </c>
      <c r="W2439" s="16">
        <v>31933116</v>
      </c>
      <c r="Y2439" s="16" t="inlineStr">
        <is>
          <t>金丹境玄品丹药。攻击下限增幅+3%；攻击上限增幅+3%，持续4860现实秒。</t>
        </is>
      </c>
      <c r="Z2439" s="16" t="inlineStr">
        <is>
          <t>|cff00FF00“锋芒有上下之势，战元养其本，不混灵力之池。凉剂自有其宜，须量药力与丹毒而用。”——《战元养锋录》|r</t>
        </is>
      </c>
      <c r="AA2439" t="str" s="16">
        <v>炼丹可得。</v>
      </c>
      <c r="AB2439">
        <v>11921116</v>
      </c>
      <c r="AC2439" s="16" t="s">
        <v>1781</v>
      </c>
      <c r="AD2439" s="16">
        <v>40003</v>
      </c>
      <c r="AF2439">
        <v>70003</v>
      </c>
      <c r="AH2439">
        <v>1200</v>
      </c>
      <c r="AI2439" s="16" t="s">
        <v>1777</v>
      </c>
      <c r="AJ2439" s="16" t="s">
        <v>1777</v>
      </c>
      <c r="AK2439" s="16" t="s">
        <v>342</v>
      </c>
    </row>
    <row r="2440" spans="2:37">
      <c r="B2440" s="16" t="n">
        <f>10000000+INDEX(编号表!$B:$B,MATCH(F2440,编号表!$A:$A,0))*100000+INDEX(编号表!$F:$F,MATCH(D2440,编号表!$E:$E,0))*1000+INDEX(编号表!$D:$D,MATCH(E2440,编号表!$C:$C,0))*10000+G2440</f>
        <v>11931117</v>
      </c>
      <c r="C2440" s="16" t="s">
        <v>2873</v>
      </c>
      <c r="D2440" s="16" t="s">
        <v>86</v>
      </c>
      <c r="E2440" s="16" t="s">
        <v>342</v>
      </c>
      <c r="F2440" s="16" t="s">
        <v>1777</v>
      </c>
      <c r="G2440" s="16">
        <v>117</v>
      </c>
      <c r="I2440" s="16">
        <v>60</v>
      </c>
      <c r="J2440" t="str">
        <f t="shared" si="40"/>
        <v>大类_凡品金丹丹药</v>
      </c>
      <c r="K2440" s="16" t="s">
        <v>337</v>
      </c>
      <c r="L2440" s="16">
        <v>1</v>
      </c>
      <c r="M2440" s="16" t="s">
        <v>1777</v>
      </c>
      <c r="O2440" s="16">
        <v>0</v>
      </c>
      <c r="P2440" s="16" t="b">
        <v>1</v>
      </c>
      <c r="R2440" s="16" t="b">
        <v>0</v>
      </c>
      <c r="S2440" s="16">
        <v>1</v>
      </c>
      <c r="T2440" s="16" t="s">
        <v>91</v>
      </c>
      <c r="U2440" s="16">
        <v>999</v>
      </c>
      <c r="V2440" s="16" t="s">
        <v>1778</v>
      </c>
      <c r="W2440" s="16">
        <v>31931117</v>
      </c>
      <c r="Y2440" s="16" t="inlineStr">
        <is>
          <t>金丹境凡品丹药。攻击下限增幅+3.5%；攻击上限增幅+3.5%，持续1500现实秒。</t>
        </is>
      </c>
      <c r="Z2440" s="16" t="inlineStr">
        <is>
          <t>|cff00FF00“锋芒有上下之势，战元养其本，不混灵力之池。平剂自有其宜，须量药力与丹毒而用。”——《战元养锋录》|r</t>
        </is>
      </c>
      <c r="AA2440" t="str" s="16">
        <v>炼丹可得。</v>
      </c>
      <c r="AB2440">
        <v>11921117</v>
      </c>
      <c r="AC2440" s="16" t="s">
        <v>1781</v>
      </c>
      <c r="AD2440" s="16">
        <v>40001</v>
      </c>
      <c r="AF2440">
        <v>70001</v>
      </c>
      <c r="AH2440">
        <v>100</v>
      </c>
      <c r="AI2440" s="16" t="s">
        <v>1777</v>
      </c>
      <c r="AJ2440" s="16" t="s">
        <v>1777</v>
      </c>
      <c r="AK2440" s="16" t="s">
        <v>342</v>
      </c>
    </row>
    <row r="2441" spans="2:37">
      <c r="B2441" s="16" t="n">
        <f>10000000+INDEX(编号表!$B:$B,MATCH(F2441,编号表!$A:$A,0))*100000+INDEX(编号表!$F:$F,MATCH(D2441,编号表!$E:$E,0))*1000+INDEX(编号表!$D:$D,MATCH(E2441,编号表!$C:$C,0))*10000+G2441</f>
        <v>11932117</v>
      </c>
      <c r="C2441" s="16" t="s">
        <v>2873</v>
      </c>
      <c r="D2441" s="16" t="s">
        <v>102</v>
      </c>
      <c r="E2441" s="16" t="s">
        <v>342</v>
      </c>
      <c r="F2441" s="16" t="s">
        <v>1777</v>
      </c>
      <c r="G2441" s="16">
        <v>117</v>
      </c>
      <c r="I2441" s="16">
        <v>60</v>
      </c>
      <c r="J2441" t="str">
        <f t="shared" si="40"/>
        <v>大类_灵品金丹丹药</v>
      </c>
      <c r="K2441" s="16" t="s">
        <v>337</v>
      </c>
      <c r="L2441" s="16">
        <v>1</v>
      </c>
      <c r="M2441" s="16" t="s">
        <v>1777</v>
      </c>
      <c r="O2441" s="16">
        <v>0</v>
      </c>
      <c r="P2441" s="16" t="b">
        <v>1</v>
      </c>
      <c r="R2441" s="16" t="b">
        <v>0</v>
      </c>
      <c r="S2441" s="16">
        <v>1</v>
      </c>
      <c r="T2441" s="16" t="s">
        <v>91</v>
      </c>
      <c r="U2441" s="16">
        <v>999</v>
      </c>
      <c r="V2441" s="16" t="s">
        <v>1778</v>
      </c>
      <c r="W2441" s="16">
        <v>31932117</v>
      </c>
      <c r="Y2441" s="16" t="inlineStr">
        <is>
          <t>金丹境灵品丹药。攻击下限增幅+3.5%；攻击上限增幅+3.5%，持续2700现实秒。</t>
        </is>
      </c>
      <c r="Z2441" s="16" t="inlineStr">
        <is>
          <t>|cff00FF00“锋芒有上下之势，战元养其本，不混灵力之池。平剂自有其宜，须量药力与丹毒而用。”——《战元养锋录》|r</t>
        </is>
      </c>
      <c r="AA2441" t="str" s="16">
        <v>炼丹可得。</v>
      </c>
      <c r="AB2441">
        <v>11921117</v>
      </c>
      <c r="AC2441" s="16" t="s">
        <v>1781</v>
      </c>
      <c r="AD2441" s="16">
        <v>40002</v>
      </c>
      <c r="AF2441">
        <v>70002</v>
      </c>
      <c r="AH2441">
        <v>300</v>
      </c>
      <c r="AI2441" s="16" t="s">
        <v>1777</v>
      </c>
      <c r="AJ2441" s="16" t="s">
        <v>1777</v>
      </c>
      <c r="AK2441" s="16" t="s">
        <v>342</v>
      </c>
    </row>
    <row r="2442" spans="2:37">
      <c r="B2442" s="16" t="n">
        <f>10000000+INDEX(编号表!$B:$B,MATCH(F2442,编号表!$A:$A,0))*100000+INDEX(编号表!$F:$F,MATCH(D2442,编号表!$E:$E,0))*1000+INDEX(编号表!$D:$D,MATCH(E2442,编号表!$C:$C,0))*10000+G2442</f>
        <v>11933117</v>
      </c>
      <c r="C2442" s="16" t="s">
        <v>2873</v>
      </c>
      <c r="D2442" s="16" t="s">
        <v>105</v>
      </c>
      <c r="E2442" s="16" t="s">
        <v>342</v>
      </c>
      <c r="F2442" s="16" t="s">
        <v>1777</v>
      </c>
      <c r="G2442" s="16">
        <v>117</v>
      </c>
      <c r="I2442" s="16">
        <v>60</v>
      </c>
      <c r="J2442" t="str">
        <f t="shared" si="40"/>
        <v>大类_玄品金丹丹药</v>
      </c>
      <c r="K2442" s="16" t="s">
        <v>337</v>
      </c>
      <c r="L2442" s="16">
        <v>1</v>
      </c>
      <c r="M2442" s="16" t="s">
        <v>1777</v>
      </c>
      <c r="O2442" s="16">
        <v>0</v>
      </c>
      <c r="P2442" s="16" t="b">
        <v>1</v>
      </c>
      <c r="R2442" s="16" t="b">
        <v>0</v>
      </c>
      <c r="S2442" s="16">
        <v>1</v>
      </c>
      <c r="T2442" s="16" t="s">
        <v>91</v>
      </c>
      <c r="U2442" s="16">
        <v>999</v>
      </c>
      <c r="V2442" s="16" t="s">
        <v>1778</v>
      </c>
      <c r="W2442" s="16">
        <v>31933117</v>
      </c>
      <c r="Y2442" s="16" t="inlineStr">
        <is>
          <t>金丹境玄品丹药。攻击下限增幅+3.5%；攻击上限增幅+3.5%，持续4860现实秒。</t>
        </is>
      </c>
      <c r="Z2442" s="16" t="inlineStr">
        <is>
          <t>|cff00FF00“锋芒有上下之势，战元养其本，不混灵力之池。平剂自有其宜，须量药力与丹毒而用。”——《战元养锋录》|r</t>
        </is>
      </c>
      <c r="AA2442" t="str" s="16">
        <v>炼丹可得。</v>
      </c>
      <c r="AB2442">
        <v>11921117</v>
      </c>
      <c r="AC2442" s="16" t="s">
        <v>1781</v>
      </c>
      <c r="AD2442" s="16">
        <v>40003</v>
      </c>
      <c r="AF2442">
        <v>70003</v>
      </c>
      <c r="AH2442">
        <v>1200</v>
      </c>
      <c r="AI2442" s="16" t="s">
        <v>1777</v>
      </c>
      <c r="AJ2442" s="16" t="s">
        <v>1777</v>
      </c>
      <c r="AK2442" s="16" t="s">
        <v>342</v>
      </c>
    </row>
    <row r="2443" spans="2:37">
      <c r="B2443" s="16" t="n">
        <f>10000000+INDEX(编号表!$B:$B,MATCH(F2443,编号表!$A:$A,0))*100000+INDEX(编号表!$F:$F,MATCH(D2443,编号表!$E:$E,0))*1000+INDEX(编号表!$D:$D,MATCH(E2443,编号表!$C:$C,0))*10000+G2443</f>
        <v>11931118</v>
      </c>
      <c r="C2443" s="16" t="s">
        <v>2877</v>
      </c>
      <c r="D2443" s="16" t="s">
        <v>86</v>
      </c>
      <c r="E2443" s="16" t="s">
        <v>342</v>
      </c>
      <c r="F2443" s="16" t="s">
        <v>1777</v>
      </c>
      <c r="G2443" s="16">
        <v>118</v>
      </c>
      <c r="I2443" s="16">
        <v>60</v>
      </c>
      <c r="J2443" t="str">
        <f t="shared" si="40"/>
        <v>大类_凡品金丹丹药</v>
      </c>
      <c r="K2443" s="16" t="s">
        <v>337</v>
      </c>
      <c r="L2443" s="16">
        <v>1</v>
      </c>
      <c r="M2443" s="16" t="s">
        <v>1777</v>
      </c>
      <c r="O2443" s="16">
        <v>0</v>
      </c>
      <c r="P2443" s="16" t="b">
        <v>1</v>
      </c>
      <c r="R2443" s="16" t="b">
        <v>0</v>
      </c>
      <c r="S2443" s="16">
        <v>1</v>
      </c>
      <c r="T2443" s="16" t="s">
        <v>91</v>
      </c>
      <c r="U2443" s="16">
        <v>999</v>
      </c>
      <c r="V2443" s="16" t="s">
        <v>1778</v>
      </c>
      <c r="W2443" s="16">
        <v>31931118</v>
      </c>
      <c r="Y2443" s="16" t="inlineStr">
        <is>
          <t>金丹境凡品丹药。攻击下限增幅+4%；攻击上限增幅+4%，持续1500现实秒。</t>
        </is>
      </c>
      <c r="Z2443" s="16" t="inlineStr">
        <is>
          <t>|cff00FF00“锋芒有上下之势，战元养其本，不混灵力之池。温剂自有其宜，须量药力与丹毒而用。”——《战元养锋录》|r</t>
        </is>
      </c>
      <c r="AA2443" t="str" s="16">
        <v>炼丹可得。</v>
      </c>
      <c r="AB2443">
        <v>11921118</v>
      </c>
      <c r="AC2443" s="16" t="s">
        <v>1781</v>
      </c>
      <c r="AD2443" s="16">
        <v>40001</v>
      </c>
      <c r="AF2443">
        <v>70001</v>
      </c>
      <c r="AH2443">
        <v>100</v>
      </c>
      <c r="AI2443" s="16" t="s">
        <v>1777</v>
      </c>
      <c r="AJ2443" s="16" t="s">
        <v>1777</v>
      </c>
      <c r="AK2443" s="16" t="s">
        <v>342</v>
      </c>
    </row>
    <row r="2444" spans="2:37">
      <c r="B2444" s="16" t="n">
        <f>10000000+INDEX(编号表!$B:$B,MATCH(F2444,编号表!$A:$A,0))*100000+INDEX(编号表!$F:$F,MATCH(D2444,编号表!$E:$E,0))*1000+INDEX(编号表!$D:$D,MATCH(E2444,编号表!$C:$C,0))*10000+G2444</f>
        <v>11932118</v>
      </c>
      <c r="C2444" s="16" t="s">
        <v>2877</v>
      </c>
      <c r="D2444" s="16" t="s">
        <v>102</v>
      </c>
      <c r="E2444" s="16" t="s">
        <v>342</v>
      </c>
      <c r="F2444" s="16" t="s">
        <v>1777</v>
      </c>
      <c r="G2444" s="16">
        <v>118</v>
      </c>
      <c r="I2444" s="16">
        <v>60</v>
      </c>
      <c r="J2444" t="str">
        <f t="shared" si="40"/>
        <v>大类_灵品金丹丹药</v>
      </c>
      <c r="K2444" s="16" t="s">
        <v>337</v>
      </c>
      <c r="L2444" s="16">
        <v>1</v>
      </c>
      <c r="M2444" s="16" t="s">
        <v>1777</v>
      </c>
      <c r="O2444" s="16">
        <v>0</v>
      </c>
      <c r="P2444" s="16" t="b">
        <v>1</v>
      </c>
      <c r="R2444" s="16" t="b">
        <v>0</v>
      </c>
      <c r="S2444" s="16">
        <v>1</v>
      </c>
      <c r="T2444" s="16" t="s">
        <v>91</v>
      </c>
      <c r="U2444" s="16">
        <v>999</v>
      </c>
      <c r="V2444" s="16" t="s">
        <v>1778</v>
      </c>
      <c r="W2444" s="16">
        <v>31932118</v>
      </c>
      <c r="Y2444" s="16" t="inlineStr">
        <is>
          <t>金丹境灵品丹药。攻击下限增幅+4%；攻击上限增幅+4%，持续2700现实秒。</t>
        </is>
      </c>
      <c r="Z2444" s="16" t="inlineStr">
        <is>
          <t>|cff00FF00“锋芒有上下之势，战元养其本，不混灵力之池。温剂自有其宜，须量药力与丹毒而用。”——《战元养锋录》|r</t>
        </is>
      </c>
      <c r="AA2444" t="str" s="16">
        <v>炼丹可得。</v>
      </c>
      <c r="AB2444">
        <v>11921118</v>
      </c>
      <c r="AC2444" s="16" t="s">
        <v>1781</v>
      </c>
      <c r="AD2444" s="16">
        <v>40002</v>
      </c>
      <c r="AF2444">
        <v>70002</v>
      </c>
      <c r="AH2444">
        <v>300</v>
      </c>
      <c r="AI2444" s="16" t="s">
        <v>1777</v>
      </c>
      <c r="AJ2444" s="16" t="s">
        <v>1777</v>
      </c>
      <c r="AK2444" s="16" t="s">
        <v>342</v>
      </c>
    </row>
    <row r="2445" spans="2:37">
      <c r="B2445" s="16" t="n">
        <f>10000000+INDEX(编号表!$B:$B,MATCH(F2445,编号表!$A:$A,0))*100000+INDEX(编号表!$F:$F,MATCH(D2445,编号表!$E:$E,0))*1000+INDEX(编号表!$D:$D,MATCH(E2445,编号表!$C:$C,0))*10000+G2445</f>
        <v>11933118</v>
      </c>
      <c r="C2445" s="16" t="s">
        <v>2877</v>
      </c>
      <c r="D2445" s="16" t="s">
        <v>105</v>
      </c>
      <c r="E2445" s="16" t="s">
        <v>342</v>
      </c>
      <c r="F2445" s="16" t="s">
        <v>1777</v>
      </c>
      <c r="G2445" s="16">
        <v>118</v>
      </c>
      <c r="I2445" s="16">
        <v>60</v>
      </c>
      <c r="J2445" t="str">
        <f t="shared" si="40"/>
        <v>大类_玄品金丹丹药</v>
      </c>
      <c r="K2445" s="16" t="s">
        <v>337</v>
      </c>
      <c r="L2445" s="16">
        <v>1</v>
      </c>
      <c r="M2445" s="16" t="s">
        <v>1777</v>
      </c>
      <c r="O2445" s="16">
        <v>0</v>
      </c>
      <c r="P2445" s="16" t="b">
        <v>1</v>
      </c>
      <c r="R2445" s="16" t="b">
        <v>0</v>
      </c>
      <c r="S2445" s="16">
        <v>1</v>
      </c>
      <c r="T2445" s="16" t="s">
        <v>91</v>
      </c>
      <c r="U2445" s="16">
        <v>999</v>
      </c>
      <c r="V2445" s="16" t="s">
        <v>1778</v>
      </c>
      <c r="W2445" s="16">
        <v>31933118</v>
      </c>
      <c r="Y2445" s="16" t="inlineStr">
        <is>
          <t>金丹境玄品丹药。攻击下限增幅+4%；攻击上限增幅+4%，持续4860现实秒。</t>
        </is>
      </c>
      <c r="Z2445" s="16" t="inlineStr">
        <is>
          <t>|cff00FF00“锋芒有上下之势，战元养其本，不混灵力之池。温剂自有其宜，须量药力与丹毒而用。”——《战元养锋录》|r</t>
        </is>
      </c>
      <c r="AA2445" t="str" s="16">
        <v>炼丹可得。</v>
      </c>
      <c r="AB2445">
        <v>11921118</v>
      </c>
      <c r="AC2445" s="16" t="s">
        <v>1781</v>
      </c>
      <c r="AD2445" s="16">
        <v>40003</v>
      </c>
      <c r="AF2445">
        <v>70003</v>
      </c>
      <c r="AH2445">
        <v>1200</v>
      </c>
      <c r="AI2445" s="16" t="s">
        <v>1777</v>
      </c>
      <c r="AJ2445" s="16" t="s">
        <v>1777</v>
      </c>
      <c r="AK2445" s="16" t="s">
        <v>342</v>
      </c>
    </row>
    <row r="2446" spans="2:37">
      <c r="B2446" s="16" t="n">
        <f>10000000+INDEX(编号表!$B:$B,MATCH(F2446,编号表!$A:$A,0))*100000+INDEX(编号表!$F:$F,MATCH(D2446,编号表!$E:$E,0))*1000+INDEX(编号表!$D:$D,MATCH(E2446,编号表!$C:$C,0))*10000+G2446</f>
        <v>11931119</v>
      </c>
      <c r="C2446" s="16" t="s">
        <v>2881</v>
      </c>
      <c r="D2446" s="16" t="s">
        <v>86</v>
      </c>
      <c r="E2446" s="16" t="s">
        <v>342</v>
      </c>
      <c r="F2446" s="16" t="s">
        <v>1777</v>
      </c>
      <c r="G2446" s="16">
        <v>119</v>
      </c>
      <c r="I2446" s="16">
        <v>60</v>
      </c>
      <c r="J2446" t="str">
        <f t="shared" si="40"/>
        <v>大类_凡品金丹丹药</v>
      </c>
      <c r="K2446" s="16" t="s">
        <v>337</v>
      </c>
      <c r="L2446" s="16">
        <v>1</v>
      </c>
      <c r="M2446" s="16" t="s">
        <v>1777</v>
      </c>
      <c r="O2446" s="16">
        <v>0</v>
      </c>
      <c r="P2446" s="16" t="b">
        <v>1</v>
      </c>
      <c r="R2446" s="16" t="b">
        <v>0</v>
      </c>
      <c r="S2446" s="16">
        <v>1</v>
      </c>
      <c r="T2446" s="16" t="s">
        <v>91</v>
      </c>
      <c r="U2446" s="16">
        <v>999</v>
      </c>
      <c r="V2446" s="16" t="s">
        <v>1778</v>
      </c>
      <c r="W2446" s="16">
        <v>31931119</v>
      </c>
      <c r="Y2446" s="16" t="inlineStr">
        <is>
          <t>金丹境凡品丹药。攻击下限增幅+5%；攻击上限增幅+5%，持续900现实秒。</t>
        </is>
      </c>
      <c r="Z2446" s="16" t="inlineStr">
        <is>
          <t>|cff00FF00“锋芒有上下之势，战元养其本，不混灵力之池。热剂自有其宜，须量药力与丹毒而用。”——《战元养锋录》|r</t>
        </is>
      </c>
      <c r="AA2446" t="str" s="16">
        <v>炼丹可得。</v>
      </c>
      <c r="AB2446">
        <v>11921119</v>
      </c>
      <c r="AC2446" s="16" t="s">
        <v>1781</v>
      </c>
      <c r="AD2446" s="16">
        <v>40001</v>
      </c>
      <c r="AF2446">
        <v>70001</v>
      </c>
      <c r="AH2446">
        <v>100</v>
      </c>
      <c r="AI2446" s="16" t="s">
        <v>1777</v>
      </c>
      <c r="AJ2446" s="16" t="s">
        <v>1777</v>
      </c>
      <c r="AK2446" s="16" t="s">
        <v>342</v>
      </c>
    </row>
    <row r="2447" spans="2:37">
      <c r="B2447" s="16" t="n">
        <f>10000000+INDEX(编号表!$B:$B,MATCH(F2447,编号表!$A:$A,0))*100000+INDEX(编号表!$F:$F,MATCH(D2447,编号表!$E:$E,0))*1000+INDEX(编号表!$D:$D,MATCH(E2447,编号表!$C:$C,0))*10000+G2447</f>
        <v>11932119</v>
      </c>
      <c r="C2447" s="16" t="s">
        <v>2881</v>
      </c>
      <c r="D2447" s="16" t="s">
        <v>102</v>
      </c>
      <c r="E2447" s="16" t="s">
        <v>342</v>
      </c>
      <c r="F2447" s="16" t="s">
        <v>1777</v>
      </c>
      <c r="G2447" s="16">
        <v>119</v>
      </c>
      <c r="I2447" s="16">
        <v>60</v>
      </c>
      <c r="J2447" t="str">
        <f t="shared" si="40"/>
        <v>大类_灵品金丹丹药</v>
      </c>
      <c r="K2447" s="16" t="s">
        <v>337</v>
      </c>
      <c r="L2447" s="16">
        <v>1</v>
      </c>
      <c r="M2447" s="16" t="s">
        <v>1777</v>
      </c>
      <c r="O2447" s="16">
        <v>0</v>
      </c>
      <c r="P2447" s="16" t="b">
        <v>1</v>
      </c>
      <c r="R2447" s="16" t="b">
        <v>0</v>
      </c>
      <c r="S2447" s="16">
        <v>1</v>
      </c>
      <c r="T2447" s="16" t="s">
        <v>91</v>
      </c>
      <c r="U2447" s="16">
        <v>999</v>
      </c>
      <c r="V2447" s="16" t="s">
        <v>1778</v>
      </c>
      <c r="W2447" s="16">
        <v>31932119</v>
      </c>
      <c r="Y2447" s="16" t="inlineStr">
        <is>
          <t>金丹境灵品丹药。攻击下限增幅+5%；攻击上限增幅+5%，持续1620现实秒。</t>
        </is>
      </c>
      <c r="Z2447" s="16" t="inlineStr">
        <is>
          <t>|cff00FF00“锋芒有上下之势，战元养其本，不混灵力之池。热剂自有其宜，须量药力与丹毒而用。”——《战元养锋录》|r</t>
        </is>
      </c>
      <c r="AA2447" t="str" s="16">
        <v>炼丹可得。</v>
      </c>
      <c r="AB2447">
        <v>11921119</v>
      </c>
      <c r="AC2447" s="16" t="s">
        <v>1781</v>
      </c>
      <c r="AD2447" s="16">
        <v>40002</v>
      </c>
      <c r="AF2447">
        <v>70002</v>
      </c>
      <c r="AH2447">
        <v>300</v>
      </c>
      <c r="AI2447" s="16" t="s">
        <v>1777</v>
      </c>
      <c r="AJ2447" s="16" t="s">
        <v>1777</v>
      </c>
      <c r="AK2447" s="16" t="s">
        <v>342</v>
      </c>
    </row>
    <row r="2448" spans="2:37">
      <c r="B2448" s="16" t="n">
        <f>10000000+INDEX(编号表!$B:$B,MATCH(F2448,编号表!$A:$A,0))*100000+INDEX(编号表!$F:$F,MATCH(D2448,编号表!$E:$E,0))*1000+INDEX(编号表!$D:$D,MATCH(E2448,编号表!$C:$C,0))*10000+G2448</f>
        <v>11933119</v>
      </c>
      <c r="C2448" s="16" t="s">
        <v>2881</v>
      </c>
      <c r="D2448" s="16" t="s">
        <v>105</v>
      </c>
      <c r="E2448" s="16" t="s">
        <v>342</v>
      </c>
      <c r="F2448" s="16" t="s">
        <v>1777</v>
      </c>
      <c r="G2448" s="16">
        <v>119</v>
      </c>
      <c r="I2448" s="16">
        <v>60</v>
      </c>
      <c r="J2448" t="str">
        <f t="shared" si="40"/>
        <v>大类_玄品金丹丹药</v>
      </c>
      <c r="K2448" s="16" t="s">
        <v>337</v>
      </c>
      <c r="L2448" s="16">
        <v>1</v>
      </c>
      <c r="M2448" s="16" t="s">
        <v>1777</v>
      </c>
      <c r="O2448" s="16">
        <v>0</v>
      </c>
      <c r="P2448" s="16" t="b">
        <v>1</v>
      </c>
      <c r="R2448" s="16" t="b">
        <v>0</v>
      </c>
      <c r="S2448" s="16">
        <v>1</v>
      </c>
      <c r="T2448" s="16" t="s">
        <v>91</v>
      </c>
      <c r="U2448" s="16">
        <v>999</v>
      </c>
      <c r="V2448" s="16" t="s">
        <v>1778</v>
      </c>
      <c r="W2448" s="16">
        <v>31933119</v>
      </c>
      <c r="Y2448" s="16" t="inlineStr">
        <is>
          <t>金丹境玄品丹药。攻击下限增幅+5%；攻击上限增幅+5%，持续2916现实秒。</t>
        </is>
      </c>
      <c r="Z2448" s="16" t="inlineStr">
        <is>
          <t>|cff00FF00“锋芒有上下之势，战元养其本，不混灵力之池。热剂自有其宜，须量药力与丹毒而用。”——《战元养锋录》|r</t>
        </is>
      </c>
      <c r="AA2448" t="str" s="16">
        <v>炼丹可得。</v>
      </c>
      <c r="AB2448">
        <v>11921119</v>
      </c>
      <c r="AC2448" s="16" t="s">
        <v>1781</v>
      </c>
      <c r="AD2448" s="16">
        <v>40003</v>
      </c>
      <c r="AF2448">
        <v>70003</v>
      </c>
      <c r="AH2448">
        <v>1200</v>
      </c>
      <c r="AI2448" s="16" t="s">
        <v>1777</v>
      </c>
      <c r="AJ2448" s="16" t="s">
        <v>1777</v>
      </c>
      <c r="AK2448" s="16" t="s">
        <v>342</v>
      </c>
    </row>
    <row r="2449" spans="2:37">
      <c r="B2449" s="16" t="n">
        <f>10000000+INDEX(编号表!$B:$B,MATCH(F2449,编号表!$A:$A,0))*100000+INDEX(编号表!$F:$F,MATCH(D2449,编号表!$E:$E,0))*1000+INDEX(编号表!$D:$D,MATCH(E2449,编号表!$C:$C,0))*10000+G2449</f>
        <v>11931120</v>
      </c>
      <c r="C2449" s="16" t="inlineStr">
        <is>
          <t>金丹玄阴法元丹</t>
        </is>
      </c>
      <c r="D2449" s="16" t="s">
        <v>86</v>
      </c>
      <c r="E2449" s="16" t="s">
        <v>342</v>
      </c>
      <c r="F2449" s="16" t="s">
        <v>1777</v>
      </c>
      <c r="G2449" s="16">
        <v>120</v>
      </c>
      <c r="I2449" s="16">
        <v>60</v>
      </c>
      <c r="J2449" t="str">
        <f t="shared" si="40"/>
        <v>大类_凡品金丹丹药</v>
      </c>
      <c r="K2449" s="16" t="s">
        <v>337</v>
      </c>
      <c r="L2449" s="16">
        <v>1</v>
      </c>
      <c r="M2449" s="16" t="s">
        <v>1777</v>
      </c>
      <c r="O2449" s="16">
        <v>0</v>
      </c>
      <c r="P2449" s="16" t="b">
        <v>1</v>
      </c>
      <c r="R2449" s="16" t="b">
        <v>0</v>
      </c>
      <c r="S2449" s="16">
        <v>1</v>
      </c>
      <c r="T2449" s="16" t="s">
        <v>91</v>
      </c>
      <c r="U2449" s="16">
        <v>999</v>
      </c>
      <c r="V2449" s="16" t="s">
        <v>1778</v>
      </c>
      <c r="W2449" s="16">
        <v>31931120</v>
      </c>
      <c r="Y2449" s="16" t="inlineStr">
        <is>
          <t>金丹境凡品丹药。法力下限增幅+2%；法力上限增幅+2%，持续1800现实秒。</t>
        </is>
      </c>
      <c r="Z2449" s="16" t="inlineStr">
        <is>
          <t>|cff00FF00“法攻有上下之势，法元凝其威，不以蓝量作法力。寒剂自有其宜，须量药力与丹毒而用。”——《法元凝威录》|r</t>
        </is>
      </c>
      <c r="AA2449" t="str" s="16">
        <v>炼丹可得。</v>
      </c>
      <c r="AB2449">
        <v>11921120</v>
      </c>
      <c r="AC2449" s="16" t="s">
        <v>1781</v>
      </c>
      <c r="AD2449" s="16">
        <v>40001</v>
      </c>
      <c r="AF2449">
        <v>70001</v>
      </c>
      <c r="AH2449">
        <v>100</v>
      </c>
      <c r="AI2449" s="16" t="s">
        <v>1777</v>
      </c>
      <c r="AJ2449" s="16" t="s">
        <v>1777</v>
      </c>
      <c r="AK2449" s="16" t="s">
        <v>342</v>
      </c>
    </row>
    <row r="2450" spans="2:37">
      <c r="B2450" s="16" t="n">
        <f>10000000+INDEX(编号表!$B:$B,MATCH(F2450,编号表!$A:$A,0))*100000+INDEX(编号表!$F:$F,MATCH(D2450,编号表!$E:$E,0))*1000+INDEX(编号表!$D:$D,MATCH(E2450,编号表!$C:$C,0))*10000+G2450</f>
        <v>11932120</v>
      </c>
      <c r="C2450" s="16" t="inlineStr">
        <is>
          <t>金丹玄阴法元丹</t>
        </is>
      </c>
      <c r="D2450" s="16" t="s">
        <v>102</v>
      </c>
      <c r="E2450" s="16" t="s">
        <v>342</v>
      </c>
      <c r="F2450" s="16" t="s">
        <v>1777</v>
      </c>
      <c r="G2450" s="16">
        <v>120</v>
      </c>
      <c r="I2450" s="16">
        <v>60</v>
      </c>
      <c r="J2450" t="str">
        <f t="shared" si="40"/>
        <v>大类_灵品金丹丹药</v>
      </c>
      <c r="K2450" s="16" t="s">
        <v>337</v>
      </c>
      <c r="L2450" s="16">
        <v>1</v>
      </c>
      <c r="M2450" s="16" t="s">
        <v>1777</v>
      </c>
      <c r="O2450" s="16">
        <v>0</v>
      </c>
      <c r="P2450" s="16" t="b">
        <v>1</v>
      </c>
      <c r="R2450" s="16" t="b">
        <v>0</v>
      </c>
      <c r="S2450" s="16">
        <v>1</v>
      </c>
      <c r="T2450" s="16" t="s">
        <v>91</v>
      </c>
      <c r="U2450" s="16">
        <v>999</v>
      </c>
      <c r="V2450" s="16" t="s">
        <v>1778</v>
      </c>
      <c r="W2450" s="16">
        <v>31932120</v>
      </c>
      <c r="Y2450" s="16" t="inlineStr">
        <is>
          <t>金丹境灵品丹药。法力下限增幅+2%；法力上限增幅+2%，持续3240现实秒。</t>
        </is>
      </c>
      <c r="Z2450" s="16" t="inlineStr">
        <is>
          <t>|cff00FF00“法攻有上下之势，法元凝其威，不以蓝量作法力。寒剂自有其宜，须量药力与丹毒而用。”——《法元凝威录》|r</t>
        </is>
      </c>
      <c r="AA2450" t="str" s="16">
        <v>炼丹可得。</v>
      </c>
      <c r="AB2450">
        <v>11921120</v>
      </c>
      <c r="AC2450" s="16" t="s">
        <v>1781</v>
      </c>
      <c r="AD2450" s="16">
        <v>40002</v>
      </c>
      <c r="AF2450">
        <v>70002</v>
      </c>
      <c r="AH2450">
        <v>300</v>
      </c>
      <c r="AI2450" s="16" t="s">
        <v>1777</v>
      </c>
      <c r="AJ2450" s="16" t="s">
        <v>1777</v>
      </c>
      <c r="AK2450" s="16" t="s">
        <v>342</v>
      </c>
    </row>
    <row r="2451" spans="2:37">
      <c r="B2451" s="16" t="n">
        <f>10000000+INDEX(编号表!$B:$B,MATCH(F2451,编号表!$A:$A,0))*100000+INDEX(编号表!$F:$F,MATCH(D2451,编号表!$E:$E,0))*1000+INDEX(编号表!$D:$D,MATCH(E2451,编号表!$C:$C,0))*10000+G2451</f>
        <v>11933120</v>
      </c>
      <c r="C2451" s="16" t="inlineStr">
        <is>
          <t>金丹玄阴法元丹</t>
        </is>
      </c>
      <c r="D2451" s="16" t="s">
        <v>105</v>
      </c>
      <c r="E2451" s="16" t="s">
        <v>342</v>
      </c>
      <c r="F2451" s="16" t="s">
        <v>1777</v>
      </c>
      <c r="G2451" s="16">
        <v>120</v>
      </c>
      <c r="I2451" s="16">
        <v>60</v>
      </c>
      <c r="J2451" t="str">
        <f t="shared" si="40"/>
        <v>大类_玄品金丹丹药</v>
      </c>
      <c r="K2451" s="16" t="s">
        <v>337</v>
      </c>
      <c r="L2451" s="16">
        <v>1</v>
      </c>
      <c r="M2451" s="16" t="s">
        <v>1777</v>
      </c>
      <c r="O2451" s="16">
        <v>0</v>
      </c>
      <c r="P2451" s="16" t="b">
        <v>1</v>
      </c>
      <c r="R2451" s="16" t="b">
        <v>0</v>
      </c>
      <c r="S2451" s="16">
        <v>1</v>
      </c>
      <c r="T2451" s="16" t="s">
        <v>91</v>
      </c>
      <c r="U2451" s="16">
        <v>999</v>
      </c>
      <c r="V2451" s="16" t="s">
        <v>1778</v>
      </c>
      <c r="W2451" s="16">
        <v>31933120</v>
      </c>
      <c r="Y2451" s="16" t="inlineStr">
        <is>
          <t>金丹境玄品丹药。法力下限增幅+2%；法力上限增幅+2%，持续5832现实秒。</t>
        </is>
      </c>
      <c r="Z2451" s="16" t="inlineStr">
        <is>
          <t>|cff00FF00“法攻有上下之势，法元凝其威，不以蓝量作法力。寒剂自有其宜，须量药力与丹毒而用。”——《法元凝威录》|r</t>
        </is>
      </c>
      <c r="AA2451" t="str" s="16">
        <v>炼丹可得。</v>
      </c>
      <c r="AB2451">
        <v>11921120</v>
      </c>
      <c r="AC2451" s="16" t="s">
        <v>1781</v>
      </c>
      <c r="AD2451" s="16">
        <v>40003</v>
      </c>
      <c r="AF2451">
        <v>70003</v>
      </c>
      <c r="AH2451">
        <v>1200</v>
      </c>
      <c r="AI2451" s="16" t="s">
        <v>1777</v>
      </c>
      <c r="AJ2451" s="16" t="s">
        <v>1777</v>
      </c>
      <c r="AK2451" s="16" t="s">
        <v>342</v>
      </c>
    </row>
    <row r="2452" spans="2:37">
      <c r="B2452" s="16" t="n">
        <f>10000000+INDEX(编号表!$B:$B,MATCH(F2452,编号表!$A:$A,0))*100000+INDEX(编号表!$F:$F,MATCH(D2452,编号表!$E:$E,0))*1000+INDEX(编号表!$D:$D,MATCH(E2452,编号表!$C:$C,0))*10000+G2452</f>
        <v>11931121</v>
      </c>
      <c r="C2452" s="16" t="inlineStr">
        <is>
          <t>金丹清和法元丹</t>
        </is>
      </c>
      <c r="D2452" s="16" t="s">
        <v>86</v>
      </c>
      <c r="E2452" s="16" t="s">
        <v>342</v>
      </c>
      <c r="F2452" s="16" t="s">
        <v>1777</v>
      </c>
      <c r="G2452" s="16">
        <v>121</v>
      </c>
      <c r="I2452" s="16">
        <v>60</v>
      </c>
      <c r="J2452" t="str">
        <f t="shared" si="40"/>
        <v>大类_凡品金丹丹药</v>
      </c>
      <c r="K2452" s="16" t="s">
        <v>337</v>
      </c>
      <c r="L2452" s="16">
        <v>1</v>
      </c>
      <c r="M2452" s="16" t="s">
        <v>1777</v>
      </c>
      <c r="O2452" s="16">
        <v>0</v>
      </c>
      <c r="P2452" s="16" t="b">
        <v>1</v>
      </c>
      <c r="R2452" s="16" t="b">
        <v>0</v>
      </c>
      <c r="S2452" s="16">
        <v>1</v>
      </c>
      <c r="T2452" s="16" t="s">
        <v>91</v>
      </c>
      <c r="U2452" s="16">
        <v>999</v>
      </c>
      <c r="V2452" s="16" t="s">
        <v>1778</v>
      </c>
      <c r="W2452" s="16">
        <v>31931121</v>
      </c>
      <c r="Y2452" s="16" t="inlineStr">
        <is>
          <t>金丹境凡品丹药。法力下限增幅+3%；法力上限增幅+3%，持续1500现实秒。</t>
        </is>
      </c>
      <c r="Z2452" s="16" t="inlineStr">
        <is>
          <t>|cff00FF00“法攻有上下之势，法元凝其威，不以蓝量作法力。凉剂自有其宜，须量药力与丹毒而用。”——《法元凝威录》|r</t>
        </is>
      </c>
      <c r="AA2452" t="str" s="16">
        <v>炼丹可得。</v>
      </c>
      <c r="AB2452">
        <v>11921121</v>
      </c>
      <c r="AC2452" s="16" t="s">
        <v>1781</v>
      </c>
      <c r="AD2452" s="16">
        <v>40001</v>
      </c>
      <c r="AF2452">
        <v>70001</v>
      </c>
      <c r="AH2452">
        <v>100</v>
      </c>
      <c r="AI2452" s="16" t="s">
        <v>1777</v>
      </c>
      <c r="AJ2452" s="16" t="s">
        <v>1777</v>
      </c>
      <c r="AK2452" s="16" t="s">
        <v>342</v>
      </c>
    </row>
    <row r="2453" spans="2:37">
      <c r="B2453" s="16" t="n">
        <f>10000000+INDEX(编号表!$B:$B,MATCH(F2453,编号表!$A:$A,0))*100000+INDEX(编号表!$F:$F,MATCH(D2453,编号表!$E:$E,0))*1000+INDEX(编号表!$D:$D,MATCH(E2453,编号表!$C:$C,0))*10000+G2453</f>
        <v>11932121</v>
      </c>
      <c r="C2453" s="16" t="inlineStr">
        <is>
          <t>金丹清和法元丹</t>
        </is>
      </c>
      <c r="D2453" s="16" t="s">
        <v>102</v>
      </c>
      <c r="E2453" s="16" t="s">
        <v>342</v>
      </c>
      <c r="F2453" s="16" t="s">
        <v>1777</v>
      </c>
      <c r="G2453" s="16">
        <v>121</v>
      </c>
      <c r="I2453" s="16">
        <v>60</v>
      </c>
      <c r="J2453" t="str">
        <f t="shared" si="40"/>
        <v>大类_灵品金丹丹药</v>
      </c>
      <c r="K2453" s="16" t="s">
        <v>337</v>
      </c>
      <c r="L2453" s="16">
        <v>1</v>
      </c>
      <c r="M2453" s="16" t="s">
        <v>1777</v>
      </c>
      <c r="O2453" s="16">
        <v>0</v>
      </c>
      <c r="P2453" s="16" t="b">
        <v>1</v>
      </c>
      <c r="R2453" s="16" t="b">
        <v>0</v>
      </c>
      <c r="S2453" s="16">
        <v>1</v>
      </c>
      <c r="T2453" s="16" t="s">
        <v>91</v>
      </c>
      <c r="U2453" s="16">
        <v>999</v>
      </c>
      <c r="V2453" s="16" t="s">
        <v>1778</v>
      </c>
      <c r="W2453" s="16">
        <v>31932121</v>
      </c>
      <c r="Y2453" s="16" t="inlineStr">
        <is>
          <t>金丹境灵品丹药。法力下限增幅+3%；法力上限增幅+3%，持续2700现实秒。</t>
        </is>
      </c>
      <c r="Z2453" s="16" t="inlineStr">
        <is>
          <t>|cff00FF00“法攻有上下之势，法元凝其威，不以蓝量作法力。凉剂自有其宜，须量药力与丹毒而用。”——《法元凝威录》|r</t>
        </is>
      </c>
      <c r="AA2453" t="str" s="16">
        <v>炼丹可得。</v>
      </c>
      <c r="AB2453">
        <v>11921121</v>
      </c>
      <c r="AC2453" s="16" t="s">
        <v>1781</v>
      </c>
      <c r="AD2453" s="16">
        <v>40002</v>
      </c>
      <c r="AF2453">
        <v>70002</v>
      </c>
      <c r="AH2453">
        <v>300</v>
      </c>
      <c r="AI2453" s="16" t="s">
        <v>1777</v>
      </c>
      <c r="AJ2453" s="16" t="s">
        <v>1777</v>
      </c>
      <c r="AK2453" s="16" t="s">
        <v>342</v>
      </c>
    </row>
    <row r="2454" spans="2:37">
      <c r="B2454" s="16" t="n">
        <f>10000000+INDEX(编号表!$B:$B,MATCH(F2454,编号表!$A:$A,0))*100000+INDEX(编号表!$F:$F,MATCH(D2454,编号表!$E:$E,0))*1000+INDEX(编号表!$D:$D,MATCH(E2454,编号表!$C:$C,0))*10000+G2454</f>
        <v>11933121</v>
      </c>
      <c r="C2454" s="16" t="inlineStr">
        <is>
          <t>金丹清和法元丹</t>
        </is>
      </c>
      <c r="D2454" s="16" t="s">
        <v>105</v>
      </c>
      <c r="E2454" s="16" t="s">
        <v>342</v>
      </c>
      <c r="F2454" s="16" t="s">
        <v>1777</v>
      </c>
      <c r="G2454" s="16">
        <v>121</v>
      </c>
      <c r="I2454" s="16">
        <v>60</v>
      </c>
      <c r="J2454" t="str">
        <f t="shared" si="40"/>
        <v>大类_玄品金丹丹药</v>
      </c>
      <c r="K2454" s="16" t="s">
        <v>337</v>
      </c>
      <c r="L2454" s="16">
        <v>1</v>
      </c>
      <c r="M2454" s="16" t="s">
        <v>1777</v>
      </c>
      <c r="O2454" s="16">
        <v>0</v>
      </c>
      <c r="P2454" s="16" t="b">
        <v>1</v>
      </c>
      <c r="R2454" s="16" t="b">
        <v>0</v>
      </c>
      <c r="S2454" s="16">
        <v>1</v>
      </c>
      <c r="T2454" s="16" t="s">
        <v>91</v>
      </c>
      <c r="U2454" s="16">
        <v>999</v>
      </c>
      <c r="V2454" s="16" t="s">
        <v>1778</v>
      </c>
      <c r="W2454" s="16">
        <v>31933121</v>
      </c>
      <c r="Y2454" s="16" t="inlineStr">
        <is>
          <t>金丹境玄品丹药。法力下限增幅+3%；法力上限增幅+3%，持续4860现实秒。</t>
        </is>
      </c>
      <c r="Z2454" s="16" t="inlineStr">
        <is>
          <t>|cff00FF00“法攻有上下之势，法元凝其威，不以蓝量作法力。凉剂自有其宜，须量药力与丹毒而用。”——《法元凝威录》|r</t>
        </is>
      </c>
      <c r="AA2454" t="str" s="16">
        <v>炼丹可得。</v>
      </c>
      <c r="AB2454">
        <v>11921121</v>
      </c>
      <c r="AC2454" s="16" t="s">
        <v>1781</v>
      </c>
      <c r="AD2454" s="16">
        <v>40003</v>
      </c>
      <c r="AF2454">
        <v>70003</v>
      </c>
      <c r="AH2454">
        <v>1200</v>
      </c>
      <c r="AI2454" s="16" t="s">
        <v>1777</v>
      </c>
      <c r="AJ2454" s="16" t="s">
        <v>1777</v>
      </c>
      <c r="AK2454" s="16" t="s">
        <v>342</v>
      </c>
    </row>
    <row r="2455" spans="2:37">
      <c r="B2455" s="16" t="n">
        <f>10000000+INDEX(编号表!$B:$B,MATCH(F2455,编号表!$A:$A,0))*100000+INDEX(编号表!$F:$F,MATCH(D2455,编号表!$E:$E,0))*1000+INDEX(编号表!$D:$D,MATCH(E2455,编号表!$C:$C,0))*10000+G2455</f>
        <v>11931122</v>
      </c>
      <c r="C2455" s="16" t="inlineStr">
        <is>
          <t>金丹法元丹</t>
        </is>
      </c>
      <c r="D2455" s="16" t="s">
        <v>86</v>
      </c>
      <c r="E2455" s="16" t="s">
        <v>342</v>
      </c>
      <c r="F2455" s="16" t="s">
        <v>1777</v>
      </c>
      <c r="G2455" s="16">
        <v>122</v>
      </c>
      <c r="I2455" s="16">
        <v>60</v>
      </c>
      <c r="J2455" t="str">
        <f t="shared" si="40"/>
        <v>大类_凡品金丹丹药</v>
      </c>
      <c r="K2455" s="16" t="s">
        <v>337</v>
      </c>
      <c r="L2455" s="16">
        <v>1</v>
      </c>
      <c r="M2455" s="16" t="s">
        <v>1777</v>
      </c>
      <c r="O2455" s="16">
        <v>0</v>
      </c>
      <c r="P2455" s="16" t="b">
        <v>1</v>
      </c>
      <c r="R2455" s="16" t="b">
        <v>0</v>
      </c>
      <c r="S2455" s="16">
        <v>1</v>
      </c>
      <c r="T2455" s="16" t="s">
        <v>91</v>
      </c>
      <c r="U2455" s="16">
        <v>999</v>
      </c>
      <c r="V2455" s="16" t="s">
        <v>1778</v>
      </c>
      <c r="W2455" s="16">
        <v>31931122</v>
      </c>
      <c r="Y2455" s="16" t="inlineStr">
        <is>
          <t>金丹境凡品丹药。法力下限增幅+3.5%；法力上限增幅+3.5%，持续1500现实秒。</t>
        </is>
      </c>
      <c r="Z2455" s="16" t="inlineStr">
        <is>
          <t>|cff00FF00“法攻有上下之势，法元凝其威，不以蓝量作法力。平剂自有其宜，须量药力与丹毒而用。”——《法元凝威录》|r</t>
        </is>
      </c>
      <c r="AA2455" t="str" s="16">
        <v>炼丹可得。</v>
      </c>
      <c r="AB2455">
        <v>11921122</v>
      </c>
      <c r="AC2455" s="16" t="s">
        <v>1781</v>
      </c>
      <c r="AD2455" s="16">
        <v>40001</v>
      </c>
      <c r="AF2455">
        <v>70001</v>
      </c>
      <c r="AH2455">
        <v>100</v>
      </c>
      <c r="AI2455" s="16" t="s">
        <v>1777</v>
      </c>
      <c r="AJ2455" s="16" t="s">
        <v>1777</v>
      </c>
      <c r="AK2455" s="16" t="s">
        <v>342</v>
      </c>
    </row>
    <row r="2456" spans="2:37">
      <c r="B2456" s="16" t="n">
        <f>10000000+INDEX(编号表!$B:$B,MATCH(F2456,编号表!$A:$A,0))*100000+INDEX(编号表!$F:$F,MATCH(D2456,编号表!$E:$E,0))*1000+INDEX(编号表!$D:$D,MATCH(E2456,编号表!$C:$C,0))*10000+G2456</f>
        <v>11932122</v>
      </c>
      <c r="C2456" s="16" t="inlineStr">
        <is>
          <t>金丹法元丹</t>
        </is>
      </c>
      <c r="D2456" s="16" t="s">
        <v>102</v>
      </c>
      <c r="E2456" s="16" t="s">
        <v>342</v>
      </c>
      <c r="F2456" s="16" t="s">
        <v>1777</v>
      </c>
      <c r="G2456" s="16">
        <v>122</v>
      </c>
      <c r="I2456" s="16">
        <v>60</v>
      </c>
      <c r="J2456" t="str">
        <f t="shared" si="40"/>
        <v>大类_灵品金丹丹药</v>
      </c>
      <c r="K2456" s="16" t="s">
        <v>337</v>
      </c>
      <c r="L2456" s="16">
        <v>1</v>
      </c>
      <c r="M2456" s="16" t="s">
        <v>1777</v>
      </c>
      <c r="O2456" s="16">
        <v>0</v>
      </c>
      <c r="P2456" s="16" t="b">
        <v>1</v>
      </c>
      <c r="R2456" s="16" t="b">
        <v>0</v>
      </c>
      <c r="S2456" s="16">
        <v>1</v>
      </c>
      <c r="T2456" s="16" t="s">
        <v>91</v>
      </c>
      <c r="U2456" s="16">
        <v>999</v>
      </c>
      <c r="V2456" s="16" t="s">
        <v>1778</v>
      </c>
      <c r="W2456" s="16">
        <v>31932122</v>
      </c>
      <c r="Y2456" s="16" t="inlineStr">
        <is>
          <t>金丹境灵品丹药。法力下限增幅+3.5%；法力上限增幅+3.5%，持续2700现实秒。</t>
        </is>
      </c>
      <c r="Z2456" s="16" t="inlineStr">
        <is>
          <t>|cff00FF00“法攻有上下之势，法元凝其威，不以蓝量作法力。平剂自有其宜，须量药力与丹毒而用。”——《法元凝威录》|r</t>
        </is>
      </c>
      <c r="AA2456" t="str" s="16">
        <v>炼丹可得。</v>
      </c>
      <c r="AB2456">
        <v>11921122</v>
      </c>
      <c r="AC2456" s="16" t="s">
        <v>1781</v>
      </c>
      <c r="AD2456" s="16">
        <v>40002</v>
      </c>
      <c r="AF2456">
        <v>70002</v>
      </c>
      <c r="AH2456">
        <v>300</v>
      </c>
      <c r="AI2456" s="16" t="s">
        <v>1777</v>
      </c>
      <c r="AJ2456" s="16" t="s">
        <v>1777</v>
      </c>
      <c r="AK2456" s="16" t="s">
        <v>342</v>
      </c>
    </row>
    <row r="2457" spans="2:37">
      <c r="B2457" s="16" t="n">
        <f>10000000+INDEX(编号表!$B:$B,MATCH(F2457,编号表!$A:$A,0))*100000+INDEX(编号表!$F:$F,MATCH(D2457,编号表!$E:$E,0))*1000+INDEX(编号表!$D:$D,MATCH(E2457,编号表!$C:$C,0))*10000+G2457</f>
        <v>11933122</v>
      </c>
      <c r="C2457" s="16" t="inlineStr">
        <is>
          <t>金丹法元丹</t>
        </is>
      </c>
      <c r="D2457" s="16" t="s">
        <v>105</v>
      </c>
      <c r="E2457" s="16" t="s">
        <v>342</v>
      </c>
      <c r="F2457" s="16" t="s">
        <v>1777</v>
      </c>
      <c r="G2457" s="16">
        <v>122</v>
      </c>
      <c r="I2457" s="16">
        <v>60</v>
      </c>
      <c r="J2457" t="str">
        <f t="shared" si="40"/>
        <v>大类_玄品金丹丹药</v>
      </c>
      <c r="K2457" s="16" t="s">
        <v>337</v>
      </c>
      <c r="L2457" s="16">
        <v>1</v>
      </c>
      <c r="M2457" s="16" t="s">
        <v>1777</v>
      </c>
      <c r="O2457" s="16">
        <v>0</v>
      </c>
      <c r="P2457" s="16" t="b">
        <v>1</v>
      </c>
      <c r="R2457" s="16" t="b">
        <v>0</v>
      </c>
      <c r="S2457" s="16">
        <v>1</v>
      </c>
      <c r="T2457" s="16" t="s">
        <v>91</v>
      </c>
      <c r="U2457" s="16">
        <v>999</v>
      </c>
      <c r="V2457" s="16" t="s">
        <v>1778</v>
      </c>
      <c r="W2457" s="16">
        <v>31933122</v>
      </c>
      <c r="Y2457" s="16" t="inlineStr">
        <is>
          <t>金丹境玄品丹药。法力下限增幅+3.5%；法力上限增幅+3.5%，持续4860现实秒。</t>
        </is>
      </c>
      <c r="Z2457" s="16" t="inlineStr">
        <is>
          <t>|cff00FF00“法攻有上下之势，法元凝其威，不以蓝量作法力。平剂自有其宜，须量药力与丹毒而用。”——《法元凝威录》|r</t>
        </is>
      </c>
      <c r="AA2457" t="str" s="16">
        <v>炼丹可得。</v>
      </c>
      <c r="AB2457">
        <v>11921122</v>
      </c>
      <c r="AC2457" s="16" t="s">
        <v>1781</v>
      </c>
      <c r="AD2457" s="16">
        <v>40003</v>
      </c>
      <c r="AF2457">
        <v>70003</v>
      </c>
      <c r="AH2457">
        <v>1200</v>
      </c>
      <c r="AI2457" s="16" t="s">
        <v>1777</v>
      </c>
      <c r="AJ2457" s="16" t="s">
        <v>1777</v>
      </c>
      <c r="AK2457" s="16" t="s">
        <v>342</v>
      </c>
    </row>
    <row r="2458" spans="2:37">
      <c r="B2458" s="16" t="n">
        <f>10000000+INDEX(编号表!$B:$B,MATCH(F2458,编号表!$A:$A,0))*100000+INDEX(编号表!$F:$F,MATCH(D2458,编号表!$E:$E,0))*1000+INDEX(编号表!$D:$D,MATCH(E2458,编号表!$C:$C,0))*10000+G2458</f>
        <v>11931123</v>
      </c>
      <c r="C2458" s="16" t="inlineStr">
        <is>
          <t>金丹温阳法元丹</t>
        </is>
      </c>
      <c r="D2458" s="16" t="s">
        <v>86</v>
      </c>
      <c r="E2458" s="16" t="s">
        <v>342</v>
      </c>
      <c r="F2458" s="16" t="s">
        <v>1777</v>
      </c>
      <c r="G2458" s="16">
        <v>123</v>
      </c>
      <c r="I2458" s="16">
        <v>60</v>
      </c>
      <c r="J2458" t="str">
        <f t="shared" si="40"/>
        <v>大类_凡品金丹丹药</v>
      </c>
      <c r="K2458" s="16" t="s">
        <v>337</v>
      </c>
      <c r="L2458" s="16">
        <v>1</v>
      </c>
      <c r="M2458" s="16" t="s">
        <v>1777</v>
      </c>
      <c r="O2458" s="16">
        <v>0</v>
      </c>
      <c r="P2458" s="16" t="b">
        <v>1</v>
      </c>
      <c r="R2458" s="16" t="b">
        <v>0</v>
      </c>
      <c r="S2458" s="16">
        <v>1</v>
      </c>
      <c r="T2458" s="16" t="s">
        <v>91</v>
      </c>
      <c r="U2458" s="16">
        <v>999</v>
      </c>
      <c r="V2458" s="16" t="s">
        <v>1778</v>
      </c>
      <c r="W2458" s="16">
        <v>31931123</v>
      </c>
      <c r="Y2458" s="16" t="inlineStr">
        <is>
          <t>金丹境凡品丹药。法力下限增幅+4%；法力上限增幅+4%，持续1500现实秒。</t>
        </is>
      </c>
      <c r="Z2458" s="16" t="inlineStr">
        <is>
          <t>|cff00FF00“法攻有上下之势，法元凝其威，不以蓝量作法力。温剂自有其宜，须量药力与丹毒而用。”——《法元凝威录》|r</t>
        </is>
      </c>
      <c r="AA2458" t="str" s="16">
        <v>炼丹可得。</v>
      </c>
      <c r="AB2458">
        <v>11921123</v>
      </c>
      <c r="AC2458" s="16" t="s">
        <v>1781</v>
      </c>
      <c r="AD2458" s="16">
        <v>40001</v>
      </c>
      <c r="AF2458">
        <v>70001</v>
      </c>
      <c r="AH2458">
        <v>100</v>
      </c>
      <c r="AI2458" s="16" t="s">
        <v>1777</v>
      </c>
      <c r="AJ2458" s="16" t="s">
        <v>1777</v>
      </c>
      <c r="AK2458" s="16" t="s">
        <v>342</v>
      </c>
    </row>
    <row r="2459" spans="2:37">
      <c r="B2459" s="16" t="n">
        <f>10000000+INDEX(编号表!$B:$B,MATCH(F2459,编号表!$A:$A,0))*100000+INDEX(编号表!$F:$F,MATCH(D2459,编号表!$E:$E,0))*1000+INDEX(编号表!$D:$D,MATCH(E2459,编号表!$C:$C,0))*10000+G2459</f>
        <v>11932123</v>
      </c>
      <c r="C2459" s="16" t="inlineStr">
        <is>
          <t>金丹温阳法元丹</t>
        </is>
      </c>
      <c r="D2459" s="16" t="s">
        <v>102</v>
      </c>
      <c r="E2459" s="16" t="s">
        <v>342</v>
      </c>
      <c r="F2459" s="16" t="s">
        <v>1777</v>
      </c>
      <c r="G2459" s="16">
        <v>123</v>
      </c>
      <c r="I2459" s="16">
        <v>60</v>
      </c>
      <c r="J2459" t="str">
        <f t="shared" si="40"/>
        <v>大类_灵品金丹丹药</v>
      </c>
      <c r="K2459" s="16" t="s">
        <v>337</v>
      </c>
      <c r="L2459" s="16">
        <v>1</v>
      </c>
      <c r="M2459" s="16" t="s">
        <v>1777</v>
      </c>
      <c r="O2459" s="16">
        <v>0</v>
      </c>
      <c r="P2459" s="16" t="b">
        <v>1</v>
      </c>
      <c r="R2459" s="16" t="b">
        <v>0</v>
      </c>
      <c r="S2459" s="16">
        <v>1</v>
      </c>
      <c r="T2459" s="16" t="s">
        <v>91</v>
      </c>
      <c r="U2459" s="16">
        <v>999</v>
      </c>
      <c r="V2459" s="16" t="s">
        <v>1778</v>
      </c>
      <c r="W2459" s="16">
        <v>31932123</v>
      </c>
      <c r="Y2459" s="16" t="inlineStr">
        <is>
          <t>金丹境灵品丹药。法力下限增幅+4%；法力上限增幅+4%，持续2700现实秒。</t>
        </is>
      </c>
      <c r="Z2459" s="16" t="inlineStr">
        <is>
          <t>|cff00FF00“法攻有上下之势，法元凝其威，不以蓝量作法力。温剂自有其宜，须量药力与丹毒而用。”——《法元凝威录》|r</t>
        </is>
      </c>
      <c r="AA2459" t="str" s="16">
        <v>炼丹可得。</v>
      </c>
      <c r="AB2459">
        <v>11921123</v>
      </c>
      <c r="AC2459" s="16" t="s">
        <v>1781</v>
      </c>
      <c r="AD2459" s="16">
        <v>40002</v>
      </c>
      <c r="AF2459">
        <v>70002</v>
      </c>
      <c r="AH2459">
        <v>300</v>
      </c>
      <c r="AI2459" s="16" t="s">
        <v>1777</v>
      </c>
      <c r="AJ2459" s="16" t="s">
        <v>1777</v>
      </c>
      <c r="AK2459" s="16" t="s">
        <v>342</v>
      </c>
    </row>
    <row r="2460" spans="2:37">
      <c r="B2460" s="16" t="n">
        <f>10000000+INDEX(编号表!$B:$B,MATCH(F2460,编号表!$A:$A,0))*100000+INDEX(编号表!$F:$F,MATCH(D2460,编号表!$E:$E,0))*1000+INDEX(编号表!$D:$D,MATCH(E2460,编号表!$C:$C,0))*10000+G2460</f>
        <v>11933123</v>
      </c>
      <c r="C2460" s="16" t="inlineStr">
        <is>
          <t>金丹温阳法元丹</t>
        </is>
      </c>
      <c r="D2460" s="16" t="s">
        <v>105</v>
      </c>
      <c r="E2460" s="16" t="s">
        <v>342</v>
      </c>
      <c r="F2460" s="16" t="s">
        <v>1777</v>
      </c>
      <c r="G2460" s="16">
        <v>123</v>
      </c>
      <c r="I2460" s="16">
        <v>60</v>
      </c>
      <c r="J2460" t="str">
        <f t="shared" si="40"/>
        <v>大类_玄品金丹丹药</v>
      </c>
      <c r="K2460" s="16" t="s">
        <v>337</v>
      </c>
      <c r="L2460" s="16">
        <v>1</v>
      </c>
      <c r="M2460" s="16" t="s">
        <v>1777</v>
      </c>
      <c r="O2460" s="16">
        <v>0</v>
      </c>
      <c r="P2460" s="16" t="b">
        <v>1</v>
      </c>
      <c r="R2460" s="16" t="b">
        <v>0</v>
      </c>
      <c r="S2460" s="16">
        <v>1</v>
      </c>
      <c r="T2460" s="16" t="s">
        <v>91</v>
      </c>
      <c r="U2460" s="16">
        <v>999</v>
      </c>
      <c r="V2460" s="16" t="s">
        <v>1778</v>
      </c>
      <c r="W2460" s="16">
        <v>31933123</v>
      </c>
      <c r="Y2460" s="16" t="inlineStr">
        <is>
          <t>金丹境玄品丹药。法力下限增幅+4%；法力上限增幅+4%，持续4860现实秒。</t>
        </is>
      </c>
      <c r="Z2460" s="16" t="inlineStr">
        <is>
          <t>|cff00FF00“法攻有上下之势，法元凝其威，不以蓝量作法力。温剂自有其宜，须量药力与丹毒而用。”——《法元凝威录》|r</t>
        </is>
      </c>
      <c r="AA2460" t="str" s="16">
        <v>炼丹可得。</v>
      </c>
      <c r="AB2460">
        <v>11921123</v>
      </c>
      <c r="AC2460" s="16" t="s">
        <v>1781</v>
      </c>
      <c r="AD2460" s="16">
        <v>40003</v>
      </c>
      <c r="AF2460">
        <v>70003</v>
      </c>
      <c r="AH2460">
        <v>1200</v>
      </c>
      <c r="AI2460" s="16" t="s">
        <v>1777</v>
      </c>
      <c r="AJ2460" s="16" t="s">
        <v>1777</v>
      </c>
      <c r="AK2460" s="16" t="s">
        <v>342</v>
      </c>
    </row>
    <row r="2461" spans="2:37">
      <c r="B2461" s="16" t="n">
        <f>10000000+INDEX(编号表!$B:$B,MATCH(F2461,编号表!$A:$A,0))*100000+INDEX(编号表!$F:$F,MATCH(D2461,编号表!$E:$E,0))*1000+INDEX(编号表!$D:$D,MATCH(E2461,编号表!$C:$C,0))*10000+G2461</f>
        <v>11931124</v>
      </c>
      <c r="C2461" s="16" t="inlineStr">
        <is>
          <t>金丹烈阳法元丹</t>
        </is>
      </c>
      <c r="D2461" s="16" t="s">
        <v>86</v>
      </c>
      <c r="E2461" s="16" t="s">
        <v>342</v>
      </c>
      <c r="F2461" s="16" t="s">
        <v>1777</v>
      </c>
      <c r="G2461" s="16">
        <v>124</v>
      </c>
      <c r="I2461" s="16">
        <v>60</v>
      </c>
      <c r="J2461" t="str">
        <f t="shared" si="40"/>
        <v>大类_凡品金丹丹药</v>
      </c>
      <c r="K2461" s="16" t="s">
        <v>337</v>
      </c>
      <c r="L2461" s="16">
        <v>1</v>
      </c>
      <c r="M2461" s="16" t="s">
        <v>1777</v>
      </c>
      <c r="O2461" s="16">
        <v>0</v>
      </c>
      <c r="P2461" s="16" t="b">
        <v>1</v>
      </c>
      <c r="R2461" s="16" t="b">
        <v>0</v>
      </c>
      <c r="S2461" s="16">
        <v>1</v>
      </c>
      <c r="T2461" s="16" t="s">
        <v>91</v>
      </c>
      <c r="U2461" s="16">
        <v>999</v>
      </c>
      <c r="V2461" s="16" t="s">
        <v>1778</v>
      </c>
      <c r="W2461" s="16">
        <v>31931124</v>
      </c>
      <c r="Y2461" s="16" t="inlineStr">
        <is>
          <t>金丹境凡品丹药。法力下限增幅+5%；法力上限增幅+5%，持续900现实秒。</t>
        </is>
      </c>
      <c r="Z2461" s="16" t="inlineStr">
        <is>
          <t>|cff00FF00“法攻有上下之势，法元凝其威，不以蓝量作法力。热剂自有其宜，须量药力与丹毒而用。”——《法元凝威录》|r</t>
        </is>
      </c>
      <c r="AA2461" t="str" s="16">
        <v>炼丹可得。</v>
      </c>
      <c r="AB2461">
        <v>11921124</v>
      </c>
      <c r="AC2461" s="16" t="s">
        <v>1781</v>
      </c>
      <c r="AD2461" s="16">
        <v>40001</v>
      </c>
      <c r="AF2461">
        <v>70001</v>
      </c>
      <c r="AH2461">
        <v>100</v>
      </c>
      <c r="AI2461" s="16" t="s">
        <v>1777</v>
      </c>
      <c r="AJ2461" s="16" t="s">
        <v>1777</v>
      </c>
      <c r="AK2461" s="16" t="s">
        <v>342</v>
      </c>
    </row>
    <row r="2462" spans="2:37">
      <c r="B2462" s="16" t="n">
        <f>10000000+INDEX(编号表!$B:$B,MATCH(F2462,编号表!$A:$A,0))*100000+INDEX(编号表!$F:$F,MATCH(D2462,编号表!$E:$E,0))*1000+INDEX(编号表!$D:$D,MATCH(E2462,编号表!$C:$C,0))*10000+G2462</f>
        <v>11932124</v>
      </c>
      <c r="C2462" s="16" t="inlineStr">
        <is>
          <t>金丹烈阳法元丹</t>
        </is>
      </c>
      <c r="D2462" s="16" t="s">
        <v>102</v>
      </c>
      <c r="E2462" s="16" t="s">
        <v>342</v>
      </c>
      <c r="F2462" s="16" t="s">
        <v>1777</v>
      </c>
      <c r="G2462" s="16">
        <v>124</v>
      </c>
      <c r="I2462" s="16">
        <v>60</v>
      </c>
      <c r="J2462" t="str">
        <f t="shared" si="40"/>
        <v>大类_灵品金丹丹药</v>
      </c>
      <c r="K2462" s="16" t="s">
        <v>337</v>
      </c>
      <c r="L2462" s="16">
        <v>1</v>
      </c>
      <c r="M2462" s="16" t="s">
        <v>1777</v>
      </c>
      <c r="O2462" s="16">
        <v>0</v>
      </c>
      <c r="P2462" s="16" t="b">
        <v>1</v>
      </c>
      <c r="R2462" s="16" t="b">
        <v>0</v>
      </c>
      <c r="S2462" s="16">
        <v>1</v>
      </c>
      <c r="T2462" s="16" t="s">
        <v>91</v>
      </c>
      <c r="U2462" s="16">
        <v>999</v>
      </c>
      <c r="V2462" s="16" t="s">
        <v>1778</v>
      </c>
      <c r="W2462" s="16">
        <v>31932124</v>
      </c>
      <c r="Y2462" s="16" t="inlineStr">
        <is>
          <t>金丹境灵品丹药。法力下限增幅+5%；法力上限增幅+5%，持续1620现实秒。</t>
        </is>
      </c>
      <c r="Z2462" s="16" t="inlineStr">
        <is>
          <t>|cff00FF00“法攻有上下之势，法元凝其威，不以蓝量作法力。热剂自有其宜，须量药力与丹毒而用。”——《法元凝威录》|r</t>
        </is>
      </c>
      <c r="AA2462" t="str" s="16">
        <v>炼丹可得。</v>
      </c>
      <c r="AB2462">
        <v>11921124</v>
      </c>
      <c r="AC2462" s="16" t="s">
        <v>1781</v>
      </c>
      <c r="AD2462" s="16">
        <v>40002</v>
      </c>
      <c r="AF2462">
        <v>70002</v>
      </c>
      <c r="AH2462">
        <v>300</v>
      </c>
      <c r="AI2462" s="16" t="s">
        <v>1777</v>
      </c>
      <c r="AJ2462" s="16" t="s">
        <v>1777</v>
      </c>
      <c r="AK2462" s="16" t="s">
        <v>342</v>
      </c>
    </row>
    <row r="2463" spans="2:37">
      <c r="B2463" s="16" t="n">
        <f>10000000+INDEX(编号表!$B:$B,MATCH(F2463,编号表!$A:$A,0))*100000+INDEX(编号表!$F:$F,MATCH(D2463,编号表!$E:$E,0))*1000+INDEX(编号表!$D:$D,MATCH(E2463,编号表!$C:$C,0))*10000+G2463</f>
        <v>11933124</v>
      </c>
      <c r="C2463" s="16" t="inlineStr">
        <is>
          <t>金丹烈阳法元丹</t>
        </is>
      </c>
      <c r="D2463" s="16" t="s">
        <v>105</v>
      </c>
      <c r="E2463" s="16" t="s">
        <v>342</v>
      </c>
      <c r="F2463" s="16" t="s">
        <v>1777</v>
      </c>
      <c r="G2463" s="16">
        <v>124</v>
      </c>
      <c r="I2463" s="16">
        <v>60</v>
      </c>
      <c r="J2463" t="str">
        <f t="shared" si="40"/>
        <v>大类_玄品金丹丹药</v>
      </c>
      <c r="K2463" s="16" t="s">
        <v>337</v>
      </c>
      <c r="L2463" s="16">
        <v>1</v>
      </c>
      <c r="M2463" s="16" t="s">
        <v>1777</v>
      </c>
      <c r="O2463" s="16">
        <v>0</v>
      </c>
      <c r="P2463" s="16" t="b">
        <v>1</v>
      </c>
      <c r="R2463" s="16" t="b">
        <v>0</v>
      </c>
      <c r="S2463" s="16">
        <v>1</v>
      </c>
      <c r="T2463" s="16" t="s">
        <v>91</v>
      </c>
      <c r="U2463" s="16">
        <v>999</v>
      </c>
      <c r="V2463" s="16" t="s">
        <v>1778</v>
      </c>
      <c r="W2463" s="16">
        <v>31933124</v>
      </c>
      <c r="Y2463" s="16" t="inlineStr">
        <is>
          <t>金丹境玄品丹药。法力下限增幅+5%；法力上限增幅+5%，持续2916现实秒。</t>
        </is>
      </c>
      <c r="Z2463" s="16" t="inlineStr">
        <is>
          <t>|cff00FF00“法攻有上下之势，法元凝其威，不以蓝量作法力。热剂自有其宜，须量药力与丹毒而用。”——《法元凝威录》|r</t>
        </is>
      </c>
      <c r="AA2463" t="str" s="16">
        <v>炼丹可得。</v>
      </c>
      <c r="AB2463">
        <v>11921124</v>
      </c>
      <c r="AC2463" s="16" t="s">
        <v>1781</v>
      </c>
      <c r="AD2463" s="16">
        <v>40003</v>
      </c>
      <c r="AF2463">
        <v>70003</v>
      </c>
      <c r="AH2463">
        <v>1200</v>
      </c>
      <c r="AI2463" s="16" t="s">
        <v>1777</v>
      </c>
      <c r="AJ2463" s="16" t="s">
        <v>1777</v>
      </c>
      <c r="AK2463" s="16" t="s">
        <v>342</v>
      </c>
    </row>
    <row r="2464" spans="2:37">
      <c r="B2464" s="16" t="n">
        <f>10000000+INDEX(编号表!$B:$B,MATCH(F2464,编号表!$A:$A,0))*100000+INDEX(编号表!$F:$F,MATCH(D2464,编号表!$E:$E,0))*1000+INDEX(编号表!$D:$D,MATCH(E2464,编号表!$C:$C,0))*10000+G2464</f>
        <v>11941000</v>
      </c>
      <c r="C2464" s="16" t="s">
        <v>2905</v>
      </c>
      <c r="D2464" s="16" t="s">
        <v>86</v>
      </c>
      <c r="E2464" s="16" t="s">
        <v>345</v>
      </c>
      <c r="F2464" s="16" t="s">
        <v>1777</v>
      </c>
      <c r="G2464" s="16">
        <v>0</v>
      </c>
      <c r="I2464" s="16">
        <v>60</v>
      </c>
      <c r="J2464" t="str">
        <f t="shared" si="40"/>
        <v>大类_凡品元婴丹药</v>
      </c>
      <c r="K2464" s="16" t="s">
        <v>337</v>
      </c>
      <c r="L2464" s="16">
        <v>1</v>
      </c>
      <c r="M2464" s="16" t="s">
        <v>1777</v>
      </c>
      <c r="O2464" s="16">
        <v>0</v>
      </c>
      <c r="P2464" s="16" t="b">
        <v>1</v>
      </c>
      <c r="R2464" s="16" t="b">
        <v>0</v>
      </c>
      <c r="S2464" s="16">
        <v>1</v>
      </c>
      <c r="T2464" s="16" t="s">
        <v>91</v>
      </c>
      <c r="U2464" s="16">
        <v>999</v>
      </c>
      <c r="V2464" s="16" t="s">
        <v>1778</v>
      </c>
      <c r="W2464" s="16">
        <v>31941000</v>
      </c>
      <c r="Y2464" s="16" t="inlineStr">
        <is>
          <t>元婴境凡品丹药。清除对应味池杂质总量203256点，按300现实秒的经过时间线性结算（操作时补结差额）。</t>
        </is>
      </c>
      <c r="Z2464" s="16" t="inlineStr">
        <is>
          <t>|cff00FF00“丹田澄清，行功方能少受浊滞。寒剂自有其宜，须量药力与丹毒而用。”——《清浊洗丹录》|r</t>
        </is>
      </c>
      <c r="AA2464" t="str" s="16">
        <v>炼丹可得。</v>
      </c>
      <c r="AB2464">
        <v>11921000</v>
      </c>
      <c r="AC2464" s="16" t="s">
        <v>1781</v>
      </c>
      <c r="AD2464" s="16">
        <v>40001</v>
      </c>
      <c r="AF2464">
        <v>70001</v>
      </c>
      <c r="AH2464">
        <v>500</v>
      </c>
      <c r="AI2464" s="16" t="s">
        <v>1777</v>
      </c>
      <c r="AJ2464" s="16" t="s">
        <v>1777</v>
      </c>
      <c r="AK2464" s="16" t="s">
        <v>345</v>
      </c>
    </row>
    <row r="2465" spans="2:37">
      <c r="B2465" s="16" t="n">
        <f>10000000+INDEX(编号表!$B:$B,MATCH(F2465,编号表!$A:$A,0))*100000+INDEX(编号表!$F:$F,MATCH(D2465,编号表!$E:$E,0))*1000+INDEX(编号表!$D:$D,MATCH(E2465,编号表!$C:$C,0))*10000+G2465</f>
        <v>11942000</v>
      </c>
      <c r="C2465" s="16" t="s">
        <v>2905</v>
      </c>
      <c r="D2465" s="16" t="s">
        <v>102</v>
      </c>
      <c r="E2465" s="16" t="s">
        <v>345</v>
      </c>
      <c r="F2465" s="16" t="s">
        <v>1777</v>
      </c>
      <c r="G2465" s="16">
        <v>0</v>
      </c>
      <c r="I2465" s="16">
        <v>60</v>
      </c>
      <c r="J2465" t="str">
        <f t="shared" si="40"/>
        <v>大类_灵品元婴丹药</v>
      </c>
      <c r="K2465" s="16" t="s">
        <v>337</v>
      </c>
      <c r="L2465" s="16">
        <v>1</v>
      </c>
      <c r="M2465" s="16" t="s">
        <v>1777</v>
      </c>
      <c r="O2465" s="16">
        <v>0</v>
      </c>
      <c r="P2465" s="16" t="b">
        <v>1</v>
      </c>
      <c r="R2465" s="16" t="b">
        <v>0</v>
      </c>
      <c r="S2465" s="16">
        <v>1</v>
      </c>
      <c r="T2465" s="16" t="s">
        <v>91</v>
      </c>
      <c r="U2465" s="16">
        <v>999</v>
      </c>
      <c r="V2465" s="16" t="s">
        <v>1778</v>
      </c>
      <c r="W2465" s="16">
        <v>31942000</v>
      </c>
      <c r="Y2465" s="16" t="inlineStr">
        <is>
          <t>元婴境灵品丹药。清除对应味池杂质总量357220点，按300现实秒的经过时间线性结算（操作时补结差额）。</t>
        </is>
      </c>
      <c r="Z2465" s="16" t="inlineStr">
        <is>
          <t>|cff00FF00“丹田澄清，行功方能少受浊滞。寒剂自有其宜，须量药力与丹毒而用。”——《清浊洗丹录》|r</t>
        </is>
      </c>
      <c r="AA2465" t="str" s="16">
        <v>炼丹可得。</v>
      </c>
      <c r="AB2465">
        <v>11921000</v>
      </c>
      <c r="AC2465" s="16" t="s">
        <v>1781</v>
      </c>
      <c r="AD2465" s="16">
        <v>40002</v>
      </c>
      <c r="AF2465">
        <v>70002</v>
      </c>
      <c r="AH2465">
        <v>1500</v>
      </c>
      <c r="AI2465" s="16" t="s">
        <v>1777</v>
      </c>
      <c r="AJ2465" s="16" t="s">
        <v>1777</v>
      </c>
      <c r="AK2465" s="16" t="s">
        <v>345</v>
      </c>
    </row>
    <row r="2466" spans="2:37">
      <c r="B2466" s="16" t="n">
        <f>10000000+INDEX(编号表!$B:$B,MATCH(F2466,编号表!$A:$A,0))*100000+INDEX(编号表!$F:$F,MATCH(D2466,编号表!$E:$E,0))*1000+INDEX(编号表!$D:$D,MATCH(E2466,编号表!$C:$C,0))*10000+G2466</f>
        <v>11943000</v>
      </c>
      <c r="C2466" s="16" t="s">
        <v>2905</v>
      </c>
      <c r="D2466" s="16" t="s">
        <v>105</v>
      </c>
      <c r="E2466" s="16" t="s">
        <v>345</v>
      </c>
      <c r="F2466" s="16" t="s">
        <v>1777</v>
      </c>
      <c r="G2466" s="16">
        <v>0</v>
      </c>
      <c r="I2466" s="16">
        <v>60</v>
      </c>
      <c r="J2466" t="str">
        <f t="shared" si="40"/>
        <v>大类_玄品元婴丹药</v>
      </c>
      <c r="K2466" s="16" t="s">
        <v>337</v>
      </c>
      <c r="L2466" s="16">
        <v>1</v>
      </c>
      <c r="M2466" s="16" t="s">
        <v>1777</v>
      </c>
      <c r="O2466" s="16">
        <v>0</v>
      </c>
      <c r="P2466" s="16" t="b">
        <v>1</v>
      </c>
      <c r="R2466" s="16" t="b">
        <v>0</v>
      </c>
      <c r="S2466" s="16">
        <v>1</v>
      </c>
      <c r="T2466" s="16" t="s">
        <v>91</v>
      </c>
      <c r="U2466" s="16">
        <v>999</v>
      </c>
      <c r="V2466" s="16" t="s">
        <v>1778</v>
      </c>
      <c r="W2466" s="16">
        <v>31943000</v>
      </c>
      <c r="Y2466" s="16" t="inlineStr">
        <is>
          <t>元婴境玄品丹药。清除对应味池杂质总量634357点，按300现实秒的经过时间线性结算（操作时补结差额）。</t>
        </is>
      </c>
      <c r="Z2466" s="16" t="inlineStr">
        <is>
          <t>|cff00FF00“丹田澄清，行功方能少受浊滞。寒剂自有其宜，须量药力与丹毒而用。”——《清浊洗丹录》|r</t>
        </is>
      </c>
      <c r="AA2466" t="str" s="16">
        <v>炼丹可得。</v>
      </c>
      <c r="AB2466">
        <v>11921000</v>
      </c>
      <c r="AC2466" s="16" t="s">
        <v>1781</v>
      </c>
      <c r="AD2466" s="16">
        <v>40003</v>
      </c>
      <c r="AF2466">
        <v>70003</v>
      </c>
      <c r="AH2466">
        <v>6000</v>
      </c>
      <c r="AI2466" s="16" t="s">
        <v>1777</v>
      </c>
      <c r="AJ2466" s="16" t="s">
        <v>1777</v>
      </c>
      <c r="AK2466" s="16" t="s">
        <v>345</v>
      </c>
    </row>
    <row r="2467" spans="2:37">
      <c r="B2467" s="16" t="n">
        <f>10000000+INDEX(编号表!$B:$B,MATCH(F2467,编号表!$A:$A,0))*100000+INDEX(编号表!$F:$F,MATCH(D2467,编号表!$E:$E,0))*1000+INDEX(编号表!$D:$D,MATCH(E2467,编号表!$C:$C,0))*10000+G2467</f>
        <v>11941001</v>
      </c>
      <c r="C2467" s="16" t="s">
        <v>2909</v>
      </c>
      <c r="D2467" s="16" t="s">
        <v>86</v>
      </c>
      <c r="E2467" s="16" t="s">
        <v>345</v>
      </c>
      <c r="F2467" s="16" t="s">
        <v>1777</v>
      </c>
      <c r="G2467" s="16">
        <v>1</v>
      </c>
      <c r="I2467" s="16">
        <v>60</v>
      </c>
      <c r="J2467" t="str">
        <f t="shared" si="40"/>
        <v>大类_凡品元婴丹药</v>
      </c>
      <c r="K2467" s="16" t="s">
        <v>337</v>
      </c>
      <c r="L2467" s="16">
        <v>1</v>
      </c>
      <c r="M2467" s="16" t="s">
        <v>1777</v>
      </c>
      <c r="O2467" s="16">
        <v>0</v>
      </c>
      <c r="P2467" s="16" t="b">
        <v>1</v>
      </c>
      <c r="R2467" s="16" t="b">
        <v>0</v>
      </c>
      <c r="S2467" s="16">
        <v>1</v>
      </c>
      <c r="T2467" s="16" t="s">
        <v>91</v>
      </c>
      <c r="U2467" s="16">
        <v>999</v>
      </c>
      <c r="V2467" s="16" t="s">
        <v>1778</v>
      </c>
      <c r="W2467" s="16">
        <v>31941001</v>
      </c>
      <c r="Y2467" s="16" t="inlineStr">
        <is>
          <t>元婴境凡品丹药。清除对应味池杂质总量117126点，按60现实秒的经过时间线性结算（操作时补结差额）。</t>
        </is>
      </c>
      <c r="Z2467" s="16" t="inlineStr">
        <is>
          <t>|cff00FF00“丹田澄清，行功方能少受浊滞。凉剂自有其宜，须量药力与丹毒而用。”——《清浊洗丹录》|r</t>
        </is>
      </c>
      <c r="AA2467" t="str" s="16">
        <v>炼丹可得。</v>
      </c>
      <c r="AB2467">
        <v>11921001</v>
      </c>
      <c r="AC2467" s="16" t="s">
        <v>1781</v>
      </c>
      <c r="AD2467" s="16">
        <v>40001</v>
      </c>
      <c r="AF2467">
        <v>70001</v>
      </c>
      <c r="AH2467">
        <v>500</v>
      </c>
      <c r="AI2467" s="16" t="s">
        <v>1777</v>
      </c>
      <c r="AJ2467" s="16" t="s">
        <v>1777</v>
      </c>
      <c r="AK2467" s="16" t="s">
        <v>345</v>
      </c>
    </row>
    <row r="2468" spans="2:37">
      <c r="B2468" s="16" t="n">
        <f>10000000+INDEX(编号表!$B:$B,MATCH(F2468,编号表!$A:$A,0))*100000+INDEX(编号表!$F:$F,MATCH(D2468,编号表!$E:$E,0))*1000+INDEX(编号表!$D:$D,MATCH(E2468,编号表!$C:$C,0))*10000+G2468</f>
        <v>11942001</v>
      </c>
      <c r="C2468" s="16" t="s">
        <v>2909</v>
      </c>
      <c r="D2468" s="16" t="s">
        <v>102</v>
      </c>
      <c r="E2468" s="16" t="s">
        <v>345</v>
      </c>
      <c r="F2468" s="16" t="s">
        <v>1777</v>
      </c>
      <c r="G2468" s="16">
        <v>1</v>
      </c>
      <c r="I2468" s="16">
        <v>60</v>
      </c>
      <c r="J2468" t="str">
        <f t="shared" si="40"/>
        <v>大类_灵品元婴丹药</v>
      </c>
      <c r="K2468" s="16" t="s">
        <v>337</v>
      </c>
      <c r="L2468" s="16">
        <v>1</v>
      </c>
      <c r="M2468" s="16" t="s">
        <v>1777</v>
      </c>
      <c r="O2468" s="16">
        <v>0</v>
      </c>
      <c r="P2468" s="16" t="b">
        <v>1</v>
      </c>
      <c r="R2468" s="16" t="b">
        <v>0</v>
      </c>
      <c r="S2468" s="16">
        <v>1</v>
      </c>
      <c r="T2468" s="16" t="s">
        <v>91</v>
      </c>
      <c r="U2468" s="16">
        <v>999</v>
      </c>
      <c r="V2468" s="16" t="s">
        <v>1778</v>
      </c>
      <c r="W2468" s="16">
        <v>31942001</v>
      </c>
      <c r="Y2468" s="16" t="inlineStr">
        <is>
          <t>元婴境灵品丹药。清除对应味池杂质总量201107点，按60现实秒的经过时间线性结算（操作时补结差额）。</t>
        </is>
      </c>
      <c r="Z2468" s="16" t="inlineStr">
        <is>
          <t>|cff00FF00“丹田澄清，行功方能少受浊滞。凉剂自有其宜，须量药力与丹毒而用。”——《清浊洗丹录》|r</t>
        </is>
      </c>
      <c r="AA2468" t="str" s="16">
        <v>炼丹可得。</v>
      </c>
      <c r="AB2468">
        <v>11921001</v>
      </c>
      <c r="AC2468" s="16" t="s">
        <v>1781</v>
      </c>
      <c r="AD2468" s="16">
        <v>40002</v>
      </c>
      <c r="AF2468">
        <v>70002</v>
      </c>
      <c r="AH2468">
        <v>1500</v>
      </c>
      <c r="AI2468" s="16" t="s">
        <v>1777</v>
      </c>
      <c r="AJ2468" s="16" t="s">
        <v>1777</v>
      </c>
      <c r="AK2468" s="16" t="s">
        <v>345</v>
      </c>
    </row>
    <row r="2469" spans="2:37">
      <c r="B2469" s="16" t="n">
        <f>10000000+INDEX(编号表!$B:$B,MATCH(F2469,编号表!$A:$A,0))*100000+INDEX(编号表!$F:$F,MATCH(D2469,编号表!$E:$E,0))*1000+INDEX(编号表!$D:$D,MATCH(E2469,编号表!$C:$C,0))*10000+G2469</f>
        <v>11943001</v>
      </c>
      <c r="C2469" s="16" t="s">
        <v>2909</v>
      </c>
      <c r="D2469" s="16" t="s">
        <v>105</v>
      </c>
      <c r="E2469" s="16" t="s">
        <v>345</v>
      </c>
      <c r="F2469" s="16" t="s">
        <v>1777</v>
      </c>
      <c r="G2469" s="16">
        <v>1</v>
      </c>
      <c r="I2469" s="16">
        <v>60</v>
      </c>
      <c r="J2469" t="str">
        <f t="shared" si="40"/>
        <v>大类_玄品元婴丹药</v>
      </c>
      <c r="K2469" s="16" t="s">
        <v>337</v>
      </c>
      <c r="L2469" s="16">
        <v>1</v>
      </c>
      <c r="M2469" s="16" t="s">
        <v>1777</v>
      </c>
      <c r="O2469" s="16">
        <v>0</v>
      </c>
      <c r="P2469" s="16" t="b">
        <v>1</v>
      </c>
      <c r="R2469" s="16" t="b">
        <v>0</v>
      </c>
      <c r="S2469" s="16">
        <v>1</v>
      </c>
      <c r="T2469" s="16" t="s">
        <v>91</v>
      </c>
      <c r="U2469" s="16">
        <v>999</v>
      </c>
      <c r="V2469" s="16" t="s">
        <v>1778</v>
      </c>
      <c r="W2469" s="16">
        <v>31943001</v>
      </c>
      <c r="Y2469" s="16" t="inlineStr">
        <is>
          <t>元婴境玄品丹药。清除对应味池杂质总量352273点，按60现实秒的经过时间线性结算（操作时补结差额）。</t>
        </is>
      </c>
      <c r="Z2469" s="16" t="inlineStr">
        <is>
          <t>|cff00FF00“丹田澄清，行功方能少受浊滞。凉剂自有其宜，须量药力与丹毒而用。”——《清浊洗丹录》|r</t>
        </is>
      </c>
      <c r="AA2469" t="str" s="16">
        <v>炼丹可得。</v>
      </c>
      <c r="AB2469">
        <v>11921001</v>
      </c>
      <c r="AC2469" s="16" t="s">
        <v>1781</v>
      </c>
      <c r="AD2469" s="16">
        <v>40003</v>
      </c>
      <c r="AF2469">
        <v>70003</v>
      </c>
      <c r="AH2469">
        <v>6000</v>
      </c>
      <c r="AI2469" s="16" t="s">
        <v>1777</v>
      </c>
      <c r="AJ2469" s="16" t="s">
        <v>1777</v>
      </c>
      <c r="AK2469" s="16" t="s">
        <v>345</v>
      </c>
    </row>
    <row r="2470" spans="2:37">
      <c r="B2470" s="16" t="n">
        <f>10000000+INDEX(编号表!$B:$B,MATCH(F2470,编号表!$A:$A,0))*100000+INDEX(编号表!$F:$F,MATCH(D2470,编号表!$E:$E,0))*1000+INDEX(编号表!$D:$D,MATCH(E2470,编号表!$C:$C,0))*10000+G2470</f>
        <v>11941002</v>
      </c>
      <c r="C2470" s="16" t="s">
        <v>2913</v>
      </c>
      <c r="D2470" s="16" t="s">
        <v>86</v>
      </c>
      <c r="E2470" s="16" t="s">
        <v>345</v>
      </c>
      <c r="F2470" s="16" t="s">
        <v>1777</v>
      </c>
      <c r="G2470" s="16">
        <v>2</v>
      </c>
      <c r="I2470" s="16">
        <v>60</v>
      </c>
      <c r="J2470" t="str">
        <f t="shared" si="40"/>
        <v>大类_凡品元婴丹药</v>
      </c>
      <c r="K2470" s="16" t="s">
        <v>337</v>
      </c>
      <c r="L2470" s="16">
        <v>1</v>
      </c>
      <c r="M2470" s="16" t="s">
        <v>1777</v>
      </c>
      <c r="O2470" s="16">
        <v>0</v>
      </c>
      <c r="P2470" s="16" t="b">
        <v>1</v>
      </c>
      <c r="R2470" s="16" t="b">
        <v>0</v>
      </c>
      <c r="S2470" s="16">
        <v>1</v>
      </c>
      <c r="T2470" s="16" t="s">
        <v>91</v>
      </c>
      <c r="U2470" s="16">
        <v>999</v>
      </c>
      <c r="V2470" s="16" t="s">
        <v>1778</v>
      </c>
      <c r="W2470" s="16">
        <v>31941002</v>
      </c>
      <c r="Y2470" s="16" t="inlineStr">
        <is>
          <t>元婴境凡品丹药。清除对应味池杂质总量144720点，按60现实秒的经过时间线性结算（操作时补结差额）。</t>
        </is>
      </c>
      <c r="Z2470" s="16" t="inlineStr">
        <is>
          <t>|cff00FF00“丹田澄清，行功方能少受浊滞。平剂自有其宜，须量药力与丹毒而用。”——《清浊洗丹录》|r</t>
        </is>
      </c>
      <c r="AA2470" t="str" s="16">
        <v>炼丹可得。</v>
      </c>
      <c r="AB2470">
        <v>11921002</v>
      </c>
      <c r="AC2470" s="16" t="s">
        <v>1781</v>
      </c>
      <c r="AD2470" s="16">
        <v>40001</v>
      </c>
      <c r="AF2470">
        <v>70001</v>
      </c>
      <c r="AH2470">
        <v>500</v>
      </c>
      <c r="AI2470" s="16" t="s">
        <v>1777</v>
      </c>
      <c r="AJ2470" s="16" t="s">
        <v>1777</v>
      </c>
      <c r="AK2470" s="16" t="s">
        <v>345</v>
      </c>
    </row>
    <row r="2471" spans="2:37">
      <c r="B2471" s="16" t="n">
        <f>10000000+INDEX(编号表!$B:$B,MATCH(F2471,编号表!$A:$A,0))*100000+INDEX(编号表!$F:$F,MATCH(D2471,编号表!$E:$E,0))*1000+INDEX(编号表!$D:$D,MATCH(E2471,编号表!$C:$C,0))*10000+G2471</f>
        <v>11942002</v>
      </c>
      <c r="C2471" s="16" t="s">
        <v>2913</v>
      </c>
      <c r="D2471" s="16" t="s">
        <v>102</v>
      </c>
      <c r="E2471" s="16" t="s">
        <v>345</v>
      </c>
      <c r="F2471" s="16" t="s">
        <v>1777</v>
      </c>
      <c r="G2471" s="16">
        <v>2</v>
      </c>
      <c r="I2471" s="16">
        <v>60</v>
      </c>
      <c r="J2471" t="str">
        <f t="shared" si="40"/>
        <v>大类_灵品元婴丹药</v>
      </c>
      <c r="K2471" s="16" t="s">
        <v>337</v>
      </c>
      <c r="L2471" s="16">
        <v>1</v>
      </c>
      <c r="M2471" s="16" t="s">
        <v>1777</v>
      </c>
      <c r="O2471" s="16">
        <v>0</v>
      </c>
      <c r="P2471" s="16" t="b">
        <v>1</v>
      </c>
      <c r="R2471" s="16" t="b">
        <v>0</v>
      </c>
      <c r="S2471" s="16">
        <v>1</v>
      </c>
      <c r="T2471" s="16" t="s">
        <v>91</v>
      </c>
      <c r="U2471" s="16">
        <v>999</v>
      </c>
      <c r="V2471" s="16" t="s">
        <v>1778</v>
      </c>
      <c r="W2471" s="16">
        <v>31942002</v>
      </c>
      <c r="Y2471" s="16" t="inlineStr">
        <is>
          <t>元婴境灵品丹药。清除对应味池杂质总量249697点，按60现实秒的经过时间线性结算（操作时补结差额）。</t>
        </is>
      </c>
      <c r="Z2471" s="16" t="inlineStr">
        <is>
          <t>|cff00FF00“丹田澄清，行功方能少受浊滞。平剂自有其宜，须量药力与丹毒而用。”——《清浊洗丹录》|r</t>
        </is>
      </c>
      <c r="AA2471" t="str" s="16">
        <v>炼丹可得。</v>
      </c>
      <c r="AB2471">
        <v>11921002</v>
      </c>
      <c r="AC2471" s="16" t="s">
        <v>1781</v>
      </c>
      <c r="AD2471" s="16">
        <v>40002</v>
      </c>
      <c r="AF2471">
        <v>70002</v>
      </c>
      <c r="AH2471">
        <v>1500</v>
      </c>
      <c r="AI2471" s="16" t="s">
        <v>1777</v>
      </c>
      <c r="AJ2471" s="16" t="s">
        <v>1777</v>
      </c>
      <c r="AK2471" s="16" t="s">
        <v>345</v>
      </c>
    </row>
    <row r="2472" spans="2:37">
      <c r="B2472" s="16" t="n">
        <f>10000000+INDEX(编号表!$B:$B,MATCH(F2472,编号表!$A:$A,0))*100000+INDEX(编号表!$F:$F,MATCH(D2472,编号表!$E:$E,0))*1000+INDEX(编号表!$D:$D,MATCH(E2472,编号表!$C:$C,0))*10000+G2472</f>
        <v>11943002</v>
      </c>
      <c r="C2472" s="16" t="s">
        <v>2913</v>
      </c>
      <c r="D2472" s="16" t="s">
        <v>105</v>
      </c>
      <c r="E2472" s="16" t="s">
        <v>345</v>
      </c>
      <c r="F2472" s="16" t="s">
        <v>1777</v>
      </c>
      <c r="G2472" s="16">
        <v>2</v>
      </c>
      <c r="I2472" s="16">
        <v>60</v>
      </c>
      <c r="J2472" t="str">
        <f t="shared" si="40"/>
        <v>大类_玄品元婴丹药</v>
      </c>
      <c r="K2472" s="16" t="s">
        <v>337</v>
      </c>
      <c r="L2472" s="16">
        <v>1</v>
      </c>
      <c r="M2472" s="16" t="s">
        <v>1777</v>
      </c>
      <c r="O2472" s="16">
        <v>0</v>
      </c>
      <c r="P2472" s="16" t="b">
        <v>1</v>
      </c>
      <c r="R2472" s="16" t="b">
        <v>0</v>
      </c>
      <c r="S2472" s="16">
        <v>1</v>
      </c>
      <c r="T2472" s="16" t="s">
        <v>91</v>
      </c>
      <c r="U2472" s="16">
        <v>999</v>
      </c>
      <c r="V2472" s="16" t="s">
        <v>1778</v>
      </c>
      <c r="W2472" s="16">
        <v>31943002</v>
      </c>
      <c r="Y2472" s="16" t="inlineStr">
        <is>
          <t>元婴境玄品丹药。清除对应味池杂质总量438651点，按60现实秒的经过时间线性结算（操作时补结差额）。</t>
        </is>
      </c>
      <c r="Z2472" s="16" t="inlineStr">
        <is>
          <t>|cff00FF00“丹田澄清，行功方能少受浊滞。平剂自有其宜，须量药力与丹毒而用。”——《清浊洗丹录》|r</t>
        </is>
      </c>
      <c r="AA2472" t="str" s="16">
        <v>炼丹可得。</v>
      </c>
      <c r="AB2472">
        <v>11921002</v>
      </c>
      <c r="AC2472" s="16" t="s">
        <v>1781</v>
      </c>
      <c r="AD2472" s="16">
        <v>40003</v>
      </c>
      <c r="AF2472">
        <v>70003</v>
      </c>
      <c r="AH2472">
        <v>6000</v>
      </c>
      <c r="AI2472" s="16" t="s">
        <v>1777</v>
      </c>
      <c r="AJ2472" s="16" t="s">
        <v>1777</v>
      </c>
      <c r="AK2472" s="16" t="s">
        <v>345</v>
      </c>
    </row>
    <row r="2473" spans="2:37">
      <c r="B2473" s="16" t="n">
        <f>10000000+INDEX(编号表!$B:$B,MATCH(F2473,编号表!$A:$A,0))*100000+INDEX(编号表!$F:$F,MATCH(D2473,编号表!$E:$E,0))*1000+INDEX(编号表!$D:$D,MATCH(E2473,编号表!$C:$C,0))*10000+G2473</f>
        <v>11941003</v>
      </c>
      <c r="C2473" s="16" t="s">
        <v>2917</v>
      </c>
      <c r="D2473" s="16" t="s">
        <v>86</v>
      </c>
      <c r="E2473" s="16" t="s">
        <v>345</v>
      </c>
      <c r="F2473" s="16" t="s">
        <v>1777</v>
      </c>
      <c r="G2473" s="16">
        <v>3</v>
      </c>
      <c r="I2473" s="16">
        <v>60</v>
      </c>
      <c r="J2473" t="str">
        <f t="shared" si="40"/>
        <v>大类_凡品元婴丹药</v>
      </c>
      <c r="K2473" s="16" t="s">
        <v>337</v>
      </c>
      <c r="L2473" s="16">
        <v>1</v>
      </c>
      <c r="M2473" s="16" t="s">
        <v>1777</v>
      </c>
      <c r="O2473" s="16">
        <v>0</v>
      </c>
      <c r="P2473" s="16" t="b">
        <v>1</v>
      </c>
      <c r="R2473" s="16" t="b">
        <v>0</v>
      </c>
      <c r="S2473" s="16">
        <v>1</v>
      </c>
      <c r="T2473" s="16" t="s">
        <v>91</v>
      </c>
      <c r="U2473" s="16">
        <v>999</v>
      </c>
      <c r="V2473" s="16" t="s">
        <v>1778</v>
      </c>
      <c r="W2473" s="16">
        <v>31941003</v>
      </c>
      <c r="Y2473" s="16" t="inlineStr">
        <is>
          <t>元婴境凡品丹药。清除对应味池杂质总量172314点，按60现实秒的经过时间线性结算（操作时补结差额）。</t>
        </is>
      </c>
      <c r="Z2473" s="16" t="inlineStr">
        <is>
          <t>|cff00FF00“丹田澄清，行功方能少受浊滞。温剂自有其宜，须量药力与丹毒而用。”——《清浊洗丹录》|r</t>
        </is>
      </c>
      <c r="AA2473" t="str" s="16">
        <v>炼丹可得。</v>
      </c>
      <c r="AB2473">
        <v>11921003</v>
      </c>
      <c r="AC2473" s="16" t="s">
        <v>1781</v>
      </c>
      <c r="AD2473" s="16">
        <v>40001</v>
      </c>
      <c r="AF2473">
        <v>70001</v>
      </c>
      <c r="AH2473">
        <v>500</v>
      </c>
      <c r="AI2473" s="16" t="s">
        <v>1777</v>
      </c>
      <c r="AJ2473" s="16" t="s">
        <v>1777</v>
      </c>
      <c r="AK2473" s="16" t="s">
        <v>345</v>
      </c>
    </row>
    <row r="2474" spans="2:37">
      <c r="B2474" s="16" t="n">
        <f>10000000+INDEX(编号表!$B:$B,MATCH(F2474,编号表!$A:$A,0))*100000+INDEX(编号表!$F:$F,MATCH(D2474,编号表!$E:$E,0))*1000+INDEX(编号表!$D:$D,MATCH(E2474,编号表!$C:$C,0))*10000+G2474</f>
        <v>11942003</v>
      </c>
      <c r="C2474" s="16" t="s">
        <v>2917</v>
      </c>
      <c r="D2474" s="16" t="s">
        <v>102</v>
      </c>
      <c r="E2474" s="16" t="s">
        <v>345</v>
      </c>
      <c r="F2474" s="16" t="s">
        <v>1777</v>
      </c>
      <c r="G2474" s="16">
        <v>3</v>
      </c>
      <c r="I2474" s="16">
        <v>60</v>
      </c>
      <c r="J2474" t="str">
        <f t="shared" si="40"/>
        <v>大类_灵品元婴丹药</v>
      </c>
      <c r="K2474" s="16" t="s">
        <v>337</v>
      </c>
      <c r="L2474" s="16">
        <v>1</v>
      </c>
      <c r="M2474" s="16" t="s">
        <v>1777</v>
      </c>
      <c r="O2474" s="16">
        <v>0</v>
      </c>
      <c r="P2474" s="16" t="b">
        <v>1</v>
      </c>
      <c r="R2474" s="16" t="b">
        <v>0</v>
      </c>
      <c r="S2474" s="16">
        <v>1</v>
      </c>
      <c r="T2474" s="16" t="s">
        <v>91</v>
      </c>
      <c r="U2474" s="16">
        <v>999</v>
      </c>
      <c r="V2474" s="16" t="s">
        <v>1778</v>
      </c>
      <c r="W2474" s="16">
        <v>31942003</v>
      </c>
      <c r="Y2474" s="16" t="inlineStr">
        <is>
          <t>元婴境灵品丹药。清除对应味池杂质总量298285点，按60现实秒的经过时间线性结算（操作时补结差额）。</t>
        </is>
      </c>
      <c r="Z2474" s="16" t="inlineStr">
        <is>
          <t>|cff00FF00“丹田澄清，行功方能少受浊滞。温剂自有其宜，须量药力与丹毒而用。”——《清浊洗丹录》|r</t>
        </is>
      </c>
      <c r="AA2474" t="str" s="16">
        <v>炼丹可得。</v>
      </c>
      <c r="AB2474">
        <v>11921003</v>
      </c>
      <c r="AC2474" s="16" t="s">
        <v>1781</v>
      </c>
      <c r="AD2474" s="16">
        <v>40002</v>
      </c>
      <c r="AF2474">
        <v>70002</v>
      </c>
      <c r="AH2474">
        <v>1500</v>
      </c>
      <c r="AI2474" s="16" t="s">
        <v>1777</v>
      </c>
      <c r="AJ2474" s="16" t="s">
        <v>1777</v>
      </c>
      <c r="AK2474" s="16" t="s">
        <v>345</v>
      </c>
    </row>
    <row r="2475" spans="2:37">
      <c r="B2475" s="16" t="n">
        <f>10000000+INDEX(编号表!$B:$B,MATCH(F2475,编号表!$A:$A,0))*100000+INDEX(编号表!$F:$F,MATCH(D2475,编号表!$E:$E,0))*1000+INDEX(编号表!$D:$D,MATCH(E2475,编号表!$C:$C,0))*10000+G2475</f>
        <v>11943003</v>
      </c>
      <c r="C2475" s="16" t="s">
        <v>2917</v>
      </c>
      <c r="D2475" s="16" t="s">
        <v>105</v>
      </c>
      <c r="E2475" s="16" t="s">
        <v>345</v>
      </c>
      <c r="F2475" s="16" t="s">
        <v>1777</v>
      </c>
      <c r="G2475" s="16">
        <v>3</v>
      </c>
      <c r="I2475" s="16">
        <v>60</v>
      </c>
      <c r="J2475" t="str">
        <f t="shared" si="40"/>
        <v>大类_玄品元婴丹药</v>
      </c>
      <c r="K2475" s="16" t="s">
        <v>337</v>
      </c>
      <c r="L2475" s="16">
        <v>1</v>
      </c>
      <c r="M2475" s="16" t="s">
        <v>1777</v>
      </c>
      <c r="O2475" s="16">
        <v>0</v>
      </c>
      <c r="P2475" s="16" t="b">
        <v>1</v>
      </c>
      <c r="R2475" s="16" t="b">
        <v>0</v>
      </c>
      <c r="S2475" s="16">
        <v>1</v>
      </c>
      <c r="T2475" s="16" t="s">
        <v>91</v>
      </c>
      <c r="U2475" s="16">
        <v>999</v>
      </c>
      <c r="V2475" s="16" t="s">
        <v>1778</v>
      </c>
      <c r="W2475" s="16">
        <v>31943003</v>
      </c>
      <c r="Y2475" s="16" t="inlineStr">
        <is>
          <t>元婴境玄品丹药。清除对应味池杂质总量525033点，按60现实秒的经过时间线性结算（操作时补结差额）。</t>
        </is>
      </c>
      <c r="Z2475" s="16" t="inlineStr">
        <is>
          <t>|cff00FF00“丹田澄清，行功方能少受浊滞。温剂自有其宜，须量药力与丹毒而用。”——《清浊洗丹录》|r</t>
        </is>
      </c>
      <c r="AA2475" t="str" s="16">
        <v>炼丹可得。</v>
      </c>
      <c r="AB2475">
        <v>11921003</v>
      </c>
      <c r="AC2475" s="16" t="s">
        <v>1781</v>
      </c>
      <c r="AD2475" s="16">
        <v>40003</v>
      </c>
      <c r="AF2475">
        <v>70003</v>
      </c>
      <c r="AH2475">
        <v>6000</v>
      </c>
      <c r="AI2475" s="16" t="s">
        <v>1777</v>
      </c>
      <c r="AJ2475" s="16" t="s">
        <v>1777</v>
      </c>
      <c r="AK2475" s="16" t="s">
        <v>345</v>
      </c>
    </row>
    <row r="2476" spans="2:37">
      <c r="B2476" s="16" t="n">
        <f>10000000+INDEX(编号表!$B:$B,MATCH(F2476,编号表!$A:$A,0))*100000+INDEX(编号表!$F:$F,MATCH(D2476,编号表!$E:$E,0))*1000+INDEX(编号表!$D:$D,MATCH(E2476,编号表!$C:$C,0))*10000+G2476</f>
        <v>11941004</v>
      </c>
      <c r="C2476" s="16" t="s">
        <v>2921</v>
      </c>
      <c r="D2476" s="16" t="s">
        <v>86</v>
      </c>
      <c r="E2476" s="16" t="s">
        <v>345</v>
      </c>
      <c r="F2476" s="16" t="s">
        <v>1777</v>
      </c>
      <c r="G2476" s="16">
        <v>4</v>
      </c>
      <c r="I2476" s="16">
        <v>60</v>
      </c>
      <c r="J2476" t="str">
        <f t="shared" si="40"/>
        <v>大类_凡品元婴丹药</v>
      </c>
      <c r="K2476" s="16" t="s">
        <v>337</v>
      </c>
      <c r="L2476" s="16">
        <v>1</v>
      </c>
      <c r="M2476" s="16" t="s">
        <v>1777</v>
      </c>
      <c r="O2476" s="16">
        <v>0</v>
      </c>
      <c r="P2476" s="16" t="b">
        <v>1</v>
      </c>
      <c r="R2476" s="16" t="b">
        <v>0</v>
      </c>
      <c r="S2476" s="16">
        <v>1</v>
      </c>
      <c r="T2476" s="16" t="s">
        <v>91</v>
      </c>
      <c r="U2476" s="16">
        <v>999</v>
      </c>
      <c r="V2476" s="16" t="s">
        <v>1778</v>
      </c>
      <c r="W2476" s="16">
        <v>31941004</v>
      </c>
      <c r="Y2476" s="16" t="inlineStr">
        <is>
          <t>元婴境凡品丹药。清除对应味池杂质总量138672点，按10现实秒的经过时间线性结算（操作时补结差额）。</t>
        </is>
      </c>
      <c r="Z2476" s="16" t="inlineStr">
        <is>
          <t>|cff00FF00“丹田澄清，行功方能少受浊滞。热剂自有其宜，须量药力与丹毒而用。”——《清浊洗丹录》|r</t>
        </is>
      </c>
      <c r="AA2476" t="str" s="16">
        <v>炼丹可得。</v>
      </c>
      <c r="AB2476">
        <v>11921004</v>
      </c>
      <c r="AC2476" s="16" t="s">
        <v>1781</v>
      </c>
      <c r="AD2476" s="16">
        <v>40001</v>
      </c>
      <c r="AF2476">
        <v>70001</v>
      </c>
      <c r="AH2476">
        <v>500</v>
      </c>
      <c r="AI2476" s="16" t="s">
        <v>1777</v>
      </c>
      <c r="AJ2476" s="16" t="s">
        <v>1777</v>
      </c>
      <c r="AK2476" s="16" t="s">
        <v>345</v>
      </c>
    </row>
    <row r="2477" spans="2:37">
      <c r="B2477" s="16" t="n">
        <f>10000000+INDEX(编号表!$B:$B,MATCH(F2477,编号表!$A:$A,0))*100000+INDEX(编号表!$F:$F,MATCH(D2477,编号表!$E:$E,0))*1000+INDEX(编号表!$D:$D,MATCH(E2477,编号表!$C:$C,0))*10000+G2477</f>
        <v>11942004</v>
      </c>
      <c r="C2477" s="16" t="s">
        <v>2921</v>
      </c>
      <c r="D2477" s="16" t="s">
        <v>102</v>
      </c>
      <c r="E2477" s="16" t="s">
        <v>345</v>
      </c>
      <c r="F2477" s="16" t="s">
        <v>1777</v>
      </c>
      <c r="G2477" s="16">
        <v>4</v>
      </c>
      <c r="I2477" s="16">
        <v>60</v>
      </c>
      <c r="J2477" t="str">
        <f t="shared" si="40"/>
        <v>大类_灵品元婴丹药</v>
      </c>
      <c r="K2477" s="16" t="s">
        <v>337</v>
      </c>
      <c r="L2477" s="16">
        <v>1</v>
      </c>
      <c r="M2477" s="16" t="s">
        <v>1777</v>
      </c>
      <c r="O2477" s="16">
        <v>0</v>
      </c>
      <c r="P2477" s="16" t="b">
        <v>1</v>
      </c>
      <c r="R2477" s="16" t="b">
        <v>0</v>
      </c>
      <c r="S2477" s="16">
        <v>1</v>
      </c>
      <c r="T2477" s="16" t="s">
        <v>91</v>
      </c>
      <c r="U2477" s="16">
        <v>999</v>
      </c>
      <c r="V2477" s="16" t="s">
        <v>1778</v>
      </c>
      <c r="W2477" s="16">
        <v>31942004</v>
      </c>
      <c r="Y2477" s="16" t="inlineStr">
        <is>
          <t>元婴境灵品丹药。清除对应味池杂质总量236650点，按10现实秒的经过时间线性结算（操作时补结差额）。</t>
        </is>
      </c>
      <c r="Z2477" s="16" t="inlineStr">
        <is>
          <t>|cff00FF00“丹田澄清，行功方能少受浊滞。热剂自有其宜，须量药力与丹毒而用。”——《清浊洗丹录》|r</t>
        </is>
      </c>
      <c r="AA2477" t="str" s="16">
        <v>炼丹可得。</v>
      </c>
      <c r="AB2477">
        <v>11921004</v>
      </c>
      <c r="AC2477" s="16" t="s">
        <v>1781</v>
      </c>
      <c r="AD2477" s="16">
        <v>40002</v>
      </c>
      <c r="AF2477">
        <v>70002</v>
      </c>
      <c r="AH2477">
        <v>1500</v>
      </c>
      <c r="AI2477" s="16" t="s">
        <v>1777</v>
      </c>
      <c r="AJ2477" s="16" t="s">
        <v>1777</v>
      </c>
      <c r="AK2477" s="16" t="s">
        <v>345</v>
      </c>
    </row>
    <row r="2478" spans="2:39">
      <c r="B2478" s="16" t="n">
        <f>10000000+INDEX(编号表!$B:$B,MATCH(F2478,编号表!$A:$A,0))*100000+INDEX(编号表!$F:$F,MATCH(D2478,编号表!$E:$E,0))*1000+INDEX(编号表!$D:$D,MATCH(E2478,编号表!$C:$C,0))*10000+G2478</f>
        <v>11943004</v>
      </c>
      <c r="C2478" s="16" t="s">
        <v>2921</v>
      </c>
      <c r="D2478" s="16" t="s">
        <v>105</v>
      </c>
      <c r="E2478" s="16" t="s">
        <v>345</v>
      </c>
      <c r="F2478" s="16" t="s">
        <v>1777</v>
      </c>
      <c r="G2478" s="16">
        <v>4</v>
      </c>
      <c r="I2478" s="16">
        <v>60</v>
      </c>
      <c r="J2478" t="str">
        <f t="shared" si="40"/>
        <v>大类_玄品元婴丹药</v>
      </c>
      <c r="K2478" s="16" t="s">
        <v>337</v>
      </c>
      <c r="L2478" s="16">
        <v>1</v>
      </c>
      <c r="M2478" s="16" t="s">
        <v>1777</v>
      </c>
      <c r="O2478" s="16">
        <v>0</v>
      </c>
      <c r="P2478" s="16" t="b">
        <v>1</v>
      </c>
      <c r="R2478" s="16" t="b">
        <v>0</v>
      </c>
      <c r="S2478" s="16">
        <v>1</v>
      </c>
      <c r="T2478" s="16" t="s">
        <v>91</v>
      </c>
      <c r="U2478" s="16">
        <v>999</v>
      </c>
      <c r="V2478" s="16" t="s">
        <v>1778</v>
      </c>
      <c r="W2478" s="16">
        <v>31943004</v>
      </c>
      <c r="Y2478" s="16" t="inlineStr">
        <is>
          <t>元婴境玄品丹药。清除对应味池杂质总量413011点，按10现实秒的经过时间线性结算（操作时补结差额）。</t>
        </is>
      </c>
      <c r="Z2478" s="16" t="inlineStr">
        <is>
          <t>|cff00FF00“丹田澄清，行功方能少受浊滞。热剂自有其宜，须量药力与丹毒而用。”——《清浊洗丹录》|r</t>
        </is>
      </c>
      <c r="AA2478" t="str" s="16">
        <v>炼丹可得。</v>
      </c>
      <c r="AB2478">
        <v>11921004</v>
      </c>
      <c r="AC2478" s="16" t="s">
        <v>1781</v>
      </c>
      <c r="AD2478" s="16">
        <v>40003</v>
      </c>
      <c r="AF2478">
        <v>70003</v>
      </c>
      <c r="AH2478">
        <v>6000</v>
      </c>
      <c r="AI2478" s="16" t="s">
        <v>1777</v>
      </c>
      <c r="AJ2478" s="16" t="s">
        <v>1777</v>
      </c>
      <c r="AK2478" s="16" t="s">
        <v>345</v>
      </c>
    </row>
    <row r="2479" spans="2:39">
      <c r="B2479" s="16" t="n">
        <f>10000000+INDEX(编号表!$B:$B,MATCH(F2479,编号表!$A:$A,0))*100000+INDEX(编号表!$F:$F,MATCH(D2479,编号表!$E:$E,0))*1000+INDEX(编号表!$D:$D,MATCH(E2479,编号表!$C:$C,0))*10000+G2479</f>
        <v>11941005</v>
      </c>
      <c r="C2479" s="16" t="s">
        <v>2925</v>
      </c>
      <c r="D2479" s="16" t="s">
        <v>86</v>
      </c>
      <c r="E2479" s="16" t="s">
        <v>345</v>
      </c>
      <c r="F2479" s="16" t="s">
        <v>1777</v>
      </c>
      <c r="G2479" s="16">
        <v>5</v>
      </c>
      <c r="I2479" s="16">
        <v>60</v>
      </c>
      <c r="J2479" t="str">
        <f t="shared" si="40"/>
        <v>大类_凡品元婴丹药</v>
      </c>
      <c r="K2479" s="16" t="s">
        <v>337</v>
      </c>
      <c r="L2479" s="16">
        <v>1</v>
      </c>
      <c r="M2479" s="16" t="s">
        <v>1777</v>
      </c>
      <c r="O2479" s="16">
        <v>0</v>
      </c>
      <c r="P2479" s="16" t="b">
        <v>1</v>
      </c>
      <c r="R2479" s="16" t="b">
        <v>0</v>
      </c>
      <c r="S2479" s="16">
        <v>1</v>
      </c>
      <c r="T2479" s="16" t="s">
        <v>91</v>
      </c>
      <c r="U2479" s="16">
        <v>999</v>
      </c>
      <c r="V2479" s="16" t="s">
        <v>1805</v>
      </c>
      <c r="W2479" s="16">
        <v>31941005</v>
      </c>
      <c r="Y2479" s="16" t="s">
        <v>2926</v>
      </c>
      <c r="Z2479" s="16" t="inlineStr">
        <is>
          <t>|cff00FF00“三味备其关，添药助其成；丹为破境之助，非越境之凭。寒剂自有其宜，须量药力与丹毒而用。”——《破境三味录》|r</t>
        </is>
      </c>
      <c r="AA2479" t="str" s="16">
        <v>炼丹可得。</v>
      </c>
      <c r="AB2479">
        <v>11921005</v>
      </c>
      <c r="AC2479" s="16" t="s">
        <v>1781</v>
      </c>
      <c r="AD2479" s="16">
        <v>40001</v>
      </c>
      <c r="AF2479">
        <v>70001</v>
      </c>
      <c r="AH2479">
        <v>500</v>
      </c>
      <c r="AI2479" s="16" t="s">
        <v>1777</v>
      </c>
      <c r="AJ2479" s="16" t="s">
        <v>1777</v>
      </c>
      <c r="AK2479" s="16" t="s">
        <v>345</v>
      </c>
      <c r="AM2479">
        <v>1</v>
      </c>
    </row>
    <row r="2480" spans="2:39">
      <c r="B2480" s="16" t="n">
        <f>10000000+INDEX(编号表!$B:$B,MATCH(F2480,编号表!$A:$A,0))*100000+INDEX(编号表!$F:$F,MATCH(D2480,编号表!$E:$E,0))*1000+INDEX(编号表!$D:$D,MATCH(E2480,编号表!$C:$C,0))*10000+G2480</f>
        <v>11942005</v>
      </c>
      <c r="C2480" s="16" t="s">
        <v>2925</v>
      </c>
      <c r="D2480" s="16" t="s">
        <v>102</v>
      </c>
      <c r="E2480" s="16" t="s">
        <v>345</v>
      </c>
      <c r="F2480" s="16" t="s">
        <v>1777</v>
      </c>
      <c r="G2480" s="16">
        <v>5</v>
      </c>
      <c r="I2480" s="16">
        <v>60</v>
      </c>
      <c r="J2480" t="str">
        <f t="shared" si="40"/>
        <v>大类_灵品元婴丹药</v>
      </c>
      <c r="K2480" s="16" t="s">
        <v>337</v>
      </c>
      <c r="L2480" s="16">
        <v>1</v>
      </c>
      <c r="M2480" s="16" t="s">
        <v>1777</v>
      </c>
      <c r="O2480" s="16">
        <v>0</v>
      </c>
      <c r="P2480" s="16" t="b">
        <v>1</v>
      </c>
      <c r="R2480" s="16" t="b">
        <v>0</v>
      </c>
      <c r="S2480" s="16">
        <v>1</v>
      </c>
      <c r="T2480" s="16" t="s">
        <v>91</v>
      </c>
      <c r="U2480" s="16">
        <v>999</v>
      </c>
      <c r="V2480" s="16" t="s">
        <v>1805</v>
      </c>
      <c r="W2480" s="16">
        <v>31942005</v>
      </c>
      <c r="Y2480" s="16" t="inlineStr">
        <is>
          <t>元婴境灵品丹药，药性寒。在元婴境突破时额外服用，增加本次突破几率。</t>
        </is>
      </c>
      <c r="Z2480" s="16" t="inlineStr">
        <is>
          <t>|cff00FF00“三味备其关，添药助其成；丹为破境之助，非越境之凭。寒剂自有其宜，须量药力与丹毒而用。”——《破境三味录》|r</t>
        </is>
      </c>
      <c r="AA2480" t="str" s="16">
        <v>炼丹可得。</v>
      </c>
      <c r="AB2480">
        <v>11921005</v>
      </c>
      <c r="AC2480" s="16" t="s">
        <v>1781</v>
      </c>
      <c r="AD2480" s="16">
        <v>40002</v>
      </c>
      <c r="AF2480">
        <v>70002</v>
      </c>
      <c r="AH2480">
        <v>1500</v>
      </c>
      <c r="AI2480" s="16" t="s">
        <v>1777</v>
      </c>
      <c r="AJ2480" s="16" t="s">
        <v>1777</v>
      </c>
      <c r="AK2480" s="16" t="s">
        <v>345</v>
      </c>
      <c r="AM2480">
        <v>1</v>
      </c>
    </row>
    <row r="2481" spans="2:39">
      <c r="B2481" s="16" t="n">
        <f>10000000+INDEX(编号表!$B:$B,MATCH(F2481,编号表!$A:$A,0))*100000+INDEX(编号表!$F:$F,MATCH(D2481,编号表!$E:$E,0))*1000+INDEX(编号表!$D:$D,MATCH(E2481,编号表!$C:$C,0))*10000+G2481</f>
        <v>11943005</v>
      </c>
      <c r="C2481" s="16" t="s">
        <v>2925</v>
      </c>
      <c r="D2481" s="16" t="s">
        <v>105</v>
      </c>
      <c r="E2481" s="16" t="s">
        <v>345</v>
      </c>
      <c r="F2481" s="16" t="s">
        <v>1777</v>
      </c>
      <c r="G2481" s="16">
        <v>5</v>
      </c>
      <c r="I2481" s="16">
        <v>60</v>
      </c>
      <c r="J2481" t="str">
        <f t="shared" si="40"/>
        <v>大类_玄品元婴丹药</v>
      </c>
      <c r="K2481" s="16" t="s">
        <v>337</v>
      </c>
      <c r="L2481" s="16">
        <v>1</v>
      </c>
      <c r="M2481" s="16" t="s">
        <v>1777</v>
      </c>
      <c r="O2481" s="16">
        <v>0</v>
      </c>
      <c r="P2481" s="16" t="b">
        <v>1</v>
      </c>
      <c r="R2481" s="16" t="b">
        <v>0</v>
      </c>
      <c r="S2481" s="16">
        <v>1</v>
      </c>
      <c r="T2481" s="16" t="s">
        <v>91</v>
      </c>
      <c r="U2481" s="16">
        <v>999</v>
      </c>
      <c r="V2481" s="16" t="s">
        <v>1805</v>
      </c>
      <c r="W2481" s="16">
        <v>31943005</v>
      </c>
      <c r="Y2481" s="16" t="inlineStr">
        <is>
          <t>元婴境玄品丹药，药性寒。在元婴境突破时额外服用，增加本次突破几率。</t>
        </is>
      </c>
      <c r="Z2481" s="16" t="inlineStr">
        <is>
          <t>|cff00FF00“三味备其关，添药助其成；丹为破境之助，非越境之凭。寒剂自有其宜，须量药力与丹毒而用。”——《破境三味录》|r</t>
        </is>
      </c>
      <c r="AA2481" t="str" s="16">
        <v>炼丹可得。</v>
      </c>
      <c r="AB2481">
        <v>11921005</v>
      </c>
      <c r="AC2481" s="16" t="s">
        <v>1781</v>
      </c>
      <c r="AD2481" s="16">
        <v>40003</v>
      </c>
      <c r="AF2481">
        <v>70003</v>
      </c>
      <c r="AH2481">
        <v>6000</v>
      </c>
      <c r="AI2481" s="16" t="s">
        <v>1777</v>
      </c>
      <c r="AJ2481" s="16" t="s">
        <v>1777</v>
      </c>
      <c r="AK2481" s="16" t="s">
        <v>345</v>
      </c>
      <c r="AM2481">
        <v>1</v>
      </c>
    </row>
    <row r="2482" spans="2:39">
      <c r="B2482" s="16" t="n">
        <f>10000000+INDEX(编号表!$B:$B,MATCH(F2482,编号表!$A:$A,0))*100000+INDEX(编号表!$F:$F,MATCH(D2482,编号表!$E:$E,0))*1000+INDEX(编号表!$D:$D,MATCH(E2482,编号表!$C:$C,0))*10000+G2482</f>
        <v>11941006</v>
      </c>
      <c r="C2482" s="16" t="s">
        <v>2929</v>
      </c>
      <c r="D2482" s="16" t="s">
        <v>86</v>
      </c>
      <c r="E2482" s="16" t="s">
        <v>345</v>
      </c>
      <c r="F2482" s="16" t="s">
        <v>1777</v>
      </c>
      <c r="G2482" s="16">
        <v>6</v>
      </c>
      <c r="I2482" s="16">
        <v>60</v>
      </c>
      <c r="J2482" t="str">
        <f t="shared" si="40"/>
        <v>大类_凡品元婴丹药</v>
      </c>
      <c r="K2482" s="16" t="s">
        <v>337</v>
      </c>
      <c r="L2482" s="16">
        <v>1</v>
      </c>
      <c r="M2482" s="16" t="s">
        <v>1777</v>
      </c>
      <c r="O2482" s="16">
        <v>0</v>
      </c>
      <c r="P2482" s="16" t="b">
        <v>1</v>
      </c>
      <c r="R2482" s="16" t="b">
        <v>0</v>
      </c>
      <c r="S2482" s="16">
        <v>1</v>
      </c>
      <c r="T2482" s="16" t="s">
        <v>91</v>
      </c>
      <c r="U2482" s="16">
        <v>999</v>
      </c>
      <c r="V2482" s="16" t="s">
        <v>1805</v>
      </c>
      <c r="W2482" s="16">
        <v>31941006</v>
      </c>
      <c r="Y2482" s="16" t="s">
        <v>2930</v>
      </c>
      <c r="Z2482" s="16" t="inlineStr">
        <is>
          <t>|cff00FF00“三味备其关，添药助其成；丹为破境之助，非越境之凭。凉剂自有其宜，须量药力与丹毒而用。”——《破境三味录》|r</t>
        </is>
      </c>
      <c r="AA2482" t="str" s="16">
        <v>炼丹可得。</v>
      </c>
      <c r="AB2482">
        <v>11921006</v>
      </c>
      <c r="AC2482" s="16" t="s">
        <v>1781</v>
      </c>
      <c r="AD2482" s="16">
        <v>40001</v>
      </c>
      <c r="AF2482">
        <v>70001</v>
      </c>
      <c r="AH2482">
        <v>500</v>
      </c>
      <c r="AI2482" s="16" t="s">
        <v>1777</v>
      </c>
      <c r="AJ2482" s="16" t="s">
        <v>1777</v>
      </c>
      <c r="AK2482" s="16" t="s">
        <v>345</v>
      </c>
      <c r="AM2482">
        <v>1</v>
      </c>
    </row>
    <row r="2483" spans="2:39">
      <c r="B2483" s="16" t="n">
        <f>10000000+INDEX(编号表!$B:$B,MATCH(F2483,编号表!$A:$A,0))*100000+INDEX(编号表!$F:$F,MATCH(D2483,编号表!$E:$E,0))*1000+INDEX(编号表!$D:$D,MATCH(E2483,编号表!$C:$C,0))*10000+G2483</f>
        <v>11942006</v>
      </c>
      <c r="C2483" s="16" t="s">
        <v>2929</v>
      </c>
      <c r="D2483" s="16" t="s">
        <v>102</v>
      </c>
      <c r="E2483" s="16" t="s">
        <v>345</v>
      </c>
      <c r="F2483" s="16" t="s">
        <v>1777</v>
      </c>
      <c r="G2483" s="16">
        <v>6</v>
      </c>
      <c r="I2483" s="16">
        <v>60</v>
      </c>
      <c r="J2483" t="str">
        <f t="shared" ref="J2483:J2546" si="41">"大类_"&amp;D2483&amp;E2483&amp;F2483</f>
        <v>大类_灵品元婴丹药</v>
      </c>
      <c r="K2483" s="16" t="s">
        <v>337</v>
      </c>
      <c r="L2483" s="16">
        <v>1</v>
      </c>
      <c r="M2483" s="16" t="s">
        <v>1777</v>
      </c>
      <c r="O2483" s="16">
        <v>0</v>
      </c>
      <c r="P2483" s="16" t="b">
        <v>1</v>
      </c>
      <c r="R2483" s="16" t="b">
        <v>0</v>
      </c>
      <c r="S2483" s="16">
        <v>1</v>
      </c>
      <c r="T2483" s="16" t="s">
        <v>91</v>
      </c>
      <c r="U2483" s="16">
        <v>999</v>
      </c>
      <c r="V2483" s="16" t="s">
        <v>1805</v>
      </c>
      <c r="W2483" s="16">
        <v>31942006</v>
      </c>
      <c r="Y2483" s="16" t="inlineStr">
        <is>
          <t>元婴境灵品丹药，药性凉。在元婴境突破时额外服用，增加本次突破几率。</t>
        </is>
      </c>
      <c r="Z2483" s="16" t="inlineStr">
        <is>
          <t>|cff00FF00“三味备其关，添药助其成；丹为破境之助，非越境之凭。凉剂自有其宜，须量药力与丹毒而用。”——《破境三味录》|r</t>
        </is>
      </c>
      <c r="AA2483" t="str" s="16">
        <v>炼丹可得。</v>
      </c>
      <c r="AB2483">
        <v>11921006</v>
      </c>
      <c r="AC2483" s="16" t="s">
        <v>1781</v>
      </c>
      <c r="AD2483" s="16">
        <v>40002</v>
      </c>
      <c r="AF2483">
        <v>70002</v>
      </c>
      <c r="AH2483">
        <v>1500</v>
      </c>
      <c r="AI2483" s="16" t="s">
        <v>1777</v>
      </c>
      <c r="AJ2483" s="16" t="s">
        <v>1777</v>
      </c>
      <c r="AK2483" s="16" t="s">
        <v>345</v>
      </c>
      <c r="AM2483">
        <v>1</v>
      </c>
    </row>
    <row r="2484" spans="2:39">
      <c r="B2484" s="16" t="n">
        <f>10000000+INDEX(编号表!$B:$B,MATCH(F2484,编号表!$A:$A,0))*100000+INDEX(编号表!$F:$F,MATCH(D2484,编号表!$E:$E,0))*1000+INDEX(编号表!$D:$D,MATCH(E2484,编号表!$C:$C,0))*10000+G2484</f>
        <v>11943006</v>
      </c>
      <c r="C2484" s="16" t="s">
        <v>2929</v>
      </c>
      <c r="D2484" s="16" t="s">
        <v>105</v>
      </c>
      <c r="E2484" s="16" t="s">
        <v>345</v>
      </c>
      <c r="F2484" s="16" t="s">
        <v>1777</v>
      </c>
      <c r="G2484" s="16">
        <v>6</v>
      </c>
      <c r="I2484" s="16">
        <v>60</v>
      </c>
      <c r="J2484" t="str">
        <f t="shared" si="41"/>
        <v>大类_玄品元婴丹药</v>
      </c>
      <c r="K2484" s="16" t="s">
        <v>337</v>
      </c>
      <c r="L2484" s="16">
        <v>1</v>
      </c>
      <c r="M2484" s="16" t="s">
        <v>1777</v>
      </c>
      <c r="O2484" s="16">
        <v>0</v>
      </c>
      <c r="P2484" s="16" t="b">
        <v>1</v>
      </c>
      <c r="R2484" s="16" t="b">
        <v>0</v>
      </c>
      <c r="S2484" s="16">
        <v>1</v>
      </c>
      <c r="T2484" s="16" t="s">
        <v>91</v>
      </c>
      <c r="U2484" s="16">
        <v>999</v>
      </c>
      <c r="V2484" s="16" t="s">
        <v>1805</v>
      </c>
      <c r="W2484" s="16">
        <v>31943006</v>
      </c>
      <c r="Y2484" s="16" t="inlineStr">
        <is>
          <t>元婴境玄品丹药，药性凉。在元婴境突破时额外服用，增加本次突破几率。</t>
        </is>
      </c>
      <c r="Z2484" s="16" t="inlineStr">
        <is>
          <t>|cff00FF00“三味备其关，添药助其成；丹为破境之助，非越境之凭。凉剂自有其宜，须量药力与丹毒而用。”——《破境三味录》|r</t>
        </is>
      </c>
      <c r="AA2484" t="str" s="16">
        <v>炼丹可得。</v>
      </c>
      <c r="AB2484">
        <v>11921006</v>
      </c>
      <c r="AC2484" s="16" t="s">
        <v>1781</v>
      </c>
      <c r="AD2484" s="16">
        <v>40003</v>
      </c>
      <c r="AF2484">
        <v>70003</v>
      </c>
      <c r="AH2484">
        <v>6000</v>
      </c>
      <c r="AI2484" s="16" t="s">
        <v>1777</v>
      </c>
      <c r="AJ2484" s="16" t="s">
        <v>1777</v>
      </c>
      <c r="AK2484" s="16" t="s">
        <v>345</v>
      </c>
      <c r="AM2484">
        <v>1</v>
      </c>
    </row>
    <row r="2485" spans="2:39">
      <c r="B2485" s="16" t="n">
        <f>10000000+INDEX(编号表!$B:$B,MATCH(F2485,编号表!$A:$A,0))*100000+INDEX(编号表!$F:$F,MATCH(D2485,编号表!$E:$E,0))*1000+INDEX(编号表!$D:$D,MATCH(E2485,编号表!$C:$C,0))*10000+G2485</f>
        <v>11941007</v>
      </c>
      <c r="C2485" s="16" t="s">
        <v>2933</v>
      </c>
      <c r="D2485" s="16" t="s">
        <v>86</v>
      </c>
      <c r="E2485" s="16" t="s">
        <v>345</v>
      </c>
      <c r="F2485" s="16" t="s">
        <v>1777</v>
      </c>
      <c r="G2485" s="16">
        <v>7</v>
      </c>
      <c r="I2485" s="16">
        <v>60</v>
      </c>
      <c r="J2485" t="str">
        <f t="shared" si="41"/>
        <v>大类_凡品元婴丹药</v>
      </c>
      <c r="K2485" s="16" t="s">
        <v>337</v>
      </c>
      <c r="L2485" s="16">
        <v>1</v>
      </c>
      <c r="M2485" s="16" t="s">
        <v>1777</v>
      </c>
      <c r="O2485" s="16">
        <v>0</v>
      </c>
      <c r="P2485" s="16" t="b">
        <v>1</v>
      </c>
      <c r="R2485" s="16" t="b">
        <v>0</v>
      </c>
      <c r="S2485" s="16">
        <v>1</v>
      </c>
      <c r="T2485" s="16" t="s">
        <v>91</v>
      </c>
      <c r="U2485" s="16">
        <v>999</v>
      </c>
      <c r="V2485" s="16" t="s">
        <v>1805</v>
      </c>
      <c r="W2485" s="16">
        <v>31941007</v>
      </c>
      <c r="Y2485" s="16" t="s">
        <v>2934</v>
      </c>
      <c r="Z2485" s="16" t="inlineStr">
        <is>
          <t>|cff00FF00“三味备其关，添药助其成；丹为破境之助，非越境之凭。平剂自有其宜，须量药力与丹毒而用。”——《破境三味录》|r</t>
        </is>
      </c>
      <c r="AA2485" t="str" s="16">
        <v>炼丹可得。</v>
      </c>
      <c r="AB2485">
        <v>11921007</v>
      </c>
      <c r="AC2485" s="16" t="s">
        <v>1781</v>
      </c>
      <c r="AD2485" s="16">
        <v>40001</v>
      </c>
      <c r="AF2485">
        <v>70001</v>
      </c>
      <c r="AH2485">
        <v>500</v>
      </c>
      <c r="AI2485" s="16" t="s">
        <v>1777</v>
      </c>
      <c r="AJ2485" s="16" t="s">
        <v>1777</v>
      </c>
      <c r="AK2485" s="16" t="s">
        <v>345</v>
      </c>
      <c r="AM2485">
        <v>1</v>
      </c>
    </row>
    <row r="2486" spans="2:39">
      <c r="B2486" s="16" t="n">
        <f>10000000+INDEX(编号表!$B:$B,MATCH(F2486,编号表!$A:$A,0))*100000+INDEX(编号表!$F:$F,MATCH(D2486,编号表!$E:$E,0))*1000+INDEX(编号表!$D:$D,MATCH(E2486,编号表!$C:$C,0))*10000+G2486</f>
        <v>11942007</v>
      </c>
      <c r="C2486" s="16" t="s">
        <v>2933</v>
      </c>
      <c r="D2486" s="16" t="s">
        <v>102</v>
      </c>
      <c r="E2486" s="16" t="s">
        <v>345</v>
      </c>
      <c r="F2486" s="16" t="s">
        <v>1777</v>
      </c>
      <c r="G2486" s="16">
        <v>7</v>
      </c>
      <c r="I2486" s="16">
        <v>60</v>
      </c>
      <c r="J2486" t="str">
        <f t="shared" si="41"/>
        <v>大类_灵品元婴丹药</v>
      </c>
      <c r="K2486" s="16" t="s">
        <v>337</v>
      </c>
      <c r="L2486" s="16">
        <v>1</v>
      </c>
      <c r="M2486" s="16" t="s">
        <v>1777</v>
      </c>
      <c r="O2486" s="16">
        <v>0</v>
      </c>
      <c r="P2486" s="16" t="b">
        <v>1</v>
      </c>
      <c r="R2486" s="16" t="b">
        <v>0</v>
      </c>
      <c r="S2486" s="16">
        <v>1</v>
      </c>
      <c r="T2486" s="16" t="s">
        <v>91</v>
      </c>
      <c r="U2486" s="16">
        <v>999</v>
      </c>
      <c r="V2486" s="16" t="s">
        <v>1805</v>
      </c>
      <c r="W2486" s="16">
        <v>31942007</v>
      </c>
      <c r="Y2486" s="16" t="inlineStr">
        <is>
          <t>元婴境灵品丹药，药性平。在元婴境突破，或金丹突破至元婴时额外服用，增加本次突破几率。</t>
        </is>
      </c>
      <c r="Z2486" s="16" t="inlineStr">
        <is>
          <t>|cff00FF00“三味备其关，添药助其成；丹为破境之助，非越境之凭。平剂自有其宜，须量药力与丹毒而用。”——《破境三味录》|r</t>
        </is>
      </c>
      <c r="AA2486" t="str" s="16">
        <v>炼丹可得。</v>
      </c>
      <c r="AB2486">
        <v>11921007</v>
      </c>
      <c r="AC2486" s="16" t="s">
        <v>1781</v>
      </c>
      <c r="AD2486" s="16">
        <v>40002</v>
      </c>
      <c r="AF2486">
        <v>70002</v>
      </c>
      <c r="AH2486">
        <v>1500</v>
      </c>
      <c r="AI2486" s="16" t="s">
        <v>1777</v>
      </c>
      <c r="AJ2486" s="16" t="s">
        <v>1777</v>
      </c>
      <c r="AK2486" s="16" t="s">
        <v>345</v>
      </c>
      <c r="AM2486">
        <v>1</v>
      </c>
    </row>
    <row r="2487" spans="2:39">
      <c r="B2487" s="16" t="n">
        <f>10000000+INDEX(编号表!$B:$B,MATCH(F2487,编号表!$A:$A,0))*100000+INDEX(编号表!$F:$F,MATCH(D2487,编号表!$E:$E,0))*1000+INDEX(编号表!$D:$D,MATCH(E2487,编号表!$C:$C,0))*10000+G2487</f>
        <v>11943007</v>
      </c>
      <c r="C2487" s="16" t="s">
        <v>2933</v>
      </c>
      <c r="D2487" s="16" t="s">
        <v>105</v>
      </c>
      <c r="E2487" s="16" t="s">
        <v>345</v>
      </c>
      <c r="F2487" s="16" t="s">
        <v>1777</v>
      </c>
      <c r="G2487" s="16">
        <v>7</v>
      </c>
      <c r="I2487" s="16">
        <v>60</v>
      </c>
      <c r="J2487" t="str">
        <f t="shared" si="41"/>
        <v>大类_玄品元婴丹药</v>
      </c>
      <c r="K2487" s="16" t="s">
        <v>337</v>
      </c>
      <c r="L2487" s="16">
        <v>1</v>
      </c>
      <c r="M2487" s="16" t="s">
        <v>1777</v>
      </c>
      <c r="O2487" s="16">
        <v>0</v>
      </c>
      <c r="P2487" s="16" t="b">
        <v>1</v>
      </c>
      <c r="R2487" s="16" t="b">
        <v>0</v>
      </c>
      <c r="S2487" s="16">
        <v>1</v>
      </c>
      <c r="T2487" s="16" t="s">
        <v>91</v>
      </c>
      <c r="U2487" s="16">
        <v>999</v>
      </c>
      <c r="V2487" s="16" t="s">
        <v>1805</v>
      </c>
      <c r="W2487" s="16">
        <v>31943007</v>
      </c>
      <c r="Y2487" s="16" t="inlineStr">
        <is>
          <t>元婴境玄品丹药，药性平。在元婴境突破，或金丹突破至元婴时额外服用，增加本次突破几率。</t>
        </is>
      </c>
      <c r="Z2487" s="16" t="inlineStr">
        <is>
          <t>|cff00FF00“三味备其关，添药助其成；丹为破境之助，非越境之凭。平剂自有其宜，须量药力与丹毒而用。”——《破境三味录》|r</t>
        </is>
      </c>
      <c r="AA2487" t="str" s="16">
        <v>炼丹可得。</v>
      </c>
      <c r="AB2487">
        <v>11921007</v>
      </c>
      <c r="AC2487" s="16" t="s">
        <v>1781</v>
      </c>
      <c r="AD2487" s="16">
        <v>40003</v>
      </c>
      <c r="AF2487">
        <v>70003</v>
      </c>
      <c r="AH2487">
        <v>6000</v>
      </c>
      <c r="AI2487" s="16" t="s">
        <v>1777</v>
      </c>
      <c r="AJ2487" s="16" t="s">
        <v>1777</v>
      </c>
      <c r="AK2487" s="16" t="s">
        <v>345</v>
      </c>
      <c r="AM2487">
        <v>1</v>
      </c>
    </row>
    <row r="2488" spans="2:39">
      <c r="B2488" s="16" t="n">
        <f>10000000+INDEX(编号表!$B:$B,MATCH(F2488,编号表!$A:$A,0))*100000+INDEX(编号表!$F:$F,MATCH(D2488,编号表!$E:$E,0))*1000+INDEX(编号表!$D:$D,MATCH(E2488,编号表!$C:$C,0))*10000+G2488</f>
        <v>11941008</v>
      </c>
      <c r="C2488" s="16" t="s">
        <v>2937</v>
      </c>
      <c r="D2488" s="16" t="s">
        <v>86</v>
      </c>
      <c r="E2488" s="16" t="s">
        <v>345</v>
      </c>
      <c r="F2488" s="16" t="s">
        <v>1777</v>
      </c>
      <c r="G2488" s="16">
        <v>8</v>
      </c>
      <c r="I2488" s="16">
        <v>60</v>
      </c>
      <c r="J2488" t="str">
        <f t="shared" si="41"/>
        <v>大类_凡品元婴丹药</v>
      </c>
      <c r="K2488" s="16" t="s">
        <v>337</v>
      </c>
      <c r="L2488" s="16">
        <v>1</v>
      </c>
      <c r="M2488" s="16" t="s">
        <v>1777</v>
      </c>
      <c r="O2488" s="16">
        <v>0</v>
      </c>
      <c r="P2488" s="16" t="b">
        <v>1</v>
      </c>
      <c r="R2488" s="16" t="b">
        <v>0</v>
      </c>
      <c r="S2488" s="16">
        <v>1</v>
      </c>
      <c r="T2488" s="16" t="s">
        <v>91</v>
      </c>
      <c r="U2488" s="16">
        <v>999</v>
      </c>
      <c r="V2488" s="16" t="s">
        <v>1805</v>
      </c>
      <c r="W2488" s="16">
        <v>31941008</v>
      </c>
      <c r="Y2488" s="16" t="s">
        <v>2938</v>
      </c>
      <c r="Z2488" s="16" t="inlineStr">
        <is>
          <t>|cff00FF00“三味备其关，添药助其成；丹为破境之助，非越境之凭。温剂自有其宜，须量药力与丹毒而用。”——《破境三味录》|r</t>
        </is>
      </c>
      <c r="AA2488" t="str" s="16">
        <v>炼丹可得。</v>
      </c>
      <c r="AB2488">
        <v>11921008</v>
      </c>
      <c r="AC2488" s="16" t="s">
        <v>1781</v>
      </c>
      <c r="AD2488" s="16">
        <v>40001</v>
      </c>
      <c r="AF2488">
        <v>70001</v>
      </c>
      <c r="AH2488">
        <v>500</v>
      </c>
      <c r="AI2488" s="16" t="s">
        <v>1777</v>
      </c>
      <c r="AJ2488" s="16" t="s">
        <v>1777</v>
      </c>
      <c r="AK2488" s="16" t="s">
        <v>345</v>
      </c>
      <c r="AM2488">
        <v>1</v>
      </c>
    </row>
    <row r="2489" spans="2:39">
      <c r="B2489" s="16" t="n">
        <f>10000000+INDEX(编号表!$B:$B,MATCH(F2489,编号表!$A:$A,0))*100000+INDEX(编号表!$F:$F,MATCH(D2489,编号表!$E:$E,0))*1000+INDEX(编号表!$D:$D,MATCH(E2489,编号表!$C:$C,0))*10000+G2489</f>
        <v>11942008</v>
      </c>
      <c r="C2489" s="16" t="s">
        <v>2937</v>
      </c>
      <c r="D2489" s="16" t="s">
        <v>102</v>
      </c>
      <c r="E2489" s="16" t="s">
        <v>345</v>
      </c>
      <c r="F2489" s="16" t="s">
        <v>1777</v>
      </c>
      <c r="G2489" s="16">
        <v>8</v>
      </c>
      <c r="I2489" s="16">
        <v>60</v>
      </c>
      <c r="J2489" t="str">
        <f t="shared" si="41"/>
        <v>大类_灵品元婴丹药</v>
      </c>
      <c r="K2489" s="16" t="s">
        <v>337</v>
      </c>
      <c r="L2489" s="16">
        <v>1</v>
      </c>
      <c r="M2489" s="16" t="s">
        <v>1777</v>
      </c>
      <c r="O2489" s="16">
        <v>0</v>
      </c>
      <c r="P2489" s="16" t="b">
        <v>1</v>
      </c>
      <c r="R2489" s="16" t="b">
        <v>0</v>
      </c>
      <c r="S2489" s="16">
        <v>1</v>
      </c>
      <c r="T2489" s="16" t="s">
        <v>91</v>
      </c>
      <c r="U2489" s="16">
        <v>999</v>
      </c>
      <c r="V2489" s="16" t="s">
        <v>1805</v>
      </c>
      <c r="W2489" s="16">
        <v>31942008</v>
      </c>
      <c r="Y2489" s="16" t="inlineStr">
        <is>
          <t>元婴境灵品丹药，药性温。在元婴境突破时额外服用，增加本次突破几率。</t>
        </is>
      </c>
      <c r="Z2489" s="16" t="inlineStr">
        <is>
          <t>|cff00FF00“三味备其关，添药助其成；丹为破境之助，非越境之凭。温剂自有其宜，须量药力与丹毒而用。”——《破境三味录》|r</t>
        </is>
      </c>
      <c r="AA2489" t="str" s="16">
        <v>炼丹可得。</v>
      </c>
      <c r="AB2489">
        <v>11921008</v>
      </c>
      <c r="AC2489" s="16" t="s">
        <v>1781</v>
      </c>
      <c r="AD2489" s="16">
        <v>40002</v>
      </c>
      <c r="AF2489">
        <v>70002</v>
      </c>
      <c r="AH2489">
        <v>1500</v>
      </c>
      <c r="AI2489" s="16" t="s">
        <v>1777</v>
      </c>
      <c r="AJ2489" s="16" t="s">
        <v>1777</v>
      </c>
      <c r="AK2489" s="16" t="s">
        <v>345</v>
      </c>
      <c r="AM2489">
        <v>1</v>
      </c>
    </row>
    <row r="2490" spans="2:39">
      <c r="B2490" s="16" t="n">
        <f>10000000+INDEX(编号表!$B:$B,MATCH(F2490,编号表!$A:$A,0))*100000+INDEX(编号表!$F:$F,MATCH(D2490,编号表!$E:$E,0))*1000+INDEX(编号表!$D:$D,MATCH(E2490,编号表!$C:$C,0))*10000+G2490</f>
        <v>11943008</v>
      </c>
      <c r="C2490" s="16" t="s">
        <v>2937</v>
      </c>
      <c r="D2490" s="16" t="s">
        <v>105</v>
      </c>
      <c r="E2490" s="16" t="s">
        <v>345</v>
      </c>
      <c r="F2490" s="16" t="s">
        <v>1777</v>
      </c>
      <c r="G2490" s="16">
        <v>8</v>
      </c>
      <c r="I2490" s="16">
        <v>60</v>
      </c>
      <c r="J2490" t="str">
        <f t="shared" si="41"/>
        <v>大类_玄品元婴丹药</v>
      </c>
      <c r="K2490" s="16" t="s">
        <v>337</v>
      </c>
      <c r="L2490" s="16">
        <v>1</v>
      </c>
      <c r="M2490" s="16" t="s">
        <v>1777</v>
      </c>
      <c r="O2490" s="16">
        <v>0</v>
      </c>
      <c r="P2490" s="16" t="b">
        <v>1</v>
      </c>
      <c r="R2490" s="16" t="b">
        <v>0</v>
      </c>
      <c r="S2490" s="16">
        <v>1</v>
      </c>
      <c r="T2490" s="16" t="s">
        <v>91</v>
      </c>
      <c r="U2490" s="16">
        <v>999</v>
      </c>
      <c r="V2490" s="16" t="s">
        <v>1805</v>
      </c>
      <c r="W2490" s="16">
        <v>31943008</v>
      </c>
      <c r="Y2490" s="16" t="inlineStr">
        <is>
          <t>元婴境玄品丹药，药性温。在元婴境突破时额外服用，增加本次突破几率。</t>
        </is>
      </c>
      <c r="Z2490" s="16" t="inlineStr">
        <is>
          <t>|cff00FF00“三味备其关，添药助其成；丹为破境之助，非越境之凭。温剂自有其宜，须量药力与丹毒而用。”——《破境三味录》|r</t>
        </is>
      </c>
      <c r="AA2490" t="str" s="16">
        <v>炼丹可得。</v>
      </c>
      <c r="AB2490">
        <v>11921008</v>
      </c>
      <c r="AC2490" s="16" t="s">
        <v>1781</v>
      </c>
      <c r="AD2490" s="16">
        <v>40003</v>
      </c>
      <c r="AF2490">
        <v>70003</v>
      </c>
      <c r="AH2490">
        <v>6000</v>
      </c>
      <c r="AI2490" s="16" t="s">
        <v>1777</v>
      </c>
      <c r="AJ2490" s="16" t="s">
        <v>1777</v>
      </c>
      <c r="AK2490" s="16" t="s">
        <v>345</v>
      </c>
      <c r="AM2490">
        <v>1</v>
      </c>
    </row>
    <row r="2491" spans="2:39">
      <c r="B2491" s="16" t="n">
        <f>10000000+INDEX(编号表!$B:$B,MATCH(F2491,编号表!$A:$A,0))*100000+INDEX(编号表!$F:$F,MATCH(D2491,编号表!$E:$E,0))*1000+INDEX(编号表!$D:$D,MATCH(E2491,编号表!$C:$C,0))*10000+G2491</f>
        <v>11941009</v>
      </c>
      <c r="C2491" s="16" t="s">
        <v>2941</v>
      </c>
      <c r="D2491" s="16" t="s">
        <v>86</v>
      </c>
      <c r="E2491" s="16" t="s">
        <v>345</v>
      </c>
      <c r="F2491" s="16" t="s">
        <v>1777</v>
      </c>
      <c r="G2491" s="16">
        <v>9</v>
      </c>
      <c r="I2491" s="16">
        <v>60</v>
      </c>
      <c r="J2491" t="str">
        <f t="shared" si="41"/>
        <v>大类_凡品元婴丹药</v>
      </c>
      <c r="K2491" s="16" t="s">
        <v>337</v>
      </c>
      <c r="L2491" s="16">
        <v>1</v>
      </c>
      <c r="M2491" s="16" t="s">
        <v>1777</v>
      </c>
      <c r="O2491" s="16">
        <v>0</v>
      </c>
      <c r="P2491" s="16" t="b">
        <v>1</v>
      </c>
      <c r="R2491" s="16" t="b">
        <v>0</v>
      </c>
      <c r="S2491" s="16">
        <v>1</v>
      </c>
      <c r="T2491" s="16" t="s">
        <v>91</v>
      </c>
      <c r="U2491" s="16">
        <v>999</v>
      </c>
      <c r="V2491" s="16" t="s">
        <v>1805</v>
      </c>
      <c r="W2491" s="16">
        <v>31941009</v>
      </c>
      <c r="Y2491" s="16" t="s">
        <v>2942</v>
      </c>
      <c r="Z2491" s="16" t="inlineStr">
        <is>
          <t>|cff00FF00“三味备其关，添药助其成；丹为破境之助，非越境之凭。热剂自有其宜，须量药力与丹毒而用。”——《破境三味录》|r</t>
        </is>
      </c>
      <c r="AA2491" t="str" s="16">
        <v>炼丹可得。</v>
      </c>
      <c r="AB2491">
        <v>11921009</v>
      </c>
      <c r="AC2491" s="16" t="s">
        <v>1781</v>
      </c>
      <c r="AD2491" s="16">
        <v>40001</v>
      </c>
      <c r="AF2491">
        <v>70001</v>
      </c>
      <c r="AH2491">
        <v>500</v>
      </c>
      <c r="AI2491" s="16" t="s">
        <v>1777</v>
      </c>
      <c r="AJ2491" s="16" t="s">
        <v>1777</v>
      </c>
      <c r="AK2491" s="16" t="s">
        <v>345</v>
      </c>
      <c r="AM2491">
        <v>1</v>
      </c>
    </row>
    <row r="2492" spans="2:39">
      <c r="B2492" s="16" t="n">
        <f>10000000+INDEX(编号表!$B:$B,MATCH(F2492,编号表!$A:$A,0))*100000+INDEX(编号表!$F:$F,MATCH(D2492,编号表!$E:$E,0))*1000+INDEX(编号表!$D:$D,MATCH(E2492,编号表!$C:$C,0))*10000+G2492</f>
        <v>11942009</v>
      </c>
      <c r="C2492" s="16" t="s">
        <v>2941</v>
      </c>
      <c r="D2492" s="16" t="s">
        <v>102</v>
      </c>
      <c r="E2492" s="16" t="s">
        <v>345</v>
      </c>
      <c r="F2492" s="16" t="s">
        <v>1777</v>
      </c>
      <c r="G2492" s="16">
        <v>9</v>
      </c>
      <c r="I2492" s="16">
        <v>60</v>
      </c>
      <c r="J2492" t="str">
        <f t="shared" si="41"/>
        <v>大类_灵品元婴丹药</v>
      </c>
      <c r="K2492" s="16" t="s">
        <v>337</v>
      </c>
      <c r="L2492" s="16">
        <v>1</v>
      </c>
      <c r="M2492" s="16" t="s">
        <v>1777</v>
      </c>
      <c r="O2492" s="16">
        <v>0</v>
      </c>
      <c r="P2492" s="16" t="b">
        <v>1</v>
      </c>
      <c r="R2492" s="16" t="b">
        <v>0</v>
      </c>
      <c r="S2492" s="16">
        <v>1</v>
      </c>
      <c r="T2492" s="16" t="s">
        <v>91</v>
      </c>
      <c r="U2492" s="16">
        <v>999</v>
      </c>
      <c r="V2492" s="16" t="s">
        <v>1805</v>
      </c>
      <c r="W2492" s="16">
        <v>31942009</v>
      </c>
      <c r="Y2492" s="16" t="inlineStr">
        <is>
          <t>元婴境灵品丹药，药性热。在元婴境突破时额外服用，增加本次突破几率。</t>
        </is>
      </c>
      <c r="Z2492" s="16" t="inlineStr">
        <is>
          <t>|cff00FF00“三味备其关，添药助其成；丹为破境之助，非越境之凭。热剂自有其宜，须量药力与丹毒而用。”——《破境三味录》|r</t>
        </is>
      </c>
      <c r="AA2492" t="str" s="16">
        <v>炼丹可得。</v>
      </c>
      <c r="AB2492">
        <v>11921009</v>
      </c>
      <c r="AC2492" s="16" t="s">
        <v>1781</v>
      </c>
      <c r="AD2492" s="16">
        <v>40002</v>
      </c>
      <c r="AF2492">
        <v>70002</v>
      </c>
      <c r="AH2492">
        <v>1500</v>
      </c>
      <c r="AI2492" s="16" t="s">
        <v>1777</v>
      </c>
      <c r="AJ2492" s="16" t="s">
        <v>1777</v>
      </c>
      <c r="AK2492" s="16" t="s">
        <v>345</v>
      </c>
      <c r="AM2492">
        <v>1</v>
      </c>
    </row>
    <row r="2493" spans="2:39">
      <c r="B2493" s="16" t="n">
        <f>10000000+INDEX(编号表!$B:$B,MATCH(F2493,编号表!$A:$A,0))*100000+INDEX(编号表!$F:$F,MATCH(D2493,编号表!$E:$E,0))*1000+INDEX(编号表!$D:$D,MATCH(E2493,编号表!$C:$C,0))*10000+G2493</f>
        <v>11943009</v>
      </c>
      <c r="C2493" s="16" t="s">
        <v>2941</v>
      </c>
      <c r="D2493" s="16" t="s">
        <v>105</v>
      </c>
      <c r="E2493" s="16" t="s">
        <v>345</v>
      </c>
      <c r="F2493" s="16" t="s">
        <v>1777</v>
      </c>
      <c r="G2493" s="16">
        <v>9</v>
      </c>
      <c r="I2493" s="16">
        <v>60</v>
      </c>
      <c r="J2493" t="str">
        <f t="shared" si="41"/>
        <v>大类_玄品元婴丹药</v>
      </c>
      <c r="K2493" s="16" t="s">
        <v>337</v>
      </c>
      <c r="L2493" s="16">
        <v>1</v>
      </c>
      <c r="M2493" s="16" t="s">
        <v>1777</v>
      </c>
      <c r="O2493" s="16">
        <v>0</v>
      </c>
      <c r="P2493" s="16" t="b">
        <v>1</v>
      </c>
      <c r="R2493" s="16" t="b">
        <v>0</v>
      </c>
      <c r="S2493" s="16">
        <v>1</v>
      </c>
      <c r="T2493" s="16" t="s">
        <v>91</v>
      </c>
      <c r="U2493" s="16">
        <v>999</v>
      </c>
      <c r="V2493" s="16" t="s">
        <v>1805</v>
      </c>
      <c r="W2493" s="16">
        <v>31943009</v>
      </c>
      <c r="Y2493" s="16" t="inlineStr">
        <is>
          <t>元婴境玄品丹药，药性热。在元婴境突破时额外服用，增加本次突破几率。</t>
        </is>
      </c>
      <c r="Z2493" s="16" t="inlineStr">
        <is>
          <t>|cff00FF00“三味备其关，添药助其成；丹为破境之助，非越境之凭。热剂自有其宜，须量药力与丹毒而用。”——《破境三味录》|r</t>
        </is>
      </c>
      <c r="AA2493" t="str" s="16">
        <v>炼丹可得。</v>
      </c>
      <c r="AB2493">
        <v>11921009</v>
      </c>
      <c r="AC2493" s="16" t="s">
        <v>1781</v>
      </c>
      <c r="AD2493" s="16">
        <v>40003</v>
      </c>
      <c r="AF2493">
        <v>70003</v>
      </c>
      <c r="AH2493">
        <v>6000</v>
      </c>
      <c r="AI2493" s="16" t="s">
        <v>1777</v>
      </c>
      <c r="AJ2493" s="16" t="s">
        <v>1777</v>
      </c>
      <c r="AK2493" s="16" t="s">
        <v>345</v>
      </c>
      <c r="AM2493">
        <v>1</v>
      </c>
    </row>
    <row r="2494" spans="2:37">
      <c r="B2494" s="16" t="n">
        <f>10000000+INDEX(编号表!$B:$B,MATCH(F2494,编号表!$A:$A,0))*100000+INDEX(编号表!$F:$F,MATCH(D2494,编号表!$E:$E,0))*1000+INDEX(编号表!$D:$D,MATCH(E2494,编号表!$C:$C,0))*10000+G2494</f>
        <v>11941010</v>
      </c>
      <c r="C2494" s="16" t="inlineStr">
        <is>
          <t>元婴玄阴复元丹</t>
        </is>
      </c>
      <c r="D2494" s="16" t="s">
        <v>86</v>
      </c>
      <c r="E2494" s="16" t="s">
        <v>345</v>
      </c>
      <c r="F2494" s="16" t="s">
        <v>1777</v>
      </c>
      <c r="G2494" s="16">
        <v>10</v>
      </c>
      <c r="I2494" s="16">
        <v>60</v>
      </c>
      <c r="J2494" t="str">
        <f t="shared" si="41"/>
        <v>大类_凡品元婴丹药</v>
      </c>
      <c r="K2494" s="16" t="s">
        <v>337</v>
      </c>
      <c r="L2494" s="16">
        <v>1</v>
      </c>
      <c r="M2494" s="16" t="s">
        <v>1777</v>
      </c>
      <c r="O2494" s="16">
        <v>0</v>
      </c>
      <c r="P2494" s="16" t="b">
        <v>1</v>
      </c>
      <c r="R2494" s="16" t="b">
        <v>0</v>
      </c>
      <c r="S2494" s="16">
        <v>1</v>
      </c>
      <c r="T2494" s="16" t="s">
        <v>91</v>
      </c>
      <c r="U2494" s="16">
        <v>999</v>
      </c>
      <c r="V2494" s="16" t="s">
        <v>1778</v>
      </c>
      <c r="W2494" s="16">
        <v>31941010</v>
      </c>
      <c r="Y2494" s="16" t="inlineStr">
        <is>
          <t>元婴境凡品丹药。立即缩短本级基础突破虚弱时长的5%。</t>
        </is>
      </c>
      <c r="Z2494" s="16" t="inlineStr">
        <is>
          <t>|cff00FF00“破境失利，气息未复；药助收摄，俟其重振。寒剂自有其宜，须量药力与丹毒而用。”——《复元息弱录》|r</t>
        </is>
      </c>
      <c r="AA2494" t="str" s="16">
        <v>炼丹可得。</v>
      </c>
      <c r="AB2494">
        <v>11921010</v>
      </c>
      <c r="AC2494" s="16" t="s">
        <v>1781</v>
      </c>
      <c r="AD2494" s="16">
        <v>40001</v>
      </c>
      <c r="AF2494">
        <v>70001</v>
      </c>
      <c r="AH2494">
        <v>500</v>
      </c>
      <c r="AI2494" s="16" t="s">
        <v>1777</v>
      </c>
      <c r="AJ2494" s="16" t="s">
        <v>1777</v>
      </c>
      <c r="AK2494" s="16" t="s">
        <v>345</v>
      </c>
    </row>
    <row r="2495" spans="2:37">
      <c r="B2495" s="16" t="n">
        <f>10000000+INDEX(编号表!$B:$B,MATCH(F2495,编号表!$A:$A,0))*100000+INDEX(编号表!$F:$F,MATCH(D2495,编号表!$E:$E,0))*1000+INDEX(编号表!$D:$D,MATCH(E2495,编号表!$C:$C,0))*10000+G2495</f>
        <v>11942010</v>
      </c>
      <c r="C2495" s="16" t="inlineStr">
        <is>
          <t>元婴玄阴复元丹</t>
        </is>
      </c>
      <c r="D2495" s="16" t="s">
        <v>102</v>
      </c>
      <c r="E2495" s="16" t="s">
        <v>345</v>
      </c>
      <c r="F2495" s="16" t="s">
        <v>1777</v>
      </c>
      <c r="G2495" s="16">
        <v>10</v>
      </c>
      <c r="I2495" s="16">
        <v>60</v>
      </c>
      <c r="J2495" t="str">
        <f t="shared" si="41"/>
        <v>大类_灵品元婴丹药</v>
      </c>
      <c r="K2495" s="16" t="s">
        <v>337</v>
      </c>
      <c r="L2495" s="16">
        <v>1</v>
      </c>
      <c r="M2495" s="16" t="s">
        <v>1777</v>
      </c>
      <c r="O2495" s="16">
        <v>0</v>
      </c>
      <c r="P2495" s="16" t="b">
        <v>1</v>
      </c>
      <c r="R2495" s="16" t="b">
        <v>0</v>
      </c>
      <c r="S2495" s="16">
        <v>1</v>
      </c>
      <c r="T2495" s="16" t="s">
        <v>91</v>
      </c>
      <c r="U2495" s="16">
        <v>999</v>
      </c>
      <c r="V2495" s="16" t="s">
        <v>1778</v>
      </c>
      <c r="W2495" s="16">
        <v>31942010</v>
      </c>
      <c r="Y2495" s="16" t="inlineStr">
        <is>
          <t>元婴境灵品丹药。立即缩短本级基础突破虚弱时长的9%。</t>
        </is>
      </c>
      <c r="Z2495" s="16" t="inlineStr">
        <is>
          <t>|cff00FF00“破境失利，气息未复；药助收摄，俟其重振。寒剂自有其宜，须量药力与丹毒而用。”——《复元息弱录》|r</t>
        </is>
      </c>
      <c r="AA2495" t="str" s="16">
        <v>炼丹可得。</v>
      </c>
      <c r="AB2495">
        <v>11921010</v>
      </c>
      <c r="AC2495" s="16" t="s">
        <v>1781</v>
      </c>
      <c r="AD2495" s="16">
        <v>40002</v>
      </c>
      <c r="AF2495">
        <v>70002</v>
      </c>
      <c r="AH2495">
        <v>1500</v>
      </c>
      <c r="AI2495" s="16" t="s">
        <v>1777</v>
      </c>
      <c r="AJ2495" s="16" t="s">
        <v>1777</v>
      </c>
      <c r="AK2495" s="16" t="s">
        <v>345</v>
      </c>
    </row>
    <row r="2496" spans="2:37">
      <c r="B2496" s="16" t="n">
        <f>10000000+INDEX(编号表!$B:$B,MATCH(F2496,编号表!$A:$A,0))*100000+INDEX(编号表!$F:$F,MATCH(D2496,编号表!$E:$E,0))*1000+INDEX(编号表!$D:$D,MATCH(E2496,编号表!$C:$C,0))*10000+G2496</f>
        <v>11943010</v>
      </c>
      <c r="C2496" s="16" t="inlineStr">
        <is>
          <t>元婴玄阴复元丹</t>
        </is>
      </c>
      <c r="D2496" s="16" t="s">
        <v>105</v>
      </c>
      <c r="E2496" s="16" t="s">
        <v>345</v>
      </c>
      <c r="F2496" s="16" t="s">
        <v>1777</v>
      </c>
      <c r="G2496" s="16">
        <v>10</v>
      </c>
      <c r="I2496" s="16">
        <v>60</v>
      </c>
      <c r="J2496" t="str">
        <f t="shared" si="41"/>
        <v>大类_玄品元婴丹药</v>
      </c>
      <c r="K2496" s="16" t="s">
        <v>337</v>
      </c>
      <c r="L2496" s="16">
        <v>1</v>
      </c>
      <c r="M2496" s="16" t="s">
        <v>1777</v>
      </c>
      <c r="O2496" s="16">
        <v>0</v>
      </c>
      <c r="P2496" s="16" t="b">
        <v>1</v>
      </c>
      <c r="R2496" s="16" t="b">
        <v>0</v>
      </c>
      <c r="S2496" s="16">
        <v>1</v>
      </c>
      <c r="T2496" s="16" t="s">
        <v>91</v>
      </c>
      <c r="U2496" s="16">
        <v>999</v>
      </c>
      <c r="V2496" s="16" t="s">
        <v>1778</v>
      </c>
      <c r="W2496" s="16">
        <v>31943010</v>
      </c>
      <c r="Y2496" s="16" t="inlineStr">
        <is>
          <t>元婴境玄品丹药。立即缩短本级基础突破虚弱时长的16.2%。</t>
        </is>
      </c>
      <c r="Z2496" s="16" t="inlineStr">
        <is>
          <t>|cff00FF00“破境失利，气息未复；药助收摄，俟其重振。寒剂自有其宜，须量药力与丹毒而用。”——《复元息弱录》|r</t>
        </is>
      </c>
      <c r="AA2496" t="str" s="16">
        <v>炼丹可得。</v>
      </c>
      <c r="AB2496">
        <v>11921010</v>
      </c>
      <c r="AC2496" s="16" t="s">
        <v>1781</v>
      </c>
      <c r="AD2496" s="16">
        <v>40003</v>
      </c>
      <c r="AF2496">
        <v>70003</v>
      </c>
      <c r="AH2496">
        <v>6000</v>
      </c>
      <c r="AI2496" s="16" t="s">
        <v>1777</v>
      </c>
      <c r="AJ2496" s="16" t="s">
        <v>1777</v>
      </c>
      <c r="AK2496" s="16" t="s">
        <v>345</v>
      </c>
    </row>
    <row r="2497" spans="2:37">
      <c r="B2497" s="16" t="n">
        <f>10000000+INDEX(编号表!$B:$B,MATCH(F2497,编号表!$A:$A,0))*100000+INDEX(编号表!$F:$F,MATCH(D2497,编号表!$E:$E,0))*1000+INDEX(编号表!$D:$D,MATCH(E2497,编号表!$C:$C,0))*10000+G2497</f>
        <v>11941011</v>
      </c>
      <c r="C2497" s="16" t="inlineStr">
        <is>
          <t>元婴清和复元丹</t>
        </is>
      </c>
      <c r="D2497" s="16" t="s">
        <v>86</v>
      </c>
      <c r="E2497" s="16" t="s">
        <v>345</v>
      </c>
      <c r="F2497" s="16" t="s">
        <v>1777</v>
      </c>
      <c r="G2497" s="16">
        <v>11</v>
      </c>
      <c r="I2497" s="16">
        <v>60</v>
      </c>
      <c r="J2497" t="str">
        <f t="shared" si="41"/>
        <v>大类_凡品元婴丹药</v>
      </c>
      <c r="K2497" s="16" t="s">
        <v>337</v>
      </c>
      <c r="L2497" s="16">
        <v>1</v>
      </c>
      <c r="M2497" s="16" t="s">
        <v>1777</v>
      </c>
      <c r="O2497" s="16">
        <v>0</v>
      </c>
      <c r="P2497" s="16" t="b">
        <v>1</v>
      </c>
      <c r="R2497" s="16" t="b">
        <v>0</v>
      </c>
      <c r="S2497" s="16">
        <v>1</v>
      </c>
      <c r="T2497" s="16" t="s">
        <v>91</v>
      </c>
      <c r="U2497" s="16">
        <v>999</v>
      </c>
      <c r="V2497" s="16" t="s">
        <v>1778</v>
      </c>
      <c r="W2497" s="16">
        <v>31941011</v>
      </c>
      <c r="Y2497" s="16" t="inlineStr">
        <is>
          <t>元婴境凡品丹药。立即缩短本级基础突破虚弱时长的10%。</t>
        </is>
      </c>
      <c r="Z2497" s="16" t="inlineStr">
        <is>
          <t>|cff00FF00“破境失利，气息未复；药助收摄，俟其重振。凉剂自有其宜，须量药力与丹毒而用。”——《复元息弱录》|r</t>
        </is>
      </c>
      <c r="AA2497" t="str" s="16">
        <v>炼丹可得。</v>
      </c>
      <c r="AB2497">
        <v>11921011</v>
      </c>
      <c r="AC2497" s="16" t="s">
        <v>1781</v>
      </c>
      <c r="AD2497" s="16">
        <v>40001</v>
      </c>
      <c r="AF2497">
        <v>70001</v>
      </c>
      <c r="AH2497">
        <v>500</v>
      </c>
      <c r="AI2497" s="16" t="s">
        <v>1777</v>
      </c>
      <c r="AJ2497" s="16" t="s">
        <v>1777</v>
      </c>
      <c r="AK2497" s="16" t="s">
        <v>345</v>
      </c>
    </row>
    <row r="2498" spans="2:37">
      <c r="B2498" s="16" t="n">
        <f>10000000+INDEX(编号表!$B:$B,MATCH(F2498,编号表!$A:$A,0))*100000+INDEX(编号表!$F:$F,MATCH(D2498,编号表!$E:$E,0))*1000+INDEX(编号表!$D:$D,MATCH(E2498,编号表!$C:$C,0))*10000+G2498</f>
        <v>11942011</v>
      </c>
      <c r="C2498" s="16" t="inlineStr">
        <is>
          <t>元婴清和复元丹</t>
        </is>
      </c>
      <c r="D2498" s="16" t="s">
        <v>102</v>
      </c>
      <c r="E2498" s="16" t="s">
        <v>345</v>
      </c>
      <c r="F2498" s="16" t="s">
        <v>1777</v>
      </c>
      <c r="G2498" s="16">
        <v>11</v>
      </c>
      <c r="I2498" s="16">
        <v>60</v>
      </c>
      <c r="J2498" t="str">
        <f t="shared" si="41"/>
        <v>大类_灵品元婴丹药</v>
      </c>
      <c r="K2498" s="16" t="s">
        <v>337</v>
      </c>
      <c r="L2498" s="16">
        <v>1</v>
      </c>
      <c r="M2498" s="16" t="s">
        <v>1777</v>
      </c>
      <c r="O2498" s="16">
        <v>0</v>
      </c>
      <c r="P2498" s="16" t="b">
        <v>1</v>
      </c>
      <c r="R2498" s="16" t="b">
        <v>0</v>
      </c>
      <c r="S2498" s="16">
        <v>1</v>
      </c>
      <c r="T2498" s="16" t="s">
        <v>91</v>
      </c>
      <c r="U2498" s="16">
        <v>999</v>
      </c>
      <c r="V2498" s="16" t="s">
        <v>1778</v>
      </c>
      <c r="W2498" s="16">
        <v>31942011</v>
      </c>
      <c r="Y2498" s="16" t="inlineStr">
        <is>
          <t>元婴境灵品丹药。立即缩短本级基础突破虚弱时长的18%。</t>
        </is>
      </c>
      <c r="Z2498" s="16" t="inlineStr">
        <is>
          <t>|cff00FF00“破境失利，气息未复；药助收摄，俟其重振。凉剂自有其宜，须量药力与丹毒而用。”——《复元息弱录》|r</t>
        </is>
      </c>
      <c r="AA2498" t="str" s="16">
        <v>炼丹可得。</v>
      </c>
      <c r="AB2498">
        <v>11921011</v>
      </c>
      <c r="AC2498" s="16" t="s">
        <v>1781</v>
      </c>
      <c r="AD2498" s="16">
        <v>40002</v>
      </c>
      <c r="AF2498">
        <v>70002</v>
      </c>
      <c r="AH2498">
        <v>1500</v>
      </c>
      <c r="AI2498" s="16" t="s">
        <v>1777</v>
      </c>
      <c r="AJ2498" s="16" t="s">
        <v>1777</v>
      </c>
      <c r="AK2498" s="16" t="s">
        <v>345</v>
      </c>
    </row>
    <row r="2499" spans="2:37">
      <c r="B2499" s="16" t="n">
        <f>10000000+INDEX(编号表!$B:$B,MATCH(F2499,编号表!$A:$A,0))*100000+INDEX(编号表!$F:$F,MATCH(D2499,编号表!$E:$E,0))*1000+INDEX(编号表!$D:$D,MATCH(E2499,编号表!$C:$C,0))*10000+G2499</f>
        <v>11943011</v>
      </c>
      <c r="C2499" s="16" t="inlineStr">
        <is>
          <t>元婴清和复元丹</t>
        </is>
      </c>
      <c r="D2499" s="16" t="s">
        <v>105</v>
      </c>
      <c r="E2499" s="16" t="s">
        <v>345</v>
      </c>
      <c r="F2499" s="16" t="s">
        <v>1777</v>
      </c>
      <c r="G2499" s="16">
        <v>11</v>
      </c>
      <c r="I2499" s="16">
        <v>60</v>
      </c>
      <c r="J2499" t="str">
        <f t="shared" si="41"/>
        <v>大类_玄品元婴丹药</v>
      </c>
      <c r="K2499" s="16" t="s">
        <v>337</v>
      </c>
      <c r="L2499" s="16">
        <v>1</v>
      </c>
      <c r="M2499" s="16" t="s">
        <v>1777</v>
      </c>
      <c r="O2499" s="16">
        <v>0</v>
      </c>
      <c r="P2499" s="16" t="b">
        <v>1</v>
      </c>
      <c r="R2499" s="16" t="b">
        <v>0</v>
      </c>
      <c r="S2499" s="16">
        <v>1</v>
      </c>
      <c r="T2499" s="16" t="s">
        <v>91</v>
      </c>
      <c r="U2499" s="16">
        <v>999</v>
      </c>
      <c r="V2499" s="16" t="s">
        <v>1778</v>
      </c>
      <c r="W2499" s="16">
        <v>31943011</v>
      </c>
      <c r="Y2499" s="16" t="inlineStr">
        <is>
          <t>元婴境玄品丹药。立即缩短本级基础突破虚弱时长的32.4%。</t>
        </is>
      </c>
      <c r="Z2499" s="16" t="inlineStr">
        <is>
          <t>|cff00FF00“破境失利，气息未复；药助收摄，俟其重振。凉剂自有其宜，须量药力与丹毒而用。”——《复元息弱录》|r</t>
        </is>
      </c>
      <c r="AA2499" t="str" s="16">
        <v>炼丹可得。</v>
      </c>
      <c r="AB2499">
        <v>11921011</v>
      </c>
      <c r="AC2499" s="16" t="s">
        <v>1781</v>
      </c>
      <c r="AD2499" s="16">
        <v>40003</v>
      </c>
      <c r="AF2499">
        <v>70003</v>
      </c>
      <c r="AH2499">
        <v>6000</v>
      </c>
      <c r="AI2499" s="16" t="s">
        <v>1777</v>
      </c>
      <c r="AJ2499" s="16" t="s">
        <v>1777</v>
      </c>
      <c r="AK2499" s="16" t="s">
        <v>345</v>
      </c>
    </row>
    <row r="2500" spans="2:37">
      <c r="B2500" s="16" t="n">
        <f>10000000+INDEX(编号表!$B:$B,MATCH(F2500,编号表!$A:$A,0))*100000+INDEX(编号表!$F:$F,MATCH(D2500,编号表!$E:$E,0))*1000+INDEX(编号表!$D:$D,MATCH(E2500,编号表!$C:$C,0))*10000+G2500</f>
        <v>11941012</v>
      </c>
      <c r="C2500" s="16" t="inlineStr">
        <is>
          <t>元婴复元丹</t>
        </is>
      </c>
      <c r="D2500" s="16" t="s">
        <v>86</v>
      </c>
      <c r="E2500" s="16" t="s">
        <v>345</v>
      </c>
      <c r="F2500" s="16" t="s">
        <v>1777</v>
      </c>
      <c r="G2500" s="16">
        <v>12</v>
      </c>
      <c r="I2500" s="16">
        <v>60</v>
      </c>
      <c r="J2500" t="str">
        <f t="shared" si="41"/>
        <v>大类_凡品元婴丹药</v>
      </c>
      <c r="K2500" s="16" t="s">
        <v>337</v>
      </c>
      <c r="L2500" s="16">
        <v>1</v>
      </c>
      <c r="M2500" s="16" t="s">
        <v>1777</v>
      </c>
      <c r="O2500" s="16">
        <v>0</v>
      </c>
      <c r="P2500" s="16" t="b">
        <v>1</v>
      </c>
      <c r="R2500" s="16" t="b">
        <v>0</v>
      </c>
      <c r="S2500" s="16">
        <v>1</v>
      </c>
      <c r="T2500" s="16" t="s">
        <v>91</v>
      </c>
      <c r="U2500" s="16">
        <v>999</v>
      </c>
      <c r="V2500" s="16" t="s">
        <v>1778</v>
      </c>
      <c r="W2500" s="16">
        <v>31941012</v>
      </c>
      <c r="Y2500" s="16" t="inlineStr">
        <is>
          <t>元婴境凡品丹药。立即缩短本级基础突破虚弱时长的15%。</t>
        </is>
      </c>
      <c r="Z2500" s="16" t="inlineStr">
        <is>
          <t>|cff00FF00“破境失利，气息未复；药助收摄，俟其重振。平剂自有其宜，须量药力与丹毒而用。”——《复元息弱录》|r</t>
        </is>
      </c>
      <c r="AA2500" t="str" s="16">
        <v>炼丹可得。</v>
      </c>
      <c r="AB2500">
        <v>11921012</v>
      </c>
      <c r="AC2500" s="16" t="s">
        <v>1781</v>
      </c>
      <c r="AD2500" s="16">
        <v>40001</v>
      </c>
      <c r="AF2500">
        <v>70001</v>
      </c>
      <c r="AH2500">
        <v>500</v>
      </c>
      <c r="AI2500" s="16" t="s">
        <v>1777</v>
      </c>
      <c r="AJ2500" s="16" t="s">
        <v>1777</v>
      </c>
      <c r="AK2500" s="16" t="s">
        <v>345</v>
      </c>
    </row>
    <row r="2501" spans="2:37">
      <c r="B2501" s="16" t="n">
        <f>10000000+INDEX(编号表!$B:$B,MATCH(F2501,编号表!$A:$A,0))*100000+INDEX(编号表!$F:$F,MATCH(D2501,编号表!$E:$E,0))*1000+INDEX(编号表!$D:$D,MATCH(E2501,编号表!$C:$C,0))*10000+G2501</f>
        <v>11942012</v>
      </c>
      <c r="C2501" s="16" t="inlineStr">
        <is>
          <t>元婴复元丹</t>
        </is>
      </c>
      <c r="D2501" s="16" t="s">
        <v>102</v>
      </c>
      <c r="E2501" s="16" t="s">
        <v>345</v>
      </c>
      <c r="F2501" s="16" t="s">
        <v>1777</v>
      </c>
      <c r="G2501" s="16">
        <v>12</v>
      </c>
      <c r="I2501" s="16">
        <v>60</v>
      </c>
      <c r="J2501" t="str">
        <f t="shared" si="41"/>
        <v>大类_灵品元婴丹药</v>
      </c>
      <c r="K2501" s="16" t="s">
        <v>337</v>
      </c>
      <c r="L2501" s="16">
        <v>1</v>
      </c>
      <c r="M2501" s="16" t="s">
        <v>1777</v>
      </c>
      <c r="O2501" s="16">
        <v>0</v>
      </c>
      <c r="P2501" s="16" t="b">
        <v>1</v>
      </c>
      <c r="R2501" s="16" t="b">
        <v>0</v>
      </c>
      <c r="S2501" s="16">
        <v>1</v>
      </c>
      <c r="T2501" s="16" t="s">
        <v>91</v>
      </c>
      <c r="U2501" s="16">
        <v>999</v>
      </c>
      <c r="V2501" s="16" t="s">
        <v>1778</v>
      </c>
      <c r="W2501" s="16">
        <v>31942012</v>
      </c>
      <c r="Y2501" s="16" t="inlineStr">
        <is>
          <t>元婴境灵品丹药。立即缩短本级基础突破虚弱时长的27%。</t>
        </is>
      </c>
      <c r="Z2501" s="16" t="inlineStr">
        <is>
          <t>|cff00FF00“破境失利，气息未复；药助收摄，俟其重振。平剂自有其宜，须量药力与丹毒而用。”——《复元息弱录》|r</t>
        </is>
      </c>
      <c r="AA2501" t="str" s="16">
        <v>炼丹可得。</v>
      </c>
      <c r="AB2501">
        <v>11921012</v>
      </c>
      <c r="AC2501" s="16" t="s">
        <v>1781</v>
      </c>
      <c r="AD2501" s="16">
        <v>40002</v>
      </c>
      <c r="AF2501">
        <v>70002</v>
      </c>
      <c r="AH2501">
        <v>1500</v>
      </c>
      <c r="AI2501" s="16" t="s">
        <v>1777</v>
      </c>
      <c r="AJ2501" s="16" t="s">
        <v>1777</v>
      </c>
      <c r="AK2501" s="16" t="s">
        <v>345</v>
      </c>
    </row>
    <row r="2502" spans="2:37">
      <c r="B2502" s="16" t="n">
        <f>10000000+INDEX(编号表!$B:$B,MATCH(F2502,编号表!$A:$A,0))*100000+INDEX(编号表!$F:$F,MATCH(D2502,编号表!$E:$E,0))*1000+INDEX(编号表!$D:$D,MATCH(E2502,编号表!$C:$C,0))*10000+G2502</f>
        <v>11943012</v>
      </c>
      <c r="C2502" s="16" t="inlineStr">
        <is>
          <t>元婴复元丹</t>
        </is>
      </c>
      <c r="D2502" s="16" t="s">
        <v>105</v>
      </c>
      <c r="E2502" s="16" t="s">
        <v>345</v>
      </c>
      <c r="F2502" s="16" t="s">
        <v>1777</v>
      </c>
      <c r="G2502" s="16">
        <v>12</v>
      </c>
      <c r="I2502" s="16">
        <v>60</v>
      </c>
      <c r="J2502" t="str">
        <f t="shared" si="41"/>
        <v>大类_玄品元婴丹药</v>
      </c>
      <c r="K2502" s="16" t="s">
        <v>337</v>
      </c>
      <c r="L2502" s="16">
        <v>1</v>
      </c>
      <c r="M2502" s="16" t="s">
        <v>1777</v>
      </c>
      <c r="O2502" s="16">
        <v>0</v>
      </c>
      <c r="P2502" s="16" t="b">
        <v>1</v>
      </c>
      <c r="R2502" s="16" t="b">
        <v>0</v>
      </c>
      <c r="S2502" s="16">
        <v>1</v>
      </c>
      <c r="T2502" s="16" t="s">
        <v>91</v>
      </c>
      <c r="U2502" s="16">
        <v>999</v>
      </c>
      <c r="V2502" s="16" t="s">
        <v>1778</v>
      </c>
      <c r="W2502" s="16">
        <v>31943012</v>
      </c>
      <c r="Y2502" s="16" t="inlineStr">
        <is>
          <t>元婴境玄品丹药。立即缩短本级基础突破虚弱时长的48.6%。</t>
        </is>
      </c>
      <c r="Z2502" s="16" t="inlineStr">
        <is>
          <t>|cff00FF00“破境失利，气息未复；药助收摄，俟其重振。平剂自有其宜，须量药力与丹毒而用。”——《复元息弱录》|r</t>
        </is>
      </c>
      <c r="AA2502" t="str" s="16">
        <v>炼丹可得。</v>
      </c>
      <c r="AB2502">
        <v>11921012</v>
      </c>
      <c r="AC2502" s="16" t="s">
        <v>1781</v>
      </c>
      <c r="AD2502" s="16">
        <v>40003</v>
      </c>
      <c r="AF2502">
        <v>70003</v>
      </c>
      <c r="AH2502">
        <v>6000</v>
      </c>
      <c r="AI2502" s="16" t="s">
        <v>1777</v>
      </c>
      <c r="AJ2502" s="16" t="s">
        <v>1777</v>
      </c>
      <c r="AK2502" s="16" t="s">
        <v>345</v>
      </c>
    </row>
    <row r="2503" spans="2:37">
      <c r="B2503" s="16" t="n">
        <f>10000000+INDEX(编号表!$B:$B,MATCH(F2503,编号表!$A:$A,0))*100000+INDEX(编号表!$F:$F,MATCH(D2503,编号表!$E:$E,0))*1000+INDEX(编号表!$D:$D,MATCH(E2503,编号表!$C:$C,0))*10000+G2503</f>
        <v>11941013</v>
      </c>
      <c r="C2503" s="16" t="inlineStr">
        <is>
          <t>元婴温阳复元丹</t>
        </is>
      </c>
      <c r="D2503" s="16" t="s">
        <v>86</v>
      </c>
      <c r="E2503" s="16" t="s">
        <v>345</v>
      </c>
      <c r="F2503" s="16" t="s">
        <v>1777</v>
      </c>
      <c r="G2503" s="16">
        <v>13</v>
      </c>
      <c r="I2503" s="16">
        <v>60</v>
      </c>
      <c r="J2503" t="str">
        <f t="shared" si="41"/>
        <v>大类_凡品元婴丹药</v>
      </c>
      <c r="K2503" s="16" t="s">
        <v>337</v>
      </c>
      <c r="L2503" s="16">
        <v>1</v>
      </c>
      <c r="M2503" s="16" t="s">
        <v>1777</v>
      </c>
      <c r="O2503" s="16">
        <v>0</v>
      </c>
      <c r="P2503" s="16" t="b">
        <v>1</v>
      </c>
      <c r="R2503" s="16" t="b">
        <v>0</v>
      </c>
      <c r="S2503" s="16">
        <v>1</v>
      </c>
      <c r="T2503" s="16" t="s">
        <v>91</v>
      </c>
      <c r="U2503" s="16">
        <v>999</v>
      </c>
      <c r="V2503" s="16" t="s">
        <v>1778</v>
      </c>
      <c r="W2503" s="16">
        <v>31941013</v>
      </c>
      <c r="Y2503" s="16" t="inlineStr">
        <is>
          <t>元婴境凡品丹药。立即缩短本级基础突破虚弱时长的20%。</t>
        </is>
      </c>
      <c r="Z2503" s="16" t="inlineStr">
        <is>
          <t>|cff00FF00“破境失利，气息未复；药助收摄，俟其重振。温剂自有其宜，须量药力与丹毒而用。”——《复元息弱录》|r</t>
        </is>
      </c>
      <c r="AA2503" t="str" s="16">
        <v>炼丹可得。</v>
      </c>
      <c r="AB2503">
        <v>11921013</v>
      </c>
      <c r="AC2503" s="16" t="s">
        <v>1781</v>
      </c>
      <c r="AD2503" s="16">
        <v>40001</v>
      </c>
      <c r="AF2503">
        <v>70001</v>
      </c>
      <c r="AH2503">
        <v>500</v>
      </c>
      <c r="AI2503" s="16" t="s">
        <v>1777</v>
      </c>
      <c r="AJ2503" s="16" t="s">
        <v>1777</v>
      </c>
      <c r="AK2503" s="16" t="s">
        <v>345</v>
      </c>
    </row>
    <row r="2504" spans="2:37">
      <c r="B2504" s="16" t="n">
        <f>10000000+INDEX(编号表!$B:$B,MATCH(F2504,编号表!$A:$A,0))*100000+INDEX(编号表!$F:$F,MATCH(D2504,编号表!$E:$E,0))*1000+INDEX(编号表!$D:$D,MATCH(E2504,编号表!$C:$C,0))*10000+G2504</f>
        <v>11942013</v>
      </c>
      <c r="C2504" s="16" t="inlineStr">
        <is>
          <t>元婴温阳复元丹</t>
        </is>
      </c>
      <c r="D2504" s="16" t="s">
        <v>102</v>
      </c>
      <c r="E2504" s="16" t="s">
        <v>345</v>
      </c>
      <c r="F2504" s="16" t="s">
        <v>1777</v>
      </c>
      <c r="G2504" s="16">
        <v>13</v>
      </c>
      <c r="I2504" s="16">
        <v>60</v>
      </c>
      <c r="J2504" t="str">
        <f t="shared" si="41"/>
        <v>大类_灵品元婴丹药</v>
      </c>
      <c r="K2504" s="16" t="s">
        <v>337</v>
      </c>
      <c r="L2504" s="16">
        <v>1</v>
      </c>
      <c r="M2504" s="16" t="s">
        <v>1777</v>
      </c>
      <c r="O2504" s="16">
        <v>0</v>
      </c>
      <c r="P2504" s="16" t="b">
        <v>1</v>
      </c>
      <c r="R2504" s="16" t="b">
        <v>0</v>
      </c>
      <c r="S2504" s="16">
        <v>1</v>
      </c>
      <c r="T2504" s="16" t="s">
        <v>91</v>
      </c>
      <c r="U2504" s="16">
        <v>999</v>
      </c>
      <c r="V2504" s="16" t="s">
        <v>1778</v>
      </c>
      <c r="W2504" s="16">
        <v>31942013</v>
      </c>
      <c r="Y2504" s="16" t="inlineStr">
        <is>
          <t>元婴境灵品丹药。立即缩短本级基础突破虚弱时长的36%。</t>
        </is>
      </c>
      <c r="Z2504" s="16" t="inlineStr">
        <is>
          <t>|cff00FF00“破境失利，气息未复；药助收摄，俟其重振。温剂自有其宜，须量药力与丹毒而用。”——《复元息弱录》|r</t>
        </is>
      </c>
      <c r="AA2504" t="str" s="16">
        <v>炼丹可得。</v>
      </c>
      <c r="AB2504">
        <v>11921013</v>
      </c>
      <c r="AC2504" s="16" t="s">
        <v>1781</v>
      </c>
      <c r="AD2504" s="16">
        <v>40002</v>
      </c>
      <c r="AF2504">
        <v>70002</v>
      </c>
      <c r="AH2504">
        <v>1500</v>
      </c>
      <c r="AI2504" s="16" t="s">
        <v>1777</v>
      </c>
      <c r="AJ2504" s="16" t="s">
        <v>1777</v>
      </c>
      <c r="AK2504" s="16" t="s">
        <v>345</v>
      </c>
    </row>
    <row r="2505" spans="2:37">
      <c r="B2505" s="16" t="n">
        <f>10000000+INDEX(编号表!$B:$B,MATCH(F2505,编号表!$A:$A,0))*100000+INDEX(编号表!$F:$F,MATCH(D2505,编号表!$E:$E,0))*1000+INDEX(编号表!$D:$D,MATCH(E2505,编号表!$C:$C,0))*10000+G2505</f>
        <v>11943013</v>
      </c>
      <c r="C2505" s="16" t="inlineStr">
        <is>
          <t>元婴温阳复元丹</t>
        </is>
      </c>
      <c r="D2505" s="16" t="s">
        <v>105</v>
      </c>
      <c r="E2505" s="16" t="s">
        <v>345</v>
      </c>
      <c r="F2505" s="16" t="s">
        <v>1777</v>
      </c>
      <c r="G2505" s="16">
        <v>13</v>
      </c>
      <c r="I2505" s="16">
        <v>60</v>
      </c>
      <c r="J2505" t="str">
        <f t="shared" si="41"/>
        <v>大类_玄品元婴丹药</v>
      </c>
      <c r="K2505" s="16" t="s">
        <v>337</v>
      </c>
      <c r="L2505" s="16">
        <v>1</v>
      </c>
      <c r="M2505" s="16" t="s">
        <v>1777</v>
      </c>
      <c r="O2505" s="16">
        <v>0</v>
      </c>
      <c r="P2505" s="16" t="b">
        <v>1</v>
      </c>
      <c r="R2505" s="16" t="b">
        <v>0</v>
      </c>
      <c r="S2505" s="16">
        <v>1</v>
      </c>
      <c r="T2505" s="16" t="s">
        <v>91</v>
      </c>
      <c r="U2505" s="16">
        <v>999</v>
      </c>
      <c r="V2505" s="16" t="s">
        <v>1778</v>
      </c>
      <c r="W2505" s="16">
        <v>31943013</v>
      </c>
      <c r="Y2505" s="16" t="inlineStr">
        <is>
          <t>元婴境玄品丹药。立即缩短本级基础突破虚弱时长的64.8%。</t>
        </is>
      </c>
      <c r="Z2505" s="16" t="inlineStr">
        <is>
          <t>|cff00FF00“破境失利，气息未复；药助收摄，俟其重振。温剂自有其宜，须量药力与丹毒而用。”——《复元息弱录》|r</t>
        </is>
      </c>
      <c r="AA2505" t="str" s="16">
        <v>炼丹可得。</v>
      </c>
      <c r="AB2505">
        <v>11921013</v>
      </c>
      <c r="AC2505" s="16" t="s">
        <v>1781</v>
      </c>
      <c r="AD2505" s="16">
        <v>40003</v>
      </c>
      <c r="AF2505">
        <v>70003</v>
      </c>
      <c r="AH2505">
        <v>6000</v>
      </c>
      <c r="AI2505" s="16" t="s">
        <v>1777</v>
      </c>
      <c r="AJ2505" s="16" t="s">
        <v>1777</v>
      </c>
      <c r="AK2505" s="16" t="s">
        <v>345</v>
      </c>
    </row>
    <row r="2506" spans="2:37">
      <c r="B2506" s="16" t="n">
        <f>10000000+INDEX(编号表!$B:$B,MATCH(F2506,编号表!$A:$A,0))*100000+INDEX(编号表!$F:$F,MATCH(D2506,编号表!$E:$E,0))*1000+INDEX(编号表!$D:$D,MATCH(E2506,编号表!$C:$C,0))*10000+G2506</f>
        <v>11941014</v>
      </c>
      <c r="C2506" s="16" t="inlineStr">
        <is>
          <t>元婴烈阳复元丹</t>
        </is>
      </c>
      <c r="D2506" s="16" t="s">
        <v>86</v>
      </c>
      <c r="E2506" s="16" t="s">
        <v>345</v>
      </c>
      <c r="F2506" s="16" t="s">
        <v>1777</v>
      </c>
      <c r="G2506" s="16">
        <v>14</v>
      </c>
      <c r="I2506" s="16">
        <v>60</v>
      </c>
      <c r="J2506" t="str">
        <f t="shared" si="41"/>
        <v>大类_凡品元婴丹药</v>
      </c>
      <c r="K2506" s="16" t="s">
        <v>337</v>
      </c>
      <c r="L2506" s="16">
        <v>1</v>
      </c>
      <c r="M2506" s="16" t="s">
        <v>1777</v>
      </c>
      <c r="O2506" s="16">
        <v>0</v>
      </c>
      <c r="P2506" s="16" t="b">
        <v>1</v>
      </c>
      <c r="R2506" s="16" t="b">
        <v>0</v>
      </c>
      <c r="S2506" s="16">
        <v>1</v>
      </c>
      <c r="T2506" s="16" t="s">
        <v>91</v>
      </c>
      <c r="U2506" s="16">
        <v>999</v>
      </c>
      <c r="V2506" s="16" t="s">
        <v>1778</v>
      </c>
      <c r="W2506" s="16">
        <v>31941014</v>
      </c>
      <c r="Y2506" s="16" t="inlineStr">
        <is>
          <t>元婴境凡品丹药。立即缩短本级基础突破虚弱时长的30%。</t>
        </is>
      </c>
      <c r="Z2506" s="16" t="inlineStr">
        <is>
          <t>|cff00FF00“破境失利，气息未复；药助收摄，俟其重振。热剂自有其宜，须量药力与丹毒而用。”——《复元息弱录》|r</t>
        </is>
      </c>
      <c r="AA2506" t="str" s="16">
        <v>炼丹可得。</v>
      </c>
      <c r="AB2506">
        <v>11921014</v>
      </c>
      <c r="AC2506" s="16" t="s">
        <v>1781</v>
      </c>
      <c r="AD2506" s="16">
        <v>40001</v>
      </c>
      <c r="AF2506">
        <v>70001</v>
      </c>
      <c r="AH2506">
        <v>500</v>
      </c>
      <c r="AI2506" s="16" t="s">
        <v>1777</v>
      </c>
      <c r="AJ2506" s="16" t="s">
        <v>1777</v>
      </c>
      <c r="AK2506" s="16" t="s">
        <v>345</v>
      </c>
    </row>
    <row r="2507" spans="2:37">
      <c r="B2507" s="16" t="n">
        <f>10000000+INDEX(编号表!$B:$B,MATCH(F2507,编号表!$A:$A,0))*100000+INDEX(编号表!$F:$F,MATCH(D2507,编号表!$E:$E,0))*1000+INDEX(编号表!$D:$D,MATCH(E2507,编号表!$C:$C,0))*10000+G2507</f>
        <v>11942014</v>
      </c>
      <c r="C2507" s="16" t="inlineStr">
        <is>
          <t>元婴烈阳复元丹</t>
        </is>
      </c>
      <c r="D2507" s="16" t="s">
        <v>102</v>
      </c>
      <c r="E2507" s="16" t="s">
        <v>345</v>
      </c>
      <c r="F2507" s="16" t="s">
        <v>1777</v>
      </c>
      <c r="G2507" s="16">
        <v>14</v>
      </c>
      <c r="I2507" s="16">
        <v>60</v>
      </c>
      <c r="J2507" t="str">
        <f t="shared" si="41"/>
        <v>大类_灵品元婴丹药</v>
      </c>
      <c r="K2507" s="16" t="s">
        <v>337</v>
      </c>
      <c r="L2507" s="16">
        <v>1</v>
      </c>
      <c r="M2507" s="16" t="s">
        <v>1777</v>
      </c>
      <c r="O2507" s="16">
        <v>0</v>
      </c>
      <c r="P2507" s="16" t="b">
        <v>1</v>
      </c>
      <c r="R2507" s="16" t="b">
        <v>0</v>
      </c>
      <c r="S2507" s="16">
        <v>1</v>
      </c>
      <c r="T2507" s="16" t="s">
        <v>91</v>
      </c>
      <c r="U2507" s="16">
        <v>999</v>
      </c>
      <c r="V2507" s="16" t="s">
        <v>1778</v>
      </c>
      <c r="W2507" s="16">
        <v>31942014</v>
      </c>
      <c r="Y2507" s="16" t="inlineStr">
        <is>
          <t>元婴境灵品丹药。立即缩短本级基础突破虚弱时长的54%。</t>
        </is>
      </c>
      <c r="Z2507" s="16" t="inlineStr">
        <is>
          <t>|cff00FF00“破境失利，气息未复；药助收摄，俟其重振。热剂自有其宜，须量药力与丹毒而用。”——《复元息弱录》|r</t>
        </is>
      </c>
      <c r="AA2507" t="str" s="16">
        <v>炼丹可得。</v>
      </c>
      <c r="AB2507">
        <v>11921014</v>
      </c>
      <c r="AC2507" s="16" t="s">
        <v>1781</v>
      </c>
      <c r="AD2507" s="16">
        <v>40002</v>
      </c>
      <c r="AF2507">
        <v>70002</v>
      </c>
      <c r="AH2507">
        <v>1500</v>
      </c>
      <c r="AI2507" s="16" t="s">
        <v>1777</v>
      </c>
      <c r="AJ2507" s="16" t="s">
        <v>1777</v>
      </c>
      <c r="AK2507" s="16" t="s">
        <v>345</v>
      </c>
    </row>
    <row r="2508" spans="2:37">
      <c r="B2508" s="16" t="n">
        <f>10000000+INDEX(编号表!$B:$B,MATCH(F2508,编号表!$A:$A,0))*100000+INDEX(编号表!$F:$F,MATCH(D2508,编号表!$E:$E,0))*1000+INDEX(编号表!$D:$D,MATCH(E2508,编号表!$C:$C,0))*10000+G2508</f>
        <v>11943014</v>
      </c>
      <c r="C2508" s="16" t="inlineStr">
        <is>
          <t>元婴烈阳复元丹</t>
        </is>
      </c>
      <c r="D2508" s="16" t="s">
        <v>105</v>
      </c>
      <c r="E2508" s="16" t="s">
        <v>345</v>
      </c>
      <c r="F2508" s="16" t="s">
        <v>1777</v>
      </c>
      <c r="G2508" s="16">
        <v>14</v>
      </c>
      <c r="I2508" s="16">
        <v>60</v>
      </c>
      <c r="J2508" t="str">
        <f t="shared" si="41"/>
        <v>大类_玄品元婴丹药</v>
      </c>
      <c r="K2508" s="16" t="s">
        <v>337</v>
      </c>
      <c r="L2508" s="16">
        <v>1</v>
      </c>
      <c r="M2508" s="16" t="s">
        <v>1777</v>
      </c>
      <c r="O2508" s="16">
        <v>0</v>
      </c>
      <c r="P2508" s="16" t="b">
        <v>1</v>
      </c>
      <c r="R2508" s="16" t="b">
        <v>0</v>
      </c>
      <c r="S2508" s="16">
        <v>1</v>
      </c>
      <c r="T2508" s="16" t="s">
        <v>91</v>
      </c>
      <c r="U2508" s="16">
        <v>999</v>
      </c>
      <c r="V2508" s="16" t="s">
        <v>1778</v>
      </c>
      <c r="W2508" s="16">
        <v>31943014</v>
      </c>
      <c r="Y2508" s="16" t="inlineStr">
        <is>
          <t>元婴境玄品丹药。立即缩短本级基础突破虚弱时长的90%。</t>
        </is>
      </c>
      <c r="Z2508" s="16" t="inlineStr">
        <is>
          <t>|cff00FF00“破境失利，气息未复；药助收摄，俟其重振。热剂自有其宜，须量药力与丹毒而用。”——《复元息弱录》|r</t>
        </is>
      </c>
      <c r="AA2508" t="str" s="16">
        <v>炼丹可得。</v>
      </c>
      <c r="AB2508">
        <v>11921014</v>
      </c>
      <c r="AC2508" s="16" t="s">
        <v>1781</v>
      </c>
      <c r="AD2508" s="16">
        <v>40003</v>
      </c>
      <c r="AF2508">
        <v>70003</v>
      </c>
      <c r="AH2508">
        <v>6000</v>
      </c>
      <c r="AI2508" s="16" t="s">
        <v>1777</v>
      </c>
      <c r="AJ2508" s="16" t="s">
        <v>1777</v>
      </c>
      <c r="AK2508" s="16" t="s">
        <v>345</v>
      </c>
    </row>
    <row r="2509" spans="2:37">
      <c r="B2509" s="16" t="n">
        <f>10000000+INDEX(编号表!$B:$B,MATCH(F2509,编号表!$A:$A,0))*100000+INDEX(编号表!$F:$F,MATCH(D2509,编号表!$E:$E,0))*1000+INDEX(编号表!$D:$D,MATCH(E2509,编号表!$C:$C,0))*10000+G2509</f>
        <v>11941015</v>
      </c>
      <c r="C2509" s="16" t="s">
        <v>2965</v>
      </c>
      <c r="D2509" s="16" t="s">
        <v>86</v>
      </c>
      <c r="E2509" s="16" t="s">
        <v>345</v>
      </c>
      <c r="F2509" s="16" t="s">
        <v>1777</v>
      </c>
      <c r="G2509" s="16">
        <v>15</v>
      </c>
      <c r="I2509" s="16">
        <v>60</v>
      </c>
      <c r="J2509" t="str">
        <f t="shared" si="41"/>
        <v>大类_凡品元婴丹药</v>
      </c>
      <c r="K2509" s="16" t="s">
        <v>337</v>
      </c>
      <c r="L2509" s="16">
        <v>1</v>
      </c>
      <c r="M2509" s="16" t="s">
        <v>1777</v>
      </c>
      <c r="O2509" s="16">
        <v>0</v>
      </c>
      <c r="P2509" s="16" t="b">
        <v>1</v>
      </c>
      <c r="R2509" s="16" t="b">
        <v>0</v>
      </c>
      <c r="S2509" s="16">
        <v>1</v>
      </c>
      <c r="T2509" s="16" t="s">
        <v>91</v>
      </c>
      <c r="U2509" s="16">
        <v>999</v>
      </c>
      <c r="V2509" s="16" t="s">
        <v>1778</v>
      </c>
      <c r="W2509" s="16">
        <v>31941015</v>
      </c>
      <c r="Y2509" s="16" t="inlineStr">
        <is>
          <t>元婴境凡品丹药。转化值增幅+2%，持续7200现实秒。</t>
        </is>
      </c>
      <c r="Z2509" s="16" t="inlineStr">
        <is>
          <t>|cff00FF00“所吸之气贵在善化，涓滴灵机亦可归于修途。寒剂自有其宜，须量药力与丹毒而用。”——《灵气化元录》|r</t>
        </is>
      </c>
      <c r="AA2509" t="str" s="16">
        <v>炼丹可得。</v>
      </c>
      <c r="AB2509">
        <v>11921015</v>
      </c>
      <c r="AC2509" s="16" t="s">
        <v>1781</v>
      </c>
      <c r="AD2509" s="16">
        <v>40001</v>
      </c>
      <c r="AF2509">
        <v>70001</v>
      </c>
      <c r="AH2509">
        <v>500</v>
      </c>
      <c r="AI2509" s="16" t="s">
        <v>1777</v>
      </c>
      <c r="AJ2509" s="16" t="s">
        <v>1777</v>
      </c>
      <c r="AK2509" s="16" t="s">
        <v>345</v>
      </c>
    </row>
    <row r="2510" spans="2:37">
      <c r="B2510" s="16" t="n">
        <f>10000000+INDEX(编号表!$B:$B,MATCH(F2510,编号表!$A:$A,0))*100000+INDEX(编号表!$F:$F,MATCH(D2510,编号表!$E:$E,0))*1000+INDEX(编号表!$D:$D,MATCH(E2510,编号表!$C:$C,0))*10000+G2510</f>
        <v>11942015</v>
      </c>
      <c r="C2510" s="16" t="s">
        <v>2965</v>
      </c>
      <c r="D2510" s="16" t="s">
        <v>102</v>
      </c>
      <c r="E2510" s="16" t="s">
        <v>345</v>
      </c>
      <c r="F2510" s="16" t="s">
        <v>1777</v>
      </c>
      <c r="G2510" s="16">
        <v>15</v>
      </c>
      <c r="I2510" s="16">
        <v>60</v>
      </c>
      <c r="J2510" t="str">
        <f t="shared" si="41"/>
        <v>大类_灵品元婴丹药</v>
      </c>
      <c r="K2510" s="16" t="s">
        <v>337</v>
      </c>
      <c r="L2510" s="16">
        <v>1</v>
      </c>
      <c r="M2510" s="16" t="s">
        <v>1777</v>
      </c>
      <c r="O2510" s="16">
        <v>0</v>
      </c>
      <c r="P2510" s="16" t="b">
        <v>1</v>
      </c>
      <c r="R2510" s="16" t="b">
        <v>0</v>
      </c>
      <c r="S2510" s="16">
        <v>1</v>
      </c>
      <c r="T2510" s="16" t="s">
        <v>91</v>
      </c>
      <c r="U2510" s="16">
        <v>999</v>
      </c>
      <c r="V2510" s="16" t="s">
        <v>1778</v>
      </c>
      <c r="W2510" s="16">
        <v>31942015</v>
      </c>
      <c r="Y2510" s="16" t="inlineStr">
        <is>
          <t>元婴境灵品丹药。转化值增幅+2%，持续12960现实秒。</t>
        </is>
      </c>
      <c r="Z2510" s="16" t="inlineStr">
        <is>
          <t>|cff00FF00“所吸之气贵在善化，涓滴灵机亦可归于修途。寒剂自有其宜，须量药力与丹毒而用。”——《灵气化元录》|r</t>
        </is>
      </c>
      <c r="AA2510" t="str" s="16">
        <v>炼丹可得。</v>
      </c>
      <c r="AB2510">
        <v>11921015</v>
      </c>
      <c r="AC2510" s="16" t="s">
        <v>1781</v>
      </c>
      <c r="AD2510" s="16">
        <v>40002</v>
      </c>
      <c r="AF2510">
        <v>70002</v>
      </c>
      <c r="AH2510">
        <v>1500</v>
      </c>
      <c r="AI2510" s="16" t="s">
        <v>1777</v>
      </c>
      <c r="AJ2510" s="16" t="s">
        <v>1777</v>
      </c>
      <c r="AK2510" s="16" t="s">
        <v>345</v>
      </c>
    </row>
    <row r="2511" spans="2:37">
      <c r="B2511" s="16" t="n">
        <f>10000000+INDEX(编号表!$B:$B,MATCH(F2511,编号表!$A:$A,0))*100000+INDEX(编号表!$F:$F,MATCH(D2511,编号表!$E:$E,0))*1000+INDEX(编号表!$D:$D,MATCH(E2511,编号表!$C:$C,0))*10000+G2511</f>
        <v>11943015</v>
      </c>
      <c r="C2511" s="16" t="s">
        <v>2965</v>
      </c>
      <c r="D2511" s="16" t="s">
        <v>105</v>
      </c>
      <c r="E2511" s="16" t="s">
        <v>345</v>
      </c>
      <c r="F2511" s="16" t="s">
        <v>1777</v>
      </c>
      <c r="G2511" s="16">
        <v>15</v>
      </c>
      <c r="I2511" s="16">
        <v>60</v>
      </c>
      <c r="J2511" t="str">
        <f t="shared" si="41"/>
        <v>大类_玄品元婴丹药</v>
      </c>
      <c r="K2511" s="16" t="s">
        <v>337</v>
      </c>
      <c r="L2511" s="16">
        <v>1</v>
      </c>
      <c r="M2511" s="16" t="s">
        <v>1777</v>
      </c>
      <c r="O2511" s="16">
        <v>0</v>
      </c>
      <c r="P2511" s="16" t="b">
        <v>1</v>
      </c>
      <c r="R2511" s="16" t="b">
        <v>0</v>
      </c>
      <c r="S2511" s="16">
        <v>1</v>
      </c>
      <c r="T2511" s="16" t="s">
        <v>91</v>
      </c>
      <c r="U2511" s="16">
        <v>999</v>
      </c>
      <c r="V2511" s="16" t="s">
        <v>1778</v>
      </c>
      <c r="W2511" s="16">
        <v>31943015</v>
      </c>
      <c r="Y2511" s="16" t="inlineStr">
        <is>
          <t>元婴境玄品丹药。转化值增幅+2%，持续23328现实秒。</t>
        </is>
      </c>
      <c r="Z2511" s="16" t="inlineStr">
        <is>
          <t>|cff00FF00“所吸之气贵在善化，涓滴灵机亦可归于修途。寒剂自有其宜，须量药力与丹毒而用。”——《灵气化元录》|r</t>
        </is>
      </c>
      <c r="AA2511" t="str" s="16">
        <v>炼丹可得。</v>
      </c>
      <c r="AB2511">
        <v>11921015</v>
      </c>
      <c r="AC2511" s="16" t="s">
        <v>1781</v>
      </c>
      <c r="AD2511" s="16">
        <v>40003</v>
      </c>
      <c r="AF2511">
        <v>70003</v>
      </c>
      <c r="AH2511">
        <v>6000</v>
      </c>
      <c r="AI2511" s="16" t="s">
        <v>1777</v>
      </c>
      <c r="AJ2511" s="16" t="s">
        <v>1777</v>
      </c>
      <c r="AK2511" s="16" t="s">
        <v>345</v>
      </c>
    </row>
    <row r="2512" spans="2:37">
      <c r="B2512" s="16" t="n">
        <f>10000000+INDEX(编号表!$B:$B,MATCH(F2512,编号表!$A:$A,0))*100000+INDEX(编号表!$F:$F,MATCH(D2512,编号表!$E:$E,0))*1000+INDEX(编号表!$D:$D,MATCH(E2512,编号表!$C:$C,0))*10000+G2512</f>
        <v>11941016</v>
      </c>
      <c r="C2512" s="16" t="s">
        <v>2969</v>
      </c>
      <c r="D2512" s="16" t="s">
        <v>86</v>
      </c>
      <c r="E2512" s="16" t="s">
        <v>345</v>
      </c>
      <c r="F2512" s="16" t="s">
        <v>1777</v>
      </c>
      <c r="G2512" s="16">
        <v>16</v>
      </c>
      <c r="I2512" s="16">
        <v>60</v>
      </c>
      <c r="J2512" t="str">
        <f t="shared" si="41"/>
        <v>大类_凡品元婴丹药</v>
      </c>
      <c r="K2512" s="16" t="s">
        <v>337</v>
      </c>
      <c r="L2512" s="16">
        <v>1</v>
      </c>
      <c r="M2512" s="16" t="s">
        <v>1777</v>
      </c>
      <c r="O2512" s="16">
        <v>0</v>
      </c>
      <c r="P2512" s="16" t="b">
        <v>1</v>
      </c>
      <c r="R2512" s="16" t="b">
        <v>0</v>
      </c>
      <c r="S2512" s="16">
        <v>1</v>
      </c>
      <c r="T2512" s="16" t="s">
        <v>91</v>
      </c>
      <c r="U2512" s="16">
        <v>999</v>
      </c>
      <c r="V2512" s="16" t="s">
        <v>1778</v>
      </c>
      <c r="W2512" s="16">
        <v>31941016</v>
      </c>
      <c r="Y2512" s="16" t="inlineStr">
        <is>
          <t>元婴境凡品丹药。转化值增幅+3%，持续3600现实秒。</t>
        </is>
      </c>
      <c r="Z2512" s="16" t="inlineStr">
        <is>
          <t>|cff00FF00“所吸之气贵在善化，涓滴灵机亦可归于修途。凉剂自有其宜，须量药力与丹毒而用。”——《灵气化元录》|r</t>
        </is>
      </c>
      <c r="AA2512" t="str" s="16">
        <v>炼丹可得。</v>
      </c>
      <c r="AB2512">
        <v>11921016</v>
      </c>
      <c r="AC2512" s="16" t="s">
        <v>1781</v>
      </c>
      <c r="AD2512" s="16">
        <v>40001</v>
      </c>
      <c r="AF2512">
        <v>70001</v>
      </c>
      <c r="AH2512">
        <v>500</v>
      </c>
      <c r="AI2512" s="16" t="s">
        <v>1777</v>
      </c>
      <c r="AJ2512" s="16" t="s">
        <v>1777</v>
      </c>
      <c r="AK2512" s="16" t="s">
        <v>345</v>
      </c>
    </row>
    <row r="2513" spans="2:37">
      <c r="B2513" s="16" t="n">
        <f>10000000+INDEX(编号表!$B:$B,MATCH(F2513,编号表!$A:$A,0))*100000+INDEX(编号表!$F:$F,MATCH(D2513,编号表!$E:$E,0))*1000+INDEX(编号表!$D:$D,MATCH(E2513,编号表!$C:$C,0))*10000+G2513</f>
        <v>11942016</v>
      </c>
      <c r="C2513" s="16" t="s">
        <v>2969</v>
      </c>
      <c r="D2513" s="16" t="s">
        <v>102</v>
      </c>
      <c r="E2513" s="16" t="s">
        <v>345</v>
      </c>
      <c r="F2513" s="16" t="s">
        <v>1777</v>
      </c>
      <c r="G2513" s="16">
        <v>16</v>
      </c>
      <c r="I2513" s="16">
        <v>60</v>
      </c>
      <c r="J2513" t="str">
        <f t="shared" si="41"/>
        <v>大类_灵品元婴丹药</v>
      </c>
      <c r="K2513" s="16" t="s">
        <v>337</v>
      </c>
      <c r="L2513" s="16">
        <v>1</v>
      </c>
      <c r="M2513" s="16" t="s">
        <v>1777</v>
      </c>
      <c r="O2513" s="16">
        <v>0</v>
      </c>
      <c r="P2513" s="16" t="b">
        <v>1</v>
      </c>
      <c r="R2513" s="16" t="b">
        <v>0</v>
      </c>
      <c r="S2513" s="16">
        <v>1</v>
      </c>
      <c r="T2513" s="16" t="s">
        <v>91</v>
      </c>
      <c r="U2513" s="16">
        <v>999</v>
      </c>
      <c r="V2513" s="16" t="s">
        <v>1778</v>
      </c>
      <c r="W2513" s="16">
        <v>31942016</v>
      </c>
      <c r="Y2513" s="16" t="inlineStr">
        <is>
          <t>元婴境灵品丹药。转化值增幅+3%，持续6480现实秒。</t>
        </is>
      </c>
      <c r="Z2513" s="16" t="inlineStr">
        <is>
          <t>|cff00FF00“所吸之气贵在善化，涓滴灵机亦可归于修途。凉剂自有其宜，须量药力与丹毒而用。”——《灵气化元录》|r</t>
        </is>
      </c>
      <c r="AA2513" t="str" s="16">
        <v>炼丹可得。</v>
      </c>
      <c r="AB2513">
        <v>11921016</v>
      </c>
      <c r="AC2513" s="16" t="s">
        <v>1781</v>
      </c>
      <c r="AD2513" s="16">
        <v>40002</v>
      </c>
      <c r="AF2513">
        <v>70002</v>
      </c>
      <c r="AH2513">
        <v>1500</v>
      </c>
      <c r="AI2513" s="16" t="s">
        <v>1777</v>
      </c>
      <c r="AJ2513" s="16" t="s">
        <v>1777</v>
      </c>
      <c r="AK2513" s="16" t="s">
        <v>345</v>
      </c>
    </row>
    <row r="2514" spans="2:37">
      <c r="B2514" s="16" t="n">
        <f>10000000+INDEX(编号表!$B:$B,MATCH(F2514,编号表!$A:$A,0))*100000+INDEX(编号表!$F:$F,MATCH(D2514,编号表!$E:$E,0))*1000+INDEX(编号表!$D:$D,MATCH(E2514,编号表!$C:$C,0))*10000+G2514</f>
        <v>11943016</v>
      </c>
      <c r="C2514" s="16" t="s">
        <v>2969</v>
      </c>
      <c r="D2514" s="16" t="s">
        <v>105</v>
      </c>
      <c r="E2514" s="16" t="s">
        <v>345</v>
      </c>
      <c r="F2514" s="16" t="s">
        <v>1777</v>
      </c>
      <c r="G2514" s="16">
        <v>16</v>
      </c>
      <c r="I2514" s="16">
        <v>60</v>
      </c>
      <c r="J2514" t="str">
        <f t="shared" si="41"/>
        <v>大类_玄品元婴丹药</v>
      </c>
      <c r="K2514" s="16" t="s">
        <v>337</v>
      </c>
      <c r="L2514" s="16">
        <v>1</v>
      </c>
      <c r="M2514" s="16" t="s">
        <v>1777</v>
      </c>
      <c r="O2514" s="16">
        <v>0</v>
      </c>
      <c r="P2514" s="16" t="b">
        <v>1</v>
      </c>
      <c r="R2514" s="16" t="b">
        <v>0</v>
      </c>
      <c r="S2514" s="16">
        <v>1</v>
      </c>
      <c r="T2514" s="16" t="s">
        <v>91</v>
      </c>
      <c r="U2514" s="16">
        <v>999</v>
      </c>
      <c r="V2514" s="16" t="s">
        <v>1778</v>
      </c>
      <c r="W2514" s="16">
        <v>31943016</v>
      </c>
      <c r="Y2514" s="16" t="inlineStr">
        <is>
          <t>元婴境玄品丹药。转化值增幅+3%，持续11664现实秒。</t>
        </is>
      </c>
      <c r="Z2514" s="16" t="inlineStr">
        <is>
          <t>|cff00FF00“所吸之气贵在善化，涓滴灵机亦可归于修途。凉剂自有其宜，须量药力与丹毒而用。”——《灵气化元录》|r</t>
        </is>
      </c>
      <c r="AA2514" t="str" s="16">
        <v>炼丹可得。</v>
      </c>
      <c r="AB2514">
        <v>11921016</v>
      </c>
      <c r="AC2514" s="16" t="s">
        <v>1781</v>
      </c>
      <c r="AD2514" s="16">
        <v>40003</v>
      </c>
      <c r="AF2514">
        <v>70003</v>
      </c>
      <c r="AH2514">
        <v>6000</v>
      </c>
      <c r="AI2514" s="16" t="s">
        <v>1777</v>
      </c>
      <c r="AJ2514" s="16" t="s">
        <v>1777</v>
      </c>
      <c r="AK2514" s="16" t="s">
        <v>345</v>
      </c>
    </row>
    <row r="2515" spans="2:37">
      <c r="B2515" s="16" t="n">
        <f>10000000+INDEX(编号表!$B:$B,MATCH(F2515,编号表!$A:$A,0))*100000+INDEX(编号表!$F:$F,MATCH(D2515,编号表!$E:$E,0))*1000+INDEX(编号表!$D:$D,MATCH(E2515,编号表!$C:$C,0))*10000+G2515</f>
        <v>11941017</v>
      </c>
      <c r="C2515" s="16" t="s">
        <v>2973</v>
      </c>
      <c r="D2515" s="16" t="s">
        <v>86</v>
      </c>
      <c r="E2515" s="16" t="s">
        <v>345</v>
      </c>
      <c r="F2515" s="16" t="s">
        <v>1777</v>
      </c>
      <c r="G2515" s="16">
        <v>17</v>
      </c>
      <c r="I2515" s="16">
        <v>60</v>
      </c>
      <c r="J2515" t="str">
        <f t="shared" si="41"/>
        <v>大类_凡品元婴丹药</v>
      </c>
      <c r="K2515" s="16" t="s">
        <v>337</v>
      </c>
      <c r="L2515" s="16">
        <v>1</v>
      </c>
      <c r="M2515" s="16" t="s">
        <v>1777</v>
      </c>
      <c r="O2515" s="16">
        <v>0</v>
      </c>
      <c r="P2515" s="16" t="b">
        <v>1</v>
      </c>
      <c r="R2515" s="16" t="b">
        <v>0</v>
      </c>
      <c r="S2515" s="16">
        <v>1</v>
      </c>
      <c r="T2515" s="16" t="s">
        <v>91</v>
      </c>
      <c r="U2515" s="16">
        <v>999</v>
      </c>
      <c r="V2515" s="16" t="s">
        <v>1778</v>
      </c>
      <c r="W2515" s="16">
        <v>31941017</v>
      </c>
      <c r="Y2515" s="16" t="inlineStr">
        <is>
          <t>元婴境凡品丹药。转化值增幅+4%，持续3600现实秒。</t>
        </is>
      </c>
      <c r="Z2515" s="16" t="inlineStr">
        <is>
          <t>|cff00FF00“所吸之气贵在善化，涓滴灵机亦可归于修途。平剂自有其宜，须量药力与丹毒而用。”——《灵气化元录》|r</t>
        </is>
      </c>
      <c r="AA2515" t="str" s="16">
        <v>炼丹可得。</v>
      </c>
      <c r="AB2515">
        <v>11921017</v>
      </c>
      <c r="AC2515" s="16" t="s">
        <v>1781</v>
      </c>
      <c r="AD2515" s="16">
        <v>40001</v>
      </c>
      <c r="AF2515">
        <v>70001</v>
      </c>
      <c r="AH2515">
        <v>500</v>
      </c>
      <c r="AI2515" s="16" t="s">
        <v>1777</v>
      </c>
      <c r="AJ2515" s="16" t="s">
        <v>1777</v>
      </c>
      <c r="AK2515" s="16" t="s">
        <v>345</v>
      </c>
    </row>
    <row r="2516" spans="2:37">
      <c r="B2516" s="16" t="n">
        <f>10000000+INDEX(编号表!$B:$B,MATCH(F2516,编号表!$A:$A,0))*100000+INDEX(编号表!$F:$F,MATCH(D2516,编号表!$E:$E,0))*1000+INDEX(编号表!$D:$D,MATCH(E2516,编号表!$C:$C,0))*10000+G2516</f>
        <v>11942017</v>
      </c>
      <c r="C2516" s="16" t="s">
        <v>2973</v>
      </c>
      <c r="D2516" s="16" t="s">
        <v>102</v>
      </c>
      <c r="E2516" s="16" t="s">
        <v>345</v>
      </c>
      <c r="F2516" s="16" t="s">
        <v>1777</v>
      </c>
      <c r="G2516" s="16">
        <v>17</v>
      </c>
      <c r="I2516" s="16">
        <v>60</v>
      </c>
      <c r="J2516" t="str">
        <f t="shared" si="41"/>
        <v>大类_灵品元婴丹药</v>
      </c>
      <c r="K2516" s="16" t="s">
        <v>337</v>
      </c>
      <c r="L2516" s="16">
        <v>1</v>
      </c>
      <c r="M2516" s="16" t="s">
        <v>1777</v>
      </c>
      <c r="O2516" s="16">
        <v>0</v>
      </c>
      <c r="P2516" s="16" t="b">
        <v>1</v>
      </c>
      <c r="R2516" s="16" t="b">
        <v>0</v>
      </c>
      <c r="S2516" s="16">
        <v>1</v>
      </c>
      <c r="T2516" s="16" t="s">
        <v>91</v>
      </c>
      <c r="U2516" s="16">
        <v>999</v>
      </c>
      <c r="V2516" s="16" t="s">
        <v>1778</v>
      </c>
      <c r="W2516" s="16">
        <v>31942017</v>
      </c>
      <c r="Y2516" s="16" t="inlineStr">
        <is>
          <t>元婴境灵品丹药。转化值增幅+4%，持续6480现实秒。</t>
        </is>
      </c>
      <c r="Z2516" s="16" t="inlineStr">
        <is>
          <t>|cff00FF00“所吸之气贵在善化，涓滴灵机亦可归于修途。平剂自有其宜，须量药力与丹毒而用。”——《灵气化元录》|r</t>
        </is>
      </c>
      <c r="AA2516" t="str" s="16">
        <v>炼丹可得。</v>
      </c>
      <c r="AB2516">
        <v>11921017</v>
      </c>
      <c r="AC2516" s="16" t="s">
        <v>1781</v>
      </c>
      <c r="AD2516" s="16">
        <v>40002</v>
      </c>
      <c r="AF2516">
        <v>70002</v>
      </c>
      <c r="AH2516">
        <v>1500</v>
      </c>
      <c r="AI2516" s="16" t="s">
        <v>1777</v>
      </c>
      <c r="AJ2516" s="16" t="s">
        <v>1777</v>
      </c>
      <c r="AK2516" s="16" t="s">
        <v>345</v>
      </c>
    </row>
    <row r="2517" spans="2:37">
      <c r="B2517" s="16" t="n">
        <f>10000000+INDEX(编号表!$B:$B,MATCH(F2517,编号表!$A:$A,0))*100000+INDEX(编号表!$F:$F,MATCH(D2517,编号表!$E:$E,0))*1000+INDEX(编号表!$D:$D,MATCH(E2517,编号表!$C:$C,0))*10000+G2517</f>
        <v>11943017</v>
      </c>
      <c r="C2517" s="16" t="s">
        <v>2973</v>
      </c>
      <c r="D2517" s="16" t="s">
        <v>105</v>
      </c>
      <c r="E2517" s="16" t="s">
        <v>345</v>
      </c>
      <c r="F2517" s="16" t="s">
        <v>1777</v>
      </c>
      <c r="G2517" s="16">
        <v>17</v>
      </c>
      <c r="I2517" s="16">
        <v>60</v>
      </c>
      <c r="J2517" t="str">
        <f t="shared" si="41"/>
        <v>大类_玄品元婴丹药</v>
      </c>
      <c r="K2517" s="16" t="s">
        <v>337</v>
      </c>
      <c r="L2517" s="16">
        <v>1</v>
      </c>
      <c r="M2517" s="16" t="s">
        <v>1777</v>
      </c>
      <c r="O2517" s="16">
        <v>0</v>
      </c>
      <c r="P2517" s="16" t="b">
        <v>1</v>
      </c>
      <c r="R2517" s="16" t="b">
        <v>0</v>
      </c>
      <c r="S2517" s="16">
        <v>1</v>
      </c>
      <c r="T2517" s="16" t="s">
        <v>91</v>
      </c>
      <c r="U2517" s="16">
        <v>999</v>
      </c>
      <c r="V2517" s="16" t="s">
        <v>1778</v>
      </c>
      <c r="W2517" s="16">
        <v>31943017</v>
      </c>
      <c r="Y2517" s="16" t="inlineStr">
        <is>
          <t>元婴境玄品丹药。转化值增幅+4%，持续11664现实秒。</t>
        </is>
      </c>
      <c r="Z2517" s="16" t="inlineStr">
        <is>
          <t>|cff00FF00“所吸之气贵在善化，涓滴灵机亦可归于修途。平剂自有其宜，须量药力与丹毒而用。”——《灵气化元录》|r</t>
        </is>
      </c>
      <c r="AA2517" t="str" s="16">
        <v>炼丹可得。</v>
      </c>
      <c r="AB2517">
        <v>11921017</v>
      </c>
      <c r="AC2517" s="16" t="s">
        <v>1781</v>
      </c>
      <c r="AD2517" s="16">
        <v>40003</v>
      </c>
      <c r="AF2517">
        <v>70003</v>
      </c>
      <c r="AH2517">
        <v>6000</v>
      </c>
      <c r="AI2517" s="16" t="s">
        <v>1777</v>
      </c>
      <c r="AJ2517" s="16" t="s">
        <v>1777</v>
      </c>
      <c r="AK2517" s="16" t="s">
        <v>345</v>
      </c>
    </row>
    <row r="2518" spans="2:37">
      <c r="B2518" s="16" t="n">
        <f>10000000+INDEX(编号表!$B:$B,MATCH(F2518,编号表!$A:$A,0))*100000+INDEX(编号表!$F:$F,MATCH(D2518,编号表!$E:$E,0))*1000+INDEX(编号表!$D:$D,MATCH(E2518,编号表!$C:$C,0))*10000+G2518</f>
        <v>11941018</v>
      </c>
      <c r="C2518" s="16" t="s">
        <v>2977</v>
      </c>
      <c r="D2518" s="16" t="s">
        <v>86</v>
      </c>
      <c r="E2518" s="16" t="s">
        <v>345</v>
      </c>
      <c r="F2518" s="16" t="s">
        <v>1777</v>
      </c>
      <c r="G2518" s="16">
        <v>18</v>
      </c>
      <c r="I2518" s="16">
        <v>60</v>
      </c>
      <c r="J2518" t="str">
        <f t="shared" si="41"/>
        <v>大类_凡品元婴丹药</v>
      </c>
      <c r="K2518" s="16" t="s">
        <v>337</v>
      </c>
      <c r="L2518" s="16">
        <v>1</v>
      </c>
      <c r="M2518" s="16" t="s">
        <v>1777</v>
      </c>
      <c r="O2518" s="16">
        <v>0</v>
      </c>
      <c r="P2518" s="16" t="b">
        <v>1</v>
      </c>
      <c r="R2518" s="16" t="b">
        <v>0</v>
      </c>
      <c r="S2518" s="16">
        <v>1</v>
      </c>
      <c r="T2518" s="16" t="s">
        <v>91</v>
      </c>
      <c r="U2518" s="16">
        <v>999</v>
      </c>
      <c r="V2518" s="16" t="s">
        <v>1778</v>
      </c>
      <c r="W2518" s="16">
        <v>31941018</v>
      </c>
      <c r="Y2518" s="16" t="inlineStr">
        <is>
          <t>元婴境凡品丹药。转化值增幅+5%，持续3600现实秒。</t>
        </is>
      </c>
      <c r="Z2518" s="16" t="inlineStr">
        <is>
          <t>|cff00FF00“所吸之气贵在善化，涓滴灵机亦可归于修途。温剂自有其宜，须量药力与丹毒而用。”——《灵气化元录》|r</t>
        </is>
      </c>
      <c r="AA2518" t="str" s="16">
        <v>炼丹可得。</v>
      </c>
      <c r="AB2518">
        <v>11921018</v>
      </c>
      <c r="AC2518" s="16" t="s">
        <v>1781</v>
      </c>
      <c r="AD2518" s="16">
        <v>40001</v>
      </c>
      <c r="AF2518">
        <v>70001</v>
      </c>
      <c r="AH2518">
        <v>500</v>
      </c>
      <c r="AI2518" s="16" t="s">
        <v>1777</v>
      </c>
      <c r="AJ2518" s="16" t="s">
        <v>1777</v>
      </c>
      <c r="AK2518" s="16" t="s">
        <v>345</v>
      </c>
    </row>
    <row r="2519" spans="2:37">
      <c r="B2519" s="16" t="n">
        <f>10000000+INDEX(编号表!$B:$B,MATCH(F2519,编号表!$A:$A,0))*100000+INDEX(编号表!$F:$F,MATCH(D2519,编号表!$E:$E,0))*1000+INDEX(编号表!$D:$D,MATCH(E2519,编号表!$C:$C,0))*10000+G2519</f>
        <v>11942018</v>
      </c>
      <c r="C2519" s="16" t="s">
        <v>2977</v>
      </c>
      <c r="D2519" s="16" t="s">
        <v>102</v>
      </c>
      <c r="E2519" s="16" t="s">
        <v>345</v>
      </c>
      <c r="F2519" s="16" t="s">
        <v>1777</v>
      </c>
      <c r="G2519" s="16">
        <v>18</v>
      </c>
      <c r="I2519" s="16">
        <v>60</v>
      </c>
      <c r="J2519" t="str">
        <f t="shared" si="41"/>
        <v>大类_灵品元婴丹药</v>
      </c>
      <c r="K2519" s="16" t="s">
        <v>337</v>
      </c>
      <c r="L2519" s="16">
        <v>1</v>
      </c>
      <c r="M2519" s="16" t="s">
        <v>1777</v>
      </c>
      <c r="O2519" s="16">
        <v>0</v>
      </c>
      <c r="P2519" s="16" t="b">
        <v>1</v>
      </c>
      <c r="R2519" s="16" t="b">
        <v>0</v>
      </c>
      <c r="S2519" s="16">
        <v>1</v>
      </c>
      <c r="T2519" s="16" t="s">
        <v>91</v>
      </c>
      <c r="U2519" s="16">
        <v>999</v>
      </c>
      <c r="V2519" s="16" t="s">
        <v>1778</v>
      </c>
      <c r="W2519" s="16">
        <v>31942018</v>
      </c>
      <c r="Y2519" s="16" t="inlineStr">
        <is>
          <t>元婴境灵品丹药。转化值增幅+5%，持续6480现实秒。</t>
        </is>
      </c>
      <c r="Z2519" s="16" t="inlineStr">
        <is>
          <t>|cff00FF00“所吸之气贵在善化，涓滴灵机亦可归于修途。温剂自有其宜，须量药力与丹毒而用。”——《灵气化元录》|r</t>
        </is>
      </c>
      <c r="AA2519" t="str" s="16">
        <v>炼丹可得。</v>
      </c>
      <c r="AB2519">
        <v>11921018</v>
      </c>
      <c r="AC2519" s="16" t="s">
        <v>1781</v>
      </c>
      <c r="AD2519" s="16">
        <v>40002</v>
      </c>
      <c r="AF2519">
        <v>70002</v>
      </c>
      <c r="AH2519">
        <v>1500</v>
      </c>
      <c r="AI2519" s="16" t="s">
        <v>1777</v>
      </c>
      <c r="AJ2519" s="16" t="s">
        <v>1777</v>
      </c>
      <c r="AK2519" s="16" t="s">
        <v>345</v>
      </c>
    </row>
    <row r="2520" spans="2:37">
      <c r="B2520" s="16" t="n">
        <f>10000000+INDEX(编号表!$B:$B,MATCH(F2520,编号表!$A:$A,0))*100000+INDEX(编号表!$F:$F,MATCH(D2520,编号表!$E:$E,0))*1000+INDEX(编号表!$D:$D,MATCH(E2520,编号表!$C:$C,0))*10000+G2520</f>
        <v>11943018</v>
      </c>
      <c r="C2520" s="16" t="s">
        <v>2977</v>
      </c>
      <c r="D2520" s="16" t="s">
        <v>105</v>
      </c>
      <c r="E2520" s="16" t="s">
        <v>345</v>
      </c>
      <c r="F2520" s="16" t="s">
        <v>1777</v>
      </c>
      <c r="G2520" s="16">
        <v>18</v>
      </c>
      <c r="I2520" s="16">
        <v>60</v>
      </c>
      <c r="J2520" t="str">
        <f t="shared" si="41"/>
        <v>大类_玄品元婴丹药</v>
      </c>
      <c r="K2520" s="16" t="s">
        <v>337</v>
      </c>
      <c r="L2520" s="16">
        <v>1</v>
      </c>
      <c r="M2520" s="16" t="s">
        <v>1777</v>
      </c>
      <c r="O2520" s="16">
        <v>0</v>
      </c>
      <c r="P2520" s="16" t="b">
        <v>1</v>
      </c>
      <c r="R2520" s="16" t="b">
        <v>0</v>
      </c>
      <c r="S2520" s="16">
        <v>1</v>
      </c>
      <c r="T2520" s="16" t="s">
        <v>91</v>
      </c>
      <c r="U2520" s="16">
        <v>999</v>
      </c>
      <c r="V2520" s="16" t="s">
        <v>1778</v>
      </c>
      <c r="W2520" s="16">
        <v>31943018</v>
      </c>
      <c r="Y2520" s="16" t="inlineStr">
        <is>
          <t>元婴境玄品丹药。转化值增幅+5%，持续11664现实秒。</t>
        </is>
      </c>
      <c r="Z2520" s="16" t="inlineStr">
        <is>
          <t>|cff00FF00“所吸之气贵在善化，涓滴灵机亦可归于修途。温剂自有其宜，须量药力与丹毒而用。”——《灵气化元录》|r</t>
        </is>
      </c>
      <c r="AA2520" t="str" s="16">
        <v>炼丹可得。</v>
      </c>
      <c r="AB2520">
        <v>11921018</v>
      </c>
      <c r="AC2520" s="16" t="s">
        <v>1781</v>
      </c>
      <c r="AD2520" s="16">
        <v>40003</v>
      </c>
      <c r="AF2520">
        <v>70003</v>
      </c>
      <c r="AH2520">
        <v>6000</v>
      </c>
      <c r="AI2520" s="16" t="s">
        <v>1777</v>
      </c>
      <c r="AJ2520" s="16" t="s">
        <v>1777</v>
      </c>
      <c r="AK2520" s="16" t="s">
        <v>345</v>
      </c>
    </row>
    <row r="2521" spans="2:37">
      <c r="B2521" s="16" t="n">
        <f>10000000+INDEX(编号表!$B:$B,MATCH(F2521,编号表!$A:$A,0))*100000+INDEX(编号表!$F:$F,MATCH(D2521,编号表!$E:$E,0))*1000+INDEX(编号表!$D:$D,MATCH(E2521,编号表!$C:$C,0))*10000+G2521</f>
        <v>11941019</v>
      </c>
      <c r="C2521" s="16" t="s">
        <v>2981</v>
      </c>
      <c r="D2521" s="16" t="s">
        <v>86</v>
      </c>
      <c r="E2521" s="16" t="s">
        <v>345</v>
      </c>
      <c r="F2521" s="16" t="s">
        <v>1777</v>
      </c>
      <c r="G2521" s="16">
        <v>19</v>
      </c>
      <c r="I2521" s="16">
        <v>60</v>
      </c>
      <c r="J2521" t="str">
        <f t="shared" si="41"/>
        <v>大类_凡品元婴丹药</v>
      </c>
      <c r="K2521" s="16" t="s">
        <v>337</v>
      </c>
      <c r="L2521" s="16">
        <v>1</v>
      </c>
      <c r="M2521" s="16" t="s">
        <v>1777</v>
      </c>
      <c r="O2521" s="16">
        <v>0</v>
      </c>
      <c r="P2521" s="16" t="b">
        <v>1</v>
      </c>
      <c r="R2521" s="16" t="b">
        <v>0</v>
      </c>
      <c r="S2521" s="16">
        <v>1</v>
      </c>
      <c r="T2521" s="16" t="s">
        <v>91</v>
      </c>
      <c r="U2521" s="16">
        <v>999</v>
      </c>
      <c r="V2521" s="16" t="s">
        <v>1778</v>
      </c>
      <c r="W2521" s="16">
        <v>31941019</v>
      </c>
      <c r="Y2521" s="16" t="inlineStr">
        <is>
          <t>元婴境凡品丹药。转化值增幅+6%，持续2400现实秒。</t>
        </is>
      </c>
      <c r="Z2521" s="16" t="inlineStr">
        <is>
          <t>|cff00FF00“所吸之气贵在善化，涓滴灵机亦可归于修途。热剂自有其宜，须量药力与丹毒而用。”——《灵气化元录》|r</t>
        </is>
      </c>
      <c r="AA2521" t="str" s="16">
        <v>炼丹可得。</v>
      </c>
      <c r="AB2521">
        <v>11921019</v>
      </c>
      <c r="AC2521" s="16" t="s">
        <v>1781</v>
      </c>
      <c r="AD2521" s="16">
        <v>40001</v>
      </c>
      <c r="AF2521">
        <v>70001</v>
      </c>
      <c r="AH2521">
        <v>500</v>
      </c>
      <c r="AI2521" s="16" t="s">
        <v>1777</v>
      </c>
      <c r="AJ2521" s="16" t="s">
        <v>1777</v>
      </c>
      <c r="AK2521" s="16" t="s">
        <v>345</v>
      </c>
    </row>
    <row r="2522" spans="2:37">
      <c r="B2522" s="16" t="n">
        <f>10000000+INDEX(编号表!$B:$B,MATCH(F2522,编号表!$A:$A,0))*100000+INDEX(编号表!$F:$F,MATCH(D2522,编号表!$E:$E,0))*1000+INDEX(编号表!$D:$D,MATCH(E2522,编号表!$C:$C,0))*10000+G2522</f>
        <v>11942019</v>
      </c>
      <c r="C2522" s="16" t="s">
        <v>2981</v>
      </c>
      <c r="D2522" s="16" t="s">
        <v>102</v>
      </c>
      <c r="E2522" s="16" t="s">
        <v>345</v>
      </c>
      <c r="F2522" s="16" t="s">
        <v>1777</v>
      </c>
      <c r="G2522" s="16">
        <v>19</v>
      </c>
      <c r="I2522" s="16">
        <v>60</v>
      </c>
      <c r="J2522" t="str">
        <f t="shared" si="41"/>
        <v>大类_灵品元婴丹药</v>
      </c>
      <c r="K2522" s="16" t="s">
        <v>337</v>
      </c>
      <c r="L2522" s="16">
        <v>1</v>
      </c>
      <c r="M2522" s="16" t="s">
        <v>1777</v>
      </c>
      <c r="O2522" s="16">
        <v>0</v>
      </c>
      <c r="P2522" s="16" t="b">
        <v>1</v>
      </c>
      <c r="R2522" s="16" t="b">
        <v>0</v>
      </c>
      <c r="S2522" s="16">
        <v>1</v>
      </c>
      <c r="T2522" s="16" t="s">
        <v>91</v>
      </c>
      <c r="U2522" s="16">
        <v>999</v>
      </c>
      <c r="V2522" s="16" t="s">
        <v>1778</v>
      </c>
      <c r="W2522" s="16">
        <v>31942019</v>
      </c>
      <c r="Y2522" s="16" t="inlineStr">
        <is>
          <t>元婴境灵品丹药。转化值增幅+6%，持续4320现实秒。</t>
        </is>
      </c>
      <c r="Z2522" s="16" t="inlineStr">
        <is>
          <t>|cff00FF00“所吸之气贵在善化，涓滴灵机亦可归于修途。热剂自有其宜，须量药力与丹毒而用。”——《灵气化元录》|r</t>
        </is>
      </c>
      <c r="AA2522" t="str" s="16">
        <v>炼丹可得。</v>
      </c>
      <c r="AB2522">
        <v>11921019</v>
      </c>
      <c r="AC2522" s="16" t="s">
        <v>1781</v>
      </c>
      <c r="AD2522" s="16">
        <v>40002</v>
      </c>
      <c r="AF2522">
        <v>70002</v>
      </c>
      <c r="AH2522">
        <v>1500</v>
      </c>
      <c r="AI2522" s="16" t="s">
        <v>1777</v>
      </c>
      <c r="AJ2522" s="16" t="s">
        <v>1777</v>
      </c>
      <c r="AK2522" s="16" t="s">
        <v>345</v>
      </c>
    </row>
    <row r="2523" spans="2:37">
      <c r="B2523" s="16" t="n">
        <f>10000000+INDEX(编号表!$B:$B,MATCH(F2523,编号表!$A:$A,0))*100000+INDEX(编号表!$F:$F,MATCH(D2523,编号表!$E:$E,0))*1000+INDEX(编号表!$D:$D,MATCH(E2523,编号表!$C:$C,0))*10000+G2523</f>
        <v>11943019</v>
      </c>
      <c r="C2523" s="16" t="s">
        <v>2981</v>
      </c>
      <c r="D2523" s="16" t="s">
        <v>105</v>
      </c>
      <c r="E2523" s="16" t="s">
        <v>345</v>
      </c>
      <c r="F2523" s="16" t="s">
        <v>1777</v>
      </c>
      <c r="G2523" s="16">
        <v>19</v>
      </c>
      <c r="I2523" s="16">
        <v>60</v>
      </c>
      <c r="J2523" t="str">
        <f t="shared" si="41"/>
        <v>大类_玄品元婴丹药</v>
      </c>
      <c r="K2523" s="16" t="s">
        <v>337</v>
      </c>
      <c r="L2523" s="16">
        <v>1</v>
      </c>
      <c r="M2523" s="16" t="s">
        <v>1777</v>
      </c>
      <c r="O2523" s="16">
        <v>0</v>
      </c>
      <c r="P2523" s="16" t="b">
        <v>1</v>
      </c>
      <c r="R2523" s="16" t="b">
        <v>0</v>
      </c>
      <c r="S2523" s="16">
        <v>1</v>
      </c>
      <c r="T2523" s="16" t="s">
        <v>91</v>
      </c>
      <c r="U2523" s="16">
        <v>999</v>
      </c>
      <c r="V2523" s="16" t="s">
        <v>1778</v>
      </c>
      <c r="W2523" s="16">
        <v>31943019</v>
      </c>
      <c r="Y2523" s="16" t="inlineStr">
        <is>
          <t>元婴境玄品丹药。转化值增幅+6%，持续7776现实秒。</t>
        </is>
      </c>
      <c r="Z2523" s="16" t="inlineStr">
        <is>
          <t>|cff00FF00“所吸之气贵在善化，涓滴灵机亦可归于修途。热剂自有其宜，须量药力与丹毒而用。”——《灵气化元录》|r</t>
        </is>
      </c>
      <c r="AA2523" t="str" s="16">
        <v>炼丹可得。</v>
      </c>
      <c r="AB2523">
        <v>11921019</v>
      </c>
      <c r="AC2523" s="16" t="s">
        <v>1781</v>
      </c>
      <c r="AD2523" s="16">
        <v>40003</v>
      </c>
      <c r="AF2523">
        <v>70003</v>
      </c>
      <c r="AH2523">
        <v>6000</v>
      </c>
      <c r="AI2523" s="16" t="s">
        <v>1777</v>
      </c>
      <c r="AJ2523" s="16" t="s">
        <v>1777</v>
      </c>
      <c r="AK2523" s="16" t="s">
        <v>345</v>
      </c>
    </row>
    <row r="2524" spans="2:37">
      <c r="B2524" s="16" t="n">
        <f>10000000+INDEX(编号表!$B:$B,MATCH(F2524,编号表!$A:$A,0))*100000+INDEX(编号表!$F:$F,MATCH(D2524,编号表!$E:$E,0))*1000+INDEX(编号表!$D:$D,MATCH(E2524,编号表!$C:$C,0))*10000+G2524</f>
        <v>11941020</v>
      </c>
      <c r="C2524" s="16" t="s">
        <v>2985</v>
      </c>
      <c r="D2524" s="16" t="s">
        <v>86</v>
      </c>
      <c r="E2524" s="16" t="s">
        <v>345</v>
      </c>
      <c r="F2524" s="16" t="s">
        <v>1777</v>
      </c>
      <c r="G2524" s="16">
        <v>20</v>
      </c>
      <c r="I2524" s="16">
        <v>60</v>
      </c>
      <c r="J2524" t="str">
        <f t="shared" si="41"/>
        <v>大类_凡品元婴丹药</v>
      </c>
      <c r="K2524" s="16" t="s">
        <v>337</v>
      </c>
      <c r="L2524" s="16">
        <v>1</v>
      </c>
      <c r="M2524" s="16" t="s">
        <v>1777</v>
      </c>
      <c r="O2524" s="16">
        <v>0</v>
      </c>
      <c r="P2524" s="16" t="b">
        <v>1</v>
      </c>
      <c r="R2524" s="16" t="b">
        <v>0</v>
      </c>
      <c r="S2524" s="16">
        <v>1</v>
      </c>
      <c r="T2524" s="16" t="s">
        <v>91</v>
      </c>
      <c r="U2524" s="16">
        <v>999</v>
      </c>
      <c r="V2524" s="16" t="s">
        <v>1778</v>
      </c>
      <c r="W2524" s="16">
        <v>31941020</v>
      </c>
      <c r="Y2524" s="16" t="inlineStr">
        <is>
          <t>元婴境凡品丹药。获得修为总量1275点，按3600现实秒的经过时间线性结算（操作时补结差额）。</t>
        </is>
      </c>
      <c r="Z2524" s="16" t="inlineStr">
        <is>
          <t>|cff00FF00“药中积蕴归于修为，进境仍须修士自越其关。寒剂自有其宜，须量药力与丹毒而用。”——《聚元积修录》|r</t>
        </is>
      </c>
      <c r="AA2524" t="str" s="16">
        <v>炼丹可得。</v>
      </c>
      <c r="AB2524">
        <v>11921020</v>
      </c>
      <c r="AC2524" s="16" t="s">
        <v>1781</v>
      </c>
      <c r="AD2524" s="16">
        <v>40001</v>
      </c>
      <c r="AF2524">
        <v>70001</v>
      </c>
      <c r="AH2524">
        <v>500</v>
      </c>
      <c r="AI2524" s="16" t="s">
        <v>1777</v>
      </c>
      <c r="AJ2524" s="16" t="s">
        <v>1777</v>
      </c>
      <c r="AK2524" s="16" t="s">
        <v>345</v>
      </c>
    </row>
    <row r="2525" spans="2:37">
      <c r="B2525" s="16" t="n">
        <f>10000000+INDEX(编号表!$B:$B,MATCH(F2525,编号表!$A:$A,0))*100000+INDEX(编号表!$F:$F,MATCH(D2525,编号表!$E:$E,0))*1000+INDEX(编号表!$D:$D,MATCH(E2525,编号表!$C:$C,0))*10000+G2525</f>
        <v>11942020</v>
      </c>
      <c r="C2525" s="16" t="s">
        <v>2985</v>
      </c>
      <c r="D2525" s="16" t="s">
        <v>102</v>
      </c>
      <c r="E2525" s="16" t="s">
        <v>345</v>
      </c>
      <c r="F2525" s="16" t="s">
        <v>1777</v>
      </c>
      <c r="G2525" s="16">
        <v>20</v>
      </c>
      <c r="I2525" s="16">
        <v>60</v>
      </c>
      <c r="J2525" t="str">
        <f t="shared" si="41"/>
        <v>大类_灵品元婴丹药</v>
      </c>
      <c r="K2525" s="16" t="s">
        <v>337</v>
      </c>
      <c r="L2525" s="16">
        <v>1</v>
      </c>
      <c r="M2525" s="16" t="s">
        <v>1777</v>
      </c>
      <c r="O2525" s="16">
        <v>0</v>
      </c>
      <c r="P2525" s="16" t="b">
        <v>1</v>
      </c>
      <c r="R2525" s="16" t="b">
        <v>0</v>
      </c>
      <c r="S2525" s="16">
        <v>1</v>
      </c>
      <c r="T2525" s="16" t="s">
        <v>91</v>
      </c>
      <c r="U2525" s="16">
        <v>999</v>
      </c>
      <c r="V2525" s="16" t="s">
        <v>1778</v>
      </c>
      <c r="W2525" s="16">
        <v>31942020</v>
      </c>
      <c r="Y2525" s="16" t="inlineStr">
        <is>
          <t>元婴境灵品丹药。获得修为总量2295点，按3600现实秒的经过时间线性结算（操作时补结差额）。</t>
        </is>
      </c>
      <c r="Z2525" s="16" t="inlineStr">
        <is>
          <t>|cff00FF00“药中积蕴归于修为，进境仍须修士自越其关。寒剂自有其宜，须量药力与丹毒而用。”——《聚元积修录》|r</t>
        </is>
      </c>
      <c r="AA2525" t="str" s="16">
        <v>炼丹可得。</v>
      </c>
      <c r="AB2525">
        <v>11921020</v>
      </c>
      <c r="AC2525" s="16" t="s">
        <v>1781</v>
      </c>
      <c r="AD2525" s="16">
        <v>40002</v>
      </c>
      <c r="AF2525">
        <v>70002</v>
      </c>
      <c r="AH2525">
        <v>1500</v>
      </c>
      <c r="AI2525" s="16" t="s">
        <v>1777</v>
      </c>
      <c r="AJ2525" s="16" t="s">
        <v>1777</v>
      </c>
      <c r="AK2525" s="16" t="s">
        <v>345</v>
      </c>
    </row>
    <row r="2526" spans="2:37">
      <c r="B2526" s="16" t="n">
        <f>10000000+INDEX(编号表!$B:$B,MATCH(F2526,编号表!$A:$A,0))*100000+INDEX(编号表!$F:$F,MATCH(D2526,编号表!$E:$E,0))*1000+INDEX(编号表!$D:$D,MATCH(E2526,编号表!$C:$C,0))*10000+G2526</f>
        <v>11943020</v>
      </c>
      <c r="C2526" s="16" t="s">
        <v>2985</v>
      </c>
      <c r="D2526" s="16" t="s">
        <v>105</v>
      </c>
      <c r="E2526" s="16" t="s">
        <v>345</v>
      </c>
      <c r="F2526" s="16" t="s">
        <v>1777</v>
      </c>
      <c r="G2526" s="16">
        <v>20</v>
      </c>
      <c r="I2526" s="16">
        <v>60</v>
      </c>
      <c r="J2526" t="str">
        <f t="shared" si="41"/>
        <v>大类_玄品元婴丹药</v>
      </c>
      <c r="K2526" s="16" t="s">
        <v>337</v>
      </c>
      <c r="L2526" s="16">
        <v>1</v>
      </c>
      <c r="M2526" s="16" t="s">
        <v>1777</v>
      </c>
      <c r="O2526" s="16">
        <v>0</v>
      </c>
      <c r="P2526" s="16" t="b">
        <v>1</v>
      </c>
      <c r="R2526" s="16" t="b">
        <v>0</v>
      </c>
      <c r="S2526" s="16">
        <v>1</v>
      </c>
      <c r="T2526" s="16" t="s">
        <v>91</v>
      </c>
      <c r="U2526" s="16">
        <v>999</v>
      </c>
      <c r="V2526" s="16" t="s">
        <v>1778</v>
      </c>
      <c r="W2526" s="16">
        <v>31943020</v>
      </c>
      <c r="Y2526" s="16" t="inlineStr">
        <is>
          <t>元婴境玄品丹药。获得修为总量4131点，按3600现实秒的经过时间线性结算（操作时补结差额）。</t>
        </is>
      </c>
      <c r="Z2526" s="16" t="inlineStr">
        <is>
          <t>|cff00FF00“药中积蕴归于修为，进境仍须修士自越其关。寒剂自有其宜，须量药力与丹毒而用。”——《聚元积修录》|r</t>
        </is>
      </c>
      <c r="AA2526" t="str" s="16">
        <v>炼丹可得。</v>
      </c>
      <c r="AB2526">
        <v>11921020</v>
      </c>
      <c r="AC2526" s="16" t="s">
        <v>1781</v>
      </c>
      <c r="AD2526" s="16">
        <v>40003</v>
      </c>
      <c r="AF2526">
        <v>70003</v>
      </c>
      <c r="AH2526">
        <v>6000</v>
      </c>
      <c r="AI2526" s="16" t="s">
        <v>1777</v>
      </c>
      <c r="AJ2526" s="16" t="s">
        <v>1777</v>
      </c>
      <c r="AK2526" s="16" t="s">
        <v>345</v>
      </c>
    </row>
    <row r="2527" spans="2:37">
      <c r="B2527" s="16" t="n">
        <f>10000000+INDEX(编号表!$B:$B,MATCH(F2527,编号表!$A:$A,0))*100000+INDEX(编号表!$F:$F,MATCH(D2527,编号表!$E:$E,0))*1000+INDEX(编号表!$D:$D,MATCH(E2527,编号表!$C:$C,0))*10000+G2527</f>
        <v>11941021</v>
      </c>
      <c r="C2527" s="16" t="s">
        <v>2989</v>
      </c>
      <c r="D2527" s="16" t="s">
        <v>86</v>
      </c>
      <c r="E2527" s="16" t="s">
        <v>345</v>
      </c>
      <c r="F2527" s="16" t="s">
        <v>1777</v>
      </c>
      <c r="G2527" s="16">
        <v>21</v>
      </c>
      <c r="I2527" s="16">
        <v>60</v>
      </c>
      <c r="J2527" t="str">
        <f t="shared" si="41"/>
        <v>大类_凡品元婴丹药</v>
      </c>
      <c r="K2527" s="16" t="s">
        <v>337</v>
      </c>
      <c r="L2527" s="16">
        <v>1</v>
      </c>
      <c r="M2527" s="16" t="s">
        <v>1777</v>
      </c>
      <c r="O2527" s="16">
        <v>0</v>
      </c>
      <c r="P2527" s="16" t="b">
        <v>1</v>
      </c>
      <c r="R2527" s="16" t="b">
        <v>0</v>
      </c>
      <c r="S2527" s="16">
        <v>1</v>
      </c>
      <c r="T2527" s="16" t="s">
        <v>91</v>
      </c>
      <c r="U2527" s="16">
        <v>999</v>
      </c>
      <c r="V2527" s="16" t="s">
        <v>1778</v>
      </c>
      <c r="W2527" s="16">
        <v>31941021</v>
      </c>
      <c r="Y2527" s="16" t="inlineStr">
        <is>
          <t>元婴境凡品丹药。获得修为总量680点。</t>
        </is>
      </c>
      <c r="Z2527" s="16" t="inlineStr">
        <is>
          <t>|cff00FF00“药中积蕴归于修为，进境仍须修士自越其关。凉剂自有其宜，须量药力与丹毒而用。”——《聚元积修录》|r</t>
        </is>
      </c>
      <c r="AA2527" t="str" s="16">
        <v>炼丹可得。</v>
      </c>
      <c r="AB2527">
        <v>11921021</v>
      </c>
      <c r="AC2527" s="16" t="s">
        <v>1781</v>
      </c>
      <c r="AD2527" s="16">
        <v>40001</v>
      </c>
      <c r="AF2527">
        <v>70001</v>
      </c>
      <c r="AH2527">
        <v>500</v>
      </c>
      <c r="AI2527" s="16" t="s">
        <v>1777</v>
      </c>
      <c r="AJ2527" s="16" t="s">
        <v>1777</v>
      </c>
      <c r="AK2527" s="16" t="s">
        <v>345</v>
      </c>
    </row>
    <row r="2528" spans="2:37">
      <c r="B2528" s="16" t="n">
        <f>10000000+INDEX(编号表!$B:$B,MATCH(F2528,编号表!$A:$A,0))*100000+INDEX(编号表!$F:$F,MATCH(D2528,编号表!$E:$E,0))*1000+INDEX(编号表!$D:$D,MATCH(E2528,编号表!$C:$C,0))*10000+G2528</f>
        <v>11942021</v>
      </c>
      <c r="C2528" s="16" t="s">
        <v>2989</v>
      </c>
      <c r="D2528" s="16" t="s">
        <v>102</v>
      </c>
      <c r="E2528" s="16" t="s">
        <v>345</v>
      </c>
      <c r="F2528" s="16" t="s">
        <v>1777</v>
      </c>
      <c r="G2528" s="16">
        <v>21</v>
      </c>
      <c r="I2528" s="16">
        <v>60</v>
      </c>
      <c r="J2528" t="str">
        <f t="shared" si="41"/>
        <v>大类_灵品元婴丹药</v>
      </c>
      <c r="K2528" s="16" t="s">
        <v>337</v>
      </c>
      <c r="L2528" s="16">
        <v>1</v>
      </c>
      <c r="M2528" s="16" t="s">
        <v>1777</v>
      </c>
      <c r="O2528" s="16">
        <v>0</v>
      </c>
      <c r="P2528" s="16" t="b">
        <v>1</v>
      </c>
      <c r="R2528" s="16" t="b">
        <v>0</v>
      </c>
      <c r="S2528" s="16">
        <v>1</v>
      </c>
      <c r="T2528" s="16" t="s">
        <v>91</v>
      </c>
      <c r="U2528" s="16">
        <v>999</v>
      </c>
      <c r="V2528" s="16" t="s">
        <v>1778</v>
      </c>
      <c r="W2528" s="16">
        <v>31942021</v>
      </c>
      <c r="Y2528" s="16" t="inlineStr">
        <is>
          <t>元婴境灵品丹药。获得修为总量1224点。</t>
        </is>
      </c>
      <c r="Z2528" s="16" t="inlineStr">
        <is>
          <t>|cff00FF00“药中积蕴归于修为，进境仍须修士自越其关。凉剂自有其宜，须量药力与丹毒而用。”——《聚元积修录》|r</t>
        </is>
      </c>
      <c r="AA2528" t="str" s="16">
        <v>炼丹可得。</v>
      </c>
      <c r="AB2528">
        <v>11921021</v>
      </c>
      <c r="AC2528" s="16" t="s">
        <v>1781</v>
      </c>
      <c r="AD2528" s="16">
        <v>40002</v>
      </c>
      <c r="AF2528">
        <v>70002</v>
      </c>
      <c r="AH2528">
        <v>1500</v>
      </c>
      <c r="AI2528" s="16" t="s">
        <v>1777</v>
      </c>
      <c r="AJ2528" s="16" t="s">
        <v>1777</v>
      </c>
      <c r="AK2528" s="16" t="s">
        <v>345</v>
      </c>
    </row>
    <row r="2529" spans="2:37">
      <c r="B2529" s="16" t="n">
        <f>10000000+INDEX(编号表!$B:$B,MATCH(F2529,编号表!$A:$A,0))*100000+INDEX(编号表!$F:$F,MATCH(D2529,编号表!$E:$E,0))*1000+INDEX(编号表!$D:$D,MATCH(E2529,编号表!$C:$C,0))*10000+G2529</f>
        <v>11943021</v>
      </c>
      <c r="C2529" s="16" t="s">
        <v>2989</v>
      </c>
      <c r="D2529" s="16" t="s">
        <v>105</v>
      </c>
      <c r="E2529" s="16" t="s">
        <v>345</v>
      </c>
      <c r="F2529" s="16" t="s">
        <v>1777</v>
      </c>
      <c r="G2529" s="16">
        <v>21</v>
      </c>
      <c r="I2529" s="16">
        <v>60</v>
      </c>
      <c r="J2529" t="str">
        <f t="shared" si="41"/>
        <v>大类_玄品元婴丹药</v>
      </c>
      <c r="K2529" s="16" t="s">
        <v>337</v>
      </c>
      <c r="L2529" s="16">
        <v>1</v>
      </c>
      <c r="M2529" s="16" t="s">
        <v>1777</v>
      </c>
      <c r="O2529" s="16">
        <v>0</v>
      </c>
      <c r="P2529" s="16" t="b">
        <v>1</v>
      </c>
      <c r="R2529" s="16" t="b">
        <v>0</v>
      </c>
      <c r="S2529" s="16">
        <v>1</v>
      </c>
      <c r="T2529" s="16" t="s">
        <v>91</v>
      </c>
      <c r="U2529" s="16">
        <v>999</v>
      </c>
      <c r="V2529" s="16" t="s">
        <v>1778</v>
      </c>
      <c r="W2529" s="16">
        <v>31943021</v>
      </c>
      <c r="Y2529" s="16" t="inlineStr">
        <is>
          <t>元婴境玄品丹药。获得修为总量2203点。</t>
        </is>
      </c>
      <c r="Z2529" s="16" t="inlineStr">
        <is>
          <t>|cff00FF00“药中积蕴归于修为，进境仍须修士自越其关。凉剂自有其宜，须量药力与丹毒而用。”——《聚元积修录》|r</t>
        </is>
      </c>
      <c r="AA2529" t="str" s="16">
        <v>炼丹可得。</v>
      </c>
      <c r="AB2529">
        <v>11921021</v>
      </c>
      <c r="AC2529" s="16" t="s">
        <v>1781</v>
      </c>
      <c r="AD2529" s="16">
        <v>40003</v>
      </c>
      <c r="AF2529">
        <v>70003</v>
      </c>
      <c r="AH2529">
        <v>6000</v>
      </c>
      <c r="AI2529" s="16" t="s">
        <v>1777</v>
      </c>
      <c r="AJ2529" s="16" t="s">
        <v>1777</v>
      </c>
      <c r="AK2529" s="16" t="s">
        <v>345</v>
      </c>
    </row>
    <row r="2530" spans="2:37">
      <c r="B2530" s="16" t="n">
        <f>10000000+INDEX(编号表!$B:$B,MATCH(F2530,编号表!$A:$A,0))*100000+INDEX(编号表!$F:$F,MATCH(D2530,编号表!$E:$E,0))*1000+INDEX(编号表!$D:$D,MATCH(E2530,编号表!$C:$C,0))*10000+G2530</f>
        <v>11941022</v>
      </c>
      <c r="C2530" s="16" t="s">
        <v>2993</v>
      </c>
      <c r="D2530" s="16" t="s">
        <v>86</v>
      </c>
      <c r="E2530" s="16" t="s">
        <v>345</v>
      </c>
      <c r="F2530" s="16" t="s">
        <v>1777</v>
      </c>
      <c r="G2530" s="16">
        <v>22</v>
      </c>
      <c r="I2530" s="16">
        <v>60</v>
      </c>
      <c r="J2530" t="str">
        <f t="shared" si="41"/>
        <v>大类_凡品元婴丹药</v>
      </c>
      <c r="K2530" s="16" t="s">
        <v>337</v>
      </c>
      <c r="L2530" s="16">
        <v>1</v>
      </c>
      <c r="M2530" s="16" t="s">
        <v>1777</v>
      </c>
      <c r="O2530" s="16">
        <v>0</v>
      </c>
      <c r="P2530" s="16" t="b">
        <v>1</v>
      </c>
      <c r="R2530" s="16" t="b">
        <v>0</v>
      </c>
      <c r="S2530" s="16">
        <v>1</v>
      </c>
      <c r="T2530" s="16" t="s">
        <v>91</v>
      </c>
      <c r="U2530" s="16">
        <v>999</v>
      </c>
      <c r="V2530" s="16" t="s">
        <v>1778</v>
      </c>
      <c r="W2530" s="16">
        <v>31941022</v>
      </c>
      <c r="Y2530" s="16" t="inlineStr">
        <is>
          <t>元婴境凡品丹药。获得修为总量850点。</t>
        </is>
      </c>
      <c r="Z2530" s="16" t="inlineStr">
        <is>
          <t>|cff00FF00“药中积蕴归于修为，进境仍须修士自越其关。平剂自有其宜，须量药力与丹毒而用。”——《聚元积修录》|r</t>
        </is>
      </c>
      <c r="AA2530" t="str" s="16">
        <v>炼丹可得。</v>
      </c>
      <c r="AB2530">
        <v>11921022</v>
      </c>
      <c r="AC2530" s="16" t="s">
        <v>1781</v>
      </c>
      <c r="AD2530" s="16">
        <v>40001</v>
      </c>
      <c r="AF2530">
        <v>70001</v>
      </c>
      <c r="AH2530">
        <v>500</v>
      </c>
      <c r="AI2530" s="16" t="s">
        <v>1777</v>
      </c>
      <c r="AJ2530" s="16" t="s">
        <v>1777</v>
      </c>
      <c r="AK2530" s="16" t="s">
        <v>345</v>
      </c>
    </row>
    <row r="2531" spans="2:37">
      <c r="B2531" s="16" t="n">
        <f>10000000+INDEX(编号表!$B:$B,MATCH(F2531,编号表!$A:$A,0))*100000+INDEX(编号表!$F:$F,MATCH(D2531,编号表!$E:$E,0))*1000+INDEX(编号表!$D:$D,MATCH(E2531,编号表!$C:$C,0))*10000+G2531</f>
        <v>11942022</v>
      </c>
      <c r="C2531" s="16" t="s">
        <v>2993</v>
      </c>
      <c r="D2531" s="16" t="s">
        <v>102</v>
      </c>
      <c r="E2531" s="16" t="s">
        <v>345</v>
      </c>
      <c r="F2531" s="16" t="s">
        <v>1777</v>
      </c>
      <c r="G2531" s="16">
        <v>22</v>
      </c>
      <c r="I2531" s="16">
        <v>60</v>
      </c>
      <c r="J2531" t="str">
        <f t="shared" si="41"/>
        <v>大类_灵品元婴丹药</v>
      </c>
      <c r="K2531" s="16" t="s">
        <v>337</v>
      </c>
      <c r="L2531" s="16">
        <v>1</v>
      </c>
      <c r="M2531" s="16" t="s">
        <v>1777</v>
      </c>
      <c r="O2531" s="16">
        <v>0</v>
      </c>
      <c r="P2531" s="16" t="b">
        <v>1</v>
      </c>
      <c r="R2531" s="16" t="b">
        <v>0</v>
      </c>
      <c r="S2531" s="16">
        <v>1</v>
      </c>
      <c r="T2531" s="16" t="s">
        <v>91</v>
      </c>
      <c r="U2531" s="16">
        <v>999</v>
      </c>
      <c r="V2531" s="16" t="s">
        <v>1778</v>
      </c>
      <c r="W2531" s="16">
        <v>31942022</v>
      </c>
      <c r="Y2531" s="16" t="inlineStr">
        <is>
          <t>元婴境灵品丹药。获得修为总量1530点。</t>
        </is>
      </c>
      <c r="Z2531" s="16" t="inlineStr">
        <is>
          <t>|cff00FF00“药中积蕴归于修为，进境仍须修士自越其关。平剂自有其宜，须量药力与丹毒而用。”——《聚元积修录》|r</t>
        </is>
      </c>
      <c r="AA2531" t="str" s="16">
        <v>炼丹可得。</v>
      </c>
      <c r="AB2531">
        <v>11921022</v>
      </c>
      <c r="AC2531" s="16" t="s">
        <v>1781</v>
      </c>
      <c r="AD2531" s="16">
        <v>40002</v>
      </c>
      <c r="AF2531">
        <v>70002</v>
      </c>
      <c r="AH2531">
        <v>1500</v>
      </c>
      <c r="AI2531" s="16" t="s">
        <v>1777</v>
      </c>
      <c r="AJ2531" s="16" t="s">
        <v>1777</v>
      </c>
      <c r="AK2531" s="16" t="s">
        <v>345</v>
      </c>
    </row>
    <row r="2532" spans="2:37">
      <c r="B2532" s="16" t="n">
        <f>10000000+INDEX(编号表!$B:$B,MATCH(F2532,编号表!$A:$A,0))*100000+INDEX(编号表!$F:$F,MATCH(D2532,编号表!$E:$E,0))*1000+INDEX(编号表!$D:$D,MATCH(E2532,编号表!$C:$C,0))*10000+G2532</f>
        <v>11943022</v>
      </c>
      <c r="C2532" s="16" t="s">
        <v>2993</v>
      </c>
      <c r="D2532" s="16" t="s">
        <v>105</v>
      </c>
      <c r="E2532" s="16" t="s">
        <v>345</v>
      </c>
      <c r="F2532" s="16" t="s">
        <v>1777</v>
      </c>
      <c r="G2532" s="16">
        <v>22</v>
      </c>
      <c r="I2532" s="16">
        <v>60</v>
      </c>
      <c r="J2532" t="str">
        <f t="shared" si="41"/>
        <v>大类_玄品元婴丹药</v>
      </c>
      <c r="K2532" s="16" t="s">
        <v>337</v>
      </c>
      <c r="L2532" s="16">
        <v>1</v>
      </c>
      <c r="M2532" s="16" t="s">
        <v>1777</v>
      </c>
      <c r="O2532" s="16">
        <v>0</v>
      </c>
      <c r="P2532" s="16" t="b">
        <v>1</v>
      </c>
      <c r="R2532" s="16" t="b">
        <v>0</v>
      </c>
      <c r="S2532" s="16">
        <v>1</v>
      </c>
      <c r="T2532" s="16" t="s">
        <v>91</v>
      </c>
      <c r="U2532" s="16">
        <v>999</v>
      </c>
      <c r="V2532" s="16" t="s">
        <v>1778</v>
      </c>
      <c r="W2532" s="16">
        <v>31943022</v>
      </c>
      <c r="Y2532" s="16" t="inlineStr">
        <is>
          <t>元婴境玄品丹药。获得修为总量2754点。</t>
        </is>
      </c>
      <c r="Z2532" s="16" t="inlineStr">
        <is>
          <t>|cff00FF00“药中积蕴归于修为，进境仍须修士自越其关。平剂自有其宜，须量药力与丹毒而用。”——《聚元积修录》|r</t>
        </is>
      </c>
      <c r="AA2532" t="str" s="16">
        <v>炼丹可得。</v>
      </c>
      <c r="AB2532">
        <v>11921022</v>
      </c>
      <c r="AC2532" s="16" t="s">
        <v>1781</v>
      </c>
      <c r="AD2532" s="16">
        <v>40003</v>
      </c>
      <c r="AF2532">
        <v>70003</v>
      </c>
      <c r="AH2532">
        <v>6000</v>
      </c>
      <c r="AI2532" s="16" t="s">
        <v>1777</v>
      </c>
      <c r="AJ2532" s="16" t="s">
        <v>1777</v>
      </c>
      <c r="AK2532" s="16" t="s">
        <v>345</v>
      </c>
    </row>
    <row r="2533" spans="2:37">
      <c r="B2533" s="16" t="n">
        <f>10000000+INDEX(编号表!$B:$B,MATCH(F2533,编号表!$A:$A,0))*100000+INDEX(编号表!$F:$F,MATCH(D2533,编号表!$E:$E,0))*1000+INDEX(编号表!$D:$D,MATCH(E2533,编号表!$C:$C,0))*10000+G2533</f>
        <v>11941023</v>
      </c>
      <c r="C2533" s="16" t="s">
        <v>2997</v>
      </c>
      <c r="D2533" s="16" t="s">
        <v>86</v>
      </c>
      <c r="E2533" s="16" t="s">
        <v>345</v>
      </c>
      <c r="F2533" s="16" t="s">
        <v>1777</v>
      </c>
      <c r="G2533" s="16">
        <v>23</v>
      </c>
      <c r="I2533" s="16">
        <v>60</v>
      </c>
      <c r="J2533" t="str">
        <f t="shared" si="41"/>
        <v>大类_凡品元婴丹药</v>
      </c>
      <c r="K2533" s="16" t="s">
        <v>337</v>
      </c>
      <c r="L2533" s="16">
        <v>1</v>
      </c>
      <c r="M2533" s="16" t="s">
        <v>1777</v>
      </c>
      <c r="O2533" s="16">
        <v>0</v>
      </c>
      <c r="P2533" s="16" t="b">
        <v>1</v>
      </c>
      <c r="R2533" s="16" t="b">
        <v>0</v>
      </c>
      <c r="S2533" s="16">
        <v>1</v>
      </c>
      <c r="T2533" s="16" t="s">
        <v>91</v>
      </c>
      <c r="U2533" s="16">
        <v>999</v>
      </c>
      <c r="V2533" s="16" t="s">
        <v>1778</v>
      </c>
      <c r="W2533" s="16">
        <v>31941023</v>
      </c>
      <c r="Y2533" s="16" t="inlineStr">
        <is>
          <t>元婴境凡品丹药。获得修为总量1020点。</t>
        </is>
      </c>
      <c r="Z2533" s="16" t="inlineStr">
        <is>
          <t>|cff00FF00“药中积蕴归于修为，进境仍须修士自越其关。温剂自有其宜，须量药力与丹毒而用。”——《聚元积修录》|r</t>
        </is>
      </c>
      <c r="AA2533" t="str" s="16">
        <v>炼丹可得。</v>
      </c>
      <c r="AB2533">
        <v>11921023</v>
      </c>
      <c r="AC2533" s="16" t="s">
        <v>1781</v>
      </c>
      <c r="AD2533" s="16">
        <v>40001</v>
      </c>
      <c r="AF2533">
        <v>70001</v>
      </c>
      <c r="AH2533">
        <v>500</v>
      </c>
      <c r="AI2533" s="16" t="s">
        <v>1777</v>
      </c>
      <c r="AJ2533" s="16" t="s">
        <v>1777</v>
      </c>
      <c r="AK2533" s="16" t="s">
        <v>345</v>
      </c>
    </row>
    <row r="2534" spans="2:37">
      <c r="B2534" s="16" t="n">
        <f>10000000+INDEX(编号表!$B:$B,MATCH(F2534,编号表!$A:$A,0))*100000+INDEX(编号表!$F:$F,MATCH(D2534,编号表!$E:$E,0))*1000+INDEX(编号表!$D:$D,MATCH(E2534,编号表!$C:$C,0))*10000+G2534</f>
        <v>11942023</v>
      </c>
      <c r="C2534" s="16" t="s">
        <v>2997</v>
      </c>
      <c r="D2534" s="16" t="s">
        <v>102</v>
      </c>
      <c r="E2534" s="16" t="s">
        <v>345</v>
      </c>
      <c r="F2534" s="16" t="s">
        <v>1777</v>
      </c>
      <c r="G2534" s="16">
        <v>23</v>
      </c>
      <c r="I2534" s="16">
        <v>60</v>
      </c>
      <c r="J2534" t="str">
        <f t="shared" si="41"/>
        <v>大类_灵品元婴丹药</v>
      </c>
      <c r="K2534" s="16" t="s">
        <v>337</v>
      </c>
      <c r="L2534" s="16">
        <v>1</v>
      </c>
      <c r="M2534" s="16" t="s">
        <v>1777</v>
      </c>
      <c r="O2534" s="16">
        <v>0</v>
      </c>
      <c r="P2534" s="16" t="b">
        <v>1</v>
      </c>
      <c r="R2534" s="16" t="b">
        <v>0</v>
      </c>
      <c r="S2534" s="16">
        <v>1</v>
      </c>
      <c r="T2534" s="16" t="s">
        <v>91</v>
      </c>
      <c r="U2534" s="16">
        <v>999</v>
      </c>
      <c r="V2534" s="16" t="s">
        <v>1778</v>
      </c>
      <c r="W2534" s="16">
        <v>31942023</v>
      </c>
      <c r="Y2534" s="16" t="inlineStr">
        <is>
          <t>元婴境灵品丹药。获得修为总量1836点。</t>
        </is>
      </c>
      <c r="Z2534" s="16" t="inlineStr">
        <is>
          <t>|cff00FF00“药中积蕴归于修为，进境仍须修士自越其关。温剂自有其宜，须量药力与丹毒而用。”——《聚元积修录》|r</t>
        </is>
      </c>
      <c r="AA2534" t="str" s="16">
        <v>炼丹可得。</v>
      </c>
      <c r="AB2534">
        <v>11921023</v>
      </c>
      <c r="AC2534" s="16" t="s">
        <v>1781</v>
      </c>
      <c r="AD2534" s="16">
        <v>40002</v>
      </c>
      <c r="AF2534">
        <v>70002</v>
      </c>
      <c r="AH2534">
        <v>1500</v>
      </c>
      <c r="AI2534" s="16" t="s">
        <v>1777</v>
      </c>
      <c r="AJ2534" s="16" t="s">
        <v>1777</v>
      </c>
      <c r="AK2534" s="16" t="s">
        <v>345</v>
      </c>
    </row>
    <row r="2535" spans="2:37">
      <c r="B2535" s="16" t="n">
        <f>10000000+INDEX(编号表!$B:$B,MATCH(F2535,编号表!$A:$A,0))*100000+INDEX(编号表!$F:$F,MATCH(D2535,编号表!$E:$E,0))*1000+INDEX(编号表!$D:$D,MATCH(E2535,编号表!$C:$C,0))*10000+G2535</f>
        <v>11943023</v>
      </c>
      <c r="C2535" s="16" t="s">
        <v>2997</v>
      </c>
      <c r="D2535" s="16" t="s">
        <v>105</v>
      </c>
      <c r="E2535" s="16" t="s">
        <v>345</v>
      </c>
      <c r="F2535" s="16" t="s">
        <v>1777</v>
      </c>
      <c r="G2535" s="16">
        <v>23</v>
      </c>
      <c r="I2535" s="16">
        <v>60</v>
      </c>
      <c r="J2535" t="str">
        <f t="shared" si="41"/>
        <v>大类_玄品元婴丹药</v>
      </c>
      <c r="K2535" s="16" t="s">
        <v>337</v>
      </c>
      <c r="L2535" s="16">
        <v>1</v>
      </c>
      <c r="M2535" s="16" t="s">
        <v>1777</v>
      </c>
      <c r="O2535" s="16">
        <v>0</v>
      </c>
      <c r="P2535" s="16" t="b">
        <v>1</v>
      </c>
      <c r="R2535" s="16" t="b">
        <v>0</v>
      </c>
      <c r="S2535" s="16">
        <v>1</v>
      </c>
      <c r="T2535" s="16" t="s">
        <v>91</v>
      </c>
      <c r="U2535" s="16">
        <v>999</v>
      </c>
      <c r="V2535" s="16" t="s">
        <v>1778</v>
      </c>
      <c r="W2535" s="16">
        <v>31943023</v>
      </c>
      <c r="Y2535" s="16" t="inlineStr">
        <is>
          <t>元婴境玄品丹药。获得修为总量3305点。</t>
        </is>
      </c>
      <c r="Z2535" s="16" t="inlineStr">
        <is>
          <t>|cff00FF00“药中积蕴归于修为，进境仍须修士自越其关。温剂自有其宜，须量药力与丹毒而用。”——《聚元积修录》|r</t>
        </is>
      </c>
      <c r="AA2535" t="str" s="16">
        <v>炼丹可得。</v>
      </c>
      <c r="AB2535">
        <v>11921023</v>
      </c>
      <c r="AC2535" s="16" t="s">
        <v>1781</v>
      </c>
      <c r="AD2535" s="16">
        <v>40003</v>
      </c>
      <c r="AF2535">
        <v>70003</v>
      </c>
      <c r="AH2535">
        <v>6000</v>
      </c>
      <c r="AI2535" s="16" t="s">
        <v>1777</v>
      </c>
      <c r="AJ2535" s="16" t="s">
        <v>1777</v>
      </c>
      <c r="AK2535" s="16" t="s">
        <v>345</v>
      </c>
    </row>
    <row r="2536" spans="2:37">
      <c r="B2536" s="16" t="n">
        <f>10000000+INDEX(编号表!$B:$B,MATCH(F2536,编号表!$A:$A,0))*100000+INDEX(编号表!$F:$F,MATCH(D2536,编号表!$E:$E,0))*1000+INDEX(编号表!$D:$D,MATCH(E2536,编号表!$C:$C,0))*10000+G2536</f>
        <v>11941024</v>
      </c>
      <c r="C2536" s="16" t="s">
        <v>3001</v>
      </c>
      <c r="D2536" s="16" t="s">
        <v>86</v>
      </c>
      <c r="E2536" s="16" t="s">
        <v>345</v>
      </c>
      <c r="F2536" s="16" t="s">
        <v>1777</v>
      </c>
      <c r="G2536" s="16">
        <v>24</v>
      </c>
      <c r="I2536" s="16">
        <v>60</v>
      </c>
      <c r="J2536" t="str">
        <f t="shared" si="41"/>
        <v>大类_凡品元婴丹药</v>
      </c>
      <c r="K2536" s="16" t="s">
        <v>337</v>
      </c>
      <c r="L2536" s="16">
        <v>1</v>
      </c>
      <c r="M2536" s="16" t="s">
        <v>1777</v>
      </c>
      <c r="O2536" s="16">
        <v>0</v>
      </c>
      <c r="P2536" s="16" t="b">
        <v>1</v>
      </c>
      <c r="R2536" s="16" t="b">
        <v>0</v>
      </c>
      <c r="S2536" s="16">
        <v>1</v>
      </c>
      <c r="T2536" s="16" t="s">
        <v>91</v>
      </c>
      <c r="U2536" s="16">
        <v>999</v>
      </c>
      <c r="V2536" s="16" t="s">
        <v>1778</v>
      </c>
      <c r="W2536" s="16">
        <v>31941024</v>
      </c>
      <c r="Y2536" s="16" t="inlineStr">
        <is>
          <t>元婴境凡品丹药。获得修为总量1530点，按300现实秒的经过时间线性结算（操作时补结差额）。</t>
        </is>
      </c>
      <c r="Z2536" s="16" t="inlineStr">
        <is>
          <t>|cff00FF00“药中积蕴归于修为，进境仍须修士自越其关。热剂自有其宜，须量药力与丹毒而用。”——《聚元积修录》|r</t>
        </is>
      </c>
      <c r="AA2536" t="str" s="16">
        <v>炼丹可得。</v>
      </c>
      <c r="AB2536">
        <v>11921024</v>
      </c>
      <c r="AC2536" s="16" t="s">
        <v>1781</v>
      </c>
      <c r="AD2536" s="16">
        <v>40001</v>
      </c>
      <c r="AF2536">
        <v>70001</v>
      </c>
      <c r="AH2536">
        <v>500</v>
      </c>
      <c r="AI2536" s="16" t="s">
        <v>1777</v>
      </c>
      <c r="AJ2536" s="16" t="s">
        <v>1777</v>
      </c>
      <c r="AK2536" s="16" t="s">
        <v>345</v>
      </c>
    </row>
    <row r="2537" spans="2:37">
      <c r="B2537" s="16" t="n">
        <f>10000000+INDEX(编号表!$B:$B,MATCH(F2537,编号表!$A:$A,0))*100000+INDEX(编号表!$F:$F,MATCH(D2537,编号表!$E:$E,0))*1000+INDEX(编号表!$D:$D,MATCH(E2537,编号表!$C:$C,0))*10000+G2537</f>
        <v>11942024</v>
      </c>
      <c r="C2537" s="16" t="s">
        <v>3001</v>
      </c>
      <c r="D2537" s="16" t="s">
        <v>102</v>
      </c>
      <c r="E2537" s="16" t="s">
        <v>345</v>
      </c>
      <c r="F2537" s="16" t="s">
        <v>1777</v>
      </c>
      <c r="G2537" s="16">
        <v>24</v>
      </c>
      <c r="I2537" s="16">
        <v>60</v>
      </c>
      <c r="J2537" t="str">
        <f t="shared" si="41"/>
        <v>大类_灵品元婴丹药</v>
      </c>
      <c r="K2537" s="16" t="s">
        <v>337</v>
      </c>
      <c r="L2537" s="16">
        <v>1</v>
      </c>
      <c r="M2537" s="16" t="s">
        <v>1777</v>
      </c>
      <c r="O2537" s="16">
        <v>0</v>
      </c>
      <c r="P2537" s="16" t="b">
        <v>1</v>
      </c>
      <c r="R2537" s="16" t="b">
        <v>0</v>
      </c>
      <c r="S2537" s="16">
        <v>1</v>
      </c>
      <c r="T2537" s="16" t="s">
        <v>91</v>
      </c>
      <c r="U2537" s="16">
        <v>999</v>
      </c>
      <c r="V2537" s="16" t="s">
        <v>1778</v>
      </c>
      <c r="W2537" s="16">
        <v>31942024</v>
      </c>
      <c r="Y2537" s="16" t="inlineStr">
        <is>
          <t>元婴境灵品丹药。获得修为总量2754点，按300现实秒的经过时间线性结算（操作时补结差额）。</t>
        </is>
      </c>
      <c r="Z2537" s="16" t="inlineStr">
        <is>
          <t>|cff00FF00“药中积蕴归于修为，进境仍须修士自越其关。热剂自有其宜，须量药力与丹毒而用。”——《聚元积修录》|r</t>
        </is>
      </c>
      <c r="AA2537" t="str" s="16">
        <v>炼丹可得。</v>
      </c>
      <c r="AB2537">
        <v>11921024</v>
      </c>
      <c r="AC2537" s="16" t="s">
        <v>1781</v>
      </c>
      <c r="AD2537" s="16">
        <v>40002</v>
      </c>
      <c r="AF2537">
        <v>70002</v>
      </c>
      <c r="AH2537">
        <v>1500</v>
      </c>
      <c r="AI2537" s="16" t="s">
        <v>1777</v>
      </c>
      <c r="AJ2537" s="16" t="s">
        <v>1777</v>
      </c>
      <c r="AK2537" s="16" t="s">
        <v>345</v>
      </c>
    </row>
    <row r="2538" spans="2:37">
      <c r="B2538" s="16" t="n">
        <f>10000000+INDEX(编号表!$B:$B,MATCH(F2538,编号表!$A:$A,0))*100000+INDEX(编号表!$F:$F,MATCH(D2538,编号表!$E:$E,0))*1000+INDEX(编号表!$D:$D,MATCH(E2538,编号表!$C:$C,0))*10000+G2538</f>
        <v>11943024</v>
      </c>
      <c r="C2538" s="16" t="s">
        <v>3001</v>
      </c>
      <c r="D2538" s="16" t="s">
        <v>105</v>
      </c>
      <c r="E2538" s="16" t="s">
        <v>345</v>
      </c>
      <c r="F2538" s="16" t="s">
        <v>1777</v>
      </c>
      <c r="G2538" s="16">
        <v>24</v>
      </c>
      <c r="I2538" s="16">
        <v>60</v>
      </c>
      <c r="J2538" t="str">
        <f t="shared" si="41"/>
        <v>大类_玄品元婴丹药</v>
      </c>
      <c r="K2538" s="16" t="s">
        <v>337</v>
      </c>
      <c r="L2538" s="16">
        <v>1</v>
      </c>
      <c r="M2538" s="16" t="s">
        <v>1777</v>
      </c>
      <c r="O2538" s="16">
        <v>0</v>
      </c>
      <c r="P2538" s="16" t="b">
        <v>1</v>
      </c>
      <c r="R2538" s="16" t="b">
        <v>0</v>
      </c>
      <c r="S2538" s="16">
        <v>1</v>
      </c>
      <c r="T2538" s="16" t="s">
        <v>91</v>
      </c>
      <c r="U2538" s="16">
        <v>999</v>
      </c>
      <c r="V2538" s="16" t="s">
        <v>1778</v>
      </c>
      <c r="W2538" s="16">
        <v>31943024</v>
      </c>
      <c r="Y2538" s="16" t="inlineStr">
        <is>
          <t>元婴境玄品丹药。获得修为总量4957点，按300现实秒的经过时间线性结算（操作时补结差额）。</t>
        </is>
      </c>
      <c r="Z2538" s="16" t="inlineStr">
        <is>
          <t>|cff00FF00“药中积蕴归于修为，进境仍须修士自越其关。热剂自有其宜，须量药力与丹毒而用。”——《聚元积修录》|r</t>
        </is>
      </c>
      <c r="AA2538" t="str" s="16">
        <v>炼丹可得。</v>
      </c>
      <c r="AB2538">
        <v>11921024</v>
      </c>
      <c r="AC2538" s="16" t="s">
        <v>1781</v>
      </c>
      <c r="AD2538" s="16">
        <v>40003</v>
      </c>
      <c r="AF2538">
        <v>70003</v>
      </c>
      <c r="AH2538">
        <v>6000</v>
      </c>
      <c r="AI2538" s="16" t="s">
        <v>1777</v>
      </c>
      <c r="AJ2538" s="16" t="s">
        <v>1777</v>
      </c>
      <c r="AK2538" s="16" t="s">
        <v>345</v>
      </c>
    </row>
    <row r="2539" spans="2:37">
      <c r="B2539" s="16" t="n">
        <f>10000000+INDEX(编号表!$B:$B,MATCH(F2539,编号表!$A:$A,0))*100000+INDEX(编号表!$F:$F,MATCH(D2539,编号表!$E:$E,0))*1000+INDEX(编号表!$D:$D,MATCH(E2539,编号表!$C:$C,0))*10000+G2539</f>
        <v>11941025</v>
      </c>
      <c r="C2539" s="16" t="s">
        <v>3005</v>
      </c>
      <c r="D2539" s="16" t="s">
        <v>86</v>
      </c>
      <c r="E2539" s="16" t="s">
        <v>345</v>
      </c>
      <c r="F2539" s="16" t="s">
        <v>1777</v>
      </c>
      <c r="G2539" s="16">
        <v>25</v>
      </c>
      <c r="I2539" s="16">
        <v>60</v>
      </c>
      <c r="J2539" t="str">
        <f t="shared" si="41"/>
        <v>大类_凡品元婴丹药</v>
      </c>
      <c r="K2539" s="16" t="s">
        <v>337</v>
      </c>
      <c r="L2539" s="16">
        <v>1</v>
      </c>
      <c r="M2539" s="16" t="s">
        <v>1777</v>
      </c>
      <c r="O2539" s="16">
        <v>0</v>
      </c>
      <c r="P2539" s="16" t="b">
        <v>1</v>
      </c>
      <c r="R2539" s="16" t="b">
        <v>0</v>
      </c>
      <c r="S2539" s="16">
        <v>1</v>
      </c>
      <c r="T2539" s="16" t="s">
        <v>91</v>
      </c>
      <c r="U2539" s="16">
        <v>999</v>
      </c>
      <c r="V2539" s="16" t="s">
        <v>1778</v>
      </c>
      <c r="W2539" s="16">
        <v>31941025</v>
      </c>
      <c r="Y2539" s="16" t="inlineStr">
        <is>
          <t>元婴境凡品丹药。清除对应味池杂质总量203256点，按300现实秒的经过时间线性结算（操作时补结差额）。</t>
        </is>
      </c>
      <c r="Z2539" s="16" t="inlineStr">
        <is>
          <t>|cff00FF00“气脉之浊得清，灵力行运乃得其序。寒剂自有其宜，须量药力与丹毒而用。”——《气脉澄浊录》|r</t>
        </is>
      </c>
      <c r="AA2539" t="str" s="16">
        <v>炼丹可得。</v>
      </c>
      <c r="AB2539">
        <v>11921025</v>
      </c>
      <c r="AC2539" s="16" t="s">
        <v>1781</v>
      </c>
      <c r="AD2539" s="16">
        <v>40001</v>
      </c>
      <c r="AF2539">
        <v>70001</v>
      </c>
      <c r="AH2539">
        <v>500</v>
      </c>
      <c r="AI2539" s="16" t="s">
        <v>1777</v>
      </c>
      <c r="AJ2539" s="16" t="s">
        <v>1777</v>
      </c>
      <c r="AK2539" s="16" t="s">
        <v>345</v>
      </c>
    </row>
    <row r="2540" spans="2:37">
      <c r="B2540" s="16" t="n">
        <f>10000000+INDEX(编号表!$B:$B,MATCH(F2540,编号表!$A:$A,0))*100000+INDEX(编号表!$F:$F,MATCH(D2540,编号表!$E:$E,0))*1000+INDEX(编号表!$D:$D,MATCH(E2540,编号表!$C:$C,0))*10000+G2540</f>
        <v>11942025</v>
      </c>
      <c r="C2540" s="16" t="s">
        <v>3005</v>
      </c>
      <c r="D2540" s="16" t="s">
        <v>102</v>
      </c>
      <c r="E2540" s="16" t="s">
        <v>345</v>
      </c>
      <c r="F2540" s="16" t="s">
        <v>1777</v>
      </c>
      <c r="G2540" s="16">
        <v>25</v>
      </c>
      <c r="I2540" s="16">
        <v>60</v>
      </c>
      <c r="J2540" t="str">
        <f t="shared" si="41"/>
        <v>大类_灵品元婴丹药</v>
      </c>
      <c r="K2540" s="16" t="s">
        <v>337</v>
      </c>
      <c r="L2540" s="16">
        <v>1</v>
      </c>
      <c r="M2540" s="16" t="s">
        <v>1777</v>
      </c>
      <c r="O2540" s="16">
        <v>0</v>
      </c>
      <c r="P2540" s="16" t="b">
        <v>1</v>
      </c>
      <c r="R2540" s="16" t="b">
        <v>0</v>
      </c>
      <c r="S2540" s="16">
        <v>1</v>
      </c>
      <c r="T2540" s="16" t="s">
        <v>91</v>
      </c>
      <c r="U2540" s="16">
        <v>999</v>
      </c>
      <c r="V2540" s="16" t="s">
        <v>1778</v>
      </c>
      <c r="W2540" s="16">
        <v>31942025</v>
      </c>
      <c r="Y2540" s="16" t="inlineStr">
        <is>
          <t>元婴境灵品丹药。清除对应味池杂质总量357220点，按300现实秒的经过时间线性结算（操作时补结差额）。</t>
        </is>
      </c>
      <c r="Z2540" s="16" t="inlineStr">
        <is>
          <t>|cff00FF00“气脉之浊得清，灵力行运乃得其序。寒剂自有其宜，须量药力与丹毒而用。”——《气脉澄浊录》|r</t>
        </is>
      </c>
      <c r="AA2540" t="str" s="16">
        <v>炼丹可得。</v>
      </c>
      <c r="AB2540">
        <v>11921025</v>
      </c>
      <c r="AC2540" s="16" t="s">
        <v>1781</v>
      </c>
      <c r="AD2540" s="16">
        <v>40002</v>
      </c>
      <c r="AF2540">
        <v>70002</v>
      </c>
      <c r="AH2540">
        <v>1500</v>
      </c>
      <c r="AI2540" s="16" t="s">
        <v>1777</v>
      </c>
      <c r="AJ2540" s="16" t="s">
        <v>1777</v>
      </c>
      <c r="AK2540" s="16" t="s">
        <v>345</v>
      </c>
    </row>
    <row r="2541" spans="2:37">
      <c r="B2541" s="16" t="n">
        <f>10000000+INDEX(编号表!$B:$B,MATCH(F2541,编号表!$A:$A,0))*100000+INDEX(编号表!$F:$F,MATCH(D2541,编号表!$E:$E,0))*1000+INDEX(编号表!$D:$D,MATCH(E2541,编号表!$C:$C,0))*10000+G2541</f>
        <v>11943025</v>
      </c>
      <c r="C2541" s="16" t="s">
        <v>3005</v>
      </c>
      <c r="D2541" s="16" t="s">
        <v>105</v>
      </c>
      <c r="E2541" s="16" t="s">
        <v>345</v>
      </c>
      <c r="F2541" s="16" t="s">
        <v>1777</v>
      </c>
      <c r="G2541" s="16">
        <v>25</v>
      </c>
      <c r="I2541" s="16">
        <v>60</v>
      </c>
      <c r="J2541" t="str">
        <f t="shared" si="41"/>
        <v>大类_玄品元婴丹药</v>
      </c>
      <c r="K2541" s="16" t="s">
        <v>337</v>
      </c>
      <c r="L2541" s="16">
        <v>1</v>
      </c>
      <c r="M2541" s="16" t="s">
        <v>1777</v>
      </c>
      <c r="O2541" s="16">
        <v>0</v>
      </c>
      <c r="P2541" s="16" t="b">
        <v>1</v>
      </c>
      <c r="R2541" s="16" t="b">
        <v>0</v>
      </c>
      <c r="S2541" s="16">
        <v>1</v>
      </c>
      <c r="T2541" s="16" t="s">
        <v>91</v>
      </c>
      <c r="U2541" s="16">
        <v>999</v>
      </c>
      <c r="V2541" s="16" t="s">
        <v>1778</v>
      </c>
      <c r="W2541" s="16">
        <v>31943025</v>
      </c>
      <c r="Y2541" s="16" t="inlineStr">
        <is>
          <t>元婴境玄品丹药。清除对应味池杂质总量634357点，按300现实秒的经过时间线性结算（操作时补结差额）。</t>
        </is>
      </c>
      <c r="Z2541" s="16" t="inlineStr">
        <is>
          <t>|cff00FF00“气脉之浊得清，灵力行运乃得其序。寒剂自有其宜，须量药力与丹毒而用。”——《气脉澄浊录》|r</t>
        </is>
      </c>
      <c r="AA2541" t="str" s="16">
        <v>炼丹可得。</v>
      </c>
      <c r="AB2541">
        <v>11921025</v>
      </c>
      <c r="AC2541" s="16" t="s">
        <v>1781</v>
      </c>
      <c r="AD2541" s="16">
        <v>40003</v>
      </c>
      <c r="AF2541">
        <v>70003</v>
      </c>
      <c r="AH2541">
        <v>6000</v>
      </c>
      <c r="AI2541" s="16" t="s">
        <v>1777</v>
      </c>
      <c r="AJ2541" s="16" t="s">
        <v>1777</v>
      </c>
      <c r="AK2541" s="16" t="s">
        <v>345</v>
      </c>
    </row>
    <row r="2542" spans="2:37">
      <c r="B2542" s="16" t="n">
        <f>10000000+INDEX(编号表!$B:$B,MATCH(F2542,编号表!$A:$A,0))*100000+INDEX(编号表!$F:$F,MATCH(D2542,编号表!$E:$E,0))*1000+INDEX(编号表!$D:$D,MATCH(E2542,编号表!$C:$C,0))*10000+G2542</f>
        <v>11941026</v>
      </c>
      <c r="C2542" s="16" t="s">
        <v>3009</v>
      </c>
      <c r="D2542" s="16" t="s">
        <v>86</v>
      </c>
      <c r="E2542" s="16" t="s">
        <v>345</v>
      </c>
      <c r="F2542" s="16" t="s">
        <v>1777</v>
      </c>
      <c r="G2542" s="16">
        <v>26</v>
      </c>
      <c r="I2542" s="16">
        <v>60</v>
      </c>
      <c r="J2542" t="str">
        <f t="shared" si="41"/>
        <v>大类_凡品元婴丹药</v>
      </c>
      <c r="K2542" s="16" t="s">
        <v>337</v>
      </c>
      <c r="L2542" s="16">
        <v>1</v>
      </c>
      <c r="M2542" s="16" t="s">
        <v>1777</v>
      </c>
      <c r="O2542" s="16">
        <v>0</v>
      </c>
      <c r="P2542" s="16" t="b">
        <v>1</v>
      </c>
      <c r="R2542" s="16" t="b">
        <v>0</v>
      </c>
      <c r="S2542" s="16">
        <v>1</v>
      </c>
      <c r="T2542" s="16" t="s">
        <v>91</v>
      </c>
      <c r="U2542" s="16">
        <v>999</v>
      </c>
      <c r="V2542" s="16" t="s">
        <v>1778</v>
      </c>
      <c r="W2542" s="16">
        <v>31941026</v>
      </c>
      <c r="Y2542" s="16" t="inlineStr">
        <is>
          <t>元婴境凡品丹药。清除对应味池杂质总量117126点，按60现实秒的经过时间线性结算（操作时补结差额）。</t>
        </is>
      </c>
      <c r="Z2542" s="16" t="inlineStr">
        <is>
          <t>|cff00FF00“气脉之浊得清，灵力行运乃得其序。凉剂自有其宜，须量药力与丹毒而用。”——《气脉澄浊录》|r</t>
        </is>
      </c>
      <c r="AA2542" t="str" s="16">
        <v>炼丹可得。</v>
      </c>
      <c r="AB2542">
        <v>11921026</v>
      </c>
      <c r="AC2542" s="16" t="s">
        <v>1781</v>
      </c>
      <c r="AD2542" s="16">
        <v>40001</v>
      </c>
      <c r="AF2542">
        <v>70001</v>
      </c>
      <c r="AH2542">
        <v>500</v>
      </c>
      <c r="AI2542" s="16" t="s">
        <v>1777</v>
      </c>
      <c r="AJ2542" s="16" t="s">
        <v>1777</v>
      </c>
      <c r="AK2542" s="16" t="s">
        <v>345</v>
      </c>
    </row>
    <row r="2543" spans="2:37">
      <c r="B2543" s="16" t="n">
        <f>10000000+INDEX(编号表!$B:$B,MATCH(F2543,编号表!$A:$A,0))*100000+INDEX(编号表!$F:$F,MATCH(D2543,编号表!$E:$E,0))*1000+INDEX(编号表!$D:$D,MATCH(E2543,编号表!$C:$C,0))*10000+G2543</f>
        <v>11942026</v>
      </c>
      <c r="C2543" s="16" t="s">
        <v>3009</v>
      </c>
      <c r="D2543" s="16" t="s">
        <v>102</v>
      </c>
      <c r="E2543" s="16" t="s">
        <v>345</v>
      </c>
      <c r="F2543" s="16" t="s">
        <v>1777</v>
      </c>
      <c r="G2543" s="16">
        <v>26</v>
      </c>
      <c r="I2543" s="16">
        <v>60</v>
      </c>
      <c r="J2543" t="str">
        <f t="shared" si="41"/>
        <v>大类_灵品元婴丹药</v>
      </c>
      <c r="K2543" s="16" t="s">
        <v>337</v>
      </c>
      <c r="L2543" s="16">
        <v>1</v>
      </c>
      <c r="M2543" s="16" t="s">
        <v>1777</v>
      </c>
      <c r="O2543" s="16">
        <v>0</v>
      </c>
      <c r="P2543" s="16" t="b">
        <v>1</v>
      </c>
      <c r="R2543" s="16" t="b">
        <v>0</v>
      </c>
      <c r="S2543" s="16">
        <v>1</v>
      </c>
      <c r="T2543" s="16" t="s">
        <v>91</v>
      </c>
      <c r="U2543" s="16">
        <v>999</v>
      </c>
      <c r="V2543" s="16" t="s">
        <v>1778</v>
      </c>
      <c r="W2543" s="16">
        <v>31942026</v>
      </c>
      <c r="Y2543" s="16" t="inlineStr">
        <is>
          <t>元婴境灵品丹药。清除对应味池杂质总量201107点，按60现实秒的经过时间线性结算（操作时补结差额）。</t>
        </is>
      </c>
      <c r="Z2543" s="16" t="inlineStr">
        <is>
          <t>|cff00FF00“气脉之浊得清，灵力行运乃得其序。凉剂自有其宜，须量药力与丹毒而用。”——《气脉澄浊录》|r</t>
        </is>
      </c>
      <c r="AA2543" t="str" s="16">
        <v>炼丹可得。</v>
      </c>
      <c r="AB2543">
        <v>11921026</v>
      </c>
      <c r="AC2543" s="16" t="s">
        <v>1781</v>
      </c>
      <c r="AD2543" s="16">
        <v>40002</v>
      </c>
      <c r="AF2543">
        <v>70002</v>
      </c>
      <c r="AH2543">
        <v>1500</v>
      </c>
      <c r="AI2543" s="16" t="s">
        <v>1777</v>
      </c>
      <c r="AJ2543" s="16" t="s">
        <v>1777</v>
      </c>
      <c r="AK2543" s="16" t="s">
        <v>345</v>
      </c>
    </row>
    <row r="2544" spans="2:37">
      <c r="B2544" s="16" t="n">
        <f>10000000+INDEX(编号表!$B:$B,MATCH(F2544,编号表!$A:$A,0))*100000+INDEX(编号表!$F:$F,MATCH(D2544,编号表!$E:$E,0))*1000+INDEX(编号表!$D:$D,MATCH(E2544,编号表!$C:$C,0))*10000+G2544</f>
        <v>11943026</v>
      </c>
      <c r="C2544" s="16" t="s">
        <v>3009</v>
      </c>
      <c r="D2544" s="16" t="s">
        <v>105</v>
      </c>
      <c r="E2544" s="16" t="s">
        <v>345</v>
      </c>
      <c r="F2544" s="16" t="s">
        <v>1777</v>
      </c>
      <c r="G2544" s="16">
        <v>26</v>
      </c>
      <c r="I2544" s="16">
        <v>60</v>
      </c>
      <c r="J2544" t="str">
        <f t="shared" si="41"/>
        <v>大类_玄品元婴丹药</v>
      </c>
      <c r="K2544" s="16" t="s">
        <v>337</v>
      </c>
      <c r="L2544" s="16">
        <v>1</v>
      </c>
      <c r="M2544" s="16" t="s">
        <v>1777</v>
      </c>
      <c r="O2544" s="16">
        <v>0</v>
      </c>
      <c r="P2544" s="16" t="b">
        <v>1</v>
      </c>
      <c r="R2544" s="16" t="b">
        <v>0</v>
      </c>
      <c r="S2544" s="16">
        <v>1</v>
      </c>
      <c r="T2544" s="16" t="s">
        <v>91</v>
      </c>
      <c r="U2544" s="16">
        <v>999</v>
      </c>
      <c r="V2544" s="16" t="s">
        <v>1778</v>
      </c>
      <c r="W2544" s="16">
        <v>31943026</v>
      </c>
      <c r="Y2544" s="16" t="inlineStr">
        <is>
          <t>元婴境玄品丹药。清除对应味池杂质总量352273点，按60现实秒的经过时间线性结算（操作时补结差额）。</t>
        </is>
      </c>
      <c r="Z2544" s="16" t="inlineStr">
        <is>
          <t>|cff00FF00“气脉之浊得清，灵力行运乃得其序。凉剂自有其宜，须量药力与丹毒而用。”——《气脉澄浊录》|r</t>
        </is>
      </c>
      <c r="AA2544" t="str" s="16">
        <v>炼丹可得。</v>
      </c>
      <c r="AB2544">
        <v>11921026</v>
      </c>
      <c r="AC2544" s="16" t="s">
        <v>1781</v>
      </c>
      <c r="AD2544" s="16">
        <v>40003</v>
      </c>
      <c r="AF2544">
        <v>70003</v>
      </c>
      <c r="AH2544">
        <v>6000</v>
      </c>
      <c r="AI2544" s="16" t="s">
        <v>1777</v>
      </c>
      <c r="AJ2544" s="16" t="s">
        <v>1777</v>
      </c>
      <c r="AK2544" s="16" t="s">
        <v>345</v>
      </c>
    </row>
    <row r="2545" spans="2:37">
      <c r="B2545" s="16" t="n">
        <f>10000000+INDEX(编号表!$B:$B,MATCH(F2545,编号表!$A:$A,0))*100000+INDEX(编号表!$F:$F,MATCH(D2545,编号表!$E:$E,0))*1000+INDEX(编号表!$D:$D,MATCH(E2545,编号表!$C:$C,0))*10000+G2545</f>
        <v>11941027</v>
      </c>
      <c r="C2545" s="16" t="s">
        <v>3013</v>
      </c>
      <c r="D2545" s="16" t="s">
        <v>86</v>
      </c>
      <c r="E2545" s="16" t="s">
        <v>345</v>
      </c>
      <c r="F2545" s="16" t="s">
        <v>1777</v>
      </c>
      <c r="G2545" s="16">
        <v>27</v>
      </c>
      <c r="I2545" s="16">
        <v>60</v>
      </c>
      <c r="J2545" t="str">
        <f t="shared" si="41"/>
        <v>大类_凡品元婴丹药</v>
      </c>
      <c r="K2545" s="16" t="s">
        <v>337</v>
      </c>
      <c r="L2545" s="16">
        <v>1</v>
      </c>
      <c r="M2545" s="16" t="s">
        <v>1777</v>
      </c>
      <c r="O2545" s="16">
        <v>0</v>
      </c>
      <c r="P2545" s="16" t="b">
        <v>1</v>
      </c>
      <c r="R2545" s="16" t="b">
        <v>0</v>
      </c>
      <c r="S2545" s="16">
        <v>1</v>
      </c>
      <c r="T2545" s="16" t="s">
        <v>91</v>
      </c>
      <c r="U2545" s="16">
        <v>999</v>
      </c>
      <c r="V2545" s="16" t="s">
        <v>1778</v>
      </c>
      <c r="W2545" s="16">
        <v>31941027</v>
      </c>
      <c r="Y2545" s="16" t="inlineStr">
        <is>
          <t>元婴境凡品丹药。清除对应味池杂质总量144720点，按60现实秒的经过时间线性结算（操作时补结差额）。</t>
        </is>
      </c>
      <c r="Z2545" s="16" t="inlineStr">
        <is>
          <t>|cff00FF00“气脉之浊得清，灵力行运乃得其序。平剂自有其宜，须量药力与丹毒而用。”——《气脉澄浊录》|r</t>
        </is>
      </c>
      <c r="AA2545" t="str" s="16">
        <v>炼丹可得。</v>
      </c>
      <c r="AB2545">
        <v>11921027</v>
      </c>
      <c r="AC2545" s="16" t="s">
        <v>1781</v>
      </c>
      <c r="AD2545" s="16">
        <v>40001</v>
      </c>
      <c r="AF2545">
        <v>70001</v>
      </c>
      <c r="AH2545">
        <v>500</v>
      </c>
      <c r="AI2545" s="16" t="s">
        <v>1777</v>
      </c>
      <c r="AJ2545" s="16" t="s">
        <v>1777</v>
      </c>
      <c r="AK2545" s="16" t="s">
        <v>345</v>
      </c>
    </row>
    <row r="2546" spans="2:37">
      <c r="B2546" s="16" t="n">
        <f>10000000+INDEX(编号表!$B:$B,MATCH(F2546,编号表!$A:$A,0))*100000+INDEX(编号表!$F:$F,MATCH(D2546,编号表!$E:$E,0))*1000+INDEX(编号表!$D:$D,MATCH(E2546,编号表!$C:$C,0))*10000+G2546</f>
        <v>11942027</v>
      </c>
      <c r="C2546" s="16" t="s">
        <v>3013</v>
      </c>
      <c r="D2546" s="16" t="s">
        <v>102</v>
      </c>
      <c r="E2546" s="16" t="s">
        <v>345</v>
      </c>
      <c r="F2546" s="16" t="s">
        <v>1777</v>
      </c>
      <c r="G2546" s="16">
        <v>27</v>
      </c>
      <c r="I2546" s="16">
        <v>60</v>
      </c>
      <c r="J2546" t="str">
        <f t="shared" si="41"/>
        <v>大类_灵品元婴丹药</v>
      </c>
      <c r="K2546" s="16" t="s">
        <v>337</v>
      </c>
      <c r="L2546" s="16">
        <v>1</v>
      </c>
      <c r="M2546" s="16" t="s">
        <v>1777</v>
      </c>
      <c r="O2546" s="16">
        <v>0</v>
      </c>
      <c r="P2546" s="16" t="b">
        <v>1</v>
      </c>
      <c r="R2546" s="16" t="b">
        <v>0</v>
      </c>
      <c r="S2546" s="16">
        <v>1</v>
      </c>
      <c r="T2546" s="16" t="s">
        <v>91</v>
      </c>
      <c r="U2546" s="16">
        <v>999</v>
      </c>
      <c r="V2546" s="16" t="s">
        <v>1778</v>
      </c>
      <c r="W2546" s="16">
        <v>31942027</v>
      </c>
      <c r="Y2546" s="16" t="inlineStr">
        <is>
          <t>元婴境灵品丹药。清除对应味池杂质总量249697点，按60现实秒的经过时间线性结算（操作时补结差额）。</t>
        </is>
      </c>
      <c r="Z2546" s="16" t="inlineStr">
        <is>
          <t>|cff00FF00“气脉之浊得清，灵力行运乃得其序。平剂自有其宜，须量药力与丹毒而用。”——《气脉澄浊录》|r</t>
        </is>
      </c>
      <c r="AA2546" t="str" s="16">
        <v>炼丹可得。</v>
      </c>
      <c r="AB2546">
        <v>11921027</v>
      </c>
      <c r="AC2546" s="16" t="s">
        <v>1781</v>
      </c>
      <c r="AD2546" s="16">
        <v>40002</v>
      </c>
      <c r="AF2546">
        <v>70002</v>
      </c>
      <c r="AH2546">
        <v>1500</v>
      </c>
      <c r="AI2546" s="16" t="s">
        <v>1777</v>
      </c>
      <c r="AJ2546" s="16" t="s">
        <v>1777</v>
      </c>
      <c r="AK2546" s="16" t="s">
        <v>345</v>
      </c>
    </row>
    <row r="2547" spans="2:37">
      <c r="B2547" s="16" t="n">
        <f>10000000+INDEX(编号表!$B:$B,MATCH(F2547,编号表!$A:$A,0))*100000+INDEX(编号表!$F:$F,MATCH(D2547,编号表!$E:$E,0))*1000+INDEX(编号表!$D:$D,MATCH(E2547,编号表!$C:$C,0))*10000+G2547</f>
        <v>11943027</v>
      </c>
      <c r="C2547" s="16" t="s">
        <v>3013</v>
      </c>
      <c r="D2547" s="16" t="s">
        <v>105</v>
      </c>
      <c r="E2547" s="16" t="s">
        <v>345</v>
      </c>
      <c r="F2547" s="16" t="s">
        <v>1777</v>
      </c>
      <c r="G2547" s="16">
        <v>27</v>
      </c>
      <c r="I2547" s="16">
        <v>60</v>
      </c>
      <c r="J2547" t="str">
        <f t="shared" ref="J2547:J2610" si="42">"大类_"&amp;D2547&amp;E2547&amp;F2547</f>
        <v>大类_玄品元婴丹药</v>
      </c>
      <c r="K2547" s="16" t="s">
        <v>337</v>
      </c>
      <c r="L2547" s="16">
        <v>1</v>
      </c>
      <c r="M2547" s="16" t="s">
        <v>1777</v>
      </c>
      <c r="O2547" s="16">
        <v>0</v>
      </c>
      <c r="P2547" s="16" t="b">
        <v>1</v>
      </c>
      <c r="R2547" s="16" t="b">
        <v>0</v>
      </c>
      <c r="S2547" s="16">
        <v>1</v>
      </c>
      <c r="T2547" s="16" t="s">
        <v>91</v>
      </c>
      <c r="U2547" s="16">
        <v>999</v>
      </c>
      <c r="V2547" s="16" t="s">
        <v>1778</v>
      </c>
      <c r="W2547" s="16">
        <v>31943027</v>
      </c>
      <c r="Y2547" s="16" t="inlineStr">
        <is>
          <t>元婴境玄品丹药。清除对应味池杂质总量438651点，按60现实秒的经过时间线性结算（操作时补结差额）。</t>
        </is>
      </c>
      <c r="Z2547" s="16" t="inlineStr">
        <is>
          <t>|cff00FF00“气脉之浊得清，灵力行运乃得其序。平剂自有其宜，须量药力与丹毒而用。”——《气脉澄浊录》|r</t>
        </is>
      </c>
      <c r="AA2547" t="str" s="16">
        <v>炼丹可得。</v>
      </c>
      <c r="AB2547">
        <v>11921027</v>
      </c>
      <c r="AC2547" s="16" t="s">
        <v>1781</v>
      </c>
      <c r="AD2547" s="16">
        <v>40003</v>
      </c>
      <c r="AF2547">
        <v>70003</v>
      </c>
      <c r="AH2547">
        <v>6000</v>
      </c>
      <c r="AI2547" s="16" t="s">
        <v>1777</v>
      </c>
      <c r="AJ2547" s="16" t="s">
        <v>1777</v>
      </c>
      <c r="AK2547" s="16" t="s">
        <v>345</v>
      </c>
    </row>
    <row r="2548" spans="2:37">
      <c r="B2548" s="16" t="n">
        <f>10000000+INDEX(编号表!$B:$B,MATCH(F2548,编号表!$A:$A,0))*100000+INDEX(编号表!$F:$F,MATCH(D2548,编号表!$E:$E,0))*1000+INDEX(编号表!$D:$D,MATCH(E2548,编号表!$C:$C,0))*10000+G2548</f>
        <v>11941028</v>
      </c>
      <c r="C2548" s="16" t="s">
        <v>3017</v>
      </c>
      <c r="D2548" s="16" t="s">
        <v>86</v>
      </c>
      <c r="E2548" s="16" t="s">
        <v>345</v>
      </c>
      <c r="F2548" s="16" t="s">
        <v>1777</v>
      </c>
      <c r="G2548" s="16">
        <v>28</v>
      </c>
      <c r="I2548" s="16">
        <v>60</v>
      </c>
      <c r="J2548" t="str">
        <f t="shared" si="42"/>
        <v>大类_凡品元婴丹药</v>
      </c>
      <c r="K2548" s="16" t="s">
        <v>337</v>
      </c>
      <c r="L2548" s="16">
        <v>1</v>
      </c>
      <c r="M2548" s="16" t="s">
        <v>1777</v>
      </c>
      <c r="O2548" s="16">
        <v>0</v>
      </c>
      <c r="P2548" s="16" t="b">
        <v>1</v>
      </c>
      <c r="R2548" s="16" t="b">
        <v>0</v>
      </c>
      <c r="S2548" s="16">
        <v>1</v>
      </c>
      <c r="T2548" s="16" t="s">
        <v>91</v>
      </c>
      <c r="U2548" s="16">
        <v>999</v>
      </c>
      <c r="V2548" s="16" t="s">
        <v>1778</v>
      </c>
      <c r="W2548" s="16">
        <v>31941028</v>
      </c>
      <c r="Y2548" s="16" t="inlineStr">
        <is>
          <t>元婴境凡品丹药。清除对应味池杂质总量172314点，按60现实秒的经过时间线性结算（操作时补结差额）。</t>
        </is>
      </c>
      <c r="Z2548" s="16" t="inlineStr">
        <is>
          <t>|cff00FF00“气脉之浊得清，灵力行运乃得其序。温剂自有其宜，须量药力与丹毒而用。”——《气脉澄浊录》|r</t>
        </is>
      </c>
      <c r="AA2548" t="str" s="16">
        <v>炼丹可得。</v>
      </c>
      <c r="AB2548">
        <v>11921028</v>
      </c>
      <c r="AC2548" s="16" t="s">
        <v>1781</v>
      </c>
      <c r="AD2548" s="16">
        <v>40001</v>
      </c>
      <c r="AF2548">
        <v>70001</v>
      </c>
      <c r="AH2548">
        <v>500</v>
      </c>
      <c r="AI2548" s="16" t="s">
        <v>1777</v>
      </c>
      <c r="AJ2548" s="16" t="s">
        <v>1777</v>
      </c>
      <c r="AK2548" s="16" t="s">
        <v>345</v>
      </c>
    </row>
    <row r="2549" spans="2:37">
      <c r="B2549" s="16" t="n">
        <f>10000000+INDEX(编号表!$B:$B,MATCH(F2549,编号表!$A:$A,0))*100000+INDEX(编号表!$F:$F,MATCH(D2549,编号表!$E:$E,0))*1000+INDEX(编号表!$D:$D,MATCH(E2549,编号表!$C:$C,0))*10000+G2549</f>
        <v>11942028</v>
      </c>
      <c r="C2549" s="16" t="s">
        <v>3017</v>
      </c>
      <c r="D2549" s="16" t="s">
        <v>102</v>
      </c>
      <c r="E2549" s="16" t="s">
        <v>345</v>
      </c>
      <c r="F2549" s="16" t="s">
        <v>1777</v>
      </c>
      <c r="G2549" s="16">
        <v>28</v>
      </c>
      <c r="I2549" s="16">
        <v>60</v>
      </c>
      <c r="J2549" t="str">
        <f t="shared" si="42"/>
        <v>大类_灵品元婴丹药</v>
      </c>
      <c r="K2549" s="16" t="s">
        <v>337</v>
      </c>
      <c r="L2549" s="16">
        <v>1</v>
      </c>
      <c r="M2549" s="16" t="s">
        <v>1777</v>
      </c>
      <c r="O2549" s="16">
        <v>0</v>
      </c>
      <c r="P2549" s="16" t="b">
        <v>1</v>
      </c>
      <c r="R2549" s="16" t="b">
        <v>0</v>
      </c>
      <c r="S2549" s="16">
        <v>1</v>
      </c>
      <c r="T2549" s="16" t="s">
        <v>91</v>
      </c>
      <c r="U2549" s="16">
        <v>999</v>
      </c>
      <c r="V2549" s="16" t="s">
        <v>1778</v>
      </c>
      <c r="W2549" s="16">
        <v>31942028</v>
      </c>
      <c r="Y2549" s="16" t="inlineStr">
        <is>
          <t>元婴境灵品丹药。清除对应味池杂质总量298285点，按60现实秒的经过时间线性结算（操作时补结差额）。</t>
        </is>
      </c>
      <c r="Z2549" s="16" t="inlineStr">
        <is>
          <t>|cff00FF00“气脉之浊得清，灵力行运乃得其序。温剂自有其宜，须量药力与丹毒而用。”——《气脉澄浊录》|r</t>
        </is>
      </c>
      <c r="AA2549" t="str" s="16">
        <v>炼丹可得。</v>
      </c>
      <c r="AB2549">
        <v>11921028</v>
      </c>
      <c r="AC2549" s="16" t="s">
        <v>1781</v>
      </c>
      <c r="AD2549" s="16">
        <v>40002</v>
      </c>
      <c r="AF2549">
        <v>70002</v>
      </c>
      <c r="AH2549">
        <v>1500</v>
      </c>
      <c r="AI2549" s="16" t="s">
        <v>1777</v>
      </c>
      <c r="AJ2549" s="16" t="s">
        <v>1777</v>
      </c>
      <c r="AK2549" s="16" t="s">
        <v>345</v>
      </c>
    </row>
    <row r="2550" spans="2:37">
      <c r="B2550" s="16" t="n">
        <f>10000000+INDEX(编号表!$B:$B,MATCH(F2550,编号表!$A:$A,0))*100000+INDEX(编号表!$F:$F,MATCH(D2550,编号表!$E:$E,0))*1000+INDEX(编号表!$D:$D,MATCH(E2550,编号表!$C:$C,0))*10000+G2550</f>
        <v>11943028</v>
      </c>
      <c r="C2550" s="16" t="s">
        <v>3017</v>
      </c>
      <c r="D2550" s="16" t="s">
        <v>105</v>
      </c>
      <c r="E2550" s="16" t="s">
        <v>345</v>
      </c>
      <c r="F2550" s="16" t="s">
        <v>1777</v>
      </c>
      <c r="G2550" s="16">
        <v>28</v>
      </c>
      <c r="I2550" s="16">
        <v>60</v>
      </c>
      <c r="J2550" t="str">
        <f t="shared" si="42"/>
        <v>大类_玄品元婴丹药</v>
      </c>
      <c r="K2550" s="16" t="s">
        <v>337</v>
      </c>
      <c r="L2550" s="16">
        <v>1</v>
      </c>
      <c r="M2550" s="16" t="s">
        <v>1777</v>
      </c>
      <c r="O2550" s="16">
        <v>0</v>
      </c>
      <c r="P2550" s="16" t="b">
        <v>1</v>
      </c>
      <c r="R2550" s="16" t="b">
        <v>0</v>
      </c>
      <c r="S2550" s="16">
        <v>1</v>
      </c>
      <c r="T2550" s="16" t="s">
        <v>91</v>
      </c>
      <c r="U2550" s="16">
        <v>999</v>
      </c>
      <c r="V2550" s="16" t="s">
        <v>1778</v>
      </c>
      <c r="W2550" s="16">
        <v>31943028</v>
      </c>
      <c r="Y2550" s="16" t="inlineStr">
        <is>
          <t>元婴境玄品丹药。清除对应味池杂质总量525033点，按60现实秒的经过时间线性结算（操作时补结差额）。</t>
        </is>
      </c>
      <c r="Z2550" s="16" t="inlineStr">
        <is>
          <t>|cff00FF00“气脉之浊得清，灵力行运乃得其序。温剂自有其宜，须量药力与丹毒而用。”——《气脉澄浊录》|r</t>
        </is>
      </c>
      <c r="AA2550" t="str" s="16">
        <v>炼丹可得。</v>
      </c>
      <c r="AB2550">
        <v>11921028</v>
      </c>
      <c r="AC2550" s="16" t="s">
        <v>1781</v>
      </c>
      <c r="AD2550" s="16">
        <v>40003</v>
      </c>
      <c r="AF2550">
        <v>70003</v>
      </c>
      <c r="AH2550">
        <v>6000</v>
      </c>
      <c r="AI2550" s="16" t="s">
        <v>1777</v>
      </c>
      <c r="AJ2550" s="16" t="s">
        <v>1777</v>
      </c>
      <c r="AK2550" s="16" t="s">
        <v>345</v>
      </c>
    </row>
    <row r="2551" spans="2:37">
      <c r="B2551" s="16" t="n">
        <f>10000000+INDEX(编号表!$B:$B,MATCH(F2551,编号表!$A:$A,0))*100000+INDEX(编号表!$F:$F,MATCH(D2551,编号表!$E:$E,0))*1000+INDEX(编号表!$D:$D,MATCH(E2551,编号表!$C:$C,0))*10000+G2551</f>
        <v>11941029</v>
      </c>
      <c r="C2551" s="16" t="s">
        <v>3021</v>
      </c>
      <c r="D2551" s="16" t="s">
        <v>86</v>
      </c>
      <c r="E2551" s="16" t="s">
        <v>345</v>
      </c>
      <c r="F2551" s="16" t="s">
        <v>1777</v>
      </c>
      <c r="G2551" s="16">
        <v>29</v>
      </c>
      <c r="I2551" s="16">
        <v>60</v>
      </c>
      <c r="J2551" t="str">
        <f t="shared" si="42"/>
        <v>大类_凡品元婴丹药</v>
      </c>
      <c r="K2551" s="16" t="s">
        <v>337</v>
      </c>
      <c r="L2551" s="16">
        <v>1</v>
      </c>
      <c r="M2551" s="16" t="s">
        <v>1777</v>
      </c>
      <c r="O2551" s="16">
        <v>0</v>
      </c>
      <c r="P2551" s="16" t="b">
        <v>1</v>
      </c>
      <c r="R2551" s="16" t="b">
        <v>0</v>
      </c>
      <c r="S2551" s="16">
        <v>1</v>
      </c>
      <c r="T2551" s="16" t="s">
        <v>91</v>
      </c>
      <c r="U2551" s="16">
        <v>999</v>
      </c>
      <c r="V2551" s="16" t="s">
        <v>1778</v>
      </c>
      <c r="W2551" s="16">
        <v>31941029</v>
      </c>
      <c r="Y2551" s="16" t="inlineStr">
        <is>
          <t>元婴境凡品丹药。清除对应味池杂质总量138672点，按10现实秒的经过时间线性结算（操作时补结差额）。</t>
        </is>
      </c>
      <c r="Z2551" s="16" t="inlineStr">
        <is>
          <t>|cff00FF00“气脉之浊得清，灵力行运乃得其序。热剂自有其宜，须量药力与丹毒而用。”——《气脉澄浊录》|r</t>
        </is>
      </c>
      <c r="AA2551" t="str" s="16">
        <v>炼丹可得。</v>
      </c>
      <c r="AB2551">
        <v>11921029</v>
      </c>
      <c r="AC2551" s="16" t="s">
        <v>1781</v>
      </c>
      <c r="AD2551" s="16">
        <v>40001</v>
      </c>
      <c r="AF2551">
        <v>70001</v>
      </c>
      <c r="AH2551">
        <v>500</v>
      </c>
      <c r="AI2551" s="16" t="s">
        <v>1777</v>
      </c>
      <c r="AJ2551" s="16" t="s">
        <v>1777</v>
      </c>
      <c r="AK2551" s="16" t="s">
        <v>345</v>
      </c>
    </row>
    <row r="2552" spans="2:37">
      <c r="B2552" s="16" t="n">
        <f>10000000+INDEX(编号表!$B:$B,MATCH(F2552,编号表!$A:$A,0))*100000+INDEX(编号表!$F:$F,MATCH(D2552,编号表!$E:$E,0))*1000+INDEX(编号表!$D:$D,MATCH(E2552,编号表!$C:$C,0))*10000+G2552</f>
        <v>11942029</v>
      </c>
      <c r="C2552" s="16" t="s">
        <v>3021</v>
      </c>
      <c r="D2552" s="16" t="s">
        <v>102</v>
      </c>
      <c r="E2552" s="16" t="s">
        <v>345</v>
      </c>
      <c r="F2552" s="16" t="s">
        <v>1777</v>
      </c>
      <c r="G2552" s="16">
        <v>29</v>
      </c>
      <c r="I2552" s="16">
        <v>60</v>
      </c>
      <c r="J2552" t="str">
        <f t="shared" si="42"/>
        <v>大类_灵品元婴丹药</v>
      </c>
      <c r="K2552" s="16" t="s">
        <v>337</v>
      </c>
      <c r="L2552" s="16">
        <v>1</v>
      </c>
      <c r="M2552" s="16" t="s">
        <v>1777</v>
      </c>
      <c r="O2552" s="16">
        <v>0</v>
      </c>
      <c r="P2552" s="16" t="b">
        <v>1</v>
      </c>
      <c r="R2552" s="16" t="b">
        <v>0</v>
      </c>
      <c r="S2552" s="16">
        <v>1</v>
      </c>
      <c r="T2552" s="16" t="s">
        <v>91</v>
      </c>
      <c r="U2552" s="16">
        <v>999</v>
      </c>
      <c r="V2552" s="16" t="s">
        <v>1778</v>
      </c>
      <c r="W2552" s="16">
        <v>31942029</v>
      </c>
      <c r="Y2552" s="16" t="inlineStr">
        <is>
          <t>元婴境灵品丹药。清除对应味池杂质总量236650点，按10现实秒的经过时间线性结算（操作时补结差额）。</t>
        </is>
      </c>
      <c r="Z2552" s="16" t="inlineStr">
        <is>
          <t>|cff00FF00“气脉之浊得清，灵力行运乃得其序。热剂自有其宜，须量药力与丹毒而用。”——《气脉澄浊录》|r</t>
        </is>
      </c>
      <c r="AA2552" t="str" s="16">
        <v>炼丹可得。</v>
      </c>
      <c r="AB2552">
        <v>11921029</v>
      </c>
      <c r="AC2552" s="16" t="s">
        <v>1781</v>
      </c>
      <c r="AD2552" s="16">
        <v>40002</v>
      </c>
      <c r="AF2552">
        <v>70002</v>
      </c>
      <c r="AH2552">
        <v>1500</v>
      </c>
      <c r="AI2552" s="16" t="s">
        <v>1777</v>
      </c>
      <c r="AJ2552" s="16" t="s">
        <v>1777</v>
      </c>
      <c r="AK2552" s="16" t="s">
        <v>345</v>
      </c>
    </row>
    <row r="2553" spans="2:37">
      <c r="B2553" s="16" t="n">
        <f>10000000+INDEX(编号表!$B:$B,MATCH(F2553,编号表!$A:$A,0))*100000+INDEX(编号表!$F:$F,MATCH(D2553,编号表!$E:$E,0))*1000+INDEX(编号表!$D:$D,MATCH(E2553,编号表!$C:$C,0))*10000+G2553</f>
        <v>11943029</v>
      </c>
      <c r="C2553" s="16" t="s">
        <v>3021</v>
      </c>
      <c r="D2553" s="16" t="s">
        <v>105</v>
      </c>
      <c r="E2553" s="16" t="s">
        <v>345</v>
      </c>
      <c r="F2553" s="16" t="s">
        <v>1777</v>
      </c>
      <c r="G2553" s="16">
        <v>29</v>
      </c>
      <c r="I2553" s="16">
        <v>60</v>
      </c>
      <c r="J2553" t="str">
        <f t="shared" si="42"/>
        <v>大类_玄品元婴丹药</v>
      </c>
      <c r="K2553" s="16" t="s">
        <v>337</v>
      </c>
      <c r="L2553" s="16">
        <v>1</v>
      </c>
      <c r="M2553" s="16" t="s">
        <v>1777</v>
      </c>
      <c r="O2553" s="16">
        <v>0</v>
      </c>
      <c r="P2553" s="16" t="b">
        <v>1</v>
      </c>
      <c r="R2553" s="16" t="b">
        <v>0</v>
      </c>
      <c r="S2553" s="16">
        <v>1</v>
      </c>
      <c r="T2553" s="16" t="s">
        <v>91</v>
      </c>
      <c r="U2553" s="16">
        <v>999</v>
      </c>
      <c r="V2553" s="16" t="s">
        <v>1778</v>
      </c>
      <c r="W2553" s="16">
        <v>31943029</v>
      </c>
      <c r="Y2553" s="16" t="inlineStr">
        <is>
          <t>元婴境玄品丹药。清除对应味池杂质总量413011点，按10现实秒的经过时间线性结算（操作时补结差额）。</t>
        </is>
      </c>
      <c r="Z2553" s="16" t="inlineStr">
        <is>
          <t>|cff00FF00“气脉之浊得清，灵力行运乃得其序。热剂自有其宜，须量药力与丹毒而用。”——《气脉澄浊录》|r</t>
        </is>
      </c>
      <c r="AA2553" t="str" s="16">
        <v>炼丹可得。</v>
      </c>
      <c r="AB2553">
        <v>11921029</v>
      </c>
      <c r="AC2553" s="16" t="s">
        <v>1781</v>
      </c>
      <c r="AD2553" s="16">
        <v>40003</v>
      </c>
      <c r="AF2553">
        <v>70003</v>
      </c>
      <c r="AH2553">
        <v>6000</v>
      </c>
      <c r="AI2553" s="16" t="s">
        <v>1777</v>
      </c>
      <c r="AJ2553" s="16" t="s">
        <v>1777</v>
      </c>
      <c r="AK2553" s="16" t="s">
        <v>345</v>
      </c>
    </row>
    <row r="2554" spans="2:37">
      <c r="B2554" s="16" t="n">
        <f>10000000+INDEX(编号表!$B:$B,MATCH(F2554,编号表!$A:$A,0))*100000+INDEX(编号表!$F:$F,MATCH(D2554,编号表!$E:$E,0))*1000+INDEX(编号表!$D:$D,MATCH(E2554,编号表!$C:$C,0))*10000+G2554</f>
        <v>11941030</v>
      </c>
      <c r="C2554" s="16" t="inlineStr">
        <is>
          <t>元婴玄阴回灵丹</t>
        </is>
      </c>
      <c r="D2554" s="16" t="s">
        <v>86</v>
      </c>
      <c r="E2554" s="16" t="s">
        <v>345</v>
      </c>
      <c r="F2554" s="16" t="s">
        <v>1777</v>
      </c>
      <c r="G2554" s="16">
        <v>30</v>
      </c>
      <c r="I2554" s="16">
        <v>60</v>
      </c>
      <c r="J2554" t="str">
        <f t="shared" si="42"/>
        <v>大类_凡品元婴丹药</v>
      </c>
      <c r="K2554" s="16" t="s">
        <v>337</v>
      </c>
      <c r="L2554" s="16">
        <v>1</v>
      </c>
      <c r="M2554" s="16" t="s">
        <v>1777</v>
      </c>
      <c r="O2554" s="16">
        <v>0</v>
      </c>
      <c r="P2554" s="16" t="b">
        <v>1</v>
      </c>
      <c r="R2554" s="16" t="b">
        <v>0</v>
      </c>
      <c r="S2554" s="16">
        <v>1</v>
      </c>
      <c r="T2554" s="16" t="s">
        <v>91</v>
      </c>
      <c r="U2554" s="16">
        <v>999</v>
      </c>
      <c r="V2554" s="16" t="s">
        <v>1778</v>
      </c>
      <c r="W2554" s="16">
        <v>31941030</v>
      </c>
      <c r="Y2554" s="16" t="inlineStr">
        <is>
          <t>元婴境凡品丹药。立即回复灵力上限的20%。</t>
        </is>
      </c>
      <c r="Z2554" s="16" t="inlineStr">
        <is>
          <t>|cff00FF00“灵力有缺，先补眼前之需；回灵所贵在补，不在扩其容量。寒剂自有其宜，须量药力与丹毒而用。”——《回灵补缺录》|r</t>
        </is>
      </c>
      <c r="AA2554" t="str" s="16">
        <v>炼丹可得。</v>
      </c>
      <c r="AB2554">
        <v>11921030</v>
      </c>
      <c r="AC2554" s="16" t="s">
        <v>1781</v>
      </c>
      <c r="AD2554" s="16">
        <v>40001</v>
      </c>
      <c r="AF2554">
        <v>70001</v>
      </c>
      <c r="AH2554">
        <v>500</v>
      </c>
      <c r="AI2554" s="16" t="s">
        <v>1777</v>
      </c>
      <c r="AJ2554" s="16" t="s">
        <v>1777</v>
      </c>
      <c r="AK2554" s="16" t="s">
        <v>345</v>
      </c>
    </row>
    <row r="2555" spans="2:37">
      <c r="B2555" s="16" t="n">
        <f>10000000+INDEX(编号表!$B:$B,MATCH(F2555,编号表!$A:$A,0))*100000+INDEX(编号表!$F:$F,MATCH(D2555,编号表!$E:$E,0))*1000+INDEX(编号表!$D:$D,MATCH(E2555,编号表!$C:$C,0))*10000+G2555</f>
        <v>11942030</v>
      </c>
      <c r="C2555" s="16" t="inlineStr">
        <is>
          <t>元婴玄阴回灵丹</t>
        </is>
      </c>
      <c r="D2555" s="16" t="s">
        <v>102</v>
      </c>
      <c r="E2555" s="16" t="s">
        <v>345</v>
      </c>
      <c r="F2555" s="16" t="s">
        <v>1777</v>
      </c>
      <c r="G2555" s="16">
        <v>30</v>
      </c>
      <c r="I2555" s="16">
        <v>60</v>
      </c>
      <c r="J2555" t="str">
        <f t="shared" si="42"/>
        <v>大类_灵品元婴丹药</v>
      </c>
      <c r="K2555" s="16" t="s">
        <v>337</v>
      </c>
      <c r="L2555" s="16">
        <v>1</v>
      </c>
      <c r="M2555" s="16" t="s">
        <v>1777</v>
      </c>
      <c r="O2555" s="16">
        <v>0</v>
      </c>
      <c r="P2555" s="16" t="b">
        <v>1</v>
      </c>
      <c r="R2555" s="16" t="b">
        <v>0</v>
      </c>
      <c r="S2555" s="16">
        <v>1</v>
      </c>
      <c r="T2555" s="16" t="s">
        <v>91</v>
      </c>
      <c r="U2555" s="16">
        <v>999</v>
      </c>
      <c r="V2555" s="16" t="s">
        <v>1778</v>
      </c>
      <c r="W2555" s="16">
        <v>31942030</v>
      </c>
      <c r="Y2555" s="16" t="inlineStr">
        <is>
          <t>元婴境灵品丹药。立即回复灵力上限的30%。</t>
        </is>
      </c>
      <c r="Z2555" s="16" t="inlineStr">
        <is>
          <t>|cff00FF00“灵力有缺，先补眼前之需；回灵所贵在补，不在扩其容量。寒剂自有其宜，须量药力与丹毒而用。”——《回灵补缺录》|r</t>
        </is>
      </c>
      <c r="AA2555" t="str" s="16">
        <v>炼丹可得。</v>
      </c>
      <c r="AB2555">
        <v>11921030</v>
      </c>
      <c r="AC2555" s="16" t="s">
        <v>1781</v>
      </c>
      <c r="AD2555" s="16">
        <v>40002</v>
      </c>
      <c r="AF2555">
        <v>70002</v>
      </c>
      <c r="AH2555">
        <v>1500</v>
      </c>
      <c r="AI2555" s="16" t="s">
        <v>1777</v>
      </c>
      <c r="AJ2555" s="16" t="s">
        <v>1777</v>
      </c>
      <c r="AK2555" s="16" t="s">
        <v>345</v>
      </c>
    </row>
    <row r="2556" spans="2:37">
      <c r="B2556" s="16" t="n">
        <f>10000000+INDEX(编号表!$B:$B,MATCH(F2556,编号表!$A:$A,0))*100000+INDEX(编号表!$F:$F,MATCH(D2556,编号表!$E:$E,0))*1000+INDEX(编号表!$D:$D,MATCH(E2556,编号表!$C:$C,0))*10000+G2556</f>
        <v>11943030</v>
      </c>
      <c r="C2556" s="16" t="inlineStr">
        <is>
          <t>元婴玄阴回灵丹</t>
        </is>
      </c>
      <c r="D2556" s="16" t="s">
        <v>105</v>
      </c>
      <c r="E2556" s="16" t="s">
        <v>345</v>
      </c>
      <c r="F2556" s="16" t="s">
        <v>1777</v>
      </c>
      <c r="G2556" s="16">
        <v>30</v>
      </c>
      <c r="I2556" s="16">
        <v>60</v>
      </c>
      <c r="J2556" t="str">
        <f t="shared" si="42"/>
        <v>大类_玄品元婴丹药</v>
      </c>
      <c r="K2556" s="16" t="s">
        <v>337</v>
      </c>
      <c r="L2556" s="16">
        <v>1</v>
      </c>
      <c r="M2556" s="16" t="s">
        <v>1777</v>
      </c>
      <c r="O2556" s="16">
        <v>0</v>
      </c>
      <c r="P2556" s="16" t="b">
        <v>1</v>
      </c>
      <c r="R2556" s="16" t="b">
        <v>0</v>
      </c>
      <c r="S2556" s="16">
        <v>1</v>
      </c>
      <c r="T2556" s="16" t="s">
        <v>91</v>
      </c>
      <c r="U2556" s="16">
        <v>999</v>
      </c>
      <c r="V2556" s="16" t="s">
        <v>1778</v>
      </c>
      <c r="W2556" s="16">
        <v>31943030</v>
      </c>
      <c r="Y2556" s="16" t="inlineStr">
        <is>
          <t>元婴境玄品丹药。立即回复灵力上限的40%。</t>
        </is>
      </c>
      <c r="Z2556" s="16" t="inlineStr">
        <is>
          <t>|cff00FF00“灵力有缺，先补眼前之需；回灵所贵在补，不在扩其容量。寒剂自有其宜，须量药力与丹毒而用。”——《回灵补缺录》|r</t>
        </is>
      </c>
      <c r="AA2556" t="str" s="16">
        <v>炼丹可得。</v>
      </c>
      <c r="AB2556">
        <v>11921030</v>
      </c>
      <c r="AC2556" s="16" t="s">
        <v>1781</v>
      </c>
      <c r="AD2556" s="16">
        <v>40003</v>
      </c>
      <c r="AF2556">
        <v>70003</v>
      </c>
      <c r="AH2556">
        <v>6000</v>
      </c>
      <c r="AI2556" s="16" t="s">
        <v>1777</v>
      </c>
      <c r="AJ2556" s="16" t="s">
        <v>1777</v>
      </c>
      <c r="AK2556" s="16" t="s">
        <v>345</v>
      </c>
    </row>
    <row r="2557" spans="2:37">
      <c r="B2557" s="16" t="n">
        <f>10000000+INDEX(编号表!$B:$B,MATCH(F2557,编号表!$A:$A,0))*100000+INDEX(编号表!$F:$F,MATCH(D2557,编号表!$E:$E,0))*1000+INDEX(编号表!$D:$D,MATCH(E2557,编号表!$C:$C,0))*10000+G2557</f>
        <v>11941031</v>
      </c>
      <c r="C2557" s="16" t="inlineStr">
        <is>
          <t>元婴清和回灵丹</t>
        </is>
      </c>
      <c r="D2557" s="16" t="s">
        <v>86</v>
      </c>
      <c r="E2557" s="16" t="s">
        <v>345</v>
      </c>
      <c r="F2557" s="16" t="s">
        <v>1777</v>
      </c>
      <c r="G2557" s="16">
        <v>31</v>
      </c>
      <c r="I2557" s="16">
        <v>60</v>
      </c>
      <c r="J2557" t="str">
        <f t="shared" si="42"/>
        <v>大类_凡品元婴丹药</v>
      </c>
      <c r="K2557" s="16" t="s">
        <v>337</v>
      </c>
      <c r="L2557" s="16">
        <v>1</v>
      </c>
      <c r="M2557" s="16" t="s">
        <v>1777</v>
      </c>
      <c r="O2557" s="16">
        <v>0</v>
      </c>
      <c r="P2557" s="16" t="b">
        <v>1</v>
      </c>
      <c r="R2557" s="16" t="b">
        <v>0</v>
      </c>
      <c r="S2557" s="16">
        <v>1</v>
      </c>
      <c r="T2557" s="16" t="s">
        <v>91</v>
      </c>
      <c r="U2557" s="16">
        <v>999</v>
      </c>
      <c r="V2557" s="16" t="s">
        <v>1778</v>
      </c>
      <c r="W2557" s="16">
        <v>31941031</v>
      </c>
      <c r="Y2557" s="16" t="inlineStr">
        <is>
          <t>元婴境凡品丹药。立即回复灵力上限的25%。</t>
        </is>
      </c>
      <c r="Z2557" s="16" t="inlineStr">
        <is>
          <t>|cff00FF00“灵力有缺，先补眼前之需；回灵所贵在补，不在扩其容量。凉剂自有其宜，须量药力与丹毒而用。”——《回灵补缺录》|r</t>
        </is>
      </c>
      <c r="AA2557" t="str" s="16">
        <v>炼丹可得。</v>
      </c>
      <c r="AB2557">
        <v>11921031</v>
      </c>
      <c r="AC2557" s="16" t="s">
        <v>1781</v>
      </c>
      <c r="AD2557" s="16">
        <v>40001</v>
      </c>
      <c r="AF2557">
        <v>70001</v>
      </c>
      <c r="AH2557">
        <v>500</v>
      </c>
      <c r="AI2557" s="16" t="s">
        <v>1777</v>
      </c>
      <c r="AJ2557" s="16" t="s">
        <v>1777</v>
      </c>
      <c r="AK2557" s="16" t="s">
        <v>345</v>
      </c>
    </row>
    <row r="2558" spans="2:37">
      <c r="B2558" s="16" t="n">
        <f>10000000+INDEX(编号表!$B:$B,MATCH(F2558,编号表!$A:$A,0))*100000+INDEX(编号表!$F:$F,MATCH(D2558,编号表!$E:$E,0))*1000+INDEX(编号表!$D:$D,MATCH(E2558,编号表!$C:$C,0))*10000+G2558</f>
        <v>11942031</v>
      </c>
      <c r="C2558" s="16" t="inlineStr">
        <is>
          <t>元婴清和回灵丹</t>
        </is>
      </c>
      <c r="D2558" s="16" t="s">
        <v>102</v>
      </c>
      <c r="E2558" s="16" t="s">
        <v>345</v>
      </c>
      <c r="F2558" s="16" t="s">
        <v>1777</v>
      </c>
      <c r="G2558" s="16">
        <v>31</v>
      </c>
      <c r="I2558" s="16">
        <v>60</v>
      </c>
      <c r="J2558" t="str">
        <f t="shared" si="42"/>
        <v>大类_灵品元婴丹药</v>
      </c>
      <c r="K2558" s="16" t="s">
        <v>337</v>
      </c>
      <c r="L2558" s="16">
        <v>1</v>
      </c>
      <c r="M2558" s="16" t="s">
        <v>1777</v>
      </c>
      <c r="O2558" s="16">
        <v>0</v>
      </c>
      <c r="P2558" s="16" t="b">
        <v>1</v>
      </c>
      <c r="R2558" s="16" t="b">
        <v>0</v>
      </c>
      <c r="S2558" s="16">
        <v>1</v>
      </c>
      <c r="T2558" s="16" t="s">
        <v>91</v>
      </c>
      <c r="U2558" s="16">
        <v>999</v>
      </c>
      <c r="V2558" s="16" t="s">
        <v>1778</v>
      </c>
      <c r="W2558" s="16">
        <v>31942031</v>
      </c>
      <c r="Y2558" s="16" t="inlineStr">
        <is>
          <t>元婴境灵品丹药。立即回复灵力上限的35%。</t>
        </is>
      </c>
      <c r="Z2558" s="16" t="inlineStr">
        <is>
          <t>|cff00FF00“灵力有缺，先补眼前之需；回灵所贵在补，不在扩其容量。凉剂自有其宜，须量药力与丹毒而用。”——《回灵补缺录》|r</t>
        </is>
      </c>
      <c r="AA2558" t="str" s="16">
        <v>炼丹可得。</v>
      </c>
      <c r="AB2558">
        <v>11921031</v>
      </c>
      <c r="AC2558" s="16" t="s">
        <v>1781</v>
      </c>
      <c r="AD2558" s="16">
        <v>40002</v>
      </c>
      <c r="AF2558">
        <v>70002</v>
      </c>
      <c r="AH2558">
        <v>1500</v>
      </c>
      <c r="AI2558" s="16" t="s">
        <v>1777</v>
      </c>
      <c r="AJ2558" s="16" t="s">
        <v>1777</v>
      </c>
      <c r="AK2558" s="16" t="s">
        <v>345</v>
      </c>
    </row>
    <row r="2559" spans="2:37">
      <c r="B2559" s="16" t="n">
        <f>10000000+INDEX(编号表!$B:$B,MATCH(F2559,编号表!$A:$A,0))*100000+INDEX(编号表!$F:$F,MATCH(D2559,编号表!$E:$E,0))*1000+INDEX(编号表!$D:$D,MATCH(E2559,编号表!$C:$C,0))*10000+G2559</f>
        <v>11943031</v>
      </c>
      <c r="C2559" s="16" t="inlineStr">
        <is>
          <t>元婴清和回灵丹</t>
        </is>
      </c>
      <c r="D2559" s="16" t="s">
        <v>105</v>
      </c>
      <c r="E2559" s="16" t="s">
        <v>345</v>
      </c>
      <c r="F2559" s="16" t="s">
        <v>1777</v>
      </c>
      <c r="G2559" s="16">
        <v>31</v>
      </c>
      <c r="I2559" s="16">
        <v>60</v>
      </c>
      <c r="J2559" t="str">
        <f t="shared" si="42"/>
        <v>大类_玄品元婴丹药</v>
      </c>
      <c r="K2559" s="16" t="s">
        <v>337</v>
      </c>
      <c r="L2559" s="16">
        <v>1</v>
      </c>
      <c r="M2559" s="16" t="s">
        <v>1777</v>
      </c>
      <c r="O2559" s="16">
        <v>0</v>
      </c>
      <c r="P2559" s="16" t="b">
        <v>1</v>
      </c>
      <c r="R2559" s="16" t="b">
        <v>0</v>
      </c>
      <c r="S2559" s="16">
        <v>1</v>
      </c>
      <c r="T2559" s="16" t="s">
        <v>91</v>
      </c>
      <c r="U2559" s="16">
        <v>999</v>
      </c>
      <c r="V2559" s="16" t="s">
        <v>1778</v>
      </c>
      <c r="W2559" s="16">
        <v>31943031</v>
      </c>
      <c r="Y2559" s="16" t="inlineStr">
        <is>
          <t>元婴境玄品丹药。立即回复灵力上限的45%。</t>
        </is>
      </c>
      <c r="Z2559" s="16" t="inlineStr">
        <is>
          <t>|cff00FF00“灵力有缺，先补眼前之需；回灵所贵在补，不在扩其容量。凉剂自有其宜，须量药力与丹毒而用。”——《回灵补缺录》|r</t>
        </is>
      </c>
      <c r="AA2559" t="str" s="16">
        <v>炼丹可得。</v>
      </c>
      <c r="AB2559">
        <v>11921031</v>
      </c>
      <c r="AC2559" s="16" t="s">
        <v>1781</v>
      </c>
      <c r="AD2559" s="16">
        <v>40003</v>
      </c>
      <c r="AF2559">
        <v>70003</v>
      </c>
      <c r="AH2559">
        <v>6000</v>
      </c>
      <c r="AI2559" s="16" t="s">
        <v>1777</v>
      </c>
      <c r="AJ2559" s="16" t="s">
        <v>1777</v>
      </c>
      <c r="AK2559" s="16" t="s">
        <v>345</v>
      </c>
    </row>
    <row r="2560" spans="2:37">
      <c r="B2560" s="16" t="n">
        <f>10000000+INDEX(编号表!$B:$B,MATCH(F2560,编号表!$A:$A,0))*100000+INDEX(编号表!$F:$F,MATCH(D2560,编号表!$E:$E,0))*1000+INDEX(编号表!$D:$D,MATCH(E2560,编号表!$C:$C,0))*10000+G2560</f>
        <v>11941032</v>
      </c>
      <c r="C2560" s="16" t="inlineStr">
        <is>
          <t>元婴回灵丹</t>
        </is>
      </c>
      <c r="D2560" s="16" t="s">
        <v>86</v>
      </c>
      <c r="E2560" s="16" t="s">
        <v>345</v>
      </c>
      <c r="F2560" s="16" t="s">
        <v>1777</v>
      </c>
      <c r="G2560" s="16">
        <v>32</v>
      </c>
      <c r="I2560" s="16">
        <v>60</v>
      </c>
      <c r="J2560" t="str">
        <f t="shared" si="42"/>
        <v>大类_凡品元婴丹药</v>
      </c>
      <c r="K2560" s="16" t="s">
        <v>337</v>
      </c>
      <c r="L2560" s="16">
        <v>1</v>
      </c>
      <c r="M2560" s="16" t="s">
        <v>1777</v>
      </c>
      <c r="O2560" s="16">
        <v>0</v>
      </c>
      <c r="P2560" s="16" t="b">
        <v>1</v>
      </c>
      <c r="R2560" s="16" t="b">
        <v>0</v>
      </c>
      <c r="S2560" s="16">
        <v>1</v>
      </c>
      <c r="T2560" s="16" t="s">
        <v>91</v>
      </c>
      <c r="U2560" s="16">
        <v>999</v>
      </c>
      <c r="V2560" s="16" t="s">
        <v>1778</v>
      </c>
      <c r="W2560" s="16">
        <v>31941032</v>
      </c>
      <c r="Y2560" s="16" t="inlineStr">
        <is>
          <t>元婴境凡品丹药。立即回复灵力上限的30%。</t>
        </is>
      </c>
      <c r="Z2560" s="16" t="inlineStr">
        <is>
          <t>|cff00FF00“灵力有缺，先补眼前之需；回灵所贵在补，不在扩其容量。平剂自有其宜，须量药力与丹毒而用。”——《回灵补缺录》|r</t>
        </is>
      </c>
      <c r="AA2560" t="str" s="16">
        <v>炼丹可得。</v>
      </c>
      <c r="AB2560">
        <v>11921032</v>
      </c>
      <c r="AC2560" s="16" t="s">
        <v>1781</v>
      </c>
      <c r="AD2560" s="16">
        <v>40001</v>
      </c>
      <c r="AF2560">
        <v>70001</v>
      </c>
      <c r="AH2560">
        <v>500</v>
      </c>
      <c r="AI2560" s="16" t="s">
        <v>1777</v>
      </c>
      <c r="AJ2560" s="16" t="s">
        <v>1777</v>
      </c>
      <c r="AK2560" s="16" t="s">
        <v>345</v>
      </c>
    </row>
    <row r="2561" spans="2:37">
      <c r="B2561" s="16" t="n">
        <f>10000000+INDEX(编号表!$B:$B,MATCH(F2561,编号表!$A:$A,0))*100000+INDEX(编号表!$F:$F,MATCH(D2561,编号表!$E:$E,0))*1000+INDEX(编号表!$D:$D,MATCH(E2561,编号表!$C:$C,0))*10000+G2561</f>
        <v>11942032</v>
      </c>
      <c r="C2561" s="16" t="inlineStr">
        <is>
          <t>元婴回灵丹</t>
        </is>
      </c>
      <c r="D2561" s="16" t="s">
        <v>102</v>
      </c>
      <c r="E2561" s="16" t="s">
        <v>345</v>
      </c>
      <c r="F2561" s="16" t="s">
        <v>1777</v>
      </c>
      <c r="G2561" s="16">
        <v>32</v>
      </c>
      <c r="I2561" s="16">
        <v>60</v>
      </c>
      <c r="J2561" t="str">
        <f t="shared" si="42"/>
        <v>大类_灵品元婴丹药</v>
      </c>
      <c r="K2561" s="16" t="s">
        <v>337</v>
      </c>
      <c r="L2561" s="16">
        <v>1</v>
      </c>
      <c r="M2561" s="16" t="s">
        <v>1777</v>
      </c>
      <c r="O2561" s="16">
        <v>0</v>
      </c>
      <c r="P2561" s="16" t="b">
        <v>1</v>
      </c>
      <c r="R2561" s="16" t="b">
        <v>0</v>
      </c>
      <c r="S2561" s="16">
        <v>1</v>
      </c>
      <c r="T2561" s="16" t="s">
        <v>91</v>
      </c>
      <c r="U2561" s="16">
        <v>999</v>
      </c>
      <c r="V2561" s="16" t="s">
        <v>1778</v>
      </c>
      <c r="W2561" s="16">
        <v>31942032</v>
      </c>
      <c r="Y2561" s="16" t="inlineStr">
        <is>
          <t>元婴境灵品丹药。立即回复灵力上限的40%。</t>
        </is>
      </c>
      <c r="Z2561" s="16" t="inlineStr">
        <is>
          <t>|cff00FF00“灵力有缺，先补眼前之需；回灵所贵在补，不在扩其容量。平剂自有其宜，须量药力与丹毒而用。”——《回灵补缺录》|r</t>
        </is>
      </c>
      <c r="AA2561" t="str" s="16">
        <v>炼丹可得。</v>
      </c>
      <c r="AB2561">
        <v>11921032</v>
      </c>
      <c r="AC2561" s="16" t="s">
        <v>1781</v>
      </c>
      <c r="AD2561" s="16">
        <v>40002</v>
      </c>
      <c r="AF2561">
        <v>70002</v>
      </c>
      <c r="AH2561">
        <v>1500</v>
      </c>
      <c r="AI2561" s="16" t="s">
        <v>1777</v>
      </c>
      <c r="AJ2561" s="16" t="s">
        <v>1777</v>
      </c>
      <c r="AK2561" s="16" t="s">
        <v>345</v>
      </c>
    </row>
    <row r="2562" spans="2:37">
      <c r="B2562" s="16" t="n">
        <f>10000000+INDEX(编号表!$B:$B,MATCH(F2562,编号表!$A:$A,0))*100000+INDEX(编号表!$F:$F,MATCH(D2562,编号表!$E:$E,0))*1000+INDEX(编号表!$D:$D,MATCH(E2562,编号表!$C:$C,0))*10000+G2562</f>
        <v>11943032</v>
      </c>
      <c r="C2562" s="16" t="inlineStr">
        <is>
          <t>元婴回灵丹</t>
        </is>
      </c>
      <c r="D2562" s="16" t="s">
        <v>105</v>
      </c>
      <c r="E2562" s="16" t="s">
        <v>345</v>
      </c>
      <c r="F2562" s="16" t="s">
        <v>1777</v>
      </c>
      <c r="G2562" s="16">
        <v>32</v>
      </c>
      <c r="I2562" s="16">
        <v>60</v>
      </c>
      <c r="J2562" t="str">
        <f t="shared" si="42"/>
        <v>大类_玄品元婴丹药</v>
      </c>
      <c r="K2562" s="16" t="s">
        <v>337</v>
      </c>
      <c r="L2562" s="16">
        <v>1</v>
      </c>
      <c r="M2562" s="16" t="s">
        <v>1777</v>
      </c>
      <c r="O2562" s="16">
        <v>0</v>
      </c>
      <c r="P2562" s="16" t="b">
        <v>1</v>
      </c>
      <c r="R2562" s="16" t="b">
        <v>0</v>
      </c>
      <c r="S2562" s="16">
        <v>1</v>
      </c>
      <c r="T2562" s="16" t="s">
        <v>91</v>
      </c>
      <c r="U2562" s="16">
        <v>999</v>
      </c>
      <c r="V2562" s="16" t="s">
        <v>1778</v>
      </c>
      <c r="W2562" s="16">
        <v>31943032</v>
      </c>
      <c r="Y2562" s="16" t="inlineStr">
        <is>
          <t>元婴境玄品丹药。立即回复灵力上限的50%。</t>
        </is>
      </c>
      <c r="Z2562" s="16" t="inlineStr">
        <is>
          <t>|cff00FF00“灵力有缺，先补眼前之需；回灵所贵在补，不在扩其容量。平剂自有其宜，须量药力与丹毒而用。”——《回灵补缺录》|r</t>
        </is>
      </c>
      <c r="AA2562" t="str" s="16">
        <v>炼丹可得。</v>
      </c>
      <c r="AB2562">
        <v>11921032</v>
      </c>
      <c r="AC2562" s="16" t="s">
        <v>1781</v>
      </c>
      <c r="AD2562" s="16">
        <v>40003</v>
      </c>
      <c r="AF2562">
        <v>70003</v>
      </c>
      <c r="AH2562">
        <v>6000</v>
      </c>
      <c r="AI2562" s="16" t="s">
        <v>1777</v>
      </c>
      <c r="AJ2562" s="16" t="s">
        <v>1777</v>
      </c>
      <c r="AK2562" s="16" t="s">
        <v>345</v>
      </c>
    </row>
    <row r="2563" spans="2:37">
      <c r="B2563" s="16" t="n">
        <f>10000000+INDEX(编号表!$B:$B,MATCH(F2563,编号表!$A:$A,0))*100000+INDEX(编号表!$F:$F,MATCH(D2563,编号表!$E:$E,0))*1000+INDEX(编号表!$D:$D,MATCH(E2563,编号表!$C:$C,0))*10000+G2563</f>
        <v>11941033</v>
      </c>
      <c r="C2563" s="16" t="inlineStr">
        <is>
          <t>元婴温阳回灵丹</t>
        </is>
      </c>
      <c r="D2563" s="16" t="s">
        <v>86</v>
      </c>
      <c r="E2563" s="16" t="s">
        <v>345</v>
      </c>
      <c r="F2563" s="16" t="s">
        <v>1777</v>
      </c>
      <c r="G2563" s="16">
        <v>33</v>
      </c>
      <c r="I2563" s="16">
        <v>60</v>
      </c>
      <c r="J2563" t="str">
        <f t="shared" si="42"/>
        <v>大类_凡品元婴丹药</v>
      </c>
      <c r="K2563" s="16" t="s">
        <v>337</v>
      </c>
      <c r="L2563" s="16">
        <v>1</v>
      </c>
      <c r="M2563" s="16" t="s">
        <v>1777</v>
      </c>
      <c r="O2563" s="16">
        <v>0</v>
      </c>
      <c r="P2563" s="16" t="b">
        <v>1</v>
      </c>
      <c r="R2563" s="16" t="b">
        <v>0</v>
      </c>
      <c r="S2563" s="16">
        <v>1</v>
      </c>
      <c r="T2563" s="16" t="s">
        <v>91</v>
      </c>
      <c r="U2563" s="16">
        <v>999</v>
      </c>
      <c r="V2563" s="16" t="s">
        <v>1778</v>
      </c>
      <c r="W2563" s="16">
        <v>31941033</v>
      </c>
      <c r="Y2563" s="16" t="inlineStr">
        <is>
          <t>元婴境凡品丹药。立即回复灵力上限的35%。</t>
        </is>
      </c>
      <c r="Z2563" s="16" t="inlineStr">
        <is>
          <t>|cff00FF00“灵力有缺，先补眼前之需；回灵所贵在补，不在扩其容量。温剂自有其宜，须量药力与丹毒而用。”——《回灵补缺录》|r</t>
        </is>
      </c>
      <c r="AA2563" t="str" s="16">
        <v>炼丹可得。</v>
      </c>
      <c r="AB2563">
        <v>11921033</v>
      </c>
      <c r="AC2563" s="16" t="s">
        <v>1781</v>
      </c>
      <c r="AD2563" s="16">
        <v>40001</v>
      </c>
      <c r="AF2563">
        <v>70001</v>
      </c>
      <c r="AH2563">
        <v>500</v>
      </c>
      <c r="AI2563" s="16" t="s">
        <v>1777</v>
      </c>
      <c r="AJ2563" s="16" t="s">
        <v>1777</v>
      </c>
      <c r="AK2563" s="16" t="s">
        <v>345</v>
      </c>
    </row>
    <row r="2564" spans="2:37">
      <c r="B2564" s="16" t="n">
        <f>10000000+INDEX(编号表!$B:$B,MATCH(F2564,编号表!$A:$A,0))*100000+INDEX(编号表!$F:$F,MATCH(D2564,编号表!$E:$E,0))*1000+INDEX(编号表!$D:$D,MATCH(E2564,编号表!$C:$C,0))*10000+G2564</f>
        <v>11942033</v>
      </c>
      <c r="C2564" s="16" t="inlineStr">
        <is>
          <t>元婴温阳回灵丹</t>
        </is>
      </c>
      <c r="D2564" s="16" t="s">
        <v>102</v>
      </c>
      <c r="E2564" s="16" t="s">
        <v>345</v>
      </c>
      <c r="F2564" s="16" t="s">
        <v>1777</v>
      </c>
      <c r="G2564" s="16">
        <v>33</v>
      </c>
      <c r="I2564" s="16">
        <v>60</v>
      </c>
      <c r="J2564" t="str">
        <f t="shared" si="42"/>
        <v>大类_灵品元婴丹药</v>
      </c>
      <c r="K2564" s="16" t="s">
        <v>337</v>
      </c>
      <c r="L2564" s="16">
        <v>1</v>
      </c>
      <c r="M2564" s="16" t="s">
        <v>1777</v>
      </c>
      <c r="O2564" s="16">
        <v>0</v>
      </c>
      <c r="P2564" s="16" t="b">
        <v>1</v>
      </c>
      <c r="R2564" s="16" t="b">
        <v>0</v>
      </c>
      <c r="S2564" s="16">
        <v>1</v>
      </c>
      <c r="T2564" s="16" t="s">
        <v>91</v>
      </c>
      <c r="U2564" s="16">
        <v>999</v>
      </c>
      <c r="V2564" s="16" t="s">
        <v>1778</v>
      </c>
      <c r="W2564" s="16">
        <v>31942033</v>
      </c>
      <c r="Y2564" s="16" t="inlineStr">
        <is>
          <t>元婴境灵品丹药。立即回复灵力上限的45%。</t>
        </is>
      </c>
      <c r="Z2564" s="16" t="inlineStr">
        <is>
          <t>|cff00FF00“灵力有缺，先补眼前之需；回灵所贵在补，不在扩其容量。温剂自有其宜，须量药力与丹毒而用。”——《回灵补缺录》|r</t>
        </is>
      </c>
      <c r="AA2564" t="str" s="16">
        <v>炼丹可得。</v>
      </c>
      <c r="AB2564">
        <v>11921033</v>
      </c>
      <c r="AC2564" s="16" t="s">
        <v>1781</v>
      </c>
      <c r="AD2564" s="16">
        <v>40002</v>
      </c>
      <c r="AF2564">
        <v>70002</v>
      </c>
      <c r="AH2564">
        <v>1500</v>
      </c>
      <c r="AI2564" s="16" t="s">
        <v>1777</v>
      </c>
      <c r="AJ2564" s="16" t="s">
        <v>1777</v>
      </c>
      <c r="AK2564" s="16" t="s">
        <v>345</v>
      </c>
    </row>
    <row r="2565" spans="2:37">
      <c r="B2565" s="16" t="n">
        <f>10000000+INDEX(编号表!$B:$B,MATCH(F2565,编号表!$A:$A,0))*100000+INDEX(编号表!$F:$F,MATCH(D2565,编号表!$E:$E,0))*1000+INDEX(编号表!$D:$D,MATCH(E2565,编号表!$C:$C,0))*10000+G2565</f>
        <v>11943033</v>
      </c>
      <c r="C2565" s="16" t="inlineStr">
        <is>
          <t>元婴温阳回灵丹</t>
        </is>
      </c>
      <c r="D2565" s="16" t="s">
        <v>105</v>
      </c>
      <c r="E2565" s="16" t="s">
        <v>345</v>
      </c>
      <c r="F2565" s="16" t="s">
        <v>1777</v>
      </c>
      <c r="G2565" s="16">
        <v>33</v>
      </c>
      <c r="I2565" s="16">
        <v>60</v>
      </c>
      <c r="J2565" t="str">
        <f t="shared" si="42"/>
        <v>大类_玄品元婴丹药</v>
      </c>
      <c r="K2565" s="16" t="s">
        <v>337</v>
      </c>
      <c r="L2565" s="16">
        <v>1</v>
      </c>
      <c r="M2565" s="16" t="s">
        <v>1777</v>
      </c>
      <c r="O2565" s="16">
        <v>0</v>
      </c>
      <c r="P2565" s="16" t="b">
        <v>1</v>
      </c>
      <c r="R2565" s="16" t="b">
        <v>0</v>
      </c>
      <c r="S2565" s="16">
        <v>1</v>
      </c>
      <c r="T2565" s="16" t="s">
        <v>91</v>
      </c>
      <c r="U2565" s="16">
        <v>999</v>
      </c>
      <c r="V2565" s="16" t="s">
        <v>1778</v>
      </c>
      <c r="W2565" s="16">
        <v>31943033</v>
      </c>
      <c r="Y2565" s="16" t="inlineStr">
        <is>
          <t>元婴境玄品丹药。立即回复灵力上限的55%。</t>
        </is>
      </c>
      <c r="Z2565" s="16" t="inlineStr">
        <is>
          <t>|cff00FF00“灵力有缺，先补眼前之需；回灵所贵在补，不在扩其容量。温剂自有其宜，须量药力与丹毒而用。”——《回灵补缺录》|r</t>
        </is>
      </c>
      <c r="AA2565" t="str" s="16">
        <v>炼丹可得。</v>
      </c>
      <c r="AB2565">
        <v>11921033</v>
      </c>
      <c r="AC2565" s="16" t="s">
        <v>1781</v>
      </c>
      <c r="AD2565" s="16">
        <v>40003</v>
      </c>
      <c r="AF2565">
        <v>70003</v>
      </c>
      <c r="AH2565">
        <v>6000</v>
      </c>
      <c r="AI2565" s="16" t="s">
        <v>1777</v>
      </c>
      <c r="AJ2565" s="16" t="s">
        <v>1777</v>
      </c>
      <c r="AK2565" s="16" t="s">
        <v>345</v>
      </c>
    </row>
    <row r="2566" spans="2:37">
      <c r="B2566" s="16" t="n">
        <f>10000000+INDEX(编号表!$B:$B,MATCH(F2566,编号表!$A:$A,0))*100000+INDEX(编号表!$F:$F,MATCH(D2566,编号表!$E:$E,0))*1000+INDEX(编号表!$D:$D,MATCH(E2566,编号表!$C:$C,0))*10000+G2566</f>
        <v>11941034</v>
      </c>
      <c r="C2566" s="16" t="inlineStr">
        <is>
          <t>元婴烈阳回灵丹</t>
        </is>
      </c>
      <c r="D2566" s="16" t="s">
        <v>86</v>
      </c>
      <c r="E2566" s="16" t="s">
        <v>345</v>
      </c>
      <c r="F2566" s="16" t="s">
        <v>1777</v>
      </c>
      <c r="G2566" s="16">
        <v>34</v>
      </c>
      <c r="I2566" s="16">
        <v>60</v>
      </c>
      <c r="J2566" t="str">
        <f t="shared" si="42"/>
        <v>大类_凡品元婴丹药</v>
      </c>
      <c r="K2566" s="16" t="s">
        <v>337</v>
      </c>
      <c r="L2566" s="16">
        <v>1</v>
      </c>
      <c r="M2566" s="16" t="s">
        <v>1777</v>
      </c>
      <c r="O2566" s="16">
        <v>0</v>
      </c>
      <c r="P2566" s="16" t="b">
        <v>1</v>
      </c>
      <c r="R2566" s="16" t="b">
        <v>0</v>
      </c>
      <c r="S2566" s="16">
        <v>1</v>
      </c>
      <c r="T2566" s="16" t="s">
        <v>91</v>
      </c>
      <c r="U2566" s="16">
        <v>999</v>
      </c>
      <c r="V2566" s="16" t="s">
        <v>1778</v>
      </c>
      <c r="W2566" s="16">
        <v>31941034</v>
      </c>
      <c r="Y2566" s="16" t="inlineStr">
        <is>
          <t>元婴境凡品丹药。立即回复灵力上限的40%。</t>
        </is>
      </c>
      <c r="Z2566" s="16" t="inlineStr">
        <is>
          <t>|cff00FF00“灵力有缺，先补眼前之需；回灵所贵在补，不在扩其容量。热剂自有其宜，须量药力与丹毒而用。”——《回灵补缺录》|r</t>
        </is>
      </c>
      <c r="AA2566" t="str" s="16">
        <v>炼丹可得。</v>
      </c>
      <c r="AB2566">
        <v>11921034</v>
      </c>
      <c r="AC2566" s="16" t="s">
        <v>1781</v>
      </c>
      <c r="AD2566" s="16">
        <v>40001</v>
      </c>
      <c r="AF2566">
        <v>70001</v>
      </c>
      <c r="AH2566">
        <v>500</v>
      </c>
      <c r="AI2566" s="16" t="s">
        <v>1777</v>
      </c>
      <c r="AJ2566" s="16" t="s">
        <v>1777</v>
      </c>
      <c r="AK2566" s="16" t="s">
        <v>345</v>
      </c>
    </row>
    <row r="2567" spans="2:37">
      <c r="B2567" s="16" t="n">
        <f>10000000+INDEX(编号表!$B:$B,MATCH(F2567,编号表!$A:$A,0))*100000+INDEX(编号表!$F:$F,MATCH(D2567,编号表!$E:$E,0))*1000+INDEX(编号表!$D:$D,MATCH(E2567,编号表!$C:$C,0))*10000+G2567</f>
        <v>11942034</v>
      </c>
      <c r="C2567" s="16" t="inlineStr">
        <is>
          <t>元婴烈阳回灵丹</t>
        </is>
      </c>
      <c r="D2567" s="16" t="s">
        <v>102</v>
      </c>
      <c r="E2567" s="16" t="s">
        <v>345</v>
      </c>
      <c r="F2567" s="16" t="s">
        <v>1777</v>
      </c>
      <c r="G2567" s="16">
        <v>34</v>
      </c>
      <c r="I2567" s="16">
        <v>60</v>
      </c>
      <c r="J2567" t="str">
        <f t="shared" si="42"/>
        <v>大类_灵品元婴丹药</v>
      </c>
      <c r="K2567" s="16" t="s">
        <v>337</v>
      </c>
      <c r="L2567" s="16">
        <v>1</v>
      </c>
      <c r="M2567" s="16" t="s">
        <v>1777</v>
      </c>
      <c r="O2567" s="16">
        <v>0</v>
      </c>
      <c r="P2567" s="16" t="b">
        <v>1</v>
      </c>
      <c r="R2567" s="16" t="b">
        <v>0</v>
      </c>
      <c r="S2567" s="16">
        <v>1</v>
      </c>
      <c r="T2567" s="16" t="s">
        <v>91</v>
      </c>
      <c r="U2567" s="16">
        <v>999</v>
      </c>
      <c r="V2567" s="16" t="s">
        <v>1778</v>
      </c>
      <c r="W2567" s="16">
        <v>31942034</v>
      </c>
      <c r="Y2567" s="16" t="inlineStr">
        <is>
          <t>元婴境灵品丹药。立即回复灵力上限的50%。</t>
        </is>
      </c>
      <c r="Z2567" s="16" t="inlineStr">
        <is>
          <t>|cff00FF00“灵力有缺，先补眼前之需；回灵所贵在补，不在扩其容量。热剂自有其宜，须量药力与丹毒而用。”——《回灵补缺录》|r</t>
        </is>
      </c>
      <c r="AA2567" t="str" s="16">
        <v>炼丹可得。</v>
      </c>
      <c r="AB2567">
        <v>11921034</v>
      </c>
      <c r="AC2567" s="16" t="s">
        <v>1781</v>
      </c>
      <c r="AD2567" s="16">
        <v>40002</v>
      </c>
      <c r="AF2567">
        <v>70002</v>
      </c>
      <c r="AH2567">
        <v>1500</v>
      </c>
      <c r="AI2567" s="16" t="s">
        <v>1777</v>
      </c>
      <c r="AJ2567" s="16" t="s">
        <v>1777</v>
      </c>
      <c r="AK2567" s="16" t="s">
        <v>345</v>
      </c>
    </row>
    <row r="2568" spans="2:37">
      <c r="B2568" s="16" t="n">
        <f>10000000+INDEX(编号表!$B:$B,MATCH(F2568,编号表!$A:$A,0))*100000+INDEX(编号表!$F:$F,MATCH(D2568,编号表!$E:$E,0))*1000+INDEX(编号表!$D:$D,MATCH(E2568,编号表!$C:$C,0))*10000+G2568</f>
        <v>11943034</v>
      </c>
      <c r="C2568" s="16" t="inlineStr">
        <is>
          <t>元婴烈阳回灵丹</t>
        </is>
      </c>
      <c r="D2568" s="16" t="s">
        <v>105</v>
      </c>
      <c r="E2568" s="16" t="s">
        <v>345</v>
      </c>
      <c r="F2568" s="16" t="s">
        <v>1777</v>
      </c>
      <c r="G2568" s="16">
        <v>34</v>
      </c>
      <c r="I2568" s="16">
        <v>60</v>
      </c>
      <c r="J2568" t="str">
        <f t="shared" si="42"/>
        <v>大类_玄品元婴丹药</v>
      </c>
      <c r="K2568" s="16" t="s">
        <v>337</v>
      </c>
      <c r="L2568" s="16">
        <v>1</v>
      </c>
      <c r="M2568" s="16" t="s">
        <v>1777</v>
      </c>
      <c r="O2568" s="16">
        <v>0</v>
      </c>
      <c r="P2568" s="16" t="b">
        <v>1</v>
      </c>
      <c r="R2568" s="16" t="b">
        <v>0</v>
      </c>
      <c r="S2568" s="16">
        <v>1</v>
      </c>
      <c r="T2568" s="16" t="s">
        <v>91</v>
      </c>
      <c r="U2568" s="16">
        <v>999</v>
      </c>
      <c r="V2568" s="16" t="s">
        <v>1778</v>
      </c>
      <c r="W2568" s="16">
        <v>31943034</v>
      </c>
      <c r="Y2568" s="16" t="inlineStr">
        <is>
          <t>元婴境玄品丹药。立即回复灵力上限的60%。</t>
        </is>
      </c>
      <c r="Z2568" s="16" t="inlineStr">
        <is>
          <t>|cff00FF00“灵力有缺，先补眼前之需；回灵所贵在补，不在扩其容量。热剂自有其宜，须量药力与丹毒而用。”——《回灵补缺录》|r</t>
        </is>
      </c>
      <c r="AA2568" t="str" s="16">
        <v>炼丹可得。</v>
      </c>
      <c r="AB2568">
        <v>11921034</v>
      </c>
      <c r="AC2568" s="16" t="s">
        <v>1781</v>
      </c>
      <c r="AD2568" s="16">
        <v>40003</v>
      </c>
      <c r="AF2568">
        <v>70003</v>
      </c>
      <c r="AH2568">
        <v>6000</v>
      </c>
      <c r="AI2568" s="16" t="s">
        <v>1777</v>
      </c>
      <c r="AJ2568" s="16" t="s">
        <v>1777</v>
      </c>
      <c r="AK2568" s="16" t="s">
        <v>345</v>
      </c>
    </row>
    <row r="2569" spans="2:37">
      <c r="B2569" s="16" t="n">
        <f>10000000+INDEX(编号表!$B:$B,MATCH(F2569,编号表!$A:$A,0))*100000+INDEX(编号表!$F:$F,MATCH(D2569,编号表!$E:$E,0))*1000+INDEX(编号表!$D:$D,MATCH(E2569,编号表!$C:$C,0))*10000+G2569</f>
        <v>11941035</v>
      </c>
      <c r="C2569" s="16" t="inlineStr">
        <is>
          <t>元婴玄阴续灵丹</t>
        </is>
      </c>
      <c r="D2569" s="16" t="s">
        <v>86</v>
      </c>
      <c r="E2569" s="16" t="s">
        <v>345</v>
      </c>
      <c r="F2569" s="16" t="s">
        <v>1777</v>
      </c>
      <c r="G2569" s="16">
        <v>35</v>
      </c>
      <c r="I2569" s="16">
        <v>60</v>
      </c>
      <c r="J2569" t="str">
        <f t="shared" si="42"/>
        <v>大类_凡品元婴丹药</v>
      </c>
      <c r="K2569" s="16" t="s">
        <v>337</v>
      </c>
      <c r="L2569" s="16">
        <v>1</v>
      </c>
      <c r="M2569" s="16" t="s">
        <v>1777</v>
      </c>
      <c r="O2569" s="16">
        <v>0</v>
      </c>
      <c r="P2569" s="16" t="b">
        <v>1</v>
      </c>
      <c r="R2569" s="16" t="b">
        <v>0</v>
      </c>
      <c r="S2569" s="16">
        <v>1</v>
      </c>
      <c r="T2569" s="16" t="s">
        <v>91</v>
      </c>
      <c r="U2569" s="16">
        <v>999</v>
      </c>
      <c r="V2569" s="16" t="s">
        <v>1778</v>
      </c>
      <c r="W2569" s="16">
        <v>31941035</v>
      </c>
      <c r="Y2569" s="16" t="inlineStr">
        <is>
          <t>元婴境凡品丹药。受击时回复灵力上限的0.04%，持续1800现实秒。</t>
        </is>
      </c>
      <c r="Z2569" s="16" t="inlineStr">
        <is>
          <t>|cff00FF00“灵力随战而耗，亦须随行而续；击中、受击与调息各有补益。寒剂自有其宜，须量药力与丹毒而用。”——《续灵行脉录》|r</t>
        </is>
      </c>
      <c r="AA2569" t="str" s="16">
        <v>炼丹可得。</v>
      </c>
      <c r="AB2569">
        <v>11921035</v>
      </c>
      <c r="AC2569" s="16" t="s">
        <v>1781</v>
      </c>
      <c r="AD2569" s="16">
        <v>40001</v>
      </c>
      <c r="AF2569">
        <v>70001</v>
      </c>
      <c r="AH2569">
        <v>500</v>
      </c>
      <c r="AI2569" s="16" t="s">
        <v>1777</v>
      </c>
      <c r="AJ2569" s="16" t="s">
        <v>1777</v>
      </c>
      <c r="AK2569" s="16" t="s">
        <v>345</v>
      </c>
    </row>
    <row r="2570" spans="2:37">
      <c r="B2570" s="16" t="n">
        <f>10000000+INDEX(编号表!$B:$B,MATCH(F2570,编号表!$A:$A,0))*100000+INDEX(编号表!$F:$F,MATCH(D2570,编号表!$E:$E,0))*1000+INDEX(编号表!$D:$D,MATCH(E2570,编号表!$C:$C,0))*10000+G2570</f>
        <v>11942035</v>
      </c>
      <c r="C2570" s="16" t="inlineStr">
        <is>
          <t>元婴玄阴续灵丹</t>
        </is>
      </c>
      <c r="D2570" s="16" t="s">
        <v>102</v>
      </c>
      <c r="E2570" s="16" t="s">
        <v>345</v>
      </c>
      <c r="F2570" s="16" t="s">
        <v>1777</v>
      </c>
      <c r="G2570" s="16">
        <v>35</v>
      </c>
      <c r="I2570" s="16">
        <v>60</v>
      </c>
      <c r="J2570" t="str">
        <f t="shared" si="42"/>
        <v>大类_灵品元婴丹药</v>
      </c>
      <c r="K2570" s="16" t="s">
        <v>337</v>
      </c>
      <c r="L2570" s="16">
        <v>1</v>
      </c>
      <c r="M2570" s="16" t="s">
        <v>1777</v>
      </c>
      <c r="O2570" s="16">
        <v>0</v>
      </c>
      <c r="P2570" s="16" t="b">
        <v>1</v>
      </c>
      <c r="R2570" s="16" t="b">
        <v>0</v>
      </c>
      <c r="S2570" s="16">
        <v>1</v>
      </c>
      <c r="T2570" s="16" t="s">
        <v>91</v>
      </c>
      <c r="U2570" s="16">
        <v>999</v>
      </c>
      <c r="V2570" s="16" t="s">
        <v>1778</v>
      </c>
      <c r="W2570" s="16">
        <v>31942035</v>
      </c>
      <c r="Y2570" s="16" t="inlineStr">
        <is>
          <t>元婴境灵品丹药。受击时回复灵力上限的0.04%，持续3240现实秒。</t>
        </is>
      </c>
      <c r="Z2570" s="16" t="inlineStr">
        <is>
          <t>|cff00FF00“灵力随战而耗，亦须随行而续；击中、受击与调息各有补益。寒剂自有其宜，须量药力与丹毒而用。”——《续灵行脉录》|r</t>
        </is>
      </c>
      <c r="AA2570" t="str" s="16">
        <v>炼丹可得。</v>
      </c>
      <c r="AB2570">
        <v>11921035</v>
      </c>
      <c r="AC2570" s="16" t="s">
        <v>1781</v>
      </c>
      <c r="AD2570" s="16">
        <v>40002</v>
      </c>
      <c r="AF2570">
        <v>70002</v>
      </c>
      <c r="AH2570">
        <v>1500</v>
      </c>
      <c r="AI2570" s="16" t="s">
        <v>1777</v>
      </c>
      <c r="AJ2570" s="16" t="s">
        <v>1777</v>
      </c>
      <c r="AK2570" s="16" t="s">
        <v>345</v>
      </c>
    </row>
    <row r="2571" spans="2:37">
      <c r="B2571" s="16" t="n">
        <f>10000000+INDEX(编号表!$B:$B,MATCH(F2571,编号表!$A:$A,0))*100000+INDEX(编号表!$F:$F,MATCH(D2571,编号表!$E:$E,0))*1000+INDEX(编号表!$D:$D,MATCH(E2571,编号表!$C:$C,0))*10000+G2571</f>
        <v>11943035</v>
      </c>
      <c r="C2571" s="16" t="inlineStr">
        <is>
          <t>元婴玄阴续灵丹</t>
        </is>
      </c>
      <c r="D2571" s="16" t="s">
        <v>105</v>
      </c>
      <c r="E2571" s="16" t="s">
        <v>345</v>
      </c>
      <c r="F2571" s="16" t="s">
        <v>1777</v>
      </c>
      <c r="G2571" s="16">
        <v>35</v>
      </c>
      <c r="I2571" s="16">
        <v>60</v>
      </c>
      <c r="J2571" t="str">
        <f t="shared" si="42"/>
        <v>大类_玄品元婴丹药</v>
      </c>
      <c r="K2571" s="16" t="s">
        <v>337</v>
      </c>
      <c r="L2571" s="16">
        <v>1</v>
      </c>
      <c r="M2571" s="16" t="s">
        <v>1777</v>
      </c>
      <c r="O2571" s="16">
        <v>0</v>
      </c>
      <c r="P2571" s="16" t="b">
        <v>1</v>
      </c>
      <c r="R2571" s="16" t="b">
        <v>0</v>
      </c>
      <c r="S2571" s="16">
        <v>1</v>
      </c>
      <c r="T2571" s="16" t="s">
        <v>91</v>
      </c>
      <c r="U2571" s="16">
        <v>999</v>
      </c>
      <c r="V2571" s="16" t="s">
        <v>1778</v>
      </c>
      <c r="W2571" s="16">
        <v>31943035</v>
      </c>
      <c r="Y2571" s="16" t="inlineStr">
        <is>
          <t>元婴境玄品丹药。受击时回复灵力上限的0.04%，持续5832现实秒。</t>
        </is>
      </c>
      <c r="Z2571" s="16" t="inlineStr">
        <is>
          <t>|cff00FF00“灵力随战而耗，亦须随行而续；击中、受击与调息各有补益。寒剂自有其宜，须量药力与丹毒而用。”——《续灵行脉录》|r</t>
        </is>
      </c>
      <c r="AA2571" t="str" s="16">
        <v>炼丹可得。</v>
      </c>
      <c r="AB2571">
        <v>11921035</v>
      </c>
      <c r="AC2571" s="16" t="s">
        <v>1781</v>
      </c>
      <c r="AD2571" s="16">
        <v>40003</v>
      </c>
      <c r="AF2571">
        <v>70003</v>
      </c>
      <c r="AH2571">
        <v>6000</v>
      </c>
      <c r="AI2571" s="16" t="s">
        <v>1777</v>
      </c>
      <c r="AJ2571" s="16" t="s">
        <v>1777</v>
      </c>
      <c r="AK2571" s="16" t="s">
        <v>345</v>
      </c>
    </row>
    <row r="2572" spans="2:37">
      <c r="B2572" s="16" t="n">
        <f>10000000+INDEX(编号表!$B:$B,MATCH(F2572,编号表!$A:$A,0))*100000+INDEX(编号表!$F:$F,MATCH(D2572,编号表!$E:$E,0))*1000+INDEX(编号表!$D:$D,MATCH(E2572,编号表!$C:$C,0))*10000+G2572</f>
        <v>11941036</v>
      </c>
      <c r="C2572" s="16" t="inlineStr">
        <is>
          <t>元婴清和续灵丹</t>
        </is>
      </c>
      <c r="D2572" s="16" t="s">
        <v>86</v>
      </c>
      <c r="E2572" s="16" t="s">
        <v>345</v>
      </c>
      <c r="F2572" s="16" t="s">
        <v>1777</v>
      </c>
      <c r="G2572" s="16">
        <v>36</v>
      </c>
      <c r="I2572" s="16">
        <v>60</v>
      </c>
      <c r="J2572" t="str">
        <f t="shared" si="42"/>
        <v>大类_凡品元婴丹药</v>
      </c>
      <c r="K2572" s="16" t="s">
        <v>337</v>
      </c>
      <c r="L2572" s="16">
        <v>1</v>
      </c>
      <c r="M2572" s="16" t="s">
        <v>1777</v>
      </c>
      <c r="O2572" s="16">
        <v>0</v>
      </c>
      <c r="P2572" s="16" t="b">
        <v>1</v>
      </c>
      <c r="R2572" s="16" t="b">
        <v>0</v>
      </c>
      <c r="S2572" s="16">
        <v>1</v>
      </c>
      <c r="T2572" s="16" t="s">
        <v>91</v>
      </c>
      <c r="U2572" s="16">
        <v>999</v>
      </c>
      <c r="V2572" s="16" t="s">
        <v>1778</v>
      </c>
      <c r="W2572" s="16">
        <v>31941036</v>
      </c>
      <c r="Y2572" s="16" t="inlineStr">
        <is>
          <t>元婴境凡品丹药。击中时回复灵力上限的0.05%，持续1500现实秒。</t>
        </is>
      </c>
      <c r="Z2572" s="16" t="inlineStr">
        <is>
          <t>|cff00FF00“灵力随战而耗，亦须随行而续；击中、受击与调息各有补益。凉剂自有其宜，须量药力与丹毒而用。”——《续灵行脉录》|r</t>
        </is>
      </c>
      <c r="AA2572" t="str" s="16">
        <v>炼丹可得。</v>
      </c>
      <c r="AB2572">
        <v>11921036</v>
      </c>
      <c r="AC2572" s="16" t="s">
        <v>1781</v>
      </c>
      <c r="AD2572" s="16">
        <v>40001</v>
      </c>
      <c r="AF2572">
        <v>70001</v>
      </c>
      <c r="AH2572">
        <v>500</v>
      </c>
      <c r="AI2572" s="16" t="s">
        <v>1777</v>
      </c>
      <c r="AJ2572" s="16" t="s">
        <v>1777</v>
      </c>
      <c r="AK2572" s="16" t="s">
        <v>345</v>
      </c>
    </row>
    <row r="2573" spans="2:37">
      <c r="B2573" s="16" t="n">
        <f>10000000+INDEX(编号表!$B:$B,MATCH(F2573,编号表!$A:$A,0))*100000+INDEX(编号表!$F:$F,MATCH(D2573,编号表!$E:$E,0))*1000+INDEX(编号表!$D:$D,MATCH(E2573,编号表!$C:$C,0))*10000+G2573</f>
        <v>11942036</v>
      </c>
      <c r="C2573" s="16" t="inlineStr">
        <is>
          <t>元婴清和续灵丹</t>
        </is>
      </c>
      <c r="D2573" s="16" t="s">
        <v>102</v>
      </c>
      <c r="E2573" s="16" t="s">
        <v>345</v>
      </c>
      <c r="F2573" s="16" t="s">
        <v>1777</v>
      </c>
      <c r="G2573" s="16">
        <v>36</v>
      </c>
      <c r="I2573" s="16">
        <v>60</v>
      </c>
      <c r="J2573" t="str">
        <f t="shared" si="42"/>
        <v>大类_灵品元婴丹药</v>
      </c>
      <c r="K2573" s="16" t="s">
        <v>337</v>
      </c>
      <c r="L2573" s="16">
        <v>1</v>
      </c>
      <c r="M2573" s="16" t="s">
        <v>1777</v>
      </c>
      <c r="O2573" s="16">
        <v>0</v>
      </c>
      <c r="P2573" s="16" t="b">
        <v>1</v>
      </c>
      <c r="R2573" s="16" t="b">
        <v>0</v>
      </c>
      <c r="S2573" s="16">
        <v>1</v>
      </c>
      <c r="T2573" s="16" t="s">
        <v>91</v>
      </c>
      <c r="U2573" s="16">
        <v>999</v>
      </c>
      <c r="V2573" s="16" t="s">
        <v>1778</v>
      </c>
      <c r="W2573" s="16">
        <v>31942036</v>
      </c>
      <c r="Y2573" s="16" t="inlineStr">
        <is>
          <t>元婴境灵品丹药。击中时回复灵力上限的0.05%，持续2700现实秒。</t>
        </is>
      </c>
      <c r="Z2573" s="16" t="inlineStr">
        <is>
          <t>|cff00FF00“灵力随战而耗，亦须随行而续；击中、受击与调息各有补益。凉剂自有其宜，须量药力与丹毒而用。”——《续灵行脉录》|r</t>
        </is>
      </c>
      <c r="AA2573" t="str" s="16">
        <v>炼丹可得。</v>
      </c>
      <c r="AB2573">
        <v>11921036</v>
      </c>
      <c r="AC2573" s="16" t="s">
        <v>1781</v>
      </c>
      <c r="AD2573" s="16">
        <v>40002</v>
      </c>
      <c r="AF2573">
        <v>70002</v>
      </c>
      <c r="AH2573">
        <v>1500</v>
      </c>
      <c r="AI2573" s="16" t="s">
        <v>1777</v>
      </c>
      <c r="AJ2573" s="16" t="s">
        <v>1777</v>
      </c>
      <c r="AK2573" s="16" t="s">
        <v>345</v>
      </c>
    </row>
    <row r="2574" spans="2:37">
      <c r="B2574" s="16" t="n">
        <f>10000000+INDEX(编号表!$B:$B,MATCH(F2574,编号表!$A:$A,0))*100000+INDEX(编号表!$F:$F,MATCH(D2574,编号表!$E:$E,0))*1000+INDEX(编号表!$D:$D,MATCH(E2574,编号表!$C:$C,0))*10000+G2574</f>
        <v>11943036</v>
      </c>
      <c r="C2574" s="16" t="inlineStr">
        <is>
          <t>元婴清和续灵丹</t>
        </is>
      </c>
      <c r="D2574" s="16" t="s">
        <v>105</v>
      </c>
      <c r="E2574" s="16" t="s">
        <v>345</v>
      </c>
      <c r="F2574" s="16" t="s">
        <v>1777</v>
      </c>
      <c r="G2574" s="16">
        <v>36</v>
      </c>
      <c r="I2574" s="16">
        <v>60</v>
      </c>
      <c r="J2574" t="str">
        <f t="shared" si="42"/>
        <v>大类_玄品元婴丹药</v>
      </c>
      <c r="K2574" s="16" t="s">
        <v>337</v>
      </c>
      <c r="L2574" s="16">
        <v>1</v>
      </c>
      <c r="M2574" s="16" t="s">
        <v>1777</v>
      </c>
      <c r="O2574" s="16">
        <v>0</v>
      </c>
      <c r="P2574" s="16" t="b">
        <v>1</v>
      </c>
      <c r="R2574" s="16" t="b">
        <v>0</v>
      </c>
      <c r="S2574" s="16">
        <v>1</v>
      </c>
      <c r="T2574" s="16" t="s">
        <v>91</v>
      </c>
      <c r="U2574" s="16">
        <v>999</v>
      </c>
      <c r="V2574" s="16" t="s">
        <v>1778</v>
      </c>
      <c r="W2574" s="16">
        <v>31943036</v>
      </c>
      <c r="Y2574" s="16" t="inlineStr">
        <is>
          <t>元婴境玄品丹药。击中时回复灵力上限的0.05%，持续4860现实秒。</t>
        </is>
      </c>
      <c r="Z2574" s="16" t="inlineStr">
        <is>
          <t>|cff00FF00“灵力随战而耗，亦须随行而续；击中、受击与调息各有补益。凉剂自有其宜，须量药力与丹毒而用。”——《续灵行脉录》|r</t>
        </is>
      </c>
      <c r="AA2574" t="str" s="16">
        <v>炼丹可得。</v>
      </c>
      <c r="AB2574">
        <v>11921036</v>
      </c>
      <c r="AC2574" s="16" t="s">
        <v>1781</v>
      </c>
      <c r="AD2574" s="16">
        <v>40003</v>
      </c>
      <c r="AF2574">
        <v>70003</v>
      </c>
      <c r="AH2574">
        <v>6000</v>
      </c>
      <c r="AI2574" s="16" t="s">
        <v>1777</v>
      </c>
      <c r="AJ2574" s="16" t="s">
        <v>1777</v>
      </c>
      <c r="AK2574" s="16" t="s">
        <v>345</v>
      </c>
    </row>
    <row r="2575" spans="2:37">
      <c r="B2575" s="16" t="n">
        <f>10000000+INDEX(编号表!$B:$B,MATCH(F2575,编号表!$A:$A,0))*100000+INDEX(编号表!$F:$F,MATCH(D2575,编号表!$E:$E,0))*1000+INDEX(编号表!$D:$D,MATCH(E2575,编号表!$C:$C,0))*10000+G2575</f>
        <v>11941037</v>
      </c>
      <c r="C2575" s="16" t="inlineStr">
        <is>
          <t>元婴续灵丹</t>
        </is>
      </c>
      <c r="D2575" s="16" t="s">
        <v>86</v>
      </c>
      <c r="E2575" s="16" t="s">
        <v>345</v>
      </c>
      <c r="F2575" s="16" t="s">
        <v>1777</v>
      </c>
      <c r="G2575" s="16">
        <v>37</v>
      </c>
      <c r="I2575" s="16">
        <v>60</v>
      </c>
      <c r="J2575" t="str">
        <f t="shared" si="42"/>
        <v>大类_凡品元婴丹药</v>
      </c>
      <c r="K2575" s="16" t="s">
        <v>337</v>
      </c>
      <c r="L2575" s="16">
        <v>1</v>
      </c>
      <c r="M2575" s="16" t="s">
        <v>1777</v>
      </c>
      <c r="O2575" s="16">
        <v>0</v>
      </c>
      <c r="P2575" s="16" t="b">
        <v>1</v>
      </c>
      <c r="R2575" s="16" t="b">
        <v>0</v>
      </c>
      <c r="S2575" s="16">
        <v>1</v>
      </c>
      <c r="T2575" s="16" t="s">
        <v>91</v>
      </c>
      <c r="U2575" s="16">
        <v>999</v>
      </c>
      <c r="V2575" s="16" t="s">
        <v>1778</v>
      </c>
      <c r="W2575" s="16">
        <v>31941037</v>
      </c>
      <c r="Y2575" s="16" t="inlineStr">
        <is>
          <t>元婴境凡品丹药。每秒回复灵力上限的0.06%，持续1500现实秒。</t>
        </is>
      </c>
      <c r="Z2575" s="16" t="inlineStr">
        <is>
          <t>|cff00FF00“灵力随战而耗，亦须随行而续；击中、受击与调息各有补益。平剂自有其宜，须量药力与丹毒而用。”——《续灵行脉录》|r</t>
        </is>
      </c>
      <c r="AA2575" t="str" s="16">
        <v>炼丹可得。</v>
      </c>
      <c r="AB2575">
        <v>11921037</v>
      </c>
      <c r="AC2575" s="16" t="s">
        <v>1781</v>
      </c>
      <c r="AD2575" s="16">
        <v>40001</v>
      </c>
      <c r="AF2575">
        <v>70001</v>
      </c>
      <c r="AH2575">
        <v>500</v>
      </c>
      <c r="AI2575" s="16" t="s">
        <v>1777</v>
      </c>
      <c r="AJ2575" s="16" t="s">
        <v>1777</v>
      </c>
      <c r="AK2575" s="16" t="s">
        <v>345</v>
      </c>
    </row>
    <row r="2576" spans="2:37">
      <c r="B2576" s="16" t="n">
        <f>10000000+INDEX(编号表!$B:$B,MATCH(F2576,编号表!$A:$A,0))*100000+INDEX(编号表!$F:$F,MATCH(D2576,编号表!$E:$E,0))*1000+INDEX(编号表!$D:$D,MATCH(E2576,编号表!$C:$C,0))*10000+G2576</f>
        <v>11942037</v>
      </c>
      <c r="C2576" s="16" t="inlineStr">
        <is>
          <t>元婴续灵丹</t>
        </is>
      </c>
      <c r="D2576" s="16" t="s">
        <v>102</v>
      </c>
      <c r="E2576" s="16" t="s">
        <v>345</v>
      </c>
      <c r="F2576" s="16" t="s">
        <v>1777</v>
      </c>
      <c r="G2576" s="16">
        <v>37</v>
      </c>
      <c r="I2576" s="16">
        <v>60</v>
      </c>
      <c r="J2576" t="str">
        <f t="shared" si="42"/>
        <v>大类_灵品元婴丹药</v>
      </c>
      <c r="K2576" s="16" t="s">
        <v>337</v>
      </c>
      <c r="L2576" s="16">
        <v>1</v>
      </c>
      <c r="M2576" s="16" t="s">
        <v>1777</v>
      </c>
      <c r="O2576" s="16">
        <v>0</v>
      </c>
      <c r="P2576" s="16" t="b">
        <v>1</v>
      </c>
      <c r="R2576" s="16" t="b">
        <v>0</v>
      </c>
      <c r="S2576" s="16">
        <v>1</v>
      </c>
      <c r="T2576" s="16" t="s">
        <v>91</v>
      </c>
      <c r="U2576" s="16">
        <v>999</v>
      </c>
      <c r="V2576" s="16" t="s">
        <v>1778</v>
      </c>
      <c r="W2576" s="16">
        <v>31942037</v>
      </c>
      <c r="Y2576" s="16" t="inlineStr">
        <is>
          <t>元婴境灵品丹药。每秒回复灵力上限的0.06%，持续2700现实秒。</t>
        </is>
      </c>
      <c r="Z2576" s="16" t="inlineStr">
        <is>
          <t>|cff00FF00“灵力随战而耗，亦须随行而续；击中、受击与调息各有补益。平剂自有其宜，须量药力与丹毒而用。”——《续灵行脉录》|r</t>
        </is>
      </c>
      <c r="AA2576" t="str" s="16">
        <v>炼丹可得。</v>
      </c>
      <c r="AB2576">
        <v>11921037</v>
      </c>
      <c r="AC2576" s="16" t="s">
        <v>1781</v>
      </c>
      <c r="AD2576" s="16">
        <v>40002</v>
      </c>
      <c r="AF2576">
        <v>70002</v>
      </c>
      <c r="AH2576">
        <v>1500</v>
      </c>
      <c r="AI2576" s="16" t="s">
        <v>1777</v>
      </c>
      <c r="AJ2576" s="16" t="s">
        <v>1777</v>
      </c>
      <c r="AK2576" s="16" t="s">
        <v>345</v>
      </c>
    </row>
    <row r="2577" spans="2:37">
      <c r="B2577" s="16" t="n">
        <f>10000000+INDEX(编号表!$B:$B,MATCH(F2577,编号表!$A:$A,0))*100000+INDEX(编号表!$F:$F,MATCH(D2577,编号表!$E:$E,0))*1000+INDEX(编号表!$D:$D,MATCH(E2577,编号表!$C:$C,0))*10000+G2577</f>
        <v>11943037</v>
      </c>
      <c r="C2577" s="16" t="inlineStr">
        <is>
          <t>元婴续灵丹</t>
        </is>
      </c>
      <c r="D2577" s="16" t="s">
        <v>105</v>
      </c>
      <c r="E2577" s="16" t="s">
        <v>345</v>
      </c>
      <c r="F2577" s="16" t="s">
        <v>1777</v>
      </c>
      <c r="G2577" s="16">
        <v>37</v>
      </c>
      <c r="I2577" s="16">
        <v>60</v>
      </c>
      <c r="J2577" t="str">
        <f t="shared" si="42"/>
        <v>大类_玄品元婴丹药</v>
      </c>
      <c r="K2577" s="16" t="s">
        <v>337</v>
      </c>
      <c r="L2577" s="16">
        <v>1</v>
      </c>
      <c r="M2577" s="16" t="s">
        <v>1777</v>
      </c>
      <c r="O2577" s="16">
        <v>0</v>
      </c>
      <c r="P2577" s="16" t="b">
        <v>1</v>
      </c>
      <c r="R2577" s="16" t="b">
        <v>0</v>
      </c>
      <c r="S2577" s="16">
        <v>1</v>
      </c>
      <c r="T2577" s="16" t="s">
        <v>91</v>
      </c>
      <c r="U2577" s="16">
        <v>999</v>
      </c>
      <c r="V2577" s="16" t="s">
        <v>1778</v>
      </c>
      <c r="W2577" s="16">
        <v>31943037</v>
      </c>
      <c r="Y2577" s="16" t="inlineStr">
        <is>
          <t>元婴境玄品丹药。每秒回复灵力上限的0.06%，持续4860现实秒。</t>
        </is>
      </c>
      <c r="Z2577" s="16" t="inlineStr">
        <is>
          <t>|cff00FF00“灵力随战而耗，亦须随行而续；击中、受击与调息各有补益。平剂自有其宜，须量药力与丹毒而用。”——《续灵行脉录》|r</t>
        </is>
      </c>
      <c r="AA2577" t="str" s="16">
        <v>炼丹可得。</v>
      </c>
      <c r="AB2577">
        <v>11921037</v>
      </c>
      <c r="AC2577" s="16" t="s">
        <v>1781</v>
      </c>
      <c r="AD2577" s="16">
        <v>40003</v>
      </c>
      <c r="AF2577">
        <v>70003</v>
      </c>
      <c r="AH2577">
        <v>6000</v>
      </c>
      <c r="AI2577" s="16" t="s">
        <v>1777</v>
      </c>
      <c r="AJ2577" s="16" t="s">
        <v>1777</v>
      </c>
      <c r="AK2577" s="16" t="s">
        <v>345</v>
      </c>
    </row>
    <row r="2578" spans="2:37">
      <c r="B2578" s="16" t="n">
        <f>10000000+INDEX(编号表!$B:$B,MATCH(F2578,编号表!$A:$A,0))*100000+INDEX(编号表!$F:$F,MATCH(D2578,编号表!$E:$E,0))*1000+INDEX(编号表!$D:$D,MATCH(E2578,编号表!$C:$C,0))*10000+G2578</f>
        <v>11941038</v>
      </c>
      <c r="C2578" s="16" t="inlineStr">
        <is>
          <t>元婴温阳续灵丹</t>
        </is>
      </c>
      <c r="D2578" s="16" t="s">
        <v>86</v>
      </c>
      <c r="E2578" s="16" t="s">
        <v>345</v>
      </c>
      <c r="F2578" s="16" t="s">
        <v>1777</v>
      </c>
      <c r="G2578" s="16">
        <v>38</v>
      </c>
      <c r="I2578" s="16">
        <v>60</v>
      </c>
      <c r="J2578" t="str">
        <f t="shared" si="42"/>
        <v>大类_凡品元婴丹药</v>
      </c>
      <c r="K2578" s="16" t="s">
        <v>337</v>
      </c>
      <c r="L2578" s="16">
        <v>1</v>
      </c>
      <c r="M2578" s="16" t="s">
        <v>1777</v>
      </c>
      <c r="O2578" s="16">
        <v>0</v>
      </c>
      <c r="P2578" s="16" t="b">
        <v>1</v>
      </c>
      <c r="R2578" s="16" t="b">
        <v>0</v>
      </c>
      <c r="S2578" s="16">
        <v>1</v>
      </c>
      <c r="T2578" s="16" t="s">
        <v>91</v>
      </c>
      <c r="U2578" s="16">
        <v>999</v>
      </c>
      <c r="V2578" s="16" t="s">
        <v>1778</v>
      </c>
      <c r="W2578" s="16">
        <v>31941038</v>
      </c>
      <c r="Y2578" s="16" t="inlineStr">
        <is>
          <t>元婴境凡品丹药。击中时回复灵力上限的0.07%，持续1500现实秒。</t>
        </is>
      </c>
      <c r="Z2578" s="16" t="inlineStr">
        <is>
          <t>|cff00FF00“灵力随战而耗，亦须随行而续；击中、受击与调息各有补益。温剂自有其宜，须量药力与丹毒而用。”——《续灵行脉录》|r</t>
        </is>
      </c>
      <c r="AA2578" t="str" s="16">
        <v>炼丹可得。</v>
      </c>
      <c r="AB2578">
        <v>11921038</v>
      </c>
      <c r="AC2578" s="16" t="s">
        <v>1781</v>
      </c>
      <c r="AD2578" s="16">
        <v>40001</v>
      </c>
      <c r="AF2578">
        <v>70001</v>
      </c>
      <c r="AH2578">
        <v>500</v>
      </c>
      <c r="AI2578" s="16" t="s">
        <v>1777</v>
      </c>
      <c r="AJ2578" s="16" t="s">
        <v>1777</v>
      </c>
      <c r="AK2578" s="16" t="s">
        <v>345</v>
      </c>
    </row>
    <row r="2579" spans="2:37">
      <c r="B2579" s="16" t="n">
        <f>10000000+INDEX(编号表!$B:$B,MATCH(F2579,编号表!$A:$A,0))*100000+INDEX(编号表!$F:$F,MATCH(D2579,编号表!$E:$E,0))*1000+INDEX(编号表!$D:$D,MATCH(E2579,编号表!$C:$C,0))*10000+G2579</f>
        <v>11942038</v>
      </c>
      <c r="C2579" s="16" t="inlineStr">
        <is>
          <t>元婴温阳续灵丹</t>
        </is>
      </c>
      <c r="D2579" s="16" t="s">
        <v>102</v>
      </c>
      <c r="E2579" s="16" t="s">
        <v>345</v>
      </c>
      <c r="F2579" s="16" t="s">
        <v>1777</v>
      </c>
      <c r="G2579" s="16">
        <v>38</v>
      </c>
      <c r="I2579" s="16">
        <v>60</v>
      </c>
      <c r="J2579" t="str">
        <f t="shared" si="42"/>
        <v>大类_灵品元婴丹药</v>
      </c>
      <c r="K2579" s="16" t="s">
        <v>337</v>
      </c>
      <c r="L2579" s="16">
        <v>1</v>
      </c>
      <c r="M2579" s="16" t="s">
        <v>1777</v>
      </c>
      <c r="O2579" s="16">
        <v>0</v>
      </c>
      <c r="P2579" s="16" t="b">
        <v>1</v>
      </c>
      <c r="R2579" s="16" t="b">
        <v>0</v>
      </c>
      <c r="S2579" s="16">
        <v>1</v>
      </c>
      <c r="T2579" s="16" t="s">
        <v>91</v>
      </c>
      <c r="U2579" s="16">
        <v>999</v>
      </c>
      <c r="V2579" s="16" t="s">
        <v>1778</v>
      </c>
      <c r="W2579" s="16">
        <v>31942038</v>
      </c>
      <c r="Y2579" s="16" t="inlineStr">
        <is>
          <t>元婴境灵品丹药。击中时回复灵力上限的0.07%，持续2700现实秒。</t>
        </is>
      </c>
      <c r="Z2579" s="16" t="inlineStr">
        <is>
          <t>|cff00FF00“灵力随战而耗，亦须随行而续；击中、受击与调息各有补益。温剂自有其宜，须量药力与丹毒而用。”——《续灵行脉录》|r</t>
        </is>
      </c>
      <c r="AA2579" t="str" s="16">
        <v>炼丹可得。</v>
      </c>
      <c r="AB2579">
        <v>11921038</v>
      </c>
      <c r="AC2579" s="16" t="s">
        <v>1781</v>
      </c>
      <c r="AD2579" s="16">
        <v>40002</v>
      </c>
      <c r="AF2579">
        <v>70002</v>
      </c>
      <c r="AH2579">
        <v>1500</v>
      </c>
      <c r="AI2579" s="16" t="s">
        <v>1777</v>
      </c>
      <c r="AJ2579" s="16" t="s">
        <v>1777</v>
      </c>
      <c r="AK2579" s="16" t="s">
        <v>345</v>
      </c>
    </row>
    <row r="2580" spans="2:37">
      <c r="B2580" s="16" t="n">
        <f>10000000+INDEX(编号表!$B:$B,MATCH(F2580,编号表!$A:$A,0))*100000+INDEX(编号表!$F:$F,MATCH(D2580,编号表!$E:$E,0))*1000+INDEX(编号表!$D:$D,MATCH(E2580,编号表!$C:$C,0))*10000+G2580</f>
        <v>11943038</v>
      </c>
      <c r="C2580" s="16" t="inlineStr">
        <is>
          <t>元婴温阳续灵丹</t>
        </is>
      </c>
      <c r="D2580" s="16" t="s">
        <v>105</v>
      </c>
      <c r="E2580" s="16" t="s">
        <v>345</v>
      </c>
      <c r="F2580" s="16" t="s">
        <v>1777</v>
      </c>
      <c r="G2580" s="16">
        <v>38</v>
      </c>
      <c r="I2580" s="16">
        <v>60</v>
      </c>
      <c r="J2580" t="str">
        <f t="shared" si="42"/>
        <v>大类_玄品元婴丹药</v>
      </c>
      <c r="K2580" s="16" t="s">
        <v>337</v>
      </c>
      <c r="L2580" s="16">
        <v>1</v>
      </c>
      <c r="M2580" s="16" t="s">
        <v>1777</v>
      </c>
      <c r="O2580" s="16">
        <v>0</v>
      </c>
      <c r="P2580" s="16" t="b">
        <v>1</v>
      </c>
      <c r="R2580" s="16" t="b">
        <v>0</v>
      </c>
      <c r="S2580" s="16">
        <v>1</v>
      </c>
      <c r="T2580" s="16" t="s">
        <v>91</v>
      </c>
      <c r="U2580" s="16">
        <v>999</v>
      </c>
      <c r="V2580" s="16" t="s">
        <v>1778</v>
      </c>
      <c r="W2580" s="16">
        <v>31943038</v>
      </c>
      <c r="Y2580" s="16" t="inlineStr">
        <is>
          <t>元婴境玄品丹药。击中时回复灵力上限的0.07%，持续4860现实秒。</t>
        </is>
      </c>
      <c r="Z2580" s="16" t="inlineStr">
        <is>
          <t>|cff00FF00“灵力随战而耗，亦须随行而续；击中、受击与调息各有补益。温剂自有其宜，须量药力与丹毒而用。”——《续灵行脉录》|r</t>
        </is>
      </c>
      <c r="AA2580" t="str" s="16">
        <v>炼丹可得。</v>
      </c>
      <c r="AB2580">
        <v>11921038</v>
      </c>
      <c r="AC2580" s="16" t="s">
        <v>1781</v>
      </c>
      <c r="AD2580" s="16">
        <v>40003</v>
      </c>
      <c r="AF2580">
        <v>70003</v>
      </c>
      <c r="AH2580">
        <v>6000</v>
      </c>
      <c r="AI2580" s="16" t="s">
        <v>1777</v>
      </c>
      <c r="AJ2580" s="16" t="s">
        <v>1777</v>
      </c>
      <c r="AK2580" s="16" t="s">
        <v>345</v>
      </c>
    </row>
    <row r="2581" spans="2:37">
      <c r="B2581" s="16" t="n">
        <f>10000000+INDEX(编号表!$B:$B,MATCH(F2581,编号表!$A:$A,0))*100000+INDEX(编号表!$F:$F,MATCH(D2581,编号表!$E:$E,0))*1000+INDEX(编号表!$D:$D,MATCH(E2581,编号表!$C:$C,0))*10000+G2581</f>
        <v>11941039</v>
      </c>
      <c r="C2581" s="16" t="inlineStr">
        <is>
          <t>元婴烈阳续灵丹</t>
        </is>
      </c>
      <c r="D2581" s="16" t="s">
        <v>86</v>
      </c>
      <c r="E2581" s="16" t="s">
        <v>345</v>
      </c>
      <c r="F2581" s="16" t="s">
        <v>1777</v>
      </c>
      <c r="G2581" s="16">
        <v>39</v>
      </c>
      <c r="I2581" s="16">
        <v>60</v>
      </c>
      <c r="J2581" t="str">
        <f t="shared" si="42"/>
        <v>大类_凡品元婴丹药</v>
      </c>
      <c r="K2581" s="16" t="s">
        <v>337</v>
      </c>
      <c r="L2581" s="16">
        <v>1</v>
      </c>
      <c r="M2581" s="16" t="s">
        <v>1777</v>
      </c>
      <c r="O2581" s="16">
        <v>0</v>
      </c>
      <c r="P2581" s="16" t="b">
        <v>1</v>
      </c>
      <c r="R2581" s="16" t="b">
        <v>0</v>
      </c>
      <c r="S2581" s="16">
        <v>1</v>
      </c>
      <c r="T2581" s="16" t="s">
        <v>91</v>
      </c>
      <c r="U2581" s="16">
        <v>999</v>
      </c>
      <c r="V2581" s="16" t="s">
        <v>1778</v>
      </c>
      <c r="W2581" s="16">
        <v>31941039</v>
      </c>
      <c r="Y2581" s="16" t="inlineStr">
        <is>
          <t>元婴境凡品丹药。受击时回复灵力上限的0.1%，持续900现实秒。</t>
        </is>
      </c>
      <c r="Z2581" s="16" t="inlineStr">
        <is>
          <t>|cff00FF00“灵力随战而耗，亦须随行而续；击中、受击与调息各有补益。热剂自有其宜，须量药力与丹毒而用。”——《续灵行脉录》|r</t>
        </is>
      </c>
      <c r="AA2581" t="str" s="16">
        <v>炼丹可得。</v>
      </c>
      <c r="AB2581">
        <v>11921039</v>
      </c>
      <c r="AC2581" s="16" t="s">
        <v>1781</v>
      </c>
      <c r="AD2581" s="16">
        <v>40001</v>
      </c>
      <c r="AF2581">
        <v>70001</v>
      </c>
      <c r="AH2581">
        <v>500</v>
      </c>
      <c r="AI2581" s="16" t="s">
        <v>1777</v>
      </c>
      <c r="AJ2581" s="16" t="s">
        <v>1777</v>
      </c>
      <c r="AK2581" s="16" t="s">
        <v>345</v>
      </c>
    </row>
    <row r="2582" spans="2:37">
      <c r="B2582" s="16" t="n">
        <f>10000000+INDEX(编号表!$B:$B,MATCH(F2582,编号表!$A:$A,0))*100000+INDEX(编号表!$F:$F,MATCH(D2582,编号表!$E:$E,0))*1000+INDEX(编号表!$D:$D,MATCH(E2582,编号表!$C:$C,0))*10000+G2582</f>
        <v>11942039</v>
      </c>
      <c r="C2582" s="16" t="inlineStr">
        <is>
          <t>元婴烈阳续灵丹</t>
        </is>
      </c>
      <c r="D2582" s="16" t="s">
        <v>102</v>
      </c>
      <c r="E2582" s="16" t="s">
        <v>345</v>
      </c>
      <c r="F2582" s="16" t="s">
        <v>1777</v>
      </c>
      <c r="G2582" s="16">
        <v>39</v>
      </c>
      <c r="I2582" s="16">
        <v>60</v>
      </c>
      <c r="J2582" t="str">
        <f t="shared" si="42"/>
        <v>大类_灵品元婴丹药</v>
      </c>
      <c r="K2582" s="16" t="s">
        <v>337</v>
      </c>
      <c r="L2582" s="16">
        <v>1</v>
      </c>
      <c r="M2582" s="16" t="s">
        <v>1777</v>
      </c>
      <c r="O2582" s="16">
        <v>0</v>
      </c>
      <c r="P2582" s="16" t="b">
        <v>1</v>
      </c>
      <c r="R2582" s="16" t="b">
        <v>0</v>
      </c>
      <c r="S2582" s="16">
        <v>1</v>
      </c>
      <c r="T2582" s="16" t="s">
        <v>91</v>
      </c>
      <c r="U2582" s="16">
        <v>999</v>
      </c>
      <c r="V2582" s="16" t="s">
        <v>1778</v>
      </c>
      <c r="W2582" s="16">
        <v>31942039</v>
      </c>
      <c r="Y2582" s="16" t="inlineStr">
        <is>
          <t>元婴境灵品丹药。受击时回复灵力上限的0.1%，持续1620现实秒。</t>
        </is>
      </c>
      <c r="Z2582" s="16" t="inlineStr">
        <is>
          <t>|cff00FF00“灵力随战而耗，亦须随行而续；击中、受击与调息各有补益。热剂自有其宜，须量药力与丹毒而用。”——《续灵行脉录》|r</t>
        </is>
      </c>
      <c r="AA2582" t="str" s="16">
        <v>炼丹可得。</v>
      </c>
      <c r="AB2582">
        <v>11921039</v>
      </c>
      <c r="AC2582" s="16" t="s">
        <v>1781</v>
      </c>
      <c r="AD2582" s="16">
        <v>40002</v>
      </c>
      <c r="AF2582">
        <v>70002</v>
      </c>
      <c r="AH2582">
        <v>1500</v>
      </c>
      <c r="AI2582" s="16" t="s">
        <v>1777</v>
      </c>
      <c r="AJ2582" s="16" t="s">
        <v>1777</v>
      </c>
      <c r="AK2582" s="16" t="s">
        <v>345</v>
      </c>
    </row>
    <row r="2583" spans="2:37">
      <c r="B2583" s="16" t="n">
        <f>10000000+INDEX(编号表!$B:$B,MATCH(F2583,编号表!$A:$A,0))*100000+INDEX(编号表!$F:$F,MATCH(D2583,编号表!$E:$E,0))*1000+INDEX(编号表!$D:$D,MATCH(E2583,编号表!$C:$C,0))*10000+G2583</f>
        <v>11943039</v>
      </c>
      <c r="C2583" s="16" t="inlineStr">
        <is>
          <t>元婴烈阳续灵丹</t>
        </is>
      </c>
      <c r="D2583" s="16" t="s">
        <v>105</v>
      </c>
      <c r="E2583" s="16" t="s">
        <v>345</v>
      </c>
      <c r="F2583" s="16" t="s">
        <v>1777</v>
      </c>
      <c r="G2583" s="16">
        <v>39</v>
      </c>
      <c r="I2583" s="16">
        <v>60</v>
      </c>
      <c r="J2583" t="str">
        <f t="shared" si="42"/>
        <v>大类_玄品元婴丹药</v>
      </c>
      <c r="K2583" s="16" t="s">
        <v>337</v>
      </c>
      <c r="L2583" s="16">
        <v>1</v>
      </c>
      <c r="M2583" s="16" t="s">
        <v>1777</v>
      </c>
      <c r="O2583" s="16">
        <v>0</v>
      </c>
      <c r="P2583" s="16" t="b">
        <v>1</v>
      </c>
      <c r="R2583" s="16" t="b">
        <v>0</v>
      </c>
      <c r="S2583" s="16">
        <v>1</v>
      </c>
      <c r="T2583" s="16" t="s">
        <v>91</v>
      </c>
      <c r="U2583" s="16">
        <v>999</v>
      </c>
      <c r="V2583" s="16" t="s">
        <v>1778</v>
      </c>
      <c r="W2583" s="16">
        <v>31943039</v>
      </c>
      <c r="Y2583" s="16" t="inlineStr">
        <is>
          <t>元婴境玄品丹药。受击时回复灵力上限的0.1%，持续2916现实秒。</t>
        </is>
      </c>
      <c r="Z2583" s="16" t="inlineStr">
        <is>
          <t>|cff00FF00“灵力随战而耗，亦须随行而续；击中、受击与调息各有补益。热剂自有其宜，须量药力与丹毒而用。”——《续灵行脉录》|r</t>
        </is>
      </c>
      <c r="AA2583" t="str" s="16">
        <v>炼丹可得。</v>
      </c>
      <c r="AB2583">
        <v>11921039</v>
      </c>
      <c r="AC2583" s="16" t="s">
        <v>1781</v>
      </c>
      <c r="AD2583" s="16">
        <v>40003</v>
      </c>
      <c r="AF2583">
        <v>70003</v>
      </c>
      <c r="AH2583">
        <v>6000</v>
      </c>
      <c r="AI2583" s="16" t="s">
        <v>1777</v>
      </c>
      <c r="AJ2583" s="16" t="s">
        <v>1777</v>
      </c>
      <c r="AK2583" s="16" t="s">
        <v>345</v>
      </c>
    </row>
    <row r="2584" spans="2:37">
      <c r="B2584" s="16" t="n">
        <f>10000000+INDEX(编号表!$B:$B,MATCH(F2584,编号表!$A:$A,0))*100000+INDEX(编号表!$F:$F,MATCH(D2584,编号表!$E:$E,0))*1000+INDEX(编号表!$D:$D,MATCH(E2584,编号表!$C:$C,0))*10000+G2584</f>
        <v>11941040</v>
      </c>
      <c r="C2584" s="16" t="inlineStr">
        <is>
          <t>元婴玄阴神行丹</t>
        </is>
      </c>
      <c r="D2584" s="16" t="s">
        <v>86</v>
      </c>
      <c r="E2584" s="16" t="s">
        <v>345</v>
      </c>
      <c r="F2584" s="16" t="s">
        <v>1777</v>
      </c>
      <c r="G2584" s="16">
        <v>40</v>
      </c>
      <c r="I2584" s="16">
        <v>60</v>
      </c>
      <c r="J2584" t="str">
        <f t="shared" si="42"/>
        <v>大类_凡品元婴丹药</v>
      </c>
      <c r="K2584" s="16" t="s">
        <v>337</v>
      </c>
      <c r="L2584" s="16">
        <v>1</v>
      </c>
      <c r="M2584" s="16" t="s">
        <v>1777</v>
      </c>
      <c r="O2584" s="16">
        <v>0</v>
      </c>
      <c r="P2584" s="16" t="b">
        <v>1</v>
      </c>
      <c r="R2584" s="16" t="b">
        <v>0</v>
      </c>
      <c r="S2584" s="16">
        <v>1</v>
      </c>
      <c r="T2584" s="16" t="s">
        <v>91</v>
      </c>
      <c r="U2584" s="16">
        <v>999</v>
      </c>
      <c r="V2584" s="16" t="s">
        <v>1778</v>
      </c>
      <c r="W2584" s="16">
        <v>31941040</v>
      </c>
      <c r="Y2584" s="16" t="inlineStr">
        <is>
          <t>元婴境凡品丹药。移动速度提高3%，持续600现实秒。</t>
        </is>
      </c>
      <c r="Z2584" s="16" t="inlineStr">
        <is>
          <t>|cff00FF00“轻身疾行，进退有度；药助足下，不增术法杀伤。寒剂自有其宜，须量药力与丹毒而用。”——《神行轻身录》|r</t>
        </is>
      </c>
      <c r="AA2584" t="str" s="16">
        <v>炼丹可得。</v>
      </c>
      <c r="AB2584">
        <v>11921040</v>
      </c>
      <c r="AC2584" s="16" t="s">
        <v>1781</v>
      </c>
      <c r="AD2584" s="16">
        <v>40001</v>
      </c>
      <c r="AF2584">
        <v>70001</v>
      </c>
      <c r="AH2584">
        <v>500</v>
      </c>
      <c r="AI2584" s="16" t="s">
        <v>1777</v>
      </c>
      <c r="AJ2584" s="16" t="s">
        <v>1777</v>
      </c>
      <c r="AK2584" s="16" t="s">
        <v>345</v>
      </c>
    </row>
    <row r="2585" spans="2:37">
      <c r="B2585" s="16" t="n">
        <f>10000000+INDEX(编号表!$B:$B,MATCH(F2585,编号表!$A:$A,0))*100000+INDEX(编号表!$F:$F,MATCH(D2585,编号表!$E:$E,0))*1000+INDEX(编号表!$D:$D,MATCH(E2585,编号表!$C:$C,0))*10000+G2585</f>
        <v>11942040</v>
      </c>
      <c r="C2585" s="16" t="inlineStr">
        <is>
          <t>元婴玄阴神行丹</t>
        </is>
      </c>
      <c r="D2585" s="16" t="s">
        <v>102</v>
      </c>
      <c r="E2585" s="16" t="s">
        <v>345</v>
      </c>
      <c r="F2585" s="16" t="s">
        <v>1777</v>
      </c>
      <c r="G2585" s="16">
        <v>40</v>
      </c>
      <c r="I2585" s="16">
        <v>60</v>
      </c>
      <c r="J2585" t="str">
        <f t="shared" si="42"/>
        <v>大类_灵品元婴丹药</v>
      </c>
      <c r="K2585" s="16" t="s">
        <v>337</v>
      </c>
      <c r="L2585" s="16">
        <v>1</v>
      </c>
      <c r="M2585" s="16" t="s">
        <v>1777</v>
      </c>
      <c r="O2585" s="16">
        <v>0</v>
      </c>
      <c r="P2585" s="16" t="b">
        <v>1</v>
      </c>
      <c r="R2585" s="16" t="b">
        <v>0</v>
      </c>
      <c r="S2585" s="16">
        <v>1</v>
      </c>
      <c r="T2585" s="16" t="s">
        <v>91</v>
      </c>
      <c r="U2585" s="16">
        <v>999</v>
      </c>
      <c r="V2585" s="16" t="s">
        <v>1778</v>
      </c>
      <c r="W2585" s="16">
        <v>31942040</v>
      </c>
      <c r="Y2585" s="16" t="inlineStr">
        <is>
          <t>元婴境灵品丹药。移动速度提高3%，持续1080现实秒。</t>
        </is>
      </c>
      <c r="Z2585" s="16" t="inlineStr">
        <is>
          <t>|cff00FF00“轻身疾行，进退有度；药助足下，不增术法杀伤。寒剂自有其宜，须量药力与丹毒而用。”——《神行轻身录》|r</t>
        </is>
      </c>
      <c r="AA2585" t="str" s="16">
        <v>炼丹可得。</v>
      </c>
      <c r="AB2585">
        <v>11921040</v>
      </c>
      <c r="AC2585" s="16" t="s">
        <v>1781</v>
      </c>
      <c r="AD2585" s="16">
        <v>40002</v>
      </c>
      <c r="AF2585">
        <v>70002</v>
      </c>
      <c r="AH2585">
        <v>1500</v>
      </c>
      <c r="AI2585" s="16" t="s">
        <v>1777</v>
      </c>
      <c r="AJ2585" s="16" t="s">
        <v>1777</v>
      </c>
      <c r="AK2585" s="16" t="s">
        <v>345</v>
      </c>
    </row>
    <row r="2586" spans="2:37">
      <c r="B2586" s="16" t="n">
        <f>10000000+INDEX(编号表!$B:$B,MATCH(F2586,编号表!$A:$A,0))*100000+INDEX(编号表!$F:$F,MATCH(D2586,编号表!$E:$E,0))*1000+INDEX(编号表!$D:$D,MATCH(E2586,编号表!$C:$C,0))*10000+G2586</f>
        <v>11943040</v>
      </c>
      <c r="C2586" s="16" t="inlineStr">
        <is>
          <t>元婴玄阴神行丹</t>
        </is>
      </c>
      <c r="D2586" s="16" t="s">
        <v>105</v>
      </c>
      <c r="E2586" s="16" t="s">
        <v>345</v>
      </c>
      <c r="F2586" s="16" t="s">
        <v>1777</v>
      </c>
      <c r="G2586" s="16">
        <v>40</v>
      </c>
      <c r="I2586" s="16">
        <v>60</v>
      </c>
      <c r="J2586" t="str">
        <f t="shared" si="42"/>
        <v>大类_玄品元婴丹药</v>
      </c>
      <c r="K2586" s="16" t="s">
        <v>337</v>
      </c>
      <c r="L2586" s="16">
        <v>1</v>
      </c>
      <c r="M2586" s="16" t="s">
        <v>1777</v>
      </c>
      <c r="O2586" s="16">
        <v>0</v>
      </c>
      <c r="P2586" s="16" t="b">
        <v>1</v>
      </c>
      <c r="R2586" s="16" t="b">
        <v>0</v>
      </c>
      <c r="S2586" s="16">
        <v>1</v>
      </c>
      <c r="T2586" s="16" t="s">
        <v>91</v>
      </c>
      <c r="U2586" s="16">
        <v>999</v>
      </c>
      <c r="V2586" s="16" t="s">
        <v>1778</v>
      </c>
      <c r="W2586" s="16">
        <v>31943040</v>
      </c>
      <c r="Y2586" s="16" t="inlineStr">
        <is>
          <t>元婴境玄品丹药。移动速度提高3%，持续1944现实秒。</t>
        </is>
      </c>
      <c r="Z2586" s="16" t="inlineStr">
        <is>
          <t>|cff00FF00“轻身疾行，进退有度；药助足下，不增术法杀伤。寒剂自有其宜，须量药力与丹毒而用。”——《神行轻身录》|r</t>
        </is>
      </c>
      <c r="AA2586" t="str" s="16">
        <v>炼丹可得。</v>
      </c>
      <c r="AB2586">
        <v>11921040</v>
      </c>
      <c r="AC2586" s="16" t="s">
        <v>1781</v>
      </c>
      <c r="AD2586" s="16">
        <v>40003</v>
      </c>
      <c r="AF2586">
        <v>70003</v>
      </c>
      <c r="AH2586">
        <v>6000</v>
      </c>
      <c r="AI2586" s="16" t="s">
        <v>1777</v>
      </c>
      <c r="AJ2586" s="16" t="s">
        <v>1777</v>
      </c>
      <c r="AK2586" s="16" t="s">
        <v>345</v>
      </c>
    </row>
    <row r="2587" spans="2:37">
      <c r="B2587" s="16" t="n">
        <f>10000000+INDEX(编号表!$B:$B,MATCH(F2587,编号表!$A:$A,0))*100000+INDEX(编号表!$F:$F,MATCH(D2587,编号表!$E:$E,0))*1000+INDEX(编号表!$D:$D,MATCH(E2587,编号表!$C:$C,0))*10000+G2587</f>
        <v>11941041</v>
      </c>
      <c r="C2587" s="16" t="inlineStr">
        <is>
          <t>元婴清和神行丹</t>
        </is>
      </c>
      <c r="D2587" s="16" t="s">
        <v>86</v>
      </c>
      <c r="E2587" s="16" t="s">
        <v>345</v>
      </c>
      <c r="F2587" s="16" t="s">
        <v>1777</v>
      </c>
      <c r="G2587" s="16">
        <v>41</v>
      </c>
      <c r="I2587" s="16">
        <v>60</v>
      </c>
      <c r="J2587" t="str">
        <f t="shared" si="42"/>
        <v>大类_凡品元婴丹药</v>
      </c>
      <c r="K2587" s="16" t="s">
        <v>337</v>
      </c>
      <c r="L2587" s="16">
        <v>1</v>
      </c>
      <c r="M2587" s="16" t="s">
        <v>1777</v>
      </c>
      <c r="O2587" s="16">
        <v>0</v>
      </c>
      <c r="P2587" s="16" t="b">
        <v>1</v>
      </c>
      <c r="R2587" s="16" t="b">
        <v>0</v>
      </c>
      <c r="S2587" s="16">
        <v>1</v>
      </c>
      <c r="T2587" s="16" t="s">
        <v>91</v>
      </c>
      <c r="U2587" s="16">
        <v>999</v>
      </c>
      <c r="V2587" s="16" t="s">
        <v>1778</v>
      </c>
      <c r="W2587" s="16">
        <v>31941041</v>
      </c>
      <c r="Y2587" s="16" t="inlineStr">
        <is>
          <t>元婴境凡品丹药。移动速度提高4%，持续600现实秒。</t>
        </is>
      </c>
      <c r="Z2587" s="16" t="inlineStr">
        <is>
          <t>|cff00FF00“轻身疾行，进退有度；药助足下，不增术法杀伤。凉剂自有其宜，须量药力与丹毒而用。”——《神行轻身录》|r</t>
        </is>
      </c>
      <c r="AA2587" t="str" s="16">
        <v>炼丹可得。</v>
      </c>
      <c r="AB2587">
        <v>11921041</v>
      </c>
      <c r="AC2587" s="16" t="s">
        <v>1781</v>
      </c>
      <c r="AD2587" s="16">
        <v>40001</v>
      </c>
      <c r="AF2587">
        <v>70001</v>
      </c>
      <c r="AH2587">
        <v>500</v>
      </c>
      <c r="AI2587" s="16" t="s">
        <v>1777</v>
      </c>
      <c r="AJ2587" s="16" t="s">
        <v>1777</v>
      </c>
      <c r="AK2587" s="16" t="s">
        <v>345</v>
      </c>
    </row>
    <row r="2588" spans="2:37">
      <c r="B2588" s="16" t="n">
        <f>10000000+INDEX(编号表!$B:$B,MATCH(F2588,编号表!$A:$A,0))*100000+INDEX(编号表!$F:$F,MATCH(D2588,编号表!$E:$E,0))*1000+INDEX(编号表!$D:$D,MATCH(E2588,编号表!$C:$C,0))*10000+G2588</f>
        <v>11942041</v>
      </c>
      <c r="C2588" s="16" t="inlineStr">
        <is>
          <t>元婴清和神行丹</t>
        </is>
      </c>
      <c r="D2588" s="16" t="s">
        <v>102</v>
      </c>
      <c r="E2588" s="16" t="s">
        <v>345</v>
      </c>
      <c r="F2588" s="16" t="s">
        <v>1777</v>
      </c>
      <c r="G2588" s="16">
        <v>41</v>
      </c>
      <c r="I2588" s="16">
        <v>60</v>
      </c>
      <c r="J2588" t="str">
        <f t="shared" si="42"/>
        <v>大类_灵品元婴丹药</v>
      </c>
      <c r="K2588" s="16" t="s">
        <v>337</v>
      </c>
      <c r="L2588" s="16">
        <v>1</v>
      </c>
      <c r="M2588" s="16" t="s">
        <v>1777</v>
      </c>
      <c r="O2588" s="16">
        <v>0</v>
      </c>
      <c r="P2588" s="16" t="b">
        <v>1</v>
      </c>
      <c r="R2588" s="16" t="b">
        <v>0</v>
      </c>
      <c r="S2588" s="16">
        <v>1</v>
      </c>
      <c r="T2588" s="16" t="s">
        <v>91</v>
      </c>
      <c r="U2588" s="16">
        <v>999</v>
      </c>
      <c r="V2588" s="16" t="s">
        <v>1778</v>
      </c>
      <c r="W2588" s="16">
        <v>31942041</v>
      </c>
      <c r="Y2588" s="16" t="inlineStr">
        <is>
          <t>元婴境灵品丹药。移动速度提高4%，持续1080现实秒。</t>
        </is>
      </c>
      <c r="Z2588" s="16" t="inlineStr">
        <is>
          <t>|cff00FF00“轻身疾行，进退有度；药助足下，不增术法杀伤。凉剂自有其宜，须量药力与丹毒而用。”——《神行轻身录》|r</t>
        </is>
      </c>
      <c r="AA2588" t="str" s="16">
        <v>炼丹可得。</v>
      </c>
      <c r="AB2588">
        <v>11921041</v>
      </c>
      <c r="AC2588" s="16" t="s">
        <v>1781</v>
      </c>
      <c r="AD2588" s="16">
        <v>40002</v>
      </c>
      <c r="AF2588">
        <v>70002</v>
      </c>
      <c r="AH2588">
        <v>1500</v>
      </c>
      <c r="AI2588" s="16" t="s">
        <v>1777</v>
      </c>
      <c r="AJ2588" s="16" t="s">
        <v>1777</v>
      </c>
      <c r="AK2588" s="16" t="s">
        <v>345</v>
      </c>
    </row>
    <row r="2589" spans="2:37">
      <c r="B2589" s="16" t="n">
        <f>10000000+INDEX(编号表!$B:$B,MATCH(F2589,编号表!$A:$A,0))*100000+INDEX(编号表!$F:$F,MATCH(D2589,编号表!$E:$E,0))*1000+INDEX(编号表!$D:$D,MATCH(E2589,编号表!$C:$C,0))*10000+G2589</f>
        <v>11943041</v>
      </c>
      <c r="C2589" s="16" t="inlineStr">
        <is>
          <t>元婴清和神行丹</t>
        </is>
      </c>
      <c r="D2589" s="16" t="s">
        <v>105</v>
      </c>
      <c r="E2589" s="16" t="s">
        <v>345</v>
      </c>
      <c r="F2589" s="16" t="s">
        <v>1777</v>
      </c>
      <c r="G2589" s="16">
        <v>41</v>
      </c>
      <c r="I2589" s="16">
        <v>60</v>
      </c>
      <c r="J2589" t="str">
        <f t="shared" si="42"/>
        <v>大类_玄品元婴丹药</v>
      </c>
      <c r="K2589" s="16" t="s">
        <v>337</v>
      </c>
      <c r="L2589" s="16">
        <v>1</v>
      </c>
      <c r="M2589" s="16" t="s">
        <v>1777</v>
      </c>
      <c r="O2589" s="16">
        <v>0</v>
      </c>
      <c r="P2589" s="16" t="b">
        <v>1</v>
      </c>
      <c r="R2589" s="16" t="b">
        <v>0</v>
      </c>
      <c r="S2589" s="16">
        <v>1</v>
      </c>
      <c r="T2589" s="16" t="s">
        <v>91</v>
      </c>
      <c r="U2589" s="16">
        <v>999</v>
      </c>
      <c r="V2589" s="16" t="s">
        <v>1778</v>
      </c>
      <c r="W2589" s="16">
        <v>31943041</v>
      </c>
      <c r="Y2589" s="16" t="inlineStr">
        <is>
          <t>元婴境玄品丹药。移动速度提高4%，持续1944现实秒。</t>
        </is>
      </c>
      <c r="Z2589" s="16" t="inlineStr">
        <is>
          <t>|cff00FF00“轻身疾行，进退有度；药助足下，不增术法杀伤。凉剂自有其宜，须量药力与丹毒而用。”——《神行轻身录》|r</t>
        </is>
      </c>
      <c r="AA2589" t="str" s="16">
        <v>炼丹可得。</v>
      </c>
      <c r="AB2589">
        <v>11921041</v>
      </c>
      <c r="AC2589" s="16" t="s">
        <v>1781</v>
      </c>
      <c r="AD2589" s="16">
        <v>40003</v>
      </c>
      <c r="AF2589">
        <v>70003</v>
      </c>
      <c r="AH2589">
        <v>6000</v>
      </c>
      <c r="AI2589" s="16" t="s">
        <v>1777</v>
      </c>
      <c r="AJ2589" s="16" t="s">
        <v>1777</v>
      </c>
      <c r="AK2589" s="16" t="s">
        <v>345</v>
      </c>
    </row>
    <row r="2590" spans="2:37">
      <c r="B2590" s="16" t="n">
        <f>10000000+INDEX(编号表!$B:$B,MATCH(F2590,编号表!$A:$A,0))*100000+INDEX(编号表!$F:$F,MATCH(D2590,编号表!$E:$E,0))*1000+INDEX(编号表!$D:$D,MATCH(E2590,编号表!$C:$C,0))*10000+G2590</f>
        <v>11941042</v>
      </c>
      <c r="C2590" s="16" t="inlineStr">
        <is>
          <t>元婴神行丹</t>
        </is>
      </c>
      <c r="D2590" s="16" t="s">
        <v>86</v>
      </c>
      <c r="E2590" s="16" t="s">
        <v>345</v>
      </c>
      <c r="F2590" s="16" t="s">
        <v>1777</v>
      </c>
      <c r="G2590" s="16">
        <v>42</v>
      </c>
      <c r="I2590" s="16">
        <v>60</v>
      </c>
      <c r="J2590" t="str">
        <f t="shared" si="42"/>
        <v>大类_凡品元婴丹药</v>
      </c>
      <c r="K2590" s="16" t="s">
        <v>337</v>
      </c>
      <c r="L2590" s="16">
        <v>1</v>
      </c>
      <c r="M2590" s="16" t="s">
        <v>1777</v>
      </c>
      <c r="O2590" s="16">
        <v>0</v>
      </c>
      <c r="P2590" s="16" t="b">
        <v>1</v>
      </c>
      <c r="R2590" s="16" t="b">
        <v>0</v>
      </c>
      <c r="S2590" s="16">
        <v>1</v>
      </c>
      <c r="T2590" s="16" t="s">
        <v>91</v>
      </c>
      <c r="U2590" s="16">
        <v>999</v>
      </c>
      <c r="V2590" s="16" t="s">
        <v>1778</v>
      </c>
      <c r="W2590" s="16">
        <v>31941042</v>
      </c>
      <c r="Y2590" s="16" t="inlineStr">
        <is>
          <t>元婴境凡品丹药。移动速度提高5%，持续600现实秒。</t>
        </is>
      </c>
      <c r="Z2590" s="16" t="inlineStr">
        <is>
          <t>|cff00FF00“轻身疾行，进退有度；药助足下，不增术法杀伤。平剂自有其宜，须量药力与丹毒而用。”——《神行轻身录》|r</t>
        </is>
      </c>
      <c r="AA2590" t="str" s="16">
        <v>炼丹可得。</v>
      </c>
      <c r="AB2590">
        <v>11921042</v>
      </c>
      <c r="AC2590" s="16" t="s">
        <v>1781</v>
      </c>
      <c r="AD2590" s="16">
        <v>40001</v>
      </c>
      <c r="AF2590">
        <v>70001</v>
      </c>
      <c r="AH2590">
        <v>500</v>
      </c>
      <c r="AI2590" s="16" t="s">
        <v>1777</v>
      </c>
      <c r="AJ2590" s="16" t="s">
        <v>1777</v>
      </c>
      <c r="AK2590" s="16" t="s">
        <v>345</v>
      </c>
    </row>
    <row r="2591" spans="2:37">
      <c r="B2591" s="16" t="n">
        <f>10000000+INDEX(编号表!$B:$B,MATCH(F2591,编号表!$A:$A,0))*100000+INDEX(编号表!$F:$F,MATCH(D2591,编号表!$E:$E,0))*1000+INDEX(编号表!$D:$D,MATCH(E2591,编号表!$C:$C,0))*10000+G2591</f>
        <v>11942042</v>
      </c>
      <c r="C2591" s="16" t="inlineStr">
        <is>
          <t>元婴神行丹</t>
        </is>
      </c>
      <c r="D2591" s="16" t="s">
        <v>102</v>
      </c>
      <c r="E2591" s="16" t="s">
        <v>345</v>
      </c>
      <c r="F2591" s="16" t="s">
        <v>1777</v>
      </c>
      <c r="G2591" s="16">
        <v>42</v>
      </c>
      <c r="I2591" s="16">
        <v>60</v>
      </c>
      <c r="J2591" t="str">
        <f t="shared" si="42"/>
        <v>大类_灵品元婴丹药</v>
      </c>
      <c r="K2591" s="16" t="s">
        <v>337</v>
      </c>
      <c r="L2591" s="16">
        <v>1</v>
      </c>
      <c r="M2591" s="16" t="s">
        <v>1777</v>
      </c>
      <c r="O2591" s="16">
        <v>0</v>
      </c>
      <c r="P2591" s="16" t="b">
        <v>1</v>
      </c>
      <c r="R2591" s="16" t="b">
        <v>0</v>
      </c>
      <c r="S2591" s="16">
        <v>1</v>
      </c>
      <c r="T2591" s="16" t="s">
        <v>91</v>
      </c>
      <c r="U2591" s="16">
        <v>999</v>
      </c>
      <c r="V2591" s="16" t="s">
        <v>1778</v>
      </c>
      <c r="W2591" s="16">
        <v>31942042</v>
      </c>
      <c r="Y2591" s="16" t="inlineStr">
        <is>
          <t>元婴境灵品丹药。移动速度提高5%，持续1080现实秒。</t>
        </is>
      </c>
      <c r="Z2591" s="16" t="inlineStr">
        <is>
          <t>|cff00FF00“轻身疾行，进退有度；药助足下，不增术法杀伤。平剂自有其宜，须量药力与丹毒而用。”——《神行轻身录》|r</t>
        </is>
      </c>
      <c r="AA2591" t="str" s="16">
        <v>炼丹可得。</v>
      </c>
      <c r="AB2591">
        <v>11921042</v>
      </c>
      <c r="AC2591" s="16" t="s">
        <v>1781</v>
      </c>
      <c r="AD2591" s="16">
        <v>40002</v>
      </c>
      <c r="AF2591">
        <v>70002</v>
      </c>
      <c r="AH2591">
        <v>1500</v>
      </c>
      <c r="AI2591" s="16" t="s">
        <v>1777</v>
      </c>
      <c r="AJ2591" s="16" t="s">
        <v>1777</v>
      </c>
      <c r="AK2591" s="16" t="s">
        <v>345</v>
      </c>
    </row>
    <row r="2592" spans="2:37">
      <c r="B2592" s="16" t="n">
        <f>10000000+INDEX(编号表!$B:$B,MATCH(F2592,编号表!$A:$A,0))*100000+INDEX(编号表!$F:$F,MATCH(D2592,编号表!$E:$E,0))*1000+INDEX(编号表!$D:$D,MATCH(E2592,编号表!$C:$C,0))*10000+G2592</f>
        <v>11943042</v>
      </c>
      <c r="C2592" s="16" t="inlineStr">
        <is>
          <t>元婴神行丹</t>
        </is>
      </c>
      <c r="D2592" s="16" t="s">
        <v>105</v>
      </c>
      <c r="E2592" s="16" t="s">
        <v>345</v>
      </c>
      <c r="F2592" s="16" t="s">
        <v>1777</v>
      </c>
      <c r="G2592" s="16">
        <v>42</v>
      </c>
      <c r="I2592" s="16">
        <v>60</v>
      </c>
      <c r="J2592" t="str">
        <f t="shared" si="42"/>
        <v>大类_玄品元婴丹药</v>
      </c>
      <c r="K2592" s="16" t="s">
        <v>337</v>
      </c>
      <c r="L2592" s="16">
        <v>1</v>
      </c>
      <c r="M2592" s="16" t="s">
        <v>1777</v>
      </c>
      <c r="O2592" s="16">
        <v>0</v>
      </c>
      <c r="P2592" s="16" t="b">
        <v>1</v>
      </c>
      <c r="R2592" s="16" t="b">
        <v>0</v>
      </c>
      <c r="S2592" s="16">
        <v>1</v>
      </c>
      <c r="T2592" s="16" t="s">
        <v>91</v>
      </c>
      <c r="U2592" s="16">
        <v>999</v>
      </c>
      <c r="V2592" s="16" t="s">
        <v>1778</v>
      </c>
      <c r="W2592" s="16">
        <v>31943042</v>
      </c>
      <c r="Y2592" s="16" t="inlineStr">
        <is>
          <t>元婴境玄品丹药。移动速度提高5%，持续1944现实秒。</t>
        </is>
      </c>
      <c r="Z2592" s="16" t="inlineStr">
        <is>
          <t>|cff00FF00“轻身疾行，进退有度；药助足下，不增术法杀伤。平剂自有其宜，须量药力与丹毒而用。”——《神行轻身录》|r</t>
        </is>
      </c>
      <c r="AA2592" t="str" s="16">
        <v>炼丹可得。</v>
      </c>
      <c r="AB2592">
        <v>11921042</v>
      </c>
      <c r="AC2592" s="16" t="s">
        <v>1781</v>
      </c>
      <c r="AD2592" s="16">
        <v>40003</v>
      </c>
      <c r="AF2592">
        <v>70003</v>
      </c>
      <c r="AH2592">
        <v>6000</v>
      </c>
      <c r="AI2592" s="16" t="s">
        <v>1777</v>
      </c>
      <c r="AJ2592" s="16" t="s">
        <v>1777</v>
      </c>
      <c r="AK2592" s="16" t="s">
        <v>345</v>
      </c>
    </row>
    <row r="2593" spans="2:37">
      <c r="B2593" s="16" t="n">
        <f>10000000+INDEX(编号表!$B:$B,MATCH(F2593,编号表!$A:$A,0))*100000+INDEX(编号表!$F:$F,MATCH(D2593,编号表!$E:$E,0))*1000+INDEX(编号表!$D:$D,MATCH(E2593,编号表!$C:$C,0))*10000+G2593</f>
        <v>11941043</v>
      </c>
      <c r="C2593" s="16" t="inlineStr">
        <is>
          <t>元婴温阳神行丹</t>
        </is>
      </c>
      <c r="D2593" s="16" t="s">
        <v>86</v>
      </c>
      <c r="E2593" s="16" t="s">
        <v>345</v>
      </c>
      <c r="F2593" s="16" t="s">
        <v>1777</v>
      </c>
      <c r="G2593" s="16">
        <v>43</v>
      </c>
      <c r="I2593" s="16">
        <v>60</v>
      </c>
      <c r="J2593" t="str">
        <f t="shared" si="42"/>
        <v>大类_凡品元婴丹药</v>
      </c>
      <c r="K2593" s="16" t="s">
        <v>337</v>
      </c>
      <c r="L2593" s="16">
        <v>1</v>
      </c>
      <c r="M2593" s="16" t="s">
        <v>1777</v>
      </c>
      <c r="O2593" s="16">
        <v>0</v>
      </c>
      <c r="P2593" s="16" t="b">
        <v>1</v>
      </c>
      <c r="R2593" s="16" t="b">
        <v>0</v>
      </c>
      <c r="S2593" s="16">
        <v>1</v>
      </c>
      <c r="T2593" s="16" t="s">
        <v>91</v>
      </c>
      <c r="U2593" s="16">
        <v>999</v>
      </c>
      <c r="V2593" s="16" t="s">
        <v>1778</v>
      </c>
      <c r="W2593" s="16">
        <v>31941043</v>
      </c>
      <c r="Y2593" s="16" t="inlineStr">
        <is>
          <t>元婴境凡品丹药。移动速度提高6%，持续600现实秒。</t>
        </is>
      </c>
      <c r="Z2593" s="16" t="inlineStr">
        <is>
          <t>|cff00FF00“轻身疾行，进退有度；药助足下，不增术法杀伤。温剂自有其宜，须量药力与丹毒而用。”——《神行轻身录》|r</t>
        </is>
      </c>
      <c r="AA2593" t="str" s="16">
        <v>炼丹可得。</v>
      </c>
      <c r="AB2593">
        <v>11921043</v>
      </c>
      <c r="AC2593" s="16" t="s">
        <v>1781</v>
      </c>
      <c r="AD2593" s="16">
        <v>40001</v>
      </c>
      <c r="AF2593">
        <v>70001</v>
      </c>
      <c r="AH2593">
        <v>500</v>
      </c>
      <c r="AI2593" s="16" t="s">
        <v>1777</v>
      </c>
      <c r="AJ2593" s="16" t="s">
        <v>1777</v>
      </c>
      <c r="AK2593" s="16" t="s">
        <v>345</v>
      </c>
    </row>
    <row r="2594" spans="2:37">
      <c r="B2594" s="16" t="n">
        <f>10000000+INDEX(编号表!$B:$B,MATCH(F2594,编号表!$A:$A,0))*100000+INDEX(编号表!$F:$F,MATCH(D2594,编号表!$E:$E,0))*1000+INDEX(编号表!$D:$D,MATCH(E2594,编号表!$C:$C,0))*10000+G2594</f>
        <v>11942043</v>
      </c>
      <c r="C2594" s="16" t="inlineStr">
        <is>
          <t>元婴温阳神行丹</t>
        </is>
      </c>
      <c r="D2594" s="16" t="s">
        <v>102</v>
      </c>
      <c r="E2594" s="16" t="s">
        <v>345</v>
      </c>
      <c r="F2594" s="16" t="s">
        <v>1777</v>
      </c>
      <c r="G2594" s="16">
        <v>43</v>
      </c>
      <c r="I2594" s="16">
        <v>60</v>
      </c>
      <c r="J2594" t="str">
        <f t="shared" si="42"/>
        <v>大类_灵品元婴丹药</v>
      </c>
      <c r="K2594" s="16" t="s">
        <v>337</v>
      </c>
      <c r="L2594" s="16">
        <v>1</v>
      </c>
      <c r="M2594" s="16" t="s">
        <v>1777</v>
      </c>
      <c r="O2594" s="16">
        <v>0</v>
      </c>
      <c r="P2594" s="16" t="b">
        <v>1</v>
      </c>
      <c r="R2594" s="16" t="b">
        <v>0</v>
      </c>
      <c r="S2594" s="16">
        <v>1</v>
      </c>
      <c r="T2594" s="16" t="s">
        <v>91</v>
      </c>
      <c r="U2594" s="16">
        <v>999</v>
      </c>
      <c r="V2594" s="16" t="s">
        <v>1778</v>
      </c>
      <c r="W2594" s="16">
        <v>31942043</v>
      </c>
      <c r="Y2594" s="16" t="inlineStr">
        <is>
          <t>元婴境灵品丹药。移动速度提高6%，持续1080现实秒。</t>
        </is>
      </c>
      <c r="Z2594" s="16" t="inlineStr">
        <is>
          <t>|cff00FF00“轻身疾行，进退有度；药助足下，不增术法杀伤。温剂自有其宜，须量药力与丹毒而用。”——《神行轻身录》|r</t>
        </is>
      </c>
      <c r="AA2594" t="str" s="16">
        <v>炼丹可得。</v>
      </c>
      <c r="AB2594">
        <v>11921043</v>
      </c>
      <c r="AC2594" s="16" t="s">
        <v>1781</v>
      </c>
      <c r="AD2594" s="16">
        <v>40002</v>
      </c>
      <c r="AF2594">
        <v>70002</v>
      </c>
      <c r="AH2594">
        <v>1500</v>
      </c>
      <c r="AI2594" s="16" t="s">
        <v>1777</v>
      </c>
      <c r="AJ2594" s="16" t="s">
        <v>1777</v>
      </c>
      <c r="AK2594" s="16" t="s">
        <v>345</v>
      </c>
    </row>
    <row r="2595" spans="2:37">
      <c r="B2595" s="16" t="n">
        <f>10000000+INDEX(编号表!$B:$B,MATCH(F2595,编号表!$A:$A,0))*100000+INDEX(编号表!$F:$F,MATCH(D2595,编号表!$E:$E,0))*1000+INDEX(编号表!$D:$D,MATCH(E2595,编号表!$C:$C,0))*10000+G2595</f>
        <v>11943043</v>
      </c>
      <c r="C2595" s="16" t="inlineStr">
        <is>
          <t>元婴温阳神行丹</t>
        </is>
      </c>
      <c r="D2595" s="16" t="s">
        <v>105</v>
      </c>
      <c r="E2595" s="16" t="s">
        <v>345</v>
      </c>
      <c r="F2595" s="16" t="s">
        <v>1777</v>
      </c>
      <c r="G2595" s="16">
        <v>43</v>
      </c>
      <c r="I2595" s="16">
        <v>60</v>
      </c>
      <c r="J2595" t="str">
        <f t="shared" si="42"/>
        <v>大类_玄品元婴丹药</v>
      </c>
      <c r="K2595" s="16" t="s">
        <v>337</v>
      </c>
      <c r="L2595" s="16">
        <v>1</v>
      </c>
      <c r="M2595" s="16" t="s">
        <v>1777</v>
      </c>
      <c r="O2595" s="16">
        <v>0</v>
      </c>
      <c r="P2595" s="16" t="b">
        <v>1</v>
      </c>
      <c r="R2595" s="16" t="b">
        <v>0</v>
      </c>
      <c r="S2595" s="16">
        <v>1</v>
      </c>
      <c r="T2595" s="16" t="s">
        <v>91</v>
      </c>
      <c r="U2595" s="16">
        <v>999</v>
      </c>
      <c r="V2595" s="16" t="s">
        <v>1778</v>
      </c>
      <c r="W2595" s="16">
        <v>31943043</v>
      </c>
      <c r="Y2595" s="16" t="inlineStr">
        <is>
          <t>元婴境玄品丹药。移动速度提高6%，持续1944现实秒。</t>
        </is>
      </c>
      <c r="Z2595" s="16" t="inlineStr">
        <is>
          <t>|cff00FF00“轻身疾行，进退有度；药助足下，不增术法杀伤。温剂自有其宜，须量药力与丹毒而用。”——《神行轻身录》|r</t>
        </is>
      </c>
      <c r="AA2595" t="str" s="16">
        <v>炼丹可得。</v>
      </c>
      <c r="AB2595">
        <v>11921043</v>
      </c>
      <c r="AC2595" s="16" t="s">
        <v>1781</v>
      </c>
      <c r="AD2595" s="16">
        <v>40003</v>
      </c>
      <c r="AF2595">
        <v>70003</v>
      </c>
      <c r="AH2595">
        <v>6000</v>
      </c>
      <c r="AI2595" s="16" t="s">
        <v>1777</v>
      </c>
      <c r="AJ2595" s="16" t="s">
        <v>1777</v>
      </c>
      <c r="AK2595" s="16" t="s">
        <v>345</v>
      </c>
    </row>
    <row r="2596" spans="2:37">
      <c r="B2596" s="16" t="n">
        <f>10000000+INDEX(编号表!$B:$B,MATCH(F2596,编号表!$A:$A,0))*100000+INDEX(编号表!$F:$F,MATCH(D2596,编号表!$E:$E,0))*1000+INDEX(编号表!$D:$D,MATCH(E2596,编号表!$C:$C,0))*10000+G2596</f>
        <v>11941044</v>
      </c>
      <c r="C2596" s="16" t="inlineStr">
        <is>
          <t>元婴烈阳神行丹</t>
        </is>
      </c>
      <c r="D2596" s="16" t="s">
        <v>86</v>
      </c>
      <c r="E2596" s="16" t="s">
        <v>345</v>
      </c>
      <c r="F2596" s="16" t="s">
        <v>1777</v>
      </c>
      <c r="G2596" s="16">
        <v>44</v>
      </c>
      <c r="I2596" s="16">
        <v>60</v>
      </c>
      <c r="J2596" t="str">
        <f t="shared" si="42"/>
        <v>大类_凡品元婴丹药</v>
      </c>
      <c r="K2596" s="16" t="s">
        <v>337</v>
      </c>
      <c r="L2596" s="16">
        <v>1</v>
      </c>
      <c r="M2596" s="16" t="s">
        <v>1777</v>
      </c>
      <c r="O2596" s="16">
        <v>0</v>
      </c>
      <c r="P2596" s="16" t="b">
        <v>1</v>
      </c>
      <c r="R2596" s="16" t="b">
        <v>0</v>
      </c>
      <c r="S2596" s="16">
        <v>1</v>
      </c>
      <c r="T2596" s="16" t="s">
        <v>91</v>
      </c>
      <c r="U2596" s="16">
        <v>999</v>
      </c>
      <c r="V2596" s="16" t="s">
        <v>1778</v>
      </c>
      <c r="W2596" s="16">
        <v>31941044</v>
      </c>
      <c r="Y2596" s="16" t="inlineStr">
        <is>
          <t>元婴境凡品丹药。移动速度提高7%，持续600现实秒。</t>
        </is>
      </c>
      <c r="Z2596" s="16" t="inlineStr">
        <is>
          <t>|cff00FF00“轻身疾行，进退有度；药助足下，不增术法杀伤。热剂自有其宜，须量药力与丹毒而用。”——《神行轻身录》|r</t>
        </is>
      </c>
      <c r="AA2596" t="str" s="16">
        <v>炼丹可得。</v>
      </c>
      <c r="AB2596">
        <v>11921044</v>
      </c>
      <c r="AC2596" s="16" t="s">
        <v>1781</v>
      </c>
      <c r="AD2596" s="16">
        <v>40001</v>
      </c>
      <c r="AF2596">
        <v>70001</v>
      </c>
      <c r="AH2596">
        <v>500</v>
      </c>
      <c r="AI2596" s="16" t="s">
        <v>1777</v>
      </c>
      <c r="AJ2596" s="16" t="s">
        <v>1777</v>
      </c>
      <c r="AK2596" s="16" t="s">
        <v>345</v>
      </c>
    </row>
    <row r="2597" spans="2:37">
      <c r="B2597" s="16" t="n">
        <f>10000000+INDEX(编号表!$B:$B,MATCH(F2597,编号表!$A:$A,0))*100000+INDEX(编号表!$F:$F,MATCH(D2597,编号表!$E:$E,0))*1000+INDEX(编号表!$D:$D,MATCH(E2597,编号表!$C:$C,0))*10000+G2597</f>
        <v>11942044</v>
      </c>
      <c r="C2597" s="16" t="inlineStr">
        <is>
          <t>元婴烈阳神行丹</t>
        </is>
      </c>
      <c r="D2597" s="16" t="s">
        <v>102</v>
      </c>
      <c r="E2597" s="16" t="s">
        <v>345</v>
      </c>
      <c r="F2597" s="16" t="s">
        <v>1777</v>
      </c>
      <c r="G2597" s="16">
        <v>44</v>
      </c>
      <c r="I2597" s="16">
        <v>60</v>
      </c>
      <c r="J2597" t="str">
        <f t="shared" si="42"/>
        <v>大类_灵品元婴丹药</v>
      </c>
      <c r="K2597" s="16" t="s">
        <v>337</v>
      </c>
      <c r="L2597" s="16">
        <v>1</v>
      </c>
      <c r="M2597" s="16" t="s">
        <v>1777</v>
      </c>
      <c r="O2597" s="16">
        <v>0</v>
      </c>
      <c r="P2597" s="16" t="b">
        <v>1</v>
      </c>
      <c r="R2597" s="16" t="b">
        <v>0</v>
      </c>
      <c r="S2597" s="16">
        <v>1</v>
      </c>
      <c r="T2597" s="16" t="s">
        <v>91</v>
      </c>
      <c r="U2597" s="16">
        <v>999</v>
      </c>
      <c r="V2597" s="16" t="s">
        <v>1778</v>
      </c>
      <c r="W2597" s="16">
        <v>31942044</v>
      </c>
      <c r="Y2597" s="16" t="inlineStr">
        <is>
          <t>元婴境灵品丹药。移动速度提高7%，持续1080现实秒。</t>
        </is>
      </c>
      <c r="Z2597" s="16" t="inlineStr">
        <is>
          <t>|cff00FF00“轻身疾行，进退有度；药助足下，不增术法杀伤。热剂自有其宜，须量药力与丹毒而用。”——《神行轻身录》|r</t>
        </is>
      </c>
      <c r="AA2597" t="str" s="16">
        <v>炼丹可得。</v>
      </c>
      <c r="AB2597">
        <v>11921044</v>
      </c>
      <c r="AC2597" s="16" t="s">
        <v>1781</v>
      </c>
      <c r="AD2597" s="16">
        <v>40002</v>
      </c>
      <c r="AF2597">
        <v>70002</v>
      </c>
      <c r="AH2597">
        <v>1500</v>
      </c>
      <c r="AI2597" s="16" t="s">
        <v>1777</v>
      </c>
      <c r="AJ2597" s="16" t="s">
        <v>1777</v>
      </c>
      <c r="AK2597" s="16" t="s">
        <v>345</v>
      </c>
    </row>
    <row r="2598" spans="2:37">
      <c r="B2598" s="16" t="n">
        <f>10000000+INDEX(编号表!$B:$B,MATCH(F2598,编号表!$A:$A,0))*100000+INDEX(编号表!$F:$F,MATCH(D2598,编号表!$E:$E,0))*1000+INDEX(编号表!$D:$D,MATCH(E2598,编号表!$C:$C,0))*10000+G2598</f>
        <v>11943044</v>
      </c>
      <c r="C2598" s="16" t="inlineStr">
        <is>
          <t>元婴烈阳神行丹</t>
        </is>
      </c>
      <c r="D2598" s="16" t="s">
        <v>105</v>
      </c>
      <c r="E2598" s="16" t="s">
        <v>345</v>
      </c>
      <c r="F2598" s="16" t="s">
        <v>1777</v>
      </c>
      <c r="G2598" s="16">
        <v>44</v>
      </c>
      <c r="I2598" s="16">
        <v>60</v>
      </c>
      <c r="J2598" t="str">
        <f t="shared" si="42"/>
        <v>大类_玄品元婴丹药</v>
      </c>
      <c r="K2598" s="16" t="s">
        <v>337</v>
      </c>
      <c r="L2598" s="16">
        <v>1</v>
      </c>
      <c r="M2598" s="16" t="s">
        <v>1777</v>
      </c>
      <c r="O2598" s="16">
        <v>0</v>
      </c>
      <c r="P2598" s="16" t="b">
        <v>1</v>
      </c>
      <c r="R2598" s="16" t="b">
        <v>0</v>
      </c>
      <c r="S2598" s="16">
        <v>1</v>
      </c>
      <c r="T2598" s="16" t="s">
        <v>91</v>
      </c>
      <c r="U2598" s="16">
        <v>999</v>
      </c>
      <c r="V2598" s="16" t="s">
        <v>1778</v>
      </c>
      <c r="W2598" s="16">
        <v>31943044</v>
      </c>
      <c r="Y2598" s="16" t="inlineStr">
        <is>
          <t>元婴境玄品丹药。移动速度提高7%，持续1944现实秒。</t>
        </is>
      </c>
      <c r="Z2598" s="16" t="inlineStr">
        <is>
          <t>|cff00FF00“轻身疾行，进退有度；药助足下，不增术法杀伤。热剂自有其宜，须量药力与丹毒而用。”——《神行轻身录》|r</t>
        </is>
      </c>
      <c r="AA2598" t="str" s="16">
        <v>炼丹可得。</v>
      </c>
      <c r="AB2598">
        <v>11921044</v>
      </c>
      <c r="AC2598" s="16" t="s">
        <v>1781</v>
      </c>
      <c r="AD2598" s="16">
        <v>40003</v>
      </c>
      <c r="AF2598">
        <v>70003</v>
      </c>
      <c r="AH2598">
        <v>6000</v>
      </c>
      <c r="AI2598" s="16" t="s">
        <v>1777</v>
      </c>
      <c r="AJ2598" s="16" t="s">
        <v>1777</v>
      </c>
      <c r="AK2598" s="16" t="s">
        <v>345</v>
      </c>
    </row>
    <row r="2599" spans="2:37">
      <c r="B2599" s="16" t="n">
        <f>10000000+INDEX(编号表!$B:$B,MATCH(F2599,编号表!$A:$A,0))*100000+INDEX(编号表!$F:$F,MATCH(D2599,编号表!$E:$E,0))*1000+INDEX(编号表!$D:$D,MATCH(E2599,编号表!$C:$C,0))*10000+G2599</f>
        <v>11941045</v>
      </c>
      <c r="C2599" s="16" t="inlineStr">
        <is>
          <t>元婴玄阴迅脉丹</t>
        </is>
      </c>
      <c r="D2599" s="16" t="s">
        <v>86</v>
      </c>
      <c r="E2599" s="16" t="s">
        <v>345</v>
      </c>
      <c r="F2599" s="16" t="s">
        <v>1777</v>
      </c>
      <c r="G2599" s="16">
        <v>45</v>
      </c>
      <c r="I2599" s="16">
        <v>60</v>
      </c>
      <c r="J2599" t="str">
        <f t="shared" si="42"/>
        <v>大类_凡品元婴丹药</v>
      </c>
      <c r="K2599" s="16" t="s">
        <v>337</v>
      </c>
      <c r="L2599" s="16">
        <v>1</v>
      </c>
      <c r="M2599" s="16" t="s">
        <v>1777</v>
      </c>
      <c r="O2599" s="16">
        <v>0</v>
      </c>
      <c r="P2599" s="16" t="b">
        <v>1</v>
      </c>
      <c r="R2599" s="16" t="b">
        <v>0</v>
      </c>
      <c r="S2599" s="16">
        <v>1</v>
      </c>
      <c r="T2599" s="16" t="s">
        <v>91</v>
      </c>
      <c r="U2599" s="16">
        <v>999</v>
      </c>
      <c r="V2599" s="16" t="s">
        <v>1778</v>
      </c>
      <c r="W2599" s="16">
        <v>31941045</v>
      </c>
      <c r="Y2599" s="16" t="inlineStr">
        <is>
          <t>元婴境凡品丹药。法术冷却缩减3%，持续1800现实秒。</t>
        </is>
      </c>
      <c r="Z2599" s="16" t="inlineStr">
        <is>
          <t>|cff00FF00“灵脉运转有节，术法复起有时；药助缩其间隔。寒剂自有其宜，须量药力与丹毒而用。”——《迅脉运法录》|r</t>
        </is>
      </c>
      <c r="AA2599" t="str" s="16">
        <v>炼丹可得。</v>
      </c>
      <c r="AB2599">
        <v>11921045</v>
      </c>
      <c r="AC2599" s="16" t="s">
        <v>1781</v>
      </c>
      <c r="AD2599" s="16">
        <v>40001</v>
      </c>
      <c r="AF2599">
        <v>70001</v>
      </c>
      <c r="AH2599">
        <v>500</v>
      </c>
      <c r="AI2599" s="16" t="s">
        <v>1777</v>
      </c>
      <c r="AJ2599" s="16" t="s">
        <v>1777</v>
      </c>
      <c r="AK2599" s="16" t="s">
        <v>345</v>
      </c>
    </row>
    <row r="2600" spans="2:37">
      <c r="B2600" s="16" t="n">
        <f>10000000+INDEX(编号表!$B:$B,MATCH(F2600,编号表!$A:$A,0))*100000+INDEX(编号表!$F:$F,MATCH(D2600,编号表!$E:$E,0))*1000+INDEX(编号表!$D:$D,MATCH(E2600,编号表!$C:$C,0))*10000+G2600</f>
        <v>11942045</v>
      </c>
      <c r="C2600" s="16" t="inlineStr">
        <is>
          <t>元婴玄阴迅脉丹</t>
        </is>
      </c>
      <c r="D2600" s="16" t="s">
        <v>102</v>
      </c>
      <c r="E2600" s="16" t="s">
        <v>345</v>
      </c>
      <c r="F2600" s="16" t="s">
        <v>1777</v>
      </c>
      <c r="G2600" s="16">
        <v>45</v>
      </c>
      <c r="I2600" s="16">
        <v>60</v>
      </c>
      <c r="J2600" t="str">
        <f t="shared" si="42"/>
        <v>大类_灵品元婴丹药</v>
      </c>
      <c r="K2600" s="16" t="s">
        <v>337</v>
      </c>
      <c r="L2600" s="16">
        <v>1</v>
      </c>
      <c r="M2600" s="16" t="s">
        <v>1777</v>
      </c>
      <c r="O2600" s="16">
        <v>0</v>
      </c>
      <c r="P2600" s="16" t="b">
        <v>1</v>
      </c>
      <c r="R2600" s="16" t="b">
        <v>0</v>
      </c>
      <c r="S2600" s="16">
        <v>1</v>
      </c>
      <c r="T2600" s="16" t="s">
        <v>91</v>
      </c>
      <c r="U2600" s="16">
        <v>999</v>
      </c>
      <c r="V2600" s="16" t="s">
        <v>1778</v>
      </c>
      <c r="W2600" s="16">
        <v>31942045</v>
      </c>
      <c r="Y2600" s="16" t="inlineStr">
        <is>
          <t>元婴境灵品丹药。法术冷却缩减3%，持续3240现实秒。</t>
        </is>
      </c>
      <c r="Z2600" s="16" t="inlineStr">
        <is>
          <t>|cff00FF00“灵脉运转有节，术法复起有时；药助缩其间隔。寒剂自有其宜，须量药力与丹毒而用。”——《迅脉运法录》|r</t>
        </is>
      </c>
      <c r="AA2600" t="str" s="16">
        <v>炼丹可得。</v>
      </c>
      <c r="AB2600">
        <v>11921045</v>
      </c>
      <c r="AC2600" s="16" t="s">
        <v>1781</v>
      </c>
      <c r="AD2600" s="16">
        <v>40002</v>
      </c>
      <c r="AF2600">
        <v>70002</v>
      </c>
      <c r="AH2600">
        <v>1500</v>
      </c>
      <c r="AI2600" s="16" t="s">
        <v>1777</v>
      </c>
      <c r="AJ2600" s="16" t="s">
        <v>1777</v>
      </c>
      <c r="AK2600" s="16" t="s">
        <v>345</v>
      </c>
    </row>
    <row r="2601" spans="2:37">
      <c r="B2601" s="16" t="n">
        <f>10000000+INDEX(编号表!$B:$B,MATCH(F2601,编号表!$A:$A,0))*100000+INDEX(编号表!$F:$F,MATCH(D2601,编号表!$E:$E,0))*1000+INDEX(编号表!$D:$D,MATCH(E2601,编号表!$C:$C,0))*10000+G2601</f>
        <v>11943045</v>
      </c>
      <c r="C2601" s="16" t="inlineStr">
        <is>
          <t>元婴玄阴迅脉丹</t>
        </is>
      </c>
      <c r="D2601" s="16" t="s">
        <v>105</v>
      </c>
      <c r="E2601" s="16" t="s">
        <v>345</v>
      </c>
      <c r="F2601" s="16" t="s">
        <v>1777</v>
      </c>
      <c r="G2601" s="16">
        <v>45</v>
      </c>
      <c r="I2601" s="16">
        <v>60</v>
      </c>
      <c r="J2601" t="str">
        <f t="shared" si="42"/>
        <v>大类_玄品元婴丹药</v>
      </c>
      <c r="K2601" s="16" t="s">
        <v>337</v>
      </c>
      <c r="L2601" s="16">
        <v>1</v>
      </c>
      <c r="M2601" s="16" t="s">
        <v>1777</v>
      </c>
      <c r="O2601" s="16">
        <v>0</v>
      </c>
      <c r="P2601" s="16" t="b">
        <v>1</v>
      </c>
      <c r="R2601" s="16" t="b">
        <v>0</v>
      </c>
      <c r="S2601" s="16">
        <v>1</v>
      </c>
      <c r="T2601" s="16" t="s">
        <v>91</v>
      </c>
      <c r="U2601" s="16">
        <v>999</v>
      </c>
      <c r="V2601" s="16" t="s">
        <v>1778</v>
      </c>
      <c r="W2601" s="16">
        <v>31943045</v>
      </c>
      <c r="Y2601" s="16" t="inlineStr">
        <is>
          <t>元婴境玄品丹药。法术冷却缩减3%，持续5832现实秒。</t>
        </is>
      </c>
      <c r="Z2601" s="16" t="inlineStr">
        <is>
          <t>|cff00FF00“灵脉运转有节，术法复起有时；药助缩其间隔。寒剂自有其宜，须量药力与丹毒而用。”——《迅脉运法录》|r</t>
        </is>
      </c>
      <c r="AA2601" t="str" s="16">
        <v>炼丹可得。</v>
      </c>
      <c r="AB2601">
        <v>11921045</v>
      </c>
      <c r="AC2601" s="16" t="s">
        <v>1781</v>
      </c>
      <c r="AD2601" s="16">
        <v>40003</v>
      </c>
      <c r="AF2601">
        <v>70003</v>
      </c>
      <c r="AH2601">
        <v>6000</v>
      </c>
      <c r="AI2601" s="16" t="s">
        <v>1777</v>
      </c>
      <c r="AJ2601" s="16" t="s">
        <v>1777</v>
      </c>
      <c r="AK2601" s="16" t="s">
        <v>345</v>
      </c>
    </row>
    <row r="2602" spans="2:37">
      <c r="B2602" s="16" t="n">
        <f>10000000+INDEX(编号表!$B:$B,MATCH(F2602,编号表!$A:$A,0))*100000+INDEX(编号表!$F:$F,MATCH(D2602,编号表!$E:$E,0))*1000+INDEX(编号表!$D:$D,MATCH(E2602,编号表!$C:$C,0))*10000+G2602</f>
        <v>11941046</v>
      </c>
      <c r="C2602" s="16" t="inlineStr">
        <is>
          <t>元婴清和迅脉丹</t>
        </is>
      </c>
      <c r="D2602" s="16" t="s">
        <v>86</v>
      </c>
      <c r="E2602" s="16" t="s">
        <v>345</v>
      </c>
      <c r="F2602" s="16" t="s">
        <v>1777</v>
      </c>
      <c r="G2602" s="16">
        <v>46</v>
      </c>
      <c r="I2602" s="16">
        <v>60</v>
      </c>
      <c r="J2602" t="str">
        <f t="shared" si="42"/>
        <v>大类_凡品元婴丹药</v>
      </c>
      <c r="K2602" s="16" t="s">
        <v>337</v>
      </c>
      <c r="L2602" s="16">
        <v>1</v>
      </c>
      <c r="M2602" s="16" t="s">
        <v>1777</v>
      </c>
      <c r="O2602" s="16">
        <v>0</v>
      </c>
      <c r="P2602" s="16" t="b">
        <v>1</v>
      </c>
      <c r="R2602" s="16" t="b">
        <v>0</v>
      </c>
      <c r="S2602" s="16">
        <v>1</v>
      </c>
      <c r="T2602" s="16" t="s">
        <v>91</v>
      </c>
      <c r="U2602" s="16">
        <v>999</v>
      </c>
      <c r="V2602" s="16" t="s">
        <v>1778</v>
      </c>
      <c r="W2602" s="16">
        <v>31941046</v>
      </c>
      <c r="Y2602" s="16" t="inlineStr">
        <is>
          <t>元婴境凡品丹药。法术冷却缩减3.75%，持续1500现实秒。</t>
        </is>
      </c>
      <c r="Z2602" s="16" t="inlineStr">
        <is>
          <t>|cff00FF00“灵脉运转有节，术法复起有时；药助缩其间隔。凉剂自有其宜，须量药力与丹毒而用。”——《迅脉运法录》|r</t>
        </is>
      </c>
      <c r="AA2602" t="str" s="16">
        <v>炼丹可得。</v>
      </c>
      <c r="AB2602">
        <v>11921046</v>
      </c>
      <c r="AC2602" s="16" t="s">
        <v>1781</v>
      </c>
      <c r="AD2602" s="16">
        <v>40001</v>
      </c>
      <c r="AF2602">
        <v>70001</v>
      </c>
      <c r="AH2602">
        <v>500</v>
      </c>
      <c r="AI2602" s="16" t="s">
        <v>1777</v>
      </c>
      <c r="AJ2602" s="16" t="s">
        <v>1777</v>
      </c>
      <c r="AK2602" s="16" t="s">
        <v>345</v>
      </c>
    </row>
    <row r="2603" spans="2:37">
      <c r="B2603" s="16" t="n">
        <f>10000000+INDEX(编号表!$B:$B,MATCH(F2603,编号表!$A:$A,0))*100000+INDEX(编号表!$F:$F,MATCH(D2603,编号表!$E:$E,0))*1000+INDEX(编号表!$D:$D,MATCH(E2603,编号表!$C:$C,0))*10000+G2603</f>
        <v>11942046</v>
      </c>
      <c r="C2603" s="16" t="inlineStr">
        <is>
          <t>元婴清和迅脉丹</t>
        </is>
      </c>
      <c r="D2603" s="16" t="s">
        <v>102</v>
      </c>
      <c r="E2603" s="16" t="s">
        <v>345</v>
      </c>
      <c r="F2603" s="16" t="s">
        <v>1777</v>
      </c>
      <c r="G2603" s="16">
        <v>46</v>
      </c>
      <c r="I2603" s="16">
        <v>60</v>
      </c>
      <c r="J2603" t="str">
        <f t="shared" si="42"/>
        <v>大类_灵品元婴丹药</v>
      </c>
      <c r="K2603" s="16" t="s">
        <v>337</v>
      </c>
      <c r="L2603" s="16">
        <v>1</v>
      </c>
      <c r="M2603" s="16" t="s">
        <v>1777</v>
      </c>
      <c r="O2603" s="16">
        <v>0</v>
      </c>
      <c r="P2603" s="16" t="b">
        <v>1</v>
      </c>
      <c r="R2603" s="16" t="b">
        <v>0</v>
      </c>
      <c r="S2603" s="16">
        <v>1</v>
      </c>
      <c r="T2603" s="16" t="s">
        <v>91</v>
      </c>
      <c r="U2603" s="16">
        <v>999</v>
      </c>
      <c r="V2603" s="16" t="s">
        <v>1778</v>
      </c>
      <c r="W2603" s="16">
        <v>31942046</v>
      </c>
      <c r="Y2603" s="16" t="inlineStr">
        <is>
          <t>元婴境灵品丹药。法术冷却缩减3.75%，持续2700现实秒。</t>
        </is>
      </c>
      <c r="Z2603" s="16" t="inlineStr">
        <is>
          <t>|cff00FF00“灵脉运转有节，术法复起有时；药助缩其间隔。凉剂自有其宜，须量药力与丹毒而用。”——《迅脉运法录》|r</t>
        </is>
      </c>
      <c r="AA2603" t="str" s="16">
        <v>炼丹可得。</v>
      </c>
      <c r="AB2603">
        <v>11921046</v>
      </c>
      <c r="AC2603" s="16" t="s">
        <v>1781</v>
      </c>
      <c r="AD2603" s="16">
        <v>40002</v>
      </c>
      <c r="AF2603">
        <v>70002</v>
      </c>
      <c r="AH2603">
        <v>1500</v>
      </c>
      <c r="AI2603" s="16" t="s">
        <v>1777</v>
      </c>
      <c r="AJ2603" s="16" t="s">
        <v>1777</v>
      </c>
      <c r="AK2603" s="16" t="s">
        <v>345</v>
      </c>
    </row>
    <row r="2604" spans="2:37">
      <c r="B2604" s="16" t="n">
        <f>10000000+INDEX(编号表!$B:$B,MATCH(F2604,编号表!$A:$A,0))*100000+INDEX(编号表!$F:$F,MATCH(D2604,编号表!$E:$E,0))*1000+INDEX(编号表!$D:$D,MATCH(E2604,编号表!$C:$C,0))*10000+G2604</f>
        <v>11943046</v>
      </c>
      <c r="C2604" s="16" t="inlineStr">
        <is>
          <t>元婴清和迅脉丹</t>
        </is>
      </c>
      <c r="D2604" s="16" t="s">
        <v>105</v>
      </c>
      <c r="E2604" s="16" t="s">
        <v>345</v>
      </c>
      <c r="F2604" s="16" t="s">
        <v>1777</v>
      </c>
      <c r="G2604" s="16">
        <v>46</v>
      </c>
      <c r="I2604" s="16">
        <v>60</v>
      </c>
      <c r="J2604" t="str">
        <f t="shared" si="42"/>
        <v>大类_玄品元婴丹药</v>
      </c>
      <c r="K2604" s="16" t="s">
        <v>337</v>
      </c>
      <c r="L2604" s="16">
        <v>1</v>
      </c>
      <c r="M2604" s="16" t="s">
        <v>1777</v>
      </c>
      <c r="O2604" s="16">
        <v>0</v>
      </c>
      <c r="P2604" s="16" t="b">
        <v>1</v>
      </c>
      <c r="R2604" s="16" t="b">
        <v>0</v>
      </c>
      <c r="S2604" s="16">
        <v>1</v>
      </c>
      <c r="T2604" s="16" t="s">
        <v>91</v>
      </c>
      <c r="U2604" s="16">
        <v>999</v>
      </c>
      <c r="V2604" s="16" t="s">
        <v>1778</v>
      </c>
      <c r="W2604" s="16">
        <v>31943046</v>
      </c>
      <c r="Y2604" s="16" t="inlineStr">
        <is>
          <t>元婴境玄品丹药。法术冷却缩减3.75%，持续4860现实秒。</t>
        </is>
      </c>
      <c r="Z2604" s="16" t="inlineStr">
        <is>
          <t>|cff00FF00“灵脉运转有节，术法复起有时；药助缩其间隔。凉剂自有其宜，须量药力与丹毒而用。”——《迅脉运法录》|r</t>
        </is>
      </c>
      <c r="AA2604" t="str" s="16">
        <v>炼丹可得。</v>
      </c>
      <c r="AB2604">
        <v>11921046</v>
      </c>
      <c r="AC2604" s="16" t="s">
        <v>1781</v>
      </c>
      <c r="AD2604" s="16">
        <v>40003</v>
      </c>
      <c r="AF2604">
        <v>70003</v>
      </c>
      <c r="AH2604">
        <v>6000</v>
      </c>
      <c r="AI2604" s="16" t="s">
        <v>1777</v>
      </c>
      <c r="AJ2604" s="16" t="s">
        <v>1777</v>
      </c>
      <c r="AK2604" s="16" t="s">
        <v>345</v>
      </c>
    </row>
    <row r="2605" spans="2:37">
      <c r="B2605" s="16" t="n">
        <f>10000000+INDEX(编号表!$B:$B,MATCH(F2605,编号表!$A:$A,0))*100000+INDEX(编号表!$F:$F,MATCH(D2605,编号表!$E:$E,0))*1000+INDEX(编号表!$D:$D,MATCH(E2605,编号表!$C:$C,0))*10000+G2605</f>
        <v>11941047</v>
      </c>
      <c r="C2605" s="16" t="inlineStr">
        <is>
          <t>元婴迅脉丹</t>
        </is>
      </c>
      <c r="D2605" s="16" t="s">
        <v>86</v>
      </c>
      <c r="E2605" s="16" t="s">
        <v>345</v>
      </c>
      <c r="F2605" s="16" t="s">
        <v>1777</v>
      </c>
      <c r="G2605" s="16">
        <v>47</v>
      </c>
      <c r="I2605" s="16">
        <v>60</v>
      </c>
      <c r="J2605" t="str">
        <f t="shared" si="42"/>
        <v>大类_凡品元婴丹药</v>
      </c>
      <c r="K2605" s="16" t="s">
        <v>337</v>
      </c>
      <c r="L2605" s="16">
        <v>1</v>
      </c>
      <c r="M2605" s="16" t="s">
        <v>1777</v>
      </c>
      <c r="O2605" s="16">
        <v>0</v>
      </c>
      <c r="P2605" s="16" t="b">
        <v>1</v>
      </c>
      <c r="R2605" s="16" t="b">
        <v>0</v>
      </c>
      <c r="S2605" s="16">
        <v>1</v>
      </c>
      <c r="T2605" s="16" t="s">
        <v>91</v>
      </c>
      <c r="U2605" s="16">
        <v>999</v>
      </c>
      <c r="V2605" s="16" t="s">
        <v>1778</v>
      </c>
      <c r="W2605" s="16">
        <v>31941047</v>
      </c>
      <c r="Y2605" s="16" t="inlineStr">
        <is>
          <t>元婴境凡品丹药。法术冷却缩减4.5%，持续1500现实秒。</t>
        </is>
      </c>
      <c r="Z2605" s="16" t="inlineStr">
        <is>
          <t>|cff00FF00“灵脉运转有节，术法复起有时；药助缩其间隔。平剂自有其宜，须量药力与丹毒而用。”——《迅脉运法录》|r</t>
        </is>
      </c>
      <c r="AA2605" t="str" s="16">
        <v>炼丹可得。</v>
      </c>
      <c r="AB2605">
        <v>11921047</v>
      </c>
      <c r="AC2605" s="16" t="s">
        <v>1781</v>
      </c>
      <c r="AD2605" s="16">
        <v>40001</v>
      </c>
      <c r="AF2605">
        <v>70001</v>
      </c>
      <c r="AH2605">
        <v>500</v>
      </c>
      <c r="AI2605" s="16" t="s">
        <v>1777</v>
      </c>
      <c r="AJ2605" s="16" t="s">
        <v>1777</v>
      </c>
      <c r="AK2605" s="16" t="s">
        <v>345</v>
      </c>
    </row>
    <row r="2606" spans="2:37">
      <c r="B2606" s="16" t="n">
        <f>10000000+INDEX(编号表!$B:$B,MATCH(F2606,编号表!$A:$A,0))*100000+INDEX(编号表!$F:$F,MATCH(D2606,编号表!$E:$E,0))*1000+INDEX(编号表!$D:$D,MATCH(E2606,编号表!$C:$C,0))*10000+G2606</f>
        <v>11942047</v>
      </c>
      <c r="C2606" s="16" t="inlineStr">
        <is>
          <t>元婴迅脉丹</t>
        </is>
      </c>
      <c r="D2606" s="16" t="s">
        <v>102</v>
      </c>
      <c r="E2606" s="16" t="s">
        <v>345</v>
      </c>
      <c r="F2606" s="16" t="s">
        <v>1777</v>
      </c>
      <c r="G2606" s="16">
        <v>47</v>
      </c>
      <c r="I2606" s="16">
        <v>60</v>
      </c>
      <c r="J2606" t="str">
        <f t="shared" si="42"/>
        <v>大类_灵品元婴丹药</v>
      </c>
      <c r="K2606" s="16" t="s">
        <v>337</v>
      </c>
      <c r="L2606" s="16">
        <v>1</v>
      </c>
      <c r="M2606" s="16" t="s">
        <v>1777</v>
      </c>
      <c r="O2606" s="16">
        <v>0</v>
      </c>
      <c r="P2606" s="16" t="b">
        <v>1</v>
      </c>
      <c r="R2606" s="16" t="b">
        <v>0</v>
      </c>
      <c r="S2606" s="16">
        <v>1</v>
      </c>
      <c r="T2606" s="16" t="s">
        <v>91</v>
      </c>
      <c r="U2606" s="16">
        <v>999</v>
      </c>
      <c r="V2606" s="16" t="s">
        <v>1778</v>
      </c>
      <c r="W2606" s="16">
        <v>31942047</v>
      </c>
      <c r="Y2606" s="16" t="inlineStr">
        <is>
          <t>元婴境灵品丹药。法术冷却缩减4.5%，持续2700现实秒。</t>
        </is>
      </c>
      <c r="Z2606" s="16" t="inlineStr">
        <is>
          <t>|cff00FF00“灵脉运转有节，术法复起有时；药助缩其间隔。平剂自有其宜，须量药力与丹毒而用。”——《迅脉运法录》|r</t>
        </is>
      </c>
      <c r="AA2606" t="str" s="16">
        <v>炼丹可得。</v>
      </c>
      <c r="AB2606">
        <v>11921047</v>
      </c>
      <c r="AC2606" s="16" t="s">
        <v>1781</v>
      </c>
      <c r="AD2606" s="16">
        <v>40002</v>
      </c>
      <c r="AF2606">
        <v>70002</v>
      </c>
      <c r="AH2606">
        <v>1500</v>
      </c>
      <c r="AI2606" s="16" t="s">
        <v>1777</v>
      </c>
      <c r="AJ2606" s="16" t="s">
        <v>1777</v>
      </c>
      <c r="AK2606" s="16" t="s">
        <v>345</v>
      </c>
    </row>
    <row r="2607" spans="2:37">
      <c r="B2607" s="16" t="n">
        <f>10000000+INDEX(编号表!$B:$B,MATCH(F2607,编号表!$A:$A,0))*100000+INDEX(编号表!$F:$F,MATCH(D2607,编号表!$E:$E,0))*1000+INDEX(编号表!$D:$D,MATCH(E2607,编号表!$C:$C,0))*10000+G2607</f>
        <v>11943047</v>
      </c>
      <c r="C2607" s="16" t="inlineStr">
        <is>
          <t>元婴迅脉丹</t>
        </is>
      </c>
      <c r="D2607" s="16" t="s">
        <v>105</v>
      </c>
      <c r="E2607" s="16" t="s">
        <v>345</v>
      </c>
      <c r="F2607" s="16" t="s">
        <v>1777</v>
      </c>
      <c r="G2607" s="16">
        <v>47</v>
      </c>
      <c r="I2607" s="16">
        <v>60</v>
      </c>
      <c r="J2607" t="str">
        <f t="shared" si="42"/>
        <v>大类_玄品元婴丹药</v>
      </c>
      <c r="K2607" s="16" t="s">
        <v>337</v>
      </c>
      <c r="L2607" s="16">
        <v>1</v>
      </c>
      <c r="M2607" s="16" t="s">
        <v>1777</v>
      </c>
      <c r="O2607" s="16">
        <v>0</v>
      </c>
      <c r="P2607" s="16" t="b">
        <v>1</v>
      </c>
      <c r="R2607" s="16" t="b">
        <v>0</v>
      </c>
      <c r="S2607" s="16">
        <v>1</v>
      </c>
      <c r="T2607" s="16" t="s">
        <v>91</v>
      </c>
      <c r="U2607" s="16">
        <v>999</v>
      </c>
      <c r="V2607" s="16" t="s">
        <v>1778</v>
      </c>
      <c r="W2607" s="16">
        <v>31943047</v>
      </c>
      <c r="Y2607" s="16" t="inlineStr">
        <is>
          <t>元婴境玄品丹药。法术冷却缩减4.5%，持续4860现实秒。</t>
        </is>
      </c>
      <c r="Z2607" s="16" t="inlineStr">
        <is>
          <t>|cff00FF00“灵脉运转有节，术法复起有时；药助缩其间隔。平剂自有其宜，须量药力与丹毒而用。”——《迅脉运法录》|r</t>
        </is>
      </c>
      <c r="AA2607" t="str" s="16">
        <v>炼丹可得。</v>
      </c>
      <c r="AB2607">
        <v>11921047</v>
      </c>
      <c r="AC2607" s="16" t="s">
        <v>1781</v>
      </c>
      <c r="AD2607" s="16">
        <v>40003</v>
      </c>
      <c r="AF2607">
        <v>70003</v>
      </c>
      <c r="AH2607">
        <v>6000</v>
      </c>
      <c r="AI2607" s="16" t="s">
        <v>1777</v>
      </c>
      <c r="AJ2607" s="16" t="s">
        <v>1777</v>
      </c>
      <c r="AK2607" s="16" t="s">
        <v>345</v>
      </c>
    </row>
    <row r="2608" spans="2:37">
      <c r="B2608" s="16" t="n">
        <f>10000000+INDEX(编号表!$B:$B,MATCH(F2608,编号表!$A:$A,0))*100000+INDEX(编号表!$F:$F,MATCH(D2608,编号表!$E:$E,0))*1000+INDEX(编号表!$D:$D,MATCH(E2608,编号表!$C:$C,0))*10000+G2608</f>
        <v>11941048</v>
      </c>
      <c r="C2608" s="16" t="inlineStr">
        <is>
          <t>元婴温阳迅脉丹</t>
        </is>
      </c>
      <c r="D2608" s="16" t="s">
        <v>86</v>
      </c>
      <c r="E2608" s="16" t="s">
        <v>345</v>
      </c>
      <c r="F2608" s="16" t="s">
        <v>1777</v>
      </c>
      <c r="G2608" s="16">
        <v>48</v>
      </c>
      <c r="I2608" s="16">
        <v>60</v>
      </c>
      <c r="J2608" t="str">
        <f t="shared" si="42"/>
        <v>大类_凡品元婴丹药</v>
      </c>
      <c r="K2608" s="16" t="s">
        <v>337</v>
      </c>
      <c r="L2608" s="16">
        <v>1</v>
      </c>
      <c r="M2608" s="16" t="s">
        <v>1777</v>
      </c>
      <c r="O2608" s="16">
        <v>0</v>
      </c>
      <c r="P2608" s="16" t="b">
        <v>1</v>
      </c>
      <c r="R2608" s="16" t="b">
        <v>0</v>
      </c>
      <c r="S2608" s="16">
        <v>1</v>
      </c>
      <c r="T2608" s="16" t="s">
        <v>91</v>
      </c>
      <c r="U2608" s="16">
        <v>999</v>
      </c>
      <c r="V2608" s="16" t="s">
        <v>1778</v>
      </c>
      <c r="W2608" s="16">
        <v>31941048</v>
      </c>
      <c r="Y2608" s="16" t="inlineStr">
        <is>
          <t>元婴境凡品丹药。法术冷却缩减5.25%，持续1500现实秒。</t>
        </is>
      </c>
      <c r="Z2608" s="16" t="inlineStr">
        <is>
          <t>|cff00FF00“灵脉运转有节，术法复起有时；药助缩其间隔。温剂自有其宜，须量药力与丹毒而用。”——《迅脉运法录》|r</t>
        </is>
      </c>
      <c r="AA2608" t="str" s="16">
        <v>炼丹可得。</v>
      </c>
      <c r="AB2608">
        <v>11921048</v>
      </c>
      <c r="AC2608" s="16" t="s">
        <v>1781</v>
      </c>
      <c r="AD2608" s="16">
        <v>40001</v>
      </c>
      <c r="AF2608">
        <v>70001</v>
      </c>
      <c r="AH2608">
        <v>500</v>
      </c>
      <c r="AI2608" s="16" t="s">
        <v>1777</v>
      </c>
      <c r="AJ2608" s="16" t="s">
        <v>1777</v>
      </c>
      <c r="AK2608" s="16" t="s">
        <v>345</v>
      </c>
    </row>
    <row r="2609" spans="2:37">
      <c r="B2609" s="16" t="n">
        <f>10000000+INDEX(编号表!$B:$B,MATCH(F2609,编号表!$A:$A,0))*100000+INDEX(编号表!$F:$F,MATCH(D2609,编号表!$E:$E,0))*1000+INDEX(编号表!$D:$D,MATCH(E2609,编号表!$C:$C,0))*10000+G2609</f>
        <v>11942048</v>
      </c>
      <c r="C2609" s="16" t="inlineStr">
        <is>
          <t>元婴温阳迅脉丹</t>
        </is>
      </c>
      <c r="D2609" s="16" t="s">
        <v>102</v>
      </c>
      <c r="E2609" s="16" t="s">
        <v>345</v>
      </c>
      <c r="F2609" s="16" t="s">
        <v>1777</v>
      </c>
      <c r="G2609" s="16">
        <v>48</v>
      </c>
      <c r="I2609" s="16">
        <v>60</v>
      </c>
      <c r="J2609" t="str">
        <f t="shared" si="42"/>
        <v>大类_灵品元婴丹药</v>
      </c>
      <c r="K2609" s="16" t="s">
        <v>337</v>
      </c>
      <c r="L2609" s="16">
        <v>1</v>
      </c>
      <c r="M2609" s="16" t="s">
        <v>1777</v>
      </c>
      <c r="O2609" s="16">
        <v>0</v>
      </c>
      <c r="P2609" s="16" t="b">
        <v>1</v>
      </c>
      <c r="R2609" s="16" t="b">
        <v>0</v>
      </c>
      <c r="S2609" s="16">
        <v>1</v>
      </c>
      <c r="T2609" s="16" t="s">
        <v>91</v>
      </c>
      <c r="U2609" s="16">
        <v>999</v>
      </c>
      <c r="V2609" s="16" t="s">
        <v>1778</v>
      </c>
      <c r="W2609" s="16">
        <v>31942048</v>
      </c>
      <c r="Y2609" s="16" t="inlineStr">
        <is>
          <t>元婴境灵品丹药。法术冷却缩减5.25%，持续2700现实秒。</t>
        </is>
      </c>
      <c r="Z2609" s="16" t="inlineStr">
        <is>
          <t>|cff00FF00“灵脉运转有节，术法复起有时；药助缩其间隔。温剂自有其宜，须量药力与丹毒而用。”——《迅脉运法录》|r</t>
        </is>
      </c>
      <c r="AA2609" t="str" s="16">
        <v>炼丹可得。</v>
      </c>
      <c r="AB2609">
        <v>11921048</v>
      </c>
      <c r="AC2609" s="16" t="s">
        <v>1781</v>
      </c>
      <c r="AD2609" s="16">
        <v>40002</v>
      </c>
      <c r="AF2609">
        <v>70002</v>
      </c>
      <c r="AH2609">
        <v>1500</v>
      </c>
      <c r="AI2609" s="16" t="s">
        <v>1777</v>
      </c>
      <c r="AJ2609" s="16" t="s">
        <v>1777</v>
      </c>
      <c r="AK2609" s="16" t="s">
        <v>345</v>
      </c>
    </row>
    <row r="2610" spans="2:37">
      <c r="B2610" s="16" t="n">
        <f>10000000+INDEX(编号表!$B:$B,MATCH(F2610,编号表!$A:$A,0))*100000+INDEX(编号表!$F:$F,MATCH(D2610,编号表!$E:$E,0))*1000+INDEX(编号表!$D:$D,MATCH(E2610,编号表!$C:$C,0))*10000+G2610</f>
        <v>11943048</v>
      </c>
      <c r="C2610" s="16" t="inlineStr">
        <is>
          <t>元婴温阳迅脉丹</t>
        </is>
      </c>
      <c r="D2610" s="16" t="s">
        <v>105</v>
      </c>
      <c r="E2610" s="16" t="s">
        <v>345</v>
      </c>
      <c r="F2610" s="16" t="s">
        <v>1777</v>
      </c>
      <c r="G2610" s="16">
        <v>48</v>
      </c>
      <c r="I2610" s="16">
        <v>60</v>
      </c>
      <c r="J2610" t="str">
        <f t="shared" si="42"/>
        <v>大类_玄品元婴丹药</v>
      </c>
      <c r="K2610" s="16" t="s">
        <v>337</v>
      </c>
      <c r="L2610" s="16">
        <v>1</v>
      </c>
      <c r="M2610" s="16" t="s">
        <v>1777</v>
      </c>
      <c r="O2610" s="16">
        <v>0</v>
      </c>
      <c r="P2610" s="16" t="b">
        <v>1</v>
      </c>
      <c r="R2610" s="16" t="b">
        <v>0</v>
      </c>
      <c r="S2610" s="16">
        <v>1</v>
      </c>
      <c r="T2610" s="16" t="s">
        <v>91</v>
      </c>
      <c r="U2610" s="16">
        <v>999</v>
      </c>
      <c r="V2610" s="16" t="s">
        <v>1778</v>
      </c>
      <c r="W2610" s="16">
        <v>31943048</v>
      </c>
      <c r="Y2610" s="16" t="inlineStr">
        <is>
          <t>元婴境玄品丹药。法术冷却缩减5.25%，持续4860现实秒。</t>
        </is>
      </c>
      <c r="Z2610" s="16" t="inlineStr">
        <is>
          <t>|cff00FF00“灵脉运转有节，术法复起有时；药助缩其间隔。温剂自有其宜，须量药力与丹毒而用。”——《迅脉运法录》|r</t>
        </is>
      </c>
      <c r="AA2610" t="str" s="16">
        <v>炼丹可得。</v>
      </c>
      <c r="AB2610">
        <v>11921048</v>
      </c>
      <c r="AC2610" s="16" t="s">
        <v>1781</v>
      </c>
      <c r="AD2610" s="16">
        <v>40003</v>
      </c>
      <c r="AF2610">
        <v>70003</v>
      </c>
      <c r="AH2610">
        <v>6000</v>
      </c>
      <c r="AI2610" s="16" t="s">
        <v>1777</v>
      </c>
      <c r="AJ2610" s="16" t="s">
        <v>1777</v>
      </c>
      <c r="AK2610" s="16" t="s">
        <v>345</v>
      </c>
    </row>
    <row r="2611" spans="2:37">
      <c r="B2611" s="16" t="n">
        <f>10000000+INDEX(编号表!$B:$B,MATCH(F2611,编号表!$A:$A,0))*100000+INDEX(编号表!$F:$F,MATCH(D2611,编号表!$E:$E,0))*1000+INDEX(编号表!$D:$D,MATCH(E2611,编号表!$C:$C,0))*10000+G2611</f>
        <v>11941049</v>
      </c>
      <c r="C2611" s="16" t="inlineStr">
        <is>
          <t>元婴烈阳迅脉丹</t>
        </is>
      </c>
      <c r="D2611" s="16" t="s">
        <v>86</v>
      </c>
      <c r="E2611" s="16" t="s">
        <v>345</v>
      </c>
      <c r="F2611" s="16" t="s">
        <v>1777</v>
      </c>
      <c r="G2611" s="16">
        <v>49</v>
      </c>
      <c r="I2611" s="16">
        <v>60</v>
      </c>
      <c r="J2611" t="str">
        <f t="shared" ref="J2611:J2674" si="43">"大类_"&amp;D2611&amp;E2611&amp;F2611</f>
        <v>大类_凡品元婴丹药</v>
      </c>
      <c r="K2611" s="16" t="s">
        <v>337</v>
      </c>
      <c r="L2611" s="16">
        <v>1</v>
      </c>
      <c r="M2611" s="16" t="s">
        <v>1777</v>
      </c>
      <c r="O2611" s="16">
        <v>0</v>
      </c>
      <c r="P2611" s="16" t="b">
        <v>1</v>
      </c>
      <c r="R2611" s="16" t="b">
        <v>0</v>
      </c>
      <c r="S2611" s="16">
        <v>1</v>
      </c>
      <c r="T2611" s="16" t="s">
        <v>91</v>
      </c>
      <c r="U2611" s="16">
        <v>999</v>
      </c>
      <c r="V2611" s="16" t="s">
        <v>1778</v>
      </c>
      <c r="W2611" s="16">
        <v>31941049</v>
      </c>
      <c r="Y2611" s="16" t="inlineStr">
        <is>
          <t>元婴境凡品丹药。法术冷却缩减6%，持续900现实秒。</t>
        </is>
      </c>
      <c r="Z2611" s="16" t="inlineStr">
        <is>
          <t>|cff00FF00“灵脉运转有节，术法复起有时；药助缩其间隔。热剂自有其宜，须量药力与丹毒而用。”——《迅脉运法录》|r</t>
        </is>
      </c>
      <c r="AA2611" t="str" s="16">
        <v>炼丹可得。</v>
      </c>
      <c r="AB2611">
        <v>11921049</v>
      </c>
      <c r="AC2611" s="16" t="s">
        <v>1781</v>
      </c>
      <c r="AD2611" s="16">
        <v>40001</v>
      </c>
      <c r="AF2611">
        <v>70001</v>
      </c>
      <c r="AH2611">
        <v>500</v>
      </c>
      <c r="AI2611" s="16" t="s">
        <v>1777</v>
      </c>
      <c r="AJ2611" s="16" t="s">
        <v>1777</v>
      </c>
      <c r="AK2611" s="16" t="s">
        <v>345</v>
      </c>
    </row>
    <row r="2612" spans="2:37">
      <c r="B2612" s="16" t="n">
        <f>10000000+INDEX(编号表!$B:$B,MATCH(F2612,编号表!$A:$A,0))*100000+INDEX(编号表!$F:$F,MATCH(D2612,编号表!$E:$E,0))*1000+INDEX(编号表!$D:$D,MATCH(E2612,编号表!$C:$C,0))*10000+G2612</f>
        <v>11942049</v>
      </c>
      <c r="C2612" s="16" t="inlineStr">
        <is>
          <t>元婴烈阳迅脉丹</t>
        </is>
      </c>
      <c r="D2612" s="16" t="s">
        <v>102</v>
      </c>
      <c r="E2612" s="16" t="s">
        <v>345</v>
      </c>
      <c r="F2612" s="16" t="s">
        <v>1777</v>
      </c>
      <c r="G2612" s="16">
        <v>49</v>
      </c>
      <c r="I2612" s="16">
        <v>60</v>
      </c>
      <c r="J2612" t="str">
        <f t="shared" si="43"/>
        <v>大类_灵品元婴丹药</v>
      </c>
      <c r="K2612" s="16" t="s">
        <v>337</v>
      </c>
      <c r="L2612" s="16">
        <v>1</v>
      </c>
      <c r="M2612" s="16" t="s">
        <v>1777</v>
      </c>
      <c r="O2612" s="16">
        <v>0</v>
      </c>
      <c r="P2612" s="16" t="b">
        <v>1</v>
      </c>
      <c r="R2612" s="16" t="b">
        <v>0</v>
      </c>
      <c r="S2612" s="16">
        <v>1</v>
      </c>
      <c r="T2612" s="16" t="s">
        <v>91</v>
      </c>
      <c r="U2612" s="16">
        <v>999</v>
      </c>
      <c r="V2612" s="16" t="s">
        <v>1778</v>
      </c>
      <c r="W2612" s="16">
        <v>31942049</v>
      </c>
      <c r="Y2612" s="16" t="inlineStr">
        <is>
          <t>元婴境灵品丹药。法术冷却缩减6%，持续1620现实秒。</t>
        </is>
      </c>
      <c r="Z2612" s="16" t="inlineStr">
        <is>
          <t>|cff00FF00“灵脉运转有节，术法复起有时；药助缩其间隔。热剂自有其宜，须量药力与丹毒而用。”——《迅脉运法录》|r</t>
        </is>
      </c>
      <c r="AA2612" t="str" s="16">
        <v>炼丹可得。</v>
      </c>
      <c r="AB2612">
        <v>11921049</v>
      </c>
      <c r="AC2612" s="16" t="s">
        <v>1781</v>
      </c>
      <c r="AD2612" s="16">
        <v>40002</v>
      </c>
      <c r="AF2612">
        <v>70002</v>
      </c>
      <c r="AH2612">
        <v>1500</v>
      </c>
      <c r="AI2612" s="16" t="s">
        <v>1777</v>
      </c>
      <c r="AJ2612" s="16" t="s">
        <v>1777</v>
      </c>
      <c r="AK2612" s="16" t="s">
        <v>345</v>
      </c>
    </row>
    <row r="2613" spans="2:37">
      <c r="B2613" s="16" t="n">
        <f>10000000+INDEX(编号表!$B:$B,MATCH(F2613,编号表!$A:$A,0))*100000+INDEX(编号表!$F:$F,MATCH(D2613,编号表!$E:$E,0))*1000+INDEX(编号表!$D:$D,MATCH(E2613,编号表!$C:$C,0))*10000+G2613</f>
        <v>11943049</v>
      </c>
      <c r="C2613" s="16" t="inlineStr">
        <is>
          <t>元婴烈阳迅脉丹</t>
        </is>
      </c>
      <c r="D2613" s="16" t="s">
        <v>105</v>
      </c>
      <c r="E2613" s="16" t="s">
        <v>345</v>
      </c>
      <c r="F2613" s="16" t="s">
        <v>1777</v>
      </c>
      <c r="G2613" s="16">
        <v>49</v>
      </c>
      <c r="I2613" s="16">
        <v>60</v>
      </c>
      <c r="J2613" t="str">
        <f t="shared" si="43"/>
        <v>大类_玄品元婴丹药</v>
      </c>
      <c r="K2613" s="16" t="s">
        <v>337</v>
      </c>
      <c r="L2613" s="16">
        <v>1</v>
      </c>
      <c r="M2613" s="16" t="s">
        <v>1777</v>
      </c>
      <c r="O2613" s="16">
        <v>0</v>
      </c>
      <c r="P2613" s="16" t="b">
        <v>1</v>
      </c>
      <c r="R2613" s="16" t="b">
        <v>0</v>
      </c>
      <c r="S2613" s="16">
        <v>1</v>
      </c>
      <c r="T2613" s="16" t="s">
        <v>91</v>
      </c>
      <c r="U2613" s="16">
        <v>999</v>
      </c>
      <c r="V2613" s="16" t="s">
        <v>1778</v>
      </c>
      <c r="W2613" s="16">
        <v>31943049</v>
      </c>
      <c r="Y2613" s="16" t="inlineStr">
        <is>
          <t>元婴境玄品丹药。法术冷却缩减6%，持续2916现实秒。</t>
        </is>
      </c>
      <c r="Z2613" s="16" t="inlineStr">
        <is>
          <t>|cff00FF00“灵脉运转有节，术法复起有时；药助缩其间隔。热剂自有其宜，须量药力与丹毒而用。”——《迅脉运法录》|r</t>
        </is>
      </c>
      <c r="AA2613" t="str" s="16">
        <v>炼丹可得。</v>
      </c>
      <c r="AB2613">
        <v>11921049</v>
      </c>
      <c r="AC2613" s="16" t="s">
        <v>1781</v>
      </c>
      <c r="AD2613" s="16">
        <v>40003</v>
      </c>
      <c r="AF2613">
        <v>70003</v>
      </c>
      <c r="AH2613">
        <v>6000</v>
      </c>
      <c r="AI2613" s="16" t="s">
        <v>1777</v>
      </c>
      <c r="AJ2613" s="16" t="s">
        <v>1777</v>
      </c>
      <c r="AK2613" s="16" t="s">
        <v>345</v>
      </c>
    </row>
    <row r="2614" spans="2:37">
      <c r="B2614" s="16" t="n">
        <f>10000000+INDEX(编号表!$B:$B,MATCH(F2614,编号表!$A:$A,0))*100000+INDEX(编号表!$F:$F,MATCH(D2614,编号表!$E:$E,0))*1000+INDEX(编号表!$D:$D,MATCH(E2614,编号表!$C:$C,0))*10000+G2614</f>
        <v>11941050</v>
      </c>
      <c r="C2614" s="16" t="s">
        <v>3105</v>
      </c>
      <c r="D2614" s="16" t="s">
        <v>86</v>
      </c>
      <c r="E2614" s="16" t="s">
        <v>345</v>
      </c>
      <c r="F2614" s="16" t="s">
        <v>1777</v>
      </c>
      <c r="G2614" s="16">
        <v>50</v>
      </c>
      <c r="I2614" s="16">
        <v>60</v>
      </c>
      <c r="J2614" t="str">
        <f t="shared" si="43"/>
        <v>大类_凡品元婴丹药</v>
      </c>
      <c r="K2614" s="16" t="s">
        <v>337</v>
      </c>
      <c r="L2614" s="16">
        <v>1</v>
      </c>
      <c r="M2614" s="16" t="s">
        <v>1777</v>
      </c>
      <c r="O2614" s="16">
        <v>0</v>
      </c>
      <c r="P2614" s="16" t="b">
        <v>1</v>
      </c>
      <c r="R2614" s="16" t="b">
        <v>0</v>
      </c>
      <c r="S2614" s="16">
        <v>1</v>
      </c>
      <c r="T2614" s="16" t="s">
        <v>91</v>
      </c>
      <c r="U2614" s="16">
        <v>999</v>
      </c>
      <c r="V2614" s="16" t="s">
        <v>1778</v>
      </c>
      <c r="W2614" s="16">
        <v>31941050</v>
      </c>
      <c r="Y2614" s="16" t="inlineStr">
        <is>
          <t>元婴境凡品丹药。清除对应味池杂质总量203256点，按300现实秒的经过时间线性结算（操作时补结差额）。</t>
        </is>
      </c>
      <c r="Z2614" s="16" t="inlineStr">
        <is>
          <t>|cff00FF00“骨底积浊得清，根基乃少其滞。寒剂自有其宜，须量药力与丹毒而用。”——《骨底澄浊录》|r</t>
        </is>
      </c>
      <c r="AA2614" t="str" s="16">
        <v>炼丹可得。</v>
      </c>
      <c r="AB2614">
        <v>11921050</v>
      </c>
      <c r="AC2614" s="16" t="s">
        <v>1781</v>
      </c>
      <c r="AD2614" s="16">
        <v>40001</v>
      </c>
      <c r="AF2614">
        <v>70001</v>
      </c>
      <c r="AH2614">
        <v>500</v>
      </c>
      <c r="AI2614" s="16" t="s">
        <v>1777</v>
      </c>
      <c r="AJ2614" s="16" t="s">
        <v>1777</v>
      </c>
      <c r="AK2614" s="16" t="s">
        <v>345</v>
      </c>
    </row>
    <row r="2615" spans="2:37">
      <c r="B2615" s="16" t="n">
        <f>10000000+INDEX(编号表!$B:$B,MATCH(F2615,编号表!$A:$A,0))*100000+INDEX(编号表!$F:$F,MATCH(D2615,编号表!$E:$E,0))*1000+INDEX(编号表!$D:$D,MATCH(E2615,编号表!$C:$C,0))*10000+G2615</f>
        <v>11942050</v>
      </c>
      <c r="C2615" s="16" t="s">
        <v>3105</v>
      </c>
      <c r="D2615" s="16" t="s">
        <v>102</v>
      </c>
      <c r="E2615" s="16" t="s">
        <v>345</v>
      </c>
      <c r="F2615" s="16" t="s">
        <v>1777</v>
      </c>
      <c r="G2615" s="16">
        <v>50</v>
      </c>
      <c r="I2615" s="16">
        <v>60</v>
      </c>
      <c r="J2615" t="str">
        <f t="shared" si="43"/>
        <v>大类_灵品元婴丹药</v>
      </c>
      <c r="K2615" s="16" t="s">
        <v>337</v>
      </c>
      <c r="L2615" s="16">
        <v>1</v>
      </c>
      <c r="M2615" s="16" t="s">
        <v>1777</v>
      </c>
      <c r="O2615" s="16">
        <v>0</v>
      </c>
      <c r="P2615" s="16" t="b">
        <v>1</v>
      </c>
      <c r="R2615" s="16" t="b">
        <v>0</v>
      </c>
      <c r="S2615" s="16">
        <v>1</v>
      </c>
      <c r="T2615" s="16" t="s">
        <v>91</v>
      </c>
      <c r="U2615" s="16">
        <v>999</v>
      </c>
      <c r="V2615" s="16" t="s">
        <v>1778</v>
      </c>
      <c r="W2615" s="16">
        <v>31942050</v>
      </c>
      <c r="Y2615" s="16" t="inlineStr">
        <is>
          <t>元婴境灵品丹药。清除对应味池杂质总量357220点，按300现实秒的经过时间线性结算（操作时补结差额）。</t>
        </is>
      </c>
      <c r="Z2615" s="16" t="inlineStr">
        <is>
          <t>|cff00FF00“骨底积浊得清，根基乃少其滞。寒剂自有其宜，须量药力与丹毒而用。”——《骨底澄浊录》|r</t>
        </is>
      </c>
      <c r="AA2615" t="str" s="16">
        <v>炼丹可得。</v>
      </c>
      <c r="AB2615">
        <v>11921050</v>
      </c>
      <c r="AC2615" s="16" t="s">
        <v>1781</v>
      </c>
      <c r="AD2615" s="16">
        <v>40002</v>
      </c>
      <c r="AF2615">
        <v>70002</v>
      </c>
      <c r="AH2615">
        <v>1500</v>
      </c>
      <c r="AI2615" s="16" t="s">
        <v>1777</v>
      </c>
      <c r="AJ2615" s="16" t="s">
        <v>1777</v>
      </c>
      <c r="AK2615" s="16" t="s">
        <v>345</v>
      </c>
    </row>
    <row r="2616" spans="2:37">
      <c r="B2616" s="16" t="n">
        <f>10000000+INDEX(编号表!$B:$B,MATCH(F2616,编号表!$A:$A,0))*100000+INDEX(编号表!$F:$F,MATCH(D2616,编号表!$E:$E,0))*1000+INDEX(编号表!$D:$D,MATCH(E2616,编号表!$C:$C,0))*10000+G2616</f>
        <v>11943050</v>
      </c>
      <c r="C2616" s="16" t="s">
        <v>3105</v>
      </c>
      <c r="D2616" s="16" t="s">
        <v>105</v>
      </c>
      <c r="E2616" s="16" t="s">
        <v>345</v>
      </c>
      <c r="F2616" s="16" t="s">
        <v>1777</v>
      </c>
      <c r="G2616" s="16">
        <v>50</v>
      </c>
      <c r="I2616" s="16">
        <v>60</v>
      </c>
      <c r="J2616" t="str">
        <f t="shared" si="43"/>
        <v>大类_玄品元婴丹药</v>
      </c>
      <c r="K2616" s="16" t="s">
        <v>337</v>
      </c>
      <c r="L2616" s="16">
        <v>1</v>
      </c>
      <c r="M2616" s="16" t="s">
        <v>1777</v>
      </c>
      <c r="O2616" s="16">
        <v>0</v>
      </c>
      <c r="P2616" s="16" t="b">
        <v>1</v>
      </c>
      <c r="R2616" s="16" t="b">
        <v>0</v>
      </c>
      <c r="S2616" s="16">
        <v>1</v>
      </c>
      <c r="T2616" s="16" t="s">
        <v>91</v>
      </c>
      <c r="U2616" s="16">
        <v>999</v>
      </c>
      <c r="V2616" s="16" t="s">
        <v>1778</v>
      </c>
      <c r="W2616" s="16">
        <v>31943050</v>
      </c>
      <c r="Y2616" s="16" t="inlineStr">
        <is>
          <t>元婴境玄品丹药。清除对应味池杂质总量634357点，按300现实秒的经过时间线性结算（操作时补结差额）。</t>
        </is>
      </c>
      <c r="Z2616" s="16" t="inlineStr">
        <is>
          <t>|cff00FF00“骨底积浊得清，根基乃少其滞。寒剂自有其宜，须量药力与丹毒而用。”——《骨底澄浊录》|r</t>
        </is>
      </c>
      <c r="AA2616" t="str" s="16">
        <v>炼丹可得。</v>
      </c>
      <c r="AB2616">
        <v>11921050</v>
      </c>
      <c r="AC2616" s="16" t="s">
        <v>1781</v>
      </c>
      <c r="AD2616" s="16">
        <v>40003</v>
      </c>
      <c r="AF2616">
        <v>70003</v>
      </c>
      <c r="AH2616">
        <v>6000</v>
      </c>
      <c r="AI2616" s="16" t="s">
        <v>1777</v>
      </c>
      <c r="AJ2616" s="16" t="s">
        <v>1777</v>
      </c>
      <c r="AK2616" s="16" t="s">
        <v>345</v>
      </c>
    </row>
    <row r="2617" spans="2:37">
      <c r="B2617" s="16" t="n">
        <f>10000000+INDEX(编号表!$B:$B,MATCH(F2617,编号表!$A:$A,0))*100000+INDEX(编号表!$F:$F,MATCH(D2617,编号表!$E:$E,0))*1000+INDEX(编号表!$D:$D,MATCH(E2617,编号表!$C:$C,0))*10000+G2617</f>
        <v>11941051</v>
      </c>
      <c r="C2617" s="16" t="s">
        <v>3109</v>
      </c>
      <c r="D2617" s="16" t="s">
        <v>86</v>
      </c>
      <c r="E2617" s="16" t="s">
        <v>345</v>
      </c>
      <c r="F2617" s="16" t="s">
        <v>1777</v>
      </c>
      <c r="G2617" s="16">
        <v>51</v>
      </c>
      <c r="I2617" s="16">
        <v>60</v>
      </c>
      <c r="J2617" t="str">
        <f t="shared" si="43"/>
        <v>大类_凡品元婴丹药</v>
      </c>
      <c r="K2617" s="16" t="s">
        <v>337</v>
      </c>
      <c r="L2617" s="16">
        <v>1</v>
      </c>
      <c r="M2617" s="16" t="s">
        <v>1777</v>
      </c>
      <c r="O2617" s="16">
        <v>0</v>
      </c>
      <c r="P2617" s="16" t="b">
        <v>1</v>
      </c>
      <c r="R2617" s="16" t="b">
        <v>0</v>
      </c>
      <c r="S2617" s="16">
        <v>1</v>
      </c>
      <c r="T2617" s="16" t="s">
        <v>91</v>
      </c>
      <c r="U2617" s="16">
        <v>999</v>
      </c>
      <c r="V2617" s="16" t="s">
        <v>1778</v>
      </c>
      <c r="W2617" s="16">
        <v>31941051</v>
      </c>
      <c r="Y2617" s="16" t="inlineStr">
        <is>
          <t>元婴境凡品丹药。清除对应味池杂质总量117126点，按60现实秒的经过时间线性结算（操作时补结差额）。</t>
        </is>
      </c>
      <c r="Z2617" s="16" t="inlineStr">
        <is>
          <t>|cff00FF00“骨底积浊得清，根基乃少其滞。凉剂自有其宜，须量药力与丹毒而用。”——《骨底澄浊录》|r</t>
        </is>
      </c>
      <c r="AA2617" t="str" s="16">
        <v>炼丹可得。</v>
      </c>
      <c r="AB2617">
        <v>11921051</v>
      </c>
      <c r="AC2617" s="16" t="s">
        <v>1781</v>
      </c>
      <c r="AD2617" s="16">
        <v>40001</v>
      </c>
      <c r="AF2617">
        <v>70001</v>
      </c>
      <c r="AH2617">
        <v>500</v>
      </c>
      <c r="AI2617" s="16" t="s">
        <v>1777</v>
      </c>
      <c r="AJ2617" s="16" t="s">
        <v>1777</v>
      </c>
      <c r="AK2617" s="16" t="s">
        <v>345</v>
      </c>
    </row>
    <row r="2618" spans="2:37">
      <c r="B2618" s="16" t="n">
        <f>10000000+INDEX(编号表!$B:$B,MATCH(F2618,编号表!$A:$A,0))*100000+INDEX(编号表!$F:$F,MATCH(D2618,编号表!$E:$E,0))*1000+INDEX(编号表!$D:$D,MATCH(E2618,编号表!$C:$C,0))*10000+G2618</f>
        <v>11942051</v>
      </c>
      <c r="C2618" s="16" t="s">
        <v>3109</v>
      </c>
      <c r="D2618" s="16" t="s">
        <v>102</v>
      </c>
      <c r="E2618" s="16" t="s">
        <v>345</v>
      </c>
      <c r="F2618" s="16" t="s">
        <v>1777</v>
      </c>
      <c r="G2618" s="16">
        <v>51</v>
      </c>
      <c r="I2618" s="16">
        <v>60</v>
      </c>
      <c r="J2618" t="str">
        <f t="shared" si="43"/>
        <v>大类_灵品元婴丹药</v>
      </c>
      <c r="K2618" s="16" t="s">
        <v>337</v>
      </c>
      <c r="L2618" s="16">
        <v>1</v>
      </c>
      <c r="M2618" s="16" t="s">
        <v>1777</v>
      </c>
      <c r="O2618" s="16">
        <v>0</v>
      </c>
      <c r="P2618" s="16" t="b">
        <v>1</v>
      </c>
      <c r="R2618" s="16" t="b">
        <v>0</v>
      </c>
      <c r="S2618" s="16">
        <v>1</v>
      </c>
      <c r="T2618" s="16" t="s">
        <v>91</v>
      </c>
      <c r="U2618" s="16">
        <v>999</v>
      </c>
      <c r="V2618" s="16" t="s">
        <v>1778</v>
      </c>
      <c r="W2618" s="16">
        <v>31942051</v>
      </c>
      <c r="Y2618" s="16" t="inlineStr">
        <is>
          <t>元婴境灵品丹药。清除对应味池杂质总量201107点，按60现实秒的经过时间线性结算（操作时补结差额）。</t>
        </is>
      </c>
      <c r="Z2618" s="16" t="inlineStr">
        <is>
          <t>|cff00FF00“骨底积浊得清，根基乃少其滞。凉剂自有其宜，须量药力与丹毒而用。”——《骨底澄浊录》|r</t>
        </is>
      </c>
      <c r="AA2618" t="str" s="16">
        <v>炼丹可得。</v>
      </c>
      <c r="AB2618">
        <v>11921051</v>
      </c>
      <c r="AC2618" s="16" t="s">
        <v>1781</v>
      </c>
      <c r="AD2618" s="16">
        <v>40002</v>
      </c>
      <c r="AF2618">
        <v>70002</v>
      </c>
      <c r="AH2618">
        <v>1500</v>
      </c>
      <c r="AI2618" s="16" t="s">
        <v>1777</v>
      </c>
      <c r="AJ2618" s="16" t="s">
        <v>1777</v>
      </c>
      <c r="AK2618" s="16" t="s">
        <v>345</v>
      </c>
    </row>
    <row r="2619" spans="2:37">
      <c r="B2619" s="16" t="n">
        <f>10000000+INDEX(编号表!$B:$B,MATCH(F2619,编号表!$A:$A,0))*100000+INDEX(编号表!$F:$F,MATCH(D2619,编号表!$E:$E,0))*1000+INDEX(编号表!$D:$D,MATCH(E2619,编号表!$C:$C,0))*10000+G2619</f>
        <v>11943051</v>
      </c>
      <c r="C2619" s="16" t="s">
        <v>3109</v>
      </c>
      <c r="D2619" s="16" t="s">
        <v>105</v>
      </c>
      <c r="E2619" s="16" t="s">
        <v>345</v>
      </c>
      <c r="F2619" s="16" t="s">
        <v>1777</v>
      </c>
      <c r="G2619" s="16">
        <v>51</v>
      </c>
      <c r="I2619" s="16">
        <v>60</v>
      </c>
      <c r="J2619" t="str">
        <f t="shared" si="43"/>
        <v>大类_玄品元婴丹药</v>
      </c>
      <c r="K2619" s="16" t="s">
        <v>337</v>
      </c>
      <c r="L2619" s="16">
        <v>1</v>
      </c>
      <c r="M2619" s="16" t="s">
        <v>1777</v>
      </c>
      <c r="O2619" s="16">
        <v>0</v>
      </c>
      <c r="P2619" s="16" t="b">
        <v>1</v>
      </c>
      <c r="R2619" s="16" t="b">
        <v>0</v>
      </c>
      <c r="S2619" s="16">
        <v>1</v>
      </c>
      <c r="T2619" s="16" t="s">
        <v>91</v>
      </c>
      <c r="U2619" s="16">
        <v>999</v>
      </c>
      <c r="V2619" s="16" t="s">
        <v>1778</v>
      </c>
      <c r="W2619" s="16">
        <v>31943051</v>
      </c>
      <c r="Y2619" s="16" t="inlineStr">
        <is>
          <t>元婴境玄品丹药。清除对应味池杂质总量352273点，按60现实秒的经过时间线性结算（操作时补结差额）。</t>
        </is>
      </c>
      <c r="Z2619" s="16" t="inlineStr">
        <is>
          <t>|cff00FF00“骨底积浊得清，根基乃少其滞。凉剂自有其宜，须量药力与丹毒而用。”——《骨底澄浊录》|r</t>
        </is>
      </c>
      <c r="AA2619" t="str" s="16">
        <v>炼丹可得。</v>
      </c>
      <c r="AB2619">
        <v>11921051</v>
      </c>
      <c r="AC2619" s="16" t="s">
        <v>1781</v>
      </c>
      <c r="AD2619" s="16">
        <v>40003</v>
      </c>
      <c r="AF2619">
        <v>70003</v>
      </c>
      <c r="AH2619">
        <v>6000</v>
      </c>
      <c r="AI2619" s="16" t="s">
        <v>1777</v>
      </c>
      <c r="AJ2619" s="16" t="s">
        <v>1777</v>
      </c>
      <c r="AK2619" s="16" t="s">
        <v>345</v>
      </c>
    </row>
    <row r="2620" spans="2:37">
      <c r="B2620" s="16" t="n">
        <f>10000000+INDEX(编号表!$B:$B,MATCH(F2620,编号表!$A:$A,0))*100000+INDEX(编号表!$F:$F,MATCH(D2620,编号表!$E:$E,0))*1000+INDEX(编号表!$D:$D,MATCH(E2620,编号表!$C:$C,0))*10000+G2620</f>
        <v>11941052</v>
      </c>
      <c r="C2620" s="16" t="s">
        <v>3113</v>
      </c>
      <c r="D2620" s="16" t="s">
        <v>86</v>
      </c>
      <c r="E2620" s="16" t="s">
        <v>345</v>
      </c>
      <c r="F2620" s="16" t="s">
        <v>1777</v>
      </c>
      <c r="G2620" s="16">
        <v>52</v>
      </c>
      <c r="I2620" s="16">
        <v>60</v>
      </c>
      <c r="J2620" t="str">
        <f t="shared" si="43"/>
        <v>大类_凡品元婴丹药</v>
      </c>
      <c r="K2620" s="16" t="s">
        <v>337</v>
      </c>
      <c r="L2620" s="16">
        <v>1</v>
      </c>
      <c r="M2620" s="16" t="s">
        <v>1777</v>
      </c>
      <c r="O2620" s="16">
        <v>0</v>
      </c>
      <c r="P2620" s="16" t="b">
        <v>1</v>
      </c>
      <c r="R2620" s="16" t="b">
        <v>0</v>
      </c>
      <c r="S2620" s="16">
        <v>1</v>
      </c>
      <c r="T2620" s="16" t="s">
        <v>91</v>
      </c>
      <c r="U2620" s="16">
        <v>999</v>
      </c>
      <c r="V2620" s="16" t="s">
        <v>1778</v>
      </c>
      <c r="W2620" s="16">
        <v>31941052</v>
      </c>
      <c r="Y2620" s="16" t="inlineStr">
        <is>
          <t>元婴境凡品丹药。清除对应味池杂质总量144720点，按60现实秒的经过时间线性结算（操作时补结差额）。</t>
        </is>
      </c>
      <c r="Z2620" s="16" t="inlineStr">
        <is>
          <t>|cff00FF00“骨底积浊得清，根基乃少其滞。平剂自有其宜，须量药力与丹毒而用。”——《骨底澄浊录》|r</t>
        </is>
      </c>
      <c r="AA2620" t="str" s="16">
        <v>炼丹可得。</v>
      </c>
      <c r="AB2620">
        <v>11921052</v>
      </c>
      <c r="AC2620" s="16" t="s">
        <v>1781</v>
      </c>
      <c r="AD2620" s="16">
        <v>40001</v>
      </c>
      <c r="AF2620">
        <v>70001</v>
      </c>
      <c r="AH2620">
        <v>500</v>
      </c>
      <c r="AI2620" s="16" t="s">
        <v>1777</v>
      </c>
      <c r="AJ2620" s="16" t="s">
        <v>1777</v>
      </c>
      <c r="AK2620" s="16" t="s">
        <v>345</v>
      </c>
    </row>
    <row r="2621" spans="2:37">
      <c r="B2621" s="16" t="n">
        <f>10000000+INDEX(编号表!$B:$B,MATCH(F2621,编号表!$A:$A,0))*100000+INDEX(编号表!$F:$F,MATCH(D2621,编号表!$E:$E,0))*1000+INDEX(编号表!$D:$D,MATCH(E2621,编号表!$C:$C,0))*10000+G2621</f>
        <v>11942052</v>
      </c>
      <c r="C2621" s="16" t="s">
        <v>3113</v>
      </c>
      <c r="D2621" s="16" t="s">
        <v>102</v>
      </c>
      <c r="E2621" s="16" t="s">
        <v>345</v>
      </c>
      <c r="F2621" s="16" t="s">
        <v>1777</v>
      </c>
      <c r="G2621" s="16">
        <v>52</v>
      </c>
      <c r="I2621" s="16">
        <v>60</v>
      </c>
      <c r="J2621" t="str">
        <f t="shared" si="43"/>
        <v>大类_灵品元婴丹药</v>
      </c>
      <c r="K2621" s="16" t="s">
        <v>337</v>
      </c>
      <c r="L2621" s="16">
        <v>1</v>
      </c>
      <c r="M2621" s="16" t="s">
        <v>1777</v>
      </c>
      <c r="O2621" s="16">
        <v>0</v>
      </c>
      <c r="P2621" s="16" t="b">
        <v>1</v>
      </c>
      <c r="R2621" s="16" t="b">
        <v>0</v>
      </c>
      <c r="S2621" s="16">
        <v>1</v>
      </c>
      <c r="T2621" s="16" t="s">
        <v>91</v>
      </c>
      <c r="U2621" s="16">
        <v>999</v>
      </c>
      <c r="V2621" s="16" t="s">
        <v>1778</v>
      </c>
      <c r="W2621" s="16">
        <v>31942052</v>
      </c>
      <c r="Y2621" s="16" t="inlineStr">
        <is>
          <t>元婴境灵品丹药。清除对应味池杂质总量249697点，按60现实秒的经过时间线性结算（操作时补结差额）。</t>
        </is>
      </c>
      <c r="Z2621" s="16" t="inlineStr">
        <is>
          <t>|cff00FF00“骨底积浊得清，根基乃少其滞。平剂自有其宜，须量药力与丹毒而用。”——《骨底澄浊录》|r</t>
        </is>
      </c>
      <c r="AA2621" t="str" s="16">
        <v>炼丹可得。</v>
      </c>
      <c r="AB2621">
        <v>11921052</v>
      </c>
      <c r="AC2621" s="16" t="s">
        <v>1781</v>
      </c>
      <c r="AD2621" s="16">
        <v>40002</v>
      </c>
      <c r="AF2621">
        <v>70002</v>
      </c>
      <c r="AH2621">
        <v>1500</v>
      </c>
      <c r="AI2621" s="16" t="s">
        <v>1777</v>
      </c>
      <c r="AJ2621" s="16" t="s">
        <v>1777</v>
      </c>
      <c r="AK2621" s="16" t="s">
        <v>345</v>
      </c>
    </row>
    <row r="2622" spans="2:37">
      <c r="B2622" s="16" t="n">
        <f>10000000+INDEX(编号表!$B:$B,MATCH(F2622,编号表!$A:$A,0))*100000+INDEX(编号表!$F:$F,MATCH(D2622,编号表!$E:$E,0))*1000+INDEX(编号表!$D:$D,MATCH(E2622,编号表!$C:$C,0))*10000+G2622</f>
        <v>11943052</v>
      </c>
      <c r="C2622" s="16" t="s">
        <v>3113</v>
      </c>
      <c r="D2622" s="16" t="s">
        <v>105</v>
      </c>
      <c r="E2622" s="16" t="s">
        <v>345</v>
      </c>
      <c r="F2622" s="16" t="s">
        <v>1777</v>
      </c>
      <c r="G2622" s="16">
        <v>52</v>
      </c>
      <c r="I2622" s="16">
        <v>60</v>
      </c>
      <c r="J2622" t="str">
        <f t="shared" si="43"/>
        <v>大类_玄品元婴丹药</v>
      </c>
      <c r="K2622" s="16" t="s">
        <v>337</v>
      </c>
      <c r="L2622" s="16">
        <v>1</v>
      </c>
      <c r="M2622" s="16" t="s">
        <v>1777</v>
      </c>
      <c r="O2622" s="16">
        <v>0</v>
      </c>
      <c r="P2622" s="16" t="b">
        <v>1</v>
      </c>
      <c r="R2622" s="16" t="b">
        <v>0</v>
      </c>
      <c r="S2622" s="16">
        <v>1</v>
      </c>
      <c r="T2622" s="16" t="s">
        <v>91</v>
      </c>
      <c r="U2622" s="16">
        <v>999</v>
      </c>
      <c r="V2622" s="16" t="s">
        <v>1778</v>
      </c>
      <c r="W2622" s="16">
        <v>31943052</v>
      </c>
      <c r="Y2622" s="16" t="inlineStr">
        <is>
          <t>元婴境玄品丹药。清除对应味池杂质总量438651点，按60现实秒的经过时间线性结算（操作时补结差额）。</t>
        </is>
      </c>
      <c r="Z2622" s="16" t="inlineStr">
        <is>
          <t>|cff00FF00“骨底积浊得清，根基乃少其滞。平剂自有其宜，须量药力与丹毒而用。”——《骨底澄浊录》|r</t>
        </is>
      </c>
      <c r="AA2622" t="str" s="16">
        <v>炼丹可得。</v>
      </c>
      <c r="AB2622">
        <v>11921052</v>
      </c>
      <c r="AC2622" s="16" t="s">
        <v>1781</v>
      </c>
      <c r="AD2622" s="16">
        <v>40003</v>
      </c>
      <c r="AF2622">
        <v>70003</v>
      </c>
      <c r="AH2622">
        <v>6000</v>
      </c>
      <c r="AI2622" s="16" t="s">
        <v>1777</v>
      </c>
      <c r="AJ2622" s="16" t="s">
        <v>1777</v>
      </c>
      <c r="AK2622" s="16" t="s">
        <v>345</v>
      </c>
    </row>
    <row r="2623" spans="2:37">
      <c r="B2623" s="16" t="n">
        <f>10000000+INDEX(编号表!$B:$B,MATCH(F2623,编号表!$A:$A,0))*100000+INDEX(编号表!$F:$F,MATCH(D2623,编号表!$E:$E,0))*1000+INDEX(编号表!$D:$D,MATCH(E2623,编号表!$C:$C,0))*10000+G2623</f>
        <v>11941053</v>
      </c>
      <c r="C2623" s="16" t="s">
        <v>3117</v>
      </c>
      <c r="D2623" s="16" t="s">
        <v>86</v>
      </c>
      <c r="E2623" s="16" t="s">
        <v>345</v>
      </c>
      <c r="F2623" s="16" t="s">
        <v>1777</v>
      </c>
      <c r="G2623" s="16">
        <v>53</v>
      </c>
      <c r="I2623" s="16">
        <v>60</v>
      </c>
      <c r="J2623" t="str">
        <f t="shared" si="43"/>
        <v>大类_凡品元婴丹药</v>
      </c>
      <c r="K2623" s="16" t="s">
        <v>337</v>
      </c>
      <c r="L2623" s="16">
        <v>1</v>
      </c>
      <c r="M2623" s="16" t="s">
        <v>1777</v>
      </c>
      <c r="O2623" s="16">
        <v>0</v>
      </c>
      <c r="P2623" s="16" t="b">
        <v>1</v>
      </c>
      <c r="R2623" s="16" t="b">
        <v>0</v>
      </c>
      <c r="S2623" s="16">
        <v>1</v>
      </c>
      <c r="T2623" s="16" t="s">
        <v>91</v>
      </c>
      <c r="U2623" s="16">
        <v>999</v>
      </c>
      <c r="V2623" s="16" t="s">
        <v>1778</v>
      </c>
      <c r="W2623" s="16">
        <v>31941053</v>
      </c>
      <c r="Y2623" s="16" t="inlineStr">
        <is>
          <t>元婴境凡品丹药。清除对应味池杂质总量172314点，按60现实秒的经过时间线性结算（操作时补结差额）。</t>
        </is>
      </c>
      <c r="Z2623" s="16" t="inlineStr">
        <is>
          <t>|cff00FF00“骨底积浊得清，根基乃少其滞。温剂自有其宜，须量药力与丹毒而用。”——《骨底澄浊录》|r</t>
        </is>
      </c>
      <c r="AA2623" t="str" s="16">
        <v>炼丹可得。</v>
      </c>
      <c r="AB2623">
        <v>11921053</v>
      </c>
      <c r="AC2623" s="16" t="s">
        <v>1781</v>
      </c>
      <c r="AD2623" s="16">
        <v>40001</v>
      </c>
      <c r="AF2623">
        <v>70001</v>
      </c>
      <c r="AH2623">
        <v>500</v>
      </c>
      <c r="AI2623" s="16" t="s">
        <v>1777</v>
      </c>
      <c r="AJ2623" s="16" t="s">
        <v>1777</v>
      </c>
      <c r="AK2623" s="16" t="s">
        <v>345</v>
      </c>
    </row>
    <row r="2624" spans="2:37">
      <c r="B2624" s="16" t="n">
        <f>10000000+INDEX(编号表!$B:$B,MATCH(F2624,编号表!$A:$A,0))*100000+INDEX(编号表!$F:$F,MATCH(D2624,编号表!$E:$E,0))*1000+INDEX(编号表!$D:$D,MATCH(E2624,编号表!$C:$C,0))*10000+G2624</f>
        <v>11942053</v>
      </c>
      <c r="C2624" s="16" t="s">
        <v>3117</v>
      </c>
      <c r="D2624" s="16" t="s">
        <v>102</v>
      </c>
      <c r="E2624" s="16" t="s">
        <v>345</v>
      </c>
      <c r="F2624" s="16" t="s">
        <v>1777</v>
      </c>
      <c r="G2624" s="16">
        <v>53</v>
      </c>
      <c r="I2624" s="16">
        <v>60</v>
      </c>
      <c r="J2624" t="str">
        <f t="shared" si="43"/>
        <v>大类_灵品元婴丹药</v>
      </c>
      <c r="K2624" s="16" t="s">
        <v>337</v>
      </c>
      <c r="L2624" s="16">
        <v>1</v>
      </c>
      <c r="M2624" s="16" t="s">
        <v>1777</v>
      </c>
      <c r="O2624" s="16">
        <v>0</v>
      </c>
      <c r="P2624" s="16" t="b">
        <v>1</v>
      </c>
      <c r="R2624" s="16" t="b">
        <v>0</v>
      </c>
      <c r="S2624" s="16">
        <v>1</v>
      </c>
      <c r="T2624" s="16" t="s">
        <v>91</v>
      </c>
      <c r="U2624" s="16">
        <v>999</v>
      </c>
      <c r="V2624" s="16" t="s">
        <v>1778</v>
      </c>
      <c r="W2624" s="16">
        <v>31942053</v>
      </c>
      <c r="Y2624" s="16" t="inlineStr">
        <is>
          <t>元婴境灵品丹药。清除对应味池杂质总量298285点，按60现实秒的经过时间线性结算（操作时补结差额）。</t>
        </is>
      </c>
      <c r="Z2624" s="16" t="inlineStr">
        <is>
          <t>|cff00FF00“骨底积浊得清，根基乃少其滞。温剂自有其宜，须量药力与丹毒而用。”——《骨底澄浊录》|r</t>
        </is>
      </c>
      <c r="AA2624" t="str" s="16">
        <v>炼丹可得。</v>
      </c>
      <c r="AB2624">
        <v>11921053</v>
      </c>
      <c r="AC2624" s="16" t="s">
        <v>1781</v>
      </c>
      <c r="AD2624" s="16">
        <v>40002</v>
      </c>
      <c r="AF2624">
        <v>70002</v>
      </c>
      <c r="AH2624">
        <v>1500</v>
      </c>
      <c r="AI2624" s="16" t="s">
        <v>1777</v>
      </c>
      <c r="AJ2624" s="16" t="s">
        <v>1777</v>
      </c>
      <c r="AK2624" s="16" t="s">
        <v>345</v>
      </c>
    </row>
    <row r="2625" spans="2:37">
      <c r="B2625" s="16" t="n">
        <f>10000000+INDEX(编号表!$B:$B,MATCH(F2625,编号表!$A:$A,0))*100000+INDEX(编号表!$F:$F,MATCH(D2625,编号表!$E:$E,0))*1000+INDEX(编号表!$D:$D,MATCH(E2625,编号表!$C:$C,0))*10000+G2625</f>
        <v>11943053</v>
      </c>
      <c r="C2625" s="16" t="s">
        <v>3117</v>
      </c>
      <c r="D2625" s="16" t="s">
        <v>105</v>
      </c>
      <c r="E2625" s="16" t="s">
        <v>345</v>
      </c>
      <c r="F2625" s="16" t="s">
        <v>1777</v>
      </c>
      <c r="G2625" s="16">
        <v>53</v>
      </c>
      <c r="I2625" s="16">
        <v>60</v>
      </c>
      <c r="J2625" t="str">
        <f t="shared" si="43"/>
        <v>大类_玄品元婴丹药</v>
      </c>
      <c r="K2625" s="16" t="s">
        <v>337</v>
      </c>
      <c r="L2625" s="16">
        <v>1</v>
      </c>
      <c r="M2625" s="16" t="s">
        <v>1777</v>
      </c>
      <c r="O2625" s="16">
        <v>0</v>
      </c>
      <c r="P2625" s="16" t="b">
        <v>1</v>
      </c>
      <c r="R2625" s="16" t="b">
        <v>0</v>
      </c>
      <c r="S2625" s="16">
        <v>1</v>
      </c>
      <c r="T2625" s="16" t="s">
        <v>91</v>
      </c>
      <c r="U2625" s="16">
        <v>999</v>
      </c>
      <c r="V2625" s="16" t="s">
        <v>1778</v>
      </c>
      <c r="W2625" s="16">
        <v>31943053</v>
      </c>
      <c r="Y2625" s="16" t="inlineStr">
        <is>
          <t>元婴境玄品丹药。清除对应味池杂质总量525033点，按60现实秒的经过时间线性结算（操作时补结差额）。</t>
        </is>
      </c>
      <c r="Z2625" s="16" t="inlineStr">
        <is>
          <t>|cff00FF00“骨底积浊得清，根基乃少其滞。温剂自有其宜，须量药力与丹毒而用。”——《骨底澄浊录》|r</t>
        </is>
      </c>
      <c r="AA2625" t="str" s="16">
        <v>炼丹可得。</v>
      </c>
      <c r="AB2625">
        <v>11921053</v>
      </c>
      <c r="AC2625" s="16" t="s">
        <v>1781</v>
      </c>
      <c r="AD2625" s="16">
        <v>40003</v>
      </c>
      <c r="AF2625">
        <v>70003</v>
      </c>
      <c r="AH2625">
        <v>6000</v>
      </c>
      <c r="AI2625" s="16" t="s">
        <v>1777</v>
      </c>
      <c r="AJ2625" s="16" t="s">
        <v>1777</v>
      </c>
      <c r="AK2625" s="16" t="s">
        <v>345</v>
      </c>
    </row>
    <row r="2626" spans="2:37">
      <c r="B2626" s="16" t="n">
        <f>10000000+INDEX(编号表!$B:$B,MATCH(F2626,编号表!$A:$A,0))*100000+INDEX(编号表!$F:$F,MATCH(D2626,编号表!$E:$E,0))*1000+INDEX(编号表!$D:$D,MATCH(E2626,编号表!$C:$C,0))*10000+G2626</f>
        <v>11941054</v>
      </c>
      <c r="C2626" s="16" t="s">
        <v>3121</v>
      </c>
      <c r="D2626" s="16" t="s">
        <v>86</v>
      </c>
      <c r="E2626" s="16" t="s">
        <v>345</v>
      </c>
      <c r="F2626" s="16" t="s">
        <v>1777</v>
      </c>
      <c r="G2626" s="16">
        <v>54</v>
      </c>
      <c r="I2626" s="16">
        <v>60</v>
      </c>
      <c r="J2626" t="str">
        <f t="shared" si="43"/>
        <v>大类_凡品元婴丹药</v>
      </c>
      <c r="K2626" s="16" t="s">
        <v>337</v>
      </c>
      <c r="L2626" s="16">
        <v>1</v>
      </c>
      <c r="M2626" s="16" t="s">
        <v>1777</v>
      </c>
      <c r="O2626" s="16">
        <v>0</v>
      </c>
      <c r="P2626" s="16" t="b">
        <v>1</v>
      </c>
      <c r="R2626" s="16" t="b">
        <v>0</v>
      </c>
      <c r="S2626" s="16">
        <v>1</v>
      </c>
      <c r="T2626" s="16" t="s">
        <v>91</v>
      </c>
      <c r="U2626" s="16">
        <v>999</v>
      </c>
      <c r="V2626" s="16" t="s">
        <v>1778</v>
      </c>
      <c r="W2626" s="16">
        <v>31941054</v>
      </c>
      <c r="Y2626" s="16" t="inlineStr">
        <is>
          <t>元婴境凡品丹药。清除对应味池杂质总量138672点，按10现实秒的经过时间线性结算（操作时补结差额）。</t>
        </is>
      </c>
      <c r="Z2626" s="16" t="inlineStr">
        <is>
          <t>|cff00FF00“骨底积浊得清，根基乃少其滞。热剂自有其宜，须量药力与丹毒而用。”——《骨底澄浊录》|r</t>
        </is>
      </c>
      <c r="AA2626" t="str" s="16">
        <v>炼丹可得。</v>
      </c>
      <c r="AB2626">
        <v>11921054</v>
      </c>
      <c r="AC2626" s="16" t="s">
        <v>1781</v>
      </c>
      <c r="AD2626" s="16">
        <v>40001</v>
      </c>
      <c r="AF2626">
        <v>70001</v>
      </c>
      <c r="AH2626">
        <v>500</v>
      </c>
      <c r="AI2626" s="16" t="s">
        <v>1777</v>
      </c>
      <c r="AJ2626" s="16" t="s">
        <v>1777</v>
      </c>
      <c r="AK2626" s="16" t="s">
        <v>345</v>
      </c>
    </row>
    <row r="2627" spans="2:37">
      <c r="B2627" s="16" t="n">
        <f>10000000+INDEX(编号表!$B:$B,MATCH(F2627,编号表!$A:$A,0))*100000+INDEX(编号表!$F:$F,MATCH(D2627,编号表!$E:$E,0))*1000+INDEX(编号表!$D:$D,MATCH(E2627,编号表!$C:$C,0))*10000+G2627</f>
        <v>11942054</v>
      </c>
      <c r="C2627" s="16" t="s">
        <v>3121</v>
      </c>
      <c r="D2627" s="16" t="s">
        <v>102</v>
      </c>
      <c r="E2627" s="16" t="s">
        <v>345</v>
      </c>
      <c r="F2627" s="16" t="s">
        <v>1777</v>
      </c>
      <c r="G2627" s="16">
        <v>54</v>
      </c>
      <c r="I2627" s="16">
        <v>60</v>
      </c>
      <c r="J2627" t="str">
        <f t="shared" si="43"/>
        <v>大类_灵品元婴丹药</v>
      </c>
      <c r="K2627" s="16" t="s">
        <v>337</v>
      </c>
      <c r="L2627" s="16">
        <v>1</v>
      </c>
      <c r="M2627" s="16" t="s">
        <v>1777</v>
      </c>
      <c r="O2627" s="16">
        <v>0</v>
      </c>
      <c r="P2627" s="16" t="b">
        <v>1</v>
      </c>
      <c r="R2627" s="16" t="b">
        <v>0</v>
      </c>
      <c r="S2627" s="16">
        <v>1</v>
      </c>
      <c r="T2627" s="16" t="s">
        <v>91</v>
      </c>
      <c r="U2627" s="16">
        <v>999</v>
      </c>
      <c r="V2627" s="16" t="s">
        <v>1778</v>
      </c>
      <c r="W2627" s="16">
        <v>31942054</v>
      </c>
      <c r="Y2627" s="16" t="inlineStr">
        <is>
          <t>元婴境灵品丹药。清除对应味池杂质总量236650点，按10现实秒的经过时间线性结算（操作时补结差额）。</t>
        </is>
      </c>
      <c r="Z2627" s="16" t="inlineStr">
        <is>
          <t>|cff00FF00“骨底积浊得清，根基乃少其滞。热剂自有其宜，须量药力与丹毒而用。”——《骨底澄浊录》|r</t>
        </is>
      </c>
      <c r="AA2627" t="str" s="16">
        <v>炼丹可得。</v>
      </c>
      <c r="AB2627">
        <v>11921054</v>
      </c>
      <c r="AC2627" s="16" t="s">
        <v>1781</v>
      </c>
      <c r="AD2627" s="16">
        <v>40002</v>
      </c>
      <c r="AF2627">
        <v>70002</v>
      </c>
      <c r="AH2627">
        <v>1500</v>
      </c>
      <c r="AI2627" s="16" t="s">
        <v>1777</v>
      </c>
      <c r="AJ2627" s="16" t="s">
        <v>1777</v>
      </c>
      <c r="AK2627" s="16" t="s">
        <v>345</v>
      </c>
    </row>
    <row r="2628" spans="2:37">
      <c r="B2628" s="16" t="n">
        <f>10000000+INDEX(编号表!$B:$B,MATCH(F2628,编号表!$A:$A,0))*100000+INDEX(编号表!$F:$F,MATCH(D2628,编号表!$E:$E,0))*1000+INDEX(编号表!$D:$D,MATCH(E2628,编号表!$C:$C,0))*10000+G2628</f>
        <v>11943054</v>
      </c>
      <c r="C2628" s="16" t="s">
        <v>3121</v>
      </c>
      <c r="D2628" s="16" t="s">
        <v>105</v>
      </c>
      <c r="E2628" s="16" t="s">
        <v>345</v>
      </c>
      <c r="F2628" s="16" t="s">
        <v>1777</v>
      </c>
      <c r="G2628" s="16">
        <v>54</v>
      </c>
      <c r="I2628" s="16">
        <v>60</v>
      </c>
      <c r="J2628" t="str">
        <f t="shared" si="43"/>
        <v>大类_玄品元婴丹药</v>
      </c>
      <c r="K2628" s="16" t="s">
        <v>337</v>
      </c>
      <c r="L2628" s="16">
        <v>1</v>
      </c>
      <c r="M2628" s="16" t="s">
        <v>1777</v>
      </c>
      <c r="O2628" s="16">
        <v>0</v>
      </c>
      <c r="P2628" s="16" t="b">
        <v>1</v>
      </c>
      <c r="R2628" s="16" t="b">
        <v>0</v>
      </c>
      <c r="S2628" s="16">
        <v>1</v>
      </c>
      <c r="T2628" s="16" t="s">
        <v>91</v>
      </c>
      <c r="U2628" s="16">
        <v>999</v>
      </c>
      <c r="V2628" s="16" t="s">
        <v>1778</v>
      </c>
      <c r="W2628" s="16">
        <v>31943054</v>
      </c>
      <c r="Y2628" s="16" t="inlineStr">
        <is>
          <t>元婴境玄品丹药。清除对应味池杂质总量413011点，按10现实秒的经过时间线性结算（操作时补结差额）。</t>
        </is>
      </c>
      <c r="Z2628" s="16" t="inlineStr">
        <is>
          <t>|cff00FF00“骨底积浊得清，根基乃少其滞。热剂自有其宜，须量药力与丹毒而用。”——《骨底澄浊录》|r</t>
        </is>
      </c>
      <c r="AA2628" t="str" s="16">
        <v>炼丹可得。</v>
      </c>
      <c r="AB2628">
        <v>11921054</v>
      </c>
      <c r="AC2628" s="16" t="s">
        <v>1781</v>
      </c>
      <c r="AD2628" s="16">
        <v>40003</v>
      </c>
      <c r="AF2628">
        <v>70003</v>
      </c>
      <c r="AH2628">
        <v>6000</v>
      </c>
      <c r="AI2628" s="16" t="s">
        <v>1777</v>
      </c>
      <c r="AJ2628" s="16" t="s">
        <v>1777</v>
      </c>
      <c r="AK2628" s="16" t="s">
        <v>345</v>
      </c>
    </row>
    <row r="2629" spans="2:37">
      <c r="B2629" s="16" t="n">
        <f>10000000+INDEX(编号表!$B:$B,MATCH(F2629,编号表!$A:$A,0))*100000+INDEX(编号表!$F:$F,MATCH(D2629,编号表!$E:$E,0))*1000+INDEX(编号表!$D:$D,MATCH(E2629,编号表!$C:$C,0))*10000+G2629</f>
        <v>11941055</v>
      </c>
      <c r="C2629" s="16" t="inlineStr">
        <is>
          <t>元婴玄阴回春丹</t>
        </is>
      </c>
      <c r="D2629" s="16" t="s">
        <v>86</v>
      </c>
      <c r="E2629" s="16" t="s">
        <v>345</v>
      </c>
      <c r="F2629" s="16" t="s">
        <v>1777</v>
      </c>
      <c r="G2629" s="16">
        <v>55</v>
      </c>
      <c r="I2629" s="16">
        <v>60</v>
      </c>
      <c r="J2629" t="str">
        <f t="shared" si="43"/>
        <v>大类_凡品元婴丹药</v>
      </c>
      <c r="K2629" s="16" t="s">
        <v>337</v>
      </c>
      <c r="L2629" s="16">
        <v>1</v>
      </c>
      <c r="M2629" s="16" t="s">
        <v>1777</v>
      </c>
      <c r="O2629" s="16">
        <v>0</v>
      </c>
      <c r="P2629" s="16" t="b">
        <v>1</v>
      </c>
      <c r="R2629" s="16" t="b">
        <v>0</v>
      </c>
      <c r="S2629" s="16">
        <v>1</v>
      </c>
      <c r="T2629" s="16" t="s">
        <v>91</v>
      </c>
      <c r="U2629" s="16">
        <v>999</v>
      </c>
      <c r="V2629" s="16" t="s">
        <v>1778</v>
      </c>
      <c r="W2629" s="16">
        <v>31941055</v>
      </c>
      <c r="Y2629" s="16" t="inlineStr">
        <is>
          <t>元婴境凡品丹药。受击时回复生命上限的0.04%，持续1800现实秒。</t>
        </is>
      </c>
      <c r="Z2629" s="16" t="inlineStr">
        <is>
          <t>|cff00FF00“生机渐续，或随调息，或随交锋；疗伤之量不取敌人失血。寒剂自有其宜，须量药力与丹毒而用。”——《回春续生录》|r</t>
        </is>
      </c>
      <c r="AA2629" t="str" s="16">
        <v>炼丹可得。</v>
      </c>
      <c r="AB2629">
        <v>11921055</v>
      </c>
      <c r="AC2629" s="16" t="s">
        <v>1781</v>
      </c>
      <c r="AD2629" s="16">
        <v>40001</v>
      </c>
      <c r="AF2629">
        <v>70001</v>
      </c>
      <c r="AH2629">
        <v>500</v>
      </c>
      <c r="AI2629" s="16" t="s">
        <v>1777</v>
      </c>
      <c r="AJ2629" s="16" t="s">
        <v>1777</v>
      </c>
      <c r="AK2629" s="16" t="s">
        <v>345</v>
      </c>
    </row>
    <row r="2630" spans="2:37">
      <c r="B2630" s="16" t="n">
        <f>10000000+INDEX(编号表!$B:$B,MATCH(F2630,编号表!$A:$A,0))*100000+INDEX(编号表!$F:$F,MATCH(D2630,编号表!$E:$E,0))*1000+INDEX(编号表!$D:$D,MATCH(E2630,编号表!$C:$C,0))*10000+G2630</f>
        <v>11942055</v>
      </c>
      <c r="C2630" s="16" t="inlineStr">
        <is>
          <t>元婴玄阴回春丹</t>
        </is>
      </c>
      <c r="D2630" s="16" t="s">
        <v>102</v>
      </c>
      <c r="E2630" s="16" t="s">
        <v>345</v>
      </c>
      <c r="F2630" s="16" t="s">
        <v>1777</v>
      </c>
      <c r="G2630" s="16">
        <v>55</v>
      </c>
      <c r="I2630" s="16">
        <v>60</v>
      </c>
      <c r="J2630" t="str">
        <f t="shared" si="43"/>
        <v>大类_灵品元婴丹药</v>
      </c>
      <c r="K2630" s="16" t="s">
        <v>337</v>
      </c>
      <c r="L2630" s="16">
        <v>1</v>
      </c>
      <c r="M2630" s="16" t="s">
        <v>1777</v>
      </c>
      <c r="O2630" s="16">
        <v>0</v>
      </c>
      <c r="P2630" s="16" t="b">
        <v>1</v>
      </c>
      <c r="R2630" s="16" t="b">
        <v>0</v>
      </c>
      <c r="S2630" s="16">
        <v>1</v>
      </c>
      <c r="T2630" s="16" t="s">
        <v>91</v>
      </c>
      <c r="U2630" s="16">
        <v>999</v>
      </c>
      <c r="V2630" s="16" t="s">
        <v>1778</v>
      </c>
      <c r="W2630" s="16">
        <v>31942055</v>
      </c>
      <c r="Y2630" s="16" t="inlineStr">
        <is>
          <t>元婴境灵品丹药。受击时回复生命上限的0.04%，持续3240现实秒。</t>
        </is>
      </c>
      <c r="Z2630" s="16" t="inlineStr">
        <is>
          <t>|cff00FF00“生机渐续，或随调息，或随交锋；疗伤之量不取敌人失血。寒剂自有其宜，须量药力与丹毒而用。”——《回春续生录》|r</t>
        </is>
      </c>
      <c r="AA2630" t="str" s="16">
        <v>炼丹可得。</v>
      </c>
      <c r="AB2630">
        <v>11921055</v>
      </c>
      <c r="AC2630" s="16" t="s">
        <v>1781</v>
      </c>
      <c r="AD2630" s="16">
        <v>40002</v>
      </c>
      <c r="AF2630">
        <v>70002</v>
      </c>
      <c r="AH2630">
        <v>1500</v>
      </c>
      <c r="AI2630" s="16" t="s">
        <v>1777</v>
      </c>
      <c r="AJ2630" s="16" t="s">
        <v>1777</v>
      </c>
      <c r="AK2630" s="16" t="s">
        <v>345</v>
      </c>
    </row>
    <row r="2631" spans="2:37">
      <c r="B2631" s="16" t="n">
        <f>10000000+INDEX(编号表!$B:$B,MATCH(F2631,编号表!$A:$A,0))*100000+INDEX(编号表!$F:$F,MATCH(D2631,编号表!$E:$E,0))*1000+INDEX(编号表!$D:$D,MATCH(E2631,编号表!$C:$C,0))*10000+G2631</f>
        <v>11943055</v>
      </c>
      <c r="C2631" s="16" t="inlineStr">
        <is>
          <t>元婴玄阴回春丹</t>
        </is>
      </c>
      <c r="D2631" s="16" t="s">
        <v>105</v>
      </c>
      <c r="E2631" s="16" t="s">
        <v>345</v>
      </c>
      <c r="F2631" s="16" t="s">
        <v>1777</v>
      </c>
      <c r="G2631" s="16">
        <v>55</v>
      </c>
      <c r="I2631" s="16">
        <v>60</v>
      </c>
      <c r="J2631" t="str">
        <f t="shared" si="43"/>
        <v>大类_玄品元婴丹药</v>
      </c>
      <c r="K2631" s="16" t="s">
        <v>337</v>
      </c>
      <c r="L2631" s="16">
        <v>1</v>
      </c>
      <c r="M2631" s="16" t="s">
        <v>1777</v>
      </c>
      <c r="O2631" s="16">
        <v>0</v>
      </c>
      <c r="P2631" s="16" t="b">
        <v>1</v>
      </c>
      <c r="R2631" s="16" t="b">
        <v>0</v>
      </c>
      <c r="S2631" s="16">
        <v>1</v>
      </c>
      <c r="T2631" s="16" t="s">
        <v>91</v>
      </c>
      <c r="U2631" s="16">
        <v>999</v>
      </c>
      <c r="V2631" s="16" t="s">
        <v>1778</v>
      </c>
      <c r="W2631" s="16">
        <v>31943055</v>
      </c>
      <c r="Y2631" s="16" t="inlineStr">
        <is>
          <t>元婴境玄品丹药。受击时回复生命上限的0.04%，持续5832现实秒。</t>
        </is>
      </c>
      <c r="Z2631" s="16" t="inlineStr">
        <is>
          <t>|cff00FF00“生机渐续，或随调息，或随交锋；疗伤之量不取敌人失血。寒剂自有其宜，须量药力与丹毒而用。”——《回春续生录》|r</t>
        </is>
      </c>
      <c r="AA2631" t="str" s="16">
        <v>炼丹可得。</v>
      </c>
      <c r="AB2631">
        <v>11921055</v>
      </c>
      <c r="AC2631" s="16" t="s">
        <v>1781</v>
      </c>
      <c r="AD2631" s="16">
        <v>40003</v>
      </c>
      <c r="AF2631">
        <v>70003</v>
      </c>
      <c r="AH2631">
        <v>6000</v>
      </c>
      <c r="AI2631" s="16" t="s">
        <v>1777</v>
      </c>
      <c r="AJ2631" s="16" t="s">
        <v>1777</v>
      </c>
      <c r="AK2631" s="16" t="s">
        <v>345</v>
      </c>
    </row>
    <row r="2632" spans="2:37">
      <c r="B2632" s="16" t="n">
        <f>10000000+INDEX(编号表!$B:$B,MATCH(F2632,编号表!$A:$A,0))*100000+INDEX(编号表!$F:$F,MATCH(D2632,编号表!$E:$E,0))*1000+INDEX(编号表!$D:$D,MATCH(E2632,编号表!$C:$C,0))*10000+G2632</f>
        <v>11941056</v>
      </c>
      <c r="C2632" s="16" t="inlineStr">
        <is>
          <t>元婴清和回春丹</t>
        </is>
      </c>
      <c r="D2632" s="16" t="s">
        <v>86</v>
      </c>
      <c r="E2632" s="16" t="s">
        <v>345</v>
      </c>
      <c r="F2632" s="16" t="s">
        <v>1777</v>
      </c>
      <c r="G2632" s="16">
        <v>56</v>
      </c>
      <c r="I2632" s="16">
        <v>60</v>
      </c>
      <c r="J2632" t="str">
        <f t="shared" si="43"/>
        <v>大类_凡品元婴丹药</v>
      </c>
      <c r="K2632" s="16" t="s">
        <v>337</v>
      </c>
      <c r="L2632" s="16">
        <v>1</v>
      </c>
      <c r="M2632" s="16" t="s">
        <v>1777</v>
      </c>
      <c r="O2632" s="16">
        <v>0</v>
      </c>
      <c r="P2632" s="16" t="b">
        <v>1</v>
      </c>
      <c r="R2632" s="16" t="b">
        <v>0</v>
      </c>
      <c r="S2632" s="16">
        <v>1</v>
      </c>
      <c r="T2632" s="16" t="s">
        <v>91</v>
      </c>
      <c r="U2632" s="16">
        <v>999</v>
      </c>
      <c r="V2632" s="16" t="s">
        <v>1778</v>
      </c>
      <c r="W2632" s="16">
        <v>31941056</v>
      </c>
      <c r="Y2632" s="16" t="inlineStr">
        <is>
          <t>元婴境凡品丹药。击中时回复生命上限的0.05%，持续1500现实秒。</t>
        </is>
      </c>
      <c r="Z2632" s="16" t="inlineStr">
        <is>
          <t>|cff00FF00“生机渐续，或随调息，或随交锋；疗伤之量不取敌人失血。凉剂自有其宜，须量药力与丹毒而用。”——《回春续生录》|r</t>
        </is>
      </c>
      <c r="AA2632" t="str" s="16">
        <v>炼丹可得。</v>
      </c>
      <c r="AB2632">
        <v>11921056</v>
      </c>
      <c r="AC2632" s="16" t="s">
        <v>1781</v>
      </c>
      <c r="AD2632" s="16">
        <v>40001</v>
      </c>
      <c r="AF2632">
        <v>70001</v>
      </c>
      <c r="AH2632">
        <v>500</v>
      </c>
      <c r="AI2632" s="16" t="s">
        <v>1777</v>
      </c>
      <c r="AJ2632" s="16" t="s">
        <v>1777</v>
      </c>
      <c r="AK2632" s="16" t="s">
        <v>345</v>
      </c>
    </row>
    <row r="2633" spans="2:37">
      <c r="B2633" s="16" t="n">
        <f>10000000+INDEX(编号表!$B:$B,MATCH(F2633,编号表!$A:$A,0))*100000+INDEX(编号表!$F:$F,MATCH(D2633,编号表!$E:$E,0))*1000+INDEX(编号表!$D:$D,MATCH(E2633,编号表!$C:$C,0))*10000+G2633</f>
        <v>11942056</v>
      </c>
      <c r="C2633" s="16" t="inlineStr">
        <is>
          <t>元婴清和回春丹</t>
        </is>
      </c>
      <c r="D2633" s="16" t="s">
        <v>102</v>
      </c>
      <c r="E2633" s="16" t="s">
        <v>345</v>
      </c>
      <c r="F2633" s="16" t="s">
        <v>1777</v>
      </c>
      <c r="G2633" s="16">
        <v>56</v>
      </c>
      <c r="I2633" s="16">
        <v>60</v>
      </c>
      <c r="J2633" t="str">
        <f t="shared" si="43"/>
        <v>大类_灵品元婴丹药</v>
      </c>
      <c r="K2633" s="16" t="s">
        <v>337</v>
      </c>
      <c r="L2633" s="16">
        <v>1</v>
      </c>
      <c r="M2633" s="16" t="s">
        <v>1777</v>
      </c>
      <c r="O2633" s="16">
        <v>0</v>
      </c>
      <c r="P2633" s="16" t="b">
        <v>1</v>
      </c>
      <c r="R2633" s="16" t="b">
        <v>0</v>
      </c>
      <c r="S2633" s="16">
        <v>1</v>
      </c>
      <c r="T2633" s="16" t="s">
        <v>91</v>
      </c>
      <c r="U2633" s="16">
        <v>999</v>
      </c>
      <c r="V2633" s="16" t="s">
        <v>1778</v>
      </c>
      <c r="W2633" s="16">
        <v>31942056</v>
      </c>
      <c r="Y2633" s="16" t="inlineStr">
        <is>
          <t>元婴境灵品丹药。击中时回复生命上限的0.05%，持续2700现实秒。</t>
        </is>
      </c>
      <c r="Z2633" s="16" t="inlineStr">
        <is>
          <t>|cff00FF00“生机渐续，或随调息，或随交锋；疗伤之量不取敌人失血。凉剂自有其宜，须量药力与丹毒而用。”——《回春续生录》|r</t>
        </is>
      </c>
      <c r="AA2633" t="str" s="16">
        <v>炼丹可得。</v>
      </c>
      <c r="AB2633">
        <v>11921056</v>
      </c>
      <c r="AC2633" s="16" t="s">
        <v>1781</v>
      </c>
      <c r="AD2633" s="16">
        <v>40002</v>
      </c>
      <c r="AF2633">
        <v>70002</v>
      </c>
      <c r="AH2633">
        <v>1500</v>
      </c>
      <c r="AI2633" s="16" t="s">
        <v>1777</v>
      </c>
      <c r="AJ2633" s="16" t="s">
        <v>1777</v>
      </c>
      <c r="AK2633" s="16" t="s">
        <v>345</v>
      </c>
    </row>
    <row r="2634" spans="2:37">
      <c r="B2634" s="16" t="n">
        <f>10000000+INDEX(编号表!$B:$B,MATCH(F2634,编号表!$A:$A,0))*100000+INDEX(编号表!$F:$F,MATCH(D2634,编号表!$E:$E,0))*1000+INDEX(编号表!$D:$D,MATCH(E2634,编号表!$C:$C,0))*10000+G2634</f>
        <v>11943056</v>
      </c>
      <c r="C2634" s="16" t="inlineStr">
        <is>
          <t>元婴清和回春丹</t>
        </is>
      </c>
      <c r="D2634" s="16" t="s">
        <v>105</v>
      </c>
      <c r="E2634" s="16" t="s">
        <v>345</v>
      </c>
      <c r="F2634" s="16" t="s">
        <v>1777</v>
      </c>
      <c r="G2634" s="16">
        <v>56</v>
      </c>
      <c r="I2634" s="16">
        <v>60</v>
      </c>
      <c r="J2634" t="str">
        <f t="shared" si="43"/>
        <v>大类_玄品元婴丹药</v>
      </c>
      <c r="K2634" s="16" t="s">
        <v>337</v>
      </c>
      <c r="L2634" s="16">
        <v>1</v>
      </c>
      <c r="M2634" s="16" t="s">
        <v>1777</v>
      </c>
      <c r="O2634" s="16">
        <v>0</v>
      </c>
      <c r="P2634" s="16" t="b">
        <v>1</v>
      </c>
      <c r="R2634" s="16" t="b">
        <v>0</v>
      </c>
      <c r="S2634" s="16">
        <v>1</v>
      </c>
      <c r="T2634" s="16" t="s">
        <v>91</v>
      </c>
      <c r="U2634" s="16">
        <v>999</v>
      </c>
      <c r="V2634" s="16" t="s">
        <v>1778</v>
      </c>
      <c r="W2634" s="16">
        <v>31943056</v>
      </c>
      <c r="Y2634" s="16" t="inlineStr">
        <is>
          <t>元婴境玄品丹药。击中时回复生命上限的0.05%，持续4860现实秒。</t>
        </is>
      </c>
      <c r="Z2634" s="16" t="inlineStr">
        <is>
          <t>|cff00FF00“生机渐续，或随调息，或随交锋；疗伤之量不取敌人失血。凉剂自有其宜，须量药力与丹毒而用。”——《回春续生录》|r</t>
        </is>
      </c>
      <c r="AA2634" t="str" s="16">
        <v>炼丹可得。</v>
      </c>
      <c r="AB2634">
        <v>11921056</v>
      </c>
      <c r="AC2634" s="16" t="s">
        <v>1781</v>
      </c>
      <c r="AD2634" s="16">
        <v>40003</v>
      </c>
      <c r="AF2634">
        <v>70003</v>
      </c>
      <c r="AH2634">
        <v>6000</v>
      </c>
      <c r="AI2634" s="16" t="s">
        <v>1777</v>
      </c>
      <c r="AJ2634" s="16" t="s">
        <v>1777</v>
      </c>
      <c r="AK2634" s="16" t="s">
        <v>345</v>
      </c>
    </row>
    <row r="2635" spans="2:37">
      <c r="B2635" s="16" t="n">
        <f>10000000+INDEX(编号表!$B:$B,MATCH(F2635,编号表!$A:$A,0))*100000+INDEX(编号表!$F:$F,MATCH(D2635,编号表!$E:$E,0))*1000+INDEX(编号表!$D:$D,MATCH(E2635,编号表!$C:$C,0))*10000+G2635</f>
        <v>11941057</v>
      </c>
      <c r="C2635" s="16" t="inlineStr">
        <is>
          <t>元婴回春丹</t>
        </is>
      </c>
      <c r="D2635" s="16" t="s">
        <v>86</v>
      </c>
      <c r="E2635" s="16" t="s">
        <v>345</v>
      </c>
      <c r="F2635" s="16" t="s">
        <v>1777</v>
      </c>
      <c r="G2635" s="16">
        <v>57</v>
      </c>
      <c r="I2635" s="16">
        <v>60</v>
      </c>
      <c r="J2635" t="str">
        <f t="shared" si="43"/>
        <v>大类_凡品元婴丹药</v>
      </c>
      <c r="K2635" s="16" t="s">
        <v>337</v>
      </c>
      <c r="L2635" s="16">
        <v>1</v>
      </c>
      <c r="M2635" s="16" t="s">
        <v>1777</v>
      </c>
      <c r="O2635" s="16">
        <v>0</v>
      </c>
      <c r="P2635" s="16" t="b">
        <v>1</v>
      </c>
      <c r="R2635" s="16" t="b">
        <v>0</v>
      </c>
      <c r="S2635" s="16">
        <v>1</v>
      </c>
      <c r="T2635" s="16" t="s">
        <v>91</v>
      </c>
      <c r="U2635" s="16">
        <v>999</v>
      </c>
      <c r="V2635" s="16" t="s">
        <v>1778</v>
      </c>
      <c r="W2635" s="16">
        <v>31941057</v>
      </c>
      <c r="Y2635" s="16" t="inlineStr">
        <is>
          <t>元婴境凡品丹药。每秒回复生命上限的0.06%，持续1500现实秒。</t>
        </is>
      </c>
      <c r="Z2635" s="16" t="inlineStr">
        <is>
          <t>|cff00FF00“生机渐续，或随调息，或随交锋；疗伤之量不取敌人失血。平剂自有其宜，须量药力与丹毒而用。”——《回春续生录》|r</t>
        </is>
      </c>
      <c r="AA2635" t="str" s="16">
        <v>炼丹可得。</v>
      </c>
      <c r="AB2635">
        <v>11921057</v>
      </c>
      <c r="AC2635" s="16" t="s">
        <v>1781</v>
      </c>
      <c r="AD2635" s="16">
        <v>40001</v>
      </c>
      <c r="AF2635">
        <v>70001</v>
      </c>
      <c r="AH2635">
        <v>500</v>
      </c>
      <c r="AI2635" s="16" t="s">
        <v>1777</v>
      </c>
      <c r="AJ2635" s="16" t="s">
        <v>1777</v>
      </c>
      <c r="AK2635" s="16" t="s">
        <v>345</v>
      </c>
    </row>
    <row r="2636" spans="2:37">
      <c r="B2636" s="16" t="n">
        <f>10000000+INDEX(编号表!$B:$B,MATCH(F2636,编号表!$A:$A,0))*100000+INDEX(编号表!$F:$F,MATCH(D2636,编号表!$E:$E,0))*1000+INDEX(编号表!$D:$D,MATCH(E2636,编号表!$C:$C,0))*10000+G2636</f>
        <v>11942057</v>
      </c>
      <c r="C2636" s="16" t="inlineStr">
        <is>
          <t>元婴回春丹</t>
        </is>
      </c>
      <c r="D2636" s="16" t="s">
        <v>102</v>
      </c>
      <c r="E2636" s="16" t="s">
        <v>345</v>
      </c>
      <c r="F2636" s="16" t="s">
        <v>1777</v>
      </c>
      <c r="G2636" s="16">
        <v>57</v>
      </c>
      <c r="I2636" s="16">
        <v>60</v>
      </c>
      <c r="J2636" t="str">
        <f t="shared" si="43"/>
        <v>大类_灵品元婴丹药</v>
      </c>
      <c r="K2636" s="16" t="s">
        <v>337</v>
      </c>
      <c r="L2636" s="16">
        <v>1</v>
      </c>
      <c r="M2636" s="16" t="s">
        <v>1777</v>
      </c>
      <c r="O2636" s="16">
        <v>0</v>
      </c>
      <c r="P2636" s="16" t="b">
        <v>1</v>
      </c>
      <c r="R2636" s="16" t="b">
        <v>0</v>
      </c>
      <c r="S2636" s="16">
        <v>1</v>
      </c>
      <c r="T2636" s="16" t="s">
        <v>91</v>
      </c>
      <c r="U2636" s="16">
        <v>999</v>
      </c>
      <c r="V2636" s="16" t="s">
        <v>1778</v>
      </c>
      <c r="W2636" s="16">
        <v>31942057</v>
      </c>
      <c r="Y2636" s="16" t="inlineStr">
        <is>
          <t>元婴境灵品丹药。每秒回复生命上限的0.06%，持续2700现实秒。</t>
        </is>
      </c>
      <c r="Z2636" s="16" t="inlineStr">
        <is>
          <t>|cff00FF00“生机渐续，或随调息，或随交锋；疗伤之量不取敌人失血。平剂自有其宜，须量药力与丹毒而用。”——《回春续生录》|r</t>
        </is>
      </c>
      <c r="AA2636" t="str" s="16">
        <v>炼丹可得。</v>
      </c>
      <c r="AB2636">
        <v>11921057</v>
      </c>
      <c r="AC2636" s="16" t="s">
        <v>1781</v>
      </c>
      <c r="AD2636" s="16">
        <v>40002</v>
      </c>
      <c r="AF2636">
        <v>70002</v>
      </c>
      <c r="AH2636">
        <v>1500</v>
      </c>
      <c r="AI2636" s="16" t="s">
        <v>1777</v>
      </c>
      <c r="AJ2636" s="16" t="s">
        <v>1777</v>
      </c>
      <c r="AK2636" s="16" t="s">
        <v>345</v>
      </c>
    </row>
    <row r="2637" spans="2:37">
      <c r="B2637" s="16" t="n">
        <f>10000000+INDEX(编号表!$B:$B,MATCH(F2637,编号表!$A:$A,0))*100000+INDEX(编号表!$F:$F,MATCH(D2637,编号表!$E:$E,0))*1000+INDEX(编号表!$D:$D,MATCH(E2637,编号表!$C:$C,0))*10000+G2637</f>
        <v>11943057</v>
      </c>
      <c r="C2637" s="16" t="inlineStr">
        <is>
          <t>元婴回春丹</t>
        </is>
      </c>
      <c r="D2637" s="16" t="s">
        <v>105</v>
      </c>
      <c r="E2637" s="16" t="s">
        <v>345</v>
      </c>
      <c r="F2637" s="16" t="s">
        <v>1777</v>
      </c>
      <c r="G2637" s="16">
        <v>57</v>
      </c>
      <c r="I2637" s="16">
        <v>60</v>
      </c>
      <c r="J2637" t="str">
        <f t="shared" si="43"/>
        <v>大类_玄品元婴丹药</v>
      </c>
      <c r="K2637" s="16" t="s">
        <v>337</v>
      </c>
      <c r="L2637" s="16">
        <v>1</v>
      </c>
      <c r="M2637" s="16" t="s">
        <v>1777</v>
      </c>
      <c r="O2637" s="16">
        <v>0</v>
      </c>
      <c r="P2637" s="16" t="b">
        <v>1</v>
      </c>
      <c r="R2637" s="16" t="b">
        <v>0</v>
      </c>
      <c r="S2637" s="16">
        <v>1</v>
      </c>
      <c r="T2637" s="16" t="s">
        <v>91</v>
      </c>
      <c r="U2637" s="16">
        <v>999</v>
      </c>
      <c r="V2637" s="16" t="s">
        <v>1778</v>
      </c>
      <c r="W2637" s="16">
        <v>31943057</v>
      </c>
      <c r="Y2637" s="16" t="inlineStr">
        <is>
          <t>元婴境玄品丹药。每秒回复生命上限的0.06%，持续4860现实秒。</t>
        </is>
      </c>
      <c r="Z2637" s="16" t="inlineStr">
        <is>
          <t>|cff00FF00“生机渐续，或随调息，或随交锋；疗伤之量不取敌人失血。平剂自有其宜，须量药力与丹毒而用。”——《回春续生录》|r</t>
        </is>
      </c>
      <c r="AA2637" t="str" s="16">
        <v>炼丹可得。</v>
      </c>
      <c r="AB2637">
        <v>11921057</v>
      </c>
      <c r="AC2637" s="16" t="s">
        <v>1781</v>
      </c>
      <c r="AD2637" s="16">
        <v>40003</v>
      </c>
      <c r="AF2637">
        <v>70003</v>
      </c>
      <c r="AH2637">
        <v>6000</v>
      </c>
      <c r="AI2637" s="16" t="s">
        <v>1777</v>
      </c>
      <c r="AJ2637" s="16" t="s">
        <v>1777</v>
      </c>
      <c r="AK2637" s="16" t="s">
        <v>345</v>
      </c>
    </row>
    <row r="2638" spans="2:37">
      <c r="B2638" s="16" t="n">
        <f>10000000+INDEX(编号表!$B:$B,MATCH(F2638,编号表!$A:$A,0))*100000+INDEX(编号表!$F:$F,MATCH(D2638,编号表!$E:$E,0))*1000+INDEX(编号表!$D:$D,MATCH(E2638,编号表!$C:$C,0))*10000+G2638</f>
        <v>11941058</v>
      </c>
      <c r="C2638" s="16" t="inlineStr">
        <is>
          <t>元婴温阳回春丹</t>
        </is>
      </c>
      <c r="D2638" s="16" t="s">
        <v>86</v>
      </c>
      <c r="E2638" s="16" t="s">
        <v>345</v>
      </c>
      <c r="F2638" s="16" t="s">
        <v>1777</v>
      </c>
      <c r="G2638" s="16">
        <v>58</v>
      </c>
      <c r="I2638" s="16">
        <v>60</v>
      </c>
      <c r="J2638" t="str">
        <f t="shared" si="43"/>
        <v>大类_凡品元婴丹药</v>
      </c>
      <c r="K2638" s="16" t="s">
        <v>337</v>
      </c>
      <c r="L2638" s="16">
        <v>1</v>
      </c>
      <c r="M2638" s="16" t="s">
        <v>1777</v>
      </c>
      <c r="O2638" s="16">
        <v>0</v>
      </c>
      <c r="P2638" s="16" t="b">
        <v>1</v>
      </c>
      <c r="R2638" s="16" t="b">
        <v>0</v>
      </c>
      <c r="S2638" s="16">
        <v>1</v>
      </c>
      <c r="T2638" s="16" t="s">
        <v>91</v>
      </c>
      <c r="U2638" s="16">
        <v>999</v>
      </c>
      <c r="V2638" s="16" t="s">
        <v>1778</v>
      </c>
      <c r="W2638" s="16">
        <v>31941058</v>
      </c>
      <c r="Y2638" s="16" t="inlineStr">
        <is>
          <t>元婴境凡品丹药。击中时回复生命上限的0.07%，持续1500现实秒。</t>
        </is>
      </c>
      <c r="Z2638" s="16" t="inlineStr">
        <is>
          <t>|cff00FF00“生机渐续，或随调息，或随交锋；疗伤之量不取敌人失血。温剂自有其宜，须量药力与丹毒而用。”——《回春续生录》|r</t>
        </is>
      </c>
      <c r="AA2638" t="str" s="16">
        <v>炼丹可得。</v>
      </c>
      <c r="AB2638">
        <v>11921058</v>
      </c>
      <c r="AC2638" s="16" t="s">
        <v>1781</v>
      </c>
      <c r="AD2638" s="16">
        <v>40001</v>
      </c>
      <c r="AF2638">
        <v>70001</v>
      </c>
      <c r="AH2638">
        <v>500</v>
      </c>
      <c r="AI2638" s="16" t="s">
        <v>1777</v>
      </c>
      <c r="AJ2638" s="16" t="s">
        <v>1777</v>
      </c>
      <c r="AK2638" s="16" t="s">
        <v>345</v>
      </c>
    </row>
    <row r="2639" spans="2:37">
      <c r="B2639" s="16" t="n">
        <f>10000000+INDEX(编号表!$B:$B,MATCH(F2639,编号表!$A:$A,0))*100000+INDEX(编号表!$F:$F,MATCH(D2639,编号表!$E:$E,0))*1000+INDEX(编号表!$D:$D,MATCH(E2639,编号表!$C:$C,0))*10000+G2639</f>
        <v>11942058</v>
      </c>
      <c r="C2639" s="16" t="inlineStr">
        <is>
          <t>元婴温阳回春丹</t>
        </is>
      </c>
      <c r="D2639" s="16" t="s">
        <v>102</v>
      </c>
      <c r="E2639" s="16" t="s">
        <v>345</v>
      </c>
      <c r="F2639" s="16" t="s">
        <v>1777</v>
      </c>
      <c r="G2639" s="16">
        <v>58</v>
      </c>
      <c r="I2639" s="16">
        <v>60</v>
      </c>
      <c r="J2639" t="str">
        <f t="shared" si="43"/>
        <v>大类_灵品元婴丹药</v>
      </c>
      <c r="K2639" s="16" t="s">
        <v>337</v>
      </c>
      <c r="L2639" s="16">
        <v>1</v>
      </c>
      <c r="M2639" s="16" t="s">
        <v>1777</v>
      </c>
      <c r="O2639" s="16">
        <v>0</v>
      </c>
      <c r="P2639" s="16" t="b">
        <v>1</v>
      </c>
      <c r="R2639" s="16" t="b">
        <v>0</v>
      </c>
      <c r="S2639" s="16">
        <v>1</v>
      </c>
      <c r="T2639" s="16" t="s">
        <v>91</v>
      </c>
      <c r="U2639" s="16">
        <v>999</v>
      </c>
      <c r="V2639" s="16" t="s">
        <v>1778</v>
      </c>
      <c r="W2639" s="16">
        <v>31942058</v>
      </c>
      <c r="Y2639" s="16" t="inlineStr">
        <is>
          <t>元婴境灵品丹药。击中时回复生命上限的0.07%，持续2700现实秒。</t>
        </is>
      </c>
      <c r="Z2639" s="16" t="inlineStr">
        <is>
          <t>|cff00FF00“生机渐续，或随调息，或随交锋；疗伤之量不取敌人失血。温剂自有其宜，须量药力与丹毒而用。”——《回春续生录》|r</t>
        </is>
      </c>
      <c r="AA2639" t="str" s="16">
        <v>炼丹可得。</v>
      </c>
      <c r="AB2639">
        <v>11921058</v>
      </c>
      <c r="AC2639" s="16" t="s">
        <v>1781</v>
      </c>
      <c r="AD2639" s="16">
        <v>40002</v>
      </c>
      <c r="AF2639">
        <v>70002</v>
      </c>
      <c r="AH2639">
        <v>1500</v>
      </c>
      <c r="AI2639" s="16" t="s">
        <v>1777</v>
      </c>
      <c r="AJ2639" s="16" t="s">
        <v>1777</v>
      </c>
      <c r="AK2639" s="16" t="s">
        <v>345</v>
      </c>
    </row>
    <row r="2640" spans="2:37">
      <c r="B2640" s="16" t="n">
        <f>10000000+INDEX(编号表!$B:$B,MATCH(F2640,编号表!$A:$A,0))*100000+INDEX(编号表!$F:$F,MATCH(D2640,编号表!$E:$E,0))*1000+INDEX(编号表!$D:$D,MATCH(E2640,编号表!$C:$C,0))*10000+G2640</f>
        <v>11943058</v>
      </c>
      <c r="C2640" s="16" t="inlineStr">
        <is>
          <t>元婴温阳回春丹</t>
        </is>
      </c>
      <c r="D2640" s="16" t="s">
        <v>105</v>
      </c>
      <c r="E2640" s="16" t="s">
        <v>345</v>
      </c>
      <c r="F2640" s="16" t="s">
        <v>1777</v>
      </c>
      <c r="G2640" s="16">
        <v>58</v>
      </c>
      <c r="I2640" s="16">
        <v>60</v>
      </c>
      <c r="J2640" t="str">
        <f t="shared" si="43"/>
        <v>大类_玄品元婴丹药</v>
      </c>
      <c r="K2640" s="16" t="s">
        <v>337</v>
      </c>
      <c r="L2640" s="16">
        <v>1</v>
      </c>
      <c r="M2640" s="16" t="s">
        <v>1777</v>
      </c>
      <c r="O2640" s="16">
        <v>0</v>
      </c>
      <c r="P2640" s="16" t="b">
        <v>1</v>
      </c>
      <c r="R2640" s="16" t="b">
        <v>0</v>
      </c>
      <c r="S2640" s="16">
        <v>1</v>
      </c>
      <c r="T2640" s="16" t="s">
        <v>91</v>
      </c>
      <c r="U2640" s="16">
        <v>999</v>
      </c>
      <c r="V2640" s="16" t="s">
        <v>1778</v>
      </c>
      <c r="W2640" s="16">
        <v>31943058</v>
      </c>
      <c r="Y2640" s="16" t="inlineStr">
        <is>
          <t>元婴境玄品丹药。击中时回复生命上限的0.07%，持续4860现实秒。</t>
        </is>
      </c>
      <c r="Z2640" s="16" t="inlineStr">
        <is>
          <t>|cff00FF00“生机渐续，或随调息，或随交锋；疗伤之量不取敌人失血。温剂自有其宜，须量药力与丹毒而用。”——《回春续生录》|r</t>
        </is>
      </c>
      <c r="AA2640" t="str" s="16">
        <v>炼丹可得。</v>
      </c>
      <c r="AB2640">
        <v>11921058</v>
      </c>
      <c r="AC2640" s="16" t="s">
        <v>1781</v>
      </c>
      <c r="AD2640" s="16">
        <v>40003</v>
      </c>
      <c r="AF2640">
        <v>70003</v>
      </c>
      <c r="AH2640">
        <v>6000</v>
      </c>
      <c r="AI2640" s="16" t="s">
        <v>1777</v>
      </c>
      <c r="AJ2640" s="16" t="s">
        <v>1777</v>
      </c>
      <c r="AK2640" s="16" t="s">
        <v>345</v>
      </c>
    </row>
    <row r="2641" spans="2:37">
      <c r="B2641" s="16" t="n">
        <f>10000000+INDEX(编号表!$B:$B,MATCH(F2641,编号表!$A:$A,0))*100000+INDEX(编号表!$F:$F,MATCH(D2641,编号表!$E:$E,0))*1000+INDEX(编号表!$D:$D,MATCH(E2641,编号表!$C:$C,0))*10000+G2641</f>
        <v>11941059</v>
      </c>
      <c r="C2641" s="16" t="inlineStr">
        <is>
          <t>元婴烈阳回春丹</t>
        </is>
      </c>
      <c r="D2641" s="16" t="s">
        <v>86</v>
      </c>
      <c r="E2641" s="16" t="s">
        <v>345</v>
      </c>
      <c r="F2641" s="16" t="s">
        <v>1777</v>
      </c>
      <c r="G2641" s="16">
        <v>59</v>
      </c>
      <c r="I2641" s="16">
        <v>60</v>
      </c>
      <c r="J2641" t="str">
        <f t="shared" si="43"/>
        <v>大类_凡品元婴丹药</v>
      </c>
      <c r="K2641" s="16" t="s">
        <v>337</v>
      </c>
      <c r="L2641" s="16">
        <v>1</v>
      </c>
      <c r="M2641" s="16" t="s">
        <v>1777</v>
      </c>
      <c r="O2641" s="16">
        <v>0</v>
      </c>
      <c r="P2641" s="16" t="b">
        <v>1</v>
      </c>
      <c r="R2641" s="16" t="b">
        <v>0</v>
      </c>
      <c r="S2641" s="16">
        <v>1</v>
      </c>
      <c r="T2641" s="16" t="s">
        <v>91</v>
      </c>
      <c r="U2641" s="16">
        <v>999</v>
      </c>
      <c r="V2641" s="16" t="s">
        <v>1778</v>
      </c>
      <c r="W2641" s="16">
        <v>31941059</v>
      </c>
      <c r="Y2641" s="16" t="inlineStr">
        <is>
          <t>元婴境凡品丹药。受击时回复生命上限的0.1%，持续900现实秒。</t>
        </is>
      </c>
      <c r="Z2641" s="16" t="inlineStr">
        <is>
          <t>|cff00FF00“生机渐续，或随调息，或随交锋；疗伤之量不取敌人失血。热剂自有其宜，须量药力与丹毒而用。”——《回春续生录》|r</t>
        </is>
      </c>
      <c r="AA2641" t="str" s="16">
        <v>炼丹可得。</v>
      </c>
      <c r="AB2641">
        <v>11921059</v>
      </c>
      <c r="AC2641" s="16" t="s">
        <v>1781</v>
      </c>
      <c r="AD2641" s="16">
        <v>40001</v>
      </c>
      <c r="AF2641">
        <v>70001</v>
      </c>
      <c r="AH2641">
        <v>500</v>
      </c>
      <c r="AI2641" s="16" t="s">
        <v>1777</v>
      </c>
      <c r="AJ2641" s="16" t="s">
        <v>1777</v>
      </c>
      <c r="AK2641" s="16" t="s">
        <v>345</v>
      </c>
    </row>
    <row r="2642" spans="2:37">
      <c r="B2642" s="16" t="n">
        <f>10000000+INDEX(编号表!$B:$B,MATCH(F2642,编号表!$A:$A,0))*100000+INDEX(编号表!$F:$F,MATCH(D2642,编号表!$E:$E,0))*1000+INDEX(编号表!$D:$D,MATCH(E2642,编号表!$C:$C,0))*10000+G2642</f>
        <v>11942059</v>
      </c>
      <c r="C2642" s="16" t="inlineStr">
        <is>
          <t>元婴烈阳回春丹</t>
        </is>
      </c>
      <c r="D2642" s="16" t="s">
        <v>102</v>
      </c>
      <c r="E2642" s="16" t="s">
        <v>345</v>
      </c>
      <c r="F2642" s="16" t="s">
        <v>1777</v>
      </c>
      <c r="G2642" s="16">
        <v>59</v>
      </c>
      <c r="I2642" s="16">
        <v>60</v>
      </c>
      <c r="J2642" t="str">
        <f t="shared" si="43"/>
        <v>大类_灵品元婴丹药</v>
      </c>
      <c r="K2642" s="16" t="s">
        <v>337</v>
      </c>
      <c r="L2642" s="16">
        <v>1</v>
      </c>
      <c r="M2642" s="16" t="s">
        <v>1777</v>
      </c>
      <c r="O2642" s="16">
        <v>0</v>
      </c>
      <c r="P2642" s="16" t="b">
        <v>1</v>
      </c>
      <c r="R2642" s="16" t="b">
        <v>0</v>
      </c>
      <c r="S2642" s="16">
        <v>1</v>
      </c>
      <c r="T2642" s="16" t="s">
        <v>91</v>
      </c>
      <c r="U2642" s="16">
        <v>999</v>
      </c>
      <c r="V2642" s="16" t="s">
        <v>1778</v>
      </c>
      <c r="W2642" s="16">
        <v>31942059</v>
      </c>
      <c r="Y2642" s="16" t="inlineStr">
        <is>
          <t>元婴境灵品丹药。受击时回复生命上限的0.1%，持续1620现实秒。</t>
        </is>
      </c>
      <c r="Z2642" s="16" t="inlineStr">
        <is>
          <t>|cff00FF00“生机渐续，或随调息，或随交锋；疗伤之量不取敌人失血。热剂自有其宜，须量药力与丹毒而用。”——《回春续生录》|r</t>
        </is>
      </c>
      <c r="AA2642" t="str" s="16">
        <v>炼丹可得。</v>
      </c>
      <c r="AB2642">
        <v>11921059</v>
      </c>
      <c r="AC2642" s="16" t="s">
        <v>1781</v>
      </c>
      <c r="AD2642" s="16">
        <v>40002</v>
      </c>
      <c r="AF2642">
        <v>70002</v>
      </c>
      <c r="AH2642">
        <v>1500</v>
      </c>
      <c r="AI2642" s="16" t="s">
        <v>1777</v>
      </c>
      <c r="AJ2642" s="16" t="s">
        <v>1777</v>
      </c>
      <c r="AK2642" s="16" t="s">
        <v>345</v>
      </c>
    </row>
    <row r="2643" spans="2:37">
      <c r="B2643" s="16" t="n">
        <f>10000000+INDEX(编号表!$B:$B,MATCH(F2643,编号表!$A:$A,0))*100000+INDEX(编号表!$F:$F,MATCH(D2643,编号表!$E:$E,0))*1000+INDEX(编号表!$D:$D,MATCH(E2643,编号表!$C:$C,0))*10000+G2643</f>
        <v>11943059</v>
      </c>
      <c r="C2643" s="16" t="inlineStr">
        <is>
          <t>元婴烈阳回春丹</t>
        </is>
      </c>
      <c r="D2643" s="16" t="s">
        <v>105</v>
      </c>
      <c r="E2643" s="16" t="s">
        <v>345</v>
      </c>
      <c r="F2643" s="16" t="s">
        <v>1777</v>
      </c>
      <c r="G2643" s="16">
        <v>59</v>
      </c>
      <c r="I2643" s="16">
        <v>60</v>
      </c>
      <c r="J2643" t="str">
        <f t="shared" si="43"/>
        <v>大类_玄品元婴丹药</v>
      </c>
      <c r="K2643" s="16" t="s">
        <v>337</v>
      </c>
      <c r="L2643" s="16">
        <v>1</v>
      </c>
      <c r="M2643" s="16" t="s">
        <v>1777</v>
      </c>
      <c r="O2643" s="16">
        <v>0</v>
      </c>
      <c r="P2643" s="16" t="b">
        <v>1</v>
      </c>
      <c r="R2643" s="16" t="b">
        <v>0</v>
      </c>
      <c r="S2643" s="16">
        <v>1</v>
      </c>
      <c r="T2643" s="16" t="s">
        <v>91</v>
      </c>
      <c r="U2643" s="16">
        <v>999</v>
      </c>
      <c r="V2643" s="16" t="s">
        <v>1778</v>
      </c>
      <c r="W2643" s="16">
        <v>31943059</v>
      </c>
      <c r="Y2643" s="16" t="inlineStr">
        <is>
          <t>元婴境玄品丹药。受击时回复生命上限的0.1%，持续2916现实秒。</t>
        </is>
      </c>
      <c r="Z2643" s="16" t="inlineStr">
        <is>
          <t>|cff00FF00“生机渐续，或随调息，或随交锋；疗伤之量不取敌人失血。热剂自有其宜，须量药力与丹毒而用。”——《回春续生录》|r</t>
        </is>
      </c>
      <c r="AA2643" t="str" s="16">
        <v>炼丹可得。</v>
      </c>
      <c r="AB2643">
        <v>11921059</v>
      </c>
      <c r="AC2643" s="16" t="s">
        <v>1781</v>
      </c>
      <c r="AD2643" s="16">
        <v>40003</v>
      </c>
      <c r="AF2643">
        <v>70003</v>
      </c>
      <c r="AH2643">
        <v>6000</v>
      </c>
      <c r="AI2643" s="16" t="s">
        <v>1777</v>
      </c>
      <c r="AJ2643" s="16" t="s">
        <v>1777</v>
      </c>
      <c r="AK2643" s="16" t="s">
        <v>345</v>
      </c>
    </row>
    <row r="2644" spans="2:37">
      <c r="B2644" s="16" t="n">
        <f>10000000+INDEX(编号表!$B:$B,MATCH(F2644,编号表!$A:$A,0))*100000+INDEX(编号表!$F:$F,MATCH(D2644,编号表!$E:$E,0))*1000+INDEX(编号表!$D:$D,MATCH(E2644,编号表!$C:$C,0))*10000+G2644</f>
        <v>11941060</v>
      </c>
      <c r="C2644" s="16" t="inlineStr">
        <is>
          <t>元婴玄阴御法丹</t>
        </is>
      </c>
      <c r="D2644" s="16" t="s">
        <v>86</v>
      </c>
      <c r="E2644" s="16" t="s">
        <v>345</v>
      </c>
      <c r="F2644" s="16" t="s">
        <v>1777</v>
      </c>
      <c r="G2644" s="16">
        <v>60</v>
      </c>
      <c r="I2644" s="16">
        <v>60</v>
      </c>
      <c r="J2644" t="str">
        <f t="shared" si="43"/>
        <v>大类_凡品元婴丹药</v>
      </c>
      <c r="K2644" s="16" t="s">
        <v>337</v>
      </c>
      <c r="L2644" s="16">
        <v>1</v>
      </c>
      <c r="M2644" s="16" t="s">
        <v>1777</v>
      </c>
      <c r="O2644" s="16">
        <v>0</v>
      </c>
      <c r="P2644" s="16" t="b">
        <v>1</v>
      </c>
      <c r="R2644" s="16" t="b">
        <v>0</v>
      </c>
      <c r="S2644" s="16">
        <v>1</v>
      </c>
      <c r="T2644" s="16" t="s">
        <v>91</v>
      </c>
      <c r="U2644" s="16">
        <v>999</v>
      </c>
      <c r="V2644" s="16" t="s">
        <v>1778</v>
      </c>
      <c r="W2644" s="16">
        <v>31941060</v>
      </c>
      <c r="Y2644" s="16" t="inlineStr">
        <is>
          <t>元婴境凡品丹药。法防下限+19点；法防上限+19点，持续1800现实秒。</t>
        </is>
      </c>
      <c r="Z2644" s="16" t="inlineStr">
        <is>
          <t>|cff00FF00“法障有度，御法护其内外；所增在法防。寒剂自有其宜，须量药力与丹毒而用。”——《御法护身录》|r</t>
        </is>
      </c>
      <c r="AA2644" t="str" s="16">
        <v>炼丹可得。</v>
      </c>
      <c r="AB2644">
        <v>11921060</v>
      </c>
      <c r="AC2644" s="16" t="s">
        <v>1781</v>
      </c>
      <c r="AD2644" s="16">
        <v>40001</v>
      </c>
      <c r="AF2644">
        <v>70001</v>
      </c>
      <c r="AH2644">
        <v>500</v>
      </c>
      <c r="AI2644" s="16" t="s">
        <v>1777</v>
      </c>
      <c r="AJ2644" s="16" t="s">
        <v>1777</v>
      </c>
      <c r="AK2644" s="16" t="s">
        <v>345</v>
      </c>
    </row>
    <row r="2645" spans="2:37">
      <c r="B2645" s="16" t="n">
        <f>10000000+INDEX(编号表!$B:$B,MATCH(F2645,编号表!$A:$A,0))*100000+INDEX(编号表!$F:$F,MATCH(D2645,编号表!$E:$E,0))*1000+INDEX(编号表!$D:$D,MATCH(E2645,编号表!$C:$C,0))*10000+G2645</f>
        <v>11942060</v>
      </c>
      <c r="C2645" s="16" t="inlineStr">
        <is>
          <t>元婴玄阴御法丹</t>
        </is>
      </c>
      <c r="D2645" s="16" t="s">
        <v>102</v>
      </c>
      <c r="E2645" s="16" t="s">
        <v>345</v>
      </c>
      <c r="F2645" s="16" t="s">
        <v>1777</v>
      </c>
      <c r="G2645" s="16">
        <v>60</v>
      </c>
      <c r="I2645" s="16">
        <v>60</v>
      </c>
      <c r="J2645" t="str">
        <f t="shared" si="43"/>
        <v>大类_灵品元婴丹药</v>
      </c>
      <c r="K2645" s="16" t="s">
        <v>337</v>
      </c>
      <c r="L2645" s="16">
        <v>1</v>
      </c>
      <c r="M2645" s="16" t="s">
        <v>1777</v>
      </c>
      <c r="O2645" s="16">
        <v>0</v>
      </c>
      <c r="P2645" s="16" t="b">
        <v>1</v>
      </c>
      <c r="R2645" s="16" t="b">
        <v>0</v>
      </c>
      <c r="S2645" s="16">
        <v>1</v>
      </c>
      <c r="T2645" s="16" t="s">
        <v>91</v>
      </c>
      <c r="U2645" s="16">
        <v>999</v>
      </c>
      <c r="V2645" s="16" t="s">
        <v>1778</v>
      </c>
      <c r="W2645" s="16">
        <v>31942060</v>
      </c>
      <c r="Y2645" s="16" t="inlineStr">
        <is>
          <t>元婴境灵品丹药。法防下限+19点；法防上限+19点，持续3240现实秒。</t>
        </is>
      </c>
      <c r="Z2645" s="16" t="inlineStr">
        <is>
          <t>|cff00FF00“法障有度，御法护其内外；所增在法防。寒剂自有其宜，须量药力与丹毒而用。”——《御法护身录》|r</t>
        </is>
      </c>
      <c r="AA2645" t="str" s="16">
        <v>炼丹可得。</v>
      </c>
      <c r="AB2645">
        <v>11921060</v>
      </c>
      <c r="AC2645" s="16" t="s">
        <v>1781</v>
      </c>
      <c r="AD2645" s="16">
        <v>40002</v>
      </c>
      <c r="AF2645">
        <v>70002</v>
      </c>
      <c r="AH2645">
        <v>1500</v>
      </c>
      <c r="AI2645" s="16" t="s">
        <v>1777</v>
      </c>
      <c r="AJ2645" s="16" t="s">
        <v>1777</v>
      </c>
      <c r="AK2645" s="16" t="s">
        <v>345</v>
      </c>
    </row>
    <row r="2646" spans="2:37">
      <c r="B2646" s="16" t="n">
        <f>10000000+INDEX(编号表!$B:$B,MATCH(F2646,编号表!$A:$A,0))*100000+INDEX(编号表!$F:$F,MATCH(D2646,编号表!$E:$E,0))*1000+INDEX(编号表!$D:$D,MATCH(E2646,编号表!$C:$C,0))*10000+G2646</f>
        <v>11943060</v>
      </c>
      <c r="C2646" s="16" t="inlineStr">
        <is>
          <t>元婴玄阴御法丹</t>
        </is>
      </c>
      <c r="D2646" s="16" t="s">
        <v>105</v>
      </c>
      <c r="E2646" s="16" t="s">
        <v>345</v>
      </c>
      <c r="F2646" s="16" t="s">
        <v>1777</v>
      </c>
      <c r="G2646" s="16">
        <v>60</v>
      </c>
      <c r="I2646" s="16">
        <v>60</v>
      </c>
      <c r="J2646" t="str">
        <f t="shared" si="43"/>
        <v>大类_玄品元婴丹药</v>
      </c>
      <c r="K2646" s="16" t="s">
        <v>337</v>
      </c>
      <c r="L2646" s="16">
        <v>1</v>
      </c>
      <c r="M2646" s="16" t="s">
        <v>1777</v>
      </c>
      <c r="O2646" s="16">
        <v>0</v>
      </c>
      <c r="P2646" s="16" t="b">
        <v>1</v>
      </c>
      <c r="R2646" s="16" t="b">
        <v>0</v>
      </c>
      <c r="S2646" s="16">
        <v>1</v>
      </c>
      <c r="T2646" s="16" t="s">
        <v>91</v>
      </c>
      <c r="U2646" s="16">
        <v>999</v>
      </c>
      <c r="V2646" s="16" t="s">
        <v>1778</v>
      </c>
      <c r="W2646" s="16">
        <v>31943060</v>
      </c>
      <c r="Y2646" s="16" t="inlineStr">
        <is>
          <t>元婴境玄品丹药。法防下限+19点；法防上限+19点，持续5832现实秒。</t>
        </is>
      </c>
      <c r="Z2646" s="16" t="inlineStr">
        <is>
          <t>|cff00FF00“法障有度，御法护其内外；所增在法防。寒剂自有其宜，须量药力与丹毒而用。”——《御法护身录》|r</t>
        </is>
      </c>
      <c r="AA2646" t="str" s="16">
        <v>炼丹可得。</v>
      </c>
      <c r="AB2646">
        <v>11921060</v>
      </c>
      <c r="AC2646" s="16" t="s">
        <v>1781</v>
      </c>
      <c r="AD2646" s="16">
        <v>40003</v>
      </c>
      <c r="AF2646">
        <v>70003</v>
      </c>
      <c r="AH2646">
        <v>6000</v>
      </c>
      <c r="AI2646" s="16" t="s">
        <v>1777</v>
      </c>
      <c r="AJ2646" s="16" t="s">
        <v>1777</v>
      </c>
      <c r="AK2646" s="16" t="s">
        <v>345</v>
      </c>
    </row>
    <row r="2647" spans="2:37">
      <c r="B2647" s="16" t="n">
        <f>10000000+INDEX(编号表!$B:$B,MATCH(F2647,编号表!$A:$A,0))*100000+INDEX(编号表!$F:$F,MATCH(D2647,编号表!$E:$E,0))*1000+INDEX(编号表!$D:$D,MATCH(E2647,编号表!$C:$C,0))*10000+G2647</f>
        <v>11941061</v>
      </c>
      <c r="C2647" s="16" t="inlineStr">
        <is>
          <t>元婴清和御法丹</t>
        </is>
      </c>
      <c r="D2647" s="16" t="s">
        <v>86</v>
      </c>
      <c r="E2647" s="16" t="s">
        <v>345</v>
      </c>
      <c r="F2647" s="16" t="s">
        <v>1777</v>
      </c>
      <c r="G2647" s="16">
        <v>61</v>
      </c>
      <c r="I2647" s="16">
        <v>60</v>
      </c>
      <c r="J2647" t="str">
        <f t="shared" si="43"/>
        <v>大类_凡品元婴丹药</v>
      </c>
      <c r="K2647" s="16" t="s">
        <v>337</v>
      </c>
      <c r="L2647" s="16">
        <v>1</v>
      </c>
      <c r="M2647" s="16" t="s">
        <v>1777</v>
      </c>
      <c r="O2647" s="16">
        <v>0</v>
      </c>
      <c r="P2647" s="16" t="b">
        <v>1</v>
      </c>
      <c r="R2647" s="16" t="b">
        <v>0</v>
      </c>
      <c r="S2647" s="16">
        <v>1</v>
      </c>
      <c r="T2647" s="16" t="s">
        <v>91</v>
      </c>
      <c r="U2647" s="16">
        <v>999</v>
      </c>
      <c r="V2647" s="16" t="s">
        <v>1778</v>
      </c>
      <c r="W2647" s="16">
        <v>31941061</v>
      </c>
      <c r="Y2647" s="16" t="inlineStr">
        <is>
          <t>元婴境凡品丹药。法防下限+39点；法防上限+39点，持续900现实秒。</t>
        </is>
      </c>
      <c r="Z2647" s="16" t="inlineStr">
        <is>
          <t>|cff00FF00“法障有度，御法护其内外；所增在法防。凉剂自有其宜，须量药力与丹毒而用。”——《御法护身录》|r</t>
        </is>
      </c>
      <c r="AA2647" t="str" s="16">
        <v>炼丹可得。</v>
      </c>
      <c r="AB2647">
        <v>11921061</v>
      </c>
      <c r="AC2647" s="16" t="s">
        <v>1781</v>
      </c>
      <c r="AD2647" s="16">
        <v>40001</v>
      </c>
      <c r="AF2647">
        <v>70001</v>
      </c>
      <c r="AH2647">
        <v>500</v>
      </c>
      <c r="AI2647" s="16" t="s">
        <v>1777</v>
      </c>
      <c r="AJ2647" s="16" t="s">
        <v>1777</v>
      </c>
      <c r="AK2647" s="16" t="s">
        <v>345</v>
      </c>
    </row>
    <row r="2648" spans="2:37">
      <c r="B2648" s="16" t="n">
        <f>10000000+INDEX(编号表!$B:$B,MATCH(F2648,编号表!$A:$A,0))*100000+INDEX(编号表!$F:$F,MATCH(D2648,编号表!$E:$E,0))*1000+INDEX(编号表!$D:$D,MATCH(E2648,编号表!$C:$C,0))*10000+G2648</f>
        <v>11942061</v>
      </c>
      <c r="C2648" s="16" t="inlineStr">
        <is>
          <t>元婴清和御法丹</t>
        </is>
      </c>
      <c r="D2648" s="16" t="s">
        <v>102</v>
      </c>
      <c r="E2648" s="16" t="s">
        <v>345</v>
      </c>
      <c r="F2648" s="16" t="s">
        <v>1777</v>
      </c>
      <c r="G2648" s="16">
        <v>61</v>
      </c>
      <c r="I2648" s="16">
        <v>60</v>
      </c>
      <c r="J2648" t="str">
        <f t="shared" si="43"/>
        <v>大类_灵品元婴丹药</v>
      </c>
      <c r="K2648" s="16" t="s">
        <v>337</v>
      </c>
      <c r="L2648" s="16">
        <v>1</v>
      </c>
      <c r="M2648" s="16" t="s">
        <v>1777</v>
      </c>
      <c r="O2648" s="16">
        <v>0</v>
      </c>
      <c r="P2648" s="16" t="b">
        <v>1</v>
      </c>
      <c r="R2648" s="16" t="b">
        <v>0</v>
      </c>
      <c r="S2648" s="16">
        <v>1</v>
      </c>
      <c r="T2648" s="16" t="s">
        <v>91</v>
      </c>
      <c r="U2648" s="16">
        <v>999</v>
      </c>
      <c r="V2648" s="16" t="s">
        <v>1778</v>
      </c>
      <c r="W2648" s="16">
        <v>31942061</v>
      </c>
      <c r="Y2648" s="16" t="inlineStr">
        <is>
          <t>元婴境灵品丹药。法防下限+39点；法防上限+39点，持续1620现实秒。</t>
        </is>
      </c>
      <c r="Z2648" s="16" t="inlineStr">
        <is>
          <t>|cff00FF00“法障有度，御法护其内外；所增在法防。凉剂自有其宜，须量药力与丹毒而用。”——《御法护身录》|r</t>
        </is>
      </c>
      <c r="AA2648" t="str" s="16">
        <v>炼丹可得。</v>
      </c>
      <c r="AB2648">
        <v>11921061</v>
      </c>
      <c r="AC2648" s="16" t="s">
        <v>1781</v>
      </c>
      <c r="AD2648" s="16">
        <v>40002</v>
      </c>
      <c r="AF2648">
        <v>70002</v>
      </c>
      <c r="AH2648">
        <v>1500</v>
      </c>
      <c r="AI2648" s="16" t="s">
        <v>1777</v>
      </c>
      <c r="AJ2648" s="16" t="s">
        <v>1777</v>
      </c>
      <c r="AK2648" s="16" t="s">
        <v>345</v>
      </c>
    </row>
    <row r="2649" spans="2:37">
      <c r="B2649" s="16" t="n">
        <f>10000000+INDEX(编号表!$B:$B,MATCH(F2649,编号表!$A:$A,0))*100000+INDEX(编号表!$F:$F,MATCH(D2649,编号表!$E:$E,0))*1000+INDEX(编号表!$D:$D,MATCH(E2649,编号表!$C:$C,0))*10000+G2649</f>
        <v>11943061</v>
      </c>
      <c r="C2649" s="16" t="inlineStr">
        <is>
          <t>元婴清和御法丹</t>
        </is>
      </c>
      <c r="D2649" s="16" t="s">
        <v>105</v>
      </c>
      <c r="E2649" s="16" t="s">
        <v>345</v>
      </c>
      <c r="F2649" s="16" t="s">
        <v>1777</v>
      </c>
      <c r="G2649" s="16">
        <v>61</v>
      </c>
      <c r="I2649" s="16">
        <v>60</v>
      </c>
      <c r="J2649" t="str">
        <f t="shared" si="43"/>
        <v>大类_玄品元婴丹药</v>
      </c>
      <c r="K2649" s="16" t="s">
        <v>337</v>
      </c>
      <c r="L2649" s="16">
        <v>1</v>
      </c>
      <c r="M2649" s="16" t="s">
        <v>1777</v>
      </c>
      <c r="O2649" s="16">
        <v>0</v>
      </c>
      <c r="P2649" s="16" t="b">
        <v>1</v>
      </c>
      <c r="R2649" s="16" t="b">
        <v>0</v>
      </c>
      <c r="S2649" s="16">
        <v>1</v>
      </c>
      <c r="T2649" s="16" t="s">
        <v>91</v>
      </c>
      <c r="U2649" s="16">
        <v>999</v>
      </c>
      <c r="V2649" s="16" t="s">
        <v>1778</v>
      </c>
      <c r="W2649" s="16">
        <v>31943061</v>
      </c>
      <c r="Y2649" s="16" t="inlineStr">
        <is>
          <t>元婴境玄品丹药。法防下限+39点；法防上限+39点，持续2916现实秒。</t>
        </is>
      </c>
      <c r="Z2649" s="16" t="inlineStr">
        <is>
          <t>|cff00FF00“法障有度，御法护其内外；所增在法防。凉剂自有其宜，须量药力与丹毒而用。”——《御法护身录》|r</t>
        </is>
      </c>
      <c r="AA2649" t="str" s="16">
        <v>炼丹可得。</v>
      </c>
      <c r="AB2649">
        <v>11921061</v>
      </c>
      <c r="AC2649" s="16" t="s">
        <v>1781</v>
      </c>
      <c r="AD2649" s="16">
        <v>40003</v>
      </c>
      <c r="AF2649">
        <v>70003</v>
      </c>
      <c r="AH2649">
        <v>6000</v>
      </c>
      <c r="AI2649" s="16" t="s">
        <v>1777</v>
      </c>
      <c r="AJ2649" s="16" t="s">
        <v>1777</v>
      </c>
      <c r="AK2649" s="16" t="s">
        <v>345</v>
      </c>
    </row>
    <row r="2650" spans="2:37">
      <c r="B2650" s="16" t="n">
        <f>10000000+INDEX(编号表!$B:$B,MATCH(F2650,编号表!$A:$A,0))*100000+INDEX(编号表!$F:$F,MATCH(D2650,编号表!$E:$E,0))*1000+INDEX(编号表!$D:$D,MATCH(E2650,编号表!$C:$C,0))*10000+G2650</f>
        <v>11941062</v>
      </c>
      <c r="C2650" s="16" t="inlineStr">
        <is>
          <t>元婴御法丹</t>
        </is>
      </c>
      <c r="D2650" s="16" t="s">
        <v>86</v>
      </c>
      <c r="E2650" s="16" t="s">
        <v>345</v>
      </c>
      <c r="F2650" s="16" t="s">
        <v>1777</v>
      </c>
      <c r="G2650" s="16">
        <v>62</v>
      </c>
      <c r="I2650" s="16">
        <v>60</v>
      </c>
      <c r="J2650" t="str">
        <f t="shared" si="43"/>
        <v>大类_凡品元婴丹药</v>
      </c>
      <c r="K2650" s="16" t="s">
        <v>337</v>
      </c>
      <c r="L2650" s="16">
        <v>1</v>
      </c>
      <c r="M2650" s="16" t="s">
        <v>1777</v>
      </c>
      <c r="O2650" s="16">
        <v>0</v>
      </c>
      <c r="P2650" s="16" t="b">
        <v>1</v>
      </c>
      <c r="R2650" s="16" t="b">
        <v>0</v>
      </c>
      <c r="S2650" s="16">
        <v>1</v>
      </c>
      <c r="T2650" s="16" t="s">
        <v>91</v>
      </c>
      <c r="U2650" s="16">
        <v>999</v>
      </c>
      <c r="V2650" s="16" t="s">
        <v>1778</v>
      </c>
      <c r="W2650" s="16">
        <v>31941062</v>
      </c>
      <c r="Y2650" s="16" t="inlineStr">
        <is>
          <t>元婴境凡品丹药。法防下限+58点；法防上限+58点，持续900现实秒。</t>
        </is>
      </c>
      <c r="Z2650" s="16" t="inlineStr">
        <is>
          <t>|cff00FF00“法障有度，御法护其内外；所增在法防。平剂自有其宜，须量药力与丹毒而用。”——《御法护身录》|r</t>
        </is>
      </c>
      <c r="AA2650" t="str" s="16">
        <v>炼丹可得。</v>
      </c>
      <c r="AB2650">
        <v>11921062</v>
      </c>
      <c r="AC2650" s="16" t="s">
        <v>1781</v>
      </c>
      <c r="AD2650" s="16">
        <v>40001</v>
      </c>
      <c r="AF2650">
        <v>70001</v>
      </c>
      <c r="AH2650">
        <v>500</v>
      </c>
      <c r="AI2650" s="16" t="s">
        <v>1777</v>
      </c>
      <c r="AJ2650" s="16" t="s">
        <v>1777</v>
      </c>
      <c r="AK2650" s="16" t="s">
        <v>345</v>
      </c>
    </row>
    <row r="2651" spans="2:37">
      <c r="B2651" s="16" t="n">
        <f>10000000+INDEX(编号表!$B:$B,MATCH(F2651,编号表!$A:$A,0))*100000+INDEX(编号表!$F:$F,MATCH(D2651,编号表!$E:$E,0))*1000+INDEX(编号表!$D:$D,MATCH(E2651,编号表!$C:$C,0))*10000+G2651</f>
        <v>11942062</v>
      </c>
      <c r="C2651" s="16" t="inlineStr">
        <is>
          <t>元婴御法丹</t>
        </is>
      </c>
      <c r="D2651" s="16" t="s">
        <v>102</v>
      </c>
      <c r="E2651" s="16" t="s">
        <v>345</v>
      </c>
      <c r="F2651" s="16" t="s">
        <v>1777</v>
      </c>
      <c r="G2651" s="16">
        <v>62</v>
      </c>
      <c r="I2651" s="16">
        <v>60</v>
      </c>
      <c r="J2651" t="str">
        <f t="shared" si="43"/>
        <v>大类_灵品元婴丹药</v>
      </c>
      <c r="K2651" s="16" t="s">
        <v>337</v>
      </c>
      <c r="L2651" s="16">
        <v>1</v>
      </c>
      <c r="M2651" s="16" t="s">
        <v>1777</v>
      </c>
      <c r="O2651" s="16">
        <v>0</v>
      </c>
      <c r="P2651" s="16" t="b">
        <v>1</v>
      </c>
      <c r="R2651" s="16" t="b">
        <v>0</v>
      </c>
      <c r="S2651" s="16">
        <v>1</v>
      </c>
      <c r="T2651" s="16" t="s">
        <v>91</v>
      </c>
      <c r="U2651" s="16">
        <v>999</v>
      </c>
      <c r="V2651" s="16" t="s">
        <v>1778</v>
      </c>
      <c r="W2651" s="16">
        <v>31942062</v>
      </c>
      <c r="Y2651" s="16" t="inlineStr">
        <is>
          <t>元婴境灵品丹药。法防下限+58点；法防上限+58点，持续1620现实秒。</t>
        </is>
      </c>
      <c r="Z2651" s="16" t="inlineStr">
        <is>
          <t>|cff00FF00“法障有度，御法护其内外；所增在法防。平剂自有其宜，须量药力与丹毒而用。”——《御法护身录》|r</t>
        </is>
      </c>
      <c r="AA2651" t="str" s="16">
        <v>炼丹可得。</v>
      </c>
      <c r="AB2651">
        <v>11921062</v>
      </c>
      <c r="AC2651" s="16" t="s">
        <v>1781</v>
      </c>
      <c r="AD2651" s="16">
        <v>40002</v>
      </c>
      <c r="AF2651">
        <v>70002</v>
      </c>
      <c r="AH2651">
        <v>1500</v>
      </c>
      <c r="AI2651" s="16" t="s">
        <v>1777</v>
      </c>
      <c r="AJ2651" s="16" t="s">
        <v>1777</v>
      </c>
      <c r="AK2651" s="16" t="s">
        <v>345</v>
      </c>
    </row>
    <row r="2652" spans="2:37">
      <c r="B2652" s="16" t="n">
        <f>10000000+INDEX(编号表!$B:$B,MATCH(F2652,编号表!$A:$A,0))*100000+INDEX(编号表!$F:$F,MATCH(D2652,编号表!$E:$E,0))*1000+INDEX(编号表!$D:$D,MATCH(E2652,编号表!$C:$C,0))*10000+G2652</f>
        <v>11943062</v>
      </c>
      <c r="C2652" s="16" t="inlineStr">
        <is>
          <t>元婴御法丹</t>
        </is>
      </c>
      <c r="D2652" s="16" t="s">
        <v>105</v>
      </c>
      <c r="E2652" s="16" t="s">
        <v>345</v>
      </c>
      <c r="F2652" s="16" t="s">
        <v>1777</v>
      </c>
      <c r="G2652" s="16">
        <v>62</v>
      </c>
      <c r="I2652" s="16">
        <v>60</v>
      </c>
      <c r="J2652" t="str">
        <f t="shared" si="43"/>
        <v>大类_玄品元婴丹药</v>
      </c>
      <c r="K2652" s="16" t="s">
        <v>337</v>
      </c>
      <c r="L2652" s="16">
        <v>1</v>
      </c>
      <c r="M2652" s="16" t="s">
        <v>1777</v>
      </c>
      <c r="O2652" s="16">
        <v>0</v>
      </c>
      <c r="P2652" s="16" t="b">
        <v>1</v>
      </c>
      <c r="R2652" s="16" t="b">
        <v>0</v>
      </c>
      <c r="S2652" s="16">
        <v>1</v>
      </c>
      <c r="T2652" s="16" t="s">
        <v>91</v>
      </c>
      <c r="U2652" s="16">
        <v>999</v>
      </c>
      <c r="V2652" s="16" t="s">
        <v>1778</v>
      </c>
      <c r="W2652" s="16">
        <v>31943062</v>
      </c>
      <c r="Y2652" s="16" t="inlineStr">
        <is>
          <t>元婴境玄品丹药。法防下限+58点；法防上限+58点，持续2916现实秒。</t>
        </is>
      </c>
      <c r="Z2652" s="16" t="inlineStr">
        <is>
          <t>|cff00FF00“法障有度，御法护其内外；所增在法防。平剂自有其宜，须量药力与丹毒而用。”——《御法护身录》|r</t>
        </is>
      </c>
      <c r="AA2652" t="str" s="16">
        <v>炼丹可得。</v>
      </c>
      <c r="AB2652">
        <v>11921062</v>
      </c>
      <c r="AC2652" s="16" t="s">
        <v>1781</v>
      </c>
      <c r="AD2652" s="16">
        <v>40003</v>
      </c>
      <c r="AF2652">
        <v>70003</v>
      </c>
      <c r="AH2652">
        <v>6000</v>
      </c>
      <c r="AI2652" s="16" t="s">
        <v>1777</v>
      </c>
      <c r="AJ2652" s="16" t="s">
        <v>1777</v>
      </c>
      <c r="AK2652" s="16" t="s">
        <v>345</v>
      </c>
    </row>
    <row r="2653" spans="2:37">
      <c r="B2653" s="16" t="n">
        <f>10000000+INDEX(编号表!$B:$B,MATCH(F2653,编号表!$A:$A,0))*100000+INDEX(编号表!$F:$F,MATCH(D2653,编号表!$E:$E,0))*1000+INDEX(编号表!$D:$D,MATCH(E2653,编号表!$C:$C,0))*10000+G2653</f>
        <v>11941063</v>
      </c>
      <c r="C2653" s="16" t="inlineStr">
        <is>
          <t>元婴温阳御法丹</t>
        </is>
      </c>
      <c r="D2653" s="16" t="s">
        <v>86</v>
      </c>
      <c r="E2653" s="16" t="s">
        <v>345</v>
      </c>
      <c r="F2653" s="16" t="s">
        <v>1777</v>
      </c>
      <c r="G2653" s="16">
        <v>63</v>
      </c>
      <c r="I2653" s="16">
        <v>60</v>
      </c>
      <c r="J2653" t="str">
        <f t="shared" si="43"/>
        <v>大类_凡品元婴丹药</v>
      </c>
      <c r="K2653" s="16" t="s">
        <v>337</v>
      </c>
      <c r="L2653" s="16">
        <v>1</v>
      </c>
      <c r="M2653" s="16" t="s">
        <v>1777</v>
      </c>
      <c r="O2653" s="16">
        <v>0</v>
      </c>
      <c r="P2653" s="16" t="b">
        <v>1</v>
      </c>
      <c r="R2653" s="16" t="b">
        <v>0</v>
      </c>
      <c r="S2653" s="16">
        <v>1</v>
      </c>
      <c r="T2653" s="16" t="s">
        <v>91</v>
      </c>
      <c r="U2653" s="16">
        <v>999</v>
      </c>
      <c r="V2653" s="16" t="s">
        <v>1778</v>
      </c>
      <c r="W2653" s="16">
        <v>31941063</v>
      </c>
      <c r="Y2653" s="16" t="inlineStr">
        <is>
          <t>元婴境凡品丹药。法防下限+77点；法防上限+77点，持续900现实秒。</t>
        </is>
      </c>
      <c r="Z2653" s="16" t="inlineStr">
        <is>
          <t>|cff00FF00“法障有度，御法护其内外；所增在法防。温剂自有其宜，须量药力与丹毒而用。”——《御法护身录》|r</t>
        </is>
      </c>
      <c r="AA2653" t="str" s="16">
        <v>炼丹可得。</v>
      </c>
      <c r="AB2653">
        <v>11921063</v>
      </c>
      <c r="AC2653" s="16" t="s">
        <v>1781</v>
      </c>
      <c r="AD2653" s="16">
        <v>40001</v>
      </c>
      <c r="AF2653">
        <v>70001</v>
      </c>
      <c r="AH2653">
        <v>500</v>
      </c>
      <c r="AI2653" s="16" t="s">
        <v>1777</v>
      </c>
      <c r="AJ2653" s="16" t="s">
        <v>1777</v>
      </c>
      <c r="AK2653" s="16" t="s">
        <v>345</v>
      </c>
    </row>
    <row r="2654" spans="2:37">
      <c r="B2654" s="16" t="n">
        <f>10000000+INDEX(编号表!$B:$B,MATCH(F2654,编号表!$A:$A,0))*100000+INDEX(编号表!$F:$F,MATCH(D2654,编号表!$E:$E,0))*1000+INDEX(编号表!$D:$D,MATCH(E2654,编号表!$C:$C,0))*10000+G2654</f>
        <v>11942063</v>
      </c>
      <c r="C2654" s="16" t="inlineStr">
        <is>
          <t>元婴温阳御法丹</t>
        </is>
      </c>
      <c r="D2654" s="16" t="s">
        <v>102</v>
      </c>
      <c r="E2654" s="16" t="s">
        <v>345</v>
      </c>
      <c r="F2654" s="16" t="s">
        <v>1777</v>
      </c>
      <c r="G2654" s="16">
        <v>63</v>
      </c>
      <c r="I2654" s="16">
        <v>60</v>
      </c>
      <c r="J2654" t="str">
        <f t="shared" si="43"/>
        <v>大类_灵品元婴丹药</v>
      </c>
      <c r="K2654" s="16" t="s">
        <v>337</v>
      </c>
      <c r="L2654" s="16">
        <v>1</v>
      </c>
      <c r="M2654" s="16" t="s">
        <v>1777</v>
      </c>
      <c r="O2654" s="16">
        <v>0</v>
      </c>
      <c r="P2654" s="16" t="b">
        <v>1</v>
      </c>
      <c r="R2654" s="16" t="b">
        <v>0</v>
      </c>
      <c r="S2654" s="16">
        <v>1</v>
      </c>
      <c r="T2654" s="16" t="s">
        <v>91</v>
      </c>
      <c r="U2654" s="16">
        <v>999</v>
      </c>
      <c r="V2654" s="16" t="s">
        <v>1778</v>
      </c>
      <c r="W2654" s="16">
        <v>31942063</v>
      </c>
      <c r="Y2654" s="16" t="inlineStr">
        <is>
          <t>元婴境灵品丹药。法防下限+77点；法防上限+77点，持续1620现实秒。</t>
        </is>
      </c>
      <c r="Z2654" s="16" t="inlineStr">
        <is>
          <t>|cff00FF00“法障有度，御法护其内外；所增在法防。温剂自有其宜，须量药力与丹毒而用。”——《御法护身录》|r</t>
        </is>
      </c>
      <c r="AA2654" t="str" s="16">
        <v>炼丹可得。</v>
      </c>
      <c r="AB2654">
        <v>11921063</v>
      </c>
      <c r="AC2654" s="16" t="s">
        <v>1781</v>
      </c>
      <c r="AD2654" s="16">
        <v>40002</v>
      </c>
      <c r="AF2654">
        <v>70002</v>
      </c>
      <c r="AH2654">
        <v>1500</v>
      </c>
      <c r="AI2654" s="16" t="s">
        <v>1777</v>
      </c>
      <c r="AJ2654" s="16" t="s">
        <v>1777</v>
      </c>
      <c r="AK2654" s="16" t="s">
        <v>345</v>
      </c>
    </row>
    <row r="2655" spans="2:37">
      <c r="B2655" s="16" t="n">
        <f>10000000+INDEX(编号表!$B:$B,MATCH(F2655,编号表!$A:$A,0))*100000+INDEX(编号表!$F:$F,MATCH(D2655,编号表!$E:$E,0))*1000+INDEX(编号表!$D:$D,MATCH(E2655,编号表!$C:$C,0))*10000+G2655</f>
        <v>11943063</v>
      </c>
      <c r="C2655" s="16" t="inlineStr">
        <is>
          <t>元婴温阳御法丹</t>
        </is>
      </c>
      <c r="D2655" s="16" t="s">
        <v>105</v>
      </c>
      <c r="E2655" s="16" t="s">
        <v>345</v>
      </c>
      <c r="F2655" s="16" t="s">
        <v>1777</v>
      </c>
      <c r="G2655" s="16">
        <v>63</v>
      </c>
      <c r="I2655" s="16">
        <v>60</v>
      </c>
      <c r="J2655" t="str">
        <f t="shared" si="43"/>
        <v>大类_玄品元婴丹药</v>
      </c>
      <c r="K2655" s="16" t="s">
        <v>337</v>
      </c>
      <c r="L2655" s="16">
        <v>1</v>
      </c>
      <c r="M2655" s="16" t="s">
        <v>1777</v>
      </c>
      <c r="O2655" s="16">
        <v>0</v>
      </c>
      <c r="P2655" s="16" t="b">
        <v>1</v>
      </c>
      <c r="R2655" s="16" t="b">
        <v>0</v>
      </c>
      <c r="S2655" s="16">
        <v>1</v>
      </c>
      <c r="T2655" s="16" t="s">
        <v>91</v>
      </c>
      <c r="U2655" s="16">
        <v>999</v>
      </c>
      <c r="V2655" s="16" t="s">
        <v>1778</v>
      </c>
      <c r="W2655" s="16">
        <v>31943063</v>
      </c>
      <c r="Y2655" s="16" t="inlineStr">
        <is>
          <t>元婴境玄品丹药。法防下限+77点；法防上限+77点，持续2916现实秒。</t>
        </is>
      </c>
      <c r="Z2655" s="16" t="inlineStr">
        <is>
          <t>|cff00FF00“法障有度，御法护其内外；所增在法防。温剂自有其宜，须量药力与丹毒而用。”——《御法护身录》|r</t>
        </is>
      </c>
      <c r="AA2655" t="str" s="16">
        <v>炼丹可得。</v>
      </c>
      <c r="AB2655">
        <v>11921063</v>
      </c>
      <c r="AC2655" s="16" t="s">
        <v>1781</v>
      </c>
      <c r="AD2655" s="16">
        <v>40003</v>
      </c>
      <c r="AF2655">
        <v>70003</v>
      </c>
      <c r="AH2655">
        <v>6000</v>
      </c>
      <c r="AI2655" s="16" t="s">
        <v>1777</v>
      </c>
      <c r="AJ2655" s="16" t="s">
        <v>1777</v>
      </c>
      <c r="AK2655" s="16" t="s">
        <v>345</v>
      </c>
    </row>
    <row r="2656" spans="2:37">
      <c r="B2656" s="16" t="n">
        <f>10000000+INDEX(编号表!$B:$B,MATCH(F2656,编号表!$A:$A,0))*100000+INDEX(编号表!$F:$F,MATCH(D2656,编号表!$E:$E,0))*1000+INDEX(编号表!$D:$D,MATCH(E2656,编号表!$C:$C,0))*10000+G2656</f>
        <v>11941064</v>
      </c>
      <c r="C2656" s="16" t="inlineStr">
        <is>
          <t>元婴烈阳御法丹</t>
        </is>
      </c>
      <c r="D2656" s="16" t="s">
        <v>86</v>
      </c>
      <c r="E2656" s="16" t="s">
        <v>345</v>
      </c>
      <c r="F2656" s="16" t="s">
        <v>1777</v>
      </c>
      <c r="G2656" s="16">
        <v>64</v>
      </c>
      <c r="I2656" s="16">
        <v>60</v>
      </c>
      <c r="J2656" t="str">
        <f t="shared" si="43"/>
        <v>大类_凡品元婴丹药</v>
      </c>
      <c r="K2656" s="16" t="s">
        <v>337</v>
      </c>
      <c r="L2656" s="16">
        <v>1</v>
      </c>
      <c r="M2656" s="16" t="s">
        <v>1777</v>
      </c>
      <c r="O2656" s="16">
        <v>0</v>
      </c>
      <c r="P2656" s="16" t="b">
        <v>1</v>
      </c>
      <c r="R2656" s="16" t="b">
        <v>0</v>
      </c>
      <c r="S2656" s="16">
        <v>1</v>
      </c>
      <c r="T2656" s="16" t="s">
        <v>91</v>
      </c>
      <c r="U2656" s="16">
        <v>999</v>
      </c>
      <c r="V2656" s="16" t="s">
        <v>1778</v>
      </c>
      <c r="W2656" s="16">
        <v>31941064</v>
      </c>
      <c r="Y2656" s="16" t="inlineStr">
        <is>
          <t>元婴境凡品丹药。法防下限+97点；法防上限+97点，持续600现实秒。</t>
        </is>
      </c>
      <c r="Z2656" s="16" t="inlineStr">
        <is>
          <t>|cff00FF00“法障有度，御法护其内外；所增在法防。热剂自有其宜，须量药力与丹毒而用。”——《御法护身录》|r</t>
        </is>
      </c>
      <c r="AA2656" t="str" s="16">
        <v>炼丹可得。</v>
      </c>
      <c r="AB2656">
        <v>11921064</v>
      </c>
      <c r="AC2656" s="16" t="s">
        <v>1781</v>
      </c>
      <c r="AD2656" s="16">
        <v>40001</v>
      </c>
      <c r="AF2656">
        <v>70001</v>
      </c>
      <c r="AH2656">
        <v>500</v>
      </c>
      <c r="AI2656" s="16" t="s">
        <v>1777</v>
      </c>
      <c r="AJ2656" s="16" t="s">
        <v>1777</v>
      </c>
      <c r="AK2656" s="16" t="s">
        <v>345</v>
      </c>
    </row>
    <row r="2657" spans="2:37">
      <c r="B2657" s="16" t="n">
        <f>10000000+INDEX(编号表!$B:$B,MATCH(F2657,编号表!$A:$A,0))*100000+INDEX(编号表!$F:$F,MATCH(D2657,编号表!$E:$E,0))*1000+INDEX(编号表!$D:$D,MATCH(E2657,编号表!$C:$C,0))*10000+G2657</f>
        <v>11942064</v>
      </c>
      <c r="C2657" s="16" t="inlineStr">
        <is>
          <t>元婴烈阳御法丹</t>
        </is>
      </c>
      <c r="D2657" s="16" t="s">
        <v>102</v>
      </c>
      <c r="E2657" s="16" t="s">
        <v>345</v>
      </c>
      <c r="F2657" s="16" t="s">
        <v>1777</v>
      </c>
      <c r="G2657" s="16">
        <v>64</v>
      </c>
      <c r="I2657" s="16">
        <v>60</v>
      </c>
      <c r="J2657" t="str">
        <f t="shared" si="43"/>
        <v>大类_灵品元婴丹药</v>
      </c>
      <c r="K2657" s="16" t="s">
        <v>337</v>
      </c>
      <c r="L2657" s="16">
        <v>1</v>
      </c>
      <c r="M2657" s="16" t="s">
        <v>1777</v>
      </c>
      <c r="O2657" s="16">
        <v>0</v>
      </c>
      <c r="P2657" s="16" t="b">
        <v>1</v>
      </c>
      <c r="R2657" s="16" t="b">
        <v>0</v>
      </c>
      <c r="S2657" s="16">
        <v>1</v>
      </c>
      <c r="T2657" s="16" t="s">
        <v>91</v>
      </c>
      <c r="U2657" s="16">
        <v>999</v>
      </c>
      <c r="V2657" s="16" t="s">
        <v>1778</v>
      </c>
      <c r="W2657" s="16">
        <v>31942064</v>
      </c>
      <c r="Y2657" s="16" t="inlineStr">
        <is>
          <t>元婴境灵品丹药。法防下限+97点；法防上限+97点，持续1080现实秒。</t>
        </is>
      </c>
      <c r="Z2657" s="16" t="inlineStr">
        <is>
          <t>|cff00FF00“法障有度，御法护其内外；所增在法防。热剂自有其宜，须量药力与丹毒而用。”——《御法护身录》|r</t>
        </is>
      </c>
      <c r="AA2657" t="str" s="16">
        <v>炼丹可得。</v>
      </c>
      <c r="AB2657">
        <v>11921064</v>
      </c>
      <c r="AC2657" s="16" t="s">
        <v>1781</v>
      </c>
      <c r="AD2657" s="16">
        <v>40002</v>
      </c>
      <c r="AF2657">
        <v>70002</v>
      </c>
      <c r="AH2657">
        <v>1500</v>
      </c>
      <c r="AI2657" s="16" t="s">
        <v>1777</v>
      </c>
      <c r="AJ2657" s="16" t="s">
        <v>1777</v>
      </c>
      <c r="AK2657" s="16" t="s">
        <v>345</v>
      </c>
    </row>
    <row r="2658" spans="2:37">
      <c r="B2658" s="16" t="n">
        <f>10000000+INDEX(编号表!$B:$B,MATCH(F2658,编号表!$A:$A,0))*100000+INDEX(编号表!$F:$F,MATCH(D2658,编号表!$E:$E,0))*1000+INDEX(编号表!$D:$D,MATCH(E2658,编号表!$C:$C,0))*10000+G2658</f>
        <v>11943064</v>
      </c>
      <c r="C2658" s="16" t="inlineStr">
        <is>
          <t>元婴烈阳御法丹</t>
        </is>
      </c>
      <c r="D2658" s="16" t="s">
        <v>105</v>
      </c>
      <c r="E2658" s="16" t="s">
        <v>345</v>
      </c>
      <c r="F2658" s="16" t="s">
        <v>1777</v>
      </c>
      <c r="G2658" s="16">
        <v>64</v>
      </c>
      <c r="I2658" s="16">
        <v>60</v>
      </c>
      <c r="J2658" t="str">
        <f t="shared" si="43"/>
        <v>大类_玄品元婴丹药</v>
      </c>
      <c r="K2658" s="16" t="s">
        <v>337</v>
      </c>
      <c r="L2658" s="16">
        <v>1</v>
      </c>
      <c r="M2658" s="16" t="s">
        <v>1777</v>
      </c>
      <c r="O2658" s="16">
        <v>0</v>
      </c>
      <c r="P2658" s="16" t="b">
        <v>1</v>
      </c>
      <c r="R2658" s="16" t="b">
        <v>0</v>
      </c>
      <c r="S2658" s="16">
        <v>1</v>
      </c>
      <c r="T2658" s="16" t="s">
        <v>91</v>
      </c>
      <c r="U2658" s="16">
        <v>999</v>
      </c>
      <c r="V2658" s="16" t="s">
        <v>1778</v>
      </c>
      <c r="W2658" s="16">
        <v>31943064</v>
      </c>
      <c r="Y2658" s="16" t="inlineStr">
        <is>
          <t>元婴境玄品丹药。法防下限+97点；法防上限+97点，持续1944现实秒。</t>
        </is>
      </c>
      <c r="Z2658" s="16" t="inlineStr">
        <is>
          <t>|cff00FF00“法障有度，御法护其内外；所增在法防。热剂自有其宜，须量药力与丹毒而用。”——《御法护身录》|r</t>
        </is>
      </c>
      <c r="AA2658" t="str" s="16">
        <v>炼丹可得。</v>
      </c>
      <c r="AB2658">
        <v>11921064</v>
      </c>
      <c r="AC2658" s="16" t="s">
        <v>1781</v>
      </c>
      <c r="AD2658" s="16">
        <v>40003</v>
      </c>
      <c r="AF2658">
        <v>70003</v>
      </c>
      <c r="AH2658">
        <v>6000</v>
      </c>
      <c r="AI2658" s="16" t="s">
        <v>1777</v>
      </c>
      <c r="AJ2658" s="16" t="s">
        <v>1777</v>
      </c>
      <c r="AK2658" s="16" t="s">
        <v>345</v>
      </c>
    </row>
    <row r="2659" spans="2:37">
      <c r="B2659" s="16" t="n">
        <f>10000000+INDEX(编号表!$B:$B,MATCH(F2659,编号表!$A:$A,0))*100000+INDEX(编号表!$F:$F,MATCH(D2659,编号表!$E:$E,0))*1000+INDEX(编号表!$D:$D,MATCH(E2659,编号表!$C:$C,0))*10000+G2659</f>
        <v>11941065</v>
      </c>
      <c r="C2659" s="16" t="inlineStr">
        <is>
          <t>元婴玄阴壮骨丹</t>
        </is>
      </c>
      <c r="D2659" s="16" t="s">
        <v>86</v>
      </c>
      <c r="E2659" s="16" t="s">
        <v>345</v>
      </c>
      <c r="F2659" s="16" t="s">
        <v>1777</v>
      </c>
      <c r="G2659" s="16">
        <v>65</v>
      </c>
      <c r="I2659" s="16">
        <v>60</v>
      </c>
      <c r="J2659" t="str">
        <f t="shared" si="43"/>
        <v>大类_凡品元婴丹药</v>
      </c>
      <c r="K2659" s="16" t="s">
        <v>337</v>
      </c>
      <c r="L2659" s="16">
        <v>1</v>
      </c>
      <c r="M2659" s="16" t="s">
        <v>1777</v>
      </c>
      <c r="O2659" s="16">
        <v>0</v>
      </c>
      <c r="P2659" s="16" t="b">
        <v>1</v>
      </c>
      <c r="R2659" s="16" t="b">
        <v>0</v>
      </c>
      <c r="S2659" s="16">
        <v>1</v>
      </c>
      <c r="T2659" s="16" t="s">
        <v>91</v>
      </c>
      <c r="U2659" s="16">
        <v>999</v>
      </c>
      <c r="V2659" s="16" t="s">
        <v>1778</v>
      </c>
      <c r="W2659" s="16">
        <v>31941065</v>
      </c>
      <c r="Y2659" s="16" t="inlineStr">
        <is>
          <t>元婴境凡品丹药。物防下限+19点；物防上限+19点，持续1800现实秒。</t>
        </is>
      </c>
      <c r="Z2659" s="16" t="inlineStr">
        <is>
          <t>|cff00FF00“筋骨得固，物御乃坚；所增在物防。寒剂自有其宜，须量药力与丹毒而用。”——《壮骨坚体录》|r</t>
        </is>
      </c>
      <c r="AA2659" t="str" s="16">
        <v>炼丹可得。</v>
      </c>
      <c r="AB2659">
        <v>11921065</v>
      </c>
      <c r="AC2659" s="16" t="s">
        <v>1781</v>
      </c>
      <c r="AD2659" s="16">
        <v>40001</v>
      </c>
      <c r="AF2659">
        <v>70001</v>
      </c>
      <c r="AH2659">
        <v>500</v>
      </c>
      <c r="AI2659" s="16" t="s">
        <v>1777</v>
      </c>
      <c r="AJ2659" s="16" t="s">
        <v>1777</v>
      </c>
      <c r="AK2659" s="16" t="s">
        <v>345</v>
      </c>
    </row>
    <row r="2660" spans="2:37">
      <c r="B2660" s="16" t="n">
        <f>10000000+INDEX(编号表!$B:$B,MATCH(F2660,编号表!$A:$A,0))*100000+INDEX(编号表!$F:$F,MATCH(D2660,编号表!$E:$E,0))*1000+INDEX(编号表!$D:$D,MATCH(E2660,编号表!$C:$C,0))*10000+G2660</f>
        <v>11942065</v>
      </c>
      <c r="C2660" s="16" t="inlineStr">
        <is>
          <t>元婴玄阴壮骨丹</t>
        </is>
      </c>
      <c r="D2660" s="16" t="s">
        <v>102</v>
      </c>
      <c r="E2660" s="16" t="s">
        <v>345</v>
      </c>
      <c r="F2660" s="16" t="s">
        <v>1777</v>
      </c>
      <c r="G2660" s="16">
        <v>65</v>
      </c>
      <c r="I2660" s="16">
        <v>60</v>
      </c>
      <c r="J2660" t="str">
        <f t="shared" si="43"/>
        <v>大类_灵品元婴丹药</v>
      </c>
      <c r="K2660" s="16" t="s">
        <v>337</v>
      </c>
      <c r="L2660" s="16">
        <v>1</v>
      </c>
      <c r="M2660" s="16" t="s">
        <v>1777</v>
      </c>
      <c r="O2660" s="16">
        <v>0</v>
      </c>
      <c r="P2660" s="16" t="b">
        <v>1</v>
      </c>
      <c r="R2660" s="16" t="b">
        <v>0</v>
      </c>
      <c r="S2660" s="16">
        <v>1</v>
      </c>
      <c r="T2660" s="16" t="s">
        <v>91</v>
      </c>
      <c r="U2660" s="16">
        <v>999</v>
      </c>
      <c r="V2660" s="16" t="s">
        <v>1778</v>
      </c>
      <c r="W2660" s="16">
        <v>31942065</v>
      </c>
      <c r="Y2660" s="16" t="inlineStr">
        <is>
          <t>元婴境灵品丹药。物防下限+19点；物防上限+19点，持续3240现实秒。</t>
        </is>
      </c>
      <c r="Z2660" s="16" t="inlineStr">
        <is>
          <t>|cff00FF00“筋骨得固，物御乃坚；所增在物防。寒剂自有其宜，须量药力与丹毒而用。”——《壮骨坚体录》|r</t>
        </is>
      </c>
      <c r="AA2660" t="str" s="16">
        <v>炼丹可得。</v>
      </c>
      <c r="AB2660">
        <v>11921065</v>
      </c>
      <c r="AC2660" s="16" t="s">
        <v>1781</v>
      </c>
      <c r="AD2660" s="16">
        <v>40002</v>
      </c>
      <c r="AF2660">
        <v>70002</v>
      </c>
      <c r="AH2660">
        <v>1500</v>
      </c>
      <c r="AI2660" s="16" t="s">
        <v>1777</v>
      </c>
      <c r="AJ2660" s="16" t="s">
        <v>1777</v>
      </c>
      <c r="AK2660" s="16" t="s">
        <v>345</v>
      </c>
    </row>
    <row r="2661" spans="2:37">
      <c r="B2661" s="16" t="n">
        <f>10000000+INDEX(编号表!$B:$B,MATCH(F2661,编号表!$A:$A,0))*100000+INDEX(编号表!$F:$F,MATCH(D2661,编号表!$E:$E,0))*1000+INDEX(编号表!$D:$D,MATCH(E2661,编号表!$C:$C,0))*10000+G2661</f>
        <v>11943065</v>
      </c>
      <c r="C2661" s="16" t="inlineStr">
        <is>
          <t>元婴玄阴壮骨丹</t>
        </is>
      </c>
      <c r="D2661" s="16" t="s">
        <v>105</v>
      </c>
      <c r="E2661" s="16" t="s">
        <v>345</v>
      </c>
      <c r="F2661" s="16" t="s">
        <v>1777</v>
      </c>
      <c r="G2661" s="16">
        <v>65</v>
      </c>
      <c r="I2661" s="16">
        <v>60</v>
      </c>
      <c r="J2661" t="str">
        <f t="shared" si="43"/>
        <v>大类_玄品元婴丹药</v>
      </c>
      <c r="K2661" s="16" t="s">
        <v>337</v>
      </c>
      <c r="L2661" s="16">
        <v>1</v>
      </c>
      <c r="M2661" s="16" t="s">
        <v>1777</v>
      </c>
      <c r="O2661" s="16">
        <v>0</v>
      </c>
      <c r="P2661" s="16" t="b">
        <v>1</v>
      </c>
      <c r="R2661" s="16" t="b">
        <v>0</v>
      </c>
      <c r="S2661" s="16">
        <v>1</v>
      </c>
      <c r="T2661" s="16" t="s">
        <v>91</v>
      </c>
      <c r="U2661" s="16">
        <v>999</v>
      </c>
      <c r="V2661" s="16" t="s">
        <v>1778</v>
      </c>
      <c r="W2661" s="16">
        <v>31943065</v>
      </c>
      <c r="Y2661" s="16" t="inlineStr">
        <is>
          <t>元婴境玄品丹药。物防下限+19点；物防上限+19点，持续5832现实秒。</t>
        </is>
      </c>
      <c r="Z2661" s="16" t="inlineStr">
        <is>
          <t>|cff00FF00“筋骨得固，物御乃坚；所增在物防。寒剂自有其宜，须量药力与丹毒而用。”——《壮骨坚体录》|r</t>
        </is>
      </c>
      <c r="AA2661" t="str" s="16">
        <v>炼丹可得。</v>
      </c>
      <c r="AB2661">
        <v>11921065</v>
      </c>
      <c r="AC2661" s="16" t="s">
        <v>1781</v>
      </c>
      <c r="AD2661" s="16">
        <v>40003</v>
      </c>
      <c r="AF2661">
        <v>70003</v>
      </c>
      <c r="AH2661">
        <v>6000</v>
      </c>
      <c r="AI2661" s="16" t="s">
        <v>1777</v>
      </c>
      <c r="AJ2661" s="16" t="s">
        <v>1777</v>
      </c>
      <c r="AK2661" s="16" t="s">
        <v>345</v>
      </c>
    </row>
    <row r="2662" spans="2:37">
      <c r="B2662" s="16" t="n">
        <f>10000000+INDEX(编号表!$B:$B,MATCH(F2662,编号表!$A:$A,0))*100000+INDEX(编号表!$F:$F,MATCH(D2662,编号表!$E:$E,0))*1000+INDEX(编号表!$D:$D,MATCH(E2662,编号表!$C:$C,0))*10000+G2662</f>
        <v>11941066</v>
      </c>
      <c r="C2662" s="16" t="inlineStr">
        <is>
          <t>元婴清和壮骨丹</t>
        </is>
      </c>
      <c r="D2662" s="16" t="s">
        <v>86</v>
      </c>
      <c r="E2662" s="16" t="s">
        <v>345</v>
      </c>
      <c r="F2662" s="16" t="s">
        <v>1777</v>
      </c>
      <c r="G2662" s="16">
        <v>66</v>
      </c>
      <c r="I2662" s="16">
        <v>60</v>
      </c>
      <c r="J2662" t="str">
        <f t="shared" si="43"/>
        <v>大类_凡品元婴丹药</v>
      </c>
      <c r="K2662" s="16" t="s">
        <v>337</v>
      </c>
      <c r="L2662" s="16">
        <v>1</v>
      </c>
      <c r="M2662" s="16" t="s">
        <v>1777</v>
      </c>
      <c r="O2662" s="16">
        <v>0</v>
      </c>
      <c r="P2662" s="16" t="b">
        <v>1</v>
      </c>
      <c r="R2662" s="16" t="b">
        <v>0</v>
      </c>
      <c r="S2662" s="16">
        <v>1</v>
      </c>
      <c r="T2662" s="16" t="s">
        <v>91</v>
      </c>
      <c r="U2662" s="16">
        <v>999</v>
      </c>
      <c r="V2662" s="16" t="s">
        <v>1778</v>
      </c>
      <c r="W2662" s="16">
        <v>31941066</v>
      </c>
      <c r="Y2662" s="16" t="inlineStr">
        <is>
          <t>元婴境凡品丹药。物防下限+39点；物防上限+39点，持续900现实秒。</t>
        </is>
      </c>
      <c r="Z2662" s="16" t="inlineStr">
        <is>
          <t>|cff00FF00“筋骨得固，物御乃坚；所增在物防。凉剂自有其宜，须量药力与丹毒而用。”——《壮骨坚体录》|r</t>
        </is>
      </c>
      <c r="AA2662" t="str" s="16">
        <v>炼丹可得。</v>
      </c>
      <c r="AB2662">
        <v>11921066</v>
      </c>
      <c r="AC2662" s="16" t="s">
        <v>1781</v>
      </c>
      <c r="AD2662" s="16">
        <v>40001</v>
      </c>
      <c r="AF2662">
        <v>70001</v>
      </c>
      <c r="AH2662">
        <v>500</v>
      </c>
      <c r="AI2662" s="16" t="s">
        <v>1777</v>
      </c>
      <c r="AJ2662" s="16" t="s">
        <v>1777</v>
      </c>
      <c r="AK2662" s="16" t="s">
        <v>345</v>
      </c>
    </row>
    <row r="2663" spans="2:37">
      <c r="B2663" s="16" t="n">
        <f>10000000+INDEX(编号表!$B:$B,MATCH(F2663,编号表!$A:$A,0))*100000+INDEX(编号表!$F:$F,MATCH(D2663,编号表!$E:$E,0))*1000+INDEX(编号表!$D:$D,MATCH(E2663,编号表!$C:$C,0))*10000+G2663</f>
        <v>11942066</v>
      </c>
      <c r="C2663" s="16" t="inlineStr">
        <is>
          <t>元婴清和壮骨丹</t>
        </is>
      </c>
      <c r="D2663" s="16" t="s">
        <v>102</v>
      </c>
      <c r="E2663" s="16" t="s">
        <v>345</v>
      </c>
      <c r="F2663" s="16" t="s">
        <v>1777</v>
      </c>
      <c r="G2663" s="16">
        <v>66</v>
      </c>
      <c r="I2663" s="16">
        <v>60</v>
      </c>
      <c r="J2663" t="str">
        <f t="shared" si="43"/>
        <v>大类_灵品元婴丹药</v>
      </c>
      <c r="K2663" s="16" t="s">
        <v>337</v>
      </c>
      <c r="L2663" s="16">
        <v>1</v>
      </c>
      <c r="M2663" s="16" t="s">
        <v>1777</v>
      </c>
      <c r="O2663" s="16">
        <v>0</v>
      </c>
      <c r="P2663" s="16" t="b">
        <v>1</v>
      </c>
      <c r="R2663" s="16" t="b">
        <v>0</v>
      </c>
      <c r="S2663" s="16">
        <v>1</v>
      </c>
      <c r="T2663" s="16" t="s">
        <v>91</v>
      </c>
      <c r="U2663" s="16">
        <v>999</v>
      </c>
      <c r="V2663" s="16" t="s">
        <v>1778</v>
      </c>
      <c r="W2663" s="16">
        <v>31942066</v>
      </c>
      <c r="Y2663" s="16" t="inlineStr">
        <is>
          <t>元婴境灵品丹药。物防下限+39点；物防上限+39点，持续1620现实秒。</t>
        </is>
      </c>
      <c r="Z2663" s="16" t="inlineStr">
        <is>
          <t>|cff00FF00“筋骨得固，物御乃坚；所增在物防。凉剂自有其宜，须量药力与丹毒而用。”——《壮骨坚体录》|r</t>
        </is>
      </c>
      <c r="AA2663" t="str" s="16">
        <v>炼丹可得。</v>
      </c>
      <c r="AB2663">
        <v>11921066</v>
      </c>
      <c r="AC2663" s="16" t="s">
        <v>1781</v>
      </c>
      <c r="AD2663" s="16">
        <v>40002</v>
      </c>
      <c r="AF2663">
        <v>70002</v>
      </c>
      <c r="AH2663">
        <v>1500</v>
      </c>
      <c r="AI2663" s="16" t="s">
        <v>1777</v>
      </c>
      <c r="AJ2663" s="16" t="s">
        <v>1777</v>
      </c>
      <c r="AK2663" s="16" t="s">
        <v>345</v>
      </c>
    </row>
    <row r="2664" spans="2:37">
      <c r="B2664" s="16" t="n">
        <f>10000000+INDEX(编号表!$B:$B,MATCH(F2664,编号表!$A:$A,0))*100000+INDEX(编号表!$F:$F,MATCH(D2664,编号表!$E:$E,0))*1000+INDEX(编号表!$D:$D,MATCH(E2664,编号表!$C:$C,0))*10000+G2664</f>
        <v>11943066</v>
      </c>
      <c r="C2664" s="16" t="inlineStr">
        <is>
          <t>元婴清和壮骨丹</t>
        </is>
      </c>
      <c r="D2664" s="16" t="s">
        <v>105</v>
      </c>
      <c r="E2664" s="16" t="s">
        <v>345</v>
      </c>
      <c r="F2664" s="16" t="s">
        <v>1777</v>
      </c>
      <c r="G2664" s="16">
        <v>66</v>
      </c>
      <c r="I2664" s="16">
        <v>60</v>
      </c>
      <c r="J2664" t="str">
        <f t="shared" si="43"/>
        <v>大类_玄品元婴丹药</v>
      </c>
      <c r="K2664" s="16" t="s">
        <v>337</v>
      </c>
      <c r="L2664" s="16">
        <v>1</v>
      </c>
      <c r="M2664" s="16" t="s">
        <v>1777</v>
      </c>
      <c r="O2664" s="16">
        <v>0</v>
      </c>
      <c r="P2664" s="16" t="b">
        <v>1</v>
      </c>
      <c r="R2664" s="16" t="b">
        <v>0</v>
      </c>
      <c r="S2664" s="16">
        <v>1</v>
      </c>
      <c r="T2664" s="16" t="s">
        <v>91</v>
      </c>
      <c r="U2664" s="16">
        <v>999</v>
      </c>
      <c r="V2664" s="16" t="s">
        <v>1778</v>
      </c>
      <c r="W2664" s="16">
        <v>31943066</v>
      </c>
      <c r="Y2664" s="16" t="inlineStr">
        <is>
          <t>元婴境玄品丹药。物防下限+39点；物防上限+39点，持续2916现实秒。</t>
        </is>
      </c>
      <c r="Z2664" s="16" t="inlineStr">
        <is>
          <t>|cff00FF00“筋骨得固，物御乃坚；所增在物防。凉剂自有其宜，须量药力与丹毒而用。”——《壮骨坚体录》|r</t>
        </is>
      </c>
      <c r="AA2664" t="str" s="16">
        <v>炼丹可得。</v>
      </c>
      <c r="AB2664">
        <v>11921066</v>
      </c>
      <c r="AC2664" s="16" t="s">
        <v>1781</v>
      </c>
      <c r="AD2664" s="16">
        <v>40003</v>
      </c>
      <c r="AF2664">
        <v>70003</v>
      </c>
      <c r="AH2664">
        <v>6000</v>
      </c>
      <c r="AI2664" s="16" t="s">
        <v>1777</v>
      </c>
      <c r="AJ2664" s="16" t="s">
        <v>1777</v>
      </c>
      <c r="AK2664" s="16" t="s">
        <v>345</v>
      </c>
    </row>
    <row r="2665" spans="2:37">
      <c r="B2665" s="16" t="n">
        <f>10000000+INDEX(编号表!$B:$B,MATCH(F2665,编号表!$A:$A,0))*100000+INDEX(编号表!$F:$F,MATCH(D2665,编号表!$E:$E,0))*1000+INDEX(编号表!$D:$D,MATCH(E2665,编号表!$C:$C,0))*10000+G2665</f>
        <v>11941067</v>
      </c>
      <c r="C2665" s="16" t="inlineStr">
        <is>
          <t>元婴壮骨丹</t>
        </is>
      </c>
      <c r="D2665" s="16" t="s">
        <v>86</v>
      </c>
      <c r="E2665" s="16" t="s">
        <v>345</v>
      </c>
      <c r="F2665" s="16" t="s">
        <v>1777</v>
      </c>
      <c r="G2665" s="16">
        <v>67</v>
      </c>
      <c r="I2665" s="16">
        <v>60</v>
      </c>
      <c r="J2665" t="str">
        <f t="shared" si="43"/>
        <v>大类_凡品元婴丹药</v>
      </c>
      <c r="K2665" s="16" t="s">
        <v>337</v>
      </c>
      <c r="L2665" s="16">
        <v>1</v>
      </c>
      <c r="M2665" s="16" t="s">
        <v>1777</v>
      </c>
      <c r="O2665" s="16">
        <v>0</v>
      </c>
      <c r="P2665" s="16" t="b">
        <v>1</v>
      </c>
      <c r="R2665" s="16" t="b">
        <v>0</v>
      </c>
      <c r="S2665" s="16">
        <v>1</v>
      </c>
      <c r="T2665" s="16" t="s">
        <v>91</v>
      </c>
      <c r="U2665" s="16">
        <v>999</v>
      </c>
      <c r="V2665" s="16" t="s">
        <v>1778</v>
      </c>
      <c r="W2665" s="16">
        <v>31941067</v>
      </c>
      <c r="Y2665" s="16" t="inlineStr">
        <is>
          <t>元婴境凡品丹药。物防下限+58点；物防上限+58点，持续900现实秒。</t>
        </is>
      </c>
      <c r="Z2665" s="16" t="inlineStr">
        <is>
          <t>|cff00FF00“筋骨得固，物御乃坚；所增在物防。平剂自有其宜，须量药力与丹毒而用。”——《壮骨坚体录》|r</t>
        </is>
      </c>
      <c r="AA2665" t="str" s="16">
        <v>炼丹可得。</v>
      </c>
      <c r="AB2665">
        <v>11921067</v>
      </c>
      <c r="AC2665" s="16" t="s">
        <v>1781</v>
      </c>
      <c r="AD2665" s="16">
        <v>40001</v>
      </c>
      <c r="AF2665">
        <v>70001</v>
      </c>
      <c r="AH2665">
        <v>500</v>
      </c>
      <c r="AI2665" s="16" t="s">
        <v>1777</v>
      </c>
      <c r="AJ2665" s="16" t="s">
        <v>1777</v>
      </c>
      <c r="AK2665" s="16" t="s">
        <v>345</v>
      </c>
    </row>
    <row r="2666" spans="2:37">
      <c r="B2666" s="16" t="n">
        <f>10000000+INDEX(编号表!$B:$B,MATCH(F2666,编号表!$A:$A,0))*100000+INDEX(编号表!$F:$F,MATCH(D2666,编号表!$E:$E,0))*1000+INDEX(编号表!$D:$D,MATCH(E2666,编号表!$C:$C,0))*10000+G2666</f>
        <v>11942067</v>
      </c>
      <c r="C2666" s="16" t="inlineStr">
        <is>
          <t>元婴壮骨丹</t>
        </is>
      </c>
      <c r="D2666" s="16" t="s">
        <v>102</v>
      </c>
      <c r="E2666" s="16" t="s">
        <v>345</v>
      </c>
      <c r="F2666" s="16" t="s">
        <v>1777</v>
      </c>
      <c r="G2666" s="16">
        <v>67</v>
      </c>
      <c r="I2666" s="16">
        <v>60</v>
      </c>
      <c r="J2666" t="str">
        <f t="shared" si="43"/>
        <v>大类_灵品元婴丹药</v>
      </c>
      <c r="K2666" s="16" t="s">
        <v>337</v>
      </c>
      <c r="L2666" s="16">
        <v>1</v>
      </c>
      <c r="M2666" s="16" t="s">
        <v>1777</v>
      </c>
      <c r="O2666" s="16">
        <v>0</v>
      </c>
      <c r="P2666" s="16" t="b">
        <v>1</v>
      </c>
      <c r="R2666" s="16" t="b">
        <v>0</v>
      </c>
      <c r="S2666" s="16">
        <v>1</v>
      </c>
      <c r="T2666" s="16" t="s">
        <v>91</v>
      </c>
      <c r="U2666" s="16">
        <v>999</v>
      </c>
      <c r="V2666" s="16" t="s">
        <v>1778</v>
      </c>
      <c r="W2666" s="16">
        <v>31942067</v>
      </c>
      <c r="Y2666" s="16" t="inlineStr">
        <is>
          <t>元婴境灵品丹药。物防下限+58点；物防上限+58点，持续1620现实秒。</t>
        </is>
      </c>
      <c r="Z2666" s="16" t="inlineStr">
        <is>
          <t>|cff00FF00“筋骨得固，物御乃坚；所增在物防。平剂自有其宜，须量药力与丹毒而用。”——《壮骨坚体录》|r</t>
        </is>
      </c>
      <c r="AA2666" t="str" s="16">
        <v>炼丹可得。</v>
      </c>
      <c r="AB2666">
        <v>11921067</v>
      </c>
      <c r="AC2666" s="16" t="s">
        <v>1781</v>
      </c>
      <c r="AD2666" s="16">
        <v>40002</v>
      </c>
      <c r="AF2666">
        <v>70002</v>
      </c>
      <c r="AH2666">
        <v>1500</v>
      </c>
      <c r="AI2666" s="16" t="s">
        <v>1777</v>
      </c>
      <c r="AJ2666" s="16" t="s">
        <v>1777</v>
      </c>
      <c r="AK2666" s="16" t="s">
        <v>345</v>
      </c>
    </row>
    <row r="2667" spans="2:37">
      <c r="B2667" s="16" t="n">
        <f>10000000+INDEX(编号表!$B:$B,MATCH(F2667,编号表!$A:$A,0))*100000+INDEX(编号表!$F:$F,MATCH(D2667,编号表!$E:$E,0))*1000+INDEX(编号表!$D:$D,MATCH(E2667,编号表!$C:$C,0))*10000+G2667</f>
        <v>11943067</v>
      </c>
      <c r="C2667" s="16" t="inlineStr">
        <is>
          <t>元婴壮骨丹</t>
        </is>
      </c>
      <c r="D2667" s="16" t="s">
        <v>105</v>
      </c>
      <c r="E2667" s="16" t="s">
        <v>345</v>
      </c>
      <c r="F2667" s="16" t="s">
        <v>1777</v>
      </c>
      <c r="G2667" s="16">
        <v>67</v>
      </c>
      <c r="I2667" s="16">
        <v>60</v>
      </c>
      <c r="J2667" t="str">
        <f t="shared" si="43"/>
        <v>大类_玄品元婴丹药</v>
      </c>
      <c r="K2667" s="16" t="s">
        <v>337</v>
      </c>
      <c r="L2667" s="16">
        <v>1</v>
      </c>
      <c r="M2667" s="16" t="s">
        <v>1777</v>
      </c>
      <c r="O2667" s="16">
        <v>0</v>
      </c>
      <c r="P2667" s="16" t="b">
        <v>1</v>
      </c>
      <c r="R2667" s="16" t="b">
        <v>0</v>
      </c>
      <c r="S2667" s="16">
        <v>1</v>
      </c>
      <c r="T2667" s="16" t="s">
        <v>91</v>
      </c>
      <c r="U2667" s="16">
        <v>999</v>
      </c>
      <c r="V2667" s="16" t="s">
        <v>1778</v>
      </c>
      <c r="W2667" s="16">
        <v>31943067</v>
      </c>
      <c r="Y2667" s="16" t="inlineStr">
        <is>
          <t>元婴境玄品丹药。物防下限+58点；物防上限+58点，持续2916现实秒。</t>
        </is>
      </c>
      <c r="Z2667" s="16" t="inlineStr">
        <is>
          <t>|cff00FF00“筋骨得固，物御乃坚；所增在物防。平剂自有其宜，须量药力与丹毒而用。”——《壮骨坚体录》|r</t>
        </is>
      </c>
      <c r="AA2667" t="str" s="16">
        <v>炼丹可得。</v>
      </c>
      <c r="AB2667">
        <v>11921067</v>
      </c>
      <c r="AC2667" s="16" t="s">
        <v>1781</v>
      </c>
      <c r="AD2667" s="16">
        <v>40003</v>
      </c>
      <c r="AF2667">
        <v>70003</v>
      </c>
      <c r="AH2667">
        <v>6000</v>
      </c>
      <c r="AI2667" s="16" t="s">
        <v>1777</v>
      </c>
      <c r="AJ2667" s="16" t="s">
        <v>1777</v>
      </c>
      <c r="AK2667" s="16" t="s">
        <v>345</v>
      </c>
    </row>
    <row r="2668" spans="2:37">
      <c r="B2668" s="16" t="n">
        <f>10000000+INDEX(编号表!$B:$B,MATCH(F2668,编号表!$A:$A,0))*100000+INDEX(编号表!$F:$F,MATCH(D2668,编号表!$E:$E,0))*1000+INDEX(编号表!$D:$D,MATCH(E2668,编号表!$C:$C,0))*10000+G2668</f>
        <v>11941068</v>
      </c>
      <c r="C2668" s="16" t="inlineStr">
        <is>
          <t>元婴温阳壮骨丹</t>
        </is>
      </c>
      <c r="D2668" s="16" t="s">
        <v>86</v>
      </c>
      <c r="E2668" s="16" t="s">
        <v>345</v>
      </c>
      <c r="F2668" s="16" t="s">
        <v>1777</v>
      </c>
      <c r="G2668" s="16">
        <v>68</v>
      </c>
      <c r="I2668" s="16">
        <v>60</v>
      </c>
      <c r="J2668" t="str">
        <f t="shared" si="43"/>
        <v>大类_凡品元婴丹药</v>
      </c>
      <c r="K2668" s="16" t="s">
        <v>337</v>
      </c>
      <c r="L2668" s="16">
        <v>1</v>
      </c>
      <c r="M2668" s="16" t="s">
        <v>1777</v>
      </c>
      <c r="O2668" s="16">
        <v>0</v>
      </c>
      <c r="P2668" s="16" t="b">
        <v>1</v>
      </c>
      <c r="R2668" s="16" t="b">
        <v>0</v>
      </c>
      <c r="S2668" s="16">
        <v>1</v>
      </c>
      <c r="T2668" s="16" t="s">
        <v>91</v>
      </c>
      <c r="U2668" s="16">
        <v>999</v>
      </c>
      <c r="V2668" s="16" t="s">
        <v>1778</v>
      </c>
      <c r="W2668" s="16">
        <v>31941068</v>
      </c>
      <c r="Y2668" s="16" t="inlineStr">
        <is>
          <t>元婴境凡品丹药。物防下限+77点；物防上限+77点，持续900现实秒。</t>
        </is>
      </c>
      <c r="Z2668" s="16" t="inlineStr">
        <is>
          <t>|cff00FF00“筋骨得固，物御乃坚；所增在物防。温剂自有其宜，须量药力与丹毒而用。”——《壮骨坚体录》|r</t>
        </is>
      </c>
      <c r="AA2668" t="str" s="16">
        <v>炼丹可得。</v>
      </c>
      <c r="AB2668">
        <v>11921068</v>
      </c>
      <c r="AC2668" s="16" t="s">
        <v>1781</v>
      </c>
      <c r="AD2668" s="16">
        <v>40001</v>
      </c>
      <c r="AF2668">
        <v>70001</v>
      </c>
      <c r="AH2668">
        <v>500</v>
      </c>
      <c r="AI2668" s="16" t="s">
        <v>1777</v>
      </c>
      <c r="AJ2668" s="16" t="s">
        <v>1777</v>
      </c>
      <c r="AK2668" s="16" t="s">
        <v>345</v>
      </c>
    </row>
    <row r="2669" spans="2:37">
      <c r="B2669" s="16" t="n">
        <f>10000000+INDEX(编号表!$B:$B,MATCH(F2669,编号表!$A:$A,0))*100000+INDEX(编号表!$F:$F,MATCH(D2669,编号表!$E:$E,0))*1000+INDEX(编号表!$D:$D,MATCH(E2669,编号表!$C:$C,0))*10000+G2669</f>
        <v>11942068</v>
      </c>
      <c r="C2669" s="16" t="inlineStr">
        <is>
          <t>元婴温阳壮骨丹</t>
        </is>
      </c>
      <c r="D2669" s="16" t="s">
        <v>102</v>
      </c>
      <c r="E2669" s="16" t="s">
        <v>345</v>
      </c>
      <c r="F2669" s="16" t="s">
        <v>1777</v>
      </c>
      <c r="G2669" s="16">
        <v>68</v>
      </c>
      <c r="I2669" s="16">
        <v>60</v>
      </c>
      <c r="J2669" t="str">
        <f t="shared" si="43"/>
        <v>大类_灵品元婴丹药</v>
      </c>
      <c r="K2669" s="16" t="s">
        <v>337</v>
      </c>
      <c r="L2669" s="16">
        <v>1</v>
      </c>
      <c r="M2669" s="16" t="s">
        <v>1777</v>
      </c>
      <c r="O2669" s="16">
        <v>0</v>
      </c>
      <c r="P2669" s="16" t="b">
        <v>1</v>
      </c>
      <c r="R2669" s="16" t="b">
        <v>0</v>
      </c>
      <c r="S2669" s="16">
        <v>1</v>
      </c>
      <c r="T2669" s="16" t="s">
        <v>91</v>
      </c>
      <c r="U2669" s="16">
        <v>999</v>
      </c>
      <c r="V2669" s="16" t="s">
        <v>1778</v>
      </c>
      <c r="W2669" s="16">
        <v>31942068</v>
      </c>
      <c r="Y2669" s="16" t="inlineStr">
        <is>
          <t>元婴境灵品丹药。物防下限+77点；物防上限+77点，持续1620现实秒。</t>
        </is>
      </c>
      <c r="Z2669" s="16" t="inlineStr">
        <is>
          <t>|cff00FF00“筋骨得固，物御乃坚；所增在物防。温剂自有其宜，须量药力与丹毒而用。”——《壮骨坚体录》|r</t>
        </is>
      </c>
      <c r="AA2669" t="str" s="16">
        <v>炼丹可得。</v>
      </c>
      <c r="AB2669">
        <v>11921068</v>
      </c>
      <c r="AC2669" s="16" t="s">
        <v>1781</v>
      </c>
      <c r="AD2669" s="16">
        <v>40002</v>
      </c>
      <c r="AF2669">
        <v>70002</v>
      </c>
      <c r="AH2669">
        <v>1500</v>
      </c>
      <c r="AI2669" s="16" t="s">
        <v>1777</v>
      </c>
      <c r="AJ2669" s="16" t="s">
        <v>1777</v>
      </c>
      <c r="AK2669" s="16" t="s">
        <v>345</v>
      </c>
    </row>
    <row r="2670" spans="2:37">
      <c r="B2670" s="16" t="n">
        <f>10000000+INDEX(编号表!$B:$B,MATCH(F2670,编号表!$A:$A,0))*100000+INDEX(编号表!$F:$F,MATCH(D2670,编号表!$E:$E,0))*1000+INDEX(编号表!$D:$D,MATCH(E2670,编号表!$C:$C,0))*10000+G2670</f>
        <v>11943068</v>
      </c>
      <c r="C2670" s="16" t="inlineStr">
        <is>
          <t>元婴温阳壮骨丹</t>
        </is>
      </c>
      <c r="D2670" s="16" t="s">
        <v>105</v>
      </c>
      <c r="E2670" s="16" t="s">
        <v>345</v>
      </c>
      <c r="F2670" s="16" t="s">
        <v>1777</v>
      </c>
      <c r="G2670" s="16">
        <v>68</v>
      </c>
      <c r="I2670" s="16">
        <v>60</v>
      </c>
      <c r="J2670" t="str">
        <f t="shared" si="43"/>
        <v>大类_玄品元婴丹药</v>
      </c>
      <c r="K2670" s="16" t="s">
        <v>337</v>
      </c>
      <c r="L2670" s="16">
        <v>1</v>
      </c>
      <c r="M2670" s="16" t="s">
        <v>1777</v>
      </c>
      <c r="O2670" s="16">
        <v>0</v>
      </c>
      <c r="P2670" s="16" t="b">
        <v>1</v>
      </c>
      <c r="R2670" s="16" t="b">
        <v>0</v>
      </c>
      <c r="S2670" s="16">
        <v>1</v>
      </c>
      <c r="T2670" s="16" t="s">
        <v>91</v>
      </c>
      <c r="U2670" s="16">
        <v>999</v>
      </c>
      <c r="V2670" s="16" t="s">
        <v>1778</v>
      </c>
      <c r="W2670" s="16">
        <v>31943068</v>
      </c>
      <c r="Y2670" s="16" t="inlineStr">
        <is>
          <t>元婴境玄品丹药。物防下限+77点；物防上限+77点，持续2916现实秒。</t>
        </is>
      </c>
      <c r="Z2670" s="16" t="inlineStr">
        <is>
          <t>|cff00FF00“筋骨得固，物御乃坚；所增在物防。温剂自有其宜，须量药力与丹毒而用。”——《壮骨坚体录》|r</t>
        </is>
      </c>
      <c r="AA2670" t="str" s="16">
        <v>炼丹可得。</v>
      </c>
      <c r="AB2670">
        <v>11921068</v>
      </c>
      <c r="AC2670" s="16" t="s">
        <v>1781</v>
      </c>
      <c r="AD2670" s="16">
        <v>40003</v>
      </c>
      <c r="AF2670">
        <v>70003</v>
      </c>
      <c r="AH2670">
        <v>6000</v>
      </c>
      <c r="AI2670" s="16" t="s">
        <v>1777</v>
      </c>
      <c r="AJ2670" s="16" t="s">
        <v>1777</v>
      </c>
      <c r="AK2670" s="16" t="s">
        <v>345</v>
      </c>
    </row>
    <row r="2671" spans="2:37">
      <c r="B2671" s="16" t="n">
        <f>10000000+INDEX(编号表!$B:$B,MATCH(F2671,编号表!$A:$A,0))*100000+INDEX(编号表!$F:$F,MATCH(D2671,编号表!$E:$E,0))*1000+INDEX(编号表!$D:$D,MATCH(E2671,编号表!$C:$C,0))*10000+G2671</f>
        <v>11941069</v>
      </c>
      <c r="C2671" s="16" t="inlineStr">
        <is>
          <t>元婴烈阳壮骨丹</t>
        </is>
      </c>
      <c r="D2671" s="16" t="s">
        <v>86</v>
      </c>
      <c r="E2671" s="16" t="s">
        <v>345</v>
      </c>
      <c r="F2671" s="16" t="s">
        <v>1777</v>
      </c>
      <c r="G2671" s="16">
        <v>69</v>
      </c>
      <c r="I2671" s="16">
        <v>60</v>
      </c>
      <c r="J2671" t="str">
        <f t="shared" si="43"/>
        <v>大类_凡品元婴丹药</v>
      </c>
      <c r="K2671" s="16" t="s">
        <v>337</v>
      </c>
      <c r="L2671" s="16">
        <v>1</v>
      </c>
      <c r="M2671" s="16" t="s">
        <v>1777</v>
      </c>
      <c r="O2671" s="16">
        <v>0</v>
      </c>
      <c r="P2671" s="16" t="b">
        <v>1</v>
      </c>
      <c r="R2671" s="16" t="b">
        <v>0</v>
      </c>
      <c r="S2671" s="16">
        <v>1</v>
      </c>
      <c r="T2671" s="16" t="s">
        <v>91</v>
      </c>
      <c r="U2671" s="16">
        <v>999</v>
      </c>
      <c r="V2671" s="16" t="s">
        <v>1778</v>
      </c>
      <c r="W2671" s="16">
        <v>31941069</v>
      </c>
      <c r="Y2671" s="16" t="inlineStr">
        <is>
          <t>元婴境凡品丹药。物防下限+97点；物防上限+97点，持续600现实秒。</t>
        </is>
      </c>
      <c r="Z2671" s="16" t="inlineStr">
        <is>
          <t>|cff00FF00“筋骨得固，物御乃坚；所增在物防。热剂自有其宜，须量药力与丹毒而用。”——《壮骨坚体录》|r</t>
        </is>
      </c>
      <c r="AA2671" t="str" s="16">
        <v>炼丹可得。</v>
      </c>
      <c r="AB2671">
        <v>11921069</v>
      </c>
      <c r="AC2671" s="16" t="s">
        <v>1781</v>
      </c>
      <c r="AD2671" s="16">
        <v>40001</v>
      </c>
      <c r="AF2671">
        <v>70001</v>
      </c>
      <c r="AH2671">
        <v>500</v>
      </c>
      <c r="AI2671" s="16" t="s">
        <v>1777</v>
      </c>
      <c r="AJ2671" s="16" t="s">
        <v>1777</v>
      </c>
      <c r="AK2671" s="16" t="s">
        <v>345</v>
      </c>
    </row>
    <row r="2672" spans="2:37">
      <c r="B2672" s="16" t="n">
        <f>10000000+INDEX(编号表!$B:$B,MATCH(F2672,编号表!$A:$A,0))*100000+INDEX(编号表!$F:$F,MATCH(D2672,编号表!$E:$E,0))*1000+INDEX(编号表!$D:$D,MATCH(E2672,编号表!$C:$C,0))*10000+G2672</f>
        <v>11942069</v>
      </c>
      <c r="C2672" s="16" t="inlineStr">
        <is>
          <t>元婴烈阳壮骨丹</t>
        </is>
      </c>
      <c r="D2672" s="16" t="s">
        <v>102</v>
      </c>
      <c r="E2672" s="16" t="s">
        <v>345</v>
      </c>
      <c r="F2672" s="16" t="s">
        <v>1777</v>
      </c>
      <c r="G2672" s="16">
        <v>69</v>
      </c>
      <c r="I2672" s="16">
        <v>60</v>
      </c>
      <c r="J2672" t="str">
        <f t="shared" si="43"/>
        <v>大类_灵品元婴丹药</v>
      </c>
      <c r="K2672" s="16" t="s">
        <v>337</v>
      </c>
      <c r="L2672" s="16">
        <v>1</v>
      </c>
      <c r="M2672" s="16" t="s">
        <v>1777</v>
      </c>
      <c r="O2672" s="16">
        <v>0</v>
      </c>
      <c r="P2672" s="16" t="b">
        <v>1</v>
      </c>
      <c r="R2672" s="16" t="b">
        <v>0</v>
      </c>
      <c r="S2672" s="16">
        <v>1</v>
      </c>
      <c r="T2672" s="16" t="s">
        <v>91</v>
      </c>
      <c r="U2672" s="16">
        <v>999</v>
      </c>
      <c r="V2672" s="16" t="s">
        <v>1778</v>
      </c>
      <c r="W2672" s="16">
        <v>31942069</v>
      </c>
      <c r="Y2672" s="16" t="inlineStr">
        <is>
          <t>元婴境灵品丹药。物防下限+97点；物防上限+97点，持续1080现实秒。</t>
        </is>
      </c>
      <c r="Z2672" s="16" t="inlineStr">
        <is>
          <t>|cff00FF00“筋骨得固，物御乃坚；所增在物防。热剂自有其宜，须量药力与丹毒而用。”——《壮骨坚体录》|r</t>
        </is>
      </c>
      <c r="AA2672" t="str" s="16">
        <v>炼丹可得。</v>
      </c>
      <c r="AB2672">
        <v>11921069</v>
      </c>
      <c r="AC2672" s="16" t="s">
        <v>1781</v>
      </c>
      <c r="AD2672" s="16">
        <v>40002</v>
      </c>
      <c r="AF2672">
        <v>70002</v>
      </c>
      <c r="AH2672">
        <v>1500</v>
      </c>
      <c r="AI2672" s="16" t="s">
        <v>1777</v>
      </c>
      <c r="AJ2672" s="16" t="s">
        <v>1777</v>
      </c>
      <c r="AK2672" s="16" t="s">
        <v>345</v>
      </c>
    </row>
    <row r="2673" spans="2:37">
      <c r="B2673" s="16" t="n">
        <f>10000000+INDEX(编号表!$B:$B,MATCH(F2673,编号表!$A:$A,0))*100000+INDEX(编号表!$F:$F,MATCH(D2673,编号表!$E:$E,0))*1000+INDEX(编号表!$D:$D,MATCH(E2673,编号表!$C:$C,0))*10000+G2673</f>
        <v>11943069</v>
      </c>
      <c r="C2673" s="16" t="inlineStr">
        <is>
          <t>元婴烈阳壮骨丹</t>
        </is>
      </c>
      <c r="D2673" s="16" t="s">
        <v>105</v>
      </c>
      <c r="E2673" s="16" t="s">
        <v>345</v>
      </c>
      <c r="F2673" s="16" t="s">
        <v>1777</v>
      </c>
      <c r="G2673" s="16">
        <v>69</v>
      </c>
      <c r="I2673" s="16">
        <v>60</v>
      </c>
      <c r="J2673" t="str">
        <f t="shared" si="43"/>
        <v>大类_玄品元婴丹药</v>
      </c>
      <c r="K2673" s="16" t="s">
        <v>337</v>
      </c>
      <c r="L2673" s="16">
        <v>1</v>
      </c>
      <c r="M2673" s="16" t="s">
        <v>1777</v>
      </c>
      <c r="O2673" s="16">
        <v>0</v>
      </c>
      <c r="P2673" s="16" t="b">
        <v>1</v>
      </c>
      <c r="R2673" s="16" t="b">
        <v>0</v>
      </c>
      <c r="S2673" s="16">
        <v>1</v>
      </c>
      <c r="T2673" s="16" t="s">
        <v>91</v>
      </c>
      <c r="U2673" s="16">
        <v>999</v>
      </c>
      <c r="V2673" s="16" t="s">
        <v>1778</v>
      </c>
      <c r="W2673" s="16">
        <v>31943069</v>
      </c>
      <c r="Y2673" s="16" t="inlineStr">
        <is>
          <t>元婴境玄品丹药。物防下限+97点；物防上限+97点，持续1944现实秒。</t>
        </is>
      </c>
      <c r="Z2673" s="16" t="inlineStr">
        <is>
          <t>|cff00FF00“筋骨得固，物御乃坚；所增在物防。热剂自有其宜，须量药力与丹毒而用。”——《壮骨坚体录》|r</t>
        </is>
      </c>
      <c r="AA2673" t="str" s="16">
        <v>炼丹可得。</v>
      </c>
      <c r="AB2673">
        <v>11921069</v>
      </c>
      <c r="AC2673" s="16" t="s">
        <v>1781</v>
      </c>
      <c r="AD2673" s="16">
        <v>40003</v>
      </c>
      <c r="AF2673">
        <v>70003</v>
      </c>
      <c r="AH2673">
        <v>6000</v>
      </c>
      <c r="AI2673" s="16" t="s">
        <v>1777</v>
      </c>
      <c r="AJ2673" s="16" t="s">
        <v>1777</v>
      </c>
      <c r="AK2673" s="16" t="s">
        <v>345</v>
      </c>
    </row>
    <row r="2674" spans="2:37">
      <c r="B2674" s="16" t="n">
        <f>10000000+INDEX(编号表!$B:$B,MATCH(F2674,编号表!$A:$A,0))*100000+INDEX(编号表!$F:$F,MATCH(D2674,编号表!$E:$E,0))*1000+INDEX(编号表!$D:$D,MATCH(E2674,编号表!$C:$C,0))*10000+G2674</f>
        <v>11941070</v>
      </c>
      <c r="C2674" s="16" t="s">
        <v>3185</v>
      </c>
      <c r="D2674" s="16" t="s">
        <v>86</v>
      </c>
      <c r="E2674" s="16" t="s">
        <v>345</v>
      </c>
      <c r="F2674" s="16" t="s">
        <v>1777</v>
      </c>
      <c r="G2674" s="16">
        <v>70</v>
      </c>
      <c r="I2674" s="16">
        <v>60</v>
      </c>
      <c r="J2674" t="str">
        <f t="shared" si="43"/>
        <v>大类_凡品元婴丹药</v>
      </c>
      <c r="K2674" s="16" t="s">
        <v>337</v>
      </c>
      <c r="L2674" s="16">
        <v>1</v>
      </c>
      <c r="M2674" s="16" t="s">
        <v>1777</v>
      </c>
      <c r="O2674" s="16">
        <v>0</v>
      </c>
      <c r="P2674" s="16" t="b">
        <v>1</v>
      </c>
      <c r="R2674" s="16" t="b">
        <v>0</v>
      </c>
      <c r="S2674" s="16">
        <v>1</v>
      </c>
      <c r="T2674" s="16" t="s">
        <v>91</v>
      </c>
      <c r="U2674" s="16">
        <v>999</v>
      </c>
      <c r="V2674" s="16" t="s">
        <v>1778</v>
      </c>
      <c r="W2674" s="16">
        <v>31941070</v>
      </c>
      <c r="Y2674" s="16" t="inlineStr">
        <is>
          <t>元婴境凡品丹药。抵消敌人的额外增伤幅度2%（不降低基础伤害），持续1800现实秒。</t>
        </is>
      </c>
      <c r="Z2674" s="16" t="inlineStr">
        <is>
          <t>|cff00FF00“承伤有定，固元护持；寻常攻势与首领重击各有所减。寒剂自有其宜，须量药力与丹毒而用。”——《固元承伤录》|r</t>
        </is>
      </c>
      <c r="AA2674" t="str" s="16">
        <v>炼丹可得。</v>
      </c>
      <c r="AB2674">
        <v>11921070</v>
      </c>
      <c r="AC2674" s="16" t="s">
        <v>1781</v>
      </c>
      <c r="AD2674" s="16">
        <v>40001</v>
      </c>
      <c r="AF2674">
        <v>70001</v>
      </c>
      <c r="AH2674">
        <v>500</v>
      </c>
      <c r="AI2674" s="16" t="s">
        <v>1777</v>
      </c>
      <c r="AJ2674" s="16" t="s">
        <v>1777</v>
      </c>
      <c r="AK2674" s="16" t="s">
        <v>345</v>
      </c>
    </row>
    <row r="2675" spans="2:37">
      <c r="B2675" s="16" t="n">
        <f>10000000+INDEX(编号表!$B:$B,MATCH(F2675,编号表!$A:$A,0))*100000+INDEX(编号表!$F:$F,MATCH(D2675,编号表!$E:$E,0))*1000+INDEX(编号表!$D:$D,MATCH(E2675,编号表!$C:$C,0))*10000+G2675</f>
        <v>11942070</v>
      </c>
      <c r="C2675" s="16" t="s">
        <v>3185</v>
      </c>
      <c r="D2675" s="16" t="s">
        <v>102</v>
      </c>
      <c r="E2675" s="16" t="s">
        <v>345</v>
      </c>
      <c r="F2675" s="16" t="s">
        <v>1777</v>
      </c>
      <c r="G2675" s="16">
        <v>70</v>
      </c>
      <c r="I2675" s="16">
        <v>60</v>
      </c>
      <c r="J2675" t="str">
        <f t="shared" ref="J2675:J2738" si="44">"大类_"&amp;D2675&amp;E2675&amp;F2675</f>
        <v>大类_灵品元婴丹药</v>
      </c>
      <c r="K2675" s="16" t="s">
        <v>337</v>
      </c>
      <c r="L2675" s="16">
        <v>1</v>
      </c>
      <c r="M2675" s="16" t="s">
        <v>1777</v>
      </c>
      <c r="O2675" s="16">
        <v>0</v>
      </c>
      <c r="P2675" s="16" t="b">
        <v>1</v>
      </c>
      <c r="R2675" s="16" t="b">
        <v>0</v>
      </c>
      <c r="S2675" s="16">
        <v>1</v>
      </c>
      <c r="T2675" s="16" t="s">
        <v>91</v>
      </c>
      <c r="U2675" s="16">
        <v>999</v>
      </c>
      <c r="V2675" s="16" t="s">
        <v>1778</v>
      </c>
      <c r="W2675" s="16">
        <v>31942070</v>
      </c>
      <c r="Y2675" s="16" t="inlineStr">
        <is>
          <t>元婴境灵品丹药。抵消敌人的额外增伤幅度2%（不降低基础伤害），持续3240现实秒。</t>
        </is>
      </c>
      <c r="Z2675" s="16" t="inlineStr">
        <is>
          <t>|cff00FF00“承伤有定，固元护持；寻常攻势与首领重击各有所减。寒剂自有其宜，须量药力与丹毒而用。”——《固元承伤录》|r</t>
        </is>
      </c>
      <c r="AA2675" t="str" s="16">
        <v>炼丹可得。</v>
      </c>
      <c r="AB2675">
        <v>11921070</v>
      </c>
      <c r="AC2675" s="16" t="s">
        <v>1781</v>
      </c>
      <c r="AD2675" s="16">
        <v>40002</v>
      </c>
      <c r="AF2675">
        <v>70002</v>
      </c>
      <c r="AH2675">
        <v>1500</v>
      </c>
      <c r="AI2675" s="16" t="s">
        <v>1777</v>
      </c>
      <c r="AJ2675" s="16" t="s">
        <v>1777</v>
      </c>
      <c r="AK2675" s="16" t="s">
        <v>345</v>
      </c>
    </row>
    <row r="2676" spans="2:37">
      <c r="B2676" s="16" t="n">
        <f>10000000+INDEX(编号表!$B:$B,MATCH(F2676,编号表!$A:$A,0))*100000+INDEX(编号表!$F:$F,MATCH(D2676,编号表!$E:$E,0))*1000+INDEX(编号表!$D:$D,MATCH(E2676,编号表!$C:$C,0))*10000+G2676</f>
        <v>11943070</v>
      </c>
      <c r="C2676" s="16" t="s">
        <v>3185</v>
      </c>
      <c r="D2676" s="16" t="s">
        <v>105</v>
      </c>
      <c r="E2676" s="16" t="s">
        <v>345</v>
      </c>
      <c r="F2676" s="16" t="s">
        <v>1777</v>
      </c>
      <c r="G2676" s="16">
        <v>70</v>
      </c>
      <c r="I2676" s="16">
        <v>60</v>
      </c>
      <c r="J2676" t="str">
        <f t="shared" si="44"/>
        <v>大类_玄品元婴丹药</v>
      </c>
      <c r="K2676" s="16" t="s">
        <v>337</v>
      </c>
      <c r="L2676" s="16">
        <v>1</v>
      </c>
      <c r="M2676" s="16" t="s">
        <v>1777</v>
      </c>
      <c r="O2676" s="16">
        <v>0</v>
      </c>
      <c r="P2676" s="16" t="b">
        <v>1</v>
      </c>
      <c r="R2676" s="16" t="b">
        <v>0</v>
      </c>
      <c r="S2676" s="16">
        <v>1</v>
      </c>
      <c r="T2676" s="16" t="s">
        <v>91</v>
      </c>
      <c r="U2676" s="16">
        <v>999</v>
      </c>
      <c r="V2676" s="16" t="s">
        <v>1778</v>
      </c>
      <c r="W2676" s="16">
        <v>31943070</v>
      </c>
      <c r="Y2676" s="16" t="inlineStr">
        <is>
          <t>元婴境玄品丹药。抵消敌人的额外增伤幅度2%（不降低基础伤害），持续5832现实秒。</t>
        </is>
      </c>
      <c r="Z2676" s="16" t="inlineStr">
        <is>
          <t>|cff00FF00“承伤有定，固元护持；寻常攻势与首领重击各有所减。寒剂自有其宜，须量药力与丹毒而用。”——《固元承伤录》|r</t>
        </is>
      </c>
      <c r="AA2676" t="str" s="16">
        <v>炼丹可得。</v>
      </c>
      <c r="AB2676">
        <v>11921070</v>
      </c>
      <c r="AC2676" s="16" t="s">
        <v>1781</v>
      </c>
      <c r="AD2676" s="16">
        <v>40003</v>
      </c>
      <c r="AF2676">
        <v>70003</v>
      </c>
      <c r="AH2676">
        <v>6000</v>
      </c>
      <c r="AI2676" s="16" t="s">
        <v>1777</v>
      </c>
      <c r="AJ2676" s="16" t="s">
        <v>1777</v>
      </c>
      <c r="AK2676" s="16" t="s">
        <v>345</v>
      </c>
    </row>
    <row r="2677" spans="2:37">
      <c r="B2677" s="16" t="n">
        <f>10000000+INDEX(编号表!$B:$B,MATCH(F2677,编号表!$A:$A,0))*100000+INDEX(编号表!$F:$F,MATCH(D2677,编号表!$E:$E,0))*1000+INDEX(编号表!$D:$D,MATCH(E2677,编号表!$C:$C,0))*10000+G2677</f>
        <v>11941071</v>
      </c>
      <c r="C2677" s="16" t="s">
        <v>3189</v>
      </c>
      <c r="D2677" s="16" t="s">
        <v>86</v>
      </c>
      <c r="E2677" s="16" t="s">
        <v>345</v>
      </c>
      <c r="F2677" s="16" t="s">
        <v>1777</v>
      </c>
      <c r="G2677" s="16">
        <v>71</v>
      </c>
      <c r="I2677" s="16">
        <v>60</v>
      </c>
      <c r="J2677" t="str">
        <f t="shared" si="44"/>
        <v>大类_凡品元婴丹药</v>
      </c>
      <c r="K2677" s="16" t="s">
        <v>337</v>
      </c>
      <c r="L2677" s="16">
        <v>1</v>
      </c>
      <c r="M2677" s="16" t="s">
        <v>1777</v>
      </c>
      <c r="O2677" s="16">
        <v>0</v>
      </c>
      <c r="P2677" s="16" t="b">
        <v>1</v>
      </c>
      <c r="R2677" s="16" t="b">
        <v>0</v>
      </c>
      <c r="S2677" s="16">
        <v>1</v>
      </c>
      <c r="T2677" s="16" t="s">
        <v>91</v>
      </c>
      <c r="U2677" s="16">
        <v>999</v>
      </c>
      <c r="V2677" s="16" t="s">
        <v>1778</v>
      </c>
      <c r="W2677" s="16">
        <v>31941071</v>
      </c>
      <c r="Y2677" s="16" t="inlineStr">
        <is>
          <t>元婴境凡品丹药。抵消敌人的额外固定增伤43点（不降低基础伤害），持续1500现实秒。</t>
        </is>
      </c>
      <c r="Z2677" s="16" t="inlineStr">
        <is>
          <t>|cff00FF00“承伤有定，固元护持；寻常攻势与首领重击各有所减。凉剂自有其宜，须量药力与丹毒而用。”——《固元承伤录》|r</t>
        </is>
      </c>
      <c r="AA2677" t="str" s="16">
        <v>炼丹可得。</v>
      </c>
      <c r="AB2677">
        <v>11921071</v>
      </c>
      <c r="AC2677" s="16" t="s">
        <v>1781</v>
      </c>
      <c r="AD2677" s="16">
        <v>40001</v>
      </c>
      <c r="AF2677">
        <v>70001</v>
      </c>
      <c r="AH2677">
        <v>500</v>
      </c>
      <c r="AI2677" s="16" t="s">
        <v>1777</v>
      </c>
      <c r="AJ2677" s="16" t="s">
        <v>1777</v>
      </c>
      <c r="AK2677" s="16" t="s">
        <v>345</v>
      </c>
    </row>
    <row r="2678" spans="2:37">
      <c r="B2678" s="16" t="n">
        <f>10000000+INDEX(编号表!$B:$B,MATCH(F2678,编号表!$A:$A,0))*100000+INDEX(编号表!$F:$F,MATCH(D2678,编号表!$E:$E,0))*1000+INDEX(编号表!$D:$D,MATCH(E2678,编号表!$C:$C,0))*10000+G2678</f>
        <v>11942071</v>
      </c>
      <c r="C2678" s="16" t="s">
        <v>3189</v>
      </c>
      <c r="D2678" s="16" t="s">
        <v>102</v>
      </c>
      <c r="E2678" s="16" t="s">
        <v>345</v>
      </c>
      <c r="F2678" s="16" t="s">
        <v>1777</v>
      </c>
      <c r="G2678" s="16">
        <v>71</v>
      </c>
      <c r="I2678" s="16">
        <v>60</v>
      </c>
      <c r="J2678" t="str">
        <f t="shared" si="44"/>
        <v>大类_灵品元婴丹药</v>
      </c>
      <c r="K2678" s="16" t="s">
        <v>337</v>
      </c>
      <c r="L2678" s="16">
        <v>1</v>
      </c>
      <c r="M2678" s="16" t="s">
        <v>1777</v>
      </c>
      <c r="O2678" s="16">
        <v>0</v>
      </c>
      <c r="P2678" s="16" t="b">
        <v>1</v>
      </c>
      <c r="R2678" s="16" t="b">
        <v>0</v>
      </c>
      <c r="S2678" s="16">
        <v>1</v>
      </c>
      <c r="T2678" s="16" t="s">
        <v>91</v>
      </c>
      <c r="U2678" s="16">
        <v>999</v>
      </c>
      <c r="V2678" s="16" t="s">
        <v>1778</v>
      </c>
      <c r="W2678" s="16">
        <v>31942071</v>
      </c>
      <c r="Y2678" s="16" t="inlineStr">
        <is>
          <t>元婴境灵品丹药。抵消敌人的额外固定增伤43点（不降低基础伤害），持续2700现实秒。</t>
        </is>
      </c>
      <c r="Z2678" s="16" t="inlineStr">
        <is>
          <t>|cff00FF00“承伤有定，固元护持；寻常攻势与首领重击各有所减。凉剂自有其宜，须量药力与丹毒而用。”——《固元承伤录》|r</t>
        </is>
      </c>
      <c r="AA2678" t="str" s="16">
        <v>炼丹可得。</v>
      </c>
      <c r="AB2678">
        <v>11921071</v>
      </c>
      <c r="AC2678" s="16" t="s">
        <v>1781</v>
      </c>
      <c r="AD2678" s="16">
        <v>40002</v>
      </c>
      <c r="AF2678">
        <v>70002</v>
      </c>
      <c r="AH2678">
        <v>1500</v>
      </c>
      <c r="AI2678" s="16" t="s">
        <v>1777</v>
      </c>
      <c r="AJ2678" s="16" t="s">
        <v>1777</v>
      </c>
      <c r="AK2678" s="16" t="s">
        <v>345</v>
      </c>
    </row>
    <row r="2679" spans="2:37">
      <c r="B2679" s="16" t="n">
        <f>10000000+INDEX(编号表!$B:$B,MATCH(F2679,编号表!$A:$A,0))*100000+INDEX(编号表!$F:$F,MATCH(D2679,编号表!$E:$E,0))*1000+INDEX(编号表!$D:$D,MATCH(E2679,编号表!$C:$C,0))*10000+G2679</f>
        <v>11943071</v>
      </c>
      <c r="C2679" s="16" t="s">
        <v>3189</v>
      </c>
      <c r="D2679" s="16" t="s">
        <v>105</v>
      </c>
      <c r="E2679" s="16" t="s">
        <v>345</v>
      </c>
      <c r="F2679" s="16" t="s">
        <v>1777</v>
      </c>
      <c r="G2679" s="16">
        <v>71</v>
      </c>
      <c r="I2679" s="16">
        <v>60</v>
      </c>
      <c r="J2679" t="str">
        <f t="shared" si="44"/>
        <v>大类_玄品元婴丹药</v>
      </c>
      <c r="K2679" s="16" t="s">
        <v>337</v>
      </c>
      <c r="L2679" s="16">
        <v>1</v>
      </c>
      <c r="M2679" s="16" t="s">
        <v>1777</v>
      </c>
      <c r="O2679" s="16">
        <v>0</v>
      </c>
      <c r="P2679" s="16" t="b">
        <v>1</v>
      </c>
      <c r="R2679" s="16" t="b">
        <v>0</v>
      </c>
      <c r="S2679" s="16">
        <v>1</v>
      </c>
      <c r="T2679" s="16" t="s">
        <v>91</v>
      </c>
      <c r="U2679" s="16">
        <v>999</v>
      </c>
      <c r="V2679" s="16" t="s">
        <v>1778</v>
      </c>
      <c r="W2679" s="16">
        <v>31943071</v>
      </c>
      <c r="Y2679" s="16" t="inlineStr">
        <is>
          <t>元婴境玄品丹药。抵消敌人的额外固定增伤43点（不降低基础伤害），持续4860现实秒。</t>
        </is>
      </c>
      <c r="Z2679" s="16" t="inlineStr">
        <is>
          <t>|cff00FF00“承伤有定，固元护持；寻常攻势与首领重击各有所减。凉剂自有其宜，须量药力与丹毒而用。”——《固元承伤录》|r</t>
        </is>
      </c>
      <c r="AA2679" t="str" s="16">
        <v>炼丹可得。</v>
      </c>
      <c r="AB2679">
        <v>11921071</v>
      </c>
      <c r="AC2679" s="16" t="s">
        <v>1781</v>
      </c>
      <c r="AD2679" s="16">
        <v>40003</v>
      </c>
      <c r="AF2679">
        <v>70003</v>
      </c>
      <c r="AH2679">
        <v>6000</v>
      </c>
      <c r="AI2679" s="16" t="s">
        <v>1777</v>
      </c>
      <c r="AJ2679" s="16" t="s">
        <v>1777</v>
      </c>
      <c r="AK2679" s="16" t="s">
        <v>345</v>
      </c>
    </row>
    <row r="2680" spans="2:37">
      <c r="B2680" s="16" t="n">
        <f>10000000+INDEX(编号表!$B:$B,MATCH(F2680,编号表!$A:$A,0))*100000+INDEX(编号表!$F:$F,MATCH(D2680,编号表!$E:$E,0))*1000+INDEX(编号表!$D:$D,MATCH(E2680,编号表!$C:$C,0))*10000+G2680</f>
        <v>11941072</v>
      </c>
      <c r="C2680" s="16" t="s">
        <v>3193</v>
      </c>
      <c r="D2680" s="16" t="s">
        <v>86</v>
      </c>
      <c r="E2680" s="16" t="s">
        <v>345</v>
      </c>
      <c r="F2680" s="16" t="s">
        <v>1777</v>
      </c>
      <c r="G2680" s="16">
        <v>72</v>
      </c>
      <c r="I2680" s="16">
        <v>60</v>
      </c>
      <c r="J2680" t="str">
        <f t="shared" si="44"/>
        <v>大类_凡品元婴丹药</v>
      </c>
      <c r="K2680" s="16" t="s">
        <v>337</v>
      </c>
      <c r="L2680" s="16">
        <v>1</v>
      </c>
      <c r="M2680" s="16" t="s">
        <v>1777</v>
      </c>
      <c r="O2680" s="16">
        <v>0</v>
      </c>
      <c r="P2680" s="16" t="b">
        <v>1</v>
      </c>
      <c r="R2680" s="16" t="b">
        <v>0</v>
      </c>
      <c r="S2680" s="16">
        <v>1</v>
      </c>
      <c r="T2680" s="16" t="s">
        <v>91</v>
      </c>
      <c r="U2680" s="16">
        <v>999</v>
      </c>
      <c r="V2680" s="16" t="s">
        <v>1778</v>
      </c>
      <c r="W2680" s="16">
        <v>31941072</v>
      </c>
      <c r="Y2680" s="16" t="inlineStr">
        <is>
          <t>元婴境凡品丹药。抵消敌人的额外固定增伤26点（不降低基础伤害）；抵消敌人的额外增伤幅度2%（不降低基础伤害），持续1500现实秒。</t>
        </is>
      </c>
      <c r="Z2680" s="16" t="inlineStr">
        <is>
          <t>|cff00FF00“承伤有定，固元护持；寻常攻势与首领重击各有所减。平剂自有其宜，须量药力与丹毒而用。”——《固元承伤录》|r</t>
        </is>
      </c>
      <c r="AA2680" t="str" s="16">
        <v>炼丹可得。</v>
      </c>
      <c r="AB2680">
        <v>11921072</v>
      </c>
      <c r="AC2680" s="16" t="s">
        <v>1781</v>
      </c>
      <c r="AD2680" s="16">
        <v>40001</v>
      </c>
      <c r="AF2680">
        <v>70001</v>
      </c>
      <c r="AH2680">
        <v>500</v>
      </c>
      <c r="AI2680" s="16" t="s">
        <v>1777</v>
      </c>
      <c r="AJ2680" s="16" t="s">
        <v>1777</v>
      </c>
      <c r="AK2680" s="16" t="s">
        <v>345</v>
      </c>
    </row>
    <row r="2681" spans="2:37">
      <c r="B2681" s="16" t="n">
        <f>10000000+INDEX(编号表!$B:$B,MATCH(F2681,编号表!$A:$A,0))*100000+INDEX(编号表!$F:$F,MATCH(D2681,编号表!$E:$E,0))*1000+INDEX(编号表!$D:$D,MATCH(E2681,编号表!$C:$C,0))*10000+G2681</f>
        <v>11942072</v>
      </c>
      <c r="C2681" s="16" t="s">
        <v>3193</v>
      </c>
      <c r="D2681" s="16" t="s">
        <v>102</v>
      </c>
      <c r="E2681" s="16" t="s">
        <v>345</v>
      </c>
      <c r="F2681" s="16" t="s">
        <v>1777</v>
      </c>
      <c r="G2681" s="16">
        <v>72</v>
      </c>
      <c r="I2681" s="16">
        <v>60</v>
      </c>
      <c r="J2681" t="str">
        <f t="shared" si="44"/>
        <v>大类_灵品元婴丹药</v>
      </c>
      <c r="K2681" s="16" t="s">
        <v>337</v>
      </c>
      <c r="L2681" s="16">
        <v>1</v>
      </c>
      <c r="M2681" s="16" t="s">
        <v>1777</v>
      </c>
      <c r="O2681" s="16">
        <v>0</v>
      </c>
      <c r="P2681" s="16" t="b">
        <v>1</v>
      </c>
      <c r="R2681" s="16" t="b">
        <v>0</v>
      </c>
      <c r="S2681" s="16">
        <v>1</v>
      </c>
      <c r="T2681" s="16" t="s">
        <v>91</v>
      </c>
      <c r="U2681" s="16">
        <v>999</v>
      </c>
      <c r="V2681" s="16" t="s">
        <v>1778</v>
      </c>
      <c r="W2681" s="16">
        <v>31942072</v>
      </c>
      <c r="Y2681" s="16" t="inlineStr">
        <is>
          <t>元婴境灵品丹药。抵消敌人的额外固定增伤26点（不降低基础伤害）；抵消敌人的额外增伤幅度2%（不降低基础伤害），持续2700现实秒。</t>
        </is>
      </c>
      <c r="Z2681" s="16" t="inlineStr">
        <is>
          <t>|cff00FF00“承伤有定，固元护持；寻常攻势与首领重击各有所减。平剂自有其宜，须量药力与丹毒而用。”——《固元承伤录》|r</t>
        </is>
      </c>
      <c r="AA2681" t="str" s="16">
        <v>炼丹可得。</v>
      </c>
      <c r="AB2681">
        <v>11921072</v>
      </c>
      <c r="AC2681" s="16" t="s">
        <v>1781</v>
      </c>
      <c r="AD2681" s="16">
        <v>40002</v>
      </c>
      <c r="AF2681">
        <v>70002</v>
      </c>
      <c r="AH2681">
        <v>1500</v>
      </c>
      <c r="AI2681" s="16" t="s">
        <v>1777</v>
      </c>
      <c r="AJ2681" s="16" t="s">
        <v>1777</v>
      </c>
      <c r="AK2681" s="16" t="s">
        <v>345</v>
      </c>
    </row>
    <row r="2682" spans="2:37">
      <c r="B2682" s="16" t="n">
        <f>10000000+INDEX(编号表!$B:$B,MATCH(F2682,编号表!$A:$A,0))*100000+INDEX(编号表!$F:$F,MATCH(D2682,编号表!$E:$E,0))*1000+INDEX(编号表!$D:$D,MATCH(E2682,编号表!$C:$C,0))*10000+G2682</f>
        <v>11943072</v>
      </c>
      <c r="C2682" s="16" t="s">
        <v>3193</v>
      </c>
      <c r="D2682" s="16" t="s">
        <v>105</v>
      </c>
      <c r="E2682" s="16" t="s">
        <v>345</v>
      </c>
      <c r="F2682" s="16" t="s">
        <v>1777</v>
      </c>
      <c r="G2682" s="16">
        <v>72</v>
      </c>
      <c r="I2682" s="16">
        <v>60</v>
      </c>
      <c r="J2682" t="str">
        <f t="shared" si="44"/>
        <v>大类_玄品元婴丹药</v>
      </c>
      <c r="K2682" s="16" t="s">
        <v>337</v>
      </c>
      <c r="L2682" s="16">
        <v>1</v>
      </c>
      <c r="M2682" s="16" t="s">
        <v>1777</v>
      </c>
      <c r="O2682" s="16">
        <v>0</v>
      </c>
      <c r="P2682" s="16" t="b">
        <v>1</v>
      </c>
      <c r="R2682" s="16" t="b">
        <v>0</v>
      </c>
      <c r="S2682" s="16">
        <v>1</v>
      </c>
      <c r="T2682" s="16" t="s">
        <v>91</v>
      </c>
      <c r="U2682" s="16">
        <v>999</v>
      </c>
      <c r="V2682" s="16" t="s">
        <v>1778</v>
      </c>
      <c r="W2682" s="16">
        <v>31943072</v>
      </c>
      <c r="Y2682" s="16" t="inlineStr">
        <is>
          <t>元婴境玄品丹药。抵消敌人的额外固定增伤26点（不降低基础伤害）；抵消敌人的额外增伤幅度2%（不降低基础伤害），持续4860现实秒。</t>
        </is>
      </c>
      <c r="Z2682" s="16" t="inlineStr">
        <is>
          <t>|cff00FF00“承伤有定，固元护持；寻常攻势与首领重击各有所减。平剂自有其宜，须量药力与丹毒而用。”——《固元承伤录》|r</t>
        </is>
      </c>
      <c r="AA2682" t="str" s="16">
        <v>炼丹可得。</v>
      </c>
      <c r="AB2682">
        <v>11921072</v>
      </c>
      <c r="AC2682" s="16" t="s">
        <v>1781</v>
      </c>
      <c r="AD2682" s="16">
        <v>40003</v>
      </c>
      <c r="AF2682">
        <v>70003</v>
      </c>
      <c r="AH2682">
        <v>6000</v>
      </c>
      <c r="AI2682" s="16" t="s">
        <v>1777</v>
      </c>
      <c r="AJ2682" s="16" t="s">
        <v>1777</v>
      </c>
      <c r="AK2682" s="16" t="s">
        <v>345</v>
      </c>
    </row>
    <row r="2683" spans="2:37">
      <c r="B2683" s="16" t="n">
        <f>10000000+INDEX(编号表!$B:$B,MATCH(F2683,编号表!$A:$A,0))*100000+INDEX(编号表!$F:$F,MATCH(D2683,编号表!$E:$E,0))*1000+INDEX(编号表!$D:$D,MATCH(E2683,编号表!$C:$C,0))*10000+G2683</f>
        <v>11941073</v>
      </c>
      <c r="C2683" s="16" t="s">
        <v>3197</v>
      </c>
      <c r="D2683" s="16" t="s">
        <v>86</v>
      </c>
      <c r="E2683" s="16" t="s">
        <v>345</v>
      </c>
      <c r="F2683" s="16" t="s">
        <v>1777</v>
      </c>
      <c r="G2683" s="16">
        <v>73</v>
      </c>
      <c r="I2683" s="16">
        <v>60</v>
      </c>
      <c r="J2683" t="str">
        <f t="shared" si="44"/>
        <v>大类_凡品元婴丹药</v>
      </c>
      <c r="K2683" s="16" t="s">
        <v>337</v>
      </c>
      <c r="L2683" s="16">
        <v>1</v>
      </c>
      <c r="M2683" s="16" t="s">
        <v>1777</v>
      </c>
      <c r="O2683" s="16">
        <v>0</v>
      </c>
      <c r="P2683" s="16" t="b">
        <v>1</v>
      </c>
      <c r="R2683" s="16" t="b">
        <v>0</v>
      </c>
      <c r="S2683" s="16">
        <v>1</v>
      </c>
      <c r="T2683" s="16" t="s">
        <v>91</v>
      </c>
      <c r="U2683" s="16">
        <v>999</v>
      </c>
      <c r="V2683" s="16" t="s">
        <v>1778</v>
      </c>
      <c r="W2683" s="16">
        <v>31941073</v>
      </c>
      <c r="Y2683" s="16" t="inlineStr">
        <is>
          <t>元婴境凡品丹药。受到精英/BOSS的完整伤害先扣除105点，持续1500现实秒。</t>
        </is>
      </c>
      <c r="Z2683" s="16" t="inlineStr">
        <is>
          <t>|cff00FF00“承伤有定，固元护持；寻常攻势与首领重击各有所减。温剂自有其宜，须量药力与丹毒而用。”——《固元承伤录》|r</t>
        </is>
      </c>
      <c r="AA2683" t="str" s="16">
        <v>炼丹可得。</v>
      </c>
      <c r="AB2683">
        <v>11921073</v>
      </c>
      <c r="AC2683" s="16" t="s">
        <v>1781</v>
      </c>
      <c r="AD2683" s="16">
        <v>40001</v>
      </c>
      <c r="AF2683">
        <v>70001</v>
      </c>
      <c r="AH2683">
        <v>500</v>
      </c>
      <c r="AI2683" s="16" t="s">
        <v>1777</v>
      </c>
      <c r="AJ2683" s="16" t="s">
        <v>1777</v>
      </c>
      <c r="AK2683" s="16" t="s">
        <v>345</v>
      </c>
    </row>
    <row r="2684" spans="2:37">
      <c r="B2684" s="16" t="n">
        <f>10000000+INDEX(编号表!$B:$B,MATCH(F2684,编号表!$A:$A,0))*100000+INDEX(编号表!$F:$F,MATCH(D2684,编号表!$E:$E,0))*1000+INDEX(编号表!$D:$D,MATCH(E2684,编号表!$C:$C,0))*10000+G2684</f>
        <v>11942073</v>
      </c>
      <c r="C2684" s="16" t="s">
        <v>3197</v>
      </c>
      <c r="D2684" s="16" t="s">
        <v>102</v>
      </c>
      <c r="E2684" s="16" t="s">
        <v>345</v>
      </c>
      <c r="F2684" s="16" t="s">
        <v>1777</v>
      </c>
      <c r="G2684" s="16">
        <v>73</v>
      </c>
      <c r="I2684" s="16">
        <v>60</v>
      </c>
      <c r="J2684" t="str">
        <f t="shared" si="44"/>
        <v>大类_灵品元婴丹药</v>
      </c>
      <c r="K2684" s="16" t="s">
        <v>337</v>
      </c>
      <c r="L2684" s="16">
        <v>1</v>
      </c>
      <c r="M2684" s="16" t="s">
        <v>1777</v>
      </c>
      <c r="O2684" s="16">
        <v>0</v>
      </c>
      <c r="P2684" s="16" t="b">
        <v>1</v>
      </c>
      <c r="R2684" s="16" t="b">
        <v>0</v>
      </c>
      <c r="S2684" s="16">
        <v>1</v>
      </c>
      <c r="T2684" s="16" t="s">
        <v>91</v>
      </c>
      <c r="U2684" s="16">
        <v>999</v>
      </c>
      <c r="V2684" s="16" t="s">
        <v>1778</v>
      </c>
      <c r="W2684" s="16">
        <v>31942073</v>
      </c>
      <c r="Y2684" s="16" t="inlineStr">
        <is>
          <t>元婴境灵品丹药。受到精英/BOSS的完整伤害先扣除105点，持续2700现实秒。</t>
        </is>
      </c>
      <c r="Z2684" s="16" t="inlineStr">
        <is>
          <t>|cff00FF00“承伤有定，固元护持；寻常攻势与首领重击各有所减。温剂自有其宜，须量药力与丹毒而用。”——《固元承伤录》|r</t>
        </is>
      </c>
      <c r="AA2684" t="str" s="16">
        <v>炼丹可得。</v>
      </c>
      <c r="AB2684">
        <v>11921073</v>
      </c>
      <c r="AC2684" s="16" t="s">
        <v>1781</v>
      </c>
      <c r="AD2684" s="16">
        <v>40002</v>
      </c>
      <c r="AF2684">
        <v>70002</v>
      </c>
      <c r="AH2684">
        <v>1500</v>
      </c>
      <c r="AI2684" s="16" t="s">
        <v>1777</v>
      </c>
      <c r="AJ2684" s="16" t="s">
        <v>1777</v>
      </c>
      <c r="AK2684" s="16" t="s">
        <v>345</v>
      </c>
    </row>
    <row r="2685" spans="2:37">
      <c r="B2685" s="16" t="n">
        <f>10000000+INDEX(编号表!$B:$B,MATCH(F2685,编号表!$A:$A,0))*100000+INDEX(编号表!$F:$F,MATCH(D2685,编号表!$E:$E,0))*1000+INDEX(编号表!$D:$D,MATCH(E2685,编号表!$C:$C,0))*10000+G2685</f>
        <v>11943073</v>
      </c>
      <c r="C2685" s="16" t="s">
        <v>3197</v>
      </c>
      <c r="D2685" s="16" t="s">
        <v>105</v>
      </c>
      <c r="E2685" s="16" t="s">
        <v>345</v>
      </c>
      <c r="F2685" s="16" t="s">
        <v>1777</v>
      </c>
      <c r="G2685" s="16">
        <v>73</v>
      </c>
      <c r="I2685" s="16">
        <v>60</v>
      </c>
      <c r="J2685" t="str">
        <f t="shared" si="44"/>
        <v>大类_玄品元婴丹药</v>
      </c>
      <c r="K2685" s="16" t="s">
        <v>337</v>
      </c>
      <c r="L2685" s="16">
        <v>1</v>
      </c>
      <c r="M2685" s="16" t="s">
        <v>1777</v>
      </c>
      <c r="O2685" s="16">
        <v>0</v>
      </c>
      <c r="P2685" s="16" t="b">
        <v>1</v>
      </c>
      <c r="R2685" s="16" t="b">
        <v>0</v>
      </c>
      <c r="S2685" s="16">
        <v>1</v>
      </c>
      <c r="T2685" s="16" t="s">
        <v>91</v>
      </c>
      <c r="U2685" s="16">
        <v>999</v>
      </c>
      <c r="V2685" s="16" t="s">
        <v>1778</v>
      </c>
      <c r="W2685" s="16">
        <v>31943073</v>
      </c>
      <c r="Y2685" s="16" t="inlineStr">
        <is>
          <t>元婴境玄品丹药。受到精英/BOSS的完整伤害先扣除105点，持续4860现实秒。</t>
        </is>
      </c>
      <c r="Z2685" s="16" t="inlineStr">
        <is>
          <t>|cff00FF00“承伤有定，固元护持；寻常攻势与首领重击各有所减。温剂自有其宜，须量药力与丹毒而用。”——《固元承伤录》|r</t>
        </is>
      </c>
      <c r="AA2685" t="str" s="16">
        <v>炼丹可得。</v>
      </c>
      <c r="AB2685">
        <v>11921073</v>
      </c>
      <c r="AC2685" s="16" t="s">
        <v>1781</v>
      </c>
      <c r="AD2685" s="16">
        <v>40003</v>
      </c>
      <c r="AF2685">
        <v>70003</v>
      </c>
      <c r="AH2685">
        <v>6000</v>
      </c>
      <c r="AI2685" s="16" t="s">
        <v>1777</v>
      </c>
      <c r="AJ2685" s="16" t="s">
        <v>1777</v>
      </c>
      <c r="AK2685" s="16" t="s">
        <v>345</v>
      </c>
    </row>
    <row r="2686" spans="2:37">
      <c r="B2686" s="16" t="n">
        <f>10000000+INDEX(编号表!$B:$B,MATCH(F2686,编号表!$A:$A,0))*100000+INDEX(编号表!$F:$F,MATCH(D2686,编号表!$E:$E,0))*1000+INDEX(编号表!$D:$D,MATCH(E2686,编号表!$C:$C,0))*10000+G2686</f>
        <v>11941074</v>
      </c>
      <c r="C2686" s="16" t="s">
        <v>3201</v>
      </c>
      <c r="D2686" s="16" t="s">
        <v>86</v>
      </c>
      <c r="E2686" s="16" t="s">
        <v>345</v>
      </c>
      <c r="F2686" s="16" t="s">
        <v>1777</v>
      </c>
      <c r="G2686" s="16">
        <v>74</v>
      </c>
      <c r="I2686" s="16">
        <v>60</v>
      </c>
      <c r="J2686" t="str">
        <f t="shared" si="44"/>
        <v>大类_凡品元婴丹药</v>
      </c>
      <c r="K2686" s="16" t="s">
        <v>337</v>
      </c>
      <c r="L2686" s="16">
        <v>1</v>
      </c>
      <c r="M2686" s="16" t="s">
        <v>1777</v>
      </c>
      <c r="O2686" s="16">
        <v>0</v>
      </c>
      <c r="P2686" s="16" t="b">
        <v>1</v>
      </c>
      <c r="R2686" s="16" t="b">
        <v>0</v>
      </c>
      <c r="S2686" s="16">
        <v>1</v>
      </c>
      <c r="T2686" s="16" t="s">
        <v>91</v>
      </c>
      <c r="U2686" s="16">
        <v>999</v>
      </c>
      <c r="V2686" s="16" t="s">
        <v>1778</v>
      </c>
      <c r="W2686" s="16">
        <v>31941074</v>
      </c>
      <c r="Y2686" s="16" t="inlineStr">
        <is>
          <t>元婴境凡品丹药。受到精英/BOSS的完整伤害降低5%，持续900现实秒。</t>
        </is>
      </c>
      <c r="Z2686" s="16" t="inlineStr">
        <is>
          <t>|cff00FF00“承伤有定，固元护持；寻常攻势与首领重击各有所减。热剂自有其宜，须量药力与丹毒而用。”——《固元承伤录》|r</t>
        </is>
      </c>
      <c r="AA2686" t="str" s="16">
        <v>炼丹可得。</v>
      </c>
      <c r="AB2686">
        <v>11921074</v>
      </c>
      <c r="AC2686" s="16" t="s">
        <v>1781</v>
      </c>
      <c r="AD2686" s="16">
        <v>40001</v>
      </c>
      <c r="AF2686">
        <v>70001</v>
      </c>
      <c r="AH2686">
        <v>500</v>
      </c>
      <c r="AI2686" s="16" t="s">
        <v>1777</v>
      </c>
      <c r="AJ2686" s="16" t="s">
        <v>1777</v>
      </c>
      <c r="AK2686" s="16" t="s">
        <v>345</v>
      </c>
    </row>
    <row r="2687" spans="2:37">
      <c r="B2687" s="16" t="n">
        <f>10000000+INDEX(编号表!$B:$B,MATCH(F2687,编号表!$A:$A,0))*100000+INDEX(编号表!$F:$F,MATCH(D2687,编号表!$E:$E,0))*1000+INDEX(编号表!$D:$D,MATCH(E2687,编号表!$C:$C,0))*10000+G2687</f>
        <v>11942074</v>
      </c>
      <c r="C2687" s="16" t="s">
        <v>3201</v>
      </c>
      <c r="D2687" s="16" t="s">
        <v>102</v>
      </c>
      <c r="E2687" s="16" t="s">
        <v>345</v>
      </c>
      <c r="F2687" s="16" t="s">
        <v>1777</v>
      </c>
      <c r="G2687" s="16">
        <v>74</v>
      </c>
      <c r="I2687" s="16">
        <v>60</v>
      </c>
      <c r="J2687" t="str">
        <f t="shared" si="44"/>
        <v>大类_灵品元婴丹药</v>
      </c>
      <c r="K2687" s="16" t="s">
        <v>337</v>
      </c>
      <c r="L2687" s="16">
        <v>1</v>
      </c>
      <c r="M2687" s="16" t="s">
        <v>1777</v>
      </c>
      <c r="O2687" s="16">
        <v>0</v>
      </c>
      <c r="P2687" s="16" t="b">
        <v>1</v>
      </c>
      <c r="R2687" s="16" t="b">
        <v>0</v>
      </c>
      <c r="S2687" s="16">
        <v>1</v>
      </c>
      <c r="T2687" s="16" t="s">
        <v>91</v>
      </c>
      <c r="U2687" s="16">
        <v>999</v>
      </c>
      <c r="V2687" s="16" t="s">
        <v>1778</v>
      </c>
      <c r="W2687" s="16">
        <v>31942074</v>
      </c>
      <c r="Y2687" s="16" t="inlineStr">
        <is>
          <t>元婴境灵品丹药。受到精英/BOSS的完整伤害降低5%，持续1620现实秒。</t>
        </is>
      </c>
      <c r="Z2687" s="16" t="inlineStr">
        <is>
          <t>|cff00FF00“承伤有定，固元护持；寻常攻势与首领重击各有所减。热剂自有其宜，须量药力与丹毒而用。”——《固元承伤录》|r</t>
        </is>
      </c>
      <c r="AA2687" t="str" s="16">
        <v>炼丹可得。</v>
      </c>
      <c r="AB2687">
        <v>11921074</v>
      </c>
      <c r="AC2687" s="16" t="s">
        <v>1781</v>
      </c>
      <c r="AD2687" s="16">
        <v>40002</v>
      </c>
      <c r="AF2687">
        <v>70002</v>
      </c>
      <c r="AH2687">
        <v>1500</v>
      </c>
      <c r="AI2687" s="16" t="s">
        <v>1777</v>
      </c>
      <c r="AJ2687" s="16" t="s">
        <v>1777</v>
      </c>
      <c r="AK2687" s="16" t="s">
        <v>345</v>
      </c>
    </row>
    <row r="2688" spans="2:37">
      <c r="B2688" s="16" t="n">
        <f>10000000+INDEX(编号表!$B:$B,MATCH(F2688,编号表!$A:$A,0))*100000+INDEX(编号表!$F:$F,MATCH(D2688,编号表!$E:$E,0))*1000+INDEX(编号表!$D:$D,MATCH(E2688,编号表!$C:$C,0))*10000+G2688</f>
        <v>11943074</v>
      </c>
      <c r="C2688" s="16" t="s">
        <v>3201</v>
      </c>
      <c r="D2688" s="16" t="s">
        <v>105</v>
      </c>
      <c r="E2688" s="16" t="s">
        <v>345</v>
      </c>
      <c r="F2688" s="16" t="s">
        <v>1777</v>
      </c>
      <c r="G2688" s="16">
        <v>74</v>
      </c>
      <c r="I2688" s="16">
        <v>60</v>
      </c>
      <c r="J2688" t="str">
        <f t="shared" si="44"/>
        <v>大类_玄品元婴丹药</v>
      </c>
      <c r="K2688" s="16" t="s">
        <v>337</v>
      </c>
      <c r="L2688" s="16">
        <v>1</v>
      </c>
      <c r="M2688" s="16" t="s">
        <v>1777</v>
      </c>
      <c r="O2688" s="16">
        <v>0</v>
      </c>
      <c r="P2688" s="16" t="b">
        <v>1</v>
      </c>
      <c r="R2688" s="16" t="b">
        <v>0</v>
      </c>
      <c r="S2688" s="16">
        <v>1</v>
      </c>
      <c r="T2688" s="16" t="s">
        <v>91</v>
      </c>
      <c r="U2688" s="16">
        <v>999</v>
      </c>
      <c r="V2688" s="16" t="s">
        <v>1778</v>
      </c>
      <c r="W2688" s="16">
        <v>31943074</v>
      </c>
      <c r="Y2688" s="16" t="inlineStr">
        <is>
          <t>元婴境玄品丹药。受到精英/BOSS的完整伤害降低5%，持续2916现实秒。</t>
        </is>
      </c>
      <c r="Z2688" s="16" t="inlineStr">
        <is>
          <t>|cff00FF00“承伤有定，固元护持；寻常攻势与首领重击各有所减。热剂自有其宜，须量药力与丹毒而用。”——《固元承伤录》|r</t>
        </is>
      </c>
      <c r="AA2688" t="str" s="16">
        <v>炼丹可得。</v>
      </c>
      <c r="AB2688">
        <v>11921074</v>
      </c>
      <c r="AC2688" s="16" t="s">
        <v>1781</v>
      </c>
      <c r="AD2688" s="16">
        <v>40003</v>
      </c>
      <c r="AF2688">
        <v>70003</v>
      </c>
      <c r="AH2688">
        <v>6000</v>
      </c>
      <c r="AI2688" s="16" t="s">
        <v>1777</v>
      </c>
      <c r="AJ2688" s="16" t="s">
        <v>1777</v>
      </c>
      <c r="AK2688" s="16" t="s">
        <v>345</v>
      </c>
    </row>
    <row r="2689" spans="2:37">
      <c r="B2689" s="16" t="n">
        <f>10000000+INDEX(编号表!$B:$B,MATCH(F2689,编号表!$A:$A,0))*100000+INDEX(编号表!$F:$F,MATCH(D2689,编号表!$E:$E,0))*1000+INDEX(编号表!$D:$D,MATCH(E2689,编号表!$C:$C,0))*10000+G2689</f>
        <v>11941075</v>
      </c>
      <c r="C2689" s="16" t="s">
        <v>3205</v>
      </c>
      <c r="D2689" s="16" t="s">
        <v>86</v>
      </c>
      <c r="E2689" s="16" t="s">
        <v>345</v>
      </c>
      <c r="F2689" s="16" t="s">
        <v>1777</v>
      </c>
      <c r="G2689" s="16">
        <v>75</v>
      </c>
      <c r="I2689" s="16">
        <v>60</v>
      </c>
      <c r="J2689" t="str">
        <f t="shared" si="44"/>
        <v>大类_凡品元婴丹药</v>
      </c>
      <c r="K2689" s="16" t="s">
        <v>337</v>
      </c>
      <c r="L2689" s="16">
        <v>1</v>
      </c>
      <c r="M2689" s="16" t="s">
        <v>1777</v>
      </c>
      <c r="O2689" s="16">
        <v>0</v>
      </c>
      <c r="P2689" s="16" t="b">
        <v>1</v>
      </c>
      <c r="R2689" s="16" t="b">
        <v>0</v>
      </c>
      <c r="S2689" s="16">
        <v>1</v>
      </c>
      <c r="T2689" s="16" t="s">
        <v>91</v>
      </c>
      <c r="U2689" s="16">
        <v>999</v>
      </c>
      <c r="V2689" s="16" t="s">
        <v>1778</v>
      </c>
      <c r="W2689" s="16">
        <v>31941075</v>
      </c>
      <c r="Y2689" s="16" t="inlineStr">
        <is>
          <t>元婴境凡品丹药。清除对应味池杂质总量203256点，按300现实秒的经过时间线性结算（操作时补结差额）。</t>
        </is>
      </c>
      <c r="Z2689" s="16" t="inlineStr">
        <is>
          <t>|cff00FF00“识海去浊，心神乃清；清丹毒者，不代解控之术。寒剂自有其宜，须量药力与丹毒而用。”——《心神澄浊录》|r</t>
        </is>
      </c>
      <c r="AA2689" t="str" s="16">
        <v>炼丹可得。</v>
      </c>
      <c r="AB2689">
        <v>11921075</v>
      </c>
      <c r="AC2689" s="16" t="s">
        <v>1781</v>
      </c>
      <c r="AD2689" s="16">
        <v>40001</v>
      </c>
      <c r="AF2689">
        <v>70001</v>
      </c>
      <c r="AH2689">
        <v>500</v>
      </c>
      <c r="AI2689" s="16" t="s">
        <v>1777</v>
      </c>
      <c r="AJ2689" s="16" t="s">
        <v>1777</v>
      </c>
      <c r="AK2689" s="16" t="s">
        <v>345</v>
      </c>
    </row>
    <row r="2690" spans="2:37">
      <c r="B2690" s="16" t="n">
        <f>10000000+INDEX(编号表!$B:$B,MATCH(F2690,编号表!$A:$A,0))*100000+INDEX(编号表!$F:$F,MATCH(D2690,编号表!$E:$E,0))*1000+INDEX(编号表!$D:$D,MATCH(E2690,编号表!$C:$C,0))*10000+G2690</f>
        <v>11942075</v>
      </c>
      <c r="C2690" s="16" t="s">
        <v>3205</v>
      </c>
      <c r="D2690" s="16" t="s">
        <v>102</v>
      </c>
      <c r="E2690" s="16" t="s">
        <v>345</v>
      </c>
      <c r="F2690" s="16" t="s">
        <v>1777</v>
      </c>
      <c r="G2690" s="16">
        <v>75</v>
      </c>
      <c r="I2690" s="16">
        <v>60</v>
      </c>
      <c r="J2690" t="str">
        <f t="shared" si="44"/>
        <v>大类_灵品元婴丹药</v>
      </c>
      <c r="K2690" s="16" t="s">
        <v>337</v>
      </c>
      <c r="L2690" s="16">
        <v>1</v>
      </c>
      <c r="M2690" s="16" t="s">
        <v>1777</v>
      </c>
      <c r="O2690" s="16">
        <v>0</v>
      </c>
      <c r="P2690" s="16" t="b">
        <v>1</v>
      </c>
      <c r="R2690" s="16" t="b">
        <v>0</v>
      </c>
      <c r="S2690" s="16">
        <v>1</v>
      </c>
      <c r="T2690" s="16" t="s">
        <v>91</v>
      </c>
      <c r="U2690" s="16">
        <v>999</v>
      </c>
      <c r="V2690" s="16" t="s">
        <v>1778</v>
      </c>
      <c r="W2690" s="16">
        <v>31942075</v>
      </c>
      <c r="Y2690" s="16" t="inlineStr">
        <is>
          <t>元婴境灵品丹药。清除对应味池杂质总量357220点，按300现实秒的经过时间线性结算（操作时补结差额）。</t>
        </is>
      </c>
      <c r="Z2690" s="16" t="inlineStr">
        <is>
          <t>|cff00FF00“识海去浊，心神乃清；清丹毒者，不代解控之术。寒剂自有其宜，须量药力与丹毒而用。”——《心神澄浊录》|r</t>
        </is>
      </c>
      <c r="AA2690" t="str" s="16">
        <v>炼丹可得。</v>
      </c>
      <c r="AB2690">
        <v>11921075</v>
      </c>
      <c r="AC2690" s="16" t="s">
        <v>1781</v>
      </c>
      <c r="AD2690" s="16">
        <v>40002</v>
      </c>
      <c r="AF2690">
        <v>70002</v>
      </c>
      <c r="AH2690">
        <v>1500</v>
      </c>
      <c r="AI2690" s="16" t="s">
        <v>1777</v>
      </c>
      <c r="AJ2690" s="16" t="s">
        <v>1777</v>
      </c>
      <c r="AK2690" s="16" t="s">
        <v>345</v>
      </c>
    </row>
    <row r="2691" spans="2:37">
      <c r="B2691" s="16" t="n">
        <f>10000000+INDEX(编号表!$B:$B,MATCH(F2691,编号表!$A:$A,0))*100000+INDEX(编号表!$F:$F,MATCH(D2691,编号表!$E:$E,0))*1000+INDEX(编号表!$D:$D,MATCH(E2691,编号表!$C:$C,0))*10000+G2691</f>
        <v>11943075</v>
      </c>
      <c r="C2691" s="16" t="s">
        <v>3205</v>
      </c>
      <c r="D2691" s="16" t="s">
        <v>105</v>
      </c>
      <c r="E2691" s="16" t="s">
        <v>345</v>
      </c>
      <c r="F2691" s="16" t="s">
        <v>1777</v>
      </c>
      <c r="G2691" s="16">
        <v>75</v>
      </c>
      <c r="I2691" s="16">
        <v>60</v>
      </c>
      <c r="J2691" t="str">
        <f t="shared" si="44"/>
        <v>大类_玄品元婴丹药</v>
      </c>
      <c r="K2691" s="16" t="s">
        <v>337</v>
      </c>
      <c r="L2691" s="16">
        <v>1</v>
      </c>
      <c r="M2691" s="16" t="s">
        <v>1777</v>
      </c>
      <c r="O2691" s="16">
        <v>0</v>
      </c>
      <c r="P2691" s="16" t="b">
        <v>1</v>
      </c>
      <c r="R2691" s="16" t="b">
        <v>0</v>
      </c>
      <c r="S2691" s="16">
        <v>1</v>
      </c>
      <c r="T2691" s="16" t="s">
        <v>91</v>
      </c>
      <c r="U2691" s="16">
        <v>999</v>
      </c>
      <c r="V2691" s="16" t="s">
        <v>1778</v>
      </c>
      <c r="W2691" s="16">
        <v>31943075</v>
      </c>
      <c r="Y2691" s="16" t="inlineStr">
        <is>
          <t>元婴境玄品丹药。清除对应味池杂质总量634357点，按300现实秒的经过时间线性结算（操作时补结差额）。</t>
        </is>
      </c>
      <c r="Z2691" s="16" t="inlineStr">
        <is>
          <t>|cff00FF00“识海去浊，心神乃清；清丹毒者，不代解控之术。寒剂自有其宜，须量药力与丹毒而用。”——《心神澄浊录》|r</t>
        </is>
      </c>
      <c r="AA2691" t="str" s="16">
        <v>炼丹可得。</v>
      </c>
      <c r="AB2691">
        <v>11921075</v>
      </c>
      <c r="AC2691" s="16" t="s">
        <v>1781</v>
      </c>
      <c r="AD2691" s="16">
        <v>40003</v>
      </c>
      <c r="AF2691">
        <v>70003</v>
      </c>
      <c r="AH2691">
        <v>6000</v>
      </c>
      <c r="AI2691" s="16" t="s">
        <v>1777</v>
      </c>
      <c r="AJ2691" s="16" t="s">
        <v>1777</v>
      </c>
      <c r="AK2691" s="16" t="s">
        <v>345</v>
      </c>
    </row>
    <row r="2692" spans="2:37">
      <c r="B2692" s="16" t="n">
        <f>10000000+INDEX(编号表!$B:$B,MATCH(F2692,编号表!$A:$A,0))*100000+INDEX(编号表!$F:$F,MATCH(D2692,编号表!$E:$E,0))*1000+INDEX(编号表!$D:$D,MATCH(E2692,编号表!$C:$C,0))*10000+G2692</f>
        <v>11941076</v>
      </c>
      <c r="C2692" s="16" t="s">
        <v>3209</v>
      </c>
      <c r="D2692" s="16" t="s">
        <v>86</v>
      </c>
      <c r="E2692" s="16" t="s">
        <v>345</v>
      </c>
      <c r="F2692" s="16" t="s">
        <v>1777</v>
      </c>
      <c r="G2692" s="16">
        <v>76</v>
      </c>
      <c r="I2692" s="16">
        <v>60</v>
      </c>
      <c r="J2692" t="str">
        <f t="shared" si="44"/>
        <v>大类_凡品元婴丹药</v>
      </c>
      <c r="K2692" s="16" t="s">
        <v>337</v>
      </c>
      <c r="L2692" s="16">
        <v>1</v>
      </c>
      <c r="M2692" s="16" t="s">
        <v>1777</v>
      </c>
      <c r="O2692" s="16">
        <v>0</v>
      </c>
      <c r="P2692" s="16" t="b">
        <v>1</v>
      </c>
      <c r="R2692" s="16" t="b">
        <v>0</v>
      </c>
      <c r="S2692" s="16">
        <v>1</v>
      </c>
      <c r="T2692" s="16" t="s">
        <v>91</v>
      </c>
      <c r="U2692" s="16">
        <v>999</v>
      </c>
      <c r="V2692" s="16" t="s">
        <v>1778</v>
      </c>
      <c r="W2692" s="16">
        <v>31941076</v>
      </c>
      <c r="Y2692" s="16" t="inlineStr">
        <is>
          <t>元婴境凡品丹药。清除对应味池杂质总量117126点，按60现实秒的经过时间线性结算（操作时补结差额）。</t>
        </is>
      </c>
      <c r="Z2692" s="16" t="inlineStr">
        <is>
          <t>|cff00FF00“识海去浊，心神乃清；清丹毒者，不代解控之术。凉剂自有其宜，须量药力与丹毒而用。”——《心神澄浊录》|r</t>
        </is>
      </c>
      <c r="AA2692" t="str" s="16">
        <v>炼丹可得。</v>
      </c>
      <c r="AB2692">
        <v>11921076</v>
      </c>
      <c r="AC2692" s="16" t="s">
        <v>1781</v>
      </c>
      <c r="AD2692" s="16">
        <v>40001</v>
      </c>
      <c r="AF2692">
        <v>70001</v>
      </c>
      <c r="AH2692">
        <v>500</v>
      </c>
      <c r="AI2692" s="16" t="s">
        <v>1777</v>
      </c>
      <c r="AJ2692" s="16" t="s">
        <v>1777</v>
      </c>
      <c r="AK2692" s="16" t="s">
        <v>345</v>
      </c>
    </row>
    <row r="2693" spans="2:37">
      <c r="B2693" s="16" t="n">
        <f>10000000+INDEX(编号表!$B:$B,MATCH(F2693,编号表!$A:$A,0))*100000+INDEX(编号表!$F:$F,MATCH(D2693,编号表!$E:$E,0))*1000+INDEX(编号表!$D:$D,MATCH(E2693,编号表!$C:$C,0))*10000+G2693</f>
        <v>11942076</v>
      </c>
      <c r="C2693" s="16" t="s">
        <v>3209</v>
      </c>
      <c r="D2693" s="16" t="s">
        <v>102</v>
      </c>
      <c r="E2693" s="16" t="s">
        <v>345</v>
      </c>
      <c r="F2693" s="16" t="s">
        <v>1777</v>
      </c>
      <c r="G2693" s="16">
        <v>76</v>
      </c>
      <c r="I2693" s="16">
        <v>60</v>
      </c>
      <c r="J2693" t="str">
        <f t="shared" si="44"/>
        <v>大类_灵品元婴丹药</v>
      </c>
      <c r="K2693" s="16" t="s">
        <v>337</v>
      </c>
      <c r="L2693" s="16">
        <v>1</v>
      </c>
      <c r="M2693" s="16" t="s">
        <v>1777</v>
      </c>
      <c r="O2693" s="16">
        <v>0</v>
      </c>
      <c r="P2693" s="16" t="b">
        <v>1</v>
      </c>
      <c r="R2693" s="16" t="b">
        <v>0</v>
      </c>
      <c r="S2693" s="16">
        <v>1</v>
      </c>
      <c r="T2693" s="16" t="s">
        <v>91</v>
      </c>
      <c r="U2693" s="16">
        <v>999</v>
      </c>
      <c r="V2693" s="16" t="s">
        <v>1778</v>
      </c>
      <c r="W2693" s="16">
        <v>31942076</v>
      </c>
      <c r="Y2693" s="16" t="inlineStr">
        <is>
          <t>元婴境灵品丹药。清除对应味池杂质总量201107点，按60现实秒的经过时间线性结算（操作时补结差额）。</t>
        </is>
      </c>
      <c r="Z2693" s="16" t="inlineStr">
        <is>
          <t>|cff00FF00“识海去浊，心神乃清；清丹毒者，不代解控之术。凉剂自有其宜，须量药力与丹毒而用。”——《心神澄浊录》|r</t>
        </is>
      </c>
      <c r="AA2693" t="str" s="16">
        <v>炼丹可得。</v>
      </c>
      <c r="AB2693">
        <v>11921076</v>
      </c>
      <c r="AC2693" s="16" t="s">
        <v>1781</v>
      </c>
      <c r="AD2693" s="16">
        <v>40002</v>
      </c>
      <c r="AF2693">
        <v>70002</v>
      </c>
      <c r="AH2693">
        <v>1500</v>
      </c>
      <c r="AI2693" s="16" t="s">
        <v>1777</v>
      </c>
      <c r="AJ2693" s="16" t="s">
        <v>1777</v>
      </c>
      <c r="AK2693" s="16" t="s">
        <v>345</v>
      </c>
    </row>
    <row r="2694" spans="2:37">
      <c r="B2694" s="16" t="n">
        <f>10000000+INDEX(编号表!$B:$B,MATCH(F2694,编号表!$A:$A,0))*100000+INDEX(编号表!$F:$F,MATCH(D2694,编号表!$E:$E,0))*1000+INDEX(编号表!$D:$D,MATCH(E2694,编号表!$C:$C,0))*10000+G2694</f>
        <v>11943076</v>
      </c>
      <c r="C2694" s="16" t="s">
        <v>3209</v>
      </c>
      <c r="D2694" s="16" t="s">
        <v>105</v>
      </c>
      <c r="E2694" s="16" t="s">
        <v>345</v>
      </c>
      <c r="F2694" s="16" t="s">
        <v>1777</v>
      </c>
      <c r="G2694" s="16">
        <v>76</v>
      </c>
      <c r="I2694" s="16">
        <v>60</v>
      </c>
      <c r="J2694" t="str">
        <f t="shared" si="44"/>
        <v>大类_玄品元婴丹药</v>
      </c>
      <c r="K2694" s="16" t="s">
        <v>337</v>
      </c>
      <c r="L2694" s="16">
        <v>1</v>
      </c>
      <c r="M2694" s="16" t="s">
        <v>1777</v>
      </c>
      <c r="O2694" s="16">
        <v>0</v>
      </c>
      <c r="P2694" s="16" t="b">
        <v>1</v>
      </c>
      <c r="R2694" s="16" t="b">
        <v>0</v>
      </c>
      <c r="S2694" s="16">
        <v>1</v>
      </c>
      <c r="T2694" s="16" t="s">
        <v>91</v>
      </c>
      <c r="U2694" s="16">
        <v>999</v>
      </c>
      <c r="V2694" s="16" t="s">
        <v>1778</v>
      </c>
      <c r="W2694" s="16">
        <v>31943076</v>
      </c>
      <c r="Y2694" s="16" t="inlineStr">
        <is>
          <t>元婴境玄品丹药。清除对应味池杂质总量352273点，按60现实秒的经过时间线性结算（操作时补结差额）。</t>
        </is>
      </c>
      <c r="Z2694" s="16" t="inlineStr">
        <is>
          <t>|cff00FF00“识海去浊，心神乃清；清丹毒者，不代解控之术。凉剂自有其宜，须量药力与丹毒而用。”——《心神澄浊录》|r</t>
        </is>
      </c>
      <c r="AA2694" t="str" s="16">
        <v>炼丹可得。</v>
      </c>
      <c r="AB2694">
        <v>11921076</v>
      </c>
      <c r="AC2694" s="16" t="s">
        <v>1781</v>
      </c>
      <c r="AD2694" s="16">
        <v>40003</v>
      </c>
      <c r="AF2694">
        <v>70003</v>
      </c>
      <c r="AH2694">
        <v>6000</v>
      </c>
      <c r="AI2694" s="16" t="s">
        <v>1777</v>
      </c>
      <c r="AJ2694" s="16" t="s">
        <v>1777</v>
      </c>
      <c r="AK2694" s="16" t="s">
        <v>345</v>
      </c>
    </row>
    <row r="2695" spans="2:37">
      <c r="B2695" s="16" t="n">
        <f>10000000+INDEX(编号表!$B:$B,MATCH(F2695,编号表!$A:$A,0))*100000+INDEX(编号表!$F:$F,MATCH(D2695,编号表!$E:$E,0))*1000+INDEX(编号表!$D:$D,MATCH(E2695,编号表!$C:$C,0))*10000+G2695</f>
        <v>11941077</v>
      </c>
      <c r="C2695" s="16" t="s">
        <v>3213</v>
      </c>
      <c r="D2695" s="16" t="s">
        <v>86</v>
      </c>
      <c r="E2695" s="16" t="s">
        <v>345</v>
      </c>
      <c r="F2695" s="16" t="s">
        <v>1777</v>
      </c>
      <c r="G2695" s="16">
        <v>77</v>
      </c>
      <c r="I2695" s="16">
        <v>60</v>
      </c>
      <c r="J2695" t="str">
        <f t="shared" si="44"/>
        <v>大类_凡品元婴丹药</v>
      </c>
      <c r="K2695" s="16" t="s">
        <v>337</v>
      </c>
      <c r="L2695" s="16">
        <v>1</v>
      </c>
      <c r="M2695" s="16" t="s">
        <v>1777</v>
      </c>
      <c r="O2695" s="16">
        <v>0</v>
      </c>
      <c r="P2695" s="16" t="b">
        <v>1</v>
      </c>
      <c r="R2695" s="16" t="b">
        <v>0</v>
      </c>
      <c r="S2695" s="16">
        <v>1</v>
      </c>
      <c r="T2695" s="16" t="s">
        <v>91</v>
      </c>
      <c r="U2695" s="16">
        <v>999</v>
      </c>
      <c r="V2695" s="16" t="s">
        <v>1778</v>
      </c>
      <c r="W2695" s="16">
        <v>31941077</v>
      </c>
      <c r="Y2695" s="16" t="inlineStr">
        <is>
          <t>元婴境凡品丹药。清除对应味池杂质总量144720点，按60现实秒的经过时间线性结算（操作时补结差额）。</t>
        </is>
      </c>
      <c r="Z2695" s="16" t="inlineStr">
        <is>
          <t>|cff00FF00“识海去浊，心神乃清；清丹毒者，不代解控之术。平剂自有其宜，须量药力与丹毒而用。”——《心神澄浊录》|r</t>
        </is>
      </c>
      <c r="AA2695" t="str" s="16">
        <v>炼丹可得。</v>
      </c>
      <c r="AB2695">
        <v>11921077</v>
      </c>
      <c r="AC2695" s="16" t="s">
        <v>1781</v>
      </c>
      <c r="AD2695" s="16">
        <v>40001</v>
      </c>
      <c r="AF2695">
        <v>70001</v>
      </c>
      <c r="AH2695">
        <v>500</v>
      </c>
      <c r="AI2695" s="16" t="s">
        <v>1777</v>
      </c>
      <c r="AJ2695" s="16" t="s">
        <v>1777</v>
      </c>
      <c r="AK2695" s="16" t="s">
        <v>345</v>
      </c>
    </row>
    <row r="2696" spans="2:37">
      <c r="B2696" s="16" t="n">
        <f>10000000+INDEX(编号表!$B:$B,MATCH(F2696,编号表!$A:$A,0))*100000+INDEX(编号表!$F:$F,MATCH(D2696,编号表!$E:$E,0))*1000+INDEX(编号表!$D:$D,MATCH(E2696,编号表!$C:$C,0))*10000+G2696</f>
        <v>11942077</v>
      </c>
      <c r="C2696" s="16" t="s">
        <v>3213</v>
      </c>
      <c r="D2696" s="16" t="s">
        <v>102</v>
      </c>
      <c r="E2696" s="16" t="s">
        <v>345</v>
      </c>
      <c r="F2696" s="16" t="s">
        <v>1777</v>
      </c>
      <c r="G2696" s="16">
        <v>77</v>
      </c>
      <c r="I2696" s="16">
        <v>60</v>
      </c>
      <c r="J2696" t="str">
        <f t="shared" si="44"/>
        <v>大类_灵品元婴丹药</v>
      </c>
      <c r="K2696" s="16" t="s">
        <v>337</v>
      </c>
      <c r="L2696" s="16">
        <v>1</v>
      </c>
      <c r="M2696" s="16" t="s">
        <v>1777</v>
      </c>
      <c r="O2696" s="16">
        <v>0</v>
      </c>
      <c r="P2696" s="16" t="b">
        <v>1</v>
      </c>
      <c r="R2696" s="16" t="b">
        <v>0</v>
      </c>
      <c r="S2696" s="16">
        <v>1</v>
      </c>
      <c r="T2696" s="16" t="s">
        <v>91</v>
      </c>
      <c r="U2696" s="16">
        <v>999</v>
      </c>
      <c r="V2696" s="16" t="s">
        <v>1778</v>
      </c>
      <c r="W2696" s="16">
        <v>31942077</v>
      </c>
      <c r="Y2696" s="16" t="inlineStr">
        <is>
          <t>元婴境灵品丹药。清除对应味池杂质总量249697点，按60现实秒的经过时间线性结算（操作时补结差额）。</t>
        </is>
      </c>
      <c r="Z2696" s="16" t="inlineStr">
        <is>
          <t>|cff00FF00“识海去浊，心神乃清；清丹毒者，不代解控之术。平剂自有其宜，须量药力与丹毒而用。”——《心神澄浊录》|r</t>
        </is>
      </c>
      <c r="AA2696" t="str" s="16">
        <v>炼丹可得。</v>
      </c>
      <c r="AB2696">
        <v>11921077</v>
      </c>
      <c r="AC2696" s="16" t="s">
        <v>1781</v>
      </c>
      <c r="AD2696" s="16">
        <v>40002</v>
      </c>
      <c r="AF2696">
        <v>70002</v>
      </c>
      <c r="AH2696">
        <v>1500</v>
      </c>
      <c r="AI2696" s="16" t="s">
        <v>1777</v>
      </c>
      <c r="AJ2696" s="16" t="s">
        <v>1777</v>
      </c>
      <c r="AK2696" s="16" t="s">
        <v>345</v>
      </c>
    </row>
    <row r="2697" spans="2:37">
      <c r="B2697" s="16" t="n">
        <f>10000000+INDEX(编号表!$B:$B,MATCH(F2697,编号表!$A:$A,0))*100000+INDEX(编号表!$F:$F,MATCH(D2697,编号表!$E:$E,0))*1000+INDEX(编号表!$D:$D,MATCH(E2697,编号表!$C:$C,0))*10000+G2697</f>
        <v>11943077</v>
      </c>
      <c r="C2697" s="16" t="s">
        <v>3213</v>
      </c>
      <c r="D2697" s="16" t="s">
        <v>105</v>
      </c>
      <c r="E2697" s="16" t="s">
        <v>345</v>
      </c>
      <c r="F2697" s="16" t="s">
        <v>1777</v>
      </c>
      <c r="G2697" s="16">
        <v>77</v>
      </c>
      <c r="I2697" s="16">
        <v>60</v>
      </c>
      <c r="J2697" t="str">
        <f t="shared" si="44"/>
        <v>大类_玄品元婴丹药</v>
      </c>
      <c r="K2697" s="16" t="s">
        <v>337</v>
      </c>
      <c r="L2697" s="16">
        <v>1</v>
      </c>
      <c r="M2697" s="16" t="s">
        <v>1777</v>
      </c>
      <c r="O2697" s="16">
        <v>0</v>
      </c>
      <c r="P2697" s="16" t="b">
        <v>1</v>
      </c>
      <c r="R2697" s="16" t="b">
        <v>0</v>
      </c>
      <c r="S2697" s="16">
        <v>1</v>
      </c>
      <c r="T2697" s="16" t="s">
        <v>91</v>
      </c>
      <c r="U2697" s="16">
        <v>999</v>
      </c>
      <c r="V2697" s="16" t="s">
        <v>1778</v>
      </c>
      <c r="W2697" s="16">
        <v>31943077</v>
      </c>
      <c r="Y2697" s="16" t="inlineStr">
        <is>
          <t>元婴境玄品丹药。清除对应味池杂质总量438651点，按60现实秒的经过时间线性结算（操作时补结差额）。</t>
        </is>
      </c>
      <c r="Z2697" s="16" t="inlineStr">
        <is>
          <t>|cff00FF00“识海去浊，心神乃清；清丹毒者，不代解控之术。平剂自有其宜，须量药力与丹毒而用。”——《心神澄浊录》|r</t>
        </is>
      </c>
      <c r="AA2697" t="str" s="16">
        <v>炼丹可得。</v>
      </c>
      <c r="AB2697">
        <v>11921077</v>
      </c>
      <c r="AC2697" s="16" t="s">
        <v>1781</v>
      </c>
      <c r="AD2697" s="16">
        <v>40003</v>
      </c>
      <c r="AF2697">
        <v>70003</v>
      </c>
      <c r="AH2697">
        <v>6000</v>
      </c>
      <c r="AI2697" s="16" t="s">
        <v>1777</v>
      </c>
      <c r="AJ2697" s="16" t="s">
        <v>1777</v>
      </c>
      <c r="AK2697" s="16" t="s">
        <v>345</v>
      </c>
    </row>
    <row r="2698" spans="2:37">
      <c r="B2698" s="16" t="n">
        <f>10000000+INDEX(编号表!$B:$B,MATCH(F2698,编号表!$A:$A,0))*100000+INDEX(编号表!$F:$F,MATCH(D2698,编号表!$E:$E,0))*1000+INDEX(编号表!$D:$D,MATCH(E2698,编号表!$C:$C,0))*10000+G2698</f>
        <v>11941078</v>
      </c>
      <c r="C2698" s="16" t="s">
        <v>3217</v>
      </c>
      <c r="D2698" s="16" t="s">
        <v>86</v>
      </c>
      <c r="E2698" s="16" t="s">
        <v>345</v>
      </c>
      <c r="F2698" s="16" t="s">
        <v>1777</v>
      </c>
      <c r="G2698" s="16">
        <v>78</v>
      </c>
      <c r="I2698" s="16">
        <v>60</v>
      </c>
      <c r="J2698" t="str">
        <f t="shared" si="44"/>
        <v>大类_凡品元婴丹药</v>
      </c>
      <c r="K2698" s="16" t="s">
        <v>337</v>
      </c>
      <c r="L2698" s="16">
        <v>1</v>
      </c>
      <c r="M2698" s="16" t="s">
        <v>1777</v>
      </c>
      <c r="O2698" s="16">
        <v>0</v>
      </c>
      <c r="P2698" s="16" t="b">
        <v>1</v>
      </c>
      <c r="R2698" s="16" t="b">
        <v>0</v>
      </c>
      <c r="S2698" s="16">
        <v>1</v>
      </c>
      <c r="T2698" s="16" t="s">
        <v>91</v>
      </c>
      <c r="U2698" s="16">
        <v>999</v>
      </c>
      <c r="V2698" s="16" t="s">
        <v>1778</v>
      </c>
      <c r="W2698" s="16">
        <v>31941078</v>
      </c>
      <c r="Y2698" s="16" t="inlineStr">
        <is>
          <t>元婴境凡品丹药。清除对应味池杂质总量172314点，按60现实秒的经过时间线性结算（操作时补结差额）。</t>
        </is>
      </c>
      <c r="Z2698" s="16" t="inlineStr">
        <is>
          <t>|cff00FF00“识海去浊，心神乃清；清丹毒者，不代解控之术。温剂自有其宜，须量药力与丹毒而用。”——《心神澄浊录》|r</t>
        </is>
      </c>
      <c r="AA2698" t="str" s="16">
        <v>炼丹可得。</v>
      </c>
      <c r="AB2698">
        <v>11921078</v>
      </c>
      <c r="AC2698" s="16" t="s">
        <v>1781</v>
      </c>
      <c r="AD2698" s="16">
        <v>40001</v>
      </c>
      <c r="AF2698">
        <v>70001</v>
      </c>
      <c r="AH2698">
        <v>500</v>
      </c>
      <c r="AI2698" s="16" t="s">
        <v>1777</v>
      </c>
      <c r="AJ2698" s="16" t="s">
        <v>1777</v>
      </c>
      <c r="AK2698" s="16" t="s">
        <v>345</v>
      </c>
    </row>
    <row r="2699" spans="2:37">
      <c r="B2699" s="16" t="n">
        <f>10000000+INDEX(编号表!$B:$B,MATCH(F2699,编号表!$A:$A,0))*100000+INDEX(编号表!$F:$F,MATCH(D2699,编号表!$E:$E,0))*1000+INDEX(编号表!$D:$D,MATCH(E2699,编号表!$C:$C,0))*10000+G2699</f>
        <v>11942078</v>
      </c>
      <c r="C2699" s="16" t="s">
        <v>3217</v>
      </c>
      <c r="D2699" s="16" t="s">
        <v>102</v>
      </c>
      <c r="E2699" s="16" t="s">
        <v>345</v>
      </c>
      <c r="F2699" s="16" t="s">
        <v>1777</v>
      </c>
      <c r="G2699" s="16">
        <v>78</v>
      </c>
      <c r="I2699" s="16">
        <v>60</v>
      </c>
      <c r="J2699" t="str">
        <f t="shared" si="44"/>
        <v>大类_灵品元婴丹药</v>
      </c>
      <c r="K2699" s="16" t="s">
        <v>337</v>
      </c>
      <c r="L2699" s="16">
        <v>1</v>
      </c>
      <c r="M2699" s="16" t="s">
        <v>1777</v>
      </c>
      <c r="O2699" s="16">
        <v>0</v>
      </c>
      <c r="P2699" s="16" t="b">
        <v>1</v>
      </c>
      <c r="R2699" s="16" t="b">
        <v>0</v>
      </c>
      <c r="S2699" s="16">
        <v>1</v>
      </c>
      <c r="T2699" s="16" t="s">
        <v>91</v>
      </c>
      <c r="U2699" s="16">
        <v>999</v>
      </c>
      <c r="V2699" s="16" t="s">
        <v>1778</v>
      </c>
      <c r="W2699" s="16">
        <v>31942078</v>
      </c>
      <c r="Y2699" s="16" t="inlineStr">
        <is>
          <t>元婴境灵品丹药。清除对应味池杂质总量298285点，按60现实秒的经过时间线性结算（操作时补结差额）。</t>
        </is>
      </c>
      <c r="Z2699" s="16" t="inlineStr">
        <is>
          <t>|cff00FF00“识海去浊，心神乃清；清丹毒者，不代解控之术。温剂自有其宜，须量药力与丹毒而用。”——《心神澄浊录》|r</t>
        </is>
      </c>
      <c r="AA2699" t="str" s="16">
        <v>炼丹可得。</v>
      </c>
      <c r="AB2699">
        <v>11921078</v>
      </c>
      <c r="AC2699" s="16" t="s">
        <v>1781</v>
      </c>
      <c r="AD2699" s="16">
        <v>40002</v>
      </c>
      <c r="AF2699">
        <v>70002</v>
      </c>
      <c r="AH2699">
        <v>1500</v>
      </c>
      <c r="AI2699" s="16" t="s">
        <v>1777</v>
      </c>
      <c r="AJ2699" s="16" t="s">
        <v>1777</v>
      </c>
      <c r="AK2699" s="16" t="s">
        <v>345</v>
      </c>
    </row>
    <row r="2700" spans="2:37">
      <c r="B2700" s="16" t="n">
        <f>10000000+INDEX(编号表!$B:$B,MATCH(F2700,编号表!$A:$A,0))*100000+INDEX(编号表!$F:$F,MATCH(D2700,编号表!$E:$E,0))*1000+INDEX(编号表!$D:$D,MATCH(E2700,编号表!$C:$C,0))*10000+G2700</f>
        <v>11943078</v>
      </c>
      <c r="C2700" s="16" t="s">
        <v>3217</v>
      </c>
      <c r="D2700" s="16" t="s">
        <v>105</v>
      </c>
      <c r="E2700" s="16" t="s">
        <v>345</v>
      </c>
      <c r="F2700" s="16" t="s">
        <v>1777</v>
      </c>
      <c r="G2700" s="16">
        <v>78</v>
      </c>
      <c r="I2700" s="16">
        <v>60</v>
      </c>
      <c r="J2700" t="str">
        <f t="shared" si="44"/>
        <v>大类_玄品元婴丹药</v>
      </c>
      <c r="K2700" s="16" t="s">
        <v>337</v>
      </c>
      <c r="L2700" s="16">
        <v>1</v>
      </c>
      <c r="M2700" s="16" t="s">
        <v>1777</v>
      </c>
      <c r="O2700" s="16">
        <v>0</v>
      </c>
      <c r="P2700" s="16" t="b">
        <v>1</v>
      </c>
      <c r="R2700" s="16" t="b">
        <v>0</v>
      </c>
      <c r="S2700" s="16">
        <v>1</v>
      </c>
      <c r="T2700" s="16" t="s">
        <v>91</v>
      </c>
      <c r="U2700" s="16">
        <v>999</v>
      </c>
      <c r="V2700" s="16" t="s">
        <v>1778</v>
      </c>
      <c r="W2700" s="16">
        <v>31943078</v>
      </c>
      <c r="Y2700" s="16" t="inlineStr">
        <is>
          <t>元婴境玄品丹药。清除对应味池杂质总量525033点，按60现实秒的经过时间线性结算（操作时补结差额）。</t>
        </is>
      </c>
      <c r="Z2700" s="16" t="inlineStr">
        <is>
          <t>|cff00FF00“识海去浊，心神乃清；清丹毒者，不代解控之术。温剂自有其宜，须量药力与丹毒而用。”——《心神澄浊录》|r</t>
        </is>
      </c>
      <c r="AA2700" t="str" s="16">
        <v>炼丹可得。</v>
      </c>
      <c r="AB2700">
        <v>11921078</v>
      </c>
      <c r="AC2700" s="16" t="s">
        <v>1781</v>
      </c>
      <c r="AD2700" s="16">
        <v>40003</v>
      </c>
      <c r="AF2700">
        <v>70003</v>
      </c>
      <c r="AH2700">
        <v>6000</v>
      </c>
      <c r="AI2700" s="16" t="s">
        <v>1777</v>
      </c>
      <c r="AJ2700" s="16" t="s">
        <v>1777</v>
      </c>
      <c r="AK2700" s="16" t="s">
        <v>345</v>
      </c>
    </row>
    <row r="2701" spans="2:37">
      <c r="B2701" s="16" t="n">
        <f>10000000+INDEX(编号表!$B:$B,MATCH(F2701,编号表!$A:$A,0))*100000+INDEX(编号表!$F:$F,MATCH(D2701,编号表!$E:$E,0))*1000+INDEX(编号表!$D:$D,MATCH(E2701,编号表!$C:$C,0))*10000+G2701</f>
        <v>11941079</v>
      </c>
      <c r="C2701" s="16" t="s">
        <v>3221</v>
      </c>
      <c r="D2701" s="16" t="s">
        <v>86</v>
      </c>
      <c r="E2701" s="16" t="s">
        <v>345</v>
      </c>
      <c r="F2701" s="16" t="s">
        <v>1777</v>
      </c>
      <c r="G2701" s="16">
        <v>79</v>
      </c>
      <c r="I2701" s="16">
        <v>60</v>
      </c>
      <c r="J2701" t="str">
        <f t="shared" si="44"/>
        <v>大类_凡品元婴丹药</v>
      </c>
      <c r="K2701" s="16" t="s">
        <v>337</v>
      </c>
      <c r="L2701" s="16">
        <v>1</v>
      </c>
      <c r="M2701" s="16" t="s">
        <v>1777</v>
      </c>
      <c r="O2701" s="16">
        <v>0</v>
      </c>
      <c r="P2701" s="16" t="b">
        <v>1</v>
      </c>
      <c r="R2701" s="16" t="b">
        <v>0</v>
      </c>
      <c r="S2701" s="16">
        <v>1</v>
      </c>
      <c r="T2701" s="16" t="s">
        <v>91</v>
      </c>
      <c r="U2701" s="16">
        <v>999</v>
      </c>
      <c r="V2701" s="16" t="s">
        <v>1778</v>
      </c>
      <c r="W2701" s="16">
        <v>31941079</v>
      </c>
      <c r="Y2701" s="16" t="inlineStr">
        <is>
          <t>元婴境凡品丹药。清除对应味池杂质总量138672点，按10现实秒的经过时间线性结算（操作时补结差额）。</t>
        </is>
      </c>
      <c r="Z2701" s="16" t="inlineStr">
        <is>
          <t>|cff00FF00“识海去浊，心神乃清；清丹毒者，不代解控之术。热剂自有其宜，须量药力与丹毒而用。”——《心神澄浊录》|r</t>
        </is>
      </c>
      <c r="AA2701" t="str" s="16">
        <v>炼丹可得。</v>
      </c>
      <c r="AB2701">
        <v>11921079</v>
      </c>
      <c r="AC2701" s="16" t="s">
        <v>1781</v>
      </c>
      <c r="AD2701" s="16">
        <v>40001</v>
      </c>
      <c r="AF2701">
        <v>70001</v>
      </c>
      <c r="AH2701">
        <v>500</v>
      </c>
      <c r="AI2701" s="16" t="s">
        <v>1777</v>
      </c>
      <c r="AJ2701" s="16" t="s">
        <v>1777</v>
      </c>
      <c r="AK2701" s="16" t="s">
        <v>345</v>
      </c>
    </row>
    <row r="2702" spans="2:37">
      <c r="B2702" s="16" t="n">
        <f>10000000+INDEX(编号表!$B:$B,MATCH(F2702,编号表!$A:$A,0))*100000+INDEX(编号表!$F:$F,MATCH(D2702,编号表!$E:$E,0))*1000+INDEX(编号表!$D:$D,MATCH(E2702,编号表!$C:$C,0))*10000+G2702</f>
        <v>11942079</v>
      </c>
      <c r="C2702" s="16" t="s">
        <v>3221</v>
      </c>
      <c r="D2702" s="16" t="s">
        <v>102</v>
      </c>
      <c r="E2702" s="16" t="s">
        <v>345</v>
      </c>
      <c r="F2702" s="16" t="s">
        <v>1777</v>
      </c>
      <c r="G2702" s="16">
        <v>79</v>
      </c>
      <c r="I2702" s="16">
        <v>60</v>
      </c>
      <c r="J2702" t="str">
        <f t="shared" si="44"/>
        <v>大类_灵品元婴丹药</v>
      </c>
      <c r="K2702" s="16" t="s">
        <v>337</v>
      </c>
      <c r="L2702" s="16">
        <v>1</v>
      </c>
      <c r="M2702" s="16" t="s">
        <v>1777</v>
      </c>
      <c r="O2702" s="16">
        <v>0</v>
      </c>
      <c r="P2702" s="16" t="b">
        <v>1</v>
      </c>
      <c r="R2702" s="16" t="b">
        <v>0</v>
      </c>
      <c r="S2702" s="16">
        <v>1</v>
      </c>
      <c r="T2702" s="16" t="s">
        <v>91</v>
      </c>
      <c r="U2702" s="16">
        <v>999</v>
      </c>
      <c r="V2702" s="16" t="s">
        <v>1778</v>
      </c>
      <c r="W2702" s="16">
        <v>31942079</v>
      </c>
      <c r="Y2702" s="16" t="inlineStr">
        <is>
          <t>元婴境灵品丹药。清除对应味池杂质总量236650点，按10现实秒的经过时间线性结算（操作时补结差额）。</t>
        </is>
      </c>
      <c r="Z2702" s="16" t="inlineStr">
        <is>
          <t>|cff00FF00“识海去浊，心神乃清；清丹毒者，不代解控之术。热剂自有其宜，须量药力与丹毒而用。”——《心神澄浊录》|r</t>
        </is>
      </c>
      <c r="AA2702" t="str" s="16">
        <v>炼丹可得。</v>
      </c>
      <c r="AB2702">
        <v>11921079</v>
      </c>
      <c r="AC2702" s="16" t="s">
        <v>1781</v>
      </c>
      <c r="AD2702" s="16">
        <v>40002</v>
      </c>
      <c r="AF2702">
        <v>70002</v>
      </c>
      <c r="AH2702">
        <v>1500</v>
      </c>
      <c r="AI2702" s="16" t="s">
        <v>1777</v>
      </c>
      <c r="AJ2702" s="16" t="s">
        <v>1777</v>
      </c>
      <c r="AK2702" s="16" t="s">
        <v>345</v>
      </c>
    </row>
    <row r="2703" spans="2:37">
      <c r="B2703" s="16" t="n">
        <f>10000000+INDEX(编号表!$B:$B,MATCH(F2703,编号表!$A:$A,0))*100000+INDEX(编号表!$F:$F,MATCH(D2703,编号表!$E:$E,0))*1000+INDEX(编号表!$D:$D,MATCH(E2703,编号表!$C:$C,0))*10000+G2703</f>
        <v>11943079</v>
      </c>
      <c r="C2703" s="16" t="s">
        <v>3221</v>
      </c>
      <c r="D2703" s="16" t="s">
        <v>105</v>
      </c>
      <c r="E2703" s="16" t="s">
        <v>345</v>
      </c>
      <c r="F2703" s="16" t="s">
        <v>1777</v>
      </c>
      <c r="G2703" s="16">
        <v>79</v>
      </c>
      <c r="I2703" s="16">
        <v>60</v>
      </c>
      <c r="J2703" t="str">
        <f t="shared" si="44"/>
        <v>大类_玄品元婴丹药</v>
      </c>
      <c r="K2703" s="16" t="s">
        <v>337</v>
      </c>
      <c r="L2703" s="16">
        <v>1</v>
      </c>
      <c r="M2703" s="16" t="s">
        <v>1777</v>
      </c>
      <c r="O2703" s="16">
        <v>0</v>
      </c>
      <c r="P2703" s="16" t="b">
        <v>1</v>
      </c>
      <c r="R2703" s="16" t="b">
        <v>0</v>
      </c>
      <c r="S2703" s="16">
        <v>1</v>
      </c>
      <c r="T2703" s="16" t="s">
        <v>91</v>
      </c>
      <c r="U2703" s="16">
        <v>999</v>
      </c>
      <c r="V2703" s="16" t="s">
        <v>1778</v>
      </c>
      <c r="W2703" s="16">
        <v>31943079</v>
      </c>
      <c r="Y2703" s="16" t="inlineStr">
        <is>
          <t>元婴境玄品丹药。清除对应味池杂质总量413011点，按10现实秒的经过时间线性结算（操作时补结差额）。</t>
        </is>
      </c>
      <c r="Z2703" s="16" t="inlineStr">
        <is>
          <t>|cff00FF00“识海去浊，心神乃清；清丹毒者，不代解控之术。热剂自有其宜，须量药力与丹毒而用。”——《心神澄浊录》|r</t>
        </is>
      </c>
      <c r="AA2703" t="str" s="16">
        <v>炼丹可得。</v>
      </c>
      <c r="AB2703">
        <v>11921079</v>
      </c>
      <c r="AC2703" s="16" t="s">
        <v>1781</v>
      </c>
      <c r="AD2703" s="16">
        <v>40003</v>
      </c>
      <c r="AF2703">
        <v>70003</v>
      </c>
      <c r="AH2703">
        <v>6000</v>
      </c>
      <c r="AI2703" s="16" t="s">
        <v>1777</v>
      </c>
      <c r="AJ2703" s="16" t="s">
        <v>1777</v>
      </c>
      <c r="AK2703" s="16" t="s">
        <v>345</v>
      </c>
    </row>
    <row r="2704" spans="2:37">
      <c r="B2704" s="16" t="n">
        <f>10000000+INDEX(编号表!$B:$B,MATCH(F2704,编号表!$A:$A,0))*100000+INDEX(编号表!$F:$F,MATCH(D2704,编号表!$E:$E,0))*1000+INDEX(编号表!$D:$D,MATCH(E2704,编号表!$C:$C,0))*10000+G2704</f>
        <v>11941080</v>
      </c>
      <c r="C2704" s="16" t="s">
        <v>3225</v>
      </c>
      <c r="D2704" s="16" t="s">
        <v>86</v>
      </c>
      <c r="E2704" s="16" t="s">
        <v>345</v>
      </c>
      <c r="F2704" s="16" t="s">
        <v>1777</v>
      </c>
      <c r="G2704" s="16">
        <v>80</v>
      </c>
      <c r="I2704" s="16">
        <v>60</v>
      </c>
      <c r="J2704" t="str">
        <f t="shared" si="44"/>
        <v>大类_凡品元婴丹药</v>
      </c>
      <c r="K2704" s="16" t="s">
        <v>337</v>
      </c>
      <c r="L2704" s="16">
        <v>1</v>
      </c>
      <c r="M2704" s="16" t="s">
        <v>1777</v>
      </c>
      <c r="O2704" s="16">
        <v>0</v>
      </c>
      <c r="P2704" s="16" t="b">
        <v>1</v>
      </c>
      <c r="R2704" s="16" t="b">
        <v>0</v>
      </c>
      <c r="S2704" s="16">
        <v>1</v>
      </c>
      <c r="T2704" s="16" t="s">
        <v>91</v>
      </c>
      <c r="U2704" s="16">
        <v>999</v>
      </c>
      <c r="V2704" s="16" t="s">
        <v>1778</v>
      </c>
      <c r="W2704" s="16">
        <v>31941080</v>
      </c>
      <c r="Y2704" s="16" t="inlineStr">
        <is>
          <t>元婴境凡品丹药。神识提高1%，持续1800现实秒。</t>
        </is>
      </c>
      <c r="Z2704" s="16" t="inlineStr">
        <is>
          <t>|cff00FF00“神识得养，诸般操持更有余裕；药力有时，不作永久培养。寒剂自有其宜，须量药力与丹毒而用。”——《养神内照录》|r</t>
        </is>
      </c>
      <c r="AA2704" t="str" s="16">
        <v>炼丹可得。</v>
      </c>
      <c r="AB2704">
        <v>11921080</v>
      </c>
      <c r="AC2704" s="16" t="s">
        <v>1781</v>
      </c>
      <c r="AD2704" s="16">
        <v>40001</v>
      </c>
      <c r="AF2704">
        <v>70001</v>
      </c>
      <c r="AH2704">
        <v>500</v>
      </c>
      <c r="AI2704" s="16" t="s">
        <v>1777</v>
      </c>
      <c r="AJ2704" s="16" t="s">
        <v>1777</v>
      </c>
      <c r="AK2704" s="16" t="s">
        <v>345</v>
      </c>
    </row>
    <row r="2705" spans="2:37">
      <c r="B2705" s="16" t="n">
        <f>10000000+INDEX(编号表!$B:$B,MATCH(F2705,编号表!$A:$A,0))*100000+INDEX(编号表!$F:$F,MATCH(D2705,编号表!$E:$E,0))*1000+INDEX(编号表!$D:$D,MATCH(E2705,编号表!$C:$C,0))*10000+G2705</f>
        <v>11942080</v>
      </c>
      <c r="C2705" s="16" t="s">
        <v>3225</v>
      </c>
      <c r="D2705" s="16" t="s">
        <v>102</v>
      </c>
      <c r="E2705" s="16" t="s">
        <v>345</v>
      </c>
      <c r="F2705" s="16" t="s">
        <v>1777</v>
      </c>
      <c r="G2705" s="16">
        <v>80</v>
      </c>
      <c r="I2705" s="16">
        <v>60</v>
      </c>
      <c r="J2705" t="str">
        <f t="shared" si="44"/>
        <v>大类_灵品元婴丹药</v>
      </c>
      <c r="K2705" s="16" t="s">
        <v>337</v>
      </c>
      <c r="L2705" s="16">
        <v>1</v>
      </c>
      <c r="M2705" s="16" t="s">
        <v>1777</v>
      </c>
      <c r="O2705" s="16">
        <v>0</v>
      </c>
      <c r="P2705" s="16" t="b">
        <v>1</v>
      </c>
      <c r="R2705" s="16" t="b">
        <v>0</v>
      </c>
      <c r="S2705" s="16">
        <v>1</v>
      </c>
      <c r="T2705" s="16" t="s">
        <v>91</v>
      </c>
      <c r="U2705" s="16">
        <v>999</v>
      </c>
      <c r="V2705" s="16" t="s">
        <v>1778</v>
      </c>
      <c r="W2705" s="16">
        <v>31942080</v>
      </c>
      <c r="Y2705" s="16" t="inlineStr">
        <is>
          <t>元婴境灵品丹药。神识提高1%，持续3240现实秒。</t>
        </is>
      </c>
      <c r="Z2705" s="16" t="inlineStr">
        <is>
          <t>|cff00FF00“神识得养，诸般操持更有余裕；药力有时，不作永久培养。寒剂自有其宜，须量药力与丹毒而用。”——《养神内照录》|r</t>
        </is>
      </c>
      <c r="AA2705" t="str" s="16">
        <v>炼丹可得。</v>
      </c>
      <c r="AB2705">
        <v>11921080</v>
      </c>
      <c r="AC2705" s="16" t="s">
        <v>1781</v>
      </c>
      <c r="AD2705" s="16">
        <v>40002</v>
      </c>
      <c r="AF2705">
        <v>70002</v>
      </c>
      <c r="AH2705">
        <v>1500</v>
      </c>
      <c r="AI2705" s="16" t="s">
        <v>1777</v>
      </c>
      <c r="AJ2705" s="16" t="s">
        <v>1777</v>
      </c>
      <c r="AK2705" s="16" t="s">
        <v>345</v>
      </c>
    </row>
    <row r="2706" spans="2:37">
      <c r="B2706" s="16" t="n">
        <f>10000000+INDEX(编号表!$B:$B,MATCH(F2706,编号表!$A:$A,0))*100000+INDEX(编号表!$F:$F,MATCH(D2706,编号表!$E:$E,0))*1000+INDEX(编号表!$D:$D,MATCH(E2706,编号表!$C:$C,0))*10000+G2706</f>
        <v>11943080</v>
      </c>
      <c r="C2706" s="16" t="s">
        <v>3225</v>
      </c>
      <c r="D2706" s="16" t="s">
        <v>105</v>
      </c>
      <c r="E2706" s="16" t="s">
        <v>345</v>
      </c>
      <c r="F2706" s="16" t="s">
        <v>1777</v>
      </c>
      <c r="G2706" s="16">
        <v>80</v>
      </c>
      <c r="I2706" s="16">
        <v>60</v>
      </c>
      <c r="J2706" t="str">
        <f t="shared" si="44"/>
        <v>大类_玄品元婴丹药</v>
      </c>
      <c r="K2706" s="16" t="s">
        <v>337</v>
      </c>
      <c r="L2706" s="16">
        <v>1</v>
      </c>
      <c r="M2706" s="16" t="s">
        <v>1777</v>
      </c>
      <c r="O2706" s="16">
        <v>0</v>
      </c>
      <c r="P2706" s="16" t="b">
        <v>1</v>
      </c>
      <c r="R2706" s="16" t="b">
        <v>0</v>
      </c>
      <c r="S2706" s="16">
        <v>1</v>
      </c>
      <c r="T2706" s="16" t="s">
        <v>91</v>
      </c>
      <c r="U2706" s="16">
        <v>999</v>
      </c>
      <c r="V2706" s="16" t="s">
        <v>1778</v>
      </c>
      <c r="W2706" s="16">
        <v>31943080</v>
      </c>
      <c r="Y2706" s="16" t="inlineStr">
        <is>
          <t>元婴境玄品丹药。神识提高1%，持续5832现实秒。</t>
        </is>
      </c>
      <c r="Z2706" s="16" t="inlineStr">
        <is>
          <t>|cff00FF00“神识得养，诸般操持更有余裕；药力有时，不作永久培养。寒剂自有其宜，须量药力与丹毒而用。”——《养神内照录》|r</t>
        </is>
      </c>
      <c r="AA2706" t="str" s="16">
        <v>炼丹可得。</v>
      </c>
      <c r="AB2706">
        <v>11921080</v>
      </c>
      <c r="AC2706" s="16" t="s">
        <v>1781</v>
      </c>
      <c r="AD2706" s="16">
        <v>40003</v>
      </c>
      <c r="AF2706">
        <v>70003</v>
      </c>
      <c r="AH2706">
        <v>6000</v>
      </c>
      <c r="AI2706" s="16" t="s">
        <v>1777</v>
      </c>
      <c r="AJ2706" s="16" t="s">
        <v>1777</v>
      </c>
      <c r="AK2706" s="16" t="s">
        <v>345</v>
      </c>
    </row>
    <row r="2707" spans="2:37">
      <c r="B2707" s="16" t="n">
        <f>10000000+INDEX(编号表!$B:$B,MATCH(F2707,编号表!$A:$A,0))*100000+INDEX(编号表!$F:$F,MATCH(D2707,编号表!$E:$E,0))*1000+INDEX(编号表!$D:$D,MATCH(E2707,编号表!$C:$C,0))*10000+G2707</f>
        <v>11941081</v>
      </c>
      <c r="C2707" s="16" t="s">
        <v>3229</v>
      </c>
      <c r="D2707" s="16" t="s">
        <v>86</v>
      </c>
      <c r="E2707" s="16" t="s">
        <v>345</v>
      </c>
      <c r="F2707" s="16" t="s">
        <v>1777</v>
      </c>
      <c r="G2707" s="16">
        <v>81</v>
      </c>
      <c r="I2707" s="16">
        <v>60</v>
      </c>
      <c r="J2707" t="str">
        <f t="shared" si="44"/>
        <v>大类_凡品元婴丹药</v>
      </c>
      <c r="K2707" s="16" t="s">
        <v>337</v>
      </c>
      <c r="L2707" s="16">
        <v>1</v>
      </c>
      <c r="M2707" s="16" t="s">
        <v>1777</v>
      </c>
      <c r="O2707" s="16">
        <v>0</v>
      </c>
      <c r="P2707" s="16" t="b">
        <v>1</v>
      </c>
      <c r="R2707" s="16" t="b">
        <v>0</v>
      </c>
      <c r="S2707" s="16">
        <v>1</v>
      </c>
      <c r="T2707" s="16" t="s">
        <v>91</v>
      </c>
      <c r="U2707" s="16">
        <v>999</v>
      </c>
      <c r="V2707" s="16" t="s">
        <v>1778</v>
      </c>
      <c r="W2707" s="16">
        <v>31941081</v>
      </c>
      <c r="Y2707" s="16" t="inlineStr">
        <is>
          <t>元婴境凡品丹药。神识提高1.5%，持续1500现实秒。</t>
        </is>
      </c>
      <c r="Z2707" s="16" t="inlineStr">
        <is>
          <t>|cff00FF00“神识得养，诸般操持更有余裕；药力有时，不作永久培养。凉剂自有其宜，须量药力与丹毒而用。”——《养神内照录》|r</t>
        </is>
      </c>
      <c r="AA2707" t="str" s="16">
        <v>炼丹可得。</v>
      </c>
      <c r="AB2707">
        <v>11921081</v>
      </c>
      <c r="AC2707" s="16" t="s">
        <v>1781</v>
      </c>
      <c r="AD2707" s="16">
        <v>40001</v>
      </c>
      <c r="AF2707">
        <v>70001</v>
      </c>
      <c r="AH2707">
        <v>500</v>
      </c>
      <c r="AI2707" s="16" t="s">
        <v>1777</v>
      </c>
      <c r="AJ2707" s="16" t="s">
        <v>1777</v>
      </c>
      <c r="AK2707" s="16" t="s">
        <v>345</v>
      </c>
    </row>
    <row r="2708" spans="2:37">
      <c r="B2708" s="16" t="n">
        <f>10000000+INDEX(编号表!$B:$B,MATCH(F2708,编号表!$A:$A,0))*100000+INDEX(编号表!$F:$F,MATCH(D2708,编号表!$E:$E,0))*1000+INDEX(编号表!$D:$D,MATCH(E2708,编号表!$C:$C,0))*10000+G2708</f>
        <v>11942081</v>
      </c>
      <c r="C2708" s="16" t="s">
        <v>3229</v>
      </c>
      <c r="D2708" s="16" t="s">
        <v>102</v>
      </c>
      <c r="E2708" s="16" t="s">
        <v>345</v>
      </c>
      <c r="F2708" s="16" t="s">
        <v>1777</v>
      </c>
      <c r="G2708" s="16">
        <v>81</v>
      </c>
      <c r="I2708" s="16">
        <v>60</v>
      </c>
      <c r="J2708" t="str">
        <f t="shared" si="44"/>
        <v>大类_灵品元婴丹药</v>
      </c>
      <c r="K2708" s="16" t="s">
        <v>337</v>
      </c>
      <c r="L2708" s="16">
        <v>1</v>
      </c>
      <c r="M2708" s="16" t="s">
        <v>1777</v>
      </c>
      <c r="O2708" s="16">
        <v>0</v>
      </c>
      <c r="P2708" s="16" t="b">
        <v>1</v>
      </c>
      <c r="R2708" s="16" t="b">
        <v>0</v>
      </c>
      <c r="S2708" s="16">
        <v>1</v>
      </c>
      <c r="T2708" s="16" t="s">
        <v>91</v>
      </c>
      <c r="U2708" s="16">
        <v>999</v>
      </c>
      <c r="V2708" s="16" t="s">
        <v>1778</v>
      </c>
      <c r="W2708" s="16">
        <v>31942081</v>
      </c>
      <c r="Y2708" s="16" t="inlineStr">
        <is>
          <t>元婴境灵品丹药。神识提高1.5%，持续2700现实秒。</t>
        </is>
      </c>
      <c r="Z2708" s="16" t="inlineStr">
        <is>
          <t>|cff00FF00“神识得养，诸般操持更有余裕；药力有时，不作永久培养。凉剂自有其宜，须量药力与丹毒而用。”——《养神内照录》|r</t>
        </is>
      </c>
      <c r="AA2708" t="str" s="16">
        <v>炼丹可得。</v>
      </c>
      <c r="AB2708">
        <v>11921081</v>
      </c>
      <c r="AC2708" s="16" t="s">
        <v>1781</v>
      </c>
      <c r="AD2708" s="16">
        <v>40002</v>
      </c>
      <c r="AF2708">
        <v>70002</v>
      </c>
      <c r="AH2708">
        <v>1500</v>
      </c>
      <c r="AI2708" s="16" t="s">
        <v>1777</v>
      </c>
      <c r="AJ2708" s="16" t="s">
        <v>1777</v>
      </c>
      <c r="AK2708" s="16" t="s">
        <v>345</v>
      </c>
    </row>
    <row r="2709" spans="2:37">
      <c r="B2709" s="16" t="n">
        <f>10000000+INDEX(编号表!$B:$B,MATCH(F2709,编号表!$A:$A,0))*100000+INDEX(编号表!$F:$F,MATCH(D2709,编号表!$E:$E,0))*1000+INDEX(编号表!$D:$D,MATCH(E2709,编号表!$C:$C,0))*10000+G2709</f>
        <v>11943081</v>
      </c>
      <c r="C2709" s="16" t="s">
        <v>3229</v>
      </c>
      <c r="D2709" s="16" t="s">
        <v>105</v>
      </c>
      <c r="E2709" s="16" t="s">
        <v>345</v>
      </c>
      <c r="F2709" s="16" t="s">
        <v>1777</v>
      </c>
      <c r="G2709" s="16">
        <v>81</v>
      </c>
      <c r="I2709" s="16">
        <v>60</v>
      </c>
      <c r="J2709" t="str">
        <f t="shared" si="44"/>
        <v>大类_玄品元婴丹药</v>
      </c>
      <c r="K2709" s="16" t="s">
        <v>337</v>
      </c>
      <c r="L2709" s="16">
        <v>1</v>
      </c>
      <c r="M2709" s="16" t="s">
        <v>1777</v>
      </c>
      <c r="O2709" s="16">
        <v>0</v>
      </c>
      <c r="P2709" s="16" t="b">
        <v>1</v>
      </c>
      <c r="R2709" s="16" t="b">
        <v>0</v>
      </c>
      <c r="S2709" s="16">
        <v>1</v>
      </c>
      <c r="T2709" s="16" t="s">
        <v>91</v>
      </c>
      <c r="U2709" s="16">
        <v>999</v>
      </c>
      <c r="V2709" s="16" t="s">
        <v>1778</v>
      </c>
      <c r="W2709" s="16">
        <v>31943081</v>
      </c>
      <c r="Y2709" s="16" t="inlineStr">
        <is>
          <t>元婴境玄品丹药。神识提高1.5%，持续4860现实秒。</t>
        </is>
      </c>
      <c r="Z2709" s="16" t="inlineStr">
        <is>
          <t>|cff00FF00“神识得养，诸般操持更有余裕；药力有时，不作永久培养。凉剂自有其宜，须量药力与丹毒而用。”——《养神内照录》|r</t>
        </is>
      </c>
      <c r="AA2709" t="str" s="16">
        <v>炼丹可得。</v>
      </c>
      <c r="AB2709">
        <v>11921081</v>
      </c>
      <c r="AC2709" s="16" t="s">
        <v>1781</v>
      </c>
      <c r="AD2709" s="16">
        <v>40003</v>
      </c>
      <c r="AF2709">
        <v>70003</v>
      </c>
      <c r="AH2709">
        <v>6000</v>
      </c>
      <c r="AI2709" s="16" t="s">
        <v>1777</v>
      </c>
      <c r="AJ2709" s="16" t="s">
        <v>1777</v>
      </c>
      <c r="AK2709" s="16" t="s">
        <v>345</v>
      </c>
    </row>
    <row r="2710" spans="2:37">
      <c r="B2710" s="16" t="n">
        <f>10000000+INDEX(编号表!$B:$B,MATCH(F2710,编号表!$A:$A,0))*100000+INDEX(编号表!$F:$F,MATCH(D2710,编号表!$E:$E,0))*1000+INDEX(编号表!$D:$D,MATCH(E2710,编号表!$C:$C,0))*10000+G2710</f>
        <v>11941082</v>
      </c>
      <c r="C2710" s="16" t="s">
        <v>3233</v>
      </c>
      <c r="D2710" s="16" t="s">
        <v>86</v>
      </c>
      <c r="E2710" s="16" t="s">
        <v>345</v>
      </c>
      <c r="F2710" s="16" t="s">
        <v>1777</v>
      </c>
      <c r="G2710" s="16">
        <v>82</v>
      </c>
      <c r="I2710" s="16">
        <v>60</v>
      </c>
      <c r="J2710" t="str">
        <f t="shared" si="44"/>
        <v>大类_凡品元婴丹药</v>
      </c>
      <c r="K2710" s="16" t="s">
        <v>337</v>
      </c>
      <c r="L2710" s="16">
        <v>1</v>
      </c>
      <c r="M2710" s="16" t="s">
        <v>1777</v>
      </c>
      <c r="O2710" s="16">
        <v>0</v>
      </c>
      <c r="P2710" s="16" t="b">
        <v>1</v>
      </c>
      <c r="R2710" s="16" t="b">
        <v>0</v>
      </c>
      <c r="S2710" s="16">
        <v>1</v>
      </c>
      <c r="T2710" s="16" t="s">
        <v>91</v>
      </c>
      <c r="U2710" s="16">
        <v>999</v>
      </c>
      <c r="V2710" s="16" t="s">
        <v>1778</v>
      </c>
      <c r="W2710" s="16">
        <v>31941082</v>
      </c>
      <c r="Y2710" s="16" t="inlineStr">
        <is>
          <t>元婴境凡品丹药。神识提高2%，持续1500现实秒。</t>
        </is>
      </c>
      <c r="Z2710" s="16" t="inlineStr">
        <is>
          <t>|cff00FF00“神识得养，诸般操持更有余裕；药力有时，不作永久培养。平剂自有其宜，须量药力与丹毒而用。”——《养神内照录》|r</t>
        </is>
      </c>
      <c r="AA2710" t="str" s="16">
        <v>炼丹可得。</v>
      </c>
      <c r="AB2710">
        <v>11921082</v>
      </c>
      <c r="AC2710" s="16" t="s">
        <v>1781</v>
      </c>
      <c r="AD2710" s="16">
        <v>40001</v>
      </c>
      <c r="AF2710">
        <v>70001</v>
      </c>
      <c r="AH2710">
        <v>500</v>
      </c>
      <c r="AI2710" s="16" t="s">
        <v>1777</v>
      </c>
      <c r="AJ2710" s="16" t="s">
        <v>1777</v>
      </c>
      <c r="AK2710" s="16" t="s">
        <v>345</v>
      </c>
    </row>
    <row r="2711" spans="2:37">
      <c r="B2711" s="16" t="n">
        <f>10000000+INDEX(编号表!$B:$B,MATCH(F2711,编号表!$A:$A,0))*100000+INDEX(编号表!$F:$F,MATCH(D2711,编号表!$E:$E,0))*1000+INDEX(编号表!$D:$D,MATCH(E2711,编号表!$C:$C,0))*10000+G2711</f>
        <v>11942082</v>
      </c>
      <c r="C2711" s="16" t="s">
        <v>3233</v>
      </c>
      <c r="D2711" s="16" t="s">
        <v>102</v>
      </c>
      <c r="E2711" s="16" t="s">
        <v>345</v>
      </c>
      <c r="F2711" s="16" t="s">
        <v>1777</v>
      </c>
      <c r="G2711" s="16">
        <v>82</v>
      </c>
      <c r="I2711" s="16">
        <v>60</v>
      </c>
      <c r="J2711" t="str">
        <f t="shared" si="44"/>
        <v>大类_灵品元婴丹药</v>
      </c>
      <c r="K2711" s="16" t="s">
        <v>337</v>
      </c>
      <c r="L2711" s="16">
        <v>1</v>
      </c>
      <c r="M2711" s="16" t="s">
        <v>1777</v>
      </c>
      <c r="O2711" s="16">
        <v>0</v>
      </c>
      <c r="P2711" s="16" t="b">
        <v>1</v>
      </c>
      <c r="R2711" s="16" t="b">
        <v>0</v>
      </c>
      <c r="S2711" s="16">
        <v>1</v>
      </c>
      <c r="T2711" s="16" t="s">
        <v>91</v>
      </c>
      <c r="U2711" s="16">
        <v>999</v>
      </c>
      <c r="V2711" s="16" t="s">
        <v>1778</v>
      </c>
      <c r="W2711" s="16">
        <v>31942082</v>
      </c>
      <c r="Y2711" s="16" t="inlineStr">
        <is>
          <t>元婴境灵品丹药。神识提高2%，持续2700现实秒。</t>
        </is>
      </c>
      <c r="Z2711" s="16" t="inlineStr">
        <is>
          <t>|cff00FF00“神识得养，诸般操持更有余裕；药力有时，不作永久培养。平剂自有其宜，须量药力与丹毒而用。”——《养神内照录》|r</t>
        </is>
      </c>
      <c r="AA2711" t="str" s="16">
        <v>炼丹可得。</v>
      </c>
      <c r="AB2711">
        <v>11921082</v>
      </c>
      <c r="AC2711" s="16" t="s">
        <v>1781</v>
      </c>
      <c r="AD2711" s="16">
        <v>40002</v>
      </c>
      <c r="AF2711">
        <v>70002</v>
      </c>
      <c r="AH2711">
        <v>1500</v>
      </c>
      <c r="AI2711" s="16" t="s">
        <v>1777</v>
      </c>
      <c r="AJ2711" s="16" t="s">
        <v>1777</v>
      </c>
      <c r="AK2711" s="16" t="s">
        <v>345</v>
      </c>
    </row>
    <row r="2712" spans="2:37">
      <c r="B2712" s="16" t="n">
        <f>10000000+INDEX(编号表!$B:$B,MATCH(F2712,编号表!$A:$A,0))*100000+INDEX(编号表!$F:$F,MATCH(D2712,编号表!$E:$E,0))*1000+INDEX(编号表!$D:$D,MATCH(E2712,编号表!$C:$C,0))*10000+G2712</f>
        <v>11943082</v>
      </c>
      <c r="C2712" s="16" t="s">
        <v>3233</v>
      </c>
      <c r="D2712" s="16" t="s">
        <v>105</v>
      </c>
      <c r="E2712" s="16" t="s">
        <v>345</v>
      </c>
      <c r="F2712" s="16" t="s">
        <v>1777</v>
      </c>
      <c r="G2712" s="16">
        <v>82</v>
      </c>
      <c r="I2712" s="16">
        <v>60</v>
      </c>
      <c r="J2712" t="str">
        <f t="shared" si="44"/>
        <v>大类_玄品元婴丹药</v>
      </c>
      <c r="K2712" s="16" t="s">
        <v>337</v>
      </c>
      <c r="L2712" s="16">
        <v>1</v>
      </c>
      <c r="M2712" s="16" t="s">
        <v>1777</v>
      </c>
      <c r="O2712" s="16">
        <v>0</v>
      </c>
      <c r="P2712" s="16" t="b">
        <v>1</v>
      </c>
      <c r="R2712" s="16" t="b">
        <v>0</v>
      </c>
      <c r="S2712" s="16">
        <v>1</v>
      </c>
      <c r="T2712" s="16" t="s">
        <v>91</v>
      </c>
      <c r="U2712" s="16">
        <v>999</v>
      </c>
      <c r="V2712" s="16" t="s">
        <v>1778</v>
      </c>
      <c r="W2712" s="16">
        <v>31943082</v>
      </c>
      <c r="Y2712" s="16" t="inlineStr">
        <is>
          <t>元婴境玄品丹药。神识提高2%，持续4860现实秒。</t>
        </is>
      </c>
      <c r="Z2712" s="16" t="inlineStr">
        <is>
          <t>|cff00FF00“神识得养，诸般操持更有余裕；药力有时，不作永久培养。平剂自有其宜，须量药力与丹毒而用。”——《养神内照录》|r</t>
        </is>
      </c>
      <c r="AA2712" t="str" s="16">
        <v>炼丹可得。</v>
      </c>
      <c r="AB2712">
        <v>11921082</v>
      </c>
      <c r="AC2712" s="16" t="s">
        <v>1781</v>
      </c>
      <c r="AD2712" s="16">
        <v>40003</v>
      </c>
      <c r="AF2712">
        <v>70003</v>
      </c>
      <c r="AH2712">
        <v>6000</v>
      </c>
      <c r="AI2712" s="16" t="s">
        <v>1777</v>
      </c>
      <c r="AJ2712" s="16" t="s">
        <v>1777</v>
      </c>
      <c r="AK2712" s="16" t="s">
        <v>345</v>
      </c>
    </row>
    <row r="2713" spans="2:37">
      <c r="B2713" s="16" t="n">
        <f>10000000+INDEX(编号表!$B:$B,MATCH(F2713,编号表!$A:$A,0))*100000+INDEX(编号表!$F:$F,MATCH(D2713,编号表!$E:$E,0))*1000+INDEX(编号表!$D:$D,MATCH(E2713,编号表!$C:$C,0))*10000+G2713</f>
        <v>11941083</v>
      </c>
      <c r="C2713" s="16" t="s">
        <v>3237</v>
      </c>
      <c r="D2713" s="16" t="s">
        <v>86</v>
      </c>
      <c r="E2713" s="16" t="s">
        <v>345</v>
      </c>
      <c r="F2713" s="16" t="s">
        <v>1777</v>
      </c>
      <c r="G2713" s="16">
        <v>83</v>
      </c>
      <c r="I2713" s="16">
        <v>60</v>
      </c>
      <c r="J2713" t="str">
        <f t="shared" si="44"/>
        <v>大类_凡品元婴丹药</v>
      </c>
      <c r="K2713" s="16" t="s">
        <v>337</v>
      </c>
      <c r="L2713" s="16">
        <v>1</v>
      </c>
      <c r="M2713" s="16" t="s">
        <v>1777</v>
      </c>
      <c r="O2713" s="16">
        <v>0</v>
      </c>
      <c r="P2713" s="16" t="b">
        <v>1</v>
      </c>
      <c r="R2713" s="16" t="b">
        <v>0</v>
      </c>
      <c r="S2713" s="16">
        <v>1</v>
      </c>
      <c r="T2713" s="16" t="s">
        <v>91</v>
      </c>
      <c r="U2713" s="16">
        <v>999</v>
      </c>
      <c r="V2713" s="16" t="s">
        <v>1778</v>
      </c>
      <c r="W2713" s="16">
        <v>31941083</v>
      </c>
      <c r="Y2713" s="16" t="inlineStr">
        <is>
          <t>元婴境凡品丹药。神识提高2.5%，持续1500现实秒。</t>
        </is>
      </c>
      <c r="Z2713" s="16" t="inlineStr">
        <is>
          <t>|cff00FF00“神识得养，诸般操持更有余裕；药力有时，不作永久培养。温剂自有其宜，须量药力与丹毒而用。”——《养神内照录》|r</t>
        </is>
      </c>
      <c r="AA2713" t="str" s="16">
        <v>炼丹可得。</v>
      </c>
      <c r="AB2713">
        <v>11921083</v>
      </c>
      <c r="AC2713" s="16" t="s">
        <v>1781</v>
      </c>
      <c r="AD2713" s="16">
        <v>40001</v>
      </c>
      <c r="AF2713">
        <v>70001</v>
      </c>
      <c r="AH2713">
        <v>500</v>
      </c>
      <c r="AI2713" s="16" t="s">
        <v>1777</v>
      </c>
      <c r="AJ2713" s="16" t="s">
        <v>1777</v>
      </c>
      <c r="AK2713" s="16" t="s">
        <v>345</v>
      </c>
    </row>
    <row r="2714" spans="2:37">
      <c r="B2714" s="16" t="n">
        <f>10000000+INDEX(编号表!$B:$B,MATCH(F2714,编号表!$A:$A,0))*100000+INDEX(编号表!$F:$F,MATCH(D2714,编号表!$E:$E,0))*1000+INDEX(编号表!$D:$D,MATCH(E2714,编号表!$C:$C,0))*10000+G2714</f>
        <v>11942083</v>
      </c>
      <c r="C2714" s="16" t="s">
        <v>3237</v>
      </c>
      <c r="D2714" s="16" t="s">
        <v>102</v>
      </c>
      <c r="E2714" s="16" t="s">
        <v>345</v>
      </c>
      <c r="F2714" s="16" t="s">
        <v>1777</v>
      </c>
      <c r="G2714" s="16">
        <v>83</v>
      </c>
      <c r="I2714" s="16">
        <v>60</v>
      </c>
      <c r="J2714" t="str">
        <f t="shared" si="44"/>
        <v>大类_灵品元婴丹药</v>
      </c>
      <c r="K2714" s="16" t="s">
        <v>337</v>
      </c>
      <c r="L2714" s="16">
        <v>1</v>
      </c>
      <c r="M2714" s="16" t="s">
        <v>1777</v>
      </c>
      <c r="O2714" s="16">
        <v>0</v>
      </c>
      <c r="P2714" s="16" t="b">
        <v>1</v>
      </c>
      <c r="R2714" s="16" t="b">
        <v>0</v>
      </c>
      <c r="S2714" s="16">
        <v>1</v>
      </c>
      <c r="T2714" s="16" t="s">
        <v>91</v>
      </c>
      <c r="U2714" s="16">
        <v>999</v>
      </c>
      <c r="V2714" s="16" t="s">
        <v>1778</v>
      </c>
      <c r="W2714" s="16">
        <v>31942083</v>
      </c>
      <c r="Y2714" s="16" t="inlineStr">
        <is>
          <t>元婴境灵品丹药。神识提高2.5%，持续2700现实秒。</t>
        </is>
      </c>
      <c r="Z2714" s="16" t="inlineStr">
        <is>
          <t>|cff00FF00“神识得养，诸般操持更有余裕；药力有时，不作永久培养。温剂自有其宜，须量药力与丹毒而用。”——《养神内照录》|r</t>
        </is>
      </c>
      <c r="AA2714" t="str" s="16">
        <v>炼丹可得。</v>
      </c>
      <c r="AB2714">
        <v>11921083</v>
      </c>
      <c r="AC2714" s="16" t="s">
        <v>1781</v>
      </c>
      <c r="AD2714" s="16">
        <v>40002</v>
      </c>
      <c r="AF2714">
        <v>70002</v>
      </c>
      <c r="AH2714">
        <v>1500</v>
      </c>
      <c r="AI2714" s="16" t="s">
        <v>1777</v>
      </c>
      <c r="AJ2714" s="16" t="s">
        <v>1777</v>
      </c>
      <c r="AK2714" s="16" t="s">
        <v>345</v>
      </c>
    </row>
    <row r="2715" spans="2:37">
      <c r="B2715" s="16" t="n">
        <f>10000000+INDEX(编号表!$B:$B,MATCH(F2715,编号表!$A:$A,0))*100000+INDEX(编号表!$F:$F,MATCH(D2715,编号表!$E:$E,0))*1000+INDEX(编号表!$D:$D,MATCH(E2715,编号表!$C:$C,0))*10000+G2715</f>
        <v>11943083</v>
      </c>
      <c r="C2715" s="16" t="s">
        <v>3237</v>
      </c>
      <c r="D2715" s="16" t="s">
        <v>105</v>
      </c>
      <c r="E2715" s="16" t="s">
        <v>345</v>
      </c>
      <c r="F2715" s="16" t="s">
        <v>1777</v>
      </c>
      <c r="G2715" s="16">
        <v>83</v>
      </c>
      <c r="I2715" s="16">
        <v>60</v>
      </c>
      <c r="J2715" t="str">
        <f t="shared" si="44"/>
        <v>大类_玄品元婴丹药</v>
      </c>
      <c r="K2715" s="16" t="s">
        <v>337</v>
      </c>
      <c r="L2715" s="16">
        <v>1</v>
      </c>
      <c r="M2715" s="16" t="s">
        <v>1777</v>
      </c>
      <c r="O2715" s="16">
        <v>0</v>
      </c>
      <c r="P2715" s="16" t="b">
        <v>1</v>
      </c>
      <c r="R2715" s="16" t="b">
        <v>0</v>
      </c>
      <c r="S2715" s="16">
        <v>1</v>
      </c>
      <c r="T2715" s="16" t="s">
        <v>91</v>
      </c>
      <c r="U2715" s="16">
        <v>999</v>
      </c>
      <c r="V2715" s="16" t="s">
        <v>1778</v>
      </c>
      <c r="W2715" s="16">
        <v>31943083</v>
      </c>
      <c r="Y2715" s="16" t="inlineStr">
        <is>
          <t>元婴境玄品丹药。神识提高2.5%，持续4860现实秒。</t>
        </is>
      </c>
      <c r="Z2715" s="16" t="inlineStr">
        <is>
          <t>|cff00FF00“神识得养，诸般操持更有余裕；药力有时，不作永久培养。温剂自有其宜，须量药力与丹毒而用。”——《养神内照录》|r</t>
        </is>
      </c>
      <c r="AA2715" t="str" s="16">
        <v>炼丹可得。</v>
      </c>
      <c r="AB2715">
        <v>11921083</v>
      </c>
      <c r="AC2715" s="16" t="s">
        <v>1781</v>
      </c>
      <c r="AD2715" s="16">
        <v>40003</v>
      </c>
      <c r="AF2715">
        <v>70003</v>
      </c>
      <c r="AH2715">
        <v>6000</v>
      </c>
      <c r="AI2715" s="16" t="s">
        <v>1777</v>
      </c>
      <c r="AJ2715" s="16" t="s">
        <v>1777</v>
      </c>
      <c r="AK2715" s="16" t="s">
        <v>345</v>
      </c>
    </row>
    <row r="2716" spans="2:37">
      <c r="B2716" s="16" t="n">
        <f>10000000+INDEX(编号表!$B:$B,MATCH(F2716,编号表!$A:$A,0))*100000+INDEX(编号表!$F:$F,MATCH(D2716,编号表!$E:$E,0))*1000+INDEX(编号表!$D:$D,MATCH(E2716,编号表!$C:$C,0))*10000+G2716</f>
        <v>11941084</v>
      </c>
      <c r="C2716" s="16" t="s">
        <v>3241</v>
      </c>
      <c r="D2716" s="16" t="s">
        <v>86</v>
      </c>
      <c r="E2716" s="16" t="s">
        <v>345</v>
      </c>
      <c r="F2716" s="16" t="s">
        <v>1777</v>
      </c>
      <c r="G2716" s="16">
        <v>84</v>
      </c>
      <c r="I2716" s="16">
        <v>60</v>
      </c>
      <c r="J2716" t="str">
        <f t="shared" si="44"/>
        <v>大类_凡品元婴丹药</v>
      </c>
      <c r="K2716" s="16" t="s">
        <v>337</v>
      </c>
      <c r="L2716" s="16">
        <v>1</v>
      </c>
      <c r="M2716" s="16" t="s">
        <v>1777</v>
      </c>
      <c r="O2716" s="16">
        <v>0</v>
      </c>
      <c r="P2716" s="16" t="b">
        <v>1</v>
      </c>
      <c r="R2716" s="16" t="b">
        <v>0</v>
      </c>
      <c r="S2716" s="16">
        <v>1</v>
      </c>
      <c r="T2716" s="16" t="s">
        <v>91</v>
      </c>
      <c r="U2716" s="16">
        <v>999</v>
      </c>
      <c r="V2716" s="16" t="s">
        <v>1778</v>
      </c>
      <c r="W2716" s="16">
        <v>31941084</v>
      </c>
      <c r="Y2716" s="16" t="inlineStr">
        <is>
          <t>元婴境凡品丹药。神识提高3%，持续900现实秒。</t>
        </is>
      </c>
      <c r="Z2716" s="16" t="inlineStr">
        <is>
          <t>|cff00FF00“神识得养，诸般操持更有余裕；药力有时，不作永久培养。热剂自有其宜，须量药力与丹毒而用。”——《养神内照录》|r</t>
        </is>
      </c>
      <c r="AA2716" t="str" s="16">
        <v>炼丹可得。</v>
      </c>
      <c r="AB2716">
        <v>11921084</v>
      </c>
      <c r="AC2716" s="16" t="s">
        <v>1781</v>
      </c>
      <c r="AD2716" s="16">
        <v>40001</v>
      </c>
      <c r="AF2716">
        <v>70001</v>
      </c>
      <c r="AH2716">
        <v>500</v>
      </c>
      <c r="AI2716" s="16" t="s">
        <v>1777</v>
      </c>
      <c r="AJ2716" s="16" t="s">
        <v>1777</v>
      </c>
      <c r="AK2716" s="16" t="s">
        <v>345</v>
      </c>
    </row>
    <row r="2717" spans="2:37">
      <c r="B2717" s="16" t="n">
        <f>10000000+INDEX(编号表!$B:$B,MATCH(F2717,编号表!$A:$A,0))*100000+INDEX(编号表!$F:$F,MATCH(D2717,编号表!$E:$E,0))*1000+INDEX(编号表!$D:$D,MATCH(E2717,编号表!$C:$C,0))*10000+G2717</f>
        <v>11942084</v>
      </c>
      <c r="C2717" s="16" t="s">
        <v>3241</v>
      </c>
      <c r="D2717" s="16" t="s">
        <v>102</v>
      </c>
      <c r="E2717" s="16" t="s">
        <v>345</v>
      </c>
      <c r="F2717" s="16" t="s">
        <v>1777</v>
      </c>
      <c r="G2717" s="16">
        <v>84</v>
      </c>
      <c r="I2717" s="16">
        <v>60</v>
      </c>
      <c r="J2717" t="str">
        <f t="shared" si="44"/>
        <v>大类_灵品元婴丹药</v>
      </c>
      <c r="K2717" s="16" t="s">
        <v>337</v>
      </c>
      <c r="L2717" s="16">
        <v>1</v>
      </c>
      <c r="M2717" s="16" t="s">
        <v>1777</v>
      </c>
      <c r="O2717" s="16">
        <v>0</v>
      </c>
      <c r="P2717" s="16" t="b">
        <v>1</v>
      </c>
      <c r="R2717" s="16" t="b">
        <v>0</v>
      </c>
      <c r="S2717" s="16">
        <v>1</v>
      </c>
      <c r="T2717" s="16" t="s">
        <v>91</v>
      </c>
      <c r="U2717" s="16">
        <v>999</v>
      </c>
      <c r="V2717" s="16" t="s">
        <v>1778</v>
      </c>
      <c r="W2717" s="16">
        <v>31942084</v>
      </c>
      <c r="Y2717" s="16" t="inlineStr">
        <is>
          <t>元婴境灵品丹药。神识提高3%，持续1620现实秒。</t>
        </is>
      </c>
      <c r="Z2717" s="16" t="inlineStr">
        <is>
          <t>|cff00FF00“神识得养，诸般操持更有余裕；药力有时，不作永久培养。热剂自有其宜，须量药力与丹毒而用。”——《养神内照录》|r</t>
        </is>
      </c>
      <c r="AA2717" t="str" s="16">
        <v>炼丹可得。</v>
      </c>
      <c r="AB2717">
        <v>11921084</v>
      </c>
      <c r="AC2717" s="16" t="s">
        <v>1781</v>
      </c>
      <c r="AD2717" s="16">
        <v>40002</v>
      </c>
      <c r="AF2717">
        <v>70002</v>
      </c>
      <c r="AH2717">
        <v>1500</v>
      </c>
      <c r="AI2717" s="16" t="s">
        <v>1777</v>
      </c>
      <c r="AJ2717" s="16" t="s">
        <v>1777</v>
      </c>
      <c r="AK2717" s="16" t="s">
        <v>345</v>
      </c>
    </row>
    <row r="2718" spans="2:37">
      <c r="B2718" s="16" t="n">
        <f>10000000+INDEX(编号表!$B:$B,MATCH(F2718,编号表!$A:$A,0))*100000+INDEX(编号表!$F:$F,MATCH(D2718,编号表!$E:$E,0))*1000+INDEX(编号表!$D:$D,MATCH(E2718,编号表!$C:$C,0))*10000+G2718</f>
        <v>11943084</v>
      </c>
      <c r="C2718" s="16" t="s">
        <v>3241</v>
      </c>
      <c r="D2718" s="16" t="s">
        <v>105</v>
      </c>
      <c r="E2718" s="16" t="s">
        <v>345</v>
      </c>
      <c r="F2718" s="16" t="s">
        <v>1777</v>
      </c>
      <c r="G2718" s="16">
        <v>84</v>
      </c>
      <c r="I2718" s="16">
        <v>60</v>
      </c>
      <c r="J2718" t="str">
        <f t="shared" si="44"/>
        <v>大类_玄品元婴丹药</v>
      </c>
      <c r="K2718" s="16" t="s">
        <v>337</v>
      </c>
      <c r="L2718" s="16">
        <v>1</v>
      </c>
      <c r="M2718" s="16" t="s">
        <v>1777</v>
      </c>
      <c r="O2718" s="16">
        <v>0</v>
      </c>
      <c r="P2718" s="16" t="b">
        <v>1</v>
      </c>
      <c r="R2718" s="16" t="b">
        <v>0</v>
      </c>
      <c r="S2718" s="16">
        <v>1</v>
      </c>
      <c r="T2718" s="16" t="s">
        <v>91</v>
      </c>
      <c r="U2718" s="16">
        <v>999</v>
      </c>
      <c r="V2718" s="16" t="s">
        <v>1778</v>
      </c>
      <c r="W2718" s="16">
        <v>31943084</v>
      </c>
      <c r="Y2718" s="16" t="inlineStr">
        <is>
          <t>元婴境玄品丹药。神识提高3%，持续2916现实秒。</t>
        </is>
      </c>
      <c r="Z2718" s="16" t="inlineStr">
        <is>
          <t>|cff00FF00“神识得养，诸般操持更有余裕；药力有时，不作永久培养。热剂自有其宜，须量药力与丹毒而用。”——《养神内照录》|r</t>
        </is>
      </c>
      <c r="AA2718" t="str" s="16">
        <v>炼丹可得。</v>
      </c>
      <c r="AB2718">
        <v>11921084</v>
      </c>
      <c r="AC2718" s="16" t="s">
        <v>1781</v>
      </c>
      <c r="AD2718" s="16">
        <v>40003</v>
      </c>
      <c r="AF2718">
        <v>70003</v>
      </c>
      <c r="AH2718">
        <v>6000</v>
      </c>
      <c r="AI2718" s="16" t="s">
        <v>1777</v>
      </c>
      <c r="AJ2718" s="16" t="s">
        <v>1777</v>
      </c>
      <c r="AK2718" s="16" t="s">
        <v>345</v>
      </c>
    </row>
    <row r="2719" spans="2:37">
      <c r="B2719" s="16" t="n">
        <f>10000000+INDEX(编号表!$B:$B,MATCH(F2719,编号表!$A:$A,0))*100000+INDEX(编号表!$F:$F,MATCH(D2719,编号表!$E:$E,0))*1000+INDEX(编号表!$D:$D,MATCH(E2719,编号表!$C:$C,0))*10000+G2719</f>
        <v>11941085</v>
      </c>
      <c r="C2719" s="16" t="s">
        <v>3245</v>
      </c>
      <c r="D2719" s="16" t="s">
        <v>86</v>
      </c>
      <c r="E2719" s="16" t="s">
        <v>345</v>
      </c>
      <c r="F2719" s="16" t="s">
        <v>1777</v>
      </c>
      <c r="G2719" s="16">
        <v>85</v>
      </c>
      <c r="I2719" s="16">
        <v>60</v>
      </c>
      <c r="J2719" t="str">
        <f t="shared" si="44"/>
        <v>大类_凡品元婴丹药</v>
      </c>
      <c r="K2719" s="16" t="s">
        <v>337</v>
      </c>
      <c r="L2719" s="16">
        <v>1</v>
      </c>
      <c r="M2719" s="16" t="s">
        <v>1777</v>
      </c>
      <c r="O2719" s="16">
        <v>0</v>
      </c>
      <c r="P2719" s="16" t="b">
        <v>1</v>
      </c>
      <c r="R2719" s="16" t="b">
        <v>0</v>
      </c>
      <c r="S2719" s="16">
        <v>1</v>
      </c>
      <c r="T2719" s="16" t="s">
        <v>91</v>
      </c>
      <c r="U2719" s="16">
        <v>999</v>
      </c>
      <c r="V2719" s="16" t="s">
        <v>1778</v>
      </c>
      <c r="W2719" s="16">
        <v>31941085</v>
      </c>
      <c r="Y2719" s="16" t="inlineStr">
        <is>
          <t>元婴境凡品丹药。闪避+1%，持续600现实秒。</t>
        </is>
      </c>
      <c r="Z2719" s="16" t="inlineStr">
        <is>
          <t>|cff00FF00“攻贵能中，守贵能避；明心辨其用，各取所需。寒剂自有其宜，须量药力与丹毒而用。”——《明心察微录》|r</t>
        </is>
      </c>
      <c r="AA2719" t="str" s="16">
        <v>炼丹可得。</v>
      </c>
      <c r="AB2719">
        <v>11921085</v>
      </c>
      <c r="AC2719" s="16" t="s">
        <v>1781</v>
      </c>
      <c r="AD2719" s="16">
        <v>40001</v>
      </c>
      <c r="AF2719">
        <v>70001</v>
      </c>
      <c r="AH2719">
        <v>500</v>
      </c>
      <c r="AI2719" s="16" t="s">
        <v>1777</v>
      </c>
      <c r="AJ2719" s="16" t="s">
        <v>1777</v>
      </c>
      <c r="AK2719" s="16" t="s">
        <v>345</v>
      </c>
    </row>
    <row r="2720" spans="2:37">
      <c r="B2720" s="16" t="n">
        <f>10000000+INDEX(编号表!$B:$B,MATCH(F2720,编号表!$A:$A,0))*100000+INDEX(编号表!$F:$F,MATCH(D2720,编号表!$E:$E,0))*1000+INDEX(编号表!$D:$D,MATCH(E2720,编号表!$C:$C,0))*10000+G2720</f>
        <v>11942085</v>
      </c>
      <c r="C2720" s="16" t="s">
        <v>3245</v>
      </c>
      <c r="D2720" s="16" t="s">
        <v>102</v>
      </c>
      <c r="E2720" s="16" t="s">
        <v>345</v>
      </c>
      <c r="F2720" s="16" t="s">
        <v>1777</v>
      </c>
      <c r="G2720" s="16">
        <v>85</v>
      </c>
      <c r="I2720" s="16">
        <v>60</v>
      </c>
      <c r="J2720" t="str">
        <f t="shared" si="44"/>
        <v>大类_灵品元婴丹药</v>
      </c>
      <c r="K2720" s="16" t="s">
        <v>337</v>
      </c>
      <c r="L2720" s="16">
        <v>1</v>
      </c>
      <c r="M2720" s="16" t="s">
        <v>1777</v>
      </c>
      <c r="O2720" s="16">
        <v>0</v>
      </c>
      <c r="P2720" s="16" t="b">
        <v>1</v>
      </c>
      <c r="R2720" s="16" t="b">
        <v>0</v>
      </c>
      <c r="S2720" s="16">
        <v>1</v>
      </c>
      <c r="T2720" s="16" t="s">
        <v>91</v>
      </c>
      <c r="U2720" s="16">
        <v>999</v>
      </c>
      <c r="V2720" s="16" t="s">
        <v>1778</v>
      </c>
      <c r="W2720" s="16">
        <v>31942085</v>
      </c>
      <c r="Y2720" s="16" t="inlineStr">
        <is>
          <t>元婴境灵品丹药。闪避+1%，持续1080现实秒。</t>
        </is>
      </c>
      <c r="Z2720" s="16" t="inlineStr">
        <is>
          <t>|cff00FF00“攻贵能中，守贵能避；明心辨其用，各取所需。寒剂自有其宜，须量药力与丹毒而用。”——《明心察微录》|r</t>
        </is>
      </c>
      <c r="AA2720" t="str" s="16">
        <v>炼丹可得。</v>
      </c>
      <c r="AB2720">
        <v>11921085</v>
      </c>
      <c r="AC2720" s="16" t="s">
        <v>1781</v>
      </c>
      <c r="AD2720" s="16">
        <v>40002</v>
      </c>
      <c r="AF2720">
        <v>70002</v>
      </c>
      <c r="AH2720">
        <v>1500</v>
      </c>
      <c r="AI2720" s="16" t="s">
        <v>1777</v>
      </c>
      <c r="AJ2720" s="16" t="s">
        <v>1777</v>
      </c>
      <c r="AK2720" s="16" t="s">
        <v>345</v>
      </c>
    </row>
    <row r="2721" spans="2:37">
      <c r="B2721" s="16" t="n">
        <f>10000000+INDEX(编号表!$B:$B,MATCH(F2721,编号表!$A:$A,0))*100000+INDEX(编号表!$F:$F,MATCH(D2721,编号表!$E:$E,0))*1000+INDEX(编号表!$D:$D,MATCH(E2721,编号表!$C:$C,0))*10000+G2721</f>
        <v>11943085</v>
      </c>
      <c r="C2721" s="16" t="s">
        <v>3245</v>
      </c>
      <c r="D2721" s="16" t="s">
        <v>105</v>
      </c>
      <c r="E2721" s="16" t="s">
        <v>345</v>
      </c>
      <c r="F2721" s="16" t="s">
        <v>1777</v>
      </c>
      <c r="G2721" s="16">
        <v>85</v>
      </c>
      <c r="I2721" s="16">
        <v>60</v>
      </c>
      <c r="J2721" t="str">
        <f t="shared" si="44"/>
        <v>大类_玄品元婴丹药</v>
      </c>
      <c r="K2721" s="16" t="s">
        <v>337</v>
      </c>
      <c r="L2721" s="16">
        <v>1</v>
      </c>
      <c r="M2721" s="16" t="s">
        <v>1777</v>
      </c>
      <c r="O2721" s="16">
        <v>0</v>
      </c>
      <c r="P2721" s="16" t="b">
        <v>1</v>
      </c>
      <c r="R2721" s="16" t="b">
        <v>0</v>
      </c>
      <c r="S2721" s="16">
        <v>1</v>
      </c>
      <c r="T2721" s="16" t="s">
        <v>91</v>
      </c>
      <c r="U2721" s="16">
        <v>999</v>
      </c>
      <c r="V2721" s="16" t="s">
        <v>1778</v>
      </c>
      <c r="W2721" s="16">
        <v>31943085</v>
      </c>
      <c r="Y2721" s="16" t="inlineStr">
        <is>
          <t>元婴境玄品丹药。闪避+1%，持续1944现实秒。</t>
        </is>
      </c>
      <c r="Z2721" s="16" t="inlineStr">
        <is>
          <t>|cff00FF00“攻贵能中，守贵能避；明心辨其用，各取所需。寒剂自有其宜，须量药力与丹毒而用。”——《明心察微录》|r</t>
        </is>
      </c>
      <c r="AA2721" t="str" s="16">
        <v>炼丹可得。</v>
      </c>
      <c r="AB2721">
        <v>11921085</v>
      </c>
      <c r="AC2721" s="16" t="s">
        <v>1781</v>
      </c>
      <c r="AD2721" s="16">
        <v>40003</v>
      </c>
      <c r="AF2721">
        <v>70003</v>
      </c>
      <c r="AH2721">
        <v>6000</v>
      </c>
      <c r="AI2721" s="16" t="s">
        <v>1777</v>
      </c>
      <c r="AJ2721" s="16" t="s">
        <v>1777</v>
      </c>
      <c r="AK2721" s="16" t="s">
        <v>345</v>
      </c>
    </row>
    <row r="2722" spans="2:37">
      <c r="B2722" s="16" t="n">
        <f>10000000+INDEX(编号表!$B:$B,MATCH(F2722,编号表!$A:$A,0))*100000+INDEX(编号表!$F:$F,MATCH(D2722,编号表!$E:$E,0))*1000+INDEX(编号表!$D:$D,MATCH(E2722,编号表!$C:$C,0))*10000+G2722</f>
        <v>11941086</v>
      </c>
      <c r="C2722" s="16" t="s">
        <v>3249</v>
      </c>
      <c r="D2722" s="16" t="s">
        <v>86</v>
      </c>
      <c r="E2722" s="16" t="s">
        <v>345</v>
      </c>
      <c r="F2722" s="16" t="s">
        <v>1777</v>
      </c>
      <c r="G2722" s="16">
        <v>86</v>
      </c>
      <c r="I2722" s="16">
        <v>60</v>
      </c>
      <c r="J2722" t="str">
        <f t="shared" si="44"/>
        <v>大类_凡品元婴丹药</v>
      </c>
      <c r="K2722" s="16" t="s">
        <v>337</v>
      </c>
      <c r="L2722" s="16">
        <v>1</v>
      </c>
      <c r="M2722" s="16" t="s">
        <v>1777</v>
      </c>
      <c r="O2722" s="16">
        <v>0</v>
      </c>
      <c r="P2722" s="16" t="b">
        <v>1</v>
      </c>
      <c r="R2722" s="16" t="b">
        <v>0</v>
      </c>
      <c r="S2722" s="16">
        <v>1</v>
      </c>
      <c r="T2722" s="16" t="s">
        <v>91</v>
      </c>
      <c r="U2722" s="16">
        <v>999</v>
      </c>
      <c r="V2722" s="16" t="s">
        <v>1778</v>
      </c>
      <c r="W2722" s="16">
        <v>31941086</v>
      </c>
      <c r="Y2722" s="16" t="inlineStr">
        <is>
          <t>元婴境凡品丹药。闪避+2%，持续600现实秒。</t>
        </is>
      </c>
      <c r="Z2722" s="16" t="inlineStr">
        <is>
          <t>|cff00FF00“攻贵能中，守贵能避；明心辨其用，各取所需。凉剂自有其宜，须量药力与丹毒而用。”——《明心察微录》|r</t>
        </is>
      </c>
      <c r="AA2722" t="str" s="16">
        <v>炼丹可得。</v>
      </c>
      <c r="AB2722">
        <v>11921086</v>
      </c>
      <c r="AC2722" s="16" t="s">
        <v>1781</v>
      </c>
      <c r="AD2722" s="16">
        <v>40001</v>
      </c>
      <c r="AF2722">
        <v>70001</v>
      </c>
      <c r="AH2722">
        <v>500</v>
      </c>
      <c r="AI2722" s="16" t="s">
        <v>1777</v>
      </c>
      <c r="AJ2722" s="16" t="s">
        <v>1777</v>
      </c>
      <c r="AK2722" s="16" t="s">
        <v>345</v>
      </c>
    </row>
    <row r="2723" spans="2:37">
      <c r="B2723" s="16" t="n">
        <f>10000000+INDEX(编号表!$B:$B,MATCH(F2723,编号表!$A:$A,0))*100000+INDEX(编号表!$F:$F,MATCH(D2723,编号表!$E:$E,0))*1000+INDEX(编号表!$D:$D,MATCH(E2723,编号表!$C:$C,0))*10000+G2723</f>
        <v>11942086</v>
      </c>
      <c r="C2723" s="16" t="s">
        <v>3249</v>
      </c>
      <c r="D2723" s="16" t="s">
        <v>102</v>
      </c>
      <c r="E2723" s="16" t="s">
        <v>345</v>
      </c>
      <c r="F2723" s="16" t="s">
        <v>1777</v>
      </c>
      <c r="G2723" s="16">
        <v>86</v>
      </c>
      <c r="I2723" s="16">
        <v>60</v>
      </c>
      <c r="J2723" t="str">
        <f t="shared" si="44"/>
        <v>大类_灵品元婴丹药</v>
      </c>
      <c r="K2723" s="16" t="s">
        <v>337</v>
      </c>
      <c r="L2723" s="16">
        <v>1</v>
      </c>
      <c r="M2723" s="16" t="s">
        <v>1777</v>
      </c>
      <c r="O2723" s="16">
        <v>0</v>
      </c>
      <c r="P2723" s="16" t="b">
        <v>1</v>
      </c>
      <c r="R2723" s="16" t="b">
        <v>0</v>
      </c>
      <c r="S2723" s="16">
        <v>1</v>
      </c>
      <c r="T2723" s="16" t="s">
        <v>91</v>
      </c>
      <c r="U2723" s="16">
        <v>999</v>
      </c>
      <c r="V2723" s="16" t="s">
        <v>1778</v>
      </c>
      <c r="W2723" s="16">
        <v>31942086</v>
      </c>
      <c r="Y2723" s="16" t="inlineStr">
        <is>
          <t>元婴境灵品丹药。闪避+2%，持续1080现实秒。</t>
        </is>
      </c>
      <c r="Z2723" s="16" t="inlineStr">
        <is>
          <t>|cff00FF00“攻贵能中，守贵能避；明心辨其用，各取所需。凉剂自有其宜，须量药力与丹毒而用。”——《明心察微录》|r</t>
        </is>
      </c>
      <c r="AA2723" t="str" s="16">
        <v>炼丹可得。</v>
      </c>
      <c r="AB2723">
        <v>11921086</v>
      </c>
      <c r="AC2723" s="16" t="s">
        <v>1781</v>
      </c>
      <c r="AD2723" s="16">
        <v>40002</v>
      </c>
      <c r="AF2723">
        <v>70002</v>
      </c>
      <c r="AH2723">
        <v>1500</v>
      </c>
      <c r="AI2723" s="16" t="s">
        <v>1777</v>
      </c>
      <c r="AJ2723" s="16" t="s">
        <v>1777</v>
      </c>
      <c r="AK2723" s="16" t="s">
        <v>345</v>
      </c>
    </row>
    <row r="2724" spans="2:37">
      <c r="B2724" s="16" t="n">
        <f>10000000+INDEX(编号表!$B:$B,MATCH(F2724,编号表!$A:$A,0))*100000+INDEX(编号表!$F:$F,MATCH(D2724,编号表!$E:$E,0))*1000+INDEX(编号表!$D:$D,MATCH(E2724,编号表!$C:$C,0))*10000+G2724</f>
        <v>11943086</v>
      </c>
      <c r="C2724" s="16" t="s">
        <v>3249</v>
      </c>
      <c r="D2724" s="16" t="s">
        <v>105</v>
      </c>
      <c r="E2724" s="16" t="s">
        <v>345</v>
      </c>
      <c r="F2724" s="16" t="s">
        <v>1777</v>
      </c>
      <c r="G2724" s="16">
        <v>86</v>
      </c>
      <c r="I2724" s="16">
        <v>60</v>
      </c>
      <c r="J2724" t="str">
        <f t="shared" si="44"/>
        <v>大类_玄品元婴丹药</v>
      </c>
      <c r="K2724" s="16" t="s">
        <v>337</v>
      </c>
      <c r="L2724" s="16">
        <v>1</v>
      </c>
      <c r="M2724" s="16" t="s">
        <v>1777</v>
      </c>
      <c r="O2724" s="16">
        <v>0</v>
      </c>
      <c r="P2724" s="16" t="b">
        <v>1</v>
      </c>
      <c r="R2724" s="16" t="b">
        <v>0</v>
      </c>
      <c r="S2724" s="16">
        <v>1</v>
      </c>
      <c r="T2724" s="16" t="s">
        <v>91</v>
      </c>
      <c r="U2724" s="16">
        <v>999</v>
      </c>
      <c r="V2724" s="16" t="s">
        <v>1778</v>
      </c>
      <c r="W2724" s="16">
        <v>31943086</v>
      </c>
      <c r="Y2724" s="16" t="inlineStr">
        <is>
          <t>元婴境玄品丹药。闪避+2%，持续1944现实秒。</t>
        </is>
      </c>
      <c r="Z2724" s="16" t="inlineStr">
        <is>
          <t>|cff00FF00“攻贵能中，守贵能避；明心辨其用，各取所需。凉剂自有其宜，须量药力与丹毒而用。”——《明心察微录》|r</t>
        </is>
      </c>
      <c r="AA2724" t="str" s="16">
        <v>炼丹可得。</v>
      </c>
      <c r="AB2724">
        <v>11921086</v>
      </c>
      <c r="AC2724" s="16" t="s">
        <v>1781</v>
      </c>
      <c r="AD2724" s="16">
        <v>40003</v>
      </c>
      <c r="AF2724">
        <v>70003</v>
      </c>
      <c r="AH2724">
        <v>6000</v>
      </c>
      <c r="AI2724" s="16" t="s">
        <v>1777</v>
      </c>
      <c r="AJ2724" s="16" t="s">
        <v>1777</v>
      </c>
      <c r="AK2724" s="16" t="s">
        <v>345</v>
      </c>
    </row>
    <row r="2725" spans="2:37">
      <c r="B2725" s="16" t="n">
        <f>10000000+INDEX(编号表!$B:$B,MATCH(F2725,编号表!$A:$A,0))*100000+INDEX(编号表!$F:$F,MATCH(D2725,编号表!$E:$E,0))*1000+INDEX(编号表!$D:$D,MATCH(E2725,编号表!$C:$C,0))*10000+G2725</f>
        <v>11941087</v>
      </c>
      <c r="C2725" s="16" t="s">
        <v>3253</v>
      </c>
      <c r="D2725" s="16" t="s">
        <v>86</v>
      </c>
      <c r="E2725" s="16" t="s">
        <v>345</v>
      </c>
      <c r="F2725" s="16" t="s">
        <v>1777</v>
      </c>
      <c r="G2725" s="16">
        <v>87</v>
      </c>
      <c r="I2725" s="16">
        <v>60</v>
      </c>
      <c r="J2725" t="str">
        <f t="shared" si="44"/>
        <v>大类_凡品元婴丹药</v>
      </c>
      <c r="K2725" s="16" t="s">
        <v>337</v>
      </c>
      <c r="L2725" s="16">
        <v>1</v>
      </c>
      <c r="M2725" s="16" t="s">
        <v>1777</v>
      </c>
      <c r="O2725" s="16">
        <v>0</v>
      </c>
      <c r="P2725" s="16" t="b">
        <v>1</v>
      </c>
      <c r="R2725" s="16" t="b">
        <v>0</v>
      </c>
      <c r="S2725" s="16">
        <v>1</v>
      </c>
      <c r="T2725" s="16" t="s">
        <v>91</v>
      </c>
      <c r="U2725" s="16">
        <v>999</v>
      </c>
      <c r="V2725" s="16" t="s">
        <v>1778</v>
      </c>
      <c r="W2725" s="16">
        <v>31941087</v>
      </c>
      <c r="Y2725" s="16" t="inlineStr">
        <is>
          <t>元婴境凡品丹药。命中+1.5%；闪避+1.5%，持续600现实秒。</t>
        </is>
      </c>
      <c r="Z2725" s="16" t="inlineStr">
        <is>
          <t>|cff00FF00“攻贵能中，守贵能避；明心辨其用，各取所需。平剂自有其宜，须量药力与丹毒而用。”——《明心察微录》|r</t>
        </is>
      </c>
      <c r="AA2725" t="str" s="16">
        <v>炼丹可得。</v>
      </c>
      <c r="AB2725">
        <v>11921087</v>
      </c>
      <c r="AC2725" s="16" t="s">
        <v>1781</v>
      </c>
      <c r="AD2725" s="16">
        <v>40001</v>
      </c>
      <c r="AF2725">
        <v>70001</v>
      </c>
      <c r="AH2725">
        <v>500</v>
      </c>
      <c r="AI2725" s="16" t="s">
        <v>1777</v>
      </c>
      <c r="AJ2725" s="16" t="s">
        <v>1777</v>
      </c>
      <c r="AK2725" s="16" t="s">
        <v>345</v>
      </c>
    </row>
    <row r="2726" spans="2:37">
      <c r="B2726" s="16" t="n">
        <f>10000000+INDEX(编号表!$B:$B,MATCH(F2726,编号表!$A:$A,0))*100000+INDEX(编号表!$F:$F,MATCH(D2726,编号表!$E:$E,0))*1000+INDEX(编号表!$D:$D,MATCH(E2726,编号表!$C:$C,0))*10000+G2726</f>
        <v>11942087</v>
      </c>
      <c r="C2726" s="16" t="s">
        <v>3253</v>
      </c>
      <c r="D2726" s="16" t="s">
        <v>102</v>
      </c>
      <c r="E2726" s="16" t="s">
        <v>345</v>
      </c>
      <c r="F2726" s="16" t="s">
        <v>1777</v>
      </c>
      <c r="G2726" s="16">
        <v>87</v>
      </c>
      <c r="I2726" s="16">
        <v>60</v>
      </c>
      <c r="J2726" t="str">
        <f t="shared" si="44"/>
        <v>大类_灵品元婴丹药</v>
      </c>
      <c r="K2726" s="16" t="s">
        <v>337</v>
      </c>
      <c r="L2726" s="16">
        <v>1</v>
      </c>
      <c r="M2726" s="16" t="s">
        <v>1777</v>
      </c>
      <c r="O2726" s="16">
        <v>0</v>
      </c>
      <c r="P2726" s="16" t="b">
        <v>1</v>
      </c>
      <c r="R2726" s="16" t="b">
        <v>0</v>
      </c>
      <c r="S2726" s="16">
        <v>1</v>
      </c>
      <c r="T2726" s="16" t="s">
        <v>91</v>
      </c>
      <c r="U2726" s="16">
        <v>999</v>
      </c>
      <c r="V2726" s="16" t="s">
        <v>1778</v>
      </c>
      <c r="W2726" s="16">
        <v>31942087</v>
      </c>
      <c r="Y2726" s="16" t="inlineStr">
        <is>
          <t>元婴境灵品丹药。命中+1.5%；闪避+1.5%，持续1080现实秒。</t>
        </is>
      </c>
      <c r="Z2726" s="16" t="inlineStr">
        <is>
          <t>|cff00FF00“攻贵能中，守贵能避；明心辨其用，各取所需。平剂自有其宜，须量药力与丹毒而用。”——《明心察微录》|r</t>
        </is>
      </c>
      <c r="AA2726" t="str" s="16">
        <v>炼丹可得。</v>
      </c>
      <c r="AB2726">
        <v>11921087</v>
      </c>
      <c r="AC2726" s="16" t="s">
        <v>1781</v>
      </c>
      <c r="AD2726" s="16">
        <v>40002</v>
      </c>
      <c r="AF2726">
        <v>70002</v>
      </c>
      <c r="AH2726">
        <v>1500</v>
      </c>
      <c r="AI2726" s="16" t="s">
        <v>1777</v>
      </c>
      <c r="AJ2726" s="16" t="s">
        <v>1777</v>
      </c>
      <c r="AK2726" s="16" t="s">
        <v>345</v>
      </c>
    </row>
    <row r="2727" spans="2:37">
      <c r="B2727" s="16" t="n">
        <f>10000000+INDEX(编号表!$B:$B,MATCH(F2727,编号表!$A:$A,0))*100000+INDEX(编号表!$F:$F,MATCH(D2727,编号表!$E:$E,0))*1000+INDEX(编号表!$D:$D,MATCH(E2727,编号表!$C:$C,0))*10000+G2727</f>
        <v>11943087</v>
      </c>
      <c r="C2727" s="16" t="s">
        <v>3253</v>
      </c>
      <c r="D2727" s="16" t="s">
        <v>105</v>
      </c>
      <c r="E2727" s="16" t="s">
        <v>345</v>
      </c>
      <c r="F2727" s="16" t="s">
        <v>1777</v>
      </c>
      <c r="G2727" s="16">
        <v>87</v>
      </c>
      <c r="I2727" s="16">
        <v>60</v>
      </c>
      <c r="J2727" t="str">
        <f t="shared" si="44"/>
        <v>大类_玄品元婴丹药</v>
      </c>
      <c r="K2727" s="16" t="s">
        <v>337</v>
      </c>
      <c r="L2727" s="16">
        <v>1</v>
      </c>
      <c r="M2727" s="16" t="s">
        <v>1777</v>
      </c>
      <c r="O2727" s="16">
        <v>0</v>
      </c>
      <c r="P2727" s="16" t="b">
        <v>1</v>
      </c>
      <c r="R2727" s="16" t="b">
        <v>0</v>
      </c>
      <c r="S2727" s="16">
        <v>1</v>
      </c>
      <c r="T2727" s="16" t="s">
        <v>91</v>
      </c>
      <c r="U2727" s="16">
        <v>999</v>
      </c>
      <c r="V2727" s="16" t="s">
        <v>1778</v>
      </c>
      <c r="W2727" s="16">
        <v>31943087</v>
      </c>
      <c r="Y2727" s="16" t="inlineStr">
        <is>
          <t>元婴境玄品丹药。命中+1.5%；闪避+1.5%，持续1944现实秒。</t>
        </is>
      </c>
      <c r="Z2727" s="16" t="inlineStr">
        <is>
          <t>|cff00FF00“攻贵能中，守贵能避；明心辨其用，各取所需。平剂自有其宜，须量药力与丹毒而用。”——《明心察微录》|r</t>
        </is>
      </c>
      <c r="AA2727" t="str" s="16">
        <v>炼丹可得。</v>
      </c>
      <c r="AB2727">
        <v>11921087</v>
      </c>
      <c r="AC2727" s="16" t="s">
        <v>1781</v>
      </c>
      <c r="AD2727" s="16">
        <v>40003</v>
      </c>
      <c r="AF2727">
        <v>70003</v>
      </c>
      <c r="AH2727">
        <v>6000</v>
      </c>
      <c r="AI2727" s="16" t="s">
        <v>1777</v>
      </c>
      <c r="AJ2727" s="16" t="s">
        <v>1777</v>
      </c>
      <c r="AK2727" s="16" t="s">
        <v>345</v>
      </c>
    </row>
    <row r="2728" spans="2:37">
      <c r="B2728" s="16" t="n">
        <f>10000000+INDEX(编号表!$B:$B,MATCH(F2728,编号表!$A:$A,0))*100000+INDEX(编号表!$F:$F,MATCH(D2728,编号表!$E:$E,0))*1000+INDEX(编号表!$D:$D,MATCH(E2728,编号表!$C:$C,0))*10000+G2728</f>
        <v>11941088</v>
      </c>
      <c r="C2728" s="16" t="s">
        <v>3257</v>
      </c>
      <c r="D2728" s="16" t="s">
        <v>86</v>
      </c>
      <c r="E2728" s="16" t="s">
        <v>345</v>
      </c>
      <c r="F2728" s="16" t="s">
        <v>1777</v>
      </c>
      <c r="G2728" s="16">
        <v>88</v>
      </c>
      <c r="I2728" s="16">
        <v>60</v>
      </c>
      <c r="J2728" t="str">
        <f t="shared" si="44"/>
        <v>大类_凡品元婴丹药</v>
      </c>
      <c r="K2728" s="16" t="s">
        <v>337</v>
      </c>
      <c r="L2728" s="16">
        <v>1</v>
      </c>
      <c r="M2728" s="16" t="s">
        <v>1777</v>
      </c>
      <c r="O2728" s="16">
        <v>0</v>
      </c>
      <c r="P2728" s="16" t="b">
        <v>1</v>
      </c>
      <c r="R2728" s="16" t="b">
        <v>0</v>
      </c>
      <c r="S2728" s="16">
        <v>1</v>
      </c>
      <c r="T2728" s="16" t="s">
        <v>91</v>
      </c>
      <c r="U2728" s="16">
        <v>999</v>
      </c>
      <c r="V2728" s="16" t="s">
        <v>1778</v>
      </c>
      <c r="W2728" s="16">
        <v>31941088</v>
      </c>
      <c r="Y2728" s="16" t="inlineStr">
        <is>
          <t>元婴境凡品丹药。命中+2%，持续600现实秒。</t>
        </is>
      </c>
      <c r="Z2728" s="16" t="inlineStr">
        <is>
          <t>|cff00FF00“攻贵能中，守贵能避；明心辨其用，各取所需。温剂自有其宜，须量药力与丹毒而用。”——《明心察微录》|r</t>
        </is>
      </c>
      <c r="AA2728" t="str" s="16">
        <v>炼丹可得。</v>
      </c>
      <c r="AB2728">
        <v>11921088</v>
      </c>
      <c r="AC2728" s="16" t="s">
        <v>1781</v>
      </c>
      <c r="AD2728" s="16">
        <v>40001</v>
      </c>
      <c r="AF2728">
        <v>70001</v>
      </c>
      <c r="AH2728">
        <v>500</v>
      </c>
      <c r="AI2728" s="16" t="s">
        <v>1777</v>
      </c>
      <c r="AJ2728" s="16" t="s">
        <v>1777</v>
      </c>
      <c r="AK2728" s="16" t="s">
        <v>345</v>
      </c>
    </row>
    <row r="2729" spans="2:37">
      <c r="B2729" s="16" t="n">
        <f>10000000+INDEX(编号表!$B:$B,MATCH(F2729,编号表!$A:$A,0))*100000+INDEX(编号表!$F:$F,MATCH(D2729,编号表!$E:$E,0))*1000+INDEX(编号表!$D:$D,MATCH(E2729,编号表!$C:$C,0))*10000+G2729</f>
        <v>11942088</v>
      </c>
      <c r="C2729" s="16" t="s">
        <v>3257</v>
      </c>
      <c r="D2729" s="16" t="s">
        <v>102</v>
      </c>
      <c r="E2729" s="16" t="s">
        <v>345</v>
      </c>
      <c r="F2729" s="16" t="s">
        <v>1777</v>
      </c>
      <c r="G2729" s="16">
        <v>88</v>
      </c>
      <c r="I2729" s="16">
        <v>60</v>
      </c>
      <c r="J2729" t="str">
        <f t="shared" si="44"/>
        <v>大类_灵品元婴丹药</v>
      </c>
      <c r="K2729" s="16" t="s">
        <v>337</v>
      </c>
      <c r="L2729" s="16">
        <v>1</v>
      </c>
      <c r="M2729" s="16" t="s">
        <v>1777</v>
      </c>
      <c r="O2729" s="16">
        <v>0</v>
      </c>
      <c r="P2729" s="16" t="b">
        <v>1</v>
      </c>
      <c r="R2729" s="16" t="b">
        <v>0</v>
      </c>
      <c r="S2729" s="16">
        <v>1</v>
      </c>
      <c r="T2729" s="16" t="s">
        <v>91</v>
      </c>
      <c r="U2729" s="16">
        <v>999</v>
      </c>
      <c r="V2729" s="16" t="s">
        <v>1778</v>
      </c>
      <c r="W2729" s="16">
        <v>31942088</v>
      </c>
      <c r="Y2729" s="16" t="inlineStr">
        <is>
          <t>元婴境灵品丹药。命中+2%，持续1080现实秒。</t>
        </is>
      </c>
      <c r="Z2729" s="16" t="inlineStr">
        <is>
          <t>|cff00FF00“攻贵能中，守贵能避；明心辨其用，各取所需。温剂自有其宜，须量药力与丹毒而用。”——《明心察微录》|r</t>
        </is>
      </c>
      <c r="AA2729" t="str" s="16">
        <v>炼丹可得。</v>
      </c>
      <c r="AB2729">
        <v>11921088</v>
      </c>
      <c r="AC2729" s="16" t="s">
        <v>1781</v>
      </c>
      <c r="AD2729" s="16">
        <v>40002</v>
      </c>
      <c r="AF2729">
        <v>70002</v>
      </c>
      <c r="AH2729">
        <v>1500</v>
      </c>
      <c r="AI2729" s="16" t="s">
        <v>1777</v>
      </c>
      <c r="AJ2729" s="16" t="s">
        <v>1777</v>
      </c>
      <c r="AK2729" s="16" t="s">
        <v>345</v>
      </c>
    </row>
    <row r="2730" spans="2:37">
      <c r="B2730" s="16" t="n">
        <f>10000000+INDEX(编号表!$B:$B,MATCH(F2730,编号表!$A:$A,0))*100000+INDEX(编号表!$F:$F,MATCH(D2730,编号表!$E:$E,0))*1000+INDEX(编号表!$D:$D,MATCH(E2730,编号表!$C:$C,0))*10000+G2730</f>
        <v>11943088</v>
      </c>
      <c r="C2730" s="16" t="s">
        <v>3257</v>
      </c>
      <c r="D2730" s="16" t="s">
        <v>105</v>
      </c>
      <c r="E2730" s="16" t="s">
        <v>345</v>
      </c>
      <c r="F2730" s="16" t="s">
        <v>1777</v>
      </c>
      <c r="G2730" s="16">
        <v>88</v>
      </c>
      <c r="I2730" s="16">
        <v>60</v>
      </c>
      <c r="J2730" t="str">
        <f t="shared" si="44"/>
        <v>大类_玄品元婴丹药</v>
      </c>
      <c r="K2730" s="16" t="s">
        <v>337</v>
      </c>
      <c r="L2730" s="16">
        <v>1</v>
      </c>
      <c r="M2730" s="16" t="s">
        <v>1777</v>
      </c>
      <c r="O2730" s="16">
        <v>0</v>
      </c>
      <c r="P2730" s="16" t="b">
        <v>1</v>
      </c>
      <c r="R2730" s="16" t="b">
        <v>0</v>
      </c>
      <c r="S2730" s="16">
        <v>1</v>
      </c>
      <c r="T2730" s="16" t="s">
        <v>91</v>
      </c>
      <c r="U2730" s="16">
        <v>999</v>
      </c>
      <c r="V2730" s="16" t="s">
        <v>1778</v>
      </c>
      <c r="W2730" s="16">
        <v>31943088</v>
      </c>
      <c r="Y2730" s="16" t="inlineStr">
        <is>
          <t>元婴境玄品丹药。命中+2%，持续1944现实秒。</t>
        </is>
      </c>
      <c r="Z2730" s="16" t="inlineStr">
        <is>
          <t>|cff00FF00“攻贵能中，守贵能避；明心辨其用，各取所需。温剂自有其宜，须量药力与丹毒而用。”——《明心察微录》|r</t>
        </is>
      </c>
      <c r="AA2730" t="str" s="16">
        <v>炼丹可得。</v>
      </c>
      <c r="AB2730">
        <v>11921088</v>
      </c>
      <c r="AC2730" s="16" t="s">
        <v>1781</v>
      </c>
      <c r="AD2730" s="16">
        <v>40003</v>
      </c>
      <c r="AF2730">
        <v>70003</v>
      </c>
      <c r="AH2730">
        <v>6000</v>
      </c>
      <c r="AI2730" s="16" t="s">
        <v>1777</v>
      </c>
      <c r="AJ2730" s="16" t="s">
        <v>1777</v>
      </c>
      <c r="AK2730" s="16" t="s">
        <v>345</v>
      </c>
    </row>
    <row r="2731" spans="2:37">
      <c r="B2731" s="16" t="n">
        <f>10000000+INDEX(编号表!$B:$B,MATCH(F2731,编号表!$A:$A,0))*100000+INDEX(编号表!$F:$F,MATCH(D2731,编号表!$E:$E,0))*1000+INDEX(编号表!$D:$D,MATCH(E2731,编号表!$C:$C,0))*10000+G2731</f>
        <v>11941089</v>
      </c>
      <c r="C2731" s="16" t="s">
        <v>3261</v>
      </c>
      <c r="D2731" s="16" t="s">
        <v>86</v>
      </c>
      <c r="E2731" s="16" t="s">
        <v>345</v>
      </c>
      <c r="F2731" s="16" t="s">
        <v>1777</v>
      </c>
      <c r="G2731" s="16">
        <v>89</v>
      </c>
      <c r="I2731" s="16">
        <v>60</v>
      </c>
      <c r="J2731" t="str">
        <f t="shared" si="44"/>
        <v>大类_凡品元婴丹药</v>
      </c>
      <c r="K2731" s="16" t="s">
        <v>337</v>
      </c>
      <c r="L2731" s="16">
        <v>1</v>
      </c>
      <c r="M2731" s="16" t="s">
        <v>1777</v>
      </c>
      <c r="O2731" s="16">
        <v>0</v>
      </c>
      <c r="P2731" s="16" t="b">
        <v>1</v>
      </c>
      <c r="R2731" s="16" t="b">
        <v>0</v>
      </c>
      <c r="S2731" s="16">
        <v>1</v>
      </c>
      <c r="T2731" s="16" t="s">
        <v>91</v>
      </c>
      <c r="U2731" s="16">
        <v>999</v>
      </c>
      <c r="V2731" s="16" t="s">
        <v>1778</v>
      </c>
      <c r="W2731" s="16">
        <v>31941089</v>
      </c>
      <c r="Y2731" s="16" t="inlineStr">
        <is>
          <t>元婴境凡品丹药。命中+3%，持续600现实秒。</t>
        </is>
      </c>
      <c r="Z2731" s="16" t="inlineStr">
        <is>
          <t>|cff00FF00“攻贵能中，守贵能避；明心辨其用，各取所需。热剂自有其宜，须量药力与丹毒而用。”——《明心察微录》|r</t>
        </is>
      </c>
      <c r="AA2731" t="str" s="16">
        <v>炼丹可得。</v>
      </c>
      <c r="AB2731">
        <v>11921089</v>
      </c>
      <c r="AC2731" s="16" t="s">
        <v>1781</v>
      </c>
      <c r="AD2731" s="16">
        <v>40001</v>
      </c>
      <c r="AF2731">
        <v>70001</v>
      </c>
      <c r="AH2731">
        <v>500</v>
      </c>
      <c r="AI2731" s="16" t="s">
        <v>1777</v>
      </c>
      <c r="AJ2731" s="16" t="s">
        <v>1777</v>
      </c>
      <c r="AK2731" s="16" t="s">
        <v>345</v>
      </c>
    </row>
    <row r="2732" spans="2:37">
      <c r="B2732" s="16" t="n">
        <f>10000000+INDEX(编号表!$B:$B,MATCH(F2732,编号表!$A:$A,0))*100000+INDEX(编号表!$F:$F,MATCH(D2732,编号表!$E:$E,0))*1000+INDEX(编号表!$D:$D,MATCH(E2732,编号表!$C:$C,0))*10000+G2732</f>
        <v>11942089</v>
      </c>
      <c r="C2732" s="16" t="s">
        <v>3261</v>
      </c>
      <c r="D2732" s="16" t="s">
        <v>102</v>
      </c>
      <c r="E2732" s="16" t="s">
        <v>345</v>
      </c>
      <c r="F2732" s="16" t="s">
        <v>1777</v>
      </c>
      <c r="G2732" s="16">
        <v>89</v>
      </c>
      <c r="I2732" s="16">
        <v>60</v>
      </c>
      <c r="J2732" t="str">
        <f t="shared" si="44"/>
        <v>大类_灵品元婴丹药</v>
      </c>
      <c r="K2732" s="16" t="s">
        <v>337</v>
      </c>
      <c r="L2732" s="16">
        <v>1</v>
      </c>
      <c r="M2732" s="16" t="s">
        <v>1777</v>
      </c>
      <c r="O2732" s="16">
        <v>0</v>
      </c>
      <c r="P2732" s="16" t="b">
        <v>1</v>
      </c>
      <c r="R2732" s="16" t="b">
        <v>0</v>
      </c>
      <c r="S2732" s="16">
        <v>1</v>
      </c>
      <c r="T2732" s="16" t="s">
        <v>91</v>
      </c>
      <c r="U2732" s="16">
        <v>999</v>
      </c>
      <c r="V2732" s="16" t="s">
        <v>1778</v>
      </c>
      <c r="W2732" s="16">
        <v>31942089</v>
      </c>
      <c r="Y2732" s="16" t="inlineStr">
        <is>
          <t>元婴境灵品丹药。命中+3%，持续1080现实秒。</t>
        </is>
      </c>
      <c r="Z2732" s="16" t="inlineStr">
        <is>
          <t>|cff00FF00“攻贵能中，守贵能避；明心辨其用，各取所需。热剂自有其宜，须量药力与丹毒而用。”——《明心察微录》|r</t>
        </is>
      </c>
      <c r="AA2732" t="str" s="16">
        <v>炼丹可得。</v>
      </c>
      <c r="AB2732">
        <v>11921089</v>
      </c>
      <c r="AC2732" s="16" t="s">
        <v>1781</v>
      </c>
      <c r="AD2732" s="16">
        <v>40002</v>
      </c>
      <c r="AF2732">
        <v>70002</v>
      </c>
      <c r="AH2732">
        <v>1500</v>
      </c>
      <c r="AI2732" s="16" t="s">
        <v>1777</v>
      </c>
      <c r="AJ2732" s="16" t="s">
        <v>1777</v>
      </c>
      <c r="AK2732" s="16" t="s">
        <v>345</v>
      </c>
    </row>
    <row r="2733" spans="2:37">
      <c r="B2733" s="16" t="n">
        <f>10000000+INDEX(编号表!$B:$B,MATCH(F2733,编号表!$A:$A,0))*100000+INDEX(编号表!$F:$F,MATCH(D2733,编号表!$E:$E,0))*1000+INDEX(编号表!$D:$D,MATCH(E2733,编号表!$C:$C,0))*10000+G2733</f>
        <v>11943089</v>
      </c>
      <c r="C2733" s="16" t="s">
        <v>3261</v>
      </c>
      <c r="D2733" s="16" t="s">
        <v>105</v>
      </c>
      <c r="E2733" s="16" t="s">
        <v>345</v>
      </c>
      <c r="F2733" s="16" t="s">
        <v>1777</v>
      </c>
      <c r="G2733" s="16">
        <v>89</v>
      </c>
      <c r="I2733" s="16">
        <v>60</v>
      </c>
      <c r="J2733" t="str">
        <f t="shared" si="44"/>
        <v>大类_玄品元婴丹药</v>
      </c>
      <c r="K2733" s="16" t="s">
        <v>337</v>
      </c>
      <c r="L2733" s="16">
        <v>1</v>
      </c>
      <c r="M2733" s="16" t="s">
        <v>1777</v>
      </c>
      <c r="O2733" s="16">
        <v>0</v>
      </c>
      <c r="P2733" s="16" t="b">
        <v>1</v>
      </c>
      <c r="R2733" s="16" t="b">
        <v>0</v>
      </c>
      <c r="S2733" s="16">
        <v>1</v>
      </c>
      <c r="T2733" s="16" t="s">
        <v>91</v>
      </c>
      <c r="U2733" s="16">
        <v>999</v>
      </c>
      <c r="V2733" s="16" t="s">
        <v>1778</v>
      </c>
      <c r="W2733" s="16">
        <v>31943089</v>
      </c>
      <c r="Y2733" s="16" t="inlineStr">
        <is>
          <t>元婴境玄品丹药。命中+3%，持续1944现实秒。</t>
        </is>
      </c>
      <c r="Z2733" s="16" t="inlineStr">
        <is>
          <t>|cff00FF00“攻贵能中，守贵能避；明心辨其用，各取所需。热剂自有其宜，须量药力与丹毒而用。”——《明心察微录》|r</t>
        </is>
      </c>
      <c r="AA2733" t="str" s="16">
        <v>炼丹可得。</v>
      </c>
      <c r="AB2733">
        <v>11921089</v>
      </c>
      <c r="AC2733" s="16" t="s">
        <v>1781</v>
      </c>
      <c r="AD2733" s="16">
        <v>40003</v>
      </c>
      <c r="AF2733">
        <v>70003</v>
      </c>
      <c r="AH2733">
        <v>6000</v>
      </c>
      <c r="AI2733" s="16" t="s">
        <v>1777</v>
      </c>
      <c r="AJ2733" s="16" t="s">
        <v>1777</v>
      </c>
      <c r="AK2733" s="16" t="s">
        <v>345</v>
      </c>
    </row>
    <row r="2734" spans="2:37">
      <c r="B2734" s="16" t="n">
        <f>10000000+INDEX(编号表!$B:$B,MATCH(F2734,编号表!$A:$A,0))*100000+INDEX(编号表!$F:$F,MATCH(D2734,编号表!$E:$E,0))*1000+INDEX(编号表!$D:$D,MATCH(E2734,编号表!$C:$C,0))*10000+G2734</f>
        <v>11941090</v>
      </c>
      <c r="C2734" s="16" t="s">
        <v>3265</v>
      </c>
      <c r="D2734" s="16" t="s">
        <v>86</v>
      </c>
      <c r="E2734" s="16" t="s">
        <v>345</v>
      </c>
      <c r="F2734" s="16" t="s">
        <v>1777</v>
      </c>
      <c r="G2734" s="16">
        <v>90</v>
      </c>
      <c r="I2734" s="16">
        <v>60</v>
      </c>
      <c r="J2734" t="str">
        <f t="shared" si="44"/>
        <v>大类_凡品元婴丹药</v>
      </c>
      <c r="K2734" s="16" t="s">
        <v>337</v>
      </c>
      <c r="L2734" s="16">
        <v>1</v>
      </c>
      <c r="M2734" s="16" t="s">
        <v>1777</v>
      </c>
      <c r="O2734" s="16">
        <v>0</v>
      </c>
      <c r="P2734" s="16" t="b">
        <v>1</v>
      </c>
      <c r="R2734" s="16" t="b">
        <v>0</v>
      </c>
      <c r="S2734" s="16">
        <v>1</v>
      </c>
      <c r="T2734" s="16" t="s">
        <v>91</v>
      </c>
      <c r="U2734" s="16">
        <v>999</v>
      </c>
      <c r="V2734" s="16" t="s">
        <v>1778</v>
      </c>
      <c r="W2734" s="16">
        <v>31941090</v>
      </c>
      <c r="Y2734" s="16" t="inlineStr">
        <is>
          <t>元婴境凡品丹药。暴击伤害加成+10%，持续1800现实秒。</t>
        </is>
      </c>
      <c r="Z2734" s="16" t="inlineStr">
        <is>
          <t>|cff00FF00“会心一击，或贵其常至，或贵其威深；诸法各循所长。寒剂自有其宜，须量药力与丹毒而用。”——《照神会击录》|r</t>
        </is>
      </c>
      <c r="AA2734" t="str" s="16">
        <v>炼丹可得。</v>
      </c>
      <c r="AB2734">
        <v>11921090</v>
      </c>
      <c r="AC2734" s="16" t="s">
        <v>1781</v>
      </c>
      <c r="AD2734" s="16">
        <v>40001</v>
      </c>
      <c r="AF2734">
        <v>70001</v>
      </c>
      <c r="AH2734">
        <v>500</v>
      </c>
      <c r="AI2734" s="16" t="s">
        <v>1777</v>
      </c>
      <c r="AJ2734" s="16" t="s">
        <v>1777</v>
      </c>
      <c r="AK2734" s="16" t="s">
        <v>345</v>
      </c>
    </row>
    <row r="2735" spans="2:37">
      <c r="B2735" s="16" t="n">
        <f>10000000+INDEX(编号表!$B:$B,MATCH(F2735,编号表!$A:$A,0))*100000+INDEX(编号表!$F:$F,MATCH(D2735,编号表!$E:$E,0))*1000+INDEX(编号表!$D:$D,MATCH(E2735,编号表!$C:$C,0))*10000+G2735</f>
        <v>11942090</v>
      </c>
      <c r="C2735" s="16" t="s">
        <v>3265</v>
      </c>
      <c r="D2735" s="16" t="s">
        <v>102</v>
      </c>
      <c r="E2735" s="16" t="s">
        <v>345</v>
      </c>
      <c r="F2735" s="16" t="s">
        <v>1777</v>
      </c>
      <c r="G2735" s="16">
        <v>90</v>
      </c>
      <c r="I2735" s="16">
        <v>60</v>
      </c>
      <c r="J2735" t="str">
        <f t="shared" si="44"/>
        <v>大类_灵品元婴丹药</v>
      </c>
      <c r="K2735" s="16" t="s">
        <v>337</v>
      </c>
      <c r="L2735" s="16">
        <v>1</v>
      </c>
      <c r="M2735" s="16" t="s">
        <v>1777</v>
      </c>
      <c r="O2735" s="16">
        <v>0</v>
      </c>
      <c r="P2735" s="16" t="b">
        <v>1</v>
      </c>
      <c r="R2735" s="16" t="b">
        <v>0</v>
      </c>
      <c r="S2735" s="16">
        <v>1</v>
      </c>
      <c r="T2735" s="16" t="s">
        <v>91</v>
      </c>
      <c r="U2735" s="16">
        <v>999</v>
      </c>
      <c r="V2735" s="16" t="s">
        <v>1778</v>
      </c>
      <c r="W2735" s="16">
        <v>31942090</v>
      </c>
      <c r="Y2735" s="16" t="inlineStr">
        <is>
          <t>元婴境灵品丹药。暴击伤害加成+10%，持续3240现实秒。</t>
        </is>
      </c>
      <c r="Z2735" s="16" t="inlineStr">
        <is>
          <t>|cff00FF00“会心一击，或贵其常至，或贵其威深；诸法各循所长。寒剂自有其宜，须量药力与丹毒而用。”——《照神会击录》|r</t>
        </is>
      </c>
      <c r="AA2735" t="str" s="16">
        <v>炼丹可得。</v>
      </c>
      <c r="AB2735">
        <v>11921090</v>
      </c>
      <c r="AC2735" s="16" t="s">
        <v>1781</v>
      </c>
      <c r="AD2735" s="16">
        <v>40002</v>
      </c>
      <c r="AF2735">
        <v>70002</v>
      </c>
      <c r="AH2735">
        <v>1500</v>
      </c>
      <c r="AI2735" s="16" t="s">
        <v>1777</v>
      </c>
      <c r="AJ2735" s="16" t="s">
        <v>1777</v>
      </c>
      <c r="AK2735" s="16" t="s">
        <v>345</v>
      </c>
    </row>
    <row r="2736" spans="2:37">
      <c r="B2736" s="16" t="n">
        <f>10000000+INDEX(编号表!$B:$B,MATCH(F2736,编号表!$A:$A,0))*100000+INDEX(编号表!$F:$F,MATCH(D2736,编号表!$E:$E,0))*1000+INDEX(编号表!$D:$D,MATCH(E2736,编号表!$C:$C,0))*10000+G2736</f>
        <v>11943090</v>
      </c>
      <c r="C2736" s="16" t="s">
        <v>3265</v>
      </c>
      <c r="D2736" s="16" t="s">
        <v>105</v>
      </c>
      <c r="E2736" s="16" t="s">
        <v>345</v>
      </c>
      <c r="F2736" s="16" t="s">
        <v>1777</v>
      </c>
      <c r="G2736" s="16">
        <v>90</v>
      </c>
      <c r="I2736" s="16">
        <v>60</v>
      </c>
      <c r="J2736" t="str">
        <f t="shared" si="44"/>
        <v>大类_玄品元婴丹药</v>
      </c>
      <c r="K2736" s="16" t="s">
        <v>337</v>
      </c>
      <c r="L2736" s="16">
        <v>1</v>
      </c>
      <c r="M2736" s="16" t="s">
        <v>1777</v>
      </c>
      <c r="O2736" s="16">
        <v>0</v>
      </c>
      <c r="P2736" s="16" t="b">
        <v>1</v>
      </c>
      <c r="R2736" s="16" t="b">
        <v>0</v>
      </c>
      <c r="S2736" s="16">
        <v>1</v>
      </c>
      <c r="T2736" s="16" t="s">
        <v>91</v>
      </c>
      <c r="U2736" s="16">
        <v>999</v>
      </c>
      <c r="V2736" s="16" t="s">
        <v>1778</v>
      </c>
      <c r="W2736" s="16">
        <v>31943090</v>
      </c>
      <c r="Y2736" s="16" t="inlineStr">
        <is>
          <t>元婴境玄品丹药。暴击伤害加成+10%，持续5832现实秒。</t>
        </is>
      </c>
      <c r="Z2736" s="16" t="inlineStr">
        <is>
          <t>|cff00FF00“会心一击，或贵其常至，或贵其威深；诸法各循所长。寒剂自有其宜，须量药力与丹毒而用。”——《照神会击录》|r</t>
        </is>
      </c>
      <c r="AA2736" t="str" s="16">
        <v>炼丹可得。</v>
      </c>
      <c r="AB2736">
        <v>11921090</v>
      </c>
      <c r="AC2736" s="16" t="s">
        <v>1781</v>
      </c>
      <c r="AD2736" s="16">
        <v>40003</v>
      </c>
      <c r="AF2736">
        <v>70003</v>
      </c>
      <c r="AH2736">
        <v>6000</v>
      </c>
      <c r="AI2736" s="16" t="s">
        <v>1777</v>
      </c>
      <c r="AJ2736" s="16" t="s">
        <v>1777</v>
      </c>
      <c r="AK2736" s="16" t="s">
        <v>345</v>
      </c>
    </row>
    <row r="2737" spans="2:37">
      <c r="B2737" s="16" t="n">
        <f>10000000+INDEX(编号表!$B:$B,MATCH(F2737,编号表!$A:$A,0))*100000+INDEX(编号表!$F:$F,MATCH(D2737,编号表!$E:$E,0))*1000+INDEX(编号表!$D:$D,MATCH(E2737,编号表!$C:$C,0))*10000+G2737</f>
        <v>11941091</v>
      </c>
      <c r="C2737" s="16" t="s">
        <v>3269</v>
      </c>
      <c r="D2737" s="16" t="s">
        <v>86</v>
      </c>
      <c r="E2737" s="16" t="s">
        <v>345</v>
      </c>
      <c r="F2737" s="16" t="s">
        <v>1777</v>
      </c>
      <c r="G2737" s="16">
        <v>91</v>
      </c>
      <c r="I2737" s="16">
        <v>60</v>
      </c>
      <c r="J2737" t="str">
        <f t="shared" si="44"/>
        <v>大类_凡品元婴丹药</v>
      </c>
      <c r="K2737" s="16" t="s">
        <v>337</v>
      </c>
      <c r="L2737" s="16">
        <v>1</v>
      </c>
      <c r="M2737" s="16" t="s">
        <v>1777</v>
      </c>
      <c r="O2737" s="16">
        <v>0</v>
      </c>
      <c r="P2737" s="16" t="b">
        <v>1</v>
      </c>
      <c r="R2737" s="16" t="b">
        <v>0</v>
      </c>
      <c r="S2737" s="16">
        <v>1</v>
      </c>
      <c r="T2737" s="16" t="s">
        <v>91</v>
      </c>
      <c r="U2737" s="16">
        <v>999</v>
      </c>
      <c r="V2737" s="16" t="s">
        <v>1778</v>
      </c>
      <c r="W2737" s="16">
        <v>31941091</v>
      </c>
      <c r="Y2737" s="16" t="inlineStr">
        <is>
          <t>元婴境凡品丹药。暴击伤害增加+233点，持续1500现实秒。</t>
        </is>
      </c>
      <c r="Z2737" s="16" t="inlineStr">
        <is>
          <t>|cff00FF00“会心一击，或贵其常至，或贵其威深；诸法各循所长。凉剂自有其宜，须量药力与丹毒而用。”——《照神会击录》|r</t>
        </is>
      </c>
      <c r="AA2737" t="str" s="16">
        <v>炼丹可得。</v>
      </c>
      <c r="AB2737">
        <v>11921091</v>
      </c>
      <c r="AC2737" s="16" t="s">
        <v>1781</v>
      </c>
      <c r="AD2737" s="16">
        <v>40001</v>
      </c>
      <c r="AF2737">
        <v>70001</v>
      </c>
      <c r="AH2737">
        <v>500</v>
      </c>
      <c r="AI2737" s="16" t="s">
        <v>1777</v>
      </c>
      <c r="AJ2737" s="16" t="s">
        <v>1777</v>
      </c>
      <c r="AK2737" s="16" t="s">
        <v>345</v>
      </c>
    </row>
    <row r="2738" spans="2:37">
      <c r="B2738" s="16" t="n">
        <f>10000000+INDEX(编号表!$B:$B,MATCH(F2738,编号表!$A:$A,0))*100000+INDEX(编号表!$F:$F,MATCH(D2738,编号表!$E:$E,0))*1000+INDEX(编号表!$D:$D,MATCH(E2738,编号表!$C:$C,0))*10000+G2738</f>
        <v>11942091</v>
      </c>
      <c r="C2738" s="16" t="s">
        <v>3269</v>
      </c>
      <c r="D2738" s="16" t="s">
        <v>102</v>
      </c>
      <c r="E2738" s="16" t="s">
        <v>345</v>
      </c>
      <c r="F2738" s="16" t="s">
        <v>1777</v>
      </c>
      <c r="G2738" s="16">
        <v>91</v>
      </c>
      <c r="I2738" s="16">
        <v>60</v>
      </c>
      <c r="J2738" t="str">
        <f t="shared" si="44"/>
        <v>大类_灵品元婴丹药</v>
      </c>
      <c r="K2738" s="16" t="s">
        <v>337</v>
      </c>
      <c r="L2738" s="16">
        <v>1</v>
      </c>
      <c r="M2738" s="16" t="s">
        <v>1777</v>
      </c>
      <c r="O2738" s="16">
        <v>0</v>
      </c>
      <c r="P2738" s="16" t="b">
        <v>1</v>
      </c>
      <c r="R2738" s="16" t="b">
        <v>0</v>
      </c>
      <c r="S2738" s="16">
        <v>1</v>
      </c>
      <c r="T2738" s="16" t="s">
        <v>91</v>
      </c>
      <c r="U2738" s="16">
        <v>999</v>
      </c>
      <c r="V2738" s="16" t="s">
        <v>1778</v>
      </c>
      <c r="W2738" s="16">
        <v>31942091</v>
      </c>
      <c r="Y2738" s="16" t="inlineStr">
        <is>
          <t>元婴境灵品丹药。暴击伤害增加+233点，持续2700现实秒。</t>
        </is>
      </c>
      <c r="Z2738" s="16" t="inlineStr">
        <is>
          <t>|cff00FF00“会心一击，或贵其常至，或贵其威深；诸法各循所长。凉剂自有其宜，须量药力与丹毒而用。”——《照神会击录》|r</t>
        </is>
      </c>
      <c r="AA2738" t="str" s="16">
        <v>炼丹可得。</v>
      </c>
      <c r="AB2738">
        <v>11921091</v>
      </c>
      <c r="AC2738" s="16" t="s">
        <v>1781</v>
      </c>
      <c r="AD2738" s="16">
        <v>40002</v>
      </c>
      <c r="AF2738">
        <v>70002</v>
      </c>
      <c r="AH2738">
        <v>1500</v>
      </c>
      <c r="AI2738" s="16" t="s">
        <v>1777</v>
      </c>
      <c r="AJ2738" s="16" t="s">
        <v>1777</v>
      </c>
      <c r="AK2738" s="16" t="s">
        <v>345</v>
      </c>
    </row>
    <row r="2739" spans="2:37">
      <c r="B2739" s="16" t="n">
        <f>10000000+INDEX(编号表!$B:$B,MATCH(F2739,编号表!$A:$A,0))*100000+INDEX(编号表!$F:$F,MATCH(D2739,编号表!$E:$E,0))*1000+INDEX(编号表!$D:$D,MATCH(E2739,编号表!$C:$C,0))*10000+G2739</f>
        <v>11943091</v>
      </c>
      <c r="C2739" s="16" t="s">
        <v>3269</v>
      </c>
      <c r="D2739" s="16" t="s">
        <v>105</v>
      </c>
      <c r="E2739" s="16" t="s">
        <v>345</v>
      </c>
      <c r="F2739" s="16" t="s">
        <v>1777</v>
      </c>
      <c r="G2739" s="16">
        <v>91</v>
      </c>
      <c r="I2739" s="16">
        <v>60</v>
      </c>
      <c r="J2739" t="str">
        <f t="shared" ref="J2739:J2802" si="45">"大类_"&amp;D2739&amp;E2739&amp;F2739</f>
        <v>大类_玄品元婴丹药</v>
      </c>
      <c r="K2739" s="16" t="s">
        <v>337</v>
      </c>
      <c r="L2739" s="16">
        <v>1</v>
      </c>
      <c r="M2739" s="16" t="s">
        <v>1777</v>
      </c>
      <c r="O2739" s="16">
        <v>0</v>
      </c>
      <c r="P2739" s="16" t="b">
        <v>1</v>
      </c>
      <c r="R2739" s="16" t="b">
        <v>0</v>
      </c>
      <c r="S2739" s="16">
        <v>1</v>
      </c>
      <c r="T2739" s="16" t="s">
        <v>91</v>
      </c>
      <c r="U2739" s="16">
        <v>999</v>
      </c>
      <c r="V2739" s="16" t="s">
        <v>1778</v>
      </c>
      <c r="W2739" s="16">
        <v>31943091</v>
      </c>
      <c r="Y2739" s="16" t="inlineStr">
        <is>
          <t>元婴境玄品丹药。暴击伤害增加+233点，持续4860现实秒。</t>
        </is>
      </c>
      <c r="Z2739" s="16" t="inlineStr">
        <is>
          <t>|cff00FF00“会心一击，或贵其常至，或贵其威深；诸法各循所长。凉剂自有其宜，须量药力与丹毒而用。”——《照神会击录》|r</t>
        </is>
      </c>
      <c r="AA2739" t="str" s="16">
        <v>炼丹可得。</v>
      </c>
      <c r="AB2739">
        <v>11921091</v>
      </c>
      <c r="AC2739" s="16" t="s">
        <v>1781</v>
      </c>
      <c r="AD2739" s="16">
        <v>40003</v>
      </c>
      <c r="AF2739">
        <v>70003</v>
      </c>
      <c r="AH2739">
        <v>6000</v>
      </c>
      <c r="AI2739" s="16" t="s">
        <v>1777</v>
      </c>
      <c r="AJ2739" s="16" t="s">
        <v>1777</v>
      </c>
      <c r="AK2739" s="16" t="s">
        <v>345</v>
      </c>
    </row>
    <row r="2740" spans="2:37">
      <c r="B2740" s="16" t="n">
        <f>10000000+INDEX(编号表!$B:$B,MATCH(F2740,编号表!$A:$A,0))*100000+INDEX(编号表!$F:$F,MATCH(D2740,编号表!$E:$E,0))*1000+INDEX(编号表!$D:$D,MATCH(E2740,编号表!$C:$C,0))*10000+G2740</f>
        <v>11941092</v>
      </c>
      <c r="C2740" s="16" t="s">
        <v>3273</v>
      </c>
      <c r="D2740" s="16" t="s">
        <v>86</v>
      </c>
      <c r="E2740" s="16" t="s">
        <v>345</v>
      </c>
      <c r="F2740" s="16" t="s">
        <v>1777</v>
      </c>
      <c r="G2740" s="16">
        <v>92</v>
      </c>
      <c r="I2740" s="16">
        <v>60</v>
      </c>
      <c r="J2740" t="str">
        <f t="shared" si="45"/>
        <v>大类_凡品元婴丹药</v>
      </c>
      <c r="K2740" s="16" t="s">
        <v>337</v>
      </c>
      <c r="L2740" s="16">
        <v>1</v>
      </c>
      <c r="M2740" s="16" t="s">
        <v>1777</v>
      </c>
      <c r="O2740" s="16">
        <v>0</v>
      </c>
      <c r="P2740" s="16" t="b">
        <v>1</v>
      </c>
      <c r="R2740" s="16" t="b">
        <v>0</v>
      </c>
      <c r="S2740" s="16">
        <v>1</v>
      </c>
      <c r="T2740" s="16" t="s">
        <v>91</v>
      </c>
      <c r="U2740" s="16">
        <v>999</v>
      </c>
      <c r="V2740" s="16" t="s">
        <v>1778</v>
      </c>
      <c r="W2740" s="16">
        <v>31941092</v>
      </c>
      <c r="Y2740" s="16" t="inlineStr">
        <is>
          <t>元婴境凡品丹药。暴击率+2%，持续1500现实秒。</t>
        </is>
      </c>
      <c r="Z2740" s="16" t="inlineStr">
        <is>
          <t>|cff00FF00“会心一击，或贵其常至，或贵其威深；诸法各循所长。平剂自有其宜，须量药力与丹毒而用。”——《照神会击录》|r</t>
        </is>
      </c>
      <c r="AA2740" t="str" s="16">
        <v>炼丹可得。</v>
      </c>
      <c r="AB2740">
        <v>11921092</v>
      </c>
      <c r="AC2740" s="16" t="s">
        <v>1781</v>
      </c>
      <c r="AD2740" s="16">
        <v>40001</v>
      </c>
      <c r="AF2740">
        <v>70001</v>
      </c>
      <c r="AH2740">
        <v>500</v>
      </c>
      <c r="AI2740" s="16" t="s">
        <v>1777</v>
      </c>
      <c r="AJ2740" s="16" t="s">
        <v>1777</v>
      </c>
      <c r="AK2740" s="16" t="s">
        <v>345</v>
      </c>
    </row>
    <row r="2741" spans="2:37">
      <c r="B2741" s="16" t="n">
        <f>10000000+INDEX(编号表!$B:$B,MATCH(F2741,编号表!$A:$A,0))*100000+INDEX(编号表!$F:$F,MATCH(D2741,编号表!$E:$E,0))*1000+INDEX(编号表!$D:$D,MATCH(E2741,编号表!$C:$C,0))*10000+G2741</f>
        <v>11942092</v>
      </c>
      <c r="C2741" s="16" t="s">
        <v>3273</v>
      </c>
      <c r="D2741" s="16" t="s">
        <v>102</v>
      </c>
      <c r="E2741" s="16" t="s">
        <v>345</v>
      </c>
      <c r="F2741" s="16" t="s">
        <v>1777</v>
      </c>
      <c r="G2741" s="16">
        <v>92</v>
      </c>
      <c r="I2741" s="16">
        <v>60</v>
      </c>
      <c r="J2741" t="str">
        <f t="shared" si="45"/>
        <v>大类_灵品元婴丹药</v>
      </c>
      <c r="K2741" s="16" t="s">
        <v>337</v>
      </c>
      <c r="L2741" s="16">
        <v>1</v>
      </c>
      <c r="M2741" s="16" t="s">
        <v>1777</v>
      </c>
      <c r="O2741" s="16">
        <v>0</v>
      </c>
      <c r="P2741" s="16" t="b">
        <v>1</v>
      </c>
      <c r="R2741" s="16" t="b">
        <v>0</v>
      </c>
      <c r="S2741" s="16">
        <v>1</v>
      </c>
      <c r="T2741" s="16" t="s">
        <v>91</v>
      </c>
      <c r="U2741" s="16">
        <v>999</v>
      </c>
      <c r="V2741" s="16" t="s">
        <v>1778</v>
      </c>
      <c r="W2741" s="16">
        <v>31942092</v>
      </c>
      <c r="Y2741" s="16" t="inlineStr">
        <is>
          <t>元婴境灵品丹药。暴击率+2%，持续2700现实秒。</t>
        </is>
      </c>
      <c r="Z2741" s="16" t="inlineStr">
        <is>
          <t>|cff00FF00“会心一击，或贵其常至，或贵其威深；诸法各循所长。平剂自有其宜，须量药力与丹毒而用。”——《照神会击录》|r</t>
        </is>
      </c>
      <c r="AA2741" t="str" s="16">
        <v>炼丹可得。</v>
      </c>
      <c r="AB2741">
        <v>11921092</v>
      </c>
      <c r="AC2741" s="16" t="s">
        <v>1781</v>
      </c>
      <c r="AD2741" s="16">
        <v>40002</v>
      </c>
      <c r="AF2741">
        <v>70002</v>
      </c>
      <c r="AH2741">
        <v>1500</v>
      </c>
      <c r="AI2741" s="16" t="s">
        <v>1777</v>
      </c>
      <c r="AJ2741" s="16" t="s">
        <v>1777</v>
      </c>
      <c r="AK2741" s="16" t="s">
        <v>345</v>
      </c>
    </row>
    <row r="2742" spans="2:37">
      <c r="B2742" s="16" t="n">
        <f>10000000+INDEX(编号表!$B:$B,MATCH(F2742,编号表!$A:$A,0))*100000+INDEX(编号表!$F:$F,MATCH(D2742,编号表!$E:$E,0))*1000+INDEX(编号表!$D:$D,MATCH(E2742,编号表!$C:$C,0))*10000+G2742</f>
        <v>11943092</v>
      </c>
      <c r="C2742" s="16" t="s">
        <v>3273</v>
      </c>
      <c r="D2742" s="16" t="s">
        <v>105</v>
      </c>
      <c r="E2742" s="16" t="s">
        <v>345</v>
      </c>
      <c r="F2742" s="16" t="s">
        <v>1777</v>
      </c>
      <c r="G2742" s="16">
        <v>92</v>
      </c>
      <c r="I2742" s="16">
        <v>60</v>
      </c>
      <c r="J2742" t="str">
        <f t="shared" si="45"/>
        <v>大类_玄品元婴丹药</v>
      </c>
      <c r="K2742" s="16" t="s">
        <v>337</v>
      </c>
      <c r="L2742" s="16">
        <v>1</v>
      </c>
      <c r="M2742" s="16" t="s">
        <v>1777</v>
      </c>
      <c r="O2742" s="16">
        <v>0</v>
      </c>
      <c r="P2742" s="16" t="b">
        <v>1</v>
      </c>
      <c r="R2742" s="16" t="b">
        <v>0</v>
      </c>
      <c r="S2742" s="16">
        <v>1</v>
      </c>
      <c r="T2742" s="16" t="s">
        <v>91</v>
      </c>
      <c r="U2742" s="16">
        <v>999</v>
      </c>
      <c r="V2742" s="16" t="s">
        <v>1778</v>
      </c>
      <c r="W2742" s="16">
        <v>31943092</v>
      </c>
      <c r="Y2742" s="16" t="inlineStr">
        <is>
          <t>元婴境玄品丹药。暴击率+2%，持续4860现实秒。</t>
        </is>
      </c>
      <c r="Z2742" s="16" t="inlineStr">
        <is>
          <t>|cff00FF00“会心一击，或贵其常至，或贵其威深；诸法各循所长。平剂自有其宜，须量药力与丹毒而用。”——《照神会击录》|r</t>
        </is>
      </c>
      <c r="AA2742" t="str" s="16">
        <v>炼丹可得。</v>
      </c>
      <c r="AB2742">
        <v>11921092</v>
      </c>
      <c r="AC2742" s="16" t="s">
        <v>1781</v>
      </c>
      <c r="AD2742" s="16">
        <v>40003</v>
      </c>
      <c r="AF2742">
        <v>70003</v>
      </c>
      <c r="AH2742">
        <v>6000</v>
      </c>
      <c r="AI2742" s="16" t="s">
        <v>1777</v>
      </c>
      <c r="AJ2742" s="16" t="s">
        <v>1777</v>
      </c>
      <c r="AK2742" s="16" t="s">
        <v>345</v>
      </c>
    </row>
    <row r="2743" spans="2:37">
      <c r="B2743" s="16" t="n">
        <f>10000000+INDEX(编号表!$B:$B,MATCH(F2743,编号表!$A:$A,0))*100000+INDEX(编号表!$F:$F,MATCH(D2743,编号表!$E:$E,0))*1000+INDEX(编号表!$D:$D,MATCH(E2743,编号表!$C:$C,0))*10000+G2743</f>
        <v>11941093</v>
      </c>
      <c r="C2743" s="16" t="s">
        <v>3277</v>
      </c>
      <c r="D2743" s="16" t="s">
        <v>86</v>
      </c>
      <c r="E2743" s="16" t="s">
        <v>345</v>
      </c>
      <c r="F2743" s="16" t="s">
        <v>1777</v>
      </c>
      <c r="G2743" s="16">
        <v>93</v>
      </c>
      <c r="I2743" s="16">
        <v>60</v>
      </c>
      <c r="J2743" t="str">
        <f t="shared" si="45"/>
        <v>大类_凡品元婴丹药</v>
      </c>
      <c r="K2743" s="16" t="s">
        <v>337</v>
      </c>
      <c r="L2743" s="16">
        <v>1</v>
      </c>
      <c r="M2743" s="16" t="s">
        <v>1777</v>
      </c>
      <c r="O2743" s="16">
        <v>0</v>
      </c>
      <c r="P2743" s="16" t="b">
        <v>1</v>
      </c>
      <c r="R2743" s="16" t="b">
        <v>0</v>
      </c>
      <c r="S2743" s="16">
        <v>1</v>
      </c>
      <c r="T2743" s="16" t="s">
        <v>91</v>
      </c>
      <c r="U2743" s="16">
        <v>999</v>
      </c>
      <c r="V2743" s="16" t="s">
        <v>1778</v>
      </c>
      <c r="W2743" s="16">
        <v>31941093</v>
      </c>
      <c r="Y2743" s="16" t="inlineStr">
        <is>
          <t>元婴境凡品丹药。暴击伤害增加+467点，持续1500现实秒。</t>
        </is>
      </c>
      <c r="Z2743" s="16" t="inlineStr">
        <is>
          <t>|cff00FF00“会心一击，或贵其常至，或贵其威深；诸法各循所长。温剂自有其宜，须量药力与丹毒而用。”——《照神会击录》|r</t>
        </is>
      </c>
      <c r="AA2743" t="str" s="16">
        <v>炼丹可得。</v>
      </c>
      <c r="AB2743">
        <v>11921093</v>
      </c>
      <c r="AC2743" s="16" t="s">
        <v>1781</v>
      </c>
      <c r="AD2743" s="16">
        <v>40001</v>
      </c>
      <c r="AF2743">
        <v>70001</v>
      </c>
      <c r="AH2743">
        <v>500</v>
      </c>
      <c r="AI2743" s="16" t="s">
        <v>1777</v>
      </c>
      <c r="AJ2743" s="16" t="s">
        <v>1777</v>
      </c>
      <c r="AK2743" s="16" t="s">
        <v>345</v>
      </c>
    </row>
    <row r="2744" spans="2:37">
      <c r="B2744" s="16" t="n">
        <f>10000000+INDEX(编号表!$B:$B,MATCH(F2744,编号表!$A:$A,0))*100000+INDEX(编号表!$F:$F,MATCH(D2744,编号表!$E:$E,0))*1000+INDEX(编号表!$D:$D,MATCH(E2744,编号表!$C:$C,0))*10000+G2744</f>
        <v>11942093</v>
      </c>
      <c r="C2744" s="16" t="s">
        <v>3277</v>
      </c>
      <c r="D2744" s="16" t="s">
        <v>102</v>
      </c>
      <c r="E2744" s="16" t="s">
        <v>345</v>
      </c>
      <c r="F2744" s="16" t="s">
        <v>1777</v>
      </c>
      <c r="G2744" s="16">
        <v>93</v>
      </c>
      <c r="I2744" s="16">
        <v>60</v>
      </c>
      <c r="J2744" t="str">
        <f t="shared" si="45"/>
        <v>大类_灵品元婴丹药</v>
      </c>
      <c r="K2744" s="16" t="s">
        <v>337</v>
      </c>
      <c r="L2744" s="16">
        <v>1</v>
      </c>
      <c r="M2744" s="16" t="s">
        <v>1777</v>
      </c>
      <c r="O2744" s="16">
        <v>0</v>
      </c>
      <c r="P2744" s="16" t="b">
        <v>1</v>
      </c>
      <c r="R2744" s="16" t="b">
        <v>0</v>
      </c>
      <c r="S2744" s="16">
        <v>1</v>
      </c>
      <c r="T2744" s="16" t="s">
        <v>91</v>
      </c>
      <c r="U2744" s="16">
        <v>999</v>
      </c>
      <c r="V2744" s="16" t="s">
        <v>1778</v>
      </c>
      <c r="W2744" s="16">
        <v>31942093</v>
      </c>
      <c r="Y2744" s="16" t="inlineStr">
        <is>
          <t>元婴境灵品丹药。暴击伤害增加+467点，持续2700现实秒。</t>
        </is>
      </c>
      <c r="Z2744" s="16" t="inlineStr">
        <is>
          <t>|cff00FF00“会心一击，或贵其常至，或贵其威深；诸法各循所长。温剂自有其宜，须量药力与丹毒而用。”——《照神会击录》|r</t>
        </is>
      </c>
      <c r="AA2744" t="str" s="16">
        <v>炼丹可得。</v>
      </c>
      <c r="AB2744">
        <v>11921093</v>
      </c>
      <c r="AC2744" s="16" t="s">
        <v>1781</v>
      </c>
      <c r="AD2744" s="16">
        <v>40002</v>
      </c>
      <c r="AF2744">
        <v>70002</v>
      </c>
      <c r="AH2744">
        <v>1500</v>
      </c>
      <c r="AI2744" s="16" t="s">
        <v>1777</v>
      </c>
      <c r="AJ2744" s="16" t="s">
        <v>1777</v>
      </c>
      <c r="AK2744" s="16" t="s">
        <v>345</v>
      </c>
    </row>
    <row r="2745" spans="2:37">
      <c r="B2745" s="16" t="n">
        <f>10000000+INDEX(编号表!$B:$B,MATCH(F2745,编号表!$A:$A,0))*100000+INDEX(编号表!$F:$F,MATCH(D2745,编号表!$E:$E,0))*1000+INDEX(编号表!$D:$D,MATCH(E2745,编号表!$C:$C,0))*10000+G2745</f>
        <v>11943093</v>
      </c>
      <c r="C2745" s="16" t="s">
        <v>3277</v>
      </c>
      <c r="D2745" s="16" t="s">
        <v>105</v>
      </c>
      <c r="E2745" s="16" t="s">
        <v>345</v>
      </c>
      <c r="F2745" s="16" t="s">
        <v>1777</v>
      </c>
      <c r="G2745" s="16">
        <v>93</v>
      </c>
      <c r="I2745" s="16">
        <v>60</v>
      </c>
      <c r="J2745" t="str">
        <f t="shared" si="45"/>
        <v>大类_玄品元婴丹药</v>
      </c>
      <c r="K2745" s="16" t="s">
        <v>337</v>
      </c>
      <c r="L2745" s="16">
        <v>1</v>
      </c>
      <c r="M2745" s="16" t="s">
        <v>1777</v>
      </c>
      <c r="O2745" s="16">
        <v>0</v>
      </c>
      <c r="P2745" s="16" t="b">
        <v>1</v>
      </c>
      <c r="R2745" s="16" t="b">
        <v>0</v>
      </c>
      <c r="S2745" s="16">
        <v>1</v>
      </c>
      <c r="T2745" s="16" t="s">
        <v>91</v>
      </c>
      <c r="U2745" s="16">
        <v>999</v>
      </c>
      <c r="V2745" s="16" t="s">
        <v>1778</v>
      </c>
      <c r="W2745" s="16">
        <v>31943093</v>
      </c>
      <c r="Y2745" s="16" t="inlineStr">
        <is>
          <t>元婴境玄品丹药。暴击伤害增加+467点，持续4860现实秒。</t>
        </is>
      </c>
      <c r="Z2745" s="16" t="inlineStr">
        <is>
          <t>|cff00FF00“会心一击，或贵其常至，或贵其威深；诸法各循所长。温剂自有其宜，须量药力与丹毒而用。”——《照神会击录》|r</t>
        </is>
      </c>
      <c r="AA2745" t="str" s="16">
        <v>炼丹可得。</v>
      </c>
      <c r="AB2745">
        <v>11921093</v>
      </c>
      <c r="AC2745" s="16" t="s">
        <v>1781</v>
      </c>
      <c r="AD2745" s="16">
        <v>40003</v>
      </c>
      <c r="AF2745">
        <v>70003</v>
      </c>
      <c r="AH2745">
        <v>6000</v>
      </c>
      <c r="AI2745" s="16" t="s">
        <v>1777</v>
      </c>
      <c r="AJ2745" s="16" t="s">
        <v>1777</v>
      </c>
      <c r="AK2745" s="16" t="s">
        <v>345</v>
      </c>
    </row>
    <row r="2746" spans="2:37">
      <c r="B2746" s="16" t="n">
        <f>10000000+INDEX(编号表!$B:$B,MATCH(F2746,编号表!$A:$A,0))*100000+INDEX(编号表!$F:$F,MATCH(D2746,编号表!$E:$E,0))*1000+INDEX(编号表!$D:$D,MATCH(E2746,编号表!$C:$C,0))*10000+G2746</f>
        <v>11941094</v>
      </c>
      <c r="C2746" s="16" t="s">
        <v>3281</v>
      </c>
      <c r="D2746" s="16" t="s">
        <v>86</v>
      </c>
      <c r="E2746" s="16" t="s">
        <v>345</v>
      </c>
      <c r="F2746" s="16" t="s">
        <v>1777</v>
      </c>
      <c r="G2746" s="16">
        <v>94</v>
      </c>
      <c r="I2746" s="16">
        <v>60</v>
      </c>
      <c r="J2746" t="str">
        <f t="shared" si="45"/>
        <v>大类_凡品元婴丹药</v>
      </c>
      <c r="K2746" s="16" t="s">
        <v>337</v>
      </c>
      <c r="L2746" s="16">
        <v>1</v>
      </c>
      <c r="M2746" s="16" t="s">
        <v>1777</v>
      </c>
      <c r="O2746" s="16">
        <v>0</v>
      </c>
      <c r="P2746" s="16" t="b">
        <v>1</v>
      </c>
      <c r="R2746" s="16" t="b">
        <v>0</v>
      </c>
      <c r="S2746" s="16">
        <v>1</v>
      </c>
      <c r="T2746" s="16" t="s">
        <v>91</v>
      </c>
      <c r="U2746" s="16">
        <v>999</v>
      </c>
      <c r="V2746" s="16" t="s">
        <v>1778</v>
      </c>
      <c r="W2746" s="16">
        <v>31941094</v>
      </c>
      <c r="Y2746" s="16" t="inlineStr">
        <is>
          <t>元婴境凡品丹药。暴击伤害加成+30%，持续900现实秒。</t>
        </is>
      </c>
      <c r="Z2746" s="16" t="inlineStr">
        <is>
          <t>|cff00FF00“会心一击，或贵其常至，或贵其威深；诸法各循所长。热剂自有其宜，须量药力与丹毒而用。”——《照神会击录》|r</t>
        </is>
      </c>
      <c r="AA2746" t="str" s="16">
        <v>炼丹可得。</v>
      </c>
      <c r="AB2746">
        <v>11921094</v>
      </c>
      <c r="AC2746" s="16" t="s">
        <v>1781</v>
      </c>
      <c r="AD2746" s="16">
        <v>40001</v>
      </c>
      <c r="AF2746">
        <v>70001</v>
      </c>
      <c r="AH2746">
        <v>500</v>
      </c>
      <c r="AI2746" s="16" t="s">
        <v>1777</v>
      </c>
      <c r="AJ2746" s="16" t="s">
        <v>1777</v>
      </c>
      <c r="AK2746" s="16" t="s">
        <v>345</v>
      </c>
    </row>
    <row r="2747" spans="2:37">
      <c r="B2747" s="16" t="n">
        <f>10000000+INDEX(编号表!$B:$B,MATCH(F2747,编号表!$A:$A,0))*100000+INDEX(编号表!$F:$F,MATCH(D2747,编号表!$E:$E,0))*1000+INDEX(编号表!$D:$D,MATCH(E2747,编号表!$C:$C,0))*10000+G2747</f>
        <v>11942094</v>
      </c>
      <c r="C2747" s="16" t="s">
        <v>3281</v>
      </c>
      <c r="D2747" s="16" t="s">
        <v>102</v>
      </c>
      <c r="E2747" s="16" t="s">
        <v>345</v>
      </c>
      <c r="F2747" s="16" t="s">
        <v>1777</v>
      </c>
      <c r="G2747" s="16">
        <v>94</v>
      </c>
      <c r="I2747" s="16">
        <v>60</v>
      </c>
      <c r="J2747" t="str">
        <f t="shared" si="45"/>
        <v>大类_灵品元婴丹药</v>
      </c>
      <c r="K2747" s="16" t="s">
        <v>337</v>
      </c>
      <c r="L2747" s="16">
        <v>1</v>
      </c>
      <c r="M2747" s="16" t="s">
        <v>1777</v>
      </c>
      <c r="O2747" s="16">
        <v>0</v>
      </c>
      <c r="P2747" s="16" t="b">
        <v>1</v>
      </c>
      <c r="R2747" s="16" t="b">
        <v>0</v>
      </c>
      <c r="S2747" s="16">
        <v>1</v>
      </c>
      <c r="T2747" s="16" t="s">
        <v>91</v>
      </c>
      <c r="U2747" s="16">
        <v>999</v>
      </c>
      <c r="V2747" s="16" t="s">
        <v>1778</v>
      </c>
      <c r="W2747" s="16">
        <v>31942094</v>
      </c>
      <c r="Y2747" s="16" t="inlineStr">
        <is>
          <t>元婴境灵品丹药。暴击伤害加成+30%，持续1620现实秒。</t>
        </is>
      </c>
      <c r="Z2747" s="16" t="inlineStr">
        <is>
          <t>|cff00FF00“会心一击，或贵其常至，或贵其威深；诸法各循所长。热剂自有其宜，须量药力与丹毒而用。”——《照神会击录》|r</t>
        </is>
      </c>
      <c r="AA2747" t="str" s="16">
        <v>炼丹可得。</v>
      </c>
      <c r="AB2747">
        <v>11921094</v>
      </c>
      <c r="AC2747" s="16" t="s">
        <v>1781</v>
      </c>
      <c r="AD2747" s="16">
        <v>40002</v>
      </c>
      <c r="AF2747">
        <v>70002</v>
      </c>
      <c r="AH2747">
        <v>1500</v>
      </c>
      <c r="AI2747" s="16" t="s">
        <v>1777</v>
      </c>
      <c r="AJ2747" s="16" t="s">
        <v>1777</v>
      </c>
      <c r="AK2747" s="16" t="s">
        <v>345</v>
      </c>
    </row>
    <row r="2748" spans="2:37">
      <c r="B2748" s="16" t="n">
        <f>10000000+INDEX(编号表!$B:$B,MATCH(F2748,编号表!$A:$A,0))*100000+INDEX(编号表!$F:$F,MATCH(D2748,编号表!$E:$E,0))*1000+INDEX(编号表!$D:$D,MATCH(E2748,编号表!$C:$C,0))*10000+G2748</f>
        <v>11943094</v>
      </c>
      <c r="C2748" s="16" t="s">
        <v>3281</v>
      </c>
      <c r="D2748" s="16" t="s">
        <v>105</v>
      </c>
      <c r="E2748" s="16" t="s">
        <v>345</v>
      </c>
      <c r="F2748" s="16" t="s">
        <v>1777</v>
      </c>
      <c r="G2748" s="16">
        <v>94</v>
      </c>
      <c r="I2748" s="16">
        <v>60</v>
      </c>
      <c r="J2748" t="str">
        <f t="shared" si="45"/>
        <v>大类_玄品元婴丹药</v>
      </c>
      <c r="K2748" s="16" t="s">
        <v>337</v>
      </c>
      <c r="L2748" s="16">
        <v>1</v>
      </c>
      <c r="M2748" s="16" t="s">
        <v>1777</v>
      </c>
      <c r="O2748" s="16">
        <v>0</v>
      </c>
      <c r="P2748" s="16" t="b">
        <v>1</v>
      </c>
      <c r="R2748" s="16" t="b">
        <v>0</v>
      </c>
      <c r="S2748" s="16">
        <v>1</v>
      </c>
      <c r="T2748" s="16" t="s">
        <v>91</v>
      </c>
      <c r="U2748" s="16">
        <v>999</v>
      </c>
      <c r="V2748" s="16" t="s">
        <v>1778</v>
      </c>
      <c r="W2748" s="16">
        <v>31943094</v>
      </c>
      <c r="Y2748" s="16" t="inlineStr">
        <is>
          <t>元婴境玄品丹药。暴击伤害加成+30%，持续2916现实秒。</t>
        </is>
      </c>
      <c r="Z2748" s="16" t="inlineStr">
        <is>
          <t>|cff00FF00“会心一击，或贵其常至，或贵其威深；诸法各循所长。热剂自有其宜，须量药力与丹毒而用。”——《照神会击录》|r</t>
        </is>
      </c>
      <c r="AA2748" t="str" s="16">
        <v>炼丹可得。</v>
      </c>
      <c r="AB2748">
        <v>11921094</v>
      </c>
      <c r="AC2748" s="16" t="s">
        <v>1781</v>
      </c>
      <c r="AD2748" s="16">
        <v>40003</v>
      </c>
      <c r="AF2748">
        <v>70003</v>
      </c>
      <c r="AH2748">
        <v>6000</v>
      </c>
      <c r="AI2748" s="16" t="s">
        <v>1777</v>
      </c>
      <c r="AJ2748" s="16" t="s">
        <v>1777</v>
      </c>
      <c r="AK2748" s="16" t="s">
        <v>345</v>
      </c>
    </row>
    <row r="2749" spans="2:37">
      <c r="B2749" s="16" t="n">
        <f>10000000+INDEX(编号表!$B:$B,MATCH(F2749,编号表!$A:$A,0))*100000+INDEX(编号表!$F:$F,MATCH(D2749,编号表!$E:$E,0))*1000+INDEX(编号表!$D:$D,MATCH(E2749,编号表!$C:$C,0))*10000+G2749</f>
        <v>11941095</v>
      </c>
      <c r="C2749" s="16" t="s">
        <v>3285</v>
      </c>
      <c r="D2749" s="16" t="s">
        <v>86</v>
      </c>
      <c r="E2749" s="16" t="s">
        <v>345</v>
      </c>
      <c r="F2749" s="16" t="s">
        <v>1777</v>
      </c>
      <c r="G2749" s="16">
        <v>95</v>
      </c>
      <c r="I2749" s="16">
        <v>60</v>
      </c>
      <c r="J2749" t="str">
        <f t="shared" si="45"/>
        <v>大类_凡品元婴丹药</v>
      </c>
      <c r="K2749" s="16" t="s">
        <v>337</v>
      </c>
      <c r="L2749" s="16">
        <v>1</v>
      </c>
      <c r="M2749" s="16" t="s">
        <v>1777</v>
      </c>
      <c r="O2749" s="16">
        <v>0</v>
      </c>
      <c r="P2749" s="16" t="b">
        <v>1</v>
      </c>
      <c r="R2749" s="16" t="b">
        <v>0</v>
      </c>
      <c r="S2749" s="16">
        <v>1</v>
      </c>
      <c r="T2749" s="16" t="s">
        <v>91</v>
      </c>
      <c r="U2749" s="16">
        <v>999</v>
      </c>
      <c r="V2749" s="16" t="s">
        <v>1778</v>
      </c>
      <c r="W2749" s="16">
        <v>31941095</v>
      </c>
      <c r="Y2749" s="16" t="inlineStr">
        <is>
          <t>元婴境凡品丹药。免暴击率+1%，持续600现实秒。</t>
        </is>
      </c>
      <c r="Z2749" s="16" t="inlineStr">
        <is>
          <t>|cff00FF00“定神可减会心之险，天佑可助守御之判；不以此丹许免控。寒剂自有其宜，须量药力与丹毒而用。”——《定神守御录》|r</t>
        </is>
      </c>
      <c r="AA2749" t="str" s="16">
        <v>炼丹可得。</v>
      </c>
      <c r="AB2749">
        <v>11921095</v>
      </c>
      <c r="AC2749" s="16" t="s">
        <v>1781</v>
      </c>
      <c r="AD2749" s="16">
        <v>40001</v>
      </c>
      <c r="AF2749">
        <v>70001</v>
      </c>
      <c r="AH2749">
        <v>500</v>
      </c>
      <c r="AI2749" s="16" t="s">
        <v>1777</v>
      </c>
      <c r="AJ2749" s="16" t="s">
        <v>1777</v>
      </c>
      <c r="AK2749" s="16" t="s">
        <v>345</v>
      </c>
    </row>
    <row r="2750" spans="2:37">
      <c r="B2750" s="16" t="n">
        <f>10000000+INDEX(编号表!$B:$B,MATCH(F2750,编号表!$A:$A,0))*100000+INDEX(编号表!$F:$F,MATCH(D2750,编号表!$E:$E,0))*1000+INDEX(编号表!$D:$D,MATCH(E2750,编号表!$C:$C,0))*10000+G2750</f>
        <v>11942095</v>
      </c>
      <c r="C2750" s="16" t="s">
        <v>3285</v>
      </c>
      <c r="D2750" s="16" t="s">
        <v>102</v>
      </c>
      <c r="E2750" s="16" t="s">
        <v>345</v>
      </c>
      <c r="F2750" s="16" t="s">
        <v>1777</v>
      </c>
      <c r="G2750" s="16">
        <v>95</v>
      </c>
      <c r="I2750" s="16">
        <v>60</v>
      </c>
      <c r="J2750" t="str">
        <f t="shared" si="45"/>
        <v>大类_灵品元婴丹药</v>
      </c>
      <c r="K2750" s="16" t="s">
        <v>337</v>
      </c>
      <c r="L2750" s="16">
        <v>1</v>
      </c>
      <c r="M2750" s="16" t="s">
        <v>1777</v>
      </c>
      <c r="O2750" s="16">
        <v>0</v>
      </c>
      <c r="P2750" s="16" t="b">
        <v>1</v>
      </c>
      <c r="R2750" s="16" t="b">
        <v>0</v>
      </c>
      <c r="S2750" s="16">
        <v>1</v>
      </c>
      <c r="T2750" s="16" t="s">
        <v>91</v>
      </c>
      <c r="U2750" s="16">
        <v>999</v>
      </c>
      <c r="V2750" s="16" t="s">
        <v>1778</v>
      </c>
      <c r="W2750" s="16">
        <v>31942095</v>
      </c>
      <c r="Y2750" s="16" t="inlineStr">
        <is>
          <t>元婴境灵品丹药。免暴击率+1%，持续1080现实秒。</t>
        </is>
      </c>
      <c r="Z2750" s="16" t="inlineStr">
        <is>
          <t>|cff00FF00“定神可减会心之险，天佑可助守御之判；不以此丹许免控。寒剂自有其宜，须量药力与丹毒而用。”——《定神守御录》|r</t>
        </is>
      </c>
      <c r="AA2750" t="str" s="16">
        <v>炼丹可得。</v>
      </c>
      <c r="AB2750">
        <v>11921095</v>
      </c>
      <c r="AC2750" s="16" t="s">
        <v>1781</v>
      </c>
      <c r="AD2750" s="16">
        <v>40002</v>
      </c>
      <c r="AF2750">
        <v>70002</v>
      </c>
      <c r="AH2750">
        <v>1500</v>
      </c>
      <c r="AI2750" s="16" t="s">
        <v>1777</v>
      </c>
      <c r="AJ2750" s="16" t="s">
        <v>1777</v>
      </c>
      <c r="AK2750" s="16" t="s">
        <v>345</v>
      </c>
    </row>
    <row r="2751" spans="2:37">
      <c r="B2751" s="16" t="n">
        <f>10000000+INDEX(编号表!$B:$B,MATCH(F2751,编号表!$A:$A,0))*100000+INDEX(编号表!$F:$F,MATCH(D2751,编号表!$E:$E,0))*1000+INDEX(编号表!$D:$D,MATCH(E2751,编号表!$C:$C,0))*10000+G2751</f>
        <v>11943095</v>
      </c>
      <c r="C2751" s="16" t="s">
        <v>3285</v>
      </c>
      <c r="D2751" s="16" t="s">
        <v>105</v>
      </c>
      <c r="E2751" s="16" t="s">
        <v>345</v>
      </c>
      <c r="F2751" s="16" t="s">
        <v>1777</v>
      </c>
      <c r="G2751" s="16">
        <v>95</v>
      </c>
      <c r="I2751" s="16">
        <v>60</v>
      </c>
      <c r="J2751" t="str">
        <f t="shared" si="45"/>
        <v>大类_玄品元婴丹药</v>
      </c>
      <c r="K2751" s="16" t="s">
        <v>337</v>
      </c>
      <c r="L2751" s="16">
        <v>1</v>
      </c>
      <c r="M2751" s="16" t="s">
        <v>1777</v>
      </c>
      <c r="O2751" s="16">
        <v>0</v>
      </c>
      <c r="P2751" s="16" t="b">
        <v>1</v>
      </c>
      <c r="R2751" s="16" t="b">
        <v>0</v>
      </c>
      <c r="S2751" s="16">
        <v>1</v>
      </c>
      <c r="T2751" s="16" t="s">
        <v>91</v>
      </c>
      <c r="U2751" s="16">
        <v>999</v>
      </c>
      <c r="V2751" s="16" t="s">
        <v>1778</v>
      </c>
      <c r="W2751" s="16">
        <v>31943095</v>
      </c>
      <c r="Y2751" s="16" t="inlineStr">
        <is>
          <t>元婴境玄品丹药。免暴击率+1%，持续1944现实秒。</t>
        </is>
      </c>
      <c r="Z2751" s="16" t="inlineStr">
        <is>
          <t>|cff00FF00“定神可减会心之险，天佑可助守御之判；不以此丹许免控。寒剂自有其宜，须量药力与丹毒而用。”——《定神守御录》|r</t>
        </is>
      </c>
      <c r="AA2751" t="str" s="16">
        <v>炼丹可得。</v>
      </c>
      <c r="AB2751">
        <v>11921095</v>
      </c>
      <c r="AC2751" s="16" t="s">
        <v>1781</v>
      </c>
      <c r="AD2751" s="16">
        <v>40003</v>
      </c>
      <c r="AF2751">
        <v>70003</v>
      </c>
      <c r="AH2751">
        <v>6000</v>
      </c>
      <c r="AI2751" s="16" t="s">
        <v>1777</v>
      </c>
      <c r="AJ2751" s="16" t="s">
        <v>1777</v>
      </c>
      <c r="AK2751" s="16" t="s">
        <v>345</v>
      </c>
    </row>
    <row r="2752" spans="2:37">
      <c r="B2752" s="16" t="n">
        <f>10000000+INDEX(编号表!$B:$B,MATCH(F2752,编号表!$A:$A,0))*100000+INDEX(编号表!$F:$F,MATCH(D2752,编号表!$E:$E,0))*1000+INDEX(编号表!$D:$D,MATCH(E2752,编号表!$C:$C,0))*10000+G2752</f>
        <v>11941096</v>
      </c>
      <c r="C2752" s="16" t="s">
        <v>3289</v>
      </c>
      <c r="D2752" s="16" t="s">
        <v>86</v>
      </c>
      <c r="E2752" s="16" t="s">
        <v>345</v>
      </c>
      <c r="F2752" s="16" t="s">
        <v>1777</v>
      </c>
      <c r="G2752" s="16">
        <v>96</v>
      </c>
      <c r="I2752" s="16">
        <v>60</v>
      </c>
      <c r="J2752" t="str">
        <f t="shared" si="45"/>
        <v>大类_凡品元婴丹药</v>
      </c>
      <c r="K2752" s="16" t="s">
        <v>337</v>
      </c>
      <c r="L2752" s="16">
        <v>1</v>
      </c>
      <c r="M2752" s="16" t="s">
        <v>1777</v>
      </c>
      <c r="O2752" s="16">
        <v>0</v>
      </c>
      <c r="P2752" s="16" t="b">
        <v>1</v>
      </c>
      <c r="R2752" s="16" t="b">
        <v>0</v>
      </c>
      <c r="S2752" s="16">
        <v>1</v>
      </c>
      <c r="T2752" s="16" t="s">
        <v>91</v>
      </c>
      <c r="U2752" s="16">
        <v>999</v>
      </c>
      <c r="V2752" s="16" t="s">
        <v>1778</v>
      </c>
      <c r="W2752" s="16">
        <v>31941096</v>
      </c>
      <c r="Y2752" s="16" t="inlineStr">
        <is>
          <t>元婴境凡品丹药。免暴击率+2%，持续600现实秒。</t>
        </is>
      </c>
      <c r="Z2752" s="16" t="inlineStr">
        <is>
          <t>|cff00FF00“定神可减会心之险，天佑可助守御之判；不以此丹许免控。凉剂自有其宜，须量药力与丹毒而用。”——《定神守御录》|r</t>
        </is>
      </c>
      <c r="AA2752" t="str" s="16">
        <v>炼丹可得。</v>
      </c>
      <c r="AB2752">
        <v>11921096</v>
      </c>
      <c r="AC2752" s="16" t="s">
        <v>1781</v>
      </c>
      <c r="AD2752" s="16">
        <v>40001</v>
      </c>
      <c r="AF2752">
        <v>70001</v>
      </c>
      <c r="AH2752">
        <v>500</v>
      </c>
      <c r="AI2752" s="16" t="s">
        <v>1777</v>
      </c>
      <c r="AJ2752" s="16" t="s">
        <v>1777</v>
      </c>
      <c r="AK2752" s="16" t="s">
        <v>345</v>
      </c>
    </row>
    <row r="2753" spans="2:37">
      <c r="B2753" s="16" t="n">
        <f>10000000+INDEX(编号表!$B:$B,MATCH(F2753,编号表!$A:$A,0))*100000+INDEX(编号表!$F:$F,MATCH(D2753,编号表!$E:$E,0))*1000+INDEX(编号表!$D:$D,MATCH(E2753,编号表!$C:$C,0))*10000+G2753</f>
        <v>11942096</v>
      </c>
      <c r="C2753" s="16" t="s">
        <v>3289</v>
      </c>
      <c r="D2753" s="16" t="s">
        <v>102</v>
      </c>
      <c r="E2753" s="16" t="s">
        <v>345</v>
      </c>
      <c r="F2753" s="16" t="s">
        <v>1777</v>
      </c>
      <c r="G2753" s="16">
        <v>96</v>
      </c>
      <c r="I2753" s="16">
        <v>60</v>
      </c>
      <c r="J2753" t="str">
        <f t="shared" si="45"/>
        <v>大类_灵品元婴丹药</v>
      </c>
      <c r="K2753" s="16" t="s">
        <v>337</v>
      </c>
      <c r="L2753" s="16">
        <v>1</v>
      </c>
      <c r="M2753" s="16" t="s">
        <v>1777</v>
      </c>
      <c r="O2753" s="16">
        <v>0</v>
      </c>
      <c r="P2753" s="16" t="b">
        <v>1</v>
      </c>
      <c r="R2753" s="16" t="b">
        <v>0</v>
      </c>
      <c r="S2753" s="16">
        <v>1</v>
      </c>
      <c r="T2753" s="16" t="s">
        <v>91</v>
      </c>
      <c r="U2753" s="16">
        <v>999</v>
      </c>
      <c r="V2753" s="16" t="s">
        <v>1778</v>
      </c>
      <c r="W2753" s="16">
        <v>31942096</v>
      </c>
      <c r="Y2753" s="16" t="inlineStr">
        <is>
          <t>元婴境灵品丹药。免暴击率+2%，持续1080现实秒。</t>
        </is>
      </c>
      <c r="Z2753" s="16" t="inlineStr">
        <is>
          <t>|cff00FF00“定神可减会心之险，天佑可助守御之判；不以此丹许免控。凉剂自有其宜，须量药力与丹毒而用。”——《定神守御录》|r</t>
        </is>
      </c>
      <c r="AA2753" t="str" s="16">
        <v>炼丹可得。</v>
      </c>
      <c r="AB2753">
        <v>11921096</v>
      </c>
      <c r="AC2753" s="16" t="s">
        <v>1781</v>
      </c>
      <c r="AD2753" s="16">
        <v>40002</v>
      </c>
      <c r="AF2753">
        <v>70002</v>
      </c>
      <c r="AH2753">
        <v>1500</v>
      </c>
      <c r="AI2753" s="16" t="s">
        <v>1777</v>
      </c>
      <c r="AJ2753" s="16" t="s">
        <v>1777</v>
      </c>
      <c r="AK2753" s="16" t="s">
        <v>345</v>
      </c>
    </row>
    <row r="2754" spans="2:37">
      <c r="B2754" s="16" t="n">
        <f>10000000+INDEX(编号表!$B:$B,MATCH(F2754,编号表!$A:$A,0))*100000+INDEX(编号表!$F:$F,MATCH(D2754,编号表!$E:$E,0))*1000+INDEX(编号表!$D:$D,MATCH(E2754,编号表!$C:$C,0))*10000+G2754</f>
        <v>11943096</v>
      </c>
      <c r="C2754" s="16" t="s">
        <v>3289</v>
      </c>
      <c r="D2754" s="16" t="s">
        <v>105</v>
      </c>
      <c r="E2754" s="16" t="s">
        <v>345</v>
      </c>
      <c r="F2754" s="16" t="s">
        <v>1777</v>
      </c>
      <c r="G2754" s="16">
        <v>96</v>
      </c>
      <c r="I2754" s="16">
        <v>60</v>
      </c>
      <c r="J2754" t="str">
        <f t="shared" si="45"/>
        <v>大类_玄品元婴丹药</v>
      </c>
      <c r="K2754" s="16" t="s">
        <v>337</v>
      </c>
      <c r="L2754" s="16">
        <v>1</v>
      </c>
      <c r="M2754" s="16" t="s">
        <v>1777</v>
      </c>
      <c r="O2754" s="16">
        <v>0</v>
      </c>
      <c r="P2754" s="16" t="b">
        <v>1</v>
      </c>
      <c r="R2754" s="16" t="b">
        <v>0</v>
      </c>
      <c r="S2754" s="16">
        <v>1</v>
      </c>
      <c r="T2754" s="16" t="s">
        <v>91</v>
      </c>
      <c r="U2754" s="16">
        <v>999</v>
      </c>
      <c r="V2754" s="16" t="s">
        <v>1778</v>
      </c>
      <c r="W2754" s="16">
        <v>31943096</v>
      </c>
      <c r="Y2754" s="16" t="inlineStr">
        <is>
          <t>元婴境玄品丹药。免暴击率+2%，持续1944现实秒。</t>
        </is>
      </c>
      <c r="Z2754" s="16" t="inlineStr">
        <is>
          <t>|cff00FF00“定神可减会心之险，天佑可助守御之判；不以此丹许免控。凉剂自有其宜，须量药力与丹毒而用。”——《定神守御录》|r</t>
        </is>
      </c>
      <c r="AA2754" t="str" s="16">
        <v>炼丹可得。</v>
      </c>
      <c r="AB2754">
        <v>11921096</v>
      </c>
      <c r="AC2754" s="16" t="s">
        <v>1781</v>
      </c>
      <c r="AD2754" s="16">
        <v>40003</v>
      </c>
      <c r="AF2754">
        <v>70003</v>
      </c>
      <c r="AH2754">
        <v>6000</v>
      </c>
      <c r="AI2754" s="16" t="s">
        <v>1777</v>
      </c>
      <c r="AJ2754" s="16" t="s">
        <v>1777</v>
      </c>
      <c r="AK2754" s="16" t="s">
        <v>345</v>
      </c>
    </row>
    <row r="2755" spans="2:37">
      <c r="B2755" s="16" t="n">
        <f>10000000+INDEX(编号表!$B:$B,MATCH(F2755,编号表!$A:$A,0))*100000+INDEX(编号表!$F:$F,MATCH(D2755,编号表!$E:$E,0))*1000+INDEX(编号表!$D:$D,MATCH(E2755,编号表!$C:$C,0))*10000+G2755</f>
        <v>11941097</v>
      </c>
      <c r="C2755" s="16" t="s">
        <v>3293</v>
      </c>
      <c r="D2755" s="16" t="s">
        <v>86</v>
      </c>
      <c r="E2755" s="16" t="s">
        <v>345</v>
      </c>
      <c r="F2755" s="16" t="s">
        <v>1777</v>
      </c>
      <c r="G2755" s="16">
        <v>97</v>
      </c>
      <c r="I2755" s="16">
        <v>60</v>
      </c>
      <c r="J2755" t="str">
        <f t="shared" si="45"/>
        <v>大类_凡品元婴丹药</v>
      </c>
      <c r="K2755" s="16" t="s">
        <v>337</v>
      </c>
      <c r="L2755" s="16">
        <v>1</v>
      </c>
      <c r="M2755" s="16" t="s">
        <v>1777</v>
      </c>
      <c r="O2755" s="16">
        <v>0</v>
      </c>
      <c r="P2755" s="16" t="b">
        <v>1</v>
      </c>
      <c r="R2755" s="16" t="b">
        <v>0</v>
      </c>
      <c r="S2755" s="16">
        <v>1</v>
      </c>
      <c r="T2755" s="16" t="s">
        <v>91</v>
      </c>
      <c r="U2755" s="16">
        <v>999</v>
      </c>
      <c r="V2755" s="16" t="s">
        <v>1778</v>
      </c>
      <c r="W2755" s="16">
        <v>31941097</v>
      </c>
      <c r="Y2755" s="16" t="inlineStr">
        <is>
          <t>元婴境凡品丹药。免暴击率+1.5%；天佑+1档，持续600现实秒。</t>
        </is>
      </c>
      <c r="Z2755" s="16" t="inlineStr">
        <is>
          <t>|cff00FF00“定神可减会心之险，天佑可助守御之判；不以此丹许免控。平剂自有其宜，须量药力与丹毒而用。”——《定神守御录》|r</t>
        </is>
      </c>
      <c r="AA2755" t="str" s="16">
        <v>炼丹可得。</v>
      </c>
      <c r="AB2755">
        <v>11921097</v>
      </c>
      <c r="AC2755" s="16" t="s">
        <v>1781</v>
      </c>
      <c r="AD2755" s="16">
        <v>40001</v>
      </c>
      <c r="AF2755">
        <v>70001</v>
      </c>
      <c r="AH2755">
        <v>500</v>
      </c>
      <c r="AI2755" s="16" t="s">
        <v>1777</v>
      </c>
      <c r="AJ2755" s="16" t="s">
        <v>1777</v>
      </c>
      <c r="AK2755" s="16" t="s">
        <v>345</v>
      </c>
    </row>
    <row r="2756" spans="2:37">
      <c r="B2756" s="16" t="n">
        <f>10000000+INDEX(编号表!$B:$B,MATCH(F2756,编号表!$A:$A,0))*100000+INDEX(编号表!$F:$F,MATCH(D2756,编号表!$E:$E,0))*1000+INDEX(编号表!$D:$D,MATCH(E2756,编号表!$C:$C,0))*10000+G2756</f>
        <v>11942097</v>
      </c>
      <c r="C2756" s="16" t="s">
        <v>3293</v>
      </c>
      <c r="D2756" s="16" t="s">
        <v>102</v>
      </c>
      <c r="E2756" s="16" t="s">
        <v>345</v>
      </c>
      <c r="F2756" s="16" t="s">
        <v>1777</v>
      </c>
      <c r="G2756" s="16">
        <v>97</v>
      </c>
      <c r="I2756" s="16">
        <v>60</v>
      </c>
      <c r="J2756" t="str">
        <f t="shared" si="45"/>
        <v>大类_灵品元婴丹药</v>
      </c>
      <c r="K2756" s="16" t="s">
        <v>337</v>
      </c>
      <c r="L2756" s="16">
        <v>1</v>
      </c>
      <c r="M2756" s="16" t="s">
        <v>1777</v>
      </c>
      <c r="O2756" s="16">
        <v>0</v>
      </c>
      <c r="P2756" s="16" t="b">
        <v>1</v>
      </c>
      <c r="R2756" s="16" t="b">
        <v>0</v>
      </c>
      <c r="S2756" s="16">
        <v>1</v>
      </c>
      <c r="T2756" s="16" t="s">
        <v>91</v>
      </c>
      <c r="U2756" s="16">
        <v>999</v>
      </c>
      <c r="V2756" s="16" t="s">
        <v>1778</v>
      </c>
      <c r="W2756" s="16">
        <v>31942097</v>
      </c>
      <c r="Y2756" s="16" t="inlineStr">
        <is>
          <t>元婴境灵品丹药。免暴击率+1.5%；天佑+1档，持续1080现实秒。</t>
        </is>
      </c>
      <c r="Z2756" s="16" t="inlineStr">
        <is>
          <t>|cff00FF00“定神可减会心之险，天佑可助守御之判；不以此丹许免控。平剂自有其宜，须量药力与丹毒而用。”——《定神守御录》|r</t>
        </is>
      </c>
      <c r="AA2756" t="str" s="16">
        <v>炼丹可得。</v>
      </c>
      <c r="AB2756">
        <v>11921097</v>
      </c>
      <c r="AC2756" s="16" t="s">
        <v>1781</v>
      </c>
      <c r="AD2756" s="16">
        <v>40002</v>
      </c>
      <c r="AF2756">
        <v>70002</v>
      </c>
      <c r="AH2756">
        <v>1500</v>
      </c>
      <c r="AI2756" s="16" t="s">
        <v>1777</v>
      </c>
      <c r="AJ2756" s="16" t="s">
        <v>1777</v>
      </c>
      <c r="AK2756" s="16" t="s">
        <v>345</v>
      </c>
    </row>
    <row r="2757" spans="2:37">
      <c r="B2757" s="16" t="n">
        <f>10000000+INDEX(编号表!$B:$B,MATCH(F2757,编号表!$A:$A,0))*100000+INDEX(编号表!$F:$F,MATCH(D2757,编号表!$E:$E,0))*1000+INDEX(编号表!$D:$D,MATCH(E2757,编号表!$C:$C,0))*10000+G2757</f>
        <v>11943097</v>
      </c>
      <c r="C2757" s="16" t="s">
        <v>3293</v>
      </c>
      <c r="D2757" s="16" t="s">
        <v>105</v>
      </c>
      <c r="E2757" s="16" t="s">
        <v>345</v>
      </c>
      <c r="F2757" s="16" t="s">
        <v>1777</v>
      </c>
      <c r="G2757" s="16">
        <v>97</v>
      </c>
      <c r="I2757" s="16">
        <v>60</v>
      </c>
      <c r="J2757" t="str">
        <f t="shared" si="45"/>
        <v>大类_玄品元婴丹药</v>
      </c>
      <c r="K2757" s="16" t="s">
        <v>337</v>
      </c>
      <c r="L2757" s="16">
        <v>1</v>
      </c>
      <c r="M2757" s="16" t="s">
        <v>1777</v>
      </c>
      <c r="O2757" s="16">
        <v>0</v>
      </c>
      <c r="P2757" s="16" t="b">
        <v>1</v>
      </c>
      <c r="R2757" s="16" t="b">
        <v>0</v>
      </c>
      <c r="S2757" s="16">
        <v>1</v>
      </c>
      <c r="T2757" s="16" t="s">
        <v>91</v>
      </c>
      <c r="U2757" s="16">
        <v>999</v>
      </c>
      <c r="V2757" s="16" t="s">
        <v>1778</v>
      </c>
      <c r="W2757" s="16">
        <v>31943097</v>
      </c>
      <c r="Y2757" s="16" t="inlineStr">
        <is>
          <t>元婴境玄品丹药。免暴击率+1.5%；天佑+1档，持续1944现实秒。</t>
        </is>
      </c>
      <c r="Z2757" s="16" t="inlineStr">
        <is>
          <t>|cff00FF00“定神可减会心之险，天佑可助守御之判；不以此丹许免控。平剂自有其宜，须量药力与丹毒而用。”——《定神守御录》|r</t>
        </is>
      </c>
      <c r="AA2757" t="str" s="16">
        <v>炼丹可得。</v>
      </c>
      <c r="AB2757">
        <v>11921097</v>
      </c>
      <c r="AC2757" s="16" t="s">
        <v>1781</v>
      </c>
      <c r="AD2757" s="16">
        <v>40003</v>
      </c>
      <c r="AF2757">
        <v>70003</v>
      </c>
      <c r="AH2757">
        <v>6000</v>
      </c>
      <c r="AI2757" s="16" t="s">
        <v>1777</v>
      </c>
      <c r="AJ2757" s="16" t="s">
        <v>1777</v>
      </c>
      <c r="AK2757" s="16" t="s">
        <v>345</v>
      </c>
    </row>
    <row r="2758" spans="2:37">
      <c r="B2758" s="16" t="n">
        <f>10000000+INDEX(编号表!$B:$B,MATCH(F2758,编号表!$A:$A,0))*100000+INDEX(编号表!$F:$F,MATCH(D2758,编号表!$E:$E,0))*1000+INDEX(编号表!$D:$D,MATCH(E2758,编号表!$C:$C,0))*10000+G2758</f>
        <v>11941098</v>
      </c>
      <c r="C2758" s="16" t="s">
        <v>3297</v>
      </c>
      <c r="D2758" s="16" t="s">
        <v>86</v>
      </c>
      <c r="E2758" s="16" t="s">
        <v>345</v>
      </c>
      <c r="F2758" s="16" t="s">
        <v>1777</v>
      </c>
      <c r="G2758" s="16">
        <v>98</v>
      </c>
      <c r="I2758" s="16">
        <v>60</v>
      </c>
      <c r="J2758" t="str">
        <f t="shared" si="45"/>
        <v>大类_凡品元婴丹药</v>
      </c>
      <c r="K2758" s="16" t="s">
        <v>337</v>
      </c>
      <c r="L2758" s="16">
        <v>1</v>
      </c>
      <c r="M2758" s="16" t="s">
        <v>1777</v>
      </c>
      <c r="O2758" s="16">
        <v>0</v>
      </c>
      <c r="P2758" s="16" t="b">
        <v>1</v>
      </c>
      <c r="R2758" s="16" t="b">
        <v>0</v>
      </c>
      <c r="S2758" s="16">
        <v>1</v>
      </c>
      <c r="T2758" s="16" t="s">
        <v>91</v>
      </c>
      <c r="U2758" s="16">
        <v>999</v>
      </c>
      <c r="V2758" s="16" t="s">
        <v>1778</v>
      </c>
      <c r="W2758" s="16">
        <v>31941098</v>
      </c>
      <c r="Y2758" s="16" t="inlineStr">
        <is>
          <t>元婴境凡品丹药。天佑+1档，持续600现实秒。</t>
        </is>
      </c>
      <c r="Z2758" s="16" t="inlineStr">
        <is>
          <t>|cff00FF00“定神可减会心之险，天佑可助守御之判；不以此丹许免控。温剂自有其宜，须量药力与丹毒而用。”——《定神守御录》|r</t>
        </is>
      </c>
      <c r="AA2758" t="str" s="16">
        <v>炼丹可得。</v>
      </c>
      <c r="AB2758">
        <v>11921098</v>
      </c>
      <c r="AC2758" s="16" t="s">
        <v>1781</v>
      </c>
      <c r="AD2758" s="16">
        <v>40001</v>
      </c>
      <c r="AF2758">
        <v>70001</v>
      </c>
      <c r="AH2758">
        <v>500</v>
      </c>
      <c r="AI2758" s="16" t="s">
        <v>1777</v>
      </c>
      <c r="AJ2758" s="16" t="s">
        <v>1777</v>
      </c>
      <c r="AK2758" s="16" t="s">
        <v>345</v>
      </c>
    </row>
    <row r="2759" spans="2:37">
      <c r="B2759" s="16" t="n">
        <f>10000000+INDEX(编号表!$B:$B,MATCH(F2759,编号表!$A:$A,0))*100000+INDEX(编号表!$F:$F,MATCH(D2759,编号表!$E:$E,0))*1000+INDEX(编号表!$D:$D,MATCH(E2759,编号表!$C:$C,0))*10000+G2759</f>
        <v>11942098</v>
      </c>
      <c r="C2759" s="16" t="s">
        <v>3297</v>
      </c>
      <c r="D2759" s="16" t="s">
        <v>102</v>
      </c>
      <c r="E2759" s="16" t="s">
        <v>345</v>
      </c>
      <c r="F2759" s="16" t="s">
        <v>1777</v>
      </c>
      <c r="G2759" s="16">
        <v>98</v>
      </c>
      <c r="I2759" s="16">
        <v>60</v>
      </c>
      <c r="J2759" t="str">
        <f t="shared" si="45"/>
        <v>大类_灵品元婴丹药</v>
      </c>
      <c r="K2759" s="16" t="s">
        <v>337</v>
      </c>
      <c r="L2759" s="16">
        <v>1</v>
      </c>
      <c r="M2759" s="16" t="s">
        <v>1777</v>
      </c>
      <c r="O2759" s="16">
        <v>0</v>
      </c>
      <c r="P2759" s="16" t="b">
        <v>1</v>
      </c>
      <c r="R2759" s="16" t="b">
        <v>0</v>
      </c>
      <c r="S2759" s="16">
        <v>1</v>
      </c>
      <c r="T2759" s="16" t="s">
        <v>91</v>
      </c>
      <c r="U2759" s="16">
        <v>999</v>
      </c>
      <c r="V2759" s="16" t="s">
        <v>1778</v>
      </c>
      <c r="W2759" s="16">
        <v>31942098</v>
      </c>
      <c r="Y2759" s="16" t="inlineStr">
        <is>
          <t>元婴境灵品丹药。天佑+1档，持续1080现实秒。</t>
        </is>
      </c>
      <c r="Z2759" s="16" t="inlineStr">
        <is>
          <t>|cff00FF00“定神可减会心之险，天佑可助守御之判；不以此丹许免控。温剂自有其宜，须量药力与丹毒而用。”——《定神守御录》|r</t>
        </is>
      </c>
      <c r="AA2759" t="str" s="16">
        <v>炼丹可得。</v>
      </c>
      <c r="AB2759">
        <v>11921098</v>
      </c>
      <c r="AC2759" s="16" t="s">
        <v>1781</v>
      </c>
      <c r="AD2759" s="16">
        <v>40002</v>
      </c>
      <c r="AF2759">
        <v>70002</v>
      </c>
      <c r="AH2759">
        <v>1500</v>
      </c>
      <c r="AI2759" s="16" t="s">
        <v>1777</v>
      </c>
      <c r="AJ2759" s="16" t="s">
        <v>1777</v>
      </c>
      <c r="AK2759" s="16" t="s">
        <v>345</v>
      </c>
    </row>
    <row r="2760" spans="2:37">
      <c r="B2760" s="16" t="n">
        <f>10000000+INDEX(编号表!$B:$B,MATCH(F2760,编号表!$A:$A,0))*100000+INDEX(编号表!$F:$F,MATCH(D2760,编号表!$E:$E,0))*1000+INDEX(编号表!$D:$D,MATCH(E2760,编号表!$C:$C,0))*10000+G2760</f>
        <v>11943098</v>
      </c>
      <c r="C2760" s="16" t="s">
        <v>3297</v>
      </c>
      <c r="D2760" s="16" t="s">
        <v>105</v>
      </c>
      <c r="E2760" s="16" t="s">
        <v>345</v>
      </c>
      <c r="F2760" s="16" t="s">
        <v>1777</v>
      </c>
      <c r="G2760" s="16">
        <v>98</v>
      </c>
      <c r="I2760" s="16">
        <v>60</v>
      </c>
      <c r="J2760" t="str">
        <f t="shared" si="45"/>
        <v>大类_玄品元婴丹药</v>
      </c>
      <c r="K2760" s="16" t="s">
        <v>337</v>
      </c>
      <c r="L2760" s="16">
        <v>1</v>
      </c>
      <c r="M2760" s="16" t="s">
        <v>1777</v>
      </c>
      <c r="O2760" s="16">
        <v>0</v>
      </c>
      <c r="P2760" s="16" t="b">
        <v>1</v>
      </c>
      <c r="R2760" s="16" t="b">
        <v>0</v>
      </c>
      <c r="S2760" s="16">
        <v>1</v>
      </c>
      <c r="T2760" s="16" t="s">
        <v>91</v>
      </c>
      <c r="U2760" s="16">
        <v>999</v>
      </c>
      <c r="V2760" s="16" t="s">
        <v>1778</v>
      </c>
      <c r="W2760" s="16">
        <v>31943098</v>
      </c>
      <c r="Y2760" s="16" t="inlineStr">
        <is>
          <t>元婴境玄品丹药。天佑+1档，持续1944现实秒。</t>
        </is>
      </c>
      <c r="Z2760" s="16" t="inlineStr">
        <is>
          <t>|cff00FF00“定神可减会心之险，天佑可助守御之判；不以此丹许免控。温剂自有其宜，须量药力与丹毒而用。”——《定神守御录》|r</t>
        </is>
      </c>
      <c r="AA2760" t="str" s="16">
        <v>炼丹可得。</v>
      </c>
      <c r="AB2760">
        <v>11921098</v>
      </c>
      <c r="AC2760" s="16" t="s">
        <v>1781</v>
      </c>
      <c r="AD2760" s="16">
        <v>40003</v>
      </c>
      <c r="AF2760">
        <v>70003</v>
      </c>
      <c r="AH2760">
        <v>6000</v>
      </c>
      <c r="AI2760" s="16" t="s">
        <v>1777</v>
      </c>
      <c r="AJ2760" s="16" t="s">
        <v>1777</v>
      </c>
      <c r="AK2760" s="16" t="s">
        <v>345</v>
      </c>
    </row>
    <row r="2761" spans="2:37">
      <c r="B2761" s="16" t="n">
        <f>10000000+INDEX(编号表!$B:$B,MATCH(F2761,编号表!$A:$A,0))*100000+INDEX(编号表!$F:$F,MATCH(D2761,编号表!$E:$E,0))*1000+INDEX(编号表!$D:$D,MATCH(E2761,编号表!$C:$C,0))*10000+G2761</f>
        <v>11941099</v>
      </c>
      <c r="C2761" s="16" t="s">
        <v>3301</v>
      </c>
      <c r="D2761" s="16" t="s">
        <v>86</v>
      </c>
      <c r="E2761" s="16" t="s">
        <v>345</v>
      </c>
      <c r="F2761" s="16" t="s">
        <v>1777</v>
      </c>
      <c r="G2761" s="16">
        <v>99</v>
      </c>
      <c r="I2761" s="16">
        <v>60</v>
      </c>
      <c r="J2761" t="str">
        <f t="shared" si="45"/>
        <v>大类_凡品元婴丹药</v>
      </c>
      <c r="K2761" s="16" t="s">
        <v>337</v>
      </c>
      <c r="L2761" s="16">
        <v>1</v>
      </c>
      <c r="M2761" s="16" t="s">
        <v>1777</v>
      </c>
      <c r="O2761" s="16">
        <v>0</v>
      </c>
      <c r="P2761" s="16" t="b">
        <v>1</v>
      </c>
      <c r="R2761" s="16" t="b">
        <v>0</v>
      </c>
      <c r="S2761" s="16">
        <v>1</v>
      </c>
      <c r="T2761" s="16" t="s">
        <v>91</v>
      </c>
      <c r="U2761" s="16">
        <v>999</v>
      </c>
      <c r="V2761" s="16" t="s">
        <v>1778</v>
      </c>
      <c r="W2761" s="16">
        <v>31941099</v>
      </c>
      <c r="Y2761" s="16" t="inlineStr">
        <is>
          <t>元婴境凡品丹药。天佑+2档，持续600现实秒。</t>
        </is>
      </c>
      <c r="Z2761" s="16" t="inlineStr">
        <is>
          <t>|cff00FF00“定神可减会心之险，天佑可助守御之判；不以此丹许免控。热剂自有其宜，须量药力与丹毒而用。”——《定神守御录》|r</t>
        </is>
      </c>
      <c r="AA2761" t="str" s="16">
        <v>炼丹可得。</v>
      </c>
      <c r="AB2761">
        <v>11921099</v>
      </c>
      <c r="AC2761" s="16" t="s">
        <v>1781</v>
      </c>
      <c r="AD2761" s="16">
        <v>40001</v>
      </c>
      <c r="AF2761">
        <v>70001</v>
      </c>
      <c r="AH2761">
        <v>500</v>
      </c>
      <c r="AI2761" s="16" t="s">
        <v>1777</v>
      </c>
      <c r="AJ2761" s="16" t="s">
        <v>1777</v>
      </c>
      <c r="AK2761" s="16" t="s">
        <v>345</v>
      </c>
    </row>
    <row r="2762" spans="2:37">
      <c r="B2762" s="16" t="n">
        <f>10000000+INDEX(编号表!$B:$B,MATCH(F2762,编号表!$A:$A,0))*100000+INDEX(编号表!$F:$F,MATCH(D2762,编号表!$E:$E,0))*1000+INDEX(编号表!$D:$D,MATCH(E2762,编号表!$C:$C,0))*10000+G2762</f>
        <v>11942099</v>
      </c>
      <c r="C2762" s="16" t="s">
        <v>3301</v>
      </c>
      <c r="D2762" s="16" t="s">
        <v>102</v>
      </c>
      <c r="E2762" s="16" t="s">
        <v>345</v>
      </c>
      <c r="F2762" s="16" t="s">
        <v>1777</v>
      </c>
      <c r="G2762" s="16">
        <v>99</v>
      </c>
      <c r="I2762" s="16">
        <v>60</v>
      </c>
      <c r="J2762" t="str">
        <f t="shared" si="45"/>
        <v>大类_灵品元婴丹药</v>
      </c>
      <c r="K2762" s="16" t="s">
        <v>337</v>
      </c>
      <c r="L2762" s="16">
        <v>1</v>
      </c>
      <c r="M2762" s="16" t="s">
        <v>1777</v>
      </c>
      <c r="O2762" s="16">
        <v>0</v>
      </c>
      <c r="P2762" s="16" t="b">
        <v>1</v>
      </c>
      <c r="R2762" s="16" t="b">
        <v>0</v>
      </c>
      <c r="S2762" s="16">
        <v>1</v>
      </c>
      <c r="T2762" s="16" t="s">
        <v>91</v>
      </c>
      <c r="U2762" s="16">
        <v>999</v>
      </c>
      <c r="V2762" s="16" t="s">
        <v>1778</v>
      </c>
      <c r="W2762" s="16">
        <v>31942099</v>
      </c>
      <c r="Y2762" s="16" t="inlineStr">
        <is>
          <t>元婴境灵品丹药。天佑+2档，持续1080现实秒。</t>
        </is>
      </c>
      <c r="Z2762" s="16" t="inlineStr">
        <is>
          <t>|cff00FF00“定神可减会心之险，天佑可助守御之判；不以此丹许免控。热剂自有其宜，须量药力与丹毒而用。”——《定神守御录》|r</t>
        </is>
      </c>
      <c r="AA2762" t="str" s="16">
        <v>炼丹可得。</v>
      </c>
      <c r="AB2762">
        <v>11921099</v>
      </c>
      <c r="AC2762" s="16" t="s">
        <v>1781</v>
      </c>
      <c r="AD2762" s="16">
        <v>40002</v>
      </c>
      <c r="AF2762">
        <v>70002</v>
      </c>
      <c r="AH2762">
        <v>1500</v>
      </c>
      <c r="AI2762" s="16" t="s">
        <v>1777</v>
      </c>
      <c r="AJ2762" s="16" t="s">
        <v>1777</v>
      </c>
      <c r="AK2762" s="16" t="s">
        <v>345</v>
      </c>
    </row>
    <row r="2763" spans="2:37">
      <c r="B2763" s="16" t="n">
        <f>10000000+INDEX(编号表!$B:$B,MATCH(F2763,编号表!$A:$A,0))*100000+INDEX(编号表!$F:$F,MATCH(D2763,编号表!$E:$E,0))*1000+INDEX(编号表!$D:$D,MATCH(E2763,编号表!$C:$C,0))*10000+G2763</f>
        <v>11943099</v>
      </c>
      <c r="C2763" s="16" t="s">
        <v>3301</v>
      </c>
      <c r="D2763" s="16" t="s">
        <v>105</v>
      </c>
      <c r="E2763" s="16" t="s">
        <v>345</v>
      </c>
      <c r="F2763" s="16" t="s">
        <v>1777</v>
      </c>
      <c r="G2763" s="16">
        <v>99</v>
      </c>
      <c r="I2763" s="16">
        <v>60</v>
      </c>
      <c r="J2763" t="str">
        <f t="shared" si="45"/>
        <v>大类_玄品元婴丹药</v>
      </c>
      <c r="K2763" s="16" t="s">
        <v>337</v>
      </c>
      <c r="L2763" s="16">
        <v>1</v>
      </c>
      <c r="M2763" s="16" t="s">
        <v>1777</v>
      </c>
      <c r="O2763" s="16">
        <v>0</v>
      </c>
      <c r="P2763" s="16" t="b">
        <v>1</v>
      </c>
      <c r="R2763" s="16" t="b">
        <v>0</v>
      </c>
      <c r="S2763" s="16">
        <v>1</v>
      </c>
      <c r="T2763" s="16" t="s">
        <v>91</v>
      </c>
      <c r="U2763" s="16">
        <v>999</v>
      </c>
      <c r="V2763" s="16" t="s">
        <v>1778</v>
      </c>
      <c r="W2763" s="16">
        <v>31943099</v>
      </c>
      <c r="Y2763" s="16" t="inlineStr">
        <is>
          <t>元婴境玄品丹药。天佑+2档，持续1944现实秒。</t>
        </is>
      </c>
      <c r="Z2763" s="16" t="inlineStr">
        <is>
          <t>|cff00FF00“定神可减会心之险，天佑可助守御之判；不以此丹许免控。热剂自有其宜，须量药力与丹毒而用。”——《定神守御录》|r</t>
        </is>
      </c>
      <c r="AA2763" t="str" s="16">
        <v>炼丹可得。</v>
      </c>
      <c r="AB2763">
        <v>11921099</v>
      </c>
      <c r="AC2763" s="16" t="s">
        <v>1781</v>
      </c>
      <c r="AD2763" s="16">
        <v>40003</v>
      </c>
      <c r="AF2763">
        <v>70003</v>
      </c>
      <c r="AH2763">
        <v>6000</v>
      </c>
      <c r="AI2763" s="16" t="s">
        <v>1777</v>
      </c>
      <c r="AJ2763" s="16" t="s">
        <v>1777</v>
      </c>
      <c r="AK2763" s="16" t="s">
        <v>345</v>
      </c>
    </row>
    <row r="2764" spans="2:37">
      <c r="B2764" s="16" t="n">
        <f>10000000+INDEX(编号表!$B:$B,MATCH(F2764,编号表!$A:$A,0))*100000+INDEX(编号表!$F:$F,MATCH(D2764,编号表!$E:$E,0))*1000+INDEX(编号表!$D:$D,MATCH(E2764,编号表!$C:$C,0))*10000+G2764</f>
        <v>11941100</v>
      </c>
      <c r="C2764" s="16" t="s">
        <v>3305</v>
      </c>
      <c r="D2764" s="16" t="s">
        <v>86</v>
      </c>
      <c r="E2764" s="16" t="s">
        <v>345</v>
      </c>
      <c r="F2764" s="16" t="s">
        <v>1777</v>
      </c>
      <c r="G2764" s="16">
        <v>100</v>
      </c>
      <c r="I2764" s="16">
        <v>60</v>
      </c>
      <c r="J2764" t="str">
        <f t="shared" si="45"/>
        <v>大类_凡品元婴丹药</v>
      </c>
      <c r="K2764" s="16" t="s">
        <v>337</v>
      </c>
      <c r="L2764" s="16">
        <v>1</v>
      </c>
      <c r="M2764" s="16" t="s">
        <v>1777</v>
      </c>
      <c r="O2764" s="16">
        <v>0</v>
      </c>
      <c r="P2764" s="16" t="b">
        <v>1</v>
      </c>
      <c r="R2764" s="16" t="b">
        <v>0</v>
      </c>
      <c r="S2764" s="16">
        <v>1</v>
      </c>
      <c r="T2764" s="16" t="s">
        <v>91</v>
      </c>
      <c r="U2764" s="16">
        <v>999</v>
      </c>
      <c r="V2764" s="16" t="s">
        <v>1778</v>
      </c>
      <c r="W2764" s="16">
        <v>31941100</v>
      </c>
      <c r="Y2764" s="16" t="inlineStr">
        <is>
          <t>元婴境凡品丹药。清除对应味池杂质总量203256点，按300现实秒的经过时间线性结算（操作时补结差额）。</t>
        </is>
      </c>
      <c r="Z2764" s="16" t="inlineStr">
        <is>
          <t>|cff00FF00“血肉积浊，须以澄净；此丹清浊，不兼疗伤。寒剂自有其宜，须量药力与丹毒而用。”——《血肉澄浊录》|r</t>
        </is>
      </c>
      <c r="AA2764" t="str" s="16">
        <v>炼丹可得。</v>
      </c>
      <c r="AB2764">
        <v>11921100</v>
      </c>
      <c r="AC2764" s="16" t="s">
        <v>1781</v>
      </c>
      <c r="AD2764" s="16">
        <v>40001</v>
      </c>
      <c r="AF2764">
        <v>70001</v>
      </c>
      <c r="AH2764">
        <v>500</v>
      </c>
      <c r="AI2764" s="16" t="s">
        <v>1777</v>
      </c>
      <c r="AJ2764" s="16" t="s">
        <v>1777</v>
      </c>
      <c r="AK2764" s="16" t="s">
        <v>345</v>
      </c>
    </row>
    <row r="2765" spans="2:37">
      <c r="B2765" s="16" t="n">
        <f>10000000+INDEX(编号表!$B:$B,MATCH(F2765,编号表!$A:$A,0))*100000+INDEX(编号表!$F:$F,MATCH(D2765,编号表!$E:$E,0))*1000+INDEX(编号表!$D:$D,MATCH(E2765,编号表!$C:$C,0))*10000+G2765</f>
        <v>11942100</v>
      </c>
      <c r="C2765" s="16" t="s">
        <v>3305</v>
      </c>
      <c r="D2765" s="16" t="s">
        <v>102</v>
      </c>
      <c r="E2765" s="16" t="s">
        <v>345</v>
      </c>
      <c r="F2765" s="16" t="s">
        <v>1777</v>
      </c>
      <c r="G2765" s="16">
        <v>100</v>
      </c>
      <c r="I2765" s="16">
        <v>60</v>
      </c>
      <c r="J2765" t="str">
        <f t="shared" si="45"/>
        <v>大类_灵品元婴丹药</v>
      </c>
      <c r="K2765" s="16" t="s">
        <v>337</v>
      </c>
      <c r="L2765" s="16">
        <v>1</v>
      </c>
      <c r="M2765" s="16" t="s">
        <v>1777</v>
      </c>
      <c r="O2765" s="16">
        <v>0</v>
      </c>
      <c r="P2765" s="16" t="b">
        <v>1</v>
      </c>
      <c r="R2765" s="16" t="b">
        <v>0</v>
      </c>
      <c r="S2765" s="16">
        <v>1</v>
      </c>
      <c r="T2765" s="16" t="s">
        <v>91</v>
      </c>
      <c r="U2765" s="16">
        <v>999</v>
      </c>
      <c r="V2765" s="16" t="s">
        <v>1778</v>
      </c>
      <c r="W2765" s="16">
        <v>31942100</v>
      </c>
      <c r="Y2765" s="16" t="inlineStr">
        <is>
          <t>元婴境灵品丹药。清除对应味池杂质总量357220点，按300现实秒的经过时间线性结算（操作时补结差额）。</t>
        </is>
      </c>
      <c r="Z2765" s="16" t="inlineStr">
        <is>
          <t>|cff00FF00“血肉积浊，须以澄净；此丹清浊，不兼疗伤。寒剂自有其宜，须量药力与丹毒而用。”——《血肉澄浊录》|r</t>
        </is>
      </c>
      <c r="AA2765" t="str" s="16">
        <v>炼丹可得。</v>
      </c>
      <c r="AB2765">
        <v>11921100</v>
      </c>
      <c r="AC2765" s="16" t="s">
        <v>1781</v>
      </c>
      <c r="AD2765" s="16">
        <v>40002</v>
      </c>
      <c r="AF2765">
        <v>70002</v>
      </c>
      <c r="AH2765">
        <v>1500</v>
      </c>
      <c r="AI2765" s="16" t="s">
        <v>1777</v>
      </c>
      <c r="AJ2765" s="16" t="s">
        <v>1777</v>
      </c>
      <c r="AK2765" s="16" t="s">
        <v>345</v>
      </c>
    </row>
    <row r="2766" spans="2:37">
      <c r="B2766" s="16" t="n">
        <f>10000000+INDEX(编号表!$B:$B,MATCH(F2766,编号表!$A:$A,0))*100000+INDEX(编号表!$F:$F,MATCH(D2766,编号表!$E:$E,0))*1000+INDEX(编号表!$D:$D,MATCH(E2766,编号表!$C:$C,0))*10000+G2766</f>
        <v>11943100</v>
      </c>
      <c r="C2766" s="16" t="s">
        <v>3305</v>
      </c>
      <c r="D2766" s="16" t="s">
        <v>105</v>
      </c>
      <c r="E2766" s="16" t="s">
        <v>345</v>
      </c>
      <c r="F2766" s="16" t="s">
        <v>1777</v>
      </c>
      <c r="G2766" s="16">
        <v>100</v>
      </c>
      <c r="I2766" s="16">
        <v>60</v>
      </c>
      <c r="J2766" t="str">
        <f t="shared" si="45"/>
        <v>大类_玄品元婴丹药</v>
      </c>
      <c r="K2766" s="16" t="s">
        <v>337</v>
      </c>
      <c r="L2766" s="16">
        <v>1</v>
      </c>
      <c r="M2766" s="16" t="s">
        <v>1777</v>
      </c>
      <c r="O2766" s="16">
        <v>0</v>
      </c>
      <c r="P2766" s="16" t="b">
        <v>1</v>
      </c>
      <c r="R2766" s="16" t="b">
        <v>0</v>
      </c>
      <c r="S2766" s="16">
        <v>1</v>
      </c>
      <c r="T2766" s="16" t="s">
        <v>91</v>
      </c>
      <c r="U2766" s="16">
        <v>999</v>
      </c>
      <c r="V2766" s="16" t="s">
        <v>1778</v>
      </c>
      <c r="W2766" s="16">
        <v>31943100</v>
      </c>
      <c r="Y2766" s="16" t="inlineStr">
        <is>
          <t>元婴境玄品丹药。清除对应味池杂质总量634357点，按300现实秒的经过时间线性结算（操作时补结差额）。</t>
        </is>
      </c>
      <c r="Z2766" s="16" t="inlineStr">
        <is>
          <t>|cff00FF00“血肉积浊，须以澄净；此丹清浊，不兼疗伤。寒剂自有其宜，须量药力与丹毒而用。”——《血肉澄浊录》|r</t>
        </is>
      </c>
      <c r="AA2766" t="str" s="16">
        <v>炼丹可得。</v>
      </c>
      <c r="AB2766">
        <v>11921100</v>
      </c>
      <c r="AC2766" s="16" t="s">
        <v>1781</v>
      </c>
      <c r="AD2766" s="16">
        <v>40003</v>
      </c>
      <c r="AF2766">
        <v>70003</v>
      </c>
      <c r="AH2766">
        <v>6000</v>
      </c>
      <c r="AI2766" s="16" t="s">
        <v>1777</v>
      </c>
      <c r="AJ2766" s="16" t="s">
        <v>1777</v>
      </c>
      <c r="AK2766" s="16" t="s">
        <v>345</v>
      </c>
    </row>
    <row r="2767" spans="2:37">
      <c r="B2767" s="16" t="n">
        <f>10000000+INDEX(编号表!$B:$B,MATCH(F2767,编号表!$A:$A,0))*100000+INDEX(编号表!$F:$F,MATCH(D2767,编号表!$E:$E,0))*1000+INDEX(编号表!$D:$D,MATCH(E2767,编号表!$C:$C,0))*10000+G2767</f>
        <v>11941101</v>
      </c>
      <c r="C2767" s="16" t="s">
        <v>3309</v>
      </c>
      <c r="D2767" s="16" t="s">
        <v>86</v>
      </c>
      <c r="E2767" s="16" t="s">
        <v>345</v>
      </c>
      <c r="F2767" s="16" t="s">
        <v>1777</v>
      </c>
      <c r="G2767" s="16">
        <v>101</v>
      </c>
      <c r="I2767" s="16">
        <v>60</v>
      </c>
      <c r="J2767" t="str">
        <f t="shared" si="45"/>
        <v>大类_凡品元婴丹药</v>
      </c>
      <c r="K2767" s="16" t="s">
        <v>337</v>
      </c>
      <c r="L2767" s="16">
        <v>1</v>
      </c>
      <c r="M2767" s="16" t="s">
        <v>1777</v>
      </c>
      <c r="O2767" s="16">
        <v>0</v>
      </c>
      <c r="P2767" s="16" t="b">
        <v>1</v>
      </c>
      <c r="R2767" s="16" t="b">
        <v>0</v>
      </c>
      <c r="S2767" s="16">
        <v>1</v>
      </c>
      <c r="T2767" s="16" t="s">
        <v>91</v>
      </c>
      <c r="U2767" s="16">
        <v>999</v>
      </c>
      <c r="V2767" s="16" t="s">
        <v>1778</v>
      </c>
      <c r="W2767" s="16">
        <v>31941101</v>
      </c>
      <c r="Y2767" s="16" t="inlineStr">
        <is>
          <t>元婴境凡品丹药。清除对应味池杂质总量117126点，按60现实秒的经过时间线性结算（操作时补结差额）。</t>
        </is>
      </c>
      <c r="Z2767" s="16" t="inlineStr">
        <is>
          <t>|cff00FF00“血肉积浊，须以澄净；此丹清浊，不兼疗伤。凉剂自有其宜，须量药力与丹毒而用。”——《血肉澄浊录》|r</t>
        </is>
      </c>
      <c r="AA2767" t="str" s="16">
        <v>炼丹可得。</v>
      </c>
      <c r="AB2767">
        <v>11921101</v>
      </c>
      <c r="AC2767" s="16" t="s">
        <v>1781</v>
      </c>
      <c r="AD2767" s="16">
        <v>40001</v>
      </c>
      <c r="AF2767">
        <v>70001</v>
      </c>
      <c r="AH2767">
        <v>500</v>
      </c>
      <c r="AI2767" s="16" t="s">
        <v>1777</v>
      </c>
      <c r="AJ2767" s="16" t="s">
        <v>1777</v>
      </c>
      <c r="AK2767" s="16" t="s">
        <v>345</v>
      </c>
    </row>
    <row r="2768" spans="2:37">
      <c r="B2768" s="16" t="n">
        <f>10000000+INDEX(编号表!$B:$B,MATCH(F2768,编号表!$A:$A,0))*100000+INDEX(编号表!$F:$F,MATCH(D2768,编号表!$E:$E,0))*1000+INDEX(编号表!$D:$D,MATCH(E2768,编号表!$C:$C,0))*10000+G2768</f>
        <v>11942101</v>
      </c>
      <c r="C2768" s="16" t="s">
        <v>3309</v>
      </c>
      <c r="D2768" s="16" t="s">
        <v>102</v>
      </c>
      <c r="E2768" s="16" t="s">
        <v>345</v>
      </c>
      <c r="F2768" s="16" t="s">
        <v>1777</v>
      </c>
      <c r="G2768" s="16">
        <v>101</v>
      </c>
      <c r="I2768" s="16">
        <v>60</v>
      </c>
      <c r="J2768" t="str">
        <f t="shared" si="45"/>
        <v>大类_灵品元婴丹药</v>
      </c>
      <c r="K2768" s="16" t="s">
        <v>337</v>
      </c>
      <c r="L2768" s="16">
        <v>1</v>
      </c>
      <c r="M2768" s="16" t="s">
        <v>1777</v>
      </c>
      <c r="O2768" s="16">
        <v>0</v>
      </c>
      <c r="P2768" s="16" t="b">
        <v>1</v>
      </c>
      <c r="R2768" s="16" t="b">
        <v>0</v>
      </c>
      <c r="S2768" s="16">
        <v>1</v>
      </c>
      <c r="T2768" s="16" t="s">
        <v>91</v>
      </c>
      <c r="U2768" s="16">
        <v>999</v>
      </c>
      <c r="V2768" s="16" t="s">
        <v>1778</v>
      </c>
      <c r="W2768" s="16">
        <v>31942101</v>
      </c>
      <c r="Y2768" s="16" t="inlineStr">
        <is>
          <t>元婴境灵品丹药。清除对应味池杂质总量201107点，按60现实秒的经过时间线性结算（操作时补结差额）。</t>
        </is>
      </c>
      <c r="Z2768" s="16" t="inlineStr">
        <is>
          <t>|cff00FF00“血肉积浊，须以澄净；此丹清浊，不兼疗伤。凉剂自有其宜，须量药力与丹毒而用。”——《血肉澄浊录》|r</t>
        </is>
      </c>
      <c r="AA2768" t="str" s="16">
        <v>炼丹可得。</v>
      </c>
      <c r="AB2768">
        <v>11921101</v>
      </c>
      <c r="AC2768" s="16" t="s">
        <v>1781</v>
      </c>
      <c r="AD2768" s="16">
        <v>40002</v>
      </c>
      <c r="AF2768">
        <v>70002</v>
      </c>
      <c r="AH2768">
        <v>1500</v>
      </c>
      <c r="AI2768" s="16" t="s">
        <v>1777</v>
      </c>
      <c r="AJ2768" s="16" t="s">
        <v>1777</v>
      </c>
      <c r="AK2768" s="16" t="s">
        <v>345</v>
      </c>
    </row>
    <row r="2769" spans="2:37">
      <c r="B2769" s="16" t="n">
        <f>10000000+INDEX(编号表!$B:$B,MATCH(F2769,编号表!$A:$A,0))*100000+INDEX(编号表!$F:$F,MATCH(D2769,编号表!$E:$E,0))*1000+INDEX(编号表!$D:$D,MATCH(E2769,编号表!$C:$C,0))*10000+G2769</f>
        <v>11943101</v>
      </c>
      <c r="C2769" s="16" t="s">
        <v>3309</v>
      </c>
      <c r="D2769" s="16" t="s">
        <v>105</v>
      </c>
      <c r="E2769" s="16" t="s">
        <v>345</v>
      </c>
      <c r="F2769" s="16" t="s">
        <v>1777</v>
      </c>
      <c r="G2769" s="16">
        <v>101</v>
      </c>
      <c r="I2769" s="16">
        <v>60</v>
      </c>
      <c r="J2769" t="str">
        <f t="shared" si="45"/>
        <v>大类_玄品元婴丹药</v>
      </c>
      <c r="K2769" s="16" t="s">
        <v>337</v>
      </c>
      <c r="L2769" s="16">
        <v>1</v>
      </c>
      <c r="M2769" s="16" t="s">
        <v>1777</v>
      </c>
      <c r="O2769" s="16">
        <v>0</v>
      </c>
      <c r="P2769" s="16" t="b">
        <v>1</v>
      </c>
      <c r="R2769" s="16" t="b">
        <v>0</v>
      </c>
      <c r="S2769" s="16">
        <v>1</v>
      </c>
      <c r="T2769" s="16" t="s">
        <v>91</v>
      </c>
      <c r="U2769" s="16">
        <v>999</v>
      </c>
      <c r="V2769" s="16" t="s">
        <v>1778</v>
      </c>
      <c r="W2769" s="16">
        <v>31943101</v>
      </c>
      <c r="Y2769" s="16" t="inlineStr">
        <is>
          <t>元婴境玄品丹药。清除对应味池杂质总量352273点，按60现实秒的经过时间线性结算（操作时补结差额）。</t>
        </is>
      </c>
      <c r="Z2769" s="16" t="inlineStr">
        <is>
          <t>|cff00FF00“血肉积浊，须以澄净；此丹清浊，不兼疗伤。凉剂自有其宜，须量药力与丹毒而用。”——《血肉澄浊录》|r</t>
        </is>
      </c>
      <c r="AA2769" t="str" s="16">
        <v>炼丹可得。</v>
      </c>
      <c r="AB2769">
        <v>11921101</v>
      </c>
      <c r="AC2769" s="16" t="s">
        <v>1781</v>
      </c>
      <c r="AD2769" s="16">
        <v>40003</v>
      </c>
      <c r="AF2769">
        <v>70003</v>
      </c>
      <c r="AH2769">
        <v>6000</v>
      </c>
      <c r="AI2769" s="16" t="s">
        <v>1777</v>
      </c>
      <c r="AJ2769" s="16" t="s">
        <v>1777</v>
      </c>
      <c r="AK2769" s="16" t="s">
        <v>345</v>
      </c>
    </row>
    <row r="2770" spans="2:37">
      <c r="B2770" s="16" t="n">
        <f>10000000+INDEX(编号表!$B:$B,MATCH(F2770,编号表!$A:$A,0))*100000+INDEX(编号表!$F:$F,MATCH(D2770,编号表!$E:$E,0))*1000+INDEX(编号表!$D:$D,MATCH(E2770,编号表!$C:$C,0))*10000+G2770</f>
        <v>11941102</v>
      </c>
      <c r="C2770" s="16" t="s">
        <v>3313</v>
      </c>
      <c r="D2770" s="16" t="s">
        <v>86</v>
      </c>
      <c r="E2770" s="16" t="s">
        <v>345</v>
      </c>
      <c r="F2770" s="16" t="s">
        <v>1777</v>
      </c>
      <c r="G2770" s="16">
        <v>102</v>
      </c>
      <c r="I2770" s="16">
        <v>60</v>
      </c>
      <c r="J2770" t="str">
        <f t="shared" si="45"/>
        <v>大类_凡品元婴丹药</v>
      </c>
      <c r="K2770" s="16" t="s">
        <v>337</v>
      </c>
      <c r="L2770" s="16">
        <v>1</v>
      </c>
      <c r="M2770" s="16" t="s">
        <v>1777</v>
      </c>
      <c r="O2770" s="16">
        <v>0</v>
      </c>
      <c r="P2770" s="16" t="b">
        <v>1</v>
      </c>
      <c r="R2770" s="16" t="b">
        <v>0</v>
      </c>
      <c r="S2770" s="16">
        <v>1</v>
      </c>
      <c r="T2770" s="16" t="s">
        <v>91</v>
      </c>
      <c r="U2770" s="16">
        <v>999</v>
      </c>
      <c r="V2770" s="16" t="s">
        <v>1778</v>
      </c>
      <c r="W2770" s="16">
        <v>31941102</v>
      </c>
      <c r="Y2770" s="16" t="inlineStr">
        <is>
          <t>元婴境凡品丹药。清除对应味池杂质总量144720点，按60现实秒的经过时间线性结算（操作时补结差额）。</t>
        </is>
      </c>
      <c r="Z2770" s="16" t="inlineStr">
        <is>
          <t>|cff00FF00“血肉积浊，须以澄净；此丹清浊，不兼疗伤。平剂自有其宜，须量药力与丹毒而用。”——《血肉澄浊录》|r</t>
        </is>
      </c>
      <c r="AA2770" t="str" s="16">
        <v>炼丹可得。</v>
      </c>
      <c r="AB2770">
        <v>11921102</v>
      </c>
      <c r="AC2770" s="16" t="s">
        <v>1781</v>
      </c>
      <c r="AD2770" s="16">
        <v>40001</v>
      </c>
      <c r="AF2770">
        <v>70001</v>
      </c>
      <c r="AH2770">
        <v>500</v>
      </c>
      <c r="AI2770" s="16" t="s">
        <v>1777</v>
      </c>
      <c r="AJ2770" s="16" t="s">
        <v>1777</v>
      </c>
      <c r="AK2770" s="16" t="s">
        <v>345</v>
      </c>
    </row>
    <row r="2771" spans="2:37">
      <c r="B2771" s="16" t="n">
        <f>10000000+INDEX(编号表!$B:$B,MATCH(F2771,编号表!$A:$A,0))*100000+INDEX(编号表!$F:$F,MATCH(D2771,编号表!$E:$E,0))*1000+INDEX(编号表!$D:$D,MATCH(E2771,编号表!$C:$C,0))*10000+G2771</f>
        <v>11942102</v>
      </c>
      <c r="C2771" s="16" t="s">
        <v>3313</v>
      </c>
      <c r="D2771" s="16" t="s">
        <v>102</v>
      </c>
      <c r="E2771" s="16" t="s">
        <v>345</v>
      </c>
      <c r="F2771" s="16" t="s">
        <v>1777</v>
      </c>
      <c r="G2771" s="16">
        <v>102</v>
      </c>
      <c r="I2771" s="16">
        <v>60</v>
      </c>
      <c r="J2771" t="str">
        <f t="shared" si="45"/>
        <v>大类_灵品元婴丹药</v>
      </c>
      <c r="K2771" s="16" t="s">
        <v>337</v>
      </c>
      <c r="L2771" s="16">
        <v>1</v>
      </c>
      <c r="M2771" s="16" t="s">
        <v>1777</v>
      </c>
      <c r="O2771" s="16">
        <v>0</v>
      </c>
      <c r="P2771" s="16" t="b">
        <v>1</v>
      </c>
      <c r="R2771" s="16" t="b">
        <v>0</v>
      </c>
      <c r="S2771" s="16">
        <v>1</v>
      </c>
      <c r="T2771" s="16" t="s">
        <v>91</v>
      </c>
      <c r="U2771" s="16">
        <v>999</v>
      </c>
      <c r="V2771" s="16" t="s">
        <v>1778</v>
      </c>
      <c r="W2771" s="16">
        <v>31942102</v>
      </c>
      <c r="Y2771" s="16" t="inlineStr">
        <is>
          <t>元婴境灵品丹药。清除对应味池杂质总量249697点，按60现实秒的经过时间线性结算（操作时补结差额）。</t>
        </is>
      </c>
      <c r="Z2771" s="16" t="inlineStr">
        <is>
          <t>|cff00FF00“血肉积浊，须以澄净；此丹清浊，不兼疗伤。平剂自有其宜，须量药力与丹毒而用。”——《血肉澄浊录》|r</t>
        </is>
      </c>
      <c r="AA2771" t="str" s="16">
        <v>炼丹可得。</v>
      </c>
      <c r="AB2771">
        <v>11921102</v>
      </c>
      <c r="AC2771" s="16" t="s">
        <v>1781</v>
      </c>
      <c r="AD2771" s="16">
        <v>40002</v>
      </c>
      <c r="AF2771">
        <v>70002</v>
      </c>
      <c r="AH2771">
        <v>1500</v>
      </c>
      <c r="AI2771" s="16" t="s">
        <v>1777</v>
      </c>
      <c r="AJ2771" s="16" t="s">
        <v>1777</v>
      </c>
      <c r="AK2771" s="16" t="s">
        <v>345</v>
      </c>
    </row>
    <row r="2772" spans="2:37">
      <c r="B2772" s="16" t="n">
        <f>10000000+INDEX(编号表!$B:$B,MATCH(F2772,编号表!$A:$A,0))*100000+INDEX(编号表!$F:$F,MATCH(D2772,编号表!$E:$E,0))*1000+INDEX(编号表!$D:$D,MATCH(E2772,编号表!$C:$C,0))*10000+G2772</f>
        <v>11943102</v>
      </c>
      <c r="C2772" s="16" t="s">
        <v>3313</v>
      </c>
      <c r="D2772" s="16" t="s">
        <v>105</v>
      </c>
      <c r="E2772" s="16" t="s">
        <v>345</v>
      </c>
      <c r="F2772" s="16" t="s">
        <v>1777</v>
      </c>
      <c r="G2772" s="16">
        <v>102</v>
      </c>
      <c r="I2772" s="16">
        <v>60</v>
      </c>
      <c r="J2772" t="str">
        <f t="shared" si="45"/>
        <v>大类_玄品元婴丹药</v>
      </c>
      <c r="K2772" s="16" t="s">
        <v>337</v>
      </c>
      <c r="L2772" s="16">
        <v>1</v>
      </c>
      <c r="M2772" s="16" t="s">
        <v>1777</v>
      </c>
      <c r="O2772" s="16">
        <v>0</v>
      </c>
      <c r="P2772" s="16" t="b">
        <v>1</v>
      </c>
      <c r="R2772" s="16" t="b">
        <v>0</v>
      </c>
      <c r="S2772" s="16">
        <v>1</v>
      </c>
      <c r="T2772" s="16" t="s">
        <v>91</v>
      </c>
      <c r="U2772" s="16">
        <v>999</v>
      </c>
      <c r="V2772" s="16" t="s">
        <v>1778</v>
      </c>
      <c r="W2772" s="16">
        <v>31943102</v>
      </c>
      <c r="Y2772" s="16" t="inlineStr">
        <is>
          <t>元婴境玄品丹药。清除对应味池杂质总量438651点，按60现实秒的经过时间线性结算（操作时补结差额）。</t>
        </is>
      </c>
      <c r="Z2772" s="16" t="inlineStr">
        <is>
          <t>|cff00FF00“血肉积浊，须以澄净；此丹清浊，不兼疗伤。平剂自有其宜，须量药力与丹毒而用。”——《血肉澄浊录》|r</t>
        </is>
      </c>
      <c r="AA2772" t="str" s="16">
        <v>炼丹可得。</v>
      </c>
      <c r="AB2772">
        <v>11921102</v>
      </c>
      <c r="AC2772" s="16" t="s">
        <v>1781</v>
      </c>
      <c r="AD2772" s="16">
        <v>40003</v>
      </c>
      <c r="AF2772">
        <v>70003</v>
      </c>
      <c r="AH2772">
        <v>6000</v>
      </c>
      <c r="AI2772" s="16" t="s">
        <v>1777</v>
      </c>
      <c r="AJ2772" s="16" t="s">
        <v>1777</v>
      </c>
      <c r="AK2772" s="16" t="s">
        <v>345</v>
      </c>
    </row>
    <row r="2773" spans="2:37">
      <c r="B2773" s="16" t="n">
        <f>10000000+INDEX(编号表!$B:$B,MATCH(F2773,编号表!$A:$A,0))*100000+INDEX(编号表!$F:$F,MATCH(D2773,编号表!$E:$E,0))*1000+INDEX(编号表!$D:$D,MATCH(E2773,编号表!$C:$C,0))*10000+G2773</f>
        <v>11941103</v>
      </c>
      <c r="C2773" s="16" t="s">
        <v>3317</v>
      </c>
      <c r="D2773" s="16" t="s">
        <v>86</v>
      </c>
      <c r="E2773" s="16" t="s">
        <v>345</v>
      </c>
      <c r="F2773" s="16" t="s">
        <v>1777</v>
      </c>
      <c r="G2773" s="16">
        <v>103</v>
      </c>
      <c r="I2773" s="16">
        <v>60</v>
      </c>
      <c r="J2773" t="str">
        <f t="shared" si="45"/>
        <v>大类_凡品元婴丹药</v>
      </c>
      <c r="K2773" s="16" t="s">
        <v>337</v>
      </c>
      <c r="L2773" s="16">
        <v>1</v>
      </c>
      <c r="M2773" s="16" t="s">
        <v>1777</v>
      </c>
      <c r="O2773" s="16">
        <v>0</v>
      </c>
      <c r="P2773" s="16" t="b">
        <v>1</v>
      </c>
      <c r="R2773" s="16" t="b">
        <v>0</v>
      </c>
      <c r="S2773" s="16">
        <v>1</v>
      </c>
      <c r="T2773" s="16" t="s">
        <v>91</v>
      </c>
      <c r="U2773" s="16">
        <v>999</v>
      </c>
      <c r="V2773" s="16" t="s">
        <v>1778</v>
      </c>
      <c r="W2773" s="16">
        <v>31941103</v>
      </c>
      <c r="Y2773" s="16" t="inlineStr">
        <is>
          <t>元婴境凡品丹药。清除对应味池杂质总量172314点，按60现实秒的经过时间线性结算（操作时补结差额）。</t>
        </is>
      </c>
      <c r="Z2773" s="16" t="inlineStr">
        <is>
          <t>|cff00FF00“血肉积浊，须以澄净；此丹清浊，不兼疗伤。温剂自有其宜，须量药力与丹毒而用。”——《血肉澄浊录》|r</t>
        </is>
      </c>
      <c r="AA2773" t="str" s="16">
        <v>炼丹可得。</v>
      </c>
      <c r="AB2773">
        <v>11921103</v>
      </c>
      <c r="AC2773" s="16" t="s">
        <v>1781</v>
      </c>
      <c r="AD2773" s="16">
        <v>40001</v>
      </c>
      <c r="AF2773">
        <v>70001</v>
      </c>
      <c r="AH2773">
        <v>500</v>
      </c>
      <c r="AI2773" s="16" t="s">
        <v>1777</v>
      </c>
      <c r="AJ2773" s="16" t="s">
        <v>1777</v>
      </c>
      <c r="AK2773" s="16" t="s">
        <v>345</v>
      </c>
    </row>
    <row r="2774" spans="2:37">
      <c r="B2774" s="16" t="n">
        <f>10000000+INDEX(编号表!$B:$B,MATCH(F2774,编号表!$A:$A,0))*100000+INDEX(编号表!$F:$F,MATCH(D2774,编号表!$E:$E,0))*1000+INDEX(编号表!$D:$D,MATCH(E2774,编号表!$C:$C,0))*10000+G2774</f>
        <v>11942103</v>
      </c>
      <c r="C2774" s="16" t="s">
        <v>3317</v>
      </c>
      <c r="D2774" s="16" t="s">
        <v>102</v>
      </c>
      <c r="E2774" s="16" t="s">
        <v>345</v>
      </c>
      <c r="F2774" s="16" t="s">
        <v>1777</v>
      </c>
      <c r="G2774" s="16">
        <v>103</v>
      </c>
      <c r="I2774" s="16">
        <v>60</v>
      </c>
      <c r="J2774" t="str">
        <f t="shared" si="45"/>
        <v>大类_灵品元婴丹药</v>
      </c>
      <c r="K2774" s="16" t="s">
        <v>337</v>
      </c>
      <c r="L2774" s="16">
        <v>1</v>
      </c>
      <c r="M2774" s="16" t="s">
        <v>1777</v>
      </c>
      <c r="O2774" s="16">
        <v>0</v>
      </c>
      <c r="P2774" s="16" t="b">
        <v>1</v>
      </c>
      <c r="R2774" s="16" t="b">
        <v>0</v>
      </c>
      <c r="S2774" s="16">
        <v>1</v>
      </c>
      <c r="T2774" s="16" t="s">
        <v>91</v>
      </c>
      <c r="U2774" s="16">
        <v>999</v>
      </c>
      <c r="V2774" s="16" t="s">
        <v>1778</v>
      </c>
      <c r="W2774" s="16">
        <v>31942103</v>
      </c>
      <c r="Y2774" s="16" t="inlineStr">
        <is>
          <t>元婴境灵品丹药。清除对应味池杂质总量298285点，按60现实秒的经过时间线性结算（操作时补结差额）。</t>
        </is>
      </c>
      <c r="Z2774" s="16" t="inlineStr">
        <is>
          <t>|cff00FF00“血肉积浊，须以澄净；此丹清浊，不兼疗伤。温剂自有其宜，须量药力与丹毒而用。”——《血肉澄浊录》|r</t>
        </is>
      </c>
      <c r="AA2774" t="str" s="16">
        <v>炼丹可得。</v>
      </c>
      <c r="AB2774">
        <v>11921103</v>
      </c>
      <c r="AC2774" s="16" t="s">
        <v>1781</v>
      </c>
      <c r="AD2774" s="16">
        <v>40002</v>
      </c>
      <c r="AF2774">
        <v>70002</v>
      </c>
      <c r="AH2774">
        <v>1500</v>
      </c>
      <c r="AI2774" s="16" t="s">
        <v>1777</v>
      </c>
      <c r="AJ2774" s="16" t="s">
        <v>1777</v>
      </c>
      <c r="AK2774" s="16" t="s">
        <v>345</v>
      </c>
    </row>
    <row r="2775" spans="2:37">
      <c r="B2775" s="16" t="n">
        <f>10000000+INDEX(编号表!$B:$B,MATCH(F2775,编号表!$A:$A,0))*100000+INDEX(编号表!$F:$F,MATCH(D2775,编号表!$E:$E,0))*1000+INDEX(编号表!$D:$D,MATCH(E2775,编号表!$C:$C,0))*10000+G2775</f>
        <v>11943103</v>
      </c>
      <c r="C2775" s="16" t="s">
        <v>3317</v>
      </c>
      <c r="D2775" s="16" t="s">
        <v>105</v>
      </c>
      <c r="E2775" s="16" t="s">
        <v>345</v>
      </c>
      <c r="F2775" s="16" t="s">
        <v>1777</v>
      </c>
      <c r="G2775" s="16">
        <v>103</v>
      </c>
      <c r="I2775" s="16">
        <v>60</v>
      </c>
      <c r="J2775" t="str">
        <f t="shared" si="45"/>
        <v>大类_玄品元婴丹药</v>
      </c>
      <c r="K2775" s="16" t="s">
        <v>337</v>
      </c>
      <c r="L2775" s="16">
        <v>1</v>
      </c>
      <c r="M2775" s="16" t="s">
        <v>1777</v>
      </c>
      <c r="O2775" s="16">
        <v>0</v>
      </c>
      <c r="P2775" s="16" t="b">
        <v>1</v>
      </c>
      <c r="R2775" s="16" t="b">
        <v>0</v>
      </c>
      <c r="S2775" s="16">
        <v>1</v>
      </c>
      <c r="T2775" s="16" t="s">
        <v>91</v>
      </c>
      <c r="U2775" s="16">
        <v>999</v>
      </c>
      <c r="V2775" s="16" t="s">
        <v>1778</v>
      </c>
      <c r="W2775" s="16">
        <v>31943103</v>
      </c>
      <c r="Y2775" s="16" t="inlineStr">
        <is>
          <t>元婴境玄品丹药。清除对应味池杂质总量525033点，按60现实秒的经过时间线性结算（操作时补结差额）。</t>
        </is>
      </c>
      <c r="Z2775" s="16" t="inlineStr">
        <is>
          <t>|cff00FF00“血肉积浊，须以澄净；此丹清浊，不兼疗伤。温剂自有其宜，须量药力与丹毒而用。”——《血肉澄浊录》|r</t>
        </is>
      </c>
      <c r="AA2775" t="str" s="16">
        <v>炼丹可得。</v>
      </c>
      <c r="AB2775">
        <v>11921103</v>
      </c>
      <c r="AC2775" s="16" t="s">
        <v>1781</v>
      </c>
      <c r="AD2775" s="16">
        <v>40003</v>
      </c>
      <c r="AF2775">
        <v>70003</v>
      </c>
      <c r="AH2775">
        <v>6000</v>
      </c>
      <c r="AI2775" s="16" t="s">
        <v>1777</v>
      </c>
      <c r="AJ2775" s="16" t="s">
        <v>1777</v>
      </c>
      <c r="AK2775" s="16" t="s">
        <v>345</v>
      </c>
    </row>
    <row r="2776" spans="2:37">
      <c r="B2776" s="16" t="n">
        <f>10000000+INDEX(编号表!$B:$B,MATCH(F2776,编号表!$A:$A,0))*100000+INDEX(编号表!$F:$F,MATCH(D2776,编号表!$E:$E,0))*1000+INDEX(编号表!$D:$D,MATCH(E2776,编号表!$C:$C,0))*10000+G2776</f>
        <v>11941104</v>
      </c>
      <c r="C2776" s="16" t="s">
        <v>3321</v>
      </c>
      <c r="D2776" s="16" t="s">
        <v>86</v>
      </c>
      <c r="E2776" s="16" t="s">
        <v>345</v>
      </c>
      <c r="F2776" s="16" t="s">
        <v>1777</v>
      </c>
      <c r="G2776" s="16">
        <v>104</v>
      </c>
      <c r="I2776" s="16">
        <v>60</v>
      </c>
      <c r="J2776" t="str">
        <f t="shared" si="45"/>
        <v>大类_凡品元婴丹药</v>
      </c>
      <c r="K2776" s="16" t="s">
        <v>337</v>
      </c>
      <c r="L2776" s="16">
        <v>1</v>
      </c>
      <c r="M2776" s="16" t="s">
        <v>1777</v>
      </c>
      <c r="O2776" s="16">
        <v>0</v>
      </c>
      <c r="P2776" s="16" t="b">
        <v>1</v>
      </c>
      <c r="R2776" s="16" t="b">
        <v>0</v>
      </c>
      <c r="S2776" s="16">
        <v>1</v>
      </c>
      <c r="T2776" s="16" t="s">
        <v>91</v>
      </c>
      <c r="U2776" s="16">
        <v>999</v>
      </c>
      <c r="V2776" s="16" t="s">
        <v>1778</v>
      </c>
      <c r="W2776" s="16">
        <v>31941104</v>
      </c>
      <c r="Y2776" s="16" t="inlineStr">
        <is>
          <t>元婴境凡品丹药。清除对应味池杂质总量138672点，按10现实秒的经过时间线性结算（操作时补结差额）。</t>
        </is>
      </c>
      <c r="Z2776" s="16" t="inlineStr">
        <is>
          <t>|cff00FF00“血肉积浊，须以澄净；此丹清浊，不兼疗伤。热剂自有其宜，须量药力与丹毒而用。”——《血肉澄浊录》|r</t>
        </is>
      </c>
      <c r="AA2776" t="str" s="16">
        <v>炼丹可得。</v>
      </c>
      <c r="AB2776">
        <v>11921104</v>
      </c>
      <c r="AC2776" s="16" t="s">
        <v>1781</v>
      </c>
      <c r="AD2776" s="16">
        <v>40001</v>
      </c>
      <c r="AF2776">
        <v>70001</v>
      </c>
      <c r="AH2776">
        <v>500</v>
      </c>
      <c r="AI2776" s="16" t="s">
        <v>1777</v>
      </c>
      <c r="AJ2776" s="16" t="s">
        <v>1777</v>
      </c>
      <c r="AK2776" s="16" t="s">
        <v>345</v>
      </c>
    </row>
    <row r="2777" spans="2:37">
      <c r="B2777" s="16" t="n">
        <f>10000000+INDEX(编号表!$B:$B,MATCH(F2777,编号表!$A:$A,0))*100000+INDEX(编号表!$F:$F,MATCH(D2777,编号表!$E:$E,0))*1000+INDEX(编号表!$D:$D,MATCH(E2777,编号表!$C:$C,0))*10000+G2777</f>
        <v>11942104</v>
      </c>
      <c r="C2777" s="16" t="s">
        <v>3321</v>
      </c>
      <c r="D2777" s="16" t="s">
        <v>102</v>
      </c>
      <c r="E2777" s="16" t="s">
        <v>345</v>
      </c>
      <c r="F2777" s="16" t="s">
        <v>1777</v>
      </c>
      <c r="G2777" s="16">
        <v>104</v>
      </c>
      <c r="I2777" s="16">
        <v>60</v>
      </c>
      <c r="J2777" t="str">
        <f t="shared" si="45"/>
        <v>大类_灵品元婴丹药</v>
      </c>
      <c r="K2777" s="16" t="s">
        <v>337</v>
      </c>
      <c r="L2777" s="16">
        <v>1</v>
      </c>
      <c r="M2777" s="16" t="s">
        <v>1777</v>
      </c>
      <c r="O2777" s="16">
        <v>0</v>
      </c>
      <c r="P2777" s="16" t="b">
        <v>1</v>
      </c>
      <c r="R2777" s="16" t="b">
        <v>0</v>
      </c>
      <c r="S2777" s="16">
        <v>1</v>
      </c>
      <c r="T2777" s="16" t="s">
        <v>91</v>
      </c>
      <c r="U2777" s="16">
        <v>999</v>
      </c>
      <c r="V2777" s="16" t="s">
        <v>1778</v>
      </c>
      <c r="W2777" s="16">
        <v>31942104</v>
      </c>
      <c r="Y2777" s="16" t="inlineStr">
        <is>
          <t>元婴境灵品丹药。清除对应味池杂质总量236650点，按10现实秒的经过时间线性结算（操作时补结差额）。</t>
        </is>
      </c>
      <c r="Z2777" s="16" t="inlineStr">
        <is>
          <t>|cff00FF00“血肉积浊，须以澄净；此丹清浊，不兼疗伤。热剂自有其宜，须量药力与丹毒而用。”——《血肉澄浊录》|r</t>
        </is>
      </c>
      <c r="AA2777" t="str" s="16">
        <v>炼丹可得。</v>
      </c>
      <c r="AB2777">
        <v>11921104</v>
      </c>
      <c r="AC2777" s="16" t="s">
        <v>1781</v>
      </c>
      <c r="AD2777" s="16">
        <v>40002</v>
      </c>
      <c r="AF2777">
        <v>70002</v>
      </c>
      <c r="AH2777">
        <v>1500</v>
      </c>
      <c r="AI2777" s="16" t="s">
        <v>1777</v>
      </c>
      <c r="AJ2777" s="16" t="s">
        <v>1777</v>
      </c>
      <c r="AK2777" s="16" t="s">
        <v>345</v>
      </c>
    </row>
    <row r="2778" spans="2:37">
      <c r="B2778" s="16" t="n">
        <f>10000000+INDEX(编号表!$B:$B,MATCH(F2778,编号表!$A:$A,0))*100000+INDEX(编号表!$F:$F,MATCH(D2778,编号表!$E:$E,0))*1000+INDEX(编号表!$D:$D,MATCH(E2778,编号表!$C:$C,0))*10000+G2778</f>
        <v>11943104</v>
      </c>
      <c r="C2778" s="16" t="s">
        <v>3321</v>
      </c>
      <c r="D2778" s="16" t="s">
        <v>105</v>
      </c>
      <c r="E2778" s="16" t="s">
        <v>345</v>
      </c>
      <c r="F2778" s="16" t="s">
        <v>1777</v>
      </c>
      <c r="G2778" s="16">
        <v>104</v>
      </c>
      <c r="I2778" s="16">
        <v>60</v>
      </c>
      <c r="J2778" t="str">
        <f t="shared" si="45"/>
        <v>大类_玄品元婴丹药</v>
      </c>
      <c r="K2778" s="16" t="s">
        <v>337</v>
      </c>
      <c r="L2778" s="16">
        <v>1</v>
      </c>
      <c r="M2778" s="16" t="s">
        <v>1777</v>
      </c>
      <c r="O2778" s="16">
        <v>0</v>
      </c>
      <c r="P2778" s="16" t="b">
        <v>1</v>
      </c>
      <c r="R2778" s="16" t="b">
        <v>0</v>
      </c>
      <c r="S2778" s="16">
        <v>1</v>
      </c>
      <c r="T2778" s="16" t="s">
        <v>91</v>
      </c>
      <c r="U2778" s="16">
        <v>999</v>
      </c>
      <c r="V2778" s="16" t="s">
        <v>1778</v>
      </c>
      <c r="W2778" s="16">
        <v>31943104</v>
      </c>
      <c r="Y2778" s="16" t="inlineStr">
        <is>
          <t>元婴境玄品丹药。清除对应味池杂质总量413011点，按10现实秒的经过时间线性结算（操作时补结差额）。</t>
        </is>
      </c>
      <c r="Z2778" s="16" t="inlineStr">
        <is>
          <t>|cff00FF00“血肉积浊，须以澄净；此丹清浊，不兼疗伤。热剂自有其宜，须量药力与丹毒而用。”——《血肉澄浊录》|r</t>
        </is>
      </c>
      <c r="AA2778" t="str" s="16">
        <v>炼丹可得。</v>
      </c>
      <c r="AB2778">
        <v>11921104</v>
      </c>
      <c r="AC2778" s="16" t="s">
        <v>1781</v>
      </c>
      <c r="AD2778" s="16">
        <v>40003</v>
      </c>
      <c r="AF2778">
        <v>70003</v>
      </c>
      <c r="AH2778">
        <v>6000</v>
      </c>
      <c r="AI2778" s="16" t="s">
        <v>1777</v>
      </c>
      <c r="AJ2778" s="16" t="s">
        <v>1777</v>
      </c>
      <c r="AK2778" s="16" t="s">
        <v>345</v>
      </c>
    </row>
    <row r="2779" spans="2:37">
      <c r="B2779" s="16" t="n">
        <f>10000000+INDEX(编号表!$B:$B,MATCH(F2779,编号表!$A:$A,0))*100000+INDEX(编号表!$F:$F,MATCH(D2779,编号表!$E:$E,0))*1000+INDEX(编号表!$D:$D,MATCH(E2779,编号表!$C:$C,0))*10000+G2779</f>
        <v>11941105</v>
      </c>
      <c r="C2779" s="16" t="inlineStr">
        <is>
          <t>元婴玄阴破御丹</t>
        </is>
      </c>
      <c r="D2779" s="16" t="s">
        <v>86</v>
      </c>
      <c r="E2779" s="16" t="s">
        <v>345</v>
      </c>
      <c r="F2779" s="16" t="s">
        <v>1777</v>
      </c>
      <c r="G2779" s="16">
        <v>105</v>
      </c>
      <c r="I2779" s="16">
        <v>60</v>
      </c>
      <c r="J2779" t="str">
        <f t="shared" si="45"/>
        <v>大类_凡品元婴丹药</v>
      </c>
      <c r="K2779" s="16" t="s">
        <v>337</v>
      </c>
      <c r="L2779" s="16">
        <v>1</v>
      </c>
      <c r="M2779" s="16" t="s">
        <v>1777</v>
      </c>
      <c r="O2779" s="16">
        <v>0</v>
      </c>
      <c r="P2779" s="16" t="b">
        <v>1</v>
      </c>
      <c r="R2779" s="16" t="b">
        <v>0</v>
      </c>
      <c r="S2779" s="16">
        <v>1</v>
      </c>
      <c r="T2779" s="16" t="s">
        <v>91</v>
      </c>
      <c r="U2779" s="16">
        <v>999</v>
      </c>
      <c r="V2779" s="16" t="s">
        <v>1778</v>
      </c>
      <c r="W2779" s="16">
        <v>31941105</v>
      </c>
      <c r="Y2779" s="16" t="inlineStr">
        <is>
          <t>元婴境凡品丹药。无视防御增幅+5%；无视法防增幅+5%，持续1800现实秒。</t>
        </is>
      </c>
      <c r="Z2779" s="16" t="inlineStr">
        <is>
          <t>|cff00FF00“物甲法障，各有所御；药助其锋，令攻势更易穿透。寒剂自有其宜，须量药力与丹毒而用。”——《破御穿甲录》|r</t>
        </is>
      </c>
      <c r="AA2779" t="str" s="16">
        <v>炼丹可得。</v>
      </c>
      <c r="AB2779">
        <v>11921105</v>
      </c>
      <c r="AC2779" s="16" t="s">
        <v>1781</v>
      </c>
      <c r="AD2779" s="16">
        <v>40001</v>
      </c>
      <c r="AF2779">
        <v>70001</v>
      </c>
      <c r="AH2779">
        <v>500</v>
      </c>
      <c r="AI2779" s="16" t="s">
        <v>1777</v>
      </c>
      <c r="AJ2779" s="16" t="s">
        <v>1777</v>
      </c>
      <c r="AK2779" s="16" t="s">
        <v>345</v>
      </c>
    </row>
    <row r="2780" spans="2:37">
      <c r="B2780" s="16" t="n">
        <f>10000000+INDEX(编号表!$B:$B,MATCH(F2780,编号表!$A:$A,0))*100000+INDEX(编号表!$F:$F,MATCH(D2780,编号表!$E:$E,0))*1000+INDEX(编号表!$D:$D,MATCH(E2780,编号表!$C:$C,0))*10000+G2780</f>
        <v>11942105</v>
      </c>
      <c r="C2780" s="16" t="inlineStr">
        <is>
          <t>元婴玄阴破御丹</t>
        </is>
      </c>
      <c r="D2780" s="16" t="s">
        <v>102</v>
      </c>
      <c r="E2780" s="16" t="s">
        <v>345</v>
      </c>
      <c r="F2780" s="16" t="s">
        <v>1777</v>
      </c>
      <c r="G2780" s="16">
        <v>105</v>
      </c>
      <c r="I2780" s="16">
        <v>60</v>
      </c>
      <c r="J2780" t="str">
        <f t="shared" si="45"/>
        <v>大类_灵品元婴丹药</v>
      </c>
      <c r="K2780" s="16" t="s">
        <v>337</v>
      </c>
      <c r="L2780" s="16">
        <v>1</v>
      </c>
      <c r="M2780" s="16" t="s">
        <v>1777</v>
      </c>
      <c r="O2780" s="16">
        <v>0</v>
      </c>
      <c r="P2780" s="16" t="b">
        <v>1</v>
      </c>
      <c r="R2780" s="16" t="b">
        <v>0</v>
      </c>
      <c r="S2780" s="16">
        <v>1</v>
      </c>
      <c r="T2780" s="16" t="s">
        <v>91</v>
      </c>
      <c r="U2780" s="16">
        <v>999</v>
      </c>
      <c r="V2780" s="16" t="s">
        <v>1778</v>
      </c>
      <c r="W2780" s="16">
        <v>31942105</v>
      </c>
      <c r="Y2780" s="16" t="inlineStr">
        <is>
          <t>元婴境灵品丹药。无视防御增幅+5%；无视法防增幅+5%，持续3240现实秒。</t>
        </is>
      </c>
      <c r="Z2780" s="16" t="inlineStr">
        <is>
          <t>|cff00FF00“物甲法障，各有所御；药助其锋，令攻势更易穿透。寒剂自有其宜，须量药力与丹毒而用。”——《破御穿甲录》|r</t>
        </is>
      </c>
      <c r="AA2780" t="str" s="16">
        <v>炼丹可得。</v>
      </c>
      <c r="AB2780">
        <v>11921105</v>
      </c>
      <c r="AC2780" s="16" t="s">
        <v>1781</v>
      </c>
      <c r="AD2780" s="16">
        <v>40002</v>
      </c>
      <c r="AF2780">
        <v>70002</v>
      </c>
      <c r="AH2780">
        <v>1500</v>
      </c>
      <c r="AI2780" s="16" t="s">
        <v>1777</v>
      </c>
      <c r="AJ2780" s="16" t="s">
        <v>1777</v>
      </c>
      <c r="AK2780" s="16" t="s">
        <v>345</v>
      </c>
    </row>
    <row r="2781" spans="2:37">
      <c r="B2781" s="16" t="n">
        <f>10000000+INDEX(编号表!$B:$B,MATCH(F2781,编号表!$A:$A,0))*100000+INDEX(编号表!$F:$F,MATCH(D2781,编号表!$E:$E,0))*1000+INDEX(编号表!$D:$D,MATCH(E2781,编号表!$C:$C,0))*10000+G2781</f>
        <v>11943105</v>
      </c>
      <c r="C2781" s="16" t="inlineStr">
        <is>
          <t>元婴玄阴破御丹</t>
        </is>
      </c>
      <c r="D2781" s="16" t="s">
        <v>105</v>
      </c>
      <c r="E2781" s="16" t="s">
        <v>345</v>
      </c>
      <c r="F2781" s="16" t="s">
        <v>1777</v>
      </c>
      <c r="G2781" s="16">
        <v>105</v>
      </c>
      <c r="I2781" s="16">
        <v>60</v>
      </c>
      <c r="J2781" t="str">
        <f t="shared" si="45"/>
        <v>大类_玄品元婴丹药</v>
      </c>
      <c r="K2781" s="16" t="s">
        <v>337</v>
      </c>
      <c r="L2781" s="16">
        <v>1</v>
      </c>
      <c r="M2781" s="16" t="s">
        <v>1777</v>
      </c>
      <c r="O2781" s="16">
        <v>0</v>
      </c>
      <c r="P2781" s="16" t="b">
        <v>1</v>
      </c>
      <c r="R2781" s="16" t="b">
        <v>0</v>
      </c>
      <c r="S2781" s="16">
        <v>1</v>
      </c>
      <c r="T2781" s="16" t="s">
        <v>91</v>
      </c>
      <c r="U2781" s="16">
        <v>999</v>
      </c>
      <c r="V2781" s="16" t="s">
        <v>1778</v>
      </c>
      <c r="W2781" s="16">
        <v>31943105</v>
      </c>
      <c r="Y2781" s="16" t="inlineStr">
        <is>
          <t>元婴境玄品丹药。无视防御增幅+5%；无视法防增幅+5%，持续5832现实秒。</t>
        </is>
      </c>
      <c r="Z2781" s="16" t="inlineStr">
        <is>
          <t>|cff00FF00“物甲法障，各有所御；药助其锋，令攻势更易穿透。寒剂自有其宜，须量药力与丹毒而用。”——《破御穿甲录》|r</t>
        </is>
      </c>
      <c r="AA2781" t="str" s="16">
        <v>炼丹可得。</v>
      </c>
      <c r="AB2781">
        <v>11921105</v>
      </c>
      <c r="AC2781" s="16" t="s">
        <v>1781</v>
      </c>
      <c r="AD2781" s="16">
        <v>40003</v>
      </c>
      <c r="AF2781">
        <v>70003</v>
      </c>
      <c r="AH2781">
        <v>6000</v>
      </c>
      <c r="AI2781" s="16" t="s">
        <v>1777</v>
      </c>
      <c r="AJ2781" s="16" t="s">
        <v>1777</v>
      </c>
      <c r="AK2781" s="16" t="s">
        <v>345</v>
      </c>
    </row>
    <row r="2782" spans="2:37">
      <c r="B2782" s="16" t="n">
        <f>10000000+INDEX(编号表!$B:$B,MATCH(F2782,编号表!$A:$A,0))*100000+INDEX(编号表!$F:$F,MATCH(D2782,编号表!$E:$E,0))*1000+INDEX(编号表!$D:$D,MATCH(E2782,编号表!$C:$C,0))*10000+G2782</f>
        <v>11941106</v>
      </c>
      <c r="C2782" s="16" t="inlineStr">
        <is>
          <t>元婴清和破御丹</t>
        </is>
      </c>
      <c r="D2782" s="16" t="s">
        <v>86</v>
      </c>
      <c r="E2782" s="16" t="s">
        <v>345</v>
      </c>
      <c r="F2782" s="16" t="s">
        <v>1777</v>
      </c>
      <c r="G2782" s="16">
        <v>106</v>
      </c>
      <c r="I2782" s="16">
        <v>60</v>
      </c>
      <c r="J2782" t="str">
        <f t="shared" si="45"/>
        <v>大类_凡品元婴丹药</v>
      </c>
      <c r="K2782" s="16" t="s">
        <v>337</v>
      </c>
      <c r="L2782" s="16">
        <v>1</v>
      </c>
      <c r="M2782" s="16" t="s">
        <v>1777</v>
      </c>
      <c r="O2782" s="16">
        <v>0</v>
      </c>
      <c r="P2782" s="16" t="b">
        <v>1</v>
      </c>
      <c r="R2782" s="16" t="b">
        <v>0</v>
      </c>
      <c r="S2782" s="16">
        <v>1</v>
      </c>
      <c r="T2782" s="16" t="s">
        <v>91</v>
      </c>
      <c r="U2782" s="16">
        <v>999</v>
      </c>
      <c r="V2782" s="16" t="s">
        <v>1778</v>
      </c>
      <c r="W2782" s="16">
        <v>31941106</v>
      </c>
      <c r="Y2782" s="16" t="inlineStr">
        <is>
          <t>元婴境凡品丹药。无视防御+44点；无视法防+44点，持续1500现实秒。</t>
        </is>
      </c>
      <c r="Z2782" s="16" t="inlineStr">
        <is>
          <t>|cff00FF00“物甲法障，各有所御；药助其锋，令攻势更易穿透。凉剂自有其宜，须量药力与丹毒而用。”——《破御穿甲录》|r</t>
        </is>
      </c>
      <c r="AA2782" t="str" s="16">
        <v>炼丹可得。</v>
      </c>
      <c r="AB2782">
        <v>11921106</v>
      </c>
      <c r="AC2782" s="16" t="s">
        <v>1781</v>
      </c>
      <c r="AD2782" s="16">
        <v>40001</v>
      </c>
      <c r="AF2782">
        <v>70001</v>
      </c>
      <c r="AH2782">
        <v>500</v>
      </c>
      <c r="AI2782" s="16" t="s">
        <v>1777</v>
      </c>
      <c r="AJ2782" s="16" t="s">
        <v>1777</v>
      </c>
      <c r="AK2782" s="16" t="s">
        <v>345</v>
      </c>
    </row>
    <row r="2783" spans="2:37">
      <c r="B2783" s="16" t="n">
        <f>10000000+INDEX(编号表!$B:$B,MATCH(F2783,编号表!$A:$A,0))*100000+INDEX(编号表!$F:$F,MATCH(D2783,编号表!$E:$E,0))*1000+INDEX(编号表!$D:$D,MATCH(E2783,编号表!$C:$C,0))*10000+G2783</f>
        <v>11942106</v>
      </c>
      <c r="C2783" s="16" t="inlineStr">
        <is>
          <t>元婴清和破御丹</t>
        </is>
      </c>
      <c r="D2783" s="16" t="s">
        <v>102</v>
      </c>
      <c r="E2783" s="16" t="s">
        <v>345</v>
      </c>
      <c r="F2783" s="16" t="s">
        <v>1777</v>
      </c>
      <c r="G2783" s="16">
        <v>106</v>
      </c>
      <c r="I2783" s="16">
        <v>60</v>
      </c>
      <c r="J2783" t="str">
        <f t="shared" si="45"/>
        <v>大类_灵品元婴丹药</v>
      </c>
      <c r="K2783" s="16" t="s">
        <v>337</v>
      </c>
      <c r="L2783" s="16">
        <v>1</v>
      </c>
      <c r="M2783" s="16" t="s">
        <v>1777</v>
      </c>
      <c r="O2783" s="16">
        <v>0</v>
      </c>
      <c r="P2783" s="16" t="b">
        <v>1</v>
      </c>
      <c r="R2783" s="16" t="b">
        <v>0</v>
      </c>
      <c r="S2783" s="16">
        <v>1</v>
      </c>
      <c r="T2783" s="16" t="s">
        <v>91</v>
      </c>
      <c r="U2783" s="16">
        <v>999</v>
      </c>
      <c r="V2783" s="16" t="s">
        <v>1778</v>
      </c>
      <c r="W2783" s="16">
        <v>31942106</v>
      </c>
      <c r="Y2783" s="16" t="inlineStr">
        <is>
          <t>元婴境灵品丹药。无视防御+44点；无视法防+44点，持续2700现实秒。</t>
        </is>
      </c>
      <c r="Z2783" s="16" t="inlineStr">
        <is>
          <t>|cff00FF00“物甲法障，各有所御；药助其锋，令攻势更易穿透。凉剂自有其宜，须量药力与丹毒而用。”——《破御穿甲录》|r</t>
        </is>
      </c>
      <c r="AA2783" t="str" s="16">
        <v>炼丹可得。</v>
      </c>
      <c r="AB2783">
        <v>11921106</v>
      </c>
      <c r="AC2783" s="16" t="s">
        <v>1781</v>
      </c>
      <c r="AD2783" s="16">
        <v>40002</v>
      </c>
      <c r="AF2783">
        <v>70002</v>
      </c>
      <c r="AH2783">
        <v>1500</v>
      </c>
      <c r="AI2783" s="16" t="s">
        <v>1777</v>
      </c>
      <c r="AJ2783" s="16" t="s">
        <v>1777</v>
      </c>
      <c r="AK2783" s="16" t="s">
        <v>345</v>
      </c>
    </row>
    <row r="2784" spans="2:37">
      <c r="B2784" s="16" t="n">
        <f>10000000+INDEX(编号表!$B:$B,MATCH(F2784,编号表!$A:$A,0))*100000+INDEX(编号表!$F:$F,MATCH(D2784,编号表!$E:$E,0))*1000+INDEX(编号表!$D:$D,MATCH(E2784,编号表!$C:$C,0))*10000+G2784</f>
        <v>11943106</v>
      </c>
      <c r="C2784" s="16" t="inlineStr">
        <is>
          <t>元婴清和破御丹</t>
        </is>
      </c>
      <c r="D2784" s="16" t="s">
        <v>105</v>
      </c>
      <c r="E2784" s="16" t="s">
        <v>345</v>
      </c>
      <c r="F2784" s="16" t="s">
        <v>1777</v>
      </c>
      <c r="G2784" s="16">
        <v>106</v>
      </c>
      <c r="I2784" s="16">
        <v>60</v>
      </c>
      <c r="J2784" t="str">
        <f t="shared" si="45"/>
        <v>大类_玄品元婴丹药</v>
      </c>
      <c r="K2784" s="16" t="s">
        <v>337</v>
      </c>
      <c r="L2784" s="16">
        <v>1</v>
      </c>
      <c r="M2784" s="16" t="s">
        <v>1777</v>
      </c>
      <c r="O2784" s="16">
        <v>0</v>
      </c>
      <c r="P2784" s="16" t="b">
        <v>1</v>
      </c>
      <c r="R2784" s="16" t="b">
        <v>0</v>
      </c>
      <c r="S2784" s="16">
        <v>1</v>
      </c>
      <c r="T2784" s="16" t="s">
        <v>91</v>
      </c>
      <c r="U2784" s="16">
        <v>999</v>
      </c>
      <c r="V2784" s="16" t="s">
        <v>1778</v>
      </c>
      <c r="W2784" s="16">
        <v>31943106</v>
      </c>
      <c r="Y2784" s="16" t="inlineStr">
        <is>
          <t>元婴境玄品丹药。无视防御+44点；无视法防+44点，持续4860现实秒。</t>
        </is>
      </c>
      <c r="Z2784" s="16" t="inlineStr">
        <is>
          <t>|cff00FF00“物甲法障，各有所御；药助其锋，令攻势更易穿透。凉剂自有其宜，须量药力与丹毒而用。”——《破御穿甲录》|r</t>
        </is>
      </c>
      <c r="AA2784" t="str" s="16">
        <v>炼丹可得。</v>
      </c>
      <c r="AB2784">
        <v>11921106</v>
      </c>
      <c r="AC2784" s="16" t="s">
        <v>1781</v>
      </c>
      <c r="AD2784" s="16">
        <v>40003</v>
      </c>
      <c r="AF2784">
        <v>70003</v>
      </c>
      <c r="AH2784">
        <v>6000</v>
      </c>
      <c r="AI2784" s="16" t="s">
        <v>1777</v>
      </c>
      <c r="AJ2784" s="16" t="s">
        <v>1777</v>
      </c>
      <c r="AK2784" s="16" t="s">
        <v>345</v>
      </c>
    </row>
    <row r="2785" spans="2:37">
      <c r="B2785" s="16" t="n">
        <f>10000000+INDEX(编号表!$B:$B,MATCH(F2785,编号表!$A:$A,0))*100000+INDEX(编号表!$F:$F,MATCH(D2785,编号表!$E:$E,0))*1000+INDEX(编号表!$D:$D,MATCH(E2785,编号表!$C:$C,0))*10000+G2785</f>
        <v>11941107</v>
      </c>
      <c r="C2785" s="16" t="inlineStr">
        <is>
          <t>元婴破御丹</t>
        </is>
      </c>
      <c r="D2785" s="16" t="s">
        <v>86</v>
      </c>
      <c r="E2785" s="16" t="s">
        <v>345</v>
      </c>
      <c r="F2785" s="16" t="s">
        <v>1777</v>
      </c>
      <c r="G2785" s="16">
        <v>107</v>
      </c>
      <c r="I2785" s="16">
        <v>60</v>
      </c>
      <c r="J2785" t="str">
        <f t="shared" si="45"/>
        <v>大类_凡品元婴丹药</v>
      </c>
      <c r="K2785" s="16" t="s">
        <v>337</v>
      </c>
      <c r="L2785" s="16">
        <v>1</v>
      </c>
      <c r="M2785" s="16" t="s">
        <v>1777</v>
      </c>
      <c r="O2785" s="16">
        <v>0</v>
      </c>
      <c r="P2785" s="16" t="b">
        <v>1</v>
      </c>
      <c r="R2785" s="16" t="b">
        <v>0</v>
      </c>
      <c r="S2785" s="16">
        <v>1</v>
      </c>
      <c r="T2785" s="16" t="s">
        <v>91</v>
      </c>
      <c r="U2785" s="16">
        <v>999</v>
      </c>
      <c r="V2785" s="16" t="s">
        <v>1778</v>
      </c>
      <c r="W2785" s="16">
        <v>31941107</v>
      </c>
      <c r="Y2785" s="16" t="inlineStr">
        <is>
          <t>元婴境凡品丹药。无视防御+58点；无视法防+58点，持续1500现实秒。</t>
        </is>
      </c>
      <c r="Z2785" s="16" t="inlineStr">
        <is>
          <t>|cff00FF00“物甲法障，各有所御；药助其锋，令攻势更易穿透。平剂自有其宜，须量药力与丹毒而用。”——《破御穿甲录》|r</t>
        </is>
      </c>
      <c r="AA2785" t="str" s="16">
        <v>炼丹可得。</v>
      </c>
      <c r="AB2785">
        <v>11921107</v>
      </c>
      <c r="AC2785" s="16" t="s">
        <v>1781</v>
      </c>
      <c r="AD2785" s="16">
        <v>40001</v>
      </c>
      <c r="AF2785">
        <v>70001</v>
      </c>
      <c r="AH2785">
        <v>500</v>
      </c>
      <c r="AI2785" s="16" t="s">
        <v>1777</v>
      </c>
      <c r="AJ2785" s="16" t="s">
        <v>1777</v>
      </c>
      <c r="AK2785" s="16" t="s">
        <v>345</v>
      </c>
    </row>
    <row r="2786" spans="2:37">
      <c r="B2786" s="16" t="n">
        <f>10000000+INDEX(编号表!$B:$B,MATCH(F2786,编号表!$A:$A,0))*100000+INDEX(编号表!$F:$F,MATCH(D2786,编号表!$E:$E,0))*1000+INDEX(编号表!$D:$D,MATCH(E2786,编号表!$C:$C,0))*10000+G2786</f>
        <v>11942107</v>
      </c>
      <c r="C2786" s="16" t="inlineStr">
        <is>
          <t>元婴破御丹</t>
        </is>
      </c>
      <c r="D2786" s="16" t="s">
        <v>102</v>
      </c>
      <c r="E2786" s="16" t="s">
        <v>345</v>
      </c>
      <c r="F2786" s="16" t="s">
        <v>1777</v>
      </c>
      <c r="G2786" s="16">
        <v>107</v>
      </c>
      <c r="I2786" s="16">
        <v>60</v>
      </c>
      <c r="J2786" t="str">
        <f t="shared" si="45"/>
        <v>大类_灵品元婴丹药</v>
      </c>
      <c r="K2786" s="16" t="s">
        <v>337</v>
      </c>
      <c r="L2786" s="16">
        <v>1</v>
      </c>
      <c r="M2786" s="16" t="s">
        <v>1777</v>
      </c>
      <c r="O2786" s="16">
        <v>0</v>
      </c>
      <c r="P2786" s="16" t="b">
        <v>1</v>
      </c>
      <c r="R2786" s="16" t="b">
        <v>0</v>
      </c>
      <c r="S2786" s="16">
        <v>1</v>
      </c>
      <c r="T2786" s="16" t="s">
        <v>91</v>
      </c>
      <c r="U2786" s="16">
        <v>999</v>
      </c>
      <c r="V2786" s="16" t="s">
        <v>1778</v>
      </c>
      <c r="W2786" s="16">
        <v>31942107</v>
      </c>
      <c r="Y2786" s="16" t="inlineStr">
        <is>
          <t>元婴境灵品丹药。无视防御+58点；无视法防+58点，持续2700现实秒。</t>
        </is>
      </c>
      <c r="Z2786" s="16" t="inlineStr">
        <is>
          <t>|cff00FF00“物甲法障，各有所御；药助其锋，令攻势更易穿透。平剂自有其宜，须量药力与丹毒而用。”——《破御穿甲录》|r</t>
        </is>
      </c>
      <c r="AA2786" t="str" s="16">
        <v>炼丹可得。</v>
      </c>
      <c r="AB2786">
        <v>11921107</v>
      </c>
      <c r="AC2786" s="16" t="s">
        <v>1781</v>
      </c>
      <c r="AD2786" s="16">
        <v>40002</v>
      </c>
      <c r="AF2786">
        <v>70002</v>
      </c>
      <c r="AH2786">
        <v>1500</v>
      </c>
      <c r="AI2786" s="16" t="s">
        <v>1777</v>
      </c>
      <c r="AJ2786" s="16" t="s">
        <v>1777</v>
      </c>
      <c r="AK2786" s="16" t="s">
        <v>345</v>
      </c>
    </row>
    <row r="2787" spans="2:37">
      <c r="B2787" s="16" t="n">
        <f>10000000+INDEX(编号表!$B:$B,MATCH(F2787,编号表!$A:$A,0))*100000+INDEX(编号表!$F:$F,MATCH(D2787,编号表!$E:$E,0))*1000+INDEX(编号表!$D:$D,MATCH(E2787,编号表!$C:$C,0))*10000+G2787</f>
        <v>11943107</v>
      </c>
      <c r="C2787" s="16" t="inlineStr">
        <is>
          <t>元婴破御丹</t>
        </is>
      </c>
      <c r="D2787" s="16" t="s">
        <v>105</v>
      </c>
      <c r="E2787" s="16" t="s">
        <v>345</v>
      </c>
      <c r="F2787" s="16" t="s">
        <v>1777</v>
      </c>
      <c r="G2787" s="16">
        <v>107</v>
      </c>
      <c r="I2787" s="16">
        <v>60</v>
      </c>
      <c r="J2787" t="str">
        <f t="shared" si="45"/>
        <v>大类_玄品元婴丹药</v>
      </c>
      <c r="K2787" s="16" t="s">
        <v>337</v>
      </c>
      <c r="L2787" s="16">
        <v>1</v>
      </c>
      <c r="M2787" s="16" t="s">
        <v>1777</v>
      </c>
      <c r="O2787" s="16">
        <v>0</v>
      </c>
      <c r="P2787" s="16" t="b">
        <v>1</v>
      </c>
      <c r="R2787" s="16" t="b">
        <v>0</v>
      </c>
      <c r="S2787" s="16">
        <v>1</v>
      </c>
      <c r="T2787" s="16" t="s">
        <v>91</v>
      </c>
      <c r="U2787" s="16">
        <v>999</v>
      </c>
      <c r="V2787" s="16" t="s">
        <v>1778</v>
      </c>
      <c r="W2787" s="16">
        <v>31943107</v>
      </c>
      <c r="Y2787" s="16" t="inlineStr">
        <is>
          <t>元婴境玄品丹药。无视防御+58点；无视法防+58点，持续4860现实秒。</t>
        </is>
      </c>
      <c r="Z2787" s="16" t="inlineStr">
        <is>
          <t>|cff00FF00“物甲法障，各有所御；药助其锋，令攻势更易穿透。平剂自有其宜，须量药力与丹毒而用。”——《破御穿甲录》|r</t>
        </is>
      </c>
      <c r="AA2787" t="str" s="16">
        <v>炼丹可得。</v>
      </c>
      <c r="AB2787">
        <v>11921107</v>
      </c>
      <c r="AC2787" s="16" t="s">
        <v>1781</v>
      </c>
      <c r="AD2787" s="16">
        <v>40003</v>
      </c>
      <c r="AF2787">
        <v>70003</v>
      </c>
      <c r="AH2787">
        <v>6000</v>
      </c>
      <c r="AI2787" s="16" t="s">
        <v>1777</v>
      </c>
      <c r="AJ2787" s="16" t="s">
        <v>1777</v>
      </c>
      <c r="AK2787" s="16" t="s">
        <v>345</v>
      </c>
    </row>
    <row r="2788" spans="2:37">
      <c r="B2788" s="16" t="n">
        <f>10000000+INDEX(编号表!$B:$B,MATCH(F2788,编号表!$A:$A,0))*100000+INDEX(编号表!$F:$F,MATCH(D2788,编号表!$E:$E,0))*1000+INDEX(编号表!$D:$D,MATCH(E2788,编号表!$C:$C,0))*10000+G2788</f>
        <v>11941108</v>
      </c>
      <c r="C2788" s="16" t="inlineStr">
        <is>
          <t>元婴温阳破御丹</t>
        </is>
      </c>
      <c r="D2788" s="16" t="s">
        <v>86</v>
      </c>
      <c r="E2788" s="16" t="s">
        <v>345</v>
      </c>
      <c r="F2788" s="16" t="s">
        <v>1777</v>
      </c>
      <c r="G2788" s="16">
        <v>108</v>
      </c>
      <c r="I2788" s="16">
        <v>60</v>
      </c>
      <c r="J2788" t="str">
        <f t="shared" si="45"/>
        <v>大类_凡品元婴丹药</v>
      </c>
      <c r="K2788" s="16" t="s">
        <v>337</v>
      </c>
      <c r="L2788" s="16">
        <v>1</v>
      </c>
      <c r="M2788" s="16" t="s">
        <v>1777</v>
      </c>
      <c r="O2788" s="16">
        <v>0</v>
      </c>
      <c r="P2788" s="16" t="b">
        <v>1</v>
      </c>
      <c r="R2788" s="16" t="b">
        <v>0</v>
      </c>
      <c r="S2788" s="16">
        <v>1</v>
      </c>
      <c r="T2788" s="16" t="s">
        <v>91</v>
      </c>
      <c r="U2788" s="16">
        <v>999</v>
      </c>
      <c r="V2788" s="16" t="s">
        <v>1778</v>
      </c>
      <c r="W2788" s="16">
        <v>31941108</v>
      </c>
      <c r="Y2788" s="16" t="inlineStr">
        <is>
          <t>元婴境凡品丹药。无视防御+73点；无视法防+73点，持续1500现实秒。</t>
        </is>
      </c>
      <c r="Z2788" s="16" t="inlineStr">
        <is>
          <t>|cff00FF00“物甲法障，各有所御；药助其锋，令攻势更易穿透。温剂自有其宜，须量药力与丹毒而用。”——《破御穿甲录》|r</t>
        </is>
      </c>
      <c r="AA2788" t="str" s="16">
        <v>炼丹可得。</v>
      </c>
      <c r="AB2788">
        <v>11921108</v>
      </c>
      <c r="AC2788" s="16" t="s">
        <v>1781</v>
      </c>
      <c r="AD2788" s="16">
        <v>40001</v>
      </c>
      <c r="AF2788">
        <v>70001</v>
      </c>
      <c r="AH2788">
        <v>500</v>
      </c>
      <c r="AI2788" s="16" t="s">
        <v>1777</v>
      </c>
      <c r="AJ2788" s="16" t="s">
        <v>1777</v>
      </c>
      <c r="AK2788" s="16" t="s">
        <v>345</v>
      </c>
    </row>
    <row r="2789" spans="2:37">
      <c r="B2789" s="16" t="n">
        <f>10000000+INDEX(编号表!$B:$B,MATCH(F2789,编号表!$A:$A,0))*100000+INDEX(编号表!$F:$F,MATCH(D2789,编号表!$E:$E,0))*1000+INDEX(编号表!$D:$D,MATCH(E2789,编号表!$C:$C,0))*10000+G2789</f>
        <v>11942108</v>
      </c>
      <c r="C2789" s="16" t="inlineStr">
        <is>
          <t>元婴温阳破御丹</t>
        </is>
      </c>
      <c r="D2789" s="16" t="s">
        <v>102</v>
      </c>
      <c r="E2789" s="16" t="s">
        <v>345</v>
      </c>
      <c r="F2789" s="16" t="s">
        <v>1777</v>
      </c>
      <c r="G2789" s="16">
        <v>108</v>
      </c>
      <c r="I2789" s="16">
        <v>60</v>
      </c>
      <c r="J2789" t="str">
        <f t="shared" si="45"/>
        <v>大类_灵品元婴丹药</v>
      </c>
      <c r="K2789" s="16" t="s">
        <v>337</v>
      </c>
      <c r="L2789" s="16">
        <v>1</v>
      </c>
      <c r="M2789" s="16" t="s">
        <v>1777</v>
      </c>
      <c r="O2789" s="16">
        <v>0</v>
      </c>
      <c r="P2789" s="16" t="b">
        <v>1</v>
      </c>
      <c r="R2789" s="16" t="b">
        <v>0</v>
      </c>
      <c r="S2789" s="16">
        <v>1</v>
      </c>
      <c r="T2789" s="16" t="s">
        <v>91</v>
      </c>
      <c r="U2789" s="16">
        <v>999</v>
      </c>
      <c r="V2789" s="16" t="s">
        <v>1778</v>
      </c>
      <c r="W2789" s="16">
        <v>31942108</v>
      </c>
      <c r="Y2789" s="16" t="inlineStr">
        <is>
          <t>元婴境灵品丹药。无视防御+73点；无视法防+73点，持续2700现实秒。</t>
        </is>
      </c>
      <c r="Z2789" s="16" t="inlineStr">
        <is>
          <t>|cff00FF00“物甲法障，各有所御；药助其锋，令攻势更易穿透。温剂自有其宜，须量药力与丹毒而用。”——《破御穿甲录》|r</t>
        </is>
      </c>
      <c r="AA2789" t="str" s="16">
        <v>炼丹可得。</v>
      </c>
      <c r="AB2789">
        <v>11921108</v>
      </c>
      <c r="AC2789" s="16" t="s">
        <v>1781</v>
      </c>
      <c r="AD2789" s="16">
        <v>40002</v>
      </c>
      <c r="AF2789">
        <v>70002</v>
      </c>
      <c r="AH2789">
        <v>1500</v>
      </c>
      <c r="AI2789" s="16" t="s">
        <v>1777</v>
      </c>
      <c r="AJ2789" s="16" t="s">
        <v>1777</v>
      </c>
      <c r="AK2789" s="16" t="s">
        <v>345</v>
      </c>
    </row>
    <row r="2790" spans="2:37">
      <c r="B2790" s="16" t="n">
        <f>10000000+INDEX(编号表!$B:$B,MATCH(F2790,编号表!$A:$A,0))*100000+INDEX(编号表!$F:$F,MATCH(D2790,编号表!$E:$E,0))*1000+INDEX(编号表!$D:$D,MATCH(E2790,编号表!$C:$C,0))*10000+G2790</f>
        <v>11943108</v>
      </c>
      <c r="C2790" s="16" t="inlineStr">
        <is>
          <t>元婴温阳破御丹</t>
        </is>
      </c>
      <c r="D2790" s="16" t="s">
        <v>105</v>
      </c>
      <c r="E2790" s="16" t="s">
        <v>345</v>
      </c>
      <c r="F2790" s="16" t="s">
        <v>1777</v>
      </c>
      <c r="G2790" s="16">
        <v>108</v>
      </c>
      <c r="I2790" s="16">
        <v>60</v>
      </c>
      <c r="J2790" t="str">
        <f t="shared" si="45"/>
        <v>大类_玄品元婴丹药</v>
      </c>
      <c r="K2790" s="16" t="s">
        <v>337</v>
      </c>
      <c r="L2790" s="16">
        <v>1</v>
      </c>
      <c r="M2790" s="16" t="s">
        <v>1777</v>
      </c>
      <c r="O2790" s="16">
        <v>0</v>
      </c>
      <c r="P2790" s="16" t="b">
        <v>1</v>
      </c>
      <c r="R2790" s="16" t="b">
        <v>0</v>
      </c>
      <c r="S2790" s="16">
        <v>1</v>
      </c>
      <c r="T2790" s="16" t="s">
        <v>91</v>
      </c>
      <c r="U2790" s="16">
        <v>999</v>
      </c>
      <c r="V2790" s="16" t="s">
        <v>1778</v>
      </c>
      <c r="W2790" s="16">
        <v>31943108</v>
      </c>
      <c r="Y2790" s="16" t="inlineStr">
        <is>
          <t>元婴境玄品丹药。无视防御+73点；无视法防+73点，持续4860现实秒。</t>
        </is>
      </c>
      <c r="Z2790" s="16" t="inlineStr">
        <is>
          <t>|cff00FF00“物甲法障，各有所御；药助其锋，令攻势更易穿透。温剂自有其宜，须量药力与丹毒而用。”——《破御穿甲录》|r</t>
        </is>
      </c>
      <c r="AA2790" t="str" s="16">
        <v>炼丹可得。</v>
      </c>
      <c r="AB2790">
        <v>11921108</v>
      </c>
      <c r="AC2790" s="16" t="s">
        <v>1781</v>
      </c>
      <c r="AD2790" s="16">
        <v>40003</v>
      </c>
      <c r="AF2790">
        <v>70003</v>
      </c>
      <c r="AH2790">
        <v>6000</v>
      </c>
      <c r="AI2790" s="16" t="s">
        <v>1777</v>
      </c>
      <c r="AJ2790" s="16" t="s">
        <v>1777</v>
      </c>
      <c r="AK2790" s="16" t="s">
        <v>345</v>
      </c>
    </row>
    <row r="2791" spans="2:37">
      <c r="B2791" s="16" t="n">
        <f>10000000+INDEX(编号表!$B:$B,MATCH(F2791,编号表!$A:$A,0))*100000+INDEX(编号表!$F:$F,MATCH(D2791,编号表!$E:$E,0))*1000+INDEX(编号表!$D:$D,MATCH(E2791,编号表!$C:$C,0))*10000+G2791</f>
        <v>11941109</v>
      </c>
      <c r="C2791" s="16" t="inlineStr">
        <is>
          <t>元婴烈阳破御丹</t>
        </is>
      </c>
      <c r="D2791" s="16" t="s">
        <v>86</v>
      </c>
      <c r="E2791" s="16" t="s">
        <v>345</v>
      </c>
      <c r="F2791" s="16" t="s">
        <v>1777</v>
      </c>
      <c r="G2791" s="16">
        <v>109</v>
      </c>
      <c r="I2791" s="16">
        <v>60</v>
      </c>
      <c r="J2791" t="str">
        <f t="shared" si="45"/>
        <v>大类_凡品元婴丹药</v>
      </c>
      <c r="K2791" s="16" t="s">
        <v>337</v>
      </c>
      <c r="L2791" s="16">
        <v>1</v>
      </c>
      <c r="M2791" s="16" t="s">
        <v>1777</v>
      </c>
      <c r="O2791" s="16">
        <v>0</v>
      </c>
      <c r="P2791" s="16" t="b">
        <v>1</v>
      </c>
      <c r="R2791" s="16" t="b">
        <v>0</v>
      </c>
      <c r="S2791" s="16">
        <v>1</v>
      </c>
      <c r="T2791" s="16" t="s">
        <v>91</v>
      </c>
      <c r="U2791" s="16">
        <v>999</v>
      </c>
      <c r="V2791" s="16" t="s">
        <v>1778</v>
      </c>
      <c r="W2791" s="16">
        <v>31941109</v>
      </c>
      <c r="Y2791" s="16" t="inlineStr">
        <is>
          <t>元婴境凡品丹药。无视防御增幅+15%；无视法防增幅+15%，持续900现实秒。</t>
        </is>
      </c>
      <c r="Z2791" s="16" t="inlineStr">
        <is>
          <t>|cff00FF00“物甲法障，各有所御；药助其锋，令攻势更易穿透。热剂自有其宜，须量药力与丹毒而用。”——《破御穿甲录》|r</t>
        </is>
      </c>
      <c r="AA2791" t="str" s="16">
        <v>炼丹可得。</v>
      </c>
      <c r="AB2791">
        <v>11921109</v>
      </c>
      <c r="AC2791" s="16" t="s">
        <v>1781</v>
      </c>
      <c r="AD2791" s="16">
        <v>40001</v>
      </c>
      <c r="AF2791">
        <v>70001</v>
      </c>
      <c r="AH2791">
        <v>500</v>
      </c>
      <c r="AI2791" s="16" t="s">
        <v>1777</v>
      </c>
      <c r="AJ2791" s="16" t="s">
        <v>1777</v>
      </c>
      <c r="AK2791" s="16" t="s">
        <v>345</v>
      </c>
    </row>
    <row r="2792" spans="2:37">
      <c r="B2792" s="16" t="n">
        <f>10000000+INDEX(编号表!$B:$B,MATCH(F2792,编号表!$A:$A,0))*100000+INDEX(编号表!$F:$F,MATCH(D2792,编号表!$E:$E,0))*1000+INDEX(编号表!$D:$D,MATCH(E2792,编号表!$C:$C,0))*10000+G2792</f>
        <v>11942109</v>
      </c>
      <c r="C2792" s="16" t="inlineStr">
        <is>
          <t>元婴烈阳破御丹</t>
        </is>
      </c>
      <c r="D2792" s="16" t="s">
        <v>102</v>
      </c>
      <c r="E2792" s="16" t="s">
        <v>345</v>
      </c>
      <c r="F2792" s="16" t="s">
        <v>1777</v>
      </c>
      <c r="G2792" s="16">
        <v>109</v>
      </c>
      <c r="I2792" s="16">
        <v>60</v>
      </c>
      <c r="J2792" t="str">
        <f t="shared" si="45"/>
        <v>大类_灵品元婴丹药</v>
      </c>
      <c r="K2792" s="16" t="s">
        <v>337</v>
      </c>
      <c r="L2792" s="16">
        <v>1</v>
      </c>
      <c r="M2792" s="16" t="s">
        <v>1777</v>
      </c>
      <c r="O2792" s="16">
        <v>0</v>
      </c>
      <c r="P2792" s="16" t="b">
        <v>1</v>
      </c>
      <c r="R2792" s="16" t="b">
        <v>0</v>
      </c>
      <c r="S2792" s="16">
        <v>1</v>
      </c>
      <c r="T2792" s="16" t="s">
        <v>91</v>
      </c>
      <c r="U2792" s="16">
        <v>999</v>
      </c>
      <c r="V2792" s="16" t="s">
        <v>1778</v>
      </c>
      <c r="W2792" s="16">
        <v>31942109</v>
      </c>
      <c r="Y2792" s="16" t="inlineStr">
        <is>
          <t>元婴境灵品丹药。无视防御增幅+15%；无视法防增幅+15%，持续1620现实秒。</t>
        </is>
      </c>
      <c r="Z2792" s="16" t="inlineStr">
        <is>
          <t>|cff00FF00“物甲法障，各有所御；药助其锋，令攻势更易穿透。热剂自有其宜，须量药力与丹毒而用。”——《破御穿甲录》|r</t>
        </is>
      </c>
      <c r="AA2792" t="str" s="16">
        <v>炼丹可得。</v>
      </c>
      <c r="AB2792">
        <v>11921109</v>
      </c>
      <c r="AC2792" s="16" t="s">
        <v>1781</v>
      </c>
      <c r="AD2792" s="16">
        <v>40002</v>
      </c>
      <c r="AF2792">
        <v>70002</v>
      </c>
      <c r="AH2792">
        <v>1500</v>
      </c>
      <c r="AI2792" s="16" t="s">
        <v>1777</v>
      </c>
      <c r="AJ2792" s="16" t="s">
        <v>1777</v>
      </c>
      <c r="AK2792" s="16" t="s">
        <v>345</v>
      </c>
    </row>
    <row r="2793" spans="2:37">
      <c r="B2793" s="16" t="n">
        <f>10000000+INDEX(编号表!$B:$B,MATCH(F2793,编号表!$A:$A,0))*100000+INDEX(编号表!$F:$F,MATCH(D2793,编号表!$E:$E,0))*1000+INDEX(编号表!$D:$D,MATCH(E2793,编号表!$C:$C,0))*10000+G2793</f>
        <v>11943109</v>
      </c>
      <c r="C2793" s="16" t="inlineStr">
        <is>
          <t>元婴烈阳破御丹</t>
        </is>
      </c>
      <c r="D2793" s="16" t="s">
        <v>105</v>
      </c>
      <c r="E2793" s="16" t="s">
        <v>345</v>
      </c>
      <c r="F2793" s="16" t="s">
        <v>1777</v>
      </c>
      <c r="G2793" s="16">
        <v>109</v>
      </c>
      <c r="I2793" s="16">
        <v>60</v>
      </c>
      <c r="J2793" t="str">
        <f t="shared" si="45"/>
        <v>大类_玄品元婴丹药</v>
      </c>
      <c r="K2793" s="16" t="s">
        <v>337</v>
      </c>
      <c r="L2793" s="16">
        <v>1</v>
      </c>
      <c r="M2793" s="16" t="s">
        <v>1777</v>
      </c>
      <c r="O2793" s="16">
        <v>0</v>
      </c>
      <c r="P2793" s="16" t="b">
        <v>1</v>
      </c>
      <c r="R2793" s="16" t="b">
        <v>0</v>
      </c>
      <c r="S2793" s="16">
        <v>1</v>
      </c>
      <c r="T2793" s="16" t="s">
        <v>91</v>
      </c>
      <c r="U2793" s="16">
        <v>999</v>
      </c>
      <c r="V2793" s="16" t="s">
        <v>1778</v>
      </c>
      <c r="W2793" s="16">
        <v>31943109</v>
      </c>
      <c r="Y2793" s="16" t="inlineStr">
        <is>
          <t>元婴境玄品丹药。无视防御增幅+15%；无视法防增幅+15%，持续2916现实秒。</t>
        </is>
      </c>
      <c r="Z2793" s="16" t="inlineStr">
        <is>
          <t>|cff00FF00“物甲法障，各有所御；药助其锋，令攻势更易穿透。热剂自有其宜，须量药力与丹毒而用。”——《破御穿甲录》|r</t>
        </is>
      </c>
      <c r="AA2793" t="str" s="16">
        <v>炼丹可得。</v>
      </c>
      <c r="AB2793">
        <v>11921109</v>
      </c>
      <c r="AC2793" s="16" t="s">
        <v>1781</v>
      </c>
      <c r="AD2793" s="16">
        <v>40003</v>
      </c>
      <c r="AF2793">
        <v>70003</v>
      </c>
      <c r="AH2793">
        <v>6000</v>
      </c>
      <c r="AI2793" s="16" t="s">
        <v>1777</v>
      </c>
      <c r="AJ2793" s="16" t="s">
        <v>1777</v>
      </c>
      <c r="AK2793" s="16" t="s">
        <v>345</v>
      </c>
    </row>
    <row r="2794" spans="2:37">
      <c r="B2794" s="16" t="n">
        <f>10000000+INDEX(编号表!$B:$B,MATCH(F2794,编号表!$A:$A,0))*100000+INDEX(编号表!$F:$F,MATCH(D2794,编号表!$E:$E,0))*1000+INDEX(编号表!$D:$D,MATCH(E2794,编号表!$C:$C,0))*10000+G2794</f>
        <v>11941110</v>
      </c>
      <c r="C2794" s="16" t="inlineStr">
        <is>
          <t>元婴玄阴撼岳丹</t>
        </is>
      </c>
      <c r="D2794" s="16" t="s">
        <v>86</v>
      </c>
      <c r="E2794" s="16" t="s">
        <v>345</v>
      </c>
      <c r="F2794" s="16" t="s">
        <v>1777</v>
      </c>
      <c r="G2794" s="16">
        <v>110</v>
      </c>
      <c r="I2794" s="16">
        <v>60</v>
      </c>
      <c r="J2794" t="str">
        <f t="shared" si="45"/>
        <v>大类_凡品元婴丹药</v>
      </c>
      <c r="K2794" s="16" t="s">
        <v>337</v>
      </c>
      <c r="L2794" s="16">
        <v>1</v>
      </c>
      <c r="M2794" s="16" t="s">
        <v>1777</v>
      </c>
      <c r="O2794" s="16">
        <v>0</v>
      </c>
      <c r="P2794" s="16" t="b">
        <v>1</v>
      </c>
      <c r="R2794" s="16" t="b">
        <v>0</v>
      </c>
      <c r="S2794" s="16">
        <v>1</v>
      </c>
      <c r="T2794" s="16" t="s">
        <v>91</v>
      </c>
      <c r="U2794" s="16">
        <v>999</v>
      </c>
      <c r="V2794" s="16" t="s">
        <v>1778</v>
      </c>
      <c r="W2794" s="16">
        <v>31941110</v>
      </c>
      <c r="Y2794" s="16" t="inlineStr">
        <is>
          <t>元婴境凡品丹药。对boss增伤+2%，持续1800现实秒。</t>
        </is>
      </c>
      <c r="Z2794" s="16" t="inlineStr">
        <is>
          <t>|cff00FF00“强敌如岳，药助破坚；所长在克首领，不在自护。寒剂自有其宜，须量药力与丹毒而用。”——《撼岳克强录》|r</t>
        </is>
      </c>
      <c r="AA2794" t="str" s="16">
        <v>炼丹可得。</v>
      </c>
      <c r="AB2794">
        <v>11921110</v>
      </c>
      <c r="AC2794" s="16" t="s">
        <v>1781</v>
      </c>
      <c r="AD2794" s="16">
        <v>40001</v>
      </c>
      <c r="AF2794">
        <v>70001</v>
      </c>
      <c r="AH2794">
        <v>500</v>
      </c>
      <c r="AI2794" s="16" t="s">
        <v>1777</v>
      </c>
      <c r="AJ2794" s="16" t="s">
        <v>1777</v>
      </c>
      <c r="AK2794" s="16" t="s">
        <v>345</v>
      </c>
    </row>
    <row r="2795" spans="2:37">
      <c r="B2795" s="16" t="n">
        <f>10000000+INDEX(编号表!$B:$B,MATCH(F2795,编号表!$A:$A,0))*100000+INDEX(编号表!$F:$F,MATCH(D2795,编号表!$E:$E,0))*1000+INDEX(编号表!$D:$D,MATCH(E2795,编号表!$C:$C,0))*10000+G2795</f>
        <v>11942110</v>
      </c>
      <c r="C2795" s="16" t="inlineStr">
        <is>
          <t>元婴玄阴撼岳丹</t>
        </is>
      </c>
      <c r="D2795" s="16" t="s">
        <v>102</v>
      </c>
      <c r="E2795" s="16" t="s">
        <v>345</v>
      </c>
      <c r="F2795" s="16" t="s">
        <v>1777</v>
      </c>
      <c r="G2795" s="16">
        <v>110</v>
      </c>
      <c r="I2795" s="16">
        <v>60</v>
      </c>
      <c r="J2795" t="str">
        <f t="shared" si="45"/>
        <v>大类_灵品元婴丹药</v>
      </c>
      <c r="K2795" s="16" t="s">
        <v>337</v>
      </c>
      <c r="L2795" s="16">
        <v>1</v>
      </c>
      <c r="M2795" s="16" t="s">
        <v>1777</v>
      </c>
      <c r="O2795" s="16">
        <v>0</v>
      </c>
      <c r="P2795" s="16" t="b">
        <v>1</v>
      </c>
      <c r="R2795" s="16" t="b">
        <v>0</v>
      </c>
      <c r="S2795" s="16">
        <v>1</v>
      </c>
      <c r="T2795" s="16" t="s">
        <v>91</v>
      </c>
      <c r="U2795" s="16">
        <v>999</v>
      </c>
      <c r="V2795" s="16" t="s">
        <v>1778</v>
      </c>
      <c r="W2795" s="16">
        <v>31942110</v>
      </c>
      <c r="Y2795" s="16" t="inlineStr">
        <is>
          <t>元婴境灵品丹药。对boss增伤+2%，持续3240现实秒。</t>
        </is>
      </c>
      <c r="Z2795" s="16" t="inlineStr">
        <is>
          <t>|cff00FF00“强敌如岳，药助破坚；所长在克首领，不在自护。寒剂自有其宜，须量药力与丹毒而用。”——《撼岳克强录》|r</t>
        </is>
      </c>
      <c r="AA2795" t="str" s="16">
        <v>炼丹可得。</v>
      </c>
      <c r="AB2795">
        <v>11921110</v>
      </c>
      <c r="AC2795" s="16" t="s">
        <v>1781</v>
      </c>
      <c r="AD2795" s="16">
        <v>40002</v>
      </c>
      <c r="AF2795">
        <v>70002</v>
      </c>
      <c r="AH2795">
        <v>1500</v>
      </c>
      <c r="AI2795" s="16" t="s">
        <v>1777</v>
      </c>
      <c r="AJ2795" s="16" t="s">
        <v>1777</v>
      </c>
      <c r="AK2795" s="16" t="s">
        <v>345</v>
      </c>
    </row>
    <row r="2796" spans="2:37">
      <c r="B2796" s="16" t="n">
        <f>10000000+INDEX(编号表!$B:$B,MATCH(F2796,编号表!$A:$A,0))*100000+INDEX(编号表!$F:$F,MATCH(D2796,编号表!$E:$E,0))*1000+INDEX(编号表!$D:$D,MATCH(E2796,编号表!$C:$C,0))*10000+G2796</f>
        <v>11943110</v>
      </c>
      <c r="C2796" s="16" t="inlineStr">
        <is>
          <t>元婴玄阴撼岳丹</t>
        </is>
      </c>
      <c r="D2796" s="16" t="s">
        <v>105</v>
      </c>
      <c r="E2796" s="16" t="s">
        <v>345</v>
      </c>
      <c r="F2796" s="16" t="s">
        <v>1777</v>
      </c>
      <c r="G2796" s="16">
        <v>110</v>
      </c>
      <c r="I2796" s="16">
        <v>60</v>
      </c>
      <c r="J2796" t="str">
        <f t="shared" si="45"/>
        <v>大类_玄品元婴丹药</v>
      </c>
      <c r="K2796" s="16" t="s">
        <v>337</v>
      </c>
      <c r="L2796" s="16">
        <v>1</v>
      </c>
      <c r="M2796" s="16" t="s">
        <v>1777</v>
      </c>
      <c r="O2796" s="16">
        <v>0</v>
      </c>
      <c r="P2796" s="16" t="b">
        <v>1</v>
      </c>
      <c r="R2796" s="16" t="b">
        <v>0</v>
      </c>
      <c r="S2796" s="16">
        <v>1</v>
      </c>
      <c r="T2796" s="16" t="s">
        <v>91</v>
      </c>
      <c r="U2796" s="16">
        <v>999</v>
      </c>
      <c r="V2796" s="16" t="s">
        <v>1778</v>
      </c>
      <c r="W2796" s="16">
        <v>31943110</v>
      </c>
      <c r="Y2796" s="16" t="inlineStr">
        <is>
          <t>元婴境玄品丹药。对boss增伤+2%，持续5832现实秒。</t>
        </is>
      </c>
      <c r="Z2796" s="16" t="inlineStr">
        <is>
          <t>|cff00FF00“强敌如岳，药助破坚；所长在克首领，不在自护。寒剂自有其宜，须量药力与丹毒而用。”——《撼岳克强录》|r</t>
        </is>
      </c>
      <c r="AA2796" t="str" s="16">
        <v>炼丹可得。</v>
      </c>
      <c r="AB2796">
        <v>11921110</v>
      </c>
      <c r="AC2796" s="16" t="s">
        <v>1781</v>
      </c>
      <c r="AD2796" s="16">
        <v>40003</v>
      </c>
      <c r="AF2796">
        <v>70003</v>
      </c>
      <c r="AH2796">
        <v>6000</v>
      </c>
      <c r="AI2796" s="16" t="s">
        <v>1777</v>
      </c>
      <c r="AJ2796" s="16" t="s">
        <v>1777</v>
      </c>
      <c r="AK2796" s="16" t="s">
        <v>345</v>
      </c>
    </row>
    <row r="2797" spans="2:37">
      <c r="B2797" s="16" t="n">
        <f>10000000+INDEX(编号表!$B:$B,MATCH(F2797,编号表!$A:$A,0))*100000+INDEX(编号表!$F:$F,MATCH(D2797,编号表!$E:$E,0))*1000+INDEX(编号表!$D:$D,MATCH(E2797,编号表!$C:$C,0))*10000+G2797</f>
        <v>11941111</v>
      </c>
      <c r="C2797" s="16" t="inlineStr">
        <is>
          <t>元婴清和撼岳丹</t>
        </is>
      </c>
      <c r="D2797" s="16" t="s">
        <v>86</v>
      </c>
      <c r="E2797" s="16" t="s">
        <v>345</v>
      </c>
      <c r="F2797" s="16" t="s">
        <v>1777</v>
      </c>
      <c r="G2797" s="16">
        <v>111</v>
      </c>
      <c r="I2797" s="16">
        <v>60</v>
      </c>
      <c r="J2797" t="str">
        <f t="shared" si="45"/>
        <v>大类_凡品元婴丹药</v>
      </c>
      <c r="K2797" s="16" t="s">
        <v>337</v>
      </c>
      <c r="L2797" s="16">
        <v>1</v>
      </c>
      <c r="M2797" s="16" t="s">
        <v>1777</v>
      </c>
      <c r="O2797" s="16">
        <v>0</v>
      </c>
      <c r="P2797" s="16" t="b">
        <v>1</v>
      </c>
      <c r="R2797" s="16" t="b">
        <v>0</v>
      </c>
      <c r="S2797" s="16">
        <v>1</v>
      </c>
      <c r="T2797" s="16" t="s">
        <v>91</v>
      </c>
      <c r="U2797" s="16">
        <v>999</v>
      </c>
      <c r="V2797" s="16" t="s">
        <v>1778</v>
      </c>
      <c r="W2797" s="16">
        <v>31941111</v>
      </c>
      <c r="Y2797" s="16" t="inlineStr">
        <is>
          <t>元婴境凡品丹药。boss固定伤害+58点，持续1500现实秒。</t>
        </is>
      </c>
      <c r="Z2797" s="16" t="inlineStr">
        <is>
          <t>|cff00FF00“强敌如岳，药助破坚；所长在克首领，不在自护。凉剂自有其宜，须量药力与丹毒而用。”——《撼岳克强录》|r</t>
        </is>
      </c>
      <c r="AA2797" t="str" s="16">
        <v>炼丹可得。</v>
      </c>
      <c r="AB2797">
        <v>11921111</v>
      </c>
      <c r="AC2797" s="16" t="s">
        <v>1781</v>
      </c>
      <c r="AD2797" s="16">
        <v>40001</v>
      </c>
      <c r="AF2797">
        <v>70001</v>
      </c>
      <c r="AH2797">
        <v>500</v>
      </c>
      <c r="AI2797" s="16" t="s">
        <v>1777</v>
      </c>
      <c r="AJ2797" s="16" t="s">
        <v>1777</v>
      </c>
      <c r="AK2797" s="16" t="s">
        <v>345</v>
      </c>
    </row>
    <row r="2798" spans="2:37">
      <c r="B2798" s="16" t="n">
        <f>10000000+INDEX(编号表!$B:$B,MATCH(F2798,编号表!$A:$A,0))*100000+INDEX(编号表!$F:$F,MATCH(D2798,编号表!$E:$E,0))*1000+INDEX(编号表!$D:$D,MATCH(E2798,编号表!$C:$C,0))*10000+G2798</f>
        <v>11942111</v>
      </c>
      <c r="C2798" s="16" t="inlineStr">
        <is>
          <t>元婴清和撼岳丹</t>
        </is>
      </c>
      <c r="D2798" s="16" t="s">
        <v>102</v>
      </c>
      <c r="E2798" s="16" t="s">
        <v>345</v>
      </c>
      <c r="F2798" s="16" t="s">
        <v>1777</v>
      </c>
      <c r="G2798" s="16">
        <v>111</v>
      </c>
      <c r="I2798" s="16">
        <v>60</v>
      </c>
      <c r="J2798" t="str">
        <f t="shared" si="45"/>
        <v>大类_灵品元婴丹药</v>
      </c>
      <c r="K2798" s="16" t="s">
        <v>337</v>
      </c>
      <c r="L2798" s="16">
        <v>1</v>
      </c>
      <c r="M2798" s="16" t="s">
        <v>1777</v>
      </c>
      <c r="O2798" s="16">
        <v>0</v>
      </c>
      <c r="P2798" s="16" t="b">
        <v>1</v>
      </c>
      <c r="R2798" s="16" t="b">
        <v>0</v>
      </c>
      <c r="S2798" s="16">
        <v>1</v>
      </c>
      <c r="T2798" s="16" t="s">
        <v>91</v>
      </c>
      <c r="U2798" s="16">
        <v>999</v>
      </c>
      <c r="V2798" s="16" t="s">
        <v>1778</v>
      </c>
      <c r="W2798" s="16">
        <v>31942111</v>
      </c>
      <c r="Y2798" s="16" t="inlineStr">
        <is>
          <t>元婴境灵品丹药。boss固定伤害+58点，持续2700现实秒。</t>
        </is>
      </c>
      <c r="Z2798" s="16" t="inlineStr">
        <is>
          <t>|cff00FF00“强敌如岳，药助破坚；所长在克首领，不在自护。凉剂自有其宜，须量药力与丹毒而用。”——《撼岳克强录》|r</t>
        </is>
      </c>
      <c r="AA2798" t="str" s="16">
        <v>炼丹可得。</v>
      </c>
      <c r="AB2798">
        <v>11921111</v>
      </c>
      <c r="AC2798" s="16" t="s">
        <v>1781</v>
      </c>
      <c r="AD2798" s="16">
        <v>40002</v>
      </c>
      <c r="AF2798">
        <v>70002</v>
      </c>
      <c r="AH2798">
        <v>1500</v>
      </c>
      <c r="AI2798" s="16" t="s">
        <v>1777</v>
      </c>
      <c r="AJ2798" s="16" t="s">
        <v>1777</v>
      </c>
      <c r="AK2798" s="16" t="s">
        <v>345</v>
      </c>
    </row>
    <row r="2799" spans="2:37">
      <c r="B2799" s="16" t="n">
        <f>10000000+INDEX(编号表!$B:$B,MATCH(F2799,编号表!$A:$A,0))*100000+INDEX(编号表!$F:$F,MATCH(D2799,编号表!$E:$E,0))*1000+INDEX(编号表!$D:$D,MATCH(E2799,编号表!$C:$C,0))*10000+G2799</f>
        <v>11943111</v>
      </c>
      <c r="C2799" s="16" t="inlineStr">
        <is>
          <t>元婴清和撼岳丹</t>
        </is>
      </c>
      <c r="D2799" s="16" t="s">
        <v>105</v>
      </c>
      <c r="E2799" s="16" t="s">
        <v>345</v>
      </c>
      <c r="F2799" s="16" t="s">
        <v>1777</v>
      </c>
      <c r="G2799" s="16">
        <v>111</v>
      </c>
      <c r="I2799" s="16">
        <v>60</v>
      </c>
      <c r="J2799" t="str">
        <f t="shared" si="45"/>
        <v>大类_玄品元婴丹药</v>
      </c>
      <c r="K2799" s="16" t="s">
        <v>337</v>
      </c>
      <c r="L2799" s="16">
        <v>1</v>
      </c>
      <c r="M2799" s="16" t="s">
        <v>1777</v>
      </c>
      <c r="O2799" s="16">
        <v>0</v>
      </c>
      <c r="P2799" s="16" t="b">
        <v>1</v>
      </c>
      <c r="R2799" s="16" t="b">
        <v>0</v>
      </c>
      <c r="S2799" s="16">
        <v>1</v>
      </c>
      <c r="T2799" s="16" t="s">
        <v>91</v>
      </c>
      <c r="U2799" s="16">
        <v>999</v>
      </c>
      <c r="V2799" s="16" t="s">
        <v>1778</v>
      </c>
      <c r="W2799" s="16">
        <v>31943111</v>
      </c>
      <c r="Y2799" s="16" t="inlineStr">
        <is>
          <t>元婴境玄品丹药。boss固定伤害+58点，持续4860现实秒。</t>
        </is>
      </c>
      <c r="Z2799" s="16" t="inlineStr">
        <is>
          <t>|cff00FF00“强敌如岳，药助破坚；所长在克首领，不在自护。凉剂自有其宜，须量药力与丹毒而用。”——《撼岳克强录》|r</t>
        </is>
      </c>
      <c r="AA2799" t="str" s="16">
        <v>炼丹可得。</v>
      </c>
      <c r="AB2799">
        <v>11921111</v>
      </c>
      <c r="AC2799" s="16" t="s">
        <v>1781</v>
      </c>
      <c r="AD2799" s="16">
        <v>40003</v>
      </c>
      <c r="AF2799">
        <v>70003</v>
      </c>
      <c r="AH2799">
        <v>6000</v>
      </c>
      <c r="AI2799" s="16" t="s">
        <v>1777</v>
      </c>
      <c r="AJ2799" s="16" t="s">
        <v>1777</v>
      </c>
      <c r="AK2799" s="16" t="s">
        <v>345</v>
      </c>
    </row>
    <row r="2800" spans="2:37">
      <c r="B2800" s="16" t="n">
        <f>10000000+INDEX(编号表!$B:$B,MATCH(F2800,编号表!$A:$A,0))*100000+INDEX(编号表!$F:$F,MATCH(D2800,编号表!$E:$E,0))*1000+INDEX(编号表!$D:$D,MATCH(E2800,编号表!$C:$C,0))*10000+G2800</f>
        <v>11941112</v>
      </c>
      <c r="C2800" s="16" t="inlineStr">
        <is>
          <t>元婴撼岳丹</t>
        </is>
      </c>
      <c r="D2800" s="16" t="s">
        <v>86</v>
      </c>
      <c r="E2800" s="16" t="s">
        <v>345</v>
      </c>
      <c r="F2800" s="16" t="s">
        <v>1777</v>
      </c>
      <c r="G2800" s="16">
        <v>112</v>
      </c>
      <c r="I2800" s="16">
        <v>60</v>
      </c>
      <c r="J2800" t="str">
        <f t="shared" si="45"/>
        <v>大类_凡品元婴丹药</v>
      </c>
      <c r="K2800" s="16" t="s">
        <v>337</v>
      </c>
      <c r="L2800" s="16">
        <v>1</v>
      </c>
      <c r="M2800" s="16" t="s">
        <v>1777</v>
      </c>
      <c r="O2800" s="16">
        <v>0</v>
      </c>
      <c r="P2800" s="16" t="b">
        <v>1</v>
      </c>
      <c r="R2800" s="16" t="b">
        <v>0</v>
      </c>
      <c r="S2800" s="16">
        <v>1</v>
      </c>
      <c r="T2800" s="16" t="s">
        <v>91</v>
      </c>
      <c r="U2800" s="16">
        <v>999</v>
      </c>
      <c r="V2800" s="16" t="s">
        <v>1778</v>
      </c>
      <c r="W2800" s="16">
        <v>31941112</v>
      </c>
      <c r="Y2800" s="16" t="inlineStr">
        <is>
          <t>元婴境凡品丹药。对boss增伤+1.5%；boss固定伤害+35点，持续1500现实秒。</t>
        </is>
      </c>
      <c r="Z2800" s="16" t="inlineStr">
        <is>
          <t>|cff00FF00“强敌如岳，药助破坚；所长在克首领，不在自护。平剂自有其宜，须量药力与丹毒而用。”——《撼岳克强录》|r</t>
        </is>
      </c>
      <c r="AA2800" t="str" s="16">
        <v>炼丹可得。</v>
      </c>
      <c r="AB2800">
        <v>11921112</v>
      </c>
      <c r="AC2800" s="16" t="s">
        <v>1781</v>
      </c>
      <c r="AD2800" s="16">
        <v>40001</v>
      </c>
      <c r="AF2800">
        <v>70001</v>
      </c>
      <c r="AH2800">
        <v>500</v>
      </c>
      <c r="AI2800" s="16" t="s">
        <v>1777</v>
      </c>
      <c r="AJ2800" s="16" t="s">
        <v>1777</v>
      </c>
      <c r="AK2800" s="16" t="s">
        <v>345</v>
      </c>
    </row>
    <row r="2801" spans="2:37">
      <c r="B2801" s="16" t="n">
        <f>10000000+INDEX(编号表!$B:$B,MATCH(F2801,编号表!$A:$A,0))*100000+INDEX(编号表!$F:$F,MATCH(D2801,编号表!$E:$E,0))*1000+INDEX(编号表!$D:$D,MATCH(E2801,编号表!$C:$C,0))*10000+G2801</f>
        <v>11942112</v>
      </c>
      <c r="C2801" s="16" t="inlineStr">
        <is>
          <t>元婴撼岳丹</t>
        </is>
      </c>
      <c r="D2801" s="16" t="s">
        <v>102</v>
      </c>
      <c r="E2801" s="16" t="s">
        <v>345</v>
      </c>
      <c r="F2801" s="16" t="s">
        <v>1777</v>
      </c>
      <c r="G2801" s="16">
        <v>112</v>
      </c>
      <c r="I2801" s="16">
        <v>60</v>
      </c>
      <c r="J2801" t="str">
        <f t="shared" si="45"/>
        <v>大类_灵品元婴丹药</v>
      </c>
      <c r="K2801" s="16" t="s">
        <v>337</v>
      </c>
      <c r="L2801" s="16">
        <v>1</v>
      </c>
      <c r="M2801" s="16" t="s">
        <v>1777</v>
      </c>
      <c r="O2801" s="16">
        <v>0</v>
      </c>
      <c r="P2801" s="16" t="b">
        <v>1</v>
      </c>
      <c r="R2801" s="16" t="b">
        <v>0</v>
      </c>
      <c r="S2801" s="16">
        <v>1</v>
      </c>
      <c r="T2801" s="16" t="s">
        <v>91</v>
      </c>
      <c r="U2801" s="16">
        <v>999</v>
      </c>
      <c r="V2801" s="16" t="s">
        <v>1778</v>
      </c>
      <c r="W2801" s="16">
        <v>31942112</v>
      </c>
      <c r="Y2801" s="16" t="inlineStr">
        <is>
          <t>元婴境灵品丹药。对boss增伤+1.5%；boss固定伤害+35点，持续2700现实秒。</t>
        </is>
      </c>
      <c r="Z2801" s="16" t="inlineStr">
        <is>
          <t>|cff00FF00“强敌如岳，药助破坚；所长在克首领，不在自护。平剂自有其宜，须量药力与丹毒而用。”——《撼岳克强录》|r</t>
        </is>
      </c>
      <c r="AA2801" t="str" s="16">
        <v>炼丹可得。</v>
      </c>
      <c r="AB2801">
        <v>11921112</v>
      </c>
      <c r="AC2801" s="16" t="s">
        <v>1781</v>
      </c>
      <c r="AD2801" s="16">
        <v>40002</v>
      </c>
      <c r="AF2801">
        <v>70002</v>
      </c>
      <c r="AH2801">
        <v>1500</v>
      </c>
      <c r="AI2801" s="16" t="s">
        <v>1777</v>
      </c>
      <c r="AJ2801" s="16" t="s">
        <v>1777</v>
      </c>
      <c r="AK2801" s="16" t="s">
        <v>345</v>
      </c>
    </row>
    <row r="2802" spans="2:37">
      <c r="B2802" s="16" t="n">
        <f>10000000+INDEX(编号表!$B:$B,MATCH(F2802,编号表!$A:$A,0))*100000+INDEX(编号表!$F:$F,MATCH(D2802,编号表!$E:$E,0))*1000+INDEX(编号表!$D:$D,MATCH(E2802,编号表!$C:$C,0))*10000+G2802</f>
        <v>11943112</v>
      </c>
      <c r="C2802" s="16" t="inlineStr">
        <is>
          <t>元婴撼岳丹</t>
        </is>
      </c>
      <c r="D2802" s="16" t="s">
        <v>105</v>
      </c>
      <c r="E2802" s="16" t="s">
        <v>345</v>
      </c>
      <c r="F2802" s="16" t="s">
        <v>1777</v>
      </c>
      <c r="G2802" s="16">
        <v>112</v>
      </c>
      <c r="I2802" s="16">
        <v>60</v>
      </c>
      <c r="J2802" t="str">
        <f t="shared" si="45"/>
        <v>大类_玄品元婴丹药</v>
      </c>
      <c r="K2802" s="16" t="s">
        <v>337</v>
      </c>
      <c r="L2802" s="16">
        <v>1</v>
      </c>
      <c r="M2802" s="16" t="s">
        <v>1777</v>
      </c>
      <c r="O2802" s="16">
        <v>0</v>
      </c>
      <c r="P2802" s="16" t="b">
        <v>1</v>
      </c>
      <c r="R2802" s="16" t="b">
        <v>0</v>
      </c>
      <c r="S2802" s="16">
        <v>1</v>
      </c>
      <c r="T2802" s="16" t="s">
        <v>91</v>
      </c>
      <c r="U2802" s="16">
        <v>999</v>
      </c>
      <c r="V2802" s="16" t="s">
        <v>1778</v>
      </c>
      <c r="W2802" s="16">
        <v>31943112</v>
      </c>
      <c r="Y2802" s="16" t="inlineStr">
        <is>
          <t>元婴境玄品丹药。对boss增伤+1.5%；boss固定伤害+35点，持续4860现实秒。</t>
        </is>
      </c>
      <c r="Z2802" s="16" t="inlineStr">
        <is>
          <t>|cff00FF00“强敌如岳，药助破坚；所长在克首领，不在自护。平剂自有其宜，须量药力与丹毒而用。”——《撼岳克强录》|r</t>
        </is>
      </c>
      <c r="AA2802" t="str" s="16">
        <v>炼丹可得。</v>
      </c>
      <c r="AB2802">
        <v>11921112</v>
      </c>
      <c r="AC2802" s="16" t="s">
        <v>1781</v>
      </c>
      <c r="AD2802" s="16">
        <v>40003</v>
      </c>
      <c r="AF2802">
        <v>70003</v>
      </c>
      <c r="AH2802">
        <v>6000</v>
      </c>
      <c r="AI2802" s="16" t="s">
        <v>1777</v>
      </c>
      <c r="AJ2802" s="16" t="s">
        <v>1777</v>
      </c>
      <c r="AK2802" s="16" t="s">
        <v>345</v>
      </c>
    </row>
    <row r="2803" spans="2:37">
      <c r="B2803" s="16" t="n">
        <f>10000000+INDEX(编号表!$B:$B,MATCH(F2803,编号表!$A:$A,0))*100000+INDEX(编号表!$F:$F,MATCH(D2803,编号表!$E:$E,0))*1000+INDEX(编号表!$D:$D,MATCH(E2803,编号表!$C:$C,0))*10000+G2803</f>
        <v>11941113</v>
      </c>
      <c r="C2803" s="16" t="inlineStr">
        <is>
          <t>元婴温阳撼岳丹</t>
        </is>
      </c>
      <c r="D2803" s="16" t="s">
        <v>86</v>
      </c>
      <c r="E2803" s="16" t="s">
        <v>345</v>
      </c>
      <c r="F2803" s="16" t="s">
        <v>1777</v>
      </c>
      <c r="G2803" s="16">
        <v>113</v>
      </c>
      <c r="I2803" s="16">
        <v>60</v>
      </c>
      <c r="J2803" t="str">
        <f t="shared" ref="J2803:J2866" si="46">"大类_"&amp;D2803&amp;E2803&amp;F2803</f>
        <v>大类_凡品元婴丹药</v>
      </c>
      <c r="K2803" s="16" t="s">
        <v>337</v>
      </c>
      <c r="L2803" s="16">
        <v>1</v>
      </c>
      <c r="M2803" s="16" t="s">
        <v>1777</v>
      </c>
      <c r="O2803" s="16">
        <v>0</v>
      </c>
      <c r="P2803" s="16" t="b">
        <v>1</v>
      </c>
      <c r="R2803" s="16" t="b">
        <v>0</v>
      </c>
      <c r="S2803" s="16">
        <v>1</v>
      </c>
      <c r="T2803" s="16" t="s">
        <v>91</v>
      </c>
      <c r="U2803" s="16">
        <v>999</v>
      </c>
      <c r="V2803" s="16" t="s">
        <v>1778</v>
      </c>
      <c r="W2803" s="16">
        <v>31941113</v>
      </c>
      <c r="Y2803" s="16" t="inlineStr">
        <is>
          <t>元婴境凡品丹药。boss固定伤害+93点，持续1500现实秒。</t>
        </is>
      </c>
      <c r="Z2803" s="16" t="inlineStr">
        <is>
          <t>|cff00FF00“强敌如岳，药助破坚；所长在克首领，不在自护。温剂自有其宜，须量药力与丹毒而用。”——《撼岳克强录》|r</t>
        </is>
      </c>
      <c r="AA2803" t="str" s="16">
        <v>炼丹可得。</v>
      </c>
      <c r="AB2803">
        <v>11921113</v>
      </c>
      <c r="AC2803" s="16" t="s">
        <v>1781</v>
      </c>
      <c r="AD2803" s="16">
        <v>40001</v>
      </c>
      <c r="AF2803">
        <v>70001</v>
      </c>
      <c r="AH2803">
        <v>500</v>
      </c>
      <c r="AI2803" s="16" t="s">
        <v>1777</v>
      </c>
      <c r="AJ2803" s="16" t="s">
        <v>1777</v>
      </c>
      <c r="AK2803" s="16" t="s">
        <v>345</v>
      </c>
    </row>
    <row r="2804" spans="2:37">
      <c r="B2804" s="16" t="n">
        <f>10000000+INDEX(编号表!$B:$B,MATCH(F2804,编号表!$A:$A,0))*100000+INDEX(编号表!$F:$F,MATCH(D2804,编号表!$E:$E,0))*1000+INDEX(编号表!$D:$D,MATCH(E2804,编号表!$C:$C,0))*10000+G2804</f>
        <v>11942113</v>
      </c>
      <c r="C2804" s="16" t="inlineStr">
        <is>
          <t>元婴温阳撼岳丹</t>
        </is>
      </c>
      <c r="D2804" s="16" t="s">
        <v>102</v>
      </c>
      <c r="E2804" s="16" t="s">
        <v>345</v>
      </c>
      <c r="F2804" s="16" t="s">
        <v>1777</v>
      </c>
      <c r="G2804" s="16">
        <v>113</v>
      </c>
      <c r="I2804" s="16">
        <v>60</v>
      </c>
      <c r="J2804" t="str">
        <f t="shared" si="46"/>
        <v>大类_灵品元婴丹药</v>
      </c>
      <c r="K2804" s="16" t="s">
        <v>337</v>
      </c>
      <c r="L2804" s="16">
        <v>1</v>
      </c>
      <c r="M2804" s="16" t="s">
        <v>1777</v>
      </c>
      <c r="O2804" s="16">
        <v>0</v>
      </c>
      <c r="P2804" s="16" t="b">
        <v>1</v>
      </c>
      <c r="R2804" s="16" t="b">
        <v>0</v>
      </c>
      <c r="S2804" s="16">
        <v>1</v>
      </c>
      <c r="T2804" s="16" t="s">
        <v>91</v>
      </c>
      <c r="U2804" s="16">
        <v>999</v>
      </c>
      <c r="V2804" s="16" t="s">
        <v>1778</v>
      </c>
      <c r="W2804" s="16">
        <v>31942113</v>
      </c>
      <c r="Y2804" s="16" t="inlineStr">
        <is>
          <t>元婴境灵品丹药。boss固定伤害+93点，持续2700现实秒。</t>
        </is>
      </c>
      <c r="Z2804" s="16" t="inlineStr">
        <is>
          <t>|cff00FF00“强敌如岳，药助破坚；所长在克首领，不在自护。温剂自有其宜，须量药力与丹毒而用。”——《撼岳克强录》|r</t>
        </is>
      </c>
      <c r="AA2804" t="str" s="16">
        <v>炼丹可得。</v>
      </c>
      <c r="AB2804">
        <v>11921113</v>
      </c>
      <c r="AC2804" s="16" t="s">
        <v>1781</v>
      </c>
      <c r="AD2804" s="16">
        <v>40002</v>
      </c>
      <c r="AF2804">
        <v>70002</v>
      </c>
      <c r="AH2804">
        <v>1500</v>
      </c>
      <c r="AI2804" s="16" t="s">
        <v>1777</v>
      </c>
      <c r="AJ2804" s="16" t="s">
        <v>1777</v>
      </c>
      <c r="AK2804" s="16" t="s">
        <v>345</v>
      </c>
    </row>
    <row r="2805" spans="2:37">
      <c r="B2805" s="16" t="n">
        <f>10000000+INDEX(编号表!$B:$B,MATCH(F2805,编号表!$A:$A,0))*100000+INDEX(编号表!$F:$F,MATCH(D2805,编号表!$E:$E,0))*1000+INDEX(编号表!$D:$D,MATCH(E2805,编号表!$C:$C,0))*10000+G2805</f>
        <v>11943113</v>
      </c>
      <c r="C2805" s="16" t="inlineStr">
        <is>
          <t>元婴温阳撼岳丹</t>
        </is>
      </c>
      <c r="D2805" s="16" t="s">
        <v>105</v>
      </c>
      <c r="E2805" s="16" t="s">
        <v>345</v>
      </c>
      <c r="F2805" s="16" t="s">
        <v>1777</v>
      </c>
      <c r="G2805" s="16">
        <v>113</v>
      </c>
      <c r="I2805" s="16">
        <v>60</v>
      </c>
      <c r="J2805" t="str">
        <f t="shared" si="46"/>
        <v>大类_玄品元婴丹药</v>
      </c>
      <c r="K2805" s="16" t="s">
        <v>337</v>
      </c>
      <c r="L2805" s="16">
        <v>1</v>
      </c>
      <c r="M2805" s="16" t="s">
        <v>1777</v>
      </c>
      <c r="O2805" s="16">
        <v>0</v>
      </c>
      <c r="P2805" s="16" t="b">
        <v>1</v>
      </c>
      <c r="R2805" s="16" t="b">
        <v>0</v>
      </c>
      <c r="S2805" s="16">
        <v>1</v>
      </c>
      <c r="T2805" s="16" t="s">
        <v>91</v>
      </c>
      <c r="U2805" s="16">
        <v>999</v>
      </c>
      <c r="V2805" s="16" t="s">
        <v>1778</v>
      </c>
      <c r="W2805" s="16">
        <v>31943113</v>
      </c>
      <c r="Y2805" s="16" t="inlineStr">
        <is>
          <t>元婴境玄品丹药。boss固定伤害+93点，持续4860现实秒。</t>
        </is>
      </c>
      <c r="Z2805" s="16" t="inlineStr">
        <is>
          <t>|cff00FF00“强敌如岳，药助破坚；所长在克首领，不在自护。温剂自有其宜，须量药力与丹毒而用。”——《撼岳克强录》|r</t>
        </is>
      </c>
      <c r="AA2805" t="str" s="16">
        <v>炼丹可得。</v>
      </c>
      <c r="AB2805">
        <v>11921113</v>
      </c>
      <c r="AC2805" s="16" t="s">
        <v>1781</v>
      </c>
      <c r="AD2805" s="16">
        <v>40003</v>
      </c>
      <c r="AF2805">
        <v>70003</v>
      </c>
      <c r="AH2805">
        <v>6000</v>
      </c>
      <c r="AI2805" s="16" t="s">
        <v>1777</v>
      </c>
      <c r="AJ2805" s="16" t="s">
        <v>1777</v>
      </c>
      <c r="AK2805" s="16" t="s">
        <v>345</v>
      </c>
    </row>
    <row r="2806" spans="2:37">
      <c r="B2806" s="16" t="n">
        <f>10000000+INDEX(编号表!$B:$B,MATCH(F2806,编号表!$A:$A,0))*100000+INDEX(编号表!$F:$F,MATCH(D2806,编号表!$E:$E,0))*1000+INDEX(编号表!$D:$D,MATCH(E2806,编号表!$C:$C,0))*10000+G2806</f>
        <v>11941114</v>
      </c>
      <c r="C2806" s="16" t="inlineStr">
        <is>
          <t>元婴烈阳撼岳丹</t>
        </is>
      </c>
      <c r="D2806" s="16" t="s">
        <v>86</v>
      </c>
      <c r="E2806" s="16" t="s">
        <v>345</v>
      </c>
      <c r="F2806" s="16" t="s">
        <v>1777</v>
      </c>
      <c r="G2806" s="16">
        <v>114</v>
      </c>
      <c r="I2806" s="16">
        <v>60</v>
      </c>
      <c r="J2806" t="str">
        <f t="shared" si="46"/>
        <v>大类_凡品元婴丹药</v>
      </c>
      <c r="K2806" s="16" t="s">
        <v>337</v>
      </c>
      <c r="L2806" s="16">
        <v>1</v>
      </c>
      <c r="M2806" s="16" t="s">
        <v>1777</v>
      </c>
      <c r="O2806" s="16">
        <v>0</v>
      </c>
      <c r="P2806" s="16" t="b">
        <v>1</v>
      </c>
      <c r="R2806" s="16" t="b">
        <v>0</v>
      </c>
      <c r="S2806" s="16">
        <v>1</v>
      </c>
      <c r="T2806" s="16" t="s">
        <v>91</v>
      </c>
      <c r="U2806" s="16">
        <v>999</v>
      </c>
      <c r="V2806" s="16" t="s">
        <v>1778</v>
      </c>
      <c r="W2806" s="16">
        <v>31941114</v>
      </c>
      <c r="Y2806" s="16" t="inlineStr">
        <is>
          <t>元婴境凡品丹药。对boss增伤+5%，持续900现实秒。</t>
        </is>
      </c>
      <c r="Z2806" s="16" t="inlineStr">
        <is>
          <t>|cff00FF00“强敌如岳，药助破坚；所长在克首领，不在自护。热剂自有其宜，须量药力与丹毒而用。”——《撼岳克强录》|r</t>
        </is>
      </c>
      <c r="AA2806" t="str" s="16">
        <v>炼丹可得。</v>
      </c>
      <c r="AB2806">
        <v>11921114</v>
      </c>
      <c r="AC2806" s="16" t="s">
        <v>1781</v>
      </c>
      <c r="AD2806" s="16">
        <v>40001</v>
      </c>
      <c r="AF2806">
        <v>70001</v>
      </c>
      <c r="AH2806">
        <v>500</v>
      </c>
      <c r="AI2806" s="16" t="s">
        <v>1777</v>
      </c>
      <c r="AJ2806" s="16" t="s">
        <v>1777</v>
      </c>
      <c r="AK2806" s="16" t="s">
        <v>345</v>
      </c>
    </row>
    <row r="2807" spans="2:37">
      <c r="B2807" s="16" t="n">
        <f>10000000+INDEX(编号表!$B:$B,MATCH(F2807,编号表!$A:$A,0))*100000+INDEX(编号表!$F:$F,MATCH(D2807,编号表!$E:$E,0))*1000+INDEX(编号表!$D:$D,MATCH(E2807,编号表!$C:$C,0))*10000+G2807</f>
        <v>11942114</v>
      </c>
      <c r="C2807" s="16" t="inlineStr">
        <is>
          <t>元婴烈阳撼岳丹</t>
        </is>
      </c>
      <c r="D2807" s="16" t="s">
        <v>102</v>
      </c>
      <c r="E2807" s="16" t="s">
        <v>345</v>
      </c>
      <c r="F2807" s="16" t="s">
        <v>1777</v>
      </c>
      <c r="G2807" s="16">
        <v>114</v>
      </c>
      <c r="I2807" s="16">
        <v>60</v>
      </c>
      <c r="J2807" t="str">
        <f t="shared" si="46"/>
        <v>大类_灵品元婴丹药</v>
      </c>
      <c r="K2807" s="16" t="s">
        <v>337</v>
      </c>
      <c r="L2807" s="16">
        <v>1</v>
      </c>
      <c r="M2807" s="16" t="s">
        <v>1777</v>
      </c>
      <c r="O2807" s="16">
        <v>0</v>
      </c>
      <c r="P2807" s="16" t="b">
        <v>1</v>
      </c>
      <c r="R2807" s="16" t="b">
        <v>0</v>
      </c>
      <c r="S2807" s="16">
        <v>1</v>
      </c>
      <c r="T2807" s="16" t="s">
        <v>91</v>
      </c>
      <c r="U2807" s="16">
        <v>999</v>
      </c>
      <c r="V2807" s="16" t="s">
        <v>1778</v>
      </c>
      <c r="W2807" s="16">
        <v>31942114</v>
      </c>
      <c r="Y2807" s="16" t="inlineStr">
        <is>
          <t>元婴境灵品丹药。对boss增伤+5%，持续1620现实秒。</t>
        </is>
      </c>
      <c r="Z2807" s="16" t="inlineStr">
        <is>
          <t>|cff00FF00“强敌如岳，药助破坚；所长在克首领，不在自护。热剂自有其宜，须量药力与丹毒而用。”——《撼岳克强录》|r</t>
        </is>
      </c>
      <c r="AA2807" t="str" s="16">
        <v>炼丹可得。</v>
      </c>
      <c r="AB2807">
        <v>11921114</v>
      </c>
      <c r="AC2807" s="16" t="s">
        <v>1781</v>
      </c>
      <c r="AD2807" s="16">
        <v>40002</v>
      </c>
      <c r="AF2807">
        <v>70002</v>
      </c>
      <c r="AH2807">
        <v>1500</v>
      </c>
      <c r="AI2807" s="16" t="s">
        <v>1777</v>
      </c>
      <c r="AJ2807" s="16" t="s">
        <v>1777</v>
      </c>
      <c r="AK2807" s="16" t="s">
        <v>345</v>
      </c>
    </row>
    <row r="2808" spans="2:37">
      <c r="B2808" s="16" t="n">
        <f>10000000+INDEX(编号表!$B:$B,MATCH(F2808,编号表!$A:$A,0))*100000+INDEX(编号表!$F:$F,MATCH(D2808,编号表!$E:$E,0))*1000+INDEX(编号表!$D:$D,MATCH(E2808,编号表!$C:$C,0))*10000+G2808</f>
        <v>11943114</v>
      </c>
      <c r="C2808" s="16" t="inlineStr">
        <is>
          <t>元婴烈阳撼岳丹</t>
        </is>
      </c>
      <c r="D2808" s="16" t="s">
        <v>105</v>
      </c>
      <c r="E2808" s="16" t="s">
        <v>345</v>
      </c>
      <c r="F2808" s="16" t="s">
        <v>1777</v>
      </c>
      <c r="G2808" s="16">
        <v>114</v>
      </c>
      <c r="I2808" s="16">
        <v>60</v>
      </c>
      <c r="J2808" t="str">
        <f t="shared" si="46"/>
        <v>大类_玄品元婴丹药</v>
      </c>
      <c r="K2808" s="16" t="s">
        <v>337</v>
      </c>
      <c r="L2808" s="16">
        <v>1</v>
      </c>
      <c r="M2808" s="16" t="s">
        <v>1777</v>
      </c>
      <c r="O2808" s="16">
        <v>0</v>
      </c>
      <c r="P2808" s="16" t="b">
        <v>1</v>
      </c>
      <c r="R2808" s="16" t="b">
        <v>0</v>
      </c>
      <c r="S2808" s="16">
        <v>1</v>
      </c>
      <c r="T2808" s="16" t="s">
        <v>91</v>
      </c>
      <c r="U2808" s="16">
        <v>999</v>
      </c>
      <c r="V2808" s="16" t="s">
        <v>1778</v>
      </c>
      <c r="W2808" s="16">
        <v>31943114</v>
      </c>
      <c r="Y2808" s="16" t="inlineStr">
        <is>
          <t>元婴境玄品丹药。对boss增伤+5%，持续2916现实秒。</t>
        </is>
      </c>
      <c r="Z2808" s="16" t="inlineStr">
        <is>
          <t>|cff00FF00“强敌如岳，药助破坚；所长在克首领，不在自护。热剂自有其宜，须量药力与丹毒而用。”——《撼岳克强录》|r</t>
        </is>
      </c>
      <c r="AA2808" t="str" s="16">
        <v>炼丹可得。</v>
      </c>
      <c r="AB2808">
        <v>11921114</v>
      </c>
      <c r="AC2808" s="16" t="s">
        <v>1781</v>
      </c>
      <c r="AD2808" s="16">
        <v>40003</v>
      </c>
      <c r="AF2808">
        <v>70003</v>
      </c>
      <c r="AH2808">
        <v>6000</v>
      </c>
      <c r="AI2808" s="16" t="s">
        <v>1777</v>
      </c>
      <c r="AJ2808" s="16" t="s">
        <v>1777</v>
      </c>
      <c r="AK2808" s="16" t="s">
        <v>345</v>
      </c>
    </row>
    <row r="2809" spans="2:37">
      <c r="B2809" s="16" t="n">
        <f>10000000+INDEX(编号表!$B:$B,MATCH(F2809,编号表!$A:$A,0))*100000+INDEX(编号表!$F:$F,MATCH(D2809,编号表!$E:$E,0))*1000+INDEX(编号表!$D:$D,MATCH(E2809,编号表!$C:$C,0))*10000+G2809</f>
        <v>11941115</v>
      </c>
      <c r="C2809" s="16" t="s">
        <v>3365</v>
      </c>
      <c r="D2809" s="16" t="s">
        <v>86</v>
      </c>
      <c r="E2809" s="16" t="s">
        <v>345</v>
      </c>
      <c r="F2809" s="16" t="s">
        <v>1777</v>
      </c>
      <c r="G2809" s="16">
        <v>115</v>
      </c>
      <c r="I2809" s="16">
        <v>60</v>
      </c>
      <c r="J2809" t="str">
        <f t="shared" si="46"/>
        <v>大类_凡品元婴丹药</v>
      </c>
      <c r="K2809" s="16" t="s">
        <v>337</v>
      </c>
      <c r="L2809" s="16">
        <v>1</v>
      </c>
      <c r="M2809" s="16" t="s">
        <v>1777</v>
      </c>
      <c r="O2809" s="16">
        <v>0</v>
      </c>
      <c r="P2809" s="16" t="b">
        <v>1</v>
      </c>
      <c r="R2809" s="16" t="b">
        <v>0</v>
      </c>
      <c r="S2809" s="16">
        <v>1</v>
      </c>
      <c r="T2809" s="16" t="s">
        <v>91</v>
      </c>
      <c r="U2809" s="16">
        <v>999</v>
      </c>
      <c r="V2809" s="16" t="s">
        <v>1778</v>
      </c>
      <c r="W2809" s="16">
        <v>31941115</v>
      </c>
      <c r="Y2809" s="16" t="inlineStr">
        <is>
          <t>元婴境凡品丹药。攻击下限增幅+2%；攻击上限增幅+2%，持续1800现实秒。</t>
        </is>
      </c>
      <c r="Z2809" s="16" t="inlineStr">
        <is>
          <t>|cff00FF00“锋芒有上下之势，战元养其本，不混灵力之池。寒剂自有其宜，须量药力与丹毒而用。”——《战元养锋录》|r</t>
        </is>
      </c>
      <c r="AA2809" t="str" s="16">
        <v>炼丹可得。</v>
      </c>
      <c r="AB2809">
        <v>11921115</v>
      </c>
      <c r="AC2809" s="16" t="s">
        <v>1781</v>
      </c>
      <c r="AD2809" s="16">
        <v>40001</v>
      </c>
      <c r="AF2809">
        <v>70001</v>
      </c>
      <c r="AH2809">
        <v>500</v>
      </c>
      <c r="AI2809" s="16" t="s">
        <v>1777</v>
      </c>
      <c r="AJ2809" s="16" t="s">
        <v>1777</v>
      </c>
      <c r="AK2809" s="16" t="s">
        <v>345</v>
      </c>
    </row>
    <row r="2810" spans="2:37">
      <c r="B2810" s="16" t="n">
        <f>10000000+INDEX(编号表!$B:$B,MATCH(F2810,编号表!$A:$A,0))*100000+INDEX(编号表!$F:$F,MATCH(D2810,编号表!$E:$E,0))*1000+INDEX(编号表!$D:$D,MATCH(E2810,编号表!$C:$C,0))*10000+G2810</f>
        <v>11942115</v>
      </c>
      <c r="C2810" s="16" t="s">
        <v>3365</v>
      </c>
      <c r="D2810" s="16" t="s">
        <v>102</v>
      </c>
      <c r="E2810" s="16" t="s">
        <v>345</v>
      </c>
      <c r="F2810" s="16" t="s">
        <v>1777</v>
      </c>
      <c r="G2810" s="16">
        <v>115</v>
      </c>
      <c r="I2810" s="16">
        <v>60</v>
      </c>
      <c r="J2810" t="str">
        <f t="shared" si="46"/>
        <v>大类_灵品元婴丹药</v>
      </c>
      <c r="K2810" s="16" t="s">
        <v>337</v>
      </c>
      <c r="L2810" s="16">
        <v>1</v>
      </c>
      <c r="M2810" s="16" t="s">
        <v>1777</v>
      </c>
      <c r="O2810" s="16">
        <v>0</v>
      </c>
      <c r="P2810" s="16" t="b">
        <v>1</v>
      </c>
      <c r="R2810" s="16" t="b">
        <v>0</v>
      </c>
      <c r="S2810" s="16">
        <v>1</v>
      </c>
      <c r="T2810" s="16" t="s">
        <v>91</v>
      </c>
      <c r="U2810" s="16">
        <v>999</v>
      </c>
      <c r="V2810" s="16" t="s">
        <v>1778</v>
      </c>
      <c r="W2810" s="16">
        <v>31942115</v>
      </c>
      <c r="Y2810" s="16" t="inlineStr">
        <is>
          <t>元婴境灵品丹药。攻击下限增幅+2%；攻击上限增幅+2%，持续3240现实秒。</t>
        </is>
      </c>
      <c r="Z2810" s="16" t="inlineStr">
        <is>
          <t>|cff00FF00“锋芒有上下之势，战元养其本，不混灵力之池。寒剂自有其宜，须量药力与丹毒而用。”——《战元养锋录》|r</t>
        </is>
      </c>
      <c r="AA2810" t="str" s="16">
        <v>炼丹可得。</v>
      </c>
      <c r="AB2810">
        <v>11921115</v>
      </c>
      <c r="AC2810" s="16" t="s">
        <v>1781</v>
      </c>
      <c r="AD2810" s="16">
        <v>40002</v>
      </c>
      <c r="AF2810">
        <v>70002</v>
      </c>
      <c r="AH2810">
        <v>1500</v>
      </c>
      <c r="AI2810" s="16" t="s">
        <v>1777</v>
      </c>
      <c r="AJ2810" s="16" t="s">
        <v>1777</v>
      </c>
      <c r="AK2810" s="16" t="s">
        <v>345</v>
      </c>
    </row>
    <row r="2811" spans="2:37">
      <c r="B2811" s="16" t="n">
        <f>10000000+INDEX(编号表!$B:$B,MATCH(F2811,编号表!$A:$A,0))*100000+INDEX(编号表!$F:$F,MATCH(D2811,编号表!$E:$E,0))*1000+INDEX(编号表!$D:$D,MATCH(E2811,编号表!$C:$C,0))*10000+G2811</f>
        <v>11943115</v>
      </c>
      <c r="C2811" s="16" t="s">
        <v>3365</v>
      </c>
      <c r="D2811" s="16" t="s">
        <v>105</v>
      </c>
      <c r="E2811" s="16" t="s">
        <v>345</v>
      </c>
      <c r="F2811" s="16" t="s">
        <v>1777</v>
      </c>
      <c r="G2811" s="16">
        <v>115</v>
      </c>
      <c r="I2811" s="16">
        <v>60</v>
      </c>
      <c r="J2811" t="str">
        <f t="shared" si="46"/>
        <v>大类_玄品元婴丹药</v>
      </c>
      <c r="K2811" s="16" t="s">
        <v>337</v>
      </c>
      <c r="L2811" s="16">
        <v>1</v>
      </c>
      <c r="M2811" s="16" t="s">
        <v>1777</v>
      </c>
      <c r="O2811" s="16">
        <v>0</v>
      </c>
      <c r="P2811" s="16" t="b">
        <v>1</v>
      </c>
      <c r="R2811" s="16" t="b">
        <v>0</v>
      </c>
      <c r="S2811" s="16">
        <v>1</v>
      </c>
      <c r="T2811" s="16" t="s">
        <v>91</v>
      </c>
      <c r="U2811" s="16">
        <v>999</v>
      </c>
      <c r="V2811" s="16" t="s">
        <v>1778</v>
      </c>
      <c r="W2811" s="16">
        <v>31943115</v>
      </c>
      <c r="Y2811" s="16" t="inlineStr">
        <is>
          <t>元婴境玄品丹药。攻击下限增幅+2%；攻击上限增幅+2%，持续5832现实秒。</t>
        </is>
      </c>
      <c r="Z2811" s="16" t="inlineStr">
        <is>
          <t>|cff00FF00“锋芒有上下之势，战元养其本，不混灵力之池。寒剂自有其宜，须量药力与丹毒而用。”——《战元养锋录》|r</t>
        </is>
      </c>
      <c r="AA2811" t="str" s="16">
        <v>炼丹可得。</v>
      </c>
      <c r="AB2811">
        <v>11921115</v>
      </c>
      <c r="AC2811" s="16" t="s">
        <v>1781</v>
      </c>
      <c r="AD2811" s="16">
        <v>40003</v>
      </c>
      <c r="AF2811">
        <v>70003</v>
      </c>
      <c r="AH2811">
        <v>6000</v>
      </c>
      <c r="AI2811" s="16" t="s">
        <v>1777</v>
      </c>
      <c r="AJ2811" s="16" t="s">
        <v>1777</v>
      </c>
      <c r="AK2811" s="16" t="s">
        <v>345</v>
      </c>
    </row>
    <row r="2812" spans="2:37">
      <c r="B2812" s="16" t="n">
        <f>10000000+INDEX(编号表!$B:$B,MATCH(F2812,编号表!$A:$A,0))*100000+INDEX(编号表!$F:$F,MATCH(D2812,编号表!$E:$E,0))*1000+INDEX(编号表!$D:$D,MATCH(E2812,编号表!$C:$C,0))*10000+G2812</f>
        <v>11941116</v>
      </c>
      <c r="C2812" s="16" t="s">
        <v>3369</v>
      </c>
      <c r="D2812" s="16" t="s">
        <v>86</v>
      </c>
      <c r="E2812" s="16" t="s">
        <v>345</v>
      </c>
      <c r="F2812" s="16" t="s">
        <v>1777</v>
      </c>
      <c r="G2812" s="16">
        <v>116</v>
      </c>
      <c r="I2812" s="16">
        <v>60</v>
      </c>
      <c r="J2812" t="str">
        <f t="shared" si="46"/>
        <v>大类_凡品元婴丹药</v>
      </c>
      <c r="K2812" s="16" t="s">
        <v>337</v>
      </c>
      <c r="L2812" s="16">
        <v>1</v>
      </c>
      <c r="M2812" s="16" t="s">
        <v>1777</v>
      </c>
      <c r="O2812" s="16">
        <v>0</v>
      </c>
      <c r="P2812" s="16" t="b">
        <v>1</v>
      </c>
      <c r="R2812" s="16" t="b">
        <v>0</v>
      </c>
      <c r="S2812" s="16">
        <v>1</v>
      </c>
      <c r="T2812" s="16" t="s">
        <v>91</v>
      </c>
      <c r="U2812" s="16">
        <v>999</v>
      </c>
      <c r="V2812" s="16" t="s">
        <v>1778</v>
      </c>
      <c r="W2812" s="16">
        <v>31941116</v>
      </c>
      <c r="Y2812" s="16" t="inlineStr">
        <is>
          <t>元婴境凡品丹药。攻击下限增幅+3%；攻击上限增幅+3%，持续1500现实秒。</t>
        </is>
      </c>
      <c r="Z2812" s="16" t="inlineStr">
        <is>
          <t>|cff00FF00“锋芒有上下之势，战元养其本，不混灵力之池。凉剂自有其宜，须量药力与丹毒而用。”——《战元养锋录》|r</t>
        </is>
      </c>
      <c r="AA2812" t="str" s="16">
        <v>炼丹可得。</v>
      </c>
      <c r="AB2812">
        <v>11921116</v>
      </c>
      <c r="AC2812" s="16" t="s">
        <v>1781</v>
      </c>
      <c r="AD2812" s="16">
        <v>40001</v>
      </c>
      <c r="AF2812">
        <v>70001</v>
      </c>
      <c r="AH2812">
        <v>500</v>
      </c>
      <c r="AI2812" s="16" t="s">
        <v>1777</v>
      </c>
      <c r="AJ2812" s="16" t="s">
        <v>1777</v>
      </c>
      <c r="AK2812" s="16" t="s">
        <v>345</v>
      </c>
    </row>
    <row r="2813" spans="2:37">
      <c r="B2813" s="16" t="n">
        <f>10000000+INDEX(编号表!$B:$B,MATCH(F2813,编号表!$A:$A,0))*100000+INDEX(编号表!$F:$F,MATCH(D2813,编号表!$E:$E,0))*1000+INDEX(编号表!$D:$D,MATCH(E2813,编号表!$C:$C,0))*10000+G2813</f>
        <v>11942116</v>
      </c>
      <c r="C2813" s="16" t="s">
        <v>3369</v>
      </c>
      <c r="D2813" s="16" t="s">
        <v>102</v>
      </c>
      <c r="E2813" s="16" t="s">
        <v>345</v>
      </c>
      <c r="F2813" s="16" t="s">
        <v>1777</v>
      </c>
      <c r="G2813" s="16">
        <v>116</v>
      </c>
      <c r="I2813" s="16">
        <v>60</v>
      </c>
      <c r="J2813" t="str">
        <f t="shared" si="46"/>
        <v>大类_灵品元婴丹药</v>
      </c>
      <c r="K2813" s="16" t="s">
        <v>337</v>
      </c>
      <c r="L2813" s="16">
        <v>1</v>
      </c>
      <c r="M2813" s="16" t="s">
        <v>1777</v>
      </c>
      <c r="O2813" s="16">
        <v>0</v>
      </c>
      <c r="P2813" s="16" t="b">
        <v>1</v>
      </c>
      <c r="R2813" s="16" t="b">
        <v>0</v>
      </c>
      <c r="S2813" s="16">
        <v>1</v>
      </c>
      <c r="T2813" s="16" t="s">
        <v>91</v>
      </c>
      <c r="U2813" s="16">
        <v>999</v>
      </c>
      <c r="V2813" s="16" t="s">
        <v>1778</v>
      </c>
      <c r="W2813" s="16">
        <v>31942116</v>
      </c>
      <c r="Y2813" s="16" t="inlineStr">
        <is>
          <t>元婴境灵品丹药。攻击下限增幅+3%；攻击上限增幅+3%，持续2700现实秒。</t>
        </is>
      </c>
      <c r="Z2813" s="16" t="inlineStr">
        <is>
          <t>|cff00FF00“锋芒有上下之势，战元养其本，不混灵力之池。凉剂自有其宜，须量药力与丹毒而用。”——《战元养锋录》|r</t>
        </is>
      </c>
      <c r="AA2813" t="str" s="16">
        <v>炼丹可得。</v>
      </c>
      <c r="AB2813">
        <v>11921116</v>
      </c>
      <c r="AC2813" s="16" t="s">
        <v>1781</v>
      </c>
      <c r="AD2813" s="16">
        <v>40002</v>
      </c>
      <c r="AF2813">
        <v>70002</v>
      </c>
      <c r="AH2813">
        <v>1500</v>
      </c>
      <c r="AI2813" s="16" t="s">
        <v>1777</v>
      </c>
      <c r="AJ2813" s="16" t="s">
        <v>1777</v>
      </c>
      <c r="AK2813" s="16" t="s">
        <v>345</v>
      </c>
    </row>
    <row r="2814" spans="2:37">
      <c r="B2814" s="16" t="n">
        <f>10000000+INDEX(编号表!$B:$B,MATCH(F2814,编号表!$A:$A,0))*100000+INDEX(编号表!$F:$F,MATCH(D2814,编号表!$E:$E,0))*1000+INDEX(编号表!$D:$D,MATCH(E2814,编号表!$C:$C,0))*10000+G2814</f>
        <v>11943116</v>
      </c>
      <c r="C2814" s="16" t="s">
        <v>3369</v>
      </c>
      <c r="D2814" s="16" t="s">
        <v>105</v>
      </c>
      <c r="E2814" s="16" t="s">
        <v>345</v>
      </c>
      <c r="F2814" s="16" t="s">
        <v>1777</v>
      </c>
      <c r="G2814" s="16">
        <v>116</v>
      </c>
      <c r="I2814" s="16">
        <v>60</v>
      </c>
      <c r="J2814" t="str">
        <f t="shared" si="46"/>
        <v>大类_玄品元婴丹药</v>
      </c>
      <c r="K2814" s="16" t="s">
        <v>337</v>
      </c>
      <c r="L2814" s="16">
        <v>1</v>
      </c>
      <c r="M2814" s="16" t="s">
        <v>1777</v>
      </c>
      <c r="O2814" s="16">
        <v>0</v>
      </c>
      <c r="P2814" s="16" t="b">
        <v>1</v>
      </c>
      <c r="R2814" s="16" t="b">
        <v>0</v>
      </c>
      <c r="S2814" s="16">
        <v>1</v>
      </c>
      <c r="T2814" s="16" t="s">
        <v>91</v>
      </c>
      <c r="U2814" s="16">
        <v>999</v>
      </c>
      <c r="V2814" s="16" t="s">
        <v>1778</v>
      </c>
      <c r="W2814" s="16">
        <v>31943116</v>
      </c>
      <c r="Y2814" s="16" t="inlineStr">
        <is>
          <t>元婴境玄品丹药。攻击下限增幅+3%；攻击上限增幅+3%，持续4860现实秒。</t>
        </is>
      </c>
      <c r="Z2814" s="16" t="inlineStr">
        <is>
          <t>|cff00FF00“锋芒有上下之势，战元养其本，不混灵力之池。凉剂自有其宜，须量药力与丹毒而用。”——《战元养锋录》|r</t>
        </is>
      </c>
      <c r="AA2814" t="str" s="16">
        <v>炼丹可得。</v>
      </c>
      <c r="AB2814">
        <v>11921116</v>
      </c>
      <c r="AC2814" s="16" t="s">
        <v>1781</v>
      </c>
      <c r="AD2814" s="16">
        <v>40003</v>
      </c>
      <c r="AF2814">
        <v>70003</v>
      </c>
      <c r="AH2814">
        <v>6000</v>
      </c>
      <c r="AI2814" s="16" t="s">
        <v>1777</v>
      </c>
      <c r="AJ2814" s="16" t="s">
        <v>1777</v>
      </c>
      <c r="AK2814" s="16" t="s">
        <v>345</v>
      </c>
    </row>
    <row r="2815" spans="2:37">
      <c r="B2815" s="16" t="n">
        <f>10000000+INDEX(编号表!$B:$B,MATCH(F2815,编号表!$A:$A,0))*100000+INDEX(编号表!$F:$F,MATCH(D2815,编号表!$E:$E,0))*1000+INDEX(编号表!$D:$D,MATCH(E2815,编号表!$C:$C,0))*10000+G2815</f>
        <v>11941117</v>
      </c>
      <c r="C2815" s="16" t="s">
        <v>3373</v>
      </c>
      <c r="D2815" s="16" t="s">
        <v>86</v>
      </c>
      <c r="E2815" s="16" t="s">
        <v>345</v>
      </c>
      <c r="F2815" s="16" t="s">
        <v>1777</v>
      </c>
      <c r="G2815" s="16">
        <v>117</v>
      </c>
      <c r="I2815" s="16">
        <v>60</v>
      </c>
      <c r="J2815" t="str">
        <f t="shared" si="46"/>
        <v>大类_凡品元婴丹药</v>
      </c>
      <c r="K2815" s="16" t="s">
        <v>337</v>
      </c>
      <c r="L2815" s="16">
        <v>1</v>
      </c>
      <c r="M2815" s="16" t="s">
        <v>1777</v>
      </c>
      <c r="O2815" s="16">
        <v>0</v>
      </c>
      <c r="P2815" s="16" t="b">
        <v>1</v>
      </c>
      <c r="R2815" s="16" t="b">
        <v>0</v>
      </c>
      <c r="S2815" s="16">
        <v>1</v>
      </c>
      <c r="T2815" s="16" t="s">
        <v>91</v>
      </c>
      <c r="U2815" s="16">
        <v>999</v>
      </c>
      <c r="V2815" s="16" t="s">
        <v>1778</v>
      </c>
      <c r="W2815" s="16">
        <v>31941117</v>
      </c>
      <c r="Y2815" s="16" t="inlineStr">
        <is>
          <t>元婴境凡品丹药。攻击下限增幅+3.5%；攻击上限增幅+3.5%，持续1500现实秒。</t>
        </is>
      </c>
      <c r="Z2815" s="16" t="inlineStr">
        <is>
          <t>|cff00FF00“锋芒有上下之势，战元养其本，不混灵力之池。平剂自有其宜，须量药力与丹毒而用。”——《战元养锋录》|r</t>
        </is>
      </c>
      <c r="AA2815" t="str" s="16">
        <v>炼丹可得。</v>
      </c>
      <c r="AB2815">
        <v>11921117</v>
      </c>
      <c r="AC2815" s="16" t="s">
        <v>1781</v>
      </c>
      <c r="AD2815" s="16">
        <v>40001</v>
      </c>
      <c r="AF2815">
        <v>70001</v>
      </c>
      <c r="AH2815">
        <v>500</v>
      </c>
      <c r="AI2815" s="16" t="s">
        <v>1777</v>
      </c>
      <c r="AJ2815" s="16" t="s">
        <v>1777</v>
      </c>
      <c r="AK2815" s="16" t="s">
        <v>345</v>
      </c>
    </row>
    <row r="2816" spans="2:37">
      <c r="B2816" s="16" t="n">
        <f>10000000+INDEX(编号表!$B:$B,MATCH(F2816,编号表!$A:$A,0))*100000+INDEX(编号表!$F:$F,MATCH(D2816,编号表!$E:$E,0))*1000+INDEX(编号表!$D:$D,MATCH(E2816,编号表!$C:$C,0))*10000+G2816</f>
        <v>11942117</v>
      </c>
      <c r="C2816" s="16" t="s">
        <v>3373</v>
      </c>
      <c r="D2816" s="16" t="s">
        <v>102</v>
      </c>
      <c r="E2816" s="16" t="s">
        <v>345</v>
      </c>
      <c r="F2816" s="16" t="s">
        <v>1777</v>
      </c>
      <c r="G2816" s="16">
        <v>117</v>
      </c>
      <c r="I2816" s="16">
        <v>60</v>
      </c>
      <c r="J2816" t="str">
        <f t="shared" si="46"/>
        <v>大类_灵品元婴丹药</v>
      </c>
      <c r="K2816" s="16" t="s">
        <v>337</v>
      </c>
      <c r="L2816" s="16">
        <v>1</v>
      </c>
      <c r="M2816" s="16" t="s">
        <v>1777</v>
      </c>
      <c r="O2816" s="16">
        <v>0</v>
      </c>
      <c r="P2816" s="16" t="b">
        <v>1</v>
      </c>
      <c r="R2816" s="16" t="b">
        <v>0</v>
      </c>
      <c r="S2816" s="16">
        <v>1</v>
      </c>
      <c r="T2816" s="16" t="s">
        <v>91</v>
      </c>
      <c r="U2816" s="16">
        <v>999</v>
      </c>
      <c r="V2816" s="16" t="s">
        <v>1778</v>
      </c>
      <c r="W2816" s="16">
        <v>31942117</v>
      </c>
      <c r="Y2816" s="16" t="inlineStr">
        <is>
          <t>元婴境灵品丹药。攻击下限增幅+3.5%；攻击上限增幅+3.5%，持续2700现实秒。</t>
        </is>
      </c>
      <c r="Z2816" s="16" t="inlineStr">
        <is>
          <t>|cff00FF00“锋芒有上下之势，战元养其本，不混灵力之池。平剂自有其宜，须量药力与丹毒而用。”——《战元养锋录》|r</t>
        </is>
      </c>
      <c r="AA2816" t="str" s="16">
        <v>炼丹可得。</v>
      </c>
      <c r="AB2816">
        <v>11921117</v>
      </c>
      <c r="AC2816" s="16" t="s">
        <v>1781</v>
      </c>
      <c r="AD2816" s="16">
        <v>40002</v>
      </c>
      <c r="AF2816">
        <v>70002</v>
      </c>
      <c r="AH2816">
        <v>1500</v>
      </c>
      <c r="AI2816" s="16" t="s">
        <v>1777</v>
      </c>
      <c r="AJ2816" s="16" t="s">
        <v>1777</v>
      </c>
      <c r="AK2816" s="16" t="s">
        <v>345</v>
      </c>
    </row>
    <row r="2817" spans="2:37">
      <c r="B2817" s="16" t="n">
        <f>10000000+INDEX(编号表!$B:$B,MATCH(F2817,编号表!$A:$A,0))*100000+INDEX(编号表!$F:$F,MATCH(D2817,编号表!$E:$E,0))*1000+INDEX(编号表!$D:$D,MATCH(E2817,编号表!$C:$C,0))*10000+G2817</f>
        <v>11943117</v>
      </c>
      <c r="C2817" s="16" t="s">
        <v>3373</v>
      </c>
      <c r="D2817" s="16" t="s">
        <v>105</v>
      </c>
      <c r="E2817" s="16" t="s">
        <v>345</v>
      </c>
      <c r="F2817" s="16" t="s">
        <v>1777</v>
      </c>
      <c r="G2817" s="16">
        <v>117</v>
      </c>
      <c r="I2817" s="16">
        <v>60</v>
      </c>
      <c r="J2817" t="str">
        <f t="shared" si="46"/>
        <v>大类_玄品元婴丹药</v>
      </c>
      <c r="K2817" s="16" t="s">
        <v>337</v>
      </c>
      <c r="L2817" s="16">
        <v>1</v>
      </c>
      <c r="M2817" s="16" t="s">
        <v>1777</v>
      </c>
      <c r="O2817" s="16">
        <v>0</v>
      </c>
      <c r="P2817" s="16" t="b">
        <v>1</v>
      </c>
      <c r="R2817" s="16" t="b">
        <v>0</v>
      </c>
      <c r="S2817" s="16">
        <v>1</v>
      </c>
      <c r="T2817" s="16" t="s">
        <v>91</v>
      </c>
      <c r="U2817" s="16">
        <v>999</v>
      </c>
      <c r="V2817" s="16" t="s">
        <v>1778</v>
      </c>
      <c r="W2817" s="16">
        <v>31943117</v>
      </c>
      <c r="Y2817" s="16" t="inlineStr">
        <is>
          <t>元婴境玄品丹药。攻击下限增幅+3.5%；攻击上限增幅+3.5%，持续4860现实秒。</t>
        </is>
      </c>
      <c r="Z2817" s="16" t="inlineStr">
        <is>
          <t>|cff00FF00“锋芒有上下之势，战元养其本，不混灵力之池。平剂自有其宜，须量药力与丹毒而用。”——《战元养锋录》|r</t>
        </is>
      </c>
      <c r="AA2817" t="str" s="16">
        <v>炼丹可得。</v>
      </c>
      <c r="AB2817">
        <v>11921117</v>
      </c>
      <c r="AC2817" s="16" t="s">
        <v>1781</v>
      </c>
      <c r="AD2817" s="16">
        <v>40003</v>
      </c>
      <c r="AF2817">
        <v>70003</v>
      </c>
      <c r="AH2817">
        <v>6000</v>
      </c>
      <c r="AI2817" s="16" t="s">
        <v>1777</v>
      </c>
      <c r="AJ2817" s="16" t="s">
        <v>1777</v>
      </c>
      <c r="AK2817" s="16" t="s">
        <v>345</v>
      </c>
    </row>
    <row r="2818" spans="2:37">
      <c r="B2818" s="16" t="n">
        <f>10000000+INDEX(编号表!$B:$B,MATCH(F2818,编号表!$A:$A,0))*100000+INDEX(编号表!$F:$F,MATCH(D2818,编号表!$E:$E,0))*1000+INDEX(编号表!$D:$D,MATCH(E2818,编号表!$C:$C,0))*10000+G2818</f>
        <v>11941118</v>
      </c>
      <c r="C2818" s="16" t="s">
        <v>3377</v>
      </c>
      <c r="D2818" s="16" t="s">
        <v>86</v>
      </c>
      <c r="E2818" s="16" t="s">
        <v>345</v>
      </c>
      <c r="F2818" s="16" t="s">
        <v>1777</v>
      </c>
      <c r="G2818" s="16">
        <v>118</v>
      </c>
      <c r="I2818" s="16">
        <v>60</v>
      </c>
      <c r="J2818" t="str">
        <f t="shared" si="46"/>
        <v>大类_凡品元婴丹药</v>
      </c>
      <c r="K2818" s="16" t="s">
        <v>337</v>
      </c>
      <c r="L2818" s="16">
        <v>1</v>
      </c>
      <c r="M2818" s="16" t="s">
        <v>1777</v>
      </c>
      <c r="O2818" s="16">
        <v>0</v>
      </c>
      <c r="P2818" s="16" t="b">
        <v>1</v>
      </c>
      <c r="R2818" s="16" t="b">
        <v>0</v>
      </c>
      <c r="S2818" s="16">
        <v>1</v>
      </c>
      <c r="T2818" s="16" t="s">
        <v>91</v>
      </c>
      <c r="U2818" s="16">
        <v>999</v>
      </c>
      <c r="V2818" s="16" t="s">
        <v>1778</v>
      </c>
      <c r="W2818" s="16">
        <v>31941118</v>
      </c>
      <c r="Y2818" s="16" t="inlineStr">
        <is>
          <t>元婴境凡品丹药。攻击下限增幅+4%；攻击上限增幅+4%，持续1500现实秒。</t>
        </is>
      </c>
      <c r="Z2818" s="16" t="inlineStr">
        <is>
          <t>|cff00FF00“锋芒有上下之势，战元养其本，不混灵力之池。温剂自有其宜，须量药力与丹毒而用。”——《战元养锋录》|r</t>
        </is>
      </c>
      <c r="AA2818" t="str" s="16">
        <v>炼丹可得。</v>
      </c>
      <c r="AB2818">
        <v>11921118</v>
      </c>
      <c r="AC2818" s="16" t="s">
        <v>1781</v>
      </c>
      <c r="AD2818" s="16">
        <v>40001</v>
      </c>
      <c r="AF2818">
        <v>70001</v>
      </c>
      <c r="AH2818">
        <v>500</v>
      </c>
      <c r="AI2818" s="16" t="s">
        <v>1777</v>
      </c>
      <c r="AJ2818" s="16" t="s">
        <v>1777</v>
      </c>
      <c r="AK2818" s="16" t="s">
        <v>345</v>
      </c>
    </row>
    <row r="2819" spans="2:37">
      <c r="B2819" s="16" t="n">
        <f>10000000+INDEX(编号表!$B:$B,MATCH(F2819,编号表!$A:$A,0))*100000+INDEX(编号表!$F:$F,MATCH(D2819,编号表!$E:$E,0))*1000+INDEX(编号表!$D:$D,MATCH(E2819,编号表!$C:$C,0))*10000+G2819</f>
        <v>11942118</v>
      </c>
      <c r="C2819" s="16" t="s">
        <v>3377</v>
      </c>
      <c r="D2819" s="16" t="s">
        <v>102</v>
      </c>
      <c r="E2819" s="16" t="s">
        <v>345</v>
      </c>
      <c r="F2819" s="16" t="s">
        <v>1777</v>
      </c>
      <c r="G2819" s="16">
        <v>118</v>
      </c>
      <c r="I2819" s="16">
        <v>60</v>
      </c>
      <c r="J2819" t="str">
        <f t="shared" si="46"/>
        <v>大类_灵品元婴丹药</v>
      </c>
      <c r="K2819" s="16" t="s">
        <v>337</v>
      </c>
      <c r="L2819" s="16">
        <v>1</v>
      </c>
      <c r="M2819" s="16" t="s">
        <v>1777</v>
      </c>
      <c r="O2819" s="16">
        <v>0</v>
      </c>
      <c r="P2819" s="16" t="b">
        <v>1</v>
      </c>
      <c r="R2819" s="16" t="b">
        <v>0</v>
      </c>
      <c r="S2819" s="16">
        <v>1</v>
      </c>
      <c r="T2819" s="16" t="s">
        <v>91</v>
      </c>
      <c r="U2819" s="16">
        <v>999</v>
      </c>
      <c r="V2819" s="16" t="s">
        <v>1778</v>
      </c>
      <c r="W2819" s="16">
        <v>31942118</v>
      </c>
      <c r="Y2819" s="16" t="inlineStr">
        <is>
          <t>元婴境灵品丹药。攻击下限增幅+4%；攻击上限增幅+4%，持续2700现实秒。</t>
        </is>
      </c>
      <c r="Z2819" s="16" t="inlineStr">
        <is>
          <t>|cff00FF00“锋芒有上下之势，战元养其本，不混灵力之池。温剂自有其宜，须量药力与丹毒而用。”——《战元养锋录》|r</t>
        </is>
      </c>
      <c r="AA2819" t="str" s="16">
        <v>炼丹可得。</v>
      </c>
      <c r="AB2819">
        <v>11921118</v>
      </c>
      <c r="AC2819" s="16" t="s">
        <v>1781</v>
      </c>
      <c r="AD2819" s="16">
        <v>40002</v>
      </c>
      <c r="AF2819">
        <v>70002</v>
      </c>
      <c r="AH2819">
        <v>1500</v>
      </c>
      <c r="AI2819" s="16" t="s">
        <v>1777</v>
      </c>
      <c r="AJ2819" s="16" t="s">
        <v>1777</v>
      </c>
      <c r="AK2819" s="16" t="s">
        <v>345</v>
      </c>
    </row>
    <row r="2820" spans="2:37">
      <c r="B2820" s="16" t="n">
        <f>10000000+INDEX(编号表!$B:$B,MATCH(F2820,编号表!$A:$A,0))*100000+INDEX(编号表!$F:$F,MATCH(D2820,编号表!$E:$E,0))*1000+INDEX(编号表!$D:$D,MATCH(E2820,编号表!$C:$C,0))*10000+G2820</f>
        <v>11943118</v>
      </c>
      <c r="C2820" s="16" t="s">
        <v>3377</v>
      </c>
      <c r="D2820" s="16" t="s">
        <v>105</v>
      </c>
      <c r="E2820" s="16" t="s">
        <v>345</v>
      </c>
      <c r="F2820" s="16" t="s">
        <v>1777</v>
      </c>
      <c r="G2820" s="16">
        <v>118</v>
      </c>
      <c r="I2820" s="16">
        <v>60</v>
      </c>
      <c r="J2820" t="str">
        <f t="shared" si="46"/>
        <v>大类_玄品元婴丹药</v>
      </c>
      <c r="K2820" s="16" t="s">
        <v>337</v>
      </c>
      <c r="L2820" s="16">
        <v>1</v>
      </c>
      <c r="M2820" s="16" t="s">
        <v>1777</v>
      </c>
      <c r="O2820" s="16">
        <v>0</v>
      </c>
      <c r="P2820" s="16" t="b">
        <v>1</v>
      </c>
      <c r="R2820" s="16" t="b">
        <v>0</v>
      </c>
      <c r="S2820" s="16">
        <v>1</v>
      </c>
      <c r="T2820" s="16" t="s">
        <v>91</v>
      </c>
      <c r="U2820" s="16">
        <v>999</v>
      </c>
      <c r="V2820" s="16" t="s">
        <v>1778</v>
      </c>
      <c r="W2820" s="16">
        <v>31943118</v>
      </c>
      <c r="Y2820" s="16" t="inlineStr">
        <is>
          <t>元婴境玄品丹药。攻击下限增幅+4%；攻击上限增幅+4%，持续4860现实秒。</t>
        </is>
      </c>
      <c r="Z2820" s="16" t="inlineStr">
        <is>
          <t>|cff00FF00“锋芒有上下之势，战元养其本，不混灵力之池。温剂自有其宜，须量药力与丹毒而用。”——《战元养锋录》|r</t>
        </is>
      </c>
      <c r="AA2820" t="str" s="16">
        <v>炼丹可得。</v>
      </c>
      <c r="AB2820">
        <v>11921118</v>
      </c>
      <c r="AC2820" s="16" t="s">
        <v>1781</v>
      </c>
      <c r="AD2820" s="16">
        <v>40003</v>
      </c>
      <c r="AF2820">
        <v>70003</v>
      </c>
      <c r="AH2820">
        <v>6000</v>
      </c>
      <c r="AI2820" s="16" t="s">
        <v>1777</v>
      </c>
      <c r="AJ2820" s="16" t="s">
        <v>1777</v>
      </c>
      <c r="AK2820" s="16" t="s">
        <v>345</v>
      </c>
    </row>
    <row r="2821" spans="2:37">
      <c r="B2821" s="16" t="n">
        <f>10000000+INDEX(编号表!$B:$B,MATCH(F2821,编号表!$A:$A,0))*100000+INDEX(编号表!$F:$F,MATCH(D2821,编号表!$E:$E,0))*1000+INDEX(编号表!$D:$D,MATCH(E2821,编号表!$C:$C,0))*10000+G2821</f>
        <v>11941119</v>
      </c>
      <c r="C2821" s="16" t="s">
        <v>3381</v>
      </c>
      <c r="D2821" s="16" t="s">
        <v>86</v>
      </c>
      <c r="E2821" s="16" t="s">
        <v>345</v>
      </c>
      <c r="F2821" s="16" t="s">
        <v>1777</v>
      </c>
      <c r="G2821" s="16">
        <v>119</v>
      </c>
      <c r="I2821" s="16">
        <v>60</v>
      </c>
      <c r="J2821" t="str">
        <f t="shared" si="46"/>
        <v>大类_凡品元婴丹药</v>
      </c>
      <c r="K2821" s="16" t="s">
        <v>337</v>
      </c>
      <c r="L2821" s="16">
        <v>1</v>
      </c>
      <c r="M2821" s="16" t="s">
        <v>1777</v>
      </c>
      <c r="O2821" s="16">
        <v>0</v>
      </c>
      <c r="P2821" s="16" t="b">
        <v>1</v>
      </c>
      <c r="R2821" s="16" t="b">
        <v>0</v>
      </c>
      <c r="S2821" s="16">
        <v>1</v>
      </c>
      <c r="T2821" s="16" t="s">
        <v>91</v>
      </c>
      <c r="U2821" s="16">
        <v>999</v>
      </c>
      <c r="V2821" s="16" t="s">
        <v>1778</v>
      </c>
      <c r="W2821" s="16">
        <v>31941119</v>
      </c>
      <c r="Y2821" s="16" t="inlineStr">
        <is>
          <t>元婴境凡品丹药。攻击下限增幅+5%；攻击上限增幅+5%，持续900现实秒。</t>
        </is>
      </c>
      <c r="Z2821" s="16" t="inlineStr">
        <is>
          <t>|cff00FF00“锋芒有上下之势，战元养其本，不混灵力之池。热剂自有其宜，须量药力与丹毒而用。”——《战元养锋录》|r</t>
        </is>
      </c>
      <c r="AA2821" t="str" s="16">
        <v>炼丹可得。</v>
      </c>
      <c r="AB2821">
        <v>11921119</v>
      </c>
      <c r="AC2821" s="16" t="s">
        <v>1781</v>
      </c>
      <c r="AD2821" s="16">
        <v>40001</v>
      </c>
      <c r="AF2821">
        <v>70001</v>
      </c>
      <c r="AH2821">
        <v>500</v>
      </c>
      <c r="AI2821" s="16" t="s">
        <v>1777</v>
      </c>
      <c r="AJ2821" s="16" t="s">
        <v>1777</v>
      </c>
      <c r="AK2821" s="16" t="s">
        <v>345</v>
      </c>
    </row>
    <row r="2822" spans="2:37">
      <c r="B2822" s="16" t="n">
        <f>10000000+INDEX(编号表!$B:$B,MATCH(F2822,编号表!$A:$A,0))*100000+INDEX(编号表!$F:$F,MATCH(D2822,编号表!$E:$E,0))*1000+INDEX(编号表!$D:$D,MATCH(E2822,编号表!$C:$C,0))*10000+G2822</f>
        <v>11942119</v>
      </c>
      <c r="C2822" s="16" t="s">
        <v>3381</v>
      </c>
      <c r="D2822" s="16" t="s">
        <v>102</v>
      </c>
      <c r="E2822" s="16" t="s">
        <v>345</v>
      </c>
      <c r="F2822" s="16" t="s">
        <v>1777</v>
      </c>
      <c r="G2822" s="16">
        <v>119</v>
      </c>
      <c r="I2822" s="16">
        <v>60</v>
      </c>
      <c r="J2822" t="str">
        <f t="shared" si="46"/>
        <v>大类_灵品元婴丹药</v>
      </c>
      <c r="K2822" s="16" t="s">
        <v>337</v>
      </c>
      <c r="L2822" s="16">
        <v>1</v>
      </c>
      <c r="M2822" s="16" t="s">
        <v>1777</v>
      </c>
      <c r="O2822" s="16">
        <v>0</v>
      </c>
      <c r="P2822" s="16" t="b">
        <v>1</v>
      </c>
      <c r="R2822" s="16" t="b">
        <v>0</v>
      </c>
      <c r="S2822" s="16">
        <v>1</v>
      </c>
      <c r="T2822" s="16" t="s">
        <v>91</v>
      </c>
      <c r="U2822" s="16">
        <v>999</v>
      </c>
      <c r="V2822" s="16" t="s">
        <v>1778</v>
      </c>
      <c r="W2822" s="16">
        <v>31942119</v>
      </c>
      <c r="Y2822" s="16" t="inlineStr">
        <is>
          <t>元婴境灵品丹药。攻击下限增幅+5%；攻击上限增幅+5%，持续1620现实秒。</t>
        </is>
      </c>
      <c r="Z2822" s="16" t="inlineStr">
        <is>
          <t>|cff00FF00“锋芒有上下之势，战元养其本，不混灵力之池。热剂自有其宜，须量药力与丹毒而用。”——《战元养锋录》|r</t>
        </is>
      </c>
      <c r="AA2822" t="str" s="16">
        <v>炼丹可得。</v>
      </c>
      <c r="AB2822">
        <v>11921119</v>
      </c>
      <c r="AC2822" s="16" t="s">
        <v>1781</v>
      </c>
      <c r="AD2822" s="16">
        <v>40002</v>
      </c>
      <c r="AF2822">
        <v>70002</v>
      </c>
      <c r="AH2822">
        <v>1500</v>
      </c>
      <c r="AI2822" s="16" t="s">
        <v>1777</v>
      </c>
      <c r="AJ2822" s="16" t="s">
        <v>1777</v>
      </c>
      <c r="AK2822" s="16" t="s">
        <v>345</v>
      </c>
    </row>
    <row r="2823" spans="2:37">
      <c r="B2823" s="16" t="n">
        <f>10000000+INDEX(编号表!$B:$B,MATCH(F2823,编号表!$A:$A,0))*100000+INDEX(编号表!$F:$F,MATCH(D2823,编号表!$E:$E,0))*1000+INDEX(编号表!$D:$D,MATCH(E2823,编号表!$C:$C,0))*10000+G2823</f>
        <v>11943119</v>
      </c>
      <c r="C2823" s="16" t="s">
        <v>3381</v>
      </c>
      <c r="D2823" s="16" t="s">
        <v>105</v>
      </c>
      <c r="E2823" s="16" t="s">
        <v>345</v>
      </c>
      <c r="F2823" s="16" t="s">
        <v>1777</v>
      </c>
      <c r="G2823" s="16">
        <v>119</v>
      </c>
      <c r="I2823" s="16">
        <v>60</v>
      </c>
      <c r="J2823" t="str">
        <f t="shared" si="46"/>
        <v>大类_玄品元婴丹药</v>
      </c>
      <c r="K2823" s="16" t="s">
        <v>337</v>
      </c>
      <c r="L2823" s="16">
        <v>1</v>
      </c>
      <c r="M2823" s="16" t="s">
        <v>1777</v>
      </c>
      <c r="O2823" s="16">
        <v>0</v>
      </c>
      <c r="P2823" s="16" t="b">
        <v>1</v>
      </c>
      <c r="R2823" s="16" t="b">
        <v>0</v>
      </c>
      <c r="S2823" s="16">
        <v>1</v>
      </c>
      <c r="T2823" s="16" t="s">
        <v>91</v>
      </c>
      <c r="U2823" s="16">
        <v>999</v>
      </c>
      <c r="V2823" s="16" t="s">
        <v>1778</v>
      </c>
      <c r="W2823" s="16">
        <v>31943119</v>
      </c>
      <c r="Y2823" s="16" t="inlineStr">
        <is>
          <t>元婴境玄品丹药。攻击下限增幅+5%；攻击上限增幅+5%，持续2916现实秒。</t>
        </is>
      </c>
      <c r="Z2823" s="16" t="inlineStr">
        <is>
          <t>|cff00FF00“锋芒有上下之势，战元养其本，不混灵力之池。热剂自有其宜，须量药力与丹毒而用。”——《战元养锋录》|r</t>
        </is>
      </c>
      <c r="AA2823" t="str" s="16">
        <v>炼丹可得。</v>
      </c>
      <c r="AB2823">
        <v>11921119</v>
      </c>
      <c r="AC2823" s="16" t="s">
        <v>1781</v>
      </c>
      <c r="AD2823" s="16">
        <v>40003</v>
      </c>
      <c r="AF2823">
        <v>70003</v>
      </c>
      <c r="AH2823">
        <v>6000</v>
      </c>
      <c r="AI2823" s="16" t="s">
        <v>1777</v>
      </c>
      <c r="AJ2823" s="16" t="s">
        <v>1777</v>
      </c>
      <c r="AK2823" s="16" t="s">
        <v>345</v>
      </c>
    </row>
    <row r="2824" spans="2:37">
      <c r="B2824" s="16" t="n">
        <f>10000000+INDEX(编号表!$B:$B,MATCH(F2824,编号表!$A:$A,0))*100000+INDEX(编号表!$F:$F,MATCH(D2824,编号表!$E:$E,0))*1000+INDEX(编号表!$D:$D,MATCH(E2824,编号表!$C:$C,0))*10000+G2824</f>
        <v>11941120</v>
      </c>
      <c r="C2824" s="16" t="inlineStr">
        <is>
          <t>元婴玄阴法元丹</t>
        </is>
      </c>
      <c r="D2824" s="16" t="s">
        <v>86</v>
      </c>
      <c r="E2824" s="16" t="s">
        <v>345</v>
      </c>
      <c r="F2824" s="16" t="s">
        <v>1777</v>
      </c>
      <c r="G2824" s="16">
        <v>120</v>
      </c>
      <c r="I2824" s="16">
        <v>60</v>
      </c>
      <c r="J2824" t="str">
        <f t="shared" si="46"/>
        <v>大类_凡品元婴丹药</v>
      </c>
      <c r="K2824" s="16" t="s">
        <v>337</v>
      </c>
      <c r="L2824" s="16">
        <v>1</v>
      </c>
      <c r="M2824" s="16" t="s">
        <v>1777</v>
      </c>
      <c r="O2824" s="16">
        <v>0</v>
      </c>
      <c r="P2824" s="16" t="b">
        <v>1</v>
      </c>
      <c r="R2824" s="16" t="b">
        <v>0</v>
      </c>
      <c r="S2824" s="16">
        <v>1</v>
      </c>
      <c r="T2824" s="16" t="s">
        <v>91</v>
      </c>
      <c r="U2824" s="16">
        <v>999</v>
      </c>
      <c r="V2824" s="16" t="s">
        <v>1778</v>
      </c>
      <c r="W2824" s="16">
        <v>31941120</v>
      </c>
      <c r="Y2824" s="16" t="inlineStr">
        <is>
          <t>元婴境凡品丹药。法力下限增幅+2%；法力上限增幅+2%，持续1800现实秒。</t>
        </is>
      </c>
      <c r="Z2824" s="16" t="inlineStr">
        <is>
          <t>|cff00FF00“法攻有上下之势，法元凝其威，不以蓝量作法力。寒剂自有其宜，须量药力与丹毒而用。”——《法元凝威录》|r</t>
        </is>
      </c>
      <c r="AA2824" t="str" s="16">
        <v>炼丹可得。</v>
      </c>
      <c r="AB2824">
        <v>11921120</v>
      </c>
      <c r="AC2824" s="16" t="s">
        <v>1781</v>
      </c>
      <c r="AD2824" s="16">
        <v>40001</v>
      </c>
      <c r="AF2824">
        <v>70001</v>
      </c>
      <c r="AH2824">
        <v>500</v>
      </c>
      <c r="AI2824" s="16" t="s">
        <v>1777</v>
      </c>
      <c r="AJ2824" s="16" t="s">
        <v>1777</v>
      </c>
      <c r="AK2824" s="16" t="s">
        <v>345</v>
      </c>
    </row>
    <row r="2825" spans="2:37">
      <c r="B2825" s="16" t="n">
        <f>10000000+INDEX(编号表!$B:$B,MATCH(F2825,编号表!$A:$A,0))*100000+INDEX(编号表!$F:$F,MATCH(D2825,编号表!$E:$E,0))*1000+INDEX(编号表!$D:$D,MATCH(E2825,编号表!$C:$C,0))*10000+G2825</f>
        <v>11942120</v>
      </c>
      <c r="C2825" s="16" t="inlineStr">
        <is>
          <t>元婴玄阴法元丹</t>
        </is>
      </c>
      <c r="D2825" s="16" t="s">
        <v>102</v>
      </c>
      <c r="E2825" s="16" t="s">
        <v>345</v>
      </c>
      <c r="F2825" s="16" t="s">
        <v>1777</v>
      </c>
      <c r="G2825" s="16">
        <v>120</v>
      </c>
      <c r="I2825" s="16">
        <v>60</v>
      </c>
      <c r="J2825" t="str">
        <f t="shared" si="46"/>
        <v>大类_灵品元婴丹药</v>
      </c>
      <c r="K2825" s="16" t="s">
        <v>337</v>
      </c>
      <c r="L2825" s="16">
        <v>1</v>
      </c>
      <c r="M2825" s="16" t="s">
        <v>1777</v>
      </c>
      <c r="O2825" s="16">
        <v>0</v>
      </c>
      <c r="P2825" s="16" t="b">
        <v>1</v>
      </c>
      <c r="R2825" s="16" t="b">
        <v>0</v>
      </c>
      <c r="S2825" s="16">
        <v>1</v>
      </c>
      <c r="T2825" s="16" t="s">
        <v>91</v>
      </c>
      <c r="U2825" s="16">
        <v>999</v>
      </c>
      <c r="V2825" s="16" t="s">
        <v>1778</v>
      </c>
      <c r="W2825" s="16">
        <v>31942120</v>
      </c>
      <c r="Y2825" s="16" t="inlineStr">
        <is>
          <t>元婴境灵品丹药。法力下限增幅+2%；法力上限增幅+2%，持续3240现实秒。</t>
        </is>
      </c>
      <c r="Z2825" s="16" t="inlineStr">
        <is>
          <t>|cff00FF00“法攻有上下之势，法元凝其威，不以蓝量作法力。寒剂自有其宜，须量药力与丹毒而用。”——《法元凝威录》|r</t>
        </is>
      </c>
      <c r="AA2825" t="str" s="16">
        <v>炼丹可得。</v>
      </c>
      <c r="AB2825">
        <v>11921120</v>
      </c>
      <c r="AC2825" s="16" t="s">
        <v>1781</v>
      </c>
      <c r="AD2825" s="16">
        <v>40002</v>
      </c>
      <c r="AF2825">
        <v>70002</v>
      </c>
      <c r="AH2825">
        <v>1500</v>
      </c>
      <c r="AI2825" s="16" t="s">
        <v>1777</v>
      </c>
      <c r="AJ2825" s="16" t="s">
        <v>1777</v>
      </c>
      <c r="AK2825" s="16" t="s">
        <v>345</v>
      </c>
    </row>
    <row r="2826" spans="2:37">
      <c r="B2826" s="16" t="n">
        <f>10000000+INDEX(编号表!$B:$B,MATCH(F2826,编号表!$A:$A,0))*100000+INDEX(编号表!$F:$F,MATCH(D2826,编号表!$E:$E,0))*1000+INDEX(编号表!$D:$D,MATCH(E2826,编号表!$C:$C,0))*10000+G2826</f>
        <v>11943120</v>
      </c>
      <c r="C2826" s="16" t="inlineStr">
        <is>
          <t>元婴玄阴法元丹</t>
        </is>
      </c>
      <c r="D2826" s="16" t="s">
        <v>105</v>
      </c>
      <c r="E2826" s="16" t="s">
        <v>345</v>
      </c>
      <c r="F2826" s="16" t="s">
        <v>1777</v>
      </c>
      <c r="G2826" s="16">
        <v>120</v>
      </c>
      <c r="I2826" s="16">
        <v>60</v>
      </c>
      <c r="J2826" t="str">
        <f t="shared" si="46"/>
        <v>大类_玄品元婴丹药</v>
      </c>
      <c r="K2826" s="16" t="s">
        <v>337</v>
      </c>
      <c r="L2826" s="16">
        <v>1</v>
      </c>
      <c r="M2826" s="16" t="s">
        <v>1777</v>
      </c>
      <c r="O2826" s="16">
        <v>0</v>
      </c>
      <c r="P2826" s="16" t="b">
        <v>1</v>
      </c>
      <c r="R2826" s="16" t="b">
        <v>0</v>
      </c>
      <c r="S2826" s="16">
        <v>1</v>
      </c>
      <c r="T2826" s="16" t="s">
        <v>91</v>
      </c>
      <c r="U2826" s="16">
        <v>999</v>
      </c>
      <c r="V2826" s="16" t="s">
        <v>1778</v>
      </c>
      <c r="W2826" s="16">
        <v>31943120</v>
      </c>
      <c r="Y2826" s="16" t="inlineStr">
        <is>
          <t>元婴境玄品丹药。法力下限增幅+2%；法力上限增幅+2%，持续5832现实秒。</t>
        </is>
      </c>
      <c r="Z2826" s="16" t="inlineStr">
        <is>
          <t>|cff00FF00“法攻有上下之势，法元凝其威，不以蓝量作法力。寒剂自有其宜，须量药力与丹毒而用。”——《法元凝威录》|r</t>
        </is>
      </c>
      <c r="AA2826" t="str" s="16">
        <v>炼丹可得。</v>
      </c>
      <c r="AB2826">
        <v>11921120</v>
      </c>
      <c r="AC2826" s="16" t="s">
        <v>1781</v>
      </c>
      <c r="AD2826" s="16">
        <v>40003</v>
      </c>
      <c r="AF2826">
        <v>70003</v>
      </c>
      <c r="AH2826">
        <v>6000</v>
      </c>
      <c r="AI2826" s="16" t="s">
        <v>1777</v>
      </c>
      <c r="AJ2826" s="16" t="s">
        <v>1777</v>
      </c>
      <c r="AK2826" s="16" t="s">
        <v>345</v>
      </c>
    </row>
    <row r="2827" spans="2:37">
      <c r="B2827" s="16" t="n">
        <f>10000000+INDEX(编号表!$B:$B,MATCH(F2827,编号表!$A:$A,0))*100000+INDEX(编号表!$F:$F,MATCH(D2827,编号表!$E:$E,0))*1000+INDEX(编号表!$D:$D,MATCH(E2827,编号表!$C:$C,0))*10000+G2827</f>
        <v>11941121</v>
      </c>
      <c r="C2827" s="16" t="inlineStr">
        <is>
          <t>元婴清和法元丹</t>
        </is>
      </c>
      <c r="D2827" s="16" t="s">
        <v>86</v>
      </c>
      <c r="E2827" s="16" t="s">
        <v>345</v>
      </c>
      <c r="F2827" s="16" t="s">
        <v>1777</v>
      </c>
      <c r="G2827" s="16">
        <v>121</v>
      </c>
      <c r="I2827" s="16">
        <v>60</v>
      </c>
      <c r="J2827" t="str">
        <f t="shared" si="46"/>
        <v>大类_凡品元婴丹药</v>
      </c>
      <c r="K2827" s="16" t="s">
        <v>337</v>
      </c>
      <c r="L2827" s="16">
        <v>1</v>
      </c>
      <c r="M2827" s="16" t="s">
        <v>1777</v>
      </c>
      <c r="O2827" s="16">
        <v>0</v>
      </c>
      <c r="P2827" s="16" t="b">
        <v>1</v>
      </c>
      <c r="R2827" s="16" t="b">
        <v>0</v>
      </c>
      <c r="S2827" s="16">
        <v>1</v>
      </c>
      <c r="T2827" s="16" t="s">
        <v>91</v>
      </c>
      <c r="U2827" s="16">
        <v>999</v>
      </c>
      <c r="V2827" s="16" t="s">
        <v>1778</v>
      </c>
      <c r="W2827" s="16">
        <v>31941121</v>
      </c>
      <c r="Y2827" s="16" t="inlineStr">
        <is>
          <t>元婴境凡品丹药。法力下限增幅+3%；法力上限增幅+3%，持续1500现实秒。</t>
        </is>
      </c>
      <c r="Z2827" s="16" t="inlineStr">
        <is>
          <t>|cff00FF00“法攻有上下之势，法元凝其威，不以蓝量作法力。凉剂自有其宜，须量药力与丹毒而用。”——《法元凝威录》|r</t>
        </is>
      </c>
      <c r="AA2827" t="str" s="16">
        <v>炼丹可得。</v>
      </c>
      <c r="AB2827">
        <v>11921121</v>
      </c>
      <c r="AC2827" s="16" t="s">
        <v>1781</v>
      </c>
      <c r="AD2827" s="16">
        <v>40001</v>
      </c>
      <c r="AF2827">
        <v>70001</v>
      </c>
      <c r="AH2827">
        <v>500</v>
      </c>
      <c r="AI2827" s="16" t="s">
        <v>1777</v>
      </c>
      <c r="AJ2827" s="16" t="s">
        <v>1777</v>
      </c>
      <c r="AK2827" s="16" t="s">
        <v>345</v>
      </c>
    </row>
    <row r="2828" spans="2:37">
      <c r="B2828" s="16" t="n">
        <f>10000000+INDEX(编号表!$B:$B,MATCH(F2828,编号表!$A:$A,0))*100000+INDEX(编号表!$F:$F,MATCH(D2828,编号表!$E:$E,0))*1000+INDEX(编号表!$D:$D,MATCH(E2828,编号表!$C:$C,0))*10000+G2828</f>
        <v>11942121</v>
      </c>
      <c r="C2828" s="16" t="inlineStr">
        <is>
          <t>元婴清和法元丹</t>
        </is>
      </c>
      <c r="D2828" s="16" t="s">
        <v>102</v>
      </c>
      <c r="E2828" s="16" t="s">
        <v>345</v>
      </c>
      <c r="F2828" s="16" t="s">
        <v>1777</v>
      </c>
      <c r="G2828" s="16">
        <v>121</v>
      </c>
      <c r="I2828" s="16">
        <v>60</v>
      </c>
      <c r="J2828" t="str">
        <f t="shared" si="46"/>
        <v>大类_灵品元婴丹药</v>
      </c>
      <c r="K2828" s="16" t="s">
        <v>337</v>
      </c>
      <c r="L2828" s="16">
        <v>1</v>
      </c>
      <c r="M2828" s="16" t="s">
        <v>1777</v>
      </c>
      <c r="O2828" s="16">
        <v>0</v>
      </c>
      <c r="P2828" s="16" t="b">
        <v>1</v>
      </c>
      <c r="R2828" s="16" t="b">
        <v>0</v>
      </c>
      <c r="S2828" s="16">
        <v>1</v>
      </c>
      <c r="T2828" s="16" t="s">
        <v>91</v>
      </c>
      <c r="U2828" s="16">
        <v>999</v>
      </c>
      <c r="V2828" s="16" t="s">
        <v>1778</v>
      </c>
      <c r="W2828" s="16">
        <v>31942121</v>
      </c>
      <c r="Y2828" s="16" t="inlineStr">
        <is>
          <t>元婴境灵品丹药。法力下限增幅+3%；法力上限增幅+3%，持续2700现实秒。</t>
        </is>
      </c>
      <c r="Z2828" s="16" t="inlineStr">
        <is>
          <t>|cff00FF00“法攻有上下之势，法元凝其威，不以蓝量作法力。凉剂自有其宜，须量药力与丹毒而用。”——《法元凝威录》|r</t>
        </is>
      </c>
      <c r="AA2828" t="str" s="16">
        <v>炼丹可得。</v>
      </c>
      <c r="AB2828">
        <v>11921121</v>
      </c>
      <c r="AC2828" s="16" t="s">
        <v>1781</v>
      </c>
      <c r="AD2828" s="16">
        <v>40002</v>
      </c>
      <c r="AF2828">
        <v>70002</v>
      </c>
      <c r="AH2828">
        <v>1500</v>
      </c>
      <c r="AI2828" s="16" t="s">
        <v>1777</v>
      </c>
      <c r="AJ2828" s="16" t="s">
        <v>1777</v>
      </c>
      <c r="AK2828" s="16" t="s">
        <v>345</v>
      </c>
    </row>
    <row r="2829" spans="2:37">
      <c r="B2829" s="16" t="n">
        <f>10000000+INDEX(编号表!$B:$B,MATCH(F2829,编号表!$A:$A,0))*100000+INDEX(编号表!$F:$F,MATCH(D2829,编号表!$E:$E,0))*1000+INDEX(编号表!$D:$D,MATCH(E2829,编号表!$C:$C,0))*10000+G2829</f>
        <v>11943121</v>
      </c>
      <c r="C2829" s="16" t="inlineStr">
        <is>
          <t>元婴清和法元丹</t>
        </is>
      </c>
      <c r="D2829" s="16" t="s">
        <v>105</v>
      </c>
      <c r="E2829" s="16" t="s">
        <v>345</v>
      </c>
      <c r="F2829" s="16" t="s">
        <v>1777</v>
      </c>
      <c r="G2829" s="16">
        <v>121</v>
      </c>
      <c r="I2829" s="16">
        <v>60</v>
      </c>
      <c r="J2829" t="str">
        <f t="shared" si="46"/>
        <v>大类_玄品元婴丹药</v>
      </c>
      <c r="K2829" s="16" t="s">
        <v>337</v>
      </c>
      <c r="L2829" s="16">
        <v>1</v>
      </c>
      <c r="M2829" s="16" t="s">
        <v>1777</v>
      </c>
      <c r="O2829" s="16">
        <v>0</v>
      </c>
      <c r="P2829" s="16" t="b">
        <v>1</v>
      </c>
      <c r="R2829" s="16" t="b">
        <v>0</v>
      </c>
      <c r="S2829" s="16">
        <v>1</v>
      </c>
      <c r="T2829" s="16" t="s">
        <v>91</v>
      </c>
      <c r="U2829" s="16">
        <v>999</v>
      </c>
      <c r="V2829" s="16" t="s">
        <v>1778</v>
      </c>
      <c r="W2829" s="16">
        <v>31943121</v>
      </c>
      <c r="Y2829" s="16" t="inlineStr">
        <is>
          <t>元婴境玄品丹药。法力下限增幅+3%；法力上限增幅+3%，持续4860现实秒。</t>
        </is>
      </c>
      <c r="Z2829" s="16" t="inlineStr">
        <is>
          <t>|cff00FF00“法攻有上下之势，法元凝其威，不以蓝量作法力。凉剂自有其宜，须量药力与丹毒而用。”——《法元凝威录》|r</t>
        </is>
      </c>
      <c r="AA2829" t="str" s="16">
        <v>炼丹可得。</v>
      </c>
      <c r="AB2829">
        <v>11921121</v>
      </c>
      <c r="AC2829" s="16" t="s">
        <v>1781</v>
      </c>
      <c r="AD2829" s="16">
        <v>40003</v>
      </c>
      <c r="AF2829">
        <v>70003</v>
      </c>
      <c r="AH2829">
        <v>6000</v>
      </c>
      <c r="AI2829" s="16" t="s">
        <v>1777</v>
      </c>
      <c r="AJ2829" s="16" t="s">
        <v>1777</v>
      </c>
      <c r="AK2829" s="16" t="s">
        <v>345</v>
      </c>
    </row>
    <row r="2830" spans="2:37">
      <c r="B2830" s="16" t="n">
        <f>10000000+INDEX(编号表!$B:$B,MATCH(F2830,编号表!$A:$A,0))*100000+INDEX(编号表!$F:$F,MATCH(D2830,编号表!$E:$E,0))*1000+INDEX(编号表!$D:$D,MATCH(E2830,编号表!$C:$C,0))*10000+G2830</f>
        <v>11941122</v>
      </c>
      <c r="C2830" s="16" t="inlineStr">
        <is>
          <t>元婴法元丹</t>
        </is>
      </c>
      <c r="D2830" s="16" t="s">
        <v>86</v>
      </c>
      <c r="E2830" s="16" t="s">
        <v>345</v>
      </c>
      <c r="F2830" s="16" t="s">
        <v>1777</v>
      </c>
      <c r="G2830" s="16">
        <v>122</v>
      </c>
      <c r="I2830" s="16">
        <v>60</v>
      </c>
      <c r="J2830" t="str">
        <f t="shared" si="46"/>
        <v>大类_凡品元婴丹药</v>
      </c>
      <c r="K2830" s="16" t="s">
        <v>337</v>
      </c>
      <c r="L2830" s="16">
        <v>1</v>
      </c>
      <c r="M2830" s="16" t="s">
        <v>1777</v>
      </c>
      <c r="O2830" s="16">
        <v>0</v>
      </c>
      <c r="P2830" s="16" t="b">
        <v>1</v>
      </c>
      <c r="R2830" s="16" t="b">
        <v>0</v>
      </c>
      <c r="S2830" s="16">
        <v>1</v>
      </c>
      <c r="T2830" s="16" t="s">
        <v>91</v>
      </c>
      <c r="U2830" s="16">
        <v>999</v>
      </c>
      <c r="V2830" s="16" t="s">
        <v>1778</v>
      </c>
      <c r="W2830" s="16">
        <v>31941122</v>
      </c>
      <c r="Y2830" s="16" t="inlineStr">
        <is>
          <t>元婴境凡品丹药。法力下限增幅+3.5%；法力上限增幅+3.5%，持续1500现实秒。</t>
        </is>
      </c>
      <c r="Z2830" s="16" t="inlineStr">
        <is>
          <t>|cff00FF00“法攻有上下之势，法元凝其威，不以蓝量作法力。平剂自有其宜，须量药力与丹毒而用。”——《法元凝威录》|r</t>
        </is>
      </c>
      <c r="AA2830" t="str" s="16">
        <v>炼丹可得。</v>
      </c>
      <c r="AB2830">
        <v>11921122</v>
      </c>
      <c r="AC2830" s="16" t="s">
        <v>1781</v>
      </c>
      <c r="AD2830" s="16">
        <v>40001</v>
      </c>
      <c r="AF2830">
        <v>70001</v>
      </c>
      <c r="AH2830">
        <v>500</v>
      </c>
      <c r="AI2830" s="16" t="s">
        <v>1777</v>
      </c>
      <c r="AJ2830" s="16" t="s">
        <v>1777</v>
      </c>
      <c r="AK2830" s="16" t="s">
        <v>345</v>
      </c>
    </row>
    <row r="2831" spans="2:37">
      <c r="B2831" s="16" t="n">
        <f>10000000+INDEX(编号表!$B:$B,MATCH(F2831,编号表!$A:$A,0))*100000+INDEX(编号表!$F:$F,MATCH(D2831,编号表!$E:$E,0))*1000+INDEX(编号表!$D:$D,MATCH(E2831,编号表!$C:$C,0))*10000+G2831</f>
        <v>11942122</v>
      </c>
      <c r="C2831" s="16" t="inlineStr">
        <is>
          <t>元婴法元丹</t>
        </is>
      </c>
      <c r="D2831" s="16" t="s">
        <v>102</v>
      </c>
      <c r="E2831" s="16" t="s">
        <v>345</v>
      </c>
      <c r="F2831" s="16" t="s">
        <v>1777</v>
      </c>
      <c r="G2831" s="16">
        <v>122</v>
      </c>
      <c r="I2831" s="16">
        <v>60</v>
      </c>
      <c r="J2831" t="str">
        <f t="shared" si="46"/>
        <v>大类_灵品元婴丹药</v>
      </c>
      <c r="K2831" s="16" t="s">
        <v>337</v>
      </c>
      <c r="L2831" s="16">
        <v>1</v>
      </c>
      <c r="M2831" s="16" t="s">
        <v>1777</v>
      </c>
      <c r="O2831" s="16">
        <v>0</v>
      </c>
      <c r="P2831" s="16" t="b">
        <v>1</v>
      </c>
      <c r="R2831" s="16" t="b">
        <v>0</v>
      </c>
      <c r="S2831" s="16">
        <v>1</v>
      </c>
      <c r="T2831" s="16" t="s">
        <v>91</v>
      </c>
      <c r="U2831" s="16">
        <v>999</v>
      </c>
      <c r="V2831" s="16" t="s">
        <v>1778</v>
      </c>
      <c r="W2831" s="16">
        <v>31942122</v>
      </c>
      <c r="Y2831" s="16" t="inlineStr">
        <is>
          <t>元婴境灵品丹药。法力下限增幅+3.5%；法力上限增幅+3.5%，持续2700现实秒。</t>
        </is>
      </c>
      <c r="Z2831" s="16" t="inlineStr">
        <is>
          <t>|cff00FF00“法攻有上下之势，法元凝其威，不以蓝量作法力。平剂自有其宜，须量药力与丹毒而用。”——《法元凝威录》|r</t>
        </is>
      </c>
      <c r="AA2831" t="str" s="16">
        <v>炼丹可得。</v>
      </c>
      <c r="AB2831">
        <v>11921122</v>
      </c>
      <c r="AC2831" s="16" t="s">
        <v>1781</v>
      </c>
      <c r="AD2831" s="16">
        <v>40002</v>
      </c>
      <c r="AF2831">
        <v>70002</v>
      </c>
      <c r="AH2831">
        <v>1500</v>
      </c>
      <c r="AI2831" s="16" t="s">
        <v>1777</v>
      </c>
      <c r="AJ2831" s="16" t="s">
        <v>1777</v>
      </c>
      <c r="AK2831" s="16" t="s">
        <v>345</v>
      </c>
    </row>
    <row r="2832" spans="2:37">
      <c r="B2832" s="16" t="n">
        <f>10000000+INDEX(编号表!$B:$B,MATCH(F2832,编号表!$A:$A,0))*100000+INDEX(编号表!$F:$F,MATCH(D2832,编号表!$E:$E,0))*1000+INDEX(编号表!$D:$D,MATCH(E2832,编号表!$C:$C,0))*10000+G2832</f>
        <v>11943122</v>
      </c>
      <c r="C2832" s="16" t="inlineStr">
        <is>
          <t>元婴法元丹</t>
        </is>
      </c>
      <c r="D2832" s="16" t="s">
        <v>105</v>
      </c>
      <c r="E2832" s="16" t="s">
        <v>345</v>
      </c>
      <c r="F2832" s="16" t="s">
        <v>1777</v>
      </c>
      <c r="G2832" s="16">
        <v>122</v>
      </c>
      <c r="I2832" s="16">
        <v>60</v>
      </c>
      <c r="J2832" t="str">
        <f t="shared" si="46"/>
        <v>大类_玄品元婴丹药</v>
      </c>
      <c r="K2832" s="16" t="s">
        <v>337</v>
      </c>
      <c r="L2832" s="16">
        <v>1</v>
      </c>
      <c r="M2832" s="16" t="s">
        <v>1777</v>
      </c>
      <c r="O2832" s="16">
        <v>0</v>
      </c>
      <c r="P2832" s="16" t="b">
        <v>1</v>
      </c>
      <c r="R2832" s="16" t="b">
        <v>0</v>
      </c>
      <c r="S2832" s="16">
        <v>1</v>
      </c>
      <c r="T2832" s="16" t="s">
        <v>91</v>
      </c>
      <c r="U2832" s="16">
        <v>999</v>
      </c>
      <c r="V2832" s="16" t="s">
        <v>1778</v>
      </c>
      <c r="W2832" s="16">
        <v>31943122</v>
      </c>
      <c r="Y2832" s="16" t="inlineStr">
        <is>
          <t>元婴境玄品丹药。法力下限增幅+3.5%；法力上限增幅+3.5%，持续4860现实秒。</t>
        </is>
      </c>
      <c r="Z2832" s="16" t="inlineStr">
        <is>
          <t>|cff00FF00“法攻有上下之势，法元凝其威，不以蓝量作法力。平剂自有其宜，须量药力与丹毒而用。”——《法元凝威录》|r</t>
        </is>
      </c>
      <c r="AA2832" t="str" s="16">
        <v>炼丹可得。</v>
      </c>
      <c r="AB2832">
        <v>11921122</v>
      </c>
      <c r="AC2832" s="16" t="s">
        <v>1781</v>
      </c>
      <c r="AD2832" s="16">
        <v>40003</v>
      </c>
      <c r="AF2832">
        <v>70003</v>
      </c>
      <c r="AH2832">
        <v>6000</v>
      </c>
      <c r="AI2832" s="16" t="s">
        <v>1777</v>
      </c>
      <c r="AJ2832" s="16" t="s">
        <v>1777</v>
      </c>
      <c r="AK2832" s="16" t="s">
        <v>345</v>
      </c>
    </row>
    <row r="2833" spans="2:37">
      <c r="B2833" s="16" t="n">
        <f>10000000+INDEX(编号表!$B:$B,MATCH(F2833,编号表!$A:$A,0))*100000+INDEX(编号表!$F:$F,MATCH(D2833,编号表!$E:$E,0))*1000+INDEX(编号表!$D:$D,MATCH(E2833,编号表!$C:$C,0))*10000+G2833</f>
        <v>11941123</v>
      </c>
      <c r="C2833" s="16" t="inlineStr">
        <is>
          <t>元婴温阳法元丹</t>
        </is>
      </c>
      <c r="D2833" s="16" t="s">
        <v>86</v>
      </c>
      <c r="E2833" s="16" t="s">
        <v>345</v>
      </c>
      <c r="F2833" s="16" t="s">
        <v>1777</v>
      </c>
      <c r="G2833" s="16">
        <v>123</v>
      </c>
      <c r="I2833" s="16">
        <v>60</v>
      </c>
      <c r="J2833" t="str">
        <f t="shared" si="46"/>
        <v>大类_凡品元婴丹药</v>
      </c>
      <c r="K2833" s="16" t="s">
        <v>337</v>
      </c>
      <c r="L2833" s="16">
        <v>1</v>
      </c>
      <c r="M2833" s="16" t="s">
        <v>1777</v>
      </c>
      <c r="O2833" s="16">
        <v>0</v>
      </c>
      <c r="P2833" s="16" t="b">
        <v>1</v>
      </c>
      <c r="R2833" s="16" t="b">
        <v>0</v>
      </c>
      <c r="S2833" s="16">
        <v>1</v>
      </c>
      <c r="T2833" s="16" t="s">
        <v>91</v>
      </c>
      <c r="U2833" s="16">
        <v>999</v>
      </c>
      <c r="V2833" s="16" t="s">
        <v>1778</v>
      </c>
      <c r="W2833" s="16">
        <v>31941123</v>
      </c>
      <c r="Y2833" s="16" t="inlineStr">
        <is>
          <t>元婴境凡品丹药。法力下限增幅+4%；法力上限增幅+4%，持续1500现实秒。</t>
        </is>
      </c>
      <c r="Z2833" s="16" t="inlineStr">
        <is>
          <t>|cff00FF00“法攻有上下之势，法元凝其威，不以蓝量作法力。温剂自有其宜，须量药力与丹毒而用。”——《法元凝威录》|r</t>
        </is>
      </c>
      <c r="AA2833" t="str" s="16">
        <v>炼丹可得。</v>
      </c>
      <c r="AB2833">
        <v>11921123</v>
      </c>
      <c r="AC2833" s="16" t="s">
        <v>1781</v>
      </c>
      <c r="AD2833" s="16">
        <v>40001</v>
      </c>
      <c r="AF2833">
        <v>70001</v>
      </c>
      <c r="AH2833">
        <v>500</v>
      </c>
      <c r="AI2833" s="16" t="s">
        <v>1777</v>
      </c>
      <c r="AJ2833" s="16" t="s">
        <v>1777</v>
      </c>
      <c r="AK2833" s="16" t="s">
        <v>345</v>
      </c>
    </row>
    <row r="2834" spans="2:37">
      <c r="B2834" s="16" t="n">
        <f>10000000+INDEX(编号表!$B:$B,MATCH(F2834,编号表!$A:$A,0))*100000+INDEX(编号表!$F:$F,MATCH(D2834,编号表!$E:$E,0))*1000+INDEX(编号表!$D:$D,MATCH(E2834,编号表!$C:$C,0))*10000+G2834</f>
        <v>11942123</v>
      </c>
      <c r="C2834" s="16" t="inlineStr">
        <is>
          <t>元婴温阳法元丹</t>
        </is>
      </c>
      <c r="D2834" s="16" t="s">
        <v>102</v>
      </c>
      <c r="E2834" s="16" t="s">
        <v>345</v>
      </c>
      <c r="F2834" s="16" t="s">
        <v>1777</v>
      </c>
      <c r="G2834" s="16">
        <v>123</v>
      </c>
      <c r="I2834" s="16">
        <v>60</v>
      </c>
      <c r="J2834" t="str">
        <f t="shared" si="46"/>
        <v>大类_灵品元婴丹药</v>
      </c>
      <c r="K2834" s="16" t="s">
        <v>337</v>
      </c>
      <c r="L2834" s="16">
        <v>1</v>
      </c>
      <c r="M2834" s="16" t="s">
        <v>1777</v>
      </c>
      <c r="O2834" s="16">
        <v>0</v>
      </c>
      <c r="P2834" s="16" t="b">
        <v>1</v>
      </c>
      <c r="R2834" s="16" t="b">
        <v>0</v>
      </c>
      <c r="S2834" s="16">
        <v>1</v>
      </c>
      <c r="T2834" s="16" t="s">
        <v>91</v>
      </c>
      <c r="U2834" s="16">
        <v>999</v>
      </c>
      <c r="V2834" s="16" t="s">
        <v>1778</v>
      </c>
      <c r="W2834" s="16">
        <v>31942123</v>
      </c>
      <c r="Y2834" s="16" t="inlineStr">
        <is>
          <t>元婴境灵品丹药。法力下限增幅+4%；法力上限增幅+4%，持续2700现实秒。</t>
        </is>
      </c>
      <c r="Z2834" s="16" t="inlineStr">
        <is>
          <t>|cff00FF00“法攻有上下之势，法元凝其威，不以蓝量作法力。温剂自有其宜，须量药力与丹毒而用。”——《法元凝威录》|r</t>
        </is>
      </c>
      <c r="AA2834" t="str" s="16">
        <v>炼丹可得。</v>
      </c>
      <c r="AB2834">
        <v>11921123</v>
      </c>
      <c r="AC2834" s="16" t="s">
        <v>1781</v>
      </c>
      <c r="AD2834" s="16">
        <v>40002</v>
      </c>
      <c r="AF2834">
        <v>70002</v>
      </c>
      <c r="AH2834">
        <v>1500</v>
      </c>
      <c r="AI2834" s="16" t="s">
        <v>1777</v>
      </c>
      <c r="AJ2834" s="16" t="s">
        <v>1777</v>
      </c>
      <c r="AK2834" s="16" t="s">
        <v>345</v>
      </c>
    </row>
    <row r="2835" spans="2:37">
      <c r="B2835" s="16" t="n">
        <f>10000000+INDEX(编号表!$B:$B,MATCH(F2835,编号表!$A:$A,0))*100000+INDEX(编号表!$F:$F,MATCH(D2835,编号表!$E:$E,0))*1000+INDEX(编号表!$D:$D,MATCH(E2835,编号表!$C:$C,0))*10000+G2835</f>
        <v>11943123</v>
      </c>
      <c r="C2835" s="16" t="inlineStr">
        <is>
          <t>元婴温阳法元丹</t>
        </is>
      </c>
      <c r="D2835" s="16" t="s">
        <v>105</v>
      </c>
      <c r="E2835" s="16" t="s">
        <v>345</v>
      </c>
      <c r="F2835" s="16" t="s">
        <v>1777</v>
      </c>
      <c r="G2835" s="16">
        <v>123</v>
      </c>
      <c r="I2835" s="16">
        <v>60</v>
      </c>
      <c r="J2835" t="str">
        <f t="shared" si="46"/>
        <v>大类_玄品元婴丹药</v>
      </c>
      <c r="K2835" s="16" t="s">
        <v>337</v>
      </c>
      <c r="L2835" s="16">
        <v>1</v>
      </c>
      <c r="M2835" s="16" t="s">
        <v>1777</v>
      </c>
      <c r="O2835" s="16">
        <v>0</v>
      </c>
      <c r="P2835" s="16" t="b">
        <v>1</v>
      </c>
      <c r="R2835" s="16" t="b">
        <v>0</v>
      </c>
      <c r="S2835" s="16">
        <v>1</v>
      </c>
      <c r="T2835" s="16" t="s">
        <v>91</v>
      </c>
      <c r="U2835" s="16">
        <v>999</v>
      </c>
      <c r="V2835" s="16" t="s">
        <v>1778</v>
      </c>
      <c r="W2835" s="16">
        <v>31943123</v>
      </c>
      <c r="Y2835" s="16" t="inlineStr">
        <is>
          <t>元婴境玄品丹药。法力下限增幅+4%；法力上限增幅+4%，持续4860现实秒。</t>
        </is>
      </c>
      <c r="Z2835" s="16" t="inlineStr">
        <is>
          <t>|cff00FF00“法攻有上下之势，法元凝其威，不以蓝量作法力。温剂自有其宜，须量药力与丹毒而用。”——《法元凝威录》|r</t>
        </is>
      </c>
      <c r="AA2835" t="str" s="16">
        <v>炼丹可得。</v>
      </c>
      <c r="AB2835">
        <v>11921123</v>
      </c>
      <c r="AC2835" s="16" t="s">
        <v>1781</v>
      </c>
      <c r="AD2835" s="16">
        <v>40003</v>
      </c>
      <c r="AF2835">
        <v>70003</v>
      </c>
      <c r="AH2835">
        <v>6000</v>
      </c>
      <c r="AI2835" s="16" t="s">
        <v>1777</v>
      </c>
      <c r="AJ2835" s="16" t="s">
        <v>1777</v>
      </c>
      <c r="AK2835" s="16" t="s">
        <v>345</v>
      </c>
    </row>
    <row r="2836" spans="2:37">
      <c r="B2836" s="16" t="n">
        <f>10000000+INDEX(编号表!$B:$B,MATCH(F2836,编号表!$A:$A,0))*100000+INDEX(编号表!$F:$F,MATCH(D2836,编号表!$E:$E,0))*1000+INDEX(编号表!$D:$D,MATCH(E2836,编号表!$C:$C,0))*10000+G2836</f>
        <v>11941124</v>
      </c>
      <c r="C2836" s="16" t="inlineStr">
        <is>
          <t>元婴烈阳法元丹</t>
        </is>
      </c>
      <c r="D2836" s="16" t="s">
        <v>86</v>
      </c>
      <c r="E2836" s="16" t="s">
        <v>345</v>
      </c>
      <c r="F2836" s="16" t="s">
        <v>1777</v>
      </c>
      <c r="G2836" s="16">
        <v>124</v>
      </c>
      <c r="I2836" s="16">
        <v>60</v>
      </c>
      <c r="J2836" t="str">
        <f t="shared" si="46"/>
        <v>大类_凡品元婴丹药</v>
      </c>
      <c r="K2836" s="16" t="s">
        <v>337</v>
      </c>
      <c r="L2836" s="16">
        <v>1</v>
      </c>
      <c r="M2836" s="16" t="s">
        <v>1777</v>
      </c>
      <c r="O2836" s="16">
        <v>0</v>
      </c>
      <c r="P2836" s="16" t="b">
        <v>1</v>
      </c>
      <c r="R2836" s="16" t="b">
        <v>0</v>
      </c>
      <c r="S2836" s="16">
        <v>1</v>
      </c>
      <c r="T2836" s="16" t="s">
        <v>91</v>
      </c>
      <c r="U2836" s="16">
        <v>999</v>
      </c>
      <c r="V2836" s="16" t="s">
        <v>1778</v>
      </c>
      <c r="W2836" s="16">
        <v>31941124</v>
      </c>
      <c r="Y2836" s="16" t="inlineStr">
        <is>
          <t>元婴境凡品丹药。法力下限增幅+5%；法力上限增幅+5%，持续900现实秒。</t>
        </is>
      </c>
      <c r="Z2836" s="16" t="inlineStr">
        <is>
          <t>|cff00FF00“法攻有上下之势，法元凝其威，不以蓝量作法力。热剂自有其宜，须量药力与丹毒而用。”——《法元凝威录》|r</t>
        </is>
      </c>
      <c r="AA2836" t="str" s="16">
        <v>炼丹可得。</v>
      </c>
      <c r="AB2836">
        <v>11921124</v>
      </c>
      <c r="AC2836" s="16" t="s">
        <v>1781</v>
      </c>
      <c r="AD2836" s="16">
        <v>40001</v>
      </c>
      <c r="AF2836">
        <v>70001</v>
      </c>
      <c r="AH2836">
        <v>500</v>
      </c>
      <c r="AI2836" s="16" t="s">
        <v>1777</v>
      </c>
      <c r="AJ2836" s="16" t="s">
        <v>1777</v>
      </c>
      <c r="AK2836" s="16" t="s">
        <v>345</v>
      </c>
    </row>
    <row r="2837" spans="2:37">
      <c r="B2837" s="16" t="n">
        <f>10000000+INDEX(编号表!$B:$B,MATCH(F2837,编号表!$A:$A,0))*100000+INDEX(编号表!$F:$F,MATCH(D2837,编号表!$E:$E,0))*1000+INDEX(编号表!$D:$D,MATCH(E2837,编号表!$C:$C,0))*10000+G2837</f>
        <v>11942124</v>
      </c>
      <c r="C2837" s="16" t="inlineStr">
        <is>
          <t>元婴烈阳法元丹</t>
        </is>
      </c>
      <c r="D2837" s="16" t="s">
        <v>102</v>
      </c>
      <c r="E2837" s="16" t="s">
        <v>345</v>
      </c>
      <c r="F2837" s="16" t="s">
        <v>1777</v>
      </c>
      <c r="G2837" s="16">
        <v>124</v>
      </c>
      <c r="I2837" s="16">
        <v>60</v>
      </c>
      <c r="J2837" t="str">
        <f t="shared" si="46"/>
        <v>大类_灵品元婴丹药</v>
      </c>
      <c r="K2837" s="16" t="s">
        <v>337</v>
      </c>
      <c r="L2837" s="16">
        <v>1</v>
      </c>
      <c r="M2837" s="16" t="s">
        <v>1777</v>
      </c>
      <c r="O2837" s="16">
        <v>0</v>
      </c>
      <c r="P2837" s="16" t="b">
        <v>1</v>
      </c>
      <c r="R2837" s="16" t="b">
        <v>0</v>
      </c>
      <c r="S2837" s="16">
        <v>1</v>
      </c>
      <c r="T2837" s="16" t="s">
        <v>91</v>
      </c>
      <c r="U2837" s="16">
        <v>999</v>
      </c>
      <c r="V2837" s="16" t="s">
        <v>1778</v>
      </c>
      <c r="W2837" s="16">
        <v>31942124</v>
      </c>
      <c r="Y2837" s="16" t="inlineStr">
        <is>
          <t>元婴境灵品丹药。法力下限增幅+5%；法力上限增幅+5%，持续1620现实秒。</t>
        </is>
      </c>
      <c r="Z2837" s="16" t="inlineStr">
        <is>
          <t>|cff00FF00“法攻有上下之势，法元凝其威，不以蓝量作法力。热剂自有其宜，须量药力与丹毒而用。”——《法元凝威录》|r</t>
        </is>
      </c>
      <c r="AA2837" t="str" s="16">
        <v>炼丹可得。</v>
      </c>
      <c r="AB2837">
        <v>11921124</v>
      </c>
      <c r="AC2837" s="16" t="s">
        <v>1781</v>
      </c>
      <c r="AD2837" s="16">
        <v>40002</v>
      </c>
      <c r="AF2837">
        <v>70002</v>
      </c>
      <c r="AH2837">
        <v>1500</v>
      </c>
      <c r="AI2837" s="16" t="s">
        <v>1777</v>
      </c>
      <c r="AJ2837" s="16" t="s">
        <v>1777</v>
      </c>
      <c r="AK2837" s="16" t="s">
        <v>345</v>
      </c>
    </row>
    <row r="2838" spans="2:37">
      <c r="B2838" s="16" t="n">
        <f>10000000+INDEX(编号表!$B:$B,MATCH(F2838,编号表!$A:$A,0))*100000+INDEX(编号表!$F:$F,MATCH(D2838,编号表!$E:$E,0))*1000+INDEX(编号表!$D:$D,MATCH(E2838,编号表!$C:$C,0))*10000+G2838</f>
        <v>11943124</v>
      </c>
      <c r="C2838" s="16" t="inlineStr">
        <is>
          <t>元婴烈阳法元丹</t>
        </is>
      </c>
      <c r="D2838" s="16" t="s">
        <v>105</v>
      </c>
      <c r="E2838" s="16" t="s">
        <v>345</v>
      </c>
      <c r="F2838" s="16" t="s">
        <v>1777</v>
      </c>
      <c r="G2838" s="16">
        <v>124</v>
      </c>
      <c r="I2838" s="16">
        <v>60</v>
      </c>
      <c r="J2838" t="str">
        <f t="shared" si="46"/>
        <v>大类_玄品元婴丹药</v>
      </c>
      <c r="K2838" s="16" t="s">
        <v>337</v>
      </c>
      <c r="L2838" s="16">
        <v>1</v>
      </c>
      <c r="M2838" s="16" t="s">
        <v>1777</v>
      </c>
      <c r="O2838" s="16">
        <v>0</v>
      </c>
      <c r="P2838" s="16" t="b">
        <v>1</v>
      </c>
      <c r="R2838" s="16" t="b">
        <v>0</v>
      </c>
      <c r="S2838" s="16">
        <v>1</v>
      </c>
      <c r="T2838" s="16" t="s">
        <v>91</v>
      </c>
      <c r="U2838" s="16">
        <v>999</v>
      </c>
      <c r="V2838" s="16" t="s">
        <v>1778</v>
      </c>
      <c r="W2838" s="16">
        <v>31943124</v>
      </c>
      <c r="Y2838" s="16" t="inlineStr">
        <is>
          <t>元婴境玄品丹药。法力下限增幅+5%；法力上限增幅+5%，持续2916现实秒。</t>
        </is>
      </c>
      <c r="Z2838" s="16" t="inlineStr">
        <is>
          <t>|cff00FF00“法攻有上下之势，法元凝其威，不以蓝量作法力。热剂自有其宜，须量药力与丹毒而用。”——《法元凝威录》|r</t>
        </is>
      </c>
      <c r="AA2838" t="str" s="16">
        <v>炼丹可得。</v>
      </c>
      <c r="AB2838">
        <v>11921124</v>
      </c>
      <c r="AC2838" s="16" t="s">
        <v>1781</v>
      </c>
      <c r="AD2838" s="16">
        <v>40003</v>
      </c>
      <c r="AF2838">
        <v>70003</v>
      </c>
      <c r="AH2838">
        <v>6000</v>
      </c>
      <c r="AI2838" s="16" t="s">
        <v>1777</v>
      </c>
      <c r="AJ2838" s="16" t="s">
        <v>1777</v>
      </c>
      <c r="AK2838" s="16" t="s">
        <v>345</v>
      </c>
    </row>
    <row r="2839" spans="2:37">
      <c r="B2839" s="16" t="n">
        <f>10000000+INDEX(编号表!$B:$B,MATCH(F2839,编号表!$A:$A,0))*100000+INDEX(编号表!$F:$F,MATCH(D2839,编号表!$E:$E,0))*1000+INDEX(编号表!$D:$D,MATCH(E2839,编号表!$C:$C,0))*10000+G2839</f>
        <v>11952000</v>
      </c>
      <c r="C2839" s="16" t="s">
        <v>3405</v>
      </c>
      <c r="D2839" s="16" t="s">
        <v>102</v>
      </c>
      <c r="E2839" s="16" t="s">
        <v>348</v>
      </c>
      <c r="F2839" s="16" t="s">
        <v>1777</v>
      </c>
      <c r="G2839" s="16">
        <v>0</v>
      </c>
      <c r="I2839" s="16">
        <v>60</v>
      </c>
      <c r="J2839" t="str">
        <f t="shared" si="46"/>
        <v>大类_灵品化神丹药</v>
      </c>
      <c r="K2839" s="16" t="s">
        <v>337</v>
      </c>
      <c r="L2839" s="16">
        <v>1</v>
      </c>
      <c r="M2839" s="16" t="s">
        <v>1777</v>
      </c>
      <c r="O2839" s="16">
        <v>0</v>
      </c>
      <c r="P2839" s="16" t="b">
        <v>1</v>
      </c>
      <c r="R2839" s="16" t="b">
        <v>0</v>
      </c>
      <c r="S2839" s="16">
        <v>1</v>
      </c>
      <c r="T2839" s="16" t="s">
        <v>91</v>
      </c>
      <c r="U2839" s="16">
        <v>999</v>
      </c>
      <c r="V2839" s="16" t="s">
        <v>1778</v>
      </c>
      <c r="W2839" s="16">
        <v>31952000</v>
      </c>
      <c r="Y2839" s="16" t="inlineStr">
        <is>
          <t>化神境灵品丹药。清除对应味池杂质总量635688点，按300现实秒的经过时间线性结算（操作时补结差额）。</t>
        </is>
      </c>
      <c r="Z2839" s="16" t="inlineStr">
        <is>
          <t>|cff00FF00“丹田澄清，行功方能少受浊滞。寒剂自有其宜，须量药力与丹毒而用。”——《清浊洗丹录》|r</t>
        </is>
      </c>
      <c r="AA2839" t="str" s="16">
        <v>炼丹可得。</v>
      </c>
      <c r="AB2839">
        <v>11921000</v>
      </c>
      <c r="AC2839" s="16" t="s">
        <v>1781</v>
      </c>
      <c r="AD2839" s="16">
        <v>40002</v>
      </c>
      <c r="AF2839">
        <v>70002</v>
      </c>
      <c r="AH2839">
        <v>7500</v>
      </c>
      <c r="AI2839" s="16" t="s">
        <v>1777</v>
      </c>
      <c r="AJ2839" s="16" t="s">
        <v>1777</v>
      </c>
      <c r="AK2839" s="16" t="s">
        <v>348</v>
      </c>
    </row>
    <row r="2840" spans="2:37">
      <c r="B2840" s="16" t="n">
        <f>10000000+INDEX(编号表!$B:$B,MATCH(F2840,编号表!$A:$A,0))*100000+INDEX(编号表!$F:$F,MATCH(D2840,编号表!$E:$E,0))*1000+INDEX(编号表!$D:$D,MATCH(E2840,编号表!$C:$C,0))*10000+G2840</f>
        <v>11953000</v>
      </c>
      <c r="C2840" s="16" t="s">
        <v>3405</v>
      </c>
      <c r="D2840" s="16" t="s">
        <v>105</v>
      </c>
      <c r="E2840" s="16" t="s">
        <v>348</v>
      </c>
      <c r="F2840" s="16" t="s">
        <v>1777</v>
      </c>
      <c r="G2840" s="16">
        <v>0</v>
      </c>
      <c r="I2840" s="16">
        <v>60</v>
      </c>
      <c r="J2840" t="str">
        <f t="shared" si="46"/>
        <v>大类_玄品化神丹药</v>
      </c>
      <c r="K2840" s="16" t="s">
        <v>337</v>
      </c>
      <c r="L2840" s="16">
        <v>1</v>
      </c>
      <c r="M2840" s="16" t="s">
        <v>1777</v>
      </c>
      <c r="O2840" s="16">
        <v>0</v>
      </c>
      <c r="P2840" s="16" t="b">
        <v>1</v>
      </c>
      <c r="R2840" s="16" t="b">
        <v>0</v>
      </c>
      <c r="S2840" s="16">
        <v>1</v>
      </c>
      <c r="T2840" s="16" t="s">
        <v>91</v>
      </c>
      <c r="U2840" s="16">
        <v>999</v>
      </c>
      <c r="V2840" s="16" t="s">
        <v>1778</v>
      </c>
      <c r="W2840" s="16">
        <v>31953000</v>
      </c>
      <c r="Y2840" s="16" t="inlineStr">
        <is>
          <t>化神境玄品丹药。清除对应味池杂质总量1097577点，按300现实秒的经过时间线性结算（操作时补结差额）。</t>
        </is>
      </c>
      <c r="Z2840" s="16" t="inlineStr">
        <is>
          <t>|cff00FF00“丹田澄清，行功方能少受浊滞。寒剂自有其宜，须量药力与丹毒而用。”——《清浊洗丹录》|r</t>
        </is>
      </c>
      <c r="AA2840" t="str" s="16">
        <v>炼丹可得。</v>
      </c>
      <c r="AB2840">
        <v>11921000</v>
      </c>
      <c r="AC2840" s="16" t="s">
        <v>1781</v>
      </c>
      <c r="AD2840" s="16">
        <v>40003</v>
      </c>
      <c r="AF2840">
        <v>70003</v>
      </c>
      <c r="AH2840">
        <v>30000</v>
      </c>
      <c r="AI2840" s="16" t="s">
        <v>1777</v>
      </c>
      <c r="AJ2840" s="16" t="s">
        <v>1777</v>
      </c>
      <c r="AK2840" s="16" t="s">
        <v>348</v>
      </c>
    </row>
    <row r="2841" spans="2:37">
      <c r="B2841" s="16" t="n">
        <f>10000000+INDEX(编号表!$B:$B,MATCH(F2841,编号表!$A:$A,0))*100000+INDEX(编号表!$F:$F,MATCH(D2841,编号表!$E:$E,0))*1000+INDEX(编号表!$D:$D,MATCH(E2841,编号表!$C:$C,0))*10000+G2841</f>
        <v>11954000</v>
      </c>
      <c r="C2841" s="16" t="s">
        <v>3405</v>
      </c>
      <c r="D2841" s="16" t="s">
        <v>108</v>
      </c>
      <c r="E2841" s="16" t="s">
        <v>348</v>
      </c>
      <c r="F2841" s="16" t="s">
        <v>1777</v>
      </c>
      <c r="G2841" s="16">
        <v>0</v>
      </c>
      <c r="I2841" s="16">
        <v>60</v>
      </c>
      <c r="J2841" t="str">
        <f t="shared" si="46"/>
        <v>大类_仙品化神丹药</v>
      </c>
      <c r="K2841" s="16" t="s">
        <v>337</v>
      </c>
      <c r="L2841" s="16">
        <v>1</v>
      </c>
      <c r="M2841" s="16" t="s">
        <v>1777</v>
      </c>
      <c r="O2841" s="16">
        <v>0</v>
      </c>
      <c r="P2841" s="16" t="b">
        <v>1</v>
      </c>
      <c r="R2841" s="16" t="b">
        <v>0</v>
      </c>
      <c r="S2841" s="16">
        <v>1</v>
      </c>
      <c r="T2841" s="16" t="s">
        <v>91</v>
      </c>
      <c r="U2841" s="16">
        <v>999</v>
      </c>
      <c r="V2841" s="16" t="s">
        <v>1778</v>
      </c>
      <c r="W2841" s="16">
        <v>31954000</v>
      </c>
      <c r="Y2841" s="16" t="inlineStr">
        <is>
          <t>化神境仙品丹药。清除对应味池杂质总量1928989点，按300现实秒的经过时间线性结算（操作时补结差额）。</t>
        </is>
      </c>
      <c r="Z2841" s="16" t="inlineStr">
        <is>
          <t>|cff00FF00“丹田澄清，行功方能少受浊滞。寒剂自有其宜，须量药力与丹毒而用。”——《清浊洗丹录》|r</t>
        </is>
      </c>
      <c r="AA2841" t="str" s="16">
        <v>炼丹可得。</v>
      </c>
      <c r="AB2841">
        <v>11921000</v>
      </c>
      <c r="AC2841" s="16" t="s">
        <v>1781</v>
      </c>
      <c r="AD2841" s="16">
        <v>40004</v>
      </c>
      <c r="AF2841">
        <v>70004</v>
      </c>
      <c r="AH2841">
        <v>150000</v>
      </c>
      <c r="AI2841" s="16" t="s">
        <v>1777</v>
      </c>
      <c r="AJ2841" s="16" t="s">
        <v>1777</v>
      </c>
      <c r="AK2841" s="16" t="s">
        <v>348</v>
      </c>
    </row>
    <row r="2842" spans="2:37">
      <c r="B2842" s="16" t="n">
        <f>10000000+INDEX(编号表!$B:$B,MATCH(F2842,编号表!$A:$A,0))*100000+INDEX(编号表!$F:$F,MATCH(D2842,编号表!$E:$E,0))*1000+INDEX(编号表!$D:$D,MATCH(E2842,编号表!$C:$C,0))*10000+G2842</f>
        <v>11952001</v>
      </c>
      <c r="C2842" s="16" t="s">
        <v>3409</v>
      </c>
      <c r="D2842" s="16" t="s">
        <v>102</v>
      </c>
      <c r="E2842" s="16" t="s">
        <v>348</v>
      </c>
      <c r="F2842" s="16" t="s">
        <v>1777</v>
      </c>
      <c r="G2842" s="16">
        <v>1</v>
      </c>
      <c r="I2842" s="16">
        <v>60</v>
      </c>
      <c r="J2842" t="str">
        <f t="shared" si="46"/>
        <v>大类_灵品化神丹药</v>
      </c>
      <c r="K2842" s="16" t="s">
        <v>337</v>
      </c>
      <c r="L2842" s="16">
        <v>1</v>
      </c>
      <c r="M2842" s="16" t="s">
        <v>1777</v>
      </c>
      <c r="O2842" s="16">
        <v>0</v>
      </c>
      <c r="P2842" s="16" t="b">
        <v>1</v>
      </c>
      <c r="R2842" s="16" t="b">
        <v>0</v>
      </c>
      <c r="S2842" s="16">
        <v>1</v>
      </c>
      <c r="T2842" s="16" t="s">
        <v>91</v>
      </c>
      <c r="U2842" s="16">
        <v>999</v>
      </c>
      <c r="V2842" s="16" t="s">
        <v>1778</v>
      </c>
      <c r="W2842" s="16">
        <v>31952001</v>
      </c>
      <c r="Y2842" s="16" t="inlineStr">
        <is>
          <t>化神境灵品丹药。清除对应味池杂质总量380538点，按60现实秒的经过时间线性结算（操作时补结差额）。</t>
        </is>
      </c>
      <c r="Z2842" s="16" t="inlineStr">
        <is>
          <t>|cff00FF00“丹田澄清，行功方能少受浊滞。凉剂自有其宜，须量药力与丹毒而用。”——《清浊洗丹录》|r</t>
        </is>
      </c>
      <c r="AA2842" t="str" s="16">
        <v>炼丹可得。</v>
      </c>
      <c r="AB2842">
        <v>11921001</v>
      </c>
      <c r="AC2842" s="16" t="s">
        <v>1781</v>
      </c>
      <c r="AD2842" s="16">
        <v>40002</v>
      </c>
      <c r="AF2842">
        <v>70002</v>
      </c>
      <c r="AH2842">
        <v>7500</v>
      </c>
      <c r="AI2842" s="16" t="s">
        <v>1777</v>
      </c>
      <c r="AJ2842" s="16" t="s">
        <v>1777</v>
      </c>
      <c r="AK2842" s="16" t="s">
        <v>348</v>
      </c>
    </row>
    <row r="2843" spans="2:37">
      <c r="B2843" s="16" t="n">
        <f>10000000+INDEX(编号表!$B:$B,MATCH(F2843,编号表!$A:$A,0))*100000+INDEX(编号表!$F:$F,MATCH(D2843,编号表!$E:$E,0))*1000+INDEX(编号表!$D:$D,MATCH(E2843,编号表!$C:$C,0))*10000+G2843</f>
        <v>11953001</v>
      </c>
      <c r="C2843" s="16" t="s">
        <v>3409</v>
      </c>
      <c r="D2843" s="16" t="s">
        <v>105</v>
      </c>
      <c r="E2843" s="16" t="s">
        <v>348</v>
      </c>
      <c r="F2843" s="16" t="s">
        <v>1777</v>
      </c>
      <c r="G2843" s="16">
        <v>1</v>
      </c>
      <c r="I2843" s="16">
        <v>60</v>
      </c>
      <c r="J2843" t="str">
        <f t="shared" si="46"/>
        <v>大类_玄品化神丹药</v>
      </c>
      <c r="K2843" s="16" t="s">
        <v>337</v>
      </c>
      <c r="L2843" s="16">
        <v>1</v>
      </c>
      <c r="M2843" s="16" t="s">
        <v>1777</v>
      </c>
      <c r="O2843" s="16">
        <v>0</v>
      </c>
      <c r="P2843" s="16" t="b">
        <v>1</v>
      </c>
      <c r="R2843" s="16" t="b">
        <v>0</v>
      </c>
      <c r="S2843" s="16">
        <v>1</v>
      </c>
      <c r="T2843" s="16" t="s">
        <v>91</v>
      </c>
      <c r="U2843" s="16">
        <v>999</v>
      </c>
      <c r="V2843" s="16" t="s">
        <v>1778</v>
      </c>
      <c r="W2843" s="16">
        <v>31953001</v>
      </c>
      <c r="Y2843" s="16" t="inlineStr">
        <is>
          <t>化神境玄品丹药。清除对应味池杂质总量632480点，按60现实秒的经过时间线性结算（操作时补结差额）。</t>
        </is>
      </c>
      <c r="Z2843" s="16" t="inlineStr">
        <is>
          <t>|cff00FF00“丹田澄清，行功方能少受浊滞。凉剂自有其宜，须量药力与丹毒而用。”——《清浊洗丹录》|r</t>
        </is>
      </c>
      <c r="AA2843" t="str" s="16">
        <v>炼丹可得。</v>
      </c>
      <c r="AB2843">
        <v>11921001</v>
      </c>
      <c r="AC2843" s="16" t="s">
        <v>1781</v>
      </c>
      <c r="AD2843" s="16">
        <v>40003</v>
      </c>
      <c r="AF2843">
        <v>70003</v>
      </c>
      <c r="AH2843">
        <v>30000</v>
      </c>
      <c r="AI2843" s="16" t="s">
        <v>1777</v>
      </c>
      <c r="AJ2843" s="16" t="s">
        <v>1777</v>
      </c>
      <c r="AK2843" s="16" t="s">
        <v>348</v>
      </c>
    </row>
    <row r="2844" spans="2:37">
      <c r="B2844" s="16" t="n">
        <f>10000000+INDEX(编号表!$B:$B,MATCH(F2844,编号表!$A:$A,0))*100000+INDEX(编号表!$F:$F,MATCH(D2844,编号表!$E:$E,0))*1000+INDEX(编号表!$D:$D,MATCH(E2844,编号表!$C:$C,0))*10000+G2844</f>
        <v>11954001</v>
      </c>
      <c r="C2844" s="16" t="s">
        <v>3409</v>
      </c>
      <c r="D2844" s="16" t="s">
        <v>108</v>
      </c>
      <c r="E2844" s="16" t="s">
        <v>348</v>
      </c>
      <c r="F2844" s="16" t="s">
        <v>1777</v>
      </c>
      <c r="G2844" s="16">
        <v>1</v>
      </c>
      <c r="I2844" s="16">
        <v>60</v>
      </c>
      <c r="J2844" t="str">
        <f t="shared" si="46"/>
        <v>大类_仙品化神丹药</v>
      </c>
      <c r="K2844" s="16" t="s">
        <v>337</v>
      </c>
      <c r="L2844" s="16">
        <v>1</v>
      </c>
      <c r="M2844" s="16" t="s">
        <v>1777</v>
      </c>
      <c r="O2844" s="16">
        <v>0</v>
      </c>
      <c r="P2844" s="16" t="b">
        <v>1</v>
      </c>
      <c r="R2844" s="16" t="b">
        <v>0</v>
      </c>
      <c r="S2844" s="16">
        <v>1</v>
      </c>
      <c r="T2844" s="16" t="s">
        <v>91</v>
      </c>
      <c r="U2844" s="16">
        <v>999</v>
      </c>
      <c r="V2844" s="16" t="s">
        <v>1778</v>
      </c>
      <c r="W2844" s="16">
        <v>31954001</v>
      </c>
      <c r="Y2844" s="16" t="inlineStr">
        <is>
          <t>化神境仙品丹药。清除对应味池杂质总量1085982点，按60现实秒的经过时间线性结算（操作时补结差额）。</t>
        </is>
      </c>
      <c r="Z2844" s="16" t="inlineStr">
        <is>
          <t>|cff00FF00“丹田澄清，行功方能少受浊滞。凉剂自有其宜，须量药力与丹毒而用。”——《清浊洗丹录》|r</t>
        </is>
      </c>
      <c r="AA2844" t="str" s="16">
        <v>炼丹可得。</v>
      </c>
      <c r="AB2844">
        <v>11921001</v>
      </c>
      <c r="AC2844" s="16" t="s">
        <v>1781</v>
      </c>
      <c r="AD2844" s="16">
        <v>40004</v>
      </c>
      <c r="AF2844">
        <v>70004</v>
      </c>
      <c r="AH2844">
        <v>150000</v>
      </c>
      <c r="AI2844" s="16" t="s">
        <v>1777</v>
      </c>
      <c r="AJ2844" s="16" t="s">
        <v>1777</v>
      </c>
      <c r="AK2844" s="16" t="s">
        <v>348</v>
      </c>
    </row>
    <row r="2845" spans="2:37">
      <c r="B2845" s="16" t="n">
        <f>10000000+INDEX(编号表!$B:$B,MATCH(F2845,编号表!$A:$A,0))*100000+INDEX(编号表!$F:$F,MATCH(D2845,编号表!$E:$E,0))*1000+INDEX(编号表!$D:$D,MATCH(E2845,编号表!$C:$C,0))*10000+G2845</f>
        <v>11952002</v>
      </c>
      <c r="C2845" s="16" t="s">
        <v>3413</v>
      </c>
      <c r="D2845" s="16" t="s">
        <v>102</v>
      </c>
      <c r="E2845" s="16" t="s">
        <v>348</v>
      </c>
      <c r="F2845" s="16" t="s">
        <v>1777</v>
      </c>
      <c r="G2845" s="16">
        <v>2</v>
      </c>
      <c r="I2845" s="16">
        <v>60</v>
      </c>
      <c r="J2845" t="str">
        <f t="shared" si="46"/>
        <v>大类_灵品化神丹药</v>
      </c>
      <c r="K2845" s="16" t="s">
        <v>337</v>
      </c>
      <c r="L2845" s="16">
        <v>1</v>
      </c>
      <c r="M2845" s="16" t="s">
        <v>1777</v>
      </c>
      <c r="O2845" s="16">
        <v>0</v>
      </c>
      <c r="P2845" s="16" t="b">
        <v>1</v>
      </c>
      <c r="R2845" s="16" t="b">
        <v>0</v>
      </c>
      <c r="S2845" s="16">
        <v>1</v>
      </c>
      <c r="T2845" s="16" t="s">
        <v>91</v>
      </c>
      <c r="U2845" s="16">
        <v>999</v>
      </c>
      <c r="V2845" s="16" t="s">
        <v>1778</v>
      </c>
      <c r="W2845" s="16">
        <v>31952002</v>
      </c>
      <c r="Y2845" s="16" t="inlineStr">
        <is>
          <t>化神境灵品丹药。清除对应味池杂质总量466560点，按60现实秒的经过时间线性结算（操作时补结差额）。</t>
        </is>
      </c>
      <c r="Z2845" s="16" t="inlineStr">
        <is>
          <t>|cff00FF00“丹田澄清，行功方能少受浊滞。平剂自有其宜，须量药力与丹毒而用。”——《清浊洗丹录》|r</t>
        </is>
      </c>
      <c r="AA2845" t="str" s="16">
        <v>炼丹可得。</v>
      </c>
      <c r="AB2845">
        <v>11921002</v>
      </c>
      <c r="AC2845" s="16" t="s">
        <v>1781</v>
      </c>
      <c r="AD2845" s="16">
        <v>40002</v>
      </c>
      <c r="AF2845">
        <v>70002</v>
      </c>
      <c r="AH2845">
        <v>7500</v>
      </c>
      <c r="AI2845" s="16" t="s">
        <v>1777</v>
      </c>
      <c r="AJ2845" s="16" t="s">
        <v>1777</v>
      </c>
      <c r="AK2845" s="16" t="s">
        <v>348</v>
      </c>
    </row>
    <row r="2846" spans="2:39">
      <c r="B2846" s="16" t="n">
        <f>10000000+INDEX(编号表!$B:$B,MATCH(F2846,编号表!$A:$A,0))*100000+INDEX(编号表!$F:$F,MATCH(D2846,编号表!$E:$E,0))*1000+INDEX(编号表!$D:$D,MATCH(E2846,编号表!$C:$C,0))*10000+G2846</f>
        <v>11953002</v>
      </c>
      <c r="C2846" s="16" t="s">
        <v>3413</v>
      </c>
      <c r="D2846" s="16" t="s">
        <v>105</v>
      </c>
      <c r="E2846" s="16" t="s">
        <v>348</v>
      </c>
      <c r="F2846" s="16" t="s">
        <v>1777</v>
      </c>
      <c r="G2846" s="16">
        <v>2</v>
      </c>
      <c r="I2846" s="16">
        <v>60</v>
      </c>
      <c r="J2846" t="str">
        <f t="shared" si="46"/>
        <v>大类_玄品化神丹药</v>
      </c>
      <c r="K2846" s="16" t="s">
        <v>337</v>
      </c>
      <c r="L2846" s="16">
        <v>1</v>
      </c>
      <c r="M2846" s="16" t="s">
        <v>1777</v>
      </c>
      <c r="O2846" s="16">
        <v>0</v>
      </c>
      <c r="P2846" s="16" t="b">
        <v>1</v>
      </c>
      <c r="R2846" s="16" t="b">
        <v>0</v>
      </c>
      <c r="S2846" s="16">
        <v>1</v>
      </c>
      <c r="T2846" s="16" t="s">
        <v>91</v>
      </c>
      <c r="U2846" s="16">
        <v>999</v>
      </c>
      <c r="V2846" s="16" t="s">
        <v>1778</v>
      </c>
      <c r="W2846" s="16">
        <v>31953002</v>
      </c>
      <c r="Y2846" s="16" t="inlineStr">
        <is>
          <t>化神境玄品丹药。清除对应味池杂质总量781494点，按60现实秒的经过时间线性结算（操作时补结差额）。</t>
        </is>
      </c>
      <c r="Z2846" s="16" t="inlineStr">
        <is>
          <t>|cff00FF00“丹田澄清，行功方能少受浊滞。平剂自有其宜，须量药力与丹毒而用。”——《清浊洗丹录》|r</t>
        </is>
      </c>
      <c r="AA2846" t="str" s="16">
        <v>炼丹可得。</v>
      </c>
      <c r="AB2846">
        <v>11921002</v>
      </c>
      <c r="AC2846" s="16" t="s">
        <v>1781</v>
      </c>
      <c r="AD2846" s="16">
        <v>40003</v>
      </c>
      <c r="AF2846">
        <v>70003</v>
      </c>
      <c r="AH2846">
        <v>30000</v>
      </c>
      <c r="AI2846" s="16" t="s">
        <v>1777</v>
      </c>
      <c r="AJ2846" s="16" t="s">
        <v>1777</v>
      </c>
      <c r="AK2846" s="16" t="s">
        <v>348</v>
      </c>
    </row>
    <row r="2847" spans="2:39">
      <c r="B2847" s="16" t="n">
        <f>10000000+INDEX(编号表!$B:$B,MATCH(F2847,编号表!$A:$A,0))*100000+INDEX(编号表!$F:$F,MATCH(D2847,编号表!$E:$E,0))*1000+INDEX(编号表!$D:$D,MATCH(E2847,编号表!$C:$C,0))*10000+G2847</f>
        <v>11954002</v>
      </c>
      <c r="C2847" s="16" t="s">
        <v>3413</v>
      </c>
      <c r="D2847" s="16" t="s">
        <v>108</v>
      </c>
      <c r="E2847" s="16" t="s">
        <v>348</v>
      </c>
      <c r="F2847" s="16" t="s">
        <v>1777</v>
      </c>
      <c r="G2847" s="16">
        <v>2</v>
      </c>
      <c r="I2847" s="16">
        <v>60</v>
      </c>
      <c r="J2847" t="str">
        <f t="shared" si="46"/>
        <v>大类_仙品化神丹药</v>
      </c>
      <c r="K2847" s="16" t="s">
        <v>337</v>
      </c>
      <c r="L2847" s="16">
        <v>1</v>
      </c>
      <c r="M2847" s="16" t="s">
        <v>1777</v>
      </c>
      <c r="O2847" s="16">
        <v>0</v>
      </c>
      <c r="P2847" s="16" t="b">
        <v>1</v>
      </c>
      <c r="R2847" s="16" t="b">
        <v>0</v>
      </c>
      <c r="S2847" s="16">
        <v>1</v>
      </c>
      <c r="T2847" s="16" t="s">
        <v>91</v>
      </c>
      <c r="U2847" s="16">
        <v>999</v>
      </c>
      <c r="V2847" s="16" t="s">
        <v>1778</v>
      </c>
      <c r="W2847" s="16">
        <v>31954002</v>
      </c>
      <c r="Y2847" s="16" t="inlineStr">
        <is>
          <t>化神境仙品丹药。清除对应味池杂质总量1348348点，按60现实秒的经过时间线性结算（操作时补结差额）。</t>
        </is>
      </c>
      <c r="Z2847" s="16" t="inlineStr">
        <is>
          <t>|cff00FF00“丹田澄清，行功方能少受浊滞。平剂自有其宜，须量药力与丹毒而用。”——《清浊洗丹录》|r</t>
        </is>
      </c>
      <c r="AA2847" t="str" s="16">
        <v>炼丹可得。</v>
      </c>
      <c r="AB2847">
        <v>11921002</v>
      </c>
      <c r="AC2847" s="16" t="s">
        <v>1781</v>
      </c>
      <c r="AD2847" s="16">
        <v>40004</v>
      </c>
      <c r="AF2847">
        <v>70004</v>
      </c>
      <c r="AH2847">
        <v>150000</v>
      </c>
      <c r="AI2847" s="16" t="s">
        <v>1777</v>
      </c>
      <c r="AJ2847" s="16" t="s">
        <v>1777</v>
      </c>
      <c r="AK2847" s="16" t="s">
        <v>348</v>
      </c>
    </row>
    <row r="2848" spans="2:39">
      <c r="B2848" s="16" t="n">
        <f>10000000+INDEX(编号表!$B:$B,MATCH(F2848,编号表!$A:$A,0))*100000+INDEX(编号表!$F:$F,MATCH(D2848,编号表!$E:$E,0))*1000+INDEX(编号表!$D:$D,MATCH(E2848,编号表!$C:$C,0))*10000+G2848</f>
        <v>11952003</v>
      </c>
      <c r="C2848" s="16" t="s">
        <v>3417</v>
      </c>
      <c r="D2848" s="16" t="s">
        <v>102</v>
      </c>
      <c r="E2848" s="16" t="s">
        <v>348</v>
      </c>
      <c r="F2848" s="16" t="s">
        <v>1777</v>
      </c>
      <c r="G2848" s="16">
        <v>3</v>
      </c>
      <c r="I2848" s="16">
        <v>60</v>
      </c>
      <c r="J2848" t="str">
        <f t="shared" si="46"/>
        <v>大类_灵品化神丹药</v>
      </c>
      <c r="K2848" s="16" t="s">
        <v>337</v>
      </c>
      <c r="L2848" s="16">
        <v>1</v>
      </c>
      <c r="M2848" s="16" t="s">
        <v>1777</v>
      </c>
      <c r="O2848" s="16">
        <v>0</v>
      </c>
      <c r="P2848" s="16" t="b">
        <v>1</v>
      </c>
      <c r="R2848" s="16" t="b">
        <v>0</v>
      </c>
      <c r="S2848" s="16">
        <v>1</v>
      </c>
      <c r="T2848" s="16" t="s">
        <v>91</v>
      </c>
      <c r="U2848" s="16">
        <v>999</v>
      </c>
      <c r="V2848" s="16" t="s">
        <v>1778</v>
      </c>
      <c r="W2848" s="16">
        <v>31952003</v>
      </c>
      <c r="Y2848" s="16" t="inlineStr">
        <is>
          <t>化神境灵品丹药。清除对应味池杂质总量552582点，按60现实秒的经过时间线性结算（操作时补结差额）。</t>
        </is>
      </c>
      <c r="Z2848" s="16" t="inlineStr">
        <is>
          <t>|cff00FF00“丹田澄清，行功方能少受浊滞。温剂自有其宜，须量药力与丹毒而用。”——《清浊洗丹录》|r</t>
        </is>
      </c>
      <c r="AA2848" t="str" s="16">
        <v>炼丹可得。</v>
      </c>
      <c r="AB2848">
        <v>11921003</v>
      </c>
      <c r="AC2848" s="16" t="s">
        <v>1781</v>
      </c>
      <c r="AD2848" s="16">
        <v>40002</v>
      </c>
      <c r="AF2848">
        <v>70002</v>
      </c>
      <c r="AH2848">
        <v>7500</v>
      </c>
      <c r="AI2848" s="16" t="s">
        <v>1777</v>
      </c>
      <c r="AJ2848" s="16" t="s">
        <v>1777</v>
      </c>
      <c r="AK2848" s="16" t="s">
        <v>348</v>
      </c>
    </row>
    <row r="2849" spans="2:39">
      <c r="B2849" s="16" t="n">
        <f>10000000+INDEX(编号表!$B:$B,MATCH(F2849,编号表!$A:$A,0))*100000+INDEX(编号表!$F:$F,MATCH(D2849,编号表!$E:$E,0))*1000+INDEX(编号表!$D:$D,MATCH(E2849,编号表!$C:$C,0))*10000+G2849</f>
        <v>11953003</v>
      </c>
      <c r="C2849" s="16" t="s">
        <v>3417</v>
      </c>
      <c r="D2849" s="16" t="s">
        <v>105</v>
      </c>
      <c r="E2849" s="16" t="s">
        <v>348</v>
      </c>
      <c r="F2849" s="16" t="s">
        <v>1777</v>
      </c>
      <c r="G2849" s="16">
        <v>3</v>
      </c>
      <c r="I2849" s="16">
        <v>60</v>
      </c>
      <c r="J2849" t="str">
        <f t="shared" si="46"/>
        <v>大类_玄品化神丹药</v>
      </c>
      <c r="K2849" s="16" t="s">
        <v>337</v>
      </c>
      <c r="L2849" s="16">
        <v>1</v>
      </c>
      <c r="M2849" s="16" t="s">
        <v>1777</v>
      </c>
      <c r="O2849" s="16">
        <v>0</v>
      </c>
      <c r="P2849" s="16" t="b">
        <v>1</v>
      </c>
      <c r="R2849" s="16" t="b">
        <v>0</v>
      </c>
      <c r="S2849" s="16">
        <v>1</v>
      </c>
      <c r="T2849" s="16" t="s">
        <v>91</v>
      </c>
      <c r="U2849" s="16">
        <v>999</v>
      </c>
      <c r="V2849" s="16" t="s">
        <v>1778</v>
      </c>
      <c r="W2849" s="16">
        <v>31953003</v>
      </c>
      <c r="Y2849" s="16" t="inlineStr">
        <is>
          <t>化神境玄品丹药。清除对应味池杂质总量930494点，按60现实秒的经过时间线性结算（操作时补结差额）。</t>
        </is>
      </c>
      <c r="Z2849" s="16" t="inlineStr">
        <is>
          <t>|cff00FF00“丹田澄清，行功方能少受浊滞。温剂自有其宜，须量药力与丹毒而用。”——《清浊洗丹录》|r</t>
        </is>
      </c>
      <c r="AA2849" t="str" s="16">
        <v>炼丹可得。</v>
      </c>
      <c r="AB2849">
        <v>11921003</v>
      </c>
      <c r="AC2849" s="16" t="s">
        <v>1781</v>
      </c>
      <c r="AD2849" s="16">
        <v>40003</v>
      </c>
      <c r="AF2849">
        <v>70003</v>
      </c>
      <c r="AH2849">
        <v>30000</v>
      </c>
      <c r="AI2849" s="16" t="s">
        <v>1777</v>
      </c>
      <c r="AJ2849" s="16" t="s">
        <v>1777</v>
      </c>
      <c r="AK2849" s="16" t="s">
        <v>348</v>
      </c>
    </row>
    <row r="2850" spans="2:39">
      <c r="B2850" s="16" t="n">
        <f>10000000+INDEX(编号表!$B:$B,MATCH(F2850,编号表!$A:$A,0))*100000+INDEX(编号表!$F:$F,MATCH(D2850,编号表!$E:$E,0))*1000+INDEX(编号表!$D:$D,MATCH(E2850,编号表!$C:$C,0))*10000+G2850</f>
        <v>11954003</v>
      </c>
      <c r="C2850" s="16" t="s">
        <v>3417</v>
      </c>
      <c r="D2850" s="16" t="s">
        <v>108</v>
      </c>
      <c r="E2850" s="16" t="s">
        <v>348</v>
      </c>
      <c r="F2850" s="16" t="s">
        <v>1777</v>
      </c>
      <c r="G2850" s="16">
        <v>3</v>
      </c>
      <c r="I2850" s="16">
        <v>60</v>
      </c>
      <c r="J2850" t="str">
        <f t="shared" si="46"/>
        <v>大类_仙品化神丹药</v>
      </c>
      <c r="K2850" s="16" t="s">
        <v>337</v>
      </c>
      <c r="L2850" s="16">
        <v>1</v>
      </c>
      <c r="M2850" s="16" t="s">
        <v>1777</v>
      </c>
      <c r="O2850" s="16">
        <v>0</v>
      </c>
      <c r="P2850" s="16" t="b">
        <v>1</v>
      </c>
      <c r="R2850" s="16" t="b">
        <v>0</v>
      </c>
      <c r="S2850" s="16">
        <v>1</v>
      </c>
      <c r="T2850" s="16" t="s">
        <v>91</v>
      </c>
      <c r="U2850" s="16">
        <v>999</v>
      </c>
      <c r="V2850" s="16" t="s">
        <v>1778</v>
      </c>
      <c r="W2850" s="16">
        <v>31954003</v>
      </c>
      <c r="Y2850" s="16" t="inlineStr">
        <is>
          <t>化神境仙品丹药。清除对应味池杂质总量1610739点，按60现实秒的经过时间线性结算（操作时补结差额）。</t>
        </is>
      </c>
      <c r="Z2850" s="16" t="inlineStr">
        <is>
          <t>|cff00FF00“丹田澄清，行功方能少受浊滞。温剂自有其宜，须量药力与丹毒而用。”——《清浊洗丹录》|r</t>
        </is>
      </c>
      <c r="AA2850" t="str" s="16">
        <v>炼丹可得。</v>
      </c>
      <c r="AB2850">
        <v>11921003</v>
      </c>
      <c r="AC2850" s="16" t="s">
        <v>1781</v>
      </c>
      <c r="AD2850" s="16">
        <v>40004</v>
      </c>
      <c r="AF2850">
        <v>70004</v>
      </c>
      <c r="AH2850">
        <v>150000</v>
      </c>
      <c r="AI2850" s="16" t="s">
        <v>1777</v>
      </c>
      <c r="AJ2850" s="16" t="s">
        <v>1777</v>
      </c>
      <c r="AK2850" s="16" t="s">
        <v>348</v>
      </c>
    </row>
    <row r="2851" spans="2:39">
      <c r="B2851" s="16" t="n">
        <f>10000000+INDEX(编号表!$B:$B,MATCH(F2851,编号表!$A:$A,0))*100000+INDEX(编号表!$F:$F,MATCH(D2851,编号表!$E:$E,0))*1000+INDEX(编号表!$D:$D,MATCH(E2851,编号表!$C:$C,0))*10000+G2851</f>
        <v>11952004</v>
      </c>
      <c r="C2851" s="16" t="s">
        <v>3421</v>
      </c>
      <c r="D2851" s="16" t="s">
        <v>102</v>
      </c>
      <c r="E2851" s="16" t="s">
        <v>348</v>
      </c>
      <c r="F2851" s="16" t="s">
        <v>1777</v>
      </c>
      <c r="G2851" s="16">
        <v>4</v>
      </c>
      <c r="I2851" s="16">
        <v>60</v>
      </c>
      <c r="J2851" t="str">
        <f t="shared" si="46"/>
        <v>大类_灵品化神丹药</v>
      </c>
      <c r="K2851" s="16" t="s">
        <v>337</v>
      </c>
      <c r="L2851" s="16">
        <v>1</v>
      </c>
      <c r="M2851" s="16" t="s">
        <v>1777</v>
      </c>
      <c r="O2851" s="16">
        <v>0</v>
      </c>
      <c r="P2851" s="16" t="b">
        <v>1</v>
      </c>
      <c r="R2851" s="16" t="b">
        <v>0</v>
      </c>
      <c r="S2851" s="16">
        <v>1</v>
      </c>
      <c r="T2851" s="16" t="s">
        <v>91</v>
      </c>
      <c r="U2851" s="16">
        <v>999</v>
      </c>
      <c r="V2851" s="16" t="s">
        <v>1778</v>
      </c>
      <c r="W2851" s="16">
        <v>31952004</v>
      </c>
      <c r="Y2851" s="16" t="inlineStr">
        <is>
          <t>化神境灵品丹药。清除对应味池杂质总量454896点，按10现实秒的经过时间线性结算（操作时补结差额）。</t>
        </is>
      </c>
      <c r="Z2851" s="16" t="inlineStr">
        <is>
          <t>|cff00FF00“丹田澄清，行功方能少受浊滞。热剂自有其宜，须量药力与丹毒而用。”——《清浊洗丹录》|r</t>
        </is>
      </c>
      <c r="AA2851" t="str" s="16">
        <v>炼丹可得。</v>
      </c>
      <c r="AB2851">
        <v>11921004</v>
      </c>
      <c r="AC2851" s="16" t="s">
        <v>1781</v>
      </c>
      <c r="AD2851" s="16">
        <v>40002</v>
      </c>
      <c r="AF2851">
        <v>70002</v>
      </c>
      <c r="AH2851">
        <v>7500</v>
      </c>
      <c r="AI2851" s="16" t="s">
        <v>1777</v>
      </c>
      <c r="AJ2851" s="16" t="s">
        <v>1777</v>
      </c>
      <c r="AK2851" s="16" t="s">
        <v>348</v>
      </c>
    </row>
    <row r="2852" spans="2:39">
      <c r="B2852" s="16" t="n">
        <f>10000000+INDEX(编号表!$B:$B,MATCH(F2852,编号表!$A:$A,0))*100000+INDEX(编号表!$F:$F,MATCH(D2852,编号表!$E:$E,0))*1000+INDEX(编号表!$D:$D,MATCH(E2852,编号表!$C:$C,0))*10000+G2852</f>
        <v>11953004</v>
      </c>
      <c r="C2852" s="16" t="s">
        <v>3421</v>
      </c>
      <c r="D2852" s="16" t="s">
        <v>105</v>
      </c>
      <c r="E2852" s="16" t="s">
        <v>348</v>
      </c>
      <c r="F2852" s="16" t="s">
        <v>1777</v>
      </c>
      <c r="G2852" s="16">
        <v>4</v>
      </c>
      <c r="I2852" s="16">
        <v>60</v>
      </c>
      <c r="J2852" t="str">
        <f t="shared" si="46"/>
        <v>大类_玄品化神丹药</v>
      </c>
      <c r="K2852" s="16" t="s">
        <v>337</v>
      </c>
      <c r="L2852" s="16">
        <v>1</v>
      </c>
      <c r="M2852" s="16" t="s">
        <v>1777</v>
      </c>
      <c r="O2852" s="16">
        <v>0</v>
      </c>
      <c r="P2852" s="16" t="b">
        <v>1</v>
      </c>
      <c r="R2852" s="16" t="b">
        <v>0</v>
      </c>
      <c r="S2852" s="16">
        <v>1</v>
      </c>
      <c r="T2852" s="16" t="s">
        <v>91</v>
      </c>
      <c r="U2852" s="16">
        <v>999</v>
      </c>
      <c r="V2852" s="16" t="s">
        <v>1778</v>
      </c>
      <c r="W2852" s="16">
        <v>31953004</v>
      </c>
      <c r="Y2852" s="16" t="inlineStr">
        <is>
          <t>化神境玄品丹药。清除对应味池杂质总量748833点，按10现实秒的经过时间线性结算（操作时补结差额）。</t>
        </is>
      </c>
      <c r="Z2852" s="16" t="inlineStr">
        <is>
          <t>|cff00FF00“丹田澄清，行功方能少受浊滞。热剂自有其宜，须量药力与丹毒而用。”——《清浊洗丹录》|r</t>
        </is>
      </c>
      <c r="AA2852" t="str" s="16">
        <v>炼丹可得。</v>
      </c>
      <c r="AB2852">
        <v>11921004</v>
      </c>
      <c r="AC2852" s="16" t="s">
        <v>1781</v>
      </c>
      <c r="AD2852" s="16">
        <v>40003</v>
      </c>
      <c r="AF2852">
        <v>70003</v>
      </c>
      <c r="AH2852">
        <v>30000</v>
      </c>
      <c r="AI2852" s="16" t="s">
        <v>1777</v>
      </c>
      <c r="AJ2852" s="16" t="s">
        <v>1777</v>
      </c>
      <c r="AK2852" s="16" t="s">
        <v>348</v>
      </c>
    </row>
    <row r="2853" spans="2:39">
      <c r="B2853" s="16" t="n">
        <f>10000000+INDEX(编号表!$B:$B,MATCH(F2853,编号表!$A:$A,0))*100000+INDEX(编号表!$F:$F,MATCH(D2853,编号表!$E:$E,0))*1000+INDEX(编号表!$D:$D,MATCH(E2853,编号表!$C:$C,0))*10000+G2853</f>
        <v>11954004</v>
      </c>
      <c r="C2853" s="16" t="s">
        <v>3421</v>
      </c>
      <c r="D2853" s="16" t="s">
        <v>108</v>
      </c>
      <c r="E2853" s="16" t="s">
        <v>348</v>
      </c>
      <c r="F2853" s="16" t="s">
        <v>1777</v>
      </c>
      <c r="G2853" s="16">
        <v>4</v>
      </c>
      <c r="I2853" s="16">
        <v>60</v>
      </c>
      <c r="J2853" t="str">
        <f t="shared" si="46"/>
        <v>大类_仙品化神丹药</v>
      </c>
      <c r="K2853" s="16" t="s">
        <v>337</v>
      </c>
      <c r="L2853" s="16">
        <v>1</v>
      </c>
      <c r="M2853" s="16" t="s">
        <v>1777</v>
      </c>
      <c r="O2853" s="16">
        <v>0</v>
      </c>
      <c r="P2853" s="16" t="b">
        <v>1</v>
      </c>
      <c r="R2853" s="16" t="b">
        <v>0</v>
      </c>
      <c r="S2853" s="16">
        <v>1</v>
      </c>
      <c r="T2853" s="16" t="s">
        <v>91</v>
      </c>
      <c r="U2853" s="16">
        <v>999</v>
      </c>
      <c r="V2853" s="16" t="s">
        <v>1778</v>
      </c>
      <c r="W2853" s="16">
        <v>31954004</v>
      </c>
      <c r="Y2853" s="16" t="inlineStr">
        <is>
          <t>化神境仙品丹药。清除对应味池杂质总量1277915点，按10现实秒的经过时间线性结算（操作时补结差额）。</t>
        </is>
      </c>
      <c r="Z2853" s="16" t="inlineStr">
        <is>
          <t>|cff00FF00“丹田澄清，行功方能少受浊滞。热剂自有其宜，须量药力与丹毒而用。”——《清浊洗丹录》|r</t>
        </is>
      </c>
      <c r="AA2853" t="str" s="16">
        <v>炼丹可得。</v>
      </c>
      <c r="AB2853">
        <v>11921004</v>
      </c>
      <c r="AC2853" s="16" t="s">
        <v>1781</v>
      </c>
      <c r="AD2853" s="16">
        <v>40004</v>
      </c>
      <c r="AF2853">
        <v>70004</v>
      </c>
      <c r="AH2853">
        <v>150000</v>
      </c>
      <c r="AI2853" s="16" t="s">
        <v>1777</v>
      </c>
      <c r="AJ2853" s="16" t="s">
        <v>1777</v>
      </c>
      <c r="AK2853" s="16" t="s">
        <v>348</v>
      </c>
    </row>
    <row r="2854" spans="2:39">
      <c r="B2854" s="16" t="n">
        <f>10000000+INDEX(编号表!$B:$B,MATCH(F2854,编号表!$A:$A,0))*100000+INDEX(编号表!$F:$F,MATCH(D2854,编号表!$E:$E,0))*1000+INDEX(编号表!$D:$D,MATCH(E2854,编号表!$C:$C,0))*10000+G2854</f>
        <v>11952005</v>
      </c>
      <c r="C2854" s="16" t="s">
        <v>3425</v>
      </c>
      <c r="D2854" s="16" t="s">
        <v>102</v>
      </c>
      <c r="E2854" s="16" t="s">
        <v>348</v>
      </c>
      <c r="F2854" s="16" t="s">
        <v>1777</v>
      </c>
      <c r="G2854" s="16">
        <v>5</v>
      </c>
      <c r="I2854" s="16">
        <v>60</v>
      </c>
      <c r="J2854" t="str">
        <f t="shared" si="46"/>
        <v>大类_灵品化神丹药</v>
      </c>
      <c r="K2854" s="16" t="s">
        <v>337</v>
      </c>
      <c r="L2854" s="16">
        <v>1</v>
      </c>
      <c r="M2854" s="16" t="s">
        <v>1777</v>
      </c>
      <c r="O2854" s="16">
        <v>0</v>
      </c>
      <c r="P2854" s="16" t="b">
        <v>1</v>
      </c>
      <c r="R2854" s="16" t="b">
        <v>0</v>
      </c>
      <c r="S2854" s="16">
        <v>1</v>
      </c>
      <c r="T2854" s="16" t="s">
        <v>91</v>
      </c>
      <c r="U2854" s="16">
        <v>999</v>
      </c>
      <c r="V2854" s="16" t="s">
        <v>1805</v>
      </c>
      <c r="W2854" s="16">
        <v>31952005</v>
      </c>
      <c r="Y2854" s="16" t="s">
        <v>3426</v>
      </c>
      <c r="Z2854" s="16" t="inlineStr">
        <is>
          <t>|cff00FF00“三味备其关，添药助其成；丹为破境之助，非越境之凭。寒剂自有其宜，须量药力与丹毒而用。”——《破境三味录》|r</t>
        </is>
      </c>
      <c r="AA2854" t="str" s="16">
        <v>炼丹可得。</v>
      </c>
      <c r="AB2854">
        <v>11921005</v>
      </c>
      <c r="AC2854" s="16" t="s">
        <v>1781</v>
      </c>
      <c r="AD2854" s="16">
        <v>40002</v>
      </c>
      <c r="AF2854">
        <v>70002</v>
      </c>
      <c r="AH2854">
        <v>7500</v>
      </c>
      <c r="AI2854" s="16" t="s">
        <v>1777</v>
      </c>
      <c r="AJ2854" s="16" t="s">
        <v>1777</v>
      </c>
      <c r="AK2854" s="16" t="s">
        <v>348</v>
      </c>
      <c r="AM2854">
        <v>1</v>
      </c>
    </row>
    <row r="2855" spans="2:39">
      <c r="B2855" s="16" t="n">
        <f>10000000+INDEX(编号表!$B:$B,MATCH(F2855,编号表!$A:$A,0))*100000+INDEX(编号表!$F:$F,MATCH(D2855,编号表!$E:$E,0))*1000+INDEX(编号表!$D:$D,MATCH(E2855,编号表!$C:$C,0))*10000+G2855</f>
        <v>11953005</v>
      </c>
      <c r="C2855" s="16" t="s">
        <v>3425</v>
      </c>
      <c r="D2855" s="16" t="s">
        <v>105</v>
      </c>
      <c r="E2855" s="16" t="s">
        <v>348</v>
      </c>
      <c r="F2855" s="16" t="s">
        <v>1777</v>
      </c>
      <c r="G2855" s="16">
        <v>5</v>
      </c>
      <c r="I2855" s="16">
        <v>60</v>
      </c>
      <c r="J2855" t="str">
        <f t="shared" si="46"/>
        <v>大类_玄品化神丹药</v>
      </c>
      <c r="K2855" s="16" t="s">
        <v>337</v>
      </c>
      <c r="L2855" s="16">
        <v>1</v>
      </c>
      <c r="M2855" s="16" t="s">
        <v>1777</v>
      </c>
      <c r="O2855" s="16">
        <v>0</v>
      </c>
      <c r="P2855" s="16" t="b">
        <v>1</v>
      </c>
      <c r="R2855" s="16" t="b">
        <v>0</v>
      </c>
      <c r="S2855" s="16">
        <v>1</v>
      </c>
      <c r="T2855" s="16" t="s">
        <v>91</v>
      </c>
      <c r="U2855" s="16">
        <v>999</v>
      </c>
      <c r="V2855" s="16" t="s">
        <v>1805</v>
      </c>
      <c r="W2855" s="16">
        <v>31953005</v>
      </c>
      <c r="Y2855" s="16" t="inlineStr">
        <is>
          <t>化神境玄品丹药，药性寒。在化神境突破时额外服用，增加本次突破几率。</t>
        </is>
      </c>
      <c r="Z2855" s="16" t="inlineStr">
        <is>
          <t>|cff00FF00“三味备其关，添药助其成；丹为破境之助，非越境之凭。寒剂自有其宜，须量药力与丹毒而用。”——《破境三味录》|r</t>
        </is>
      </c>
      <c r="AA2855" t="str" s="16">
        <v>炼丹可得。</v>
      </c>
      <c r="AB2855">
        <v>11921005</v>
      </c>
      <c r="AC2855" s="16" t="s">
        <v>1781</v>
      </c>
      <c r="AD2855" s="16">
        <v>40003</v>
      </c>
      <c r="AF2855">
        <v>70003</v>
      </c>
      <c r="AH2855">
        <v>30000</v>
      </c>
      <c r="AI2855" s="16" t="s">
        <v>1777</v>
      </c>
      <c r="AJ2855" s="16" t="s">
        <v>1777</v>
      </c>
      <c r="AK2855" s="16" t="s">
        <v>348</v>
      </c>
      <c r="AM2855">
        <v>1</v>
      </c>
    </row>
    <row r="2856" spans="2:39">
      <c r="B2856" s="16" t="n">
        <f>10000000+INDEX(编号表!$B:$B,MATCH(F2856,编号表!$A:$A,0))*100000+INDEX(编号表!$F:$F,MATCH(D2856,编号表!$E:$E,0))*1000+INDEX(编号表!$D:$D,MATCH(E2856,编号表!$C:$C,0))*10000+G2856</f>
        <v>11954005</v>
      </c>
      <c r="C2856" s="16" t="s">
        <v>3425</v>
      </c>
      <c r="D2856" s="16" t="s">
        <v>108</v>
      </c>
      <c r="E2856" s="16" t="s">
        <v>348</v>
      </c>
      <c r="F2856" s="16" t="s">
        <v>1777</v>
      </c>
      <c r="G2856" s="16">
        <v>5</v>
      </c>
      <c r="I2856" s="16">
        <v>60</v>
      </c>
      <c r="J2856" t="str">
        <f t="shared" si="46"/>
        <v>大类_仙品化神丹药</v>
      </c>
      <c r="K2856" s="16" t="s">
        <v>337</v>
      </c>
      <c r="L2856" s="16">
        <v>1</v>
      </c>
      <c r="M2856" s="16" t="s">
        <v>1777</v>
      </c>
      <c r="O2856" s="16">
        <v>0</v>
      </c>
      <c r="P2856" s="16" t="b">
        <v>1</v>
      </c>
      <c r="R2856" s="16" t="b">
        <v>0</v>
      </c>
      <c r="S2856" s="16">
        <v>1</v>
      </c>
      <c r="T2856" s="16" t="s">
        <v>91</v>
      </c>
      <c r="U2856" s="16">
        <v>999</v>
      </c>
      <c r="V2856" s="16" t="s">
        <v>1805</v>
      </c>
      <c r="W2856" s="16">
        <v>31954005</v>
      </c>
      <c r="Y2856" s="16" t="inlineStr">
        <is>
          <t>化神境仙品丹药，药性寒。在化神境突破时额外服用，增加本次突破几率。</t>
        </is>
      </c>
      <c r="Z2856" s="16" t="inlineStr">
        <is>
          <t>|cff00FF00“三味备其关，添药助其成；丹为破境之助，非越境之凭。寒剂自有其宜，须量药力与丹毒而用。”——《破境三味录》|r</t>
        </is>
      </c>
      <c r="AA2856" t="str" s="16">
        <v>炼丹可得。</v>
      </c>
      <c r="AB2856">
        <v>11921005</v>
      </c>
      <c r="AC2856" s="16" t="s">
        <v>1781</v>
      </c>
      <c r="AD2856" s="16">
        <v>40004</v>
      </c>
      <c r="AF2856">
        <v>70004</v>
      </c>
      <c r="AH2856">
        <v>150000</v>
      </c>
      <c r="AI2856" s="16" t="s">
        <v>1777</v>
      </c>
      <c r="AJ2856" s="16" t="s">
        <v>1777</v>
      </c>
      <c r="AK2856" s="16" t="s">
        <v>348</v>
      </c>
      <c r="AM2856">
        <v>1</v>
      </c>
    </row>
    <row r="2857" spans="2:39">
      <c r="B2857" s="16" t="n">
        <f>10000000+INDEX(编号表!$B:$B,MATCH(F2857,编号表!$A:$A,0))*100000+INDEX(编号表!$F:$F,MATCH(D2857,编号表!$E:$E,0))*1000+INDEX(编号表!$D:$D,MATCH(E2857,编号表!$C:$C,0))*10000+G2857</f>
        <v>11952006</v>
      </c>
      <c r="C2857" s="16" t="s">
        <v>3429</v>
      </c>
      <c r="D2857" s="16" t="s">
        <v>102</v>
      </c>
      <c r="E2857" s="16" t="s">
        <v>348</v>
      </c>
      <c r="F2857" s="16" t="s">
        <v>1777</v>
      </c>
      <c r="G2857" s="16">
        <v>6</v>
      </c>
      <c r="I2857" s="16">
        <v>60</v>
      </c>
      <c r="J2857" t="str">
        <f t="shared" si="46"/>
        <v>大类_灵品化神丹药</v>
      </c>
      <c r="K2857" s="16" t="s">
        <v>337</v>
      </c>
      <c r="L2857" s="16">
        <v>1</v>
      </c>
      <c r="M2857" s="16" t="s">
        <v>1777</v>
      </c>
      <c r="O2857" s="16">
        <v>0</v>
      </c>
      <c r="P2857" s="16" t="b">
        <v>1</v>
      </c>
      <c r="R2857" s="16" t="b">
        <v>0</v>
      </c>
      <c r="S2857" s="16">
        <v>1</v>
      </c>
      <c r="T2857" s="16" t="s">
        <v>91</v>
      </c>
      <c r="U2857" s="16">
        <v>999</v>
      </c>
      <c r="V2857" s="16" t="s">
        <v>1805</v>
      </c>
      <c r="W2857" s="16">
        <v>31952006</v>
      </c>
      <c r="Y2857" s="16" t="s">
        <v>3430</v>
      </c>
      <c r="Z2857" s="16" t="inlineStr">
        <is>
          <t>|cff00FF00“三味备其关，添药助其成；丹为破境之助，非越境之凭。凉剂自有其宜，须量药力与丹毒而用。”——《破境三味录》|r</t>
        </is>
      </c>
      <c r="AA2857" t="str" s="16">
        <v>炼丹可得。</v>
      </c>
      <c r="AB2857">
        <v>11921006</v>
      </c>
      <c r="AC2857" s="16" t="s">
        <v>1781</v>
      </c>
      <c r="AD2857" s="16">
        <v>40002</v>
      </c>
      <c r="AF2857">
        <v>70002</v>
      </c>
      <c r="AH2857">
        <v>7500</v>
      </c>
      <c r="AI2857" s="16" t="s">
        <v>1777</v>
      </c>
      <c r="AJ2857" s="16" t="s">
        <v>1777</v>
      </c>
      <c r="AK2857" s="16" t="s">
        <v>348</v>
      </c>
      <c r="AM2857">
        <v>1</v>
      </c>
    </row>
    <row r="2858" spans="2:39">
      <c r="B2858" s="16" t="n">
        <f>10000000+INDEX(编号表!$B:$B,MATCH(F2858,编号表!$A:$A,0))*100000+INDEX(编号表!$F:$F,MATCH(D2858,编号表!$E:$E,0))*1000+INDEX(编号表!$D:$D,MATCH(E2858,编号表!$C:$C,0))*10000+G2858</f>
        <v>11953006</v>
      </c>
      <c r="C2858" s="16" t="s">
        <v>3429</v>
      </c>
      <c r="D2858" s="16" t="s">
        <v>105</v>
      </c>
      <c r="E2858" s="16" t="s">
        <v>348</v>
      </c>
      <c r="F2858" s="16" t="s">
        <v>1777</v>
      </c>
      <c r="G2858" s="16">
        <v>6</v>
      </c>
      <c r="I2858" s="16">
        <v>60</v>
      </c>
      <c r="J2858" t="str">
        <f t="shared" si="46"/>
        <v>大类_玄品化神丹药</v>
      </c>
      <c r="K2858" s="16" t="s">
        <v>337</v>
      </c>
      <c r="L2858" s="16">
        <v>1</v>
      </c>
      <c r="M2858" s="16" t="s">
        <v>1777</v>
      </c>
      <c r="O2858" s="16">
        <v>0</v>
      </c>
      <c r="P2858" s="16" t="b">
        <v>1</v>
      </c>
      <c r="R2858" s="16" t="b">
        <v>0</v>
      </c>
      <c r="S2858" s="16">
        <v>1</v>
      </c>
      <c r="T2858" s="16" t="s">
        <v>91</v>
      </c>
      <c r="U2858" s="16">
        <v>999</v>
      </c>
      <c r="V2858" s="16" t="s">
        <v>1805</v>
      </c>
      <c r="W2858" s="16">
        <v>31953006</v>
      </c>
      <c r="Y2858" s="16" t="inlineStr">
        <is>
          <t>化神境玄品丹药，药性凉。在化神境突破时额外服用，增加本次突破几率。</t>
        </is>
      </c>
      <c r="Z2858" s="16" t="inlineStr">
        <is>
          <t>|cff00FF00“三味备其关，添药助其成；丹为破境之助，非越境之凭。凉剂自有其宜，须量药力与丹毒而用。”——《破境三味录》|r</t>
        </is>
      </c>
      <c r="AA2858" t="str" s="16">
        <v>炼丹可得。</v>
      </c>
      <c r="AB2858">
        <v>11921006</v>
      </c>
      <c r="AC2858" s="16" t="s">
        <v>1781</v>
      </c>
      <c r="AD2858" s="16">
        <v>40003</v>
      </c>
      <c r="AF2858">
        <v>70003</v>
      </c>
      <c r="AH2858">
        <v>30000</v>
      </c>
      <c r="AI2858" s="16" t="s">
        <v>1777</v>
      </c>
      <c r="AJ2858" s="16" t="s">
        <v>1777</v>
      </c>
      <c r="AK2858" s="16" t="s">
        <v>348</v>
      </c>
      <c r="AM2858">
        <v>1</v>
      </c>
    </row>
    <row r="2859" spans="2:39">
      <c r="B2859" s="16" t="n">
        <f>10000000+INDEX(编号表!$B:$B,MATCH(F2859,编号表!$A:$A,0))*100000+INDEX(编号表!$F:$F,MATCH(D2859,编号表!$E:$E,0))*1000+INDEX(编号表!$D:$D,MATCH(E2859,编号表!$C:$C,0))*10000+G2859</f>
        <v>11954006</v>
      </c>
      <c r="C2859" s="16" t="s">
        <v>3429</v>
      </c>
      <c r="D2859" s="16" t="s">
        <v>108</v>
      </c>
      <c r="E2859" s="16" t="s">
        <v>348</v>
      </c>
      <c r="F2859" s="16" t="s">
        <v>1777</v>
      </c>
      <c r="G2859" s="16">
        <v>6</v>
      </c>
      <c r="I2859" s="16">
        <v>60</v>
      </c>
      <c r="J2859" t="str">
        <f t="shared" si="46"/>
        <v>大类_仙品化神丹药</v>
      </c>
      <c r="K2859" s="16" t="s">
        <v>337</v>
      </c>
      <c r="L2859" s="16">
        <v>1</v>
      </c>
      <c r="M2859" s="16" t="s">
        <v>1777</v>
      </c>
      <c r="O2859" s="16">
        <v>0</v>
      </c>
      <c r="P2859" s="16" t="b">
        <v>1</v>
      </c>
      <c r="R2859" s="16" t="b">
        <v>0</v>
      </c>
      <c r="S2859" s="16">
        <v>1</v>
      </c>
      <c r="T2859" s="16" t="s">
        <v>91</v>
      </c>
      <c r="U2859" s="16">
        <v>999</v>
      </c>
      <c r="V2859" s="16" t="s">
        <v>1805</v>
      </c>
      <c r="W2859" s="16">
        <v>31954006</v>
      </c>
      <c r="Y2859" s="16" t="inlineStr">
        <is>
          <t>化神境仙品丹药，药性凉。在化神境突破时额外服用，增加本次突破几率。</t>
        </is>
      </c>
      <c r="Z2859" s="16" t="inlineStr">
        <is>
          <t>|cff00FF00“三味备其关，添药助其成；丹为破境之助，非越境之凭。凉剂自有其宜，须量药力与丹毒而用。”——《破境三味录》|r</t>
        </is>
      </c>
      <c r="AA2859" t="str" s="16">
        <v>炼丹可得。</v>
      </c>
      <c r="AB2859">
        <v>11921006</v>
      </c>
      <c r="AC2859" s="16" t="s">
        <v>1781</v>
      </c>
      <c r="AD2859" s="16">
        <v>40004</v>
      </c>
      <c r="AF2859">
        <v>70004</v>
      </c>
      <c r="AH2859">
        <v>150000</v>
      </c>
      <c r="AI2859" s="16" t="s">
        <v>1777</v>
      </c>
      <c r="AJ2859" s="16" t="s">
        <v>1777</v>
      </c>
      <c r="AK2859" s="16" t="s">
        <v>348</v>
      </c>
      <c r="AM2859">
        <v>1</v>
      </c>
    </row>
    <row r="2860" spans="2:39">
      <c r="B2860" s="16" t="n">
        <f>10000000+INDEX(编号表!$B:$B,MATCH(F2860,编号表!$A:$A,0))*100000+INDEX(编号表!$F:$F,MATCH(D2860,编号表!$E:$E,0))*1000+INDEX(编号表!$D:$D,MATCH(E2860,编号表!$C:$C,0))*10000+G2860</f>
        <v>11952007</v>
      </c>
      <c r="C2860" s="16" t="s">
        <v>3433</v>
      </c>
      <c r="D2860" s="16" t="s">
        <v>102</v>
      </c>
      <c r="E2860" s="16" t="s">
        <v>348</v>
      </c>
      <c r="F2860" s="16" t="s">
        <v>1777</v>
      </c>
      <c r="G2860" s="16">
        <v>7</v>
      </c>
      <c r="I2860" s="16">
        <v>60</v>
      </c>
      <c r="J2860" t="str">
        <f t="shared" si="46"/>
        <v>大类_灵品化神丹药</v>
      </c>
      <c r="K2860" s="16" t="s">
        <v>337</v>
      </c>
      <c r="L2860" s="16">
        <v>1</v>
      </c>
      <c r="M2860" s="16" t="s">
        <v>1777</v>
      </c>
      <c r="O2860" s="16">
        <v>0</v>
      </c>
      <c r="P2860" s="16" t="b">
        <v>1</v>
      </c>
      <c r="R2860" s="16" t="b">
        <v>0</v>
      </c>
      <c r="S2860" s="16">
        <v>1</v>
      </c>
      <c r="T2860" s="16" t="s">
        <v>91</v>
      </c>
      <c r="U2860" s="16">
        <v>999</v>
      </c>
      <c r="V2860" s="16" t="s">
        <v>1805</v>
      </c>
      <c r="W2860" s="16">
        <v>31952007</v>
      </c>
      <c r="Y2860" s="16" t="s">
        <v>3434</v>
      </c>
      <c r="Z2860" s="16" t="inlineStr">
        <is>
          <t>|cff00FF00“三味备其关，添药助其成；丹为破境之助，非越境之凭。平剂自有其宜，须量药力与丹毒而用。”——《破境三味录》|r</t>
        </is>
      </c>
      <c r="AA2860" t="str" s="16">
        <v>炼丹可得。</v>
      </c>
      <c r="AB2860">
        <v>11921007</v>
      </c>
      <c r="AC2860" s="16" t="s">
        <v>1781</v>
      </c>
      <c r="AD2860" s="16">
        <v>40002</v>
      </c>
      <c r="AF2860">
        <v>70002</v>
      </c>
      <c r="AH2860">
        <v>7500</v>
      </c>
      <c r="AI2860" s="16" t="s">
        <v>1777</v>
      </c>
      <c r="AJ2860" s="16" t="s">
        <v>1777</v>
      </c>
      <c r="AK2860" s="16" t="s">
        <v>348</v>
      </c>
      <c r="AM2860">
        <v>1</v>
      </c>
    </row>
    <row r="2861" spans="2:39">
      <c r="B2861" s="16" t="n">
        <f>10000000+INDEX(编号表!$B:$B,MATCH(F2861,编号表!$A:$A,0))*100000+INDEX(编号表!$F:$F,MATCH(D2861,编号表!$E:$E,0))*1000+INDEX(编号表!$D:$D,MATCH(E2861,编号表!$C:$C,0))*10000+G2861</f>
        <v>11953007</v>
      </c>
      <c r="C2861" s="16" t="s">
        <v>3433</v>
      </c>
      <c r="D2861" s="16" t="s">
        <v>105</v>
      </c>
      <c r="E2861" s="16" t="s">
        <v>348</v>
      </c>
      <c r="F2861" s="16" t="s">
        <v>1777</v>
      </c>
      <c r="G2861" s="16">
        <v>7</v>
      </c>
      <c r="I2861" s="16">
        <v>60</v>
      </c>
      <c r="J2861" t="str">
        <f t="shared" si="46"/>
        <v>大类_玄品化神丹药</v>
      </c>
      <c r="K2861" s="16" t="s">
        <v>337</v>
      </c>
      <c r="L2861" s="16">
        <v>1</v>
      </c>
      <c r="M2861" s="16" t="s">
        <v>1777</v>
      </c>
      <c r="O2861" s="16">
        <v>0</v>
      </c>
      <c r="P2861" s="16" t="b">
        <v>1</v>
      </c>
      <c r="R2861" s="16" t="b">
        <v>0</v>
      </c>
      <c r="S2861" s="16">
        <v>1</v>
      </c>
      <c r="T2861" s="16" t="s">
        <v>91</v>
      </c>
      <c r="U2861" s="16">
        <v>999</v>
      </c>
      <c r="V2861" s="16" t="s">
        <v>1805</v>
      </c>
      <c r="W2861" s="16">
        <v>31953007</v>
      </c>
      <c r="Y2861" s="16" t="inlineStr">
        <is>
          <t>化神境玄品丹药，药性平。在化神境突破，或元婴突破至化神时额外服用，增加本次突破几率。</t>
        </is>
      </c>
      <c r="Z2861" s="16" t="inlineStr">
        <is>
          <t>|cff00FF00“三味备其关，添药助其成；丹为破境之助，非越境之凭。平剂自有其宜，须量药力与丹毒而用。”——《破境三味录》|r</t>
        </is>
      </c>
      <c r="AA2861" t="str" s="16">
        <v>炼丹可得。</v>
      </c>
      <c r="AB2861">
        <v>11921007</v>
      </c>
      <c r="AC2861" s="16" t="s">
        <v>1781</v>
      </c>
      <c r="AD2861" s="16">
        <v>40003</v>
      </c>
      <c r="AF2861">
        <v>70003</v>
      </c>
      <c r="AH2861">
        <v>30000</v>
      </c>
      <c r="AI2861" s="16" t="s">
        <v>1777</v>
      </c>
      <c r="AJ2861" s="16" t="s">
        <v>1777</v>
      </c>
      <c r="AK2861" s="16" t="s">
        <v>348</v>
      </c>
      <c r="AM2861">
        <v>1</v>
      </c>
    </row>
    <row r="2862" spans="2:39">
      <c r="B2862" s="16" t="n">
        <f>10000000+INDEX(编号表!$B:$B,MATCH(F2862,编号表!$A:$A,0))*100000+INDEX(编号表!$F:$F,MATCH(D2862,编号表!$E:$E,0))*1000+INDEX(编号表!$D:$D,MATCH(E2862,编号表!$C:$C,0))*10000+G2862</f>
        <v>11954007</v>
      </c>
      <c r="C2862" s="16" t="s">
        <v>3433</v>
      </c>
      <c r="D2862" s="16" t="s">
        <v>108</v>
      </c>
      <c r="E2862" s="16" t="s">
        <v>348</v>
      </c>
      <c r="F2862" s="16" t="s">
        <v>1777</v>
      </c>
      <c r="G2862" s="16">
        <v>7</v>
      </c>
      <c r="I2862" s="16">
        <v>60</v>
      </c>
      <c r="J2862" t="str">
        <f t="shared" si="46"/>
        <v>大类_仙品化神丹药</v>
      </c>
      <c r="K2862" s="16" t="s">
        <v>337</v>
      </c>
      <c r="L2862" s="16">
        <v>1</v>
      </c>
      <c r="M2862" s="16" t="s">
        <v>1777</v>
      </c>
      <c r="O2862" s="16">
        <v>0</v>
      </c>
      <c r="P2862" s="16" t="b">
        <v>1</v>
      </c>
      <c r="R2862" s="16" t="b">
        <v>0</v>
      </c>
      <c r="S2862" s="16">
        <v>1</v>
      </c>
      <c r="T2862" s="16" t="s">
        <v>91</v>
      </c>
      <c r="U2862" s="16">
        <v>999</v>
      </c>
      <c r="V2862" s="16" t="s">
        <v>1805</v>
      </c>
      <c r="W2862" s="16">
        <v>31954007</v>
      </c>
      <c r="Y2862" s="16" t="inlineStr">
        <is>
          <t>化神境仙品丹药，药性平。在化神境突破，或元婴突破至化神时额外服用，增加本次突破几率。</t>
        </is>
      </c>
      <c r="Z2862" s="16" t="inlineStr">
        <is>
          <t>|cff00FF00“三味备其关，添药助其成；丹为破境之助，非越境之凭。平剂自有其宜，须量药力与丹毒而用。”——《破境三味录》|r</t>
        </is>
      </c>
      <c r="AA2862" t="str" s="16">
        <v>炼丹可得。</v>
      </c>
      <c r="AB2862">
        <v>11921007</v>
      </c>
      <c r="AC2862" s="16" t="s">
        <v>1781</v>
      </c>
      <c r="AD2862" s="16">
        <v>40004</v>
      </c>
      <c r="AF2862">
        <v>70004</v>
      </c>
      <c r="AH2862">
        <v>150000</v>
      </c>
      <c r="AI2862" s="16" t="s">
        <v>1777</v>
      </c>
      <c r="AJ2862" s="16" t="s">
        <v>1777</v>
      </c>
      <c r="AK2862" s="16" t="s">
        <v>348</v>
      </c>
      <c r="AM2862">
        <v>1</v>
      </c>
    </row>
    <row r="2863" spans="2:39">
      <c r="B2863" s="16" t="n">
        <f>10000000+INDEX(编号表!$B:$B,MATCH(F2863,编号表!$A:$A,0))*100000+INDEX(编号表!$F:$F,MATCH(D2863,编号表!$E:$E,0))*1000+INDEX(编号表!$D:$D,MATCH(E2863,编号表!$C:$C,0))*10000+G2863</f>
        <v>11952008</v>
      </c>
      <c r="C2863" s="16" t="s">
        <v>3437</v>
      </c>
      <c r="D2863" s="16" t="s">
        <v>102</v>
      </c>
      <c r="E2863" s="16" t="s">
        <v>348</v>
      </c>
      <c r="F2863" s="16" t="s">
        <v>1777</v>
      </c>
      <c r="G2863" s="16">
        <v>8</v>
      </c>
      <c r="I2863" s="16">
        <v>60</v>
      </c>
      <c r="J2863" t="str">
        <f t="shared" si="46"/>
        <v>大类_灵品化神丹药</v>
      </c>
      <c r="K2863" s="16" t="s">
        <v>337</v>
      </c>
      <c r="L2863" s="16">
        <v>1</v>
      </c>
      <c r="M2863" s="16" t="s">
        <v>1777</v>
      </c>
      <c r="O2863" s="16">
        <v>0</v>
      </c>
      <c r="P2863" s="16" t="b">
        <v>1</v>
      </c>
      <c r="R2863" s="16" t="b">
        <v>0</v>
      </c>
      <c r="S2863" s="16">
        <v>1</v>
      </c>
      <c r="T2863" s="16" t="s">
        <v>91</v>
      </c>
      <c r="U2863" s="16">
        <v>999</v>
      </c>
      <c r="V2863" s="16" t="s">
        <v>1805</v>
      </c>
      <c r="W2863" s="16">
        <v>31952008</v>
      </c>
      <c r="Y2863" s="16" t="s">
        <v>3438</v>
      </c>
      <c r="Z2863" s="16" t="inlineStr">
        <is>
          <t>|cff00FF00“三味备其关，添药助其成；丹为破境之助，非越境之凭。温剂自有其宜，须量药力与丹毒而用。”——《破境三味录》|r</t>
        </is>
      </c>
      <c r="AA2863" t="str" s="16">
        <v>炼丹可得。</v>
      </c>
      <c r="AB2863">
        <v>11921008</v>
      </c>
      <c r="AC2863" s="16" t="s">
        <v>1781</v>
      </c>
      <c r="AD2863" s="16">
        <v>40002</v>
      </c>
      <c r="AF2863">
        <v>70002</v>
      </c>
      <c r="AH2863">
        <v>7500</v>
      </c>
      <c r="AI2863" s="16" t="s">
        <v>1777</v>
      </c>
      <c r="AJ2863" s="16" t="s">
        <v>1777</v>
      </c>
      <c r="AK2863" s="16" t="s">
        <v>348</v>
      </c>
      <c r="AM2863">
        <v>1</v>
      </c>
    </row>
    <row r="2864" spans="2:39">
      <c r="B2864" s="16" t="n">
        <f>10000000+INDEX(编号表!$B:$B,MATCH(F2864,编号表!$A:$A,0))*100000+INDEX(编号表!$F:$F,MATCH(D2864,编号表!$E:$E,0))*1000+INDEX(编号表!$D:$D,MATCH(E2864,编号表!$C:$C,0))*10000+G2864</f>
        <v>11953008</v>
      </c>
      <c r="C2864" s="16" t="s">
        <v>3437</v>
      </c>
      <c r="D2864" s="16" t="s">
        <v>105</v>
      </c>
      <c r="E2864" s="16" t="s">
        <v>348</v>
      </c>
      <c r="F2864" s="16" t="s">
        <v>1777</v>
      </c>
      <c r="G2864" s="16">
        <v>8</v>
      </c>
      <c r="I2864" s="16">
        <v>60</v>
      </c>
      <c r="J2864" t="str">
        <f t="shared" si="46"/>
        <v>大类_玄品化神丹药</v>
      </c>
      <c r="K2864" s="16" t="s">
        <v>337</v>
      </c>
      <c r="L2864" s="16">
        <v>1</v>
      </c>
      <c r="M2864" s="16" t="s">
        <v>1777</v>
      </c>
      <c r="O2864" s="16">
        <v>0</v>
      </c>
      <c r="P2864" s="16" t="b">
        <v>1</v>
      </c>
      <c r="R2864" s="16" t="b">
        <v>0</v>
      </c>
      <c r="S2864" s="16">
        <v>1</v>
      </c>
      <c r="T2864" s="16" t="s">
        <v>91</v>
      </c>
      <c r="U2864" s="16">
        <v>999</v>
      </c>
      <c r="V2864" s="16" t="s">
        <v>1805</v>
      </c>
      <c r="W2864" s="16">
        <v>31953008</v>
      </c>
      <c r="Y2864" s="16" t="inlineStr">
        <is>
          <t>化神境玄品丹药，药性温。在化神境突破时额外服用，增加本次突破几率。</t>
        </is>
      </c>
      <c r="Z2864" s="16" t="inlineStr">
        <is>
          <t>|cff00FF00“三味备其关，添药助其成；丹为破境之助，非越境之凭。温剂自有其宜，须量药力与丹毒而用。”——《破境三味录》|r</t>
        </is>
      </c>
      <c r="AA2864" t="str" s="16">
        <v>炼丹可得。</v>
      </c>
      <c r="AB2864">
        <v>11921008</v>
      </c>
      <c r="AC2864" s="16" t="s">
        <v>1781</v>
      </c>
      <c r="AD2864" s="16">
        <v>40003</v>
      </c>
      <c r="AF2864">
        <v>70003</v>
      </c>
      <c r="AH2864">
        <v>30000</v>
      </c>
      <c r="AI2864" s="16" t="s">
        <v>1777</v>
      </c>
      <c r="AJ2864" s="16" t="s">
        <v>1777</v>
      </c>
      <c r="AK2864" s="16" t="s">
        <v>348</v>
      </c>
      <c r="AM2864">
        <v>1</v>
      </c>
    </row>
    <row r="2865" spans="2:39">
      <c r="B2865" s="16" t="n">
        <f>10000000+INDEX(编号表!$B:$B,MATCH(F2865,编号表!$A:$A,0))*100000+INDEX(编号表!$F:$F,MATCH(D2865,编号表!$E:$E,0))*1000+INDEX(编号表!$D:$D,MATCH(E2865,编号表!$C:$C,0))*10000+G2865</f>
        <v>11954008</v>
      </c>
      <c r="C2865" s="16" t="s">
        <v>3437</v>
      </c>
      <c r="D2865" s="16" t="s">
        <v>108</v>
      </c>
      <c r="E2865" s="16" t="s">
        <v>348</v>
      </c>
      <c r="F2865" s="16" t="s">
        <v>1777</v>
      </c>
      <c r="G2865" s="16">
        <v>8</v>
      </c>
      <c r="I2865" s="16">
        <v>60</v>
      </c>
      <c r="J2865" t="str">
        <f t="shared" si="46"/>
        <v>大类_仙品化神丹药</v>
      </c>
      <c r="K2865" s="16" t="s">
        <v>337</v>
      </c>
      <c r="L2865" s="16">
        <v>1</v>
      </c>
      <c r="M2865" s="16" t="s">
        <v>1777</v>
      </c>
      <c r="O2865" s="16">
        <v>0</v>
      </c>
      <c r="P2865" s="16" t="b">
        <v>1</v>
      </c>
      <c r="R2865" s="16" t="b">
        <v>0</v>
      </c>
      <c r="S2865" s="16">
        <v>1</v>
      </c>
      <c r="T2865" s="16" t="s">
        <v>91</v>
      </c>
      <c r="U2865" s="16">
        <v>999</v>
      </c>
      <c r="V2865" s="16" t="s">
        <v>1805</v>
      </c>
      <c r="W2865" s="16">
        <v>31954008</v>
      </c>
      <c r="Y2865" s="16" t="inlineStr">
        <is>
          <t>化神境仙品丹药，药性温。在化神境突破时额外服用，增加本次突破几率。</t>
        </is>
      </c>
      <c r="Z2865" s="16" t="inlineStr">
        <is>
          <t>|cff00FF00“三味备其关，添药助其成；丹为破境之助，非越境之凭。温剂自有其宜，须量药力与丹毒而用。”——《破境三味录》|r</t>
        </is>
      </c>
      <c r="AA2865" t="str" s="16">
        <v>炼丹可得。</v>
      </c>
      <c r="AB2865">
        <v>11921008</v>
      </c>
      <c r="AC2865" s="16" t="s">
        <v>1781</v>
      </c>
      <c r="AD2865" s="16">
        <v>40004</v>
      </c>
      <c r="AF2865">
        <v>70004</v>
      </c>
      <c r="AH2865">
        <v>150000</v>
      </c>
      <c r="AI2865" s="16" t="s">
        <v>1777</v>
      </c>
      <c r="AJ2865" s="16" t="s">
        <v>1777</v>
      </c>
      <c r="AK2865" s="16" t="s">
        <v>348</v>
      </c>
      <c r="AM2865">
        <v>1</v>
      </c>
    </row>
    <row r="2866" spans="2:39">
      <c r="B2866" s="16" t="n">
        <f>10000000+INDEX(编号表!$B:$B,MATCH(F2866,编号表!$A:$A,0))*100000+INDEX(编号表!$F:$F,MATCH(D2866,编号表!$E:$E,0))*1000+INDEX(编号表!$D:$D,MATCH(E2866,编号表!$C:$C,0))*10000+G2866</f>
        <v>11952009</v>
      </c>
      <c r="C2866" s="16" t="s">
        <v>3441</v>
      </c>
      <c r="D2866" s="16" t="s">
        <v>102</v>
      </c>
      <c r="E2866" s="16" t="s">
        <v>348</v>
      </c>
      <c r="F2866" s="16" t="s">
        <v>1777</v>
      </c>
      <c r="G2866" s="16">
        <v>9</v>
      </c>
      <c r="I2866" s="16">
        <v>60</v>
      </c>
      <c r="J2866" t="str">
        <f t="shared" si="46"/>
        <v>大类_灵品化神丹药</v>
      </c>
      <c r="K2866" s="16" t="s">
        <v>337</v>
      </c>
      <c r="L2866" s="16">
        <v>1</v>
      </c>
      <c r="M2866" s="16" t="s">
        <v>1777</v>
      </c>
      <c r="O2866" s="16">
        <v>0</v>
      </c>
      <c r="P2866" s="16" t="b">
        <v>1</v>
      </c>
      <c r="R2866" s="16" t="b">
        <v>0</v>
      </c>
      <c r="S2866" s="16">
        <v>1</v>
      </c>
      <c r="T2866" s="16" t="s">
        <v>91</v>
      </c>
      <c r="U2866" s="16">
        <v>999</v>
      </c>
      <c r="V2866" s="16" t="s">
        <v>1805</v>
      </c>
      <c r="W2866" s="16">
        <v>31952009</v>
      </c>
      <c r="Y2866" s="16" t="s">
        <v>3442</v>
      </c>
      <c r="Z2866" s="16" t="inlineStr">
        <is>
          <t>|cff00FF00“三味备其关，添药助其成；丹为破境之助，非越境之凭。热剂自有其宜，须量药力与丹毒而用。”——《破境三味录》|r</t>
        </is>
      </c>
      <c r="AA2866" t="str" s="16">
        <v>炼丹可得。</v>
      </c>
      <c r="AB2866">
        <v>11921009</v>
      </c>
      <c r="AC2866" s="16" t="s">
        <v>1781</v>
      </c>
      <c r="AD2866" s="16">
        <v>40002</v>
      </c>
      <c r="AF2866">
        <v>70002</v>
      </c>
      <c r="AH2866">
        <v>7500</v>
      </c>
      <c r="AI2866" s="16" t="s">
        <v>1777</v>
      </c>
      <c r="AJ2866" s="16" t="s">
        <v>1777</v>
      </c>
      <c r="AK2866" s="16" t="s">
        <v>348</v>
      </c>
      <c r="AM2866">
        <v>1</v>
      </c>
    </row>
    <row r="2867" spans="2:39">
      <c r="B2867" s="16" t="n">
        <f>10000000+INDEX(编号表!$B:$B,MATCH(F2867,编号表!$A:$A,0))*100000+INDEX(编号表!$F:$F,MATCH(D2867,编号表!$E:$E,0))*1000+INDEX(编号表!$D:$D,MATCH(E2867,编号表!$C:$C,0))*10000+G2867</f>
        <v>11953009</v>
      </c>
      <c r="C2867" s="16" t="s">
        <v>3441</v>
      </c>
      <c r="D2867" s="16" t="s">
        <v>105</v>
      </c>
      <c r="E2867" s="16" t="s">
        <v>348</v>
      </c>
      <c r="F2867" s="16" t="s">
        <v>1777</v>
      </c>
      <c r="G2867" s="16">
        <v>9</v>
      </c>
      <c r="I2867" s="16">
        <v>60</v>
      </c>
      <c r="J2867" t="str">
        <f t="shared" ref="J2867:J2930" si="47">"大类_"&amp;D2867&amp;E2867&amp;F2867</f>
        <v>大类_玄品化神丹药</v>
      </c>
      <c r="K2867" s="16" t="s">
        <v>337</v>
      </c>
      <c r="L2867" s="16">
        <v>1</v>
      </c>
      <c r="M2867" s="16" t="s">
        <v>1777</v>
      </c>
      <c r="O2867" s="16">
        <v>0</v>
      </c>
      <c r="P2867" s="16" t="b">
        <v>1</v>
      </c>
      <c r="R2867" s="16" t="b">
        <v>0</v>
      </c>
      <c r="S2867" s="16">
        <v>1</v>
      </c>
      <c r="T2867" s="16" t="s">
        <v>91</v>
      </c>
      <c r="U2867" s="16">
        <v>999</v>
      </c>
      <c r="V2867" s="16" t="s">
        <v>1805</v>
      </c>
      <c r="W2867" s="16">
        <v>31953009</v>
      </c>
      <c r="Y2867" s="16" t="inlineStr">
        <is>
          <t>化神境玄品丹药，药性热。在化神境突破时额外服用，增加本次突破几率。</t>
        </is>
      </c>
      <c r="Z2867" s="16" t="inlineStr">
        <is>
          <t>|cff00FF00“三味备其关，添药助其成；丹为破境之助，非越境之凭。热剂自有其宜，须量药力与丹毒而用。”——《破境三味录》|r</t>
        </is>
      </c>
      <c r="AA2867" t="str" s="16">
        <v>炼丹可得。</v>
      </c>
      <c r="AB2867">
        <v>11921009</v>
      </c>
      <c r="AC2867" s="16" t="s">
        <v>1781</v>
      </c>
      <c r="AD2867" s="16">
        <v>40003</v>
      </c>
      <c r="AF2867">
        <v>70003</v>
      </c>
      <c r="AH2867">
        <v>30000</v>
      </c>
      <c r="AI2867" s="16" t="s">
        <v>1777</v>
      </c>
      <c r="AJ2867" s="16" t="s">
        <v>1777</v>
      </c>
      <c r="AK2867" s="16" t="s">
        <v>348</v>
      </c>
      <c r="AM2867">
        <v>1</v>
      </c>
    </row>
    <row r="2868" spans="2:39">
      <c r="B2868" s="16" t="n">
        <f>10000000+INDEX(编号表!$B:$B,MATCH(F2868,编号表!$A:$A,0))*100000+INDEX(编号表!$F:$F,MATCH(D2868,编号表!$E:$E,0))*1000+INDEX(编号表!$D:$D,MATCH(E2868,编号表!$C:$C,0))*10000+G2868</f>
        <v>11954009</v>
      </c>
      <c r="C2868" s="16" t="s">
        <v>3441</v>
      </c>
      <c r="D2868" s="16" t="s">
        <v>108</v>
      </c>
      <c r="E2868" s="16" t="s">
        <v>348</v>
      </c>
      <c r="F2868" s="16" t="s">
        <v>1777</v>
      </c>
      <c r="G2868" s="16">
        <v>9</v>
      </c>
      <c r="I2868" s="16">
        <v>60</v>
      </c>
      <c r="J2868" t="str">
        <f t="shared" si="47"/>
        <v>大类_仙品化神丹药</v>
      </c>
      <c r="K2868" s="16" t="s">
        <v>337</v>
      </c>
      <c r="L2868" s="16">
        <v>1</v>
      </c>
      <c r="M2868" s="16" t="s">
        <v>1777</v>
      </c>
      <c r="O2868" s="16">
        <v>0</v>
      </c>
      <c r="P2868" s="16" t="b">
        <v>1</v>
      </c>
      <c r="R2868" s="16" t="b">
        <v>0</v>
      </c>
      <c r="S2868" s="16">
        <v>1</v>
      </c>
      <c r="T2868" s="16" t="s">
        <v>91</v>
      </c>
      <c r="U2868" s="16">
        <v>999</v>
      </c>
      <c r="V2868" s="16" t="s">
        <v>1805</v>
      </c>
      <c r="W2868" s="16">
        <v>31954009</v>
      </c>
      <c r="Y2868" s="16" t="inlineStr">
        <is>
          <t>化神境仙品丹药，药性热。在化神境突破时额外服用，增加本次突破几率。</t>
        </is>
      </c>
      <c r="Z2868" s="16" t="inlineStr">
        <is>
          <t>|cff00FF00“三味备其关，添药助其成；丹为破境之助，非越境之凭。热剂自有其宜，须量药力与丹毒而用。”——《破境三味录》|r</t>
        </is>
      </c>
      <c r="AA2868" t="str" s="16">
        <v>炼丹可得。</v>
      </c>
      <c r="AB2868">
        <v>11921009</v>
      </c>
      <c r="AC2868" s="16" t="s">
        <v>1781</v>
      </c>
      <c r="AD2868" s="16">
        <v>40004</v>
      </c>
      <c r="AF2868">
        <v>70004</v>
      </c>
      <c r="AH2868">
        <v>150000</v>
      </c>
      <c r="AI2868" s="16" t="s">
        <v>1777</v>
      </c>
      <c r="AJ2868" s="16" t="s">
        <v>1777</v>
      </c>
      <c r="AK2868" s="16" t="s">
        <v>348</v>
      </c>
      <c r="AM2868">
        <v>1</v>
      </c>
    </row>
    <row r="2869" spans="2:39">
      <c r="B2869" s="16" t="n">
        <f>10000000+INDEX(编号表!$B:$B,MATCH(F2869,编号表!$A:$A,0))*100000+INDEX(编号表!$F:$F,MATCH(D2869,编号表!$E:$E,0))*1000+INDEX(编号表!$D:$D,MATCH(E2869,编号表!$C:$C,0))*10000+G2869</f>
        <v>11952010</v>
      </c>
      <c r="C2869" s="16" t="inlineStr">
        <is>
          <t>化神玄阴复元丹</t>
        </is>
      </c>
      <c r="D2869" s="16" t="s">
        <v>102</v>
      </c>
      <c r="E2869" s="16" t="s">
        <v>348</v>
      </c>
      <c r="F2869" s="16" t="s">
        <v>1777</v>
      </c>
      <c r="G2869" s="16">
        <v>10</v>
      </c>
      <c r="I2869" s="16">
        <v>60</v>
      </c>
      <c r="J2869" t="str">
        <f t="shared" si="47"/>
        <v>大类_灵品化神丹药</v>
      </c>
      <c r="K2869" s="16" t="s">
        <v>337</v>
      </c>
      <c r="L2869" s="16">
        <v>1</v>
      </c>
      <c r="M2869" s="16" t="s">
        <v>1777</v>
      </c>
      <c r="O2869" s="16">
        <v>0</v>
      </c>
      <c r="P2869" s="16" t="b">
        <v>1</v>
      </c>
      <c r="R2869" s="16" t="b">
        <v>0</v>
      </c>
      <c r="S2869" s="16">
        <v>1</v>
      </c>
      <c r="T2869" s="16" t="s">
        <v>91</v>
      </c>
      <c r="U2869" s="16">
        <v>999</v>
      </c>
      <c r="V2869" s="16" t="s">
        <v>1778</v>
      </c>
      <c r="W2869" s="16">
        <v>31952010</v>
      </c>
      <c r="Y2869" s="16" t="inlineStr">
        <is>
          <t>化神境灵品丹药。立即缩短本级基础突破虚弱时长的5%。</t>
        </is>
      </c>
      <c r="Z2869" s="16" t="inlineStr">
        <is>
          <t>|cff00FF00“破境失利，气息未复；药助收摄，俟其重振。寒剂自有其宜，须量药力与丹毒而用。”——《复元息弱录》|r</t>
        </is>
      </c>
      <c r="AA2869" t="str" s="16">
        <v>炼丹可得。</v>
      </c>
      <c r="AB2869">
        <v>11921010</v>
      </c>
      <c r="AC2869" s="16" t="s">
        <v>1781</v>
      </c>
      <c r="AD2869" s="16">
        <v>40002</v>
      </c>
      <c r="AF2869">
        <v>70002</v>
      </c>
      <c r="AH2869">
        <v>7500</v>
      </c>
      <c r="AI2869" s="16" t="s">
        <v>1777</v>
      </c>
      <c r="AJ2869" s="16" t="s">
        <v>1777</v>
      </c>
      <c r="AK2869" s="16" t="s">
        <v>348</v>
      </c>
    </row>
    <row r="2870" spans="2:39">
      <c r="B2870" s="16" t="n">
        <f>10000000+INDEX(编号表!$B:$B,MATCH(F2870,编号表!$A:$A,0))*100000+INDEX(编号表!$F:$F,MATCH(D2870,编号表!$E:$E,0))*1000+INDEX(编号表!$D:$D,MATCH(E2870,编号表!$C:$C,0))*10000+G2870</f>
        <v>11953010</v>
      </c>
      <c r="C2870" s="16" t="inlineStr">
        <is>
          <t>化神玄阴复元丹</t>
        </is>
      </c>
      <c r="D2870" s="16" t="s">
        <v>105</v>
      </c>
      <c r="E2870" s="16" t="s">
        <v>348</v>
      </c>
      <c r="F2870" s="16" t="s">
        <v>1777</v>
      </c>
      <c r="G2870" s="16">
        <v>10</v>
      </c>
      <c r="I2870" s="16">
        <v>60</v>
      </c>
      <c r="J2870" t="str">
        <f t="shared" si="47"/>
        <v>大类_玄品化神丹药</v>
      </c>
      <c r="K2870" s="16" t="s">
        <v>337</v>
      </c>
      <c r="L2870" s="16">
        <v>1</v>
      </c>
      <c r="M2870" s="16" t="s">
        <v>1777</v>
      </c>
      <c r="O2870" s="16">
        <v>0</v>
      </c>
      <c r="P2870" s="16" t="b">
        <v>1</v>
      </c>
      <c r="R2870" s="16" t="b">
        <v>0</v>
      </c>
      <c r="S2870" s="16">
        <v>1</v>
      </c>
      <c r="T2870" s="16" t="s">
        <v>91</v>
      </c>
      <c r="U2870" s="16">
        <v>999</v>
      </c>
      <c r="V2870" s="16" t="s">
        <v>1778</v>
      </c>
      <c r="W2870" s="16">
        <v>31953010</v>
      </c>
      <c r="Y2870" s="16" t="inlineStr">
        <is>
          <t>化神境玄品丹药。立即缩短本级基础突破虚弱时长的9%。</t>
        </is>
      </c>
      <c r="Z2870" s="16" t="inlineStr">
        <is>
          <t>|cff00FF00“破境失利，气息未复；药助收摄，俟其重振。寒剂自有其宜，须量药力与丹毒而用。”——《复元息弱录》|r</t>
        </is>
      </c>
      <c r="AA2870" t="str" s="16">
        <v>炼丹可得。</v>
      </c>
      <c r="AB2870">
        <v>11921010</v>
      </c>
      <c r="AC2870" s="16" t="s">
        <v>1781</v>
      </c>
      <c r="AD2870" s="16">
        <v>40003</v>
      </c>
      <c r="AF2870">
        <v>70003</v>
      </c>
      <c r="AH2870">
        <v>30000</v>
      </c>
      <c r="AI2870" s="16" t="s">
        <v>1777</v>
      </c>
      <c r="AJ2870" s="16" t="s">
        <v>1777</v>
      </c>
      <c r="AK2870" s="16" t="s">
        <v>348</v>
      </c>
    </row>
    <row r="2871" spans="2:39">
      <c r="B2871" s="16" t="n">
        <f>10000000+INDEX(编号表!$B:$B,MATCH(F2871,编号表!$A:$A,0))*100000+INDEX(编号表!$F:$F,MATCH(D2871,编号表!$E:$E,0))*1000+INDEX(编号表!$D:$D,MATCH(E2871,编号表!$C:$C,0))*10000+G2871</f>
        <v>11954010</v>
      </c>
      <c r="C2871" s="16" t="inlineStr">
        <is>
          <t>化神玄阴复元丹</t>
        </is>
      </c>
      <c r="D2871" s="16" t="s">
        <v>108</v>
      </c>
      <c r="E2871" s="16" t="s">
        <v>348</v>
      </c>
      <c r="F2871" s="16" t="s">
        <v>1777</v>
      </c>
      <c r="G2871" s="16">
        <v>10</v>
      </c>
      <c r="I2871" s="16">
        <v>60</v>
      </c>
      <c r="J2871" t="str">
        <f t="shared" si="47"/>
        <v>大类_仙品化神丹药</v>
      </c>
      <c r="K2871" s="16" t="s">
        <v>337</v>
      </c>
      <c r="L2871" s="16">
        <v>1</v>
      </c>
      <c r="M2871" s="16" t="s">
        <v>1777</v>
      </c>
      <c r="O2871" s="16">
        <v>0</v>
      </c>
      <c r="P2871" s="16" t="b">
        <v>1</v>
      </c>
      <c r="R2871" s="16" t="b">
        <v>0</v>
      </c>
      <c r="S2871" s="16">
        <v>1</v>
      </c>
      <c r="T2871" s="16" t="s">
        <v>91</v>
      </c>
      <c r="U2871" s="16">
        <v>999</v>
      </c>
      <c r="V2871" s="16" t="s">
        <v>1778</v>
      </c>
      <c r="W2871" s="16">
        <v>31954010</v>
      </c>
      <c r="Y2871" s="16" t="inlineStr">
        <is>
          <t>化神境仙品丹药。立即缩短本级基础突破虚弱时长的16.2%。</t>
        </is>
      </c>
      <c r="Z2871" s="16" t="inlineStr">
        <is>
          <t>|cff00FF00“破境失利，气息未复；药助收摄，俟其重振。寒剂自有其宜，须量药力与丹毒而用。”——《复元息弱录》|r</t>
        </is>
      </c>
      <c r="AA2871" t="str" s="16">
        <v>炼丹可得。</v>
      </c>
      <c r="AB2871">
        <v>11921010</v>
      </c>
      <c r="AC2871" s="16" t="s">
        <v>1781</v>
      </c>
      <c r="AD2871" s="16">
        <v>40004</v>
      </c>
      <c r="AF2871">
        <v>70004</v>
      </c>
      <c r="AH2871">
        <v>150000</v>
      </c>
      <c r="AI2871" s="16" t="s">
        <v>1777</v>
      </c>
      <c r="AJ2871" s="16" t="s">
        <v>1777</v>
      </c>
      <c r="AK2871" s="16" t="s">
        <v>348</v>
      </c>
    </row>
    <row r="2872" spans="2:39">
      <c r="B2872" s="16" t="n">
        <f>10000000+INDEX(编号表!$B:$B,MATCH(F2872,编号表!$A:$A,0))*100000+INDEX(编号表!$F:$F,MATCH(D2872,编号表!$E:$E,0))*1000+INDEX(编号表!$D:$D,MATCH(E2872,编号表!$C:$C,0))*10000+G2872</f>
        <v>11952011</v>
      </c>
      <c r="C2872" s="16" t="inlineStr">
        <is>
          <t>化神清和复元丹</t>
        </is>
      </c>
      <c r="D2872" s="16" t="s">
        <v>102</v>
      </c>
      <c r="E2872" s="16" t="s">
        <v>348</v>
      </c>
      <c r="F2872" s="16" t="s">
        <v>1777</v>
      </c>
      <c r="G2872" s="16">
        <v>11</v>
      </c>
      <c r="I2872" s="16">
        <v>60</v>
      </c>
      <c r="J2872" t="str">
        <f t="shared" si="47"/>
        <v>大类_灵品化神丹药</v>
      </c>
      <c r="K2872" s="16" t="s">
        <v>337</v>
      </c>
      <c r="L2872" s="16">
        <v>1</v>
      </c>
      <c r="M2872" s="16" t="s">
        <v>1777</v>
      </c>
      <c r="O2872" s="16">
        <v>0</v>
      </c>
      <c r="P2872" s="16" t="b">
        <v>1</v>
      </c>
      <c r="R2872" s="16" t="b">
        <v>0</v>
      </c>
      <c r="S2872" s="16">
        <v>1</v>
      </c>
      <c r="T2872" s="16" t="s">
        <v>91</v>
      </c>
      <c r="U2872" s="16">
        <v>999</v>
      </c>
      <c r="V2872" s="16" t="s">
        <v>1778</v>
      </c>
      <c r="W2872" s="16">
        <v>31952011</v>
      </c>
      <c r="Y2872" s="16" t="inlineStr">
        <is>
          <t>化神境灵品丹药。立即缩短本级基础突破虚弱时长的10%。</t>
        </is>
      </c>
      <c r="Z2872" s="16" t="inlineStr">
        <is>
          <t>|cff00FF00“破境失利，气息未复；药助收摄，俟其重振。凉剂自有其宜，须量药力与丹毒而用。”——《复元息弱录》|r</t>
        </is>
      </c>
      <c r="AA2872" t="str" s="16">
        <v>炼丹可得。</v>
      </c>
      <c r="AB2872">
        <v>11921011</v>
      </c>
      <c r="AC2872" s="16" t="s">
        <v>1781</v>
      </c>
      <c r="AD2872" s="16">
        <v>40002</v>
      </c>
      <c r="AF2872">
        <v>70002</v>
      </c>
      <c r="AH2872">
        <v>7500</v>
      </c>
      <c r="AI2872" s="16" t="s">
        <v>1777</v>
      </c>
      <c r="AJ2872" s="16" t="s">
        <v>1777</v>
      </c>
      <c r="AK2872" s="16" t="s">
        <v>348</v>
      </c>
    </row>
    <row r="2873" spans="2:39">
      <c r="B2873" s="16" t="n">
        <f>10000000+INDEX(编号表!$B:$B,MATCH(F2873,编号表!$A:$A,0))*100000+INDEX(编号表!$F:$F,MATCH(D2873,编号表!$E:$E,0))*1000+INDEX(编号表!$D:$D,MATCH(E2873,编号表!$C:$C,0))*10000+G2873</f>
        <v>11953011</v>
      </c>
      <c r="C2873" s="16" t="inlineStr">
        <is>
          <t>化神清和复元丹</t>
        </is>
      </c>
      <c r="D2873" s="16" t="s">
        <v>105</v>
      </c>
      <c r="E2873" s="16" t="s">
        <v>348</v>
      </c>
      <c r="F2873" s="16" t="s">
        <v>1777</v>
      </c>
      <c r="G2873" s="16">
        <v>11</v>
      </c>
      <c r="I2873" s="16">
        <v>60</v>
      </c>
      <c r="J2873" t="str">
        <f t="shared" si="47"/>
        <v>大类_玄品化神丹药</v>
      </c>
      <c r="K2873" s="16" t="s">
        <v>337</v>
      </c>
      <c r="L2873" s="16">
        <v>1</v>
      </c>
      <c r="M2873" s="16" t="s">
        <v>1777</v>
      </c>
      <c r="O2873" s="16">
        <v>0</v>
      </c>
      <c r="P2873" s="16" t="b">
        <v>1</v>
      </c>
      <c r="R2873" s="16" t="b">
        <v>0</v>
      </c>
      <c r="S2873" s="16">
        <v>1</v>
      </c>
      <c r="T2873" s="16" t="s">
        <v>91</v>
      </c>
      <c r="U2873" s="16">
        <v>999</v>
      </c>
      <c r="V2873" s="16" t="s">
        <v>1778</v>
      </c>
      <c r="W2873" s="16">
        <v>31953011</v>
      </c>
      <c r="Y2873" s="16" t="inlineStr">
        <is>
          <t>化神境玄品丹药。立即缩短本级基础突破虚弱时长的18%。</t>
        </is>
      </c>
      <c r="Z2873" s="16" t="inlineStr">
        <is>
          <t>|cff00FF00“破境失利，气息未复；药助收摄，俟其重振。凉剂自有其宜，须量药力与丹毒而用。”——《复元息弱录》|r</t>
        </is>
      </c>
      <c r="AA2873" t="str" s="16">
        <v>炼丹可得。</v>
      </c>
      <c r="AB2873">
        <v>11921011</v>
      </c>
      <c r="AC2873" s="16" t="s">
        <v>1781</v>
      </c>
      <c r="AD2873" s="16">
        <v>40003</v>
      </c>
      <c r="AF2873">
        <v>70003</v>
      </c>
      <c r="AH2873">
        <v>30000</v>
      </c>
      <c r="AI2873" s="16" t="s">
        <v>1777</v>
      </c>
      <c r="AJ2873" s="16" t="s">
        <v>1777</v>
      </c>
      <c r="AK2873" s="16" t="s">
        <v>348</v>
      </c>
    </row>
    <row r="2874" spans="2:39">
      <c r="B2874" s="16" t="n">
        <f>10000000+INDEX(编号表!$B:$B,MATCH(F2874,编号表!$A:$A,0))*100000+INDEX(编号表!$F:$F,MATCH(D2874,编号表!$E:$E,0))*1000+INDEX(编号表!$D:$D,MATCH(E2874,编号表!$C:$C,0))*10000+G2874</f>
        <v>11954011</v>
      </c>
      <c r="C2874" s="16" t="inlineStr">
        <is>
          <t>化神清和复元丹</t>
        </is>
      </c>
      <c r="D2874" s="16" t="s">
        <v>108</v>
      </c>
      <c r="E2874" s="16" t="s">
        <v>348</v>
      </c>
      <c r="F2874" s="16" t="s">
        <v>1777</v>
      </c>
      <c r="G2874" s="16">
        <v>11</v>
      </c>
      <c r="I2874" s="16">
        <v>60</v>
      </c>
      <c r="J2874" t="str">
        <f t="shared" si="47"/>
        <v>大类_仙品化神丹药</v>
      </c>
      <c r="K2874" s="16" t="s">
        <v>337</v>
      </c>
      <c r="L2874" s="16">
        <v>1</v>
      </c>
      <c r="M2874" s="16" t="s">
        <v>1777</v>
      </c>
      <c r="O2874" s="16">
        <v>0</v>
      </c>
      <c r="P2874" s="16" t="b">
        <v>1</v>
      </c>
      <c r="R2874" s="16" t="b">
        <v>0</v>
      </c>
      <c r="S2874" s="16">
        <v>1</v>
      </c>
      <c r="T2874" s="16" t="s">
        <v>91</v>
      </c>
      <c r="U2874" s="16">
        <v>999</v>
      </c>
      <c r="V2874" s="16" t="s">
        <v>1778</v>
      </c>
      <c r="W2874" s="16">
        <v>31954011</v>
      </c>
      <c r="Y2874" s="16" t="inlineStr">
        <is>
          <t>化神境仙品丹药。立即缩短本级基础突破虚弱时长的32.4%。</t>
        </is>
      </c>
      <c r="Z2874" s="16" t="inlineStr">
        <is>
          <t>|cff00FF00“破境失利，气息未复；药助收摄，俟其重振。凉剂自有其宜，须量药力与丹毒而用。”——《复元息弱录》|r</t>
        </is>
      </c>
      <c r="AA2874" t="str" s="16">
        <v>炼丹可得。</v>
      </c>
      <c r="AB2874">
        <v>11921011</v>
      </c>
      <c r="AC2874" s="16" t="s">
        <v>1781</v>
      </c>
      <c r="AD2874" s="16">
        <v>40004</v>
      </c>
      <c r="AF2874">
        <v>70004</v>
      </c>
      <c r="AH2874">
        <v>150000</v>
      </c>
      <c r="AI2874" s="16" t="s">
        <v>1777</v>
      </c>
      <c r="AJ2874" s="16" t="s">
        <v>1777</v>
      </c>
      <c r="AK2874" s="16" t="s">
        <v>348</v>
      </c>
    </row>
    <row r="2875" spans="2:39">
      <c r="B2875" s="16" t="n">
        <f>10000000+INDEX(编号表!$B:$B,MATCH(F2875,编号表!$A:$A,0))*100000+INDEX(编号表!$F:$F,MATCH(D2875,编号表!$E:$E,0))*1000+INDEX(编号表!$D:$D,MATCH(E2875,编号表!$C:$C,0))*10000+G2875</f>
        <v>11952012</v>
      </c>
      <c r="C2875" s="16" t="inlineStr">
        <is>
          <t>化神复元丹</t>
        </is>
      </c>
      <c r="D2875" s="16" t="s">
        <v>102</v>
      </c>
      <c r="E2875" s="16" t="s">
        <v>348</v>
      </c>
      <c r="F2875" s="16" t="s">
        <v>1777</v>
      </c>
      <c r="G2875" s="16">
        <v>12</v>
      </c>
      <c r="I2875" s="16">
        <v>60</v>
      </c>
      <c r="J2875" t="str">
        <f t="shared" si="47"/>
        <v>大类_灵品化神丹药</v>
      </c>
      <c r="K2875" s="16" t="s">
        <v>337</v>
      </c>
      <c r="L2875" s="16">
        <v>1</v>
      </c>
      <c r="M2875" s="16" t="s">
        <v>1777</v>
      </c>
      <c r="O2875" s="16">
        <v>0</v>
      </c>
      <c r="P2875" s="16" t="b">
        <v>1</v>
      </c>
      <c r="R2875" s="16" t="b">
        <v>0</v>
      </c>
      <c r="S2875" s="16">
        <v>1</v>
      </c>
      <c r="T2875" s="16" t="s">
        <v>91</v>
      </c>
      <c r="U2875" s="16">
        <v>999</v>
      </c>
      <c r="V2875" s="16" t="s">
        <v>1778</v>
      </c>
      <c r="W2875" s="16">
        <v>31952012</v>
      </c>
      <c r="Y2875" s="16" t="inlineStr">
        <is>
          <t>化神境灵品丹药。立即缩短本级基础突破虚弱时长的15%。</t>
        </is>
      </c>
      <c r="Z2875" s="16" t="inlineStr">
        <is>
          <t>|cff00FF00“破境失利，气息未复；药助收摄，俟其重振。平剂自有其宜，须量药力与丹毒而用。”——《复元息弱录》|r</t>
        </is>
      </c>
      <c r="AA2875" t="str" s="16">
        <v>炼丹可得。</v>
      </c>
      <c r="AB2875">
        <v>11921012</v>
      </c>
      <c r="AC2875" s="16" t="s">
        <v>1781</v>
      </c>
      <c r="AD2875" s="16">
        <v>40002</v>
      </c>
      <c r="AF2875">
        <v>70002</v>
      </c>
      <c r="AH2875">
        <v>7500</v>
      </c>
      <c r="AI2875" s="16" t="s">
        <v>1777</v>
      </c>
      <c r="AJ2875" s="16" t="s">
        <v>1777</v>
      </c>
      <c r="AK2875" s="16" t="s">
        <v>348</v>
      </c>
    </row>
    <row r="2876" spans="2:39">
      <c r="B2876" s="16" t="n">
        <f>10000000+INDEX(编号表!$B:$B,MATCH(F2876,编号表!$A:$A,0))*100000+INDEX(编号表!$F:$F,MATCH(D2876,编号表!$E:$E,0))*1000+INDEX(编号表!$D:$D,MATCH(E2876,编号表!$C:$C,0))*10000+G2876</f>
        <v>11953012</v>
      </c>
      <c r="C2876" s="16" t="inlineStr">
        <is>
          <t>化神复元丹</t>
        </is>
      </c>
      <c r="D2876" s="16" t="s">
        <v>105</v>
      </c>
      <c r="E2876" s="16" t="s">
        <v>348</v>
      </c>
      <c r="F2876" s="16" t="s">
        <v>1777</v>
      </c>
      <c r="G2876" s="16">
        <v>12</v>
      </c>
      <c r="I2876" s="16">
        <v>60</v>
      </c>
      <c r="J2876" t="str">
        <f t="shared" si="47"/>
        <v>大类_玄品化神丹药</v>
      </c>
      <c r="K2876" s="16" t="s">
        <v>337</v>
      </c>
      <c r="L2876" s="16">
        <v>1</v>
      </c>
      <c r="M2876" s="16" t="s">
        <v>1777</v>
      </c>
      <c r="O2876" s="16">
        <v>0</v>
      </c>
      <c r="P2876" s="16" t="b">
        <v>1</v>
      </c>
      <c r="R2876" s="16" t="b">
        <v>0</v>
      </c>
      <c r="S2876" s="16">
        <v>1</v>
      </c>
      <c r="T2876" s="16" t="s">
        <v>91</v>
      </c>
      <c r="U2876" s="16">
        <v>999</v>
      </c>
      <c r="V2876" s="16" t="s">
        <v>1778</v>
      </c>
      <c r="W2876" s="16">
        <v>31953012</v>
      </c>
      <c r="Y2876" s="16" t="inlineStr">
        <is>
          <t>化神境玄品丹药。立即缩短本级基础突破虚弱时长的27%。</t>
        </is>
      </c>
      <c r="Z2876" s="16" t="inlineStr">
        <is>
          <t>|cff00FF00“破境失利，气息未复；药助收摄，俟其重振。平剂自有其宜，须量药力与丹毒而用。”——《复元息弱录》|r</t>
        </is>
      </c>
      <c r="AA2876" t="str" s="16">
        <v>炼丹可得。</v>
      </c>
      <c r="AB2876">
        <v>11921012</v>
      </c>
      <c r="AC2876" s="16" t="s">
        <v>1781</v>
      </c>
      <c r="AD2876" s="16">
        <v>40003</v>
      </c>
      <c r="AF2876">
        <v>70003</v>
      </c>
      <c r="AH2876">
        <v>30000</v>
      </c>
      <c r="AI2876" s="16" t="s">
        <v>1777</v>
      </c>
      <c r="AJ2876" s="16" t="s">
        <v>1777</v>
      </c>
      <c r="AK2876" s="16" t="s">
        <v>348</v>
      </c>
    </row>
    <row r="2877" spans="2:39">
      <c r="B2877" s="16" t="n">
        <f>10000000+INDEX(编号表!$B:$B,MATCH(F2877,编号表!$A:$A,0))*100000+INDEX(编号表!$F:$F,MATCH(D2877,编号表!$E:$E,0))*1000+INDEX(编号表!$D:$D,MATCH(E2877,编号表!$C:$C,0))*10000+G2877</f>
        <v>11954012</v>
      </c>
      <c r="C2877" s="16" t="inlineStr">
        <is>
          <t>化神复元丹</t>
        </is>
      </c>
      <c r="D2877" s="16" t="s">
        <v>108</v>
      </c>
      <c r="E2877" s="16" t="s">
        <v>348</v>
      </c>
      <c r="F2877" s="16" t="s">
        <v>1777</v>
      </c>
      <c r="G2877" s="16">
        <v>12</v>
      </c>
      <c r="I2877" s="16">
        <v>60</v>
      </c>
      <c r="J2877" t="str">
        <f t="shared" si="47"/>
        <v>大类_仙品化神丹药</v>
      </c>
      <c r="K2877" s="16" t="s">
        <v>337</v>
      </c>
      <c r="L2877" s="16">
        <v>1</v>
      </c>
      <c r="M2877" s="16" t="s">
        <v>1777</v>
      </c>
      <c r="O2877" s="16">
        <v>0</v>
      </c>
      <c r="P2877" s="16" t="b">
        <v>1</v>
      </c>
      <c r="R2877" s="16" t="b">
        <v>0</v>
      </c>
      <c r="S2877" s="16">
        <v>1</v>
      </c>
      <c r="T2877" s="16" t="s">
        <v>91</v>
      </c>
      <c r="U2877" s="16">
        <v>999</v>
      </c>
      <c r="V2877" s="16" t="s">
        <v>1778</v>
      </c>
      <c r="W2877" s="16">
        <v>31954012</v>
      </c>
      <c r="Y2877" s="16" t="inlineStr">
        <is>
          <t>化神境仙品丹药。立即缩短本级基础突破虚弱时长的48.6%。</t>
        </is>
      </c>
      <c r="Z2877" s="16" t="inlineStr">
        <is>
          <t>|cff00FF00“破境失利，气息未复；药助收摄，俟其重振。平剂自有其宜，须量药力与丹毒而用。”——《复元息弱录》|r</t>
        </is>
      </c>
      <c r="AA2877" t="str" s="16">
        <v>炼丹可得。</v>
      </c>
      <c r="AB2877">
        <v>11921012</v>
      </c>
      <c r="AC2877" s="16" t="s">
        <v>1781</v>
      </c>
      <c r="AD2877" s="16">
        <v>40004</v>
      </c>
      <c r="AF2877">
        <v>70004</v>
      </c>
      <c r="AH2877">
        <v>150000</v>
      </c>
      <c r="AI2877" s="16" t="s">
        <v>1777</v>
      </c>
      <c r="AJ2877" s="16" t="s">
        <v>1777</v>
      </c>
      <c r="AK2877" s="16" t="s">
        <v>348</v>
      </c>
    </row>
    <row r="2878" spans="2:37">
      <c r="B2878" s="16" t="n">
        <f>10000000+INDEX(编号表!$B:$B,MATCH(F2878,编号表!$A:$A,0))*100000+INDEX(编号表!$F:$F,MATCH(D2878,编号表!$E:$E,0))*1000+INDEX(编号表!$D:$D,MATCH(E2878,编号表!$C:$C,0))*10000+G2878</f>
        <v>11952013</v>
      </c>
      <c r="C2878" s="16" t="inlineStr">
        <is>
          <t>化神温阳复元丹</t>
        </is>
      </c>
      <c r="D2878" s="16" t="s">
        <v>102</v>
      </c>
      <c r="E2878" s="16" t="s">
        <v>348</v>
      </c>
      <c r="F2878" s="16" t="s">
        <v>1777</v>
      </c>
      <c r="G2878" s="16">
        <v>13</v>
      </c>
      <c r="I2878" s="16">
        <v>60</v>
      </c>
      <c r="J2878" t="str">
        <f t="shared" si="47"/>
        <v>大类_灵品化神丹药</v>
      </c>
      <c r="K2878" s="16" t="s">
        <v>337</v>
      </c>
      <c r="L2878" s="16">
        <v>1</v>
      </c>
      <c r="M2878" s="16" t="s">
        <v>1777</v>
      </c>
      <c r="O2878" s="16">
        <v>0</v>
      </c>
      <c r="P2878" s="16" t="b">
        <v>1</v>
      </c>
      <c r="R2878" s="16" t="b">
        <v>0</v>
      </c>
      <c r="S2878" s="16">
        <v>1</v>
      </c>
      <c r="T2878" s="16" t="s">
        <v>91</v>
      </c>
      <c r="U2878" s="16">
        <v>999</v>
      </c>
      <c r="V2878" s="16" t="s">
        <v>1778</v>
      </c>
      <c r="W2878" s="16">
        <v>31952013</v>
      </c>
      <c r="Y2878" s="16" t="inlineStr">
        <is>
          <t>化神境灵品丹药。立即缩短本级基础突破虚弱时长的20%。</t>
        </is>
      </c>
      <c r="Z2878" s="16" t="inlineStr">
        <is>
          <t>|cff00FF00“破境失利，气息未复；药助收摄，俟其重振。温剂自有其宜，须量药力与丹毒而用。”——《复元息弱录》|r</t>
        </is>
      </c>
      <c r="AA2878" t="str" s="16">
        <v>炼丹可得。</v>
      </c>
      <c r="AB2878">
        <v>11921013</v>
      </c>
      <c r="AC2878" s="16" t="s">
        <v>1781</v>
      </c>
      <c r="AD2878" s="16">
        <v>40002</v>
      </c>
      <c r="AF2878">
        <v>70002</v>
      </c>
      <c r="AH2878">
        <v>7500</v>
      </c>
      <c r="AI2878" s="16" t="s">
        <v>1777</v>
      </c>
      <c r="AJ2878" s="16" t="s">
        <v>1777</v>
      </c>
      <c r="AK2878" s="16" t="s">
        <v>348</v>
      </c>
    </row>
    <row r="2879" spans="2:37">
      <c r="B2879" s="16" t="n">
        <f>10000000+INDEX(编号表!$B:$B,MATCH(F2879,编号表!$A:$A,0))*100000+INDEX(编号表!$F:$F,MATCH(D2879,编号表!$E:$E,0))*1000+INDEX(编号表!$D:$D,MATCH(E2879,编号表!$C:$C,0))*10000+G2879</f>
        <v>11953013</v>
      </c>
      <c r="C2879" s="16" t="inlineStr">
        <is>
          <t>化神温阳复元丹</t>
        </is>
      </c>
      <c r="D2879" s="16" t="s">
        <v>105</v>
      </c>
      <c r="E2879" s="16" t="s">
        <v>348</v>
      </c>
      <c r="F2879" s="16" t="s">
        <v>1777</v>
      </c>
      <c r="G2879" s="16">
        <v>13</v>
      </c>
      <c r="I2879" s="16">
        <v>60</v>
      </c>
      <c r="J2879" t="str">
        <f t="shared" si="47"/>
        <v>大类_玄品化神丹药</v>
      </c>
      <c r="K2879" s="16" t="s">
        <v>337</v>
      </c>
      <c r="L2879" s="16">
        <v>1</v>
      </c>
      <c r="M2879" s="16" t="s">
        <v>1777</v>
      </c>
      <c r="O2879" s="16">
        <v>0</v>
      </c>
      <c r="P2879" s="16" t="b">
        <v>1</v>
      </c>
      <c r="R2879" s="16" t="b">
        <v>0</v>
      </c>
      <c r="S2879" s="16">
        <v>1</v>
      </c>
      <c r="T2879" s="16" t="s">
        <v>91</v>
      </c>
      <c r="U2879" s="16">
        <v>999</v>
      </c>
      <c r="V2879" s="16" t="s">
        <v>1778</v>
      </c>
      <c r="W2879" s="16">
        <v>31953013</v>
      </c>
      <c r="Y2879" s="16" t="inlineStr">
        <is>
          <t>化神境玄品丹药。立即缩短本级基础突破虚弱时长的36%。</t>
        </is>
      </c>
      <c r="Z2879" s="16" t="inlineStr">
        <is>
          <t>|cff00FF00“破境失利，气息未复；药助收摄，俟其重振。温剂自有其宜，须量药力与丹毒而用。”——《复元息弱录》|r</t>
        </is>
      </c>
      <c r="AA2879" t="str" s="16">
        <v>炼丹可得。</v>
      </c>
      <c r="AB2879">
        <v>11921013</v>
      </c>
      <c r="AC2879" s="16" t="s">
        <v>1781</v>
      </c>
      <c r="AD2879" s="16">
        <v>40003</v>
      </c>
      <c r="AF2879">
        <v>70003</v>
      </c>
      <c r="AH2879">
        <v>30000</v>
      </c>
      <c r="AI2879" s="16" t="s">
        <v>1777</v>
      </c>
      <c r="AJ2879" s="16" t="s">
        <v>1777</v>
      </c>
      <c r="AK2879" s="16" t="s">
        <v>348</v>
      </c>
    </row>
    <row r="2880" spans="2:37">
      <c r="B2880" s="16" t="n">
        <f>10000000+INDEX(编号表!$B:$B,MATCH(F2880,编号表!$A:$A,0))*100000+INDEX(编号表!$F:$F,MATCH(D2880,编号表!$E:$E,0))*1000+INDEX(编号表!$D:$D,MATCH(E2880,编号表!$C:$C,0))*10000+G2880</f>
        <v>11954013</v>
      </c>
      <c r="C2880" s="16" t="inlineStr">
        <is>
          <t>化神温阳复元丹</t>
        </is>
      </c>
      <c r="D2880" s="16" t="s">
        <v>108</v>
      </c>
      <c r="E2880" s="16" t="s">
        <v>348</v>
      </c>
      <c r="F2880" s="16" t="s">
        <v>1777</v>
      </c>
      <c r="G2880" s="16">
        <v>13</v>
      </c>
      <c r="I2880" s="16">
        <v>60</v>
      </c>
      <c r="J2880" t="str">
        <f t="shared" si="47"/>
        <v>大类_仙品化神丹药</v>
      </c>
      <c r="K2880" s="16" t="s">
        <v>337</v>
      </c>
      <c r="L2880" s="16">
        <v>1</v>
      </c>
      <c r="M2880" s="16" t="s">
        <v>1777</v>
      </c>
      <c r="O2880" s="16">
        <v>0</v>
      </c>
      <c r="P2880" s="16" t="b">
        <v>1</v>
      </c>
      <c r="R2880" s="16" t="b">
        <v>0</v>
      </c>
      <c r="S2880" s="16">
        <v>1</v>
      </c>
      <c r="T2880" s="16" t="s">
        <v>91</v>
      </c>
      <c r="U2880" s="16">
        <v>999</v>
      </c>
      <c r="V2880" s="16" t="s">
        <v>1778</v>
      </c>
      <c r="W2880" s="16">
        <v>31954013</v>
      </c>
      <c r="Y2880" s="16" t="inlineStr">
        <is>
          <t>化神境仙品丹药。立即缩短本级基础突破虚弱时长的64.8%。</t>
        </is>
      </c>
      <c r="Z2880" s="16" t="inlineStr">
        <is>
          <t>|cff00FF00“破境失利，气息未复；药助收摄，俟其重振。温剂自有其宜，须量药力与丹毒而用。”——《复元息弱录》|r</t>
        </is>
      </c>
      <c r="AA2880" t="str" s="16">
        <v>炼丹可得。</v>
      </c>
      <c r="AB2880">
        <v>11921013</v>
      </c>
      <c r="AC2880" s="16" t="s">
        <v>1781</v>
      </c>
      <c r="AD2880" s="16">
        <v>40004</v>
      </c>
      <c r="AF2880">
        <v>70004</v>
      </c>
      <c r="AH2880">
        <v>150000</v>
      </c>
      <c r="AI2880" s="16" t="s">
        <v>1777</v>
      </c>
      <c r="AJ2880" s="16" t="s">
        <v>1777</v>
      </c>
      <c r="AK2880" s="16" t="s">
        <v>348</v>
      </c>
    </row>
    <row r="2881" spans="2:37">
      <c r="B2881" s="16" t="n">
        <f>10000000+INDEX(编号表!$B:$B,MATCH(F2881,编号表!$A:$A,0))*100000+INDEX(编号表!$F:$F,MATCH(D2881,编号表!$E:$E,0))*1000+INDEX(编号表!$D:$D,MATCH(E2881,编号表!$C:$C,0))*10000+G2881</f>
        <v>11952014</v>
      </c>
      <c r="C2881" s="16" t="inlineStr">
        <is>
          <t>化神烈阳复元丹</t>
        </is>
      </c>
      <c r="D2881" s="16" t="s">
        <v>102</v>
      </c>
      <c r="E2881" s="16" t="s">
        <v>348</v>
      </c>
      <c r="F2881" s="16" t="s">
        <v>1777</v>
      </c>
      <c r="G2881" s="16">
        <v>14</v>
      </c>
      <c r="I2881" s="16">
        <v>60</v>
      </c>
      <c r="J2881" t="str">
        <f t="shared" si="47"/>
        <v>大类_灵品化神丹药</v>
      </c>
      <c r="K2881" s="16" t="s">
        <v>337</v>
      </c>
      <c r="L2881" s="16">
        <v>1</v>
      </c>
      <c r="M2881" s="16" t="s">
        <v>1777</v>
      </c>
      <c r="O2881" s="16">
        <v>0</v>
      </c>
      <c r="P2881" s="16" t="b">
        <v>1</v>
      </c>
      <c r="R2881" s="16" t="b">
        <v>0</v>
      </c>
      <c r="S2881" s="16">
        <v>1</v>
      </c>
      <c r="T2881" s="16" t="s">
        <v>91</v>
      </c>
      <c r="U2881" s="16">
        <v>999</v>
      </c>
      <c r="V2881" s="16" t="s">
        <v>1778</v>
      </c>
      <c r="W2881" s="16">
        <v>31952014</v>
      </c>
      <c r="Y2881" s="16" t="inlineStr">
        <is>
          <t>化神境灵品丹药。立即缩短本级基础突破虚弱时长的30%。</t>
        </is>
      </c>
      <c r="Z2881" s="16" t="inlineStr">
        <is>
          <t>|cff00FF00“破境失利，气息未复；药助收摄，俟其重振。热剂自有其宜，须量药力与丹毒而用。”——《复元息弱录》|r</t>
        </is>
      </c>
      <c r="AA2881" t="str" s="16">
        <v>炼丹可得。</v>
      </c>
      <c r="AB2881">
        <v>11921014</v>
      </c>
      <c r="AC2881" s="16" t="s">
        <v>1781</v>
      </c>
      <c r="AD2881" s="16">
        <v>40002</v>
      </c>
      <c r="AF2881">
        <v>70002</v>
      </c>
      <c r="AH2881">
        <v>7500</v>
      </c>
      <c r="AI2881" s="16" t="s">
        <v>1777</v>
      </c>
      <c r="AJ2881" s="16" t="s">
        <v>1777</v>
      </c>
      <c r="AK2881" s="16" t="s">
        <v>348</v>
      </c>
    </row>
    <row r="2882" spans="2:37">
      <c r="B2882" s="16" t="n">
        <f>10000000+INDEX(编号表!$B:$B,MATCH(F2882,编号表!$A:$A,0))*100000+INDEX(编号表!$F:$F,MATCH(D2882,编号表!$E:$E,0))*1000+INDEX(编号表!$D:$D,MATCH(E2882,编号表!$C:$C,0))*10000+G2882</f>
        <v>11953014</v>
      </c>
      <c r="C2882" s="16" t="inlineStr">
        <is>
          <t>化神烈阳复元丹</t>
        </is>
      </c>
      <c r="D2882" s="16" t="s">
        <v>105</v>
      </c>
      <c r="E2882" s="16" t="s">
        <v>348</v>
      </c>
      <c r="F2882" s="16" t="s">
        <v>1777</v>
      </c>
      <c r="G2882" s="16">
        <v>14</v>
      </c>
      <c r="I2882" s="16">
        <v>60</v>
      </c>
      <c r="J2882" t="str">
        <f t="shared" si="47"/>
        <v>大类_玄品化神丹药</v>
      </c>
      <c r="K2882" s="16" t="s">
        <v>337</v>
      </c>
      <c r="L2882" s="16">
        <v>1</v>
      </c>
      <c r="M2882" s="16" t="s">
        <v>1777</v>
      </c>
      <c r="O2882" s="16">
        <v>0</v>
      </c>
      <c r="P2882" s="16" t="b">
        <v>1</v>
      </c>
      <c r="R2882" s="16" t="b">
        <v>0</v>
      </c>
      <c r="S2882" s="16">
        <v>1</v>
      </c>
      <c r="T2882" s="16" t="s">
        <v>91</v>
      </c>
      <c r="U2882" s="16">
        <v>999</v>
      </c>
      <c r="V2882" s="16" t="s">
        <v>1778</v>
      </c>
      <c r="W2882" s="16">
        <v>31953014</v>
      </c>
      <c r="Y2882" s="16" t="inlineStr">
        <is>
          <t>化神境玄品丹药。立即缩短本级基础突破虚弱时长的54%。</t>
        </is>
      </c>
      <c r="Z2882" s="16" t="inlineStr">
        <is>
          <t>|cff00FF00“破境失利，气息未复；药助收摄，俟其重振。热剂自有其宜，须量药力与丹毒而用。”——《复元息弱录》|r</t>
        </is>
      </c>
      <c r="AA2882" t="str" s="16">
        <v>炼丹可得。</v>
      </c>
      <c r="AB2882">
        <v>11921014</v>
      </c>
      <c r="AC2882" s="16" t="s">
        <v>1781</v>
      </c>
      <c r="AD2882" s="16">
        <v>40003</v>
      </c>
      <c r="AF2882">
        <v>70003</v>
      </c>
      <c r="AH2882">
        <v>30000</v>
      </c>
      <c r="AI2882" s="16" t="s">
        <v>1777</v>
      </c>
      <c r="AJ2882" s="16" t="s">
        <v>1777</v>
      </c>
      <c r="AK2882" s="16" t="s">
        <v>348</v>
      </c>
    </row>
    <row r="2883" spans="2:37">
      <c r="B2883" s="16" t="n">
        <f>10000000+INDEX(编号表!$B:$B,MATCH(F2883,编号表!$A:$A,0))*100000+INDEX(编号表!$F:$F,MATCH(D2883,编号表!$E:$E,0))*1000+INDEX(编号表!$D:$D,MATCH(E2883,编号表!$C:$C,0))*10000+G2883</f>
        <v>11954014</v>
      </c>
      <c r="C2883" s="16" t="inlineStr">
        <is>
          <t>化神烈阳复元丹</t>
        </is>
      </c>
      <c r="D2883" s="16" t="s">
        <v>108</v>
      </c>
      <c r="E2883" s="16" t="s">
        <v>348</v>
      </c>
      <c r="F2883" s="16" t="s">
        <v>1777</v>
      </c>
      <c r="G2883" s="16">
        <v>14</v>
      </c>
      <c r="I2883" s="16">
        <v>60</v>
      </c>
      <c r="J2883" t="str">
        <f t="shared" si="47"/>
        <v>大类_仙品化神丹药</v>
      </c>
      <c r="K2883" s="16" t="s">
        <v>337</v>
      </c>
      <c r="L2883" s="16">
        <v>1</v>
      </c>
      <c r="M2883" s="16" t="s">
        <v>1777</v>
      </c>
      <c r="O2883" s="16">
        <v>0</v>
      </c>
      <c r="P2883" s="16" t="b">
        <v>1</v>
      </c>
      <c r="R2883" s="16" t="b">
        <v>0</v>
      </c>
      <c r="S2883" s="16">
        <v>1</v>
      </c>
      <c r="T2883" s="16" t="s">
        <v>91</v>
      </c>
      <c r="U2883" s="16">
        <v>999</v>
      </c>
      <c r="V2883" s="16" t="s">
        <v>1778</v>
      </c>
      <c r="W2883" s="16">
        <v>31954014</v>
      </c>
      <c r="Y2883" s="16" t="inlineStr">
        <is>
          <t>化神境仙品丹药。立即缩短本级基础突破虚弱时长的90%。</t>
        </is>
      </c>
      <c r="Z2883" s="16" t="inlineStr">
        <is>
          <t>|cff00FF00“破境失利，气息未复；药助收摄，俟其重振。热剂自有其宜，须量药力与丹毒而用。”——《复元息弱录》|r</t>
        </is>
      </c>
      <c r="AA2883" t="str" s="16">
        <v>炼丹可得。</v>
      </c>
      <c r="AB2883">
        <v>11921014</v>
      </c>
      <c r="AC2883" s="16" t="s">
        <v>1781</v>
      </c>
      <c r="AD2883" s="16">
        <v>40004</v>
      </c>
      <c r="AF2883">
        <v>70004</v>
      </c>
      <c r="AH2883">
        <v>150000</v>
      </c>
      <c r="AI2883" s="16" t="s">
        <v>1777</v>
      </c>
      <c r="AJ2883" s="16" t="s">
        <v>1777</v>
      </c>
      <c r="AK2883" s="16" t="s">
        <v>348</v>
      </c>
    </row>
    <row r="2884" spans="2:37">
      <c r="B2884" s="16" t="n">
        <f>10000000+INDEX(编号表!$B:$B,MATCH(F2884,编号表!$A:$A,0))*100000+INDEX(编号表!$F:$F,MATCH(D2884,编号表!$E:$E,0))*1000+INDEX(编号表!$D:$D,MATCH(E2884,编号表!$C:$C,0))*10000+G2884</f>
        <v>11952015</v>
      </c>
      <c r="C2884" s="16" t="s">
        <v>3465</v>
      </c>
      <c r="D2884" s="16" t="s">
        <v>102</v>
      </c>
      <c r="E2884" s="16" t="s">
        <v>348</v>
      </c>
      <c r="F2884" s="16" t="s">
        <v>1777</v>
      </c>
      <c r="G2884" s="16">
        <v>15</v>
      </c>
      <c r="I2884" s="16">
        <v>60</v>
      </c>
      <c r="J2884" t="str">
        <f t="shared" si="47"/>
        <v>大类_灵品化神丹药</v>
      </c>
      <c r="K2884" s="16" t="s">
        <v>337</v>
      </c>
      <c r="L2884" s="16">
        <v>1</v>
      </c>
      <c r="M2884" s="16" t="s">
        <v>1777</v>
      </c>
      <c r="O2884" s="16">
        <v>0</v>
      </c>
      <c r="P2884" s="16" t="b">
        <v>1</v>
      </c>
      <c r="R2884" s="16" t="b">
        <v>0</v>
      </c>
      <c r="S2884" s="16">
        <v>1</v>
      </c>
      <c r="T2884" s="16" t="s">
        <v>91</v>
      </c>
      <c r="U2884" s="16">
        <v>999</v>
      </c>
      <c r="V2884" s="16" t="s">
        <v>1778</v>
      </c>
      <c r="W2884" s="16">
        <v>31952015</v>
      </c>
      <c r="Y2884" s="16" t="inlineStr">
        <is>
          <t>化神境灵品丹药。转化值增幅+2%，持续7200现实秒。</t>
        </is>
      </c>
      <c r="Z2884" s="16" t="inlineStr">
        <is>
          <t>|cff00FF00“所吸之气贵在善化，涓滴灵机亦可归于修途。寒剂自有其宜，须量药力与丹毒而用。”——《灵气化元录》|r</t>
        </is>
      </c>
      <c r="AA2884" t="str" s="16">
        <v>炼丹可得。</v>
      </c>
      <c r="AB2884">
        <v>11921015</v>
      </c>
      <c r="AC2884" s="16" t="s">
        <v>1781</v>
      </c>
      <c r="AD2884" s="16">
        <v>40002</v>
      </c>
      <c r="AF2884">
        <v>70002</v>
      </c>
      <c r="AH2884">
        <v>7500</v>
      </c>
      <c r="AI2884" s="16" t="s">
        <v>1777</v>
      </c>
      <c r="AJ2884" s="16" t="s">
        <v>1777</v>
      </c>
      <c r="AK2884" s="16" t="s">
        <v>348</v>
      </c>
    </row>
    <row r="2885" spans="2:37">
      <c r="B2885" s="16" t="n">
        <f>10000000+INDEX(编号表!$B:$B,MATCH(F2885,编号表!$A:$A,0))*100000+INDEX(编号表!$F:$F,MATCH(D2885,编号表!$E:$E,0))*1000+INDEX(编号表!$D:$D,MATCH(E2885,编号表!$C:$C,0))*10000+G2885</f>
        <v>11953015</v>
      </c>
      <c r="C2885" s="16" t="s">
        <v>3465</v>
      </c>
      <c r="D2885" s="16" t="s">
        <v>105</v>
      </c>
      <c r="E2885" s="16" t="s">
        <v>348</v>
      </c>
      <c r="F2885" s="16" t="s">
        <v>1777</v>
      </c>
      <c r="G2885" s="16">
        <v>15</v>
      </c>
      <c r="I2885" s="16">
        <v>60</v>
      </c>
      <c r="J2885" t="str">
        <f t="shared" si="47"/>
        <v>大类_玄品化神丹药</v>
      </c>
      <c r="K2885" s="16" t="s">
        <v>337</v>
      </c>
      <c r="L2885" s="16">
        <v>1</v>
      </c>
      <c r="M2885" s="16" t="s">
        <v>1777</v>
      </c>
      <c r="O2885" s="16">
        <v>0</v>
      </c>
      <c r="P2885" s="16" t="b">
        <v>1</v>
      </c>
      <c r="R2885" s="16" t="b">
        <v>0</v>
      </c>
      <c r="S2885" s="16">
        <v>1</v>
      </c>
      <c r="T2885" s="16" t="s">
        <v>91</v>
      </c>
      <c r="U2885" s="16">
        <v>999</v>
      </c>
      <c r="V2885" s="16" t="s">
        <v>1778</v>
      </c>
      <c r="W2885" s="16">
        <v>31953015</v>
      </c>
      <c r="Y2885" s="16" t="inlineStr">
        <is>
          <t>化神境玄品丹药。转化值增幅+2%，持续12960现实秒。</t>
        </is>
      </c>
      <c r="Z2885" s="16" t="inlineStr">
        <is>
          <t>|cff00FF00“所吸之气贵在善化，涓滴灵机亦可归于修途。寒剂自有其宜，须量药力与丹毒而用。”——《灵气化元录》|r</t>
        </is>
      </c>
      <c r="AA2885" t="str" s="16">
        <v>炼丹可得。</v>
      </c>
      <c r="AB2885">
        <v>11921015</v>
      </c>
      <c r="AC2885" s="16" t="s">
        <v>1781</v>
      </c>
      <c r="AD2885" s="16">
        <v>40003</v>
      </c>
      <c r="AF2885">
        <v>70003</v>
      </c>
      <c r="AH2885">
        <v>30000</v>
      </c>
      <c r="AI2885" s="16" t="s">
        <v>1777</v>
      </c>
      <c r="AJ2885" s="16" t="s">
        <v>1777</v>
      </c>
      <c r="AK2885" s="16" t="s">
        <v>348</v>
      </c>
    </row>
    <row r="2886" spans="2:37">
      <c r="B2886" s="16" t="n">
        <f>10000000+INDEX(编号表!$B:$B,MATCH(F2886,编号表!$A:$A,0))*100000+INDEX(编号表!$F:$F,MATCH(D2886,编号表!$E:$E,0))*1000+INDEX(编号表!$D:$D,MATCH(E2886,编号表!$C:$C,0))*10000+G2886</f>
        <v>11954015</v>
      </c>
      <c r="C2886" s="16" t="s">
        <v>3465</v>
      </c>
      <c r="D2886" s="16" t="s">
        <v>108</v>
      </c>
      <c r="E2886" s="16" t="s">
        <v>348</v>
      </c>
      <c r="F2886" s="16" t="s">
        <v>1777</v>
      </c>
      <c r="G2886" s="16">
        <v>15</v>
      </c>
      <c r="I2886" s="16">
        <v>60</v>
      </c>
      <c r="J2886" t="str">
        <f t="shared" si="47"/>
        <v>大类_仙品化神丹药</v>
      </c>
      <c r="K2886" s="16" t="s">
        <v>337</v>
      </c>
      <c r="L2886" s="16">
        <v>1</v>
      </c>
      <c r="M2886" s="16" t="s">
        <v>1777</v>
      </c>
      <c r="O2886" s="16">
        <v>0</v>
      </c>
      <c r="P2886" s="16" t="b">
        <v>1</v>
      </c>
      <c r="R2886" s="16" t="b">
        <v>0</v>
      </c>
      <c r="S2886" s="16">
        <v>1</v>
      </c>
      <c r="T2886" s="16" t="s">
        <v>91</v>
      </c>
      <c r="U2886" s="16">
        <v>999</v>
      </c>
      <c r="V2886" s="16" t="s">
        <v>1778</v>
      </c>
      <c r="W2886" s="16">
        <v>31954015</v>
      </c>
      <c r="Y2886" s="16" t="inlineStr">
        <is>
          <t>化神境仙品丹药。转化值增幅+2%，持续23328现实秒。</t>
        </is>
      </c>
      <c r="Z2886" s="16" t="inlineStr">
        <is>
          <t>|cff00FF00“所吸之气贵在善化，涓滴灵机亦可归于修途。寒剂自有其宜，须量药力与丹毒而用。”——《灵气化元录》|r</t>
        </is>
      </c>
      <c r="AA2886" t="str" s="16">
        <v>炼丹可得。</v>
      </c>
      <c r="AB2886">
        <v>11921015</v>
      </c>
      <c r="AC2886" s="16" t="s">
        <v>1781</v>
      </c>
      <c r="AD2886" s="16">
        <v>40004</v>
      </c>
      <c r="AF2886">
        <v>70004</v>
      </c>
      <c r="AH2886">
        <v>150000</v>
      </c>
      <c r="AI2886" s="16" t="s">
        <v>1777</v>
      </c>
      <c r="AJ2886" s="16" t="s">
        <v>1777</v>
      </c>
      <c r="AK2886" s="16" t="s">
        <v>348</v>
      </c>
    </row>
    <row r="2887" spans="2:37">
      <c r="B2887" s="16" t="n">
        <f>10000000+INDEX(编号表!$B:$B,MATCH(F2887,编号表!$A:$A,0))*100000+INDEX(编号表!$F:$F,MATCH(D2887,编号表!$E:$E,0))*1000+INDEX(编号表!$D:$D,MATCH(E2887,编号表!$C:$C,0))*10000+G2887</f>
        <v>11952016</v>
      </c>
      <c r="C2887" s="16" t="s">
        <v>3469</v>
      </c>
      <c r="D2887" s="16" t="s">
        <v>102</v>
      </c>
      <c r="E2887" s="16" t="s">
        <v>348</v>
      </c>
      <c r="F2887" s="16" t="s">
        <v>1777</v>
      </c>
      <c r="G2887" s="16">
        <v>16</v>
      </c>
      <c r="I2887" s="16">
        <v>60</v>
      </c>
      <c r="J2887" t="str">
        <f t="shared" si="47"/>
        <v>大类_灵品化神丹药</v>
      </c>
      <c r="K2887" s="16" t="s">
        <v>337</v>
      </c>
      <c r="L2887" s="16">
        <v>1</v>
      </c>
      <c r="M2887" s="16" t="s">
        <v>1777</v>
      </c>
      <c r="O2887" s="16">
        <v>0</v>
      </c>
      <c r="P2887" s="16" t="b">
        <v>1</v>
      </c>
      <c r="R2887" s="16" t="b">
        <v>0</v>
      </c>
      <c r="S2887" s="16">
        <v>1</v>
      </c>
      <c r="T2887" s="16" t="s">
        <v>91</v>
      </c>
      <c r="U2887" s="16">
        <v>999</v>
      </c>
      <c r="V2887" s="16" t="s">
        <v>1778</v>
      </c>
      <c r="W2887" s="16">
        <v>31952016</v>
      </c>
      <c r="Y2887" s="16" t="inlineStr">
        <is>
          <t>化神境灵品丹药。转化值增幅+3%，持续3600现实秒。</t>
        </is>
      </c>
      <c r="Z2887" s="16" t="inlineStr">
        <is>
          <t>|cff00FF00“所吸之气贵在善化，涓滴灵机亦可归于修途。凉剂自有其宜，须量药力与丹毒而用。”——《灵气化元录》|r</t>
        </is>
      </c>
      <c r="AA2887" t="str" s="16">
        <v>炼丹可得。</v>
      </c>
      <c r="AB2887">
        <v>11921016</v>
      </c>
      <c r="AC2887" s="16" t="s">
        <v>1781</v>
      </c>
      <c r="AD2887" s="16">
        <v>40002</v>
      </c>
      <c r="AF2887">
        <v>70002</v>
      </c>
      <c r="AH2887">
        <v>7500</v>
      </c>
      <c r="AI2887" s="16" t="s">
        <v>1777</v>
      </c>
      <c r="AJ2887" s="16" t="s">
        <v>1777</v>
      </c>
      <c r="AK2887" s="16" t="s">
        <v>348</v>
      </c>
    </row>
    <row r="2888" spans="2:37">
      <c r="B2888" s="16" t="n">
        <f>10000000+INDEX(编号表!$B:$B,MATCH(F2888,编号表!$A:$A,0))*100000+INDEX(编号表!$F:$F,MATCH(D2888,编号表!$E:$E,0))*1000+INDEX(编号表!$D:$D,MATCH(E2888,编号表!$C:$C,0))*10000+G2888</f>
        <v>11953016</v>
      </c>
      <c r="C2888" s="16" t="s">
        <v>3469</v>
      </c>
      <c r="D2888" s="16" t="s">
        <v>105</v>
      </c>
      <c r="E2888" s="16" t="s">
        <v>348</v>
      </c>
      <c r="F2888" s="16" t="s">
        <v>1777</v>
      </c>
      <c r="G2888" s="16">
        <v>16</v>
      </c>
      <c r="I2888" s="16">
        <v>60</v>
      </c>
      <c r="J2888" t="str">
        <f t="shared" si="47"/>
        <v>大类_玄品化神丹药</v>
      </c>
      <c r="K2888" s="16" t="s">
        <v>337</v>
      </c>
      <c r="L2888" s="16">
        <v>1</v>
      </c>
      <c r="M2888" s="16" t="s">
        <v>1777</v>
      </c>
      <c r="O2888" s="16">
        <v>0</v>
      </c>
      <c r="P2888" s="16" t="b">
        <v>1</v>
      </c>
      <c r="R2888" s="16" t="b">
        <v>0</v>
      </c>
      <c r="S2888" s="16">
        <v>1</v>
      </c>
      <c r="T2888" s="16" t="s">
        <v>91</v>
      </c>
      <c r="U2888" s="16">
        <v>999</v>
      </c>
      <c r="V2888" s="16" t="s">
        <v>1778</v>
      </c>
      <c r="W2888" s="16">
        <v>31953016</v>
      </c>
      <c r="Y2888" s="16" t="inlineStr">
        <is>
          <t>化神境玄品丹药。转化值增幅+3%，持续6480现实秒。</t>
        </is>
      </c>
      <c r="Z2888" s="16" t="inlineStr">
        <is>
          <t>|cff00FF00“所吸之气贵在善化，涓滴灵机亦可归于修途。凉剂自有其宜，须量药力与丹毒而用。”——《灵气化元录》|r</t>
        </is>
      </c>
      <c r="AA2888" t="str" s="16">
        <v>炼丹可得。</v>
      </c>
      <c r="AB2888">
        <v>11921016</v>
      </c>
      <c r="AC2888" s="16" t="s">
        <v>1781</v>
      </c>
      <c r="AD2888" s="16">
        <v>40003</v>
      </c>
      <c r="AF2888">
        <v>70003</v>
      </c>
      <c r="AH2888">
        <v>30000</v>
      </c>
      <c r="AI2888" s="16" t="s">
        <v>1777</v>
      </c>
      <c r="AJ2888" s="16" t="s">
        <v>1777</v>
      </c>
      <c r="AK2888" s="16" t="s">
        <v>348</v>
      </c>
    </row>
    <row r="2889" spans="2:37">
      <c r="B2889" s="16" t="n">
        <f>10000000+INDEX(编号表!$B:$B,MATCH(F2889,编号表!$A:$A,0))*100000+INDEX(编号表!$F:$F,MATCH(D2889,编号表!$E:$E,0))*1000+INDEX(编号表!$D:$D,MATCH(E2889,编号表!$C:$C,0))*10000+G2889</f>
        <v>11954016</v>
      </c>
      <c r="C2889" s="16" t="s">
        <v>3469</v>
      </c>
      <c r="D2889" s="16" t="s">
        <v>108</v>
      </c>
      <c r="E2889" s="16" t="s">
        <v>348</v>
      </c>
      <c r="F2889" s="16" t="s">
        <v>1777</v>
      </c>
      <c r="G2889" s="16">
        <v>16</v>
      </c>
      <c r="I2889" s="16">
        <v>60</v>
      </c>
      <c r="J2889" t="str">
        <f t="shared" si="47"/>
        <v>大类_仙品化神丹药</v>
      </c>
      <c r="K2889" s="16" t="s">
        <v>337</v>
      </c>
      <c r="L2889" s="16">
        <v>1</v>
      </c>
      <c r="M2889" s="16" t="s">
        <v>1777</v>
      </c>
      <c r="O2889" s="16">
        <v>0</v>
      </c>
      <c r="P2889" s="16" t="b">
        <v>1</v>
      </c>
      <c r="R2889" s="16" t="b">
        <v>0</v>
      </c>
      <c r="S2889" s="16">
        <v>1</v>
      </c>
      <c r="T2889" s="16" t="s">
        <v>91</v>
      </c>
      <c r="U2889" s="16">
        <v>999</v>
      </c>
      <c r="V2889" s="16" t="s">
        <v>1778</v>
      </c>
      <c r="W2889" s="16">
        <v>31954016</v>
      </c>
      <c r="Y2889" s="16" t="inlineStr">
        <is>
          <t>化神境仙品丹药。转化值增幅+3%，持续11664现实秒。</t>
        </is>
      </c>
      <c r="Z2889" s="16" t="inlineStr">
        <is>
          <t>|cff00FF00“所吸之气贵在善化，涓滴灵机亦可归于修途。凉剂自有其宜，须量药力与丹毒而用。”——《灵气化元录》|r</t>
        </is>
      </c>
      <c r="AA2889" t="str" s="16">
        <v>炼丹可得。</v>
      </c>
      <c r="AB2889">
        <v>11921016</v>
      </c>
      <c r="AC2889" s="16" t="s">
        <v>1781</v>
      </c>
      <c r="AD2889" s="16">
        <v>40004</v>
      </c>
      <c r="AF2889">
        <v>70004</v>
      </c>
      <c r="AH2889">
        <v>150000</v>
      </c>
      <c r="AI2889" s="16" t="s">
        <v>1777</v>
      </c>
      <c r="AJ2889" s="16" t="s">
        <v>1777</v>
      </c>
      <c r="AK2889" s="16" t="s">
        <v>348</v>
      </c>
    </row>
    <row r="2890" spans="2:37">
      <c r="B2890" s="16" t="n">
        <f>10000000+INDEX(编号表!$B:$B,MATCH(F2890,编号表!$A:$A,0))*100000+INDEX(编号表!$F:$F,MATCH(D2890,编号表!$E:$E,0))*1000+INDEX(编号表!$D:$D,MATCH(E2890,编号表!$C:$C,0))*10000+G2890</f>
        <v>11952017</v>
      </c>
      <c r="C2890" s="16" t="s">
        <v>3473</v>
      </c>
      <c r="D2890" s="16" t="s">
        <v>102</v>
      </c>
      <c r="E2890" s="16" t="s">
        <v>348</v>
      </c>
      <c r="F2890" s="16" t="s">
        <v>1777</v>
      </c>
      <c r="G2890" s="16">
        <v>17</v>
      </c>
      <c r="I2890" s="16">
        <v>60</v>
      </c>
      <c r="J2890" t="str">
        <f t="shared" si="47"/>
        <v>大类_灵品化神丹药</v>
      </c>
      <c r="K2890" s="16" t="s">
        <v>337</v>
      </c>
      <c r="L2890" s="16">
        <v>1</v>
      </c>
      <c r="M2890" s="16" t="s">
        <v>1777</v>
      </c>
      <c r="O2890" s="16">
        <v>0</v>
      </c>
      <c r="P2890" s="16" t="b">
        <v>1</v>
      </c>
      <c r="R2890" s="16" t="b">
        <v>0</v>
      </c>
      <c r="S2890" s="16">
        <v>1</v>
      </c>
      <c r="T2890" s="16" t="s">
        <v>91</v>
      </c>
      <c r="U2890" s="16">
        <v>999</v>
      </c>
      <c r="V2890" s="16" t="s">
        <v>1778</v>
      </c>
      <c r="W2890" s="16">
        <v>31952017</v>
      </c>
      <c r="Y2890" s="16" t="inlineStr">
        <is>
          <t>化神境灵品丹药。转化值增幅+4%，持续3600现实秒。</t>
        </is>
      </c>
      <c r="Z2890" s="16" t="inlineStr">
        <is>
          <t>|cff00FF00“所吸之气贵在善化，涓滴灵机亦可归于修途。平剂自有其宜，须量药力与丹毒而用。”——《灵气化元录》|r</t>
        </is>
      </c>
      <c r="AA2890" t="str" s="16">
        <v>炼丹可得。</v>
      </c>
      <c r="AB2890">
        <v>11921017</v>
      </c>
      <c r="AC2890" s="16" t="s">
        <v>1781</v>
      </c>
      <c r="AD2890" s="16">
        <v>40002</v>
      </c>
      <c r="AF2890">
        <v>70002</v>
      </c>
      <c r="AH2890">
        <v>7500</v>
      </c>
      <c r="AI2890" s="16" t="s">
        <v>1777</v>
      </c>
      <c r="AJ2890" s="16" t="s">
        <v>1777</v>
      </c>
      <c r="AK2890" s="16" t="s">
        <v>348</v>
      </c>
    </row>
    <row r="2891" spans="2:37">
      <c r="B2891" s="16" t="n">
        <f>10000000+INDEX(编号表!$B:$B,MATCH(F2891,编号表!$A:$A,0))*100000+INDEX(编号表!$F:$F,MATCH(D2891,编号表!$E:$E,0))*1000+INDEX(编号表!$D:$D,MATCH(E2891,编号表!$C:$C,0))*10000+G2891</f>
        <v>11953017</v>
      </c>
      <c r="C2891" s="16" t="s">
        <v>3473</v>
      </c>
      <c r="D2891" s="16" t="s">
        <v>105</v>
      </c>
      <c r="E2891" s="16" t="s">
        <v>348</v>
      </c>
      <c r="F2891" s="16" t="s">
        <v>1777</v>
      </c>
      <c r="G2891" s="16">
        <v>17</v>
      </c>
      <c r="I2891" s="16">
        <v>60</v>
      </c>
      <c r="J2891" t="str">
        <f t="shared" si="47"/>
        <v>大类_玄品化神丹药</v>
      </c>
      <c r="K2891" s="16" t="s">
        <v>337</v>
      </c>
      <c r="L2891" s="16">
        <v>1</v>
      </c>
      <c r="M2891" s="16" t="s">
        <v>1777</v>
      </c>
      <c r="O2891" s="16">
        <v>0</v>
      </c>
      <c r="P2891" s="16" t="b">
        <v>1</v>
      </c>
      <c r="R2891" s="16" t="b">
        <v>0</v>
      </c>
      <c r="S2891" s="16">
        <v>1</v>
      </c>
      <c r="T2891" s="16" t="s">
        <v>91</v>
      </c>
      <c r="U2891" s="16">
        <v>999</v>
      </c>
      <c r="V2891" s="16" t="s">
        <v>1778</v>
      </c>
      <c r="W2891" s="16">
        <v>31953017</v>
      </c>
      <c r="Y2891" s="16" t="inlineStr">
        <is>
          <t>化神境玄品丹药。转化值增幅+4%，持续6480现实秒。</t>
        </is>
      </c>
      <c r="Z2891" s="16" t="inlineStr">
        <is>
          <t>|cff00FF00“所吸之气贵在善化，涓滴灵机亦可归于修途。平剂自有其宜，须量药力与丹毒而用。”——《灵气化元录》|r</t>
        </is>
      </c>
      <c r="AA2891" t="str" s="16">
        <v>炼丹可得。</v>
      </c>
      <c r="AB2891">
        <v>11921017</v>
      </c>
      <c r="AC2891" s="16" t="s">
        <v>1781</v>
      </c>
      <c r="AD2891" s="16">
        <v>40003</v>
      </c>
      <c r="AF2891">
        <v>70003</v>
      </c>
      <c r="AH2891">
        <v>30000</v>
      </c>
      <c r="AI2891" s="16" t="s">
        <v>1777</v>
      </c>
      <c r="AJ2891" s="16" t="s">
        <v>1777</v>
      </c>
      <c r="AK2891" s="16" t="s">
        <v>348</v>
      </c>
    </row>
    <row r="2892" spans="2:37">
      <c r="B2892" s="16" t="n">
        <f>10000000+INDEX(编号表!$B:$B,MATCH(F2892,编号表!$A:$A,0))*100000+INDEX(编号表!$F:$F,MATCH(D2892,编号表!$E:$E,0))*1000+INDEX(编号表!$D:$D,MATCH(E2892,编号表!$C:$C,0))*10000+G2892</f>
        <v>11954017</v>
      </c>
      <c r="C2892" s="16" t="s">
        <v>3473</v>
      </c>
      <c r="D2892" s="16" t="s">
        <v>108</v>
      </c>
      <c r="E2892" s="16" t="s">
        <v>348</v>
      </c>
      <c r="F2892" s="16" t="s">
        <v>1777</v>
      </c>
      <c r="G2892" s="16">
        <v>17</v>
      </c>
      <c r="I2892" s="16">
        <v>60</v>
      </c>
      <c r="J2892" t="str">
        <f t="shared" si="47"/>
        <v>大类_仙品化神丹药</v>
      </c>
      <c r="K2892" s="16" t="s">
        <v>337</v>
      </c>
      <c r="L2892" s="16">
        <v>1</v>
      </c>
      <c r="M2892" s="16" t="s">
        <v>1777</v>
      </c>
      <c r="O2892" s="16">
        <v>0</v>
      </c>
      <c r="P2892" s="16" t="b">
        <v>1</v>
      </c>
      <c r="R2892" s="16" t="b">
        <v>0</v>
      </c>
      <c r="S2892" s="16">
        <v>1</v>
      </c>
      <c r="T2892" s="16" t="s">
        <v>91</v>
      </c>
      <c r="U2892" s="16">
        <v>999</v>
      </c>
      <c r="V2892" s="16" t="s">
        <v>1778</v>
      </c>
      <c r="W2892" s="16">
        <v>31954017</v>
      </c>
      <c r="Y2892" s="16" t="inlineStr">
        <is>
          <t>化神境仙品丹药。转化值增幅+4%，持续11664现实秒。</t>
        </is>
      </c>
      <c r="Z2892" s="16" t="inlineStr">
        <is>
          <t>|cff00FF00“所吸之气贵在善化，涓滴灵机亦可归于修途。平剂自有其宜，须量药力与丹毒而用。”——《灵气化元录》|r</t>
        </is>
      </c>
      <c r="AA2892" t="str" s="16">
        <v>炼丹可得。</v>
      </c>
      <c r="AB2892">
        <v>11921017</v>
      </c>
      <c r="AC2892" s="16" t="s">
        <v>1781</v>
      </c>
      <c r="AD2892" s="16">
        <v>40004</v>
      </c>
      <c r="AF2892">
        <v>70004</v>
      </c>
      <c r="AH2892">
        <v>150000</v>
      </c>
      <c r="AI2892" s="16" t="s">
        <v>1777</v>
      </c>
      <c r="AJ2892" s="16" t="s">
        <v>1777</v>
      </c>
      <c r="AK2892" s="16" t="s">
        <v>348</v>
      </c>
    </row>
    <row r="2893" spans="2:37">
      <c r="B2893" s="16" t="n">
        <f>10000000+INDEX(编号表!$B:$B,MATCH(F2893,编号表!$A:$A,0))*100000+INDEX(编号表!$F:$F,MATCH(D2893,编号表!$E:$E,0))*1000+INDEX(编号表!$D:$D,MATCH(E2893,编号表!$C:$C,0))*10000+G2893</f>
        <v>11952018</v>
      </c>
      <c r="C2893" s="16" t="s">
        <v>3477</v>
      </c>
      <c r="D2893" s="16" t="s">
        <v>102</v>
      </c>
      <c r="E2893" s="16" t="s">
        <v>348</v>
      </c>
      <c r="F2893" s="16" t="s">
        <v>1777</v>
      </c>
      <c r="G2893" s="16">
        <v>18</v>
      </c>
      <c r="I2893" s="16">
        <v>60</v>
      </c>
      <c r="J2893" t="str">
        <f t="shared" si="47"/>
        <v>大类_灵品化神丹药</v>
      </c>
      <c r="K2893" s="16" t="s">
        <v>337</v>
      </c>
      <c r="L2893" s="16">
        <v>1</v>
      </c>
      <c r="M2893" s="16" t="s">
        <v>1777</v>
      </c>
      <c r="O2893" s="16">
        <v>0</v>
      </c>
      <c r="P2893" s="16" t="b">
        <v>1</v>
      </c>
      <c r="R2893" s="16" t="b">
        <v>0</v>
      </c>
      <c r="S2893" s="16">
        <v>1</v>
      </c>
      <c r="T2893" s="16" t="s">
        <v>91</v>
      </c>
      <c r="U2893" s="16">
        <v>999</v>
      </c>
      <c r="V2893" s="16" t="s">
        <v>1778</v>
      </c>
      <c r="W2893" s="16">
        <v>31952018</v>
      </c>
      <c r="Y2893" s="16" t="inlineStr">
        <is>
          <t>化神境灵品丹药。转化值增幅+5%，持续3600现实秒。</t>
        </is>
      </c>
      <c r="Z2893" s="16" t="inlineStr">
        <is>
          <t>|cff00FF00“所吸之气贵在善化，涓滴灵机亦可归于修途。温剂自有其宜，须量药力与丹毒而用。”——《灵气化元录》|r</t>
        </is>
      </c>
      <c r="AA2893" t="str" s="16">
        <v>炼丹可得。</v>
      </c>
      <c r="AB2893">
        <v>11921018</v>
      </c>
      <c r="AC2893" s="16" t="s">
        <v>1781</v>
      </c>
      <c r="AD2893" s="16">
        <v>40002</v>
      </c>
      <c r="AF2893">
        <v>70002</v>
      </c>
      <c r="AH2893">
        <v>7500</v>
      </c>
      <c r="AI2893" s="16" t="s">
        <v>1777</v>
      </c>
      <c r="AJ2893" s="16" t="s">
        <v>1777</v>
      </c>
      <c r="AK2893" s="16" t="s">
        <v>348</v>
      </c>
    </row>
    <row r="2894" spans="2:37">
      <c r="B2894" s="16" t="n">
        <f>10000000+INDEX(编号表!$B:$B,MATCH(F2894,编号表!$A:$A,0))*100000+INDEX(编号表!$F:$F,MATCH(D2894,编号表!$E:$E,0))*1000+INDEX(编号表!$D:$D,MATCH(E2894,编号表!$C:$C,0))*10000+G2894</f>
        <v>11953018</v>
      </c>
      <c r="C2894" s="16" t="s">
        <v>3477</v>
      </c>
      <c r="D2894" s="16" t="s">
        <v>105</v>
      </c>
      <c r="E2894" s="16" t="s">
        <v>348</v>
      </c>
      <c r="F2894" s="16" t="s">
        <v>1777</v>
      </c>
      <c r="G2894" s="16">
        <v>18</v>
      </c>
      <c r="I2894" s="16">
        <v>60</v>
      </c>
      <c r="J2894" t="str">
        <f t="shared" si="47"/>
        <v>大类_玄品化神丹药</v>
      </c>
      <c r="K2894" s="16" t="s">
        <v>337</v>
      </c>
      <c r="L2894" s="16">
        <v>1</v>
      </c>
      <c r="M2894" s="16" t="s">
        <v>1777</v>
      </c>
      <c r="O2894" s="16">
        <v>0</v>
      </c>
      <c r="P2894" s="16" t="b">
        <v>1</v>
      </c>
      <c r="R2894" s="16" t="b">
        <v>0</v>
      </c>
      <c r="S2894" s="16">
        <v>1</v>
      </c>
      <c r="T2894" s="16" t="s">
        <v>91</v>
      </c>
      <c r="U2894" s="16">
        <v>999</v>
      </c>
      <c r="V2894" s="16" t="s">
        <v>1778</v>
      </c>
      <c r="W2894" s="16">
        <v>31953018</v>
      </c>
      <c r="Y2894" s="16" t="inlineStr">
        <is>
          <t>化神境玄品丹药。转化值增幅+5%，持续6480现实秒。</t>
        </is>
      </c>
      <c r="Z2894" s="16" t="inlineStr">
        <is>
          <t>|cff00FF00“所吸之气贵在善化，涓滴灵机亦可归于修途。温剂自有其宜，须量药力与丹毒而用。”——《灵气化元录》|r</t>
        </is>
      </c>
      <c r="AA2894" t="str" s="16">
        <v>炼丹可得。</v>
      </c>
      <c r="AB2894">
        <v>11921018</v>
      </c>
      <c r="AC2894" s="16" t="s">
        <v>1781</v>
      </c>
      <c r="AD2894" s="16">
        <v>40003</v>
      </c>
      <c r="AF2894">
        <v>70003</v>
      </c>
      <c r="AH2894">
        <v>30000</v>
      </c>
      <c r="AI2894" s="16" t="s">
        <v>1777</v>
      </c>
      <c r="AJ2894" s="16" t="s">
        <v>1777</v>
      </c>
      <c r="AK2894" s="16" t="s">
        <v>348</v>
      </c>
    </row>
    <row r="2895" spans="2:37">
      <c r="B2895" s="16" t="n">
        <f>10000000+INDEX(编号表!$B:$B,MATCH(F2895,编号表!$A:$A,0))*100000+INDEX(编号表!$F:$F,MATCH(D2895,编号表!$E:$E,0))*1000+INDEX(编号表!$D:$D,MATCH(E2895,编号表!$C:$C,0))*10000+G2895</f>
        <v>11954018</v>
      </c>
      <c r="C2895" s="16" t="s">
        <v>3477</v>
      </c>
      <c r="D2895" s="16" t="s">
        <v>108</v>
      </c>
      <c r="E2895" s="16" t="s">
        <v>348</v>
      </c>
      <c r="F2895" s="16" t="s">
        <v>1777</v>
      </c>
      <c r="G2895" s="16">
        <v>18</v>
      </c>
      <c r="I2895" s="16">
        <v>60</v>
      </c>
      <c r="J2895" t="str">
        <f t="shared" si="47"/>
        <v>大类_仙品化神丹药</v>
      </c>
      <c r="K2895" s="16" t="s">
        <v>337</v>
      </c>
      <c r="L2895" s="16">
        <v>1</v>
      </c>
      <c r="M2895" s="16" t="s">
        <v>1777</v>
      </c>
      <c r="O2895" s="16">
        <v>0</v>
      </c>
      <c r="P2895" s="16" t="b">
        <v>1</v>
      </c>
      <c r="R2895" s="16" t="b">
        <v>0</v>
      </c>
      <c r="S2895" s="16">
        <v>1</v>
      </c>
      <c r="T2895" s="16" t="s">
        <v>91</v>
      </c>
      <c r="U2895" s="16">
        <v>999</v>
      </c>
      <c r="V2895" s="16" t="s">
        <v>1778</v>
      </c>
      <c r="W2895" s="16">
        <v>31954018</v>
      </c>
      <c r="Y2895" s="16" t="inlineStr">
        <is>
          <t>化神境仙品丹药。转化值增幅+5%，持续11664现实秒。</t>
        </is>
      </c>
      <c r="Z2895" s="16" t="inlineStr">
        <is>
          <t>|cff00FF00“所吸之气贵在善化，涓滴灵机亦可归于修途。温剂自有其宜，须量药力与丹毒而用。”——《灵气化元录》|r</t>
        </is>
      </c>
      <c r="AA2895" t="str" s="16">
        <v>炼丹可得。</v>
      </c>
      <c r="AB2895">
        <v>11921018</v>
      </c>
      <c r="AC2895" s="16" t="s">
        <v>1781</v>
      </c>
      <c r="AD2895" s="16">
        <v>40004</v>
      </c>
      <c r="AF2895">
        <v>70004</v>
      </c>
      <c r="AH2895">
        <v>150000</v>
      </c>
      <c r="AI2895" s="16" t="s">
        <v>1777</v>
      </c>
      <c r="AJ2895" s="16" t="s">
        <v>1777</v>
      </c>
      <c r="AK2895" s="16" t="s">
        <v>348</v>
      </c>
    </row>
    <row r="2896" spans="2:37">
      <c r="B2896" s="16" t="n">
        <f>10000000+INDEX(编号表!$B:$B,MATCH(F2896,编号表!$A:$A,0))*100000+INDEX(编号表!$F:$F,MATCH(D2896,编号表!$E:$E,0))*1000+INDEX(编号表!$D:$D,MATCH(E2896,编号表!$C:$C,0))*10000+G2896</f>
        <v>11952019</v>
      </c>
      <c r="C2896" s="16" t="s">
        <v>3481</v>
      </c>
      <c r="D2896" s="16" t="s">
        <v>102</v>
      </c>
      <c r="E2896" s="16" t="s">
        <v>348</v>
      </c>
      <c r="F2896" s="16" t="s">
        <v>1777</v>
      </c>
      <c r="G2896" s="16">
        <v>19</v>
      </c>
      <c r="I2896" s="16">
        <v>60</v>
      </c>
      <c r="J2896" t="str">
        <f t="shared" si="47"/>
        <v>大类_灵品化神丹药</v>
      </c>
      <c r="K2896" s="16" t="s">
        <v>337</v>
      </c>
      <c r="L2896" s="16">
        <v>1</v>
      </c>
      <c r="M2896" s="16" t="s">
        <v>1777</v>
      </c>
      <c r="O2896" s="16">
        <v>0</v>
      </c>
      <c r="P2896" s="16" t="b">
        <v>1</v>
      </c>
      <c r="R2896" s="16" t="b">
        <v>0</v>
      </c>
      <c r="S2896" s="16">
        <v>1</v>
      </c>
      <c r="T2896" s="16" t="s">
        <v>91</v>
      </c>
      <c r="U2896" s="16">
        <v>999</v>
      </c>
      <c r="V2896" s="16" t="s">
        <v>1778</v>
      </c>
      <c r="W2896" s="16">
        <v>31952019</v>
      </c>
      <c r="Y2896" s="16" t="inlineStr">
        <is>
          <t>化神境灵品丹药。转化值增幅+6%，持续2400现实秒。</t>
        </is>
      </c>
      <c r="Z2896" s="16" t="inlineStr">
        <is>
          <t>|cff00FF00“所吸之气贵在善化，涓滴灵机亦可归于修途。热剂自有其宜，须量药力与丹毒而用。”——《灵气化元录》|r</t>
        </is>
      </c>
      <c r="AA2896" t="str" s="16">
        <v>炼丹可得。</v>
      </c>
      <c r="AB2896">
        <v>11921019</v>
      </c>
      <c r="AC2896" s="16" t="s">
        <v>1781</v>
      </c>
      <c r="AD2896" s="16">
        <v>40002</v>
      </c>
      <c r="AF2896">
        <v>70002</v>
      </c>
      <c r="AH2896">
        <v>7500</v>
      </c>
      <c r="AI2896" s="16" t="s">
        <v>1777</v>
      </c>
      <c r="AJ2896" s="16" t="s">
        <v>1777</v>
      </c>
      <c r="AK2896" s="16" t="s">
        <v>348</v>
      </c>
    </row>
    <row r="2897" spans="2:37">
      <c r="B2897" s="16" t="n">
        <f>10000000+INDEX(编号表!$B:$B,MATCH(F2897,编号表!$A:$A,0))*100000+INDEX(编号表!$F:$F,MATCH(D2897,编号表!$E:$E,0))*1000+INDEX(编号表!$D:$D,MATCH(E2897,编号表!$C:$C,0))*10000+G2897</f>
        <v>11953019</v>
      </c>
      <c r="C2897" s="16" t="s">
        <v>3481</v>
      </c>
      <c r="D2897" s="16" t="s">
        <v>105</v>
      </c>
      <c r="E2897" s="16" t="s">
        <v>348</v>
      </c>
      <c r="F2897" s="16" t="s">
        <v>1777</v>
      </c>
      <c r="G2897" s="16">
        <v>19</v>
      </c>
      <c r="I2897" s="16">
        <v>60</v>
      </c>
      <c r="J2897" t="str">
        <f t="shared" si="47"/>
        <v>大类_玄品化神丹药</v>
      </c>
      <c r="K2897" s="16" t="s">
        <v>337</v>
      </c>
      <c r="L2897" s="16">
        <v>1</v>
      </c>
      <c r="M2897" s="16" t="s">
        <v>1777</v>
      </c>
      <c r="O2897" s="16">
        <v>0</v>
      </c>
      <c r="P2897" s="16" t="b">
        <v>1</v>
      </c>
      <c r="R2897" s="16" t="b">
        <v>0</v>
      </c>
      <c r="S2897" s="16">
        <v>1</v>
      </c>
      <c r="T2897" s="16" t="s">
        <v>91</v>
      </c>
      <c r="U2897" s="16">
        <v>999</v>
      </c>
      <c r="V2897" s="16" t="s">
        <v>1778</v>
      </c>
      <c r="W2897" s="16">
        <v>31953019</v>
      </c>
      <c r="Y2897" s="16" t="inlineStr">
        <is>
          <t>化神境玄品丹药。转化值增幅+6%，持续4320现实秒。</t>
        </is>
      </c>
      <c r="Z2897" s="16" t="inlineStr">
        <is>
          <t>|cff00FF00“所吸之气贵在善化，涓滴灵机亦可归于修途。热剂自有其宜，须量药力与丹毒而用。”——《灵气化元录》|r</t>
        </is>
      </c>
      <c r="AA2897" t="str" s="16">
        <v>炼丹可得。</v>
      </c>
      <c r="AB2897">
        <v>11921019</v>
      </c>
      <c r="AC2897" s="16" t="s">
        <v>1781</v>
      </c>
      <c r="AD2897" s="16">
        <v>40003</v>
      </c>
      <c r="AF2897">
        <v>70003</v>
      </c>
      <c r="AH2897">
        <v>30000</v>
      </c>
      <c r="AI2897" s="16" t="s">
        <v>1777</v>
      </c>
      <c r="AJ2897" s="16" t="s">
        <v>1777</v>
      </c>
      <c r="AK2897" s="16" t="s">
        <v>348</v>
      </c>
    </row>
    <row r="2898" spans="2:37">
      <c r="B2898" s="16" t="n">
        <f>10000000+INDEX(编号表!$B:$B,MATCH(F2898,编号表!$A:$A,0))*100000+INDEX(编号表!$F:$F,MATCH(D2898,编号表!$E:$E,0))*1000+INDEX(编号表!$D:$D,MATCH(E2898,编号表!$C:$C,0))*10000+G2898</f>
        <v>11954019</v>
      </c>
      <c r="C2898" s="16" t="s">
        <v>3481</v>
      </c>
      <c r="D2898" s="16" t="s">
        <v>108</v>
      </c>
      <c r="E2898" s="16" t="s">
        <v>348</v>
      </c>
      <c r="F2898" s="16" t="s">
        <v>1777</v>
      </c>
      <c r="G2898" s="16">
        <v>19</v>
      </c>
      <c r="I2898" s="16">
        <v>60</v>
      </c>
      <c r="J2898" t="str">
        <f t="shared" si="47"/>
        <v>大类_仙品化神丹药</v>
      </c>
      <c r="K2898" s="16" t="s">
        <v>337</v>
      </c>
      <c r="L2898" s="16">
        <v>1</v>
      </c>
      <c r="M2898" s="16" t="s">
        <v>1777</v>
      </c>
      <c r="O2898" s="16">
        <v>0</v>
      </c>
      <c r="P2898" s="16" t="b">
        <v>1</v>
      </c>
      <c r="R2898" s="16" t="b">
        <v>0</v>
      </c>
      <c r="S2898" s="16">
        <v>1</v>
      </c>
      <c r="T2898" s="16" t="s">
        <v>91</v>
      </c>
      <c r="U2898" s="16">
        <v>999</v>
      </c>
      <c r="V2898" s="16" t="s">
        <v>1778</v>
      </c>
      <c r="W2898" s="16">
        <v>31954019</v>
      </c>
      <c r="Y2898" s="16" t="inlineStr">
        <is>
          <t>化神境仙品丹药。转化值增幅+6%，持续7776现实秒。</t>
        </is>
      </c>
      <c r="Z2898" s="16" t="inlineStr">
        <is>
          <t>|cff00FF00“所吸之气贵在善化，涓滴灵机亦可归于修途。热剂自有其宜，须量药力与丹毒而用。”——《灵气化元录》|r</t>
        </is>
      </c>
      <c r="AA2898" t="str" s="16">
        <v>炼丹可得。</v>
      </c>
      <c r="AB2898">
        <v>11921019</v>
      </c>
      <c r="AC2898" s="16" t="s">
        <v>1781</v>
      </c>
      <c r="AD2898" s="16">
        <v>40004</v>
      </c>
      <c r="AF2898">
        <v>70004</v>
      </c>
      <c r="AH2898">
        <v>150000</v>
      </c>
      <c r="AI2898" s="16" t="s">
        <v>1777</v>
      </c>
      <c r="AJ2898" s="16" t="s">
        <v>1777</v>
      </c>
      <c r="AK2898" s="16" t="s">
        <v>348</v>
      </c>
    </row>
    <row r="2899" spans="2:37">
      <c r="B2899" s="16" t="n">
        <f>10000000+INDEX(编号表!$B:$B,MATCH(F2899,编号表!$A:$A,0))*100000+INDEX(编号表!$F:$F,MATCH(D2899,编号表!$E:$E,0))*1000+INDEX(编号表!$D:$D,MATCH(E2899,编号表!$C:$C,0))*10000+G2899</f>
        <v>11952020</v>
      </c>
      <c r="C2899" s="16" t="s">
        <v>3485</v>
      </c>
      <c r="D2899" s="16" t="s">
        <v>102</v>
      </c>
      <c r="E2899" s="16" t="s">
        <v>348</v>
      </c>
      <c r="F2899" s="16" t="s">
        <v>1777</v>
      </c>
      <c r="G2899" s="16">
        <v>20</v>
      </c>
      <c r="I2899" s="16">
        <v>60</v>
      </c>
      <c r="J2899" t="str">
        <f t="shared" si="47"/>
        <v>大类_灵品化神丹药</v>
      </c>
      <c r="K2899" s="16" t="s">
        <v>337</v>
      </c>
      <c r="L2899" s="16">
        <v>1</v>
      </c>
      <c r="M2899" s="16" t="s">
        <v>1777</v>
      </c>
      <c r="O2899" s="16">
        <v>0</v>
      </c>
      <c r="P2899" s="16" t="b">
        <v>1</v>
      </c>
      <c r="R2899" s="16" t="b">
        <v>0</v>
      </c>
      <c r="S2899" s="16">
        <v>1</v>
      </c>
      <c r="T2899" s="16" t="s">
        <v>91</v>
      </c>
      <c r="U2899" s="16">
        <v>999</v>
      </c>
      <c r="V2899" s="16" t="s">
        <v>1778</v>
      </c>
      <c r="W2899" s="16">
        <v>31952020</v>
      </c>
      <c r="Y2899" s="16" t="inlineStr">
        <is>
          <t>化神境灵品丹药。获得修为总量8625点，按3600现实秒的经过时间线性结算（操作时补结差额）。</t>
        </is>
      </c>
      <c r="Z2899" s="16" t="inlineStr">
        <is>
          <t>|cff00FF00“药中积蕴归于修为，进境仍须修士自越其关。寒剂自有其宜，须量药力与丹毒而用。”——《聚元积修录》|r</t>
        </is>
      </c>
      <c r="AA2899" t="str" s="16">
        <v>炼丹可得。</v>
      </c>
      <c r="AB2899">
        <v>11921020</v>
      </c>
      <c r="AC2899" s="16" t="s">
        <v>1781</v>
      </c>
      <c r="AD2899" s="16">
        <v>40002</v>
      </c>
      <c r="AF2899">
        <v>70002</v>
      </c>
      <c r="AH2899">
        <v>7500</v>
      </c>
      <c r="AI2899" s="16" t="s">
        <v>1777</v>
      </c>
      <c r="AJ2899" s="16" t="s">
        <v>1777</v>
      </c>
      <c r="AK2899" s="16" t="s">
        <v>348</v>
      </c>
    </row>
    <row r="2900" spans="2:37">
      <c r="B2900" s="16" t="n">
        <f>10000000+INDEX(编号表!$B:$B,MATCH(F2900,编号表!$A:$A,0))*100000+INDEX(编号表!$F:$F,MATCH(D2900,编号表!$E:$E,0))*1000+INDEX(编号表!$D:$D,MATCH(E2900,编号表!$C:$C,0))*10000+G2900</f>
        <v>11953020</v>
      </c>
      <c r="C2900" s="16" t="s">
        <v>3485</v>
      </c>
      <c r="D2900" s="16" t="s">
        <v>105</v>
      </c>
      <c r="E2900" s="16" t="s">
        <v>348</v>
      </c>
      <c r="F2900" s="16" t="s">
        <v>1777</v>
      </c>
      <c r="G2900" s="16">
        <v>20</v>
      </c>
      <c r="I2900" s="16">
        <v>60</v>
      </c>
      <c r="J2900" t="str">
        <f t="shared" si="47"/>
        <v>大类_玄品化神丹药</v>
      </c>
      <c r="K2900" s="16" t="s">
        <v>337</v>
      </c>
      <c r="L2900" s="16">
        <v>1</v>
      </c>
      <c r="M2900" s="16" t="s">
        <v>1777</v>
      </c>
      <c r="O2900" s="16">
        <v>0</v>
      </c>
      <c r="P2900" s="16" t="b">
        <v>1</v>
      </c>
      <c r="R2900" s="16" t="b">
        <v>0</v>
      </c>
      <c r="S2900" s="16">
        <v>1</v>
      </c>
      <c r="T2900" s="16" t="s">
        <v>91</v>
      </c>
      <c r="U2900" s="16">
        <v>999</v>
      </c>
      <c r="V2900" s="16" t="s">
        <v>1778</v>
      </c>
      <c r="W2900" s="16">
        <v>31953020</v>
      </c>
      <c r="Y2900" s="16" t="inlineStr">
        <is>
          <t>化神境玄品丹药。获得修为总量15525点，按3600现实秒的经过时间线性结算（操作时补结差额）。</t>
        </is>
      </c>
      <c r="Z2900" s="16" t="inlineStr">
        <is>
          <t>|cff00FF00“药中积蕴归于修为，进境仍须修士自越其关。寒剂自有其宜，须量药力与丹毒而用。”——《聚元积修录》|r</t>
        </is>
      </c>
      <c r="AA2900" t="str" s="16">
        <v>炼丹可得。</v>
      </c>
      <c r="AB2900">
        <v>11921020</v>
      </c>
      <c r="AC2900" s="16" t="s">
        <v>1781</v>
      </c>
      <c r="AD2900" s="16">
        <v>40003</v>
      </c>
      <c r="AF2900">
        <v>70003</v>
      </c>
      <c r="AH2900">
        <v>30000</v>
      </c>
      <c r="AI2900" s="16" t="s">
        <v>1777</v>
      </c>
      <c r="AJ2900" s="16" t="s">
        <v>1777</v>
      </c>
      <c r="AK2900" s="16" t="s">
        <v>348</v>
      </c>
    </row>
    <row r="2901" spans="2:37">
      <c r="B2901" s="16" t="n">
        <f>10000000+INDEX(编号表!$B:$B,MATCH(F2901,编号表!$A:$A,0))*100000+INDEX(编号表!$F:$F,MATCH(D2901,编号表!$E:$E,0))*1000+INDEX(编号表!$D:$D,MATCH(E2901,编号表!$C:$C,0))*10000+G2901</f>
        <v>11954020</v>
      </c>
      <c r="C2901" s="16" t="s">
        <v>3485</v>
      </c>
      <c r="D2901" s="16" t="s">
        <v>108</v>
      </c>
      <c r="E2901" s="16" t="s">
        <v>348</v>
      </c>
      <c r="F2901" s="16" t="s">
        <v>1777</v>
      </c>
      <c r="G2901" s="16">
        <v>20</v>
      </c>
      <c r="I2901" s="16">
        <v>60</v>
      </c>
      <c r="J2901" t="str">
        <f t="shared" si="47"/>
        <v>大类_仙品化神丹药</v>
      </c>
      <c r="K2901" s="16" t="s">
        <v>337</v>
      </c>
      <c r="L2901" s="16">
        <v>1</v>
      </c>
      <c r="M2901" s="16" t="s">
        <v>1777</v>
      </c>
      <c r="O2901" s="16">
        <v>0</v>
      </c>
      <c r="P2901" s="16" t="b">
        <v>1</v>
      </c>
      <c r="R2901" s="16" t="b">
        <v>0</v>
      </c>
      <c r="S2901" s="16">
        <v>1</v>
      </c>
      <c r="T2901" s="16" t="s">
        <v>91</v>
      </c>
      <c r="U2901" s="16">
        <v>999</v>
      </c>
      <c r="V2901" s="16" t="s">
        <v>1778</v>
      </c>
      <c r="W2901" s="16">
        <v>31954020</v>
      </c>
      <c r="Y2901" s="16" t="inlineStr">
        <is>
          <t>化神境仙品丹药。获得修为总量27945点，按3600现实秒的经过时间线性结算（操作时补结差额）。</t>
        </is>
      </c>
      <c r="Z2901" s="16" t="inlineStr">
        <is>
          <t>|cff00FF00“药中积蕴归于修为，进境仍须修士自越其关。寒剂自有其宜，须量药力与丹毒而用。”——《聚元积修录》|r</t>
        </is>
      </c>
      <c r="AA2901" t="str" s="16">
        <v>炼丹可得。</v>
      </c>
      <c r="AB2901">
        <v>11921020</v>
      </c>
      <c r="AC2901" s="16" t="s">
        <v>1781</v>
      </c>
      <c r="AD2901" s="16">
        <v>40004</v>
      </c>
      <c r="AF2901">
        <v>70004</v>
      </c>
      <c r="AH2901">
        <v>150000</v>
      </c>
      <c r="AI2901" s="16" t="s">
        <v>1777</v>
      </c>
      <c r="AJ2901" s="16" t="s">
        <v>1777</v>
      </c>
      <c r="AK2901" s="16" t="s">
        <v>348</v>
      </c>
    </row>
    <row r="2902" spans="2:37">
      <c r="B2902" s="16" t="n">
        <f>10000000+INDEX(编号表!$B:$B,MATCH(F2902,编号表!$A:$A,0))*100000+INDEX(编号表!$F:$F,MATCH(D2902,编号表!$E:$E,0))*1000+INDEX(编号表!$D:$D,MATCH(E2902,编号表!$C:$C,0))*10000+G2902</f>
        <v>11952021</v>
      </c>
      <c r="C2902" s="16" t="s">
        <v>3489</v>
      </c>
      <c r="D2902" s="16" t="s">
        <v>102</v>
      </c>
      <c r="E2902" s="16" t="s">
        <v>348</v>
      </c>
      <c r="F2902" s="16" t="s">
        <v>1777</v>
      </c>
      <c r="G2902" s="16">
        <v>21</v>
      </c>
      <c r="I2902" s="16">
        <v>60</v>
      </c>
      <c r="J2902" t="str">
        <f t="shared" si="47"/>
        <v>大类_灵品化神丹药</v>
      </c>
      <c r="K2902" s="16" t="s">
        <v>337</v>
      </c>
      <c r="L2902" s="16">
        <v>1</v>
      </c>
      <c r="M2902" s="16" t="s">
        <v>1777</v>
      </c>
      <c r="O2902" s="16">
        <v>0</v>
      </c>
      <c r="P2902" s="16" t="b">
        <v>1</v>
      </c>
      <c r="R2902" s="16" t="b">
        <v>0</v>
      </c>
      <c r="S2902" s="16">
        <v>1</v>
      </c>
      <c r="T2902" s="16" t="s">
        <v>91</v>
      </c>
      <c r="U2902" s="16">
        <v>999</v>
      </c>
      <c r="V2902" s="16" t="s">
        <v>1778</v>
      </c>
      <c r="W2902" s="16">
        <v>31952021</v>
      </c>
      <c r="Y2902" s="16" t="inlineStr">
        <is>
          <t>化神境灵品丹药。获得修为总量4600点。</t>
        </is>
      </c>
      <c r="Z2902" s="16" t="inlineStr">
        <is>
          <t>|cff00FF00“药中积蕴归于修为，进境仍须修士自越其关。凉剂自有其宜，须量药力与丹毒而用。”——《聚元积修录》|r</t>
        </is>
      </c>
      <c r="AA2902" t="str" s="16">
        <v>炼丹可得。</v>
      </c>
      <c r="AB2902">
        <v>11921021</v>
      </c>
      <c r="AC2902" s="16" t="s">
        <v>1781</v>
      </c>
      <c r="AD2902" s="16">
        <v>40002</v>
      </c>
      <c r="AF2902">
        <v>70002</v>
      </c>
      <c r="AH2902">
        <v>7500</v>
      </c>
      <c r="AI2902" s="16" t="s">
        <v>1777</v>
      </c>
      <c r="AJ2902" s="16" t="s">
        <v>1777</v>
      </c>
      <c r="AK2902" s="16" t="s">
        <v>348</v>
      </c>
    </row>
    <row r="2903" spans="2:37">
      <c r="B2903" s="16" t="n">
        <f>10000000+INDEX(编号表!$B:$B,MATCH(F2903,编号表!$A:$A,0))*100000+INDEX(编号表!$F:$F,MATCH(D2903,编号表!$E:$E,0))*1000+INDEX(编号表!$D:$D,MATCH(E2903,编号表!$C:$C,0))*10000+G2903</f>
        <v>11953021</v>
      </c>
      <c r="C2903" s="16" t="s">
        <v>3489</v>
      </c>
      <c r="D2903" s="16" t="s">
        <v>105</v>
      </c>
      <c r="E2903" s="16" t="s">
        <v>348</v>
      </c>
      <c r="F2903" s="16" t="s">
        <v>1777</v>
      </c>
      <c r="G2903" s="16">
        <v>21</v>
      </c>
      <c r="I2903" s="16">
        <v>60</v>
      </c>
      <c r="J2903" t="str">
        <f t="shared" si="47"/>
        <v>大类_玄品化神丹药</v>
      </c>
      <c r="K2903" s="16" t="s">
        <v>337</v>
      </c>
      <c r="L2903" s="16">
        <v>1</v>
      </c>
      <c r="M2903" s="16" t="s">
        <v>1777</v>
      </c>
      <c r="O2903" s="16">
        <v>0</v>
      </c>
      <c r="P2903" s="16" t="b">
        <v>1</v>
      </c>
      <c r="R2903" s="16" t="b">
        <v>0</v>
      </c>
      <c r="S2903" s="16">
        <v>1</v>
      </c>
      <c r="T2903" s="16" t="s">
        <v>91</v>
      </c>
      <c r="U2903" s="16">
        <v>999</v>
      </c>
      <c r="V2903" s="16" t="s">
        <v>1778</v>
      </c>
      <c r="W2903" s="16">
        <v>31953021</v>
      </c>
      <c r="Y2903" s="16" t="inlineStr">
        <is>
          <t>化神境玄品丹药。获得修为总量8280点。</t>
        </is>
      </c>
      <c r="Z2903" s="16" t="inlineStr">
        <is>
          <t>|cff00FF00“药中积蕴归于修为，进境仍须修士自越其关。凉剂自有其宜，须量药力与丹毒而用。”——《聚元积修录》|r</t>
        </is>
      </c>
      <c r="AA2903" t="str" s="16">
        <v>炼丹可得。</v>
      </c>
      <c r="AB2903">
        <v>11921021</v>
      </c>
      <c r="AC2903" s="16" t="s">
        <v>1781</v>
      </c>
      <c r="AD2903" s="16">
        <v>40003</v>
      </c>
      <c r="AF2903">
        <v>70003</v>
      </c>
      <c r="AH2903">
        <v>30000</v>
      </c>
      <c r="AI2903" s="16" t="s">
        <v>1777</v>
      </c>
      <c r="AJ2903" s="16" t="s">
        <v>1777</v>
      </c>
      <c r="AK2903" s="16" t="s">
        <v>348</v>
      </c>
    </row>
    <row r="2904" spans="2:37">
      <c r="B2904" s="16" t="n">
        <f>10000000+INDEX(编号表!$B:$B,MATCH(F2904,编号表!$A:$A,0))*100000+INDEX(编号表!$F:$F,MATCH(D2904,编号表!$E:$E,0))*1000+INDEX(编号表!$D:$D,MATCH(E2904,编号表!$C:$C,0))*10000+G2904</f>
        <v>11954021</v>
      </c>
      <c r="C2904" s="16" t="s">
        <v>3489</v>
      </c>
      <c r="D2904" s="16" t="s">
        <v>108</v>
      </c>
      <c r="E2904" s="16" t="s">
        <v>348</v>
      </c>
      <c r="F2904" s="16" t="s">
        <v>1777</v>
      </c>
      <c r="G2904" s="16">
        <v>21</v>
      </c>
      <c r="I2904" s="16">
        <v>60</v>
      </c>
      <c r="J2904" t="str">
        <f t="shared" si="47"/>
        <v>大类_仙品化神丹药</v>
      </c>
      <c r="K2904" s="16" t="s">
        <v>337</v>
      </c>
      <c r="L2904" s="16">
        <v>1</v>
      </c>
      <c r="M2904" s="16" t="s">
        <v>1777</v>
      </c>
      <c r="O2904" s="16">
        <v>0</v>
      </c>
      <c r="P2904" s="16" t="b">
        <v>1</v>
      </c>
      <c r="R2904" s="16" t="b">
        <v>0</v>
      </c>
      <c r="S2904" s="16">
        <v>1</v>
      </c>
      <c r="T2904" s="16" t="s">
        <v>91</v>
      </c>
      <c r="U2904" s="16">
        <v>999</v>
      </c>
      <c r="V2904" s="16" t="s">
        <v>1778</v>
      </c>
      <c r="W2904" s="16">
        <v>31954021</v>
      </c>
      <c r="Y2904" s="16" t="inlineStr">
        <is>
          <t>化神境仙品丹药。获得修为总量14904点。</t>
        </is>
      </c>
      <c r="Z2904" s="16" t="inlineStr">
        <is>
          <t>|cff00FF00“药中积蕴归于修为，进境仍须修士自越其关。凉剂自有其宜，须量药力与丹毒而用。”——《聚元积修录》|r</t>
        </is>
      </c>
      <c r="AA2904" t="str" s="16">
        <v>炼丹可得。</v>
      </c>
      <c r="AB2904">
        <v>11921021</v>
      </c>
      <c r="AC2904" s="16" t="s">
        <v>1781</v>
      </c>
      <c r="AD2904" s="16">
        <v>40004</v>
      </c>
      <c r="AF2904">
        <v>70004</v>
      </c>
      <c r="AH2904">
        <v>150000</v>
      </c>
      <c r="AI2904" s="16" t="s">
        <v>1777</v>
      </c>
      <c r="AJ2904" s="16" t="s">
        <v>1777</v>
      </c>
      <c r="AK2904" s="16" t="s">
        <v>348</v>
      </c>
    </row>
    <row r="2905" spans="2:37">
      <c r="B2905" s="16" t="n">
        <f>10000000+INDEX(编号表!$B:$B,MATCH(F2905,编号表!$A:$A,0))*100000+INDEX(编号表!$F:$F,MATCH(D2905,编号表!$E:$E,0))*1000+INDEX(编号表!$D:$D,MATCH(E2905,编号表!$C:$C,0))*10000+G2905</f>
        <v>11952022</v>
      </c>
      <c r="C2905" s="16" t="s">
        <v>3493</v>
      </c>
      <c r="D2905" s="16" t="s">
        <v>102</v>
      </c>
      <c r="E2905" s="16" t="s">
        <v>348</v>
      </c>
      <c r="F2905" s="16" t="s">
        <v>1777</v>
      </c>
      <c r="G2905" s="16">
        <v>22</v>
      </c>
      <c r="I2905" s="16">
        <v>60</v>
      </c>
      <c r="J2905" t="str">
        <f t="shared" si="47"/>
        <v>大类_灵品化神丹药</v>
      </c>
      <c r="K2905" s="16" t="s">
        <v>337</v>
      </c>
      <c r="L2905" s="16">
        <v>1</v>
      </c>
      <c r="M2905" s="16" t="s">
        <v>1777</v>
      </c>
      <c r="O2905" s="16">
        <v>0</v>
      </c>
      <c r="P2905" s="16" t="b">
        <v>1</v>
      </c>
      <c r="R2905" s="16" t="b">
        <v>0</v>
      </c>
      <c r="S2905" s="16">
        <v>1</v>
      </c>
      <c r="T2905" s="16" t="s">
        <v>91</v>
      </c>
      <c r="U2905" s="16">
        <v>999</v>
      </c>
      <c r="V2905" s="16" t="s">
        <v>1778</v>
      </c>
      <c r="W2905" s="16">
        <v>31952022</v>
      </c>
      <c r="Y2905" s="16" t="inlineStr">
        <is>
          <t>化神境灵品丹药。获得修为总量5750点。</t>
        </is>
      </c>
      <c r="Z2905" s="16" t="inlineStr">
        <is>
          <t>|cff00FF00“药中积蕴归于修为，进境仍须修士自越其关。平剂自有其宜，须量药力与丹毒而用。”——《聚元积修录》|r</t>
        </is>
      </c>
      <c r="AA2905" t="str" s="16">
        <v>炼丹可得。</v>
      </c>
      <c r="AB2905">
        <v>11921022</v>
      </c>
      <c r="AC2905" s="16" t="s">
        <v>1781</v>
      </c>
      <c r="AD2905" s="16">
        <v>40002</v>
      </c>
      <c r="AF2905">
        <v>70002</v>
      </c>
      <c r="AH2905">
        <v>7500</v>
      </c>
      <c r="AI2905" s="16" t="s">
        <v>1777</v>
      </c>
      <c r="AJ2905" s="16" t="s">
        <v>1777</v>
      </c>
      <c r="AK2905" s="16" t="s">
        <v>348</v>
      </c>
    </row>
    <row r="2906" spans="2:37">
      <c r="B2906" s="16" t="n">
        <f>10000000+INDEX(编号表!$B:$B,MATCH(F2906,编号表!$A:$A,0))*100000+INDEX(编号表!$F:$F,MATCH(D2906,编号表!$E:$E,0))*1000+INDEX(编号表!$D:$D,MATCH(E2906,编号表!$C:$C,0))*10000+G2906</f>
        <v>11953022</v>
      </c>
      <c r="C2906" s="16" t="s">
        <v>3493</v>
      </c>
      <c r="D2906" s="16" t="s">
        <v>105</v>
      </c>
      <c r="E2906" s="16" t="s">
        <v>348</v>
      </c>
      <c r="F2906" s="16" t="s">
        <v>1777</v>
      </c>
      <c r="G2906" s="16">
        <v>22</v>
      </c>
      <c r="I2906" s="16">
        <v>60</v>
      </c>
      <c r="J2906" t="str">
        <f t="shared" si="47"/>
        <v>大类_玄品化神丹药</v>
      </c>
      <c r="K2906" s="16" t="s">
        <v>337</v>
      </c>
      <c r="L2906" s="16">
        <v>1</v>
      </c>
      <c r="M2906" s="16" t="s">
        <v>1777</v>
      </c>
      <c r="O2906" s="16">
        <v>0</v>
      </c>
      <c r="P2906" s="16" t="b">
        <v>1</v>
      </c>
      <c r="R2906" s="16" t="b">
        <v>0</v>
      </c>
      <c r="S2906" s="16">
        <v>1</v>
      </c>
      <c r="T2906" s="16" t="s">
        <v>91</v>
      </c>
      <c r="U2906" s="16">
        <v>999</v>
      </c>
      <c r="V2906" s="16" t="s">
        <v>1778</v>
      </c>
      <c r="W2906" s="16">
        <v>31953022</v>
      </c>
      <c r="Y2906" s="16" t="inlineStr">
        <is>
          <t>化神境玄品丹药。获得修为总量10350点。</t>
        </is>
      </c>
      <c r="Z2906" s="16" t="inlineStr">
        <is>
          <t>|cff00FF00“药中积蕴归于修为，进境仍须修士自越其关。平剂自有其宜，须量药力与丹毒而用。”——《聚元积修录》|r</t>
        </is>
      </c>
      <c r="AA2906" t="str" s="16">
        <v>炼丹可得。</v>
      </c>
      <c r="AB2906">
        <v>11921022</v>
      </c>
      <c r="AC2906" s="16" t="s">
        <v>1781</v>
      </c>
      <c r="AD2906" s="16">
        <v>40003</v>
      </c>
      <c r="AF2906">
        <v>70003</v>
      </c>
      <c r="AH2906">
        <v>30000</v>
      </c>
      <c r="AI2906" s="16" t="s">
        <v>1777</v>
      </c>
      <c r="AJ2906" s="16" t="s">
        <v>1777</v>
      </c>
      <c r="AK2906" s="16" t="s">
        <v>348</v>
      </c>
    </row>
    <row r="2907" spans="2:37">
      <c r="B2907" s="16" t="n">
        <f>10000000+INDEX(编号表!$B:$B,MATCH(F2907,编号表!$A:$A,0))*100000+INDEX(编号表!$F:$F,MATCH(D2907,编号表!$E:$E,0))*1000+INDEX(编号表!$D:$D,MATCH(E2907,编号表!$C:$C,0))*10000+G2907</f>
        <v>11954022</v>
      </c>
      <c r="C2907" s="16" t="s">
        <v>3493</v>
      </c>
      <c r="D2907" s="16" t="s">
        <v>108</v>
      </c>
      <c r="E2907" s="16" t="s">
        <v>348</v>
      </c>
      <c r="F2907" s="16" t="s">
        <v>1777</v>
      </c>
      <c r="G2907" s="16">
        <v>22</v>
      </c>
      <c r="I2907" s="16">
        <v>60</v>
      </c>
      <c r="J2907" t="str">
        <f t="shared" si="47"/>
        <v>大类_仙品化神丹药</v>
      </c>
      <c r="K2907" s="16" t="s">
        <v>337</v>
      </c>
      <c r="L2907" s="16">
        <v>1</v>
      </c>
      <c r="M2907" s="16" t="s">
        <v>1777</v>
      </c>
      <c r="O2907" s="16">
        <v>0</v>
      </c>
      <c r="P2907" s="16" t="b">
        <v>1</v>
      </c>
      <c r="R2907" s="16" t="b">
        <v>0</v>
      </c>
      <c r="S2907" s="16">
        <v>1</v>
      </c>
      <c r="T2907" s="16" t="s">
        <v>91</v>
      </c>
      <c r="U2907" s="16">
        <v>999</v>
      </c>
      <c r="V2907" s="16" t="s">
        <v>1778</v>
      </c>
      <c r="W2907" s="16">
        <v>31954022</v>
      </c>
      <c r="Y2907" s="16" t="inlineStr">
        <is>
          <t>化神境仙品丹药。获得修为总量18630点。</t>
        </is>
      </c>
      <c r="Z2907" s="16" t="inlineStr">
        <is>
          <t>|cff00FF00“药中积蕴归于修为，进境仍须修士自越其关。平剂自有其宜，须量药力与丹毒而用。”——《聚元积修录》|r</t>
        </is>
      </c>
      <c r="AA2907" t="str" s="16">
        <v>炼丹可得。</v>
      </c>
      <c r="AB2907">
        <v>11921022</v>
      </c>
      <c r="AC2907" s="16" t="s">
        <v>1781</v>
      </c>
      <c r="AD2907" s="16">
        <v>40004</v>
      </c>
      <c r="AF2907">
        <v>70004</v>
      </c>
      <c r="AH2907">
        <v>150000</v>
      </c>
      <c r="AI2907" s="16" t="s">
        <v>1777</v>
      </c>
      <c r="AJ2907" s="16" t="s">
        <v>1777</v>
      </c>
      <c r="AK2907" s="16" t="s">
        <v>348</v>
      </c>
    </row>
    <row r="2908" spans="2:37">
      <c r="B2908" s="16" t="n">
        <f>10000000+INDEX(编号表!$B:$B,MATCH(F2908,编号表!$A:$A,0))*100000+INDEX(编号表!$F:$F,MATCH(D2908,编号表!$E:$E,0))*1000+INDEX(编号表!$D:$D,MATCH(E2908,编号表!$C:$C,0))*10000+G2908</f>
        <v>11952023</v>
      </c>
      <c r="C2908" s="16" t="s">
        <v>3497</v>
      </c>
      <c r="D2908" s="16" t="s">
        <v>102</v>
      </c>
      <c r="E2908" s="16" t="s">
        <v>348</v>
      </c>
      <c r="F2908" s="16" t="s">
        <v>1777</v>
      </c>
      <c r="G2908" s="16">
        <v>23</v>
      </c>
      <c r="I2908" s="16">
        <v>60</v>
      </c>
      <c r="J2908" t="str">
        <f t="shared" si="47"/>
        <v>大类_灵品化神丹药</v>
      </c>
      <c r="K2908" s="16" t="s">
        <v>337</v>
      </c>
      <c r="L2908" s="16">
        <v>1</v>
      </c>
      <c r="M2908" s="16" t="s">
        <v>1777</v>
      </c>
      <c r="O2908" s="16">
        <v>0</v>
      </c>
      <c r="P2908" s="16" t="b">
        <v>1</v>
      </c>
      <c r="R2908" s="16" t="b">
        <v>0</v>
      </c>
      <c r="S2908" s="16">
        <v>1</v>
      </c>
      <c r="T2908" s="16" t="s">
        <v>91</v>
      </c>
      <c r="U2908" s="16">
        <v>999</v>
      </c>
      <c r="V2908" s="16" t="s">
        <v>1778</v>
      </c>
      <c r="W2908" s="16">
        <v>31952023</v>
      </c>
      <c r="Y2908" s="16" t="inlineStr">
        <is>
          <t>化神境灵品丹药。获得修为总量6900点。</t>
        </is>
      </c>
      <c r="Z2908" s="16" t="inlineStr">
        <is>
          <t>|cff00FF00“药中积蕴归于修为，进境仍须修士自越其关。温剂自有其宜，须量药力与丹毒而用。”——《聚元积修录》|r</t>
        </is>
      </c>
      <c r="AA2908" t="str" s="16">
        <v>炼丹可得。</v>
      </c>
      <c r="AB2908">
        <v>11921023</v>
      </c>
      <c r="AC2908" s="16" t="s">
        <v>1781</v>
      </c>
      <c r="AD2908" s="16">
        <v>40002</v>
      </c>
      <c r="AF2908">
        <v>70002</v>
      </c>
      <c r="AH2908">
        <v>7500</v>
      </c>
      <c r="AI2908" s="16" t="s">
        <v>1777</v>
      </c>
      <c r="AJ2908" s="16" t="s">
        <v>1777</v>
      </c>
      <c r="AK2908" s="16" t="s">
        <v>348</v>
      </c>
    </row>
    <row r="2909" spans="2:37">
      <c r="B2909" s="16" t="n">
        <f>10000000+INDEX(编号表!$B:$B,MATCH(F2909,编号表!$A:$A,0))*100000+INDEX(编号表!$F:$F,MATCH(D2909,编号表!$E:$E,0))*1000+INDEX(编号表!$D:$D,MATCH(E2909,编号表!$C:$C,0))*10000+G2909</f>
        <v>11953023</v>
      </c>
      <c r="C2909" s="16" t="s">
        <v>3497</v>
      </c>
      <c r="D2909" s="16" t="s">
        <v>105</v>
      </c>
      <c r="E2909" s="16" t="s">
        <v>348</v>
      </c>
      <c r="F2909" s="16" t="s">
        <v>1777</v>
      </c>
      <c r="G2909" s="16">
        <v>23</v>
      </c>
      <c r="I2909" s="16">
        <v>60</v>
      </c>
      <c r="J2909" t="str">
        <f t="shared" si="47"/>
        <v>大类_玄品化神丹药</v>
      </c>
      <c r="K2909" s="16" t="s">
        <v>337</v>
      </c>
      <c r="L2909" s="16">
        <v>1</v>
      </c>
      <c r="M2909" s="16" t="s">
        <v>1777</v>
      </c>
      <c r="O2909" s="16">
        <v>0</v>
      </c>
      <c r="P2909" s="16" t="b">
        <v>1</v>
      </c>
      <c r="R2909" s="16" t="b">
        <v>0</v>
      </c>
      <c r="S2909" s="16">
        <v>1</v>
      </c>
      <c r="T2909" s="16" t="s">
        <v>91</v>
      </c>
      <c r="U2909" s="16">
        <v>999</v>
      </c>
      <c r="V2909" s="16" t="s">
        <v>1778</v>
      </c>
      <c r="W2909" s="16">
        <v>31953023</v>
      </c>
      <c r="Y2909" s="16" t="inlineStr">
        <is>
          <t>化神境玄品丹药。获得修为总量12420点。</t>
        </is>
      </c>
      <c r="Z2909" s="16" t="inlineStr">
        <is>
          <t>|cff00FF00“药中积蕴归于修为，进境仍须修士自越其关。温剂自有其宜，须量药力与丹毒而用。”——《聚元积修录》|r</t>
        </is>
      </c>
      <c r="AA2909" t="str" s="16">
        <v>炼丹可得。</v>
      </c>
      <c r="AB2909">
        <v>11921023</v>
      </c>
      <c r="AC2909" s="16" t="s">
        <v>1781</v>
      </c>
      <c r="AD2909" s="16">
        <v>40003</v>
      </c>
      <c r="AF2909">
        <v>70003</v>
      </c>
      <c r="AH2909">
        <v>30000</v>
      </c>
      <c r="AI2909" s="16" t="s">
        <v>1777</v>
      </c>
      <c r="AJ2909" s="16" t="s">
        <v>1777</v>
      </c>
      <c r="AK2909" s="16" t="s">
        <v>348</v>
      </c>
    </row>
    <row r="2910" spans="2:37">
      <c r="B2910" s="16" t="n">
        <f>10000000+INDEX(编号表!$B:$B,MATCH(F2910,编号表!$A:$A,0))*100000+INDEX(编号表!$F:$F,MATCH(D2910,编号表!$E:$E,0))*1000+INDEX(编号表!$D:$D,MATCH(E2910,编号表!$C:$C,0))*10000+G2910</f>
        <v>11954023</v>
      </c>
      <c r="C2910" s="16" t="s">
        <v>3497</v>
      </c>
      <c r="D2910" s="16" t="s">
        <v>108</v>
      </c>
      <c r="E2910" s="16" t="s">
        <v>348</v>
      </c>
      <c r="F2910" s="16" t="s">
        <v>1777</v>
      </c>
      <c r="G2910" s="16">
        <v>23</v>
      </c>
      <c r="I2910" s="16">
        <v>60</v>
      </c>
      <c r="J2910" t="str">
        <f t="shared" si="47"/>
        <v>大类_仙品化神丹药</v>
      </c>
      <c r="K2910" s="16" t="s">
        <v>337</v>
      </c>
      <c r="L2910" s="16">
        <v>1</v>
      </c>
      <c r="M2910" s="16" t="s">
        <v>1777</v>
      </c>
      <c r="O2910" s="16">
        <v>0</v>
      </c>
      <c r="P2910" s="16" t="b">
        <v>1</v>
      </c>
      <c r="R2910" s="16" t="b">
        <v>0</v>
      </c>
      <c r="S2910" s="16">
        <v>1</v>
      </c>
      <c r="T2910" s="16" t="s">
        <v>91</v>
      </c>
      <c r="U2910" s="16">
        <v>999</v>
      </c>
      <c r="V2910" s="16" t="s">
        <v>1778</v>
      </c>
      <c r="W2910" s="16">
        <v>31954023</v>
      </c>
      <c r="Y2910" s="16" t="inlineStr">
        <is>
          <t>化神境仙品丹药。获得修为总量22356点。</t>
        </is>
      </c>
      <c r="Z2910" s="16" t="inlineStr">
        <is>
          <t>|cff00FF00“药中积蕴归于修为，进境仍须修士自越其关。温剂自有其宜，须量药力与丹毒而用。”——《聚元积修录》|r</t>
        </is>
      </c>
      <c r="AA2910" t="str" s="16">
        <v>炼丹可得。</v>
      </c>
      <c r="AB2910">
        <v>11921023</v>
      </c>
      <c r="AC2910" s="16" t="s">
        <v>1781</v>
      </c>
      <c r="AD2910" s="16">
        <v>40004</v>
      </c>
      <c r="AF2910">
        <v>70004</v>
      </c>
      <c r="AH2910">
        <v>150000</v>
      </c>
      <c r="AI2910" s="16" t="s">
        <v>1777</v>
      </c>
      <c r="AJ2910" s="16" t="s">
        <v>1777</v>
      </c>
      <c r="AK2910" s="16" t="s">
        <v>348</v>
      </c>
    </row>
    <row r="2911" spans="2:37">
      <c r="B2911" s="16" t="n">
        <f>10000000+INDEX(编号表!$B:$B,MATCH(F2911,编号表!$A:$A,0))*100000+INDEX(编号表!$F:$F,MATCH(D2911,编号表!$E:$E,0))*1000+INDEX(编号表!$D:$D,MATCH(E2911,编号表!$C:$C,0))*10000+G2911</f>
        <v>11952024</v>
      </c>
      <c r="C2911" s="16" t="s">
        <v>3501</v>
      </c>
      <c r="D2911" s="16" t="s">
        <v>102</v>
      </c>
      <c r="E2911" s="16" t="s">
        <v>348</v>
      </c>
      <c r="F2911" s="16" t="s">
        <v>1777</v>
      </c>
      <c r="G2911" s="16">
        <v>24</v>
      </c>
      <c r="I2911" s="16">
        <v>60</v>
      </c>
      <c r="J2911" t="str">
        <f t="shared" si="47"/>
        <v>大类_灵品化神丹药</v>
      </c>
      <c r="K2911" s="16" t="s">
        <v>337</v>
      </c>
      <c r="L2911" s="16">
        <v>1</v>
      </c>
      <c r="M2911" s="16" t="s">
        <v>1777</v>
      </c>
      <c r="O2911" s="16">
        <v>0</v>
      </c>
      <c r="P2911" s="16" t="b">
        <v>1</v>
      </c>
      <c r="R2911" s="16" t="b">
        <v>0</v>
      </c>
      <c r="S2911" s="16">
        <v>1</v>
      </c>
      <c r="T2911" s="16" t="s">
        <v>91</v>
      </c>
      <c r="U2911" s="16">
        <v>999</v>
      </c>
      <c r="V2911" s="16" t="s">
        <v>1778</v>
      </c>
      <c r="W2911" s="16">
        <v>31952024</v>
      </c>
      <c r="Y2911" s="16" t="inlineStr">
        <is>
          <t>化神境灵品丹药。获得修为总量10350点，按300现实秒的经过时间线性结算（操作时补结差额）。</t>
        </is>
      </c>
      <c r="Z2911" s="16" t="inlineStr">
        <is>
          <t>|cff00FF00“药中积蕴归于修为，进境仍须修士自越其关。热剂自有其宜，须量药力与丹毒而用。”——《聚元积修录》|r</t>
        </is>
      </c>
      <c r="AA2911" t="str" s="16">
        <v>炼丹可得。</v>
      </c>
      <c r="AB2911">
        <v>11921024</v>
      </c>
      <c r="AC2911" s="16" t="s">
        <v>1781</v>
      </c>
      <c r="AD2911" s="16">
        <v>40002</v>
      </c>
      <c r="AF2911">
        <v>70002</v>
      </c>
      <c r="AH2911">
        <v>7500</v>
      </c>
      <c r="AI2911" s="16" t="s">
        <v>1777</v>
      </c>
      <c r="AJ2911" s="16" t="s">
        <v>1777</v>
      </c>
      <c r="AK2911" s="16" t="s">
        <v>348</v>
      </c>
    </row>
    <row r="2912" spans="2:37">
      <c r="B2912" s="16" t="n">
        <f>10000000+INDEX(编号表!$B:$B,MATCH(F2912,编号表!$A:$A,0))*100000+INDEX(编号表!$F:$F,MATCH(D2912,编号表!$E:$E,0))*1000+INDEX(编号表!$D:$D,MATCH(E2912,编号表!$C:$C,0))*10000+G2912</f>
        <v>11953024</v>
      </c>
      <c r="C2912" s="16" t="s">
        <v>3501</v>
      </c>
      <c r="D2912" s="16" t="s">
        <v>105</v>
      </c>
      <c r="E2912" s="16" t="s">
        <v>348</v>
      </c>
      <c r="F2912" s="16" t="s">
        <v>1777</v>
      </c>
      <c r="G2912" s="16">
        <v>24</v>
      </c>
      <c r="I2912" s="16">
        <v>60</v>
      </c>
      <c r="J2912" t="str">
        <f t="shared" si="47"/>
        <v>大类_玄品化神丹药</v>
      </c>
      <c r="K2912" s="16" t="s">
        <v>337</v>
      </c>
      <c r="L2912" s="16">
        <v>1</v>
      </c>
      <c r="M2912" s="16" t="s">
        <v>1777</v>
      </c>
      <c r="O2912" s="16">
        <v>0</v>
      </c>
      <c r="P2912" s="16" t="b">
        <v>1</v>
      </c>
      <c r="R2912" s="16" t="b">
        <v>0</v>
      </c>
      <c r="S2912" s="16">
        <v>1</v>
      </c>
      <c r="T2912" s="16" t="s">
        <v>91</v>
      </c>
      <c r="U2912" s="16">
        <v>999</v>
      </c>
      <c r="V2912" s="16" t="s">
        <v>1778</v>
      </c>
      <c r="W2912" s="16">
        <v>31953024</v>
      </c>
      <c r="Y2912" s="16" t="inlineStr">
        <is>
          <t>化神境玄品丹药。获得修为总量18630点，按300现实秒的经过时间线性结算（操作时补结差额）。</t>
        </is>
      </c>
      <c r="Z2912" s="16" t="inlineStr">
        <is>
          <t>|cff00FF00“药中积蕴归于修为，进境仍须修士自越其关。热剂自有其宜，须量药力与丹毒而用。”——《聚元积修录》|r</t>
        </is>
      </c>
      <c r="AA2912" t="str" s="16">
        <v>炼丹可得。</v>
      </c>
      <c r="AB2912">
        <v>11921024</v>
      </c>
      <c r="AC2912" s="16" t="s">
        <v>1781</v>
      </c>
      <c r="AD2912" s="16">
        <v>40003</v>
      </c>
      <c r="AF2912">
        <v>70003</v>
      </c>
      <c r="AH2912">
        <v>30000</v>
      </c>
      <c r="AI2912" s="16" t="s">
        <v>1777</v>
      </c>
      <c r="AJ2912" s="16" t="s">
        <v>1777</v>
      </c>
      <c r="AK2912" s="16" t="s">
        <v>348</v>
      </c>
    </row>
    <row r="2913" spans="2:37">
      <c r="B2913" s="16" t="n">
        <f>10000000+INDEX(编号表!$B:$B,MATCH(F2913,编号表!$A:$A,0))*100000+INDEX(编号表!$F:$F,MATCH(D2913,编号表!$E:$E,0))*1000+INDEX(编号表!$D:$D,MATCH(E2913,编号表!$C:$C,0))*10000+G2913</f>
        <v>11954024</v>
      </c>
      <c r="C2913" s="16" t="s">
        <v>3501</v>
      </c>
      <c r="D2913" s="16" t="s">
        <v>108</v>
      </c>
      <c r="E2913" s="16" t="s">
        <v>348</v>
      </c>
      <c r="F2913" s="16" t="s">
        <v>1777</v>
      </c>
      <c r="G2913" s="16">
        <v>24</v>
      </c>
      <c r="I2913" s="16">
        <v>60</v>
      </c>
      <c r="J2913" t="str">
        <f t="shared" si="47"/>
        <v>大类_仙品化神丹药</v>
      </c>
      <c r="K2913" s="16" t="s">
        <v>337</v>
      </c>
      <c r="L2913" s="16">
        <v>1</v>
      </c>
      <c r="M2913" s="16" t="s">
        <v>1777</v>
      </c>
      <c r="O2913" s="16">
        <v>0</v>
      </c>
      <c r="P2913" s="16" t="b">
        <v>1</v>
      </c>
      <c r="R2913" s="16" t="b">
        <v>0</v>
      </c>
      <c r="S2913" s="16">
        <v>1</v>
      </c>
      <c r="T2913" s="16" t="s">
        <v>91</v>
      </c>
      <c r="U2913" s="16">
        <v>999</v>
      </c>
      <c r="V2913" s="16" t="s">
        <v>1778</v>
      </c>
      <c r="W2913" s="16">
        <v>31954024</v>
      </c>
      <c r="Y2913" s="16" t="inlineStr">
        <is>
          <t>化神境仙品丹药。获得修为总量33534点，按300现实秒的经过时间线性结算（操作时补结差额）。</t>
        </is>
      </c>
      <c r="Z2913" s="16" t="inlineStr">
        <is>
          <t>|cff00FF00“药中积蕴归于修为，进境仍须修士自越其关。热剂自有其宜，须量药力与丹毒而用。”——《聚元积修录》|r</t>
        </is>
      </c>
      <c r="AA2913" t="str" s="16">
        <v>炼丹可得。</v>
      </c>
      <c r="AB2913">
        <v>11921024</v>
      </c>
      <c r="AC2913" s="16" t="s">
        <v>1781</v>
      </c>
      <c r="AD2913" s="16">
        <v>40004</v>
      </c>
      <c r="AF2913">
        <v>70004</v>
      </c>
      <c r="AH2913">
        <v>150000</v>
      </c>
      <c r="AI2913" s="16" t="s">
        <v>1777</v>
      </c>
      <c r="AJ2913" s="16" t="s">
        <v>1777</v>
      </c>
      <c r="AK2913" s="16" t="s">
        <v>348</v>
      </c>
    </row>
    <row r="2914" spans="2:37">
      <c r="B2914" s="16" t="n">
        <f>10000000+INDEX(编号表!$B:$B,MATCH(F2914,编号表!$A:$A,0))*100000+INDEX(编号表!$F:$F,MATCH(D2914,编号表!$E:$E,0))*1000+INDEX(编号表!$D:$D,MATCH(E2914,编号表!$C:$C,0))*10000+G2914</f>
        <v>11952025</v>
      </c>
      <c r="C2914" s="16" t="s">
        <v>3505</v>
      </c>
      <c r="D2914" s="16" t="s">
        <v>102</v>
      </c>
      <c r="E2914" s="16" t="s">
        <v>348</v>
      </c>
      <c r="F2914" s="16" t="s">
        <v>1777</v>
      </c>
      <c r="G2914" s="16">
        <v>25</v>
      </c>
      <c r="I2914" s="16">
        <v>60</v>
      </c>
      <c r="J2914" t="str">
        <f t="shared" si="47"/>
        <v>大类_灵品化神丹药</v>
      </c>
      <c r="K2914" s="16" t="s">
        <v>337</v>
      </c>
      <c r="L2914" s="16">
        <v>1</v>
      </c>
      <c r="M2914" s="16" t="s">
        <v>1777</v>
      </c>
      <c r="O2914" s="16">
        <v>0</v>
      </c>
      <c r="P2914" s="16" t="b">
        <v>1</v>
      </c>
      <c r="R2914" s="16" t="b">
        <v>0</v>
      </c>
      <c r="S2914" s="16">
        <v>1</v>
      </c>
      <c r="T2914" s="16" t="s">
        <v>91</v>
      </c>
      <c r="U2914" s="16">
        <v>999</v>
      </c>
      <c r="V2914" s="16" t="s">
        <v>1778</v>
      </c>
      <c r="W2914" s="16">
        <v>31952025</v>
      </c>
      <c r="Y2914" s="16" t="inlineStr">
        <is>
          <t>化神境灵品丹药。清除对应味池杂质总量635688点，按300现实秒的经过时间线性结算（操作时补结差额）。</t>
        </is>
      </c>
      <c r="Z2914" s="16" t="inlineStr">
        <is>
          <t>|cff00FF00“气脉之浊得清，灵力行运乃得其序。寒剂自有其宜，须量药力与丹毒而用。”——《气脉澄浊录》|r</t>
        </is>
      </c>
      <c r="AA2914" t="str" s="16">
        <v>炼丹可得。</v>
      </c>
      <c r="AB2914">
        <v>11921025</v>
      </c>
      <c r="AC2914" s="16" t="s">
        <v>1781</v>
      </c>
      <c r="AD2914" s="16">
        <v>40002</v>
      </c>
      <c r="AF2914">
        <v>70002</v>
      </c>
      <c r="AH2914">
        <v>7500</v>
      </c>
      <c r="AI2914" s="16" t="s">
        <v>1777</v>
      </c>
      <c r="AJ2914" s="16" t="s">
        <v>1777</v>
      </c>
      <c r="AK2914" s="16" t="s">
        <v>348</v>
      </c>
    </row>
    <row r="2915" spans="2:37">
      <c r="B2915" s="16" t="n">
        <f>10000000+INDEX(编号表!$B:$B,MATCH(F2915,编号表!$A:$A,0))*100000+INDEX(编号表!$F:$F,MATCH(D2915,编号表!$E:$E,0))*1000+INDEX(编号表!$D:$D,MATCH(E2915,编号表!$C:$C,0))*10000+G2915</f>
        <v>11953025</v>
      </c>
      <c r="C2915" s="16" t="s">
        <v>3505</v>
      </c>
      <c r="D2915" s="16" t="s">
        <v>105</v>
      </c>
      <c r="E2915" s="16" t="s">
        <v>348</v>
      </c>
      <c r="F2915" s="16" t="s">
        <v>1777</v>
      </c>
      <c r="G2915" s="16">
        <v>25</v>
      </c>
      <c r="I2915" s="16">
        <v>60</v>
      </c>
      <c r="J2915" t="str">
        <f t="shared" si="47"/>
        <v>大类_玄品化神丹药</v>
      </c>
      <c r="K2915" s="16" t="s">
        <v>337</v>
      </c>
      <c r="L2915" s="16">
        <v>1</v>
      </c>
      <c r="M2915" s="16" t="s">
        <v>1777</v>
      </c>
      <c r="O2915" s="16">
        <v>0</v>
      </c>
      <c r="P2915" s="16" t="b">
        <v>1</v>
      </c>
      <c r="R2915" s="16" t="b">
        <v>0</v>
      </c>
      <c r="S2915" s="16">
        <v>1</v>
      </c>
      <c r="T2915" s="16" t="s">
        <v>91</v>
      </c>
      <c r="U2915" s="16">
        <v>999</v>
      </c>
      <c r="V2915" s="16" t="s">
        <v>1778</v>
      </c>
      <c r="W2915" s="16">
        <v>31953025</v>
      </c>
      <c r="Y2915" s="16" t="inlineStr">
        <is>
          <t>化神境玄品丹药。清除对应味池杂质总量1097577点，按300现实秒的经过时间线性结算（操作时补结差额）。</t>
        </is>
      </c>
      <c r="Z2915" s="16" t="inlineStr">
        <is>
          <t>|cff00FF00“气脉之浊得清，灵力行运乃得其序。寒剂自有其宜，须量药力与丹毒而用。”——《气脉澄浊录》|r</t>
        </is>
      </c>
      <c r="AA2915" t="str" s="16">
        <v>炼丹可得。</v>
      </c>
      <c r="AB2915">
        <v>11921025</v>
      </c>
      <c r="AC2915" s="16" t="s">
        <v>1781</v>
      </c>
      <c r="AD2915" s="16">
        <v>40003</v>
      </c>
      <c r="AF2915">
        <v>70003</v>
      </c>
      <c r="AH2915">
        <v>30000</v>
      </c>
      <c r="AI2915" s="16" t="s">
        <v>1777</v>
      </c>
      <c r="AJ2915" s="16" t="s">
        <v>1777</v>
      </c>
      <c r="AK2915" s="16" t="s">
        <v>348</v>
      </c>
    </row>
    <row r="2916" spans="2:37">
      <c r="B2916" s="16" t="n">
        <f>10000000+INDEX(编号表!$B:$B,MATCH(F2916,编号表!$A:$A,0))*100000+INDEX(编号表!$F:$F,MATCH(D2916,编号表!$E:$E,0))*1000+INDEX(编号表!$D:$D,MATCH(E2916,编号表!$C:$C,0))*10000+G2916</f>
        <v>11954025</v>
      </c>
      <c r="C2916" s="16" t="s">
        <v>3505</v>
      </c>
      <c r="D2916" s="16" t="s">
        <v>108</v>
      </c>
      <c r="E2916" s="16" t="s">
        <v>348</v>
      </c>
      <c r="F2916" s="16" t="s">
        <v>1777</v>
      </c>
      <c r="G2916" s="16">
        <v>25</v>
      </c>
      <c r="I2916" s="16">
        <v>60</v>
      </c>
      <c r="J2916" t="str">
        <f t="shared" si="47"/>
        <v>大类_仙品化神丹药</v>
      </c>
      <c r="K2916" s="16" t="s">
        <v>337</v>
      </c>
      <c r="L2916" s="16">
        <v>1</v>
      </c>
      <c r="M2916" s="16" t="s">
        <v>1777</v>
      </c>
      <c r="O2916" s="16">
        <v>0</v>
      </c>
      <c r="P2916" s="16" t="b">
        <v>1</v>
      </c>
      <c r="R2916" s="16" t="b">
        <v>0</v>
      </c>
      <c r="S2916" s="16">
        <v>1</v>
      </c>
      <c r="T2916" s="16" t="s">
        <v>91</v>
      </c>
      <c r="U2916" s="16">
        <v>999</v>
      </c>
      <c r="V2916" s="16" t="s">
        <v>1778</v>
      </c>
      <c r="W2916" s="16">
        <v>31954025</v>
      </c>
      <c r="Y2916" s="16" t="inlineStr">
        <is>
          <t>化神境仙品丹药。清除对应味池杂质总量1928989点，按300现实秒的经过时间线性结算（操作时补结差额）。</t>
        </is>
      </c>
      <c r="Z2916" s="16" t="inlineStr">
        <is>
          <t>|cff00FF00“气脉之浊得清，灵力行运乃得其序。寒剂自有其宜，须量药力与丹毒而用。”——《气脉澄浊录》|r</t>
        </is>
      </c>
      <c r="AA2916" t="str" s="16">
        <v>炼丹可得。</v>
      </c>
      <c r="AB2916">
        <v>11921025</v>
      </c>
      <c r="AC2916" s="16" t="s">
        <v>1781</v>
      </c>
      <c r="AD2916" s="16">
        <v>40004</v>
      </c>
      <c r="AF2916">
        <v>70004</v>
      </c>
      <c r="AH2916">
        <v>150000</v>
      </c>
      <c r="AI2916" s="16" t="s">
        <v>1777</v>
      </c>
      <c r="AJ2916" s="16" t="s">
        <v>1777</v>
      </c>
      <c r="AK2916" s="16" t="s">
        <v>348</v>
      </c>
    </row>
    <row r="2917" spans="2:37">
      <c r="B2917" s="16" t="n">
        <f>10000000+INDEX(编号表!$B:$B,MATCH(F2917,编号表!$A:$A,0))*100000+INDEX(编号表!$F:$F,MATCH(D2917,编号表!$E:$E,0))*1000+INDEX(编号表!$D:$D,MATCH(E2917,编号表!$C:$C,0))*10000+G2917</f>
        <v>11952026</v>
      </c>
      <c r="C2917" s="16" t="s">
        <v>3509</v>
      </c>
      <c r="D2917" s="16" t="s">
        <v>102</v>
      </c>
      <c r="E2917" s="16" t="s">
        <v>348</v>
      </c>
      <c r="F2917" s="16" t="s">
        <v>1777</v>
      </c>
      <c r="G2917" s="16">
        <v>26</v>
      </c>
      <c r="I2917" s="16">
        <v>60</v>
      </c>
      <c r="J2917" t="str">
        <f t="shared" si="47"/>
        <v>大类_灵品化神丹药</v>
      </c>
      <c r="K2917" s="16" t="s">
        <v>337</v>
      </c>
      <c r="L2917" s="16">
        <v>1</v>
      </c>
      <c r="M2917" s="16" t="s">
        <v>1777</v>
      </c>
      <c r="O2917" s="16">
        <v>0</v>
      </c>
      <c r="P2917" s="16" t="b">
        <v>1</v>
      </c>
      <c r="R2917" s="16" t="b">
        <v>0</v>
      </c>
      <c r="S2917" s="16">
        <v>1</v>
      </c>
      <c r="T2917" s="16" t="s">
        <v>91</v>
      </c>
      <c r="U2917" s="16">
        <v>999</v>
      </c>
      <c r="V2917" s="16" t="s">
        <v>1778</v>
      </c>
      <c r="W2917" s="16">
        <v>31952026</v>
      </c>
      <c r="Y2917" s="16" t="inlineStr">
        <is>
          <t>化神境灵品丹药。清除对应味池杂质总量380538点，按60现实秒的经过时间线性结算（操作时补结差额）。</t>
        </is>
      </c>
      <c r="Z2917" s="16" t="inlineStr">
        <is>
          <t>|cff00FF00“气脉之浊得清，灵力行运乃得其序。凉剂自有其宜，须量药力与丹毒而用。”——《气脉澄浊录》|r</t>
        </is>
      </c>
      <c r="AA2917" t="str" s="16">
        <v>炼丹可得。</v>
      </c>
      <c r="AB2917">
        <v>11921026</v>
      </c>
      <c r="AC2917" s="16" t="s">
        <v>1781</v>
      </c>
      <c r="AD2917" s="16">
        <v>40002</v>
      </c>
      <c r="AF2917">
        <v>70002</v>
      </c>
      <c r="AH2917">
        <v>7500</v>
      </c>
      <c r="AI2917" s="16" t="s">
        <v>1777</v>
      </c>
      <c r="AJ2917" s="16" t="s">
        <v>1777</v>
      </c>
      <c r="AK2917" s="16" t="s">
        <v>348</v>
      </c>
    </row>
    <row r="2918" spans="2:37">
      <c r="B2918" s="16" t="n">
        <f>10000000+INDEX(编号表!$B:$B,MATCH(F2918,编号表!$A:$A,0))*100000+INDEX(编号表!$F:$F,MATCH(D2918,编号表!$E:$E,0))*1000+INDEX(编号表!$D:$D,MATCH(E2918,编号表!$C:$C,0))*10000+G2918</f>
        <v>11953026</v>
      </c>
      <c r="C2918" s="16" t="s">
        <v>3509</v>
      </c>
      <c r="D2918" s="16" t="s">
        <v>105</v>
      </c>
      <c r="E2918" s="16" t="s">
        <v>348</v>
      </c>
      <c r="F2918" s="16" t="s">
        <v>1777</v>
      </c>
      <c r="G2918" s="16">
        <v>26</v>
      </c>
      <c r="I2918" s="16">
        <v>60</v>
      </c>
      <c r="J2918" t="str">
        <f t="shared" si="47"/>
        <v>大类_玄品化神丹药</v>
      </c>
      <c r="K2918" s="16" t="s">
        <v>337</v>
      </c>
      <c r="L2918" s="16">
        <v>1</v>
      </c>
      <c r="M2918" s="16" t="s">
        <v>1777</v>
      </c>
      <c r="O2918" s="16">
        <v>0</v>
      </c>
      <c r="P2918" s="16" t="b">
        <v>1</v>
      </c>
      <c r="R2918" s="16" t="b">
        <v>0</v>
      </c>
      <c r="S2918" s="16">
        <v>1</v>
      </c>
      <c r="T2918" s="16" t="s">
        <v>91</v>
      </c>
      <c r="U2918" s="16">
        <v>999</v>
      </c>
      <c r="V2918" s="16" t="s">
        <v>1778</v>
      </c>
      <c r="W2918" s="16">
        <v>31953026</v>
      </c>
      <c r="Y2918" s="16" t="inlineStr">
        <is>
          <t>化神境玄品丹药。清除对应味池杂质总量632480点，按60现实秒的经过时间线性结算（操作时补结差额）。</t>
        </is>
      </c>
      <c r="Z2918" s="16" t="inlineStr">
        <is>
          <t>|cff00FF00“气脉之浊得清，灵力行运乃得其序。凉剂自有其宜，须量药力与丹毒而用。”——《气脉澄浊录》|r</t>
        </is>
      </c>
      <c r="AA2918" t="str" s="16">
        <v>炼丹可得。</v>
      </c>
      <c r="AB2918">
        <v>11921026</v>
      </c>
      <c r="AC2918" s="16" t="s">
        <v>1781</v>
      </c>
      <c r="AD2918" s="16">
        <v>40003</v>
      </c>
      <c r="AF2918">
        <v>70003</v>
      </c>
      <c r="AH2918">
        <v>30000</v>
      </c>
      <c r="AI2918" s="16" t="s">
        <v>1777</v>
      </c>
      <c r="AJ2918" s="16" t="s">
        <v>1777</v>
      </c>
      <c r="AK2918" s="16" t="s">
        <v>348</v>
      </c>
    </row>
    <row r="2919" spans="2:37">
      <c r="B2919" s="16" t="n">
        <f>10000000+INDEX(编号表!$B:$B,MATCH(F2919,编号表!$A:$A,0))*100000+INDEX(编号表!$F:$F,MATCH(D2919,编号表!$E:$E,0))*1000+INDEX(编号表!$D:$D,MATCH(E2919,编号表!$C:$C,0))*10000+G2919</f>
        <v>11954026</v>
      </c>
      <c r="C2919" s="16" t="s">
        <v>3509</v>
      </c>
      <c r="D2919" s="16" t="s">
        <v>108</v>
      </c>
      <c r="E2919" s="16" t="s">
        <v>348</v>
      </c>
      <c r="F2919" s="16" t="s">
        <v>1777</v>
      </c>
      <c r="G2919" s="16">
        <v>26</v>
      </c>
      <c r="I2919" s="16">
        <v>60</v>
      </c>
      <c r="J2919" t="str">
        <f t="shared" si="47"/>
        <v>大类_仙品化神丹药</v>
      </c>
      <c r="K2919" s="16" t="s">
        <v>337</v>
      </c>
      <c r="L2919" s="16">
        <v>1</v>
      </c>
      <c r="M2919" s="16" t="s">
        <v>1777</v>
      </c>
      <c r="O2919" s="16">
        <v>0</v>
      </c>
      <c r="P2919" s="16" t="b">
        <v>1</v>
      </c>
      <c r="R2919" s="16" t="b">
        <v>0</v>
      </c>
      <c r="S2919" s="16">
        <v>1</v>
      </c>
      <c r="T2919" s="16" t="s">
        <v>91</v>
      </c>
      <c r="U2919" s="16">
        <v>999</v>
      </c>
      <c r="V2919" s="16" t="s">
        <v>1778</v>
      </c>
      <c r="W2919" s="16">
        <v>31954026</v>
      </c>
      <c r="Y2919" s="16" t="inlineStr">
        <is>
          <t>化神境仙品丹药。清除对应味池杂质总量1085982点，按60现实秒的经过时间线性结算（操作时补结差额）。</t>
        </is>
      </c>
      <c r="Z2919" s="16" t="inlineStr">
        <is>
          <t>|cff00FF00“气脉之浊得清，灵力行运乃得其序。凉剂自有其宜，须量药力与丹毒而用。”——《气脉澄浊录》|r</t>
        </is>
      </c>
      <c r="AA2919" t="str" s="16">
        <v>炼丹可得。</v>
      </c>
      <c r="AB2919">
        <v>11921026</v>
      </c>
      <c r="AC2919" s="16" t="s">
        <v>1781</v>
      </c>
      <c r="AD2919" s="16">
        <v>40004</v>
      </c>
      <c r="AF2919">
        <v>70004</v>
      </c>
      <c r="AH2919">
        <v>150000</v>
      </c>
      <c r="AI2919" s="16" t="s">
        <v>1777</v>
      </c>
      <c r="AJ2919" s="16" t="s">
        <v>1777</v>
      </c>
      <c r="AK2919" s="16" t="s">
        <v>348</v>
      </c>
    </row>
    <row r="2920" spans="2:37">
      <c r="B2920" s="16" t="n">
        <f>10000000+INDEX(编号表!$B:$B,MATCH(F2920,编号表!$A:$A,0))*100000+INDEX(编号表!$F:$F,MATCH(D2920,编号表!$E:$E,0))*1000+INDEX(编号表!$D:$D,MATCH(E2920,编号表!$C:$C,0))*10000+G2920</f>
        <v>11952027</v>
      </c>
      <c r="C2920" s="16" t="s">
        <v>3513</v>
      </c>
      <c r="D2920" s="16" t="s">
        <v>102</v>
      </c>
      <c r="E2920" s="16" t="s">
        <v>348</v>
      </c>
      <c r="F2920" s="16" t="s">
        <v>1777</v>
      </c>
      <c r="G2920" s="16">
        <v>27</v>
      </c>
      <c r="I2920" s="16">
        <v>60</v>
      </c>
      <c r="J2920" t="str">
        <f t="shared" si="47"/>
        <v>大类_灵品化神丹药</v>
      </c>
      <c r="K2920" s="16" t="s">
        <v>337</v>
      </c>
      <c r="L2920" s="16">
        <v>1</v>
      </c>
      <c r="M2920" s="16" t="s">
        <v>1777</v>
      </c>
      <c r="O2920" s="16">
        <v>0</v>
      </c>
      <c r="P2920" s="16" t="b">
        <v>1</v>
      </c>
      <c r="R2920" s="16" t="b">
        <v>0</v>
      </c>
      <c r="S2920" s="16">
        <v>1</v>
      </c>
      <c r="T2920" s="16" t="s">
        <v>91</v>
      </c>
      <c r="U2920" s="16">
        <v>999</v>
      </c>
      <c r="V2920" s="16" t="s">
        <v>1778</v>
      </c>
      <c r="W2920" s="16">
        <v>31952027</v>
      </c>
      <c r="Y2920" s="16" t="inlineStr">
        <is>
          <t>化神境灵品丹药。清除对应味池杂质总量466560点，按60现实秒的经过时间线性结算（操作时补结差额）。</t>
        </is>
      </c>
      <c r="Z2920" s="16" t="inlineStr">
        <is>
          <t>|cff00FF00“气脉之浊得清，灵力行运乃得其序。平剂自有其宜，须量药力与丹毒而用。”——《气脉澄浊录》|r</t>
        </is>
      </c>
      <c r="AA2920" t="str" s="16">
        <v>炼丹可得。</v>
      </c>
      <c r="AB2920">
        <v>11921027</v>
      </c>
      <c r="AC2920" s="16" t="s">
        <v>1781</v>
      </c>
      <c r="AD2920" s="16">
        <v>40002</v>
      </c>
      <c r="AF2920">
        <v>70002</v>
      </c>
      <c r="AH2920">
        <v>7500</v>
      </c>
      <c r="AI2920" s="16" t="s">
        <v>1777</v>
      </c>
      <c r="AJ2920" s="16" t="s">
        <v>1777</v>
      </c>
      <c r="AK2920" s="16" t="s">
        <v>348</v>
      </c>
    </row>
    <row r="2921" spans="2:37">
      <c r="B2921" s="16" t="n">
        <f>10000000+INDEX(编号表!$B:$B,MATCH(F2921,编号表!$A:$A,0))*100000+INDEX(编号表!$F:$F,MATCH(D2921,编号表!$E:$E,0))*1000+INDEX(编号表!$D:$D,MATCH(E2921,编号表!$C:$C,0))*10000+G2921</f>
        <v>11953027</v>
      </c>
      <c r="C2921" s="16" t="s">
        <v>3513</v>
      </c>
      <c r="D2921" s="16" t="s">
        <v>105</v>
      </c>
      <c r="E2921" s="16" t="s">
        <v>348</v>
      </c>
      <c r="F2921" s="16" t="s">
        <v>1777</v>
      </c>
      <c r="G2921" s="16">
        <v>27</v>
      </c>
      <c r="I2921" s="16">
        <v>60</v>
      </c>
      <c r="J2921" t="str">
        <f t="shared" si="47"/>
        <v>大类_玄品化神丹药</v>
      </c>
      <c r="K2921" s="16" t="s">
        <v>337</v>
      </c>
      <c r="L2921" s="16">
        <v>1</v>
      </c>
      <c r="M2921" s="16" t="s">
        <v>1777</v>
      </c>
      <c r="O2921" s="16">
        <v>0</v>
      </c>
      <c r="P2921" s="16" t="b">
        <v>1</v>
      </c>
      <c r="R2921" s="16" t="b">
        <v>0</v>
      </c>
      <c r="S2921" s="16">
        <v>1</v>
      </c>
      <c r="T2921" s="16" t="s">
        <v>91</v>
      </c>
      <c r="U2921" s="16">
        <v>999</v>
      </c>
      <c r="V2921" s="16" t="s">
        <v>1778</v>
      </c>
      <c r="W2921" s="16">
        <v>31953027</v>
      </c>
      <c r="Y2921" s="16" t="inlineStr">
        <is>
          <t>化神境玄品丹药。清除对应味池杂质总量781494点，按60现实秒的经过时间线性结算（操作时补结差额）。</t>
        </is>
      </c>
      <c r="Z2921" s="16" t="inlineStr">
        <is>
          <t>|cff00FF00“气脉之浊得清，灵力行运乃得其序。平剂自有其宜，须量药力与丹毒而用。”——《气脉澄浊录》|r</t>
        </is>
      </c>
      <c r="AA2921" t="str" s="16">
        <v>炼丹可得。</v>
      </c>
      <c r="AB2921">
        <v>11921027</v>
      </c>
      <c r="AC2921" s="16" t="s">
        <v>1781</v>
      </c>
      <c r="AD2921" s="16">
        <v>40003</v>
      </c>
      <c r="AF2921">
        <v>70003</v>
      </c>
      <c r="AH2921">
        <v>30000</v>
      </c>
      <c r="AI2921" s="16" t="s">
        <v>1777</v>
      </c>
      <c r="AJ2921" s="16" t="s">
        <v>1777</v>
      </c>
      <c r="AK2921" s="16" t="s">
        <v>348</v>
      </c>
    </row>
    <row r="2922" spans="2:37">
      <c r="B2922" s="16" t="n">
        <f>10000000+INDEX(编号表!$B:$B,MATCH(F2922,编号表!$A:$A,0))*100000+INDEX(编号表!$F:$F,MATCH(D2922,编号表!$E:$E,0))*1000+INDEX(编号表!$D:$D,MATCH(E2922,编号表!$C:$C,0))*10000+G2922</f>
        <v>11954027</v>
      </c>
      <c r="C2922" s="16" t="s">
        <v>3513</v>
      </c>
      <c r="D2922" s="16" t="s">
        <v>108</v>
      </c>
      <c r="E2922" s="16" t="s">
        <v>348</v>
      </c>
      <c r="F2922" s="16" t="s">
        <v>1777</v>
      </c>
      <c r="G2922" s="16">
        <v>27</v>
      </c>
      <c r="I2922" s="16">
        <v>60</v>
      </c>
      <c r="J2922" t="str">
        <f t="shared" si="47"/>
        <v>大类_仙品化神丹药</v>
      </c>
      <c r="K2922" s="16" t="s">
        <v>337</v>
      </c>
      <c r="L2922" s="16">
        <v>1</v>
      </c>
      <c r="M2922" s="16" t="s">
        <v>1777</v>
      </c>
      <c r="O2922" s="16">
        <v>0</v>
      </c>
      <c r="P2922" s="16" t="b">
        <v>1</v>
      </c>
      <c r="R2922" s="16" t="b">
        <v>0</v>
      </c>
      <c r="S2922" s="16">
        <v>1</v>
      </c>
      <c r="T2922" s="16" t="s">
        <v>91</v>
      </c>
      <c r="U2922" s="16">
        <v>999</v>
      </c>
      <c r="V2922" s="16" t="s">
        <v>1778</v>
      </c>
      <c r="W2922" s="16">
        <v>31954027</v>
      </c>
      <c r="Y2922" s="16" t="inlineStr">
        <is>
          <t>化神境仙品丹药。清除对应味池杂质总量1348348点，按60现实秒的经过时间线性结算（操作时补结差额）。</t>
        </is>
      </c>
      <c r="Z2922" s="16" t="inlineStr">
        <is>
          <t>|cff00FF00“气脉之浊得清，灵力行运乃得其序。平剂自有其宜，须量药力与丹毒而用。”——《气脉澄浊录》|r</t>
        </is>
      </c>
      <c r="AA2922" t="str" s="16">
        <v>炼丹可得。</v>
      </c>
      <c r="AB2922">
        <v>11921027</v>
      </c>
      <c r="AC2922" s="16" t="s">
        <v>1781</v>
      </c>
      <c r="AD2922" s="16">
        <v>40004</v>
      </c>
      <c r="AF2922">
        <v>70004</v>
      </c>
      <c r="AH2922">
        <v>150000</v>
      </c>
      <c r="AI2922" s="16" t="s">
        <v>1777</v>
      </c>
      <c r="AJ2922" s="16" t="s">
        <v>1777</v>
      </c>
      <c r="AK2922" s="16" t="s">
        <v>348</v>
      </c>
    </row>
    <row r="2923" spans="2:37">
      <c r="B2923" s="16" t="n">
        <f>10000000+INDEX(编号表!$B:$B,MATCH(F2923,编号表!$A:$A,0))*100000+INDEX(编号表!$F:$F,MATCH(D2923,编号表!$E:$E,0))*1000+INDEX(编号表!$D:$D,MATCH(E2923,编号表!$C:$C,0))*10000+G2923</f>
        <v>11952028</v>
      </c>
      <c r="C2923" s="16" t="s">
        <v>3517</v>
      </c>
      <c r="D2923" s="16" t="s">
        <v>102</v>
      </c>
      <c r="E2923" s="16" t="s">
        <v>348</v>
      </c>
      <c r="F2923" s="16" t="s">
        <v>1777</v>
      </c>
      <c r="G2923" s="16">
        <v>28</v>
      </c>
      <c r="I2923" s="16">
        <v>60</v>
      </c>
      <c r="J2923" t="str">
        <f t="shared" si="47"/>
        <v>大类_灵品化神丹药</v>
      </c>
      <c r="K2923" s="16" t="s">
        <v>337</v>
      </c>
      <c r="L2923" s="16">
        <v>1</v>
      </c>
      <c r="M2923" s="16" t="s">
        <v>1777</v>
      </c>
      <c r="O2923" s="16">
        <v>0</v>
      </c>
      <c r="P2923" s="16" t="b">
        <v>1</v>
      </c>
      <c r="R2923" s="16" t="b">
        <v>0</v>
      </c>
      <c r="S2923" s="16">
        <v>1</v>
      </c>
      <c r="T2923" s="16" t="s">
        <v>91</v>
      </c>
      <c r="U2923" s="16">
        <v>999</v>
      </c>
      <c r="V2923" s="16" t="s">
        <v>1778</v>
      </c>
      <c r="W2923" s="16">
        <v>31952028</v>
      </c>
      <c r="Y2923" s="16" t="inlineStr">
        <is>
          <t>化神境灵品丹药。清除对应味池杂质总量552582点，按60现实秒的经过时间线性结算（操作时补结差额）。</t>
        </is>
      </c>
      <c r="Z2923" s="16" t="inlineStr">
        <is>
          <t>|cff00FF00“气脉之浊得清，灵力行运乃得其序。温剂自有其宜，须量药力与丹毒而用。”——《气脉澄浊录》|r</t>
        </is>
      </c>
      <c r="AA2923" t="str" s="16">
        <v>炼丹可得。</v>
      </c>
      <c r="AB2923">
        <v>11921028</v>
      </c>
      <c r="AC2923" s="16" t="s">
        <v>1781</v>
      </c>
      <c r="AD2923" s="16">
        <v>40002</v>
      </c>
      <c r="AF2923">
        <v>70002</v>
      </c>
      <c r="AH2923">
        <v>7500</v>
      </c>
      <c r="AI2923" s="16" t="s">
        <v>1777</v>
      </c>
      <c r="AJ2923" s="16" t="s">
        <v>1777</v>
      </c>
      <c r="AK2923" s="16" t="s">
        <v>348</v>
      </c>
    </row>
    <row r="2924" spans="2:37">
      <c r="B2924" s="16" t="n">
        <f>10000000+INDEX(编号表!$B:$B,MATCH(F2924,编号表!$A:$A,0))*100000+INDEX(编号表!$F:$F,MATCH(D2924,编号表!$E:$E,0))*1000+INDEX(编号表!$D:$D,MATCH(E2924,编号表!$C:$C,0))*10000+G2924</f>
        <v>11953028</v>
      </c>
      <c r="C2924" s="16" t="s">
        <v>3517</v>
      </c>
      <c r="D2924" s="16" t="s">
        <v>105</v>
      </c>
      <c r="E2924" s="16" t="s">
        <v>348</v>
      </c>
      <c r="F2924" s="16" t="s">
        <v>1777</v>
      </c>
      <c r="G2924" s="16">
        <v>28</v>
      </c>
      <c r="I2924" s="16">
        <v>60</v>
      </c>
      <c r="J2924" t="str">
        <f t="shared" si="47"/>
        <v>大类_玄品化神丹药</v>
      </c>
      <c r="K2924" s="16" t="s">
        <v>337</v>
      </c>
      <c r="L2924" s="16">
        <v>1</v>
      </c>
      <c r="M2924" s="16" t="s">
        <v>1777</v>
      </c>
      <c r="O2924" s="16">
        <v>0</v>
      </c>
      <c r="P2924" s="16" t="b">
        <v>1</v>
      </c>
      <c r="R2924" s="16" t="b">
        <v>0</v>
      </c>
      <c r="S2924" s="16">
        <v>1</v>
      </c>
      <c r="T2924" s="16" t="s">
        <v>91</v>
      </c>
      <c r="U2924" s="16">
        <v>999</v>
      </c>
      <c r="V2924" s="16" t="s">
        <v>1778</v>
      </c>
      <c r="W2924" s="16">
        <v>31953028</v>
      </c>
      <c r="Y2924" s="16" t="inlineStr">
        <is>
          <t>化神境玄品丹药。清除对应味池杂质总量930494点，按60现实秒的经过时间线性结算（操作时补结差额）。</t>
        </is>
      </c>
      <c r="Z2924" s="16" t="inlineStr">
        <is>
          <t>|cff00FF00“气脉之浊得清，灵力行运乃得其序。温剂自有其宜，须量药力与丹毒而用。”——《气脉澄浊录》|r</t>
        </is>
      </c>
      <c r="AA2924" t="str" s="16">
        <v>炼丹可得。</v>
      </c>
      <c r="AB2924">
        <v>11921028</v>
      </c>
      <c r="AC2924" s="16" t="s">
        <v>1781</v>
      </c>
      <c r="AD2924" s="16">
        <v>40003</v>
      </c>
      <c r="AF2924">
        <v>70003</v>
      </c>
      <c r="AH2924">
        <v>30000</v>
      </c>
      <c r="AI2924" s="16" t="s">
        <v>1777</v>
      </c>
      <c r="AJ2924" s="16" t="s">
        <v>1777</v>
      </c>
      <c r="AK2924" s="16" t="s">
        <v>348</v>
      </c>
    </row>
    <row r="2925" spans="2:37">
      <c r="B2925" s="16" t="n">
        <f>10000000+INDEX(编号表!$B:$B,MATCH(F2925,编号表!$A:$A,0))*100000+INDEX(编号表!$F:$F,MATCH(D2925,编号表!$E:$E,0))*1000+INDEX(编号表!$D:$D,MATCH(E2925,编号表!$C:$C,0))*10000+G2925</f>
        <v>11954028</v>
      </c>
      <c r="C2925" s="16" t="s">
        <v>3517</v>
      </c>
      <c r="D2925" s="16" t="s">
        <v>108</v>
      </c>
      <c r="E2925" s="16" t="s">
        <v>348</v>
      </c>
      <c r="F2925" s="16" t="s">
        <v>1777</v>
      </c>
      <c r="G2925" s="16">
        <v>28</v>
      </c>
      <c r="I2925" s="16">
        <v>60</v>
      </c>
      <c r="J2925" t="str">
        <f t="shared" si="47"/>
        <v>大类_仙品化神丹药</v>
      </c>
      <c r="K2925" s="16" t="s">
        <v>337</v>
      </c>
      <c r="L2925" s="16">
        <v>1</v>
      </c>
      <c r="M2925" s="16" t="s">
        <v>1777</v>
      </c>
      <c r="O2925" s="16">
        <v>0</v>
      </c>
      <c r="P2925" s="16" t="b">
        <v>1</v>
      </c>
      <c r="R2925" s="16" t="b">
        <v>0</v>
      </c>
      <c r="S2925" s="16">
        <v>1</v>
      </c>
      <c r="T2925" s="16" t="s">
        <v>91</v>
      </c>
      <c r="U2925" s="16">
        <v>999</v>
      </c>
      <c r="V2925" s="16" t="s">
        <v>1778</v>
      </c>
      <c r="W2925" s="16">
        <v>31954028</v>
      </c>
      <c r="Y2925" s="16" t="inlineStr">
        <is>
          <t>化神境仙品丹药。清除对应味池杂质总量1610739点，按60现实秒的经过时间线性结算（操作时补结差额）。</t>
        </is>
      </c>
      <c r="Z2925" s="16" t="inlineStr">
        <is>
          <t>|cff00FF00“气脉之浊得清，灵力行运乃得其序。温剂自有其宜，须量药力与丹毒而用。”——《气脉澄浊录》|r</t>
        </is>
      </c>
      <c r="AA2925" t="str" s="16">
        <v>炼丹可得。</v>
      </c>
      <c r="AB2925">
        <v>11921028</v>
      </c>
      <c r="AC2925" s="16" t="s">
        <v>1781</v>
      </c>
      <c r="AD2925" s="16">
        <v>40004</v>
      </c>
      <c r="AF2925">
        <v>70004</v>
      </c>
      <c r="AH2925">
        <v>150000</v>
      </c>
      <c r="AI2925" s="16" t="s">
        <v>1777</v>
      </c>
      <c r="AJ2925" s="16" t="s">
        <v>1777</v>
      </c>
      <c r="AK2925" s="16" t="s">
        <v>348</v>
      </c>
    </row>
    <row r="2926" spans="2:37">
      <c r="B2926" s="16" t="n">
        <f>10000000+INDEX(编号表!$B:$B,MATCH(F2926,编号表!$A:$A,0))*100000+INDEX(编号表!$F:$F,MATCH(D2926,编号表!$E:$E,0))*1000+INDEX(编号表!$D:$D,MATCH(E2926,编号表!$C:$C,0))*10000+G2926</f>
        <v>11952029</v>
      </c>
      <c r="C2926" s="16" t="s">
        <v>3521</v>
      </c>
      <c r="D2926" s="16" t="s">
        <v>102</v>
      </c>
      <c r="E2926" s="16" t="s">
        <v>348</v>
      </c>
      <c r="F2926" s="16" t="s">
        <v>1777</v>
      </c>
      <c r="G2926" s="16">
        <v>29</v>
      </c>
      <c r="I2926" s="16">
        <v>60</v>
      </c>
      <c r="J2926" t="str">
        <f t="shared" si="47"/>
        <v>大类_灵品化神丹药</v>
      </c>
      <c r="K2926" s="16" t="s">
        <v>337</v>
      </c>
      <c r="L2926" s="16">
        <v>1</v>
      </c>
      <c r="M2926" s="16" t="s">
        <v>1777</v>
      </c>
      <c r="O2926" s="16">
        <v>0</v>
      </c>
      <c r="P2926" s="16" t="b">
        <v>1</v>
      </c>
      <c r="R2926" s="16" t="b">
        <v>0</v>
      </c>
      <c r="S2926" s="16">
        <v>1</v>
      </c>
      <c r="T2926" s="16" t="s">
        <v>91</v>
      </c>
      <c r="U2926" s="16">
        <v>999</v>
      </c>
      <c r="V2926" s="16" t="s">
        <v>1778</v>
      </c>
      <c r="W2926" s="16">
        <v>31952029</v>
      </c>
      <c r="Y2926" s="16" t="inlineStr">
        <is>
          <t>化神境灵品丹药。清除对应味池杂质总量454896点，按10现实秒的经过时间线性结算（操作时补结差额）。</t>
        </is>
      </c>
      <c r="Z2926" s="16" t="inlineStr">
        <is>
          <t>|cff00FF00“气脉之浊得清，灵力行运乃得其序。热剂自有其宜，须量药力与丹毒而用。”——《气脉澄浊录》|r</t>
        </is>
      </c>
      <c r="AA2926" t="str" s="16">
        <v>炼丹可得。</v>
      </c>
      <c r="AB2926">
        <v>11921029</v>
      </c>
      <c r="AC2926" s="16" t="s">
        <v>1781</v>
      </c>
      <c r="AD2926" s="16">
        <v>40002</v>
      </c>
      <c r="AF2926">
        <v>70002</v>
      </c>
      <c r="AH2926">
        <v>7500</v>
      </c>
      <c r="AI2926" s="16" t="s">
        <v>1777</v>
      </c>
      <c r="AJ2926" s="16" t="s">
        <v>1777</v>
      </c>
      <c r="AK2926" s="16" t="s">
        <v>348</v>
      </c>
    </row>
    <row r="2927" spans="2:37">
      <c r="B2927" s="16" t="n">
        <f>10000000+INDEX(编号表!$B:$B,MATCH(F2927,编号表!$A:$A,0))*100000+INDEX(编号表!$F:$F,MATCH(D2927,编号表!$E:$E,0))*1000+INDEX(编号表!$D:$D,MATCH(E2927,编号表!$C:$C,0))*10000+G2927</f>
        <v>11953029</v>
      </c>
      <c r="C2927" s="16" t="s">
        <v>3521</v>
      </c>
      <c r="D2927" s="16" t="s">
        <v>105</v>
      </c>
      <c r="E2927" s="16" t="s">
        <v>348</v>
      </c>
      <c r="F2927" s="16" t="s">
        <v>1777</v>
      </c>
      <c r="G2927" s="16">
        <v>29</v>
      </c>
      <c r="I2927" s="16">
        <v>60</v>
      </c>
      <c r="J2927" t="str">
        <f t="shared" si="47"/>
        <v>大类_玄品化神丹药</v>
      </c>
      <c r="K2927" s="16" t="s">
        <v>337</v>
      </c>
      <c r="L2927" s="16">
        <v>1</v>
      </c>
      <c r="M2927" s="16" t="s">
        <v>1777</v>
      </c>
      <c r="O2927" s="16">
        <v>0</v>
      </c>
      <c r="P2927" s="16" t="b">
        <v>1</v>
      </c>
      <c r="R2927" s="16" t="b">
        <v>0</v>
      </c>
      <c r="S2927" s="16">
        <v>1</v>
      </c>
      <c r="T2927" s="16" t="s">
        <v>91</v>
      </c>
      <c r="U2927" s="16">
        <v>999</v>
      </c>
      <c r="V2927" s="16" t="s">
        <v>1778</v>
      </c>
      <c r="W2927" s="16">
        <v>31953029</v>
      </c>
      <c r="Y2927" s="16" t="inlineStr">
        <is>
          <t>化神境玄品丹药。清除对应味池杂质总量748833点，按10现实秒的经过时间线性结算（操作时补结差额）。</t>
        </is>
      </c>
      <c r="Z2927" s="16" t="inlineStr">
        <is>
          <t>|cff00FF00“气脉之浊得清，灵力行运乃得其序。热剂自有其宜，须量药力与丹毒而用。”——《气脉澄浊录》|r</t>
        </is>
      </c>
      <c r="AA2927" t="str" s="16">
        <v>炼丹可得。</v>
      </c>
      <c r="AB2927">
        <v>11921029</v>
      </c>
      <c r="AC2927" s="16" t="s">
        <v>1781</v>
      </c>
      <c r="AD2927" s="16">
        <v>40003</v>
      </c>
      <c r="AF2927">
        <v>70003</v>
      </c>
      <c r="AH2927">
        <v>30000</v>
      </c>
      <c r="AI2927" s="16" t="s">
        <v>1777</v>
      </c>
      <c r="AJ2927" s="16" t="s">
        <v>1777</v>
      </c>
      <c r="AK2927" s="16" t="s">
        <v>348</v>
      </c>
    </row>
    <row r="2928" spans="2:37">
      <c r="B2928" s="16" t="n">
        <f>10000000+INDEX(编号表!$B:$B,MATCH(F2928,编号表!$A:$A,0))*100000+INDEX(编号表!$F:$F,MATCH(D2928,编号表!$E:$E,0))*1000+INDEX(编号表!$D:$D,MATCH(E2928,编号表!$C:$C,0))*10000+G2928</f>
        <v>11954029</v>
      </c>
      <c r="C2928" s="16" t="s">
        <v>3521</v>
      </c>
      <c r="D2928" s="16" t="s">
        <v>108</v>
      </c>
      <c r="E2928" s="16" t="s">
        <v>348</v>
      </c>
      <c r="F2928" s="16" t="s">
        <v>1777</v>
      </c>
      <c r="G2928" s="16">
        <v>29</v>
      </c>
      <c r="I2928" s="16">
        <v>60</v>
      </c>
      <c r="J2928" t="str">
        <f t="shared" si="47"/>
        <v>大类_仙品化神丹药</v>
      </c>
      <c r="K2928" s="16" t="s">
        <v>337</v>
      </c>
      <c r="L2928" s="16">
        <v>1</v>
      </c>
      <c r="M2928" s="16" t="s">
        <v>1777</v>
      </c>
      <c r="O2928" s="16">
        <v>0</v>
      </c>
      <c r="P2928" s="16" t="b">
        <v>1</v>
      </c>
      <c r="R2928" s="16" t="b">
        <v>0</v>
      </c>
      <c r="S2928" s="16">
        <v>1</v>
      </c>
      <c r="T2928" s="16" t="s">
        <v>91</v>
      </c>
      <c r="U2928" s="16">
        <v>999</v>
      </c>
      <c r="V2928" s="16" t="s">
        <v>1778</v>
      </c>
      <c r="W2928" s="16">
        <v>31954029</v>
      </c>
      <c r="Y2928" s="16" t="inlineStr">
        <is>
          <t>化神境仙品丹药。清除对应味池杂质总量1277915点，按10现实秒的经过时间线性结算（操作时补结差额）。</t>
        </is>
      </c>
      <c r="Z2928" s="16" t="inlineStr">
        <is>
          <t>|cff00FF00“气脉之浊得清，灵力行运乃得其序。热剂自有其宜，须量药力与丹毒而用。”——《气脉澄浊录》|r</t>
        </is>
      </c>
      <c r="AA2928" t="str" s="16">
        <v>炼丹可得。</v>
      </c>
      <c r="AB2928">
        <v>11921029</v>
      </c>
      <c r="AC2928" s="16" t="s">
        <v>1781</v>
      </c>
      <c r="AD2928" s="16">
        <v>40004</v>
      </c>
      <c r="AF2928">
        <v>70004</v>
      </c>
      <c r="AH2928">
        <v>150000</v>
      </c>
      <c r="AI2928" s="16" t="s">
        <v>1777</v>
      </c>
      <c r="AJ2928" s="16" t="s">
        <v>1777</v>
      </c>
      <c r="AK2928" s="16" t="s">
        <v>348</v>
      </c>
    </row>
    <row r="2929" spans="2:37">
      <c r="B2929" s="16" t="n">
        <f>10000000+INDEX(编号表!$B:$B,MATCH(F2929,编号表!$A:$A,0))*100000+INDEX(编号表!$F:$F,MATCH(D2929,编号表!$E:$E,0))*1000+INDEX(编号表!$D:$D,MATCH(E2929,编号表!$C:$C,0))*10000+G2929</f>
        <v>11952030</v>
      </c>
      <c r="C2929" s="16" t="inlineStr">
        <is>
          <t>化神玄阴回灵丹</t>
        </is>
      </c>
      <c r="D2929" s="16" t="s">
        <v>102</v>
      </c>
      <c r="E2929" s="16" t="s">
        <v>348</v>
      </c>
      <c r="F2929" s="16" t="s">
        <v>1777</v>
      </c>
      <c r="G2929" s="16">
        <v>30</v>
      </c>
      <c r="I2929" s="16">
        <v>60</v>
      </c>
      <c r="J2929" t="str">
        <f t="shared" si="47"/>
        <v>大类_灵品化神丹药</v>
      </c>
      <c r="K2929" s="16" t="s">
        <v>337</v>
      </c>
      <c r="L2929" s="16">
        <v>1</v>
      </c>
      <c r="M2929" s="16" t="s">
        <v>1777</v>
      </c>
      <c r="O2929" s="16">
        <v>0</v>
      </c>
      <c r="P2929" s="16" t="b">
        <v>1</v>
      </c>
      <c r="R2929" s="16" t="b">
        <v>0</v>
      </c>
      <c r="S2929" s="16">
        <v>1</v>
      </c>
      <c r="T2929" s="16" t="s">
        <v>91</v>
      </c>
      <c r="U2929" s="16">
        <v>999</v>
      </c>
      <c r="V2929" s="16" t="s">
        <v>1778</v>
      </c>
      <c r="W2929" s="16">
        <v>31952030</v>
      </c>
      <c r="Y2929" s="16" t="inlineStr">
        <is>
          <t>化神境灵品丹药。立即回复灵力上限的20%。</t>
        </is>
      </c>
      <c r="Z2929" s="16" t="inlineStr">
        <is>
          <t>|cff00FF00“灵力有缺，先补眼前之需；回灵所贵在补，不在扩其容量。寒剂自有其宜，须量药力与丹毒而用。”——《回灵补缺录》|r</t>
        </is>
      </c>
      <c r="AA2929" t="str" s="16">
        <v>炼丹可得。</v>
      </c>
      <c r="AB2929">
        <v>11921030</v>
      </c>
      <c r="AC2929" s="16" t="s">
        <v>1781</v>
      </c>
      <c r="AD2929" s="16">
        <v>40002</v>
      </c>
      <c r="AF2929">
        <v>70002</v>
      </c>
      <c r="AH2929">
        <v>7500</v>
      </c>
      <c r="AI2929" s="16" t="s">
        <v>1777</v>
      </c>
      <c r="AJ2929" s="16" t="s">
        <v>1777</v>
      </c>
      <c r="AK2929" s="16" t="s">
        <v>348</v>
      </c>
    </row>
    <row r="2930" spans="2:37">
      <c r="B2930" s="16" t="n">
        <f>10000000+INDEX(编号表!$B:$B,MATCH(F2930,编号表!$A:$A,0))*100000+INDEX(编号表!$F:$F,MATCH(D2930,编号表!$E:$E,0))*1000+INDEX(编号表!$D:$D,MATCH(E2930,编号表!$C:$C,0))*10000+G2930</f>
        <v>11953030</v>
      </c>
      <c r="C2930" s="16" t="inlineStr">
        <is>
          <t>化神玄阴回灵丹</t>
        </is>
      </c>
      <c r="D2930" s="16" t="s">
        <v>105</v>
      </c>
      <c r="E2930" s="16" t="s">
        <v>348</v>
      </c>
      <c r="F2930" s="16" t="s">
        <v>1777</v>
      </c>
      <c r="G2930" s="16">
        <v>30</v>
      </c>
      <c r="I2930" s="16">
        <v>60</v>
      </c>
      <c r="J2930" t="str">
        <f t="shared" si="47"/>
        <v>大类_玄品化神丹药</v>
      </c>
      <c r="K2930" s="16" t="s">
        <v>337</v>
      </c>
      <c r="L2930" s="16">
        <v>1</v>
      </c>
      <c r="M2930" s="16" t="s">
        <v>1777</v>
      </c>
      <c r="O2930" s="16">
        <v>0</v>
      </c>
      <c r="P2930" s="16" t="b">
        <v>1</v>
      </c>
      <c r="R2930" s="16" t="b">
        <v>0</v>
      </c>
      <c r="S2930" s="16">
        <v>1</v>
      </c>
      <c r="T2930" s="16" t="s">
        <v>91</v>
      </c>
      <c r="U2930" s="16">
        <v>999</v>
      </c>
      <c r="V2930" s="16" t="s">
        <v>1778</v>
      </c>
      <c r="W2930" s="16">
        <v>31953030</v>
      </c>
      <c r="Y2930" s="16" t="inlineStr">
        <is>
          <t>化神境玄品丹药。立即回复灵力上限的30%。</t>
        </is>
      </c>
      <c r="Z2930" s="16" t="inlineStr">
        <is>
          <t>|cff00FF00“灵力有缺，先补眼前之需；回灵所贵在补，不在扩其容量。寒剂自有其宜，须量药力与丹毒而用。”——《回灵补缺录》|r</t>
        </is>
      </c>
      <c r="AA2930" t="str" s="16">
        <v>炼丹可得。</v>
      </c>
      <c r="AB2930">
        <v>11921030</v>
      </c>
      <c r="AC2930" s="16" t="s">
        <v>1781</v>
      </c>
      <c r="AD2930" s="16">
        <v>40003</v>
      </c>
      <c r="AF2930">
        <v>70003</v>
      </c>
      <c r="AH2930">
        <v>30000</v>
      </c>
      <c r="AI2930" s="16" t="s">
        <v>1777</v>
      </c>
      <c r="AJ2930" s="16" t="s">
        <v>1777</v>
      </c>
      <c r="AK2930" s="16" t="s">
        <v>348</v>
      </c>
    </row>
    <row r="2931" spans="2:37">
      <c r="B2931" s="16" t="n">
        <f>10000000+INDEX(编号表!$B:$B,MATCH(F2931,编号表!$A:$A,0))*100000+INDEX(编号表!$F:$F,MATCH(D2931,编号表!$E:$E,0))*1000+INDEX(编号表!$D:$D,MATCH(E2931,编号表!$C:$C,0))*10000+G2931</f>
        <v>11954030</v>
      </c>
      <c r="C2931" s="16" t="inlineStr">
        <is>
          <t>化神玄阴回灵丹</t>
        </is>
      </c>
      <c r="D2931" s="16" t="s">
        <v>108</v>
      </c>
      <c r="E2931" s="16" t="s">
        <v>348</v>
      </c>
      <c r="F2931" s="16" t="s">
        <v>1777</v>
      </c>
      <c r="G2931" s="16">
        <v>30</v>
      </c>
      <c r="I2931" s="16">
        <v>60</v>
      </c>
      <c r="J2931" t="str">
        <f t="shared" ref="J2931:J2994" si="48">"大类_"&amp;D2931&amp;E2931&amp;F2931</f>
        <v>大类_仙品化神丹药</v>
      </c>
      <c r="K2931" s="16" t="s">
        <v>337</v>
      </c>
      <c r="L2931" s="16">
        <v>1</v>
      </c>
      <c r="M2931" s="16" t="s">
        <v>1777</v>
      </c>
      <c r="O2931" s="16">
        <v>0</v>
      </c>
      <c r="P2931" s="16" t="b">
        <v>1</v>
      </c>
      <c r="R2931" s="16" t="b">
        <v>0</v>
      </c>
      <c r="S2931" s="16">
        <v>1</v>
      </c>
      <c r="T2931" s="16" t="s">
        <v>91</v>
      </c>
      <c r="U2931" s="16">
        <v>999</v>
      </c>
      <c r="V2931" s="16" t="s">
        <v>1778</v>
      </c>
      <c r="W2931" s="16">
        <v>31954030</v>
      </c>
      <c r="Y2931" s="16" t="inlineStr">
        <is>
          <t>化神境仙品丹药。立即回复灵力上限的40%。</t>
        </is>
      </c>
      <c r="Z2931" s="16" t="inlineStr">
        <is>
          <t>|cff00FF00“灵力有缺，先补眼前之需；回灵所贵在补，不在扩其容量。寒剂自有其宜，须量药力与丹毒而用。”——《回灵补缺录》|r</t>
        </is>
      </c>
      <c r="AA2931" t="str" s="16">
        <v>炼丹可得。</v>
      </c>
      <c r="AB2931">
        <v>11921030</v>
      </c>
      <c r="AC2931" s="16" t="s">
        <v>1781</v>
      </c>
      <c r="AD2931" s="16">
        <v>40004</v>
      </c>
      <c r="AF2931">
        <v>70004</v>
      </c>
      <c r="AH2931">
        <v>150000</v>
      </c>
      <c r="AI2931" s="16" t="s">
        <v>1777</v>
      </c>
      <c r="AJ2931" s="16" t="s">
        <v>1777</v>
      </c>
      <c r="AK2931" s="16" t="s">
        <v>348</v>
      </c>
    </row>
    <row r="2932" spans="2:37">
      <c r="B2932" s="16" t="n">
        <f>10000000+INDEX(编号表!$B:$B,MATCH(F2932,编号表!$A:$A,0))*100000+INDEX(编号表!$F:$F,MATCH(D2932,编号表!$E:$E,0))*1000+INDEX(编号表!$D:$D,MATCH(E2932,编号表!$C:$C,0))*10000+G2932</f>
        <v>11952031</v>
      </c>
      <c r="C2932" s="16" t="inlineStr">
        <is>
          <t>化神清和回灵丹</t>
        </is>
      </c>
      <c r="D2932" s="16" t="s">
        <v>102</v>
      </c>
      <c r="E2932" s="16" t="s">
        <v>348</v>
      </c>
      <c r="F2932" s="16" t="s">
        <v>1777</v>
      </c>
      <c r="G2932" s="16">
        <v>31</v>
      </c>
      <c r="I2932" s="16">
        <v>60</v>
      </c>
      <c r="J2932" t="str">
        <f t="shared" si="48"/>
        <v>大类_灵品化神丹药</v>
      </c>
      <c r="K2932" s="16" t="s">
        <v>337</v>
      </c>
      <c r="L2932" s="16">
        <v>1</v>
      </c>
      <c r="M2932" s="16" t="s">
        <v>1777</v>
      </c>
      <c r="O2932" s="16">
        <v>0</v>
      </c>
      <c r="P2932" s="16" t="b">
        <v>1</v>
      </c>
      <c r="R2932" s="16" t="b">
        <v>0</v>
      </c>
      <c r="S2932" s="16">
        <v>1</v>
      </c>
      <c r="T2932" s="16" t="s">
        <v>91</v>
      </c>
      <c r="U2932" s="16">
        <v>999</v>
      </c>
      <c r="V2932" s="16" t="s">
        <v>1778</v>
      </c>
      <c r="W2932" s="16">
        <v>31952031</v>
      </c>
      <c r="Y2932" s="16" t="inlineStr">
        <is>
          <t>化神境灵品丹药。立即回复灵力上限的25%。</t>
        </is>
      </c>
      <c r="Z2932" s="16" t="inlineStr">
        <is>
          <t>|cff00FF00“灵力有缺，先补眼前之需；回灵所贵在补，不在扩其容量。凉剂自有其宜，须量药力与丹毒而用。”——《回灵补缺录》|r</t>
        </is>
      </c>
      <c r="AA2932" t="str" s="16">
        <v>炼丹可得。</v>
      </c>
      <c r="AB2932">
        <v>11921031</v>
      </c>
      <c r="AC2932" s="16" t="s">
        <v>1781</v>
      </c>
      <c r="AD2932" s="16">
        <v>40002</v>
      </c>
      <c r="AF2932">
        <v>70002</v>
      </c>
      <c r="AH2932">
        <v>7500</v>
      </c>
      <c r="AI2932" s="16" t="s">
        <v>1777</v>
      </c>
      <c r="AJ2932" s="16" t="s">
        <v>1777</v>
      </c>
      <c r="AK2932" s="16" t="s">
        <v>348</v>
      </c>
    </row>
    <row r="2933" spans="2:37">
      <c r="B2933" s="16" t="n">
        <f>10000000+INDEX(编号表!$B:$B,MATCH(F2933,编号表!$A:$A,0))*100000+INDEX(编号表!$F:$F,MATCH(D2933,编号表!$E:$E,0))*1000+INDEX(编号表!$D:$D,MATCH(E2933,编号表!$C:$C,0))*10000+G2933</f>
        <v>11953031</v>
      </c>
      <c r="C2933" s="16" t="inlineStr">
        <is>
          <t>化神清和回灵丹</t>
        </is>
      </c>
      <c r="D2933" s="16" t="s">
        <v>105</v>
      </c>
      <c r="E2933" s="16" t="s">
        <v>348</v>
      </c>
      <c r="F2933" s="16" t="s">
        <v>1777</v>
      </c>
      <c r="G2933" s="16">
        <v>31</v>
      </c>
      <c r="I2933" s="16">
        <v>60</v>
      </c>
      <c r="J2933" t="str">
        <f t="shared" si="48"/>
        <v>大类_玄品化神丹药</v>
      </c>
      <c r="K2933" s="16" t="s">
        <v>337</v>
      </c>
      <c r="L2933" s="16">
        <v>1</v>
      </c>
      <c r="M2933" s="16" t="s">
        <v>1777</v>
      </c>
      <c r="O2933" s="16">
        <v>0</v>
      </c>
      <c r="P2933" s="16" t="b">
        <v>1</v>
      </c>
      <c r="R2933" s="16" t="b">
        <v>0</v>
      </c>
      <c r="S2933" s="16">
        <v>1</v>
      </c>
      <c r="T2933" s="16" t="s">
        <v>91</v>
      </c>
      <c r="U2933" s="16">
        <v>999</v>
      </c>
      <c r="V2933" s="16" t="s">
        <v>1778</v>
      </c>
      <c r="W2933" s="16">
        <v>31953031</v>
      </c>
      <c r="Y2933" s="16" t="inlineStr">
        <is>
          <t>化神境玄品丹药。立即回复灵力上限的35%。</t>
        </is>
      </c>
      <c r="Z2933" s="16" t="inlineStr">
        <is>
          <t>|cff00FF00“灵力有缺，先补眼前之需；回灵所贵在补，不在扩其容量。凉剂自有其宜，须量药力与丹毒而用。”——《回灵补缺录》|r</t>
        </is>
      </c>
      <c r="AA2933" t="str" s="16">
        <v>炼丹可得。</v>
      </c>
      <c r="AB2933">
        <v>11921031</v>
      </c>
      <c r="AC2933" s="16" t="s">
        <v>1781</v>
      </c>
      <c r="AD2933" s="16">
        <v>40003</v>
      </c>
      <c r="AF2933">
        <v>70003</v>
      </c>
      <c r="AH2933">
        <v>30000</v>
      </c>
      <c r="AI2933" s="16" t="s">
        <v>1777</v>
      </c>
      <c r="AJ2933" s="16" t="s">
        <v>1777</v>
      </c>
      <c r="AK2933" s="16" t="s">
        <v>348</v>
      </c>
    </row>
    <row r="2934" spans="2:37">
      <c r="B2934" s="16" t="n">
        <f>10000000+INDEX(编号表!$B:$B,MATCH(F2934,编号表!$A:$A,0))*100000+INDEX(编号表!$F:$F,MATCH(D2934,编号表!$E:$E,0))*1000+INDEX(编号表!$D:$D,MATCH(E2934,编号表!$C:$C,0))*10000+G2934</f>
        <v>11954031</v>
      </c>
      <c r="C2934" s="16" t="inlineStr">
        <is>
          <t>化神清和回灵丹</t>
        </is>
      </c>
      <c r="D2934" s="16" t="s">
        <v>108</v>
      </c>
      <c r="E2934" s="16" t="s">
        <v>348</v>
      </c>
      <c r="F2934" s="16" t="s">
        <v>1777</v>
      </c>
      <c r="G2934" s="16">
        <v>31</v>
      </c>
      <c r="I2934" s="16">
        <v>60</v>
      </c>
      <c r="J2934" t="str">
        <f t="shared" si="48"/>
        <v>大类_仙品化神丹药</v>
      </c>
      <c r="K2934" s="16" t="s">
        <v>337</v>
      </c>
      <c r="L2934" s="16">
        <v>1</v>
      </c>
      <c r="M2934" s="16" t="s">
        <v>1777</v>
      </c>
      <c r="O2934" s="16">
        <v>0</v>
      </c>
      <c r="P2934" s="16" t="b">
        <v>1</v>
      </c>
      <c r="R2934" s="16" t="b">
        <v>0</v>
      </c>
      <c r="S2934" s="16">
        <v>1</v>
      </c>
      <c r="T2934" s="16" t="s">
        <v>91</v>
      </c>
      <c r="U2934" s="16">
        <v>999</v>
      </c>
      <c r="V2934" s="16" t="s">
        <v>1778</v>
      </c>
      <c r="W2934" s="16">
        <v>31954031</v>
      </c>
      <c r="Y2934" s="16" t="inlineStr">
        <is>
          <t>化神境仙品丹药。立即回复灵力上限的45%。</t>
        </is>
      </c>
      <c r="Z2934" s="16" t="inlineStr">
        <is>
          <t>|cff00FF00“灵力有缺，先补眼前之需；回灵所贵在补，不在扩其容量。凉剂自有其宜，须量药力与丹毒而用。”——《回灵补缺录》|r</t>
        </is>
      </c>
      <c r="AA2934" t="str" s="16">
        <v>炼丹可得。</v>
      </c>
      <c r="AB2934">
        <v>11921031</v>
      </c>
      <c r="AC2934" s="16" t="s">
        <v>1781</v>
      </c>
      <c r="AD2934" s="16">
        <v>40004</v>
      </c>
      <c r="AF2934">
        <v>70004</v>
      </c>
      <c r="AH2934">
        <v>150000</v>
      </c>
      <c r="AI2934" s="16" t="s">
        <v>1777</v>
      </c>
      <c r="AJ2934" s="16" t="s">
        <v>1777</v>
      </c>
      <c r="AK2934" s="16" t="s">
        <v>348</v>
      </c>
    </row>
    <row r="2935" spans="2:37">
      <c r="B2935" s="16" t="n">
        <f>10000000+INDEX(编号表!$B:$B,MATCH(F2935,编号表!$A:$A,0))*100000+INDEX(编号表!$F:$F,MATCH(D2935,编号表!$E:$E,0))*1000+INDEX(编号表!$D:$D,MATCH(E2935,编号表!$C:$C,0))*10000+G2935</f>
        <v>11952032</v>
      </c>
      <c r="C2935" s="16" t="inlineStr">
        <is>
          <t>化神回灵丹</t>
        </is>
      </c>
      <c r="D2935" s="16" t="s">
        <v>102</v>
      </c>
      <c r="E2935" s="16" t="s">
        <v>348</v>
      </c>
      <c r="F2935" s="16" t="s">
        <v>1777</v>
      </c>
      <c r="G2935" s="16">
        <v>32</v>
      </c>
      <c r="I2935" s="16">
        <v>60</v>
      </c>
      <c r="J2935" t="str">
        <f t="shared" si="48"/>
        <v>大类_灵品化神丹药</v>
      </c>
      <c r="K2935" s="16" t="s">
        <v>337</v>
      </c>
      <c r="L2935" s="16">
        <v>1</v>
      </c>
      <c r="M2935" s="16" t="s">
        <v>1777</v>
      </c>
      <c r="O2935" s="16">
        <v>0</v>
      </c>
      <c r="P2935" s="16" t="b">
        <v>1</v>
      </c>
      <c r="R2935" s="16" t="b">
        <v>0</v>
      </c>
      <c r="S2935" s="16">
        <v>1</v>
      </c>
      <c r="T2935" s="16" t="s">
        <v>91</v>
      </c>
      <c r="U2935" s="16">
        <v>999</v>
      </c>
      <c r="V2935" s="16" t="s">
        <v>1778</v>
      </c>
      <c r="W2935" s="16">
        <v>31952032</v>
      </c>
      <c r="Y2935" s="16" t="inlineStr">
        <is>
          <t>化神境灵品丹药。立即回复灵力上限的30%。</t>
        </is>
      </c>
      <c r="Z2935" s="16" t="inlineStr">
        <is>
          <t>|cff00FF00“灵力有缺，先补眼前之需；回灵所贵在补，不在扩其容量。平剂自有其宜，须量药力与丹毒而用。”——《回灵补缺录》|r</t>
        </is>
      </c>
      <c r="AA2935" t="str" s="16">
        <v>炼丹可得。</v>
      </c>
      <c r="AB2935">
        <v>11921032</v>
      </c>
      <c r="AC2935" s="16" t="s">
        <v>1781</v>
      </c>
      <c r="AD2935" s="16">
        <v>40002</v>
      </c>
      <c r="AF2935">
        <v>70002</v>
      </c>
      <c r="AH2935">
        <v>7500</v>
      </c>
      <c r="AI2935" s="16" t="s">
        <v>1777</v>
      </c>
      <c r="AJ2935" s="16" t="s">
        <v>1777</v>
      </c>
      <c r="AK2935" s="16" t="s">
        <v>348</v>
      </c>
    </row>
    <row r="2936" spans="2:37">
      <c r="B2936" s="16" t="n">
        <f>10000000+INDEX(编号表!$B:$B,MATCH(F2936,编号表!$A:$A,0))*100000+INDEX(编号表!$F:$F,MATCH(D2936,编号表!$E:$E,0))*1000+INDEX(编号表!$D:$D,MATCH(E2936,编号表!$C:$C,0))*10000+G2936</f>
        <v>11953032</v>
      </c>
      <c r="C2936" s="16" t="inlineStr">
        <is>
          <t>化神回灵丹</t>
        </is>
      </c>
      <c r="D2936" s="16" t="s">
        <v>105</v>
      </c>
      <c r="E2936" s="16" t="s">
        <v>348</v>
      </c>
      <c r="F2936" s="16" t="s">
        <v>1777</v>
      </c>
      <c r="G2936" s="16">
        <v>32</v>
      </c>
      <c r="I2936" s="16">
        <v>60</v>
      </c>
      <c r="J2936" t="str">
        <f t="shared" si="48"/>
        <v>大类_玄品化神丹药</v>
      </c>
      <c r="K2936" s="16" t="s">
        <v>337</v>
      </c>
      <c r="L2936" s="16">
        <v>1</v>
      </c>
      <c r="M2936" s="16" t="s">
        <v>1777</v>
      </c>
      <c r="O2936" s="16">
        <v>0</v>
      </c>
      <c r="P2936" s="16" t="b">
        <v>1</v>
      </c>
      <c r="R2936" s="16" t="b">
        <v>0</v>
      </c>
      <c r="S2936" s="16">
        <v>1</v>
      </c>
      <c r="T2936" s="16" t="s">
        <v>91</v>
      </c>
      <c r="U2936" s="16">
        <v>999</v>
      </c>
      <c r="V2936" s="16" t="s">
        <v>1778</v>
      </c>
      <c r="W2936" s="16">
        <v>31953032</v>
      </c>
      <c r="Y2936" s="16" t="inlineStr">
        <is>
          <t>化神境玄品丹药。立即回复灵力上限的40%。</t>
        </is>
      </c>
      <c r="Z2936" s="16" t="inlineStr">
        <is>
          <t>|cff00FF00“灵力有缺，先补眼前之需；回灵所贵在补，不在扩其容量。平剂自有其宜，须量药力与丹毒而用。”——《回灵补缺录》|r</t>
        </is>
      </c>
      <c r="AA2936" t="str" s="16">
        <v>炼丹可得。</v>
      </c>
      <c r="AB2936">
        <v>11921032</v>
      </c>
      <c r="AC2936" s="16" t="s">
        <v>1781</v>
      </c>
      <c r="AD2936" s="16">
        <v>40003</v>
      </c>
      <c r="AF2936">
        <v>70003</v>
      </c>
      <c r="AH2936">
        <v>30000</v>
      </c>
      <c r="AI2936" s="16" t="s">
        <v>1777</v>
      </c>
      <c r="AJ2936" s="16" t="s">
        <v>1777</v>
      </c>
      <c r="AK2936" s="16" t="s">
        <v>348</v>
      </c>
    </row>
    <row r="2937" spans="2:37">
      <c r="B2937" s="16" t="n">
        <f>10000000+INDEX(编号表!$B:$B,MATCH(F2937,编号表!$A:$A,0))*100000+INDEX(编号表!$F:$F,MATCH(D2937,编号表!$E:$E,0))*1000+INDEX(编号表!$D:$D,MATCH(E2937,编号表!$C:$C,0))*10000+G2937</f>
        <v>11954032</v>
      </c>
      <c r="C2937" s="16" t="inlineStr">
        <is>
          <t>化神回灵丹</t>
        </is>
      </c>
      <c r="D2937" s="16" t="s">
        <v>108</v>
      </c>
      <c r="E2937" s="16" t="s">
        <v>348</v>
      </c>
      <c r="F2937" s="16" t="s">
        <v>1777</v>
      </c>
      <c r="G2937" s="16">
        <v>32</v>
      </c>
      <c r="I2937" s="16">
        <v>60</v>
      </c>
      <c r="J2937" t="str">
        <f t="shared" si="48"/>
        <v>大类_仙品化神丹药</v>
      </c>
      <c r="K2937" s="16" t="s">
        <v>337</v>
      </c>
      <c r="L2937" s="16">
        <v>1</v>
      </c>
      <c r="M2937" s="16" t="s">
        <v>1777</v>
      </c>
      <c r="O2937" s="16">
        <v>0</v>
      </c>
      <c r="P2937" s="16" t="b">
        <v>1</v>
      </c>
      <c r="R2937" s="16" t="b">
        <v>0</v>
      </c>
      <c r="S2937" s="16">
        <v>1</v>
      </c>
      <c r="T2937" s="16" t="s">
        <v>91</v>
      </c>
      <c r="U2937" s="16">
        <v>999</v>
      </c>
      <c r="V2937" s="16" t="s">
        <v>1778</v>
      </c>
      <c r="W2937" s="16">
        <v>31954032</v>
      </c>
      <c r="Y2937" s="16" t="inlineStr">
        <is>
          <t>化神境仙品丹药。立即回复灵力上限的50%。</t>
        </is>
      </c>
      <c r="Z2937" s="16" t="inlineStr">
        <is>
          <t>|cff00FF00“灵力有缺，先补眼前之需；回灵所贵在补，不在扩其容量。平剂自有其宜，须量药力与丹毒而用。”——《回灵补缺录》|r</t>
        </is>
      </c>
      <c r="AA2937" t="str" s="16">
        <v>炼丹可得。</v>
      </c>
      <c r="AB2937">
        <v>11921032</v>
      </c>
      <c r="AC2937" s="16" t="s">
        <v>1781</v>
      </c>
      <c r="AD2937" s="16">
        <v>40004</v>
      </c>
      <c r="AF2937">
        <v>70004</v>
      </c>
      <c r="AH2937">
        <v>150000</v>
      </c>
      <c r="AI2937" s="16" t="s">
        <v>1777</v>
      </c>
      <c r="AJ2937" s="16" t="s">
        <v>1777</v>
      </c>
      <c r="AK2937" s="16" t="s">
        <v>348</v>
      </c>
    </row>
    <row r="2938" spans="2:37">
      <c r="B2938" s="16" t="n">
        <f>10000000+INDEX(编号表!$B:$B,MATCH(F2938,编号表!$A:$A,0))*100000+INDEX(编号表!$F:$F,MATCH(D2938,编号表!$E:$E,0))*1000+INDEX(编号表!$D:$D,MATCH(E2938,编号表!$C:$C,0))*10000+G2938</f>
        <v>11952033</v>
      </c>
      <c r="C2938" s="16" t="inlineStr">
        <is>
          <t>化神温阳回灵丹</t>
        </is>
      </c>
      <c r="D2938" s="16" t="s">
        <v>102</v>
      </c>
      <c r="E2938" s="16" t="s">
        <v>348</v>
      </c>
      <c r="F2938" s="16" t="s">
        <v>1777</v>
      </c>
      <c r="G2938" s="16">
        <v>33</v>
      </c>
      <c r="I2938" s="16">
        <v>60</v>
      </c>
      <c r="J2938" t="str">
        <f t="shared" si="48"/>
        <v>大类_灵品化神丹药</v>
      </c>
      <c r="K2938" s="16" t="s">
        <v>337</v>
      </c>
      <c r="L2938" s="16">
        <v>1</v>
      </c>
      <c r="M2938" s="16" t="s">
        <v>1777</v>
      </c>
      <c r="O2938" s="16">
        <v>0</v>
      </c>
      <c r="P2938" s="16" t="b">
        <v>1</v>
      </c>
      <c r="R2938" s="16" t="b">
        <v>0</v>
      </c>
      <c r="S2938" s="16">
        <v>1</v>
      </c>
      <c r="T2938" s="16" t="s">
        <v>91</v>
      </c>
      <c r="U2938" s="16">
        <v>999</v>
      </c>
      <c r="V2938" s="16" t="s">
        <v>1778</v>
      </c>
      <c r="W2938" s="16">
        <v>31952033</v>
      </c>
      <c r="Y2938" s="16" t="inlineStr">
        <is>
          <t>化神境灵品丹药。立即回复灵力上限的35%。</t>
        </is>
      </c>
      <c r="Z2938" s="16" t="inlineStr">
        <is>
          <t>|cff00FF00“灵力有缺，先补眼前之需；回灵所贵在补，不在扩其容量。温剂自有其宜，须量药力与丹毒而用。”——《回灵补缺录》|r</t>
        </is>
      </c>
      <c r="AA2938" t="str" s="16">
        <v>炼丹可得。</v>
      </c>
      <c r="AB2938">
        <v>11921033</v>
      </c>
      <c r="AC2938" s="16" t="s">
        <v>1781</v>
      </c>
      <c r="AD2938" s="16">
        <v>40002</v>
      </c>
      <c r="AF2938">
        <v>70002</v>
      </c>
      <c r="AH2938">
        <v>7500</v>
      </c>
      <c r="AI2938" s="16" t="s">
        <v>1777</v>
      </c>
      <c r="AJ2938" s="16" t="s">
        <v>1777</v>
      </c>
      <c r="AK2938" s="16" t="s">
        <v>348</v>
      </c>
    </row>
    <row r="2939" spans="2:37">
      <c r="B2939" s="16" t="n">
        <f>10000000+INDEX(编号表!$B:$B,MATCH(F2939,编号表!$A:$A,0))*100000+INDEX(编号表!$F:$F,MATCH(D2939,编号表!$E:$E,0))*1000+INDEX(编号表!$D:$D,MATCH(E2939,编号表!$C:$C,0))*10000+G2939</f>
        <v>11953033</v>
      </c>
      <c r="C2939" s="16" t="inlineStr">
        <is>
          <t>化神温阳回灵丹</t>
        </is>
      </c>
      <c r="D2939" s="16" t="s">
        <v>105</v>
      </c>
      <c r="E2939" s="16" t="s">
        <v>348</v>
      </c>
      <c r="F2939" s="16" t="s">
        <v>1777</v>
      </c>
      <c r="G2939" s="16">
        <v>33</v>
      </c>
      <c r="I2939" s="16">
        <v>60</v>
      </c>
      <c r="J2939" t="str">
        <f t="shared" si="48"/>
        <v>大类_玄品化神丹药</v>
      </c>
      <c r="K2939" s="16" t="s">
        <v>337</v>
      </c>
      <c r="L2939" s="16">
        <v>1</v>
      </c>
      <c r="M2939" s="16" t="s">
        <v>1777</v>
      </c>
      <c r="O2939" s="16">
        <v>0</v>
      </c>
      <c r="P2939" s="16" t="b">
        <v>1</v>
      </c>
      <c r="R2939" s="16" t="b">
        <v>0</v>
      </c>
      <c r="S2939" s="16">
        <v>1</v>
      </c>
      <c r="T2939" s="16" t="s">
        <v>91</v>
      </c>
      <c r="U2939" s="16">
        <v>999</v>
      </c>
      <c r="V2939" s="16" t="s">
        <v>1778</v>
      </c>
      <c r="W2939" s="16">
        <v>31953033</v>
      </c>
      <c r="Y2939" s="16" t="inlineStr">
        <is>
          <t>化神境玄品丹药。立即回复灵力上限的45%。</t>
        </is>
      </c>
      <c r="Z2939" s="16" t="inlineStr">
        <is>
          <t>|cff00FF00“灵力有缺，先补眼前之需；回灵所贵在补，不在扩其容量。温剂自有其宜，须量药力与丹毒而用。”——《回灵补缺录》|r</t>
        </is>
      </c>
      <c r="AA2939" t="str" s="16">
        <v>炼丹可得。</v>
      </c>
      <c r="AB2939">
        <v>11921033</v>
      </c>
      <c r="AC2939" s="16" t="s">
        <v>1781</v>
      </c>
      <c r="AD2939" s="16">
        <v>40003</v>
      </c>
      <c r="AF2939">
        <v>70003</v>
      </c>
      <c r="AH2939">
        <v>30000</v>
      </c>
      <c r="AI2939" s="16" t="s">
        <v>1777</v>
      </c>
      <c r="AJ2939" s="16" t="s">
        <v>1777</v>
      </c>
      <c r="AK2939" s="16" t="s">
        <v>348</v>
      </c>
    </row>
    <row r="2940" spans="2:37">
      <c r="B2940" s="16" t="n">
        <f>10000000+INDEX(编号表!$B:$B,MATCH(F2940,编号表!$A:$A,0))*100000+INDEX(编号表!$F:$F,MATCH(D2940,编号表!$E:$E,0))*1000+INDEX(编号表!$D:$D,MATCH(E2940,编号表!$C:$C,0))*10000+G2940</f>
        <v>11954033</v>
      </c>
      <c r="C2940" s="16" t="inlineStr">
        <is>
          <t>化神温阳回灵丹</t>
        </is>
      </c>
      <c r="D2940" s="16" t="s">
        <v>108</v>
      </c>
      <c r="E2940" s="16" t="s">
        <v>348</v>
      </c>
      <c r="F2940" s="16" t="s">
        <v>1777</v>
      </c>
      <c r="G2940" s="16">
        <v>33</v>
      </c>
      <c r="I2940" s="16">
        <v>60</v>
      </c>
      <c r="J2940" t="str">
        <f t="shared" si="48"/>
        <v>大类_仙品化神丹药</v>
      </c>
      <c r="K2940" s="16" t="s">
        <v>337</v>
      </c>
      <c r="L2940" s="16">
        <v>1</v>
      </c>
      <c r="M2940" s="16" t="s">
        <v>1777</v>
      </c>
      <c r="O2940" s="16">
        <v>0</v>
      </c>
      <c r="P2940" s="16" t="b">
        <v>1</v>
      </c>
      <c r="R2940" s="16" t="b">
        <v>0</v>
      </c>
      <c r="S2940" s="16">
        <v>1</v>
      </c>
      <c r="T2940" s="16" t="s">
        <v>91</v>
      </c>
      <c r="U2940" s="16">
        <v>999</v>
      </c>
      <c r="V2940" s="16" t="s">
        <v>1778</v>
      </c>
      <c r="W2940" s="16">
        <v>31954033</v>
      </c>
      <c r="Y2940" s="16" t="inlineStr">
        <is>
          <t>化神境仙品丹药。立即回复灵力上限的55%。</t>
        </is>
      </c>
      <c r="Z2940" s="16" t="inlineStr">
        <is>
          <t>|cff00FF00“灵力有缺，先补眼前之需；回灵所贵在补，不在扩其容量。温剂自有其宜，须量药力与丹毒而用。”——《回灵补缺录》|r</t>
        </is>
      </c>
      <c r="AA2940" t="str" s="16">
        <v>炼丹可得。</v>
      </c>
      <c r="AB2940">
        <v>11921033</v>
      </c>
      <c r="AC2940" s="16" t="s">
        <v>1781</v>
      </c>
      <c r="AD2940" s="16">
        <v>40004</v>
      </c>
      <c r="AF2940">
        <v>70004</v>
      </c>
      <c r="AH2940">
        <v>150000</v>
      </c>
      <c r="AI2940" s="16" t="s">
        <v>1777</v>
      </c>
      <c r="AJ2940" s="16" t="s">
        <v>1777</v>
      </c>
      <c r="AK2940" s="16" t="s">
        <v>348</v>
      </c>
    </row>
    <row r="2941" spans="2:37">
      <c r="B2941" s="16" t="n">
        <f>10000000+INDEX(编号表!$B:$B,MATCH(F2941,编号表!$A:$A,0))*100000+INDEX(编号表!$F:$F,MATCH(D2941,编号表!$E:$E,0))*1000+INDEX(编号表!$D:$D,MATCH(E2941,编号表!$C:$C,0))*10000+G2941</f>
        <v>11952034</v>
      </c>
      <c r="C2941" s="16" t="inlineStr">
        <is>
          <t>化神烈阳回灵丹</t>
        </is>
      </c>
      <c r="D2941" s="16" t="s">
        <v>102</v>
      </c>
      <c r="E2941" s="16" t="s">
        <v>348</v>
      </c>
      <c r="F2941" s="16" t="s">
        <v>1777</v>
      </c>
      <c r="G2941" s="16">
        <v>34</v>
      </c>
      <c r="I2941" s="16">
        <v>60</v>
      </c>
      <c r="J2941" t="str">
        <f t="shared" si="48"/>
        <v>大类_灵品化神丹药</v>
      </c>
      <c r="K2941" s="16" t="s">
        <v>337</v>
      </c>
      <c r="L2941" s="16">
        <v>1</v>
      </c>
      <c r="M2941" s="16" t="s">
        <v>1777</v>
      </c>
      <c r="O2941" s="16">
        <v>0</v>
      </c>
      <c r="P2941" s="16" t="b">
        <v>1</v>
      </c>
      <c r="R2941" s="16" t="b">
        <v>0</v>
      </c>
      <c r="S2941" s="16">
        <v>1</v>
      </c>
      <c r="T2941" s="16" t="s">
        <v>91</v>
      </c>
      <c r="U2941" s="16">
        <v>999</v>
      </c>
      <c r="V2941" s="16" t="s">
        <v>1778</v>
      </c>
      <c r="W2941" s="16">
        <v>31952034</v>
      </c>
      <c r="Y2941" s="16" t="inlineStr">
        <is>
          <t>化神境灵品丹药。立即回复灵力上限的40%。</t>
        </is>
      </c>
      <c r="Z2941" s="16" t="inlineStr">
        <is>
          <t>|cff00FF00“灵力有缺，先补眼前之需；回灵所贵在补，不在扩其容量。热剂自有其宜，须量药力与丹毒而用。”——《回灵补缺录》|r</t>
        </is>
      </c>
      <c r="AA2941" t="str" s="16">
        <v>炼丹可得。</v>
      </c>
      <c r="AB2941">
        <v>11921034</v>
      </c>
      <c r="AC2941" s="16" t="s">
        <v>1781</v>
      </c>
      <c r="AD2941" s="16">
        <v>40002</v>
      </c>
      <c r="AF2941">
        <v>70002</v>
      </c>
      <c r="AH2941">
        <v>7500</v>
      </c>
      <c r="AI2941" s="16" t="s">
        <v>1777</v>
      </c>
      <c r="AJ2941" s="16" t="s">
        <v>1777</v>
      </c>
      <c r="AK2941" s="16" t="s">
        <v>348</v>
      </c>
    </row>
    <row r="2942" spans="2:37">
      <c r="B2942" s="16" t="n">
        <f>10000000+INDEX(编号表!$B:$B,MATCH(F2942,编号表!$A:$A,0))*100000+INDEX(编号表!$F:$F,MATCH(D2942,编号表!$E:$E,0))*1000+INDEX(编号表!$D:$D,MATCH(E2942,编号表!$C:$C,0))*10000+G2942</f>
        <v>11953034</v>
      </c>
      <c r="C2942" s="16" t="inlineStr">
        <is>
          <t>化神烈阳回灵丹</t>
        </is>
      </c>
      <c r="D2942" s="16" t="s">
        <v>105</v>
      </c>
      <c r="E2942" s="16" t="s">
        <v>348</v>
      </c>
      <c r="F2942" s="16" t="s">
        <v>1777</v>
      </c>
      <c r="G2942" s="16">
        <v>34</v>
      </c>
      <c r="I2942" s="16">
        <v>60</v>
      </c>
      <c r="J2942" t="str">
        <f t="shared" si="48"/>
        <v>大类_玄品化神丹药</v>
      </c>
      <c r="K2942" s="16" t="s">
        <v>337</v>
      </c>
      <c r="L2942" s="16">
        <v>1</v>
      </c>
      <c r="M2942" s="16" t="s">
        <v>1777</v>
      </c>
      <c r="O2942" s="16">
        <v>0</v>
      </c>
      <c r="P2942" s="16" t="b">
        <v>1</v>
      </c>
      <c r="R2942" s="16" t="b">
        <v>0</v>
      </c>
      <c r="S2942" s="16">
        <v>1</v>
      </c>
      <c r="T2942" s="16" t="s">
        <v>91</v>
      </c>
      <c r="U2942" s="16">
        <v>999</v>
      </c>
      <c r="V2942" s="16" t="s">
        <v>1778</v>
      </c>
      <c r="W2942" s="16">
        <v>31953034</v>
      </c>
      <c r="Y2942" s="16" t="inlineStr">
        <is>
          <t>化神境玄品丹药。立即回复灵力上限的50%。</t>
        </is>
      </c>
      <c r="Z2942" s="16" t="inlineStr">
        <is>
          <t>|cff00FF00“灵力有缺，先补眼前之需；回灵所贵在补，不在扩其容量。热剂自有其宜，须量药力与丹毒而用。”——《回灵补缺录》|r</t>
        </is>
      </c>
      <c r="AA2942" t="str" s="16">
        <v>炼丹可得。</v>
      </c>
      <c r="AB2942">
        <v>11921034</v>
      </c>
      <c r="AC2942" s="16" t="s">
        <v>1781</v>
      </c>
      <c r="AD2942" s="16">
        <v>40003</v>
      </c>
      <c r="AF2942">
        <v>70003</v>
      </c>
      <c r="AH2942">
        <v>30000</v>
      </c>
      <c r="AI2942" s="16" t="s">
        <v>1777</v>
      </c>
      <c r="AJ2942" s="16" t="s">
        <v>1777</v>
      </c>
      <c r="AK2942" s="16" t="s">
        <v>348</v>
      </c>
    </row>
    <row r="2943" spans="2:37">
      <c r="B2943" s="16" t="n">
        <f>10000000+INDEX(编号表!$B:$B,MATCH(F2943,编号表!$A:$A,0))*100000+INDEX(编号表!$F:$F,MATCH(D2943,编号表!$E:$E,0))*1000+INDEX(编号表!$D:$D,MATCH(E2943,编号表!$C:$C,0))*10000+G2943</f>
        <v>11954034</v>
      </c>
      <c r="C2943" s="16" t="inlineStr">
        <is>
          <t>化神烈阳回灵丹</t>
        </is>
      </c>
      <c r="D2943" s="16" t="s">
        <v>108</v>
      </c>
      <c r="E2943" s="16" t="s">
        <v>348</v>
      </c>
      <c r="F2943" s="16" t="s">
        <v>1777</v>
      </c>
      <c r="G2943" s="16">
        <v>34</v>
      </c>
      <c r="I2943" s="16">
        <v>60</v>
      </c>
      <c r="J2943" t="str">
        <f t="shared" si="48"/>
        <v>大类_仙品化神丹药</v>
      </c>
      <c r="K2943" s="16" t="s">
        <v>337</v>
      </c>
      <c r="L2943" s="16">
        <v>1</v>
      </c>
      <c r="M2943" s="16" t="s">
        <v>1777</v>
      </c>
      <c r="O2943" s="16">
        <v>0</v>
      </c>
      <c r="P2943" s="16" t="b">
        <v>1</v>
      </c>
      <c r="R2943" s="16" t="b">
        <v>0</v>
      </c>
      <c r="S2943" s="16">
        <v>1</v>
      </c>
      <c r="T2943" s="16" t="s">
        <v>91</v>
      </c>
      <c r="U2943" s="16">
        <v>999</v>
      </c>
      <c r="V2943" s="16" t="s">
        <v>1778</v>
      </c>
      <c r="W2943" s="16">
        <v>31954034</v>
      </c>
      <c r="Y2943" s="16" t="inlineStr">
        <is>
          <t>化神境仙品丹药。立即回复灵力上限的60%。</t>
        </is>
      </c>
      <c r="Z2943" s="16" t="inlineStr">
        <is>
          <t>|cff00FF00“灵力有缺，先补眼前之需；回灵所贵在补，不在扩其容量。热剂自有其宜，须量药力与丹毒而用。”——《回灵补缺录》|r</t>
        </is>
      </c>
      <c r="AA2943" t="str" s="16">
        <v>炼丹可得。</v>
      </c>
      <c r="AB2943">
        <v>11921034</v>
      </c>
      <c r="AC2943" s="16" t="s">
        <v>1781</v>
      </c>
      <c r="AD2943" s="16">
        <v>40004</v>
      </c>
      <c r="AF2943">
        <v>70004</v>
      </c>
      <c r="AH2943">
        <v>150000</v>
      </c>
      <c r="AI2943" s="16" t="s">
        <v>1777</v>
      </c>
      <c r="AJ2943" s="16" t="s">
        <v>1777</v>
      </c>
      <c r="AK2943" s="16" t="s">
        <v>348</v>
      </c>
    </row>
    <row r="2944" spans="2:37">
      <c r="B2944" s="16" t="n">
        <f>10000000+INDEX(编号表!$B:$B,MATCH(F2944,编号表!$A:$A,0))*100000+INDEX(编号表!$F:$F,MATCH(D2944,编号表!$E:$E,0))*1000+INDEX(编号表!$D:$D,MATCH(E2944,编号表!$C:$C,0))*10000+G2944</f>
        <v>11952035</v>
      </c>
      <c r="C2944" s="16" t="inlineStr">
        <is>
          <t>化神玄阴续灵丹</t>
        </is>
      </c>
      <c r="D2944" s="16" t="s">
        <v>102</v>
      </c>
      <c r="E2944" s="16" t="s">
        <v>348</v>
      </c>
      <c r="F2944" s="16" t="s">
        <v>1777</v>
      </c>
      <c r="G2944" s="16">
        <v>35</v>
      </c>
      <c r="I2944" s="16">
        <v>60</v>
      </c>
      <c r="J2944" t="str">
        <f t="shared" si="48"/>
        <v>大类_灵品化神丹药</v>
      </c>
      <c r="K2944" s="16" t="s">
        <v>337</v>
      </c>
      <c r="L2944" s="16">
        <v>1</v>
      </c>
      <c r="M2944" s="16" t="s">
        <v>1777</v>
      </c>
      <c r="O2944" s="16">
        <v>0</v>
      </c>
      <c r="P2944" s="16" t="b">
        <v>1</v>
      </c>
      <c r="R2944" s="16" t="b">
        <v>0</v>
      </c>
      <c r="S2944" s="16">
        <v>1</v>
      </c>
      <c r="T2944" s="16" t="s">
        <v>91</v>
      </c>
      <c r="U2944" s="16">
        <v>999</v>
      </c>
      <c r="V2944" s="16" t="s">
        <v>1778</v>
      </c>
      <c r="W2944" s="16">
        <v>31952035</v>
      </c>
      <c r="Y2944" s="16" t="inlineStr">
        <is>
          <t>化神境灵品丹药。受击时回复灵力上限的0.04%，持续1800现实秒。</t>
        </is>
      </c>
      <c r="Z2944" s="16" t="inlineStr">
        <is>
          <t>|cff00FF00“灵力随战而耗，亦须随行而续；击中、受击与调息各有补益。寒剂自有其宜，须量药力与丹毒而用。”——《续灵行脉录》|r</t>
        </is>
      </c>
      <c r="AA2944" t="str" s="16">
        <v>炼丹可得。</v>
      </c>
      <c r="AB2944">
        <v>11921035</v>
      </c>
      <c r="AC2944" s="16" t="s">
        <v>1781</v>
      </c>
      <c r="AD2944" s="16">
        <v>40002</v>
      </c>
      <c r="AF2944">
        <v>70002</v>
      </c>
      <c r="AH2944">
        <v>7500</v>
      </c>
      <c r="AI2944" s="16" t="s">
        <v>1777</v>
      </c>
      <c r="AJ2944" s="16" t="s">
        <v>1777</v>
      </c>
      <c r="AK2944" s="16" t="s">
        <v>348</v>
      </c>
    </row>
    <row r="2945" spans="2:37">
      <c r="B2945" s="16" t="n">
        <f>10000000+INDEX(编号表!$B:$B,MATCH(F2945,编号表!$A:$A,0))*100000+INDEX(编号表!$F:$F,MATCH(D2945,编号表!$E:$E,0))*1000+INDEX(编号表!$D:$D,MATCH(E2945,编号表!$C:$C,0))*10000+G2945</f>
        <v>11953035</v>
      </c>
      <c r="C2945" s="16" t="inlineStr">
        <is>
          <t>化神玄阴续灵丹</t>
        </is>
      </c>
      <c r="D2945" s="16" t="s">
        <v>105</v>
      </c>
      <c r="E2945" s="16" t="s">
        <v>348</v>
      </c>
      <c r="F2945" s="16" t="s">
        <v>1777</v>
      </c>
      <c r="G2945" s="16">
        <v>35</v>
      </c>
      <c r="I2945" s="16">
        <v>60</v>
      </c>
      <c r="J2945" t="str">
        <f t="shared" si="48"/>
        <v>大类_玄品化神丹药</v>
      </c>
      <c r="K2945" s="16" t="s">
        <v>337</v>
      </c>
      <c r="L2945" s="16">
        <v>1</v>
      </c>
      <c r="M2945" s="16" t="s">
        <v>1777</v>
      </c>
      <c r="O2945" s="16">
        <v>0</v>
      </c>
      <c r="P2945" s="16" t="b">
        <v>1</v>
      </c>
      <c r="R2945" s="16" t="b">
        <v>0</v>
      </c>
      <c r="S2945" s="16">
        <v>1</v>
      </c>
      <c r="T2945" s="16" t="s">
        <v>91</v>
      </c>
      <c r="U2945" s="16">
        <v>999</v>
      </c>
      <c r="V2945" s="16" t="s">
        <v>1778</v>
      </c>
      <c r="W2945" s="16">
        <v>31953035</v>
      </c>
      <c r="Y2945" s="16" t="inlineStr">
        <is>
          <t>化神境玄品丹药。受击时回复灵力上限的0.04%，持续3240现实秒。</t>
        </is>
      </c>
      <c r="Z2945" s="16" t="inlineStr">
        <is>
          <t>|cff00FF00“灵力随战而耗，亦须随行而续；击中、受击与调息各有补益。寒剂自有其宜，须量药力与丹毒而用。”——《续灵行脉录》|r</t>
        </is>
      </c>
      <c r="AA2945" t="str" s="16">
        <v>炼丹可得。</v>
      </c>
      <c r="AB2945">
        <v>11921035</v>
      </c>
      <c r="AC2945" s="16" t="s">
        <v>1781</v>
      </c>
      <c r="AD2945" s="16">
        <v>40003</v>
      </c>
      <c r="AF2945">
        <v>70003</v>
      </c>
      <c r="AH2945">
        <v>30000</v>
      </c>
      <c r="AI2945" s="16" t="s">
        <v>1777</v>
      </c>
      <c r="AJ2945" s="16" t="s">
        <v>1777</v>
      </c>
      <c r="AK2945" s="16" t="s">
        <v>348</v>
      </c>
    </row>
    <row r="2946" spans="2:37">
      <c r="B2946" s="16" t="n">
        <f>10000000+INDEX(编号表!$B:$B,MATCH(F2946,编号表!$A:$A,0))*100000+INDEX(编号表!$F:$F,MATCH(D2946,编号表!$E:$E,0))*1000+INDEX(编号表!$D:$D,MATCH(E2946,编号表!$C:$C,0))*10000+G2946</f>
        <v>11954035</v>
      </c>
      <c r="C2946" s="16" t="inlineStr">
        <is>
          <t>化神玄阴续灵丹</t>
        </is>
      </c>
      <c r="D2946" s="16" t="s">
        <v>108</v>
      </c>
      <c r="E2946" s="16" t="s">
        <v>348</v>
      </c>
      <c r="F2946" s="16" t="s">
        <v>1777</v>
      </c>
      <c r="G2946" s="16">
        <v>35</v>
      </c>
      <c r="I2946" s="16">
        <v>60</v>
      </c>
      <c r="J2946" t="str">
        <f t="shared" si="48"/>
        <v>大类_仙品化神丹药</v>
      </c>
      <c r="K2946" s="16" t="s">
        <v>337</v>
      </c>
      <c r="L2946" s="16">
        <v>1</v>
      </c>
      <c r="M2946" s="16" t="s">
        <v>1777</v>
      </c>
      <c r="O2946" s="16">
        <v>0</v>
      </c>
      <c r="P2946" s="16" t="b">
        <v>1</v>
      </c>
      <c r="R2946" s="16" t="b">
        <v>0</v>
      </c>
      <c r="S2946" s="16">
        <v>1</v>
      </c>
      <c r="T2946" s="16" t="s">
        <v>91</v>
      </c>
      <c r="U2946" s="16">
        <v>999</v>
      </c>
      <c r="V2946" s="16" t="s">
        <v>1778</v>
      </c>
      <c r="W2946" s="16">
        <v>31954035</v>
      </c>
      <c r="Y2946" s="16" t="inlineStr">
        <is>
          <t>化神境仙品丹药。受击时回复灵力上限的0.04%，持续5832现实秒。</t>
        </is>
      </c>
      <c r="Z2946" s="16" t="inlineStr">
        <is>
          <t>|cff00FF00“灵力随战而耗，亦须随行而续；击中、受击与调息各有补益。寒剂自有其宜，须量药力与丹毒而用。”——《续灵行脉录》|r</t>
        </is>
      </c>
      <c r="AA2946" t="str" s="16">
        <v>炼丹可得。</v>
      </c>
      <c r="AB2946">
        <v>11921035</v>
      </c>
      <c r="AC2946" s="16" t="s">
        <v>1781</v>
      </c>
      <c r="AD2946" s="16">
        <v>40004</v>
      </c>
      <c r="AF2946">
        <v>70004</v>
      </c>
      <c r="AH2946">
        <v>150000</v>
      </c>
      <c r="AI2946" s="16" t="s">
        <v>1777</v>
      </c>
      <c r="AJ2946" s="16" t="s">
        <v>1777</v>
      </c>
      <c r="AK2946" s="16" t="s">
        <v>348</v>
      </c>
    </row>
    <row r="2947" spans="2:37">
      <c r="B2947" s="16" t="n">
        <f>10000000+INDEX(编号表!$B:$B,MATCH(F2947,编号表!$A:$A,0))*100000+INDEX(编号表!$F:$F,MATCH(D2947,编号表!$E:$E,0))*1000+INDEX(编号表!$D:$D,MATCH(E2947,编号表!$C:$C,0))*10000+G2947</f>
        <v>11952036</v>
      </c>
      <c r="C2947" s="16" t="inlineStr">
        <is>
          <t>化神清和续灵丹</t>
        </is>
      </c>
      <c r="D2947" s="16" t="s">
        <v>102</v>
      </c>
      <c r="E2947" s="16" t="s">
        <v>348</v>
      </c>
      <c r="F2947" s="16" t="s">
        <v>1777</v>
      </c>
      <c r="G2947" s="16">
        <v>36</v>
      </c>
      <c r="I2947" s="16">
        <v>60</v>
      </c>
      <c r="J2947" t="str">
        <f t="shared" si="48"/>
        <v>大类_灵品化神丹药</v>
      </c>
      <c r="K2947" s="16" t="s">
        <v>337</v>
      </c>
      <c r="L2947" s="16">
        <v>1</v>
      </c>
      <c r="M2947" s="16" t="s">
        <v>1777</v>
      </c>
      <c r="O2947" s="16">
        <v>0</v>
      </c>
      <c r="P2947" s="16" t="b">
        <v>1</v>
      </c>
      <c r="R2947" s="16" t="b">
        <v>0</v>
      </c>
      <c r="S2947" s="16">
        <v>1</v>
      </c>
      <c r="T2947" s="16" t="s">
        <v>91</v>
      </c>
      <c r="U2947" s="16">
        <v>999</v>
      </c>
      <c r="V2947" s="16" t="s">
        <v>1778</v>
      </c>
      <c r="W2947" s="16">
        <v>31952036</v>
      </c>
      <c r="Y2947" s="16" t="inlineStr">
        <is>
          <t>化神境灵品丹药。击中时回复灵力上限的0.05%，持续1500现实秒。</t>
        </is>
      </c>
      <c r="Z2947" s="16" t="inlineStr">
        <is>
          <t>|cff00FF00“灵力随战而耗，亦须随行而续；击中、受击与调息各有补益。凉剂自有其宜，须量药力与丹毒而用。”——《续灵行脉录》|r</t>
        </is>
      </c>
      <c r="AA2947" t="str" s="16">
        <v>炼丹可得。</v>
      </c>
      <c r="AB2947">
        <v>11921036</v>
      </c>
      <c r="AC2947" s="16" t="s">
        <v>1781</v>
      </c>
      <c r="AD2947" s="16">
        <v>40002</v>
      </c>
      <c r="AF2947">
        <v>70002</v>
      </c>
      <c r="AH2947">
        <v>7500</v>
      </c>
      <c r="AI2947" s="16" t="s">
        <v>1777</v>
      </c>
      <c r="AJ2947" s="16" t="s">
        <v>1777</v>
      </c>
      <c r="AK2947" s="16" t="s">
        <v>348</v>
      </c>
    </row>
    <row r="2948" spans="2:37">
      <c r="B2948" s="16" t="n">
        <f>10000000+INDEX(编号表!$B:$B,MATCH(F2948,编号表!$A:$A,0))*100000+INDEX(编号表!$F:$F,MATCH(D2948,编号表!$E:$E,0))*1000+INDEX(编号表!$D:$D,MATCH(E2948,编号表!$C:$C,0))*10000+G2948</f>
        <v>11953036</v>
      </c>
      <c r="C2948" s="16" t="inlineStr">
        <is>
          <t>化神清和续灵丹</t>
        </is>
      </c>
      <c r="D2948" s="16" t="s">
        <v>105</v>
      </c>
      <c r="E2948" s="16" t="s">
        <v>348</v>
      </c>
      <c r="F2948" s="16" t="s">
        <v>1777</v>
      </c>
      <c r="G2948" s="16">
        <v>36</v>
      </c>
      <c r="I2948" s="16">
        <v>60</v>
      </c>
      <c r="J2948" t="str">
        <f t="shared" si="48"/>
        <v>大类_玄品化神丹药</v>
      </c>
      <c r="K2948" s="16" t="s">
        <v>337</v>
      </c>
      <c r="L2948" s="16">
        <v>1</v>
      </c>
      <c r="M2948" s="16" t="s">
        <v>1777</v>
      </c>
      <c r="O2948" s="16">
        <v>0</v>
      </c>
      <c r="P2948" s="16" t="b">
        <v>1</v>
      </c>
      <c r="R2948" s="16" t="b">
        <v>0</v>
      </c>
      <c r="S2948" s="16">
        <v>1</v>
      </c>
      <c r="T2948" s="16" t="s">
        <v>91</v>
      </c>
      <c r="U2948" s="16">
        <v>999</v>
      </c>
      <c r="V2948" s="16" t="s">
        <v>1778</v>
      </c>
      <c r="W2948" s="16">
        <v>31953036</v>
      </c>
      <c r="Y2948" s="16" t="inlineStr">
        <is>
          <t>化神境玄品丹药。击中时回复灵力上限的0.05%，持续2700现实秒。</t>
        </is>
      </c>
      <c r="Z2948" s="16" t="inlineStr">
        <is>
          <t>|cff00FF00“灵力随战而耗，亦须随行而续；击中、受击与调息各有补益。凉剂自有其宜，须量药力与丹毒而用。”——《续灵行脉录》|r</t>
        </is>
      </c>
      <c r="AA2948" t="str" s="16">
        <v>炼丹可得。</v>
      </c>
      <c r="AB2948">
        <v>11921036</v>
      </c>
      <c r="AC2948" s="16" t="s">
        <v>1781</v>
      </c>
      <c r="AD2948" s="16">
        <v>40003</v>
      </c>
      <c r="AF2948">
        <v>70003</v>
      </c>
      <c r="AH2948">
        <v>30000</v>
      </c>
      <c r="AI2948" s="16" t="s">
        <v>1777</v>
      </c>
      <c r="AJ2948" s="16" t="s">
        <v>1777</v>
      </c>
      <c r="AK2948" s="16" t="s">
        <v>348</v>
      </c>
    </row>
    <row r="2949" spans="2:37">
      <c r="B2949" s="16" t="n">
        <f>10000000+INDEX(编号表!$B:$B,MATCH(F2949,编号表!$A:$A,0))*100000+INDEX(编号表!$F:$F,MATCH(D2949,编号表!$E:$E,0))*1000+INDEX(编号表!$D:$D,MATCH(E2949,编号表!$C:$C,0))*10000+G2949</f>
        <v>11954036</v>
      </c>
      <c r="C2949" s="16" t="inlineStr">
        <is>
          <t>化神清和续灵丹</t>
        </is>
      </c>
      <c r="D2949" s="16" t="s">
        <v>108</v>
      </c>
      <c r="E2949" s="16" t="s">
        <v>348</v>
      </c>
      <c r="F2949" s="16" t="s">
        <v>1777</v>
      </c>
      <c r="G2949" s="16">
        <v>36</v>
      </c>
      <c r="I2949" s="16">
        <v>60</v>
      </c>
      <c r="J2949" t="str">
        <f t="shared" si="48"/>
        <v>大类_仙品化神丹药</v>
      </c>
      <c r="K2949" s="16" t="s">
        <v>337</v>
      </c>
      <c r="L2949" s="16">
        <v>1</v>
      </c>
      <c r="M2949" s="16" t="s">
        <v>1777</v>
      </c>
      <c r="O2949" s="16">
        <v>0</v>
      </c>
      <c r="P2949" s="16" t="b">
        <v>1</v>
      </c>
      <c r="R2949" s="16" t="b">
        <v>0</v>
      </c>
      <c r="S2949" s="16">
        <v>1</v>
      </c>
      <c r="T2949" s="16" t="s">
        <v>91</v>
      </c>
      <c r="U2949" s="16">
        <v>999</v>
      </c>
      <c r="V2949" s="16" t="s">
        <v>1778</v>
      </c>
      <c r="W2949" s="16">
        <v>31954036</v>
      </c>
      <c r="Y2949" s="16" t="inlineStr">
        <is>
          <t>化神境仙品丹药。击中时回复灵力上限的0.05%，持续4860现实秒。</t>
        </is>
      </c>
      <c r="Z2949" s="16" t="inlineStr">
        <is>
          <t>|cff00FF00“灵力随战而耗，亦须随行而续；击中、受击与调息各有补益。凉剂自有其宜，须量药力与丹毒而用。”——《续灵行脉录》|r</t>
        </is>
      </c>
      <c r="AA2949" t="str" s="16">
        <v>炼丹可得。</v>
      </c>
      <c r="AB2949">
        <v>11921036</v>
      </c>
      <c r="AC2949" s="16" t="s">
        <v>1781</v>
      </c>
      <c r="AD2949" s="16">
        <v>40004</v>
      </c>
      <c r="AF2949">
        <v>70004</v>
      </c>
      <c r="AH2949">
        <v>150000</v>
      </c>
      <c r="AI2949" s="16" t="s">
        <v>1777</v>
      </c>
      <c r="AJ2949" s="16" t="s">
        <v>1777</v>
      </c>
      <c r="AK2949" s="16" t="s">
        <v>348</v>
      </c>
    </row>
    <row r="2950" spans="2:37">
      <c r="B2950" s="16" t="n">
        <f>10000000+INDEX(编号表!$B:$B,MATCH(F2950,编号表!$A:$A,0))*100000+INDEX(编号表!$F:$F,MATCH(D2950,编号表!$E:$E,0))*1000+INDEX(编号表!$D:$D,MATCH(E2950,编号表!$C:$C,0))*10000+G2950</f>
        <v>11952037</v>
      </c>
      <c r="C2950" s="16" t="inlineStr">
        <is>
          <t>化神续灵丹</t>
        </is>
      </c>
      <c r="D2950" s="16" t="s">
        <v>102</v>
      </c>
      <c r="E2950" s="16" t="s">
        <v>348</v>
      </c>
      <c r="F2950" s="16" t="s">
        <v>1777</v>
      </c>
      <c r="G2950" s="16">
        <v>37</v>
      </c>
      <c r="I2950" s="16">
        <v>60</v>
      </c>
      <c r="J2950" t="str">
        <f t="shared" si="48"/>
        <v>大类_灵品化神丹药</v>
      </c>
      <c r="K2950" s="16" t="s">
        <v>337</v>
      </c>
      <c r="L2950" s="16">
        <v>1</v>
      </c>
      <c r="M2950" s="16" t="s">
        <v>1777</v>
      </c>
      <c r="O2950" s="16">
        <v>0</v>
      </c>
      <c r="P2950" s="16" t="b">
        <v>1</v>
      </c>
      <c r="R2950" s="16" t="b">
        <v>0</v>
      </c>
      <c r="S2950" s="16">
        <v>1</v>
      </c>
      <c r="T2950" s="16" t="s">
        <v>91</v>
      </c>
      <c r="U2950" s="16">
        <v>999</v>
      </c>
      <c r="V2950" s="16" t="s">
        <v>1778</v>
      </c>
      <c r="W2950" s="16">
        <v>31952037</v>
      </c>
      <c r="Y2950" s="16" t="inlineStr">
        <is>
          <t>化神境灵品丹药。每秒回复灵力上限的0.06%，持续1500现实秒。</t>
        </is>
      </c>
      <c r="Z2950" s="16" t="inlineStr">
        <is>
          <t>|cff00FF00“灵力随战而耗，亦须随行而续；击中、受击与调息各有补益。平剂自有其宜，须量药力与丹毒而用。”——《续灵行脉录》|r</t>
        </is>
      </c>
      <c r="AA2950" t="str" s="16">
        <v>炼丹可得。</v>
      </c>
      <c r="AB2950">
        <v>11921037</v>
      </c>
      <c r="AC2950" s="16" t="s">
        <v>1781</v>
      </c>
      <c r="AD2950" s="16">
        <v>40002</v>
      </c>
      <c r="AF2950">
        <v>70002</v>
      </c>
      <c r="AH2950">
        <v>7500</v>
      </c>
      <c r="AI2950" s="16" t="s">
        <v>1777</v>
      </c>
      <c r="AJ2950" s="16" t="s">
        <v>1777</v>
      </c>
      <c r="AK2950" s="16" t="s">
        <v>348</v>
      </c>
    </row>
    <row r="2951" spans="2:37">
      <c r="B2951" s="16" t="n">
        <f>10000000+INDEX(编号表!$B:$B,MATCH(F2951,编号表!$A:$A,0))*100000+INDEX(编号表!$F:$F,MATCH(D2951,编号表!$E:$E,0))*1000+INDEX(编号表!$D:$D,MATCH(E2951,编号表!$C:$C,0))*10000+G2951</f>
        <v>11953037</v>
      </c>
      <c r="C2951" s="16" t="inlineStr">
        <is>
          <t>化神续灵丹</t>
        </is>
      </c>
      <c r="D2951" s="16" t="s">
        <v>105</v>
      </c>
      <c r="E2951" s="16" t="s">
        <v>348</v>
      </c>
      <c r="F2951" s="16" t="s">
        <v>1777</v>
      </c>
      <c r="G2951" s="16">
        <v>37</v>
      </c>
      <c r="I2951" s="16">
        <v>60</v>
      </c>
      <c r="J2951" t="str">
        <f t="shared" si="48"/>
        <v>大类_玄品化神丹药</v>
      </c>
      <c r="K2951" s="16" t="s">
        <v>337</v>
      </c>
      <c r="L2951" s="16">
        <v>1</v>
      </c>
      <c r="M2951" s="16" t="s">
        <v>1777</v>
      </c>
      <c r="O2951" s="16">
        <v>0</v>
      </c>
      <c r="P2951" s="16" t="b">
        <v>1</v>
      </c>
      <c r="R2951" s="16" t="b">
        <v>0</v>
      </c>
      <c r="S2951" s="16">
        <v>1</v>
      </c>
      <c r="T2951" s="16" t="s">
        <v>91</v>
      </c>
      <c r="U2951" s="16">
        <v>999</v>
      </c>
      <c r="V2951" s="16" t="s">
        <v>1778</v>
      </c>
      <c r="W2951" s="16">
        <v>31953037</v>
      </c>
      <c r="Y2951" s="16" t="inlineStr">
        <is>
          <t>化神境玄品丹药。每秒回复灵力上限的0.06%，持续2700现实秒。</t>
        </is>
      </c>
      <c r="Z2951" s="16" t="inlineStr">
        <is>
          <t>|cff00FF00“灵力随战而耗，亦须随行而续；击中、受击与调息各有补益。平剂自有其宜，须量药力与丹毒而用。”——《续灵行脉录》|r</t>
        </is>
      </c>
      <c r="AA2951" t="str" s="16">
        <v>炼丹可得。</v>
      </c>
      <c r="AB2951">
        <v>11921037</v>
      </c>
      <c r="AC2951" s="16" t="s">
        <v>1781</v>
      </c>
      <c r="AD2951" s="16">
        <v>40003</v>
      </c>
      <c r="AF2951">
        <v>70003</v>
      </c>
      <c r="AH2951">
        <v>30000</v>
      </c>
      <c r="AI2951" s="16" t="s">
        <v>1777</v>
      </c>
      <c r="AJ2951" s="16" t="s">
        <v>1777</v>
      </c>
      <c r="AK2951" s="16" t="s">
        <v>348</v>
      </c>
    </row>
    <row r="2952" spans="2:37">
      <c r="B2952" s="16" t="n">
        <f>10000000+INDEX(编号表!$B:$B,MATCH(F2952,编号表!$A:$A,0))*100000+INDEX(编号表!$F:$F,MATCH(D2952,编号表!$E:$E,0))*1000+INDEX(编号表!$D:$D,MATCH(E2952,编号表!$C:$C,0))*10000+G2952</f>
        <v>11954037</v>
      </c>
      <c r="C2952" s="16" t="inlineStr">
        <is>
          <t>化神续灵丹</t>
        </is>
      </c>
      <c r="D2952" s="16" t="s">
        <v>108</v>
      </c>
      <c r="E2952" s="16" t="s">
        <v>348</v>
      </c>
      <c r="F2952" s="16" t="s">
        <v>1777</v>
      </c>
      <c r="G2952" s="16">
        <v>37</v>
      </c>
      <c r="I2952" s="16">
        <v>60</v>
      </c>
      <c r="J2952" t="str">
        <f t="shared" si="48"/>
        <v>大类_仙品化神丹药</v>
      </c>
      <c r="K2952" s="16" t="s">
        <v>337</v>
      </c>
      <c r="L2952" s="16">
        <v>1</v>
      </c>
      <c r="M2952" s="16" t="s">
        <v>1777</v>
      </c>
      <c r="O2952" s="16">
        <v>0</v>
      </c>
      <c r="P2952" s="16" t="b">
        <v>1</v>
      </c>
      <c r="R2952" s="16" t="b">
        <v>0</v>
      </c>
      <c r="S2952" s="16">
        <v>1</v>
      </c>
      <c r="T2952" s="16" t="s">
        <v>91</v>
      </c>
      <c r="U2952" s="16">
        <v>999</v>
      </c>
      <c r="V2952" s="16" t="s">
        <v>1778</v>
      </c>
      <c r="W2952" s="16">
        <v>31954037</v>
      </c>
      <c r="Y2952" s="16" t="inlineStr">
        <is>
          <t>化神境仙品丹药。每秒回复灵力上限的0.06%，持续4860现实秒。</t>
        </is>
      </c>
      <c r="Z2952" s="16" t="inlineStr">
        <is>
          <t>|cff00FF00“灵力随战而耗，亦须随行而续；击中、受击与调息各有补益。平剂自有其宜，须量药力与丹毒而用。”——《续灵行脉录》|r</t>
        </is>
      </c>
      <c r="AA2952" t="str" s="16">
        <v>炼丹可得。</v>
      </c>
      <c r="AB2952">
        <v>11921037</v>
      </c>
      <c r="AC2952" s="16" t="s">
        <v>1781</v>
      </c>
      <c r="AD2952" s="16">
        <v>40004</v>
      </c>
      <c r="AF2952">
        <v>70004</v>
      </c>
      <c r="AH2952">
        <v>150000</v>
      </c>
      <c r="AI2952" s="16" t="s">
        <v>1777</v>
      </c>
      <c r="AJ2952" s="16" t="s">
        <v>1777</v>
      </c>
      <c r="AK2952" s="16" t="s">
        <v>348</v>
      </c>
    </row>
    <row r="2953" spans="2:37">
      <c r="B2953" s="16" t="n">
        <f>10000000+INDEX(编号表!$B:$B,MATCH(F2953,编号表!$A:$A,0))*100000+INDEX(编号表!$F:$F,MATCH(D2953,编号表!$E:$E,0))*1000+INDEX(编号表!$D:$D,MATCH(E2953,编号表!$C:$C,0))*10000+G2953</f>
        <v>11952038</v>
      </c>
      <c r="C2953" s="16" t="inlineStr">
        <is>
          <t>化神温阳续灵丹</t>
        </is>
      </c>
      <c r="D2953" s="16" t="s">
        <v>102</v>
      </c>
      <c r="E2953" s="16" t="s">
        <v>348</v>
      </c>
      <c r="F2953" s="16" t="s">
        <v>1777</v>
      </c>
      <c r="G2953" s="16">
        <v>38</v>
      </c>
      <c r="I2953" s="16">
        <v>60</v>
      </c>
      <c r="J2953" t="str">
        <f t="shared" si="48"/>
        <v>大类_灵品化神丹药</v>
      </c>
      <c r="K2953" s="16" t="s">
        <v>337</v>
      </c>
      <c r="L2953" s="16">
        <v>1</v>
      </c>
      <c r="M2953" s="16" t="s">
        <v>1777</v>
      </c>
      <c r="O2953" s="16">
        <v>0</v>
      </c>
      <c r="P2953" s="16" t="b">
        <v>1</v>
      </c>
      <c r="R2953" s="16" t="b">
        <v>0</v>
      </c>
      <c r="S2953" s="16">
        <v>1</v>
      </c>
      <c r="T2953" s="16" t="s">
        <v>91</v>
      </c>
      <c r="U2953" s="16">
        <v>999</v>
      </c>
      <c r="V2953" s="16" t="s">
        <v>1778</v>
      </c>
      <c r="W2953" s="16">
        <v>31952038</v>
      </c>
      <c r="Y2953" s="16" t="inlineStr">
        <is>
          <t>化神境灵品丹药。击中时回复灵力上限的0.07%，持续1500现实秒。</t>
        </is>
      </c>
      <c r="Z2953" s="16" t="inlineStr">
        <is>
          <t>|cff00FF00“灵力随战而耗，亦须随行而续；击中、受击与调息各有补益。温剂自有其宜，须量药力与丹毒而用。”——《续灵行脉录》|r</t>
        </is>
      </c>
      <c r="AA2953" t="str" s="16">
        <v>炼丹可得。</v>
      </c>
      <c r="AB2953">
        <v>11921038</v>
      </c>
      <c r="AC2953" s="16" t="s">
        <v>1781</v>
      </c>
      <c r="AD2953" s="16">
        <v>40002</v>
      </c>
      <c r="AF2953">
        <v>70002</v>
      </c>
      <c r="AH2953">
        <v>7500</v>
      </c>
      <c r="AI2953" s="16" t="s">
        <v>1777</v>
      </c>
      <c r="AJ2953" s="16" t="s">
        <v>1777</v>
      </c>
      <c r="AK2953" s="16" t="s">
        <v>348</v>
      </c>
    </row>
    <row r="2954" spans="2:37">
      <c r="B2954" s="16" t="n">
        <f>10000000+INDEX(编号表!$B:$B,MATCH(F2954,编号表!$A:$A,0))*100000+INDEX(编号表!$F:$F,MATCH(D2954,编号表!$E:$E,0))*1000+INDEX(编号表!$D:$D,MATCH(E2954,编号表!$C:$C,0))*10000+G2954</f>
        <v>11953038</v>
      </c>
      <c r="C2954" s="16" t="inlineStr">
        <is>
          <t>化神温阳续灵丹</t>
        </is>
      </c>
      <c r="D2954" s="16" t="s">
        <v>105</v>
      </c>
      <c r="E2954" s="16" t="s">
        <v>348</v>
      </c>
      <c r="F2954" s="16" t="s">
        <v>1777</v>
      </c>
      <c r="G2954" s="16">
        <v>38</v>
      </c>
      <c r="I2954" s="16">
        <v>60</v>
      </c>
      <c r="J2954" t="str">
        <f t="shared" si="48"/>
        <v>大类_玄品化神丹药</v>
      </c>
      <c r="K2954" s="16" t="s">
        <v>337</v>
      </c>
      <c r="L2954" s="16">
        <v>1</v>
      </c>
      <c r="M2954" s="16" t="s">
        <v>1777</v>
      </c>
      <c r="O2954" s="16">
        <v>0</v>
      </c>
      <c r="P2954" s="16" t="b">
        <v>1</v>
      </c>
      <c r="R2954" s="16" t="b">
        <v>0</v>
      </c>
      <c r="S2954" s="16">
        <v>1</v>
      </c>
      <c r="T2954" s="16" t="s">
        <v>91</v>
      </c>
      <c r="U2954" s="16">
        <v>999</v>
      </c>
      <c r="V2954" s="16" t="s">
        <v>1778</v>
      </c>
      <c r="W2954" s="16">
        <v>31953038</v>
      </c>
      <c r="Y2954" s="16" t="inlineStr">
        <is>
          <t>化神境玄品丹药。击中时回复灵力上限的0.07%，持续2700现实秒。</t>
        </is>
      </c>
      <c r="Z2954" s="16" t="inlineStr">
        <is>
          <t>|cff00FF00“灵力随战而耗，亦须随行而续；击中、受击与调息各有补益。温剂自有其宜，须量药力与丹毒而用。”——《续灵行脉录》|r</t>
        </is>
      </c>
      <c r="AA2954" t="str" s="16">
        <v>炼丹可得。</v>
      </c>
      <c r="AB2954">
        <v>11921038</v>
      </c>
      <c r="AC2954" s="16" t="s">
        <v>1781</v>
      </c>
      <c r="AD2954" s="16">
        <v>40003</v>
      </c>
      <c r="AF2954">
        <v>70003</v>
      </c>
      <c r="AH2954">
        <v>30000</v>
      </c>
      <c r="AI2954" s="16" t="s">
        <v>1777</v>
      </c>
      <c r="AJ2954" s="16" t="s">
        <v>1777</v>
      </c>
      <c r="AK2954" s="16" t="s">
        <v>348</v>
      </c>
    </row>
    <row r="2955" spans="2:37">
      <c r="B2955" s="16" t="n">
        <f>10000000+INDEX(编号表!$B:$B,MATCH(F2955,编号表!$A:$A,0))*100000+INDEX(编号表!$F:$F,MATCH(D2955,编号表!$E:$E,0))*1000+INDEX(编号表!$D:$D,MATCH(E2955,编号表!$C:$C,0))*10000+G2955</f>
        <v>11954038</v>
      </c>
      <c r="C2955" s="16" t="inlineStr">
        <is>
          <t>化神温阳续灵丹</t>
        </is>
      </c>
      <c r="D2955" s="16" t="s">
        <v>108</v>
      </c>
      <c r="E2955" s="16" t="s">
        <v>348</v>
      </c>
      <c r="F2955" s="16" t="s">
        <v>1777</v>
      </c>
      <c r="G2955" s="16">
        <v>38</v>
      </c>
      <c r="I2955" s="16">
        <v>60</v>
      </c>
      <c r="J2955" t="str">
        <f t="shared" si="48"/>
        <v>大类_仙品化神丹药</v>
      </c>
      <c r="K2955" s="16" t="s">
        <v>337</v>
      </c>
      <c r="L2955" s="16">
        <v>1</v>
      </c>
      <c r="M2955" s="16" t="s">
        <v>1777</v>
      </c>
      <c r="O2955" s="16">
        <v>0</v>
      </c>
      <c r="P2955" s="16" t="b">
        <v>1</v>
      </c>
      <c r="R2955" s="16" t="b">
        <v>0</v>
      </c>
      <c r="S2955" s="16">
        <v>1</v>
      </c>
      <c r="T2955" s="16" t="s">
        <v>91</v>
      </c>
      <c r="U2955" s="16">
        <v>999</v>
      </c>
      <c r="V2955" s="16" t="s">
        <v>1778</v>
      </c>
      <c r="W2955" s="16">
        <v>31954038</v>
      </c>
      <c r="Y2955" s="16" t="inlineStr">
        <is>
          <t>化神境仙品丹药。击中时回复灵力上限的0.07%，持续4860现实秒。</t>
        </is>
      </c>
      <c r="Z2955" s="16" t="inlineStr">
        <is>
          <t>|cff00FF00“灵力随战而耗，亦须随行而续；击中、受击与调息各有补益。温剂自有其宜，须量药力与丹毒而用。”——《续灵行脉录》|r</t>
        </is>
      </c>
      <c r="AA2955" t="str" s="16">
        <v>炼丹可得。</v>
      </c>
      <c r="AB2955">
        <v>11921038</v>
      </c>
      <c r="AC2955" s="16" t="s">
        <v>1781</v>
      </c>
      <c r="AD2955" s="16">
        <v>40004</v>
      </c>
      <c r="AF2955">
        <v>70004</v>
      </c>
      <c r="AH2955">
        <v>150000</v>
      </c>
      <c r="AI2955" s="16" t="s">
        <v>1777</v>
      </c>
      <c r="AJ2955" s="16" t="s">
        <v>1777</v>
      </c>
      <c r="AK2955" s="16" t="s">
        <v>348</v>
      </c>
    </row>
    <row r="2956" spans="2:37">
      <c r="B2956" s="16" t="n">
        <f>10000000+INDEX(编号表!$B:$B,MATCH(F2956,编号表!$A:$A,0))*100000+INDEX(编号表!$F:$F,MATCH(D2956,编号表!$E:$E,0))*1000+INDEX(编号表!$D:$D,MATCH(E2956,编号表!$C:$C,0))*10000+G2956</f>
        <v>11952039</v>
      </c>
      <c r="C2956" s="16" t="inlineStr">
        <is>
          <t>化神烈阳续灵丹</t>
        </is>
      </c>
      <c r="D2956" s="16" t="s">
        <v>102</v>
      </c>
      <c r="E2956" s="16" t="s">
        <v>348</v>
      </c>
      <c r="F2956" s="16" t="s">
        <v>1777</v>
      </c>
      <c r="G2956" s="16">
        <v>39</v>
      </c>
      <c r="I2956" s="16">
        <v>60</v>
      </c>
      <c r="J2956" t="str">
        <f t="shared" si="48"/>
        <v>大类_灵品化神丹药</v>
      </c>
      <c r="K2956" s="16" t="s">
        <v>337</v>
      </c>
      <c r="L2956" s="16">
        <v>1</v>
      </c>
      <c r="M2956" s="16" t="s">
        <v>1777</v>
      </c>
      <c r="O2956" s="16">
        <v>0</v>
      </c>
      <c r="P2956" s="16" t="b">
        <v>1</v>
      </c>
      <c r="R2956" s="16" t="b">
        <v>0</v>
      </c>
      <c r="S2956" s="16">
        <v>1</v>
      </c>
      <c r="T2956" s="16" t="s">
        <v>91</v>
      </c>
      <c r="U2956" s="16">
        <v>999</v>
      </c>
      <c r="V2956" s="16" t="s">
        <v>1778</v>
      </c>
      <c r="W2956" s="16">
        <v>31952039</v>
      </c>
      <c r="Y2956" s="16" t="inlineStr">
        <is>
          <t>化神境灵品丹药。受击时回复灵力上限的0.1%，持续900现实秒。</t>
        </is>
      </c>
      <c r="Z2956" s="16" t="inlineStr">
        <is>
          <t>|cff00FF00“灵力随战而耗，亦须随行而续；击中、受击与调息各有补益。热剂自有其宜，须量药力与丹毒而用。”——《续灵行脉录》|r</t>
        </is>
      </c>
      <c r="AA2956" t="str" s="16">
        <v>炼丹可得。</v>
      </c>
      <c r="AB2956">
        <v>11921039</v>
      </c>
      <c r="AC2956" s="16" t="s">
        <v>1781</v>
      </c>
      <c r="AD2956" s="16">
        <v>40002</v>
      </c>
      <c r="AF2956">
        <v>70002</v>
      </c>
      <c r="AH2956">
        <v>7500</v>
      </c>
      <c r="AI2956" s="16" t="s">
        <v>1777</v>
      </c>
      <c r="AJ2956" s="16" t="s">
        <v>1777</v>
      </c>
      <c r="AK2956" s="16" t="s">
        <v>348</v>
      </c>
    </row>
    <row r="2957" spans="2:37">
      <c r="B2957" s="16" t="n">
        <f>10000000+INDEX(编号表!$B:$B,MATCH(F2957,编号表!$A:$A,0))*100000+INDEX(编号表!$F:$F,MATCH(D2957,编号表!$E:$E,0))*1000+INDEX(编号表!$D:$D,MATCH(E2957,编号表!$C:$C,0))*10000+G2957</f>
        <v>11953039</v>
      </c>
      <c r="C2957" s="16" t="inlineStr">
        <is>
          <t>化神烈阳续灵丹</t>
        </is>
      </c>
      <c r="D2957" s="16" t="s">
        <v>105</v>
      </c>
      <c r="E2957" s="16" t="s">
        <v>348</v>
      </c>
      <c r="F2957" s="16" t="s">
        <v>1777</v>
      </c>
      <c r="G2957" s="16">
        <v>39</v>
      </c>
      <c r="I2957" s="16">
        <v>60</v>
      </c>
      <c r="J2957" t="str">
        <f t="shared" si="48"/>
        <v>大类_玄品化神丹药</v>
      </c>
      <c r="K2957" s="16" t="s">
        <v>337</v>
      </c>
      <c r="L2957" s="16">
        <v>1</v>
      </c>
      <c r="M2957" s="16" t="s">
        <v>1777</v>
      </c>
      <c r="O2957" s="16">
        <v>0</v>
      </c>
      <c r="P2957" s="16" t="b">
        <v>1</v>
      </c>
      <c r="R2957" s="16" t="b">
        <v>0</v>
      </c>
      <c r="S2957" s="16">
        <v>1</v>
      </c>
      <c r="T2957" s="16" t="s">
        <v>91</v>
      </c>
      <c r="U2957" s="16">
        <v>999</v>
      </c>
      <c r="V2957" s="16" t="s">
        <v>1778</v>
      </c>
      <c r="W2957" s="16">
        <v>31953039</v>
      </c>
      <c r="Y2957" s="16" t="inlineStr">
        <is>
          <t>化神境玄品丹药。受击时回复灵力上限的0.1%，持续1620现实秒。</t>
        </is>
      </c>
      <c r="Z2957" s="16" t="inlineStr">
        <is>
          <t>|cff00FF00“灵力随战而耗，亦须随行而续；击中、受击与调息各有补益。热剂自有其宜，须量药力与丹毒而用。”——《续灵行脉录》|r</t>
        </is>
      </c>
      <c r="AA2957" t="str" s="16">
        <v>炼丹可得。</v>
      </c>
      <c r="AB2957">
        <v>11921039</v>
      </c>
      <c r="AC2957" s="16" t="s">
        <v>1781</v>
      </c>
      <c r="AD2957" s="16">
        <v>40003</v>
      </c>
      <c r="AF2957">
        <v>70003</v>
      </c>
      <c r="AH2957">
        <v>30000</v>
      </c>
      <c r="AI2957" s="16" t="s">
        <v>1777</v>
      </c>
      <c r="AJ2957" s="16" t="s">
        <v>1777</v>
      </c>
      <c r="AK2957" s="16" t="s">
        <v>348</v>
      </c>
    </row>
    <row r="2958" spans="2:37">
      <c r="B2958" s="16" t="n">
        <f>10000000+INDEX(编号表!$B:$B,MATCH(F2958,编号表!$A:$A,0))*100000+INDEX(编号表!$F:$F,MATCH(D2958,编号表!$E:$E,0))*1000+INDEX(编号表!$D:$D,MATCH(E2958,编号表!$C:$C,0))*10000+G2958</f>
        <v>11954039</v>
      </c>
      <c r="C2958" s="16" t="inlineStr">
        <is>
          <t>化神烈阳续灵丹</t>
        </is>
      </c>
      <c r="D2958" s="16" t="s">
        <v>108</v>
      </c>
      <c r="E2958" s="16" t="s">
        <v>348</v>
      </c>
      <c r="F2958" s="16" t="s">
        <v>1777</v>
      </c>
      <c r="G2958" s="16">
        <v>39</v>
      </c>
      <c r="I2958" s="16">
        <v>60</v>
      </c>
      <c r="J2958" t="str">
        <f t="shared" si="48"/>
        <v>大类_仙品化神丹药</v>
      </c>
      <c r="K2958" s="16" t="s">
        <v>337</v>
      </c>
      <c r="L2958" s="16">
        <v>1</v>
      </c>
      <c r="M2958" s="16" t="s">
        <v>1777</v>
      </c>
      <c r="O2958" s="16">
        <v>0</v>
      </c>
      <c r="P2958" s="16" t="b">
        <v>1</v>
      </c>
      <c r="R2958" s="16" t="b">
        <v>0</v>
      </c>
      <c r="S2958" s="16">
        <v>1</v>
      </c>
      <c r="T2958" s="16" t="s">
        <v>91</v>
      </c>
      <c r="U2958" s="16">
        <v>999</v>
      </c>
      <c r="V2958" s="16" t="s">
        <v>1778</v>
      </c>
      <c r="W2958" s="16">
        <v>31954039</v>
      </c>
      <c r="Y2958" s="16" t="inlineStr">
        <is>
          <t>化神境仙品丹药。受击时回复灵力上限的0.1%，持续2916现实秒。</t>
        </is>
      </c>
      <c r="Z2958" s="16" t="inlineStr">
        <is>
          <t>|cff00FF00“灵力随战而耗，亦须随行而续；击中、受击与调息各有补益。热剂自有其宜，须量药力与丹毒而用。”——《续灵行脉录》|r</t>
        </is>
      </c>
      <c r="AA2958" t="str" s="16">
        <v>炼丹可得。</v>
      </c>
      <c r="AB2958">
        <v>11921039</v>
      </c>
      <c r="AC2958" s="16" t="s">
        <v>1781</v>
      </c>
      <c r="AD2958" s="16">
        <v>40004</v>
      </c>
      <c r="AF2958">
        <v>70004</v>
      </c>
      <c r="AH2958">
        <v>150000</v>
      </c>
      <c r="AI2958" s="16" t="s">
        <v>1777</v>
      </c>
      <c r="AJ2958" s="16" t="s">
        <v>1777</v>
      </c>
      <c r="AK2958" s="16" t="s">
        <v>348</v>
      </c>
    </row>
    <row r="2959" spans="2:37">
      <c r="B2959" s="16" t="n">
        <f>10000000+INDEX(编号表!$B:$B,MATCH(F2959,编号表!$A:$A,0))*100000+INDEX(编号表!$F:$F,MATCH(D2959,编号表!$E:$E,0))*1000+INDEX(编号表!$D:$D,MATCH(E2959,编号表!$C:$C,0))*10000+G2959</f>
        <v>11952040</v>
      </c>
      <c r="C2959" s="16" t="inlineStr">
        <is>
          <t>化神玄阴神行丹</t>
        </is>
      </c>
      <c r="D2959" s="16" t="s">
        <v>102</v>
      </c>
      <c r="E2959" s="16" t="s">
        <v>348</v>
      </c>
      <c r="F2959" s="16" t="s">
        <v>1777</v>
      </c>
      <c r="G2959" s="16">
        <v>40</v>
      </c>
      <c r="I2959" s="16">
        <v>60</v>
      </c>
      <c r="J2959" t="str">
        <f t="shared" si="48"/>
        <v>大类_灵品化神丹药</v>
      </c>
      <c r="K2959" s="16" t="s">
        <v>337</v>
      </c>
      <c r="L2959" s="16">
        <v>1</v>
      </c>
      <c r="M2959" s="16" t="s">
        <v>1777</v>
      </c>
      <c r="O2959" s="16">
        <v>0</v>
      </c>
      <c r="P2959" s="16" t="b">
        <v>1</v>
      </c>
      <c r="R2959" s="16" t="b">
        <v>0</v>
      </c>
      <c r="S2959" s="16">
        <v>1</v>
      </c>
      <c r="T2959" s="16" t="s">
        <v>91</v>
      </c>
      <c r="U2959" s="16">
        <v>999</v>
      </c>
      <c r="V2959" s="16" t="s">
        <v>1778</v>
      </c>
      <c r="W2959" s="16">
        <v>31952040</v>
      </c>
      <c r="Y2959" s="16" t="inlineStr">
        <is>
          <t>化神境灵品丹药。移动速度提高3%，持续600现实秒。</t>
        </is>
      </c>
      <c r="Z2959" s="16" t="inlineStr">
        <is>
          <t>|cff00FF00“轻身疾行，进退有度；药助足下，不增术法杀伤。寒剂自有其宜，须量药力与丹毒而用。”——《神行轻身录》|r</t>
        </is>
      </c>
      <c r="AA2959" t="str" s="16">
        <v>炼丹可得。</v>
      </c>
      <c r="AB2959">
        <v>11921040</v>
      </c>
      <c r="AC2959" s="16" t="s">
        <v>1781</v>
      </c>
      <c r="AD2959" s="16">
        <v>40002</v>
      </c>
      <c r="AF2959">
        <v>70002</v>
      </c>
      <c r="AH2959">
        <v>7500</v>
      </c>
      <c r="AI2959" s="16" t="s">
        <v>1777</v>
      </c>
      <c r="AJ2959" s="16" t="s">
        <v>1777</v>
      </c>
      <c r="AK2959" s="16" t="s">
        <v>348</v>
      </c>
    </row>
    <row r="2960" spans="2:37">
      <c r="B2960" s="16" t="n">
        <f>10000000+INDEX(编号表!$B:$B,MATCH(F2960,编号表!$A:$A,0))*100000+INDEX(编号表!$F:$F,MATCH(D2960,编号表!$E:$E,0))*1000+INDEX(编号表!$D:$D,MATCH(E2960,编号表!$C:$C,0))*10000+G2960</f>
        <v>11953040</v>
      </c>
      <c r="C2960" s="16" t="inlineStr">
        <is>
          <t>化神玄阴神行丹</t>
        </is>
      </c>
      <c r="D2960" s="16" t="s">
        <v>105</v>
      </c>
      <c r="E2960" s="16" t="s">
        <v>348</v>
      </c>
      <c r="F2960" s="16" t="s">
        <v>1777</v>
      </c>
      <c r="G2960" s="16">
        <v>40</v>
      </c>
      <c r="I2960" s="16">
        <v>60</v>
      </c>
      <c r="J2960" t="str">
        <f t="shared" si="48"/>
        <v>大类_玄品化神丹药</v>
      </c>
      <c r="K2960" s="16" t="s">
        <v>337</v>
      </c>
      <c r="L2960" s="16">
        <v>1</v>
      </c>
      <c r="M2960" s="16" t="s">
        <v>1777</v>
      </c>
      <c r="O2960" s="16">
        <v>0</v>
      </c>
      <c r="P2960" s="16" t="b">
        <v>1</v>
      </c>
      <c r="R2960" s="16" t="b">
        <v>0</v>
      </c>
      <c r="S2960" s="16">
        <v>1</v>
      </c>
      <c r="T2960" s="16" t="s">
        <v>91</v>
      </c>
      <c r="U2960" s="16">
        <v>999</v>
      </c>
      <c r="V2960" s="16" t="s">
        <v>1778</v>
      </c>
      <c r="W2960" s="16">
        <v>31953040</v>
      </c>
      <c r="Y2960" s="16" t="inlineStr">
        <is>
          <t>化神境玄品丹药。移动速度提高3%，持续1080现实秒。</t>
        </is>
      </c>
      <c r="Z2960" s="16" t="inlineStr">
        <is>
          <t>|cff00FF00“轻身疾行，进退有度；药助足下，不增术法杀伤。寒剂自有其宜，须量药力与丹毒而用。”——《神行轻身录》|r</t>
        </is>
      </c>
      <c r="AA2960" t="str" s="16">
        <v>炼丹可得。</v>
      </c>
      <c r="AB2960">
        <v>11921040</v>
      </c>
      <c r="AC2960" s="16" t="s">
        <v>1781</v>
      </c>
      <c r="AD2960" s="16">
        <v>40003</v>
      </c>
      <c r="AF2960">
        <v>70003</v>
      </c>
      <c r="AH2960">
        <v>30000</v>
      </c>
      <c r="AI2960" s="16" t="s">
        <v>1777</v>
      </c>
      <c r="AJ2960" s="16" t="s">
        <v>1777</v>
      </c>
      <c r="AK2960" s="16" t="s">
        <v>348</v>
      </c>
    </row>
    <row r="2961" spans="2:37">
      <c r="B2961" s="16" t="n">
        <f>10000000+INDEX(编号表!$B:$B,MATCH(F2961,编号表!$A:$A,0))*100000+INDEX(编号表!$F:$F,MATCH(D2961,编号表!$E:$E,0))*1000+INDEX(编号表!$D:$D,MATCH(E2961,编号表!$C:$C,0))*10000+G2961</f>
        <v>11954040</v>
      </c>
      <c r="C2961" s="16" t="inlineStr">
        <is>
          <t>化神玄阴神行丹</t>
        </is>
      </c>
      <c r="D2961" s="16" t="s">
        <v>108</v>
      </c>
      <c r="E2961" s="16" t="s">
        <v>348</v>
      </c>
      <c r="F2961" s="16" t="s">
        <v>1777</v>
      </c>
      <c r="G2961" s="16">
        <v>40</v>
      </c>
      <c r="I2961" s="16">
        <v>60</v>
      </c>
      <c r="J2961" t="str">
        <f t="shared" si="48"/>
        <v>大类_仙品化神丹药</v>
      </c>
      <c r="K2961" s="16" t="s">
        <v>337</v>
      </c>
      <c r="L2961" s="16">
        <v>1</v>
      </c>
      <c r="M2961" s="16" t="s">
        <v>1777</v>
      </c>
      <c r="O2961" s="16">
        <v>0</v>
      </c>
      <c r="P2961" s="16" t="b">
        <v>1</v>
      </c>
      <c r="R2961" s="16" t="b">
        <v>0</v>
      </c>
      <c r="S2961" s="16">
        <v>1</v>
      </c>
      <c r="T2961" s="16" t="s">
        <v>91</v>
      </c>
      <c r="U2961" s="16">
        <v>999</v>
      </c>
      <c r="V2961" s="16" t="s">
        <v>1778</v>
      </c>
      <c r="W2961" s="16">
        <v>31954040</v>
      </c>
      <c r="Y2961" s="16" t="inlineStr">
        <is>
          <t>化神境仙品丹药。移动速度提高3%，持续1944现实秒。</t>
        </is>
      </c>
      <c r="Z2961" s="16" t="inlineStr">
        <is>
          <t>|cff00FF00“轻身疾行，进退有度；药助足下，不增术法杀伤。寒剂自有其宜，须量药力与丹毒而用。”——《神行轻身录》|r</t>
        </is>
      </c>
      <c r="AA2961" t="str" s="16">
        <v>炼丹可得。</v>
      </c>
      <c r="AB2961">
        <v>11921040</v>
      </c>
      <c r="AC2961" s="16" t="s">
        <v>1781</v>
      </c>
      <c r="AD2961" s="16">
        <v>40004</v>
      </c>
      <c r="AF2961">
        <v>70004</v>
      </c>
      <c r="AH2961">
        <v>150000</v>
      </c>
      <c r="AI2961" s="16" t="s">
        <v>1777</v>
      </c>
      <c r="AJ2961" s="16" t="s">
        <v>1777</v>
      </c>
      <c r="AK2961" s="16" t="s">
        <v>348</v>
      </c>
    </row>
    <row r="2962" spans="2:37">
      <c r="B2962" s="16" t="n">
        <f>10000000+INDEX(编号表!$B:$B,MATCH(F2962,编号表!$A:$A,0))*100000+INDEX(编号表!$F:$F,MATCH(D2962,编号表!$E:$E,0))*1000+INDEX(编号表!$D:$D,MATCH(E2962,编号表!$C:$C,0))*10000+G2962</f>
        <v>11952041</v>
      </c>
      <c r="C2962" s="16" t="inlineStr">
        <is>
          <t>化神清和神行丹</t>
        </is>
      </c>
      <c r="D2962" s="16" t="s">
        <v>102</v>
      </c>
      <c r="E2962" s="16" t="s">
        <v>348</v>
      </c>
      <c r="F2962" s="16" t="s">
        <v>1777</v>
      </c>
      <c r="G2962" s="16">
        <v>41</v>
      </c>
      <c r="I2962" s="16">
        <v>60</v>
      </c>
      <c r="J2962" t="str">
        <f t="shared" si="48"/>
        <v>大类_灵品化神丹药</v>
      </c>
      <c r="K2962" s="16" t="s">
        <v>337</v>
      </c>
      <c r="L2962" s="16">
        <v>1</v>
      </c>
      <c r="M2962" s="16" t="s">
        <v>1777</v>
      </c>
      <c r="O2962" s="16">
        <v>0</v>
      </c>
      <c r="P2962" s="16" t="b">
        <v>1</v>
      </c>
      <c r="R2962" s="16" t="b">
        <v>0</v>
      </c>
      <c r="S2962" s="16">
        <v>1</v>
      </c>
      <c r="T2962" s="16" t="s">
        <v>91</v>
      </c>
      <c r="U2962" s="16">
        <v>999</v>
      </c>
      <c r="V2962" s="16" t="s">
        <v>1778</v>
      </c>
      <c r="W2962" s="16">
        <v>31952041</v>
      </c>
      <c r="Y2962" s="16" t="inlineStr">
        <is>
          <t>化神境灵品丹药。移动速度提高4%，持续600现实秒。</t>
        </is>
      </c>
      <c r="Z2962" s="16" t="inlineStr">
        <is>
          <t>|cff00FF00“轻身疾行，进退有度；药助足下，不增术法杀伤。凉剂自有其宜，须量药力与丹毒而用。”——《神行轻身录》|r</t>
        </is>
      </c>
      <c r="AA2962" t="str" s="16">
        <v>炼丹可得。</v>
      </c>
      <c r="AB2962">
        <v>11921041</v>
      </c>
      <c r="AC2962" s="16" t="s">
        <v>1781</v>
      </c>
      <c r="AD2962" s="16">
        <v>40002</v>
      </c>
      <c r="AF2962">
        <v>70002</v>
      </c>
      <c r="AH2962">
        <v>7500</v>
      </c>
      <c r="AI2962" s="16" t="s">
        <v>1777</v>
      </c>
      <c r="AJ2962" s="16" t="s">
        <v>1777</v>
      </c>
      <c r="AK2962" s="16" t="s">
        <v>348</v>
      </c>
    </row>
    <row r="2963" spans="2:37">
      <c r="B2963" s="16" t="n">
        <f>10000000+INDEX(编号表!$B:$B,MATCH(F2963,编号表!$A:$A,0))*100000+INDEX(编号表!$F:$F,MATCH(D2963,编号表!$E:$E,0))*1000+INDEX(编号表!$D:$D,MATCH(E2963,编号表!$C:$C,0))*10000+G2963</f>
        <v>11953041</v>
      </c>
      <c r="C2963" s="16" t="inlineStr">
        <is>
          <t>化神清和神行丹</t>
        </is>
      </c>
      <c r="D2963" s="16" t="s">
        <v>105</v>
      </c>
      <c r="E2963" s="16" t="s">
        <v>348</v>
      </c>
      <c r="F2963" s="16" t="s">
        <v>1777</v>
      </c>
      <c r="G2963" s="16">
        <v>41</v>
      </c>
      <c r="I2963" s="16">
        <v>60</v>
      </c>
      <c r="J2963" t="str">
        <f t="shared" si="48"/>
        <v>大类_玄品化神丹药</v>
      </c>
      <c r="K2963" s="16" t="s">
        <v>337</v>
      </c>
      <c r="L2963" s="16">
        <v>1</v>
      </c>
      <c r="M2963" s="16" t="s">
        <v>1777</v>
      </c>
      <c r="O2963" s="16">
        <v>0</v>
      </c>
      <c r="P2963" s="16" t="b">
        <v>1</v>
      </c>
      <c r="R2963" s="16" t="b">
        <v>0</v>
      </c>
      <c r="S2963" s="16">
        <v>1</v>
      </c>
      <c r="T2963" s="16" t="s">
        <v>91</v>
      </c>
      <c r="U2963" s="16">
        <v>999</v>
      </c>
      <c r="V2963" s="16" t="s">
        <v>1778</v>
      </c>
      <c r="W2963" s="16">
        <v>31953041</v>
      </c>
      <c r="Y2963" s="16" t="inlineStr">
        <is>
          <t>化神境玄品丹药。移动速度提高4%，持续1080现实秒。</t>
        </is>
      </c>
      <c r="Z2963" s="16" t="inlineStr">
        <is>
          <t>|cff00FF00“轻身疾行，进退有度；药助足下，不增术法杀伤。凉剂自有其宜，须量药力与丹毒而用。”——《神行轻身录》|r</t>
        </is>
      </c>
      <c r="AA2963" t="str" s="16">
        <v>炼丹可得。</v>
      </c>
      <c r="AB2963">
        <v>11921041</v>
      </c>
      <c r="AC2963" s="16" t="s">
        <v>1781</v>
      </c>
      <c r="AD2963" s="16">
        <v>40003</v>
      </c>
      <c r="AF2963">
        <v>70003</v>
      </c>
      <c r="AH2963">
        <v>30000</v>
      </c>
      <c r="AI2963" s="16" t="s">
        <v>1777</v>
      </c>
      <c r="AJ2963" s="16" t="s">
        <v>1777</v>
      </c>
      <c r="AK2963" s="16" t="s">
        <v>348</v>
      </c>
    </row>
    <row r="2964" spans="2:37">
      <c r="B2964" s="16" t="n">
        <f>10000000+INDEX(编号表!$B:$B,MATCH(F2964,编号表!$A:$A,0))*100000+INDEX(编号表!$F:$F,MATCH(D2964,编号表!$E:$E,0))*1000+INDEX(编号表!$D:$D,MATCH(E2964,编号表!$C:$C,0))*10000+G2964</f>
        <v>11954041</v>
      </c>
      <c r="C2964" s="16" t="inlineStr">
        <is>
          <t>化神清和神行丹</t>
        </is>
      </c>
      <c r="D2964" s="16" t="s">
        <v>108</v>
      </c>
      <c r="E2964" s="16" t="s">
        <v>348</v>
      </c>
      <c r="F2964" s="16" t="s">
        <v>1777</v>
      </c>
      <c r="G2964" s="16">
        <v>41</v>
      </c>
      <c r="I2964" s="16">
        <v>60</v>
      </c>
      <c r="J2964" t="str">
        <f t="shared" si="48"/>
        <v>大类_仙品化神丹药</v>
      </c>
      <c r="K2964" s="16" t="s">
        <v>337</v>
      </c>
      <c r="L2964" s="16">
        <v>1</v>
      </c>
      <c r="M2964" s="16" t="s">
        <v>1777</v>
      </c>
      <c r="O2964" s="16">
        <v>0</v>
      </c>
      <c r="P2964" s="16" t="b">
        <v>1</v>
      </c>
      <c r="R2964" s="16" t="b">
        <v>0</v>
      </c>
      <c r="S2964" s="16">
        <v>1</v>
      </c>
      <c r="T2964" s="16" t="s">
        <v>91</v>
      </c>
      <c r="U2964" s="16">
        <v>999</v>
      </c>
      <c r="V2964" s="16" t="s">
        <v>1778</v>
      </c>
      <c r="W2964" s="16">
        <v>31954041</v>
      </c>
      <c r="Y2964" s="16" t="inlineStr">
        <is>
          <t>化神境仙品丹药。移动速度提高4%，持续1944现实秒。</t>
        </is>
      </c>
      <c r="Z2964" s="16" t="inlineStr">
        <is>
          <t>|cff00FF00“轻身疾行，进退有度；药助足下，不增术法杀伤。凉剂自有其宜，须量药力与丹毒而用。”——《神行轻身录》|r</t>
        </is>
      </c>
      <c r="AA2964" t="str" s="16">
        <v>炼丹可得。</v>
      </c>
      <c r="AB2964">
        <v>11921041</v>
      </c>
      <c r="AC2964" s="16" t="s">
        <v>1781</v>
      </c>
      <c r="AD2964" s="16">
        <v>40004</v>
      </c>
      <c r="AF2964">
        <v>70004</v>
      </c>
      <c r="AH2964">
        <v>150000</v>
      </c>
      <c r="AI2964" s="16" t="s">
        <v>1777</v>
      </c>
      <c r="AJ2964" s="16" t="s">
        <v>1777</v>
      </c>
      <c r="AK2964" s="16" t="s">
        <v>348</v>
      </c>
    </row>
    <row r="2965" spans="2:37">
      <c r="B2965" s="16" t="n">
        <f>10000000+INDEX(编号表!$B:$B,MATCH(F2965,编号表!$A:$A,0))*100000+INDEX(编号表!$F:$F,MATCH(D2965,编号表!$E:$E,0))*1000+INDEX(编号表!$D:$D,MATCH(E2965,编号表!$C:$C,0))*10000+G2965</f>
        <v>11952042</v>
      </c>
      <c r="C2965" s="16" t="inlineStr">
        <is>
          <t>化神神行丹</t>
        </is>
      </c>
      <c r="D2965" s="16" t="s">
        <v>102</v>
      </c>
      <c r="E2965" s="16" t="s">
        <v>348</v>
      </c>
      <c r="F2965" s="16" t="s">
        <v>1777</v>
      </c>
      <c r="G2965" s="16">
        <v>42</v>
      </c>
      <c r="I2965" s="16">
        <v>60</v>
      </c>
      <c r="J2965" t="str">
        <f t="shared" si="48"/>
        <v>大类_灵品化神丹药</v>
      </c>
      <c r="K2965" s="16" t="s">
        <v>337</v>
      </c>
      <c r="L2965" s="16">
        <v>1</v>
      </c>
      <c r="M2965" s="16" t="s">
        <v>1777</v>
      </c>
      <c r="O2965" s="16">
        <v>0</v>
      </c>
      <c r="P2965" s="16" t="b">
        <v>1</v>
      </c>
      <c r="R2965" s="16" t="b">
        <v>0</v>
      </c>
      <c r="S2965" s="16">
        <v>1</v>
      </c>
      <c r="T2965" s="16" t="s">
        <v>91</v>
      </c>
      <c r="U2965" s="16">
        <v>999</v>
      </c>
      <c r="V2965" s="16" t="s">
        <v>1778</v>
      </c>
      <c r="W2965" s="16">
        <v>31952042</v>
      </c>
      <c r="Y2965" s="16" t="inlineStr">
        <is>
          <t>化神境灵品丹药。移动速度提高5%，持续600现实秒。</t>
        </is>
      </c>
      <c r="Z2965" s="16" t="inlineStr">
        <is>
          <t>|cff00FF00“轻身疾行，进退有度；药助足下，不增术法杀伤。平剂自有其宜，须量药力与丹毒而用。”——《神行轻身录》|r</t>
        </is>
      </c>
      <c r="AA2965" t="str" s="16">
        <v>炼丹可得。</v>
      </c>
      <c r="AB2965">
        <v>11921042</v>
      </c>
      <c r="AC2965" s="16" t="s">
        <v>1781</v>
      </c>
      <c r="AD2965" s="16">
        <v>40002</v>
      </c>
      <c r="AF2965">
        <v>70002</v>
      </c>
      <c r="AH2965">
        <v>7500</v>
      </c>
      <c r="AI2965" s="16" t="s">
        <v>1777</v>
      </c>
      <c r="AJ2965" s="16" t="s">
        <v>1777</v>
      </c>
      <c r="AK2965" s="16" t="s">
        <v>348</v>
      </c>
    </row>
    <row r="2966" spans="2:37">
      <c r="B2966" s="16" t="n">
        <f>10000000+INDEX(编号表!$B:$B,MATCH(F2966,编号表!$A:$A,0))*100000+INDEX(编号表!$F:$F,MATCH(D2966,编号表!$E:$E,0))*1000+INDEX(编号表!$D:$D,MATCH(E2966,编号表!$C:$C,0))*10000+G2966</f>
        <v>11953042</v>
      </c>
      <c r="C2966" s="16" t="inlineStr">
        <is>
          <t>化神神行丹</t>
        </is>
      </c>
      <c r="D2966" s="16" t="s">
        <v>105</v>
      </c>
      <c r="E2966" s="16" t="s">
        <v>348</v>
      </c>
      <c r="F2966" s="16" t="s">
        <v>1777</v>
      </c>
      <c r="G2966" s="16">
        <v>42</v>
      </c>
      <c r="I2966" s="16">
        <v>60</v>
      </c>
      <c r="J2966" t="str">
        <f t="shared" si="48"/>
        <v>大类_玄品化神丹药</v>
      </c>
      <c r="K2966" s="16" t="s">
        <v>337</v>
      </c>
      <c r="L2966" s="16">
        <v>1</v>
      </c>
      <c r="M2966" s="16" t="s">
        <v>1777</v>
      </c>
      <c r="O2966" s="16">
        <v>0</v>
      </c>
      <c r="P2966" s="16" t="b">
        <v>1</v>
      </c>
      <c r="R2966" s="16" t="b">
        <v>0</v>
      </c>
      <c r="S2966" s="16">
        <v>1</v>
      </c>
      <c r="T2966" s="16" t="s">
        <v>91</v>
      </c>
      <c r="U2966" s="16">
        <v>999</v>
      </c>
      <c r="V2966" s="16" t="s">
        <v>1778</v>
      </c>
      <c r="W2966" s="16">
        <v>31953042</v>
      </c>
      <c r="Y2966" s="16" t="inlineStr">
        <is>
          <t>化神境玄品丹药。移动速度提高5%，持续1080现实秒。</t>
        </is>
      </c>
      <c r="Z2966" s="16" t="inlineStr">
        <is>
          <t>|cff00FF00“轻身疾行，进退有度；药助足下，不增术法杀伤。平剂自有其宜，须量药力与丹毒而用。”——《神行轻身录》|r</t>
        </is>
      </c>
      <c r="AA2966" t="str" s="16">
        <v>炼丹可得。</v>
      </c>
      <c r="AB2966">
        <v>11921042</v>
      </c>
      <c r="AC2966" s="16" t="s">
        <v>1781</v>
      </c>
      <c r="AD2966" s="16">
        <v>40003</v>
      </c>
      <c r="AF2966">
        <v>70003</v>
      </c>
      <c r="AH2966">
        <v>30000</v>
      </c>
      <c r="AI2966" s="16" t="s">
        <v>1777</v>
      </c>
      <c r="AJ2966" s="16" t="s">
        <v>1777</v>
      </c>
      <c r="AK2966" s="16" t="s">
        <v>348</v>
      </c>
    </row>
    <row r="2967" spans="2:37">
      <c r="B2967" s="16" t="n">
        <f>10000000+INDEX(编号表!$B:$B,MATCH(F2967,编号表!$A:$A,0))*100000+INDEX(编号表!$F:$F,MATCH(D2967,编号表!$E:$E,0))*1000+INDEX(编号表!$D:$D,MATCH(E2967,编号表!$C:$C,0))*10000+G2967</f>
        <v>11954042</v>
      </c>
      <c r="C2967" s="16" t="inlineStr">
        <is>
          <t>化神神行丹</t>
        </is>
      </c>
      <c r="D2967" s="16" t="s">
        <v>108</v>
      </c>
      <c r="E2967" s="16" t="s">
        <v>348</v>
      </c>
      <c r="F2967" s="16" t="s">
        <v>1777</v>
      </c>
      <c r="G2967" s="16">
        <v>42</v>
      </c>
      <c r="I2967" s="16">
        <v>60</v>
      </c>
      <c r="J2967" t="str">
        <f t="shared" si="48"/>
        <v>大类_仙品化神丹药</v>
      </c>
      <c r="K2967" s="16" t="s">
        <v>337</v>
      </c>
      <c r="L2967" s="16">
        <v>1</v>
      </c>
      <c r="M2967" s="16" t="s">
        <v>1777</v>
      </c>
      <c r="O2967" s="16">
        <v>0</v>
      </c>
      <c r="P2967" s="16" t="b">
        <v>1</v>
      </c>
      <c r="R2967" s="16" t="b">
        <v>0</v>
      </c>
      <c r="S2967" s="16">
        <v>1</v>
      </c>
      <c r="T2967" s="16" t="s">
        <v>91</v>
      </c>
      <c r="U2967" s="16">
        <v>999</v>
      </c>
      <c r="V2967" s="16" t="s">
        <v>1778</v>
      </c>
      <c r="W2967" s="16">
        <v>31954042</v>
      </c>
      <c r="Y2967" s="16" t="inlineStr">
        <is>
          <t>化神境仙品丹药。移动速度提高5%，持续1944现实秒。</t>
        </is>
      </c>
      <c r="Z2967" s="16" t="inlineStr">
        <is>
          <t>|cff00FF00“轻身疾行，进退有度；药助足下，不增术法杀伤。平剂自有其宜，须量药力与丹毒而用。”——《神行轻身录》|r</t>
        </is>
      </c>
      <c r="AA2967" t="str" s="16">
        <v>炼丹可得。</v>
      </c>
      <c r="AB2967">
        <v>11921042</v>
      </c>
      <c r="AC2967" s="16" t="s">
        <v>1781</v>
      </c>
      <c r="AD2967" s="16">
        <v>40004</v>
      </c>
      <c r="AF2967">
        <v>70004</v>
      </c>
      <c r="AH2967">
        <v>150000</v>
      </c>
      <c r="AI2967" s="16" t="s">
        <v>1777</v>
      </c>
      <c r="AJ2967" s="16" t="s">
        <v>1777</v>
      </c>
      <c r="AK2967" s="16" t="s">
        <v>348</v>
      </c>
    </row>
    <row r="2968" spans="2:37">
      <c r="B2968" s="16" t="n">
        <f>10000000+INDEX(编号表!$B:$B,MATCH(F2968,编号表!$A:$A,0))*100000+INDEX(编号表!$F:$F,MATCH(D2968,编号表!$E:$E,0))*1000+INDEX(编号表!$D:$D,MATCH(E2968,编号表!$C:$C,0))*10000+G2968</f>
        <v>11952043</v>
      </c>
      <c r="C2968" s="16" t="inlineStr">
        <is>
          <t>化神温阳神行丹</t>
        </is>
      </c>
      <c r="D2968" s="16" t="s">
        <v>102</v>
      </c>
      <c r="E2968" s="16" t="s">
        <v>348</v>
      </c>
      <c r="F2968" s="16" t="s">
        <v>1777</v>
      </c>
      <c r="G2968" s="16">
        <v>43</v>
      </c>
      <c r="I2968" s="16">
        <v>60</v>
      </c>
      <c r="J2968" t="str">
        <f t="shared" si="48"/>
        <v>大类_灵品化神丹药</v>
      </c>
      <c r="K2968" s="16" t="s">
        <v>337</v>
      </c>
      <c r="L2968" s="16">
        <v>1</v>
      </c>
      <c r="M2968" s="16" t="s">
        <v>1777</v>
      </c>
      <c r="O2968" s="16">
        <v>0</v>
      </c>
      <c r="P2968" s="16" t="b">
        <v>1</v>
      </c>
      <c r="R2968" s="16" t="b">
        <v>0</v>
      </c>
      <c r="S2968" s="16">
        <v>1</v>
      </c>
      <c r="T2968" s="16" t="s">
        <v>91</v>
      </c>
      <c r="U2968" s="16">
        <v>999</v>
      </c>
      <c r="V2968" s="16" t="s">
        <v>1778</v>
      </c>
      <c r="W2968" s="16">
        <v>31952043</v>
      </c>
      <c r="Y2968" s="16" t="inlineStr">
        <is>
          <t>化神境灵品丹药。移动速度提高6%，持续600现实秒。</t>
        </is>
      </c>
      <c r="Z2968" s="16" t="inlineStr">
        <is>
          <t>|cff00FF00“轻身疾行，进退有度；药助足下，不增术法杀伤。温剂自有其宜，须量药力与丹毒而用。”——《神行轻身录》|r</t>
        </is>
      </c>
      <c r="AA2968" t="str" s="16">
        <v>炼丹可得。</v>
      </c>
      <c r="AB2968">
        <v>11921043</v>
      </c>
      <c r="AC2968" s="16" t="s">
        <v>1781</v>
      </c>
      <c r="AD2968" s="16">
        <v>40002</v>
      </c>
      <c r="AF2968">
        <v>70002</v>
      </c>
      <c r="AH2968">
        <v>7500</v>
      </c>
      <c r="AI2968" s="16" t="s">
        <v>1777</v>
      </c>
      <c r="AJ2968" s="16" t="s">
        <v>1777</v>
      </c>
      <c r="AK2968" s="16" t="s">
        <v>348</v>
      </c>
    </row>
    <row r="2969" spans="2:37">
      <c r="B2969" s="16" t="n">
        <f>10000000+INDEX(编号表!$B:$B,MATCH(F2969,编号表!$A:$A,0))*100000+INDEX(编号表!$F:$F,MATCH(D2969,编号表!$E:$E,0))*1000+INDEX(编号表!$D:$D,MATCH(E2969,编号表!$C:$C,0))*10000+G2969</f>
        <v>11953043</v>
      </c>
      <c r="C2969" s="16" t="inlineStr">
        <is>
          <t>化神温阳神行丹</t>
        </is>
      </c>
      <c r="D2969" s="16" t="s">
        <v>105</v>
      </c>
      <c r="E2969" s="16" t="s">
        <v>348</v>
      </c>
      <c r="F2969" s="16" t="s">
        <v>1777</v>
      </c>
      <c r="G2969" s="16">
        <v>43</v>
      </c>
      <c r="I2969" s="16">
        <v>60</v>
      </c>
      <c r="J2969" t="str">
        <f t="shared" si="48"/>
        <v>大类_玄品化神丹药</v>
      </c>
      <c r="K2969" s="16" t="s">
        <v>337</v>
      </c>
      <c r="L2969" s="16">
        <v>1</v>
      </c>
      <c r="M2969" s="16" t="s">
        <v>1777</v>
      </c>
      <c r="O2969" s="16">
        <v>0</v>
      </c>
      <c r="P2969" s="16" t="b">
        <v>1</v>
      </c>
      <c r="R2969" s="16" t="b">
        <v>0</v>
      </c>
      <c r="S2969" s="16">
        <v>1</v>
      </c>
      <c r="T2969" s="16" t="s">
        <v>91</v>
      </c>
      <c r="U2969" s="16">
        <v>999</v>
      </c>
      <c r="V2969" s="16" t="s">
        <v>1778</v>
      </c>
      <c r="W2969" s="16">
        <v>31953043</v>
      </c>
      <c r="Y2969" s="16" t="inlineStr">
        <is>
          <t>化神境玄品丹药。移动速度提高6%，持续1080现实秒。</t>
        </is>
      </c>
      <c r="Z2969" s="16" t="inlineStr">
        <is>
          <t>|cff00FF00“轻身疾行，进退有度；药助足下，不增术法杀伤。温剂自有其宜，须量药力与丹毒而用。”——《神行轻身录》|r</t>
        </is>
      </c>
      <c r="AA2969" t="str" s="16">
        <v>炼丹可得。</v>
      </c>
      <c r="AB2969">
        <v>11921043</v>
      </c>
      <c r="AC2969" s="16" t="s">
        <v>1781</v>
      </c>
      <c r="AD2969" s="16">
        <v>40003</v>
      </c>
      <c r="AF2969">
        <v>70003</v>
      </c>
      <c r="AH2969">
        <v>30000</v>
      </c>
      <c r="AI2969" s="16" t="s">
        <v>1777</v>
      </c>
      <c r="AJ2969" s="16" t="s">
        <v>1777</v>
      </c>
      <c r="AK2969" s="16" t="s">
        <v>348</v>
      </c>
    </row>
    <row r="2970" spans="2:37">
      <c r="B2970" s="16" t="n">
        <f>10000000+INDEX(编号表!$B:$B,MATCH(F2970,编号表!$A:$A,0))*100000+INDEX(编号表!$F:$F,MATCH(D2970,编号表!$E:$E,0))*1000+INDEX(编号表!$D:$D,MATCH(E2970,编号表!$C:$C,0))*10000+G2970</f>
        <v>11954043</v>
      </c>
      <c r="C2970" s="16" t="inlineStr">
        <is>
          <t>化神温阳神行丹</t>
        </is>
      </c>
      <c r="D2970" s="16" t="s">
        <v>108</v>
      </c>
      <c r="E2970" s="16" t="s">
        <v>348</v>
      </c>
      <c r="F2970" s="16" t="s">
        <v>1777</v>
      </c>
      <c r="G2970" s="16">
        <v>43</v>
      </c>
      <c r="I2970" s="16">
        <v>60</v>
      </c>
      <c r="J2970" t="str">
        <f t="shared" si="48"/>
        <v>大类_仙品化神丹药</v>
      </c>
      <c r="K2970" s="16" t="s">
        <v>337</v>
      </c>
      <c r="L2970" s="16">
        <v>1</v>
      </c>
      <c r="M2970" s="16" t="s">
        <v>1777</v>
      </c>
      <c r="O2970" s="16">
        <v>0</v>
      </c>
      <c r="P2970" s="16" t="b">
        <v>1</v>
      </c>
      <c r="R2970" s="16" t="b">
        <v>0</v>
      </c>
      <c r="S2970" s="16">
        <v>1</v>
      </c>
      <c r="T2970" s="16" t="s">
        <v>91</v>
      </c>
      <c r="U2970" s="16">
        <v>999</v>
      </c>
      <c r="V2970" s="16" t="s">
        <v>1778</v>
      </c>
      <c r="W2970" s="16">
        <v>31954043</v>
      </c>
      <c r="Y2970" s="16" t="inlineStr">
        <is>
          <t>化神境仙品丹药。移动速度提高6%，持续1944现实秒。</t>
        </is>
      </c>
      <c r="Z2970" s="16" t="inlineStr">
        <is>
          <t>|cff00FF00“轻身疾行，进退有度；药助足下，不增术法杀伤。温剂自有其宜，须量药力与丹毒而用。”——《神行轻身录》|r</t>
        </is>
      </c>
      <c r="AA2970" t="str" s="16">
        <v>炼丹可得。</v>
      </c>
      <c r="AB2970">
        <v>11921043</v>
      </c>
      <c r="AC2970" s="16" t="s">
        <v>1781</v>
      </c>
      <c r="AD2970" s="16">
        <v>40004</v>
      </c>
      <c r="AF2970">
        <v>70004</v>
      </c>
      <c r="AH2970">
        <v>150000</v>
      </c>
      <c r="AI2970" s="16" t="s">
        <v>1777</v>
      </c>
      <c r="AJ2970" s="16" t="s">
        <v>1777</v>
      </c>
      <c r="AK2970" s="16" t="s">
        <v>348</v>
      </c>
    </row>
    <row r="2971" spans="2:37">
      <c r="B2971" s="16" t="n">
        <f>10000000+INDEX(编号表!$B:$B,MATCH(F2971,编号表!$A:$A,0))*100000+INDEX(编号表!$F:$F,MATCH(D2971,编号表!$E:$E,0))*1000+INDEX(编号表!$D:$D,MATCH(E2971,编号表!$C:$C,0))*10000+G2971</f>
        <v>11952044</v>
      </c>
      <c r="C2971" s="16" t="inlineStr">
        <is>
          <t>化神烈阳神行丹</t>
        </is>
      </c>
      <c r="D2971" s="16" t="s">
        <v>102</v>
      </c>
      <c r="E2971" s="16" t="s">
        <v>348</v>
      </c>
      <c r="F2971" s="16" t="s">
        <v>1777</v>
      </c>
      <c r="G2971" s="16">
        <v>44</v>
      </c>
      <c r="I2971" s="16">
        <v>60</v>
      </c>
      <c r="J2971" t="str">
        <f t="shared" si="48"/>
        <v>大类_灵品化神丹药</v>
      </c>
      <c r="K2971" s="16" t="s">
        <v>337</v>
      </c>
      <c r="L2971" s="16">
        <v>1</v>
      </c>
      <c r="M2971" s="16" t="s">
        <v>1777</v>
      </c>
      <c r="O2971" s="16">
        <v>0</v>
      </c>
      <c r="P2971" s="16" t="b">
        <v>1</v>
      </c>
      <c r="R2971" s="16" t="b">
        <v>0</v>
      </c>
      <c r="S2971" s="16">
        <v>1</v>
      </c>
      <c r="T2971" s="16" t="s">
        <v>91</v>
      </c>
      <c r="U2971" s="16">
        <v>999</v>
      </c>
      <c r="V2971" s="16" t="s">
        <v>1778</v>
      </c>
      <c r="W2971" s="16">
        <v>31952044</v>
      </c>
      <c r="Y2971" s="16" t="inlineStr">
        <is>
          <t>化神境灵品丹药。移动速度提高7%，持续600现实秒。</t>
        </is>
      </c>
      <c r="Z2971" s="16" t="inlineStr">
        <is>
          <t>|cff00FF00“轻身疾行，进退有度；药助足下，不增术法杀伤。热剂自有其宜，须量药力与丹毒而用。”——《神行轻身录》|r</t>
        </is>
      </c>
      <c r="AA2971" t="str" s="16">
        <v>炼丹可得。</v>
      </c>
      <c r="AB2971">
        <v>11921044</v>
      </c>
      <c r="AC2971" s="16" t="s">
        <v>1781</v>
      </c>
      <c r="AD2971" s="16">
        <v>40002</v>
      </c>
      <c r="AF2971">
        <v>70002</v>
      </c>
      <c r="AH2971">
        <v>7500</v>
      </c>
      <c r="AI2971" s="16" t="s">
        <v>1777</v>
      </c>
      <c r="AJ2971" s="16" t="s">
        <v>1777</v>
      </c>
      <c r="AK2971" s="16" t="s">
        <v>348</v>
      </c>
    </row>
    <row r="2972" spans="2:37">
      <c r="B2972" s="16" t="n">
        <f>10000000+INDEX(编号表!$B:$B,MATCH(F2972,编号表!$A:$A,0))*100000+INDEX(编号表!$F:$F,MATCH(D2972,编号表!$E:$E,0))*1000+INDEX(编号表!$D:$D,MATCH(E2972,编号表!$C:$C,0))*10000+G2972</f>
        <v>11953044</v>
      </c>
      <c r="C2972" s="16" t="inlineStr">
        <is>
          <t>化神烈阳神行丹</t>
        </is>
      </c>
      <c r="D2972" s="16" t="s">
        <v>105</v>
      </c>
      <c r="E2972" s="16" t="s">
        <v>348</v>
      </c>
      <c r="F2972" s="16" t="s">
        <v>1777</v>
      </c>
      <c r="G2972" s="16">
        <v>44</v>
      </c>
      <c r="I2972" s="16">
        <v>60</v>
      </c>
      <c r="J2972" t="str">
        <f t="shared" si="48"/>
        <v>大类_玄品化神丹药</v>
      </c>
      <c r="K2972" s="16" t="s">
        <v>337</v>
      </c>
      <c r="L2972" s="16">
        <v>1</v>
      </c>
      <c r="M2972" s="16" t="s">
        <v>1777</v>
      </c>
      <c r="O2972" s="16">
        <v>0</v>
      </c>
      <c r="P2972" s="16" t="b">
        <v>1</v>
      </c>
      <c r="R2972" s="16" t="b">
        <v>0</v>
      </c>
      <c r="S2972" s="16">
        <v>1</v>
      </c>
      <c r="T2972" s="16" t="s">
        <v>91</v>
      </c>
      <c r="U2972" s="16">
        <v>999</v>
      </c>
      <c r="V2972" s="16" t="s">
        <v>1778</v>
      </c>
      <c r="W2972" s="16">
        <v>31953044</v>
      </c>
      <c r="Y2972" s="16" t="inlineStr">
        <is>
          <t>化神境玄品丹药。移动速度提高7%，持续1080现实秒。</t>
        </is>
      </c>
      <c r="Z2972" s="16" t="inlineStr">
        <is>
          <t>|cff00FF00“轻身疾行，进退有度；药助足下，不增术法杀伤。热剂自有其宜，须量药力与丹毒而用。”——《神行轻身录》|r</t>
        </is>
      </c>
      <c r="AA2972" t="str" s="16">
        <v>炼丹可得。</v>
      </c>
      <c r="AB2972">
        <v>11921044</v>
      </c>
      <c r="AC2972" s="16" t="s">
        <v>1781</v>
      </c>
      <c r="AD2972" s="16">
        <v>40003</v>
      </c>
      <c r="AF2972">
        <v>70003</v>
      </c>
      <c r="AH2972">
        <v>30000</v>
      </c>
      <c r="AI2972" s="16" t="s">
        <v>1777</v>
      </c>
      <c r="AJ2972" s="16" t="s">
        <v>1777</v>
      </c>
      <c r="AK2972" s="16" t="s">
        <v>348</v>
      </c>
    </row>
    <row r="2973" spans="2:37">
      <c r="B2973" s="16" t="n">
        <f>10000000+INDEX(编号表!$B:$B,MATCH(F2973,编号表!$A:$A,0))*100000+INDEX(编号表!$F:$F,MATCH(D2973,编号表!$E:$E,0))*1000+INDEX(编号表!$D:$D,MATCH(E2973,编号表!$C:$C,0))*10000+G2973</f>
        <v>11954044</v>
      </c>
      <c r="C2973" s="16" t="inlineStr">
        <is>
          <t>化神烈阳神行丹</t>
        </is>
      </c>
      <c r="D2973" s="16" t="s">
        <v>108</v>
      </c>
      <c r="E2973" s="16" t="s">
        <v>348</v>
      </c>
      <c r="F2973" s="16" t="s">
        <v>1777</v>
      </c>
      <c r="G2973" s="16">
        <v>44</v>
      </c>
      <c r="I2973" s="16">
        <v>60</v>
      </c>
      <c r="J2973" t="str">
        <f t="shared" si="48"/>
        <v>大类_仙品化神丹药</v>
      </c>
      <c r="K2973" s="16" t="s">
        <v>337</v>
      </c>
      <c r="L2973" s="16">
        <v>1</v>
      </c>
      <c r="M2973" s="16" t="s">
        <v>1777</v>
      </c>
      <c r="O2973" s="16">
        <v>0</v>
      </c>
      <c r="P2973" s="16" t="b">
        <v>1</v>
      </c>
      <c r="R2973" s="16" t="b">
        <v>0</v>
      </c>
      <c r="S2973" s="16">
        <v>1</v>
      </c>
      <c r="T2973" s="16" t="s">
        <v>91</v>
      </c>
      <c r="U2973" s="16">
        <v>999</v>
      </c>
      <c r="V2973" s="16" t="s">
        <v>1778</v>
      </c>
      <c r="W2973" s="16">
        <v>31954044</v>
      </c>
      <c r="Y2973" s="16" t="inlineStr">
        <is>
          <t>化神境仙品丹药。移动速度提高7%，持续1944现实秒。</t>
        </is>
      </c>
      <c r="Z2973" s="16" t="inlineStr">
        <is>
          <t>|cff00FF00“轻身疾行，进退有度；药助足下，不增术法杀伤。热剂自有其宜，须量药力与丹毒而用。”——《神行轻身录》|r</t>
        </is>
      </c>
      <c r="AA2973" t="str" s="16">
        <v>炼丹可得。</v>
      </c>
      <c r="AB2973">
        <v>11921044</v>
      </c>
      <c r="AC2973" s="16" t="s">
        <v>1781</v>
      </c>
      <c r="AD2973" s="16">
        <v>40004</v>
      </c>
      <c r="AF2973">
        <v>70004</v>
      </c>
      <c r="AH2973">
        <v>150000</v>
      </c>
      <c r="AI2973" s="16" t="s">
        <v>1777</v>
      </c>
      <c r="AJ2973" s="16" t="s">
        <v>1777</v>
      </c>
      <c r="AK2973" s="16" t="s">
        <v>348</v>
      </c>
    </row>
    <row r="2974" spans="2:37">
      <c r="B2974" s="16" t="n">
        <f>10000000+INDEX(编号表!$B:$B,MATCH(F2974,编号表!$A:$A,0))*100000+INDEX(编号表!$F:$F,MATCH(D2974,编号表!$E:$E,0))*1000+INDEX(编号表!$D:$D,MATCH(E2974,编号表!$C:$C,0))*10000+G2974</f>
        <v>11952045</v>
      </c>
      <c r="C2974" s="16" t="inlineStr">
        <is>
          <t>化神玄阴迅脉丹</t>
        </is>
      </c>
      <c r="D2974" s="16" t="s">
        <v>102</v>
      </c>
      <c r="E2974" s="16" t="s">
        <v>348</v>
      </c>
      <c r="F2974" s="16" t="s">
        <v>1777</v>
      </c>
      <c r="G2974" s="16">
        <v>45</v>
      </c>
      <c r="I2974" s="16">
        <v>60</v>
      </c>
      <c r="J2974" t="str">
        <f t="shared" si="48"/>
        <v>大类_灵品化神丹药</v>
      </c>
      <c r="K2974" s="16" t="s">
        <v>337</v>
      </c>
      <c r="L2974" s="16">
        <v>1</v>
      </c>
      <c r="M2974" s="16" t="s">
        <v>1777</v>
      </c>
      <c r="O2974" s="16">
        <v>0</v>
      </c>
      <c r="P2974" s="16" t="b">
        <v>1</v>
      </c>
      <c r="R2974" s="16" t="b">
        <v>0</v>
      </c>
      <c r="S2974" s="16">
        <v>1</v>
      </c>
      <c r="T2974" s="16" t="s">
        <v>91</v>
      </c>
      <c r="U2974" s="16">
        <v>999</v>
      </c>
      <c r="V2974" s="16" t="s">
        <v>1778</v>
      </c>
      <c r="W2974" s="16">
        <v>31952045</v>
      </c>
      <c r="Y2974" s="16" t="inlineStr">
        <is>
          <t>化神境灵品丹药。法术冷却缩减3%，持续1800现实秒。</t>
        </is>
      </c>
      <c r="Z2974" s="16" t="inlineStr">
        <is>
          <t>|cff00FF00“灵脉运转有节，术法复起有时；药助缩其间隔。寒剂自有其宜，须量药力与丹毒而用。”——《迅脉运法录》|r</t>
        </is>
      </c>
      <c r="AA2974" t="str" s="16">
        <v>炼丹可得。</v>
      </c>
      <c r="AB2974">
        <v>11921045</v>
      </c>
      <c r="AC2974" s="16" t="s">
        <v>1781</v>
      </c>
      <c r="AD2974" s="16">
        <v>40002</v>
      </c>
      <c r="AF2974">
        <v>70002</v>
      </c>
      <c r="AH2974">
        <v>7500</v>
      </c>
      <c r="AI2974" s="16" t="s">
        <v>1777</v>
      </c>
      <c r="AJ2974" s="16" t="s">
        <v>1777</v>
      </c>
      <c r="AK2974" s="16" t="s">
        <v>348</v>
      </c>
    </row>
    <row r="2975" spans="2:37">
      <c r="B2975" s="16" t="n">
        <f>10000000+INDEX(编号表!$B:$B,MATCH(F2975,编号表!$A:$A,0))*100000+INDEX(编号表!$F:$F,MATCH(D2975,编号表!$E:$E,0))*1000+INDEX(编号表!$D:$D,MATCH(E2975,编号表!$C:$C,0))*10000+G2975</f>
        <v>11953045</v>
      </c>
      <c r="C2975" s="16" t="inlineStr">
        <is>
          <t>化神玄阴迅脉丹</t>
        </is>
      </c>
      <c r="D2975" s="16" t="s">
        <v>105</v>
      </c>
      <c r="E2975" s="16" t="s">
        <v>348</v>
      </c>
      <c r="F2975" s="16" t="s">
        <v>1777</v>
      </c>
      <c r="G2975" s="16">
        <v>45</v>
      </c>
      <c r="I2975" s="16">
        <v>60</v>
      </c>
      <c r="J2975" t="str">
        <f t="shared" si="48"/>
        <v>大类_玄品化神丹药</v>
      </c>
      <c r="K2975" s="16" t="s">
        <v>337</v>
      </c>
      <c r="L2975" s="16">
        <v>1</v>
      </c>
      <c r="M2975" s="16" t="s">
        <v>1777</v>
      </c>
      <c r="O2975" s="16">
        <v>0</v>
      </c>
      <c r="P2975" s="16" t="b">
        <v>1</v>
      </c>
      <c r="R2975" s="16" t="b">
        <v>0</v>
      </c>
      <c r="S2975" s="16">
        <v>1</v>
      </c>
      <c r="T2975" s="16" t="s">
        <v>91</v>
      </c>
      <c r="U2975" s="16">
        <v>999</v>
      </c>
      <c r="V2975" s="16" t="s">
        <v>1778</v>
      </c>
      <c r="W2975" s="16">
        <v>31953045</v>
      </c>
      <c r="Y2975" s="16" t="inlineStr">
        <is>
          <t>化神境玄品丹药。法术冷却缩减3%，持续3240现实秒。</t>
        </is>
      </c>
      <c r="Z2975" s="16" t="inlineStr">
        <is>
          <t>|cff00FF00“灵脉运转有节，术法复起有时；药助缩其间隔。寒剂自有其宜，须量药力与丹毒而用。”——《迅脉运法录》|r</t>
        </is>
      </c>
      <c r="AA2975" t="str" s="16">
        <v>炼丹可得。</v>
      </c>
      <c r="AB2975">
        <v>11921045</v>
      </c>
      <c r="AC2975" s="16" t="s">
        <v>1781</v>
      </c>
      <c r="AD2975" s="16">
        <v>40003</v>
      </c>
      <c r="AF2975">
        <v>70003</v>
      </c>
      <c r="AH2975">
        <v>30000</v>
      </c>
      <c r="AI2975" s="16" t="s">
        <v>1777</v>
      </c>
      <c r="AJ2975" s="16" t="s">
        <v>1777</v>
      </c>
      <c r="AK2975" s="16" t="s">
        <v>348</v>
      </c>
    </row>
    <row r="2976" spans="2:37">
      <c r="B2976" s="16" t="n">
        <f>10000000+INDEX(编号表!$B:$B,MATCH(F2976,编号表!$A:$A,0))*100000+INDEX(编号表!$F:$F,MATCH(D2976,编号表!$E:$E,0))*1000+INDEX(编号表!$D:$D,MATCH(E2976,编号表!$C:$C,0))*10000+G2976</f>
        <v>11954045</v>
      </c>
      <c r="C2976" s="16" t="inlineStr">
        <is>
          <t>化神玄阴迅脉丹</t>
        </is>
      </c>
      <c r="D2976" s="16" t="s">
        <v>108</v>
      </c>
      <c r="E2976" s="16" t="s">
        <v>348</v>
      </c>
      <c r="F2976" s="16" t="s">
        <v>1777</v>
      </c>
      <c r="G2976" s="16">
        <v>45</v>
      </c>
      <c r="I2976" s="16">
        <v>60</v>
      </c>
      <c r="J2976" t="str">
        <f t="shared" si="48"/>
        <v>大类_仙品化神丹药</v>
      </c>
      <c r="K2976" s="16" t="s">
        <v>337</v>
      </c>
      <c r="L2976" s="16">
        <v>1</v>
      </c>
      <c r="M2976" s="16" t="s">
        <v>1777</v>
      </c>
      <c r="O2976" s="16">
        <v>0</v>
      </c>
      <c r="P2976" s="16" t="b">
        <v>1</v>
      </c>
      <c r="R2976" s="16" t="b">
        <v>0</v>
      </c>
      <c r="S2976" s="16">
        <v>1</v>
      </c>
      <c r="T2976" s="16" t="s">
        <v>91</v>
      </c>
      <c r="U2976" s="16">
        <v>999</v>
      </c>
      <c r="V2976" s="16" t="s">
        <v>1778</v>
      </c>
      <c r="W2976" s="16">
        <v>31954045</v>
      </c>
      <c r="Y2976" s="16" t="inlineStr">
        <is>
          <t>化神境仙品丹药。法术冷却缩减3%，持续5832现实秒。</t>
        </is>
      </c>
      <c r="Z2976" s="16" t="inlineStr">
        <is>
          <t>|cff00FF00“灵脉运转有节，术法复起有时；药助缩其间隔。寒剂自有其宜，须量药力与丹毒而用。”——《迅脉运法录》|r</t>
        </is>
      </c>
      <c r="AA2976" t="str" s="16">
        <v>炼丹可得。</v>
      </c>
      <c r="AB2976">
        <v>11921045</v>
      </c>
      <c r="AC2976" s="16" t="s">
        <v>1781</v>
      </c>
      <c r="AD2976" s="16">
        <v>40004</v>
      </c>
      <c r="AF2976">
        <v>70004</v>
      </c>
      <c r="AH2976">
        <v>150000</v>
      </c>
      <c r="AI2976" s="16" t="s">
        <v>1777</v>
      </c>
      <c r="AJ2976" s="16" t="s">
        <v>1777</v>
      </c>
      <c r="AK2976" s="16" t="s">
        <v>348</v>
      </c>
    </row>
    <row r="2977" spans="2:37">
      <c r="B2977" s="16" t="n">
        <f>10000000+INDEX(编号表!$B:$B,MATCH(F2977,编号表!$A:$A,0))*100000+INDEX(编号表!$F:$F,MATCH(D2977,编号表!$E:$E,0))*1000+INDEX(编号表!$D:$D,MATCH(E2977,编号表!$C:$C,0))*10000+G2977</f>
        <v>11952046</v>
      </c>
      <c r="C2977" s="16" t="inlineStr">
        <is>
          <t>化神清和迅脉丹</t>
        </is>
      </c>
      <c r="D2977" s="16" t="s">
        <v>102</v>
      </c>
      <c r="E2977" s="16" t="s">
        <v>348</v>
      </c>
      <c r="F2977" s="16" t="s">
        <v>1777</v>
      </c>
      <c r="G2977" s="16">
        <v>46</v>
      </c>
      <c r="I2977" s="16">
        <v>60</v>
      </c>
      <c r="J2977" t="str">
        <f t="shared" si="48"/>
        <v>大类_灵品化神丹药</v>
      </c>
      <c r="K2977" s="16" t="s">
        <v>337</v>
      </c>
      <c r="L2977" s="16">
        <v>1</v>
      </c>
      <c r="M2977" s="16" t="s">
        <v>1777</v>
      </c>
      <c r="O2977" s="16">
        <v>0</v>
      </c>
      <c r="P2977" s="16" t="b">
        <v>1</v>
      </c>
      <c r="R2977" s="16" t="b">
        <v>0</v>
      </c>
      <c r="S2977" s="16">
        <v>1</v>
      </c>
      <c r="T2977" s="16" t="s">
        <v>91</v>
      </c>
      <c r="U2977" s="16">
        <v>999</v>
      </c>
      <c r="V2977" s="16" t="s">
        <v>1778</v>
      </c>
      <c r="W2977" s="16">
        <v>31952046</v>
      </c>
      <c r="Y2977" s="16" t="inlineStr">
        <is>
          <t>化神境灵品丹药。法术冷却缩减3.75%，持续1500现实秒。</t>
        </is>
      </c>
      <c r="Z2977" s="16" t="inlineStr">
        <is>
          <t>|cff00FF00“灵脉运转有节，术法复起有时；药助缩其间隔。凉剂自有其宜，须量药力与丹毒而用。”——《迅脉运法录》|r</t>
        </is>
      </c>
      <c r="AA2977" t="str" s="16">
        <v>炼丹可得。</v>
      </c>
      <c r="AB2977">
        <v>11921046</v>
      </c>
      <c r="AC2977" s="16" t="s">
        <v>1781</v>
      </c>
      <c r="AD2977" s="16">
        <v>40002</v>
      </c>
      <c r="AF2977">
        <v>70002</v>
      </c>
      <c r="AH2977">
        <v>7500</v>
      </c>
      <c r="AI2977" s="16" t="s">
        <v>1777</v>
      </c>
      <c r="AJ2977" s="16" t="s">
        <v>1777</v>
      </c>
      <c r="AK2977" s="16" t="s">
        <v>348</v>
      </c>
    </row>
    <row r="2978" spans="2:37">
      <c r="B2978" s="16" t="n">
        <f>10000000+INDEX(编号表!$B:$B,MATCH(F2978,编号表!$A:$A,0))*100000+INDEX(编号表!$F:$F,MATCH(D2978,编号表!$E:$E,0))*1000+INDEX(编号表!$D:$D,MATCH(E2978,编号表!$C:$C,0))*10000+G2978</f>
        <v>11953046</v>
      </c>
      <c r="C2978" s="16" t="inlineStr">
        <is>
          <t>化神清和迅脉丹</t>
        </is>
      </c>
      <c r="D2978" s="16" t="s">
        <v>105</v>
      </c>
      <c r="E2978" s="16" t="s">
        <v>348</v>
      </c>
      <c r="F2978" s="16" t="s">
        <v>1777</v>
      </c>
      <c r="G2978" s="16">
        <v>46</v>
      </c>
      <c r="I2978" s="16">
        <v>60</v>
      </c>
      <c r="J2978" t="str">
        <f t="shared" si="48"/>
        <v>大类_玄品化神丹药</v>
      </c>
      <c r="K2978" s="16" t="s">
        <v>337</v>
      </c>
      <c r="L2978" s="16">
        <v>1</v>
      </c>
      <c r="M2978" s="16" t="s">
        <v>1777</v>
      </c>
      <c r="O2978" s="16">
        <v>0</v>
      </c>
      <c r="P2978" s="16" t="b">
        <v>1</v>
      </c>
      <c r="R2978" s="16" t="b">
        <v>0</v>
      </c>
      <c r="S2978" s="16">
        <v>1</v>
      </c>
      <c r="T2978" s="16" t="s">
        <v>91</v>
      </c>
      <c r="U2978" s="16">
        <v>999</v>
      </c>
      <c r="V2978" s="16" t="s">
        <v>1778</v>
      </c>
      <c r="W2978" s="16">
        <v>31953046</v>
      </c>
      <c r="Y2978" s="16" t="inlineStr">
        <is>
          <t>化神境玄品丹药。法术冷却缩减3.75%，持续2700现实秒。</t>
        </is>
      </c>
      <c r="Z2978" s="16" t="inlineStr">
        <is>
          <t>|cff00FF00“灵脉运转有节，术法复起有时；药助缩其间隔。凉剂自有其宜，须量药力与丹毒而用。”——《迅脉运法录》|r</t>
        </is>
      </c>
      <c r="AA2978" t="str" s="16">
        <v>炼丹可得。</v>
      </c>
      <c r="AB2978">
        <v>11921046</v>
      </c>
      <c r="AC2978" s="16" t="s">
        <v>1781</v>
      </c>
      <c r="AD2978" s="16">
        <v>40003</v>
      </c>
      <c r="AF2978">
        <v>70003</v>
      </c>
      <c r="AH2978">
        <v>30000</v>
      </c>
      <c r="AI2978" s="16" t="s">
        <v>1777</v>
      </c>
      <c r="AJ2978" s="16" t="s">
        <v>1777</v>
      </c>
      <c r="AK2978" s="16" t="s">
        <v>348</v>
      </c>
    </row>
    <row r="2979" spans="2:37">
      <c r="B2979" s="16" t="n">
        <f>10000000+INDEX(编号表!$B:$B,MATCH(F2979,编号表!$A:$A,0))*100000+INDEX(编号表!$F:$F,MATCH(D2979,编号表!$E:$E,0))*1000+INDEX(编号表!$D:$D,MATCH(E2979,编号表!$C:$C,0))*10000+G2979</f>
        <v>11954046</v>
      </c>
      <c r="C2979" s="16" t="inlineStr">
        <is>
          <t>化神清和迅脉丹</t>
        </is>
      </c>
      <c r="D2979" s="16" t="s">
        <v>108</v>
      </c>
      <c r="E2979" s="16" t="s">
        <v>348</v>
      </c>
      <c r="F2979" s="16" t="s">
        <v>1777</v>
      </c>
      <c r="G2979" s="16">
        <v>46</v>
      </c>
      <c r="I2979" s="16">
        <v>60</v>
      </c>
      <c r="J2979" t="str">
        <f t="shared" si="48"/>
        <v>大类_仙品化神丹药</v>
      </c>
      <c r="K2979" s="16" t="s">
        <v>337</v>
      </c>
      <c r="L2979" s="16">
        <v>1</v>
      </c>
      <c r="M2979" s="16" t="s">
        <v>1777</v>
      </c>
      <c r="O2979" s="16">
        <v>0</v>
      </c>
      <c r="P2979" s="16" t="b">
        <v>1</v>
      </c>
      <c r="R2979" s="16" t="b">
        <v>0</v>
      </c>
      <c r="S2979" s="16">
        <v>1</v>
      </c>
      <c r="T2979" s="16" t="s">
        <v>91</v>
      </c>
      <c r="U2979" s="16">
        <v>999</v>
      </c>
      <c r="V2979" s="16" t="s">
        <v>1778</v>
      </c>
      <c r="W2979" s="16">
        <v>31954046</v>
      </c>
      <c r="Y2979" s="16" t="inlineStr">
        <is>
          <t>化神境仙品丹药。法术冷却缩减3.75%，持续4860现实秒。</t>
        </is>
      </c>
      <c r="Z2979" s="16" t="inlineStr">
        <is>
          <t>|cff00FF00“灵脉运转有节，术法复起有时；药助缩其间隔。凉剂自有其宜，须量药力与丹毒而用。”——《迅脉运法录》|r</t>
        </is>
      </c>
      <c r="AA2979" t="str" s="16">
        <v>炼丹可得。</v>
      </c>
      <c r="AB2979">
        <v>11921046</v>
      </c>
      <c r="AC2979" s="16" t="s">
        <v>1781</v>
      </c>
      <c r="AD2979" s="16">
        <v>40004</v>
      </c>
      <c r="AF2979">
        <v>70004</v>
      </c>
      <c r="AH2979">
        <v>150000</v>
      </c>
      <c r="AI2979" s="16" t="s">
        <v>1777</v>
      </c>
      <c r="AJ2979" s="16" t="s">
        <v>1777</v>
      </c>
      <c r="AK2979" s="16" t="s">
        <v>348</v>
      </c>
    </row>
    <row r="2980" spans="2:37">
      <c r="B2980" s="16" t="n">
        <f>10000000+INDEX(编号表!$B:$B,MATCH(F2980,编号表!$A:$A,0))*100000+INDEX(编号表!$F:$F,MATCH(D2980,编号表!$E:$E,0))*1000+INDEX(编号表!$D:$D,MATCH(E2980,编号表!$C:$C,0))*10000+G2980</f>
        <v>11952047</v>
      </c>
      <c r="C2980" s="16" t="inlineStr">
        <is>
          <t>化神迅脉丹</t>
        </is>
      </c>
      <c r="D2980" s="16" t="s">
        <v>102</v>
      </c>
      <c r="E2980" s="16" t="s">
        <v>348</v>
      </c>
      <c r="F2980" s="16" t="s">
        <v>1777</v>
      </c>
      <c r="G2980" s="16">
        <v>47</v>
      </c>
      <c r="I2980" s="16">
        <v>60</v>
      </c>
      <c r="J2980" t="str">
        <f t="shared" si="48"/>
        <v>大类_灵品化神丹药</v>
      </c>
      <c r="K2980" s="16" t="s">
        <v>337</v>
      </c>
      <c r="L2980" s="16">
        <v>1</v>
      </c>
      <c r="M2980" s="16" t="s">
        <v>1777</v>
      </c>
      <c r="O2980" s="16">
        <v>0</v>
      </c>
      <c r="P2980" s="16" t="b">
        <v>1</v>
      </c>
      <c r="R2980" s="16" t="b">
        <v>0</v>
      </c>
      <c r="S2980" s="16">
        <v>1</v>
      </c>
      <c r="T2980" s="16" t="s">
        <v>91</v>
      </c>
      <c r="U2980" s="16">
        <v>999</v>
      </c>
      <c r="V2980" s="16" t="s">
        <v>1778</v>
      </c>
      <c r="W2980" s="16">
        <v>31952047</v>
      </c>
      <c r="Y2980" s="16" t="inlineStr">
        <is>
          <t>化神境灵品丹药。法术冷却缩减4.5%，持续1500现实秒。</t>
        </is>
      </c>
      <c r="Z2980" s="16" t="inlineStr">
        <is>
          <t>|cff00FF00“灵脉运转有节，术法复起有时；药助缩其间隔。平剂自有其宜，须量药力与丹毒而用。”——《迅脉运法录》|r</t>
        </is>
      </c>
      <c r="AA2980" t="str" s="16">
        <v>炼丹可得。</v>
      </c>
      <c r="AB2980">
        <v>11921047</v>
      </c>
      <c r="AC2980" s="16" t="s">
        <v>1781</v>
      </c>
      <c r="AD2980" s="16">
        <v>40002</v>
      </c>
      <c r="AF2980">
        <v>70002</v>
      </c>
      <c r="AH2980">
        <v>7500</v>
      </c>
      <c r="AI2980" s="16" t="s">
        <v>1777</v>
      </c>
      <c r="AJ2980" s="16" t="s">
        <v>1777</v>
      </c>
      <c r="AK2980" s="16" t="s">
        <v>348</v>
      </c>
    </row>
    <row r="2981" spans="2:37">
      <c r="B2981" s="16" t="n">
        <f>10000000+INDEX(编号表!$B:$B,MATCH(F2981,编号表!$A:$A,0))*100000+INDEX(编号表!$F:$F,MATCH(D2981,编号表!$E:$E,0))*1000+INDEX(编号表!$D:$D,MATCH(E2981,编号表!$C:$C,0))*10000+G2981</f>
        <v>11953047</v>
      </c>
      <c r="C2981" s="16" t="inlineStr">
        <is>
          <t>化神迅脉丹</t>
        </is>
      </c>
      <c r="D2981" s="16" t="s">
        <v>105</v>
      </c>
      <c r="E2981" s="16" t="s">
        <v>348</v>
      </c>
      <c r="F2981" s="16" t="s">
        <v>1777</v>
      </c>
      <c r="G2981" s="16">
        <v>47</v>
      </c>
      <c r="I2981" s="16">
        <v>60</v>
      </c>
      <c r="J2981" t="str">
        <f t="shared" si="48"/>
        <v>大类_玄品化神丹药</v>
      </c>
      <c r="K2981" s="16" t="s">
        <v>337</v>
      </c>
      <c r="L2981" s="16">
        <v>1</v>
      </c>
      <c r="M2981" s="16" t="s">
        <v>1777</v>
      </c>
      <c r="O2981" s="16">
        <v>0</v>
      </c>
      <c r="P2981" s="16" t="b">
        <v>1</v>
      </c>
      <c r="R2981" s="16" t="b">
        <v>0</v>
      </c>
      <c r="S2981" s="16">
        <v>1</v>
      </c>
      <c r="T2981" s="16" t="s">
        <v>91</v>
      </c>
      <c r="U2981" s="16">
        <v>999</v>
      </c>
      <c r="V2981" s="16" t="s">
        <v>1778</v>
      </c>
      <c r="W2981" s="16">
        <v>31953047</v>
      </c>
      <c r="Y2981" s="16" t="inlineStr">
        <is>
          <t>化神境玄品丹药。法术冷却缩减4.5%，持续2700现实秒。</t>
        </is>
      </c>
      <c r="Z2981" s="16" t="inlineStr">
        <is>
          <t>|cff00FF00“灵脉运转有节，术法复起有时；药助缩其间隔。平剂自有其宜，须量药力与丹毒而用。”——《迅脉运法录》|r</t>
        </is>
      </c>
      <c r="AA2981" t="str" s="16">
        <v>炼丹可得。</v>
      </c>
      <c r="AB2981">
        <v>11921047</v>
      </c>
      <c r="AC2981" s="16" t="s">
        <v>1781</v>
      </c>
      <c r="AD2981" s="16">
        <v>40003</v>
      </c>
      <c r="AF2981">
        <v>70003</v>
      </c>
      <c r="AH2981">
        <v>30000</v>
      </c>
      <c r="AI2981" s="16" t="s">
        <v>1777</v>
      </c>
      <c r="AJ2981" s="16" t="s">
        <v>1777</v>
      </c>
      <c r="AK2981" s="16" t="s">
        <v>348</v>
      </c>
    </row>
    <row r="2982" spans="2:37">
      <c r="B2982" s="16" t="n">
        <f>10000000+INDEX(编号表!$B:$B,MATCH(F2982,编号表!$A:$A,0))*100000+INDEX(编号表!$F:$F,MATCH(D2982,编号表!$E:$E,0))*1000+INDEX(编号表!$D:$D,MATCH(E2982,编号表!$C:$C,0))*10000+G2982</f>
        <v>11954047</v>
      </c>
      <c r="C2982" s="16" t="inlineStr">
        <is>
          <t>化神迅脉丹</t>
        </is>
      </c>
      <c r="D2982" s="16" t="s">
        <v>108</v>
      </c>
      <c r="E2982" s="16" t="s">
        <v>348</v>
      </c>
      <c r="F2982" s="16" t="s">
        <v>1777</v>
      </c>
      <c r="G2982" s="16">
        <v>47</v>
      </c>
      <c r="I2982" s="16">
        <v>60</v>
      </c>
      <c r="J2982" t="str">
        <f t="shared" si="48"/>
        <v>大类_仙品化神丹药</v>
      </c>
      <c r="K2982" s="16" t="s">
        <v>337</v>
      </c>
      <c r="L2982" s="16">
        <v>1</v>
      </c>
      <c r="M2982" s="16" t="s">
        <v>1777</v>
      </c>
      <c r="O2982" s="16">
        <v>0</v>
      </c>
      <c r="P2982" s="16" t="b">
        <v>1</v>
      </c>
      <c r="R2982" s="16" t="b">
        <v>0</v>
      </c>
      <c r="S2982" s="16">
        <v>1</v>
      </c>
      <c r="T2982" s="16" t="s">
        <v>91</v>
      </c>
      <c r="U2982" s="16">
        <v>999</v>
      </c>
      <c r="V2982" s="16" t="s">
        <v>1778</v>
      </c>
      <c r="W2982" s="16">
        <v>31954047</v>
      </c>
      <c r="Y2982" s="16" t="inlineStr">
        <is>
          <t>化神境仙品丹药。法术冷却缩减4.5%，持续4860现实秒。</t>
        </is>
      </c>
      <c r="Z2982" s="16" t="inlineStr">
        <is>
          <t>|cff00FF00“灵脉运转有节，术法复起有时；药助缩其间隔。平剂自有其宜，须量药力与丹毒而用。”——《迅脉运法录》|r</t>
        </is>
      </c>
      <c r="AA2982" t="str" s="16">
        <v>炼丹可得。</v>
      </c>
      <c r="AB2982">
        <v>11921047</v>
      </c>
      <c r="AC2982" s="16" t="s">
        <v>1781</v>
      </c>
      <c r="AD2982" s="16">
        <v>40004</v>
      </c>
      <c r="AF2982">
        <v>70004</v>
      </c>
      <c r="AH2982">
        <v>150000</v>
      </c>
      <c r="AI2982" s="16" t="s">
        <v>1777</v>
      </c>
      <c r="AJ2982" s="16" t="s">
        <v>1777</v>
      </c>
      <c r="AK2982" s="16" t="s">
        <v>348</v>
      </c>
    </row>
    <row r="2983" spans="2:37">
      <c r="B2983" s="16" t="n">
        <f>10000000+INDEX(编号表!$B:$B,MATCH(F2983,编号表!$A:$A,0))*100000+INDEX(编号表!$F:$F,MATCH(D2983,编号表!$E:$E,0))*1000+INDEX(编号表!$D:$D,MATCH(E2983,编号表!$C:$C,0))*10000+G2983</f>
        <v>11952048</v>
      </c>
      <c r="C2983" s="16" t="inlineStr">
        <is>
          <t>化神温阳迅脉丹</t>
        </is>
      </c>
      <c r="D2983" s="16" t="s">
        <v>102</v>
      </c>
      <c r="E2983" s="16" t="s">
        <v>348</v>
      </c>
      <c r="F2983" s="16" t="s">
        <v>1777</v>
      </c>
      <c r="G2983" s="16">
        <v>48</v>
      </c>
      <c r="I2983" s="16">
        <v>60</v>
      </c>
      <c r="J2983" t="str">
        <f t="shared" si="48"/>
        <v>大类_灵品化神丹药</v>
      </c>
      <c r="K2983" s="16" t="s">
        <v>337</v>
      </c>
      <c r="L2983" s="16">
        <v>1</v>
      </c>
      <c r="M2983" s="16" t="s">
        <v>1777</v>
      </c>
      <c r="O2983" s="16">
        <v>0</v>
      </c>
      <c r="P2983" s="16" t="b">
        <v>1</v>
      </c>
      <c r="R2983" s="16" t="b">
        <v>0</v>
      </c>
      <c r="S2983" s="16">
        <v>1</v>
      </c>
      <c r="T2983" s="16" t="s">
        <v>91</v>
      </c>
      <c r="U2983" s="16">
        <v>999</v>
      </c>
      <c r="V2983" s="16" t="s">
        <v>1778</v>
      </c>
      <c r="W2983" s="16">
        <v>31952048</v>
      </c>
      <c r="Y2983" s="16" t="inlineStr">
        <is>
          <t>化神境灵品丹药。法术冷却缩减5.25%，持续1500现实秒。</t>
        </is>
      </c>
      <c r="Z2983" s="16" t="inlineStr">
        <is>
          <t>|cff00FF00“灵脉运转有节，术法复起有时；药助缩其间隔。温剂自有其宜，须量药力与丹毒而用。”——《迅脉运法录》|r</t>
        </is>
      </c>
      <c r="AA2983" t="str" s="16">
        <v>炼丹可得。</v>
      </c>
      <c r="AB2983">
        <v>11921048</v>
      </c>
      <c r="AC2983" s="16" t="s">
        <v>1781</v>
      </c>
      <c r="AD2983" s="16">
        <v>40002</v>
      </c>
      <c r="AF2983">
        <v>70002</v>
      </c>
      <c r="AH2983">
        <v>7500</v>
      </c>
      <c r="AI2983" s="16" t="s">
        <v>1777</v>
      </c>
      <c r="AJ2983" s="16" t="s">
        <v>1777</v>
      </c>
      <c r="AK2983" s="16" t="s">
        <v>348</v>
      </c>
    </row>
    <row r="2984" spans="2:37">
      <c r="B2984" s="16" t="n">
        <f>10000000+INDEX(编号表!$B:$B,MATCH(F2984,编号表!$A:$A,0))*100000+INDEX(编号表!$F:$F,MATCH(D2984,编号表!$E:$E,0))*1000+INDEX(编号表!$D:$D,MATCH(E2984,编号表!$C:$C,0))*10000+G2984</f>
        <v>11953048</v>
      </c>
      <c r="C2984" s="16" t="inlineStr">
        <is>
          <t>化神温阳迅脉丹</t>
        </is>
      </c>
      <c r="D2984" s="16" t="s">
        <v>105</v>
      </c>
      <c r="E2984" s="16" t="s">
        <v>348</v>
      </c>
      <c r="F2984" s="16" t="s">
        <v>1777</v>
      </c>
      <c r="G2984" s="16">
        <v>48</v>
      </c>
      <c r="I2984" s="16">
        <v>60</v>
      </c>
      <c r="J2984" t="str">
        <f t="shared" si="48"/>
        <v>大类_玄品化神丹药</v>
      </c>
      <c r="K2984" s="16" t="s">
        <v>337</v>
      </c>
      <c r="L2984" s="16">
        <v>1</v>
      </c>
      <c r="M2984" s="16" t="s">
        <v>1777</v>
      </c>
      <c r="O2984" s="16">
        <v>0</v>
      </c>
      <c r="P2984" s="16" t="b">
        <v>1</v>
      </c>
      <c r="R2984" s="16" t="b">
        <v>0</v>
      </c>
      <c r="S2984" s="16">
        <v>1</v>
      </c>
      <c r="T2984" s="16" t="s">
        <v>91</v>
      </c>
      <c r="U2984" s="16">
        <v>999</v>
      </c>
      <c r="V2984" s="16" t="s">
        <v>1778</v>
      </c>
      <c r="W2984" s="16">
        <v>31953048</v>
      </c>
      <c r="Y2984" s="16" t="inlineStr">
        <is>
          <t>化神境玄品丹药。法术冷却缩减5.25%，持续2700现实秒。</t>
        </is>
      </c>
      <c r="Z2984" s="16" t="inlineStr">
        <is>
          <t>|cff00FF00“灵脉运转有节，术法复起有时；药助缩其间隔。温剂自有其宜，须量药力与丹毒而用。”——《迅脉运法录》|r</t>
        </is>
      </c>
      <c r="AA2984" t="str" s="16">
        <v>炼丹可得。</v>
      </c>
      <c r="AB2984">
        <v>11921048</v>
      </c>
      <c r="AC2984" s="16" t="s">
        <v>1781</v>
      </c>
      <c r="AD2984" s="16">
        <v>40003</v>
      </c>
      <c r="AF2984">
        <v>70003</v>
      </c>
      <c r="AH2984">
        <v>30000</v>
      </c>
      <c r="AI2984" s="16" t="s">
        <v>1777</v>
      </c>
      <c r="AJ2984" s="16" t="s">
        <v>1777</v>
      </c>
      <c r="AK2984" s="16" t="s">
        <v>348</v>
      </c>
    </row>
    <row r="2985" spans="2:37">
      <c r="B2985" s="16" t="n">
        <f>10000000+INDEX(编号表!$B:$B,MATCH(F2985,编号表!$A:$A,0))*100000+INDEX(编号表!$F:$F,MATCH(D2985,编号表!$E:$E,0))*1000+INDEX(编号表!$D:$D,MATCH(E2985,编号表!$C:$C,0))*10000+G2985</f>
        <v>11954048</v>
      </c>
      <c r="C2985" s="16" t="inlineStr">
        <is>
          <t>化神温阳迅脉丹</t>
        </is>
      </c>
      <c r="D2985" s="16" t="s">
        <v>108</v>
      </c>
      <c r="E2985" s="16" t="s">
        <v>348</v>
      </c>
      <c r="F2985" s="16" t="s">
        <v>1777</v>
      </c>
      <c r="G2985" s="16">
        <v>48</v>
      </c>
      <c r="I2985" s="16">
        <v>60</v>
      </c>
      <c r="J2985" t="str">
        <f t="shared" si="48"/>
        <v>大类_仙品化神丹药</v>
      </c>
      <c r="K2985" s="16" t="s">
        <v>337</v>
      </c>
      <c r="L2985" s="16">
        <v>1</v>
      </c>
      <c r="M2985" s="16" t="s">
        <v>1777</v>
      </c>
      <c r="O2985" s="16">
        <v>0</v>
      </c>
      <c r="P2985" s="16" t="b">
        <v>1</v>
      </c>
      <c r="R2985" s="16" t="b">
        <v>0</v>
      </c>
      <c r="S2985" s="16">
        <v>1</v>
      </c>
      <c r="T2985" s="16" t="s">
        <v>91</v>
      </c>
      <c r="U2985" s="16">
        <v>999</v>
      </c>
      <c r="V2985" s="16" t="s">
        <v>1778</v>
      </c>
      <c r="W2985" s="16">
        <v>31954048</v>
      </c>
      <c r="Y2985" s="16" t="inlineStr">
        <is>
          <t>化神境仙品丹药。法术冷却缩减5.25%，持续4860现实秒。</t>
        </is>
      </c>
      <c r="Z2985" s="16" t="inlineStr">
        <is>
          <t>|cff00FF00“灵脉运转有节，术法复起有时；药助缩其间隔。温剂自有其宜，须量药力与丹毒而用。”——《迅脉运法录》|r</t>
        </is>
      </c>
      <c r="AA2985" t="str" s="16">
        <v>炼丹可得。</v>
      </c>
      <c r="AB2985">
        <v>11921048</v>
      </c>
      <c r="AC2985" s="16" t="s">
        <v>1781</v>
      </c>
      <c r="AD2985" s="16">
        <v>40004</v>
      </c>
      <c r="AF2985">
        <v>70004</v>
      </c>
      <c r="AH2985">
        <v>150000</v>
      </c>
      <c r="AI2985" s="16" t="s">
        <v>1777</v>
      </c>
      <c r="AJ2985" s="16" t="s">
        <v>1777</v>
      </c>
      <c r="AK2985" s="16" t="s">
        <v>348</v>
      </c>
    </row>
    <row r="2986" spans="2:37">
      <c r="B2986" s="16" t="n">
        <f>10000000+INDEX(编号表!$B:$B,MATCH(F2986,编号表!$A:$A,0))*100000+INDEX(编号表!$F:$F,MATCH(D2986,编号表!$E:$E,0))*1000+INDEX(编号表!$D:$D,MATCH(E2986,编号表!$C:$C,0))*10000+G2986</f>
        <v>11952049</v>
      </c>
      <c r="C2986" s="16" t="inlineStr">
        <is>
          <t>化神烈阳迅脉丹</t>
        </is>
      </c>
      <c r="D2986" s="16" t="s">
        <v>102</v>
      </c>
      <c r="E2986" s="16" t="s">
        <v>348</v>
      </c>
      <c r="F2986" s="16" t="s">
        <v>1777</v>
      </c>
      <c r="G2986" s="16">
        <v>49</v>
      </c>
      <c r="I2986" s="16">
        <v>60</v>
      </c>
      <c r="J2986" t="str">
        <f t="shared" si="48"/>
        <v>大类_灵品化神丹药</v>
      </c>
      <c r="K2986" s="16" t="s">
        <v>337</v>
      </c>
      <c r="L2986" s="16">
        <v>1</v>
      </c>
      <c r="M2986" s="16" t="s">
        <v>1777</v>
      </c>
      <c r="O2986" s="16">
        <v>0</v>
      </c>
      <c r="P2986" s="16" t="b">
        <v>1</v>
      </c>
      <c r="R2986" s="16" t="b">
        <v>0</v>
      </c>
      <c r="S2986" s="16">
        <v>1</v>
      </c>
      <c r="T2986" s="16" t="s">
        <v>91</v>
      </c>
      <c r="U2986" s="16">
        <v>999</v>
      </c>
      <c r="V2986" s="16" t="s">
        <v>1778</v>
      </c>
      <c r="W2986" s="16">
        <v>31952049</v>
      </c>
      <c r="Y2986" s="16" t="inlineStr">
        <is>
          <t>化神境灵品丹药。法术冷却缩减6%，持续900现实秒。</t>
        </is>
      </c>
      <c r="Z2986" s="16" t="inlineStr">
        <is>
          <t>|cff00FF00“灵脉运转有节，术法复起有时；药助缩其间隔。热剂自有其宜，须量药力与丹毒而用。”——《迅脉运法录》|r</t>
        </is>
      </c>
      <c r="AA2986" t="str" s="16">
        <v>炼丹可得。</v>
      </c>
      <c r="AB2986">
        <v>11921049</v>
      </c>
      <c r="AC2986" s="16" t="s">
        <v>1781</v>
      </c>
      <c r="AD2986" s="16">
        <v>40002</v>
      </c>
      <c r="AF2986">
        <v>70002</v>
      </c>
      <c r="AH2986">
        <v>7500</v>
      </c>
      <c r="AI2986" s="16" t="s">
        <v>1777</v>
      </c>
      <c r="AJ2986" s="16" t="s">
        <v>1777</v>
      </c>
      <c r="AK2986" s="16" t="s">
        <v>348</v>
      </c>
    </row>
    <row r="2987" spans="2:37">
      <c r="B2987" s="16" t="n">
        <f>10000000+INDEX(编号表!$B:$B,MATCH(F2987,编号表!$A:$A,0))*100000+INDEX(编号表!$F:$F,MATCH(D2987,编号表!$E:$E,0))*1000+INDEX(编号表!$D:$D,MATCH(E2987,编号表!$C:$C,0))*10000+G2987</f>
        <v>11953049</v>
      </c>
      <c r="C2987" s="16" t="inlineStr">
        <is>
          <t>化神烈阳迅脉丹</t>
        </is>
      </c>
      <c r="D2987" s="16" t="s">
        <v>105</v>
      </c>
      <c r="E2987" s="16" t="s">
        <v>348</v>
      </c>
      <c r="F2987" s="16" t="s">
        <v>1777</v>
      </c>
      <c r="G2987" s="16">
        <v>49</v>
      </c>
      <c r="I2987" s="16">
        <v>60</v>
      </c>
      <c r="J2987" t="str">
        <f t="shared" si="48"/>
        <v>大类_玄品化神丹药</v>
      </c>
      <c r="K2987" s="16" t="s">
        <v>337</v>
      </c>
      <c r="L2987" s="16">
        <v>1</v>
      </c>
      <c r="M2987" s="16" t="s">
        <v>1777</v>
      </c>
      <c r="O2987" s="16">
        <v>0</v>
      </c>
      <c r="P2987" s="16" t="b">
        <v>1</v>
      </c>
      <c r="R2987" s="16" t="b">
        <v>0</v>
      </c>
      <c r="S2987" s="16">
        <v>1</v>
      </c>
      <c r="T2987" s="16" t="s">
        <v>91</v>
      </c>
      <c r="U2987" s="16">
        <v>999</v>
      </c>
      <c r="V2987" s="16" t="s">
        <v>1778</v>
      </c>
      <c r="W2987" s="16">
        <v>31953049</v>
      </c>
      <c r="Y2987" s="16" t="inlineStr">
        <is>
          <t>化神境玄品丹药。法术冷却缩减6%，持续1620现实秒。</t>
        </is>
      </c>
      <c r="Z2987" s="16" t="inlineStr">
        <is>
          <t>|cff00FF00“灵脉运转有节，术法复起有时；药助缩其间隔。热剂自有其宜，须量药力与丹毒而用。”——《迅脉运法录》|r</t>
        </is>
      </c>
      <c r="AA2987" t="str" s="16">
        <v>炼丹可得。</v>
      </c>
      <c r="AB2987">
        <v>11921049</v>
      </c>
      <c r="AC2987" s="16" t="s">
        <v>1781</v>
      </c>
      <c r="AD2987" s="16">
        <v>40003</v>
      </c>
      <c r="AF2987">
        <v>70003</v>
      </c>
      <c r="AH2987">
        <v>30000</v>
      </c>
      <c r="AI2987" s="16" t="s">
        <v>1777</v>
      </c>
      <c r="AJ2987" s="16" t="s">
        <v>1777</v>
      </c>
      <c r="AK2987" s="16" t="s">
        <v>348</v>
      </c>
    </row>
    <row r="2988" spans="2:37">
      <c r="B2988" s="16" t="n">
        <f>10000000+INDEX(编号表!$B:$B,MATCH(F2988,编号表!$A:$A,0))*100000+INDEX(编号表!$F:$F,MATCH(D2988,编号表!$E:$E,0))*1000+INDEX(编号表!$D:$D,MATCH(E2988,编号表!$C:$C,0))*10000+G2988</f>
        <v>11954049</v>
      </c>
      <c r="C2988" s="16" t="inlineStr">
        <is>
          <t>化神烈阳迅脉丹</t>
        </is>
      </c>
      <c r="D2988" s="16" t="s">
        <v>108</v>
      </c>
      <c r="E2988" s="16" t="s">
        <v>348</v>
      </c>
      <c r="F2988" s="16" t="s">
        <v>1777</v>
      </c>
      <c r="G2988" s="16">
        <v>49</v>
      </c>
      <c r="I2988" s="16">
        <v>60</v>
      </c>
      <c r="J2988" t="str">
        <f t="shared" si="48"/>
        <v>大类_仙品化神丹药</v>
      </c>
      <c r="K2988" s="16" t="s">
        <v>337</v>
      </c>
      <c r="L2988" s="16">
        <v>1</v>
      </c>
      <c r="M2988" s="16" t="s">
        <v>1777</v>
      </c>
      <c r="O2988" s="16">
        <v>0</v>
      </c>
      <c r="P2988" s="16" t="b">
        <v>1</v>
      </c>
      <c r="R2988" s="16" t="b">
        <v>0</v>
      </c>
      <c r="S2988" s="16">
        <v>1</v>
      </c>
      <c r="T2988" s="16" t="s">
        <v>91</v>
      </c>
      <c r="U2988" s="16">
        <v>999</v>
      </c>
      <c r="V2988" s="16" t="s">
        <v>1778</v>
      </c>
      <c r="W2988" s="16">
        <v>31954049</v>
      </c>
      <c r="Y2988" s="16" t="inlineStr">
        <is>
          <t>化神境仙品丹药。法术冷却缩减6%，持续2916现实秒。</t>
        </is>
      </c>
      <c r="Z2988" s="16" t="inlineStr">
        <is>
          <t>|cff00FF00“灵脉运转有节，术法复起有时；药助缩其间隔。热剂自有其宜，须量药力与丹毒而用。”——《迅脉运法录》|r</t>
        </is>
      </c>
      <c r="AA2988" t="str" s="16">
        <v>炼丹可得。</v>
      </c>
      <c r="AB2988">
        <v>11921049</v>
      </c>
      <c r="AC2988" s="16" t="s">
        <v>1781</v>
      </c>
      <c r="AD2988" s="16">
        <v>40004</v>
      </c>
      <c r="AF2988">
        <v>70004</v>
      </c>
      <c r="AH2988">
        <v>150000</v>
      </c>
      <c r="AI2988" s="16" t="s">
        <v>1777</v>
      </c>
      <c r="AJ2988" s="16" t="s">
        <v>1777</v>
      </c>
      <c r="AK2988" s="16" t="s">
        <v>348</v>
      </c>
    </row>
    <row r="2989" spans="2:37">
      <c r="B2989" s="16" t="n">
        <f>10000000+INDEX(编号表!$B:$B,MATCH(F2989,编号表!$A:$A,0))*100000+INDEX(编号表!$F:$F,MATCH(D2989,编号表!$E:$E,0))*1000+INDEX(编号表!$D:$D,MATCH(E2989,编号表!$C:$C,0))*10000+G2989</f>
        <v>11952050</v>
      </c>
      <c r="C2989" s="16" t="s">
        <v>3605</v>
      </c>
      <c r="D2989" s="16" t="s">
        <v>102</v>
      </c>
      <c r="E2989" s="16" t="s">
        <v>348</v>
      </c>
      <c r="F2989" s="16" t="s">
        <v>1777</v>
      </c>
      <c r="G2989" s="16">
        <v>50</v>
      </c>
      <c r="I2989" s="16">
        <v>60</v>
      </c>
      <c r="J2989" t="str">
        <f t="shared" si="48"/>
        <v>大类_灵品化神丹药</v>
      </c>
      <c r="K2989" s="16" t="s">
        <v>337</v>
      </c>
      <c r="L2989" s="16">
        <v>1</v>
      </c>
      <c r="M2989" s="16" t="s">
        <v>1777</v>
      </c>
      <c r="O2989" s="16">
        <v>0</v>
      </c>
      <c r="P2989" s="16" t="b">
        <v>1</v>
      </c>
      <c r="R2989" s="16" t="b">
        <v>0</v>
      </c>
      <c r="S2989" s="16">
        <v>1</v>
      </c>
      <c r="T2989" s="16" t="s">
        <v>91</v>
      </c>
      <c r="U2989" s="16">
        <v>999</v>
      </c>
      <c r="V2989" s="16" t="s">
        <v>1778</v>
      </c>
      <c r="W2989" s="16">
        <v>31952050</v>
      </c>
      <c r="Y2989" s="16" t="inlineStr">
        <is>
          <t>化神境灵品丹药。清除对应味池杂质总量635688点，按300现实秒的经过时间线性结算（操作时补结差额）。</t>
        </is>
      </c>
      <c r="Z2989" s="16" t="inlineStr">
        <is>
          <t>|cff00FF00“骨底积浊得清，根基乃少其滞。寒剂自有其宜，须量药力与丹毒而用。”——《骨底澄浊录》|r</t>
        </is>
      </c>
      <c r="AA2989" t="str" s="16">
        <v>炼丹可得。</v>
      </c>
      <c r="AB2989">
        <v>11921050</v>
      </c>
      <c r="AC2989" s="16" t="s">
        <v>1781</v>
      </c>
      <c r="AD2989" s="16">
        <v>40002</v>
      </c>
      <c r="AF2989">
        <v>70002</v>
      </c>
      <c r="AH2989">
        <v>7500</v>
      </c>
      <c r="AI2989" s="16" t="s">
        <v>1777</v>
      </c>
      <c r="AJ2989" s="16" t="s">
        <v>1777</v>
      </c>
      <c r="AK2989" s="16" t="s">
        <v>348</v>
      </c>
    </row>
    <row r="2990" spans="2:37">
      <c r="B2990" s="16" t="n">
        <f>10000000+INDEX(编号表!$B:$B,MATCH(F2990,编号表!$A:$A,0))*100000+INDEX(编号表!$F:$F,MATCH(D2990,编号表!$E:$E,0))*1000+INDEX(编号表!$D:$D,MATCH(E2990,编号表!$C:$C,0))*10000+G2990</f>
        <v>11953050</v>
      </c>
      <c r="C2990" s="16" t="s">
        <v>3605</v>
      </c>
      <c r="D2990" s="16" t="s">
        <v>105</v>
      </c>
      <c r="E2990" s="16" t="s">
        <v>348</v>
      </c>
      <c r="F2990" s="16" t="s">
        <v>1777</v>
      </c>
      <c r="G2990" s="16">
        <v>50</v>
      </c>
      <c r="I2990" s="16">
        <v>60</v>
      </c>
      <c r="J2990" t="str">
        <f t="shared" si="48"/>
        <v>大类_玄品化神丹药</v>
      </c>
      <c r="K2990" s="16" t="s">
        <v>337</v>
      </c>
      <c r="L2990" s="16">
        <v>1</v>
      </c>
      <c r="M2990" s="16" t="s">
        <v>1777</v>
      </c>
      <c r="O2990" s="16">
        <v>0</v>
      </c>
      <c r="P2990" s="16" t="b">
        <v>1</v>
      </c>
      <c r="R2990" s="16" t="b">
        <v>0</v>
      </c>
      <c r="S2990" s="16">
        <v>1</v>
      </c>
      <c r="T2990" s="16" t="s">
        <v>91</v>
      </c>
      <c r="U2990" s="16">
        <v>999</v>
      </c>
      <c r="V2990" s="16" t="s">
        <v>1778</v>
      </c>
      <c r="W2990" s="16">
        <v>31953050</v>
      </c>
      <c r="Y2990" s="16" t="inlineStr">
        <is>
          <t>化神境玄品丹药。清除对应味池杂质总量1097577点，按300现实秒的经过时间线性结算（操作时补结差额）。</t>
        </is>
      </c>
      <c r="Z2990" s="16" t="inlineStr">
        <is>
          <t>|cff00FF00“骨底积浊得清，根基乃少其滞。寒剂自有其宜，须量药力与丹毒而用。”——《骨底澄浊录》|r</t>
        </is>
      </c>
      <c r="AA2990" t="str" s="16">
        <v>炼丹可得。</v>
      </c>
      <c r="AB2990">
        <v>11921050</v>
      </c>
      <c r="AC2990" s="16" t="s">
        <v>1781</v>
      </c>
      <c r="AD2990" s="16">
        <v>40003</v>
      </c>
      <c r="AF2990">
        <v>70003</v>
      </c>
      <c r="AH2990">
        <v>30000</v>
      </c>
      <c r="AI2990" s="16" t="s">
        <v>1777</v>
      </c>
      <c r="AJ2990" s="16" t="s">
        <v>1777</v>
      </c>
      <c r="AK2990" s="16" t="s">
        <v>348</v>
      </c>
    </row>
    <row r="2991" spans="2:37">
      <c r="B2991" s="16" t="n">
        <f>10000000+INDEX(编号表!$B:$B,MATCH(F2991,编号表!$A:$A,0))*100000+INDEX(编号表!$F:$F,MATCH(D2991,编号表!$E:$E,0))*1000+INDEX(编号表!$D:$D,MATCH(E2991,编号表!$C:$C,0))*10000+G2991</f>
        <v>11954050</v>
      </c>
      <c r="C2991" s="16" t="s">
        <v>3605</v>
      </c>
      <c r="D2991" s="16" t="s">
        <v>108</v>
      </c>
      <c r="E2991" s="16" t="s">
        <v>348</v>
      </c>
      <c r="F2991" s="16" t="s">
        <v>1777</v>
      </c>
      <c r="G2991" s="16">
        <v>50</v>
      </c>
      <c r="I2991" s="16">
        <v>60</v>
      </c>
      <c r="J2991" t="str">
        <f t="shared" si="48"/>
        <v>大类_仙品化神丹药</v>
      </c>
      <c r="K2991" s="16" t="s">
        <v>337</v>
      </c>
      <c r="L2991" s="16">
        <v>1</v>
      </c>
      <c r="M2991" s="16" t="s">
        <v>1777</v>
      </c>
      <c r="O2991" s="16">
        <v>0</v>
      </c>
      <c r="P2991" s="16" t="b">
        <v>1</v>
      </c>
      <c r="R2991" s="16" t="b">
        <v>0</v>
      </c>
      <c r="S2991" s="16">
        <v>1</v>
      </c>
      <c r="T2991" s="16" t="s">
        <v>91</v>
      </c>
      <c r="U2991" s="16">
        <v>999</v>
      </c>
      <c r="V2991" s="16" t="s">
        <v>1778</v>
      </c>
      <c r="W2991" s="16">
        <v>31954050</v>
      </c>
      <c r="Y2991" s="16" t="inlineStr">
        <is>
          <t>化神境仙品丹药。清除对应味池杂质总量1928989点，按300现实秒的经过时间线性结算（操作时补结差额）。</t>
        </is>
      </c>
      <c r="Z2991" s="16" t="inlineStr">
        <is>
          <t>|cff00FF00“骨底积浊得清，根基乃少其滞。寒剂自有其宜，须量药力与丹毒而用。”——《骨底澄浊录》|r</t>
        </is>
      </c>
      <c r="AA2991" t="str" s="16">
        <v>炼丹可得。</v>
      </c>
      <c r="AB2991">
        <v>11921050</v>
      </c>
      <c r="AC2991" s="16" t="s">
        <v>1781</v>
      </c>
      <c r="AD2991" s="16">
        <v>40004</v>
      </c>
      <c r="AF2991">
        <v>70004</v>
      </c>
      <c r="AH2991">
        <v>150000</v>
      </c>
      <c r="AI2991" s="16" t="s">
        <v>1777</v>
      </c>
      <c r="AJ2991" s="16" t="s">
        <v>1777</v>
      </c>
      <c r="AK2991" s="16" t="s">
        <v>348</v>
      </c>
    </row>
    <row r="2992" spans="2:37">
      <c r="B2992" s="16" t="n">
        <f>10000000+INDEX(编号表!$B:$B,MATCH(F2992,编号表!$A:$A,0))*100000+INDEX(编号表!$F:$F,MATCH(D2992,编号表!$E:$E,0))*1000+INDEX(编号表!$D:$D,MATCH(E2992,编号表!$C:$C,0))*10000+G2992</f>
        <v>11952051</v>
      </c>
      <c r="C2992" s="16" t="s">
        <v>3609</v>
      </c>
      <c r="D2992" s="16" t="s">
        <v>102</v>
      </c>
      <c r="E2992" s="16" t="s">
        <v>348</v>
      </c>
      <c r="F2992" s="16" t="s">
        <v>1777</v>
      </c>
      <c r="G2992" s="16">
        <v>51</v>
      </c>
      <c r="I2992" s="16">
        <v>60</v>
      </c>
      <c r="J2992" t="str">
        <f t="shared" si="48"/>
        <v>大类_灵品化神丹药</v>
      </c>
      <c r="K2992" s="16" t="s">
        <v>337</v>
      </c>
      <c r="L2992" s="16">
        <v>1</v>
      </c>
      <c r="M2992" s="16" t="s">
        <v>1777</v>
      </c>
      <c r="O2992" s="16">
        <v>0</v>
      </c>
      <c r="P2992" s="16" t="b">
        <v>1</v>
      </c>
      <c r="R2992" s="16" t="b">
        <v>0</v>
      </c>
      <c r="S2992" s="16">
        <v>1</v>
      </c>
      <c r="T2992" s="16" t="s">
        <v>91</v>
      </c>
      <c r="U2992" s="16">
        <v>999</v>
      </c>
      <c r="V2992" s="16" t="s">
        <v>1778</v>
      </c>
      <c r="W2992" s="16">
        <v>31952051</v>
      </c>
      <c r="Y2992" s="16" t="inlineStr">
        <is>
          <t>化神境灵品丹药。清除对应味池杂质总量380538点，按60现实秒的经过时间线性结算（操作时补结差额）。</t>
        </is>
      </c>
      <c r="Z2992" s="16" t="inlineStr">
        <is>
          <t>|cff00FF00“骨底积浊得清，根基乃少其滞。凉剂自有其宜，须量药力与丹毒而用。”——《骨底澄浊录》|r</t>
        </is>
      </c>
      <c r="AA2992" t="str" s="16">
        <v>炼丹可得。</v>
      </c>
      <c r="AB2992">
        <v>11921051</v>
      </c>
      <c r="AC2992" s="16" t="s">
        <v>1781</v>
      </c>
      <c r="AD2992" s="16">
        <v>40002</v>
      </c>
      <c r="AF2992">
        <v>70002</v>
      </c>
      <c r="AH2992">
        <v>7500</v>
      </c>
      <c r="AI2992" s="16" t="s">
        <v>1777</v>
      </c>
      <c r="AJ2992" s="16" t="s">
        <v>1777</v>
      </c>
      <c r="AK2992" s="16" t="s">
        <v>348</v>
      </c>
    </row>
    <row r="2993" spans="2:37">
      <c r="B2993" s="16" t="n">
        <f>10000000+INDEX(编号表!$B:$B,MATCH(F2993,编号表!$A:$A,0))*100000+INDEX(编号表!$F:$F,MATCH(D2993,编号表!$E:$E,0))*1000+INDEX(编号表!$D:$D,MATCH(E2993,编号表!$C:$C,0))*10000+G2993</f>
        <v>11953051</v>
      </c>
      <c r="C2993" s="16" t="s">
        <v>3609</v>
      </c>
      <c r="D2993" s="16" t="s">
        <v>105</v>
      </c>
      <c r="E2993" s="16" t="s">
        <v>348</v>
      </c>
      <c r="F2993" s="16" t="s">
        <v>1777</v>
      </c>
      <c r="G2993" s="16">
        <v>51</v>
      </c>
      <c r="I2993" s="16">
        <v>60</v>
      </c>
      <c r="J2993" t="str">
        <f t="shared" si="48"/>
        <v>大类_玄品化神丹药</v>
      </c>
      <c r="K2993" s="16" t="s">
        <v>337</v>
      </c>
      <c r="L2993" s="16">
        <v>1</v>
      </c>
      <c r="M2993" s="16" t="s">
        <v>1777</v>
      </c>
      <c r="O2993" s="16">
        <v>0</v>
      </c>
      <c r="P2993" s="16" t="b">
        <v>1</v>
      </c>
      <c r="R2993" s="16" t="b">
        <v>0</v>
      </c>
      <c r="S2993" s="16">
        <v>1</v>
      </c>
      <c r="T2993" s="16" t="s">
        <v>91</v>
      </c>
      <c r="U2993" s="16">
        <v>999</v>
      </c>
      <c r="V2993" s="16" t="s">
        <v>1778</v>
      </c>
      <c r="W2993" s="16">
        <v>31953051</v>
      </c>
      <c r="Y2993" s="16" t="inlineStr">
        <is>
          <t>化神境玄品丹药。清除对应味池杂质总量632480点，按60现实秒的经过时间线性结算（操作时补结差额）。</t>
        </is>
      </c>
      <c r="Z2993" s="16" t="inlineStr">
        <is>
          <t>|cff00FF00“骨底积浊得清，根基乃少其滞。凉剂自有其宜，须量药力与丹毒而用。”——《骨底澄浊录》|r</t>
        </is>
      </c>
      <c r="AA2993" t="str" s="16">
        <v>炼丹可得。</v>
      </c>
      <c r="AB2993">
        <v>11921051</v>
      </c>
      <c r="AC2993" s="16" t="s">
        <v>1781</v>
      </c>
      <c r="AD2993" s="16">
        <v>40003</v>
      </c>
      <c r="AF2993">
        <v>70003</v>
      </c>
      <c r="AH2993">
        <v>30000</v>
      </c>
      <c r="AI2993" s="16" t="s">
        <v>1777</v>
      </c>
      <c r="AJ2993" s="16" t="s">
        <v>1777</v>
      </c>
      <c r="AK2993" s="16" t="s">
        <v>348</v>
      </c>
    </row>
    <row r="2994" spans="2:37">
      <c r="B2994" s="16" t="n">
        <f>10000000+INDEX(编号表!$B:$B,MATCH(F2994,编号表!$A:$A,0))*100000+INDEX(编号表!$F:$F,MATCH(D2994,编号表!$E:$E,0))*1000+INDEX(编号表!$D:$D,MATCH(E2994,编号表!$C:$C,0))*10000+G2994</f>
        <v>11954051</v>
      </c>
      <c r="C2994" s="16" t="s">
        <v>3609</v>
      </c>
      <c r="D2994" s="16" t="s">
        <v>108</v>
      </c>
      <c r="E2994" s="16" t="s">
        <v>348</v>
      </c>
      <c r="F2994" s="16" t="s">
        <v>1777</v>
      </c>
      <c r="G2994" s="16">
        <v>51</v>
      </c>
      <c r="I2994" s="16">
        <v>60</v>
      </c>
      <c r="J2994" t="str">
        <f t="shared" si="48"/>
        <v>大类_仙品化神丹药</v>
      </c>
      <c r="K2994" s="16" t="s">
        <v>337</v>
      </c>
      <c r="L2994" s="16">
        <v>1</v>
      </c>
      <c r="M2994" s="16" t="s">
        <v>1777</v>
      </c>
      <c r="O2994" s="16">
        <v>0</v>
      </c>
      <c r="P2994" s="16" t="b">
        <v>1</v>
      </c>
      <c r="R2994" s="16" t="b">
        <v>0</v>
      </c>
      <c r="S2994" s="16">
        <v>1</v>
      </c>
      <c r="T2994" s="16" t="s">
        <v>91</v>
      </c>
      <c r="U2994" s="16">
        <v>999</v>
      </c>
      <c r="V2994" s="16" t="s">
        <v>1778</v>
      </c>
      <c r="W2994" s="16">
        <v>31954051</v>
      </c>
      <c r="Y2994" s="16" t="inlineStr">
        <is>
          <t>化神境仙品丹药。清除对应味池杂质总量1085982点，按60现实秒的经过时间线性结算（操作时补结差额）。</t>
        </is>
      </c>
      <c r="Z2994" s="16" t="inlineStr">
        <is>
          <t>|cff00FF00“骨底积浊得清，根基乃少其滞。凉剂自有其宜，须量药力与丹毒而用。”——《骨底澄浊录》|r</t>
        </is>
      </c>
      <c r="AA2994" t="str" s="16">
        <v>炼丹可得。</v>
      </c>
      <c r="AB2994">
        <v>11921051</v>
      </c>
      <c r="AC2994" s="16" t="s">
        <v>1781</v>
      </c>
      <c r="AD2994" s="16">
        <v>40004</v>
      </c>
      <c r="AF2994">
        <v>70004</v>
      </c>
      <c r="AH2994">
        <v>150000</v>
      </c>
      <c r="AI2994" s="16" t="s">
        <v>1777</v>
      </c>
      <c r="AJ2994" s="16" t="s">
        <v>1777</v>
      </c>
      <c r="AK2994" s="16" t="s">
        <v>348</v>
      </c>
    </row>
    <row r="2995" spans="2:37">
      <c r="B2995" s="16" t="n">
        <f>10000000+INDEX(编号表!$B:$B,MATCH(F2995,编号表!$A:$A,0))*100000+INDEX(编号表!$F:$F,MATCH(D2995,编号表!$E:$E,0))*1000+INDEX(编号表!$D:$D,MATCH(E2995,编号表!$C:$C,0))*10000+G2995</f>
        <v>11952052</v>
      </c>
      <c r="C2995" s="16" t="s">
        <v>3613</v>
      </c>
      <c r="D2995" s="16" t="s">
        <v>102</v>
      </c>
      <c r="E2995" s="16" t="s">
        <v>348</v>
      </c>
      <c r="F2995" s="16" t="s">
        <v>1777</v>
      </c>
      <c r="G2995" s="16">
        <v>52</v>
      </c>
      <c r="I2995" s="16">
        <v>60</v>
      </c>
      <c r="J2995" t="str">
        <f t="shared" ref="J2995:J3058" si="49">"大类_"&amp;D2995&amp;E2995&amp;F2995</f>
        <v>大类_灵品化神丹药</v>
      </c>
      <c r="K2995" s="16" t="s">
        <v>337</v>
      </c>
      <c r="L2995" s="16">
        <v>1</v>
      </c>
      <c r="M2995" s="16" t="s">
        <v>1777</v>
      </c>
      <c r="O2995" s="16">
        <v>0</v>
      </c>
      <c r="P2995" s="16" t="b">
        <v>1</v>
      </c>
      <c r="R2995" s="16" t="b">
        <v>0</v>
      </c>
      <c r="S2995" s="16">
        <v>1</v>
      </c>
      <c r="T2995" s="16" t="s">
        <v>91</v>
      </c>
      <c r="U2995" s="16">
        <v>999</v>
      </c>
      <c r="V2995" s="16" t="s">
        <v>1778</v>
      </c>
      <c r="W2995" s="16">
        <v>31952052</v>
      </c>
      <c r="Y2995" s="16" t="inlineStr">
        <is>
          <t>化神境灵品丹药。清除对应味池杂质总量466560点，按60现实秒的经过时间线性结算（操作时补结差额）。</t>
        </is>
      </c>
      <c r="Z2995" s="16" t="inlineStr">
        <is>
          <t>|cff00FF00“骨底积浊得清，根基乃少其滞。平剂自有其宜，须量药力与丹毒而用。”——《骨底澄浊录》|r</t>
        </is>
      </c>
      <c r="AA2995" t="str" s="16">
        <v>炼丹可得。</v>
      </c>
      <c r="AB2995">
        <v>11921052</v>
      </c>
      <c r="AC2995" s="16" t="s">
        <v>1781</v>
      </c>
      <c r="AD2995" s="16">
        <v>40002</v>
      </c>
      <c r="AF2995">
        <v>70002</v>
      </c>
      <c r="AH2995">
        <v>7500</v>
      </c>
      <c r="AI2995" s="16" t="s">
        <v>1777</v>
      </c>
      <c r="AJ2995" s="16" t="s">
        <v>1777</v>
      </c>
      <c r="AK2995" s="16" t="s">
        <v>348</v>
      </c>
    </row>
    <row r="2996" spans="2:37">
      <c r="B2996" s="16" t="n">
        <f>10000000+INDEX(编号表!$B:$B,MATCH(F2996,编号表!$A:$A,0))*100000+INDEX(编号表!$F:$F,MATCH(D2996,编号表!$E:$E,0))*1000+INDEX(编号表!$D:$D,MATCH(E2996,编号表!$C:$C,0))*10000+G2996</f>
        <v>11953052</v>
      </c>
      <c r="C2996" s="16" t="s">
        <v>3613</v>
      </c>
      <c r="D2996" s="16" t="s">
        <v>105</v>
      </c>
      <c r="E2996" s="16" t="s">
        <v>348</v>
      </c>
      <c r="F2996" s="16" t="s">
        <v>1777</v>
      </c>
      <c r="G2996" s="16">
        <v>52</v>
      </c>
      <c r="I2996" s="16">
        <v>60</v>
      </c>
      <c r="J2996" t="str">
        <f t="shared" si="49"/>
        <v>大类_玄品化神丹药</v>
      </c>
      <c r="K2996" s="16" t="s">
        <v>337</v>
      </c>
      <c r="L2996" s="16">
        <v>1</v>
      </c>
      <c r="M2996" s="16" t="s">
        <v>1777</v>
      </c>
      <c r="O2996" s="16">
        <v>0</v>
      </c>
      <c r="P2996" s="16" t="b">
        <v>1</v>
      </c>
      <c r="R2996" s="16" t="b">
        <v>0</v>
      </c>
      <c r="S2996" s="16">
        <v>1</v>
      </c>
      <c r="T2996" s="16" t="s">
        <v>91</v>
      </c>
      <c r="U2996" s="16">
        <v>999</v>
      </c>
      <c r="V2996" s="16" t="s">
        <v>1778</v>
      </c>
      <c r="W2996" s="16">
        <v>31953052</v>
      </c>
      <c r="Y2996" s="16" t="inlineStr">
        <is>
          <t>化神境玄品丹药。清除对应味池杂质总量781494点，按60现实秒的经过时间线性结算（操作时补结差额）。</t>
        </is>
      </c>
      <c r="Z2996" s="16" t="inlineStr">
        <is>
          <t>|cff00FF00“骨底积浊得清，根基乃少其滞。平剂自有其宜，须量药力与丹毒而用。”——《骨底澄浊录》|r</t>
        </is>
      </c>
      <c r="AA2996" t="str" s="16">
        <v>炼丹可得。</v>
      </c>
      <c r="AB2996">
        <v>11921052</v>
      </c>
      <c r="AC2996" s="16" t="s">
        <v>1781</v>
      </c>
      <c r="AD2996" s="16">
        <v>40003</v>
      </c>
      <c r="AF2996">
        <v>70003</v>
      </c>
      <c r="AH2996">
        <v>30000</v>
      </c>
      <c r="AI2996" s="16" t="s">
        <v>1777</v>
      </c>
      <c r="AJ2996" s="16" t="s">
        <v>1777</v>
      </c>
      <c r="AK2996" s="16" t="s">
        <v>348</v>
      </c>
    </row>
    <row r="2997" spans="2:37">
      <c r="B2997" s="16" t="n">
        <f>10000000+INDEX(编号表!$B:$B,MATCH(F2997,编号表!$A:$A,0))*100000+INDEX(编号表!$F:$F,MATCH(D2997,编号表!$E:$E,0))*1000+INDEX(编号表!$D:$D,MATCH(E2997,编号表!$C:$C,0))*10000+G2997</f>
        <v>11954052</v>
      </c>
      <c r="C2997" s="16" t="s">
        <v>3613</v>
      </c>
      <c r="D2997" s="16" t="s">
        <v>108</v>
      </c>
      <c r="E2997" s="16" t="s">
        <v>348</v>
      </c>
      <c r="F2997" s="16" t="s">
        <v>1777</v>
      </c>
      <c r="G2997" s="16">
        <v>52</v>
      </c>
      <c r="I2997" s="16">
        <v>60</v>
      </c>
      <c r="J2997" t="str">
        <f t="shared" si="49"/>
        <v>大类_仙品化神丹药</v>
      </c>
      <c r="K2997" s="16" t="s">
        <v>337</v>
      </c>
      <c r="L2997" s="16">
        <v>1</v>
      </c>
      <c r="M2997" s="16" t="s">
        <v>1777</v>
      </c>
      <c r="O2997" s="16">
        <v>0</v>
      </c>
      <c r="P2997" s="16" t="b">
        <v>1</v>
      </c>
      <c r="R2997" s="16" t="b">
        <v>0</v>
      </c>
      <c r="S2997" s="16">
        <v>1</v>
      </c>
      <c r="T2997" s="16" t="s">
        <v>91</v>
      </c>
      <c r="U2997" s="16">
        <v>999</v>
      </c>
      <c r="V2997" s="16" t="s">
        <v>1778</v>
      </c>
      <c r="W2997" s="16">
        <v>31954052</v>
      </c>
      <c r="Y2997" s="16" t="inlineStr">
        <is>
          <t>化神境仙品丹药。清除对应味池杂质总量1348348点，按60现实秒的经过时间线性结算（操作时补结差额）。</t>
        </is>
      </c>
      <c r="Z2997" s="16" t="inlineStr">
        <is>
          <t>|cff00FF00“骨底积浊得清，根基乃少其滞。平剂自有其宜，须量药力与丹毒而用。”——《骨底澄浊录》|r</t>
        </is>
      </c>
      <c r="AA2997" t="str" s="16">
        <v>炼丹可得。</v>
      </c>
      <c r="AB2997">
        <v>11921052</v>
      </c>
      <c r="AC2997" s="16" t="s">
        <v>1781</v>
      </c>
      <c r="AD2997" s="16">
        <v>40004</v>
      </c>
      <c r="AF2997">
        <v>70004</v>
      </c>
      <c r="AH2997">
        <v>150000</v>
      </c>
      <c r="AI2997" s="16" t="s">
        <v>1777</v>
      </c>
      <c r="AJ2997" s="16" t="s">
        <v>1777</v>
      </c>
      <c r="AK2997" s="16" t="s">
        <v>348</v>
      </c>
    </row>
    <row r="2998" spans="2:37">
      <c r="B2998" s="16" t="n">
        <f>10000000+INDEX(编号表!$B:$B,MATCH(F2998,编号表!$A:$A,0))*100000+INDEX(编号表!$F:$F,MATCH(D2998,编号表!$E:$E,0))*1000+INDEX(编号表!$D:$D,MATCH(E2998,编号表!$C:$C,0))*10000+G2998</f>
        <v>11952053</v>
      </c>
      <c r="C2998" s="16" t="s">
        <v>3617</v>
      </c>
      <c r="D2998" s="16" t="s">
        <v>102</v>
      </c>
      <c r="E2998" s="16" t="s">
        <v>348</v>
      </c>
      <c r="F2998" s="16" t="s">
        <v>1777</v>
      </c>
      <c r="G2998" s="16">
        <v>53</v>
      </c>
      <c r="I2998" s="16">
        <v>60</v>
      </c>
      <c r="J2998" t="str">
        <f t="shared" si="49"/>
        <v>大类_灵品化神丹药</v>
      </c>
      <c r="K2998" s="16" t="s">
        <v>337</v>
      </c>
      <c r="L2998" s="16">
        <v>1</v>
      </c>
      <c r="M2998" s="16" t="s">
        <v>1777</v>
      </c>
      <c r="O2998" s="16">
        <v>0</v>
      </c>
      <c r="P2998" s="16" t="b">
        <v>1</v>
      </c>
      <c r="R2998" s="16" t="b">
        <v>0</v>
      </c>
      <c r="S2998" s="16">
        <v>1</v>
      </c>
      <c r="T2998" s="16" t="s">
        <v>91</v>
      </c>
      <c r="U2998" s="16">
        <v>999</v>
      </c>
      <c r="V2998" s="16" t="s">
        <v>1778</v>
      </c>
      <c r="W2998" s="16">
        <v>31952053</v>
      </c>
      <c r="Y2998" s="16" t="inlineStr">
        <is>
          <t>化神境灵品丹药。清除对应味池杂质总量552582点，按60现实秒的经过时间线性结算（操作时补结差额）。</t>
        </is>
      </c>
      <c r="Z2998" s="16" t="inlineStr">
        <is>
          <t>|cff00FF00“骨底积浊得清，根基乃少其滞。温剂自有其宜，须量药力与丹毒而用。”——《骨底澄浊录》|r</t>
        </is>
      </c>
      <c r="AA2998" t="str" s="16">
        <v>炼丹可得。</v>
      </c>
      <c r="AB2998">
        <v>11921053</v>
      </c>
      <c r="AC2998" s="16" t="s">
        <v>1781</v>
      </c>
      <c r="AD2998" s="16">
        <v>40002</v>
      </c>
      <c r="AF2998">
        <v>70002</v>
      </c>
      <c r="AH2998">
        <v>7500</v>
      </c>
      <c r="AI2998" s="16" t="s">
        <v>1777</v>
      </c>
      <c r="AJ2998" s="16" t="s">
        <v>1777</v>
      </c>
      <c r="AK2998" s="16" t="s">
        <v>348</v>
      </c>
    </row>
    <row r="2999" spans="2:37">
      <c r="B2999" s="16" t="n">
        <f>10000000+INDEX(编号表!$B:$B,MATCH(F2999,编号表!$A:$A,0))*100000+INDEX(编号表!$F:$F,MATCH(D2999,编号表!$E:$E,0))*1000+INDEX(编号表!$D:$D,MATCH(E2999,编号表!$C:$C,0))*10000+G2999</f>
        <v>11953053</v>
      </c>
      <c r="C2999" s="16" t="s">
        <v>3617</v>
      </c>
      <c r="D2999" s="16" t="s">
        <v>105</v>
      </c>
      <c r="E2999" s="16" t="s">
        <v>348</v>
      </c>
      <c r="F2999" s="16" t="s">
        <v>1777</v>
      </c>
      <c r="G2999" s="16">
        <v>53</v>
      </c>
      <c r="I2999" s="16">
        <v>60</v>
      </c>
      <c r="J2999" t="str">
        <f t="shared" si="49"/>
        <v>大类_玄品化神丹药</v>
      </c>
      <c r="K2999" s="16" t="s">
        <v>337</v>
      </c>
      <c r="L2999" s="16">
        <v>1</v>
      </c>
      <c r="M2999" s="16" t="s">
        <v>1777</v>
      </c>
      <c r="O2999" s="16">
        <v>0</v>
      </c>
      <c r="P2999" s="16" t="b">
        <v>1</v>
      </c>
      <c r="R2999" s="16" t="b">
        <v>0</v>
      </c>
      <c r="S2999" s="16">
        <v>1</v>
      </c>
      <c r="T2999" s="16" t="s">
        <v>91</v>
      </c>
      <c r="U2999" s="16">
        <v>999</v>
      </c>
      <c r="V2999" s="16" t="s">
        <v>1778</v>
      </c>
      <c r="W2999" s="16">
        <v>31953053</v>
      </c>
      <c r="Y2999" s="16" t="inlineStr">
        <is>
          <t>化神境玄品丹药。清除对应味池杂质总量930494点，按60现实秒的经过时间线性结算（操作时补结差额）。</t>
        </is>
      </c>
      <c r="Z2999" s="16" t="inlineStr">
        <is>
          <t>|cff00FF00“骨底积浊得清，根基乃少其滞。温剂自有其宜，须量药力与丹毒而用。”——《骨底澄浊录》|r</t>
        </is>
      </c>
      <c r="AA2999" t="str" s="16">
        <v>炼丹可得。</v>
      </c>
      <c r="AB2999">
        <v>11921053</v>
      </c>
      <c r="AC2999" s="16" t="s">
        <v>1781</v>
      </c>
      <c r="AD2999" s="16">
        <v>40003</v>
      </c>
      <c r="AF2999">
        <v>70003</v>
      </c>
      <c r="AH2999">
        <v>30000</v>
      </c>
      <c r="AI2999" s="16" t="s">
        <v>1777</v>
      </c>
      <c r="AJ2999" s="16" t="s">
        <v>1777</v>
      </c>
      <c r="AK2999" s="16" t="s">
        <v>348</v>
      </c>
    </row>
    <row r="3000" spans="2:37">
      <c r="B3000" s="16" t="n">
        <f>10000000+INDEX(编号表!$B:$B,MATCH(F3000,编号表!$A:$A,0))*100000+INDEX(编号表!$F:$F,MATCH(D3000,编号表!$E:$E,0))*1000+INDEX(编号表!$D:$D,MATCH(E3000,编号表!$C:$C,0))*10000+G3000</f>
        <v>11954053</v>
      </c>
      <c r="C3000" s="16" t="s">
        <v>3617</v>
      </c>
      <c r="D3000" s="16" t="s">
        <v>108</v>
      </c>
      <c r="E3000" s="16" t="s">
        <v>348</v>
      </c>
      <c r="F3000" s="16" t="s">
        <v>1777</v>
      </c>
      <c r="G3000" s="16">
        <v>53</v>
      </c>
      <c r="I3000" s="16">
        <v>60</v>
      </c>
      <c r="J3000" t="str">
        <f t="shared" si="49"/>
        <v>大类_仙品化神丹药</v>
      </c>
      <c r="K3000" s="16" t="s">
        <v>337</v>
      </c>
      <c r="L3000" s="16">
        <v>1</v>
      </c>
      <c r="M3000" s="16" t="s">
        <v>1777</v>
      </c>
      <c r="O3000" s="16">
        <v>0</v>
      </c>
      <c r="P3000" s="16" t="b">
        <v>1</v>
      </c>
      <c r="R3000" s="16" t="b">
        <v>0</v>
      </c>
      <c r="S3000" s="16">
        <v>1</v>
      </c>
      <c r="T3000" s="16" t="s">
        <v>91</v>
      </c>
      <c r="U3000" s="16">
        <v>999</v>
      </c>
      <c r="V3000" s="16" t="s">
        <v>1778</v>
      </c>
      <c r="W3000" s="16">
        <v>31954053</v>
      </c>
      <c r="Y3000" s="16" t="inlineStr">
        <is>
          <t>化神境仙品丹药。清除对应味池杂质总量1610739点，按60现实秒的经过时间线性结算（操作时补结差额）。</t>
        </is>
      </c>
      <c r="Z3000" s="16" t="inlineStr">
        <is>
          <t>|cff00FF00“骨底积浊得清，根基乃少其滞。温剂自有其宜，须量药力与丹毒而用。”——《骨底澄浊录》|r</t>
        </is>
      </c>
      <c r="AA3000" t="str" s="16">
        <v>炼丹可得。</v>
      </c>
      <c r="AB3000">
        <v>11921053</v>
      </c>
      <c r="AC3000" s="16" t="s">
        <v>1781</v>
      </c>
      <c r="AD3000" s="16">
        <v>40004</v>
      </c>
      <c r="AF3000">
        <v>70004</v>
      </c>
      <c r="AH3000">
        <v>150000</v>
      </c>
      <c r="AI3000" s="16" t="s">
        <v>1777</v>
      </c>
      <c r="AJ3000" s="16" t="s">
        <v>1777</v>
      </c>
      <c r="AK3000" s="16" t="s">
        <v>348</v>
      </c>
    </row>
    <row r="3001" spans="2:37">
      <c r="B3001" s="16" t="n">
        <f>10000000+INDEX(编号表!$B:$B,MATCH(F3001,编号表!$A:$A,0))*100000+INDEX(编号表!$F:$F,MATCH(D3001,编号表!$E:$E,0))*1000+INDEX(编号表!$D:$D,MATCH(E3001,编号表!$C:$C,0))*10000+G3001</f>
        <v>11952054</v>
      </c>
      <c r="C3001" s="16" t="s">
        <v>3621</v>
      </c>
      <c r="D3001" s="16" t="s">
        <v>102</v>
      </c>
      <c r="E3001" s="16" t="s">
        <v>348</v>
      </c>
      <c r="F3001" s="16" t="s">
        <v>1777</v>
      </c>
      <c r="G3001" s="16">
        <v>54</v>
      </c>
      <c r="I3001" s="16">
        <v>60</v>
      </c>
      <c r="J3001" t="str">
        <f t="shared" si="49"/>
        <v>大类_灵品化神丹药</v>
      </c>
      <c r="K3001" s="16" t="s">
        <v>337</v>
      </c>
      <c r="L3001" s="16">
        <v>1</v>
      </c>
      <c r="M3001" s="16" t="s">
        <v>1777</v>
      </c>
      <c r="O3001" s="16">
        <v>0</v>
      </c>
      <c r="P3001" s="16" t="b">
        <v>1</v>
      </c>
      <c r="R3001" s="16" t="b">
        <v>0</v>
      </c>
      <c r="S3001" s="16">
        <v>1</v>
      </c>
      <c r="T3001" s="16" t="s">
        <v>91</v>
      </c>
      <c r="U3001" s="16">
        <v>999</v>
      </c>
      <c r="V3001" s="16" t="s">
        <v>1778</v>
      </c>
      <c r="W3001" s="16">
        <v>31952054</v>
      </c>
      <c r="Y3001" s="16" t="inlineStr">
        <is>
          <t>化神境灵品丹药。清除对应味池杂质总量454896点，按10现实秒的经过时间线性结算（操作时补结差额）。</t>
        </is>
      </c>
      <c r="Z3001" s="16" t="inlineStr">
        <is>
          <t>|cff00FF00“骨底积浊得清，根基乃少其滞。热剂自有其宜，须量药力与丹毒而用。”——《骨底澄浊录》|r</t>
        </is>
      </c>
      <c r="AA3001" t="str" s="16">
        <v>炼丹可得。</v>
      </c>
      <c r="AB3001">
        <v>11921054</v>
      </c>
      <c r="AC3001" s="16" t="s">
        <v>1781</v>
      </c>
      <c r="AD3001" s="16">
        <v>40002</v>
      </c>
      <c r="AF3001">
        <v>70002</v>
      </c>
      <c r="AH3001">
        <v>7500</v>
      </c>
      <c r="AI3001" s="16" t="s">
        <v>1777</v>
      </c>
      <c r="AJ3001" s="16" t="s">
        <v>1777</v>
      </c>
      <c r="AK3001" s="16" t="s">
        <v>348</v>
      </c>
    </row>
    <row r="3002" spans="2:37">
      <c r="B3002" s="16" t="n">
        <f>10000000+INDEX(编号表!$B:$B,MATCH(F3002,编号表!$A:$A,0))*100000+INDEX(编号表!$F:$F,MATCH(D3002,编号表!$E:$E,0))*1000+INDEX(编号表!$D:$D,MATCH(E3002,编号表!$C:$C,0))*10000+G3002</f>
        <v>11953054</v>
      </c>
      <c r="C3002" s="16" t="s">
        <v>3621</v>
      </c>
      <c r="D3002" s="16" t="s">
        <v>105</v>
      </c>
      <c r="E3002" s="16" t="s">
        <v>348</v>
      </c>
      <c r="F3002" s="16" t="s">
        <v>1777</v>
      </c>
      <c r="G3002" s="16">
        <v>54</v>
      </c>
      <c r="I3002" s="16">
        <v>60</v>
      </c>
      <c r="J3002" t="str">
        <f t="shared" si="49"/>
        <v>大类_玄品化神丹药</v>
      </c>
      <c r="K3002" s="16" t="s">
        <v>337</v>
      </c>
      <c r="L3002" s="16">
        <v>1</v>
      </c>
      <c r="M3002" s="16" t="s">
        <v>1777</v>
      </c>
      <c r="O3002" s="16">
        <v>0</v>
      </c>
      <c r="P3002" s="16" t="b">
        <v>1</v>
      </c>
      <c r="R3002" s="16" t="b">
        <v>0</v>
      </c>
      <c r="S3002" s="16">
        <v>1</v>
      </c>
      <c r="T3002" s="16" t="s">
        <v>91</v>
      </c>
      <c r="U3002" s="16">
        <v>999</v>
      </c>
      <c r="V3002" s="16" t="s">
        <v>1778</v>
      </c>
      <c r="W3002" s="16">
        <v>31953054</v>
      </c>
      <c r="Y3002" s="16" t="inlineStr">
        <is>
          <t>化神境玄品丹药。清除对应味池杂质总量748833点，按10现实秒的经过时间线性结算（操作时补结差额）。</t>
        </is>
      </c>
      <c r="Z3002" s="16" t="inlineStr">
        <is>
          <t>|cff00FF00“骨底积浊得清，根基乃少其滞。热剂自有其宜，须量药力与丹毒而用。”——《骨底澄浊录》|r</t>
        </is>
      </c>
      <c r="AA3002" t="str" s="16">
        <v>炼丹可得。</v>
      </c>
      <c r="AB3002">
        <v>11921054</v>
      </c>
      <c r="AC3002" s="16" t="s">
        <v>1781</v>
      </c>
      <c r="AD3002" s="16">
        <v>40003</v>
      </c>
      <c r="AF3002">
        <v>70003</v>
      </c>
      <c r="AH3002">
        <v>30000</v>
      </c>
      <c r="AI3002" s="16" t="s">
        <v>1777</v>
      </c>
      <c r="AJ3002" s="16" t="s">
        <v>1777</v>
      </c>
      <c r="AK3002" s="16" t="s">
        <v>348</v>
      </c>
    </row>
    <row r="3003" spans="2:37">
      <c r="B3003" s="16" t="n">
        <f>10000000+INDEX(编号表!$B:$B,MATCH(F3003,编号表!$A:$A,0))*100000+INDEX(编号表!$F:$F,MATCH(D3003,编号表!$E:$E,0))*1000+INDEX(编号表!$D:$D,MATCH(E3003,编号表!$C:$C,0))*10000+G3003</f>
        <v>11954054</v>
      </c>
      <c r="C3003" s="16" t="s">
        <v>3621</v>
      </c>
      <c r="D3003" s="16" t="s">
        <v>108</v>
      </c>
      <c r="E3003" s="16" t="s">
        <v>348</v>
      </c>
      <c r="F3003" s="16" t="s">
        <v>1777</v>
      </c>
      <c r="G3003" s="16">
        <v>54</v>
      </c>
      <c r="I3003" s="16">
        <v>60</v>
      </c>
      <c r="J3003" t="str">
        <f t="shared" si="49"/>
        <v>大类_仙品化神丹药</v>
      </c>
      <c r="K3003" s="16" t="s">
        <v>337</v>
      </c>
      <c r="L3003" s="16">
        <v>1</v>
      </c>
      <c r="M3003" s="16" t="s">
        <v>1777</v>
      </c>
      <c r="O3003" s="16">
        <v>0</v>
      </c>
      <c r="P3003" s="16" t="b">
        <v>1</v>
      </c>
      <c r="R3003" s="16" t="b">
        <v>0</v>
      </c>
      <c r="S3003" s="16">
        <v>1</v>
      </c>
      <c r="T3003" s="16" t="s">
        <v>91</v>
      </c>
      <c r="U3003" s="16">
        <v>999</v>
      </c>
      <c r="V3003" s="16" t="s">
        <v>1778</v>
      </c>
      <c r="W3003" s="16">
        <v>31954054</v>
      </c>
      <c r="Y3003" s="16" t="inlineStr">
        <is>
          <t>化神境仙品丹药。清除对应味池杂质总量1277915点，按10现实秒的经过时间线性结算（操作时补结差额）。</t>
        </is>
      </c>
      <c r="Z3003" s="16" t="inlineStr">
        <is>
          <t>|cff00FF00“骨底积浊得清，根基乃少其滞。热剂自有其宜，须量药力与丹毒而用。”——《骨底澄浊录》|r</t>
        </is>
      </c>
      <c r="AA3003" t="str" s="16">
        <v>炼丹可得。</v>
      </c>
      <c r="AB3003">
        <v>11921054</v>
      </c>
      <c r="AC3003" s="16" t="s">
        <v>1781</v>
      </c>
      <c r="AD3003" s="16">
        <v>40004</v>
      </c>
      <c r="AF3003">
        <v>70004</v>
      </c>
      <c r="AH3003">
        <v>150000</v>
      </c>
      <c r="AI3003" s="16" t="s">
        <v>1777</v>
      </c>
      <c r="AJ3003" s="16" t="s">
        <v>1777</v>
      </c>
      <c r="AK3003" s="16" t="s">
        <v>348</v>
      </c>
    </row>
    <row r="3004" spans="2:37">
      <c r="B3004" s="16" t="n">
        <f>10000000+INDEX(编号表!$B:$B,MATCH(F3004,编号表!$A:$A,0))*100000+INDEX(编号表!$F:$F,MATCH(D3004,编号表!$E:$E,0))*1000+INDEX(编号表!$D:$D,MATCH(E3004,编号表!$C:$C,0))*10000+G3004</f>
        <v>11952055</v>
      </c>
      <c r="C3004" s="16" t="inlineStr">
        <is>
          <t>化神玄阴回春丹</t>
        </is>
      </c>
      <c r="D3004" s="16" t="s">
        <v>102</v>
      </c>
      <c r="E3004" s="16" t="s">
        <v>348</v>
      </c>
      <c r="F3004" s="16" t="s">
        <v>1777</v>
      </c>
      <c r="G3004" s="16">
        <v>55</v>
      </c>
      <c r="I3004" s="16">
        <v>60</v>
      </c>
      <c r="J3004" t="str">
        <f t="shared" si="49"/>
        <v>大类_灵品化神丹药</v>
      </c>
      <c r="K3004" s="16" t="s">
        <v>337</v>
      </c>
      <c r="L3004" s="16">
        <v>1</v>
      </c>
      <c r="M3004" s="16" t="s">
        <v>1777</v>
      </c>
      <c r="O3004" s="16">
        <v>0</v>
      </c>
      <c r="P3004" s="16" t="b">
        <v>1</v>
      </c>
      <c r="R3004" s="16" t="b">
        <v>0</v>
      </c>
      <c r="S3004" s="16">
        <v>1</v>
      </c>
      <c r="T3004" s="16" t="s">
        <v>91</v>
      </c>
      <c r="U3004" s="16">
        <v>999</v>
      </c>
      <c r="V3004" s="16" t="s">
        <v>1778</v>
      </c>
      <c r="W3004" s="16">
        <v>31952055</v>
      </c>
      <c r="Y3004" s="16" t="inlineStr">
        <is>
          <t>化神境灵品丹药。受击时回复生命上限的0.04%，持续1800现实秒。</t>
        </is>
      </c>
      <c r="Z3004" s="16" t="inlineStr">
        <is>
          <t>|cff00FF00“生机渐续，或随调息，或随交锋；疗伤之量不取敌人失血。寒剂自有其宜，须量药力与丹毒而用。”——《回春续生录》|r</t>
        </is>
      </c>
      <c r="AA3004" t="str" s="16">
        <v>炼丹可得。</v>
      </c>
      <c r="AB3004">
        <v>11921055</v>
      </c>
      <c r="AC3004" s="16" t="s">
        <v>1781</v>
      </c>
      <c r="AD3004" s="16">
        <v>40002</v>
      </c>
      <c r="AF3004">
        <v>70002</v>
      </c>
      <c r="AH3004">
        <v>7500</v>
      </c>
      <c r="AI3004" s="16" t="s">
        <v>1777</v>
      </c>
      <c r="AJ3004" s="16" t="s">
        <v>1777</v>
      </c>
      <c r="AK3004" s="16" t="s">
        <v>348</v>
      </c>
    </row>
    <row r="3005" spans="2:37">
      <c r="B3005" s="16" t="n">
        <f>10000000+INDEX(编号表!$B:$B,MATCH(F3005,编号表!$A:$A,0))*100000+INDEX(编号表!$F:$F,MATCH(D3005,编号表!$E:$E,0))*1000+INDEX(编号表!$D:$D,MATCH(E3005,编号表!$C:$C,0))*10000+G3005</f>
        <v>11953055</v>
      </c>
      <c r="C3005" s="16" t="inlineStr">
        <is>
          <t>化神玄阴回春丹</t>
        </is>
      </c>
      <c r="D3005" s="16" t="s">
        <v>105</v>
      </c>
      <c r="E3005" s="16" t="s">
        <v>348</v>
      </c>
      <c r="F3005" s="16" t="s">
        <v>1777</v>
      </c>
      <c r="G3005" s="16">
        <v>55</v>
      </c>
      <c r="I3005" s="16">
        <v>60</v>
      </c>
      <c r="J3005" t="str">
        <f t="shared" si="49"/>
        <v>大类_玄品化神丹药</v>
      </c>
      <c r="K3005" s="16" t="s">
        <v>337</v>
      </c>
      <c r="L3005" s="16">
        <v>1</v>
      </c>
      <c r="M3005" s="16" t="s">
        <v>1777</v>
      </c>
      <c r="O3005" s="16">
        <v>0</v>
      </c>
      <c r="P3005" s="16" t="b">
        <v>1</v>
      </c>
      <c r="R3005" s="16" t="b">
        <v>0</v>
      </c>
      <c r="S3005" s="16">
        <v>1</v>
      </c>
      <c r="T3005" s="16" t="s">
        <v>91</v>
      </c>
      <c r="U3005" s="16">
        <v>999</v>
      </c>
      <c r="V3005" s="16" t="s">
        <v>1778</v>
      </c>
      <c r="W3005" s="16">
        <v>31953055</v>
      </c>
      <c r="Y3005" s="16" t="inlineStr">
        <is>
          <t>化神境玄品丹药。受击时回复生命上限的0.04%，持续3240现实秒。</t>
        </is>
      </c>
      <c r="Z3005" s="16" t="inlineStr">
        <is>
          <t>|cff00FF00“生机渐续，或随调息，或随交锋；疗伤之量不取敌人失血。寒剂自有其宜，须量药力与丹毒而用。”——《回春续生录》|r</t>
        </is>
      </c>
      <c r="AA3005" t="str" s="16">
        <v>炼丹可得。</v>
      </c>
      <c r="AB3005">
        <v>11921055</v>
      </c>
      <c r="AC3005" s="16" t="s">
        <v>1781</v>
      </c>
      <c r="AD3005" s="16">
        <v>40003</v>
      </c>
      <c r="AF3005">
        <v>70003</v>
      </c>
      <c r="AH3005">
        <v>30000</v>
      </c>
      <c r="AI3005" s="16" t="s">
        <v>1777</v>
      </c>
      <c r="AJ3005" s="16" t="s">
        <v>1777</v>
      </c>
      <c r="AK3005" s="16" t="s">
        <v>348</v>
      </c>
    </row>
    <row r="3006" spans="2:37">
      <c r="B3006" s="16" t="n">
        <f>10000000+INDEX(编号表!$B:$B,MATCH(F3006,编号表!$A:$A,0))*100000+INDEX(编号表!$F:$F,MATCH(D3006,编号表!$E:$E,0))*1000+INDEX(编号表!$D:$D,MATCH(E3006,编号表!$C:$C,0))*10000+G3006</f>
        <v>11954055</v>
      </c>
      <c r="C3006" s="16" t="inlineStr">
        <is>
          <t>化神玄阴回春丹</t>
        </is>
      </c>
      <c r="D3006" s="16" t="s">
        <v>108</v>
      </c>
      <c r="E3006" s="16" t="s">
        <v>348</v>
      </c>
      <c r="F3006" s="16" t="s">
        <v>1777</v>
      </c>
      <c r="G3006" s="16">
        <v>55</v>
      </c>
      <c r="I3006" s="16">
        <v>60</v>
      </c>
      <c r="J3006" t="str">
        <f t="shared" si="49"/>
        <v>大类_仙品化神丹药</v>
      </c>
      <c r="K3006" s="16" t="s">
        <v>337</v>
      </c>
      <c r="L3006" s="16">
        <v>1</v>
      </c>
      <c r="M3006" s="16" t="s">
        <v>1777</v>
      </c>
      <c r="O3006" s="16">
        <v>0</v>
      </c>
      <c r="P3006" s="16" t="b">
        <v>1</v>
      </c>
      <c r="R3006" s="16" t="b">
        <v>0</v>
      </c>
      <c r="S3006" s="16">
        <v>1</v>
      </c>
      <c r="T3006" s="16" t="s">
        <v>91</v>
      </c>
      <c r="U3006" s="16">
        <v>999</v>
      </c>
      <c r="V3006" s="16" t="s">
        <v>1778</v>
      </c>
      <c r="W3006" s="16">
        <v>31954055</v>
      </c>
      <c r="Y3006" s="16" t="inlineStr">
        <is>
          <t>化神境仙品丹药。受击时回复生命上限的0.04%，持续5832现实秒。</t>
        </is>
      </c>
      <c r="Z3006" s="16" t="inlineStr">
        <is>
          <t>|cff00FF00“生机渐续，或随调息，或随交锋；疗伤之量不取敌人失血。寒剂自有其宜，须量药力与丹毒而用。”——《回春续生录》|r</t>
        </is>
      </c>
      <c r="AA3006" t="str" s="16">
        <v>炼丹可得。</v>
      </c>
      <c r="AB3006">
        <v>11921055</v>
      </c>
      <c r="AC3006" s="16" t="s">
        <v>1781</v>
      </c>
      <c r="AD3006" s="16">
        <v>40004</v>
      </c>
      <c r="AF3006">
        <v>70004</v>
      </c>
      <c r="AH3006">
        <v>150000</v>
      </c>
      <c r="AI3006" s="16" t="s">
        <v>1777</v>
      </c>
      <c r="AJ3006" s="16" t="s">
        <v>1777</v>
      </c>
      <c r="AK3006" s="16" t="s">
        <v>348</v>
      </c>
    </row>
    <row r="3007" spans="2:37">
      <c r="B3007" s="16" t="n">
        <f>10000000+INDEX(编号表!$B:$B,MATCH(F3007,编号表!$A:$A,0))*100000+INDEX(编号表!$F:$F,MATCH(D3007,编号表!$E:$E,0))*1000+INDEX(编号表!$D:$D,MATCH(E3007,编号表!$C:$C,0))*10000+G3007</f>
        <v>11952056</v>
      </c>
      <c r="C3007" s="16" t="inlineStr">
        <is>
          <t>化神清和回春丹</t>
        </is>
      </c>
      <c r="D3007" s="16" t="s">
        <v>102</v>
      </c>
      <c r="E3007" s="16" t="s">
        <v>348</v>
      </c>
      <c r="F3007" s="16" t="s">
        <v>1777</v>
      </c>
      <c r="G3007" s="16">
        <v>56</v>
      </c>
      <c r="I3007" s="16">
        <v>60</v>
      </c>
      <c r="J3007" t="str">
        <f t="shared" si="49"/>
        <v>大类_灵品化神丹药</v>
      </c>
      <c r="K3007" s="16" t="s">
        <v>337</v>
      </c>
      <c r="L3007" s="16">
        <v>1</v>
      </c>
      <c r="M3007" s="16" t="s">
        <v>1777</v>
      </c>
      <c r="O3007" s="16">
        <v>0</v>
      </c>
      <c r="P3007" s="16" t="b">
        <v>1</v>
      </c>
      <c r="R3007" s="16" t="b">
        <v>0</v>
      </c>
      <c r="S3007" s="16">
        <v>1</v>
      </c>
      <c r="T3007" s="16" t="s">
        <v>91</v>
      </c>
      <c r="U3007" s="16">
        <v>999</v>
      </c>
      <c r="V3007" s="16" t="s">
        <v>1778</v>
      </c>
      <c r="W3007" s="16">
        <v>31952056</v>
      </c>
      <c r="Y3007" s="16" t="inlineStr">
        <is>
          <t>化神境灵品丹药。击中时回复生命上限的0.05%，持续1500现实秒。</t>
        </is>
      </c>
      <c r="Z3007" s="16" t="inlineStr">
        <is>
          <t>|cff00FF00“生机渐续，或随调息，或随交锋；疗伤之量不取敌人失血。凉剂自有其宜，须量药力与丹毒而用。”——《回春续生录》|r</t>
        </is>
      </c>
      <c r="AA3007" t="str" s="16">
        <v>炼丹可得。</v>
      </c>
      <c r="AB3007">
        <v>11921056</v>
      </c>
      <c r="AC3007" s="16" t="s">
        <v>1781</v>
      </c>
      <c r="AD3007" s="16">
        <v>40002</v>
      </c>
      <c r="AF3007">
        <v>70002</v>
      </c>
      <c r="AH3007">
        <v>7500</v>
      </c>
      <c r="AI3007" s="16" t="s">
        <v>1777</v>
      </c>
      <c r="AJ3007" s="16" t="s">
        <v>1777</v>
      </c>
      <c r="AK3007" s="16" t="s">
        <v>348</v>
      </c>
    </row>
    <row r="3008" spans="2:37">
      <c r="B3008" s="16" t="n">
        <f>10000000+INDEX(编号表!$B:$B,MATCH(F3008,编号表!$A:$A,0))*100000+INDEX(编号表!$F:$F,MATCH(D3008,编号表!$E:$E,0))*1000+INDEX(编号表!$D:$D,MATCH(E3008,编号表!$C:$C,0))*10000+G3008</f>
        <v>11953056</v>
      </c>
      <c r="C3008" s="16" t="inlineStr">
        <is>
          <t>化神清和回春丹</t>
        </is>
      </c>
      <c r="D3008" s="16" t="s">
        <v>105</v>
      </c>
      <c r="E3008" s="16" t="s">
        <v>348</v>
      </c>
      <c r="F3008" s="16" t="s">
        <v>1777</v>
      </c>
      <c r="G3008" s="16">
        <v>56</v>
      </c>
      <c r="I3008" s="16">
        <v>60</v>
      </c>
      <c r="J3008" t="str">
        <f t="shared" si="49"/>
        <v>大类_玄品化神丹药</v>
      </c>
      <c r="K3008" s="16" t="s">
        <v>337</v>
      </c>
      <c r="L3008" s="16">
        <v>1</v>
      </c>
      <c r="M3008" s="16" t="s">
        <v>1777</v>
      </c>
      <c r="O3008" s="16">
        <v>0</v>
      </c>
      <c r="P3008" s="16" t="b">
        <v>1</v>
      </c>
      <c r="R3008" s="16" t="b">
        <v>0</v>
      </c>
      <c r="S3008" s="16">
        <v>1</v>
      </c>
      <c r="T3008" s="16" t="s">
        <v>91</v>
      </c>
      <c r="U3008" s="16">
        <v>999</v>
      </c>
      <c r="V3008" s="16" t="s">
        <v>1778</v>
      </c>
      <c r="W3008" s="16">
        <v>31953056</v>
      </c>
      <c r="Y3008" s="16" t="inlineStr">
        <is>
          <t>化神境玄品丹药。击中时回复生命上限的0.05%，持续2700现实秒。</t>
        </is>
      </c>
      <c r="Z3008" s="16" t="inlineStr">
        <is>
          <t>|cff00FF00“生机渐续，或随调息，或随交锋；疗伤之量不取敌人失血。凉剂自有其宜，须量药力与丹毒而用。”——《回春续生录》|r</t>
        </is>
      </c>
      <c r="AA3008" t="str" s="16">
        <v>炼丹可得。</v>
      </c>
      <c r="AB3008">
        <v>11921056</v>
      </c>
      <c r="AC3008" s="16" t="s">
        <v>1781</v>
      </c>
      <c r="AD3008" s="16">
        <v>40003</v>
      </c>
      <c r="AF3008">
        <v>70003</v>
      </c>
      <c r="AH3008">
        <v>30000</v>
      </c>
      <c r="AI3008" s="16" t="s">
        <v>1777</v>
      </c>
      <c r="AJ3008" s="16" t="s">
        <v>1777</v>
      </c>
      <c r="AK3008" s="16" t="s">
        <v>348</v>
      </c>
    </row>
    <row r="3009" spans="2:37">
      <c r="B3009" s="16" t="n">
        <f>10000000+INDEX(编号表!$B:$B,MATCH(F3009,编号表!$A:$A,0))*100000+INDEX(编号表!$F:$F,MATCH(D3009,编号表!$E:$E,0))*1000+INDEX(编号表!$D:$D,MATCH(E3009,编号表!$C:$C,0))*10000+G3009</f>
        <v>11954056</v>
      </c>
      <c r="C3009" s="16" t="inlineStr">
        <is>
          <t>化神清和回春丹</t>
        </is>
      </c>
      <c r="D3009" s="16" t="s">
        <v>108</v>
      </c>
      <c r="E3009" s="16" t="s">
        <v>348</v>
      </c>
      <c r="F3009" s="16" t="s">
        <v>1777</v>
      </c>
      <c r="G3009" s="16">
        <v>56</v>
      </c>
      <c r="I3009" s="16">
        <v>60</v>
      </c>
      <c r="J3009" t="str">
        <f t="shared" si="49"/>
        <v>大类_仙品化神丹药</v>
      </c>
      <c r="K3009" s="16" t="s">
        <v>337</v>
      </c>
      <c r="L3009" s="16">
        <v>1</v>
      </c>
      <c r="M3009" s="16" t="s">
        <v>1777</v>
      </c>
      <c r="O3009" s="16">
        <v>0</v>
      </c>
      <c r="P3009" s="16" t="b">
        <v>1</v>
      </c>
      <c r="R3009" s="16" t="b">
        <v>0</v>
      </c>
      <c r="S3009" s="16">
        <v>1</v>
      </c>
      <c r="T3009" s="16" t="s">
        <v>91</v>
      </c>
      <c r="U3009" s="16">
        <v>999</v>
      </c>
      <c r="V3009" s="16" t="s">
        <v>1778</v>
      </c>
      <c r="W3009" s="16">
        <v>31954056</v>
      </c>
      <c r="Y3009" s="16" t="inlineStr">
        <is>
          <t>化神境仙品丹药。击中时回复生命上限的0.05%，持续4860现实秒。</t>
        </is>
      </c>
      <c r="Z3009" s="16" t="inlineStr">
        <is>
          <t>|cff00FF00“生机渐续，或随调息，或随交锋；疗伤之量不取敌人失血。凉剂自有其宜，须量药力与丹毒而用。”——《回春续生录》|r</t>
        </is>
      </c>
      <c r="AA3009" t="str" s="16">
        <v>炼丹可得。</v>
      </c>
      <c r="AB3009">
        <v>11921056</v>
      </c>
      <c r="AC3009" s="16" t="s">
        <v>1781</v>
      </c>
      <c r="AD3009" s="16">
        <v>40004</v>
      </c>
      <c r="AF3009">
        <v>70004</v>
      </c>
      <c r="AH3009">
        <v>150000</v>
      </c>
      <c r="AI3009" s="16" t="s">
        <v>1777</v>
      </c>
      <c r="AJ3009" s="16" t="s">
        <v>1777</v>
      </c>
      <c r="AK3009" s="16" t="s">
        <v>348</v>
      </c>
    </row>
    <row r="3010" spans="2:37">
      <c r="B3010" s="16" t="n">
        <f>10000000+INDEX(编号表!$B:$B,MATCH(F3010,编号表!$A:$A,0))*100000+INDEX(编号表!$F:$F,MATCH(D3010,编号表!$E:$E,0))*1000+INDEX(编号表!$D:$D,MATCH(E3010,编号表!$C:$C,0))*10000+G3010</f>
        <v>11952057</v>
      </c>
      <c r="C3010" s="16" t="inlineStr">
        <is>
          <t>化神回春丹</t>
        </is>
      </c>
      <c r="D3010" s="16" t="s">
        <v>102</v>
      </c>
      <c r="E3010" s="16" t="s">
        <v>348</v>
      </c>
      <c r="F3010" s="16" t="s">
        <v>1777</v>
      </c>
      <c r="G3010" s="16">
        <v>57</v>
      </c>
      <c r="I3010" s="16">
        <v>60</v>
      </c>
      <c r="J3010" t="str">
        <f t="shared" si="49"/>
        <v>大类_灵品化神丹药</v>
      </c>
      <c r="K3010" s="16" t="s">
        <v>337</v>
      </c>
      <c r="L3010" s="16">
        <v>1</v>
      </c>
      <c r="M3010" s="16" t="s">
        <v>1777</v>
      </c>
      <c r="O3010" s="16">
        <v>0</v>
      </c>
      <c r="P3010" s="16" t="b">
        <v>1</v>
      </c>
      <c r="R3010" s="16" t="b">
        <v>0</v>
      </c>
      <c r="S3010" s="16">
        <v>1</v>
      </c>
      <c r="T3010" s="16" t="s">
        <v>91</v>
      </c>
      <c r="U3010" s="16">
        <v>999</v>
      </c>
      <c r="V3010" s="16" t="s">
        <v>1778</v>
      </c>
      <c r="W3010" s="16">
        <v>31952057</v>
      </c>
      <c r="Y3010" s="16" t="inlineStr">
        <is>
          <t>化神境灵品丹药。每秒回复生命上限的0.06%，持续1500现实秒。</t>
        </is>
      </c>
      <c r="Z3010" s="16" t="inlineStr">
        <is>
          <t>|cff00FF00“生机渐续，或随调息，或随交锋；疗伤之量不取敌人失血。平剂自有其宜，须量药力与丹毒而用。”——《回春续生录》|r</t>
        </is>
      </c>
      <c r="AA3010" t="str" s="16">
        <v>炼丹可得。</v>
      </c>
      <c r="AB3010">
        <v>11921057</v>
      </c>
      <c r="AC3010" s="16" t="s">
        <v>1781</v>
      </c>
      <c r="AD3010" s="16">
        <v>40002</v>
      </c>
      <c r="AF3010">
        <v>70002</v>
      </c>
      <c r="AH3010">
        <v>7500</v>
      </c>
      <c r="AI3010" s="16" t="s">
        <v>1777</v>
      </c>
      <c r="AJ3010" s="16" t="s">
        <v>1777</v>
      </c>
      <c r="AK3010" s="16" t="s">
        <v>348</v>
      </c>
    </row>
    <row r="3011" spans="2:37">
      <c r="B3011" s="16" t="n">
        <f>10000000+INDEX(编号表!$B:$B,MATCH(F3011,编号表!$A:$A,0))*100000+INDEX(编号表!$F:$F,MATCH(D3011,编号表!$E:$E,0))*1000+INDEX(编号表!$D:$D,MATCH(E3011,编号表!$C:$C,0))*10000+G3011</f>
        <v>11953057</v>
      </c>
      <c r="C3011" s="16" t="inlineStr">
        <is>
          <t>化神回春丹</t>
        </is>
      </c>
      <c r="D3011" s="16" t="s">
        <v>105</v>
      </c>
      <c r="E3011" s="16" t="s">
        <v>348</v>
      </c>
      <c r="F3011" s="16" t="s">
        <v>1777</v>
      </c>
      <c r="G3011" s="16">
        <v>57</v>
      </c>
      <c r="I3011" s="16">
        <v>60</v>
      </c>
      <c r="J3011" t="str">
        <f t="shared" si="49"/>
        <v>大类_玄品化神丹药</v>
      </c>
      <c r="K3011" s="16" t="s">
        <v>337</v>
      </c>
      <c r="L3011" s="16">
        <v>1</v>
      </c>
      <c r="M3011" s="16" t="s">
        <v>1777</v>
      </c>
      <c r="O3011" s="16">
        <v>0</v>
      </c>
      <c r="P3011" s="16" t="b">
        <v>1</v>
      </c>
      <c r="R3011" s="16" t="b">
        <v>0</v>
      </c>
      <c r="S3011" s="16">
        <v>1</v>
      </c>
      <c r="T3011" s="16" t="s">
        <v>91</v>
      </c>
      <c r="U3011" s="16">
        <v>999</v>
      </c>
      <c r="V3011" s="16" t="s">
        <v>1778</v>
      </c>
      <c r="W3011" s="16">
        <v>31953057</v>
      </c>
      <c r="Y3011" s="16" t="inlineStr">
        <is>
          <t>化神境玄品丹药。每秒回复生命上限的0.06%，持续2700现实秒。</t>
        </is>
      </c>
      <c r="Z3011" s="16" t="inlineStr">
        <is>
          <t>|cff00FF00“生机渐续，或随调息，或随交锋；疗伤之量不取敌人失血。平剂自有其宜，须量药力与丹毒而用。”——《回春续生录》|r</t>
        </is>
      </c>
      <c r="AA3011" t="str" s="16">
        <v>炼丹可得。</v>
      </c>
      <c r="AB3011">
        <v>11921057</v>
      </c>
      <c r="AC3011" s="16" t="s">
        <v>1781</v>
      </c>
      <c r="AD3011" s="16">
        <v>40003</v>
      </c>
      <c r="AF3011">
        <v>70003</v>
      </c>
      <c r="AH3011">
        <v>30000</v>
      </c>
      <c r="AI3011" s="16" t="s">
        <v>1777</v>
      </c>
      <c r="AJ3011" s="16" t="s">
        <v>1777</v>
      </c>
      <c r="AK3011" s="16" t="s">
        <v>348</v>
      </c>
    </row>
    <row r="3012" spans="2:37">
      <c r="B3012" s="16" t="n">
        <f>10000000+INDEX(编号表!$B:$B,MATCH(F3012,编号表!$A:$A,0))*100000+INDEX(编号表!$F:$F,MATCH(D3012,编号表!$E:$E,0))*1000+INDEX(编号表!$D:$D,MATCH(E3012,编号表!$C:$C,0))*10000+G3012</f>
        <v>11954057</v>
      </c>
      <c r="C3012" s="16" t="inlineStr">
        <is>
          <t>化神回春丹</t>
        </is>
      </c>
      <c r="D3012" s="16" t="s">
        <v>108</v>
      </c>
      <c r="E3012" s="16" t="s">
        <v>348</v>
      </c>
      <c r="F3012" s="16" t="s">
        <v>1777</v>
      </c>
      <c r="G3012" s="16">
        <v>57</v>
      </c>
      <c r="I3012" s="16">
        <v>60</v>
      </c>
      <c r="J3012" t="str">
        <f t="shared" si="49"/>
        <v>大类_仙品化神丹药</v>
      </c>
      <c r="K3012" s="16" t="s">
        <v>337</v>
      </c>
      <c r="L3012" s="16">
        <v>1</v>
      </c>
      <c r="M3012" s="16" t="s">
        <v>1777</v>
      </c>
      <c r="O3012" s="16">
        <v>0</v>
      </c>
      <c r="P3012" s="16" t="b">
        <v>1</v>
      </c>
      <c r="R3012" s="16" t="b">
        <v>0</v>
      </c>
      <c r="S3012" s="16">
        <v>1</v>
      </c>
      <c r="T3012" s="16" t="s">
        <v>91</v>
      </c>
      <c r="U3012" s="16">
        <v>999</v>
      </c>
      <c r="V3012" s="16" t="s">
        <v>1778</v>
      </c>
      <c r="W3012" s="16">
        <v>31954057</v>
      </c>
      <c r="Y3012" s="16" t="inlineStr">
        <is>
          <t>化神境仙品丹药。每秒回复生命上限的0.06%，持续4860现实秒。</t>
        </is>
      </c>
      <c r="Z3012" s="16" t="inlineStr">
        <is>
          <t>|cff00FF00“生机渐续，或随调息，或随交锋；疗伤之量不取敌人失血。平剂自有其宜，须量药力与丹毒而用。”——《回春续生录》|r</t>
        </is>
      </c>
      <c r="AA3012" t="str" s="16">
        <v>炼丹可得。</v>
      </c>
      <c r="AB3012">
        <v>11921057</v>
      </c>
      <c r="AC3012" s="16" t="s">
        <v>1781</v>
      </c>
      <c r="AD3012" s="16">
        <v>40004</v>
      </c>
      <c r="AF3012">
        <v>70004</v>
      </c>
      <c r="AH3012">
        <v>150000</v>
      </c>
      <c r="AI3012" s="16" t="s">
        <v>1777</v>
      </c>
      <c r="AJ3012" s="16" t="s">
        <v>1777</v>
      </c>
      <c r="AK3012" s="16" t="s">
        <v>348</v>
      </c>
    </row>
    <row r="3013" spans="2:37">
      <c r="B3013" s="16" t="n">
        <f>10000000+INDEX(编号表!$B:$B,MATCH(F3013,编号表!$A:$A,0))*100000+INDEX(编号表!$F:$F,MATCH(D3013,编号表!$E:$E,0))*1000+INDEX(编号表!$D:$D,MATCH(E3013,编号表!$C:$C,0))*10000+G3013</f>
        <v>11952058</v>
      </c>
      <c r="C3013" s="16" t="inlineStr">
        <is>
          <t>化神温阳回春丹</t>
        </is>
      </c>
      <c r="D3013" s="16" t="s">
        <v>102</v>
      </c>
      <c r="E3013" s="16" t="s">
        <v>348</v>
      </c>
      <c r="F3013" s="16" t="s">
        <v>1777</v>
      </c>
      <c r="G3013" s="16">
        <v>58</v>
      </c>
      <c r="I3013" s="16">
        <v>60</v>
      </c>
      <c r="J3013" t="str">
        <f t="shared" si="49"/>
        <v>大类_灵品化神丹药</v>
      </c>
      <c r="K3013" s="16" t="s">
        <v>337</v>
      </c>
      <c r="L3013" s="16">
        <v>1</v>
      </c>
      <c r="M3013" s="16" t="s">
        <v>1777</v>
      </c>
      <c r="O3013" s="16">
        <v>0</v>
      </c>
      <c r="P3013" s="16" t="b">
        <v>1</v>
      </c>
      <c r="R3013" s="16" t="b">
        <v>0</v>
      </c>
      <c r="S3013" s="16">
        <v>1</v>
      </c>
      <c r="T3013" s="16" t="s">
        <v>91</v>
      </c>
      <c r="U3013" s="16">
        <v>999</v>
      </c>
      <c r="V3013" s="16" t="s">
        <v>1778</v>
      </c>
      <c r="W3013" s="16">
        <v>31952058</v>
      </c>
      <c r="Y3013" s="16" t="inlineStr">
        <is>
          <t>化神境灵品丹药。击中时回复生命上限的0.07%，持续1500现实秒。</t>
        </is>
      </c>
      <c r="Z3013" s="16" t="inlineStr">
        <is>
          <t>|cff00FF00“生机渐续，或随调息，或随交锋；疗伤之量不取敌人失血。温剂自有其宜，须量药力与丹毒而用。”——《回春续生录》|r</t>
        </is>
      </c>
      <c r="AA3013" t="str" s="16">
        <v>炼丹可得。</v>
      </c>
      <c r="AB3013">
        <v>11921058</v>
      </c>
      <c r="AC3013" s="16" t="s">
        <v>1781</v>
      </c>
      <c r="AD3013" s="16">
        <v>40002</v>
      </c>
      <c r="AF3013">
        <v>70002</v>
      </c>
      <c r="AH3013">
        <v>7500</v>
      </c>
      <c r="AI3013" s="16" t="s">
        <v>1777</v>
      </c>
      <c r="AJ3013" s="16" t="s">
        <v>1777</v>
      </c>
      <c r="AK3013" s="16" t="s">
        <v>348</v>
      </c>
    </row>
    <row r="3014" spans="2:37">
      <c r="B3014" s="16" t="n">
        <f>10000000+INDEX(编号表!$B:$B,MATCH(F3014,编号表!$A:$A,0))*100000+INDEX(编号表!$F:$F,MATCH(D3014,编号表!$E:$E,0))*1000+INDEX(编号表!$D:$D,MATCH(E3014,编号表!$C:$C,0))*10000+G3014</f>
        <v>11953058</v>
      </c>
      <c r="C3014" s="16" t="inlineStr">
        <is>
          <t>化神温阳回春丹</t>
        </is>
      </c>
      <c r="D3014" s="16" t="s">
        <v>105</v>
      </c>
      <c r="E3014" s="16" t="s">
        <v>348</v>
      </c>
      <c r="F3014" s="16" t="s">
        <v>1777</v>
      </c>
      <c r="G3014" s="16">
        <v>58</v>
      </c>
      <c r="I3014" s="16">
        <v>60</v>
      </c>
      <c r="J3014" t="str">
        <f t="shared" si="49"/>
        <v>大类_玄品化神丹药</v>
      </c>
      <c r="K3014" s="16" t="s">
        <v>337</v>
      </c>
      <c r="L3014" s="16">
        <v>1</v>
      </c>
      <c r="M3014" s="16" t="s">
        <v>1777</v>
      </c>
      <c r="O3014" s="16">
        <v>0</v>
      </c>
      <c r="P3014" s="16" t="b">
        <v>1</v>
      </c>
      <c r="R3014" s="16" t="b">
        <v>0</v>
      </c>
      <c r="S3014" s="16">
        <v>1</v>
      </c>
      <c r="T3014" s="16" t="s">
        <v>91</v>
      </c>
      <c r="U3014" s="16">
        <v>999</v>
      </c>
      <c r="V3014" s="16" t="s">
        <v>1778</v>
      </c>
      <c r="W3014" s="16">
        <v>31953058</v>
      </c>
      <c r="Y3014" s="16" t="inlineStr">
        <is>
          <t>化神境玄品丹药。击中时回复生命上限的0.07%，持续2700现实秒。</t>
        </is>
      </c>
      <c r="Z3014" s="16" t="inlineStr">
        <is>
          <t>|cff00FF00“生机渐续，或随调息，或随交锋；疗伤之量不取敌人失血。温剂自有其宜，须量药力与丹毒而用。”——《回春续生录》|r</t>
        </is>
      </c>
      <c r="AA3014" t="str" s="16">
        <v>炼丹可得。</v>
      </c>
      <c r="AB3014">
        <v>11921058</v>
      </c>
      <c r="AC3014" s="16" t="s">
        <v>1781</v>
      </c>
      <c r="AD3014" s="16">
        <v>40003</v>
      </c>
      <c r="AF3014">
        <v>70003</v>
      </c>
      <c r="AH3014">
        <v>30000</v>
      </c>
      <c r="AI3014" s="16" t="s">
        <v>1777</v>
      </c>
      <c r="AJ3014" s="16" t="s">
        <v>1777</v>
      </c>
      <c r="AK3014" s="16" t="s">
        <v>348</v>
      </c>
    </row>
    <row r="3015" spans="2:37">
      <c r="B3015" s="16" t="n">
        <f>10000000+INDEX(编号表!$B:$B,MATCH(F3015,编号表!$A:$A,0))*100000+INDEX(编号表!$F:$F,MATCH(D3015,编号表!$E:$E,0))*1000+INDEX(编号表!$D:$D,MATCH(E3015,编号表!$C:$C,0))*10000+G3015</f>
        <v>11954058</v>
      </c>
      <c r="C3015" s="16" t="inlineStr">
        <is>
          <t>化神温阳回春丹</t>
        </is>
      </c>
      <c r="D3015" s="16" t="s">
        <v>108</v>
      </c>
      <c r="E3015" s="16" t="s">
        <v>348</v>
      </c>
      <c r="F3015" s="16" t="s">
        <v>1777</v>
      </c>
      <c r="G3015" s="16">
        <v>58</v>
      </c>
      <c r="I3015" s="16">
        <v>60</v>
      </c>
      <c r="J3015" t="str">
        <f t="shared" si="49"/>
        <v>大类_仙品化神丹药</v>
      </c>
      <c r="K3015" s="16" t="s">
        <v>337</v>
      </c>
      <c r="L3015" s="16">
        <v>1</v>
      </c>
      <c r="M3015" s="16" t="s">
        <v>1777</v>
      </c>
      <c r="O3015" s="16">
        <v>0</v>
      </c>
      <c r="P3015" s="16" t="b">
        <v>1</v>
      </c>
      <c r="R3015" s="16" t="b">
        <v>0</v>
      </c>
      <c r="S3015" s="16">
        <v>1</v>
      </c>
      <c r="T3015" s="16" t="s">
        <v>91</v>
      </c>
      <c r="U3015" s="16">
        <v>999</v>
      </c>
      <c r="V3015" s="16" t="s">
        <v>1778</v>
      </c>
      <c r="W3015" s="16">
        <v>31954058</v>
      </c>
      <c r="Y3015" s="16" t="inlineStr">
        <is>
          <t>化神境仙品丹药。击中时回复生命上限的0.07%，持续4860现实秒。</t>
        </is>
      </c>
      <c r="Z3015" s="16" t="inlineStr">
        <is>
          <t>|cff00FF00“生机渐续，或随调息，或随交锋；疗伤之量不取敌人失血。温剂自有其宜，须量药力与丹毒而用。”——《回春续生录》|r</t>
        </is>
      </c>
      <c r="AA3015" t="str" s="16">
        <v>炼丹可得。</v>
      </c>
      <c r="AB3015">
        <v>11921058</v>
      </c>
      <c r="AC3015" s="16" t="s">
        <v>1781</v>
      </c>
      <c r="AD3015" s="16">
        <v>40004</v>
      </c>
      <c r="AF3015">
        <v>70004</v>
      </c>
      <c r="AH3015">
        <v>150000</v>
      </c>
      <c r="AI3015" s="16" t="s">
        <v>1777</v>
      </c>
      <c r="AJ3015" s="16" t="s">
        <v>1777</v>
      </c>
      <c r="AK3015" s="16" t="s">
        <v>348</v>
      </c>
    </row>
    <row r="3016" spans="2:37">
      <c r="B3016" s="16" t="n">
        <f>10000000+INDEX(编号表!$B:$B,MATCH(F3016,编号表!$A:$A,0))*100000+INDEX(编号表!$F:$F,MATCH(D3016,编号表!$E:$E,0))*1000+INDEX(编号表!$D:$D,MATCH(E3016,编号表!$C:$C,0))*10000+G3016</f>
        <v>11952059</v>
      </c>
      <c r="C3016" s="16" t="inlineStr">
        <is>
          <t>化神烈阳回春丹</t>
        </is>
      </c>
      <c r="D3016" s="16" t="s">
        <v>102</v>
      </c>
      <c r="E3016" s="16" t="s">
        <v>348</v>
      </c>
      <c r="F3016" s="16" t="s">
        <v>1777</v>
      </c>
      <c r="G3016" s="16">
        <v>59</v>
      </c>
      <c r="I3016" s="16">
        <v>60</v>
      </c>
      <c r="J3016" t="str">
        <f t="shared" si="49"/>
        <v>大类_灵品化神丹药</v>
      </c>
      <c r="K3016" s="16" t="s">
        <v>337</v>
      </c>
      <c r="L3016" s="16">
        <v>1</v>
      </c>
      <c r="M3016" s="16" t="s">
        <v>1777</v>
      </c>
      <c r="O3016" s="16">
        <v>0</v>
      </c>
      <c r="P3016" s="16" t="b">
        <v>1</v>
      </c>
      <c r="R3016" s="16" t="b">
        <v>0</v>
      </c>
      <c r="S3016" s="16">
        <v>1</v>
      </c>
      <c r="T3016" s="16" t="s">
        <v>91</v>
      </c>
      <c r="U3016" s="16">
        <v>999</v>
      </c>
      <c r="V3016" s="16" t="s">
        <v>1778</v>
      </c>
      <c r="W3016" s="16">
        <v>31952059</v>
      </c>
      <c r="Y3016" s="16" t="inlineStr">
        <is>
          <t>化神境灵品丹药。受击时回复生命上限的0.1%，持续900现实秒。</t>
        </is>
      </c>
      <c r="Z3016" s="16" t="inlineStr">
        <is>
          <t>|cff00FF00“生机渐续，或随调息，或随交锋；疗伤之量不取敌人失血。热剂自有其宜，须量药力与丹毒而用。”——《回春续生录》|r</t>
        </is>
      </c>
      <c r="AA3016" t="str" s="16">
        <v>炼丹可得。</v>
      </c>
      <c r="AB3016">
        <v>11921059</v>
      </c>
      <c r="AC3016" s="16" t="s">
        <v>1781</v>
      </c>
      <c r="AD3016" s="16">
        <v>40002</v>
      </c>
      <c r="AF3016">
        <v>70002</v>
      </c>
      <c r="AH3016">
        <v>7500</v>
      </c>
      <c r="AI3016" s="16" t="s">
        <v>1777</v>
      </c>
      <c r="AJ3016" s="16" t="s">
        <v>1777</v>
      </c>
      <c r="AK3016" s="16" t="s">
        <v>348</v>
      </c>
    </row>
    <row r="3017" spans="2:37">
      <c r="B3017" s="16" t="n">
        <f>10000000+INDEX(编号表!$B:$B,MATCH(F3017,编号表!$A:$A,0))*100000+INDEX(编号表!$F:$F,MATCH(D3017,编号表!$E:$E,0))*1000+INDEX(编号表!$D:$D,MATCH(E3017,编号表!$C:$C,0))*10000+G3017</f>
        <v>11953059</v>
      </c>
      <c r="C3017" s="16" t="inlineStr">
        <is>
          <t>化神烈阳回春丹</t>
        </is>
      </c>
      <c r="D3017" s="16" t="s">
        <v>105</v>
      </c>
      <c r="E3017" s="16" t="s">
        <v>348</v>
      </c>
      <c r="F3017" s="16" t="s">
        <v>1777</v>
      </c>
      <c r="G3017" s="16">
        <v>59</v>
      </c>
      <c r="I3017" s="16">
        <v>60</v>
      </c>
      <c r="J3017" t="str">
        <f t="shared" si="49"/>
        <v>大类_玄品化神丹药</v>
      </c>
      <c r="K3017" s="16" t="s">
        <v>337</v>
      </c>
      <c r="L3017" s="16">
        <v>1</v>
      </c>
      <c r="M3017" s="16" t="s">
        <v>1777</v>
      </c>
      <c r="O3017" s="16">
        <v>0</v>
      </c>
      <c r="P3017" s="16" t="b">
        <v>1</v>
      </c>
      <c r="R3017" s="16" t="b">
        <v>0</v>
      </c>
      <c r="S3017" s="16">
        <v>1</v>
      </c>
      <c r="T3017" s="16" t="s">
        <v>91</v>
      </c>
      <c r="U3017" s="16">
        <v>999</v>
      </c>
      <c r="V3017" s="16" t="s">
        <v>1778</v>
      </c>
      <c r="W3017" s="16">
        <v>31953059</v>
      </c>
      <c r="Y3017" s="16" t="inlineStr">
        <is>
          <t>化神境玄品丹药。受击时回复生命上限的0.1%，持续1620现实秒。</t>
        </is>
      </c>
      <c r="Z3017" s="16" t="inlineStr">
        <is>
          <t>|cff00FF00“生机渐续，或随调息，或随交锋；疗伤之量不取敌人失血。热剂自有其宜，须量药力与丹毒而用。”——《回春续生录》|r</t>
        </is>
      </c>
      <c r="AA3017" t="str" s="16">
        <v>炼丹可得。</v>
      </c>
      <c r="AB3017">
        <v>11921059</v>
      </c>
      <c r="AC3017" s="16" t="s">
        <v>1781</v>
      </c>
      <c r="AD3017" s="16">
        <v>40003</v>
      </c>
      <c r="AF3017">
        <v>70003</v>
      </c>
      <c r="AH3017">
        <v>30000</v>
      </c>
      <c r="AI3017" s="16" t="s">
        <v>1777</v>
      </c>
      <c r="AJ3017" s="16" t="s">
        <v>1777</v>
      </c>
      <c r="AK3017" s="16" t="s">
        <v>348</v>
      </c>
    </row>
    <row r="3018" spans="2:37">
      <c r="B3018" s="16" t="n">
        <f>10000000+INDEX(编号表!$B:$B,MATCH(F3018,编号表!$A:$A,0))*100000+INDEX(编号表!$F:$F,MATCH(D3018,编号表!$E:$E,0))*1000+INDEX(编号表!$D:$D,MATCH(E3018,编号表!$C:$C,0))*10000+G3018</f>
        <v>11954059</v>
      </c>
      <c r="C3018" s="16" t="inlineStr">
        <is>
          <t>化神烈阳回春丹</t>
        </is>
      </c>
      <c r="D3018" s="16" t="s">
        <v>108</v>
      </c>
      <c r="E3018" s="16" t="s">
        <v>348</v>
      </c>
      <c r="F3018" s="16" t="s">
        <v>1777</v>
      </c>
      <c r="G3018" s="16">
        <v>59</v>
      </c>
      <c r="I3018" s="16">
        <v>60</v>
      </c>
      <c r="J3018" t="str">
        <f t="shared" si="49"/>
        <v>大类_仙品化神丹药</v>
      </c>
      <c r="K3018" s="16" t="s">
        <v>337</v>
      </c>
      <c r="L3018" s="16">
        <v>1</v>
      </c>
      <c r="M3018" s="16" t="s">
        <v>1777</v>
      </c>
      <c r="O3018" s="16">
        <v>0</v>
      </c>
      <c r="P3018" s="16" t="b">
        <v>1</v>
      </c>
      <c r="R3018" s="16" t="b">
        <v>0</v>
      </c>
      <c r="S3018" s="16">
        <v>1</v>
      </c>
      <c r="T3018" s="16" t="s">
        <v>91</v>
      </c>
      <c r="U3018" s="16">
        <v>999</v>
      </c>
      <c r="V3018" s="16" t="s">
        <v>1778</v>
      </c>
      <c r="W3018" s="16">
        <v>31954059</v>
      </c>
      <c r="Y3018" s="16" t="inlineStr">
        <is>
          <t>化神境仙品丹药。受击时回复生命上限的0.1%，持续2916现实秒。</t>
        </is>
      </c>
      <c r="Z3018" s="16" t="inlineStr">
        <is>
          <t>|cff00FF00“生机渐续，或随调息，或随交锋；疗伤之量不取敌人失血。热剂自有其宜，须量药力与丹毒而用。”——《回春续生录》|r</t>
        </is>
      </c>
      <c r="AA3018" t="str" s="16">
        <v>炼丹可得。</v>
      </c>
      <c r="AB3018">
        <v>11921059</v>
      </c>
      <c r="AC3018" s="16" t="s">
        <v>1781</v>
      </c>
      <c r="AD3018" s="16">
        <v>40004</v>
      </c>
      <c r="AF3018">
        <v>70004</v>
      </c>
      <c r="AH3018">
        <v>150000</v>
      </c>
      <c r="AI3018" s="16" t="s">
        <v>1777</v>
      </c>
      <c r="AJ3018" s="16" t="s">
        <v>1777</v>
      </c>
      <c r="AK3018" s="16" t="s">
        <v>348</v>
      </c>
    </row>
    <row r="3019" spans="2:37">
      <c r="B3019" s="16" t="n">
        <f>10000000+INDEX(编号表!$B:$B,MATCH(F3019,编号表!$A:$A,0))*100000+INDEX(编号表!$F:$F,MATCH(D3019,编号表!$E:$E,0))*1000+INDEX(编号表!$D:$D,MATCH(E3019,编号表!$C:$C,0))*10000+G3019</f>
        <v>11952060</v>
      </c>
      <c r="C3019" s="16" t="inlineStr">
        <is>
          <t>化神玄阴御法丹</t>
        </is>
      </c>
      <c r="D3019" s="16" t="s">
        <v>102</v>
      </c>
      <c r="E3019" s="16" t="s">
        <v>348</v>
      </c>
      <c r="F3019" s="16" t="s">
        <v>1777</v>
      </c>
      <c r="G3019" s="16">
        <v>60</v>
      </c>
      <c r="I3019" s="16">
        <v>60</v>
      </c>
      <c r="J3019" t="str">
        <f t="shared" si="49"/>
        <v>大类_灵品化神丹药</v>
      </c>
      <c r="K3019" s="16" t="s">
        <v>337</v>
      </c>
      <c r="L3019" s="16">
        <v>1</v>
      </c>
      <c r="M3019" s="16" t="s">
        <v>1777</v>
      </c>
      <c r="O3019" s="16">
        <v>0</v>
      </c>
      <c r="P3019" s="16" t="b">
        <v>1</v>
      </c>
      <c r="R3019" s="16" t="b">
        <v>0</v>
      </c>
      <c r="S3019" s="16">
        <v>1</v>
      </c>
      <c r="T3019" s="16" t="s">
        <v>91</v>
      </c>
      <c r="U3019" s="16">
        <v>999</v>
      </c>
      <c r="V3019" s="16" t="s">
        <v>1778</v>
      </c>
      <c r="W3019" s="16">
        <v>31952060</v>
      </c>
      <c r="Y3019" s="16" t="inlineStr">
        <is>
          <t>化神境灵品丹药。法防下限+82点；法防上限+82点，持续1800现实秒。</t>
        </is>
      </c>
      <c r="Z3019" s="16" t="inlineStr">
        <is>
          <t>|cff00FF00“法障有度，御法护其内外；所增在法防。寒剂自有其宜，须量药力与丹毒而用。”——《御法护身录》|r</t>
        </is>
      </c>
      <c r="AA3019" t="str" s="16">
        <v>炼丹可得。</v>
      </c>
      <c r="AB3019">
        <v>11921060</v>
      </c>
      <c r="AC3019" s="16" t="s">
        <v>1781</v>
      </c>
      <c r="AD3019" s="16">
        <v>40002</v>
      </c>
      <c r="AF3019">
        <v>70002</v>
      </c>
      <c r="AH3019">
        <v>7500</v>
      </c>
      <c r="AI3019" s="16" t="s">
        <v>1777</v>
      </c>
      <c r="AJ3019" s="16" t="s">
        <v>1777</v>
      </c>
      <c r="AK3019" s="16" t="s">
        <v>348</v>
      </c>
    </row>
    <row r="3020" spans="2:37">
      <c r="B3020" s="16" t="n">
        <f>10000000+INDEX(编号表!$B:$B,MATCH(F3020,编号表!$A:$A,0))*100000+INDEX(编号表!$F:$F,MATCH(D3020,编号表!$E:$E,0))*1000+INDEX(编号表!$D:$D,MATCH(E3020,编号表!$C:$C,0))*10000+G3020</f>
        <v>11953060</v>
      </c>
      <c r="C3020" s="16" t="inlineStr">
        <is>
          <t>化神玄阴御法丹</t>
        </is>
      </c>
      <c r="D3020" s="16" t="s">
        <v>105</v>
      </c>
      <c r="E3020" s="16" t="s">
        <v>348</v>
      </c>
      <c r="F3020" s="16" t="s">
        <v>1777</v>
      </c>
      <c r="G3020" s="16">
        <v>60</v>
      </c>
      <c r="I3020" s="16">
        <v>60</v>
      </c>
      <c r="J3020" t="str">
        <f t="shared" si="49"/>
        <v>大类_玄品化神丹药</v>
      </c>
      <c r="K3020" s="16" t="s">
        <v>337</v>
      </c>
      <c r="L3020" s="16">
        <v>1</v>
      </c>
      <c r="M3020" s="16" t="s">
        <v>1777</v>
      </c>
      <c r="O3020" s="16">
        <v>0</v>
      </c>
      <c r="P3020" s="16" t="b">
        <v>1</v>
      </c>
      <c r="R3020" s="16" t="b">
        <v>0</v>
      </c>
      <c r="S3020" s="16">
        <v>1</v>
      </c>
      <c r="T3020" s="16" t="s">
        <v>91</v>
      </c>
      <c r="U3020" s="16">
        <v>999</v>
      </c>
      <c r="V3020" s="16" t="s">
        <v>1778</v>
      </c>
      <c r="W3020" s="16">
        <v>31953060</v>
      </c>
      <c r="Y3020" s="16" t="inlineStr">
        <is>
          <t>化神境玄品丹药。法防下限+82点；法防上限+82点，持续3240现实秒。</t>
        </is>
      </c>
      <c r="Z3020" s="16" t="inlineStr">
        <is>
          <t>|cff00FF00“法障有度，御法护其内外；所增在法防。寒剂自有其宜，须量药力与丹毒而用。”——《御法护身录》|r</t>
        </is>
      </c>
      <c r="AA3020" t="str" s="16">
        <v>炼丹可得。</v>
      </c>
      <c r="AB3020">
        <v>11921060</v>
      </c>
      <c r="AC3020" s="16" t="s">
        <v>1781</v>
      </c>
      <c r="AD3020" s="16">
        <v>40003</v>
      </c>
      <c r="AF3020">
        <v>70003</v>
      </c>
      <c r="AH3020">
        <v>30000</v>
      </c>
      <c r="AI3020" s="16" t="s">
        <v>1777</v>
      </c>
      <c r="AJ3020" s="16" t="s">
        <v>1777</v>
      </c>
      <c r="AK3020" s="16" t="s">
        <v>348</v>
      </c>
    </row>
    <row r="3021" spans="2:37">
      <c r="B3021" s="16" t="n">
        <f>10000000+INDEX(编号表!$B:$B,MATCH(F3021,编号表!$A:$A,0))*100000+INDEX(编号表!$F:$F,MATCH(D3021,编号表!$E:$E,0))*1000+INDEX(编号表!$D:$D,MATCH(E3021,编号表!$C:$C,0))*10000+G3021</f>
        <v>11954060</v>
      </c>
      <c r="C3021" s="16" t="inlineStr">
        <is>
          <t>化神玄阴御法丹</t>
        </is>
      </c>
      <c r="D3021" s="16" t="s">
        <v>108</v>
      </c>
      <c r="E3021" s="16" t="s">
        <v>348</v>
      </c>
      <c r="F3021" s="16" t="s">
        <v>1777</v>
      </c>
      <c r="G3021" s="16">
        <v>60</v>
      </c>
      <c r="I3021" s="16">
        <v>60</v>
      </c>
      <c r="J3021" t="str">
        <f t="shared" si="49"/>
        <v>大类_仙品化神丹药</v>
      </c>
      <c r="K3021" s="16" t="s">
        <v>337</v>
      </c>
      <c r="L3021" s="16">
        <v>1</v>
      </c>
      <c r="M3021" s="16" t="s">
        <v>1777</v>
      </c>
      <c r="O3021" s="16">
        <v>0</v>
      </c>
      <c r="P3021" s="16" t="b">
        <v>1</v>
      </c>
      <c r="R3021" s="16" t="b">
        <v>0</v>
      </c>
      <c r="S3021" s="16">
        <v>1</v>
      </c>
      <c r="T3021" s="16" t="s">
        <v>91</v>
      </c>
      <c r="U3021" s="16">
        <v>999</v>
      </c>
      <c r="V3021" s="16" t="s">
        <v>1778</v>
      </c>
      <c r="W3021" s="16">
        <v>31954060</v>
      </c>
      <c r="Y3021" s="16" t="inlineStr">
        <is>
          <t>化神境仙品丹药。法防下限+82点；法防上限+82点，持续5832现实秒。</t>
        </is>
      </c>
      <c r="Z3021" s="16" t="inlineStr">
        <is>
          <t>|cff00FF00“法障有度，御法护其内外；所增在法防。寒剂自有其宜，须量药力与丹毒而用。”——《御法护身录》|r</t>
        </is>
      </c>
      <c r="AA3021" t="str" s="16">
        <v>炼丹可得。</v>
      </c>
      <c r="AB3021">
        <v>11921060</v>
      </c>
      <c r="AC3021" s="16" t="s">
        <v>1781</v>
      </c>
      <c r="AD3021" s="16">
        <v>40004</v>
      </c>
      <c r="AF3021">
        <v>70004</v>
      </c>
      <c r="AH3021">
        <v>150000</v>
      </c>
      <c r="AI3021" s="16" t="s">
        <v>1777</v>
      </c>
      <c r="AJ3021" s="16" t="s">
        <v>1777</v>
      </c>
      <c r="AK3021" s="16" t="s">
        <v>348</v>
      </c>
    </row>
    <row r="3022" spans="2:37">
      <c r="B3022" s="16" t="n">
        <f>10000000+INDEX(编号表!$B:$B,MATCH(F3022,编号表!$A:$A,0))*100000+INDEX(编号表!$F:$F,MATCH(D3022,编号表!$E:$E,0))*1000+INDEX(编号表!$D:$D,MATCH(E3022,编号表!$C:$C,0))*10000+G3022</f>
        <v>11952061</v>
      </c>
      <c r="C3022" s="16" t="inlineStr">
        <is>
          <t>化神清和御法丹</t>
        </is>
      </c>
      <c r="D3022" s="16" t="s">
        <v>102</v>
      </c>
      <c r="E3022" s="16" t="s">
        <v>348</v>
      </c>
      <c r="F3022" s="16" t="s">
        <v>1777</v>
      </c>
      <c r="G3022" s="16">
        <v>61</v>
      </c>
      <c r="I3022" s="16">
        <v>60</v>
      </c>
      <c r="J3022" t="str">
        <f t="shared" si="49"/>
        <v>大类_灵品化神丹药</v>
      </c>
      <c r="K3022" s="16" t="s">
        <v>337</v>
      </c>
      <c r="L3022" s="16">
        <v>1</v>
      </c>
      <c r="M3022" s="16" t="s">
        <v>1777</v>
      </c>
      <c r="O3022" s="16">
        <v>0</v>
      </c>
      <c r="P3022" s="16" t="b">
        <v>1</v>
      </c>
      <c r="R3022" s="16" t="b">
        <v>0</v>
      </c>
      <c r="S3022" s="16">
        <v>1</v>
      </c>
      <c r="T3022" s="16" t="s">
        <v>91</v>
      </c>
      <c r="U3022" s="16">
        <v>999</v>
      </c>
      <c r="V3022" s="16" t="s">
        <v>1778</v>
      </c>
      <c r="W3022" s="16">
        <v>31952061</v>
      </c>
      <c r="Y3022" s="16" t="inlineStr">
        <is>
          <t>化神境灵品丹药。法防下限+163点；法防上限+163点，持续900现实秒。</t>
        </is>
      </c>
      <c r="Z3022" s="16" t="inlineStr">
        <is>
          <t>|cff00FF00“法障有度，御法护其内外；所增在法防。凉剂自有其宜，须量药力与丹毒而用。”——《御法护身录》|r</t>
        </is>
      </c>
      <c r="AA3022" t="str" s="16">
        <v>炼丹可得。</v>
      </c>
      <c r="AB3022">
        <v>11921061</v>
      </c>
      <c r="AC3022" s="16" t="s">
        <v>1781</v>
      </c>
      <c r="AD3022" s="16">
        <v>40002</v>
      </c>
      <c r="AF3022">
        <v>70002</v>
      </c>
      <c r="AH3022">
        <v>7500</v>
      </c>
      <c r="AI3022" s="16" t="s">
        <v>1777</v>
      </c>
      <c r="AJ3022" s="16" t="s">
        <v>1777</v>
      </c>
      <c r="AK3022" s="16" t="s">
        <v>348</v>
      </c>
    </row>
    <row r="3023" spans="2:37">
      <c r="B3023" s="16" t="n">
        <f>10000000+INDEX(编号表!$B:$B,MATCH(F3023,编号表!$A:$A,0))*100000+INDEX(编号表!$F:$F,MATCH(D3023,编号表!$E:$E,0))*1000+INDEX(编号表!$D:$D,MATCH(E3023,编号表!$C:$C,0))*10000+G3023</f>
        <v>11953061</v>
      </c>
      <c r="C3023" s="16" t="inlineStr">
        <is>
          <t>化神清和御法丹</t>
        </is>
      </c>
      <c r="D3023" s="16" t="s">
        <v>105</v>
      </c>
      <c r="E3023" s="16" t="s">
        <v>348</v>
      </c>
      <c r="F3023" s="16" t="s">
        <v>1777</v>
      </c>
      <c r="G3023" s="16">
        <v>61</v>
      </c>
      <c r="I3023" s="16">
        <v>60</v>
      </c>
      <c r="J3023" t="str">
        <f t="shared" si="49"/>
        <v>大类_玄品化神丹药</v>
      </c>
      <c r="K3023" s="16" t="s">
        <v>337</v>
      </c>
      <c r="L3023" s="16">
        <v>1</v>
      </c>
      <c r="M3023" s="16" t="s">
        <v>1777</v>
      </c>
      <c r="O3023" s="16">
        <v>0</v>
      </c>
      <c r="P3023" s="16" t="b">
        <v>1</v>
      </c>
      <c r="R3023" s="16" t="b">
        <v>0</v>
      </c>
      <c r="S3023" s="16">
        <v>1</v>
      </c>
      <c r="T3023" s="16" t="s">
        <v>91</v>
      </c>
      <c r="U3023" s="16">
        <v>999</v>
      </c>
      <c r="V3023" s="16" t="s">
        <v>1778</v>
      </c>
      <c r="W3023" s="16">
        <v>31953061</v>
      </c>
      <c r="Y3023" s="16" t="inlineStr">
        <is>
          <t>化神境玄品丹药。法防下限+163点；法防上限+163点，持续1620现实秒。</t>
        </is>
      </c>
      <c r="Z3023" s="16" t="inlineStr">
        <is>
          <t>|cff00FF00“法障有度，御法护其内外；所增在法防。凉剂自有其宜，须量药力与丹毒而用。”——《御法护身录》|r</t>
        </is>
      </c>
      <c r="AA3023" t="str" s="16">
        <v>炼丹可得。</v>
      </c>
      <c r="AB3023">
        <v>11921061</v>
      </c>
      <c r="AC3023" s="16" t="s">
        <v>1781</v>
      </c>
      <c r="AD3023" s="16">
        <v>40003</v>
      </c>
      <c r="AF3023">
        <v>70003</v>
      </c>
      <c r="AH3023">
        <v>30000</v>
      </c>
      <c r="AI3023" s="16" t="s">
        <v>1777</v>
      </c>
      <c r="AJ3023" s="16" t="s">
        <v>1777</v>
      </c>
      <c r="AK3023" s="16" t="s">
        <v>348</v>
      </c>
    </row>
    <row r="3024" spans="2:37">
      <c r="B3024" s="16" t="n">
        <f>10000000+INDEX(编号表!$B:$B,MATCH(F3024,编号表!$A:$A,0))*100000+INDEX(编号表!$F:$F,MATCH(D3024,编号表!$E:$E,0))*1000+INDEX(编号表!$D:$D,MATCH(E3024,编号表!$C:$C,0))*10000+G3024</f>
        <v>11954061</v>
      </c>
      <c r="C3024" s="16" t="inlineStr">
        <is>
          <t>化神清和御法丹</t>
        </is>
      </c>
      <c r="D3024" s="16" t="s">
        <v>108</v>
      </c>
      <c r="E3024" s="16" t="s">
        <v>348</v>
      </c>
      <c r="F3024" s="16" t="s">
        <v>1777</v>
      </c>
      <c r="G3024" s="16">
        <v>61</v>
      </c>
      <c r="I3024" s="16">
        <v>60</v>
      </c>
      <c r="J3024" t="str">
        <f t="shared" si="49"/>
        <v>大类_仙品化神丹药</v>
      </c>
      <c r="K3024" s="16" t="s">
        <v>337</v>
      </c>
      <c r="L3024" s="16">
        <v>1</v>
      </c>
      <c r="M3024" s="16" t="s">
        <v>1777</v>
      </c>
      <c r="O3024" s="16">
        <v>0</v>
      </c>
      <c r="P3024" s="16" t="b">
        <v>1</v>
      </c>
      <c r="R3024" s="16" t="b">
        <v>0</v>
      </c>
      <c r="S3024" s="16">
        <v>1</v>
      </c>
      <c r="T3024" s="16" t="s">
        <v>91</v>
      </c>
      <c r="U3024" s="16">
        <v>999</v>
      </c>
      <c r="V3024" s="16" t="s">
        <v>1778</v>
      </c>
      <c r="W3024" s="16">
        <v>31954061</v>
      </c>
      <c r="Y3024" s="16" t="inlineStr">
        <is>
          <t>化神境仙品丹药。法防下限+163点；法防上限+163点，持续2916现实秒。</t>
        </is>
      </c>
      <c r="Z3024" s="16" t="inlineStr">
        <is>
          <t>|cff00FF00“法障有度，御法护其内外；所增在法防。凉剂自有其宜，须量药力与丹毒而用。”——《御法护身录》|r</t>
        </is>
      </c>
      <c r="AA3024" t="str" s="16">
        <v>炼丹可得。</v>
      </c>
      <c r="AB3024">
        <v>11921061</v>
      </c>
      <c r="AC3024" s="16" t="s">
        <v>1781</v>
      </c>
      <c r="AD3024" s="16">
        <v>40004</v>
      </c>
      <c r="AF3024">
        <v>70004</v>
      </c>
      <c r="AH3024">
        <v>150000</v>
      </c>
      <c r="AI3024" s="16" t="s">
        <v>1777</v>
      </c>
      <c r="AJ3024" s="16" t="s">
        <v>1777</v>
      </c>
      <c r="AK3024" s="16" t="s">
        <v>348</v>
      </c>
    </row>
    <row r="3025" spans="2:37">
      <c r="B3025" s="16" t="n">
        <f>10000000+INDEX(编号表!$B:$B,MATCH(F3025,编号表!$A:$A,0))*100000+INDEX(编号表!$F:$F,MATCH(D3025,编号表!$E:$E,0))*1000+INDEX(编号表!$D:$D,MATCH(E3025,编号表!$C:$C,0))*10000+G3025</f>
        <v>11952062</v>
      </c>
      <c r="C3025" s="16" t="inlineStr">
        <is>
          <t>化神御法丹</t>
        </is>
      </c>
      <c r="D3025" s="16" t="s">
        <v>102</v>
      </c>
      <c r="E3025" s="16" t="s">
        <v>348</v>
      </c>
      <c r="F3025" s="16" t="s">
        <v>1777</v>
      </c>
      <c r="G3025" s="16">
        <v>62</v>
      </c>
      <c r="I3025" s="16">
        <v>60</v>
      </c>
      <c r="J3025" t="str">
        <f t="shared" si="49"/>
        <v>大类_灵品化神丹药</v>
      </c>
      <c r="K3025" s="16" t="s">
        <v>337</v>
      </c>
      <c r="L3025" s="16">
        <v>1</v>
      </c>
      <c r="M3025" s="16" t="s">
        <v>1777</v>
      </c>
      <c r="O3025" s="16">
        <v>0</v>
      </c>
      <c r="P3025" s="16" t="b">
        <v>1</v>
      </c>
      <c r="R3025" s="16" t="b">
        <v>0</v>
      </c>
      <c r="S3025" s="16">
        <v>1</v>
      </c>
      <c r="T3025" s="16" t="s">
        <v>91</v>
      </c>
      <c r="U3025" s="16">
        <v>999</v>
      </c>
      <c r="V3025" s="16" t="s">
        <v>1778</v>
      </c>
      <c r="W3025" s="16">
        <v>31952062</v>
      </c>
      <c r="Y3025" s="16" t="inlineStr">
        <is>
          <t>化神境灵品丹药。法防下限+245点；法防上限+245点，持续900现实秒。</t>
        </is>
      </c>
      <c r="Z3025" s="16" t="inlineStr">
        <is>
          <t>|cff00FF00“法障有度，御法护其内外；所增在法防。平剂自有其宜，须量药力与丹毒而用。”——《御法护身录》|r</t>
        </is>
      </c>
      <c r="AA3025" t="str" s="16">
        <v>炼丹可得。</v>
      </c>
      <c r="AB3025">
        <v>11921062</v>
      </c>
      <c r="AC3025" s="16" t="s">
        <v>1781</v>
      </c>
      <c r="AD3025" s="16">
        <v>40002</v>
      </c>
      <c r="AF3025">
        <v>70002</v>
      </c>
      <c r="AH3025">
        <v>7500</v>
      </c>
      <c r="AI3025" s="16" t="s">
        <v>1777</v>
      </c>
      <c r="AJ3025" s="16" t="s">
        <v>1777</v>
      </c>
      <c r="AK3025" s="16" t="s">
        <v>348</v>
      </c>
    </row>
    <row r="3026" spans="2:37">
      <c r="B3026" s="16" t="n">
        <f>10000000+INDEX(编号表!$B:$B,MATCH(F3026,编号表!$A:$A,0))*100000+INDEX(编号表!$F:$F,MATCH(D3026,编号表!$E:$E,0))*1000+INDEX(编号表!$D:$D,MATCH(E3026,编号表!$C:$C,0))*10000+G3026</f>
        <v>11953062</v>
      </c>
      <c r="C3026" s="16" t="inlineStr">
        <is>
          <t>化神御法丹</t>
        </is>
      </c>
      <c r="D3026" s="16" t="s">
        <v>105</v>
      </c>
      <c r="E3026" s="16" t="s">
        <v>348</v>
      </c>
      <c r="F3026" s="16" t="s">
        <v>1777</v>
      </c>
      <c r="G3026" s="16">
        <v>62</v>
      </c>
      <c r="I3026" s="16">
        <v>60</v>
      </c>
      <c r="J3026" t="str">
        <f t="shared" si="49"/>
        <v>大类_玄品化神丹药</v>
      </c>
      <c r="K3026" s="16" t="s">
        <v>337</v>
      </c>
      <c r="L3026" s="16">
        <v>1</v>
      </c>
      <c r="M3026" s="16" t="s">
        <v>1777</v>
      </c>
      <c r="O3026" s="16">
        <v>0</v>
      </c>
      <c r="P3026" s="16" t="b">
        <v>1</v>
      </c>
      <c r="R3026" s="16" t="b">
        <v>0</v>
      </c>
      <c r="S3026" s="16">
        <v>1</v>
      </c>
      <c r="T3026" s="16" t="s">
        <v>91</v>
      </c>
      <c r="U3026" s="16">
        <v>999</v>
      </c>
      <c r="V3026" s="16" t="s">
        <v>1778</v>
      </c>
      <c r="W3026" s="16">
        <v>31953062</v>
      </c>
      <c r="Y3026" s="16" t="inlineStr">
        <is>
          <t>化神境玄品丹药。法防下限+245点；法防上限+245点，持续1620现实秒。</t>
        </is>
      </c>
      <c r="Z3026" s="16" t="inlineStr">
        <is>
          <t>|cff00FF00“法障有度，御法护其内外；所增在法防。平剂自有其宜，须量药力与丹毒而用。”——《御法护身录》|r</t>
        </is>
      </c>
      <c r="AA3026" t="str" s="16">
        <v>炼丹可得。</v>
      </c>
      <c r="AB3026">
        <v>11921062</v>
      </c>
      <c r="AC3026" s="16" t="s">
        <v>1781</v>
      </c>
      <c r="AD3026" s="16">
        <v>40003</v>
      </c>
      <c r="AF3026">
        <v>70003</v>
      </c>
      <c r="AH3026">
        <v>30000</v>
      </c>
      <c r="AI3026" s="16" t="s">
        <v>1777</v>
      </c>
      <c r="AJ3026" s="16" t="s">
        <v>1777</v>
      </c>
      <c r="AK3026" s="16" t="s">
        <v>348</v>
      </c>
    </row>
    <row r="3027" spans="2:37">
      <c r="B3027" s="16" t="n">
        <f>10000000+INDEX(编号表!$B:$B,MATCH(F3027,编号表!$A:$A,0))*100000+INDEX(编号表!$F:$F,MATCH(D3027,编号表!$E:$E,0))*1000+INDEX(编号表!$D:$D,MATCH(E3027,编号表!$C:$C,0))*10000+G3027</f>
        <v>11954062</v>
      </c>
      <c r="C3027" s="16" t="inlineStr">
        <is>
          <t>化神御法丹</t>
        </is>
      </c>
      <c r="D3027" s="16" t="s">
        <v>108</v>
      </c>
      <c r="E3027" s="16" t="s">
        <v>348</v>
      </c>
      <c r="F3027" s="16" t="s">
        <v>1777</v>
      </c>
      <c r="G3027" s="16">
        <v>62</v>
      </c>
      <c r="I3027" s="16">
        <v>60</v>
      </c>
      <c r="J3027" t="str">
        <f t="shared" si="49"/>
        <v>大类_仙品化神丹药</v>
      </c>
      <c r="K3027" s="16" t="s">
        <v>337</v>
      </c>
      <c r="L3027" s="16">
        <v>1</v>
      </c>
      <c r="M3027" s="16" t="s">
        <v>1777</v>
      </c>
      <c r="O3027" s="16">
        <v>0</v>
      </c>
      <c r="P3027" s="16" t="b">
        <v>1</v>
      </c>
      <c r="R3027" s="16" t="b">
        <v>0</v>
      </c>
      <c r="S3027" s="16">
        <v>1</v>
      </c>
      <c r="T3027" s="16" t="s">
        <v>91</v>
      </c>
      <c r="U3027" s="16">
        <v>999</v>
      </c>
      <c r="V3027" s="16" t="s">
        <v>1778</v>
      </c>
      <c r="W3027" s="16">
        <v>31954062</v>
      </c>
      <c r="Y3027" s="16" t="inlineStr">
        <is>
          <t>化神境仙品丹药。法防下限+245点；法防上限+245点，持续2916现实秒。</t>
        </is>
      </c>
      <c r="Z3027" s="16" t="inlineStr">
        <is>
          <t>|cff00FF00“法障有度，御法护其内外；所增在法防。平剂自有其宜，须量药力与丹毒而用。”——《御法护身录》|r</t>
        </is>
      </c>
      <c r="AA3027" t="str" s="16">
        <v>炼丹可得。</v>
      </c>
      <c r="AB3027">
        <v>11921062</v>
      </c>
      <c r="AC3027" s="16" t="s">
        <v>1781</v>
      </c>
      <c r="AD3027" s="16">
        <v>40004</v>
      </c>
      <c r="AF3027">
        <v>70004</v>
      </c>
      <c r="AH3027">
        <v>150000</v>
      </c>
      <c r="AI3027" s="16" t="s">
        <v>1777</v>
      </c>
      <c r="AJ3027" s="16" t="s">
        <v>1777</v>
      </c>
      <c r="AK3027" s="16" t="s">
        <v>348</v>
      </c>
    </row>
    <row r="3028" spans="2:37">
      <c r="B3028" s="16" t="n">
        <f>10000000+INDEX(编号表!$B:$B,MATCH(F3028,编号表!$A:$A,0))*100000+INDEX(编号表!$F:$F,MATCH(D3028,编号表!$E:$E,0))*1000+INDEX(编号表!$D:$D,MATCH(E3028,编号表!$C:$C,0))*10000+G3028</f>
        <v>11952063</v>
      </c>
      <c r="C3028" s="16" t="inlineStr">
        <is>
          <t>化神温阳御法丹</t>
        </is>
      </c>
      <c r="D3028" s="16" t="s">
        <v>102</v>
      </c>
      <c r="E3028" s="16" t="s">
        <v>348</v>
      </c>
      <c r="F3028" s="16" t="s">
        <v>1777</v>
      </c>
      <c r="G3028" s="16">
        <v>63</v>
      </c>
      <c r="I3028" s="16">
        <v>60</v>
      </c>
      <c r="J3028" t="str">
        <f t="shared" si="49"/>
        <v>大类_灵品化神丹药</v>
      </c>
      <c r="K3028" s="16" t="s">
        <v>337</v>
      </c>
      <c r="L3028" s="16">
        <v>1</v>
      </c>
      <c r="M3028" s="16" t="s">
        <v>1777</v>
      </c>
      <c r="O3028" s="16">
        <v>0</v>
      </c>
      <c r="P3028" s="16" t="b">
        <v>1</v>
      </c>
      <c r="R3028" s="16" t="b">
        <v>0</v>
      </c>
      <c r="S3028" s="16">
        <v>1</v>
      </c>
      <c r="T3028" s="16" t="s">
        <v>91</v>
      </c>
      <c r="U3028" s="16">
        <v>999</v>
      </c>
      <c r="V3028" s="16" t="s">
        <v>1778</v>
      </c>
      <c r="W3028" s="16">
        <v>31952063</v>
      </c>
      <c r="Y3028" s="16" t="inlineStr">
        <is>
          <t>化神境灵品丹药。法防下限+327点；法防上限+327点，持续900现实秒。</t>
        </is>
      </c>
      <c r="Z3028" s="16" t="inlineStr">
        <is>
          <t>|cff00FF00“法障有度，御法护其内外；所增在法防。温剂自有其宜，须量药力与丹毒而用。”——《御法护身录》|r</t>
        </is>
      </c>
      <c r="AA3028" t="str" s="16">
        <v>炼丹可得。</v>
      </c>
      <c r="AB3028">
        <v>11921063</v>
      </c>
      <c r="AC3028" s="16" t="s">
        <v>1781</v>
      </c>
      <c r="AD3028" s="16">
        <v>40002</v>
      </c>
      <c r="AF3028">
        <v>70002</v>
      </c>
      <c r="AH3028">
        <v>7500</v>
      </c>
      <c r="AI3028" s="16" t="s">
        <v>1777</v>
      </c>
      <c r="AJ3028" s="16" t="s">
        <v>1777</v>
      </c>
      <c r="AK3028" s="16" t="s">
        <v>348</v>
      </c>
    </row>
    <row r="3029" spans="2:37">
      <c r="B3029" s="16" t="n">
        <f>10000000+INDEX(编号表!$B:$B,MATCH(F3029,编号表!$A:$A,0))*100000+INDEX(编号表!$F:$F,MATCH(D3029,编号表!$E:$E,0))*1000+INDEX(编号表!$D:$D,MATCH(E3029,编号表!$C:$C,0))*10000+G3029</f>
        <v>11953063</v>
      </c>
      <c r="C3029" s="16" t="inlineStr">
        <is>
          <t>化神温阳御法丹</t>
        </is>
      </c>
      <c r="D3029" s="16" t="s">
        <v>105</v>
      </c>
      <c r="E3029" s="16" t="s">
        <v>348</v>
      </c>
      <c r="F3029" s="16" t="s">
        <v>1777</v>
      </c>
      <c r="G3029" s="16">
        <v>63</v>
      </c>
      <c r="I3029" s="16">
        <v>60</v>
      </c>
      <c r="J3029" t="str">
        <f t="shared" si="49"/>
        <v>大类_玄品化神丹药</v>
      </c>
      <c r="K3029" s="16" t="s">
        <v>337</v>
      </c>
      <c r="L3029" s="16">
        <v>1</v>
      </c>
      <c r="M3029" s="16" t="s">
        <v>1777</v>
      </c>
      <c r="O3029" s="16">
        <v>0</v>
      </c>
      <c r="P3029" s="16" t="b">
        <v>1</v>
      </c>
      <c r="R3029" s="16" t="b">
        <v>0</v>
      </c>
      <c r="S3029" s="16">
        <v>1</v>
      </c>
      <c r="T3029" s="16" t="s">
        <v>91</v>
      </c>
      <c r="U3029" s="16">
        <v>999</v>
      </c>
      <c r="V3029" s="16" t="s">
        <v>1778</v>
      </c>
      <c r="W3029" s="16">
        <v>31953063</v>
      </c>
      <c r="Y3029" s="16" t="inlineStr">
        <is>
          <t>化神境玄品丹药。法防下限+327点；法防上限+327点，持续1620现实秒。</t>
        </is>
      </c>
      <c r="Z3029" s="16" t="inlineStr">
        <is>
          <t>|cff00FF00“法障有度，御法护其内外；所增在法防。温剂自有其宜，须量药力与丹毒而用。”——《御法护身录》|r</t>
        </is>
      </c>
      <c r="AA3029" t="str" s="16">
        <v>炼丹可得。</v>
      </c>
      <c r="AB3029">
        <v>11921063</v>
      </c>
      <c r="AC3029" s="16" t="s">
        <v>1781</v>
      </c>
      <c r="AD3029" s="16">
        <v>40003</v>
      </c>
      <c r="AF3029">
        <v>70003</v>
      </c>
      <c r="AH3029">
        <v>30000</v>
      </c>
      <c r="AI3029" s="16" t="s">
        <v>1777</v>
      </c>
      <c r="AJ3029" s="16" t="s">
        <v>1777</v>
      </c>
      <c r="AK3029" s="16" t="s">
        <v>348</v>
      </c>
    </row>
    <row r="3030" spans="2:37">
      <c r="B3030" s="16" t="n">
        <f>10000000+INDEX(编号表!$B:$B,MATCH(F3030,编号表!$A:$A,0))*100000+INDEX(编号表!$F:$F,MATCH(D3030,编号表!$E:$E,0))*1000+INDEX(编号表!$D:$D,MATCH(E3030,编号表!$C:$C,0))*10000+G3030</f>
        <v>11954063</v>
      </c>
      <c r="C3030" s="16" t="inlineStr">
        <is>
          <t>化神温阳御法丹</t>
        </is>
      </c>
      <c r="D3030" s="16" t="s">
        <v>108</v>
      </c>
      <c r="E3030" s="16" t="s">
        <v>348</v>
      </c>
      <c r="F3030" s="16" t="s">
        <v>1777</v>
      </c>
      <c r="G3030" s="16">
        <v>63</v>
      </c>
      <c r="I3030" s="16">
        <v>60</v>
      </c>
      <c r="J3030" t="str">
        <f t="shared" si="49"/>
        <v>大类_仙品化神丹药</v>
      </c>
      <c r="K3030" s="16" t="s">
        <v>337</v>
      </c>
      <c r="L3030" s="16">
        <v>1</v>
      </c>
      <c r="M3030" s="16" t="s">
        <v>1777</v>
      </c>
      <c r="O3030" s="16">
        <v>0</v>
      </c>
      <c r="P3030" s="16" t="b">
        <v>1</v>
      </c>
      <c r="R3030" s="16" t="b">
        <v>0</v>
      </c>
      <c r="S3030" s="16">
        <v>1</v>
      </c>
      <c r="T3030" s="16" t="s">
        <v>91</v>
      </c>
      <c r="U3030" s="16">
        <v>999</v>
      </c>
      <c r="V3030" s="16" t="s">
        <v>1778</v>
      </c>
      <c r="W3030" s="16">
        <v>31954063</v>
      </c>
      <c r="Y3030" s="16" t="inlineStr">
        <is>
          <t>化神境仙品丹药。法防下限+327点；法防上限+327点，持续2916现实秒。</t>
        </is>
      </c>
      <c r="Z3030" s="16" t="inlineStr">
        <is>
          <t>|cff00FF00“法障有度，御法护其内外；所增在法防。温剂自有其宜，须量药力与丹毒而用。”——《御法护身录》|r</t>
        </is>
      </c>
      <c r="AA3030" t="str" s="16">
        <v>炼丹可得。</v>
      </c>
      <c r="AB3030">
        <v>11921063</v>
      </c>
      <c r="AC3030" s="16" t="s">
        <v>1781</v>
      </c>
      <c r="AD3030" s="16">
        <v>40004</v>
      </c>
      <c r="AF3030">
        <v>70004</v>
      </c>
      <c r="AH3030">
        <v>150000</v>
      </c>
      <c r="AI3030" s="16" t="s">
        <v>1777</v>
      </c>
      <c r="AJ3030" s="16" t="s">
        <v>1777</v>
      </c>
      <c r="AK3030" s="16" t="s">
        <v>348</v>
      </c>
    </row>
    <row r="3031" spans="2:37">
      <c r="B3031" s="16" t="n">
        <f>10000000+INDEX(编号表!$B:$B,MATCH(F3031,编号表!$A:$A,0))*100000+INDEX(编号表!$F:$F,MATCH(D3031,编号表!$E:$E,0))*1000+INDEX(编号表!$D:$D,MATCH(E3031,编号表!$C:$C,0))*10000+G3031</f>
        <v>11952064</v>
      </c>
      <c r="C3031" s="16" t="inlineStr">
        <is>
          <t>化神烈阳御法丹</t>
        </is>
      </c>
      <c r="D3031" s="16" t="s">
        <v>102</v>
      </c>
      <c r="E3031" s="16" t="s">
        <v>348</v>
      </c>
      <c r="F3031" s="16" t="s">
        <v>1777</v>
      </c>
      <c r="G3031" s="16">
        <v>64</v>
      </c>
      <c r="I3031" s="16">
        <v>60</v>
      </c>
      <c r="J3031" t="str">
        <f t="shared" si="49"/>
        <v>大类_灵品化神丹药</v>
      </c>
      <c r="K3031" s="16" t="s">
        <v>337</v>
      </c>
      <c r="L3031" s="16">
        <v>1</v>
      </c>
      <c r="M3031" s="16" t="s">
        <v>1777</v>
      </c>
      <c r="O3031" s="16">
        <v>0</v>
      </c>
      <c r="P3031" s="16" t="b">
        <v>1</v>
      </c>
      <c r="R3031" s="16" t="b">
        <v>0</v>
      </c>
      <c r="S3031" s="16">
        <v>1</v>
      </c>
      <c r="T3031" s="16" t="s">
        <v>91</v>
      </c>
      <c r="U3031" s="16">
        <v>999</v>
      </c>
      <c r="V3031" s="16" t="s">
        <v>1778</v>
      </c>
      <c r="W3031" s="16">
        <v>31952064</v>
      </c>
      <c r="Y3031" s="16" t="inlineStr">
        <is>
          <t>化神境灵品丹药。法防下限+408点；法防上限+408点，持续600现实秒。</t>
        </is>
      </c>
      <c r="Z3031" s="16" t="inlineStr">
        <is>
          <t>|cff00FF00“法障有度，御法护其内外；所增在法防。热剂自有其宜，须量药力与丹毒而用。”——《御法护身录》|r</t>
        </is>
      </c>
      <c r="AA3031" t="str" s="16">
        <v>炼丹可得。</v>
      </c>
      <c r="AB3031">
        <v>11921064</v>
      </c>
      <c r="AC3031" s="16" t="s">
        <v>1781</v>
      </c>
      <c r="AD3031" s="16">
        <v>40002</v>
      </c>
      <c r="AF3031">
        <v>70002</v>
      </c>
      <c r="AH3031">
        <v>7500</v>
      </c>
      <c r="AI3031" s="16" t="s">
        <v>1777</v>
      </c>
      <c r="AJ3031" s="16" t="s">
        <v>1777</v>
      </c>
      <c r="AK3031" s="16" t="s">
        <v>348</v>
      </c>
    </row>
    <row r="3032" spans="2:37">
      <c r="B3032" s="16" t="n">
        <f>10000000+INDEX(编号表!$B:$B,MATCH(F3032,编号表!$A:$A,0))*100000+INDEX(编号表!$F:$F,MATCH(D3032,编号表!$E:$E,0))*1000+INDEX(编号表!$D:$D,MATCH(E3032,编号表!$C:$C,0))*10000+G3032</f>
        <v>11953064</v>
      </c>
      <c r="C3032" s="16" t="inlineStr">
        <is>
          <t>化神烈阳御法丹</t>
        </is>
      </c>
      <c r="D3032" s="16" t="s">
        <v>105</v>
      </c>
      <c r="E3032" s="16" t="s">
        <v>348</v>
      </c>
      <c r="F3032" s="16" t="s">
        <v>1777</v>
      </c>
      <c r="G3032" s="16">
        <v>64</v>
      </c>
      <c r="I3032" s="16">
        <v>60</v>
      </c>
      <c r="J3032" t="str">
        <f t="shared" si="49"/>
        <v>大类_玄品化神丹药</v>
      </c>
      <c r="K3032" s="16" t="s">
        <v>337</v>
      </c>
      <c r="L3032" s="16">
        <v>1</v>
      </c>
      <c r="M3032" s="16" t="s">
        <v>1777</v>
      </c>
      <c r="O3032" s="16">
        <v>0</v>
      </c>
      <c r="P3032" s="16" t="b">
        <v>1</v>
      </c>
      <c r="R3032" s="16" t="b">
        <v>0</v>
      </c>
      <c r="S3032" s="16">
        <v>1</v>
      </c>
      <c r="T3032" s="16" t="s">
        <v>91</v>
      </c>
      <c r="U3032" s="16">
        <v>999</v>
      </c>
      <c r="V3032" s="16" t="s">
        <v>1778</v>
      </c>
      <c r="W3032" s="16">
        <v>31953064</v>
      </c>
      <c r="Y3032" s="16" t="inlineStr">
        <is>
          <t>化神境玄品丹药。法防下限+408点；法防上限+408点，持续1080现实秒。</t>
        </is>
      </c>
      <c r="Z3032" s="16" t="inlineStr">
        <is>
          <t>|cff00FF00“法障有度，御法护其内外；所增在法防。热剂自有其宜，须量药力与丹毒而用。”——《御法护身录》|r</t>
        </is>
      </c>
      <c r="AA3032" t="str" s="16">
        <v>炼丹可得。</v>
      </c>
      <c r="AB3032">
        <v>11921064</v>
      </c>
      <c r="AC3032" s="16" t="s">
        <v>1781</v>
      </c>
      <c r="AD3032" s="16">
        <v>40003</v>
      </c>
      <c r="AF3032">
        <v>70003</v>
      </c>
      <c r="AH3032">
        <v>30000</v>
      </c>
      <c r="AI3032" s="16" t="s">
        <v>1777</v>
      </c>
      <c r="AJ3032" s="16" t="s">
        <v>1777</v>
      </c>
      <c r="AK3032" s="16" t="s">
        <v>348</v>
      </c>
    </row>
    <row r="3033" spans="2:37">
      <c r="B3033" s="16" t="n">
        <f>10000000+INDEX(编号表!$B:$B,MATCH(F3033,编号表!$A:$A,0))*100000+INDEX(编号表!$F:$F,MATCH(D3033,编号表!$E:$E,0))*1000+INDEX(编号表!$D:$D,MATCH(E3033,编号表!$C:$C,0))*10000+G3033</f>
        <v>11954064</v>
      </c>
      <c r="C3033" s="16" t="inlineStr">
        <is>
          <t>化神烈阳御法丹</t>
        </is>
      </c>
      <c r="D3033" s="16" t="s">
        <v>108</v>
      </c>
      <c r="E3033" s="16" t="s">
        <v>348</v>
      </c>
      <c r="F3033" s="16" t="s">
        <v>1777</v>
      </c>
      <c r="G3033" s="16">
        <v>64</v>
      </c>
      <c r="I3033" s="16">
        <v>60</v>
      </c>
      <c r="J3033" t="str">
        <f t="shared" si="49"/>
        <v>大类_仙品化神丹药</v>
      </c>
      <c r="K3033" s="16" t="s">
        <v>337</v>
      </c>
      <c r="L3033" s="16">
        <v>1</v>
      </c>
      <c r="M3033" s="16" t="s">
        <v>1777</v>
      </c>
      <c r="O3033" s="16">
        <v>0</v>
      </c>
      <c r="P3033" s="16" t="b">
        <v>1</v>
      </c>
      <c r="R3033" s="16" t="b">
        <v>0</v>
      </c>
      <c r="S3033" s="16">
        <v>1</v>
      </c>
      <c r="T3033" s="16" t="s">
        <v>91</v>
      </c>
      <c r="U3033" s="16">
        <v>999</v>
      </c>
      <c r="V3033" s="16" t="s">
        <v>1778</v>
      </c>
      <c r="W3033" s="16">
        <v>31954064</v>
      </c>
      <c r="Y3033" s="16" t="inlineStr">
        <is>
          <t>化神境仙品丹药。法防下限+408点；法防上限+408点，持续1944现实秒。</t>
        </is>
      </c>
      <c r="Z3033" s="16" t="inlineStr">
        <is>
          <t>|cff00FF00“法障有度，御法护其内外；所增在法防。热剂自有其宜，须量药力与丹毒而用。”——《御法护身录》|r</t>
        </is>
      </c>
      <c r="AA3033" t="str" s="16">
        <v>炼丹可得。</v>
      </c>
      <c r="AB3033">
        <v>11921064</v>
      </c>
      <c r="AC3033" s="16" t="s">
        <v>1781</v>
      </c>
      <c r="AD3033" s="16">
        <v>40004</v>
      </c>
      <c r="AF3033">
        <v>70004</v>
      </c>
      <c r="AH3033">
        <v>150000</v>
      </c>
      <c r="AI3033" s="16" t="s">
        <v>1777</v>
      </c>
      <c r="AJ3033" s="16" t="s">
        <v>1777</v>
      </c>
      <c r="AK3033" s="16" t="s">
        <v>348</v>
      </c>
    </row>
    <row r="3034" spans="2:37">
      <c r="B3034" s="16" t="n">
        <f>10000000+INDEX(编号表!$B:$B,MATCH(F3034,编号表!$A:$A,0))*100000+INDEX(编号表!$F:$F,MATCH(D3034,编号表!$E:$E,0))*1000+INDEX(编号表!$D:$D,MATCH(E3034,编号表!$C:$C,0))*10000+G3034</f>
        <v>11952065</v>
      </c>
      <c r="C3034" s="16" t="inlineStr">
        <is>
          <t>化神玄阴壮骨丹</t>
        </is>
      </c>
      <c r="D3034" s="16" t="s">
        <v>102</v>
      </c>
      <c r="E3034" s="16" t="s">
        <v>348</v>
      </c>
      <c r="F3034" s="16" t="s">
        <v>1777</v>
      </c>
      <c r="G3034" s="16">
        <v>65</v>
      </c>
      <c r="I3034" s="16">
        <v>60</v>
      </c>
      <c r="J3034" t="str">
        <f t="shared" si="49"/>
        <v>大类_灵品化神丹药</v>
      </c>
      <c r="K3034" s="16" t="s">
        <v>337</v>
      </c>
      <c r="L3034" s="16">
        <v>1</v>
      </c>
      <c r="M3034" s="16" t="s">
        <v>1777</v>
      </c>
      <c r="O3034" s="16">
        <v>0</v>
      </c>
      <c r="P3034" s="16" t="b">
        <v>1</v>
      </c>
      <c r="R3034" s="16" t="b">
        <v>0</v>
      </c>
      <c r="S3034" s="16">
        <v>1</v>
      </c>
      <c r="T3034" s="16" t="s">
        <v>91</v>
      </c>
      <c r="U3034" s="16">
        <v>999</v>
      </c>
      <c r="V3034" s="16" t="s">
        <v>1778</v>
      </c>
      <c r="W3034" s="16">
        <v>31952065</v>
      </c>
      <c r="Y3034" s="16" t="inlineStr">
        <is>
          <t>化神境灵品丹药。物防下限+82点；物防上限+82点，持续1800现实秒。</t>
        </is>
      </c>
      <c r="Z3034" s="16" t="inlineStr">
        <is>
          <t>|cff00FF00“筋骨得固，物御乃坚；所增在物防。寒剂自有其宜，须量药力与丹毒而用。”——《壮骨坚体录》|r</t>
        </is>
      </c>
      <c r="AA3034" t="str" s="16">
        <v>炼丹可得。</v>
      </c>
      <c r="AB3034">
        <v>11921065</v>
      </c>
      <c r="AC3034" s="16" t="s">
        <v>1781</v>
      </c>
      <c r="AD3034" s="16">
        <v>40002</v>
      </c>
      <c r="AF3034">
        <v>70002</v>
      </c>
      <c r="AH3034">
        <v>7500</v>
      </c>
      <c r="AI3034" s="16" t="s">
        <v>1777</v>
      </c>
      <c r="AJ3034" s="16" t="s">
        <v>1777</v>
      </c>
      <c r="AK3034" s="16" t="s">
        <v>348</v>
      </c>
    </row>
    <row r="3035" spans="2:37">
      <c r="B3035" s="16" t="n">
        <f>10000000+INDEX(编号表!$B:$B,MATCH(F3035,编号表!$A:$A,0))*100000+INDEX(编号表!$F:$F,MATCH(D3035,编号表!$E:$E,0))*1000+INDEX(编号表!$D:$D,MATCH(E3035,编号表!$C:$C,0))*10000+G3035</f>
        <v>11953065</v>
      </c>
      <c r="C3035" s="16" t="inlineStr">
        <is>
          <t>化神玄阴壮骨丹</t>
        </is>
      </c>
      <c r="D3035" s="16" t="s">
        <v>105</v>
      </c>
      <c r="E3035" s="16" t="s">
        <v>348</v>
      </c>
      <c r="F3035" s="16" t="s">
        <v>1777</v>
      </c>
      <c r="G3035" s="16">
        <v>65</v>
      </c>
      <c r="I3035" s="16">
        <v>60</v>
      </c>
      <c r="J3035" t="str">
        <f t="shared" si="49"/>
        <v>大类_玄品化神丹药</v>
      </c>
      <c r="K3035" s="16" t="s">
        <v>337</v>
      </c>
      <c r="L3035" s="16">
        <v>1</v>
      </c>
      <c r="M3035" s="16" t="s">
        <v>1777</v>
      </c>
      <c r="O3035" s="16">
        <v>0</v>
      </c>
      <c r="P3035" s="16" t="b">
        <v>1</v>
      </c>
      <c r="R3035" s="16" t="b">
        <v>0</v>
      </c>
      <c r="S3035" s="16">
        <v>1</v>
      </c>
      <c r="T3035" s="16" t="s">
        <v>91</v>
      </c>
      <c r="U3035" s="16">
        <v>999</v>
      </c>
      <c r="V3035" s="16" t="s">
        <v>1778</v>
      </c>
      <c r="W3035" s="16">
        <v>31953065</v>
      </c>
      <c r="Y3035" s="16" t="inlineStr">
        <is>
          <t>化神境玄品丹药。物防下限+82点；物防上限+82点，持续3240现实秒。</t>
        </is>
      </c>
      <c r="Z3035" s="16" t="inlineStr">
        <is>
          <t>|cff00FF00“筋骨得固，物御乃坚；所增在物防。寒剂自有其宜，须量药力与丹毒而用。”——《壮骨坚体录》|r</t>
        </is>
      </c>
      <c r="AA3035" t="str" s="16">
        <v>炼丹可得。</v>
      </c>
      <c r="AB3035">
        <v>11921065</v>
      </c>
      <c r="AC3035" s="16" t="s">
        <v>1781</v>
      </c>
      <c r="AD3035" s="16">
        <v>40003</v>
      </c>
      <c r="AF3035">
        <v>70003</v>
      </c>
      <c r="AH3035">
        <v>30000</v>
      </c>
      <c r="AI3035" s="16" t="s">
        <v>1777</v>
      </c>
      <c r="AJ3035" s="16" t="s">
        <v>1777</v>
      </c>
      <c r="AK3035" s="16" t="s">
        <v>348</v>
      </c>
    </row>
    <row r="3036" spans="2:37">
      <c r="B3036" s="16" t="n">
        <f>10000000+INDEX(编号表!$B:$B,MATCH(F3036,编号表!$A:$A,0))*100000+INDEX(编号表!$F:$F,MATCH(D3036,编号表!$E:$E,0))*1000+INDEX(编号表!$D:$D,MATCH(E3036,编号表!$C:$C,0))*10000+G3036</f>
        <v>11954065</v>
      </c>
      <c r="C3036" s="16" t="inlineStr">
        <is>
          <t>化神玄阴壮骨丹</t>
        </is>
      </c>
      <c r="D3036" s="16" t="s">
        <v>108</v>
      </c>
      <c r="E3036" s="16" t="s">
        <v>348</v>
      </c>
      <c r="F3036" s="16" t="s">
        <v>1777</v>
      </c>
      <c r="G3036" s="16">
        <v>65</v>
      </c>
      <c r="I3036" s="16">
        <v>60</v>
      </c>
      <c r="J3036" t="str">
        <f t="shared" si="49"/>
        <v>大类_仙品化神丹药</v>
      </c>
      <c r="K3036" s="16" t="s">
        <v>337</v>
      </c>
      <c r="L3036" s="16">
        <v>1</v>
      </c>
      <c r="M3036" s="16" t="s">
        <v>1777</v>
      </c>
      <c r="O3036" s="16">
        <v>0</v>
      </c>
      <c r="P3036" s="16" t="b">
        <v>1</v>
      </c>
      <c r="R3036" s="16" t="b">
        <v>0</v>
      </c>
      <c r="S3036" s="16">
        <v>1</v>
      </c>
      <c r="T3036" s="16" t="s">
        <v>91</v>
      </c>
      <c r="U3036" s="16">
        <v>999</v>
      </c>
      <c r="V3036" s="16" t="s">
        <v>1778</v>
      </c>
      <c r="W3036" s="16">
        <v>31954065</v>
      </c>
      <c r="Y3036" s="16" t="inlineStr">
        <is>
          <t>化神境仙品丹药。物防下限+82点；物防上限+82点，持续5832现实秒。</t>
        </is>
      </c>
      <c r="Z3036" s="16" t="inlineStr">
        <is>
          <t>|cff00FF00“筋骨得固，物御乃坚；所增在物防。寒剂自有其宜，须量药力与丹毒而用。”——《壮骨坚体录》|r</t>
        </is>
      </c>
      <c r="AA3036" t="str" s="16">
        <v>炼丹可得。</v>
      </c>
      <c r="AB3036">
        <v>11921065</v>
      </c>
      <c r="AC3036" s="16" t="s">
        <v>1781</v>
      </c>
      <c r="AD3036" s="16">
        <v>40004</v>
      </c>
      <c r="AF3036">
        <v>70004</v>
      </c>
      <c r="AH3036">
        <v>150000</v>
      </c>
      <c r="AI3036" s="16" t="s">
        <v>1777</v>
      </c>
      <c r="AJ3036" s="16" t="s">
        <v>1777</v>
      </c>
      <c r="AK3036" s="16" t="s">
        <v>348</v>
      </c>
    </row>
    <row r="3037" spans="2:37">
      <c r="B3037" s="16" t="n">
        <f>10000000+INDEX(编号表!$B:$B,MATCH(F3037,编号表!$A:$A,0))*100000+INDEX(编号表!$F:$F,MATCH(D3037,编号表!$E:$E,0))*1000+INDEX(编号表!$D:$D,MATCH(E3037,编号表!$C:$C,0))*10000+G3037</f>
        <v>11952066</v>
      </c>
      <c r="C3037" s="16" t="inlineStr">
        <is>
          <t>化神清和壮骨丹</t>
        </is>
      </c>
      <c r="D3037" s="16" t="s">
        <v>102</v>
      </c>
      <c r="E3037" s="16" t="s">
        <v>348</v>
      </c>
      <c r="F3037" s="16" t="s">
        <v>1777</v>
      </c>
      <c r="G3037" s="16">
        <v>66</v>
      </c>
      <c r="I3037" s="16">
        <v>60</v>
      </c>
      <c r="J3037" t="str">
        <f t="shared" si="49"/>
        <v>大类_灵品化神丹药</v>
      </c>
      <c r="K3037" s="16" t="s">
        <v>337</v>
      </c>
      <c r="L3037" s="16">
        <v>1</v>
      </c>
      <c r="M3037" s="16" t="s">
        <v>1777</v>
      </c>
      <c r="O3037" s="16">
        <v>0</v>
      </c>
      <c r="P3037" s="16" t="b">
        <v>1</v>
      </c>
      <c r="R3037" s="16" t="b">
        <v>0</v>
      </c>
      <c r="S3037" s="16">
        <v>1</v>
      </c>
      <c r="T3037" s="16" t="s">
        <v>91</v>
      </c>
      <c r="U3037" s="16">
        <v>999</v>
      </c>
      <c r="V3037" s="16" t="s">
        <v>1778</v>
      </c>
      <c r="W3037" s="16">
        <v>31952066</v>
      </c>
      <c r="Y3037" s="16" t="inlineStr">
        <is>
          <t>化神境灵品丹药。物防下限+163点；物防上限+163点，持续900现实秒。</t>
        </is>
      </c>
      <c r="Z3037" s="16" t="inlineStr">
        <is>
          <t>|cff00FF00“筋骨得固，物御乃坚；所增在物防。凉剂自有其宜，须量药力与丹毒而用。”——《壮骨坚体录》|r</t>
        </is>
      </c>
      <c r="AA3037" t="str" s="16">
        <v>炼丹可得。</v>
      </c>
      <c r="AB3037">
        <v>11921066</v>
      </c>
      <c r="AC3037" s="16" t="s">
        <v>1781</v>
      </c>
      <c r="AD3037" s="16">
        <v>40002</v>
      </c>
      <c r="AF3037">
        <v>70002</v>
      </c>
      <c r="AH3037">
        <v>7500</v>
      </c>
      <c r="AI3037" s="16" t="s">
        <v>1777</v>
      </c>
      <c r="AJ3037" s="16" t="s">
        <v>1777</v>
      </c>
      <c r="AK3037" s="16" t="s">
        <v>348</v>
      </c>
    </row>
    <row r="3038" spans="2:37">
      <c r="B3038" s="16" t="n">
        <f>10000000+INDEX(编号表!$B:$B,MATCH(F3038,编号表!$A:$A,0))*100000+INDEX(编号表!$F:$F,MATCH(D3038,编号表!$E:$E,0))*1000+INDEX(编号表!$D:$D,MATCH(E3038,编号表!$C:$C,0))*10000+G3038</f>
        <v>11953066</v>
      </c>
      <c r="C3038" s="16" t="inlineStr">
        <is>
          <t>化神清和壮骨丹</t>
        </is>
      </c>
      <c r="D3038" s="16" t="s">
        <v>105</v>
      </c>
      <c r="E3038" s="16" t="s">
        <v>348</v>
      </c>
      <c r="F3038" s="16" t="s">
        <v>1777</v>
      </c>
      <c r="G3038" s="16">
        <v>66</v>
      </c>
      <c r="I3038" s="16">
        <v>60</v>
      </c>
      <c r="J3038" t="str">
        <f t="shared" si="49"/>
        <v>大类_玄品化神丹药</v>
      </c>
      <c r="K3038" s="16" t="s">
        <v>337</v>
      </c>
      <c r="L3038" s="16">
        <v>1</v>
      </c>
      <c r="M3038" s="16" t="s">
        <v>1777</v>
      </c>
      <c r="O3038" s="16">
        <v>0</v>
      </c>
      <c r="P3038" s="16" t="b">
        <v>1</v>
      </c>
      <c r="R3038" s="16" t="b">
        <v>0</v>
      </c>
      <c r="S3038" s="16">
        <v>1</v>
      </c>
      <c r="T3038" s="16" t="s">
        <v>91</v>
      </c>
      <c r="U3038" s="16">
        <v>999</v>
      </c>
      <c r="V3038" s="16" t="s">
        <v>1778</v>
      </c>
      <c r="W3038" s="16">
        <v>31953066</v>
      </c>
      <c r="Y3038" s="16" t="inlineStr">
        <is>
          <t>化神境玄品丹药。物防下限+163点；物防上限+163点，持续1620现实秒。</t>
        </is>
      </c>
      <c r="Z3038" s="16" t="inlineStr">
        <is>
          <t>|cff00FF00“筋骨得固，物御乃坚；所增在物防。凉剂自有其宜，须量药力与丹毒而用。”——《壮骨坚体录》|r</t>
        </is>
      </c>
      <c r="AA3038" t="str" s="16">
        <v>炼丹可得。</v>
      </c>
      <c r="AB3038">
        <v>11921066</v>
      </c>
      <c r="AC3038" s="16" t="s">
        <v>1781</v>
      </c>
      <c r="AD3038" s="16">
        <v>40003</v>
      </c>
      <c r="AF3038">
        <v>70003</v>
      </c>
      <c r="AH3038">
        <v>30000</v>
      </c>
      <c r="AI3038" s="16" t="s">
        <v>1777</v>
      </c>
      <c r="AJ3038" s="16" t="s">
        <v>1777</v>
      </c>
      <c r="AK3038" s="16" t="s">
        <v>348</v>
      </c>
    </row>
    <row r="3039" spans="2:37">
      <c r="B3039" s="16" t="n">
        <f>10000000+INDEX(编号表!$B:$B,MATCH(F3039,编号表!$A:$A,0))*100000+INDEX(编号表!$F:$F,MATCH(D3039,编号表!$E:$E,0))*1000+INDEX(编号表!$D:$D,MATCH(E3039,编号表!$C:$C,0))*10000+G3039</f>
        <v>11954066</v>
      </c>
      <c r="C3039" s="16" t="inlineStr">
        <is>
          <t>化神清和壮骨丹</t>
        </is>
      </c>
      <c r="D3039" s="16" t="s">
        <v>108</v>
      </c>
      <c r="E3039" s="16" t="s">
        <v>348</v>
      </c>
      <c r="F3039" s="16" t="s">
        <v>1777</v>
      </c>
      <c r="G3039" s="16">
        <v>66</v>
      </c>
      <c r="I3039" s="16">
        <v>60</v>
      </c>
      <c r="J3039" t="str">
        <f t="shared" si="49"/>
        <v>大类_仙品化神丹药</v>
      </c>
      <c r="K3039" s="16" t="s">
        <v>337</v>
      </c>
      <c r="L3039" s="16">
        <v>1</v>
      </c>
      <c r="M3039" s="16" t="s">
        <v>1777</v>
      </c>
      <c r="O3039" s="16">
        <v>0</v>
      </c>
      <c r="P3039" s="16" t="b">
        <v>1</v>
      </c>
      <c r="R3039" s="16" t="b">
        <v>0</v>
      </c>
      <c r="S3039" s="16">
        <v>1</v>
      </c>
      <c r="T3039" s="16" t="s">
        <v>91</v>
      </c>
      <c r="U3039" s="16">
        <v>999</v>
      </c>
      <c r="V3039" s="16" t="s">
        <v>1778</v>
      </c>
      <c r="W3039" s="16">
        <v>31954066</v>
      </c>
      <c r="Y3039" s="16" t="inlineStr">
        <is>
          <t>化神境仙品丹药。物防下限+163点；物防上限+163点，持续2916现实秒。</t>
        </is>
      </c>
      <c r="Z3039" s="16" t="inlineStr">
        <is>
          <t>|cff00FF00“筋骨得固，物御乃坚；所增在物防。凉剂自有其宜，须量药力与丹毒而用。”——《壮骨坚体录》|r</t>
        </is>
      </c>
      <c r="AA3039" t="str" s="16">
        <v>炼丹可得。</v>
      </c>
      <c r="AB3039">
        <v>11921066</v>
      </c>
      <c r="AC3039" s="16" t="s">
        <v>1781</v>
      </c>
      <c r="AD3039" s="16">
        <v>40004</v>
      </c>
      <c r="AF3039">
        <v>70004</v>
      </c>
      <c r="AH3039">
        <v>150000</v>
      </c>
      <c r="AI3039" s="16" t="s">
        <v>1777</v>
      </c>
      <c r="AJ3039" s="16" t="s">
        <v>1777</v>
      </c>
      <c r="AK3039" s="16" t="s">
        <v>348</v>
      </c>
    </row>
    <row r="3040" spans="2:37">
      <c r="B3040" s="16" t="n">
        <f>10000000+INDEX(编号表!$B:$B,MATCH(F3040,编号表!$A:$A,0))*100000+INDEX(编号表!$F:$F,MATCH(D3040,编号表!$E:$E,0))*1000+INDEX(编号表!$D:$D,MATCH(E3040,编号表!$C:$C,0))*10000+G3040</f>
        <v>11952067</v>
      </c>
      <c r="C3040" s="16" t="inlineStr">
        <is>
          <t>化神壮骨丹</t>
        </is>
      </c>
      <c r="D3040" s="16" t="s">
        <v>102</v>
      </c>
      <c r="E3040" s="16" t="s">
        <v>348</v>
      </c>
      <c r="F3040" s="16" t="s">
        <v>1777</v>
      </c>
      <c r="G3040" s="16">
        <v>67</v>
      </c>
      <c r="I3040" s="16">
        <v>60</v>
      </c>
      <c r="J3040" t="str">
        <f t="shared" si="49"/>
        <v>大类_灵品化神丹药</v>
      </c>
      <c r="K3040" s="16" t="s">
        <v>337</v>
      </c>
      <c r="L3040" s="16">
        <v>1</v>
      </c>
      <c r="M3040" s="16" t="s">
        <v>1777</v>
      </c>
      <c r="O3040" s="16">
        <v>0</v>
      </c>
      <c r="P3040" s="16" t="b">
        <v>1</v>
      </c>
      <c r="R3040" s="16" t="b">
        <v>0</v>
      </c>
      <c r="S3040" s="16">
        <v>1</v>
      </c>
      <c r="T3040" s="16" t="s">
        <v>91</v>
      </c>
      <c r="U3040" s="16">
        <v>999</v>
      </c>
      <c r="V3040" s="16" t="s">
        <v>1778</v>
      </c>
      <c r="W3040" s="16">
        <v>31952067</v>
      </c>
      <c r="Y3040" s="16" t="inlineStr">
        <is>
          <t>化神境灵品丹药。物防下限+245点；物防上限+245点，持续900现实秒。</t>
        </is>
      </c>
      <c r="Z3040" s="16" t="inlineStr">
        <is>
          <t>|cff00FF00“筋骨得固，物御乃坚；所增在物防。平剂自有其宜，须量药力与丹毒而用。”——《壮骨坚体录》|r</t>
        </is>
      </c>
      <c r="AA3040" t="str" s="16">
        <v>炼丹可得。</v>
      </c>
      <c r="AB3040">
        <v>11921067</v>
      </c>
      <c r="AC3040" s="16" t="s">
        <v>1781</v>
      </c>
      <c r="AD3040" s="16">
        <v>40002</v>
      </c>
      <c r="AF3040">
        <v>70002</v>
      </c>
      <c r="AH3040">
        <v>7500</v>
      </c>
      <c r="AI3040" s="16" t="s">
        <v>1777</v>
      </c>
      <c r="AJ3040" s="16" t="s">
        <v>1777</v>
      </c>
      <c r="AK3040" s="16" t="s">
        <v>348</v>
      </c>
    </row>
    <row r="3041" spans="2:37">
      <c r="B3041" s="16" t="n">
        <f>10000000+INDEX(编号表!$B:$B,MATCH(F3041,编号表!$A:$A,0))*100000+INDEX(编号表!$F:$F,MATCH(D3041,编号表!$E:$E,0))*1000+INDEX(编号表!$D:$D,MATCH(E3041,编号表!$C:$C,0))*10000+G3041</f>
        <v>11953067</v>
      </c>
      <c r="C3041" s="16" t="inlineStr">
        <is>
          <t>化神壮骨丹</t>
        </is>
      </c>
      <c r="D3041" s="16" t="s">
        <v>105</v>
      </c>
      <c r="E3041" s="16" t="s">
        <v>348</v>
      </c>
      <c r="F3041" s="16" t="s">
        <v>1777</v>
      </c>
      <c r="G3041" s="16">
        <v>67</v>
      </c>
      <c r="I3041" s="16">
        <v>60</v>
      </c>
      <c r="J3041" t="str">
        <f t="shared" si="49"/>
        <v>大类_玄品化神丹药</v>
      </c>
      <c r="K3041" s="16" t="s">
        <v>337</v>
      </c>
      <c r="L3041" s="16">
        <v>1</v>
      </c>
      <c r="M3041" s="16" t="s">
        <v>1777</v>
      </c>
      <c r="O3041" s="16">
        <v>0</v>
      </c>
      <c r="P3041" s="16" t="b">
        <v>1</v>
      </c>
      <c r="R3041" s="16" t="b">
        <v>0</v>
      </c>
      <c r="S3041" s="16">
        <v>1</v>
      </c>
      <c r="T3041" s="16" t="s">
        <v>91</v>
      </c>
      <c r="U3041" s="16">
        <v>999</v>
      </c>
      <c r="V3041" s="16" t="s">
        <v>1778</v>
      </c>
      <c r="W3041" s="16">
        <v>31953067</v>
      </c>
      <c r="Y3041" s="16" t="inlineStr">
        <is>
          <t>化神境玄品丹药。物防下限+245点；物防上限+245点，持续1620现实秒。</t>
        </is>
      </c>
      <c r="Z3041" s="16" t="inlineStr">
        <is>
          <t>|cff00FF00“筋骨得固，物御乃坚；所增在物防。平剂自有其宜，须量药力与丹毒而用。”——《壮骨坚体录》|r</t>
        </is>
      </c>
      <c r="AA3041" t="str" s="16">
        <v>炼丹可得。</v>
      </c>
      <c r="AB3041">
        <v>11921067</v>
      </c>
      <c r="AC3041" s="16" t="s">
        <v>1781</v>
      </c>
      <c r="AD3041" s="16">
        <v>40003</v>
      </c>
      <c r="AF3041">
        <v>70003</v>
      </c>
      <c r="AH3041">
        <v>30000</v>
      </c>
      <c r="AI3041" s="16" t="s">
        <v>1777</v>
      </c>
      <c r="AJ3041" s="16" t="s">
        <v>1777</v>
      </c>
      <c r="AK3041" s="16" t="s">
        <v>348</v>
      </c>
    </row>
    <row r="3042" spans="2:37">
      <c r="B3042" s="16" t="n">
        <f>10000000+INDEX(编号表!$B:$B,MATCH(F3042,编号表!$A:$A,0))*100000+INDEX(编号表!$F:$F,MATCH(D3042,编号表!$E:$E,0))*1000+INDEX(编号表!$D:$D,MATCH(E3042,编号表!$C:$C,0))*10000+G3042</f>
        <v>11954067</v>
      </c>
      <c r="C3042" s="16" t="inlineStr">
        <is>
          <t>化神壮骨丹</t>
        </is>
      </c>
      <c r="D3042" s="16" t="s">
        <v>108</v>
      </c>
      <c r="E3042" s="16" t="s">
        <v>348</v>
      </c>
      <c r="F3042" s="16" t="s">
        <v>1777</v>
      </c>
      <c r="G3042" s="16">
        <v>67</v>
      </c>
      <c r="I3042" s="16">
        <v>60</v>
      </c>
      <c r="J3042" t="str">
        <f t="shared" si="49"/>
        <v>大类_仙品化神丹药</v>
      </c>
      <c r="K3042" s="16" t="s">
        <v>337</v>
      </c>
      <c r="L3042" s="16">
        <v>1</v>
      </c>
      <c r="M3042" s="16" t="s">
        <v>1777</v>
      </c>
      <c r="O3042" s="16">
        <v>0</v>
      </c>
      <c r="P3042" s="16" t="b">
        <v>1</v>
      </c>
      <c r="R3042" s="16" t="b">
        <v>0</v>
      </c>
      <c r="S3042" s="16">
        <v>1</v>
      </c>
      <c r="T3042" s="16" t="s">
        <v>91</v>
      </c>
      <c r="U3042" s="16">
        <v>999</v>
      </c>
      <c r="V3042" s="16" t="s">
        <v>1778</v>
      </c>
      <c r="W3042" s="16">
        <v>31954067</v>
      </c>
      <c r="Y3042" s="16" t="inlineStr">
        <is>
          <t>化神境仙品丹药。物防下限+245点；物防上限+245点，持续2916现实秒。</t>
        </is>
      </c>
      <c r="Z3042" s="16" t="inlineStr">
        <is>
          <t>|cff00FF00“筋骨得固，物御乃坚；所增在物防。平剂自有其宜，须量药力与丹毒而用。”——《壮骨坚体录》|r</t>
        </is>
      </c>
      <c r="AA3042" t="str" s="16">
        <v>炼丹可得。</v>
      </c>
      <c r="AB3042">
        <v>11921067</v>
      </c>
      <c r="AC3042" s="16" t="s">
        <v>1781</v>
      </c>
      <c r="AD3042" s="16">
        <v>40004</v>
      </c>
      <c r="AF3042">
        <v>70004</v>
      </c>
      <c r="AH3042">
        <v>150000</v>
      </c>
      <c r="AI3042" s="16" t="s">
        <v>1777</v>
      </c>
      <c r="AJ3042" s="16" t="s">
        <v>1777</v>
      </c>
      <c r="AK3042" s="16" t="s">
        <v>348</v>
      </c>
    </row>
    <row r="3043" spans="2:37">
      <c r="B3043" s="16" t="n">
        <f>10000000+INDEX(编号表!$B:$B,MATCH(F3043,编号表!$A:$A,0))*100000+INDEX(编号表!$F:$F,MATCH(D3043,编号表!$E:$E,0))*1000+INDEX(编号表!$D:$D,MATCH(E3043,编号表!$C:$C,0))*10000+G3043</f>
        <v>11952068</v>
      </c>
      <c r="C3043" s="16" t="inlineStr">
        <is>
          <t>化神温阳壮骨丹</t>
        </is>
      </c>
      <c r="D3043" s="16" t="s">
        <v>102</v>
      </c>
      <c r="E3043" s="16" t="s">
        <v>348</v>
      </c>
      <c r="F3043" s="16" t="s">
        <v>1777</v>
      </c>
      <c r="G3043" s="16">
        <v>68</v>
      </c>
      <c r="I3043" s="16">
        <v>60</v>
      </c>
      <c r="J3043" t="str">
        <f t="shared" si="49"/>
        <v>大类_灵品化神丹药</v>
      </c>
      <c r="K3043" s="16" t="s">
        <v>337</v>
      </c>
      <c r="L3043" s="16">
        <v>1</v>
      </c>
      <c r="M3043" s="16" t="s">
        <v>1777</v>
      </c>
      <c r="O3043" s="16">
        <v>0</v>
      </c>
      <c r="P3043" s="16" t="b">
        <v>1</v>
      </c>
      <c r="R3043" s="16" t="b">
        <v>0</v>
      </c>
      <c r="S3043" s="16">
        <v>1</v>
      </c>
      <c r="T3043" s="16" t="s">
        <v>91</v>
      </c>
      <c r="U3043" s="16">
        <v>999</v>
      </c>
      <c r="V3043" s="16" t="s">
        <v>1778</v>
      </c>
      <c r="W3043" s="16">
        <v>31952068</v>
      </c>
      <c r="Y3043" s="16" t="inlineStr">
        <is>
          <t>化神境灵品丹药。物防下限+327点；物防上限+327点，持续900现实秒。</t>
        </is>
      </c>
      <c r="Z3043" s="16" t="inlineStr">
        <is>
          <t>|cff00FF00“筋骨得固，物御乃坚；所增在物防。温剂自有其宜，须量药力与丹毒而用。”——《壮骨坚体录》|r</t>
        </is>
      </c>
      <c r="AA3043" t="str" s="16">
        <v>炼丹可得。</v>
      </c>
      <c r="AB3043">
        <v>11921068</v>
      </c>
      <c r="AC3043" s="16" t="s">
        <v>1781</v>
      </c>
      <c r="AD3043" s="16">
        <v>40002</v>
      </c>
      <c r="AF3043">
        <v>70002</v>
      </c>
      <c r="AH3043">
        <v>7500</v>
      </c>
      <c r="AI3043" s="16" t="s">
        <v>1777</v>
      </c>
      <c r="AJ3043" s="16" t="s">
        <v>1777</v>
      </c>
      <c r="AK3043" s="16" t="s">
        <v>348</v>
      </c>
    </row>
    <row r="3044" spans="2:37">
      <c r="B3044" s="16" t="n">
        <f>10000000+INDEX(编号表!$B:$B,MATCH(F3044,编号表!$A:$A,0))*100000+INDEX(编号表!$F:$F,MATCH(D3044,编号表!$E:$E,0))*1000+INDEX(编号表!$D:$D,MATCH(E3044,编号表!$C:$C,0))*10000+G3044</f>
        <v>11953068</v>
      </c>
      <c r="C3044" s="16" t="inlineStr">
        <is>
          <t>化神温阳壮骨丹</t>
        </is>
      </c>
      <c r="D3044" s="16" t="s">
        <v>105</v>
      </c>
      <c r="E3044" s="16" t="s">
        <v>348</v>
      </c>
      <c r="F3044" s="16" t="s">
        <v>1777</v>
      </c>
      <c r="G3044" s="16">
        <v>68</v>
      </c>
      <c r="I3044" s="16">
        <v>60</v>
      </c>
      <c r="J3044" t="str">
        <f t="shared" si="49"/>
        <v>大类_玄品化神丹药</v>
      </c>
      <c r="K3044" s="16" t="s">
        <v>337</v>
      </c>
      <c r="L3044" s="16">
        <v>1</v>
      </c>
      <c r="M3044" s="16" t="s">
        <v>1777</v>
      </c>
      <c r="O3044" s="16">
        <v>0</v>
      </c>
      <c r="P3044" s="16" t="b">
        <v>1</v>
      </c>
      <c r="R3044" s="16" t="b">
        <v>0</v>
      </c>
      <c r="S3044" s="16">
        <v>1</v>
      </c>
      <c r="T3044" s="16" t="s">
        <v>91</v>
      </c>
      <c r="U3044" s="16">
        <v>999</v>
      </c>
      <c r="V3044" s="16" t="s">
        <v>1778</v>
      </c>
      <c r="W3044" s="16">
        <v>31953068</v>
      </c>
      <c r="Y3044" s="16" t="inlineStr">
        <is>
          <t>化神境玄品丹药。物防下限+327点；物防上限+327点，持续1620现实秒。</t>
        </is>
      </c>
      <c r="Z3044" s="16" t="inlineStr">
        <is>
          <t>|cff00FF00“筋骨得固，物御乃坚；所增在物防。温剂自有其宜，须量药力与丹毒而用。”——《壮骨坚体录》|r</t>
        </is>
      </c>
      <c r="AA3044" t="str" s="16">
        <v>炼丹可得。</v>
      </c>
      <c r="AB3044">
        <v>11921068</v>
      </c>
      <c r="AC3044" s="16" t="s">
        <v>1781</v>
      </c>
      <c r="AD3044" s="16">
        <v>40003</v>
      </c>
      <c r="AF3044">
        <v>70003</v>
      </c>
      <c r="AH3044">
        <v>30000</v>
      </c>
      <c r="AI3044" s="16" t="s">
        <v>1777</v>
      </c>
      <c r="AJ3044" s="16" t="s">
        <v>1777</v>
      </c>
      <c r="AK3044" s="16" t="s">
        <v>348</v>
      </c>
    </row>
    <row r="3045" spans="2:37">
      <c r="B3045" s="16" t="n">
        <f>10000000+INDEX(编号表!$B:$B,MATCH(F3045,编号表!$A:$A,0))*100000+INDEX(编号表!$F:$F,MATCH(D3045,编号表!$E:$E,0))*1000+INDEX(编号表!$D:$D,MATCH(E3045,编号表!$C:$C,0))*10000+G3045</f>
        <v>11954068</v>
      </c>
      <c r="C3045" s="16" t="inlineStr">
        <is>
          <t>化神温阳壮骨丹</t>
        </is>
      </c>
      <c r="D3045" s="16" t="s">
        <v>108</v>
      </c>
      <c r="E3045" s="16" t="s">
        <v>348</v>
      </c>
      <c r="F3045" s="16" t="s">
        <v>1777</v>
      </c>
      <c r="G3045" s="16">
        <v>68</v>
      </c>
      <c r="I3045" s="16">
        <v>60</v>
      </c>
      <c r="J3045" t="str">
        <f t="shared" si="49"/>
        <v>大类_仙品化神丹药</v>
      </c>
      <c r="K3045" s="16" t="s">
        <v>337</v>
      </c>
      <c r="L3045" s="16">
        <v>1</v>
      </c>
      <c r="M3045" s="16" t="s">
        <v>1777</v>
      </c>
      <c r="O3045" s="16">
        <v>0</v>
      </c>
      <c r="P3045" s="16" t="b">
        <v>1</v>
      </c>
      <c r="R3045" s="16" t="b">
        <v>0</v>
      </c>
      <c r="S3045" s="16">
        <v>1</v>
      </c>
      <c r="T3045" s="16" t="s">
        <v>91</v>
      </c>
      <c r="U3045" s="16">
        <v>999</v>
      </c>
      <c r="V3045" s="16" t="s">
        <v>1778</v>
      </c>
      <c r="W3045" s="16">
        <v>31954068</v>
      </c>
      <c r="Y3045" s="16" t="inlineStr">
        <is>
          <t>化神境仙品丹药。物防下限+327点；物防上限+327点，持续2916现实秒。</t>
        </is>
      </c>
      <c r="Z3045" s="16" t="inlineStr">
        <is>
          <t>|cff00FF00“筋骨得固，物御乃坚；所增在物防。温剂自有其宜，须量药力与丹毒而用。”——《壮骨坚体录》|r</t>
        </is>
      </c>
      <c r="AA3045" t="str" s="16">
        <v>炼丹可得。</v>
      </c>
      <c r="AB3045">
        <v>11921068</v>
      </c>
      <c r="AC3045" s="16" t="s">
        <v>1781</v>
      </c>
      <c r="AD3045" s="16">
        <v>40004</v>
      </c>
      <c r="AF3045">
        <v>70004</v>
      </c>
      <c r="AH3045">
        <v>150000</v>
      </c>
      <c r="AI3045" s="16" t="s">
        <v>1777</v>
      </c>
      <c r="AJ3045" s="16" t="s">
        <v>1777</v>
      </c>
      <c r="AK3045" s="16" t="s">
        <v>348</v>
      </c>
    </row>
    <row r="3046" spans="2:37">
      <c r="B3046" s="16" t="n">
        <f>10000000+INDEX(编号表!$B:$B,MATCH(F3046,编号表!$A:$A,0))*100000+INDEX(编号表!$F:$F,MATCH(D3046,编号表!$E:$E,0))*1000+INDEX(编号表!$D:$D,MATCH(E3046,编号表!$C:$C,0))*10000+G3046</f>
        <v>11952069</v>
      </c>
      <c r="C3046" s="16" t="inlineStr">
        <is>
          <t>化神烈阳壮骨丹</t>
        </is>
      </c>
      <c r="D3046" s="16" t="s">
        <v>102</v>
      </c>
      <c r="E3046" s="16" t="s">
        <v>348</v>
      </c>
      <c r="F3046" s="16" t="s">
        <v>1777</v>
      </c>
      <c r="G3046" s="16">
        <v>69</v>
      </c>
      <c r="I3046" s="16">
        <v>60</v>
      </c>
      <c r="J3046" t="str">
        <f t="shared" si="49"/>
        <v>大类_灵品化神丹药</v>
      </c>
      <c r="K3046" s="16" t="s">
        <v>337</v>
      </c>
      <c r="L3046" s="16">
        <v>1</v>
      </c>
      <c r="M3046" s="16" t="s">
        <v>1777</v>
      </c>
      <c r="O3046" s="16">
        <v>0</v>
      </c>
      <c r="P3046" s="16" t="b">
        <v>1</v>
      </c>
      <c r="R3046" s="16" t="b">
        <v>0</v>
      </c>
      <c r="S3046" s="16">
        <v>1</v>
      </c>
      <c r="T3046" s="16" t="s">
        <v>91</v>
      </c>
      <c r="U3046" s="16">
        <v>999</v>
      </c>
      <c r="V3046" s="16" t="s">
        <v>1778</v>
      </c>
      <c r="W3046" s="16">
        <v>31952069</v>
      </c>
      <c r="Y3046" s="16" t="inlineStr">
        <is>
          <t>化神境灵品丹药。物防下限+408点；物防上限+408点，持续600现实秒。</t>
        </is>
      </c>
      <c r="Z3046" s="16" t="inlineStr">
        <is>
          <t>|cff00FF00“筋骨得固，物御乃坚；所增在物防。热剂自有其宜，须量药力与丹毒而用。”——《壮骨坚体录》|r</t>
        </is>
      </c>
      <c r="AA3046" t="str" s="16">
        <v>炼丹可得。</v>
      </c>
      <c r="AB3046">
        <v>11921069</v>
      </c>
      <c r="AC3046" s="16" t="s">
        <v>1781</v>
      </c>
      <c r="AD3046" s="16">
        <v>40002</v>
      </c>
      <c r="AF3046">
        <v>70002</v>
      </c>
      <c r="AH3046">
        <v>7500</v>
      </c>
      <c r="AI3046" s="16" t="s">
        <v>1777</v>
      </c>
      <c r="AJ3046" s="16" t="s">
        <v>1777</v>
      </c>
      <c r="AK3046" s="16" t="s">
        <v>348</v>
      </c>
    </row>
    <row r="3047" spans="2:37">
      <c r="B3047" s="16" t="n">
        <f>10000000+INDEX(编号表!$B:$B,MATCH(F3047,编号表!$A:$A,0))*100000+INDEX(编号表!$F:$F,MATCH(D3047,编号表!$E:$E,0))*1000+INDEX(编号表!$D:$D,MATCH(E3047,编号表!$C:$C,0))*10000+G3047</f>
        <v>11953069</v>
      </c>
      <c r="C3047" s="16" t="inlineStr">
        <is>
          <t>化神烈阳壮骨丹</t>
        </is>
      </c>
      <c r="D3047" s="16" t="s">
        <v>105</v>
      </c>
      <c r="E3047" s="16" t="s">
        <v>348</v>
      </c>
      <c r="F3047" s="16" t="s">
        <v>1777</v>
      </c>
      <c r="G3047" s="16">
        <v>69</v>
      </c>
      <c r="I3047" s="16">
        <v>60</v>
      </c>
      <c r="J3047" t="str">
        <f t="shared" si="49"/>
        <v>大类_玄品化神丹药</v>
      </c>
      <c r="K3047" s="16" t="s">
        <v>337</v>
      </c>
      <c r="L3047" s="16">
        <v>1</v>
      </c>
      <c r="M3047" s="16" t="s">
        <v>1777</v>
      </c>
      <c r="O3047" s="16">
        <v>0</v>
      </c>
      <c r="P3047" s="16" t="b">
        <v>1</v>
      </c>
      <c r="R3047" s="16" t="b">
        <v>0</v>
      </c>
      <c r="S3047" s="16">
        <v>1</v>
      </c>
      <c r="T3047" s="16" t="s">
        <v>91</v>
      </c>
      <c r="U3047" s="16">
        <v>999</v>
      </c>
      <c r="V3047" s="16" t="s">
        <v>1778</v>
      </c>
      <c r="W3047" s="16">
        <v>31953069</v>
      </c>
      <c r="Y3047" s="16" t="inlineStr">
        <is>
          <t>化神境玄品丹药。物防下限+408点；物防上限+408点，持续1080现实秒。</t>
        </is>
      </c>
      <c r="Z3047" s="16" t="inlineStr">
        <is>
          <t>|cff00FF00“筋骨得固，物御乃坚；所增在物防。热剂自有其宜，须量药力与丹毒而用。”——《壮骨坚体录》|r</t>
        </is>
      </c>
      <c r="AA3047" t="str" s="16">
        <v>炼丹可得。</v>
      </c>
      <c r="AB3047">
        <v>11921069</v>
      </c>
      <c r="AC3047" s="16" t="s">
        <v>1781</v>
      </c>
      <c r="AD3047" s="16">
        <v>40003</v>
      </c>
      <c r="AF3047">
        <v>70003</v>
      </c>
      <c r="AH3047">
        <v>30000</v>
      </c>
      <c r="AI3047" s="16" t="s">
        <v>1777</v>
      </c>
      <c r="AJ3047" s="16" t="s">
        <v>1777</v>
      </c>
      <c r="AK3047" s="16" t="s">
        <v>348</v>
      </c>
    </row>
    <row r="3048" spans="2:37">
      <c r="B3048" s="16" t="n">
        <f>10000000+INDEX(编号表!$B:$B,MATCH(F3048,编号表!$A:$A,0))*100000+INDEX(编号表!$F:$F,MATCH(D3048,编号表!$E:$E,0))*1000+INDEX(编号表!$D:$D,MATCH(E3048,编号表!$C:$C,0))*10000+G3048</f>
        <v>11954069</v>
      </c>
      <c r="C3048" s="16" t="inlineStr">
        <is>
          <t>化神烈阳壮骨丹</t>
        </is>
      </c>
      <c r="D3048" s="16" t="s">
        <v>108</v>
      </c>
      <c r="E3048" s="16" t="s">
        <v>348</v>
      </c>
      <c r="F3048" s="16" t="s">
        <v>1777</v>
      </c>
      <c r="G3048" s="16">
        <v>69</v>
      </c>
      <c r="I3048" s="16">
        <v>60</v>
      </c>
      <c r="J3048" t="str">
        <f t="shared" si="49"/>
        <v>大类_仙品化神丹药</v>
      </c>
      <c r="K3048" s="16" t="s">
        <v>337</v>
      </c>
      <c r="L3048" s="16">
        <v>1</v>
      </c>
      <c r="M3048" s="16" t="s">
        <v>1777</v>
      </c>
      <c r="O3048" s="16">
        <v>0</v>
      </c>
      <c r="P3048" s="16" t="b">
        <v>1</v>
      </c>
      <c r="R3048" s="16" t="b">
        <v>0</v>
      </c>
      <c r="S3048" s="16">
        <v>1</v>
      </c>
      <c r="T3048" s="16" t="s">
        <v>91</v>
      </c>
      <c r="U3048" s="16">
        <v>999</v>
      </c>
      <c r="V3048" s="16" t="s">
        <v>1778</v>
      </c>
      <c r="W3048" s="16">
        <v>31954069</v>
      </c>
      <c r="Y3048" s="16" t="inlineStr">
        <is>
          <t>化神境仙品丹药。物防下限+408点；物防上限+408点，持续1944现实秒。</t>
        </is>
      </c>
      <c r="Z3048" s="16" t="inlineStr">
        <is>
          <t>|cff00FF00“筋骨得固，物御乃坚；所增在物防。热剂自有其宜，须量药力与丹毒而用。”——《壮骨坚体录》|r</t>
        </is>
      </c>
      <c r="AA3048" t="str" s="16">
        <v>炼丹可得。</v>
      </c>
      <c r="AB3048">
        <v>11921069</v>
      </c>
      <c r="AC3048" s="16" t="s">
        <v>1781</v>
      </c>
      <c r="AD3048" s="16">
        <v>40004</v>
      </c>
      <c r="AF3048">
        <v>70004</v>
      </c>
      <c r="AH3048">
        <v>150000</v>
      </c>
      <c r="AI3048" s="16" t="s">
        <v>1777</v>
      </c>
      <c r="AJ3048" s="16" t="s">
        <v>1777</v>
      </c>
      <c r="AK3048" s="16" t="s">
        <v>348</v>
      </c>
    </row>
    <row r="3049" spans="2:37">
      <c r="B3049" s="16" t="n">
        <f>10000000+INDEX(编号表!$B:$B,MATCH(F3049,编号表!$A:$A,0))*100000+INDEX(编号表!$F:$F,MATCH(D3049,编号表!$E:$E,0))*1000+INDEX(编号表!$D:$D,MATCH(E3049,编号表!$C:$C,0))*10000+G3049</f>
        <v>11952070</v>
      </c>
      <c r="C3049" s="16" t="s">
        <v>3685</v>
      </c>
      <c r="D3049" s="16" t="s">
        <v>102</v>
      </c>
      <c r="E3049" s="16" t="s">
        <v>348</v>
      </c>
      <c r="F3049" s="16" t="s">
        <v>1777</v>
      </c>
      <c r="G3049" s="16">
        <v>70</v>
      </c>
      <c r="I3049" s="16">
        <v>60</v>
      </c>
      <c r="J3049" t="str">
        <f t="shared" si="49"/>
        <v>大类_灵品化神丹药</v>
      </c>
      <c r="K3049" s="16" t="s">
        <v>337</v>
      </c>
      <c r="L3049" s="16">
        <v>1</v>
      </c>
      <c r="M3049" s="16" t="s">
        <v>1777</v>
      </c>
      <c r="O3049" s="16">
        <v>0</v>
      </c>
      <c r="P3049" s="16" t="b">
        <v>1</v>
      </c>
      <c r="R3049" s="16" t="b">
        <v>0</v>
      </c>
      <c r="S3049" s="16">
        <v>1</v>
      </c>
      <c r="T3049" s="16" t="s">
        <v>91</v>
      </c>
      <c r="U3049" s="16">
        <v>999</v>
      </c>
      <c r="V3049" s="16" t="s">
        <v>1778</v>
      </c>
      <c r="W3049" s="16">
        <v>31952070</v>
      </c>
      <c r="Y3049" s="16" t="inlineStr">
        <is>
          <t>化神境灵品丹药。抵消敌人的额外增伤幅度2%（不降低基础伤害），持续1800现实秒。</t>
        </is>
      </c>
      <c r="Z3049" s="16" t="inlineStr">
        <is>
          <t>|cff00FF00“承伤有定，固元护持；寻常攻势与首领重击各有所减。寒剂自有其宜，须量药力与丹毒而用。”——《固元承伤录》|r</t>
        </is>
      </c>
      <c r="AA3049" t="str" s="16">
        <v>炼丹可得。</v>
      </c>
      <c r="AB3049">
        <v>11921070</v>
      </c>
      <c r="AC3049" s="16" t="s">
        <v>1781</v>
      </c>
      <c r="AD3049" s="16">
        <v>40002</v>
      </c>
      <c r="AF3049">
        <v>70002</v>
      </c>
      <c r="AH3049">
        <v>7500</v>
      </c>
      <c r="AI3049" s="16" t="s">
        <v>1777</v>
      </c>
      <c r="AJ3049" s="16" t="s">
        <v>1777</v>
      </c>
      <c r="AK3049" s="16" t="s">
        <v>348</v>
      </c>
    </row>
    <row r="3050" spans="2:37">
      <c r="B3050" s="16" t="n">
        <f>10000000+INDEX(编号表!$B:$B,MATCH(F3050,编号表!$A:$A,0))*100000+INDEX(编号表!$F:$F,MATCH(D3050,编号表!$E:$E,0))*1000+INDEX(编号表!$D:$D,MATCH(E3050,编号表!$C:$C,0))*10000+G3050</f>
        <v>11953070</v>
      </c>
      <c r="C3050" s="16" t="s">
        <v>3685</v>
      </c>
      <c r="D3050" s="16" t="s">
        <v>105</v>
      </c>
      <c r="E3050" s="16" t="s">
        <v>348</v>
      </c>
      <c r="F3050" s="16" t="s">
        <v>1777</v>
      </c>
      <c r="G3050" s="16">
        <v>70</v>
      </c>
      <c r="I3050" s="16">
        <v>60</v>
      </c>
      <c r="J3050" t="str">
        <f t="shared" si="49"/>
        <v>大类_玄品化神丹药</v>
      </c>
      <c r="K3050" s="16" t="s">
        <v>337</v>
      </c>
      <c r="L3050" s="16">
        <v>1</v>
      </c>
      <c r="M3050" s="16" t="s">
        <v>1777</v>
      </c>
      <c r="O3050" s="16">
        <v>0</v>
      </c>
      <c r="P3050" s="16" t="b">
        <v>1</v>
      </c>
      <c r="R3050" s="16" t="b">
        <v>0</v>
      </c>
      <c r="S3050" s="16">
        <v>1</v>
      </c>
      <c r="T3050" s="16" t="s">
        <v>91</v>
      </c>
      <c r="U3050" s="16">
        <v>999</v>
      </c>
      <c r="V3050" s="16" t="s">
        <v>1778</v>
      </c>
      <c r="W3050" s="16">
        <v>31953070</v>
      </c>
      <c r="Y3050" s="16" t="inlineStr">
        <is>
          <t>化神境玄品丹药。抵消敌人的额外增伤幅度2%（不降低基础伤害），持续3240现实秒。</t>
        </is>
      </c>
      <c r="Z3050" s="16" t="inlineStr">
        <is>
          <t>|cff00FF00“承伤有定，固元护持；寻常攻势与首领重击各有所减。寒剂自有其宜，须量药力与丹毒而用。”——《固元承伤录》|r</t>
        </is>
      </c>
      <c r="AA3050" t="str" s="16">
        <v>炼丹可得。</v>
      </c>
      <c r="AB3050">
        <v>11921070</v>
      </c>
      <c r="AC3050" s="16" t="s">
        <v>1781</v>
      </c>
      <c r="AD3050" s="16">
        <v>40003</v>
      </c>
      <c r="AF3050">
        <v>70003</v>
      </c>
      <c r="AH3050">
        <v>30000</v>
      </c>
      <c r="AI3050" s="16" t="s">
        <v>1777</v>
      </c>
      <c r="AJ3050" s="16" t="s">
        <v>1777</v>
      </c>
      <c r="AK3050" s="16" t="s">
        <v>348</v>
      </c>
    </row>
    <row r="3051" spans="2:37">
      <c r="B3051" s="16" t="n">
        <f>10000000+INDEX(编号表!$B:$B,MATCH(F3051,编号表!$A:$A,0))*100000+INDEX(编号表!$F:$F,MATCH(D3051,编号表!$E:$E,0))*1000+INDEX(编号表!$D:$D,MATCH(E3051,编号表!$C:$C,0))*10000+G3051</f>
        <v>11954070</v>
      </c>
      <c r="C3051" s="16" t="s">
        <v>3685</v>
      </c>
      <c r="D3051" s="16" t="s">
        <v>108</v>
      </c>
      <c r="E3051" s="16" t="s">
        <v>348</v>
      </c>
      <c r="F3051" s="16" t="s">
        <v>1777</v>
      </c>
      <c r="G3051" s="16">
        <v>70</v>
      </c>
      <c r="I3051" s="16">
        <v>60</v>
      </c>
      <c r="J3051" t="str">
        <f t="shared" si="49"/>
        <v>大类_仙品化神丹药</v>
      </c>
      <c r="K3051" s="16" t="s">
        <v>337</v>
      </c>
      <c r="L3051" s="16">
        <v>1</v>
      </c>
      <c r="M3051" s="16" t="s">
        <v>1777</v>
      </c>
      <c r="O3051" s="16">
        <v>0</v>
      </c>
      <c r="P3051" s="16" t="b">
        <v>1</v>
      </c>
      <c r="R3051" s="16" t="b">
        <v>0</v>
      </c>
      <c r="S3051" s="16">
        <v>1</v>
      </c>
      <c r="T3051" s="16" t="s">
        <v>91</v>
      </c>
      <c r="U3051" s="16">
        <v>999</v>
      </c>
      <c r="V3051" s="16" t="s">
        <v>1778</v>
      </c>
      <c r="W3051" s="16">
        <v>31954070</v>
      </c>
      <c r="Y3051" s="16" t="inlineStr">
        <is>
          <t>化神境仙品丹药。抵消敌人的额外增伤幅度2%（不降低基础伤害），持续5832现实秒。</t>
        </is>
      </c>
      <c r="Z3051" s="16" t="inlineStr">
        <is>
          <t>|cff00FF00“承伤有定，固元护持；寻常攻势与首领重击各有所减。寒剂自有其宜，须量药力与丹毒而用。”——《固元承伤录》|r</t>
        </is>
      </c>
      <c r="AA3051" t="str" s="16">
        <v>炼丹可得。</v>
      </c>
      <c r="AB3051">
        <v>11921070</v>
      </c>
      <c r="AC3051" s="16" t="s">
        <v>1781</v>
      </c>
      <c r="AD3051" s="16">
        <v>40004</v>
      </c>
      <c r="AF3051">
        <v>70004</v>
      </c>
      <c r="AH3051">
        <v>150000</v>
      </c>
      <c r="AI3051" s="16" t="s">
        <v>1777</v>
      </c>
      <c r="AJ3051" s="16" t="s">
        <v>1777</v>
      </c>
      <c r="AK3051" s="16" t="s">
        <v>348</v>
      </c>
    </row>
    <row r="3052" spans="2:37">
      <c r="B3052" s="16" t="n">
        <f>10000000+INDEX(编号表!$B:$B,MATCH(F3052,编号表!$A:$A,0))*100000+INDEX(编号表!$F:$F,MATCH(D3052,编号表!$E:$E,0))*1000+INDEX(编号表!$D:$D,MATCH(E3052,编号表!$C:$C,0))*10000+G3052</f>
        <v>11952071</v>
      </c>
      <c r="C3052" s="16" t="s">
        <v>3689</v>
      </c>
      <c r="D3052" s="16" t="s">
        <v>102</v>
      </c>
      <c r="E3052" s="16" t="s">
        <v>348</v>
      </c>
      <c r="F3052" s="16" t="s">
        <v>1777</v>
      </c>
      <c r="G3052" s="16">
        <v>71</v>
      </c>
      <c r="I3052" s="16">
        <v>60</v>
      </c>
      <c r="J3052" t="str">
        <f t="shared" si="49"/>
        <v>大类_灵品化神丹药</v>
      </c>
      <c r="K3052" s="16" t="s">
        <v>337</v>
      </c>
      <c r="L3052" s="16">
        <v>1</v>
      </c>
      <c r="M3052" s="16" t="s">
        <v>1777</v>
      </c>
      <c r="O3052" s="16">
        <v>0</v>
      </c>
      <c r="P3052" s="16" t="b">
        <v>1</v>
      </c>
      <c r="R3052" s="16" t="b">
        <v>0</v>
      </c>
      <c r="S3052" s="16">
        <v>1</v>
      </c>
      <c r="T3052" s="16" t="s">
        <v>91</v>
      </c>
      <c r="U3052" s="16">
        <v>999</v>
      </c>
      <c r="V3052" s="16" t="s">
        <v>1778</v>
      </c>
      <c r="W3052" s="16">
        <v>31952071</v>
      </c>
      <c r="Y3052" s="16" t="inlineStr">
        <is>
          <t>化神境灵品丹药。抵消敌人的额外固定增伤180点（不降低基础伤害），持续1500现实秒。</t>
        </is>
      </c>
      <c r="Z3052" s="16" t="inlineStr">
        <is>
          <t>|cff00FF00“承伤有定，固元护持；寻常攻势与首领重击各有所减。凉剂自有其宜，须量药力与丹毒而用。”——《固元承伤录》|r</t>
        </is>
      </c>
      <c r="AA3052" t="str" s="16">
        <v>炼丹可得。</v>
      </c>
      <c r="AB3052">
        <v>11921071</v>
      </c>
      <c r="AC3052" s="16" t="s">
        <v>1781</v>
      </c>
      <c r="AD3052" s="16">
        <v>40002</v>
      </c>
      <c r="AF3052">
        <v>70002</v>
      </c>
      <c r="AH3052">
        <v>7500</v>
      </c>
      <c r="AI3052" s="16" t="s">
        <v>1777</v>
      </c>
      <c r="AJ3052" s="16" t="s">
        <v>1777</v>
      </c>
      <c r="AK3052" s="16" t="s">
        <v>348</v>
      </c>
    </row>
    <row r="3053" spans="2:37">
      <c r="B3053" s="16" t="n">
        <f>10000000+INDEX(编号表!$B:$B,MATCH(F3053,编号表!$A:$A,0))*100000+INDEX(编号表!$F:$F,MATCH(D3053,编号表!$E:$E,0))*1000+INDEX(编号表!$D:$D,MATCH(E3053,编号表!$C:$C,0))*10000+G3053</f>
        <v>11953071</v>
      </c>
      <c r="C3053" s="16" t="s">
        <v>3689</v>
      </c>
      <c r="D3053" s="16" t="s">
        <v>105</v>
      </c>
      <c r="E3053" s="16" t="s">
        <v>348</v>
      </c>
      <c r="F3053" s="16" t="s">
        <v>1777</v>
      </c>
      <c r="G3053" s="16">
        <v>71</v>
      </c>
      <c r="I3053" s="16">
        <v>60</v>
      </c>
      <c r="J3053" t="str">
        <f t="shared" si="49"/>
        <v>大类_玄品化神丹药</v>
      </c>
      <c r="K3053" s="16" t="s">
        <v>337</v>
      </c>
      <c r="L3053" s="16">
        <v>1</v>
      </c>
      <c r="M3053" s="16" t="s">
        <v>1777</v>
      </c>
      <c r="O3053" s="16">
        <v>0</v>
      </c>
      <c r="P3053" s="16" t="b">
        <v>1</v>
      </c>
      <c r="R3053" s="16" t="b">
        <v>0</v>
      </c>
      <c r="S3053" s="16">
        <v>1</v>
      </c>
      <c r="T3053" s="16" t="s">
        <v>91</v>
      </c>
      <c r="U3053" s="16">
        <v>999</v>
      </c>
      <c r="V3053" s="16" t="s">
        <v>1778</v>
      </c>
      <c r="W3053" s="16">
        <v>31953071</v>
      </c>
      <c r="Y3053" s="16" t="inlineStr">
        <is>
          <t>化神境玄品丹药。抵消敌人的额外固定增伤180点（不降低基础伤害），持续2700现实秒。</t>
        </is>
      </c>
      <c r="Z3053" s="16" t="inlineStr">
        <is>
          <t>|cff00FF00“承伤有定，固元护持；寻常攻势与首领重击各有所减。凉剂自有其宜，须量药力与丹毒而用。”——《固元承伤录》|r</t>
        </is>
      </c>
      <c r="AA3053" t="str" s="16">
        <v>炼丹可得。</v>
      </c>
      <c r="AB3053">
        <v>11921071</v>
      </c>
      <c r="AC3053" s="16" t="s">
        <v>1781</v>
      </c>
      <c r="AD3053" s="16">
        <v>40003</v>
      </c>
      <c r="AF3053">
        <v>70003</v>
      </c>
      <c r="AH3053">
        <v>30000</v>
      </c>
      <c r="AI3053" s="16" t="s">
        <v>1777</v>
      </c>
      <c r="AJ3053" s="16" t="s">
        <v>1777</v>
      </c>
      <c r="AK3053" s="16" t="s">
        <v>348</v>
      </c>
    </row>
    <row r="3054" spans="2:37">
      <c r="B3054" s="16" t="n">
        <f>10000000+INDEX(编号表!$B:$B,MATCH(F3054,编号表!$A:$A,0))*100000+INDEX(编号表!$F:$F,MATCH(D3054,编号表!$E:$E,0))*1000+INDEX(编号表!$D:$D,MATCH(E3054,编号表!$C:$C,0))*10000+G3054</f>
        <v>11954071</v>
      </c>
      <c r="C3054" s="16" t="s">
        <v>3689</v>
      </c>
      <c r="D3054" s="16" t="s">
        <v>108</v>
      </c>
      <c r="E3054" s="16" t="s">
        <v>348</v>
      </c>
      <c r="F3054" s="16" t="s">
        <v>1777</v>
      </c>
      <c r="G3054" s="16">
        <v>71</v>
      </c>
      <c r="I3054" s="16">
        <v>60</v>
      </c>
      <c r="J3054" t="str">
        <f t="shared" si="49"/>
        <v>大类_仙品化神丹药</v>
      </c>
      <c r="K3054" s="16" t="s">
        <v>337</v>
      </c>
      <c r="L3054" s="16">
        <v>1</v>
      </c>
      <c r="M3054" s="16" t="s">
        <v>1777</v>
      </c>
      <c r="O3054" s="16">
        <v>0</v>
      </c>
      <c r="P3054" s="16" t="b">
        <v>1</v>
      </c>
      <c r="R3054" s="16" t="b">
        <v>0</v>
      </c>
      <c r="S3054" s="16">
        <v>1</v>
      </c>
      <c r="T3054" s="16" t="s">
        <v>91</v>
      </c>
      <c r="U3054" s="16">
        <v>999</v>
      </c>
      <c r="V3054" s="16" t="s">
        <v>1778</v>
      </c>
      <c r="W3054" s="16">
        <v>31954071</v>
      </c>
      <c r="Y3054" s="16" t="inlineStr">
        <is>
          <t>化神境仙品丹药。抵消敌人的额外固定增伤180点（不降低基础伤害），持续4860现实秒。</t>
        </is>
      </c>
      <c r="Z3054" s="16" t="inlineStr">
        <is>
          <t>|cff00FF00“承伤有定，固元护持；寻常攻势与首领重击各有所减。凉剂自有其宜，须量药力与丹毒而用。”——《固元承伤录》|r</t>
        </is>
      </c>
      <c r="AA3054" t="str" s="16">
        <v>炼丹可得。</v>
      </c>
      <c r="AB3054">
        <v>11921071</v>
      </c>
      <c r="AC3054" s="16" t="s">
        <v>1781</v>
      </c>
      <c r="AD3054" s="16">
        <v>40004</v>
      </c>
      <c r="AF3054">
        <v>70004</v>
      </c>
      <c r="AH3054">
        <v>150000</v>
      </c>
      <c r="AI3054" s="16" t="s">
        <v>1777</v>
      </c>
      <c r="AJ3054" s="16" t="s">
        <v>1777</v>
      </c>
      <c r="AK3054" s="16" t="s">
        <v>348</v>
      </c>
    </row>
    <row r="3055" spans="2:37">
      <c r="B3055" s="16" t="n">
        <f>10000000+INDEX(编号表!$B:$B,MATCH(F3055,编号表!$A:$A,0))*100000+INDEX(编号表!$F:$F,MATCH(D3055,编号表!$E:$E,0))*1000+INDEX(编号表!$D:$D,MATCH(E3055,编号表!$C:$C,0))*10000+G3055</f>
        <v>11952072</v>
      </c>
      <c r="C3055" s="16" t="s">
        <v>3693</v>
      </c>
      <c r="D3055" s="16" t="s">
        <v>102</v>
      </c>
      <c r="E3055" s="16" t="s">
        <v>348</v>
      </c>
      <c r="F3055" s="16" t="s">
        <v>1777</v>
      </c>
      <c r="G3055" s="16">
        <v>72</v>
      </c>
      <c r="I3055" s="16">
        <v>60</v>
      </c>
      <c r="J3055" t="str">
        <f t="shared" si="49"/>
        <v>大类_灵品化神丹药</v>
      </c>
      <c r="K3055" s="16" t="s">
        <v>337</v>
      </c>
      <c r="L3055" s="16">
        <v>1</v>
      </c>
      <c r="M3055" s="16" t="s">
        <v>1777</v>
      </c>
      <c r="O3055" s="16">
        <v>0</v>
      </c>
      <c r="P3055" s="16" t="b">
        <v>1</v>
      </c>
      <c r="R3055" s="16" t="b">
        <v>0</v>
      </c>
      <c r="S3055" s="16">
        <v>1</v>
      </c>
      <c r="T3055" s="16" t="s">
        <v>91</v>
      </c>
      <c r="U3055" s="16">
        <v>999</v>
      </c>
      <c r="V3055" s="16" t="s">
        <v>1778</v>
      </c>
      <c r="W3055" s="16">
        <v>31952072</v>
      </c>
      <c r="Y3055" s="16" t="inlineStr">
        <is>
          <t>化神境灵品丹药。抵消敌人的额外固定增伤108点（不降低基础伤害）；抵消敌人的额外增伤幅度2%（不降低基础伤害），持续1500现实秒。</t>
        </is>
      </c>
      <c r="Z3055" s="16" t="inlineStr">
        <is>
          <t>|cff00FF00“承伤有定，固元护持；寻常攻势与首领重击各有所减。平剂自有其宜，须量药力与丹毒而用。”——《固元承伤录》|r</t>
        </is>
      </c>
      <c r="AA3055" t="str" s="16">
        <v>炼丹可得。</v>
      </c>
      <c r="AB3055">
        <v>11921072</v>
      </c>
      <c r="AC3055" s="16" t="s">
        <v>1781</v>
      </c>
      <c r="AD3055" s="16">
        <v>40002</v>
      </c>
      <c r="AF3055">
        <v>70002</v>
      </c>
      <c r="AH3055">
        <v>7500</v>
      </c>
      <c r="AI3055" s="16" t="s">
        <v>1777</v>
      </c>
      <c r="AJ3055" s="16" t="s">
        <v>1777</v>
      </c>
      <c r="AK3055" s="16" t="s">
        <v>348</v>
      </c>
    </row>
    <row r="3056" spans="2:37">
      <c r="B3056" s="16" t="n">
        <f>10000000+INDEX(编号表!$B:$B,MATCH(F3056,编号表!$A:$A,0))*100000+INDEX(编号表!$F:$F,MATCH(D3056,编号表!$E:$E,0))*1000+INDEX(编号表!$D:$D,MATCH(E3056,编号表!$C:$C,0))*10000+G3056</f>
        <v>11953072</v>
      </c>
      <c r="C3056" s="16" t="s">
        <v>3693</v>
      </c>
      <c r="D3056" s="16" t="s">
        <v>105</v>
      </c>
      <c r="E3056" s="16" t="s">
        <v>348</v>
      </c>
      <c r="F3056" s="16" t="s">
        <v>1777</v>
      </c>
      <c r="G3056" s="16">
        <v>72</v>
      </c>
      <c r="I3056" s="16">
        <v>60</v>
      </c>
      <c r="J3056" t="str">
        <f t="shared" si="49"/>
        <v>大类_玄品化神丹药</v>
      </c>
      <c r="K3056" s="16" t="s">
        <v>337</v>
      </c>
      <c r="L3056" s="16">
        <v>1</v>
      </c>
      <c r="M3056" s="16" t="s">
        <v>1777</v>
      </c>
      <c r="O3056" s="16">
        <v>0</v>
      </c>
      <c r="P3056" s="16" t="b">
        <v>1</v>
      </c>
      <c r="R3056" s="16" t="b">
        <v>0</v>
      </c>
      <c r="S3056" s="16">
        <v>1</v>
      </c>
      <c r="T3056" s="16" t="s">
        <v>91</v>
      </c>
      <c r="U3056" s="16">
        <v>999</v>
      </c>
      <c r="V3056" s="16" t="s">
        <v>1778</v>
      </c>
      <c r="W3056" s="16">
        <v>31953072</v>
      </c>
      <c r="Y3056" s="16" t="inlineStr">
        <is>
          <t>化神境玄品丹药。抵消敌人的额外固定增伤108点（不降低基础伤害）；抵消敌人的额外增伤幅度2%（不降低基础伤害），持续2700现实秒。</t>
        </is>
      </c>
      <c r="Z3056" s="16" t="inlineStr">
        <is>
          <t>|cff00FF00“承伤有定，固元护持；寻常攻势与首领重击各有所减。平剂自有其宜，须量药力与丹毒而用。”——《固元承伤录》|r</t>
        </is>
      </c>
      <c r="AA3056" t="str" s="16">
        <v>炼丹可得。</v>
      </c>
      <c r="AB3056">
        <v>11921072</v>
      </c>
      <c r="AC3056" s="16" t="s">
        <v>1781</v>
      </c>
      <c r="AD3056" s="16">
        <v>40003</v>
      </c>
      <c r="AF3056">
        <v>70003</v>
      </c>
      <c r="AH3056">
        <v>30000</v>
      </c>
      <c r="AI3056" s="16" t="s">
        <v>1777</v>
      </c>
      <c r="AJ3056" s="16" t="s">
        <v>1777</v>
      </c>
      <c r="AK3056" s="16" t="s">
        <v>348</v>
      </c>
    </row>
    <row r="3057" spans="2:37">
      <c r="B3057" s="16" t="n">
        <f>10000000+INDEX(编号表!$B:$B,MATCH(F3057,编号表!$A:$A,0))*100000+INDEX(编号表!$F:$F,MATCH(D3057,编号表!$E:$E,0))*1000+INDEX(编号表!$D:$D,MATCH(E3057,编号表!$C:$C,0))*10000+G3057</f>
        <v>11954072</v>
      </c>
      <c r="C3057" s="16" t="s">
        <v>3693</v>
      </c>
      <c r="D3057" s="16" t="s">
        <v>108</v>
      </c>
      <c r="E3057" s="16" t="s">
        <v>348</v>
      </c>
      <c r="F3057" s="16" t="s">
        <v>1777</v>
      </c>
      <c r="G3057" s="16">
        <v>72</v>
      </c>
      <c r="I3057" s="16">
        <v>60</v>
      </c>
      <c r="J3057" t="str">
        <f t="shared" si="49"/>
        <v>大类_仙品化神丹药</v>
      </c>
      <c r="K3057" s="16" t="s">
        <v>337</v>
      </c>
      <c r="L3057" s="16">
        <v>1</v>
      </c>
      <c r="M3057" s="16" t="s">
        <v>1777</v>
      </c>
      <c r="O3057" s="16">
        <v>0</v>
      </c>
      <c r="P3057" s="16" t="b">
        <v>1</v>
      </c>
      <c r="R3057" s="16" t="b">
        <v>0</v>
      </c>
      <c r="S3057" s="16">
        <v>1</v>
      </c>
      <c r="T3057" s="16" t="s">
        <v>91</v>
      </c>
      <c r="U3057" s="16">
        <v>999</v>
      </c>
      <c r="V3057" s="16" t="s">
        <v>1778</v>
      </c>
      <c r="W3057" s="16">
        <v>31954072</v>
      </c>
      <c r="Y3057" s="16" t="inlineStr">
        <is>
          <t>化神境仙品丹药。抵消敌人的额外固定增伤108点（不降低基础伤害）；抵消敌人的额外增伤幅度2%（不降低基础伤害），持续4860现实秒。</t>
        </is>
      </c>
      <c r="Z3057" s="16" t="inlineStr">
        <is>
          <t>|cff00FF00“承伤有定，固元护持；寻常攻势与首领重击各有所减。平剂自有其宜，须量药力与丹毒而用。”——《固元承伤录》|r</t>
        </is>
      </c>
      <c r="AA3057" t="str" s="16">
        <v>炼丹可得。</v>
      </c>
      <c r="AB3057">
        <v>11921072</v>
      </c>
      <c r="AC3057" s="16" t="s">
        <v>1781</v>
      </c>
      <c r="AD3057" s="16">
        <v>40004</v>
      </c>
      <c r="AF3057">
        <v>70004</v>
      </c>
      <c r="AH3057">
        <v>150000</v>
      </c>
      <c r="AI3057" s="16" t="s">
        <v>1777</v>
      </c>
      <c r="AJ3057" s="16" t="s">
        <v>1777</v>
      </c>
      <c r="AK3057" s="16" t="s">
        <v>348</v>
      </c>
    </row>
    <row r="3058" spans="2:37">
      <c r="B3058" s="16" t="n">
        <f>10000000+INDEX(编号表!$B:$B,MATCH(F3058,编号表!$A:$A,0))*100000+INDEX(编号表!$F:$F,MATCH(D3058,编号表!$E:$E,0))*1000+INDEX(编号表!$D:$D,MATCH(E3058,编号表!$C:$C,0))*10000+G3058</f>
        <v>11952073</v>
      </c>
      <c r="C3058" s="16" t="s">
        <v>3697</v>
      </c>
      <c r="D3058" s="16" t="s">
        <v>102</v>
      </c>
      <c r="E3058" s="16" t="s">
        <v>348</v>
      </c>
      <c r="F3058" s="16" t="s">
        <v>1777</v>
      </c>
      <c r="G3058" s="16">
        <v>73</v>
      </c>
      <c r="I3058" s="16">
        <v>60</v>
      </c>
      <c r="J3058" t="str">
        <f t="shared" si="49"/>
        <v>大类_灵品化神丹药</v>
      </c>
      <c r="K3058" s="16" t="s">
        <v>337</v>
      </c>
      <c r="L3058" s="16">
        <v>1</v>
      </c>
      <c r="M3058" s="16" t="s">
        <v>1777</v>
      </c>
      <c r="O3058" s="16">
        <v>0</v>
      </c>
      <c r="P3058" s="16" t="b">
        <v>1</v>
      </c>
      <c r="R3058" s="16" t="b">
        <v>0</v>
      </c>
      <c r="S3058" s="16">
        <v>1</v>
      </c>
      <c r="T3058" s="16" t="s">
        <v>91</v>
      </c>
      <c r="U3058" s="16">
        <v>999</v>
      </c>
      <c r="V3058" s="16" t="s">
        <v>1778</v>
      </c>
      <c r="W3058" s="16">
        <v>31952073</v>
      </c>
      <c r="Y3058" s="16" t="inlineStr">
        <is>
          <t>化神境灵品丹药。受到精英/BOSS的完整伤害先扣除445点，持续1500现实秒。</t>
        </is>
      </c>
      <c r="Z3058" s="16" t="inlineStr">
        <is>
          <t>|cff00FF00“承伤有定，固元护持；寻常攻势与首领重击各有所减。温剂自有其宜，须量药力与丹毒而用。”——《固元承伤录》|r</t>
        </is>
      </c>
      <c r="AA3058" t="str" s="16">
        <v>炼丹可得。</v>
      </c>
      <c r="AB3058">
        <v>11921073</v>
      </c>
      <c r="AC3058" s="16" t="s">
        <v>1781</v>
      </c>
      <c r="AD3058" s="16">
        <v>40002</v>
      </c>
      <c r="AF3058">
        <v>70002</v>
      </c>
      <c r="AH3058">
        <v>7500</v>
      </c>
      <c r="AI3058" s="16" t="s">
        <v>1777</v>
      </c>
      <c r="AJ3058" s="16" t="s">
        <v>1777</v>
      </c>
      <c r="AK3058" s="16" t="s">
        <v>348</v>
      </c>
    </row>
    <row r="3059" spans="2:37">
      <c r="B3059" s="16" t="n">
        <f>10000000+INDEX(编号表!$B:$B,MATCH(F3059,编号表!$A:$A,0))*100000+INDEX(编号表!$F:$F,MATCH(D3059,编号表!$E:$E,0))*1000+INDEX(编号表!$D:$D,MATCH(E3059,编号表!$C:$C,0))*10000+G3059</f>
        <v>11953073</v>
      </c>
      <c r="C3059" s="16" t="s">
        <v>3697</v>
      </c>
      <c r="D3059" s="16" t="s">
        <v>105</v>
      </c>
      <c r="E3059" s="16" t="s">
        <v>348</v>
      </c>
      <c r="F3059" s="16" t="s">
        <v>1777</v>
      </c>
      <c r="G3059" s="16">
        <v>73</v>
      </c>
      <c r="I3059" s="16">
        <v>60</v>
      </c>
      <c r="J3059" t="str">
        <f t="shared" ref="J3059:J3122" si="50">"大类_"&amp;D3059&amp;E3059&amp;F3059</f>
        <v>大类_玄品化神丹药</v>
      </c>
      <c r="K3059" s="16" t="s">
        <v>337</v>
      </c>
      <c r="L3059" s="16">
        <v>1</v>
      </c>
      <c r="M3059" s="16" t="s">
        <v>1777</v>
      </c>
      <c r="O3059" s="16">
        <v>0</v>
      </c>
      <c r="P3059" s="16" t="b">
        <v>1</v>
      </c>
      <c r="R3059" s="16" t="b">
        <v>0</v>
      </c>
      <c r="S3059" s="16">
        <v>1</v>
      </c>
      <c r="T3059" s="16" t="s">
        <v>91</v>
      </c>
      <c r="U3059" s="16">
        <v>999</v>
      </c>
      <c r="V3059" s="16" t="s">
        <v>1778</v>
      </c>
      <c r="W3059" s="16">
        <v>31953073</v>
      </c>
      <c r="Y3059" s="16" t="inlineStr">
        <is>
          <t>化神境玄品丹药。受到精英/BOSS的完整伤害先扣除445点，持续2700现实秒。</t>
        </is>
      </c>
      <c r="Z3059" s="16" t="inlineStr">
        <is>
          <t>|cff00FF00“承伤有定，固元护持；寻常攻势与首领重击各有所减。温剂自有其宜，须量药力与丹毒而用。”——《固元承伤录》|r</t>
        </is>
      </c>
      <c r="AA3059" t="str" s="16">
        <v>炼丹可得。</v>
      </c>
      <c r="AB3059">
        <v>11921073</v>
      </c>
      <c r="AC3059" s="16" t="s">
        <v>1781</v>
      </c>
      <c r="AD3059" s="16">
        <v>40003</v>
      </c>
      <c r="AF3059">
        <v>70003</v>
      </c>
      <c r="AH3059">
        <v>30000</v>
      </c>
      <c r="AI3059" s="16" t="s">
        <v>1777</v>
      </c>
      <c r="AJ3059" s="16" t="s">
        <v>1777</v>
      </c>
      <c r="AK3059" s="16" t="s">
        <v>348</v>
      </c>
    </row>
    <row r="3060" spans="2:37">
      <c r="B3060" s="16" t="n">
        <f>10000000+INDEX(编号表!$B:$B,MATCH(F3060,编号表!$A:$A,0))*100000+INDEX(编号表!$F:$F,MATCH(D3060,编号表!$E:$E,0))*1000+INDEX(编号表!$D:$D,MATCH(E3060,编号表!$C:$C,0))*10000+G3060</f>
        <v>11954073</v>
      </c>
      <c r="C3060" s="16" t="s">
        <v>3697</v>
      </c>
      <c r="D3060" s="16" t="s">
        <v>108</v>
      </c>
      <c r="E3060" s="16" t="s">
        <v>348</v>
      </c>
      <c r="F3060" s="16" t="s">
        <v>1777</v>
      </c>
      <c r="G3060" s="16">
        <v>73</v>
      </c>
      <c r="I3060" s="16">
        <v>60</v>
      </c>
      <c r="J3060" t="str">
        <f t="shared" si="50"/>
        <v>大类_仙品化神丹药</v>
      </c>
      <c r="K3060" s="16" t="s">
        <v>337</v>
      </c>
      <c r="L3060" s="16">
        <v>1</v>
      </c>
      <c r="M3060" s="16" t="s">
        <v>1777</v>
      </c>
      <c r="O3060" s="16">
        <v>0</v>
      </c>
      <c r="P3060" s="16" t="b">
        <v>1</v>
      </c>
      <c r="R3060" s="16" t="b">
        <v>0</v>
      </c>
      <c r="S3060" s="16">
        <v>1</v>
      </c>
      <c r="T3060" s="16" t="s">
        <v>91</v>
      </c>
      <c r="U3060" s="16">
        <v>999</v>
      </c>
      <c r="V3060" s="16" t="s">
        <v>1778</v>
      </c>
      <c r="W3060" s="16">
        <v>31954073</v>
      </c>
      <c r="Y3060" s="16" t="inlineStr">
        <is>
          <t>化神境仙品丹药。受到精英/BOSS的完整伤害先扣除445点，持续4860现实秒。</t>
        </is>
      </c>
      <c r="Z3060" s="16" t="inlineStr">
        <is>
          <t>|cff00FF00“承伤有定，固元护持；寻常攻势与首领重击各有所减。温剂自有其宜，须量药力与丹毒而用。”——《固元承伤录》|r</t>
        </is>
      </c>
      <c r="AA3060" t="str" s="16">
        <v>炼丹可得。</v>
      </c>
      <c r="AB3060">
        <v>11921073</v>
      </c>
      <c r="AC3060" s="16" t="s">
        <v>1781</v>
      </c>
      <c r="AD3060" s="16">
        <v>40004</v>
      </c>
      <c r="AF3060">
        <v>70004</v>
      </c>
      <c r="AH3060">
        <v>150000</v>
      </c>
      <c r="AI3060" s="16" t="s">
        <v>1777</v>
      </c>
      <c r="AJ3060" s="16" t="s">
        <v>1777</v>
      </c>
      <c r="AK3060" s="16" t="s">
        <v>348</v>
      </c>
    </row>
    <row r="3061" spans="2:37">
      <c r="B3061" s="16" t="n">
        <f>10000000+INDEX(编号表!$B:$B,MATCH(F3061,编号表!$A:$A,0))*100000+INDEX(编号表!$F:$F,MATCH(D3061,编号表!$E:$E,0))*1000+INDEX(编号表!$D:$D,MATCH(E3061,编号表!$C:$C,0))*10000+G3061</f>
        <v>11952074</v>
      </c>
      <c r="C3061" s="16" t="s">
        <v>3701</v>
      </c>
      <c r="D3061" s="16" t="s">
        <v>102</v>
      </c>
      <c r="E3061" s="16" t="s">
        <v>348</v>
      </c>
      <c r="F3061" s="16" t="s">
        <v>1777</v>
      </c>
      <c r="G3061" s="16">
        <v>74</v>
      </c>
      <c r="I3061" s="16">
        <v>60</v>
      </c>
      <c r="J3061" t="str">
        <f t="shared" si="50"/>
        <v>大类_灵品化神丹药</v>
      </c>
      <c r="K3061" s="16" t="s">
        <v>337</v>
      </c>
      <c r="L3061" s="16">
        <v>1</v>
      </c>
      <c r="M3061" s="16" t="s">
        <v>1777</v>
      </c>
      <c r="O3061" s="16">
        <v>0</v>
      </c>
      <c r="P3061" s="16" t="b">
        <v>1</v>
      </c>
      <c r="R3061" s="16" t="b">
        <v>0</v>
      </c>
      <c r="S3061" s="16">
        <v>1</v>
      </c>
      <c r="T3061" s="16" t="s">
        <v>91</v>
      </c>
      <c r="U3061" s="16">
        <v>999</v>
      </c>
      <c r="V3061" s="16" t="s">
        <v>1778</v>
      </c>
      <c r="W3061" s="16">
        <v>31952074</v>
      </c>
      <c r="Y3061" s="16" t="inlineStr">
        <is>
          <t>化神境灵品丹药。受到精英/BOSS的完整伤害降低5%，持续900现实秒。</t>
        </is>
      </c>
      <c r="Z3061" s="16" t="inlineStr">
        <is>
          <t>|cff00FF00“承伤有定，固元护持；寻常攻势与首领重击各有所减。热剂自有其宜，须量药力与丹毒而用。”——《固元承伤录》|r</t>
        </is>
      </c>
      <c r="AA3061" t="str" s="16">
        <v>炼丹可得。</v>
      </c>
      <c r="AB3061">
        <v>11921074</v>
      </c>
      <c r="AC3061" s="16" t="s">
        <v>1781</v>
      </c>
      <c r="AD3061" s="16">
        <v>40002</v>
      </c>
      <c r="AF3061">
        <v>70002</v>
      </c>
      <c r="AH3061">
        <v>7500</v>
      </c>
      <c r="AI3061" s="16" t="s">
        <v>1777</v>
      </c>
      <c r="AJ3061" s="16" t="s">
        <v>1777</v>
      </c>
      <c r="AK3061" s="16" t="s">
        <v>348</v>
      </c>
    </row>
    <row r="3062" spans="2:37">
      <c r="B3062" s="16" t="n">
        <f>10000000+INDEX(编号表!$B:$B,MATCH(F3062,编号表!$A:$A,0))*100000+INDEX(编号表!$F:$F,MATCH(D3062,编号表!$E:$E,0))*1000+INDEX(编号表!$D:$D,MATCH(E3062,编号表!$C:$C,0))*10000+G3062</f>
        <v>11953074</v>
      </c>
      <c r="C3062" s="16" t="s">
        <v>3701</v>
      </c>
      <c r="D3062" s="16" t="s">
        <v>105</v>
      </c>
      <c r="E3062" s="16" t="s">
        <v>348</v>
      </c>
      <c r="F3062" s="16" t="s">
        <v>1777</v>
      </c>
      <c r="G3062" s="16">
        <v>74</v>
      </c>
      <c r="I3062" s="16">
        <v>60</v>
      </c>
      <c r="J3062" t="str">
        <f t="shared" si="50"/>
        <v>大类_玄品化神丹药</v>
      </c>
      <c r="K3062" s="16" t="s">
        <v>337</v>
      </c>
      <c r="L3062" s="16">
        <v>1</v>
      </c>
      <c r="M3062" s="16" t="s">
        <v>1777</v>
      </c>
      <c r="O3062" s="16">
        <v>0</v>
      </c>
      <c r="P3062" s="16" t="b">
        <v>1</v>
      </c>
      <c r="R3062" s="16" t="b">
        <v>0</v>
      </c>
      <c r="S3062" s="16">
        <v>1</v>
      </c>
      <c r="T3062" s="16" t="s">
        <v>91</v>
      </c>
      <c r="U3062" s="16">
        <v>999</v>
      </c>
      <c r="V3062" s="16" t="s">
        <v>1778</v>
      </c>
      <c r="W3062" s="16">
        <v>31953074</v>
      </c>
      <c r="Y3062" s="16" t="inlineStr">
        <is>
          <t>化神境玄品丹药。受到精英/BOSS的完整伤害降低5%，持续1620现实秒。</t>
        </is>
      </c>
      <c r="Z3062" s="16" t="inlineStr">
        <is>
          <t>|cff00FF00“承伤有定，固元护持；寻常攻势与首领重击各有所减。热剂自有其宜，须量药力与丹毒而用。”——《固元承伤录》|r</t>
        </is>
      </c>
      <c r="AA3062" t="str" s="16">
        <v>炼丹可得。</v>
      </c>
      <c r="AB3062">
        <v>11921074</v>
      </c>
      <c r="AC3062" s="16" t="s">
        <v>1781</v>
      </c>
      <c r="AD3062" s="16">
        <v>40003</v>
      </c>
      <c r="AF3062">
        <v>70003</v>
      </c>
      <c r="AH3062">
        <v>30000</v>
      </c>
      <c r="AI3062" s="16" t="s">
        <v>1777</v>
      </c>
      <c r="AJ3062" s="16" t="s">
        <v>1777</v>
      </c>
      <c r="AK3062" s="16" t="s">
        <v>348</v>
      </c>
    </row>
    <row r="3063" spans="2:37">
      <c r="B3063" s="16" t="n">
        <f>10000000+INDEX(编号表!$B:$B,MATCH(F3063,编号表!$A:$A,0))*100000+INDEX(编号表!$F:$F,MATCH(D3063,编号表!$E:$E,0))*1000+INDEX(编号表!$D:$D,MATCH(E3063,编号表!$C:$C,0))*10000+G3063</f>
        <v>11954074</v>
      </c>
      <c r="C3063" s="16" t="s">
        <v>3701</v>
      </c>
      <c r="D3063" s="16" t="s">
        <v>108</v>
      </c>
      <c r="E3063" s="16" t="s">
        <v>348</v>
      </c>
      <c r="F3063" s="16" t="s">
        <v>1777</v>
      </c>
      <c r="G3063" s="16">
        <v>74</v>
      </c>
      <c r="I3063" s="16">
        <v>60</v>
      </c>
      <c r="J3063" t="str">
        <f t="shared" si="50"/>
        <v>大类_仙品化神丹药</v>
      </c>
      <c r="K3063" s="16" t="s">
        <v>337</v>
      </c>
      <c r="L3063" s="16">
        <v>1</v>
      </c>
      <c r="M3063" s="16" t="s">
        <v>1777</v>
      </c>
      <c r="O3063" s="16">
        <v>0</v>
      </c>
      <c r="P3063" s="16" t="b">
        <v>1</v>
      </c>
      <c r="R3063" s="16" t="b">
        <v>0</v>
      </c>
      <c r="S3063" s="16">
        <v>1</v>
      </c>
      <c r="T3063" s="16" t="s">
        <v>91</v>
      </c>
      <c r="U3063" s="16">
        <v>999</v>
      </c>
      <c r="V3063" s="16" t="s">
        <v>1778</v>
      </c>
      <c r="W3063" s="16">
        <v>31954074</v>
      </c>
      <c r="Y3063" s="16" t="inlineStr">
        <is>
          <t>化神境仙品丹药。受到精英/BOSS的完整伤害降低5%，持续2916现实秒。</t>
        </is>
      </c>
      <c r="Z3063" s="16" t="inlineStr">
        <is>
          <t>|cff00FF00“承伤有定，固元护持；寻常攻势与首领重击各有所减。热剂自有其宜，须量药力与丹毒而用。”——《固元承伤录》|r</t>
        </is>
      </c>
      <c r="AA3063" t="str" s="16">
        <v>炼丹可得。</v>
      </c>
      <c r="AB3063">
        <v>11921074</v>
      </c>
      <c r="AC3063" s="16" t="s">
        <v>1781</v>
      </c>
      <c r="AD3063" s="16">
        <v>40004</v>
      </c>
      <c r="AF3063">
        <v>70004</v>
      </c>
      <c r="AH3063">
        <v>150000</v>
      </c>
      <c r="AI3063" s="16" t="s">
        <v>1777</v>
      </c>
      <c r="AJ3063" s="16" t="s">
        <v>1777</v>
      </c>
      <c r="AK3063" s="16" t="s">
        <v>348</v>
      </c>
    </row>
    <row r="3064" spans="2:37">
      <c r="B3064" s="16" t="n">
        <f>10000000+INDEX(编号表!$B:$B,MATCH(F3064,编号表!$A:$A,0))*100000+INDEX(编号表!$F:$F,MATCH(D3064,编号表!$E:$E,0))*1000+INDEX(编号表!$D:$D,MATCH(E3064,编号表!$C:$C,0))*10000+G3064</f>
        <v>11952075</v>
      </c>
      <c r="C3064" s="16" t="s">
        <v>3705</v>
      </c>
      <c r="D3064" s="16" t="s">
        <v>102</v>
      </c>
      <c r="E3064" s="16" t="s">
        <v>348</v>
      </c>
      <c r="F3064" s="16" t="s">
        <v>1777</v>
      </c>
      <c r="G3064" s="16">
        <v>75</v>
      </c>
      <c r="I3064" s="16">
        <v>60</v>
      </c>
      <c r="J3064" t="str">
        <f t="shared" si="50"/>
        <v>大类_灵品化神丹药</v>
      </c>
      <c r="K3064" s="16" t="s">
        <v>337</v>
      </c>
      <c r="L3064" s="16">
        <v>1</v>
      </c>
      <c r="M3064" s="16" t="s">
        <v>1777</v>
      </c>
      <c r="O3064" s="16">
        <v>0</v>
      </c>
      <c r="P3064" s="16" t="b">
        <v>1</v>
      </c>
      <c r="R3064" s="16" t="b">
        <v>0</v>
      </c>
      <c r="S3064" s="16">
        <v>1</v>
      </c>
      <c r="T3064" s="16" t="s">
        <v>91</v>
      </c>
      <c r="U3064" s="16">
        <v>999</v>
      </c>
      <c r="V3064" s="16" t="s">
        <v>1778</v>
      </c>
      <c r="W3064" s="16">
        <v>31952075</v>
      </c>
      <c r="Y3064" s="16" t="inlineStr">
        <is>
          <t>化神境灵品丹药。清除对应味池杂质总量635688点，按300现实秒的经过时间线性结算（操作时补结差额）。</t>
        </is>
      </c>
      <c r="Z3064" s="16" t="inlineStr">
        <is>
          <t>|cff00FF00“识海去浊，心神乃清；清丹毒者，不代解控之术。寒剂自有其宜，须量药力与丹毒而用。”——《心神澄浊录》|r</t>
        </is>
      </c>
      <c r="AA3064" t="str" s="16">
        <v>炼丹可得。</v>
      </c>
      <c r="AB3064">
        <v>11921075</v>
      </c>
      <c r="AC3064" s="16" t="s">
        <v>1781</v>
      </c>
      <c r="AD3064" s="16">
        <v>40002</v>
      </c>
      <c r="AF3064">
        <v>70002</v>
      </c>
      <c r="AH3064">
        <v>7500</v>
      </c>
      <c r="AI3064" s="16" t="s">
        <v>1777</v>
      </c>
      <c r="AJ3064" s="16" t="s">
        <v>1777</v>
      </c>
      <c r="AK3064" s="16" t="s">
        <v>348</v>
      </c>
    </row>
    <row r="3065" spans="2:37">
      <c r="B3065" s="16" t="n">
        <f>10000000+INDEX(编号表!$B:$B,MATCH(F3065,编号表!$A:$A,0))*100000+INDEX(编号表!$F:$F,MATCH(D3065,编号表!$E:$E,0))*1000+INDEX(编号表!$D:$D,MATCH(E3065,编号表!$C:$C,0))*10000+G3065</f>
        <v>11953075</v>
      </c>
      <c r="C3065" s="16" t="s">
        <v>3705</v>
      </c>
      <c r="D3065" s="16" t="s">
        <v>105</v>
      </c>
      <c r="E3065" s="16" t="s">
        <v>348</v>
      </c>
      <c r="F3065" s="16" t="s">
        <v>1777</v>
      </c>
      <c r="G3065" s="16">
        <v>75</v>
      </c>
      <c r="I3065" s="16">
        <v>60</v>
      </c>
      <c r="J3065" t="str">
        <f t="shared" si="50"/>
        <v>大类_玄品化神丹药</v>
      </c>
      <c r="K3065" s="16" t="s">
        <v>337</v>
      </c>
      <c r="L3065" s="16">
        <v>1</v>
      </c>
      <c r="M3065" s="16" t="s">
        <v>1777</v>
      </c>
      <c r="O3065" s="16">
        <v>0</v>
      </c>
      <c r="P3065" s="16" t="b">
        <v>1</v>
      </c>
      <c r="R3065" s="16" t="b">
        <v>0</v>
      </c>
      <c r="S3065" s="16">
        <v>1</v>
      </c>
      <c r="T3065" s="16" t="s">
        <v>91</v>
      </c>
      <c r="U3065" s="16">
        <v>999</v>
      </c>
      <c r="V3065" s="16" t="s">
        <v>1778</v>
      </c>
      <c r="W3065" s="16">
        <v>31953075</v>
      </c>
      <c r="Y3065" s="16" t="inlineStr">
        <is>
          <t>化神境玄品丹药。清除对应味池杂质总量1097577点，按300现实秒的经过时间线性结算（操作时补结差额）。</t>
        </is>
      </c>
      <c r="Z3065" s="16" t="inlineStr">
        <is>
          <t>|cff00FF00“识海去浊，心神乃清；清丹毒者，不代解控之术。寒剂自有其宜，须量药力与丹毒而用。”——《心神澄浊录》|r</t>
        </is>
      </c>
      <c r="AA3065" t="str" s="16">
        <v>炼丹可得。</v>
      </c>
      <c r="AB3065">
        <v>11921075</v>
      </c>
      <c r="AC3065" s="16" t="s">
        <v>1781</v>
      </c>
      <c r="AD3065" s="16">
        <v>40003</v>
      </c>
      <c r="AF3065">
        <v>70003</v>
      </c>
      <c r="AH3065">
        <v>30000</v>
      </c>
      <c r="AI3065" s="16" t="s">
        <v>1777</v>
      </c>
      <c r="AJ3065" s="16" t="s">
        <v>1777</v>
      </c>
      <c r="AK3065" s="16" t="s">
        <v>348</v>
      </c>
    </row>
    <row r="3066" spans="2:37">
      <c r="B3066" s="16" t="n">
        <f>10000000+INDEX(编号表!$B:$B,MATCH(F3066,编号表!$A:$A,0))*100000+INDEX(编号表!$F:$F,MATCH(D3066,编号表!$E:$E,0))*1000+INDEX(编号表!$D:$D,MATCH(E3066,编号表!$C:$C,0))*10000+G3066</f>
        <v>11954075</v>
      </c>
      <c r="C3066" s="16" t="s">
        <v>3705</v>
      </c>
      <c r="D3066" s="16" t="s">
        <v>108</v>
      </c>
      <c r="E3066" s="16" t="s">
        <v>348</v>
      </c>
      <c r="F3066" s="16" t="s">
        <v>1777</v>
      </c>
      <c r="G3066" s="16">
        <v>75</v>
      </c>
      <c r="I3066" s="16">
        <v>60</v>
      </c>
      <c r="J3066" t="str">
        <f t="shared" si="50"/>
        <v>大类_仙品化神丹药</v>
      </c>
      <c r="K3066" s="16" t="s">
        <v>337</v>
      </c>
      <c r="L3066" s="16">
        <v>1</v>
      </c>
      <c r="M3066" s="16" t="s">
        <v>1777</v>
      </c>
      <c r="O3066" s="16">
        <v>0</v>
      </c>
      <c r="P3066" s="16" t="b">
        <v>1</v>
      </c>
      <c r="R3066" s="16" t="b">
        <v>0</v>
      </c>
      <c r="S3066" s="16">
        <v>1</v>
      </c>
      <c r="T3066" s="16" t="s">
        <v>91</v>
      </c>
      <c r="U3066" s="16">
        <v>999</v>
      </c>
      <c r="V3066" s="16" t="s">
        <v>1778</v>
      </c>
      <c r="W3066" s="16">
        <v>31954075</v>
      </c>
      <c r="Y3066" s="16" t="inlineStr">
        <is>
          <t>化神境仙品丹药。清除对应味池杂质总量1928989点，按300现实秒的经过时间线性结算（操作时补结差额）。</t>
        </is>
      </c>
      <c r="Z3066" s="16" t="inlineStr">
        <is>
          <t>|cff00FF00“识海去浊，心神乃清；清丹毒者，不代解控之术。寒剂自有其宜，须量药力与丹毒而用。”——《心神澄浊录》|r</t>
        </is>
      </c>
      <c r="AA3066" t="str" s="16">
        <v>炼丹可得。</v>
      </c>
      <c r="AB3066">
        <v>11921075</v>
      </c>
      <c r="AC3066" s="16" t="s">
        <v>1781</v>
      </c>
      <c r="AD3066" s="16">
        <v>40004</v>
      </c>
      <c r="AF3066">
        <v>70004</v>
      </c>
      <c r="AH3066">
        <v>150000</v>
      </c>
      <c r="AI3066" s="16" t="s">
        <v>1777</v>
      </c>
      <c r="AJ3066" s="16" t="s">
        <v>1777</v>
      </c>
      <c r="AK3066" s="16" t="s">
        <v>348</v>
      </c>
    </row>
    <row r="3067" spans="2:37">
      <c r="B3067" s="16" t="n">
        <f>10000000+INDEX(编号表!$B:$B,MATCH(F3067,编号表!$A:$A,0))*100000+INDEX(编号表!$F:$F,MATCH(D3067,编号表!$E:$E,0))*1000+INDEX(编号表!$D:$D,MATCH(E3067,编号表!$C:$C,0))*10000+G3067</f>
        <v>11952076</v>
      </c>
      <c r="C3067" s="16" t="s">
        <v>3709</v>
      </c>
      <c r="D3067" s="16" t="s">
        <v>102</v>
      </c>
      <c r="E3067" s="16" t="s">
        <v>348</v>
      </c>
      <c r="F3067" s="16" t="s">
        <v>1777</v>
      </c>
      <c r="G3067" s="16">
        <v>76</v>
      </c>
      <c r="I3067" s="16">
        <v>60</v>
      </c>
      <c r="J3067" t="str">
        <f t="shared" si="50"/>
        <v>大类_灵品化神丹药</v>
      </c>
      <c r="K3067" s="16" t="s">
        <v>337</v>
      </c>
      <c r="L3067" s="16">
        <v>1</v>
      </c>
      <c r="M3067" s="16" t="s">
        <v>1777</v>
      </c>
      <c r="O3067" s="16">
        <v>0</v>
      </c>
      <c r="P3067" s="16" t="b">
        <v>1</v>
      </c>
      <c r="R3067" s="16" t="b">
        <v>0</v>
      </c>
      <c r="S3067" s="16">
        <v>1</v>
      </c>
      <c r="T3067" s="16" t="s">
        <v>91</v>
      </c>
      <c r="U3067" s="16">
        <v>999</v>
      </c>
      <c r="V3067" s="16" t="s">
        <v>1778</v>
      </c>
      <c r="W3067" s="16">
        <v>31952076</v>
      </c>
      <c r="Y3067" s="16" t="inlineStr">
        <is>
          <t>化神境灵品丹药。清除对应味池杂质总量380538点，按60现实秒的经过时间线性结算（操作时补结差额）。</t>
        </is>
      </c>
      <c r="Z3067" s="16" t="inlineStr">
        <is>
          <t>|cff00FF00“识海去浊，心神乃清；清丹毒者，不代解控之术。凉剂自有其宜，须量药力与丹毒而用。”——《心神澄浊录》|r</t>
        </is>
      </c>
      <c r="AA3067" t="str" s="16">
        <v>炼丹可得。</v>
      </c>
      <c r="AB3067">
        <v>11921076</v>
      </c>
      <c r="AC3067" s="16" t="s">
        <v>1781</v>
      </c>
      <c r="AD3067" s="16">
        <v>40002</v>
      </c>
      <c r="AF3067">
        <v>70002</v>
      </c>
      <c r="AH3067">
        <v>7500</v>
      </c>
      <c r="AI3067" s="16" t="s">
        <v>1777</v>
      </c>
      <c r="AJ3067" s="16" t="s">
        <v>1777</v>
      </c>
      <c r="AK3067" s="16" t="s">
        <v>348</v>
      </c>
    </row>
    <row r="3068" spans="2:37">
      <c r="B3068" s="16" t="n">
        <f>10000000+INDEX(编号表!$B:$B,MATCH(F3068,编号表!$A:$A,0))*100000+INDEX(编号表!$F:$F,MATCH(D3068,编号表!$E:$E,0))*1000+INDEX(编号表!$D:$D,MATCH(E3068,编号表!$C:$C,0))*10000+G3068</f>
        <v>11953076</v>
      </c>
      <c r="C3068" s="16" t="s">
        <v>3709</v>
      </c>
      <c r="D3068" s="16" t="s">
        <v>105</v>
      </c>
      <c r="E3068" s="16" t="s">
        <v>348</v>
      </c>
      <c r="F3068" s="16" t="s">
        <v>1777</v>
      </c>
      <c r="G3068" s="16">
        <v>76</v>
      </c>
      <c r="I3068" s="16">
        <v>60</v>
      </c>
      <c r="J3068" t="str">
        <f t="shared" si="50"/>
        <v>大类_玄品化神丹药</v>
      </c>
      <c r="K3068" s="16" t="s">
        <v>337</v>
      </c>
      <c r="L3068" s="16">
        <v>1</v>
      </c>
      <c r="M3068" s="16" t="s">
        <v>1777</v>
      </c>
      <c r="O3068" s="16">
        <v>0</v>
      </c>
      <c r="P3068" s="16" t="b">
        <v>1</v>
      </c>
      <c r="R3068" s="16" t="b">
        <v>0</v>
      </c>
      <c r="S3068" s="16">
        <v>1</v>
      </c>
      <c r="T3068" s="16" t="s">
        <v>91</v>
      </c>
      <c r="U3068" s="16">
        <v>999</v>
      </c>
      <c r="V3068" s="16" t="s">
        <v>1778</v>
      </c>
      <c r="W3068" s="16">
        <v>31953076</v>
      </c>
      <c r="Y3068" s="16" t="inlineStr">
        <is>
          <t>化神境玄品丹药。清除对应味池杂质总量632480点，按60现实秒的经过时间线性结算（操作时补结差额）。</t>
        </is>
      </c>
      <c r="Z3068" s="16" t="inlineStr">
        <is>
          <t>|cff00FF00“识海去浊，心神乃清；清丹毒者，不代解控之术。凉剂自有其宜，须量药力与丹毒而用。”——《心神澄浊录》|r</t>
        </is>
      </c>
      <c r="AA3068" t="str" s="16">
        <v>炼丹可得。</v>
      </c>
      <c r="AB3068">
        <v>11921076</v>
      </c>
      <c r="AC3068" s="16" t="s">
        <v>1781</v>
      </c>
      <c r="AD3068" s="16">
        <v>40003</v>
      </c>
      <c r="AF3068">
        <v>70003</v>
      </c>
      <c r="AH3068">
        <v>30000</v>
      </c>
      <c r="AI3068" s="16" t="s">
        <v>1777</v>
      </c>
      <c r="AJ3068" s="16" t="s">
        <v>1777</v>
      </c>
      <c r="AK3068" s="16" t="s">
        <v>348</v>
      </c>
    </row>
    <row r="3069" spans="2:37">
      <c r="B3069" s="16" t="n">
        <f>10000000+INDEX(编号表!$B:$B,MATCH(F3069,编号表!$A:$A,0))*100000+INDEX(编号表!$F:$F,MATCH(D3069,编号表!$E:$E,0))*1000+INDEX(编号表!$D:$D,MATCH(E3069,编号表!$C:$C,0))*10000+G3069</f>
        <v>11954076</v>
      </c>
      <c r="C3069" s="16" t="s">
        <v>3709</v>
      </c>
      <c r="D3069" s="16" t="s">
        <v>108</v>
      </c>
      <c r="E3069" s="16" t="s">
        <v>348</v>
      </c>
      <c r="F3069" s="16" t="s">
        <v>1777</v>
      </c>
      <c r="G3069" s="16">
        <v>76</v>
      </c>
      <c r="I3069" s="16">
        <v>60</v>
      </c>
      <c r="J3069" t="str">
        <f t="shared" si="50"/>
        <v>大类_仙品化神丹药</v>
      </c>
      <c r="K3069" s="16" t="s">
        <v>337</v>
      </c>
      <c r="L3069" s="16">
        <v>1</v>
      </c>
      <c r="M3069" s="16" t="s">
        <v>1777</v>
      </c>
      <c r="O3069" s="16">
        <v>0</v>
      </c>
      <c r="P3069" s="16" t="b">
        <v>1</v>
      </c>
      <c r="R3069" s="16" t="b">
        <v>0</v>
      </c>
      <c r="S3069" s="16">
        <v>1</v>
      </c>
      <c r="T3069" s="16" t="s">
        <v>91</v>
      </c>
      <c r="U3069" s="16">
        <v>999</v>
      </c>
      <c r="V3069" s="16" t="s">
        <v>1778</v>
      </c>
      <c r="W3069" s="16">
        <v>31954076</v>
      </c>
      <c r="Y3069" s="16" t="inlineStr">
        <is>
          <t>化神境仙品丹药。清除对应味池杂质总量1085982点，按60现实秒的经过时间线性结算（操作时补结差额）。</t>
        </is>
      </c>
      <c r="Z3069" s="16" t="inlineStr">
        <is>
          <t>|cff00FF00“识海去浊，心神乃清；清丹毒者，不代解控之术。凉剂自有其宜，须量药力与丹毒而用。”——《心神澄浊录》|r</t>
        </is>
      </c>
      <c r="AA3069" t="str" s="16">
        <v>炼丹可得。</v>
      </c>
      <c r="AB3069">
        <v>11921076</v>
      </c>
      <c r="AC3069" s="16" t="s">
        <v>1781</v>
      </c>
      <c r="AD3069" s="16">
        <v>40004</v>
      </c>
      <c r="AF3069">
        <v>70004</v>
      </c>
      <c r="AH3069">
        <v>150000</v>
      </c>
      <c r="AI3069" s="16" t="s">
        <v>1777</v>
      </c>
      <c r="AJ3069" s="16" t="s">
        <v>1777</v>
      </c>
      <c r="AK3069" s="16" t="s">
        <v>348</v>
      </c>
    </row>
    <row r="3070" spans="2:37">
      <c r="B3070" s="16" t="n">
        <f>10000000+INDEX(编号表!$B:$B,MATCH(F3070,编号表!$A:$A,0))*100000+INDEX(编号表!$F:$F,MATCH(D3070,编号表!$E:$E,0))*1000+INDEX(编号表!$D:$D,MATCH(E3070,编号表!$C:$C,0))*10000+G3070</f>
        <v>11952077</v>
      </c>
      <c r="C3070" s="16" t="s">
        <v>3713</v>
      </c>
      <c r="D3070" s="16" t="s">
        <v>102</v>
      </c>
      <c r="E3070" s="16" t="s">
        <v>348</v>
      </c>
      <c r="F3070" s="16" t="s">
        <v>1777</v>
      </c>
      <c r="G3070" s="16">
        <v>77</v>
      </c>
      <c r="I3070" s="16">
        <v>60</v>
      </c>
      <c r="J3070" t="str">
        <f t="shared" si="50"/>
        <v>大类_灵品化神丹药</v>
      </c>
      <c r="K3070" s="16" t="s">
        <v>337</v>
      </c>
      <c r="L3070" s="16">
        <v>1</v>
      </c>
      <c r="M3070" s="16" t="s">
        <v>1777</v>
      </c>
      <c r="O3070" s="16">
        <v>0</v>
      </c>
      <c r="P3070" s="16" t="b">
        <v>1</v>
      </c>
      <c r="R3070" s="16" t="b">
        <v>0</v>
      </c>
      <c r="S3070" s="16">
        <v>1</v>
      </c>
      <c r="T3070" s="16" t="s">
        <v>91</v>
      </c>
      <c r="U3070" s="16">
        <v>999</v>
      </c>
      <c r="V3070" s="16" t="s">
        <v>1778</v>
      </c>
      <c r="W3070" s="16">
        <v>31952077</v>
      </c>
      <c r="Y3070" s="16" t="inlineStr">
        <is>
          <t>化神境灵品丹药。清除对应味池杂质总量466560点，按60现实秒的经过时间线性结算（操作时补结差额）。</t>
        </is>
      </c>
      <c r="Z3070" s="16" t="inlineStr">
        <is>
          <t>|cff00FF00“识海去浊，心神乃清；清丹毒者，不代解控之术。平剂自有其宜，须量药力与丹毒而用。”——《心神澄浊录》|r</t>
        </is>
      </c>
      <c r="AA3070" t="str" s="16">
        <v>炼丹可得。</v>
      </c>
      <c r="AB3070">
        <v>11921077</v>
      </c>
      <c r="AC3070" s="16" t="s">
        <v>1781</v>
      </c>
      <c r="AD3070" s="16">
        <v>40002</v>
      </c>
      <c r="AF3070">
        <v>70002</v>
      </c>
      <c r="AH3070">
        <v>7500</v>
      </c>
      <c r="AI3070" s="16" t="s">
        <v>1777</v>
      </c>
      <c r="AJ3070" s="16" t="s">
        <v>1777</v>
      </c>
      <c r="AK3070" s="16" t="s">
        <v>348</v>
      </c>
    </row>
    <row r="3071" spans="2:37">
      <c r="B3071" s="16" t="n">
        <f>10000000+INDEX(编号表!$B:$B,MATCH(F3071,编号表!$A:$A,0))*100000+INDEX(编号表!$F:$F,MATCH(D3071,编号表!$E:$E,0))*1000+INDEX(编号表!$D:$D,MATCH(E3071,编号表!$C:$C,0))*10000+G3071</f>
        <v>11953077</v>
      </c>
      <c r="C3071" s="16" t="s">
        <v>3713</v>
      </c>
      <c r="D3071" s="16" t="s">
        <v>105</v>
      </c>
      <c r="E3071" s="16" t="s">
        <v>348</v>
      </c>
      <c r="F3071" s="16" t="s">
        <v>1777</v>
      </c>
      <c r="G3071" s="16">
        <v>77</v>
      </c>
      <c r="I3071" s="16">
        <v>60</v>
      </c>
      <c r="J3071" t="str">
        <f t="shared" si="50"/>
        <v>大类_玄品化神丹药</v>
      </c>
      <c r="K3071" s="16" t="s">
        <v>337</v>
      </c>
      <c r="L3071" s="16">
        <v>1</v>
      </c>
      <c r="M3071" s="16" t="s">
        <v>1777</v>
      </c>
      <c r="O3071" s="16">
        <v>0</v>
      </c>
      <c r="P3071" s="16" t="b">
        <v>1</v>
      </c>
      <c r="R3071" s="16" t="b">
        <v>0</v>
      </c>
      <c r="S3071" s="16">
        <v>1</v>
      </c>
      <c r="T3071" s="16" t="s">
        <v>91</v>
      </c>
      <c r="U3071" s="16">
        <v>999</v>
      </c>
      <c r="V3071" s="16" t="s">
        <v>1778</v>
      </c>
      <c r="W3071" s="16">
        <v>31953077</v>
      </c>
      <c r="Y3071" s="16" t="inlineStr">
        <is>
          <t>化神境玄品丹药。清除对应味池杂质总量781494点，按60现实秒的经过时间线性结算（操作时补结差额）。</t>
        </is>
      </c>
      <c r="Z3071" s="16" t="inlineStr">
        <is>
          <t>|cff00FF00“识海去浊，心神乃清；清丹毒者，不代解控之术。平剂自有其宜，须量药力与丹毒而用。”——《心神澄浊录》|r</t>
        </is>
      </c>
      <c r="AA3071" t="str" s="16">
        <v>炼丹可得。</v>
      </c>
      <c r="AB3071">
        <v>11921077</v>
      </c>
      <c r="AC3071" s="16" t="s">
        <v>1781</v>
      </c>
      <c r="AD3071" s="16">
        <v>40003</v>
      </c>
      <c r="AF3071">
        <v>70003</v>
      </c>
      <c r="AH3071">
        <v>30000</v>
      </c>
      <c r="AI3071" s="16" t="s">
        <v>1777</v>
      </c>
      <c r="AJ3071" s="16" t="s">
        <v>1777</v>
      </c>
      <c r="AK3071" s="16" t="s">
        <v>348</v>
      </c>
    </row>
    <row r="3072" spans="2:37">
      <c r="B3072" s="16" t="n">
        <f>10000000+INDEX(编号表!$B:$B,MATCH(F3072,编号表!$A:$A,0))*100000+INDEX(编号表!$F:$F,MATCH(D3072,编号表!$E:$E,0))*1000+INDEX(编号表!$D:$D,MATCH(E3072,编号表!$C:$C,0))*10000+G3072</f>
        <v>11954077</v>
      </c>
      <c r="C3072" s="16" t="s">
        <v>3713</v>
      </c>
      <c r="D3072" s="16" t="s">
        <v>108</v>
      </c>
      <c r="E3072" s="16" t="s">
        <v>348</v>
      </c>
      <c r="F3072" s="16" t="s">
        <v>1777</v>
      </c>
      <c r="G3072" s="16">
        <v>77</v>
      </c>
      <c r="I3072" s="16">
        <v>60</v>
      </c>
      <c r="J3072" t="str">
        <f t="shared" si="50"/>
        <v>大类_仙品化神丹药</v>
      </c>
      <c r="K3072" s="16" t="s">
        <v>337</v>
      </c>
      <c r="L3072" s="16">
        <v>1</v>
      </c>
      <c r="M3072" s="16" t="s">
        <v>1777</v>
      </c>
      <c r="O3072" s="16">
        <v>0</v>
      </c>
      <c r="P3072" s="16" t="b">
        <v>1</v>
      </c>
      <c r="R3072" s="16" t="b">
        <v>0</v>
      </c>
      <c r="S3072" s="16">
        <v>1</v>
      </c>
      <c r="T3072" s="16" t="s">
        <v>91</v>
      </c>
      <c r="U3072" s="16">
        <v>999</v>
      </c>
      <c r="V3072" s="16" t="s">
        <v>1778</v>
      </c>
      <c r="W3072" s="16">
        <v>31954077</v>
      </c>
      <c r="Y3072" s="16" t="inlineStr">
        <is>
          <t>化神境仙品丹药。清除对应味池杂质总量1348348点，按60现实秒的经过时间线性结算（操作时补结差额）。</t>
        </is>
      </c>
      <c r="Z3072" s="16" t="inlineStr">
        <is>
          <t>|cff00FF00“识海去浊，心神乃清；清丹毒者，不代解控之术。平剂自有其宜，须量药力与丹毒而用。”——《心神澄浊录》|r</t>
        </is>
      </c>
      <c r="AA3072" t="str" s="16">
        <v>炼丹可得。</v>
      </c>
      <c r="AB3072">
        <v>11921077</v>
      </c>
      <c r="AC3072" s="16" t="s">
        <v>1781</v>
      </c>
      <c r="AD3072" s="16">
        <v>40004</v>
      </c>
      <c r="AF3072">
        <v>70004</v>
      </c>
      <c r="AH3072">
        <v>150000</v>
      </c>
      <c r="AI3072" s="16" t="s">
        <v>1777</v>
      </c>
      <c r="AJ3072" s="16" t="s">
        <v>1777</v>
      </c>
      <c r="AK3072" s="16" t="s">
        <v>348</v>
      </c>
    </row>
    <row r="3073" spans="2:37">
      <c r="B3073" s="16" t="n">
        <f>10000000+INDEX(编号表!$B:$B,MATCH(F3073,编号表!$A:$A,0))*100000+INDEX(编号表!$F:$F,MATCH(D3073,编号表!$E:$E,0))*1000+INDEX(编号表!$D:$D,MATCH(E3073,编号表!$C:$C,0))*10000+G3073</f>
        <v>11952078</v>
      </c>
      <c r="C3073" s="16" t="s">
        <v>3717</v>
      </c>
      <c r="D3073" s="16" t="s">
        <v>102</v>
      </c>
      <c r="E3073" s="16" t="s">
        <v>348</v>
      </c>
      <c r="F3073" s="16" t="s">
        <v>1777</v>
      </c>
      <c r="G3073" s="16">
        <v>78</v>
      </c>
      <c r="I3073" s="16">
        <v>60</v>
      </c>
      <c r="J3073" t="str">
        <f t="shared" si="50"/>
        <v>大类_灵品化神丹药</v>
      </c>
      <c r="K3073" s="16" t="s">
        <v>337</v>
      </c>
      <c r="L3073" s="16">
        <v>1</v>
      </c>
      <c r="M3073" s="16" t="s">
        <v>1777</v>
      </c>
      <c r="O3073" s="16">
        <v>0</v>
      </c>
      <c r="P3073" s="16" t="b">
        <v>1</v>
      </c>
      <c r="R3073" s="16" t="b">
        <v>0</v>
      </c>
      <c r="S3073" s="16">
        <v>1</v>
      </c>
      <c r="T3073" s="16" t="s">
        <v>91</v>
      </c>
      <c r="U3073" s="16">
        <v>999</v>
      </c>
      <c r="V3073" s="16" t="s">
        <v>1778</v>
      </c>
      <c r="W3073" s="16">
        <v>31952078</v>
      </c>
      <c r="Y3073" s="16" t="inlineStr">
        <is>
          <t>化神境灵品丹药。清除对应味池杂质总量552582点，按60现实秒的经过时间线性结算（操作时补结差额）。</t>
        </is>
      </c>
      <c r="Z3073" s="16" t="inlineStr">
        <is>
          <t>|cff00FF00“识海去浊，心神乃清；清丹毒者，不代解控之术。温剂自有其宜，须量药力与丹毒而用。”——《心神澄浊录》|r</t>
        </is>
      </c>
      <c r="AA3073" t="str" s="16">
        <v>炼丹可得。</v>
      </c>
      <c r="AB3073">
        <v>11921078</v>
      </c>
      <c r="AC3073" s="16" t="s">
        <v>1781</v>
      </c>
      <c r="AD3073" s="16">
        <v>40002</v>
      </c>
      <c r="AF3073">
        <v>70002</v>
      </c>
      <c r="AH3073">
        <v>7500</v>
      </c>
      <c r="AI3073" s="16" t="s">
        <v>1777</v>
      </c>
      <c r="AJ3073" s="16" t="s">
        <v>1777</v>
      </c>
      <c r="AK3073" s="16" t="s">
        <v>348</v>
      </c>
    </row>
    <row r="3074" spans="2:37">
      <c r="B3074" s="16" t="n">
        <f>10000000+INDEX(编号表!$B:$B,MATCH(F3074,编号表!$A:$A,0))*100000+INDEX(编号表!$F:$F,MATCH(D3074,编号表!$E:$E,0))*1000+INDEX(编号表!$D:$D,MATCH(E3074,编号表!$C:$C,0))*10000+G3074</f>
        <v>11953078</v>
      </c>
      <c r="C3074" s="16" t="s">
        <v>3717</v>
      </c>
      <c r="D3074" s="16" t="s">
        <v>105</v>
      </c>
      <c r="E3074" s="16" t="s">
        <v>348</v>
      </c>
      <c r="F3074" s="16" t="s">
        <v>1777</v>
      </c>
      <c r="G3074" s="16">
        <v>78</v>
      </c>
      <c r="I3074" s="16">
        <v>60</v>
      </c>
      <c r="J3074" t="str">
        <f t="shared" si="50"/>
        <v>大类_玄品化神丹药</v>
      </c>
      <c r="K3074" s="16" t="s">
        <v>337</v>
      </c>
      <c r="L3074" s="16">
        <v>1</v>
      </c>
      <c r="M3074" s="16" t="s">
        <v>1777</v>
      </c>
      <c r="O3074" s="16">
        <v>0</v>
      </c>
      <c r="P3074" s="16" t="b">
        <v>1</v>
      </c>
      <c r="R3074" s="16" t="b">
        <v>0</v>
      </c>
      <c r="S3074" s="16">
        <v>1</v>
      </c>
      <c r="T3074" s="16" t="s">
        <v>91</v>
      </c>
      <c r="U3074" s="16">
        <v>999</v>
      </c>
      <c r="V3074" s="16" t="s">
        <v>1778</v>
      </c>
      <c r="W3074" s="16">
        <v>31953078</v>
      </c>
      <c r="Y3074" s="16" t="inlineStr">
        <is>
          <t>化神境玄品丹药。清除对应味池杂质总量930494点，按60现实秒的经过时间线性结算（操作时补结差额）。</t>
        </is>
      </c>
      <c r="Z3074" s="16" t="inlineStr">
        <is>
          <t>|cff00FF00“识海去浊，心神乃清；清丹毒者，不代解控之术。温剂自有其宜，须量药力与丹毒而用。”——《心神澄浊录》|r</t>
        </is>
      </c>
      <c r="AA3074" t="str" s="16">
        <v>炼丹可得。</v>
      </c>
      <c r="AB3074">
        <v>11921078</v>
      </c>
      <c r="AC3074" s="16" t="s">
        <v>1781</v>
      </c>
      <c r="AD3074" s="16">
        <v>40003</v>
      </c>
      <c r="AF3074">
        <v>70003</v>
      </c>
      <c r="AH3074">
        <v>30000</v>
      </c>
      <c r="AI3074" s="16" t="s">
        <v>1777</v>
      </c>
      <c r="AJ3074" s="16" t="s">
        <v>1777</v>
      </c>
      <c r="AK3074" s="16" t="s">
        <v>348</v>
      </c>
    </row>
    <row r="3075" spans="2:37">
      <c r="B3075" s="16" t="n">
        <f>10000000+INDEX(编号表!$B:$B,MATCH(F3075,编号表!$A:$A,0))*100000+INDEX(编号表!$F:$F,MATCH(D3075,编号表!$E:$E,0))*1000+INDEX(编号表!$D:$D,MATCH(E3075,编号表!$C:$C,0))*10000+G3075</f>
        <v>11954078</v>
      </c>
      <c r="C3075" s="16" t="s">
        <v>3717</v>
      </c>
      <c r="D3075" s="16" t="s">
        <v>108</v>
      </c>
      <c r="E3075" s="16" t="s">
        <v>348</v>
      </c>
      <c r="F3075" s="16" t="s">
        <v>1777</v>
      </c>
      <c r="G3075" s="16">
        <v>78</v>
      </c>
      <c r="I3075" s="16">
        <v>60</v>
      </c>
      <c r="J3075" t="str">
        <f t="shared" si="50"/>
        <v>大类_仙品化神丹药</v>
      </c>
      <c r="K3075" s="16" t="s">
        <v>337</v>
      </c>
      <c r="L3075" s="16">
        <v>1</v>
      </c>
      <c r="M3075" s="16" t="s">
        <v>1777</v>
      </c>
      <c r="O3075" s="16">
        <v>0</v>
      </c>
      <c r="P3075" s="16" t="b">
        <v>1</v>
      </c>
      <c r="R3075" s="16" t="b">
        <v>0</v>
      </c>
      <c r="S3075" s="16">
        <v>1</v>
      </c>
      <c r="T3075" s="16" t="s">
        <v>91</v>
      </c>
      <c r="U3075" s="16">
        <v>999</v>
      </c>
      <c r="V3075" s="16" t="s">
        <v>1778</v>
      </c>
      <c r="W3075" s="16">
        <v>31954078</v>
      </c>
      <c r="Y3075" s="16" t="inlineStr">
        <is>
          <t>化神境仙品丹药。清除对应味池杂质总量1610739点，按60现实秒的经过时间线性结算（操作时补结差额）。</t>
        </is>
      </c>
      <c r="Z3075" s="16" t="inlineStr">
        <is>
          <t>|cff00FF00“识海去浊，心神乃清；清丹毒者，不代解控之术。温剂自有其宜，须量药力与丹毒而用。”——《心神澄浊录》|r</t>
        </is>
      </c>
      <c r="AA3075" t="str" s="16">
        <v>炼丹可得。</v>
      </c>
      <c r="AB3075">
        <v>11921078</v>
      </c>
      <c r="AC3075" s="16" t="s">
        <v>1781</v>
      </c>
      <c r="AD3075" s="16">
        <v>40004</v>
      </c>
      <c r="AF3075">
        <v>70004</v>
      </c>
      <c r="AH3075">
        <v>150000</v>
      </c>
      <c r="AI3075" s="16" t="s">
        <v>1777</v>
      </c>
      <c r="AJ3075" s="16" t="s">
        <v>1777</v>
      </c>
      <c r="AK3075" s="16" t="s">
        <v>348</v>
      </c>
    </row>
    <row r="3076" spans="2:37">
      <c r="B3076" s="16" t="n">
        <f>10000000+INDEX(编号表!$B:$B,MATCH(F3076,编号表!$A:$A,0))*100000+INDEX(编号表!$F:$F,MATCH(D3076,编号表!$E:$E,0))*1000+INDEX(编号表!$D:$D,MATCH(E3076,编号表!$C:$C,0))*10000+G3076</f>
        <v>11952079</v>
      </c>
      <c r="C3076" s="16" t="s">
        <v>3721</v>
      </c>
      <c r="D3076" s="16" t="s">
        <v>102</v>
      </c>
      <c r="E3076" s="16" t="s">
        <v>348</v>
      </c>
      <c r="F3076" s="16" t="s">
        <v>1777</v>
      </c>
      <c r="G3076" s="16">
        <v>79</v>
      </c>
      <c r="I3076" s="16">
        <v>60</v>
      </c>
      <c r="J3076" t="str">
        <f t="shared" si="50"/>
        <v>大类_灵品化神丹药</v>
      </c>
      <c r="K3076" s="16" t="s">
        <v>337</v>
      </c>
      <c r="L3076" s="16">
        <v>1</v>
      </c>
      <c r="M3076" s="16" t="s">
        <v>1777</v>
      </c>
      <c r="O3076" s="16">
        <v>0</v>
      </c>
      <c r="P3076" s="16" t="b">
        <v>1</v>
      </c>
      <c r="R3076" s="16" t="b">
        <v>0</v>
      </c>
      <c r="S3076" s="16">
        <v>1</v>
      </c>
      <c r="T3076" s="16" t="s">
        <v>91</v>
      </c>
      <c r="U3076" s="16">
        <v>999</v>
      </c>
      <c r="V3076" s="16" t="s">
        <v>1778</v>
      </c>
      <c r="W3076" s="16">
        <v>31952079</v>
      </c>
      <c r="Y3076" s="16" t="inlineStr">
        <is>
          <t>化神境灵品丹药。清除对应味池杂质总量454896点，按10现实秒的经过时间线性结算（操作时补结差额）。</t>
        </is>
      </c>
      <c r="Z3076" s="16" t="inlineStr">
        <is>
          <t>|cff00FF00“识海去浊，心神乃清；清丹毒者，不代解控之术。热剂自有其宜，须量药力与丹毒而用。”——《心神澄浊录》|r</t>
        </is>
      </c>
      <c r="AA3076" t="str" s="16">
        <v>炼丹可得。</v>
      </c>
      <c r="AB3076">
        <v>11921079</v>
      </c>
      <c r="AC3076" s="16" t="s">
        <v>1781</v>
      </c>
      <c r="AD3076" s="16">
        <v>40002</v>
      </c>
      <c r="AF3076">
        <v>70002</v>
      </c>
      <c r="AH3076">
        <v>7500</v>
      </c>
      <c r="AI3076" s="16" t="s">
        <v>1777</v>
      </c>
      <c r="AJ3076" s="16" t="s">
        <v>1777</v>
      </c>
      <c r="AK3076" s="16" t="s">
        <v>348</v>
      </c>
    </row>
    <row r="3077" spans="2:37">
      <c r="B3077" s="16" t="n">
        <f>10000000+INDEX(编号表!$B:$B,MATCH(F3077,编号表!$A:$A,0))*100000+INDEX(编号表!$F:$F,MATCH(D3077,编号表!$E:$E,0))*1000+INDEX(编号表!$D:$D,MATCH(E3077,编号表!$C:$C,0))*10000+G3077</f>
        <v>11953079</v>
      </c>
      <c r="C3077" s="16" t="s">
        <v>3721</v>
      </c>
      <c r="D3077" s="16" t="s">
        <v>105</v>
      </c>
      <c r="E3077" s="16" t="s">
        <v>348</v>
      </c>
      <c r="F3077" s="16" t="s">
        <v>1777</v>
      </c>
      <c r="G3077" s="16">
        <v>79</v>
      </c>
      <c r="I3077" s="16">
        <v>60</v>
      </c>
      <c r="J3077" t="str">
        <f t="shared" si="50"/>
        <v>大类_玄品化神丹药</v>
      </c>
      <c r="K3077" s="16" t="s">
        <v>337</v>
      </c>
      <c r="L3077" s="16">
        <v>1</v>
      </c>
      <c r="M3077" s="16" t="s">
        <v>1777</v>
      </c>
      <c r="O3077" s="16">
        <v>0</v>
      </c>
      <c r="P3077" s="16" t="b">
        <v>1</v>
      </c>
      <c r="R3077" s="16" t="b">
        <v>0</v>
      </c>
      <c r="S3077" s="16">
        <v>1</v>
      </c>
      <c r="T3077" s="16" t="s">
        <v>91</v>
      </c>
      <c r="U3077" s="16">
        <v>999</v>
      </c>
      <c r="V3077" s="16" t="s">
        <v>1778</v>
      </c>
      <c r="W3077" s="16">
        <v>31953079</v>
      </c>
      <c r="Y3077" s="16" t="inlineStr">
        <is>
          <t>化神境玄品丹药。清除对应味池杂质总量748833点，按10现实秒的经过时间线性结算（操作时补结差额）。</t>
        </is>
      </c>
      <c r="Z3077" s="16" t="inlineStr">
        <is>
          <t>|cff00FF00“识海去浊，心神乃清；清丹毒者，不代解控之术。热剂自有其宜，须量药力与丹毒而用。”——《心神澄浊录》|r</t>
        </is>
      </c>
      <c r="AA3077" t="str" s="16">
        <v>炼丹可得。</v>
      </c>
      <c r="AB3077">
        <v>11921079</v>
      </c>
      <c r="AC3077" s="16" t="s">
        <v>1781</v>
      </c>
      <c r="AD3077" s="16">
        <v>40003</v>
      </c>
      <c r="AF3077">
        <v>70003</v>
      </c>
      <c r="AH3077">
        <v>30000</v>
      </c>
      <c r="AI3077" s="16" t="s">
        <v>1777</v>
      </c>
      <c r="AJ3077" s="16" t="s">
        <v>1777</v>
      </c>
      <c r="AK3077" s="16" t="s">
        <v>348</v>
      </c>
    </row>
    <row r="3078" spans="2:37">
      <c r="B3078" s="16" t="n">
        <f>10000000+INDEX(编号表!$B:$B,MATCH(F3078,编号表!$A:$A,0))*100000+INDEX(编号表!$F:$F,MATCH(D3078,编号表!$E:$E,0))*1000+INDEX(编号表!$D:$D,MATCH(E3078,编号表!$C:$C,0))*10000+G3078</f>
        <v>11954079</v>
      </c>
      <c r="C3078" s="16" t="s">
        <v>3721</v>
      </c>
      <c r="D3078" s="16" t="s">
        <v>108</v>
      </c>
      <c r="E3078" s="16" t="s">
        <v>348</v>
      </c>
      <c r="F3078" s="16" t="s">
        <v>1777</v>
      </c>
      <c r="G3078" s="16">
        <v>79</v>
      </c>
      <c r="I3078" s="16">
        <v>60</v>
      </c>
      <c r="J3078" t="str">
        <f t="shared" si="50"/>
        <v>大类_仙品化神丹药</v>
      </c>
      <c r="K3078" s="16" t="s">
        <v>337</v>
      </c>
      <c r="L3078" s="16">
        <v>1</v>
      </c>
      <c r="M3078" s="16" t="s">
        <v>1777</v>
      </c>
      <c r="O3078" s="16">
        <v>0</v>
      </c>
      <c r="P3078" s="16" t="b">
        <v>1</v>
      </c>
      <c r="R3078" s="16" t="b">
        <v>0</v>
      </c>
      <c r="S3078" s="16">
        <v>1</v>
      </c>
      <c r="T3078" s="16" t="s">
        <v>91</v>
      </c>
      <c r="U3078" s="16">
        <v>999</v>
      </c>
      <c r="V3078" s="16" t="s">
        <v>1778</v>
      </c>
      <c r="W3078" s="16">
        <v>31954079</v>
      </c>
      <c r="Y3078" s="16" t="inlineStr">
        <is>
          <t>化神境仙品丹药。清除对应味池杂质总量1277915点，按10现实秒的经过时间线性结算（操作时补结差额）。</t>
        </is>
      </c>
      <c r="Z3078" s="16" t="inlineStr">
        <is>
          <t>|cff00FF00“识海去浊，心神乃清；清丹毒者，不代解控之术。热剂自有其宜，须量药力与丹毒而用。”——《心神澄浊录》|r</t>
        </is>
      </c>
      <c r="AA3078" t="str" s="16">
        <v>炼丹可得。</v>
      </c>
      <c r="AB3078">
        <v>11921079</v>
      </c>
      <c r="AC3078" s="16" t="s">
        <v>1781</v>
      </c>
      <c r="AD3078" s="16">
        <v>40004</v>
      </c>
      <c r="AF3078">
        <v>70004</v>
      </c>
      <c r="AH3078">
        <v>150000</v>
      </c>
      <c r="AI3078" s="16" t="s">
        <v>1777</v>
      </c>
      <c r="AJ3078" s="16" t="s">
        <v>1777</v>
      </c>
      <c r="AK3078" s="16" t="s">
        <v>348</v>
      </c>
    </row>
    <row r="3079" spans="2:37">
      <c r="B3079" s="16" t="n">
        <f>10000000+INDEX(编号表!$B:$B,MATCH(F3079,编号表!$A:$A,0))*100000+INDEX(编号表!$F:$F,MATCH(D3079,编号表!$E:$E,0))*1000+INDEX(编号表!$D:$D,MATCH(E3079,编号表!$C:$C,0))*10000+G3079</f>
        <v>11952080</v>
      </c>
      <c r="C3079" s="16" t="s">
        <v>3725</v>
      </c>
      <c r="D3079" s="16" t="s">
        <v>102</v>
      </c>
      <c r="E3079" s="16" t="s">
        <v>348</v>
      </c>
      <c r="F3079" s="16" t="s">
        <v>1777</v>
      </c>
      <c r="G3079" s="16">
        <v>80</v>
      </c>
      <c r="I3079" s="16">
        <v>60</v>
      </c>
      <c r="J3079" t="str">
        <f t="shared" si="50"/>
        <v>大类_灵品化神丹药</v>
      </c>
      <c r="K3079" s="16" t="s">
        <v>337</v>
      </c>
      <c r="L3079" s="16">
        <v>1</v>
      </c>
      <c r="M3079" s="16" t="s">
        <v>1777</v>
      </c>
      <c r="O3079" s="16">
        <v>0</v>
      </c>
      <c r="P3079" s="16" t="b">
        <v>1</v>
      </c>
      <c r="R3079" s="16" t="b">
        <v>0</v>
      </c>
      <c r="S3079" s="16">
        <v>1</v>
      </c>
      <c r="T3079" s="16" t="s">
        <v>91</v>
      </c>
      <c r="U3079" s="16">
        <v>999</v>
      </c>
      <c r="V3079" s="16" t="s">
        <v>1778</v>
      </c>
      <c r="W3079" s="16">
        <v>31952080</v>
      </c>
      <c r="Y3079" s="16" t="inlineStr">
        <is>
          <t>化神境灵品丹药。神识提高1%，持续1800现实秒。</t>
        </is>
      </c>
      <c r="Z3079" s="16" t="inlineStr">
        <is>
          <t>|cff00FF00“神识得养，诸般操持更有余裕；药力有时，不作永久培养。寒剂自有其宜，须量药力与丹毒而用。”——《养神内照录》|r</t>
        </is>
      </c>
      <c r="AA3079" t="str" s="16">
        <v>炼丹可得。</v>
      </c>
      <c r="AB3079">
        <v>11921080</v>
      </c>
      <c r="AC3079" s="16" t="s">
        <v>1781</v>
      </c>
      <c r="AD3079" s="16">
        <v>40002</v>
      </c>
      <c r="AF3079">
        <v>70002</v>
      </c>
      <c r="AH3079">
        <v>7500</v>
      </c>
      <c r="AI3079" s="16" t="s">
        <v>1777</v>
      </c>
      <c r="AJ3079" s="16" t="s">
        <v>1777</v>
      </c>
      <c r="AK3079" s="16" t="s">
        <v>348</v>
      </c>
    </row>
    <row r="3080" spans="2:37">
      <c r="B3080" s="16" t="n">
        <f>10000000+INDEX(编号表!$B:$B,MATCH(F3080,编号表!$A:$A,0))*100000+INDEX(编号表!$F:$F,MATCH(D3080,编号表!$E:$E,0))*1000+INDEX(编号表!$D:$D,MATCH(E3080,编号表!$C:$C,0))*10000+G3080</f>
        <v>11953080</v>
      </c>
      <c r="C3080" s="16" t="s">
        <v>3725</v>
      </c>
      <c r="D3080" s="16" t="s">
        <v>105</v>
      </c>
      <c r="E3080" s="16" t="s">
        <v>348</v>
      </c>
      <c r="F3080" s="16" t="s">
        <v>1777</v>
      </c>
      <c r="G3080" s="16">
        <v>80</v>
      </c>
      <c r="I3080" s="16">
        <v>60</v>
      </c>
      <c r="J3080" t="str">
        <f t="shared" si="50"/>
        <v>大类_玄品化神丹药</v>
      </c>
      <c r="K3080" s="16" t="s">
        <v>337</v>
      </c>
      <c r="L3080" s="16">
        <v>1</v>
      </c>
      <c r="M3080" s="16" t="s">
        <v>1777</v>
      </c>
      <c r="O3080" s="16">
        <v>0</v>
      </c>
      <c r="P3080" s="16" t="b">
        <v>1</v>
      </c>
      <c r="R3080" s="16" t="b">
        <v>0</v>
      </c>
      <c r="S3080" s="16">
        <v>1</v>
      </c>
      <c r="T3080" s="16" t="s">
        <v>91</v>
      </c>
      <c r="U3080" s="16">
        <v>999</v>
      </c>
      <c r="V3080" s="16" t="s">
        <v>1778</v>
      </c>
      <c r="W3080" s="16">
        <v>31953080</v>
      </c>
      <c r="Y3080" s="16" t="inlineStr">
        <is>
          <t>化神境玄品丹药。神识提高1%，持续3240现实秒。</t>
        </is>
      </c>
      <c r="Z3080" s="16" t="inlineStr">
        <is>
          <t>|cff00FF00“神识得养，诸般操持更有余裕；药力有时，不作永久培养。寒剂自有其宜，须量药力与丹毒而用。”——《养神内照录》|r</t>
        </is>
      </c>
      <c r="AA3080" t="str" s="16">
        <v>炼丹可得。</v>
      </c>
      <c r="AB3080">
        <v>11921080</v>
      </c>
      <c r="AC3080" s="16" t="s">
        <v>1781</v>
      </c>
      <c r="AD3080" s="16">
        <v>40003</v>
      </c>
      <c r="AF3080">
        <v>70003</v>
      </c>
      <c r="AH3080">
        <v>30000</v>
      </c>
      <c r="AI3080" s="16" t="s">
        <v>1777</v>
      </c>
      <c r="AJ3080" s="16" t="s">
        <v>1777</v>
      </c>
      <c r="AK3080" s="16" t="s">
        <v>348</v>
      </c>
    </row>
    <row r="3081" spans="2:37">
      <c r="B3081" s="16" t="n">
        <f>10000000+INDEX(编号表!$B:$B,MATCH(F3081,编号表!$A:$A,0))*100000+INDEX(编号表!$F:$F,MATCH(D3081,编号表!$E:$E,0))*1000+INDEX(编号表!$D:$D,MATCH(E3081,编号表!$C:$C,0))*10000+G3081</f>
        <v>11954080</v>
      </c>
      <c r="C3081" s="16" t="s">
        <v>3725</v>
      </c>
      <c r="D3081" s="16" t="s">
        <v>108</v>
      </c>
      <c r="E3081" s="16" t="s">
        <v>348</v>
      </c>
      <c r="F3081" s="16" t="s">
        <v>1777</v>
      </c>
      <c r="G3081" s="16">
        <v>80</v>
      </c>
      <c r="I3081" s="16">
        <v>60</v>
      </c>
      <c r="J3081" t="str">
        <f t="shared" si="50"/>
        <v>大类_仙品化神丹药</v>
      </c>
      <c r="K3081" s="16" t="s">
        <v>337</v>
      </c>
      <c r="L3081" s="16">
        <v>1</v>
      </c>
      <c r="M3081" s="16" t="s">
        <v>1777</v>
      </c>
      <c r="O3081" s="16">
        <v>0</v>
      </c>
      <c r="P3081" s="16" t="b">
        <v>1</v>
      </c>
      <c r="R3081" s="16" t="b">
        <v>0</v>
      </c>
      <c r="S3081" s="16">
        <v>1</v>
      </c>
      <c r="T3081" s="16" t="s">
        <v>91</v>
      </c>
      <c r="U3081" s="16">
        <v>999</v>
      </c>
      <c r="V3081" s="16" t="s">
        <v>1778</v>
      </c>
      <c r="W3081" s="16">
        <v>31954080</v>
      </c>
      <c r="Y3081" s="16" t="inlineStr">
        <is>
          <t>化神境仙品丹药。神识提高1%，持续5832现实秒。</t>
        </is>
      </c>
      <c r="Z3081" s="16" t="inlineStr">
        <is>
          <t>|cff00FF00“神识得养，诸般操持更有余裕；药力有时，不作永久培养。寒剂自有其宜，须量药力与丹毒而用。”——《养神内照录》|r</t>
        </is>
      </c>
      <c r="AA3081" t="str" s="16">
        <v>炼丹可得。</v>
      </c>
      <c r="AB3081">
        <v>11921080</v>
      </c>
      <c r="AC3081" s="16" t="s">
        <v>1781</v>
      </c>
      <c r="AD3081" s="16">
        <v>40004</v>
      </c>
      <c r="AF3081">
        <v>70004</v>
      </c>
      <c r="AH3081">
        <v>150000</v>
      </c>
      <c r="AI3081" s="16" t="s">
        <v>1777</v>
      </c>
      <c r="AJ3081" s="16" t="s">
        <v>1777</v>
      </c>
      <c r="AK3081" s="16" t="s">
        <v>348</v>
      </c>
    </row>
    <row r="3082" spans="2:37">
      <c r="B3082" s="16" t="n">
        <f>10000000+INDEX(编号表!$B:$B,MATCH(F3082,编号表!$A:$A,0))*100000+INDEX(编号表!$F:$F,MATCH(D3082,编号表!$E:$E,0))*1000+INDEX(编号表!$D:$D,MATCH(E3082,编号表!$C:$C,0))*10000+G3082</f>
        <v>11952081</v>
      </c>
      <c r="C3082" s="16" t="s">
        <v>3729</v>
      </c>
      <c r="D3082" s="16" t="s">
        <v>102</v>
      </c>
      <c r="E3082" s="16" t="s">
        <v>348</v>
      </c>
      <c r="F3082" s="16" t="s">
        <v>1777</v>
      </c>
      <c r="G3082" s="16">
        <v>81</v>
      </c>
      <c r="I3082" s="16">
        <v>60</v>
      </c>
      <c r="J3082" t="str">
        <f t="shared" si="50"/>
        <v>大类_灵品化神丹药</v>
      </c>
      <c r="K3082" s="16" t="s">
        <v>337</v>
      </c>
      <c r="L3082" s="16">
        <v>1</v>
      </c>
      <c r="M3082" s="16" t="s">
        <v>1777</v>
      </c>
      <c r="O3082" s="16">
        <v>0</v>
      </c>
      <c r="P3082" s="16" t="b">
        <v>1</v>
      </c>
      <c r="R3082" s="16" t="b">
        <v>0</v>
      </c>
      <c r="S3082" s="16">
        <v>1</v>
      </c>
      <c r="T3082" s="16" t="s">
        <v>91</v>
      </c>
      <c r="U3082" s="16">
        <v>999</v>
      </c>
      <c r="V3082" s="16" t="s">
        <v>1778</v>
      </c>
      <c r="W3082" s="16">
        <v>31952081</v>
      </c>
      <c r="Y3082" s="16" t="inlineStr">
        <is>
          <t>化神境灵品丹药。神识提高1.5%，持续1500现实秒。</t>
        </is>
      </c>
      <c r="Z3082" s="16" t="inlineStr">
        <is>
          <t>|cff00FF00“神识得养，诸般操持更有余裕；药力有时，不作永久培养。凉剂自有其宜，须量药力与丹毒而用。”——《养神内照录》|r</t>
        </is>
      </c>
      <c r="AA3082" t="str" s="16">
        <v>炼丹可得。</v>
      </c>
      <c r="AB3082">
        <v>11921081</v>
      </c>
      <c r="AC3082" s="16" t="s">
        <v>1781</v>
      </c>
      <c r="AD3082" s="16">
        <v>40002</v>
      </c>
      <c r="AF3082">
        <v>70002</v>
      </c>
      <c r="AH3082">
        <v>7500</v>
      </c>
      <c r="AI3082" s="16" t="s">
        <v>1777</v>
      </c>
      <c r="AJ3082" s="16" t="s">
        <v>1777</v>
      </c>
      <c r="AK3082" s="16" t="s">
        <v>348</v>
      </c>
    </row>
    <row r="3083" spans="2:37">
      <c r="B3083" s="16" t="n">
        <f>10000000+INDEX(编号表!$B:$B,MATCH(F3083,编号表!$A:$A,0))*100000+INDEX(编号表!$F:$F,MATCH(D3083,编号表!$E:$E,0))*1000+INDEX(编号表!$D:$D,MATCH(E3083,编号表!$C:$C,0))*10000+G3083</f>
        <v>11953081</v>
      </c>
      <c r="C3083" s="16" t="s">
        <v>3729</v>
      </c>
      <c r="D3083" s="16" t="s">
        <v>105</v>
      </c>
      <c r="E3083" s="16" t="s">
        <v>348</v>
      </c>
      <c r="F3083" s="16" t="s">
        <v>1777</v>
      </c>
      <c r="G3083" s="16">
        <v>81</v>
      </c>
      <c r="I3083" s="16">
        <v>60</v>
      </c>
      <c r="J3083" t="str">
        <f t="shared" si="50"/>
        <v>大类_玄品化神丹药</v>
      </c>
      <c r="K3083" s="16" t="s">
        <v>337</v>
      </c>
      <c r="L3083" s="16">
        <v>1</v>
      </c>
      <c r="M3083" s="16" t="s">
        <v>1777</v>
      </c>
      <c r="O3083" s="16">
        <v>0</v>
      </c>
      <c r="P3083" s="16" t="b">
        <v>1</v>
      </c>
      <c r="R3083" s="16" t="b">
        <v>0</v>
      </c>
      <c r="S3083" s="16">
        <v>1</v>
      </c>
      <c r="T3083" s="16" t="s">
        <v>91</v>
      </c>
      <c r="U3083" s="16">
        <v>999</v>
      </c>
      <c r="V3083" s="16" t="s">
        <v>1778</v>
      </c>
      <c r="W3083" s="16">
        <v>31953081</v>
      </c>
      <c r="Y3083" s="16" t="inlineStr">
        <is>
          <t>化神境玄品丹药。神识提高1.5%，持续2700现实秒。</t>
        </is>
      </c>
      <c r="Z3083" s="16" t="inlineStr">
        <is>
          <t>|cff00FF00“神识得养，诸般操持更有余裕；药力有时，不作永久培养。凉剂自有其宜，须量药力与丹毒而用。”——《养神内照录》|r</t>
        </is>
      </c>
      <c r="AA3083" t="str" s="16">
        <v>炼丹可得。</v>
      </c>
      <c r="AB3083">
        <v>11921081</v>
      </c>
      <c r="AC3083" s="16" t="s">
        <v>1781</v>
      </c>
      <c r="AD3083" s="16">
        <v>40003</v>
      </c>
      <c r="AF3083">
        <v>70003</v>
      </c>
      <c r="AH3083">
        <v>30000</v>
      </c>
      <c r="AI3083" s="16" t="s">
        <v>1777</v>
      </c>
      <c r="AJ3083" s="16" t="s">
        <v>1777</v>
      </c>
      <c r="AK3083" s="16" t="s">
        <v>348</v>
      </c>
    </row>
    <row r="3084" spans="2:37">
      <c r="B3084" s="16" t="n">
        <f>10000000+INDEX(编号表!$B:$B,MATCH(F3084,编号表!$A:$A,0))*100000+INDEX(编号表!$F:$F,MATCH(D3084,编号表!$E:$E,0))*1000+INDEX(编号表!$D:$D,MATCH(E3084,编号表!$C:$C,0))*10000+G3084</f>
        <v>11954081</v>
      </c>
      <c r="C3084" s="16" t="s">
        <v>3729</v>
      </c>
      <c r="D3084" s="16" t="s">
        <v>108</v>
      </c>
      <c r="E3084" s="16" t="s">
        <v>348</v>
      </c>
      <c r="F3084" s="16" t="s">
        <v>1777</v>
      </c>
      <c r="G3084" s="16">
        <v>81</v>
      </c>
      <c r="I3084" s="16">
        <v>60</v>
      </c>
      <c r="J3084" t="str">
        <f t="shared" si="50"/>
        <v>大类_仙品化神丹药</v>
      </c>
      <c r="K3084" s="16" t="s">
        <v>337</v>
      </c>
      <c r="L3084" s="16">
        <v>1</v>
      </c>
      <c r="M3084" s="16" t="s">
        <v>1777</v>
      </c>
      <c r="O3084" s="16">
        <v>0</v>
      </c>
      <c r="P3084" s="16" t="b">
        <v>1</v>
      </c>
      <c r="R3084" s="16" t="b">
        <v>0</v>
      </c>
      <c r="S3084" s="16">
        <v>1</v>
      </c>
      <c r="T3084" s="16" t="s">
        <v>91</v>
      </c>
      <c r="U3084" s="16">
        <v>999</v>
      </c>
      <c r="V3084" s="16" t="s">
        <v>1778</v>
      </c>
      <c r="W3084" s="16">
        <v>31954081</v>
      </c>
      <c r="Y3084" s="16" t="inlineStr">
        <is>
          <t>化神境仙品丹药。神识提高1.5%，持续4860现实秒。</t>
        </is>
      </c>
      <c r="Z3084" s="16" t="inlineStr">
        <is>
          <t>|cff00FF00“神识得养，诸般操持更有余裕；药力有时，不作永久培养。凉剂自有其宜，须量药力与丹毒而用。”——《养神内照录》|r</t>
        </is>
      </c>
      <c r="AA3084" t="str" s="16">
        <v>炼丹可得。</v>
      </c>
      <c r="AB3084">
        <v>11921081</v>
      </c>
      <c r="AC3084" s="16" t="s">
        <v>1781</v>
      </c>
      <c r="AD3084" s="16">
        <v>40004</v>
      </c>
      <c r="AF3084">
        <v>70004</v>
      </c>
      <c r="AH3084">
        <v>150000</v>
      </c>
      <c r="AI3084" s="16" t="s">
        <v>1777</v>
      </c>
      <c r="AJ3084" s="16" t="s">
        <v>1777</v>
      </c>
      <c r="AK3084" s="16" t="s">
        <v>348</v>
      </c>
    </row>
    <row r="3085" spans="2:37">
      <c r="B3085" s="16" t="n">
        <f>10000000+INDEX(编号表!$B:$B,MATCH(F3085,编号表!$A:$A,0))*100000+INDEX(编号表!$F:$F,MATCH(D3085,编号表!$E:$E,0))*1000+INDEX(编号表!$D:$D,MATCH(E3085,编号表!$C:$C,0))*10000+G3085</f>
        <v>11952082</v>
      </c>
      <c r="C3085" s="16" t="s">
        <v>3733</v>
      </c>
      <c r="D3085" s="16" t="s">
        <v>102</v>
      </c>
      <c r="E3085" s="16" t="s">
        <v>348</v>
      </c>
      <c r="F3085" s="16" t="s">
        <v>1777</v>
      </c>
      <c r="G3085" s="16">
        <v>82</v>
      </c>
      <c r="I3085" s="16">
        <v>60</v>
      </c>
      <c r="J3085" t="str">
        <f t="shared" si="50"/>
        <v>大类_灵品化神丹药</v>
      </c>
      <c r="K3085" s="16" t="s">
        <v>337</v>
      </c>
      <c r="L3085" s="16">
        <v>1</v>
      </c>
      <c r="M3085" s="16" t="s">
        <v>1777</v>
      </c>
      <c r="O3085" s="16">
        <v>0</v>
      </c>
      <c r="P3085" s="16" t="b">
        <v>1</v>
      </c>
      <c r="R3085" s="16" t="b">
        <v>0</v>
      </c>
      <c r="S3085" s="16">
        <v>1</v>
      </c>
      <c r="T3085" s="16" t="s">
        <v>91</v>
      </c>
      <c r="U3085" s="16">
        <v>999</v>
      </c>
      <c r="V3085" s="16" t="s">
        <v>1778</v>
      </c>
      <c r="W3085" s="16">
        <v>31952082</v>
      </c>
      <c r="Y3085" s="16" t="inlineStr">
        <is>
          <t>化神境灵品丹药。神识提高2%，持续1500现实秒。</t>
        </is>
      </c>
      <c r="Z3085" s="16" t="inlineStr">
        <is>
          <t>|cff00FF00“神识得养，诸般操持更有余裕；药力有时，不作永久培养。平剂自有其宜，须量药力与丹毒而用。”——《养神内照录》|r</t>
        </is>
      </c>
      <c r="AA3085" t="str" s="16">
        <v>炼丹可得。</v>
      </c>
      <c r="AB3085">
        <v>11921082</v>
      </c>
      <c r="AC3085" s="16" t="s">
        <v>1781</v>
      </c>
      <c r="AD3085" s="16">
        <v>40002</v>
      </c>
      <c r="AF3085">
        <v>70002</v>
      </c>
      <c r="AH3085">
        <v>7500</v>
      </c>
      <c r="AI3085" s="16" t="s">
        <v>1777</v>
      </c>
      <c r="AJ3085" s="16" t="s">
        <v>1777</v>
      </c>
      <c r="AK3085" s="16" t="s">
        <v>348</v>
      </c>
    </row>
    <row r="3086" spans="2:37">
      <c r="B3086" s="16" t="n">
        <f>10000000+INDEX(编号表!$B:$B,MATCH(F3086,编号表!$A:$A,0))*100000+INDEX(编号表!$F:$F,MATCH(D3086,编号表!$E:$E,0))*1000+INDEX(编号表!$D:$D,MATCH(E3086,编号表!$C:$C,0))*10000+G3086</f>
        <v>11953082</v>
      </c>
      <c r="C3086" s="16" t="s">
        <v>3733</v>
      </c>
      <c r="D3086" s="16" t="s">
        <v>105</v>
      </c>
      <c r="E3086" s="16" t="s">
        <v>348</v>
      </c>
      <c r="F3086" s="16" t="s">
        <v>1777</v>
      </c>
      <c r="G3086" s="16">
        <v>82</v>
      </c>
      <c r="I3086" s="16">
        <v>60</v>
      </c>
      <c r="J3086" t="str">
        <f t="shared" si="50"/>
        <v>大类_玄品化神丹药</v>
      </c>
      <c r="K3086" s="16" t="s">
        <v>337</v>
      </c>
      <c r="L3086" s="16">
        <v>1</v>
      </c>
      <c r="M3086" s="16" t="s">
        <v>1777</v>
      </c>
      <c r="O3086" s="16">
        <v>0</v>
      </c>
      <c r="P3086" s="16" t="b">
        <v>1</v>
      </c>
      <c r="R3086" s="16" t="b">
        <v>0</v>
      </c>
      <c r="S3086" s="16">
        <v>1</v>
      </c>
      <c r="T3086" s="16" t="s">
        <v>91</v>
      </c>
      <c r="U3086" s="16">
        <v>999</v>
      </c>
      <c r="V3086" s="16" t="s">
        <v>1778</v>
      </c>
      <c r="W3086" s="16">
        <v>31953082</v>
      </c>
      <c r="Y3086" s="16" t="inlineStr">
        <is>
          <t>化神境玄品丹药。神识提高2%，持续2700现实秒。</t>
        </is>
      </c>
      <c r="Z3086" s="16" t="inlineStr">
        <is>
          <t>|cff00FF00“神识得养，诸般操持更有余裕；药力有时，不作永久培养。平剂自有其宜，须量药力与丹毒而用。”——《养神内照录》|r</t>
        </is>
      </c>
      <c r="AA3086" t="str" s="16">
        <v>炼丹可得。</v>
      </c>
      <c r="AB3086">
        <v>11921082</v>
      </c>
      <c r="AC3086" s="16" t="s">
        <v>1781</v>
      </c>
      <c r="AD3086" s="16">
        <v>40003</v>
      </c>
      <c r="AF3086">
        <v>70003</v>
      </c>
      <c r="AH3086">
        <v>30000</v>
      </c>
      <c r="AI3086" s="16" t="s">
        <v>1777</v>
      </c>
      <c r="AJ3086" s="16" t="s">
        <v>1777</v>
      </c>
      <c r="AK3086" s="16" t="s">
        <v>348</v>
      </c>
    </row>
    <row r="3087" spans="2:37">
      <c r="B3087" s="16" t="n">
        <f>10000000+INDEX(编号表!$B:$B,MATCH(F3087,编号表!$A:$A,0))*100000+INDEX(编号表!$F:$F,MATCH(D3087,编号表!$E:$E,0))*1000+INDEX(编号表!$D:$D,MATCH(E3087,编号表!$C:$C,0))*10000+G3087</f>
        <v>11954082</v>
      </c>
      <c r="C3087" s="16" t="s">
        <v>3733</v>
      </c>
      <c r="D3087" s="16" t="s">
        <v>108</v>
      </c>
      <c r="E3087" s="16" t="s">
        <v>348</v>
      </c>
      <c r="F3087" s="16" t="s">
        <v>1777</v>
      </c>
      <c r="G3087" s="16">
        <v>82</v>
      </c>
      <c r="I3087" s="16">
        <v>60</v>
      </c>
      <c r="J3087" t="str">
        <f t="shared" si="50"/>
        <v>大类_仙品化神丹药</v>
      </c>
      <c r="K3087" s="16" t="s">
        <v>337</v>
      </c>
      <c r="L3087" s="16">
        <v>1</v>
      </c>
      <c r="M3087" s="16" t="s">
        <v>1777</v>
      </c>
      <c r="O3087" s="16">
        <v>0</v>
      </c>
      <c r="P3087" s="16" t="b">
        <v>1</v>
      </c>
      <c r="R3087" s="16" t="b">
        <v>0</v>
      </c>
      <c r="S3087" s="16">
        <v>1</v>
      </c>
      <c r="T3087" s="16" t="s">
        <v>91</v>
      </c>
      <c r="U3087" s="16">
        <v>999</v>
      </c>
      <c r="V3087" s="16" t="s">
        <v>1778</v>
      </c>
      <c r="W3087" s="16">
        <v>31954082</v>
      </c>
      <c r="Y3087" s="16" t="inlineStr">
        <is>
          <t>化神境仙品丹药。神识提高2%，持续4860现实秒。</t>
        </is>
      </c>
      <c r="Z3087" s="16" t="inlineStr">
        <is>
          <t>|cff00FF00“神识得养，诸般操持更有余裕；药力有时，不作永久培养。平剂自有其宜，须量药力与丹毒而用。”——《养神内照录》|r</t>
        </is>
      </c>
      <c r="AA3087" t="str" s="16">
        <v>炼丹可得。</v>
      </c>
      <c r="AB3087">
        <v>11921082</v>
      </c>
      <c r="AC3087" s="16" t="s">
        <v>1781</v>
      </c>
      <c r="AD3087" s="16">
        <v>40004</v>
      </c>
      <c r="AF3087">
        <v>70004</v>
      </c>
      <c r="AH3087">
        <v>150000</v>
      </c>
      <c r="AI3087" s="16" t="s">
        <v>1777</v>
      </c>
      <c r="AJ3087" s="16" t="s">
        <v>1777</v>
      </c>
      <c r="AK3087" s="16" t="s">
        <v>348</v>
      </c>
    </row>
    <row r="3088" spans="2:37">
      <c r="B3088" s="16" t="n">
        <f>10000000+INDEX(编号表!$B:$B,MATCH(F3088,编号表!$A:$A,0))*100000+INDEX(编号表!$F:$F,MATCH(D3088,编号表!$E:$E,0))*1000+INDEX(编号表!$D:$D,MATCH(E3088,编号表!$C:$C,0))*10000+G3088</f>
        <v>11952083</v>
      </c>
      <c r="C3088" s="16" t="s">
        <v>3737</v>
      </c>
      <c r="D3088" s="16" t="s">
        <v>102</v>
      </c>
      <c r="E3088" s="16" t="s">
        <v>348</v>
      </c>
      <c r="F3088" s="16" t="s">
        <v>1777</v>
      </c>
      <c r="G3088" s="16">
        <v>83</v>
      </c>
      <c r="I3088" s="16">
        <v>60</v>
      </c>
      <c r="J3088" t="str">
        <f t="shared" si="50"/>
        <v>大类_灵品化神丹药</v>
      </c>
      <c r="K3088" s="16" t="s">
        <v>337</v>
      </c>
      <c r="L3088" s="16">
        <v>1</v>
      </c>
      <c r="M3088" s="16" t="s">
        <v>1777</v>
      </c>
      <c r="O3088" s="16">
        <v>0</v>
      </c>
      <c r="P3088" s="16" t="b">
        <v>1</v>
      </c>
      <c r="R3088" s="16" t="b">
        <v>0</v>
      </c>
      <c r="S3088" s="16">
        <v>1</v>
      </c>
      <c r="T3088" s="16" t="s">
        <v>91</v>
      </c>
      <c r="U3088" s="16">
        <v>999</v>
      </c>
      <c r="V3088" s="16" t="s">
        <v>1778</v>
      </c>
      <c r="W3088" s="16">
        <v>31952083</v>
      </c>
      <c r="Y3088" s="16" t="inlineStr">
        <is>
          <t>化神境灵品丹药。神识提高2.5%，持续1500现实秒。</t>
        </is>
      </c>
      <c r="Z3088" s="16" t="inlineStr">
        <is>
          <t>|cff00FF00“神识得养，诸般操持更有余裕；药力有时，不作永久培养。温剂自有其宜，须量药力与丹毒而用。”——《养神内照录》|r</t>
        </is>
      </c>
      <c r="AA3088" t="str" s="16">
        <v>炼丹可得。</v>
      </c>
      <c r="AB3088">
        <v>11921083</v>
      </c>
      <c r="AC3088" s="16" t="s">
        <v>1781</v>
      </c>
      <c r="AD3088" s="16">
        <v>40002</v>
      </c>
      <c r="AF3088">
        <v>70002</v>
      </c>
      <c r="AH3088">
        <v>7500</v>
      </c>
      <c r="AI3088" s="16" t="s">
        <v>1777</v>
      </c>
      <c r="AJ3088" s="16" t="s">
        <v>1777</v>
      </c>
      <c r="AK3088" s="16" t="s">
        <v>348</v>
      </c>
    </row>
    <row r="3089" spans="2:37">
      <c r="B3089" s="16" t="n">
        <f>10000000+INDEX(编号表!$B:$B,MATCH(F3089,编号表!$A:$A,0))*100000+INDEX(编号表!$F:$F,MATCH(D3089,编号表!$E:$E,0))*1000+INDEX(编号表!$D:$D,MATCH(E3089,编号表!$C:$C,0))*10000+G3089</f>
        <v>11953083</v>
      </c>
      <c r="C3089" s="16" t="s">
        <v>3737</v>
      </c>
      <c r="D3089" s="16" t="s">
        <v>105</v>
      </c>
      <c r="E3089" s="16" t="s">
        <v>348</v>
      </c>
      <c r="F3089" s="16" t="s">
        <v>1777</v>
      </c>
      <c r="G3089" s="16">
        <v>83</v>
      </c>
      <c r="I3089" s="16">
        <v>60</v>
      </c>
      <c r="J3089" t="str">
        <f t="shared" si="50"/>
        <v>大类_玄品化神丹药</v>
      </c>
      <c r="K3089" s="16" t="s">
        <v>337</v>
      </c>
      <c r="L3089" s="16">
        <v>1</v>
      </c>
      <c r="M3089" s="16" t="s">
        <v>1777</v>
      </c>
      <c r="O3089" s="16">
        <v>0</v>
      </c>
      <c r="P3089" s="16" t="b">
        <v>1</v>
      </c>
      <c r="R3089" s="16" t="b">
        <v>0</v>
      </c>
      <c r="S3089" s="16">
        <v>1</v>
      </c>
      <c r="T3089" s="16" t="s">
        <v>91</v>
      </c>
      <c r="U3089" s="16">
        <v>999</v>
      </c>
      <c r="V3089" s="16" t="s">
        <v>1778</v>
      </c>
      <c r="W3089" s="16">
        <v>31953083</v>
      </c>
      <c r="Y3089" s="16" t="inlineStr">
        <is>
          <t>化神境玄品丹药。神识提高2.5%，持续2700现实秒。</t>
        </is>
      </c>
      <c r="Z3089" s="16" t="inlineStr">
        <is>
          <t>|cff00FF00“神识得养，诸般操持更有余裕；药力有时，不作永久培养。温剂自有其宜，须量药力与丹毒而用。”——《养神内照录》|r</t>
        </is>
      </c>
      <c r="AA3089" t="str" s="16">
        <v>炼丹可得。</v>
      </c>
      <c r="AB3089">
        <v>11921083</v>
      </c>
      <c r="AC3089" s="16" t="s">
        <v>1781</v>
      </c>
      <c r="AD3089" s="16">
        <v>40003</v>
      </c>
      <c r="AF3089">
        <v>70003</v>
      </c>
      <c r="AH3089">
        <v>30000</v>
      </c>
      <c r="AI3089" s="16" t="s">
        <v>1777</v>
      </c>
      <c r="AJ3089" s="16" t="s">
        <v>1777</v>
      </c>
      <c r="AK3089" s="16" t="s">
        <v>348</v>
      </c>
    </row>
    <row r="3090" spans="2:37">
      <c r="B3090" s="16" t="n">
        <f>10000000+INDEX(编号表!$B:$B,MATCH(F3090,编号表!$A:$A,0))*100000+INDEX(编号表!$F:$F,MATCH(D3090,编号表!$E:$E,0))*1000+INDEX(编号表!$D:$D,MATCH(E3090,编号表!$C:$C,0))*10000+G3090</f>
        <v>11954083</v>
      </c>
      <c r="C3090" s="16" t="s">
        <v>3737</v>
      </c>
      <c r="D3090" s="16" t="s">
        <v>108</v>
      </c>
      <c r="E3090" s="16" t="s">
        <v>348</v>
      </c>
      <c r="F3090" s="16" t="s">
        <v>1777</v>
      </c>
      <c r="G3090" s="16">
        <v>83</v>
      </c>
      <c r="I3090" s="16">
        <v>60</v>
      </c>
      <c r="J3090" t="str">
        <f t="shared" si="50"/>
        <v>大类_仙品化神丹药</v>
      </c>
      <c r="K3090" s="16" t="s">
        <v>337</v>
      </c>
      <c r="L3090" s="16">
        <v>1</v>
      </c>
      <c r="M3090" s="16" t="s">
        <v>1777</v>
      </c>
      <c r="O3090" s="16">
        <v>0</v>
      </c>
      <c r="P3090" s="16" t="b">
        <v>1</v>
      </c>
      <c r="R3090" s="16" t="b">
        <v>0</v>
      </c>
      <c r="S3090" s="16">
        <v>1</v>
      </c>
      <c r="T3090" s="16" t="s">
        <v>91</v>
      </c>
      <c r="U3090" s="16">
        <v>999</v>
      </c>
      <c r="V3090" s="16" t="s">
        <v>1778</v>
      </c>
      <c r="W3090" s="16">
        <v>31954083</v>
      </c>
      <c r="Y3090" s="16" t="inlineStr">
        <is>
          <t>化神境仙品丹药。神识提高2.5%，持续4860现实秒。</t>
        </is>
      </c>
      <c r="Z3090" s="16" t="inlineStr">
        <is>
          <t>|cff00FF00“神识得养，诸般操持更有余裕；药力有时，不作永久培养。温剂自有其宜，须量药力与丹毒而用。”——《养神内照录》|r</t>
        </is>
      </c>
      <c r="AA3090" t="str" s="16">
        <v>炼丹可得。</v>
      </c>
      <c r="AB3090">
        <v>11921083</v>
      </c>
      <c r="AC3090" s="16" t="s">
        <v>1781</v>
      </c>
      <c r="AD3090" s="16">
        <v>40004</v>
      </c>
      <c r="AF3090">
        <v>70004</v>
      </c>
      <c r="AH3090">
        <v>150000</v>
      </c>
      <c r="AI3090" s="16" t="s">
        <v>1777</v>
      </c>
      <c r="AJ3090" s="16" t="s">
        <v>1777</v>
      </c>
      <c r="AK3090" s="16" t="s">
        <v>348</v>
      </c>
    </row>
    <row r="3091" spans="2:37">
      <c r="B3091" s="16" t="n">
        <f>10000000+INDEX(编号表!$B:$B,MATCH(F3091,编号表!$A:$A,0))*100000+INDEX(编号表!$F:$F,MATCH(D3091,编号表!$E:$E,0))*1000+INDEX(编号表!$D:$D,MATCH(E3091,编号表!$C:$C,0))*10000+G3091</f>
        <v>11952084</v>
      </c>
      <c r="C3091" s="16" t="s">
        <v>3741</v>
      </c>
      <c r="D3091" s="16" t="s">
        <v>102</v>
      </c>
      <c r="E3091" s="16" t="s">
        <v>348</v>
      </c>
      <c r="F3091" s="16" t="s">
        <v>1777</v>
      </c>
      <c r="G3091" s="16">
        <v>84</v>
      </c>
      <c r="I3091" s="16">
        <v>60</v>
      </c>
      <c r="J3091" t="str">
        <f t="shared" si="50"/>
        <v>大类_灵品化神丹药</v>
      </c>
      <c r="K3091" s="16" t="s">
        <v>337</v>
      </c>
      <c r="L3091" s="16">
        <v>1</v>
      </c>
      <c r="M3091" s="16" t="s">
        <v>1777</v>
      </c>
      <c r="O3091" s="16">
        <v>0</v>
      </c>
      <c r="P3091" s="16" t="b">
        <v>1</v>
      </c>
      <c r="R3091" s="16" t="b">
        <v>0</v>
      </c>
      <c r="S3091" s="16">
        <v>1</v>
      </c>
      <c r="T3091" s="16" t="s">
        <v>91</v>
      </c>
      <c r="U3091" s="16">
        <v>999</v>
      </c>
      <c r="V3091" s="16" t="s">
        <v>1778</v>
      </c>
      <c r="W3091" s="16">
        <v>31952084</v>
      </c>
      <c r="Y3091" s="16" t="inlineStr">
        <is>
          <t>化神境灵品丹药。神识提高3%，持续900现实秒。</t>
        </is>
      </c>
      <c r="Z3091" s="16" t="inlineStr">
        <is>
          <t>|cff00FF00“神识得养，诸般操持更有余裕；药力有时，不作永久培养。热剂自有其宜，须量药力与丹毒而用。”——《养神内照录》|r</t>
        </is>
      </c>
      <c r="AA3091" t="str" s="16">
        <v>炼丹可得。</v>
      </c>
      <c r="AB3091">
        <v>11921084</v>
      </c>
      <c r="AC3091" s="16" t="s">
        <v>1781</v>
      </c>
      <c r="AD3091" s="16">
        <v>40002</v>
      </c>
      <c r="AF3091">
        <v>70002</v>
      </c>
      <c r="AH3091">
        <v>7500</v>
      </c>
      <c r="AI3091" s="16" t="s">
        <v>1777</v>
      </c>
      <c r="AJ3091" s="16" t="s">
        <v>1777</v>
      </c>
      <c r="AK3091" s="16" t="s">
        <v>348</v>
      </c>
    </row>
    <row r="3092" spans="2:37">
      <c r="B3092" s="16" t="n">
        <f>10000000+INDEX(编号表!$B:$B,MATCH(F3092,编号表!$A:$A,0))*100000+INDEX(编号表!$F:$F,MATCH(D3092,编号表!$E:$E,0))*1000+INDEX(编号表!$D:$D,MATCH(E3092,编号表!$C:$C,0))*10000+G3092</f>
        <v>11953084</v>
      </c>
      <c r="C3092" s="16" t="s">
        <v>3741</v>
      </c>
      <c r="D3092" s="16" t="s">
        <v>105</v>
      </c>
      <c r="E3092" s="16" t="s">
        <v>348</v>
      </c>
      <c r="F3092" s="16" t="s">
        <v>1777</v>
      </c>
      <c r="G3092" s="16">
        <v>84</v>
      </c>
      <c r="I3092" s="16">
        <v>60</v>
      </c>
      <c r="J3092" t="str">
        <f t="shared" si="50"/>
        <v>大类_玄品化神丹药</v>
      </c>
      <c r="K3092" s="16" t="s">
        <v>337</v>
      </c>
      <c r="L3092" s="16">
        <v>1</v>
      </c>
      <c r="M3092" s="16" t="s">
        <v>1777</v>
      </c>
      <c r="O3092" s="16">
        <v>0</v>
      </c>
      <c r="P3092" s="16" t="b">
        <v>1</v>
      </c>
      <c r="R3092" s="16" t="b">
        <v>0</v>
      </c>
      <c r="S3092" s="16">
        <v>1</v>
      </c>
      <c r="T3092" s="16" t="s">
        <v>91</v>
      </c>
      <c r="U3092" s="16">
        <v>999</v>
      </c>
      <c r="V3092" s="16" t="s">
        <v>1778</v>
      </c>
      <c r="W3092" s="16">
        <v>31953084</v>
      </c>
      <c r="Y3092" s="16" t="inlineStr">
        <is>
          <t>化神境玄品丹药。神识提高3%，持续1620现实秒。</t>
        </is>
      </c>
      <c r="Z3092" s="16" t="inlineStr">
        <is>
          <t>|cff00FF00“神识得养，诸般操持更有余裕；药力有时，不作永久培养。热剂自有其宜，须量药力与丹毒而用。”——《养神内照录》|r</t>
        </is>
      </c>
      <c r="AA3092" t="str" s="16">
        <v>炼丹可得。</v>
      </c>
      <c r="AB3092">
        <v>11921084</v>
      </c>
      <c r="AC3092" s="16" t="s">
        <v>1781</v>
      </c>
      <c r="AD3092" s="16">
        <v>40003</v>
      </c>
      <c r="AF3092">
        <v>70003</v>
      </c>
      <c r="AH3092">
        <v>30000</v>
      </c>
      <c r="AI3092" s="16" t="s">
        <v>1777</v>
      </c>
      <c r="AJ3092" s="16" t="s">
        <v>1777</v>
      </c>
      <c r="AK3092" s="16" t="s">
        <v>348</v>
      </c>
    </row>
    <row r="3093" spans="2:37">
      <c r="B3093" s="16" t="n">
        <f>10000000+INDEX(编号表!$B:$B,MATCH(F3093,编号表!$A:$A,0))*100000+INDEX(编号表!$F:$F,MATCH(D3093,编号表!$E:$E,0))*1000+INDEX(编号表!$D:$D,MATCH(E3093,编号表!$C:$C,0))*10000+G3093</f>
        <v>11954084</v>
      </c>
      <c r="C3093" s="16" t="s">
        <v>3741</v>
      </c>
      <c r="D3093" s="16" t="s">
        <v>108</v>
      </c>
      <c r="E3093" s="16" t="s">
        <v>348</v>
      </c>
      <c r="F3093" s="16" t="s">
        <v>1777</v>
      </c>
      <c r="G3093" s="16">
        <v>84</v>
      </c>
      <c r="I3093" s="16">
        <v>60</v>
      </c>
      <c r="J3093" t="str">
        <f t="shared" si="50"/>
        <v>大类_仙品化神丹药</v>
      </c>
      <c r="K3093" s="16" t="s">
        <v>337</v>
      </c>
      <c r="L3093" s="16">
        <v>1</v>
      </c>
      <c r="M3093" s="16" t="s">
        <v>1777</v>
      </c>
      <c r="O3093" s="16">
        <v>0</v>
      </c>
      <c r="P3093" s="16" t="b">
        <v>1</v>
      </c>
      <c r="R3093" s="16" t="b">
        <v>0</v>
      </c>
      <c r="S3093" s="16">
        <v>1</v>
      </c>
      <c r="T3093" s="16" t="s">
        <v>91</v>
      </c>
      <c r="U3093" s="16">
        <v>999</v>
      </c>
      <c r="V3093" s="16" t="s">
        <v>1778</v>
      </c>
      <c r="W3093" s="16">
        <v>31954084</v>
      </c>
      <c r="Y3093" s="16" t="inlineStr">
        <is>
          <t>化神境仙品丹药。神识提高3%，持续2916现实秒。</t>
        </is>
      </c>
      <c r="Z3093" s="16" t="inlineStr">
        <is>
          <t>|cff00FF00“神识得养，诸般操持更有余裕；药力有时，不作永久培养。热剂自有其宜，须量药力与丹毒而用。”——《养神内照录》|r</t>
        </is>
      </c>
      <c r="AA3093" t="str" s="16">
        <v>炼丹可得。</v>
      </c>
      <c r="AB3093">
        <v>11921084</v>
      </c>
      <c r="AC3093" s="16" t="s">
        <v>1781</v>
      </c>
      <c r="AD3093" s="16">
        <v>40004</v>
      </c>
      <c r="AF3093">
        <v>70004</v>
      </c>
      <c r="AH3093">
        <v>150000</v>
      </c>
      <c r="AI3093" s="16" t="s">
        <v>1777</v>
      </c>
      <c r="AJ3093" s="16" t="s">
        <v>1777</v>
      </c>
      <c r="AK3093" s="16" t="s">
        <v>348</v>
      </c>
    </row>
    <row r="3094" spans="2:37">
      <c r="B3094" s="16" t="n">
        <f>10000000+INDEX(编号表!$B:$B,MATCH(F3094,编号表!$A:$A,0))*100000+INDEX(编号表!$F:$F,MATCH(D3094,编号表!$E:$E,0))*1000+INDEX(编号表!$D:$D,MATCH(E3094,编号表!$C:$C,0))*10000+G3094</f>
        <v>11952085</v>
      </c>
      <c r="C3094" s="16" t="s">
        <v>3745</v>
      </c>
      <c r="D3094" s="16" t="s">
        <v>102</v>
      </c>
      <c r="E3094" s="16" t="s">
        <v>348</v>
      </c>
      <c r="F3094" s="16" t="s">
        <v>1777</v>
      </c>
      <c r="G3094" s="16">
        <v>85</v>
      </c>
      <c r="I3094" s="16">
        <v>60</v>
      </c>
      <c r="J3094" t="str">
        <f t="shared" si="50"/>
        <v>大类_灵品化神丹药</v>
      </c>
      <c r="K3094" s="16" t="s">
        <v>337</v>
      </c>
      <c r="L3094" s="16">
        <v>1</v>
      </c>
      <c r="M3094" s="16" t="s">
        <v>1777</v>
      </c>
      <c r="O3094" s="16">
        <v>0</v>
      </c>
      <c r="P3094" s="16" t="b">
        <v>1</v>
      </c>
      <c r="R3094" s="16" t="b">
        <v>0</v>
      </c>
      <c r="S3094" s="16">
        <v>1</v>
      </c>
      <c r="T3094" s="16" t="s">
        <v>91</v>
      </c>
      <c r="U3094" s="16">
        <v>999</v>
      </c>
      <c r="V3094" s="16" t="s">
        <v>1778</v>
      </c>
      <c r="W3094" s="16">
        <v>31952085</v>
      </c>
      <c r="Y3094" s="16" t="inlineStr">
        <is>
          <t>化神境灵品丹药。闪避+1%，持续600现实秒。</t>
        </is>
      </c>
      <c r="Z3094" s="16" t="inlineStr">
        <is>
          <t>|cff00FF00“攻贵能中，守贵能避；明心辨其用，各取所需。寒剂自有其宜，须量药力与丹毒而用。”——《明心察微录》|r</t>
        </is>
      </c>
      <c r="AA3094" t="str" s="16">
        <v>炼丹可得。</v>
      </c>
      <c r="AB3094">
        <v>11921085</v>
      </c>
      <c r="AC3094" s="16" t="s">
        <v>1781</v>
      </c>
      <c r="AD3094" s="16">
        <v>40002</v>
      </c>
      <c r="AF3094">
        <v>70002</v>
      </c>
      <c r="AH3094">
        <v>7500</v>
      </c>
      <c r="AI3094" s="16" t="s">
        <v>1777</v>
      </c>
      <c r="AJ3094" s="16" t="s">
        <v>1777</v>
      </c>
      <c r="AK3094" s="16" t="s">
        <v>348</v>
      </c>
    </row>
    <row r="3095" spans="2:37">
      <c r="B3095" s="16" t="n">
        <f>10000000+INDEX(编号表!$B:$B,MATCH(F3095,编号表!$A:$A,0))*100000+INDEX(编号表!$F:$F,MATCH(D3095,编号表!$E:$E,0))*1000+INDEX(编号表!$D:$D,MATCH(E3095,编号表!$C:$C,0))*10000+G3095</f>
        <v>11953085</v>
      </c>
      <c r="C3095" s="16" t="s">
        <v>3745</v>
      </c>
      <c r="D3095" s="16" t="s">
        <v>105</v>
      </c>
      <c r="E3095" s="16" t="s">
        <v>348</v>
      </c>
      <c r="F3095" s="16" t="s">
        <v>1777</v>
      </c>
      <c r="G3095" s="16">
        <v>85</v>
      </c>
      <c r="I3095" s="16">
        <v>60</v>
      </c>
      <c r="J3095" t="str">
        <f t="shared" si="50"/>
        <v>大类_玄品化神丹药</v>
      </c>
      <c r="K3095" s="16" t="s">
        <v>337</v>
      </c>
      <c r="L3095" s="16">
        <v>1</v>
      </c>
      <c r="M3095" s="16" t="s">
        <v>1777</v>
      </c>
      <c r="O3095" s="16">
        <v>0</v>
      </c>
      <c r="P3095" s="16" t="b">
        <v>1</v>
      </c>
      <c r="R3095" s="16" t="b">
        <v>0</v>
      </c>
      <c r="S3095" s="16">
        <v>1</v>
      </c>
      <c r="T3095" s="16" t="s">
        <v>91</v>
      </c>
      <c r="U3095" s="16">
        <v>999</v>
      </c>
      <c r="V3095" s="16" t="s">
        <v>1778</v>
      </c>
      <c r="W3095" s="16">
        <v>31953085</v>
      </c>
      <c r="Y3095" s="16" t="inlineStr">
        <is>
          <t>化神境玄品丹药。闪避+1%，持续1080现实秒。</t>
        </is>
      </c>
      <c r="Z3095" s="16" t="inlineStr">
        <is>
          <t>|cff00FF00“攻贵能中，守贵能避；明心辨其用，各取所需。寒剂自有其宜，须量药力与丹毒而用。”——《明心察微录》|r</t>
        </is>
      </c>
      <c r="AA3095" t="str" s="16">
        <v>炼丹可得。</v>
      </c>
      <c r="AB3095">
        <v>11921085</v>
      </c>
      <c r="AC3095" s="16" t="s">
        <v>1781</v>
      </c>
      <c r="AD3095" s="16">
        <v>40003</v>
      </c>
      <c r="AF3095">
        <v>70003</v>
      </c>
      <c r="AH3095">
        <v>30000</v>
      </c>
      <c r="AI3095" s="16" t="s">
        <v>1777</v>
      </c>
      <c r="AJ3095" s="16" t="s">
        <v>1777</v>
      </c>
      <c r="AK3095" s="16" t="s">
        <v>348</v>
      </c>
    </row>
    <row r="3096" spans="2:37">
      <c r="B3096" s="16" t="n">
        <f>10000000+INDEX(编号表!$B:$B,MATCH(F3096,编号表!$A:$A,0))*100000+INDEX(编号表!$F:$F,MATCH(D3096,编号表!$E:$E,0))*1000+INDEX(编号表!$D:$D,MATCH(E3096,编号表!$C:$C,0))*10000+G3096</f>
        <v>11954085</v>
      </c>
      <c r="C3096" s="16" t="s">
        <v>3745</v>
      </c>
      <c r="D3096" s="16" t="s">
        <v>108</v>
      </c>
      <c r="E3096" s="16" t="s">
        <v>348</v>
      </c>
      <c r="F3096" s="16" t="s">
        <v>1777</v>
      </c>
      <c r="G3096" s="16">
        <v>85</v>
      </c>
      <c r="I3096" s="16">
        <v>60</v>
      </c>
      <c r="J3096" t="str">
        <f t="shared" si="50"/>
        <v>大类_仙品化神丹药</v>
      </c>
      <c r="K3096" s="16" t="s">
        <v>337</v>
      </c>
      <c r="L3096" s="16">
        <v>1</v>
      </c>
      <c r="M3096" s="16" t="s">
        <v>1777</v>
      </c>
      <c r="O3096" s="16">
        <v>0</v>
      </c>
      <c r="P3096" s="16" t="b">
        <v>1</v>
      </c>
      <c r="R3096" s="16" t="b">
        <v>0</v>
      </c>
      <c r="S3096" s="16">
        <v>1</v>
      </c>
      <c r="T3096" s="16" t="s">
        <v>91</v>
      </c>
      <c r="U3096" s="16">
        <v>999</v>
      </c>
      <c r="V3096" s="16" t="s">
        <v>1778</v>
      </c>
      <c r="W3096" s="16">
        <v>31954085</v>
      </c>
      <c r="Y3096" s="16" t="inlineStr">
        <is>
          <t>化神境仙品丹药。闪避+1%，持续1944现实秒。</t>
        </is>
      </c>
      <c r="Z3096" s="16" t="inlineStr">
        <is>
          <t>|cff00FF00“攻贵能中，守贵能避；明心辨其用，各取所需。寒剂自有其宜，须量药力与丹毒而用。”——《明心察微录》|r</t>
        </is>
      </c>
      <c r="AA3096" t="str" s="16">
        <v>炼丹可得。</v>
      </c>
      <c r="AB3096">
        <v>11921085</v>
      </c>
      <c r="AC3096" s="16" t="s">
        <v>1781</v>
      </c>
      <c r="AD3096" s="16">
        <v>40004</v>
      </c>
      <c r="AF3096">
        <v>70004</v>
      </c>
      <c r="AH3096">
        <v>150000</v>
      </c>
      <c r="AI3096" s="16" t="s">
        <v>1777</v>
      </c>
      <c r="AJ3096" s="16" t="s">
        <v>1777</v>
      </c>
      <c r="AK3096" s="16" t="s">
        <v>348</v>
      </c>
    </row>
    <row r="3097" spans="2:37">
      <c r="B3097" s="16" t="n">
        <f>10000000+INDEX(编号表!$B:$B,MATCH(F3097,编号表!$A:$A,0))*100000+INDEX(编号表!$F:$F,MATCH(D3097,编号表!$E:$E,0))*1000+INDEX(编号表!$D:$D,MATCH(E3097,编号表!$C:$C,0))*10000+G3097</f>
        <v>11952086</v>
      </c>
      <c r="C3097" s="16" t="s">
        <v>3749</v>
      </c>
      <c r="D3097" s="16" t="s">
        <v>102</v>
      </c>
      <c r="E3097" s="16" t="s">
        <v>348</v>
      </c>
      <c r="F3097" s="16" t="s">
        <v>1777</v>
      </c>
      <c r="G3097" s="16">
        <v>86</v>
      </c>
      <c r="I3097" s="16">
        <v>60</v>
      </c>
      <c r="J3097" t="str">
        <f t="shared" si="50"/>
        <v>大类_灵品化神丹药</v>
      </c>
      <c r="K3097" s="16" t="s">
        <v>337</v>
      </c>
      <c r="L3097" s="16">
        <v>1</v>
      </c>
      <c r="M3097" s="16" t="s">
        <v>1777</v>
      </c>
      <c r="O3097" s="16">
        <v>0</v>
      </c>
      <c r="P3097" s="16" t="b">
        <v>1</v>
      </c>
      <c r="R3097" s="16" t="b">
        <v>0</v>
      </c>
      <c r="S3097" s="16">
        <v>1</v>
      </c>
      <c r="T3097" s="16" t="s">
        <v>91</v>
      </c>
      <c r="U3097" s="16">
        <v>999</v>
      </c>
      <c r="V3097" s="16" t="s">
        <v>1778</v>
      </c>
      <c r="W3097" s="16">
        <v>31952086</v>
      </c>
      <c r="Y3097" s="16" t="inlineStr">
        <is>
          <t>化神境灵品丹药。闪避+2%，持续600现实秒。</t>
        </is>
      </c>
      <c r="Z3097" s="16" t="inlineStr">
        <is>
          <t>|cff00FF00“攻贵能中，守贵能避；明心辨其用，各取所需。凉剂自有其宜，须量药力与丹毒而用。”——《明心察微录》|r</t>
        </is>
      </c>
      <c r="AA3097" t="str" s="16">
        <v>炼丹可得。</v>
      </c>
      <c r="AB3097">
        <v>11921086</v>
      </c>
      <c r="AC3097" s="16" t="s">
        <v>1781</v>
      </c>
      <c r="AD3097" s="16">
        <v>40002</v>
      </c>
      <c r="AF3097">
        <v>70002</v>
      </c>
      <c r="AH3097">
        <v>7500</v>
      </c>
      <c r="AI3097" s="16" t="s">
        <v>1777</v>
      </c>
      <c r="AJ3097" s="16" t="s">
        <v>1777</v>
      </c>
      <c r="AK3097" s="16" t="s">
        <v>348</v>
      </c>
    </row>
    <row r="3098" spans="2:37">
      <c r="B3098" s="16" t="n">
        <f>10000000+INDEX(编号表!$B:$B,MATCH(F3098,编号表!$A:$A,0))*100000+INDEX(编号表!$F:$F,MATCH(D3098,编号表!$E:$E,0))*1000+INDEX(编号表!$D:$D,MATCH(E3098,编号表!$C:$C,0))*10000+G3098</f>
        <v>11953086</v>
      </c>
      <c r="C3098" s="16" t="s">
        <v>3749</v>
      </c>
      <c r="D3098" s="16" t="s">
        <v>105</v>
      </c>
      <c r="E3098" s="16" t="s">
        <v>348</v>
      </c>
      <c r="F3098" s="16" t="s">
        <v>1777</v>
      </c>
      <c r="G3098" s="16">
        <v>86</v>
      </c>
      <c r="I3098" s="16">
        <v>60</v>
      </c>
      <c r="J3098" t="str">
        <f t="shared" si="50"/>
        <v>大类_玄品化神丹药</v>
      </c>
      <c r="K3098" s="16" t="s">
        <v>337</v>
      </c>
      <c r="L3098" s="16">
        <v>1</v>
      </c>
      <c r="M3098" s="16" t="s">
        <v>1777</v>
      </c>
      <c r="O3098" s="16">
        <v>0</v>
      </c>
      <c r="P3098" s="16" t="b">
        <v>1</v>
      </c>
      <c r="R3098" s="16" t="b">
        <v>0</v>
      </c>
      <c r="S3098" s="16">
        <v>1</v>
      </c>
      <c r="T3098" s="16" t="s">
        <v>91</v>
      </c>
      <c r="U3098" s="16">
        <v>999</v>
      </c>
      <c r="V3098" s="16" t="s">
        <v>1778</v>
      </c>
      <c r="W3098" s="16">
        <v>31953086</v>
      </c>
      <c r="Y3098" s="16" t="inlineStr">
        <is>
          <t>化神境玄品丹药。闪避+2%，持续1080现实秒。</t>
        </is>
      </c>
      <c r="Z3098" s="16" t="inlineStr">
        <is>
          <t>|cff00FF00“攻贵能中，守贵能避；明心辨其用，各取所需。凉剂自有其宜，须量药力与丹毒而用。”——《明心察微录》|r</t>
        </is>
      </c>
      <c r="AA3098" t="str" s="16">
        <v>炼丹可得。</v>
      </c>
      <c r="AB3098">
        <v>11921086</v>
      </c>
      <c r="AC3098" s="16" t="s">
        <v>1781</v>
      </c>
      <c r="AD3098" s="16">
        <v>40003</v>
      </c>
      <c r="AF3098">
        <v>70003</v>
      </c>
      <c r="AH3098">
        <v>30000</v>
      </c>
      <c r="AI3098" s="16" t="s">
        <v>1777</v>
      </c>
      <c r="AJ3098" s="16" t="s">
        <v>1777</v>
      </c>
      <c r="AK3098" s="16" t="s">
        <v>348</v>
      </c>
    </row>
    <row r="3099" spans="2:37">
      <c r="B3099" s="16" t="n">
        <f>10000000+INDEX(编号表!$B:$B,MATCH(F3099,编号表!$A:$A,0))*100000+INDEX(编号表!$F:$F,MATCH(D3099,编号表!$E:$E,0))*1000+INDEX(编号表!$D:$D,MATCH(E3099,编号表!$C:$C,0))*10000+G3099</f>
        <v>11954086</v>
      </c>
      <c r="C3099" s="16" t="s">
        <v>3749</v>
      </c>
      <c r="D3099" s="16" t="s">
        <v>108</v>
      </c>
      <c r="E3099" s="16" t="s">
        <v>348</v>
      </c>
      <c r="F3099" s="16" t="s">
        <v>1777</v>
      </c>
      <c r="G3099" s="16">
        <v>86</v>
      </c>
      <c r="I3099" s="16">
        <v>60</v>
      </c>
      <c r="J3099" t="str">
        <f t="shared" si="50"/>
        <v>大类_仙品化神丹药</v>
      </c>
      <c r="K3099" s="16" t="s">
        <v>337</v>
      </c>
      <c r="L3099" s="16">
        <v>1</v>
      </c>
      <c r="M3099" s="16" t="s">
        <v>1777</v>
      </c>
      <c r="O3099" s="16">
        <v>0</v>
      </c>
      <c r="P3099" s="16" t="b">
        <v>1</v>
      </c>
      <c r="R3099" s="16" t="b">
        <v>0</v>
      </c>
      <c r="S3099" s="16">
        <v>1</v>
      </c>
      <c r="T3099" s="16" t="s">
        <v>91</v>
      </c>
      <c r="U3099" s="16">
        <v>999</v>
      </c>
      <c r="V3099" s="16" t="s">
        <v>1778</v>
      </c>
      <c r="W3099" s="16">
        <v>31954086</v>
      </c>
      <c r="Y3099" s="16" t="inlineStr">
        <is>
          <t>化神境仙品丹药。闪避+2%，持续1944现实秒。</t>
        </is>
      </c>
      <c r="Z3099" s="16" t="inlineStr">
        <is>
          <t>|cff00FF00“攻贵能中，守贵能避；明心辨其用，各取所需。凉剂自有其宜，须量药力与丹毒而用。”——《明心察微录》|r</t>
        </is>
      </c>
      <c r="AA3099" t="str" s="16">
        <v>炼丹可得。</v>
      </c>
      <c r="AB3099">
        <v>11921086</v>
      </c>
      <c r="AC3099" s="16" t="s">
        <v>1781</v>
      </c>
      <c r="AD3099" s="16">
        <v>40004</v>
      </c>
      <c r="AF3099">
        <v>70004</v>
      </c>
      <c r="AH3099">
        <v>150000</v>
      </c>
      <c r="AI3099" s="16" t="s">
        <v>1777</v>
      </c>
      <c r="AJ3099" s="16" t="s">
        <v>1777</v>
      </c>
      <c r="AK3099" s="16" t="s">
        <v>348</v>
      </c>
    </row>
    <row r="3100" spans="2:37">
      <c r="B3100" s="16" t="n">
        <f>10000000+INDEX(编号表!$B:$B,MATCH(F3100,编号表!$A:$A,0))*100000+INDEX(编号表!$F:$F,MATCH(D3100,编号表!$E:$E,0))*1000+INDEX(编号表!$D:$D,MATCH(E3100,编号表!$C:$C,0))*10000+G3100</f>
        <v>11952087</v>
      </c>
      <c r="C3100" s="16" t="s">
        <v>3753</v>
      </c>
      <c r="D3100" s="16" t="s">
        <v>102</v>
      </c>
      <c r="E3100" s="16" t="s">
        <v>348</v>
      </c>
      <c r="F3100" s="16" t="s">
        <v>1777</v>
      </c>
      <c r="G3100" s="16">
        <v>87</v>
      </c>
      <c r="I3100" s="16">
        <v>60</v>
      </c>
      <c r="J3100" t="str">
        <f t="shared" si="50"/>
        <v>大类_灵品化神丹药</v>
      </c>
      <c r="K3100" s="16" t="s">
        <v>337</v>
      </c>
      <c r="L3100" s="16">
        <v>1</v>
      </c>
      <c r="M3100" s="16" t="s">
        <v>1777</v>
      </c>
      <c r="O3100" s="16">
        <v>0</v>
      </c>
      <c r="P3100" s="16" t="b">
        <v>1</v>
      </c>
      <c r="R3100" s="16" t="b">
        <v>0</v>
      </c>
      <c r="S3100" s="16">
        <v>1</v>
      </c>
      <c r="T3100" s="16" t="s">
        <v>91</v>
      </c>
      <c r="U3100" s="16">
        <v>999</v>
      </c>
      <c r="V3100" s="16" t="s">
        <v>1778</v>
      </c>
      <c r="W3100" s="16">
        <v>31952087</v>
      </c>
      <c r="Y3100" s="16" t="inlineStr">
        <is>
          <t>化神境灵品丹药。命中+1.5%；闪避+1.5%，持续600现实秒。</t>
        </is>
      </c>
      <c r="Z3100" s="16" t="inlineStr">
        <is>
          <t>|cff00FF00“攻贵能中，守贵能避；明心辨其用，各取所需。平剂自有其宜，须量药力与丹毒而用。”——《明心察微录》|r</t>
        </is>
      </c>
      <c r="AA3100" t="str" s="16">
        <v>炼丹可得。</v>
      </c>
      <c r="AB3100">
        <v>11921087</v>
      </c>
      <c r="AC3100" s="16" t="s">
        <v>1781</v>
      </c>
      <c r="AD3100" s="16">
        <v>40002</v>
      </c>
      <c r="AF3100">
        <v>70002</v>
      </c>
      <c r="AH3100">
        <v>7500</v>
      </c>
      <c r="AI3100" s="16" t="s">
        <v>1777</v>
      </c>
      <c r="AJ3100" s="16" t="s">
        <v>1777</v>
      </c>
      <c r="AK3100" s="16" t="s">
        <v>348</v>
      </c>
    </row>
    <row r="3101" spans="2:37">
      <c r="B3101" s="16" t="n">
        <f>10000000+INDEX(编号表!$B:$B,MATCH(F3101,编号表!$A:$A,0))*100000+INDEX(编号表!$F:$F,MATCH(D3101,编号表!$E:$E,0))*1000+INDEX(编号表!$D:$D,MATCH(E3101,编号表!$C:$C,0))*10000+G3101</f>
        <v>11953087</v>
      </c>
      <c r="C3101" s="16" t="s">
        <v>3753</v>
      </c>
      <c r="D3101" s="16" t="s">
        <v>105</v>
      </c>
      <c r="E3101" s="16" t="s">
        <v>348</v>
      </c>
      <c r="F3101" s="16" t="s">
        <v>1777</v>
      </c>
      <c r="G3101" s="16">
        <v>87</v>
      </c>
      <c r="I3101" s="16">
        <v>60</v>
      </c>
      <c r="J3101" t="str">
        <f t="shared" si="50"/>
        <v>大类_玄品化神丹药</v>
      </c>
      <c r="K3101" s="16" t="s">
        <v>337</v>
      </c>
      <c r="L3101" s="16">
        <v>1</v>
      </c>
      <c r="M3101" s="16" t="s">
        <v>1777</v>
      </c>
      <c r="O3101" s="16">
        <v>0</v>
      </c>
      <c r="P3101" s="16" t="b">
        <v>1</v>
      </c>
      <c r="R3101" s="16" t="b">
        <v>0</v>
      </c>
      <c r="S3101" s="16">
        <v>1</v>
      </c>
      <c r="T3101" s="16" t="s">
        <v>91</v>
      </c>
      <c r="U3101" s="16">
        <v>999</v>
      </c>
      <c r="V3101" s="16" t="s">
        <v>1778</v>
      </c>
      <c r="W3101" s="16">
        <v>31953087</v>
      </c>
      <c r="Y3101" s="16" t="inlineStr">
        <is>
          <t>化神境玄品丹药。命中+1.5%；闪避+1.5%，持续1080现实秒。</t>
        </is>
      </c>
      <c r="Z3101" s="16" t="inlineStr">
        <is>
          <t>|cff00FF00“攻贵能中，守贵能避；明心辨其用，各取所需。平剂自有其宜，须量药力与丹毒而用。”——《明心察微录》|r</t>
        </is>
      </c>
      <c r="AA3101" t="str" s="16">
        <v>炼丹可得。</v>
      </c>
      <c r="AB3101">
        <v>11921087</v>
      </c>
      <c r="AC3101" s="16" t="s">
        <v>1781</v>
      </c>
      <c r="AD3101" s="16">
        <v>40003</v>
      </c>
      <c r="AF3101">
        <v>70003</v>
      </c>
      <c r="AH3101">
        <v>30000</v>
      </c>
      <c r="AI3101" s="16" t="s">
        <v>1777</v>
      </c>
      <c r="AJ3101" s="16" t="s">
        <v>1777</v>
      </c>
      <c r="AK3101" s="16" t="s">
        <v>348</v>
      </c>
    </row>
    <row r="3102" spans="2:37">
      <c r="B3102" s="16" t="n">
        <f>10000000+INDEX(编号表!$B:$B,MATCH(F3102,编号表!$A:$A,0))*100000+INDEX(编号表!$F:$F,MATCH(D3102,编号表!$E:$E,0))*1000+INDEX(编号表!$D:$D,MATCH(E3102,编号表!$C:$C,0))*10000+G3102</f>
        <v>11954087</v>
      </c>
      <c r="C3102" s="16" t="s">
        <v>3753</v>
      </c>
      <c r="D3102" s="16" t="s">
        <v>108</v>
      </c>
      <c r="E3102" s="16" t="s">
        <v>348</v>
      </c>
      <c r="F3102" s="16" t="s">
        <v>1777</v>
      </c>
      <c r="G3102" s="16">
        <v>87</v>
      </c>
      <c r="I3102" s="16">
        <v>60</v>
      </c>
      <c r="J3102" t="str">
        <f t="shared" si="50"/>
        <v>大类_仙品化神丹药</v>
      </c>
      <c r="K3102" s="16" t="s">
        <v>337</v>
      </c>
      <c r="L3102" s="16">
        <v>1</v>
      </c>
      <c r="M3102" s="16" t="s">
        <v>1777</v>
      </c>
      <c r="O3102" s="16">
        <v>0</v>
      </c>
      <c r="P3102" s="16" t="b">
        <v>1</v>
      </c>
      <c r="R3102" s="16" t="b">
        <v>0</v>
      </c>
      <c r="S3102" s="16">
        <v>1</v>
      </c>
      <c r="T3102" s="16" t="s">
        <v>91</v>
      </c>
      <c r="U3102" s="16">
        <v>999</v>
      </c>
      <c r="V3102" s="16" t="s">
        <v>1778</v>
      </c>
      <c r="W3102" s="16">
        <v>31954087</v>
      </c>
      <c r="Y3102" s="16" t="inlineStr">
        <is>
          <t>化神境仙品丹药。命中+1.5%；闪避+1.5%，持续1944现实秒。</t>
        </is>
      </c>
      <c r="Z3102" s="16" t="inlineStr">
        <is>
          <t>|cff00FF00“攻贵能中，守贵能避；明心辨其用，各取所需。平剂自有其宜，须量药力与丹毒而用。”——《明心察微录》|r</t>
        </is>
      </c>
      <c r="AA3102" t="str" s="16">
        <v>炼丹可得。</v>
      </c>
      <c r="AB3102">
        <v>11921087</v>
      </c>
      <c r="AC3102" s="16" t="s">
        <v>1781</v>
      </c>
      <c r="AD3102" s="16">
        <v>40004</v>
      </c>
      <c r="AF3102">
        <v>70004</v>
      </c>
      <c r="AH3102">
        <v>150000</v>
      </c>
      <c r="AI3102" s="16" t="s">
        <v>1777</v>
      </c>
      <c r="AJ3102" s="16" t="s">
        <v>1777</v>
      </c>
      <c r="AK3102" s="16" t="s">
        <v>348</v>
      </c>
    </row>
    <row r="3103" spans="2:37">
      <c r="B3103" s="16" t="n">
        <f>10000000+INDEX(编号表!$B:$B,MATCH(F3103,编号表!$A:$A,0))*100000+INDEX(编号表!$F:$F,MATCH(D3103,编号表!$E:$E,0))*1000+INDEX(编号表!$D:$D,MATCH(E3103,编号表!$C:$C,0))*10000+G3103</f>
        <v>11952088</v>
      </c>
      <c r="C3103" s="16" t="s">
        <v>3757</v>
      </c>
      <c r="D3103" s="16" t="s">
        <v>102</v>
      </c>
      <c r="E3103" s="16" t="s">
        <v>348</v>
      </c>
      <c r="F3103" s="16" t="s">
        <v>1777</v>
      </c>
      <c r="G3103" s="16">
        <v>88</v>
      </c>
      <c r="I3103" s="16">
        <v>60</v>
      </c>
      <c r="J3103" t="str">
        <f t="shared" si="50"/>
        <v>大类_灵品化神丹药</v>
      </c>
      <c r="K3103" s="16" t="s">
        <v>337</v>
      </c>
      <c r="L3103" s="16">
        <v>1</v>
      </c>
      <c r="M3103" s="16" t="s">
        <v>1777</v>
      </c>
      <c r="O3103" s="16">
        <v>0</v>
      </c>
      <c r="P3103" s="16" t="b">
        <v>1</v>
      </c>
      <c r="R3103" s="16" t="b">
        <v>0</v>
      </c>
      <c r="S3103" s="16">
        <v>1</v>
      </c>
      <c r="T3103" s="16" t="s">
        <v>91</v>
      </c>
      <c r="U3103" s="16">
        <v>999</v>
      </c>
      <c r="V3103" s="16" t="s">
        <v>1778</v>
      </c>
      <c r="W3103" s="16">
        <v>31952088</v>
      </c>
      <c r="Y3103" s="16" t="inlineStr">
        <is>
          <t>化神境灵品丹药。命中+2%，持续600现实秒。</t>
        </is>
      </c>
      <c r="Z3103" s="16" t="inlineStr">
        <is>
          <t>|cff00FF00“攻贵能中，守贵能避；明心辨其用，各取所需。温剂自有其宜，须量药力与丹毒而用。”——《明心察微录》|r</t>
        </is>
      </c>
      <c r="AA3103" t="str" s="16">
        <v>炼丹可得。</v>
      </c>
      <c r="AB3103">
        <v>11921088</v>
      </c>
      <c r="AC3103" s="16" t="s">
        <v>1781</v>
      </c>
      <c r="AD3103" s="16">
        <v>40002</v>
      </c>
      <c r="AF3103">
        <v>70002</v>
      </c>
      <c r="AH3103">
        <v>7500</v>
      </c>
      <c r="AI3103" s="16" t="s">
        <v>1777</v>
      </c>
      <c r="AJ3103" s="16" t="s">
        <v>1777</v>
      </c>
      <c r="AK3103" s="16" t="s">
        <v>348</v>
      </c>
    </row>
    <row r="3104" spans="2:37">
      <c r="B3104" s="16" t="n">
        <f>10000000+INDEX(编号表!$B:$B,MATCH(F3104,编号表!$A:$A,0))*100000+INDEX(编号表!$F:$F,MATCH(D3104,编号表!$E:$E,0))*1000+INDEX(编号表!$D:$D,MATCH(E3104,编号表!$C:$C,0))*10000+G3104</f>
        <v>11953088</v>
      </c>
      <c r="C3104" s="16" t="s">
        <v>3757</v>
      </c>
      <c r="D3104" s="16" t="s">
        <v>105</v>
      </c>
      <c r="E3104" s="16" t="s">
        <v>348</v>
      </c>
      <c r="F3104" s="16" t="s">
        <v>1777</v>
      </c>
      <c r="G3104" s="16">
        <v>88</v>
      </c>
      <c r="I3104" s="16">
        <v>60</v>
      </c>
      <c r="J3104" t="str">
        <f t="shared" si="50"/>
        <v>大类_玄品化神丹药</v>
      </c>
      <c r="K3104" s="16" t="s">
        <v>337</v>
      </c>
      <c r="L3104" s="16">
        <v>1</v>
      </c>
      <c r="M3104" s="16" t="s">
        <v>1777</v>
      </c>
      <c r="O3104" s="16">
        <v>0</v>
      </c>
      <c r="P3104" s="16" t="b">
        <v>1</v>
      </c>
      <c r="R3104" s="16" t="b">
        <v>0</v>
      </c>
      <c r="S3104" s="16">
        <v>1</v>
      </c>
      <c r="T3104" s="16" t="s">
        <v>91</v>
      </c>
      <c r="U3104" s="16">
        <v>999</v>
      </c>
      <c r="V3104" s="16" t="s">
        <v>1778</v>
      </c>
      <c r="W3104" s="16">
        <v>31953088</v>
      </c>
      <c r="Y3104" s="16" t="inlineStr">
        <is>
          <t>化神境玄品丹药。命中+2%，持续1080现实秒。</t>
        </is>
      </c>
      <c r="Z3104" s="16" t="inlineStr">
        <is>
          <t>|cff00FF00“攻贵能中，守贵能避；明心辨其用，各取所需。温剂自有其宜，须量药力与丹毒而用。”——《明心察微录》|r</t>
        </is>
      </c>
      <c r="AA3104" t="str" s="16">
        <v>炼丹可得。</v>
      </c>
      <c r="AB3104">
        <v>11921088</v>
      </c>
      <c r="AC3104" s="16" t="s">
        <v>1781</v>
      </c>
      <c r="AD3104" s="16">
        <v>40003</v>
      </c>
      <c r="AF3104">
        <v>70003</v>
      </c>
      <c r="AH3104">
        <v>30000</v>
      </c>
      <c r="AI3104" s="16" t="s">
        <v>1777</v>
      </c>
      <c r="AJ3104" s="16" t="s">
        <v>1777</v>
      </c>
      <c r="AK3104" s="16" t="s">
        <v>348</v>
      </c>
    </row>
    <row r="3105" spans="2:37">
      <c r="B3105" s="16" t="n">
        <f>10000000+INDEX(编号表!$B:$B,MATCH(F3105,编号表!$A:$A,0))*100000+INDEX(编号表!$F:$F,MATCH(D3105,编号表!$E:$E,0))*1000+INDEX(编号表!$D:$D,MATCH(E3105,编号表!$C:$C,0))*10000+G3105</f>
        <v>11954088</v>
      </c>
      <c r="C3105" s="16" t="s">
        <v>3757</v>
      </c>
      <c r="D3105" s="16" t="s">
        <v>108</v>
      </c>
      <c r="E3105" s="16" t="s">
        <v>348</v>
      </c>
      <c r="F3105" s="16" t="s">
        <v>1777</v>
      </c>
      <c r="G3105" s="16">
        <v>88</v>
      </c>
      <c r="I3105" s="16">
        <v>60</v>
      </c>
      <c r="J3105" t="str">
        <f t="shared" si="50"/>
        <v>大类_仙品化神丹药</v>
      </c>
      <c r="K3105" s="16" t="s">
        <v>337</v>
      </c>
      <c r="L3105" s="16">
        <v>1</v>
      </c>
      <c r="M3105" s="16" t="s">
        <v>1777</v>
      </c>
      <c r="O3105" s="16">
        <v>0</v>
      </c>
      <c r="P3105" s="16" t="b">
        <v>1</v>
      </c>
      <c r="R3105" s="16" t="b">
        <v>0</v>
      </c>
      <c r="S3105" s="16">
        <v>1</v>
      </c>
      <c r="T3105" s="16" t="s">
        <v>91</v>
      </c>
      <c r="U3105" s="16">
        <v>999</v>
      </c>
      <c r="V3105" s="16" t="s">
        <v>1778</v>
      </c>
      <c r="W3105" s="16">
        <v>31954088</v>
      </c>
      <c r="Y3105" s="16" t="inlineStr">
        <is>
          <t>化神境仙品丹药。命中+2%，持续1944现实秒。</t>
        </is>
      </c>
      <c r="Z3105" s="16" t="inlineStr">
        <is>
          <t>|cff00FF00“攻贵能中，守贵能避；明心辨其用，各取所需。温剂自有其宜，须量药力与丹毒而用。”——《明心察微录》|r</t>
        </is>
      </c>
      <c r="AA3105" t="str" s="16">
        <v>炼丹可得。</v>
      </c>
      <c r="AB3105">
        <v>11921088</v>
      </c>
      <c r="AC3105" s="16" t="s">
        <v>1781</v>
      </c>
      <c r="AD3105" s="16">
        <v>40004</v>
      </c>
      <c r="AF3105">
        <v>70004</v>
      </c>
      <c r="AH3105">
        <v>150000</v>
      </c>
      <c r="AI3105" s="16" t="s">
        <v>1777</v>
      </c>
      <c r="AJ3105" s="16" t="s">
        <v>1777</v>
      </c>
      <c r="AK3105" s="16" t="s">
        <v>348</v>
      </c>
    </row>
    <row r="3106" spans="2:37">
      <c r="B3106" s="16" t="n">
        <f>10000000+INDEX(编号表!$B:$B,MATCH(F3106,编号表!$A:$A,0))*100000+INDEX(编号表!$F:$F,MATCH(D3106,编号表!$E:$E,0))*1000+INDEX(编号表!$D:$D,MATCH(E3106,编号表!$C:$C,0))*10000+G3106</f>
        <v>11952089</v>
      </c>
      <c r="C3106" s="16" t="s">
        <v>3761</v>
      </c>
      <c r="D3106" s="16" t="s">
        <v>102</v>
      </c>
      <c r="E3106" s="16" t="s">
        <v>348</v>
      </c>
      <c r="F3106" s="16" t="s">
        <v>1777</v>
      </c>
      <c r="G3106" s="16">
        <v>89</v>
      </c>
      <c r="I3106" s="16">
        <v>60</v>
      </c>
      <c r="J3106" t="str">
        <f t="shared" si="50"/>
        <v>大类_灵品化神丹药</v>
      </c>
      <c r="K3106" s="16" t="s">
        <v>337</v>
      </c>
      <c r="L3106" s="16">
        <v>1</v>
      </c>
      <c r="M3106" s="16" t="s">
        <v>1777</v>
      </c>
      <c r="O3106" s="16">
        <v>0</v>
      </c>
      <c r="P3106" s="16" t="b">
        <v>1</v>
      </c>
      <c r="R3106" s="16" t="b">
        <v>0</v>
      </c>
      <c r="S3106" s="16">
        <v>1</v>
      </c>
      <c r="T3106" s="16" t="s">
        <v>91</v>
      </c>
      <c r="U3106" s="16">
        <v>999</v>
      </c>
      <c r="V3106" s="16" t="s">
        <v>1778</v>
      </c>
      <c r="W3106" s="16">
        <v>31952089</v>
      </c>
      <c r="Y3106" s="16" t="inlineStr">
        <is>
          <t>化神境灵品丹药。命中+3%，持续600现实秒。</t>
        </is>
      </c>
      <c r="Z3106" s="16" t="inlineStr">
        <is>
          <t>|cff00FF00“攻贵能中，守贵能避；明心辨其用，各取所需。热剂自有其宜，须量药力与丹毒而用。”——《明心察微录》|r</t>
        </is>
      </c>
      <c r="AA3106" t="str" s="16">
        <v>炼丹可得。</v>
      </c>
      <c r="AB3106">
        <v>11921089</v>
      </c>
      <c r="AC3106" s="16" t="s">
        <v>1781</v>
      </c>
      <c r="AD3106" s="16">
        <v>40002</v>
      </c>
      <c r="AF3106">
        <v>70002</v>
      </c>
      <c r="AH3106">
        <v>7500</v>
      </c>
      <c r="AI3106" s="16" t="s">
        <v>1777</v>
      </c>
      <c r="AJ3106" s="16" t="s">
        <v>1777</v>
      </c>
      <c r="AK3106" s="16" t="s">
        <v>348</v>
      </c>
    </row>
    <row r="3107" spans="2:37">
      <c r="B3107" s="16" t="n">
        <f>10000000+INDEX(编号表!$B:$B,MATCH(F3107,编号表!$A:$A,0))*100000+INDEX(编号表!$F:$F,MATCH(D3107,编号表!$E:$E,0))*1000+INDEX(编号表!$D:$D,MATCH(E3107,编号表!$C:$C,0))*10000+G3107</f>
        <v>11953089</v>
      </c>
      <c r="C3107" s="16" t="s">
        <v>3761</v>
      </c>
      <c r="D3107" s="16" t="s">
        <v>105</v>
      </c>
      <c r="E3107" s="16" t="s">
        <v>348</v>
      </c>
      <c r="F3107" s="16" t="s">
        <v>1777</v>
      </c>
      <c r="G3107" s="16">
        <v>89</v>
      </c>
      <c r="I3107" s="16">
        <v>60</v>
      </c>
      <c r="J3107" t="str">
        <f t="shared" si="50"/>
        <v>大类_玄品化神丹药</v>
      </c>
      <c r="K3107" s="16" t="s">
        <v>337</v>
      </c>
      <c r="L3107" s="16">
        <v>1</v>
      </c>
      <c r="M3107" s="16" t="s">
        <v>1777</v>
      </c>
      <c r="O3107" s="16">
        <v>0</v>
      </c>
      <c r="P3107" s="16" t="b">
        <v>1</v>
      </c>
      <c r="R3107" s="16" t="b">
        <v>0</v>
      </c>
      <c r="S3107" s="16">
        <v>1</v>
      </c>
      <c r="T3107" s="16" t="s">
        <v>91</v>
      </c>
      <c r="U3107" s="16">
        <v>999</v>
      </c>
      <c r="V3107" s="16" t="s">
        <v>1778</v>
      </c>
      <c r="W3107" s="16">
        <v>31953089</v>
      </c>
      <c r="Y3107" s="16" t="inlineStr">
        <is>
          <t>化神境玄品丹药。命中+3%，持续1080现实秒。</t>
        </is>
      </c>
      <c r="Z3107" s="16" t="inlineStr">
        <is>
          <t>|cff00FF00“攻贵能中，守贵能避；明心辨其用，各取所需。热剂自有其宜，须量药力与丹毒而用。”——《明心察微录》|r</t>
        </is>
      </c>
      <c r="AA3107" t="str" s="16">
        <v>炼丹可得。</v>
      </c>
      <c r="AB3107">
        <v>11921089</v>
      </c>
      <c r="AC3107" s="16" t="s">
        <v>1781</v>
      </c>
      <c r="AD3107" s="16">
        <v>40003</v>
      </c>
      <c r="AF3107">
        <v>70003</v>
      </c>
      <c r="AH3107">
        <v>30000</v>
      </c>
      <c r="AI3107" s="16" t="s">
        <v>1777</v>
      </c>
      <c r="AJ3107" s="16" t="s">
        <v>1777</v>
      </c>
      <c r="AK3107" s="16" t="s">
        <v>348</v>
      </c>
    </row>
    <row r="3108" spans="2:37">
      <c r="B3108" s="16" t="n">
        <f>10000000+INDEX(编号表!$B:$B,MATCH(F3108,编号表!$A:$A,0))*100000+INDEX(编号表!$F:$F,MATCH(D3108,编号表!$E:$E,0))*1000+INDEX(编号表!$D:$D,MATCH(E3108,编号表!$C:$C,0))*10000+G3108</f>
        <v>11954089</v>
      </c>
      <c r="C3108" s="16" t="s">
        <v>3761</v>
      </c>
      <c r="D3108" s="16" t="s">
        <v>108</v>
      </c>
      <c r="E3108" s="16" t="s">
        <v>348</v>
      </c>
      <c r="F3108" s="16" t="s">
        <v>1777</v>
      </c>
      <c r="G3108" s="16">
        <v>89</v>
      </c>
      <c r="I3108" s="16">
        <v>60</v>
      </c>
      <c r="J3108" t="str">
        <f t="shared" si="50"/>
        <v>大类_仙品化神丹药</v>
      </c>
      <c r="K3108" s="16" t="s">
        <v>337</v>
      </c>
      <c r="L3108" s="16">
        <v>1</v>
      </c>
      <c r="M3108" s="16" t="s">
        <v>1777</v>
      </c>
      <c r="O3108" s="16">
        <v>0</v>
      </c>
      <c r="P3108" s="16" t="b">
        <v>1</v>
      </c>
      <c r="R3108" s="16" t="b">
        <v>0</v>
      </c>
      <c r="S3108" s="16">
        <v>1</v>
      </c>
      <c r="T3108" s="16" t="s">
        <v>91</v>
      </c>
      <c r="U3108" s="16">
        <v>999</v>
      </c>
      <c r="V3108" s="16" t="s">
        <v>1778</v>
      </c>
      <c r="W3108" s="16">
        <v>31954089</v>
      </c>
      <c r="Y3108" s="16" t="inlineStr">
        <is>
          <t>化神境仙品丹药。命中+3%，持续1944现实秒。</t>
        </is>
      </c>
      <c r="Z3108" s="16" t="inlineStr">
        <is>
          <t>|cff00FF00“攻贵能中，守贵能避；明心辨其用，各取所需。热剂自有其宜，须量药力与丹毒而用。”——《明心察微录》|r</t>
        </is>
      </c>
      <c r="AA3108" t="str" s="16">
        <v>炼丹可得。</v>
      </c>
      <c r="AB3108">
        <v>11921089</v>
      </c>
      <c r="AC3108" s="16" t="s">
        <v>1781</v>
      </c>
      <c r="AD3108" s="16">
        <v>40004</v>
      </c>
      <c r="AF3108">
        <v>70004</v>
      </c>
      <c r="AH3108">
        <v>150000</v>
      </c>
      <c r="AI3108" s="16" t="s">
        <v>1777</v>
      </c>
      <c r="AJ3108" s="16" t="s">
        <v>1777</v>
      </c>
      <c r="AK3108" s="16" t="s">
        <v>348</v>
      </c>
    </row>
    <row r="3109" spans="2:37">
      <c r="B3109" s="16" t="n">
        <f>10000000+INDEX(编号表!$B:$B,MATCH(F3109,编号表!$A:$A,0))*100000+INDEX(编号表!$F:$F,MATCH(D3109,编号表!$E:$E,0))*1000+INDEX(编号表!$D:$D,MATCH(E3109,编号表!$C:$C,0))*10000+G3109</f>
        <v>11952090</v>
      </c>
      <c r="C3109" s="16" t="s">
        <v>3765</v>
      </c>
      <c r="D3109" s="16" t="s">
        <v>102</v>
      </c>
      <c r="E3109" s="16" t="s">
        <v>348</v>
      </c>
      <c r="F3109" s="16" t="s">
        <v>1777</v>
      </c>
      <c r="G3109" s="16">
        <v>90</v>
      </c>
      <c r="I3109" s="16">
        <v>60</v>
      </c>
      <c r="J3109" t="str">
        <f t="shared" si="50"/>
        <v>大类_灵品化神丹药</v>
      </c>
      <c r="K3109" s="16" t="s">
        <v>337</v>
      </c>
      <c r="L3109" s="16">
        <v>1</v>
      </c>
      <c r="M3109" s="16" t="s">
        <v>1777</v>
      </c>
      <c r="O3109" s="16">
        <v>0</v>
      </c>
      <c r="P3109" s="16" t="b">
        <v>1</v>
      </c>
      <c r="R3109" s="16" t="b">
        <v>0</v>
      </c>
      <c r="S3109" s="16">
        <v>1</v>
      </c>
      <c r="T3109" s="16" t="s">
        <v>91</v>
      </c>
      <c r="U3109" s="16">
        <v>999</v>
      </c>
      <c r="V3109" s="16" t="s">
        <v>1778</v>
      </c>
      <c r="W3109" s="16">
        <v>31952090</v>
      </c>
      <c r="Y3109" s="16" t="inlineStr">
        <is>
          <t>化神境灵品丹药。暴击伤害加成+10%，持续1800现实秒。</t>
        </is>
      </c>
      <c r="Z3109" s="16" t="inlineStr">
        <is>
          <t>|cff00FF00“会心一击，或贵其常至，或贵其威深；诸法各循所长。寒剂自有其宜，须量药力与丹毒而用。”——《照神会击录》|r</t>
        </is>
      </c>
      <c r="AA3109" t="str" s="16">
        <v>炼丹可得。</v>
      </c>
      <c r="AB3109">
        <v>11921090</v>
      </c>
      <c r="AC3109" s="16" t="s">
        <v>1781</v>
      </c>
      <c r="AD3109" s="16">
        <v>40002</v>
      </c>
      <c r="AF3109">
        <v>70002</v>
      </c>
      <c r="AH3109">
        <v>7500</v>
      </c>
      <c r="AI3109" s="16" t="s">
        <v>1777</v>
      </c>
      <c r="AJ3109" s="16" t="s">
        <v>1777</v>
      </c>
      <c r="AK3109" s="16" t="s">
        <v>348</v>
      </c>
    </row>
    <row r="3110" spans="2:37">
      <c r="B3110" s="16" t="n">
        <f>10000000+INDEX(编号表!$B:$B,MATCH(F3110,编号表!$A:$A,0))*100000+INDEX(编号表!$F:$F,MATCH(D3110,编号表!$E:$E,0))*1000+INDEX(编号表!$D:$D,MATCH(E3110,编号表!$C:$C,0))*10000+G3110</f>
        <v>11953090</v>
      </c>
      <c r="C3110" s="16" t="s">
        <v>3765</v>
      </c>
      <c r="D3110" s="16" t="s">
        <v>105</v>
      </c>
      <c r="E3110" s="16" t="s">
        <v>348</v>
      </c>
      <c r="F3110" s="16" t="s">
        <v>1777</v>
      </c>
      <c r="G3110" s="16">
        <v>90</v>
      </c>
      <c r="I3110" s="16">
        <v>60</v>
      </c>
      <c r="J3110" t="str">
        <f t="shared" si="50"/>
        <v>大类_玄品化神丹药</v>
      </c>
      <c r="K3110" s="16" t="s">
        <v>337</v>
      </c>
      <c r="L3110" s="16">
        <v>1</v>
      </c>
      <c r="M3110" s="16" t="s">
        <v>1777</v>
      </c>
      <c r="O3110" s="16">
        <v>0</v>
      </c>
      <c r="P3110" s="16" t="b">
        <v>1</v>
      </c>
      <c r="R3110" s="16" t="b">
        <v>0</v>
      </c>
      <c r="S3110" s="16">
        <v>1</v>
      </c>
      <c r="T3110" s="16" t="s">
        <v>91</v>
      </c>
      <c r="U3110" s="16">
        <v>999</v>
      </c>
      <c r="V3110" s="16" t="s">
        <v>1778</v>
      </c>
      <c r="W3110" s="16">
        <v>31953090</v>
      </c>
      <c r="Y3110" s="16" t="inlineStr">
        <is>
          <t>化神境玄品丹药。暴击伤害加成+10%，持续3240现实秒。</t>
        </is>
      </c>
      <c r="Z3110" s="16" t="inlineStr">
        <is>
          <t>|cff00FF00“会心一击，或贵其常至，或贵其威深；诸法各循所长。寒剂自有其宜，须量药力与丹毒而用。”——《照神会击录》|r</t>
        </is>
      </c>
      <c r="AA3110" t="str" s="16">
        <v>炼丹可得。</v>
      </c>
      <c r="AB3110">
        <v>11921090</v>
      </c>
      <c r="AC3110" s="16" t="s">
        <v>1781</v>
      </c>
      <c r="AD3110" s="16">
        <v>40003</v>
      </c>
      <c r="AF3110">
        <v>70003</v>
      </c>
      <c r="AH3110">
        <v>30000</v>
      </c>
      <c r="AI3110" s="16" t="s">
        <v>1777</v>
      </c>
      <c r="AJ3110" s="16" t="s">
        <v>1777</v>
      </c>
      <c r="AK3110" s="16" t="s">
        <v>348</v>
      </c>
    </row>
    <row r="3111" spans="2:37">
      <c r="B3111" s="16" t="n">
        <f>10000000+INDEX(编号表!$B:$B,MATCH(F3111,编号表!$A:$A,0))*100000+INDEX(编号表!$F:$F,MATCH(D3111,编号表!$E:$E,0))*1000+INDEX(编号表!$D:$D,MATCH(E3111,编号表!$C:$C,0))*10000+G3111</f>
        <v>11954090</v>
      </c>
      <c r="C3111" s="16" t="s">
        <v>3765</v>
      </c>
      <c r="D3111" s="16" t="s">
        <v>108</v>
      </c>
      <c r="E3111" s="16" t="s">
        <v>348</v>
      </c>
      <c r="F3111" s="16" t="s">
        <v>1777</v>
      </c>
      <c r="G3111" s="16">
        <v>90</v>
      </c>
      <c r="I3111" s="16">
        <v>60</v>
      </c>
      <c r="J3111" t="str">
        <f t="shared" si="50"/>
        <v>大类_仙品化神丹药</v>
      </c>
      <c r="K3111" s="16" t="s">
        <v>337</v>
      </c>
      <c r="L3111" s="16">
        <v>1</v>
      </c>
      <c r="M3111" s="16" t="s">
        <v>1777</v>
      </c>
      <c r="O3111" s="16">
        <v>0</v>
      </c>
      <c r="P3111" s="16" t="b">
        <v>1</v>
      </c>
      <c r="R3111" s="16" t="b">
        <v>0</v>
      </c>
      <c r="S3111" s="16">
        <v>1</v>
      </c>
      <c r="T3111" s="16" t="s">
        <v>91</v>
      </c>
      <c r="U3111" s="16">
        <v>999</v>
      </c>
      <c r="V3111" s="16" t="s">
        <v>1778</v>
      </c>
      <c r="W3111" s="16">
        <v>31954090</v>
      </c>
      <c r="Y3111" s="16" t="inlineStr">
        <is>
          <t>化神境仙品丹药。暴击伤害加成+10%，持续5832现实秒。</t>
        </is>
      </c>
      <c r="Z3111" s="16" t="inlineStr">
        <is>
          <t>|cff00FF00“会心一击，或贵其常至，或贵其威深；诸法各循所长。寒剂自有其宜，须量药力与丹毒而用。”——《照神会击录》|r</t>
        </is>
      </c>
      <c r="AA3111" t="str" s="16">
        <v>炼丹可得。</v>
      </c>
      <c r="AB3111">
        <v>11921090</v>
      </c>
      <c r="AC3111" s="16" t="s">
        <v>1781</v>
      </c>
      <c r="AD3111" s="16">
        <v>40004</v>
      </c>
      <c r="AF3111">
        <v>70004</v>
      </c>
      <c r="AH3111">
        <v>150000</v>
      </c>
      <c r="AI3111" s="16" t="s">
        <v>1777</v>
      </c>
      <c r="AJ3111" s="16" t="s">
        <v>1777</v>
      </c>
      <c r="AK3111" s="16" t="s">
        <v>348</v>
      </c>
    </row>
    <row r="3112" spans="2:37">
      <c r="B3112" s="16" t="n">
        <f>10000000+INDEX(编号表!$B:$B,MATCH(F3112,编号表!$A:$A,0))*100000+INDEX(编号表!$F:$F,MATCH(D3112,编号表!$E:$E,0))*1000+INDEX(编号表!$D:$D,MATCH(E3112,编号表!$C:$C,0))*10000+G3112</f>
        <v>11952091</v>
      </c>
      <c r="C3112" s="16" t="s">
        <v>3769</v>
      </c>
      <c r="D3112" s="16" t="s">
        <v>102</v>
      </c>
      <c r="E3112" s="16" t="s">
        <v>348</v>
      </c>
      <c r="F3112" s="16" t="s">
        <v>1777</v>
      </c>
      <c r="G3112" s="16">
        <v>91</v>
      </c>
      <c r="I3112" s="16">
        <v>60</v>
      </c>
      <c r="J3112" t="str">
        <f t="shared" si="50"/>
        <v>大类_灵品化神丹药</v>
      </c>
      <c r="K3112" s="16" t="s">
        <v>337</v>
      </c>
      <c r="L3112" s="16">
        <v>1</v>
      </c>
      <c r="M3112" s="16" t="s">
        <v>1777</v>
      </c>
      <c r="O3112" s="16">
        <v>0</v>
      </c>
      <c r="P3112" s="16" t="b">
        <v>1</v>
      </c>
      <c r="R3112" s="16" t="b">
        <v>0</v>
      </c>
      <c r="S3112" s="16">
        <v>1</v>
      </c>
      <c r="T3112" s="16" t="s">
        <v>91</v>
      </c>
      <c r="U3112" s="16">
        <v>999</v>
      </c>
      <c r="V3112" s="16" t="s">
        <v>1778</v>
      </c>
      <c r="W3112" s="16">
        <v>31952091</v>
      </c>
      <c r="Y3112" s="16" t="inlineStr">
        <is>
          <t>化神境灵品丹药。暴击伤害增加+1067点，持续1500现实秒。</t>
        </is>
      </c>
      <c r="Z3112" s="16" t="inlineStr">
        <is>
          <t>|cff00FF00“会心一击，或贵其常至，或贵其威深；诸法各循所长。凉剂自有其宜，须量药力与丹毒而用。”——《照神会击录》|r</t>
        </is>
      </c>
      <c r="AA3112" t="str" s="16">
        <v>炼丹可得。</v>
      </c>
      <c r="AB3112">
        <v>11921091</v>
      </c>
      <c r="AC3112" s="16" t="s">
        <v>1781</v>
      </c>
      <c r="AD3112" s="16">
        <v>40002</v>
      </c>
      <c r="AF3112">
        <v>70002</v>
      </c>
      <c r="AH3112">
        <v>7500</v>
      </c>
      <c r="AI3112" s="16" t="s">
        <v>1777</v>
      </c>
      <c r="AJ3112" s="16" t="s">
        <v>1777</v>
      </c>
      <c r="AK3112" s="16" t="s">
        <v>348</v>
      </c>
    </row>
    <row r="3113" spans="2:37">
      <c r="B3113" s="16" t="n">
        <f>10000000+INDEX(编号表!$B:$B,MATCH(F3113,编号表!$A:$A,0))*100000+INDEX(编号表!$F:$F,MATCH(D3113,编号表!$E:$E,0))*1000+INDEX(编号表!$D:$D,MATCH(E3113,编号表!$C:$C,0))*10000+G3113</f>
        <v>11953091</v>
      </c>
      <c r="C3113" s="16" t="s">
        <v>3769</v>
      </c>
      <c r="D3113" s="16" t="s">
        <v>105</v>
      </c>
      <c r="E3113" s="16" t="s">
        <v>348</v>
      </c>
      <c r="F3113" s="16" t="s">
        <v>1777</v>
      </c>
      <c r="G3113" s="16">
        <v>91</v>
      </c>
      <c r="I3113" s="16">
        <v>60</v>
      </c>
      <c r="J3113" t="str">
        <f t="shared" si="50"/>
        <v>大类_玄品化神丹药</v>
      </c>
      <c r="K3113" s="16" t="s">
        <v>337</v>
      </c>
      <c r="L3113" s="16">
        <v>1</v>
      </c>
      <c r="M3113" s="16" t="s">
        <v>1777</v>
      </c>
      <c r="O3113" s="16">
        <v>0</v>
      </c>
      <c r="P3113" s="16" t="b">
        <v>1</v>
      </c>
      <c r="R3113" s="16" t="b">
        <v>0</v>
      </c>
      <c r="S3113" s="16">
        <v>1</v>
      </c>
      <c r="T3113" s="16" t="s">
        <v>91</v>
      </c>
      <c r="U3113" s="16">
        <v>999</v>
      </c>
      <c r="V3113" s="16" t="s">
        <v>1778</v>
      </c>
      <c r="W3113" s="16">
        <v>31953091</v>
      </c>
      <c r="Y3113" s="16" t="inlineStr">
        <is>
          <t>化神境玄品丹药。暴击伤害增加+1067点，持续2700现实秒。</t>
        </is>
      </c>
      <c r="Z3113" s="16" t="inlineStr">
        <is>
          <t>|cff00FF00“会心一击，或贵其常至，或贵其威深；诸法各循所长。凉剂自有其宜，须量药力与丹毒而用。”——《照神会击录》|r</t>
        </is>
      </c>
      <c r="AA3113" t="str" s="16">
        <v>炼丹可得。</v>
      </c>
      <c r="AB3113">
        <v>11921091</v>
      </c>
      <c r="AC3113" s="16" t="s">
        <v>1781</v>
      </c>
      <c r="AD3113" s="16">
        <v>40003</v>
      </c>
      <c r="AF3113">
        <v>70003</v>
      </c>
      <c r="AH3113">
        <v>30000</v>
      </c>
      <c r="AI3113" s="16" t="s">
        <v>1777</v>
      </c>
      <c r="AJ3113" s="16" t="s">
        <v>1777</v>
      </c>
      <c r="AK3113" s="16" t="s">
        <v>348</v>
      </c>
    </row>
    <row r="3114" spans="2:37">
      <c r="B3114" s="16" t="n">
        <f>10000000+INDEX(编号表!$B:$B,MATCH(F3114,编号表!$A:$A,0))*100000+INDEX(编号表!$F:$F,MATCH(D3114,编号表!$E:$E,0))*1000+INDEX(编号表!$D:$D,MATCH(E3114,编号表!$C:$C,0))*10000+G3114</f>
        <v>11954091</v>
      </c>
      <c r="C3114" s="16" t="s">
        <v>3769</v>
      </c>
      <c r="D3114" s="16" t="s">
        <v>108</v>
      </c>
      <c r="E3114" s="16" t="s">
        <v>348</v>
      </c>
      <c r="F3114" s="16" t="s">
        <v>1777</v>
      </c>
      <c r="G3114" s="16">
        <v>91</v>
      </c>
      <c r="I3114" s="16">
        <v>60</v>
      </c>
      <c r="J3114" t="str">
        <f t="shared" si="50"/>
        <v>大类_仙品化神丹药</v>
      </c>
      <c r="K3114" s="16" t="s">
        <v>337</v>
      </c>
      <c r="L3114" s="16">
        <v>1</v>
      </c>
      <c r="M3114" s="16" t="s">
        <v>1777</v>
      </c>
      <c r="O3114" s="16">
        <v>0</v>
      </c>
      <c r="P3114" s="16" t="b">
        <v>1</v>
      </c>
      <c r="R3114" s="16" t="b">
        <v>0</v>
      </c>
      <c r="S3114" s="16">
        <v>1</v>
      </c>
      <c r="T3114" s="16" t="s">
        <v>91</v>
      </c>
      <c r="U3114" s="16">
        <v>999</v>
      </c>
      <c r="V3114" s="16" t="s">
        <v>1778</v>
      </c>
      <c r="W3114" s="16">
        <v>31954091</v>
      </c>
      <c r="Y3114" s="16" t="inlineStr">
        <is>
          <t>化神境仙品丹药。暴击伤害增加+1067点，持续4860现实秒。</t>
        </is>
      </c>
      <c r="Z3114" s="16" t="inlineStr">
        <is>
          <t>|cff00FF00“会心一击，或贵其常至，或贵其威深；诸法各循所长。凉剂自有其宜，须量药力与丹毒而用。”——《照神会击录》|r</t>
        </is>
      </c>
      <c r="AA3114" t="str" s="16">
        <v>炼丹可得。</v>
      </c>
      <c r="AB3114">
        <v>11921091</v>
      </c>
      <c r="AC3114" s="16" t="s">
        <v>1781</v>
      </c>
      <c r="AD3114" s="16">
        <v>40004</v>
      </c>
      <c r="AF3114">
        <v>70004</v>
      </c>
      <c r="AH3114">
        <v>150000</v>
      </c>
      <c r="AI3114" s="16" t="s">
        <v>1777</v>
      </c>
      <c r="AJ3114" s="16" t="s">
        <v>1777</v>
      </c>
      <c r="AK3114" s="16" t="s">
        <v>348</v>
      </c>
    </row>
    <row r="3115" spans="2:37">
      <c r="B3115" s="16" t="n">
        <f>10000000+INDEX(编号表!$B:$B,MATCH(F3115,编号表!$A:$A,0))*100000+INDEX(编号表!$F:$F,MATCH(D3115,编号表!$E:$E,0))*1000+INDEX(编号表!$D:$D,MATCH(E3115,编号表!$C:$C,0))*10000+G3115</f>
        <v>11952092</v>
      </c>
      <c r="C3115" s="16" t="s">
        <v>3773</v>
      </c>
      <c r="D3115" s="16" t="s">
        <v>102</v>
      </c>
      <c r="E3115" s="16" t="s">
        <v>348</v>
      </c>
      <c r="F3115" s="16" t="s">
        <v>1777</v>
      </c>
      <c r="G3115" s="16">
        <v>92</v>
      </c>
      <c r="I3115" s="16">
        <v>60</v>
      </c>
      <c r="J3115" t="str">
        <f t="shared" si="50"/>
        <v>大类_灵品化神丹药</v>
      </c>
      <c r="K3115" s="16" t="s">
        <v>337</v>
      </c>
      <c r="L3115" s="16">
        <v>1</v>
      </c>
      <c r="M3115" s="16" t="s">
        <v>1777</v>
      </c>
      <c r="O3115" s="16">
        <v>0</v>
      </c>
      <c r="P3115" s="16" t="b">
        <v>1</v>
      </c>
      <c r="R3115" s="16" t="b">
        <v>0</v>
      </c>
      <c r="S3115" s="16">
        <v>1</v>
      </c>
      <c r="T3115" s="16" t="s">
        <v>91</v>
      </c>
      <c r="U3115" s="16">
        <v>999</v>
      </c>
      <c r="V3115" s="16" t="s">
        <v>1778</v>
      </c>
      <c r="W3115" s="16">
        <v>31952092</v>
      </c>
      <c r="Y3115" s="16" t="inlineStr">
        <is>
          <t>化神境灵品丹药。暴击率+2%，持续1500现实秒。</t>
        </is>
      </c>
      <c r="Z3115" s="16" t="inlineStr">
        <is>
          <t>|cff00FF00“会心一击，或贵其常至，或贵其威深；诸法各循所长。平剂自有其宜，须量药力与丹毒而用。”——《照神会击录》|r</t>
        </is>
      </c>
      <c r="AA3115" t="str" s="16">
        <v>炼丹可得。</v>
      </c>
      <c r="AB3115">
        <v>11921092</v>
      </c>
      <c r="AC3115" s="16" t="s">
        <v>1781</v>
      </c>
      <c r="AD3115" s="16">
        <v>40002</v>
      </c>
      <c r="AF3115">
        <v>70002</v>
      </c>
      <c r="AH3115">
        <v>7500</v>
      </c>
      <c r="AI3115" s="16" t="s">
        <v>1777</v>
      </c>
      <c r="AJ3115" s="16" t="s">
        <v>1777</v>
      </c>
      <c r="AK3115" s="16" t="s">
        <v>348</v>
      </c>
    </row>
    <row r="3116" spans="2:37">
      <c r="B3116" s="16" t="n">
        <f>10000000+INDEX(编号表!$B:$B,MATCH(F3116,编号表!$A:$A,0))*100000+INDEX(编号表!$F:$F,MATCH(D3116,编号表!$E:$E,0))*1000+INDEX(编号表!$D:$D,MATCH(E3116,编号表!$C:$C,0))*10000+G3116</f>
        <v>11953092</v>
      </c>
      <c r="C3116" s="16" t="s">
        <v>3773</v>
      </c>
      <c r="D3116" s="16" t="s">
        <v>105</v>
      </c>
      <c r="E3116" s="16" t="s">
        <v>348</v>
      </c>
      <c r="F3116" s="16" t="s">
        <v>1777</v>
      </c>
      <c r="G3116" s="16">
        <v>92</v>
      </c>
      <c r="I3116" s="16">
        <v>60</v>
      </c>
      <c r="J3116" t="str">
        <f t="shared" si="50"/>
        <v>大类_玄品化神丹药</v>
      </c>
      <c r="K3116" s="16" t="s">
        <v>337</v>
      </c>
      <c r="L3116" s="16">
        <v>1</v>
      </c>
      <c r="M3116" s="16" t="s">
        <v>1777</v>
      </c>
      <c r="O3116" s="16">
        <v>0</v>
      </c>
      <c r="P3116" s="16" t="b">
        <v>1</v>
      </c>
      <c r="R3116" s="16" t="b">
        <v>0</v>
      </c>
      <c r="S3116" s="16">
        <v>1</v>
      </c>
      <c r="T3116" s="16" t="s">
        <v>91</v>
      </c>
      <c r="U3116" s="16">
        <v>999</v>
      </c>
      <c r="V3116" s="16" t="s">
        <v>1778</v>
      </c>
      <c r="W3116" s="16">
        <v>31953092</v>
      </c>
      <c r="Y3116" s="16" t="inlineStr">
        <is>
          <t>化神境玄品丹药。暴击率+2%，持续2700现实秒。</t>
        </is>
      </c>
      <c r="Z3116" s="16" t="inlineStr">
        <is>
          <t>|cff00FF00“会心一击，或贵其常至，或贵其威深；诸法各循所长。平剂自有其宜，须量药力与丹毒而用。”——《照神会击录》|r</t>
        </is>
      </c>
      <c r="AA3116" t="str" s="16">
        <v>炼丹可得。</v>
      </c>
      <c r="AB3116">
        <v>11921092</v>
      </c>
      <c r="AC3116" s="16" t="s">
        <v>1781</v>
      </c>
      <c r="AD3116" s="16">
        <v>40003</v>
      </c>
      <c r="AF3116">
        <v>70003</v>
      </c>
      <c r="AH3116">
        <v>30000</v>
      </c>
      <c r="AI3116" s="16" t="s">
        <v>1777</v>
      </c>
      <c r="AJ3116" s="16" t="s">
        <v>1777</v>
      </c>
      <c r="AK3116" s="16" t="s">
        <v>348</v>
      </c>
    </row>
    <row r="3117" spans="2:37">
      <c r="B3117" s="16" t="n">
        <f>10000000+INDEX(编号表!$B:$B,MATCH(F3117,编号表!$A:$A,0))*100000+INDEX(编号表!$F:$F,MATCH(D3117,编号表!$E:$E,0))*1000+INDEX(编号表!$D:$D,MATCH(E3117,编号表!$C:$C,0))*10000+G3117</f>
        <v>11954092</v>
      </c>
      <c r="C3117" s="16" t="s">
        <v>3773</v>
      </c>
      <c r="D3117" s="16" t="s">
        <v>108</v>
      </c>
      <c r="E3117" s="16" t="s">
        <v>348</v>
      </c>
      <c r="F3117" s="16" t="s">
        <v>1777</v>
      </c>
      <c r="G3117" s="16">
        <v>92</v>
      </c>
      <c r="I3117" s="16">
        <v>60</v>
      </c>
      <c r="J3117" t="str">
        <f t="shared" si="50"/>
        <v>大类_仙品化神丹药</v>
      </c>
      <c r="K3117" s="16" t="s">
        <v>337</v>
      </c>
      <c r="L3117" s="16">
        <v>1</v>
      </c>
      <c r="M3117" s="16" t="s">
        <v>1777</v>
      </c>
      <c r="O3117" s="16">
        <v>0</v>
      </c>
      <c r="P3117" s="16" t="b">
        <v>1</v>
      </c>
      <c r="R3117" s="16" t="b">
        <v>0</v>
      </c>
      <c r="S3117" s="16">
        <v>1</v>
      </c>
      <c r="T3117" s="16" t="s">
        <v>91</v>
      </c>
      <c r="U3117" s="16">
        <v>999</v>
      </c>
      <c r="V3117" s="16" t="s">
        <v>1778</v>
      </c>
      <c r="W3117" s="16">
        <v>31954092</v>
      </c>
      <c r="Y3117" s="16" t="inlineStr">
        <is>
          <t>化神境仙品丹药。暴击率+2%，持续4860现实秒。</t>
        </is>
      </c>
      <c r="Z3117" s="16" t="inlineStr">
        <is>
          <t>|cff00FF00“会心一击，或贵其常至，或贵其威深；诸法各循所长。平剂自有其宜，须量药力与丹毒而用。”——《照神会击录》|r</t>
        </is>
      </c>
      <c r="AA3117" t="str" s="16">
        <v>炼丹可得。</v>
      </c>
      <c r="AB3117">
        <v>11921092</v>
      </c>
      <c r="AC3117" s="16" t="s">
        <v>1781</v>
      </c>
      <c r="AD3117" s="16">
        <v>40004</v>
      </c>
      <c r="AF3117">
        <v>70004</v>
      </c>
      <c r="AH3117">
        <v>150000</v>
      </c>
      <c r="AI3117" s="16" t="s">
        <v>1777</v>
      </c>
      <c r="AJ3117" s="16" t="s">
        <v>1777</v>
      </c>
      <c r="AK3117" s="16" t="s">
        <v>348</v>
      </c>
    </row>
    <row r="3118" spans="2:37">
      <c r="B3118" s="16" t="n">
        <f>10000000+INDEX(编号表!$B:$B,MATCH(F3118,编号表!$A:$A,0))*100000+INDEX(编号表!$F:$F,MATCH(D3118,编号表!$E:$E,0))*1000+INDEX(编号表!$D:$D,MATCH(E3118,编号表!$C:$C,0))*10000+G3118</f>
        <v>11952093</v>
      </c>
      <c r="C3118" s="16" t="s">
        <v>3777</v>
      </c>
      <c r="D3118" s="16" t="s">
        <v>102</v>
      </c>
      <c r="E3118" s="16" t="s">
        <v>348</v>
      </c>
      <c r="F3118" s="16" t="s">
        <v>1777</v>
      </c>
      <c r="G3118" s="16">
        <v>93</v>
      </c>
      <c r="I3118" s="16">
        <v>60</v>
      </c>
      <c r="J3118" t="str">
        <f t="shared" si="50"/>
        <v>大类_灵品化神丹药</v>
      </c>
      <c r="K3118" s="16" t="s">
        <v>337</v>
      </c>
      <c r="L3118" s="16">
        <v>1</v>
      </c>
      <c r="M3118" s="16" t="s">
        <v>1777</v>
      </c>
      <c r="O3118" s="16">
        <v>0</v>
      </c>
      <c r="P3118" s="16" t="b">
        <v>1</v>
      </c>
      <c r="R3118" s="16" t="b">
        <v>0</v>
      </c>
      <c r="S3118" s="16">
        <v>1</v>
      </c>
      <c r="T3118" s="16" t="s">
        <v>91</v>
      </c>
      <c r="U3118" s="16">
        <v>999</v>
      </c>
      <c r="V3118" s="16" t="s">
        <v>1778</v>
      </c>
      <c r="W3118" s="16">
        <v>31952093</v>
      </c>
      <c r="Y3118" s="16" t="inlineStr">
        <is>
          <t>化神境灵品丹药。暴击伤害增加+2134点，持续1500现实秒。</t>
        </is>
      </c>
      <c r="Z3118" s="16" t="inlineStr">
        <is>
          <t>|cff00FF00“会心一击，或贵其常至，或贵其威深；诸法各循所长。温剂自有其宜，须量药力与丹毒而用。”——《照神会击录》|r</t>
        </is>
      </c>
      <c r="AA3118" t="str" s="16">
        <v>炼丹可得。</v>
      </c>
      <c r="AB3118">
        <v>11921093</v>
      </c>
      <c r="AC3118" s="16" t="s">
        <v>1781</v>
      </c>
      <c r="AD3118" s="16">
        <v>40002</v>
      </c>
      <c r="AF3118">
        <v>70002</v>
      </c>
      <c r="AH3118">
        <v>7500</v>
      </c>
      <c r="AI3118" s="16" t="s">
        <v>1777</v>
      </c>
      <c r="AJ3118" s="16" t="s">
        <v>1777</v>
      </c>
      <c r="AK3118" s="16" t="s">
        <v>348</v>
      </c>
    </row>
    <row r="3119" spans="2:37">
      <c r="B3119" s="16" t="n">
        <f>10000000+INDEX(编号表!$B:$B,MATCH(F3119,编号表!$A:$A,0))*100000+INDEX(编号表!$F:$F,MATCH(D3119,编号表!$E:$E,0))*1000+INDEX(编号表!$D:$D,MATCH(E3119,编号表!$C:$C,0))*10000+G3119</f>
        <v>11953093</v>
      </c>
      <c r="C3119" s="16" t="s">
        <v>3777</v>
      </c>
      <c r="D3119" s="16" t="s">
        <v>105</v>
      </c>
      <c r="E3119" s="16" t="s">
        <v>348</v>
      </c>
      <c r="F3119" s="16" t="s">
        <v>1777</v>
      </c>
      <c r="G3119" s="16">
        <v>93</v>
      </c>
      <c r="I3119" s="16">
        <v>60</v>
      </c>
      <c r="J3119" t="str">
        <f t="shared" si="50"/>
        <v>大类_玄品化神丹药</v>
      </c>
      <c r="K3119" s="16" t="s">
        <v>337</v>
      </c>
      <c r="L3119" s="16">
        <v>1</v>
      </c>
      <c r="M3119" s="16" t="s">
        <v>1777</v>
      </c>
      <c r="O3119" s="16">
        <v>0</v>
      </c>
      <c r="P3119" s="16" t="b">
        <v>1</v>
      </c>
      <c r="R3119" s="16" t="b">
        <v>0</v>
      </c>
      <c r="S3119" s="16">
        <v>1</v>
      </c>
      <c r="T3119" s="16" t="s">
        <v>91</v>
      </c>
      <c r="U3119" s="16">
        <v>999</v>
      </c>
      <c r="V3119" s="16" t="s">
        <v>1778</v>
      </c>
      <c r="W3119" s="16">
        <v>31953093</v>
      </c>
      <c r="Y3119" s="16" t="inlineStr">
        <is>
          <t>化神境玄品丹药。暴击伤害增加+2134点，持续2700现实秒。</t>
        </is>
      </c>
      <c r="Z3119" s="16" t="inlineStr">
        <is>
          <t>|cff00FF00“会心一击，或贵其常至，或贵其威深；诸法各循所长。温剂自有其宜，须量药力与丹毒而用。”——《照神会击录》|r</t>
        </is>
      </c>
      <c r="AA3119" t="str" s="16">
        <v>炼丹可得。</v>
      </c>
      <c r="AB3119">
        <v>11921093</v>
      </c>
      <c r="AC3119" s="16" t="s">
        <v>1781</v>
      </c>
      <c r="AD3119" s="16">
        <v>40003</v>
      </c>
      <c r="AF3119">
        <v>70003</v>
      </c>
      <c r="AH3119">
        <v>30000</v>
      </c>
      <c r="AI3119" s="16" t="s">
        <v>1777</v>
      </c>
      <c r="AJ3119" s="16" t="s">
        <v>1777</v>
      </c>
      <c r="AK3119" s="16" t="s">
        <v>348</v>
      </c>
    </row>
    <row r="3120" spans="2:37">
      <c r="B3120" s="16" t="n">
        <f>10000000+INDEX(编号表!$B:$B,MATCH(F3120,编号表!$A:$A,0))*100000+INDEX(编号表!$F:$F,MATCH(D3120,编号表!$E:$E,0))*1000+INDEX(编号表!$D:$D,MATCH(E3120,编号表!$C:$C,0))*10000+G3120</f>
        <v>11954093</v>
      </c>
      <c r="C3120" s="16" t="s">
        <v>3777</v>
      </c>
      <c r="D3120" s="16" t="s">
        <v>108</v>
      </c>
      <c r="E3120" s="16" t="s">
        <v>348</v>
      </c>
      <c r="F3120" s="16" t="s">
        <v>1777</v>
      </c>
      <c r="G3120" s="16">
        <v>93</v>
      </c>
      <c r="I3120" s="16">
        <v>60</v>
      </c>
      <c r="J3120" t="str">
        <f t="shared" si="50"/>
        <v>大类_仙品化神丹药</v>
      </c>
      <c r="K3120" s="16" t="s">
        <v>337</v>
      </c>
      <c r="L3120" s="16">
        <v>1</v>
      </c>
      <c r="M3120" s="16" t="s">
        <v>1777</v>
      </c>
      <c r="O3120" s="16">
        <v>0</v>
      </c>
      <c r="P3120" s="16" t="b">
        <v>1</v>
      </c>
      <c r="R3120" s="16" t="b">
        <v>0</v>
      </c>
      <c r="S3120" s="16">
        <v>1</v>
      </c>
      <c r="T3120" s="16" t="s">
        <v>91</v>
      </c>
      <c r="U3120" s="16">
        <v>999</v>
      </c>
      <c r="V3120" s="16" t="s">
        <v>1778</v>
      </c>
      <c r="W3120" s="16">
        <v>31954093</v>
      </c>
      <c r="Y3120" s="16" t="inlineStr">
        <is>
          <t>化神境仙品丹药。暴击伤害增加+2134点，持续4860现实秒。</t>
        </is>
      </c>
      <c r="Z3120" s="16" t="inlineStr">
        <is>
          <t>|cff00FF00“会心一击，或贵其常至，或贵其威深；诸法各循所长。温剂自有其宜，须量药力与丹毒而用。”——《照神会击录》|r</t>
        </is>
      </c>
      <c r="AA3120" t="str" s="16">
        <v>炼丹可得。</v>
      </c>
      <c r="AB3120">
        <v>11921093</v>
      </c>
      <c r="AC3120" s="16" t="s">
        <v>1781</v>
      </c>
      <c r="AD3120" s="16">
        <v>40004</v>
      </c>
      <c r="AF3120">
        <v>70004</v>
      </c>
      <c r="AH3120">
        <v>150000</v>
      </c>
      <c r="AI3120" s="16" t="s">
        <v>1777</v>
      </c>
      <c r="AJ3120" s="16" t="s">
        <v>1777</v>
      </c>
      <c r="AK3120" s="16" t="s">
        <v>348</v>
      </c>
    </row>
    <row r="3121" spans="2:37">
      <c r="B3121" s="16" t="n">
        <f>10000000+INDEX(编号表!$B:$B,MATCH(F3121,编号表!$A:$A,0))*100000+INDEX(编号表!$F:$F,MATCH(D3121,编号表!$E:$E,0))*1000+INDEX(编号表!$D:$D,MATCH(E3121,编号表!$C:$C,0))*10000+G3121</f>
        <v>11952094</v>
      </c>
      <c r="C3121" s="16" t="s">
        <v>3781</v>
      </c>
      <c r="D3121" s="16" t="s">
        <v>102</v>
      </c>
      <c r="E3121" s="16" t="s">
        <v>348</v>
      </c>
      <c r="F3121" s="16" t="s">
        <v>1777</v>
      </c>
      <c r="G3121" s="16">
        <v>94</v>
      </c>
      <c r="I3121" s="16">
        <v>60</v>
      </c>
      <c r="J3121" t="str">
        <f t="shared" si="50"/>
        <v>大类_灵品化神丹药</v>
      </c>
      <c r="K3121" s="16" t="s">
        <v>337</v>
      </c>
      <c r="L3121" s="16">
        <v>1</v>
      </c>
      <c r="M3121" s="16" t="s">
        <v>1777</v>
      </c>
      <c r="O3121" s="16">
        <v>0</v>
      </c>
      <c r="P3121" s="16" t="b">
        <v>1</v>
      </c>
      <c r="R3121" s="16" t="b">
        <v>0</v>
      </c>
      <c r="S3121" s="16">
        <v>1</v>
      </c>
      <c r="T3121" s="16" t="s">
        <v>91</v>
      </c>
      <c r="U3121" s="16">
        <v>999</v>
      </c>
      <c r="V3121" s="16" t="s">
        <v>1778</v>
      </c>
      <c r="W3121" s="16">
        <v>31952094</v>
      </c>
      <c r="Y3121" s="16" t="inlineStr">
        <is>
          <t>化神境灵品丹药。暴击伤害加成+30%，持续900现实秒。</t>
        </is>
      </c>
      <c r="Z3121" s="16" t="inlineStr">
        <is>
          <t>|cff00FF00“会心一击，或贵其常至，或贵其威深；诸法各循所长。热剂自有其宜，须量药力与丹毒而用。”——《照神会击录》|r</t>
        </is>
      </c>
      <c r="AA3121" t="str" s="16">
        <v>炼丹可得。</v>
      </c>
      <c r="AB3121">
        <v>11921094</v>
      </c>
      <c r="AC3121" s="16" t="s">
        <v>1781</v>
      </c>
      <c r="AD3121" s="16">
        <v>40002</v>
      </c>
      <c r="AF3121">
        <v>70002</v>
      </c>
      <c r="AH3121">
        <v>7500</v>
      </c>
      <c r="AI3121" s="16" t="s">
        <v>1777</v>
      </c>
      <c r="AJ3121" s="16" t="s">
        <v>1777</v>
      </c>
      <c r="AK3121" s="16" t="s">
        <v>348</v>
      </c>
    </row>
    <row r="3122" spans="2:37">
      <c r="B3122" s="16" t="n">
        <f>10000000+INDEX(编号表!$B:$B,MATCH(F3122,编号表!$A:$A,0))*100000+INDEX(编号表!$F:$F,MATCH(D3122,编号表!$E:$E,0))*1000+INDEX(编号表!$D:$D,MATCH(E3122,编号表!$C:$C,0))*10000+G3122</f>
        <v>11953094</v>
      </c>
      <c r="C3122" s="16" t="s">
        <v>3781</v>
      </c>
      <c r="D3122" s="16" t="s">
        <v>105</v>
      </c>
      <c r="E3122" s="16" t="s">
        <v>348</v>
      </c>
      <c r="F3122" s="16" t="s">
        <v>1777</v>
      </c>
      <c r="G3122" s="16">
        <v>94</v>
      </c>
      <c r="I3122" s="16">
        <v>60</v>
      </c>
      <c r="J3122" t="str">
        <f t="shared" si="50"/>
        <v>大类_玄品化神丹药</v>
      </c>
      <c r="K3122" s="16" t="s">
        <v>337</v>
      </c>
      <c r="L3122" s="16">
        <v>1</v>
      </c>
      <c r="M3122" s="16" t="s">
        <v>1777</v>
      </c>
      <c r="O3122" s="16">
        <v>0</v>
      </c>
      <c r="P3122" s="16" t="b">
        <v>1</v>
      </c>
      <c r="R3122" s="16" t="b">
        <v>0</v>
      </c>
      <c r="S3122" s="16">
        <v>1</v>
      </c>
      <c r="T3122" s="16" t="s">
        <v>91</v>
      </c>
      <c r="U3122" s="16">
        <v>999</v>
      </c>
      <c r="V3122" s="16" t="s">
        <v>1778</v>
      </c>
      <c r="W3122" s="16">
        <v>31953094</v>
      </c>
      <c r="Y3122" s="16" t="inlineStr">
        <is>
          <t>化神境玄品丹药。暴击伤害加成+30%，持续1620现实秒。</t>
        </is>
      </c>
      <c r="Z3122" s="16" t="inlineStr">
        <is>
          <t>|cff00FF00“会心一击，或贵其常至，或贵其威深；诸法各循所长。热剂自有其宜，须量药力与丹毒而用。”——《照神会击录》|r</t>
        </is>
      </c>
      <c r="AA3122" t="str" s="16">
        <v>炼丹可得。</v>
      </c>
      <c r="AB3122">
        <v>11921094</v>
      </c>
      <c r="AC3122" s="16" t="s">
        <v>1781</v>
      </c>
      <c r="AD3122" s="16">
        <v>40003</v>
      </c>
      <c r="AF3122">
        <v>70003</v>
      </c>
      <c r="AH3122">
        <v>30000</v>
      </c>
      <c r="AI3122" s="16" t="s">
        <v>1777</v>
      </c>
      <c r="AJ3122" s="16" t="s">
        <v>1777</v>
      </c>
      <c r="AK3122" s="16" t="s">
        <v>348</v>
      </c>
    </row>
    <row r="3123" spans="2:37">
      <c r="B3123" s="16" t="n">
        <f>10000000+INDEX(编号表!$B:$B,MATCH(F3123,编号表!$A:$A,0))*100000+INDEX(编号表!$F:$F,MATCH(D3123,编号表!$E:$E,0))*1000+INDEX(编号表!$D:$D,MATCH(E3123,编号表!$C:$C,0))*10000+G3123</f>
        <v>11954094</v>
      </c>
      <c r="C3123" s="16" t="s">
        <v>3781</v>
      </c>
      <c r="D3123" s="16" t="s">
        <v>108</v>
      </c>
      <c r="E3123" s="16" t="s">
        <v>348</v>
      </c>
      <c r="F3123" s="16" t="s">
        <v>1777</v>
      </c>
      <c r="G3123" s="16">
        <v>94</v>
      </c>
      <c r="I3123" s="16">
        <v>60</v>
      </c>
      <c r="J3123" t="str">
        <f t="shared" ref="J3123:J3186" si="51">"大类_"&amp;D3123&amp;E3123&amp;F3123</f>
        <v>大类_仙品化神丹药</v>
      </c>
      <c r="K3123" s="16" t="s">
        <v>337</v>
      </c>
      <c r="L3123" s="16">
        <v>1</v>
      </c>
      <c r="M3123" s="16" t="s">
        <v>1777</v>
      </c>
      <c r="O3123" s="16">
        <v>0</v>
      </c>
      <c r="P3123" s="16" t="b">
        <v>1</v>
      </c>
      <c r="R3123" s="16" t="b">
        <v>0</v>
      </c>
      <c r="S3123" s="16">
        <v>1</v>
      </c>
      <c r="T3123" s="16" t="s">
        <v>91</v>
      </c>
      <c r="U3123" s="16">
        <v>999</v>
      </c>
      <c r="V3123" s="16" t="s">
        <v>1778</v>
      </c>
      <c r="W3123" s="16">
        <v>31954094</v>
      </c>
      <c r="Y3123" s="16" t="inlineStr">
        <is>
          <t>化神境仙品丹药。暴击伤害加成+30%，持续2916现实秒。</t>
        </is>
      </c>
      <c r="Z3123" s="16" t="inlineStr">
        <is>
          <t>|cff00FF00“会心一击，或贵其常至，或贵其威深；诸法各循所长。热剂自有其宜，须量药力与丹毒而用。”——《照神会击录》|r</t>
        </is>
      </c>
      <c r="AA3123" t="str" s="16">
        <v>炼丹可得。</v>
      </c>
      <c r="AB3123">
        <v>11921094</v>
      </c>
      <c r="AC3123" s="16" t="s">
        <v>1781</v>
      </c>
      <c r="AD3123" s="16">
        <v>40004</v>
      </c>
      <c r="AF3123">
        <v>70004</v>
      </c>
      <c r="AH3123">
        <v>150000</v>
      </c>
      <c r="AI3123" s="16" t="s">
        <v>1777</v>
      </c>
      <c r="AJ3123" s="16" t="s">
        <v>1777</v>
      </c>
      <c r="AK3123" s="16" t="s">
        <v>348</v>
      </c>
    </row>
    <row r="3124" spans="2:37">
      <c r="B3124" s="16" t="n">
        <f>10000000+INDEX(编号表!$B:$B,MATCH(F3124,编号表!$A:$A,0))*100000+INDEX(编号表!$F:$F,MATCH(D3124,编号表!$E:$E,0))*1000+INDEX(编号表!$D:$D,MATCH(E3124,编号表!$C:$C,0))*10000+G3124</f>
        <v>11952095</v>
      </c>
      <c r="C3124" s="16" t="s">
        <v>3785</v>
      </c>
      <c r="D3124" s="16" t="s">
        <v>102</v>
      </c>
      <c r="E3124" s="16" t="s">
        <v>348</v>
      </c>
      <c r="F3124" s="16" t="s">
        <v>1777</v>
      </c>
      <c r="G3124" s="16">
        <v>95</v>
      </c>
      <c r="I3124" s="16">
        <v>60</v>
      </c>
      <c r="J3124" t="str">
        <f t="shared" si="51"/>
        <v>大类_灵品化神丹药</v>
      </c>
      <c r="K3124" s="16" t="s">
        <v>337</v>
      </c>
      <c r="L3124" s="16">
        <v>1</v>
      </c>
      <c r="M3124" s="16" t="s">
        <v>1777</v>
      </c>
      <c r="O3124" s="16">
        <v>0</v>
      </c>
      <c r="P3124" s="16" t="b">
        <v>1</v>
      </c>
      <c r="R3124" s="16" t="b">
        <v>0</v>
      </c>
      <c r="S3124" s="16">
        <v>1</v>
      </c>
      <c r="T3124" s="16" t="s">
        <v>91</v>
      </c>
      <c r="U3124" s="16">
        <v>999</v>
      </c>
      <c r="V3124" s="16" t="s">
        <v>1778</v>
      </c>
      <c r="W3124" s="16">
        <v>31952095</v>
      </c>
      <c r="Y3124" s="16" t="inlineStr">
        <is>
          <t>化神境灵品丹药。免暴击率+1%，持续600现实秒。</t>
        </is>
      </c>
      <c r="Z3124" s="16" t="inlineStr">
        <is>
          <t>|cff00FF00“定神可减会心之险，天佑可助守御之判；不以此丹许免控。寒剂自有其宜，须量药力与丹毒而用。”——《定神守御录》|r</t>
        </is>
      </c>
      <c r="AA3124" t="str" s="16">
        <v>炼丹可得。</v>
      </c>
      <c r="AB3124">
        <v>11921095</v>
      </c>
      <c r="AC3124" s="16" t="s">
        <v>1781</v>
      </c>
      <c r="AD3124" s="16">
        <v>40002</v>
      </c>
      <c r="AF3124">
        <v>70002</v>
      </c>
      <c r="AH3124">
        <v>7500</v>
      </c>
      <c r="AI3124" s="16" t="s">
        <v>1777</v>
      </c>
      <c r="AJ3124" s="16" t="s">
        <v>1777</v>
      </c>
      <c r="AK3124" s="16" t="s">
        <v>348</v>
      </c>
    </row>
    <row r="3125" spans="2:37">
      <c r="B3125" s="16" t="n">
        <f>10000000+INDEX(编号表!$B:$B,MATCH(F3125,编号表!$A:$A,0))*100000+INDEX(编号表!$F:$F,MATCH(D3125,编号表!$E:$E,0))*1000+INDEX(编号表!$D:$D,MATCH(E3125,编号表!$C:$C,0))*10000+G3125</f>
        <v>11953095</v>
      </c>
      <c r="C3125" s="16" t="s">
        <v>3785</v>
      </c>
      <c r="D3125" s="16" t="s">
        <v>105</v>
      </c>
      <c r="E3125" s="16" t="s">
        <v>348</v>
      </c>
      <c r="F3125" s="16" t="s">
        <v>1777</v>
      </c>
      <c r="G3125" s="16">
        <v>95</v>
      </c>
      <c r="I3125" s="16">
        <v>60</v>
      </c>
      <c r="J3125" t="str">
        <f t="shared" si="51"/>
        <v>大类_玄品化神丹药</v>
      </c>
      <c r="K3125" s="16" t="s">
        <v>337</v>
      </c>
      <c r="L3125" s="16">
        <v>1</v>
      </c>
      <c r="M3125" s="16" t="s">
        <v>1777</v>
      </c>
      <c r="O3125" s="16">
        <v>0</v>
      </c>
      <c r="P3125" s="16" t="b">
        <v>1</v>
      </c>
      <c r="R3125" s="16" t="b">
        <v>0</v>
      </c>
      <c r="S3125" s="16">
        <v>1</v>
      </c>
      <c r="T3125" s="16" t="s">
        <v>91</v>
      </c>
      <c r="U3125" s="16">
        <v>999</v>
      </c>
      <c r="V3125" s="16" t="s">
        <v>1778</v>
      </c>
      <c r="W3125" s="16">
        <v>31953095</v>
      </c>
      <c r="Y3125" s="16" t="inlineStr">
        <is>
          <t>化神境玄品丹药。免暴击率+1%，持续1080现实秒。</t>
        </is>
      </c>
      <c r="Z3125" s="16" t="inlineStr">
        <is>
          <t>|cff00FF00“定神可减会心之险，天佑可助守御之判；不以此丹许免控。寒剂自有其宜，须量药力与丹毒而用。”——《定神守御录》|r</t>
        </is>
      </c>
      <c r="AA3125" t="str" s="16">
        <v>炼丹可得。</v>
      </c>
      <c r="AB3125">
        <v>11921095</v>
      </c>
      <c r="AC3125" s="16" t="s">
        <v>1781</v>
      </c>
      <c r="AD3125" s="16">
        <v>40003</v>
      </c>
      <c r="AF3125">
        <v>70003</v>
      </c>
      <c r="AH3125">
        <v>30000</v>
      </c>
      <c r="AI3125" s="16" t="s">
        <v>1777</v>
      </c>
      <c r="AJ3125" s="16" t="s">
        <v>1777</v>
      </c>
      <c r="AK3125" s="16" t="s">
        <v>348</v>
      </c>
    </row>
    <row r="3126" spans="2:37">
      <c r="B3126" s="16" t="n">
        <f>10000000+INDEX(编号表!$B:$B,MATCH(F3126,编号表!$A:$A,0))*100000+INDEX(编号表!$F:$F,MATCH(D3126,编号表!$E:$E,0))*1000+INDEX(编号表!$D:$D,MATCH(E3126,编号表!$C:$C,0))*10000+G3126</f>
        <v>11954095</v>
      </c>
      <c r="C3126" s="16" t="s">
        <v>3785</v>
      </c>
      <c r="D3126" s="16" t="s">
        <v>108</v>
      </c>
      <c r="E3126" s="16" t="s">
        <v>348</v>
      </c>
      <c r="F3126" s="16" t="s">
        <v>1777</v>
      </c>
      <c r="G3126" s="16">
        <v>95</v>
      </c>
      <c r="I3126" s="16">
        <v>60</v>
      </c>
      <c r="J3126" t="str">
        <f t="shared" si="51"/>
        <v>大类_仙品化神丹药</v>
      </c>
      <c r="K3126" s="16" t="s">
        <v>337</v>
      </c>
      <c r="L3126" s="16">
        <v>1</v>
      </c>
      <c r="M3126" s="16" t="s">
        <v>1777</v>
      </c>
      <c r="O3126" s="16">
        <v>0</v>
      </c>
      <c r="P3126" s="16" t="b">
        <v>1</v>
      </c>
      <c r="R3126" s="16" t="b">
        <v>0</v>
      </c>
      <c r="S3126" s="16">
        <v>1</v>
      </c>
      <c r="T3126" s="16" t="s">
        <v>91</v>
      </c>
      <c r="U3126" s="16">
        <v>999</v>
      </c>
      <c r="V3126" s="16" t="s">
        <v>1778</v>
      </c>
      <c r="W3126" s="16">
        <v>31954095</v>
      </c>
      <c r="Y3126" s="16" t="inlineStr">
        <is>
          <t>化神境仙品丹药。免暴击率+1%，持续1944现实秒。</t>
        </is>
      </c>
      <c r="Z3126" s="16" t="inlineStr">
        <is>
          <t>|cff00FF00“定神可减会心之险，天佑可助守御之判；不以此丹许免控。寒剂自有其宜，须量药力与丹毒而用。”——《定神守御录》|r</t>
        </is>
      </c>
      <c r="AA3126" t="str" s="16">
        <v>炼丹可得。</v>
      </c>
      <c r="AB3126">
        <v>11921095</v>
      </c>
      <c r="AC3126" s="16" t="s">
        <v>1781</v>
      </c>
      <c r="AD3126" s="16">
        <v>40004</v>
      </c>
      <c r="AF3126">
        <v>70004</v>
      </c>
      <c r="AH3126">
        <v>150000</v>
      </c>
      <c r="AI3126" s="16" t="s">
        <v>1777</v>
      </c>
      <c r="AJ3126" s="16" t="s">
        <v>1777</v>
      </c>
      <c r="AK3126" s="16" t="s">
        <v>348</v>
      </c>
    </row>
    <row r="3127" spans="2:37">
      <c r="B3127" s="16" t="n">
        <f>10000000+INDEX(编号表!$B:$B,MATCH(F3127,编号表!$A:$A,0))*100000+INDEX(编号表!$F:$F,MATCH(D3127,编号表!$E:$E,0))*1000+INDEX(编号表!$D:$D,MATCH(E3127,编号表!$C:$C,0))*10000+G3127</f>
        <v>11952096</v>
      </c>
      <c r="C3127" s="16" t="s">
        <v>3789</v>
      </c>
      <c r="D3127" s="16" t="s">
        <v>102</v>
      </c>
      <c r="E3127" s="16" t="s">
        <v>348</v>
      </c>
      <c r="F3127" s="16" t="s">
        <v>1777</v>
      </c>
      <c r="G3127" s="16">
        <v>96</v>
      </c>
      <c r="I3127" s="16">
        <v>60</v>
      </c>
      <c r="J3127" t="str">
        <f t="shared" si="51"/>
        <v>大类_灵品化神丹药</v>
      </c>
      <c r="K3127" s="16" t="s">
        <v>337</v>
      </c>
      <c r="L3127" s="16">
        <v>1</v>
      </c>
      <c r="M3127" s="16" t="s">
        <v>1777</v>
      </c>
      <c r="O3127" s="16">
        <v>0</v>
      </c>
      <c r="P3127" s="16" t="b">
        <v>1</v>
      </c>
      <c r="R3127" s="16" t="b">
        <v>0</v>
      </c>
      <c r="S3127" s="16">
        <v>1</v>
      </c>
      <c r="T3127" s="16" t="s">
        <v>91</v>
      </c>
      <c r="U3127" s="16">
        <v>999</v>
      </c>
      <c r="V3127" s="16" t="s">
        <v>1778</v>
      </c>
      <c r="W3127" s="16">
        <v>31952096</v>
      </c>
      <c r="Y3127" s="16" t="inlineStr">
        <is>
          <t>化神境灵品丹药。免暴击率+2%，持续600现实秒。</t>
        </is>
      </c>
      <c r="Z3127" s="16" t="inlineStr">
        <is>
          <t>|cff00FF00“定神可减会心之险，天佑可助守御之判；不以此丹许免控。凉剂自有其宜，须量药力与丹毒而用。”——《定神守御录》|r</t>
        </is>
      </c>
      <c r="AA3127" t="str" s="16">
        <v>炼丹可得。</v>
      </c>
      <c r="AB3127">
        <v>11921096</v>
      </c>
      <c r="AC3127" s="16" t="s">
        <v>1781</v>
      </c>
      <c r="AD3127" s="16">
        <v>40002</v>
      </c>
      <c r="AF3127">
        <v>70002</v>
      </c>
      <c r="AH3127">
        <v>7500</v>
      </c>
      <c r="AI3127" s="16" t="s">
        <v>1777</v>
      </c>
      <c r="AJ3127" s="16" t="s">
        <v>1777</v>
      </c>
      <c r="AK3127" s="16" t="s">
        <v>348</v>
      </c>
    </row>
    <row r="3128" spans="2:37">
      <c r="B3128" s="16" t="n">
        <f>10000000+INDEX(编号表!$B:$B,MATCH(F3128,编号表!$A:$A,0))*100000+INDEX(编号表!$F:$F,MATCH(D3128,编号表!$E:$E,0))*1000+INDEX(编号表!$D:$D,MATCH(E3128,编号表!$C:$C,0))*10000+G3128</f>
        <v>11953096</v>
      </c>
      <c r="C3128" s="16" t="s">
        <v>3789</v>
      </c>
      <c r="D3128" s="16" t="s">
        <v>105</v>
      </c>
      <c r="E3128" s="16" t="s">
        <v>348</v>
      </c>
      <c r="F3128" s="16" t="s">
        <v>1777</v>
      </c>
      <c r="G3128" s="16">
        <v>96</v>
      </c>
      <c r="I3128" s="16">
        <v>60</v>
      </c>
      <c r="J3128" t="str">
        <f t="shared" si="51"/>
        <v>大类_玄品化神丹药</v>
      </c>
      <c r="K3128" s="16" t="s">
        <v>337</v>
      </c>
      <c r="L3128" s="16">
        <v>1</v>
      </c>
      <c r="M3128" s="16" t="s">
        <v>1777</v>
      </c>
      <c r="O3128" s="16">
        <v>0</v>
      </c>
      <c r="P3128" s="16" t="b">
        <v>1</v>
      </c>
      <c r="R3128" s="16" t="b">
        <v>0</v>
      </c>
      <c r="S3128" s="16">
        <v>1</v>
      </c>
      <c r="T3128" s="16" t="s">
        <v>91</v>
      </c>
      <c r="U3128" s="16">
        <v>999</v>
      </c>
      <c r="V3128" s="16" t="s">
        <v>1778</v>
      </c>
      <c r="W3128" s="16">
        <v>31953096</v>
      </c>
      <c r="Y3128" s="16" t="inlineStr">
        <is>
          <t>化神境玄品丹药。免暴击率+2%，持续1080现实秒。</t>
        </is>
      </c>
      <c r="Z3128" s="16" t="inlineStr">
        <is>
          <t>|cff00FF00“定神可减会心之险，天佑可助守御之判；不以此丹许免控。凉剂自有其宜，须量药力与丹毒而用。”——《定神守御录》|r</t>
        </is>
      </c>
      <c r="AA3128" t="str" s="16">
        <v>炼丹可得。</v>
      </c>
      <c r="AB3128">
        <v>11921096</v>
      </c>
      <c r="AC3128" s="16" t="s">
        <v>1781</v>
      </c>
      <c r="AD3128" s="16">
        <v>40003</v>
      </c>
      <c r="AF3128">
        <v>70003</v>
      </c>
      <c r="AH3128">
        <v>30000</v>
      </c>
      <c r="AI3128" s="16" t="s">
        <v>1777</v>
      </c>
      <c r="AJ3128" s="16" t="s">
        <v>1777</v>
      </c>
      <c r="AK3128" s="16" t="s">
        <v>348</v>
      </c>
    </row>
    <row r="3129" spans="2:37">
      <c r="B3129" s="16" t="n">
        <f>10000000+INDEX(编号表!$B:$B,MATCH(F3129,编号表!$A:$A,0))*100000+INDEX(编号表!$F:$F,MATCH(D3129,编号表!$E:$E,0))*1000+INDEX(编号表!$D:$D,MATCH(E3129,编号表!$C:$C,0))*10000+G3129</f>
        <v>11954096</v>
      </c>
      <c r="C3129" s="16" t="s">
        <v>3789</v>
      </c>
      <c r="D3129" s="16" t="s">
        <v>108</v>
      </c>
      <c r="E3129" s="16" t="s">
        <v>348</v>
      </c>
      <c r="F3129" s="16" t="s">
        <v>1777</v>
      </c>
      <c r="G3129" s="16">
        <v>96</v>
      </c>
      <c r="I3129" s="16">
        <v>60</v>
      </c>
      <c r="J3129" t="str">
        <f t="shared" si="51"/>
        <v>大类_仙品化神丹药</v>
      </c>
      <c r="K3129" s="16" t="s">
        <v>337</v>
      </c>
      <c r="L3129" s="16">
        <v>1</v>
      </c>
      <c r="M3129" s="16" t="s">
        <v>1777</v>
      </c>
      <c r="O3129" s="16">
        <v>0</v>
      </c>
      <c r="P3129" s="16" t="b">
        <v>1</v>
      </c>
      <c r="R3129" s="16" t="b">
        <v>0</v>
      </c>
      <c r="S3129" s="16">
        <v>1</v>
      </c>
      <c r="T3129" s="16" t="s">
        <v>91</v>
      </c>
      <c r="U3129" s="16">
        <v>999</v>
      </c>
      <c r="V3129" s="16" t="s">
        <v>1778</v>
      </c>
      <c r="W3129" s="16">
        <v>31954096</v>
      </c>
      <c r="Y3129" s="16" t="inlineStr">
        <is>
          <t>化神境仙品丹药。免暴击率+2%，持续1944现实秒。</t>
        </is>
      </c>
      <c r="Z3129" s="16" t="inlineStr">
        <is>
          <t>|cff00FF00“定神可减会心之险，天佑可助守御之判；不以此丹许免控。凉剂自有其宜，须量药力与丹毒而用。”——《定神守御录》|r</t>
        </is>
      </c>
      <c r="AA3129" t="str" s="16">
        <v>炼丹可得。</v>
      </c>
      <c r="AB3129">
        <v>11921096</v>
      </c>
      <c r="AC3129" s="16" t="s">
        <v>1781</v>
      </c>
      <c r="AD3129" s="16">
        <v>40004</v>
      </c>
      <c r="AF3129">
        <v>70004</v>
      </c>
      <c r="AH3129">
        <v>150000</v>
      </c>
      <c r="AI3129" s="16" t="s">
        <v>1777</v>
      </c>
      <c r="AJ3129" s="16" t="s">
        <v>1777</v>
      </c>
      <c r="AK3129" s="16" t="s">
        <v>348</v>
      </c>
    </row>
    <row r="3130" spans="2:37">
      <c r="B3130" s="16" t="n">
        <f>10000000+INDEX(编号表!$B:$B,MATCH(F3130,编号表!$A:$A,0))*100000+INDEX(编号表!$F:$F,MATCH(D3130,编号表!$E:$E,0))*1000+INDEX(编号表!$D:$D,MATCH(E3130,编号表!$C:$C,0))*10000+G3130</f>
        <v>11952097</v>
      </c>
      <c r="C3130" s="16" t="s">
        <v>3793</v>
      </c>
      <c r="D3130" s="16" t="s">
        <v>102</v>
      </c>
      <c r="E3130" s="16" t="s">
        <v>348</v>
      </c>
      <c r="F3130" s="16" t="s">
        <v>1777</v>
      </c>
      <c r="G3130" s="16">
        <v>97</v>
      </c>
      <c r="I3130" s="16">
        <v>60</v>
      </c>
      <c r="J3130" t="str">
        <f t="shared" si="51"/>
        <v>大类_灵品化神丹药</v>
      </c>
      <c r="K3130" s="16" t="s">
        <v>337</v>
      </c>
      <c r="L3130" s="16">
        <v>1</v>
      </c>
      <c r="M3130" s="16" t="s">
        <v>1777</v>
      </c>
      <c r="O3130" s="16">
        <v>0</v>
      </c>
      <c r="P3130" s="16" t="b">
        <v>1</v>
      </c>
      <c r="R3130" s="16" t="b">
        <v>0</v>
      </c>
      <c r="S3130" s="16">
        <v>1</v>
      </c>
      <c r="T3130" s="16" t="s">
        <v>91</v>
      </c>
      <c r="U3130" s="16">
        <v>999</v>
      </c>
      <c r="V3130" s="16" t="s">
        <v>1778</v>
      </c>
      <c r="W3130" s="16">
        <v>31952097</v>
      </c>
      <c r="Y3130" s="16" t="inlineStr">
        <is>
          <t>化神境灵品丹药。免暴击率+1.5%；天佑+1档，持续600现实秒。</t>
        </is>
      </c>
      <c r="Z3130" s="16" t="inlineStr">
        <is>
          <t>|cff00FF00“定神可减会心之险，天佑可助守御之判；不以此丹许免控。平剂自有其宜，须量药力与丹毒而用。”——《定神守御录》|r</t>
        </is>
      </c>
      <c r="AA3130" t="str" s="16">
        <v>炼丹可得。</v>
      </c>
      <c r="AB3130">
        <v>11921097</v>
      </c>
      <c r="AC3130" s="16" t="s">
        <v>1781</v>
      </c>
      <c r="AD3130" s="16">
        <v>40002</v>
      </c>
      <c r="AF3130">
        <v>70002</v>
      </c>
      <c r="AH3130">
        <v>7500</v>
      </c>
      <c r="AI3130" s="16" t="s">
        <v>1777</v>
      </c>
      <c r="AJ3130" s="16" t="s">
        <v>1777</v>
      </c>
      <c r="AK3130" s="16" t="s">
        <v>348</v>
      </c>
    </row>
    <row r="3131" spans="2:37">
      <c r="B3131" s="16" t="n">
        <f>10000000+INDEX(编号表!$B:$B,MATCH(F3131,编号表!$A:$A,0))*100000+INDEX(编号表!$F:$F,MATCH(D3131,编号表!$E:$E,0))*1000+INDEX(编号表!$D:$D,MATCH(E3131,编号表!$C:$C,0))*10000+G3131</f>
        <v>11953097</v>
      </c>
      <c r="C3131" s="16" t="s">
        <v>3793</v>
      </c>
      <c r="D3131" s="16" t="s">
        <v>105</v>
      </c>
      <c r="E3131" s="16" t="s">
        <v>348</v>
      </c>
      <c r="F3131" s="16" t="s">
        <v>1777</v>
      </c>
      <c r="G3131" s="16">
        <v>97</v>
      </c>
      <c r="I3131" s="16">
        <v>60</v>
      </c>
      <c r="J3131" t="str">
        <f t="shared" si="51"/>
        <v>大类_玄品化神丹药</v>
      </c>
      <c r="K3131" s="16" t="s">
        <v>337</v>
      </c>
      <c r="L3131" s="16">
        <v>1</v>
      </c>
      <c r="M3131" s="16" t="s">
        <v>1777</v>
      </c>
      <c r="O3131" s="16">
        <v>0</v>
      </c>
      <c r="P3131" s="16" t="b">
        <v>1</v>
      </c>
      <c r="R3131" s="16" t="b">
        <v>0</v>
      </c>
      <c r="S3131" s="16">
        <v>1</v>
      </c>
      <c r="T3131" s="16" t="s">
        <v>91</v>
      </c>
      <c r="U3131" s="16">
        <v>999</v>
      </c>
      <c r="V3131" s="16" t="s">
        <v>1778</v>
      </c>
      <c r="W3131" s="16">
        <v>31953097</v>
      </c>
      <c r="Y3131" s="16" t="inlineStr">
        <is>
          <t>化神境玄品丹药。免暴击率+1.5%；天佑+1档，持续1080现实秒。</t>
        </is>
      </c>
      <c r="Z3131" s="16" t="inlineStr">
        <is>
          <t>|cff00FF00“定神可减会心之险，天佑可助守御之判；不以此丹许免控。平剂自有其宜，须量药力与丹毒而用。”——《定神守御录》|r</t>
        </is>
      </c>
      <c r="AA3131" t="str" s="16">
        <v>炼丹可得。</v>
      </c>
      <c r="AB3131">
        <v>11921097</v>
      </c>
      <c r="AC3131" s="16" t="s">
        <v>1781</v>
      </c>
      <c r="AD3131" s="16">
        <v>40003</v>
      </c>
      <c r="AF3131">
        <v>70003</v>
      </c>
      <c r="AH3131">
        <v>30000</v>
      </c>
      <c r="AI3131" s="16" t="s">
        <v>1777</v>
      </c>
      <c r="AJ3131" s="16" t="s">
        <v>1777</v>
      </c>
      <c r="AK3131" s="16" t="s">
        <v>348</v>
      </c>
    </row>
    <row r="3132" spans="2:37">
      <c r="B3132" s="16" t="n">
        <f>10000000+INDEX(编号表!$B:$B,MATCH(F3132,编号表!$A:$A,0))*100000+INDEX(编号表!$F:$F,MATCH(D3132,编号表!$E:$E,0))*1000+INDEX(编号表!$D:$D,MATCH(E3132,编号表!$C:$C,0))*10000+G3132</f>
        <v>11954097</v>
      </c>
      <c r="C3132" s="16" t="s">
        <v>3793</v>
      </c>
      <c r="D3132" s="16" t="s">
        <v>108</v>
      </c>
      <c r="E3132" s="16" t="s">
        <v>348</v>
      </c>
      <c r="F3132" s="16" t="s">
        <v>1777</v>
      </c>
      <c r="G3132" s="16">
        <v>97</v>
      </c>
      <c r="I3132" s="16">
        <v>60</v>
      </c>
      <c r="J3132" t="str">
        <f t="shared" si="51"/>
        <v>大类_仙品化神丹药</v>
      </c>
      <c r="K3132" s="16" t="s">
        <v>337</v>
      </c>
      <c r="L3132" s="16">
        <v>1</v>
      </c>
      <c r="M3132" s="16" t="s">
        <v>1777</v>
      </c>
      <c r="O3132" s="16">
        <v>0</v>
      </c>
      <c r="P3132" s="16" t="b">
        <v>1</v>
      </c>
      <c r="R3132" s="16" t="b">
        <v>0</v>
      </c>
      <c r="S3132" s="16">
        <v>1</v>
      </c>
      <c r="T3132" s="16" t="s">
        <v>91</v>
      </c>
      <c r="U3132" s="16">
        <v>999</v>
      </c>
      <c r="V3132" s="16" t="s">
        <v>1778</v>
      </c>
      <c r="W3132" s="16">
        <v>31954097</v>
      </c>
      <c r="Y3132" s="16" t="inlineStr">
        <is>
          <t>化神境仙品丹药。免暴击率+1.5%；天佑+1档，持续1944现实秒。</t>
        </is>
      </c>
      <c r="Z3132" s="16" t="inlineStr">
        <is>
          <t>|cff00FF00“定神可减会心之险，天佑可助守御之判；不以此丹许免控。平剂自有其宜，须量药力与丹毒而用。”——《定神守御录》|r</t>
        </is>
      </c>
      <c r="AA3132" t="str" s="16">
        <v>炼丹可得。</v>
      </c>
      <c r="AB3132">
        <v>11921097</v>
      </c>
      <c r="AC3132" s="16" t="s">
        <v>1781</v>
      </c>
      <c r="AD3132" s="16">
        <v>40004</v>
      </c>
      <c r="AF3132">
        <v>70004</v>
      </c>
      <c r="AH3132">
        <v>150000</v>
      </c>
      <c r="AI3132" s="16" t="s">
        <v>1777</v>
      </c>
      <c r="AJ3132" s="16" t="s">
        <v>1777</v>
      </c>
      <c r="AK3132" s="16" t="s">
        <v>348</v>
      </c>
    </row>
    <row r="3133" spans="2:37">
      <c r="B3133" s="16" t="n">
        <f>10000000+INDEX(编号表!$B:$B,MATCH(F3133,编号表!$A:$A,0))*100000+INDEX(编号表!$F:$F,MATCH(D3133,编号表!$E:$E,0))*1000+INDEX(编号表!$D:$D,MATCH(E3133,编号表!$C:$C,0))*10000+G3133</f>
        <v>11952098</v>
      </c>
      <c r="C3133" s="16" t="s">
        <v>3797</v>
      </c>
      <c r="D3133" s="16" t="s">
        <v>102</v>
      </c>
      <c r="E3133" s="16" t="s">
        <v>348</v>
      </c>
      <c r="F3133" s="16" t="s">
        <v>1777</v>
      </c>
      <c r="G3133" s="16">
        <v>98</v>
      </c>
      <c r="I3133" s="16">
        <v>60</v>
      </c>
      <c r="J3133" t="str">
        <f t="shared" si="51"/>
        <v>大类_灵品化神丹药</v>
      </c>
      <c r="K3133" s="16" t="s">
        <v>337</v>
      </c>
      <c r="L3133" s="16">
        <v>1</v>
      </c>
      <c r="M3133" s="16" t="s">
        <v>1777</v>
      </c>
      <c r="O3133" s="16">
        <v>0</v>
      </c>
      <c r="P3133" s="16" t="b">
        <v>1</v>
      </c>
      <c r="R3133" s="16" t="b">
        <v>0</v>
      </c>
      <c r="S3133" s="16">
        <v>1</v>
      </c>
      <c r="T3133" s="16" t="s">
        <v>91</v>
      </c>
      <c r="U3133" s="16">
        <v>999</v>
      </c>
      <c r="V3133" s="16" t="s">
        <v>1778</v>
      </c>
      <c r="W3133" s="16">
        <v>31952098</v>
      </c>
      <c r="Y3133" s="16" t="inlineStr">
        <is>
          <t>化神境灵品丹药。天佑+1档，持续600现实秒。</t>
        </is>
      </c>
      <c r="Z3133" s="16" t="inlineStr">
        <is>
          <t>|cff00FF00“定神可减会心之险，天佑可助守御之判；不以此丹许免控。温剂自有其宜，须量药力与丹毒而用。”——《定神守御录》|r</t>
        </is>
      </c>
      <c r="AA3133" t="str" s="16">
        <v>炼丹可得。</v>
      </c>
      <c r="AB3133">
        <v>11921098</v>
      </c>
      <c r="AC3133" s="16" t="s">
        <v>1781</v>
      </c>
      <c r="AD3133" s="16">
        <v>40002</v>
      </c>
      <c r="AF3133">
        <v>70002</v>
      </c>
      <c r="AH3133">
        <v>7500</v>
      </c>
      <c r="AI3133" s="16" t="s">
        <v>1777</v>
      </c>
      <c r="AJ3133" s="16" t="s">
        <v>1777</v>
      </c>
      <c r="AK3133" s="16" t="s">
        <v>348</v>
      </c>
    </row>
    <row r="3134" spans="2:37">
      <c r="B3134" s="16" t="n">
        <f>10000000+INDEX(编号表!$B:$B,MATCH(F3134,编号表!$A:$A,0))*100000+INDEX(编号表!$F:$F,MATCH(D3134,编号表!$E:$E,0))*1000+INDEX(编号表!$D:$D,MATCH(E3134,编号表!$C:$C,0))*10000+G3134</f>
        <v>11953098</v>
      </c>
      <c r="C3134" s="16" t="s">
        <v>3797</v>
      </c>
      <c r="D3134" s="16" t="s">
        <v>105</v>
      </c>
      <c r="E3134" s="16" t="s">
        <v>348</v>
      </c>
      <c r="F3134" s="16" t="s">
        <v>1777</v>
      </c>
      <c r="G3134" s="16">
        <v>98</v>
      </c>
      <c r="I3134" s="16">
        <v>60</v>
      </c>
      <c r="J3134" t="str">
        <f t="shared" si="51"/>
        <v>大类_玄品化神丹药</v>
      </c>
      <c r="K3134" s="16" t="s">
        <v>337</v>
      </c>
      <c r="L3134" s="16">
        <v>1</v>
      </c>
      <c r="M3134" s="16" t="s">
        <v>1777</v>
      </c>
      <c r="O3134" s="16">
        <v>0</v>
      </c>
      <c r="P3134" s="16" t="b">
        <v>1</v>
      </c>
      <c r="R3134" s="16" t="b">
        <v>0</v>
      </c>
      <c r="S3134" s="16">
        <v>1</v>
      </c>
      <c r="T3134" s="16" t="s">
        <v>91</v>
      </c>
      <c r="U3134" s="16">
        <v>999</v>
      </c>
      <c r="V3134" s="16" t="s">
        <v>1778</v>
      </c>
      <c r="W3134" s="16">
        <v>31953098</v>
      </c>
      <c r="Y3134" s="16" t="inlineStr">
        <is>
          <t>化神境玄品丹药。天佑+1档，持续1080现实秒。</t>
        </is>
      </c>
      <c r="Z3134" s="16" t="inlineStr">
        <is>
          <t>|cff00FF00“定神可减会心之险，天佑可助守御之判；不以此丹许免控。温剂自有其宜，须量药力与丹毒而用。”——《定神守御录》|r</t>
        </is>
      </c>
      <c r="AA3134" t="str" s="16">
        <v>炼丹可得。</v>
      </c>
      <c r="AB3134">
        <v>11921098</v>
      </c>
      <c r="AC3134" s="16" t="s">
        <v>1781</v>
      </c>
      <c r="AD3134" s="16">
        <v>40003</v>
      </c>
      <c r="AF3134">
        <v>70003</v>
      </c>
      <c r="AH3134">
        <v>30000</v>
      </c>
      <c r="AI3134" s="16" t="s">
        <v>1777</v>
      </c>
      <c r="AJ3134" s="16" t="s">
        <v>1777</v>
      </c>
      <c r="AK3134" s="16" t="s">
        <v>348</v>
      </c>
    </row>
    <row r="3135" spans="2:37">
      <c r="B3135" s="16" t="n">
        <f>10000000+INDEX(编号表!$B:$B,MATCH(F3135,编号表!$A:$A,0))*100000+INDEX(编号表!$F:$F,MATCH(D3135,编号表!$E:$E,0))*1000+INDEX(编号表!$D:$D,MATCH(E3135,编号表!$C:$C,0))*10000+G3135</f>
        <v>11954098</v>
      </c>
      <c r="C3135" s="16" t="s">
        <v>3797</v>
      </c>
      <c r="D3135" s="16" t="s">
        <v>108</v>
      </c>
      <c r="E3135" s="16" t="s">
        <v>348</v>
      </c>
      <c r="F3135" s="16" t="s">
        <v>1777</v>
      </c>
      <c r="G3135" s="16">
        <v>98</v>
      </c>
      <c r="I3135" s="16">
        <v>60</v>
      </c>
      <c r="J3135" t="str">
        <f t="shared" si="51"/>
        <v>大类_仙品化神丹药</v>
      </c>
      <c r="K3135" s="16" t="s">
        <v>337</v>
      </c>
      <c r="L3135" s="16">
        <v>1</v>
      </c>
      <c r="M3135" s="16" t="s">
        <v>1777</v>
      </c>
      <c r="O3135" s="16">
        <v>0</v>
      </c>
      <c r="P3135" s="16" t="b">
        <v>1</v>
      </c>
      <c r="R3135" s="16" t="b">
        <v>0</v>
      </c>
      <c r="S3135" s="16">
        <v>1</v>
      </c>
      <c r="T3135" s="16" t="s">
        <v>91</v>
      </c>
      <c r="U3135" s="16">
        <v>999</v>
      </c>
      <c r="V3135" s="16" t="s">
        <v>1778</v>
      </c>
      <c r="W3135" s="16">
        <v>31954098</v>
      </c>
      <c r="Y3135" s="16" t="inlineStr">
        <is>
          <t>化神境仙品丹药。天佑+1档，持续1944现实秒。</t>
        </is>
      </c>
      <c r="Z3135" s="16" t="inlineStr">
        <is>
          <t>|cff00FF00“定神可减会心之险，天佑可助守御之判；不以此丹许免控。温剂自有其宜，须量药力与丹毒而用。”——《定神守御录》|r</t>
        </is>
      </c>
      <c r="AA3135" t="str" s="16">
        <v>炼丹可得。</v>
      </c>
      <c r="AB3135">
        <v>11921098</v>
      </c>
      <c r="AC3135" s="16" t="s">
        <v>1781</v>
      </c>
      <c r="AD3135" s="16">
        <v>40004</v>
      </c>
      <c r="AF3135">
        <v>70004</v>
      </c>
      <c r="AH3135">
        <v>150000</v>
      </c>
      <c r="AI3135" s="16" t="s">
        <v>1777</v>
      </c>
      <c r="AJ3135" s="16" t="s">
        <v>1777</v>
      </c>
      <c r="AK3135" s="16" t="s">
        <v>348</v>
      </c>
    </row>
    <row r="3136" spans="2:37">
      <c r="B3136" s="16" t="n">
        <f>10000000+INDEX(编号表!$B:$B,MATCH(F3136,编号表!$A:$A,0))*100000+INDEX(编号表!$F:$F,MATCH(D3136,编号表!$E:$E,0))*1000+INDEX(编号表!$D:$D,MATCH(E3136,编号表!$C:$C,0))*10000+G3136</f>
        <v>11952099</v>
      </c>
      <c r="C3136" s="16" t="s">
        <v>3801</v>
      </c>
      <c r="D3136" s="16" t="s">
        <v>102</v>
      </c>
      <c r="E3136" s="16" t="s">
        <v>348</v>
      </c>
      <c r="F3136" s="16" t="s">
        <v>1777</v>
      </c>
      <c r="G3136" s="16">
        <v>99</v>
      </c>
      <c r="I3136" s="16">
        <v>60</v>
      </c>
      <c r="J3136" t="str">
        <f t="shared" si="51"/>
        <v>大类_灵品化神丹药</v>
      </c>
      <c r="K3136" s="16" t="s">
        <v>337</v>
      </c>
      <c r="L3136" s="16">
        <v>1</v>
      </c>
      <c r="M3136" s="16" t="s">
        <v>1777</v>
      </c>
      <c r="O3136" s="16">
        <v>0</v>
      </c>
      <c r="P3136" s="16" t="b">
        <v>1</v>
      </c>
      <c r="R3136" s="16" t="b">
        <v>0</v>
      </c>
      <c r="S3136" s="16">
        <v>1</v>
      </c>
      <c r="T3136" s="16" t="s">
        <v>91</v>
      </c>
      <c r="U3136" s="16">
        <v>999</v>
      </c>
      <c r="V3136" s="16" t="s">
        <v>1778</v>
      </c>
      <c r="W3136" s="16">
        <v>31952099</v>
      </c>
      <c r="Y3136" s="16" t="inlineStr">
        <is>
          <t>化神境灵品丹药。天佑+2档，持续600现实秒。</t>
        </is>
      </c>
      <c r="Z3136" s="16" t="inlineStr">
        <is>
          <t>|cff00FF00“定神可减会心之险，天佑可助守御之判；不以此丹许免控。热剂自有其宜，须量药力与丹毒而用。”——《定神守御录》|r</t>
        </is>
      </c>
      <c r="AA3136" t="str" s="16">
        <v>炼丹可得。</v>
      </c>
      <c r="AB3136">
        <v>11921099</v>
      </c>
      <c r="AC3136" s="16" t="s">
        <v>1781</v>
      </c>
      <c r="AD3136" s="16">
        <v>40002</v>
      </c>
      <c r="AF3136">
        <v>70002</v>
      </c>
      <c r="AH3136">
        <v>7500</v>
      </c>
      <c r="AI3136" s="16" t="s">
        <v>1777</v>
      </c>
      <c r="AJ3136" s="16" t="s">
        <v>1777</v>
      </c>
      <c r="AK3136" s="16" t="s">
        <v>348</v>
      </c>
    </row>
    <row r="3137" spans="2:37">
      <c r="B3137" s="16" t="n">
        <f>10000000+INDEX(编号表!$B:$B,MATCH(F3137,编号表!$A:$A,0))*100000+INDEX(编号表!$F:$F,MATCH(D3137,编号表!$E:$E,0))*1000+INDEX(编号表!$D:$D,MATCH(E3137,编号表!$C:$C,0))*10000+G3137</f>
        <v>11953099</v>
      </c>
      <c r="C3137" s="16" t="s">
        <v>3801</v>
      </c>
      <c r="D3137" s="16" t="s">
        <v>105</v>
      </c>
      <c r="E3137" s="16" t="s">
        <v>348</v>
      </c>
      <c r="F3137" s="16" t="s">
        <v>1777</v>
      </c>
      <c r="G3137" s="16">
        <v>99</v>
      </c>
      <c r="I3137" s="16">
        <v>60</v>
      </c>
      <c r="J3137" t="str">
        <f t="shared" si="51"/>
        <v>大类_玄品化神丹药</v>
      </c>
      <c r="K3137" s="16" t="s">
        <v>337</v>
      </c>
      <c r="L3137" s="16">
        <v>1</v>
      </c>
      <c r="M3137" s="16" t="s">
        <v>1777</v>
      </c>
      <c r="O3137" s="16">
        <v>0</v>
      </c>
      <c r="P3137" s="16" t="b">
        <v>1</v>
      </c>
      <c r="R3137" s="16" t="b">
        <v>0</v>
      </c>
      <c r="S3137" s="16">
        <v>1</v>
      </c>
      <c r="T3137" s="16" t="s">
        <v>91</v>
      </c>
      <c r="U3137" s="16">
        <v>999</v>
      </c>
      <c r="V3137" s="16" t="s">
        <v>1778</v>
      </c>
      <c r="W3137" s="16">
        <v>31953099</v>
      </c>
      <c r="Y3137" s="16" t="inlineStr">
        <is>
          <t>化神境玄品丹药。天佑+2档，持续1080现实秒。</t>
        </is>
      </c>
      <c r="Z3137" s="16" t="inlineStr">
        <is>
          <t>|cff00FF00“定神可减会心之险，天佑可助守御之判；不以此丹许免控。热剂自有其宜，须量药力与丹毒而用。”——《定神守御录》|r</t>
        </is>
      </c>
      <c r="AA3137" t="str" s="16">
        <v>炼丹可得。</v>
      </c>
      <c r="AB3137">
        <v>11921099</v>
      </c>
      <c r="AC3137" s="16" t="s">
        <v>1781</v>
      </c>
      <c r="AD3137" s="16">
        <v>40003</v>
      </c>
      <c r="AF3137">
        <v>70003</v>
      </c>
      <c r="AH3137">
        <v>30000</v>
      </c>
      <c r="AI3137" s="16" t="s">
        <v>1777</v>
      </c>
      <c r="AJ3137" s="16" t="s">
        <v>1777</v>
      </c>
      <c r="AK3137" s="16" t="s">
        <v>348</v>
      </c>
    </row>
    <row r="3138" spans="2:37">
      <c r="B3138" s="16" t="n">
        <f>10000000+INDEX(编号表!$B:$B,MATCH(F3138,编号表!$A:$A,0))*100000+INDEX(编号表!$F:$F,MATCH(D3138,编号表!$E:$E,0))*1000+INDEX(编号表!$D:$D,MATCH(E3138,编号表!$C:$C,0))*10000+G3138</f>
        <v>11954099</v>
      </c>
      <c r="C3138" s="16" t="s">
        <v>3801</v>
      </c>
      <c r="D3138" s="16" t="s">
        <v>108</v>
      </c>
      <c r="E3138" s="16" t="s">
        <v>348</v>
      </c>
      <c r="F3138" s="16" t="s">
        <v>1777</v>
      </c>
      <c r="G3138" s="16">
        <v>99</v>
      </c>
      <c r="I3138" s="16">
        <v>60</v>
      </c>
      <c r="J3138" t="str">
        <f t="shared" si="51"/>
        <v>大类_仙品化神丹药</v>
      </c>
      <c r="K3138" s="16" t="s">
        <v>337</v>
      </c>
      <c r="L3138" s="16">
        <v>1</v>
      </c>
      <c r="M3138" s="16" t="s">
        <v>1777</v>
      </c>
      <c r="O3138" s="16">
        <v>0</v>
      </c>
      <c r="P3138" s="16" t="b">
        <v>1</v>
      </c>
      <c r="R3138" s="16" t="b">
        <v>0</v>
      </c>
      <c r="S3138" s="16">
        <v>1</v>
      </c>
      <c r="T3138" s="16" t="s">
        <v>91</v>
      </c>
      <c r="U3138" s="16">
        <v>999</v>
      </c>
      <c r="V3138" s="16" t="s">
        <v>1778</v>
      </c>
      <c r="W3138" s="16">
        <v>31954099</v>
      </c>
      <c r="Y3138" s="16" t="inlineStr">
        <is>
          <t>化神境仙品丹药。天佑+2档，持续1944现实秒。</t>
        </is>
      </c>
      <c r="Z3138" s="16" t="inlineStr">
        <is>
          <t>|cff00FF00“定神可减会心之险，天佑可助守御之判；不以此丹许免控。热剂自有其宜，须量药力与丹毒而用。”——《定神守御录》|r</t>
        </is>
      </c>
      <c r="AA3138" t="str" s="16">
        <v>炼丹可得。</v>
      </c>
      <c r="AB3138">
        <v>11921099</v>
      </c>
      <c r="AC3138" s="16" t="s">
        <v>1781</v>
      </c>
      <c r="AD3138" s="16">
        <v>40004</v>
      </c>
      <c r="AF3138">
        <v>70004</v>
      </c>
      <c r="AH3138">
        <v>150000</v>
      </c>
      <c r="AI3138" s="16" t="s">
        <v>1777</v>
      </c>
      <c r="AJ3138" s="16" t="s">
        <v>1777</v>
      </c>
      <c r="AK3138" s="16" t="s">
        <v>348</v>
      </c>
    </row>
    <row r="3139" spans="2:37">
      <c r="B3139" s="16" t="n">
        <f>10000000+INDEX(编号表!$B:$B,MATCH(F3139,编号表!$A:$A,0))*100000+INDEX(编号表!$F:$F,MATCH(D3139,编号表!$E:$E,0))*1000+INDEX(编号表!$D:$D,MATCH(E3139,编号表!$C:$C,0))*10000+G3139</f>
        <v>11952100</v>
      </c>
      <c r="C3139" s="16" t="s">
        <v>3805</v>
      </c>
      <c r="D3139" s="16" t="s">
        <v>102</v>
      </c>
      <c r="E3139" s="16" t="s">
        <v>348</v>
      </c>
      <c r="F3139" s="16" t="s">
        <v>1777</v>
      </c>
      <c r="G3139" s="16">
        <v>100</v>
      </c>
      <c r="I3139" s="16">
        <v>60</v>
      </c>
      <c r="J3139" t="str">
        <f t="shared" si="51"/>
        <v>大类_灵品化神丹药</v>
      </c>
      <c r="K3139" s="16" t="s">
        <v>337</v>
      </c>
      <c r="L3139" s="16">
        <v>1</v>
      </c>
      <c r="M3139" s="16" t="s">
        <v>1777</v>
      </c>
      <c r="O3139" s="16">
        <v>0</v>
      </c>
      <c r="P3139" s="16" t="b">
        <v>1</v>
      </c>
      <c r="R3139" s="16" t="b">
        <v>0</v>
      </c>
      <c r="S3139" s="16">
        <v>1</v>
      </c>
      <c r="T3139" s="16" t="s">
        <v>91</v>
      </c>
      <c r="U3139" s="16">
        <v>999</v>
      </c>
      <c r="V3139" s="16" t="s">
        <v>1778</v>
      </c>
      <c r="W3139" s="16">
        <v>31952100</v>
      </c>
      <c r="Y3139" s="16" t="inlineStr">
        <is>
          <t>化神境灵品丹药。清除对应味池杂质总量635688点，按300现实秒的经过时间线性结算（操作时补结差额）。</t>
        </is>
      </c>
      <c r="Z3139" s="16" t="inlineStr">
        <is>
          <t>|cff00FF00“血肉积浊，须以澄净；此丹清浊，不兼疗伤。寒剂自有其宜，须量药力与丹毒而用。”——《血肉澄浊录》|r</t>
        </is>
      </c>
      <c r="AA3139" t="str" s="16">
        <v>炼丹可得。</v>
      </c>
      <c r="AB3139">
        <v>11921100</v>
      </c>
      <c r="AC3139" s="16" t="s">
        <v>1781</v>
      </c>
      <c r="AD3139" s="16">
        <v>40002</v>
      </c>
      <c r="AF3139">
        <v>70002</v>
      </c>
      <c r="AH3139">
        <v>7500</v>
      </c>
      <c r="AI3139" s="16" t="s">
        <v>1777</v>
      </c>
      <c r="AJ3139" s="16" t="s">
        <v>1777</v>
      </c>
      <c r="AK3139" s="16" t="s">
        <v>348</v>
      </c>
    </row>
    <row r="3140" spans="2:37">
      <c r="B3140" s="16" t="n">
        <f>10000000+INDEX(编号表!$B:$B,MATCH(F3140,编号表!$A:$A,0))*100000+INDEX(编号表!$F:$F,MATCH(D3140,编号表!$E:$E,0))*1000+INDEX(编号表!$D:$D,MATCH(E3140,编号表!$C:$C,0))*10000+G3140</f>
        <v>11953100</v>
      </c>
      <c r="C3140" s="16" t="s">
        <v>3805</v>
      </c>
      <c r="D3140" s="16" t="s">
        <v>105</v>
      </c>
      <c r="E3140" s="16" t="s">
        <v>348</v>
      </c>
      <c r="F3140" s="16" t="s">
        <v>1777</v>
      </c>
      <c r="G3140" s="16">
        <v>100</v>
      </c>
      <c r="I3140" s="16">
        <v>60</v>
      </c>
      <c r="J3140" t="str">
        <f t="shared" si="51"/>
        <v>大类_玄品化神丹药</v>
      </c>
      <c r="K3140" s="16" t="s">
        <v>337</v>
      </c>
      <c r="L3140" s="16">
        <v>1</v>
      </c>
      <c r="M3140" s="16" t="s">
        <v>1777</v>
      </c>
      <c r="O3140" s="16">
        <v>0</v>
      </c>
      <c r="P3140" s="16" t="b">
        <v>1</v>
      </c>
      <c r="R3140" s="16" t="b">
        <v>0</v>
      </c>
      <c r="S3140" s="16">
        <v>1</v>
      </c>
      <c r="T3140" s="16" t="s">
        <v>91</v>
      </c>
      <c r="U3140" s="16">
        <v>999</v>
      </c>
      <c r="V3140" s="16" t="s">
        <v>1778</v>
      </c>
      <c r="W3140" s="16">
        <v>31953100</v>
      </c>
      <c r="Y3140" s="16" t="inlineStr">
        <is>
          <t>化神境玄品丹药。清除对应味池杂质总量1097577点，按300现实秒的经过时间线性结算（操作时补结差额）。</t>
        </is>
      </c>
      <c r="Z3140" s="16" t="inlineStr">
        <is>
          <t>|cff00FF00“血肉积浊，须以澄净；此丹清浊，不兼疗伤。寒剂自有其宜，须量药力与丹毒而用。”——《血肉澄浊录》|r</t>
        </is>
      </c>
      <c r="AA3140" t="str" s="16">
        <v>炼丹可得。</v>
      </c>
      <c r="AB3140">
        <v>11921100</v>
      </c>
      <c r="AC3140" s="16" t="s">
        <v>1781</v>
      </c>
      <c r="AD3140" s="16">
        <v>40003</v>
      </c>
      <c r="AF3140">
        <v>70003</v>
      </c>
      <c r="AH3140">
        <v>30000</v>
      </c>
      <c r="AI3140" s="16" t="s">
        <v>1777</v>
      </c>
      <c r="AJ3140" s="16" t="s">
        <v>1777</v>
      </c>
      <c r="AK3140" s="16" t="s">
        <v>348</v>
      </c>
    </row>
    <row r="3141" spans="2:37">
      <c r="B3141" s="16" t="n">
        <f>10000000+INDEX(编号表!$B:$B,MATCH(F3141,编号表!$A:$A,0))*100000+INDEX(编号表!$F:$F,MATCH(D3141,编号表!$E:$E,0))*1000+INDEX(编号表!$D:$D,MATCH(E3141,编号表!$C:$C,0))*10000+G3141</f>
        <v>11954100</v>
      </c>
      <c r="C3141" s="16" t="s">
        <v>3805</v>
      </c>
      <c r="D3141" s="16" t="s">
        <v>108</v>
      </c>
      <c r="E3141" s="16" t="s">
        <v>348</v>
      </c>
      <c r="F3141" s="16" t="s">
        <v>1777</v>
      </c>
      <c r="G3141" s="16">
        <v>100</v>
      </c>
      <c r="I3141" s="16">
        <v>60</v>
      </c>
      <c r="J3141" t="str">
        <f t="shared" si="51"/>
        <v>大类_仙品化神丹药</v>
      </c>
      <c r="K3141" s="16" t="s">
        <v>337</v>
      </c>
      <c r="L3141" s="16">
        <v>1</v>
      </c>
      <c r="M3141" s="16" t="s">
        <v>1777</v>
      </c>
      <c r="O3141" s="16">
        <v>0</v>
      </c>
      <c r="P3141" s="16" t="b">
        <v>1</v>
      </c>
      <c r="R3141" s="16" t="b">
        <v>0</v>
      </c>
      <c r="S3141" s="16">
        <v>1</v>
      </c>
      <c r="T3141" s="16" t="s">
        <v>91</v>
      </c>
      <c r="U3141" s="16">
        <v>999</v>
      </c>
      <c r="V3141" s="16" t="s">
        <v>1778</v>
      </c>
      <c r="W3141" s="16">
        <v>31954100</v>
      </c>
      <c r="Y3141" s="16" t="inlineStr">
        <is>
          <t>化神境仙品丹药。清除对应味池杂质总量1928989点，按300现实秒的经过时间线性结算（操作时补结差额）。</t>
        </is>
      </c>
      <c r="Z3141" s="16" t="inlineStr">
        <is>
          <t>|cff00FF00“血肉积浊，须以澄净；此丹清浊，不兼疗伤。寒剂自有其宜，须量药力与丹毒而用。”——《血肉澄浊录》|r</t>
        </is>
      </c>
      <c r="AA3141" t="str" s="16">
        <v>炼丹可得。</v>
      </c>
      <c r="AB3141">
        <v>11921100</v>
      </c>
      <c r="AC3141" s="16" t="s">
        <v>1781</v>
      </c>
      <c r="AD3141" s="16">
        <v>40004</v>
      </c>
      <c r="AF3141">
        <v>70004</v>
      </c>
      <c r="AH3141">
        <v>150000</v>
      </c>
      <c r="AI3141" s="16" t="s">
        <v>1777</v>
      </c>
      <c r="AJ3141" s="16" t="s">
        <v>1777</v>
      </c>
      <c r="AK3141" s="16" t="s">
        <v>348</v>
      </c>
    </row>
    <row r="3142" spans="2:37">
      <c r="B3142" s="16" t="n">
        <f>10000000+INDEX(编号表!$B:$B,MATCH(F3142,编号表!$A:$A,0))*100000+INDEX(编号表!$F:$F,MATCH(D3142,编号表!$E:$E,0))*1000+INDEX(编号表!$D:$D,MATCH(E3142,编号表!$C:$C,0))*10000+G3142</f>
        <v>11952101</v>
      </c>
      <c r="C3142" s="16" t="s">
        <v>3809</v>
      </c>
      <c r="D3142" s="16" t="s">
        <v>102</v>
      </c>
      <c r="E3142" s="16" t="s">
        <v>348</v>
      </c>
      <c r="F3142" s="16" t="s">
        <v>1777</v>
      </c>
      <c r="G3142" s="16">
        <v>101</v>
      </c>
      <c r="I3142" s="16">
        <v>60</v>
      </c>
      <c r="J3142" t="str">
        <f t="shared" si="51"/>
        <v>大类_灵品化神丹药</v>
      </c>
      <c r="K3142" s="16" t="s">
        <v>337</v>
      </c>
      <c r="L3142" s="16">
        <v>1</v>
      </c>
      <c r="M3142" s="16" t="s">
        <v>1777</v>
      </c>
      <c r="O3142" s="16">
        <v>0</v>
      </c>
      <c r="P3142" s="16" t="b">
        <v>1</v>
      </c>
      <c r="R3142" s="16" t="b">
        <v>0</v>
      </c>
      <c r="S3142" s="16">
        <v>1</v>
      </c>
      <c r="T3142" s="16" t="s">
        <v>91</v>
      </c>
      <c r="U3142" s="16">
        <v>999</v>
      </c>
      <c r="V3142" s="16" t="s">
        <v>1778</v>
      </c>
      <c r="W3142" s="16">
        <v>31952101</v>
      </c>
      <c r="Y3142" s="16" t="inlineStr">
        <is>
          <t>化神境灵品丹药。清除对应味池杂质总量380538点，按60现实秒的经过时间线性结算（操作时补结差额）。</t>
        </is>
      </c>
      <c r="Z3142" s="16" t="inlineStr">
        <is>
          <t>|cff00FF00“血肉积浊，须以澄净；此丹清浊，不兼疗伤。凉剂自有其宜，须量药力与丹毒而用。”——《血肉澄浊录》|r</t>
        </is>
      </c>
      <c r="AA3142" t="str" s="16">
        <v>炼丹可得。</v>
      </c>
      <c r="AB3142">
        <v>11921101</v>
      </c>
      <c r="AC3142" s="16" t="s">
        <v>1781</v>
      </c>
      <c r="AD3142" s="16">
        <v>40002</v>
      </c>
      <c r="AF3142">
        <v>70002</v>
      </c>
      <c r="AH3142">
        <v>7500</v>
      </c>
      <c r="AI3142" s="16" t="s">
        <v>1777</v>
      </c>
      <c r="AJ3142" s="16" t="s">
        <v>1777</v>
      </c>
      <c r="AK3142" s="16" t="s">
        <v>348</v>
      </c>
    </row>
    <row r="3143" spans="2:37">
      <c r="B3143" s="16" t="n">
        <f>10000000+INDEX(编号表!$B:$B,MATCH(F3143,编号表!$A:$A,0))*100000+INDEX(编号表!$F:$F,MATCH(D3143,编号表!$E:$E,0))*1000+INDEX(编号表!$D:$D,MATCH(E3143,编号表!$C:$C,0))*10000+G3143</f>
        <v>11953101</v>
      </c>
      <c r="C3143" s="16" t="s">
        <v>3809</v>
      </c>
      <c r="D3143" s="16" t="s">
        <v>105</v>
      </c>
      <c r="E3143" s="16" t="s">
        <v>348</v>
      </c>
      <c r="F3143" s="16" t="s">
        <v>1777</v>
      </c>
      <c r="G3143" s="16">
        <v>101</v>
      </c>
      <c r="I3143" s="16">
        <v>60</v>
      </c>
      <c r="J3143" t="str">
        <f t="shared" si="51"/>
        <v>大类_玄品化神丹药</v>
      </c>
      <c r="K3143" s="16" t="s">
        <v>337</v>
      </c>
      <c r="L3143" s="16">
        <v>1</v>
      </c>
      <c r="M3143" s="16" t="s">
        <v>1777</v>
      </c>
      <c r="O3143" s="16">
        <v>0</v>
      </c>
      <c r="P3143" s="16" t="b">
        <v>1</v>
      </c>
      <c r="R3143" s="16" t="b">
        <v>0</v>
      </c>
      <c r="S3143" s="16">
        <v>1</v>
      </c>
      <c r="T3143" s="16" t="s">
        <v>91</v>
      </c>
      <c r="U3143" s="16">
        <v>999</v>
      </c>
      <c r="V3143" s="16" t="s">
        <v>1778</v>
      </c>
      <c r="W3143" s="16">
        <v>31953101</v>
      </c>
      <c r="Y3143" s="16" t="inlineStr">
        <is>
          <t>化神境玄品丹药。清除对应味池杂质总量632480点，按60现实秒的经过时间线性结算（操作时补结差额）。</t>
        </is>
      </c>
      <c r="Z3143" s="16" t="inlineStr">
        <is>
          <t>|cff00FF00“血肉积浊，须以澄净；此丹清浊，不兼疗伤。凉剂自有其宜，须量药力与丹毒而用。”——《血肉澄浊录》|r</t>
        </is>
      </c>
      <c r="AA3143" t="str" s="16">
        <v>炼丹可得。</v>
      </c>
      <c r="AB3143">
        <v>11921101</v>
      </c>
      <c r="AC3143" s="16" t="s">
        <v>1781</v>
      </c>
      <c r="AD3143" s="16">
        <v>40003</v>
      </c>
      <c r="AF3143">
        <v>70003</v>
      </c>
      <c r="AH3143">
        <v>30000</v>
      </c>
      <c r="AI3143" s="16" t="s">
        <v>1777</v>
      </c>
      <c r="AJ3143" s="16" t="s">
        <v>1777</v>
      </c>
      <c r="AK3143" s="16" t="s">
        <v>348</v>
      </c>
    </row>
    <row r="3144" spans="2:37">
      <c r="B3144" s="16" t="n">
        <f>10000000+INDEX(编号表!$B:$B,MATCH(F3144,编号表!$A:$A,0))*100000+INDEX(编号表!$F:$F,MATCH(D3144,编号表!$E:$E,0))*1000+INDEX(编号表!$D:$D,MATCH(E3144,编号表!$C:$C,0))*10000+G3144</f>
        <v>11954101</v>
      </c>
      <c r="C3144" s="16" t="s">
        <v>3809</v>
      </c>
      <c r="D3144" s="16" t="s">
        <v>108</v>
      </c>
      <c r="E3144" s="16" t="s">
        <v>348</v>
      </c>
      <c r="F3144" s="16" t="s">
        <v>1777</v>
      </c>
      <c r="G3144" s="16">
        <v>101</v>
      </c>
      <c r="I3144" s="16">
        <v>60</v>
      </c>
      <c r="J3144" t="str">
        <f t="shared" si="51"/>
        <v>大类_仙品化神丹药</v>
      </c>
      <c r="K3144" s="16" t="s">
        <v>337</v>
      </c>
      <c r="L3144" s="16">
        <v>1</v>
      </c>
      <c r="M3144" s="16" t="s">
        <v>1777</v>
      </c>
      <c r="O3144" s="16">
        <v>0</v>
      </c>
      <c r="P3144" s="16" t="b">
        <v>1</v>
      </c>
      <c r="R3144" s="16" t="b">
        <v>0</v>
      </c>
      <c r="S3144" s="16">
        <v>1</v>
      </c>
      <c r="T3144" s="16" t="s">
        <v>91</v>
      </c>
      <c r="U3144" s="16">
        <v>999</v>
      </c>
      <c r="V3144" s="16" t="s">
        <v>1778</v>
      </c>
      <c r="W3144" s="16">
        <v>31954101</v>
      </c>
      <c r="Y3144" s="16" t="inlineStr">
        <is>
          <t>化神境仙品丹药。清除对应味池杂质总量1085982点，按60现实秒的经过时间线性结算（操作时补结差额）。</t>
        </is>
      </c>
      <c r="Z3144" s="16" t="inlineStr">
        <is>
          <t>|cff00FF00“血肉积浊，须以澄净；此丹清浊，不兼疗伤。凉剂自有其宜，须量药力与丹毒而用。”——《血肉澄浊录》|r</t>
        </is>
      </c>
      <c r="AA3144" t="str" s="16">
        <v>炼丹可得。</v>
      </c>
      <c r="AB3144">
        <v>11921101</v>
      </c>
      <c r="AC3144" s="16" t="s">
        <v>1781</v>
      </c>
      <c r="AD3144" s="16">
        <v>40004</v>
      </c>
      <c r="AF3144">
        <v>70004</v>
      </c>
      <c r="AH3144">
        <v>150000</v>
      </c>
      <c r="AI3144" s="16" t="s">
        <v>1777</v>
      </c>
      <c r="AJ3144" s="16" t="s">
        <v>1777</v>
      </c>
      <c r="AK3144" s="16" t="s">
        <v>348</v>
      </c>
    </row>
    <row r="3145" spans="2:37">
      <c r="B3145" s="16" t="n">
        <f>10000000+INDEX(编号表!$B:$B,MATCH(F3145,编号表!$A:$A,0))*100000+INDEX(编号表!$F:$F,MATCH(D3145,编号表!$E:$E,0))*1000+INDEX(编号表!$D:$D,MATCH(E3145,编号表!$C:$C,0))*10000+G3145</f>
        <v>11952102</v>
      </c>
      <c r="C3145" s="16" t="s">
        <v>3813</v>
      </c>
      <c r="D3145" s="16" t="s">
        <v>102</v>
      </c>
      <c r="E3145" s="16" t="s">
        <v>348</v>
      </c>
      <c r="F3145" s="16" t="s">
        <v>1777</v>
      </c>
      <c r="G3145" s="16">
        <v>102</v>
      </c>
      <c r="I3145" s="16">
        <v>60</v>
      </c>
      <c r="J3145" t="str">
        <f t="shared" si="51"/>
        <v>大类_灵品化神丹药</v>
      </c>
      <c r="K3145" s="16" t="s">
        <v>337</v>
      </c>
      <c r="L3145" s="16">
        <v>1</v>
      </c>
      <c r="M3145" s="16" t="s">
        <v>1777</v>
      </c>
      <c r="O3145" s="16">
        <v>0</v>
      </c>
      <c r="P3145" s="16" t="b">
        <v>1</v>
      </c>
      <c r="R3145" s="16" t="b">
        <v>0</v>
      </c>
      <c r="S3145" s="16">
        <v>1</v>
      </c>
      <c r="T3145" s="16" t="s">
        <v>91</v>
      </c>
      <c r="U3145" s="16">
        <v>999</v>
      </c>
      <c r="V3145" s="16" t="s">
        <v>1778</v>
      </c>
      <c r="W3145" s="16">
        <v>31952102</v>
      </c>
      <c r="Y3145" s="16" t="inlineStr">
        <is>
          <t>化神境灵品丹药。清除对应味池杂质总量466560点，按60现实秒的经过时间线性结算（操作时补结差额）。</t>
        </is>
      </c>
      <c r="Z3145" s="16" t="inlineStr">
        <is>
          <t>|cff00FF00“血肉积浊，须以澄净；此丹清浊，不兼疗伤。平剂自有其宜，须量药力与丹毒而用。”——《血肉澄浊录》|r</t>
        </is>
      </c>
      <c r="AA3145" t="str" s="16">
        <v>炼丹可得。</v>
      </c>
      <c r="AB3145">
        <v>11921102</v>
      </c>
      <c r="AC3145" s="16" t="s">
        <v>1781</v>
      </c>
      <c r="AD3145" s="16">
        <v>40002</v>
      </c>
      <c r="AF3145">
        <v>70002</v>
      </c>
      <c r="AH3145">
        <v>7500</v>
      </c>
      <c r="AI3145" s="16" t="s">
        <v>1777</v>
      </c>
      <c r="AJ3145" s="16" t="s">
        <v>1777</v>
      </c>
      <c r="AK3145" s="16" t="s">
        <v>348</v>
      </c>
    </row>
    <row r="3146" spans="2:37">
      <c r="B3146" s="16" t="n">
        <f>10000000+INDEX(编号表!$B:$B,MATCH(F3146,编号表!$A:$A,0))*100000+INDEX(编号表!$F:$F,MATCH(D3146,编号表!$E:$E,0))*1000+INDEX(编号表!$D:$D,MATCH(E3146,编号表!$C:$C,0))*10000+G3146</f>
        <v>11953102</v>
      </c>
      <c r="C3146" s="16" t="s">
        <v>3813</v>
      </c>
      <c r="D3146" s="16" t="s">
        <v>105</v>
      </c>
      <c r="E3146" s="16" t="s">
        <v>348</v>
      </c>
      <c r="F3146" s="16" t="s">
        <v>1777</v>
      </c>
      <c r="G3146" s="16">
        <v>102</v>
      </c>
      <c r="I3146" s="16">
        <v>60</v>
      </c>
      <c r="J3146" t="str">
        <f t="shared" si="51"/>
        <v>大类_玄品化神丹药</v>
      </c>
      <c r="K3146" s="16" t="s">
        <v>337</v>
      </c>
      <c r="L3146" s="16">
        <v>1</v>
      </c>
      <c r="M3146" s="16" t="s">
        <v>1777</v>
      </c>
      <c r="O3146" s="16">
        <v>0</v>
      </c>
      <c r="P3146" s="16" t="b">
        <v>1</v>
      </c>
      <c r="R3146" s="16" t="b">
        <v>0</v>
      </c>
      <c r="S3146" s="16">
        <v>1</v>
      </c>
      <c r="T3146" s="16" t="s">
        <v>91</v>
      </c>
      <c r="U3146" s="16">
        <v>999</v>
      </c>
      <c r="V3146" s="16" t="s">
        <v>1778</v>
      </c>
      <c r="W3146" s="16">
        <v>31953102</v>
      </c>
      <c r="Y3146" s="16" t="inlineStr">
        <is>
          <t>化神境玄品丹药。清除对应味池杂质总量781494点，按60现实秒的经过时间线性结算（操作时补结差额）。</t>
        </is>
      </c>
      <c r="Z3146" s="16" t="inlineStr">
        <is>
          <t>|cff00FF00“血肉积浊，须以澄净；此丹清浊，不兼疗伤。平剂自有其宜，须量药力与丹毒而用。”——《血肉澄浊录》|r</t>
        </is>
      </c>
      <c r="AA3146" t="str" s="16">
        <v>炼丹可得。</v>
      </c>
      <c r="AB3146">
        <v>11921102</v>
      </c>
      <c r="AC3146" s="16" t="s">
        <v>1781</v>
      </c>
      <c r="AD3146" s="16">
        <v>40003</v>
      </c>
      <c r="AF3146">
        <v>70003</v>
      </c>
      <c r="AH3146">
        <v>30000</v>
      </c>
      <c r="AI3146" s="16" t="s">
        <v>1777</v>
      </c>
      <c r="AJ3146" s="16" t="s">
        <v>1777</v>
      </c>
      <c r="AK3146" s="16" t="s">
        <v>348</v>
      </c>
    </row>
    <row r="3147" spans="2:37">
      <c r="B3147" s="16" t="n">
        <f>10000000+INDEX(编号表!$B:$B,MATCH(F3147,编号表!$A:$A,0))*100000+INDEX(编号表!$F:$F,MATCH(D3147,编号表!$E:$E,0))*1000+INDEX(编号表!$D:$D,MATCH(E3147,编号表!$C:$C,0))*10000+G3147</f>
        <v>11954102</v>
      </c>
      <c r="C3147" s="16" t="s">
        <v>3813</v>
      </c>
      <c r="D3147" s="16" t="s">
        <v>108</v>
      </c>
      <c r="E3147" s="16" t="s">
        <v>348</v>
      </c>
      <c r="F3147" s="16" t="s">
        <v>1777</v>
      </c>
      <c r="G3147" s="16">
        <v>102</v>
      </c>
      <c r="I3147" s="16">
        <v>60</v>
      </c>
      <c r="J3147" t="str">
        <f t="shared" si="51"/>
        <v>大类_仙品化神丹药</v>
      </c>
      <c r="K3147" s="16" t="s">
        <v>337</v>
      </c>
      <c r="L3147" s="16">
        <v>1</v>
      </c>
      <c r="M3147" s="16" t="s">
        <v>1777</v>
      </c>
      <c r="O3147" s="16">
        <v>0</v>
      </c>
      <c r="P3147" s="16" t="b">
        <v>1</v>
      </c>
      <c r="R3147" s="16" t="b">
        <v>0</v>
      </c>
      <c r="S3147" s="16">
        <v>1</v>
      </c>
      <c r="T3147" s="16" t="s">
        <v>91</v>
      </c>
      <c r="U3147" s="16">
        <v>999</v>
      </c>
      <c r="V3147" s="16" t="s">
        <v>1778</v>
      </c>
      <c r="W3147" s="16">
        <v>31954102</v>
      </c>
      <c r="Y3147" s="16" t="inlineStr">
        <is>
          <t>化神境仙品丹药。清除对应味池杂质总量1348348点，按60现实秒的经过时间线性结算（操作时补结差额）。</t>
        </is>
      </c>
      <c r="Z3147" s="16" t="inlineStr">
        <is>
          <t>|cff00FF00“血肉积浊，须以澄净；此丹清浊，不兼疗伤。平剂自有其宜，须量药力与丹毒而用。”——《血肉澄浊录》|r</t>
        </is>
      </c>
      <c r="AA3147" t="str" s="16">
        <v>炼丹可得。</v>
      </c>
      <c r="AB3147">
        <v>11921102</v>
      </c>
      <c r="AC3147" s="16" t="s">
        <v>1781</v>
      </c>
      <c r="AD3147" s="16">
        <v>40004</v>
      </c>
      <c r="AF3147">
        <v>70004</v>
      </c>
      <c r="AH3147">
        <v>150000</v>
      </c>
      <c r="AI3147" s="16" t="s">
        <v>1777</v>
      </c>
      <c r="AJ3147" s="16" t="s">
        <v>1777</v>
      </c>
      <c r="AK3147" s="16" t="s">
        <v>348</v>
      </c>
    </row>
    <row r="3148" spans="2:37">
      <c r="B3148" s="16" t="n">
        <f>10000000+INDEX(编号表!$B:$B,MATCH(F3148,编号表!$A:$A,0))*100000+INDEX(编号表!$F:$F,MATCH(D3148,编号表!$E:$E,0))*1000+INDEX(编号表!$D:$D,MATCH(E3148,编号表!$C:$C,0))*10000+G3148</f>
        <v>11952103</v>
      </c>
      <c r="C3148" s="16" t="s">
        <v>3817</v>
      </c>
      <c r="D3148" s="16" t="s">
        <v>102</v>
      </c>
      <c r="E3148" s="16" t="s">
        <v>348</v>
      </c>
      <c r="F3148" s="16" t="s">
        <v>1777</v>
      </c>
      <c r="G3148" s="16">
        <v>103</v>
      </c>
      <c r="I3148" s="16">
        <v>60</v>
      </c>
      <c r="J3148" t="str">
        <f t="shared" si="51"/>
        <v>大类_灵品化神丹药</v>
      </c>
      <c r="K3148" s="16" t="s">
        <v>337</v>
      </c>
      <c r="L3148" s="16">
        <v>1</v>
      </c>
      <c r="M3148" s="16" t="s">
        <v>1777</v>
      </c>
      <c r="O3148" s="16">
        <v>0</v>
      </c>
      <c r="P3148" s="16" t="b">
        <v>1</v>
      </c>
      <c r="R3148" s="16" t="b">
        <v>0</v>
      </c>
      <c r="S3148" s="16">
        <v>1</v>
      </c>
      <c r="T3148" s="16" t="s">
        <v>91</v>
      </c>
      <c r="U3148" s="16">
        <v>999</v>
      </c>
      <c r="V3148" s="16" t="s">
        <v>1778</v>
      </c>
      <c r="W3148" s="16">
        <v>31952103</v>
      </c>
      <c r="Y3148" s="16" t="inlineStr">
        <is>
          <t>化神境灵品丹药。清除对应味池杂质总量552582点，按60现实秒的经过时间线性结算（操作时补结差额）。</t>
        </is>
      </c>
      <c r="Z3148" s="16" t="inlineStr">
        <is>
          <t>|cff00FF00“血肉积浊，须以澄净；此丹清浊，不兼疗伤。温剂自有其宜，须量药力与丹毒而用。”——《血肉澄浊录》|r</t>
        </is>
      </c>
      <c r="AA3148" t="str" s="16">
        <v>炼丹可得。</v>
      </c>
      <c r="AB3148">
        <v>11921103</v>
      </c>
      <c r="AC3148" s="16" t="s">
        <v>1781</v>
      </c>
      <c r="AD3148" s="16">
        <v>40002</v>
      </c>
      <c r="AF3148">
        <v>70002</v>
      </c>
      <c r="AH3148">
        <v>7500</v>
      </c>
      <c r="AI3148" s="16" t="s">
        <v>1777</v>
      </c>
      <c r="AJ3148" s="16" t="s">
        <v>1777</v>
      </c>
      <c r="AK3148" s="16" t="s">
        <v>348</v>
      </c>
    </row>
    <row r="3149" spans="2:37">
      <c r="B3149" s="16" t="n">
        <f>10000000+INDEX(编号表!$B:$B,MATCH(F3149,编号表!$A:$A,0))*100000+INDEX(编号表!$F:$F,MATCH(D3149,编号表!$E:$E,0))*1000+INDEX(编号表!$D:$D,MATCH(E3149,编号表!$C:$C,0))*10000+G3149</f>
        <v>11953103</v>
      </c>
      <c r="C3149" s="16" t="s">
        <v>3817</v>
      </c>
      <c r="D3149" s="16" t="s">
        <v>105</v>
      </c>
      <c r="E3149" s="16" t="s">
        <v>348</v>
      </c>
      <c r="F3149" s="16" t="s">
        <v>1777</v>
      </c>
      <c r="G3149" s="16">
        <v>103</v>
      </c>
      <c r="I3149" s="16">
        <v>60</v>
      </c>
      <c r="J3149" t="str">
        <f t="shared" si="51"/>
        <v>大类_玄品化神丹药</v>
      </c>
      <c r="K3149" s="16" t="s">
        <v>337</v>
      </c>
      <c r="L3149" s="16">
        <v>1</v>
      </c>
      <c r="M3149" s="16" t="s">
        <v>1777</v>
      </c>
      <c r="O3149" s="16">
        <v>0</v>
      </c>
      <c r="P3149" s="16" t="b">
        <v>1</v>
      </c>
      <c r="R3149" s="16" t="b">
        <v>0</v>
      </c>
      <c r="S3149" s="16">
        <v>1</v>
      </c>
      <c r="T3149" s="16" t="s">
        <v>91</v>
      </c>
      <c r="U3149" s="16">
        <v>999</v>
      </c>
      <c r="V3149" s="16" t="s">
        <v>1778</v>
      </c>
      <c r="W3149" s="16">
        <v>31953103</v>
      </c>
      <c r="Y3149" s="16" t="inlineStr">
        <is>
          <t>化神境玄品丹药。清除对应味池杂质总量930494点，按60现实秒的经过时间线性结算（操作时补结差额）。</t>
        </is>
      </c>
      <c r="Z3149" s="16" t="inlineStr">
        <is>
          <t>|cff00FF00“血肉积浊，须以澄净；此丹清浊，不兼疗伤。温剂自有其宜，须量药力与丹毒而用。”——《血肉澄浊录》|r</t>
        </is>
      </c>
      <c r="AA3149" t="str" s="16">
        <v>炼丹可得。</v>
      </c>
      <c r="AB3149">
        <v>11921103</v>
      </c>
      <c r="AC3149" s="16" t="s">
        <v>1781</v>
      </c>
      <c r="AD3149" s="16">
        <v>40003</v>
      </c>
      <c r="AF3149">
        <v>70003</v>
      </c>
      <c r="AH3149">
        <v>30000</v>
      </c>
      <c r="AI3149" s="16" t="s">
        <v>1777</v>
      </c>
      <c r="AJ3149" s="16" t="s">
        <v>1777</v>
      </c>
      <c r="AK3149" s="16" t="s">
        <v>348</v>
      </c>
    </row>
    <row r="3150" spans="2:37">
      <c r="B3150" s="16" t="n">
        <f>10000000+INDEX(编号表!$B:$B,MATCH(F3150,编号表!$A:$A,0))*100000+INDEX(编号表!$F:$F,MATCH(D3150,编号表!$E:$E,0))*1000+INDEX(编号表!$D:$D,MATCH(E3150,编号表!$C:$C,0))*10000+G3150</f>
        <v>11954103</v>
      </c>
      <c r="C3150" s="16" t="s">
        <v>3817</v>
      </c>
      <c r="D3150" s="16" t="s">
        <v>108</v>
      </c>
      <c r="E3150" s="16" t="s">
        <v>348</v>
      </c>
      <c r="F3150" s="16" t="s">
        <v>1777</v>
      </c>
      <c r="G3150" s="16">
        <v>103</v>
      </c>
      <c r="I3150" s="16">
        <v>60</v>
      </c>
      <c r="J3150" t="str">
        <f t="shared" si="51"/>
        <v>大类_仙品化神丹药</v>
      </c>
      <c r="K3150" s="16" t="s">
        <v>337</v>
      </c>
      <c r="L3150" s="16">
        <v>1</v>
      </c>
      <c r="M3150" s="16" t="s">
        <v>1777</v>
      </c>
      <c r="O3150" s="16">
        <v>0</v>
      </c>
      <c r="P3150" s="16" t="b">
        <v>1</v>
      </c>
      <c r="R3150" s="16" t="b">
        <v>0</v>
      </c>
      <c r="S3150" s="16">
        <v>1</v>
      </c>
      <c r="T3150" s="16" t="s">
        <v>91</v>
      </c>
      <c r="U3150" s="16">
        <v>999</v>
      </c>
      <c r="V3150" s="16" t="s">
        <v>1778</v>
      </c>
      <c r="W3150" s="16">
        <v>31954103</v>
      </c>
      <c r="Y3150" s="16" t="inlineStr">
        <is>
          <t>化神境仙品丹药。清除对应味池杂质总量1610739点，按60现实秒的经过时间线性结算（操作时补结差额）。</t>
        </is>
      </c>
      <c r="Z3150" s="16" t="inlineStr">
        <is>
          <t>|cff00FF00“血肉积浊，须以澄净；此丹清浊，不兼疗伤。温剂自有其宜，须量药力与丹毒而用。”——《血肉澄浊录》|r</t>
        </is>
      </c>
      <c r="AA3150" t="str" s="16">
        <v>炼丹可得。</v>
      </c>
      <c r="AB3150">
        <v>11921103</v>
      </c>
      <c r="AC3150" s="16" t="s">
        <v>1781</v>
      </c>
      <c r="AD3150" s="16">
        <v>40004</v>
      </c>
      <c r="AF3150">
        <v>70004</v>
      </c>
      <c r="AH3150">
        <v>150000</v>
      </c>
      <c r="AI3150" s="16" t="s">
        <v>1777</v>
      </c>
      <c r="AJ3150" s="16" t="s">
        <v>1777</v>
      </c>
      <c r="AK3150" s="16" t="s">
        <v>348</v>
      </c>
    </row>
    <row r="3151" spans="2:37">
      <c r="B3151" s="16" t="n">
        <f>10000000+INDEX(编号表!$B:$B,MATCH(F3151,编号表!$A:$A,0))*100000+INDEX(编号表!$F:$F,MATCH(D3151,编号表!$E:$E,0))*1000+INDEX(编号表!$D:$D,MATCH(E3151,编号表!$C:$C,0))*10000+G3151</f>
        <v>11952104</v>
      </c>
      <c r="C3151" s="16" t="s">
        <v>3821</v>
      </c>
      <c r="D3151" s="16" t="s">
        <v>102</v>
      </c>
      <c r="E3151" s="16" t="s">
        <v>348</v>
      </c>
      <c r="F3151" s="16" t="s">
        <v>1777</v>
      </c>
      <c r="G3151" s="16">
        <v>104</v>
      </c>
      <c r="I3151" s="16">
        <v>60</v>
      </c>
      <c r="J3151" t="str">
        <f t="shared" si="51"/>
        <v>大类_灵品化神丹药</v>
      </c>
      <c r="K3151" s="16" t="s">
        <v>337</v>
      </c>
      <c r="L3151" s="16">
        <v>1</v>
      </c>
      <c r="M3151" s="16" t="s">
        <v>1777</v>
      </c>
      <c r="O3151" s="16">
        <v>0</v>
      </c>
      <c r="P3151" s="16" t="b">
        <v>1</v>
      </c>
      <c r="R3151" s="16" t="b">
        <v>0</v>
      </c>
      <c r="S3151" s="16">
        <v>1</v>
      </c>
      <c r="T3151" s="16" t="s">
        <v>91</v>
      </c>
      <c r="U3151" s="16">
        <v>999</v>
      </c>
      <c r="V3151" s="16" t="s">
        <v>1778</v>
      </c>
      <c r="W3151" s="16">
        <v>31952104</v>
      </c>
      <c r="Y3151" s="16" t="inlineStr">
        <is>
          <t>化神境灵品丹药。清除对应味池杂质总量454896点，按10现实秒的经过时间线性结算（操作时补结差额）。</t>
        </is>
      </c>
      <c r="Z3151" s="16" t="inlineStr">
        <is>
          <t>|cff00FF00“血肉积浊，须以澄净；此丹清浊，不兼疗伤。热剂自有其宜，须量药力与丹毒而用。”——《血肉澄浊录》|r</t>
        </is>
      </c>
      <c r="AA3151" t="str" s="16">
        <v>炼丹可得。</v>
      </c>
      <c r="AB3151">
        <v>11921104</v>
      </c>
      <c r="AC3151" s="16" t="s">
        <v>1781</v>
      </c>
      <c r="AD3151" s="16">
        <v>40002</v>
      </c>
      <c r="AF3151">
        <v>70002</v>
      </c>
      <c r="AH3151">
        <v>7500</v>
      </c>
      <c r="AI3151" s="16" t="s">
        <v>1777</v>
      </c>
      <c r="AJ3151" s="16" t="s">
        <v>1777</v>
      </c>
      <c r="AK3151" s="16" t="s">
        <v>348</v>
      </c>
    </row>
    <row r="3152" spans="2:37">
      <c r="B3152" s="16" t="n">
        <f>10000000+INDEX(编号表!$B:$B,MATCH(F3152,编号表!$A:$A,0))*100000+INDEX(编号表!$F:$F,MATCH(D3152,编号表!$E:$E,0))*1000+INDEX(编号表!$D:$D,MATCH(E3152,编号表!$C:$C,0))*10000+G3152</f>
        <v>11953104</v>
      </c>
      <c r="C3152" s="16" t="s">
        <v>3821</v>
      </c>
      <c r="D3152" s="16" t="s">
        <v>105</v>
      </c>
      <c r="E3152" s="16" t="s">
        <v>348</v>
      </c>
      <c r="F3152" s="16" t="s">
        <v>1777</v>
      </c>
      <c r="G3152" s="16">
        <v>104</v>
      </c>
      <c r="I3152" s="16">
        <v>60</v>
      </c>
      <c r="J3152" t="str">
        <f t="shared" si="51"/>
        <v>大类_玄品化神丹药</v>
      </c>
      <c r="K3152" s="16" t="s">
        <v>337</v>
      </c>
      <c r="L3152" s="16">
        <v>1</v>
      </c>
      <c r="M3152" s="16" t="s">
        <v>1777</v>
      </c>
      <c r="O3152" s="16">
        <v>0</v>
      </c>
      <c r="P3152" s="16" t="b">
        <v>1</v>
      </c>
      <c r="R3152" s="16" t="b">
        <v>0</v>
      </c>
      <c r="S3152" s="16">
        <v>1</v>
      </c>
      <c r="T3152" s="16" t="s">
        <v>91</v>
      </c>
      <c r="U3152" s="16">
        <v>999</v>
      </c>
      <c r="V3152" s="16" t="s">
        <v>1778</v>
      </c>
      <c r="W3152" s="16">
        <v>31953104</v>
      </c>
      <c r="Y3152" s="16" t="inlineStr">
        <is>
          <t>化神境玄品丹药。清除对应味池杂质总量748833点，按10现实秒的经过时间线性结算（操作时补结差额）。</t>
        </is>
      </c>
      <c r="Z3152" s="16" t="inlineStr">
        <is>
          <t>|cff00FF00“血肉积浊，须以澄净；此丹清浊，不兼疗伤。热剂自有其宜，须量药力与丹毒而用。”——《血肉澄浊录》|r</t>
        </is>
      </c>
      <c r="AA3152" t="str" s="16">
        <v>炼丹可得。</v>
      </c>
      <c r="AB3152">
        <v>11921104</v>
      </c>
      <c r="AC3152" s="16" t="s">
        <v>1781</v>
      </c>
      <c r="AD3152" s="16">
        <v>40003</v>
      </c>
      <c r="AF3152">
        <v>70003</v>
      </c>
      <c r="AH3152">
        <v>30000</v>
      </c>
      <c r="AI3152" s="16" t="s">
        <v>1777</v>
      </c>
      <c r="AJ3152" s="16" t="s">
        <v>1777</v>
      </c>
      <c r="AK3152" s="16" t="s">
        <v>348</v>
      </c>
    </row>
    <row r="3153" spans="2:37">
      <c r="B3153" s="16" t="n">
        <f>10000000+INDEX(编号表!$B:$B,MATCH(F3153,编号表!$A:$A,0))*100000+INDEX(编号表!$F:$F,MATCH(D3153,编号表!$E:$E,0))*1000+INDEX(编号表!$D:$D,MATCH(E3153,编号表!$C:$C,0))*10000+G3153</f>
        <v>11954104</v>
      </c>
      <c r="C3153" s="16" t="s">
        <v>3821</v>
      </c>
      <c r="D3153" s="16" t="s">
        <v>108</v>
      </c>
      <c r="E3153" s="16" t="s">
        <v>348</v>
      </c>
      <c r="F3153" s="16" t="s">
        <v>1777</v>
      </c>
      <c r="G3153" s="16">
        <v>104</v>
      </c>
      <c r="I3153" s="16">
        <v>60</v>
      </c>
      <c r="J3153" t="str">
        <f t="shared" si="51"/>
        <v>大类_仙品化神丹药</v>
      </c>
      <c r="K3153" s="16" t="s">
        <v>337</v>
      </c>
      <c r="L3153" s="16">
        <v>1</v>
      </c>
      <c r="M3153" s="16" t="s">
        <v>1777</v>
      </c>
      <c r="O3153" s="16">
        <v>0</v>
      </c>
      <c r="P3153" s="16" t="b">
        <v>1</v>
      </c>
      <c r="R3153" s="16" t="b">
        <v>0</v>
      </c>
      <c r="S3153" s="16">
        <v>1</v>
      </c>
      <c r="T3153" s="16" t="s">
        <v>91</v>
      </c>
      <c r="U3153" s="16">
        <v>999</v>
      </c>
      <c r="V3153" s="16" t="s">
        <v>1778</v>
      </c>
      <c r="W3153" s="16">
        <v>31954104</v>
      </c>
      <c r="Y3153" s="16" t="inlineStr">
        <is>
          <t>化神境仙品丹药。清除对应味池杂质总量1277915点，按10现实秒的经过时间线性结算（操作时补结差额）。</t>
        </is>
      </c>
      <c r="Z3153" s="16" t="inlineStr">
        <is>
          <t>|cff00FF00“血肉积浊，须以澄净；此丹清浊，不兼疗伤。热剂自有其宜，须量药力与丹毒而用。”——《血肉澄浊录》|r</t>
        </is>
      </c>
      <c r="AA3153" t="str" s="16">
        <v>炼丹可得。</v>
      </c>
      <c r="AB3153">
        <v>11921104</v>
      </c>
      <c r="AC3153" s="16" t="s">
        <v>1781</v>
      </c>
      <c r="AD3153" s="16">
        <v>40004</v>
      </c>
      <c r="AF3153">
        <v>70004</v>
      </c>
      <c r="AH3153">
        <v>150000</v>
      </c>
      <c r="AI3153" s="16" t="s">
        <v>1777</v>
      </c>
      <c r="AJ3153" s="16" t="s">
        <v>1777</v>
      </c>
      <c r="AK3153" s="16" t="s">
        <v>348</v>
      </c>
    </row>
    <row r="3154" spans="2:37">
      <c r="B3154" s="16" t="n">
        <f>10000000+INDEX(编号表!$B:$B,MATCH(F3154,编号表!$A:$A,0))*100000+INDEX(编号表!$F:$F,MATCH(D3154,编号表!$E:$E,0))*1000+INDEX(编号表!$D:$D,MATCH(E3154,编号表!$C:$C,0))*10000+G3154</f>
        <v>11952105</v>
      </c>
      <c r="C3154" s="16" t="inlineStr">
        <is>
          <t>化神玄阴破御丹</t>
        </is>
      </c>
      <c r="D3154" s="16" t="s">
        <v>102</v>
      </c>
      <c r="E3154" s="16" t="s">
        <v>348</v>
      </c>
      <c r="F3154" s="16" t="s">
        <v>1777</v>
      </c>
      <c r="G3154" s="16">
        <v>105</v>
      </c>
      <c r="I3154" s="16">
        <v>60</v>
      </c>
      <c r="J3154" t="str">
        <f t="shared" si="51"/>
        <v>大类_灵品化神丹药</v>
      </c>
      <c r="K3154" s="16" t="s">
        <v>337</v>
      </c>
      <c r="L3154" s="16">
        <v>1</v>
      </c>
      <c r="M3154" s="16" t="s">
        <v>1777</v>
      </c>
      <c r="O3154" s="16">
        <v>0</v>
      </c>
      <c r="P3154" s="16" t="b">
        <v>1</v>
      </c>
      <c r="R3154" s="16" t="b">
        <v>0</v>
      </c>
      <c r="S3154" s="16">
        <v>1</v>
      </c>
      <c r="T3154" s="16" t="s">
        <v>91</v>
      </c>
      <c r="U3154" s="16">
        <v>999</v>
      </c>
      <c r="V3154" s="16" t="s">
        <v>1778</v>
      </c>
      <c r="W3154" s="16">
        <v>31952105</v>
      </c>
      <c r="Y3154" s="16" t="inlineStr">
        <is>
          <t>化神境灵品丹药。无视防御增幅+5%；无视法防增幅+5%，持续1800现实秒。</t>
        </is>
      </c>
      <c r="Z3154" s="16" t="inlineStr">
        <is>
          <t>|cff00FF00“物甲法障，各有所御；药助其锋，令攻势更易穿透。寒剂自有其宜，须量药力与丹毒而用。”——《破御穿甲录》|r</t>
        </is>
      </c>
      <c r="AA3154" t="str" s="16">
        <v>炼丹可得。</v>
      </c>
      <c r="AB3154">
        <v>11921105</v>
      </c>
      <c r="AC3154" s="16" t="s">
        <v>1781</v>
      </c>
      <c r="AD3154" s="16">
        <v>40002</v>
      </c>
      <c r="AF3154">
        <v>70002</v>
      </c>
      <c r="AH3154">
        <v>7500</v>
      </c>
      <c r="AI3154" s="16" t="s">
        <v>1777</v>
      </c>
      <c r="AJ3154" s="16" t="s">
        <v>1777</v>
      </c>
      <c r="AK3154" s="16" t="s">
        <v>348</v>
      </c>
    </row>
    <row r="3155" spans="2:37">
      <c r="B3155" s="16" t="n">
        <f>10000000+INDEX(编号表!$B:$B,MATCH(F3155,编号表!$A:$A,0))*100000+INDEX(编号表!$F:$F,MATCH(D3155,编号表!$E:$E,0))*1000+INDEX(编号表!$D:$D,MATCH(E3155,编号表!$C:$C,0))*10000+G3155</f>
        <v>11953105</v>
      </c>
      <c r="C3155" s="16" t="inlineStr">
        <is>
          <t>化神玄阴破御丹</t>
        </is>
      </c>
      <c r="D3155" s="16" t="s">
        <v>105</v>
      </c>
      <c r="E3155" s="16" t="s">
        <v>348</v>
      </c>
      <c r="F3155" s="16" t="s">
        <v>1777</v>
      </c>
      <c r="G3155" s="16">
        <v>105</v>
      </c>
      <c r="I3155" s="16">
        <v>60</v>
      </c>
      <c r="J3155" t="str">
        <f t="shared" si="51"/>
        <v>大类_玄品化神丹药</v>
      </c>
      <c r="K3155" s="16" t="s">
        <v>337</v>
      </c>
      <c r="L3155" s="16">
        <v>1</v>
      </c>
      <c r="M3155" s="16" t="s">
        <v>1777</v>
      </c>
      <c r="O3155" s="16">
        <v>0</v>
      </c>
      <c r="P3155" s="16" t="b">
        <v>1</v>
      </c>
      <c r="R3155" s="16" t="b">
        <v>0</v>
      </c>
      <c r="S3155" s="16">
        <v>1</v>
      </c>
      <c r="T3155" s="16" t="s">
        <v>91</v>
      </c>
      <c r="U3155" s="16">
        <v>999</v>
      </c>
      <c r="V3155" s="16" t="s">
        <v>1778</v>
      </c>
      <c r="W3155" s="16">
        <v>31953105</v>
      </c>
      <c r="Y3155" s="16" t="inlineStr">
        <is>
          <t>化神境玄品丹药。无视防御增幅+5%；无视法防增幅+5%，持续3240现实秒。</t>
        </is>
      </c>
      <c r="Z3155" s="16" t="inlineStr">
        <is>
          <t>|cff00FF00“物甲法障，各有所御；药助其锋，令攻势更易穿透。寒剂自有其宜，须量药力与丹毒而用。”——《破御穿甲录》|r</t>
        </is>
      </c>
      <c r="AA3155" t="str" s="16">
        <v>炼丹可得。</v>
      </c>
      <c r="AB3155">
        <v>11921105</v>
      </c>
      <c r="AC3155" s="16" t="s">
        <v>1781</v>
      </c>
      <c r="AD3155" s="16">
        <v>40003</v>
      </c>
      <c r="AF3155">
        <v>70003</v>
      </c>
      <c r="AH3155">
        <v>30000</v>
      </c>
      <c r="AI3155" s="16" t="s">
        <v>1777</v>
      </c>
      <c r="AJ3155" s="16" t="s">
        <v>1777</v>
      </c>
      <c r="AK3155" s="16" t="s">
        <v>348</v>
      </c>
    </row>
    <row r="3156" spans="2:37">
      <c r="B3156" s="16" t="n">
        <f>10000000+INDEX(编号表!$B:$B,MATCH(F3156,编号表!$A:$A,0))*100000+INDEX(编号表!$F:$F,MATCH(D3156,编号表!$E:$E,0))*1000+INDEX(编号表!$D:$D,MATCH(E3156,编号表!$C:$C,0))*10000+G3156</f>
        <v>11954105</v>
      </c>
      <c r="C3156" s="16" t="inlineStr">
        <is>
          <t>化神玄阴破御丹</t>
        </is>
      </c>
      <c r="D3156" s="16" t="s">
        <v>108</v>
      </c>
      <c r="E3156" s="16" t="s">
        <v>348</v>
      </c>
      <c r="F3156" s="16" t="s">
        <v>1777</v>
      </c>
      <c r="G3156" s="16">
        <v>105</v>
      </c>
      <c r="I3156" s="16">
        <v>60</v>
      </c>
      <c r="J3156" t="str">
        <f t="shared" si="51"/>
        <v>大类_仙品化神丹药</v>
      </c>
      <c r="K3156" s="16" t="s">
        <v>337</v>
      </c>
      <c r="L3156" s="16">
        <v>1</v>
      </c>
      <c r="M3156" s="16" t="s">
        <v>1777</v>
      </c>
      <c r="O3156" s="16">
        <v>0</v>
      </c>
      <c r="P3156" s="16" t="b">
        <v>1</v>
      </c>
      <c r="R3156" s="16" t="b">
        <v>0</v>
      </c>
      <c r="S3156" s="16">
        <v>1</v>
      </c>
      <c r="T3156" s="16" t="s">
        <v>91</v>
      </c>
      <c r="U3156" s="16">
        <v>999</v>
      </c>
      <c r="V3156" s="16" t="s">
        <v>1778</v>
      </c>
      <c r="W3156" s="16">
        <v>31954105</v>
      </c>
      <c r="Y3156" s="16" t="inlineStr">
        <is>
          <t>化神境仙品丹药。无视防御增幅+5%；无视法防增幅+5%，持续5832现实秒。</t>
        </is>
      </c>
      <c r="Z3156" s="16" t="inlineStr">
        <is>
          <t>|cff00FF00“物甲法障，各有所御；药助其锋，令攻势更易穿透。寒剂自有其宜，须量药力与丹毒而用。”——《破御穿甲录》|r</t>
        </is>
      </c>
      <c r="AA3156" t="str" s="16">
        <v>炼丹可得。</v>
      </c>
      <c r="AB3156">
        <v>11921105</v>
      </c>
      <c r="AC3156" s="16" t="s">
        <v>1781</v>
      </c>
      <c r="AD3156" s="16">
        <v>40004</v>
      </c>
      <c r="AF3156">
        <v>70004</v>
      </c>
      <c r="AH3156">
        <v>150000</v>
      </c>
      <c r="AI3156" s="16" t="s">
        <v>1777</v>
      </c>
      <c r="AJ3156" s="16" t="s">
        <v>1777</v>
      </c>
      <c r="AK3156" s="16" t="s">
        <v>348</v>
      </c>
    </row>
    <row r="3157" spans="2:37">
      <c r="B3157" s="16" t="n">
        <f>10000000+INDEX(编号表!$B:$B,MATCH(F3157,编号表!$A:$A,0))*100000+INDEX(编号表!$F:$F,MATCH(D3157,编号表!$E:$E,0))*1000+INDEX(编号表!$D:$D,MATCH(E3157,编号表!$C:$C,0))*10000+G3157</f>
        <v>11952106</v>
      </c>
      <c r="C3157" s="16" t="inlineStr">
        <is>
          <t>化神清和破御丹</t>
        </is>
      </c>
      <c r="D3157" s="16" t="s">
        <v>102</v>
      </c>
      <c r="E3157" s="16" t="s">
        <v>348</v>
      </c>
      <c r="F3157" s="16" t="s">
        <v>1777</v>
      </c>
      <c r="G3157" s="16">
        <v>106</v>
      </c>
      <c r="I3157" s="16">
        <v>60</v>
      </c>
      <c r="J3157" t="str">
        <f t="shared" si="51"/>
        <v>大类_灵品化神丹药</v>
      </c>
      <c r="K3157" s="16" t="s">
        <v>337</v>
      </c>
      <c r="L3157" s="16">
        <v>1</v>
      </c>
      <c r="M3157" s="16" t="s">
        <v>1777</v>
      </c>
      <c r="O3157" s="16">
        <v>0</v>
      </c>
      <c r="P3157" s="16" t="b">
        <v>1</v>
      </c>
      <c r="R3157" s="16" t="b">
        <v>0</v>
      </c>
      <c r="S3157" s="16">
        <v>1</v>
      </c>
      <c r="T3157" s="16" t="s">
        <v>91</v>
      </c>
      <c r="U3157" s="16">
        <v>999</v>
      </c>
      <c r="V3157" s="16" t="s">
        <v>1778</v>
      </c>
      <c r="W3157" s="16">
        <v>31952106</v>
      </c>
      <c r="Y3157" s="16" t="inlineStr">
        <is>
          <t>化神境灵品丹药。无视防御+184点；无视法防+184点，持续1500现实秒。</t>
        </is>
      </c>
      <c r="Z3157" s="16" t="inlineStr">
        <is>
          <t>|cff00FF00“物甲法障，各有所御；药助其锋，令攻势更易穿透。凉剂自有其宜，须量药力与丹毒而用。”——《破御穿甲录》|r</t>
        </is>
      </c>
      <c r="AA3157" t="str" s="16">
        <v>炼丹可得。</v>
      </c>
      <c r="AB3157">
        <v>11921106</v>
      </c>
      <c r="AC3157" s="16" t="s">
        <v>1781</v>
      </c>
      <c r="AD3157" s="16">
        <v>40002</v>
      </c>
      <c r="AF3157">
        <v>70002</v>
      </c>
      <c r="AH3157">
        <v>7500</v>
      </c>
      <c r="AI3157" s="16" t="s">
        <v>1777</v>
      </c>
      <c r="AJ3157" s="16" t="s">
        <v>1777</v>
      </c>
      <c r="AK3157" s="16" t="s">
        <v>348</v>
      </c>
    </row>
    <row r="3158" spans="2:37">
      <c r="B3158" s="16" t="n">
        <f>10000000+INDEX(编号表!$B:$B,MATCH(F3158,编号表!$A:$A,0))*100000+INDEX(编号表!$F:$F,MATCH(D3158,编号表!$E:$E,0))*1000+INDEX(编号表!$D:$D,MATCH(E3158,编号表!$C:$C,0))*10000+G3158</f>
        <v>11953106</v>
      </c>
      <c r="C3158" s="16" t="inlineStr">
        <is>
          <t>化神清和破御丹</t>
        </is>
      </c>
      <c r="D3158" s="16" t="s">
        <v>105</v>
      </c>
      <c r="E3158" s="16" t="s">
        <v>348</v>
      </c>
      <c r="F3158" s="16" t="s">
        <v>1777</v>
      </c>
      <c r="G3158" s="16">
        <v>106</v>
      </c>
      <c r="I3158" s="16">
        <v>60</v>
      </c>
      <c r="J3158" t="str">
        <f t="shared" si="51"/>
        <v>大类_玄品化神丹药</v>
      </c>
      <c r="K3158" s="16" t="s">
        <v>337</v>
      </c>
      <c r="L3158" s="16">
        <v>1</v>
      </c>
      <c r="M3158" s="16" t="s">
        <v>1777</v>
      </c>
      <c r="O3158" s="16">
        <v>0</v>
      </c>
      <c r="P3158" s="16" t="b">
        <v>1</v>
      </c>
      <c r="R3158" s="16" t="b">
        <v>0</v>
      </c>
      <c r="S3158" s="16">
        <v>1</v>
      </c>
      <c r="T3158" s="16" t="s">
        <v>91</v>
      </c>
      <c r="U3158" s="16">
        <v>999</v>
      </c>
      <c r="V3158" s="16" t="s">
        <v>1778</v>
      </c>
      <c r="W3158" s="16">
        <v>31953106</v>
      </c>
      <c r="Y3158" s="16" t="inlineStr">
        <is>
          <t>化神境玄品丹药。无视防御+184点；无视法防+184点，持续2700现实秒。</t>
        </is>
      </c>
      <c r="Z3158" s="16" t="inlineStr">
        <is>
          <t>|cff00FF00“物甲法障，各有所御；药助其锋，令攻势更易穿透。凉剂自有其宜，须量药力与丹毒而用。”——《破御穿甲录》|r</t>
        </is>
      </c>
      <c r="AA3158" t="str" s="16">
        <v>炼丹可得。</v>
      </c>
      <c r="AB3158">
        <v>11921106</v>
      </c>
      <c r="AC3158" s="16" t="s">
        <v>1781</v>
      </c>
      <c r="AD3158" s="16">
        <v>40003</v>
      </c>
      <c r="AF3158">
        <v>70003</v>
      </c>
      <c r="AH3158">
        <v>30000</v>
      </c>
      <c r="AI3158" s="16" t="s">
        <v>1777</v>
      </c>
      <c r="AJ3158" s="16" t="s">
        <v>1777</v>
      </c>
      <c r="AK3158" s="16" t="s">
        <v>348</v>
      </c>
    </row>
    <row r="3159" spans="2:37">
      <c r="B3159" s="16" t="n">
        <f>10000000+INDEX(编号表!$B:$B,MATCH(F3159,编号表!$A:$A,0))*100000+INDEX(编号表!$F:$F,MATCH(D3159,编号表!$E:$E,0))*1000+INDEX(编号表!$D:$D,MATCH(E3159,编号表!$C:$C,0))*10000+G3159</f>
        <v>11954106</v>
      </c>
      <c r="C3159" s="16" t="inlineStr">
        <is>
          <t>化神清和破御丹</t>
        </is>
      </c>
      <c r="D3159" s="16" t="s">
        <v>108</v>
      </c>
      <c r="E3159" s="16" t="s">
        <v>348</v>
      </c>
      <c r="F3159" s="16" t="s">
        <v>1777</v>
      </c>
      <c r="G3159" s="16">
        <v>106</v>
      </c>
      <c r="I3159" s="16">
        <v>60</v>
      </c>
      <c r="J3159" t="str">
        <f t="shared" si="51"/>
        <v>大类_仙品化神丹药</v>
      </c>
      <c r="K3159" s="16" t="s">
        <v>337</v>
      </c>
      <c r="L3159" s="16">
        <v>1</v>
      </c>
      <c r="M3159" s="16" t="s">
        <v>1777</v>
      </c>
      <c r="O3159" s="16">
        <v>0</v>
      </c>
      <c r="P3159" s="16" t="b">
        <v>1</v>
      </c>
      <c r="R3159" s="16" t="b">
        <v>0</v>
      </c>
      <c r="S3159" s="16">
        <v>1</v>
      </c>
      <c r="T3159" s="16" t="s">
        <v>91</v>
      </c>
      <c r="U3159" s="16">
        <v>999</v>
      </c>
      <c r="V3159" s="16" t="s">
        <v>1778</v>
      </c>
      <c r="W3159" s="16">
        <v>31954106</v>
      </c>
      <c r="Y3159" s="16" t="inlineStr">
        <is>
          <t>化神境仙品丹药。无视防御+184点；无视法防+184点，持续4860现实秒。</t>
        </is>
      </c>
      <c r="Z3159" s="16" t="inlineStr">
        <is>
          <t>|cff00FF00“物甲法障，各有所御；药助其锋，令攻势更易穿透。凉剂自有其宜，须量药力与丹毒而用。”——《破御穿甲录》|r</t>
        </is>
      </c>
      <c r="AA3159" t="str" s="16">
        <v>炼丹可得。</v>
      </c>
      <c r="AB3159">
        <v>11921106</v>
      </c>
      <c r="AC3159" s="16" t="s">
        <v>1781</v>
      </c>
      <c r="AD3159" s="16">
        <v>40004</v>
      </c>
      <c r="AF3159">
        <v>70004</v>
      </c>
      <c r="AH3159">
        <v>150000</v>
      </c>
      <c r="AI3159" s="16" t="s">
        <v>1777</v>
      </c>
      <c r="AJ3159" s="16" t="s">
        <v>1777</v>
      </c>
      <c r="AK3159" s="16" t="s">
        <v>348</v>
      </c>
    </row>
    <row r="3160" spans="2:37">
      <c r="B3160" s="16" t="n">
        <f>10000000+INDEX(编号表!$B:$B,MATCH(F3160,编号表!$A:$A,0))*100000+INDEX(编号表!$F:$F,MATCH(D3160,编号表!$E:$E,0))*1000+INDEX(编号表!$D:$D,MATCH(E3160,编号表!$C:$C,0))*10000+G3160</f>
        <v>11952107</v>
      </c>
      <c r="C3160" s="16" t="inlineStr">
        <is>
          <t>化神破御丹</t>
        </is>
      </c>
      <c r="D3160" s="16" t="s">
        <v>102</v>
      </c>
      <c r="E3160" s="16" t="s">
        <v>348</v>
      </c>
      <c r="F3160" s="16" t="s">
        <v>1777</v>
      </c>
      <c r="G3160" s="16">
        <v>107</v>
      </c>
      <c r="I3160" s="16">
        <v>60</v>
      </c>
      <c r="J3160" t="str">
        <f t="shared" si="51"/>
        <v>大类_灵品化神丹药</v>
      </c>
      <c r="K3160" s="16" t="s">
        <v>337</v>
      </c>
      <c r="L3160" s="16">
        <v>1</v>
      </c>
      <c r="M3160" s="16" t="s">
        <v>1777</v>
      </c>
      <c r="O3160" s="16">
        <v>0</v>
      </c>
      <c r="P3160" s="16" t="b">
        <v>1</v>
      </c>
      <c r="R3160" s="16" t="b">
        <v>0</v>
      </c>
      <c r="S3160" s="16">
        <v>1</v>
      </c>
      <c r="T3160" s="16" t="s">
        <v>91</v>
      </c>
      <c r="U3160" s="16">
        <v>999</v>
      </c>
      <c r="V3160" s="16" t="s">
        <v>1778</v>
      </c>
      <c r="W3160" s="16">
        <v>31952107</v>
      </c>
      <c r="Y3160" s="16" t="inlineStr">
        <is>
          <t>化神境灵品丹药。无视防御+245点；无视法防+245点，持续1500现实秒。</t>
        </is>
      </c>
      <c r="Z3160" s="16" t="inlineStr">
        <is>
          <t>|cff00FF00“物甲法障，各有所御；药助其锋，令攻势更易穿透。平剂自有其宜，须量药力与丹毒而用。”——《破御穿甲录》|r</t>
        </is>
      </c>
      <c r="AA3160" t="str" s="16">
        <v>炼丹可得。</v>
      </c>
      <c r="AB3160">
        <v>11921107</v>
      </c>
      <c r="AC3160" s="16" t="s">
        <v>1781</v>
      </c>
      <c r="AD3160" s="16">
        <v>40002</v>
      </c>
      <c r="AF3160">
        <v>70002</v>
      </c>
      <c r="AH3160">
        <v>7500</v>
      </c>
      <c r="AI3160" s="16" t="s">
        <v>1777</v>
      </c>
      <c r="AJ3160" s="16" t="s">
        <v>1777</v>
      </c>
      <c r="AK3160" s="16" t="s">
        <v>348</v>
      </c>
    </row>
    <row r="3161" spans="2:37">
      <c r="B3161" s="16" t="n">
        <f>10000000+INDEX(编号表!$B:$B,MATCH(F3161,编号表!$A:$A,0))*100000+INDEX(编号表!$F:$F,MATCH(D3161,编号表!$E:$E,0))*1000+INDEX(编号表!$D:$D,MATCH(E3161,编号表!$C:$C,0))*10000+G3161</f>
        <v>11953107</v>
      </c>
      <c r="C3161" s="16" t="inlineStr">
        <is>
          <t>化神破御丹</t>
        </is>
      </c>
      <c r="D3161" s="16" t="s">
        <v>105</v>
      </c>
      <c r="E3161" s="16" t="s">
        <v>348</v>
      </c>
      <c r="F3161" s="16" t="s">
        <v>1777</v>
      </c>
      <c r="G3161" s="16">
        <v>107</v>
      </c>
      <c r="I3161" s="16">
        <v>60</v>
      </c>
      <c r="J3161" t="str">
        <f t="shared" si="51"/>
        <v>大类_玄品化神丹药</v>
      </c>
      <c r="K3161" s="16" t="s">
        <v>337</v>
      </c>
      <c r="L3161" s="16">
        <v>1</v>
      </c>
      <c r="M3161" s="16" t="s">
        <v>1777</v>
      </c>
      <c r="O3161" s="16">
        <v>0</v>
      </c>
      <c r="P3161" s="16" t="b">
        <v>1</v>
      </c>
      <c r="R3161" s="16" t="b">
        <v>0</v>
      </c>
      <c r="S3161" s="16">
        <v>1</v>
      </c>
      <c r="T3161" s="16" t="s">
        <v>91</v>
      </c>
      <c r="U3161" s="16">
        <v>999</v>
      </c>
      <c r="V3161" s="16" t="s">
        <v>1778</v>
      </c>
      <c r="W3161" s="16">
        <v>31953107</v>
      </c>
      <c r="Y3161" s="16" t="inlineStr">
        <is>
          <t>化神境玄品丹药。无视防御+245点；无视法防+245点，持续2700现实秒。</t>
        </is>
      </c>
      <c r="Z3161" s="16" t="inlineStr">
        <is>
          <t>|cff00FF00“物甲法障，各有所御；药助其锋，令攻势更易穿透。平剂自有其宜，须量药力与丹毒而用。”——《破御穿甲录》|r</t>
        </is>
      </c>
      <c r="AA3161" t="str" s="16">
        <v>炼丹可得。</v>
      </c>
      <c r="AB3161">
        <v>11921107</v>
      </c>
      <c r="AC3161" s="16" t="s">
        <v>1781</v>
      </c>
      <c r="AD3161" s="16">
        <v>40003</v>
      </c>
      <c r="AF3161">
        <v>70003</v>
      </c>
      <c r="AH3161">
        <v>30000</v>
      </c>
      <c r="AI3161" s="16" t="s">
        <v>1777</v>
      </c>
      <c r="AJ3161" s="16" t="s">
        <v>1777</v>
      </c>
      <c r="AK3161" s="16" t="s">
        <v>348</v>
      </c>
    </row>
    <row r="3162" spans="2:37">
      <c r="B3162" s="16" t="n">
        <f>10000000+INDEX(编号表!$B:$B,MATCH(F3162,编号表!$A:$A,0))*100000+INDEX(编号表!$F:$F,MATCH(D3162,编号表!$E:$E,0))*1000+INDEX(编号表!$D:$D,MATCH(E3162,编号表!$C:$C,0))*10000+G3162</f>
        <v>11954107</v>
      </c>
      <c r="C3162" s="16" t="inlineStr">
        <is>
          <t>化神破御丹</t>
        </is>
      </c>
      <c r="D3162" s="16" t="s">
        <v>108</v>
      </c>
      <c r="E3162" s="16" t="s">
        <v>348</v>
      </c>
      <c r="F3162" s="16" t="s">
        <v>1777</v>
      </c>
      <c r="G3162" s="16">
        <v>107</v>
      </c>
      <c r="I3162" s="16">
        <v>60</v>
      </c>
      <c r="J3162" t="str">
        <f t="shared" si="51"/>
        <v>大类_仙品化神丹药</v>
      </c>
      <c r="K3162" s="16" t="s">
        <v>337</v>
      </c>
      <c r="L3162" s="16">
        <v>1</v>
      </c>
      <c r="M3162" s="16" t="s">
        <v>1777</v>
      </c>
      <c r="O3162" s="16">
        <v>0</v>
      </c>
      <c r="P3162" s="16" t="b">
        <v>1</v>
      </c>
      <c r="R3162" s="16" t="b">
        <v>0</v>
      </c>
      <c r="S3162" s="16">
        <v>1</v>
      </c>
      <c r="T3162" s="16" t="s">
        <v>91</v>
      </c>
      <c r="U3162" s="16">
        <v>999</v>
      </c>
      <c r="V3162" s="16" t="s">
        <v>1778</v>
      </c>
      <c r="W3162" s="16">
        <v>31954107</v>
      </c>
      <c r="Y3162" s="16" t="inlineStr">
        <is>
          <t>化神境仙品丹药。无视防御+245点；无视法防+245点，持续4860现实秒。</t>
        </is>
      </c>
      <c r="Z3162" s="16" t="inlineStr">
        <is>
          <t>|cff00FF00“物甲法障，各有所御；药助其锋，令攻势更易穿透。平剂自有其宜，须量药力与丹毒而用。”——《破御穿甲录》|r</t>
        </is>
      </c>
      <c r="AA3162" t="str" s="16">
        <v>炼丹可得。</v>
      </c>
      <c r="AB3162">
        <v>11921107</v>
      </c>
      <c r="AC3162" s="16" t="s">
        <v>1781</v>
      </c>
      <c r="AD3162" s="16">
        <v>40004</v>
      </c>
      <c r="AF3162">
        <v>70004</v>
      </c>
      <c r="AH3162">
        <v>150000</v>
      </c>
      <c r="AI3162" s="16" t="s">
        <v>1777</v>
      </c>
      <c r="AJ3162" s="16" t="s">
        <v>1777</v>
      </c>
      <c r="AK3162" s="16" t="s">
        <v>348</v>
      </c>
    </row>
    <row r="3163" spans="2:37">
      <c r="B3163" s="16" t="n">
        <f>10000000+INDEX(编号表!$B:$B,MATCH(F3163,编号表!$A:$A,0))*100000+INDEX(编号表!$F:$F,MATCH(D3163,编号表!$E:$E,0))*1000+INDEX(编号表!$D:$D,MATCH(E3163,编号表!$C:$C,0))*10000+G3163</f>
        <v>11952108</v>
      </c>
      <c r="C3163" s="16" t="inlineStr">
        <is>
          <t>化神温阳破御丹</t>
        </is>
      </c>
      <c r="D3163" s="16" t="s">
        <v>102</v>
      </c>
      <c r="E3163" s="16" t="s">
        <v>348</v>
      </c>
      <c r="F3163" s="16" t="s">
        <v>1777</v>
      </c>
      <c r="G3163" s="16">
        <v>108</v>
      </c>
      <c r="I3163" s="16">
        <v>60</v>
      </c>
      <c r="J3163" t="str">
        <f t="shared" si="51"/>
        <v>大类_灵品化神丹药</v>
      </c>
      <c r="K3163" s="16" t="s">
        <v>337</v>
      </c>
      <c r="L3163" s="16">
        <v>1</v>
      </c>
      <c r="M3163" s="16" t="s">
        <v>1777</v>
      </c>
      <c r="O3163" s="16">
        <v>0</v>
      </c>
      <c r="P3163" s="16" t="b">
        <v>1</v>
      </c>
      <c r="R3163" s="16" t="b">
        <v>0</v>
      </c>
      <c r="S3163" s="16">
        <v>1</v>
      </c>
      <c r="T3163" s="16" t="s">
        <v>91</v>
      </c>
      <c r="U3163" s="16">
        <v>999</v>
      </c>
      <c r="V3163" s="16" t="s">
        <v>1778</v>
      </c>
      <c r="W3163" s="16">
        <v>31952108</v>
      </c>
      <c r="Y3163" s="16" t="inlineStr">
        <is>
          <t>化神境灵品丹药。无视防御+307点；无视法防+307点，持续1500现实秒。</t>
        </is>
      </c>
      <c r="Z3163" s="16" t="inlineStr">
        <is>
          <t>|cff00FF00“物甲法障，各有所御；药助其锋，令攻势更易穿透。温剂自有其宜，须量药力与丹毒而用。”——《破御穿甲录》|r</t>
        </is>
      </c>
      <c r="AA3163" t="str" s="16">
        <v>炼丹可得。</v>
      </c>
      <c r="AB3163">
        <v>11921108</v>
      </c>
      <c r="AC3163" s="16" t="s">
        <v>1781</v>
      </c>
      <c r="AD3163" s="16">
        <v>40002</v>
      </c>
      <c r="AF3163">
        <v>70002</v>
      </c>
      <c r="AH3163">
        <v>7500</v>
      </c>
      <c r="AI3163" s="16" t="s">
        <v>1777</v>
      </c>
      <c r="AJ3163" s="16" t="s">
        <v>1777</v>
      </c>
      <c r="AK3163" s="16" t="s">
        <v>348</v>
      </c>
    </row>
    <row r="3164" spans="2:37">
      <c r="B3164" s="16" t="n">
        <f>10000000+INDEX(编号表!$B:$B,MATCH(F3164,编号表!$A:$A,0))*100000+INDEX(编号表!$F:$F,MATCH(D3164,编号表!$E:$E,0))*1000+INDEX(编号表!$D:$D,MATCH(E3164,编号表!$C:$C,0))*10000+G3164</f>
        <v>11953108</v>
      </c>
      <c r="C3164" s="16" t="inlineStr">
        <is>
          <t>化神温阳破御丹</t>
        </is>
      </c>
      <c r="D3164" s="16" t="s">
        <v>105</v>
      </c>
      <c r="E3164" s="16" t="s">
        <v>348</v>
      </c>
      <c r="F3164" s="16" t="s">
        <v>1777</v>
      </c>
      <c r="G3164" s="16">
        <v>108</v>
      </c>
      <c r="I3164" s="16">
        <v>60</v>
      </c>
      <c r="J3164" t="str">
        <f t="shared" si="51"/>
        <v>大类_玄品化神丹药</v>
      </c>
      <c r="K3164" s="16" t="s">
        <v>337</v>
      </c>
      <c r="L3164" s="16">
        <v>1</v>
      </c>
      <c r="M3164" s="16" t="s">
        <v>1777</v>
      </c>
      <c r="O3164" s="16">
        <v>0</v>
      </c>
      <c r="P3164" s="16" t="b">
        <v>1</v>
      </c>
      <c r="R3164" s="16" t="b">
        <v>0</v>
      </c>
      <c r="S3164" s="16">
        <v>1</v>
      </c>
      <c r="T3164" s="16" t="s">
        <v>91</v>
      </c>
      <c r="U3164" s="16">
        <v>999</v>
      </c>
      <c r="V3164" s="16" t="s">
        <v>1778</v>
      </c>
      <c r="W3164" s="16">
        <v>31953108</v>
      </c>
      <c r="Y3164" s="16" t="inlineStr">
        <is>
          <t>化神境玄品丹药。无视防御+307点；无视法防+307点，持续2700现实秒。</t>
        </is>
      </c>
      <c r="Z3164" s="16" t="inlineStr">
        <is>
          <t>|cff00FF00“物甲法障，各有所御；药助其锋，令攻势更易穿透。温剂自有其宜，须量药力与丹毒而用。”——《破御穿甲录》|r</t>
        </is>
      </c>
      <c r="AA3164" t="str" s="16">
        <v>炼丹可得。</v>
      </c>
      <c r="AB3164">
        <v>11921108</v>
      </c>
      <c r="AC3164" s="16" t="s">
        <v>1781</v>
      </c>
      <c r="AD3164" s="16">
        <v>40003</v>
      </c>
      <c r="AF3164">
        <v>70003</v>
      </c>
      <c r="AH3164">
        <v>30000</v>
      </c>
      <c r="AI3164" s="16" t="s">
        <v>1777</v>
      </c>
      <c r="AJ3164" s="16" t="s">
        <v>1777</v>
      </c>
      <c r="AK3164" s="16" t="s">
        <v>348</v>
      </c>
    </row>
    <row r="3165" spans="2:37">
      <c r="B3165" s="16" t="n">
        <f>10000000+INDEX(编号表!$B:$B,MATCH(F3165,编号表!$A:$A,0))*100000+INDEX(编号表!$F:$F,MATCH(D3165,编号表!$E:$E,0))*1000+INDEX(编号表!$D:$D,MATCH(E3165,编号表!$C:$C,0))*10000+G3165</f>
        <v>11954108</v>
      </c>
      <c r="C3165" s="16" t="inlineStr">
        <is>
          <t>化神温阳破御丹</t>
        </is>
      </c>
      <c r="D3165" s="16" t="s">
        <v>108</v>
      </c>
      <c r="E3165" s="16" t="s">
        <v>348</v>
      </c>
      <c r="F3165" s="16" t="s">
        <v>1777</v>
      </c>
      <c r="G3165" s="16">
        <v>108</v>
      </c>
      <c r="I3165" s="16">
        <v>60</v>
      </c>
      <c r="J3165" t="str">
        <f t="shared" si="51"/>
        <v>大类_仙品化神丹药</v>
      </c>
      <c r="K3165" s="16" t="s">
        <v>337</v>
      </c>
      <c r="L3165" s="16">
        <v>1</v>
      </c>
      <c r="M3165" s="16" t="s">
        <v>1777</v>
      </c>
      <c r="O3165" s="16">
        <v>0</v>
      </c>
      <c r="P3165" s="16" t="b">
        <v>1</v>
      </c>
      <c r="R3165" s="16" t="b">
        <v>0</v>
      </c>
      <c r="S3165" s="16">
        <v>1</v>
      </c>
      <c r="T3165" s="16" t="s">
        <v>91</v>
      </c>
      <c r="U3165" s="16">
        <v>999</v>
      </c>
      <c r="V3165" s="16" t="s">
        <v>1778</v>
      </c>
      <c r="W3165" s="16">
        <v>31954108</v>
      </c>
      <c r="Y3165" s="16" t="inlineStr">
        <is>
          <t>化神境仙品丹药。无视防御+307点；无视法防+307点，持续4860现实秒。</t>
        </is>
      </c>
      <c r="Z3165" s="16" t="inlineStr">
        <is>
          <t>|cff00FF00“物甲法障，各有所御；药助其锋，令攻势更易穿透。温剂自有其宜，须量药力与丹毒而用。”——《破御穿甲录》|r</t>
        </is>
      </c>
      <c r="AA3165" t="str" s="16">
        <v>炼丹可得。</v>
      </c>
      <c r="AB3165">
        <v>11921108</v>
      </c>
      <c r="AC3165" s="16" t="s">
        <v>1781</v>
      </c>
      <c r="AD3165" s="16">
        <v>40004</v>
      </c>
      <c r="AF3165">
        <v>70004</v>
      </c>
      <c r="AH3165">
        <v>150000</v>
      </c>
      <c r="AI3165" s="16" t="s">
        <v>1777</v>
      </c>
      <c r="AJ3165" s="16" t="s">
        <v>1777</v>
      </c>
      <c r="AK3165" s="16" t="s">
        <v>348</v>
      </c>
    </row>
    <row r="3166" spans="2:37">
      <c r="B3166" s="16" t="n">
        <f>10000000+INDEX(编号表!$B:$B,MATCH(F3166,编号表!$A:$A,0))*100000+INDEX(编号表!$F:$F,MATCH(D3166,编号表!$E:$E,0))*1000+INDEX(编号表!$D:$D,MATCH(E3166,编号表!$C:$C,0))*10000+G3166</f>
        <v>11952109</v>
      </c>
      <c r="C3166" s="16" t="inlineStr">
        <is>
          <t>化神烈阳破御丹</t>
        </is>
      </c>
      <c r="D3166" s="16" t="s">
        <v>102</v>
      </c>
      <c r="E3166" s="16" t="s">
        <v>348</v>
      </c>
      <c r="F3166" s="16" t="s">
        <v>1777</v>
      </c>
      <c r="G3166" s="16">
        <v>109</v>
      </c>
      <c r="I3166" s="16">
        <v>60</v>
      </c>
      <c r="J3166" t="str">
        <f t="shared" si="51"/>
        <v>大类_灵品化神丹药</v>
      </c>
      <c r="K3166" s="16" t="s">
        <v>337</v>
      </c>
      <c r="L3166" s="16">
        <v>1</v>
      </c>
      <c r="M3166" s="16" t="s">
        <v>1777</v>
      </c>
      <c r="O3166" s="16">
        <v>0</v>
      </c>
      <c r="P3166" s="16" t="b">
        <v>1</v>
      </c>
      <c r="R3166" s="16" t="b">
        <v>0</v>
      </c>
      <c r="S3166" s="16">
        <v>1</v>
      </c>
      <c r="T3166" s="16" t="s">
        <v>91</v>
      </c>
      <c r="U3166" s="16">
        <v>999</v>
      </c>
      <c r="V3166" s="16" t="s">
        <v>1778</v>
      </c>
      <c r="W3166" s="16">
        <v>31952109</v>
      </c>
      <c r="Y3166" s="16" t="inlineStr">
        <is>
          <t>化神境灵品丹药。无视防御增幅+15%；无视法防增幅+15%，持续900现实秒。</t>
        </is>
      </c>
      <c r="Z3166" s="16" t="inlineStr">
        <is>
          <t>|cff00FF00“物甲法障，各有所御；药助其锋，令攻势更易穿透。热剂自有其宜，须量药力与丹毒而用。”——《破御穿甲录》|r</t>
        </is>
      </c>
      <c r="AA3166" t="str" s="16">
        <v>炼丹可得。</v>
      </c>
      <c r="AB3166">
        <v>11921109</v>
      </c>
      <c r="AC3166" s="16" t="s">
        <v>1781</v>
      </c>
      <c r="AD3166" s="16">
        <v>40002</v>
      </c>
      <c r="AF3166">
        <v>70002</v>
      </c>
      <c r="AH3166">
        <v>7500</v>
      </c>
      <c r="AI3166" s="16" t="s">
        <v>1777</v>
      </c>
      <c r="AJ3166" s="16" t="s">
        <v>1777</v>
      </c>
      <c r="AK3166" s="16" t="s">
        <v>348</v>
      </c>
    </row>
    <row r="3167" spans="2:37">
      <c r="B3167" s="16" t="n">
        <f>10000000+INDEX(编号表!$B:$B,MATCH(F3167,编号表!$A:$A,0))*100000+INDEX(编号表!$F:$F,MATCH(D3167,编号表!$E:$E,0))*1000+INDEX(编号表!$D:$D,MATCH(E3167,编号表!$C:$C,0))*10000+G3167</f>
        <v>11953109</v>
      </c>
      <c r="C3167" s="16" t="inlineStr">
        <is>
          <t>化神烈阳破御丹</t>
        </is>
      </c>
      <c r="D3167" s="16" t="s">
        <v>105</v>
      </c>
      <c r="E3167" s="16" t="s">
        <v>348</v>
      </c>
      <c r="F3167" s="16" t="s">
        <v>1777</v>
      </c>
      <c r="G3167" s="16">
        <v>109</v>
      </c>
      <c r="I3167" s="16">
        <v>60</v>
      </c>
      <c r="J3167" t="str">
        <f t="shared" si="51"/>
        <v>大类_玄品化神丹药</v>
      </c>
      <c r="K3167" s="16" t="s">
        <v>337</v>
      </c>
      <c r="L3167" s="16">
        <v>1</v>
      </c>
      <c r="M3167" s="16" t="s">
        <v>1777</v>
      </c>
      <c r="O3167" s="16">
        <v>0</v>
      </c>
      <c r="P3167" s="16" t="b">
        <v>1</v>
      </c>
      <c r="R3167" s="16" t="b">
        <v>0</v>
      </c>
      <c r="S3167" s="16">
        <v>1</v>
      </c>
      <c r="T3167" s="16" t="s">
        <v>91</v>
      </c>
      <c r="U3167" s="16">
        <v>999</v>
      </c>
      <c r="V3167" s="16" t="s">
        <v>1778</v>
      </c>
      <c r="W3167" s="16">
        <v>31953109</v>
      </c>
      <c r="Y3167" s="16" t="inlineStr">
        <is>
          <t>化神境玄品丹药。无视防御增幅+15%；无视法防增幅+15%，持续1620现实秒。</t>
        </is>
      </c>
      <c r="Z3167" s="16" t="inlineStr">
        <is>
          <t>|cff00FF00“物甲法障，各有所御；药助其锋，令攻势更易穿透。热剂自有其宜，须量药力与丹毒而用。”——《破御穿甲录》|r</t>
        </is>
      </c>
      <c r="AA3167" t="str" s="16">
        <v>炼丹可得。</v>
      </c>
      <c r="AB3167">
        <v>11921109</v>
      </c>
      <c r="AC3167" s="16" t="s">
        <v>1781</v>
      </c>
      <c r="AD3167" s="16">
        <v>40003</v>
      </c>
      <c r="AF3167">
        <v>70003</v>
      </c>
      <c r="AH3167">
        <v>30000</v>
      </c>
      <c r="AI3167" s="16" t="s">
        <v>1777</v>
      </c>
      <c r="AJ3167" s="16" t="s">
        <v>1777</v>
      </c>
      <c r="AK3167" s="16" t="s">
        <v>348</v>
      </c>
    </row>
    <row r="3168" spans="2:37">
      <c r="B3168" s="16" t="n">
        <f>10000000+INDEX(编号表!$B:$B,MATCH(F3168,编号表!$A:$A,0))*100000+INDEX(编号表!$F:$F,MATCH(D3168,编号表!$E:$E,0))*1000+INDEX(编号表!$D:$D,MATCH(E3168,编号表!$C:$C,0))*10000+G3168</f>
        <v>11954109</v>
      </c>
      <c r="C3168" s="16" t="inlineStr">
        <is>
          <t>化神烈阳破御丹</t>
        </is>
      </c>
      <c r="D3168" s="16" t="s">
        <v>108</v>
      </c>
      <c r="E3168" s="16" t="s">
        <v>348</v>
      </c>
      <c r="F3168" s="16" t="s">
        <v>1777</v>
      </c>
      <c r="G3168" s="16">
        <v>109</v>
      </c>
      <c r="I3168" s="16">
        <v>60</v>
      </c>
      <c r="J3168" t="str">
        <f t="shared" si="51"/>
        <v>大类_仙品化神丹药</v>
      </c>
      <c r="K3168" s="16" t="s">
        <v>337</v>
      </c>
      <c r="L3168" s="16">
        <v>1</v>
      </c>
      <c r="M3168" s="16" t="s">
        <v>1777</v>
      </c>
      <c r="O3168" s="16">
        <v>0</v>
      </c>
      <c r="P3168" s="16" t="b">
        <v>1</v>
      </c>
      <c r="R3168" s="16" t="b">
        <v>0</v>
      </c>
      <c r="S3168" s="16">
        <v>1</v>
      </c>
      <c r="T3168" s="16" t="s">
        <v>91</v>
      </c>
      <c r="U3168" s="16">
        <v>999</v>
      </c>
      <c r="V3168" s="16" t="s">
        <v>1778</v>
      </c>
      <c r="W3168" s="16">
        <v>31954109</v>
      </c>
      <c r="Y3168" s="16" t="inlineStr">
        <is>
          <t>化神境仙品丹药。无视防御增幅+15%；无视法防增幅+15%，持续2916现实秒。</t>
        </is>
      </c>
      <c r="Z3168" s="16" t="inlineStr">
        <is>
          <t>|cff00FF00“物甲法障，各有所御；药助其锋，令攻势更易穿透。热剂自有其宜，须量药力与丹毒而用。”——《破御穿甲录》|r</t>
        </is>
      </c>
      <c r="AA3168" t="str" s="16">
        <v>炼丹可得。</v>
      </c>
      <c r="AB3168">
        <v>11921109</v>
      </c>
      <c r="AC3168" s="16" t="s">
        <v>1781</v>
      </c>
      <c r="AD3168" s="16">
        <v>40004</v>
      </c>
      <c r="AF3168">
        <v>70004</v>
      </c>
      <c r="AH3168">
        <v>150000</v>
      </c>
      <c r="AI3168" s="16" t="s">
        <v>1777</v>
      </c>
      <c r="AJ3168" s="16" t="s">
        <v>1777</v>
      </c>
      <c r="AK3168" s="16" t="s">
        <v>348</v>
      </c>
    </row>
    <row r="3169" spans="2:37">
      <c r="B3169" s="16" t="n">
        <f>10000000+INDEX(编号表!$B:$B,MATCH(F3169,编号表!$A:$A,0))*100000+INDEX(编号表!$F:$F,MATCH(D3169,编号表!$E:$E,0))*1000+INDEX(编号表!$D:$D,MATCH(E3169,编号表!$C:$C,0))*10000+G3169</f>
        <v>11952110</v>
      </c>
      <c r="C3169" s="16" t="inlineStr">
        <is>
          <t>化神玄阴撼岳丹</t>
        </is>
      </c>
      <c r="D3169" s="16" t="s">
        <v>102</v>
      </c>
      <c r="E3169" s="16" t="s">
        <v>348</v>
      </c>
      <c r="F3169" s="16" t="s">
        <v>1777</v>
      </c>
      <c r="G3169" s="16">
        <v>110</v>
      </c>
      <c r="I3169" s="16">
        <v>60</v>
      </c>
      <c r="J3169" t="str">
        <f t="shared" si="51"/>
        <v>大类_灵品化神丹药</v>
      </c>
      <c r="K3169" s="16" t="s">
        <v>337</v>
      </c>
      <c r="L3169" s="16">
        <v>1</v>
      </c>
      <c r="M3169" s="16" t="s">
        <v>1777</v>
      </c>
      <c r="O3169" s="16">
        <v>0</v>
      </c>
      <c r="P3169" s="16" t="b">
        <v>1</v>
      </c>
      <c r="R3169" s="16" t="b">
        <v>0</v>
      </c>
      <c r="S3169" s="16">
        <v>1</v>
      </c>
      <c r="T3169" s="16" t="s">
        <v>91</v>
      </c>
      <c r="U3169" s="16">
        <v>999</v>
      </c>
      <c r="V3169" s="16" t="s">
        <v>1778</v>
      </c>
      <c r="W3169" s="16">
        <v>31952110</v>
      </c>
      <c r="Y3169" s="16" t="inlineStr">
        <is>
          <t>化神境灵品丹药。对boss增伤+2%，持续1800现实秒。</t>
        </is>
      </c>
      <c r="Z3169" s="16" t="inlineStr">
        <is>
          <t>|cff00FF00“强敌如岳，药助破坚；所长在克首领，不在自护。寒剂自有其宜，须量药力与丹毒而用。”——《撼岳克强录》|r</t>
        </is>
      </c>
      <c r="AA3169" t="str" s="16">
        <v>炼丹可得。</v>
      </c>
      <c r="AB3169">
        <v>11921110</v>
      </c>
      <c r="AC3169" s="16" t="s">
        <v>1781</v>
      </c>
      <c r="AD3169" s="16">
        <v>40002</v>
      </c>
      <c r="AF3169">
        <v>70002</v>
      </c>
      <c r="AH3169">
        <v>7500</v>
      </c>
      <c r="AI3169" s="16" t="s">
        <v>1777</v>
      </c>
      <c r="AJ3169" s="16" t="s">
        <v>1777</v>
      </c>
      <c r="AK3169" s="16" t="s">
        <v>348</v>
      </c>
    </row>
    <row r="3170" spans="2:37">
      <c r="B3170" s="16" t="n">
        <f>10000000+INDEX(编号表!$B:$B,MATCH(F3170,编号表!$A:$A,0))*100000+INDEX(编号表!$F:$F,MATCH(D3170,编号表!$E:$E,0))*1000+INDEX(编号表!$D:$D,MATCH(E3170,编号表!$C:$C,0))*10000+G3170</f>
        <v>11953110</v>
      </c>
      <c r="C3170" s="16" t="inlineStr">
        <is>
          <t>化神玄阴撼岳丹</t>
        </is>
      </c>
      <c r="D3170" s="16" t="s">
        <v>105</v>
      </c>
      <c r="E3170" s="16" t="s">
        <v>348</v>
      </c>
      <c r="F3170" s="16" t="s">
        <v>1777</v>
      </c>
      <c r="G3170" s="16">
        <v>110</v>
      </c>
      <c r="I3170" s="16">
        <v>60</v>
      </c>
      <c r="J3170" t="str">
        <f t="shared" si="51"/>
        <v>大类_玄品化神丹药</v>
      </c>
      <c r="K3170" s="16" t="s">
        <v>337</v>
      </c>
      <c r="L3170" s="16">
        <v>1</v>
      </c>
      <c r="M3170" s="16" t="s">
        <v>1777</v>
      </c>
      <c r="O3170" s="16">
        <v>0</v>
      </c>
      <c r="P3170" s="16" t="b">
        <v>1</v>
      </c>
      <c r="R3170" s="16" t="b">
        <v>0</v>
      </c>
      <c r="S3170" s="16">
        <v>1</v>
      </c>
      <c r="T3170" s="16" t="s">
        <v>91</v>
      </c>
      <c r="U3170" s="16">
        <v>999</v>
      </c>
      <c r="V3170" s="16" t="s">
        <v>1778</v>
      </c>
      <c r="W3170" s="16">
        <v>31953110</v>
      </c>
      <c r="Y3170" s="16" t="inlineStr">
        <is>
          <t>化神境玄品丹药。对boss增伤+2%，持续3240现实秒。</t>
        </is>
      </c>
      <c r="Z3170" s="16" t="inlineStr">
        <is>
          <t>|cff00FF00“强敌如岳，药助破坚；所长在克首领，不在自护。寒剂自有其宜，须量药力与丹毒而用。”——《撼岳克强录》|r</t>
        </is>
      </c>
      <c r="AA3170" t="str" s="16">
        <v>炼丹可得。</v>
      </c>
      <c r="AB3170">
        <v>11921110</v>
      </c>
      <c r="AC3170" s="16" t="s">
        <v>1781</v>
      </c>
      <c r="AD3170" s="16">
        <v>40003</v>
      </c>
      <c r="AF3170">
        <v>70003</v>
      </c>
      <c r="AH3170">
        <v>30000</v>
      </c>
      <c r="AI3170" s="16" t="s">
        <v>1777</v>
      </c>
      <c r="AJ3170" s="16" t="s">
        <v>1777</v>
      </c>
      <c r="AK3170" s="16" t="s">
        <v>348</v>
      </c>
    </row>
    <row r="3171" spans="2:37">
      <c r="B3171" s="16" t="n">
        <f>10000000+INDEX(编号表!$B:$B,MATCH(F3171,编号表!$A:$A,0))*100000+INDEX(编号表!$F:$F,MATCH(D3171,编号表!$E:$E,0))*1000+INDEX(编号表!$D:$D,MATCH(E3171,编号表!$C:$C,0))*10000+G3171</f>
        <v>11954110</v>
      </c>
      <c r="C3171" s="16" t="inlineStr">
        <is>
          <t>化神玄阴撼岳丹</t>
        </is>
      </c>
      <c r="D3171" s="16" t="s">
        <v>108</v>
      </c>
      <c r="E3171" s="16" t="s">
        <v>348</v>
      </c>
      <c r="F3171" s="16" t="s">
        <v>1777</v>
      </c>
      <c r="G3171" s="16">
        <v>110</v>
      </c>
      <c r="I3171" s="16">
        <v>60</v>
      </c>
      <c r="J3171" t="str">
        <f t="shared" si="51"/>
        <v>大类_仙品化神丹药</v>
      </c>
      <c r="K3171" s="16" t="s">
        <v>337</v>
      </c>
      <c r="L3171" s="16">
        <v>1</v>
      </c>
      <c r="M3171" s="16" t="s">
        <v>1777</v>
      </c>
      <c r="O3171" s="16">
        <v>0</v>
      </c>
      <c r="P3171" s="16" t="b">
        <v>1</v>
      </c>
      <c r="R3171" s="16" t="b">
        <v>0</v>
      </c>
      <c r="S3171" s="16">
        <v>1</v>
      </c>
      <c r="T3171" s="16" t="s">
        <v>91</v>
      </c>
      <c r="U3171" s="16">
        <v>999</v>
      </c>
      <c r="V3171" s="16" t="s">
        <v>1778</v>
      </c>
      <c r="W3171" s="16">
        <v>31954110</v>
      </c>
      <c r="Y3171" s="16" t="inlineStr">
        <is>
          <t>化神境仙品丹药。对boss增伤+2%，持续5832现实秒。</t>
        </is>
      </c>
      <c r="Z3171" s="16" t="inlineStr">
        <is>
          <t>|cff00FF00“强敌如岳，药助破坚；所长在克首领，不在自护。寒剂自有其宜，须量药力与丹毒而用。”——《撼岳克强录》|r</t>
        </is>
      </c>
      <c r="AA3171" t="str" s="16">
        <v>炼丹可得。</v>
      </c>
      <c r="AB3171">
        <v>11921110</v>
      </c>
      <c r="AC3171" s="16" t="s">
        <v>1781</v>
      </c>
      <c r="AD3171" s="16">
        <v>40004</v>
      </c>
      <c r="AF3171">
        <v>70004</v>
      </c>
      <c r="AH3171">
        <v>150000</v>
      </c>
      <c r="AI3171" s="16" t="s">
        <v>1777</v>
      </c>
      <c r="AJ3171" s="16" t="s">
        <v>1777</v>
      </c>
      <c r="AK3171" s="16" t="s">
        <v>348</v>
      </c>
    </row>
    <row r="3172" spans="2:37">
      <c r="B3172" s="16" t="n">
        <f>10000000+INDEX(编号表!$B:$B,MATCH(F3172,编号表!$A:$A,0))*100000+INDEX(编号表!$F:$F,MATCH(D3172,编号表!$E:$E,0))*1000+INDEX(编号表!$D:$D,MATCH(E3172,编号表!$C:$C,0))*10000+G3172</f>
        <v>11952111</v>
      </c>
      <c r="C3172" s="16" t="inlineStr">
        <is>
          <t>化神清和撼岳丹</t>
        </is>
      </c>
      <c r="D3172" s="16" t="s">
        <v>102</v>
      </c>
      <c r="E3172" s="16" t="s">
        <v>348</v>
      </c>
      <c r="F3172" s="16" t="s">
        <v>1777</v>
      </c>
      <c r="G3172" s="16">
        <v>111</v>
      </c>
      <c r="I3172" s="16">
        <v>60</v>
      </c>
      <c r="J3172" t="str">
        <f t="shared" si="51"/>
        <v>大类_灵品化神丹药</v>
      </c>
      <c r="K3172" s="16" t="s">
        <v>337</v>
      </c>
      <c r="L3172" s="16">
        <v>1</v>
      </c>
      <c r="M3172" s="16" t="s">
        <v>1777</v>
      </c>
      <c r="O3172" s="16">
        <v>0</v>
      </c>
      <c r="P3172" s="16" t="b">
        <v>1</v>
      </c>
      <c r="R3172" s="16" t="b">
        <v>0</v>
      </c>
      <c r="S3172" s="16">
        <v>1</v>
      </c>
      <c r="T3172" s="16" t="s">
        <v>91</v>
      </c>
      <c r="U3172" s="16">
        <v>999</v>
      </c>
      <c r="V3172" s="16" t="s">
        <v>1778</v>
      </c>
      <c r="W3172" s="16">
        <v>31952111</v>
      </c>
      <c r="Y3172" s="16" t="inlineStr">
        <is>
          <t>化神境灵品丹药。boss固定伤害+267点，持续1500现实秒。</t>
        </is>
      </c>
      <c r="Z3172" s="16" t="inlineStr">
        <is>
          <t>|cff00FF00“强敌如岳，药助破坚；所长在克首领，不在自护。凉剂自有其宜，须量药力与丹毒而用。”——《撼岳克强录》|r</t>
        </is>
      </c>
      <c r="AA3172" t="str" s="16">
        <v>炼丹可得。</v>
      </c>
      <c r="AB3172">
        <v>11921111</v>
      </c>
      <c r="AC3172" s="16" t="s">
        <v>1781</v>
      </c>
      <c r="AD3172" s="16">
        <v>40002</v>
      </c>
      <c r="AF3172">
        <v>70002</v>
      </c>
      <c r="AH3172">
        <v>7500</v>
      </c>
      <c r="AI3172" s="16" t="s">
        <v>1777</v>
      </c>
      <c r="AJ3172" s="16" t="s">
        <v>1777</v>
      </c>
      <c r="AK3172" s="16" t="s">
        <v>348</v>
      </c>
    </row>
    <row r="3173" spans="2:37">
      <c r="B3173" s="16" t="n">
        <f>10000000+INDEX(编号表!$B:$B,MATCH(F3173,编号表!$A:$A,0))*100000+INDEX(编号表!$F:$F,MATCH(D3173,编号表!$E:$E,0))*1000+INDEX(编号表!$D:$D,MATCH(E3173,编号表!$C:$C,0))*10000+G3173</f>
        <v>11953111</v>
      </c>
      <c r="C3173" s="16" t="inlineStr">
        <is>
          <t>化神清和撼岳丹</t>
        </is>
      </c>
      <c r="D3173" s="16" t="s">
        <v>105</v>
      </c>
      <c r="E3173" s="16" t="s">
        <v>348</v>
      </c>
      <c r="F3173" s="16" t="s">
        <v>1777</v>
      </c>
      <c r="G3173" s="16">
        <v>111</v>
      </c>
      <c r="I3173" s="16">
        <v>60</v>
      </c>
      <c r="J3173" t="str">
        <f t="shared" si="51"/>
        <v>大类_玄品化神丹药</v>
      </c>
      <c r="K3173" s="16" t="s">
        <v>337</v>
      </c>
      <c r="L3173" s="16">
        <v>1</v>
      </c>
      <c r="M3173" s="16" t="s">
        <v>1777</v>
      </c>
      <c r="O3173" s="16">
        <v>0</v>
      </c>
      <c r="P3173" s="16" t="b">
        <v>1</v>
      </c>
      <c r="R3173" s="16" t="b">
        <v>0</v>
      </c>
      <c r="S3173" s="16">
        <v>1</v>
      </c>
      <c r="T3173" s="16" t="s">
        <v>91</v>
      </c>
      <c r="U3173" s="16">
        <v>999</v>
      </c>
      <c r="V3173" s="16" t="s">
        <v>1778</v>
      </c>
      <c r="W3173" s="16">
        <v>31953111</v>
      </c>
      <c r="Y3173" s="16" t="inlineStr">
        <is>
          <t>化神境玄品丹药。boss固定伤害+267点，持续2700现实秒。</t>
        </is>
      </c>
      <c r="Z3173" s="16" t="inlineStr">
        <is>
          <t>|cff00FF00“强敌如岳，药助破坚；所长在克首领，不在自护。凉剂自有其宜，须量药力与丹毒而用。”——《撼岳克强录》|r</t>
        </is>
      </c>
      <c r="AA3173" t="str" s="16">
        <v>炼丹可得。</v>
      </c>
      <c r="AB3173">
        <v>11921111</v>
      </c>
      <c r="AC3173" s="16" t="s">
        <v>1781</v>
      </c>
      <c r="AD3173" s="16">
        <v>40003</v>
      </c>
      <c r="AF3173">
        <v>70003</v>
      </c>
      <c r="AH3173">
        <v>30000</v>
      </c>
      <c r="AI3173" s="16" t="s">
        <v>1777</v>
      </c>
      <c r="AJ3173" s="16" t="s">
        <v>1777</v>
      </c>
      <c r="AK3173" s="16" t="s">
        <v>348</v>
      </c>
    </row>
    <row r="3174" spans="2:37">
      <c r="B3174" s="16" t="n">
        <f>10000000+INDEX(编号表!$B:$B,MATCH(F3174,编号表!$A:$A,0))*100000+INDEX(编号表!$F:$F,MATCH(D3174,编号表!$E:$E,0))*1000+INDEX(编号表!$D:$D,MATCH(E3174,编号表!$C:$C,0))*10000+G3174</f>
        <v>11954111</v>
      </c>
      <c r="C3174" s="16" t="inlineStr">
        <is>
          <t>化神清和撼岳丹</t>
        </is>
      </c>
      <c r="D3174" s="16" t="s">
        <v>108</v>
      </c>
      <c r="E3174" s="16" t="s">
        <v>348</v>
      </c>
      <c r="F3174" s="16" t="s">
        <v>1777</v>
      </c>
      <c r="G3174" s="16">
        <v>111</v>
      </c>
      <c r="I3174" s="16">
        <v>60</v>
      </c>
      <c r="J3174" t="str">
        <f t="shared" si="51"/>
        <v>大类_仙品化神丹药</v>
      </c>
      <c r="K3174" s="16" t="s">
        <v>337</v>
      </c>
      <c r="L3174" s="16">
        <v>1</v>
      </c>
      <c r="M3174" s="16" t="s">
        <v>1777</v>
      </c>
      <c r="O3174" s="16">
        <v>0</v>
      </c>
      <c r="P3174" s="16" t="b">
        <v>1</v>
      </c>
      <c r="R3174" s="16" t="b">
        <v>0</v>
      </c>
      <c r="S3174" s="16">
        <v>1</v>
      </c>
      <c r="T3174" s="16" t="s">
        <v>91</v>
      </c>
      <c r="U3174" s="16">
        <v>999</v>
      </c>
      <c r="V3174" s="16" t="s">
        <v>1778</v>
      </c>
      <c r="W3174" s="16">
        <v>31954111</v>
      </c>
      <c r="Y3174" s="16" t="inlineStr">
        <is>
          <t>化神境仙品丹药。boss固定伤害+267点，持续4860现实秒。</t>
        </is>
      </c>
      <c r="Z3174" s="16" t="inlineStr">
        <is>
          <t>|cff00FF00“强敌如岳，药助破坚；所长在克首领，不在自护。凉剂自有其宜，须量药力与丹毒而用。”——《撼岳克强录》|r</t>
        </is>
      </c>
      <c r="AA3174" t="str" s="16">
        <v>炼丹可得。</v>
      </c>
      <c r="AB3174">
        <v>11921111</v>
      </c>
      <c r="AC3174" s="16" t="s">
        <v>1781</v>
      </c>
      <c r="AD3174" s="16">
        <v>40004</v>
      </c>
      <c r="AF3174">
        <v>70004</v>
      </c>
      <c r="AH3174">
        <v>150000</v>
      </c>
      <c r="AI3174" s="16" t="s">
        <v>1777</v>
      </c>
      <c r="AJ3174" s="16" t="s">
        <v>1777</v>
      </c>
      <c r="AK3174" s="16" t="s">
        <v>348</v>
      </c>
    </row>
    <row r="3175" spans="2:37">
      <c r="B3175" s="16" t="n">
        <f>10000000+INDEX(编号表!$B:$B,MATCH(F3175,编号表!$A:$A,0))*100000+INDEX(编号表!$F:$F,MATCH(D3175,编号表!$E:$E,0))*1000+INDEX(编号表!$D:$D,MATCH(E3175,编号表!$C:$C,0))*10000+G3175</f>
        <v>11952112</v>
      </c>
      <c r="C3175" s="16" t="inlineStr">
        <is>
          <t>化神撼岳丹</t>
        </is>
      </c>
      <c r="D3175" s="16" t="s">
        <v>102</v>
      </c>
      <c r="E3175" s="16" t="s">
        <v>348</v>
      </c>
      <c r="F3175" s="16" t="s">
        <v>1777</v>
      </c>
      <c r="G3175" s="16">
        <v>112</v>
      </c>
      <c r="I3175" s="16">
        <v>60</v>
      </c>
      <c r="J3175" t="str">
        <f t="shared" si="51"/>
        <v>大类_灵品化神丹药</v>
      </c>
      <c r="K3175" s="16" t="s">
        <v>337</v>
      </c>
      <c r="L3175" s="16">
        <v>1</v>
      </c>
      <c r="M3175" s="16" t="s">
        <v>1777</v>
      </c>
      <c r="O3175" s="16">
        <v>0</v>
      </c>
      <c r="P3175" s="16" t="b">
        <v>1</v>
      </c>
      <c r="R3175" s="16" t="b">
        <v>0</v>
      </c>
      <c r="S3175" s="16">
        <v>1</v>
      </c>
      <c r="T3175" s="16" t="s">
        <v>91</v>
      </c>
      <c r="U3175" s="16">
        <v>999</v>
      </c>
      <c r="V3175" s="16" t="s">
        <v>1778</v>
      </c>
      <c r="W3175" s="16">
        <v>31952112</v>
      </c>
      <c r="Y3175" s="16" t="inlineStr">
        <is>
          <t>化神境灵品丹药。对boss增伤+1.5%；boss固定伤害+160点，持续1500现实秒。</t>
        </is>
      </c>
      <c r="Z3175" s="16" t="inlineStr">
        <is>
          <t>|cff00FF00“强敌如岳，药助破坚；所长在克首领，不在自护。平剂自有其宜，须量药力与丹毒而用。”——《撼岳克强录》|r</t>
        </is>
      </c>
      <c r="AA3175" t="str" s="16">
        <v>炼丹可得。</v>
      </c>
      <c r="AB3175">
        <v>11921112</v>
      </c>
      <c r="AC3175" s="16" t="s">
        <v>1781</v>
      </c>
      <c r="AD3175" s="16">
        <v>40002</v>
      </c>
      <c r="AF3175">
        <v>70002</v>
      </c>
      <c r="AH3175">
        <v>7500</v>
      </c>
      <c r="AI3175" s="16" t="s">
        <v>1777</v>
      </c>
      <c r="AJ3175" s="16" t="s">
        <v>1777</v>
      </c>
      <c r="AK3175" s="16" t="s">
        <v>348</v>
      </c>
    </row>
    <row r="3176" spans="2:37">
      <c r="B3176" s="16" t="n">
        <f>10000000+INDEX(编号表!$B:$B,MATCH(F3176,编号表!$A:$A,0))*100000+INDEX(编号表!$F:$F,MATCH(D3176,编号表!$E:$E,0))*1000+INDEX(编号表!$D:$D,MATCH(E3176,编号表!$C:$C,0))*10000+G3176</f>
        <v>11953112</v>
      </c>
      <c r="C3176" s="16" t="inlineStr">
        <is>
          <t>化神撼岳丹</t>
        </is>
      </c>
      <c r="D3176" s="16" t="s">
        <v>105</v>
      </c>
      <c r="E3176" s="16" t="s">
        <v>348</v>
      </c>
      <c r="F3176" s="16" t="s">
        <v>1777</v>
      </c>
      <c r="G3176" s="16">
        <v>112</v>
      </c>
      <c r="I3176" s="16">
        <v>60</v>
      </c>
      <c r="J3176" t="str">
        <f t="shared" si="51"/>
        <v>大类_玄品化神丹药</v>
      </c>
      <c r="K3176" s="16" t="s">
        <v>337</v>
      </c>
      <c r="L3176" s="16">
        <v>1</v>
      </c>
      <c r="M3176" s="16" t="s">
        <v>1777</v>
      </c>
      <c r="O3176" s="16">
        <v>0</v>
      </c>
      <c r="P3176" s="16" t="b">
        <v>1</v>
      </c>
      <c r="R3176" s="16" t="b">
        <v>0</v>
      </c>
      <c r="S3176" s="16">
        <v>1</v>
      </c>
      <c r="T3176" s="16" t="s">
        <v>91</v>
      </c>
      <c r="U3176" s="16">
        <v>999</v>
      </c>
      <c r="V3176" s="16" t="s">
        <v>1778</v>
      </c>
      <c r="W3176" s="16">
        <v>31953112</v>
      </c>
      <c r="Y3176" s="16" t="inlineStr">
        <is>
          <t>化神境玄品丹药。对boss增伤+1.5%；boss固定伤害+160点，持续2700现实秒。</t>
        </is>
      </c>
      <c r="Z3176" s="16" t="inlineStr">
        <is>
          <t>|cff00FF00“强敌如岳，药助破坚；所长在克首领，不在自护。平剂自有其宜，须量药力与丹毒而用。”——《撼岳克强录》|r</t>
        </is>
      </c>
      <c r="AA3176" t="str" s="16">
        <v>炼丹可得。</v>
      </c>
      <c r="AB3176">
        <v>11921112</v>
      </c>
      <c r="AC3176" s="16" t="s">
        <v>1781</v>
      </c>
      <c r="AD3176" s="16">
        <v>40003</v>
      </c>
      <c r="AF3176">
        <v>70003</v>
      </c>
      <c r="AH3176">
        <v>30000</v>
      </c>
      <c r="AI3176" s="16" t="s">
        <v>1777</v>
      </c>
      <c r="AJ3176" s="16" t="s">
        <v>1777</v>
      </c>
      <c r="AK3176" s="16" t="s">
        <v>348</v>
      </c>
    </row>
    <row r="3177" spans="2:37">
      <c r="B3177" s="16" t="n">
        <f>10000000+INDEX(编号表!$B:$B,MATCH(F3177,编号表!$A:$A,0))*100000+INDEX(编号表!$F:$F,MATCH(D3177,编号表!$E:$E,0))*1000+INDEX(编号表!$D:$D,MATCH(E3177,编号表!$C:$C,0))*10000+G3177</f>
        <v>11954112</v>
      </c>
      <c r="C3177" s="16" t="inlineStr">
        <is>
          <t>化神撼岳丹</t>
        </is>
      </c>
      <c r="D3177" s="16" t="s">
        <v>108</v>
      </c>
      <c r="E3177" s="16" t="s">
        <v>348</v>
      </c>
      <c r="F3177" s="16" t="s">
        <v>1777</v>
      </c>
      <c r="G3177" s="16">
        <v>112</v>
      </c>
      <c r="I3177" s="16">
        <v>60</v>
      </c>
      <c r="J3177" t="str">
        <f t="shared" si="51"/>
        <v>大类_仙品化神丹药</v>
      </c>
      <c r="K3177" s="16" t="s">
        <v>337</v>
      </c>
      <c r="L3177" s="16">
        <v>1</v>
      </c>
      <c r="M3177" s="16" t="s">
        <v>1777</v>
      </c>
      <c r="O3177" s="16">
        <v>0</v>
      </c>
      <c r="P3177" s="16" t="b">
        <v>1</v>
      </c>
      <c r="R3177" s="16" t="b">
        <v>0</v>
      </c>
      <c r="S3177" s="16">
        <v>1</v>
      </c>
      <c r="T3177" s="16" t="s">
        <v>91</v>
      </c>
      <c r="U3177" s="16">
        <v>999</v>
      </c>
      <c r="V3177" s="16" t="s">
        <v>1778</v>
      </c>
      <c r="W3177" s="16">
        <v>31954112</v>
      </c>
      <c r="Y3177" s="16" t="inlineStr">
        <is>
          <t>化神境仙品丹药。对boss增伤+1.5%；boss固定伤害+160点，持续4860现实秒。</t>
        </is>
      </c>
      <c r="Z3177" s="16" t="inlineStr">
        <is>
          <t>|cff00FF00“强敌如岳，药助破坚；所长在克首领，不在自护。平剂自有其宜，须量药力与丹毒而用。”——《撼岳克强录》|r</t>
        </is>
      </c>
      <c r="AA3177" t="str" s="16">
        <v>炼丹可得。</v>
      </c>
      <c r="AB3177">
        <v>11921112</v>
      </c>
      <c r="AC3177" s="16" t="s">
        <v>1781</v>
      </c>
      <c r="AD3177" s="16">
        <v>40004</v>
      </c>
      <c r="AF3177">
        <v>70004</v>
      </c>
      <c r="AH3177">
        <v>150000</v>
      </c>
      <c r="AI3177" s="16" t="s">
        <v>1777</v>
      </c>
      <c r="AJ3177" s="16" t="s">
        <v>1777</v>
      </c>
      <c r="AK3177" s="16" t="s">
        <v>348</v>
      </c>
    </row>
    <row r="3178" spans="2:37">
      <c r="B3178" s="16" t="n">
        <f>10000000+INDEX(编号表!$B:$B,MATCH(F3178,编号表!$A:$A,0))*100000+INDEX(编号表!$F:$F,MATCH(D3178,编号表!$E:$E,0))*1000+INDEX(编号表!$D:$D,MATCH(E3178,编号表!$C:$C,0))*10000+G3178</f>
        <v>11952113</v>
      </c>
      <c r="C3178" s="16" t="inlineStr">
        <is>
          <t>化神温阳撼岳丹</t>
        </is>
      </c>
      <c r="D3178" s="16" t="s">
        <v>102</v>
      </c>
      <c r="E3178" s="16" t="s">
        <v>348</v>
      </c>
      <c r="F3178" s="16" t="s">
        <v>1777</v>
      </c>
      <c r="G3178" s="16">
        <v>113</v>
      </c>
      <c r="I3178" s="16">
        <v>60</v>
      </c>
      <c r="J3178" t="str">
        <f t="shared" si="51"/>
        <v>大类_灵品化神丹药</v>
      </c>
      <c r="K3178" s="16" t="s">
        <v>337</v>
      </c>
      <c r="L3178" s="16">
        <v>1</v>
      </c>
      <c r="M3178" s="16" t="s">
        <v>1777</v>
      </c>
      <c r="O3178" s="16">
        <v>0</v>
      </c>
      <c r="P3178" s="16" t="b">
        <v>1</v>
      </c>
      <c r="R3178" s="16" t="b">
        <v>0</v>
      </c>
      <c r="S3178" s="16">
        <v>1</v>
      </c>
      <c r="T3178" s="16" t="s">
        <v>91</v>
      </c>
      <c r="U3178" s="16">
        <v>999</v>
      </c>
      <c r="V3178" s="16" t="s">
        <v>1778</v>
      </c>
      <c r="W3178" s="16">
        <v>31952113</v>
      </c>
      <c r="Y3178" s="16" t="inlineStr">
        <is>
          <t>化神境灵品丹药。boss固定伤害+427点，持续1500现实秒。</t>
        </is>
      </c>
      <c r="Z3178" s="16" t="inlineStr">
        <is>
          <t>|cff00FF00“强敌如岳，药助破坚；所长在克首领，不在自护。温剂自有其宜，须量药力与丹毒而用。”——《撼岳克强录》|r</t>
        </is>
      </c>
      <c r="AA3178" t="str" s="16">
        <v>炼丹可得。</v>
      </c>
      <c r="AB3178">
        <v>11921113</v>
      </c>
      <c r="AC3178" s="16" t="s">
        <v>1781</v>
      </c>
      <c r="AD3178" s="16">
        <v>40002</v>
      </c>
      <c r="AF3178">
        <v>70002</v>
      </c>
      <c r="AH3178">
        <v>7500</v>
      </c>
      <c r="AI3178" s="16" t="s">
        <v>1777</v>
      </c>
      <c r="AJ3178" s="16" t="s">
        <v>1777</v>
      </c>
      <c r="AK3178" s="16" t="s">
        <v>348</v>
      </c>
    </row>
    <row r="3179" spans="2:37">
      <c r="B3179" s="16" t="n">
        <f>10000000+INDEX(编号表!$B:$B,MATCH(F3179,编号表!$A:$A,0))*100000+INDEX(编号表!$F:$F,MATCH(D3179,编号表!$E:$E,0))*1000+INDEX(编号表!$D:$D,MATCH(E3179,编号表!$C:$C,0))*10000+G3179</f>
        <v>11953113</v>
      </c>
      <c r="C3179" s="16" t="inlineStr">
        <is>
          <t>化神温阳撼岳丹</t>
        </is>
      </c>
      <c r="D3179" s="16" t="s">
        <v>105</v>
      </c>
      <c r="E3179" s="16" t="s">
        <v>348</v>
      </c>
      <c r="F3179" s="16" t="s">
        <v>1777</v>
      </c>
      <c r="G3179" s="16">
        <v>113</v>
      </c>
      <c r="I3179" s="16">
        <v>60</v>
      </c>
      <c r="J3179" t="str">
        <f t="shared" si="51"/>
        <v>大类_玄品化神丹药</v>
      </c>
      <c r="K3179" s="16" t="s">
        <v>337</v>
      </c>
      <c r="L3179" s="16">
        <v>1</v>
      </c>
      <c r="M3179" s="16" t="s">
        <v>1777</v>
      </c>
      <c r="O3179" s="16">
        <v>0</v>
      </c>
      <c r="P3179" s="16" t="b">
        <v>1</v>
      </c>
      <c r="R3179" s="16" t="b">
        <v>0</v>
      </c>
      <c r="S3179" s="16">
        <v>1</v>
      </c>
      <c r="T3179" s="16" t="s">
        <v>91</v>
      </c>
      <c r="U3179" s="16">
        <v>999</v>
      </c>
      <c r="V3179" s="16" t="s">
        <v>1778</v>
      </c>
      <c r="W3179" s="16">
        <v>31953113</v>
      </c>
      <c r="Y3179" s="16" t="inlineStr">
        <is>
          <t>化神境玄品丹药。boss固定伤害+427点，持续2700现实秒。</t>
        </is>
      </c>
      <c r="Z3179" s="16" t="inlineStr">
        <is>
          <t>|cff00FF00“强敌如岳，药助破坚；所长在克首领，不在自护。温剂自有其宜，须量药力与丹毒而用。”——《撼岳克强录》|r</t>
        </is>
      </c>
      <c r="AA3179" t="str" s="16">
        <v>炼丹可得。</v>
      </c>
      <c r="AB3179">
        <v>11921113</v>
      </c>
      <c r="AC3179" s="16" t="s">
        <v>1781</v>
      </c>
      <c r="AD3179" s="16">
        <v>40003</v>
      </c>
      <c r="AF3179">
        <v>70003</v>
      </c>
      <c r="AH3179">
        <v>30000</v>
      </c>
      <c r="AI3179" s="16" t="s">
        <v>1777</v>
      </c>
      <c r="AJ3179" s="16" t="s">
        <v>1777</v>
      </c>
      <c r="AK3179" s="16" t="s">
        <v>348</v>
      </c>
    </row>
    <row r="3180" spans="2:37">
      <c r="B3180" s="16" t="n">
        <f>10000000+INDEX(编号表!$B:$B,MATCH(F3180,编号表!$A:$A,0))*100000+INDEX(编号表!$F:$F,MATCH(D3180,编号表!$E:$E,0))*1000+INDEX(编号表!$D:$D,MATCH(E3180,编号表!$C:$C,0))*10000+G3180</f>
        <v>11954113</v>
      </c>
      <c r="C3180" s="16" t="inlineStr">
        <is>
          <t>化神温阳撼岳丹</t>
        </is>
      </c>
      <c r="D3180" s="16" t="s">
        <v>108</v>
      </c>
      <c r="E3180" s="16" t="s">
        <v>348</v>
      </c>
      <c r="F3180" s="16" t="s">
        <v>1777</v>
      </c>
      <c r="G3180" s="16">
        <v>113</v>
      </c>
      <c r="I3180" s="16">
        <v>60</v>
      </c>
      <c r="J3180" t="str">
        <f t="shared" si="51"/>
        <v>大类_仙品化神丹药</v>
      </c>
      <c r="K3180" s="16" t="s">
        <v>337</v>
      </c>
      <c r="L3180" s="16">
        <v>1</v>
      </c>
      <c r="M3180" s="16" t="s">
        <v>1777</v>
      </c>
      <c r="O3180" s="16">
        <v>0</v>
      </c>
      <c r="P3180" s="16" t="b">
        <v>1</v>
      </c>
      <c r="R3180" s="16" t="b">
        <v>0</v>
      </c>
      <c r="S3180" s="16">
        <v>1</v>
      </c>
      <c r="T3180" s="16" t="s">
        <v>91</v>
      </c>
      <c r="U3180" s="16">
        <v>999</v>
      </c>
      <c r="V3180" s="16" t="s">
        <v>1778</v>
      </c>
      <c r="W3180" s="16">
        <v>31954113</v>
      </c>
      <c r="Y3180" s="16" t="inlineStr">
        <is>
          <t>化神境仙品丹药。boss固定伤害+427点，持续4860现实秒。</t>
        </is>
      </c>
      <c r="Z3180" s="16" t="inlineStr">
        <is>
          <t>|cff00FF00“强敌如岳，药助破坚；所长在克首领，不在自护。温剂自有其宜，须量药力与丹毒而用。”——《撼岳克强录》|r</t>
        </is>
      </c>
      <c r="AA3180" t="str" s="16">
        <v>炼丹可得。</v>
      </c>
      <c r="AB3180">
        <v>11921113</v>
      </c>
      <c r="AC3180" s="16" t="s">
        <v>1781</v>
      </c>
      <c r="AD3180" s="16">
        <v>40004</v>
      </c>
      <c r="AF3180">
        <v>70004</v>
      </c>
      <c r="AH3180">
        <v>150000</v>
      </c>
      <c r="AI3180" s="16" t="s">
        <v>1777</v>
      </c>
      <c r="AJ3180" s="16" t="s">
        <v>1777</v>
      </c>
      <c r="AK3180" s="16" t="s">
        <v>348</v>
      </c>
    </row>
    <row r="3181" spans="2:37">
      <c r="B3181" s="16" t="n">
        <f>10000000+INDEX(编号表!$B:$B,MATCH(F3181,编号表!$A:$A,0))*100000+INDEX(编号表!$F:$F,MATCH(D3181,编号表!$E:$E,0))*1000+INDEX(编号表!$D:$D,MATCH(E3181,编号表!$C:$C,0))*10000+G3181</f>
        <v>11952114</v>
      </c>
      <c r="C3181" s="16" t="inlineStr">
        <is>
          <t>化神烈阳撼岳丹</t>
        </is>
      </c>
      <c r="D3181" s="16" t="s">
        <v>102</v>
      </c>
      <c r="E3181" s="16" t="s">
        <v>348</v>
      </c>
      <c r="F3181" s="16" t="s">
        <v>1777</v>
      </c>
      <c r="G3181" s="16">
        <v>114</v>
      </c>
      <c r="I3181" s="16">
        <v>60</v>
      </c>
      <c r="J3181" t="str">
        <f t="shared" si="51"/>
        <v>大类_灵品化神丹药</v>
      </c>
      <c r="K3181" s="16" t="s">
        <v>337</v>
      </c>
      <c r="L3181" s="16">
        <v>1</v>
      </c>
      <c r="M3181" s="16" t="s">
        <v>1777</v>
      </c>
      <c r="O3181" s="16">
        <v>0</v>
      </c>
      <c r="P3181" s="16" t="b">
        <v>1</v>
      </c>
      <c r="R3181" s="16" t="b">
        <v>0</v>
      </c>
      <c r="S3181" s="16">
        <v>1</v>
      </c>
      <c r="T3181" s="16" t="s">
        <v>91</v>
      </c>
      <c r="U3181" s="16">
        <v>999</v>
      </c>
      <c r="V3181" s="16" t="s">
        <v>1778</v>
      </c>
      <c r="W3181" s="16">
        <v>31952114</v>
      </c>
      <c r="Y3181" s="16" t="inlineStr">
        <is>
          <t>化神境灵品丹药。对boss增伤+5%，持续900现实秒。</t>
        </is>
      </c>
      <c r="Z3181" s="16" t="inlineStr">
        <is>
          <t>|cff00FF00“强敌如岳，药助破坚；所长在克首领，不在自护。热剂自有其宜，须量药力与丹毒而用。”——《撼岳克强录》|r</t>
        </is>
      </c>
      <c r="AA3181" t="str" s="16">
        <v>炼丹可得。</v>
      </c>
      <c r="AB3181">
        <v>11921114</v>
      </c>
      <c r="AC3181" s="16" t="s">
        <v>1781</v>
      </c>
      <c r="AD3181" s="16">
        <v>40002</v>
      </c>
      <c r="AF3181">
        <v>70002</v>
      </c>
      <c r="AH3181">
        <v>7500</v>
      </c>
      <c r="AI3181" s="16" t="s">
        <v>1777</v>
      </c>
      <c r="AJ3181" s="16" t="s">
        <v>1777</v>
      </c>
      <c r="AK3181" s="16" t="s">
        <v>348</v>
      </c>
    </row>
    <row r="3182" spans="2:37">
      <c r="B3182" s="16" t="n">
        <f>10000000+INDEX(编号表!$B:$B,MATCH(F3182,编号表!$A:$A,0))*100000+INDEX(编号表!$F:$F,MATCH(D3182,编号表!$E:$E,0))*1000+INDEX(编号表!$D:$D,MATCH(E3182,编号表!$C:$C,0))*10000+G3182</f>
        <v>11953114</v>
      </c>
      <c r="C3182" s="16" t="inlineStr">
        <is>
          <t>化神烈阳撼岳丹</t>
        </is>
      </c>
      <c r="D3182" s="16" t="s">
        <v>105</v>
      </c>
      <c r="E3182" s="16" t="s">
        <v>348</v>
      </c>
      <c r="F3182" s="16" t="s">
        <v>1777</v>
      </c>
      <c r="G3182" s="16">
        <v>114</v>
      </c>
      <c r="I3182" s="16">
        <v>60</v>
      </c>
      <c r="J3182" t="str">
        <f t="shared" si="51"/>
        <v>大类_玄品化神丹药</v>
      </c>
      <c r="K3182" s="16" t="s">
        <v>337</v>
      </c>
      <c r="L3182" s="16">
        <v>1</v>
      </c>
      <c r="M3182" s="16" t="s">
        <v>1777</v>
      </c>
      <c r="O3182" s="16">
        <v>0</v>
      </c>
      <c r="P3182" s="16" t="b">
        <v>1</v>
      </c>
      <c r="R3182" s="16" t="b">
        <v>0</v>
      </c>
      <c r="S3182" s="16">
        <v>1</v>
      </c>
      <c r="T3182" s="16" t="s">
        <v>91</v>
      </c>
      <c r="U3182" s="16">
        <v>999</v>
      </c>
      <c r="V3182" s="16" t="s">
        <v>1778</v>
      </c>
      <c r="W3182" s="16">
        <v>31953114</v>
      </c>
      <c r="Y3182" s="16" t="inlineStr">
        <is>
          <t>化神境玄品丹药。对boss增伤+5%，持续1620现实秒。</t>
        </is>
      </c>
      <c r="Z3182" s="16" t="inlineStr">
        <is>
          <t>|cff00FF00“强敌如岳，药助破坚；所长在克首领，不在自护。热剂自有其宜，须量药力与丹毒而用。”——《撼岳克强录》|r</t>
        </is>
      </c>
      <c r="AA3182" t="str" s="16">
        <v>炼丹可得。</v>
      </c>
      <c r="AB3182">
        <v>11921114</v>
      </c>
      <c r="AC3182" s="16" t="s">
        <v>1781</v>
      </c>
      <c r="AD3182" s="16">
        <v>40003</v>
      </c>
      <c r="AF3182">
        <v>70003</v>
      </c>
      <c r="AH3182">
        <v>30000</v>
      </c>
      <c r="AI3182" s="16" t="s">
        <v>1777</v>
      </c>
      <c r="AJ3182" s="16" t="s">
        <v>1777</v>
      </c>
      <c r="AK3182" s="16" t="s">
        <v>348</v>
      </c>
    </row>
    <row r="3183" spans="2:37">
      <c r="B3183" s="16" t="n">
        <f>10000000+INDEX(编号表!$B:$B,MATCH(F3183,编号表!$A:$A,0))*100000+INDEX(编号表!$F:$F,MATCH(D3183,编号表!$E:$E,0))*1000+INDEX(编号表!$D:$D,MATCH(E3183,编号表!$C:$C,0))*10000+G3183</f>
        <v>11954114</v>
      </c>
      <c r="C3183" s="16" t="inlineStr">
        <is>
          <t>化神烈阳撼岳丹</t>
        </is>
      </c>
      <c r="D3183" s="16" t="s">
        <v>108</v>
      </c>
      <c r="E3183" s="16" t="s">
        <v>348</v>
      </c>
      <c r="F3183" s="16" t="s">
        <v>1777</v>
      </c>
      <c r="G3183" s="16">
        <v>114</v>
      </c>
      <c r="I3183" s="16">
        <v>60</v>
      </c>
      <c r="J3183" t="str">
        <f t="shared" si="51"/>
        <v>大类_仙品化神丹药</v>
      </c>
      <c r="K3183" s="16" t="s">
        <v>337</v>
      </c>
      <c r="L3183" s="16">
        <v>1</v>
      </c>
      <c r="M3183" s="16" t="s">
        <v>1777</v>
      </c>
      <c r="O3183" s="16">
        <v>0</v>
      </c>
      <c r="P3183" s="16" t="b">
        <v>1</v>
      </c>
      <c r="R3183" s="16" t="b">
        <v>0</v>
      </c>
      <c r="S3183" s="16">
        <v>1</v>
      </c>
      <c r="T3183" s="16" t="s">
        <v>91</v>
      </c>
      <c r="U3183" s="16">
        <v>999</v>
      </c>
      <c r="V3183" s="16" t="s">
        <v>1778</v>
      </c>
      <c r="W3183" s="16">
        <v>31954114</v>
      </c>
      <c r="Y3183" s="16" t="inlineStr">
        <is>
          <t>化神境仙品丹药。对boss增伤+5%，持续2916现实秒。</t>
        </is>
      </c>
      <c r="Z3183" s="16" t="inlineStr">
        <is>
          <t>|cff00FF00“强敌如岳，药助破坚；所长在克首领，不在自护。热剂自有其宜，须量药力与丹毒而用。”——《撼岳克强录》|r</t>
        </is>
      </c>
      <c r="AA3183" t="str" s="16">
        <v>炼丹可得。</v>
      </c>
      <c r="AB3183">
        <v>11921114</v>
      </c>
      <c r="AC3183" s="16" t="s">
        <v>1781</v>
      </c>
      <c r="AD3183" s="16">
        <v>40004</v>
      </c>
      <c r="AF3183">
        <v>70004</v>
      </c>
      <c r="AH3183">
        <v>150000</v>
      </c>
      <c r="AI3183" s="16" t="s">
        <v>1777</v>
      </c>
      <c r="AJ3183" s="16" t="s">
        <v>1777</v>
      </c>
      <c r="AK3183" s="16" t="s">
        <v>348</v>
      </c>
    </row>
    <row r="3184" spans="2:37">
      <c r="B3184" s="16" t="n">
        <f>10000000+INDEX(编号表!$B:$B,MATCH(F3184,编号表!$A:$A,0))*100000+INDEX(编号表!$F:$F,MATCH(D3184,编号表!$E:$E,0))*1000+INDEX(编号表!$D:$D,MATCH(E3184,编号表!$C:$C,0))*10000+G3184</f>
        <v>11952115</v>
      </c>
      <c r="C3184" s="16" t="s">
        <v>3865</v>
      </c>
      <c r="D3184" s="16" t="s">
        <v>102</v>
      </c>
      <c r="E3184" s="16" t="s">
        <v>348</v>
      </c>
      <c r="F3184" s="16" t="s">
        <v>1777</v>
      </c>
      <c r="G3184" s="16">
        <v>115</v>
      </c>
      <c r="I3184" s="16">
        <v>60</v>
      </c>
      <c r="J3184" t="str">
        <f t="shared" si="51"/>
        <v>大类_灵品化神丹药</v>
      </c>
      <c r="K3184" s="16" t="s">
        <v>337</v>
      </c>
      <c r="L3184" s="16">
        <v>1</v>
      </c>
      <c r="M3184" s="16" t="s">
        <v>1777</v>
      </c>
      <c r="O3184" s="16">
        <v>0</v>
      </c>
      <c r="P3184" s="16" t="b">
        <v>1</v>
      </c>
      <c r="R3184" s="16" t="b">
        <v>0</v>
      </c>
      <c r="S3184" s="16">
        <v>1</v>
      </c>
      <c r="T3184" s="16" t="s">
        <v>91</v>
      </c>
      <c r="U3184" s="16">
        <v>999</v>
      </c>
      <c r="V3184" s="16" t="s">
        <v>1778</v>
      </c>
      <c r="W3184" s="16">
        <v>31952115</v>
      </c>
      <c r="Y3184" s="16" t="inlineStr">
        <is>
          <t>化神境灵品丹药。攻击下限增幅+2%；攻击上限增幅+2%，持续1800现实秒。</t>
        </is>
      </c>
      <c r="Z3184" s="16" t="inlineStr">
        <is>
          <t>|cff00FF00“锋芒有上下之势，战元养其本，不混灵力之池。寒剂自有其宜，须量药力与丹毒而用。”——《战元养锋录》|r</t>
        </is>
      </c>
      <c r="AA3184" t="str" s="16">
        <v>炼丹可得。</v>
      </c>
      <c r="AB3184">
        <v>11921115</v>
      </c>
      <c r="AC3184" s="16" t="s">
        <v>1781</v>
      </c>
      <c r="AD3184" s="16">
        <v>40002</v>
      </c>
      <c r="AF3184">
        <v>70002</v>
      </c>
      <c r="AH3184">
        <v>7500</v>
      </c>
      <c r="AI3184" s="16" t="s">
        <v>1777</v>
      </c>
      <c r="AJ3184" s="16" t="s">
        <v>1777</v>
      </c>
      <c r="AK3184" s="16" t="s">
        <v>348</v>
      </c>
    </row>
    <row r="3185" spans="2:37">
      <c r="B3185" s="16" t="n">
        <f>10000000+INDEX(编号表!$B:$B,MATCH(F3185,编号表!$A:$A,0))*100000+INDEX(编号表!$F:$F,MATCH(D3185,编号表!$E:$E,0))*1000+INDEX(编号表!$D:$D,MATCH(E3185,编号表!$C:$C,0))*10000+G3185</f>
        <v>11953115</v>
      </c>
      <c r="C3185" s="16" t="s">
        <v>3865</v>
      </c>
      <c r="D3185" s="16" t="s">
        <v>105</v>
      </c>
      <c r="E3185" s="16" t="s">
        <v>348</v>
      </c>
      <c r="F3185" s="16" t="s">
        <v>1777</v>
      </c>
      <c r="G3185" s="16">
        <v>115</v>
      </c>
      <c r="I3185" s="16">
        <v>60</v>
      </c>
      <c r="J3185" t="str">
        <f t="shared" si="51"/>
        <v>大类_玄品化神丹药</v>
      </c>
      <c r="K3185" s="16" t="s">
        <v>337</v>
      </c>
      <c r="L3185" s="16">
        <v>1</v>
      </c>
      <c r="M3185" s="16" t="s">
        <v>1777</v>
      </c>
      <c r="O3185" s="16">
        <v>0</v>
      </c>
      <c r="P3185" s="16" t="b">
        <v>1</v>
      </c>
      <c r="R3185" s="16" t="b">
        <v>0</v>
      </c>
      <c r="S3185" s="16">
        <v>1</v>
      </c>
      <c r="T3185" s="16" t="s">
        <v>91</v>
      </c>
      <c r="U3185" s="16">
        <v>999</v>
      </c>
      <c r="V3185" s="16" t="s">
        <v>1778</v>
      </c>
      <c r="W3185" s="16">
        <v>31953115</v>
      </c>
      <c r="Y3185" s="16" t="inlineStr">
        <is>
          <t>化神境玄品丹药。攻击下限增幅+2%；攻击上限增幅+2%，持续3240现实秒。</t>
        </is>
      </c>
      <c r="Z3185" s="16" t="inlineStr">
        <is>
          <t>|cff00FF00“锋芒有上下之势，战元养其本，不混灵力之池。寒剂自有其宜，须量药力与丹毒而用。”——《战元养锋录》|r</t>
        </is>
      </c>
      <c r="AA3185" t="str" s="16">
        <v>炼丹可得。</v>
      </c>
      <c r="AB3185">
        <v>11921115</v>
      </c>
      <c r="AC3185" s="16" t="s">
        <v>1781</v>
      </c>
      <c r="AD3185" s="16">
        <v>40003</v>
      </c>
      <c r="AF3185">
        <v>70003</v>
      </c>
      <c r="AH3185">
        <v>30000</v>
      </c>
      <c r="AI3185" s="16" t="s">
        <v>1777</v>
      </c>
      <c r="AJ3185" s="16" t="s">
        <v>1777</v>
      </c>
      <c r="AK3185" s="16" t="s">
        <v>348</v>
      </c>
    </row>
    <row r="3186" spans="2:37">
      <c r="B3186" s="16" t="n">
        <f>10000000+INDEX(编号表!$B:$B,MATCH(F3186,编号表!$A:$A,0))*100000+INDEX(编号表!$F:$F,MATCH(D3186,编号表!$E:$E,0))*1000+INDEX(编号表!$D:$D,MATCH(E3186,编号表!$C:$C,0))*10000+G3186</f>
        <v>11954115</v>
      </c>
      <c r="C3186" s="16" t="s">
        <v>3865</v>
      </c>
      <c r="D3186" s="16" t="s">
        <v>108</v>
      </c>
      <c r="E3186" s="16" t="s">
        <v>348</v>
      </c>
      <c r="F3186" s="16" t="s">
        <v>1777</v>
      </c>
      <c r="G3186" s="16">
        <v>115</v>
      </c>
      <c r="I3186" s="16">
        <v>60</v>
      </c>
      <c r="J3186" t="str">
        <f t="shared" si="51"/>
        <v>大类_仙品化神丹药</v>
      </c>
      <c r="K3186" s="16" t="s">
        <v>337</v>
      </c>
      <c r="L3186" s="16">
        <v>1</v>
      </c>
      <c r="M3186" s="16" t="s">
        <v>1777</v>
      </c>
      <c r="O3186" s="16">
        <v>0</v>
      </c>
      <c r="P3186" s="16" t="b">
        <v>1</v>
      </c>
      <c r="R3186" s="16" t="b">
        <v>0</v>
      </c>
      <c r="S3186" s="16">
        <v>1</v>
      </c>
      <c r="T3186" s="16" t="s">
        <v>91</v>
      </c>
      <c r="U3186" s="16">
        <v>999</v>
      </c>
      <c r="V3186" s="16" t="s">
        <v>1778</v>
      </c>
      <c r="W3186" s="16">
        <v>31954115</v>
      </c>
      <c r="Y3186" s="16" t="inlineStr">
        <is>
          <t>化神境仙品丹药。攻击下限增幅+2%；攻击上限增幅+2%，持续5832现实秒。</t>
        </is>
      </c>
      <c r="Z3186" s="16" t="inlineStr">
        <is>
          <t>|cff00FF00“锋芒有上下之势，战元养其本，不混灵力之池。寒剂自有其宜，须量药力与丹毒而用。”——《战元养锋录》|r</t>
        </is>
      </c>
      <c r="AA3186" t="str" s="16">
        <v>炼丹可得。</v>
      </c>
      <c r="AB3186">
        <v>11921115</v>
      </c>
      <c r="AC3186" s="16" t="s">
        <v>1781</v>
      </c>
      <c r="AD3186" s="16">
        <v>40004</v>
      </c>
      <c r="AF3186">
        <v>70004</v>
      </c>
      <c r="AH3186">
        <v>150000</v>
      </c>
      <c r="AI3186" s="16" t="s">
        <v>1777</v>
      </c>
      <c r="AJ3186" s="16" t="s">
        <v>1777</v>
      </c>
      <c r="AK3186" s="16" t="s">
        <v>348</v>
      </c>
    </row>
    <row r="3187" spans="2:37">
      <c r="B3187" s="16" t="n">
        <f>10000000+INDEX(编号表!$B:$B,MATCH(F3187,编号表!$A:$A,0))*100000+INDEX(编号表!$F:$F,MATCH(D3187,编号表!$E:$E,0))*1000+INDEX(编号表!$D:$D,MATCH(E3187,编号表!$C:$C,0))*10000+G3187</f>
        <v>11952116</v>
      </c>
      <c r="C3187" s="16" t="s">
        <v>3869</v>
      </c>
      <c r="D3187" s="16" t="s">
        <v>102</v>
      </c>
      <c r="E3187" s="16" t="s">
        <v>348</v>
      </c>
      <c r="F3187" s="16" t="s">
        <v>1777</v>
      </c>
      <c r="G3187" s="16">
        <v>116</v>
      </c>
      <c r="I3187" s="16">
        <v>60</v>
      </c>
      <c r="J3187" t="str">
        <f t="shared" ref="J3187:J3250" si="52">"大类_"&amp;D3187&amp;E3187&amp;F3187</f>
        <v>大类_灵品化神丹药</v>
      </c>
      <c r="K3187" s="16" t="s">
        <v>337</v>
      </c>
      <c r="L3187" s="16">
        <v>1</v>
      </c>
      <c r="M3187" s="16" t="s">
        <v>1777</v>
      </c>
      <c r="O3187" s="16">
        <v>0</v>
      </c>
      <c r="P3187" s="16" t="b">
        <v>1</v>
      </c>
      <c r="R3187" s="16" t="b">
        <v>0</v>
      </c>
      <c r="S3187" s="16">
        <v>1</v>
      </c>
      <c r="T3187" s="16" t="s">
        <v>91</v>
      </c>
      <c r="U3187" s="16">
        <v>999</v>
      </c>
      <c r="V3187" s="16" t="s">
        <v>1778</v>
      </c>
      <c r="W3187" s="16">
        <v>31952116</v>
      </c>
      <c r="Y3187" s="16" t="inlineStr">
        <is>
          <t>化神境灵品丹药。攻击下限增幅+3%；攻击上限增幅+3%，持续1500现实秒。</t>
        </is>
      </c>
      <c r="Z3187" s="16" t="inlineStr">
        <is>
          <t>|cff00FF00“锋芒有上下之势，战元养其本，不混灵力之池。凉剂自有其宜，须量药力与丹毒而用。”——《战元养锋录》|r</t>
        </is>
      </c>
      <c r="AA3187" t="str" s="16">
        <v>炼丹可得。</v>
      </c>
      <c r="AB3187">
        <v>11921116</v>
      </c>
      <c r="AC3187" s="16" t="s">
        <v>1781</v>
      </c>
      <c r="AD3187" s="16">
        <v>40002</v>
      </c>
      <c r="AF3187">
        <v>70002</v>
      </c>
      <c r="AH3187">
        <v>7500</v>
      </c>
      <c r="AI3187" s="16" t="s">
        <v>1777</v>
      </c>
      <c r="AJ3187" s="16" t="s">
        <v>1777</v>
      </c>
      <c r="AK3187" s="16" t="s">
        <v>348</v>
      </c>
    </row>
    <row r="3188" spans="2:37">
      <c r="B3188" s="16" t="n">
        <f>10000000+INDEX(编号表!$B:$B,MATCH(F3188,编号表!$A:$A,0))*100000+INDEX(编号表!$F:$F,MATCH(D3188,编号表!$E:$E,0))*1000+INDEX(编号表!$D:$D,MATCH(E3188,编号表!$C:$C,0))*10000+G3188</f>
        <v>11953116</v>
      </c>
      <c r="C3188" s="16" t="s">
        <v>3869</v>
      </c>
      <c r="D3188" s="16" t="s">
        <v>105</v>
      </c>
      <c r="E3188" s="16" t="s">
        <v>348</v>
      </c>
      <c r="F3188" s="16" t="s">
        <v>1777</v>
      </c>
      <c r="G3188" s="16">
        <v>116</v>
      </c>
      <c r="I3188" s="16">
        <v>60</v>
      </c>
      <c r="J3188" t="str">
        <f t="shared" si="52"/>
        <v>大类_玄品化神丹药</v>
      </c>
      <c r="K3188" s="16" t="s">
        <v>337</v>
      </c>
      <c r="L3188" s="16">
        <v>1</v>
      </c>
      <c r="M3188" s="16" t="s">
        <v>1777</v>
      </c>
      <c r="O3188" s="16">
        <v>0</v>
      </c>
      <c r="P3188" s="16" t="b">
        <v>1</v>
      </c>
      <c r="R3188" s="16" t="b">
        <v>0</v>
      </c>
      <c r="S3188" s="16">
        <v>1</v>
      </c>
      <c r="T3188" s="16" t="s">
        <v>91</v>
      </c>
      <c r="U3188" s="16">
        <v>999</v>
      </c>
      <c r="V3188" s="16" t="s">
        <v>1778</v>
      </c>
      <c r="W3188" s="16">
        <v>31953116</v>
      </c>
      <c r="Y3188" s="16" t="inlineStr">
        <is>
          <t>化神境玄品丹药。攻击下限增幅+3%；攻击上限增幅+3%，持续2700现实秒。</t>
        </is>
      </c>
      <c r="Z3188" s="16" t="inlineStr">
        <is>
          <t>|cff00FF00“锋芒有上下之势，战元养其本，不混灵力之池。凉剂自有其宜，须量药力与丹毒而用。”——《战元养锋录》|r</t>
        </is>
      </c>
      <c r="AA3188" t="str" s="16">
        <v>炼丹可得。</v>
      </c>
      <c r="AB3188">
        <v>11921116</v>
      </c>
      <c r="AC3188" s="16" t="s">
        <v>1781</v>
      </c>
      <c r="AD3188" s="16">
        <v>40003</v>
      </c>
      <c r="AF3188">
        <v>70003</v>
      </c>
      <c r="AH3188">
        <v>30000</v>
      </c>
      <c r="AI3188" s="16" t="s">
        <v>1777</v>
      </c>
      <c r="AJ3188" s="16" t="s">
        <v>1777</v>
      </c>
      <c r="AK3188" s="16" t="s">
        <v>348</v>
      </c>
    </row>
    <row r="3189" spans="2:37">
      <c r="B3189" s="16" t="n">
        <f>10000000+INDEX(编号表!$B:$B,MATCH(F3189,编号表!$A:$A,0))*100000+INDEX(编号表!$F:$F,MATCH(D3189,编号表!$E:$E,0))*1000+INDEX(编号表!$D:$D,MATCH(E3189,编号表!$C:$C,0))*10000+G3189</f>
        <v>11954116</v>
      </c>
      <c r="C3189" s="16" t="s">
        <v>3869</v>
      </c>
      <c r="D3189" s="16" t="s">
        <v>108</v>
      </c>
      <c r="E3189" s="16" t="s">
        <v>348</v>
      </c>
      <c r="F3189" s="16" t="s">
        <v>1777</v>
      </c>
      <c r="G3189" s="16">
        <v>116</v>
      </c>
      <c r="I3189" s="16">
        <v>60</v>
      </c>
      <c r="J3189" t="str">
        <f t="shared" si="52"/>
        <v>大类_仙品化神丹药</v>
      </c>
      <c r="K3189" s="16" t="s">
        <v>337</v>
      </c>
      <c r="L3189" s="16">
        <v>1</v>
      </c>
      <c r="M3189" s="16" t="s">
        <v>1777</v>
      </c>
      <c r="O3189" s="16">
        <v>0</v>
      </c>
      <c r="P3189" s="16" t="b">
        <v>1</v>
      </c>
      <c r="R3189" s="16" t="b">
        <v>0</v>
      </c>
      <c r="S3189" s="16">
        <v>1</v>
      </c>
      <c r="T3189" s="16" t="s">
        <v>91</v>
      </c>
      <c r="U3189" s="16">
        <v>999</v>
      </c>
      <c r="V3189" s="16" t="s">
        <v>1778</v>
      </c>
      <c r="W3189" s="16">
        <v>31954116</v>
      </c>
      <c r="Y3189" s="16" t="inlineStr">
        <is>
          <t>化神境仙品丹药。攻击下限增幅+3%；攻击上限增幅+3%，持续4860现实秒。</t>
        </is>
      </c>
      <c r="Z3189" s="16" t="inlineStr">
        <is>
          <t>|cff00FF00“锋芒有上下之势，战元养其本，不混灵力之池。凉剂自有其宜，须量药力与丹毒而用。”——《战元养锋录》|r</t>
        </is>
      </c>
      <c r="AA3189" t="str" s="16">
        <v>炼丹可得。</v>
      </c>
      <c r="AB3189">
        <v>11921116</v>
      </c>
      <c r="AC3189" s="16" t="s">
        <v>1781</v>
      </c>
      <c r="AD3189" s="16">
        <v>40004</v>
      </c>
      <c r="AF3189">
        <v>70004</v>
      </c>
      <c r="AH3189">
        <v>150000</v>
      </c>
      <c r="AI3189" s="16" t="s">
        <v>1777</v>
      </c>
      <c r="AJ3189" s="16" t="s">
        <v>1777</v>
      </c>
      <c r="AK3189" s="16" t="s">
        <v>348</v>
      </c>
    </row>
    <row r="3190" spans="2:37">
      <c r="B3190" s="16" t="n">
        <f>10000000+INDEX(编号表!$B:$B,MATCH(F3190,编号表!$A:$A,0))*100000+INDEX(编号表!$F:$F,MATCH(D3190,编号表!$E:$E,0))*1000+INDEX(编号表!$D:$D,MATCH(E3190,编号表!$C:$C,0))*10000+G3190</f>
        <v>11952117</v>
      </c>
      <c r="C3190" s="16" t="s">
        <v>3873</v>
      </c>
      <c r="D3190" s="16" t="s">
        <v>102</v>
      </c>
      <c r="E3190" s="16" t="s">
        <v>348</v>
      </c>
      <c r="F3190" s="16" t="s">
        <v>1777</v>
      </c>
      <c r="G3190" s="16">
        <v>117</v>
      </c>
      <c r="I3190" s="16">
        <v>60</v>
      </c>
      <c r="J3190" t="str">
        <f t="shared" si="52"/>
        <v>大类_灵品化神丹药</v>
      </c>
      <c r="K3190" s="16" t="s">
        <v>337</v>
      </c>
      <c r="L3190" s="16">
        <v>1</v>
      </c>
      <c r="M3190" s="16" t="s">
        <v>1777</v>
      </c>
      <c r="O3190" s="16">
        <v>0</v>
      </c>
      <c r="P3190" s="16" t="b">
        <v>1</v>
      </c>
      <c r="R3190" s="16" t="b">
        <v>0</v>
      </c>
      <c r="S3190" s="16">
        <v>1</v>
      </c>
      <c r="T3190" s="16" t="s">
        <v>91</v>
      </c>
      <c r="U3190" s="16">
        <v>999</v>
      </c>
      <c r="V3190" s="16" t="s">
        <v>1778</v>
      </c>
      <c r="W3190" s="16">
        <v>31952117</v>
      </c>
      <c r="Y3190" s="16" t="inlineStr">
        <is>
          <t>化神境灵品丹药。攻击下限增幅+3.5%；攻击上限增幅+3.5%，持续1500现实秒。</t>
        </is>
      </c>
      <c r="Z3190" s="16" t="inlineStr">
        <is>
          <t>|cff00FF00“锋芒有上下之势，战元养其本，不混灵力之池。平剂自有其宜，须量药力与丹毒而用。”——《战元养锋录》|r</t>
        </is>
      </c>
      <c r="AA3190" t="str" s="16">
        <v>炼丹可得。</v>
      </c>
      <c r="AB3190">
        <v>11921117</v>
      </c>
      <c r="AC3190" s="16" t="s">
        <v>1781</v>
      </c>
      <c r="AD3190" s="16">
        <v>40002</v>
      </c>
      <c r="AF3190">
        <v>70002</v>
      </c>
      <c r="AH3190">
        <v>7500</v>
      </c>
      <c r="AI3190" s="16" t="s">
        <v>1777</v>
      </c>
      <c r="AJ3190" s="16" t="s">
        <v>1777</v>
      </c>
      <c r="AK3190" s="16" t="s">
        <v>348</v>
      </c>
    </row>
    <row r="3191" spans="2:37">
      <c r="B3191" s="16" t="n">
        <f>10000000+INDEX(编号表!$B:$B,MATCH(F3191,编号表!$A:$A,0))*100000+INDEX(编号表!$F:$F,MATCH(D3191,编号表!$E:$E,0))*1000+INDEX(编号表!$D:$D,MATCH(E3191,编号表!$C:$C,0))*10000+G3191</f>
        <v>11953117</v>
      </c>
      <c r="C3191" s="16" t="s">
        <v>3873</v>
      </c>
      <c r="D3191" s="16" t="s">
        <v>105</v>
      </c>
      <c r="E3191" s="16" t="s">
        <v>348</v>
      </c>
      <c r="F3191" s="16" t="s">
        <v>1777</v>
      </c>
      <c r="G3191" s="16">
        <v>117</v>
      </c>
      <c r="I3191" s="16">
        <v>60</v>
      </c>
      <c r="J3191" t="str">
        <f t="shared" si="52"/>
        <v>大类_玄品化神丹药</v>
      </c>
      <c r="K3191" s="16" t="s">
        <v>337</v>
      </c>
      <c r="L3191" s="16">
        <v>1</v>
      </c>
      <c r="M3191" s="16" t="s">
        <v>1777</v>
      </c>
      <c r="O3191" s="16">
        <v>0</v>
      </c>
      <c r="P3191" s="16" t="b">
        <v>1</v>
      </c>
      <c r="R3191" s="16" t="b">
        <v>0</v>
      </c>
      <c r="S3191" s="16">
        <v>1</v>
      </c>
      <c r="T3191" s="16" t="s">
        <v>91</v>
      </c>
      <c r="U3191" s="16">
        <v>999</v>
      </c>
      <c r="V3191" s="16" t="s">
        <v>1778</v>
      </c>
      <c r="W3191" s="16">
        <v>31953117</v>
      </c>
      <c r="Y3191" s="16" t="inlineStr">
        <is>
          <t>化神境玄品丹药。攻击下限增幅+3.5%；攻击上限增幅+3.5%，持续2700现实秒。</t>
        </is>
      </c>
      <c r="Z3191" s="16" t="inlineStr">
        <is>
          <t>|cff00FF00“锋芒有上下之势，战元养其本，不混灵力之池。平剂自有其宜，须量药力与丹毒而用。”——《战元养锋录》|r</t>
        </is>
      </c>
      <c r="AA3191" t="str" s="16">
        <v>炼丹可得。</v>
      </c>
      <c r="AB3191">
        <v>11921117</v>
      </c>
      <c r="AC3191" s="16" t="s">
        <v>1781</v>
      </c>
      <c r="AD3191" s="16">
        <v>40003</v>
      </c>
      <c r="AF3191">
        <v>70003</v>
      </c>
      <c r="AH3191">
        <v>30000</v>
      </c>
      <c r="AI3191" s="16" t="s">
        <v>1777</v>
      </c>
      <c r="AJ3191" s="16" t="s">
        <v>1777</v>
      </c>
      <c r="AK3191" s="16" t="s">
        <v>348</v>
      </c>
    </row>
    <row r="3192" spans="2:37">
      <c r="B3192" s="16" t="n">
        <f>10000000+INDEX(编号表!$B:$B,MATCH(F3192,编号表!$A:$A,0))*100000+INDEX(编号表!$F:$F,MATCH(D3192,编号表!$E:$E,0))*1000+INDEX(编号表!$D:$D,MATCH(E3192,编号表!$C:$C,0))*10000+G3192</f>
        <v>11954117</v>
      </c>
      <c r="C3192" s="16" t="s">
        <v>3873</v>
      </c>
      <c r="D3192" s="16" t="s">
        <v>108</v>
      </c>
      <c r="E3192" s="16" t="s">
        <v>348</v>
      </c>
      <c r="F3192" s="16" t="s">
        <v>1777</v>
      </c>
      <c r="G3192" s="16">
        <v>117</v>
      </c>
      <c r="I3192" s="16">
        <v>60</v>
      </c>
      <c r="J3192" t="str">
        <f t="shared" si="52"/>
        <v>大类_仙品化神丹药</v>
      </c>
      <c r="K3192" s="16" t="s">
        <v>337</v>
      </c>
      <c r="L3192" s="16">
        <v>1</v>
      </c>
      <c r="M3192" s="16" t="s">
        <v>1777</v>
      </c>
      <c r="O3192" s="16">
        <v>0</v>
      </c>
      <c r="P3192" s="16" t="b">
        <v>1</v>
      </c>
      <c r="R3192" s="16" t="b">
        <v>0</v>
      </c>
      <c r="S3192" s="16">
        <v>1</v>
      </c>
      <c r="T3192" s="16" t="s">
        <v>91</v>
      </c>
      <c r="U3192" s="16">
        <v>999</v>
      </c>
      <c r="V3192" s="16" t="s">
        <v>1778</v>
      </c>
      <c r="W3192" s="16">
        <v>31954117</v>
      </c>
      <c r="Y3192" s="16" t="inlineStr">
        <is>
          <t>化神境仙品丹药。攻击下限增幅+3.5%；攻击上限增幅+3.5%，持续4860现实秒。</t>
        </is>
      </c>
      <c r="Z3192" s="16" t="inlineStr">
        <is>
          <t>|cff00FF00“锋芒有上下之势，战元养其本，不混灵力之池。平剂自有其宜，须量药力与丹毒而用。”——《战元养锋录》|r</t>
        </is>
      </c>
      <c r="AA3192" t="str" s="16">
        <v>炼丹可得。</v>
      </c>
      <c r="AB3192">
        <v>11921117</v>
      </c>
      <c r="AC3192" s="16" t="s">
        <v>1781</v>
      </c>
      <c r="AD3192" s="16">
        <v>40004</v>
      </c>
      <c r="AF3192">
        <v>70004</v>
      </c>
      <c r="AH3192">
        <v>150000</v>
      </c>
      <c r="AI3192" s="16" t="s">
        <v>1777</v>
      </c>
      <c r="AJ3192" s="16" t="s">
        <v>1777</v>
      </c>
      <c r="AK3192" s="16" t="s">
        <v>348</v>
      </c>
    </row>
    <row r="3193" spans="2:37">
      <c r="B3193" s="16" t="n">
        <f>10000000+INDEX(编号表!$B:$B,MATCH(F3193,编号表!$A:$A,0))*100000+INDEX(编号表!$F:$F,MATCH(D3193,编号表!$E:$E,0))*1000+INDEX(编号表!$D:$D,MATCH(E3193,编号表!$C:$C,0))*10000+G3193</f>
        <v>11952118</v>
      </c>
      <c r="C3193" s="16" t="s">
        <v>3877</v>
      </c>
      <c r="D3193" s="16" t="s">
        <v>102</v>
      </c>
      <c r="E3193" s="16" t="s">
        <v>348</v>
      </c>
      <c r="F3193" s="16" t="s">
        <v>1777</v>
      </c>
      <c r="G3193" s="16">
        <v>118</v>
      </c>
      <c r="I3193" s="16">
        <v>60</v>
      </c>
      <c r="J3193" t="str">
        <f t="shared" si="52"/>
        <v>大类_灵品化神丹药</v>
      </c>
      <c r="K3193" s="16" t="s">
        <v>337</v>
      </c>
      <c r="L3193" s="16">
        <v>1</v>
      </c>
      <c r="M3193" s="16" t="s">
        <v>1777</v>
      </c>
      <c r="O3193" s="16">
        <v>0</v>
      </c>
      <c r="P3193" s="16" t="b">
        <v>1</v>
      </c>
      <c r="R3193" s="16" t="b">
        <v>0</v>
      </c>
      <c r="S3193" s="16">
        <v>1</v>
      </c>
      <c r="T3193" s="16" t="s">
        <v>91</v>
      </c>
      <c r="U3193" s="16">
        <v>999</v>
      </c>
      <c r="V3193" s="16" t="s">
        <v>1778</v>
      </c>
      <c r="W3193" s="16">
        <v>31952118</v>
      </c>
      <c r="Y3193" s="16" t="inlineStr">
        <is>
          <t>化神境灵品丹药。攻击下限增幅+4%；攻击上限增幅+4%，持续1500现实秒。</t>
        </is>
      </c>
      <c r="Z3193" s="16" t="inlineStr">
        <is>
          <t>|cff00FF00“锋芒有上下之势，战元养其本，不混灵力之池。温剂自有其宜，须量药力与丹毒而用。”——《战元养锋录》|r</t>
        </is>
      </c>
      <c r="AA3193" t="str" s="16">
        <v>炼丹可得。</v>
      </c>
      <c r="AB3193">
        <v>11921118</v>
      </c>
      <c r="AC3193" s="16" t="s">
        <v>1781</v>
      </c>
      <c r="AD3193" s="16">
        <v>40002</v>
      </c>
      <c r="AF3193">
        <v>70002</v>
      </c>
      <c r="AH3193">
        <v>7500</v>
      </c>
      <c r="AI3193" s="16" t="s">
        <v>1777</v>
      </c>
      <c r="AJ3193" s="16" t="s">
        <v>1777</v>
      </c>
      <c r="AK3193" s="16" t="s">
        <v>348</v>
      </c>
    </row>
    <row r="3194" spans="2:37">
      <c r="B3194" s="16" t="n">
        <f>10000000+INDEX(编号表!$B:$B,MATCH(F3194,编号表!$A:$A,0))*100000+INDEX(编号表!$F:$F,MATCH(D3194,编号表!$E:$E,0))*1000+INDEX(编号表!$D:$D,MATCH(E3194,编号表!$C:$C,0))*10000+G3194</f>
        <v>11953118</v>
      </c>
      <c r="C3194" s="16" t="s">
        <v>3877</v>
      </c>
      <c r="D3194" s="16" t="s">
        <v>105</v>
      </c>
      <c r="E3194" s="16" t="s">
        <v>348</v>
      </c>
      <c r="F3194" s="16" t="s">
        <v>1777</v>
      </c>
      <c r="G3194" s="16">
        <v>118</v>
      </c>
      <c r="I3194" s="16">
        <v>60</v>
      </c>
      <c r="J3194" t="str">
        <f t="shared" si="52"/>
        <v>大类_玄品化神丹药</v>
      </c>
      <c r="K3194" s="16" t="s">
        <v>337</v>
      </c>
      <c r="L3194" s="16">
        <v>1</v>
      </c>
      <c r="M3194" s="16" t="s">
        <v>1777</v>
      </c>
      <c r="O3194" s="16">
        <v>0</v>
      </c>
      <c r="P3194" s="16" t="b">
        <v>1</v>
      </c>
      <c r="R3194" s="16" t="b">
        <v>0</v>
      </c>
      <c r="S3194" s="16">
        <v>1</v>
      </c>
      <c r="T3194" s="16" t="s">
        <v>91</v>
      </c>
      <c r="U3194" s="16">
        <v>999</v>
      </c>
      <c r="V3194" s="16" t="s">
        <v>1778</v>
      </c>
      <c r="W3194" s="16">
        <v>31953118</v>
      </c>
      <c r="Y3194" s="16" t="inlineStr">
        <is>
          <t>化神境玄品丹药。攻击下限增幅+4%；攻击上限增幅+4%，持续2700现实秒。</t>
        </is>
      </c>
      <c r="Z3194" s="16" t="inlineStr">
        <is>
          <t>|cff00FF00“锋芒有上下之势，战元养其本，不混灵力之池。温剂自有其宜，须量药力与丹毒而用。”——《战元养锋录》|r</t>
        </is>
      </c>
      <c r="AA3194" t="str" s="16">
        <v>炼丹可得。</v>
      </c>
      <c r="AB3194">
        <v>11921118</v>
      </c>
      <c r="AC3194" s="16" t="s">
        <v>1781</v>
      </c>
      <c r="AD3194" s="16">
        <v>40003</v>
      </c>
      <c r="AF3194">
        <v>70003</v>
      </c>
      <c r="AH3194">
        <v>30000</v>
      </c>
      <c r="AI3194" s="16" t="s">
        <v>1777</v>
      </c>
      <c r="AJ3194" s="16" t="s">
        <v>1777</v>
      </c>
      <c r="AK3194" s="16" t="s">
        <v>348</v>
      </c>
    </row>
    <row r="3195" spans="2:37">
      <c r="B3195" s="16" t="n">
        <f>10000000+INDEX(编号表!$B:$B,MATCH(F3195,编号表!$A:$A,0))*100000+INDEX(编号表!$F:$F,MATCH(D3195,编号表!$E:$E,0))*1000+INDEX(编号表!$D:$D,MATCH(E3195,编号表!$C:$C,0))*10000+G3195</f>
        <v>11954118</v>
      </c>
      <c r="C3195" s="16" t="s">
        <v>3877</v>
      </c>
      <c r="D3195" s="16" t="s">
        <v>108</v>
      </c>
      <c r="E3195" s="16" t="s">
        <v>348</v>
      </c>
      <c r="F3195" s="16" t="s">
        <v>1777</v>
      </c>
      <c r="G3195" s="16">
        <v>118</v>
      </c>
      <c r="I3195" s="16">
        <v>60</v>
      </c>
      <c r="J3195" t="str">
        <f t="shared" si="52"/>
        <v>大类_仙品化神丹药</v>
      </c>
      <c r="K3195" s="16" t="s">
        <v>337</v>
      </c>
      <c r="L3195" s="16">
        <v>1</v>
      </c>
      <c r="M3195" s="16" t="s">
        <v>1777</v>
      </c>
      <c r="O3195" s="16">
        <v>0</v>
      </c>
      <c r="P3195" s="16" t="b">
        <v>1</v>
      </c>
      <c r="R3195" s="16" t="b">
        <v>0</v>
      </c>
      <c r="S3195" s="16">
        <v>1</v>
      </c>
      <c r="T3195" s="16" t="s">
        <v>91</v>
      </c>
      <c r="U3195" s="16">
        <v>999</v>
      </c>
      <c r="V3195" s="16" t="s">
        <v>1778</v>
      </c>
      <c r="W3195" s="16">
        <v>31954118</v>
      </c>
      <c r="Y3195" s="16" t="inlineStr">
        <is>
          <t>化神境仙品丹药。攻击下限增幅+4%；攻击上限增幅+4%，持续4860现实秒。</t>
        </is>
      </c>
      <c r="Z3195" s="16" t="inlineStr">
        <is>
          <t>|cff00FF00“锋芒有上下之势，战元养其本，不混灵力之池。温剂自有其宜，须量药力与丹毒而用。”——《战元养锋录》|r</t>
        </is>
      </c>
      <c r="AA3195" t="str" s="16">
        <v>炼丹可得。</v>
      </c>
      <c r="AB3195">
        <v>11921118</v>
      </c>
      <c r="AC3195" s="16" t="s">
        <v>1781</v>
      </c>
      <c r="AD3195" s="16">
        <v>40004</v>
      </c>
      <c r="AF3195">
        <v>70004</v>
      </c>
      <c r="AH3195">
        <v>150000</v>
      </c>
      <c r="AI3195" s="16" t="s">
        <v>1777</v>
      </c>
      <c r="AJ3195" s="16" t="s">
        <v>1777</v>
      </c>
      <c r="AK3195" s="16" t="s">
        <v>348</v>
      </c>
    </row>
    <row r="3196" spans="2:37">
      <c r="B3196" s="16" t="n">
        <f>10000000+INDEX(编号表!$B:$B,MATCH(F3196,编号表!$A:$A,0))*100000+INDEX(编号表!$F:$F,MATCH(D3196,编号表!$E:$E,0))*1000+INDEX(编号表!$D:$D,MATCH(E3196,编号表!$C:$C,0))*10000+G3196</f>
        <v>11952119</v>
      </c>
      <c r="C3196" s="16" t="s">
        <v>3881</v>
      </c>
      <c r="D3196" s="16" t="s">
        <v>102</v>
      </c>
      <c r="E3196" s="16" t="s">
        <v>348</v>
      </c>
      <c r="F3196" s="16" t="s">
        <v>1777</v>
      </c>
      <c r="G3196" s="16">
        <v>119</v>
      </c>
      <c r="I3196" s="16">
        <v>60</v>
      </c>
      <c r="J3196" t="str">
        <f t="shared" si="52"/>
        <v>大类_灵品化神丹药</v>
      </c>
      <c r="K3196" s="16" t="s">
        <v>337</v>
      </c>
      <c r="L3196" s="16">
        <v>1</v>
      </c>
      <c r="M3196" s="16" t="s">
        <v>1777</v>
      </c>
      <c r="O3196" s="16">
        <v>0</v>
      </c>
      <c r="P3196" s="16" t="b">
        <v>1</v>
      </c>
      <c r="R3196" s="16" t="b">
        <v>0</v>
      </c>
      <c r="S3196" s="16">
        <v>1</v>
      </c>
      <c r="T3196" s="16" t="s">
        <v>91</v>
      </c>
      <c r="U3196" s="16">
        <v>999</v>
      </c>
      <c r="V3196" s="16" t="s">
        <v>1778</v>
      </c>
      <c r="W3196" s="16">
        <v>31952119</v>
      </c>
      <c r="Y3196" s="16" t="inlineStr">
        <is>
          <t>化神境灵品丹药。攻击下限增幅+5%；攻击上限增幅+5%，持续900现实秒。</t>
        </is>
      </c>
      <c r="Z3196" s="16" t="inlineStr">
        <is>
          <t>|cff00FF00“锋芒有上下之势，战元养其本，不混灵力之池。热剂自有其宜，须量药力与丹毒而用。”——《战元养锋录》|r</t>
        </is>
      </c>
      <c r="AA3196" t="str" s="16">
        <v>炼丹可得。</v>
      </c>
      <c r="AB3196">
        <v>11921119</v>
      </c>
      <c r="AC3196" s="16" t="s">
        <v>1781</v>
      </c>
      <c r="AD3196" s="16">
        <v>40002</v>
      </c>
      <c r="AF3196">
        <v>70002</v>
      </c>
      <c r="AH3196">
        <v>7500</v>
      </c>
      <c r="AI3196" s="16" t="s">
        <v>1777</v>
      </c>
      <c r="AJ3196" s="16" t="s">
        <v>1777</v>
      </c>
      <c r="AK3196" s="16" t="s">
        <v>348</v>
      </c>
    </row>
    <row r="3197" spans="2:37">
      <c r="B3197" s="16" t="n">
        <f>10000000+INDEX(编号表!$B:$B,MATCH(F3197,编号表!$A:$A,0))*100000+INDEX(编号表!$F:$F,MATCH(D3197,编号表!$E:$E,0))*1000+INDEX(编号表!$D:$D,MATCH(E3197,编号表!$C:$C,0))*10000+G3197</f>
        <v>11953119</v>
      </c>
      <c r="C3197" s="16" t="s">
        <v>3881</v>
      </c>
      <c r="D3197" s="16" t="s">
        <v>105</v>
      </c>
      <c r="E3197" s="16" t="s">
        <v>348</v>
      </c>
      <c r="F3197" s="16" t="s">
        <v>1777</v>
      </c>
      <c r="G3197" s="16">
        <v>119</v>
      </c>
      <c r="I3197" s="16">
        <v>60</v>
      </c>
      <c r="J3197" t="str">
        <f t="shared" si="52"/>
        <v>大类_玄品化神丹药</v>
      </c>
      <c r="K3197" s="16" t="s">
        <v>337</v>
      </c>
      <c r="L3197" s="16">
        <v>1</v>
      </c>
      <c r="M3197" s="16" t="s">
        <v>1777</v>
      </c>
      <c r="O3197" s="16">
        <v>0</v>
      </c>
      <c r="P3197" s="16" t="b">
        <v>1</v>
      </c>
      <c r="R3197" s="16" t="b">
        <v>0</v>
      </c>
      <c r="S3197" s="16">
        <v>1</v>
      </c>
      <c r="T3197" s="16" t="s">
        <v>91</v>
      </c>
      <c r="U3197" s="16">
        <v>999</v>
      </c>
      <c r="V3197" s="16" t="s">
        <v>1778</v>
      </c>
      <c r="W3197" s="16">
        <v>31953119</v>
      </c>
      <c r="Y3197" s="16" t="inlineStr">
        <is>
          <t>化神境玄品丹药。攻击下限增幅+5%；攻击上限增幅+5%，持续1620现实秒。</t>
        </is>
      </c>
      <c r="Z3197" s="16" t="inlineStr">
        <is>
          <t>|cff00FF00“锋芒有上下之势，战元养其本，不混灵力之池。热剂自有其宜，须量药力与丹毒而用。”——《战元养锋录》|r</t>
        </is>
      </c>
      <c r="AA3197" t="str" s="16">
        <v>炼丹可得。</v>
      </c>
      <c r="AB3197">
        <v>11921119</v>
      </c>
      <c r="AC3197" s="16" t="s">
        <v>1781</v>
      </c>
      <c r="AD3197" s="16">
        <v>40003</v>
      </c>
      <c r="AF3197">
        <v>70003</v>
      </c>
      <c r="AH3197">
        <v>30000</v>
      </c>
      <c r="AI3197" s="16" t="s">
        <v>1777</v>
      </c>
      <c r="AJ3197" s="16" t="s">
        <v>1777</v>
      </c>
      <c r="AK3197" s="16" t="s">
        <v>348</v>
      </c>
    </row>
    <row r="3198" spans="2:37">
      <c r="B3198" s="16" t="n">
        <f>10000000+INDEX(编号表!$B:$B,MATCH(F3198,编号表!$A:$A,0))*100000+INDEX(编号表!$F:$F,MATCH(D3198,编号表!$E:$E,0))*1000+INDEX(编号表!$D:$D,MATCH(E3198,编号表!$C:$C,0))*10000+G3198</f>
        <v>11954119</v>
      </c>
      <c r="C3198" s="16" t="s">
        <v>3881</v>
      </c>
      <c r="D3198" s="16" t="s">
        <v>108</v>
      </c>
      <c r="E3198" s="16" t="s">
        <v>348</v>
      </c>
      <c r="F3198" s="16" t="s">
        <v>1777</v>
      </c>
      <c r="G3198" s="16">
        <v>119</v>
      </c>
      <c r="I3198" s="16">
        <v>60</v>
      </c>
      <c r="J3198" t="str">
        <f t="shared" si="52"/>
        <v>大类_仙品化神丹药</v>
      </c>
      <c r="K3198" s="16" t="s">
        <v>337</v>
      </c>
      <c r="L3198" s="16">
        <v>1</v>
      </c>
      <c r="M3198" s="16" t="s">
        <v>1777</v>
      </c>
      <c r="O3198" s="16">
        <v>0</v>
      </c>
      <c r="P3198" s="16" t="b">
        <v>1</v>
      </c>
      <c r="R3198" s="16" t="b">
        <v>0</v>
      </c>
      <c r="S3198" s="16">
        <v>1</v>
      </c>
      <c r="T3198" s="16" t="s">
        <v>91</v>
      </c>
      <c r="U3198" s="16">
        <v>999</v>
      </c>
      <c r="V3198" s="16" t="s">
        <v>1778</v>
      </c>
      <c r="W3198" s="16">
        <v>31954119</v>
      </c>
      <c r="Y3198" s="16" t="inlineStr">
        <is>
          <t>化神境仙品丹药。攻击下限增幅+5%；攻击上限增幅+5%，持续2916现实秒。</t>
        </is>
      </c>
      <c r="Z3198" s="16" t="inlineStr">
        <is>
          <t>|cff00FF00“锋芒有上下之势，战元养其本，不混灵力之池。热剂自有其宜，须量药力与丹毒而用。”——《战元养锋录》|r</t>
        </is>
      </c>
      <c r="AA3198" t="str" s="16">
        <v>炼丹可得。</v>
      </c>
      <c r="AB3198">
        <v>11921119</v>
      </c>
      <c r="AC3198" s="16" t="s">
        <v>1781</v>
      </c>
      <c r="AD3198" s="16">
        <v>40004</v>
      </c>
      <c r="AF3198">
        <v>70004</v>
      </c>
      <c r="AH3198">
        <v>150000</v>
      </c>
      <c r="AI3198" s="16" t="s">
        <v>1777</v>
      </c>
      <c r="AJ3198" s="16" t="s">
        <v>1777</v>
      </c>
      <c r="AK3198" s="16" t="s">
        <v>348</v>
      </c>
    </row>
    <row r="3199" spans="2:37">
      <c r="B3199" s="16" t="n">
        <f>10000000+INDEX(编号表!$B:$B,MATCH(F3199,编号表!$A:$A,0))*100000+INDEX(编号表!$F:$F,MATCH(D3199,编号表!$E:$E,0))*1000+INDEX(编号表!$D:$D,MATCH(E3199,编号表!$C:$C,0))*10000+G3199</f>
        <v>11952120</v>
      </c>
      <c r="C3199" s="16" t="inlineStr">
        <is>
          <t>化神玄阴法元丹</t>
        </is>
      </c>
      <c r="D3199" s="16" t="s">
        <v>102</v>
      </c>
      <c r="E3199" s="16" t="s">
        <v>348</v>
      </c>
      <c r="F3199" s="16" t="s">
        <v>1777</v>
      </c>
      <c r="G3199" s="16">
        <v>120</v>
      </c>
      <c r="I3199" s="16">
        <v>60</v>
      </c>
      <c r="J3199" t="str">
        <f t="shared" si="52"/>
        <v>大类_灵品化神丹药</v>
      </c>
      <c r="K3199" s="16" t="s">
        <v>337</v>
      </c>
      <c r="L3199" s="16">
        <v>1</v>
      </c>
      <c r="M3199" s="16" t="s">
        <v>1777</v>
      </c>
      <c r="O3199" s="16">
        <v>0</v>
      </c>
      <c r="P3199" s="16" t="b">
        <v>1</v>
      </c>
      <c r="R3199" s="16" t="b">
        <v>0</v>
      </c>
      <c r="S3199" s="16">
        <v>1</v>
      </c>
      <c r="T3199" s="16" t="s">
        <v>91</v>
      </c>
      <c r="U3199" s="16">
        <v>999</v>
      </c>
      <c r="V3199" s="16" t="s">
        <v>1778</v>
      </c>
      <c r="W3199" s="16">
        <v>31952120</v>
      </c>
      <c r="Y3199" s="16" t="inlineStr">
        <is>
          <t>化神境灵品丹药。法力下限增幅+2%；法力上限增幅+2%，持续1800现实秒。</t>
        </is>
      </c>
      <c r="Z3199" s="16" t="inlineStr">
        <is>
          <t>|cff00FF00“法攻有上下之势，法元凝其威，不以蓝量作法力。寒剂自有其宜，须量药力与丹毒而用。”——《法元凝威录》|r</t>
        </is>
      </c>
      <c r="AA3199" t="str" s="16">
        <v>炼丹可得。</v>
      </c>
      <c r="AB3199">
        <v>11921120</v>
      </c>
      <c r="AC3199" s="16" t="s">
        <v>1781</v>
      </c>
      <c r="AD3199" s="16">
        <v>40002</v>
      </c>
      <c r="AF3199">
        <v>70002</v>
      </c>
      <c r="AH3199">
        <v>7500</v>
      </c>
      <c r="AI3199" s="16" t="s">
        <v>1777</v>
      </c>
      <c r="AJ3199" s="16" t="s">
        <v>1777</v>
      </c>
      <c r="AK3199" s="16" t="s">
        <v>348</v>
      </c>
    </row>
    <row r="3200" spans="2:37">
      <c r="B3200" s="16" t="n">
        <f>10000000+INDEX(编号表!$B:$B,MATCH(F3200,编号表!$A:$A,0))*100000+INDEX(编号表!$F:$F,MATCH(D3200,编号表!$E:$E,0))*1000+INDEX(编号表!$D:$D,MATCH(E3200,编号表!$C:$C,0))*10000+G3200</f>
        <v>11953120</v>
      </c>
      <c r="C3200" s="16" t="inlineStr">
        <is>
          <t>化神玄阴法元丹</t>
        </is>
      </c>
      <c r="D3200" s="16" t="s">
        <v>105</v>
      </c>
      <c r="E3200" s="16" t="s">
        <v>348</v>
      </c>
      <c r="F3200" s="16" t="s">
        <v>1777</v>
      </c>
      <c r="G3200" s="16">
        <v>120</v>
      </c>
      <c r="I3200" s="16">
        <v>60</v>
      </c>
      <c r="J3200" t="str">
        <f t="shared" si="52"/>
        <v>大类_玄品化神丹药</v>
      </c>
      <c r="K3200" s="16" t="s">
        <v>337</v>
      </c>
      <c r="L3200" s="16">
        <v>1</v>
      </c>
      <c r="M3200" s="16" t="s">
        <v>1777</v>
      </c>
      <c r="O3200" s="16">
        <v>0</v>
      </c>
      <c r="P3200" s="16" t="b">
        <v>1</v>
      </c>
      <c r="R3200" s="16" t="b">
        <v>0</v>
      </c>
      <c r="S3200" s="16">
        <v>1</v>
      </c>
      <c r="T3200" s="16" t="s">
        <v>91</v>
      </c>
      <c r="U3200" s="16">
        <v>999</v>
      </c>
      <c r="V3200" s="16" t="s">
        <v>1778</v>
      </c>
      <c r="W3200" s="16">
        <v>31953120</v>
      </c>
      <c r="Y3200" s="16" t="inlineStr">
        <is>
          <t>化神境玄品丹药。法力下限增幅+2%；法力上限增幅+2%，持续3240现实秒。</t>
        </is>
      </c>
      <c r="Z3200" s="16" t="inlineStr">
        <is>
          <t>|cff00FF00“法攻有上下之势，法元凝其威，不以蓝量作法力。寒剂自有其宜，须量药力与丹毒而用。”——《法元凝威录》|r</t>
        </is>
      </c>
      <c r="AA3200" t="str" s="16">
        <v>炼丹可得。</v>
      </c>
      <c r="AB3200">
        <v>11921120</v>
      </c>
      <c r="AC3200" s="16" t="s">
        <v>1781</v>
      </c>
      <c r="AD3200" s="16">
        <v>40003</v>
      </c>
      <c r="AF3200">
        <v>70003</v>
      </c>
      <c r="AH3200">
        <v>30000</v>
      </c>
      <c r="AI3200" s="16" t="s">
        <v>1777</v>
      </c>
      <c r="AJ3200" s="16" t="s">
        <v>1777</v>
      </c>
      <c r="AK3200" s="16" t="s">
        <v>348</v>
      </c>
    </row>
    <row r="3201" spans="2:37">
      <c r="B3201" s="16" t="n">
        <f>10000000+INDEX(编号表!$B:$B,MATCH(F3201,编号表!$A:$A,0))*100000+INDEX(编号表!$F:$F,MATCH(D3201,编号表!$E:$E,0))*1000+INDEX(编号表!$D:$D,MATCH(E3201,编号表!$C:$C,0))*10000+G3201</f>
        <v>11954120</v>
      </c>
      <c r="C3201" s="16" t="inlineStr">
        <is>
          <t>化神玄阴法元丹</t>
        </is>
      </c>
      <c r="D3201" s="16" t="s">
        <v>108</v>
      </c>
      <c r="E3201" s="16" t="s">
        <v>348</v>
      </c>
      <c r="F3201" s="16" t="s">
        <v>1777</v>
      </c>
      <c r="G3201" s="16">
        <v>120</v>
      </c>
      <c r="I3201" s="16">
        <v>60</v>
      </c>
      <c r="J3201" t="str">
        <f t="shared" si="52"/>
        <v>大类_仙品化神丹药</v>
      </c>
      <c r="K3201" s="16" t="s">
        <v>337</v>
      </c>
      <c r="L3201" s="16">
        <v>1</v>
      </c>
      <c r="M3201" s="16" t="s">
        <v>1777</v>
      </c>
      <c r="O3201" s="16">
        <v>0</v>
      </c>
      <c r="P3201" s="16" t="b">
        <v>1</v>
      </c>
      <c r="R3201" s="16" t="b">
        <v>0</v>
      </c>
      <c r="S3201" s="16">
        <v>1</v>
      </c>
      <c r="T3201" s="16" t="s">
        <v>91</v>
      </c>
      <c r="U3201" s="16">
        <v>999</v>
      </c>
      <c r="V3201" s="16" t="s">
        <v>1778</v>
      </c>
      <c r="W3201" s="16">
        <v>31954120</v>
      </c>
      <c r="Y3201" s="16" t="inlineStr">
        <is>
          <t>化神境仙品丹药。法力下限增幅+2%；法力上限增幅+2%，持续5832现实秒。</t>
        </is>
      </c>
      <c r="Z3201" s="16" t="inlineStr">
        <is>
          <t>|cff00FF00“法攻有上下之势，法元凝其威，不以蓝量作法力。寒剂自有其宜，须量药力与丹毒而用。”——《法元凝威录》|r</t>
        </is>
      </c>
      <c r="AA3201" t="str" s="16">
        <v>炼丹可得。</v>
      </c>
      <c r="AB3201">
        <v>11921120</v>
      </c>
      <c r="AC3201" s="16" t="s">
        <v>1781</v>
      </c>
      <c r="AD3201" s="16">
        <v>40004</v>
      </c>
      <c r="AF3201">
        <v>70004</v>
      </c>
      <c r="AH3201">
        <v>150000</v>
      </c>
      <c r="AI3201" s="16" t="s">
        <v>1777</v>
      </c>
      <c r="AJ3201" s="16" t="s">
        <v>1777</v>
      </c>
      <c r="AK3201" s="16" t="s">
        <v>348</v>
      </c>
    </row>
    <row r="3202" spans="2:37">
      <c r="B3202" s="16" t="n">
        <f>10000000+INDEX(编号表!$B:$B,MATCH(F3202,编号表!$A:$A,0))*100000+INDEX(编号表!$F:$F,MATCH(D3202,编号表!$E:$E,0))*1000+INDEX(编号表!$D:$D,MATCH(E3202,编号表!$C:$C,0))*10000+G3202</f>
        <v>11952121</v>
      </c>
      <c r="C3202" s="16" t="inlineStr">
        <is>
          <t>化神清和法元丹</t>
        </is>
      </c>
      <c r="D3202" s="16" t="s">
        <v>102</v>
      </c>
      <c r="E3202" s="16" t="s">
        <v>348</v>
      </c>
      <c r="F3202" s="16" t="s">
        <v>1777</v>
      </c>
      <c r="G3202" s="16">
        <v>121</v>
      </c>
      <c r="I3202" s="16">
        <v>60</v>
      </c>
      <c r="J3202" t="str">
        <f t="shared" si="52"/>
        <v>大类_灵品化神丹药</v>
      </c>
      <c r="K3202" s="16" t="s">
        <v>337</v>
      </c>
      <c r="L3202" s="16">
        <v>1</v>
      </c>
      <c r="M3202" s="16" t="s">
        <v>1777</v>
      </c>
      <c r="O3202" s="16">
        <v>0</v>
      </c>
      <c r="P3202" s="16" t="b">
        <v>1</v>
      </c>
      <c r="R3202" s="16" t="b">
        <v>0</v>
      </c>
      <c r="S3202" s="16">
        <v>1</v>
      </c>
      <c r="T3202" s="16" t="s">
        <v>91</v>
      </c>
      <c r="U3202" s="16">
        <v>999</v>
      </c>
      <c r="V3202" s="16" t="s">
        <v>1778</v>
      </c>
      <c r="W3202" s="16">
        <v>31952121</v>
      </c>
      <c r="Y3202" s="16" t="inlineStr">
        <is>
          <t>化神境灵品丹药。法力下限增幅+3%；法力上限增幅+3%，持续1500现实秒。</t>
        </is>
      </c>
      <c r="Z3202" s="16" t="inlineStr">
        <is>
          <t>|cff00FF00“法攻有上下之势，法元凝其威，不以蓝量作法力。凉剂自有其宜，须量药力与丹毒而用。”——《法元凝威录》|r</t>
        </is>
      </c>
      <c r="AA3202" t="str" s="16">
        <v>炼丹可得。</v>
      </c>
      <c r="AB3202">
        <v>11921121</v>
      </c>
      <c r="AC3202" s="16" t="s">
        <v>1781</v>
      </c>
      <c r="AD3202" s="16">
        <v>40002</v>
      </c>
      <c r="AF3202">
        <v>70002</v>
      </c>
      <c r="AH3202">
        <v>7500</v>
      </c>
      <c r="AI3202" s="16" t="s">
        <v>1777</v>
      </c>
      <c r="AJ3202" s="16" t="s">
        <v>1777</v>
      </c>
      <c r="AK3202" s="16" t="s">
        <v>348</v>
      </c>
    </row>
    <row r="3203" spans="2:37">
      <c r="B3203" s="16" t="n">
        <f>10000000+INDEX(编号表!$B:$B,MATCH(F3203,编号表!$A:$A,0))*100000+INDEX(编号表!$F:$F,MATCH(D3203,编号表!$E:$E,0))*1000+INDEX(编号表!$D:$D,MATCH(E3203,编号表!$C:$C,0))*10000+G3203</f>
        <v>11953121</v>
      </c>
      <c r="C3203" s="16" t="inlineStr">
        <is>
          <t>化神清和法元丹</t>
        </is>
      </c>
      <c r="D3203" s="16" t="s">
        <v>105</v>
      </c>
      <c r="E3203" s="16" t="s">
        <v>348</v>
      </c>
      <c r="F3203" s="16" t="s">
        <v>1777</v>
      </c>
      <c r="G3203" s="16">
        <v>121</v>
      </c>
      <c r="I3203" s="16">
        <v>60</v>
      </c>
      <c r="J3203" t="str">
        <f t="shared" si="52"/>
        <v>大类_玄品化神丹药</v>
      </c>
      <c r="K3203" s="16" t="s">
        <v>337</v>
      </c>
      <c r="L3203" s="16">
        <v>1</v>
      </c>
      <c r="M3203" s="16" t="s">
        <v>1777</v>
      </c>
      <c r="O3203" s="16">
        <v>0</v>
      </c>
      <c r="P3203" s="16" t="b">
        <v>1</v>
      </c>
      <c r="R3203" s="16" t="b">
        <v>0</v>
      </c>
      <c r="S3203" s="16">
        <v>1</v>
      </c>
      <c r="T3203" s="16" t="s">
        <v>91</v>
      </c>
      <c r="U3203" s="16">
        <v>999</v>
      </c>
      <c r="V3203" s="16" t="s">
        <v>1778</v>
      </c>
      <c r="W3203" s="16">
        <v>31953121</v>
      </c>
      <c r="Y3203" s="16" t="inlineStr">
        <is>
          <t>化神境玄品丹药。法力下限增幅+3%；法力上限增幅+3%，持续2700现实秒。</t>
        </is>
      </c>
      <c r="Z3203" s="16" t="inlineStr">
        <is>
          <t>|cff00FF00“法攻有上下之势，法元凝其威，不以蓝量作法力。凉剂自有其宜，须量药力与丹毒而用。”——《法元凝威录》|r</t>
        </is>
      </c>
      <c r="AA3203" t="str" s="16">
        <v>炼丹可得。</v>
      </c>
      <c r="AB3203">
        <v>11921121</v>
      </c>
      <c r="AC3203" s="16" t="s">
        <v>1781</v>
      </c>
      <c r="AD3203" s="16">
        <v>40003</v>
      </c>
      <c r="AF3203">
        <v>70003</v>
      </c>
      <c r="AH3203">
        <v>30000</v>
      </c>
      <c r="AI3203" s="16" t="s">
        <v>1777</v>
      </c>
      <c r="AJ3203" s="16" t="s">
        <v>1777</v>
      </c>
      <c r="AK3203" s="16" t="s">
        <v>348</v>
      </c>
    </row>
    <row r="3204" spans="2:37">
      <c r="B3204" s="16" t="n">
        <f>10000000+INDEX(编号表!$B:$B,MATCH(F3204,编号表!$A:$A,0))*100000+INDEX(编号表!$F:$F,MATCH(D3204,编号表!$E:$E,0))*1000+INDEX(编号表!$D:$D,MATCH(E3204,编号表!$C:$C,0))*10000+G3204</f>
        <v>11954121</v>
      </c>
      <c r="C3204" s="16" t="inlineStr">
        <is>
          <t>化神清和法元丹</t>
        </is>
      </c>
      <c r="D3204" s="16" t="s">
        <v>108</v>
      </c>
      <c r="E3204" s="16" t="s">
        <v>348</v>
      </c>
      <c r="F3204" s="16" t="s">
        <v>1777</v>
      </c>
      <c r="G3204" s="16">
        <v>121</v>
      </c>
      <c r="I3204" s="16">
        <v>60</v>
      </c>
      <c r="J3204" t="str">
        <f t="shared" si="52"/>
        <v>大类_仙品化神丹药</v>
      </c>
      <c r="K3204" s="16" t="s">
        <v>337</v>
      </c>
      <c r="L3204" s="16">
        <v>1</v>
      </c>
      <c r="M3204" s="16" t="s">
        <v>1777</v>
      </c>
      <c r="O3204" s="16">
        <v>0</v>
      </c>
      <c r="P3204" s="16" t="b">
        <v>1</v>
      </c>
      <c r="R3204" s="16" t="b">
        <v>0</v>
      </c>
      <c r="S3204" s="16">
        <v>1</v>
      </c>
      <c r="T3204" s="16" t="s">
        <v>91</v>
      </c>
      <c r="U3204" s="16">
        <v>999</v>
      </c>
      <c r="V3204" s="16" t="s">
        <v>1778</v>
      </c>
      <c r="W3204" s="16">
        <v>31954121</v>
      </c>
      <c r="Y3204" s="16" t="inlineStr">
        <is>
          <t>化神境仙品丹药。法力下限增幅+3%；法力上限增幅+3%，持续4860现实秒。</t>
        </is>
      </c>
      <c r="Z3204" s="16" t="inlineStr">
        <is>
          <t>|cff00FF00“法攻有上下之势，法元凝其威，不以蓝量作法力。凉剂自有其宜，须量药力与丹毒而用。”——《法元凝威录》|r</t>
        </is>
      </c>
      <c r="AA3204" t="str" s="16">
        <v>炼丹可得。</v>
      </c>
      <c r="AB3204">
        <v>11921121</v>
      </c>
      <c r="AC3204" s="16" t="s">
        <v>1781</v>
      </c>
      <c r="AD3204" s="16">
        <v>40004</v>
      </c>
      <c r="AF3204">
        <v>70004</v>
      </c>
      <c r="AH3204">
        <v>150000</v>
      </c>
      <c r="AI3204" s="16" t="s">
        <v>1777</v>
      </c>
      <c r="AJ3204" s="16" t="s">
        <v>1777</v>
      </c>
      <c r="AK3204" s="16" t="s">
        <v>348</v>
      </c>
    </row>
    <row r="3205" spans="2:37">
      <c r="B3205" s="16" t="n">
        <f>10000000+INDEX(编号表!$B:$B,MATCH(F3205,编号表!$A:$A,0))*100000+INDEX(编号表!$F:$F,MATCH(D3205,编号表!$E:$E,0))*1000+INDEX(编号表!$D:$D,MATCH(E3205,编号表!$C:$C,0))*10000+G3205</f>
        <v>11952122</v>
      </c>
      <c r="C3205" s="16" t="inlineStr">
        <is>
          <t>化神法元丹</t>
        </is>
      </c>
      <c r="D3205" s="16" t="s">
        <v>102</v>
      </c>
      <c r="E3205" s="16" t="s">
        <v>348</v>
      </c>
      <c r="F3205" s="16" t="s">
        <v>1777</v>
      </c>
      <c r="G3205" s="16">
        <v>122</v>
      </c>
      <c r="I3205" s="16">
        <v>60</v>
      </c>
      <c r="J3205" t="str">
        <f t="shared" si="52"/>
        <v>大类_灵品化神丹药</v>
      </c>
      <c r="K3205" s="16" t="s">
        <v>337</v>
      </c>
      <c r="L3205" s="16">
        <v>1</v>
      </c>
      <c r="M3205" s="16" t="s">
        <v>1777</v>
      </c>
      <c r="O3205" s="16">
        <v>0</v>
      </c>
      <c r="P3205" s="16" t="b">
        <v>1</v>
      </c>
      <c r="R3205" s="16" t="b">
        <v>0</v>
      </c>
      <c r="S3205" s="16">
        <v>1</v>
      </c>
      <c r="T3205" s="16" t="s">
        <v>91</v>
      </c>
      <c r="U3205" s="16">
        <v>999</v>
      </c>
      <c r="V3205" s="16" t="s">
        <v>1778</v>
      </c>
      <c r="W3205" s="16">
        <v>31952122</v>
      </c>
      <c r="Y3205" s="16" t="inlineStr">
        <is>
          <t>化神境灵品丹药。法力下限增幅+3.5%；法力上限增幅+3.5%，持续1500现实秒。</t>
        </is>
      </c>
      <c r="Z3205" s="16" t="inlineStr">
        <is>
          <t>|cff00FF00“法攻有上下之势，法元凝其威，不以蓝量作法力。平剂自有其宜，须量药力与丹毒而用。”——《法元凝威录》|r</t>
        </is>
      </c>
      <c r="AA3205" t="str" s="16">
        <v>炼丹可得。</v>
      </c>
      <c r="AB3205">
        <v>11921122</v>
      </c>
      <c r="AC3205" s="16" t="s">
        <v>1781</v>
      </c>
      <c r="AD3205" s="16">
        <v>40002</v>
      </c>
      <c r="AF3205">
        <v>70002</v>
      </c>
      <c r="AH3205">
        <v>7500</v>
      </c>
      <c r="AI3205" s="16" t="s">
        <v>1777</v>
      </c>
      <c r="AJ3205" s="16" t="s">
        <v>1777</v>
      </c>
      <c r="AK3205" s="16" t="s">
        <v>348</v>
      </c>
    </row>
    <row r="3206" spans="2:37">
      <c r="B3206" s="16" t="n">
        <f>10000000+INDEX(编号表!$B:$B,MATCH(F3206,编号表!$A:$A,0))*100000+INDEX(编号表!$F:$F,MATCH(D3206,编号表!$E:$E,0))*1000+INDEX(编号表!$D:$D,MATCH(E3206,编号表!$C:$C,0))*10000+G3206</f>
        <v>11953122</v>
      </c>
      <c r="C3206" s="16" t="inlineStr">
        <is>
          <t>化神法元丹</t>
        </is>
      </c>
      <c r="D3206" s="16" t="s">
        <v>105</v>
      </c>
      <c r="E3206" s="16" t="s">
        <v>348</v>
      </c>
      <c r="F3206" s="16" t="s">
        <v>1777</v>
      </c>
      <c r="G3206" s="16">
        <v>122</v>
      </c>
      <c r="I3206" s="16">
        <v>60</v>
      </c>
      <c r="J3206" t="str">
        <f t="shared" si="52"/>
        <v>大类_玄品化神丹药</v>
      </c>
      <c r="K3206" s="16" t="s">
        <v>337</v>
      </c>
      <c r="L3206" s="16">
        <v>1</v>
      </c>
      <c r="M3206" s="16" t="s">
        <v>1777</v>
      </c>
      <c r="O3206" s="16">
        <v>0</v>
      </c>
      <c r="P3206" s="16" t="b">
        <v>1</v>
      </c>
      <c r="R3206" s="16" t="b">
        <v>0</v>
      </c>
      <c r="S3206" s="16">
        <v>1</v>
      </c>
      <c r="T3206" s="16" t="s">
        <v>91</v>
      </c>
      <c r="U3206" s="16">
        <v>999</v>
      </c>
      <c r="V3206" s="16" t="s">
        <v>1778</v>
      </c>
      <c r="W3206" s="16">
        <v>31953122</v>
      </c>
      <c r="Y3206" s="16" t="inlineStr">
        <is>
          <t>化神境玄品丹药。法力下限增幅+3.5%；法力上限增幅+3.5%，持续2700现实秒。</t>
        </is>
      </c>
      <c r="Z3206" s="16" t="inlineStr">
        <is>
          <t>|cff00FF00“法攻有上下之势，法元凝其威，不以蓝量作法力。平剂自有其宜，须量药力与丹毒而用。”——《法元凝威录》|r</t>
        </is>
      </c>
      <c r="AA3206" t="str" s="16">
        <v>炼丹可得。</v>
      </c>
      <c r="AB3206">
        <v>11921122</v>
      </c>
      <c r="AC3206" s="16" t="s">
        <v>1781</v>
      </c>
      <c r="AD3206" s="16">
        <v>40003</v>
      </c>
      <c r="AF3206">
        <v>70003</v>
      </c>
      <c r="AH3206">
        <v>30000</v>
      </c>
      <c r="AI3206" s="16" t="s">
        <v>1777</v>
      </c>
      <c r="AJ3206" s="16" t="s">
        <v>1777</v>
      </c>
      <c r="AK3206" s="16" t="s">
        <v>348</v>
      </c>
    </row>
    <row r="3207" spans="2:37">
      <c r="B3207" s="16" t="n">
        <f>10000000+INDEX(编号表!$B:$B,MATCH(F3207,编号表!$A:$A,0))*100000+INDEX(编号表!$F:$F,MATCH(D3207,编号表!$E:$E,0))*1000+INDEX(编号表!$D:$D,MATCH(E3207,编号表!$C:$C,0))*10000+G3207</f>
        <v>11954122</v>
      </c>
      <c r="C3207" s="16" t="inlineStr">
        <is>
          <t>化神法元丹</t>
        </is>
      </c>
      <c r="D3207" s="16" t="s">
        <v>108</v>
      </c>
      <c r="E3207" s="16" t="s">
        <v>348</v>
      </c>
      <c r="F3207" s="16" t="s">
        <v>1777</v>
      </c>
      <c r="G3207" s="16">
        <v>122</v>
      </c>
      <c r="I3207" s="16">
        <v>60</v>
      </c>
      <c r="J3207" t="str">
        <f t="shared" si="52"/>
        <v>大类_仙品化神丹药</v>
      </c>
      <c r="K3207" s="16" t="s">
        <v>337</v>
      </c>
      <c r="L3207" s="16">
        <v>1</v>
      </c>
      <c r="M3207" s="16" t="s">
        <v>1777</v>
      </c>
      <c r="O3207" s="16">
        <v>0</v>
      </c>
      <c r="P3207" s="16" t="b">
        <v>1</v>
      </c>
      <c r="R3207" s="16" t="b">
        <v>0</v>
      </c>
      <c r="S3207" s="16">
        <v>1</v>
      </c>
      <c r="T3207" s="16" t="s">
        <v>91</v>
      </c>
      <c r="U3207" s="16">
        <v>999</v>
      </c>
      <c r="V3207" s="16" t="s">
        <v>1778</v>
      </c>
      <c r="W3207" s="16">
        <v>31954122</v>
      </c>
      <c r="Y3207" s="16" t="inlineStr">
        <is>
          <t>化神境仙品丹药。法力下限增幅+3.5%；法力上限增幅+3.5%，持续4860现实秒。</t>
        </is>
      </c>
      <c r="Z3207" s="16" t="inlineStr">
        <is>
          <t>|cff00FF00“法攻有上下之势，法元凝其威，不以蓝量作法力。平剂自有其宜，须量药力与丹毒而用。”——《法元凝威录》|r</t>
        </is>
      </c>
      <c r="AA3207" t="str" s="16">
        <v>炼丹可得。</v>
      </c>
      <c r="AB3207">
        <v>11921122</v>
      </c>
      <c r="AC3207" s="16" t="s">
        <v>1781</v>
      </c>
      <c r="AD3207" s="16">
        <v>40004</v>
      </c>
      <c r="AF3207">
        <v>70004</v>
      </c>
      <c r="AH3207">
        <v>150000</v>
      </c>
      <c r="AI3207" s="16" t="s">
        <v>1777</v>
      </c>
      <c r="AJ3207" s="16" t="s">
        <v>1777</v>
      </c>
      <c r="AK3207" s="16" t="s">
        <v>348</v>
      </c>
    </row>
    <row r="3208" spans="2:37">
      <c r="B3208" s="16" t="n">
        <f>10000000+INDEX(编号表!$B:$B,MATCH(F3208,编号表!$A:$A,0))*100000+INDEX(编号表!$F:$F,MATCH(D3208,编号表!$E:$E,0))*1000+INDEX(编号表!$D:$D,MATCH(E3208,编号表!$C:$C,0))*10000+G3208</f>
        <v>11952123</v>
      </c>
      <c r="C3208" s="16" t="inlineStr">
        <is>
          <t>化神温阳法元丹</t>
        </is>
      </c>
      <c r="D3208" s="16" t="s">
        <v>102</v>
      </c>
      <c r="E3208" s="16" t="s">
        <v>348</v>
      </c>
      <c r="F3208" s="16" t="s">
        <v>1777</v>
      </c>
      <c r="G3208" s="16">
        <v>123</v>
      </c>
      <c r="I3208" s="16">
        <v>60</v>
      </c>
      <c r="J3208" t="str">
        <f t="shared" si="52"/>
        <v>大类_灵品化神丹药</v>
      </c>
      <c r="K3208" s="16" t="s">
        <v>337</v>
      </c>
      <c r="L3208" s="16">
        <v>1</v>
      </c>
      <c r="M3208" s="16" t="s">
        <v>1777</v>
      </c>
      <c r="O3208" s="16">
        <v>0</v>
      </c>
      <c r="P3208" s="16" t="b">
        <v>1</v>
      </c>
      <c r="R3208" s="16" t="b">
        <v>0</v>
      </c>
      <c r="S3208" s="16">
        <v>1</v>
      </c>
      <c r="T3208" s="16" t="s">
        <v>91</v>
      </c>
      <c r="U3208" s="16">
        <v>999</v>
      </c>
      <c r="V3208" s="16" t="s">
        <v>1778</v>
      </c>
      <c r="W3208" s="16">
        <v>31952123</v>
      </c>
      <c r="Y3208" s="16" t="inlineStr">
        <is>
          <t>化神境灵品丹药。法力下限增幅+4%；法力上限增幅+4%，持续1500现实秒。</t>
        </is>
      </c>
      <c r="Z3208" s="16" t="inlineStr">
        <is>
          <t>|cff00FF00“法攻有上下之势，法元凝其威，不以蓝量作法力。温剂自有其宜，须量药力与丹毒而用。”——《法元凝威录》|r</t>
        </is>
      </c>
      <c r="AA3208" t="str" s="16">
        <v>炼丹可得。</v>
      </c>
      <c r="AB3208">
        <v>11921123</v>
      </c>
      <c r="AC3208" s="16" t="s">
        <v>1781</v>
      </c>
      <c r="AD3208" s="16">
        <v>40002</v>
      </c>
      <c r="AF3208">
        <v>70002</v>
      </c>
      <c r="AH3208">
        <v>7500</v>
      </c>
      <c r="AI3208" s="16" t="s">
        <v>1777</v>
      </c>
      <c r="AJ3208" s="16" t="s">
        <v>1777</v>
      </c>
      <c r="AK3208" s="16" t="s">
        <v>348</v>
      </c>
    </row>
    <row r="3209" spans="2:37">
      <c r="B3209" s="16" t="n">
        <f>10000000+INDEX(编号表!$B:$B,MATCH(F3209,编号表!$A:$A,0))*100000+INDEX(编号表!$F:$F,MATCH(D3209,编号表!$E:$E,0))*1000+INDEX(编号表!$D:$D,MATCH(E3209,编号表!$C:$C,0))*10000+G3209</f>
        <v>11953123</v>
      </c>
      <c r="C3209" s="16" t="inlineStr">
        <is>
          <t>化神温阳法元丹</t>
        </is>
      </c>
      <c r="D3209" s="16" t="s">
        <v>105</v>
      </c>
      <c r="E3209" s="16" t="s">
        <v>348</v>
      </c>
      <c r="F3209" s="16" t="s">
        <v>1777</v>
      </c>
      <c r="G3209" s="16">
        <v>123</v>
      </c>
      <c r="I3209" s="16">
        <v>60</v>
      </c>
      <c r="J3209" t="str">
        <f t="shared" si="52"/>
        <v>大类_玄品化神丹药</v>
      </c>
      <c r="K3209" s="16" t="s">
        <v>337</v>
      </c>
      <c r="L3209" s="16">
        <v>1</v>
      </c>
      <c r="M3209" s="16" t="s">
        <v>1777</v>
      </c>
      <c r="O3209" s="16">
        <v>0</v>
      </c>
      <c r="P3209" s="16" t="b">
        <v>1</v>
      </c>
      <c r="R3209" s="16" t="b">
        <v>0</v>
      </c>
      <c r="S3209" s="16">
        <v>1</v>
      </c>
      <c r="T3209" s="16" t="s">
        <v>91</v>
      </c>
      <c r="U3209" s="16">
        <v>999</v>
      </c>
      <c r="V3209" s="16" t="s">
        <v>1778</v>
      </c>
      <c r="W3209" s="16">
        <v>31953123</v>
      </c>
      <c r="Y3209" s="16" t="inlineStr">
        <is>
          <t>化神境玄品丹药。法力下限增幅+4%；法力上限增幅+4%，持续2700现实秒。</t>
        </is>
      </c>
      <c r="Z3209" s="16" t="inlineStr">
        <is>
          <t>|cff00FF00“法攻有上下之势，法元凝其威，不以蓝量作法力。温剂自有其宜，须量药力与丹毒而用。”——《法元凝威录》|r</t>
        </is>
      </c>
      <c r="AA3209" t="str" s="16">
        <v>炼丹可得。</v>
      </c>
      <c r="AB3209">
        <v>11921123</v>
      </c>
      <c r="AC3209" s="16" t="s">
        <v>1781</v>
      </c>
      <c r="AD3209" s="16">
        <v>40003</v>
      </c>
      <c r="AF3209">
        <v>70003</v>
      </c>
      <c r="AH3209">
        <v>30000</v>
      </c>
      <c r="AI3209" s="16" t="s">
        <v>1777</v>
      </c>
      <c r="AJ3209" s="16" t="s">
        <v>1777</v>
      </c>
      <c r="AK3209" s="16" t="s">
        <v>348</v>
      </c>
    </row>
    <row r="3210" spans="2:37">
      <c r="B3210" s="16" t="n">
        <f>10000000+INDEX(编号表!$B:$B,MATCH(F3210,编号表!$A:$A,0))*100000+INDEX(编号表!$F:$F,MATCH(D3210,编号表!$E:$E,0))*1000+INDEX(编号表!$D:$D,MATCH(E3210,编号表!$C:$C,0))*10000+G3210</f>
        <v>11954123</v>
      </c>
      <c r="C3210" s="16" t="inlineStr">
        <is>
          <t>化神温阳法元丹</t>
        </is>
      </c>
      <c r="D3210" s="16" t="s">
        <v>108</v>
      </c>
      <c r="E3210" s="16" t="s">
        <v>348</v>
      </c>
      <c r="F3210" s="16" t="s">
        <v>1777</v>
      </c>
      <c r="G3210" s="16">
        <v>123</v>
      </c>
      <c r="I3210" s="16">
        <v>60</v>
      </c>
      <c r="J3210" t="str">
        <f t="shared" si="52"/>
        <v>大类_仙品化神丹药</v>
      </c>
      <c r="K3210" s="16" t="s">
        <v>337</v>
      </c>
      <c r="L3210" s="16">
        <v>1</v>
      </c>
      <c r="M3210" s="16" t="s">
        <v>1777</v>
      </c>
      <c r="O3210" s="16">
        <v>0</v>
      </c>
      <c r="P3210" s="16" t="b">
        <v>1</v>
      </c>
      <c r="R3210" s="16" t="b">
        <v>0</v>
      </c>
      <c r="S3210" s="16">
        <v>1</v>
      </c>
      <c r="T3210" s="16" t="s">
        <v>91</v>
      </c>
      <c r="U3210" s="16">
        <v>999</v>
      </c>
      <c r="V3210" s="16" t="s">
        <v>1778</v>
      </c>
      <c r="W3210" s="16">
        <v>31954123</v>
      </c>
      <c r="Y3210" s="16" t="inlineStr">
        <is>
          <t>化神境仙品丹药。法力下限增幅+4%；法力上限增幅+4%，持续4860现实秒。</t>
        </is>
      </c>
      <c r="Z3210" s="16" t="inlineStr">
        <is>
          <t>|cff00FF00“法攻有上下之势，法元凝其威，不以蓝量作法力。温剂自有其宜，须量药力与丹毒而用。”——《法元凝威录》|r</t>
        </is>
      </c>
      <c r="AA3210" t="str" s="16">
        <v>炼丹可得。</v>
      </c>
      <c r="AB3210">
        <v>11921123</v>
      </c>
      <c r="AC3210" s="16" t="s">
        <v>1781</v>
      </c>
      <c r="AD3210" s="16">
        <v>40004</v>
      </c>
      <c r="AF3210">
        <v>70004</v>
      </c>
      <c r="AH3210">
        <v>150000</v>
      </c>
      <c r="AI3210" s="16" t="s">
        <v>1777</v>
      </c>
      <c r="AJ3210" s="16" t="s">
        <v>1777</v>
      </c>
      <c r="AK3210" s="16" t="s">
        <v>348</v>
      </c>
    </row>
    <row r="3211" spans="2:37">
      <c r="B3211" s="16" t="n">
        <f>10000000+INDEX(编号表!$B:$B,MATCH(F3211,编号表!$A:$A,0))*100000+INDEX(编号表!$F:$F,MATCH(D3211,编号表!$E:$E,0))*1000+INDEX(编号表!$D:$D,MATCH(E3211,编号表!$C:$C,0))*10000+G3211</f>
        <v>11952124</v>
      </c>
      <c r="C3211" s="16" t="inlineStr">
        <is>
          <t>化神烈阳法元丹</t>
        </is>
      </c>
      <c r="D3211" s="16" t="s">
        <v>102</v>
      </c>
      <c r="E3211" s="16" t="s">
        <v>348</v>
      </c>
      <c r="F3211" s="16" t="s">
        <v>1777</v>
      </c>
      <c r="G3211" s="16">
        <v>124</v>
      </c>
      <c r="I3211" s="16">
        <v>60</v>
      </c>
      <c r="J3211" t="str">
        <f t="shared" si="52"/>
        <v>大类_灵品化神丹药</v>
      </c>
      <c r="K3211" s="16" t="s">
        <v>337</v>
      </c>
      <c r="L3211" s="16">
        <v>1</v>
      </c>
      <c r="M3211" s="16" t="s">
        <v>1777</v>
      </c>
      <c r="O3211" s="16">
        <v>0</v>
      </c>
      <c r="P3211" s="16" t="b">
        <v>1</v>
      </c>
      <c r="R3211" s="16" t="b">
        <v>0</v>
      </c>
      <c r="S3211" s="16">
        <v>1</v>
      </c>
      <c r="T3211" s="16" t="s">
        <v>91</v>
      </c>
      <c r="U3211" s="16">
        <v>999</v>
      </c>
      <c r="V3211" s="16" t="s">
        <v>1778</v>
      </c>
      <c r="W3211" s="16">
        <v>31952124</v>
      </c>
      <c r="Y3211" s="16" t="inlineStr">
        <is>
          <t>化神境灵品丹药。法力下限增幅+5%；法力上限增幅+5%，持续900现实秒。</t>
        </is>
      </c>
      <c r="Z3211" s="16" t="inlineStr">
        <is>
          <t>|cff00FF00“法攻有上下之势，法元凝其威，不以蓝量作法力。热剂自有其宜，须量药力与丹毒而用。”——《法元凝威录》|r</t>
        </is>
      </c>
      <c r="AA3211" t="str" s="16">
        <v>炼丹可得。</v>
      </c>
      <c r="AB3211">
        <v>11921124</v>
      </c>
      <c r="AC3211" s="16" t="s">
        <v>1781</v>
      </c>
      <c r="AD3211" s="16">
        <v>40002</v>
      </c>
      <c r="AF3211">
        <v>70002</v>
      </c>
      <c r="AH3211">
        <v>7500</v>
      </c>
      <c r="AI3211" s="16" t="s">
        <v>1777</v>
      </c>
      <c r="AJ3211" s="16" t="s">
        <v>1777</v>
      </c>
      <c r="AK3211" s="16" t="s">
        <v>348</v>
      </c>
    </row>
    <row r="3212" spans="2:37">
      <c r="B3212" s="16" t="n">
        <f>10000000+INDEX(编号表!$B:$B,MATCH(F3212,编号表!$A:$A,0))*100000+INDEX(编号表!$F:$F,MATCH(D3212,编号表!$E:$E,0))*1000+INDEX(编号表!$D:$D,MATCH(E3212,编号表!$C:$C,0))*10000+G3212</f>
        <v>11953124</v>
      </c>
      <c r="C3212" s="16" t="inlineStr">
        <is>
          <t>化神烈阳法元丹</t>
        </is>
      </c>
      <c r="D3212" s="16" t="s">
        <v>105</v>
      </c>
      <c r="E3212" s="16" t="s">
        <v>348</v>
      </c>
      <c r="F3212" s="16" t="s">
        <v>1777</v>
      </c>
      <c r="G3212" s="16">
        <v>124</v>
      </c>
      <c r="I3212" s="16">
        <v>60</v>
      </c>
      <c r="J3212" t="str">
        <f t="shared" si="52"/>
        <v>大类_玄品化神丹药</v>
      </c>
      <c r="K3212" s="16" t="s">
        <v>337</v>
      </c>
      <c r="L3212" s="16">
        <v>1</v>
      </c>
      <c r="M3212" s="16" t="s">
        <v>1777</v>
      </c>
      <c r="O3212" s="16">
        <v>0</v>
      </c>
      <c r="P3212" s="16" t="b">
        <v>1</v>
      </c>
      <c r="R3212" s="16" t="b">
        <v>0</v>
      </c>
      <c r="S3212" s="16">
        <v>1</v>
      </c>
      <c r="T3212" s="16" t="s">
        <v>91</v>
      </c>
      <c r="U3212" s="16">
        <v>999</v>
      </c>
      <c r="V3212" s="16" t="s">
        <v>1778</v>
      </c>
      <c r="W3212" s="16">
        <v>31953124</v>
      </c>
      <c r="Y3212" s="16" t="inlineStr">
        <is>
          <t>化神境玄品丹药。法力下限增幅+5%；法力上限增幅+5%，持续1620现实秒。</t>
        </is>
      </c>
      <c r="Z3212" s="16" t="inlineStr">
        <is>
          <t>|cff00FF00“法攻有上下之势，法元凝其威，不以蓝量作法力。热剂自有其宜，须量药力与丹毒而用。”——《法元凝威录》|r</t>
        </is>
      </c>
      <c r="AA3212" t="str" s="16">
        <v>炼丹可得。</v>
      </c>
      <c r="AB3212">
        <v>11921124</v>
      </c>
      <c r="AC3212" s="16" t="s">
        <v>1781</v>
      </c>
      <c r="AD3212" s="16">
        <v>40003</v>
      </c>
      <c r="AF3212">
        <v>70003</v>
      </c>
      <c r="AH3212">
        <v>30000</v>
      </c>
      <c r="AI3212" s="16" t="s">
        <v>1777</v>
      </c>
      <c r="AJ3212" s="16" t="s">
        <v>1777</v>
      </c>
      <c r="AK3212" s="16" t="s">
        <v>348</v>
      </c>
    </row>
    <row r="3213" spans="2:37">
      <c r="B3213" s="16" t="n">
        <f>10000000+INDEX(编号表!$B:$B,MATCH(F3213,编号表!$A:$A,0))*100000+INDEX(编号表!$F:$F,MATCH(D3213,编号表!$E:$E,0))*1000+INDEX(编号表!$D:$D,MATCH(E3213,编号表!$C:$C,0))*10000+G3213</f>
        <v>11954124</v>
      </c>
      <c r="C3213" s="16" t="inlineStr">
        <is>
          <t>化神烈阳法元丹</t>
        </is>
      </c>
      <c r="D3213" s="16" t="s">
        <v>108</v>
      </c>
      <c r="E3213" s="16" t="s">
        <v>348</v>
      </c>
      <c r="F3213" s="16" t="s">
        <v>1777</v>
      </c>
      <c r="G3213" s="16">
        <v>124</v>
      </c>
      <c r="I3213" s="16">
        <v>60</v>
      </c>
      <c r="J3213" t="str">
        <f t="shared" si="52"/>
        <v>大类_仙品化神丹药</v>
      </c>
      <c r="K3213" s="16" t="s">
        <v>337</v>
      </c>
      <c r="L3213" s="16">
        <v>1</v>
      </c>
      <c r="M3213" s="16" t="s">
        <v>1777</v>
      </c>
      <c r="O3213" s="16">
        <v>0</v>
      </c>
      <c r="P3213" s="16" t="b">
        <v>1</v>
      </c>
      <c r="R3213" s="16" t="b">
        <v>0</v>
      </c>
      <c r="S3213" s="16">
        <v>1</v>
      </c>
      <c r="T3213" s="16" t="s">
        <v>91</v>
      </c>
      <c r="U3213" s="16">
        <v>999</v>
      </c>
      <c r="V3213" s="16" t="s">
        <v>1778</v>
      </c>
      <c r="W3213" s="16">
        <v>31954124</v>
      </c>
      <c r="Y3213" s="16" t="inlineStr">
        <is>
          <t>化神境仙品丹药。法力下限增幅+5%；法力上限增幅+5%，持续2916现实秒。</t>
        </is>
      </c>
      <c r="Z3213" s="16" t="inlineStr">
        <is>
          <t>|cff00FF00“法攻有上下之势，法元凝其威，不以蓝量作法力。热剂自有其宜，须量药力与丹毒而用。”——《法元凝威录》|r</t>
        </is>
      </c>
      <c r="AA3213" t="str" s="16">
        <v>炼丹可得。</v>
      </c>
      <c r="AB3213">
        <v>11921124</v>
      </c>
      <c r="AC3213" s="16" t="s">
        <v>1781</v>
      </c>
      <c r="AD3213" s="16">
        <v>40004</v>
      </c>
      <c r="AF3213">
        <v>70004</v>
      </c>
      <c r="AH3213">
        <v>150000</v>
      </c>
      <c r="AI3213" s="16" t="s">
        <v>1777</v>
      </c>
      <c r="AJ3213" s="16" t="s">
        <v>1777</v>
      </c>
      <c r="AK3213" s="16" t="s">
        <v>348</v>
      </c>
    </row>
    <row r="3214" spans="2:39">
      <c r="B3214" s="16" t="n">
        <f>10000000+INDEX(编号表!$B:$B,MATCH(F3214,编号表!$A:$A,0))*100000+INDEX(编号表!$F:$F,MATCH(D3214,编号表!$E:$E,0))*1000+INDEX(编号表!$D:$D,MATCH(E3214,编号表!$C:$C,0))*10000+G3214</f>
        <v>11962000</v>
      </c>
      <c r="C3214" s="16" t="s">
        <v>3905</v>
      </c>
      <c r="D3214" s="16" t="s">
        <v>102</v>
      </c>
      <c r="E3214" s="16" t="s">
        <v>351</v>
      </c>
      <c r="F3214" s="16" t="s">
        <v>1777</v>
      </c>
      <c r="G3214" s="16">
        <v>0</v>
      </c>
      <c r="I3214" s="16">
        <v>60</v>
      </c>
      <c r="J3214" t="str">
        <f t="shared" si="52"/>
        <v>大类_灵品炼虚丹药</v>
      </c>
      <c r="K3214" s="16" t="s">
        <v>337</v>
      </c>
      <c r="L3214" s="16">
        <v>1</v>
      </c>
      <c r="M3214" s="16" t="s">
        <v>1777</v>
      </c>
      <c r="O3214" s="16">
        <v>0</v>
      </c>
      <c r="P3214" s="16" t="b">
        <v>1</v>
      </c>
      <c r="R3214" s="16" t="b">
        <v>0</v>
      </c>
      <c r="S3214" s="16">
        <v>1</v>
      </c>
      <c r="T3214" s="16" t="s">
        <v>91</v>
      </c>
      <c r="U3214" s="16">
        <v>999</v>
      </c>
      <c r="V3214" s="16" t="s">
        <v>1778</v>
      </c>
      <c r="W3214" s="16">
        <v>31962000</v>
      </c>
      <c r="Y3214" s="16" t="inlineStr">
        <is>
          <t>炼虚境灵品丹药。清除对应味池杂质总量1907064点，按300现实秒的经过时间线性结算（操作时补结差额）。</t>
        </is>
      </c>
      <c r="Z3214" s="16" t="inlineStr">
        <is>
          <t>|cff00FF00“丹田澄清，行功方能少受浊滞。寒剂自有其宜，须量药力与丹毒而用。”——《清浊洗丹录》|r</t>
        </is>
      </c>
      <c r="AA3214" t="str" s="16">
        <v>炼丹可得。</v>
      </c>
      <c r="AB3214">
        <v>11921000</v>
      </c>
      <c r="AC3214" s="16" t="s">
        <v>1781</v>
      </c>
      <c r="AD3214" s="16">
        <v>40002</v>
      </c>
      <c r="AF3214">
        <v>70002</v>
      </c>
      <c r="AH3214">
        <v>37500</v>
      </c>
      <c r="AI3214" s="16" t="s">
        <v>1777</v>
      </c>
      <c r="AJ3214" s="16" t="s">
        <v>1777</v>
      </c>
      <c r="AK3214" s="16" t="s">
        <v>351</v>
      </c>
    </row>
    <row r="3215" spans="2:39">
      <c r="B3215" s="16" t="n">
        <f>10000000+INDEX(编号表!$B:$B,MATCH(F3215,编号表!$A:$A,0))*100000+INDEX(编号表!$F:$F,MATCH(D3215,编号表!$E:$E,0))*1000+INDEX(编号表!$D:$D,MATCH(E3215,编号表!$C:$C,0))*10000+G3215</f>
        <v>11963000</v>
      </c>
      <c r="C3215" s="16" t="s">
        <v>3905</v>
      </c>
      <c r="D3215" s="16" t="s">
        <v>105</v>
      </c>
      <c r="E3215" s="16" t="s">
        <v>351</v>
      </c>
      <c r="F3215" s="16" t="s">
        <v>1777</v>
      </c>
      <c r="G3215" s="16">
        <v>0</v>
      </c>
      <c r="I3215" s="16">
        <v>60</v>
      </c>
      <c r="J3215" t="str">
        <f t="shared" si="52"/>
        <v>大类_玄品炼虚丹药</v>
      </c>
      <c r="K3215" s="16" t="s">
        <v>337</v>
      </c>
      <c r="L3215" s="16">
        <v>1</v>
      </c>
      <c r="M3215" s="16" t="s">
        <v>1777</v>
      </c>
      <c r="O3215" s="16">
        <v>0</v>
      </c>
      <c r="P3215" s="16" t="b">
        <v>1</v>
      </c>
      <c r="R3215" s="16" t="b">
        <v>0</v>
      </c>
      <c r="S3215" s="16">
        <v>1</v>
      </c>
      <c r="T3215" s="16" t="s">
        <v>91</v>
      </c>
      <c r="U3215" s="16">
        <v>999</v>
      </c>
      <c r="V3215" s="16" t="s">
        <v>1778</v>
      </c>
      <c r="W3215" s="16">
        <v>31963000</v>
      </c>
      <c r="Y3215" s="16" t="inlineStr">
        <is>
          <t>炼虚境玄品丹药。清除对应味池杂质总量3292730点，按300现实秒的经过时间线性结算（操作时补结差额）。</t>
        </is>
      </c>
      <c r="Z3215" s="16" t="inlineStr">
        <is>
          <t>|cff00FF00“丹田澄清，行功方能少受浊滞。寒剂自有其宜，须量药力与丹毒而用。”——《清浊洗丹录》|r</t>
        </is>
      </c>
      <c r="AA3215" t="str" s="16">
        <v>炼丹可得。</v>
      </c>
      <c r="AB3215">
        <v>11921000</v>
      </c>
      <c r="AC3215" s="16" t="s">
        <v>1781</v>
      </c>
      <c r="AD3215" s="16">
        <v>40003</v>
      </c>
      <c r="AF3215">
        <v>70003</v>
      </c>
      <c r="AH3215">
        <v>150000</v>
      </c>
      <c r="AI3215" s="16" t="s">
        <v>1777</v>
      </c>
      <c r="AJ3215" s="16" t="s">
        <v>1777</v>
      </c>
      <c r="AK3215" s="16" t="s">
        <v>351</v>
      </c>
    </row>
    <row r="3216" spans="2:39">
      <c r="B3216" s="16" t="n">
        <f>10000000+INDEX(编号表!$B:$B,MATCH(F3216,编号表!$A:$A,0))*100000+INDEX(编号表!$F:$F,MATCH(D3216,编号表!$E:$E,0))*1000+INDEX(编号表!$D:$D,MATCH(E3216,编号表!$C:$C,0))*10000+G3216</f>
        <v>11964000</v>
      </c>
      <c r="C3216" s="16" t="s">
        <v>3905</v>
      </c>
      <c r="D3216" s="16" t="s">
        <v>108</v>
      </c>
      <c r="E3216" s="16" t="s">
        <v>351</v>
      </c>
      <c r="F3216" s="16" t="s">
        <v>1777</v>
      </c>
      <c r="G3216" s="16">
        <v>0</v>
      </c>
      <c r="I3216" s="16">
        <v>60</v>
      </c>
      <c r="J3216" t="str">
        <f t="shared" si="52"/>
        <v>大类_仙品炼虚丹药</v>
      </c>
      <c r="K3216" s="16" t="s">
        <v>337</v>
      </c>
      <c r="L3216" s="16">
        <v>1</v>
      </c>
      <c r="M3216" s="16" t="s">
        <v>1777</v>
      </c>
      <c r="O3216" s="16">
        <v>0</v>
      </c>
      <c r="P3216" s="16" t="b">
        <v>1</v>
      </c>
      <c r="R3216" s="16" t="b">
        <v>0</v>
      </c>
      <c r="S3216" s="16">
        <v>1</v>
      </c>
      <c r="T3216" s="16" t="s">
        <v>91</v>
      </c>
      <c r="U3216" s="16">
        <v>999</v>
      </c>
      <c r="V3216" s="16" t="s">
        <v>1778</v>
      </c>
      <c r="W3216" s="16">
        <v>31964000</v>
      </c>
      <c r="Y3216" s="16" t="inlineStr">
        <is>
          <t>炼虚境仙品丹药。清除对应味池杂质总量5786967点，按300现实秒的经过时间线性结算（操作时补结差额）。</t>
        </is>
      </c>
      <c r="Z3216" s="16" t="inlineStr">
        <is>
          <t>|cff00FF00“丹田澄清，行功方能少受浊滞。寒剂自有其宜，须量药力与丹毒而用。”——《清浊洗丹录》|r</t>
        </is>
      </c>
      <c r="AA3216" t="str" s="16">
        <v>炼丹可得。</v>
      </c>
      <c r="AB3216">
        <v>11921000</v>
      </c>
      <c r="AC3216" s="16" t="s">
        <v>1781</v>
      </c>
      <c r="AD3216" s="16">
        <v>40004</v>
      </c>
      <c r="AF3216">
        <v>70004</v>
      </c>
      <c r="AH3216">
        <v>750000</v>
      </c>
      <c r="AI3216" s="16" t="s">
        <v>1777</v>
      </c>
      <c r="AJ3216" s="16" t="s">
        <v>1777</v>
      </c>
      <c r="AK3216" s="16" t="s">
        <v>351</v>
      </c>
    </row>
    <row r="3217" spans="2:39">
      <c r="B3217" s="16" t="n">
        <f>10000000+INDEX(编号表!$B:$B,MATCH(F3217,编号表!$A:$A,0))*100000+INDEX(编号表!$F:$F,MATCH(D3217,编号表!$E:$E,0))*1000+INDEX(编号表!$D:$D,MATCH(E3217,编号表!$C:$C,0))*10000+G3217</f>
        <v>11962001</v>
      </c>
      <c r="C3217" s="16" t="s">
        <v>3909</v>
      </c>
      <c r="D3217" s="16" t="s">
        <v>102</v>
      </c>
      <c r="E3217" s="16" t="s">
        <v>351</v>
      </c>
      <c r="F3217" s="16" t="s">
        <v>1777</v>
      </c>
      <c r="G3217" s="16">
        <v>1</v>
      </c>
      <c r="I3217" s="16">
        <v>60</v>
      </c>
      <c r="J3217" t="str">
        <f t="shared" si="52"/>
        <v>大类_灵品炼虚丹药</v>
      </c>
      <c r="K3217" s="16" t="s">
        <v>337</v>
      </c>
      <c r="L3217" s="16">
        <v>1</v>
      </c>
      <c r="M3217" s="16" t="s">
        <v>1777</v>
      </c>
      <c r="O3217" s="16">
        <v>0</v>
      </c>
      <c r="P3217" s="16" t="b">
        <v>1</v>
      </c>
      <c r="R3217" s="16" t="b">
        <v>0</v>
      </c>
      <c r="S3217" s="16">
        <v>1</v>
      </c>
      <c r="T3217" s="16" t="s">
        <v>91</v>
      </c>
      <c r="U3217" s="16">
        <v>999</v>
      </c>
      <c r="V3217" s="16" t="s">
        <v>1778</v>
      </c>
      <c r="W3217" s="16">
        <v>31962001</v>
      </c>
      <c r="Y3217" s="16" t="inlineStr">
        <is>
          <t>炼虚境灵品丹药。清除对应味池杂质总量1141614点，按60现实秒的经过时间线性结算（操作时补结差额）。</t>
        </is>
      </c>
      <c r="Z3217" s="16" t="inlineStr">
        <is>
          <t>|cff00FF00“丹田澄清，行功方能少受浊滞。凉剂自有其宜，须量药力与丹毒而用。”——《清浊洗丹录》|r</t>
        </is>
      </c>
      <c r="AA3217" t="str" s="16">
        <v>炼丹可得。</v>
      </c>
      <c r="AB3217">
        <v>11921001</v>
      </c>
      <c r="AC3217" s="16" t="s">
        <v>1781</v>
      </c>
      <c r="AD3217" s="16">
        <v>40002</v>
      </c>
      <c r="AF3217">
        <v>70002</v>
      </c>
      <c r="AH3217">
        <v>37500</v>
      </c>
      <c r="AI3217" s="16" t="s">
        <v>1777</v>
      </c>
      <c r="AJ3217" s="16" t="s">
        <v>1777</v>
      </c>
      <c r="AK3217" s="16" t="s">
        <v>351</v>
      </c>
    </row>
    <row r="3218" spans="2:39">
      <c r="B3218" s="16" t="n">
        <f>10000000+INDEX(编号表!$B:$B,MATCH(F3218,编号表!$A:$A,0))*100000+INDEX(编号表!$F:$F,MATCH(D3218,编号表!$E:$E,0))*1000+INDEX(编号表!$D:$D,MATCH(E3218,编号表!$C:$C,0))*10000+G3218</f>
        <v>11963001</v>
      </c>
      <c r="C3218" s="16" t="s">
        <v>3909</v>
      </c>
      <c r="D3218" s="16" t="s">
        <v>105</v>
      </c>
      <c r="E3218" s="16" t="s">
        <v>351</v>
      </c>
      <c r="F3218" s="16" t="s">
        <v>1777</v>
      </c>
      <c r="G3218" s="16">
        <v>1</v>
      </c>
      <c r="I3218" s="16">
        <v>60</v>
      </c>
      <c r="J3218" t="str">
        <f t="shared" si="52"/>
        <v>大类_玄品炼虚丹药</v>
      </c>
      <c r="K3218" s="16" t="s">
        <v>337</v>
      </c>
      <c r="L3218" s="16">
        <v>1</v>
      </c>
      <c r="M3218" s="16" t="s">
        <v>1777</v>
      </c>
      <c r="O3218" s="16">
        <v>0</v>
      </c>
      <c r="P3218" s="16" t="b">
        <v>1</v>
      </c>
      <c r="R3218" s="16" t="b">
        <v>0</v>
      </c>
      <c r="S3218" s="16">
        <v>1</v>
      </c>
      <c r="T3218" s="16" t="s">
        <v>91</v>
      </c>
      <c r="U3218" s="16">
        <v>999</v>
      </c>
      <c r="V3218" s="16" t="s">
        <v>1778</v>
      </c>
      <c r="W3218" s="16">
        <v>31963001</v>
      </c>
      <c r="Y3218" s="16" t="inlineStr">
        <is>
          <t>炼虚境玄品丹药。清除对应味池杂质总量1897441点，按60现实秒的经过时间线性结算（操作时补结差额）。</t>
        </is>
      </c>
      <c r="Z3218" s="16" t="inlineStr">
        <is>
          <t>|cff00FF00“丹田澄清，行功方能少受浊滞。凉剂自有其宜，须量药力与丹毒而用。”——《清浊洗丹录》|r</t>
        </is>
      </c>
      <c r="AA3218" t="str" s="16">
        <v>炼丹可得。</v>
      </c>
      <c r="AB3218">
        <v>11921001</v>
      </c>
      <c r="AC3218" s="16" t="s">
        <v>1781</v>
      </c>
      <c r="AD3218" s="16">
        <v>40003</v>
      </c>
      <c r="AF3218">
        <v>70003</v>
      </c>
      <c r="AH3218">
        <v>150000</v>
      </c>
      <c r="AI3218" s="16" t="s">
        <v>1777</v>
      </c>
      <c r="AJ3218" s="16" t="s">
        <v>1777</v>
      </c>
      <c r="AK3218" s="16" t="s">
        <v>351</v>
      </c>
    </row>
    <row r="3219" spans="2:39">
      <c r="B3219" s="16" t="n">
        <f>10000000+INDEX(编号表!$B:$B,MATCH(F3219,编号表!$A:$A,0))*100000+INDEX(编号表!$F:$F,MATCH(D3219,编号表!$E:$E,0))*1000+INDEX(编号表!$D:$D,MATCH(E3219,编号表!$C:$C,0))*10000+G3219</f>
        <v>11964001</v>
      </c>
      <c r="C3219" s="16" t="s">
        <v>3909</v>
      </c>
      <c r="D3219" s="16" t="s">
        <v>108</v>
      </c>
      <c r="E3219" s="16" t="s">
        <v>351</v>
      </c>
      <c r="F3219" s="16" t="s">
        <v>1777</v>
      </c>
      <c r="G3219" s="16">
        <v>1</v>
      </c>
      <c r="I3219" s="16">
        <v>60</v>
      </c>
      <c r="J3219" t="str">
        <f t="shared" si="52"/>
        <v>大类_仙品炼虚丹药</v>
      </c>
      <c r="K3219" s="16" t="s">
        <v>337</v>
      </c>
      <c r="L3219" s="16">
        <v>1</v>
      </c>
      <c r="M3219" s="16" t="s">
        <v>1777</v>
      </c>
      <c r="O3219" s="16">
        <v>0</v>
      </c>
      <c r="P3219" s="16" t="b">
        <v>1</v>
      </c>
      <c r="R3219" s="16" t="b">
        <v>0</v>
      </c>
      <c r="S3219" s="16">
        <v>1</v>
      </c>
      <c r="T3219" s="16" t="s">
        <v>91</v>
      </c>
      <c r="U3219" s="16">
        <v>999</v>
      </c>
      <c r="V3219" s="16" t="s">
        <v>1778</v>
      </c>
      <c r="W3219" s="16">
        <v>31964001</v>
      </c>
      <c r="Y3219" s="16" t="inlineStr">
        <is>
          <t>炼虚境仙品丹药。清除对应味池杂质总量3257946点，按60现实秒的经过时间线性结算（操作时补结差额）。</t>
        </is>
      </c>
      <c r="Z3219" s="16" t="inlineStr">
        <is>
          <t>|cff00FF00“丹田澄清，行功方能少受浊滞。凉剂自有其宜，须量药力与丹毒而用。”——《清浊洗丹录》|r</t>
        </is>
      </c>
      <c r="AA3219" t="str" s="16">
        <v>炼丹可得。</v>
      </c>
      <c r="AB3219">
        <v>11921001</v>
      </c>
      <c r="AC3219" s="16" t="s">
        <v>1781</v>
      </c>
      <c r="AD3219" s="16">
        <v>40004</v>
      </c>
      <c r="AF3219">
        <v>70004</v>
      </c>
      <c r="AH3219">
        <v>750000</v>
      </c>
      <c r="AI3219" s="16" t="s">
        <v>1777</v>
      </c>
      <c r="AJ3219" s="16" t="s">
        <v>1777</v>
      </c>
      <c r="AK3219" s="16" t="s">
        <v>351</v>
      </c>
    </row>
    <row r="3220" spans="2:39">
      <c r="B3220" s="16" t="n">
        <f>10000000+INDEX(编号表!$B:$B,MATCH(F3220,编号表!$A:$A,0))*100000+INDEX(编号表!$F:$F,MATCH(D3220,编号表!$E:$E,0))*1000+INDEX(编号表!$D:$D,MATCH(E3220,编号表!$C:$C,0))*10000+G3220</f>
        <v>11962002</v>
      </c>
      <c r="C3220" s="16" t="s">
        <v>3913</v>
      </c>
      <c r="D3220" s="16" t="s">
        <v>102</v>
      </c>
      <c r="E3220" s="16" t="s">
        <v>351</v>
      </c>
      <c r="F3220" s="16" t="s">
        <v>1777</v>
      </c>
      <c r="G3220" s="16">
        <v>2</v>
      </c>
      <c r="I3220" s="16">
        <v>60</v>
      </c>
      <c r="J3220" t="str">
        <f t="shared" si="52"/>
        <v>大类_灵品炼虚丹药</v>
      </c>
      <c r="K3220" s="16" t="s">
        <v>337</v>
      </c>
      <c r="L3220" s="16">
        <v>1</v>
      </c>
      <c r="M3220" s="16" t="s">
        <v>1777</v>
      </c>
      <c r="O3220" s="16">
        <v>0</v>
      </c>
      <c r="P3220" s="16" t="b">
        <v>1</v>
      </c>
      <c r="R3220" s="16" t="b">
        <v>0</v>
      </c>
      <c r="S3220" s="16">
        <v>1</v>
      </c>
      <c r="T3220" s="16" t="s">
        <v>91</v>
      </c>
      <c r="U3220" s="16">
        <v>999</v>
      </c>
      <c r="V3220" s="16" t="s">
        <v>1778</v>
      </c>
      <c r="W3220" s="16">
        <v>31962002</v>
      </c>
      <c r="Y3220" s="16" t="inlineStr">
        <is>
          <t>炼虚境灵品丹药。清除对应味池杂质总量1399680点，按60现实秒的经过时间线性结算（操作时补结差额）。</t>
        </is>
      </c>
      <c r="Z3220" s="16" t="inlineStr">
        <is>
          <t>|cff00FF00“丹田澄清，行功方能少受浊滞。平剂自有其宜，须量药力与丹毒而用。”——《清浊洗丹录》|r</t>
        </is>
      </c>
      <c r="AA3220" t="str" s="16">
        <v>炼丹可得。</v>
      </c>
      <c r="AB3220">
        <v>11921002</v>
      </c>
      <c r="AC3220" s="16" t="s">
        <v>1781</v>
      </c>
      <c r="AD3220" s="16">
        <v>40002</v>
      </c>
      <c r="AF3220">
        <v>70002</v>
      </c>
      <c r="AH3220">
        <v>37500</v>
      </c>
      <c r="AI3220" s="16" t="s">
        <v>1777</v>
      </c>
      <c r="AJ3220" s="16" t="s">
        <v>1777</v>
      </c>
      <c r="AK3220" s="16" t="s">
        <v>351</v>
      </c>
    </row>
    <row r="3221" spans="2:39">
      <c r="B3221" s="16" t="n">
        <f>10000000+INDEX(编号表!$B:$B,MATCH(F3221,编号表!$A:$A,0))*100000+INDEX(编号表!$F:$F,MATCH(D3221,编号表!$E:$E,0))*1000+INDEX(编号表!$D:$D,MATCH(E3221,编号表!$C:$C,0))*10000+G3221</f>
        <v>11963002</v>
      </c>
      <c r="C3221" s="16" t="s">
        <v>3913</v>
      </c>
      <c r="D3221" s="16" t="s">
        <v>105</v>
      </c>
      <c r="E3221" s="16" t="s">
        <v>351</v>
      </c>
      <c r="F3221" s="16" t="s">
        <v>1777</v>
      </c>
      <c r="G3221" s="16">
        <v>2</v>
      </c>
      <c r="I3221" s="16">
        <v>60</v>
      </c>
      <c r="J3221" t="str">
        <f t="shared" si="52"/>
        <v>大类_玄品炼虚丹药</v>
      </c>
      <c r="K3221" s="16" t="s">
        <v>337</v>
      </c>
      <c r="L3221" s="16">
        <v>1</v>
      </c>
      <c r="M3221" s="16" t="s">
        <v>1777</v>
      </c>
      <c r="O3221" s="16">
        <v>0</v>
      </c>
      <c r="P3221" s="16" t="b">
        <v>1</v>
      </c>
      <c r="R3221" s="16" t="b">
        <v>0</v>
      </c>
      <c r="S3221" s="16">
        <v>1</v>
      </c>
      <c r="T3221" s="16" t="s">
        <v>91</v>
      </c>
      <c r="U3221" s="16">
        <v>999</v>
      </c>
      <c r="V3221" s="16" t="s">
        <v>1778</v>
      </c>
      <c r="W3221" s="16">
        <v>31963002</v>
      </c>
      <c r="Y3221" s="16" t="inlineStr">
        <is>
          <t>炼虚境玄品丹药。清除对应味池杂质总量2344481点，按60现实秒的经过时间线性结算（操作时补结差额）。</t>
        </is>
      </c>
      <c r="Z3221" s="16" t="inlineStr">
        <is>
          <t>|cff00FF00“丹田澄清，行功方能少受浊滞。平剂自有其宜，须量药力与丹毒而用。”——《清浊洗丹录》|r</t>
        </is>
      </c>
      <c r="AA3221" t="str" s="16">
        <v>炼丹可得。</v>
      </c>
      <c r="AB3221">
        <v>11921002</v>
      </c>
      <c r="AC3221" s="16" t="s">
        <v>1781</v>
      </c>
      <c r="AD3221" s="16">
        <v>40003</v>
      </c>
      <c r="AF3221">
        <v>70003</v>
      </c>
      <c r="AH3221">
        <v>150000</v>
      </c>
      <c r="AI3221" s="16" t="s">
        <v>1777</v>
      </c>
      <c r="AJ3221" s="16" t="s">
        <v>1777</v>
      </c>
      <c r="AK3221" s="16" t="s">
        <v>351</v>
      </c>
    </row>
    <row r="3222" spans="2:39">
      <c r="B3222" s="16" t="n">
        <f>10000000+INDEX(编号表!$B:$B,MATCH(F3222,编号表!$A:$A,0))*100000+INDEX(编号表!$F:$F,MATCH(D3222,编号表!$E:$E,0))*1000+INDEX(编号表!$D:$D,MATCH(E3222,编号表!$C:$C,0))*10000+G3222</f>
        <v>11964002</v>
      </c>
      <c r="C3222" s="16" t="s">
        <v>3913</v>
      </c>
      <c r="D3222" s="16" t="s">
        <v>108</v>
      </c>
      <c r="E3222" s="16" t="s">
        <v>351</v>
      </c>
      <c r="F3222" s="16" t="s">
        <v>1777</v>
      </c>
      <c r="G3222" s="16">
        <v>2</v>
      </c>
      <c r="I3222" s="16">
        <v>60</v>
      </c>
      <c r="J3222" t="str">
        <f t="shared" si="52"/>
        <v>大类_仙品炼虚丹药</v>
      </c>
      <c r="K3222" s="16" t="s">
        <v>337</v>
      </c>
      <c r="L3222" s="16">
        <v>1</v>
      </c>
      <c r="M3222" s="16" t="s">
        <v>1777</v>
      </c>
      <c r="O3222" s="16">
        <v>0</v>
      </c>
      <c r="P3222" s="16" t="b">
        <v>1</v>
      </c>
      <c r="R3222" s="16" t="b">
        <v>0</v>
      </c>
      <c r="S3222" s="16">
        <v>1</v>
      </c>
      <c r="T3222" s="16" t="s">
        <v>91</v>
      </c>
      <c r="U3222" s="16">
        <v>999</v>
      </c>
      <c r="V3222" s="16" t="s">
        <v>1778</v>
      </c>
      <c r="W3222" s="16">
        <v>31964002</v>
      </c>
      <c r="Y3222" s="16" t="inlineStr">
        <is>
          <t>炼虚境仙品丹药。清除对应味池杂质总量4045045点，按60现实秒的经过时间线性结算（操作时补结差额）。</t>
        </is>
      </c>
      <c r="Z3222" s="16" t="inlineStr">
        <is>
          <t>|cff00FF00“丹田澄清，行功方能少受浊滞。平剂自有其宜，须量药力与丹毒而用。”——《清浊洗丹录》|r</t>
        </is>
      </c>
      <c r="AA3222" t="str" s="16">
        <v>炼丹可得。</v>
      </c>
      <c r="AB3222">
        <v>11921002</v>
      </c>
      <c r="AC3222" s="16" t="s">
        <v>1781</v>
      </c>
      <c r="AD3222" s="16">
        <v>40004</v>
      </c>
      <c r="AF3222">
        <v>70004</v>
      </c>
      <c r="AH3222">
        <v>750000</v>
      </c>
      <c r="AI3222" s="16" t="s">
        <v>1777</v>
      </c>
      <c r="AJ3222" s="16" t="s">
        <v>1777</v>
      </c>
      <c r="AK3222" s="16" t="s">
        <v>351</v>
      </c>
    </row>
    <row r="3223" spans="2:39">
      <c r="B3223" s="16" t="n">
        <f>10000000+INDEX(编号表!$B:$B,MATCH(F3223,编号表!$A:$A,0))*100000+INDEX(编号表!$F:$F,MATCH(D3223,编号表!$E:$E,0))*1000+INDEX(编号表!$D:$D,MATCH(E3223,编号表!$C:$C,0))*10000+G3223</f>
        <v>11962003</v>
      </c>
      <c r="C3223" s="16" t="s">
        <v>3917</v>
      </c>
      <c r="D3223" s="16" t="s">
        <v>102</v>
      </c>
      <c r="E3223" s="16" t="s">
        <v>351</v>
      </c>
      <c r="F3223" s="16" t="s">
        <v>1777</v>
      </c>
      <c r="G3223" s="16">
        <v>3</v>
      </c>
      <c r="I3223" s="16">
        <v>60</v>
      </c>
      <c r="J3223" t="str">
        <f t="shared" si="52"/>
        <v>大类_灵品炼虚丹药</v>
      </c>
      <c r="K3223" s="16" t="s">
        <v>337</v>
      </c>
      <c r="L3223" s="16">
        <v>1</v>
      </c>
      <c r="M3223" s="16" t="s">
        <v>1777</v>
      </c>
      <c r="O3223" s="16">
        <v>0</v>
      </c>
      <c r="P3223" s="16" t="b">
        <v>1</v>
      </c>
      <c r="R3223" s="16" t="b">
        <v>0</v>
      </c>
      <c r="S3223" s="16">
        <v>1</v>
      </c>
      <c r="T3223" s="16" t="s">
        <v>91</v>
      </c>
      <c r="U3223" s="16">
        <v>999</v>
      </c>
      <c r="V3223" s="16" t="s">
        <v>1778</v>
      </c>
      <c r="W3223" s="16">
        <v>31962003</v>
      </c>
      <c r="Y3223" s="16" t="inlineStr">
        <is>
          <t>炼虚境灵品丹药。清除对应味池杂质总量1657746点，按60现实秒的经过时间线性结算（操作时补结差额）。</t>
        </is>
      </c>
      <c r="Z3223" s="16" t="inlineStr">
        <is>
          <t>|cff00FF00“丹田澄清，行功方能少受浊滞。温剂自有其宜，须量药力与丹毒而用。”——《清浊洗丹录》|r</t>
        </is>
      </c>
      <c r="AA3223" t="str" s="16">
        <v>炼丹可得。</v>
      </c>
      <c r="AB3223">
        <v>11921003</v>
      </c>
      <c r="AC3223" s="16" t="s">
        <v>1781</v>
      </c>
      <c r="AD3223" s="16">
        <v>40002</v>
      </c>
      <c r="AF3223">
        <v>70002</v>
      </c>
      <c r="AH3223">
        <v>37500</v>
      </c>
      <c r="AI3223" s="16" t="s">
        <v>1777</v>
      </c>
      <c r="AJ3223" s="16" t="s">
        <v>1777</v>
      </c>
      <c r="AK3223" s="16" t="s">
        <v>351</v>
      </c>
    </row>
    <row r="3224" spans="2:39">
      <c r="B3224" s="16" t="n">
        <f>10000000+INDEX(编号表!$B:$B,MATCH(F3224,编号表!$A:$A,0))*100000+INDEX(编号表!$F:$F,MATCH(D3224,编号表!$E:$E,0))*1000+INDEX(编号表!$D:$D,MATCH(E3224,编号表!$C:$C,0))*10000+G3224</f>
        <v>11963003</v>
      </c>
      <c r="C3224" s="16" t="s">
        <v>3917</v>
      </c>
      <c r="D3224" s="16" t="s">
        <v>105</v>
      </c>
      <c r="E3224" s="16" t="s">
        <v>351</v>
      </c>
      <c r="F3224" s="16" t="s">
        <v>1777</v>
      </c>
      <c r="G3224" s="16">
        <v>3</v>
      </c>
      <c r="I3224" s="16">
        <v>60</v>
      </c>
      <c r="J3224" t="str">
        <f t="shared" si="52"/>
        <v>大类_玄品炼虚丹药</v>
      </c>
      <c r="K3224" s="16" t="s">
        <v>337</v>
      </c>
      <c r="L3224" s="16">
        <v>1</v>
      </c>
      <c r="M3224" s="16" t="s">
        <v>1777</v>
      </c>
      <c r="O3224" s="16">
        <v>0</v>
      </c>
      <c r="P3224" s="16" t="b">
        <v>1</v>
      </c>
      <c r="R3224" s="16" t="b">
        <v>0</v>
      </c>
      <c r="S3224" s="16">
        <v>1</v>
      </c>
      <c r="T3224" s="16" t="s">
        <v>91</v>
      </c>
      <c r="U3224" s="16">
        <v>999</v>
      </c>
      <c r="V3224" s="16" t="s">
        <v>1778</v>
      </c>
      <c r="W3224" s="16">
        <v>31963003</v>
      </c>
      <c r="Y3224" s="16" t="inlineStr">
        <is>
          <t>炼虚境玄品丹药。清除对应味池杂质总量2791482点，按60现实秒的经过时间线性结算（操作时补结差额）。</t>
        </is>
      </c>
      <c r="Z3224" s="16" t="inlineStr">
        <is>
          <t>|cff00FF00“丹田澄清，行功方能少受浊滞。温剂自有其宜，须量药力与丹毒而用。”——《清浊洗丹录》|r</t>
        </is>
      </c>
      <c r="AA3224" t="str" s="16">
        <v>炼丹可得。</v>
      </c>
      <c r="AB3224">
        <v>11921003</v>
      </c>
      <c r="AC3224" s="16" t="s">
        <v>1781</v>
      </c>
      <c r="AD3224" s="16">
        <v>40003</v>
      </c>
      <c r="AF3224">
        <v>70003</v>
      </c>
      <c r="AH3224">
        <v>150000</v>
      </c>
      <c r="AI3224" s="16" t="s">
        <v>1777</v>
      </c>
      <c r="AJ3224" s="16" t="s">
        <v>1777</v>
      </c>
      <c r="AK3224" s="16" t="s">
        <v>351</v>
      </c>
    </row>
    <row r="3225" spans="2:39">
      <c r="B3225" s="16" t="n">
        <f>10000000+INDEX(编号表!$B:$B,MATCH(F3225,编号表!$A:$A,0))*100000+INDEX(编号表!$F:$F,MATCH(D3225,编号表!$E:$E,0))*1000+INDEX(编号表!$D:$D,MATCH(E3225,编号表!$C:$C,0))*10000+G3225</f>
        <v>11964003</v>
      </c>
      <c r="C3225" s="16" t="s">
        <v>3917</v>
      </c>
      <c r="D3225" s="16" t="s">
        <v>108</v>
      </c>
      <c r="E3225" s="16" t="s">
        <v>351</v>
      </c>
      <c r="F3225" s="16" t="s">
        <v>1777</v>
      </c>
      <c r="G3225" s="16">
        <v>3</v>
      </c>
      <c r="I3225" s="16">
        <v>60</v>
      </c>
      <c r="J3225" t="str">
        <f t="shared" si="52"/>
        <v>大类_仙品炼虚丹药</v>
      </c>
      <c r="K3225" s="16" t="s">
        <v>337</v>
      </c>
      <c r="L3225" s="16">
        <v>1</v>
      </c>
      <c r="M3225" s="16" t="s">
        <v>1777</v>
      </c>
      <c r="O3225" s="16">
        <v>0</v>
      </c>
      <c r="P3225" s="16" t="b">
        <v>1</v>
      </c>
      <c r="R3225" s="16" t="b">
        <v>0</v>
      </c>
      <c r="S3225" s="16">
        <v>1</v>
      </c>
      <c r="T3225" s="16" t="s">
        <v>91</v>
      </c>
      <c r="U3225" s="16">
        <v>999</v>
      </c>
      <c r="V3225" s="16" t="s">
        <v>1778</v>
      </c>
      <c r="W3225" s="16">
        <v>31964003</v>
      </c>
      <c r="Y3225" s="16" t="inlineStr">
        <is>
          <t>炼虚境仙品丹药。清除对应味池杂质总量4832216点，按60现实秒的经过时间线性结算（操作时补结差额）。</t>
        </is>
      </c>
      <c r="Z3225" s="16" t="inlineStr">
        <is>
          <t>|cff00FF00“丹田澄清，行功方能少受浊滞。温剂自有其宜，须量药力与丹毒而用。”——《清浊洗丹录》|r</t>
        </is>
      </c>
      <c r="AA3225" t="str" s="16">
        <v>炼丹可得。</v>
      </c>
      <c r="AB3225">
        <v>11921003</v>
      </c>
      <c r="AC3225" s="16" t="s">
        <v>1781</v>
      </c>
      <c r="AD3225" s="16">
        <v>40004</v>
      </c>
      <c r="AF3225">
        <v>70004</v>
      </c>
      <c r="AH3225">
        <v>750000</v>
      </c>
      <c r="AI3225" s="16" t="s">
        <v>1777</v>
      </c>
      <c r="AJ3225" s="16" t="s">
        <v>1777</v>
      </c>
      <c r="AK3225" s="16" t="s">
        <v>351</v>
      </c>
    </row>
    <row r="3226" spans="2:39">
      <c r="B3226" s="16" t="n">
        <f>10000000+INDEX(编号表!$B:$B,MATCH(F3226,编号表!$A:$A,0))*100000+INDEX(编号表!$F:$F,MATCH(D3226,编号表!$E:$E,0))*1000+INDEX(编号表!$D:$D,MATCH(E3226,编号表!$C:$C,0))*10000+G3226</f>
        <v>11962004</v>
      </c>
      <c r="C3226" s="16" t="s">
        <v>3921</v>
      </c>
      <c r="D3226" s="16" t="s">
        <v>102</v>
      </c>
      <c r="E3226" s="16" t="s">
        <v>351</v>
      </c>
      <c r="F3226" s="16" t="s">
        <v>1777</v>
      </c>
      <c r="G3226" s="16">
        <v>4</v>
      </c>
      <c r="I3226" s="16">
        <v>60</v>
      </c>
      <c r="J3226" t="str">
        <f t="shared" si="52"/>
        <v>大类_灵品炼虚丹药</v>
      </c>
      <c r="K3226" s="16" t="s">
        <v>337</v>
      </c>
      <c r="L3226" s="16">
        <v>1</v>
      </c>
      <c r="M3226" s="16" t="s">
        <v>1777</v>
      </c>
      <c r="O3226" s="16">
        <v>0</v>
      </c>
      <c r="P3226" s="16" t="b">
        <v>1</v>
      </c>
      <c r="R3226" s="16" t="b">
        <v>0</v>
      </c>
      <c r="S3226" s="16">
        <v>1</v>
      </c>
      <c r="T3226" s="16" t="s">
        <v>91</v>
      </c>
      <c r="U3226" s="16">
        <v>999</v>
      </c>
      <c r="V3226" s="16" t="s">
        <v>1778</v>
      </c>
      <c r="W3226" s="16">
        <v>31962004</v>
      </c>
      <c r="Y3226" s="16" t="inlineStr">
        <is>
          <t>炼虚境灵品丹药。清除对应味池杂质总量1364688点，按10现实秒的经过时间线性结算（操作时补结差额）。</t>
        </is>
      </c>
      <c r="Z3226" s="16" t="inlineStr">
        <is>
          <t>|cff00FF00“丹田澄清，行功方能少受浊滞。热剂自有其宜，须量药力与丹毒而用。”——《清浊洗丹录》|r</t>
        </is>
      </c>
      <c r="AA3226" t="str" s="16">
        <v>炼丹可得。</v>
      </c>
      <c r="AB3226">
        <v>11921004</v>
      </c>
      <c r="AC3226" s="16" t="s">
        <v>1781</v>
      </c>
      <c r="AD3226" s="16">
        <v>40002</v>
      </c>
      <c r="AF3226">
        <v>70002</v>
      </c>
      <c r="AH3226">
        <v>37500</v>
      </c>
      <c r="AI3226" s="16" t="s">
        <v>1777</v>
      </c>
      <c r="AJ3226" s="16" t="s">
        <v>1777</v>
      </c>
      <c r="AK3226" s="16" t="s">
        <v>351</v>
      </c>
    </row>
    <row r="3227" spans="2:39">
      <c r="B3227" s="16" t="n">
        <f>10000000+INDEX(编号表!$B:$B,MATCH(F3227,编号表!$A:$A,0))*100000+INDEX(编号表!$F:$F,MATCH(D3227,编号表!$E:$E,0))*1000+INDEX(编号表!$D:$D,MATCH(E3227,编号表!$C:$C,0))*10000+G3227</f>
        <v>11963004</v>
      </c>
      <c r="C3227" s="16" t="s">
        <v>3921</v>
      </c>
      <c r="D3227" s="16" t="s">
        <v>105</v>
      </c>
      <c r="E3227" s="16" t="s">
        <v>351</v>
      </c>
      <c r="F3227" s="16" t="s">
        <v>1777</v>
      </c>
      <c r="G3227" s="16">
        <v>4</v>
      </c>
      <c r="I3227" s="16">
        <v>60</v>
      </c>
      <c r="J3227" t="str">
        <f t="shared" si="52"/>
        <v>大类_玄品炼虚丹药</v>
      </c>
      <c r="K3227" s="16" t="s">
        <v>337</v>
      </c>
      <c r="L3227" s="16">
        <v>1</v>
      </c>
      <c r="M3227" s="16" t="s">
        <v>1777</v>
      </c>
      <c r="O3227" s="16">
        <v>0</v>
      </c>
      <c r="P3227" s="16" t="b">
        <v>1</v>
      </c>
      <c r="R3227" s="16" t="b">
        <v>0</v>
      </c>
      <c r="S3227" s="16">
        <v>1</v>
      </c>
      <c r="T3227" s="16" t="s">
        <v>91</v>
      </c>
      <c r="U3227" s="16">
        <v>999</v>
      </c>
      <c r="V3227" s="16" t="s">
        <v>1778</v>
      </c>
      <c r="W3227" s="16">
        <v>31963004</v>
      </c>
      <c r="Y3227" s="16" t="inlineStr">
        <is>
          <t>炼虚境玄品丹药。清除对应味池杂质总量2246500点，按10现实秒的经过时间线性结算（操作时补结差额）。</t>
        </is>
      </c>
      <c r="Z3227" s="16" t="inlineStr">
        <is>
          <t>|cff00FF00“丹田澄清，行功方能少受浊滞。热剂自有其宜，须量药力与丹毒而用。”——《清浊洗丹录》|r</t>
        </is>
      </c>
      <c r="AA3227" t="str" s="16">
        <v>炼丹可得。</v>
      </c>
      <c r="AB3227">
        <v>11921004</v>
      </c>
      <c r="AC3227" s="16" t="s">
        <v>1781</v>
      </c>
      <c r="AD3227" s="16">
        <v>40003</v>
      </c>
      <c r="AF3227">
        <v>70003</v>
      </c>
      <c r="AH3227">
        <v>150000</v>
      </c>
      <c r="AI3227" s="16" t="s">
        <v>1777</v>
      </c>
      <c r="AJ3227" s="16" t="s">
        <v>1777</v>
      </c>
      <c r="AK3227" s="16" t="s">
        <v>351</v>
      </c>
    </row>
    <row r="3228" spans="2:39">
      <c r="B3228" s="16" t="n">
        <f>10000000+INDEX(编号表!$B:$B,MATCH(F3228,编号表!$A:$A,0))*100000+INDEX(编号表!$F:$F,MATCH(D3228,编号表!$E:$E,0))*1000+INDEX(编号表!$D:$D,MATCH(E3228,编号表!$C:$C,0))*10000+G3228</f>
        <v>11964004</v>
      </c>
      <c r="C3228" s="16" t="s">
        <v>3921</v>
      </c>
      <c r="D3228" s="16" t="s">
        <v>108</v>
      </c>
      <c r="E3228" s="16" t="s">
        <v>351</v>
      </c>
      <c r="F3228" s="16" t="s">
        <v>1777</v>
      </c>
      <c r="G3228" s="16">
        <v>4</v>
      </c>
      <c r="I3228" s="16">
        <v>60</v>
      </c>
      <c r="J3228" t="str">
        <f t="shared" si="52"/>
        <v>大类_仙品炼虚丹药</v>
      </c>
      <c r="K3228" s="16" t="s">
        <v>337</v>
      </c>
      <c r="L3228" s="16">
        <v>1</v>
      </c>
      <c r="M3228" s="16" t="s">
        <v>1777</v>
      </c>
      <c r="O3228" s="16">
        <v>0</v>
      </c>
      <c r="P3228" s="16" t="b">
        <v>1</v>
      </c>
      <c r="R3228" s="16" t="b">
        <v>0</v>
      </c>
      <c r="S3228" s="16">
        <v>1</v>
      </c>
      <c r="T3228" s="16" t="s">
        <v>91</v>
      </c>
      <c r="U3228" s="16">
        <v>999</v>
      </c>
      <c r="V3228" s="16" t="s">
        <v>1778</v>
      </c>
      <c r="W3228" s="16">
        <v>31964004</v>
      </c>
      <c r="Y3228" s="16" t="inlineStr">
        <is>
          <t>炼虚境仙品丹药。清除对应味池杂质总量3833745点，按10现实秒的经过时间线性结算（操作时补结差额）。</t>
        </is>
      </c>
      <c r="Z3228" s="16" t="inlineStr">
        <is>
          <t>|cff00FF00“丹田澄清，行功方能少受浊滞。热剂自有其宜，须量药力与丹毒而用。”——《清浊洗丹录》|r</t>
        </is>
      </c>
      <c r="AA3228" t="str" s="16">
        <v>炼丹可得。</v>
      </c>
      <c r="AB3228">
        <v>11921004</v>
      </c>
      <c r="AC3228" s="16" t="s">
        <v>1781</v>
      </c>
      <c r="AD3228" s="16">
        <v>40004</v>
      </c>
      <c r="AF3228">
        <v>70004</v>
      </c>
      <c r="AH3228">
        <v>750000</v>
      </c>
      <c r="AI3228" s="16" t="s">
        <v>1777</v>
      </c>
      <c r="AJ3228" s="16" t="s">
        <v>1777</v>
      </c>
      <c r="AK3228" s="16" t="s">
        <v>351</v>
      </c>
    </row>
    <row r="3229" spans="2:39">
      <c r="B3229" s="16" t="n">
        <f>10000000+INDEX(编号表!$B:$B,MATCH(F3229,编号表!$A:$A,0))*100000+INDEX(编号表!$F:$F,MATCH(D3229,编号表!$E:$E,0))*1000+INDEX(编号表!$D:$D,MATCH(E3229,编号表!$C:$C,0))*10000+G3229</f>
        <v>11962005</v>
      </c>
      <c r="C3229" s="16" t="s">
        <v>3925</v>
      </c>
      <c r="D3229" s="16" t="s">
        <v>102</v>
      </c>
      <c r="E3229" s="16" t="s">
        <v>351</v>
      </c>
      <c r="F3229" s="16" t="s">
        <v>1777</v>
      </c>
      <c r="G3229" s="16">
        <v>5</v>
      </c>
      <c r="I3229" s="16">
        <v>60</v>
      </c>
      <c r="J3229" t="str">
        <f t="shared" si="52"/>
        <v>大类_灵品炼虚丹药</v>
      </c>
      <c r="K3229" s="16" t="s">
        <v>337</v>
      </c>
      <c r="L3229" s="16">
        <v>1</v>
      </c>
      <c r="M3229" s="16" t="s">
        <v>1777</v>
      </c>
      <c r="O3229" s="16">
        <v>0</v>
      </c>
      <c r="P3229" s="16" t="b">
        <v>1</v>
      </c>
      <c r="R3229" s="16" t="b">
        <v>0</v>
      </c>
      <c r="S3229" s="16">
        <v>1</v>
      </c>
      <c r="T3229" s="16" t="s">
        <v>91</v>
      </c>
      <c r="U3229" s="16">
        <v>999</v>
      </c>
      <c r="V3229" s="16" t="s">
        <v>1805</v>
      </c>
      <c r="W3229" s="16">
        <v>31962005</v>
      </c>
      <c r="Y3229" s="16" t="s">
        <v>3926</v>
      </c>
      <c r="Z3229" s="16" t="inlineStr">
        <is>
          <t>|cff00FF00“三味备其关，添药助其成；丹为破境之助，非越境之凭。寒剂自有其宜，须量药力与丹毒而用。”——《破境三味录》|r</t>
        </is>
      </c>
      <c r="AA3229" t="str" s="16">
        <v>炼丹可得。</v>
      </c>
      <c r="AB3229">
        <v>11921005</v>
      </c>
      <c r="AC3229" s="16" t="s">
        <v>1781</v>
      </c>
      <c r="AD3229" s="16">
        <v>40002</v>
      </c>
      <c r="AF3229">
        <v>70002</v>
      </c>
      <c r="AH3229">
        <v>37500</v>
      </c>
      <c r="AI3229" s="16" t="s">
        <v>1777</v>
      </c>
      <c r="AJ3229" s="16" t="s">
        <v>1777</v>
      </c>
      <c r="AK3229" s="16" t="s">
        <v>351</v>
      </c>
      <c r="AM3229">
        <v>1</v>
      </c>
    </row>
    <row r="3230" spans="2:39">
      <c r="B3230" s="16" t="n">
        <f>10000000+INDEX(编号表!$B:$B,MATCH(F3230,编号表!$A:$A,0))*100000+INDEX(编号表!$F:$F,MATCH(D3230,编号表!$E:$E,0))*1000+INDEX(编号表!$D:$D,MATCH(E3230,编号表!$C:$C,0))*10000+G3230</f>
        <v>11963005</v>
      </c>
      <c r="C3230" s="16" t="s">
        <v>3925</v>
      </c>
      <c r="D3230" s="16" t="s">
        <v>105</v>
      </c>
      <c r="E3230" s="16" t="s">
        <v>351</v>
      </c>
      <c r="F3230" s="16" t="s">
        <v>1777</v>
      </c>
      <c r="G3230" s="16">
        <v>5</v>
      </c>
      <c r="I3230" s="16">
        <v>60</v>
      </c>
      <c r="J3230" t="str">
        <f t="shared" si="52"/>
        <v>大类_玄品炼虚丹药</v>
      </c>
      <c r="K3230" s="16" t="s">
        <v>337</v>
      </c>
      <c r="L3230" s="16">
        <v>1</v>
      </c>
      <c r="M3230" s="16" t="s">
        <v>1777</v>
      </c>
      <c r="O3230" s="16">
        <v>0</v>
      </c>
      <c r="P3230" s="16" t="b">
        <v>1</v>
      </c>
      <c r="R3230" s="16" t="b">
        <v>0</v>
      </c>
      <c r="S3230" s="16">
        <v>1</v>
      </c>
      <c r="T3230" s="16" t="s">
        <v>91</v>
      </c>
      <c r="U3230" s="16">
        <v>999</v>
      </c>
      <c r="V3230" s="16" t="s">
        <v>1805</v>
      </c>
      <c r="W3230" s="16">
        <v>31963005</v>
      </c>
      <c r="Y3230" s="16" t="inlineStr">
        <is>
          <t>炼虚境玄品丹药，药性寒。在炼虚境突破时额外服用，增加本次突破几率。</t>
        </is>
      </c>
      <c r="Z3230" s="16" t="inlineStr">
        <is>
          <t>|cff00FF00“三味备其关，添药助其成；丹为破境之助，非越境之凭。寒剂自有其宜，须量药力与丹毒而用。”——《破境三味录》|r</t>
        </is>
      </c>
      <c r="AA3230" t="str" s="16">
        <v>炼丹可得。</v>
      </c>
      <c r="AB3230">
        <v>11921005</v>
      </c>
      <c r="AC3230" s="16" t="s">
        <v>1781</v>
      </c>
      <c r="AD3230" s="16">
        <v>40003</v>
      </c>
      <c r="AF3230">
        <v>70003</v>
      </c>
      <c r="AH3230">
        <v>150000</v>
      </c>
      <c r="AI3230" s="16" t="s">
        <v>1777</v>
      </c>
      <c r="AJ3230" s="16" t="s">
        <v>1777</v>
      </c>
      <c r="AK3230" s="16" t="s">
        <v>351</v>
      </c>
      <c r="AM3230">
        <v>1</v>
      </c>
    </row>
    <row r="3231" spans="2:39">
      <c r="B3231" s="16" t="n">
        <f>10000000+INDEX(编号表!$B:$B,MATCH(F3231,编号表!$A:$A,0))*100000+INDEX(编号表!$F:$F,MATCH(D3231,编号表!$E:$E,0))*1000+INDEX(编号表!$D:$D,MATCH(E3231,编号表!$C:$C,0))*10000+G3231</f>
        <v>11964005</v>
      </c>
      <c r="C3231" s="16" t="s">
        <v>3925</v>
      </c>
      <c r="D3231" s="16" t="s">
        <v>108</v>
      </c>
      <c r="E3231" s="16" t="s">
        <v>351</v>
      </c>
      <c r="F3231" s="16" t="s">
        <v>1777</v>
      </c>
      <c r="G3231" s="16">
        <v>5</v>
      </c>
      <c r="I3231" s="16">
        <v>60</v>
      </c>
      <c r="J3231" t="str">
        <f t="shared" si="52"/>
        <v>大类_仙品炼虚丹药</v>
      </c>
      <c r="K3231" s="16" t="s">
        <v>337</v>
      </c>
      <c r="L3231" s="16">
        <v>1</v>
      </c>
      <c r="M3231" s="16" t="s">
        <v>1777</v>
      </c>
      <c r="O3231" s="16">
        <v>0</v>
      </c>
      <c r="P3231" s="16" t="b">
        <v>1</v>
      </c>
      <c r="R3231" s="16" t="b">
        <v>0</v>
      </c>
      <c r="S3231" s="16">
        <v>1</v>
      </c>
      <c r="T3231" s="16" t="s">
        <v>91</v>
      </c>
      <c r="U3231" s="16">
        <v>999</v>
      </c>
      <c r="V3231" s="16" t="s">
        <v>1805</v>
      </c>
      <c r="W3231" s="16">
        <v>31964005</v>
      </c>
      <c r="Y3231" s="16" t="inlineStr">
        <is>
          <t>炼虚境仙品丹药，药性寒。在炼虚境突破时额外服用，增加本次突破几率。</t>
        </is>
      </c>
      <c r="Z3231" s="16" t="inlineStr">
        <is>
          <t>|cff00FF00“三味备其关，添药助其成；丹为破境之助，非越境之凭。寒剂自有其宜，须量药力与丹毒而用。”——《破境三味录》|r</t>
        </is>
      </c>
      <c r="AA3231" t="str" s="16">
        <v>炼丹可得。</v>
      </c>
      <c r="AB3231">
        <v>11921005</v>
      </c>
      <c r="AC3231" s="16" t="s">
        <v>1781</v>
      </c>
      <c r="AD3231" s="16">
        <v>40004</v>
      </c>
      <c r="AF3231">
        <v>70004</v>
      </c>
      <c r="AH3231">
        <v>750000</v>
      </c>
      <c r="AI3231" s="16" t="s">
        <v>1777</v>
      </c>
      <c r="AJ3231" s="16" t="s">
        <v>1777</v>
      </c>
      <c r="AK3231" s="16" t="s">
        <v>351</v>
      </c>
      <c r="AM3231">
        <v>1</v>
      </c>
    </row>
    <row r="3232" spans="2:39">
      <c r="B3232" s="16" t="n">
        <f>10000000+INDEX(编号表!$B:$B,MATCH(F3232,编号表!$A:$A,0))*100000+INDEX(编号表!$F:$F,MATCH(D3232,编号表!$E:$E,0))*1000+INDEX(编号表!$D:$D,MATCH(E3232,编号表!$C:$C,0))*10000+G3232</f>
        <v>11962006</v>
      </c>
      <c r="C3232" s="16" t="s">
        <v>3929</v>
      </c>
      <c r="D3232" s="16" t="s">
        <v>102</v>
      </c>
      <c r="E3232" s="16" t="s">
        <v>351</v>
      </c>
      <c r="F3232" s="16" t="s">
        <v>1777</v>
      </c>
      <c r="G3232" s="16">
        <v>6</v>
      </c>
      <c r="I3232" s="16">
        <v>60</v>
      </c>
      <c r="J3232" t="str">
        <f t="shared" si="52"/>
        <v>大类_灵品炼虚丹药</v>
      </c>
      <c r="K3232" s="16" t="s">
        <v>337</v>
      </c>
      <c r="L3232" s="16">
        <v>1</v>
      </c>
      <c r="M3232" s="16" t="s">
        <v>1777</v>
      </c>
      <c r="O3232" s="16">
        <v>0</v>
      </c>
      <c r="P3232" s="16" t="b">
        <v>1</v>
      </c>
      <c r="R3232" s="16" t="b">
        <v>0</v>
      </c>
      <c r="S3232" s="16">
        <v>1</v>
      </c>
      <c r="T3232" s="16" t="s">
        <v>91</v>
      </c>
      <c r="U3232" s="16">
        <v>999</v>
      </c>
      <c r="V3232" s="16" t="s">
        <v>1805</v>
      </c>
      <c r="W3232" s="16">
        <v>31962006</v>
      </c>
      <c r="Y3232" s="16" t="s">
        <v>3930</v>
      </c>
      <c r="Z3232" s="16" t="inlineStr">
        <is>
          <t>|cff00FF00“三味备其关，添药助其成；丹为破境之助，非越境之凭。凉剂自有其宜，须量药力与丹毒而用。”——《破境三味录》|r</t>
        </is>
      </c>
      <c r="AA3232" t="str" s="16">
        <v>炼丹可得。</v>
      </c>
      <c r="AB3232">
        <v>11921006</v>
      </c>
      <c r="AC3232" s="16" t="s">
        <v>1781</v>
      </c>
      <c r="AD3232" s="16">
        <v>40002</v>
      </c>
      <c r="AF3232">
        <v>70002</v>
      </c>
      <c r="AH3232">
        <v>37500</v>
      </c>
      <c r="AI3232" s="16" t="s">
        <v>1777</v>
      </c>
      <c r="AJ3232" s="16" t="s">
        <v>1777</v>
      </c>
      <c r="AK3232" s="16" t="s">
        <v>351</v>
      </c>
      <c r="AM3232">
        <v>1</v>
      </c>
    </row>
    <row r="3233" spans="2:39">
      <c r="B3233" s="16" t="n">
        <f>10000000+INDEX(编号表!$B:$B,MATCH(F3233,编号表!$A:$A,0))*100000+INDEX(编号表!$F:$F,MATCH(D3233,编号表!$E:$E,0))*1000+INDEX(编号表!$D:$D,MATCH(E3233,编号表!$C:$C,0))*10000+G3233</f>
        <v>11963006</v>
      </c>
      <c r="C3233" s="16" t="s">
        <v>3929</v>
      </c>
      <c r="D3233" s="16" t="s">
        <v>105</v>
      </c>
      <c r="E3233" s="16" t="s">
        <v>351</v>
      </c>
      <c r="F3233" s="16" t="s">
        <v>1777</v>
      </c>
      <c r="G3233" s="16">
        <v>6</v>
      </c>
      <c r="I3233" s="16">
        <v>60</v>
      </c>
      <c r="J3233" t="str">
        <f t="shared" si="52"/>
        <v>大类_玄品炼虚丹药</v>
      </c>
      <c r="K3233" s="16" t="s">
        <v>337</v>
      </c>
      <c r="L3233" s="16">
        <v>1</v>
      </c>
      <c r="M3233" s="16" t="s">
        <v>1777</v>
      </c>
      <c r="O3233" s="16">
        <v>0</v>
      </c>
      <c r="P3233" s="16" t="b">
        <v>1</v>
      </c>
      <c r="R3233" s="16" t="b">
        <v>0</v>
      </c>
      <c r="S3233" s="16">
        <v>1</v>
      </c>
      <c r="T3233" s="16" t="s">
        <v>91</v>
      </c>
      <c r="U3233" s="16">
        <v>999</v>
      </c>
      <c r="V3233" s="16" t="s">
        <v>1805</v>
      </c>
      <c r="W3233" s="16">
        <v>31963006</v>
      </c>
      <c r="Y3233" s="16" t="inlineStr">
        <is>
          <t>炼虚境玄品丹药，药性凉。在炼虚境突破时额外服用，增加本次突破几率。</t>
        </is>
      </c>
      <c r="Z3233" s="16" t="inlineStr">
        <is>
          <t>|cff00FF00“三味备其关，添药助其成；丹为破境之助，非越境之凭。凉剂自有其宜，须量药力与丹毒而用。”——《破境三味录》|r</t>
        </is>
      </c>
      <c r="AA3233" t="str" s="16">
        <v>炼丹可得。</v>
      </c>
      <c r="AB3233">
        <v>11921006</v>
      </c>
      <c r="AC3233" s="16" t="s">
        <v>1781</v>
      </c>
      <c r="AD3233" s="16">
        <v>40003</v>
      </c>
      <c r="AF3233">
        <v>70003</v>
      </c>
      <c r="AH3233">
        <v>150000</v>
      </c>
      <c r="AI3233" s="16" t="s">
        <v>1777</v>
      </c>
      <c r="AJ3233" s="16" t="s">
        <v>1777</v>
      </c>
      <c r="AK3233" s="16" t="s">
        <v>351</v>
      </c>
      <c r="AM3233">
        <v>1</v>
      </c>
    </row>
    <row r="3234" spans="2:39">
      <c r="B3234" s="16" t="n">
        <f>10000000+INDEX(编号表!$B:$B,MATCH(F3234,编号表!$A:$A,0))*100000+INDEX(编号表!$F:$F,MATCH(D3234,编号表!$E:$E,0))*1000+INDEX(编号表!$D:$D,MATCH(E3234,编号表!$C:$C,0))*10000+G3234</f>
        <v>11964006</v>
      </c>
      <c r="C3234" s="16" t="s">
        <v>3929</v>
      </c>
      <c r="D3234" s="16" t="s">
        <v>108</v>
      </c>
      <c r="E3234" s="16" t="s">
        <v>351</v>
      </c>
      <c r="F3234" s="16" t="s">
        <v>1777</v>
      </c>
      <c r="G3234" s="16">
        <v>6</v>
      </c>
      <c r="I3234" s="16">
        <v>60</v>
      </c>
      <c r="J3234" t="str">
        <f t="shared" si="52"/>
        <v>大类_仙品炼虚丹药</v>
      </c>
      <c r="K3234" s="16" t="s">
        <v>337</v>
      </c>
      <c r="L3234" s="16">
        <v>1</v>
      </c>
      <c r="M3234" s="16" t="s">
        <v>1777</v>
      </c>
      <c r="O3234" s="16">
        <v>0</v>
      </c>
      <c r="P3234" s="16" t="b">
        <v>1</v>
      </c>
      <c r="R3234" s="16" t="b">
        <v>0</v>
      </c>
      <c r="S3234" s="16">
        <v>1</v>
      </c>
      <c r="T3234" s="16" t="s">
        <v>91</v>
      </c>
      <c r="U3234" s="16">
        <v>999</v>
      </c>
      <c r="V3234" s="16" t="s">
        <v>1805</v>
      </c>
      <c r="W3234" s="16">
        <v>31964006</v>
      </c>
      <c r="Y3234" s="16" t="inlineStr">
        <is>
          <t>炼虚境仙品丹药，药性凉。在炼虚境突破时额外服用，增加本次突破几率。</t>
        </is>
      </c>
      <c r="Z3234" s="16" t="inlineStr">
        <is>
          <t>|cff00FF00“三味备其关，添药助其成；丹为破境之助，非越境之凭。凉剂自有其宜，须量药力与丹毒而用。”——《破境三味录》|r</t>
        </is>
      </c>
      <c r="AA3234" t="str" s="16">
        <v>炼丹可得。</v>
      </c>
      <c r="AB3234">
        <v>11921006</v>
      </c>
      <c r="AC3234" s="16" t="s">
        <v>1781</v>
      </c>
      <c r="AD3234" s="16">
        <v>40004</v>
      </c>
      <c r="AF3234">
        <v>70004</v>
      </c>
      <c r="AH3234">
        <v>750000</v>
      </c>
      <c r="AI3234" s="16" t="s">
        <v>1777</v>
      </c>
      <c r="AJ3234" s="16" t="s">
        <v>1777</v>
      </c>
      <c r="AK3234" s="16" t="s">
        <v>351</v>
      </c>
      <c r="AM3234">
        <v>1</v>
      </c>
    </row>
    <row r="3235" spans="2:39">
      <c r="B3235" s="16" t="n">
        <f>10000000+INDEX(编号表!$B:$B,MATCH(F3235,编号表!$A:$A,0))*100000+INDEX(编号表!$F:$F,MATCH(D3235,编号表!$E:$E,0))*1000+INDEX(编号表!$D:$D,MATCH(E3235,编号表!$C:$C,0))*10000+G3235</f>
        <v>11962007</v>
      </c>
      <c r="C3235" s="16" t="s">
        <v>3933</v>
      </c>
      <c r="D3235" s="16" t="s">
        <v>102</v>
      </c>
      <c r="E3235" s="16" t="s">
        <v>351</v>
      </c>
      <c r="F3235" s="16" t="s">
        <v>1777</v>
      </c>
      <c r="G3235" s="16">
        <v>7</v>
      </c>
      <c r="I3235" s="16">
        <v>60</v>
      </c>
      <c r="J3235" t="str">
        <f t="shared" si="52"/>
        <v>大类_灵品炼虚丹药</v>
      </c>
      <c r="K3235" s="16" t="s">
        <v>337</v>
      </c>
      <c r="L3235" s="16">
        <v>1</v>
      </c>
      <c r="M3235" s="16" t="s">
        <v>1777</v>
      </c>
      <c r="O3235" s="16">
        <v>0</v>
      </c>
      <c r="P3235" s="16" t="b">
        <v>1</v>
      </c>
      <c r="R3235" s="16" t="b">
        <v>0</v>
      </c>
      <c r="S3235" s="16">
        <v>1</v>
      </c>
      <c r="T3235" s="16" t="s">
        <v>91</v>
      </c>
      <c r="U3235" s="16">
        <v>999</v>
      </c>
      <c r="V3235" s="16" t="s">
        <v>1805</v>
      </c>
      <c r="W3235" s="16">
        <v>31962007</v>
      </c>
      <c r="Y3235" s="16" t="s">
        <v>3934</v>
      </c>
      <c r="Z3235" s="16" t="inlineStr">
        <is>
          <t>|cff00FF00“三味备其关，添药助其成；丹为破境之助，非越境之凭。平剂自有其宜，须量药力与丹毒而用。”——《破境三味录》|r</t>
        </is>
      </c>
      <c r="AA3235" t="str" s="16">
        <v>炼丹可得。</v>
      </c>
      <c r="AB3235">
        <v>11921007</v>
      </c>
      <c r="AC3235" s="16" t="s">
        <v>1781</v>
      </c>
      <c r="AD3235" s="16">
        <v>40002</v>
      </c>
      <c r="AF3235">
        <v>70002</v>
      </c>
      <c r="AH3235">
        <v>37500</v>
      </c>
      <c r="AI3235" s="16" t="s">
        <v>1777</v>
      </c>
      <c r="AJ3235" s="16" t="s">
        <v>1777</v>
      </c>
      <c r="AK3235" s="16" t="s">
        <v>351</v>
      </c>
      <c r="AM3235">
        <v>1</v>
      </c>
    </row>
    <row r="3236" spans="2:39">
      <c r="B3236" s="16" t="n">
        <f>10000000+INDEX(编号表!$B:$B,MATCH(F3236,编号表!$A:$A,0))*100000+INDEX(编号表!$F:$F,MATCH(D3236,编号表!$E:$E,0))*1000+INDEX(编号表!$D:$D,MATCH(E3236,编号表!$C:$C,0))*10000+G3236</f>
        <v>11963007</v>
      </c>
      <c r="C3236" s="16" t="s">
        <v>3933</v>
      </c>
      <c r="D3236" s="16" t="s">
        <v>105</v>
      </c>
      <c r="E3236" s="16" t="s">
        <v>351</v>
      </c>
      <c r="F3236" s="16" t="s">
        <v>1777</v>
      </c>
      <c r="G3236" s="16">
        <v>7</v>
      </c>
      <c r="I3236" s="16">
        <v>60</v>
      </c>
      <c r="J3236" t="str">
        <f t="shared" si="52"/>
        <v>大类_玄品炼虚丹药</v>
      </c>
      <c r="K3236" s="16" t="s">
        <v>337</v>
      </c>
      <c r="L3236" s="16">
        <v>1</v>
      </c>
      <c r="M3236" s="16" t="s">
        <v>1777</v>
      </c>
      <c r="O3236" s="16">
        <v>0</v>
      </c>
      <c r="P3236" s="16" t="b">
        <v>1</v>
      </c>
      <c r="R3236" s="16" t="b">
        <v>0</v>
      </c>
      <c r="S3236" s="16">
        <v>1</v>
      </c>
      <c r="T3236" s="16" t="s">
        <v>91</v>
      </c>
      <c r="U3236" s="16">
        <v>999</v>
      </c>
      <c r="V3236" s="16" t="s">
        <v>1805</v>
      </c>
      <c r="W3236" s="16">
        <v>31963007</v>
      </c>
      <c r="Y3236" s="16" t="inlineStr">
        <is>
          <t>炼虚境玄品丹药，药性平。在炼虚境突破，或化神突破至炼虚时额外服用，增加本次突破几率。</t>
        </is>
      </c>
      <c r="Z3236" s="16" t="inlineStr">
        <is>
          <t>|cff00FF00“三味备其关，添药助其成；丹为破境之助，非越境之凭。平剂自有其宜，须量药力与丹毒而用。”——《破境三味录》|r</t>
        </is>
      </c>
      <c r="AA3236" t="str" s="16">
        <v>炼丹可得。</v>
      </c>
      <c r="AB3236">
        <v>11921007</v>
      </c>
      <c r="AC3236" s="16" t="s">
        <v>1781</v>
      </c>
      <c r="AD3236" s="16">
        <v>40003</v>
      </c>
      <c r="AF3236">
        <v>70003</v>
      </c>
      <c r="AH3236">
        <v>150000</v>
      </c>
      <c r="AI3236" s="16" t="s">
        <v>1777</v>
      </c>
      <c r="AJ3236" s="16" t="s">
        <v>1777</v>
      </c>
      <c r="AK3236" s="16" t="s">
        <v>351</v>
      </c>
      <c r="AM3236">
        <v>1</v>
      </c>
    </row>
    <row r="3237" spans="2:39">
      <c r="B3237" s="16" t="n">
        <f>10000000+INDEX(编号表!$B:$B,MATCH(F3237,编号表!$A:$A,0))*100000+INDEX(编号表!$F:$F,MATCH(D3237,编号表!$E:$E,0))*1000+INDEX(编号表!$D:$D,MATCH(E3237,编号表!$C:$C,0))*10000+G3237</f>
        <v>11964007</v>
      </c>
      <c r="C3237" s="16" t="s">
        <v>3933</v>
      </c>
      <c r="D3237" s="16" t="s">
        <v>108</v>
      </c>
      <c r="E3237" s="16" t="s">
        <v>351</v>
      </c>
      <c r="F3237" s="16" t="s">
        <v>1777</v>
      </c>
      <c r="G3237" s="16">
        <v>7</v>
      </c>
      <c r="I3237" s="16">
        <v>60</v>
      </c>
      <c r="J3237" t="str">
        <f t="shared" si="52"/>
        <v>大类_仙品炼虚丹药</v>
      </c>
      <c r="K3237" s="16" t="s">
        <v>337</v>
      </c>
      <c r="L3237" s="16">
        <v>1</v>
      </c>
      <c r="M3237" s="16" t="s">
        <v>1777</v>
      </c>
      <c r="O3237" s="16">
        <v>0</v>
      </c>
      <c r="P3237" s="16" t="b">
        <v>1</v>
      </c>
      <c r="R3237" s="16" t="b">
        <v>0</v>
      </c>
      <c r="S3237" s="16">
        <v>1</v>
      </c>
      <c r="T3237" s="16" t="s">
        <v>91</v>
      </c>
      <c r="U3237" s="16">
        <v>999</v>
      </c>
      <c r="V3237" s="16" t="s">
        <v>1805</v>
      </c>
      <c r="W3237" s="16">
        <v>31964007</v>
      </c>
      <c r="Y3237" s="16" t="inlineStr">
        <is>
          <t>炼虚境仙品丹药，药性平。在炼虚境突破，或化神突破至炼虚时额外服用，增加本次突破几率。</t>
        </is>
      </c>
      <c r="Z3237" s="16" t="inlineStr">
        <is>
          <t>|cff00FF00“三味备其关，添药助其成；丹为破境之助，非越境之凭。平剂自有其宜，须量药力与丹毒而用。”——《破境三味录》|r</t>
        </is>
      </c>
      <c r="AA3237" t="str" s="16">
        <v>炼丹可得。</v>
      </c>
      <c r="AB3237">
        <v>11921007</v>
      </c>
      <c r="AC3237" s="16" t="s">
        <v>1781</v>
      </c>
      <c r="AD3237" s="16">
        <v>40004</v>
      </c>
      <c r="AF3237">
        <v>70004</v>
      </c>
      <c r="AH3237">
        <v>750000</v>
      </c>
      <c r="AI3237" s="16" t="s">
        <v>1777</v>
      </c>
      <c r="AJ3237" s="16" t="s">
        <v>1777</v>
      </c>
      <c r="AK3237" s="16" t="s">
        <v>351</v>
      </c>
      <c r="AM3237">
        <v>1</v>
      </c>
    </row>
    <row r="3238" spans="2:39">
      <c r="B3238" s="16" t="n">
        <f>10000000+INDEX(编号表!$B:$B,MATCH(F3238,编号表!$A:$A,0))*100000+INDEX(编号表!$F:$F,MATCH(D3238,编号表!$E:$E,0))*1000+INDEX(编号表!$D:$D,MATCH(E3238,编号表!$C:$C,0))*10000+G3238</f>
        <v>11962008</v>
      </c>
      <c r="C3238" s="16" t="s">
        <v>3937</v>
      </c>
      <c r="D3238" s="16" t="s">
        <v>102</v>
      </c>
      <c r="E3238" s="16" t="s">
        <v>351</v>
      </c>
      <c r="F3238" s="16" t="s">
        <v>1777</v>
      </c>
      <c r="G3238" s="16">
        <v>8</v>
      </c>
      <c r="I3238" s="16">
        <v>60</v>
      </c>
      <c r="J3238" t="str">
        <f t="shared" si="52"/>
        <v>大类_灵品炼虚丹药</v>
      </c>
      <c r="K3238" s="16" t="s">
        <v>337</v>
      </c>
      <c r="L3238" s="16">
        <v>1</v>
      </c>
      <c r="M3238" s="16" t="s">
        <v>1777</v>
      </c>
      <c r="O3238" s="16">
        <v>0</v>
      </c>
      <c r="P3238" s="16" t="b">
        <v>1</v>
      </c>
      <c r="R3238" s="16" t="b">
        <v>0</v>
      </c>
      <c r="S3238" s="16">
        <v>1</v>
      </c>
      <c r="T3238" s="16" t="s">
        <v>91</v>
      </c>
      <c r="U3238" s="16">
        <v>999</v>
      </c>
      <c r="V3238" s="16" t="s">
        <v>1805</v>
      </c>
      <c r="W3238" s="16">
        <v>31962008</v>
      </c>
      <c r="Y3238" s="16" t="s">
        <v>3938</v>
      </c>
      <c r="Z3238" s="16" t="inlineStr">
        <is>
          <t>|cff00FF00“三味备其关，添药助其成；丹为破境之助，非越境之凭。温剂自有其宜，须量药力与丹毒而用。”——《破境三味录》|r</t>
        </is>
      </c>
      <c r="AA3238" t="str" s="16">
        <v>炼丹可得。</v>
      </c>
      <c r="AB3238">
        <v>11921008</v>
      </c>
      <c r="AC3238" s="16" t="s">
        <v>1781</v>
      </c>
      <c r="AD3238" s="16">
        <v>40002</v>
      </c>
      <c r="AF3238">
        <v>70002</v>
      </c>
      <c r="AH3238">
        <v>37500</v>
      </c>
      <c r="AI3238" s="16" t="s">
        <v>1777</v>
      </c>
      <c r="AJ3238" s="16" t="s">
        <v>1777</v>
      </c>
      <c r="AK3238" s="16" t="s">
        <v>351</v>
      </c>
      <c r="AM3238">
        <v>1</v>
      </c>
    </row>
    <row r="3239" spans="2:39">
      <c r="B3239" s="16" t="n">
        <f>10000000+INDEX(编号表!$B:$B,MATCH(F3239,编号表!$A:$A,0))*100000+INDEX(编号表!$F:$F,MATCH(D3239,编号表!$E:$E,0))*1000+INDEX(编号表!$D:$D,MATCH(E3239,编号表!$C:$C,0))*10000+G3239</f>
        <v>11963008</v>
      </c>
      <c r="C3239" s="16" t="s">
        <v>3937</v>
      </c>
      <c r="D3239" s="16" t="s">
        <v>105</v>
      </c>
      <c r="E3239" s="16" t="s">
        <v>351</v>
      </c>
      <c r="F3239" s="16" t="s">
        <v>1777</v>
      </c>
      <c r="G3239" s="16">
        <v>8</v>
      </c>
      <c r="I3239" s="16">
        <v>60</v>
      </c>
      <c r="J3239" t="str">
        <f t="shared" si="52"/>
        <v>大类_玄品炼虚丹药</v>
      </c>
      <c r="K3239" s="16" t="s">
        <v>337</v>
      </c>
      <c r="L3239" s="16">
        <v>1</v>
      </c>
      <c r="M3239" s="16" t="s">
        <v>1777</v>
      </c>
      <c r="O3239" s="16">
        <v>0</v>
      </c>
      <c r="P3239" s="16" t="b">
        <v>1</v>
      </c>
      <c r="R3239" s="16" t="b">
        <v>0</v>
      </c>
      <c r="S3239" s="16">
        <v>1</v>
      </c>
      <c r="T3239" s="16" t="s">
        <v>91</v>
      </c>
      <c r="U3239" s="16">
        <v>999</v>
      </c>
      <c r="V3239" s="16" t="s">
        <v>1805</v>
      </c>
      <c r="W3239" s="16">
        <v>31963008</v>
      </c>
      <c r="Y3239" s="16" t="inlineStr">
        <is>
          <t>炼虚境玄品丹药，药性温。在炼虚境突破时额外服用，增加本次突破几率。</t>
        </is>
      </c>
      <c r="Z3239" s="16" t="inlineStr">
        <is>
          <t>|cff00FF00“三味备其关，添药助其成；丹为破境之助，非越境之凭。温剂自有其宜，须量药力与丹毒而用。”——《破境三味录》|r</t>
        </is>
      </c>
      <c r="AA3239" t="str" s="16">
        <v>炼丹可得。</v>
      </c>
      <c r="AB3239">
        <v>11921008</v>
      </c>
      <c r="AC3239" s="16" t="s">
        <v>1781</v>
      </c>
      <c r="AD3239" s="16">
        <v>40003</v>
      </c>
      <c r="AF3239">
        <v>70003</v>
      </c>
      <c r="AH3239">
        <v>150000</v>
      </c>
      <c r="AI3239" s="16" t="s">
        <v>1777</v>
      </c>
      <c r="AJ3239" s="16" t="s">
        <v>1777</v>
      </c>
      <c r="AK3239" s="16" t="s">
        <v>351</v>
      </c>
      <c r="AM3239">
        <v>1</v>
      </c>
    </row>
    <row r="3240" spans="2:39">
      <c r="B3240" s="16" t="n">
        <f>10000000+INDEX(编号表!$B:$B,MATCH(F3240,编号表!$A:$A,0))*100000+INDEX(编号表!$F:$F,MATCH(D3240,编号表!$E:$E,0))*1000+INDEX(编号表!$D:$D,MATCH(E3240,编号表!$C:$C,0))*10000+G3240</f>
        <v>11964008</v>
      </c>
      <c r="C3240" s="16" t="s">
        <v>3937</v>
      </c>
      <c r="D3240" s="16" t="s">
        <v>108</v>
      </c>
      <c r="E3240" s="16" t="s">
        <v>351</v>
      </c>
      <c r="F3240" s="16" t="s">
        <v>1777</v>
      </c>
      <c r="G3240" s="16">
        <v>8</v>
      </c>
      <c r="I3240" s="16">
        <v>60</v>
      </c>
      <c r="J3240" t="str">
        <f t="shared" si="52"/>
        <v>大类_仙品炼虚丹药</v>
      </c>
      <c r="K3240" s="16" t="s">
        <v>337</v>
      </c>
      <c r="L3240" s="16">
        <v>1</v>
      </c>
      <c r="M3240" s="16" t="s">
        <v>1777</v>
      </c>
      <c r="O3240" s="16">
        <v>0</v>
      </c>
      <c r="P3240" s="16" t="b">
        <v>1</v>
      </c>
      <c r="R3240" s="16" t="b">
        <v>0</v>
      </c>
      <c r="S3240" s="16">
        <v>1</v>
      </c>
      <c r="T3240" s="16" t="s">
        <v>91</v>
      </c>
      <c r="U3240" s="16">
        <v>999</v>
      </c>
      <c r="V3240" s="16" t="s">
        <v>1805</v>
      </c>
      <c r="W3240" s="16">
        <v>31964008</v>
      </c>
      <c r="Y3240" s="16" t="inlineStr">
        <is>
          <t>炼虚境仙品丹药，药性温。在炼虚境突破时额外服用，增加本次突破几率。</t>
        </is>
      </c>
      <c r="Z3240" s="16" t="inlineStr">
        <is>
          <t>|cff00FF00“三味备其关，添药助其成；丹为破境之助，非越境之凭。温剂自有其宜，须量药力与丹毒而用。”——《破境三味录》|r</t>
        </is>
      </c>
      <c r="AA3240" t="str" s="16">
        <v>炼丹可得。</v>
      </c>
      <c r="AB3240">
        <v>11921008</v>
      </c>
      <c r="AC3240" s="16" t="s">
        <v>1781</v>
      </c>
      <c r="AD3240" s="16">
        <v>40004</v>
      </c>
      <c r="AF3240">
        <v>70004</v>
      </c>
      <c r="AH3240">
        <v>750000</v>
      </c>
      <c r="AI3240" s="16" t="s">
        <v>1777</v>
      </c>
      <c r="AJ3240" s="16" t="s">
        <v>1777</v>
      </c>
      <c r="AK3240" s="16" t="s">
        <v>351</v>
      </c>
      <c r="AM3240">
        <v>1</v>
      </c>
    </row>
    <row r="3241" spans="2:39">
      <c r="B3241" s="16" t="n">
        <f>10000000+INDEX(编号表!$B:$B,MATCH(F3241,编号表!$A:$A,0))*100000+INDEX(编号表!$F:$F,MATCH(D3241,编号表!$E:$E,0))*1000+INDEX(编号表!$D:$D,MATCH(E3241,编号表!$C:$C,0))*10000+G3241</f>
        <v>11962009</v>
      </c>
      <c r="C3241" s="16" t="s">
        <v>3941</v>
      </c>
      <c r="D3241" s="16" t="s">
        <v>102</v>
      </c>
      <c r="E3241" s="16" t="s">
        <v>351</v>
      </c>
      <c r="F3241" s="16" t="s">
        <v>1777</v>
      </c>
      <c r="G3241" s="16">
        <v>9</v>
      </c>
      <c r="I3241" s="16">
        <v>60</v>
      </c>
      <c r="J3241" t="str">
        <f t="shared" si="52"/>
        <v>大类_灵品炼虚丹药</v>
      </c>
      <c r="K3241" s="16" t="s">
        <v>337</v>
      </c>
      <c r="L3241" s="16">
        <v>1</v>
      </c>
      <c r="M3241" s="16" t="s">
        <v>1777</v>
      </c>
      <c r="O3241" s="16">
        <v>0</v>
      </c>
      <c r="P3241" s="16" t="b">
        <v>1</v>
      </c>
      <c r="R3241" s="16" t="b">
        <v>0</v>
      </c>
      <c r="S3241" s="16">
        <v>1</v>
      </c>
      <c r="T3241" s="16" t="s">
        <v>91</v>
      </c>
      <c r="U3241" s="16">
        <v>999</v>
      </c>
      <c r="V3241" s="16" t="s">
        <v>1805</v>
      </c>
      <c r="W3241" s="16">
        <v>31962009</v>
      </c>
      <c r="Y3241" s="16" t="s">
        <v>3942</v>
      </c>
      <c r="Z3241" s="16" t="inlineStr">
        <is>
          <t>|cff00FF00“三味备其关，添药助其成；丹为破境之助，非越境之凭。热剂自有其宜，须量药力与丹毒而用。”——《破境三味录》|r</t>
        </is>
      </c>
      <c r="AA3241" t="str" s="16">
        <v>炼丹可得。</v>
      </c>
      <c r="AB3241">
        <v>11921009</v>
      </c>
      <c r="AC3241" s="16" t="s">
        <v>1781</v>
      </c>
      <c r="AD3241" s="16">
        <v>40002</v>
      </c>
      <c r="AF3241">
        <v>70002</v>
      </c>
      <c r="AH3241">
        <v>37500</v>
      </c>
      <c r="AI3241" s="16" t="s">
        <v>1777</v>
      </c>
      <c r="AJ3241" s="16" t="s">
        <v>1777</v>
      </c>
      <c r="AK3241" s="16" t="s">
        <v>351</v>
      </c>
      <c r="AM3241">
        <v>1</v>
      </c>
    </row>
    <row r="3242" spans="2:39">
      <c r="B3242" s="16" t="n">
        <f>10000000+INDEX(编号表!$B:$B,MATCH(F3242,编号表!$A:$A,0))*100000+INDEX(编号表!$F:$F,MATCH(D3242,编号表!$E:$E,0))*1000+INDEX(编号表!$D:$D,MATCH(E3242,编号表!$C:$C,0))*10000+G3242</f>
        <v>11963009</v>
      </c>
      <c r="C3242" s="16" t="s">
        <v>3941</v>
      </c>
      <c r="D3242" s="16" t="s">
        <v>105</v>
      </c>
      <c r="E3242" s="16" t="s">
        <v>351</v>
      </c>
      <c r="F3242" s="16" t="s">
        <v>1777</v>
      </c>
      <c r="G3242" s="16">
        <v>9</v>
      </c>
      <c r="I3242" s="16">
        <v>60</v>
      </c>
      <c r="J3242" t="str">
        <f t="shared" si="52"/>
        <v>大类_玄品炼虚丹药</v>
      </c>
      <c r="K3242" s="16" t="s">
        <v>337</v>
      </c>
      <c r="L3242" s="16">
        <v>1</v>
      </c>
      <c r="M3242" s="16" t="s">
        <v>1777</v>
      </c>
      <c r="O3242" s="16">
        <v>0</v>
      </c>
      <c r="P3242" s="16" t="b">
        <v>1</v>
      </c>
      <c r="R3242" s="16" t="b">
        <v>0</v>
      </c>
      <c r="S3242" s="16">
        <v>1</v>
      </c>
      <c r="T3242" s="16" t="s">
        <v>91</v>
      </c>
      <c r="U3242" s="16">
        <v>999</v>
      </c>
      <c r="V3242" s="16" t="s">
        <v>1805</v>
      </c>
      <c r="W3242" s="16">
        <v>31963009</v>
      </c>
      <c r="Y3242" s="16" t="inlineStr">
        <is>
          <t>炼虚境玄品丹药，药性热。在炼虚境突破时额外服用，增加本次突破几率。</t>
        </is>
      </c>
      <c r="Z3242" s="16" t="inlineStr">
        <is>
          <t>|cff00FF00“三味备其关，添药助其成；丹为破境之助，非越境之凭。热剂自有其宜，须量药力与丹毒而用。”——《破境三味录》|r</t>
        </is>
      </c>
      <c r="AA3242" t="str" s="16">
        <v>炼丹可得。</v>
      </c>
      <c r="AB3242">
        <v>11921009</v>
      </c>
      <c r="AC3242" s="16" t="s">
        <v>1781</v>
      </c>
      <c r="AD3242" s="16">
        <v>40003</v>
      </c>
      <c r="AF3242">
        <v>70003</v>
      </c>
      <c r="AH3242">
        <v>150000</v>
      </c>
      <c r="AI3242" s="16" t="s">
        <v>1777</v>
      </c>
      <c r="AJ3242" s="16" t="s">
        <v>1777</v>
      </c>
      <c r="AK3242" s="16" t="s">
        <v>351</v>
      </c>
      <c r="AM3242">
        <v>1</v>
      </c>
    </row>
    <row r="3243" spans="2:39">
      <c r="B3243" s="16" t="n">
        <f>10000000+INDEX(编号表!$B:$B,MATCH(F3243,编号表!$A:$A,0))*100000+INDEX(编号表!$F:$F,MATCH(D3243,编号表!$E:$E,0))*1000+INDEX(编号表!$D:$D,MATCH(E3243,编号表!$C:$C,0))*10000+G3243</f>
        <v>11964009</v>
      </c>
      <c r="C3243" s="16" t="s">
        <v>3941</v>
      </c>
      <c r="D3243" s="16" t="s">
        <v>108</v>
      </c>
      <c r="E3243" s="16" t="s">
        <v>351</v>
      </c>
      <c r="F3243" s="16" t="s">
        <v>1777</v>
      </c>
      <c r="G3243" s="16">
        <v>9</v>
      </c>
      <c r="I3243" s="16">
        <v>60</v>
      </c>
      <c r="J3243" t="str">
        <f t="shared" si="52"/>
        <v>大类_仙品炼虚丹药</v>
      </c>
      <c r="K3243" s="16" t="s">
        <v>337</v>
      </c>
      <c r="L3243" s="16">
        <v>1</v>
      </c>
      <c r="M3243" s="16" t="s">
        <v>1777</v>
      </c>
      <c r="O3243" s="16">
        <v>0</v>
      </c>
      <c r="P3243" s="16" t="b">
        <v>1</v>
      </c>
      <c r="R3243" s="16" t="b">
        <v>0</v>
      </c>
      <c r="S3243" s="16">
        <v>1</v>
      </c>
      <c r="T3243" s="16" t="s">
        <v>91</v>
      </c>
      <c r="U3243" s="16">
        <v>999</v>
      </c>
      <c r="V3243" s="16" t="s">
        <v>1805</v>
      </c>
      <c r="W3243" s="16">
        <v>31964009</v>
      </c>
      <c r="Y3243" s="16" t="inlineStr">
        <is>
          <t>炼虚境仙品丹药，药性热。在炼虚境突破时额外服用，增加本次突破几率。</t>
        </is>
      </c>
      <c r="Z3243" s="16" t="inlineStr">
        <is>
          <t>|cff00FF00“三味备其关，添药助其成；丹为破境之助，非越境之凭。热剂自有其宜，须量药力与丹毒而用。”——《破境三味录》|r</t>
        </is>
      </c>
      <c r="AA3243" t="str" s="16">
        <v>炼丹可得。</v>
      </c>
      <c r="AB3243">
        <v>11921009</v>
      </c>
      <c r="AC3243" s="16" t="s">
        <v>1781</v>
      </c>
      <c r="AD3243" s="16">
        <v>40004</v>
      </c>
      <c r="AF3243">
        <v>70004</v>
      </c>
      <c r="AH3243">
        <v>750000</v>
      </c>
      <c r="AI3243" s="16" t="s">
        <v>1777</v>
      </c>
      <c r="AJ3243" s="16" t="s">
        <v>1777</v>
      </c>
      <c r="AK3243" s="16" t="s">
        <v>351</v>
      </c>
      <c r="AM3243">
        <v>1</v>
      </c>
    </row>
    <row r="3244" spans="2:39">
      <c r="B3244" s="16" t="n">
        <f>10000000+INDEX(编号表!$B:$B,MATCH(F3244,编号表!$A:$A,0))*100000+INDEX(编号表!$F:$F,MATCH(D3244,编号表!$E:$E,0))*1000+INDEX(编号表!$D:$D,MATCH(E3244,编号表!$C:$C,0))*10000+G3244</f>
        <v>11962010</v>
      </c>
      <c r="C3244" s="16" t="inlineStr">
        <is>
          <t>炼虚玄阴复元丹</t>
        </is>
      </c>
      <c r="D3244" s="16" t="s">
        <v>102</v>
      </c>
      <c r="E3244" s="16" t="s">
        <v>351</v>
      </c>
      <c r="F3244" s="16" t="s">
        <v>1777</v>
      </c>
      <c r="G3244" s="16">
        <v>10</v>
      </c>
      <c r="I3244" s="16">
        <v>60</v>
      </c>
      <c r="J3244" t="str">
        <f t="shared" si="52"/>
        <v>大类_灵品炼虚丹药</v>
      </c>
      <c r="K3244" s="16" t="s">
        <v>337</v>
      </c>
      <c r="L3244" s="16">
        <v>1</v>
      </c>
      <c r="M3244" s="16" t="s">
        <v>1777</v>
      </c>
      <c r="O3244" s="16">
        <v>0</v>
      </c>
      <c r="P3244" s="16" t="b">
        <v>1</v>
      </c>
      <c r="R3244" s="16" t="b">
        <v>0</v>
      </c>
      <c r="S3244" s="16">
        <v>1</v>
      </c>
      <c r="T3244" s="16" t="s">
        <v>91</v>
      </c>
      <c r="U3244" s="16">
        <v>999</v>
      </c>
      <c r="V3244" s="16" t="s">
        <v>1778</v>
      </c>
      <c r="W3244" s="16">
        <v>31962010</v>
      </c>
      <c r="Y3244" s="16" t="inlineStr">
        <is>
          <t>炼虚境灵品丹药。立即缩短本级基础突破虚弱时长的5%。</t>
        </is>
      </c>
      <c r="Z3244" s="16" t="inlineStr">
        <is>
          <t>|cff00FF00“破境失利，气息未复；药助收摄，俟其重振。寒剂自有其宜，须量药力与丹毒而用。”——《复元息弱录》|r</t>
        </is>
      </c>
      <c r="AA3244" t="str" s="16">
        <v>炼丹可得。</v>
      </c>
      <c r="AB3244">
        <v>11921010</v>
      </c>
      <c r="AC3244" s="16" t="s">
        <v>1781</v>
      </c>
      <c r="AD3244" s="16">
        <v>40002</v>
      </c>
      <c r="AF3244">
        <v>70002</v>
      </c>
      <c r="AH3244">
        <v>37500</v>
      </c>
      <c r="AI3244" s="16" t="s">
        <v>1777</v>
      </c>
      <c r="AJ3244" s="16" t="s">
        <v>1777</v>
      </c>
      <c r="AK3244" s="16" t="s">
        <v>351</v>
      </c>
    </row>
    <row r="3245" spans="2:39">
      <c r="B3245" s="16" t="n">
        <f>10000000+INDEX(编号表!$B:$B,MATCH(F3245,编号表!$A:$A,0))*100000+INDEX(编号表!$F:$F,MATCH(D3245,编号表!$E:$E,0))*1000+INDEX(编号表!$D:$D,MATCH(E3245,编号表!$C:$C,0))*10000+G3245</f>
        <v>11963010</v>
      </c>
      <c r="C3245" s="16" t="inlineStr">
        <is>
          <t>炼虚玄阴复元丹</t>
        </is>
      </c>
      <c r="D3245" s="16" t="s">
        <v>105</v>
      </c>
      <c r="E3245" s="16" t="s">
        <v>351</v>
      </c>
      <c r="F3245" s="16" t="s">
        <v>1777</v>
      </c>
      <c r="G3245" s="16">
        <v>10</v>
      </c>
      <c r="I3245" s="16">
        <v>60</v>
      </c>
      <c r="J3245" t="str">
        <f t="shared" si="52"/>
        <v>大类_玄品炼虚丹药</v>
      </c>
      <c r="K3245" s="16" t="s">
        <v>337</v>
      </c>
      <c r="L3245" s="16">
        <v>1</v>
      </c>
      <c r="M3245" s="16" t="s">
        <v>1777</v>
      </c>
      <c r="O3245" s="16">
        <v>0</v>
      </c>
      <c r="P3245" s="16" t="b">
        <v>1</v>
      </c>
      <c r="R3245" s="16" t="b">
        <v>0</v>
      </c>
      <c r="S3245" s="16">
        <v>1</v>
      </c>
      <c r="T3245" s="16" t="s">
        <v>91</v>
      </c>
      <c r="U3245" s="16">
        <v>999</v>
      </c>
      <c r="V3245" s="16" t="s">
        <v>1778</v>
      </c>
      <c r="W3245" s="16">
        <v>31963010</v>
      </c>
      <c r="Y3245" s="16" t="inlineStr">
        <is>
          <t>炼虚境玄品丹药。立即缩短本级基础突破虚弱时长的9%。</t>
        </is>
      </c>
      <c r="Z3245" s="16" t="inlineStr">
        <is>
          <t>|cff00FF00“破境失利，气息未复；药助收摄，俟其重振。寒剂自有其宜，须量药力与丹毒而用。”——《复元息弱录》|r</t>
        </is>
      </c>
      <c r="AA3245" t="str" s="16">
        <v>炼丹可得。</v>
      </c>
      <c r="AB3245">
        <v>11921010</v>
      </c>
      <c r="AC3245" s="16" t="s">
        <v>1781</v>
      </c>
      <c r="AD3245" s="16">
        <v>40003</v>
      </c>
      <c r="AF3245">
        <v>70003</v>
      </c>
      <c r="AH3245">
        <v>150000</v>
      </c>
      <c r="AI3245" s="16" t="s">
        <v>1777</v>
      </c>
      <c r="AJ3245" s="16" t="s">
        <v>1777</v>
      </c>
      <c r="AK3245" s="16" t="s">
        <v>351</v>
      </c>
    </row>
    <row r="3246" spans="2:37">
      <c r="B3246" s="16" t="n">
        <f>10000000+INDEX(编号表!$B:$B,MATCH(F3246,编号表!$A:$A,0))*100000+INDEX(编号表!$F:$F,MATCH(D3246,编号表!$E:$E,0))*1000+INDEX(编号表!$D:$D,MATCH(E3246,编号表!$C:$C,0))*10000+G3246</f>
        <v>11964010</v>
      </c>
      <c r="C3246" s="16" t="inlineStr">
        <is>
          <t>炼虚玄阴复元丹</t>
        </is>
      </c>
      <c r="D3246" s="16" t="s">
        <v>108</v>
      </c>
      <c r="E3246" s="16" t="s">
        <v>351</v>
      </c>
      <c r="F3246" s="16" t="s">
        <v>1777</v>
      </c>
      <c r="G3246" s="16">
        <v>10</v>
      </c>
      <c r="I3246" s="16">
        <v>60</v>
      </c>
      <c r="J3246" t="str">
        <f t="shared" si="52"/>
        <v>大类_仙品炼虚丹药</v>
      </c>
      <c r="K3246" s="16" t="s">
        <v>337</v>
      </c>
      <c r="L3246" s="16">
        <v>1</v>
      </c>
      <c r="M3246" s="16" t="s">
        <v>1777</v>
      </c>
      <c r="O3246" s="16">
        <v>0</v>
      </c>
      <c r="P3246" s="16" t="b">
        <v>1</v>
      </c>
      <c r="R3246" s="16" t="b">
        <v>0</v>
      </c>
      <c r="S3246" s="16">
        <v>1</v>
      </c>
      <c r="T3246" s="16" t="s">
        <v>91</v>
      </c>
      <c r="U3246" s="16">
        <v>999</v>
      </c>
      <c r="V3246" s="16" t="s">
        <v>1778</v>
      </c>
      <c r="W3246" s="16">
        <v>31964010</v>
      </c>
      <c r="Y3246" s="16" t="inlineStr">
        <is>
          <t>炼虚境仙品丹药。立即缩短本级基础突破虚弱时长的16.2%。</t>
        </is>
      </c>
      <c r="Z3246" s="16" t="inlineStr">
        <is>
          <t>|cff00FF00“破境失利，气息未复；药助收摄，俟其重振。寒剂自有其宜，须量药力与丹毒而用。”——《复元息弱录》|r</t>
        </is>
      </c>
      <c r="AA3246" t="str" s="16">
        <v>炼丹可得。</v>
      </c>
      <c r="AB3246">
        <v>11921010</v>
      </c>
      <c r="AC3246" s="16" t="s">
        <v>1781</v>
      </c>
      <c r="AD3246" s="16">
        <v>40004</v>
      </c>
      <c r="AF3246">
        <v>70004</v>
      </c>
      <c r="AH3246">
        <v>750000</v>
      </c>
      <c r="AI3246" s="16" t="s">
        <v>1777</v>
      </c>
      <c r="AJ3246" s="16" t="s">
        <v>1777</v>
      </c>
      <c r="AK3246" s="16" t="s">
        <v>351</v>
      </c>
    </row>
    <row r="3247" spans="2:37">
      <c r="B3247" s="16" t="n">
        <f>10000000+INDEX(编号表!$B:$B,MATCH(F3247,编号表!$A:$A,0))*100000+INDEX(编号表!$F:$F,MATCH(D3247,编号表!$E:$E,0))*1000+INDEX(编号表!$D:$D,MATCH(E3247,编号表!$C:$C,0))*10000+G3247</f>
        <v>11962011</v>
      </c>
      <c r="C3247" s="16" t="inlineStr">
        <is>
          <t>炼虚清和复元丹</t>
        </is>
      </c>
      <c r="D3247" s="16" t="s">
        <v>102</v>
      </c>
      <c r="E3247" s="16" t="s">
        <v>351</v>
      </c>
      <c r="F3247" s="16" t="s">
        <v>1777</v>
      </c>
      <c r="G3247" s="16">
        <v>11</v>
      </c>
      <c r="I3247" s="16">
        <v>60</v>
      </c>
      <c r="J3247" t="str">
        <f t="shared" si="52"/>
        <v>大类_灵品炼虚丹药</v>
      </c>
      <c r="K3247" s="16" t="s">
        <v>337</v>
      </c>
      <c r="L3247" s="16">
        <v>1</v>
      </c>
      <c r="M3247" s="16" t="s">
        <v>1777</v>
      </c>
      <c r="O3247" s="16">
        <v>0</v>
      </c>
      <c r="P3247" s="16" t="b">
        <v>1</v>
      </c>
      <c r="R3247" s="16" t="b">
        <v>0</v>
      </c>
      <c r="S3247" s="16">
        <v>1</v>
      </c>
      <c r="T3247" s="16" t="s">
        <v>91</v>
      </c>
      <c r="U3247" s="16">
        <v>999</v>
      </c>
      <c r="V3247" s="16" t="s">
        <v>1778</v>
      </c>
      <c r="W3247" s="16">
        <v>31962011</v>
      </c>
      <c r="Y3247" s="16" t="inlineStr">
        <is>
          <t>炼虚境灵品丹药。立即缩短本级基础突破虚弱时长的10%。</t>
        </is>
      </c>
      <c r="Z3247" s="16" t="inlineStr">
        <is>
          <t>|cff00FF00“破境失利，气息未复；药助收摄，俟其重振。凉剂自有其宜，须量药力与丹毒而用。”——《复元息弱录》|r</t>
        </is>
      </c>
      <c r="AA3247" t="str" s="16">
        <v>炼丹可得。</v>
      </c>
      <c r="AB3247">
        <v>11921011</v>
      </c>
      <c r="AC3247" s="16" t="s">
        <v>1781</v>
      </c>
      <c r="AD3247" s="16">
        <v>40002</v>
      </c>
      <c r="AF3247">
        <v>70002</v>
      </c>
      <c r="AH3247">
        <v>37500</v>
      </c>
      <c r="AI3247" s="16" t="s">
        <v>1777</v>
      </c>
      <c r="AJ3247" s="16" t="s">
        <v>1777</v>
      </c>
      <c r="AK3247" s="16" t="s">
        <v>351</v>
      </c>
    </row>
    <row r="3248" spans="2:37">
      <c r="B3248" s="16" t="n">
        <f>10000000+INDEX(编号表!$B:$B,MATCH(F3248,编号表!$A:$A,0))*100000+INDEX(编号表!$F:$F,MATCH(D3248,编号表!$E:$E,0))*1000+INDEX(编号表!$D:$D,MATCH(E3248,编号表!$C:$C,0))*10000+G3248</f>
        <v>11963011</v>
      </c>
      <c r="C3248" s="16" t="inlineStr">
        <is>
          <t>炼虚清和复元丹</t>
        </is>
      </c>
      <c r="D3248" s="16" t="s">
        <v>105</v>
      </c>
      <c r="E3248" s="16" t="s">
        <v>351</v>
      </c>
      <c r="F3248" s="16" t="s">
        <v>1777</v>
      </c>
      <c r="G3248" s="16">
        <v>11</v>
      </c>
      <c r="I3248" s="16">
        <v>60</v>
      </c>
      <c r="J3248" t="str">
        <f t="shared" si="52"/>
        <v>大类_玄品炼虚丹药</v>
      </c>
      <c r="K3248" s="16" t="s">
        <v>337</v>
      </c>
      <c r="L3248" s="16">
        <v>1</v>
      </c>
      <c r="M3248" s="16" t="s">
        <v>1777</v>
      </c>
      <c r="O3248" s="16">
        <v>0</v>
      </c>
      <c r="P3248" s="16" t="b">
        <v>1</v>
      </c>
      <c r="R3248" s="16" t="b">
        <v>0</v>
      </c>
      <c r="S3248" s="16">
        <v>1</v>
      </c>
      <c r="T3248" s="16" t="s">
        <v>91</v>
      </c>
      <c r="U3248" s="16">
        <v>999</v>
      </c>
      <c r="V3248" s="16" t="s">
        <v>1778</v>
      </c>
      <c r="W3248" s="16">
        <v>31963011</v>
      </c>
      <c r="Y3248" s="16" t="inlineStr">
        <is>
          <t>炼虚境玄品丹药。立即缩短本级基础突破虚弱时长的18%。</t>
        </is>
      </c>
      <c r="Z3248" s="16" t="inlineStr">
        <is>
          <t>|cff00FF00“破境失利，气息未复；药助收摄，俟其重振。凉剂自有其宜，须量药力与丹毒而用。”——《复元息弱录》|r</t>
        </is>
      </c>
      <c r="AA3248" t="str" s="16">
        <v>炼丹可得。</v>
      </c>
      <c r="AB3248">
        <v>11921011</v>
      </c>
      <c r="AC3248" s="16" t="s">
        <v>1781</v>
      </c>
      <c r="AD3248" s="16">
        <v>40003</v>
      </c>
      <c r="AF3248">
        <v>70003</v>
      </c>
      <c r="AH3248">
        <v>150000</v>
      </c>
      <c r="AI3248" s="16" t="s">
        <v>1777</v>
      </c>
      <c r="AJ3248" s="16" t="s">
        <v>1777</v>
      </c>
      <c r="AK3248" s="16" t="s">
        <v>351</v>
      </c>
    </row>
    <row r="3249" spans="2:37">
      <c r="B3249" s="16" t="n">
        <f>10000000+INDEX(编号表!$B:$B,MATCH(F3249,编号表!$A:$A,0))*100000+INDEX(编号表!$F:$F,MATCH(D3249,编号表!$E:$E,0))*1000+INDEX(编号表!$D:$D,MATCH(E3249,编号表!$C:$C,0))*10000+G3249</f>
        <v>11964011</v>
      </c>
      <c r="C3249" s="16" t="inlineStr">
        <is>
          <t>炼虚清和复元丹</t>
        </is>
      </c>
      <c r="D3249" s="16" t="s">
        <v>108</v>
      </c>
      <c r="E3249" s="16" t="s">
        <v>351</v>
      </c>
      <c r="F3249" s="16" t="s">
        <v>1777</v>
      </c>
      <c r="G3249" s="16">
        <v>11</v>
      </c>
      <c r="I3249" s="16">
        <v>60</v>
      </c>
      <c r="J3249" t="str">
        <f t="shared" si="52"/>
        <v>大类_仙品炼虚丹药</v>
      </c>
      <c r="K3249" s="16" t="s">
        <v>337</v>
      </c>
      <c r="L3249" s="16">
        <v>1</v>
      </c>
      <c r="M3249" s="16" t="s">
        <v>1777</v>
      </c>
      <c r="O3249" s="16">
        <v>0</v>
      </c>
      <c r="P3249" s="16" t="b">
        <v>1</v>
      </c>
      <c r="R3249" s="16" t="b">
        <v>0</v>
      </c>
      <c r="S3249" s="16">
        <v>1</v>
      </c>
      <c r="T3249" s="16" t="s">
        <v>91</v>
      </c>
      <c r="U3249" s="16">
        <v>999</v>
      </c>
      <c r="V3249" s="16" t="s">
        <v>1778</v>
      </c>
      <c r="W3249" s="16">
        <v>31964011</v>
      </c>
      <c r="Y3249" s="16" t="inlineStr">
        <is>
          <t>炼虚境仙品丹药。立即缩短本级基础突破虚弱时长的32.4%。</t>
        </is>
      </c>
      <c r="Z3249" s="16" t="inlineStr">
        <is>
          <t>|cff00FF00“破境失利，气息未复；药助收摄，俟其重振。凉剂自有其宜，须量药力与丹毒而用。”——《复元息弱录》|r</t>
        </is>
      </c>
      <c r="AA3249" t="str" s="16">
        <v>炼丹可得。</v>
      </c>
      <c r="AB3249">
        <v>11921011</v>
      </c>
      <c r="AC3249" s="16" t="s">
        <v>1781</v>
      </c>
      <c r="AD3249" s="16">
        <v>40004</v>
      </c>
      <c r="AF3249">
        <v>70004</v>
      </c>
      <c r="AH3249">
        <v>750000</v>
      </c>
      <c r="AI3249" s="16" t="s">
        <v>1777</v>
      </c>
      <c r="AJ3249" s="16" t="s">
        <v>1777</v>
      </c>
      <c r="AK3249" s="16" t="s">
        <v>351</v>
      </c>
    </row>
    <row r="3250" spans="2:37">
      <c r="B3250" s="16" t="n">
        <f>10000000+INDEX(编号表!$B:$B,MATCH(F3250,编号表!$A:$A,0))*100000+INDEX(编号表!$F:$F,MATCH(D3250,编号表!$E:$E,0))*1000+INDEX(编号表!$D:$D,MATCH(E3250,编号表!$C:$C,0))*10000+G3250</f>
        <v>11962012</v>
      </c>
      <c r="C3250" s="16" t="inlineStr">
        <is>
          <t>炼虚复元丹</t>
        </is>
      </c>
      <c r="D3250" s="16" t="s">
        <v>102</v>
      </c>
      <c r="E3250" s="16" t="s">
        <v>351</v>
      </c>
      <c r="F3250" s="16" t="s">
        <v>1777</v>
      </c>
      <c r="G3250" s="16">
        <v>12</v>
      </c>
      <c r="I3250" s="16">
        <v>60</v>
      </c>
      <c r="J3250" t="str">
        <f t="shared" si="52"/>
        <v>大类_灵品炼虚丹药</v>
      </c>
      <c r="K3250" s="16" t="s">
        <v>337</v>
      </c>
      <c r="L3250" s="16">
        <v>1</v>
      </c>
      <c r="M3250" s="16" t="s">
        <v>1777</v>
      </c>
      <c r="O3250" s="16">
        <v>0</v>
      </c>
      <c r="P3250" s="16" t="b">
        <v>1</v>
      </c>
      <c r="R3250" s="16" t="b">
        <v>0</v>
      </c>
      <c r="S3250" s="16">
        <v>1</v>
      </c>
      <c r="T3250" s="16" t="s">
        <v>91</v>
      </c>
      <c r="U3250" s="16">
        <v>999</v>
      </c>
      <c r="V3250" s="16" t="s">
        <v>1778</v>
      </c>
      <c r="W3250" s="16">
        <v>31962012</v>
      </c>
      <c r="Y3250" s="16" t="inlineStr">
        <is>
          <t>炼虚境灵品丹药。立即缩短本级基础突破虚弱时长的15%。</t>
        </is>
      </c>
      <c r="Z3250" s="16" t="inlineStr">
        <is>
          <t>|cff00FF00“破境失利，气息未复；药助收摄，俟其重振。平剂自有其宜，须量药力与丹毒而用。”——《复元息弱录》|r</t>
        </is>
      </c>
      <c r="AA3250" t="str" s="16">
        <v>炼丹可得。</v>
      </c>
      <c r="AB3250">
        <v>11921012</v>
      </c>
      <c r="AC3250" s="16" t="s">
        <v>1781</v>
      </c>
      <c r="AD3250" s="16">
        <v>40002</v>
      </c>
      <c r="AF3250">
        <v>70002</v>
      </c>
      <c r="AH3250">
        <v>37500</v>
      </c>
      <c r="AI3250" s="16" t="s">
        <v>1777</v>
      </c>
      <c r="AJ3250" s="16" t="s">
        <v>1777</v>
      </c>
      <c r="AK3250" s="16" t="s">
        <v>351</v>
      </c>
    </row>
    <row r="3251" spans="2:37">
      <c r="B3251" s="16" t="n">
        <f>10000000+INDEX(编号表!$B:$B,MATCH(F3251,编号表!$A:$A,0))*100000+INDEX(编号表!$F:$F,MATCH(D3251,编号表!$E:$E,0))*1000+INDEX(编号表!$D:$D,MATCH(E3251,编号表!$C:$C,0))*10000+G3251</f>
        <v>11963012</v>
      </c>
      <c r="C3251" s="16" t="inlineStr">
        <is>
          <t>炼虚复元丹</t>
        </is>
      </c>
      <c r="D3251" s="16" t="s">
        <v>105</v>
      </c>
      <c r="E3251" s="16" t="s">
        <v>351</v>
      </c>
      <c r="F3251" s="16" t="s">
        <v>1777</v>
      </c>
      <c r="G3251" s="16">
        <v>12</v>
      </c>
      <c r="I3251" s="16">
        <v>60</v>
      </c>
      <c r="J3251" t="str">
        <f t="shared" ref="J3251:J3314" si="53">"大类_"&amp;D3251&amp;E3251&amp;F3251</f>
        <v>大类_玄品炼虚丹药</v>
      </c>
      <c r="K3251" s="16" t="s">
        <v>337</v>
      </c>
      <c r="L3251" s="16">
        <v>1</v>
      </c>
      <c r="M3251" s="16" t="s">
        <v>1777</v>
      </c>
      <c r="O3251" s="16">
        <v>0</v>
      </c>
      <c r="P3251" s="16" t="b">
        <v>1</v>
      </c>
      <c r="R3251" s="16" t="b">
        <v>0</v>
      </c>
      <c r="S3251" s="16">
        <v>1</v>
      </c>
      <c r="T3251" s="16" t="s">
        <v>91</v>
      </c>
      <c r="U3251" s="16">
        <v>999</v>
      </c>
      <c r="V3251" s="16" t="s">
        <v>1778</v>
      </c>
      <c r="W3251" s="16">
        <v>31963012</v>
      </c>
      <c r="Y3251" s="16" t="inlineStr">
        <is>
          <t>炼虚境玄品丹药。立即缩短本级基础突破虚弱时长的27%。</t>
        </is>
      </c>
      <c r="Z3251" s="16" t="inlineStr">
        <is>
          <t>|cff00FF00“破境失利，气息未复；药助收摄，俟其重振。平剂自有其宜，须量药力与丹毒而用。”——《复元息弱录》|r</t>
        </is>
      </c>
      <c r="AA3251" t="str" s="16">
        <v>炼丹可得。</v>
      </c>
      <c r="AB3251">
        <v>11921012</v>
      </c>
      <c r="AC3251" s="16" t="s">
        <v>1781</v>
      </c>
      <c r="AD3251" s="16">
        <v>40003</v>
      </c>
      <c r="AF3251">
        <v>70003</v>
      </c>
      <c r="AH3251">
        <v>150000</v>
      </c>
      <c r="AI3251" s="16" t="s">
        <v>1777</v>
      </c>
      <c r="AJ3251" s="16" t="s">
        <v>1777</v>
      </c>
      <c r="AK3251" s="16" t="s">
        <v>351</v>
      </c>
    </row>
    <row r="3252" spans="2:37">
      <c r="B3252" s="16" t="n">
        <f>10000000+INDEX(编号表!$B:$B,MATCH(F3252,编号表!$A:$A,0))*100000+INDEX(编号表!$F:$F,MATCH(D3252,编号表!$E:$E,0))*1000+INDEX(编号表!$D:$D,MATCH(E3252,编号表!$C:$C,0))*10000+G3252</f>
        <v>11964012</v>
      </c>
      <c r="C3252" s="16" t="inlineStr">
        <is>
          <t>炼虚复元丹</t>
        </is>
      </c>
      <c r="D3252" s="16" t="s">
        <v>108</v>
      </c>
      <c r="E3252" s="16" t="s">
        <v>351</v>
      </c>
      <c r="F3252" s="16" t="s">
        <v>1777</v>
      </c>
      <c r="G3252" s="16">
        <v>12</v>
      </c>
      <c r="I3252" s="16">
        <v>60</v>
      </c>
      <c r="J3252" t="str">
        <f t="shared" si="53"/>
        <v>大类_仙品炼虚丹药</v>
      </c>
      <c r="K3252" s="16" t="s">
        <v>337</v>
      </c>
      <c r="L3252" s="16">
        <v>1</v>
      </c>
      <c r="M3252" s="16" t="s">
        <v>1777</v>
      </c>
      <c r="O3252" s="16">
        <v>0</v>
      </c>
      <c r="P3252" s="16" t="b">
        <v>1</v>
      </c>
      <c r="R3252" s="16" t="b">
        <v>0</v>
      </c>
      <c r="S3252" s="16">
        <v>1</v>
      </c>
      <c r="T3252" s="16" t="s">
        <v>91</v>
      </c>
      <c r="U3252" s="16">
        <v>999</v>
      </c>
      <c r="V3252" s="16" t="s">
        <v>1778</v>
      </c>
      <c r="W3252" s="16">
        <v>31964012</v>
      </c>
      <c r="Y3252" s="16" t="inlineStr">
        <is>
          <t>炼虚境仙品丹药。立即缩短本级基础突破虚弱时长的48.6%。</t>
        </is>
      </c>
      <c r="Z3252" s="16" t="inlineStr">
        <is>
          <t>|cff00FF00“破境失利，气息未复；药助收摄，俟其重振。平剂自有其宜，须量药力与丹毒而用。”——《复元息弱录》|r</t>
        </is>
      </c>
      <c r="AA3252" t="str" s="16">
        <v>炼丹可得。</v>
      </c>
      <c r="AB3252">
        <v>11921012</v>
      </c>
      <c r="AC3252" s="16" t="s">
        <v>1781</v>
      </c>
      <c r="AD3252" s="16">
        <v>40004</v>
      </c>
      <c r="AF3252">
        <v>70004</v>
      </c>
      <c r="AH3252">
        <v>750000</v>
      </c>
      <c r="AI3252" s="16" t="s">
        <v>1777</v>
      </c>
      <c r="AJ3252" s="16" t="s">
        <v>1777</v>
      </c>
      <c r="AK3252" s="16" t="s">
        <v>351</v>
      </c>
    </row>
    <row r="3253" spans="2:37">
      <c r="B3253" s="16" t="n">
        <f>10000000+INDEX(编号表!$B:$B,MATCH(F3253,编号表!$A:$A,0))*100000+INDEX(编号表!$F:$F,MATCH(D3253,编号表!$E:$E,0))*1000+INDEX(编号表!$D:$D,MATCH(E3253,编号表!$C:$C,0))*10000+G3253</f>
        <v>11962013</v>
      </c>
      <c r="C3253" s="16" t="inlineStr">
        <is>
          <t>炼虚温阳复元丹</t>
        </is>
      </c>
      <c r="D3253" s="16" t="s">
        <v>102</v>
      </c>
      <c r="E3253" s="16" t="s">
        <v>351</v>
      </c>
      <c r="F3253" s="16" t="s">
        <v>1777</v>
      </c>
      <c r="G3253" s="16">
        <v>13</v>
      </c>
      <c r="I3253" s="16">
        <v>60</v>
      </c>
      <c r="J3253" t="str">
        <f t="shared" si="53"/>
        <v>大类_灵品炼虚丹药</v>
      </c>
      <c r="K3253" s="16" t="s">
        <v>337</v>
      </c>
      <c r="L3253" s="16">
        <v>1</v>
      </c>
      <c r="M3253" s="16" t="s">
        <v>1777</v>
      </c>
      <c r="O3253" s="16">
        <v>0</v>
      </c>
      <c r="P3253" s="16" t="b">
        <v>1</v>
      </c>
      <c r="R3253" s="16" t="b">
        <v>0</v>
      </c>
      <c r="S3253" s="16">
        <v>1</v>
      </c>
      <c r="T3253" s="16" t="s">
        <v>91</v>
      </c>
      <c r="U3253" s="16">
        <v>999</v>
      </c>
      <c r="V3253" s="16" t="s">
        <v>1778</v>
      </c>
      <c r="W3253" s="16">
        <v>31962013</v>
      </c>
      <c r="Y3253" s="16" t="inlineStr">
        <is>
          <t>炼虚境灵品丹药。立即缩短本级基础突破虚弱时长的20%。</t>
        </is>
      </c>
      <c r="Z3253" s="16" t="inlineStr">
        <is>
          <t>|cff00FF00“破境失利，气息未复；药助收摄，俟其重振。温剂自有其宜，须量药力与丹毒而用。”——《复元息弱录》|r</t>
        </is>
      </c>
      <c r="AA3253" t="str" s="16">
        <v>炼丹可得。</v>
      </c>
      <c r="AB3253">
        <v>11921013</v>
      </c>
      <c r="AC3253" s="16" t="s">
        <v>1781</v>
      </c>
      <c r="AD3253" s="16">
        <v>40002</v>
      </c>
      <c r="AF3253">
        <v>70002</v>
      </c>
      <c r="AH3253">
        <v>37500</v>
      </c>
      <c r="AI3253" s="16" t="s">
        <v>1777</v>
      </c>
      <c r="AJ3253" s="16" t="s">
        <v>1777</v>
      </c>
      <c r="AK3253" s="16" t="s">
        <v>351</v>
      </c>
    </row>
    <row r="3254" spans="2:37">
      <c r="B3254" s="16" t="n">
        <f>10000000+INDEX(编号表!$B:$B,MATCH(F3254,编号表!$A:$A,0))*100000+INDEX(编号表!$F:$F,MATCH(D3254,编号表!$E:$E,0))*1000+INDEX(编号表!$D:$D,MATCH(E3254,编号表!$C:$C,0))*10000+G3254</f>
        <v>11963013</v>
      </c>
      <c r="C3254" s="16" t="inlineStr">
        <is>
          <t>炼虚温阳复元丹</t>
        </is>
      </c>
      <c r="D3254" s="16" t="s">
        <v>105</v>
      </c>
      <c r="E3254" s="16" t="s">
        <v>351</v>
      </c>
      <c r="F3254" s="16" t="s">
        <v>1777</v>
      </c>
      <c r="G3254" s="16">
        <v>13</v>
      </c>
      <c r="I3254" s="16">
        <v>60</v>
      </c>
      <c r="J3254" t="str">
        <f t="shared" si="53"/>
        <v>大类_玄品炼虚丹药</v>
      </c>
      <c r="K3254" s="16" t="s">
        <v>337</v>
      </c>
      <c r="L3254" s="16">
        <v>1</v>
      </c>
      <c r="M3254" s="16" t="s">
        <v>1777</v>
      </c>
      <c r="O3254" s="16">
        <v>0</v>
      </c>
      <c r="P3254" s="16" t="b">
        <v>1</v>
      </c>
      <c r="R3254" s="16" t="b">
        <v>0</v>
      </c>
      <c r="S3254" s="16">
        <v>1</v>
      </c>
      <c r="T3254" s="16" t="s">
        <v>91</v>
      </c>
      <c r="U3254" s="16">
        <v>999</v>
      </c>
      <c r="V3254" s="16" t="s">
        <v>1778</v>
      </c>
      <c r="W3254" s="16">
        <v>31963013</v>
      </c>
      <c r="Y3254" s="16" t="inlineStr">
        <is>
          <t>炼虚境玄品丹药。立即缩短本级基础突破虚弱时长的36%。</t>
        </is>
      </c>
      <c r="Z3254" s="16" t="inlineStr">
        <is>
          <t>|cff00FF00“破境失利，气息未复；药助收摄，俟其重振。温剂自有其宜，须量药力与丹毒而用。”——《复元息弱录》|r</t>
        </is>
      </c>
      <c r="AA3254" t="str" s="16">
        <v>炼丹可得。</v>
      </c>
      <c r="AB3254">
        <v>11921013</v>
      </c>
      <c r="AC3254" s="16" t="s">
        <v>1781</v>
      </c>
      <c r="AD3254" s="16">
        <v>40003</v>
      </c>
      <c r="AF3254">
        <v>70003</v>
      </c>
      <c r="AH3254">
        <v>150000</v>
      </c>
      <c r="AI3254" s="16" t="s">
        <v>1777</v>
      </c>
      <c r="AJ3254" s="16" t="s">
        <v>1777</v>
      </c>
      <c r="AK3254" s="16" t="s">
        <v>351</v>
      </c>
    </row>
    <row r="3255" spans="2:37">
      <c r="B3255" s="16" t="n">
        <f>10000000+INDEX(编号表!$B:$B,MATCH(F3255,编号表!$A:$A,0))*100000+INDEX(编号表!$F:$F,MATCH(D3255,编号表!$E:$E,0))*1000+INDEX(编号表!$D:$D,MATCH(E3255,编号表!$C:$C,0))*10000+G3255</f>
        <v>11964013</v>
      </c>
      <c r="C3255" s="16" t="inlineStr">
        <is>
          <t>炼虚温阳复元丹</t>
        </is>
      </c>
      <c r="D3255" s="16" t="s">
        <v>108</v>
      </c>
      <c r="E3255" s="16" t="s">
        <v>351</v>
      </c>
      <c r="F3255" s="16" t="s">
        <v>1777</v>
      </c>
      <c r="G3255" s="16">
        <v>13</v>
      </c>
      <c r="I3255" s="16">
        <v>60</v>
      </c>
      <c r="J3255" t="str">
        <f t="shared" si="53"/>
        <v>大类_仙品炼虚丹药</v>
      </c>
      <c r="K3255" s="16" t="s">
        <v>337</v>
      </c>
      <c r="L3255" s="16">
        <v>1</v>
      </c>
      <c r="M3255" s="16" t="s">
        <v>1777</v>
      </c>
      <c r="O3255" s="16">
        <v>0</v>
      </c>
      <c r="P3255" s="16" t="b">
        <v>1</v>
      </c>
      <c r="R3255" s="16" t="b">
        <v>0</v>
      </c>
      <c r="S3255" s="16">
        <v>1</v>
      </c>
      <c r="T3255" s="16" t="s">
        <v>91</v>
      </c>
      <c r="U3255" s="16">
        <v>999</v>
      </c>
      <c r="V3255" s="16" t="s">
        <v>1778</v>
      </c>
      <c r="W3255" s="16">
        <v>31964013</v>
      </c>
      <c r="Y3255" s="16" t="inlineStr">
        <is>
          <t>炼虚境仙品丹药。立即缩短本级基础突破虚弱时长的64.8%。</t>
        </is>
      </c>
      <c r="Z3255" s="16" t="inlineStr">
        <is>
          <t>|cff00FF00“破境失利，气息未复；药助收摄，俟其重振。温剂自有其宜，须量药力与丹毒而用。”——《复元息弱录》|r</t>
        </is>
      </c>
      <c r="AA3255" t="str" s="16">
        <v>炼丹可得。</v>
      </c>
      <c r="AB3255">
        <v>11921013</v>
      </c>
      <c r="AC3255" s="16" t="s">
        <v>1781</v>
      </c>
      <c r="AD3255" s="16">
        <v>40004</v>
      </c>
      <c r="AF3255">
        <v>70004</v>
      </c>
      <c r="AH3255">
        <v>750000</v>
      </c>
      <c r="AI3255" s="16" t="s">
        <v>1777</v>
      </c>
      <c r="AJ3255" s="16" t="s">
        <v>1777</v>
      </c>
      <c r="AK3255" s="16" t="s">
        <v>351</v>
      </c>
    </row>
    <row r="3256" spans="2:37">
      <c r="B3256" s="16" t="n">
        <f>10000000+INDEX(编号表!$B:$B,MATCH(F3256,编号表!$A:$A,0))*100000+INDEX(编号表!$F:$F,MATCH(D3256,编号表!$E:$E,0))*1000+INDEX(编号表!$D:$D,MATCH(E3256,编号表!$C:$C,0))*10000+G3256</f>
        <v>11962014</v>
      </c>
      <c r="C3256" s="16" t="inlineStr">
        <is>
          <t>炼虚烈阳复元丹</t>
        </is>
      </c>
      <c r="D3256" s="16" t="s">
        <v>102</v>
      </c>
      <c r="E3256" s="16" t="s">
        <v>351</v>
      </c>
      <c r="F3256" s="16" t="s">
        <v>1777</v>
      </c>
      <c r="G3256" s="16">
        <v>14</v>
      </c>
      <c r="I3256" s="16">
        <v>60</v>
      </c>
      <c r="J3256" t="str">
        <f t="shared" si="53"/>
        <v>大类_灵品炼虚丹药</v>
      </c>
      <c r="K3256" s="16" t="s">
        <v>337</v>
      </c>
      <c r="L3256" s="16">
        <v>1</v>
      </c>
      <c r="M3256" s="16" t="s">
        <v>1777</v>
      </c>
      <c r="O3256" s="16">
        <v>0</v>
      </c>
      <c r="P3256" s="16" t="b">
        <v>1</v>
      </c>
      <c r="R3256" s="16" t="b">
        <v>0</v>
      </c>
      <c r="S3256" s="16">
        <v>1</v>
      </c>
      <c r="T3256" s="16" t="s">
        <v>91</v>
      </c>
      <c r="U3256" s="16">
        <v>999</v>
      </c>
      <c r="V3256" s="16" t="s">
        <v>1778</v>
      </c>
      <c r="W3256" s="16">
        <v>31962014</v>
      </c>
      <c r="Y3256" s="16" t="inlineStr">
        <is>
          <t>炼虚境灵品丹药。立即缩短本级基础突破虚弱时长的30%。</t>
        </is>
      </c>
      <c r="Z3256" s="16" t="inlineStr">
        <is>
          <t>|cff00FF00“破境失利，气息未复；药助收摄，俟其重振。热剂自有其宜，须量药力与丹毒而用。”——《复元息弱录》|r</t>
        </is>
      </c>
      <c r="AA3256" t="str" s="16">
        <v>炼丹可得。</v>
      </c>
      <c r="AB3256">
        <v>11921014</v>
      </c>
      <c r="AC3256" s="16" t="s">
        <v>1781</v>
      </c>
      <c r="AD3256" s="16">
        <v>40002</v>
      </c>
      <c r="AF3256">
        <v>70002</v>
      </c>
      <c r="AH3256">
        <v>37500</v>
      </c>
      <c r="AI3256" s="16" t="s">
        <v>1777</v>
      </c>
      <c r="AJ3256" s="16" t="s">
        <v>1777</v>
      </c>
      <c r="AK3256" s="16" t="s">
        <v>351</v>
      </c>
    </row>
    <row r="3257" spans="2:37">
      <c r="B3257" s="16" t="n">
        <f>10000000+INDEX(编号表!$B:$B,MATCH(F3257,编号表!$A:$A,0))*100000+INDEX(编号表!$F:$F,MATCH(D3257,编号表!$E:$E,0))*1000+INDEX(编号表!$D:$D,MATCH(E3257,编号表!$C:$C,0))*10000+G3257</f>
        <v>11963014</v>
      </c>
      <c r="C3257" s="16" t="inlineStr">
        <is>
          <t>炼虚烈阳复元丹</t>
        </is>
      </c>
      <c r="D3257" s="16" t="s">
        <v>105</v>
      </c>
      <c r="E3257" s="16" t="s">
        <v>351</v>
      </c>
      <c r="F3257" s="16" t="s">
        <v>1777</v>
      </c>
      <c r="G3257" s="16">
        <v>14</v>
      </c>
      <c r="I3257" s="16">
        <v>60</v>
      </c>
      <c r="J3257" t="str">
        <f t="shared" si="53"/>
        <v>大类_玄品炼虚丹药</v>
      </c>
      <c r="K3257" s="16" t="s">
        <v>337</v>
      </c>
      <c r="L3257" s="16">
        <v>1</v>
      </c>
      <c r="M3257" s="16" t="s">
        <v>1777</v>
      </c>
      <c r="O3257" s="16">
        <v>0</v>
      </c>
      <c r="P3257" s="16" t="b">
        <v>1</v>
      </c>
      <c r="R3257" s="16" t="b">
        <v>0</v>
      </c>
      <c r="S3257" s="16">
        <v>1</v>
      </c>
      <c r="T3257" s="16" t="s">
        <v>91</v>
      </c>
      <c r="U3257" s="16">
        <v>999</v>
      </c>
      <c r="V3257" s="16" t="s">
        <v>1778</v>
      </c>
      <c r="W3257" s="16">
        <v>31963014</v>
      </c>
      <c r="Y3257" s="16" t="inlineStr">
        <is>
          <t>炼虚境玄品丹药。立即缩短本级基础突破虚弱时长的54%。</t>
        </is>
      </c>
      <c r="Z3257" s="16" t="inlineStr">
        <is>
          <t>|cff00FF00“破境失利，气息未复；药助收摄，俟其重振。热剂自有其宜，须量药力与丹毒而用。”——《复元息弱录》|r</t>
        </is>
      </c>
      <c r="AA3257" t="str" s="16">
        <v>炼丹可得。</v>
      </c>
      <c r="AB3257">
        <v>11921014</v>
      </c>
      <c r="AC3257" s="16" t="s">
        <v>1781</v>
      </c>
      <c r="AD3257" s="16">
        <v>40003</v>
      </c>
      <c r="AF3257">
        <v>70003</v>
      </c>
      <c r="AH3257">
        <v>150000</v>
      </c>
      <c r="AI3257" s="16" t="s">
        <v>1777</v>
      </c>
      <c r="AJ3257" s="16" t="s">
        <v>1777</v>
      </c>
      <c r="AK3257" s="16" t="s">
        <v>351</v>
      </c>
    </row>
    <row r="3258" spans="2:37">
      <c r="B3258" s="16" t="n">
        <f>10000000+INDEX(编号表!$B:$B,MATCH(F3258,编号表!$A:$A,0))*100000+INDEX(编号表!$F:$F,MATCH(D3258,编号表!$E:$E,0))*1000+INDEX(编号表!$D:$D,MATCH(E3258,编号表!$C:$C,0))*10000+G3258</f>
        <v>11964014</v>
      </c>
      <c r="C3258" s="16" t="inlineStr">
        <is>
          <t>炼虚烈阳复元丹</t>
        </is>
      </c>
      <c r="D3258" s="16" t="s">
        <v>108</v>
      </c>
      <c r="E3258" s="16" t="s">
        <v>351</v>
      </c>
      <c r="F3258" s="16" t="s">
        <v>1777</v>
      </c>
      <c r="G3258" s="16">
        <v>14</v>
      </c>
      <c r="I3258" s="16">
        <v>60</v>
      </c>
      <c r="J3258" t="str">
        <f t="shared" si="53"/>
        <v>大类_仙品炼虚丹药</v>
      </c>
      <c r="K3258" s="16" t="s">
        <v>337</v>
      </c>
      <c r="L3258" s="16">
        <v>1</v>
      </c>
      <c r="M3258" s="16" t="s">
        <v>1777</v>
      </c>
      <c r="O3258" s="16">
        <v>0</v>
      </c>
      <c r="P3258" s="16" t="b">
        <v>1</v>
      </c>
      <c r="R3258" s="16" t="b">
        <v>0</v>
      </c>
      <c r="S3258" s="16">
        <v>1</v>
      </c>
      <c r="T3258" s="16" t="s">
        <v>91</v>
      </c>
      <c r="U3258" s="16">
        <v>999</v>
      </c>
      <c r="V3258" s="16" t="s">
        <v>1778</v>
      </c>
      <c r="W3258" s="16">
        <v>31964014</v>
      </c>
      <c r="Y3258" s="16" t="inlineStr">
        <is>
          <t>炼虚境仙品丹药。立即缩短本级基础突破虚弱时长的90%。</t>
        </is>
      </c>
      <c r="Z3258" s="16" t="inlineStr">
        <is>
          <t>|cff00FF00“破境失利，气息未复；药助收摄，俟其重振。热剂自有其宜，须量药力与丹毒而用。”——《复元息弱录》|r</t>
        </is>
      </c>
      <c r="AA3258" t="str" s="16">
        <v>炼丹可得。</v>
      </c>
      <c r="AB3258">
        <v>11921014</v>
      </c>
      <c r="AC3258" s="16" t="s">
        <v>1781</v>
      </c>
      <c r="AD3258" s="16">
        <v>40004</v>
      </c>
      <c r="AF3258">
        <v>70004</v>
      </c>
      <c r="AH3258">
        <v>750000</v>
      </c>
      <c r="AI3258" s="16" t="s">
        <v>1777</v>
      </c>
      <c r="AJ3258" s="16" t="s">
        <v>1777</v>
      </c>
      <c r="AK3258" s="16" t="s">
        <v>351</v>
      </c>
    </row>
    <row r="3259" spans="2:37">
      <c r="B3259" s="16" t="n">
        <f>10000000+INDEX(编号表!$B:$B,MATCH(F3259,编号表!$A:$A,0))*100000+INDEX(编号表!$F:$F,MATCH(D3259,编号表!$E:$E,0))*1000+INDEX(编号表!$D:$D,MATCH(E3259,编号表!$C:$C,0))*10000+G3259</f>
        <v>11962015</v>
      </c>
      <c r="C3259" s="16" t="s">
        <v>3965</v>
      </c>
      <c r="D3259" s="16" t="s">
        <v>102</v>
      </c>
      <c r="E3259" s="16" t="s">
        <v>351</v>
      </c>
      <c r="F3259" s="16" t="s">
        <v>1777</v>
      </c>
      <c r="G3259" s="16">
        <v>15</v>
      </c>
      <c r="I3259" s="16">
        <v>60</v>
      </c>
      <c r="J3259" t="str">
        <f t="shared" si="53"/>
        <v>大类_灵品炼虚丹药</v>
      </c>
      <c r="K3259" s="16" t="s">
        <v>337</v>
      </c>
      <c r="L3259" s="16">
        <v>1</v>
      </c>
      <c r="M3259" s="16" t="s">
        <v>1777</v>
      </c>
      <c r="O3259" s="16">
        <v>0</v>
      </c>
      <c r="P3259" s="16" t="b">
        <v>1</v>
      </c>
      <c r="R3259" s="16" t="b">
        <v>0</v>
      </c>
      <c r="S3259" s="16">
        <v>1</v>
      </c>
      <c r="T3259" s="16" t="s">
        <v>91</v>
      </c>
      <c r="U3259" s="16">
        <v>999</v>
      </c>
      <c r="V3259" s="16" t="s">
        <v>1778</v>
      </c>
      <c r="W3259" s="16">
        <v>31962015</v>
      </c>
      <c r="Y3259" s="16" t="inlineStr">
        <is>
          <t>炼虚境灵品丹药。转化值增幅+2%，持续7200现实秒。</t>
        </is>
      </c>
      <c r="Z3259" s="16" t="inlineStr">
        <is>
          <t>|cff00FF00“所吸之气贵在善化，涓滴灵机亦可归于修途。寒剂自有其宜，须量药力与丹毒而用。”——《灵气化元录》|r</t>
        </is>
      </c>
      <c r="AA3259" t="str" s="16">
        <v>炼丹可得。</v>
      </c>
      <c r="AB3259">
        <v>11921015</v>
      </c>
      <c r="AC3259" s="16" t="s">
        <v>1781</v>
      </c>
      <c r="AD3259" s="16">
        <v>40002</v>
      </c>
      <c r="AF3259">
        <v>70002</v>
      </c>
      <c r="AH3259">
        <v>37500</v>
      </c>
      <c r="AI3259" s="16" t="s">
        <v>1777</v>
      </c>
      <c r="AJ3259" s="16" t="s">
        <v>1777</v>
      </c>
      <c r="AK3259" s="16" t="s">
        <v>351</v>
      </c>
    </row>
    <row r="3260" spans="2:37">
      <c r="B3260" s="16" t="n">
        <f>10000000+INDEX(编号表!$B:$B,MATCH(F3260,编号表!$A:$A,0))*100000+INDEX(编号表!$F:$F,MATCH(D3260,编号表!$E:$E,0))*1000+INDEX(编号表!$D:$D,MATCH(E3260,编号表!$C:$C,0))*10000+G3260</f>
        <v>11963015</v>
      </c>
      <c r="C3260" s="16" t="s">
        <v>3965</v>
      </c>
      <c r="D3260" s="16" t="s">
        <v>105</v>
      </c>
      <c r="E3260" s="16" t="s">
        <v>351</v>
      </c>
      <c r="F3260" s="16" t="s">
        <v>1777</v>
      </c>
      <c r="G3260" s="16">
        <v>15</v>
      </c>
      <c r="I3260" s="16">
        <v>60</v>
      </c>
      <c r="J3260" t="str">
        <f t="shared" si="53"/>
        <v>大类_玄品炼虚丹药</v>
      </c>
      <c r="K3260" s="16" t="s">
        <v>337</v>
      </c>
      <c r="L3260" s="16">
        <v>1</v>
      </c>
      <c r="M3260" s="16" t="s">
        <v>1777</v>
      </c>
      <c r="O3260" s="16">
        <v>0</v>
      </c>
      <c r="P3260" s="16" t="b">
        <v>1</v>
      </c>
      <c r="R3260" s="16" t="b">
        <v>0</v>
      </c>
      <c r="S3260" s="16">
        <v>1</v>
      </c>
      <c r="T3260" s="16" t="s">
        <v>91</v>
      </c>
      <c r="U3260" s="16">
        <v>999</v>
      </c>
      <c r="V3260" s="16" t="s">
        <v>1778</v>
      </c>
      <c r="W3260" s="16">
        <v>31963015</v>
      </c>
      <c r="Y3260" s="16" t="inlineStr">
        <is>
          <t>炼虚境玄品丹药。转化值增幅+2%，持续12960现实秒。</t>
        </is>
      </c>
      <c r="Z3260" s="16" t="inlineStr">
        <is>
          <t>|cff00FF00“所吸之气贵在善化，涓滴灵机亦可归于修途。寒剂自有其宜，须量药力与丹毒而用。”——《灵气化元录》|r</t>
        </is>
      </c>
      <c r="AA3260" t="str" s="16">
        <v>炼丹可得。</v>
      </c>
      <c r="AB3260">
        <v>11921015</v>
      </c>
      <c r="AC3260" s="16" t="s">
        <v>1781</v>
      </c>
      <c r="AD3260" s="16">
        <v>40003</v>
      </c>
      <c r="AF3260">
        <v>70003</v>
      </c>
      <c r="AH3260">
        <v>150000</v>
      </c>
      <c r="AI3260" s="16" t="s">
        <v>1777</v>
      </c>
      <c r="AJ3260" s="16" t="s">
        <v>1777</v>
      </c>
      <c r="AK3260" s="16" t="s">
        <v>351</v>
      </c>
    </row>
    <row r="3261" spans="2:37">
      <c r="B3261" s="16" t="n">
        <f>10000000+INDEX(编号表!$B:$B,MATCH(F3261,编号表!$A:$A,0))*100000+INDEX(编号表!$F:$F,MATCH(D3261,编号表!$E:$E,0))*1000+INDEX(编号表!$D:$D,MATCH(E3261,编号表!$C:$C,0))*10000+G3261</f>
        <v>11964015</v>
      </c>
      <c r="C3261" s="16" t="s">
        <v>3965</v>
      </c>
      <c r="D3261" s="16" t="s">
        <v>108</v>
      </c>
      <c r="E3261" s="16" t="s">
        <v>351</v>
      </c>
      <c r="F3261" s="16" t="s">
        <v>1777</v>
      </c>
      <c r="G3261" s="16">
        <v>15</v>
      </c>
      <c r="I3261" s="16">
        <v>60</v>
      </c>
      <c r="J3261" t="str">
        <f t="shared" si="53"/>
        <v>大类_仙品炼虚丹药</v>
      </c>
      <c r="K3261" s="16" t="s">
        <v>337</v>
      </c>
      <c r="L3261" s="16">
        <v>1</v>
      </c>
      <c r="M3261" s="16" t="s">
        <v>1777</v>
      </c>
      <c r="O3261" s="16">
        <v>0</v>
      </c>
      <c r="P3261" s="16" t="b">
        <v>1</v>
      </c>
      <c r="R3261" s="16" t="b">
        <v>0</v>
      </c>
      <c r="S3261" s="16">
        <v>1</v>
      </c>
      <c r="T3261" s="16" t="s">
        <v>91</v>
      </c>
      <c r="U3261" s="16">
        <v>999</v>
      </c>
      <c r="V3261" s="16" t="s">
        <v>1778</v>
      </c>
      <c r="W3261" s="16">
        <v>31964015</v>
      </c>
      <c r="Y3261" s="16" t="inlineStr">
        <is>
          <t>炼虚境仙品丹药。转化值增幅+2%，持续23328现实秒。</t>
        </is>
      </c>
      <c r="Z3261" s="16" t="inlineStr">
        <is>
          <t>|cff00FF00“所吸之气贵在善化，涓滴灵机亦可归于修途。寒剂自有其宜，须量药力与丹毒而用。”——《灵气化元录》|r</t>
        </is>
      </c>
      <c r="AA3261" t="str" s="16">
        <v>炼丹可得。</v>
      </c>
      <c r="AB3261">
        <v>11921015</v>
      </c>
      <c r="AC3261" s="16" t="s">
        <v>1781</v>
      </c>
      <c r="AD3261" s="16">
        <v>40004</v>
      </c>
      <c r="AF3261">
        <v>70004</v>
      </c>
      <c r="AH3261">
        <v>750000</v>
      </c>
      <c r="AI3261" s="16" t="s">
        <v>1777</v>
      </c>
      <c r="AJ3261" s="16" t="s">
        <v>1777</v>
      </c>
      <c r="AK3261" s="16" t="s">
        <v>351</v>
      </c>
    </row>
    <row r="3262" spans="2:37">
      <c r="B3262" s="16" t="n">
        <f>10000000+INDEX(编号表!$B:$B,MATCH(F3262,编号表!$A:$A,0))*100000+INDEX(编号表!$F:$F,MATCH(D3262,编号表!$E:$E,0))*1000+INDEX(编号表!$D:$D,MATCH(E3262,编号表!$C:$C,0))*10000+G3262</f>
        <v>11962016</v>
      </c>
      <c r="C3262" s="16" t="s">
        <v>3969</v>
      </c>
      <c r="D3262" s="16" t="s">
        <v>102</v>
      </c>
      <c r="E3262" s="16" t="s">
        <v>351</v>
      </c>
      <c r="F3262" s="16" t="s">
        <v>1777</v>
      </c>
      <c r="G3262" s="16">
        <v>16</v>
      </c>
      <c r="I3262" s="16">
        <v>60</v>
      </c>
      <c r="J3262" t="str">
        <f t="shared" si="53"/>
        <v>大类_灵品炼虚丹药</v>
      </c>
      <c r="K3262" s="16" t="s">
        <v>337</v>
      </c>
      <c r="L3262" s="16">
        <v>1</v>
      </c>
      <c r="M3262" s="16" t="s">
        <v>1777</v>
      </c>
      <c r="O3262" s="16">
        <v>0</v>
      </c>
      <c r="P3262" s="16" t="b">
        <v>1</v>
      </c>
      <c r="R3262" s="16" t="b">
        <v>0</v>
      </c>
      <c r="S3262" s="16">
        <v>1</v>
      </c>
      <c r="T3262" s="16" t="s">
        <v>91</v>
      </c>
      <c r="U3262" s="16">
        <v>999</v>
      </c>
      <c r="V3262" s="16" t="s">
        <v>1778</v>
      </c>
      <c r="W3262" s="16">
        <v>31962016</v>
      </c>
      <c r="Y3262" s="16" t="inlineStr">
        <is>
          <t>炼虚境灵品丹药。转化值增幅+3%，持续3600现实秒。</t>
        </is>
      </c>
      <c r="Z3262" s="16" t="inlineStr">
        <is>
          <t>|cff00FF00“所吸之气贵在善化，涓滴灵机亦可归于修途。凉剂自有其宜，须量药力与丹毒而用。”——《灵气化元录》|r</t>
        </is>
      </c>
      <c r="AA3262" t="str" s="16">
        <v>炼丹可得。</v>
      </c>
      <c r="AB3262">
        <v>11921016</v>
      </c>
      <c r="AC3262" s="16" t="s">
        <v>1781</v>
      </c>
      <c r="AD3262" s="16">
        <v>40002</v>
      </c>
      <c r="AF3262">
        <v>70002</v>
      </c>
      <c r="AH3262">
        <v>37500</v>
      </c>
      <c r="AI3262" s="16" t="s">
        <v>1777</v>
      </c>
      <c r="AJ3262" s="16" t="s">
        <v>1777</v>
      </c>
      <c r="AK3262" s="16" t="s">
        <v>351</v>
      </c>
    </row>
    <row r="3263" spans="2:37">
      <c r="B3263" s="16" t="n">
        <f>10000000+INDEX(编号表!$B:$B,MATCH(F3263,编号表!$A:$A,0))*100000+INDEX(编号表!$F:$F,MATCH(D3263,编号表!$E:$E,0))*1000+INDEX(编号表!$D:$D,MATCH(E3263,编号表!$C:$C,0))*10000+G3263</f>
        <v>11963016</v>
      </c>
      <c r="C3263" s="16" t="s">
        <v>3969</v>
      </c>
      <c r="D3263" s="16" t="s">
        <v>105</v>
      </c>
      <c r="E3263" s="16" t="s">
        <v>351</v>
      </c>
      <c r="F3263" s="16" t="s">
        <v>1777</v>
      </c>
      <c r="G3263" s="16">
        <v>16</v>
      </c>
      <c r="I3263" s="16">
        <v>60</v>
      </c>
      <c r="J3263" t="str">
        <f t="shared" si="53"/>
        <v>大类_玄品炼虚丹药</v>
      </c>
      <c r="K3263" s="16" t="s">
        <v>337</v>
      </c>
      <c r="L3263" s="16">
        <v>1</v>
      </c>
      <c r="M3263" s="16" t="s">
        <v>1777</v>
      </c>
      <c r="O3263" s="16">
        <v>0</v>
      </c>
      <c r="P3263" s="16" t="b">
        <v>1</v>
      </c>
      <c r="R3263" s="16" t="b">
        <v>0</v>
      </c>
      <c r="S3263" s="16">
        <v>1</v>
      </c>
      <c r="T3263" s="16" t="s">
        <v>91</v>
      </c>
      <c r="U3263" s="16">
        <v>999</v>
      </c>
      <c r="V3263" s="16" t="s">
        <v>1778</v>
      </c>
      <c r="W3263" s="16">
        <v>31963016</v>
      </c>
      <c r="Y3263" s="16" t="inlineStr">
        <is>
          <t>炼虚境玄品丹药。转化值增幅+3%，持续6480现实秒。</t>
        </is>
      </c>
      <c r="Z3263" s="16" t="inlineStr">
        <is>
          <t>|cff00FF00“所吸之气贵在善化，涓滴灵机亦可归于修途。凉剂自有其宜，须量药力与丹毒而用。”——《灵气化元录》|r</t>
        </is>
      </c>
      <c r="AA3263" t="str" s="16">
        <v>炼丹可得。</v>
      </c>
      <c r="AB3263">
        <v>11921016</v>
      </c>
      <c r="AC3263" s="16" t="s">
        <v>1781</v>
      </c>
      <c r="AD3263" s="16">
        <v>40003</v>
      </c>
      <c r="AF3263">
        <v>70003</v>
      </c>
      <c r="AH3263">
        <v>150000</v>
      </c>
      <c r="AI3263" s="16" t="s">
        <v>1777</v>
      </c>
      <c r="AJ3263" s="16" t="s">
        <v>1777</v>
      </c>
      <c r="AK3263" s="16" t="s">
        <v>351</v>
      </c>
    </row>
    <row r="3264" spans="2:37">
      <c r="B3264" s="16" t="n">
        <f>10000000+INDEX(编号表!$B:$B,MATCH(F3264,编号表!$A:$A,0))*100000+INDEX(编号表!$F:$F,MATCH(D3264,编号表!$E:$E,0))*1000+INDEX(编号表!$D:$D,MATCH(E3264,编号表!$C:$C,0))*10000+G3264</f>
        <v>11964016</v>
      </c>
      <c r="C3264" s="16" t="s">
        <v>3969</v>
      </c>
      <c r="D3264" s="16" t="s">
        <v>108</v>
      </c>
      <c r="E3264" s="16" t="s">
        <v>351</v>
      </c>
      <c r="F3264" s="16" t="s">
        <v>1777</v>
      </c>
      <c r="G3264" s="16">
        <v>16</v>
      </c>
      <c r="I3264" s="16">
        <v>60</v>
      </c>
      <c r="J3264" t="str">
        <f t="shared" si="53"/>
        <v>大类_仙品炼虚丹药</v>
      </c>
      <c r="K3264" s="16" t="s">
        <v>337</v>
      </c>
      <c r="L3264" s="16">
        <v>1</v>
      </c>
      <c r="M3264" s="16" t="s">
        <v>1777</v>
      </c>
      <c r="O3264" s="16">
        <v>0</v>
      </c>
      <c r="P3264" s="16" t="b">
        <v>1</v>
      </c>
      <c r="R3264" s="16" t="b">
        <v>0</v>
      </c>
      <c r="S3264" s="16">
        <v>1</v>
      </c>
      <c r="T3264" s="16" t="s">
        <v>91</v>
      </c>
      <c r="U3264" s="16">
        <v>999</v>
      </c>
      <c r="V3264" s="16" t="s">
        <v>1778</v>
      </c>
      <c r="W3264" s="16">
        <v>31964016</v>
      </c>
      <c r="Y3264" s="16" t="inlineStr">
        <is>
          <t>炼虚境仙品丹药。转化值增幅+3%，持续11664现实秒。</t>
        </is>
      </c>
      <c r="Z3264" s="16" t="inlineStr">
        <is>
          <t>|cff00FF00“所吸之气贵在善化，涓滴灵机亦可归于修途。凉剂自有其宜，须量药力与丹毒而用。”——《灵气化元录》|r</t>
        </is>
      </c>
      <c r="AA3264" t="str" s="16">
        <v>炼丹可得。</v>
      </c>
      <c r="AB3264">
        <v>11921016</v>
      </c>
      <c r="AC3264" s="16" t="s">
        <v>1781</v>
      </c>
      <c r="AD3264" s="16">
        <v>40004</v>
      </c>
      <c r="AF3264">
        <v>70004</v>
      </c>
      <c r="AH3264">
        <v>750000</v>
      </c>
      <c r="AI3264" s="16" t="s">
        <v>1777</v>
      </c>
      <c r="AJ3264" s="16" t="s">
        <v>1777</v>
      </c>
      <c r="AK3264" s="16" t="s">
        <v>351</v>
      </c>
    </row>
    <row r="3265" spans="2:37">
      <c r="B3265" s="16" t="n">
        <f>10000000+INDEX(编号表!$B:$B,MATCH(F3265,编号表!$A:$A,0))*100000+INDEX(编号表!$F:$F,MATCH(D3265,编号表!$E:$E,0))*1000+INDEX(编号表!$D:$D,MATCH(E3265,编号表!$C:$C,0))*10000+G3265</f>
        <v>11962017</v>
      </c>
      <c r="C3265" s="16" t="s">
        <v>3973</v>
      </c>
      <c r="D3265" s="16" t="s">
        <v>102</v>
      </c>
      <c r="E3265" s="16" t="s">
        <v>351</v>
      </c>
      <c r="F3265" s="16" t="s">
        <v>1777</v>
      </c>
      <c r="G3265" s="16">
        <v>17</v>
      </c>
      <c r="I3265" s="16">
        <v>60</v>
      </c>
      <c r="J3265" t="str">
        <f t="shared" si="53"/>
        <v>大类_灵品炼虚丹药</v>
      </c>
      <c r="K3265" s="16" t="s">
        <v>337</v>
      </c>
      <c r="L3265" s="16">
        <v>1</v>
      </c>
      <c r="M3265" s="16" t="s">
        <v>1777</v>
      </c>
      <c r="O3265" s="16">
        <v>0</v>
      </c>
      <c r="P3265" s="16" t="b">
        <v>1</v>
      </c>
      <c r="R3265" s="16" t="b">
        <v>0</v>
      </c>
      <c r="S3265" s="16">
        <v>1</v>
      </c>
      <c r="T3265" s="16" t="s">
        <v>91</v>
      </c>
      <c r="U3265" s="16">
        <v>999</v>
      </c>
      <c r="V3265" s="16" t="s">
        <v>1778</v>
      </c>
      <c r="W3265" s="16">
        <v>31962017</v>
      </c>
      <c r="Y3265" s="16" t="inlineStr">
        <is>
          <t>炼虚境灵品丹药。转化值增幅+4%，持续3600现实秒。</t>
        </is>
      </c>
      <c r="Z3265" s="16" t="inlineStr">
        <is>
          <t>|cff00FF00“所吸之气贵在善化，涓滴灵机亦可归于修途。平剂自有其宜，须量药力与丹毒而用。”——《灵气化元录》|r</t>
        </is>
      </c>
      <c r="AA3265" t="str" s="16">
        <v>炼丹可得。</v>
      </c>
      <c r="AB3265">
        <v>11921017</v>
      </c>
      <c r="AC3265" s="16" t="s">
        <v>1781</v>
      </c>
      <c r="AD3265" s="16">
        <v>40002</v>
      </c>
      <c r="AF3265">
        <v>70002</v>
      </c>
      <c r="AH3265">
        <v>37500</v>
      </c>
      <c r="AI3265" s="16" t="s">
        <v>1777</v>
      </c>
      <c r="AJ3265" s="16" t="s">
        <v>1777</v>
      </c>
      <c r="AK3265" s="16" t="s">
        <v>351</v>
      </c>
    </row>
    <row r="3266" spans="2:37">
      <c r="B3266" s="16" t="n">
        <f>10000000+INDEX(编号表!$B:$B,MATCH(F3266,编号表!$A:$A,0))*100000+INDEX(编号表!$F:$F,MATCH(D3266,编号表!$E:$E,0))*1000+INDEX(编号表!$D:$D,MATCH(E3266,编号表!$C:$C,0))*10000+G3266</f>
        <v>11963017</v>
      </c>
      <c r="C3266" s="16" t="s">
        <v>3973</v>
      </c>
      <c r="D3266" s="16" t="s">
        <v>105</v>
      </c>
      <c r="E3266" s="16" t="s">
        <v>351</v>
      </c>
      <c r="F3266" s="16" t="s">
        <v>1777</v>
      </c>
      <c r="G3266" s="16">
        <v>17</v>
      </c>
      <c r="I3266" s="16">
        <v>60</v>
      </c>
      <c r="J3266" t="str">
        <f t="shared" si="53"/>
        <v>大类_玄品炼虚丹药</v>
      </c>
      <c r="K3266" s="16" t="s">
        <v>337</v>
      </c>
      <c r="L3266" s="16">
        <v>1</v>
      </c>
      <c r="M3266" s="16" t="s">
        <v>1777</v>
      </c>
      <c r="O3266" s="16">
        <v>0</v>
      </c>
      <c r="P3266" s="16" t="b">
        <v>1</v>
      </c>
      <c r="R3266" s="16" t="b">
        <v>0</v>
      </c>
      <c r="S3266" s="16">
        <v>1</v>
      </c>
      <c r="T3266" s="16" t="s">
        <v>91</v>
      </c>
      <c r="U3266" s="16">
        <v>999</v>
      </c>
      <c r="V3266" s="16" t="s">
        <v>1778</v>
      </c>
      <c r="W3266" s="16">
        <v>31963017</v>
      </c>
      <c r="Y3266" s="16" t="inlineStr">
        <is>
          <t>炼虚境玄品丹药。转化值增幅+4%，持续6480现实秒。</t>
        </is>
      </c>
      <c r="Z3266" s="16" t="inlineStr">
        <is>
          <t>|cff00FF00“所吸之气贵在善化，涓滴灵机亦可归于修途。平剂自有其宜，须量药力与丹毒而用。”——《灵气化元录》|r</t>
        </is>
      </c>
      <c r="AA3266" t="str" s="16">
        <v>炼丹可得。</v>
      </c>
      <c r="AB3266">
        <v>11921017</v>
      </c>
      <c r="AC3266" s="16" t="s">
        <v>1781</v>
      </c>
      <c r="AD3266" s="16">
        <v>40003</v>
      </c>
      <c r="AF3266">
        <v>70003</v>
      </c>
      <c r="AH3266">
        <v>150000</v>
      </c>
      <c r="AI3266" s="16" t="s">
        <v>1777</v>
      </c>
      <c r="AJ3266" s="16" t="s">
        <v>1777</v>
      </c>
      <c r="AK3266" s="16" t="s">
        <v>351</v>
      </c>
    </row>
    <row r="3267" spans="2:37">
      <c r="B3267" s="16" t="n">
        <f>10000000+INDEX(编号表!$B:$B,MATCH(F3267,编号表!$A:$A,0))*100000+INDEX(编号表!$F:$F,MATCH(D3267,编号表!$E:$E,0))*1000+INDEX(编号表!$D:$D,MATCH(E3267,编号表!$C:$C,0))*10000+G3267</f>
        <v>11964017</v>
      </c>
      <c r="C3267" s="16" t="s">
        <v>3973</v>
      </c>
      <c r="D3267" s="16" t="s">
        <v>108</v>
      </c>
      <c r="E3267" s="16" t="s">
        <v>351</v>
      </c>
      <c r="F3267" s="16" t="s">
        <v>1777</v>
      </c>
      <c r="G3267" s="16">
        <v>17</v>
      </c>
      <c r="I3267" s="16">
        <v>60</v>
      </c>
      <c r="J3267" t="str">
        <f t="shared" si="53"/>
        <v>大类_仙品炼虚丹药</v>
      </c>
      <c r="K3267" s="16" t="s">
        <v>337</v>
      </c>
      <c r="L3267" s="16">
        <v>1</v>
      </c>
      <c r="M3267" s="16" t="s">
        <v>1777</v>
      </c>
      <c r="O3267" s="16">
        <v>0</v>
      </c>
      <c r="P3267" s="16" t="b">
        <v>1</v>
      </c>
      <c r="R3267" s="16" t="b">
        <v>0</v>
      </c>
      <c r="S3267" s="16">
        <v>1</v>
      </c>
      <c r="T3267" s="16" t="s">
        <v>91</v>
      </c>
      <c r="U3267" s="16">
        <v>999</v>
      </c>
      <c r="V3267" s="16" t="s">
        <v>1778</v>
      </c>
      <c r="W3267" s="16">
        <v>31964017</v>
      </c>
      <c r="Y3267" s="16" t="inlineStr">
        <is>
          <t>炼虚境仙品丹药。转化值增幅+4%，持续11664现实秒。</t>
        </is>
      </c>
      <c r="Z3267" s="16" t="inlineStr">
        <is>
          <t>|cff00FF00“所吸之气贵在善化，涓滴灵机亦可归于修途。平剂自有其宜，须量药力与丹毒而用。”——《灵气化元录》|r</t>
        </is>
      </c>
      <c r="AA3267" t="str" s="16">
        <v>炼丹可得。</v>
      </c>
      <c r="AB3267">
        <v>11921017</v>
      </c>
      <c r="AC3267" s="16" t="s">
        <v>1781</v>
      </c>
      <c r="AD3267" s="16">
        <v>40004</v>
      </c>
      <c r="AF3267">
        <v>70004</v>
      </c>
      <c r="AH3267">
        <v>750000</v>
      </c>
      <c r="AI3267" s="16" t="s">
        <v>1777</v>
      </c>
      <c r="AJ3267" s="16" t="s">
        <v>1777</v>
      </c>
      <c r="AK3267" s="16" t="s">
        <v>351</v>
      </c>
    </row>
    <row r="3268" spans="2:37">
      <c r="B3268" s="16" t="n">
        <f>10000000+INDEX(编号表!$B:$B,MATCH(F3268,编号表!$A:$A,0))*100000+INDEX(编号表!$F:$F,MATCH(D3268,编号表!$E:$E,0))*1000+INDEX(编号表!$D:$D,MATCH(E3268,编号表!$C:$C,0))*10000+G3268</f>
        <v>11962018</v>
      </c>
      <c r="C3268" s="16" t="s">
        <v>3977</v>
      </c>
      <c r="D3268" s="16" t="s">
        <v>102</v>
      </c>
      <c r="E3268" s="16" t="s">
        <v>351</v>
      </c>
      <c r="F3268" s="16" t="s">
        <v>1777</v>
      </c>
      <c r="G3268" s="16">
        <v>18</v>
      </c>
      <c r="I3268" s="16">
        <v>60</v>
      </c>
      <c r="J3268" t="str">
        <f t="shared" si="53"/>
        <v>大类_灵品炼虚丹药</v>
      </c>
      <c r="K3268" s="16" t="s">
        <v>337</v>
      </c>
      <c r="L3268" s="16">
        <v>1</v>
      </c>
      <c r="M3268" s="16" t="s">
        <v>1777</v>
      </c>
      <c r="O3268" s="16">
        <v>0</v>
      </c>
      <c r="P3268" s="16" t="b">
        <v>1</v>
      </c>
      <c r="R3268" s="16" t="b">
        <v>0</v>
      </c>
      <c r="S3268" s="16">
        <v>1</v>
      </c>
      <c r="T3268" s="16" t="s">
        <v>91</v>
      </c>
      <c r="U3268" s="16">
        <v>999</v>
      </c>
      <c r="V3268" s="16" t="s">
        <v>1778</v>
      </c>
      <c r="W3268" s="16">
        <v>31962018</v>
      </c>
      <c r="Y3268" s="16" t="inlineStr">
        <is>
          <t>炼虚境灵品丹药。转化值增幅+5%，持续3600现实秒。</t>
        </is>
      </c>
      <c r="Z3268" s="16" t="inlineStr">
        <is>
          <t>|cff00FF00“所吸之气贵在善化，涓滴灵机亦可归于修途。温剂自有其宜，须量药力与丹毒而用。”——《灵气化元录》|r</t>
        </is>
      </c>
      <c r="AA3268" t="str" s="16">
        <v>炼丹可得。</v>
      </c>
      <c r="AB3268">
        <v>11921018</v>
      </c>
      <c r="AC3268" s="16" t="s">
        <v>1781</v>
      </c>
      <c r="AD3268" s="16">
        <v>40002</v>
      </c>
      <c r="AF3268">
        <v>70002</v>
      </c>
      <c r="AH3268">
        <v>37500</v>
      </c>
      <c r="AI3268" s="16" t="s">
        <v>1777</v>
      </c>
      <c r="AJ3268" s="16" t="s">
        <v>1777</v>
      </c>
      <c r="AK3268" s="16" t="s">
        <v>351</v>
      </c>
    </row>
    <row r="3269" spans="2:37">
      <c r="B3269" s="16" t="n">
        <f>10000000+INDEX(编号表!$B:$B,MATCH(F3269,编号表!$A:$A,0))*100000+INDEX(编号表!$F:$F,MATCH(D3269,编号表!$E:$E,0))*1000+INDEX(编号表!$D:$D,MATCH(E3269,编号表!$C:$C,0))*10000+G3269</f>
        <v>11963018</v>
      </c>
      <c r="C3269" s="16" t="s">
        <v>3977</v>
      </c>
      <c r="D3269" s="16" t="s">
        <v>105</v>
      </c>
      <c r="E3269" s="16" t="s">
        <v>351</v>
      </c>
      <c r="F3269" s="16" t="s">
        <v>1777</v>
      </c>
      <c r="G3269" s="16">
        <v>18</v>
      </c>
      <c r="I3269" s="16">
        <v>60</v>
      </c>
      <c r="J3269" t="str">
        <f t="shared" si="53"/>
        <v>大类_玄品炼虚丹药</v>
      </c>
      <c r="K3269" s="16" t="s">
        <v>337</v>
      </c>
      <c r="L3269" s="16">
        <v>1</v>
      </c>
      <c r="M3269" s="16" t="s">
        <v>1777</v>
      </c>
      <c r="O3269" s="16">
        <v>0</v>
      </c>
      <c r="P3269" s="16" t="b">
        <v>1</v>
      </c>
      <c r="R3269" s="16" t="b">
        <v>0</v>
      </c>
      <c r="S3269" s="16">
        <v>1</v>
      </c>
      <c r="T3269" s="16" t="s">
        <v>91</v>
      </c>
      <c r="U3269" s="16">
        <v>999</v>
      </c>
      <c r="V3269" s="16" t="s">
        <v>1778</v>
      </c>
      <c r="W3269" s="16">
        <v>31963018</v>
      </c>
      <c r="Y3269" s="16" t="inlineStr">
        <is>
          <t>炼虚境玄品丹药。转化值增幅+5%，持续6480现实秒。</t>
        </is>
      </c>
      <c r="Z3269" s="16" t="inlineStr">
        <is>
          <t>|cff00FF00“所吸之气贵在善化，涓滴灵机亦可归于修途。温剂自有其宜，须量药力与丹毒而用。”——《灵气化元录》|r</t>
        </is>
      </c>
      <c r="AA3269" t="str" s="16">
        <v>炼丹可得。</v>
      </c>
      <c r="AB3269">
        <v>11921018</v>
      </c>
      <c r="AC3269" s="16" t="s">
        <v>1781</v>
      </c>
      <c r="AD3269" s="16">
        <v>40003</v>
      </c>
      <c r="AF3269">
        <v>70003</v>
      </c>
      <c r="AH3269">
        <v>150000</v>
      </c>
      <c r="AI3269" s="16" t="s">
        <v>1777</v>
      </c>
      <c r="AJ3269" s="16" t="s">
        <v>1777</v>
      </c>
      <c r="AK3269" s="16" t="s">
        <v>351</v>
      </c>
    </row>
    <row r="3270" spans="2:37">
      <c r="B3270" s="16" t="n">
        <f>10000000+INDEX(编号表!$B:$B,MATCH(F3270,编号表!$A:$A,0))*100000+INDEX(编号表!$F:$F,MATCH(D3270,编号表!$E:$E,0))*1000+INDEX(编号表!$D:$D,MATCH(E3270,编号表!$C:$C,0))*10000+G3270</f>
        <v>11964018</v>
      </c>
      <c r="C3270" s="16" t="s">
        <v>3977</v>
      </c>
      <c r="D3270" s="16" t="s">
        <v>108</v>
      </c>
      <c r="E3270" s="16" t="s">
        <v>351</v>
      </c>
      <c r="F3270" s="16" t="s">
        <v>1777</v>
      </c>
      <c r="G3270" s="16">
        <v>18</v>
      </c>
      <c r="I3270" s="16">
        <v>60</v>
      </c>
      <c r="J3270" t="str">
        <f t="shared" si="53"/>
        <v>大类_仙品炼虚丹药</v>
      </c>
      <c r="K3270" s="16" t="s">
        <v>337</v>
      </c>
      <c r="L3270" s="16">
        <v>1</v>
      </c>
      <c r="M3270" s="16" t="s">
        <v>1777</v>
      </c>
      <c r="O3270" s="16">
        <v>0</v>
      </c>
      <c r="P3270" s="16" t="b">
        <v>1</v>
      </c>
      <c r="R3270" s="16" t="b">
        <v>0</v>
      </c>
      <c r="S3270" s="16">
        <v>1</v>
      </c>
      <c r="T3270" s="16" t="s">
        <v>91</v>
      </c>
      <c r="U3270" s="16">
        <v>999</v>
      </c>
      <c r="V3270" s="16" t="s">
        <v>1778</v>
      </c>
      <c r="W3270" s="16">
        <v>31964018</v>
      </c>
      <c r="Y3270" s="16" t="inlineStr">
        <is>
          <t>炼虚境仙品丹药。转化值增幅+5%，持续11664现实秒。</t>
        </is>
      </c>
      <c r="Z3270" s="16" t="inlineStr">
        <is>
          <t>|cff00FF00“所吸之气贵在善化，涓滴灵机亦可归于修途。温剂自有其宜，须量药力与丹毒而用。”——《灵气化元录》|r</t>
        </is>
      </c>
      <c r="AA3270" t="str" s="16">
        <v>炼丹可得。</v>
      </c>
      <c r="AB3270">
        <v>11921018</v>
      </c>
      <c r="AC3270" s="16" t="s">
        <v>1781</v>
      </c>
      <c r="AD3270" s="16">
        <v>40004</v>
      </c>
      <c r="AF3270">
        <v>70004</v>
      </c>
      <c r="AH3270">
        <v>750000</v>
      </c>
      <c r="AI3270" s="16" t="s">
        <v>1777</v>
      </c>
      <c r="AJ3270" s="16" t="s">
        <v>1777</v>
      </c>
      <c r="AK3270" s="16" t="s">
        <v>351</v>
      </c>
    </row>
    <row r="3271" spans="2:37">
      <c r="B3271" s="16" t="n">
        <f>10000000+INDEX(编号表!$B:$B,MATCH(F3271,编号表!$A:$A,0))*100000+INDEX(编号表!$F:$F,MATCH(D3271,编号表!$E:$E,0))*1000+INDEX(编号表!$D:$D,MATCH(E3271,编号表!$C:$C,0))*10000+G3271</f>
        <v>11962019</v>
      </c>
      <c r="C3271" s="16" t="s">
        <v>3981</v>
      </c>
      <c r="D3271" s="16" t="s">
        <v>102</v>
      </c>
      <c r="E3271" s="16" t="s">
        <v>351</v>
      </c>
      <c r="F3271" s="16" t="s">
        <v>1777</v>
      </c>
      <c r="G3271" s="16">
        <v>19</v>
      </c>
      <c r="I3271" s="16">
        <v>60</v>
      </c>
      <c r="J3271" t="str">
        <f t="shared" si="53"/>
        <v>大类_灵品炼虚丹药</v>
      </c>
      <c r="K3271" s="16" t="s">
        <v>337</v>
      </c>
      <c r="L3271" s="16">
        <v>1</v>
      </c>
      <c r="M3271" s="16" t="s">
        <v>1777</v>
      </c>
      <c r="O3271" s="16">
        <v>0</v>
      </c>
      <c r="P3271" s="16" t="b">
        <v>1</v>
      </c>
      <c r="R3271" s="16" t="b">
        <v>0</v>
      </c>
      <c r="S3271" s="16">
        <v>1</v>
      </c>
      <c r="T3271" s="16" t="s">
        <v>91</v>
      </c>
      <c r="U3271" s="16">
        <v>999</v>
      </c>
      <c r="V3271" s="16" t="s">
        <v>1778</v>
      </c>
      <c r="W3271" s="16">
        <v>31962019</v>
      </c>
      <c r="Y3271" s="16" t="inlineStr">
        <is>
          <t>炼虚境灵品丹药。转化值增幅+6%，持续2400现实秒。</t>
        </is>
      </c>
      <c r="Z3271" s="16" t="inlineStr">
        <is>
          <t>|cff00FF00“所吸之气贵在善化，涓滴灵机亦可归于修途。热剂自有其宜，须量药力与丹毒而用。”——《灵气化元录》|r</t>
        </is>
      </c>
      <c r="AA3271" t="str" s="16">
        <v>炼丹可得。</v>
      </c>
      <c r="AB3271">
        <v>11921019</v>
      </c>
      <c r="AC3271" s="16" t="s">
        <v>1781</v>
      </c>
      <c r="AD3271" s="16">
        <v>40002</v>
      </c>
      <c r="AF3271">
        <v>70002</v>
      </c>
      <c r="AH3271">
        <v>37500</v>
      </c>
      <c r="AI3271" s="16" t="s">
        <v>1777</v>
      </c>
      <c r="AJ3271" s="16" t="s">
        <v>1777</v>
      </c>
      <c r="AK3271" s="16" t="s">
        <v>351</v>
      </c>
    </row>
    <row r="3272" spans="2:37">
      <c r="B3272" s="16" t="n">
        <f>10000000+INDEX(编号表!$B:$B,MATCH(F3272,编号表!$A:$A,0))*100000+INDEX(编号表!$F:$F,MATCH(D3272,编号表!$E:$E,0))*1000+INDEX(编号表!$D:$D,MATCH(E3272,编号表!$C:$C,0))*10000+G3272</f>
        <v>11963019</v>
      </c>
      <c r="C3272" s="16" t="s">
        <v>3981</v>
      </c>
      <c r="D3272" s="16" t="s">
        <v>105</v>
      </c>
      <c r="E3272" s="16" t="s">
        <v>351</v>
      </c>
      <c r="F3272" s="16" t="s">
        <v>1777</v>
      </c>
      <c r="G3272" s="16">
        <v>19</v>
      </c>
      <c r="I3272" s="16">
        <v>60</v>
      </c>
      <c r="J3272" t="str">
        <f t="shared" si="53"/>
        <v>大类_玄品炼虚丹药</v>
      </c>
      <c r="K3272" s="16" t="s">
        <v>337</v>
      </c>
      <c r="L3272" s="16">
        <v>1</v>
      </c>
      <c r="M3272" s="16" t="s">
        <v>1777</v>
      </c>
      <c r="O3272" s="16">
        <v>0</v>
      </c>
      <c r="P3272" s="16" t="b">
        <v>1</v>
      </c>
      <c r="R3272" s="16" t="b">
        <v>0</v>
      </c>
      <c r="S3272" s="16">
        <v>1</v>
      </c>
      <c r="T3272" s="16" t="s">
        <v>91</v>
      </c>
      <c r="U3272" s="16">
        <v>999</v>
      </c>
      <c r="V3272" s="16" t="s">
        <v>1778</v>
      </c>
      <c r="W3272" s="16">
        <v>31963019</v>
      </c>
      <c r="Y3272" s="16" t="inlineStr">
        <is>
          <t>炼虚境玄品丹药。转化值增幅+6%，持续4320现实秒。</t>
        </is>
      </c>
      <c r="Z3272" s="16" t="inlineStr">
        <is>
          <t>|cff00FF00“所吸之气贵在善化，涓滴灵机亦可归于修途。热剂自有其宜，须量药力与丹毒而用。”——《灵气化元录》|r</t>
        </is>
      </c>
      <c r="AA3272" t="str" s="16">
        <v>炼丹可得。</v>
      </c>
      <c r="AB3272">
        <v>11921019</v>
      </c>
      <c r="AC3272" s="16" t="s">
        <v>1781</v>
      </c>
      <c r="AD3272" s="16">
        <v>40003</v>
      </c>
      <c r="AF3272">
        <v>70003</v>
      </c>
      <c r="AH3272">
        <v>150000</v>
      </c>
      <c r="AI3272" s="16" t="s">
        <v>1777</v>
      </c>
      <c r="AJ3272" s="16" t="s">
        <v>1777</v>
      </c>
      <c r="AK3272" s="16" t="s">
        <v>351</v>
      </c>
    </row>
    <row r="3273" spans="2:37">
      <c r="B3273" s="16" t="n">
        <f>10000000+INDEX(编号表!$B:$B,MATCH(F3273,编号表!$A:$A,0))*100000+INDEX(编号表!$F:$F,MATCH(D3273,编号表!$E:$E,0))*1000+INDEX(编号表!$D:$D,MATCH(E3273,编号表!$C:$C,0))*10000+G3273</f>
        <v>11964019</v>
      </c>
      <c r="C3273" s="16" t="s">
        <v>3981</v>
      </c>
      <c r="D3273" s="16" t="s">
        <v>108</v>
      </c>
      <c r="E3273" s="16" t="s">
        <v>351</v>
      </c>
      <c r="F3273" s="16" t="s">
        <v>1777</v>
      </c>
      <c r="G3273" s="16">
        <v>19</v>
      </c>
      <c r="I3273" s="16">
        <v>60</v>
      </c>
      <c r="J3273" t="str">
        <f t="shared" si="53"/>
        <v>大类_仙品炼虚丹药</v>
      </c>
      <c r="K3273" s="16" t="s">
        <v>337</v>
      </c>
      <c r="L3273" s="16">
        <v>1</v>
      </c>
      <c r="M3273" s="16" t="s">
        <v>1777</v>
      </c>
      <c r="O3273" s="16">
        <v>0</v>
      </c>
      <c r="P3273" s="16" t="b">
        <v>1</v>
      </c>
      <c r="R3273" s="16" t="b">
        <v>0</v>
      </c>
      <c r="S3273" s="16">
        <v>1</v>
      </c>
      <c r="T3273" s="16" t="s">
        <v>91</v>
      </c>
      <c r="U3273" s="16">
        <v>999</v>
      </c>
      <c r="V3273" s="16" t="s">
        <v>1778</v>
      </c>
      <c r="W3273" s="16">
        <v>31964019</v>
      </c>
      <c r="Y3273" s="16" t="inlineStr">
        <is>
          <t>炼虚境仙品丹药。转化值增幅+6%，持续7776现实秒。</t>
        </is>
      </c>
      <c r="Z3273" s="16" t="inlineStr">
        <is>
          <t>|cff00FF00“所吸之气贵在善化，涓滴灵机亦可归于修途。热剂自有其宜，须量药力与丹毒而用。”——《灵气化元录》|r</t>
        </is>
      </c>
      <c r="AA3273" t="str" s="16">
        <v>炼丹可得。</v>
      </c>
      <c r="AB3273">
        <v>11921019</v>
      </c>
      <c r="AC3273" s="16" t="s">
        <v>1781</v>
      </c>
      <c r="AD3273" s="16">
        <v>40004</v>
      </c>
      <c r="AF3273">
        <v>70004</v>
      </c>
      <c r="AH3273">
        <v>750000</v>
      </c>
      <c r="AI3273" s="16" t="s">
        <v>1777</v>
      </c>
      <c r="AJ3273" s="16" t="s">
        <v>1777</v>
      </c>
      <c r="AK3273" s="16" t="s">
        <v>351</v>
      </c>
    </row>
    <row r="3274" spans="2:37">
      <c r="B3274" s="16" t="n">
        <f>10000000+INDEX(编号表!$B:$B,MATCH(F3274,编号表!$A:$A,0))*100000+INDEX(编号表!$F:$F,MATCH(D3274,编号表!$E:$E,0))*1000+INDEX(编号表!$D:$D,MATCH(E3274,编号表!$C:$C,0))*10000+G3274</f>
        <v>11962020</v>
      </c>
      <c r="C3274" s="16" t="s">
        <v>3985</v>
      </c>
      <c r="D3274" s="16" t="s">
        <v>102</v>
      </c>
      <c r="E3274" s="16" t="s">
        <v>351</v>
      </c>
      <c r="F3274" s="16" t="s">
        <v>1777</v>
      </c>
      <c r="G3274" s="16">
        <v>20</v>
      </c>
      <c r="I3274" s="16">
        <v>60</v>
      </c>
      <c r="J3274" t="str">
        <f t="shared" si="53"/>
        <v>大类_灵品炼虚丹药</v>
      </c>
      <c r="K3274" s="16" t="s">
        <v>337</v>
      </c>
      <c r="L3274" s="16">
        <v>1</v>
      </c>
      <c r="M3274" s="16" t="s">
        <v>1777</v>
      </c>
      <c r="O3274" s="16">
        <v>0</v>
      </c>
      <c r="P3274" s="16" t="b">
        <v>1</v>
      </c>
      <c r="R3274" s="16" t="b">
        <v>0</v>
      </c>
      <c r="S3274" s="16">
        <v>1</v>
      </c>
      <c r="T3274" s="16" t="s">
        <v>91</v>
      </c>
      <c r="U3274" s="16">
        <v>999</v>
      </c>
      <c r="V3274" s="16" t="s">
        <v>1778</v>
      </c>
      <c r="W3274" s="16">
        <v>31962020</v>
      </c>
      <c r="Y3274" s="16" t="inlineStr">
        <is>
          <t>炼虚境灵品丹药。获得修为总量180000点，按3600现实秒的经过时间线性结算（操作时补结差额）。</t>
        </is>
      </c>
      <c r="Z3274" s="16" t="inlineStr">
        <is>
          <t>|cff00FF00“药中积蕴归于修为，进境仍须修士自越其关。寒剂自有其宜，须量药力与丹毒而用。”——《聚元积修录》|r</t>
        </is>
      </c>
      <c r="AA3274" t="str" s="16">
        <v>炼丹可得。</v>
      </c>
      <c r="AB3274">
        <v>11921020</v>
      </c>
      <c r="AC3274" s="16" t="s">
        <v>1781</v>
      </c>
      <c r="AD3274" s="16">
        <v>40002</v>
      </c>
      <c r="AF3274">
        <v>70002</v>
      </c>
      <c r="AH3274">
        <v>37500</v>
      </c>
      <c r="AI3274" s="16" t="s">
        <v>1777</v>
      </c>
      <c r="AJ3274" s="16" t="s">
        <v>1777</v>
      </c>
      <c r="AK3274" s="16" t="s">
        <v>351</v>
      </c>
    </row>
    <row r="3275" spans="2:37">
      <c r="B3275" s="16" t="n">
        <f>10000000+INDEX(编号表!$B:$B,MATCH(F3275,编号表!$A:$A,0))*100000+INDEX(编号表!$F:$F,MATCH(D3275,编号表!$E:$E,0))*1000+INDEX(编号表!$D:$D,MATCH(E3275,编号表!$C:$C,0))*10000+G3275</f>
        <v>11963020</v>
      </c>
      <c r="C3275" s="16" t="s">
        <v>3985</v>
      </c>
      <c r="D3275" s="16" t="s">
        <v>105</v>
      </c>
      <c r="E3275" s="16" t="s">
        <v>351</v>
      </c>
      <c r="F3275" s="16" t="s">
        <v>1777</v>
      </c>
      <c r="G3275" s="16">
        <v>20</v>
      </c>
      <c r="I3275" s="16">
        <v>60</v>
      </c>
      <c r="J3275" t="str">
        <f t="shared" si="53"/>
        <v>大类_玄品炼虚丹药</v>
      </c>
      <c r="K3275" s="16" t="s">
        <v>337</v>
      </c>
      <c r="L3275" s="16">
        <v>1</v>
      </c>
      <c r="M3275" s="16" t="s">
        <v>1777</v>
      </c>
      <c r="O3275" s="16">
        <v>0</v>
      </c>
      <c r="P3275" s="16" t="b">
        <v>1</v>
      </c>
      <c r="R3275" s="16" t="b">
        <v>0</v>
      </c>
      <c r="S3275" s="16">
        <v>1</v>
      </c>
      <c r="T3275" s="16" t="s">
        <v>91</v>
      </c>
      <c r="U3275" s="16">
        <v>999</v>
      </c>
      <c r="V3275" s="16" t="s">
        <v>1778</v>
      </c>
      <c r="W3275" s="16">
        <v>31963020</v>
      </c>
      <c r="Y3275" s="16" t="inlineStr">
        <is>
          <t>炼虚境玄品丹药。获得修为总量324000点，按3600现实秒的经过时间线性结算（操作时补结差额）。</t>
        </is>
      </c>
      <c r="Z3275" s="16" t="inlineStr">
        <is>
          <t>|cff00FF00“药中积蕴归于修为，进境仍须修士自越其关。寒剂自有其宜，须量药力与丹毒而用。”——《聚元积修录》|r</t>
        </is>
      </c>
      <c r="AA3275" t="str" s="16">
        <v>炼丹可得。</v>
      </c>
      <c r="AB3275">
        <v>11921020</v>
      </c>
      <c r="AC3275" s="16" t="s">
        <v>1781</v>
      </c>
      <c r="AD3275" s="16">
        <v>40003</v>
      </c>
      <c r="AF3275">
        <v>70003</v>
      </c>
      <c r="AH3275">
        <v>150000</v>
      </c>
      <c r="AI3275" s="16" t="s">
        <v>1777</v>
      </c>
      <c r="AJ3275" s="16" t="s">
        <v>1777</v>
      </c>
      <c r="AK3275" s="16" t="s">
        <v>351</v>
      </c>
    </row>
    <row r="3276" spans="2:37">
      <c r="B3276" s="16" t="n">
        <f>10000000+INDEX(编号表!$B:$B,MATCH(F3276,编号表!$A:$A,0))*100000+INDEX(编号表!$F:$F,MATCH(D3276,编号表!$E:$E,0))*1000+INDEX(编号表!$D:$D,MATCH(E3276,编号表!$C:$C,0))*10000+G3276</f>
        <v>11964020</v>
      </c>
      <c r="C3276" s="16" t="s">
        <v>3985</v>
      </c>
      <c r="D3276" s="16" t="s">
        <v>108</v>
      </c>
      <c r="E3276" s="16" t="s">
        <v>351</v>
      </c>
      <c r="F3276" s="16" t="s">
        <v>1777</v>
      </c>
      <c r="G3276" s="16">
        <v>20</v>
      </c>
      <c r="I3276" s="16">
        <v>60</v>
      </c>
      <c r="J3276" t="str">
        <f t="shared" si="53"/>
        <v>大类_仙品炼虚丹药</v>
      </c>
      <c r="K3276" s="16" t="s">
        <v>337</v>
      </c>
      <c r="L3276" s="16">
        <v>1</v>
      </c>
      <c r="M3276" s="16" t="s">
        <v>1777</v>
      </c>
      <c r="O3276" s="16">
        <v>0</v>
      </c>
      <c r="P3276" s="16" t="b">
        <v>1</v>
      </c>
      <c r="R3276" s="16" t="b">
        <v>0</v>
      </c>
      <c r="S3276" s="16">
        <v>1</v>
      </c>
      <c r="T3276" s="16" t="s">
        <v>91</v>
      </c>
      <c r="U3276" s="16">
        <v>999</v>
      </c>
      <c r="V3276" s="16" t="s">
        <v>1778</v>
      </c>
      <c r="W3276" s="16">
        <v>31964020</v>
      </c>
      <c r="Y3276" s="16" t="inlineStr">
        <is>
          <t>炼虚境仙品丹药。获得修为总量583200点，按3600现实秒的经过时间线性结算（操作时补结差额）。</t>
        </is>
      </c>
      <c r="Z3276" s="16" t="inlineStr">
        <is>
          <t>|cff00FF00“药中积蕴归于修为，进境仍须修士自越其关。寒剂自有其宜，须量药力与丹毒而用。”——《聚元积修录》|r</t>
        </is>
      </c>
      <c r="AA3276" t="str" s="16">
        <v>炼丹可得。</v>
      </c>
      <c r="AB3276">
        <v>11921020</v>
      </c>
      <c r="AC3276" s="16" t="s">
        <v>1781</v>
      </c>
      <c r="AD3276" s="16">
        <v>40004</v>
      </c>
      <c r="AF3276">
        <v>70004</v>
      </c>
      <c r="AH3276">
        <v>750000</v>
      </c>
      <c r="AI3276" s="16" t="s">
        <v>1777</v>
      </c>
      <c r="AJ3276" s="16" t="s">
        <v>1777</v>
      </c>
      <c r="AK3276" s="16" t="s">
        <v>351</v>
      </c>
    </row>
    <row r="3277" spans="2:37">
      <c r="B3277" s="16" t="n">
        <f>10000000+INDEX(编号表!$B:$B,MATCH(F3277,编号表!$A:$A,0))*100000+INDEX(编号表!$F:$F,MATCH(D3277,编号表!$E:$E,0))*1000+INDEX(编号表!$D:$D,MATCH(E3277,编号表!$C:$C,0))*10000+G3277</f>
        <v>11962021</v>
      </c>
      <c r="C3277" s="16" t="s">
        <v>3989</v>
      </c>
      <c r="D3277" s="16" t="s">
        <v>102</v>
      </c>
      <c r="E3277" s="16" t="s">
        <v>351</v>
      </c>
      <c r="F3277" s="16" t="s">
        <v>1777</v>
      </c>
      <c r="G3277" s="16">
        <v>21</v>
      </c>
      <c r="I3277" s="16">
        <v>60</v>
      </c>
      <c r="J3277" t="str">
        <f t="shared" si="53"/>
        <v>大类_灵品炼虚丹药</v>
      </c>
      <c r="K3277" s="16" t="s">
        <v>337</v>
      </c>
      <c r="L3277" s="16">
        <v>1</v>
      </c>
      <c r="M3277" s="16" t="s">
        <v>1777</v>
      </c>
      <c r="O3277" s="16">
        <v>0</v>
      </c>
      <c r="P3277" s="16" t="b">
        <v>1</v>
      </c>
      <c r="R3277" s="16" t="b">
        <v>0</v>
      </c>
      <c r="S3277" s="16">
        <v>1</v>
      </c>
      <c r="T3277" s="16" t="s">
        <v>91</v>
      </c>
      <c r="U3277" s="16">
        <v>999</v>
      </c>
      <c r="V3277" s="16" t="s">
        <v>1778</v>
      </c>
      <c r="W3277" s="16">
        <v>31962021</v>
      </c>
      <c r="Y3277" s="16" t="inlineStr">
        <is>
          <t>炼虚境灵品丹药。获得修为总量96000点。</t>
        </is>
      </c>
      <c r="Z3277" s="16" t="inlineStr">
        <is>
          <t>|cff00FF00“药中积蕴归于修为，进境仍须修士自越其关。凉剂自有其宜，须量药力与丹毒而用。”——《聚元积修录》|r</t>
        </is>
      </c>
      <c r="AA3277" t="str" s="16">
        <v>炼丹可得。</v>
      </c>
      <c r="AB3277">
        <v>11921021</v>
      </c>
      <c r="AC3277" s="16" t="s">
        <v>1781</v>
      </c>
      <c r="AD3277" s="16">
        <v>40002</v>
      </c>
      <c r="AF3277">
        <v>70002</v>
      </c>
      <c r="AH3277">
        <v>37500</v>
      </c>
      <c r="AI3277" s="16" t="s">
        <v>1777</v>
      </c>
      <c r="AJ3277" s="16" t="s">
        <v>1777</v>
      </c>
      <c r="AK3277" s="16" t="s">
        <v>351</v>
      </c>
    </row>
    <row r="3278" spans="2:37">
      <c r="B3278" s="16" t="n">
        <f>10000000+INDEX(编号表!$B:$B,MATCH(F3278,编号表!$A:$A,0))*100000+INDEX(编号表!$F:$F,MATCH(D3278,编号表!$E:$E,0))*1000+INDEX(编号表!$D:$D,MATCH(E3278,编号表!$C:$C,0))*10000+G3278</f>
        <v>11963021</v>
      </c>
      <c r="C3278" s="16" t="s">
        <v>3989</v>
      </c>
      <c r="D3278" s="16" t="s">
        <v>105</v>
      </c>
      <c r="E3278" s="16" t="s">
        <v>351</v>
      </c>
      <c r="F3278" s="16" t="s">
        <v>1777</v>
      </c>
      <c r="G3278" s="16">
        <v>21</v>
      </c>
      <c r="I3278" s="16">
        <v>60</v>
      </c>
      <c r="J3278" t="str">
        <f t="shared" si="53"/>
        <v>大类_玄品炼虚丹药</v>
      </c>
      <c r="K3278" s="16" t="s">
        <v>337</v>
      </c>
      <c r="L3278" s="16">
        <v>1</v>
      </c>
      <c r="M3278" s="16" t="s">
        <v>1777</v>
      </c>
      <c r="O3278" s="16">
        <v>0</v>
      </c>
      <c r="P3278" s="16" t="b">
        <v>1</v>
      </c>
      <c r="R3278" s="16" t="b">
        <v>0</v>
      </c>
      <c r="S3278" s="16">
        <v>1</v>
      </c>
      <c r="T3278" s="16" t="s">
        <v>91</v>
      </c>
      <c r="U3278" s="16">
        <v>999</v>
      </c>
      <c r="V3278" s="16" t="s">
        <v>1778</v>
      </c>
      <c r="W3278" s="16">
        <v>31963021</v>
      </c>
      <c r="Y3278" s="16" t="inlineStr">
        <is>
          <t>炼虚境玄品丹药。获得修为总量172800点。</t>
        </is>
      </c>
      <c r="Z3278" s="16" t="inlineStr">
        <is>
          <t>|cff00FF00“药中积蕴归于修为，进境仍须修士自越其关。凉剂自有其宜，须量药力与丹毒而用。”——《聚元积修录》|r</t>
        </is>
      </c>
      <c r="AA3278" t="str" s="16">
        <v>炼丹可得。</v>
      </c>
      <c r="AB3278">
        <v>11921021</v>
      </c>
      <c r="AC3278" s="16" t="s">
        <v>1781</v>
      </c>
      <c r="AD3278" s="16">
        <v>40003</v>
      </c>
      <c r="AF3278">
        <v>70003</v>
      </c>
      <c r="AH3278">
        <v>150000</v>
      </c>
      <c r="AI3278" s="16" t="s">
        <v>1777</v>
      </c>
      <c r="AJ3278" s="16" t="s">
        <v>1777</v>
      </c>
      <c r="AK3278" s="16" t="s">
        <v>351</v>
      </c>
    </row>
    <row r="3279" spans="2:37">
      <c r="B3279" s="16" t="n">
        <f>10000000+INDEX(编号表!$B:$B,MATCH(F3279,编号表!$A:$A,0))*100000+INDEX(编号表!$F:$F,MATCH(D3279,编号表!$E:$E,0))*1000+INDEX(编号表!$D:$D,MATCH(E3279,编号表!$C:$C,0))*10000+G3279</f>
        <v>11964021</v>
      </c>
      <c r="C3279" s="16" t="s">
        <v>3989</v>
      </c>
      <c r="D3279" s="16" t="s">
        <v>108</v>
      </c>
      <c r="E3279" s="16" t="s">
        <v>351</v>
      </c>
      <c r="F3279" s="16" t="s">
        <v>1777</v>
      </c>
      <c r="G3279" s="16">
        <v>21</v>
      </c>
      <c r="I3279" s="16">
        <v>60</v>
      </c>
      <c r="J3279" t="str">
        <f t="shared" si="53"/>
        <v>大类_仙品炼虚丹药</v>
      </c>
      <c r="K3279" s="16" t="s">
        <v>337</v>
      </c>
      <c r="L3279" s="16">
        <v>1</v>
      </c>
      <c r="M3279" s="16" t="s">
        <v>1777</v>
      </c>
      <c r="O3279" s="16">
        <v>0</v>
      </c>
      <c r="P3279" s="16" t="b">
        <v>1</v>
      </c>
      <c r="R3279" s="16" t="b">
        <v>0</v>
      </c>
      <c r="S3279" s="16">
        <v>1</v>
      </c>
      <c r="T3279" s="16" t="s">
        <v>91</v>
      </c>
      <c r="U3279" s="16">
        <v>999</v>
      </c>
      <c r="V3279" s="16" t="s">
        <v>1778</v>
      </c>
      <c r="W3279" s="16">
        <v>31964021</v>
      </c>
      <c r="Y3279" s="16" t="inlineStr">
        <is>
          <t>炼虚境仙品丹药。获得修为总量311040点。</t>
        </is>
      </c>
      <c r="Z3279" s="16" t="inlineStr">
        <is>
          <t>|cff00FF00“药中积蕴归于修为，进境仍须修士自越其关。凉剂自有其宜，须量药力与丹毒而用。”——《聚元积修录》|r</t>
        </is>
      </c>
      <c r="AA3279" t="str" s="16">
        <v>炼丹可得。</v>
      </c>
      <c r="AB3279">
        <v>11921021</v>
      </c>
      <c r="AC3279" s="16" t="s">
        <v>1781</v>
      </c>
      <c r="AD3279" s="16">
        <v>40004</v>
      </c>
      <c r="AF3279">
        <v>70004</v>
      </c>
      <c r="AH3279">
        <v>750000</v>
      </c>
      <c r="AI3279" s="16" t="s">
        <v>1777</v>
      </c>
      <c r="AJ3279" s="16" t="s">
        <v>1777</v>
      </c>
      <c r="AK3279" s="16" t="s">
        <v>351</v>
      </c>
    </row>
    <row r="3280" spans="2:37">
      <c r="B3280" s="16" t="n">
        <f>10000000+INDEX(编号表!$B:$B,MATCH(F3280,编号表!$A:$A,0))*100000+INDEX(编号表!$F:$F,MATCH(D3280,编号表!$E:$E,0))*1000+INDEX(编号表!$D:$D,MATCH(E3280,编号表!$C:$C,0))*10000+G3280</f>
        <v>11962022</v>
      </c>
      <c r="C3280" s="16" t="s">
        <v>3993</v>
      </c>
      <c r="D3280" s="16" t="s">
        <v>102</v>
      </c>
      <c r="E3280" s="16" t="s">
        <v>351</v>
      </c>
      <c r="F3280" s="16" t="s">
        <v>1777</v>
      </c>
      <c r="G3280" s="16">
        <v>22</v>
      </c>
      <c r="I3280" s="16">
        <v>60</v>
      </c>
      <c r="J3280" t="str">
        <f t="shared" si="53"/>
        <v>大类_灵品炼虚丹药</v>
      </c>
      <c r="K3280" s="16" t="s">
        <v>337</v>
      </c>
      <c r="L3280" s="16">
        <v>1</v>
      </c>
      <c r="M3280" s="16" t="s">
        <v>1777</v>
      </c>
      <c r="O3280" s="16">
        <v>0</v>
      </c>
      <c r="P3280" s="16" t="b">
        <v>1</v>
      </c>
      <c r="R3280" s="16" t="b">
        <v>0</v>
      </c>
      <c r="S3280" s="16">
        <v>1</v>
      </c>
      <c r="T3280" s="16" t="s">
        <v>91</v>
      </c>
      <c r="U3280" s="16">
        <v>999</v>
      </c>
      <c r="V3280" s="16" t="s">
        <v>1778</v>
      </c>
      <c r="W3280" s="16">
        <v>31962022</v>
      </c>
      <c r="Y3280" s="16" t="inlineStr">
        <is>
          <t>炼虚境灵品丹药。获得修为总量120000点。</t>
        </is>
      </c>
      <c r="Z3280" s="16" t="inlineStr">
        <is>
          <t>|cff00FF00“药中积蕴归于修为，进境仍须修士自越其关。平剂自有其宜，须量药力与丹毒而用。”——《聚元积修录》|r</t>
        </is>
      </c>
      <c r="AA3280" t="str" s="16">
        <v>炼丹可得。</v>
      </c>
      <c r="AB3280">
        <v>11921022</v>
      </c>
      <c r="AC3280" s="16" t="s">
        <v>1781</v>
      </c>
      <c r="AD3280" s="16">
        <v>40002</v>
      </c>
      <c r="AF3280">
        <v>70002</v>
      </c>
      <c r="AH3280">
        <v>37500</v>
      </c>
      <c r="AI3280" s="16" t="s">
        <v>1777</v>
      </c>
      <c r="AJ3280" s="16" t="s">
        <v>1777</v>
      </c>
      <c r="AK3280" s="16" t="s">
        <v>351</v>
      </c>
    </row>
    <row r="3281" spans="2:37">
      <c r="B3281" s="16" t="n">
        <f>10000000+INDEX(编号表!$B:$B,MATCH(F3281,编号表!$A:$A,0))*100000+INDEX(编号表!$F:$F,MATCH(D3281,编号表!$E:$E,0))*1000+INDEX(编号表!$D:$D,MATCH(E3281,编号表!$C:$C,0))*10000+G3281</f>
        <v>11963022</v>
      </c>
      <c r="C3281" s="16" t="s">
        <v>3993</v>
      </c>
      <c r="D3281" s="16" t="s">
        <v>105</v>
      </c>
      <c r="E3281" s="16" t="s">
        <v>351</v>
      </c>
      <c r="F3281" s="16" t="s">
        <v>1777</v>
      </c>
      <c r="G3281" s="16">
        <v>22</v>
      </c>
      <c r="I3281" s="16">
        <v>60</v>
      </c>
      <c r="J3281" t="str">
        <f t="shared" si="53"/>
        <v>大类_玄品炼虚丹药</v>
      </c>
      <c r="K3281" s="16" t="s">
        <v>337</v>
      </c>
      <c r="L3281" s="16">
        <v>1</v>
      </c>
      <c r="M3281" s="16" t="s">
        <v>1777</v>
      </c>
      <c r="O3281" s="16">
        <v>0</v>
      </c>
      <c r="P3281" s="16" t="b">
        <v>1</v>
      </c>
      <c r="R3281" s="16" t="b">
        <v>0</v>
      </c>
      <c r="S3281" s="16">
        <v>1</v>
      </c>
      <c r="T3281" s="16" t="s">
        <v>91</v>
      </c>
      <c r="U3281" s="16">
        <v>999</v>
      </c>
      <c r="V3281" s="16" t="s">
        <v>1778</v>
      </c>
      <c r="W3281" s="16">
        <v>31963022</v>
      </c>
      <c r="Y3281" s="16" t="inlineStr">
        <is>
          <t>炼虚境玄品丹药。获得修为总量216000点。</t>
        </is>
      </c>
      <c r="Z3281" s="16" t="inlineStr">
        <is>
          <t>|cff00FF00“药中积蕴归于修为，进境仍须修士自越其关。平剂自有其宜，须量药力与丹毒而用。”——《聚元积修录》|r</t>
        </is>
      </c>
      <c r="AA3281" t="str" s="16">
        <v>炼丹可得。</v>
      </c>
      <c r="AB3281">
        <v>11921022</v>
      </c>
      <c r="AC3281" s="16" t="s">
        <v>1781</v>
      </c>
      <c r="AD3281" s="16">
        <v>40003</v>
      </c>
      <c r="AF3281">
        <v>70003</v>
      </c>
      <c r="AH3281">
        <v>150000</v>
      </c>
      <c r="AI3281" s="16" t="s">
        <v>1777</v>
      </c>
      <c r="AJ3281" s="16" t="s">
        <v>1777</v>
      </c>
      <c r="AK3281" s="16" t="s">
        <v>351</v>
      </c>
    </row>
    <row r="3282" spans="2:37">
      <c r="B3282" s="16" t="n">
        <f>10000000+INDEX(编号表!$B:$B,MATCH(F3282,编号表!$A:$A,0))*100000+INDEX(编号表!$F:$F,MATCH(D3282,编号表!$E:$E,0))*1000+INDEX(编号表!$D:$D,MATCH(E3282,编号表!$C:$C,0))*10000+G3282</f>
        <v>11964022</v>
      </c>
      <c r="C3282" s="16" t="s">
        <v>3993</v>
      </c>
      <c r="D3282" s="16" t="s">
        <v>108</v>
      </c>
      <c r="E3282" s="16" t="s">
        <v>351</v>
      </c>
      <c r="F3282" s="16" t="s">
        <v>1777</v>
      </c>
      <c r="G3282" s="16">
        <v>22</v>
      </c>
      <c r="I3282" s="16">
        <v>60</v>
      </c>
      <c r="J3282" t="str">
        <f t="shared" si="53"/>
        <v>大类_仙品炼虚丹药</v>
      </c>
      <c r="K3282" s="16" t="s">
        <v>337</v>
      </c>
      <c r="L3282" s="16">
        <v>1</v>
      </c>
      <c r="M3282" s="16" t="s">
        <v>1777</v>
      </c>
      <c r="O3282" s="16">
        <v>0</v>
      </c>
      <c r="P3282" s="16" t="b">
        <v>1</v>
      </c>
      <c r="R3282" s="16" t="b">
        <v>0</v>
      </c>
      <c r="S3282" s="16">
        <v>1</v>
      </c>
      <c r="T3282" s="16" t="s">
        <v>91</v>
      </c>
      <c r="U3282" s="16">
        <v>999</v>
      </c>
      <c r="V3282" s="16" t="s">
        <v>1778</v>
      </c>
      <c r="W3282" s="16">
        <v>31964022</v>
      </c>
      <c r="Y3282" s="16" t="inlineStr">
        <is>
          <t>炼虚境仙品丹药。获得修为总量388800点。</t>
        </is>
      </c>
      <c r="Z3282" s="16" t="inlineStr">
        <is>
          <t>|cff00FF00“药中积蕴归于修为，进境仍须修士自越其关。平剂自有其宜，须量药力与丹毒而用。”——《聚元积修录》|r</t>
        </is>
      </c>
      <c r="AA3282" t="str" s="16">
        <v>炼丹可得。</v>
      </c>
      <c r="AB3282">
        <v>11921022</v>
      </c>
      <c r="AC3282" s="16" t="s">
        <v>1781</v>
      </c>
      <c r="AD3282" s="16">
        <v>40004</v>
      </c>
      <c r="AF3282">
        <v>70004</v>
      </c>
      <c r="AH3282">
        <v>750000</v>
      </c>
      <c r="AI3282" s="16" t="s">
        <v>1777</v>
      </c>
      <c r="AJ3282" s="16" t="s">
        <v>1777</v>
      </c>
      <c r="AK3282" s="16" t="s">
        <v>351</v>
      </c>
    </row>
    <row r="3283" spans="2:37">
      <c r="B3283" s="16" t="n">
        <f>10000000+INDEX(编号表!$B:$B,MATCH(F3283,编号表!$A:$A,0))*100000+INDEX(编号表!$F:$F,MATCH(D3283,编号表!$E:$E,0))*1000+INDEX(编号表!$D:$D,MATCH(E3283,编号表!$C:$C,0))*10000+G3283</f>
        <v>11962023</v>
      </c>
      <c r="C3283" s="16" t="s">
        <v>3997</v>
      </c>
      <c r="D3283" s="16" t="s">
        <v>102</v>
      </c>
      <c r="E3283" s="16" t="s">
        <v>351</v>
      </c>
      <c r="F3283" s="16" t="s">
        <v>1777</v>
      </c>
      <c r="G3283" s="16">
        <v>23</v>
      </c>
      <c r="I3283" s="16">
        <v>60</v>
      </c>
      <c r="J3283" t="str">
        <f t="shared" si="53"/>
        <v>大类_灵品炼虚丹药</v>
      </c>
      <c r="K3283" s="16" t="s">
        <v>337</v>
      </c>
      <c r="L3283" s="16">
        <v>1</v>
      </c>
      <c r="M3283" s="16" t="s">
        <v>1777</v>
      </c>
      <c r="O3283" s="16">
        <v>0</v>
      </c>
      <c r="P3283" s="16" t="b">
        <v>1</v>
      </c>
      <c r="R3283" s="16" t="b">
        <v>0</v>
      </c>
      <c r="S3283" s="16">
        <v>1</v>
      </c>
      <c r="T3283" s="16" t="s">
        <v>91</v>
      </c>
      <c r="U3283" s="16">
        <v>999</v>
      </c>
      <c r="V3283" s="16" t="s">
        <v>1778</v>
      </c>
      <c r="W3283" s="16">
        <v>31962023</v>
      </c>
      <c r="Y3283" s="16" t="inlineStr">
        <is>
          <t>炼虚境灵品丹药。获得修为总量144000点。</t>
        </is>
      </c>
      <c r="Z3283" s="16" t="inlineStr">
        <is>
          <t>|cff00FF00“药中积蕴归于修为，进境仍须修士自越其关。温剂自有其宜，须量药力与丹毒而用。”——《聚元积修录》|r</t>
        </is>
      </c>
      <c r="AA3283" t="str" s="16">
        <v>炼丹可得。</v>
      </c>
      <c r="AB3283">
        <v>11921023</v>
      </c>
      <c r="AC3283" s="16" t="s">
        <v>1781</v>
      </c>
      <c r="AD3283" s="16">
        <v>40002</v>
      </c>
      <c r="AF3283">
        <v>70002</v>
      </c>
      <c r="AH3283">
        <v>37500</v>
      </c>
      <c r="AI3283" s="16" t="s">
        <v>1777</v>
      </c>
      <c r="AJ3283" s="16" t="s">
        <v>1777</v>
      </c>
      <c r="AK3283" s="16" t="s">
        <v>351</v>
      </c>
    </row>
    <row r="3284" spans="2:37">
      <c r="B3284" s="16" t="n">
        <f>10000000+INDEX(编号表!$B:$B,MATCH(F3284,编号表!$A:$A,0))*100000+INDEX(编号表!$F:$F,MATCH(D3284,编号表!$E:$E,0))*1000+INDEX(编号表!$D:$D,MATCH(E3284,编号表!$C:$C,0))*10000+G3284</f>
        <v>11963023</v>
      </c>
      <c r="C3284" s="16" t="s">
        <v>3997</v>
      </c>
      <c r="D3284" s="16" t="s">
        <v>105</v>
      </c>
      <c r="E3284" s="16" t="s">
        <v>351</v>
      </c>
      <c r="F3284" s="16" t="s">
        <v>1777</v>
      </c>
      <c r="G3284" s="16">
        <v>23</v>
      </c>
      <c r="I3284" s="16">
        <v>60</v>
      </c>
      <c r="J3284" t="str">
        <f t="shared" si="53"/>
        <v>大类_玄品炼虚丹药</v>
      </c>
      <c r="K3284" s="16" t="s">
        <v>337</v>
      </c>
      <c r="L3284" s="16">
        <v>1</v>
      </c>
      <c r="M3284" s="16" t="s">
        <v>1777</v>
      </c>
      <c r="O3284" s="16">
        <v>0</v>
      </c>
      <c r="P3284" s="16" t="b">
        <v>1</v>
      </c>
      <c r="R3284" s="16" t="b">
        <v>0</v>
      </c>
      <c r="S3284" s="16">
        <v>1</v>
      </c>
      <c r="T3284" s="16" t="s">
        <v>91</v>
      </c>
      <c r="U3284" s="16">
        <v>999</v>
      </c>
      <c r="V3284" s="16" t="s">
        <v>1778</v>
      </c>
      <c r="W3284" s="16">
        <v>31963023</v>
      </c>
      <c r="Y3284" s="16" t="inlineStr">
        <is>
          <t>炼虚境玄品丹药。获得修为总量259200点。</t>
        </is>
      </c>
      <c r="Z3284" s="16" t="inlineStr">
        <is>
          <t>|cff00FF00“药中积蕴归于修为，进境仍须修士自越其关。温剂自有其宜，须量药力与丹毒而用。”——《聚元积修录》|r</t>
        </is>
      </c>
      <c r="AA3284" t="str" s="16">
        <v>炼丹可得。</v>
      </c>
      <c r="AB3284">
        <v>11921023</v>
      </c>
      <c r="AC3284" s="16" t="s">
        <v>1781</v>
      </c>
      <c r="AD3284" s="16">
        <v>40003</v>
      </c>
      <c r="AF3284">
        <v>70003</v>
      </c>
      <c r="AH3284">
        <v>150000</v>
      </c>
      <c r="AI3284" s="16" t="s">
        <v>1777</v>
      </c>
      <c r="AJ3284" s="16" t="s">
        <v>1777</v>
      </c>
      <c r="AK3284" s="16" t="s">
        <v>351</v>
      </c>
    </row>
    <row r="3285" spans="2:37">
      <c r="B3285" s="16" t="n">
        <f>10000000+INDEX(编号表!$B:$B,MATCH(F3285,编号表!$A:$A,0))*100000+INDEX(编号表!$F:$F,MATCH(D3285,编号表!$E:$E,0))*1000+INDEX(编号表!$D:$D,MATCH(E3285,编号表!$C:$C,0))*10000+G3285</f>
        <v>11964023</v>
      </c>
      <c r="C3285" s="16" t="s">
        <v>3997</v>
      </c>
      <c r="D3285" s="16" t="s">
        <v>108</v>
      </c>
      <c r="E3285" s="16" t="s">
        <v>351</v>
      </c>
      <c r="F3285" s="16" t="s">
        <v>1777</v>
      </c>
      <c r="G3285" s="16">
        <v>23</v>
      </c>
      <c r="I3285" s="16">
        <v>60</v>
      </c>
      <c r="J3285" t="str">
        <f t="shared" si="53"/>
        <v>大类_仙品炼虚丹药</v>
      </c>
      <c r="K3285" s="16" t="s">
        <v>337</v>
      </c>
      <c r="L3285" s="16">
        <v>1</v>
      </c>
      <c r="M3285" s="16" t="s">
        <v>1777</v>
      </c>
      <c r="O3285" s="16">
        <v>0</v>
      </c>
      <c r="P3285" s="16" t="b">
        <v>1</v>
      </c>
      <c r="R3285" s="16" t="b">
        <v>0</v>
      </c>
      <c r="S3285" s="16">
        <v>1</v>
      </c>
      <c r="T3285" s="16" t="s">
        <v>91</v>
      </c>
      <c r="U3285" s="16">
        <v>999</v>
      </c>
      <c r="V3285" s="16" t="s">
        <v>1778</v>
      </c>
      <c r="W3285" s="16">
        <v>31964023</v>
      </c>
      <c r="Y3285" s="16" t="inlineStr">
        <is>
          <t>炼虚境仙品丹药。获得修为总量466560点。</t>
        </is>
      </c>
      <c r="Z3285" s="16" t="inlineStr">
        <is>
          <t>|cff00FF00“药中积蕴归于修为，进境仍须修士自越其关。温剂自有其宜，须量药力与丹毒而用。”——《聚元积修录》|r</t>
        </is>
      </c>
      <c r="AA3285" t="str" s="16">
        <v>炼丹可得。</v>
      </c>
      <c r="AB3285">
        <v>11921023</v>
      </c>
      <c r="AC3285" s="16" t="s">
        <v>1781</v>
      </c>
      <c r="AD3285" s="16">
        <v>40004</v>
      </c>
      <c r="AF3285">
        <v>70004</v>
      </c>
      <c r="AH3285">
        <v>750000</v>
      </c>
      <c r="AI3285" s="16" t="s">
        <v>1777</v>
      </c>
      <c r="AJ3285" s="16" t="s">
        <v>1777</v>
      </c>
      <c r="AK3285" s="16" t="s">
        <v>351</v>
      </c>
    </row>
    <row r="3286" spans="2:37">
      <c r="B3286" s="16" t="n">
        <f>10000000+INDEX(编号表!$B:$B,MATCH(F3286,编号表!$A:$A,0))*100000+INDEX(编号表!$F:$F,MATCH(D3286,编号表!$E:$E,0))*1000+INDEX(编号表!$D:$D,MATCH(E3286,编号表!$C:$C,0))*10000+G3286</f>
        <v>11962024</v>
      </c>
      <c r="C3286" s="16" t="s">
        <v>4001</v>
      </c>
      <c r="D3286" s="16" t="s">
        <v>102</v>
      </c>
      <c r="E3286" s="16" t="s">
        <v>351</v>
      </c>
      <c r="F3286" s="16" t="s">
        <v>1777</v>
      </c>
      <c r="G3286" s="16">
        <v>24</v>
      </c>
      <c r="I3286" s="16">
        <v>60</v>
      </c>
      <c r="J3286" t="str">
        <f t="shared" si="53"/>
        <v>大类_灵品炼虚丹药</v>
      </c>
      <c r="K3286" s="16" t="s">
        <v>337</v>
      </c>
      <c r="L3286" s="16">
        <v>1</v>
      </c>
      <c r="M3286" s="16" t="s">
        <v>1777</v>
      </c>
      <c r="O3286" s="16">
        <v>0</v>
      </c>
      <c r="P3286" s="16" t="b">
        <v>1</v>
      </c>
      <c r="R3286" s="16" t="b">
        <v>0</v>
      </c>
      <c r="S3286" s="16">
        <v>1</v>
      </c>
      <c r="T3286" s="16" t="s">
        <v>91</v>
      </c>
      <c r="U3286" s="16">
        <v>999</v>
      </c>
      <c r="V3286" s="16" t="s">
        <v>1778</v>
      </c>
      <c r="W3286" s="16">
        <v>31962024</v>
      </c>
      <c r="Y3286" s="16" t="inlineStr">
        <is>
          <t>炼虚境灵品丹药。获得修为总量216000点，按300现实秒的经过时间线性结算（操作时补结差额）。</t>
        </is>
      </c>
      <c r="Z3286" s="16" t="inlineStr">
        <is>
          <t>|cff00FF00“药中积蕴归于修为，进境仍须修士自越其关。热剂自有其宜，须量药力与丹毒而用。”——《聚元积修录》|r</t>
        </is>
      </c>
      <c r="AA3286" t="str" s="16">
        <v>炼丹可得。</v>
      </c>
      <c r="AB3286">
        <v>11921024</v>
      </c>
      <c r="AC3286" s="16" t="s">
        <v>1781</v>
      </c>
      <c r="AD3286" s="16">
        <v>40002</v>
      </c>
      <c r="AF3286">
        <v>70002</v>
      </c>
      <c r="AH3286">
        <v>37500</v>
      </c>
      <c r="AI3286" s="16" t="s">
        <v>1777</v>
      </c>
      <c r="AJ3286" s="16" t="s">
        <v>1777</v>
      </c>
      <c r="AK3286" s="16" t="s">
        <v>351</v>
      </c>
    </row>
    <row r="3287" spans="2:37">
      <c r="B3287" s="16" t="n">
        <f>10000000+INDEX(编号表!$B:$B,MATCH(F3287,编号表!$A:$A,0))*100000+INDEX(编号表!$F:$F,MATCH(D3287,编号表!$E:$E,0))*1000+INDEX(编号表!$D:$D,MATCH(E3287,编号表!$C:$C,0))*10000+G3287</f>
        <v>11963024</v>
      </c>
      <c r="C3287" s="16" t="s">
        <v>4001</v>
      </c>
      <c r="D3287" s="16" t="s">
        <v>105</v>
      </c>
      <c r="E3287" s="16" t="s">
        <v>351</v>
      </c>
      <c r="F3287" s="16" t="s">
        <v>1777</v>
      </c>
      <c r="G3287" s="16">
        <v>24</v>
      </c>
      <c r="I3287" s="16">
        <v>60</v>
      </c>
      <c r="J3287" t="str">
        <f t="shared" si="53"/>
        <v>大类_玄品炼虚丹药</v>
      </c>
      <c r="K3287" s="16" t="s">
        <v>337</v>
      </c>
      <c r="L3287" s="16">
        <v>1</v>
      </c>
      <c r="M3287" s="16" t="s">
        <v>1777</v>
      </c>
      <c r="O3287" s="16">
        <v>0</v>
      </c>
      <c r="P3287" s="16" t="b">
        <v>1</v>
      </c>
      <c r="R3287" s="16" t="b">
        <v>0</v>
      </c>
      <c r="S3287" s="16">
        <v>1</v>
      </c>
      <c r="T3287" s="16" t="s">
        <v>91</v>
      </c>
      <c r="U3287" s="16">
        <v>999</v>
      </c>
      <c r="V3287" s="16" t="s">
        <v>1778</v>
      </c>
      <c r="W3287" s="16">
        <v>31963024</v>
      </c>
      <c r="Y3287" s="16" t="inlineStr">
        <is>
          <t>炼虚境玄品丹药。获得修为总量388800点，按300现实秒的经过时间线性结算（操作时补结差额）。</t>
        </is>
      </c>
      <c r="Z3287" s="16" t="inlineStr">
        <is>
          <t>|cff00FF00“药中积蕴归于修为，进境仍须修士自越其关。热剂自有其宜，须量药力与丹毒而用。”——《聚元积修录》|r</t>
        </is>
      </c>
      <c r="AA3287" t="str" s="16">
        <v>炼丹可得。</v>
      </c>
      <c r="AB3287">
        <v>11921024</v>
      </c>
      <c r="AC3287" s="16" t="s">
        <v>1781</v>
      </c>
      <c r="AD3287" s="16">
        <v>40003</v>
      </c>
      <c r="AF3287">
        <v>70003</v>
      </c>
      <c r="AH3287">
        <v>150000</v>
      </c>
      <c r="AI3287" s="16" t="s">
        <v>1777</v>
      </c>
      <c r="AJ3287" s="16" t="s">
        <v>1777</v>
      </c>
      <c r="AK3287" s="16" t="s">
        <v>351</v>
      </c>
    </row>
    <row r="3288" spans="2:37">
      <c r="B3288" s="16" t="n">
        <f>10000000+INDEX(编号表!$B:$B,MATCH(F3288,编号表!$A:$A,0))*100000+INDEX(编号表!$F:$F,MATCH(D3288,编号表!$E:$E,0))*1000+INDEX(编号表!$D:$D,MATCH(E3288,编号表!$C:$C,0))*10000+G3288</f>
        <v>11964024</v>
      </c>
      <c r="C3288" s="16" t="s">
        <v>4001</v>
      </c>
      <c r="D3288" s="16" t="s">
        <v>108</v>
      </c>
      <c r="E3288" s="16" t="s">
        <v>351</v>
      </c>
      <c r="F3288" s="16" t="s">
        <v>1777</v>
      </c>
      <c r="G3288" s="16">
        <v>24</v>
      </c>
      <c r="I3288" s="16">
        <v>60</v>
      </c>
      <c r="J3288" t="str">
        <f t="shared" si="53"/>
        <v>大类_仙品炼虚丹药</v>
      </c>
      <c r="K3288" s="16" t="s">
        <v>337</v>
      </c>
      <c r="L3288" s="16">
        <v>1</v>
      </c>
      <c r="M3288" s="16" t="s">
        <v>1777</v>
      </c>
      <c r="O3288" s="16">
        <v>0</v>
      </c>
      <c r="P3288" s="16" t="b">
        <v>1</v>
      </c>
      <c r="R3288" s="16" t="b">
        <v>0</v>
      </c>
      <c r="S3288" s="16">
        <v>1</v>
      </c>
      <c r="T3288" s="16" t="s">
        <v>91</v>
      </c>
      <c r="U3288" s="16">
        <v>999</v>
      </c>
      <c r="V3288" s="16" t="s">
        <v>1778</v>
      </c>
      <c r="W3288" s="16">
        <v>31964024</v>
      </c>
      <c r="Y3288" s="16" t="inlineStr">
        <is>
          <t>炼虚境仙品丹药。获得修为总量699840点，按300现实秒的经过时间线性结算（操作时补结差额）。</t>
        </is>
      </c>
      <c r="Z3288" s="16" t="inlineStr">
        <is>
          <t>|cff00FF00“药中积蕴归于修为，进境仍须修士自越其关。热剂自有其宜，须量药力与丹毒而用。”——《聚元积修录》|r</t>
        </is>
      </c>
      <c r="AA3288" t="str" s="16">
        <v>炼丹可得。</v>
      </c>
      <c r="AB3288">
        <v>11921024</v>
      </c>
      <c r="AC3288" s="16" t="s">
        <v>1781</v>
      </c>
      <c r="AD3288" s="16">
        <v>40004</v>
      </c>
      <c r="AF3288">
        <v>70004</v>
      </c>
      <c r="AH3288">
        <v>750000</v>
      </c>
      <c r="AI3288" s="16" t="s">
        <v>1777</v>
      </c>
      <c r="AJ3288" s="16" t="s">
        <v>1777</v>
      </c>
      <c r="AK3288" s="16" t="s">
        <v>351</v>
      </c>
    </row>
    <row r="3289" spans="2:37">
      <c r="B3289" s="16" t="n">
        <f>10000000+INDEX(编号表!$B:$B,MATCH(F3289,编号表!$A:$A,0))*100000+INDEX(编号表!$F:$F,MATCH(D3289,编号表!$E:$E,0))*1000+INDEX(编号表!$D:$D,MATCH(E3289,编号表!$C:$C,0))*10000+G3289</f>
        <v>11962025</v>
      </c>
      <c r="C3289" s="16" t="s">
        <v>4005</v>
      </c>
      <c r="D3289" s="16" t="s">
        <v>102</v>
      </c>
      <c r="E3289" s="16" t="s">
        <v>351</v>
      </c>
      <c r="F3289" s="16" t="s">
        <v>1777</v>
      </c>
      <c r="G3289" s="16">
        <v>25</v>
      </c>
      <c r="I3289" s="16">
        <v>60</v>
      </c>
      <c r="J3289" t="str">
        <f t="shared" si="53"/>
        <v>大类_灵品炼虚丹药</v>
      </c>
      <c r="K3289" s="16" t="s">
        <v>337</v>
      </c>
      <c r="L3289" s="16">
        <v>1</v>
      </c>
      <c r="M3289" s="16" t="s">
        <v>1777</v>
      </c>
      <c r="O3289" s="16">
        <v>0</v>
      </c>
      <c r="P3289" s="16" t="b">
        <v>1</v>
      </c>
      <c r="R3289" s="16" t="b">
        <v>0</v>
      </c>
      <c r="S3289" s="16">
        <v>1</v>
      </c>
      <c r="T3289" s="16" t="s">
        <v>91</v>
      </c>
      <c r="U3289" s="16">
        <v>999</v>
      </c>
      <c r="V3289" s="16" t="s">
        <v>1778</v>
      </c>
      <c r="W3289" s="16">
        <v>31962025</v>
      </c>
      <c r="Y3289" s="16" t="inlineStr">
        <is>
          <t>炼虚境灵品丹药。清除对应味池杂质总量1907064点，按300现实秒的经过时间线性结算（操作时补结差额）。</t>
        </is>
      </c>
      <c r="Z3289" s="16" t="inlineStr">
        <is>
          <t>|cff00FF00“气脉之浊得清，灵力行运乃得其序。寒剂自有其宜，须量药力与丹毒而用。”——《气脉澄浊录》|r</t>
        </is>
      </c>
      <c r="AA3289" t="str" s="16">
        <v>炼丹可得。</v>
      </c>
      <c r="AB3289">
        <v>11921025</v>
      </c>
      <c r="AC3289" s="16" t="s">
        <v>1781</v>
      </c>
      <c r="AD3289" s="16">
        <v>40002</v>
      </c>
      <c r="AF3289">
        <v>70002</v>
      </c>
      <c r="AH3289">
        <v>37500</v>
      </c>
      <c r="AI3289" s="16" t="s">
        <v>1777</v>
      </c>
      <c r="AJ3289" s="16" t="s">
        <v>1777</v>
      </c>
      <c r="AK3289" s="16" t="s">
        <v>351</v>
      </c>
    </row>
    <row r="3290" spans="2:37">
      <c r="B3290" s="16" t="n">
        <f>10000000+INDEX(编号表!$B:$B,MATCH(F3290,编号表!$A:$A,0))*100000+INDEX(编号表!$F:$F,MATCH(D3290,编号表!$E:$E,0))*1000+INDEX(编号表!$D:$D,MATCH(E3290,编号表!$C:$C,0))*10000+G3290</f>
        <v>11963025</v>
      </c>
      <c r="C3290" s="16" t="s">
        <v>4005</v>
      </c>
      <c r="D3290" s="16" t="s">
        <v>105</v>
      </c>
      <c r="E3290" s="16" t="s">
        <v>351</v>
      </c>
      <c r="F3290" s="16" t="s">
        <v>1777</v>
      </c>
      <c r="G3290" s="16">
        <v>25</v>
      </c>
      <c r="I3290" s="16">
        <v>60</v>
      </c>
      <c r="J3290" t="str">
        <f t="shared" si="53"/>
        <v>大类_玄品炼虚丹药</v>
      </c>
      <c r="K3290" s="16" t="s">
        <v>337</v>
      </c>
      <c r="L3290" s="16">
        <v>1</v>
      </c>
      <c r="M3290" s="16" t="s">
        <v>1777</v>
      </c>
      <c r="O3290" s="16">
        <v>0</v>
      </c>
      <c r="P3290" s="16" t="b">
        <v>1</v>
      </c>
      <c r="R3290" s="16" t="b">
        <v>0</v>
      </c>
      <c r="S3290" s="16">
        <v>1</v>
      </c>
      <c r="T3290" s="16" t="s">
        <v>91</v>
      </c>
      <c r="U3290" s="16">
        <v>999</v>
      </c>
      <c r="V3290" s="16" t="s">
        <v>1778</v>
      </c>
      <c r="W3290" s="16">
        <v>31963025</v>
      </c>
      <c r="Y3290" s="16" t="inlineStr">
        <is>
          <t>炼虚境玄品丹药。清除对应味池杂质总量3292730点，按300现实秒的经过时间线性结算（操作时补结差额）。</t>
        </is>
      </c>
      <c r="Z3290" s="16" t="inlineStr">
        <is>
          <t>|cff00FF00“气脉之浊得清，灵力行运乃得其序。寒剂自有其宜，须量药力与丹毒而用。”——《气脉澄浊录》|r</t>
        </is>
      </c>
      <c r="AA3290" t="str" s="16">
        <v>炼丹可得。</v>
      </c>
      <c r="AB3290">
        <v>11921025</v>
      </c>
      <c r="AC3290" s="16" t="s">
        <v>1781</v>
      </c>
      <c r="AD3290" s="16">
        <v>40003</v>
      </c>
      <c r="AF3290">
        <v>70003</v>
      </c>
      <c r="AH3290">
        <v>150000</v>
      </c>
      <c r="AI3290" s="16" t="s">
        <v>1777</v>
      </c>
      <c r="AJ3290" s="16" t="s">
        <v>1777</v>
      </c>
      <c r="AK3290" s="16" t="s">
        <v>351</v>
      </c>
    </row>
    <row r="3291" spans="2:37">
      <c r="B3291" s="16" t="n">
        <f>10000000+INDEX(编号表!$B:$B,MATCH(F3291,编号表!$A:$A,0))*100000+INDEX(编号表!$F:$F,MATCH(D3291,编号表!$E:$E,0))*1000+INDEX(编号表!$D:$D,MATCH(E3291,编号表!$C:$C,0))*10000+G3291</f>
        <v>11964025</v>
      </c>
      <c r="C3291" s="16" t="s">
        <v>4005</v>
      </c>
      <c r="D3291" s="16" t="s">
        <v>108</v>
      </c>
      <c r="E3291" s="16" t="s">
        <v>351</v>
      </c>
      <c r="F3291" s="16" t="s">
        <v>1777</v>
      </c>
      <c r="G3291" s="16">
        <v>25</v>
      </c>
      <c r="I3291" s="16">
        <v>60</v>
      </c>
      <c r="J3291" t="str">
        <f t="shared" si="53"/>
        <v>大类_仙品炼虚丹药</v>
      </c>
      <c r="K3291" s="16" t="s">
        <v>337</v>
      </c>
      <c r="L3291" s="16">
        <v>1</v>
      </c>
      <c r="M3291" s="16" t="s">
        <v>1777</v>
      </c>
      <c r="O3291" s="16">
        <v>0</v>
      </c>
      <c r="P3291" s="16" t="b">
        <v>1</v>
      </c>
      <c r="R3291" s="16" t="b">
        <v>0</v>
      </c>
      <c r="S3291" s="16">
        <v>1</v>
      </c>
      <c r="T3291" s="16" t="s">
        <v>91</v>
      </c>
      <c r="U3291" s="16">
        <v>999</v>
      </c>
      <c r="V3291" s="16" t="s">
        <v>1778</v>
      </c>
      <c r="W3291" s="16">
        <v>31964025</v>
      </c>
      <c r="Y3291" s="16" t="inlineStr">
        <is>
          <t>炼虚境仙品丹药。清除对应味池杂质总量5786967点，按300现实秒的经过时间线性结算（操作时补结差额）。</t>
        </is>
      </c>
      <c r="Z3291" s="16" t="inlineStr">
        <is>
          <t>|cff00FF00“气脉之浊得清，灵力行运乃得其序。寒剂自有其宜，须量药力与丹毒而用。”——《气脉澄浊录》|r</t>
        </is>
      </c>
      <c r="AA3291" t="str" s="16">
        <v>炼丹可得。</v>
      </c>
      <c r="AB3291">
        <v>11921025</v>
      </c>
      <c r="AC3291" s="16" t="s">
        <v>1781</v>
      </c>
      <c r="AD3291" s="16">
        <v>40004</v>
      </c>
      <c r="AF3291">
        <v>70004</v>
      </c>
      <c r="AH3291">
        <v>750000</v>
      </c>
      <c r="AI3291" s="16" t="s">
        <v>1777</v>
      </c>
      <c r="AJ3291" s="16" t="s">
        <v>1777</v>
      </c>
      <c r="AK3291" s="16" t="s">
        <v>351</v>
      </c>
    </row>
    <row r="3292" spans="2:37">
      <c r="B3292" s="16" t="n">
        <f>10000000+INDEX(编号表!$B:$B,MATCH(F3292,编号表!$A:$A,0))*100000+INDEX(编号表!$F:$F,MATCH(D3292,编号表!$E:$E,0))*1000+INDEX(编号表!$D:$D,MATCH(E3292,编号表!$C:$C,0))*10000+G3292</f>
        <v>11962026</v>
      </c>
      <c r="C3292" s="16" t="s">
        <v>4009</v>
      </c>
      <c r="D3292" s="16" t="s">
        <v>102</v>
      </c>
      <c r="E3292" s="16" t="s">
        <v>351</v>
      </c>
      <c r="F3292" s="16" t="s">
        <v>1777</v>
      </c>
      <c r="G3292" s="16">
        <v>26</v>
      </c>
      <c r="I3292" s="16">
        <v>60</v>
      </c>
      <c r="J3292" t="str">
        <f t="shared" si="53"/>
        <v>大类_灵品炼虚丹药</v>
      </c>
      <c r="K3292" s="16" t="s">
        <v>337</v>
      </c>
      <c r="L3292" s="16">
        <v>1</v>
      </c>
      <c r="M3292" s="16" t="s">
        <v>1777</v>
      </c>
      <c r="O3292" s="16">
        <v>0</v>
      </c>
      <c r="P3292" s="16" t="b">
        <v>1</v>
      </c>
      <c r="R3292" s="16" t="b">
        <v>0</v>
      </c>
      <c r="S3292" s="16">
        <v>1</v>
      </c>
      <c r="T3292" s="16" t="s">
        <v>91</v>
      </c>
      <c r="U3292" s="16">
        <v>999</v>
      </c>
      <c r="V3292" s="16" t="s">
        <v>1778</v>
      </c>
      <c r="W3292" s="16">
        <v>31962026</v>
      </c>
      <c r="Y3292" s="16" t="inlineStr">
        <is>
          <t>炼虚境灵品丹药。清除对应味池杂质总量1141614点，按60现实秒的经过时间线性结算（操作时补结差额）。</t>
        </is>
      </c>
      <c r="Z3292" s="16" t="inlineStr">
        <is>
          <t>|cff00FF00“气脉之浊得清，灵力行运乃得其序。凉剂自有其宜，须量药力与丹毒而用。”——《气脉澄浊录》|r</t>
        </is>
      </c>
      <c r="AA3292" t="str" s="16">
        <v>炼丹可得。</v>
      </c>
      <c r="AB3292">
        <v>11921026</v>
      </c>
      <c r="AC3292" s="16" t="s">
        <v>1781</v>
      </c>
      <c r="AD3292" s="16">
        <v>40002</v>
      </c>
      <c r="AF3292">
        <v>70002</v>
      </c>
      <c r="AH3292">
        <v>37500</v>
      </c>
      <c r="AI3292" s="16" t="s">
        <v>1777</v>
      </c>
      <c r="AJ3292" s="16" t="s">
        <v>1777</v>
      </c>
      <c r="AK3292" s="16" t="s">
        <v>351</v>
      </c>
    </row>
    <row r="3293" spans="2:37">
      <c r="B3293" s="16" t="n">
        <f>10000000+INDEX(编号表!$B:$B,MATCH(F3293,编号表!$A:$A,0))*100000+INDEX(编号表!$F:$F,MATCH(D3293,编号表!$E:$E,0))*1000+INDEX(编号表!$D:$D,MATCH(E3293,编号表!$C:$C,0))*10000+G3293</f>
        <v>11963026</v>
      </c>
      <c r="C3293" s="16" t="s">
        <v>4009</v>
      </c>
      <c r="D3293" s="16" t="s">
        <v>105</v>
      </c>
      <c r="E3293" s="16" t="s">
        <v>351</v>
      </c>
      <c r="F3293" s="16" t="s">
        <v>1777</v>
      </c>
      <c r="G3293" s="16">
        <v>26</v>
      </c>
      <c r="I3293" s="16">
        <v>60</v>
      </c>
      <c r="J3293" t="str">
        <f t="shared" si="53"/>
        <v>大类_玄品炼虚丹药</v>
      </c>
      <c r="K3293" s="16" t="s">
        <v>337</v>
      </c>
      <c r="L3293" s="16">
        <v>1</v>
      </c>
      <c r="M3293" s="16" t="s">
        <v>1777</v>
      </c>
      <c r="O3293" s="16">
        <v>0</v>
      </c>
      <c r="P3293" s="16" t="b">
        <v>1</v>
      </c>
      <c r="R3293" s="16" t="b">
        <v>0</v>
      </c>
      <c r="S3293" s="16">
        <v>1</v>
      </c>
      <c r="T3293" s="16" t="s">
        <v>91</v>
      </c>
      <c r="U3293" s="16">
        <v>999</v>
      </c>
      <c r="V3293" s="16" t="s">
        <v>1778</v>
      </c>
      <c r="W3293" s="16">
        <v>31963026</v>
      </c>
      <c r="Y3293" s="16" t="inlineStr">
        <is>
          <t>炼虚境玄品丹药。清除对应味池杂质总量1897441点，按60现实秒的经过时间线性结算（操作时补结差额）。</t>
        </is>
      </c>
      <c r="Z3293" s="16" t="inlineStr">
        <is>
          <t>|cff00FF00“气脉之浊得清，灵力行运乃得其序。凉剂自有其宜，须量药力与丹毒而用。”——《气脉澄浊录》|r</t>
        </is>
      </c>
      <c r="AA3293" t="str" s="16">
        <v>炼丹可得。</v>
      </c>
      <c r="AB3293">
        <v>11921026</v>
      </c>
      <c r="AC3293" s="16" t="s">
        <v>1781</v>
      </c>
      <c r="AD3293" s="16">
        <v>40003</v>
      </c>
      <c r="AF3293">
        <v>70003</v>
      </c>
      <c r="AH3293">
        <v>150000</v>
      </c>
      <c r="AI3293" s="16" t="s">
        <v>1777</v>
      </c>
      <c r="AJ3293" s="16" t="s">
        <v>1777</v>
      </c>
      <c r="AK3293" s="16" t="s">
        <v>351</v>
      </c>
    </row>
    <row r="3294" spans="2:37">
      <c r="B3294" s="16" t="n">
        <f>10000000+INDEX(编号表!$B:$B,MATCH(F3294,编号表!$A:$A,0))*100000+INDEX(编号表!$F:$F,MATCH(D3294,编号表!$E:$E,0))*1000+INDEX(编号表!$D:$D,MATCH(E3294,编号表!$C:$C,0))*10000+G3294</f>
        <v>11964026</v>
      </c>
      <c r="C3294" s="16" t="s">
        <v>4009</v>
      </c>
      <c r="D3294" s="16" t="s">
        <v>108</v>
      </c>
      <c r="E3294" s="16" t="s">
        <v>351</v>
      </c>
      <c r="F3294" s="16" t="s">
        <v>1777</v>
      </c>
      <c r="G3294" s="16">
        <v>26</v>
      </c>
      <c r="I3294" s="16">
        <v>60</v>
      </c>
      <c r="J3294" t="str">
        <f t="shared" si="53"/>
        <v>大类_仙品炼虚丹药</v>
      </c>
      <c r="K3294" s="16" t="s">
        <v>337</v>
      </c>
      <c r="L3294" s="16">
        <v>1</v>
      </c>
      <c r="M3294" s="16" t="s">
        <v>1777</v>
      </c>
      <c r="O3294" s="16">
        <v>0</v>
      </c>
      <c r="P3294" s="16" t="b">
        <v>1</v>
      </c>
      <c r="R3294" s="16" t="b">
        <v>0</v>
      </c>
      <c r="S3294" s="16">
        <v>1</v>
      </c>
      <c r="T3294" s="16" t="s">
        <v>91</v>
      </c>
      <c r="U3294" s="16">
        <v>999</v>
      </c>
      <c r="V3294" s="16" t="s">
        <v>1778</v>
      </c>
      <c r="W3294" s="16">
        <v>31964026</v>
      </c>
      <c r="Y3294" s="16" t="inlineStr">
        <is>
          <t>炼虚境仙品丹药。清除对应味池杂质总量3257946点，按60现实秒的经过时间线性结算（操作时补结差额）。</t>
        </is>
      </c>
      <c r="Z3294" s="16" t="inlineStr">
        <is>
          <t>|cff00FF00“气脉之浊得清，灵力行运乃得其序。凉剂自有其宜，须量药力与丹毒而用。”——《气脉澄浊录》|r</t>
        </is>
      </c>
      <c r="AA3294" t="str" s="16">
        <v>炼丹可得。</v>
      </c>
      <c r="AB3294">
        <v>11921026</v>
      </c>
      <c r="AC3294" s="16" t="s">
        <v>1781</v>
      </c>
      <c r="AD3294" s="16">
        <v>40004</v>
      </c>
      <c r="AF3294">
        <v>70004</v>
      </c>
      <c r="AH3294">
        <v>750000</v>
      </c>
      <c r="AI3294" s="16" t="s">
        <v>1777</v>
      </c>
      <c r="AJ3294" s="16" t="s">
        <v>1777</v>
      </c>
      <c r="AK3294" s="16" t="s">
        <v>351</v>
      </c>
    </row>
    <row r="3295" spans="2:37">
      <c r="B3295" s="16" t="n">
        <f>10000000+INDEX(编号表!$B:$B,MATCH(F3295,编号表!$A:$A,0))*100000+INDEX(编号表!$F:$F,MATCH(D3295,编号表!$E:$E,0))*1000+INDEX(编号表!$D:$D,MATCH(E3295,编号表!$C:$C,0))*10000+G3295</f>
        <v>11962027</v>
      </c>
      <c r="C3295" s="16" t="s">
        <v>4013</v>
      </c>
      <c r="D3295" s="16" t="s">
        <v>102</v>
      </c>
      <c r="E3295" s="16" t="s">
        <v>351</v>
      </c>
      <c r="F3295" s="16" t="s">
        <v>1777</v>
      </c>
      <c r="G3295" s="16">
        <v>27</v>
      </c>
      <c r="I3295" s="16">
        <v>60</v>
      </c>
      <c r="J3295" t="str">
        <f t="shared" si="53"/>
        <v>大类_灵品炼虚丹药</v>
      </c>
      <c r="K3295" s="16" t="s">
        <v>337</v>
      </c>
      <c r="L3295" s="16">
        <v>1</v>
      </c>
      <c r="M3295" s="16" t="s">
        <v>1777</v>
      </c>
      <c r="O3295" s="16">
        <v>0</v>
      </c>
      <c r="P3295" s="16" t="b">
        <v>1</v>
      </c>
      <c r="R3295" s="16" t="b">
        <v>0</v>
      </c>
      <c r="S3295" s="16">
        <v>1</v>
      </c>
      <c r="T3295" s="16" t="s">
        <v>91</v>
      </c>
      <c r="U3295" s="16">
        <v>999</v>
      </c>
      <c r="V3295" s="16" t="s">
        <v>1778</v>
      </c>
      <c r="W3295" s="16">
        <v>31962027</v>
      </c>
      <c r="Y3295" s="16" t="inlineStr">
        <is>
          <t>炼虚境灵品丹药。清除对应味池杂质总量1399680点，按60现实秒的经过时间线性结算（操作时补结差额）。</t>
        </is>
      </c>
      <c r="Z3295" s="16" t="inlineStr">
        <is>
          <t>|cff00FF00“气脉之浊得清，灵力行运乃得其序。平剂自有其宜，须量药力与丹毒而用。”——《气脉澄浊录》|r</t>
        </is>
      </c>
      <c r="AA3295" t="str" s="16">
        <v>炼丹可得。</v>
      </c>
      <c r="AB3295">
        <v>11921027</v>
      </c>
      <c r="AC3295" s="16" t="s">
        <v>1781</v>
      </c>
      <c r="AD3295" s="16">
        <v>40002</v>
      </c>
      <c r="AF3295">
        <v>70002</v>
      </c>
      <c r="AH3295">
        <v>37500</v>
      </c>
      <c r="AI3295" s="16" t="s">
        <v>1777</v>
      </c>
      <c r="AJ3295" s="16" t="s">
        <v>1777</v>
      </c>
      <c r="AK3295" s="16" t="s">
        <v>351</v>
      </c>
    </row>
    <row r="3296" spans="2:37">
      <c r="B3296" s="16" t="n">
        <f>10000000+INDEX(编号表!$B:$B,MATCH(F3296,编号表!$A:$A,0))*100000+INDEX(编号表!$F:$F,MATCH(D3296,编号表!$E:$E,0))*1000+INDEX(编号表!$D:$D,MATCH(E3296,编号表!$C:$C,0))*10000+G3296</f>
        <v>11963027</v>
      </c>
      <c r="C3296" s="16" t="s">
        <v>4013</v>
      </c>
      <c r="D3296" s="16" t="s">
        <v>105</v>
      </c>
      <c r="E3296" s="16" t="s">
        <v>351</v>
      </c>
      <c r="F3296" s="16" t="s">
        <v>1777</v>
      </c>
      <c r="G3296" s="16">
        <v>27</v>
      </c>
      <c r="I3296" s="16">
        <v>60</v>
      </c>
      <c r="J3296" t="str">
        <f t="shared" si="53"/>
        <v>大类_玄品炼虚丹药</v>
      </c>
      <c r="K3296" s="16" t="s">
        <v>337</v>
      </c>
      <c r="L3296" s="16">
        <v>1</v>
      </c>
      <c r="M3296" s="16" t="s">
        <v>1777</v>
      </c>
      <c r="O3296" s="16">
        <v>0</v>
      </c>
      <c r="P3296" s="16" t="b">
        <v>1</v>
      </c>
      <c r="R3296" s="16" t="b">
        <v>0</v>
      </c>
      <c r="S3296" s="16">
        <v>1</v>
      </c>
      <c r="T3296" s="16" t="s">
        <v>91</v>
      </c>
      <c r="U3296" s="16">
        <v>999</v>
      </c>
      <c r="V3296" s="16" t="s">
        <v>1778</v>
      </c>
      <c r="W3296" s="16">
        <v>31963027</v>
      </c>
      <c r="Y3296" s="16" t="inlineStr">
        <is>
          <t>炼虚境玄品丹药。清除对应味池杂质总量2344481点，按60现实秒的经过时间线性结算（操作时补结差额）。</t>
        </is>
      </c>
      <c r="Z3296" s="16" t="inlineStr">
        <is>
          <t>|cff00FF00“气脉之浊得清，灵力行运乃得其序。平剂自有其宜，须量药力与丹毒而用。”——《气脉澄浊录》|r</t>
        </is>
      </c>
      <c r="AA3296" t="str" s="16">
        <v>炼丹可得。</v>
      </c>
      <c r="AB3296">
        <v>11921027</v>
      </c>
      <c r="AC3296" s="16" t="s">
        <v>1781</v>
      </c>
      <c r="AD3296" s="16">
        <v>40003</v>
      </c>
      <c r="AF3296">
        <v>70003</v>
      </c>
      <c r="AH3296">
        <v>150000</v>
      </c>
      <c r="AI3296" s="16" t="s">
        <v>1777</v>
      </c>
      <c r="AJ3296" s="16" t="s">
        <v>1777</v>
      </c>
      <c r="AK3296" s="16" t="s">
        <v>351</v>
      </c>
    </row>
    <row r="3297" spans="2:37">
      <c r="B3297" s="16" t="n">
        <f>10000000+INDEX(编号表!$B:$B,MATCH(F3297,编号表!$A:$A,0))*100000+INDEX(编号表!$F:$F,MATCH(D3297,编号表!$E:$E,0))*1000+INDEX(编号表!$D:$D,MATCH(E3297,编号表!$C:$C,0))*10000+G3297</f>
        <v>11964027</v>
      </c>
      <c r="C3297" s="16" t="s">
        <v>4013</v>
      </c>
      <c r="D3297" s="16" t="s">
        <v>108</v>
      </c>
      <c r="E3297" s="16" t="s">
        <v>351</v>
      </c>
      <c r="F3297" s="16" t="s">
        <v>1777</v>
      </c>
      <c r="G3297" s="16">
        <v>27</v>
      </c>
      <c r="I3297" s="16">
        <v>60</v>
      </c>
      <c r="J3297" t="str">
        <f t="shared" si="53"/>
        <v>大类_仙品炼虚丹药</v>
      </c>
      <c r="K3297" s="16" t="s">
        <v>337</v>
      </c>
      <c r="L3297" s="16">
        <v>1</v>
      </c>
      <c r="M3297" s="16" t="s">
        <v>1777</v>
      </c>
      <c r="O3297" s="16">
        <v>0</v>
      </c>
      <c r="P3297" s="16" t="b">
        <v>1</v>
      </c>
      <c r="R3297" s="16" t="b">
        <v>0</v>
      </c>
      <c r="S3297" s="16">
        <v>1</v>
      </c>
      <c r="T3297" s="16" t="s">
        <v>91</v>
      </c>
      <c r="U3297" s="16">
        <v>999</v>
      </c>
      <c r="V3297" s="16" t="s">
        <v>1778</v>
      </c>
      <c r="W3297" s="16">
        <v>31964027</v>
      </c>
      <c r="Y3297" s="16" t="inlineStr">
        <is>
          <t>炼虚境仙品丹药。清除对应味池杂质总量4045045点，按60现实秒的经过时间线性结算（操作时补结差额）。</t>
        </is>
      </c>
      <c r="Z3297" s="16" t="inlineStr">
        <is>
          <t>|cff00FF00“气脉之浊得清，灵力行运乃得其序。平剂自有其宜，须量药力与丹毒而用。”——《气脉澄浊录》|r</t>
        </is>
      </c>
      <c r="AA3297" t="str" s="16">
        <v>炼丹可得。</v>
      </c>
      <c r="AB3297">
        <v>11921027</v>
      </c>
      <c r="AC3297" s="16" t="s">
        <v>1781</v>
      </c>
      <c r="AD3297" s="16">
        <v>40004</v>
      </c>
      <c r="AF3297">
        <v>70004</v>
      </c>
      <c r="AH3297">
        <v>750000</v>
      </c>
      <c r="AI3297" s="16" t="s">
        <v>1777</v>
      </c>
      <c r="AJ3297" s="16" t="s">
        <v>1777</v>
      </c>
      <c r="AK3297" s="16" t="s">
        <v>351</v>
      </c>
    </row>
    <row r="3298" spans="2:37">
      <c r="B3298" s="16" t="n">
        <f>10000000+INDEX(编号表!$B:$B,MATCH(F3298,编号表!$A:$A,0))*100000+INDEX(编号表!$F:$F,MATCH(D3298,编号表!$E:$E,0))*1000+INDEX(编号表!$D:$D,MATCH(E3298,编号表!$C:$C,0))*10000+G3298</f>
        <v>11962028</v>
      </c>
      <c r="C3298" s="16" t="s">
        <v>4017</v>
      </c>
      <c r="D3298" s="16" t="s">
        <v>102</v>
      </c>
      <c r="E3298" s="16" t="s">
        <v>351</v>
      </c>
      <c r="F3298" s="16" t="s">
        <v>1777</v>
      </c>
      <c r="G3298" s="16">
        <v>28</v>
      </c>
      <c r="I3298" s="16">
        <v>60</v>
      </c>
      <c r="J3298" t="str">
        <f t="shared" si="53"/>
        <v>大类_灵品炼虚丹药</v>
      </c>
      <c r="K3298" s="16" t="s">
        <v>337</v>
      </c>
      <c r="L3298" s="16">
        <v>1</v>
      </c>
      <c r="M3298" s="16" t="s">
        <v>1777</v>
      </c>
      <c r="O3298" s="16">
        <v>0</v>
      </c>
      <c r="P3298" s="16" t="b">
        <v>1</v>
      </c>
      <c r="R3298" s="16" t="b">
        <v>0</v>
      </c>
      <c r="S3298" s="16">
        <v>1</v>
      </c>
      <c r="T3298" s="16" t="s">
        <v>91</v>
      </c>
      <c r="U3298" s="16">
        <v>999</v>
      </c>
      <c r="V3298" s="16" t="s">
        <v>1778</v>
      </c>
      <c r="W3298" s="16">
        <v>31962028</v>
      </c>
      <c r="Y3298" s="16" t="inlineStr">
        <is>
          <t>炼虚境灵品丹药。清除对应味池杂质总量1657746点，按60现实秒的经过时间线性结算（操作时补结差额）。</t>
        </is>
      </c>
      <c r="Z3298" s="16" t="inlineStr">
        <is>
          <t>|cff00FF00“气脉之浊得清，灵力行运乃得其序。温剂自有其宜，须量药力与丹毒而用。”——《气脉澄浊录》|r</t>
        </is>
      </c>
      <c r="AA3298" t="str" s="16">
        <v>炼丹可得。</v>
      </c>
      <c r="AB3298">
        <v>11921028</v>
      </c>
      <c r="AC3298" s="16" t="s">
        <v>1781</v>
      </c>
      <c r="AD3298" s="16">
        <v>40002</v>
      </c>
      <c r="AF3298">
        <v>70002</v>
      </c>
      <c r="AH3298">
        <v>37500</v>
      </c>
      <c r="AI3298" s="16" t="s">
        <v>1777</v>
      </c>
      <c r="AJ3298" s="16" t="s">
        <v>1777</v>
      </c>
      <c r="AK3298" s="16" t="s">
        <v>351</v>
      </c>
    </row>
    <row r="3299" spans="2:37">
      <c r="B3299" s="16" t="n">
        <f>10000000+INDEX(编号表!$B:$B,MATCH(F3299,编号表!$A:$A,0))*100000+INDEX(编号表!$F:$F,MATCH(D3299,编号表!$E:$E,0))*1000+INDEX(编号表!$D:$D,MATCH(E3299,编号表!$C:$C,0))*10000+G3299</f>
        <v>11963028</v>
      </c>
      <c r="C3299" s="16" t="s">
        <v>4017</v>
      </c>
      <c r="D3299" s="16" t="s">
        <v>105</v>
      </c>
      <c r="E3299" s="16" t="s">
        <v>351</v>
      </c>
      <c r="F3299" s="16" t="s">
        <v>1777</v>
      </c>
      <c r="G3299" s="16">
        <v>28</v>
      </c>
      <c r="I3299" s="16">
        <v>60</v>
      </c>
      <c r="J3299" t="str">
        <f t="shared" si="53"/>
        <v>大类_玄品炼虚丹药</v>
      </c>
      <c r="K3299" s="16" t="s">
        <v>337</v>
      </c>
      <c r="L3299" s="16">
        <v>1</v>
      </c>
      <c r="M3299" s="16" t="s">
        <v>1777</v>
      </c>
      <c r="O3299" s="16">
        <v>0</v>
      </c>
      <c r="P3299" s="16" t="b">
        <v>1</v>
      </c>
      <c r="R3299" s="16" t="b">
        <v>0</v>
      </c>
      <c r="S3299" s="16">
        <v>1</v>
      </c>
      <c r="T3299" s="16" t="s">
        <v>91</v>
      </c>
      <c r="U3299" s="16">
        <v>999</v>
      </c>
      <c r="V3299" s="16" t="s">
        <v>1778</v>
      </c>
      <c r="W3299" s="16">
        <v>31963028</v>
      </c>
      <c r="Y3299" s="16" t="inlineStr">
        <is>
          <t>炼虚境玄品丹药。清除对应味池杂质总量2791482点，按60现实秒的经过时间线性结算（操作时补结差额）。</t>
        </is>
      </c>
      <c r="Z3299" s="16" t="inlineStr">
        <is>
          <t>|cff00FF00“气脉之浊得清，灵力行运乃得其序。温剂自有其宜，须量药力与丹毒而用。”——《气脉澄浊录》|r</t>
        </is>
      </c>
      <c r="AA3299" t="str" s="16">
        <v>炼丹可得。</v>
      </c>
      <c r="AB3299">
        <v>11921028</v>
      </c>
      <c r="AC3299" s="16" t="s">
        <v>1781</v>
      </c>
      <c r="AD3299" s="16">
        <v>40003</v>
      </c>
      <c r="AF3299">
        <v>70003</v>
      </c>
      <c r="AH3299">
        <v>150000</v>
      </c>
      <c r="AI3299" s="16" t="s">
        <v>1777</v>
      </c>
      <c r="AJ3299" s="16" t="s">
        <v>1777</v>
      </c>
      <c r="AK3299" s="16" t="s">
        <v>351</v>
      </c>
    </row>
    <row r="3300" spans="2:37">
      <c r="B3300" s="16" t="n">
        <f>10000000+INDEX(编号表!$B:$B,MATCH(F3300,编号表!$A:$A,0))*100000+INDEX(编号表!$F:$F,MATCH(D3300,编号表!$E:$E,0))*1000+INDEX(编号表!$D:$D,MATCH(E3300,编号表!$C:$C,0))*10000+G3300</f>
        <v>11964028</v>
      </c>
      <c r="C3300" s="16" t="s">
        <v>4017</v>
      </c>
      <c r="D3300" s="16" t="s">
        <v>108</v>
      </c>
      <c r="E3300" s="16" t="s">
        <v>351</v>
      </c>
      <c r="F3300" s="16" t="s">
        <v>1777</v>
      </c>
      <c r="G3300" s="16">
        <v>28</v>
      </c>
      <c r="I3300" s="16">
        <v>60</v>
      </c>
      <c r="J3300" t="str">
        <f t="shared" si="53"/>
        <v>大类_仙品炼虚丹药</v>
      </c>
      <c r="K3300" s="16" t="s">
        <v>337</v>
      </c>
      <c r="L3300" s="16">
        <v>1</v>
      </c>
      <c r="M3300" s="16" t="s">
        <v>1777</v>
      </c>
      <c r="O3300" s="16">
        <v>0</v>
      </c>
      <c r="P3300" s="16" t="b">
        <v>1</v>
      </c>
      <c r="R3300" s="16" t="b">
        <v>0</v>
      </c>
      <c r="S3300" s="16">
        <v>1</v>
      </c>
      <c r="T3300" s="16" t="s">
        <v>91</v>
      </c>
      <c r="U3300" s="16">
        <v>999</v>
      </c>
      <c r="V3300" s="16" t="s">
        <v>1778</v>
      </c>
      <c r="W3300" s="16">
        <v>31964028</v>
      </c>
      <c r="Y3300" s="16" t="inlineStr">
        <is>
          <t>炼虚境仙品丹药。清除对应味池杂质总量4832216点，按60现实秒的经过时间线性结算（操作时补结差额）。</t>
        </is>
      </c>
      <c r="Z3300" s="16" t="inlineStr">
        <is>
          <t>|cff00FF00“气脉之浊得清，灵力行运乃得其序。温剂自有其宜，须量药力与丹毒而用。”——《气脉澄浊录》|r</t>
        </is>
      </c>
      <c r="AA3300" t="str" s="16">
        <v>炼丹可得。</v>
      </c>
      <c r="AB3300">
        <v>11921028</v>
      </c>
      <c r="AC3300" s="16" t="s">
        <v>1781</v>
      </c>
      <c r="AD3300" s="16">
        <v>40004</v>
      </c>
      <c r="AF3300">
        <v>70004</v>
      </c>
      <c r="AH3300">
        <v>750000</v>
      </c>
      <c r="AI3300" s="16" t="s">
        <v>1777</v>
      </c>
      <c r="AJ3300" s="16" t="s">
        <v>1777</v>
      </c>
      <c r="AK3300" s="16" t="s">
        <v>351</v>
      </c>
    </row>
    <row r="3301" spans="2:37">
      <c r="B3301" s="16" t="n">
        <f>10000000+INDEX(编号表!$B:$B,MATCH(F3301,编号表!$A:$A,0))*100000+INDEX(编号表!$F:$F,MATCH(D3301,编号表!$E:$E,0))*1000+INDEX(编号表!$D:$D,MATCH(E3301,编号表!$C:$C,0))*10000+G3301</f>
        <v>11962029</v>
      </c>
      <c r="C3301" s="16" t="s">
        <v>4021</v>
      </c>
      <c r="D3301" s="16" t="s">
        <v>102</v>
      </c>
      <c r="E3301" s="16" t="s">
        <v>351</v>
      </c>
      <c r="F3301" s="16" t="s">
        <v>1777</v>
      </c>
      <c r="G3301" s="16">
        <v>29</v>
      </c>
      <c r="I3301" s="16">
        <v>60</v>
      </c>
      <c r="J3301" t="str">
        <f t="shared" si="53"/>
        <v>大类_灵品炼虚丹药</v>
      </c>
      <c r="K3301" s="16" t="s">
        <v>337</v>
      </c>
      <c r="L3301" s="16">
        <v>1</v>
      </c>
      <c r="M3301" s="16" t="s">
        <v>1777</v>
      </c>
      <c r="O3301" s="16">
        <v>0</v>
      </c>
      <c r="P3301" s="16" t="b">
        <v>1</v>
      </c>
      <c r="R3301" s="16" t="b">
        <v>0</v>
      </c>
      <c r="S3301" s="16">
        <v>1</v>
      </c>
      <c r="T3301" s="16" t="s">
        <v>91</v>
      </c>
      <c r="U3301" s="16">
        <v>999</v>
      </c>
      <c r="V3301" s="16" t="s">
        <v>1778</v>
      </c>
      <c r="W3301" s="16">
        <v>31962029</v>
      </c>
      <c r="Y3301" s="16" t="inlineStr">
        <is>
          <t>炼虚境灵品丹药。清除对应味池杂质总量1364688点，按10现实秒的经过时间线性结算（操作时补结差额）。</t>
        </is>
      </c>
      <c r="Z3301" s="16" t="inlineStr">
        <is>
          <t>|cff00FF00“气脉之浊得清，灵力行运乃得其序。热剂自有其宜，须量药力与丹毒而用。”——《气脉澄浊录》|r</t>
        </is>
      </c>
      <c r="AA3301" t="str" s="16">
        <v>炼丹可得。</v>
      </c>
      <c r="AB3301">
        <v>11921029</v>
      </c>
      <c r="AC3301" s="16" t="s">
        <v>1781</v>
      </c>
      <c r="AD3301" s="16">
        <v>40002</v>
      </c>
      <c r="AF3301">
        <v>70002</v>
      </c>
      <c r="AH3301">
        <v>37500</v>
      </c>
      <c r="AI3301" s="16" t="s">
        <v>1777</v>
      </c>
      <c r="AJ3301" s="16" t="s">
        <v>1777</v>
      </c>
      <c r="AK3301" s="16" t="s">
        <v>351</v>
      </c>
    </row>
    <row r="3302" spans="2:37">
      <c r="B3302" s="16" t="n">
        <f>10000000+INDEX(编号表!$B:$B,MATCH(F3302,编号表!$A:$A,0))*100000+INDEX(编号表!$F:$F,MATCH(D3302,编号表!$E:$E,0))*1000+INDEX(编号表!$D:$D,MATCH(E3302,编号表!$C:$C,0))*10000+G3302</f>
        <v>11963029</v>
      </c>
      <c r="C3302" s="16" t="s">
        <v>4021</v>
      </c>
      <c r="D3302" s="16" t="s">
        <v>105</v>
      </c>
      <c r="E3302" s="16" t="s">
        <v>351</v>
      </c>
      <c r="F3302" s="16" t="s">
        <v>1777</v>
      </c>
      <c r="G3302" s="16">
        <v>29</v>
      </c>
      <c r="I3302" s="16">
        <v>60</v>
      </c>
      <c r="J3302" t="str">
        <f t="shared" si="53"/>
        <v>大类_玄品炼虚丹药</v>
      </c>
      <c r="K3302" s="16" t="s">
        <v>337</v>
      </c>
      <c r="L3302" s="16">
        <v>1</v>
      </c>
      <c r="M3302" s="16" t="s">
        <v>1777</v>
      </c>
      <c r="O3302" s="16">
        <v>0</v>
      </c>
      <c r="P3302" s="16" t="b">
        <v>1</v>
      </c>
      <c r="R3302" s="16" t="b">
        <v>0</v>
      </c>
      <c r="S3302" s="16">
        <v>1</v>
      </c>
      <c r="T3302" s="16" t="s">
        <v>91</v>
      </c>
      <c r="U3302" s="16">
        <v>999</v>
      </c>
      <c r="V3302" s="16" t="s">
        <v>1778</v>
      </c>
      <c r="W3302" s="16">
        <v>31963029</v>
      </c>
      <c r="Y3302" s="16" t="inlineStr">
        <is>
          <t>炼虚境玄品丹药。清除对应味池杂质总量2246500点，按10现实秒的经过时间线性结算（操作时补结差额）。</t>
        </is>
      </c>
      <c r="Z3302" s="16" t="inlineStr">
        <is>
          <t>|cff00FF00“气脉之浊得清，灵力行运乃得其序。热剂自有其宜，须量药力与丹毒而用。”——《气脉澄浊录》|r</t>
        </is>
      </c>
      <c r="AA3302" t="str" s="16">
        <v>炼丹可得。</v>
      </c>
      <c r="AB3302">
        <v>11921029</v>
      </c>
      <c r="AC3302" s="16" t="s">
        <v>1781</v>
      </c>
      <c r="AD3302" s="16">
        <v>40003</v>
      </c>
      <c r="AF3302">
        <v>70003</v>
      </c>
      <c r="AH3302">
        <v>150000</v>
      </c>
      <c r="AI3302" s="16" t="s">
        <v>1777</v>
      </c>
      <c r="AJ3302" s="16" t="s">
        <v>1777</v>
      </c>
      <c r="AK3302" s="16" t="s">
        <v>351</v>
      </c>
    </row>
    <row r="3303" spans="2:37">
      <c r="B3303" s="16" t="n">
        <f>10000000+INDEX(编号表!$B:$B,MATCH(F3303,编号表!$A:$A,0))*100000+INDEX(编号表!$F:$F,MATCH(D3303,编号表!$E:$E,0))*1000+INDEX(编号表!$D:$D,MATCH(E3303,编号表!$C:$C,0))*10000+G3303</f>
        <v>11964029</v>
      </c>
      <c r="C3303" s="16" t="s">
        <v>4021</v>
      </c>
      <c r="D3303" s="16" t="s">
        <v>108</v>
      </c>
      <c r="E3303" s="16" t="s">
        <v>351</v>
      </c>
      <c r="F3303" s="16" t="s">
        <v>1777</v>
      </c>
      <c r="G3303" s="16">
        <v>29</v>
      </c>
      <c r="I3303" s="16">
        <v>60</v>
      </c>
      <c r="J3303" t="str">
        <f t="shared" si="53"/>
        <v>大类_仙品炼虚丹药</v>
      </c>
      <c r="K3303" s="16" t="s">
        <v>337</v>
      </c>
      <c r="L3303" s="16">
        <v>1</v>
      </c>
      <c r="M3303" s="16" t="s">
        <v>1777</v>
      </c>
      <c r="O3303" s="16">
        <v>0</v>
      </c>
      <c r="P3303" s="16" t="b">
        <v>1</v>
      </c>
      <c r="R3303" s="16" t="b">
        <v>0</v>
      </c>
      <c r="S3303" s="16">
        <v>1</v>
      </c>
      <c r="T3303" s="16" t="s">
        <v>91</v>
      </c>
      <c r="U3303" s="16">
        <v>999</v>
      </c>
      <c r="V3303" s="16" t="s">
        <v>1778</v>
      </c>
      <c r="W3303" s="16">
        <v>31964029</v>
      </c>
      <c r="Y3303" s="16" t="inlineStr">
        <is>
          <t>炼虚境仙品丹药。清除对应味池杂质总量3833745点，按10现实秒的经过时间线性结算（操作时补结差额）。</t>
        </is>
      </c>
      <c r="Z3303" s="16" t="inlineStr">
        <is>
          <t>|cff00FF00“气脉之浊得清，灵力行运乃得其序。热剂自有其宜，须量药力与丹毒而用。”——《气脉澄浊录》|r</t>
        </is>
      </c>
      <c r="AA3303" t="str" s="16">
        <v>炼丹可得。</v>
      </c>
      <c r="AB3303">
        <v>11921029</v>
      </c>
      <c r="AC3303" s="16" t="s">
        <v>1781</v>
      </c>
      <c r="AD3303" s="16">
        <v>40004</v>
      </c>
      <c r="AF3303">
        <v>70004</v>
      </c>
      <c r="AH3303">
        <v>750000</v>
      </c>
      <c r="AI3303" s="16" t="s">
        <v>1777</v>
      </c>
      <c r="AJ3303" s="16" t="s">
        <v>1777</v>
      </c>
      <c r="AK3303" s="16" t="s">
        <v>351</v>
      </c>
    </row>
    <row r="3304" spans="2:37">
      <c r="B3304" s="16" t="n">
        <f>10000000+INDEX(编号表!$B:$B,MATCH(F3304,编号表!$A:$A,0))*100000+INDEX(编号表!$F:$F,MATCH(D3304,编号表!$E:$E,0))*1000+INDEX(编号表!$D:$D,MATCH(E3304,编号表!$C:$C,0))*10000+G3304</f>
        <v>11962030</v>
      </c>
      <c r="C3304" s="16" t="inlineStr">
        <is>
          <t>炼虚玄阴回灵丹</t>
        </is>
      </c>
      <c r="D3304" s="16" t="s">
        <v>102</v>
      </c>
      <c r="E3304" s="16" t="s">
        <v>351</v>
      </c>
      <c r="F3304" s="16" t="s">
        <v>1777</v>
      </c>
      <c r="G3304" s="16">
        <v>30</v>
      </c>
      <c r="I3304" s="16">
        <v>60</v>
      </c>
      <c r="J3304" t="str">
        <f t="shared" si="53"/>
        <v>大类_灵品炼虚丹药</v>
      </c>
      <c r="K3304" s="16" t="s">
        <v>337</v>
      </c>
      <c r="L3304" s="16">
        <v>1</v>
      </c>
      <c r="M3304" s="16" t="s">
        <v>1777</v>
      </c>
      <c r="O3304" s="16">
        <v>0</v>
      </c>
      <c r="P3304" s="16" t="b">
        <v>1</v>
      </c>
      <c r="R3304" s="16" t="b">
        <v>0</v>
      </c>
      <c r="S3304" s="16">
        <v>1</v>
      </c>
      <c r="T3304" s="16" t="s">
        <v>91</v>
      </c>
      <c r="U3304" s="16">
        <v>999</v>
      </c>
      <c r="V3304" s="16" t="s">
        <v>1778</v>
      </c>
      <c r="W3304" s="16">
        <v>31962030</v>
      </c>
      <c r="Y3304" s="16" t="inlineStr">
        <is>
          <t>炼虚境灵品丹药。立即回复灵力上限的20%。</t>
        </is>
      </c>
      <c r="Z3304" s="16" t="inlineStr">
        <is>
          <t>|cff00FF00“灵力有缺，先补眼前之需；回灵所贵在补，不在扩其容量。寒剂自有其宜，须量药力与丹毒而用。”——《回灵补缺录》|r</t>
        </is>
      </c>
      <c r="AA3304" t="str" s="16">
        <v>炼丹可得。</v>
      </c>
      <c r="AB3304">
        <v>11921030</v>
      </c>
      <c r="AC3304" s="16" t="s">
        <v>1781</v>
      </c>
      <c r="AD3304" s="16">
        <v>40002</v>
      </c>
      <c r="AF3304">
        <v>70002</v>
      </c>
      <c r="AH3304">
        <v>37500</v>
      </c>
      <c r="AI3304" s="16" t="s">
        <v>1777</v>
      </c>
      <c r="AJ3304" s="16" t="s">
        <v>1777</v>
      </c>
      <c r="AK3304" s="16" t="s">
        <v>351</v>
      </c>
    </row>
    <row r="3305" spans="2:37">
      <c r="B3305" s="16" t="n">
        <f>10000000+INDEX(编号表!$B:$B,MATCH(F3305,编号表!$A:$A,0))*100000+INDEX(编号表!$F:$F,MATCH(D3305,编号表!$E:$E,0))*1000+INDEX(编号表!$D:$D,MATCH(E3305,编号表!$C:$C,0))*10000+G3305</f>
        <v>11963030</v>
      </c>
      <c r="C3305" s="16" t="inlineStr">
        <is>
          <t>炼虚玄阴回灵丹</t>
        </is>
      </c>
      <c r="D3305" s="16" t="s">
        <v>105</v>
      </c>
      <c r="E3305" s="16" t="s">
        <v>351</v>
      </c>
      <c r="F3305" s="16" t="s">
        <v>1777</v>
      </c>
      <c r="G3305" s="16">
        <v>30</v>
      </c>
      <c r="I3305" s="16">
        <v>60</v>
      </c>
      <c r="J3305" t="str">
        <f t="shared" si="53"/>
        <v>大类_玄品炼虚丹药</v>
      </c>
      <c r="K3305" s="16" t="s">
        <v>337</v>
      </c>
      <c r="L3305" s="16">
        <v>1</v>
      </c>
      <c r="M3305" s="16" t="s">
        <v>1777</v>
      </c>
      <c r="O3305" s="16">
        <v>0</v>
      </c>
      <c r="P3305" s="16" t="b">
        <v>1</v>
      </c>
      <c r="R3305" s="16" t="b">
        <v>0</v>
      </c>
      <c r="S3305" s="16">
        <v>1</v>
      </c>
      <c r="T3305" s="16" t="s">
        <v>91</v>
      </c>
      <c r="U3305" s="16">
        <v>999</v>
      </c>
      <c r="V3305" s="16" t="s">
        <v>1778</v>
      </c>
      <c r="W3305" s="16">
        <v>31963030</v>
      </c>
      <c r="Y3305" s="16" t="inlineStr">
        <is>
          <t>炼虚境玄品丹药。立即回复灵力上限的30%。</t>
        </is>
      </c>
      <c r="Z3305" s="16" t="inlineStr">
        <is>
          <t>|cff00FF00“灵力有缺，先补眼前之需；回灵所贵在补，不在扩其容量。寒剂自有其宜，须量药力与丹毒而用。”——《回灵补缺录》|r</t>
        </is>
      </c>
      <c r="AA3305" t="str" s="16">
        <v>炼丹可得。</v>
      </c>
      <c r="AB3305">
        <v>11921030</v>
      </c>
      <c r="AC3305" s="16" t="s">
        <v>1781</v>
      </c>
      <c r="AD3305" s="16">
        <v>40003</v>
      </c>
      <c r="AF3305">
        <v>70003</v>
      </c>
      <c r="AH3305">
        <v>150000</v>
      </c>
      <c r="AI3305" s="16" t="s">
        <v>1777</v>
      </c>
      <c r="AJ3305" s="16" t="s">
        <v>1777</v>
      </c>
      <c r="AK3305" s="16" t="s">
        <v>351</v>
      </c>
    </row>
    <row r="3306" spans="2:37">
      <c r="B3306" s="16" t="n">
        <f>10000000+INDEX(编号表!$B:$B,MATCH(F3306,编号表!$A:$A,0))*100000+INDEX(编号表!$F:$F,MATCH(D3306,编号表!$E:$E,0))*1000+INDEX(编号表!$D:$D,MATCH(E3306,编号表!$C:$C,0))*10000+G3306</f>
        <v>11964030</v>
      </c>
      <c r="C3306" s="16" t="inlineStr">
        <is>
          <t>炼虚玄阴回灵丹</t>
        </is>
      </c>
      <c r="D3306" s="16" t="s">
        <v>108</v>
      </c>
      <c r="E3306" s="16" t="s">
        <v>351</v>
      </c>
      <c r="F3306" s="16" t="s">
        <v>1777</v>
      </c>
      <c r="G3306" s="16">
        <v>30</v>
      </c>
      <c r="I3306" s="16">
        <v>60</v>
      </c>
      <c r="J3306" t="str">
        <f t="shared" si="53"/>
        <v>大类_仙品炼虚丹药</v>
      </c>
      <c r="K3306" s="16" t="s">
        <v>337</v>
      </c>
      <c r="L3306" s="16">
        <v>1</v>
      </c>
      <c r="M3306" s="16" t="s">
        <v>1777</v>
      </c>
      <c r="O3306" s="16">
        <v>0</v>
      </c>
      <c r="P3306" s="16" t="b">
        <v>1</v>
      </c>
      <c r="R3306" s="16" t="b">
        <v>0</v>
      </c>
      <c r="S3306" s="16">
        <v>1</v>
      </c>
      <c r="T3306" s="16" t="s">
        <v>91</v>
      </c>
      <c r="U3306" s="16">
        <v>999</v>
      </c>
      <c r="V3306" s="16" t="s">
        <v>1778</v>
      </c>
      <c r="W3306" s="16">
        <v>31964030</v>
      </c>
      <c r="Y3306" s="16" t="inlineStr">
        <is>
          <t>炼虚境仙品丹药。立即回复灵力上限的40%。</t>
        </is>
      </c>
      <c r="Z3306" s="16" t="inlineStr">
        <is>
          <t>|cff00FF00“灵力有缺，先补眼前之需；回灵所贵在补，不在扩其容量。寒剂自有其宜，须量药力与丹毒而用。”——《回灵补缺录》|r</t>
        </is>
      </c>
      <c r="AA3306" t="str" s="16">
        <v>炼丹可得。</v>
      </c>
      <c r="AB3306">
        <v>11921030</v>
      </c>
      <c r="AC3306" s="16" t="s">
        <v>1781</v>
      </c>
      <c r="AD3306" s="16">
        <v>40004</v>
      </c>
      <c r="AF3306">
        <v>70004</v>
      </c>
      <c r="AH3306">
        <v>750000</v>
      </c>
      <c r="AI3306" s="16" t="s">
        <v>1777</v>
      </c>
      <c r="AJ3306" s="16" t="s">
        <v>1777</v>
      </c>
      <c r="AK3306" s="16" t="s">
        <v>351</v>
      </c>
    </row>
    <row r="3307" spans="2:37">
      <c r="B3307" s="16" t="n">
        <f>10000000+INDEX(编号表!$B:$B,MATCH(F3307,编号表!$A:$A,0))*100000+INDEX(编号表!$F:$F,MATCH(D3307,编号表!$E:$E,0))*1000+INDEX(编号表!$D:$D,MATCH(E3307,编号表!$C:$C,0))*10000+G3307</f>
        <v>11962031</v>
      </c>
      <c r="C3307" s="16" t="inlineStr">
        <is>
          <t>炼虚清和回灵丹</t>
        </is>
      </c>
      <c r="D3307" s="16" t="s">
        <v>102</v>
      </c>
      <c r="E3307" s="16" t="s">
        <v>351</v>
      </c>
      <c r="F3307" s="16" t="s">
        <v>1777</v>
      </c>
      <c r="G3307" s="16">
        <v>31</v>
      </c>
      <c r="I3307" s="16">
        <v>60</v>
      </c>
      <c r="J3307" t="str">
        <f t="shared" si="53"/>
        <v>大类_灵品炼虚丹药</v>
      </c>
      <c r="K3307" s="16" t="s">
        <v>337</v>
      </c>
      <c r="L3307" s="16">
        <v>1</v>
      </c>
      <c r="M3307" s="16" t="s">
        <v>1777</v>
      </c>
      <c r="O3307" s="16">
        <v>0</v>
      </c>
      <c r="P3307" s="16" t="b">
        <v>1</v>
      </c>
      <c r="R3307" s="16" t="b">
        <v>0</v>
      </c>
      <c r="S3307" s="16">
        <v>1</v>
      </c>
      <c r="T3307" s="16" t="s">
        <v>91</v>
      </c>
      <c r="U3307" s="16">
        <v>999</v>
      </c>
      <c r="V3307" s="16" t="s">
        <v>1778</v>
      </c>
      <c r="W3307" s="16">
        <v>31962031</v>
      </c>
      <c r="Y3307" s="16" t="inlineStr">
        <is>
          <t>炼虚境灵品丹药。立即回复灵力上限的25%。</t>
        </is>
      </c>
      <c r="Z3307" s="16" t="inlineStr">
        <is>
          <t>|cff00FF00“灵力有缺，先补眼前之需；回灵所贵在补，不在扩其容量。凉剂自有其宜，须量药力与丹毒而用。”——《回灵补缺录》|r</t>
        </is>
      </c>
      <c r="AA3307" t="str" s="16">
        <v>炼丹可得。</v>
      </c>
      <c r="AB3307">
        <v>11921031</v>
      </c>
      <c r="AC3307" s="16" t="s">
        <v>1781</v>
      </c>
      <c r="AD3307" s="16">
        <v>40002</v>
      </c>
      <c r="AF3307">
        <v>70002</v>
      </c>
      <c r="AH3307">
        <v>37500</v>
      </c>
      <c r="AI3307" s="16" t="s">
        <v>1777</v>
      </c>
      <c r="AJ3307" s="16" t="s">
        <v>1777</v>
      </c>
      <c r="AK3307" s="16" t="s">
        <v>351</v>
      </c>
    </row>
    <row r="3308" spans="2:37">
      <c r="B3308" s="16" t="n">
        <f>10000000+INDEX(编号表!$B:$B,MATCH(F3308,编号表!$A:$A,0))*100000+INDEX(编号表!$F:$F,MATCH(D3308,编号表!$E:$E,0))*1000+INDEX(编号表!$D:$D,MATCH(E3308,编号表!$C:$C,0))*10000+G3308</f>
        <v>11963031</v>
      </c>
      <c r="C3308" s="16" t="inlineStr">
        <is>
          <t>炼虚清和回灵丹</t>
        </is>
      </c>
      <c r="D3308" s="16" t="s">
        <v>105</v>
      </c>
      <c r="E3308" s="16" t="s">
        <v>351</v>
      </c>
      <c r="F3308" s="16" t="s">
        <v>1777</v>
      </c>
      <c r="G3308" s="16">
        <v>31</v>
      </c>
      <c r="I3308" s="16">
        <v>60</v>
      </c>
      <c r="J3308" t="str">
        <f t="shared" si="53"/>
        <v>大类_玄品炼虚丹药</v>
      </c>
      <c r="K3308" s="16" t="s">
        <v>337</v>
      </c>
      <c r="L3308" s="16">
        <v>1</v>
      </c>
      <c r="M3308" s="16" t="s">
        <v>1777</v>
      </c>
      <c r="O3308" s="16">
        <v>0</v>
      </c>
      <c r="P3308" s="16" t="b">
        <v>1</v>
      </c>
      <c r="R3308" s="16" t="b">
        <v>0</v>
      </c>
      <c r="S3308" s="16">
        <v>1</v>
      </c>
      <c r="T3308" s="16" t="s">
        <v>91</v>
      </c>
      <c r="U3308" s="16">
        <v>999</v>
      </c>
      <c r="V3308" s="16" t="s">
        <v>1778</v>
      </c>
      <c r="W3308" s="16">
        <v>31963031</v>
      </c>
      <c r="Y3308" s="16" t="inlineStr">
        <is>
          <t>炼虚境玄品丹药。立即回复灵力上限的35%。</t>
        </is>
      </c>
      <c r="Z3308" s="16" t="inlineStr">
        <is>
          <t>|cff00FF00“灵力有缺，先补眼前之需；回灵所贵在补，不在扩其容量。凉剂自有其宜，须量药力与丹毒而用。”——《回灵补缺录》|r</t>
        </is>
      </c>
      <c r="AA3308" t="str" s="16">
        <v>炼丹可得。</v>
      </c>
      <c r="AB3308">
        <v>11921031</v>
      </c>
      <c r="AC3308" s="16" t="s">
        <v>1781</v>
      </c>
      <c r="AD3308" s="16">
        <v>40003</v>
      </c>
      <c r="AF3308">
        <v>70003</v>
      </c>
      <c r="AH3308">
        <v>150000</v>
      </c>
      <c r="AI3308" s="16" t="s">
        <v>1777</v>
      </c>
      <c r="AJ3308" s="16" t="s">
        <v>1777</v>
      </c>
      <c r="AK3308" s="16" t="s">
        <v>351</v>
      </c>
    </row>
    <row r="3309" spans="2:37">
      <c r="B3309" s="16" t="n">
        <f>10000000+INDEX(编号表!$B:$B,MATCH(F3309,编号表!$A:$A,0))*100000+INDEX(编号表!$F:$F,MATCH(D3309,编号表!$E:$E,0))*1000+INDEX(编号表!$D:$D,MATCH(E3309,编号表!$C:$C,0))*10000+G3309</f>
        <v>11964031</v>
      </c>
      <c r="C3309" s="16" t="inlineStr">
        <is>
          <t>炼虚清和回灵丹</t>
        </is>
      </c>
      <c r="D3309" s="16" t="s">
        <v>108</v>
      </c>
      <c r="E3309" s="16" t="s">
        <v>351</v>
      </c>
      <c r="F3309" s="16" t="s">
        <v>1777</v>
      </c>
      <c r="G3309" s="16">
        <v>31</v>
      </c>
      <c r="I3309" s="16">
        <v>60</v>
      </c>
      <c r="J3309" t="str">
        <f t="shared" si="53"/>
        <v>大类_仙品炼虚丹药</v>
      </c>
      <c r="K3309" s="16" t="s">
        <v>337</v>
      </c>
      <c r="L3309" s="16">
        <v>1</v>
      </c>
      <c r="M3309" s="16" t="s">
        <v>1777</v>
      </c>
      <c r="O3309" s="16">
        <v>0</v>
      </c>
      <c r="P3309" s="16" t="b">
        <v>1</v>
      </c>
      <c r="R3309" s="16" t="b">
        <v>0</v>
      </c>
      <c r="S3309" s="16">
        <v>1</v>
      </c>
      <c r="T3309" s="16" t="s">
        <v>91</v>
      </c>
      <c r="U3309" s="16">
        <v>999</v>
      </c>
      <c r="V3309" s="16" t="s">
        <v>1778</v>
      </c>
      <c r="W3309" s="16">
        <v>31964031</v>
      </c>
      <c r="Y3309" s="16" t="inlineStr">
        <is>
          <t>炼虚境仙品丹药。立即回复灵力上限的45%。</t>
        </is>
      </c>
      <c r="Z3309" s="16" t="inlineStr">
        <is>
          <t>|cff00FF00“灵力有缺，先补眼前之需；回灵所贵在补，不在扩其容量。凉剂自有其宜，须量药力与丹毒而用。”——《回灵补缺录》|r</t>
        </is>
      </c>
      <c r="AA3309" t="str" s="16">
        <v>炼丹可得。</v>
      </c>
      <c r="AB3309">
        <v>11921031</v>
      </c>
      <c r="AC3309" s="16" t="s">
        <v>1781</v>
      </c>
      <c r="AD3309" s="16">
        <v>40004</v>
      </c>
      <c r="AF3309">
        <v>70004</v>
      </c>
      <c r="AH3309">
        <v>750000</v>
      </c>
      <c r="AI3309" s="16" t="s">
        <v>1777</v>
      </c>
      <c r="AJ3309" s="16" t="s">
        <v>1777</v>
      </c>
      <c r="AK3309" s="16" t="s">
        <v>351</v>
      </c>
    </row>
    <row r="3310" spans="2:37">
      <c r="B3310" s="16" t="n">
        <f>10000000+INDEX(编号表!$B:$B,MATCH(F3310,编号表!$A:$A,0))*100000+INDEX(编号表!$F:$F,MATCH(D3310,编号表!$E:$E,0))*1000+INDEX(编号表!$D:$D,MATCH(E3310,编号表!$C:$C,0))*10000+G3310</f>
        <v>11962032</v>
      </c>
      <c r="C3310" s="16" t="inlineStr">
        <is>
          <t>炼虚回灵丹</t>
        </is>
      </c>
      <c r="D3310" s="16" t="s">
        <v>102</v>
      </c>
      <c r="E3310" s="16" t="s">
        <v>351</v>
      </c>
      <c r="F3310" s="16" t="s">
        <v>1777</v>
      </c>
      <c r="G3310" s="16">
        <v>32</v>
      </c>
      <c r="I3310" s="16">
        <v>60</v>
      </c>
      <c r="J3310" t="str">
        <f t="shared" si="53"/>
        <v>大类_灵品炼虚丹药</v>
      </c>
      <c r="K3310" s="16" t="s">
        <v>337</v>
      </c>
      <c r="L3310" s="16">
        <v>1</v>
      </c>
      <c r="M3310" s="16" t="s">
        <v>1777</v>
      </c>
      <c r="O3310" s="16">
        <v>0</v>
      </c>
      <c r="P3310" s="16" t="b">
        <v>1</v>
      </c>
      <c r="R3310" s="16" t="b">
        <v>0</v>
      </c>
      <c r="S3310" s="16">
        <v>1</v>
      </c>
      <c r="T3310" s="16" t="s">
        <v>91</v>
      </c>
      <c r="U3310" s="16">
        <v>999</v>
      </c>
      <c r="V3310" s="16" t="s">
        <v>1778</v>
      </c>
      <c r="W3310" s="16">
        <v>31962032</v>
      </c>
      <c r="Y3310" s="16" t="inlineStr">
        <is>
          <t>炼虚境灵品丹药。立即回复灵力上限的30%。</t>
        </is>
      </c>
      <c r="Z3310" s="16" t="inlineStr">
        <is>
          <t>|cff00FF00“灵力有缺，先补眼前之需；回灵所贵在补，不在扩其容量。平剂自有其宜，须量药力与丹毒而用。”——《回灵补缺录》|r</t>
        </is>
      </c>
      <c r="AA3310" t="str" s="16">
        <v>炼丹可得。</v>
      </c>
      <c r="AB3310">
        <v>11921032</v>
      </c>
      <c r="AC3310" s="16" t="s">
        <v>1781</v>
      </c>
      <c r="AD3310" s="16">
        <v>40002</v>
      </c>
      <c r="AF3310">
        <v>70002</v>
      </c>
      <c r="AH3310">
        <v>37500</v>
      </c>
      <c r="AI3310" s="16" t="s">
        <v>1777</v>
      </c>
      <c r="AJ3310" s="16" t="s">
        <v>1777</v>
      </c>
      <c r="AK3310" s="16" t="s">
        <v>351</v>
      </c>
    </row>
    <row r="3311" spans="2:37">
      <c r="B3311" s="16" t="n">
        <f>10000000+INDEX(编号表!$B:$B,MATCH(F3311,编号表!$A:$A,0))*100000+INDEX(编号表!$F:$F,MATCH(D3311,编号表!$E:$E,0))*1000+INDEX(编号表!$D:$D,MATCH(E3311,编号表!$C:$C,0))*10000+G3311</f>
        <v>11963032</v>
      </c>
      <c r="C3311" s="16" t="inlineStr">
        <is>
          <t>炼虚回灵丹</t>
        </is>
      </c>
      <c r="D3311" s="16" t="s">
        <v>105</v>
      </c>
      <c r="E3311" s="16" t="s">
        <v>351</v>
      </c>
      <c r="F3311" s="16" t="s">
        <v>1777</v>
      </c>
      <c r="G3311" s="16">
        <v>32</v>
      </c>
      <c r="I3311" s="16">
        <v>60</v>
      </c>
      <c r="J3311" t="str">
        <f t="shared" si="53"/>
        <v>大类_玄品炼虚丹药</v>
      </c>
      <c r="K3311" s="16" t="s">
        <v>337</v>
      </c>
      <c r="L3311" s="16">
        <v>1</v>
      </c>
      <c r="M3311" s="16" t="s">
        <v>1777</v>
      </c>
      <c r="O3311" s="16">
        <v>0</v>
      </c>
      <c r="P3311" s="16" t="b">
        <v>1</v>
      </c>
      <c r="R3311" s="16" t="b">
        <v>0</v>
      </c>
      <c r="S3311" s="16">
        <v>1</v>
      </c>
      <c r="T3311" s="16" t="s">
        <v>91</v>
      </c>
      <c r="U3311" s="16">
        <v>999</v>
      </c>
      <c r="V3311" s="16" t="s">
        <v>1778</v>
      </c>
      <c r="W3311" s="16">
        <v>31963032</v>
      </c>
      <c r="Y3311" s="16" t="inlineStr">
        <is>
          <t>炼虚境玄品丹药。立即回复灵力上限的40%。</t>
        </is>
      </c>
      <c r="Z3311" s="16" t="inlineStr">
        <is>
          <t>|cff00FF00“灵力有缺，先补眼前之需；回灵所贵在补，不在扩其容量。平剂自有其宜，须量药力与丹毒而用。”——《回灵补缺录》|r</t>
        </is>
      </c>
      <c r="AA3311" t="str" s="16">
        <v>炼丹可得。</v>
      </c>
      <c r="AB3311">
        <v>11921032</v>
      </c>
      <c r="AC3311" s="16" t="s">
        <v>1781</v>
      </c>
      <c r="AD3311" s="16">
        <v>40003</v>
      </c>
      <c r="AF3311">
        <v>70003</v>
      </c>
      <c r="AH3311">
        <v>150000</v>
      </c>
      <c r="AI3311" s="16" t="s">
        <v>1777</v>
      </c>
      <c r="AJ3311" s="16" t="s">
        <v>1777</v>
      </c>
      <c r="AK3311" s="16" t="s">
        <v>351</v>
      </c>
    </row>
    <row r="3312" spans="2:37">
      <c r="B3312" s="16" t="n">
        <f>10000000+INDEX(编号表!$B:$B,MATCH(F3312,编号表!$A:$A,0))*100000+INDEX(编号表!$F:$F,MATCH(D3312,编号表!$E:$E,0))*1000+INDEX(编号表!$D:$D,MATCH(E3312,编号表!$C:$C,0))*10000+G3312</f>
        <v>11964032</v>
      </c>
      <c r="C3312" s="16" t="inlineStr">
        <is>
          <t>炼虚回灵丹</t>
        </is>
      </c>
      <c r="D3312" s="16" t="s">
        <v>108</v>
      </c>
      <c r="E3312" s="16" t="s">
        <v>351</v>
      </c>
      <c r="F3312" s="16" t="s">
        <v>1777</v>
      </c>
      <c r="G3312" s="16">
        <v>32</v>
      </c>
      <c r="I3312" s="16">
        <v>60</v>
      </c>
      <c r="J3312" t="str">
        <f t="shared" si="53"/>
        <v>大类_仙品炼虚丹药</v>
      </c>
      <c r="K3312" s="16" t="s">
        <v>337</v>
      </c>
      <c r="L3312" s="16">
        <v>1</v>
      </c>
      <c r="M3312" s="16" t="s">
        <v>1777</v>
      </c>
      <c r="O3312" s="16">
        <v>0</v>
      </c>
      <c r="P3312" s="16" t="b">
        <v>1</v>
      </c>
      <c r="R3312" s="16" t="b">
        <v>0</v>
      </c>
      <c r="S3312" s="16">
        <v>1</v>
      </c>
      <c r="T3312" s="16" t="s">
        <v>91</v>
      </c>
      <c r="U3312" s="16">
        <v>999</v>
      </c>
      <c r="V3312" s="16" t="s">
        <v>1778</v>
      </c>
      <c r="W3312" s="16">
        <v>31964032</v>
      </c>
      <c r="Y3312" s="16" t="inlineStr">
        <is>
          <t>炼虚境仙品丹药。立即回复灵力上限的50%。</t>
        </is>
      </c>
      <c r="Z3312" s="16" t="inlineStr">
        <is>
          <t>|cff00FF00“灵力有缺，先补眼前之需；回灵所贵在补，不在扩其容量。平剂自有其宜，须量药力与丹毒而用。”——《回灵补缺录》|r</t>
        </is>
      </c>
      <c r="AA3312" t="str" s="16">
        <v>炼丹可得。</v>
      </c>
      <c r="AB3312">
        <v>11921032</v>
      </c>
      <c r="AC3312" s="16" t="s">
        <v>1781</v>
      </c>
      <c r="AD3312" s="16">
        <v>40004</v>
      </c>
      <c r="AF3312">
        <v>70004</v>
      </c>
      <c r="AH3312">
        <v>750000</v>
      </c>
      <c r="AI3312" s="16" t="s">
        <v>1777</v>
      </c>
      <c r="AJ3312" s="16" t="s">
        <v>1777</v>
      </c>
      <c r="AK3312" s="16" t="s">
        <v>351</v>
      </c>
    </row>
    <row r="3313" spans="2:37">
      <c r="B3313" s="16" t="n">
        <f>10000000+INDEX(编号表!$B:$B,MATCH(F3313,编号表!$A:$A,0))*100000+INDEX(编号表!$F:$F,MATCH(D3313,编号表!$E:$E,0))*1000+INDEX(编号表!$D:$D,MATCH(E3313,编号表!$C:$C,0))*10000+G3313</f>
        <v>11962033</v>
      </c>
      <c r="C3313" s="16" t="inlineStr">
        <is>
          <t>炼虚温阳回灵丹</t>
        </is>
      </c>
      <c r="D3313" s="16" t="s">
        <v>102</v>
      </c>
      <c r="E3313" s="16" t="s">
        <v>351</v>
      </c>
      <c r="F3313" s="16" t="s">
        <v>1777</v>
      </c>
      <c r="G3313" s="16">
        <v>33</v>
      </c>
      <c r="I3313" s="16">
        <v>60</v>
      </c>
      <c r="J3313" t="str">
        <f t="shared" si="53"/>
        <v>大类_灵品炼虚丹药</v>
      </c>
      <c r="K3313" s="16" t="s">
        <v>337</v>
      </c>
      <c r="L3313" s="16">
        <v>1</v>
      </c>
      <c r="M3313" s="16" t="s">
        <v>1777</v>
      </c>
      <c r="O3313" s="16">
        <v>0</v>
      </c>
      <c r="P3313" s="16" t="b">
        <v>1</v>
      </c>
      <c r="R3313" s="16" t="b">
        <v>0</v>
      </c>
      <c r="S3313" s="16">
        <v>1</v>
      </c>
      <c r="T3313" s="16" t="s">
        <v>91</v>
      </c>
      <c r="U3313" s="16">
        <v>999</v>
      </c>
      <c r="V3313" s="16" t="s">
        <v>1778</v>
      </c>
      <c r="W3313" s="16">
        <v>31962033</v>
      </c>
      <c r="Y3313" s="16" t="inlineStr">
        <is>
          <t>炼虚境灵品丹药。立即回复灵力上限的35%。</t>
        </is>
      </c>
      <c r="Z3313" s="16" t="inlineStr">
        <is>
          <t>|cff00FF00“灵力有缺，先补眼前之需；回灵所贵在补，不在扩其容量。温剂自有其宜，须量药力与丹毒而用。”——《回灵补缺录》|r</t>
        </is>
      </c>
      <c r="AA3313" t="str" s="16">
        <v>炼丹可得。</v>
      </c>
      <c r="AB3313">
        <v>11921033</v>
      </c>
      <c r="AC3313" s="16" t="s">
        <v>1781</v>
      </c>
      <c r="AD3313" s="16">
        <v>40002</v>
      </c>
      <c r="AF3313">
        <v>70002</v>
      </c>
      <c r="AH3313">
        <v>37500</v>
      </c>
      <c r="AI3313" s="16" t="s">
        <v>1777</v>
      </c>
      <c r="AJ3313" s="16" t="s">
        <v>1777</v>
      </c>
      <c r="AK3313" s="16" t="s">
        <v>351</v>
      </c>
    </row>
    <row r="3314" spans="2:37">
      <c r="B3314" s="16" t="n">
        <f>10000000+INDEX(编号表!$B:$B,MATCH(F3314,编号表!$A:$A,0))*100000+INDEX(编号表!$F:$F,MATCH(D3314,编号表!$E:$E,0))*1000+INDEX(编号表!$D:$D,MATCH(E3314,编号表!$C:$C,0))*10000+G3314</f>
        <v>11963033</v>
      </c>
      <c r="C3314" s="16" t="inlineStr">
        <is>
          <t>炼虚温阳回灵丹</t>
        </is>
      </c>
      <c r="D3314" s="16" t="s">
        <v>105</v>
      </c>
      <c r="E3314" s="16" t="s">
        <v>351</v>
      </c>
      <c r="F3314" s="16" t="s">
        <v>1777</v>
      </c>
      <c r="G3314" s="16">
        <v>33</v>
      </c>
      <c r="I3314" s="16">
        <v>60</v>
      </c>
      <c r="J3314" t="str">
        <f t="shared" si="53"/>
        <v>大类_玄品炼虚丹药</v>
      </c>
      <c r="K3314" s="16" t="s">
        <v>337</v>
      </c>
      <c r="L3314" s="16">
        <v>1</v>
      </c>
      <c r="M3314" s="16" t="s">
        <v>1777</v>
      </c>
      <c r="O3314" s="16">
        <v>0</v>
      </c>
      <c r="P3314" s="16" t="b">
        <v>1</v>
      </c>
      <c r="R3314" s="16" t="b">
        <v>0</v>
      </c>
      <c r="S3314" s="16">
        <v>1</v>
      </c>
      <c r="T3314" s="16" t="s">
        <v>91</v>
      </c>
      <c r="U3314" s="16">
        <v>999</v>
      </c>
      <c r="V3314" s="16" t="s">
        <v>1778</v>
      </c>
      <c r="W3314" s="16">
        <v>31963033</v>
      </c>
      <c r="Y3314" s="16" t="inlineStr">
        <is>
          <t>炼虚境玄品丹药。立即回复灵力上限的45%。</t>
        </is>
      </c>
      <c r="Z3314" s="16" t="inlineStr">
        <is>
          <t>|cff00FF00“灵力有缺，先补眼前之需；回灵所贵在补，不在扩其容量。温剂自有其宜，须量药力与丹毒而用。”——《回灵补缺录》|r</t>
        </is>
      </c>
      <c r="AA3314" t="str" s="16">
        <v>炼丹可得。</v>
      </c>
      <c r="AB3314">
        <v>11921033</v>
      </c>
      <c r="AC3314" s="16" t="s">
        <v>1781</v>
      </c>
      <c r="AD3314" s="16">
        <v>40003</v>
      </c>
      <c r="AF3314">
        <v>70003</v>
      </c>
      <c r="AH3314">
        <v>150000</v>
      </c>
      <c r="AI3314" s="16" t="s">
        <v>1777</v>
      </c>
      <c r="AJ3314" s="16" t="s">
        <v>1777</v>
      </c>
      <c r="AK3314" s="16" t="s">
        <v>351</v>
      </c>
    </row>
    <row r="3315" spans="2:37">
      <c r="B3315" s="16" t="n">
        <f>10000000+INDEX(编号表!$B:$B,MATCH(F3315,编号表!$A:$A,0))*100000+INDEX(编号表!$F:$F,MATCH(D3315,编号表!$E:$E,0))*1000+INDEX(编号表!$D:$D,MATCH(E3315,编号表!$C:$C,0))*10000+G3315</f>
        <v>11964033</v>
      </c>
      <c r="C3315" s="16" t="inlineStr">
        <is>
          <t>炼虚温阳回灵丹</t>
        </is>
      </c>
      <c r="D3315" s="16" t="s">
        <v>108</v>
      </c>
      <c r="E3315" s="16" t="s">
        <v>351</v>
      </c>
      <c r="F3315" s="16" t="s">
        <v>1777</v>
      </c>
      <c r="G3315" s="16">
        <v>33</v>
      </c>
      <c r="I3315" s="16">
        <v>60</v>
      </c>
      <c r="J3315" t="str">
        <f t="shared" ref="J3315:J3378" si="54">"大类_"&amp;D3315&amp;E3315&amp;F3315</f>
        <v>大类_仙品炼虚丹药</v>
      </c>
      <c r="K3315" s="16" t="s">
        <v>337</v>
      </c>
      <c r="L3315" s="16">
        <v>1</v>
      </c>
      <c r="M3315" s="16" t="s">
        <v>1777</v>
      </c>
      <c r="O3315" s="16">
        <v>0</v>
      </c>
      <c r="P3315" s="16" t="b">
        <v>1</v>
      </c>
      <c r="R3315" s="16" t="b">
        <v>0</v>
      </c>
      <c r="S3315" s="16">
        <v>1</v>
      </c>
      <c r="T3315" s="16" t="s">
        <v>91</v>
      </c>
      <c r="U3315" s="16">
        <v>999</v>
      </c>
      <c r="V3315" s="16" t="s">
        <v>1778</v>
      </c>
      <c r="W3315" s="16">
        <v>31964033</v>
      </c>
      <c r="Y3315" s="16" t="inlineStr">
        <is>
          <t>炼虚境仙品丹药。立即回复灵力上限的55%。</t>
        </is>
      </c>
      <c r="Z3315" s="16" t="inlineStr">
        <is>
          <t>|cff00FF00“灵力有缺，先补眼前之需；回灵所贵在补，不在扩其容量。温剂自有其宜，须量药力与丹毒而用。”——《回灵补缺录》|r</t>
        </is>
      </c>
      <c r="AA3315" t="str" s="16">
        <v>炼丹可得。</v>
      </c>
      <c r="AB3315">
        <v>11921033</v>
      </c>
      <c r="AC3315" s="16" t="s">
        <v>1781</v>
      </c>
      <c r="AD3315" s="16">
        <v>40004</v>
      </c>
      <c r="AF3315">
        <v>70004</v>
      </c>
      <c r="AH3315">
        <v>750000</v>
      </c>
      <c r="AI3315" s="16" t="s">
        <v>1777</v>
      </c>
      <c r="AJ3315" s="16" t="s">
        <v>1777</v>
      </c>
      <c r="AK3315" s="16" t="s">
        <v>351</v>
      </c>
    </row>
    <row r="3316" spans="2:37">
      <c r="B3316" s="16" t="n">
        <f>10000000+INDEX(编号表!$B:$B,MATCH(F3316,编号表!$A:$A,0))*100000+INDEX(编号表!$F:$F,MATCH(D3316,编号表!$E:$E,0))*1000+INDEX(编号表!$D:$D,MATCH(E3316,编号表!$C:$C,0))*10000+G3316</f>
        <v>11962034</v>
      </c>
      <c r="C3316" s="16" t="inlineStr">
        <is>
          <t>炼虚烈阳回灵丹</t>
        </is>
      </c>
      <c r="D3316" s="16" t="s">
        <v>102</v>
      </c>
      <c r="E3316" s="16" t="s">
        <v>351</v>
      </c>
      <c r="F3316" s="16" t="s">
        <v>1777</v>
      </c>
      <c r="G3316" s="16">
        <v>34</v>
      </c>
      <c r="I3316" s="16">
        <v>60</v>
      </c>
      <c r="J3316" t="str">
        <f t="shared" si="54"/>
        <v>大类_灵品炼虚丹药</v>
      </c>
      <c r="K3316" s="16" t="s">
        <v>337</v>
      </c>
      <c r="L3316" s="16">
        <v>1</v>
      </c>
      <c r="M3316" s="16" t="s">
        <v>1777</v>
      </c>
      <c r="O3316" s="16">
        <v>0</v>
      </c>
      <c r="P3316" s="16" t="b">
        <v>1</v>
      </c>
      <c r="R3316" s="16" t="b">
        <v>0</v>
      </c>
      <c r="S3316" s="16">
        <v>1</v>
      </c>
      <c r="T3316" s="16" t="s">
        <v>91</v>
      </c>
      <c r="U3316" s="16">
        <v>999</v>
      </c>
      <c r="V3316" s="16" t="s">
        <v>1778</v>
      </c>
      <c r="W3316" s="16">
        <v>31962034</v>
      </c>
      <c r="Y3316" s="16" t="inlineStr">
        <is>
          <t>炼虚境灵品丹药。立即回复灵力上限的40%。</t>
        </is>
      </c>
      <c r="Z3316" s="16" t="inlineStr">
        <is>
          <t>|cff00FF00“灵力有缺，先补眼前之需；回灵所贵在补，不在扩其容量。热剂自有其宜，须量药力与丹毒而用。”——《回灵补缺录》|r</t>
        </is>
      </c>
      <c r="AA3316" t="str" s="16">
        <v>炼丹可得。</v>
      </c>
      <c r="AB3316">
        <v>11921034</v>
      </c>
      <c r="AC3316" s="16" t="s">
        <v>1781</v>
      </c>
      <c r="AD3316" s="16">
        <v>40002</v>
      </c>
      <c r="AF3316">
        <v>70002</v>
      </c>
      <c r="AH3316">
        <v>37500</v>
      </c>
      <c r="AI3316" s="16" t="s">
        <v>1777</v>
      </c>
      <c r="AJ3316" s="16" t="s">
        <v>1777</v>
      </c>
      <c r="AK3316" s="16" t="s">
        <v>351</v>
      </c>
    </row>
    <row r="3317" spans="2:37">
      <c r="B3317" s="16" t="n">
        <f>10000000+INDEX(编号表!$B:$B,MATCH(F3317,编号表!$A:$A,0))*100000+INDEX(编号表!$F:$F,MATCH(D3317,编号表!$E:$E,0))*1000+INDEX(编号表!$D:$D,MATCH(E3317,编号表!$C:$C,0))*10000+G3317</f>
        <v>11963034</v>
      </c>
      <c r="C3317" s="16" t="inlineStr">
        <is>
          <t>炼虚烈阳回灵丹</t>
        </is>
      </c>
      <c r="D3317" s="16" t="s">
        <v>105</v>
      </c>
      <c r="E3317" s="16" t="s">
        <v>351</v>
      </c>
      <c r="F3317" s="16" t="s">
        <v>1777</v>
      </c>
      <c r="G3317" s="16">
        <v>34</v>
      </c>
      <c r="I3317" s="16">
        <v>60</v>
      </c>
      <c r="J3317" t="str">
        <f t="shared" si="54"/>
        <v>大类_玄品炼虚丹药</v>
      </c>
      <c r="K3317" s="16" t="s">
        <v>337</v>
      </c>
      <c r="L3317" s="16">
        <v>1</v>
      </c>
      <c r="M3317" s="16" t="s">
        <v>1777</v>
      </c>
      <c r="O3317" s="16">
        <v>0</v>
      </c>
      <c r="P3317" s="16" t="b">
        <v>1</v>
      </c>
      <c r="R3317" s="16" t="b">
        <v>0</v>
      </c>
      <c r="S3317" s="16">
        <v>1</v>
      </c>
      <c r="T3317" s="16" t="s">
        <v>91</v>
      </c>
      <c r="U3317" s="16">
        <v>999</v>
      </c>
      <c r="V3317" s="16" t="s">
        <v>1778</v>
      </c>
      <c r="W3317" s="16">
        <v>31963034</v>
      </c>
      <c r="Y3317" s="16" t="inlineStr">
        <is>
          <t>炼虚境玄品丹药。立即回复灵力上限的50%。</t>
        </is>
      </c>
      <c r="Z3317" s="16" t="inlineStr">
        <is>
          <t>|cff00FF00“灵力有缺，先补眼前之需；回灵所贵在补，不在扩其容量。热剂自有其宜，须量药力与丹毒而用。”——《回灵补缺录》|r</t>
        </is>
      </c>
      <c r="AA3317" t="str" s="16">
        <v>炼丹可得。</v>
      </c>
      <c r="AB3317">
        <v>11921034</v>
      </c>
      <c r="AC3317" s="16" t="s">
        <v>1781</v>
      </c>
      <c r="AD3317" s="16">
        <v>40003</v>
      </c>
      <c r="AF3317">
        <v>70003</v>
      </c>
      <c r="AH3317">
        <v>150000</v>
      </c>
      <c r="AI3317" s="16" t="s">
        <v>1777</v>
      </c>
      <c r="AJ3317" s="16" t="s">
        <v>1777</v>
      </c>
      <c r="AK3317" s="16" t="s">
        <v>351</v>
      </c>
    </row>
    <row r="3318" spans="2:37">
      <c r="B3318" s="16" t="n">
        <f>10000000+INDEX(编号表!$B:$B,MATCH(F3318,编号表!$A:$A,0))*100000+INDEX(编号表!$F:$F,MATCH(D3318,编号表!$E:$E,0))*1000+INDEX(编号表!$D:$D,MATCH(E3318,编号表!$C:$C,0))*10000+G3318</f>
        <v>11964034</v>
      </c>
      <c r="C3318" s="16" t="inlineStr">
        <is>
          <t>炼虚烈阳回灵丹</t>
        </is>
      </c>
      <c r="D3318" s="16" t="s">
        <v>108</v>
      </c>
      <c r="E3318" s="16" t="s">
        <v>351</v>
      </c>
      <c r="F3318" s="16" t="s">
        <v>1777</v>
      </c>
      <c r="G3318" s="16">
        <v>34</v>
      </c>
      <c r="I3318" s="16">
        <v>60</v>
      </c>
      <c r="J3318" t="str">
        <f t="shared" si="54"/>
        <v>大类_仙品炼虚丹药</v>
      </c>
      <c r="K3318" s="16" t="s">
        <v>337</v>
      </c>
      <c r="L3318" s="16">
        <v>1</v>
      </c>
      <c r="M3318" s="16" t="s">
        <v>1777</v>
      </c>
      <c r="O3318" s="16">
        <v>0</v>
      </c>
      <c r="P3318" s="16" t="b">
        <v>1</v>
      </c>
      <c r="R3318" s="16" t="b">
        <v>0</v>
      </c>
      <c r="S3318" s="16">
        <v>1</v>
      </c>
      <c r="T3318" s="16" t="s">
        <v>91</v>
      </c>
      <c r="U3318" s="16">
        <v>999</v>
      </c>
      <c r="V3318" s="16" t="s">
        <v>1778</v>
      </c>
      <c r="W3318" s="16">
        <v>31964034</v>
      </c>
      <c r="Y3318" s="16" t="inlineStr">
        <is>
          <t>炼虚境仙品丹药。立即回复灵力上限的60%。</t>
        </is>
      </c>
      <c r="Z3318" s="16" t="inlineStr">
        <is>
          <t>|cff00FF00“灵力有缺，先补眼前之需；回灵所贵在补，不在扩其容量。热剂自有其宜，须量药力与丹毒而用。”——《回灵补缺录》|r</t>
        </is>
      </c>
      <c r="AA3318" t="str" s="16">
        <v>炼丹可得。</v>
      </c>
      <c r="AB3318">
        <v>11921034</v>
      </c>
      <c r="AC3318" s="16" t="s">
        <v>1781</v>
      </c>
      <c r="AD3318" s="16">
        <v>40004</v>
      </c>
      <c r="AF3318">
        <v>70004</v>
      </c>
      <c r="AH3318">
        <v>750000</v>
      </c>
      <c r="AI3318" s="16" t="s">
        <v>1777</v>
      </c>
      <c r="AJ3318" s="16" t="s">
        <v>1777</v>
      </c>
      <c r="AK3318" s="16" t="s">
        <v>351</v>
      </c>
    </row>
    <row r="3319" spans="2:37">
      <c r="B3319" s="16" t="n">
        <f>10000000+INDEX(编号表!$B:$B,MATCH(F3319,编号表!$A:$A,0))*100000+INDEX(编号表!$F:$F,MATCH(D3319,编号表!$E:$E,0))*1000+INDEX(编号表!$D:$D,MATCH(E3319,编号表!$C:$C,0))*10000+G3319</f>
        <v>11962035</v>
      </c>
      <c r="C3319" s="16" t="inlineStr">
        <is>
          <t>炼虚玄阴续灵丹</t>
        </is>
      </c>
      <c r="D3319" s="16" t="s">
        <v>102</v>
      </c>
      <c r="E3319" s="16" t="s">
        <v>351</v>
      </c>
      <c r="F3319" s="16" t="s">
        <v>1777</v>
      </c>
      <c r="G3319" s="16">
        <v>35</v>
      </c>
      <c r="I3319" s="16">
        <v>60</v>
      </c>
      <c r="J3319" t="str">
        <f t="shared" si="54"/>
        <v>大类_灵品炼虚丹药</v>
      </c>
      <c r="K3319" s="16" t="s">
        <v>337</v>
      </c>
      <c r="L3319" s="16">
        <v>1</v>
      </c>
      <c r="M3319" s="16" t="s">
        <v>1777</v>
      </c>
      <c r="O3319" s="16">
        <v>0</v>
      </c>
      <c r="P3319" s="16" t="b">
        <v>1</v>
      </c>
      <c r="R3319" s="16" t="b">
        <v>0</v>
      </c>
      <c r="S3319" s="16">
        <v>1</v>
      </c>
      <c r="T3319" s="16" t="s">
        <v>91</v>
      </c>
      <c r="U3319" s="16">
        <v>999</v>
      </c>
      <c r="V3319" s="16" t="s">
        <v>1778</v>
      </c>
      <c r="W3319" s="16">
        <v>31962035</v>
      </c>
      <c r="Y3319" s="16" t="inlineStr">
        <is>
          <t>炼虚境灵品丹药。受击时回复灵力上限的0.04%，持续1800现实秒。</t>
        </is>
      </c>
      <c r="Z3319" s="16" t="inlineStr">
        <is>
          <t>|cff00FF00“灵力随战而耗，亦须随行而续；击中、受击与调息各有补益。寒剂自有其宜，须量药力与丹毒而用。”——《续灵行脉录》|r</t>
        </is>
      </c>
      <c r="AA3319" t="str" s="16">
        <v>炼丹可得。</v>
      </c>
      <c r="AB3319">
        <v>11921035</v>
      </c>
      <c r="AC3319" s="16" t="s">
        <v>1781</v>
      </c>
      <c r="AD3319" s="16">
        <v>40002</v>
      </c>
      <c r="AF3319">
        <v>70002</v>
      </c>
      <c r="AH3319">
        <v>37500</v>
      </c>
      <c r="AI3319" s="16" t="s">
        <v>1777</v>
      </c>
      <c r="AJ3319" s="16" t="s">
        <v>1777</v>
      </c>
      <c r="AK3319" s="16" t="s">
        <v>351</v>
      </c>
    </row>
    <row r="3320" spans="2:37">
      <c r="B3320" s="16" t="n">
        <f>10000000+INDEX(编号表!$B:$B,MATCH(F3320,编号表!$A:$A,0))*100000+INDEX(编号表!$F:$F,MATCH(D3320,编号表!$E:$E,0))*1000+INDEX(编号表!$D:$D,MATCH(E3320,编号表!$C:$C,0))*10000+G3320</f>
        <v>11963035</v>
      </c>
      <c r="C3320" s="16" t="inlineStr">
        <is>
          <t>炼虚玄阴续灵丹</t>
        </is>
      </c>
      <c r="D3320" s="16" t="s">
        <v>105</v>
      </c>
      <c r="E3320" s="16" t="s">
        <v>351</v>
      </c>
      <c r="F3320" s="16" t="s">
        <v>1777</v>
      </c>
      <c r="G3320" s="16">
        <v>35</v>
      </c>
      <c r="I3320" s="16">
        <v>60</v>
      </c>
      <c r="J3320" t="str">
        <f t="shared" si="54"/>
        <v>大类_玄品炼虚丹药</v>
      </c>
      <c r="K3320" s="16" t="s">
        <v>337</v>
      </c>
      <c r="L3320" s="16">
        <v>1</v>
      </c>
      <c r="M3320" s="16" t="s">
        <v>1777</v>
      </c>
      <c r="O3320" s="16">
        <v>0</v>
      </c>
      <c r="P3320" s="16" t="b">
        <v>1</v>
      </c>
      <c r="R3320" s="16" t="b">
        <v>0</v>
      </c>
      <c r="S3320" s="16">
        <v>1</v>
      </c>
      <c r="T3320" s="16" t="s">
        <v>91</v>
      </c>
      <c r="U3320" s="16">
        <v>999</v>
      </c>
      <c r="V3320" s="16" t="s">
        <v>1778</v>
      </c>
      <c r="W3320" s="16">
        <v>31963035</v>
      </c>
      <c r="Y3320" s="16" t="inlineStr">
        <is>
          <t>炼虚境玄品丹药。受击时回复灵力上限的0.04%，持续3240现实秒。</t>
        </is>
      </c>
      <c r="Z3320" s="16" t="inlineStr">
        <is>
          <t>|cff00FF00“灵力随战而耗，亦须随行而续；击中、受击与调息各有补益。寒剂自有其宜，须量药力与丹毒而用。”——《续灵行脉录》|r</t>
        </is>
      </c>
      <c r="AA3320" t="str" s="16">
        <v>炼丹可得。</v>
      </c>
      <c r="AB3320">
        <v>11921035</v>
      </c>
      <c r="AC3320" s="16" t="s">
        <v>1781</v>
      </c>
      <c r="AD3320" s="16">
        <v>40003</v>
      </c>
      <c r="AF3320">
        <v>70003</v>
      </c>
      <c r="AH3320">
        <v>150000</v>
      </c>
      <c r="AI3320" s="16" t="s">
        <v>1777</v>
      </c>
      <c r="AJ3320" s="16" t="s">
        <v>1777</v>
      </c>
      <c r="AK3320" s="16" t="s">
        <v>351</v>
      </c>
    </row>
    <row r="3321" spans="2:37">
      <c r="B3321" s="16" t="n">
        <f>10000000+INDEX(编号表!$B:$B,MATCH(F3321,编号表!$A:$A,0))*100000+INDEX(编号表!$F:$F,MATCH(D3321,编号表!$E:$E,0))*1000+INDEX(编号表!$D:$D,MATCH(E3321,编号表!$C:$C,0))*10000+G3321</f>
        <v>11964035</v>
      </c>
      <c r="C3321" s="16" t="inlineStr">
        <is>
          <t>炼虚玄阴续灵丹</t>
        </is>
      </c>
      <c r="D3321" s="16" t="s">
        <v>108</v>
      </c>
      <c r="E3321" s="16" t="s">
        <v>351</v>
      </c>
      <c r="F3321" s="16" t="s">
        <v>1777</v>
      </c>
      <c r="G3321" s="16">
        <v>35</v>
      </c>
      <c r="I3321" s="16">
        <v>60</v>
      </c>
      <c r="J3321" t="str">
        <f t="shared" si="54"/>
        <v>大类_仙品炼虚丹药</v>
      </c>
      <c r="K3321" s="16" t="s">
        <v>337</v>
      </c>
      <c r="L3321" s="16">
        <v>1</v>
      </c>
      <c r="M3321" s="16" t="s">
        <v>1777</v>
      </c>
      <c r="O3321" s="16">
        <v>0</v>
      </c>
      <c r="P3321" s="16" t="b">
        <v>1</v>
      </c>
      <c r="R3321" s="16" t="b">
        <v>0</v>
      </c>
      <c r="S3321" s="16">
        <v>1</v>
      </c>
      <c r="T3321" s="16" t="s">
        <v>91</v>
      </c>
      <c r="U3321" s="16">
        <v>999</v>
      </c>
      <c r="V3321" s="16" t="s">
        <v>1778</v>
      </c>
      <c r="W3321" s="16">
        <v>31964035</v>
      </c>
      <c r="Y3321" s="16" t="inlineStr">
        <is>
          <t>炼虚境仙品丹药。受击时回复灵力上限的0.04%，持续5832现实秒。</t>
        </is>
      </c>
      <c r="Z3321" s="16" t="inlineStr">
        <is>
          <t>|cff00FF00“灵力随战而耗，亦须随行而续；击中、受击与调息各有补益。寒剂自有其宜，须量药力与丹毒而用。”——《续灵行脉录》|r</t>
        </is>
      </c>
      <c r="AA3321" t="str" s="16">
        <v>炼丹可得。</v>
      </c>
      <c r="AB3321">
        <v>11921035</v>
      </c>
      <c r="AC3321" s="16" t="s">
        <v>1781</v>
      </c>
      <c r="AD3321" s="16">
        <v>40004</v>
      </c>
      <c r="AF3321">
        <v>70004</v>
      </c>
      <c r="AH3321">
        <v>750000</v>
      </c>
      <c r="AI3321" s="16" t="s">
        <v>1777</v>
      </c>
      <c r="AJ3321" s="16" t="s">
        <v>1777</v>
      </c>
      <c r="AK3321" s="16" t="s">
        <v>351</v>
      </c>
    </row>
    <row r="3322" spans="2:37">
      <c r="B3322" s="16" t="n">
        <f>10000000+INDEX(编号表!$B:$B,MATCH(F3322,编号表!$A:$A,0))*100000+INDEX(编号表!$F:$F,MATCH(D3322,编号表!$E:$E,0))*1000+INDEX(编号表!$D:$D,MATCH(E3322,编号表!$C:$C,0))*10000+G3322</f>
        <v>11962036</v>
      </c>
      <c r="C3322" s="16" t="inlineStr">
        <is>
          <t>炼虚清和续灵丹</t>
        </is>
      </c>
      <c r="D3322" s="16" t="s">
        <v>102</v>
      </c>
      <c r="E3322" s="16" t="s">
        <v>351</v>
      </c>
      <c r="F3322" s="16" t="s">
        <v>1777</v>
      </c>
      <c r="G3322" s="16">
        <v>36</v>
      </c>
      <c r="I3322" s="16">
        <v>60</v>
      </c>
      <c r="J3322" t="str">
        <f t="shared" si="54"/>
        <v>大类_灵品炼虚丹药</v>
      </c>
      <c r="K3322" s="16" t="s">
        <v>337</v>
      </c>
      <c r="L3322" s="16">
        <v>1</v>
      </c>
      <c r="M3322" s="16" t="s">
        <v>1777</v>
      </c>
      <c r="O3322" s="16">
        <v>0</v>
      </c>
      <c r="P3322" s="16" t="b">
        <v>1</v>
      </c>
      <c r="R3322" s="16" t="b">
        <v>0</v>
      </c>
      <c r="S3322" s="16">
        <v>1</v>
      </c>
      <c r="T3322" s="16" t="s">
        <v>91</v>
      </c>
      <c r="U3322" s="16">
        <v>999</v>
      </c>
      <c r="V3322" s="16" t="s">
        <v>1778</v>
      </c>
      <c r="W3322" s="16">
        <v>31962036</v>
      </c>
      <c r="Y3322" s="16" t="inlineStr">
        <is>
          <t>炼虚境灵品丹药。击中时回复灵力上限的0.05%，持续1500现实秒。</t>
        </is>
      </c>
      <c r="Z3322" s="16" t="inlineStr">
        <is>
          <t>|cff00FF00“灵力随战而耗，亦须随行而续；击中、受击与调息各有补益。凉剂自有其宜，须量药力与丹毒而用。”——《续灵行脉录》|r</t>
        </is>
      </c>
      <c r="AA3322" t="str" s="16">
        <v>炼丹可得。</v>
      </c>
      <c r="AB3322">
        <v>11921036</v>
      </c>
      <c r="AC3322" s="16" t="s">
        <v>1781</v>
      </c>
      <c r="AD3322" s="16">
        <v>40002</v>
      </c>
      <c r="AF3322">
        <v>70002</v>
      </c>
      <c r="AH3322">
        <v>37500</v>
      </c>
      <c r="AI3322" s="16" t="s">
        <v>1777</v>
      </c>
      <c r="AJ3322" s="16" t="s">
        <v>1777</v>
      </c>
      <c r="AK3322" s="16" t="s">
        <v>351</v>
      </c>
    </row>
    <row r="3323" spans="2:37">
      <c r="B3323" s="16" t="n">
        <f>10000000+INDEX(编号表!$B:$B,MATCH(F3323,编号表!$A:$A,0))*100000+INDEX(编号表!$F:$F,MATCH(D3323,编号表!$E:$E,0))*1000+INDEX(编号表!$D:$D,MATCH(E3323,编号表!$C:$C,0))*10000+G3323</f>
        <v>11963036</v>
      </c>
      <c r="C3323" s="16" t="inlineStr">
        <is>
          <t>炼虚清和续灵丹</t>
        </is>
      </c>
      <c r="D3323" s="16" t="s">
        <v>105</v>
      </c>
      <c r="E3323" s="16" t="s">
        <v>351</v>
      </c>
      <c r="F3323" s="16" t="s">
        <v>1777</v>
      </c>
      <c r="G3323" s="16">
        <v>36</v>
      </c>
      <c r="I3323" s="16">
        <v>60</v>
      </c>
      <c r="J3323" t="str">
        <f t="shared" si="54"/>
        <v>大类_玄品炼虚丹药</v>
      </c>
      <c r="K3323" s="16" t="s">
        <v>337</v>
      </c>
      <c r="L3323" s="16">
        <v>1</v>
      </c>
      <c r="M3323" s="16" t="s">
        <v>1777</v>
      </c>
      <c r="O3323" s="16">
        <v>0</v>
      </c>
      <c r="P3323" s="16" t="b">
        <v>1</v>
      </c>
      <c r="R3323" s="16" t="b">
        <v>0</v>
      </c>
      <c r="S3323" s="16">
        <v>1</v>
      </c>
      <c r="T3323" s="16" t="s">
        <v>91</v>
      </c>
      <c r="U3323" s="16">
        <v>999</v>
      </c>
      <c r="V3323" s="16" t="s">
        <v>1778</v>
      </c>
      <c r="W3323" s="16">
        <v>31963036</v>
      </c>
      <c r="Y3323" s="16" t="inlineStr">
        <is>
          <t>炼虚境玄品丹药。击中时回复灵力上限的0.05%，持续2700现实秒。</t>
        </is>
      </c>
      <c r="Z3323" s="16" t="inlineStr">
        <is>
          <t>|cff00FF00“灵力随战而耗，亦须随行而续；击中、受击与调息各有补益。凉剂自有其宜，须量药力与丹毒而用。”——《续灵行脉录》|r</t>
        </is>
      </c>
      <c r="AA3323" t="str" s="16">
        <v>炼丹可得。</v>
      </c>
      <c r="AB3323">
        <v>11921036</v>
      </c>
      <c r="AC3323" s="16" t="s">
        <v>1781</v>
      </c>
      <c r="AD3323" s="16">
        <v>40003</v>
      </c>
      <c r="AF3323">
        <v>70003</v>
      </c>
      <c r="AH3323">
        <v>150000</v>
      </c>
      <c r="AI3323" s="16" t="s">
        <v>1777</v>
      </c>
      <c r="AJ3323" s="16" t="s">
        <v>1777</v>
      </c>
      <c r="AK3323" s="16" t="s">
        <v>351</v>
      </c>
    </row>
    <row r="3324" spans="2:37">
      <c r="B3324" s="16" t="n">
        <f>10000000+INDEX(编号表!$B:$B,MATCH(F3324,编号表!$A:$A,0))*100000+INDEX(编号表!$F:$F,MATCH(D3324,编号表!$E:$E,0))*1000+INDEX(编号表!$D:$D,MATCH(E3324,编号表!$C:$C,0))*10000+G3324</f>
        <v>11964036</v>
      </c>
      <c r="C3324" s="16" t="inlineStr">
        <is>
          <t>炼虚清和续灵丹</t>
        </is>
      </c>
      <c r="D3324" s="16" t="s">
        <v>108</v>
      </c>
      <c r="E3324" s="16" t="s">
        <v>351</v>
      </c>
      <c r="F3324" s="16" t="s">
        <v>1777</v>
      </c>
      <c r="G3324" s="16">
        <v>36</v>
      </c>
      <c r="I3324" s="16">
        <v>60</v>
      </c>
      <c r="J3324" t="str">
        <f t="shared" si="54"/>
        <v>大类_仙品炼虚丹药</v>
      </c>
      <c r="K3324" s="16" t="s">
        <v>337</v>
      </c>
      <c r="L3324" s="16">
        <v>1</v>
      </c>
      <c r="M3324" s="16" t="s">
        <v>1777</v>
      </c>
      <c r="O3324" s="16">
        <v>0</v>
      </c>
      <c r="P3324" s="16" t="b">
        <v>1</v>
      </c>
      <c r="R3324" s="16" t="b">
        <v>0</v>
      </c>
      <c r="S3324" s="16">
        <v>1</v>
      </c>
      <c r="T3324" s="16" t="s">
        <v>91</v>
      </c>
      <c r="U3324" s="16">
        <v>999</v>
      </c>
      <c r="V3324" s="16" t="s">
        <v>1778</v>
      </c>
      <c r="W3324" s="16">
        <v>31964036</v>
      </c>
      <c r="Y3324" s="16" t="inlineStr">
        <is>
          <t>炼虚境仙品丹药。击中时回复灵力上限的0.05%，持续4860现实秒。</t>
        </is>
      </c>
      <c r="Z3324" s="16" t="inlineStr">
        <is>
          <t>|cff00FF00“灵力随战而耗，亦须随行而续；击中、受击与调息各有补益。凉剂自有其宜，须量药力与丹毒而用。”——《续灵行脉录》|r</t>
        </is>
      </c>
      <c r="AA3324" t="str" s="16">
        <v>炼丹可得。</v>
      </c>
      <c r="AB3324">
        <v>11921036</v>
      </c>
      <c r="AC3324" s="16" t="s">
        <v>1781</v>
      </c>
      <c r="AD3324" s="16">
        <v>40004</v>
      </c>
      <c r="AF3324">
        <v>70004</v>
      </c>
      <c r="AH3324">
        <v>750000</v>
      </c>
      <c r="AI3324" s="16" t="s">
        <v>1777</v>
      </c>
      <c r="AJ3324" s="16" t="s">
        <v>1777</v>
      </c>
      <c r="AK3324" s="16" t="s">
        <v>351</v>
      </c>
    </row>
    <row r="3325" spans="2:37">
      <c r="B3325" s="16" t="n">
        <f>10000000+INDEX(编号表!$B:$B,MATCH(F3325,编号表!$A:$A,0))*100000+INDEX(编号表!$F:$F,MATCH(D3325,编号表!$E:$E,0))*1000+INDEX(编号表!$D:$D,MATCH(E3325,编号表!$C:$C,0))*10000+G3325</f>
        <v>11962037</v>
      </c>
      <c r="C3325" s="16" t="inlineStr">
        <is>
          <t>炼虚续灵丹</t>
        </is>
      </c>
      <c r="D3325" s="16" t="s">
        <v>102</v>
      </c>
      <c r="E3325" s="16" t="s">
        <v>351</v>
      </c>
      <c r="F3325" s="16" t="s">
        <v>1777</v>
      </c>
      <c r="G3325" s="16">
        <v>37</v>
      </c>
      <c r="I3325" s="16">
        <v>60</v>
      </c>
      <c r="J3325" t="str">
        <f t="shared" si="54"/>
        <v>大类_灵品炼虚丹药</v>
      </c>
      <c r="K3325" s="16" t="s">
        <v>337</v>
      </c>
      <c r="L3325" s="16">
        <v>1</v>
      </c>
      <c r="M3325" s="16" t="s">
        <v>1777</v>
      </c>
      <c r="O3325" s="16">
        <v>0</v>
      </c>
      <c r="P3325" s="16" t="b">
        <v>1</v>
      </c>
      <c r="R3325" s="16" t="b">
        <v>0</v>
      </c>
      <c r="S3325" s="16">
        <v>1</v>
      </c>
      <c r="T3325" s="16" t="s">
        <v>91</v>
      </c>
      <c r="U3325" s="16">
        <v>999</v>
      </c>
      <c r="V3325" s="16" t="s">
        <v>1778</v>
      </c>
      <c r="W3325" s="16">
        <v>31962037</v>
      </c>
      <c r="Y3325" s="16" t="inlineStr">
        <is>
          <t>炼虚境灵品丹药。每秒回复灵力上限的0.06%，持续1500现实秒。</t>
        </is>
      </c>
      <c r="Z3325" s="16" t="inlineStr">
        <is>
          <t>|cff00FF00“灵力随战而耗，亦须随行而续；击中、受击与调息各有补益。平剂自有其宜，须量药力与丹毒而用。”——《续灵行脉录》|r</t>
        </is>
      </c>
      <c r="AA3325" t="str" s="16">
        <v>炼丹可得。</v>
      </c>
      <c r="AB3325">
        <v>11921037</v>
      </c>
      <c r="AC3325" s="16" t="s">
        <v>1781</v>
      </c>
      <c r="AD3325" s="16">
        <v>40002</v>
      </c>
      <c r="AF3325">
        <v>70002</v>
      </c>
      <c r="AH3325">
        <v>37500</v>
      </c>
      <c r="AI3325" s="16" t="s">
        <v>1777</v>
      </c>
      <c r="AJ3325" s="16" t="s">
        <v>1777</v>
      </c>
      <c r="AK3325" s="16" t="s">
        <v>351</v>
      </c>
    </row>
    <row r="3326" spans="2:37">
      <c r="B3326" s="16" t="n">
        <f>10000000+INDEX(编号表!$B:$B,MATCH(F3326,编号表!$A:$A,0))*100000+INDEX(编号表!$F:$F,MATCH(D3326,编号表!$E:$E,0))*1000+INDEX(编号表!$D:$D,MATCH(E3326,编号表!$C:$C,0))*10000+G3326</f>
        <v>11963037</v>
      </c>
      <c r="C3326" s="16" t="inlineStr">
        <is>
          <t>炼虚续灵丹</t>
        </is>
      </c>
      <c r="D3326" s="16" t="s">
        <v>105</v>
      </c>
      <c r="E3326" s="16" t="s">
        <v>351</v>
      </c>
      <c r="F3326" s="16" t="s">
        <v>1777</v>
      </c>
      <c r="G3326" s="16">
        <v>37</v>
      </c>
      <c r="I3326" s="16">
        <v>60</v>
      </c>
      <c r="J3326" t="str">
        <f t="shared" si="54"/>
        <v>大类_玄品炼虚丹药</v>
      </c>
      <c r="K3326" s="16" t="s">
        <v>337</v>
      </c>
      <c r="L3326" s="16">
        <v>1</v>
      </c>
      <c r="M3326" s="16" t="s">
        <v>1777</v>
      </c>
      <c r="O3326" s="16">
        <v>0</v>
      </c>
      <c r="P3326" s="16" t="b">
        <v>1</v>
      </c>
      <c r="R3326" s="16" t="b">
        <v>0</v>
      </c>
      <c r="S3326" s="16">
        <v>1</v>
      </c>
      <c r="T3326" s="16" t="s">
        <v>91</v>
      </c>
      <c r="U3326" s="16">
        <v>999</v>
      </c>
      <c r="V3326" s="16" t="s">
        <v>1778</v>
      </c>
      <c r="W3326" s="16">
        <v>31963037</v>
      </c>
      <c r="Y3326" s="16" t="inlineStr">
        <is>
          <t>炼虚境玄品丹药。每秒回复灵力上限的0.06%，持续2700现实秒。</t>
        </is>
      </c>
      <c r="Z3326" s="16" t="inlineStr">
        <is>
          <t>|cff00FF00“灵力随战而耗，亦须随行而续；击中、受击与调息各有补益。平剂自有其宜，须量药力与丹毒而用。”——《续灵行脉录》|r</t>
        </is>
      </c>
      <c r="AA3326" t="str" s="16">
        <v>炼丹可得。</v>
      </c>
      <c r="AB3326">
        <v>11921037</v>
      </c>
      <c r="AC3326" s="16" t="s">
        <v>1781</v>
      </c>
      <c r="AD3326" s="16">
        <v>40003</v>
      </c>
      <c r="AF3326">
        <v>70003</v>
      </c>
      <c r="AH3326">
        <v>150000</v>
      </c>
      <c r="AI3326" s="16" t="s">
        <v>1777</v>
      </c>
      <c r="AJ3326" s="16" t="s">
        <v>1777</v>
      </c>
      <c r="AK3326" s="16" t="s">
        <v>351</v>
      </c>
    </row>
    <row r="3327" spans="2:37">
      <c r="B3327" s="16" t="n">
        <f>10000000+INDEX(编号表!$B:$B,MATCH(F3327,编号表!$A:$A,0))*100000+INDEX(编号表!$F:$F,MATCH(D3327,编号表!$E:$E,0))*1000+INDEX(编号表!$D:$D,MATCH(E3327,编号表!$C:$C,0))*10000+G3327</f>
        <v>11964037</v>
      </c>
      <c r="C3327" s="16" t="inlineStr">
        <is>
          <t>炼虚续灵丹</t>
        </is>
      </c>
      <c r="D3327" s="16" t="s">
        <v>108</v>
      </c>
      <c r="E3327" s="16" t="s">
        <v>351</v>
      </c>
      <c r="F3327" s="16" t="s">
        <v>1777</v>
      </c>
      <c r="G3327" s="16">
        <v>37</v>
      </c>
      <c r="I3327" s="16">
        <v>60</v>
      </c>
      <c r="J3327" t="str">
        <f t="shared" si="54"/>
        <v>大类_仙品炼虚丹药</v>
      </c>
      <c r="K3327" s="16" t="s">
        <v>337</v>
      </c>
      <c r="L3327" s="16">
        <v>1</v>
      </c>
      <c r="M3327" s="16" t="s">
        <v>1777</v>
      </c>
      <c r="O3327" s="16">
        <v>0</v>
      </c>
      <c r="P3327" s="16" t="b">
        <v>1</v>
      </c>
      <c r="R3327" s="16" t="b">
        <v>0</v>
      </c>
      <c r="S3327" s="16">
        <v>1</v>
      </c>
      <c r="T3327" s="16" t="s">
        <v>91</v>
      </c>
      <c r="U3327" s="16">
        <v>999</v>
      </c>
      <c r="V3327" s="16" t="s">
        <v>1778</v>
      </c>
      <c r="W3327" s="16">
        <v>31964037</v>
      </c>
      <c r="Y3327" s="16" t="inlineStr">
        <is>
          <t>炼虚境仙品丹药。每秒回复灵力上限的0.06%，持续4860现实秒。</t>
        </is>
      </c>
      <c r="Z3327" s="16" t="inlineStr">
        <is>
          <t>|cff00FF00“灵力随战而耗，亦须随行而续；击中、受击与调息各有补益。平剂自有其宜，须量药力与丹毒而用。”——《续灵行脉录》|r</t>
        </is>
      </c>
      <c r="AA3327" t="str" s="16">
        <v>炼丹可得。</v>
      </c>
      <c r="AB3327">
        <v>11921037</v>
      </c>
      <c r="AC3327" s="16" t="s">
        <v>1781</v>
      </c>
      <c r="AD3327" s="16">
        <v>40004</v>
      </c>
      <c r="AF3327">
        <v>70004</v>
      </c>
      <c r="AH3327">
        <v>750000</v>
      </c>
      <c r="AI3327" s="16" t="s">
        <v>1777</v>
      </c>
      <c r="AJ3327" s="16" t="s">
        <v>1777</v>
      </c>
      <c r="AK3327" s="16" t="s">
        <v>351</v>
      </c>
    </row>
    <row r="3328" spans="2:37">
      <c r="B3328" s="16" t="n">
        <f>10000000+INDEX(编号表!$B:$B,MATCH(F3328,编号表!$A:$A,0))*100000+INDEX(编号表!$F:$F,MATCH(D3328,编号表!$E:$E,0))*1000+INDEX(编号表!$D:$D,MATCH(E3328,编号表!$C:$C,0))*10000+G3328</f>
        <v>11962038</v>
      </c>
      <c r="C3328" s="16" t="inlineStr">
        <is>
          <t>炼虚温阳续灵丹</t>
        </is>
      </c>
      <c r="D3328" s="16" t="s">
        <v>102</v>
      </c>
      <c r="E3328" s="16" t="s">
        <v>351</v>
      </c>
      <c r="F3328" s="16" t="s">
        <v>1777</v>
      </c>
      <c r="G3328" s="16">
        <v>38</v>
      </c>
      <c r="I3328" s="16">
        <v>60</v>
      </c>
      <c r="J3328" t="str">
        <f t="shared" si="54"/>
        <v>大类_灵品炼虚丹药</v>
      </c>
      <c r="K3328" s="16" t="s">
        <v>337</v>
      </c>
      <c r="L3328" s="16">
        <v>1</v>
      </c>
      <c r="M3328" s="16" t="s">
        <v>1777</v>
      </c>
      <c r="O3328" s="16">
        <v>0</v>
      </c>
      <c r="P3328" s="16" t="b">
        <v>1</v>
      </c>
      <c r="R3328" s="16" t="b">
        <v>0</v>
      </c>
      <c r="S3328" s="16">
        <v>1</v>
      </c>
      <c r="T3328" s="16" t="s">
        <v>91</v>
      </c>
      <c r="U3328" s="16">
        <v>999</v>
      </c>
      <c r="V3328" s="16" t="s">
        <v>1778</v>
      </c>
      <c r="W3328" s="16">
        <v>31962038</v>
      </c>
      <c r="Y3328" s="16" t="inlineStr">
        <is>
          <t>炼虚境灵品丹药。击中时回复灵力上限的0.07%，持续1500现实秒。</t>
        </is>
      </c>
      <c r="Z3328" s="16" t="inlineStr">
        <is>
          <t>|cff00FF00“灵力随战而耗，亦须随行而续；击中、受击与调息各有补益。温剂自有其宜，须量药力与丹毒而用。”——《续灵行脉录》|r</t>
        </is>
      </c>
      <c r="AA3328" t="str" s="16">
        <v>炼丹可得。</v>
      </c>
      <c r="AB3328">
        <v>11921038</v>
      </c>
      <c r="AC3328" s="16" t="s">
        <v>1781</v>
      </c>
      <c r="AD3328" s="16">
        <v>40002</v>
      </c>
      <c r="AF3328">
        <v>70002</v>
      </c>
      <c r="AH3328">
        <v>37500</v>
      </c>
      <c r="AI3328" s="16" t="s">
        <v>1777</v>
      </c>
      <c r="AJ3328" s="16" t="s">
        <v>1777</v>
      </c>
      <c r="AK3328" s="16" t="s">
        <v>351</v>
      </c>
    </row>
    <row r="3329" spans="2:37">
      <c r="B3329" s="16" t="n">
        <f>10000000+INDEX(编号表!$B:$B,MATCH(F3329,编号表!$A:$A,0))*100000+INDEX(编号表!$F:$F,MATCH(D3329,编号表!$E:$E,0))*1000+INDEX(编号表!$D:$D,MATCH(E3329,编号表!$C:$C,0))*10000+G3329</f>
        <v>11963038</v>
      </c>
      <c r="C3329" s="16" t="inlineStr">
        <is>
          <t>炼虚温阳续灵丹</t>
        </is>
      </c>
      <c r="D3329" s="16" t="s">
        <v>105</v>
      </c>
      <c r="E3329" s="16" t="s">
        <v>351</v>
      </c>
      <c r="F3329" s="16" t="s">
        <v>1777</v>
      </c>
      <c r="G3329" s="16">
        <v>38</v>
      </c>
      <c r="I3329" s="16">
        <v>60</v>
      </c>
      <c r="J3329" t="str">
        <f t="shared" si="54"/>
        <v>大类_玄品炼虚丹药</v>
      </c>
      <c r="K3329" s="16" t="s">
        <v>337</v>
      </c>
      <c r="L3329" s="16">
        <v>1</v>
      </c>
      <c r="M3329" s="16" t="s">
        <v>1777</v>
      </c>
      <c r="O3329" s="16">
        <v>0</v>
      </c>
      <c r="P3329" s="16" t="b">
        <v>1</v>
      </c>
      <c r="R3329" s="16" t="b">
        <v>0</v>
      </c>
      <c r="S3329" s="16">
        <v>1</v>
      </c>
      <c r="T3329" s="16" t="s">
        <v>91</v>
      </c>
      <c r="U3329" s="16">
        <v>999</v>
      </c>
      <c r="V3329" s="16" t="s">
        <v>1778</v>
      </c>
      <c r="W3329" s="16">
        <v>31963038</v>
      </c>
      <c r="Y3329" s="16" t="inlineStr">
        <is>
          <t>炼虚境玄品丹药。击中时回复灵力上限的0.07%，持续2700现实秒。</t>
        </is>
      </c>
      <c r="Z3329" s="16" t="inlineStr">
        <is>
          <t>|cff00FF00“灵力随战而耗，亦须随行而续；击中、受击与调息各有补益。温剂自有其宜，须量药力与丹毒而用。”——《续灵行脉录》|r</t>
        </is>
      </c>
      <c r="AA3329" t="str" s="16">
        <v>炼丹可得。</v>
      </c>
      <c r="AB3329">
        <v>11921038</v>
      </c>
      <c r="AC3329" s="16" t="s">
        <v>1781</v>
      </c>
      <c r="AD3329" s="16">
        <v>40003</v>
      </c>
      <c r="AF3329">
        <v>70003</v>
      </c>
      <c r="AH3329">
        <v>150000</v>
      </c>
      <c r="AI3329" s="16" t="s">
        <v>1777</v>
      </c>
      <c r="AJ3329" s="16" t="s">
        <v>1777</v>
      </c>
      <c r="AK3329" s="16" t="s">
        <v>351</v>
      </c>
    </row>
    <row r="3330" spans="2:37">
      <c r="B3330" s="16" t="n">
        <f>10000000+INDEX(编号表!$B:$B,MATCH(F3330,编号表!$A:$A,0))*100000+INDEX(编号表!$F:$F,MATCH(D3330,编号表!$E:$E,0))*1000+INDEX(编号表!$D:$D,MATCH(E3330,编号表!$C:$C,0))*10000+G3330</f>
        <v>11964038</v>
      </c>
      <c r="C3330" s="16" t="inlineStr">
        <is>
          <t>炼虚温阳续灵丹</t>
        </is>
      </c>
      <c r="D3330" s="16" t="s">
        <v>108</v>
      </c>
      <c r="E3330" s="16" t="s">
        <v>351</v>
      </c>
      <c r="F3330" s="16" t="s">
        <v>1777</v>
      </c>
      <c r="G3330" s="16">
        <v>38</v>
      </c>
      <c r="I3330" s="16">
        <v>60</v>
      </c>
      <c r="J3330" t="str">
        <f t="shared" si="54"/>
        <v>大类_仙品炼虚丹药</v>
      </c>
      <c r="K3330" s="16" t="s">
        <v>337</v>
      </c>
      <c r="L3330" s="16">
        <v>1</v>
      </c>
      <c r="M3330" s="16" t="s">
        <v>1777</v>
      </c>
      <c r="O3330" s="16">
        <v>0</v>
      </c>
      <c r="P3330" s="16" t="b">
        <v>1</v>
      </c>
      <c r="R3330" s="16" t="b">
        <v>0</v>
      </c>
      <c r="S3330" s="16">
        <v>1</v>
      </c>
      <c r="T3330" s="16" t="s">
        <v>91</v>
      </c>
      <c r="U3330" s="16">
        <v>999</v>
      </c>
      <c r="V3330" s="16" t="s">
        <v>1778</v>
      </c>
      <c r="W3330" s="16">
        <v>31964038</v>
      </c>
      <c r="Y3330" s="16" t="inlineStr">
        <is>
          <t>炼虚境仙品丹药。击中时回复灵力上限的0.07%，持续4860现实秒。</t>
        </is>
      </c>
      <c r="Z3330" s="16" t="inlineStr">
        <is>
          <t>|cff00FF00“灵力随战而耗，亦须随行而续；击中、受击与调息各有补益。温剂自有其宜，须量药力与丹毒而用。”——《续灵行脉录》|r</t>
        </is>
      </c>
      <c r="AA3330" t="str" s="16">
        <v>炼丹可得。</v>
      </c>
      <c r="AB3330">
        <v>11921038</v>
      </c>
      <c r="AC3330" s="16" t="s">
        <v>1781</v>
      </c>
      <c r="AD3330" s="16">
        <v>40004</v>
      </c>
      <c r="AF3330">
        <v>70004</v>
      </c>
      <c r="AH3330">
        <v>750000</v>
      </c>
      <c r="AI3330" s="16" t="s">
        <v>1777</v>
      </c>
      <c r="AJ3330" s="16" t="s">
        <v>1777</v>
      </c>
      <c r="AK3330" s="16" t="s">
        <v>351</v>
      </c>
    </row>
    <row r="3331" spans="2:37">
      <c r="B3331" s="16" t="n">
        <f>10000000+INDEX(编号表!$B:$B,MATCH(F3331,编号表!$A:$A,0))*100000+INDEX(编号表!$F:$F,MATCH(D3331,编号表!$E:$E,0))*1000+INDEX(编号表!$D:$D,MATCH(E3331,编号表!$C:$C,0))*10000+G3331</f>
        <v>11962039</v>
      </c>
      <c r="C3331" s="16" t="inlineStr">
        <is>
          <t>炼虚烈阳续灵丹</t>
        </is>
      </c>
      <c r="D3331" s="16" t="s">
        <v>102</v>
      </c>
      <c r="E3331" s="16" t="s">
        <v>351</v>
      </c>
      <c r="F3331" s="16" t="s">
        <v>1777</v>
      </c>
      <c r="G3331" s="16">
        <v>39</v>
      </c>
      <c r="I3331" s="16">
        <v>60</v>
      </c>
      <c r="J3331" t="str">
        <f t="shared" si="54"/>
        <v>大类_灵品炼虚丹药</v>
      </c>
      <c r="K3331" s="16" t="s">
        <v>337</v>
      </c>
      <c r="L3331" s="16">
        <v>1</v>
      </c>
      <c r="M3331" s="16" t="s">
        <v>1777</v>
      </c>
      <c r="O3331" s="16">
        <v>0</v>
      </c>
      <c r="P3331" s="16" t="b">
        <v>1</v>
      </c>
      <c r="R3331" s="16" t="b">
        <v>0</v>
      </c>
      <c r="S3331" s="16">
        <v>1</v>
      </c>
      <c r="T3331" s="16" t="s">
        <v>91</v>
      </c>
      <c r="U3331" s="16">
        <v>999</v>
      </c>
      <c r="V3331" s="16" t="s">
        <v>1778</v>
      </c>
      <c r="W3331" s="16">
        <v>31962039</v>
      </c>
      <c r="Y3331" s="16" t="inlineStr">
        <is>
          <t>炼虚境灵品丹药。受击时回复灵力上限的0.1%，持续900现实秒。</t>
        </is>
      </c>
      <c r="Z3331" s="16" t="inlineStr">
        <is>
          <t>|cff00FF00“灵力随战而耗，亦须随行而续；击中、受击与调息各有补益。热剂自有其宜，须量药力与丹毒而用。”——《续灵行脉录》|r</t>
        </is>
      </c>
      <c r="AA3331" t="str" s="16">
        <v>炼丹可得。</v>
      </c>
      <c r="AB3331">
        <v>11921039</v>
      </c>
      <c r="AC3331" s="16" t="s">
        <v>1781</v>
      </c>
      <c r="AD3331" s="16">
        <v>40002</v>
      </c>
      <c r="AF3331">
        <v>70002</v>
      </c>
      <c r="AH3331">
        <v>37500</v>
      </c>
      <c r="AI3331" s="16" t="s">
        <v>1777</v>
      </c>
      <c r="AJ3331" s="16" t="s">
        <v>1777</v>
      </c>
      <c r="AK3331" s="16" t="s">
        <v>351</v>
      </c>
    </row>
    <row r="3332" spans="2:37">
      <c r="B3332" s="16" t="n">
        <f>10000000+INDEX(编号表!$B:$B,MATCH(F3332,编号表!$A:$A,0))*100000+INDEX(编号表!$F:$F,MATCH(D3332,编号表!$E:$E,0))*1000+INDEX(编号表!$D:$D,MATCH(E3332,编号表!$C:$C,0))*10000+G3332</f>
        <v>11963039</v>
      </c>
      <c r="C3332" s="16" t="inlineStr">
        <is>
          <t>炼虚烈阳续灵丹</t>
        </is>
      </c>
      <c r="D3332" s="16" t="s">
        <v>105</v>
      </c>
      <c r="E3332" s="16" t="s">
        <v>351</v>
      </c>
      <c r="F3332" s="16" t="s">
        <v>1777</v>
      </c>
      <c r="G3332" s="16">
        <v>39</v>
      </c>
      <c r="I3332" s="16">
        <v>60</v>
      </c>
      <c r="J3332" t="str">
        <f t="shared" si="54"/>
        <v>大类_玄品炼虚丹药</v>
      </c>
      <c r="K3332" s="16" t="s">
        <v>337</v>
      </c>
      <c r="L3332" s="16">
        <v>1</v>
      </c>
      <c r="M3332" s="16" t="s">
        <v>1777</v>
      </c>
      <c r="O3332" s="16">
        <v>0</v>
      </c>
      <c r="P3332" s="16" t="b">
        <v>1</v>
      </c>
      <c r="R3332" s="16" t="b">
        <v>0</v>
      </c>
      <c r="S3332" s="16">
        <v>1</v>
      </c>
      <c r="T3332" s="16" t="s">
        <v>91</v>
      </c>
      <c r="U3332" s="16">
        <v>999</v>
      </c>
      <c r="V3332" s="16" t="s">
        <v>1778</v>
      </c>
      <c r="W3332" s="16">
        <v>31963039</v>
      </c>
      <c r="Y3332" s="16" t="inlineStr">
        <is>
          <t>炼虚境玄品丹药。受击时回复灵力上限的0.1%，持续1620现实秒。</t>
        </is>
      </c>
      <c r="Z3332" s="16" t="inlineStr">
        <is>
          <t>|cff00FF00“灵力随战而耗，亦须随行而续；击中、受击与调息各有补益。热剂自有其宜，须量药力与丹毒而用。”——《续灵行脉录》|r</t>
        </is>
      </c>
      <c r="AA3332" t="str" s="16">
        <v>炼丹可得。</v>
      </c>
      <c r="AB3332">
        <v>11921039</v>
      </c>
      <c r="AC3332" s="16" t="s">
        <v>1781</v>
      </c>
      <c r="AD3332" s="16">
        <v>40003</v>
      </c>
      <c r="AF3332">
        <v>70003</v>
      </c>
      <c r="AH3332">
        <v>150000</v>
      </c>
      <c r="AI3332" s="16" t="s">
        <v>1777</v>
      </c>
      <c r="AJ3332" s="16" t="s">
        <v>1777</v>
      </c>
      <c r="AK3332" s="16" t="s">
        <v>351</v>
      </c>
    </row>
    <row r="3333" spans="2:37">
      <c r="B3333" s="16" t="n">
        <f>10000000+INDEX(编号表!$B:$B,MATCH(F3333,编号表!$A:$A,0))*100000+INDEX(编号表!$F:$F,MATCH(D3333,编号表!$E:$E,0))*1000+INDEX(编号表!$D:$D,MATCH(E3333,编号表!$C:$C,0))*10000+G3333</f>
        <v>11964039</v>
      </c>
      <c r="C3333" s="16" t="inlineStr">
        <is>
          <t>炼虚烈阳续灵丹</t>
        </is>
      </c>
      <c r="D3333" s="16" t="s">
        <v>108</v>
      </c>
      <c r="E3333" s="16" t="s">
        <v>351</v>
      </c>
      <c r="F3333" s="16" t="s">
        <v>1777</v>
      </c>
      <c r="G3333" s="16">
        <v>39</v>
      </c>
      <c r="I3333" s="16">
        <v>60</v>
      </c>
      <c r="J3333" t="str">
        <f t="shared" si="54"/>
        <v>大类_仙品炼虚丹药</v>
      </c>
      <c r="K3333" s="16" t="s">
        <v>337</v>
      </c>
      <c r="L3333" s="16">
        <v>1</v>
      </c>
      <c r="M3333" s="16" t="s">
        <v>1777</v>
      </c>
      <c r="O3333" s="16">
        <v>0</v>
      </c>
      <c r="P3333" s="16" t="b">
        <v>1</v>
      </c>
      <c r="R3333" s="16" t="b">
        <v>0</v>
      </c>
      <c r="S3333" s="16">
        <v>1</v>
      </c>
      <c r="T3333" s="16" t="s">
        <v>91</v>
      </c>
      <c r="U3333" s="16">
        <v>999</v>
      </c>
      <c r="V3333" s="16" t="s">
        <v>1778</v>
      </c>
      <c r="W3333" s="16">
        <v>31964039</v>
      </c>
      <c r="Y3333" s="16" t="inlineStr">
        <is>
          <t>炼虚境仙品丹药。受击时回复灵力上限的0.1%，持续2916现实秒。</t>
        </is>
      </c>
      <c r="Z3333" s="16" t="inlineStr">
        <is>
          <t>|cff00FF00“灵力随战而耗，亦须随行而续；击中、受击与调息各有补益。热剂自有其宜，须量药力与丹毒而用。”——《续灵行脉录》|r</t>
        </is>
      </c>
      <c r="AA3333" t="str" s="16">
        <v>炼丹可得。</v>
      </c>
      <c r="AB3333">
        <v>11921039</v>
      </c>
      <c r="AC3333" s="16" t="s">
        <v>1781</v>
      </c>
      <c r="AD3333" s="16">
        <v>40004</v>
      </c>
      <c r="AF3333">
        <v>70004</v>
      </c>
      <c r="AH3333">
        <v>750000</v>
      </c>
      <c r="AI3333" s="16" t="s">
        <v>1777</v>
      </c>
      <c r="AJ3333" s="16" t="s">
        <v>1777</v>
      </c>
      <c r="AK3333" s="16" t="s">
        <v>351</v>
      </c>
    </row>
    <row r="3334" spans="2:37">
      <c r="B3334" s="16" t="n">
        <f>10000000+INDEX(编号表!$B:$B,MATCH(F3334,编号表!$A:$A,0))*100000+INDEX(编号表!$F:$F,MATCH(D3334,编号表!$E:$E,0))*1000+INDEX(编号表!$D:$D,MATCH(E3334,编号表!$C:$C,0))*10000+G3334</f>
        <v>11962040</v>
      </c>
      <c r="C3334" s="16" t="inlineStr">
        <is>
          <t>炼虚玄阴神行丹</t>
        </is>
      </c>
      <c r="D3334" s="16" t="s">
        <v>102</v>
      </c>
      <c r="E3334" s="16" t="s">
        <v>351</v>
      </c>
      <c r="F3334" s="16" t="s">
        <v>1777</v>
      </c>
      <c r="G3334" s="16">
        <v>40</v>
      </c>
      <c r="I3334" s="16">
        <v>60</v>
      </c>
      <c r="J3334" t="str">
        <f t="shared" si="54"/>
        <v>大类_灵品炼虚丹药</v>
      </c>
      <c r="K3334" s="16" t="s">
        <v>337</v>
      </c>
      <c r="L3334" s="16">
        <v>1</v>
      </c>
      <c r="M3334" s="16" t="s">
        <v>1777</v>
      </c>
      <c r="O3334" s="16">
        <v>0</v>
      </c>
      <c r="P3334" s="16" t="b">
        <v>1</v>
      </c>
      <c r="R3334" s="16" t="b">
        <v>0</v>
      </c>
      <c r="S3334" s="16">
        <v>1</v>
      </c>
      <c r="T3334" s="16" t="s">
        <v>91</v>
      </c>
      <c r="U3334" s="16">
        <v>999</v>
      </c>
      <c r="V3334" s="16" t="s">
        <v>1778</v>
      </c>
      <c r="W3334" s="16">
        <v>31962040</v>
      </c>
      <c r="Y3334" s="16" t="inlineStr">
        <is>
          <t>炼虚境灵品丹药。移动速度提高3%，持续600现实秒。</t>
        </is>
      </c>
      <c r="Z3334" s="16" t="inlineStr">
        <is>
          <t>|cff00FF00“轻身疾行，进退有度；药助足下，不增术法杀伤。寒剂自有其宜，须量药力与丹毒而用。”——《神行轻身录》|r</t>
        </is>
      </c>
      <c r="AA3334" t="str" s="16">
        <v>炼丹可得。</v>
      </c>
      <c r="AB3334">
        <v>11921040</v>
      </c>
      <c r="AC3334" s="16" t="s">
        <v>1781</v>
      </c>
      <c r="AD3334" s="16">
        <v>40002</v>
      </c>
      <c r="AF3334">
        <v>70002</v>
      </c>
      <c r="AH3334">
        <v>37500</v>
      </c>
      <c r="AI3334" s="16" t="s">
        <v>1777</v>
      </c>
      <c r="AJ3334" s="16" t="s">
        <v>1777</v>
      </c>
      <c r="AK3334" s="16" t="s">
        <v>351</v>
      </c>
    </row>
    <row r="3335" spans="2:37">
      <c r="B3335" s="16" t="n">
        <f>10000000+INDEX(编号表!$B:$B,MATCH(F3335,编号表!$A:$A,0))*100000+INDEX(编号表!$F:$F,MATCH(D3335,编号表!$E:$E,0))*1000+INDEX(编号表!$D:$D,MATCH(E3335,编号表!$C:$C,0))*10000+G3335</f>
        <v>11963040</v>
      </c>
      <c r="C3335" s="16" t="inlineStr">
        <is>
          <t>炼虚玄阴神行丹</t>
        </is>
      </c>
      <c r="D3335" s="16" t="s">
        <v>105</v>
      </c>
      <c r="E3335" s="16" t="s">
        <v>351</v>
      </c>
      <c r="F3335" s="16" t="s">
        <v>1777</v>
      </c>
      <c r="G3335" s="16">
        <v>40</v>
      </c>
      <c r="I3335" s="16">
        <v>60</v>
      </c>
      <c r="J3335" t="str">
        <f t="shared" si="54"/>
        <v>大类_玄品炼虚丹药</v>
      </c>
      <c r="K3335" s="16" t="s">
        <v>337</v>
      </c>
      <c r="L3335" s="16">
        <v>1</v>
      </c>
      <c r="M3335" s="16" t="s">
        <v>1777</v>
      </c>
      <c r="O3335" s="16">
        <v>0</v>
      </c>
      <c r="P3335" s="16" t="b">
        <v>1</v>
      </c>
      <c r="R3335" s="16" t="b">
        <v>0</v>
      </c>
      <c r="S3335" s="16">
        <v>1</v>
      </c>
      <c r="T3335" s="16" t="s">
        <v>91</v>
      </c>
      <c r="U3335" s="16">
        <v>999</v>
      </c>
      <c r="V3335" s="16" t="s">
        <v>1778</v>
      </c>
      <c r="W3335" s="16">
        <v>31963040</v>
      </c>
      <c r="Y3335" s="16" t="inlineStr">
        <is>
          <t>炼虚境玄品丹药。移动速度提高3%，持续1080现实秒。</t>
        </is>
      </c>
      <c r="Z3335" s="16" t="inlineStr">
        <is>
          <t>|cff00FF00“轻身疾行，进退有度；药助足下，不增术法杀伤。寒剂自有其宜，须量药力与丹毒而用。”——《神行轻身录》|r</t>
        </is>
      </c>
      <c r="AA3335" t="str" s="16">
        <v>炼丹可得。</v>
      </c>
      <c r="AB3335">
        <v>11921040</v>
      </c>
      <c r="AC3335" s="16" t="s">
        <v>1781</v>
      </c>
      <c r="AD3335" s="16">
        <v>40003</v>
      </c>
      <c r="AF3335">
        <v>70003</v>
      </c>
      <c r="AH3335">
        <v>150000</v>
      </c>
      <c r="AI3335" s="16" t="s">
        <v>1777</v>
      </c>
      <c r="AJ3335" s="16" t="s">
        <v>1777</v>
      </c>
      <c r="AK3335" s="16" t="s">
        <v>351</v>
      </c>
    </row>
    <row r="3336" spans="2:37">
      <c r="B3336" s="16" t="n">
        <f>10000000+INDEX(编号表!$B:$B,MATCH(F3336,编号表!$A:$A,0))*100000+INDEX(编号表!$F:$F,MATCH(D3336,编号表!$E:$E,0))*1000+INDEX(编号表!$D:$D,MATCH(E3336,编号表!$C:$C,0))*10000+G3336</f>
        <v>11964040</v>
      </c>
      <c r="C3336" s="16" t="inlineStr">
        <is>
          <t>炼虚玄阴神行丹</t>
        </is>
      </c>
      <c r="D3336" s="16" t="s">
        <v>108</v>
      </c>
      <c r="E3336" s="16" t="s">
        <v>351</v>
      </c>
      <c r="F3336" s="16" t="s">
        <v>1777</v>
      </c>
      <c r="G3336" s="16">
        <v>40</v>
      </c>
      <c r="I3336" s="16">
        <v>60</v>
      </c>
      <c r="J3336" t="str">
        <f t="shared" si="54"/>
        <v>大类_仙品炼虚丹药</v>
      </c>
      <c r="K3336" s="16" t="s">
        <v>337</v>
      </c>
      <c r="L3336" s="16">
        <v>1</v>
      </c>
      <c r="M3336" s="16" t="s">
        <v>1777</v>
      </c>
      <c r="O3336" s="16">
        <v>0</v>
      </c>
      <c r="P3336" s="16" t="b">
        <v>1</v>
      </c>
      <c r="R3336" s="16" t="b">
        <v>0</v>
      </c>
      <c r="S3336" s="16">
        <v>1</v>
      </c>
      <c r="T3336" s="16" t="s">
        <v>91</v>
      </c>
      <c r="U3336" s="16">
        <v>999</v>
      </c>
      <c r="V3336" s="16" t="s">
        <v>1778</v>
      </c>
      <c r="W3336" s="16">
        <v>31964040</v>
      </c>
      <c r="Y3336" s="16" t="inlineStr">
        <is>
          <t>炼虚境仙品丹药。移动速度提高3%，持续1944现实秒。</t>
        </is>
      </c>
      <c r="Z3336" s="16" t="inlineStr">
        <is>
          <t>|cff00FF00“轻身疾行，进退有度；药助足下，不增术法杀伤。寒剂自有其宜，须量药力与丹毒而用。”——《神行轻身录》|r</t>
        </is>
      </c>
      <c r="AA3336" t="str" s="16">
        <v>炼丹可得。</v>
      </c>
      <c r="AB3336">
        <v>11921040</v>
      </c>
      <c r="AC3336" s="16" t="s">
        <v>1781</v>
      </c>
      <c r="AD3336" s="16">
        <v>40004</v>
      </c>
      <c r="AF3336">
        <v>70004</v>
      </c>
      <c r="AH3336">
        <v>750000</v>
      </c>
      <c r="AI3336" s="16" t="s">
        <v>1777</v>
      </c>
      <c r="AJ3336" s="16" t="s">
        <v>1777</v>
      </c>
      <c r="AK3336" s="16" t="s">
        <v>351</v>
      </c>
    </row>
    <row r="3337" spans="2:37">
      <c r="B3337" s="16" t="n">
        <f>10000000+INDEX(编号表!$B:$B,MATCH(F3337,编号表!$A:$A,0))*100000+INDEX(编号表!$F:$F,MATCH(D3337,编号表!$E:$E,0))*1000+INDEX(编号表!$D:$D,MATCH(E3337,编号表!$C:$C,0))*10000+G3337</f>
        <v>11962041</v>
      </c>
      <c r="C3337" s="16" t="inlineStr">
        <is>
          <t>炼虚清和神行丹</t>
        </is>
      </c>
      <c r="D3337" s="16" t="s">
        <v>102</v>
      </c>
      <c r="E3337" s="16" t="s">
        <v>351</v>
      </c>
      <c r="F3337" s="16" t="s">
        <v>1777</v>
      </c>
      <c r="G3337" s="16">
        <v>41</v>
      </c>
      <c r="I3337" s="16">
        <v>60</v>
      </c>
      <c r="J3337" t="str">
        <f t="shared" si="54"/>
        <v>大类_灵品炼虚丹药</v>
      </c>
      <c r="K3337" s="16" t="s">
        <v>337</v>
      </c>
      <c r="L3337" s="16">
        <v>1</v>
      </c>
      <c r="M3337" s="16" t="s">
        <v>1777</v>
      </c>
      <c r="O3337" s="16">
        <v>0</v>
      </c>
      <c r="P3337" s="16" t="b">
        <v>1</v>
      </c>
      <c r="R3337" s="16" t="b">
        <v>0</v>
      </c>
      <c r="S3337" s="16">
        <v>1</v>
      </c>
      <c r="T3337" s="16" t="s">
        <v>91</v>
      </c>
      <c r="U3337" s="16">
        <v>999</v>
      </c>
      <c r="V3337" s="16" t="s">
        <v>1778</v>
      </c>
      <c r="W3337" s="16">
        <v>31962041</v>
      </c>
      <c r="Y3337" s="16" t="inlineStr">
        <is>
          <t>炼虚境灵品丹药。移动速度提高4%，持续600现实秒。</t>
        </is>
      </c>
      <c r="Z3337" s="16" t="inlineStr">
        <is>
          <t>|cff00FF00“轻身疾行，进退有度；药助足下，不增术法杀伤。凉剂自有其宜，须量药力与丹毒而用。”——《神行轻身录》|r</t>
        </is>
      </c>
      <c r="AA3337" t="str" s="16">
        <v>炼丹可得。</v>
      </c>
      <c r="AB3337">
        <v>11921041</v>
      </c>
      <c r="AC3337" s="16" t="s">
        <v>1781</v>
      </c>
      <c r="AD3337" s="16">
        <v>40002</v>
      </c>
      <c r="AF3337">
        <v>70002</v>
      </c>
      <c r="AH3337">
        <v>37500</v>
      </c>
      <c r="AI3337" s="16" t="s">
        <v>1777</v>
      </c>
      <c r="AJ3337" s="16" t="s">
        <v>1777</v>
      </c>
      <c r="AK3337" s="16" t="s">
        <v>351</v>
      </c>
    </row>
    <row r="3338" spans="2:37">
      <c r="B3338" s="16" t="n">
        <f>10000000+INDEX(编号表!$B:$B,MATCH(F3338,编号表!$A:$A,0))*100000+INDEX(编号表!$F:$F,MATCH(D3338,编号表!$E:$E,0))*1000+INDEX(编号表!$D:$D,MATCH(E3338,编号表!$C:$C,0))*10000+G3338</f>
        <v>11963041</v>
      </c>
      <c r="C3338" s="16" t="inlineStr">
        <is>
          <t>炼虚清和神行丹</t>
        </is>
      </c>
      <c r="D3338" s="16" t="s">
        <v>105</v>
      </c>
      <c r="E3338" s="16" t="s">
        <v>351</v>
      </c>
      <c r="F3338" s="16" t="s">
        <v>1777</v>
      </c>
      <c r="G3338" s="16">
        <v>41</v>
      </c>
      <c r="I3338" s="16">
        <v>60</v>
      </c>
      <c r="J3338" t="str">
        <f t="shared" si="54"/>
        <v>大类_玄品炼虚丹药</v>
      </c>
      <c r="K3338" s="16" t="s">
        <v>337</v>
      </c>
      <c r="L3338" s="16">
        <v>1</v>
      </c>
      <c r="M3338" s="16" t="s">
        <v>1777</v>
      </c>
      <c r="O3338" s="16">
        <v>0</v>
      </c>
      <c r="P3338" s="16" t="b">
        <v>1</v>
      </c>
      <c r="R3338" s="16" t="b">
        <v>0</v>
      </c>
      <c r="S3338" s="16">
        <v>1</v>
      </c>
      <c r="T3338" s="16" t="s">
        <v>91</v>
      </c>
      <c r="U3338" s="16">
        <v>999</v>
      </c>
      <c r="V3338" s="16" t="s">
        <v>1778</v>
      </c>
      <c r="W3338" s="16">
        <v>31963041</v>
      </c>
      <c r="Y3338" s="16" t="inlineStr">
        <is>
          <t>炼虚境玄品丹药。移动速度提高4%，持续1080现实秒。</t>
        </is>
      </c>
      <c r="Z3338" s="16" t="inlineStr">
        <is>
          <t>|cff00FF00“轻身疾行，进退有度；药助足下，不增术法杀伤。凉剂自有其宜，须量药力与丹毒而用。”——《神行轻身录》|r</t>
        </is>
      </c>
      <c r="AA3338" t="str" s="16">
        <v>炼丹可得。</v>
      </c>
      <c r="AB3338">
        <v>11921041</v>
      </c>
      <c r="AC3338" s="16" t="s">
        <v>1781</v>
      </c>
      <c r="AD3338" s="16">
        <v>40003</v>
      </c>
      <c r="AF3338">
        <v>70003</v>
      </c>
      <c r="AH3338">
        <v>150000</v>
      </c>
      <c r="AI3338" s="16" t="s">
        <v>1777</v>
      </c>
      <c r="AJ3338" s="16" t="s">
        <v>1777</v>
      </c>
      <c r="AK3338" s="16" t="s">
        <v>351</v>
      </c>
    </row>
    <row r="3339" spans="2:37">
      <c r="B3339" s="16" t="n">
        <f>10000000+INDEX(编号表!$B:$B,MATCH(F3339,编号表!$A:$A,0))*100000+INDEX(编号表!$F:$F,MATCH(D3339,编号表!$E:$E,0))*1000+INDEX(编号表!$D:$D,MATCH(E3339,编号表!$C:$C,0))*10000+G3339</f>
        <v>11964041</v>
      </c>
      <c r="C3339" s="16" t="inlineStr">
        <is>
          <t>炼虚清和神行丹</t>
        </is>
      </c>
      <c r="D3339" s="16" t="s">
        <v>108</v>
      </c>
      <c r="E3339" s="16" t="s">
        <v>351</v>
      </c>
      <c r="F3339" s="16" t="s">
        <v>1777</v>
      </c>
      <c r="G3339" s="16">
        <v>41</v>
      </c>
      <c r="I3339" s="16">
        <v>60</v>
      </c>
      <c r="J3339" t="str">
        <f t="shared" si="54"/>
        <v>大类_仙品炼虚丹药</v>
      </c>
      <c r="K3339" s="16" t="s">
        <v>337</v>
      </c>
      <c r="L3339" s="16">
        <v>1</v>
      </c>
      <c r="M3339" s="16" t="s">
        <v>1777</v>
      </c>
      <c r="O3339" s="16">
        <v>0</v>
      </c>
      <c r="P3339" s="16" t="b">
        <v>1</v>
      </c>
      <c r="R3339" s="16" t="b">
        <v>0</v>
      </c>
      <c r="S3339" s="16">
        <v>1</v>
      </c>
      <c r="T3339" s="16" t="s">
        <v>91</v>
      </c>
      <c r="U3339" s="16">
        <v>999</v>
      </c>
      <c r="V3339" s="16" t="s">
        <v>1778</v>
      </c>
      <c r="W3339" s="16">
        <v>31964041</v>
      </c>
      <c r="Y3339" s="16" t="inlineStr">
        <is>
          <t>炼虚境仙品丹药。移动速度提高4%，持续1944现实秒。</t>
        </is>
      </c>
      <c r="Z3339" s="16" t="inlineStr">
        <is>
          <t>|cff00FF00“轻身疾行，进退有度；药助足下，不增术法杀伤。凉剂自有其宜，须量药力与丹毒而用。”——《神行轻身录》|r</t>
        </is>
      </c>
      <c r="AA3339" t="str" s="16">
        <v>炼丹可得。</v>
      </c>
      <c r="AB3339">
        <v>11921041</v>
      </c>
      <c r="AC3339" s="16" t="s">
        <v>1781</v>
      </c>
      <c r="AD3339" s="16">
        <v>40004</v>
      </c>
      <c r="AF3339">
        <v>70004</v>
      </c>
      <c r="AH3339">
        <v>750000</v>
      </c>
      <c r="AI3339" s="16" t="s">
        <v>1777</v>
      </c>
      <c r="AJ3339" s="16" t="s">
        <v>1777</v>
      </c>
      <c r="AK3339" s="16" t="s">
        <v>351</v>
      </c>
    </row>
    <row r="3340" spans="2:37">
      <c r="B3340" s="16" t="n">
        <f>10000000+INDEX(编号表!$B:$B,MATCH(F3340,编号表!$A:$A,0))*100000+INDEX(编号表!$F:$F,MATCH(D3340,编号表!$E:$E,0))*1000+INDEX(编号表!$D:$D,MATCH(E3340,编号表!$C:$C,0))*10000+G3340</f>
        <v>11962042</v>
      </c>
      <c r="C3340" s="16" t="inlineStr">
        <is>
          <t>炼虚神行丹</t>
        </is>
      </c>
      <c r="D3340" s="16" t="s">
        <v>102</v>
      </c>
      <c r="E3340" s="16" t="s">
        <v>351</v>
      </c>
      <c r="F3340" s="16" t="s">
        <v>1777</v>
      </c>
      <c r="G3340" s="16">
        <v>42</v>
      </c>
      <c r="I3340" s="16">
        <v>60</v>
      </c>
      <c r="J3340" t="str">
        <f t="shared" si="54"/>
        <v>大类_灵品炼虚丹药</v>
      </c>
      <c r="K3340" s="16" t="s">
        <v>337</v>
      </c>
      <c r="L3340" s="16">
        <v>1</v>
      </c>
      <c r="M3340" s="16" t="s">
        <v>1777</v>
      </c>
      <c r="O3340" s="16">
        <v>0</v>
      </c>
      <c r="P3340" s="16" t="b">
        <v>1</v>
      </c>
      <c r="R3340" s="16" t="b">
        <v>0</v>
      </c>
      <c r="S3340" s="16">
        <v>1</v>
      </c>
      <c r="T3340" s="16" t="s">
        <v>91</v>
      </c>
      <c r="U3340" s="16">
        <v>999</v>
      </c>
      <c r="V3340" s="16" t="s">
        <v>1778</v>
      </c>
      <c r="W3340" s="16">
        <v>31962042</v>
      </c>
      <c r="Y3340" s="16" t="inlineStr">
        <is>
          <t>炼虚境灵品丹药。移动速度提高5%，持续600现实秒。</t>
        </is>
      </c>
      <c r="Z3340" s="16" t="inlineStr">
        <is>
          <t>|cff00FF00“轻身疾行，进退有度；药助足下，不增术法杀伤。平剂自有其宜，须量药力与丹毒而用。”——《神行轻身录》|r</t>
        </is>
      </c>
      <c r="AA3340" t="str" s="16">
        <v>炼丹可得。</v>
      </c>
      <c r="AB3340">
        <v>11921042</v>
      </c>
      <c r="AC3340" s="16" t="s">
        <v>1781</v>
      </c>
      <c r="AD3340" s="16">
        <v>40002</v>
      </c>
      <c r="AF3340">
        <v>70002</v>
      </c>
      <c r="AH3340">
        <v>37500</v>
      </c>
      <c r="AI3340" s="16" t="s">
        <v>1777</v>
      </c>
      <c r="AJ3340" s="16" t="s">
        <v>1777</v>
      </c>
      <c r="AK3340" s="16" t="s">
        <v>351</v>
      </c>
    </row>
    <row r="3341" spans="2:37">
      <c r="B3341" s="16" t="n">
        <f>10000000+INDEX(编号表!$B:$B,MATCH(F3341,编号表!$A:$A,0))*100000+INDEX(编号表!$F:$F,MATCH(D3341,编号表!$E:$E,0))*1000+INDEX(编号表!$D:$D,MATCH(E3341,编号表!$C:$C,0))*10000+G3341</f>
        <v>11963042</v>
      </c>
      <c r="C3341" s="16" t="inlineStr">
        <is>
          <t>炼虚神行丹</t>
        </is>
      </c>
      <c r="D3341" s="16" t="s">
        <v>105</v>
      </c>
      <c r="E3341" s="16" t="s">
        <v>351</v>
      </c>
      <c r="F3341" s="16" t="s">
        <v>1777</v>
      </c>
      <c r="G3341" s="16">
        <v>42</v>
      </c>
      <c r="I3341" s="16">
        <v>60</v>
      </c>
      <c r="J3341" t="str">
        <f t="shared" si="54"/>
        <v>大类_玄品炼虚丹药</v>
      </c>
      <c r="K3341" s="16" t="s">
        <v>337</v>
      </c>
      <c r="L3341" s="16">
        <v>1</v>
      </c>
      <c r="M3341" s="16" t="s">
        <v>1777</v>
      </c>
      <c r="O3341" s="16">
        <v>0</v>
      </c>
      <c r="P3341" s="16" t="b">
        <v>1</v>
      </c>
      <c r="R3341" s="16" t="b">
        <v>0</v>
      </c>
      <c r="S3341" s="16">
        <v>1</v>
      </c>
      <c r="T3341" s="16" t="s">
        <v>91</v>
      </c>
      <c r="U3341" s="16">
        <v>999</v>
      </c>
      <c r="V3341" s="16" t="s">
        <v>1778</v>
      </c>
      <c r="W3341" s="16">
        <v>31963042</v>
      </c>
      <c r="Y3341" s="16" t="inlineStr">
        <is>
          <t>炼虚境玄品丹药。移动速度提高5%，持续1080现实秒。</t>
        </is>
      </c>
      <c r="Z3341" s="16" t="inlineStr">
        <is>
          <t>|cff00FF00“轻身疾行，进退有度；药助足下，不增术法杀伤。平剂自有其宜，须量药力与丹毒而用。”——《神行轻身录》|r</t>
        </is>
      </c>
      <c r="AA3341" t="str" s="16">
        <v>炼丹可得。</v>
      </c>
      <c r="AB3341">
        <v>11921042</v>
      </c>
      <c r="AC3341" s="16" t="s">
        <v>1781</v>
      </c>
      <c r="AD3341" s="16">
        <v>40003</v>
      </c>
      <c r="AF3341">
        <v>70003</v>
      </c>
      <c r="AH3341">
        <v>150000</v>
      </c>
      <c r="AI3341" s="16" t="s">
        <v>1777</v>
      </c>
      <c r="AJ3341" s="16" t="s">
        <v>1777</v>
      </c>
      <c r="AK3341" s="16" t="s">
        <v>351</v>
      </c>
    </row>
    <row r="3342" spans="2:37">
      <c r="B3342" s="16" t="n">
        <f>10000000+INDEX(编号表!$B:$B,MATCH(F3342,编号表!$A:$A,0))*100000+INDEX(编号表!$F:$F,MATCH(D3342,编号表!$E:$E,0))*1000+INDEX(编号表!$D:$D,MATCH(E3342,编号表!$C:$C,0))*10000+G3342</f>
        <v>11964042</v>
      </c>
      <c r="C3342" s="16" t="inlineStr">
        <is>
          <t>炼虚神行丹</t>
        </is>
      </c>
      <c r="D3342" s="16" t="s">
        <v>108</v>
      </c>
      <c r="E3342" s="16" t="s">
        <v>351</v>
      </c>
      <c r="F3342" s="16" t="s">
        <v>1777</v>
      </c>
      <c r="G3342" s="16">
        <v>42</v>
      </c>
      <c r="I3342" s="16">
        <v>60</v>
      </c>
      <c r="J3342" t="str">
        <f t="shared" si="54"/>
        <v>大类_仙品炼虚丹药</v>
      </c>
      <c r="K3342" s="16" t="s">
        <v>337</v>
      </c>
      <c r="L3342" s="16">
        <v>1</v>
      </c>
      <c r="M3342" s="16" t="s">
        <v>1777</v>
      </c>
      <c r="O3342" s="16">
        <v>0</v>
      </c>
      <c r="P3342" s="16" t="b">
        <v>1</v>
      </c>
      <c r="R3342" s="16" t="b">
        <v>0</v>
      </c>
      <c r="S3342" s="16">
        <v>1</v>
      </c>
      <c r="T3342" s="16" t="s">
        <v>91</v>
      </c>
      <c r="U3342" s="16">
        <v>999</v>
      </c>
      <c r="V3342" s="16" t="s">
        <v>1778</v>
      </c>
      <c r="W3342" s="16">
        <v>31964042</v>
      </c>
      <c r="Y3342" s="16" t="inlineStr">
        <is>
          <t>炼虚境仙品丹药。移动速度提高5%，持续1944现实秒。</t>
        </is>
      </c>
      <c r="Z3342" s="16" t="inlineStr">
        <is>
          <t>|cff00FF00“轻身疾行，进退有度；药助足下，不增术法杀伤。平剂自有其宜，须量药力与丹毒而用。”——《神行轻身录》|r</t>
        </is>
      </c>
      <c r="AA3342" t="str" s="16">
        <v>炼丹可得。</v>
      </c>
      <c r="AB3342">
        <v>11921042</v>
      </c>
      <c r="AC3342" s="16" t="s">
        <v>1781</v>
      </c>
      <c r="AD3342" s="16">
        <v>40004</v>
      </c>
      <c r="AF3342">
        <v>70004</v>
      </c>
      <c r="AH3342">
        <v>750000</v>
      </c>
      <c r="AI3342" s="16" t="s">
        <v>1777</v>
      </c>
      <c r="AJ3342" s="16" t="s">
        <v>1777</v>
      </c>
      <c r="AK3342" s="16" t="s">
        <v>351</v>
      </c>
    </row>
    <row r="3343" spans="2:37">
      <c r="B3343" s="16" t="n">
        <f>10000000+INDEX(编号表!$B:$B,MATCH(F3343,编号表!$A:$A,0))*100000+INDEX(编号表!$F:$F,MATCH(D3343,编号表!$E:$E,0))*1000+INDEX(编号表!$D:$D,MATCH(E3343,编号表!$C:$C,0))*10000+G3343</f>
        <v>11962043</v>
      </c>
      <c r="C3343" s="16" t="inlineStr">
        <is>
          <t>炼虚温阳神行丹</t>
        </is>
      </c>
      <c r="D3343" s="16" t="s">
        <v>102</v>
      </c>
      <c r="E3343" s="16" t="s">
        <v>351</v>
      </c>
      <c r="F3343" s="16" t="s">
        <v>1777</v>
      </c>
      <c r="G3343" s="16">
        <v>43</v>
      </c>
      <c r="I3343" s="16">
        <v>60</v>
      </c>
      <c r="J3343" t="str">
        <f t="shared" si="54"/>
        <v>大类_灵品炼虚丹药</v>
      </c>
      <c r="K3343" s="16" t="s">
        <v>337</v>
      </c>
      <c r="L3343" s="16">
        <v>1</v>
      </c>
      <c r="M3343" s="16" t="s">
        <v>1777</v>
      </c>
      <c r="O3343" s="16">
        <v>0</v>
      </c>
      <c r="P3343" s="16" t="b">
        <v>1</v>
      </c>
      <c r="R3343" s="16" t="b">
        <v>0</v>
      </c>
      <c r="S3343" s="16">
        <v>1</v>
      </c>
      <c r="T3343" s="16" t="s">
        <v>91</v>
      </c>
      <c r="U3343" s="16">
        <v>999</v>
      </c>
      <c r="V3343" s="16" t="s">
        <v>1778</v>
      </c>
      <c r="W3343" s="16">
        <v>31962043</v>
      </c>
      <c r="Y3343" s="16" t="inlineStr">
        <is>
          <t>炼虚境灵品丹药。移动速度提高6%，持续600现实秒。</t>
        </is>
      </c>
      <c r="Z3343" s="16" t="inlineStr">
        <is>
          <t>|cff00FF00“轻身疾行，进退有度；药助足下，不增术法杀伤。温剂自有其宜，须量药力与丹毒而用。”——《神行轻身录》|r</t>
        </is>
      </c>
      <c r="AA3343" t="str" s="16">
        <v>炼丹可得。</v>
      </c>
      <c r="AB3343">
        <v>11921043</v>
      </c>
      <c r="AC3343" s="16" t="s">
        <v>1781</v>
      </c>
      <c r="AD3343" s="16">
        <v>40002</v>
      </c>
      <c r="AF3343">
        <v>70002</v>
      </c>
      <c r="AH3343">
        <v>37500</v>
      </c>
      <c r="AI3343" s="16" t="s">
        <v>1777</v>
      </c>
      <c r="AJ3343" s="16" t="s">
        <v>1777</v>
      </c>
      <c r="AK3343" s="16" t="s">
        <v>351</v>
      </c>
    </row>
    <row r="3344" spans="2:37">
      <c r="B3344" s="16" t="n">
        <f>10000000+INDEX(编号表!$B:$B,MATCH(F3344,编号表!$A:$A,0))*100000+INDEX(编号表!$F:$F,MATCH(D3344,编号表!$E:$E,0))*1000+INDEX(编号表!$D:$D,MATCH(E3344,编号表!$C:$C,0))*10000+G3344</f>
        <v>11963043</v>
      </c>
      <c r="C3344" s="16" t="inlineStr">
        <is>
          <t>炼虚温阳神行丹</t>
        </is>
      </c>
      <c r="D3344" s="16" t="s">
        <v>105</v>
      </c>
      <c r="E3344" s="16" t="s">
        <v>351</v>
      </c>
      <c r="F3344" s="16" t="s">
        <v>1777</v>
      </c>
      <c r="G3344" s="16">
        <v>43</v>
      </c>
      <c r="I3344" s="16">
        <v>60</v>
      </c>
      <c r="J3344" t="str">
        <f t="shared" si="54"/>
        <v>大类_玄品炼虚丹药</v>
      </c>
      <c r="K3344" s="16" t="s">
        <v>337</v>
      </c>
      <c r="L3344" s="16">
        <v>1</v>
      </c>
      <c r="M3344" s="16" t="s">
        <v>1777</v>
      </c>
      <c r="O3344" s="16">
        <v>0</v>
      </c>
      <c r="P3344" s="16" t="b">
        <v>1</v>
      </c>
      <c r="R3344" s="16" t="b">
        <v>0</v>
      </c>
      <c r="S3344" s="16">
        <v>1</v>
      </c>
      <c r="T3344" s="16" t="s">
        <v>91</v>
      </c>
      <c r="U3344" s="16">
        <v>999</v>
      </c>
      <c r="V3344" s="16" t="s">
        <v>1778</v>
      </c>
      <c r="W3344" s="16">
        <v>31963043</v>
      </c>
      <c r="Y3344" s="16" t="inlineStr">
        <is>
          <t>炼虚境玄品丹药。移动速度提高6%，持续1080现实秒。</t>
        </is>
      </c>
      <c r="Z3344" s="16" t="inlineStr">
        <is>
          <t>|cff00FF00“轻身疾行，进退有度；药助足下，不增术法杀伤。温剂自有其宜，须量药力与丹毒而用。”——《神行轻身录》|r</t>
        </is>
      </c>
      <c r="AA3344" t="str" s="16">
        <v>炼丹可得。</v>
      </c>
      <c r="AB3344">
        <v>11921043</v>
      </c>
      <c r="AC3344" s="16" t="s">
        <v>1781</v>
      </c>
      <c r="AD3344" s="16">
        <v>40003</v>
      </c>
      <c r="AF3344">
        <v>70003</v>
      </c>
      <c r="AH3344">
        <v>150000</v>
      </c>
      <c r="AI3344" s="16" t="s">
        <v>1777</v>
      </c>
      <c r="AJ3344" s="16" t="s">
        <v>1777</v>
      </c>
      <c r="AK3344" s="16" t="s">
        <v>351</v>
      </c>
    </row>
    <row r="3345" spans="2:37">
      <c r="B3345" s="16" t="n">
        <f>10000000+INDEX(编号表!$B:$B,MATCH(F3345,编号表!$A:$A,0))*100000+INDEX(编号表!$F:$F,MATCH(D3345,编号表!$E:$E,0))*1000+INDEX(编号表!$D:$D,MATCH(E3345,编号表!$C:$C,0))*10000+G3345</f>
        <v>11964043</v>
      </c>
      <c r="C3345" s="16" t="inlineStr">
        <is>
          <t>炼虚温阳神行丹</t>
        </is>
      </c>
      <c r="D3345" s="16" t="s">
        <v>108</v>
      </c>
      <c r="E3345" s="16" t="s">
        <v>351</v>
      </c>
      <c r="F3345" s="16" t="s">
        <v>1777</v>
      </c>
      <c r="G3345" s="16">
        <v>43</v>
      </c>
      <c r="I3345" s="16">
        <v>60</v>
      </c>
      <c r="J3345" t="str">
        <f t="shared" si="54"/>
        <v>大类_仙品炼虚丹药</v>
      </c>
      <c r="K3345" s="16" t="s">
        <v>337</v>
      </c>
      <c r="L3345" s="16">
        <v>1</v>
      </c>
      <c r="M3345" s="16" t="s">
        <v>1777</v>
      </c>
      <c r="O3345" s="16">
        <v>0</v>
      </c>
      <c r="P3345" s="16" t="b">
        <v>1</v>
      </c>
      <c r="R3345" s="16" t="b">
        <v>0</v>
      </c>
      <c r="S3345" s="16">
        <v>1</v>
      </c>
      <c r="T3345" s="16" t="s">
        <v>91</v>
      </c>
      <c r="U3345" s="16">
        <v>999</v>
      </c>
      <c r="V3345" s="16" t="s">
        <v>1778</v>
      </c>
      <c r="W3345" s="16">
        <v>31964043</v>
      </c>
      <c r="Y3345" s="16" t="inlineStr">
        <is>
          <t>炼虚境仙品丹药。移动速度提高6%，持续1944现实秒。</t>
        </is>
      </c>
      <c r="Z3345" s="16" t="inlineStr">
        <is>
          <t>|cff00FF00“轻身疾行，进退有度；药助足下，不增术法杀伤。温剂自有其宜，须量药力与丹毒而用。”——《神行轻身录》|r</t>
        </is>
      </c>
      <c r="AA3345" t="str" s="16">
        <v>炼丹可得。</v>
      </c>
      <c r="AB3345">
        <v>11921043</v>
      </c>
      <c r="AC3345" s="16" t="s">
        <v>1781</v>
      </c>
      <c r="AD3345" s="16">
        <v>40004</v>
      </c>
      <c r="AF3345">
        <v>70004</v>
      </c>
      <c r="AH3345">
        <v>750000</v>
      </c>
      <c r="AI3345" s="16" t="s">
        <v>1777</v>
      </c>
      <c r="AJ3345" s="16" t="s">
        <v>1777</v>
      </c>
      <c r="AK3345" s="16" t="s">
        <v>351</v>
      </c>
    </row>
    <row r="3346" spans="2:37">
      <c r="B3346" s="16" t="n">
        <f>10000000+INDEX(编号表!$B:$B,MATCH(F3346,编号表!$A:$A,0))*100000+INDEX(编号表!$F:$F,MATCH(D3346,编号表!$E:$E,0))*1000+INDEX(编号表!$D:$D,MATCH(E3346,编号表!$C:$C,0))*10000+G3346</f>
        <v>11962044</v>
      </c>
      <c r="C3346" s="16" t="inlineStr">
        <is>
          <t>炼虚烈阳神行丹</t>
        </is>
      </c>
      <c r="D3346" s="16" t="s">
        <v>102</v>
      </c>
      <c r="E3346" s="16" t="s">
        <v>351</v>
      </c>
      <c r="F3346" s="16" t="s">
        <v>1777</v>
      </c>
      <c r="G3346" s="16">
        <v>44</v>
      </c>
      <c r="I3346" s="16">
        <v>60</v>
      </c>
      <c r="J3346" t="str">
        <f t="shared" si="54"/>
        <v>大类_灵品炼虚丹药</v>
      </c>
      <c r="K3346" s="16" t="s">
        <v>337</v>
      </c>
      <c r="L3346" s="16">
        <v>1</v>
      </c>
      <c r="M3346" s="16" t="s">
        <v>1777</v>
      </c>
      <c r="O3346" s="16">
        <v>0</v>
      </c>
      <c r="P3346" s="16" t="b">
        <v>1</v>
      </c>
      <c r="R3346" s="16" t="b">
        <v>0</v>
      </c>
      <c r="S3346" s="16">
        <v>1</v>
      </c>
      <c r="T3346" s="16" t="s">
        <v>91</v>
      </c>
      <c r="U3346" s="16">
        <v>999</v>
      </c>
      <c r="V3346" s="16" t="s">
        <v>1778</v>
      </c>
      <c r="W3346" s="16">
        <v>31962044</v>
      </c>
      <c r="Y3346" s="16" t="inlineStr">
        <is>
          <t>炼虚境灵品丹药。移动速度提高7%，持续600现实秒。</t>
        </is>
      </c>
      <c r="Z3346" s="16" t="inlineStr">
        <is>
          <t>|cff00FF00“轻身疾行，进退有度；药助足下，不增术法杀伤。热剂自有其宜，须量药力与丹毒而用。”——《神行轻身录》|r</t>
        </is>
      </c>
      <c r="AA3346" t="str" s="16">
        <v>炼丹可得。</v>
      </c>
      <c r="AB3346">
        <v>11921044</v>
      </c>
      <c r="AC3346" s="16" t="s">
        <v>1781</v>
      </c>
      <c r="AD3346" s="16">
        <v>40002</v>
      </c>
      <c r="AF3346">
        <v>70002</v>
      </c>
      <c r="AH3346">
        <v>37500</v>
      </c>
      <c r="AI3346" s="16" t="s">
        <v>1777</v>
      </c>
      <c r="AJ3346" s="16" t="s">
        <v>1777</v>
      </c>
      <c r="AK3346" s="16" t="s">
        <v>351</v>
      </c>
    </row>
    <row r="3347" spans="2:37">
      <c r="B3347" s="16" t="n">
        <f>10000000+INDEX(编号表!$B:$B,MATCH(F3347,编号表!$A:$A,0))*100000+INDEX(编号表!$F:$F,MATCH(D3347,编号表!$E:$E,0))*1000+INDEX(编号表!$D:$D,MATCH(E3347,编号表!$C:$C,0))*10000+G3347</f>
        <v>11963044</v>
      </c>
      <c r="C3347" s="16" t="inlineStr">
        <is>
          <t>炼虚烈阳神行丹</t>
        </is>
      </c>
      <c r="D3347" s="16" t="s">
        <v>105</v>
      </c>
      <c r="E3347" s="16" t="s">
        <v>351</v>
      </c>
      <c r="F3347" s="16" t="s">
        <v>1777</v>
      </c>
      <c r="G3347" s="16">
        <v>44</v>
      </c>
      <c r="I3347" s="16">
        <v>60</v>
      </c>
      <c r="J3347" t="str">
        <f t="shared" si="54"/>
        <v>大类_玄品炼虚丹药</v>
      </c>
      <c r="K3347" s="16" t="s">
        <v>337</v>
      </c>
      <c r="L3347" s="16">
        <v>1</v>
      </c>
      <c r="M3347" s="16" t="s">
        <v>1777</v>
      </c>
      <c r="O3347" s="16">
        <v>0</v>
      </c>
      <c r="P3347" s="16" t="b">
        <v>1</v>
      </c>
      <c r="R3347" s="16" t="b">
        <v>0</v>
      </c>
      <c r="S3347" s="16">
        <v>1</v>
      </c>
      <c r="T3347" s="16" t="s">
        <v>91</v>
      </c>
      <c r="U3347" s="16">
        <v>999</v>
      </c>
      <c r="V3347" s="16" t="s">
        <v>1778</v>
      </c>
      <c r="W3347" s="16">
        <v>31963044</v>
      </c>
      <c r="Y3347" s="16" t="inlineStr">
        <is>
          <t>炼虚境玄品丹药。移动速度提高7%，持续1080现实秒。</t>
        </is>
      </c>
      <c r="Z3347" s="16" t="inlineStr">
        <is>
          <t>|cff00FF00“轻身疾行，进退有度；药助足下，不增术法杀伤。热剂自有其宜，须量药力与丹毒而用。”——《神行轻身录》|r</t>
        </is>
      </c>
      <c r="AA3347" t="str" s="16">
        <v>炼丹可得。</v>
      </c>
      <c r="AB3347">
        <v>11921044</v>
      </c>
      <c r="AC3347" s="16" t="s">
        <v>1781</v>
      </c>
      <c r="AD3347" s="16">
        <v>40003</v>
      </c>
      <c r="AF3347">
        <v>70003</v>
      </c>
      <c r="AH3347">
        <v>150000</v>
      </c>
      <c r="AI3347" s="16" t="s">
        <v>1777</v>
      </c>
      <c r="AJ3347" s="16" t="s">
        <v>1777</v>
      </c>
      <c r="AK3347" s="16" t="s">
        <v>351</v>
      </c>
    </row>
    <row r="3348" spans="2:37">
      <c r="B3348" s="16" t="n">
        <f>10000000+INDEX(编号表!$B:$B,MATCH(F3348,编号表!$A:$A,0))*100000+INDEX(编号表!$F:$F,MATCH(D3348,编号表!$E:$E,0))*1000+INDEX(编号表!$D:$D,MATCH(E3348,编号表!$C:$C,0))*10000+G3348</f>
        <v>11964044</v>
      </c>
      <c r="C3348" s="16" t="inlineStr">
        <is>
          <t>炼虚烈阳神行丹</t>
        </is>
      </c>
      <c r="D3348" s="16" t="s">
        <v>108</v>
      </c>
      <c r="E3348" s="16" t="s">
        <v>351</v>
      </c>
      <c r="F3348" s="16" t="s">
        <v>1777</v>
      </c>
      <c r="G3348" s="16">
        <v>44</v>
      </c>
      <c r="I3348" s="16">
        <v>60</v>
      </c>
      <c r="J3348" t="str">
        <f t="shared" si="54"/>
        <v>大类_仙品炼虚丹药</v>
      </c>
      <c r="K3348" s="16" t="s">
        <v>337</v>
      </c>
      <c r="L3348" s="16">
        <v>1</v>
      </c>
      <c r="M3348" s="16" t="s">
        <v>1777</v>
      </c>
      <c r="O3348" s="16">
        <v>0</v>
      </c>
      <c r="P3348" s="16" t="b">
        <v>1</v>
      </c>
      <c r="R3348" s="16" t="b">
        <v>0</v>
      </c>
      <c r="S3348" s="16">
        <v>1</v>
      </c>
      <c r="T3348" s="16" t="s">
        <v>91</v>
      </c>
      <c r="U3348" s="16">
        <v>999</v>
      </c>
      <c r="V3348" s="16" t="s">
        <v>1778</v>
      </c>
      <c r="W3348" s="16">
        <v>31964044</v>
      </c>
      <c r="Y3348" s="16" t="inlineStr">
        <is>
          <t>炼虚境仙品丹药。移动速度提高7%，持续1944现实秒。</t>
        </is>
      </c>
      <c r="Z3348" s="16" t="inlineStr">
        <is>
          <t>|cff00FF00“轻身疾行，进退有度；药助足下，不增术法杀伤。热剂自有其宜，须量药力与丹毒而用。”——《神行轻身录》|r</t>
        </is>
      </c>
      <c r="AA3348" t="str" s="16">
        <v>炼丹可得。</v>
      </c>
      <c r="AB3348">
        <v>11921044</v>
      </c>
      <c r="AC3348" s="16" t="s">
        <v>1781</v>
      </c>
      <c r="AD3348" s="16">
        <v>40004</v>
      </c>
      <c r="AF3348">
        <v>70004</v>
      </c>
      <c r="AH3348">
        <v>750000</v>
      </c>
      <c r="AI3348" s="16" t="s">
        <v>1777</v>
      </c>
      <c r="AJ3348" s="16" t="s">
        <v>1777</v>
      </c>
      <c r="AK3348" s="16" t="s">
        <v>351</v>
      </c>
    </row>
    <row r="3349" spans="2:37">
      <c r="B3349" s="16" t="n">
        <f>10000000+INDEX(编号表!$B:$B,MATCH(F3349,编号表!$A:$A,0))*100000+INDEX(编号表!$F:$F,MATCH(D3349,编号表!$E:$E,0))*1000+INDEX(编号表!$D:$D,MATCH(E3349,编号表!$C:$C,0))*10000+G3349</f>
        <v>11962045</v>
      </c>
      <c r="C3349" s="16" t="inlineStr">
        <is>
          <t>炼虚玄阴迅脉丹</t>
        </is>
      </c>
      <c r="D3349" s="16" t="s">
        <v>102</v>
      </c>
      <c r="E3349" s="16" t="s">
        <v>351</v>
      </c>
      <c r="F3349" s="16" t="s">
        <v>1777</v>
      </c>
      <c r="G3349" s="16">
        <v>45</v>
      </c>
      <c r="I3349" s="16">
        <v>60</v>
      </c>
      <c r="J3349" t="str">
        <f t="shared" si="54"/>
        <v>大类_灵品炼虚丹药</v>
      </c>
      <c r="K3349" s="16" t="s">
        <v>337</v>
      </c>
      <c r="L3349" s="16">
        <v>1</v>
      </c>
      <c r="M3349" s="16" t="s">
        <v>1777</v>
      </c>
      <c r="O3349" s="16">
        <v>0</v>
      </c>
      <c r="P3349" s="16" t="b">
        <v>1</v>
      </c>
      <c r="R3349" s="16" t="b">
        <v>0</v>
      </c>
      <c r="S3349" s="16">
        <v>1</v>
      </c>
      <c r="T3349" s="16" t="s">
        <v>91</v>
      </c>
      <c r="U3349" s="16">
        <v>999</v>
      </c>
      <c r="V3349" s="16" t="s">
        <v>1778</v>
      </c>
      <c r="W3349" s="16">
        <v>31962045</v>
      </c>
      <c r="Y3349" s="16" t="inlineStr">
        <is>
          <t>炼虚境灵品丹药。法术冷却缩减3%，持续1800现实秒。</t>
        </is>
      </c>
      <c r="Z3349" s="16" t="inlineStr">
        <is>
          <t>|cff00FF00“灵脉运转有节，术法复起有时；药助缩其间隔。寒剂自有其宜，须量药力与丹毒而用。”——《迅脉运法录》|r</t>
        </is>
      </c>
      <c r="AA3349" t="str" s="16">
        <v>炼丹可得。</v>
      </c>
      <c r="AB3349">
        <v>11921045</v>
      </c>
      <c r="AC3349" s="16" t="s">
        <v>1781</v>
      </c>
      <c r="AD3349" s="16">
        <v>40002</v>
      </c>
      <c r="AF3349">
        <v>70002</v>
      </c>
      <c r="AH3349">
        <v>37500</v>
      </c>
      <c r="AI3349" s="16" t="s">
        <v>1777</v>
      </c>
      <c r="AJ3349" s="16" t="s">
        <v>1777</v>
      </c>
      <c r="AK3349" s="16" t="s">
        <v>351</v>
      </c>
    </row>
    <row r="3350" spans="2:37">
      <c r="B3350" s="16" t="n">
        <f>10000000+INDEX(编号表!$B:$B,MATCH(F3350,编号表!$A:$A,0))*100000+INDEX(编号表!$F:$F,MATCH(D3350,编号表!$E:$E,0))*1000+INDEX(编号表!$D:$D,MATCH(E3350,编号表!$C:$C,0))*10000+G3350</f>
        <v>11963045</v>
      </c>
      <c r="C3350" s="16" t="inlineStr">
        <is>
          <t>炼虚玄阴迅脉丹</t>
        </is>
      </c>
      <c r="D3350" s="16" t="s">
        <v>105</v>
      </c>
      <c r="E3350" s="16" t="s">
        <v>351</v>
      </c>
      <c r="F3350" s="16" t="s">
        <v>1777</v>
      </c>
      <c r="G3350" s="16">
        <v>45</v>
      </c>
      <c r="I3350" s="16">
        <v>60</v>
      </c>
      <c r="J3350" t="str">
        <f t="shared" si="54"/>
        <v>大类_玄品炼虚丹药</v>
      </c>
      <c r="K3350" s="16" t="s">
        <v>337</v>
      </c>
      <c r="L3350" s="16">
        <v>1</v>
      </c>
      <c r="M3350" s="16" t="s">
        <v>1777</v>
      </c>
      <c r="O3350" s="16">
        <v>0</v>
      </c>
      <c r="P3350" s="16" t="b">
        <v>1</v>
      </c>
      <c r="R3350" s="16" t="b">
        <v>0</v>
      </c>
      <c r="S3350" s="16">
        <v>1</v>
      </c>
      <c r="T3350" s="16" t="s">
        <v>91</v>
      </c>
      <c r="U3350" s="16">
        <v>999</v>
      </c>
      <c r="V3350" s="16" t="s">
        <v>1778</v>
      </c>
      <c r="W3350" s="16">
        <v>31963045</v>
      </c>
      <c r="Y3350" s="16" t="inlineStr">
        <is>
          <t>炼虚境玄品丹药。法术冷却缩减3%，持续3240现实秒。</t>
        </is>
      </c>
      <c r="Z3350" s="16" t="inlineStr">
        <is>
          <t>|cff00FF00“灵脉运转有节，术法复起有时；药助缩其间隔。寒剂自有其宜，须量药力与丹毒而用。”——《迅脉运法录》|r</t>
        </is>
      </c>
      <c r="AA3350" t="str" s="16">
        <v>炼丹可得。</v>
      </c>
      <c r="AB3350">
        <v>11921045</v>
      </c>
      <c r="AC3350" s="16" t="s">
        <v>1781</v>
      </c>
      <c r="AD3350" s="16">
        <v>40003</v>
      </c>
      <c r="AF3350">
        <v>70003</v>
      </c>
      <c r="AH3350">
        <v>150000</v>
      </c>
      <c r="AI3350" s="16" t="s">
        <v>1777</v>
      </c>
      <c r="AJ3350" s="16" t="s">
        <v>1777</v>
      </c>
      <c r="AK3350" s="16" t="s">
        <v>351</v>
      </c>
    </row>
    <row r="3351" spans="2:37">
      <c r="B3351" s="16" t="n">
        <f>10000000+INDEX(编号表!$B:$B,MATCH(F3351,编号表!$A:$A,0))*100000+INDEX(编号表!$F:$F,MATCH(D3351,编号表!$E:$E,0))*1000+INDEX(编号表!$D:$D,MATCH(E3351,编号表!$C:$C,0))*10000+G3351</f>
        <v>11964045</v>
      </c>
      <c r="C3351" s="16" t="inlineStr">
        <is>
          <t>炼虚玄阴迅脉丹</t>
        </is>
      </c>
      <c r="D3351" s="16" t="s">
        <v>108</v>
      </c>
      <c r="E3351" s="16" t="s">
        <v>351</v>
      </c>
      <c r="F3351" s="16" t="s">
        <v>1777</v>
      </c>
      <c r="G3351" s="16">
        <v>45</v>
      </c>
      <c r="I3351" s="16">
        <v>60</v>
      </c>
      <c r="J3351" t="str">
        <f t="shared" si="54"/>
        <v>大类_仙品炼虚丹药</v>
      </c>
      <c r="K3351" s="16" t="s">
        <v>337</v>
      </c>
      <c r="L3351" s="16">
        <v>1</v>
      </c>
      <c r="M3351" s="16" t="s">
        <v>1777</v>
      </c>
      <c r="O3351" s="16">
        <v>0</v>
      </c>
      <c r="P3351" s="16" t="b">
        <v>1</v>
      </c>
      <c r="R3351" s="16" t="b">
        <v>0</v>
      </c>
      <c r="S3351" s="16">
        <v>1</v>
      </c>
      <c r="T3351" s="16" t="s">
        <v>91</v>
      </c>
      <c r="U3351" s="16">
        <v>999</v>
      </c>
      <c r="V3351" s="16" t="s">
        <v>1778</v>
      </c>
      <c r="W3351" s="16">
        <v>31964045</v>
      </c>
      <c r="Y3351" s="16" t="inlineStr">
        <is>
          <t>炼虚境仙品丹药。法术冷却缩减3%，持续5832现实秒。</t>
        </is>
      </c>
      <c r="Z3351" s="16" t="inlineStr">
        <is>
          <t>|cff00FF00“灵脉运转有节，术法复起有时；药助缩其间隔。寒剂自有其宜，须量药力与丹毒而用。”——《迅脉运法录》|r</t>
        </is>
      </c>
      <c r="AA3351" t="str" s="16">
        <v>炼丹可得。</v>
      </c>
      <c r="AB3351">
        <v>11921045</v>
      </c>
      <c r="AC3351" s="16" t="s">
        <v>1781</v>
      </c>
      <c r="AD3351" s="16">
        <v>40004</v>
      </c>
      <c r="AF3351">
        <v>70004</v>
      </c>
      <c r="AH3351">
        <v>750000</v>
      </c>
      <c r="AI3351" s="16" t="s">
        <v>1777</v>
      </c>
      <c r="AJ3351" s="16" t="s">
        <v>1777</v>
      </c>
      <c r="AK3351" s="16" t="s">
        <v>351</v>
      </c>
    </row>
    <row r="3352" spans="2:37">
      <c r="B3352" s="16" t="n">
        <f>10000000+INDEX(编号表!$B:$B,MATCH(F3352,编号表!$A:$A,0))*100000+INDEX(编号表!$F:$F,MATCH(D3352,编号表!$E:$E,0))*1000+INDEX(编号表!$D:$D,MATCH(E3352,编号表!$C:$C,0))*10000+G3352</f>
        <v>11962046</v>
      </c>
      <c r="C3352" s="16" t="inlineStr">
        <is>
          <t>炼虚清和迅脉丹</t>
        </is>
      </c>
      <c r="D3352" s="16" t="s">
        <v>102</v>
      </c>
      <c r="E3352" s="16" t="s">
        <v>351</v>
      </c>
      <c r="F3352" s="16" t="s">
        <v>1777</v>
      </c>
      <c r="G3352" s="16">
        <v>46</v>
      </c>
      <c r="I3352" s="16">
        <v>60</v>
      </c>
      <c r="J3352" t="str">
        <f t="shared" si="54"/>
        <v>大类_灵品炼虚丹药</v>
      </c>
      <c r="K3352" s="16" t="s">
        <v>337</v>
      </c>
      <c r="L3352" s="16">
        <v>1</v>
      </c>
      <c r="M3352" s="16" t="s">
        <v>1777</v>
      </c>
      <c r="O3352" s="16">
        <v>0</v>
      </c>
      <c r="P3352" s="16" t="b">
        <v>1</v>
      </c>
      <c r="R3352" s="16" t="b">
        <v>0</v>
      </c>
      <c r="S3352" s="16">
        <v>1</v>
      </c>
      <c r="T3352" s="16" t="s">
        <v>91</v>
      </c>
      <c r="U3352" s="16">
        <v>999</v>
      </c>
      <c r="V3352" s="16" t="s">
        <v>1778</v>
      </c>
      <c r="W3352" s="16">
        <v>31962046</v>
      </c>
      <c r="Y3352" s="16" t="inlineStr">
        <is>
          <t>炼虚境灵品丹药。法术冷却缩减3.75%，持续1500现实秒。</t>
        </is>
      </c>
      <c r="Z3352" s="16" t="inlineStr">
        <is>
          <t>|cff00FF00“灵脉运转有节，术法复起有时；药助缩其间隔。凉剂自有其宜，须量药力与丹毒而用。”——《迅脉运法录》|r</t>
        </is>
      </c>
      <c r="AA3352" t="str" s="16">
        <v>炼丹可得。</v>
      </c>
      <c r="AB3352">
        <v>11921046</v>
      </c>
      <c r="AC3352" s="16" t="s">
        <v>1781</v>
      </c>
      <c r="AD3352" s="16">
        <v>40002</v>
      </c>
      <c r="AF3352">
        <v>70002</v>
      </c>
      <c r="AH3352">
        <v>37500</v>
      </c>
      <c r="AI3352" s="16" t="s">
        <v>1777</v>
      </c>
      <c r="AJ3352" s="16" t="s">
        <v>1777</v>
      </c>
      <c r="AK3352" s="16" t="s">
        <v>351</v>
      </c>
    </row>
    <row r="3353" spans="2:37">
      <c r="B3353" s="16" t="n">
        <f>10000000+INDEX(编号表!$B:$B,MATCH(F3353,编号表!$A:$A,0))*100000+INDEX(编号表!$F:$F,MATCH(D3353,编号表!$E:$E,0))*1000+INDEX(编号表!$D:$D,MATCH(E3353,编号表!$C:$C,0))*10000+G3353</f>
        <v>11963046</v>
      </c>
      <c r="C3353" s="16" t="inlineStr">
        <is>
          <t>炼虚清和迅脉丹</t>
        </is>
      </c>
      <c r="D3353" s="16" t="s">
        <v>105</v>
      </c>
      <c r="E3353" s="16" t="s">
        <v>351</v>
      </c>
      <c r="F3353" s="16" t="s">
        <v>1777</v>
      </c>
      <c r="G3353" s="16">
        <v>46</v>
      </c>
      <c r="I3353" s="16">
        <v>60</v>
      </c>
      <c r="J3353" t="str">
        <f t="shared" si="54"/>
        <v>大类_玄品炼虚丹药</v>
      </c>
      <c r="K3353" s="16" t="s">
        <v>337</v>
      </c>
      <c r="L3353" s="16">
        <v>1</v>
      </c>
      <c r="M3353" s="16" t="s">
        <v>1777</v>
      </c>
      <c r="O3353" s="16">
        <v>0</v>
      </c>
      <c r="P3353" s="16" t="b">
        <v>1</v>
      </c>
      <c r="R3353" s="16" t="b">
        <v>0</v>
      </c>
      <c r="S3353" s="16">
        <v>1</v>
      </c>
      <c r="T3353" s="16" t="s">
        <v>91</v>
      </c>
      <c r="U3353" s="16">
        <v>999</v>
      </c>
      <c r="V3353" s="16" t="s">
        <v>1778</v>
      </c>
      <c r="W3353" s="16">
        <v>31963046</v>
      </c>
      <c r="Y3353" s="16" t="inlineStr">
        <is>
          <t>炼虚境玄品丹药。法术冷却缩减3.75%，持续2700现实秒。</t>
        </is>
      </c>
      <c r="Z3353" s="16" t="inlineStr">
        <is>
          <t>|cff00FF00“灵脉运转有节，术法复起有时；药助缩其间隔。凉剂自有其宜，须量药力与丹毒而用。”——《迅脉运法录》|r</t>
        </is>
      </c>
      <c r="AA3353" t="str" s="16">
        <v>炼丹可得。</v>
      </c>
      <c r="AB3353">
        <v>11921046</v>
      </c>
      <c r="AC3353" s="16" t="s">
        <v>1781</v>
      </c>
      <c r="AD3353" s="16">
        <v>40003</v>
      </c>
      <c r="AF3353">
        <v>70003</v>
      </c>
      <c r="AH3353">
        <v>150000</v>
      </c>
      <c r="AI3353" s="16" t="s">
        <v>1777</v>
      </c>
      <c r="AJ3353" s="16" t="s">
        <v>1777</v>
      </c>
      <c r="AK3353" s="16" t="s">
        <v>351</v>
      </c>
    </row>
    <row r="3354" spans="2:37">
      <c r="B3354" s="16" t="n">
        <f>10000000+INDEX(编号表!$B:$B,MATCH(F3354,编号表!$A:$A,0))*100000+INDEX(编号表!$F:$F,MATCH(D3354,编号表!$E:$E,0))*1000+INDEX(编号表!$D:$D,MATCH(E3354,编号表!$C:$C,0))*10000+G3354</f>
        <v>11964046</v>
      </c>
      <c r="C3354" s="16" t="inlineStr">
        <is>
          <t>炼虚清和迅脉丹</t>
        </is>
      </c>
      <c r="D3354" s="16" t="s">
        <v>108</v>
      </c>
      <c r="E3354" s="16" t="s">
        <v>351</v>
      </c>
      <c r="F3354" s="16" t="s">
        <v>1777</v>
      </c>
      <c r="G3354" s="16">
        <v>46</v>
      </c>
      <c r="I3354" s="16">
        <v>60</v>
      </c>
      <c r="J3354" t="str">
        <f t="shared" si="54"/>
        <v>大类_仙品炼虚丹药</v>
      </c>
      <c r="K3354" s="16" t="s">
        <v>337</v>
      </c>
      <c r="L3354" s="16">
        <v>1</v>
      </c>
      <c r="M3354" s="16" t="s">
        <v>1777</v>
      </c>
      <c r="O3354" s="16">
        <v>0</v>
      </c>
      <c r="P3354" s="16" t="b">
        <v>1</v>
      </c>
      <c r="R3354" s="16" t="b">
        <v>0</v>
      </c>
      <c r="S3354" s="16">
        <v>1</v>
      </c>
      <c r="T3354" s="16" t="s">
        <v>91</v>
      </c>
      <c r="U3354" s="16">
        <v>999</v>
      </c>
      <c r="V3354" s="16" t="s">
        <v>1778</v>
      </c>
      <c r="W3354" s="16">
        <v>31964046</v>
      </c>
      <c r="Y3354" s="16" t="inlineStr">
        <is>
          <t>炼虚境仙品丹药。法术冷却缩减3.75%，持续4860现实秒。</t>
        </is>
      </c>
      <c r="Z3354" s="16" t="inlineStr">
        <is>
          <t>|cff00FF00“灵脉运转有节，术法复起有时；药助缩其间隔。凉剂自有其宜，须量药力与丹毒而用。”——《迅脉运法录》|r</t>
        </is>
      </c>
      <c r="AA3354" t="str" s="16">
        <v>炼丹可得。</v>
      </c>
      <c r="AB3354">
        <v>11921046</v>
      </c>
      <c r="AC3354" s="16" t="s">
        <v>1781</v>
      </c>
      <c r="AD3354" s="16">
        <v>40004</v>
      </c>
      <c r="AF3354">
        <v>70004</v>
      </c>
      <c r="AH3354">
        <v>750000</v>
      </c>
      <c r="AI3354" s="16" t="s">
        <v>1777</v>
      </c>
      <c r="AJ3354" s="16" t="s">
        <v>1777</v>
      </c>
      <c r="AK3354" s="16" t="s">
        <v>351</v>
      </c>
    </row>
    <row r="3355" spans="2:37">
      <c r="B3355" s="16" t="n">
        <f>10000000+INDEX(编号表!$B:$B,MATCH(F3355,编号表!$A:$A,0))*100000+INDEX(编号表!$F:$F,MATCH(D3355,编号表!$E:$E,0))*1000+INDEX(编号表!$D:$D,MATCH(E3355,编号表!$C:$C,0))*10000+G3355</f>
        <v>11962047</v>
      </c>
      <c r="C3355" s="16" t="inlineStr">
        <is>
          <t>炼虚迅脉丹</t>
        </is>
      </c>
      <c r="D3355" s="16" t="s">
        <v>102</v>
      </c>
      <c r="E3355" s="16" t="s">
        <v>351</v>
      </c>
      <c r="F3355" s="16" t="s">
        <v>1777</v>
      </c>
      <c r="G3355" s="16">
        <v>47</v>
      </c>
      <c r="I3355" s="16">
        <v>60</v>
      </c>
      <c r="J3355" t="str">
        <f t="shared" si="54"/>
        <v>大类_灵品炼虚丹药</v>
      </c>
      <c r="K3355" s="16" t="s">
        <v>337</v>
      </c>
      <c r="L3355" s="16">
        <v>1</v>
      </c>
      <c r="M3355" s="16" t="s">
        <v>1777</v>
      </c>
      <c r="O3355" s="16">
        <v>0</v>
      </c>
      <c r="P3355" s="16" t="b">
        <v>1</v>
      </c>
      <c r="R3355" s="16" t="b">
        <v>0</v>
      </c>
      <c r="S3355" s="16">
        <v>1</v>
      </c>
      <c r="T3355" s="16" t="s">
        <v>91</v>
      </c>
      <c r="U3355" s="16">
        <v>999</v>
      </c>
      <c r="V3355" s="16" t="s">
        <v>1778</v>
      </c>
      <c r="W3355" s="16">
        <v>31962047</v>
      </c>
      <c r="Y3355" s="16" t="inlineStr">
        <is>
          <t>炼虚境灵品丹药。法术冷却缩减4.5%，持续1500现实秒。</t>
        </is>
      </c>
      <c r="Z3355" s="16" t="inlineStr">
        <is>
          <t>|cff00FF00“灵脉运转有节，术法复起有时；药助缩其间隔。平剂自有其宜，须量药力与丹毒而用。”——《迅脉运法录》|r</t>
        </is>
      </c>
      <c r="AA3355" t="str" s="16">
        <v>炼丹可得。</v>
      </c>
      <c r="AB3355">
        <v>11921047</v>
      </c>
      <c r="AC3355" s="16" t="s">
        <v>1781</v>
      </c>
      <c r="AD3355" s="16">
        <v>40002</v>
      </c>
      <c r="AF3355">
        <v>70002</v>
      </c>
      <c r="AH3355">
        <v>37500</v>
      </c>
      <c r="AI3355" s="16" t="s">
        <v>1777</v>
      </c>
      <c r="AJ3355" s="16" t="s">
        <v>1777</v>
      </c>
      <c r="AK3355" s="16" t="s">
        <v>351</v>
      </c>
    </row>
    <row r="3356" spans="2:37">
      <c r="B3356" s="16" t="n">
        <f>10000000+INDEX(编号表!$B:$B,MATCH(F3356,编号表!$A:$A,0))*100000+INDEX(编号表!$F:$F,MATCH(D3356,编号表!$E:$E,0))*1000+INDEX(编号表!$D:$D,MATCH(E3356,编号表!$C:$C,0))*10000+G3356</f>
        <v>11963047</v>
      </c>
      <c r="C3356" s="16" t="inlineStr">
        <is>
          <t>炼虚迅脉丹</t>
        </is>
      </c>
      <c r="D3356" s="16" t="s">
        <v>105</v>
      </c>
      <c r="E3356" s="16" t="s">
        <v>351</v>
      </c>
      <c r="F3356" s="16" t="s">
        <v>1777</v>
      </c>
      <c r="G3356" s="16">
        <v>47</v>
      </c>
      <c r="I3356" s="16">
        <v>60</v>
      </c>
      <c r="J3356" t="str">
        <f t="shared" si="54"/>
        <v>大类_玄品炼虚丹药</v>
      </c>
      <c r="K3356" s="16" t="s">
        <v>337</v>
      </c>
      <c r="L3356" s="16">
        <v>1</v>
      </c>
      <c r="M3356" s="16" t="s">
        <v>1777</v>
      </c>
      <c r="O3356" s="16">
        <v>0</v>
      </c>
      <c r="P3356" s="16" t="b">
        <v>1</v>
      </c>
      <c r="R3356" s="16" t="b">
        <v>0</v>
      </c>
      <c r="S3356" s="16">
        <v>1</v>
      </c>
      <c r="T3356" s="16" t="s">
        <v>91</v>
      </c>
      <c r="U3356" s="16">
        <v>999</v>
      </c>
      <c r="V3356" s="16" t="s">
        <v>1778</v>
      </c>
      <c r="W3356" s="16">
        <v>31963047</v>
      </c>
      <c r="Y3356" s="16" t="inlineStr">
        <is>
          <t>炼虚境玄品丹药。法术冷却缩减4.5%，持续2700现实秒。</t>
        </is>
      </c>
      <c r="Z3356" s="16" t="inlineStr">
        <is>
          <t>|cff00FF00“灵脉运转有节，术法复起有时；药助缩其间隔。平剂自有其宜，须量药力与丹毒而用。”——《迅脉运法录》|r</t>
        </is>
      </c>
      <c r="AA3356" t="str" s="16">
        <v>炼丹可得。</v>
      </c>
      <c r="AB3356">
        <v>11921047</v>
      </c>
      <c r="AC3356" s="16" t="s">
        <v>1781</v>
      </c>
      <c r="AD3356" s="16">
        <v>40003</v>
      </c>
      <c r="AF3356">
        <v>70003</v>
      </c>
      <c r="AH3356">
        <v>150000</v>
      </c>
      <c r="AI3356" s="16" t="s">
        <v>1777</v>
      </c>
      <c r="AJ3356" s="16" t="s">
        <v>1777</v>
      </c>
      <c r="AK3356" s="16" t="s">
        <v>351</v>
      </c>
    </row>
    <row r="3357" spans="2:37">
      <c r="B3357" s="16" t="n">
        <f>10000000+INDEX(编号表!$B:$B,MATCH(F3357,编号表!$A:$A,0))*100000+INDEX(编号表!$F:$F,MATCH(D3357,编号表!$E:$E,0))*1000+INDEX(编号表!$D:$D,MATCH(E3357,编号表!$C:$C,0))*10000+G3357</f>
        <v>11964047</v>
      </c>
      <c r="C3357" s="16" t="inlineStr">
        <is>
          <t>炼虚迅脉丹</t>
        </is>
      </c>
      <c r="D3357" s="16" t="s">
        <v>108</v>
      </c>
      <c r="E3357" s="16" t="s">
        <v>351</v>
      </c>
      <c r="F3357" s="16" t="s">
        <v>1777</v>
      </c>
      <c r="G3357" s="16">
        <v>47</v>
      </c>
      <c r="I3357" s="16">
        <v>60</v>
      </c>
      <c r="J3357" t="str">
        <f t="shared" si="54"/>
        <v>大类_仙品炼虚丹药</v>
      </c>
      <c r="K3357" s="16" t="s">
        <v>337</v>
      </c>
      <c r="L3357" s="16">
        <v>1</v>
      </c>
      <c r="M3357" s="16" t="s">
        <v>1777</v>
      </c>
      <c r="O3357" s="16">
        <v>0</v>
      </c>
      <c r="P3357" s="16" t="b">
        <v>1</v>
      </c>
      <c r="R3357" s="16" t="b">
        <v>0</v>
      </c>
      <c r="S3357" s="16">
        <v>1</v>
      </c>
      <c r="T3357" s="16" t="s">
        <v>91</v>
      </c>
      <c r="U3357" s="16">
        <v>999</v>
      </c>
      <c r="V3357" s="16" t="s">
        <v>1778</v>
      </c>
      <c r="W3357" s="16">
        <v>31964047</v>
      </c>
      <c r="Y3357" s="16" t="inlineStr">
        <is>
          <t>炼虚境仙品丹药。法术冷却缩减4.5%，持续4860现实秒。</t>
        </is>
      </c>
      <c r="Z3357" s="16" t="inlineStr">
        <is>
          <t>|cff00FF00“灵脉运转有节，术法复起有时；药助缩其间隔。平剂自有其宜，须量药力与丹毒而用。”——《迅脉运法录》|r</t>
        </is>
      </c>
      <c r="AA3357" t="str" s="16">
        <v>炼丹可得。</v>
      </c>
      <c r="AB3357">
        <v>11921047</v>
      </c>
      <c r="AC3357" s="16" t="s">
        <v>1781</v>
      </c>
      <c r="AD3357" s="16">
        <v>40004</v>
      </c>
      <c r="AF3357">
        <v>70004</v>
      </c>
      <c r="AH3357">
        <v>750000</v>
      </c>
      <c r="AI3357" s="16" t="s">
        <v>1777</v>
      </c>
      <c r="AJ3357" s="16" t="s">
        <v>1777</v>
      </c>
      <c r="AK3357" s="16" t="s">
        <v>351</v>
      </c>
    </row>
    <row r="3358" spans="2:37">
      <c r="B3358" s="16" t="n">
        <f>10000000+INDEX(编号表!$B:$B,MATCH(F3358,编号表!$A:$A,0))*100000+INDEX(编号表!$F:$F,MATCH(D3358,编号表!$E:$E,0))*1000+INDEX(编号表!$D:$D,MATCH(E3358,编号表!$C:$C,0))*10000+G3358</f>
        <v>11962048</v>
      </c>
      <c r="C3358" s="16" t="inlineStr">
        <is>
          <t>炼虚温阳迅脉丹</t>
        </is>
      </c>
      <c r="D3358" s="16" t="s">
        <v>102</v>
      </c>
      <c r="E3358" s="16" t="s">
        <v>351</v>
      </c>
      <c r="F3358" s="16" t="s">
        <v>1777</v>
      </c>
      <c r="G3358" s="16">
        <v>48</v>
      </c>
      <c r="I3358" s="16">
        <v>60</v>
      </c>
      <c r="J3358" t="str">
        <f t="shared" si="54"/>
        <v>大类_灵品炼虚丹药</v>
      </c>
      <c r="K3358" s="16" t="s">
        <v>337</v>
      </c>
      <c r="L3358" s="16">
        <v>1</v>
      </c>
      <c r="M3358" s="16" t="s">
        <v>1777</v>
      </c>
      <c r="O3358" s="16">
        <v>0</v>
      </c>
      <c r="P3358" s="16" t="b">
        <v>1</v>
      </c>
      <c r="R3358" s="16" t="b">
        <v>0</v>
      </c>
      <c r="S3358" s="16">
        <v>1</v>
      </c>
      <c r="T3358" s="16" t="s">
        <v>91</v>
      </c>
      <c r="U3358" s="16">
        <v>999</v>
      </c>
      <c r="V3358" s="16" t="s">
        <v>1778</v>
      </c>
      <c r="W3358" s="16">
        <v>31962048</v>
      </c>
      <c r="Y3358" s="16" t="inlineStr">
        <is>
          <t>炼虚境灵品丹药。法术冷却缩减5.25%，持续1500现实秒。</t>
        </is>
      </c>
      <c r="Z3358" s="16" t="inlineStr">
        <is>
          <t>|cff00FF00“灵脉运转有节，术法复起有时；药助缩其间隔。温剂自有其宜，须量药力与丹毒而用。”——《迅脉运法录》|r</t>
        </is>
      </c>
      <c r="AA3358" t="str" s="16">
        <v>炼丹可得。</v>
      </c>
      <c r="AB3358">
        <v>11921048</v>
      </c>
      <c r="AC3358" s="16" t="s">
        <v>1781</v>
      </c>
      <c r="AD3358" s="16">
        <v>40002</v>
      </c>
      <c r="AF3358">
        <v>70002</v>
      </c>
      <c r="AH3358">
        <v>37500</v>
      </c>
      <c r="AI3358" s="16" t="s">
        <v>1777</v>
      </c>
      <c r="AJ3358" s="16" t="s">
        <v>1777</v>
      </c>
      <c r="AK3358" s="16" t="s">
        <v>351</v>
      </c>
    </row>
    <row r="3359" spans="2:37">
      <c r="B3359" s="16" t="n">
        <f>10000000+INDEX(编号表!$B:$B,MATCH(F3359,编号表!$A:$A,0))*100000+INDEX(编号表!$F:$F,MATCH(D3359,编号表!$E:$E,0))*1000+INDEX(编号表!$D:$D,MATCH(E3359,编号表!$C:$C,0))*10000+G3359</f>
        <v>11963048</v>
      </c>
      <c r="C3359" s="16" t="inlineStr">
        <is>
          <t>炼虚温阳迅脉丹</t>
        </is>
      </c>
      <c r="D3359" s="16" t="s">
        <v>105</v>
      </c>
      <c r="E3359" s="16" t="s">
        <v>351</v>
      </c>
      <c r="F3359" s="16" t="s">
        <v>1777</v>
      </c>
      <c r="G3359" s="16">
        <v>48</v>
      </c>
      <c r="I3359" s="16">
        <v>60</v>
      </c>
      <c r="J3359" t="str">
        <f t="shared" si="54"/>
        <v>大类_玄品炼虚丹药</v>
      </c>
      <c r="K3359" s="16" t="s">
        <v>337</v>
      </c>
      <c r="L3359" s="16">
        <v>1</v>
      </c>
      <c r="M3359" s="16" t="s">
        <v>1777</v>
      </c>
      <c r="O3359" s="16">
        <v>0</v>
      </c>
      <c r="P3359" s="16" t="b">
        <v>1</v>
      </c>
      <c r="R3359" s="16" t="b">
        <v>0</v>
      </c>
      <c r="S3359" s="16">
        <v>1</v>
      </c>
      <c r="T3359" s="16" t="s">
        <v>91</v>
      </c>
      <c r="U3359" s="16">
        <v>999</v>
      </c>
      <c r="V3359" s="16" t="s">
        <v>1778</v>
      </c>
      <c r="W3359" s="16">
        <v>31963048</v>
      </c>
      <c r="Y3359" s="16" t="inlineStr">
        <is>
          <t>炼虚境玄品丹药。法术冷却缩减5.25%，持续2700现实秒。</t>
        </is>
      </c>
      <c r="Z3359" s="16" t="inlineStr">
        <is>
          <t>|cff00FF00“灵脉运转有节，术法复起有时；药助缩其间隔。温剂自有其宜，须量药力与丹毒而用。”——《迅脉运法录》|r</t>
        </is>
      </c>
      <c r="AA3359" t="str" s="16">
        <v>炼丹可得。</v>
      </c>
      <c r="AB3359">
        <v>11921048</v>
      </c>
      <c r="AC3359" s="16" t="s">
        <v>1781</v>
      </c>
      <c r="AD3359" s="16">
        <v>40003</v>
      </c>
      <c r="AF3359">
        <v>70003</v>
      </c>
      <c r="AH3359">
        <v>150000</v>
      </c>
      <c r="AI3359" s="16" t="s">
        <v>1777</v>
      </c>
      <c r="AJ3359" s="16" t="s">
        <v>1777</v>
      </c>
      <c r="AK3359" s="16" t="s">
        <v>351</v>
      </c>
    </row>
    <row r="3360" spans="2:37">
      <c r="B3360" s="16" t="n">
        <f>10000000+INDEX(编号表!$B:$B,MATCH(F3360,编号表!$A:$A,0))*100000+INDEX(编号表!$F:$F,MATCH(D3360,编号表!$E:$E,0))*1000+INDEX(编号表!$D:$D,MATCH(E3360,编号表!$C:$C,0))*10000+G3360</f>
        <v>11964048</v>
      </c>
      <c r="C3360" s="16" t="inlineStr">
        <is>
          <t>炼虚温阳迅脉丹</t>
        </is>
      </c>
      <c r="D3360" s="16" t="s">
        <v>108</v>
      </c>
      <c r="E3360" s="16" t="s">
        <v>351</v>
      </c>
      <c r="F3360" s="16" t="s">
        <v>1777</v>
      </c>
      <c r="G3360" s="16">
        <v>48</v>
      </c>
      <c r="I3360" s="16">
        <v>60</v>
      </c>
      <c r="J3360" t="str">
        <f t="shared" si="54"/>
        <v>大类_仙品炼虚丹药</v>
      </c>
      <c r="K3360" s="16" t="s">
        <v>337</v>
      </c>
      <c r="L3360" s="16">
        <v>1</v>
      </c>
      <c r="M3360" s="16" t="s">
        <v>1777</v>
      </c>
      <c r="O3360" s="16">
        <v>0</v>
      </c>
      <c r="P3360" s="16" t="b">
        <v>1</v>
      </c>
      <c r="R3360" s="16" t="b">
        <v>0</v>
      </c>
      <c r="S3360" s="16">
        <v>1</v>
      </c>
      <c r="T3360" s="16" t="s">
        <v>91</v>
      </c>
      <c r="U3360" s="16">
        <v>999</v>
      </c>
      <c r="V3360" s="16" t="s">
        <v>1778</v>
      </c>
      <c r="W3360" s="16">
        <v>31964048</v>
      </c>
      <c r="Y3360" s="16" t="inlineStr">
        <is>
          <t>炼虚境仙品丹药。法术冷却缩减5.25%，持续4860现实秒。</t>
        </is>
      </c>
      <c r="Z3360" s="16" t="inlineStr">
        <is>
          <t>|cff00FF00“灵脉运转有节，术法复起有时；药助缩其间隔。温剂自有其宜，须量药力与丹毒而用。”——《迅脉运法录》|r</t>
        </is>
      </c>
      <c r="AA3360" t="str" s="16">
        <v>炼丹可得。</v>
      </c>
      <c r="AB3360">
        <v>11921048</v>
      </c>
      <c r="AC3360" s="16" t="s">
        <v>1781</v>
      </c>
      <c r="AD3360" s="16">
        <v>40004</v>
      </c>
      <c r="AF3360">
        <v>70004</v>
      </c>
      <c r="AH3360">
        <v>750000</v>
      </c>
      <c r="AI3360" s="16" t="s">
        <v>1777</v>
      </c>
      <c r="AJ3360" s="16" t="s">
        <v>1777</v>
      </c>
      <c r="AK3360" s="16" t="s">
        <v>351</v>
      </c>
    </row>
    <row r="3361" spans="2:37">
      <c r="B3361" s="16" t="n">
        <f>10000000+INDEX(编号表!$B:$B,MATCH(F3361,编号表!$A:$A,0))*100000+INDEX(编号表!$F:$F,MATCH(D3361,编号表!$E:$E,0))*1000+INDEX(编号表!$D:$D,MATCH(E3361,编号表!$C:$C,0))*10000+G3361</f>
        <v>11962049</v>
      </c>
      <c r="C3361" s="16" t="inlineStr">
        <is>
          <t>炼虚烈阳迅脉丹</t>
        </is>
      </c>
      <c r="D3361" s="16" t="s">
        <v>102</v>
      </c>
      <c r="E3361" s="16" t="s">
        <v>351</v>
      </c>
      <c r="F3361" s="16" t="s">
        <v>1777</v>
      </c>
      <c r="G3361" s="16">
        <v>49</v>
      </c>
      <c r="I3361" s="16">
        <v>60</v>
      </c>
      <c r="J3361" t="str">
        <f t="shared" si="54"/>
        <v>大类_灵品炼虚丹药</v>
      </c>
      <c r="K3361" s="16" t="s">
        <v>337</v>
      </c>
      <c r="L3361" s="16">
        <v>1</v>
      </c>
      <c r="M3361" s="16" t="s">
        <v>1777</v>
      </c>
      <c r="O3361" s="16">
        <v>0</v>
      </c>
      <c r="P3361" s="16" t="b">
        <v>1</v>
      </c>
      <c r="R3361" s="16" t="b">
        <v>0</v>
      </c>
      <c r="S3361" s="16">
        <v>1</v>
      </c>
      <c r="T3361" s="16" t="s">
        <v>91</v>
      </c>
      <c r="U3361" s="16">
        <v>999</v>
      </c>
      <c r="V3361" s="16" t="s">
        <v>1778</v>
      </c>
      <c r="W3361" s="16">
        <v>31962049</v>
      </c>
      <c r="Y3361" s="16" t="inlineStr">
        <is>
          <t>炼虚境灵品丹药。法术冷却缩减6%，持续900现实秒。</t>
        </is>
      </c>
      <c r="Z3361" s="16" t="inlineStr">
        <is>
          <t>|cff00FF00“灵脉运转有节，术法复起有时；药助缩其间隔。热剂自有其宜，须量药力与丹毒而用。”——《迅脉运法录》|r</t>
        </is>
      </c>
      <c r="AA3361" t="str" s="16">
        <v>炼丹可得。</v>
      </c>
      <c r="AB3361">
        <v>11921049</v>
      </c>
      <c r="AC3361" s="16" t="s">
        <v>1781</v>
      </c>
      <c r="AD3361" s="16">
        <v>40002</v>
      </c>
      <c r="AF3361">
        <v>70002</v>
      </c>
      <c r="AH3361">
        <v>37500</v>
      </c>
      <c r="AI3361" s="16" t="s">
        <v>1777</v>
      </c>
      <c r="AJ3361" s="16" t="s">
        <v>1777</v>
      </c>
      <c r="AK3361" s="16" t="s">
        <v>351</v>
      </c>
    </row>
    <row r="3362" spans="2:37">
      <c r="B3362" s="16" t="n">
        <f>10000000+INDEX(编号表!$B:$B,MATCH(F3362,编号表!$A:$A,0))*100000+INDEX(编号表!$F:$F,MATCH(D3362,编号表!$E:$E,0))*1000+INDEX(编号表!$D:$D,MATCH(E3362,编号表!$C:$C,0))*10000+G3362</f>
        <v>11963049</v>
      </c>
      <c r="C3362" s="16" t="inlineStr">
        <is>
          <t>炼虚烈阳迅脉丹</t>
        </is>
      </c>
      <c r="D3362" s="16" t="s">
        <v>105</v>
      </c>
      <c r="E3362" s="16" t="s">
        <v>351</v>
      </c>
      <c r="F3362" s="16" t="s">
        <v>1777</v>
      </c>
      <c r="G3362" s="16">
        <v>49</v>
      </c>
      <c r="I3362" s="16">
        <v>60</v>
      </c>
      <c r="J3362" t="str">
        <f t="shared" si="54"/>
        <v>大类_玄品炼虚丹药</v>
      </c>
      <c r="K3362" s="16" t="s">
        <v>337</v>
      </c>
      <c r="L3362" s="16">
        <v>1</v>
      </c>
      <c r="M3362" s="16" t="s">
        <v>1777</v>
      </c>
      <c r="O3362" s="16">
        <v>0</v>
      </c>
      <c r="P3362" s="16" t="b">
        <v>1</v>
      </c>
      <c r="R3362" s="16" t="b">
        <v>0</v>
      </c>
      <c r="S3362" s="16">
        <v>1</v>
      </c>
      <c r="T3362" s="16" t="s">
        <v>91</v>
      </c>
      <c r="U3362" s="16">
        <v>999</v>
      </c>
      <c r="V3362" s="16" t="s">
        <v>1778</v>
      </c>
      <c r="W3362" s="16">
        <v>31963049</v>
      </c>
      <c r="Y3362" s="16" t="inlineStr">
        <is>
          <t>炼虚境玄品丹药。法术冷却缩减6%，持续1620现实秒。</t>
        </is>
      </c>
      <c r="Z3362" s="16" t="inlineStr">
        <is>
          <t>|cff00FF00“灵脉运转有节，术法复起有时；药助缩其间隔。热剂自有其宜，须量药力与丹毒而用。”——《迅脉运法录》|r</t>
        </is>
      </c>
      <c r="AA3362" t="str" s="16">
        <v>炼丹可得。</v>
      </c>
      <c r="AB3362">
        <v>11921049</v>
      </c>
      <c r="AC3362" s="16" t="s">
        <v>1781</v>
      </c>
      <c r="AD3362" s="16">
        <v>40003</v>
      </c>
      <c r="AF3362">
        <v>70003</v>
      </c>
      <c r="AH3362">
        <v>150000</v>
      </c>
      <c r="AI3362" s="16" t="s">
        <v>1777</v>
      </c>
      <c r="AJ3362" s="16" t="s">
        <v>1777</v>
      </c>
      <c r="AK3362" s="16" t="s">
        <v>351</v>
      </c>
    </row>
    <row r="3363" spans="2:37">
      <c r="B3363" s="16" t="n">
        <f>10000000+INDEX(编号表!$B:$B,MATCH(F3363,编号表!$A:$A,0))*100000+INDEX(编号表!$F:$F,MATCH(D3363,编号表!$E:$E,0))*1000+INDEX(编号表!$D:$D,MATCH(E3363,编号表!$C:$C,0))*10000+G3363</f>
        <v>11964049</v>
      </c>
      <c r="C3363" s="16" t="inlineStr">
        <is>
          <t>炼虚烈阳迅脉丹</t>
        </is>
      </c>
      <c r="D3363" s="16" t="s">
        <v>108</v>
      </c>
      <c r="E3363" s="16" t="s">
        <v>351</v>
      </c>
      <c r="F3363" s="16" t="s">
        <v>1777</v>
      </c>
      <c r="G3363" s="16">
        <v>49</v>
      </c>
      <c r="I3363" s="16">
        <v>60</v>
      </c>
      <c r="J3363" t="str">
        <f t="shared" si="54"/>
        <v>大类_仙品炼虚丹药</v>
      </c>
      <c r="K3363" s="16" t="s">
        <v>337</v>
      </c>
      <c r="L3363" s="16">
        <v>1</v>
      </c>
      <c r="M3363" s="16" t="s">
        <v>1777</v>
      </c>
      <c r="O3363" s="16">
        <v>0</v>
      </c>
      <c r="P3363" s="16" t="b">
        <v>1</v>
      </c>
      <c r="R3363" s="16" t="b">
        <v>0</v>
      </c>
      <c r="S3363" s="16">
        <v>1</v>
      </c>
      <c r="T3363" s="16" t="s">
        <v>91</v>
      </c>
      <c r="U3363" s="16">
        <v>999</v>
      </c>
      <c r="V3363" s="16" t="s">
        <v>1778</v>
      </c>
      <c r="W3363" s="16">
        <v>31964049</v>
      </c>
      <c r="Y3363" s="16" t="inlineStr">
        <is>
          <t>炼虚境仙品丹药。法术冷却缩减6%，持续2916现实秒。</t>
        </is>
      </c>
      <c r="Z3363" s="16" t="inlineStr">
        <is>
          <t>|cff00FF00“灵脉运转有节，术法复起有时；药助缩其间隔。热剂自有其宜，须量药力与丹毒而用。”——《迅脉运法录》|r</t>
        </is>
      </c>
      <c r="AA3363" t="str" s="16">
        <v>炼丹可得。</v>
      </c>
      <c r="AB3363">
        <v>11921049</v>
      </c>
      <c r="AC3363" s="16" t="s">
        <v>1781</v>
      </c>
      <c r="AD3363" s="16">
        <v>40004</v>
      </c>
      <c r="AF3363">
        <v>70004</v>
      </c>
      <c r="AH3363">
        <v>750000</v>
      </c>
      <c r="AI3363" s="16" t="s">
        <v>1777</v>
      </c>
      <c r="AJ3363" s="16" t="s">
        <v>1777</v>
      </c>
      <c r="AK3363" s="16" t="s">
        <v>351</v>
      </c>
    </row>
    <row r="3364" spans="2:37">
      <c r="B3364" s="16" t="n">
        <f>10000000+INDEX(编号表!$B:$B,MATCH(F3364,编号表!$A:$A,0))*100000+INDEX(编号表!$F:$F,MATCH(D3364,编号表!$E:$E,0))*1000+INDEX(编号表!$D:$D,MATCH(E3364,编号表!$C:$C,0))*10000+G3364</f>
        <v>11962050</v>
      </c>
      <c r="C3364" s="16" t="s">
        <v>4105</v>
      </c>
      <c r="D3364" s="16" t="s">
        <v>102</v>
      </c>
      <c r="E3364" s="16" t="s">
        <v>351</v>
      </c>
      <c r="F3364" s="16" t="s">
        <v>1777</v>
      </c>
      <c r="G3364" s="16">
        <v>50</v>
      </c>
      <c r="I3364" s="16">
        <v>60</v>
      </c>
      <c r="J3364" t="str">
        <f t="shared" si="54"/>
        <v>大类_灵品炼虚丹药</v>
      </c>
      <c r="K3364" s="16" t="s">
        <v>337</v>
      </c>
      <c r="L3364" s="16">
        <v>1</v>
      </c>
      <c r="M3364" s="16" t="s">
        <v>1777</v>
      </c>
      <c r="O3364" s="16">
        <v>0</v>
      </c>
      <c r="P3364" s="16" t="b">
        <v>1</v>
      </c>
      <c r="R3364" s="16" t="b">
        <v>0</v>
      </c>
      <c r="S3364" s="16">
        <v>1</v>
      </c>
      <c r="T3364" s="16" t="s">
        <v>91</v>
      </c>
      <c r="U3364" s="16">
        <v>999</v>
      </c>
      <c r="V3364" s="16" t="s">
        <v>1778</v>
      </c>
      <c r="W3364" s="16">
        <v>31962050</v>
      </c>
      <c r="Y3364" s="16" t="inlineStr">
        <is>
          <t>炼虚境灵品丹药。清除对应味池杂质总量1907064点，按300现实秒的经过时间线性结算（操作时补结差额）。</t>
        </is>
      </c>
      <c r="Z3364" s="16" t="inlineStr">
        <is>
          <t>|cff00FF00“骨底积浊得清，根基乃少其滞。寒剂自有其宜，须量药力与丹毒而用。”——《骨底澄浊录》|r</t>
        </is>
      </c>
      <c r="AA3364" t="str" s="16">
        <v>炼丹可得。</v>
      </c>
      <c r="AB3364">
        <v>11921050</v>
      </c>
      <c r="AC3364" s="16" t="s">
        <v>1781</v>
      </c>
      <c r="AD3364" s="16">
        <v>40002</v>
      </c>
      <c r="AF3364">
        <v>70002</v>
      </c>
      <c r="AH3364">
        <v>37500</v>
      </c>
      <c r="AI3364" s="16" t="s">
        <v>1777</v>
      </c>
      <c r="AJ3364" s="16" t="s">
        <v>1777</v>
      </c>
      <c r="AK3364" s="16" t="s">
        <v>351</v>
      </c>
    </row>
    <row r="3365" spans="2:37">
      <c r="B3365" s="16" t="n">
        <f>10000000+INDEX(编号表!$B:$B,MATCH(F3365,编号表!$A:$A,0))*100000+INDEX(编号表!$F:$F,MATCH(D3365,编号表!$E:$E,0))*1000+INDEX(编号表!$D:$D,MATCH(E3365,编号表!$C:$C,0))*10000+G3365</f>
        <v>11963050</v>
      </c>
      <c r="C3365" s="16" t="s">
        <v>4105</v>
      </c>
      <c r="D3365" s="16" t="s">
        <v>105</v>
      </c>
      <c r="E3365" s="16" t="s">
        <v>351</v>
      </c>
      <c r="F3365" s="16" t="s">
        <v>1777</v>
      </c>
      <c r="G3365" s="16">
        <v>50</v>
      </c>
      <c r="I3365" s="16">
        <v>60</v>
      </c>
      <c r="J3365" t="str">
        <f t="shared" si="54"/>
        <v>大类_玄品炼虚丹药</v>
      </c>
      <c r="K3365" s="16" t="s">
        <v>337</v>
      </c>
      <c r="L3365" s="16">
        <v>1</v>
      </c>
      <c r="M3365" s="16" t="s">
        <v>1777</v>
      </c>
      <c r="O3365" s="16">
        <v>0</v>
      </c>
      <c r="P3365" s="16" t="b">
        <v>1</v>
      </c>
      <c r="R3365" s="16" t="b">
        <v>0</v>
      </c>
      <c r="S3365" s="16">
        <v>1</v>
      </c>
      <c r="T3365" s="16" t="s">
        <v>91</v>
      </c>
      <c r="U3365" s="16">
        <v>999</v>
      </c>
      <c r="V3365" s="16" t="s">
        <v>1778</v>
      </c>
      <c r="W3365" s="16">
        <v>31963050</v>
      </c>
      <c r="Y3365" s="16" t="inlineStr">
        <is>
          <t>炼虚境玄品丹药。清除对应味池杂质总量3292730点，按300现实秒的经过时间线性结算（操作时补结差额）。</t>
        </is>
      </c>
      <c r="Z3365" s="16" t="inlineStr">
        <is>
          <t>|cff00FF00“骨底积浊得清，根基乃少其滞。寒剂自有其宜，须量药力与丹毒而用。”——《骨底澄浊录》|r</t>
        </is>
      </c>
      <c r="AA3365" t="str" s="16">
        <v>炼丹可得。</v>
      </c>
      <c r="AB3365">
        <v>11921050</v>
      </c>
      <c r="AC3365" s="16" t="s">
        <v>1781</v>
      </c>
      <c r="AD3365" s="16">
        <v>40003</v>
      </c>
      <c r="AF3365">
        <v>70003</v>
      </c>
      <c r="AH3365">
        <v>150000</v>
      </c>
      <c r="AI3365" s="16" t="s">
        <v>1777</v>
      </c>
      <c r="AJ3365" s="16" t="s">
        <v>1777</v>
      </c>
      <c r="AK3365" s="16" t="s">
        <v>351</v>
      </c>
    </row>
    <row r="3366" spans="2:37">
      <c r="B3366" s="16" t="n">
        <f>10000000+INDEX(编号表!$B:$B,MATCH(F3366,编号表!$A:$A,0))*100000+INDEX(编号表!$F:$F,MATCH(D3366,编号表!$E:$E,0))*1000+INDEX(编号表!$D:$D,MATCH(E3366,编号表!$C:$C,0))*10000+G3366</f>
        <v>11964050</v>
      </c>
      <c r="C3366" s="16" t="s">
        <v>4105</v>
      </c>
      <c r="D3366" s="16" t="s">
        <v>108</v>
      </c>
      <c r="E3366" s="16" t="s">
        <v>351</v>
      </c>
      <c r="F3366" s="16" t="s">
        <v>1777</v>
      </c>
      <c r="G3366" s="16">
        <v>50</v>
      </c>
      <c r="I3366" s="16">
        <v>60</v>
      </c>
      <c r="J3366" t="str">
        <f t="shared" si="54"/>
        <v>大类_仙品炼虚丹药</v>
      </c>
      <c r="K3366" s="16" t="s">
        <v>337</v>
      </c>
      <c r="L3366" s="16">
        <v>1</v>
      </c>
      <c r="M3366" s="16" t="s">
        <v>1777</v>
      </c>
      <c r="O3366" s="16">
        <v>0</v>
      </c>
      <c r="P3366" s="16" t="b">
        <v>1</v>
      </c>
      <c r="R3366" s="16" t="b">
        <v>0</v>
      </c>
      <c r="S3366" s="16">
        <v>1</v>
      </c>
      <c r="T3366" s="16" t="s">
        <v>91</v>
      </c>
      <c r="U3366" s="16">
        <v>999</v>
      </c>
      <c r="V3366" s="16" t="s">
        <v>1778</v>
      </c>
      <c r="W3366" s="16">
        <v>31964050</v>
      </c>
      <c r="Y3366" s="16" t="inlineStr">
        <is>
          <t>炼虚境仙品丹药。清除对应味池杂质总量5786967点，按300现实秒的经过时间线性结算（操作时补结差额）。</t>
        </is>
      </c>
      <c r="Z3366" s="16" t="inlineStr">
        <is>
          <t>|cff00FF00“骨底积浊得清，根基乃少其滞。寒剂自有其宜，须量药力与丹毒而用。”——《骨底澄浊录》|r</t>
        </is>
      </c>
      <c r="AA3366" t="str" s="16">
        <v>炼丹可得。</v>
      </c>
      <c r="AB3366">
        <v>11921050</v>
      </c>
      <c r="AC3366" s="16" t="s">
        <v>1781</v>
      </c>
      <c r="AD3366" s="16">
        <v>40004</v>
      </c>
      <c r="AF3366">
        <v>70004</v>
      </c>
      <c r="AH3366">
        <v>750000</v>
      </c>
      <c r="AI3366" s="16" t="s">
        <v>1777</v>
      </c>
      <c r="AJ3366" s="16" t="s">
        <v>1777</v>
      </c>
      <c r="AK3366" s="16" t="s">
        <v>351</v>
      </c>
    </row>
    <row r="3367" spans="2:37">
      <c r="B3367" s="16" t="n">
        <f>10000000+INDEX(编号表!$B:$B,MATCH(F3367,编号表!$A:$A,0))*100000+INDEX(编号表!$F:$F,MATCH(D3367,编号表!$E:$E,0))*1000+INDEX(编号表!$D:$D,MATCH(E3367,编号表!$C:$C,0))*10000+G3367</f>
        <v>11962051</v>
      </c>
      <c r="C3367" s="16" t="s">
        <v>4109</v>
      </c>
      <c r="D3367" s="16" t="s">
        <v>102</v>
      </c>
      <c r="E3367" s="16" t="s">
        <v>351</v>
      </c>
      <c r="F3367" s="16" t="s">
        <v>1777</v>
      </c>
      <c r="G3367" s="16">
        <v>51</v>
      </c>
      <c r="I3367" s="16">
        <v>60</v>
      </c>
      <c r="J3367" t="str">
        <f t="shared" si="54"/>
        <v>大类_灵品炼虚丹药</v>
      </c>
      <c r="K3367" s="16" t="s">
        <v>337</v>
      </c>
      <c r="L3367" s="16">
        <v>1</v>
      </c>
      <c r="M3367" s="16" t="s">
        <v>1777</v>
      </c>
      <c r="O3367" s="16">
        <v>0</v>
      </c>
      <c r="P3367" s="16" t="b">
        <v>1</v>
      </c>
      <c r="R3367" s="16" t="b">
        <v>0</v>
      </c>
      <c r="S3367" s="16">
        <v>1</v>
      </c>
      <c r="T3367" s="16" t="s">
        <v>91</v>
      </c>
      <c r="U3367" s="16">
        <v>999</v>
      </c>
      <c r="V3367" s="16" t="s">
        <v>1778</v>
      </c>
      <c r="W3367" s="16">
        <v>31962051</v>
      </c>
      <c r="Y3367" s="16" t="inlineStr">
        <is>
          <t>炼虚境灵品丹药。清除对应味池杂质总量1141614点，按60现实秒的经过时间线性结算（操作时补结差额）。</t>
        </is>
      </c>
      <c r="Z3367" s="16" t="inlineStr">
        <is>
          <t>|cff00FF00“骨底积浊得清，根基乃少其滞。凉剂自有其宜，须量药力与丹毒而用。”——《骨底澄浊录》|r</t>
        </is>
      </c>
      <c r="AA3367" t="str" s="16">
        <v>炼丹可得。</v>
      </c>
      <c r="AB3367">
        <v>11921051</v>
      </c>
      <c r="AC3367" s="16" t="s">
        <v>1781</v>
      </c>
      <c r="AD3367" s="16">
        <v>40002</v>
      </c>
      <c r="AF3367">
        <v>70002</v>
      </c>
      <c r="AH3367">
        <v>37500</v>
      </c>
      <c r="AI3367" s="16" t="s">
        <v>1777</v>
      </c>
      <c r="AJ3367" s="16" t="s">
        <v>1777</v>
      </c>
      <c r="AK3367" s="16" t="s">
        <v>351</v>
      </c>
    </row>
    <row r="3368" spans="2:37">
      <c r="B3368" s="16" t="n">
        <f>10000000+INDEX(编号表!$B:$B,MATCH(F3368,编号表!$A:$A,0))*100000+INDEX(编号表!$F:$F,MATCH(D3368,编号表!$E:$E,0))*1000+INDEX(编号表!$D:$D,MATCH(E3368,编号表!$C:$C,0))*10000+G3368</f>
        <v>11963051</v>
      </c>
      <c r="C3368" s="16" t="s">
        <v>4109</v>
      </c>
      <c r="D3368" s="16" t="s">
        <v>105</v>
      </c>
      <c r="E3368" s="16" t="s">
        <v>351</v>
      </c>
      <c r="F3368" s="16" t="s">
        <v>1777</v>
      </c>
      <c r="G3368" s="16">
        <v>51</v>
      </c>
      <c r="I3368" s="16">
        <v>60</v>
      </c>
      <c r="J3368" t="str">
        <f t="shared" si="54"/>
        <v>大类_玄品炼虚丹药</v>
      </c>
      <c r="K3368" s="16" t="s">
        <v>337</v>
      </c>
      <c r="L3368" s="16">
        <v>1</v>
      </c>
      <c r="M3368" s="16" t="s">
        <v>1777</v>
      </c>
      <c r="O3368" s="16">
        <v>0</v>
      </c>
      <c r="P3368" s="16" t="b">
        <v>1</v>
      </c>
      <c r="R3368" s="16" t="b">
        <v>0</v>
      </c>
      <c r="S3368" s="16">
        <v>1</v>
      </c>
      <c r="T3368" s="16" t="s">
        <v>91</v>
      </c>
      <c r="U3368" s="16">
        <v>999</v>
      </c>
      <c r="V3368" s="16" t="s">
        <v>1778</v>
      </c>
      <c r="W3368" s="16">
        <v>31963051</v>
      </c>
      <c r="Y3368" s="16" t="inlineStr">
        <is>
          <t>炼虚境玄品丹药。清除对应味池杂质总量1897441点，按60现实秒的经过时间线性结算（操作时补结差额）。</t>
        </is>
      </c>
      <c r="Z3368" s="16" t="inlineStr">
        <is>
          <t>|cff00FF00“骨底积浊得清，根基乃少其滞。凉剂自有其宜，须量药力与丹毒而用。”——《骨底澄浊录》|r</t>
        </is>
      </c>
      <c r="AA3368" t="str" s="16">
        <v>炼丹可得。</v>
      </c>
      <c r="AB3368">
        <v>11921051</v>
      </c>
      <c r="AC3368" s="16" t="s">
        <v>1781</v>
      </c>
      <c r="AD3368" s="16">
        <v>40003</v>
      </c>
      <c r="AF3368">
        <v>70003</v>
      </c>
      <c r="AH3368">
        <v>150000</v>
      </c>
      <c r="AI3368" s="16" t="s">
        <v>1777</v>
      </c>
      <c r="AJ3368" s="16" t="s">
        <v>1777</v>
      </c>
      <c r="AK3368" s="16" t="s">
        <v>351</v>
      </c>
    </row>
    <row r="3369" spans="2:37">
      <c r="B3369" s="16" t="n">
        <f>10000000+INDEX(编号表!$B:$B,MATCH(F3369,编号表!$A:$A,0))*100000+INDEX(编号表!$F:$F,MATCH(D3369,编号表!$E:$E,0))*1000+INDEX(编号表!$D:$D,MATCH(E3369,编号表!$C:$C,0))*10000+G3369</f>
        <v>11964051</v>
      </c>
      <c r="C3369" s="16" t="s">
        <v>4109</v>
      </c>
      <c r="D3369" s="16" t="s">
        <v>108</v>
      </c>
      <c r="E3369" s="16" t="s">
        <v>351</v>
      </c>
      <c r="F3369" s="16" t="s">
        <v>1777</v>
      </c>
      <c r="G3369" s="16">
        <v>51</v>
      </c>
      <c r="I3369" s="16">
        <v>60</v>
      </c>
      <c r="J3369" t="str">
        <f t="shared" si="54"/>
        <v>大类_仙品炼虚丹药</v>
      </c>
      <c r="K3369" s="16" t="s">
        <v>337</v>
      </c>
      <c r="L3369" s="16">
        <v>1</v>
      </c>
      <c r="M3369" s="16" t="s">
        <v>1777</v>
      </c>
      <c r="O3369" s="16">
        <v>0</v>
      </c>
      <c r="P3369" s="16" t="b">
        <v>1</v>
      </c>
      <c r="R3369" s="16" t="b">
        <v>0</v>
      </c>
      <c r="S3369" s="16">
        <v>1</v>
      </c>
      <c r="T3369" s="16" t="s">
        <v>91</v>
      </c>
      <c r="U3369" s="16">
        <v>999</v>
      </c>
      <c r="V3369" s="16" t="s">
        <v>1778</v>
      </c>
      <c r="W3369" s="16">
        <v>31964051</v>
      </c>
      <c r="Y3369" s="16" t="inlineStr">
        <is>
          <t>炼虚境仙品丹药。清除对应味池杂质总量3257946点，按60现实秒的经过时间线性结算（操作时补结差额）。</t>
        </is>
      </c>
      <c r="Z3369" s="16" t="inlineStr">
        <is>
          <t>|cff00FF00“骨底积浊得清，根基乃少其滞。凉剂自有其宜，须量药力与丹毒而用。”——《骨底澄浊录》|r</t>
        </is>
      </c>
      <c r="AA3369" t="str" s="16">
        <v>炼丹可得。</v>
      </c>
      <c r="AB3369">
        <v>11921051</v>
      </c>
      <c r="AC3369" s="16" t="s">
        <v>1781</v>
      </c>
      <c r="AD3369" s="16">
        <v>40004</v>
      </c>
      <c r="AF3369">
        <v>70004</v>
      </c>
      <c r="AH3369">
        <v>750000</v>
      </c>
      <c r="AI3369" s="16" t="s">
        <v>1777</v>
      </c>
      <c r="AJ3369" s="16" t="s">
        <v>1777</v>
      </c>
      <c r="AK3369" s="16" t="s">
        <v>351</v>
      </c>
    </row>
    <row r="3370" spans="2:37">
      <c r="B3370" s="16" t="n">
        <f>10000000+INDEX(编号表!$B:$B,MATCH(F3370,编号表!$A:$A,0))*100000+INDEX(编号表!$F:$F,MATCH(D3370,编号表!$E:$E,0))*1000+INDEX(编号表!$D:$D,MATCH(E3370,编号表!$C:$C,0))*10000+G3370</f>
        <v>11962052</v>
      </c>
      <c r="C3370" s="16" t="s">
        <v>4113</v>
      </c>
      <c r="D3370" s="16" t="s">
        <v>102</v>
      </c>
      <c r="E3370" s="16" t="s">
        <v>351</v>
      </c>
      <c r="F3370" s="16" t="s">
        <v>1777</v>
      </c>
      <c r="G3370" s="16">
        <v>52</v>
      </c>
      <c r="I3370" s="16">
        <v>60</v>
      </c>
      <c r="J3370" t="str">
        <f t="shared" si="54"/>
        <v>大类_灵品炼虚丹药</v>
      </c>
      <c r="K3370" s="16" t="s">
        <v>337</v>
      </c>
      <c r="L3370" s="16">
        <v>1</v>
      </c>
      <c r="M3370" s="16" t="s">
        <v>1777</v>
      </c>
      <c r="O3370" s="16">
        <v>0</v>
      </c>
      <c r="P3370" s="16" t="b">
        <v>1</v>
      </c>
      <c r="R3370" s="16" t="b">
        <v>0</v>
      </c>
      <c r="S3370" s="16">
        <v>1</v>
      </c>
      <c r="T3370" s="16" t="s">
        <v>91</v>
      </c>
      <c r="U3370" s="16">
        <v>999</v>
      </c>
      <c r="V3370" s="16" t="s">
        <v>1778</v>
      </c>
      <c r="W3370" s="16">
        <v>31962052</v>
      </c>
      <c r="Y3370" s="16" t="inlineStr">
        <is>
          <t>炼虚境灵品丹药。清除对应味池杂质总量1399680点，按60现实秒的经过时间线性结算（操作时补结差额）。</t>
        </is>
      </c>
      <c r="Z3370" s="16" t="inlineStr">
        <is>
          <t>|cff00FF00“骨底积浊得清，根基乃少其滞。平剂自有其宜，须量药力与丹毒而用。”——《骨底澄浊录》|r</t>
        </is>
      </c>
      <c r="AA3370" t="str" s="16">
        <v>炼丹可得。</v>
      </c>
      <c r="AB3370">
        <v>11921052</v>
      </c>
      <c r="AC3370" s="16" t="s">
        <v>1781</v>
      </c>
      <c r="AD3370" s="16">
        <v>40002</v>
      </c>
      <c r="AF3370">
        <v>70002</v>
      </c>
      <c r="AH3370">
        <v>37500</v>
      </c>
      <c r="AI3370" s="16" t="s">
        <v>1777</v>
      </c>
      <c r="AJ3370" s="16" t="s">
        <v>1777</v>
      </c>
      <c r="AK3370" s="16" t="s">
        <v>351</v>
      </c>
    </row>
    <row r="3371" spans="2:37">
      <c r="B3371" s="16" t="n">
        <f>10000000+INDEX(编号表!$B:$B,MATCH(F3371,编号表!$A:$A,0))*100000+INDEX(编号表!$F:$F,MATCH(D3371,编号表!$E:$E,0))*1000+INDEX(编号表!$D:$D,MATCH(E3371,编号表!$C:$C,0))*10000+G3371</f>
        <v>11963052</v>
      </c>
      <c r="C3371" s="16" t="s">
        <v>4113</v>
      </c>
      <c r="D3371" s="16" t="s">
        <v>105</v>
      </c>
      <c r="E3371" s="16" t="s">
        <v>351</v>
      </c>
      <c r="F3371" s="16" t="s">
        <v>1777</v>
      </c>
      <c r="G3371" s="16">
        <v>52</v>
      </c>
      <c r="I3371" s="16">
        <v>60</v>
      </c>
      <c r="J3371" t="str">
        <f t="shared" si="54"/>
        <v>大类_玄品炼虚丹药</v>
      </c>
      <c r="K3371" s="16" t="s">
        <v>337</v>
      </c>
      <c r="L3371" s="16">
        <v>1</v>
      </c>
      <c r="M3371" s="16" t="s">
        <v>1777</v>
      </c>
      <c r="O3371" s="16">
        <v>0</v>
      </c>
      <c r="P3371" s="16" t="b">
        <v>1</v>
      </c>
      <c r="R3371" s="16" t="b">
        <v>0</v>
      </c>
      <c r="S3371" s="16">
        <v>1</v>
      </c>
      <c r="T3371" s="16" t="s">
        <v>91</v>
      </c>
      <c r="U3371" s="16">
        <v>999</v>
      </c>
      <c r="V3371" s="16" t="s">
        <v>1778</v>
      </c>
      <c r="W3371" s="16">
        <v>31963052</v>
      </c>
      <c r="Y3371" s="16" t="inlineStr">
        <is>
          <t>炼虚境玄品丹药。清除对应味池杂质总量2344481点，按60现实秒的经过时间线性结算（操作时补结差额）。</t>
        </is>
      </c>
      <c r="Z3371" s="16" t="inlineStr">
        <is>
          <t>|cff00FF00“骨底积浊得清，根基乃少其滞。平剂自有其宜，须量药力与丹毒而用。”——《骨底澄浊录》|r</t>
        </is>
      </c>
      <c r="AA3371" t="str" s="16">
        <v>炼丹可得。</v>
      </c>
      <c r="AB3371">
        <v>11921052</v>
      </c>
      <c r="AC3371" s="16" t="s">
        <v>1781</v>
      </c>
      <c r="AD3371" s="16">
        <v>40003</v>
      </c>
      <c r="AF3371">
        <v>70003</v>
      </c>
      <c r="AH3371">
        <v>150000</v>
      </c>
      <c r="AI3371" s="16" t="s">
        <v>1777</v>
      </c>
      <c r="AJ3371" s="16" t="s">
        <v>1777</v>
      </c>
      <c r="AK3371" s="16" t="s">
        <v>351</v>
      </c>
    </row>
    <row r="3372" spans="2:37">
      <c r="B3372" s="16" t="n">
        <f>10000000+INDEX(编号表!$B:$B,MATCH(F3372,编号表!$A:$A,0))*100000+INDEX(编号表!$F:$F,MATCH(D3372,编号表!$E:$E,0))*1000+INDEX(编号表!$D:$D,MATCH(E3372,编号表!$C:$C,0))*10000+G3372</f>
        <v>11964052</v>
      </c>
      <c r="C3372" s="16" t="s">
        <v>4113</v>
      </c>
      <c r="D3372" s="16" t="s">
        <v>108</v>
      </c>
      <c r="E3372" s="16" t="s">
        <v>351</v>
      </c>
      <c r="F3372" s="16" t="s">
        <v>1777</v>
      </c>
      <c r="G3372" s="16">
        <v>52</v>
      </c>
      <c r="I3372" s="16">
        <v>60</v>
      </c>
      <c r="J3372" t="str">
        <f t="shared" si="54"/>
        <v>大类_仙品炼虚丹药</v>
      </c>
      <c r="K3372" s="16" t="s">
        <v>337</v>
      </c>
      <c r="L3372" s="16">
        <v>1</v>
      </c>
      <c r="M3372" s="16" t="s">
        <v>1777</v>
      </c>
      <c r="O3372" s="16">
        <v>0</v>
      </c>
      <c r="P3372" s="16" t="b">
        <v>1</v>
      </c>
      <c r="R3372" s="16" t="b">
        <v>0</v>
      </c>
      <c r="S3372" s="16">
        <v>1</v>
      </c>
      <c r="T3372" s="16" t="s">
        <v>91</v>
      </c>
      <c r="U3372" s="16">
        <v>999</v>
      </c>
      <c r="V3372" s="16" t="s">
        <v>1778</v>
      </c>
      <c r="W3372" s="16">
        <v>31964052</v>
      </c>
      <c r="Y3372" s="16" t="inlineStr">
        <is>
          <t>炼虚境仙品丹药。清除对应味池杂质总量4045045点，按60现实秒的经过时间线性结算（操作时补结差额）。</t>
        </is>
      </c>
      <c r="Z3372" s="16" t="inlineStr">
        <is>
          <t>|cff00FF00“骨底积浊得清，根基乃少其滞。平剂自有其宜，须量药力与丹毒而用。”——《骨底澄浊录》|r</t>
        </is>
      </c>
      <c r="AA3372" t="str" s="16">
        <v>炼丹可得。</v>
      </c>
      <c r="AB3372">
        <v>11921052</v>
      </c>
      <c r="AC3372" s="16" t="s">
        <v>1781</v>
      </c>
      <c r="AD3372" s="16">
        <v>40004</v>
      </c>
      <c r="AF3372">
        <v>70004</v>
      </c>
      <c r="AH3372">
        <v>750000</v>
      </c>
      <c r="AI3372" s="16" t="s">
        <v>1777</v>
      </c>
      <c r="AJ3372" s="16" t="s">
        <v>1777</v>
      </c>
      <c r="AK3372" s="16" t="s">
        <v>351</v>
      </c>
    </row>
    <row r="3373" spans="2:37">
      <c r="B3373" s="16" t="n">
        <f>10000000+INDEX(编号表!$B:$B,MATCH(F3373,编号表!$A:$A,0))*100000+INDEX(编号表!$F:$F,MATCH(D3373,编号表!$E:$E,0))*1000+INDEX(编号表!$D:$D,MATCH(E3373,编号表!$C:$C,0))*10000+G3373</f>
        <v>11962053</v>
      </c>
      <c r="C3373" s="16" t="s">
        <v>4117</v>
      </c>
      <c r="D3373" s="16" t="s">
        <v>102</v>
      </c>
      <c r="E3373" s="16" t="s">
        <v>351</v>
      </c>
      <c r="F3373" s="16" t="s">
        <v>1777</v>
      </c>
      <c r="G3373" s="16">
        <v>53</v>
      </c>
      <c r="I3373" s="16">
        <v>60</v>
      </c>
      <c r="J3373" t="str">
        <f t="shared" si="54"/>
        <v>大类_灵品炼虚丹药</v>
      </c>
      <c r="K3373" s="16" t="s">
        <v>337</v>
      </c>
      <c r="L3373" s="16">
        <v>1</v>
      </c>
      <c r="M3373" s="16" t="s">
        <v>1777</v>
      </c>
      <c r="O3373" s="16">
        <v>0</v>
      </c>
      <c r="P3373" s="16" t="b">
        <v>1</v>
      </c>
      <c r="R3373" s="16" t="b">
        <v>0</v>
      </c>
      <c r="S3373" s="16">
        <v>1</v>
      </c>
      <c r="T3373" s="16" t="s">
        <v>91</v>
      </c>
      <c r="U3373" s="16">
        <v>999</v>
      </c>
      <c r="V3373" s="16" t="s">
        <v>1778</v>
      </c>
      <c r="W3373" s="16">
        <v>31962053</v>
      </c>
      <c r="Y3373" s="16" t="inlineStr">
        <is>
          <t>炼虚境灵品丹药。清除对应味池杂质总量1657746点，按60现实秒的经过时间线性结算（操作时补结差额）。</t>
        </is>
      </c>
      <c r="Z3373" s="16" t="inlineStr">
        <is>
          <t>|cff00FF00“骨底积浊得清，根基乃少其滞。温剂自有其宜，须量药力与丹毒而用。”——《骨底澄浊录》|r</t>
        </is>
      </c>
      <c r="AA3373" t="str" s="16">
        <v>炼丹可得。</v>
      </c>
      <c r="AB3373">
        <v>11921053</v>
      </c>
      <c r="AC3373" s="16" t="s">
        <v>1781</v>
      </c>
      <c r="AD3373" s="16">
        <v>40002</v>
      </c>
      <c r="AF3373">
        <v>70002</v>
      </c>
      <c r="AH3373">
        <v>37500</v>
      </c>
      <c r="AI3373" s="16" t="s">
        <v>1777</v>
      </c>
      <c r="AJ3373" s="16" t="s">
        <v>1777</v>
      </c>
      <c r="AK3373" s="16" t="s">
        <v>351</v>
      </c>
    </row>
    <row r="3374" spans="2:37">
      <c r="B3374" s="16" t="n">
        <f>10000000+INDEX(编号表!$B:$B,MATCH(F3374,编号表!$A:$A,0))*100000+INDEX(编号表!$F:$F,MATCH(D3374,编号表!$E:$E,0))*1000+INDEX(编号表!$D:$D,MATCH(E3374,编号表!$C:$C,0))*10000+G3374</f>
        <v>11963053</v>
      </c>
      <c r="C3374" s="16" t="s">
        <v>4117</v>
      </c>
      <c r="D3374" s="16" t="s">
        <v>105</v>
      </c>
      <c r="E3374" s="16" t="s">
        <v>351</v>
      </c>
      <c r="F3374" s="16" t="s">
        <v>1777</v>
      </c>
      <c r="G3374" s="16">
        <v>53</v>
      </c>
      <c r="I3374" s="16">
        <v>60</v>
      </c>
      <c r="J3374" t="str">
        <f t="shared" si="54"/>
        <v>大类_玄品炼虚丹药</v>
      </c>
      <c r="K3374" s="16" t="s">
        <v>337</v>
      </c>
      <c r="L3374" s="16">
        <v>1</v>
      </c>
      <c r="M3374" s="16" t="s">
        <v>1777</v>
      </c>
      <c r="O3374" s="16">
        <v>0</v>
      </c>
      <c r="P3374" s="16" t="b">
        <v>1</v>
      </c>
      <c r="R3374" s="16" t="b">
        <v>0</v>
      </c>
      <c r="S3374" s="16">
        <v>1</v>
      </c>
      <c r="T3374" s="16" t="s">
        <v>91</v>
      </c>
      <c r="U3374" s="16">
        <v>999</v>
      </c>
      <c r="V3374" s="16" t="s">
        <v>1778</v>
      </c>
      <c r="W3374" s="16">
        <v>31963053</v>
      </c>
      <c r="Y3374" s="16" t="inlineStr">
        <is>
          <t>炼虚境玄品丹药。清除对应味池杂质总量2791482点，按60现实秒的经过时间线性结算（操作时补结差额）。</t>
        </is>
      </c>
      <c r="Z3374" s="16" t="inlineStr">
        <is>
          <t>|cff00FF00“骨底积浊得清，根基乃少其滞。温剂自有其宜，须量药力与丹毒而用。”——《骨底澄浊录》|r</t>
        </is>
      </c>
      <c r="AA3374" t="str" s="16">
        <v>炼丹可得。</v>
      </c>
      <c r="AB3374">
        <v>11921053</v>
      </c>
      <c r="AC3374" s="16" t="s">
        <v>1781</v>
      </c>
      <c r="AD3374" s="16">
        <v>40003</v>
      </c>
      <c r="AF3374">
        <v>70003</v>
      </c>
      <c r="AH3374">
        <v>150000</v>
      </c>
      <c r="AI3374" s="16" t="s">
        <v>1777</v>
      </c>
      <c r="AJ3374" s="16" t="s">
        <v>1777</v>
      </c>
      <c r="AK3374" s="16" t="s">
        <v>351</v>
      </c>
    </row>
    <row r="3375" spans="2:37">
      <c r="B3375" s="16" t="n">
        <f>10000000+INDEX(编号表!$B:$B,MATCH(F3375,编号表!$A:$A,0))*100000+INDEX(编号表!$F:$F,MATCH(D3375,编号表!$E:$E,0))*1000+INDEX(编号表!$D:$D,MATCH(E3375,编号表!$C:$C,0))*10000+G3375</f>
        <v>11964053</v>
      </c>
      <c r="C3375" s="16" t="s">
        <v>4117</v>
      </c>
      <c r="D3375" s="16" t="s">
        <v>108</v>
      </c>
      <c r="E3375" s="16" t="s">
        <v>351</v>
      </c>
      <c r="F3375" s="16" t="s">
        <v>1777</v>
      </c>
      <c r="G3375" s="16">
        <v>53</v>
      </c>
      <c r="I3375" s="16">
        <v>60</v>
      </c>
      <c r="J3375" t="str">
        <f t="shared" si="54"/>
        <v>大类_仙品炼虚丹药</v>
      </c>
      <c r="K3375" s="16" t="s">
        <v>337</v>
      </c>
      <c r="L3375" s="16">
        <v>1</v>
      </c>
      <c r="M3375" s="16" t="s">
        <v>1777</v>
      </c>
      <c r="O3375" s="16">
        <v>0</v>
      </c>
      <c r="P3375" s="16" t="b">
        <v>1</v>
      </c>
      <c r="R3375" s="16" t="b">
        <v>0</v>
      </c>
      <c r="S3375" s="16">
        <v>1</v>
      </c>
      <c r="T3375" s="16" t="s">
        <v>91</v>
      </c>
      <c r="U3375" s="16">
        <v>999</v>
      </c>
      <c r="V3375" s="16" t="s">
        <v>1778</v>
      </c>
      <c r="W3375" s="16">
        <v>31964053</v>
      </c>
      <c r="Y3375" s="16" t="inlineStr">
        <is>
          <t>炼虚境仙品丹药。清除对应味池杂质总量4832216点，按60现实秒的经过时间线性结算（操作时补结差额）。</t>
        </is>
      </c>
      <c r="Z3375" s="16" t="inlineStr">
        <is>
          <t>|cff00FF00“骨底积浊得清，根基乃少其滞。温剂自有其宜，须量药力与丹毒而用。”——《骨底澄浊录》|r</t>
        </is>
      </c>
      <c r="AA3375" t="str" s="16">
        <v>炼丹可得。</v>
      </c>
      <c r="AB3375">
        <v>11921053</v>
      </c>
      <c r="AC3375" s="16" t="s">
        <v>1781</v>
      </c>
      <c r="AD3375" s="16">
        <v>40004</v>
      </c>
      <c r="AF3375">
        <v>70004</v>
      </c>
      <c r="AH3375">
        <v>750000</v>
      </c>
      <c r="AI3375" s="16" t="s">
        <v>1777</v>
      </c>
      <c r="AJ3375" s="16" t="s">
        <v>1777</v>
      </c>
      <c r="AK3375" s="16" t="s">
        <v>351</v>
      </c>
    </row>
    <row r="3376" spans="2:37">
      <c r="B3376" s="16" t="n">
        <f>10000000+INDEX(编号表!$B:$B,MATCH(F3376,编号表!$A:$A,0))*100000+INDEX(编号表!$F:$F,MATCH(D3376,编号表!$E:$E,0))*1000+INDEX(编号表!$D:$D,MATCH(E3376,编号表!$C:$C,0))*10000+G3376</f>
        <v>11962054</v>
      </c>
      <c r="C3376" s="16" t="s">
        <v>4121</v>
      </c>
      <c r="D3376" s="16" t="s">
        <v>102</v>
      </c>
      <c r="E3376" s="16" t="s">
        <v>351</v>
      </c>
      <c r="F3376" s="16" t="s">
        <v>1777</v>
      </c>
      <c r="G3376" s="16">
        <v>54</v>
      </c>
      <c r="I3376" s="16">
        <v>60</v>
      </c>
      <c r="J3376" t="str">
        <f t="shared" si="54"/>
        <v>大类_灵品炼虚丹药</v>
      </c>
      <c r="K3376" s="16" t="s">
        <v>337</v>
      </c>
      <c r="L3376" s="16">
        <v>1</v>
      </c>
      <c r="M3376" s="16" t="s">
        <v>1777</v>
      </c>
      <c r="O3376" s="16">
        <v>0</v>
      </c>
      <c r="P3376" s="16" t="b">
        <v>1</v>
      </c>
      <c r="R3376" s="16" t="b">
        <v>0</v>
      </c>
      <c r="S3376" s="16">
        <v>1</v>
      </c>
      <c r="T3376" s="16" t="s">
        <v>91</v>
      </c>
      <c r="U3376" s="16">
        <v>999</v>
      </c>
      <c r="V3376" s="16" t="s">
        <v>1778</v>
      </c>
      <c r="W3376" s="16">
        <v>31962054</v>
      </c>
      <c r="Y3376" s="16" t="inlineStr">
        <is>
          <t>炼虚境灵品丹药。清除对应味池杂质总量1364688点，按10现实秒的经过时间线性结算（操作时补结差额）。</t>
        </is>
      </c>
      <c r="Z3376" s="16" t="inlineStr">
        <is>
          <t>|cff00FF00“骨底积浊得清，根基乃少其滞。热剂自有其宜，须量药力与丹毒而用。”——《骨底澄浊录》|r</t>
        </is>
      </c>
      <c r="AA3376" t="str" s="16">
        <v>炼丹可得。</v>
      </c>
      <c r="AB3376">
        <v>11921054</v>
      </c>
      <c r="AC3376" s="16" t="s">
        <v>1781</v>
      </c>
      <c r="AD3376" s="16">
        <v>40002</v>
      </c>
      <c r="AF3376">
        <v>70002</v>
      </c>
      <c r="AH3376">
        <v>37500</v>
      </c>
      <c r="AI3376" s="16" t="s">
        <v>1777</v>
      </c>
      <c r="AJ3376" s="16" t="s">
        <v>1777</v>
      </c>
      <c r="AK3376" s="16" t="s">
        <v>351</v>
      </c>
    </row>
    <row r="3377" spans="2:37">
      <c r="B3377" s="16" t="n">
        <f>10000000+INDEX(编号表!$B:$B,MATCH(F3377,编号表!$A:$A,0))*100000+INDEX(编号表!$F:$F,MATCH(D3377,编号表!$E:$E,0))*1000+INDEX(编号表!$D:$D,MATCH(E3377,编号表!$C:$C,0))*10000+G3377</f>
        <v>11963054</v>
      </c>
      <c r="C3377" s="16" t="s">
        <v>4121</v>
      </c>
      <c r="D3377" s="16" t="s">
        <v>105</v>
      </c>
      <c r="E3377" s="16" t="s">
        <v>351</v>
      </c>
      <c r="F3377" s="16" t="s">
        <v>1777</v>
      </c>
      <c r="G3377" s="16">
        <v>54</v>
      </c>
      <c r="I3377" s="16">
        <v>60</v>
      </c>
      <c r="J3377" t="str">
        <f t="shared" si="54"/>
        <v>大类_玄品炼虚丹药</v>
      </c>
      <c r="K3377" s="16" t="s">
        <v>337</v>
      </c>
      <c r="L3377" s="16">
        <v>1</v>
      </c>
      <c r="M3377" s="16" t="s">
        <v>1777</v>
      </c>
      <c r="O3377" s="16">
        <v>0</v>
      </c>
      <c r="P3377" s="16" t="b">
        <v>1</v>
      </c>
      <c r="R3377" s="16" t="b">
        <v>0</v>
      </c>
      <c r="S3377" s="16">
        <v>1</v>
      </c>
      <c r="T3377" s="16" t="s">
        <v>91</v>
      </c>
      <c r="U3377" s="16">
        <v>999</v>
      </c>
      <c r="V3377" s="16" t="s">
        <v>1778</v>
      </c>
      <c r="W3377" s="16">
        <v>31963054</v>
      </c>
      <c r="Y3377" s="16" t="inlineStr">
        <is>
          <t>炼虚境玄品丹药。清除对应味池杂质总量2246500点，按10现实秒的经过时间线性结算（操作时补结差额）。</t>
        </is>
      </c>
      <c r="Z3377" s="16" t="inlineStr">
        <is>
          <t>|cff00FF00“骨底积浊得清，根基乃少其滞。热剂自有其宜，须量药力与丹毒而用。”——《骨底澄浊录》|r</t>
        </is>
      </c>
      <c r="AA3377" t="str" s="16">
        <v>炼丹可得。</v>
      </c>
      <c r="AB3377">
        <v>11921054</v>
      </c>
      <c r="AC3377" s="16" t="s">
        <v>1781</v>
      </c>
      <c r="AD3377" s="16">
        <v>40003</v>
      </c>
      <c r="AF3377">
        <v>70003</v>
      </c>
      <c r="AH3377">
        <v>150000</v>
      </c>
      <c r="AI3377" s="16" t="s">
        <v>1777</v>
      </c>
      <c r="AJ3377" s="16" t="s">
        <v>1777</v>
      </c>
      <c r="AK3377" s="16" t="s">
        <v>351</v>
      </c>
    </row>
    <row r="3378" spans="2:37">
      <c r="B3378" s="16" t="n">
        <f>10000000+INDEX(编号表!$B:$B,MATCH(F3378,编号表!$A:$A,0))*100000+INDEX(编号表!$F:$F,MATCH(D3378,编号表!$E:$E,0))*1000+INDEX(编号表!$D:$D,MATCH(E3378,编号表!$C:$C,0))*10000+G3378</f>
        <v>11964054</v>
      </c>
      <c r="C3378" s="16" t="s">
        <v>4121</v>
      </c>
      <c r="D3378" s="16" t="s">
        <v>108</v>
      </c>
      <c r="E3378" s="16" t="s">
        <v>351</v>
      </c>
      <c r="F3378" s="16" t="s">
        <v>1777</v>
      </c>
      <c r="G3378" s="16">
        <v>54</v>
      </c>
      <c r="I3378" s="16">
        <v>60</v>
      </c>
      <c r="J3378" t="str">
        <f t="shared" si="54"/>
        <v>大类_仙品炼虚丹药</v>
      </c>
      <c r="K3378" s="16" t="s">
        <v>337</v>
      </c>
      <c r="L3378" s="16">
        <v>1</v>
      </c>
      <c r="M3378" s="16" t="s">
        <v>1777</v>
      </c>
      <c r="O3378" s="16">
        <v>0</v>
      </c>
      <c r="P3378" s="16" t="b">
        <v>1</v>
      </c>
      <c r="R3378" s="16" t="b">
        <v>0</v>
      </c>
      <c r="S3378" s="16">
        <v>1</v>
      </c>
      <c r="T3378" s="16" t="s">
        <v>91</v>
      </c>
      <c r="U3378" s="16">
        <v>999</v>
      </c>
      <c r="V3378" s="16" t="s">
        <v>1778</v>
      </c>
      <c r="W3378" s="16">
        <v>31964054</v>
      </c>
      <c r="Y3378" s="16" t="inlineStr">
        <is>
          <t>炼虚境仙品丹药。清除对应味池杂质总量3833745点，按10现实秒的经过时间线性结算（操作时补结差额）。</t>
        </is>
      </c>
      <c r="Z3378" s="16" t="inlineStr">
        <is>
          <t>|cff00FF00“骨底积浊得清，根基乃少其滞。热剂自有其宜，须量药力与丹毒而用。”——《骨底澄浊录》|r</t>
        </is>
      </c>
      <c r="AA3378" t="str" s="16">
        <v>炼丹可得。</v>
      </c>
      <c r="AB3378">
        <v>11921054</v>
      </c>
      <c r="AC3378" s="16" t="s">
        <v>1781</v>
      </c>
      <c r="AD3378" s="16">
        <v>40004</v>
      </c>
      <c r="AF3378">
        <v>70004</v>
      </c>
      <c r="AH3378">
        <v>750000</v>
      </c>
      <c r="AI3378" s="16" t="s">
        <v>1777</v>
      </c>
      <c r="AJ3378" s="16" t="s">
        <v>1777</v>
      </c>
      <c r="AK3378" s="16" t="s">
        <v>351</v>
      </c>
    </row>
    <row r="3379" spans="2:37">
      <c r="B3379" s="16" t="n">
        <f>10000000+INDEX(编号表!$B:$B,MATCH(F3379,编号表!$A:$A,0))*100000+INDEX(编号表!$F:$F,MATCH(D3379,编号表!$E:$E,0))*1000+INDEX(编号表!$D:$D,MATCH(E3379,编号表!$C:$C,0))*10000+G3379</f>
        <v>11962055</v>
      </c>
      <c r="C3379" s="16" t="inlineStr">
        <is>
          <t>炼虚玄阴回春丹</t>
        </is>
      </c>
      <c r="D3379" s="16" t="s">
        <v>102</v>
      </c>
      <c r="E3379" s="16" t="s">
        <v>351</v>
      </c>
      <c r="F3379" s="16" t="s">
        <v>1777</v>
      </c>
      <c r="G3379" s="16">
        <v>55</v>
      </c>
      <c r="I3379" s="16">
        <v>60</v>
      </c>
      <c r="J3379" t="str">
        <f t="shared" ref="J3379:J3442" si="55">"大类_"&amp;D3379&amp;E3379&amp;F3379</f>
        <v>大类_灵品炼虚丹药</v>
      </c>
      <c r="K3379" s="16" t="s">
        <v>337</v>
      </c>
      <c r="L3379" s="16">
        <v>1</v>
      </c>
      <c r="M3379" s="16" t="s">
        <v>1777</v>
      </c>
      <c r="O3379" s="16">
        <v>0</v>
      </c>
      <c r="P3379" s="16" t="b">
        <v>1</v>
      </c>
      <c r="R3379" s="16" t="b">
        <v>0</v>
      </c>
      <c r="S3379" s="16">
        <v>1</v>
      </c>
      <c r="T3379" s="16" t="s">
        <v>91</v>
      </c>
      <c r="U3379" s="16">
        <v>999</v>
      </c>
      <c r="V3379" s="16" t="s">
        <v>1778</v>
      </c>
      <c r="W3379" s="16">
        <v>31962055</v>
      </c>
      <c r="Y3379" s="16" t="inlineStr">
        <is>
          <t>炼虚境灵品丹药。受击时回复生命上限的0.04%，持续1800现实秒。</t>
        </is>
      </c>
      <c r="Z3379" s="16" t="inlineStr">
        <is>
          <t>|cff00FF00“生机渐续，或随调息，或随交锋；疗伤之量不取敌人失血。寒剂自有其宜，须量药力与丹毒而用。”——《回春续生录》|r</t>
        </is>
      </c>
      <c r="AA3379" t="str" s="16">
        <v>炼丹可得。</v>
      </c>
      <c r="AB3379">
        <v>11921055</v>
      </c>
      <c r="AC3379" s="16" t="s">
        <v>1781</v>
      </c>
      <c r="AD3379" s="16">
        <v>40002</v>
      </c>
      <c r="AF3379">
        <v>70002</v>
      </c>
      <c r="AH3379">
        <v>37500</v>
      </c>
      <c r="AI3379" s="16" t="s">
        <v>1777</v>
      </c>
      <c r="AJ3379" s="16" t="s">
        <v>1777</v>
      </c>
      <c r="AK3379" s="16" t="s">
        <v>351</v>
      </c>
    </row>
    <row r="3380" spans="2:37">
      <c r="B3380" s="16" t="n">
        <f>10000000+INDEX(编号表!$B:$B,MATCH(F3380,编号表!$A:$A,0))*100000+INDEX(编号表!$F:$F,MATCH(D3380,编号表!$E:$E,0))*1000+INDEX(编号表!$D:$D,MATCH(E3380,编号表!$C:$C,0))*10000+G3380</f>
        <v>11963055</v>
      </c>
      <c r="C3380" s="16" t="inlineStr">
        <is>
          <t>炼虚玄阴回春丹</t>
        </is>
      </c>
      <c r="D3380" s="16" t="s">
        <v>105</v>
      </c>
      <c r="E3380" s="16" t="s">
        <v>351</v>
      </c>
      <c r="F3380" s="16" t="s">
        <v>1777</v>
      </c>
      <c r="G3380" s="16">
        <v>55</v>
      </c>
      <c r="I3380" s="16">
        <v>60</v>
      </c>
      <c r="J3380" t="str">
        <f t="shared" si="55"/>
        <v>大类_玄品炼虚丹药</v>
      </c>
      <c r="K3380" s="16" t="s">
        <v>337</v>
      </c>
      <c r="L3380" s="16">
        <v>1</v>
      </c>
      <c r="M3380" s="16" t="s">
        <v>1777</v>
      </c>
      <c r="O3380" s="16">
        <v>0</v>
      </c>
      <c r="P3380" s="16" t="b">
        <v>1</v>
      </c>
      <c r="R3380" s="16" t="b">
        <v>0</v>
      </c>
      <c r="S3380" s="16">
        <v>1</v>
      </c>
      <c r="T3380" s="16" t="s">
        <v>91</v>
      </c>
      <c r="U3380" s="16">
        <v>999</v>
      </c>
      <c r="V3380" s="16" t="s">
        <v>1778</v>
      </c>
      <c r="W3380" s="16">
        <v>31963055</v>
      </c>
      <c r="Y3380" s="16" t="inlineStr">
        <is>
          <t>炼虚境玄品丹药。受击时回复生命上限的0.04%，持续3240现实秒。</t>
        </is>
      </c>
      <c r="Z3380" s="16" t="inlineStr">
        <is>
          <t>|cff00FF00“生机渐续，或随调息，或随交锋；疗伤之量不取敌人失血。寒剂自有其宜，须量药力与丹毒而用。”——《回春续生录》|r</t>
        </is>
      </c>
      <c r="AA3380" t="str" s="16">
        <v>炼丹可得。</v>
      </c>
      <c r="AB3380">
        <v>11921055</v>
      </c>
      <c r="AC3380" s="16" t="s">
        <v>1781</v>
      </c>
      <c r="AD3380" s="16">
        <v>40003</v>
      </c>
      <c r="AF3380">
        <v>70003</v>
      </c>
      <c r="AH3380">
        <v>150000</v>
      </c>
      <c r="AI3380" s="16" t="s">
        <v>1777</v>
      </c>
      <c r="AJ3380" s="16" t="s">
        <v>1777</v>
      </c>
      <c r="AK3380" s="16" t="s">
        <v>351</v>
      </c>
    </row>
    <row r="3381" spans="2:37">
      <c r="B3381" s="16" t="n">
        <f>10000000+INDEX(编号表!$B:$B,MATCH(F3381,编号表!$A:$A,0))*100000+INDEX(编号表!$F:$F,MATCH(D3381,编号表!$E:$E,0))*1000+INDEX(编号表!$D:$D,MATCH(E3381,编号表!$C:$C,0))*10000+G3381</f>
        <v>11964055</v>
      </c>
      <c r="C3381" s="16" t="inlineStr">
        <is>
          <t>炼虚玄阴回春丹</t>
        </is>
      </c>
      <c r="D3381" s="16" t="s">
        <v>108</v>
      </c>
      <c r="E3381" s="16" t="s">
        <v>351</v>
      </c>
      <c r="F3381" s="16" t="s">
        <v>1777</v>
      </c>
      <c r="G3381" s="16">
        <v>55</v>
      </c>
      <c r="I3381" s="16">
        <v>60</v>
      </c>
      <c r="J3381" t="str">
        <f t="shared" si="55"/>
        <v>大类_仙品炼虚丹药</v>
      </c>
      <c r="K3381" s="16" t="s">
        <v>337</v>
      </c>
      <c r="L3381" s="16">
        <v>1</v>
      </c>
      <c r="M3381" s="16" t="s">
        <v>1777</v>
      </c>
      <c r="O3381" s="16">
        <v>0</v>
      </c>
      <c r="P3381" s="16" t="b">
        <v>1</v>
      </c>
      <c r="R3381" s="16" t="b">
        <v>0</v>
      </c>
      <c r="S3381" s="16">
        <v>1</v>
      </c>
      <c r="T3381" s="16" t="s">
        <v>91</v>
      </c>
      <c r="U3381" s="16">
        <v>999</v>
      </c>
      <c r="V3381" s="16" t="s">
        <v>1778</v>
      </c>
      <c r="W3381" s="16">
        <v>31964055</v>
      </c>
      <c r="Y3381" s="16" t="inlineStr">
        <is>
          <t>炼虚境仙品丹药。受击时回复生命上限的0.04%，持续5832现实秒。</t>
        </is>
      </c>
      <c r="Z3381" s="16" t="inlineStr">
        <is>
          <t>|cff00FF00“生机渐续，或随调息，或随交锋；疗伤之量不取敌人失血。寒剂自有其宜，须量药力与丹毒而用。”——《回春续生录》|r</t>
        </is>
      </c>
      <c r="AA3381" t="str" s="16">
        <v>炼丹可得。</v>
      </c>
      <c r="AB3381">
        <v>11921055</v>
      </c>
      <c r="AC3381" s="16" t="s">
        <v>1781</v>
      </c>
      <c r="AD3381" s="16">
        <v>40004</v>
      </c>
      <c r="AF3381">
        <v>70004</v>
      </c>
      <c r="AH3381">
        <v>750000</v>
      </c>
      <c r="AI3381" s="16" t="s">
        <v>1777</v>
      </c>
      <c r="AJ3381" s="16" t="s">
        <v>1777</v>
      </c>
      <c r="AK3381" s="16" t="s">
        <v>351</v>
      </c>
    </row>
    <row r="3382" spans="2:37">
      <c r="B3382" s="16" t="n">
        <f>10000000+INDEX(编号表!$B:$B,MATCH(F3382,编号表!$A:$A,0))*100000+INDEX(编号表!$F:$F,MATCH(D3382,编号表!$E:$E,0))*1000+INDEX(编号表!$D:$D,MATCH(E3382,编号表!$C:$C,0))*10000+G3382</f>
        <v>11962056</v>
      </c>
      <c r="C3382" s="16" t="inlineStr">
        <is>
          <t>炼虚清和回春丹</t>
        </is>
      </c>
      <c r="D3382" s="16" t="s">
        <v>102</v>
      </c>
      <c r="E3382" s="16" t="s">
        <v>351</v>
      </c>
      <c r="F3382" s="16" t="s">
        <v>1777</v>
      </c>
      <c r="G3382" s="16">
        <v>56</v>
      </c>
      <c r="I3382" s="16">
        <v>60</v>
      </c>
      <c r="J3382" t="str">
        <f t="shared" si="55"/>
        <v>大类_灵品炼虚丹药</v>
      </c>
      <c r="K3382" s="16" t="s">
        <v>337</v>
      </c>
      <c r="L3382" s="16">
        <v>1</v>
      </c>
      <c r="M3382" s="16" t="s">
        <v>1777</v>
      </c>
      <c r="O3382" s="16">
        <v>0</v>
      </c>
      <c r="P3382" s="16" t="b">
        <v>1</v>
      </c>
      <c r="R3382" s="16" t="b">
        <v>0</v>
      </c>
      <c r="S3382" s="16">
        <v>1</v>
      </c>
      <c r="T3382" s="16" t="s">
        <v>91</v>
      </c>
      <c r="U3382" s="16">
        <v>999</v>
      </c>
      <c r="V3382" s="16" t="s">
        <v>1778</v>
      </c>
      <c r="W3382" s="16">
        <v>31962056</v>
      </c>
      <c r="Y3382" s="16" t="inlineStr">
        <is>
          <t>炼虚境灵品丹药。击中时回复生命上限的0.05%，持续1500现实秒。</t>
        </is>
      </c>
      <c r="Z3382" s="16" t="inlineStr">
        <is>
          <t>|cff00FF00“生机渐续，或随调息，或随交锋；疗伤之量不取敌人失血。凉剂自有其宜，须量药力与丹毒而用。”——《回春续生录》|r</t>
        </is>
      </c>
      <c r="AA3382" t="str" s="16">
        <v>炼丹可得。</v>
      </c>
      <c r="AB3382">
        <v>11921056</v>
      </c>
      <c r="AC3382" s="16" t="s">
        <v>1781</v>
      </c>
      <c r="AD3382" s="16">
        <v>40002</v>
      </c>
      <c r="AF3382">
        <v>70002</v>
      </c>
      <c r="AH3382">
        <v>37500</v>
      </c>
      <c r="AI3382" s="16" t="s">
        <v>1777</v>
      </c>
      <c r="AJ3382" s="16" t="s">
        <v>1777</v>
      </c>
      <c r="AK3382" s="16" t="s">
        <v>351</v>
      </c>
    </row>
    <row r="3383" spans="2:37">
      <c r="B3383" s="16" t="n">
        <f>10000000+INDEX(编号表!$B:$B,MATCH(F3383,编号表!$A:$A,0))*100000+INDEX(编号表!$F:$F,MATCH(D3383,编号表!$E:$E,0))*1000+INDEX(编号表!$D:$D,MATCH(E3383,编号表!$C:$C,0))*10000+G3383</f>
        <v>11963056</v>
      </c>
      <c r="C3383" s="16" t="inlineStr">
        <is>
          <t>炼虚清和回春丹</t>
        </is>
      </c>
      <c r="D3383" s="16" t="s">
        <v>105</v>
      </c>
      <c r="E3383" s="16" t="s">
        <v>351</v>
      </c>
      <c r="F3383" s="16" t="s">
        <v>1777</v>
      </c>
      <c r="G3383" s="16">
        <v>56</v>
      </c>
      <c r="I3383" s="16">
        <v>60</v>
      </c>
      <c r="J3383" t="str">
        <f t="shared" si="55"/>
        <v>大类_玄品炼虚丹药</v>
      </c>
      <c r="K3383" s="16" t="s">
        <v>337</v>
      </c>
      <c r="L3383" s="16">
        <v>1</v>
      </c>
      <c r="M3383" s="16" t="s">
        <v>1777</v>
      </c>
      <c r="O3383" s="16">
        <v>0</v>
      </c>
      <c r="P3383" s="16" t="b">
        <v>1</v>
      </c>
      <c r="R3383" s="16" t="b">
        <v>0</v>
      </c>
      <c r="S3383" s="16">
        <v>1</v>
      </c>
      <c r="T3383" s="16" t="s">
        <v>91</v>
      </c>
      <c r="U3383" s="16">
        <v>999</v>
      </c>
      <c r="V3383" s="16" t="s">
        <v>1778</v>
      </c>
      <c r="W3383" s="16">
        <v>31963056</v>
      </c>
      <c r="Y3383" s="16" t="inlineStr">
        <is>
          <t>炼虚境玄品丹药。击中时回复生命上限的0.05%，持续2700现实秒。</t>
        </is>
      </c>
      <c r="Z3383" s="16" t="inlineStr">
        <is>
          <t>|cff00FF00“生机渐续，或随调息，或随交锋；疗伤之量不取敌人失血。凉剂自有其宜，须量药力与丹毒而用。”——《回春续生录》|r</t>
        </is>
      </c>
      <c r="AA3383" t="str" s="16">
        <v>炼丹可得。</v>
      </c>
      <c r="AB3383">
        <v>11921056</v>
      </c>
      <c r="AC3383" s="16" t="s">
        <v>1781</v>
      </c>
      <c r="AD3383" s="16">
        <v>40003</v>
      </c>
      <c r="AF3383">
        <v>70003</v>
      </c>
      <c r="AH3383">
        <v>150000</v>
      </c>
      <c r="AI3383" s="16" t="s">
        <v>1777</v>
      </c>
      <c r="AJ3383" s="16" t="s">
        <v>1777</v>
      </c>
      <c r="AK3383" s="16" t="s">
        <v>351</v>
      </c>
    </row>
    <row r="3384" spans="2:37">
      <c r="B3384" s="16" t="n">
        <f>10000000+INDEX(编号表!$B:$B,MATCH(F3384,编号表!$A:$A,0))*100000+INDEX(编号表!$F:$F,MATCH(D3384,编号表!$E:$E,0))*1000+INDEX(编号表!$D:$D,MATCH(E3384,编号表!$C:$C,0))*10000+G3384</f>
        <v>11964056</v>
      </c>
      <c r="C3384" s="16" t="inlineStr">
        <is>
          <t>炼虚清和回春丹</t>
        </is>
      </c>
      <c r="D3384" s="16" t="s">
        <v>108</v>
      </c>
      <c r="E3384" s="16" t="s">
        <v>351</v>
      </c>
      <c r="F3384" s="16" t="s">
        <v>1777</v>
      </c>
      <c r="G3384" s="16">
        <v>56</v>
      </c>
      <c r="I3384" s="16">
        <v>60</v>
      </c>
      <c r="J3384" t="str">
        <f t="shared" si="55"/>
        <v>大类_仙品炼虚丹药</v>
      </c>
      <c r="K3384" s="16" t="s">
        <v>337</v>
      </c>
      <c r="L3384" s="16">
        <v>1</v>
      </c>
      <c r="M3384" s="16" t="s">
        <v>1777</v>
      </c>
      <c r="O3384" s="16">
        <v>0</v>
      </c>
      <c r="P3384" s="16" t="b">
        <v>1</v>
      </c>
      <c r="R3384" s="16" t="b">
        <v>0</v>
      </c>
      <c r="S3384" s="16">
        <v>1</v>
      </c>
      <c r="T3384" s="16" t="s">
        <v>91</v>
      </c>
      <c r="U3384" s="16">
        <v>999</v>
      </c>
      <c r="V3384" s="16" t="s">
        <v>1778</v>
      </c>
      <c r="W3384" s="16">
        <v>31964056</v>
      </c>
      <c r="Y3384" s="16" t="inlineStr">
        <is>
          <t>炼虚境仙品丹药。击中时回复生命上限的0.05%，持续4860现实秒。</t>
        </is>
      </c>
      <c r="Z3384" s="16" t="inlineStr">
        <is>
          <t>|cff00FF00“生机渐续，或随调息，或随交锋；疗伤之量不取敌人失血。凉剂自有其宜，须量药力与丹毒而用。”——《回春续生录》|r</t>
        </is>
      </c>
      <c r="AA3384" t="str" s="16">
        <v>炼丹可得。</v>
      </c>
      <c r="AB3384">
        <v>11921056</v>
      </c>
      <c r="AC3384" s="16" t="s">
        <v>1781</v>
      </c>
      <c r="AD3384" s="16">
        <v>40004</v>
      </c>
      <c r="AF3384">
        <v>70004</v>
      </c>
      <c r="AH3384">
        <v>750000</v>
      </c>
      <c r="AI3384" s="16" t="s">
        <v>1777</v>
      </c>
      <c r="AJ3384" s="16" t="s">
        <v>1777</v>
      </c>
      <c r="AK3384" s="16" t="s">
        <v>351</v>
      </c>
    </row>
    <row r="3385" spans="2:37">
      <c r="B3385" s="16" t="n">
        <f>10000000+INDEX(编号表!$B:$B,MATCH(F3385,编号表!$A:$A,0))*100000+INDEX(编号表!$F:$F,MATCH(D3385,编号表!$E:$E,0))*1000+INDEX(编号表!$D:$D,MATCH(E3385,编号表!$C:$C,0))*10000+G3385</f>
        <v>11962057</v>
      </c>
      <c r="C3385" s="16" t="inlineStr">
        <is>
          <t>炼虚回春丹</t>
        </is>
      </c>
      <c r="D3385" s="16" t="s">
        <v>102</v>
      </c>
      <c r="E3385" s="16" t="s">
        <v>351</v>
      </c>
      <c r="F3385" s="16" t="s">
        <v>1777</v>
      </c>
      <c r="G3385" s="16">
        <v>57</v>
      </c>
      <c r="I3385" s="16">
        <v>60</v>
      </c>
      <c r="J3385" t="str">
        <f t="shared" si="55"/>
        <v>大类_灵品炼虚丹药</v>
      </c>
      <c r="K3385" s="16" t="s">
        <v>337</v>
      </c>
      <c r="L3385" s="16">
        <v>1</v>
      </c>
      <c r="M3385" s="16" t="s">
        <v>1777</v>
      </c>
      <c r="O3385" s="16">
        <v>0</v>
      </c>
      <c r="P3385" s="16" t="b">
        <v>1</v>
      </c>
      <c r="R3385" s="16" t="b">
        <v>0</v>
      </c>
      <c r="S3385" s="16">
        <v>1</v>
      </c>
      <c r="T3385" s="16" t="s">
        <v>91</v>
      </c>
      <c r="U3385" s="16">
        <v>999</v>
      </c>
      <c r="V3385" s="16" t="s">
        <v>1778</v>
      </c>
      <c r="W3385" s="16">
        <v>31962057</v>
      </c>
      <c r="Y3385" s="16" t="inlineStr">
        <is>
          <t>炼虚境灵品丹药。每秒回复生命上限的0.06%，持续1500现实秒。</t>
        </is>
      </c>
      <c r="Z3385" s="16" t="inlineStr">
        <is>
          <t>|cff00FF00“生机渐续，或随调息，或随交锋；疗伤之量不取敌人失血。平剂自有其宜，须量药力与丹毒而用。”——《回春续生录》|r</t>
        </is>
      </c>
      <c r="AA3385" t="str" s="16">
        <v>炼丹可得。</v>
      </c>
      <c r="AB3385">
        <v>11921057</v>
      </c>
      <c r="AC3385" s="16" t="s">
        <v>1781</v>
      </c>
      <c r="AD3385" s="16">
        <v>40002</v>
      </c>
      <c r="AF3385">
        <v>70002</v>
      </c>
      <c r="AH3385">
        <v>37500</v>
      </c>
      <c r="AI3385" s="16" t="s">
        <v>1777</v>
      </c>
      <c r="AJ3385" s="16" t="s">
        <v>1777</v>
      </c>
      <c r="AK3385" s="16" t="s">
        <v>351</v>
      </c>
    </row>
    <row r="3386" spans="2:37">
      <c r="B3386" s="16" t="n">
        <f>10000000+INDEX(编号表!$B:$B,MATCH(F3386,编号表!$A:$A,0))*100000+INDEX(编号表!$F:$F,MATCH(D3386,编号表!$E:$E,0))*1000+INDEX(编号表!$D:$D,MATCH(E3386,编号表!$C:$C,0))*10000+G3386</f>
        <v>11963057</v>
      </c>
      <c r="C3386" s="16" t="inlineStr">
        <is>
          <t>炼虚回春丹</t>
        </is>
      </c>
      <c r="D3386" s="16" t="s">
        <v>105</v>
      </c>
      <c r="E3386" s="16" t="s">
        <v>351</v>
      </c>
      <c r="F3386" s="16" t="s">
        <v>1777</v>
      </c>
      <c r="G3386" s="16">
        <v>57</v>
      </c>
      <c r="I3386" s="16">
        <v>60</v>
      </c>
      <c r="J3386" t="str">
        <f t="shared" si="55"/>
        <v>大类_玄品炼虚丹药</v>
      </c>
      <c r="K3386" s="16" t="s">
        <v>337</v>
      </c>
      <c r="L3386" s="16">
        <v>1</v>
      </c>
      <c r="M3386" s="16" t="s">
        <v>1777</v>
      </c>
      <c r="O3386" s="16">
        <v>0</v>
      </c>
      <c r="P3386" s="16" t="b">
        <v>1</v>
      </c>
      <c r="R3386" s="16" t="b">
        <v>0</v>
      </c>
      <c r="S3386" s="16">
        <v>1</v>
      </c>
      <c r="T3386" s="16" t="s">
        <v>91</v>
      </c>
      <c r="U3386" s="16">
        <v>999</v>
      </c>
      <c r="V3386" s="16" t="s">
        <v>1778</v>
      </c>
      <c r="W3386" s="16">
        <v>31963057</v>
      </c>
      <c r="Y3386" s="16" t="inlineStr">
        <is>
          <t>炼虚境玄品丹药。每秒回复生命上限的0.06%，持续2700现实秒。</t>
        </is>
      </c>
      <c r="Z3386" s="16" t="inlineStr">
        <is>
          <t>|cff00FF00“生机渐续，或随调息，或随交锋；疗伤之量不取敌人失血。平剂自有其宜，须量药力与丹毒而用。”——《回春续生录》|r</t>
        </is>
      </c>
      <c r="AA3386" t="str" s="16">
        <v>炼丹可得。</v>
      </c>
      <c r="AB3386">
        <v>11921057</v>
      </c>
      <c r="AC3386" s="16" t="s">
        <v>1781</v>
      </c>
      <c r="AD3386" s="16">
        <v>40003</v>
      </c>
      <c r="AF3386">
        <v>70003</v>
      </c>
      <c r="AH3386">
        <v>150000</v>
      </c>
      <c r="AI3386" s="16" t="s">
        <v>1777</v>
      </c>
      <c r="AJ3386" s="16" t="s">
        <v>1777</v>
      </c>
      <c r="AK3386" s="16" t="s">
        <v>351</v>
      </c>
    </row>
    <row r="3387" spans="2:37">
      <c r="B3387" s="16" t="n">
        <f>10000000+INDEX(编号表!$B:$B,MATCH(F3387,编号表!$A:$A,0))*100000+INDEX(编号表!$F:$F,MATCH(D3387,编号表!$E:$E,0))*1000+INDEX(编号表!$D:$D,MATCH(E3387,编号表!$C:$C,0))*10000+G3387</f>
        <v>11964057</v>
      </c>
      <c r="C3387" s="16" t="inlineStr">
        <is>
          <t>炼虚回春丹</t>
        </is>
      </c>
      <c r="D3387" s="16" t="s">
        <v>108</v>
      </c>
      <c r="E3387" s="16" t="s">
        <v>351</v>
      </c>
      <c r="F3387" s="16" t="s">
        <v>1777</v>
      </c>
      <c r="G3387" s="16">
        <v>57</v>
      </c>
      <c r="I3387" s="16">
        <v>60</v>
      </c>
      <c r="J3387" t="str">
        <f t="shared" si="55"/>
        <v>大类_仙品炼虚丹药</v>
      </c>
      <c r="K3387" s="16" t="s">
        <v>337</v>
      </c>
      <c r="L3387" s="16">
        <v>1</v>
      </c>
      <c r="M3387" s="16" t="s">
        <v>1777</v>
      </c>
      <c r="O3387" s="16">
        <v>0</v>
      </c>
      <c r="P3387" s="16" t="b">
        <v>1</v>
      </c>
      <c r="R3387" s="16" t="b">
        <v>0</v>
      </c>
      <c r="S3387" s="16">
        <v>1</v>
      </c>
      <c r="T3387" s="16" t="s">
        <v>91</v>
      </c>
      <c r="U3387" s="16">
        <v>999</v>
      </c>
      <c r="V3387" s="16" t="s">
        <v>1778</v>
      </c>
      <c r="W3387" s="16">
        <v>31964057</v>
      </c>
      <c r="Y3387" s="16" t="inlineStr">
        <is>
          <t>炼虚境仙品丹药。每秒回复生命上限的0.06%，持续4860现实秒。</t>
        </is>
      </c>
      <c r="Z3387" s="16" t="inlineStr">
        <is>
          <t>|cff00FF00“生机渐续，或随调息，或随交锋；疗伤之量不取敌人失血。平剂自有其宜，须量药力与丹毒而用。”——《回春续生录》|r</t>
        </is>
      </c>
      <c r="AA3387" t="str" s="16">
        <v>炼丹可得。</v>
      </c>
      <c r="AB3387">
        <v>11921057</v>
      </c>
      <c r="AC3387" s="16" t="s">
        <v>1781</v>
      </c>
      <c r="AD3387" s="16">
        <v>40004</v>
      </c>
      <c r="AF3387">
        <v>70004</v>
      </c>
      <c r="AH3387">
        <v>750000</v>
      </c>
      <c r="AI3387" s="16" t="s">
        <v>1777</v>
      </c>
      <c r="AJ3387" s="16" t="s">
        <v>1777</v>
      </c>
      <c r="AK3387" s="16" t="s">
        <v>351</v>
      </c>
    </row>
    <row r="3388" spans="2:37">
      <c r="B3388" s="16" t="n">
        <f>10000000+INDEX(编号表!$B:$B,MATCH(F3388,编号表!$A:$A,0))*100000+INDEX(编号表!$F:$F,MATCH(D3388,编号表!$E:$E,0))*1000+INDEX(编号表!$D:$D,MATCH(E3388,编号表!$C:$C,0))*10000+G3388</f>
        <v>11962058</v>
      </c>
      <c r="C3388" s="16" t="inlineStr">
        <is>
          <t>炼虚温阳回春丹</t>
        </is>
      </c>
      <c r="D3388" s="16" t="s">
        <v>102</v>
      </c>
      <c r="E3388" s="16" t="s">
        <v>351</v>
      </c>
      <c r="F3388" s="16" t="s">
        <v>1777</v>
      </c>
      <c r="G3388" s="16">
        <v>58</v>
      </c>
      <c r="I3388" s="16">
        <v>60</v>
      </c>
      <c r="J3388" t="str">
        <f t="shared" si="55"/>
        <v>大类_灵品炼虚丹药</v>
      </c>
      <c r="K3388" s="16" t="s">
        <v>337</v>
      </c>
      <c r="L3388" s="16">
        <v>1</v>
      </c>
      <c r="M3388" s="16" t="s">
        <v>1777</v>
      </c>
      <c r="O3388" s="16">
        <v>0</v>
      </c>
      <c r="P3388" s="16" t="b">
        <v>1</v>
      </c>
      <c r="R3388" s="16" t="b">
        <v>0</v>
      </c>
      <c r="S3388" s="16">
        <v>1</v>
      </c>
      <c r="T3388" s="16" t="s">
        <v>91</v>
      </c>
      <c r="U3388" s="16">
        <v>999</v>
      </c>
      <c r="V3388" s="16" t="s">
        <v>1778</v>
      </c>
      <c r="W3388" s="16">
        <v>31962058</v>
      </c>
      <c r="Y3388" s="16" t="inlineStr">
        <is>
          <t>炼虚境灵品丹药。击中时回复生命上限的0.07%，持续1500现实秒。</t>
        </is>
      </c>
      <c r="Z3388" s="16" t="inlineStr">
        <is>
          <t>|cff00FF00“生机渐续，或随调息，或随交锋；疗伤之量不取敌人失血。温剂自有其宜，须量药力与丹毒而用。”——《回春续生录》|r</t>
        </is>
      </c>
      <c r="AA3388" t="str" s="16">
        <v>炼丹可得。</v>
      </c>
      <c r="AB3388">
        <v>11921058</v>
      </c>
      <c r="AC3388" s="16" t="s">
        <v>1781</v>
      </c>
      <c r="AD3388" s="16">
        <v>40002</v>
      </c>
      <c r="AF3388">
        <v>70002</v>
      </c>
      <c r="AH3388">
        <v>37500</v>
      </c>
      <c r="AI3388" s="16" t="s">
        <v>1777</v>
      </c>
      <c r="AJ3388" s="16" t="s">
        <v>1777</v>
      </c>
      <c r="AK3388" s="16" t="s">
        <v>351</v>
      </c>
    </row>
    <row r="3389" spans="2:37">
      <c r="B3389" s="16" t="n">
        <f>10000000+INDEX(编号表!$B:$B,MATCH(F3389,编号表!$A:$A,0))*100000+INDEX(编号表!$F:$F,MATCH(D3389,编号表!$E:$E,0))*1000+INDEX(编号表!$D:$D,MATCH(E3389,编号表!$C:$C,0))*10000+G3389</f>
        <v>11963058</v>
      </c>
      <c r="C3389" s="16" t="inlineStr">
        <is>
          <t>炼虚温阳回春丹</t>
        </is>
      </c>
      <c r="D3389" s="16" t="s">
        <v>105</v>
      </c>
      <c r="E3389" s="16" t="s">
        <v>351</v>
      </c>
      <c r="F3389" s="16" t="s">
        <v>1777</v>
      </c>
      <c r="G3389" s="16">
        <v>58</v>
      </c>
      <c r="I3389" s="16">
        <v>60</v>
      </c>
      <c r="J3389" t="str">
        <f t="shared" si="55"/>
        <v>大类_玄品炼虚丹药</v>
      </c>
      <c r="K3389" s="16" t="s">
        <v>337</v>
      </c>
      <c r="L3389" s="16">
        <v>1</v>
      </c>
      <c r="M3389" s="16" t="s">
        <v>1777</v>
      </c>
      <c r="O3389" s="16">
        <v>0</v>
      </c>
      <c r="P3389" s="16" t="b">
        <v>1</v>
      </c>
      <c r="R3389" s="16" t="b">
        <v>0</v>
      </c>
      <c r="S3389" s="16">
        <v>1</v>
      </c>
      <c r="T3389" s="16" t="s">
        <v>91</v>
      </c>
      <c r="U3389" s="16">
        <v>999</v>
      </c>
      <c r="V3389" s="16" t="s">
        <v>1778</v>
      </c>
      <c r="W3389" s="16">
        <v>31963058</v>
      </c>
      <c r="Y3389" s="16" t="inlineStr">
        <is>
          <t>炼虚境玄品丹药。击中时回复生命上限的0.07%，持续2700现实秒。</t>
        </is>
      </c>
      <c r="Z3389" s="16" t="inlineStr">
        <is>
          <t>|cff00FF00“生机渐续，或随调息，或随交锋；疗伤之量不取敌人失血。温剂自有其宜，须量药力与丹毒而用。”——《回春续生录》|r</t>
        </is>
      </c>
      <c r="AA3389" t="str" s="16">
        <v>炼丹可得。</v>
      </c>
      <c r="AB3389">
        <v>11921058</v>
      </c>
      <c r="AC3389" s="16" t="s">
        <v>1781</v>
      </c>
      <c r="AD3389" s="16">
        <v>40003</v>
      </c>
      <c r="AF3389">
        <v>70003</v>
      </c>
      <c r="AH3389">
        <v>150000</v>
      </c>
      <c r="AI3389" s="16" t="s">
        <v>1777</v>
      </c>
      <c r="AJ3389" s="16" t="s">
        <v>1777</v>
      </c>
      <c r="AK3389" s="16" t="s">
        <v>351</v>
      </c>
    </row>
    <row r="3390" spans="2:37">
      <c r="B3390" s="16" t="n">
        <f>10000000+INDEX(编号表!$B:$B,MATCH(F3390,编号表!$A:$A,0))*100000+INDEX(编号表!$F:$F,MATCH(D3390,编号表!$E:$E,0))*1000+INDEX(编号表!$D:$D,MATCH(E3390,编号表!$C:$C,0))*10000+G3390</f>
        <v>11964058</v>
      </c>
      <c r="C3390" s="16" t="inlineStr">
        <is>
          <t>炼虚温阳回春丹</t>
        </is>
      </c>
      <c r="D3390" s="16" t="s">
        <v>108</v>
      </c>
      <c r="E3390" s="16" t="s">
        <v>351</v>
      </c>
      <c r="F3390" s="16" t="s">
        <v>1777</v>
      </c>
      <c r="G3390" s="16">
        <v>58</v>
      </c>
      <c r="I3390" s="16">
        <v>60</v>
      </c>
      <c r="J3390" t="str">
        <f t="shared" si="55"/>
        <v>大类_仙品炼虚丹药</v>
      </c>
      <c r="K3390" s="16" t="s">
        <v>337</v>
      </c>
      <c r="L3390" s="16">
        <v>1</v>
      </c>
      <c r="M3390" s="16" t="s">
        <v>1777</v>
      </c>
      <c r="O3390" s="16">
        <v>0</v>
      </c>
      <c r="P3390" s="16" t="b">
        <v>1</v>
      </c>
      <c r="R3390" s="16" t="b">
        <v>0</v>
      </c>
      <c r="S3390" s="16">
        <v>1</v>
      </c>
      <c r="T3390" s="16" t="s">
        <v>91</v>
      </c>
      <c r="U3390" s="16">
        <v>999</v>
      </c>
      <c r="V3390" s="16" t="s">
        <v>1778</v>
      </c>
      <c r="W3390" s="16">
        <v>31964058</v>
      </c>
      <c r="Y3390" s="16" t="inlineStr">
        <is>
          <t>炼虚境仙品丹药。击中时回复生命上限的0.07%，持续4860现实秒。</t>
        </is>
      </c>
      <c r="Z3390" s="16" t="inlineStr">
        <is>
          <t>|cff00FF00“生机渐续，或随调息，或随交锋；疗伤之量不取敌人失血。温剂自有其宜，须量药力与丹毒而用。”——《回春续生录》|r</t>
        </is>
      </c>
      <c r="AA3390" t="str" s="16">
        <v>炼丹可得。</v>
      </c>
      <c r="AB3390">
        <v>11921058</v>
      </c>
      <c r="AC3390" s="16" t="s">
        <v>1781</v>
      </c>
      <c r="AD3390" s="16">
        <v>40004</v>
      </c>
      <c r="AF3390">
        <v>70004</v>
      </c>
      <c r="AH3390">
        <v>750000</v>
      </c>
      <c r="AI3390" s="16" t="s">
        <v>1777</v>
      </c>
      <c r="AJ3390" s="16" t="s">
        <v>1777</v>
      </c>
      <c r="AK3390" s="16" t="s">
        <v>351</v>
      </c>
    </row>
    <row r="3391" spans="2:37">
      <c r="B3391" s="16" t="n">
        <f>10000000+INDEX(编号表!$B:$B,MATCH(F3391,编号表!$A:$A,0))*100000+INDEX(编号表!$F:$F,MATCH(D3391,编号表!$E:$E,0))*1000+INDEX(编号表!$D:$D,MATCH(E3391,编号表!$C:$C,0))*10000+G3391</f>
        <v>11962059</v>
      </c>
      <c r="C3391" s="16" t="inlineStr">
        <is>
          <t>炼虚烈阳回春丹</t>
        </is>
      </c>
      <c r="D3391" s="16" t="s">
        <v>102</v>
      </c>
      <c r="E3391" s="16" t="s">
        <v>351</v>
      </c>
      <c r="F3391" s="16" t="s">
        <v>1777</v>
      </c>
      <c r="G3391" s="16">
        <v>59</v>
      </c>
      <c r="I3391" s="16">
        <v>60</v>
      </c>
      <c r="J3391" t="str">
        <f t="shared" si="55"/>
        <v>大类_灵品炼虚丹药</v>
      </c>
      <c r="K3391" s="16" t="s">
        <v>337</v>
      </c>
      <c r="L3391" s="16">
        <v>1</v>
      </c>
      <c r="M3391" s="16" t="s">
        <v>1777</v>
      </c>
      <c r="O3391" s="16">
        <v>0</v>
      </c>
      <c r="P3391" s="16" t="b">
        <v>1</v>
      </c>
      <c r="R3391" s="16" t="b">
        <v>0</v>
      </c>
      <c r="S3391" s="16">
        <v>1</v>
      </c>
      <c r="T3391" s="16" t="s">
        <v>91</v>
      </c>
      <c r="U3391" s="16">
        <v>999</v>
      </c>
      <c r="V3391" s="16" t="s">
        <v>1778</v>
      </c>
      <c r="W3391" s="16">
        <v>31962059</v>
      </c>
      <c r="Y3391" s="16" t="inlineStr">
        <is>
          <t>炼虚境灵品丹药。受击时回复生命上限的0.1%，持续900现实秒。</t>
        </is>
      </c>
      <c r="Z3391" s="16" t="inlineStr">
        <is>
          <t>|cff00FF00“生机渐续，或随调息，或随交锋；疗伤之量不取敌人失血。热剂自有其宜，须量药力与丹毒而用。”——《回春续生录》|r</t>
        </is>
      </c>
      <c r="AA3391" t="str" s="16">
        <v>炼丹可得。</v>
      </c>
      <c r="AB3391">
        <v>11921059</v>
      </c>
      <c r="AC3391" s="16" t="s">
        <v>1781</v>
      </c>
      <c r="AD3391" s="16">
        <v>40002</v>
      </c>
      <c r="AF3391">
        <v>70002</v>
      </c>
      <c r="AH3391">
        <v>37500</v>
      </c>
      <c r="AI3391" s="16" t="s">
        <v>1777</v>
      </c>
      <c r="AJ3391" s="16" t="s">
        <v>1777</v>
      </c>
      <c r="AK3391" s="16" t="s">
        <v>351</v>
      </c>
    </row>
    <row r="3392" spans="2:37">
      <c r="B3392" s="16" t="n">
        <f>10000000+INDEX(编号表!$B:$B,MATCH(F3392,编号表!$A:$A,0))*100000+INDEX(编号表!$F:$F,MATCH(D3392,编号表!$E:$E,0))*1000+INDEX(编号表!$D:$D,MATCH(E3392,编号表!$C:$C,0))*10000+G3392</f>
        <v>11963059</v>
      </c>
      <c r="C3392" s="16" t="inlineStr">
        <is>
          <t>炼虚烈阳回春丹</t>
        </is>
      </c>
      <c r="D3392" s="16" t="s">
        <v>105</v>
      </c>
      <c r="E3392" s="16" t="s">
        <v>351</v>
      </c>
      <c r="F3392" s="16" t="s">
        <v>1777</v>
      </c>
      <c r="G3392" s="16">
        <v>59</v>
      </c>
      <c r="I3392" s="16">
        <v>60</v>
      </c>
      <c r="J3392" t="str">
        <f t="shared" si="55"/>
        <v>大类_玄品炼虚丹药</v>
      </c>
      <c r="K3392" s="16" t="s">
        <v>337</v>
      </c>
      <c r="L3392" s="16">
        <v>1</v>
      </c>
      <c r="M3392" s="16" t="s">
        <v>1777</v>
      </c>
      <c r="O3392" s="16">
        <v>0</v>
      </c>
      <c r="P3392" s="16" t="b">
        <v>1</v>
      </c>
      <c r="R3392" s="16" t="b">
        <v>0</v>
      </c>
      <c r="S3392" s="16">
        <v>1</v>
      </c>
      <c r="T3392" s="16" t="s">
        <v>91</v>
      </c>
      <c r="U3392" s="16">
        <v>999</v>
      </c>
      <c r="V3392" s="16" t="s">
        <v>1778</v>
      </c>
      <c r="W3392" s="16">
        <v>31963059</v>
      </c>
      <c r="Y3392" s="16" t="inlineStr">
        <is>
          <t>炼虚境玄品丹药。受击时回复生命上限的0.1%，持续1620现实秒。</t>
        </is>
      </c>
      <c r="Z3392" s="16" t="inlineStr">
        <is>
          <t>|cff00FF00“生机渐续，或随调息，或随交锋；疗伤之量不取敌人失血。热剂自有其宜，须量药力与丹毒而用。”——《回春续生录》|r</t>
        </is>
      </c>
      <c r="AA3392" t="str" s="16">
        <v>炼丹可得。</v>
      </c>
      <c r="AB3392">
        <v>11921059</v>
      </c>
      <c r="AC3392" s="16" t="s">
        <v>1781</v>
      </c>
      <c r="AD3392" s="16">
        <v>40003</v>
      </c>
      <c r="AF3392">
        <v>70003</v>
      </c>
      <c r="AH3392">
        <v>150000</v>
      </c>
      <c r="AI3392" s="16" t="s">
        <v>1777</v>
      </c>
      <c r="AJ3392" s="16" t="s">
        <v>1777</v>
      </c>
      <c r="AK3392" s="16" t="s">
        <v>351</v>
      </c>
    </row>
    <row r="3393" spans="2:37">
      <c r="B3393" s="16" t="n">
        <f>10000000+INDEX(编号表!$B:$B,MATCH(F3393,编号表!$A:$A,0))*100000+INDEX(编号表!$F:$F,MATCH(D3393,编号表!$E:$E,0))*1000+INDEX(编号表!$D:$D,MATCH(E3393,编号表!$C:$C,0))*10000+G3393</f>
        <v>11964059</v>
      </c>
      <c r="C3393" s="16" t="inlineStr">
        <is>
          <t>炼虚烈阳回春丹</t>
        </is>
      </c>
      <c r="D3393" s="16" t="s">
        <v>108</v>
      </c>
      <c r="E3393" s="16" t="s">
        <v>351</v>
      </c>
      <c r="F3393" s="16" t="s">
        <v>1777</v>
      </c>
      <c r="G3393" s="16">
        <v>59</v>
      </c>
      <c r="I3393" s="16">
        <v>60</v>
      </c>
      <c r="J3393" t="str">
        <f t="shared" si="55"/>
        <v>大类_仙品炼虚丹药</v>
      </c>
      <c r="K3393" s="16" t="s">
        <v>337</v>
      </c>
      <c r="L3393" s="16">
        <v>1</v>
      </c>
      <c r="M3393" s="16" t="s">
        <v>1777</v>
      </c>
      <c r="O3393" s="16">
        <v>0</v>
      </c>
      <c r="P3393" s="16" t="b">
        <v>1</v>
      </c>
      <c r="R3393" s="16" t="b">
        <v>0</v>
      </c>
      <c r="S3393" s="16">
        <v>1</v>
      </c>
      <c r="T3393" s="16" t="s">
        <v>91</v>
      </c>
      <c r="U3393" s="16">
        <v>999</v>
      </c>
      <c r="V3393" s="16" t="s">
        <v>1778</v>
      </c>
      <c r="W3393" s="16">
        <v>31964059</v>
      </c>
      <c r="Y3393" s="16" t="inlineStr">
        <is>
          <t>炼虚境仙品丹药。受击时回复生命上限的0.1%，持续2916现实秒。</t>
        </is>
      </c>
      <c r="Z3393" s="16" t="inlineStr">
        <is>
          <t>|cff00FF00“生机渐续，或随调息，或随交锋；疗伤之量不取敌人失血。热剂自有其宜，须量药力与丹毒而用。”——《回春续生录》|r</t>
        </is>
      </c>
      <c r="AA3393" t="str" s="16">
        <v>炼丹可得。</v>
      </c>
      <c r="AB3393">
        <v>11921059</v>
      </c>
      <c r="AC3393" s="16" t="s">
        <v>1781</v>
      </c>
      <c r="AD3393" s="16">
        <v>40004</v>
      </c>
      <c r="AF3393">
        <v>70004</v>
      </c>
      <c r="AH3393">
        <v>750000</v>
      </c>
      <c r="AI3393" s="16" t="s">
        <v>1777</v>
      </c>
      <c r="AJ3393" s="16" t="s">
        <v>1777</v>
      </c>
      <c r="AK3393" s="16" t="s">
        <v>351</v>
      </c>
    </row>
    <row r="3394" spans="2:37">
      <c r="B3394" s="16" t="n">
        <f>10000000+INDEX(编号表!$B:$B,MATCH(F3394,编号表!$A:$A,0))*100000+INDEX(编号表!$F:$F,MATCH(D3394,编号表!$E:$E,0))*1000+INDEX(编号表!$D:$D,MATCH(E3394,编号表!$C:$C,0))*10000+G3394</f>
        <v>11962060</v>
      </c>
      <c r="C3394" s="16" t="inlineStr">
        <is>
          <t>炼虚玄阴御法丹</t>
        </is>
      </c>
      <c r="D3394" s="16" t="s">
        <v>102</v>
      </c>
      <c r="E3394" s="16" t="s">
        <v>351</v>
      </c>
      <c r="F3394" s="16" t="s">
        <v>1777</v>
      </c>
      <c r="G3394" s="16">
        <v>60</v>
      </c>
      <c r="I3394" s="16">
        <v>60</v>
      </c>
      <c r="J3394" t="str">
        <f t="shared" si="55"/>
        <v>大类_灵品炼虚丹药</v>
      </c>
      <c r="K3394" s="16" t="s">
        <v>337</v>
      </c>
      <c r="L3394" s="16">
        <v>1</v>
      </c>
      <c r="M3394" s="16" t="s">
        <v>1777</v>
      </c>
      <c r="O3394" s="16">
        <v>0</v>
      </c>
      <c r="P3394" s="16" t="b">
        <v>1</v>
      </c>
      <c r="R3394" s="16" t="b">
        <v>0</v>
      </c>
      <c r="S3394" s="16">
        <v>1</v>
      </c>
      <c r="T3394" s="16" t="s">
        <v>91</v>
      </c>
      <c r="U3394" s="16">
        <v>999</v>
      </c>
      <c r="V3394" s="16" t="s">
        <v>1778</v>
      </c>
      <c r="W3394" s="16">
        <v>31962060</v>
      </c>
      <c r="Y3394" s="16" t="inlineStr">
        <is>
          <t>炼虚境灵品丹药。法防下限+347点；法防上限+347点，持续1800现实秒。</t>
        </is>
      </c>
      <c r="Z3394" s="16" t="inlineStr">
        <is>
          <t>|cff00FF00“法障有度，御法护其内外；所增在法防。寒剂自有其宜，须量药力与丹毒而用。”——《御法护身录》|r</t>
        </is>
      </c>
      <c r="AA3394" t="str" s="16">
        <v>炼丹可得。</v>
      </c>
      <c r="AB3394">
        <v>11921060</v>
      </c>
      <c r="AC3394" s="16" t="s">
        <v>1781</v>
      </c>
      <c r="AD3394" s="16">
        <v>40002</v>
      </c>
      <c r="AF3394">
        <v>70002</v>
      </c>
      <c r="AH3394">
        <v>37500</v>
      </c>
      <c r="AI3394" s="16" t="s">
        <v>1777</v>
      </c>
      <c r="AJ3394" s="16" t="s">
        <v>1777</v>
      </c>
      <c r="AK3394" s="16" t="s">
        <v>351</v>
      </c>
    </row>
    <row r="3395" spans="2:37">
      <c r="B3395" s="16" t="n">
        <f>10000000+INDEX(编号表!$B:$B,MATCH(F3395,编号表!$A:$A,0))*100000+INDEX(编号表!$F:$F,MATCH(D3395,编号表!$E:$E,0))*1000+INDEX(编号表!$D:$D,MATCH(E3395,编号表!$C:$C,0))*10000+G3395</f>
        <v>11963060</v>
      </c>
      <c r="C3395" s="16" t="inlineStr">
        <is>
          <t>炼虚玄阴御法丹</t>
        </is>
      </c>
      <c r="D3395" s="16" t="s">
        <v>105</v>
      </c>
      <c r="E3395" s="16" t="s">
        <v>351</v>
      </c>
      <c r="F3395" s="16" t="s">
        <v>1777</v>
      </c>
      <c r="G3395" s="16">
        <v>60</v>
      </c>
      <c r="I3395" s="16">
        <v>60</v>
      </c>
      <c r="J3395" t="str">
        <f t="shared" si="55"/>
        <v>大类_玄品炼虚丹药</v>
      </c>
      <c r="K3395" s="16" t="s">
        <v>337</v>
      </c>
      <c r="L3395" s="16">
        <v>1</v>
      </c>
      <c r="M3395" s="16" t="s">
        <v>1777</v>
      </c>
      <c r="O3395" s="16">
        <v>0</v>
      </c>
      <c r="P3395" s="16" t="b">
        <v>1</v>
      </c>
      <c r="R3395" s="16" t="b">
        <v>0</v>
      </c>
      <c r="S3395" s="16">
        <v>1</v>
      </c>
      <c r="T3395" s="16" t="s">
        <v>91</v>
      </c>
      <c r="U3395" s="16">
        <v>999</v>
      </c>
      <c r="V3395" s="16" t="s">
        <v>1778</v>
      </c>
      <c r="W3395" s="16">
        <v>31963060</v>
      </c>
      <c r="Y3395" s="16" t="inlineStr">
        <is>
          <t>炼虚境玄品丹药。法防下限+347点；法防上限+347点，持续3240现实秒。</t>
        </is>
      </c>
      <c r="Z3395" s="16" t="inlineStr">
        <is>
          <t>|cff00FF00“法障有度，御法护其内外；所增在法防。寒剂自有其宜，须量药力与丹毒而用。”——《御法护身录》|r</t>
        </is>
      </c>
      <c r="AA3395" t="str" s="16">
        <v>炼丹可得。</v>
      </c>
      <c r="AB3395">
        <v>11921060</v>
      </c>
      <c r="AC3395" s="16" t="s">
        <v>1781</v>
      </c>
      <c r="AD3395" s="16">
        <v>40003</v>
      </c>
      <c r="AF3395">
        <v>70003</v>
      </c>
      <c r="AH3395">
        <v>150000</v>
      </c>
      <c r="AI3395" s="16" t="s">
        <v>1777</v>
      </c>
      <c r="AJ3395" s="16" t="s">
        <v>1777</v>
      </c>
      <c r="AK3395" s="16" t="s">
        <v>351</v>
      </c>
    </row>
    <row r="3396" spans="2:37">
      <c r="B3396" s="16" t="n">
        <f>10000000+INDEX(编号表!$B:$B,MATCH(F3396,编号表!$A:$A,0))*100000+INDEX(编号表!$F:$F,MATCH(D3396,编号表!$E:$E,0))*1000+INDEX(编号表!$D:$D,MATCH(E3396,编号表!$C:$C,0))*10000+G3396</f>
        <v>11964060</v>
      </c>
      <c r="C3396" s="16" t="inlineStr">
        <is>
          <t>炼虚玄阴御法丹</t>
        </is>
      </c>
      <c r="D3396" s="16" t="s">
        <v>108</v>
      </c>
      <c r="E3396" s="16" t="s">
        <v>351</v>
      </c>
      <c r="F3396" s="16" t="s">
        <v>1777</v>
      </c>
      <c r="G3396" s="16">
        <v>60</v>
      </c>
      <c r="I3396" s="16">
        <v>60</v>
      </c>
      <c r="J3396" t="str">
        <f t="shared" si="55"/>
        <v>大类_仙品炼虚丹药</v>
      </c>
      <c r="K3396" s="16" t="s">
        <v>337</v>
      </c>
      <c r="L3396" s="16">
        <v>1</v>
      </c>
      <c r="M3396" s="16" t="s">
        <v>1777</v>
      </c>
      <c r="O3396" s="16">
        <v>0</v>
      </c>
      <c r="P3396" s="16" t="b">
        <v>1</v>
      </c>
      <c r="R3396" s="16" t="b">
        <v>0</v>
      </c>
      <c r="S3396" s="16">
        <v>1</v>
      </c>
      <c r="T3396" s="16" t="s">
        <v>91</v>
      </c>
      <c r="U3396" s="16">
        <v>999</v>
      </c>
      <c r="V3396" s="16" t="s">
        <v>1778</v>
      </c>
      <c r="W3396" s="16">
        <v>31964060</v>
      </c>
      <c r="Y3396" s="16" t="inlineStr">
        <is>
          <t>炼虚境仙品丹药。法防下限+347点；法防上限+347点，持续5832现实秒。</t>
        </is>
      </c>
      <c r="Z3396" s="16" t="inlineStr">
        <is>
          <t>|cff00FF00“法障有度，御法护其内外；所增在法防。寒剂自有其宜，须量药力与丹毒而用。”——《御法护身录》|r</t>
        </is>
      </c>
      <c r="AA3396" t="str" s="16">
        <v>炼丹可得。</v>
      </c>
      <c r="AB3396">
        <v>11921060</v>
      </c>
      <c r="AC3396" s="16" t="s">
        <v>1781</v>
      </c>
      <c r="AD3396" s="16">
        <v>40004</v>
      </c>
      <c r="AF3396">
        <v>70004</v>
      </c>
      <c r="AH3396">
        <v>750000</v>
      </c>
      <c r="AI3396" s="16" t="s">
        <v>1777</v>
      </c>
      <c r="AJ3396" s="16" t="s">
        <v>1777</v>
      </c>
      <c r="AK3396" s="16" t="s">
        <v>351</v>
      </c>
    </row>
    <row r="3397" spans="2:37">
      <c r="B3397" s="16" t="n">
        <f>10000000+INDEX(编号表!$B:$B,MATCH(F3397,编号表!$A:$A,0))*100000+INDEX(编号表!$F:$F,MATCH(D3397,编号表!$E:$E,0))*1000+INDEX(编号表!$D:$D,MATCH(E3397,编号表!$C:$C,0))*10000+G3397</f>
        <v>11962061</v>
      </c>
      <c r="C3397" s="16" t="inlineStr">
        <is>
          <t>炼虚清和御法丹</t>
        </is>
      </c>
      <c r="D3397" s="16" t="s">
        <v>102</v>
      </c>
      <c r="E3397" s="16" t="s">
        <v>351</v>
      </c>
      <c r="F3397" s="16" t="s">
        <v>1777</v>
      </c>
      <c r="G3397" s="16">
        <v>61</v>
      </c>
      <c r="I3397" s="16">
        <v>60</v>
      </c>
      <c r="J3397" t="str">
        <f t="shared" si="55"/>
        <v>大类_灵品炼虚丹药</v>
      </c>
      <c r="K3397" s="16" t="s">
        <v>337</v>
      </c>
      <c r="L3397" s="16">
        <v>1</v>
      </c>
      <c r="M3397" s="16" t="s">
        <v>1777</v>
      </c>
      <c r="O3397" s="16">
        <v>0</v>
      </c>
      <c r="P3397" s="16" t="b">
        <v>1</v>
      </c>
      <c r="R3397" s="16" t="b">
        <v>0</v>
      </c>
      <c r="S3397" s="16">
        <v>1</v>
      </c>
      <c r="T3397" s="16" t="s">
        <v>91</v>
      </c>
      <c r="U3397" s="16">
        <v>999</v>
      </c>
      <c r="V3397" s="16" t="s">
        <v>1778</v>
      </c>
      <c r="W3397" s="16">
        <v>31962061</v>
      </c>
      <c r="Y3397" s="16" t="inlineStr">
        <is>
          <t>炼虚境灵品丹药。法防下限+693点；法防上限+693点，持续900现实秒。</t>
        </is>
      </c>
      <c r="Z3397" s="16" t="inlineStr">
        <is>
          <t>|cff00FF00“法障有度，御法护其内外；所增在法防。凉剂自有其宜，须量药力与丹毒而用。”——《御法护身录》|r</t>
        </is>
      </c>
      <c r="AA3397" t="str" s="16">
        <v>炼丹可得。</v>
      </c>
      <c r="AB3397">
        <v>11921061</v>
      </c>
      <c r="AC3397" s="16" t="s">
        <v>1781</v>
      </c>
      <c r="AD3397" s="16">
        <v>40002</v>
      </c>
      <c r="AF3397">
        <v>70002</v>
      </c>
      <c r="AH3397">
        <v>37500</v>
      </c>
      <c r="AI3397" s="16" t="s">
        <v>1777</v>
      </c>
      <c r="AJ3397" s="16" t="s">
        <v>1777</v>
      </c>
      <c r="AK3397" s="16" t="s">
        <v>351</v>
      </c>
    </row>
    <row r="3398" spans="2:37">
      <c r="B3398" s="16" t="n">
        <f>10000000+INDEX(编号表!$B:$B,MATCH(F3398,编号表!$A:$A,0))*100000+INDEX(编号表!$F:$F,MATCH(D3398,编号表!$E:$E,0))*1000+INDEX(编号表!$D:$D,MATCH(E3398,编号表!$C:$C,0))*10000+G3398</f>
        <v>11963061</v>
      </c>
      <c r="C3398" s="16" t="inlineStr">
        <is>
          <t>炼虚清和御法丹</t>
        </is>
      </c>
      <c r="D3398" s="16" t="s">
        <v>105</v>
      </c>
      <c r="E3398" s="16" t="s">
        <v>351</v>
      </c>
      <c r="F3398" s="16" t="s">
        <v>1777</v>
      </c>
      <c r="G3398" s="16">
        <v>61</v>
      </c>
      <c r="I3398" s="16">
        <v>60</v>
      </c>
      <c r="J3398" t="str">
        <f t="shared" si="55"/>
        <v>大类_玄品炼虚丹药</v>
      </c>
      <c r="K3398" s="16" t="s">
        <v>337</v>
      </c>
      <c r="L3398" s="16">
        <v>1</v>
      </c>
      <c r="M3398" s="16" t="s">
        <v>1777</v>
      </c>
      <c r="O3398" s="16">
        <v>0</v>
      </c>
      <c r="P3398" s="16" t="b">
        <v>1</v>
      </c>
      <c r="R3398" s="16" t="b">
        <v>0</v>
      </c>
      <c r="S3398" s="16">
        <v>1</v>
      </c>
      <c r="T3398" s="16" t="s">
        <v>91</v>
      </c>
      <c r="U3398" s="16">
        <v>999</v>
      </c>
      <c r="V3398" s="16" t="s">
        <v>1778</v>
      </c>
      <c r="W3398" s="16">
        <v>31963061</v>
      </c>
      <c r="Y3398" s="16" t="inlineStr">
        <is>
          <t>炼虚境玄品丹药。法防下限+693点；法防上限+693点，持续1620现实秒。</t>
        </is>
      </c>
      <c r="Z3398" s="16" t="inlineStr">
        <is>
          <t>|cff00FF00“法障有度，御法护其内外；所增在法防。凉剂自有其宜，须量药力与丹毒而用。”——《御法护身录》|r</t>
        </is>
      </c>
      <c r="AA3398" t="str" s="16">
        <v>炼丹可得。</v>
      </c>
      <c r="AB3398">
        <v>11921061</v>
      </c>
      <c r="AC3398" s="16" t="s">
        <v>1781</v>
      </c>
      <c r="AD3398" s="16">
        <v>40003</v>
      </c>
      <c r="AF3398">
        <v>70003</v>
      </c>
      <c r="AH3398">
        <v>150000</v>
      </c>
      <c r="AI3398" s="16" t="s">
        <v>1777</v>
      </c>
      <c r="AJ3398" s="16" t="s">
        <v>1777</v>
      </c>
      <c r="AK3398" s="16" t="s">
        <v>351</v>
      </c>
    </row>
    <row r="3399" spans="2:37">
      <c r="B3399" s="16" t="n">
        <f>10000000+INDEX(编号表!$B:$B,MATCH(F3399,编号表!$A:$A,0))*100000+INDEX(编号表!$F:$F,MATCH(D3399,编号表!$E:$E,0))*1000+INDEX(编号表!$D:$D,MATCH(E3399,编号表!$C:$C,0))*10000+G3399</f>
        <v>11964061</v>
      </c>
      <c r="C3399" s="16" t="inlineStr">
        <is>
          <t>炼虚清和御法丹</t>
        </is>
      </c>
      <c r="D3399" s="16" t="s">
        <v>108</v>
      </c>
      <c r="E3399" s="16" t="s">
        <v>351</v>
      </c>
      <c r="F3399" s="16" t="s">
        <v>1777</v>
      </c>
      <c r="G3399" s="16">
        <v>61</v>
      </c>
      <c r="I3399" s="16">
        <v>60</v>
      </c>
      <c r="J3399" t="str">
        <f t="shared" si="55"/>
        <v>大类_仙品炼虚丹药</v>
      </c>
      <c r="K3399" s="16" t="s">
        <v>337</v>
      </c>
      <c r="L3399" s="16">
        <v>1</v>
      </c>
      <c r="M3399" s="16" t="s">
        <v>1777</v>
      </c>
      <c r="O3399" s="16">
        <v>0</v>
      </c>
      <c r="P3399" s="16" t="b">
        <v>1</v>
      </c>
      <c r="R3399" s="16" t="b">
        <v>0</v>
      </c>
      <c r="S3399" s="16">
        <v>1</v>
      </c>
      <c r="T3399" s="16" t="s">
        <v>91</v>
      </c>
      <c r="U3399" s="16">
        <v>999</v>
      </c>
      <c r="V3399" s="16" t="s">
        <v>1778</v>
      </c>
      <c r="W3399" s="16">
        <v>31964061</v>
      </c>
      <c r="Y3399" s="16" t="inlineStr">
        <is>
          <t>炼虚境仙品丹药。法防下限+693点；法防上限+693点，持续2916现实秒。</t>
        </is>
      </c>
      <c r="Z3399" s="16" t="inlineStr">
        <is>
          <t>|cff00FF00“法障有度，御法护其内外；所增在法防。凉剂自有其宜，须量药力与丹毒而用。”——《御法护身录》|r</t>
        </is>
      </c>
      <c r="AA3399" t="str" s="16">
        <v>炼丹可得。</v>
      </c>
      <c r="AB3399">
        <v>11921061</v>
      </c>
      <c r="AC3399" s="16" t="s">
        <v>1781</v>
      </c>
      <c r="AD3399" s="16">
        <v>40004</v>
      </c>
      <c r="AF3399">
        <v>70004</v>
      </c>
      <c r="AH3399">
        <v>750000</v>
      </c>
      <c r="AI3399" s="16" t="s">
        <v>1777</v>
      </c>
      <c r="AJ3399" s="16" t="s">
        <v>1777</v>
      </c>
      <c r="AK3399" s="16" t="s">
        <v>351</v>
      </c>
    </row>
    <row r="3400" spans="2:37">
      <c r="B3400" s="16" t="n">
        <f>10000000+INDEX(编号表!$B:$B,MATCH(F3400,编号表!$A:$A,0))*100000+INDEX(编号表!$F:$F,MATCH(D3400,编号表!$E:$E,0))*1000+INDEX(编号表!$D:$D,MATCH(E3400,编号表!$C:$C,0))*10000+G3400</f>
        <v>11962062</v>
      </c>
      <c r="C3400" s="16" t="inlineStr">
        <is>
          <t>炼虚御法丹</t>
        </is>
      </c>
      <c r="D3400" s="16" t="s">
        <v>102</v>
      </c>
      <c r="E3400" s="16" t="s">
        <v>351</v>
      </c>
      <c r="F3400" s="16" t="s">
        <v>1777</v>
      </c>
      <c r="G3400" s="16">
        <v>62</v>
      </c>
      <c r="I3400" s="16">
        <v>60</v>
      </c>
      <c r="J3400" t="str">
        <f t="shared" si="55"/>
        <v>大类_灵品炼虚丹药</v>
      </c>
      <c r="K3400" s="16" t="s">
        <v>337</v>
      </c>
      <c r="L3400" s="16">
        <v>1</v>
      </c>
      <c r="M3400" s="16" t="s">
        <v>1777</v>
      </c>
      <c r="O3400" s="16">
        <v>0</v>
      </c>
      <c r="P3400" s="16" t="b">
        <v>1</v>
      </c>
      <c r="R3400" s="16" t="b">
        <v>0</v>
      </c>
      <c r="S3400" s="16">
        <v>1</v>
      </c>
      <c r="T3400" s="16" t="s">
        <v>91</v>
      </c>
      <c r="U3400" s="16">
        <v>999</v>
      </c>
      <c r="V3400" s="16" t="s">
        <v>1778</v>
      </c>
      <c r="W3400" s="16">
        <v>31962062</v>
      </c>
      <c r="Y3400" s="16" t="inlineStr">
        <is>
          <t>炼虚境灵品丹药。法防下限+1040点；法防上限+1040点，持续900现实秒。</t>
        </is>
      </c>
      <c r="Z3400" s="16" t="inlineStr">
        <is>
          <t>|cff00FF00“法障有度，御法护其内外；所增在法防。平剂自有其宜，须量药力与丹毒而用。”——《御法护身录》|r</t>
        </is>
      </c>
      <c r="AA3400" t="str" s="16">
        <v>炼丹可得。</v>
      </c>
      <c r="AB3400">
        <v>11921062</v>
      </c>
      <c r="AC3400" s="16" t="s">
        <v>1781</v>
      </c>
      <c r="AD3400" s="16">
        <v>40002</v>
      </c>
      <c r="AF3400">
        <v>70002</v>
      </c>
      <c r="AH3400">
        <v>37500</v>
      </c>
      <c r="AI3400" s="16" t="s">
        <v>1777</v>
      </c>
      <c r="AJ3400" s="16" t="s">
        <v>1777</v>
      </c>
      <c r="AK3400" s="16" t="s">
        <v>351</v>
      </c>
    </row>
    <row r="3401" spans="2:37">
      <c r="B3401" s="16" t="n">
        <f>10000000+INDEX(编号表!$B:$B,MATCH(F3401,编号表!$A:$A,0))*100000+INDEX(编号表!$F:$F,MATCH(D3401,编号表!$E:$E,0))*1000+INDEX(编号表!$D:$D,MATCH(E3401,编号表!$C:$C,0))*10000+G3401</f>
        <v>11963062</v>
      </c>
      <c r="C3401" s="16" t="inlineStr">
        <is>
          <t>炼虚御法丹</t>
        </is>
      </c>
      <c r="D3401" s="16" t="s">
        <v>105</v>
      </c>
      <c r="E3401" s="16" t="s">
        <v>351</v>
      </c>
      <c r="F3401" s="16" t="s">
        <v>1777</v>
      </c>
      <c r="G3401" s="16">
        <v>62</v>
      </c>
      <c r="I3401" s="16">
        <v>60</v>
      </c>
      <c r="J3401" t="str">
        <f t="shared" si="55"/>
        <v>大类_玄品炼虚丹药</v>
      </c>
      <c r="K3401" s="16" t="s">
        <v>337</v>
      </c>
      <c r="L3401" s="16">
        <v>1</v>
      </c>
      <c r="M3401" s="16" t="s">
        <v>1777</v>
      </c>
      <c r="O3401" s="16">
        <v>0</v>
      </c>
      <c r="P3401" s="16" t="b">
        <v>1</v>
      </c>
      <c r="R3401" s="16" t="b">
        <v>0</v>
      </c>
      <c r="S3401" s="16">
        <v>1</v>
      </c>
      <c r="T3401" s="16" t="s">
        <v>91</v>
      </c>
      <c r="U3401" s="16">
        <v>999</v>
      </c>
      <c r="V3401" s="16" t="s">
        <v>1778</v>
      </c>
      <c r="W3401" s="16">
        <v>31963062</v>
      </c>
      <c r="Y3401" s="16" t="inlineStr">
        <is>
          <t>炼虚境玄品丹药。法防下限+1040点；法防上限+1040点，持续1620现实秒。</t>
        </is>
      </c>
      <c r="Z3401" s="16" t="inlineStr">
        <is>
          <t>|cff00FF00“法障有度，御法护其内外；所增在法防。平剂自有其宜，须量药力与丹毒而用。”——《御法护身录》|r</t>
        </is>
      </c>
      <c r="AA3401" t="str" s="16">
        <v>炼丹可得。</v>
      </c>
      <c r="AB3401">
        <v>11921062</v>
      </c>
      <c r="AC3401" s="16" t="s">
        <v>1781</v>
      </c>
      <c r="AD3401" s="16">
        <v>40003</v>
      </c>
      <c r="AF3401">
        <v>70003</v>
      </c>
      <c r="AH3401">
        <v>150000</v>
      </c>
      <c r="AI3401" s="16" t="s">
        <v>1777</v>
      </c>
      <c r="AJ3401" s="16" t="s">
        <v>1777</v>
      </c>
      <c r="AK3401" s="16" t="s">
        <v>351</v>
      </c>
    </row>
    <row r="3402" spans="2:37">
      <c r="B3402" s="16" t="n">
        <f>10000000+INDEX(编号表!$B:$B,MATCH(F3402,编号表!$A:$A,0))*100000+INDEX(编号表!$F:$F,MATCH(D3402,编号表!$E:$E,0))*1000+INDEX(编号表!$D:$D,MATCH(E3402,编号表!$C:$C,0))*10000+G3402</f>
        <v>11964062</v>
      </c>
      <c r="C3402" s="16" t="inlineStr">
        <is>
          <t>炼虚御法丹</t>
        </is>
      </c>
      <c r="D3402" s="16" t="s">
        <v>108</v>
      </c>
      <c r="E3402" s="16" t="s">
        <v>351</v>
      </c>
      <c r="F3402" s="16" t="s">
        <v>1777</v>
      </c>
      <c r="G3402" s="16">
        <v>62</v>
      </c>
      <c r="I3402" s="16">
        <v>60</v>
      </c>
      <c r="J3402" t="str">
        <f t="shared" si="55"/>
        <v>大类_仙品炼虚丹药</v>
      </c>
      <c r="K3402" s="16" t="s">
        <v>337</v>
      </c>
      <c r="L3402" s="16">
        <v>1</v>
      </c>
      <c r="M3402" s="16" t="s">
        <v>1777</v>
      </c>
      <c r="O3402" s="16">
        <v>0</v>
      </c>
      <c r="P3402" s="16" t="b">
        <v>1</v>
      </c>
      <c r="R3402" s="16" t="b">
        <v>0</v>
      </c>
      <c r="S3402" s="16">
        <v>1</v>
      </c>
      <c r="T3402" s="16" t="s">
        <v>91</v>
      </c>
      <c r="U3402" s="16">
        <v>999</v>
      </c>
      <c r="V3402" s="16" t="s">
        <v>1778</v>
      </c>
      <c r="W3402" s="16">
        <v>31964062</v>
      </c>
      <c r="Y3402" s="16" t="inlineStr">
        <is>
          <t>炼虚境仙品丹药。法防下限+1040点；法防上限+1040点，持续2916现实秒。</t>
        </is>
      </c>
      <c r="Z3402" s="16" t="inlineStr">
        <is>
          <t>|cff00FF00“法障有度，御法护其内外；所增在法防。平剂自有其宜，须量药力与丹毒而用。”——《御法护身录》|r</t>
        </is>
      </c>
      <c r="AA3402" t="str" s="16">
        <v>炼丹可得。</v>
      </c>
      <c r="AB3402">
        <v>11921062</v>
      </c>
      <c r="AC3402" s="16" t="s">
        <v>1781</v>
      </c>
      <c r="AD3402" s="16">
        <v>40004</v>
      </c>
      <c r="AF3402">
        <v>70004</v>
      </c>
      <c r="AH3402">
        <v>750000</v>
      </c>
      <c r="AI3402" s="16" t="s">
        <v>1777</v>
      </c>
      <c r="AJ3402" s="16" t="s">
        <v>1777</v>
      </c>
      <c r="AK3402" s="16" t="s">
        <v>351</v>
      </c>
    </row>
    <row r="3403" spans="2:37">
      <c r="B3403" s="16" t="n">
        <f>10000000+INDEX(编号表!$B:$B,MATCH(F3403,编号表!$A:$A,0))*100000+INDEX(编号表!$F:$F,MATCH(D3403,编号表!$E:$E,0))*1000+INDEX(编号表!$D:$D,MATCH(E3403,编号表!$C:$C,0))*10000+G3403</f>
        <v>11962063</v>
      </c>
      <c r="C3403" s="16" t="inlineStr">
        <is>
          <t>炼虚温阳御法丹</t>
        </is>
      </c>
      <c r="D3403" s="16" t="s">
        <v>102</v>
      </c>
      <c r="E3403" s="16" t="s">
        <v>351</v>
      </c>
      <c r="F3403" s="16" t="s">
        <v>1777</v>
      </c>
      <c r="G3403" s="16">
        <v>63</v>
      </c>
      <c r="I3403" s="16">
        <v>60</v>
      </c>
      <c r="J3403" t="str">
        <f t="shared" si="55"/>
        <v>大类_灵品炼虚丹药</v>
      </c>
      <c r="K3403" s="16" t="s">
        <v>337</v>
      </c>
      <c r="L3403" s="16">
        <v>1</v>
      </c>
      <c r="M3403" s="16" t="s">
        <v>1777</v>
      </c>
      <c r="O3403" s="16">
        <v>0</v>
      </c>
      <c r="P3403" s="16" t="b">
        <v>1</v>
      </c>
      <c r="R3403" s="16" t="b">
        <v>0</v>
      </c>
      <c r="S3403" s="16">
        <v>1</v>
      </c>
      <c r="T3403" s="16" t="s">
        <v>91</v>
      </c>
      <c r="U3403" s="16">
        <v>999</v>
      </c>
      <c r="V3403" s="16" t="s">
        <v>1778</v>
      </c>
      <c r="W3403" s="16">
        <v>31962063</v>
      </c>
      <c r="Y3403" s="16" t="inlineStr">
        <is>
          <t>炼虚境灵品丹药。法防下限+1387点；法防上限+1387点，持续900现实秒。</t>
        </is>
      </c>
      <c r="Z3403" s="16" t="inlineStr">
        <is>
          <t>|cff00FF00“法障有度，御法护其内外；所增在法防。温剂自有其宜，须量药力与丹毒而用。”——《御法护身录》|r</t>
        </is>
      </c>
      <c r="AA3403" t="str" s="16">
        <v>炼丹可得。</v>
      </c>
      <c r="AB3403">
        <v>11921063</v>
      </c>
      <c r="AC3403" s="16" t="s">
        <v>1781</v>
      </c>
      <c r="AD3403" s="16">
        <v>40002</v>
      </c>
      <c r="AF3403">
        <v>70002</v>
      </c>
      <c r="AH3403">
        <v>37500</v>
      </c>
      <c r="AI3403" s="16" t="s">
        <v>1777</v>
      </c>
      <c r="AJ3403" s="16" t="s">
        <v>1777</v>
      </c>
      <c r="AK3403" s="16" t="s">
        <v>351</v>
      </c>
    </row>
    <row r="3404" spans="2:37">
      <c r="B3404" s="16" t="n">
        <f>10000000+INDEX(编号表!$B:$B,MATCH(F3404,编号表!$A:$A,0))*100000+INDEX(编号表!$F:$F,MATCH(D3404,编号表!$E:$E,0))*1000+INDEX(编号表!$D:$D,MATCH(E3404,编号表!$C:$C,0))*10000+G3404</f>
        <v>11963063</v>
      </c>
      <c r="C3404" s="16" t="inlineStr">
        <is>
          <t>炼虚温阳御法丹</t>
        </is>
      </c>
      <c r="D3404" s="16" t="s">
        <v>105</v>
      </c>
      <c r="E3404" s="16" t="s">
        <v>351</v>
      </c>
      <c r="F3404" s="16" t="s">
        <v>1777</v>
      </c>
      <c r="G3404" s="16">
        <v>63</v>
      </c>
      <c r="I3404" s="16">
        <v>60</v>
      </c>
      <c r="J3404" t="str">
        <f t="shared" si="55"/>
        <v>大类_玄品炼虚丹药</v>
      </c>
      <c r="K3404" s="16" t="s">
        <v>337</v>
      </c>
      <c r="L3404" s="16">
        <v>1</v>
      </c>
      <c r="M3404" s="16" t="s">
        <v>1777</v>
      </c>
      <c r="O3404" s="16">
        <v>0</v>
      </c>
      <c r="P3404" s="16" t="b">
        <v>1</v>
      </c>
      <c r="R3404" s="16" t="b">
        <v>0</v>
      </c>
      <c r="S3404" s="16">
        <v>1</v>
      </c>
      <c r="T3404" s="16" t="s">
        <v>91</v>
      </c>
      <c r="U3404" s="16">
        <v>999</v>
      </c>
      <c r="V3404" s="16" t="s">
        <v>1778</v>
      </c>
      <c r="W3404" s="16">
        <v>31963063</v>
      </c>
      <c r="Y3404" s="16" t="inlineStr">
        <is>
          <t>炼虚境玄品丹药。法防下限+1387点；法防上限+1387点，持续1620现实秒。</t>
        </is>
      </c>
      <c r="Z3404" s="16" t="inlineStr">
        <is>
          <t>|cff00FF00“法障有度，御法护其内外；所增在法防。温剂自有其宜，须量药力与丹毒而用。”——《御法护身录》|r</t>
        </is>
      </c>
      <c r="AA3404" t="str" s="16">
        <v>炼丹可得。</v>
      </c>
      <c r="AB3404">
        <v>11921063</v>
      </c>
      <c r="AC3404" s="16" t="s">
        <v>1781</v>
      </c>
      <c r="AD3404" s="16">
        <v>40003</v>
      </c>
      <c r="AF3404">
        <v>70003</v>
      </c>
      <c r="AH3404">
        <v>150000</v>
      </c>
      <c r="AI3404" s="16" t="s">
        <v>1777</v>
      </c>
      <c r="AJ3404" s="16" t="s">
        <v>1777</v>
      </c>
      <c r="AK3404" s="16" t="s">
        <v>351</v>
      </c>
    </row>
    <row r="3405" spans="2:37">
      <c r="B3405" s="16" t="n">
        <f>10000000+INDEX(编号表!$B:$B,MATCH(F3405,编号表!$A:$A,0))*100000+INDEX(编号表!$F:$F,MATCH(D3405,编号表!$E:$E,0))*1000+INDEX(编号表!$D:$D,MATCH(E3405,编号表!$C:$C,0))*10000+G3405</f>
        <v>11964063</v>
      </c>
      <c r="C3405" s="16" t="inlineStr">
        <is>
          <t>炼虚温阳御法丹</t>
        </is>
      </c>
      <c r="D3405" s="16" t="s">
        <v>108</v>
      </c>
      <c r="E3405" s="16" t="s">
        <v>351</v>
      </c>
      <c r="F3405" s="16" t="s">
        <v>1777</v>
      </c>
      <c r="G3405" s="16">
        <v>63</v>
      </c>
      <c r="I3405" s="16">
        <v>60</v>
      </c>
      <c r="J3405" t="str">
        <f t="shared" si="55"/>
        <v>大类_仙品炼虚丹药</v>
      </c>
      <c r="K3405" s="16" t="s">
        <v>337</v>
      </c>
      <c r="L3405" s="16">
        <v>1</v>
      </c>
      <c r="M3405" s="16" t="s">
        <v>1777</v>
      </c>
      <c r="O3405" s="16">
        <v>0</v>
      </c>
      <c r="P3405" s="16" t="b">
        <v>1</v>
      </c>
      <c r="R3405" s="16" t="b">
        <v>0</v>
      </c>
      <c r="S3405" s="16">
        <v>1</v>
      </c>
      <c r="T3405" s="16" t="s">
        <v>91</v>
      </c>
      <c r="U3405" s="16">
        <v>999</v>
      </c>
      <c r="V3405" s="16" t="s">
        <v>1778</v>
      </c>
      <c r="W3405" s="16">
        <v>31964063</v>
      </c>
      <c r="Y3405" s="16" t="inlineStr">
        <is>
          <t>炼虚境仙品丹药。法防下限+1387点；法防上限+1387点，持续2916现实秒。</t>
        </is>
      </c>
      <c r="Z3405" s="16" t="inlineStr">
        <is>
          <t>|cff00FF00“法障有度，御法护其内外；所增在法防。温剂自有其宜，须量药力与丹毒而用。”——《御法护身录》|r</t>
        </is>
      </c>
      <c r="AA3405" t="str" s="16">
        <v>炼丹可得。</v>
      </c>
      <c r="AB3405">
        <v>11921063</v>
      </c>
      <c r="AC3405" s="16" t="s">
        <v>1781</v>
      </c>
      <c r="AD3405" s="16">
        <v>40004</v>
      </c>
      <c r="AF3405">
        <v>70004</v>
      </c>
      <c r="AH3405">
        <v>750000</v>
      </c>
      <c r="AI3405" s="16" t="s">
        <v>1777</v>
      </c>
      <c r="AJ3405" s="16" t="s">
        <v>1777</v>
      </c>
      <c r="AK3405" s="16" t="s">
        <v>351</v>
      </c>
    </row>
    <row r="3406" spans="2:37">
      <c r="B3406" s="16" t="n">
        <f>10000000+INDEX(编号表!$B:$B,MATCH(F3406,编号表!$A:$A,0))*100000+INDEX(编号表!$F:$F,MATCH(D3406,编号表!$E:$E,0))*1000+INDEX(编号表!$D:$D,MATCH(E3406,编号表!$C:$C,0))*10000+G3406</f>
        <v>11962064</v>
      </c>
      <c r="C3406" s="16" t="inlineStr">
        <is>
          <t>炼虚烈阳御法丹</t>
        </is>
      </c>
      <c r="D3406" s="16" t="s">
        <v>102</v>
      </c>
      <c r="E3406" s="16" t="s">
        <v>351</v>
      </c>
      <c r="F3406" s="16" t="s">
        <v>1777</v>
      </c>
      <c r="G3406" s="16">
        <v>64</v>
      </c>
      <c r="I3406" s="16">
        <v>60</v>
      </c>
      <c r="J3406" t="str">
        <f t="shared" si="55"/>
        <v>大类_灵品炼虚丹药</v>
      </c>
      <c r="K3406" s="16" t="s">
        <v>337</v>
      </c>
      <c r="L3406" s="16">
        <v>1</v>
      </c>
      <c r="M3406" s="16" t="s">
        <v>1777</v>
      </c>
      <c r="O3406" s="16">
        <v>0</v>
      </c>
      <c r="P3406" s="16" t="b">
        <v>1</v>
      </c>
      <c r="R3406" s="16" t="b">
        <v>0</v>
      </c>
      <c r="S3406" s="16">
        <v>1</v>
      </c>
      <c r="T3406" s="16" t="s">
        <v>91</v>
      </c>
      <c r="U3406" s="16">
        <v>999</v>
      </c>
      <c r="V3406" s="16" t="s">
        <v>1778</v>
      </c>
      <c r="W3406" s="16">
        <v>31962064</v>
      </c>
      <c r="Y3406" s="16" t="inlineStr">
        <is>
          <t>炼虚境灵品丹药。法防下限+1733点；法防上限+1733点，持续600现实秒。</t>
        </is>
      </c>
      <c r="Z3406" s="16" t="inlineStr">
        <is>
          <t>|cff00FF00“法障有度，御法护其内外；所增在法防。热剂自有其宜，须量药力与丹毒而用。”——《御法护身录》|r</t>
        </is>
      </c>
      <c r="AA3406" t="str" s="16">
        <v>炼丹可得。</v>
      </c>
      <c r="AB3406">
        <v>11921064</v>
      </c>
      <c r="AC3406" s="16" t="s">
        <v>1781</v>
      </c>
      <c r="AD3406" s="16">
        <v>40002</v>
      </c>
      <c r="AF3406">
        <v>70002</v>
      </c>
      <c r="AH3406">
        <v>37500</v>
      </c>
      <c r="AI3406" s="16" t="s">
        <v>1777</v>
      </c>
      <c r="AJ3406" s="16" t="s">
        <v>1777</v>
      </c>
      <c r="AK3406" s="16" t="s">
        <v>351</v>
      </c>
    </row>
    <row r="3407" spans="2:37">
      <c r="B3407" s="16" t="n">
        <f>10000000+INDEX(编号表!$B:$B,MATCH(F3407,编号表!$A:$A,0))*100000+INDEX(编号表!$F:$F,MATCH(D3407,编号表!$E:$E,0))*1000+INDEX(编号表!$D:$D,MATCH(E3407,编号表!$C:$C,0))*10000+G3407</f>
        <v>11963064</v>
      </c>
      <c r="C3407" s="16" t="inlineStr">
        <is>
          <t>炼虚烈阳御法丹</t>
        </is>
      </c>
      <c r="D3407" s="16" t="s">
        <v>105</v>
      </c>
      <c r="E3407" s="16" t="s">
        <v>351</v>
      </c>
      <c r="F3407" s="16" t="s">
        <v>1777</v>
      </c>
      <c r="G3407" s="16">
        <v>64</v>
      </c>
      <c r="I3407" s="16">
        <v>60</v>
      </c>
      <c r="J3407" t="str">
        <f t="shared" si="55"/>
        <v>大类_玄品炼虚丹药</v>
      </c>
      <c r="K3407" s="16" t="s">
        <v>337</v>
      </c>
      <c r="L3407" s="16">
        <v>1</v>
      </c>
      <c r="M3407" s="16" t="s">
        <v>1777</v>
      </c>
      <c r="O3407" s="16">
        <v>0</v>
      </c>
      <c r="P3407" s="16" t="b">
        <v>1</v>
      </c>
      <c r="R3407" s="16" t="b">
        <v>0</v>
      </c>
      <c r="S3407" s="16">
        <v>1</v>
      </c>
      <c r="T3407" s="16" t="s">
        <v>91</v>
      </c>
      <c r="U3407" s="16">
        <v>999</v>
      </c>
      <c r="V3407" s="16" t="s">
        <v>1778</v>
      </c>
      <c r="W3407" s="16">
        <v>31963064</v>
      </c>
      <c r="Y3407" s="16" t="inlineStr">
        <is>
          <t>炼虚境玄品丹药。法防下限+1733点；法防上限+1733点，持续1080现实秒。</t>
        </is>
      </c>
      <c r="Z3407" s="16" t="inlineStr">
        <is>
          <t>|cff00FF00“法障有度，御法护其内外；所增在法防。热剂自有其宜，须量药力与丹毒而用。”——《御法护身录》|r</t>
        </is>
      </c>
      <c r="AA3407" t="str" s="16">
        <v>炼丹可得。</v>
      </c>
      <c r="AB3407">
        <v>11921064</v>
      </c>
      <c r="AC3407" s="16" t="s">
        <v>1781</v>
      </c>
      <c r="AD3407" s="16">
        <v>40003</v>
      </c>
      <c r="AF3407">
        <v>70003</v>
      </c>
      <c r="AH3407">
        <v>150000</v>
      </c>
      <c r="AI3407" s="16" t="s">
        <v>1777</v>
      </c>
      <c r="AJ3407" s="16" t="s">
        <v>1777</v>
      </c>
      <c r="AK3407" s="16" t="s">
        <v>351</v>
      </c>
    </row>
    <row r="3408" spans="2:37">
      <c r="B3408" s="16" t="n">
        <f>10000000+INDEX(编号表!$B:$B,MATCH(F3408,编号表!$A:$A,0))*100000+INDEX(编号表!$F:$F,MATCH(D3408,编号表!$E:$E,0))*1000+INDEX(编号表!$D:$D,MATCH(E3408,编号表!$C:$C,0))*10000+G3408</f>
        <v>11964064</v>
      </c>
      <c r="C3408" s="16" t="inlineStr">
        <is>
          <t>炼虚烈阳御法丹</t>
        </is>
      </c>
      <c r="D3408" s="16" t="s">
        <v>108</v>
      </c>
      <c r="E3408" s="16" t="s">
        <v>351</v>
      </c>
      <c r="F3408" s="16" t="s">
        <v>1777</v>
      </c>
      <c r="G3408" s="16">
        <v>64</v>
      </c>
      <c r="I3408" s="16">
        <v>60</v>
      </c>
      <c r="J3408" t="str">
        <f t="shared" si="55"/>
        <v>大类_仙品炼虚丹药</v>
      </c>
      <c r="K3408" s="16" t="s">
        <v>337</v>
      </c>
      <c r="L3408" s="16">
        <v>1</v>
      </c>
      <c r="M3408" s="16" t="s">
        <v>1777</v>
      </c>
      <c r="O3408" s="16">
        <v>0</v>
      </c>
      <c r="P3408" s="16" t="b">
        <v>1</v>
      </c>
      <c r="R3408" s="16" t="b">
        <v>0</v>
      </c>
      <c r="S3408" s="16">
        <v>1</v>
      </c>
      <c r="T3408" s="16" t="s">
        <v>91</v>
      </c>
      <c r="U3408" s="16">
        <v>999</v>
      </c>
      <c r="V3408" s="16" t="s">
        <v>1778</v>
      </c>
      <c r="W3408" s="16">
        <v>31964064</v>
      </c>
      <c r="Y3408" s="16" t="inlineStr">
        <is>
          <t>炼虚境仙品丹药。法防下限+1733点；法防上限+1733点，持续1944现实秒。</t>
        </is>
      </c>
      <c r="Z3408" s="16" t="inlineStr">
        <is>
          <t>|cff00FF00“法障有度，御法护其内外；所增在法防。热剂自有其宜，须量药力与丹毒而用。”——《御法护身录》|r</t>
        </is>
      </c>
      <c r="AA3408" t="str" s="16">
        <v>炼丹可得。</v>
      </c>
      <c r="AB3408">
        <v>11921064</v>
      </c>
      <c r="AC3408" s="16" t="s">
        <v>1781</v>
      </c>
      <c r="AD3408" s="16">
        <v>40004</v>
      </c>
      <c r="AF3408">
        <v>70004</v>
      </c>
      <c r="AH3408">
        <v>750000</v>
      </c>
      <c r="AI3408" s="16" t="s">
        <v>1777</v>
      </c>
      <c r="AJ3408" s="16" t="s">
        <v>1777</v>
      </c>
      <c r="AK3408" s="16" t="s">
        <v>351</v>
      </c>
    </row>
    <row r="3409" spans="2:37">
      <c r="B3409" s="16" t="n">
        <f>10000000+INDEX(编号表!$B:$B,MATCH(F3409,编号表!$A:$A,0))*100000+INDEX(编号表!$F:$F,MATCH(D3409,编号表!$E:$E,0))*1000+INDEX(编号表!$D:$D,MATCH(E3409,编号表!$C:$C,0))*10000+G3409</f>
        <v>11962065</v>
      </c>
      <c r="C3409" s="16" t="inlineStr">
        <is>
          <t>炼虚玄阴壮骨丹</t>
        </is>
      </c>
      <c r="D3409" s="16" t="s">
        <v>102</v>
      </c>
      <c r="E3409" s="16" t="s">
        <v>351</v>
      </c>
      <c r="F3409" s="16" t="s">
        <v>1777</v>
      </c>
      <c r="G3409" s="16">
        <v>65</v>
      </c>
      <c r="I3409" s="16">
        <v>60</v>
      </c>
      <c r="J3409" t="str">
        <f t="shared" si="55"/>
        <v>大类_灵品炼虚丹药</v>
      </c>
      <c r="K3409" s="16" t="s">
        <v>337</v>
      </c>
      <c r="L3409" s="16">
        <v>1</v>
      </c>
      <c r="M3409" s="16" t="s">
        <v>1777</v>
      </c>
      <c r="O3409" s="16">
        <v>0</v>
      </c>
      <c r="P3409" s="16" t="b">
        <v>1</v>
      </c>
      <c r="R3409" s="16" t="b">
        <v>0</v>
      </c>
      <c r="S3409" s="16">
        <v>1</v>
      </c>
      <c r="T3409" s="16" t="s">
        <v>91</v>
      </c>
      <c r="U3409" s="16">
        <v>999</v>
      </c>
      <c r="V3409" s="16" t="s">
        <v>1778</v>
      </c>
      <c r="W3409" s="16">
        <v>31962065</v>
      </c>
      <c r="Y3409" s="16" t="inlineStr">
        <is>
          <t>炼虚境灵品丹药。物防下限+347点；物防上限+347点，持续1800现实秒。</t>
        </is>
      </c>
      <c r="Z3409" s="16" t="inlineStr">
        <is>
          <t>|cff00FF00“筋骨得固，物御乃坚；所增在物防。寒剂自有其宜，须量药力与丹毒而用。”——《壮骨坚体录》|r</t>
        </is>
      </c>
      <c r="AA3409" t="str" s="16">
        <v>炼丹可得。</v>
      </c>
      <c r="AB3409">
        <v>11921065</v>
      </c>
      <c r="AC3409" s="16" t="s">
        <v>1781</v>
      </c>
      <c r="AD3409" s="16">
        <v>40002</v>
      </c>
      <c r="AF3409">
        <v>70002</v>
      </c>
      <c r="AH3409">
        <v>37500</v>
      </c>
      <c r="AI3409" s="16" t="s">
        <v>1777</v>
      </c>
      <c r="AJ3409" s="16" t="s">
        <v>1777</v>
      </c>
      <c r="AK3409" s="16" t="s">
        <v>351</v>
      </c>
    </row>
    <row r="3410" spans="2:37">
      <c r="B3410" s="16" t="n">
        <f>10000000+INDEX(编号表!$B:$B,MATCH(F3410,编号表!$A:$A,0))*100000+INDEX(编号表!$F:$F,MATCH(D3410,编号表!$E:$E,0))*1000+INDEX(编号表!$D:$D,MATCH(E3410,编号表!$C:$C,0))*10000+G3410</f>
        <v>11963065</v>
      </c>
      <c r="C3410" s="16" t="inlineStr">
        <is>
          <t>炼虚玄阴壮骨丹</t>
        </is>
      </c>
      <c r="D3410" s="16" t="s">
        <v>105</v>
      </c>
      <c r="E3410" s="16" t="s">
        <v>351</v>
      </c>
      <c r="F3410" s="16" t="s">
        <v>1777</v>
      </c>
      <c r="G3410" s="16">
        <v>65</v>
      </c>
      <c r="I3410" s="16">
        <v>60</v>
      </c>
      <c r="J3410" t="str">
        <f t="shared" si="55"/>
        <v>大类_玄品炼虚丹药</v>
      </c>
      <c r="K3410" s="16" t="s">
        <v>337</v>
      </c>
      <c r="L3410" s="16">
        <v>1</v>
      </c>
      <c r="M3410" s="16" t="s">
        <v>1777</v>
      </c>
      <c r="O3410" s="16">
        <v>0</v>
      </c>
      <c r="P3410" s="16" t="b">
        <v>1</v>
      </c>
      <c r="R3410" s="16" t="b">
        <v>0</v>
      </c>
      <c r="S3410" s="16">
        <v>1</v>
      </c>
      <c r="T3410" s="16" t="s">
        <v>91</v>
      </c>
      <c r="U3410" s="16">
        <v>999</v>
      </c>
      <c r="V3410" s="16" t="s">
        <v>1778</v>
      </c>
      <c r="W3410" s="16">
        <v>31963065</v>
      </c>
      <c r="Y3410" s="16" t="inlineStr">
        <is>
          <t>炼虚境玄品丹药。物防下限+347点；物防上限+347点，持续3240现实秒。</t>
        </is>
      </c>
      <c r="Z3410" s="16" t="inlineStr">
        <is>
          <t>|cff00FF00“筋骨得固，物御乃坚；所增在物防。寒剂自有其宜，须量药力与丹毒而用。”——《壮骨坚体录》|r</t>
        </is>
      </c>
      <c r="AA3410" t="str" s="16">
        <v>炼丹可得。</v>
      </c>
      <c r="AB3410">
        <v>11921065</v>
      </c>
      <c r="AC3410" s="16" t="s">
        <v>1781</v>
      </c>
      <c r="AD3410" s="16">
        <v>40003</v>
      </c>
      <c r="AF3410">
        <v>70003</v>
      </c>
      <c r="AH3410">
        <v>150000</v>
      </c>
      <c r="AI3410" s="16" t="s">
        <v>1777</v>
      </c>
      <c r="AJ3410" s="16" t="s">
        <v>1777</v>
      </c>
      <c r="AK3410" s="16" t="s">
        <v>351</v>
      </c>
    </row>
    <row r="3411" spans="2:37">
      <c r="B3411" s="16" t="n">
        <f>10000000+INDEX(编号表!$B:$B,MATCH(F3411,编号表!$A:$A,0))*100000+INDEX(编号表!$F:$F,MATCH(D3411,编号表!$E:$E,0))*1000+INDEX(编号表!$D:$D,MATCH(E3411,编号表!$C:$C,0))*10000+G3411</f>
        <v>11964065</v>
      </c>
      <c r="C3411" s="16" t="inlineStr">
        <is>
          <t>炼虚玄阴壮骨丹</t>
        </is>
      </c>
      <c r="D3411" s="16" t="s">
        <v>108</v>
      </c>
      <c r="E3411" s="16" t="s">
        <v>351</v>
      </c>
      <c r="F3411" s="16" t="s">
        <v>1777</v>
      </c>
      <c r="G3411" s="16">
        <v>65</v>
      </c>
      <c r="I3411" s="16">
        <v>60</v>
      </c>
      <c r="J3411" t="str">
        <f t="shared" si="55"/>
        <v>大类_仙品炼虚丹药</v>
      </c>
      <c r="K3411" s="16" t="s">
        <v>337</v>
      </c>
      <c r="L3411" s="16">
        <v>1</v>
      </c>
      <c r="M3411" s="16" t="s">
        <v>1777</v>
      </c>
      <c r="O3411" s="16">
        <v>0</v>
      </c>
      <c r="P3411" s="16" t="b">
        <v>1</v>
      </c>
      <c r="R3411" s="16" t="b">
        <v>0</v>
      </c>
      <c r="S3411" s="16">
        <v>1</v>
      </c>
      <c r="T3411" s="16" t="s">
        <v>91</v>
      </c>
      <c r="U3411" s="16">
        <v>999</v>
      </c>
      <c r="V3411" s="16" t="s">
        <v>1778</v>
      </c>
      <c r="W3411" s="16">
        <v>31964065</v>
      </c>
      <c r="Y3411" s="16" t="inlineStr">
        <is>
          <t>炼虚境仙品丹药。物防下限+347点；物防上限+347点，持续5832现实秒。</t>
        </is>
      </c>
      <c r="Z3411" s="16" t="inlineStr">
        <is>
          <t>|cff00FF00“筋骨得固，物御乃坚；所增在物防。寒剂自有其宜，须量药力与丹毒而用。”——《壮骨坚体录》|r</t>
        </is>
      </c>
      <c r="AA3411" t="str" s="16">
        <v>炼丹可得。</v>
      </c>
      <c r="AB3411">
        <v>11921065</v>
      </c>
      <c r="AC3411" s="16" t="s">
        <v>1781</v>
      </c>
      <c r="AD3411" s="16">
        <v>40004</v>
      </c>
      <c r="AF3411">
        <v>70004</v>
      </c>
      <c r="AH3411">
        <v>750000</v>
      </c>
      <c r="AI3411" s="16" t="s">
        <v>1777</v>
      </c>
      <c r="AJ3411" s="16" t="s">
        <v>1777</v>
      </c>
      <c r="AK3411" s="16" t="s">
        <v>351</v>
      </c>
    </row>
    <row r="3412" spans="2:37">
      <c r="B3412" s="16" t="n">
        <f>10000000+INDEX(编号表!$B:$B,MATCH(F3412,编号表!$A:$A,0))*100000+INDEX(编号表!$F:$F,MATCH(D3412,编号表!$E:$E,0))*1000+INDEX(编号表!$D:$D,MATCH(E3412,编号表!$C:$C,0))*10000+G3412</f>
        <v>11962066</v>
      </c>
      <c r="C3412" s="16" t="inlineStr">
        <is>
          <t>炼虚清和壮骨丹</t>
        </is>
      </c>
      <c r="D3412" s="16" t="s">
        <v>102</v>
      </c>
      <c r="E3412" s="16" t="s">
        <v>351</v>
      </c>
      <c r="F3412" s="16" t="s">
        <v>1777</v>
      </c>
      <c r="G3412" s="16">
        <v>66</v>
      </c>
      <c r="I3412" s="16">
        <v>60</v>
      </c>
      <c r="J3412" t="str">
        <f t="shared" si="55"/>
        <v>大类_灵品炼虚丹药</v>
      </c>
      <c r="K3412" s="16" t="s">
        <v>337</v>
      </c>
      <c r="L3412" s="16">
        <v>1</v>
      </c>
      <c r="M3412" s="16" t="s">
        <v>1777</v>
      </c>
      <c r="O3412" s="16">
        <v>0</v>
      </c>
      <c r="P3412" s="16" t="b">
        <v>1</v>
      </c>
      <c r="R3412" s="16" t="b">
        <v>0</v>
      </c>
      <c r="S3412" s="16">
        <v>1</v>
      </c>
      <c r="T3412" s="16" t="s">
        <v>91</v>
      </c>
      <c r="U3412" s="16">
        <v>999</v>
      </c>
      <c r="V3412" s="16" t="s">
        <v>1778</v>
      </c>
      <c r="W3412" s="16">
        <v>31962066</v>
      </c>
      <c r="Y3412" s="16" t="inlineStr">
        <is>
          <t>炼虚境灵品丹药。物防下限+693点；物防上限+693点，持续900现实秒。</t>
        </is>
      </c>
      <c r="Z3412" s="16" t="inlineStr">
        <is>
          <t>|cff00FF00“筋骨得固，物御乃坚；所增在物防。凉剂自有其宜，须量药力与丹毒而用。”——《壮骨坚体录》|r</t>
        </is>
      </c>
      <c r="AA3412" t="str" s="16">
        <v>炼丹可得。</v>
      </c>
      <c r="AB3412">
        <v>11921066</v>
      </c>
      <c r="AC3412" s="16" t="s">
        <v>1781</v>
      </c>
      <c r="AD3412" s="16">
        <v>40002</v>
      </c>
      <c r="AF3412">
        <v>70002</v>
      </c>
      <c r="AH3412">
        <v>37500</v>
      </c>
      <c r="AI3412" s="16" t="s">
        <v>1777</v>
      </c>
      <c r="AJ3412" s="16" t="s">
        <v>1777</v>
      </c>
      <c r="AK3412" s="16" t="s">
        <v>351</v>
      </c>
    </row>
    <row r="3413" spans="2:37">
      <c r="B3413" s="16" t="n">
        <f>10000000+INDEX(编号表!$B:$B,MATCH(F3413,编号表!$A:$A,0))*100000+INDEX(编号表!$F:$F,MATCH(D3413,编号表!$E:$E,0))*1000+INDEX(编号表!$D:$D,MATCH(E3413,编号表!$C:$C,0))*10000+G3413</f>
        <v>11963066</v>
      </c>
      <c r="C3413" s="16" t="inlineStr">
        <is>
          <t>炼虚清和壮骨丹</t>
        </is>
      </c>
      <c r="D3413" s="16" t="s">
        <v>105</v>
      </c>
      <c r="E3413" s="16" t="s">
        <v>351</v>
      </c>
      <c r="F3413" s="16" t="s">
        <v>1777</v>
      </c>
      <c r="G3413" s="16">
        <v>66</v>
      </c>
      <c r="I3413" s="16">
        <v>60</v>
      </c>
      <c r="J3413" t="str">
        <f t="shared" si="55"/>
        <v>大类_玄品炼虚丹药</v>
      </c>
      <c r="K3413" s="16" t="s">
        <v>337</v>
      </c>
      <c r="L3413" s="16">
        <v>1</v>
      </c>
      <c r="M3413" s="16" t="s">
        <v>1777</v>
      </c>
      <c r="O3413" s="16">
        <v>0</v>
      </c>
      <c r="P3413" s="16" t="b">
        <v>1</v>
      </c>
      <c r="R3413" s="16" t="b">
        <v>0</v>
      </c>
      <c r="S3413" s="16">
        <v>1</v>
      </c>
      <c r="T3413" s="16" t="s">
        <v>91</v>
      </c>
      <c r="U3413" s="16">
        <v>999</v>
      </c>
      <c r="V3413" s="16" t="s">
        <v>1778</v>
      </c>
      <c r="W3413" s="16">
        <v>31963066</v>
      </c>
      <c r="Y3413" s="16" t="inlineStr">
        <is>
          <t>炼虚境玄品丹药。物防下限+693点；物防上限+693点，持续1620现实秒。</t>
        </is>
      </c>
      <c r="Z3413" s="16" t="inlineStr">
        <is>
          <t>|cff00FF00“筋骨得固，物御乃坚；所增在物防。凉剂自有其宜，须量药力与丹毒而用。”——《壮骨坚体录》|r</t>
        </is>
      </c>
      <c r="AA3413" t="str" s="16">
        <v>炼丹可得。</v>
      </c>
      <c r="AB3413">
        <v>11921066</v>
      </c>
      <c r="AC3413" s="16" t="s">
        <v>1781</v>
      </c>
      <c r="AD3413" s="16">
        <v>40003</v>
      </c>
      <c r="AF3413">
        <v>70003</v>
      </c>
      <c r="AH3413">
        <v>150000</v>
      </c>
      <c r="AI3413" s="16" t="s">
        <v>1777</v>
      </c>
      <c r="AJ3413" s="16" t="s">
        <v>1777</v>
      </c>
      <c r="AK3413" s="16" t="s">
        <v>351</v>
      </c>
    </row>
    <row r="3414" spans="2:37">
      <c r="B3414" s="16" t="n">
        <f>10000000+INDEX(编号表!$B:$B,MATCH(F3414,编号表!$A:$A,0))*100000+INDEX(编号表!$F:$F,MATCH(D3414,编号表!$E:$E,0))*1000+INDEX(编号表!$D:$D,MATCH(E3414,编号表!$C:$C,0))*10000+G3414</f>
        <v>11964066</v>
      </c>
      <c r="C3414" s="16" t="inlineStr">
        <is>
          <t>炼虚清和壮骨丹</t>
        </is>
      </c>
      <c r="D3414" s="16" t="s">
        <v>108</v>
      </c>
      <c r="E3414" s="16" t="s">
        <v>351</v>
      </c>
      <c r="F3414" s="16" t="s">
        <v>1777</v>
      </c>
      <c r="G3414" s="16">
        <v>66</v>
      </c>
      <c r="I3414" s="16">
        <v>60</v>
      </c>
      <c r="J3414" t="str">
        <f t="shared" si="55"/>
        <v>大类_仙品炼虚丹药</v>
      </c>
      <c r="K3414" s="16" t="s">
        <v>337</v>
      </c>
      <c r="L3414" s="16">
        <v>1</v>
      </c>
      <c r="M3414" s="16" t="s">
        <v>1777</v>
      </c>
      <c r="O3414" s="16">
        <v>0</v>
      </c>
      <c r="P3414" s="16" t="b">
        <v>1</v>
      </c>
      <c r="R3414" s="16" t="b">
        <v>0</v>
      </c>
      <c r="S3414" s="16">
        <v>1</v>
      </c>
      <c r="T3414" s="16" t="s">
        <v>91</v>
      </c>
      <c r="U3414" s="16">
        <v>999</v>
      </c>
      <c r="V3414" s="16" t="s">
        <v>1778</v>
      </c>
      <c r="W3414" s="16">
        <v>31964066</v>
      </c>
      <c r="Y3414" s="16" t="inlineStr">
        <is>
          <t>炼虚境仙品丹药。物防下限+693点；物防上限+693点，持续2916现实秒。</t>
        </is>
      </c>
      <c r="Z3414" s="16" t="inlineStr">
        <is>
          <t>|cff00FF00“筋骨得固，物御乃坚；所增在物防。凉剂自有其宜，须量药力与丹毒而用。”——《壮骨坚体录》|r</t>
        </is>
      </c>
      <c r="AA3414" t="str" s="16">
        <v>炼丹可得。</v>
      </c>
      <c r="AB3414">
        <v>11921066</v>
      </c>
      <c r="AC3414" s="16" t="s">
        <v>1781</v>
      </c>
      <c r="AD3414" s="16">
        <v>40004</v>
      </c>
      <c r="AF3414">
        <v>70004</v>
      </c>
      <c r="AH3414">
        <v>750000</v>
      </c>
      <c r="AI3414" s="16" t="s">
        <v>1777</v>
      </c>
      <c r="AJ3414" s="16" t="s">
        <v>1777</v>
      </c>
      <c r="AK3414" s="16" t="s">
        <v>351</v>
      </c>
    </row>
    <row r="3415" spans="2:37">
      <c r="B3415" s="16" t="n">
        <f>10000000+INDEX(编号表!$B:$B,MATCH(F3415,编号表!$A:$A,0))*100000+INDEX(编号表!$F:$F,MATCH(D3415,编号表!$E:$E,0))*1000+INDEX(编号表!$D:$D,MATCH(E3415,编号表!$C:$C,0))*10000+G3415</f>
        <v>11962067</v>
      </c>
      <c r="C3415" s="16" t="inlineStr">
        <is>
          <t>炼虚壮骨丹</t>
        </is>
      </c>
      <c r="D3415" s="16" t="s">
        <v>102</v>
      </c>
      <c r="E3415" s="16" t="s">
        <v>351</v>
      </c>
      <c r="F3415" s="16" t="s">
        <v>1777</v>
      </c>
      <c r="G3415" s="16">
        <v>67</v>
      </c>
      <c r="I3415" s="16">
        <v>60</v>
      </c>
      <c r="J3415" t="str">
        <f t="shared" si="55"/>
        <v>大类_灵品炼虚丹药</v>
      </c>
      <c r="K3415" s="16" t="s">
        <v>337</v>
      </c>
      <c r="L3415" s="16">
        <v>1</v>
      </c>
      <c r="M3415" s="16" t="s">
        <v>1777</v>
      </c>
      <c r="O3415" s="16">
        <v>0</v>
      </c>
      <c r="P3415" s="16" t="b">
        <v>1</v>
      </c>
      <c r="R3415" s="16" t="b">
        <v>0</v>
      </c>
      <c r="S3415" s="16">
        <v>1</v>
      </c>
      <c r="T3415" s="16" t="s">
        <v>91</v>
      </c>
      <c r="U3415" s="16">
        <v>999</v>
      </c>
      <c r="V3415" s="16" t="s">
        <v>1778</v>
      </c>
      <c r="W3415" s="16">
        <v>31962067</v>
      </c>
      <c r="Y3415" s="16" t="inlineStr">
        <is>
          <t>炼虚境灵品丹药。物防下限+1040点；物防上限+1040点，持续900现实秒。</t>
        </is>
      </c>
      <c r="Z3415" s="16" t="inlineStr">
        <is>
          <t>|cff00FF00“筋骨得固，物御乃坚；所增在物防。平剂自有其宜，须量药力与丹毒而用。”——《壮骨坚体录》|r</t>
        </is>
      </c>
      <c r="AA3415" t="str" s="16">
        <v>炼丹可得。</v>
      </c>
      <c r="AB3415">
        <v>11921067</v>
      </c>
      <c r="AC3415" s="16" t="s">
        <v>1781</v>
      </c>
      <c r="AD3415" s="16">
        <v>40002</v>
      </c>
      <c r="AF3415">
        <v>70002</v>
      </c>
      <c r="AH3415">
        <v>37500</v>
      </c>
      <c r="AI3415" s="16" t="s">
        <v>1777</v>
      </c>
      <c r="AJ3415" s="16" t="s">
        <v>1777</v>
      </c>
      <c r="AK3415" s="16" t="s">
        <v>351</v>
      </c>
    </row>
    <row r="3416" spans="2:37">
      <c r="B3416" s="16" t="n">
        <f>10000000+INDEX(编号表!$B:$B,MATCH(F3416,编号表!$A:$A,0))*100000+INDEX(编号表!$F:$F,MATCH(D3416,编号表!$E:$E,0))*1000+INDEX(编号表!$D:$D,MATCH(E3416,编号表!$C:$C,0))*10000+G3416</f>
        <v>11963067</v>
      </c>
      <c r="C3416" s="16" t="inlineStr">
        <is>
          <t>炼虚壮骨丹</t>
        </is>
      </c>
      <c r="D3416" s="16" t="s">
        <v>105</v>
      </c>
      <c r="E3416" s="16" t="s">
        <v>351</v>
      </c>
      <c r="F3416" s="16" t="s">
        <v>1777</v>
      </c>
      <c r="G3416" s="16">
        <v>67</v>
      </c>
      <c r="I3416" s="16">
        <v>60</v>
      </c>
      <c r="J3416" t="str">
        <f t="shared" si="55"/>
        <v>大类_玄品炼虚丹药</v>
      </c>
      <c r="K3416" s="16" t="s">
        <v>337</v>
      </c>
      <c r="L3416" s="16">
        <v>1</v>
      </c>
      <c r="M3416" s="16" t="s">
        <v>1777</v>
      </c>
      <c r="O3416" s="16">
        <v>0</v>
      </c>
      <c r="P3416" s="16" t="b">
        <v>1</v>
      </c>
      <c r="R3416" s="16" t="b">
        <v>0</v>
      </c>
      <c r="S3416" s="16">
        <v>1</v>
      </c>
      <c r="T3416" s="16" t="s">
        <v>91</v>
      </c>
      <c r="U3416" s="16">
        <v>999</v>
      </c>
      <c r="V3416" s="16" t="s">
        <v>1778</v>
      </c>
      <c r="W3416" s="16">
        <v>31963067</v>
      </c>
      <c r="Y3416" s="16" t="inlineStr">
        <is>
          <t>炼虚境玄品丹药。物防下限+1040点；物防上限+1040点，持续1620现实秒。</t>
        </is>
      </c>
      <c r="Z3416" s="16" t="inlineStr">
        <is>
          <t>|cff00FF00“筋骨得固，物御乃坚；所增在物防。平剂自有其宜，须量药力与丹毒而用。”——《壮骨坚体录》|r</t>
        </is>
      </c>
      <c r="AA3416" t="str" s="16">
        <v>炼丹可得。</v>
      </c>
      <c r="AB3416">
        <v>11921067</v>
      </c>
      <c r="AC3416" s="16" t="s">
        <v>1781</v>
      </c>
      <c r="AD3416" s="16">
        <v>40003</v>
      </c>
      <c r="AF3416">
        <v>70003</v>
      </c>
      <c r="AH3416">
        <v>150000</v>
      </c>
      <c r="AI3416" s="16" t="s">
        <v>1777</v>
      </c>
      <c r="AJ3416" s="16" t="s">
        <v>1777</v>
      </c>
      <c r="AK3416" s="16" t="s">
        <v>351</v>
      </c>
    </row>
    <row r="3417" spans="2:37">
      <c r="B3417" s="16" t="n">
        <f>10000000+INDEX(编号表!$B:$B,MATCH(F3417,编号表!$A:$A,0))*100000+INDEX(编号表!$F:$F,MATCH(D3417,编号表!$E:$E,0))*1000+INDEX(编号表!$D:$D,MATCH(E3417,编号表!$C:$C,0))*10000+G3417</f>
        <v>11964067</v>
      </c>
      <c r="C3417" s="16" t="inlineStr">
        <is>
          <t>炼虚壮骨丹</t>
        </is>
      </c>
      <c r="D3417" s="16" t="s">
        <v>108</v>
      </c>
      <c r="E3417" s="16" t="s">
        <v>351</v>
      </c>
      <c r="F3417" s="16" t="s">
        <v>1777</v>
      </c>
      <c r="G3417" s="16">
        <v>67</v>
      </c>
      <c r="I3417" s="16">
        <v>60</v>
      </c>
      <c r="J3417" t="str">
        <f t="shared" si="55"/>
        <v>大类_仙品炼虚丹药</v>
      </c>
      <c r="K3417" s="16" t="s">
        <v>337</v>
      </c>
      <c r="L3417" s="16">
        <v>1</v>
      </c>
      <c r="M3417" s="16" t="s">
        <v>1777</v>
      </c>
      <c r="O3417" s="16">
        <v>0</v>
      </c>
      <c r="P3417" s="16" t="b">
        <v>1</v>
      </c>
      <c r="R3417" s="16" t="b">
        <v>0</v>
      </c>
      <c r="S3417" s="16">
        <v>1</v>
      </c>
      <c r="T3417" s="16" t="s">
        <v>91</v>
      </c>
      <c r="U3417" s="16">
        <v>999</v>
      </c>
      <c r="V3417" s="16" t="s">
        <v>1778</v>
      </c>
      <c r="W3417" s="16">
        <v>31964067</v>
      </c>
      <c r="Y3417" s="16" t="inlineStr">
        <is>
          <t>炼虚境仙品丹药。物防下限+1040点；物防上限+1040点，持续2916现实秒。</t>
        </is>
      </c>
      <c r="Z3417" s="16" t="inlineStr">
        <is>
          <t>|cff00FF00“筋骨得固，物御乃坚；所增在物防。平剂自有其宜，须量药力与丹毒而用。”——《壮骨坚体录》|r</t>
        </is>
      </c>
      <c r="AA3417" t="str" s="16">
        <v>炼丹可得。</v>
      </c>
      <c r="AB3417">
        <v>11921067</v>
      </c>
      <c r="AC3417" s="16" t="s">
        <v>1781</v>
      </c>
      <c r="AD3417" s="16">
        <v>40004</v>
      </c>
      <c r="AF3417">
        <v>70004</v>
      </c>
      <c r="AH3417">
        <v>750000</v>
      </c>
      <c r="AI3417" s="16" t="s">
        <v>1777</v>
      </c>
      <c r="AJ3417" s="16" t="s">
        <v>1777</v>
      </c>
      <c r="AK3417" s="16" t="s">
        <v>351</v>
      </c>
    </row>
    <row r="3418" spans="2:37">
      <c r="B3418" s="16" t="n">
        <f>10000000+INDEX(编号表!$B:$B,MATCH(F3418,编号表!$A:$A,0))*100000+INDEX(编号表!$F:$F,MATCH(D3418,编号表!$E:$E,0))*1000+INDEX(编号表!$D:$D,MATCH(E3418,编号表!$C:$C,0))*10000+G3418</f>
        <v>11962068</v>
      </c>
      <c r="C3418" s="16" t="inlineStr">
        <is>
          <t>炼虚温阳壮骨丹</t>
        </is>
      </c>
      <c r="D3418" s="16" t="s">
        <v>102</v>
      </c>
      <c r="E3418" s="16" t="s">
        <v>351</v>
      </c>
      <c r="F3418" s="16" t="s">
        <v>1777</v>
      </c>
      <c r="G3418" s="16">
        <v>68</v>
      </c>
      <c r="I3418" s="16">
        <v>60</v>
      </c>
      <c r="J3418" t="str">
        <f t="shared" si="55"/>
        <v>大类_灵品炼虚丹药</v>
      </c>
      <c r="K3418" s="16" t="s">
        <v>337</v>
      </c>
      <c r="L3418" s="16">
        <v>1</v>
      </c>
      <c r="M3418" s="16" t="s">
        <v>1777</v>
      </c>
      <c r="O3418" s="16">
        <v>0</v>
      </c>
      <c r="P3418" s="16" t="b">
        <v>1</v>
      </c>
      <c r="R3418" s="16" t="b">
        <v>0</v>
      </c>
      <c r="S3418" s="16">
        <v>1</v>
      </c>
      <c r="T3418" s="16" t="s">
        <v>91</v>
      </c>
      <c r="U3418" s="16">
        <v>999</v>
      </c>
      <c r="V3418" s="16" t="s">
        <v>1778</v>
      </c>
      <c r="W3418" s="16">
        <v>31962068</v>
      </c>
      <c r="Y3418" s="16" t="inlineStr">
        <is>
          <t>炼虚境灵品丹药。物防下限+1387点；物防上限+1387点，持续900现实秒。</t>
        </is>
      </c>
      <c r="Z3418" s="16" t="inlineStr">
        <is>
          <t>|cff00FF00“筋骨得固，物御乃坚；所增在物防。温剂自有其宜，须量药力与丹毒而用。”——《壮骨坚体录》|r</t>
        </is>
      </c>
      <c r="AA3418" t="str" s="16">
        <v>炼丹可得。</v>
      </c>
      <c r="AB3418">
        <v>11921068</v>
      </c>
      <c r="AC3418" s="16" t="s">
        <v>1781</v>
      </c>
      <c r="AD3418" s="16">
        <v>40002</v>
      </c>
      <c r="AF3418">
        <v>70002</v>
      </c>
      <c r="AH3418">
        <v>37500</v>
      </c>
      <c r="AI3418" s="16" t="s">
        <v>1777</v>
      </c>
      <c r="AJ3418" s="16" t="s">
        <v>1777</v>
      </c>
      <c r="AK3418" s="16" t="s">
        <v>351</v>
      </c>
    </row>
    <row r="3419" spans="2:37">
      <c r="B3419" s="16" t="n">
        <f>10000000+INDEX(编号表!$B:$B,MATCH(F3419,编号表!$A:$A,0))*100000+INDEX(编号表!$F:$F,MATCH(D3419,编号表!$E:$E,0))*1000+INDEX(编号表!$D:$D,MATCH(E3419,编号表!$C:$C,0))*10000+G3419</f>
        <v>11963068</v>
      </c>
      <c r="C3419" s="16" t="inlineStr">
        <is>
          <t>炼虚温阳壮骨丹</t>
        </is>
      </c>
      <c r="D3419" s="16" t="s">
        <v>105</v>
      </c>
      <c r="E3419" s="16" t="s">
        <v>351</v>
      </c>
      <c r="F3419" s="16" t="s">
        <v>1777</v>
      </c>
      <c r="G3419" s="16">
        <v>68</v>
      </c>
      <c r="I3419" s="16">
        <v>60</v>
      </c>
      <c r="J3419" t="str">
        <f t="shared" si="55"/>
        <v>大类_玄品炼虚丹药</v>
      </c>
      <c r="K3419" s="16" t="s">
        <v>337</v>
      </c>
      <c r="L3419" s="16">
        <v>1</v>
      </c>
      <c r="M3419" s="16" t="s">
        <v>1777</v>
      </c>
      <c r="O3419" s="16">
        <v>0</v>
      </c>
      <c r="P3419" s="16" t="b">
        <v>1</v>
      </c>
      <c r="R3419" s="16" t="b">
        <v>0</v>
      </c>
      <c r="S3419" s="16">
        <v>1</v>
      </c>
      <c r="T3419" s="16" t="s">
        <v>91</v>
      </c>
      <c r="U3419" s="16">
        <v>999</v>
      </c>
      <c r="V3419" s="16" t="s">
        <v>1778</v>
      </c>
      <c r="W3419" s="16">
        <v>31963068</v>
      </c>
      <c r="Y3419" s="16" t="inlineStr">
        <is>
          <t>炼虚境玄品丹药。物防下限+1387点；物防上限+1387点，持续1620现实秒。</t>
        </is>
      </c>
      <c r="Z3419" s="16" t="inlineStr">
        <is>
          <t>|cff00FF00“筋骨得固，物御乃坚；所增在物防。温剂自有其宜，须量药力与丹毒而用。”——《壮骨坚体录》|r</t>
        </is>
      </c>
      <c r="AA3419" t="str" s="16">
        <v>炼丹可得。</v>
      </c>
      <c r="AB3419">
        <v>11921068</v>
      </c>
      <c r="AC3419" s="16" t="s">
        <v>1781</v>
      </c>
      <c r="AD3419" s="16">
        <v>40003</v>
      </c>
      <c r="AF3419">
        <v>70003</v>
      </c>
      <c r="AH3419">
        <v>150000</v>
      </c>
      <c r="AI3419" s="16" t="s">
        <v>1777</v>
      </c>
      <c r="AJ3419" s="16" t="s">
        <v>1777</v>
      </c>
      <c r="AK3419" s="16" t="s">
        <v>351</v>
      </c>
    </row>
    <row r="3420" spans="2:37">
      <c r="B3420" s="16" t="n">
        <f>10000000+INDEX(编号表!$B:$B,MATCH(F3420,编号表!$A:$A,0))*100000+INDEX(编号表!$F:$F,MATCH(D3420,编号表!$E:$E,0))*1000+INDEX(编号表!$D:$D,MATCH(E3420,编号表!$C:$C,0))*10000+G3420</f>
        <v>11964068</v>
      </c>
      <c r="C3420" s="16" t="inlineStr">
        <is>
          <t>炼虚温阳壮骨丹</t>
        </is>
      </c>
      <c r="D3420" s="16" t="s">
        <v>108</v>
      </c>
      <c r="E3420" s="16" t="s">
        <v>351</v>
      </c>
      <c r="F3420" s="16" t="s">
        <v>1777</v>
      </c>
      <c r="G3420" s="16">
        <v>68</v>
      </c>
      <c r="I3420" s="16">
        <v>60</v>
      </c>
      <c r="J3420" t="str">
        <f t="shared" si="55"/>
        <v>大类_仙品炼虚丹药</v>
      </c>
      <c r="K3420" s="16" t="s">
        <v>337</v>
      </c>
      <c r="L3420" s="16">
        <v>1</v>
      </c>
      <c r="M3420" s="16" t="s">
        <v>1777</v>
      </c>
      <c r="O3420" s="16">
        <v>0</v>
      </c>
      <c r="P3420" s="16" t="b">
        <v>1</v>
      </c>
      <c r="R3420" s="16" t="b">
        <v>0</v>
      </c>
      <c r="S3420" s="16">
        <v>1</v>
      </c>
      <c r="T3420" s="16" t="s">
        <v>91</v>
      </c>
      <c r="U3420" s="16">
        <v>999</v>
      </c>
      <c r="V3420" s="16" t="s">
        <v>1778</v>
      </c>
      <c r="W3420" s="16">
        <v>31964068</v>
      </c>
      <c r="Y3420" s="16" t="inlineStr">
        <is>
          <t>炼虚境仙品丹药。物防下限+1387点；物防上限+1387点，持续2916现实秒。</t>
        </is>
      </c>
      <c r="Z3420" s="16" t="inlineStr">
        <is>
          <t>|cff00FF00“筋骨得固，物御乃坚；所增在物防。温剂自有其宜，须量药力与丹毒而用。”——《壮骨坚体录》|r</t>
        </is>
      </c>
      <c r="AA3420" t="str" s="16">
        <v>炼丹可得。</v>
      </c>
      <c r="AB3420">
        <v>11921068</v>
      </c>
      <c r="AC3420" s="16" t="s">
        <v>1781</v>
      </c>
      <c r="AD3420" s="16">
        <v>40004</v>
      </c>
      <c r="AF3420">
        <v>70004</v>
      </c>
      <c r="AH3420">
        <v>750000</v>
      </c>
      <c r="AI3420" s="16" t="s">
        <v>1777</v>
      </c>
      <c r="AJ3420" s="16" t="s">
        <v>1777</v>
      </c>
      <c r="AK3420" s="16" t="s">
        <v>351</v>
      </c>
    </row>
    <row r="3421" spans="2:37">
      <c r="B3421" s="16" t="n">
        <f>10000000+INDEX(编号表!$B:$B,MATCH(F3421,编号表!$A:$A,0))*100000+INDEX(编号表!$F:$F,MATCH(D3421,编号表!$E:$E,0))*1000+INDEX(编号表!$D:$D,MATCH(E3421,编号表!$C:$C,0))*10000+G3421</f>
        <v>11962069</v>
      </c>
      <c r="C3421" s="16" t="inlineStr">
        <is>
          <t>炼虚烈阳壮骨丹</t>
        </is>
      </c>
      <c r="D3421" s="16" t="s">
        <v>102</v>
      </c>
      <c r="E3421" s="16" t="s">
        <v>351</v>
      </c>
      <c r="F3421" s="16" t="s">
        <v>1777</v>
      </c>
      <c r="G3421" s="16">
        <v>69</v>
      </c>
      <c r="I3421" s="16">
        <v>60</v>
      </c>
      <c r="J3421" t="str">
        <f t="shared" si="55"/>
        <v>大类_灵品炼虚丹药</v>
      </c>
      <c r="K3421" s="16" t="s">
        <v>337</v>
      </c>
      <c r="L3421" s="16">
        <v>1</v>
      </c>
      <c r="M3421" s="16" t="s">
        <v>1777</v>
      </c>
      <c r="O3421" s="16">
        <v>0</v>
      </c>
      <c r="P3421" s="16" t="b">
        <v>1</v>
      </c>
      <c r="R3421" s="16" t="b">
        <v>0</v>
      </c>
      <c r="S3421" s="16">
        <v>1</v>
      </c>
      <c r="T3421" s="16" t="s">
        <v>91</v>
      </c>
      <c r="U3421" s="16">
        <v>999</v>
      </c>
      <c r="V3421" s="16" t="s">
        <v>1778</v>
      </c>
      <c r="W3421" s="16">
        <v>31962069</v>
      </c>
      <c r="Y3421" s="16" t="inlineStr">
        <is>
          <t>炼虚境灵品丹药。物防下限+1733点；物防上限+1733点，持续600现实秒。</t>
        </is>
      </c>
      <c r="Z3421" s="16" t="inlineStr">
        <is>
          <t>|cff00FF00“筋骨得固，物御乃坚；所增在物防。热剂自有其宜，须量药力与丹毒而用。”——《壮骨坚体录》|r</t>
        </is>
      </c>
      <c r="AA3421" t="str" s="16">
        <v>炼丹可得。</v>
      </c>
      <c r="AB3421">
        <v>11921069</v>
      </c>
      <c r="AC3421" s="16" t="s">
        <v>1781</v>
      </c>
      <c r="AD3421" s="16">
        <v>40002</v>
      </c>
      <c r="AF3421">
        <v>70002</v>
      </c>
      <c r="AH3421">
        <v>37500</v>
      </c>
      <c r="AI3421" s="16" t="s">
        <v>1777</v>
      </c>
      <c r="AJ3421" s="16" t="s">
        <v>1777</v>
      </c>
      <c r="AK3421" s="16" t="s">
        <v>351</v>
      </c>
    </row>
    <row r="3422" spans="2:37">
      <c r="B3422" s="16" t="n">
        <f>10000000+INDEX(编号表!$B:$B,MATCH(F3422,编号表!$A:$A,0))*100000+INDEX(编号表!$F:$F,MATCH(D3422,编号表!$E:$E,0))*1000+INDEX(编号表!$D:$D,MATCH(E3422,编号表!$C:$C,0))*10000+G3422</f>
        <v>11963069</v>
      </c>
      <c r="C3422" s="16" t="inlineStr">
        <is>
          <t>炼虚烈阳壮骨丹</t>
        </is>
      </c>
      <c r="D3422" s="16" t="s">
        <v>105</v>
      </c>
      <c r="E3422" s="16" t="s">
        <v>351</v>
      </c>
      <c r="F3422" s="16" t="s">
        <v>1777</v>
      </c>
      <c r="G3422" s="16">
        <v>69</v>
      </c>
      <c r="I3422" s="16">
        <v>60</v>
      </c>
      <c r="J3422" t="str">
        <f t="shared" si="55"/>
        <v>大类_玄品炼虚丹药</v>
      </c>
      <c r="K3422" s="16" t="s">
        <v>337</v>
      </c>
      <c r="L3422" s="16">
        <v>1</v>
      </c>
      <c r="M3422" s="16" t="s">
        <v>1777</v>
      </c>
      <c r="O3422" s="16">
        <v>0</v>
      </c>
      <c r="P3422" s="16" t="b">
        <v>1</v>
      </c>
      <c r="R3422" s="16" t="b">
        <v>0</v>
      </c>
      <c r="S3422" s="16">
        <v>1</v>
      </c>
      <c r="T3422" s="16" t="s">
        <v>91</v>
      </c>
      <c r="U3422" s="16">
        <v>999</v>
      </c>
      <c r="V3422" s="16" t="s">
        <v>1778</v>
      </c>
      <c r="W3422" s="16">
        <v>31963069</v>
      </c>
      <c r="Y3422" s="16" t="inlineStr">
        <is>
          <t>炼虚境玄品丹药。物防下限+1733点；物防上限+1733点，持续1080现实秒。</t>
        </is>
      </c>
      <c r="Z3422" s="16" t="inlineStr">
        <is>
          <t>|cff00FF00“筋骨得固，物御乃坚；所增在物防。热剂自有其宜，须量药力与丹毒而用。”——《壮骨坚体录》|r</t>
        </is>
      </c>
      <c r="AA3422" t="str" s="16">
        <v>炼丹可得。</v>
      </c>
      <c r="AB3422">
        <v>11921069</v>
      </c>
      <c r="AC3422" s="16" t="s">
        <v>1781</v>
      </c>
      <c r="AD3422" s="16">
        <v>40003</v>
      </c>
      <c r="AF3422">
        <v>70003</v>
      </c>
      <c r="AH3422">
        <v>150000</v>
      </c>
      <c r="AI3422" s="16" t="s">
        <v>1777</v>
      </c>
      <c r="AJ3422" s="16" t="s">
        <v>1777</v>
      </c>
      <c r="AK3422" s="16" t="s">
        <v>351</v>
      </c>
    </row>
    <row r="3423" spans="2:37">
      <c r="B3423" s="16" t="n">
        <f>10000000+INDEX(编号表!$B:$B,MATCH(F3423,编号表!$A:$A,0))*100000+INDEX(编号表!$F:$F,MATCH(D3423,编号表!$E:$E,0))*1000+INDEX(编号表!$D:$D,MATCH(E3423,编号表!$C:$C,0))*10000+G3423</f>
        <v>11964069</v>
      </c>
      <c r="C3423" s="16" t="inlineStr">
        <is>
          <t>炼虚烈阳壮骨丹</t>
        </is>
      </c>
      <c r="D3423" s="16" t="s">
        <v>108</v>
      </c>
      <c r="E3423" s="16" t="s">
        <v>351</v>
      </c>
      <c r="F3423" s="16" t="s">
        <v>1777</v>
      </c>
      <c r="G3423" s="16">
        <v>69</v>
      </c>
      <c r="I3423" s="16">
        <v>60</v>
      </c>
      <c r="J3423" t="str">
        <f t="shared" si="55"/>
        <v>大类_仙品炼虚丹药</v>
      </c>
      <c r="K3423" s="16" t="s">
        <v>337</v>
      </c>
      <c r="L3423" s="16">
        <v>1</v>
      </c>
      <c r="M3423" s="16" t="s">
        <v>1777</v>
      </c>
      <c r="O3423" s="16">
        <v>0</v>
      </c>
      <c r="P3423" s="16" t="b">
        <v>1</v>
      </c>
      <c r="R3423" s="16" t="b">
        <v>0</v>
      </c>
      <c r="S3423" s="16">
        <v>1</v>
      </c>
      <c r="T3423" s="16" t="s">
        <v>91</v>
      </c>
      <c r="U3423" s="16">
        <v>999</v>
      </c>
      <c r="V3423" s="16" t="s">
        <v>1778</v>
      </c>
      <c r="W3423" s="16">
        <v>31964069</v>
      </c>
      <c r="Y3423" s="16" t="inlineStr">
        <is>
          <t>炼虚境仙品丹药。物防下限+1733点；物防上限+1733点，持续1944现实秒。</t>
        </is>
      </c>
      <c r="Z3423" s="16" t="inlineStr">
        <is>
          <t>|cff00FF00“筋骨得固，物御乃坚；所增在物防。热剂自有其宜，须量药力与丹毒而用。”——《壮骨坚体录》|r</t>
        </is>
      </c>
      <c r="AA3423" t="str" s="16">
        <v>炼丹可得。</v>
      </c>
      <c r="AB3423">
        <v>11921069</v>
      </c>
      <c r="AC3423" s="16" t="s">
        <v>1781</v>
      </c>
      <c r="AD3423" s="16">
        <v>40004</v>
      </c>
      <c r="AF3423">
        <v>70004</v>
      </c>
      <c r="AH3423">
        <v>750000</v>
      </c>
      <c r="AI3423" s="16" t="s">
        <v>1777</v>
      </c>
      <c r="AJ3423" s="16" t="s">
        <v>1777</v>
      </c>
      <c r="AK3423" s="16" t="s">
        <v>351</v>
      </c>
    </row>
    <row r="3424" spans="2:37">
      <c r="B3424" s="16" t="n">
        <f>10000000+INDEX(编号表!$B:$B,MATCH(F3424,编号表!$A:$A,0))*100000+INDEX(编号表!$F:$F,MATCH(D3424,编号表!$E:$E,0))*1000+INDEX(编号表!$D:$D,MATCH(E3424,编号表!$C:$C,0))*10000+G3424</f>
        <v>11962070</v>
      </c>
      <c r="C3424" s="16" t="s">
        <v>4185</v>
      </c>
      <c r="D3424" s="16" t="s">
        <v>102</v>
      </c>
      <c r="E3424" s="16" t="s">
        <v>351</v>
      </c>
      <c r="F3424" s="16" t="s">
        <v>1777</v>
      </c>
      <c r="G3424" s="16">
        <v>70</v>
      </c>
      <c r="I3424" s="16">
        <v>60</v>
      </c>
      <c r="J3424" t="str">
        <f t="shared" si="55"/>
        <v>大类_灵品炼虚丹药</v>
      </c>
      <c r="K3424" s="16" t="s">
        <v>337</v>
      </c>
      <c r="L3424" s="16">
        <v>1</v>
      </c>
      <c r="M3424" s="16" t="s">
        <v>1777</v>
      </c>
      <c r="O3424" s="16">
        <v>0</v>
      </c>
      <c r="P3424" s="16" t="b">
        <v>1</v>
      </c>
      <c r="R3424" s="16" t="b">
        <v>0</v>
      </c>
      <c r="S3424" s="16">
        <v>1</v>
      </c>
      <c r="T3424" s="16" t="s">
        <v>91</v>
      </c>
      <c r="U3424" s="16">
        <v>999</v>
      </c>
      <c r="V3424" s="16" t="s">
        <v>1778</v>
      </c>
      <c r="W3424" s="16">
        <v>31962070</v>
      </c>
      <c r="Y3424" s="16" t="inlineStr">
        <is>
          <t>炼虚境灵品丹药。抵消敌人的额外增伤幅度2%（不降低基础伤害），持续1800现实秒。</t>
        </is>
      </c>
      <c r="Z3424" s="16" t="inlineStr">
        <is>
          <t>|cff00FF00“承伤有定，固元护持；寻常攻势与首领重击各有所减。寒剂自有其宜，须量药力与丹毒而用。”——《固元承伤录》|r</t>
        </is>
      </c>
      <c r="AA3424" t="str" s="16">
        <v>炼丹可得。</v>
      </c>
      <c r="AB3424">
        <v>11921070</v>
      </c>
      <c r="AC3424" s="16" t="s">
        <v>1781</v>
      </c>
      <c r="AD3424" s="16">
        <v>40002</v>
      </c>
      <c r="AF3424">
        <v>70002</v>
      </c>
      <c r="AH3424">
        <v>37500</v>
      </c>
      <c r="AI3424" s="16" t="s">
        <v>1777</v>
      </c>
      <c r="AJ3424" s="16" t="s">
        <v>1777</v>
      </c>
      <c r="AK3424" s="16" t="s">
        <v>351</v>
      </c>
    </row>
    <row r="3425" spans="2:37">
      <c r="B3425" s="16" t="n">
        <f>10000000+INDEX(编号表!$B:$B,MATCH(F3425,编号表!$A:$A,0))*100000+INDEX(编号表!$F:$F,MATCH(D3425,编号表!$E:$E,0))*1000+INDEX(编号表!$D:$D,MATCH(E3425,编号表!$C:$C,0))*10000+G3425</f>
        <v>11963070</v>
      </c>
      <c r="C3425" s="16" t="s">
        <v>4185</v>
      </c>
      <c r="D3425" s="16" t="s">
        <v>105</v>
      </c>
      <c r="E3425" s="16" t="s">
        <v>351</v>
      </c>
      <c r="F3425" s="16" t="s">
        <v>1777</v>
      </c>
      <c r="G3425" s="16">
        <v>70</v>
      </c>
      <c r="I3425" s="16">
        <v>60</v>
      </c>
      <c r="J3425" t="str">
        <f t="shared" si="55"/>
        <v>大类_玄品炼虚丹药</v>
      </c>
      <c r="K3425" s="16" t="s">
        <v>337</v>
      </c>
      <c r="L3425" s="16">
        <v>1</v>
      </c>
      <c r="M3425" s="16" t="s">
        <v>1777</v>
      </c>
      <c r="O3425" s="16">
        <v>0</v>
      </c>
      <c r="P3425" s="16" t="b">
        <v>1</v>
      </c>
      <c r="R3425" s="16" t="b">
        <v>0</v>
      </c>
      <c r="S3425" s="16">
        <v>1</v>
      </c>
      <c r="T3425" s="16" t="s">
        <v>91</v>
      </c>
      <c r="U3425" s="16">
        <v>999</v>
      </c>
      <c r="V3425" s="16" t="s">
        <v>1778</v>
      </c>
      <c r="W3425" s="16">
        <v>31963070</v>
      </c>
      <c r="Y3425" s="16" t="inlineStr">
        <is>
          <t>炼虚境玄品丹药。抵消敌人的额外增伤幅度2%（不降低基础伤害），持续3240现实秒。</t>
        </is>
      </c>
      <c r="Z3425" s="16" t="inlineStr">
        <is>
          <t>|cff00FF00“承伤有定，固元护持；寻常攻势与首领重击各有所减。寒剂自有其宜，须量药力与丹毒而用。”——《固元承伤录》|r</t>
        </is>
      </c>
      <c r="AA3425" t="str" s="16">
        <v>炼丹可得。</v>
      </c>
      <c r="AB3425">
        <v>11921070</v>
      </c>
      <c r="AC3425" s="16" t="s">
        <v>1781</v>
      </c>
      <c r="AD3425" s="16">
        <v>40003</v>
      </c>
      <c r="AF3425">
        <v>70003</v>
      </c>
      <c r="AH3425">
        <v>150000</v>
      </c>
      <c r="AI3425" s="16" t="s">
        <v>1777</v>
      </c>
      <c r="AJ3425" s="16" t="s">
        <v>1777</v>
      </c>
      <c r="AK3425" s="16" t="s">
        <v>351</v>
      </c>
    </row>
    <row r="3426" spans="2:37">
      <c r="B3426" s="16" t="n">
        <f>10000000+INDEX(编号表!$B:$B,MATCH(F3426,编号表!$A:$A,0))*100000+INDEX(编号表!$F:$F,MATCH(D3426,编号表!$E:$E,0))*1000+INDEX(编号表!$D:$D,MATCH(E3426,编号表!$C:$C,0))*10000+G3426</f>
        <v>11964070</v>
      </c>
      <c r="C3426" s="16" t="s">
        <v>4185</v>
      </c>
      <c r="D3426" s="16" t="s">
        <v>108</v>
      </c>
      <c r="E3426" s="16" t="s">
        <v>351</v>
      </c>
      <c r="F3426" s="16" t="s">
        <v>1777</v>
      </c>
      <c r="G3426" s="16">
        <v>70</v>
      </c>
      <c r="I3426" s="16">
        <v>60</v>
      </c>
      <c r="J3426" t="str">
        <f t="shared" si="55"/>
        <v>大类_仙品炼虚丹药</v>
      </c>
      <c r="K3426" s="16" t="s">
        <v>337</v>
      </c>
      <c r="L3426" s="16">
        <v>1</v>
      </c>
      <c r="M3426" s="16" t="s">
        <v>1777</v>
      </c>
      <c r="O3426" s="16">
        <v>0</v>
      </c>
      <c r="P3426" s="16" t="b">
        <v>1</v>
      </c>
      <c r="R3426" s="16" t="b">
        <v>0</v>
      </c>
      <c r="S3426" s="16">
        <v>1</v>
      </c>
      <c r="T3426" s="16" t="s">
        <v>91</v>
      </c>
      <c r="U3426" s="16">
        <v>999</v>
      </c>
      <c r="V3426" s="16" t="s">
        <v>1778</v>
      </c>
      <c r="W3426" s="16">
        <v>31964070</v>
      </c>
      <c r="Y3426" s="16" t="inlineStr">
        <is>
          <t>炼虚境仙品丹药。抵消敌人的额外增伤幅度2%（不降低基础伤害），持续5832现实秒。</t>
        </is>
      </c>
      <c r="Z3426" s="16" t="inlineStr">
        <is>
          <t>|cff00FF00“承伤有定，固元护持；寻常攻势与首领重击各有所减。寒剂自有其宜，须量药力与丹毒而用。”——《固元承伤录》|r</t>
        </is>
      </c>
      <c r="AA3426" t="str" s="16">
        <v>炼丹可得。</v>
      </c>
      <c r="AB3426">
        <v>11921070</v>
      </c>
      <c r="AC3426" s="16" t="s">
        <v>1781</v>
      </c>
      <c r="AD3426" s="16">
        <v>40004</v>
      </c>
      <c r="AF3426">
        <v>70004</v>
      </c>
      <c r="AH3426">
        <v>750000</v>
      </c>
      <c r="AI3426" s="16" t="s">
        <v>1777</v>
      </c>
      <c r="AJ3426" s="16" t="s">
        <v>1777</v>
      </c>
      <c r="AK3426" s="16" t="s">
        <v>351</v>
      </c>
    </row>
    <row r="3427" spans="2:37">
      <c r="B3427" s="16" t="n">
        <f>10000000+INDEX(编号表!$B:$B,MATCH(F3427,编号表!$A:$A,0))*100000+INDEX(编号表!$F:$F,MATCH(D3427,编号表!$E:$E,0))*1000+INDEX(编号表!$D:$D,MATCH(E3427,编号表!$C:$C,0))*10000+G3427</f>
        <v>11962071</v>
      </c>
      <c r="C3427" s="16" t="s">
        <v>4189</v>
      </c>
      <c r="D3427" s="16" t="s">
        <v>102</v>
      </c>
      <c r="E3427" s="16" t="s">
        <v>351</v>
      </c>
      <c r="F3427" s="16" t="s">
        <v>1777</v>
      </c>
      <c r="G3427" s="16">
        <v>71</v>
      </c>
      <c r="I3427" s="16">
        <v>60</v>
      </c>
      <c r="J3427" t="str">
        <f t="shared" si="55"/>
        <v>大类_灵品炼虚丹药</v>
      </c>
      <c r="K3427" s="16" t="s">
        <v>337</v>
      </c>
      <c r="L3427" s="16">
        <v>1</v>
      </c>
      <c r="M3427" s="16" t="s">
        <v>1777</v>
      </c>
      <c r="O3427" s="16">
        <v>0</v>
      </c>
      <c r="P3427" s="16" t="b">
        <v>1</v>
      </c>
      <c r="R3427" s="16" t="b">
        <v>0</v>
      </c>
      <c r="S3427" s="16">
        <v>1</v>
      </c>
      <c r="T3427" s="16" t="s">
        <v>91</v>
      </c>
      <c r="U3427" s="16">
        <v>999</v>
      </c>
      <c r="V3427" s="16" t="s">
        <v>1778</v>
      </c>
      <c r="W3427" s="16">
        <v>31962071</v>
      </c>
      <c r="Y3427" s="16" t="inlineStr">
        <is>
          <t>炼虚境灵品丹药。抵消敌人的额外固定增伤750点（不降低基础伤害），持续1500现实秒。</t>
        </is>
      </c>
      <c r="Z3427" s="16" t="inlineStr">
        <is>
          <t>|cff00FF00“承伤有定，固元护持；寻常攻势与首领重击各有所减。凉剂自有其宜，须量药力与丹毒而用。”——《固元承伤录》|r</t>
        </is>
      </c>
      <c r="AA3427" t="str" s="16">
        <v>炼丹可得。</v>
      </c>
      <c r="AB3427">
        <v>11921071</v>
      </c>
      <c r="AC3427" s="16" t="s">
        <v>1781</v>
      </c>
      <c r="AD3427" s="16">
        <v>40002</v>
      </c>
      <c r="AF3427">
        <v>70002</v>
      </c>
      <c r="AH3427">
        <v>37500</v>
      </c>
      <c r="AI3427" s="16" t="s">
        <v>1777</v>
      </c>
      <c r="AJ3427" s="16" t="s">
        <v>1777</v>
      </c>
      <c r="AK3427" s="16" t="s">
        <v>351</v>
      </c>
    </row>
    <row r="3428" spans="2:37">
      <c r="B3428" s="16" t="n">
        <f>10000000+INDEX(编号表!$B:$B,MATCH(F3428,编号表!$A:$A,0))*100000+INDEX(编号表!$F:$F,MATCH(D3428,编号表!$E:$E,0))*1000+INDEX(编号表!$D:$D,MATCH(E3428,编号表!$C:$C,0))*10000+G3428</f>
        <v>11963071</v>
      </c>
      <c r="C3428" s="16" t="s">
        <v>4189</v>
      </c>
      <c r="D3428" s="16" t="s">
        <v>105</v>
      </c>
      <c r="E3428" s="16" t="s">
        <v>351</v>
      </c>
      <c r="F3428" s="16" t="s">
        <v>1777</v>
      </c>
      <c r="G3428" s="16">
        <v>71</v>
      </c>
      <c r="I3428" s="16">
        <v>60</v>
      </c>
      <c r="J3428" t="str">
        <f t="shared" si="55"/>
        <v>大类_玄品炼虚丹药</v>
      </c>
      <c r="K3428" s="16" t="s">
        <v>337</v>
      </c>
      <c r="L3428" s="16">
        <v>1</v>
      </c>
      <c r="M3428" s="16" t="s">
        <v>1777</v>
      </c>
      <c r="O3428" s="16">
        <v>0</v>
      </c>
      <c r="P3428" s="16" t="b">
        <v>1</v>
      </c>
      <c r="R3428" s="16" t="b">
        <v>0</v>
      </c>
      <c r="S3428" s="16">
        <v>1</v>
      </c>
      <c r="T3428" s="16" t="s">
        <v>91</v>
      </c>
      <c r="U3428" s="16">
        <v>999</v>
      </c>
      <c r="V3428" s="16" t="s">
        <v>1778</v>
      </c>
      <c r="W3428" s="16">
        <v>31963071</v>
      </c>
      <c r="Y3428" s="16" t="inlineStr">
        <is>
          <t>炼虚境玄品丹药。抵消敌人的额外固定增伤750点（不降低基础伤害），持续2700现实秒。</t>
        </is>
      </c>
      <c r="Z3428" s="16" t="inlineStr">
        <is>
          <t>|cff00FF00“承伤有定，固元护持；寻常攻势与首领重击各有所减。凉剂自有其宜，须量药力与丹毒而用。”——《固元承伤录》|r</t>
        </is>
      </c>
      <c r="AA3428" t="str" s="16">
        <v>炼丹可得。</v>
      </c>
      <c r="AB3428">
        <v>11921071</v>
      </c>
      <c r="AC3428" s="16" t="s">
        <v>1781</v>
      </c>
      <c r="AD3428" s="16">
        <v>40003</v>
      </c>
      <c r="AF3428">
        <v>70003</v>
      </c>
      <c r="AH3428">
        <v>150000</v>
      </c>
      <c r="AI3428" s="16" t="s">
        <v>1777</v>
      </c>
      <c r="AJ3428" s="16" t="s">
        <v>1777</v>
      </c>
      <c r="AK3428" s="16" t="s">
        <v>351</v>
      </c>
    </row>
    <row r="3429" spans="2:37">
      <c r="B3429" s="16" t="n">
        <f>10000000+INDEX(编号表!$B:$B,MATCH(F3429,编号表!$A:$A,0))*100000+INDEX(编号表!$F:$F,MATCH(D3429,编号表!$E:$E,0))*1000+INDEX(编号表!$D:$D,MATCH(E3429,编号表!$C:$C,0))*10000+G3429</f>
        <v>11964071</v>
      </c>
      <c r="C3429" s="16" t="s">
        <v>4189</v>
      </c>
      <c r="D3429" s="16" t="s">
        <v>108</v>
      </c>
      <c r="E3429" s="16" t="s">
        <v>351</v>
      </c>
      <c r="F3429" s="16" t="s">
        <v>1777</v>
      </c>
      <c r="G3429" s="16">
        <v>71</v>
      </c>
      <c r="I3429" s="16">
        <v>60</v>
      </c>
      <c r="J3429" t="str">
        <f t="shared" si="55"/>
        <v>大类_仙品炼虚丹药</v>
      </c>
      <c r="K3429" s="16" t="s">
        <v>337</v>
      </c>
      <c r="L3429" s="16">
        <v>1</v>
      </c>
      <c r="M3429" s="16" t="s">
        <v>1777</v>
      </c>
      <c r="O3429" s="16">
        <v>0</v>
      </c>
      <c r="P3429" s="16" t="b">
        <v>1</v>
      </c>
      <c r="R3429" s="16" t="b">
        <v>0</v>
      </c>
      <c r="S3429" s="16">
        <v>1</v>
      </c>
      <c r="T3429" s="16" t="s">
        <v>91</v>
      </c>
      <c r="U3429" s="16">
        <v>999</v>
      </c>
      <c r="V3429" s="16" t="s">
        <v>1778</v>
      </c>
      <c r="W3429" s="16">
        <v>31964071</v>
      </c>
      <c r="Y3429" s="16" t="inlineStr">
        <is>
          <t>炼虚境仙品丹药。抵消敌人的额外固定增伤750点（不降低基础伤害），持续4860现实秒。</t>
        </is>
      </c>
      <c r="Z3429" s="16" t="inlineStr">
        <is>
          <t>|cff00FF00“承伤有定，固元护持；寻常攻势与首领重击各有所减。凉剂自有其宜，须量药力与丹毒而用。”——《固元承伤录》|r</t>
        </is>
      </c>
      <c r="AA3429" t="str" s="16">
        <v>炼丹可得。</v>
      </c>
      <c r="AB3429">
        <v>11921071</v>
      </c>
      <c r="AC3429" s="16" t="s">
        <v>1781</v>
      </c>
      <c r="AD3429" s="16">
        <v>40004</v>
      </c>
      <c r="AF3429">
        <v>70004</v>
      </c>
      <c r="AH3429">
        <v>750000</v>
      </c>
      <c r="AI3429" s="16" t="s">
        <v>1777</v>
      </c>
      <c r="AJ3429" s="16" t="s">
        <v>1777</v>
      </c>
      <c r="AK3429" s="16" t="s">
        <v>351</v>
      </c>
    </row>
    <row r="3430" spans="2:37">
      <c r="B3430" s="16" t="n">
        <f>10000000+INDEX(编号表!$B:$B,MATCH(F3430,编号表!$A:$A,0))*100000+INDEX(编号表!$F:$F,MATCH(D3430,编号表!$E:$E,0))*1000+INDEX(编号表!$D:$D,MATCH(E3430,编号表!$C:$C,0))*10000+G3430</f>
        <v>11962072</v>
      </c>
      <c r="C3430" s="16" t="s">
        <v>4193</v>
      </c>
      <c r="D3430" s="16" t="s">
        <v>102</v>
      </c>
      <c r="E3430" s="16" t="s">
        <v>351</v>
      </c>
      <c r="F3430" s="16" t="s">
        <v>1777</v>
      </c>
      <c r="G3430" s="16">
        <v>72</v>
      </c>
      <c r="I3430" s="16">
        <v>60</v>
      </c>
      <c r="J3430" t="str">
        <f t="shared" si="55"/>
        <v>大类_灵品炼虚丹药</v>
      </c>
      <c r="K3430" s="16" t="s">
        <v>337</v>
      </c>
      <c r="L3430" s="16">
        <v>1</v>
      </c>
      <c r="M3430" s="16" t="s">
        <v>1777</v>
      </c>
      <c r="O3430" s="16">
        <v>0</v>
      </c>
      <c r="P3430" s="16" t="b">
        <v>1</v>
      </c>
      <c r="R3430" s="16" t="b">
        <v>0</v>
      </c>
      <c r="S3430" s="16">
        <v>1</v>
      </c>
      <c r="T3430" s="16" t="s">
        <v>91</v>
      </c>
      <c r="U3430" s="16">
        <v>999</v>
      </c>
      <c r="V3430" s="16" t="s">
        <v>1778</v>
      </c>
      <c r="W3430" s="16">
        <v>31962072</v>
      </c>
      <c r="Y3430" s="16" t="inlineStr">
        <is>
          <t>炼虚境灵品丹药。抵消敌人的额外固定增伤450点（不降低基础伤害）；抵消敌人的额外增伤幅度2%（不降低基础伤害），持续1500现实秒。</t>
        </is>
      </c>
      <c r="Z3430" s="16" t="inlineStr">
        <is>
          <t>|cff00FF00“承伤有定，固元护持；寻常攻势与首领重击各有所减。平剂自有其宜，须量药力与丹毒而用。”——《固元承伤录》|r</t>
        </is>
      </c>
      <c r="AA3430" t="str" s="16">
        <v>炼丹可得。</v>
      </c>
      <c r="AB3430">
        <v>11921072</v>
      </c>
      <c r="AC3430" s="16" t="s">
        <v>1781</v>
      </c>
      <c r="AD3430" s="16">
        <v>40002</v>
      </c>
      <c r="AF3430">
        <v>70002</v>
      </c>
      <c r="AH3430">
        <v>37500</v>
      </c>
      <c r="AI3430" s="16" t="s">
        <v>1777</v>
      </c>
      <c r="AJ3430" s="16" t="s">
        <v>1777</v>
      </c>
      <c r="AK3430" s="16" t="s">
        <v>351</v>
      </c>
    </row>
    <row r="3431" spans="2:37">
      <c r="B3431" s="16" t="n">
        <f>10000000+INDEX(编号表!$B:$B,MATCH(F3431,编号表!$A:$A,0))*100000+INDEX(编号表!$F:$F,MATCH(D3431,编号表!$E:$E,0))*1000+INDEX(编号表!$D:$D,MATCH(E3431,编号表!$C:$C,0))*10000+G3431</f>
        <v>11963072</v>
      </c>
      <c r="C3431" s="16" t="s">
        <v>4193</v>
      </c>
      <c r="D3431" s="16" t="s">
        <v>105</v>
      </c>
      <c r="E3431" s="16" t="s">
        <v>351</v>
      </c>
      <c r="F3431" s="16" t="s">
        <v>1777</v>
      </c>
      <c r="G3431" s="16">
        <v>72</v>
      </c>
      <c r="I3431" s="16">
        <v>60</v>
      </c>
      <c r="J3431" t="str">
        <f t="shared" si="55"/>
        <v>大类_玄品炼虚丹药</v>
      </c>
      <c r="K3431" s="16" t="s">
        <v>337</v>
      </c>
      <c r="L3431" s="16">
        <v>1</v>
      </c>
      <c r="M3431" s="16" t="s">
        <v>1777</v>
      </c>
      <c r="O3431" s="16">
        <v>0</v>
      </c>
      <c r="P3431" s="16" t="b">
        <v>1</v>
      </c>
      <c r="R3431" s="16" t="b">
        <v>0</v>
      </c>
      <c r="S3431" s="16">
        <v>1</v>
      </c>
      <c r="T3431" s="16" t="s">
        <v>91</v>
      </c>
      <c r="U3431" s="16">
        <v>999</v>
      </c>
      <c r="V3431" s="16" t="s">
        <v>1778</v>
      </c>
      <c r="W3431" s="16">
        <v>31963072</v>
      </c>
      <c r="Y3431" s="16" t="inlineStr">
        <is>
          <t>炼虚境玄品丹药。抵消敌人的额外固定增伤450点（不降低基础伤害）；抵消敌人的额外增伤幅度2%（不降低基础伤害），持续2700现实秒。</t>
        </is>
      </c>
      <c r="Z3431" s="16" t="inlineStr">
        <is>
          <t>|cff00FF00“承伤有定，固元护持；寻常攻势与首领重击各有所减。平剂自有其宜，须量药力与丹毒而用。”——《固元承伤录》|r</t>
        </is>
      </c>
      <c r="AA3431" t="str" s="16">
        <v>炼丹可得。</v>
      </c>
      <c r="AB3431">
        <v>11921072</v>
      </c>
      <c r="AC3431" s="16" t="s">
        <v>1781</v>
      </c>
      <c r="AD3431" s="16">
        <v>40003</v>
      </c>
      <c r="AF3431">
        <v>70003</v>
      </c>
      <c r="AH3431">
        <v>150000</v>
      </c>
      <c r="AI3431" s="16" t="s">
        <v>1777</v>
      </c>
      <c r="AJ3431" s="16" t="s">
        <v>1777</v>
      </c>
      <c r="AK3431" s="16" t="s">
        <v>351</v>
      </c>
    </row>
    <row r="3432" spans="2:37">
      <c r="B3432" s="16" t="n">
        <f>10000000+INDEX(编号表!$B:$B,MATCH(F3432,编号表!$A:$A,0))*100000+INDEX(编号表!$F:$F,MATCH(D3432,编号表!$E:$E,0))*1000+INDEX(编号表!$D:$D,MATCH(E3432,编号表!$C:$C,0))*10000+G3432</f>
        <v>11964072</v>
      </c>
      <c r="C3432" s="16" t="s">
        <v>4193</v>
      </c>
      <c r="D3432" s="16" t="s">
        <v>108</v>
      </c>
      <c r="E3432" s="16" t="s">
        <v>351</v>
      </c>
      <c r="F3432" s="16" t="s">
        <v>1777</v>
      </c>
      <c r="G3432" s="16">
        <v>72</v>
      </c>
      <c r="I3432" s="16">
        <v>60</v>
      </c>
      <c r="J3432" t="str">
        <f t="shared" si="55"/>
        <v>大类_仙品炼虚丹药</v>
      </c>
      <c r="K3432" s="16" t="s">
        <v>337</v>
      </c>
      <c r="L3432" s="16">
        <v>1</v>
      </c>
      <c r="M3432" s="16" t="s">
        <v>1777</v>
      </c>
      <c r="O3432" s="16">
        <v>0</v>
      </c>
      <c r="P3432" s="16" t="b">
        <v>1</v>
      </c>
      <c r="R3432" s="16" t="b">
        <v>0</v>
      </c>
      <c r="S3432" s="16">
        <v>1</v>
      </c>
      <c r="T3432" s="16" t="s">
        <v>91</v>
      </c>
      <c r="U3432" s="16">
        <v>999</v>
      </c>
      <c r="V3432" s="16" t="s">
        <v>1778</v>
      </c>
      <c r="W3432" s="16">
        <v>31964072</v>
      </c>
      <c r="Y3432" s="16" t="inlineStr">
        <is>
          <t>炼虚境仙品丹药。抵消敌人的额外固定增伤450点（不降低基础伤害）；抵消敌人的额外增伤幅度2%（不降低基础伤害），持续4860现实秒。</t>
        </is>
      </c>
      <c r="Z3432" s="16" t="inlineStr">
        <is>
          <t>|cff00FF00“承伤有定，固元护持；寻常攻势与首领重击各有所减。平剂自有其宜，须量药力与丹毒而用。”——《固元承伤录》|r</t>
        </is>
      </c>
      <c r="AA3432" t="str" s="16">
        <v>炼丹可得。</v>
      </c>
      <c r="AB3432">
        <v>11921072</v>
      </c>
      <c r="AC3432" s="16" t="s">
        <v>1781</v>
      </c>
      <c r="AD3432" s="16">
        <v>40004</v>
      </c>
      <c r="AF3432">
        <v>70004</v>
      </c>
      <c r="AH3432">
        <v>750000</v>
      </c>
      <c r="AI3432" s="16" t="s">
        <v>1777</v>
      </c>
      <c r="AJ3432" s="16" t="s">
        <v>1777</v>
      </c>
      <c r="AK3432" s="16" t="s">
        <v>351</v>
      </c>
    </row>
    <row r="3433" spans="2:37">
      <c r="B3433" s="16" t="n">
        <f>10000000+INDEX(编号表!$B:$B,MATCH(F3433,编号表!$A:$A,0))*100000+INDEX(编号表!$F:$F,MATCH(D3433,编号表!$E:$E,0))*1000+INDEX(编号表!$D:$D,MATCH(E3433,编号表!$C:$C,0))*10000+G3433</f>
        <v>11962073</v>
      </c>
      <c r="C3433" s="16" t="s">
        <v>4197</v>
      </c>
      <c r="D3433" s="16" t="s">
        <v>102</v>
      </c>
      <c r="E3433" s="16" t="s">
        <v>351</v>
      </c>
      <c r="F3433" s="16" t="s">
        <v>1777</v>
      </c>
      <c r="G3433" s="16">
        <v>73</v>
      </c>
      <c r="I3433" s="16">
        <v>60</v>
      </c>
      <c r="J3433" t="str">
        <f t="shared" si="55"/>
        <v>大类_灵品炼虚丹药</v>
      </c>
      <c r="K3433" s="16" t="s">
        <v>337</v>
      </c>
      <c r="L3433" s="16">
        <v>1</v>
      </c>
      <c r="M3433" s="16" t="s">
        <v>1777</v>
      </c>
      <c r="O3433" s="16">
        <v>0</v>
      </c>
      <c r="P3433" s="16" t="b">
        <v>1</v>
      </c>
      <c r="R3433" s="16" t="b">
        <v>0</v>
      </c>
      <c r="S3433" s="16">
        <v>1</v>
      </c>
      <c r="T3433" s="16" t="s">
        <v>91</v>
      </c>
      <c r="U3433" s="16">
        <v>999</v>
      </c>
      <c r="V3433" s="16" t="s">
        <v>1778</v>
      </c>
      <c r="W3433" s="16">
        <v>31962073</v>
      </c>
      <c r="Y3433" s="16" t="inlineStr">
        <is>
          <t>炼虚境灵品丹药。受到精英/BOSS的完整伤害先扣除1853点，持续1500现实秒。</t>
        </is>
      </c>
      <c r="Z3433" s="16" t="inlineStr">
        <is>
          <t>|cff00FF00“承伤有定，固元护持；寻常攻势与首领重击各有所减。温剂自有其宜，须量药力与丹毒而用。”——《固元承伤录》|r</t>
        </is>
      </c>
      <c r="AA3433" t="str" s="16">
        <v>炼丹可得。</v>
      </c>
      <c r="AB3433">
        <v>11921073</v>
      </c>
      <c r="AC3433" s="16" t="s">
        <v>1781</v>
      </c>
      <c r="AD3433" s="16">
        <v>40002</v>
      </c>
      <c r="AF3433">
        <v>70002</v>
      </c>
      <c r="AH3433">
        <v>37500</v>
      </c>
      <c r="AI3433" s="16" t="s">
        <v>1777</v>
      </c>
      <c r="AJ3433" s="16" t="s">
        <v>1777</v>
      </c>
      <c r="AK3433" s="16" t="s">
        <v>351</v>
      </c>
    </row>
    <row r="3434" spans="2:37">
      <c r="B3434" s="16" t="n">
        <f>10000000+INDEX(编号表!$B:$B,MATCH(F3434,编号表!$A:$A,0))*100000+INDEX(编号表!$F:$F,MATCH(D3434,编号表!$E:$E,0))*1000+INDEX(编号表!$D:$D,MATCH(E3434,编号表!$C:$C,0))*10000+G3434</f>
        <v>11963073</v>
      </c>
      <c r="C3434" s="16" t="s">
        <v>4197</v>
      </c>
      <c r="D3434" s="16" t="s">
        <v>105</v>
      </c>
      <c r="E3434" s="16" t="s">
        <v>351</v>
      </c>
      <c r="F3434" s="16" t="s">
        <v>1777</v>
      </c>
      <c r="G3434" s="16">
        <v>73</v>
      </c>
      <c r="I3434" s="16">
        <v>60</v>
      </c>
      <c r="J3434" t="str">
        <f t="shared" si="55"/>
        <v>大类_玄品炼虚丹药</v>
      </c>
      <c r="K3434" s="16" t="s">
        <v>337</v>
      </c>
      <c r="L3434" s="16">
        <v>1</v>
      </c>
      <c r="M3434" s="16" t="s">
        <v>1777</v>
      </c>
      <c r="O3434" s="16">
        <v>0</v>
      </c>
      <c r="P3434" s="16" t="b">
        <v>1</v>
      </c>
      <c r="R3434" s="16" t="b">
        <v>0</v>
      </c>
      <c r="S3434" s="16">
        <v>1</v>
      </c>
      <c r="T3434" s="16" t="s">
        <v>91</v>
      </c>
      <c r="U3434" s="16">
        <v>999</v>
      </c>
      <c r="V3434" s="16" t="s">
        <v>1778</v>
      </c>
      <c r="W3434" s="16">
        <v>31963073</v>
      </c>
      <c r="Y3434" s="16" t="inlineStr">
        <is>
          <t>炼虚境玄品丹药。受到精英/BOSS的完整伤害先扣除1853点，持续2700现实秒。</t>
        </is>
      </c>
      <c r="Z3434" s="16" t="inlineStr">
        <is>
          <t>|cff00FF00“承伤有定，固元护持；寻常攻势与首领重击各有所减。温剂自有其宜，须量药力与丹毒而用。”——《固元承伤录》|r</t>
        </is>
      </c>
      <c r="AA3434" t="str" s="16">
        <v>炼丹可得。</v>
      </c>
      <c r="AB3434">
        <v>11921073</v>
      </c>
      <c r="AC3434" s="16" t="s">
        <v>1781</v>
      </c>
      <c r="AD3434" s="16">
        <v>40003</v>
      </c>
      <c r="AF3434">
        <v>70003</v>
      </c>
      <c r="AH3434">
        <v>150000</v>
      </c>
      <c r="AI3434" s="16" t="s">
        <v>1777</v>
      </c>
      <c r="AJ3434" s="16" t="s">
        <v>1777</v>
      </c>
      <c r="AK3434" s="16" t="s">
        <v>351</v>
      </c>
    </row>
    <row r="3435" spans="2:37">
      <c r="B3435" s="16" t="n">
        <f>10000000+INDEX(编号表!$B:$B,MATCH(F3435,编号表!$A:$A,0))*100000+INDEX(编号表!$F:$F,MATCH(D3435,编号表!$E:$E,0))*1000+INDEX(编号表!$D:$D,MATCH(E3435,编号表!$C:$C,0))*10000+G3435</f>
        <v>11964073</v>
      </c>
      <c r="C3435" s="16" t="s">
        <v>4197</v>
      </c>
      <c r="D3435" s="16" t="s">
        <v>108</v>
      </c>
      <c r="E3435" s="16" t="s">
        <v>351</v>
      </c>
      <c r="F3435" s="16" t="s">
        <v>1777</v>
      </c>
      <c r="G3435" s="16">
        <v>73</v>
      </c>
      <c r="I3435" s="16">
        <v>60</v>
      </c>
      <c r="J3435" t="str">
        <f t="shared" si="55"/>
        <v>大类_仙品炼虚丹药</v>
      </c>
      <c r="K3435" s="16" t="s">
        <v>337</v>
      </c>
      <c r="L3435" s="16">
        <v>1</v>
      </c>
      <c r="M3435" s="16" t="s">
        <v>1777</v>
      </c>
      <c r="O3435" s="16">
        <v>0</v>
      </c>
      <c r="P3435" s="16" t="b">
        <v>1</v>
      </c>
      <c r="R3435" s="16" t="b">
        <v>0</v>
      </c>
      <c r="S3435" s="16">
        <v>1</v>
      </c>
      <c r="T3435" s="16" t="s">
        <v>91</v>
      </c>
      <c r="U3435" s="16">
        <v>999</v>
      </c>
      <c r="V3435" s="16" t="s">
        <v>1778</v>
      </c>
      <c r="W3435" s="16">
        <v>31964073</v>
      </c>
      <c r="Y3435" s="16" t="inlineStr">
        <is>
          <t>炼虚境仙品丹药。受到精英/BOSS的完整伤害先扣除1853点，持续4860现实秒。</t>
        </is>
      </c>
      <c r="Z3435" s="16" t="inlineStr">
        <is>
          <t>|cff00FF00“承伤有定，固元护持；寻常攻势与首领重击各有所减。温剂自有其宜，须量药力与丹毒而用。”——《固元承伤录》|r</t>
        </is>
      </c>
      <c r="AA3435" t="str" s="16">
        <v>炼丹可得。</v>
      </c>
      <c r="AB3435">
        <v>11921073</v>
      </c>
      <c r="AC3435" s="16" t="s">
        <v>1781</v>
      </c>
      <c r="AD3435" s="16">
        <v>40004</v>
      </c>
      <c r="AF3435">
        <v>70004</v>
      </c>
      <c r="AH3435">
        <v>750000</v>
      </c>
      <c r="AI3435" s="16" t="s">
        <v>1777</v>
      </c>
      <c r="AJ3435" s="16" t="s">
        <v>1777</v>
      </c>
      <c r="AK3435" s="16" t="s">
        <v>351</v>
      </c>
    </row>
    <row r="3436" spans="2:37">
      <c r="B3436" s="16" t="n">
        <f>10000000+INDEX(编号表!$B:$B,MATCH(F3436,编号表!$A:$A,0))*100000+INDEX(编号表!$F:$F,MATCH(D3436,编号表!$E:$E,0))*1000+INDEX(编号表!$D:$D,MATCH(E3436,编号表!$C:$C,0))*10000+G3436</f>
        <v>11962074</v>
      </c>
      <c r="C3436" s="16" t="s">
        <v>4201</v>
      </c>
      <c r="D3436" s="16" t="s">
        <v>102</v>
      </c>
      <c r="E3436" s="16" t="s">
        <v>351</v>
      </c>
      <c r="F3436" s="16" t="s">
        <v>1777</v>
      </c>
      <c r="G3436" s="16">
        <v>74</v>
      </c>
      <c r="I3436" s="16">
        <v>60</v>
      </c>
      <c r="J3436" t="str">
        <f t="shared" si="55"/>
        <v>大类_灵品炼虚丹药</v>
      </c>
      <c r="K3436" s="16" t="s">
        <v>337</v>
      </c>
      <c r="L3436" s="16">
        <v>1</v>
      </c>
      <c r="M3436" s="16" t="s">
        <v>1777</v>
      </c>
      <c r="O3436" s="16">
        <v>0</v>
      </c>
      <c r="P3436" s="16" t="b">
        <v>1</v>
      </c>
      <c r="R3436" s="16" t="b">
        <v>0</v>
      </c>
      <c r="S3436" s="16">
        <v>1</v>
      </c>
      <c r="T3436" s="16" t="s">
        <v>91</v>
      </c>
      <c r="U3436" s="16">
        <v>999</v>
      </c>
      <c r="V3436" s="16" t="s">
        <v>1778</v>
      </c>
      <c r="W3436" s="16">
        <v>31962074</v>
      </c>
      <c r="Y3436" s="16" t="inlineStr">
        <is>
          <t>炼虚境灵品丹药。受到精英/BOSS的完整伤害降低5%，持续900现实秒。</t>
        </is>
      </c>
      <c r="Z3436" s="16" t="inlineStr">
        <is>
          <t>|cff00FF00“承伤有定，固元护持；寻常攻势与首领重击各有所减。热剂自有其宜，须量药力与丹毒而用。”——《固元承伤录》|r</t>
        </is>
      </c>
      <c r="AA3436" t="str" s="16">
        <v>炼丹可得。</v>
      </c>
      <c r="AB3436">
        <v>11921074</v>
      </c>
      <c r="AC3436" s="16" t="s">
        <v>1781</v>
      </c>
      <c r="AD3436" s="16">
        <v>40002</v>
      </c>
      <c r="AF3436">
        <v>70002</v>
      </c>
      <c r="AH3436">
        <v>37500</v>
      </c>
      <c r="AI3436" s="16" t="s">
        <v>1777</v>
      </c>
      <c r="AJ3436" s="16" t="s">
        <v>1777</v>
      </c>
      <c r="AK3436" s="16" t="s">
        <v>351</v>
      </c>
    </row>
    <row r="3437" spans="2:37">
      <c r="B3437" s="16" t="n">
        <f>10000000+INDEX(编号表!$B:$B,MATCH(F3437,编号表!$A:$A,0))*100000+INDEX(编号表!$F:$F,MATCH(D3437,编号表!$E:$E,0))*1000+INDEX(编号表!$D:$D,MATCH(E3437,编号表!$C:$C,0))*10000+G3437</f>
        <v>11963074</v>
      </c>
      <c r="C3437" s="16" t="s">
        <v>4201</v>
      </c>
      <c r="D3437" s="16" t="s">
        <v>105</v>
      </c>
      <c r="E3437" s="16" t="s">
        <v>351</v>
      </c>
      <c r="F3437" s="16" t="s">
        <v>1777</v>
      </c>
      <c r="G3437" s="16">
        <v>74</v>
      </c>
      <c r="I3437" s="16">
        <v>60</v>
      </c>
      <c r="J3437" t="str">
        <f t="shared" si="55"/>
        <v>大类_玄品炼虚丹药</v>
      </c>
      <c r="K3437" s="16" t="s">
        <v>337</v>
      </c>
      <c r="L3437" s="16">
        <v>1</v>
      </c>
      <c r="M3437" s="16" t="s">
        <v>1777</v>
      </c>
      <c r="O3437" s="16">
        <v>0</v>
      </c>
      <c r="P3437" s="16" t="b">
        <v>1</v>
      </c>
      <c r="R3437" s="16" t="b">
        <v>0</v>
      </c>
      <c r="S3437" s="16">
        <v>1</v>
      </c>
      <c r="T3437" s="16" t="s">
        <v>91</v>
      </c>
      <c r="U3437" s="16">
        <v>999</v>
      </c>
      <c r="V3437" s="16" t="s">
        <v>1778</v>
      </c>
      <c r="W3437" s="16">
        <v>31963074</v>
      </c>
      <c r="Y3437" s="16" t="inlineStr">
        <is>
          <t>炼虚境玄品丹药。受到精英/BOSS的完整伤害降低5%，持续1620现实秒。</t>
        </is>
      </c>
      <c r="Z3437" s="16" t="inlineStr">
        <is>
          <t>|cff00FF00“承伤有定，固元护持；寻常攻势与首领重击各有所减。热剂自有其宜，须量药力与丹毒而用。”——《固元承伤录》|r</t>
        </is>
      </c>
      <c r="AA3437" t="str" s="16">
        <v>炼丹可得。</v>
      </c>
      <c r="AB3437">
        <v>11921074</v>
      </c>
      <c r="AC3437" s="16" t="s">
        <v>1781</v>
      </c>
      <c r="AD3437" s="16">
        <v>40003</v>
      </c>
      <c r="AF3437">
        <v>70003</v>
      </c>
      <c r="AH3437">
        <v>150000</v>
      </c>
      <c r="AI3437" s="16" t="s">
        <v>1777</v>
      </c>
      <c r="AJ3437" s="16" t="s">
        <v>1777</v>
      </c>
      <c r="AK3437" s="16" t="s">
        <v>351</v>
      </c>
    </row>
    <row r="3438" spans="2:37">
      <c r="B3438" s="16" t="n">
        <f>10000000+INDEX(编号表!$B:$B,MATCH(F3438,编号表!$A:$A,0))*100000+INDEX(编号表!$F:$F,MATCH(D3438,编号表!$E:$E,0))*1000+INDEX(编号表!$D:$D,MATCH(E3438,编号表!$C:$C,0))*10000+G3438</f>
        <v>11964074</v>
      </c>
      <c r="C3438" s="16" t="s">
        <v>4201</v>
      </c>
      <c r="D3438" s="16" t="s">
        <v>108</v>
      </c>
      <c r="E3438" s="16" t="s">
        <v>351</v>
      </c>
      <c r="F3438" s="16" t="s">
        <v>1777</v>
      </c>
      <c r="G3438" s="16">
        <v>74</v>
      </c>
      <c r="I3438" s="16">
        <v>60</v>
      </c>
      <c r="J3438" t="str">
        <f t="shared" si="55"/>
        <v>大类_仙品炼虚丹药</v>
      </c>
      <c r="K3438" s="16" t="s">
        <v>337</v>
      </c>
      <c r="L3438" s="16">
        <v>1</v>
      </c>
      <c r="M3438" s="16" t="s">
        <v>1777</v>
      </c>
      <c r="O3438" s="16">
        <v>0</v>
      </c>
      <c r="P3438" s="16" t="b">
        <v>1</v>
      </c>
      <c r="R3438" s="16" t="b">
        <v>0</v>
      </c>
      <c r="S3438" s="16">
        <v>1</v>
      </c>
      <c r="T3438" s="16" t="s">
        <v>91</v>
      </c>
      <c r="U3438" s="16">
        <v>999</v>
      </c>
      <c r="V3438" s="16" t="s">
        <v>1778</v>
      </c>
      <c r="W3438" s="16">
        <v>31964074</v>
      </c>
      <c r="Y3438" s="16" t="inlineStr">
        <is>
          <t>炼虚境仙品丹药。受到精英/BOSS的完整伤害降低5%，持续2916现实秒。</t>
        </is>
      </c>
      <c r="Z3438" s="16" t="inlineStr">
        <is>
          <t>|cff00FF00“承伤有定，固元护持；寻常攻势与首领重击各有所减。热剂自有其宜，须量药力与丹毒而用。”——《固元承伤录》|r</t>
        </is>
      </c>
      <c r="AA3438" t="str" s="16">
        <v>炼丹可得。</v>
      </c>
      <c r="AB3438">
        <v>11921074</v>
      </c>
      <c r="AC3438" s="16" t="s">
        <v>1781</v>
      </c>
      <c r="AD3438" s="16">
        <v>40004</v>
      </c>
      <c r="AF3438">
        <v>70004</v>
      </c>
      <c r="AH3438">
        <v>750000</v>
      </c>
      <c r="AI3438" s="16" t="s">
        <v>1777</v>
      </c>
      <c r="AJ3438" s="16" t="s">
        <v>1777</v>
      </c>
      <c r="AK3438" s="16" t="s">
        <v>351</v>
      </c>
    </row>
    <row r="3439" spans="2:37">
      <c r="B3439" s="16" t="n">
        <f>10000000+INDEX(编号表!$B:$B,MATCH(F3439,编号表!$A:$A,0))*100000+INDEX(编号表!$F:$F,MATCH(D3439,编号表!$E:$E,0))*1000+INDEX(编号表!$D:$D,MATCH(E3439,编号表!$C:$C,0))*10000+G3439</f>
        <v>11962075</v>
      </c>
      <c r="C3439" s="16" t="s">
        <v>4205</v>
      </c>
      <c r="D3439" s="16" t="s">
        <v>102</v>
      </c>
      <c r="E3439" s="16" t="s">
        <v>351</v>
      </c>
      <c r="F3439" s="16" t="s">
        <v>1777</v>
      </c>
      <c r="G3439" s="16">
        <v>75</v>
      </c>
      <c r="I3439" s="16">
        <v>60</v>
      </c>
      <c r="J3439" t="str">
        <f t="shared" si="55"/>
        <v>大类_灵品炼虚丹药</v>
      </c>
      <c r="K3439" s="16" t="s">
        <v>337</v>
      </c>
      <c r="L3439" s="16">
        <v>1</v>
      </c>
      <c r="M3439" s="16" t="s">
        <v>1777</v>
      </c>
      <c r="O3439" s="16">
        <v>0</v>
      </c>
      <c r="P3439" s="16" t="b">
        <v>1</v>
      </c>
      <c r="R3439" s="16" t="b">
        <v>0</v>
      </c>
      <c r="S3439" s="16">
        <v>1</v>
      </c>
      <c r="T3439" s="16" t="s">
        <v>91</v>
      </c>
      <c r="U3439" s="16">
        <v>999</v>
      </c>
      <c r="V3439" s="16" t="s">
        <v>1778</v>
      </c>
      <c r="W3439" s="16">
        <v>31962075</v>
      </c>
      <c r="Y3439" s="16" t="inlineStr">
        <is>
          <t>炼虚境灵品丹药。清除对应味池杂质总量1907064点，按300现实秒的经过时间线性结算（操作时补结差额）。</t>
        </is>
      </c>
      <c r="Z3439" s="16" t="inlineStr">
        <is>
          <t>|cff00FF00“识海去浊，心神乃清；清丹毒者，不代解控之术。寒剂自有其宜，须量药力与丹毒而用。”——《心神澄浊录》|r</t>
        </is>
      </c>
      <c r="AA3439" t="str" s="16">
        <v>炼丹可得。</v>
      </c>
      <c r="AB3439">
        <v>11921075</v>
      </c>
      <c r="AC3439" s="16" t="s">
        <v>1781</v>
      </c>
      <c r="AD3439" s="16">
        <v>40002</v>
      </c>
      <c r="AF3439">
        <v>70002</v>
      </c>
      <c r="AH3439">
        <v>37500</v>
      </c>
      <c r="AI3439" s="16" t="s">
        <v>1777</v>
      </c>
      <c r="AJ3439" s="16" t="s">
        <v>1777</v>
      </c>
      <c r="AK3439" s="16" t="s">
        <v>351</v>
      </c>
    </row>
    <row r="3440" spans="2:37">
      <c r="B3440" s="16" t="n">
        <f>10000000+INDEX(编号表!$B:$B,MATCH(F3440,编号表!$A:$A,0))*100000+INDEX(编号表!$F:$F,MATCH(D3440,编号表!$E:$E,0))*1000+INDEX(编号表!$D:$D,MATCH(E3440,编号表!$C:$C,0))*10000+G3440</f>
        <v>11963075</v>
      </c>
      <c r="C3440" s="16" t="s">
        <v>4205</v>
      </c>
      <c r="D3440" s="16" t="s">
        <v>105</v>
      </c>
      <c r="E3440" s="16" t="s">
        <v>351</v>
      </c>
      <c r="F3440" s="16" t="s">
        <v>1777</v>
      </c>
      <c r="G3440" s="16">
        <v>75</v>
      </c>
      <c r="I3440" s="16">
        <v>60</v>
      </c>
      <c r="J3440" t="str">
        <f t="shared" si="55"/>
        <v>大类_玄品炼虚丹药</v>
      </c>
      <c r="K3440" s="16" t="s">
        <v>337</v>
      </c>
      <c r="L3440" s="16">
        <v>1</v>
      </c>
      <c r="M3440" s="16" t="s">
        <v>1777</v>
      </c>
      <c r="O3440" s="16">
        <v>0</v>
      </c>
      <c r="P3440" s="16" t="b">
        <v>1</v>
      </c>
      <c r="R3440" s="16" t="b">
        <v>0</v>
      </c>
      <c r="S3440" s="16">
        <v>1</v>
      </c>
      <c r="T3440" s="16" t="s">
        <v>91</v>
      </c>
      <c r="U3440" s="16">
        <v>999</v>
      </c>
      <c r="V3440" s="16" t="s">
        <v>1778</v>
      </c>
      <c r="W3440" s="16">
        <v>31963075</v>
      </c>
      <c r="Y3440" s="16" t="inlineStr">
        <is>
          <t>炼虚境玄品丹药。清除对应味池杂质总量3292730点，按300现实秒的经过时间线性结算（操作时补结差额）。</t>
        </is>
      </c>
      <c r="Z3440" s="16" t="inlineStr">
        <is>
          <t>|cff00FF00“识海去浊，心神乃清；清丹毒者，不代解控之术。寒剂自有其宜，须量药力与丹毒而用。”——《心神澄浊录》|r</t>
        </is>
      </c>
      <c r="AA3440" t="str" s="16">
        <v>炼丹可得。</v>
      </c>
      <c r="AB3440">
        <v>11921075</v>
      </c>
      <c r="AC3440" s="16" t="s">
        <v>1781</v>
      </c>
      <c r="AD3440" s="16">
        <v>40003</v>
      </c>
      <c r="AF3440">
        <v>70003</v>
      </c>
      <c r="AH3440">
        <v>150000</v>
      </c>
      <c r="AI3440" s="16" t="s">
        <v>1777</v>
      </c>
      <c r="AJ3440" s="16" t="s">
        <v>1777</v>
      </c>
      <c r="AK3440" s="16" t="s">
        <v>351</v>
      </c>
    </row>
    <row r="3441" spans="2:37">
      <c r="B3441" s="16" t="n">
        <f>10000000+INDEX(编号表!$B:$B,MATCH(F3441,编号表!$A:$A,0))*100000+INDEX(编号表!$F:$F,MATCH(D3441,编号表!$E:$E,0))*1000+INDEX(编号表!$D:$D,MATCH(E3441,编号表!$C:$C,0))*10000+G3441</f>
        <v>11964075</v>
      </c>
      <c r="C3441" s="16" t="s">
        <v>4205</v>
      </c>
      <c r="D3441" s="16" t="s">
        <v>108</v>
      </c>
      <c r="E3441" s="16" t="s">
        <v>351</v>
      </c>
      <c r="F3441" s="16" t="s">
        <v>1777</v>
      </c>
      <c r="G3441" s="16">
        <v>75</v>
      </c>
      <c r="I3441" s="16">
        <v>60</v>
      </c>
      <c r="J3441" t="str">
        <f t="shared" si="55"/>
        <v>大类_仙品炼虚丹药</v>
      </c>
      <c r="K3441" s="16" t="s">
        <v>337</v>
      </c>
      <c r="L3441" s="16">
        <v>1</v>
      </c>
      <c r="M3441" s="16" t="s">
        <v>1777</v>
      </c>
      <c r="O3441" s="16">
        <v>0</v>
      </c>
      <c r="P3441" s="16" t="b">
        <v>1</v>
      </c>
      <c r="R3441" s="16" t="b">
        <v>0</v>
      </c>
      <c r="S3441" s="16">
        <v>1</v>
      </c>
      <c r="T3441" s="16" t="s">
        <v>91</v>
      </c>
      <c r="U3441" s="16">
        <v>999</v>
      </c>
      <c r="V3441" s="16" t="s">
        <v>1778</v>
      </c>
      <c r="W3441" s="16">
        <v>31964075</v>
      </c>
      <c r="Y3441" s="16" t="inlineStr">
        <is>
          <t>炼虚境仙品丹药。清除对应味池杂质总量5786967点，按300现实秒的经过时间线性结算（操作时补结差额）。</t>
        </is>
      </c>
      <c r="Z3441" s="16" t="inlineStr">
        <is>
          <t>|cff00FF00“识海去浊，心神乃清；清丹毒者，不代解控之术。寒剂自有其宜，须量药力与丹毒而用。”——《心神澄浊录》|r</t>
        </is>
      </c>
      <c r="AA3441" t="str" s="16">
        <v>炼丹可得。</v>
      </c>
      <c r="AB3441">
        <v>11921075</v>
      </c>
      <c r="AC3441" s="16" t="s">
        <v>1781</v>
      </c>
      <c r="AD3441" s="16">
        <v>40004</v>
      </c>
      <c r="AF3441">
        <v>70004</v>
      </c>
      <c r="AH3441">
        <v>750000</v>
      </c>
      <c r="AI3441" s="16" t="s">
        <v>1777</v>
      </c>
      <c r="AJ3441" s="16" t="s">
        <v>1777</v>
      </c>
      <c r="AK3441" s="16" t="s">
        <v>351</v>
      </c>
    </row>
    <row r="3442" spans="2:37">
      <c r="B3442" s="16" t="n">
        <f>10000000+INDEX(编号表!$B:$B,MATCH(F3442,编号表!$A:$A,0))*100000+INDEX(编号表!$F:$F,MATCH(D3442,编号表!$E:$E,0))*1000+INDEX(编号表!$D:$D,MATCH(E3442,编号表!$C:$C,0))*10000+G3442</f>
        <v>11962076</v>
      </c>
      <c r="C3442" s="16" t="s">
        <v>4209</v>
      </c>
      <c r="D3442" s="16" t="s">
        <v>102</v>
      </c>
      <c r="E3442" s="16" t="s">
        <v>351</v>
      </c>
      <c r="F3442" s="16" t="s">
        <v>1777</v>
      </c>
      <c r="G3442" s="16">
        <v>76</v>
      </c>
      <c r="I3442" s="16">
        <v>60</v>
      </c>
      <c r="J3442" t="str">
        <f t="shared" si="55"/>
        <v>大类_灵品炼虚丹药</v>
      </c>
      <c r="K3442" s="16" t="s">
        <v>337</v>
      </c>
      <c r="L3442" s="16">
        <v>1</v>
      </c>
      <c r="M3442" s="16" t="s">
        <v>1777</v>
      </c>
      <c r="O3442" s="16">
        <v>0</v>
      </c>
      <c r="P3442" s="16" t="b">
        <v>1</v>
      </c>
      <c r="R3442" s="16" t="b">
        <v>0</v>
      </c>
      <c r="S3442" s="16">
        <v>1</v>
      </c>
      <c r="T3442" s="16" t="s">
        <v>91</v>
      </c>
      <c r="U3442" s="16">
        <v>999</v>
      </c>
      <c r="V3442" s="16" t="s">
        <v>1778</v>
      </c>
      <c r="W3442" s="16">
        <v>31962076</v>
      </c>
      <c r="Y3442" s="16" t="inlineStr">
        <is>
          <t>炼虚境灵品丹药。清除对应味池杂质总量1141614点，按60现实秒的经过时间线性结算（操作时补结差额）。</t>
        </is>
      </c>
      <c r="Z3442" s="16" t="inlineStr">
        <is>
          <t>|cff00FF00“识海去浊，心神乃清；清丹毒者，不代解控之术。凉剂自有其宜，须量药力与丹毒而用。”——《心神澄浊录》|r</t>
        </is>
      </c>
      <c r="AA3442" t="str" s="16">
        <v>炼丹可得。</v>
      </c>
      <c r="AB3442">
        <v>11921076</v>
      </c>
      <c r="AC3442" s="16" t="s">
        <v>1781</v>
      </c>
      <c r="AD3442" s="16">
        <v>40002</v>
      </c>
      <c r="AF3442">
        <v>70002</v>
      </c>
      <c r="AH3442">
        <v>37500</v>
      </c>
      <c r="AI3442" s="16" t="s">
        <v>1777</v>
      </c>
      <c r="AJ3442" s="16" t="s">
        <v>1777</v>
      </c>
      <c r="AK3442" s="16" t="s">
        <v>351</v>
      </c>
    </row>
    <row r="3443" spans="2:37">
      <c r="B3443" s="16" t="n">
        <f>10000000+INDEX(编号表!$B:$B,MATCH(F3443,编号表!$A:$A,0))*100000+INDEX(编号表!$F:$F,MATCH(D3443,编号表!$E:$E,0))*1000+INDEX(编号表!$D:$D,MATCH(E3443,编号表!$C:$C,0))*10000+G3443</f>
        <v>11963076</v>
      </c>
      <c r="C3443" s="16" t="s">
        <v>4209</v>
      </c>
      <c r="D3443" s="16" t="s">
        <v>105</v>
      </c>
      <c r="E3443" s="16" t="s">
        <v>351</v>
      </c>
      <c r="F3443" s="16" t="s">
        <v>1777</v>
      </c>
      <c r="G3443" s="16">
        <v>76</v>
      </c>
      <c r="I3443" s="16">
        <v>60</v>
      </c>
      <c r="J3443" t="str">
        <f t="shared" ref="J3443:J3506" si="56">"大类_"&amp;D3443&amp;E3443&amp;F3443</f>
        <v>大类_玄品炼虚丹药</v>
      </c>
      <c r="K3443" s="16" t="s">
        <v>337</v>
      </c>
      <c r="L3443" s="16">
        <v>1</v>
      </c>
      <c r="M3443" s="16" t="s">
        <v>1777</v>
      </c>
      <c r="O3443" s="16">
        <v>0</v>
      </c>
      <c r="P3443" s="16" t="b">
        <v>1</v>
      </c>
      <c r="R3443" s="16" t="b">
        <v>0</v>
      </c>
      <c r="S3443" s="16">
        <v>1</v>
      </c>
      <c r="T3443" s="16" t="s">
        <v>91</v>
      </c>
      <c r="U3443" s="16">
        <v>999</v>
      </c>
      <c r="V3443" s="16" t="s">
        <v>1778</v>
      </c>
      <c r="W3443" s="16">
        <v>31963076</v>
      </c>
      <c r="Y3443" s="16" t="inlineStr">
        <is>
          <t>炼虚境玄品丹药。清除对应味池杂质总量1897441点，按60现实秒的经过时间线性结算（操作时补结差额）。</t>
        </is>
      </c>
      <c r="Z3443" s="16" t="inlineStr">
        <is>
          <t>|cff00FF00“识海去浊，心神乃清；清丹毒者，不代解控之术。凉剂自有其宜，须量药力与丹毒而用。”——《心神澄浊录》|r</t>
        </is>
      </c>
      <c r="AA3443" t="str" s="16">
        <v>炼丹可得。</v>
      </c>
      <c r="AB3443">
        <v>11921076</v>
      </c>
      <c r="AC3443" s="16" t="s">
        <v>1781</v>
      </c>
      <c r="AD3443" s="16">
        <v>40003</v>
      </c>
      <c r="AF3443">
        <v>70003</v>
      </c>
      <c r="AH3443">
        <v>150000</v>
      </c>
      <c r="AI3443" s="16" t="s">
        <v>1777</v>
      </c>
      <c r="AJ3443" s="16" t="s">
        <v>1777</v>
      </c>
      <c r="AK3443" s="16" t="s">
        <v>351</v>
      </c>
    </row>
    <row r="3444" spans="2:37">
      <c r="B3444" s="16" t="n">
        <f>10000000+INDEX(编号表!$B:$B,MATCH(F3444,编号表!$A:$A,0))*100000+INDEX(编号表!$F:$F,MATCH(D3444,编号表!$E:$E,0))*1000+INDEX(编号表!$D:$D,MATCH(E3444,编号表!$C:$C,0))*10000+G3444</f>
        <v>11964076</v>
      </c>
      <c r="C3444" s="16" t="s">
        <v>4209</v>
      </c>
      <c r="D3444" s="16" t="s">
        <v>108</v>
      </c>
      <c r="E3444" s="16" t="s">
        <v>351</v>
      </c>
      <c r="F3444" s="16" t="s">
        <v>1777</v>
      </c>
      <c r="G3444" s="16">
        <v>76</v>
      </c>
      <c r="I3444" s="16">
        <v>60</v>
      </c>
      <c r="J3444" t="str">
        <f t="shared" si="56"/>
        <v>大类_仙品炼虚丹药</v>
      </c>
      <c r="K3444" s="16" t="s">
        <v>337</v>
      </c>
      <c r="L3444" s="16">
        <v>1</v>
      </c>
      <c r="M3444" s="16" t="s">
        <v>1777</v>
      </c>
      <c r="O3444" s="16">
        <v>0</v>
      </c>
      <c r="P3444" s="16" t="b">
        <v>1</v>
      </c>
      <c r="R3444" s="16" t="b">
        <v>0</v>
      </c>
      <c r="S3444" s="16">
        <v>1</v>
      </c>
      <c r="T3444" s="16" t="s">
        <v>91</v>
      </c>
      <c r="U3444" s="16">
        <v>999</v>
      </c>
      <c r="V3444" s="16" t="s">
        <v>1778</v>
      </c>
      <c r="W3444" s="16">
        <v>31964076</v>
      </c>
      <c r="Y3444" s="16" t="inlineStr">
        <is>
          <t>炼虚境仙品丹药。清除对应味池杂质总量3257946点，按60现实秒的经过时间线性结算（操作时补结差额）。</t>
        </is>
      </c>
      <c r="Z3444" s="16" t="inlineStr">
        <is>
          <t>|cff00FF00“识海去浊，心神乃清；清丹毒者，不代解控之术。凉剂自有其宜，须量药力与丹毒而用。”——《心神澄浊录》|r</t>
        </is>
      </c>
      <c r="AA3444" t="str" s="16">
        <v>炼丹可得。</v>
      </c>
      <c r="AB3444">
        <v>11921076</v>
      </c>
      <c r="AC3444" s="16" t="s">
        <v>1781</v>
      </c>
      <c r="AD3444" s="16">
        <v>40004</v>
      </c>
      <c r="AF3444">
        <v>70004</v>
      </c>
      <c r="AH3444">
        <v>750000</v>
      </c>
      <c r="AI3444" s="16" t="s">
        <v>1777</v>
      </c>
      <c r="AJ3444" s="16" t="s">
        <v>1777</v>
      </c>
      <c r="AK3444" s="16" t="s">
        <v>351</v>
      </c>
    </row>
    <row r="3445" spans="2:37">
      <c r="B3445" s="16" t="n">
        <f>10000000+INDEX(编号表!$B:$B,MATCH(F3445,编号表!$A:$A,0))*100000+INDEX(编号表!$F:$F,MATCH(D3445,编号表!$E:$E,0))*1000+INDEX(编号表!$D:$D,MATCH(E3445,编号表!$C:$C,0))*10000+G3445</f>
        <v>11962077</v>
      </c>
      <c r="C3445" s="16" t="s">
        <v>4213</v>
      </c>
      <c r="D3445" s="16" t="s">
        <v>102</v>
      </c>
      <c r="E3445" s="16" t="s">
        <v>351</v>
      </c>
      <c r="F3445" s="16" t="s">
        <v>1777</v>
      </c>
      <c r="G3445" s="16">
        <v>77</v>
      </c>
      <c r="I3445" s="16">
        <v>60</v>
      </c>
      <c r="J3445" t="str">
        <f t="shared" si="56"/>
        <v>大类_灵品炼虚丹药</v>
      </c>
      <c r="K3445" s="16" t="s">
        <v>337</v>
      </c>
      <c r="L3445" s="16">
        <v>1</v>
      </c>
      <c r="M3445" s="16" t="s">
        <v>1777</v>
      </c>
      <c r="O3445" s="16">
        <v>0</v>
      </c>
      <c r="P3445" s="16" t="b">
        <v>1</v>
      </c>
      <c r="R3445" s="16" t="b">
        <v>0</v>
      </c>
      <c r="S3445" s="16">
        <v>1</v>
      </c>
      <c r="T3445" s="16" t="s">
        <v>91</v>
      </c>
      <c r="U3445" s="16">
        <v>999</v>
      </c>
      <c r="V3445" s="16" t="s">
        <v>1778</v>
      </c>
      <c r="W3445" s="16">
        <v>31962077</v>
      </c>
      <c r="Y3445" s="16" t="inlineStr">
        <is>
          <t>炼虚境灵品丹药。清除对应味池杂质总量1399680点，按60现实秒的经过时间线性结算（操作时补结差额）。</t>
        </is>
      </c>
      <c r="Z3445" s="16" t="inlineStr">
        <is>
          <t>|cff00FF00“识海去浊，心神乃清；清丹毒者，不代解控之术。平剂自有其宜，须量药力与丹毒而用。”——《心神澄浊录》|r</t>
        </is>
      </c>
      <c r="AA3445" t="str" s="16">
        <v>炼丹可得。</v>
      </c>
      <c r="AB3445">
        <v>11921077</v>
      </c>
      <c r="AC3445" s="16" t="s">
        <v>1781</v>
      </c>
      <c r="AD3445" s="16">
        <v>40002</v>
      </c>
      <c r="AF3445">
        <v>70002</v>
      </c>
      <c r="AH3445">
        <v>37500</v>
      </c>
      <c r="AI3445" s="16" t="s">
        <v>1777</v>
      </c>
      <c r="AJ3445" s="16" t="s">
        <v>1777</v>
      </c>
      <c r="AK3445" s="16" t="s">
        <v>351</v>
      </c>
    </row>
    <row r="3446" spans="2:37">
      <c r="B3446" s="16" t="n">
        <f>10000000+INDEX(编号表!$B:$B,MATCH(F3446,编号表!$A:$A,0))*100000+INDEX(编号表!$F:$F,MATCH(D3446,编号表!$E:$E,0))*1000+INDEX(编号表!$D:$D,MATCH(E3446,编号表!$C:$C,0))*10000+G3446</f>
        <v>11963077</v>
      </c>
      <c r="C3446" s="16" t="s">
        <v>4213</v>
      </c>
      <c r="D3446" s="16" t="s">
        <v>105</v>
      </c>
      <c r="E3446" s="16" t="s">
        <v>351</v>
      </c>
      <c r="F3446" s="16" t="s">
        <v>1777</v>
      </c>
      <c r="G3446" s="16">
        <v>77</v>
      </c>
      <c r="I3446" s="16">
        <v>60</v>
      </c>
      <c r="J3446" t="str">
        <f t="shared" si="56"/>
        <v>大类_玄品炼虚丹药</v>
      </c>
      <c r="K3446" s="16" t="s">
        <v>337</v>
      </c>
      <c r="L3446" s="16">
        <v>1</v>
      </c>
      <c r="M3446" s="16" t="s">
        <v>1777</v>
      </c>
      <c r="O3446" s="16">
        <v>0</v>
      </c>
      <c r="P3446" s="16" t="b">
        <v>1</v>
      </c>
      <c r="R3446" s="16" t="b">
        <v>0</v>
      </c>
      <c r="S3446" s="16">
        <v>1</v>
      </c>
      <c r="T3446" s="16" t="s">
        <v>91</v>
      </c>
      <c r="U3446" s="16">
        <v>999</v>
      </c>
      <c r="V3446" s="16" t="s">
        <v>1778</v>
      </c>
      <c r="W3446" s="16">
        <v>31963077</v>
      </c>
      <c r="Y3446" s="16" t="inlineStr">
        <is>
          <t>炼虚境玄品丹药。清除对应味池杂质总量2344481点，按60现实秒的经过时间线性结算（操作时补结差额）。</t>
        </is>
      </c>
      <c r="Z3446" s="16" t="inlineStr">
        <is>
          <t>|cff00FF00“识海去浊，心神乃清；清丹毒者，不代解控之术。平剂自有其宜，须量药力与丹毒而用。”——《心神澄浊录》|r</t>
        </is>
      </c>
      <c r="AA3446" t="str" s="16">
        <v>炼丹可得。</v>
      </c>
      <c r="AB3446">
        <v>11921077</v>
      </c>
      <c r="AC3446" s="16" t="s">
        <v>1781</v>
      </c>
      <c r="AD3446" s="16">
        <v>40003</v>
      </c>
      <c r="AF3446">
        <v>70003</v>
      </c>
      <c r="AH3446">
        <v>150000</v>
      </c>
      <c r="AI3446" s="16" t="s">
        <v>1777</v>
      </c>
      <c r="AJ3446" s="16" t="s">
        <v>1777</v>
      </c>
      <c r="AK3446" s="16" t="s">
        <v>351</v>
      </c>
    </row>
    <row r="3447" spans="2:37">
      <c r="B3447" s="16" t="n">
        <f>10000000+INDEX(编号表!$B:$B,MATCH(F3447,编号表!$A:$A,0))*100000+INDEX(编号表!$F:$F,MATCH(D3447,编号表!$E:$E,0))*1000+INDEX(编号表!$D:$D,MATCH(E3447,编号表!$C:$C,0))*10000+G3447</f>
        <v>11964077</v>
      </c>
      <c r="C3447" s="16" t="s">
        <v>4213</v>
      </c>
      <c r="D3447" s="16" t="s">
        <v>108</v>
      </c>
      <c r="E3447" s="16" t="s">
        <v>351</v>
      </c>
      <c r="F3447" s="16" t="s">
        <v>1777</v>
      </c>
      <c r="G3447" s="16">
        <v>77</v>
      </c>
      <c r="I3447" s="16">
        <v>60</v>
      </c>
      <c r="J3447" t="str">
        <f t="shared" si="56"/>
        <v>大类_仙品炼虚丹药</v>
      </c>
      <c r="K3447" s="16" t="s">
        <v>337</v>
      </c>
      <c r="L3447" s="16">
        <v>1</v>
      </c>
      <c r="M3447" s="16" t="s">
        <v>1777</v>
      </c>
      <c r="O3447" s="16">
        <v>0</v>
      </c>
      <c r="P3447" s="16" t="b">
        <v>1</v>
      </c>
      <c r="R3447" s="16" t="b">
        <v>0</v>
      </c>
      <c r="S3447" s="16">
        <v>1</v>
      </c>
      <c r="T3447" s="16" t="s">
        <v>91</v>
      </c>
      <c r="U3447" s="16">
        <v>999</v>
      </c>
      <c r="V3447" s="16" t="s">
        <v>1778</v>
      </c>
      <c r="W3447" s="16">
        <v>31964077</v>
      </c>
      <c r="Y3447" s="16" t="inlineStr">
        <is>
          <t>炼虚境仙品丹药。清除对应味池杂质总量4045045点，按60现实秒的经过时间线性结算（操作时补结差额）。</t>
        </is>
      </c>
      <c r="Z3447" s="16" t="inlineStr">
        <is>
          <t>|cff00FF00“识海去浊，心神乃清；清丹毒者，不代解控之术。平剂自有其宜，须量药力与丹毒而用。”——《心神澄浊录》|r</t>
        </is>
      </c>
      <c r="AA3447" t="str" s="16">
        <v>炼丹可得。</v>
      </c>
      <c r="AB3447">
        <v>11921077</v>
      </c>
      <c r="AC3447" s="16" t="s">
        <v>1781</v>
      </c>
      <c r="AD3447" s="16">
        <v>40004</v>
      </c>
      <c r="AF3447">
        <v>70004</v>
      </c>
      <c r="AH3447">
        <v>750000</v>
      </c>
      <c r="AI3447" s="16" t="s">
        <v>1777</v>
      </c>
      <c r="AJ3447" s="16" t="s">
        <v>1777</v>
      </c>
      <c r="AK3447" s="16" t="s">
        <v>351</v>
      </c>
    </row>
    <row r="3448" spans="2:37">
      <c r="B3448" s="16" t="n">
        <f>10000000+INDEX(编号表!$B:$B,MATCH(F3448,编号表!$A:$A,0))*100000+INDEX(编号表!$F:$F,MATCH(D3448,编号表!$E:$E,0))*1000+INDEX(编号表!$D:$D,MATCH(E3448,编号表!$C:$C,0))*10000+G3448</f>
        <v>11962078</v>
      </c>
      <c r="C3448" s="16" t="s">
        <v>4217</v>
      </c>
      <c r="D3448" s="16" t="s">
        <v>102</v>
      </c>
      <c r="E3448" s="16" t="s">
        <v>351</v>
      </c>
      <c r="F3448" s="16" t="s">
        <v>1777</v>
      </c>
      <c r="G3448" s="16">
        <v>78</v>
      </c>
      <c r="I3448" s="16">
        <v>60</v>
      </c>
      <c r="J3448" t="str">
        <f t="shared" si="56"/>
        <v>大类_灵品炼虚丹药</v>
      </c>
      <c r="K3448" s="16" t="s">
        <v>337</v>
      </c>
      <c r="L3448" s="16">
        <v>1</v>
      </c>
      <c r="M3448" s="16" t="s">
        <v>1777</v>
      </c>
      <c r="O3448" s="16">
        <v>0</v>
      </c>
      <c r="P3448" s="16" t="b">
        <v>1</v>
      </c>
      <c r="R3448" s="16" t="b">
        <v>0</v>
      </c>
      <c r="S3448" s="16">
        <v>1</v>
      </c>
      <c r="T3448" s="16" t="s">
        <v>91</v>
      </c>
      <c r="U3448" s="16">
        <v>999</v>
      </c>
      <c r="V3448" s="16" t="s">
        <v>1778</v>
      </c>
      <c r="W3448" s="16">
        <v>31962078</v>
      </c>
      <c r="Y3448" s="16" t="inlineStr">
        <is>
          <t>炼虚境灵品丹药。清除对应味池杂质总量1657746点，按60现实秒的经过时间线性结算（操作时补结差额）。</t>
        </is>
      </c>
      <c r="Z3448" s="16" t="inlineStr">
        <is>
          <t>|cff00FF00“识海去浊，心神乃清；清丹毒者，不代解控之术。温剂自有其宜，须量药力与丹毒而用。”——《心神澄浊录》|r</t>
        </is>
      </c>
      <c r="AA3448" t="str" s="16">
        <v>炼丹可得。</v>
      </c>
      <c r="AB3448">
        <v>11921078</v>
      </c>
      <c r="AC3448" s="16" t="s">
        <v>1781</v>
      </c>
      <c r="AD3448" s="16">
        <v>40002</v>
      </c>
      <c r="AF3448">
        <v>70002</v>
      </c>
      <c r="AH3448">
        <v>37500</v>
      </c>
      <c r="AI3448" s="16" t="s">
        <v>1777</v>
      </c>
      <c r="AJ3448" s="16" t="s">
        <v>1777</v>
      </c>
      <c r="AK3448" s="16" t="s">
        <v>351</v>
      </c>
    </row>
    <row r="3449" spans="2:37">
      <c r="B3449" s="16" t="n">
        <f>10000000+INDEX(编号表!$B:$B,MATCH(F3449,编号表!$A:$A,0))*100000+INDEX(编号表!$F:$F,MATCH(D3449,编号表!$E:$E,0))*1000+INDEX(编号表!$D:$D,MATCH(E3449,编号表!$C:$C,0))*10000+G3449</f>
        <v>11963078</v>
      </c>
      <c r="C3449" s="16" t="s">
        <v>4217</v>
      </c>
      <c r="D3449" s="16" t="s">
        <v>105</v>
      </c>
      <c r="E3449" s="16" t="s">
        <v>351</v>
      </c>
      <c r="F3449" s="16" t="s">
        <v>1777</v>
      </c>
      <c r="G3449" s="16">
        <v>78</v>
      </c>
      <c r="I3449" s="16">
        <v>60</v>
      </c>
      <c r="J3449" t="str">
        <f t="shared" si="56"/>
        <v>大类_玄品炼虚丹药</v>
      </c>
      <c r="K3449" s="16" t="s">
        <v>337</v>
      </c>
      <c r="L3449" s="16">
        <v>1</v>
      </c>
      <c r="M3449" s="16" t="s">
        <v>1777</v>
      </c>
      <c r="O3449" s="16">
        <v>0</v>
      </c>
      <c r="P3449" s="16" t="b">
        <v>1</v>
      </c>
      <c r="R3449" s="16" t="b">
        <v>0</v>
      </c>
      <c r="S3449" s="16">
        <v>1</v>
      </c>
      <c r="T3449" s="16" t="s">
        <v>91</v>
      </c>
      <c r="U3449" s="16">
        <v>999</v>
      </c>
      <c r="V3449" s="16" t="s">
        <v>1778</v>
      </c>
      <c r="W3449" s="16">
        <v>31963078</v>
      </c>
      <c r="Y3449" s="16" t="inlineStr">
        <is>
          <t>炼虚境玄品丹药。清除对应味池杂质总量2791482点，按60现实秒的经过时间线性结算（操作时补结差额）。</t>
        </is>
      </c>
      <c r="Z3449" s="16" t="inlineStr">
        <is>
          <t>|cff00FF00“识海去浊，心神乃清；清丹毒者，不代解控之术。温剂自有其宜，须量药力与丹毒而用。”——《心神澄浊录》|r</t>
        </is>
      </c>
      <c r="AA3449" t="str" s="16">
        <v>炼丹可得。</v>
      </c>
      <c r="AB3449">
        <v>11921078</v>
      </c>
      <c r="AC3449" s="16" t="s">
        <v>1781</v>
      </c>
      <c r="AD3449" s="16">
        <v>40003</v>
      </c>
      <c r="AF3449">
        <v>70003</v>
      </c>
      <c r="AH3449">
        <v>150000</v>
      </c>
      <c r="AI3449" s="16" t="s">
        <v>1777</v>
      </c>
      <c r="AJ3449" s="16" t="s">
        <v>1777</v>
      </c>
      <c r="AK3449" s="16" t="s">
        <v>351</v>
      </c>
    </row>
    <row r="3450" spans="2:37">
      <c r="B3450" s="16" t="n">
        <f>10000000+INDEX(编号表!$B:$B,MATCH(F3450,编号表!$A:$A,0))*100000+INDEX(编号表!$F:$F,MATCH(D3450,编号表!$E:$E,0))*1000+INDEX(编号表!$D:$D,MATCH(E3450,编号表!$C:$C,0))*10000+G3450</f>
        <v>11964078</v>
      </c>
      <c r="C3450" s="16" t="s">
        <v>4217</v>
      </c>
      <c r="D3450" s="16" t="s">
        <v>108</v>
      </c>
      <c r="E3450" s="16" t="s">
        <v>351</v>
      </c>
      <c r="F3450" s="16" t="s">
        <v>1777</v>
      </c>
      <c r="G3450" s="16">
        <v>78</v>
      </c>
      <c r="I3450" s="16">
        <v>60</v>
      </c>
      <c r="J3450" t="str">
        <f t="shared" si="56"/>
        <v>大类_仙品炼虚丹药</v>
      </c>
      <c r="K3450" s="16" t="s">
        <v>337</v>
      </c>
      <c r="L3450" s="16">
        <v>1</v>
      </c>
      <c r="M3450" s="16" t="s">
        <v>1777</v>
      </c>
      <c r="O3450" s="16">
        <v>0</v>
      </c>
      <c r="P3450" s="16" t="b">
        <v>1</v>
      </c>
      <c r="R3450" s="16" t="b">
        <v>0</v>
      </c>
      <c r="S3450" s="16">
        <v>1</v>
      </c>
      <c r="T3450" s="16" t="s">
        <v>91</v>
      </c>
      <c r="U3450" s="16">
        <v>999</v>
      </c>
      <c r="V3450" s="16" t="s">
        <v>1778</v>
      </c>
      <c r="W3450" s="16">
        <v>31964078</v>
      </c>
      <c r="Y3450" s="16" t="inlineStr">
        <is>
          <t>炼虚境仙品丹药。清除对应味池杂质总量4832216点，按60现实秒的经过时间线性结算（操作时补结差额）。</t>
        </is>
      </c>
      <c r="Z3450" s="16" t="inlineStr">
        <is>
          <t>|cff00FF00“识海去浊，心神乃清；清丹毒者，不代解控之术。温剂自有其宜，须量药力与丹毒而用。”——《心神澄浊录》|r</t>
        </is>
      </c>
      <c r="AA3450" t="str" s="16">
        <v>炼丹可得。</v>
      </c>
      <c r="AB3450">
        <v>11921078</v>
      </c>
      <c r="AC3450" s="16" t="s">
        <v>1781</v>
      </c>
      <c r="AD3450" s="16">
        <v>40004</v>
      </c>
      <c r="AF3450">
        <v>70004</v>
      </c>
      <c r="AH3450">
        <v>750000</v>
      </c>
      <c r="AI3450" s="16" t="s">
        <v>1777</v>
      </c>
      <c r="AJ3450" s="16" t="s">
        <v>1777</v>
      </c>
      <c r="AK3450" s="16" t="s">
        <v>351</v>
      </c>
    </row>
    <row r="3451" spans="2:37">
      <c r="B3451" s="16" t="n">
        <f>10000000+INDEX(编号表!$B:$B,MATCH(F3451,编号表!$A:$A,0))*100000+INDEX(编号表!$F:$F,MATCH(D3451,编号表!$E:$E,0))*1000+INDEX(编号表!$D:$D,MATCH(E3451,编号表!$C:$C,0))*10000+G3451</f>
        <v>11962079</v>
      </c>
      <c r="C3451" s="16" t="s">
        <v>4221</v>
      </c>
      <c r="D3451" s="16" t="s">
        <v>102</v>
      </c>
      <c r="E3451" s="16" t="s">
        <v>351</v>
      </c>
      <c r="F3451" s="16" t="s">
        <v>1777</v>
      </c>
      <c r="G3451" s="16">
        <v>79</v>
      </c>
      <c r="I3451" s="16">
        <v>60</v>
      </c>
      <c r="J3451" t="str">
        <f t="shared" si="56"/>
        <v>大类_灵品炼虚丹药</v>
      </c>
      <c r="K3451" s="16" t="s">
        <v>337</v>
      </c>
      <c r="L3451" s="16">
        <v>1</v>
      </c>
      <c r="M3451" s="16" t="s">
        <v>1777</v>
      </c>
      <c r="O3451" s="16">
        <v>0</v>
      </c>
      <c r="P3451" s="16" t="b">
        <v>1</v>
      </c>
      <c r="R3451" s="16" t="b">
        <v>0</v>
      </c>
      <c r="S3451" s="16">
        <v>1</v>
      </c>
      <c r="T3451" s="16" t="s">
        <v>91</v>
      </c>
      <c r="U3451" s="16">
        <v>999</v>
      </c>
      <c r="V3451" s="16" t="s">
        <v>1778</v>
      </c>
      <c r="W3451" s="16">
        <v>31962079</v>
      </c>
      <c r="Y3451" s="16" t="inlineStr">
        <is>
          <t>炼虚境灵品丹药。清除对应味池杂质总量1364688点，按10现实秒的经过时间线性结算（操作时补结差额）。</t>
        </is>
      </c>
      <c r="Z3451" s="16" t="inlineStr">
        <is>
          <t>|cff00FF00“识海去浊，心神乃清；清丹毒者，不代解控之术。热剂自有其宜，须量药力与丹毒而用。”——《心神澄浊录》|r</t>
        </is>
      </c>
      <c r="AA3451" t="str" s="16">
        <v>炼丹可得。</v>
      </c>
      <c r="AB3451">
        <v>11921079</v>
      </c>
      <c r="AC3451" s="16" t="s">
        <v>1781</v>
      </c>
      <c r="AD3451" s="16">
        <v>40002</v>
      </c>
      <c r="AF3451">
        <v>70002</v>
      </c>
      <c r="AH3451">
        <v>37500</v>
      </c>
      <c r="AI3451" s="16" t="s">
        <v>1777</v>
      </c>
      <c r="AJ3451" s="16" t="s">
        <v>1777</v>
      </c>
      <c r="AK3451" s="16" t="s">
        <v>351</v>
      </c>
    </row>
    <row r="3452" spans="2:37">
      <c r="B3452" s="16" t="n">
        <f>10000000+INDEX(编号表!$B:$B,MATCH(F3452,编号表!$A:$A,0))*100000+INDEX(编号表!$F:$F,MATCH(D3452,编号表!$E:$E,0))*1000+INDEX(编号表!$D:$D,MATCH(E3452,编号表!$C:$C,0))*10000+G3452</f>
        <v>11963079</v>
      </c>
      <c r="C3452" s="16" t="s">
        <v>4221</v>
      </c>
      <c r="D3452" s="16" t="s">
        <v>105</v>
      </c>
      <c r="E3452" s="16" t="s">
        <v>351</v>
      </c>
      <c r="F3452" s="16" t="s">
        <v>1777</v>
      </c>
      <c r="G3452" s="16">
        <v>79</v>
      </c>
      <c r="I3452" s="16">
        <v>60</v>
      </c>
      <c r="J3452" t="str">
        <f t="shared" si="56"/>
        <v>大类_玄品炼虚丹药</v>
      </c>
      <c r="K3452" s="16" t="s">
        <v>337</v>
      </c>
      <c r="L3452" s="16">
        <v>1</v>
      </c>
      <c r="M3452" s="16" t="s">
        <v>1777</v>
      </c>
      <c r="O3452" s="16">
        <v>0</v>
      </c>
      <c r="P3452" s="16" t="b">
        <v>1</v>
      </c>
      <c r="R3452" s="16" t="b">
        <v>0</v>
      </c>
      <c r="S3452" s="16">
        <v>1</v>
      </c>
      <c r="T3452" s="16" t="s">
        <v>91</v>
      </c>
      <c r="U3452" s="16">
        <v>999</v>
      </c>
      <c r="V3452" s="16" t="s">
        <v>1778</v>
      </c>
      <c r="W3452" s="16">
        <v>31963079</v>
      </c>
      <c r="Y3452" s="16" t="inlineStr">
        <is>
          <t>炼虚境玄品丹药。清除对应味池杂质总量2246500点，按10现实秒的经过时间线性结算（操作时补结差额）。</t>
        </is>
      </c>
      <c r="Z3452" s="16" t="inlineStr">
        <is>
          <t>|cff00FF00“识海去浊，心神乃清；清丹毒者，不代解控之术。热剂自有其宜，须量药力与丹毒而用。”——《心神澄浊录》|r</t>
        </is>
      </c>
      <c r="AA3452" t="str" s="16">
        <v>炼丹可得。</v>
      </c>
      <c r="AB3452">
        <v>11921079</v>
      </c>
      <c r="AC3452" s="16" t="s">
        <v>1781</v>
      </c>
      <c r="AD3452" s="16">
        <v>40003</v>
      </c>
      <c r="AF3452">
        <v>70003</v>
      </c>
      <c r="AH3452">
        <v>150000</v>
      </c>
      <c r="AI3452" s="16" t="s">
        <v>1777</v>
      </c>
      <c r="AJ3452" s="16" t="s">
        <v>1777</v>
      </c>
      <c r="AK3452" s="16" t="s">
        <v>351</v>
      </c>
    </row>
    <row r="3453" spans="2:37">
      <c r="B3453" s="16" t="n">
        <f>10000000+INDEX(编号表!$B:$B,MATCH(F3453,编号表!$A:$A,0))*100000+INDEX(编号表!$F:$F,MATCH(D3453,编号表!$E:$E,0))*1000+INDEX(编号表!$D:$D,MATCH(E3453,编号表!$C:$C,0))*10000+G3453</f>
        <v>11964079</v>
      </c>
      <c r="C3453" s="16" t="s">
        <v>4221</v>
      </c>
      <c r="D3453" s="16" t="s">
        <v>108</v>
      </c>
      <c r="E3453" s="16" t="s">
        <v>351</v>
      </c>
      <c r="F3453" s="16" t="s">
        <v>1777</v>
      </c>
      <c r="G3453" s="16">
        <v>79</v>
      </c>
      <c r="I3453" s="16">
        <v>60</v>
      </c>
      <c r="J3453" t="str">
        <f t="shared" si="56"/>
        <v>大类_仙品炼虚丹药</v>
      </c>
      <c r="K3453" s="16" t="s">
        <v>337</v>
      </c>
      <c r="L3453" s="16">
        <v>1</v>
      </c>
      <c r="M3453" s="16" t="s">
        <v>1777</v>
      </c>
      <c r="O3453" s="16">
        <v>0</v>
      </c>
      <c r="P3453" s="16" t="b">
        <v>1</v>
      </c>
      <c r="R3453" s="16" t="b">
        <v>0</v>
      </c>
      <c r="S3453" s="16">
        <v>1</v>
      </c>
      <c r="T3453" s="16" t="s">
        <v>91</v>
      </c>
      <c r="U3453" s="16">
        <v>999</v>
      </c>
      <c r="V3453" s="16" t="s">
        <v>1778</v>
      </c>
      <c r="W3453" s="16">
        <v>31964079</v>
      </c>
      <c r="Y3453" s="16" t="inlineStr">
        <is>
          <t>炼虚境仙品丹药。清除对应味池杂质总量3833745点，按10现实秒的经过时间线性结算（操作时补结差额）。</t>
        </is>
      </c>
      <c r="Z3453" s="16" t="inlineStr">
        <is>
          <t>|cff00FF00“识海去浊，心神乃清；清丹毒者，不代解控之术。热剂自有其宜，须量药力与丹毒而用。”——《心神澄浊录》|r</t>
        </is>
      </c>
      <c r="AA3453" t="str" s="16">
        <v>炼丹可得。</v>
      </c>
      <c r="AB3453">
        <v>11921079</v>
      </c>
      <c r="AC3453" s="16" t="s">
        <v>1781</v>
      </c>
      <c r="AD3453" s="16">
        <v>40004</v>
      </c>
      <c r="AF3453">
        <v>70004</v>
      </c>
      <c r="AH3453">
        <v>750000</v>
      </c>
      <c r="AI3453" s="16" t="s">
        <v>1777</v>
      </c>
      <c r="AJ3453" s="16" t="s">
        <v>1777</v>
      </c>
      <c r="AK3453" s="16" t="s">
        <v>351</v>
      </c>
    </row>
    <row r="3454" spans="2:37">
      <c r="B3454" s="16" t="n">
        <f>10000000+INDEX(编号表!$B:$B,MATCH(F3454,编号表!$A:$A,0))*100000+INDEX(编号表!$F:$F,MATCH(D3454,编号表!$E:$E,0))*1000+INDEX(编号表!$D:$D,MATCH(E3454,编号表!$C:$C,0))*10000+G3454</f>
        <v>11962080</v>
      </c>
      <c r="C3454" s="16" t="s">
        <v>4225</v>
      </c>
      <c r="D3454" s="16" t="s">
        <v>102</v>
      </c>
      <c r="E3454" s="16" t="s">
        <v>351</v>
      </c>
      <c r="F3454" s="16" t="s">
        <v>1777</v>
      </c>
      <c r="G3454" s="16">
        <v>80</v>
      </c>
      <c r="I3454" s="16">
        <v>60</v>
      </c>
      <c r="J3454" t="str">
        <f t="shared" si="56"/>
        <v>大类_灵品炼虚丹药</v>
      </c>
      <c r="K3454" s="16" t="s">
        <v>337</v>
      </c>
      <c r="L3454" s="16">
        <v>1</v>
      </c>
      <c r="M3454" s="16" t="s">
        <v>1777</v>
      </c>
      <c r="O3454" s="16">
        <v>0</v>
      </c>
      <c r="P3454" s="16" t="b">
        <v>1</v>
      </c>
      <c r="R3454" s="16" t="b">
        <v>0</v>
      </c>
      <c r="S3454" s="16">
        <v>1</v>
      </c>
      <c r="T3454" s="16" t="s">
        <v>91</v>
      </c>
      <c r="U3454" s="16">
        <v>999</v>
      </c>
      <c r="V3454" s="16" t="s">
        <v>1778</v>
      </c>
      <c r="W3454" s="16">
        <v>31962080</v>
      </c>
      <c r="Y3454" s="16" t="inlineStr">
        <is>
          <t>炼虚境灵品丹药。神识提高1%，持续1800现实秒。</t>
        </is>
      </c>
      <c r="Z3454" s="16" t="inlineStr">
        <is>
          <t>|cff00FF00“神识得养，诸般操持更有余裕；药力有时，不作永久培养。寒剂自有其宜，须量药力与丹毒而用。”——《养神内照录》|r</t>
        </is>
      </c>
      <c r="AA3454" t="str" s="16">
        <v>炼丹可得。</v>
      </c>
      <c r="AB3454">
        <v>11921080</v>
      </c>
      <c r="AC3454" s="16" t="s">
        <v>1781</v>
      </c>
      <c r="AD3454" s="16">
        <v>40002</v>
      </c>
      <c r="AF3454">
        <v>70002</v>
      </c>
      <c r="AH3454">
        <v>37500</v>
      </c>
      <c r="AI3454" s="16" t="s">
        <v>1777</v>
      </c>
      <c r="AJ3454" s="16" t="s">
        <v>1777</v>
      </c>
      <c r="AK3454" s="16" t="s">
        <v>351</v>
      </c>
    </row>
    <row r="3455" spans="2:37">
      <c r="B3455" s="16" t="n">
        <f>10000000+INDEX(编号表!$B:$B,MATCH(F3455,编号表!$A:$A,0))*100000+INDEX(编号表!$F:$F,MATCH(D3455,编号表!$E:$E,0))*1000+INDEX(编号表!$D:$D,MATCH(E3455,编号表!$C:$C,0))*10000+G3455</f>
        <v>11963080</v>
      </c>
      <c r="C3455" s="16" t="s">
        <v>4225</v>
      </c>
      <c r="D3455" s="16" t="s">
        <v>105</v>
      </c>
      <c r="E3455" s="16" t="s">
        <v>351</v>
      </c>
      <c r="F3455" s="16" t="s">
        <v>1777</v>
      </c>
      <c r="G3455" s="16">
        <v>80</v>
      </c>
      <c r="I3455" s="16">
        <v>60</v>
      </c>
      <c r="J3455" t="str">
        <f t="shared" si="56"/>
        <v>大类_玄品炼虚丹药</v>
      </c>
      <c r="K3455" s="16" t="s">
        <v>337</v>
      </c>
      <c r="L3455" s="16">
        <v>1</v>
      </c>
      <c r="M3455" s="16" t="s">
        <v>1777</v>
      </c>
      <c r="O3455" s="16">
        <v>0</v>
      </c>
      <c r="P3455" s="16" t="b">
        <v>1</v>
      </c>
      <c r="R3455" s="16" t="b">
        <v>0</v>
      </c>
      <c r="S3455" s="16">
        <v>1</v>
      </c>
      <c r="T3455" s="16" t="s">
        <v>91</v>
      </c>
      <c r="U3455" s="16">
        <v>999</v>
      </c>
      <c r="V3455" s="16" t="s">
        <v>1778</v>
      </c>
      <c r="W3455" s="16">
        <v>31963080</v>
      </c>
      <c r="Y3455" s="16" t="inlineStr">
        <is>
          <t>炼虚境玄品丹药。神识提高1%，持续3240现实秒。</t>
        </is>
      </c>
      <c r="Z3455" s="16" t="inlineStr">
        <is>
          <t>|cff00FF00“神识得养，诸般操持更有余裕；药力有时，不作永久培养。寒剂自有其宜，须量药力与丹毒而用。”——《养神内照录》|r</t>
        </is>
      </c>
      <c r="AA3455" t="str" s="16">
        <v>炼丹可得。</v>
      </c>
      <c r="AB3455">
        <v>11921080</v>
      </c>
      <c r="AC3455" s="16" t="s">
        <v>1781</v>
      </c>
      <c r="AD3455" s="16">
        <v>40003</v>
      </c>
      <c r="AF3455">
        <v>70003</v>
      </c>
      <c r="AH3455">
        <v>150000</v>
      </c>
      <c r="AI3455" s="16" t="s">
        <v>1777</v>
      </c>
      <c r="AJ3455" s="16" t="s">
        <v>1777</v>
      </c>
      <c r="AK3455" s="16" t="s">
        <v>351</v>
      </c>
    </row>
    <row r="3456" spans="2:37">
      <c r="B3456" s="16" t="n">
        <f>10000000+INDEX(编号表!$B:$B,MATCH(F3456,编号表!$A:$A,0))*100000+INDEX(编号表!$F:$F,MATCH(D3456,编号表!$E:$E,0))*1000+INDEX(编号表!$D:$D,MATCH(E3456,编号表!$C:$C,0))*10000+G3456</f>
        <v>11964080</v>
      </c>
      <c r="C3456" s="16" t="s">
        <v>4225</v>
      </c>
      <c r="D3456" s="16" t="s">
        <v>108</v>
      </c>
      <c r="E3456" s="16" t="s">
        <v>351</v>
      </c>
      <c r="F3456" s="16" t="s">
        <v>1777</v>
      </c>
      <c r="G3456" s="16">
        <v>80</v>
      </c>
      <c r="I3456" s="16">
        <v>60</v>
      </c>
      <c r="J3456" t="str">
        <f t="shared" si="56"/>
        <v>大类_仙品炼虚丹药</v>
      </c>
      <c r="K3456" s="16" t="s">
        <v>337</v>
      </c>
      <c r="L3456" s="16">
        <v>1</v>
      </c>
      <c r="M3456" s="16" t="s">
        <v>1777</v>
      </c>
      <c r="O3456" s="16">
        <v>0</v>
      </c>
      <c r="P3456" s="16" t="b">
        <v>1</v>
      </c>
      <c r="R3456" s="16" t="b">
        <v>0</v>
      </c>
      <c r="S3456" s="16">
        <v>1</v>
      </c>
      <c r="T3456" s="16" t="s">
        <v>91</v>
      </c>
      <c r="U3456" s="16">
        <v>999</v>
      </c>
      <c r="V3456" s="16" t="s">
        <v>1778</v>
      </c>
      <c r="W3456" s="16">
        <v>31964080</v>
      </c>
      <c r="Y3456" s="16" t="inlineStr">
        <is>
          <t>炼虚境仙品丹药。神识提高1%，持续5832现实秒。</t>
        </is>
      </c>
      <c r="Z3456" s="16" t="inlineStr">
        <is>
          <t>|cff00FF00“神识得养，诸般操持更有余裕；药力有时，不作永久培养。寒剂自有其宜，须量药力与丹毒而用。”——《养神内照录》|r</t>
        </is>
      </c>
      <c r="AA3456" t="str" s="16">
        <v>炼丹可得。</v>
      </c>
      <c r="AB3456">
        <v>11921080</v>
      </c>
      <c r="AC3456" s="16" t="s">
        <v>1781</v>
      </c>
      <c r="AD3456" s="16">
        <v>40004</v>
      </c>
      <c r="AF3456">
        <v>70004</v>
      </c>
      <c r="AH3456">
        <v>750000</v>
      </c>
      <c r="AI3456" s="16" t="s">
        <v>1777</v>
      </c>
      <c r="AJ3456" s="16" t="s">
        <v>1777</v>
      </c>
      <c r="AK3456" s="16" t="s">
        <v>351</v>
      </c>
    </row>
    <row r="3457" spans="2:37">
      <c r="B3457" s="16" t="n">
        <f>10000000+INDEX(编号表!$B:$B,MATCH(F3457,编号表!$A:$A,0))*100000+INDEX(编号表!$F:$F,MATCH(D3457,编号表!$E:$E,0))*1000+INDEX(编号表!$D:$D,MATCH(E3457,编号表!$C:$C,0))*10000+G3457</f>
        <v>11962081</v>
      </c>
      <c r="C3457" s="16" t="s">
        <v>4229</v>
      </c>
      <c r="D3457" s="16" t="s">
        <v>102</v>
      </c>
      <c r="E3457" s="16" t="s">
        <v>351</v>
      </c>
      <c r="F3457" s="16" t="s">
        <v>1777</v>
      </c>
      <c r="G3457" s="16">
        <v>81</v>
      </c>
      <c r="I3457" s="16">
        <v>60</v>
      </c>
      <c r="J3457" t="str">
        <f t="shared" si="56"/>
        <v>大类_灵品炼虚丹药</v>
      </c>
      <c r="K3457" s="16" t="s">
        <v>337</v>
      </c>
      <c r="L3457" s="16">
        <v>1</v>
      </c>
      <c r="M3457" s="16" t="s">
        <v>1777</v>
      </c>
      <c r="O3457" s="16">
        <v>0</v>
      </c>
      <c r="P3457" s="16" t="b">
        <v>1</v>
      </c>
      <c r="R3457" s="16" t="b">
        <v>0</v>
      </c>
      <c r="S3457" s="16">
        <v>1</v>
      </c>
      <c r="T3457" s="16" t="s">
        <v>91</v>
      </c>
      <c r="U3457" s="16">
        <v>999</v>
      </c>
      <c r="V3457" s="16" t="s">
        <v>1778</v>
      </c>
      <c r="W3457" s="16">
        <v>31962081</v>
      </c>
      <c r="Y3457" s="16" t="inlineStr">
        <is>
          <t>炼虚境灵品丹药。神识提高1.5%，持续1500现实秒。</t>
        </is>
      </c>
      <c r="Z3457" s="16" t="inlineStr">
        <is>
          <t>|cff00FF00“神识得养，诸般操持更有余裕；药力有时，不作永久培养。凉剂自有其宜，须量药力与丹毒而用。”——《养神内照录》|r</t>
        </is>
      </c>
      <c r="AA3457" t="str" s="16">
        <v>炼丹可得。</v>
      </c>
      <c r="AB3457">
        <v>11921081</v>
      </c>
      <c r="AC3457" s="16" t="s">
        <v>1781</v>
      </c>
      <c r="AD3457" s="16">
        <v>40002</v>
      </c>
      <c r="AF3457">
        <v>70002</v>
      </c>
      <c r="AH3457">
        <v>37500</v>
      </c>
      <c r="AI3457" s="16" t="s">
        <v>1777</v>
      </c>
      <c r="AJ3457" s="16" t="s">
        <v>1777</v>
      </c>
      <c r="AK3457" s="16" t="s">
        <v>351</v>
      </c>
    </row>
    <row r="3458" spans="2:37">
      <c r="B3458" s="16" t="n">
        <f>10000000+INDEX(编号表!$B:$B,MATCH(F3458,编号表!$A:$A,0))*100000+INDEX(编号表!$F:$F,MATCH(D3458,编号表!$E:$E,0))*1000+INDEX(编号表!$D:$D,MATCH(E3458,编号表!$C:$C,0))*10000+G3458</f>
        <v>11963081</v>
      </c>
      <c r="C3458" s="16" t="s">
        <v>4229</v>
      </c>
      <c r="D3458" s="16" t="s">
        <v>105</v>
      </c>
      <c r="E3458" s="16" t="s">
        <v>351</v>
      </c>
      <c r="F3458" s="16" t="s">
        <v>1777</v>
      </c>
      <c r="G3458" s="16">
        <v>81</v>
      </c>
      <c r="I3458" s="16">
        <v>60</v>
      </c>
      <c r="J3458" t="str">
        <f t="shared" si="56"/>
        <v>大类_玄品炼虚丹药</v>
      </c>
      <c r="K3458" s="16" t="s">
        <v>337</v>
      </c>
      <c r="L3458" s="16">
        <v>1</v>
      </c>
      <c r="M3458" s="16" t="s">
        <v>1777</v>
      </c>
      <c r="O3458" s="16">
        <v>0</v>
      </c>
      <c r="P3458" s="16" t="b">
        <v>1</v>
      </c>
      <c r="R3458" s="16" t="b">
        <v>0</v>
      </c>
      <c r="S3458" s="16">
        <v>1</v>
      </c>
      <c r="T3458" s="16" t="s">
        <v>91</v>
      </c>
      <c r="U3458" s="16">
        <v>999</v>
      </c>
      <c r="V3458" s="16" t="s">
        <v>1778</v>
      </c>
      <c r="W3458" s="16">
        <v>31963081</v>
      </c>
      <c r="Y3458" s="16" t="inlineStr">
        <is>
          <t>炼虚境玄品丹药。神识提高1.5%，持续2700现实秒。</t>
        </is>
      </c>
      <c r="Z3458" s="16" t="inlineStr">
        <is>
          <t>|cff00FF00“神识得养，诸般操持更有余裕；药力有时，不作永久培养。凉剂自有其宜，须量药力与丹毒而用。”——《养神内照录》|r</t>
        </is>
      </c>
      <c r="AA3458" t="str" s="16">
        <v>炼丹可得。</v>
      </c>
      <c r="AB3458">
        <v>11921081</v>
      </c>
      <c r="AC3458" s="16" t="s">
        <v>1781</v>
      </c>
      <c r="AD3458" s="16">
        <v>40003</v>
      </c>
      <c r="AF3458">
        <v>70003</v>
      </c>
      <c r="AH3458">
        <v>150000</v>
      </c>
      <c r="AI3458" s="16" t="s">
        <v>1777</v>
      </c>
      <c r="AJ3458" s="16" t="s">
        <v>1777</v>
      </c>
      <c r="AK3458" s="16" t="s">
        <v>351</v>
      </c>
    </row>
    <row r="3459" spans="2:37">
      <c r="B3459" s="16" t="n">
        <f>10000000+INDEX(编号表!$B:$B,MATCH(F3459,编号表!$A:$A,0))*100000+INDEX(编号表!$F:$F,MATCH(D3459,编号表!$E:$E,0))*1000+INDEX(编号表!$D:$D,MATCH(E3459,编号表!$C:$C,0))*10000+G3459</f>
        <v>11964081</v>
      </c>
      <c r="C3459" s="16" t="s">
        <v>4229</v>
      </c>
      <c r="D3459" s="16" t="s">
        <v>108</v>
      </c>
      <c r="E3459" s="16" t="s">
        <v>351</v>
      </c>
      <c r="F3459" s="16" t="s">
        <v>1777</v>
      </c>
      <c r="G3459" s="16">
        <v>81</v>
      </c>
      <c r="I3459" s="16">
        <v>60</v>
      </c>
      <c r="J3459" t="str">
        <f t="shared" si="56"/>
        <v>大类_仙品炼虚丹药</v>
      </c>
      <c r="K3459" s="16" t="s">
        <v>337</v>
      </c>
      <c r="L3459" s="16">
        <v>1</v>
      </c>
      <c r="M3459" s="16" t="s">
        <v>1777</v>
      </c>
      <c r="O3459" s="16">
        <v>0</v>
      </c>
      <c r="P3459" s="16" t="b">
        <v>1</v>
      </c>
      <c r="R3459" s="16" t="b">
        <v>0</v>
      </c>
      <c r="S3459" s="16">
        <v>1</v>
      </c>
      <c r="T3459" s="16" t="s">
        <v>91</v>
      </c>
      <c r="U3459" s="16">
        <v>999</v>
      </c>
      <c r="V3459" s="16" t="s">
        <v>1778</v>
      </c>
      <c r="W3459" s="16">
        <v>31964081</v>
      </c>
      <c r="Y3459" s="16" t="inlineStr">
        <is>
          <t>炼虚境仙品丹药。神识提高1.5%，持续4860现实秒。</t>
        </is>
      </c>
      <c r="Z3459" s="16" t="inlineStr">
        <is>
          <t>|cff00FF00“神识得养，诸般操持更有余裕；药力有时，不作永久培养。凉剂自有其宜，须量药力与丹毒而用。”——《养神内照录》|r</t>
        </is>
      </c>
      <c r="AA3459" t="str" s="16">
        <v>炼丹可得。</v>
      </c>
      <c r="AB3459">
        <v>11921081</v>
      </c>
      <c r="AC3459" s="16" t="s">
        <v>1781</v>
      </c>
      <c r="AD3459" s="16">
        <v>40004</v>
      </c>
      <c r="AF3459">
        <v>70004</v>
      </c>
      <c r="AH3459">
        <v>750000</v>
      </c>
      <c r="AI3459" s="16" t="s">
        <v>1777</v>
      </c>
      <c r="AJ3459" s="16" t="s">
        <v>1777</v>
      </c>
      <c r="AK3459" s="16" t="s">
        <v>351</v>
      </c>
    </row>
    <row r="3460" spans="2:37">
      <c r="B3460" s="16" t="n">
        <f>10000000+INDEX(编号表!$B:$B,MATCH(F3460,编号表!$A:$A,0))*100000+INDEX(编号表!$F:$F,MATCH(D3460,编号表!$E:$E,0))*1000+INDEX(编号表!$D:$D,MATCH(E3460,编号表!$C:$C,0))*10000+G3460</f>
        <v>11962082</v>
      </c>
      <c r="C3460" s="16" t="s">
        <v>4233</v>
      </c>
      <c r="D3460" s="16" t="s">
        <v>102</v>
      </c>
      <c r="E3460" s="16" t="s">
        <v>351</v>
      </c>
      <c r="F3460" s="16" t="s">
        <v>1777</v>
      </c>
      <c r="G3460" s="16">
        <v>82</v>
      </c>
      <c r="I3460" s="16">
        <v>60</v>
      </c>
      <c r="J3460" t="str">
        <f t="shared" si="56"/>
        <v>大类_灵品炼虚丹药</v>
      </c>
      <c r="K3460" s="16" t="s">
        <v>337</v>
      </c>
      <c r="L3460" s="16">
        <v>1</v>
      </c>
      <c r="M3460" s="16" t="s">
        <v>1777</v>
      </c>
      <c r="O3460" s="16">
        <v>0</v>
      </c>
      <c r="P3460" s="16" t="b">
        <v>1</v>
      </c>
      <c r="R3460" s="16" t="b">
        <v>0</v>
      </c>
      <c r="S3460" s="16">
        <v>1</v>
      </c>
      <c r="T3460" s="16" t="s">
        <v>91</v>
      </c>
      <c r="U3460" s="16">
        <v>999</v>
      </c>
      <c r="V3460" s="16" t="s">
        <v>1778</v>
      </c>
      <c r="W3460" s="16">
        <v>31962082</v>
      </c>
      <c r="Y3460" s="16" t="inlineStr">
        <is>
          <t>炼虚境灵品丹药。神识提高2%，持续1500现实秒。</t>
        </is>
      </c>
      <c r="Z3460" s="16" t="inlineStr">
        <is>
          <t>|cff00FF00“神识得养，诸般操持更有余裕；药力有时，不作永久培养。平剂自有其宜，须量药力与丹毒而用。”——《养神内照录》|r</t>
        </is>
      </c>
      <c r="AA3460" t="str" s="16">
        <v>炼丹可得。</v>
      </c>
      <c r="AB3460">
        <v>11921082</v>
      </c>
      <c r="AC3460" s="16" t="s">
        <v>1781</v>
      </c>
      <c r="AD3460" s="16">
        <v>40002</v>
      </c>
      <c r="AF3460">
        <v>70002</v>
      </c>
      <c r="AH3460">
        <v>37500</v>
      </c>
      <c r="AI3460" s="16" t="s">
        <v>1777</v>
      </c>
      <c r="AJ3460" s="16" t="s">
        <v>1777</v>
      </c>
      <c r="AK3460" s="16" t="s">
        <v>351</v>
      </c>
    </row>
    <row r="3461" spans="2:37">
      <c r="B3461" s="16" t="n">
        <f>10000000+INDEX(编号表!$B:$B,MATCH(F3461,编号表!$A:$A,0))*100000+INDEX(编号表!$F:$F,MATCH(D3461,编号表!$E:$E,0))*1000+INDEX(编号表!$D:$D,MATCH(E3461,编号表!$C:$C,0))*10000+G3461</f>
        <v>11963082</v>
      </c>
      <c r="C3461" s="16" t="s">
        <v>4233</v>
      </c>
      <c r="D3461" s="16" t="s">
        <v>105</v>
      </c>
      <c r="E3461" s="16" t="s">
        <v>351</v>
      </c>
      <c r="F3461" s="16" t="s">
        <v>1777</v>
      </c>
      <c r="G3461" s="16">
        <v>82</v>
      </c>
      <c r="I3461" s="16">
        <v>60</v>
      </c>
      <c r="J3461" t="str">
        <f t="shared" si="56"/>
        <v>大类_玄品炼虚丹药</v>
      </c>
      <c r="K3461" s="16" t="s">
        <v>337</v>
      </c>
      <c r="L3461" s="16">
        <v>1</v>
      </c>
      <c r="M3461" s="16" t="s">
        <v>1777</v>
      </c>
      <c r="O3461" s="16">
        <v>0</v>
      </c>
      <c r="P3461" s="16" t="b">
        <v>1</v>
      </c>
      <c r="R3461" s="16" t="b">
        <v>0</v>
      </c>
      <c r="S3461" s="16">
        <v>1</v>
      </c>
      <c r="T3461" s="16" t="s">
        <v>91</v>
      </c>
      <c r="U3461" s="16">
        <v>999</v>
      </c>
      <c r="V3461" s="16" t="s">
        <v>1778</v>
      </c>
      <c r="W3461" s="16">
        <v>31963082</v>
      </c>
      <c r="Y3461" s="16" t="inlineStr">
        <is>
          <t>炼虚境玄品丹药。神识提高2%，持续2700现实秒。</t>
        </is>
      </c>
      <c r="Z3461" s="16" t="inlineStr">
        <is>
          <t>|cff00FF00“神识得养，诸般操持更有余裕；药力有时，不作永久培养。平剂自有其宜，须量药力与丹毒而用。”——《养神内照录》|r</t>
        </is>
      </c>
      <c r="AA3461" t="str" s="16">
        <v>炼丹可得。</v>
      </c>
      <c r="AB3461">
        <v>11921082</v>
      </c>
      <c r="AC3461" s="16" t="s">
        <v>1781</v>
      </c>
      <c r="AD3461" s="16">
        <v>40003</v>
      </c>
      <c r="AF3461">
        <v>70003</v>
      </c>
      <c r="AH3461">
        <v>150000</v>
      </c>
      <c r="AI3461" s="16" t="s">
        <v>1777</v>
      </c>
      <c r="AJ3461" s="16" t="s">
        <v>1777</v>
      </c>
      <c r="AK3461" s="16" t="s">
        <v>351</v>
      </c>
    </row>
    <row r="3462" spans="2:37">
      <c r="B3462" s="16" t="n">
        <f>10000000+INDEX(编号表!$B:$B,MATCH(F3462,编号表!$A:$A,0))*100000+INDEX(编号表!$F:$F,MATCH(D3462,编号表!$E:$E,0))*1000+INDEX(编号表!$D:$D,MATCH(E3462,编号表!$C:$C,0))*10000+G3462</f>
        <v>11964082</v>
      </c>
      <c r="C3462" s="16" t="s">
        <v>4233</v>
      </c>
      <c r="D3462" s="16" t="s">
        <v>108</v>
      </c>
      <c r="E3462" s="16" t="s">
        <v>351</v>
      </c>
      <c r="F3462" s="16" t="s">
        <v>1777</v>
      </c>
      <c r="G3462" s="16">
        <v>82</v>
      </c>
      <c r="I3462" s="16">
        <v>60</v>
      </c>
      <c r="J3462" t="str">
        <f t="shared" si="56"/>
        <v>大类_仙品炼虚丹药</v>
      </c>
      <c r="K3462" s="16" t="s">
        <v>337</v>
      </c>
      <c r="L3462" s="16">
        <v>1</v>
      </c>
      <c r="M3462" s="16" t="s">
        <v>1777</v>
      </c>
      <c r="O3462" s="16">
        <v>0</v>
      </c>
      <c r="P3462" s="16" t="b">
        <v>1</v>
      </c>
      <c r="R3462" s="16" t="b">
        <v>0</v>
      </c>
      <c r="S3462" s="16">
        <v>1</v>
      </c>
      <c r="T3462" s="16" t="s">
        <v>91</v>
      </c>
      <c r="U3462" s="16">
        <v>999</v>
      </c>
      <c r="V3462" s="16" t="s">
        <v>1778</v>
      </c>
      <c r="W3462" s="16">
        <v>31964082</v>
      </c>
      <c r="Y3462" s="16" t="inlineStr">
        <is>
          <t>炼虚境仙品丹药。神识提高2%，持续4860现实秒。</t>
        </is>
      </c>
      <c r="Z3462" s="16" t="inlineStr">
        <is>
          <t>|cff00FF00“神识得养，诸般操持更有余裕；药力有时，不作永久培养。平剂自有其宜，须量药力与丹毒而用。”——《养神内照录》|r</t>
        </is>
      </c>
      <c r="AA3462" t="str" s="16">
        <v>炼丹可得。</v>
      </c>
      <c r="AB3462">
        <v>11921082</v>
      </c>
      <c r="AC3462" s="16" t="s">
        <v>1781</v>
      </c>
      <c r="AD3462" s="16">
        <v>40004</v>
      </c>
      <c r="AF3462">
        <v>70004</v>
      </c>
      <c r="AH3462">
        <v>750000</v>
      </c>
      <c r="AI3462" s="16" t="s">
        <v>1777</v>
      </c>
      <c r="AJ3462" s="16" t="s">
        <v>1777</v>
      </c>
      <c r="AK3462" s="16" t="s">
        <v>351</v>
      </c>
    </row>
    <row r="3463" spans="2:37">
      <c r="B3463" s="16" t="n">
        <f>10000000+INDEX(编号表!$B:$B,MATCH(F3463,编号表!$A:$A,0))*100000+INDEX(编号表!$F:$F,MATCH(D3463,编号表!$E:$E,0))*1000+INDEX(编号表!$D:$D,MATCH(E3463,编号表!$C:$C,0))*10000+G3463</f>
        <v>11962083</v>
      </c>
      <c r="C3463" s="16" t="s">
        <v>4237</v>
      </c>
      <c r="D3463" s="16" t="s">
        <v>102</v>
      </c>
      <c r="E3463" s="16" t="s">
        <v>351</v>
      </c>
      <c r="F3463" s="16" t="s">
        <v>1777</v>
      </c>
      <c r="G3463" s="16">
        <v>83</v>
      </c>
      <c r="I3463" s="16">
        <v>60</v>
      </c>
      <c r="J3463" t="str">
        <f t="shared" si="56"/>
        <v>大类_灵品炼虚丹药</v>
      </c>
      <c r="K3463" s="16" t="s">
        <v>337</v>
      </c>
      <c r="L3463" s="16">
        <v>1</v>
      </c>
      <c r="M3463" s="16" t="s">
        <v>1777</v>
      </c>
      <c r="O3463" s="16">
        <v>0</v>
      </c>
      <c r="P3463" s="16" t="b">
        <v>1</v>
      </c>
      <c r="R3463" s="16" t="b">
        <v>0</v>
      </c>
      <c r="S3463" s="16">
        <v>1</v>
      </c>
      <c r="T3463" s="16" t="s">
        <v>91</v>
      </c>
      <c r="U3463" s="16">
        <v>999</v>
      </c>
      <c r="V3463" s="16" t="s">
        <v>1778</v>
      </c>
      <c r="W3463" s="16">
        <v>31962083</v>
      </c>
      <c r="Y3463" s="16" t="inlineStr">
        <is>
          <t>炼虚境灵品丹药。神识提高2.5%，持续1500现实秒。</t>
        </is>
      </c>
      <c r="Z3463" s="16" t="inlineStr">
        <is>
          <t>|cff00FF00“神识得养，诸般操持更有余裕；药力有时，不作永久培养。温剂自有其宜，须量药力与丹毒而用。”——《养神内照录》|r</t>
        </is>
      </c>
      <c r="AA3463" t="str" s="16">
        <v>炼丹可得。</v>
      </c>
      <c r="AB3463">
        <v>11921083</v>
      </c>
      <c r="AC3463" s="16" t="s">
        <v>1781</v>
      </c>
      <c r="AD3463" s="16">
        <v>40002</v>
      </c>
      <c r="AF3463">
        <v>70002</v>
      </c>
      <c r="AH3463">
        <v>37500</v>
      </c>
      <c r="AI3463" s="16" t="s">
        <v>1777</v>
      </c>
      <c r="AJ3463" s="16" t="s">
        <v>1777</v>
      </c>
      <c r="AK3463" s="16" t="s">
        <v>351</v>
      </c>
    </row>
    <row r="3464" spans="2:37">
      <c r="B3464" s="16" t="n">
        <f>10000000+INDEX(编号表!$B:$B,MATCH(F3464,编号表!$A:$A,0))*100000+INDEX(编号表!$F:$F,MATCH(D3464,编号表!$E:$E,0))*1000+INDEX(编号表!$D:$D,MATCH(E3464,编号表!$C:$C,0))*10000+G3464</f>
        <v>11963083</v>
      </c>
      <c r="C3464" s="16" t="s">
        <v>4237</v>
      </c>
      <c r="D3464" s="16" t="s">
        <v>105</v>
      </c>
      <c r="E3464" s="16" t="s">
        <v>351</v>
      </c>
      <c r="F3464" s="16" t="s">
        <v>1777</v>
      </c>
      <c r="G3464" s="16">
        <v>83</v>
      </c>
      <c r="I3464" s="16">
        <v>60</v>
      </c>
      <c r="J3464" t="str">
        <f t="shared" si="56"/>
        <v>大类_玄品炼虚丹药</v>
      </c>
      <c r="K3464" s="16" t="s">
        <v>337</v>
      </c>
      <c r="L3464" s="16">
        <v>1</v>
      </c>
      <c r="M3464" s="16" t="s">
        <v>1777</v>
      </c>
      <c r="O3464" s="16">
        <v>0</v>
      </c>
      <c r="P3464" s="16" t="b">
        <v>1</v>
      </c>
      <c r="R3464" s="16" t="b">
        <v>0</v>
      </c>
      <c r="S3464" s="16">
        <v>1</v>
      </c>
      <c r="T3464" s="16" t="s">
        <v>91</v>
      </c>
      <c r="U3464" s="16">
        <v>999</v>
      </c>
      <c r="V3464" s="16" t="s">
        <v>1778</v>
      </c>
      <c r="W3464" s="16">
        <v>31963083</v>
      </c>
      <c r="Y3464" s="16" t="inlineStr">
        <is>
          <t>炼虚境玄品丹药。神识提高2.5%，持续2700现实秒。</t>
        </is>
      </c>
      <c r="Z3464" s="16" t="inlineStr">
        <is>
          <t>|cff00FF00“神识得养，诸般操持更有余裕；药力有时，不作永久培养。温剂自有其宜，须量药力与丹毒而用。”——《养神内照录》|r</t>
        </is>
      </c>
      <c r="AA3464" t="str" s="16">
        <v>炼丹可得。</v>
      </c>
      <c r="AB3464">
        <v>11921083</v>
      </c>
      <c r="AC3464" s="16" t="s">
        <v>1781</v>
      </c>
      <c r="AD3464" s="16">
        <v>40003</v>
      </c>
      <c r="AF3464">
        <v>70003</v>
      </c>
      <c r="AH3464">
        <v>150000</v>
      </c>
      <c r="AI3464" s="16" t="s">
        <v>1777</v>
      </c>
      <c r="AJ3464" s="16" t="s">
        <v>1777</v>
      </c>
      <c r="AK3464" s="16" t="s">
        <v>351</v>
      </c>
    </row>
    <row r="3465" spans="2:37">
      <c r="B3465" s="16" t="n">
        <f>10000000+INDEX(编号表!$B:$B,MATCH(F3465,编号表!$A:$A,0))*100000+INDEX(编号表!$F:$F,MATCH(D3465,编号表!$E:$E,0))*1000+INDEX(编号表!$D:$D,MATCH(E3465,编号表!$C:$C,0))*10000+G3465</f>
        <v>11964083</v>
      </c>
      <c r="C3465" s="16" t="s">
        <v>4237</v>
      </c>
      <c r="D3465" s="16" t="s">
        <v>108</v>
      </c>
      <c r="E3465" s="16" t="s">
        <v>351</v>
      </c>
      <c r="F3465" s="16" t="s">
        <v>1777</v>
      </c>
      <c r="G3465" s="16">
        <v>83</v>
      </c>
      <c r="I3465" s="16">
        <v>60</v>
      </c>
      <c r="J3465" t="str">
        <f t="shared" si="56"/>
        <v>大类_仙品炼虚丹药</v>
      </c>
      <c r="K3465" s="16" t="s">
        <v>337</v>
      </c>
      <c r="L3465" s="16">
        <v>1</v>
      </c>
      <c r="M3465" s="16" t="s">
        <v>1777</v>
      </c>
      <c r="O3465" s="16">
        <v>0</v>
      </c>
      <c r="P3465" s="16" t="b">
        <v>1</v>
      </c>
      <c r="R3465" s="16" t="b">
        <v>0</v>
      </c>
      <c r="S3465" s="16">
        <v>1</v>
      </c>
      <c r="T3465" s="16" t="s">
        <v>91</v>
      </c>
      <c r="U3465" s="16">
        <v>999</v>
      </c>
      <c r="V3465" s="16" t="s">
        <v>1778</v>
      </c>
      <c r="W3465" s="16">
        <v>31964083</v>
      </c>
      <c r="Y3465" s="16" t="inlineStr">
        <is>
          <t>炼虚境仙品丹药。神识提高2.5%，持续4860现实秒。</t>
        </is>
      </c>
      <c r="Z3465" s="16" t="inlineStr">
        <is>
          <t>|cff00FF00“神识得养，诸般操持更有余裕；药力有时，不作永久培养。温剂自有其宜，须量药力与丹毒而用。”——《养神内照录》|r</t>
        </is>
      </c>
      <c r="AA3465" t="str" s="16">
        <v>炼丹可得。</v>
      </c>
      <c r="AB3465">
        <v>11921083</v>
      </c>
      <c r="AC3465" s="16" t="s">
        <v>1781</v>
      </c>
      <c r="AD3465" s="16">
        <v>40004</v>
      </c>
      <c r="AF3465">
        <v>70004</v>
      </c>
      <c r="AH3465">
        <v>750000</v>
      </c>
      <c r="AI3465" s="16" t="s">
        <v>1777</v>
      </c>
      <c r="AJ3465" s="16" t="s">
        <v>1777</v>
      </c>
      <c r="AK3465" s="16" t="s">
        <v>351</v>
      </c>
    </row>
    <row r="3466" spans="2:37">
      <c r="B3466" s="16" t="n">
        <f>10000000+INDEX(编号表!$B:$B,MATCH(F3466,编号表!$A:$A,0))*100000+INDEX(编号表!$F:$F,MATCH(D3466,编号表!$E:$E,0))*1000+INDEX(编号表!$D:$D,MATCH(E3466,编号表!$C:$C,0))*10000+G3466</f>
        <v>11962084</v>
      </c>
      <c r="C3466" s="16" t="s">
        <v>4241</v>
      </c>
      <c r="D3466" s="16" t="s">
        <v>102</v>
      </c>
      <c r="E3466" s="16" t="s">
        <v>351</v>
      </c>
      <c r="F3466" s="16" t="s">
        <v>1777</v>
      </c>
      <c r="G3466" s="16">
        <v>84</v>
      </c>
      <c r="I3466" s="16">
        <v>60</v>
      </c>
      <c r="J3466" t="str">
        <f t="shared" si="56"/>
        <v>大类_灵品炼虚丹药</v>
      </c>
      <c r="K3466" s="16" t="s">
        <v>337</v>
      </c>
      <c r="L3466" s="16">
        <v>1</v>
      </c>
      <c r="M3466" s="16" t="s">
        <v>1777</v>
      </c>
      <c r="O3466" s="16">
        <v>0</v>
      </c>
      <c r="P3466" s="16" t="b">
        <v>1</v>
      </c>
      <c r="R3466" s="16" t="b">
        <v>0</v>
      </c>
      <c r="S3466" s="16">
        <v>1</v>
      </c>
      <c r="T3466" s="16" t="s">
        <v>91</v>
      </c>
      <c r="U3466" s="16">
        <v>999</v>
      </c>
      <c r="V3466" s="16" t="s">
        <v>1778</v>
      </c>
      <c r="W3466" s="16">
        <v>31962084</v>
      </c>
      <c r="Y3466" s="16" t="inlineStr">
        <is>
          <t>炼虚境灵品丹药。神识提高3%，持续900现实秒。</t>
        </is>
      </c>
      <c r="Z3466" s="16" t="inlineStr">
        <is>
          <t>|cff00FF00“神识得养，诸般操持更有余裕；药力有时，不作永久培养。热剂自有其宜，须量药力与丹毒而用。”——《养神内照录》|r</t>
        </is>
      </c>
      <c r="AA3466" t="str" s="16">
        <v>炼丹可得。</v>
      </c>
      <c r="AB3466">
        <v>11921084</v>
      </c>
      <c r="AC3466" s="16" t="s">
        <v>1781</v>
      </c>
      <c r="AD3466" s="16">
        <v>40002</v>
      </c>
      <c r="AF3466">
        <v>70002</v>
      </c>
      <c r="AH3466">
        <v>37500</v>
      </c>
      <c r="AI3466" s="16" t="s">
        <v>1777</v>
      </c>
      <c r="AJ3466" s="16" t="s">
        <v>1777</v>
      </c>
      <c r="AK3466" s="16" t="s">
        <v>351</v>
      </c>
    </row>
    <row r="3467" spans="2:37">
      <c r="B3467" s="16" t="n">
        <f>10000000+INDEX(编号表!$B:$B,MATCH(F3467,编号表!$A:$A,0))*100000+INDEX(编号表!$F:$F,MATCH(D3467,编号表!$E:$E,0))*1000+INDEX(编号表!$D:$D,MATCH(E3467,编号表!$C:$C,0))*10000+G3467</f>
        <v>11963084</v>
      </c>
      <c r="C3467" s="16" t="s">
        <v>4241</v>
      </c>
      <c r="D3467" s="16" t="s">
        <v>105</v>
      </c>
      <c r="E3467" s="16" t="s">
        <v>351</v>
      </c>
      <c r="F3467" s="16" t="s">
        <v>1777</v>
      </c>
      <c r="G3467" s="16">
        <v>84</v>
      </c>
      <c r="I3467" s="16">
        <v>60</v>
      </c>
      <c r="J3467" t="str">
        <f t="shared" si="56"/>
        <v>大类_玄品炼虚丹药</v>
      </c>
      <c r="K3467" s="16" t="s">
        <v>337</v>
      </c>
      <c r="L3467" s="16">
        <v>1</v>
      </c>
      <c r="M3467" s="16" t="s">
        <v>1777</v>
      </c>
      <c r="O3467" s="16">
        <v>0</v>
      </c>
      <c r="P3467" s="16" t="b">
        <v>1</v>
      </c>
      <c r="R3467" s="16" t="b">
        <v>0</v>
      </c>
      <c r="S3467" s="16">
        <v>1</v>
      </c>
      <c r="T3467" s="16" t="s">
        <v>91</v>
      </c>
      <c r="U3467" s="16">
        <v>999</v>
      </c>
      <c r="V3467" s="16" t="s">
        <v>1778</v>
      </c>
      <c r="W3467" s="16">
        <v>31963084</v>
      </c>
      <c r="Y3467" s="16" t="inlineStr">
        <is>
          <t>炼虚境玄品丹药。神识提高3%，持续1620现实秒。</t>
        </is>
      </c>
      <c r="Z3467" s="16" t="inlineStr">
        <is>
          <t>|cff00FF00“神识得养，诸般操持更有余裕；药力有时，不作永久培养。热剂自有其宜，须量药力与丹毒而用。”——《养神内照录》|r</t>
        </is>
      </c>
      <c r="AA3467" t="str" s="16">
        <v>炼丹可得。</v>
      </c>
      <c r="AB3467">
        <v>11921084</v>
      </c>
      <c r="AC3467" s="16" t="s">
        <v>1781</v>
      </c>
      <c r="AD3467" s="16">
        <v>40003</v>
      </c>
      <c r="AF3467">
        <v>70003</v>
      </c>
      <c r="AH3467">
        <v>150000</v>
      </c>
      <c r="AI3467" s="16" t="s">
        <v>1777</v>
      </c>
      <c r="AJ3467" s="16" t="s">
        <v>1777</v>
      </c>
      <c r="AK3467" s="16" t="s">
        <v>351</v>
      </c>
    </row>
    <row r="3468" spans="2:37">
      <c r="B3468" s="16" t="n">
        <f>10000000+INDEX(编号表!$B:$B,MATCH(F3468,编号表!$A:$A,0))*100000+INDEX(编号表!$F:$F,MATCH(D3468,编号表!$E:$E,0))*1000+INDEX(编号表!$D:$D,MATCH(E3468,编号表!$C:$C,0))*10000+G3468</f>
        <v>11964084</v>
      </c>
      <c r="C3468" s="16" t="s">
        <v>4241</v>
      </c>
      <c r="D3468" s="16" t="s">
        <v>108</v>
      </c>
      <c r="E3468" s="16" t="s">
        <v>351</v>
      </c>
      <c r="F3468" s="16" t="s">
        <v>1777</v>
      </c>
      <c r="G3468" s="16">
        <v>84</v>
      </c>
      <c r="I3468" s="16">
        <v>60</v>
      </c>
      <c r="J3468" t="str">
        <f t="shared" si="56"/>
        <v>大类_仙品炼虚丹药</v>
      </c>
      <c r="K3468" s="16" t="s">
        <v>337</v>
      </c>
      <c r="L3468" s="16">
        <v>1</v>
      </c>
      <c r="M3468" s="16" t="s">
        <v>1777</v>
      </c>
      <c r="O3468" s="16">
        <v>0</v>
      </c>
      <c r="P3468" s="16" t="b">
        <v>1</v>
      </c>
      <c r="R3468" s="16" t="b">
        <v>0</v>
      </c>
      <c r="S3468" s="16">
        <v>1</v>
      </c>
      <c r="T3468" s="16" t="s">
        <v>91</v>
      </c>
      <c r="U3468" s="16">
        <v>999</v>
      </c>
      <c r="V3468" s="16" t="s">
        <v>1778</v>
      </c>
      <c r="W3468" s="16">
        <v>31964084</v>
      </c>
      <c r="Y3468" s="16" t="inlineStr">
        <is>
          <t>炼虚境仙品丹药。神识提高3%，持续2916现实秒。</t>
        </is>
      </c>
      <c r="Z3468" s="16" t="inlineStr">
        <is>
          <t>|cff00FF00“神识得养，诸般操持更有余裕；药力有时，不作永久培养。热剂自有其宜，须量药力与丹毒而用。”——《养神内照录》|r</t>
        </is>
      </c>
      <c r="AA3468" t="str" s="16">
        <v>炼丹可得。</v>
      </c>
      <c r="AB3468">
        <v>11921084</v>
      </c>
      <c r="AC3468" s="16" t="s">
        <v>1781</v>
      </c>
      <c r="AD3468" s="16">
        <v>40004</v>
      </c>
      <c r="AF3468">
        <v>70004</v>
      </c>
      <c r="AH3468">
        <v>750000</v>
      </c>
      <c r="AI3468" s="16" t="s">
        <v>1777</v>
      </c>
      <c r="AJ3468" s="16" t="s">
        <v>1777</v>
      </c>
      <c r="AK3468" s="16" t="s">
        <v>351</v>
      </c>
    </row>
    <row r="3469" spans="2:37">
      <c r="B3469" s="16" t="n">
        <f>10000000+INDEX(编号表!$B:$B,MATCH(F3469,编号表!$A:$A,0))*100000+INDEX(编号表!$F:$F,MATCH(D3469,编号表!$E:$E,0))*1000+INDEX(编号表!$D:$D,MATCH(E3469,编号表!$C:$C,0))*10000+G3469</f>
        <v>11962085</v>
      </c>
      <c r="C3469" s="16" t="s">
        <v>4245</v>
      </c>
      <c r="D3469" s="16" t="s">
        <v>102</v>
      </c>
      <c r="E3469" s="16" t="s">
        <v>351</v>
      </c>
      <c r="F3469" s="16" t="s">
        <v>1777</v>
      </c>
      <c r="G3469" s="16">
        <v>85</v>
      </c>
      <c r="I3469" s="16">
        <v>60</v>
      </c>
      <c r="J3469" t="str">
        <f t="shared" si="56"/>
        <v>大类_灵品炼虚丹药</v>
      </c>
      <c r="K3469" s="16" t="s">
        <v>337</v>
      </c>
      <c r="L3469" s="16">
        <v>1</v>
      </c>
      <c r="M3469" s="16" t="s">
        <v>1777</v>
      </c>
      <c r="O3469" s="16">
        <v>0</v>
      </c>
      <c r="P3469" s="16" t="b">
        <v>1</v>
      </c>
      <c r="R3469" s="16" t="b">
        <v>0</v>
      </c>
      <c r="S3469" s="16">
        <v>1</v>
      </c>
      <c r="T3469" s="16" t="s">
        <v>91</v>
      </c>
      <c r="U3469" s="16">
        <v>999</v>
      </c>
      <c r="V3469" s="16" t="s">
        <v>1778</v>
      </c>
      <c r="W3469" s="16">
        <v>31962085</v>
      </c>
      <c r="Y3469" s="16" t="inlineStr">
        <is>
          <t>炼虚境灵品丹药。闪避+1%，持续600现实秒。</t>
        </is>
      </c>
      <c r="Z3469" s="16" t="inlineStr">
        <is>
          <t>|cff00FF00“攻贵能中，守贵能避；明心辨其用，各取所需。寒剂自有其宜，须量药力与丹毒而用。”——《明心察微录》|r</t>
        </is>
      </c>
      <c r="AA3469" t="str" s="16">
        <v>炼丹可得。</v>
      </c>
      <c r="AB3469">
        <v>11921085</v>
      </c>
      <c r="AC3469" s="16" t="s">
        <v>1781</v>
      </c>
      <c r="AD3469" s="16">
        <v>40002</v>
      </c>
      <c r="AF3469">
        <v>70002</v>
      </c>
      <c r="AH3469">
        <v>37500</v>
      </c>
      <c r="AI3469" s="16" t="s">
        <v>1777</v>
      </c>
      <c r="AJ3469" s="16" t="s">
        <v>1777</v>
      </c>
      <c r="AK3469" s="16" t="s">
        <v>351</v>
      </c>
    </row>
    <row r="3470" spans="2:37">
      <c r="B3470" s="16" t="n">
        <f>10000000+INDEX(编号表!$B:$B,MATCH(F3470,编号表!$A:$A,0))*100000+INDEX(编号表!$F:$F,MATCH(D3470,编号表!$E:$E,0))*1000+INDEX(编号表!$D:$D,MATCH(E3470,编号表!$C:$C,0))*10000+G3470</f>
        <v>11963085</v>
      </c>
      <c r="C3470" s="16" t="s">
        <v>4245</v>
      </c>
      <c r="D3470" s="16" t="s">
        <v>105</v>
      </c>
      <c r="E3470" s="16" t="s">
        <v>351</v>
      </c>
      <c r="F3470" s="16" t="s">
        <v>1777</v>
      </c>
      <c r="G3470" s="16">
        <v>85</v>
      </c>
      <c r="I3470" s="16">
        <v>60</v>
      </c>
      <c r="J3470" t="str">
        <f t="shared" si="56"/>
        <v>大类_玄品炼虚丹药</v>
      </c>
      <c r="K3470" s="16" t="s">
        <v>337</v>
      </c>
      <c r="L3470" s="16">
        <v>1</v>
      </c>
      <c r="M3470" s="16" t="s">
        <v>1777</v>
      </c>
      <c r="O3470" s="16">
        <v>0</v>
      </c>
      <c r="P3470" s="16" t="b">
        <v>1</v>
      </c>
      <c r="R3470" s="16" t="b">
        <v>0</v>
      </c>
      <c r="S3470" s="16">
        <v>1</v>
      </c>
      <c r="T3470" s="16" t="s">
        <v>91</v>
      </c>
      <c r="U3470" s="16">
        <v>999</v>
      </c>
      <c r="V3470" s="16" t="s">
        <v>1778</v>
      </c>
      <c r="W3470" s="16">
        <v>31963085</v>
      </c>
      <c r="Y3470" s="16" t="inlineStr">
        <is>
          <t>炼虚境玄品丹药。闪避+1%，持续1080现实秒。</t>
        </is>
      </c>
      <c r="Z3470" s="16" t="inlineStr">
        <is>
          <t>|cff00FF00“攻贵能中，守贵能避；明心辨其用，各取所需。寒剂自有其宜，须量药力与丹毒而用。”——《明心察微录》|r</t>
        </is>
      </c>
      <c r="AA3470" t="str" s="16">
        <v>炼丹可得。</v>
      </c>
      <c r="AB3470">
        <v>11921085</v>
      </c>
      <c r="AC3470" s="16" t="s">
        <v>1781</v>
      </c>
      <c r="AD3470" s="16">
        <v>40003</v>
      </c>
      <c r="AF3470">
        <v>70003</v>
      </c>
      <c r="AH3470">
        <v>150000</v>
      </c>
      <c r="AI3470" s="16" t="s">
        <v>1777</v>
      </c>
      <c r="AJ3470" s="16" t="s">
        <v>1777</v>
      </c>
      <c r="AK3470" s="16" t="s">
        <v>351</v>
      </c>
    </row>
    <row r="3471" spans="2:37">
      <c r="B3471" s="16" t="n">
        <f>10000000+INDEX(编号表!$B:$B,MATCH(F3471,编号表!$A:$A,0))*100000+INDEX(编号表!$F:$F,MATCH(D3471,编号表!$E:$E,0))*1000+INDEX(编号表!$D:$D,MATCH(E3471,编号表!$C:$C,0))*10000+G3471</f>
        <v>11964085</v>
      </c>
      <c r="C3471" s="16" t="s">
        <v>4245</v>
      </c>
      <c r="D3471" s="16" t="s">
        <v>108</v>
      </c>
      <c r="E3471" s="16" t="s">
        <v>351</v>
      </c>
      <c r="F3471" s="16" t="s">
        <v>1777</v>
      </c>
      <c r="G3471" s="16">
        <v>85</v>
      </c>
      <c r="I3471" s="16">
        <v>60</v>
      </c>
      <c r="J3471" t="str">
        <f t="shared" si="56"/>
        <v>大类_仙品炼虚丹药</v>
      </c>
      <c r="K3471" s="16" t="s">
        <v>337</v>
      </c>
      <c r="L3471" s="16">
        <v>1</v>
      </c>
      <c r="M3471" s="16" t="s">
        <v>1777</v>
      </c>
      <c r="O3471" s="16">
        <v>0</v>
      </c>
      <c r="P3471" s="16" t="b">
        <v>1</v>
      </c>
      <c r="R3471" s="16" t="b">
        <v>0</v>
      </c>
      <c r="S3471" s="16">
        <v>1</v>
      </c>
      <c r="T3471" s="16" t="s">
        <v>91</v>
      </c>
      <c r="U3471" s="16">
        <v>999</v>
      </c>
      <c r="V3471" s="16" t="s">
        <v>1778</v>
      </c>
      <c r="W3471" s="16">
        <v>31964085</v>
      </c>
      <c r="Y3471" s="16" t="inlineStr">
        <is>
          <t>炼虚境仙品丹药。闪避+1%，持续1944现实秒。</t>
        </is>
      </c>
      <c r="Z3471" s="16" t="inlineStr">
        <is>
          <t>|cff00FF00“攻贵能中，守贵能避；明心辨其用，各取所需。寒剂自有其宜，须量药力与丹毒而用。”——《明心察微录》|r</t>
        </is>
      </c>
      <c r="AA3471" t="str" s="16">
        <v>炼丹可得。</v>
      </c>
      <c r="AB3471">
        <v>11921085</v>
      </c>
      <c r="AC3471" s="16" t="s">
        <v>1781</v>
      </c>
      <c r="AD3471" s="16">
        <v>40004</v>
      </c>
      <c r="AF3471">
        <v>70004</v>
      </c>
      <c r="AH3471">
        <v>750000</v>
      </c>
      <c r="AI3471" s="16" t="s">
        <v>1777</v>
      </c>
      <c r="AJ3471" s="16" t="s">
        <v>1777</v>
      </c>
      <c r="AK3471" s="16" t="s">
        <v>351</v>
      </c>
    </row>
    <row r="3472" spans="2:37">
      <c r="B3472" s="16" t="n">
        <f>10000000+INDEX(编号表!$B:$B,MATCH(F3472,编号表!$A:$A,0))*100000+INDEX(编号表!$F:$F,MATCH(D3472,编号表!$E:$E,0))*1000+INDEX(编号表!$D:$D,MATCH(E3472,编号表!$C:$C,0))*10000+G3472</f>
        <v>11962086</v>
      </c>
      <c r="C3472" s="16" t="s">
        <v>4249</v>
      </c>
      <c r="D3472" s="16" t="s">
        <v>102</v>
      </c>
      <c r="E3472" s="16" t="s">
        <v>351</v>
      </c>
      <c r="F3472" s="16" t="s">
        <v>1777</v>
      </c>
      <c r="G3472" s="16">
        <v>86</v>
      </c>
      <c r="I3472" s="16">
        <v>60</v>
      </c>
      <c r="J3472" t="str">
        <f t="shared" si="56"/>
        <v>大类_灵品炼虚丹药</v>
      </c>
      <c r="K3472" s="16" t="s">
        <v>337</v>
      </c>
      <c r="L3472" s="16">
        <v>1</v>
      </c>
      <c r="M3472" s="16" t="s">
        <v>1777</v>
      </c>
      <c r="O3472" s="16">
        <v>0</v>
      </c>
      <c r="P3472" s="16" t="b">
        <v>1</v>
      </c>
      <c r="R3472" s="16" t="b">
        <v>0</v>
      </c>
      <c r="S3472" s="16">
        <v>1</v>
      </c>
      <c r="T3472" s="16" t="s">
        <v>91</v>
      </c>
      <c r="U3472" s="16">
        <v>999</v>
      </c>
      <c r="V3472" s="16" t="s">
        <v>1778</v>
      </c>
      <c r="W3472" s="16">
        <v>31962086</v>
      </c>
      <c r="Y3472" s="16" t="inlineStr">
        <is>
          <t>炼虚境灵品丹药。闪避+2%，持续600现实秒。</t>
        </is>
      </c>
      <c r="Z3472" s="16" t="inlineStr">
        <is>
          <t>|cff00FF00“攻贵能中，守贵能避；明心辨其用，各取所需。凉剂自有其宜，须量药力与丹毒而用。”——《明心察微录》|r</t>
        </is>
      </c>
      <c r="AA3472" t="str" s="16">
        <v>炼丹可得。</v>
      </c>
      <c r="AB3472">
        <v>11921086</v>
      </c>
      <c r="AC3472" s="16" t="s">
        <v>1781</v>
      </c>
      <c r="AD3472" s="16">
        <v>40002</v>
      </c>
      <c r="AF3472">
        <v>70002</v>
      </c>
      <c r="AH3472">
        <v>37500</v>
      </c>
      <c r="AI3472" s="16" t="s">
        <v>1777</v>
      </c>
      <c r="AJ3472" s="16" t="s">
        <v>1777</v>
      </c>
      <c r="AK3472" s="16" t="s">
        <v>351</v>
      </c>
    </row>
    <row r="3473" spans="2:37">
      <c r="B3473" s="16" t="n">
        <f>10000000+INDEX(编号表!$B:$B,MATCH(F3473,编号表!$A:$A,0))*100000+INDEX(编号表!$F:$F,MATCH(D3473,编号表!$E:$E,0))*1000+INDEX(编号表!$D:$D,MATCH(E3473,编号表!$C:$C,0))*10000+G3473</f>
        <v>11963086</v>
      </c>
      <c r="C3473" s="16" t="s">
        <v>4249</v>
      </c>
      <c r="D3473" s="16" t="s">
        <v>105</v>
      </c>
      <c r="E3473" s="16" t="s">
        <v>351</v>
      </c>
      <c r="F3473" s="16" t="s">
        <v>1777</v>
      </c>
      <c r="G3473" s="16">
        <v>86</v>
      </c>
      <c r="I3473" s="16">
        <v>60</v>
      </c>
      <c r="J3473" t="str">
        <f t="shared" si="56"/>
        <v>大类_玄品炼虚丹药</v>
      </c>
      <c r="K3473" s="16" t="s">
        <v>337</v>
      </c>
      <c r="L3473" s="16">
        <v>1</v>
      </c>
      <c r="M3473" s="16" t="s">
        <v>1777</v>
      </c>
      <c r="O3473" s="16">
        <v>0</v>
      </c>
      <c r="P3473" s="16" t="b">
        <v>1</v>
      </c>
      <c r="R3473" s="16" t="b">
        <v>0</v>
      </c>
      <c r="S3473" s="16">
        <v>1</v>
      </c>
      <c r="T3473" s="16" t="s">
        <v>91</v>
      </c>
      <c r="U3473" s="16">
        <v>999</v>
      </c>
      <c r="V3473" s="16" t="s">
        <v>1778</v>
      </c>
      <c r="W3473" s="16">
        <v>31963086</v>
      </c>
      <c r="Y3473" s="16" t="inlineStr">
        <is>
          <t>炼虚境玄品丹药。闪避+2%，持续1080现实秒。</t>
        </is>
      </c>
      <c r="Z3473" s="16" t="inlineStr">
        <is>
          <t>|cff00FF00“攻贵能中，守贵能避；明心辨其用，各取所需。凉剂自有其宜，须量药力与丹毒而用。”——《明心察微录》|r</t>
        </is>
      </c>
      <c r="AA3473" t="str" s="16">
        <v>炼丹可得。</v>
      </c>
      <c r="AB3473">
        <v>11921086</v>
      </c>
      <c r="AC3473" s="16" t="s">
        <v>1781</v>
      </c>
      <c r="AD3473" s="16">
        <v>40003</v>
      </c>
      <c r="AF3473">
        <v>70003</v>
      </c>
      <c r="AH3473">
        <v>150000</v>
      </c>
      <c r="AI3473" s="16" t="s">
        <v>1777</v>
      </c>
      <c r="AJ3473" s="16" t="s">
        <v>1777</v>
      </c>
      <c r="AK3473" s="16" t="s">
        <v>351</v>
      </c>
    </row>
    <row r="3474" spans="2:37">
      <c r="B3474" s="16" t="n">
        <f>10000000+INDEX(编号表!$B:$B,MATCH(F3474,编号表!$A:$A,0))*100000+INDEX(编号表!$F:$F,MATCH(D3474,编号表!$E:$E,0))*1000+INDEX(编号表!$D:$D,MATCH(E3474,编号表!$C:$C,0))*10000+G3474</f>
        <v>11964086</v>
      </c>
      <c r="C3474" s="16" t="s">
        <v>4249</v>
      </c>
      <c r="D3474" s="16" t="s">
        <v>108</v>
      </c>
      <c r="E3474" s="16" t="s">
        <v>351</v>
      </c>
      <c r="F3474" s="16" t="s">
        <v>1777</v>
      </c>
      <c r="G3474" s="16">
        <v>86</v>
      </c>
      <c r="I3474" s="16">
        <v>60</v>
      </c>
      <c r="J3474" t="str">
        <f t="shared" si="56"/>
        <v>大类_仙品炼虚丹药</v>
      </c>
      <c r="K3474" s="16" t="s">
        <v>337</v>
      </c>
      <c r="L3474" s="16">
        <v>1</v>
      </c>
      <c r="M3474" s="16" t="s">
        <v>1777</v>
      </c>
      <c r="O3474" s="16">
        <v>0</v>
      </c>
      <c r="P3474" s="16" t="b">
        <v>1</v>
      </c>
      <c r="R3474" s="16" t="b">
        <v>0</v>
      </c>
      <c r="S3474" s="16">
        <v>1</v>
      </c>
      <c r="T3474" s="16" t="s">
        <v>91</v>
      </c>
      <c r="U3474" s="16">
        <v>999</v>
      </c>
      <c r="V3474" s="16" t="s">
        <v>1778</v>
      </c>
      <c r="W3474" s="16">
        <v>31964086</v>
      </c>
      <c r="Y3474" s="16" t="inlineStr">
        <is>
          <t>炼虚境仙品丹药。闪避+2%，持续1944现实秒。</t>
        </is>
      </c>
      <c r="Z3474" s="16" t="inlineStr">
        <is>
          <t>|cff00FF00“攻贵能中，守贵能避；明心辨其用，各取所需。凉剂自有其宜，须量药力与丹毒而用。”——《明心察微录》|r</t>
        </is>
      </c>
      <c r="AA3474" t="str" s="16">
        <v>炼丹可得。</v>
      </c>
      <c r="AB3474">
        <v>11921086</v>
      </c>
      <c r="AC3474" s="16" t="s">
        <v>1781</v>
      </c>
      <c r="AD3474" s="16">
        <v>40004</v>
      </c>
      <c r="AF3474">
        <v>70004</v>
      </c>
      <c r="AH3474">
        <v>750000</v>
      </c>
      <c r="AI3474" s="16" t="s">
        <v>1777</v>
      </c>
      <c r="AJ3474" s="16" t="s">
        <v>1777</v>
      </c>
      <c r="AK3474" s="16" t="s">
        <v>351</v>
      </c>
    </row>
    <row r="3475" spans="2:37">
      <c r="B3475" s="16" t="n">
        <f>10000000+INDEX(编号表!$B:$B,MATCH(F3475,编号表!$A:$A,0))*100000+INDEX(编号表!$F:$F,MATCH(D3475,编号表!$E:$E,0))*1000+INDEX(编号表!$D:$D,MATCH(E3475,编号表!$C:$C,0))*10000+G3475</f>
        <v>11962087</v>
      </c>
      <c r="C3475" s="16" t="s">
        <v>4253</v>
      </c>
      <c r="D3475" s="16" t="s">
        <v>102</v>
      </c>
      <c r="E3475" s="16" t="s">
        <v>351</v>
      </c>
      <c r="F3475" s="16" t="s">
        <v>1777</v>
      </c>
      <c r="G3475" s="16">
        <v>87</v>
      </c>
      <c r="I3475" s="16">
        <v>60</v>
      </c>
      <c r="J3475" t="str">
        <f t="shared" si="56"/>
        <v>大类_灵品炼虚丹药</v>
      </c>
      <c r="K3475" s="16" t="s">
        <v>337</v>
      </c>
      <c r="L3475" s="16">
        <v>1</v>
      </c>
      <c r="M3475" s="16" t="s">
        <v>1777</v>
      </c>
      <c r="O3475" s="16">
        <v>0</v>
      </c>
      <c r="P3475" s="16" t="b">
        <v>1</v>
      </c>
      <c r="R3475" s="16" t="b">
        <v>0</v>
      </c>
      <c r="S3475" s="16">
        <v>1</v>
      </c>
      <c r="T3475" s="16" t="s">
        <v>91</v>
      </c>
      <c r="U3475" s="16">
        <v>999</v>
      </c>
      <c r="V3475" s="16" t="s">
        <v>1778</v>
      </c>
      <c r="W3475" s="16">
        <v>31962087</v>
      </c>
      <c r="Y3475" s="16" t="inlineStr">
        <is>
          <t>炼虚境灵品丹药。命中+1.5%；闪避+1.5%，持续600现实秒。</t>
        </is>
      </c>
      <c r="Z3475" s="16" t="inlineStr">
        <is>
          <t>|cff00FF00“攻贵能中，守贵能避；明心辨其用，各取所需。平剂自有其宜，须量药力与丹毒而用。”——《明心察微录》|r</t>
        </is>
      </c>
      <c r="AA3475" t="str" s="16">
        <v>炼丹可得。</v>
      </c>
      <c r="AB3475">
        <v>11921087</v>
      </c>
      <c r="AC3475" s="16" t="s">
        <v>1781</v>
      </c>
      <c r="AD3475" s="16">
        <v>40002</v>
      </c>
      <c r="AF3475">
        <v>70002</v>
      </c>
      <c r="AH3475">
        <v>37500</v>
      </c>
      <c r="AI3475" s="16" t="s">
        <v>1777</v>
      </c>
      <c r="AJ3475" s="16" t="s">
        <v>1777</v>
      </c>
      <c r="AK3475" s="16" t="s">
        <v>351</v>
      </c>
    </row>
    <row r="3476" spans="2:37">
      <c r="B3476" s="16" t="n">
        <f>10000000+INDEX(编号表!$B:$B,MATCH(F3476,编号表!$A:$A,0))*100000+INDEX(编号表!$F:$F,MATCH(D3476,编号表!$E:$E,0))*1000+INDEX(编号表!$D:$D,MATCH(E3476,编号表!$C:$C,0))*10000+G3476</f>
        <v>11963087</v>
      </c>
      <c r="C3476" s="16" t="s">
        <v>4253</v>
      </c>
      <c r="D3476" s="16" t="s">
        <v>105</v>
      </c>
      <c r="E3476" s="16" t="s">
        <v>351</v>
      </c>
      <c r="F3476" s="16" t="s">
        <v>1777</v>
      </c>
      <c r="G3476" s="16">
        <v>87</v>
      </c>
      <c r="I3476" s="16">
        <v>60</v>
      </c>
      <c r="J3476" t="str">
        <f t="shared" si="56"/>
        <v>大类_玄品炼虚丹药</v>
      </c>
      <c r="K3476" s="16" t="s">
        <v>337</v>
      </c>
      <c r="L3476" s="16">
        <v>1</v>
      </c>
      <c r="M3476" s="16" t="s">
        <v>1777</v>
      </c>
      <c r="O3476" s="16">
        <v>0</v>
      </c>
      <c r="P3476" s="16" t="b">
        <v>1</v>
      </c>
      <c r="R3476" s="16" t="b">
        <v>0</v>
      </c>
      <c r="S3476" s="16">
        <v>1</v>
      </c>
      <c r="T3476" s="16" t="s">
        <v>91</v>
      </c>
      <c r="U3476" s="16">
        <v>999</v>
      </c>
      <c r="V3476" s="16" t="s">
        <v>1778</v>
      </c>
      <c r="W3476" s="16">
        <v>31963087</v>
      </c>
      <c r="Y3476" s="16" t="inlineStr">
        <is>
          <t>炼虚境玄品丹药。命中+1.5%；闪避+1.5%，持续1080现实秒。</t>
        </is>
      </c>
      <c r="Z3476" s="16" t="inlineStr">
        <is>
          <t>|cff00FF00“攻贵能中，守贵能避；明心辨其用，各取所需。平剂自有其宜，须量药力与丹毒而用。”——《明心察微录》|r</t>
        </is>
      </c>
      <c r="AA3476" t="str" s="16">
        <v>炼丹可得。</v>
      </c>
      <c r="AB3476">
        <v>11921087</v>
      </c>
      <c r="AC3476" s="16" t="s">
        <v>1781</v>
      </c>
      <c r="AD3476" s="16">
        <v>40003</v>
      </c>
      <c r="AF3476">
        <v>70003</v>
      </c>
      <c r="AH3476">
        <v>150000</v>
      </c>
      <c r="AI3476" s="16" t="s">
        <v>1777</v>
      </c>
      <c r="AJ3476" s="16" t="s">
        <v>1777</v>
      </c>
      <c r="AK3476" s="16" t="s">
        <v>351</v>
      </c>
    </row>
    <row r="3477" spans="2:37">
      <c r="B3477" s="16" t="n">
        <f>10000000+INDEX(编号表!$B:$B,MATCH(F3477,编号表!$A:$A,0))*100000+INDEX(编号表!$F:$F,MATCH(D3477,编号表!$E:$E,0))*1000+INDEX(编号表!$D:$D,MATCH(E3477,编号表!$C:$C,0))*10000+G3477</f>
        <v>11964087</v>
      </c>
      <c r="C3477" s="16" t="s">
        <v>4253</v>
      </c>
      <c r="D3477" s="16" t="s">
        <v>108</v>
      </c>
      <c r="E3477" s="16" t="s">
        <v>351</v>
      </c>
      <c r="F3477" s="16" t="s">
        <v>1777</v>
      </c>
      <c r="G3477" s="16">
        <v>87</v>
      </c>
      <c r="I3477" s="16">
        <v>60</v>
      </c>
      <c r="J3477" t="str">
        <f t="shared" si="56"/>
        <v>大类_仙品炼虚丹药</v>
      </c>
      <c r="K3477" s="16" t="s">
        <v>337</v>
      </c>
      <c r="L3477" s="16">
        <v>1</v>
      </c>
      <c r="M3477" s="16" t="s">
        <v>1777</v>
      </c>
      <c r="O3477" s="16">
        <v>0</v>
      </c>
      <c r="P3477" s="16" t="b">
        <v>1</v>
      </c>
      <c r="R3477" s="16" t="b">
        <v>0</v>
      </c>
      <c r="S3477" s="16">
        <v>1</v>
      </c>
      <c r="T3477" s="16" t="s">
        <v>91</v>
      </c>
      <c r="U3477" s="16">
        <v>999</v>
      </c>
      <c r="V3477" s="16" t="s">
        <v>1778</v>
      </c>
      <c r="W3477" s="16">
        <v>31964087</v>
      </c>
      <c r="Y3477" s="16" t="inlineStr">
        <is>
          <t>炼虚境仙品丹药。命中+1.5%；闪避+1.5%，持续1944现实秒。</t>
        </is>
      </c>
      <c r="Z3477" s="16" t="inlineStr">
        <is>
          <t>|cff00FF00“攻贵能中，守贵能避；明心辨其用，各取所需。平剂自有其宜，须量药力与丹毒而用。”——《明心察微录》|r</t>
        </is>
      </c>
      <c r="AA3477" t="str" s="16">
        <v>炼丹可得。</v>
      </c>
      <c r="AB3477">
        <v>11921087</v>
      </c>
      <c r="AC3477" s="16" t="s">
        <v>1781</v>
      </c>
      <c r="AD3477" s="16">
        <v>40004</v>
      </c>
      <c r="AF3477">
        <v>70004</v>
      </c>
      <c r="AH3477">
        <v>750000</v>
      </c>
      <c r="AI3477" s="16" t="s">
        <v>1777</v>
      </c>
      <c r="AJ3477" s="16" t="s">
        <v>1777</v>
      </c>
      <c r="AK3477" s="16" t="s">
        <v>351</v>
      </c>
    </row>
    <row r="3478" spans="2:37">
      <c r="B3478" s="16" t="n">
        <f>10000000+INDEX(编号表!$B:$B,MATCH(F3478,编号表!$A:$A,0))*100000+INDEX(编号表!$F:$F,MATCH(D3478,编号表!$E:$E,0))*1000+INDEX(编号表!$D:$D,MATCH(E3478,编号表!$C:$C,0))*10000+G3478</f>
        <v>11962088</v>
      </c>
      <c r="C3478" s="16" t="s">
        <v>4257</v>
      </c>
      <c r="D3478" s="16" t="s">
        <v>102</v>
      </c>
      <c r="E3478" s="16" t="s">
        <v>351</v>
      </c>
      <c r="F3478" s="16" t="s">
        <v>1777</v>
      </c>
      <c r="G3478" s="16">
        <v>88</v>
      </c>
      <c r="I3478" s="16">
        <v>60</v>
      </c>
      <c r="J3478" t="str">
        <f t="shared" si="56"/>
        <v>大类_灵品炼虚丹药</v>
      </c>
      <c r="K3478" s="16" t="s">
        <v>337</v>
      </c>
      <c r="L3478" s="16">
        <v>1</v>
      </c>
      <c r="M3478" s="16" t="s">
        <v>1777</v>
      </c>
      <c r="O3478" s="16">
        <v>0</v>
      </c>
      <c r="P3478" s="16" t="b">
        <v>1</v>
      </c>
      <c r="R3478" s="16" t="b">
        <v>0</v>
      </c>
      <c r="S3478" s="16">
        <v>1</v>
      </c>
      <c r="T3478" s="16" t="s">
        <v>91</v>
      </c>
      <c r="U3478" s="16">
        <v>999</v>
      </c>
      <c r="V3478" s="16" t="s">
        <v>1778</v>
      </c>
      <c r="W3478" s="16">
        <v>31962088</v>
      </c>
      <c r="Y3478" s="16" t="inlineStr">
        <is>
          <t>炼虚境灵品丹药。命中+2%，持续600现实秒。</t>
        </is>
      </c>
      <c r="Z3478" s="16" t="inlineStr">
        <is>
          <t>|cff00FF00“攻贵能中，守贵能避；明心辨其用，各取所需。温剂自有其宜，须量药力与丹毒而用。”——《明心察微录》|r</t>
        </is>
      </c>
      <c r="AA3478" t="str" s="16">
        <v>炼丹可得。</v>
      </c>
      <c r="AB3478">
        <v>11921088</v>
      </c>
      <c r="AC3478" s="16" t="s">
        <v>1781</v>
      </c>
      <c r="AD3478" s="16">
        <v>40002</v>
      </c>
      <c r="AF3478">
        <v>70002</v>
      </c>
      <c r="AH3478">
        <v>37500</v>
      </c>
      <c r="AI3478" s="16" t="s">
        <v>1777</v>
      </c>
      <c r="AJ3478" s="16" t="s">
        <v>1777</v>
      </c>
      <c r="AK3478" s="16" t="s">
        <v>351</v>
      </c>
    </row>
    <row r="3479" spans="2:37">
      <c r="B3479" s="16" t="n">
        <f>10000000+INDEX(编号表!$B:$B,MATCH(F3479,编号表!$A:$A,0))*100000+INDEX(编号表!$F:$F,MATCH(D3479,编号表!$E:$E,0))*1000+INDEX(编号表!$D:$D,MATCH(E3479,编号表!$C:$C,0))*10000+G3479</f>
        <v>11963088</v>
      </c>
      <c r="C3479" s="16" t="s">
        <v>4257</v>
      </c>
      <c r="D3479" s="16" t="s">
        <v>105</v>
      </c>
      <c r="E3479" s="16" t="s">
        <v>351</v>
      </c>
      <c r="F3479" s="16" t="s">
        <v>1777</v>
      </c>
      <c r="G3479" s="16">
        <v>88</v>
      </c>
      <c r="I3479" s="16">
        <v>60</v>
      </c>
      <c r="J3479" t="str">
        <f t="shared" si="56"/>
        <v>大类_玄品炼虚丹药</v>
      </c>
      <c r="K3479" s="16" t="s">
        <v>337</v>
      </c>
      <c r="L3479" s="16">
        <v>1</v>
      </c>
      <c r="M3479" s="16" t="s">
        <v>1777</v>
      </c>
      <c r="O3479" s="16">
        <v>0</v>
      </c>
      <c r="P3479" s="16" t="b">
        <v>1</v>
      </c>
      <c r="R3479" s="16" t="b">
        <v>0</v>
      </c>
      <c r="S3479" s="16">
        <v>1</v>
      </c>
      <c r="T3479" s="16" t="s">
        <v>91</v>
      </c>
      <c r="U3479" s="16">
        <v>999</v>
      </c>
      <c r="V3479" s="16" t="s">
        <v>1778</v>
      </c>
      <c r="W3479" s="16">
        <v>31963088</v>
      </c>
      <c r="Y3479" s="16" t="inlineStr">
        <is>
          <t>炼虚境玄品丹药。命中+2%，持续1080现实秒。</t>
        </is>
      </c>
      <c r="Z3479" s="16" t="inlineStr">
        <is>
          <t>|cff00FF00“攻贵能中，守贵能避；明心辨其用，各取所需。温剂自有其宜，须量药力与丹毒而用。”——《明心察微录》|r</t>
        </is>
      </c>
      <c r="AA3479" t="str" s="16">
        <v>炼丹可得。</v>
      </c>
      <c r="AB3479">
        <v>11921088</v>
      </c>
      <c r="AC3479" s="16" t="s">
        <v>1781</v>
      </c>
      <c r="AD3479" s="16">
        <v>40003</v>
      </c>
      <c r="AF3479">
        <v>70003</v>
      </c>
      <c r="AH3479">
        <v>150000</v>
      </c>
      <c r="AI3479" s="16" t="s">
        <v>1777</v>
      </c>
      <c r="AJ3479" s="16" t="s">
        <v>1777</v>
      </c>
      <c r="AK3479" s="16" t="s">
        <v>351</v>
      </c>
    </row>
    <row r="3480" spans="2:37">
      <c r="B3480" s="16" t="n">
        <f>10000000+INDEX(编号表!$B:$B,MATCH(F3480,编号表!$A:$A,0))*100000+INDEX(编号表!$F:$F,MATCH(D3480,编号表!$E:$E,0))*1000+INDEX(编号表!$D:$D,MATCH(E3480,编号表!$C:$C,0))*10000+G3480</f>
        <v>11964088</v>
      </c>
      <c r="C3480" s="16" t="s">
        <v>4257</v>
      </c>
      <c r="D3480" s="16" t="s">
        <v>108</v>
      </c>
      <c r="E3480" s="16" t="s">
        <v>351</v>
      </c>
      <c r="F3480" s="16" t="s">
        <v>1777</v>
      </c>
      <c r="G3480" s="16">
        <v>88</v>
      </c>
      <c r="I3480" s="16">
        <v>60</v>
      </c>
      <c r="J3480" t="str">
        <f t="shared" si="56"/>
        <v>大类_仙品炼虚丹药</v>
      </c>
      <c r="K3480" s="16" t="s">
        <v>337</v>
      </c>
      <c r="L3480" s="16">
        <v>1</v>
      </c>
      <c r="M3480" s="16" t="s">
        <v>1777</v>
      </c>
      <c r="O3480" s="16">
        <v>0</v>
      </c>
      <c r="P3480" s="16" t="b">
        <v>1</v>
      </c>
      <c r="R3480" s="16" t="b">
        <v>0</v>
      </c>
      <c r="S3480" s="16">
        <v>1</v>
      </c>
      <c r="T3480" s="16" t="s">
        <v>91</v>
      </c>
      <c r="U3480" s="16">
        <v>999</v>
      </c>
      <c r="V3480" s="16" t="s">
        <v>1778</v>
      </c>
      <c r="W3480" s="16">
        <v>31964088</v>
      </c>
      <c r="Y3480" s="16" t="inlineStr">
        <is>
          <t>炼虚境仙品丹药。命中+2%，持续1944现实秒。</t>
        </is>
      </c>
      <c r="Z3480" s="16" t="inlineStr">
        <is>
          <t>|cff00FF00“攻贵能中，守贵能避；明心辨其用，各取所需。温剂自有其宜，须量药力与丹毒而用。”——《明心察微录》|r</t>
        </is>
      </c>
      <c r="AA3480" t="str" s="16">
        <v>炼丹可得。</v>
      </c>
      <c r="AB3480">
        <v>11921088</v>
      </c>
      <c r="AC3480" s="16" t="s">
        <v>1781</v>
      </c>
      <c r="AD3480" s="16">
        <v>40004</v>
      </c>
      <c r="AF3480">
        <v>70004</v>
      </c>
      <c r="AH3480">
        <v>750000</v>
      </c>
      <c r="AI3480" s="16" t="s">
        <v>1777</v>
      </c>
      <c r="AJ3480" s="16" t="s">
        <v>1777</v>
      </c>
      <c r="AK3480" s="16" t="s">
        <v>351</v>
      </c>
    </row>
    <row r="3481" spans="2:37">
      <c r="B3481" s="16" t="n">
        <f>10000000+INDEX(编号表!$B:$B,MATCH(F3481,编号表!$A:$A,0))*100000+INDEX(编号表!$F:$F,MATCH(D3481,编号表!$E:$E,0))*1000+INDEX(编号表!$D:$D,MATCH(E3481,编号表!$C:$C,0))*10000+G3481</f>
        <v>11962089</v>
      </c>
      <c r="C3481" s="16" t="s">
        <v>4261</v>
      </c>
      <c r="D3481" s="16" t="s">
        <v>102</v>
      </c>
      <c r="E3481" s="16" t="s">
        <v>351</v>
      </c>
      <c r="F3481" s="16" t="s">
        <v>1777</v>
      </c>
      <c r="G3481" s="16">
        <v>89</v>
      </c>
      <c r="I3481" s="16">
        <v>60</v>
      </c>
      <c r="J3481" t="str">
        <f t="shared" si="56"/>
        <v>大类_灵品炼虚丹药</v>
      </c>
      <c r="K3481" s="16" t="s">
        <v>337</v>
      </c>
      <c r="L3481" s="16">
        <v>1</v>
      </c>
      <c r="M3481" s="16" t="s">
        <v>1777</v>
      </c>
      <c r="O3481" s="16">
        <v>0</v>
      </c>
      <c r="P3481" s="16" t="b">
        <v>1</v>
      </c>
      <c r="R3481" s="16" t="b">
        <v>0</v>
      </c>
      <c r="S3481" s="16">
        <v>1</v>
      </c>
      <c r="T3481" s="16" t="s">
        <v>91</v>
      </c>
      <c r="U3481" s="16">
        <v>999</v>
      </c>
      <c r="V3481" s="16" t="s">
        <v>1778</v>
      </c>
      <c r="W3481" s="16">
        <v>31962089</v>
      </c>
      <c r="Y3481" s="16" t="inlineStr">
        <is>
          <t>炼虚境灵品丹药。命中+3%，持续600现实秒。</t>
        </is>
      </c>
      <c r="Z3481" s="16" t="inlineStr">
        <is>
          <t>|cff00FF00“攻贵能中，守贵能避；明心辨其用，各取所需。热剂自有其宜，须量药力与丹毒而用。”——《明心察微录》|r</t>
        </is>
      </c>
      <c r="AA3481" t="str" s="16">
        <v>炼丹可得。</v>
      </c>
      <c r="AB3481">
        <v>11921089</v>
      </c>
      <c r="AC3481" s="16" t="s">
        <v>1781</v>
      </c>
      <c r="AD3481" s="16">
        <v>40002</v>
      </c>
      <c r="AF3481">
        <v>70002</v>
      </c>
      <c r="AH3481">
        <v>37500</v>
      </c>
      <c r="AI3481" s="16" t="s">
        <v>1777</v>
      </c>
      <c r="AJ3481" s="16" t="s">
        <v>1777</v>
      </c>
      <c r="AK3481" s="16" t="s">
        <v>351</v>
      </c>
    </row>
    <row r="3482" spans="2:37">
      <c r="B3482" s="16" t="n">
        <f>10000000+INDEX(编号表!$B:$B,MATCH(F3482,编号表!$A:$A,0))*100000+INDEX(编号表!$F:$F,MATCH(D3482,编号表!$E:$E,0))*1000+INDEX(编号表!$D:$D,MATCH(E3482,编号表!$C:$C,0))*10000+G3482</f>
        <v>11963089</v>
      </c>
      <c r="C3482" s="16" t="s">
        <v>4261</v>
      </c>
      <c r="D3482" s="16" t="s">
        <v>105</v>
      </c>
      <c r="E3482" s="16" t="s">
        <v>351</v>
      </c>
      <c r="F3482" s="16" t="s">
        <v>1777</v>
      </c>
      <c r="G3482" s="16">
        <v>89</v>
      </c>
      <c r="I3482" s="16">
        <v>60</v>
      </c>
      <c r="J3482" t="str">
        <f t="shared" si="56"/>
        <v>大类_玄品炼虚丹药</v>
      </c>
      <c r="K3482" s="16" t="s">
        <v>337</v>
      </c>
      <c r="L3482" s="16">
        <v>1</v>
      </c>
      <c r="M3482" s="16" t="s">
        <v>1777</v>
      </c>
      <c r="O3482" s="16">
        <v>0</v>
      </c>
      <c r="P3482" s="16" t="b">
        <v>1</v>
      </c>
      <c r="R3482" s="16" t="b">
        <v>0</v>
      </c>
      <c r="S3482" s="16">
        <v>1</v>
      </c>
      <c r="T3482" s="16" t="s">
        <v>91</v>
      </c>
      <c r="U3482" s="16">
        <v>999</v>
      </c>
      <c r="V3482" s="16" t="s">
        <v>1778</v>
      </c>
      <c r="W3482" s="16">
        <v>31963089</v>
      </c>
      <c r="Y3482" s="16" t="inlineStr">
        <is>
          <t>炼虚境玄品丹药。命中+3%，持续1080现实秒。</t>
        </is>
      </c>
      <c r="Z3482" s="16" t="inlineStr">
        <is>
          <t>|cff00FF00“攻贵能中，守贵能避；明心辨其用，各取所需。热剂自有其宜，须量药力与丹毒而用。”——《明心察微录》|r</t>
        </is>
      </c>
      <c r="AA3482" t="str" s="16">
        <v>炼丹可得。</v>
      </c>
      <c r="AB3482">
        <v>11921089</v>
      </c>
      <c r="AC3482" s="16" t="s">
        <v>1781</v>
      </c>
      <c r="AD3482" s="16">
        <v>40003</v>
      </c>
      <c r="AF3482">
        <v>70003</v>
      </c>
      <c r="AH3482">
        <v>150000</v>
      </c>
      <c r="AI3482" s="16" t="s">
        <v>1777</v>
      </c>
      <c r="AJ3482" s="16" t="s">
        <v>1777</v>
      </c>
      <c r="AK3482" s="16" t="s">
        <v>351</v>
      </c>
    </row>
    <row r="3483" spans="2:37">
      <c r="B3483" s="16" t="n">
        <f>10000000+INDEX(编号表!$B:$B,MATCH(F3483,编号表!$A:$A,0))*100000+INDEX(编号表!$F:$F,MATCH(D3483,编号表!$E:$E,0))*1000+INDEX(编号表!$D:$D,MATCH(E3483,编号表!$C:$C,0))*10000+G3483</f>
        <v>11964089</v>
      </c>
      <c r="C3483" s="16" t="s">
        <v>4261</v>
      </c>
      <c r="D3483" s="16" t="s">
        <v>108</v>
      </c>
      <c r="E3483" s="16" t="s">
        <v>351</v>
      </c>
      <c r="F3483" s="16" t="s">
        <v>1777</v>
      </c>
      <c r="G3483" s="16">
        <v>89</v>
      </c>
      <c r="I3483" s="16">
        <v>60</v>
      </c>
      <c r="J3483" t="str">
        <f t="shared" si="56"/>
        <v>大类_仙品炼虚丹药</v>
      </c>
      <c r="K3483" s="16" t="s">
        <v>337</v>
      </c>
      <c r="L3483" s="16">
        <v>1</v>
      </c>
      <c r="M3483" s="16" t="s">
        <v>1777</v>
      </c>
      <c r="O3483" s="16">
        <v>0</v>
      </c>
      <c r="P3483" s="16" t="b">
        <v>1</v>
      </c>
      <c r="R3483" s="16" t="b">
        <v>0</v>
      </c>
      <c r="S3483" s="16">
        <v>1</v>
      </c>
      <c r="T3483" s="16" t="s">
        <v>91</v>
      </c>
      <c r="U3483" s="16">
        <v>999</v>
      </c>
      <c r="V3483" s="16" t="s">
        <v>1778</v>
      </c>
      <c r="W3483" s="16">
        <v>31964089</v>
      </c>
      <c r="Y3483" s="16" t="inlineStr">
        <is>
          <t>炼虚境仙品丹药。命中+3%，持续1944现实秒。</t>
        </is>
      </c>
      <c r="Z3483" s="16" t="inlineStr">
        <is>
          <t>|cff00FF00“攻贵能中，守贵能避；明心辨其用，各取所需。热剂自有其宜，须量药力与丹毒而用。”——《明心察微录》|r</t>
        </is>
      </c>
      <c r="AA3483" t="str" s="16">
        <v>炼丹可得。</v>
      </c>
      <c r="AB3483">
        <v>11921089</v>
      </c>
      <c r="AC3483" s="16" t="s">
        <v>1781</v>
      </c>
      <c r="AD3483" s="16">
        <v>40004</v>
      </c>
      <c r="AF3483">
        <v>70004</v>
      </c>
      <c r="AH3483">
        <v>750000</v>
      </c>
      <c r="AI3483" s="16" t="s">
        <v>1777</v>
      </c>
      <c r="AJ3483" s="16" t="s">
        <v>1777</v>
      </c>
      <c r="AK3483" s="16" t="s">
        <v>351</v>
      </c>
    </row>
    <row r="3484" spans="2:37">
      <c r="B3484" s="16" t="n">
        <f>10000000+INDEX(编号表!$B:$B,MATCH(F3484,编号表!$A:$A,0))*100000+INDEX(编号表!$F:$F,MATCH(D3484,编号表!$E:$E,0))*1000+INDEX(编号表!$D:$D,MATCH(E3484,编号表!$C:$C,0))*10000+G3484</f>
        <v>11962090</v>
      </c>
      <c r="C3484" s="16" t="s">
        <v>4265</v>
      </c>
      <c r="D3484" s="16" t="s">
        <v>102</v>
      </c>
      <c r="E3484" s="16" t="s">
        <v>351</v>
      </c>
      <c r="F3484" s="16" t="s">
        <v>1777</v>
      </c>
      <c r="G3484" s="16">
        <v>90</v>
      </c>
      <c r="I3484" s="16">
        <v>60</v>
      </c>
      <c r="J3484" t="str">
        <f t="shared" si="56"/>
        <v>大类_灵品炼虚丹药</v>
      </c>
      <c r="K3484" s="16" t="s">
        <v>337</v>
      </c>
      <c r="L3484" s="16">
        <v>1</v>
      </c>
      <c r="M3484" s="16" t="s">
        <v>1777</v>
      </c>
      <c r="O3484" s="16">
        <v>0</v>
      </c>
      <c r="P3484" s="16" t="b">
        <v>1</v>
      </c>
      <c r="R3484" s="16" t="b">
        <v>0</v>
      </c>
      <c r="S3484" s="16">
        <v>1</v>
      </c>
      <c r="T3484" s="16" t="s">
        <v>91</v>
      </c>
      <c r="U3484" s="16">
        <v>999</v>
      </c>
      <c r="V3484" s="16" t="s">
        <v>1778</v>
      </c>
      <c r="W3484" s="16">
        <v>31962090</v>
      </c>
      <c r="Y3484" s="16" t="inlineStr">
        <is>
          <t>炼虚境灵品丹药。暴击伤害加成+10%，持续1800现实秒。</t>
        </is>
      </c>
      <c r="Z3484" s="16" t="inlineStr">
        <is>
          <t>|cff00FF00“会心一击，或贵其常至，或贵其威深；诸法各循所长。寒剂自有其宜，须量药力与丹毒而用。”——《照神会击录》|r</t>
        </is>
      </c>
      <c r="AA3484" t="str" s="16">
        <v>炼丹可得。</v>
      </c>
      <c r="AB3484">
        <v>11921090</v>
      </c>
      <c r="AC3484" s="16" t="s">
        <v>1781</v>
      </c>
      <c r="AD3484" s="16">
        <v>40002</v>
      </c>
      <c r="AF3484">
        <v>70002</v>
      </c>
      <c r="AH3484">
        <v>37500</v>
      </c>
      <c r="AI3484" s="16" t="s">
        <v>1777</v>
      </c>
      <c r="AJ3484" s="16" t="s">
        <v>1777</v>
      </c>
      <c r="AK3484" s="16" t="s">
        <v>351</v>
      </c>
    </row>
    <row r="3485" spans="2:37">
      <c r="B3485" s="16" t="n">
        <f>10000000+INDEX(编号表!$B:$B,MATCH(F3485,编号表!$A:$A,0))*100000+INDEX(编号表!$F:$F,MATCH(D3485,编号表!$E:$E,0))*1000+INDEX(编号表!$D:$D,MATCH(E3485,编号表!$C:$C,0))*10000+G3485</f>
        <v>11963090</v>
      </c>
      <c r="C3485" s="16" t="s">
        <v>4265</v>
      </c>
      <c r="D3485" s="16" t="s">
        <v>105</v>
      </c>
      <c r="E3485" s="16" t="s">
        <v>351</v>
      </c>
      <c r="F3485" s="16" t="s">
        <v>1777</v>
      </c>
      <c r="G3485" s="16">
        <v>90</v>
      </c>
      <c r="I3485" s="16">
        <v>60</v>
      </c>
      <c r="J3485" t="str">
        <f t="shared" si="56"/>
        <v>大类_玄品炼虚丹药</v>
      </c>
      <c r="K3485" s="16" t="s">
        <v>337</v>
      </c>
      <c r="L3485" s="16">
        <v>1</v>
      </c>
      <c r="M3485" s="16" t="s">
        <v>1777</v>
      </c>
      <c r="O3485" s="16">
        <v>0</v>
      </c>
      <c r="P3485" s="16" t="b">
        <v>1</v>
      </c>
      <c r="R3485" s="16" t="b">
        <v>0</v>
      </c>
      <c r="S3485" s="16">
        <v>1</v>
      </c>
      <c r="T3485" s="16" t="s">
        <v>91</v>
      </c>
      <c r="U3485" s="16">
        <v>999</v>
      </c>
      <c r="V3485" s="16" t="s">
        <v>1778</v>
      </c>
      <c r="W3485" s="16">
        <v>31963090</v>
      </c>
      <c r="Y3485" s="16" t="inlineStr">
        <is>
          <t>炼虚境玄品丹药。暴击伤害加成+10%，持续3240现实秒。</t>
        </is>
      </c>
      <c r="Z3485" s="16" t="inlineStr">
        <is>
          <t>|cff00FF00“会心一击，或贵其常至，或贵其威深；诸法各循所长。寒剂自有其宜，须量药力与丹毒而用。”——《照神会击录》|r</t>
        </is>
      </c>
      <c r="AA3485" t="str" s="16">
        <v>炼丹可得。</v>
      </c>
      <c r="AB3485">
        <v>11921090</v>
      </c>
      <c r="AC3485" s="16" t="s">
        <v>1781</v>
      </c>
      <c r="AD3485" s="16">
        <v>40003</v>
      </c>
      <c r="AF3485">
        <v>70003</v>
      </c>
      <c r="AH3485">
        <v>150000</v>
      </c>
      <c r="AI3485" s="16" t="s">
        <v>1777</v>
      </c>
      <c r="AJ3485" s="16" t="s">
        <v>1777</v>
      </c>
      <c r="AK3485" s="16" t="s">
        <v>351</v>
      </c>
    </row>
    <row r="3486" spans="2:37">
      <c r="B3486" s="16" t="n">
        <f>10000000+INDEX(编号表!$B:$B,MATCH(F3486,编号表!$A:$A,0))*100000+INDEX(编号表!$F:$F,MATCH(D3486,编号表!$E:$E,0))*1000+INDEX(编号表!$D:$D,MATCH(E3486,编号表!$C:$C,0))*10000+G3486</f>
        <v>11964090</v>
      </c>
      <c r="C3486" s="16" t="s">
        <v>4265</v>
      </c>
      <c r="D3486" s="16" t="s">
        <v>108</v>
      </c>
      <c r="E3486" s="16" t="s">
        <v>351</v>
      </c>
      <c r="F3486" s="16" t="s">
        <v>1777</v>
      </c>
      <c r="G3486" s="16">
        <v>90</v>
      </c>
      <c r="I3486" s="16">
        <v>60</v>
      </c>
      <c r="J3486" t="str">
        <f t="shared" si="56"/>
        <v>大类_仙品炼虚丹药</v>
      </c>
      <c r="K3486" s="16" t="s">
        <v>337</v>
      </c>
      <c r="L3486" s="16">
        <v>1</v>
      </c>
      <c r="M3486" s="16" t="s">
        <v>1777</v>
      </c>
      <c r="O3486" s="16">
        <v>0</v>
      </c>
      <c r="P3486" s="16" t="b">
        <v>1</v>
      </c>
      <c r="R3486" s="16" t="b">
        <v>0</v>
      </c>
      <c r="S3486" s="16">
        <v>1</v>
      </c>
      <c r="T3486" s="16" t="s">
        <v>91</v>
      </c>
      <c r="U3486" s="16">
        <v>999</v>
      </c>
      <c r="V3486" s="16" t="s">
        <v>1778</v>
      </c>
      <c r="W3486" s="16">
        <v>31964090</v>
      </c>
      <c r="Y3486" s="16" t="inlineStr">
        <is>
          <t>炼虚境仙品丹药。暴击伤害加成+10%，持续5832现实秒。</t>
        </is>
      </c>
      <c r="Z3486" s="16" t="inlineStr">
        <is>
          <t>|cff00FF00“会心一击，或贵其常至，或贵其威深；诸法各循所长。寒剂自有其宜，须量药力与丹毒而用。”——《照神会击录》|r</t>
        </is>
      </c>
      <c r="AA3486" t="str" s="16">
        <v>炼丹可得。</v>
      </c>
      <c r="AB3486">
        <v>11921090</v>
      </c>
      <c r="AC3486" s="16" t="s">
        <v>1781</v>
      </c>
      <c r="AD3486" s="16">
        <v>40004</v>
      </c>
      <c r="AF3486">
        <v>70004</v>
      </c>
      <c r="AH3486">
        <v>750000</v>
      </c>
      <c r="AI3486" s="16" t="s">
        <v>1777</v>
      </c>
      <c r="AJ3486" s="16" t="s">
        <v>1777</v>
      </c>
      <c r="AK3486" s="16" t="s">
        <v>351</v>
      </c>
    </row>
    <row r="3487" spans="2:37">
      <c r="B3487" s="16" t="n">
        <f>10000000+INDEX(编号表!$B:$B,MATCH(F3487,编号表!$A:$A,0))*100000+INDEX(编号表!$F:$F,MATCH(D3487,编号表!$E:$E,0))*1000+INDEX(编号表!$D:$D,MATCH(E3487,编号表!$C:$C,0))*10000+G3487</f>
        <v>11962091</v>
      </c>
      <c r="C3487" s="16" t="s">
        <v>4269</v>
      </c>
      <c r="D3487" s="16" t="s">
        <v>102</v>
      </c>
      <c r="E3487" s="16" t="s">
        <v>351</v>
      </c>
      <c r="F3487" s="16" t="s">
        <v>1777</v>
      </c>
      <c r="G3487" s="16">
        <v>91</v>
      </c>
      <c r="I3487" s="16">
        <v>60</v>
      </c>
      <c r="J3487" t="str">
        <f t="shared" si="56"/>
        <v>大类_灵品炼虚丹药</v>
      </c>
      <c r="K3487" s="16" t="s">
        <v>337</v>
      </c>
      <c r="L3487" s="16">
        <v>1</v>
      </c>
      <c r="M3487" s="16" t="s">
        <v>1777</v>
      </c>
      <c r="O3487" s="16">
        <v>0</v>
      </c>
      <c r="P3487" s="16" t="b">
        <v>1</v>
      </c>
      <c r="R3487" s="16" t="b">
        <v>0</v>
      </c>
      <c r="S3487" s="16">
        <v>1</v>
      </c>
      <c r="T3487" s="16" t="s">
        <v>91</v>
      </c>
      <c r="U3487" s="16">
        <v>999</v>
      </c>
      <c r="V3487" s="16" t="s">
        <v>1778</v>
      </c>
      <c r="W3487" s="16">
        <v>31962091</v>
      </c>
      <c r="Y3487" s="16" t="inlineStr">
        <is>
          <t>炼虚境灵品丹药。暴击伤害增加+5067点，持续1500现实秒。</t>
        </is>
      </c>
      <c r="Z3487" s="16" t="inlineStr">
        <is>
          <t>|cff00FF00“会心一击，或贵其常至，或贵其威深；诸法各循所长。凉剂自有其宜，须量药力与丹毒而用。”——《照神会击录》|r</t>
        </is>
      </c>
      <c r="AA3487" t="str" s="16">
        <v>炼丹可得。</v>
      </c>
      <c r="AB3487">
        <v>11921091</v>
      </c>
      <c r="AC3487" s="16" t="s">
        <v>1781</v>
      </c>
      <c r="AD3487" s="16">
        <v>40002</v>
      </c>
      <c r="AF3487">
        <v>70002</v>
      </c>
      <c r="AH3487">
        <v>37500</v>
      </c>
      <c r="AI3487" s="16" t="s">
        <v>1777</v>
      </c>
      <c r="AJ3487" s="16" t="s">
        <v>1777</v>
      </c>
      <c r="AK3487" s="16" t="s">
        <v>351</v>
      </c>
    </row>
    <row r="3488" spans="2:37">
      <c r="B3488" s="16" t="n">
        <f>10000000+INDEX(编号表!$B:$B,MATCH(F3488,编号表!$A:$A,0))*100000+INDEX(编号表!$F:$F,MATCH(D3488,编号表!$E:$E,0))*1000+INDEX(编号表!$D:$D,MATCH(E3488,编号表!$C:$C,0))*10000+G3488</f>
        <v>11963091</v>
      </c>
      <c r="C3488" s="16" t="s">
        <v>4269</v>
      </c>
      <c r="D3488" s="16" t="s">
        <v>105</v>
      </c>
      <c r="E3488" s="16" t="s">
        <v>351</v>
      </c>
      <c r="F3488" s="16" t="s">
        <v>1777</v>
      </c>
      <c r="G3488" s="16">
        <v>91</v>
      </c>
      <c r="I3488" s="16">
        <v>60</v>
      </c>
      <c r="J3488" t="str">
        <f t="shared" si="56"/>
        <v>大类_玄品炼虚丹药</v>
      </c>
      <c r="K3488" s="16" t="s">
        <v>337</v>
      </c>
      <c r="L3488" s="16">
        <v>1</v>
      </c>
      <c r="M3488" s="16" t="s">
        <v>1777</v>
      </c>
      <c r="O3488" s="16">
        <v>0</v>
      </c>
      <c r="P3488" s="16" t="b">
        <v>1</v>
      </c>
      <c r="R3488" s="16" t="b">
        <v>0</v>
      </c>
      <c r="S3488" s="16">
        <v>1</v>
      </c>
      <c r="T3488" s="16" t="s">
        <v>91</v>
      </c>
      <c r="U3488" s="16">
        <v>999</v>
      </c>
      <c r="V3488" s="16" t="s">
        <v>1778</v>
      </c>
      <c r="W3488" s="16">
        <v>31963091</v>
      </c>
      <c r="Y3488" s="16" t="inlineStr">
        <is>
          <t>炼虚境玄品丹药。暴击伤害增加+5067点，持续2700现实秒。</t>
        </is>
      </c>
      <c r="Z3488" s="16" t="inlineStr">
        <is>
          <t>|cff00FF00“会心一击，或贵其常至，或贵其威深；诸法各循所长。凉剂自有其宜，须量药力与丹毒而用。”——《照神会击录》|r</t>
        </is>
      </c>
      <c r="AA3488" t="str" s="16">
        <v>炼丹可得。</v>
      </c>
      <c r="AB3488">
        <v>11921091</v>
      </c>
      <c r="AC3488" s="16" t="s">
        <v>1781</v>
      </c>
      <c r="AD3488" s="16">
        <v>40003</v>
      </c>
      <c r="AF3488">
        <v>70003</v>
      </c>
      <c r="AH3488">
        <v>150000</v>
      </c>
      <c r="AI3488" s="16" t="s">
        <v>1777</v>
      </c>
      <c r="AJ3488" s="16" t="s">
        <v>1777</v>
      </c>
      <c r="AK3488" s="16" t="s">
        <v>351</v>
      </c>
    </row>
    <row r="3489" spans="2:37">
      <c r="B3489" s="16" t="n">
        <f>10000000+INDEX(编号表!$B:$B,MATCH(F3489,编号表!$A:$A,0))*100000+INDEX(编号表!$F:$F,MATCH(D3489,编号表!$E:$E,0))*1000+INDEX(编号表!$D:$D,MATCH(E3489,编号表!$C:$C,0))*10000+G3489</f>
        <v>11964091</v>
      </c>
      <c r="C3489" s="16" t="s">
        <v>4269</v>
      </c>
      <c r="D3489" s="16" t="s">
        <v>108</v>
      </c>
      <c r="E3489" s="16" t="s">
        <v>351</v>
      </c>
      <c r="F3489" s="16" t="s">
        <v>1777</v>
      </c>
      <c r="G3489" s="16">
        <v>91</v>
      </c>
      <c r="I3489" s="16">
        <v>60</v>
      </c>
      <c r="J3489" t="str">
        <f t="shared" si="56"/>
        <v>大类_仙品炼虚丹药</v>
      </c>
      <c r="K3489" s="16" t="s">
        <v>337</v>
      </c>
      <c r="L3489" s="16">
        <v>1</v>
      </c>
      <c r="M3489" s="16" t="s">
        <v>1777</v>
      </c>
      <c r="O3489" s="16">
        <v>0</v>
      </c>
      <c r="P3489" s="16" t="b">
        <v>1</v>
      </c>
      <c r="R3489" s="16" t="b">
        <v>0</v>
      </c>
      <c r="S3489" s="16">
        <v>1</v>
      </c>
      <c r="T3489" s="16" t="s">
        <v>91</v>
      </c>
      <c r="U3489" s="16">
        <v>999</v>
      </c>
      <c r="V3489" s="16" t="s">
        <v>1778</v>
      </c>
      <c r="W3489" s="16">
        <v>31964091</v>
      </c>
      <c r="Y3489" s="16" t="inlineStr">
        <is>
          <t>炼虚境仙品丹药。暴击伤害增加+5067点，持续4860现实秒。</t>
        </is>
      </c>
      <c r="Z3489" s="16" t="inlineStr">
        <is>
          <t>|cff00FF00“会心一击，或贵其常至，或贵其威深；诸法各循所长。凉剂自有其宜，须量药力与丹毒而用。”——《照神会击录》|r</t>
        </is>
      </c>
      <c r="AA3489" t="str" s="16">
        <v>炼丹可得。</v>
      </c>
      <c r="AB3489">
        <v>11921091</v>
      </c>
      <c r="AC3489" s="16" t="s">
        <v>1781</v>
      </c>
      <c r="AD3489" s="16">
        <v>40004</v>
      </c>
      <c r="AF3489">
        <v>70004</v>
      </c>
      <c r="AH3489">
        <v>750000</v>
      </c>
      <c r="AI3489" s="16" t="s">
        <v>1777</v>
      </c>
      <c r="AJ3489" s="16" t="s">
        <v>1777</v>
      </c>
      <c r="AK3489" s="16" t="s">
        <v>351</v>
      </c>
    </row>
    <row r="3490" spans="2:37">
      <c r="B3490" s="16" t="n">
        <f>10000000+INDEX(编号表!$B:$B,MATCH(F3490,编号表!$A:$A,0))*100000+INDEX(编号表!$F:$F,MATCH(D3490,编号表!$E:$E,0))*1000+INDEX(编号表!$D:$D,MATCH(E3490,编号表!$C:$C,0))*10000+G3490</f>
        <v>11962092</v>
      </c>
      <c r="C3490" s="16" t="s">
        <v>4273</v>
      </c>
      <c r="D3490" s="16" t="s">
        <v>102</v>
      </c>
      <c r="E3490" s="16" t="s">
        <v>351</v>
      </c>
      <c r="F3490" s="16" t="s">
        <v>1777</v>
      </c>
      <c r="G3490" s="16">
        <v>92</v>
      </c>
      <c r="I3490" s="16">
        <v>60</v>
      </c>
      <c r="J3490" t="str">
        <f t="shared" si="56"/>
        <v>大类_灵品炼虚丹药</v>
      </c>
      <c r="K3490" s="16" t="s">
        <v>337</v>
      </c>
      <c r="L3490" s="16">
        <v>1</v>
      </c>
      <c r="M3490" s="16" t="s">
        <v>1777</v>
      </c>
      <c r="O3490" s="16">
        <v>0</v>
      </c>
      <c r="P3490" s="16" t="b">
        <v>1</v>
      </c>
      <c r="R3490" s="16" t="b">
        <v>0</v>
      </c>
      <c r="S3490" s="16">
        <v>1</v>
      </c>
      <c r="T3490" s="16" t="s">
        <v>91</v>
      </c>
      <c r="U3490" s="16">
        <v>999</v>
      </c>
      <c r="V3490" s="16" t="s">
        <v>1778</v>
      </c>
      <c r="W3490" s="16">
        <v>31962092</v>
      </c>
      <c r="Y3490" s="16" t="inlineStr">
        <is>
          <t>炼虚境灵品丹药。暴击率+2%，持续1500现实秒。</t>
        </is>
      </c>
      <c r="Z3490" s="16" t="inlineStr">
        <is>
          <t>|cff00FF00“会心一击，或贵其常至，或贵其威深；诸法各循所长。平剂自有其宜，须量药力与丹毒而用。”——《照神会击录》|r</t>
        </is>
      </c>
      <c r="AA3490" t="str" s="16">
        <v>炼丹可得。</v>
      </c>
      <c r="AB3490">
        <v>11921092</v>
      </c>
      <c r="AC3490" s="16" t="s">
        <v>1781</v>
      </c>
      <c r="AD3490" s="16">
        <v>40002</v>
      </c>
      <c r="AF3490">
        <v>70002</v>
      </c>
      <c r="AH3490">
        <v>37500</v>
      </c>
      <c r="AI3490" s="16" t="s">
        <v>1777</v>
      </c>
      <c r="AJ3490" s="16" t="s">
        <v>1777</v>
      </c>
      <c r="AK3490" s="16" t="s">
        <v>351</v>
      </c>
    </row>
    <row r="3491" spans="2:37">
      <c r="B3491" s="16" t="n">
        <f>10000000+INDEX(编号表!$B:$B,MATCH(F3491,编号表!$A:$A,0))*100000+INDEX(编号表!$F:$F,MATCH(D3491,编号表!$E:$E,0))*1000+INDEX(编号表!$D:$D,MATCH(E3491,编号表!$C:$C,0))*10000+G3491</f>
        <v>11963092</v>
      </c>
      <c r="C3491" s="16" t="s">
        <v>4273</v>
      </c>
      <c r="D3491" s="16" t="s">
        <v>105</v>
      </c>
      <c r="E3491" s="16" t="s">
        <v>351</v>
      </c>
      <c r="F3491" s="16" t="s">
        <v>1777</v>
      </c>
      <c r="G3491" s="16">
        <v>92</v>
      </c>
      <c r="I3491" s="16">
        <v>60</v>
      </c>
      <c r="J3491" t="str">
        <f t="shared" si="56"/>
        <v>大类_玄品炼虚丹药</v>
      </c>
      <c r="K3491" s="16" t="s">
        <v>337</v>
      </c>
      <c r="L3491" s="16">
        <v>1</v>
      </c>
      <c r="M3491" s="16" t="s">
        <v>1777</v>
      </c>
      <c r="O3491" s="16">
        <v>0</v>
      </c>
      <c r="P3491" s="16" t="b">
        <v>1</v>
      </c>
      <c r="R3491" s="16" t="b">
        <v>0</v>
      </c>
      <c r="S3491" s="16">
        <v>1</v>
      </c>
      <c r="T3491" s="16" t="s">
        <v>91</v>
      </c>
      <c r="U3491" s="16">
        <v>999</v>
      </c>
      <c r="V3491" s="16" t="s">
        <v>1778</v>
      </c>
      <c r="W3491" s="16">
        <v>31963092</v>
      </c>
      <c r="Y3491" s="16" t="inlineStr">
        <is>
          <t>炼虚境玄品丹药。暴击率+2%，持续2700现实秒。</t>
        </is>
      </c>
      <c r="Z3491" s="16" t="inlineStr">
        <is>
          <t>|cff00FF00“会心一击，或贵其常至，或贵其威深；诸法各循所长。平剂自有其宜，须量药力与丹毒而用。”——《照神会击录》|r</t>
        </is>
      </c>
      <c r="AA3491" t="str" s="16">
        <v>炼丹可得。</v>
      </c>
      <c r="AB3491">
        <v>11921092</v>
      </c>
      <c r="AC3491" s="16" t="s">
        <v>1781</v>
      </c>
      <c r="AD3491" s="16">
        <v>40003</v>
      </c>
      <c r="AF3491">
        <v>70003</v>
      </c>
      <c r="AH3491">
        <v>150000</v>
      </c>
      <c r="AI3491" s="16" t="s">
        <v>1777</v>
      </c>
      <c r="AJ3491" s="16" t="s">
        <v>1777</v>
      </c>
      <c r="AK3491" s="16" t="s">
        <v>351</v>
      </c>
    </row>
    <row r="3492" spans="2:37">
      <c r="B3492" s="16" t="n">
        <f>10000000+INDEX(编号表!$B:$B,MATCH(F3492,编号表!$A:$A,0))*100000+INDEX(编号表!$F:$F,MATCH(D3492,编号表!$E:$E,0))*1000+INDEX(编号表!$D:$D,MATCH(E3492,编号表!$C:$C,0))*10000+G3492</f>
        <v>11964092</v>
      </c>
      <c r="C3492" s="16" t="s">
        <v>4273</v>
      </c>
      <c r="D3492" s="16" t="s">
        <v>108</v>
      </c>
      <c r="E3492" s="16" t="s">
        <v>351</v>
      </c>
      <c r="F3492" s="16" t="s">
        <v>1777</v>
      </c>
      <c r="G3492" s="16">
        <v>92</v>
      </c>
      <c r="I3492" s="16">
        <v>60</v>
      </c>
      <c r="J3492" t="str">
        <f t="shared" si="56"/>
        <v>大类_仙品炼虚丹药</v>
      </c>
      <c r="K3492" s="16" t="s">
        <v>337</v>
      </c>
      <c r="L3492" s="16">
        <v>1</v>
      </c>
      <c r="M3492" s="16" t="s">
        <v>1777</v>
      </c>
      <c r="O3492" s="16">
        <v>0</v>
      </c>
      <c r="P3492" s="16" t="b">
        <v>1</v>
      </c>
      <c r="R3492" s="16" t="b">
        <v>0</v>
      </c>
      <c r="S3492" s="16">
        <v>1</v>
      </c>
      <c r="T3492" s="16" t="s">
        <v>91</v>
      </c>
      <c r="U3492" s="16">
        <v>999</v>
      </c>
      <c r="V3492" s="16" t="s">
        <v>1778</v>
      </c>
      <c r="W3492" s="16">
        <v>31964092</v>
      </c>
      <c r="Y3492" s="16" t="inlineStr">
        <is>
          <t>炼虚境仙品丹药。暴击率+2%，持续4860现实秒。</t>
        </is>
      </c>
      <c r="Z3492" s="16" t="inlineStr">
        <is>
          <t>|cff00FF00“会心一击，或贵其常至，或贵其威深；诸法各循所长。平剂自有其宜，须量药力与丹毒而用。”——《照神会击录》|r</t>
        </is>
      </c>
      <c r="AA3492" t="str" s="16">
        <v>炼丹可得。</v>
      </c>
      <c r="AB3492">
        <v>11921092</v>
      </c>
      <c r="AC3492" s="16" t="s">
        <v>1781</v>
      </c>
      <c r="AD3492" s="16">
        <v>40004</v>
      </c>
      <c r="AF3492">
        <v>70004</v>
      </c>
      <c r="AH3492">
        <v>750000</v>
      </c>
      <c r="AI3492" s="16" t="s">
        <v>1777</v>
      </c>
      <c r="AJ3492" s="16" t="s">
        <v>1777</v>
      </c>
      <c r="AK3492" s="16" t="s">
        <v>351</v>
      </c>
    </row>
    <row r="3493" spans="2:37">
      <c r="B3493" s="16" t="n">
        <f>10000000+INDEX(编号表!$B:$B,MATCH(F3493,编号表!$A:$A,0))*100000+INDEX(编号表!$F:$F,MATCH(D3493,编号表!$E:$E,0))*1000+INDEX(编号表!$D:$D,MATCH(E3493,编号表!$C:$C,0))*10000+G3493</f>
        <v>11962093</v>
      </c>
      <c r="C3493" s="16" t="s">
        <v>4277</v>
      </c>
      <c r="D3493" s="16" t="s">
        <v>102</v>
      </c>
      <c r="E3493" s="16" t="s">
        <v>351</v>
      </c>
      <c r="F3493" s="16" t="s">
        <v>1777</v>
      </c>
      <c r="G3493" s="16">
        <v>93</v>
      </c>
      <c r="I3493" s="16">
        <v>60</v>
      </c>
      <c r="J3493" t="str">
        <f t="shared" si="56"/>
        <v>大类_灵品炼虚丹药</v>
      </c>
      <c r="K3493" s="16" t="s">
        <v>337</v>
      </c>
      <c r="L3493" s="16">
        <v>1</v>
      </c>
      <c r="M3493" s="16" t="s">
        <v>1777</v>
      </c>
      <c r="O3493" s="16">
        <v>0</v>
      </c>
      <c r="P3493" s="16" t="b">
        <v>1</v>
      </c>
      <c r="R3493" s="16" t="b">
        <v>0</v>
      </c>
      <c r="S3493" s="16">
        <v>1</v>
      </c>
      <c r="T3493" s="16" t="s">
        <v>91</v>
      </c>
      <c r="U3493" s="16">
        <v>999</v>
      </c>
      <c r="V3493" s="16" t="s">
        <v>1778</v>
      </c>
      <c r="W3493" s="16">
        <v>31962093</v>
      </c>
      <c r="Y3493" s="16" t="inlineStr">
        <is>
          <t>炼虚境灵品丹药。暴击伤害增加+10134点，持续1500现实秒。</t>
        </is>
      </c>
      <c r="Z3493" s="16" t="inlineStr">
        <is>
          <t>|cff00FF00“会心一击，或贵其常至，或贵其威深；诸法各循所长。温剂自有其宜，须量药力与丹毒而用。”——《照神会击录》|r</t>
        </is>
      </c>
      <c r="AA3493" t="str" s="16">
        <v>炼丹可得。</v>
      </c>
      <c r="AB3493">
        <v>11921093</v>
      </c>
      <c r="AC3493" s="16" t="s">
        <v>1781</v>
      </c>
      <c r="AD3493" s="16">
        <v>40002</v>
      </c>
      <c r="AF3493">
        <v>70002</v>
      </c>
      <c r="AH3493">
        <v>37500</v>
      </c>
      <c r="AI3493" s="16" t="s">
        <v>1777</v>
      </c>
      <c r="AJ3493" s="16" t="s">
        <v>1777</v>
      </c>
      <c r="AK3493" s="16" t="s">
        <v>351</v>
      </c>
    </row>
    <row r="3494" spans="2:37">
      <c r="B3494" s="16" t="n">
        <f>10000000+INDEX(编号表!$B:$B,MATCH(F3494,编号表!$A:$A,0))*100000+INDEX(编号表!$F:$F,MATCH(D3494,编号表!$E:$E,0))*1000+INDEX(编号表!$D:$D,MATCH(E3494,编号表!$C:$C,0))*10000+G3494</f>
        <v>11963093</v>
      </c>
      <c r="C3494" s="16" t="s">
        <v>4277</v>
      </c>
      <c r="D3494" s="16" t="s">
        <v>105</v>
      </c>
      <c r="E3494" s="16" t="s">
        <v>351</v>
      </c>
      <c r="F3494" s="16" t="s">
        <v>1777</v>
      </c>
      <c r="G3494" s="16">
        <v>93</v>
      </c>
      <c r="I3494" s="16">
        <v>60</v>
      </c>
      <c r="J3494" t="str">
        <f t="shared" si="56"/>
        <v>大类_玄品炼虚丹药</v>
      </c>
      <c r="K3494" s="16" t="s">
        <v>337</v>
      </c>
      <c r="L3494" s="16">
        <v>1</v>
      </c>
      <c r="M3494" s="16" t="s">
        <v>1777</v>
      </c>
      <c r="O3494" s="16">
        <v>0</v>
      </c>
      <c r="P3494" s="16" t="b">
        <v>1</v>
      </c>
      <c r="R3494" s="16" t="b">
        <v>0</v>
      </c>
      <c r="S3494" s="16">
        <v>1</v>
      </c>
      <c r="T3494" s="16" t="s">
        <v>91</v>
      </c>
      <c r="U3494" s="16">
        <v>999</v>
      </c>
      <c r="V3494" s="16" t="s">
        <v>1778</v>
      </c>
      <c r="W3494" s="16">
        <v>31963093</v>
      </c>
      <c r="Y3494" s="16" t="inlineStr">
        <is>
          <t>炼虚境玄品丹药。暴击伤害增加+10134点，持续2700现实秒。</t>
        </is>
      </c>
      <c r="Z3494" s="16" t="inlineStr">
        <is>
          <t>|cff00FF00“会心一击，或贵其常至，或贵其威深；诸法各循所长。温剂自有其宜，须量药力与丹毒而用。”——《照神会击录》|r</t>
        </is>
      </c>
      <c r="AA3494" t="str" s="16">
        <v>炼丹可得。</v>
      </c>
      <c r="AB3494">
        <v>11921093</v>
      </c>
      <c r="AC3494" s="16" t="s">
        <v>1781</v>
      </c>
      <c r="AD3494" s="16">
        <v>40003</v>
      </c>
      <c r="AF3494">
        <v>70003</v>
      </c>
      <c r="AH3494">
        <v>150000</v>
      </c>
      <c r="AI3494" s="16" t="s">
        <v>1777</v>
      </c>
      <c r="AJ3494" s="16" t="s">
        <v>1777</v>
      </c>
      <c r="AK3494" s="16" t="s">
        <v>351</v>
      </c>
    </row>
    <row r="3495" spans="2:37">
      <c r="B3495" s="16" t="n">
        <f>10000000+INDEX(编号表!$B:$B,MATCH(F3495,编号表!$A:$A,0))*100000+INDEX(编号表!$F:$F,MATCH(D3495,编号表!$E:$E,0))*1000+INDEX(编号表!$D:$D,MATCH(E3495,编号表!$C:$C,0))*10000+G3495</f>
        <v>11964093</v>
      </c>
      <c r="C3495" s="16" t="s">
        <v>4277</v>
      </c>
      <c r="D3495" s="16" t="s">
        <v>108</v>
      </c>
      <c r="E3495" s="16" t="s">
        <v>351</v>
      </c>
      <c r="F3495" s="16" t="s">
        <v>1777</v>
      </c>
      <c r="G3495" s="16">
        <v>93</v>
      </c>
      <c r="I3495" s="16">
        <v>60</v>
      </c>
      <c r="J3495" t="str">
        <f t="shared" si="56"/>
        <v>大类_仙品炼虚丹药</v>
      </c>
      <c r="K3495" s="16" t="s">
        <v>337</v>
      </c>
      <c r="L3495" s="16">
        <v>1</v>
      </c>
      <c r="M3495" s="16" t="s">
        <v>1777</v>
      </c>
      <c r="O3495" s="16">
        <v>0</v>
      </c>
      <c r="P3495" s="16" t="b">
        <v>1</v>
      </c>
      <c r="R3495" s="16" t="b">
        <v>0</v>
      </c>
      <c r="S3495" s="16">
        <v>1</v>
      </c>
      <c r="T3495" s="16" t="s">
        <v>91</v>
      </c>
      <c r="U3495" s="16">
        <v>999</v>
      </c>
      <c r="V3495" s="16" t="s">
        <v>1778</v>
      </c>
      <c r="W3495" s="16">
        <v>31964093</v>
      </c>
      <c r="Y3495" s="16" t="inlineStr">
        <is>
          <t>炼虚境仙品丹药。暴击伤害增加+10134点，持续4860现实秒。</t>
        </is>
      </c>
      <c r="Z3495" s="16" t="inlineStr">
        <is>
          <t>|cff00FF00“会心一击，或贵其常至，或贵其威深；诸法各循所长。温剂自有其宜，须量药力与丹毒而用。”——《照神会击录》|r</t>
        </is>
      </c>
      <c r="AA3495" t="str" s="16">
        <v>炼丹可得。</v>
      </c>
      <c r="AB3495">
        <v>11921093</v>
      </c>
      <c r="AC3495" s="16" t="s">
        <v>1781</v>
      </c>
      <c r="AD3495" s="16">
        <v>40004</v>
      </c>
      <c r="AF3495">
        <v>70004</v>
      </c>
      <c r="AH3495">
        <v>750000</v>
      </c>
      <c r="AI3495" s="16" t="s">
        <v>1777</v>
      </c>
      <c r="AJ3495" s="16" t="s">
        <v>1777</v>
      </c>
      <c r="AK3495" s="16" t="s">
        <v>351</v>
      </c>
    </row>
    <row r="3496" spans="2:37">
      <c r="B3496" s="16" t="n">
        <f>10000000+INDEX(编号表!$B:$B,MATCH(F3496,编号表!$A:$A,0))*100000+INDEX(编号表!$F:$F,MATCH(D3496,编号表!$E:$E,0))*1000+INDEX(编号表!$D:$D,MATCH(E3496,编号表!$C:$C,0))*10000+G3496</f>
        <v>11962094</v>
      </c>
      <c r="C3496" s="16" t="s">
        <v>4281</v>
      </c>
      <c r="D3496" s="16" t="s">
        <v>102</v>
      </c>
      <c r="E3496" s="16" t="s">
        <v>351</v>
      </c>
      <c r="F3496" s="16" t="s">
        <v>1777</v>
      </c>
      <c r="G3496" s="16">
        <v>94</v>
      </c>
      <c r="I3496" s="16">
        <v>60</v>
      </c>
      <c r="J3496" t="str">
        <f t="shared" si="56"/>
        <v>大类_灵品炼虚丹药</v>
      </c>
      <c r="K3496" s="16" t="s">
        <v>337</v>
      </c>
      <c r="L3496" s="16">
        <v>1</v>
      </c>
      <c r="M3496" s="16" t="s">
        <v>1777</v>
      </c>
      <c r="O3496" s="16">
        <v>0</v>
      </c>
      <c r="P3496" s="16" t="b">
        <v>1</v>
      </c>
      <c r="R3496" s="16" t="b">
        <v>0</v>
      </c>
      <c r="S3496" s="16">
        <v>1</v>
      </c>
      <c r="T3496" s="16" t="s">
        <v>91</v>
      </c>
      <c r="U3496" s="16">
        <v>999</v>
      </c>
      <c r="V3496" s="16" t="s">
        <v>1778</v>
      </c>
      <c r="W3496" s="16">
        <v>31962094</v>
      </c>
      <c r="Y3496" s="16" t="inlineStr">
        <is>
          <t>炼虚境灵品丹药。暴击伤害加成+30%，持续900现实秒。</t>
        </is>
      </c>
      <c r="Z3496" s="16" t="inlineStr">
        <is>
          <t>|cff00FF00“会心一击，或贵其常至，或贵其威深；诸法各循所长。热剂自有其宜，须量药力与丹毒而用。”——《照神会击录》|r</t>
        </is>
      </c>
      <c r="AA3496" t="str" s="16">
        <v>炼丹可得。</v>
      </c>
      <c r="AB3496">
        <v>11921094</v>
      </c>
      <c r="AC3496" s="16" t="s">
        <v>1781</v>
      </c>
      <c r="AD3496" s="16">
        <v>40002</v>
      </c>
      <c r="AF3496">
        <v>70002</v>
      </c>
      <c r="AH3496">
        <v>37500</v>
      </c>
      <c r="AI3496" s="16" t="s">
        <v>1777</v>
      </c>
      <c r="AJ3496" s="16" t="s">
        <v>1777</v>
      </c>
      <c r="AK3496" s="16" t="s">
        <v>351</v>
      </c>
    </row>
    <row r="3497" spans="2:37">
      <c r="B3497" s="16" t="n">
        <f>10000000+INDEX(编号表!$B:$B,MATCH(F3497,编号表!$A:$A,0))*100000+INDEX(编号表!$F:$F,MATCH(D3497,编号表!$E:$E,0))*1000+INDEX(编号表!$D:$D,MATCH(E3497,编号表!$C:$C,0))*10000+G3497</f>
        <v>11963094</v>
      </c>
      <c r="C3497" s="16" t="s">
        <v>4281</v>
      </c>
      <c r="D3497" s="16" t="s">
        <v>105</v>
      </c>
      <c r="E3497" s="16" t="s">
        <v>351</v>
      </c>
      <c r="F3497" s="16" t="s">
        <v>1777</v>
      </c>
      <c r="G3497" s="16">
        <v>94</v>
      </c>
      <c r="I3497" s="16">
        <v>60</v>
      </c>
      <c r="J3497" t="str">
        <f t="shared" si="56"/>
        <v>大类_玄品炼虚丹药</v>
      </c>
      <c r="K3497" s="16" t="s">
        <v>337</v>
      </c>
      <c r="L3497" s="16">
        <v>1</v>
      </c>
      <c r="M3497" s="16" t="s">
        <v>1777</v>
      </c>
      <c r="O3497" s="16">
        <v>0</v>
      </c>
      <c r="P3497" s="16" t="b">
        <v>1</v>
      </c>
      <c r="R3497" s="16" t="b">
        <v>0</v>
      </c>
      <c r="S3497" s="16">
        <v>1</v>
      </c>
      <c r="T3497" s="16" t="s">
        <v>91</v>
      </c>
      <c r="U3497" s="16">
        <v>999</v>
      </c>
      <c r="V3497" s="16" t="s">
        <v>1778</v>
      </c>
      <c r="W3497" s="16">
        <v>31963094</v>
      </c>
      <c r="Y3497" s="16" t="inlineStr">
        <is>
          <t>炼虚境玄品丹药。暴击伤害加成+30%，持续1620现实秒。</t>
        </is>
      </c>
      <c r="Z3497" s="16" t="inlineStr">
        <is>
          <t>|cff00FF00“会心一击，或贵其常至，或贵其威深；诸法各循所长。热剂自有其宜，须量药力与丹毒而用。”——《照神会击录》|r</t>
        </is>
      </c>
      <c r="AA3497" t="str" s="16">
        <v>炼丹可得。</v>
      </c>
      <c r="AB3497">
        <v>11921094</v>
      </c>
      <c r="AC3497" s="16" t="s">
        <v>1781</v>
      </c>
      <c r="AD3497" s="16">
        <v>40003</v>
      </c>
      <c r="AF3497">
        <v>70003</v>
      </c>
      <c r="AH3497">
        <v>150000</v>
      </c>
      <c r="AI3497" s="16" t="s">
        <v>1777</v>
      </c>
      <c r="AJ3497" s="16" t="s">
        <v>1777</v>
      </c>
      <c r="AK3497" s="16" t="s">
        <v>351</v>
      </c>
    </row>
    <row r="3498" spans="2:37">
      <c r="B3498" s="16" t="n">
        <f>10000000+INDEX(编号表!$B:$B,MATCH(F3498,编号表!$A:$A,0))*100000+INDEX(编号表!$F:$F,MATCH(D3498,编号表!$E:$E,0))*1000+INDEX(编号表!$D:$D,MATCH(E3498,编号表!$C:$C,0))*10000+G3498</f>
        <v>11964094</v>
      </c>
      <c r="C3498" s="16" t="s">
        <v>4281</v>
      </c>
      <c r="D3498" s="16" t="s">
        <v>108</v>
      </c>
      <c r="E3498" s="16" t="s">
        <v>351</v>
      </c>
      <c r="F3498" s="16" t="s">
        <v>1777</v>
      </c>
      <c r="G3498" s="16">
        <v>94</v>
      </c>
      <c r="I3498" s="16">
        <v>60</v>
      </c>
      <c r="J3498" t="str">
        <f t="shared" si="56"/>
        <v>大类_仙品炼虚丹药</v>
      </c>
      <c r="K3498" s="16" t="s">
        <v>337</v>
      </c>
      <c r="L3498" s="16">
        <v>1</v>
      </c>
      <c r="M3498" s="16" t="s">
        <v>1777</v>
      </c>
      <c r="O3498" s="16">
        <v>0</v>
      </c>
      <c r="P3498" s="16" t="b">
        <v>1</v>
      </c>
      <c r="R3498" s="16" t="b">
        <v>0</v>
      </c>
      <c r="S3498" s="16">
        <v>1</v>
      </c>
      <c r="T3498" s="16" t="s">
        <v>91</v>
      </c>
      <c r="U3498" s="16">
        <v>999</v>
      </c>
      <c r="V3498" s="16" t="s">
        <v>1778</v>
      </c>
      <c r="W3498" s="16">
        <v>31964094</v>
      </c>
      <c r="Y3498" s="16" t="inlineStr">
        <is>
          <t>炼虚境仙品丹药。暴击伤害加成+30%，持续2916现实秒。</t>
        </is>
      </c>
      <c r="Z3498" s="16" t="inlineStr">
        <is>
          <t>|cff00FF00“会心一击，或贵其常至，或贵其威深；诸法各循所长。热剂自有其宜，须量药力与丹毒而用。”——《照神会击录》|r</t>
        </is>
      </c>
      <c r="AA3498" t="str" s="16">
        <v>炼丹可得。</v>
      </c>
      <c r="AB3498">
        <v>11921094</v>
      </c>
      <c r="AC3498" s="16" t="s">
        <v>1781</v>
      </c>
      <c r="AD3498" s="16">
        <v>40004</v>
      </c>
      <c r="AF3498">
        <v>70004</v>
      </c>
      <c r="AH3498">
        <v>750000</v>
      </c>
      <c r="AI3498" s="16" t="s">
        <v>1777</v>
      </c>
      <c r="AJ3498" s="16" t="s">
        <v>1777</v>
      </c>
      <c r="AK3498" s="16" t="s">
        <v>351</v>
      </c>
    </row>
    <row r="3499" spans="2:37">
      <c r="B3499" s="16" t="n">
        <f>10000000+INDEX(编号表!$B:$B,MATCH(F3499,编号表!$A:$A,0))*100000+INDEX(编号表!$F:$F,MATCH(D3499,编号表!$E:$E,0))*1000+INDEX(编号表!$D:$D,MATCH(E3499,编号表!$C:$C,0))*10000+G3499</f>
        <v>11962095</v>
      </c>
      <c r="C3499" s="16" t="s">
        <v>4285</v>
      </c>
      <c r="D3499" s="16" t="s">
        <v>102</v>
      </c>
      <c r="E3499" s="16" t="s">
        <v>351</v>
      </c>
      <c r="F3499" s="16" t="s">
        <v>1777</v>
      </c>
      <c r="G3499" s="16">
        <v>95</v>
      </c>
      <c r="I3499" s="16">
        <v>60</v>
      </c>
      <c r="J3499" t="str">
        <f t="shared" si="56"/>
        <v>大类_灵品炼虚丹药</v>
      </c>
      <c r="K3499" s="16" t="s">
        <v>337</v>
      </c>
      <c r="L3499" s="16">
        <v>1</v>
      </c>
      <c r="M3499" s="16" t="s">
        <v>1777</v>
      </c>
      <c r="O3499" s="16">
        <v>0</v>
      </c>
      <c r="P3499" s="16" t="b">
        <v>1</v>
      </c>
      <c r="R3499" s="16" t="b">
        <v>0</v>
      </c>
      <c r="S3499" s="16">
        <v>1</v>
      </c>
      <c r="T3499" s="16" t="s">
        <v>91</v>
      </c>
      <c r="U3499" s="16">
        <v>999</v>
      </c>
      <c r="V3499" s="16" t="s">
        <v>1778</v>
      </c>
      <c r="W3499" s="16">
        <v>31962095</v>
      </c>
      <c r="Y3499" s="16" t="inlineStr">
        <is>
          <t>炼虚境灵品丹药。免暴击率+1%，持续600现实秒。</t>
        </is>
      </c>
      <c r="Z3499" s="16" t="inlineStr">
        <is>
          <t>|cff00FF00“定神可减会心之险，天佑可助守御之判；不以此丹许免控。寒剂自有其宜，须量药力与丹毒而用。”——《定神守御录》|r</t>
        </is>
      </c>
      <c r="AA3499" t="str" s="16">
        <v>炼丹可得。</v>
      </c>
      <c r="AB3499">
        <v>11921095</v>
      </c>
      <c r="AC3499" s="16" t="s">
        <v>1781</v>
      </c>
      <c r="AD3499" s="16">
        <v>40002</v>
      </c>
      <c r="AF3499">
        <v>70002</v>
      </c>
      <c r="AH3499">
        <v>37500</v>
      </c>
      <c r="AI3499" s="16" t="s">
        <v>1777</v>
      </c>
      <c r="AJ3499" s="16" t="s">
        <v>1777</v>
      </c>
      <c r="AK3499" s="16" t="s">
        <v>351</v>
      </c>
    </row>
    <row r="3500" spans="2:37">
      <c r="B3500" s="16" t="n">
        <f>10000000+INDEX(编号表!$B:$B,MATCH(F3500,编号表!$A:$A,0))*100000+INDEX(编号表!$F:$F,MATCH(D3500,编号表!$E:$E,0))*1000+INDEX(编号表!$D:$D,MATCH(E3500,编号表!$C:$C,0))*10000+G3500</f>
        <v>11963095</v>
      </c>
      <c r="C3500" s="16" t="s">
        <v>4285</v>
      </c>
      <c r="D3500" s="16" t="s">
        <v>105</v>
      </c>
      <c r="E3500" s="16" t="s">
        <v>351</v>
      </c>
      <c r="F3500" s="16" t="s">
        <v>1777</v>
      </c>
      <c r="G3500" s="16">
        <v>95</v>
      </c>
      <c r="I3500" s="16">
        <v>60</v>
      </c>
      <c r="J3500" t="str">
        <f t="shared" si="56"/>
        <v>大类_玄品炼虚丹药</v>
      </c>
      <c r="K3500" s="16" t="s">
        <v>337</v>
      </c>
      <c r="L3500" s="16">
        <v>1</v>
      </c>
      <c r="M3500" s="16" t="s">
        <v>1777</v>
      </c>
      <c r="O3500" s="16">
        <v>0</v>
      </c>
      <c r="P3500" s="16" t="b">
        <v>1</v>
      </c>
      <c r="R3500" s="16" t="b">
        <v>0</v>
      </c>
      <c r="S3500" s="16">
        <v>1</v>
      </c>
      <c r="T3500" s="16" t="s">
        <v>91</v>
      </c>
      <c r="U3500" s="16">
        <v>999</v>
      </c>
      <c r="V3500" s="16" t="s">
        <v>1778</v>
      </c>
      <c r="W3500" s="16">
        <v>31963095</v>
      </c>
      <c r="Y3500" s="16" t="inlineStr">
        <is>
          <t>炼虚境玄品丹药。免暴击率+1%，持续1080现实秒。</t>
        </is>
      </c>
      <c r="Z3500" s="16" t="inlineStr">
        <is>
          <t>|cff00FF00“定神可减会心之险，天佑可助守御之判；不以此丹许免控。寒剂自有其宜，须量药力与丹毒而用。”——《定神守御录》|r</t>
        </is>
      </c>
      <c r="AA3500" t="str" s="16">
        <v>炼丹可得。</v>
      </c>
      <c r="AB3500">
        <v>11921095</v>
      </c>
      <c r="AC3500" s="16" t="s">
        <v>1781</v>
      </c>
      <c r="AD3500" s="16">
        <v>40003</v>
      </c>
      <c r="AF3500">
        <v>70003</v>
      </c>
      <c r="AH3500">
        <v>150000</v>
      </c>
      <c r="AI3500" s="16" t="s">
        <v>1777</v>
      </c>
      <c r="AJ3500" s="16" t="s">
        <v>1777</v>
      </c>
      <c r="AK3500" s="16" t="s">
        <v>351</v>
      </c>
    </row>
    <row r="3501" spans="2:37">
      <c r="B3501" s="16" t="n">
        <f>10000000+INDEX(编号表!$B:$B,MATCH(F3501,编号表!$A:$A,0))*100000+INDEX(编号表!$F:$F,MATCH(D3501,编号表!$E:$E,0))*1000+INDEX(编号表!$D:$D,MATCH(E3501,编号表!$C:$C,0))*10000+G3501</f>
        <v>11964095</v>
      </c>
      <c r="C3501" s="16" t="s">
        <v>4285</v>
      </c>
      <c r="D3501" s="16" t="s">
        <v>108</v>
      </c>
      <c r="E3501" s="16" t="s">
        <v>351</v>
      </c>
      <c r="F3501" s="16" t="s">
        <v>1777</v>
      </c>
      <c r="G3501" s="16">
        <v>95</v>
      </c>
      <c r="I3501" s="16">
        <v>60</v>
      </c>
      <c r="J3501" t="str">
        <f t="shared" si="56"/>
        <v>大类_仙品炼虚丹药</v>
      </c>
      <c r="K3501" s="16" t="s">
        <v>337</v>
      </c>
      <c r="L3501" s="16">
        <v>1</v>
      </c>
      <c r="M3501" s="16" t="s">
        <v>1777</v>
      </c>
      <c r="O3501" s="16">
        <v>0</v>
      </c>
      <c r="P3501" s="16" t="b">
        <v>1</v>
      </c>
      <c r="R3501" s="16" t="b">
        <v>0</v>
      </c>
      <c r="S3501" s="16">
        <v>1</v>
      </c>
      <c r="T3501" s="16" t="s">
        <v>91</v>
      </c>
      <c r="U3501" s="16">
        <v>999</v>
      </c>
      <c r="V3501" s="16" t="s">
        <v>1778</v>
      </c>
      <c r="W3501" s="16">
        <v>31964095</v>
      </c>
      <c r="Y3501" s="16" t="inlineStr">
        <is>
          <t>炼虚境仙品丹药。免暴击率+1%，持续1944现实秒。</t>
        </is>
      </c>
      <c r="Z3501" s="16" t="inlineStr">
        <is>
          <t>|cff00FF00“定神可减会心之险，天佑可助守御之判；不以此丹许免控。寒剂自有其宜，须量药力与丹毒而用。”——《定神守御录》|r</t>
        </is>
      </c>
      <c r="AA3501" t="str" s="16">
        <v>炼丹可得。</v>
      </c>
      <c r="AB3501">
        <v>11921095</v>
      </c>
      <c r="AC3501" s="16" t="s">
        <v>1781</v>
      </c>
      <c r="AD3501" s="16">
        <v>40004</v>
      </c>
      <c r="AF3501">
        <v>70004</v>
      </c>
      <c r="AH3501">
        <v>750000</v>
      </c>
      <c r="AI3501" s="16" t="s">
        <v>1777</v>
      </c>
      <c r="AJ3501" s="16" t="s">
        <v>1777</v>
      </c>
      <c r="AK3501" s="16" t="s">
        <v>351</v>
      </c>
    </row>
    <row r="3502" spans="2:37">
      <c r="B3502" s="16" t="n">
        <f>10000000+INDEX(编号表!$B:$B,MATCH(F3502,编号表!$A:$A,0))*100000+INDEX(编号表!$F:$F,MATCH(D3502,编号表!$E:$E,0))*1000+INDEX(编号表!$D:$D,MATCH(E3502,编号表!$C:$C,0))*10000+G3502</f>
        <v>11962096</v>
      </c>
      <c r="C3502" s="16" t="s">
        <v>4289</v>
      </c>
      <c r="D3502" s="16" t="s">
        <v>102</v>
      </c>
      <c r="E3502" s="16" t="s">
        <v>351</v>
      </c>
      <c r="F3502" s="16" t="s">
        <v>1777</v>
      </c>
      <c r="G3502" s="16">
        <v>96</v>
      </c>
      <c r="I3502" s="16">
        <v>60</v>
      </c>
      <c r="J3502" t="str">
        <f t="shared" si="56"/>
        <v>大类_灵品炼虚丹药</v>
      </c>
      <c r="K3502" s="16" t="s">
        <v>337</v>
      </c>
      <c r="L3502" s="16">
        <v>1</v>
      </c>
      <c r="M3502" s="16" t="s">
        <v>1777</v>
      </c>
      <c r="O3502" s="16">
        <v>0</v>
      </c>
      <c r="P3502" s="16" t="b">
        <v>1</v>
      </c>
      <c r="R3502" s="16" t="b">
        <v>0</v>
      </c>
      <c r="S3502" s="16">
        <v>1</v>
      </c>
      <c r="T3502" s="16" t="s">
        <v>91</v>
      </c>
      <c r="U3502" s="16">
        <v>999</v>
      </c>
      <c r="V3502" s="16" t="s">
        <v>1778</v>
      </c>
      <c r="W3502" s="16">
        <v>31962096</v>
      </c>
      <c r="Y3502" s="16" t="inlineStr">
        <is>
          <t>炼虚境灵品丹药。免暴击率+2%，持续600现实秒。</t>
        </is>
      </c>
      <c r="Z3502" s="16" t="inlineStr">
        <is>
          <t>|cff00FF00“定神可减会心之险，天佑可助守御之判；不以此丹许免控。凉剂自有其宜，须量药力与丹毒而用。”——《定神守御录》|r</t>
        </is>
      </c>
      <c r="AA3502" t="str" s="16">
        <v>炼丹可得。</v>
      </c>
      <c r="AB3502">
        <v>11921096</v>
      </c>
      <c r="AC3502" s="16" t="s">
        <v>1781</v>
      </c>
      <c r="AD3502" s="16">
        <v>40002</v>
      </c>
      <c r="AF3502">
        <v>70002</v>
      </c>
      <c r="AH3502">
        <v>37500</v>
      </c>
      <c r="AI3502" s="16" t="s">
        <v>1777</v>
      </c>
      <c r="AJ3502" s="16" t="s">
        <v>1777</v>
      </c>
      <c r="AK3502" s="16" t="s">
        <v>351</v>
      </c>
    </row>
    <row r="3503" spans="2:37">
      <c r="B3503" s="16" t="n">
        <f>10000000+INDEX(编号表!$B:$B,MATCH(F3503,编号表!$A:$A,0))*100000+INDEX(编号表!$F:$F,MATCH(D3503,编号表!$E:$E,0))*1000+INDEX(编号表!$D:$D,MATCH(E3503,编号表!$C:$C,0))*10000+G3503</f>
        <v>11963096</v>
      </c>
      <c r="C3503" s="16" t="s">
        <v>4289</v>
      </c>
      <c r="D3503" s="16" t="s">
        <v>105</v>
      </c>
      <c r="E3503" s="16" t="s">
        <v>351</v>
      </c>
      <c r="F3503" s="16" t="s">
        <v>1777</v>
      </c>
      <c r="G3503" s="16">
        <v>96</v>
      </c>
      <c r="I3503" s="16">
        <v>60</v>
      </c>
      <c r="J3503" t="str">
        <f t="shared" si="56"/>
        <v>大类_玄品炼虚丹药</v>
      </c>
      <c r="K3503" s="16" t="s">
        <v>337</v>
      </c>
      <c r="L3503" s="16">
        <v>1</v>
      </c>
      <c r="M3503" s="16" t="s">
        <v>1777</v>
      </c>
      <c r="O3503" s="16">
        <v>0</v>
      </c>
      <c r="P3503" s="16" t="b">
        <v>1</v>
      </c>
      <c r="R3503" s="16" t="b">
        <v>0</v>
      </c>
      <c r="S3503" s="16">
        <v>1</v>
      </c>
      <c r="T3503" s="16" t="s">
        <v>91</v>
      </c>
      <c r="U3503" s="16">
        <v>999</v>
      </c>
      <c r="V3503" s="16" t="s">
        <v>1778</v>
      </c>
      <c r="W3503" s="16">
        <v>31963096</v>
      </c>
      <c r="Y3503" s="16" t="inlineStr">
        <is>
          <t>炼虚境玄品丹药。免暴击率+2%，持续1080现实秒。</t>
        </is>
      </c>
      <c r="Z3503" s="16" t="inlineStr">
        <is>
          <t>|cff00FF00“定神可减会心之险，天佑可助守御之判；不以此丹许免控。凉剂自有其宜，须量药力与丹毒而用。”——《定神守御录》|r</t>
        </is>
      </c>
      <c r="AA3503" t="str" s="16">
        <v>炼丹可得。</v>
      </c>
      <c r="AB3503">
        <v>11921096</v>
      </c>
      <c r="AC3503" s="16" t="s">
        <v>1781</v>
      </c>
      <c r="AD3503" s="16">
        <v>40003</v>
      </c>
      <c r="AF3503">
        <v>70003</v>
      </c>
      <c r="AH3503">
        <v>150000</v>
      </c>
      <c r="AI3503" s="16" t="s">
        <v>1777</v>
      </c>
      <c r="AJ3503" s="16" t="s">
        <v>1777</v>
      </c>
      <c r="AK3503" s="16" t="s">
        <v>351</v>
      </c>
    </row>
    <row r="3504" spans="2:37">
      <c r="B3504" s="16" t="n">
        <f>10000000+INDEX(编号表!$B:$B,MATCH(F3504,编号表!$A:$A,0))*100000+INDEX(编号表!$F:$F,MATCH(D3504,编号表!$E:$E,0))*1000+INDEX(编号表!$D:$D,MATCH(E3504,编号表!$C:$C,0))*10000+G3504</f>
        <v>11964096</v>
      </c>
      <c r="C3504" s="16" t="s">
        <v>4289</v>
      </c>
      <c r="D3504" s="16" t="s">
        <v>108</v>
      </c>
      <c r="E3504" s="16" t="s">
        <v>351</v>
      </c>
      <c r="F3504" s="16" t="s">
        <v>1777</v>
      </c>
      <c r="G3504" s="16">
        <v>96</v>
      </c>
      <c r="I3504" s="16">
        <v>60</v>
      </c>
      <c r="J3504" t="str">
        <f t="shared" si="56"/>
        <v>大类_仙品炼虚丹药</v>
      </c>
      <c r="K3504" s="16" t="s">
        <v>337</v>
      </c>
      <c r="L3504" s="16">
        <v>1</v>
      </c>
      <c r="M3504" s="16" t="s">
        <v>1777</v>
      </c>
      <c r="O3504" s="16">
        <v>0</v>
      </c>
      <c r="P3504" s="16" t="b">
        <v>1</v>
      </c>
      <c r="R3504" s="16" t="b">
        <v>0</v>
      </c>
      <c r="S3504" s="16">
        <v>1</v>
      </c>
      <c r="T3504" s="16" t="s">
        <v>91</v>
      </c>
      <c r="U3504" s="16">
        <v>999</v>
      </c>
      <c r="V3504" s="16" t="s">
        <v>1778</v>
      </c>
      <c r="W3504" s="16">
        <v>31964096</v>
      </c>
      <c r="Y3504" s="16" t="inlineStr">
        <is>
          <t>炼虚境仙品丹药。免暴击率+2%，持续1944现实秒。</t>
        </is>
      </c>
      <c r="Z3504" s="16" t="inlineStr">
        <is>
          <t>|cff00FF00“定神可减会心之险，天佑可助守御之判；不以此丹许免控。凉剂自有其宜，须量药力与丹毒而用。”——《定神守御录》|r</t>
        </is>
      </c>
      <c r="AA3504" t="str" s="16">
        <v>炼丹可得。</v>
      </c>
      <c r="AB3504">
        <v>11921096</v>
      </c>
      <c r="AC3504" s="16" t="s">
        <v>1781</v>
      </c>
      <c r="AD3504" s="16">
        <v>40004</v>
      </c>
      <c r="AF3504">
        <v>70004</v>
      </c>
      <c r="AH3504">
        <v>750000</v>
      </c>
      <c r="AI3504" s="16" t="s">
        <v>1777</v>
      </c>
      <c r="AJ3504" s="16" t="s">
        <v>1777</v>
      </c>
      <c r="AK3504" s="16" t="s">
        <v>351</v>
      </c>
    </row>
    <row r="3505" spans="2:37">
      <c r="B3505" s="16" t="n">
        <f>10000000+INDEX(编号表!$B:$B,MATCH(F3505,编号表!$A:$A,0))*100000+INDEX(编号表!$F:$F,MATCH(D3505,编号表!$E:$E,0))*1000+INDEX(编号表!$D:$D,MATCH(E3505,编号表!$C:$C,0))*10000+G3505</f>
        <v>11962097</v>
      </c>
      <c r="C3505" s="16" t="s">
        <v>4293</v>
      </c>
      <c r="D3505" s="16" t="s">
        <v>102</v>
      </c>
      <c r="E3505" s="16" t="s">
        <v>351</v>
      </c>
      <c r="F3505" s="16" t="s">
        <v>1777</v>
      </c>
      <c r="G3505" s="16">
        <v>97</v>
      </c>
      <c r="I3505" s="16">
        <v>60</v>
      </c>
      <c r="J3505" t="str">
        <f t="shared" si="56"/>
        <v>大类_灵品炼虚丹药</v>
      </c>
      <c r="K3505" s="16" t="s">
        <v>337</v>
      </c>
      <c r="L3505" s="16">
        <v>1</v>
      </c>
      <c r="M3505" s="16" t="s">
        <v>1777</v>
      </c>
      <c r="O3505" s="16">
        <v>0</v>
      </c>
      <c r="P3505" s="16" t="b">
        <v>1</v>
      </c>
      <c r="R3505" s="16" t="b">
        <v>0</v>
      </c>
      <c r="S3505" s="16">
        <v>1</v>
      </c>
      <c r="T3505" s="16" t="s">
        <v>91</v>
      </c>
      <c r="U3505" s="16">
        <v>999</v>
      </c>
      <c r="V3505" s="16" t="s">
        <v>1778</v>
      </c>
      <c r="W3505" s="16">
        <v>31962097</v>
      </c>
      <c r="Y3505" s="16" t="inlineStr">
        <is>
          <t>炼虚境灵品丹药。免暴击率+1.5%；天佑+1档，持续600现实秒。</t>
        </is>
      </c>
      <c r="Z3505" s="16" t="inlineStr">
        <is>
          <t>|cff00FF00“定神可减会心之险，天佑可助守御之判；不以此丹许免控。平剂自有其宜，须量药力与丹毒而用。”——《定神守御录》|r</t>
        </is>
      </c>
      <c r="AA3505" t="str" s="16">
        <v>炼丹可得。</v>
      </c>
      <c r="AB3505">
        <v>11921097</v>
      </c>
      <c r="AC3505" s="16" t="s">
        <v>1781</v>
      </c>
      <c r="AD3505" s="16">
        <v>40002</v>
      </c>
      <c r="AF3505">
        <v>70002</v>
      </c>
      <c r="AH3505">
        <v>37500</v>
      </c>
      <c r="AI3505" s="16" t="s">
        <v>1777</v>
      </c>
      <c r="AJ3505" s="16" t="s">
        <v>1777</v>
      </c>
      <c r="AK3505" s="16" t="s">
        <v>351</v>
      </c>
    </row>
    <row r="3506" spans="2:37">
      <c r="B3506" s="16" t="n">
        <f>10000000+INDEX(编号表!$B:$B,MATCH(F3506,编号表!$A:$A,0))*100000+INDEX(编号表!$F:$F,MATCH(D3506,编号表!$E:$E,0))*1000+INDEX(编号表!$D:$D,MATCH(E3506,编号表!$C:$C,0))*10000+G3506</f>
        <v>11963097</v>
      </c>
      <c r="C3506" s="16" t="s">
        <v>4293</v>
      </c>
      <c r="D3506" s="16" t="s">
        <v>105</v>
      </c>
      <c r="E3506" s="16" t="s">
        <v>351</v>
      </c>
      <c r="F3506" s="16" t="s">
        <v>1777</v>
      </c>
      <c r="G3506" s="16">
        <v>97</v>
      </c>
      <c r="I3506" s="16">
        <v>60</v>
      </c>
      <c r="J3506" t="str">
        <f t="shared" si="56"/>
        <v>大类_玄品炼虚丹药</v>
      </c>
      <c r="K3506" s="16" t="s">
        <v>337</v>
      </c>
      <c r="L3506" s="16">
        <v>1</v>
      </c>
      <c r="M3506" s="16" t="s">
        <v>1777</v>
      </c>
      <c r="O3506" s="16">
        <v>0</v>
      </c>
      <c r="P3506" s="16" t="b">
        <v>1</v>
      </c>
      <c r="R3506" s="16" t="b">
        <v>0</v>
      </c>
      <c r="S3506" s="16">
        <v>1</v>
      </c>
      <c r="T3506" s="16" t="s">
        <v>91</v>
      </c>
      <c r="U3506" s="16">
        <v>999</v>
      </c>
      <c r="V3506" s="16" t="s">
        <v>1778</v>
      </c>
      <c r="W3506" s="16">
        <v>31963097</v>
      </c>
      <c r="Y3506" s="16" t="inlineStr">
        <is>
          <t>炼虚境玄品丹药。免暴击率+1.5%；天佑+1档，持续1080现实秒。</t>
        </is>
      </c>
      <c r="Z3506" s="16" t="inlineStr">
        <is>
          <t>|cff00FF00“定神可减会心之险，天佑可助守御之判；不以此丹许免控。平剂自有其宜，须量药力与丹毒而用。”——《定神守御录》|r</t>
        </is>
      </c>
      <c r="AA3506" t="str" s="16">
        <v>炼丹可得。</v>
      </c>
      <c r="AB3506">
        <v>11921097</v>
      </c>
      <c r="AC3506" s="16" t="s">
        <v>1781</v>
      </c>
      <c r="AD3506" s="16">
        <v>40003</v>
      </c>
      <c r="AF3506">
        <v>70003</v>
      </c>
      <c r="AH3506">
        <v>150000</v>
      </c>
      <c r="AI3506" s="16" t="s">
        <v>1777</v>
      </c>
      <c r="AJ3506" s="16" t="s">
        <v>1777</v>
      </c>
      <c r="AK3506" s="16" t="s">
        <v>351</v>
      </c>
    </row>
    <row r="3507" spans="2:37">
      <c r="B3507" s="16" t="n">
        <f>10000000+INDEX(编号表!$B:$B,MATCH(F3507,编号表!$A:$A,0))*100000+INDEX(编号表!$F:$F,MATCH(D3507,编号表!$E:$E,0))*1000+INDEX(编号表!$D:$D,MATCH(E3507,编号表!$C:$C,0))*10000+G3507</f>
        <v>11964097</v>
      </c>
      <c r="C3507" s="16" t="s">
        <v>4293</v>
      </c>
      <c r="D3507" s="16" t="s">
        <v>108</v>
      </c>
      <c r="E3507" s="16" t="s">
        <v>351</v>
      </c>
      <c r="F3507" s="16" t="s">
        <v>1777</v>
      </c>
      <c r="G3507" s="16">
        <v>97</v>
      </c>
      <c r="I3507" s="16">
        <v>60</v>
      </c>
      <c r="J3507" t="str">
        <f t="shared" ref="J3507:J3570" si="57">"大类_"&amp;D3507&amp;E3507&amp;F3507</f>
        <v>大类_仙品炼虚丹药</v>
      </c>
      <c r="K3507" s="16" t="s">
        <v>337</v>
      </c>
      <c r="L3507" s="16">
        <v>1</v>
      </c>
      <c r="M3507" s="16" t="s">
        <v>1777</v>
      </c>
      <c r="O3507" s="16">
        <v>0</v>
      </c>
      <c r="P3507" s="16" t="b">
        <v>1</v>
      </c>
      <c r="R3507" s="16" t="b">
        <v>0</v>
      </c>
      <c r="S3507" s="16">
        <v>1</v>
      </c>
      <c r="T3507" s="16" t="s">
        <v>91</v>
      </c>
      <c r="U3507" s="16">
        <v>999</v>
      </c>
      <c r="V3507" s="16" t="s">
        <v>1778</v>
      </c>
      <c r="W3507" s="16">
        <v>31964097</v>
      </c>
      <c r="Y3507" s="16" t="inlineStr">
        <is>
          <t>炼虚境仙品丹药。免暴击率+1.5%；天佑+1档，持续1944现实秒。</t>
        </is>
      </c>
      <c r="Z3507" s="16" t="inlineStr">
        <is>
          <t>|cff00FF00“定神可减会心之险，天佑可助守御之判；不以此丹许免控。平剂自有其宜，须量药力与丹毒而用。”——《定神守御录》|r</t>
        </is>
      </c>
      <c r="AA3507" t="str" s="16">
        <v>炼丹可得。</v>
      </c>
      <c r="AB3507">
        <v>11921097</v>
      </c>
      <c r="AC3507" s="16" t="s">
        <v>1781</v>
      </c>
      <c r="AD3507" s="16">
        <v>40004</v>
      </c>
      <c r="AF3507">
        <v>70004</v>
      </c>
      <c r="AH3507">
        <v>750000</v>
      </c>
      <c r="AI3507" s="16" t="s">
        <v>1777</v>
      </c>
      <c r="AJ3507" s="16" t="s">
        <v>1777</v>
      </c>
      <c r="AK3507" s="16" t="s">
        <v>351</v>
      </c>
    </row>
    <row r="3508" spans="2:37">
      <c r="B3508" s="16" t="n">
        <f>10000000+INDEX(编号表!$B:$B,MATCH(F3508,编号表!$A:$A,0))*100000+INDEX(编号表!$F:$F,MATCH(D3508,编号表!$E:$E,0))*1000+INDEX(编号表!$D:$D,MATCH(E3508,编号表!$C:$C,0))*10000+G3508</f>
        <v>11962098</v>
      </c>
      <c r="C3508" s="16" t="s">
        <v>4297</v>
      </c>
      <c r="D3508" s="16" t="s">
        <v>102</v>
      </c>
      <c r="E3508" s="16" t="s">
        <v>351</v>
      </c>
      <c r="F3508" s="16" t="s">
        <v>1777</v>
      </c>
      <c r="G3508" s="16">
        <v>98</v>
      </c>
      <c r="I3508" s="16">
        <v>60</v>
      </c>
      <c r="J3508" t="str">
        <f t="shared" si="57"/>
        <v>大类_灵品炼虚丹药</v>
      </c>
      <c r="K3508" s="16" t="s">
        <v>337</v>
      </c>
      <c r="L3508" s="16">
        <v>1</v>
      </c>
      <c r="M3508" s="16" t="s">
        <v>1777</v>
      </c>
      <c r="O3508" s="16">
        <v>0</v>
      </c>
      <c r="P3508" s="16" t="b">
        <v>1</v>
      </c>
      <c r="R3508" s="16" t="b">
        <v>0</v>
      </c>
      <c r="S3508" s="16">
        <v>1</v>
      </c>
      <c r="T3508" s="16" t="s">
        <v>91</v>
      </c>
      <c r="U3508" s="16">
        <v>999</v>
      </c>
      <c r="V3508" s="16" t="s">
        <v>1778</v>
      </c>
      <c r="W3508" s="16">
        <v>31962098</v>
      </c>
      <c r="Y3508" s="16" t="inlineStr">
        <is>
          <t>炼虚境灵品丹药。天佑+1档，持续600现实秒。</t>
        </is>
      </c>
      <c r="Z3508" s="16" t="inlineStr">
        <is>
          <t>|cff00FF00“定神可减会心之险，天佑可助守御之判；不以此丹许免控。温剂自有其宜，须量药力与丹毒而用。”——《定神守御录》|r</t>
        </is>
      </c>
      <c r="AA3508" t="str" s="16">
        <v>炼丹可得。</v>
      </c>
      <c r="AB3508">
        <v>11921098</v>
      </c>
      <c r="AC3508" s="16" t="s">
        <v>1781</v>
      </c>
      <c r="AD3508" s="16">
        <v>40002</v>
      </c>
      <c r="AF3508">
        <v>70002</v>
      </c>
      <c r="AH3508">
        <v>37500</v>
      </c>
      <c r="AI3508" s="16" t="s">
        <v>1777</v>
      </c>
      <c r="AJ3508" s="16" t="s">
        <v>1777</v>
      </c>
      <c r="AK3508" s="16" t="s">
        <v>351</v>
      </c>
    </row>
    <row r="3509" spans="2:37">
      <c r="B3509" s="16" t="n">
        <f>10000000+INDEX(编号表!$B:$B,MATCH(F3509,编号表!$A:$A,0))*100000+INDEX(编号表!$F:$F,MATCH(D3509,编号表!$E:$E,0))*1000+INDEX(编号表!$D:$D,MATCH(E3509,编号表!$C:$C,0))*10000+G3509</f>
        <v>11963098</v>
      </c>
      <c r="C3509" s="16" t="s">
        <v>4297</v>
      </c>
      <c r="D3509" s="16" t="s">
        <v>105</v>
      </c>
      <c r="E3509" s="16" t="s">
        <v>351</v>
      </c>
      <c r="F3509" s="16" t="s">
        <v>1777</v>
      </c>
      <c r="G3509" s="16">
        <v>98</v>
      </c>
      <c r="I3509" s="16">
        <v>60</v>
      </c>
      <c r="J3509" t="str">
        <f t="shared" si="57"/>
        <v>大类_玄品炼虚丹药</v>
      </c>
      <c r="K3509" s="16" t="s">
        <v>337</v>
      </c>
      <c r="L3509" s="16">
        <v>1</v>
      </c>
      <c r="M3509" s="16" t="s">
        <v>1777</v>
      </c>
      <c r="O3509" s="16">
        <v>0</v>
      </c>
      <c r="P3509" s="16" t="b">
        <v>1</v>
      </c>
      <c r="R3509" s="16" t="b">
        <v>0</v>
      </c>
      <c r="S3509" s="16">
        <v>1</v>
      </c>
      <c r="T3509" s="16" t="s">
        <v>91</v>
      </c>
      <c r="U3509" s="16">
        <v>999</v>
      </c>
      <c r="V3509" s="16" t="s">
        <v>1778</v>
      </c>
      <c r="W3509" s="16">
        <v>31963098</v>
      </c>
      <c r="Y3509" s="16" t="inlineStr">
        <is>
          <t>炼虚境玄品丹药。天佑+1档，持续1080现实秒。</t>
        </is>
      </c>
      <c r="Z3509" s="16" t="inlineStr">
        <is>
          <t>|cff00FF00“定神可减会心之险，天佑可助守御之判；不以此丹许免控。温剂自有其宜，须量药力与丹毒而用。”——《定神守御录》|r</t>
        </is>
      </c>
      <c r="AA3509" t="str" s="16">
        <v>炼丹可得。</v>
      </c>
      <c r="AB3509">
        <v>11921098</v>
      </c>
      <c r="AC3509" s="16" t="s">
        <v>1781</v>
      </c>
      <c r="AD3509" s="16">
        <v>40003</v>
      </c>
      <c r="AF3509">
        <v>70003</v>
      </c>
      <c r="AH3509">
        <v>150000</v>
      </c>
      <c r="AI3509" s="16" t="s">
        <v>1777</v>
      </c>
      <c r="AJ3509" s="16" t="s">
        <v>1777</v>
      </c>
      <c r="AK3509" s="16" t="s">
        <v>351</v>
      </c>
    </row>
    <row r="3510" spans="2:37">
      <c r="B3510" s="16" t="n">
        <f>10000000+INDEX(编号表!$B:$B,MATCH(F3510,编号表!$A:$A,0))*100000+INDEX(编号表!$F:$F,MATCH(D3510,编号表!$E:$E,0))*1000+INDEX(编号表!$D:$D,MATCH(E3510,编号表!$C:$C,0))*10000+G3510</f>
        <v>11964098</v>
      </c>
      <c r="C3510" s="16" t="s">
        <v>4297</v>
      </c>
      <c r="D3510" s="16" t="s">
        <v>108</v>
      </c>
      <c r="E3510" s="16" t="s">
        <v>351</v>
      </c>
      <c r="F3510" s="16" t="s">
        <v>1777</v>
      </c>
      <c r="G3510" s="16">
        <v>98</v>
      </c>
      <c r="I3510" s="16">
        <v>60</v>
      </c>
      <c r="J3510" t="str">
        <f t="shared" si="57"/>
        <v>大类_仙品炼虚丹药</v>
      </c>
      <c r="K3510" s="16" t="s">
        <v>337</v>
      </c>
      <c r="L3510" s="16">
        <v>1</v>
      </c>
      <c r="M3510" s="16" t="s">
        <v>1777</v>
      </c>
      <c r="O3510" s="16">
        <v>0</v>
      </c>
      <c r="P3510" s="16" t="b">
        <v>1</v>
      </c>
      <c r="R3510" s="16" t="b">
        <v>0</v>
      </c>
      <c r="S3510" s="16">
        <v>1</v>
      </c>
      <c r="T3510" s="16" t="s">
        <v>91</v>
      </c>
      <c r="U3510" s="16">
        <v>999</v>
      </c>
      <c r="V3510" s="16" t="s">
        <v>1778</v>
      </c>
      <c r="W3510" s="16">
        <v>31964098</v>
      </c>
      <c r="Y3510" s="16" t="inlineStr">
        <is>
          <t>炼虚境仙品丹药。天佑+1档，持续1944现实秒。</t>
        </is>
      </c>
      <c r="Z3510" s="16" t="inlineStr">
        <is>
          <t>|cff00FF00“定神可减会心之险，天佑可助守御之判；不以此丹许免控。温剂自有其宜，须量药力与丹毒而用。”——《定神守御录》|r</t>
        </is>
      </c>
      <c r="AA3510" t="str" s="16">
        <v>炼丹可得。</v>
      </c>
      <c r="AB3510">
        <v>11921098</v>
      </c>
      <c r="AC3510" s="16" t="s">
        <v>1781</v>
      </c>
      <c r="AD3510" s="16">
        <v>40004</v>
      </c>
      <c r="AF3510">
        <v>70004</v>
      </c>
      <c r="AH3510">
        <v>750000</v>
      </c>
      <c r="AI3510" s="16" t="s">
        <v>1777</v>
      </c>
      <c r="AJ3510" s="16" t="s">
        <v>1777</v>
      </c>
      <c r="AK3510" s="16" t="s">
        <v>351</v>
      </c>
    </row>
    <row r="3511" spans="2:37">
      <c r="B3511" s="16" t="n">
        <f>10000000+INDEX(编号表!$B:$B,MATCH(F3511,编号表!$A:$A,0))*100000+INDEX(编号表!$F:$F,MATCH(D3511,编号表!$E:$E,0))*1000+INDEX(编号表!$D:$D,MATCH(E3511,编号表!$C:$C,0))*10000+G3511</f>
        <v>11962099</v>
      </c>
      <c r="C3511" s="16" t="s">
        <v>4301</v>
      </c>
      <c r="D3511" s="16" t="s">
        <v>102</v>
      </c>
      <c r="E3511" s="16" t="s">
        <v>351</v>
      </c>
      <c r="F3511" s="16" t="s">
        <v>1777</v>
      </c>
      <c r="G3511" s="16">
        <v>99</v>
      </c>
      <c r="I3511" s="16">
        <v>60</v>
      </c>
      <c r="J3511" t="str">
        <f t="shared" si="57"/>
        <v>大类_灵品炼虚丹药</v>
      </c>
      <c r="K3511" s="16" t="s">
        <v>337</v>
      </c>
      <c r="L3511" s="16">
        <v>1</v>
      </c>
      <c r="M3511" s="16" t="s">
        <v>1777</v>
      </c>
      <c r="O3511" s="16">
        <v>0</v>
      </c>
      <c r="P3511" s="16" t="b">
        <v>1</v>
      </c>
      <c r="R3511" s="16" t="b">
        <v>0</v>
      </c>
      <c r="S3511" s="16">
        <v>1</v>
      </c>
      <c r="T3511" s="16" t="s">
        <v>91</v>
      </c>
      <c r="U3511" s="16">
        <v>999</v>
      </c>
      <c r="V3511" s="16" t="s">
        <v>1778</v>
      </c>
      <c r="W3511" s="16">
        <v>31962099</v>
      </c>
      <c r="Y3511" s="16" t="inlineStr">
        <is>
          <t>炼虚境灵品丹药。天佑+2档，持续600现实秒。</t>
        </is>
      </c>
      <c r="Z3511" s="16" t="inlineStr">
        <is>
          <t>|cff00FF00“定神可减会心之险，天佑可助守御之判；不以此丹许免控。热剂自有其宜，须量药力与丹毒而用。”——《定神守御录》|r</t>
        </is>
      </c>
      <c r="AA3511" t="str" s="16">
        <v>炼丹可得。</v>
      </c>
      <c r="AB3511">
        <v>11921099</v>
      </c>
      <c r="AC3511" s="16" t="s">
        <v>1781</v>
      </c>
      <c r="AD3511" s="16">
        <v>40002</v>
      </c>
      <c r="AF3511">
        <v>70002</v>
      </c>
      <c r="AH3511">
        <v>37500</v>
      </c>
      <c r="AI3511" s="16" t="s">
        <v>1777</v>
      </c>
      <c r="AJ3511" s="16" t="s">
        <v>1777</v>
      </c>
      <c r="AK3511" s="16" t="s">
        <v>351</v>
      </c>
    </row>
    <row r="3512" spans="2:37">
      <c r="B3512" s="16" t="n">
        <f>10000000+INDEX(编号表!$B:$B,MATCH(F3512,编号表!$A:$A,0))*100000+INDEX(编号表!$F:$F,MATCH(D3512,编号表!$E:$E,0))*1000+INDEX(编号表!$D:$D,MATCH(E3512,编号表!$C:$C,0))*10000+G3512</f>
        <v>11963099</v>
      </c>
      <c r="C3512" s="16" t="s">
        <v>4301</v>
      </c>
      <c r="D3512" s="16" t="s">
        <v>105</v>
      </c>
      <c r="E3512" s="16" t="s">
        <v>351</v>
      </c>
      <c r="F3512" s="16" t="s">
        <v>1777</v>
      </c>
      <c r="G3512" s="16">
        <v>99</v>
      </c>
      <c r="I3512" s="16">
        <v>60</v>
      </c>
      <c r="J3512" t="str">
        <f t="shared" si="57"/>
        <v>大类_玄品炼虚丹药</v>
      </c>
      <c r="K3512" s="16" t="s">
        <v>337</v>
      </c>
      <c r="L3512" s="16">
        <v>1</v>
      </c>
      <c r="M3512" s="16" t="s">
        <v>1777</v>
      </c>
      <c r="O3512" s="16">
        <v>0</v>
      </c>
      <c r="P3512" s="16" t="b">
        <v>1</v>
      </c>
      <c r="R3512" s="16" t="b">
        <v>0</v>
      </c>
      <c r="S3512" s="16">
        <v>1</v>
      </c>
      <c r="T3512" s="16" t="s">
        <v>91</v>
      </c>
      <c r="U3512" s="16">
        <v>999</v>
      </c>
      <c r="V3512" s="16" t="s">
        <v>1778</v>
      </c>
      <c r="W3512" s="16">
        <v>31963099</v>
      </c>
      <c r="Y3512" s="16" t="inlineStr">
        <is>
          <t>炼虚境玄品丹药。天佑+2档，持续1080现实秒。</t>
        </is>
      </c>
      <c r="Z3512" s="16" t="inlineStr">
        <is>
          <t>|cff00FF00“定神可减会心之险，天佑可助守御之判；不以此丹许免控。热剂自有其宜，须量药力与丹毒而用。”——《定神守御录》|r</t>
        </is>
      </c>
      <c r="AA3512" t="str" s="16">
        <v>炼丹可得。</v>
      </c>
      <c r="AB3512">
        <v>11921099</v>
      </c>
      <c r="AC3512" s="16" t="s">
        <v>1781</v>
      </c>
      <c r="AD3512" s="16">
        <v>40003</v>
      </c>
      <c r="AF3512">
        <v>70003</v>
      </c>
      <c r="AH3512">
        <v>150000</v>
      </c>
      <c r="AI3512" s="16" t="s">
        <v>1777</v>
      </c>
      <c r="AJ3512" s="16" t="s">
        <v>1777</v>
      </c>
      <c r="AK3512" s="16" t="s">
        <v>351</v>
      </c>
    </row>
    <row r="3513" spans="2:37">
      <c r="B3513" s="16" t="n">
        <f>10000000+INDEX(编号表!$B:$B,MATCH(F3513,编号表!$A:$A,0))*100000+INDEX(编号表!$F:$F,MATCH(D3513,编号表!$E:$E,0))*1000+INDEX(编号表!$D:$D,MATCH(E3513,编号表!$C:$C,0))*10000+G3513</f>
        <v>11964099</v>
      </c>
      <c r="C3513" s="16" t="s">
        <v>4301</v>
      </c>
      <c r="D3513" s="16" t="s">
        <v>108</v>
      </c>
      <c r="E3513" s="16" t="s">
        <v>351</v>
      </c>
      <c r="F3513" s="16" t="s">
        <v>1777</v>
      </c>
      <c r="G3513" s="16">
        <v>99</v>
      </c>
      <c r="I3513" s="16">
        <v>60</v>
      </c>
      <c r="J3513" t="str">
        <f t="shared" si="57"/>
        <v>大类_仙品炼虚丹药</v>
      </c>
      <c r="K3513" s="16" t="s">
        <v>337</v>
      </c>
      <c r="L3513" s="16">
        <v>1</v>
      </c>
      <c r="M3513" s="16" t="s">
        <v>1777</v>
      </c>
      <c r="O3513" s="16">
        <v>0</v>
      </c>
      <c r="P3513" s="16" t="b">
        <v>1</v>
      </c>
      <c r="R3513" s="16" t="b">
        <v>0</v>
      </c>
      <c r="S3513" s="16">
        <v>1</v>
      </c>
      <c r="T3513" s="16" t="s">
        <v>91</v>
      </c>
      <c r="U3513" s="16">
        <v>999</v>
      </c>
      <c r="V3513" s="16" t="s">
        <v>1778</v>
      </c>
      <c r="W3513" s="16">
        <v>31964099</v>
      </c>
      <c r="Y3513" s="16" t="inlineStr">
        <is>
          <t>炼虚境仙品丹药。天佑+2档，持续1944现实秒。</t>
        </is>
      </c>
      <c r="Z3513" s="16" t="inlineStr">
        <is>
          <t>|cff00FF00“定神可减会心之险，天佑可助守御之判；不以此丹许免控。热剂自有其宜，须量药力与丹毒而用。”——《定神守御录》|r</t>
        </is>
      </c>
      <c r="AA3513" t="str" s="16">
        <v>炼丹可得。</v>
      </c>
      <c r="AB3513">
        <v>11921099</v>
      </c>
      <c r="AC3513" s="16" t="s">
        <v>1781</v>
      </c>
      <c r="AD3513" s="16">
        <v>40004</v>
      </c>
      <c r="AF3513">
        <v>70004</v>
      </c>
      <c r="AH3513">
        <v>750000</v>
      </c>
      <c r="AI3513" s="16" t="s">
        <v>1777</v>
      </c>
      <c r="AJ3513" s="16" t="s">
        <v>1777</v>
      </c>
      <c r="AK3513" s="16" t="s">
        <v>351</v>
      </c>
    </row>
    <row r="3514" spans="2:37">
      <c r="B3514" s="16" t="n">
        <f>10000000+INDEX(编号表!$B:$B,MATCH(F3514,编号表!$A:$A,0))*100000+INDEX(编号表!$F:$F,MATCH(D3514,编号表!$E:$E,0))*1000+INDEX(编号表!$D:$D,MATCH(E3514,编号表!$C:$C,0))*10000+G3514</f>
        <v>11962100</v>
      </c>
      <c r="C3514" s="16" t="s">
        <v>4305</v>
      </c>
      <c r="D3514" s="16" t="s">
        <v>102</v>
      </c>
      <c r="E3514" s="16" t="s">
        <v>351</v>
      </c>
      <c r="F3514" s="16" t="s">
        <v>1777</v>
      </c>
      <c r="G3514" s="16">
        <v>100</v>
      </c>
      <c r="I3514" s="16">
        <v>60</v>
      </c>
      <c r="J3514" t="str">
        <f t="shared" si="57"/>
        <v>大类_灵品炼虚丹药</v>
      </c>
      <c r="K3514" s="16" t="s">
        <v>337</v>
      </c>
      <c r="L3514" s="16">
        <v>1</v>
      </c>
      <c r="M3514" s="16" t="s">
        <v>1777</v>
      </c>
      <c r="O3514" s="16">
        <v>0</v>
      </c>
      <c r="P3514" s="16" t="b">
        <v>1</v>
      </c>
      <c r="R3514" s="16" t="b">
        <v>0</v>
      </c>
      <c r="S3514" s="16">
        <v>1</v>
      </c>
      <c r="T3514" s="16" t="s">
        <v>91</v>
      </c>
      <c r="U3514" s="16">
        <v>999</v>
      </c>
      <c r="V3514" s="16" t="s">
        <v>1778</v>
      </c>
      <c r="W3514" s="16">
        <v>31962100</v>
      </c>
      <c r="Y3514" s="16" t="inlineStr">
        <is>
          <t>炼虚境灵品丹药。清除对应味池杂质总量1907064点，按300现实秒的经过时间线性结算（操作时补结差额）。</t>
        </is>
      </c>
      <c r="Z3514" s="16" t="inlineStr">
        <is>
          <t>|cff00FF00“血肉积浊，须以澄净；此丹清浊，不兼疗伤。寒剂自有其宜，须量药力与丹毒而用。”——《血肉澄浊录》|r</t>
        </is>
      </c>
      <c r="AA3514" t="str" s="16">
        <v>炼丹可得。</v>
      </c>
      <c r="AB3514">
        <v>11921100</v>
      </c>
      <c r="AC3514" s="16" t="s">
        <v>1781</v>
      </c>
      <c r="AD3514" s="16">
        <v>40002</v>
      </c>
      <c r="AF3514">
        <v>70002</v>
      </c>
      <c r="AH3514">
        <v>37500</v>
      </c>
      <c r="AI3514" s="16" t="s">
        <v>1777</v>
      </c>
      <c r="AJ3514" s="16" t="s">
        <v>1777</v>
      </c>
      <c r="AK3514" s="16" t="s">
        <v>351</v>
      </c>
    </row>
    <row r="3515" spans="2:37">
      <c r="B3515" s="16" t="n">
        <f>10000000+INDEX(编号表!$B:$B,MATCH(F3515,编号表!$A:$A,0))*100000+INDEX(编号表!$F:$F,MATCH(D3515,编号表!$E:$E,0))*1000+INDEX(编号表!$D:$D,MATCH(E3515,编号表!$C:$C,0))*10000+G3515</f>
        <v>11963100</v>
      </c>
      <c r="C3515" s="16" t="s">
        <v>4305</v>
      </c>
      <c r="D3515" s="16" t="s">
        <v>105</v>
      </c>
      <c r="E3515" s="16" t="s">
        <v>351</v>
      </c>
      <c r="F3515" s="16" t="s">
        <v>1777</v>
      </c>
      <c r="G3515" s="16">
        <v>100</v>
      </c>
      <c r="I3515" s="16">
        <v>60</v>
      </c>
      <c r="J3515" t="str">
        <f t="shared" si="57"/>
        <v>大类_玄品炼虚丹药</v>
      </c>
      <c r="K3515" s="16" t="s">
        <v>337</v>
      </c>
      <c r="L3515" s="16">
        <v>1</v>
      </c>
      <c r="M3515" s="16" t="s">
        <v>1777</v>
      </c>
      <c r="O3515" s="16">
        <v>0</v>
      </c>
      <c r="P3515" s="16" t="b">
        <v>1</v>
      </c>
      <c r="R3515" s="16" t="b">
        <v>0</v>
      </c>
      <c r="S3515" s="16">
        <v>1</v>
      </c>
      <c r="T3515" s="16" t="s">
        <v>91</v>
      </c>
      <c r="U3515" s="16">
        <v>999</v>
      </c>
      <c r="V3515" s="16" t="s">
        <v>1778</v>
      </c>
      <c r="W3515" s="16">
        <v>31963100</v>
      </c>
      <c r="Y3515" s="16" t="inlineStr">
        <is>
          <t>炼虚境玄品丹药。清除对应味池杂质总量3292730点，按300现实秒的经过时间线性结算（操作时补结差额）。</t>
        </is>
      </c>
      <c r="Z3515" s="16" t="inlineStr">
        <is>
          <t>|cff00FF00“血肉积浊，须以澄净；此丹清浊，不兼疗伤。寒剂自有其宜，须量药力与丹毒而用。”——《血肉澄浊录》|r</t>
        </is>
      </c>
      <c r="AA3515" t="str" s="16">
        <v>炼丹可得。</v>
      </c>
      <c r="AB3515">
        <v>11921100</v>
      </c>
      <c r="AC3515" s="16" t="s">
        <v>1781</v>
      </c>
      <c r="AD3515" s="16">
        <v>40003</v>
      </c>
      <c r="AF3515">
        <v>70003</v>
      </c>
      <c r="AH3515">
        <v>150000</v>
      </c>
      <c r="AI3515" s="16" t="s">
        <v>1777</v>
      </c>
      <c r="AJ3515" s="16" t="s">
        <v>1777</v>
      </c>
      <c r="AK3515" s="16" t="s">
        <v>351</v>
      </c>
    </row>
    <row r="3516" spans="2:37">
      <c r="B3516" s="16" t="n">
        <f>10000000+INDEX(编号表!$B:$B,MATCH(F3516,编号表!$A:$A,0))*100000+INDEX(编号表!$F:$F,MATCH(D3516,编号表!$E:$E,0))*1000+INDEX(编号表!$D:$D,MATCH(E3516,编号表!$C:$C,0))*10000+G3516</f>
        <v>11964100</v>
      </c>
      <c r="C3516" s="16" t="s">
        <v>4305</v>
      </c>
      <c r="D3516" s="16" t="s">
        <v>108</v>
      </c>
      <c r="E3516" s="16" t="s">
        <v>351</v>
      </c>
      <c r="F3516" s="16" t="s">
        <v>1777</v>
      </c>
      <c r="G3516" s="16">
        <v>100</v>
      </c>
      <c r="I3516" s="16">
        <v>60</v>
      </c>
      <c r="J3516" t="str">
        <f t="shared" si="57"/>
        <v>大类_仙品炼虚丹药</v>
      </c>
      <c r="K3516" s="16" t="s">
        <v>337</v>
      </c>
      <c r="L3516" s="16">
        <v>1</v>
      </c>
      <c r="M3516" s="16" t="s">
        <v>1777</v>
      </c>
      <c r="O3516" s="16">
        <v>0</v>
      </c>
      <c r="P3516" s="16" t="b">
        <v>1</v>
      </c>
      <c r="R3516" s="16" t="b">
        <v>0</v>
      </c>
      <c r="S3516" s="16">
        <v>1</v>
      </c>
      <c r="T3516" s="16" t="s">
        <v>91</v>
      </c>
      <c r="U3516" s="16">
        <v>999</v>
      </c>
      <c r="V3516" s="16" t="s">
        <v>1778</v>
      </c>
      <c r="W3516" s="16">
        <v>31964100</v>
      </c>
      <c r="Y3516" s="16" t="inlineStr">
        <is>
          <t>炼虚境仙品丹药。清除对应味池杂质总量5786967点，按300现实秒的经过时间线性结算（操作时补结差额）。</t>
        </is>
      </c>
      <c r="Z3516" s="16" t="inlineStr">
        <is>
          <t>|cff00FF00“血肉积浊，须以澄净；此丹清浊，不兼疗伤。寒剂自有其宜，须量药力与丹毒而用。”——《血肉澄浊录》|r</t>
        </is>
      </c>
      <c r="AA3516" t="str" s="16">
        <v>炼丹可得。</v>
      </c>
      <c r="AB3516">
        <v>11921100</v>
      </c>
      <c r="AC3516" s="16" t="s">
        <v>1781</v>
      </c>
      <c r="AD3516" s="16">
        <v>40004</v>
      </c>
      <c r="AF3516">
        <v>70004</v>
      </c>
      <c r="AH3516">
        <v>750000</v>
      </c>
      <c r="AI3516" s="16" t="s">
        <v>1777</v>
      </c>
      <c r="AJ3516" s="16" t="s">
        <v>1777</v>
      </c>
      <c r="AK3516" s="16" t="s">
        <v>351</v>
      </c>
    </row>
    <row r="3517" spans="2:37">
      <c r="B3517" s="16" t="n">
        <f>10000000+INDEX(编号表!$B:$B,MATCH(F3517,编号表!$A:$A,0))*100000+INDEX(编号表!$F:$F,MATCH(D3517,编号表!$E:$E,0))*1000+INDEX(编号表!$D:$D,MATCH(E3517,编号表!$C:$C,0))*10000+G3517</f>
        <v>11962101</v>
      </c>
      <c r="C3517" s="16" t="s">
        <v>4309</v>
      </c>
      <c r="D3517" s="16" t="s">
        <v>102</v>
      </c>
      <c r="E3517" s="16" t="s">
        <v>351</v>
      </c>
      <c r="F3517" s="16" t="s">
        <v>1777</v>
      </c>
      <c r="G3517" s="16">
        <v>101</v>
      </c>
      <c r="I3517" s="16">
        <v>60</v>
      </c>
      <c r="J3517" t="str">
        <f t="shared" si="57"/>
        <v>大类_灵品炼虚丹药</v>
      </c>
      <c r="K3517" s="16" t="s">
        <v>337</v>
      </c>
      <c r="L3517" s="16">
        <v>1</v>
      </c>
      <c r="M3517" s="16" t="s">
        <v>1777</v>
      </c>
      <c r="O3517" s="16">
        <v>0</v>
      </c>
      <c r="P3517" s="16" t="b">
        <v>1</v>
      </c>
      <c r="R3517" s="16" t="b">
        <v>0</v>
      </c>
      <c r="S3517" s="16">
        <v>1</v>
      </c>
      <c r="T3517" s="16" t="s">
        <v>91</v>
      </c>
      <c r="U3517" s="16">
        <v>999</v>
      </c>
      <c r="V3517" s="16" t="s">
        <v>1778</v>
      </c>
      <c r="W3517" s="16">
        <v>31962101</v>
      </c>
      <c r="Y3517" s="16" t="inlineStr">
        <is>
          <t>炼虚境灵品丹药。清除对应味池杂质总量1141614点，按60现实秒的经过时间线性结算（操作时补结差额）。</t>
        </is>
      </c>
      <c r="Z3517" s="16" t="inlineStr">
        <is>
          <t>|cff00FF00“血肉积浊，须以澄净；此丹清浊，不兼疗伤。凉剂自有其宜，须量药力与丹毒而用。”——《血肉澄浊录》|r</t>
        </is>
      </c>
      <c r="AA3517" t="str" s="16">
        <v>炼丹可得。</v>
      </c>
      <c r="AB3517">
        <v>11921101</v>
      </c>
      <c r="AC3517" s="16" t="s">
        <v>1781</v>
      </c>
      <c r="AD3517" s="16">
        <v>40002</v>
      </c>
      <c r="AF3517">
        <v>70002</v>
      </c>
      <c r="AH3517">
        <v>37500</v>
      </c>
      <c r="AI3517" s="16" t="s">
        <v>1777</v>
      </c>
      <c r="AJ3517" s="16" t="s">
        <v>1777</v>
      </c>
      <c r="AK3517" s="16" t="s">
        <v>351</v>
      </c>
    </row>
    <row r="3518" spans="2:37">
      <c r="B3518" s="16" t="n">
        <f>10000000+INDEX(编号表!$B:$B,MATCH(F3518,编号表!$A:$A,0))*100000+INDEX(编号表!$F:$F,MATCH(D3518,编号表!$E:$E,0))*1000+INDEX(编号表!$D:$D,MATCH(E3518,编号表!$C:$C,0))*10000+G3518</f>
        <v>11963101</v>
      </c>
      <c r="C3518" s="16" t="s">
        <v>4309</v>
      </c>
      <c r="D3518" s="16" t="s">
        <v>105</v>
      </c>
      <c r="E3518" s="16" t="s">
        <v>351</v>
      </c>
      <c r="F3518" s="16" t="s">
        <v>1777</v>
      </c>
      <c r="G3518" s="16">
        <v>101</v>
      </c>
      <c r="I3518" s="16">
        <v>60</v>
      </c>
      <c r="J3518" t="str">
        <f t="shared" si="57"/>
        <v>大类_玄品炼虚丹药</v>
      </c>
      <c r="K3518" s="16" t="s">
        <v>337</v>
      </c>
      <c r="L3518" s="16">
        <v>1</v>
      </c>
      <c r="M3518" s="16" t="s">
        <v>1777</v>
      </c>
      <c r="O3518" s="16">
        <v>0</v>
      </c>
      <c r="P3518" s="16" t="b">
        <v>1</v>
      </c>
      <c r="R3518" s="16" t="b">
        <v>0</v>
      </c>
      <c r="S3518" s="16">
        <v>1</v>
      </c>
      <c r="T3518" s="16" t="s">
        <v>91</v>
      </c>
      <c r="U3518" s="16">
        <v>999</v>
      </c>
      <c r="V3518" s="16" t="s">
        <v>1778</v>
      </c>
      <c r="W3518" s="16">
        <v>31963101</v>
      </c>
      <c r="Y3518" s="16" t="inlineStr">
        <is>
          <t>炼虚境玄品丹药。清除对应味池杂质总量1897441点，按60现实秒的经过时间线性结算（操作时补结差额）。</t>
        </is>
      </c>
      <c r="Z3518" s="16" t="inlineStr">
        <is>
          <t>|cff00FF00“血肉积浊，须以澄净；此丹清浊，不兼疗伤。凉剂自有其宜，须量药力与丹毒而用。”——《血肉澄浊录》|r</t>
        </is>
      </c>
      <c r="AA3518" t="str" s="16">
        <v>炼丹可得。</v>
      </c>
      <c r="AB3518">
        <v>11921101</v>
      </c>
      <c r="AC3518" s="16" t="s">
        <v>1781</v>
      </c>
      <c r="AD3518" s="16">
        <v>40003</v>
      </c>
      <c r="AF3518">
        <v>70003</v>
      </c>
      <c r="AH3518">
        <v>150000</v>
      </c>
      <c r="AI3518" s="16" t="s">
        <v>1777</v>
      </c>
      <c r="AJ3518" s="16" t="s">
        <v>1777</v>
      </c>
      <c r="AK3518" s="16" t="s">
        <v>351</v>
      </c>
    </row>
    <row r="3519" spans="2:37">
      <c r="B3519" s="16" t="n">
        <f>10000000+INDEX(编号表!$B:$B,MATCH(F3519,编号表!$A:$A,0))*100000+INDEX(编号表!$F:$F,MATCH(D3519,编号表!$E:$E,0))*1000+INDEX(编号表!$D:$D,MATCH(E3519,编号表!$C:$C,0))*10000+G3519</f>
        <v>11964101</v>
      </c>
      <c r="C3519" s="16" t="s">
        <v>4309</v>
      </c>
      <c r="D3519" s="16" t="s">
        <v>108</v>
      </c>
      <c r="E3519" s="16" t="s">
        <v>351</v>
      </c>
      <c r="F3519" s="16" t="s">
        <v>1777</v>
      </c>
      <c r="G3519" s="16">
        <v>101</v>
      </c>
      <c r="I3519" s="16">
        <v>60</v>
      </c>
      <c r="J3519" t="str">
        <f t="shared" si="57"/>
        <v>大类_仙品炼虚丹药</v>
      </c>
      <c r="K3519" s="16" t="s">
        <v>337</v>
      </c>
      <c r="L3519" s="16">
        <v>1</v>
      </c>
      <c r="M3519" s="16" t="s">
        <v>1777</v>
      </c>
      <c r="O3519" s="16">
        <v>0</v>
      </c>
      <c r="P3519" s="16" t="b">
        <v>1</v>
      </c>
      <c r="R3519" s="16" t="b">
        <v>0</v>
      </c>
      <c r="S3519" s="16">
        <v>1</v>
      </c>
      <c r="T3519" s="16" t="s">
        <v>91</v>
      </c>
      <c r="U3519" s="16">
        <v>999</v>
      </c>
      <c r="V3519" s="16" t="s">
        <v>1778</v>
      </c>
      <c r="W3519" s="16">
        <v>31964101</v>
      </c>
      <c r="Y3519" s="16" t="inlineStr">
        <is>
          <t>炼虚境仙品丹药。清除对应味池杂质总量3257946点，按60现实秒的经过时间线性结算（操作时补结差额）。</t>
        </is>
      </c>
      <c r="Z3519" s="16" t="inlineStr">
        <is>
          <t>|cff00FF00“血肉积浊，须以澄净；此丹清浊，不兼疗伤。凉剂自有其宜，须量药力与丹毒而用。”——《血肉澄浊录》|r</t>
        </is>
      </c>
      <c r="AA3519" t="str" s="16">
        <v>炼丹可得。</v>
      </c>
      <c r="AB3519">
        <v>11921101</v>
      </c>
      <c r="AC3519" s="16" t="s">
        <v>1781</v>
      </c>
      <c r="AD3519" s="16">
        <v>40004</v>
      </c>
      <c r="AF3519">
        <v>70004</v>
      </c>
      <c r="AH3519">
        <v>750000</v>
      </c>
      <c r="AI3519" s="16" t="s">
        <v>1777</v>
      </c>
      <c r="AJ3519" s="16" t="s">
        <v>1777</v>
      </c>
      <c r="AK3519" s="16" t="s">
        <v>351</v>
      </c>
    </row>
    <row r="3520" spans="2:37">
      <c r="B3520" s="16" t="n">
        <f>10000000+INDEX(编号表!$B:$B,MATCH(F3520,编号表!$A:$A,0))*100000+INDEX(编号表!$F:$F,MATCH(D3520,编号表!$E:$E,0))*1000+INDEX(编号表!$D:$D,MATCH(E3520,编号表!$C:$C,0))*10000+G3520</f>
        <v>11962102</v>
      </c>
      <c r="C3520" s="16" t="s">
        <v>4313</v>
      </c>
      <c r="D3520" s="16" t="s">
        <v>102</v>
      </c>
      <c r="E3520" s="16" t="s">
        <v>351</v>
      </c>
      <c r="F3520" s="16" t="s">
        <v>1777</v>
      </c>
      <c r="G3520" s="16">
        <v>102</v>
      </c>
      <c r="I3520" s="16">
        <v>60</v>
      </c>
      <c r="J3520" t="str">
        <f t="shared" si="57"/>
        <v>大类_灵品炼虚丹药</v>
      </c>
      <c r="K3520" s="16" t="s">
        <v>337</v>
      </c>
      <c r="L3520" s="16">
        <v>1</v>
      </c>
      <c r="M3520" s="16" t="s">
        <v>1777</v>
      </c>
      <c r="O3520" s="16">
        <v>0</v>
      </c>
      <c r="P3520" s="16" t="b">
        <v>1</v>
      </c>
      <c r="R3520" s="16" t="b">
        <v>0</v>
      </c>
      <c r="S3520" s="16">
        <v>1</v>
      </c>
      <c r="T3520" s="16" t="s">
        <v>91</v>
      </c>
      <c r="U3520" s="16">
        <v>999</v>
      </c>
      <c r="V3520" s="16" t="s">
        <v>1778</v>
      </c>
      <c r="W3520" s="16">
        <v>31962102</v>
      </c>
      <c r="Y3520" s="16" t="inlineStr">
        <is>
          <t>炼虚境灵品丹药。清除对应味池杂质总量1399680点，按60现实秒的经过时间线性结算（操作时补结差额）。</t>
        </is>
      </c>
      <c r="Z3520" s="16" t="inlineStr">
        <is>
          <t>|cff00FF00“血肉积浊，须以澄净；此丹清浊，不兼疗伤。平剂自有其宜，须量药力与丹毒而用。”——《血肉澄浊录》|r</t>
        </is>
      </c>
      <c r="AA3520" t="str" s="16">
        <v>炼丹可得。</v>
      </c>
      <c r="AB3520">
        <v>11921102</v>
      </c>
      <c r="AC3520" s="16" t="s">
        <v>1781</v>
      </c>
      <c r="AD3520" s="16">
        <v>40002</v>
      </c>
      <c r="AF3520">
        <v>70002</v>
      </c>
      <c r="AH3520">
        <v>37500</v>
      </c>
      <c r="AI3520" s="16" t="s">
        <v>1777</v>
      </c>
      <c r="AJ3520" s="16" t="s">
        <v>1777</v>
      </c>
      <c r="AK3520" s="16" t="s">
        <v>351</v>
      </c>
    </row>
    <row r="3521" spans="2:37">
      <c r="B3521" s="16" t="n">
        <f>10000000+INDEX(编号表!$B:$B,MATCH(F3521,编号表!$A:$A,0))*100000+INDEX(编号表!$F:$F,MATCH(D3521,编号表!$E:$E,0))*1000+INDEX(编号表!$D:$D,MATCH(E3521,编号表!$C:$C,0))*10000+G3521</f>
        <v>11963102</v>
      </c>
      <c r="C3521" s="16" t="s">
        <v>4313</v>
      </c>
      <c r="D3521" s="16" t="s">
        <v>105</v>
      </c>
      <c r="E3521" s="16" t="s">
        <v>351</v>
      </c>
      <c r="F3521" s="16" t="s">
        <v>1777</v>
      </c>
      <c r="G3521" s="16">
        <v>102</v>
      </c>
      <c r="I3521" s="16">
        <v>60</v>
      </c>
      <c r="J3521" t="str">
        <f t="shared" si="57"/>
        <v>大类_玄品炼虚丹药</v>
      </c>
      <c r="K3521" s="16" t="s">
        <v>337</v>
      </c>
      <c r="L3521" s="16">
        <v>1</v>
      </c>
      <c r="M3521" s="16" t="s">
        <v>1777</v>
      </c>
      <c r="O3521" s="16">
        <v>0</v>
      </c>
      <c r="P3521" s="16" t="b">
        <v>1</v>
      </c>
      <c r="R3521" s="16" t="b">
        <v>0</v>
      </c>
      <c r="S3521" s="16">
        <v>1</v>
      </c>
      <c r="T3521" s="16" t="s">
        <v>91</v>
      </c>
      <c r="U3521" s="16">
        <v>999</v>
      </c>
      <c r="V3521" s="16" t="s">
        <v>1778</v>
      </c>
      <c r="W3521" s="16">
        <v>31963102</v>
      </c>
      <c r="Y3521" s="16" t="inlineStr">
        <is>
          <t>炼虚境玄品丹药。清除对应味池杂质总量2344481点，按60现实秒的经过时间线性结算（操作时补结差额）。</t>
        </is>
      </c>
      <c r="Z3521" s="16" t="inlineStr">
        <is>
          <t>|cff00FF00“血肉积浊，须以澄净；此丹清浊，不兼疗伤。平剂自有其宜，须量药力与丹毒而用。”——《血肉澄浊录》|r</t>
        </is>
      </c>
      <c r="AA3521" t="str" s="16">
        <v>炼丹可得。</v>
      </c>
      <c r="AB3521">
        <v>11921102</v>
      </c>
      <c r="AC3521" s="16" t="s">
        <v>1781</v>
      </c>
      <c r="AD3521" s="16">
        <v>40003</v>
      </c>
      <c r="AF3521">
        <v>70003</v>
      </c>
      <c r="AH3521">
        <v>150000</v>
      </c>
      <c r="AI3521" s="16" t="s">
        <v>1777</v>
      </c>
      <c r="AJ3521" s="16" t="s">
        <v>1777</v>
      </c>
      <c r="AK3521" s="16" t="s">
        <v>351</v>
      </c>
    </row>
    <row r="3522" spans="2:37">
      <c r="B3522" s="16" t="n">
        <f>10000000+INDEX(编号表!$B:$B,MATCH(F3522,编号表!$A:$A,0))*100000+INDEX(编号表!$F:$F,MATCH(D3522,编号表!$E:$E,0))*1000+INDEX(编号表!$D:$D,MATCH(E3522,编号表!$C:$C,0))*10000+G3522</f>
        <v>11964102</v>
      </c>
      <c r="C3522" s="16" t="s">
        <v>4313</v>
      </c>
      <c r="D3522" s="16" t="s">
        <v>108</v>
      </c>
      <c r="E3522" s="16" t="s">
        <v>351</v>
      </c>
      <c r="F3522" s="16" t="s">
        <v>1777</v>
      </c>
      <c r="G3522" s="16">
        <v>102</v>
      </c>
      <c r="I3522" s="16">
        <v>60</v>
      </c>
      <c r="J3522" t="str">
        <f t="shared" si="57"/>
        <v>大类_仙品炼虚丹药</v>
      </c>
      <c r="K3522" s="16" t="s">
        <v>337</v>
      </c>
      <c r="L3522" s="16">
        <v>1</v>
      </c>
      <c r="M3522" s="16" t="s">
        <v>1777</v>
      </c>
      <c r="O3522" s="16">
        <v>0</v>
      </c>
      <c r="P3522" s="16" t="b">
        <v>1</v>
      </c>
      <c r="R3522" s="16" t="b">
        <v>0</v>
      </c>
      <c r="S3522" s="16">
        <v>1</v>
      </c>
      <c r="T3522" s="16" t="s">
        <v>91</v>
      </c>
      <c r="U3522" s="16">
        <v>999</v>
      </c>
      <c r="V3522" s="16" t="s">
        <v>1778</v>
      </c>
      <c r="W3522" s="16">
        <v>31964102</v>
      </c>
      <c r="Y3522" s="16" t="inlineStr">
        <is>
          <t>炼虚境仙品丹药。清除对应味池杂质总量4045045点，按60现实秒的经过时间线性结算（操作时补结差额）。</t>
        </is>
      </c>
      <c r="Z3522" s="16" t="inlineStr">
        <is>
          <t>|cff00FF00“血肉积浊，须以澄净；此丹清浊，不兼疗伤。平剂自有其宜，须量药力与丹毒而用。”——《血肉澄浊录》|r</t>
        </is>
      </c>
      <c r="AA3522" t="str" s="16">
        <v>炼丹可得。</v>
      </c>
      <c r="AB3522">
        <v>11921102</v>
      </c>
      <c r="AC3522" s="16" t="s">
        <v>1781</v>
      </c>
      <c r="AD3522" s="16">
        <v>40004</v>
      </c>
      <c r="AF3522">
        <v>70004</v>
      </c>
      <c r="AH3522">
        <v>750000</v>
      </c>
      <c r="AI3522" s="16" t="s">
        <v>1777</v>
      </c>
      <c r="AJ3522" s="16" t="s">
        <v>1777</v>
      </c>
      <c r="AK3522" s="16" t="s">
        <v>351</v>
      </c>
    </row>
    <row r="3523" spans="2:37">
      <c r="B3523" s="16" t="n">
        <f>10000000+INDEX(编号表!$B:$B,MATCH(F3523,编号表!$A:$A,0))*100000+INDEX(编号表!$F:$F,MATCH(D3523,编号表!$E:$E,0))*1000+INDEX(编号表!$D:$D,MATCH(E3523,编号表!$C:$C,0))*10000+G3523</f>
        <v>11962103</v>
      </c>
      <c r="C3523" s="16" t="s">
        <v>4317</v>
      </c>
      <c r="D3523" s="16" t="s">
        <v>102</v>
      </c>
      <c r="E3523" s="16" t="s">
        <v>351</v>
      </c>
      <c r="F3523" s="16" t="s">
        <v>1777</v>
      </c>
      <c r="G3523" s="16">
        <v>103</v>
      </c>
      <c r="I3523" s="16">
        <v>60</v>
      </c>
      <c r="J3523" t="str">
        <f t="shared" si="57"/>
        <v>大类_灵品炼虚丹药</v>
      </c>
      <c r="K3523" s="16" t="s">
        <v>337</v>
      </c>
      <c r="L3523" s="16">
        <v>1</v>
      </c>
      <c r="M3523" s="16" t="s">
        <v>1777</v>
      </c>
      <c r="O3523" s="16">
        <v>0</v>
      </c>
      <c r="P3523" s="16" t="b">
        <v>1</v>
      </c>
      <c r="R3523" s="16" t="b">
        <v>0</v>
      </c>
      <c r="S3523" s="16">
        <v>1</v>
      </c>
      <c r="T3523" s="16" t="s">
        <v>91</v>
      </c>
      <c r="U3523" s="16">
        <v>999</v>
      </c>
      <c r="V3523" s="16" t="s">
        <v>1778</v>
      </c>
      <c r="W3523" s="16">
        <v>31962103</v>
      </c>
      <c r="Y3523" s="16" t="inlineStr">
        <is>
          <t>炼虚境灵品丹药。清除对应味池杂质总量1657746点，按60现实秒的经过时间线性结算（操作时补结差额）。</t>
        </is>
      </c>
      <c r="Z3523" s="16" t="inlineStr">
        <is>
          <t>|cff00FF00“血肉积浊，须以澄净；此丹清浊，不兼疗伤。温剂自有其宜，须量药力与丹毒而用。”——《血肉澄浊录》|r</t>
        </is>
      </c>
      <c r="AA3523" t="str" s="16">
        <v>炼丹可得。</v>
      </c>
      <c r="AB3523">
        <v>11921103</v>
      </c>
      <c r="AC3523" s="16" t="s">
        <v>1781</v>
      </c>
      <c r="AD3523" s="16">
        <v>40002</v>
      </c>
      <c r="AF3523">
        <v>70002</v>
      </c>
      <c r="AH3523">
        <v>37500</v>
      </c>
      <c r="AI3523" s="16" t="s">
        <v>1777</v>
      </c>
      <c r="AJ3523" s="16" t="s">
        <v>1777</v>
      </c>
      <c r="AK3523" s="16" t="s">
        <v>351</v>
      </c>
    </row>
    <row r="3524" spans="2:37">
      <c r="B3524" s="16" t="n">
        <f>10000000+INDEX(编号表!$B:$B,MATCH(F3524,编号表!$A:$A,0))*100000+INDEX(编号表!$F:$F,MATCH(D3524,编号表!$E:$E,0))*1000+INDEX(编号表!$D:$D,MATCH(E3524,编号表!$C:$C,0))*10000+G3524</f>
        <v>11963103</v>
      </c>
      <c r="C3524" s="16" t="s">
        <v>4317</v>
      </c>
      <c r="D3524" s="16" t="s">
        <v>105</v>
      </c>
      <c r="E3524" s="16" t="s">
        <v>351</v>
      </c>
      <c r="F3524" s="16" t="s">
        <v>1777</v>
      </c>
      <c r="G3524" s="16">
        <v>103</v>
      </c>
      <c r="I3524" s="16">
        <v>60</v>
      </c>
      <c r="J3524" t="str">
        <f t="shared" si="57"/>
        <v>大类_玄品炼虚丹药</v>
      </c>
      <c r="K3524" s="16" t="s">
        <v>337</v>
      </c>
      <c r="L3524" s="16">
        <v>1</v>
      </c>
      <c r="M3524" s="16" t="s">
        <v>1777</v>
      </c>
      <c r="O3524" s="16">
        <v>0</v>
      </c>
      <c r="P3524" s="16" t="b">
        <v>1</v>
      </c>
      <c r="R3524" s="16" t="b">
        <v>0</v>
      </c>
      <c r="S3524" s="16">
        <v>1</v>
      </c>
      <c r="T3524" s="16" t="s">
        <v>91</v>
      </c>
      <c r="U3524" s="16">
        <v>999</v>
      </c>
      <c r="V3524" s="16" t="s">
        <v>1778</v>
      </c>
      <c r="W3524" s="16">
        <v>31963103</v>
      </c>
      <c r="Y3524" s="16" t="inlineStr">
        <is>
          <t>炼虚境玄品丹药。清除对应味池杂质总量2791482点，按60现实秒的经过时间线性结算（操作时补结差额）。</t>
        </is>
      </c>
      <c r="Z3524" s="16" t="inlineStr">
        <is>
          <t>|cff00FF00“血肉积浊，须以澄净；此丹清浊，不兼疗伤。温剂自有其宜，须量药力与丹毒而用。”——《血肉澄浊录》|r</t>
        </is>
      </c>
      <c r="AA3524" t="str" s="16">
        <v>炼丹可得。</v>
      </c>
      <c r="AB3524">
        <v>11921103</v>
      </c>
      <c r="AC3524" s="16" t="s">
        <v>1781</v>
      </c>
      <c r="AD3524" s="16">
        <v>40003</v>
      </c>
      <c r="AF3524">
        <v>70003</v>
      </c>
      <c r="AH3524">
        <v>150000</v>
      </c>
      <c r="AI3524" s="16" t="s">
        <v>1777</v>
      </c>
      <c r="AJ3524" s="16" t="s">
        <v>1777</v>
      </c>
      <c r="AK3524" s="16" t="s">
        <v>351</v>
      </c>
    </row>
    <row r="3525" spans="2:37">
      <c r="B3525" s="16" t="n">
        <f>10000000+INDEX(编号表!$B:$B,MATCH(F3525,编号表!$A:$A,0))*100000+INDEX(编号表!$F:$F,MATCH(D3525,编号表!$E:$E,0))*1000+INDEX(编号表!$D:$D,MATCH(E3525,编号表!$C:$C,0))*10000+G3525</f>
        <v>11964103</v>
      </c>
      <c r="C3525" s="16" t="s">
        <v>4317</v>
      </c>
      <c r="D3525" s="16" t="s">
        <v>108</v>
      </c>
      <c r="E3525" s="16" t="s">
        <v>351</v>
      </c>
      <c r="F3525" s="16" t="s">
        <v>1777</v>
      </c>
      <c r="G3525" s="16">
        <v>103</v>
      </c>
      <c r="I3525" s="16">
        <v>60</v>
      </c>
      <c r="J3525" t="str">
        <f t="shared" si="57"/>
        <v>大类_仙品炼虚丹药</v>
      </c>
      <c r="K3525" s="16" t="s">
        <v>337</v>
      </c>
      <c r="L3525" s="16">
        <v>1</v>
      </c>
      <c r="M3525" s="16" t="s">
        <v>1777</v>
      </c>
      <c r="O3525" s="16">
        <v>0</v>
      </c>
      <c r="P3525" s="16" t="b">
        <v>1</v>
      </c>
      <c r="R3525" s="16" t="b">
        <v>0</v>
      </c>
      <c r="S3525" s="16">
        <v>1</v>
      </c>
      <c r="T3525" s="16" t="s">
        <v>91</v>
      </c>
      <c r="U3525" s="16">
        <v>999</v>
      </c>
      <c r="V3525" s="16" t="s">
        <v>1778</v>
      </c>
      <c r="W3525" s="16">
        <v>31964103</v>
      </c>
      <c r="Y3525" s="16" t="inlineStr">
        <is>
          <t>炼虚境仙品丹药。清除对应味池杂质总量4832216点，按60现实秒的经过时间线性结算（操作时补结差额）。</t>
        </is>
      </c>
      <c r="Z3525" s="16" t="inlineStr">
        <is>
          <t>|cff00FF00“血肉积浊，须以澄净；此丹清浊，不兼疗伤。温剂自有其宜，须量药力与丹毒而用。”——《血肉澄浊录》|r</t>
        </is>
      </c>
      <c r="AA3525" t="str" s="16">
        <v>炼丹可得。</v>
      </c>
      <c r="AB3525">
        <v>11921103</v>
      </c>
      <c r="AC3525" s="16" t="s">
        <v>1781</v>
      </c>
      <c r="AD3525" s="16">
        <v>40004</v>
      </c>
      <c r="AF3525">
        <v>70004</v>
      </c>
      <c r="AH3525">
        <v>750000</v>
      </c>
      <c r="AI3525" s="16" t="s">
        <v>1777</v>
      </c>
      <c r="AJ3525" s="16" t="s">
        <v>1777</v>
      </c>
      <c r="AK3525" s="16" t="s">
        <v>351</v>
      </c>
    </row>
    <row r="3526" spans="2:37">
      <c r="B3526" s="16" t="n">
        <f>10000000+INDEX(编号表!$B:$B,MATCH(F3526,编号表!$A:$A,0))*100000+INDEX(编号表!$F:$F,MATCH(D3526,编号表!$E:$E,0))*1000+INDEX(编号表!$D:$D,MATCH(E3526,编号表!$C:$C,0))*10000+G3526</f>
        <v>11962104</v>
      </c>
      <c r="C3526" s="16" t="s">
        <v>4321</v>
      </c>
      <c r="D3526" s="16" t="s">
        <v>102</v>
      </c>
      <c r="E3526" s="16" t="s">
        <v>351</v>
      </c>
      <c r="F3526" s="16" t="s">
        <v>1777</v>
      </c>
      <c r="G3526" s="16">
        <v>104</v>
      </c>
      <c r="I3526" s="16">
        <v>60</v>
      </c>
      <c r="J3526" t="str">
        <f t="shared" si="57"/>
        <v>大类_灵品炼虚丹药</v>
      </c>
      <c r="K3526" s="16" t="s">
        <v>337</v>
      </c>
      <c r="L3526" s="16">
        <v>1</v>
      </c>
      <c r="M3526" s="16" t="s">
        <v>1777</v>
      </c>
      <c r="O3526" s="16">
        <v>0</v>
      </c>
      <c r="P3526" s="16" t="b">
        <v>1</v>
      </c>
      <c r="R3526" s="16" t="b">
        <v>0</v>
      </c>
      <c r="S3526" s="16">
        <v>1</v>
      </c>
      <c r="T3526" s="16" t="s">
        <v>91</v>
      </c>
      <c r="U3526" s="16">
        <v>999</v>
      </c>
      <c r="V3526" s="16" t="s">
        <v>1778</v>
      </c>
      <c r="W3526" s="16">
        <v>31962104</v>
      </c>
      <c r="Y3526" s="16" t="inlineStr">
        <is>
          <t>炼虚境灵品丹药。清除对应味池杂质总量1364688点，按10现实秒的经过时间线性结算（操作时补结差额）。</t>
        </is>
      </c>
      <c r="Z3526" s="16" t="inlineStr">
        <is>
          <t>|cff00FF00“血肉积浊，须以澄净；此丹清浊，不兼疗伤。热剂自有其宜，须量药力与丹毒而用。”——《血肉澄浊录》|r</t>
        </is>
      </c>
      <c r="AA3526" t="str" s="16">
        <v>炼丹可得。</v>
      </c>
      <c r="AB3526">
        <v>11921104</v>
      </c>
      <c r="AC3526" s="16" t="s">
        <v>1781</v>
      </c>
      <c r="AD3526" s="16">
        <v>40002</v>
      </c>
      <c r="AF3526">
        <v>70002</v>
      </c>
      <c r="AH3526">
        <v>37500</v>
      </c>
      <c r="AI3526" s="16" t="s">
        <v>1777</v>
      </c>
      <c r="AJ3526" s="16" t="s">
        <v>1777</v>
      </c>
      <c r="AK3526" s="16" t="s">
        <v>351</v>
      </c>
    </row>
    <row r="3527" spans="2:37">
      <c r="B3527" s="16" t="n">
        <f>10000000+INDEX(编号表!$B:$B,MATCH(F3527,编号表!$A:$A,0))*100000+INDEX(编号表!$F:$F,MATCH(D3527,编号表!$E:$E,0))*1000+INDEX(编号表!$D:$D,MATCH(E3527,编号表!$C:$C,0))*10000+G3527</f>
        <v>11963104</v>
      </c>
      <c r="C3527" s="16" t="s">
        <v>4321</v>
      </c>
      <c r="D3527" s="16" t="s">
        <v>105</v>
      </c>
      <c r="E3527" s="16" t="s">
        <v>351</v>
      </c>
      <c r="F3527" s="16" t="s">
        <v>1777</v>
      </c>
      <c r="G3527" s="16">
        <v>104</v>
      </c>
      <c r="I3527" s="16">
        <v>60</v>
      </c>
      <c r="J3527" t="str">
        <f t="shared" si="57"/>
        <v>大类_玄品炼虚丹药</v>
      </c>
      <c r="K3527" s="16" t="s">
        <v>337</v>
      </c>
      <c r="L3527" s="16">
        <v>1</v>
      </c>
      <c r="M3527" s="16" t="s">
        <v>1777</v>
      </c>
      <c r="O3527" s="16">
        <v>0</v>
      </c>
      <c r="P3527" s="16" t="b">
        <v>1</v>
      </c>
      <c r="R3527" s="16" t="b">
        <v>0</v>
      </c>
      <c r="S3527" s="16">
        <v>1</v>
      </c>
      <c r="T3527" s="16" t="s">
        <v>91</v>
      </c>
      <c r="U3527" s="16">
        <v>999</v>
      </c>
      <c r="V3527" s="16" t="s">
        <v>1778</v>
      </c>
      <c r="W3527" s="16">
        <v>31963104</v>
      </c>
      <c r="Y3527" s="16" t="inlineStr">
        <is>
          <t>炼虚境玄品丹药。清除对应味池杂质总量2246500点，按10现实秒的经过时间线性结算（操作时补结差额）。</t>
        </is>
      </c>
      <c r="Z3527" s="16" t="inlineStr">
        <is>
          <t>|cff00FF00“血肉积浊，须以澄净；此丹清浊，不兼疗伤。热剂自有其宜，须量药力与丹毒而用。”——《血肉澄浊录》|r</t>
        </is>
      </c>
      <c r="AA3527" t="str" s="16">
        <v>炼丹可得。</v>
      </c>
      <c r="AB3527">
        <v>11921104</v>
      </c>
      <c r="AC3527" s="16" t="s">
        <v>1781</v>
      </c>
      <c r="AD3527" s="16">
        <v>40003</v>
      </c>
      <c r="AF3527">
        <v>70003</v>
      </c>
      <c r="AH3527">
        <v>150000</v>
      </c>
      <c r="AI3527" s="16" t="s">
        <v>1777</v>
      </c>
      <c r="AJ3527" s="16" t="s">
        <v>1777</v>
      </c>
      <c r="AK3527" s="16" t="s">
        <v>351</v>
      </c>
    </row>
    <row r="3528" spans="2:37">
      <c r="B3528" s="16" t="n">
        <f>10000000+INDEX(编号表!$B:$B,MATCH(F3528,编号表!$A:$A,0))*100000+INDEX(编号表!$F:$F,MATCH(D3528,编号表!$E:$E,0))*1000+INDEX(编号表!$D:$D,MATCH(E3528,编号表!$C:$C,0))*10000+G3528</f>
        <v>11964104</v>
      </c>
      <c r="C3528" s="16" t="s">
        <v>4321</v>
      </c>
      <c r="D3528" s="16" t="s">
        <v>108</v>
      </c>
      <c r="E3528" s="16" t="s">
        <v>351</v>
      </c>
      <c r="F3528" s="16" t="s">
        <v>1777</v>
      </c>
      <c r="G3528" s="16">
        <v>104</v>
      </c>
      <c r="I3528" s="16">
        <v>60</v>
      </c>
      <c r="J3528" t="str">
        <f t="shared" si="57"/>
        <v>大类_仙品炼虚丹药</v>
      </c>
      <c r="K3528" s="16" t="s">
        <v>337</v>
      </c>
      <c r="L3528" s="16">
        <v>1</v>
      </c>
      <c r="M3528" s="16" t="s">
        <v>1777</v>
      </c>
      <c r="O3528" s="16">
        <v>0</v>
      </c>
      <c r="P3528" s="16" t="b">
        <v>1</v>
      </c>
      <c r="R3528" s="16" t="b">
        <v>0</v>
      </c>
      <c r="S3528" s="16">
        <v>1</v>
      </c>
      <c r="T3528" s="16" t="s">
        <v>91</v>
      </c>
      <c r="U3528" s="16">
        <v>999</v>
      </c>
      <c r="V3528" s="16" t="s">
        <v>1778</v>
      </c>
      <c r="W3528" s="16">
        <v>31964104</v>
      </c>
      <c r="Y3528" s="16" t="inlineStr">
        <is>
          <t>炼虚境仙品丹药。清除对应味池杂质总量3833745点，按10现实秒的经过时间线性结算（操作时补结差额）。</t>
        </is>
      </c>
      <c r="Z3528" s="16" t="inlineStr">
        <is>
          <t>|cff00FF00“血肉积浊，须以澄净；此丹清浊，不兼疗伤。热剂自有其宜，须量药力与丹毒而用。”——《血肉澄浊录》|r</t>
        </is>
      </c>
      <c r="AA3528" t="str" s="16">
        <v>炼丹可得。</v>
      </c>
      <c r="AB3528">
        <v>11921104</v>
      </c>
      <c r="AC3528" s="16" t="s">
        <v>1781</v>
      </c>
      <c r="AD3528" s="16">
        <v>40004</v>
      </c>
      <c r="AF3528">
        <v>70004</v>
      </c>
      <c r="AH3528">
        <v>750000</v>
      </c>
      <c r="AI3528" s="16" t="s">
        <v>1777</v>
      </c>
      <c r="AJ3528" s="16" t="s">
        <v>1777</v>
      </c>
      <c r="AK3528" s="16" t="s">
        <v>351</v>
      </c>
    </row>
    <row r="3529" spans="2:37">
      <c r="B3529" s="16" t="n">
        <f>10000000+INDEX(编号表!$B:$B,MATCH(F3529,编号表!$A:$A,0))*100000+INDEX(编号表!$F:$F,MATCH(D3529,编号表!$E:$E,0))*1000+INDEX(编号表!$D:$D,MATCH(E3529,编号表!$C:$C,0))*10000+G3529</f>
        <v>11962105</v>
      </c>
      <c r="C3529" s="16" t="inlineStr">
        <is>
          <t>炼虚玄阴破御丹</t>
        </is>
      </c>
      <c r="D3529" s="16" t="s">
        <v>102</v>
      </c>
      <c r="E3529" s="16" t="s">
        <v>351</v>
      </c>
      <c r="F3529" s="16" t="s">
        <v>1777</v>
      </c>
      <c r="G3529" s="16">
        <v>105</v>
      </c>
      <c r="I3529" s="16">
        <v>60</v>
      </c>
      <c r="J3529" t="str">
        <f t="shared" si="57"/>
        <v>大类_灵品炼虚丹药</v>
      </c>
      <c r="K3529" s="16" t="s">
        <v>337</v>
      </c>
      <c r="L3529" s="16">
        <v>1</v>
      </c>
      <c r="M3529" s="16" t="s">
        <v>1777</v>
      </c>
      <c r="O3529" s="16">
        <v>0</v>
      </c>
      <c r="P3529" s="16" t="b">
        <v>1</v>
      </c>
      <c r="R3529" s="16" t="b">
        <v>0</v>
      </c>
      <c r="S3529" s="16">
        <v>1</v>
      </c>
      <c r="T3529" s="16" t="s">
        <v>91</v>
      </c>
      <c r="U3529" s="16">
        <v>999</v>
      </c>
      <c r="V3529" s="16" t="s">
        <v>1778</v>
      </c>
      <c r="W3529" s="16">
        <v>31962105</v>
      </c>
      <c r="Y3529" s="16" t="inlineStr">
        <is>
          <t>炼虚境灵品丹药。无视防御增幅+5%；无视法防增幅+5%，持续1800现实秒。</t>
        </is>
      </c>
      <c r="Z3529" s="16" t="inlineStr">
        <is>
          <t>|cff00FF00“物甲法障，各有所御；药助其锋，令攻势更易穿透。寒剂自有其宜，须量药力与丹毒而用。”——《破御穿甲录》|r</t>
        </is>
      </c>
      <c r="AA3529" t="str" s="16">
        <v>炼丹可得。</v>
      </c>
      <c r="AB3529">
        <v>11921105</v>
      </c>
      <c r="AC3529" s="16" t="s">
        <v>1781</v>
      </c>
      <c r="AD3529" s="16">
        <v>40002</v>
      </c>
      <c r="AF3529">
        <v>70002</v>
      </c>
      <c r="AH3529">
        <v>37500</v>
      </c>
      <c r="AI3529" s="16" t="s">
        <v>1777</v>
      </c>
      <c r="AJ3529" s="16" t="s">
        <v>1777</v>
      </c>
      <c r="AK3529" s="16" t="s">
        <v>351</v>
      </c>
    </row>
    <row r="3530" spans="2:37">
      <c r="B3530" s="16" t="n">
        <f>10000000+INDEX(编号表!$B:$B,MATCH(F3530,编号表!$A:$A,0))*100000+INDEX(编号表!$F:$F,MATCH(D3530,编号表!$E:$E,0))*1000+INDEX(编号表!$D:$D,MATCH(E3530,编号表!$C:$C,0))*10000+G3530</f>
        <v>11963105</v>
      </c>
      <c r="C3530" s="16" t="inlineStr">
        <is>
          <t>炼虚玄阴破御丹</t>
        </is>
      </c>
      <c r="D3530" s="16" t="s">
        <v>105</v>
      </c>
      <c r="E3530" s="16" t="s">
        <v>351</v>
      </c>
      <c r="F3530" s="16" t="s">
        <v>1777</v>
      </c>
      <c r="G3530" s="16">
        <v>105</v>
      </c>
      <c r="I3530" s="16">
        <v>60</v>
      </c>
      <c r="J3530" t="str">
        <f t="shared" si="57"/>
        <v>大类_玄品炼虚丹药</v>
      </c>
      <c r="K3530" s="16" t="s">
        <v>337</v>
      </c>
      <c r="L3530" s="16">
        <v>1</v>
      </c>
      <c r="M3530" s="16" t="s">
        <v>1777</v>
      </c>
      <c r="O3530" s="16">
        <v>0</v>
      </c>
      <c r="P3530" s="16" t="b">
        <v>1</v>
      </c>
      <c r="R3530" s="16" t="b">
        <v>0</v>
      </c>
      <c r="S3530" s="16">
        <v>1</v>
      </c>
      <c r="T3530" s="16" t="s">
        <v>91</v>
      </c>
      <c r="U3530" s="16">
        <v>999</v>
      </c>
      <c r="V3530" s="16" t="s">
        <v>1778</v>
      </c>
      <c r="W3530" s="16">
        <v>31963105</v>
      </c>
      <c r="Y3530" s="16" t="inlineStr">
        <is>
          <t>炼虚境玄品丹药。无视防御增幅+5%；无视法防增幅+5%，持续3240现实秒。</t>
        </is>
      </c>
      <c r="Z3530" s="16" t="inlineStr">
        <is>
          <t>|cff00FF00“物甲法障，各有所御；药助其锋，令攻势更易穿透。寒剂自有其宜，须量药力与丹毒而用。”——《破御穿甲录》|r</t>
        </is>
      </c>
      <c r="AA3530" t="str" s="16">
        <v>炼丹可得。</v>
      </c>
      <c r="AB3530">
        <v>11921105</v>
      </c>
      <c r="AC3530" s="16" t="s">
        <v>1781</v>
      </c>
      <c r="AD3530" s="16">
        <v>40003</v>
      </c>
      <c r="AF3530">
        <v>70003</v>
      </c>
      <c r="AH3530">
        <v>150000</v>
      </c>
      <c r="AI3530" s="16" t="s">
        <v>1777</v>
      </c>
      <c r="AJ3530" s="16" t="s">
        <v>1777</v>
      </c>
      <c r="AK3530" s="16" t="s">
        <v>351</v>
      </c>
    </row>
    <row r="3531" spans="2:37">
      <c r="B3531" s="16" t="n">
        <f>10000000+INDEX(编号表!$B:$B,MATCH(F3531,编号表!$A:$A,0))*100000+INDEX(编号表!$F:$F,MATCH(D3531,编号表!$E:$E,0))*1000+INDEX(编号表!$D:$D,MATCH(E3531,编号表!$C:$C,0))*10000+G3531</f>
        <v>11964105</v>
      </c>
      <c r="C3531" s="16" t="inlineStr">
        <is>
          <t>炼虚玄阴破御丹</t>
        </is>
      </c>
      <c r="D3531" s="16" t="s">
        <v>108</v>
      </c>
      <c r="E3531" s="16" t="s">
        <v>351</v>
      </c>
      <c r="F3531" s="16" t="s">
        <v>1777</v>
      </c>
      <c r="G3531" s="16">
        <v>105</v>
      </c>
      <c r="I3531" s="16">
        <v>60</v>
      </c>
      <c r="J3531" t="str">
        <f t="shared" si="57"/>
        <v>大类_仙品炼虚丹药</v>
      </c>
      <c r="K3531" s="16" t="s">
        <v>337</v>
      </c>
      <c r="L3531" s="16">
        <v>1</v>
      </c>
      <c r="M3531" s="16" t="s">
        <v>1777</v>
      </c>
      <c r="O3531" s="16">
        <v>0</v>
      </c>
      <c r="P3531" s="16" t="b">
        <v>1</v>
      </c>
      <c r="R3531" s="16" t="b">
        <v>0</v>
      </c>
      <c r="S3531" s="16">
        <v>1</v>
      </c>
      <c r="T3531" s="16" t="s">
        <v>91</v>
      </c>
      <c r="U3531" s="16">
        <v>999</v>
      </c>
      <c r="V3531" s="16" t="s">
        <v>1778</v>
      </c>
      <c r="W3531" s="16">
        <v>31964105</v>
      </c>
      <c r="Y3531" s="16" t="inlineStr">
        <is>
          <t>炼虚境仙品丹药。无视防御增幅+5%；无视法防增幅+5%，持续5832现实秒。</t>
        </is>
      </c>
      <c r="Z3531" s="16" t="inlineStr">
        <is>
          <t>|cff00FF00“物甲法障，各有所御；药助其锋，令攻势更易穿透。寒剂自有其宜，须量药力与丹毒而用。”——《破御穿甲录》|r</t>
        </is>
      </c>
      <c r="AA3531" t="str" s="16">
        <v>炼丹可得。</v>
      </c>
      <c r="AB3531">
        <v>11921105</v>
      </c>
      <c r="AC3531" s="16" t="s">
        <v>1781</v>
      </c>
      <c r="AD3531" s="16">
        <v>40004</v>
      </c>
      <c r="AF3531">
        <v>70004</v>
      </c>
      <c r="AH3531">
        <v>750000</v>
      </c>
      <c r="AI3531" s="16" t="s">
        <v>1777</v>
      </c>
      <c r="AJ3531" s="16" t="s">
        <v>1777</v>
      </c>
      <c r="AK3531" s="16" t="s">
        <v>351</v>
      </c>
    </row>
    <row r="3532" spans="2:37">
      <c r="B3532" s="16" t="n">
        <f>10000000+INDEX(编号表!$B:$B,MATCH(F3532,编号表!$A:$A,0))*100000+INDEX(编号表!$F:$F,MATCH(D3532,编号表!$E:$E,0))*1000+INDEX(编号表!$D:$D,MATCH(E3532,编号表!$C:$C,0))*10000+G3532</f>
        <v>11962106</v>
      </c>
      <c r="C3532" s="16" t="inlineStr">
        <is>
          <t>炼虚清和破御丹</t>
        </is>
      </c>
      <c r="D3532" s="16" t="s">
        <v>102</v>
      </c>
      <c r="E3532" s="16" t="s">
        <v>351</v>
      </c>
      <c r="F3532" s="16" t="s">
        <v>1777</v>
      </c>
      <c r="G3532" s="16">
        <v>106</v>
      </c>
      <c r="I3532" s="16">
        <v>60</v>
      </c>
      <c r="J3532" t="str">
        <f t="shared" si="57"/>
        <v>大类_灵品炼虚丹药</v>
      </c>
      <c r="K3532" s="16" t="s">
        <v>337</v>
      </c>
      <c r="L3532" s="16">
        <v>1</v>
      </c>
      <c r="M3532" s="16" t="s">
        <v>1777</v>
      </c>
      <c r="O3532" s="16">
        <v>0</v>
      </c>
      <c r="P3532" s="16" t="b">
        <v>1</v>
      </c>
      <c r="R3532" s="16" t="b">
        <v>0</v>
      </c>
      <c r="S3532" s="16">
        <v>1</v>
      </c>
      <c r="T3532" s="16" t="s">
        <v>91</v>
      </c>
      <c r="U3532" s="16">
        <v>999</v>
      </c>
      <c r="V3532" s="16" t="s">
        <v>1778</v>
      </c>
      <c r="W3532" s="16">
        <v>31962106</v>
      </c>
      <c r="Y3532" s="16" t="inlineStr">
        <is>
          <t>炼虚境灵品丹药。无视防御+780点；无视法防+780点，持续1500现实秒。</t>
        </is>
      </c>
      <c r="Z3532" s="16" t="inlineStr">
        <is>
          <t>|cff00FF00“物甲法障，各有所御；药助其锋，令攻势更易穿透。凉剂自有其宜，须量药力与丹毒而用。”——《破御穿甲录》|r</t>
        </is>
      </c>
      <c r="AA3532" t="str" s="16">
        <v>炼丹可得。</v>
      </c>
      <c r="AB3532">
        <v>11921106</v>
      </c>
      <c r="AC3532" s="16" t="s">
        <v>1781</v>
      </c>
      <c r="AD3532" s="16">
        <v>40002</v>
      </c>
      <c r="AF3532">
        <v>70002</v>
      </c>
      <c r="AH3532">
        <v>37500</v>
      </c>
      <c r="AI3532" s="16" t="s">
        <v>1777</v>
      </c>
      <c r="AJ3532" s="16" t="s">
        <v>1777</v>
      </c>
      <c r="AK3532" s="16" t="s">
        <v>351</v>
      </c>
    </row>
    <row r="3533" spans="2:37">
      <c r="B3533" s="16" t="n">
        <f>10000000+INDEX(编号表!$B:$B,MATCH(F3533,编号表!$A:$A,0))*100000+INDEX(编号表!$F:$F,MATCH(D3533,编号表!$E:$E,0))*1000+INDEX(编号表!$D:$D,MATCH(E3533,编号表!$C:$C,0))*10000+G3533</f>
        <v>11963106</v>
      </c>
      <c r="C3533" s="16" t="inlineStr">
        <is>
          <t>炼虚清和破御丹</t>
        </is>
      </c>
      <c r="D3533" s="16" t="s">
        <v>105</v>
      </c>
      <c r="E3533" s="16" t="s">
        <v>351</v>
      </c>
      <c r="F3533" s="16" t="s">
        <v>1777</v>
      </c>
      <c r="G3533" s="16">
        <v>106</v>
      </c>
      <c r="I3533" s="16">
        <v>60</v>
      </c>
      <c r="J3533" t="str">
        <f t="shared" si="57"/>
        <v>大类_玄品炼虚丹药</v>
      </c>
      <c r="K3533" s="16" t="s">
        <v>337</v>
      </c>
      <c r="L3533" s="16">
        <v>1</v>
      </c>
      <c r="M3533" s="16" t="s">
        <v>1777</v>
      </c>
      <c r="O3533" s="16">
        <v>0</v>
      </c>
      <c r="P3533" s="16" t="b">
        <v>1</v>
      </c>
      <c r="R3533" s="16" t="b">
        <v>0</v>
      </c>
      <c r="S3533" s="16">
        <v>1</v>
      </c>
      <c r="T3533" s="16" t="s">
        <v>91</v>
      </c>
      <c r="U3533" s="16">
        <v>999</v>
      </c>
      <c r="V3533" s="16" t="s">
        <v>1778</v>
      </c>
      <c r="W3533" s="16">
        <v>31963106</v>
      </c>
      <c r="Y3533" s="16" t="inlineStr">
        <is>
          <t>炼虚境玄品丹药。无视防御+780点；无视法防+780点，持续2700现实秒。</t>
        </is>
      </c>
      <c r="Z3533" s="16" t="inlineStr">
        <is>
          <t>|cff00FF00“物甲法障，各有所御；药助其锋，令攻势更易穿透。凉剂自有其宜，须量药力与丹毒而用。”——《破御穿甲录》|r</t>
        </is>
      </c>
      <c r="AA3533" t="str" s="16">
        <v>炼丹可得。</v>
      </c>
      <c r="AB3533">
        <v>11921106</v>
      </c>
      <c r="AC3533" s="16" t="s">
        <v>1781</v>
      </c>
      <c r="AD3533" s="16">
        <v>40003</v>
      </c>
      <c r="AF3533">
        <v>70003</v>
      </c>
      <c r="AH3533">
        <v>150000</v>
      </c>
      <c r="AI3533" s="16" t="s">
        <v>1777</v>
      </c>
      <c r="AJ3533" s="16" t="s">
        <v>1777</v>
      </c>
      <c r="AK3533" s="16" t="s">
        <v>351</v>
      </c>
    </row>
    <row r="3534" spans="2:37">
      <c r="B3534" s="16" t="n">
        <f>10000000+INDEX(编号表!$B:$B,MATCH(F3534,编号表!$A:$A,0))*100000+INDEX(编号表!$F:$F,MATCH(D3534,编号表!$E:$E,0))*1000+INDEX(编号表!$D:$D,MATCH(E3534,编号表!$C:$C,0))*10000+G3534</f>
        <v>11964106</v>
      </c>
      <c r="C3534" s="16" t="inlineStr">
        <is>
          <t>炼虚清和破御丹</t>
        </is>
      </c>
      <c r="D3534" s="16" t="s">
        <v>108</v>
      </c>
      <c r="E3534" s="16" t="s">
        <v>351</v>
      </c>
      <c r="F3534" s="16" t="s">
        <v>1777</v>
      </c>
      <c r="G3534" s="16">
        <v>106</v>
      </c>
      <c r="I3534" s="16">
        <v>60</v>
      </c>
      <c r="J3534" t="str">
        <f t="shared" si="57"/>
        <v>大类_仙品炼虚丹药</v>
      </c>
      <c r="K3534" s="16" t="s">
        <v>337</v>
      </c>
      <c r="L3534" s="16">
        <v>1</v>
      </c>
      <c r="M3534" s="16" t="s">
        <v>1777</v>
      </c>
      <c r="O3534" s="16">
        <v>0</v>
      </c>
      <c r="P3534" s="16" t="b">
        <v>1</v>
      </c>
      <c r="R3534" s="16" t="b">
        <v>0</v>
      </c>
      <c r="S3534" s="16">
        <v>1</v>
      </c>
      <c r="T3534" s="16" t="s">
        <v>91</v>
      </c>
      <c r="U3534" s="16">
        <v>999</v>
      </c>
      <c r="V3534" s="16" t="s">
        <v>1778</v>
      </c>
      <c r="W3534" s="16">
        <v>31964106</v>
      </c>
      <c r="Y3534" s="16" t="inlineStr">
        <is>
          <t>炼虚境仙品丹药。无视防御+780点；无视法防+780点，持续4860现实秒。</t>
        </is>
      </c>
      <c r="Z3534" s="16" t="inlineStr">
        <is>
          <t>|cff00FF00“物甲法障，各有所御；药助其锋，令攻势更易穿透。凉剂自有其宜，须量药力与丹毒而用。”——《破御穿甲录》|r</t>
        </is>
      </c>
      <c r="AA3534" t="str" s="16">
        <v>炼丹可得。</v>
      </c>
      <c r="AB3534">
        <v>11921106</v>
      </c>
      <c r="AC3534" s="16" t="s">
        <v>1781</v>
      </c>
      <c r="AD3534" s="16">
        <v>40004</v>
      </c>
      <c r="AF3534">
        <v>70004</v>
      </c>
      <c r="AH3534">
        <v>750000</v>
      </c>
      <c r="AI3534" s="16" t="s">
        <v>1777</v>
      </c>
      <c r="AJ3534" s="16" t="s">
        <v>1777</v>
      </c>
      <c r="AK3534" s="16" t="s">
        <v>351</v>
      </c>
    </row>
    <row r="3535" spans="2:37">
      <c r="B3535" s="16" t="n">
        <f>10000000+INDEX(编号表!$B:$B,MATCH(F3535,编号表!$A:$A,0))*100000+INDEX(编号表!$F:$F,MATCH(D3535,编号表!$E:$E,0))*1000+INDEX(编号表!$D:$D,MATCH(E3535,编号表!$C:$C,0))*10000+G3535</f>
        <v>11962107</v>
      </c>
      <c r="C3535" s="16" t="inlineStr">
        <is>
          <t>炼虚破御丹</t>
        </is>
      </c>
      <c r="D3535" s="16" t="s">
        <v>102</v>
      </c>
      <c r="E3535" s="16" t="s">
        <v>351</v>
      </c>
      <c r="F3535" s="16" t="s">
        <v>1777</v>
      </c>
      <c r="G3535" s="16">
        <v>107</v>
      </c>
      <c r="I3535" s="16">
        <v>60</v>
      </c>
      <c r="J3535" t="str">
        <f t="shared" si="57"/>
        <v>大类_灵品炼虚丹药</v>
      </c>
      <c r="K3535" s="16" t="s">
        <v>337</v>
      </c>
      <c r="L3535" s="16">
        <v>1</v>
      </c>
      <c r="M3535" s="16" t="s">
        <v>1777</v>
      </c>
      <c r="O3535" s="16">
        <v>0</v>
      </c>
      <c r="P3535" s="16" t="b">
        <v>1</v>
      </c>
      <c r="R3535" s="16" t="b">
        <v>0</v>
      </c>
      <c r="S3535" s="16">
        <v>1</v>
      </c>
      <c r="T3535" s="16" t="s">
        <v>91</v>
      </c>
      <c r="U3535" s="16">
        <v>999</v>
      </c>
      <c r="V3535" s="16" t="s">
        <v>1778</v>
      </c>
      <c r="W3535" s="16">
        <v>31962107</v>
      </c>
      <c r="Y3535" s="16" t="inlineStr">
        <is>
          <t>炼虚境灵品丹药。无视防御+1040点；无视法防+1040点，持续1500现实秒。</t>
        </is>
      </c>
      <c r="Z3535" s="16" t="inlineStr">
        <is>
          <t>|cff00FF00“物甲法障，各有所御；药助其锋，令攻势更易穿透。平剂自有其宜，须量药力与丹毒而用。”——《破御穿甲录》|r</t>
        </is>
      </c>
      <c r="AA3535" t="str" s="16">
        <v>炼丹可得。</v>
      </c>
      <c r="AB3535">
        <v>11921107</v>
      </c>
      <c r="AC3535" s="16" t="s">
        <v>1781</v>
      </c>
      <c r="AD3535" s="16">
        <v>40002</v>
      </c>
      <c r="AF3535">
        <v>70002</v>
      </c>
      <c r="AH3535">
        <v>37500</v>
      </c>
      <c r="AI3535" s="16" t="s">
        <v>1777</v>
      </c>
      <c r="AJ3535" s="16" t="s">
        <v>1777</v>
      </c>
      <c r="AK3535" s="16" t="s">
        <v>351</v>
      </c>
    </row>
    <row r="3536" spans="2:37">
      <c r="B3536" s="16" t="n">
        <f>10000000+INDEX(编号表!$B:$B,MATCH(F3536,编号表!$A:$A,0))*100000+INDEX(编号表!$F:$F,MATCH(D3536,编号表!$E:$E,0))*1000+INDEX(编号表!$D:$D,MATCH(E3536,编号表!$C:$C,0))*10000+G3536</f>
        <v>11963107</v>
      </c>
      <c r="C3536" s="16" t="inlineStr">
        <is>
          <t>炼虚破御丹</t>
        </is>
      </c>
      <c r="D3536" s="16" t="s">
        <v>105</v>
      </c>
      <c r="E3536" s="16" t="s">
        <v>351</v>
      </c>
      <c r="F3536" s="16" t="s">
        <v>1777</v>
      </c>
      <c r="G3536" s="16">
        <v>107</v>
      </c>
      <c r="I3536" s="16">
        <v>60</v>
      </c>
      <c r="J3536" t="str">
        <f t="shared" si="57"/>
        <v>大类_玄品炼虚丹药</v>
      </c>
      <c r="K3536" s="16" t="s">
        <v>337</v>
      </c>
      <c r="L3536" s="16">
        <v>1</v>
      </c>
      <c r="M3536" s="16" t="s">
        <v>1777</v>
      </c>
      <c r="O3536" s="16">
        <v>0</v>
      </c>
      <c r="P3536" s="16" t="b">
        <v>1</v>
      </c>
      <c r="R3536" s="16" t="b">
        <v>0</v>
      </c>
      <c r="S3536" s="16">
        <v>1</v>
      </c>
      <c r="T3536" s="16" t="s">
        <v>91</v>
      </c>
      <c r="U3536" s="16">
        <v>999</v>
      </c>
      <c r="V3536" s="16" t="s">
        <v>1778</v>
      </c>
      <c r="W3536" s="16">
        <v>31963107</v>
      </c>
      <c r="Y3536" s="16" t="inlineStr">
        <is>
          <t>炼虚境玄品丹药。无视防御+1040点；无视法防+1040点，持续2700现实秒。</t>
        </is>
      </c>
      <c r="Z3536" s="16" t="inlineStr">
        <is>
          <t>|cff00FF00“物甲法障，各有所御；药助其锋，令攻势更易穿透。平剂自有其宜，须量药力与丹毒而用。”——《破御穿甲录》|r</t>
        </is>
      </c>
      <c r="AA3536" t="str" s="16">
        <v>炼丹可得。</v>
      </c>
      <c r="AB3536">
        <v>11921107</v>
      </c>
      <c r="AC3536" s="16" t="s">
        <v>1781</v>
      </c>
      <c r="AD3536" s="16">
        <v>40003</v>
      </c>
      <c r="AF3536">
        <v>70003</v>
      </c>
      <c r="AH3536">
        <v>150000</v>
      </c>
      <c r="AI3536" s="16" t="s">
        <v>1777</v>
      </c>
      <c r="AJ3536" s="16" t="s">
        <v>1777</v>
      </c>
      <c r="AK3536" s="16" t="s">
        <v>351</v>
      </c>
    </row>
    <row r="3537" spans="2:37">
      <c r="B3537" s="16" t="n">
        <f>10000000+INDEX(编号表!$B:$B,MATCH(F3537,编号表!$A:$A,0))*100000+INDEX(编号表!$F:$F,MATCH(D3537,编号表!$E:$E,0))*1000+INDEX(编号表!$D:$D,MATCH(E3537,编号表!$C:$C,0))*10000+G3537</f>
        <v>11964107</v>
      </c>
      <c r="C3537" s="16" t="inlineStr">
        <is>
          <t>炼虚破御丹</t>
        </is>
      </c>
      <c r="D3537" s="16" t="s">
        <v>108</v>
      </c>
      <c r="E3537" s="16" t="s">
        <v>351</v>
      </c>
      <c r="F3537" s="16" t="s">
        <v>1777</v>
      </c>
      <c r="G3537" s="16">
        <v>107</v>
      </c>
      <c r="I3537" s="16">
        <v>60</v>
      </c>
      <c r="J3537" t="str">
        <f t="shared" si="57"/>
        <v>大类_仙品炼虚丹药</v>
      </c>
      <c r="K3537" s="16" t="s">
        <v>337</v>
      </c>
      <c r="L3537" s="16">
        <v>1</v>
      </c>
      <c r="M3537" s="16" t="s">
        <v>1777</v>
      </c>
      <c r="O3537" s="16">
        <v>0</v>
      </c>
      <c r="P3537" s="16" t="b">
        <v>1</v>
      </c>
      <c r="R3537" s="16" t="b">
        <v>0</v>
      </c>
      <c r="S3537" s="16">
        <v>1</v>
      </c>
      <c r="T3537" s="16" t="s">
        <v>91</v>
      </c>
      <c r="U3537" s="16">
        <v>999</v>
      </c>
      <c r="V3537" s="16" t="s">
        <v>1778</v>
      </c>
      <c r="W3537" s="16">
        <v>31964107</v>
      </c>
      <c r="Y3537" s="16" t="inlineStr">
        <is>
          <t>炼虚境仙品丹药。无视防御+1040点；无视法防+1040点，持续4860现实秒。</t>
        </is>
      </c>
      <c r="Z3537" s="16" t="inlineStr">
        <is>
          <t>|cff00FF00“物甲法障，各有所御；药助其锋，令攻势更易穿透。平剂自有其宜，须量药力与丹毒而用。”——《破御穿甲录》|r</t>
        </is>
      </c>
      <c r="AA3537" t="str" s="16">
        <v>炼丹可得。</v>
      </c>
      <c r="AB3537">
        <v>11921107</v>
      </c>
      <c r="AC3537" s="16" t="s">
        <v>1781</v>
      </c>
      <c r="AD3537" s="16">
        <v>40004</v>
      </c>
      <c r="AF3537">
        <v>70004</v>
      </c>
      <c r="AH3537">
        <v>750000</v>
      </c>
      <c r="AI3537" s="16" t="s">
        <v>1777</v>
      </c>
      <c r="AJ3537" s="16" t="s">
        <v>1777</v>
      </c>
      <c r="AK3537" s="16" t="s">
        <v>351</v>
      </c>
    </row>
    <row r="3538" spans="2:37">
      <c r="B3538" s="16" t="n">
        <f>10000000+INDEX(编号表!$B:$B,MATCH(F3538,编号表!$A:$A,0))*100000+INDEX(编号表!$F:$F,MATCH(D3538,编号表!$E:$E,0))*1000+INDEX(编号表!$D:$D,MATCH(E3538,编号表!$C:$C,0))*10000+G3538</f>
        <v>11962108</v>
      </c>
      <c r="C3538" s="16" t="inlineStr">
        <is>
          <t>炼虚温阳破御丹</t>
        </is>
      </c>
      <c r="D3538" s="16" t="s">
        <v>102</v>
      </c>
      <c r="E3538" s="16" t="s">
        <v>351</v>
      </c>
      <c r="F3538" s="16" t="s">
        <v>1777</v>
      </c>
      <c r="G3538" s="16">
        <v>108</v>
      </c>
      <c r="I3538" s="16">
        <v>60</v>
      </c>
      <c r="J3538" t="str">
        <f t="shared" si="57"/>
        <v>大类_灵品炼虚丹药</v>
      </c>
      <c r="K3538" s="16" t="s">
        <v>337</v>
      </c>
      <c r="L3538" s="16">
        <v>1</v>
      </c>
      <c r="M3538" s="16" t="s">
        <v>1777</v>
      </c>
      <c r="O3538" s="16">
        <v>0</v>
      </c>
      <c r="P3538" s="16" t="b">
        <v>1</v>
      </c>
      <c r="R3538" s="16" t="b">
        <v>0</v>
      </c>
      <c r="S3538" s="16">
        <v>1</v>
      </c>
      <c r="T3538" s="16" t="s">
        <v>91</v>
      </c>
      <c r="U3538" s="16">
        <v>999</v>
      </c>
      <c r="V3538" s="16" t="s">
        <v>1778</v>
      </c>
      <c r="W3538" s="16">
        <v>31962108</v>
      </c>
      <c r="Y3538" s="16" t="inlineStr">
        <is>
          <t>炼虚境灵品丹药。无视防御+1300点；无视法防+1300点，持续1500现实秒。</t>
        </is>
      </c>
      <c r="Z3538" s="16" t="inlineStr">
        <is>
          <t>|cff00FF00“物甲法障，各有所御；药助其锋，令攻势更易穿透。温剂自有其宜，须量药力与丹毒而用。”——《破御穿甲录》|r</t>
        </is>
      </c>
      <c r="AA3538" t="str" s="16">
        <v>炼丹可得。</v>
      </c>
      <c r="AB3538">
        <v>11921108</v>
      </c>
      <c r="AC3538" s="16" t="s">
        <v>1781</v>
      </c>
      <c r="AD3538" s="16">
        <v>40002</v>
      </c>
      <c r="AF3538">
        <v>70002</v>
      </c>
      <c r="AH3538">
        <v>37500</v>
      </c>
      <c r="AI3538" s="16" t="s">
        <v>1777</v>
      </c>
      <c r="AJ3538" s="16" t="s">
        <v>1777</v>
      </c>
      <c r="AK3538" s="16" t="s">
        <v>351</v>
      </c>
    </row>
    <row r="3539" spans="2:37">
      <c r="B3539" s="16" t="n">
        <f>10000000+INDEX(编号表!$B:$B,MATCH(F3539,编号表!$A:$A,0))*100000+INDEX(编号表!$F:$F,MATCH(D3539,编号表!$E:$E,0))*1000+INDEX(编号表!$D:$D,MATCH(E3539,编号表!$C:$C,0))*10000+G3539</f>
        <v>11963108</v>
      </c>
      <c r="C3539" s="16" t="inlineStr">
        <is>
          <t>炼虚温阳破御丹</t>
        </is>
      </c>
      <c r="D3539" s="16" t="s">
        <v>105</v>
      </c>
      <c r="E3539" s="16" t="s">
        <v>351</v>
      </c>
      <c r="F3539" s="16" t="s">
        <v>1777</v>
      </c>
      <c r="G3539" s="16">
        <v>108</v>
      </c>
      <c r="I3539" s="16">
        <v>60</v>
      </c>
      <c r="J3539" t="str">
        <f t="shared" si="57"/>
        <v>大类_玄品炼虚丹药</v>
      </c>
      <c r="K3539" s="16" t="s">
        <v>337</v>
      </c>
      <c r="L3539" s="16">
        <v>1</v>
      </c>
      <c r="M3539" s="16" t="s">
        <v>1777</v>
      </c>
      <c r="O3539" s="16">
        <v>0</v>
      </c>
      <c r="P3539" s="16" t="b">
        <v>1</v>
      </c>
      <c r="R3539" s="16" t="b">
        <v>0</v>
      </c>
      <c r="S3539" s="16">
        <v>1</v>
      </c>
      <c r="T3539" s="16" t="s">
        <v>91</v>
      </c>
      <c r="U3539" s="16">
        <v>999</v>
      </c>
      <c r="V3539" s="16" t="s">
        <v>1778</v>
      </c>
      <c r="W3539" s="16">
        <v>31963108</v>
      </c>
      <c r="Y3539" s="16" t="inlineStr">
        <is>
          <t>炼虚境玄品丹药。无视防御+1300点；无视法防+1300点，持续2700现实秒。</t>
        </is>
      </c>
      <c r="Z3539" s="16" t="inlineStr">
        <is>
          <t>|cff00FF00“物甲法障，各有所御；药助其锋，令攻势更易穿透。温剂自有其宜，须量药力与丹毒而用。”——《破御穿甲录》|r</t>
        </is>
      </c>
      <c r="AA3539" t="str" s="16">
        <v>炼丹可得。</v>
      </c>
      <c r="AB3539">
        <v>11921108</v>
      </c>
      <c r="AC3539" s="16" t="s">
        <v>1781</v>
      </c>
      <c r="AD3539" s="16">
        <v>40003</v>
      </c>
      <c r="AF3539">
        <v>70003</v>
      </c>
      <c r="AH3539">
        <v>150000</v>
      </c>
      <c r="AI3539" s="16" t="s">
        <v>1777</v>
      </c>
      <c r="AJ3539" s="16" t="s">
        <v>1777</v>
      </c>
      <c r="AK3539" s="16" t="s">
        <v>351</v>
      </c>
    </row>
    <row r="3540" spans="2:37">
      <c r="B3540" s="16" t="n">
        <f>10000000+INDEX(编号表!$B:$B,MATCH(F3540,编号表!$A:$A,0))*100000+INDEX(编号表!$F:$F,MATCH(D3540,编号表!$E:$E,0))*1000+INDEX(编号表!$D:$D,MATCH(E3540,编号表!$C:$C,0))*10000+G3540</f>
        <v>11964108</v>
      </c>
      <c r="C3540" s="16" t="inlineStr">
        <is>
          <t>炼虚温阳破御丹</t>
        </is>
      </c>
      <c r="D3540" s="16" t="s">
        <v>108</v>
      </c>
      <c r="E3540" s="16" t="s">
        <v>351</v>
      </c>
      <c r="F3540" s="16" t="s">
        <v>1777</v>
      </c>
      <c r="G3540" s="16">
        <v>108</v>
      </c>
      <c r="I3540" s="16">
        <v>60</v>
      </c>
      <c r="J3540" t="str">
        <f t="shared" si="57"/>
        <v>大类_仙品炼虚丹药</v>
      </c>
      <c r="K3540" s="16" t="s">
        <v>337</v>
      </c>
      <c r="L3540" s="16">
        <v>1</v>
      </c>
      <c r="M3540" s="16" t="s">
        <v>1777</v>
      </c>
      <c r="O3540" s="16">
        <v>0</v>
      </c>
      <c r="P3540" s="16" t="b">
        <v>1</v>
      </c>
      <c r="R3540" s="16" t="b">
        <v>0</v>
      </c>
      <c r="S3540" s="16">
        <v>1</v>
      </c>
      <c r="T3540" s="16" t="s">
        <v>91</v>
      </c>
      <c r="U3540" s="16">
        <v>999</v>
      </c>
      <c r="V3540" s="16" t="s">
        <v>1778</v>
      </c>
      <c r="W3540" s="16">
        <v>31964108</v>
      </c>
      <c r="Y3540" s="16" t="inlineStr">
        <is>
          <t>炼虚境仙品丹药。无视防御+1300点；无视法防+1300点，持续4860现实秒。</t>
        </is>
      </c>
      <c r="Z3540" s="16" t="inlineStr">
        <is>
          <t>|cff00FF00“物甲法障，各有所御；药助其锋，令攻势更易穿透。温剂自有其宜，须量药力与丹毒而用。”——《破御穿甲录》|r</t>
        </is>
      </c>
      <c r="AA3540" t="str" s="16">
        <v>炼丹可得。</v>
      </c>
      <c r="AB3540">
        <v>11921108</v>
      </c>
      <c r="AC3540" s="16" t="s">
        <v>1781</v>
      </c>
      <c r="AD3540" s="16">
        <v>40004</v>
      </c>
      <c r="AF3540">
        <v>70004</v>
      </c>
      <c r="AH3540">
        <v>750000</v>
      </c>
      <c r="AI3540" s="16" t="s">
        <v>1777</v>
      </c>
      <c r="AJ3540" s="16" t="s">
        <v>1777</v>
      </c>
      <c r="AK3540" s="16" t="s">
        <v>351</v>
      </c>
    </row>
    <row r="3541" spans="2:37">
      <c r="B3541" s="16" t="n">
        <f>10000000+INDEX(编号表!$B:$B,MATCH(F3541,编号表!$A:$A,0))*100000+INDEX(编号表!$F:$F,MATCH(D3541,编号表!$E:$E,0))*1000+INDEX(编号表!$D:$D,MATCH(E3541,编号表!$C:$C,0))*10000+G3541</f>
        <v>11962109</v>
      </c>
      <c r="C3541" s="16" t="inlineStr">
        <is>
          <t>炼虚烈阳破御丹</t>
        </is>
      </c>
      <c r="D3541" s="16" t="s">
        <v>102</v>
      </c>
      <c r="E3541" s="16" t="s">
        <v>351</v>
      </c>
      <c r="F3541" s="16" t="s">
        <v>1777</v>
      </c>
      <c r="G3541" s="16">
        <v>109</v>
      </c>
      <c r="I3541" s="16">
        <v>60</v>
      </c>
      <c r="J3541" t="str">
        <f t="shared" si="57"/>
        <v>大类_灵品炼虚丹药</v>
      </c>
      <c r="K3541" s="16" t="s">
        <v>337</v>
      </c>
      <c r="L3541" s="16">
        <v>1</v>
      </c>
      <c r="M3541" s="16" t="s">
        <v>1777</v>
      </c>
      <c r="O3541" s="16">
        <v>0</v>
      </c>
      <c r="P3541" s="16" t="b">
        <v>1</v>
      </c>
      <c r="R3541" s="16" t="b">
        <v>0</v>
      </c>
      <c r="S3541" s="16">
        <v>1</v>
      </c>
      <c r="T3541" s="16" t="s">
        <v>91</v>
      </c>
      <c r="U3541" s="16">
        <v>999</v>
      </c>
      <c r="V3541" s="16" t="s">
        <v>1778</v>
      </c>
      <c r="W3541" s="16">
        <v>31962109</v>
      </c>
      <c r="Y3541" s="16" t="inlineStr">
        <is>
          <t>炼虚境灵品丹药。无视防御增幅+15%；无视法防增幅+15%，持续900现实秒。</t>
        </is>
      </c>
      <c r="Z3541" s="16" t="inlineStr">
        <is>
          <t>|cff00FF00“物甲法障，各有所御；药助其锋，令攻势更易穿透。热剂自有其宜，须量药力与丹毒而用。”——《破御穿甲录》|r</t>
        </is>
      </c>
      <c r="AA3541" t="str" s="16">
        <v>炼丹可得。</v>
      </c>
      <c r="AB3541">
        <v>11921109</v>
      </c>
      <c r="AC3541" s="16" t="s">
        <v>1781</v>
      </c>
      <c r="AD3541" s="16">
        <v>40002</v>
      </c>
      <c r="AF3541">
        <v>70002</v>
      </c>
      <c r="AH3541">
        <v>37500</v>
      </c>
      <c r="AI3541" s="16" t="s">
        <v>1777</v>
      </c>
      <c r="AJ3541" s="16" t="s">
        <v>1777</v>
      </c>
      <c r="AK3541" s="16" t="s">
        <v>351</v>
      </c>
    </row>
    <row r="3542" spans="2:37">
      <c r="B3542" s="16" t="n">
        <f>10000000+INDEX(编号表!$B:$B,MATCH(F3542,编号表!$A:$A,0))*100000+INDEX(编号表!$F:$F,MATCH(D3542,编号表!$E:$E,0))*1000+INDEX(编号表!$D:$D,MATCH(E3542,编号表!$C:$C,0))*10000+G3542</f>
        <v>11963109</v>
      </c>
      <c r="C3542" s="16" t="inlineStr">
        <is>
          <t>炼虚烈阳破御丹</t>
        </is>
      </c>
      <c r="D3542" s="16" t="s">
        <v>105</v>
      </c>
      <c r="E3542" s="16" t="s">
        <v>351</v>
      </c>
      <c r="F3542" s="16" t="s">
        <v>1777</v>
      </c>
      <c r="G3542" s="16">
        <v>109</v>
      </c>
      <c r="I3542" s="16">
        <v>60</v>
      </c>
      <c r="J3542" t="str">
        <f t="shared" si="57"/>
        <v>大类_玄品炼虚丹药</v>
      </c>
      <c r="K3542" s="16" t="s">
        <v>337</v>
      </c>
      <c r="L3542" s="16">
        <v>1</v>
      </c>
      <c r="M3542" s="16" t="s">
        <v>1777</v>
      </c>
      <c r="O3542" s="16">
        <v>0</v>
      </c>
      <c r="P3542" s="16" t="b">
        <v>1</v>
      </c>
      <c r="R3542" s="16" t="b">
        <v>0</v>
      </c>
      <c r="S3542" s="16">
        <v>1</v>
      </c>
      <c r="T3542" s="16" t="s">
        <v>91</v>
      </c>
      <c r="U3542" s="16">
        <v>999</v>
      </c>
      <c r="V3542" s="16" t="s">
        <v>1778</v>
      </c>
      <c r="W3542" s="16">
        <v>31963109</v>
      </c>
      <c r="Y3542" s="16" t="inlineStr">
        <is>
          <t>炼虚境玄品丹药。无视防御增幅+15%；无视法防增幅+15%，持续1620现实秒。</t>
        </is>
      </c>
      <c r="Z3542" s="16" t="inlineStr">
        <is>
          <t>|cff00FF00“物甲法障，各有所御；药助其锋，令攻势更易穿透。热剂自有其宜，须量药力与丹毒而用。”——《破御穿甲录》|r</t>
        </is>
      </c>
      <c r="AA3542" t="str" s="16">
        <v>炼丹可得。</v>
      </c>
      <c r="AB3542">
        <v>11921109</v>
      </c>
      <c r="AC3542" s="16" t="s">
        <v>1781</v>
      </c>
      <c r="AD3542" s="16">
        <v>40003</v>
      </c>
      <c r="AF3542">
        <v>70003</v>
      </c>
      <c r="AH3542">
        <v>150000</v>
      </c>
      <c r="AI3542" s="16" t="s">
        <v>1777</v>
      </c>
      <c r="AJ3542" s="16" t="s">
        <v>1777</v>
      </c>
      <c r="AK3542" s="16" t="s">
        <v>351</v>
      </c>
    </row>
    <row r="3543" spans="2:37">
      <c r="B3543" s="16" t="n">
        <f>10000000+INDEX(编号表!$B:$B,MATCH(F3543,编号表!$A:$A,0))*100000+INDEX(编号表!$F:$F,MATCH(D3543,编号表!$E:$E,0))*1000+INDEX(编号表!$D:$D,MATCH(E3543,编号表!$C:$C,0))*10000+G3543</f>
        <v>11964109</v>
      </c>
      <c r="C3543" s="16" t="inlineStr">
        <is>
          <t>炼虚烈阳破御丹</t>
        </is>
      </c>
      <c r="D3543" s="16" t="s">
        <v>108</v>
      </c>
      <c r="E3543" s="16" t="s">
        <v>351</v>
      </c>
      <c r="F3543" s="16" t="s">
        <v>1777</v>
      </c>
      <c r="G3543" s="16">
        <v>109</v>
      </c>
      <c r="I3543" s="16">
        <v>60</v>
      </c>
      <c r="J3543" t="str">
        <f t="shared" si="57"/>
        <v>大类_仙品炼虚丹药</v>
      </c>
      <c r="K3543" s="16" t="s">
        <v>337</v>
      </c>
      <c r="L3543" s="16">
        <v>1</v>
      </c>
      <c r="M3543" s="16" t="s">
        <v>1777</v>
      </c>
      <c r="O3543" s="16">
        <v>0</v>
      </c>
      <c r="P3543" s="16" t="b">
        <v>1</v>
      </c>
      <c r="R3543" s="16" t="b">
        <v>0</v>
      </c>
      <c r="S3543" s="16">
        <v>1</v>
      </c>
      <c r="T3543" s="16" t="s">
        <v>91</v>
      </c>
      <c r="U3543" s="16">
        <v>999</v>
      </c>
      <c r="V3543" s="16" t="s">
        <v>1778</v>
      </c>
      <c r="W3543" s="16">
        <v>31964109</v>
      </c>
      <c r="Y3543" s="16" t="inlineStr">
        <is>
          <t>炼虚境仙品丹药。无视防御增幅+15%；无视法防增幅+15%，持续2916现实秒。</t>
        </is>
      </c>
      <c r="Z3543" s="16" t="inlineStr">
        <is>
          <t>|cff00FF00“物甲法障，各有所御；药助其锋，令攻势更易穿透。热剂自有其宜，须量药力与丹毒而用。”——《破御穿甲录》|r</t>
        </is>
      </c>
      <c r="AA3543" t="str" s="16">
        <v>炼丹可得。</v>
      </c>
      <c r="AB3543">
        <v>11921109</v>
      </c>
      <c r="AC3543" s="16" t="s">
        <v>1781</v>
      </c>
      <c r="AD3543" s="16">
        <v>40004</v>
      </c>
      <c r="AF3543">
        <v>70004</v>
      </c>
      <c r="AH3543">
        <v>750000</v>
      </c>
      <c r="AI3543" s="16" t="s">
        <v>1777</v>
      </c>
      <c r="AJ3543" s="16" t="s">
        <v>1777</v>
      </c>
      <c r="AK3543" s="16" t="s">
        <v>351</v>
      </c>
    </row>
    <row r="3544" spans="2:37">
      <c r="B3544" s="16" t="n">
        <f>10000000+INDEX(编号表!$B:$B,MATCH(F3544,编号表!$A:$A,0))*100000+INDEX(编号表!$F:$F,MATCH(D3544,编号表!$E:$E,0))*1000+INDEX(编号表!$D:$D,MATCH(E3544,编号表!$C:$C,0))*10000+G3544</f>
        <v>11962110</v>
      </c>
      <c r="C3544" s="16" t="inlineStr">
        <is>
          <t>炼虚玄阴撼岳丹</t>
        </is>
      </c>
      <c r="D3544" s="16" t="s">
        <v>102</v>
      </c>
      <c r="E3544" s="16" t="s">
        <v>351</v>
      </c>
      <c r="F3544" s="16" t="s">
        <v>1777</v>
      </c>
      <c r="G3544" s="16">
        <v>110</v>
      </c>
      <c r="I3544" s="16">
        <v>60</v>
      </c>
      <c r="J3544" t="str">
        <f t="shared" si="57"/>
        <v>大类_灵品炼虚丹药</v>
      </c>
      <c r="K3544" s="16" t="s">
        <v>337</v>
      </c>
      <c r="L3544" s="16">
        <v>1</v>
      </c>
      <c r="M3544" s="16" t="s">
        <v>1777</v>
      </c>
      <c r="O3544" s="16">
        <v>0</v>
      </c>
      <c r="P3544" s="16" t="b">
        <v>1</v>
      </c>
      <c r="R3544" s="16" t="b">
        <v>0</v>
      </c>
      <c r="S3544" s="16">
        <v>1</v>
      </c>
      <c r="T3544" s="16" t="s">
        <v>91</v>
      </c>
      <c r="U3544" s="16">
        <v>999</v>
      </c>
      <c r="V3544" s="16" t="s">
        <v>1778</v>
      </c>
      <c r="W3544" s="16">
        <v>31962110</v>
      </c>
      <c r="Y3544" s="16" t="inlineStr">
        <is>
          <t>炼虚境灵品丹药。对boss增伤+2%，持续1800现实秒。</t>
        </is>
      </c>
      <c r="Z3544" s="16" t="inlineStr">
        <is>
          <t>|cff00FF00“强敌如岳，药助破坚；所长在克首领，不在自护。寒剂自有其宜，须量药力与丹毒而用。”——《撼岳克强录》|r</t>
        </is>
      </c>
      <c r="AA3544" t="str" s="16">
        <v>炼丹可得。</v>
      </c>
      <c r="AB3544">
        <v>11921110</v>
      </c>
      <c r="AC3544" s="16" t="s">
        <v>1781</v>
      </c>
      <c r="AD3544" s="16">
        <v>40002</v>
      </c>
      <c r="AF3544">
        <v>70002</v>
      </c>
      <c r="AH3544">
        <v>37500</v>
      </c>
      <c r="AI3544" s="16" t="s">
        <v>1777</v>
      </c>
      <c r="AJ3544" s="16" t="s">
        <v>1777</v>
      </c>
      <c r="AK3544" s="16" t="s">
        <v>351</v>
      </c>
    </row>
    <row r="3545" spans="2:37">
      <c r="B3545" s="16" t="n">
        <f>10000000+INDEX(编号表!$B:$B,MATCH(F3545,编号表!$A:$A,0))*100000+INDEX(编号表!$F:$F,MATCH(D3545,编号表!$E:$E,0))*1000+INDEX(编号表!$D:$D,MATCH(E3545,编号表!$C:$C,0))*10000+G3545</f>
        <v>11963110</v>
      </c>
      <c r="C3545" s="16" t="inlineStr">
        <is>
          <t>炼虚玄阴撼岳丹</t>
        </is>
      </c>
      <c r="D3545" s="16" t="s">
        <v>105</v>
      </c>
      <c r="E3545" s="16" t="s">
        <v>351</v>
      </c>
      <c r="F3545" s="16" t="s">
        <v>1777</v>
      </c>
      <c r="G3545" s="16">
        <v>110</v>
      </c>
      <c r="I3545" s="16">
        <v>60</v>
      </c>
      <c r="J3545" t="str">
        <f t="shared" si="57"/>
        <v>大类_玄品炼虚丹药</v>
      </c>
      <c r="K3545" s="16" t="s">
        <v>337</v>
      </c>
      <c r="L3545" s="16">
        <v>1</v>
      </c>
      <c r="M3545" s="16" t="s">
        <v>1777</v>
      </c>
      <c r="O3545" s="16">
        <v>0</v>
      </c>
      <c r="P3545" s="16" t="b">
        <v>1</v>
      </c>
      <c r="R3545" s="16" t="b">
        <v>0</v>
      </c>
      <c r="S3545" s="16">
        <v>1</v>
      </c>
      <c r="T3545" s="16" t="s">
        <v>91</v>
      </c>
      <c r="U3545" s="16">
        <v>999</v>
      </c>
      <c r="V3545" s="16" t="s">
        <v>1778</v>
      </c>
      <c r="W3545" s="16">
        <v>31963110</v>
      </c>
      <c r="Y3545" s="16" t="inlineStr">
        <is>
          <t>炼虚境玄品丹药。对boss增伤+2%，持续3240现实秒。</t>
        </is>
      </c>
      <c r="Z3545" s="16" t="inlineStr">
        <is>
          <t>|cff00FF00“强敌如岳，药助破坚；所长在克首领，不在自护。寒剂自有其宜，须量药力与丹毒而用。”——《撼岳克强录》|r</t>
        </is>
      </c>
      <c r="AA3545" t="str" s="16">
        <v>炼丹可得。</v>
      </c>
      <c r="AB3545">
        <v>11921110</v>
      </c>
      <c r="AC3545" s="16" t="s">
        <v>1781</v>
      </c>
      <c r="AD3545" s="16">
        <v>40003</v>
      </c>
      <c r="AF3545">
        <v>70003</v>
      </c>
      <c r="AH3545">
        <v>150000</v>
      </c>
      <c r="AI3545" s="16" t="s">
        <v>1777</v>
      </c>
      <c r="AJ3545" s="16" t="s">
        <v>1777</v>
      </c>
      <c r="AK3545" s="16" t="s">
        <v>351</v>
      </c>
    </row>
    <row r="3546" spans="2:37">
      <c r="B3546" s="16" t="n">
        <f>10000000+INDEX(编号表!$B:$B,MATCH(F3546,编号表!$A:$A,0))*100000+INDEX(编号表!$F:$F,MATCH(D3546,编号表!$E:$E,0))*1000+INDEX(编号表!$D:$D,MATCH(E3546,编号表!$C:$C,0))*10000+G3546</f>
        <v>11964110</v>
      </c>
      <c r="C3546" s="16" t="inlineStr">
        <is>
          <t>炼虚玄阴撼岳丹</t>
        </is>
      </c>
      <c r="D3546" s="16" t="s">
        <v>108</v>
      </c>
      <c r="E3546" s="16" t="s">
        <v>351</v>
      </c>
      <c r="F3546" s="16" t="s">
        <v>1777</v>
      </c>
      <c r="G3546" s="16">
        <v>110</v>
      </c>
      <c r="I3546" s="16">
        <v>60</v>
      </c>
      <c r="J3546" t="str">
        <f t="shared" si="57"/>
        <v>大类_仙品炼虚丹药</v>
      </c>
      <c r="K3546" s="16" t="s">
        <v>337</v>
      </c>
      <c r="L3546" s="16">
        <v>1</v>
      </c>
      <c r="M3546" s="16" t="s">
        <v>1777</v>
      </c>
      <c r="O3546" s="16">
        <v>0</v>
      </c>
      <c r="P3546" s="16" t="b">
        <v>1</v>
      </c>
      <c r="R3546" s="16" t="b">
        <v>0</v>
      </c>
      <c r="S3546" s="16">
        <v>1</v>
      </c>
      <c r="T3546" s="16" t="s">
        <v>91</v>
      </c>
      <c r="U3546" s="16">
        <v>999</v>
      </c>
      <c r="V3546" s="16" t="s">
        <v>1778</v>
      </c>
      <c r="W3546" s="16">
        <v>31964110</v>
      </c>
      <c r="Y3546" s="16" t="inlineStr">
        <is>
          <t>炼虚境仙品丹药。对boss增伤+2%，持续5832现实秒。</t>
        </is>
      </c>
      <c r="Z3546" s="16" t="inlineStr">
        <is>
          <t>|cff00FF00“强敌如岳，药助破坚；所长在克首领，不在自护。寒剂自有其宜，须量药力与丹毒而用。”——《撼岳克强录》|r</t>
        </is>
      </c>
      <c r="AA3546" t="str" s="16">
        <v>炼丹可得。</v>
      </c>
      <c r="AB3546">
        <v>11921110</v>
      </c>
      <c r="AC3546" s="16" t="s">
        <v>1781</v>
      </c>
      <c r="AD3546" s="16">
        <v>40004</v>
      </c>
      <c r="AF3546">
        <v>70004</v>
      </c>
      <c r="AH3546">
        <v>750000</v>
      </c>
      <c r="AI3546" s="16" t="s">
        <v>1777</v>
      </c>
      <c r="AJ3546" s="16" t="s">
        <v>1777</v>
      </c>
      <c r="AK3546" s="16" t="s">
        <v>351</v>
      </c>
    </row>
    <row r="3547" spans="2:37">
      <c r="B3547" s="16" t="n">
        <f>10000000+INDEX(编号表!$B:$B,MATCH(F3547,编号表!$A:$A,0))*100000+INDEX(编号表!$F:$F,MATCH(D3547,编号表!$E:$E,0))*1000+INDEX(编号表!$D:$D,MATCH(E3547,编号表!$C:$C,0))*10000+G3547</f>
        <v>11962111</v>
      </c>
      <c r="C3547" s="16" t="inlineStr">
        <is>
          <t>炼虚清和撼岳丹</t>
        </is>
      </c>
      <c r="D3547" s="16" t="s">
        <v>102</v>
      </c>
      <c r="E3547" s="16" t="s">
        <v>351</v>
      </c>
      <c r="F3547" s="16" t="s">
        <v>1777</v>
      </c>
      <c r="G3547" s="16">
        <v>111</v>
      </c>
      <c r="I3547" s="16">
        <v>60</v>
      </c>
      <c r="J3547" t="str">
        <f t="shared" si="57"/>
        <v>大类_灵品炼虚丹药</v>
      </c>
      <c r="K3547" s="16" t="s">
        <v>337</v>
      </c>
      <c r="L3547" s="16">
        <v>1</v>
      </c>
      <c r="M3547" s="16" t="s">
        <v>1777</v>
      </c>
      <c r="O3547" s="16">
        <v>0</v>
      </c>
      <c r="P3547" s="16" t="b">
        <v>1</v>
      </c>
      <c r="R3547" s="16" t="b">
        <v>0</v>
      </c>
      <c r="S3547" s="16">
        <v>1</v>
      </c>
      <c r="T3547" s="16" t="s">
        <v>91</v>
      </c>
      <c r="U3547" s="16">
        <v>999</v>
      </c>
      <c r="V3547" s="16" t="s">
        <v>1778</v>
      </c>
      <c r="W3547" s="16">
        <v>31962111</v>
      </c>
      <c r="Y3547" s="16" t="inlineStr">
        <is>
          <t>炼虚境灵品丹药。boss固定伤害+1267点，持续1500现实秒。</t>
        </is>
      </c>
      <c r="Z3547" s="16" t="inlineStr">
        <is>
          <t>|cff00FF00“强敌如岳，药助破坚；所长在克首领，不在自护。凉剂自有其宜，须量药力与丹毒而用。”——《撼岳克强录》|r</t>
        </is>
      </c>
      <c r="AA3547" t="str" s="16">
        <v>炼丹可得。</v>
      </c>
      <c r="AB3547">
        <v>11921111</v>
      </c>
      <c r="AC3547" s="16" t="s">
        <v>1781</v>
      </c>
      <c r="AD3547" s="16">
        <v>40002</v>
      </c>
      <c r="AF3547">
        <v>70002</v>
      </c>
      <c r="AH3547">
        <v>37500</v>
      </c>
      <c r="AI3547" s="16" t="s">
        <v>1777</v>
      </c>
      <c r="AJ3547" s="16" t="s">
        <v>1777</v>
      </c>
      <c r="AK3547" s="16" t="s">
        <v>351</v>
      </c>
    </row>
    <row r="3548" spans="2:37">
      <c r="B3548" s="16" t="n">
        <f>10000000+INDEX(编号表!$B:$B,MATCH(F3548,编号表!$A:$A,0))*100000+INDEX(编号表!$F:$F,MATCH(D3548,编号表!$E:$E,0))*1000+INDEX(编号表!$D:$D,MATCH(E3548,编号表!$C:$C,0))*10000+G3548</f>
        <v>11963111</v>
      </c>
      <c r="C3548" s="16" t="inlineStr">
        <is>
          <t>炼虚清和撼岳丹</t>
        </is>
      </c>
      <c r="D3548" s="16" t="s">
        <v>105</v>
      </c>
      <c r="E3548" s="16" t="s">
        <v>351</v>
      </c>
      <c r="F3548" s="16" t="s">
        <v>1777</v>
      </c>
      <c r="G3548" s="16">
        <v>111</v>
      </c>
      <c r="I3548" s="16">
        <v>60</v>
      </c>
      <c r="J3548" t="str">
        <f t="shared" si="57"/>
        <v>大类_玄品炼虚丹药</v>
      </c>
      <c r="K3548" s="16" t="s">
        <v>337</v>
      </c>
      <c r="L3548" s="16">
        <v>1</v>
      </c>
      <c r="M3548" s="16" t="s">
        <v>1777</v>
      </c>
      <c r="O3548" s="16">
        <v>0</v>
      </c>
      <c r="P3548" s="16" t="b">
        <v>1</v>
      </c>
      <c r="R3548" s="16" t="b">
        <v>0</v>
      </c>
      <c r="S3548" s="16">
        <v>1</v>
      </c>
      <c r="T3548" s="16" t="s">
        <v>91</v>
      </c>
      <c r="U3548" s="16">
        <v>999</v>
      </c>
      <c r="V3548" s="16" t="s">
        <v>1778</v>
      </c>
      <c r="W3548" s="16">
        <v>31963111</v>
      </c>
      <c r="Y3548" s="16" t="inlineStr">
        <is>
          <t>炼虚境玄品丹药。boss固定伤害+1267点，持续2700现实秒。</t>
        </is>
      </c>
      <c r="Z3548" s="16" t="inlineStr">
        <is>
          <t>|cff00FF00“强敌如岳，药助破坚；所长在克首领，不在自护。凉剂自有其宜，须量药力与丹毒而用。”——《撼岳克强录》|r</t>
        </is>
      </c>
      <c r="AA3548" t="str" s="16">
        <v>炼丹可得。</v>
      </c>
      <c r="AB3548">
        <v>11921111</v>
      </c>
      <c r="AC3548" s="16" t="s">
        <v>1781</v>
      </c>
      <c r="AD3548" s="16">
        <v>40003</v>
      </c>
      <c r="AF3548">
        <v>70003</v>
      </c>
      <c r="AH3548">
        <v>150000</v>
      </c>
      <c r="AI3548" s="16" t="s">
        <v>1777</v>
      </c>
      <c r="AJ3548" s="16" t="s">
        <v>1777</v>
      </c>
      <c r="AK3548" s="16" t="s">
        <v>351</v>
      </c>
    </row>
    <row r="3549" spans="2:37">
      <c r="B3549" s="16" t="n">
        <f>10000000+INDEX(编号表!$B:$B,MATCH(F3549,编号表!$A:$A,0))*100000+INDEX(编号表!$F:$F,MATCH(D3549,编号表!$E:$E,0))*1000+INDEX(编号表!$D:$D,MATCH(E3549,编号表!$C:$C,0))*10000+G3549</f>
        <v>11964111</v>
      </c>
      <c r="C3549" s="16" t="inlineStr">
        <is>
          <t>炼虚清和撼岳丹</t>
        </is>
      </c>
      <c r="D3549" s="16" t="s">
        <v>108</v>
      </c>
      <c r="E3549" s="16" t="s">
        <v>351</v>
      </c>
      <c r="F3549" s="16" t="s">
        <v>1777</v>
      </c>
      <c r="G3549" s="16">
        <v>111</v>
      </c>
      <c r="I3549" s="16">
        <v>60</v>
      </c>
      <c r="J3549" t="str">
        <f t="shared" si="57"/>
        <v>大类_仙品炼虚丹药</v>
      </c>
      <c r="K3549" s="16" t="s">
        <v>337</v>
      </c>
      <c r="L3549" s="16">
        <v>1</v>
      </c>
      <c r="M3549" s="16" t="s">
        <v>1777</v>
      </c>
      <c r="O3549" s="16">
        <v>0</v>
      </c>
      <c r="P3549" s="16" t="b">
        <v>1</v>
      </c>
      <c r="R3549" s="16" t="b">
        <v>0</v>
      </c>
      <c r="S3549" s="16">
        <v>1</v>
      </c>
      <c r="T3549" s="16" t="s">
        <v>91</v>
      </c>
      <c r="U3549" s="16">
        <v>999</v>
      </c>
      <c r="V3549" s="16" t="s">
        <v>1778</v>
      </c>
      <c r="W3549" s="16">
        <v>31964111</v>
      </c>
      <c r="Y3549" s="16" t="inlineStr">
        <is>
          <t>炼虚境仙品丹药。boss固定伤害+1267点，持续4860现实秒。</t>
        </is>
      </c>
      <c r="Z3549" s="16" t="inlineStr">
        <is>
          <t>|cff00FF00“强敌如岳，药助破坚；所长在克首领，不在自护。凉剂自有其宜，须量药力与丹毒而用。”——《撼岳克强录》|r</t>
        </is>
      </c>
      <c r="AA3549" t="str" s="16">
        <v>炼丹可得。</v>
      </c>
      <c r="AB3549">
        <v>11921111</v>
      </c>
      <c r="AC3549" s="16" t="s">
        <v>1781</v>
      </c>
      <c r="AD3549" s="16">
        <v>40004</v>
      </c>
      <c r="AF3549">
        <v>70004</v>
      </c>
      <c r="AH3549">
        <v>750000</v>
      </c>
      <c r="AI3549" s="16" t="s">
        <v>1777</v>
      </c>
      <c r="AJ3549" s="16" t="s">
        <v>1777</v>
      </c>
      <c r="AK3549" s="16" t="s">
        <v>351</v>
      </c>
    </row>
    <row r="3550" spans="2:37">
      <c r="B3550" s="16" t="n">
        <f>10000000+INDEX(编号表!$B:$B,MATCH(F3550,编号表!$A:$A,0))*100000+INDEX(编号表!$F:$F,MATCH(D3550,编号表!$E:$E,0))*1000+INDEX(编号表!$D:$D,MATCH(E3550,编号表!$C:$C,0))*10000+G3550</f>
        <v>11962112</v>
      </c>
      <c r="C3550" s="16" t="inlineStr">
        <is>
          <t>炼虚撼岳丹</t>
        </is>
      </c>
      <c r="D3550" s="16" t="s">
        <v>102</v>
      </c>
      <c r="E3550" s="16" t="s">
        <v>351</v>
      </c>
      <c r="F3550" s="16" t="s">
        <v>1777</v>
      </c>
      <c r="G3550" s="16">
        <v>112</v>
      </c>
      <c r="I3550" s="16">
        <v>60</v>
      </c>
      <c r="J3550" t="str">
        <f t="shared" si="57"/>
        <v>大类_灵品炼虚丹药</v>
      </c>
      <c r="K3550" s="16" t="s">
        <v>337</v>
      </c>
      <c r="L3550" s="16">
        <v>1</v>
      </c>
      <c r="M3550" s="16" t="s">
        <v>1777</v>
      </c>
      <c r="O3550" s="16">
        <v>0</v>
      </c>
      <c r="P3550" s="16" t="b">
        <v>1</v>
      </c>
      <c r="R3550" s="16" t="b">
        <v>0</v>
      </c>
      <c r="S3550" s="16">
        <v>1</v>
      </c>
      <c r="T3550" s="16" t="s">
        <v>91</v>
      </c>
      <c r="U3550" s="16">
        <v>999</v>
      </c>
      <c r="V3550" s="16" t="s">
        <v>1778</v>
      </c>
      <c r="W3550" s="16">
        <v>31962112</v>
      </c>
      <c r="Y3550" s="16" t="inlineStr">
        <is>
          <t>炼虚境灵品丹药。对boss增伤+1.5%；boss固定伤害+760点，持续1500现实秒。</t>
        </is>
      </c>
      <c r="Z3550" s="16" t="inlineStr">
        <is>
          <t>|cff00FF00“强敌如岳，药助破坚；所长在克首领，不在自护。平剂自有其宜，须量药力与丹毒而用。”——《撼岳克强录》|r</t>
        </is>
      </c>
      <c r="AA3550" t="str" s="16">
        <v>炼丹可得。</v>
      </c>
      <c r="AB3550">
        <v>11921112</v>
      </c>
      <c r="AC3550" s="16" t="s">
        <v>1781</v>
      </c>
      <c r="AD3550" s="16">
        <v>40002</v>
      </c>
      <c r="AF3550">
        <v>70002</v>
      </c>
      <c r="AH3550">
        <v>37500</v>
      </c>
      <c r="AI3550" s="16" t="s">
        <v>1777</v>
      </c>
      <c r="AJ3550" s="16" t="s">
        <v>1777</v>
      </c>
      <c r="AK3550" s="16" t="s">
        <v>351</v>
      </c>
    </row>
    <row r="3551" spans="2:37">
      <c r="B3551" s="16" t="n">
        <f>10000000+INDEX(编号表!$B:$B,MATCH(F3551,编号表!$A:$A,0))*100000+INDEX(编号表!$F:$F,MATCH(D3551,编号表!$E:$E,0))*1000+INDEX(编号表!$D:$D,MATCH(E3551,编号表!$C:$C,0))*10000+G3551</f>
        <v>11963112</v>
      </c>
      <c r="C3551" s="16" t="inlineStr">
        <is>
          <t>炼虚撼岳丹</t>
        </is>
      </c>
      <c r="D3551" s="16" t="s">
        <v>105</v>
      </c>
      <c r="E3551" s="16" t="s">
        <v>351</v>
      </c>
      <c r="F3551" s="16" t="s">
        <v>1777</v>
      </c>
      <c r="G3551" s="16">
        <v>112</v>
      </c>
      <c r="I3551" s="16">
        <v>60</v>
      </c>
      <c r="J3551" t="str">
        <f t="shared" si="57"/>
        <v>大类_玄品炼虚丹药</v>
      </c>
      <c r="K3551" s="16" t="s">
        <v>337</v>
      </c>
      <c r="L3551" s="16">
        <v>1</v>
      </c>
      <c r="M3551" s="16" t="s">
        <v>1777</v>
      </c>
      <c r="O3551" s="16">
        <v>0</v>
      </c>
      <c r="P3551" s="16" t="b">
        <v>1</v>
      </c>
      <c r="R3551" s="16" t="b">
        <v>0</v>
      </c>
      <c r="S3551" s="16">
        <v>1</v>
      </c>
      <c r="T3551" s="16" t="s">
        <v>91</v>
      </c>
      <c r="U3551" s="16">
        <v>999</v>
      </c>
      <c r="V3551" s="16" t="s">
        <v>1778</v>
      </c>
      <c r="W3551" s="16">
        <v>31963112</v>
      </c>
      <c r="Y3551" s="16" t="inlineStr">
        <is>
          <t>炼虚境玄品丹药。对boss增伤+1.5%；boss固定伤害+760点，持续2700现实秒。</t>
        </is>
      </c>
      <c r="Z3551" s="16" t="inlineStr">
        <is>
          <t>|cff00FF00“强敌如岳，药助破坚；所长在克首领，不在自护。平剂自有其宜，须量药力与丹毒而用。”——《撼岳克强录》|r</t>
        </is>
      </c>
      <c r="AA3551" t="str" s="16">
        <v>炼丹可得。</v>
      </c>
      <c r="AB3551">
        <v>11921112</v>
      </c>
      <c r="AC3551" s="16" t="s">
        <v>1781</v>
      </c>
      <c r="AD3551" s="16">
        <v>40003</v>
      </c>
      <c r="AF3551">
        <v>70003</v>
      </c>
      <c r="AH3551">
        <v>150000</v>
      </c>
      <c r="AI3551" s="16" t="s">
        <v>1777</v>
      </c>
      <c r="AJ3551" s="16" t="s">
        <v>1777</v>
      </c>
      <c r="AK3551" s="16" t="s">
        <v>351</v>
      </c>
    </row>
    <row r="3552" spans="2:37">
      <c r="B3552" s="16" t="n">
        <f>10000000+INDEX(编号表!$B:$B,MATCH(F3552,编号表!$A:$A,0))*100000+INDEX(编号表!$F:$F,MATCH(D3552,编号表!$E:$E,0))*1000+INDEX(编号表!$D:$D,MATCH(E3552,编号表!$C:$C,0))*10000+G3552</f>
        <v>11964112</v>
      </c>
      <c r="C3552" s="16" t="inlineStr">
        <is>
          <t>炼虚撼岳丹</t>
        </is>
      </c>
      <c r="D3552" s="16" t="s">
        <v>108</v>
      </c>
      <c r="E3552" s="16" t="s">
        <v>351</v>
      </c>
      <c r="F3552" s="16" t="s">
        <v>1777</v>
      </c>
      <c r="G3552" s="16">
        <v>112</v>
      </c>
      <c r="I3552" s="16">
        <v>60</v>
      </c>
      <c r="J3552" t="str">
        <f t="shared" si="57"/>
        <v>大类_仙品炼虚丹药</v>
      </c>
      <c r="K3552" s="16" t="s">
        <v>337</v>
      </c>
      <c r="L3552" s="16">
        <v>1</v>
      </c>
      <c r="M3552" s="16" t="s">
        <v>1777</v>
      </c>
      <c r="O3552" s="16">
        <v>0</v>
      </c>
      <c r="P3552" s="16" t="b">
        <v>1</v>
      </c>
      <c r="R3552" s="16" t="b">
        <v>0</v>
      </c>
      <c r="S3552" s="16">
        <v>1</v>
      </c>
      <c r="T3552" s="16" t="s">
        <v>91</v>
      </c>
      <c r="U3552" s="16">
        <v>999</v>
      </c>
      <c r="V3552" s="16" t="s">
        <v>1778</v>
      </c>
      <c r="W3552" s="16">
        <v>31964112</v>
      </c>
      <c r="Y3552" s="16" t="inlineStr">
        <is>
          <t>炼虚境仙品丹药。对boss增伤+1.5%；boss固定伤害+760点，持续4860现实秒。</t>
        </is>
      </c>
      <c r="Z3552" s="16" t="inlineStr">
        <is>
          <t>|cff00FF00“强敌如岳，药助破坚；所长在克首领，不在自护。平剂自有其宜，须量药力与丹毒而用。”——《撼岳克强录》|r</t>
        </is>
      </c>
      <c r="AA3552" t="str" s="16">
        <v>炼丹可得。</v>
      </c>
      <c r="AB3552">
        <v>11921112</v>
      </c>
      <c r="AC3552" s="16" t="s">
        <v>1781</v>
      </c>
      <c r="AD3552" s="16">
        <v>40004</v>
      </c>
      <c r="AF3552">
        <v>70004</v>
      </c>
      <c r="AH3552">
        <v>750000</v>
      </c>
      <c r="AI3552" s="16" t="s">
        <v>1777</v>
      </c>
      <c r="AJ3552" s="16" t="s">
        <v>1777</v>
      </c>
      <c r="AK3552" s="16" t="s">
        <v>351</v>
      </c>
    </row>
    <row r="3553" spans="2:37">
      <c r="B3553" s="16" t="n">
        <f>10000000+INDEX(编号表!$B:$B,MATCH(F3553,编号表!$A:$A,0))*100000+INDEX(编号表!$F:$F,MATCH(D3553,编号表!$E:$E,0))*1000+INDEX(编号表!$D:$D,MATCH(E3553,编号表!$C:$C,0))*10000+G3553</f>
        <v>11962113</v>
      </c>
      <c r="C3553" s="16" t="inlineStr">
        <is>
          <t>炼虚温阳撼岳丹</t>
        </is>
      </c>
      <c r="D3553" s="16" t="s">
        <v>102</v>
      </c>
      <c r="E3553" s="16" t="s">
        <v>351</v>
      </c>
      <c r="F3553" s="16" t="s">
        <v>1777</v>
      </c>
      <c r="G3553" s="16">
        <v>113</v>
      </c>
      <c r="I3553" s="16">
        <v>60</v>
      </c>
      <c r="J3553" t="str">
        <f t="shared" si="57"/>
        <v>大类_灵品炼虚丹药</v>
      </c>
      <c r="K3553" s="16" t="s">
        <v>337</v>
      </c>
      <c r="L3553" s="16">
        <v>1</v>
      </c>
      <c r="M3553" s="16" t="s">
        <v>1777</v>
      </c>
      <c r="O3553" s="16">
        <v>0</v>
      </c>
      <c r="P3553" s="16" t="b">
        <v>1</v>
      </c>
      <c r="R3553" s="16" t="b">
        <v>0</v>
      </c>
      <c r="S3553" s="16">
        <v>1</v>
      </c>
      <c r="T3553" s="16" t="s">
        <v>91</v>
      </c>
      <c r="U3553" s="16">
        <v>999</v>
      </c>
      <c r="V3553" s="16" t="s">
        <v>1778</v>
      </c>
      <c r="W3553" s="16">
        <v>31962113</v>
      </c>
      <c r="Y3553" s="16" t="inlineStr">
        <is>
          <t>炼虚境灵品丹药。boss固定伤害+2027点，持续1500现实秒。</t>
        </is>
      </c>
      <c r="Z3553" s="16" t="inlineStr">
        <is>
          <t>|cff00FF00“强敌如岳，药助破坚；所长在克首领，不在自护。温剂自有其宜，须量药力与丹毒而用。”——《撼岳克强录》|r</t>
        </is>
      </c>
      <c r="AA3553" t="str" s="16">
        <v>炼丹可得。</v>
      </c>
      <c r="AB3553">
        <v>11921113</v>
      </c>
      <c r="AC3553" s="16" t="s">
        <v>1781</v>
      </c>
      <c r="AD3553" s="16">
        <v>40002</v>
      </c>
      <c r="AF3553">
        <v>70002</v>
      </c>
      <c r="AH3553">
        <v>37500</v>
      </c>
      <c r="AI3553" s="16" t="s">
        <v>1777</v>
      </c>
      <c r="AJ3553" s="16" t="s">
        <v>1777</v>
      </c>
      <c r="AK3553" s="16" t="s">
        <v>351</v>
      </c>
    </row>
    <row r="3554" spans="2:37">
      <c r="B3554" s="16" t="n">
        <f>10000000+INDEX(编号表!$B:$B,MATCH(F3554,编号表!$A:$A,0))*100000+INDEX(编号表!$F:$F,MATCH(D3554,编号表!$E:$E,0))*1000+INDEX(编号表!$D:$D,MATCH(E3554,编号表!$C:$C,0))*10000+G3554</f>
        <v>11963113</v>
      </c>
      <c r="C3554" s="16" t="inlineStr">
        <is>
          <t>炼虚温阳撼岳丹</t>
        </is>
      </c>
      <c r="D3554" s="16" t="s">
        <v>105</v>
      </c>
      <c r="E3554" s="16" t="s">
        <v>351</v>
      </c>
      <c r="F3554" s="16" t="s">
        <v>1777</v>
      </c>
      <c r="G3554" s="16">
        <v>113</v>
      </c>
      <c r="I3554" s="16">
        <v>60</v>
      </c>
      <c r="J3554" t="str">
        <f t="shared" si="57"/>
        <v>大类_玄品炼虚丹药</v>
      </c>
      <c r="K3554" s="16" t="s">
        <v>337</v>
      </c>
      <c r="L3554" s="16">
        <v>1</v>
      </c>
      <c r="M3554" s="16" t="s">
        <v>1777</v>
      </c>
      <c r="O3554" s="16">
        <v>0</v>
      </c>
      <c r="P3554" s="16" t="b">
        <v>1</v>
      </c>
      <c r="R3554" s="16" t="b">
        <v>0</v>
      </c>
      <c r="S3554" s="16">
        <v>1</v>
      </c>
      <c r="T3554" s="16" t="s">
        <v>91</v>
      </c>
      <c r="U3554" s="16">
        <v>999</v>
      </c>
      <c r="V3554" s="16" t="s">
        <v>1778</v>
      </c>
      <c r="W3554" s="16">
        <v>31963113</v>
      </c>
      <c r="Y3554" s="16" t="inlineStr">
        <is>
          <t>炼虚境玄品丹药。boss固定伤害+2027点，持续2700现实秒。</t>
        </is>
      </c>
      <c r="Z3554" s="16" t="inlineStr">
        <is>
          <t>|cff00FF00“强敌如岳，药助破坚；所长在克首领，不在自护。温剂自有其宜，须量药力与丹毒而用。”——《撼岳克强录》|r</t>
        </is>
      </c>
      <c r="AA3554" t="str" s="16">
        <v>炼丹可得。</v>
      </c>
      <c r="AB3554">
        <v>11921113</v>
      </c>
      <c r="AC3554" s="16" t="s">
        <v>1781</v>
      </c>
      <c r="AD3554" s="16">
        <v>40003</v>
      </c>
      <c r="AF3554">
        <v>70003</v>
      </c>
      <c r="AH3554">
        <v>150000</v>
      </c>
      <c r="AI3554" s="16" t="s">
        <v>1777</v>
      </c>
      <c r="AJ3554" s="16" t="s">
        <v>1777</v>
      </c>
      <c r="AK3554" s="16" t="s">
        <v>351</v>
      </c>
    </row>
    <row r="3555" spans="2:37">
      <c r="B3555" s="16" t="n">
        <f>10000000+INDEX(编号表!$B:$B,MATCH(F3555,编号表!$A:$A,0))*100000+INDEX(编号表!$F:$F,MATCH(D3555,编号表!$E:$E,0))*1000+INDEX(编号表!$D:$D,MATCH(E3555,编号表!$C:$C,0))*10000+G3555</f>
        <v>11964113</v>
      </c>
      <c r="C3555" s="16" t="inlineStr">
        <is>
          <t>炼虚温阳撼岳丹</t>
        </is>
      </c>
      <c r="D3555" s="16" t="s">
        <v>108</v>
      </c>
      <c r="E3555" s="16" t="s">
        <v>351</v>
      </c>
      <c r="F3555" s="16" t="s">
        <v>1777</v>
      </c>
      <c r="G3555" s="16">
        <v>113</v>
      </c>
      <c r="I3555" s="16">
        <v>60</v>
      </c>
      <c r="J3555" t="str">
        <f t="shared" si="57"/>
        <v>大类_仙品炼虚丹药</v>
      </c>
      <c r="K3555" s="16" t="s">
        <v>337</v>
      </c>
      <c r="L3555" s="16">
        <v>1</v>
      </c>
      <c r="M3555" s="16" t="s">
        <v>1777</v>
      </c>
      <c r="O3555" s="16">
        <v>0</v>
      </c>
      <c r="P3555" s="16" t="b">
        <v>1</v>
      </c>
      <c r="R3555" s="16" t="b">
        <v>0</v>
      </c>
      <c r="S3555" s="16">
        <v>1</v>
      </c>
      <c r="T3555" s="16" t="s">
        <v>91</v>
      </c>
      <c r="U3555" s="16">
        <v>999</v>
      </c>
      <c r="V3555" s="16" t="s">
        <v>1778</v>
      </c>
      <c r="W3555" s="16">
        <v>31964113</v>
      </c>
      <c r="Y3555" s="16" t="inlineStr">
        <is>
          <t>炼虚境仙品丹药。boss固定伤害+2027点，持续4860现实秒。</t>
        </is>
      </c>
      <c r="Z3555" s="16" t="inlineStr">
        <is>
          <t>|cff00FF00“强敌如岳，药助破坚；所长在克首领，不在自护。温剂自有其宜，须量药力与丹毒而用。”——《撼岳克强录》|r</t>
        </is>
      </c>
      <c r="AA3555" t="str" s="16">
        <v>炼丹可得。</v>
      </c>
      <c r="AB3555">
        <v>11921113</v>
      </c>
      <c r="AC3555" s="16" t="s">
        <v>1781</v>
      </c>
      <c r="AD3555" s="16">
        <v>40004</v>
      </c>
      <c r="AF3555">
        <v>70004</v>
      </c>
      <c r="AH3555">
        <v>750000</v>
      </c>
      <c r="AI3555" s="16" t="s">
        <v>1777</v>
      </c>
      <c r="AJ3555" s="16" t="s">
        <v>1777</v>
      </c>
      <c r="AK3555" s="16" t="s">
        <v>351</v>
      </c>
    </row>
    <row r="3556" spans="2:37">
      <c r="B3556" s="16" t="n">
        <f>10000000+INDEX(编号表!$B:$B,MATCH(F3556,编号表!$A:$A,0))*100000+INDEX(编号表!$F:$F,MATCH(D3556,编号表!$E:$E,0))*1000+INDEX(编号表!$D:$D,MATCH(E3556,编号表!$C:$C,0))*10000+G3556</f>
        <v>11962114</v>
      </c>
      <c r="C3556" s="16" t="inlineStr">
        <is>
          <t>炼虚烈阳撼岳丹</t>
        </is>
      </c>
      <c r="D3556" s="16" t="s">
        <v>102</v>
      </c>
      <c r="E3556" s="16" t="s">
        <v>351</v>
      </c>
      <c r="F3556" s="16" t="s">
        <v>1777</v>
      </c>
      <c r="G3556" s="16">
        <v>114</v>
      </c>
      <c r="I3556" s="16">
        <v>60</v>
      </c>
      <c r="J3556" t="str">
        <f t="shared" si="57"/>
        <v>大类_灵品炼虚丹药</v>
      </c>
      <c r="K3556" s="16" t="s">
        <v>337</v>
      </c>
      <c r="L3556" s="16">
        <v>1</v>
      </c>
      <c r="M3556" s="16" t="s">
        <v>1777</v>
      </c>
      <c r="O3556" s="16">
        <v>0</v>
      </c>
      <c r="P3556" s="16" t="b">
        <v>1</v>
      </c>
      <c r="R3556" s="16" t="b">
        <v>0</v>
      </c>
      <c r="S3556" s="16">
        <v>1</v>
      </c>
      <c r="T3556" s="16" t="s">
        <v>91</v>
      </c>
      <c r="U3556" s="16">
        <v>999</v>
      </c>
      <c r="V3556" s="16" t="s">
        <v>1778</v>
      </c>
      <c r="W3556" s="16">
        <v>31962114</v>
      </c>
      <c r="Y3556" s="16" t="inlineStr">
        <is>
          <t>炼虚境灵品丹药。对boss增伤+5%，持续900现实秒。</t>
        </is>
      </c>
      <c r="Z3556" s="16" t="inlineStr">
        <is>
          <t>|cff00FF00“强敌如岳，药助破坚；所长在克首领，不在自护。热剂自有其宜，须量药力与丹毒而用。”——《撼岳克强录》|r</t>
        </is>
      </c>
      <c r="AA3556" t="str" s="16">
        <v>炼丹可得。</v>
      </c>
      <c r="AB3556">
        <v>11921114</v>
      </c>
      <c r="AC3556" s="16" t="s">
        <v>1781</v>
      </c>
      <c r="AD3556" s="16">
        <v>40002</v>
      </c>
      <c r="AF3556">
        <v>70002</v>
      </c>
      <c r="AH3556">
        <v>37500</v>
      </c>
      <c r="AI3556" s="16" t="s">
        <v>1777</v>
      </c>
      <c r="AJ3556" s="16" t="s">
        <v>1777</v>
      </c>
      <c r="AK3556" s="16" t="s">
        <v>351</v>
      </c>
    </row>
    <row r="3557" spans="2:37">
      <c r="B3557" s="16" t="n">
        <f>10000000+INDEX(编号表!$B:$B,MATCH(F3557,编号表!$A:$A,0))*100000+INDEX(编号表!$F:$F,MATCH(D3557,编号表!$E:$E,0))*1000+INDEX(编号表!$D:$D,MATCH(E3557,编号表!$C:$C,0))*10000+G3557</f>
        <v>11963114</v>
      </c>
      <c r="C3557" s="16" t="inlineStr">
        <is>
          <t>炼虚烈阳撼岳丹</t>
        </is>
      </c>
      <c r="D3557" s="16" t="s">
        <v>105</v>
      </c>
      <c r="E3557" s="16" t="s">
        <v>351</v>
      </c>
      <c r="F3557" s="16" t="s">
        <v>1777</v>
      </c>
      <c r="G3557" s="16">
        <v>114</v>
      </c>
      <c r="I3557" s="16">
        <v>60</v>
      </c>
      <c r="J3557" t="str">
        <f t="shared" si="57"/>
        <v>大类_玄品炼虚丹药</v>
      </c>
      <c r="K3557" s="16" t="s">
        <v>337</v>
      </c>
      <c r="L3557" s="16">
        <v>1</v>
      </c>
      <c r="M3557" s="16" t="s">
        <v>1777</v>
      </c>
      <c r="O3557" s="16">
        <v>0</v>
      </c>
      <c r="P3557" s="16" t="b">
        <v>1</v>
      </c>
      <c r="R3557" s="16" t="b">
        <v>0</v>
      </c>
      <c r="S3557" s="16">
        <v>1</v>
      </c>
      <c r="T3557" s="16" t="s">
        <v>91</v>
      </c>
      <c r="U3557" s="16">
        <v>999</v>
      </c>
      <c r="V3557" s="16" t="s">
        <v>1778</v>
      </c>
      <c r="W3557" s="16">
        <v>31963114</v>
      </c>
      <c r="Y3557" s="16" t="inlineStr">
        <is>
          <t>炼虚境玄品丹药。对boss增伤+5%，持续1620现实秒。</t>
        </is>
      </c>
      <c r="Z3557" s="16" t="inlineStr">
        <is>
          <t>|cff00FF00“强敌如岳，药助破坚；所长在克首领，不在自护。热剂自有其宜，须量药力与丹毒而用。”——《撼岳克强录》|r</t>
        </is>
      </c>
      <c r="AA3557" t="str" s="16">
        <v>炼丹可得。</v>
      </c>
      <c r="AB3557">
        <v>11921114</v>
      </c>
      <c r="AC3557" s="16" t="s">
        <v>1781</v>
      </c>
      <c r="AD3557" s="16">
        <v>40003</v>
      </c>
      <c r="AF3557">
        <v>70003</v>
      </c>
      <c r="AH3557">
        <v>150000</v>
      </c>
      <c r="AI3557" s="16" t="s">
        <v>1777</v>
      </c>
      <c r="AJ3557" s="16" t="s">
        <v>1777</v>
      </c>
      <c r="AK3557" s="16" t="s">
        <v>351</v>
      </c>
    </row>
    <row r="3558" spans="2:37">
      <c r="B3558" s="16" t="n">
        <f>10000000+INDEX(编号表!$B:$B,MATCH(F3558,编号表!$A:$A,0))*100000+INDEX(编号表!$F:$F,MATCH(D3558,编号表!$E:$E,0))*1000+INDEX(编号表!$D:$D,MATCH(E3558,编号表!$C:$C,0))*10000+G3558</f>
        <v>11964114</v>
      </c>
      <c r="C3558" s="16" t="inlineStr">
        <is>
          <t>炼虚烈阳撼岳丹</t>
        </is>
      </c>
      <c r="D3558" s="16" t="s">
        <v>108</v>
      </c>
      <c r="E3558" s="16" t="s">
        <v>351</v>
      </c>
      <c r="F3558" s="16" t="s">
        <v>1777</v>
      </c>
      <c r="G3558" s="16">
        <v>114</v>
      </c>
      <c r="I3558" s="16">
        <v>60</v>
      </c>
      <c r="J3558" t="str">
        <f t="shared" si="57"/>
        <v>大类_仙品炼虚丹药</v>
      </c>
      <c r="K3558" s="16" t="s">
        <v>337</v>
      </c>
      <c r="L3558" s="16">
        <v>1</v>
      </c>
      <c r="M3558" s="16" t="s">
        <v>1777</v>
      </c>
      <c r="O3558" s="16">
        <v>0</v>
      </c>
      <c r="P3558" s="16" t="b">
        <v>1</v>
      </c>
      <c r="R3558" s="16" t="b">
        <v>0</v>
      </c>
      <c r="S3558" s="16">
        <v>1</v>
      </c>
      <c r="T3558" s="16" t="s">
        <v>91</v>
      </c>
      <c r="U3558" s="16">
        <v>999</v>
      </c>
      <c r="V3558" s="16" t="s">
        <v>1778</v>
      </c>
      <c r="W3558" s="16">
        <v>31964114</v>
      </c>
      <c r="Y3558" s="16" t="inlineStr">
        <is>
          <t>炼虚境仙品丹药。对boss增伤+5%，持续2916现实秒。</t>
        </is>
      </c>
      <c r="Z3558" s="16" t="inlineStr">
        <is>
          <t>|cff00FF00“强敌如岳，药助破坚；所长在克首领，不在自护。热剂自有其宜，须量药力与丹毒而用。”——《撼岳克强录》|r</t>
        </is>
      </c>
      <c r="AA3558" t="str" s="16">
        <v>炼丹可得。</v>
      </c>
      <c r="AB3558">
        <v>11921114</v>
      </c>
      <c r="AC3558" s="16" t="s">
        <v>1781</v>
      </c>
      <c r="AD3558" s="16">
        <v>40004</v>
      </c>
      <c r="AF3558">
        <v>70004</v>
      </c>
      <c r="AH3558">
        <v>750000</v>
      </c>
      <c r="AI3558" s="16" t="s">
        <v>1777</v>
      </c>
      <c r="AJ3558" s="16" t="s">
        <v>1777</v>
      </c>
      <c r="AK3558" s="16" t="s">
        <v>351</v>
      </c>
    </row>
    <row r="3559" spans="2:37">
      <c r="B3559" s="16" t="n">
        <f>10000000+INDEX(编号表!$B:$B,MATCH(F3559,编号表!$A:$A,0))*100000+INDEX(编号表!$F:$F,MATCH(D3559,编号表!$E:$E,0))*1000+INDEX(编号表!$D:$D,MATCH(E3559,编号表!$C:$C,0))*10000+G3559</f>
        <v>11962115</v>
      </c>
      <c r="C3559" s="16" t="s">
        <v>4365</v>
      </c>
      <c r="D3559" s="16" t="s">
        <v>102</v>
      </c>
      <c r="E3559" s="16" t="s">
        <v>351</v>
      </c>
      <c r="F3559" s="16" t="s">
        <v>1777</v>
      </c>
      <c r="G3559" s="16">
        <v>115</v>
      </c>
      <c r="I3559" s="16">
        <v>60</v>
      </c>
      <c r="J3559" t="str">
        <f t="shared" si="57"/>
        <v>大类_灵品炼虚丹药</v>
      </c>
      <c r="K3559" s="16" t="s">
        <v>337</v>
      </c>
      <c r="L3559" s="16">
        <v>1</v>
      </c>
      <c r="M3559" s="16" t="s">
        <v>1777</v>
      </c>
      <c r="O3559" s="16">
        <v>0</v>
      </c>
      <c r="P3559" s="16" t="b">
        <v>1</v>
      </c>
      <c r="R3559" s="16" t="b">
        <v>0</v>
      </c>
      <c r="S3559" s="16">
        <v>1</v>
      </c>
      <c r="T3559" s="16" t="s">
        <v>91</v>
      </c>
      <c r="U3559" s="16">
        <v>999</v>
      </c>
      <c r="V3559" s="16" t="s">
        <v>1778</v>
      </c>
      <c r="W3559" s="16">
        <v>31962115</v>
      </c>
      <c r="Y3559" s="16" t="inlineStr">
        <is>
          <t>炼虚境灵品丹药。攻击下限增幅+2%；攻击上限增幅+2%，持续1800现实秒。</t>
        </is>
      </c>
      <c r="Z3559" s="16" t="inlineStr">
        <is>
          <t>|cff00FF00“锋芒有上下之势，战元养其本，不混灵力之池。寒剂自有其宜，须量药力与丹毒而用。”——《战元养锋录》|r</t>
        </is>
      </c>
      <c r="AA3559" t="str" s="16">
        <v>炼丹可得。</v>
      </c>
      <c r="AB3559">
        <v>11921115</v>
      </c>
      <c r="AC3559" s="16" t="s">
        <v>1781</v>
      </c>
      <c r="AD3559" s="16">
        <v>40002</v>
      </c>
      <c r="AF3559">
        <v>70002</v>
      </c>
      <c r="AH3559">
        <v>37500</v>
      </c>
      <c r="AI3559" s="16" t="s">
        <v>1777</v>
      </c>
      <c r="AJ3559" s="16" t="s">
        <v>1777</v>
      </c>
      <c r="AK3559" s="16" t="s">
        <v>351</v>
      </c>
    </row>
    <row r="3560" spans="2:37">
      <c r="B3560" s="16" t="n">
        <f>10000000+INDEX(编号表!$B:$B,MATCH(F3560,编号表!$A:$A,0))*100000+INDEX(编号表!$F:$F,MATCH(D3560,编号表!$E:$E,0))*1000+INDEX(编号表!$D:$D,MATCH(E3560,编号表!$C:$C,0))*10000+G3560</f>
        <v>11963115</v>
      </c>
      <c r="C3560" s="16" t="s">
        <v>4365</v>
      </c>
      <c r="D3560" s="16" t="s">
        <v>105</v>
      </c>
      <c r="E3560" s="16" t="s">
        <v>351</v>
      </c>
      <c r="F3560" s="16" t="s">
        <v>1777</v>
      </c>
      <c r="G3560" s="16">
        <v>115</v>
      </c>
      <c r="I3560" s="16">
        <v>60</v>
      </c>
      <c r="J3560" t="str">
        <f t="shared" si="57"/>
        <v>大类_玄品炼虚丹药</v>
      </c>
      <c r="K3560" s="16" t="s">
        <v>337</v>
      </c>
      <c r="L3560" s="16">
        <v>1</v>
      </c>
      <c r="M3560" s="16" t="s">
        <v>1777</v>
      </c>
      <c r="O3560" s="16">
        <v>0</v>
      </c>
      <c r="P3560" s="16" t="b">
        <v>1</v>
      </c>
      <c r="R3560" s="16" t="b">
        <v>0</v>
      </c>
      <c r="S3560" s="16">
        <v>1</v>
      </c>
      <c r="T3560" s="16" t="s">
        <v>91</v>
      </c>
      <c r="U3560" s="16">
        <v>999</v>
      </c>
      <c r="V3560" s="16" t="s">
        <v>1778</v>
      </c>
      <c r="W3560" s="16">
        <v>31963115</v>
      </c>
      <c r="Y3560" s="16" t="inlineStr">
        <is>
          <t>炼虚境玄品丹药。攻击下限增幅+2%；攻击上限增幅+2%，持续3240现实秒。</t>
        </is>
      </c>
      <c r="Z3560" s="16" t="inlineStr">
        <is>
          <t>|cff00FF00“锋芒有上下之势，战元养其本，不混灵力之池。寒剂自有其宜，须量药力与丹毒而用。”——《战元养锋录》|r</t>
        </is>
      </c>
      <c r="AA3560" t="str" s="16">
        <v>炼丹可得。</v>
      </c>
      <c r="AB3560">
        <v>11921115</v>
      </c>
      <c r="AC3560" s="16" t="s">
        <v>1781</v>
      </c>
      <c r="AD3560" s="16">
        <v>40003</v>
      </c>
      <c r="AF3560">
        <v>70003</v>
      </c>
      <c r="AH3560">
        <v>150000</v>
      </c>
      <c r="AI3560" s="16" t="s">
        <v>1777</v>
      </c>
      <c r="AJ3560" s="16" t="s">
        <v>1777</v>
      </c>
      <c r="AK3560" s="16" t="s">
        <v>351</v>
      </c>
    </row>
    <row r="3561" spans="2:37">
      <c r="B3561" s="16" t="n">
        <f>10000000+INDEX(编号表!$B:$B,MATCH(F3561,编号表!$A:$A,0))*100000+INDEX(编号表!$F:$F,MATCH(D3561,编号表!$E:$E,0))*1000+INDEX(编号表!$D:$D,MATCH(E3561,编号表!$C:$C,0))*10000+G3561</f>
        <v>11964115</v>
      </c>
      <c r="C3561" s="16" t="s">
        <v>4365</v>
      </c>
      <c r="D3561" s="16" t="s">
        <v>108</v>
      </c>
      <c r="E3561" s="16" t="s">
        <v>351</v>
      </c>
      <c r="F3561" s="16" t="s">
        <v>1777</v>
      </c>
      <c r="G3561" s="16">
        <v>115</v>
      </c>
      <c r="I3561" s="16">
        <v>60</v>
      </c>
      <c r="J3561" t="str">
        <f t="shared" si="57"/>
        <v>大类_仙品炼虚丹药</v>
      </c>
      <c r="K3561" s="16" t="s">
        <v>337</v>
      </c>
      <c r="L3561" s="16">
        <v>1</v>
      </c>
      <c r="M3561" s="16" t="s">
        <v>1777</v>
      </c>
      <c r="O3561" s="16">
        <v>0</v>
      </c>
      <c r="P3561" s="16" t="b">
        <v>1</v>
      </c>
      <c r="R3561" s="16" t="b">
        <v>0</v>
      </c>
      <c r="S3561" s="16">
        <v>1</v>
      </c>
      <c r="T3561" s="16" t="s">
        <v>91</v>
      </c>
      <c r="U3561" s="16">
        <v>999</v>
      </c>
      <c r="V3561" s="16" t="s">
        <v>1778</v>
      </c>
      <c r="W3561" s="16">
        <v>31964115</v>
      </c>
      <c r="Y3561" s="16" t="inlineStr">
        <is>
          <t>炼虚境仙品丹药。攻击下限增幅+2%；攻击上限增幅+2%，持续5832现实秒。</t>
        </is>
      </c>
      <c r="Z3561" s="16" t="inlineStr">
        <is>
          <t>|cff00FF00“锋芒有上下之势，战元养其本，不混灵力之池。寒剂自有其宜，须量药力与丹毒而用。”——《战元养锋录》|r</t>
        </is>
      </c>
      <c r="AA3561" t="str" s="16">
        <v>炼丹可得。</v>
      </c>
      <c r="AB3561">
        <v>11921115</v>
      </c>
      <c r="AC3561" s="16" t="s">
        <v>1781</v>
      </c>
      <c r="AD3561" s="16">
        <v>40004</v>
      </c>
      <c r="AF3561">
        <v>70004</v>
      </c>
      <c r="AH3561">
        <v>750000</v>
      </c>
      <c r="AI3561" s="16" t="s">
        <v>1777</v>
      </c>
      <c r="AJ3561" s="16" t="s">
        <v>1777</v>
      </c>
      <c r="AK3561" s="16" t="s">
        <v>351</v>
      </c>
    </row>
    <row r="3562" spans="2:37">
      <c r="B3562" s="16" t="n">
        <f>10000000+INDEX(编号表!$B:$B,MATCH(F3562,编号表!$A:$A,0))*100000+INDEX(编号表!$F:$F,MATCH(D3562,编号表!$E:$E,0))*1000+INDEX(编号表!$D:$D,MATCH(E3562,编号表!$C:$C,0))*10000+G3562</f>
        <v>11962116</v>
      </c>
      <c r="C3562" s="16" t="s">
        <v>4369</v>
      </c>
      <c r="D3562" s="16" t="s">
        <v>102</v>
      </c>
      <c r="E3562" s="16" t="s">
        <v>351</v>
      </c>
      <c r="F3562" s="16" t="s">
        <v>1777</v>
      </c>
      <c r="G3562" s="16">
        <v>116</v>
      </c>
      <c r="I3562" s="16">
        <v>60</v>
      </c>
      <c r="J3562" t="str">
        <f t="shared" si="57"/>
        <v>大类_灵品炼虚丹药</v>
      </c>
      <c r="K3562" s="16" t="s">
        <v>337</v>
      </c>
      <c r="L3562" s="16">
        <v>1</v>
      </c>
      <c r="M3562" s="16" t="s">
        <v>1777</v>
      </c>
      <c r="O3562" s="16">
        <v>0</v>
      </c>
      <c r="P3562" s="16" t="b">
        <v>1</v>
      </c>
      <c r="R3562" s="16" t="b">
        <v>0</v>
      </c>
      <c r="S3562" s="16">
        <v>1</v>
      </c>
      <c r="T3562" s="16" t="s">
        <v>91</v>
      </c>
      <c r="U3562" s="16">
        <v>999</v>
      </c>
      <c r="V3562" s="16" t="s">
        <v>1778</v>
      </c>
      <c r="W3562" s="16">
        <v>31962116</v>
      </c>
      <c r="Y3562" s="16" t="inlineStr">
        <is>
          <t>炼虚境灵品丹药。攻击下限增幅+3%；攻击上限增幅+3%，持续1500现实秒。</t>
        </is>
      </c>
      <c r="Z3562" s="16" t="inlineStr">
        <is>
          <t>|cff00FF00“锋芒有上下之势，战元养其本，不混灵力之池。凉剂自有其宜，须量药力与丹毒而用。”——《战元养锋录》|r</t>
        </is>
      </c>
      <c r="AA3562" t="str" s="16">
        <v>炼丹可得。</v>
      </c>
      <c r="AB3562">
        <v>11921116</v>
      </c>
      <c r="AC3562" s="16" t="s">
        <v>1781</v>
      </c>
      <c r="AD3562" s="16">
        <v>40002</v>
      </c>
      <c r="AF3562">
        <v>70002</v>
      </c>
      <c r="AH3562">
        <v>37500</v>
      </c>
      <c r="AI3562" s="16" t="s">
        <v>1777</v>
      </c>
      <c r="AJ3562" s="16" t="s">
        <v>1777</v>
      </c>
      <c r="AK3562" s="16" t="s">
        <v>351</v>
      </c>
    </row>
    <row r="3563" spans="2:37">
      <c r="B3563" s="16" t="n">
        <f>10000000+INDEX(编号表!$B:$B,MATCH(F3563,编号表!$A:$A,0))*100000+INDEX(编号表!$F:$F,MATCH(D3563,编号表!$E:$E,0))*1000+INDEX(编号表!$D:$D,MATCH(E3563,编号表!$C:$C,0))*10000+G3563</f>
        <v>11963116</v>
      </c>
      <c r="C3563" s="16" t="s">
        <v>4369</v>
      </c>
      <c r="D3563" s="16" t="s">
        <v>105</v>
      </c>
      <c r="E3563" s="16" t="s">
        <v>351</v>
      </c>
      <c r="F3563" s="16" t="s">
        <v>1777</v>
      </c>
      <c r="G3563" s="16">
        <v>116</v>
      </c>
      <c r="I3563" s="16">
        <v>60</v>
      </c>
      <c r="J3563" t="str">
        <f t="shared" si="57"/>
        <v>大类_玄品炼虚丹药</v>
      </c>
      <c r="K3563" s="16" t="s">
        <v>337</v>
      </c>
      <c r="L3563" s="16">
        <v>1</v>
      </c>
      <c r="M3563" s="16" t="s">
        <v>1777</v>
      </c>
      <c r="O3563" s="16">
        <v>0</v>
      </c>
      <c r="P3563" s="16" t="b">
        <v>1</v>
      </c>
      <c r="R3563" s="16" t="b">
        <v>0</v>
      </c>
      <c r="S3563" s="16">
        <v>1</v>
      </c>
      <c r="T3563" s="16" t="s">
        <v>91</v>
      </c>
      <c r="U3563" s="16">
        <v>999</v>
      </c>
      <c r="V3563" s="16" t="s">
        <v>1778</v>
      </c>
      <c r="W3563" s="16">
        <v>31963116</v>
      </c>
      <c r="Y3563" s="16" t="inlineStr">
        <is>
          <t>炼虚境玄品丹药。攻击下限增幅+3%；攻击上限增幅+3%，持续2700现实秒。</t>
        </is>
      </c>
      <c r="Z3563" s="16" t="inlineStr">
        <is>
          <t>|cff00FF00“锋芒有上下之势，战元养其本，不混灵力之池。凉剂自有其宜，须量药力与丹毒而用。”——《战元养锋录》|r</t>
        </is>
      </c>
      <c r="AA3563" t="str" s="16">
        <v>炼丹可得。</v>
      </c>
      <c r="AB3563">
        <v>11921116</v>
      </c>
      <c r="AC3563" s="16" t="s">
        <v>1781</v>
      </c>
      <c r="AD3563" s="16">
        <v>40003</v>
      </c>
      <c r="AF3563">
        <v>70003</v>
      </c>
      <c r="AH3563">
        <v>150000</v>
      </c>
      <c r="AI3563" s="16" t="s">
        <v>1777</v>
      </c>
      <c r="AJ3563" s="16" t="s">
        <v>1777</v>
      </c>
      <c r="AK3563" s="16" t="s">
        <v>351</v>
      </c>
    </row>
    <row r="3564" spans="2:37">
      <c r="B3564" s="16" t="n">
        <f>10000000+INDEX(编号表!$B:$B,MATCH(F3564,编号表!$A:$A,0))*100000+INDEX(编号表!$F:$F,MATCH(D3564,编号表!$E:$E,0))*1000+INDEX(编号表!$D:$D,MATCH(E3564,编号表!$C:$C,0))*10000+G3564</f>
        <v>11964116</v>
      </c>
      <c r="C3564" s="16" t="s">
        <v>4369</v>
      </c>
      <c r="D3564" s="16" t="s">
        <v>108</v>
      </c>
      <c r="E3564" s="16" t="s">
        <v>351</v>
      </c>
      <c r="F3564" s="16" t="s">
        <v>1777</v>
      </c>
      <c r="G3564" s="16">
        <v>116</v>
      </c>
      <c r="I3564" s="16">
        <v>60</v>
      </c>
      <c r="J3564" t="str">
        <f t="shared" si="57"/>
        <v>大类_仙品炼虚丹药</v>
      </c>
      <c r="K3564" s="16" t="s">
        <v>337</v>
      </c>
      <c r="L3564" s="16">
        <v>1</v>
      </c>
      <c r="M3564" s="16" t="s">
        <v>1777</v>
      </c>
      <c r="O3564" s="16">
        <v>0</v>
      </c>
      <c r="P3564" s="16" t="b">
        <v>1</v>
      </c>
      <c r="R3564" s="16" t="b">
        <v>0</v>
      </c>
      <c r="S3564" s="16">
        <v>1</v>
      </c>
      <c r="T3564" s="16" t="s">
        <v>91</v>
      </c>
      <c r="U3564" s="16">
        <v>999</v>
      </c>
      <c r="V3564" s="16" t="s">
        <v>1778</v>
      </c>
      <c r="W3564" s="16">
        <v>31964116</v>
      </c>
      <c r="Y3564" s="16" t="inlineStr">
        <is>
          <t>炼虚境仙品丹药。攻击下限增幅+3%；攻击上限增幅+3%，持续4860现实秒。</t>
        </is>
      </c>
      <c r="Z3564" s="16" t="inlineStr">
        <is>
          <t>|cff00FF00“锋芒有上下之势，战元养其本，不混灵力之池。凉剂自有其宜，须量药力与丹毒而用。”——《战元养锋录》|r</t>
        </is>
      </c>
      <c r="AA3564" t="str" s="16">
        <v>炼丹可得。</v>
      </c>
      <c r="AB3564">
        <v>11921116</v>
      </c>
      <c r="AC3564" s="16" t="s">
        <v>1781</v>
      </c>
      <c r="AD3564" s="16">
        <v>40004</v>
      </c>
      <c r="AF3564">
        <v>70004</v>
      </c>
      <c r="AH3564">
        <v>750000</v>
      </c>
      <c r="AI3564" s="16" t="s">
        <v>1777</v>
      </c>
      <c r="AJ3564" s="16" t="s">
        <v>1777</v>
      </c>
      <c r="AK3564" s="16" t="s">
        <v>351</v>
      </c>
    </row>
    <row r="3565" spans="2:37">
      <c r="B3565" s="16" t="n">
        <f>10000000+INDEX(编号表!$B:$B,MATCH(F3565,编号表!$A:$A,0))*100000+INDEX(编号表!$F:$F,MATCH(D3565,编号表!$E:$E,0))*1000+INDEX(编号表!$D:$D,MATCH(E3565,编号表!$C:$C,0))*10000+G3565</f>
        <v>11962117</v>
      </c>
      <c r="C3565" s="16" t="s">
        <v>4373</v>
      </c>
      <c r="D3565" s="16" t="s">
        <v>102</v>
      </c>
      <c r="E3565" s="16" t="s">
        <v>351</v>
      </c>
      <c r="F3565" s="16" t="s">
        <v>1777</v>
      </c>
      <c r="G3565" s="16">
        <v>117</v>
      </c>
      <c r="I3565" s="16">
        <v>60</v>
      </c>
      <c r="J3565" t="str">
        <f t="shared" si="57"/>
        <v>大类_灵品炼虚丹药</v>
      </c>
      <c r="K3565" s="16" t="s">
        <v>337</v>
      </c>
      <c r="L3565" s="16">
        <v>1</v>
      </c>
      <c r="M3565" s="16" t="s">
        <v>1777</v>
      </c>
      <c r="O3565" s="16">
        <v>0</v>
      </c>
      <c r="P3565" s="16" t="b">
        <v>1</v>
      </c>
      <c r="R3565" s="16" t="b">
        <v>0</v>
      </c>
      <c r="S3565" s="16">
        <v>1</v>
      </c>
      <c r="T3565" s="16" t="s">
        <v>91</v>
      </c>
      <c r="U3565" s="16">
        <v>999</v>
      </c>
      <c r="V3565" s="16" t="s">
        <v>1778</v>
      </c>
      <c r="W3565" s="16">
        <v>31962117</v>
      </c>
      <c r="Y3565" s="16" t="inlineStr">
        <is>
          <t>炼虚境灵品丹药。攻击下限增幅+3.5%；攻击上限增幅+3.5%，持续1500现实秒。</t>
        </is>
      </c>
      <c r="Z3565" s="16" t="inlineStr">
        <is>
          <t>|cff00FF00“锋芒有上下之势，战元养其本，不混灵力之池。平剂自有其宜，须量药力与丹毒而用。”——《战元养锋录》|r</t>
        </is>
      </c>
      <c r="AA3565" t="str" s="16">
        <v>炼丹可得。</v>
      </c>
      <c r="AB3565">
        <v>11921117</v>
      </c>
      <c r="AC3565" s="16" t="s">
        <v>1781</v>
      </c>
      <c r="AD3565" s="16">
        <v>40002</v>
      </c>
      <c r="AF3565">
        <v>70002</v>
      </c>
      <c r="AH3565">
        <v>37500</v>
      </c>
      <c r="AI3565" s="16" t="s">
        <v>1777</v>
      </c>
      <c r="AJ3565" s="16" t="s">
        <v>1777</v>
      </c>
      <c r="AK3565" s="16" t="s">
        <v>351</v>
      </c>
    </row>
    <row r="3566" spans="2:37">
      <c r="B3566" s="16" t="n">
        <f>10000000+INDEX(编号表!$B:$B,MATCH(F3566,编号表!$A:$A,0))*100000+INDEX(编号表!$F:$F,MATCH(D3566,编号表!$E:$E,0))*1000+INDEX(编号表!$D:$D,MATCH(E3566,编号表!$C:$C,0))*10000+G3566</f>
        <v>11963117</v>
      </c>
      <c r="C3566" s="16" t="s">
        <v>4373</v>
      </c>
      <c r="D3566" s="16" t="s">
        <v>105</v>
      </c>
      <c r="E3566" s="16" t="s">
        <v>351</v>
      </c>
      <c r="F3566" s="16" t="s">
        <v>1777</v>
      </c>
      <c r="G3566" s="16">
        <v>117</v>
      </c>
      <c r="I3566" s="16">
        <v>60</v>
      </c>
      <c r="J3566" t="str">
        <f t="shared" si="57"/>
        <v>大类_玄品炼虚丹药</v>
      </c>
      <c r="K3566" s="16" t="s">
        <v>337</v>
      </c>
      <c r="L3566" s="16">
        <v>1</v>
      </c>
      <c r="M3566" s="16" t="s">
        <v>1777</v>
      </c>
      <c r="O3566" s="16">
        <v>0</v>
      </c>
      <c r="P3566" s="16" t="b">
        <v>1</v>
      </c>
      <c r="R3566" s="16" t="b">
        <v>0</v>
      </c>
      <c r="S3566" s="16">
        <v>1</v>
      </c>
      <c r="T3566" s="16" t="s">
        <v>91</v>
      </c>
      <c r="U3566" s="16">
        <v>999</v>
      </c>
      <c r="V3566" s="16" t="s">
        <v>1778</v>
      </c>
      <c r="W3566" s="16">
        <v>31963117</v>
      </c>
      <c r="Y3566" s="16" t="inlineStr">
        <is>
          <t>炼虚境玄品丹药。攻击下限增幅+3.5%；攻击上限增幅+3.5%，持续2700现实秒。</t>
        </is>
      </c>
      <c r="Z3566" s="16" t="inlineStr">
        <is>
          <t>|cff00FF00“锋芒有上下之势，战元养其本，不混灵力之池。平剂自有其宜，须量药力与丹毒而用。”——《战元养锋录》|r</t>
        </is>
      </c>
      <c r="AA3566" t="str" s="16">
        <v>炼丹可得。</v>
      </c>
      <c r="AB3566">
        <v>11921117</v>
      </c>
      <c r="AC3566" s="16" t="s">
        <v>1781</v>
      </c>
      <c r="AD3566" s="16">
        <v>40003</v>
      </c>
      <c r="AF3566">
        <v>70003</v>
      </c>
      <c r="AH3566">
        <v>150000</v>
      </c>
      <c r="AI3566" s="16" t="s">
        <v>1777</v>
      </c>
      <c r="AJ3566" s="16" t="s">
        <v>1777</v>
      </c>
      <c r="AK3566" s="16" t="s">
        <v>351</v>
      </c>
    </row>
    <row r="3567" spans="2:37">
      <c r="B3567" s="16" t="n">
        <f>10000000+INDEX(编号表!$B:$B,MATCH(F3567,编号表!$A:$A,0))*100000+INDEX(编号表!$F:$F,MATCH(D3567,编号表!$E:$E,0))*1000+INDEX(编号表!$D:$D,MATCH(E3567,编号表!$C:$C,0))*10000+G3567</f>
        <v>11964117</v>
      </c>
      <c r="C3567" s="16" t="s">
        <v>4373</v>
      </c>
      <c r="D3567" s="16" t="s">
        <v>108</v>
      </c>
      <c r="E3567" s="16" t="s">
        <v>351</v>
      </c>
      <c r="F3567" s="16" t="s">
        <v>1777</v>
      </c>
      <c r="G3567" s="16">
        <v>117</v>
      </c>
      <c r="I3567" s="16">
        <v>60</v>
      </c>
      <c r="J3567" t="str">
        <f t="shared" si="57"/>
        <v>大类_仙品炼虚丹药</v>
      </c>
      <c r="K3567" s="16" t="s">
        <v>337</v>
      </c>
      <c r="L3567" s="16">
        <v>1</v>
      </c>
      <c r="M3567" s="16" t="s">
        <v>1777</v>
      </c>
      <c r="O3567" s="16">
        <v>0</v>
      </c>
      <c r="P3567" s="16" t="b">
        <v>1</v>
      </c>
      <c r="R3567" s="16" t="b">
        <v>0</v>
      </c>
      <c r="S3567" s="16">
        <v>1</v>
      </c>
      <c r="T3567" s="16" t="s">
        <v>91</v>
      </c>
      <c r="U3567" s="16">
        <v>999</v>
      </c>
      <c r="V3567" s="16" t="s">
        <v>1778</v>
      </c>
      <c r="W3567" s="16">
        <v>31964117</v>
      </c>
      <c r="Y3567" s="16" t="inlineStr">
        <is>
          <t>炼虚境仙品丹药。攻击下限增幅+3.5%；攻击上限增幅+3.5%，持续4860现实秒。</t>
        </is>
      </c>
      <c r="Z3567" s="16" t="inlineStr">
        <is>
          <t>|cff00FF00“锋芒有上下之势，战元养其本，不混灵力之池。平剂自有其宜，须量药力与丹毒而用。”——《战元养锋录》|r</t>
        </is>
      </c>
      <c r="AA3567" t="str" s="16">
        <v>炼丹可得。</v>
      </c>
      <c r="AB3567">
        <v>11921117</v>
      </c>
      <c r="AC3567" s="16" t="s">
        <v>1781</v>
      </c>
      <c r="AD3567" s="16">
        <v>40004</v>
      </c>
      <c r="AF3567">
        <v>70004</v>
      </c>
      <c r="AH3567">
        <v>750000</v>
      </c>
      <c r="AI3567" s="16" t="s">
        <v>1777</v>
      </c>
      <c r="AJ3567" s="16" t="s">
        <v>1777</v>
      </c>
      <c r="AK3567" s="16" t="s">
        <v>351</v>
      </c>
    </row>
    <row r="3568" spans="2:37">
      <c r="B3568" s="16" t="n">
        <f>10000000+INDEX(编号表!$B:$B,MATCH(F3568,编号表!$A:$A,0))*100000+INDEX(编号表!$F:$F,MATCH(D3568,编号表!$E:$E,0))*1000+INDEX(编号表!$D:$D,MATCH(E3568,编号表!$C:$C,0))*10000+G3568</f>
        <v>11962118</v>
      </c>
      <c r="C3568" s="16" t="s">
        <v>4377</v>
      </c>
      <c r="D3568" s="16" t="s">
        <v>102</v>
      </c>
      <c r="E3568" s="16" t="s">
        <v>351</v>
      </c>
      <c r="F3568" s="16" t="s">
        <v>1777</v>
      </c>
      <c r="G3568" s="16">
        <v>118</v>
      </c>
      <c r="I3568" s="16">
        <v>60</v>
      </c>
      <c r="J3568" t="str">
        <f t="shared" si="57"/>
        <v>大类_灵品炼虚丹药</v>
      </c>
      <c r="K3568" s="16" t="s">
        <v>337</v>
      </c>
      <c r="L3568" s="16">
        <v>1</v>
      </c>
      <c r="M3568" s="16" t="s">
        <v>1777</v>
      </c>
      <c r="O3568" s="16">
        <v>0</v>
      </c>
      <c r="P3568" s="16" t="b">
        <v>1</v>
      </c>
      <c r="R3568" s="16" t="b">
        <v>0</v>
      </c>
      <c r="S3568" s="16">
        <v>1</v>
      </c>
      <c r="T3568" s="16" t="s">
        <v>91</v>
      </c>
      <c r="U3568" s="16">
        <v>999</v>
      </c>
      <c r="V3568" s="16" t="s">
        <v>1778</v>
      </c>
      <c r="W3568" s="16">
        <v>31962118</v>
      </c>
      <c r="Y3568" s="16" t="inlineStr">
        <is>
          <t>炼虚境灵品丹药。攻击下限增幅+4%；攻击上限增幅+4%，持续1500现实秒。</t>
        </is>
      </c>
      <c r="Z3568" s="16" t="inlineStr">
        <is>
          <t>|cff00FF00“锋芒有上下之势，战元养其本，不混灵力之池。温剂自有其宜，须量药力与丹毒而用。”——《战元养锋录》|r</t>
        </is>
      </c>
      <c r="AA3568" t="str" s="16">
        <v>炼丹可得。</v>
      </c>
      <c r="AB3568">
        <v>11921118</v>
      </c>
      <c r="AC3568" s="16" t="s">
        <v>1781</v>
      </c>
      <c r="AD3568" s="16">
        <v>40002</v>
      </c>
      <c r="AF3568">
        <v>70002</v>
      </c>
      <c r="AH3568">
        <v>37500</v>
      </c>
      <c r="AI3568" s="16" t="s">
        <v>1777</v>
      </c>
      <c r="AJ3568" s="16" t="s">
        <v>1777</v>
      </c>
      <c r="AK3568" s="16" t="s">
        <v>351</v>
      </c>
    </row>
    <row r="3569" spans="2:37">
      <c r="B3569" s="16" t="n">
        <f>10000000+INDEX(编号表!$B:$B,MATCH(F3569,编号表!$A:$A,0))*100000+INDEX(编号表!$F:$F,MATCH(D3569,编号表!$E:$E,0))*1000+INDEX(编号表!$D:$D,MATCH(E3569,编号表!$C:$C,0))*10000+G3569</f>
        <v>11963118</v>
      </c>
      <c r="C3569" s="16" t="s">
        <v>4377</v>
      </c>
      <c r="D3569" s="16" t="s">
        <v>105</v>
      </c>
      <c r="E3569" s="16" t="s">
        <v>351</v>
      </c>
      <c r="F3569" s="16" t="s">
        <v>1777</v>
      </c>
      <c r="G3569" s="16">
        <v>118</v>
      </c>
      <c r="I3569" s="16">
        <v>60</v>
      </c>
      <c r="J3569" t="str">
        <f t="shared" si="57"/>
        <v>大类_玄品炼虚丹药</v>
      </c>
      <c r="K3569" s="16" t="s">
        <v>337</v>
      </c>
      <c r="L3569" s="16">
        <v>1</v>
      </c>
      <c r="M3569" s="16" t="s">
        <v>1777</v>
      </c>
      <c r="O3569" s="16">
        <v>0</v>
      </c>
      <c r="P3569" s="16" t="b">
        <v>1</v>
      </c>
      <c r="R3569" s="16" t="b">
        <v>0</v>
      </c>
      <c r="S3569" s="16">
        <v>1</v>
      </c>
      <c r="T3569" s="16" t="s">
        <v>91</v>
      </c>
      <c r="U3569" s="16">
        <v>999</v>
      </c>
      <c r="V3569" s="16" t="s">
        <v>1778</v>
      </c>
      <c r="W3569" s="16">
        <v>31963118</v>
      </c>
      <c r="Y3569" s="16" t="inlineStr">
        <is>
          <t>炼虚境玄品丹药。攻击下限增幅+4%；攻击上限增幅+4%，持续2700现实秒。</t>
        </is>
      </c>
      <c r="Z3569" s="16" t="inlineStr">
        <is>
          <t>|cff00FF00“锋芒有上下之势，战元养其本，不混灵力之池。温剂自有其宜，须量药力与丹毒而用。”——《战元养锋录》|r</t>
        </is>
      </c>
      <c r="AA3569" t="str" s="16">
        <v>炼丹可得。</v>
      </c>
      <c r="AB3569">
        <v>11921118</v>
      </c>
      <c r="AC3569" s="16" t="s">
        <v>1781</v>
      </c>
      <c r="AD3569" s="16">
        <v>40003</v>
      </c>
      <c r="AF3569">
        <v>70003</v>
      </c>
      <c r="AH3569">
        <v>150000</v>
      </c>
      <c r="AI3569" s="16" t="s">
        <v>1777</v>
      </c>
      <c r="AJ3569" s="16" t="s">
        <v>1777</v>
      </c>
      <c r="AK3569" s="16" t="s">
        <v>351</v>
      </c>
    </row>
    <row r="3570" spans="2:37">
      <c r="B3570" s="16" t="n">
        <f>10000000+INDEX(编号表!$B:$B,MATCH(F3570,编号表!$A:$A,0))*100000+INDEX(编号表!$F:$F,MATCH(D3570,编号表!$E:$E,0))*1000+INDEX(编号表!$D:$D,MATCH(E3570,编号表!$C:$C,0))*10000+G3570</f>
        <v>11964118</v>
      </c>
      <c r="C3570" s="16" t="s">
        <v>4377</v>
      </c>
      <c r="D3570" s="16" t="s">
        <v>108</v>
      </c>
      <c r="E3570" s="16" t="s">
        <v>351</v>
      </c>
      <c r="F3570" s="16" t="s">
        <v>1777</v>
      </c>
      <c r="G3570" s="16">
        <v>118</v>
      </c>
      <c r="I3570" s="16">
        <v>60</v>
      </c>
      <c r="J3570" t="str">
        <f t="shared" si="57"/>
        <v>大类_仙品炼虚丹药</v>
      </c>
      <c r="K3570" s="16" t="s">
        <v>337</v>
      </c>
      <c r="L3570" s="16">
        <v>1</v>
      </c>
      <c r="M3570" s="16" t="s">
        <v>1777</v>
      </c>
      <c r="O3570" s="16">
        <v>0</v>
      </c>
      <c r="P3570" s="16" t="b">
        <v>1</v>
      </c>
      <c r="R3570" s="16" t="b">
        <v>0</v>
      </c>
      <c r="S3570" s="16">
        <v>1</v>
      </c>
      <c r="T3570" s="16" t="s">
        <v>91</v>
      </c>
      <c r="U3570" s="16">
        <v>999</v>
      </c>
      <c r="V3570" s="16" t="s">
        <v>1778</v>
      </c>
      <c r="W3570" s="16">
        <v>31964118</v>
      </c>
      <c r="Y3570" s="16" t="inlineStr">
        <is>
          <t>炼虚境仙品丹药。攻击下限增幅+4%；攻击上限增幅+4%，持续4860现实秒。</t>
        </is>
      </c>
      <c r="Z3570" s="16" t="inlineStr">
        <is>
          <t>|cff00FF00“锋芒有上下之势，战元养其本，不混灵力之池。温剂自有其宜，须量药力与丹毒而用。”——《战元养锋录》|r</t>
        </is>
      </c>
      <c r="AA3570" t="str" s="16">
        <v>炼丹可得。</v>
      </c>
      <c r="AB3570">
        <v>11921118</v>
      </c>
      <c r="AC3570" s="16" t="s">
        <v>1781</v>
      </c>
      <c r="AD3570" s="16">
        <v>40004</v>
      </c>
      <c r="AF3570">
        <v>70004</v>
      </c>
      <c r="AH3570">
        <v>750000</v>
      </c>
      <c r="AI3570" s="16" t="s">
        <v>1777</v>
      </c>
      <c r="AJ3570" s="16" t="s">
        <v>1777</v>
      </c>
      <c r="AK3570" s="16" t="s">
        <v>351</v>
      </c>
    </row>
    <row r="3571" spans="2:37">
      <c r="B3571" s="16" t="n">
        <f>10000000+INDEX(编号表!$B:$B,MATCH(F3571,编号表!$A:$A,0))*100000+INDEX(编号表!$F:$F,MATCH(D3571,编号表!$E:$E,0))*1000+INDEX(编号表!$D:$D,MATCH(E3571,编号表!$C:$C,0))*10000+G3571</f>
        <v>11962119</v>
      </c>
      <c r="C3571" s="16" t="s">
        <v>4381</v>
      </c>
      <c r="D3571" s="16" t="s">
        <v>102</v>
      </c>
      <c r="E3571" s="16" t="s">
        <v>351</v>
      </c>
      <c r="F3571" s="16" t="s">
        <v>1777</v>
      </c>
      <c r="G3571" s="16">
        <v>119</v>
      </c>
      <c r="I3571" s="16">
        <v>60</v>
      </c>
      <c r="J3571" t="str">
        <f t="shared" ref="J3571:J3634" si="58">"大类_"&amp;D3571&amp;E3571&amp;F3571</f>
        <v>大类_灵品炼虚丹药</v>
      </c>
      <c r="K3571" s="16" t="s">
        <v>337</v>
      </c>
      <c r="L3571" s="16">
        <v>1</v>
      </c>
      <c r="M3571" s="16" t="s">
        <v>1777</v>
      </c>
      <c r="O3571" s="16">
        <v>0</v>
      </c>
      <c r="P3571" s="16" t="b">
        <v>1</v>
      </c>
      <c r="R3571" s="16" t="b">
        <v>0</v>
      </c>
      <c r="S3571" s="16">
        <v>1</v>
      </c>
      <c r="T3571" s="16" t="s">
        <v>91</v>
      </c>
      <c r="U3571" s="16">
        <v>999</v>
      </c>
      <c r="V3571" s="16" t="s">
        <v>1778</v>
      </c>
      <c r="W3571" s="16">
        <v>31962119</v>
      </c>
      <c r="Y3571" s="16" t="inlineStr">
        <is>
          <t>炼虚境灵品丹药。攻击下限增幅+5%；攻击上限增幅+5%，持续900现实秒。</t>
        </is>
      </c>
      <c r="Z3571" s="16" t="inlineStr">
        <is>
          <t>|cff00FF00“锋芒有上下之势，战元养其本，不混灵力之池。热剂自有其宜，须量药力与丹毒而用。”——《战元养锋录》|r</t>
        </is>
      </c>
      <c r="AA3571" t="str" s="16">
        <v>炼丹可得。</v>
      </c>
      <c r="AB3571">
        <v>11921119</v>
      </c>
      <c r="AC3571" s="16" t="s">
        <v>1781</v>
      </c>
      <c r="AD3571" s="16">
        <v>40002</v>
      </c>
      <c r="AF3571">
        <v>70002</v>
      </c>
      <c r="AH3571">
        <v>37500</v>
      </c>
      <c r="AI3571" s="16" t="s">
        <v>1777</v>
      </c>
      <c r="AJ3571" s="16" t="s">
        <v>1777</v>
      </c>
      <c r="AK3571" s="16" t="s">
        <v>351</v>
      </c>
    </row>
    <row r="3572" spans="2:37">
      <c r="B3572" s="16" t="n">
        <f>10000000+INDEX(编号表!$B:$B,MATCH(F3572,编号表!$A:$A,0))*100000+INDEX(编号表!$F:$F,MATCH(D3572,编号表!$E:$E,0))*1000+INDEX(编号表!$D:$D,MATCH(E3572,编号表!$C:$C,0))*10000+G3572</f>
        <v>11963119</v>
      </c>
      <c r="C3572" s="16" t="s">
        <v>4381</v>
      </c>
      <c r="D3572" s="16" t="s">
        <v>105</v>
      </c>
      <c r="E3572" s="16" t="s">
        <v>351</v>
      </c>
      <c r="F3572" s="16" t="s">
        <v>1777</v>
      </c>
      <c r="G3572" s="16">
        <v>119</v>
      </c>
      <c r="I3572" s="16">
        <v>60</v>
      </c>
      <c r="J3572" t="str">
        <f t="shared" si="58"/>
        <v>大类_玄品炼虚丹药</v>
      </c>
      <c r="K3572" s="16" t="s">
        <v>337</v>
      </c>
      <c r="L3572" s="16">
        <v>1</v>
      </c>
      <c r="M3572" s="16" t="s">
        <v>1777</v>
      </c>
      <c r="O3572" s="16">
        <v>0</v>
      </c>
      <c r="P3572" s="16" t="b">
        <v>1</v>
      </c>
      <c r="R3572" s="16" t="b">
        <v>0</v>
      </c>
      <c r="S3572" s="16">
        <v>1</v>
      </c>
      <c r="T3572" s="16" t="s">
        <v>91</v>
      </c>
      <c r="U3572" s="16">
        <v>999</v>
      </c>
      <c r="V3572" s="16" t="s">
        <v>1778</v>
      </c>
      <c r="W3572" s="16">
        <v>31963119</v>
      </c>
      <c r="Y3572" s="16" t="inlineStr">
        <is>
          <t>炼虚境玄品丹药。攻击下限增幅+5%；攻击上限增幅+5%，持续1620现实秒。</t>
        </is>
      </c>
      <c r="Z3572" s="16" t="inlineStr">
        <is>
          <t>|cff00FF00“锋芒有上下之势，战元养其本，不混灵力之池。热剂自有其宜，须量药力与丹毒而用。”——《战元养锋录》|r</t>
        </is>
      </c>
      <c r="AA3572" t="str" s="16">
        <v>炼丹可得。</v>
      </c>
      <c r="AB3572">
        <v>11921119</v>
      </c>
      <c r="AC3572" s="16" t="s">
        <v>1781</v>
      </c>
      <c r="AD3572" s="16">
        <v>40003</v>
      </c>
      <c r="AF3572">
        <v>70003</v>
      </c>
      <c r="AH3572">
        <v>150000</v>
      </c>
      <c r="AI3572" s="16" t="s">
        <v>1777</v>
      </c>
      <c r="AJ3572" s="16" t="s">
        <v>1777</v>
      </c>
      <c r="AK3572" s="16" t="s">
        <v>351</v>
      </c>
    </row>
    <row r="3573" spans="2:37">
      <c r="B3573" s="16" t="n">
        <f>10000000+INDEX(编号表!$B:$B,MATCH(F3573,编号表!$A:$A,0))*100000+INDEX(编号表!$F:$F,MATCH(D3573,编号表!$E:$E,0))*1000+INDEX(编号表!$D:$D,MATCH(E3573,编号表!$C:$C,0))*10000+G3573</f>
        <v>11964119</v>
      </c>
      <c r="C3573" s="16" t="s">
        <v>4381</v>
      </c>
      <c r="D3573" s="16" t="s">
        <v>108</v>
      </c>
      <c r="E3573" s="16" t="s">
        <v>351</v>
      </c>
      <c r="F3573" s="16" t="s">
        <v>1777</v>
      </c>
      <c r="G3573" s="16">
        <v>119</v>
      </c>
      <c r="I3573" s="16">
        <v>60</v>
      </c>
      <c r="J3573" t="str">
        <f t="shared" si="58"/>
        <v>大类_仙品炼虚丹药</v>
      </c>
      <c r="K3573" s="16" t="s">
        <v>337</v>
      </c>
      <c r="L3573" s="16">
        <v>1</v>
      </c>
      <c r="M3573" s="16" t="s">
        <v>1777</v>
      </c>
      <c r="O3573" s="16">
        <v>0</v>
      </c>
      <c r="P3573" s="16" t="b">
        <v>1</v>
      </c>
      <c r="R3573" s="16" t="b">
        <v>0</v>
      </c>
      <c r="S3573" s="16">
        <v>1</v>
      </c>
      <c r="T3573" s="16" t="s">
        <v>91</v>
      </c>
      <c r="U3573" s="16">
        <v>999</v>
      </c>
      <c r="V3573" s="16" t="s">
        <v>1778</v>
      </c>
      <c r="W3573" s="16">
        <v>31964119</v>
      </c>
      <c r="Y3573" s="16" t="inlineStr">
        <is>
          <t>炼虚境仙品丹药。攻击下限增幅+5%；攻击上限增幅+5%，持续2916现实秒。</t>
        </is>
      </c>
      <c r="Z3573" s="16" t="inlineStr">
        <is>
          <t>|cff00FF00“锋芒有上下之势，战元养其本，不混灵力之池。热剂自有其宜，须量药力与丹毒而用。”——《战元养锋录》|r</t>
        </is>
      </c>
      <c r="AA3573" t="str" s="16">
        <v>炼丹可得。</v>
      </c>
      <c r="AB3573">
        <v>11921119</v>
      </c>
      <c r="AC3573" s="16" t="s">
        <v>1781</v>
      </c>
      <c r="AD3573" s="16">
        <v>40004</v>
      </c>
      <c r="AF3573">
        <v>70004</v>
      </c>
      <c r="AH3573">
        <v>750000</v>
      </c>
      <c r="AI3573" s="16" t="s">
        <v>1777</v>
      </c>
      <c r="AJ3573" s="16" t="s">
        <v>1777</v>
      </c>
      <c r="AK3573" s="16" t="s">
        <v>351</v>
      </c>
    </row>
    <row r="3574" spans="2:37">
      <c r="B3574" s="16" t="n">
        <f>10000000+INDEX(编号表!$B:$B,MATCH(F3574,编号表!$A:$A,0))*100000+INDEX(编号表!$F:$F,MATCH(D3574,编号表!$E:$E,0))*1000+INDEX(编号表!$D:$D,MATCH(E3574,编号表!$C:$C,0))*10000+G3574</f>
        <v>11962120</v>
      </c>
      <c r="C3574" s="16" t="inlineStr">
        <is>
          <t>炼虚玄阴法元丹</t>
        </is>
      </c>
      <c r="D3574" s="16" t="s">
        <v>102</v>
      </c>
      <c r="E3574" s="16" t="s">
        <v>351</v>
      </c>
      <c r="F3574" s="16" t="s">
        <v>1777</v>
      </c>
      <c r="G3574" s="16">
        <v>120</v>
      </c>
      <c r="I3574" s="16">
        <v>60</v>
      </c>
      <c r="J3574" t="str">
        <f t="shared" si="58"/>
        <v>大类_灵品炼虚丹药</v>
      </c>
      <c r="K3574" s="16" t="s">
        <v>337</v>
      </c>
      <c r="L3574" s="16">
        <v>1</v>
      </c>
      <c r="M3574" s="16" t="s">
        <v>1777</v>
      </c>
      <c r="O3574" s="16">
        <v>0</v>
      </c>
      <c r="P3574" s="16" t="b">
        <v>1</v>
      </c>
      <c r="R3574" s="16" t="b">
        <v>0</v>
      </c>
      <c r="S3574" s="16">
        <v>1</v>
      </c>
      <c r="T3574" s="16" t="s">
        <v>91</v>
      </c>
      <c r="U3574" s="16">
        <v>999</v>
      </c>
      <c r="V3574" s="16" t="s">
        <v>1778</v>
      </c>
      <c r="W3574" s="16">
        <v>31962120</v>
      </c>
      <c r="Y3574" s="16" t="inlineStr">
        <is>
          <t>炼虚境灵品丹药。法力下限增幅+2%；法力上限增幅+2%，持续1800现实秒。</t>
        </is>
      </c>
      <c r="Z3574" s="16" t="inlineStr">
        <is>
          <t>|cff00FF00“法攻有上下之势，法元凝其威，不以蓝量作法力。寒剂自有其宜，须量药力与丹毒而用。”——《法元凝威录》|r</t>
        </is>
      </c>
      <c r="AA3574" t="str" s="16">
        <v>炼丹可得。</v>
      </c>
      <c r="AB3574">
        <v>11921120</v>
      </c>
      <c r="AC3574" s="16" t="s">
        <v>1781</v>
      </c>
      <c r="AD3574" s="16">
        <v>40002</v>
      </c>
      <c r="AF3574">
        <v>70002</v>
      </c>
      <c r="AH3574">
        <v>37500</v>
      </c>
      <c r="AI3574" s="16" t="s">
        <v>1777</v>
      </c>
      <c r="AJ3574" s="16" t="s">
        <v>1777</v>
      </c>
      <c r="AK3574" s="16" t="s">
        <v>351</v>
      </c>
    </row>
    <row r="3575" spans="2:37">
      <c r="B3575" s="16" t="n">
        <f>10000000+INDEX(编号表!$B:$B,MATCH(F3575,编号表!$A:$A,0))*100000+INDEX(编号表!$F:$F,MATCH(D3575,编号表!$E:$E,0))*1000+INDEX(编号表!$D:$D,MATCH(E3575,编号表!$C:$C,0))*10000+G3575</f>
        <v>11963120</v>
      </c>
      <c r="C3575" s="16" t="inlineStr">
        <is>
          <t>炼虚玄阴法元丹</t>
        </is>
      </c>
      <c r="D3575" s="16" t="s">
        <v>105</v>
      </c>
      <c r="E3575" s="16" t="s">
        <v>351</v>
      </c>
      <c r="F3575" s="16" t="s">
        <v>1777</v>
      </c>
      <c r="G3575" s="16">
        <v>120</v>
      </c>
      <c r="I3575" s="16">
        <v>60</v>
      </c>
      <c r="J3575" t="str">
        <f t="shared" si="58"/>
        <v>大类_玄品炼虚丹药</v>
      </c>
      <c r="K3575" s="16" t="s">
        <v>337</v>
      </c>
      <c r="L3575" s="16">
        <v>1</v>
      </c>
      <c r="M3575" s="16" t="s">
        <v>1777</v>
      </c>
      <c r="O3575" s="16">
        <v>0</v>
      </c>
      <c r="P3575" s="16" t="b">
        <v>1</v>
      </c>
      <c r="R3575" s="16" t="b">
        <v>0</v>
      </c>
      <c r="S3575" s="16">
        <v>1</v>
      </c>
      <c r="T3575" s="16" t="s">
        <v>91</v>
      </c>
      <c r="U3575" s="16">
        <v>999</v>
      </c>
      <c r="V3575" s="16" t="s">
        <v>1778</v>
      </c>
      <c r="W3575" s="16">
        <v>31963120</v>
      </c>
      <c r="Y3575" s="16" t="inlineStr">
        <is>
          <t>炼虚境玄品丹药。法力下限增幅+2%；法力上限增幅+2%，持续3240现实秒。</t>
        </is>
      </c>
      <c r="Z3575" s="16" t="inlineStr">
        <is>
          <t>|cff00FF00“法攻有上下之势，法元凝其威，不以蓝量作法力。寒剂自有其宜，须量药力与丹毒而用。”——《法元凝威录》|r</t>
        </is>
      </c>
      <c r="AA3575" t="str" s="16">
        <v>炼丹可得。</v>
      </c>
      <c r="AB3575">
        <v>11921120</v>
      </c>
      <c r="AC3575" s="16" t="s">
        <v>1781</v>
      </c>
      <c r="AD3575" s="16">
        <v>40003</v>
      </c>
      <c r="AF3575">
        <v>70003</v>
      </c>
      <c r="AH3575">
        <v>150000</v>
      </c>
      <c r="AI3575" s="16" t="s">
        <v>1777</v>
      </c>
      <c r="AJ3575" s="16" t="s">
        <v>1777</v>
      </c>
      <c r="AK3575" s="16" t="s">
        <v>351</v>
      </c>
    </row>
    <row r="3576" spans="2:37">
      <c r="B3576" s="16" t="n">
        <f>10000000+INDEX(编号表!$B:$B,MATCH(F3576,编号表!$A:$A,0))*100000+INDEX(编号表!$F:$F,MATCH(D3576,编号表!$E:$E,0))*1000+INDEX(编号表!$D:$D,MATCH(E3576,编号表!$C:$C,0))*10000+G3576</f>
        <v>11964120</v>
      </c>
      <c r="C3576" s="16" t="inlineStr">
        <is>
          <t>炼虚玄阴法元丹</t>
        </is>
      </c>
      <c r="D3576" s="16" t="s">
        <v>108</v>
      </c>
      <c r="E3576" s="16" t="s">
        <v>351</v>
      </c>
      <c r="F3576" s="16" t="s">
        <v>1777</v>
      </c>
      <c r="G3576" s="16">
        <v>120</v>
      </c>
      <c r="I3576" s="16">
        <v>60</v>
      </c>
      <c r="J3576" t="str">
        <f t="shared" si="58"/>
        <v>大类_仙品炼虚丹药</v>
      </c>
      <c r="K3576" s="16" t="s">
        <v>337</v>
      </c>
      <c r="L3576" s="16">
        <v>1</v>
      </c>
      <c r="M3576" s="16" t="s">
        <v>1777</v>
      </c>
      <c r="O3576" s="16">
        <v>0</v>
      </c>
      <c r="P3576" s="16" t="b">
        <v>1</v>
      </c>
      <c r="R3576" s="16" t="b">
        <v>0</v>
      </c>
      <c r="S3576" s="16">
        <v>1</v>
      </c>
      <c r="T3576" s="16" t="s">
        <v>91</v>
      </c>
      <c r="U3576" s="16">
        <v>999</v>
      </c>
      <c r="V3576" s="16" t="s">
        <v>1778</v>
      </c>
      <c r="W3576" s="16">
        <v>31964120</v>
      </c>
      <c r="Y3576" s="16" t="inlineStr">
        <is>
          <t>炼虚境仙品丹药。法力下限增幅+2%；法力上限增幅+2%，持续5832现实秒。</t>
        </is>
      </c>
      <c r="Z3576" s="16" t="inlineStr">
        <is>
          <t>|cff00FF00“法攻有上下之势，法元凝其威，不以蓝量作法力。寒剂自有其宜，须量药力与丹毒而用。”——《法元凝威录》|r</t>
        </is>
      </c>
      <c r="AA3576" t="str" s="16">
        <v>炼丹可得。</v>
      </c>
      <c r="AB3576">
        <v>11921120</v>
      </c>
      <c r="AC3576" s="16" t="s">
        <v>1781</v>
      </c>
      <c r="AD3576" s="16">
        <v>40004</v>
      </c>
      <c r="AF3576">
        <v>70004</v>
      </c>
      <c r="AH3576">
        <v>750000</v>
      </c>
      <c r="AI3576" s="16" t="s">
        <v>1777</v>
      </c>
      <c r="AJ3576" s="16" t="s">
        <v>1777</v>
      </c>
      <c r="AK3576" s="16" t="s">
        <v>351</v>
      </c>
    </row>
    <row r="3577" spans="2:37">
      <c r="B3577" s="16" t="n">
        <f>10000000+INDEX(编号表!$B:$B,MATCH(F3577,编号表!$A:$A,0))*100000+INDEX(编号表!$F:$F,MATCH(D3577,编号表!$E:$E,0))*1000+INDEX(编号表!$D:$D,MATCH(E3577,编号表!$C:$C,0))*10000+G3577</f>
        <v>11962121</v>
      </c>
      <c r="C3577" s="16" t="inlineStr">
        <is>
          <t>炼虚清和法元丹</t>
        </is>
      </c>
      <c r="D3577" s="16" t="s">
        <v>102</v>
      </c>
      <c r="E3577" s="16" t="s">
        <v>351</v>
      </c>
      <c r="F3577" s="16" t="s">
        <v>1777</v>
      </c>
      <c r="G3577" s="16">
        <v>121</v>
      </c>
      <c r="I3577" s="16">
        <v>60</v>
      </c>
      <c r="J3577" t="str">
        <f t="shared" si="58"/>
        <v>大类_灵品炼虚丹药</v>
      </c>
      <c r="K3577" s="16" t="s">
        <v>337</v>
      </c>
      <c r="L3577" s="16">
        <v>1</v>
      </c>
      <c r="M3577" s="16" t="s">
        <v>1777</v>
      </c>
      <c r="O3577" s="16">
        <v>0</v>
      </c>
      <c r="P3577" s="16" t="b">
        <v>1</v>
      </c>
      <c r="R3577" s="16" t="b">
        <v>0</v>
      </c>
      <c r="S3577" s="16">
        <v>1</v>
      </c>
      <c r="T3577" s="16" t="s">
        <v>91</v>
      </c>
      <c r="U3577" s="16">
        <v>999</v>
      </c>
      <c r="V3577" s="16" t="s">
        <v>1778</v>
      </c>
      <c r="W3577" s="16">
        <v>31962121</v>
      </c>
      <c r="Y3577" s="16" t="inlineStr">
        <is>
          <t>炼虚境灵品丹药。法力下限增幅+3%；法力上限增幅+3%，持续1500现实秒。</t>
        </is>
      </c>
      <c r="Z3577" s="16" t="inlineStr">
        <is>
          <t>|cff00FF00“法攻有上下之势，法元凝其威，不以蓝量作法力。凉剂自有其宜，须量药力与丹毒而用。”——《法元凝威录》|r</t>
        </is>
      </c>
      <c r="AA3577" t="str" s="16">
        <v>炼丹可得。</v>
      </c>
      <c r="AB3577">
        <v>11921121</v>
      </c>
      <c r="AC3577" s="16" t="s">
        <v>1781</v>
      </c>
      <c r="AD3577" s="16">
        <v>40002</v>
      </c>
      <c r="AF3577">
        <v>70002</v>
      </c>
      <c r="AH3577">
        <v>37500</v>
      </c>
      <c r="AI3577" s="16" t="s">
        <v>1777</v>
      </c>
      <c r="AJ3577" s="16" t="s">
        <v>1777</v>
      </c>
      <c r="AK3577" s="16" t="s">
        <v>351</v>
      </c>
    </row>
    <row r="3578" spans="2:37">
      <c r="B3578" s="16" t="n">
        <f>10000000+INDEX(编号表!$B:$B,MATCH(F3578,编号表!$A:$A,0))*100000+INDEX(编号表!$F:$F,MATCH(D3578,编号表!$E:$E,0))*1000+INDEX(编号表!$D:$D,MATCH(E3578,编号表!$C:$C,0))*10000+G3578</f>
        <v>11963121</v>
      </c>
      <c r="C3578" s="16" t="inlineStr">
        <is>
          <t>炼虚清和法元丹</t>
        </is>
      </c>
      <c r="D3578" s="16" t="s">
        <v>105</v>
      </c>
      <c r="E3578" s="16" t="s">
        <v>351</v>
      </c>
      <c r="F3578" s="16" t="s">
        <v>1777</v>
      </c>
      <c r="G3578" s="16">
        <v>121</v>
      </c>
      <c r="I3578" s="16">
        <v>60</v>
      </c>
      <c r="J3578" t="str">
        <f t="shared" si="58"/>
        <v>大类_玄品炼虚丹药</v>
      </c>
      <c r="K3578" s="16" t="s">
        <v>337</v>
      </c>
      <c r="L3578" s="16">
        <v>1</v>
      </c>
      <c r="M3578" s="16" t="s">
        <v>1777</v>
      </c>
      <c r="O3578" s="16">
        <v>0</v>
      </c>
      <c r="P3578" s="16" t="b">
        <v>1</v>
      </c>
      <c r="R3578" s="16" t="b">
        <v>0</v>
      </c>
      <c r="S3578" s="16">
        <v>1</v>
      </c>
      <c r="T3578" s="16" t="s">
        <v>91</v>
      </c>
      <c r="U3578" s="16">
        <v>999</v>
      </c>
      <c r="V3578" s="16" t="s">
        <v>1778</v>
      </c>
      <c r="W3578" s="16">
        <v>31963121</v>
      </c>
      <c r="Y3578" s="16" t="inlineStr">
        <is>
          <t>炼虚境玄品丹药。法力下限增幅+3%；法力上限增幅+3%，持续2700现实秒。</t>
        </is>
      </c>
      <c r="Z3578" s="16" t="inlineStr">
        <is>
          <t>|cff00FF00“法攻有上下之势，法元凝其威，不以蓝量作法力。凉剂自有其宜，须量药力与丹毒而用。”——《法元凝威录》|r</t>
        </is>
      </c>
      <c r="AA3578" t="str" s="16">
        <v>炼丹可得。</v>
      </c>
      <c r="AB3578">
        <v>11921121</v>
      </c>
      <c r="AC3578" s="16" t="s">
        <v>1781</v>
      </c>
      <c r="AD3578" s="16">
        <v>40003</v>
      </c>
      <c r="AF3578">
        <v>70003</v>
      </c>
      <c r="AH3578">
        <v>150000</v>
      </c>
      <c r="AI3578" s="16" t="s">
        <v>1777</v>
      </c>
      <c r="AJ3578" s="16" t="s">
        <v>1777</v>
      </c>
      <c r="AK3578" s="16" t="s">
        <v>351</v>
      </c>
    </row>
    <row r="3579" spans="2:37">
      <c r="B3579" s="16" t="n">
        <f>10000000+INDEX(编号表!$B:$B,MATCH(F3579,编号表!$A:$A,0))*100000+INDEX(编号表!$F:$F,MATCH(D3579,编号表!$E:$E,0))*1000+INDEX(编号表!$D:$D,MATCH(E3579,编号表!$C:$C,0))*10000+G3579</f>
        <v>11964121</v>
      </c>
      <c r="C3579" s="16" t="inlineStr">
        <is>
          <t>炼虚清和法元丹</t>
        </is>
      </c>
      <c r="D3579" s="16" t="s">
        <v>108</v>
      </c>
      <c r="E3579" s="16" t="s">
        <v>351</v>
      </c>
      <c r="F3579" s="16" t="s">
        <v>1777</v>
      </c>
      <c r="G3579" s="16">
        <v>121</v>
      </c>
      <c r="I3579" s="16">
        <v>60</v>
      </c>
      <c r="J3579" t="str">
        <f t="shared" si="58"/>
        <v>大类_仙品炼虚丹药</v>
      </c>
      <c r="K3579" s="16" t="s">
        <v>337</v>
      </c>
      <c r="L3579" s="16">
        <v>1</v>
      </c>
      <c r="M3579" s="16" t="s">
        <v>1777</v>
      </c>
      <c r="O3579" s="16">
        <v>0</v>
      </c>
      <c r="P3579" s="16" t="b">
        <v>1</v>
      </c>
      <c r="R3579" s="16" t="b">
        <v>0</v>
      </c>
      <c r="S3579" s="16">
        <v>1</v>
      </c>
      <c r="T3579" s="16" t="s">
        <v>91</v>
      </c>
      <c r="U3579" s="16">
        <v>999</v>
      </c>
      <c r="V3579" s="16" t="s">
        <v>1778</v>
      </c>
      <c r="W3579" s="16">
        <v>31964121</v>
      </c>
      <c r="Y3579" s="16" t="inlineStr">
        <is>
          <t>炼虚境仙品丹药。法力下限增幅+3%；法力上限增幅+3%，持续4860现实秒。</t>
        </is>
      </c>
      <c r="Z3579" s="16" t="inlineStr">
        <is>
          <t>|cff00FF00“法攻有上下之势，法元凝其威，不以蓝量作法力。凉剂自有其宜，须量药力与丹毒而用。”——《法元凝威录》|r</t>
        </is>
      </c>
      <c r="AA3579" t="str" s="16">
        <v>炼丹可得。</v>
      </c>
      <c r="AB3579">
        <v>11921121</v>
      </c>
      <c r="AC3579" s="16" t="s">
        <v>1781</v>
      </c>
      <c r="AD3579" s="16">
        <v>40004</v>
      </c>
      <c r="AF3579">
        <v>70004</v>
      </c>
      <c r="AH3579">
        <v>750000</v>
      </c>
      <c r="AI3579" s="16" t="s">
        <v>1777</v>
      </c>
      <c r="AJ3579" s="16" t="s">
        <v>1777</v>
      </c>
      <c r="AK3579" s="16" t="s">
        <v>351</v>
      </c>
    </row>
    <row r="3580" spans="2:37">
      <c r="B3580" s="16" t="n">
        <f>10000000+INDEX(编号表!$B:$B,MATCH(F3580,编号表!$A:$A,0))*100000+INDEX(编号表!$F:$F,MATCH(D3580,编号表!$E:$E,0))*1000+INDEX(编号表!$D:$D,MATCH(E3580,编号表!$C:$C,0))*10000+G3580</f>
        <v>11962122</v>
      </c>
      <c r="C3580" s="16" t="inlineStr">
        <is>
          <t>炼虚法元丹</t>
        </is>
      </c>
      <c r="D3580" s="16" t="s">
        <v>102</v>
      </c>
      <c r="E3580" s="16" t="s">
        <v>351</v>
      </c>
      <c r="F3580" s="16" t="s">
        <v>1777</v>
      </c>
      <c r="G3580" s="16">
        <v>122</v>
      </c>
      <c r="I3580" s="16">
        <v>60</v>
      </c>
      <c r="J3580" t="str">
        <f t="shared" si="58"/>
        <v>大类_灵品炼虚丹药</v>
      </c>
      <c r="K3580" s="16" t="s">
        <v>337</v>
      </c>
      <c r="L3580" s="16">
        <v>1</v>
      </c>
      <c r="M3580" s="16" t="s">
        <v>1777</v>
      </c>
      <c r="O3580" s="16">
        <v>0</v>
      </c>
      <c r="P3580" s="16" t="b">
        <v>1</v>
      </c>
      <c r="R3580" s="16" t="b">
        <v>0</v>
      </c>
      <c r="S3580" s="16">
        <v>1</v>
      </c>
      <c r="T3580" s="16" t="s">
        <v>91</v>
      </c>
      <c r="U3580" s="16">
        <v>999</v>
      </c>
      <c r="V3580" s="16" t="s">
        <v>1778</v>
      </c>
      <c r="W3580" s="16">
        <v>31962122</v>
      </c>
      <c r="Y3580" s="16" t="inlineStr">
        <is>
          <t>炼虚境灵品丹药。法力下限增幅+3.5%；法力上限增幅+3.5%，持续1500现实秒。</t>
        </is>
      </c>
      <c r="Z3580" s="16" t="inlineStr">
        <is>
          <t>|cff00FF00“法攻有上下之势，法元凝其威，不以蓝量作法力。平剂自有其宜，须量药力与丹毒而用。”——《法元凝威录》|r</t>
        </is>
      </c>
      <c r="AA3580" t="str" s="16">
        <v>炼丹可得。</v>
      </c>
      <c r="AB3580">
        <v>11921122</v>
      </c>
      <c r="AC3580" s="16" t="s">
        <v>1781</v>
      </c>
      <c r="AD3580" s="16">
        <v>40002</v>
      </c>
      <c r="AF3580">
        <v>70002</v>
      </c>
      <c r="AH3580">
        <v>37500</v>
      </c>
      <c r="AI3580" s="16" t="s">
        <v>1777</v>
      </c>
      <c r="AJ3580" s="16" t="s">
        <v>1777</v>
      </c>
      <c r="AK3580" s="16" t="s">
        <v>351</v>
      </c>
    </row>
    <row r="3581" spans="2:37">
      <c r="B3581" s="16" t="n">
        <f>10000000+INDEX(编号表!$B:$B,MATCH(F3581,编号表!$A:$A,0))*100000+INDEX(编号表!$F:$F,MATCH(D3581,编号表!$E:$E,0))*1000+INDEX(编号表!$D:$D,MATCH(E3581,编号表!$C:$C,0))*10000+G3581</f>
        <v>11963122</v>
      </c>
      <c r="C3581" s="16" t="inlineStr">
        <is>
          <t>炼虚法元丹</t>
        </is>
      </c>
      <c r="D3581" s="16" t="s">
        <v>105</v>
      </c>
      <c r="E3581" s="16" t="s">
        <v>351</v>
      </c>
      <c r="F3581" s="16" t="s">
        <v>1777</v>
      </c>
      <c r="G3581" s="16">
        <v>122</v>
      </c>
      <c r="I3581" s="16">
        <v>60</v>
      </c>
      <c r="J3581" t="str">
        <f t="shared" si="58"/>
        <v>大类_玄品炼虚丹药</v>
      </c>
      <c r="K3581" s="16" t="s">
        <v>337</v>
      </c>
      <c r="L3581" s="16">
        <v>1</v>
      </c>
      <c r="M3581" s="16" t="s">
        <v>1777</v>
      </c>
      <c r="O3581" s="16">
        <v>0</v>
      </c>
      <c r="P3581" s="16" t="b">
        <v>1</v>
      </c>
      <c r="R3581" s="16" t="b">
        <v>0</v>
      </c>
      <c r="S3581" s="16">
        <v>1</v>
      </c>
      <c r="T3581" s="16" t="s">
        <v>91</v>
      </c>
      <c r="U3581" s="16">
        <v>999</v>
      </c>
      <c r="V3581" s="16" t="s">
        <v>1778</v>
      </c>
      <c r="W3581" s="16">
        <v>31963122</v>
      </c>
      <c r="Y3581" s="16" t="inlineStr">
        <is>
          <t>炼虚境玄品丹药。法力下限增幅+3.5%；法力上限增幅+3.5%，持续2700现实秒。</t>
        </is>
      </c>
      <c r="Z3581" s="16" t="inlineStr">
        <is>
          <t>|cff00FF00“法攻有上下之势，法元凝其威，不以蓝量作法力。平剂自有其宜，须量药力与丹毒而用。”——《法元凝威录》|r</t>
        </is>
      </c>
      <c r="AA3581" t="str" s="16">
        <v>炼丹可得。</v>
      </c>
      <c r="AB3581">
        <v>11921122</v>
      </c>
      <c r="AC3581" s="16" t="s">
        <v>1781</v>
      </c>
      <c r="AD3581" s="16">
        <v>40003</v>
      </c>
      <c r="AF3581">
        <v>70003</v>
      </c>
      <c r="AH3581">
        <v>150000</v>
      </c>
      <c r="AI3581" s="16" t="s">
        <v>1777</v>
      </c>
      <c r="AJ3581" s="16" t="s">
        <v>1777</v>
      </c>
      <c r="AK3581" s="16" t="s">
        <v>351</v>
      </c>
    </row>
    <row r="3582" spans="2:37">
      <c r="B3582" s="16" t="n">
        <f>10000000+INDEX(编号表!$B:$B,MATCH(F3582,编号表!$A:$A,0))*100000+INDEX(编号表!$F:$F,MATCH(D3582,编号表!$E:$E,0))*1000+INDEX(编号表!$D:$D,MATCH(E3582,编号表!$C:$C,0))*10000+G3582</f>
        <v>11964122</v>
      </c>
      <c r="C3582" s="16" t="inlineStr">
        <is>
          <t>炼虚法元丹</t>
        </is>
      </c>
      <c r="D3582" s="16" t="s">
        <v>108</v>
      </c>
      <c r="E3582" s="16" t="s">
        <v>351</v>
      </c>
      <c r="F3582" s="16" t="s">
        <v>1777</v>
      </c>
      <c r="G3582" s="16">
        <v>122</v>
      </c>
      <c r="I3582" s="16">
        <v>60</v>
      </c>
      <c r="J3582" t="str">
        <f t="shared" si="58"/>
        <v>大类_仙品炼虚丹药</v>
      </c>
      <c r="K3582" s="16" t="s">
        <v>337</v>
      </c>
      <c r="L3582" s="16">
        <v>1</v>
      </c>
      <c r="M3582" s="16" t="s">
        <v>1777</v>
      </c>
      <c r="O3582" s="16">
        <v>0</v>
      </c>
      <c r="P3582" s="16" t="b">
        <v>1</v>
      </c>
      <c r="R3582" s="16" t="b">
        <v>0</v>
      </c>
      <c r="S3582" s="16">
        <v>1</v>
      </c>
      <c r="T3582" s="16" t="s">
        <v>91</v>
      </c>
      <c r="U3582" s="16">
        <v>999</v>
      </c>
      <c r="V3582" s="16" t="s">
        <v>1778</v>
      </c>
      <c r="W3582" s="16">
        <v>31964122</v>
      </c>
      <c r="Y3582" s="16" t="inlineStr">
        <is>
          <t>炼虚境仙品丹药。法力下限增幅+3.5%；法力上限增幅+3.5%，持续4860现实秒。</t>
        </is>
      </c>
      <c r="Z3582" s="16" t="inlineStr">
        <is>
          <t>|cff00FF00“法攻有上下之势，法元凝其威，不以蓝量作法力。平剂自有其宜，须量药力与丹毒而用。”——《法元凝威录》|r</t>
        </is>
      </c>
      <c r="AA3582" t="str" s="16">
        <v>炼丹可得。</v>
      </c>
      <c r="AB3582">
        <v>11921122</v>
      </c>
      <c r="AC3582" s="16" t="s">
        <v>1781</v>
      </c>
      <c r="AD3582" s="16">
        <v>40004</v>
      </c>
      <c r="AF3582">
        <v>70004</v>
      </c>
      <c r="AH3582">
        <v>750000</v>
      </c>
      <c r="AI3582" s="16" t="s">
        <v>1777</v>
      </c>
      <c r="AJ3582" s="16" t="s">
        <v>1777</v>
      </c>
      <c r="AK3582" s="16" t="s">
        <v>351</v>
      </c>
    </row>
    <row r="3583" spans="2:37">
      <c r="B3583" s="16" t="n">
        <f>10000000+INDEX(编号表!$B:$B,MATCH(F3583,编号表!$A:$A,0))*100000+INDEX(编号表!$F:$F,MATCH(D3583,编号表!$E:$E,0))*1000+INDEX(编号表!$D:$D,MATCH(E3583,编号表!$C:$C,0))*10000+G3583</f>
        <v>11962123</v>
      </c>
      <c r="C3583" s="16" t="inlineStr">
        <is>
          <t>炼虚温阳法元丹</t>
        </is>
      </c>
      <c r="D3583" s="16" t="s">
        <v>102</v>
      </c>
      <c r="E3583" s="16" t="s">
        <v>351</v>
      </c>
      <c r="F3583" s="16" t="s">
        <v>1777</v>
      </c>
      <c r="G3583" s="16">
        <v>123</v>
      </c>
      <c r="I3583" s="16">
        <v>60</v>
      </c>
      <c r="J3583" t="str">
        <f t="shared" si="58"/>
        <v>大类_灵品炼虚丹药</v>
      </c>
      <c r="K3583" s="16" t="s">
        <v>337</v>
      </c>
      <c r="L3583" s="16">
        <v>1</v>
      </c>
      <c r="M3583" s="16" t="s">
        <v>1777</v>
      </c>
      <c r="O3583" s="16">
        <v>0</v>
      </c>
      <c r="P3583" s="16" t="b">
        <v>1</v>
      </c>
      <c r="R3583" s="16" t="b">
        <v>0</v>
      </c>
      <c r="S3583" s="16">
        <v>1</v>
      </c>
      <c r="T3583" s="16" t="s">
        <v>91</v>
      </c>
      <c r="U3583" s="16">
        <v>999</v>
      </c>
      <c r="V3583" s="16" t="s">
        <v>1778</v>
      </c>
      <c r="W3583" s="16">
        <v>31962123</v>
      </c>
      <c r="Y3583" s="16" t="inlineStr">
        <is>
          <t>炼虚境灵品丹药。法力下限增幅+4%；法力上限增幅+4%，持续1500现实秒。</t>
        </is>
      </c>
      <c r="Z3583" s="16" t="inlineStr">
        <is>
          <t>|cff00FF00“法攻有上下之势，法元凝其威，不以蓝量作法力。温剂自有其宜，须量药力与丹毒而用。”——《法元凝威录》|r</t>
        </is>
      </c>
      <c r="AA3583" t="str" s="16">
        <v>炼丹可得。</v>
      </c>
      <c r="AB3583">
        <v>11921123</v>
      </c>
      <c r="AC3583" s="16" t="s">
        <v>1781</v>
      </c>
      <c r="AD3583" s="16">
        <v>40002</v>
      </c>
      <c r="AF3583">
        <v>70002</v>
      </c>
      <c r="AH3583">
        <v>37500</v>
      </c>
      <c r="AI3583" s="16" t="s">
        <v>1777</v>
      </c>
      <c r="AJ3583" s="16" t="s">
        <v>1777</v>
      </c>
      <c r="AK3583" s="16" t="s">
        <v>351</v>
      </c>
    </row>
    <row r="3584" spans="2:37">
      <c r="B3584" s="16" t="n">
        <f>10000000+INDEX(编号表!$B:$B,MATCH(F3584,编号表!$A:$A,0))*100000+INDEX(编号表!$F:$F,MATCH(D3584,编号表!$E:$E,0))*1000+INDEX(编号表!$D:$D,MATCH(E3584,编号表!$C:$C,0))*10000+G3584</f>
        <v>11963123</v>
      </c>
      <c r="C3584" s="16" t="inlineStr">
        <is>
          <t>炼虚温阳法元丹</t>
        </is>
      </c>
      <c r="D3584" s="16" t="s">
        <v>105</v>
      </c>
      <c r="E3584" s="16" t="s">
        <v>351</v>
      </c>
      <c r="F3584" s="16" t="s">
        <v>1777</v>
      </c>
      <c r="G3584" s="16">
        <v>123</v>
      </c>
      <c r="I3584" s="16">
        <v>60</v>
      </c>
      <c r="J3584" t="str">
        <f t="shared" si="58"/>
        <v>大类_玄品炼虚丹药</v>
      </c>
      <c r="K3584" s="16" t="s">
        <v>337</v>
      </c>
      <c r="L3584" s="16">
        <v>1</v>
      </c>
      <c r="M3584" s="16" t="s">
        <v>1777</v>
      </c>
      <c r="O3584" s="16">
        <v>0</v>
      </c>
      <c r="P3584" s="16" t="b">
        <v>1</v>
      </c>
      <c r="R3584" s="16" t="b">
        <v>0</v>
      </c>
      <c r="S3584" s="16">
        <v>1</v>
      </c>
      <c r="T3584" s="16" t="s">
        <v>91</v>
      </c>
      <c r="U3584" s="16">
        <v>999</v>
      </c>
      <c r="V3584" s="16" t="s">
        <v>1778</v>
      </c>
      <c r="W3584" s="16">
        <v>31963123</v>
      </c>
      <c r="Y3584" s="16" t="inlineStr">
        <is>
          <t>炼虚境玄品丹药。法力下限增幅+4%；法力上限增幅+4%，持续2700现实秒。</t>
        </is>
      </c>
      <c r="Z3584" s="16" t="inlineStr">
        <is>
          <t>|cff00FF00“法攻有上下之势，法元凝其威，不以蓝量作法力。温剂自有其宜，须量药力与丹毒而用。”——《法元凝威录》|r</t>
        </is>
      </c>
      <c r="AA3584" t="str" s="16">
        <v>炼丹可得。</v>
      </c>
      <c r="AB3584">
        <v>11921123</v>
      </c>
      <c r="AC3584" s="16" t="s">
        <v>1781</v>
      </c>
      <c r="AD3584" s="16">
        <v>40003</v>
      </c>
      <c r="AF3584">
        <v>70003</v>
      </c>
      <c r="AH3584">
        <v>150000</v>
      </c>
      <c r="AI3584" s="16" t="s">
        <v>1777</v>
      </c>
      <c r="AJ3584" s="16" t="s">
        <v>1777</v>
      </c>
      <c r="AK3584" s="16" t="s">
        <v>351</v>
      </c>
    </row>
    <row r="3585" spans="2:37">
      <c r="B3585" s="16" t="n">
        <f>10000000+INDEX(编号表!$B:$B,MATCH(F3585,编号表!$A:$A,0))*100000+INDEX(编号表!$F:$F,MATCH(D3585,编号表!$E:$E,0))*1000+INDEX(编号表!$D:$D,MATCH(E3585,编号表!$C:$C,0))*10000+G3585</f>
        <v>11964123</v>
      </c>
      <c r="C3585" s="16" t="inlineStr">
        <is>
          <t>炼虚温阳法元丹</t>
        </is>
      </c>
      <c r="D3585" s="16" t="s">
        <v>108</v>
      </c>
      <c r="E3585" s="16" t="s">
        <v>351</v>
      </c>
      <c r="F3585" s="16" t="s">
        <v>1777</v>
      </c>
      <c r="G3585" s="16">
        <v>123</v>
      </c>
      <c r="I3585" s="16">
        <v>60</v>
      </c>
      <c r="J3585" t="str">
        <f t="shared" si="58"/>
        <v>大类_仙品炼虚丹药</v>
      </c>
      <c r="K3585" s="16" t="s">
        <v>337</v>
      </c>
      <c r="L3585" s="16">
        <v>1</v>
      </c>
      <c r="M3585" s="16" t="s">
        <v>1777</v>
      </c>
      <c r="O3585" s="16">
        <v>0</v>
      </c>
      <c r="P3585" s="16" t="b">
        <v>1</v>
      </c>
      <c r="R3585" s="16" t="b">
        <v>0</v>
      </c>
      <c r="S3585" s="16">
        <v>1</v>
      </c>
      <c r="T3585" s="16" t="s">
        <v>91</v>
      </c>
      <c r="U3585" s="16">
        <v>999</v>
      </c>
      <c r="V3585" s="16" t="s">
        <v>1778</v>
      </c>
      <c r="W3585" s="16">
        <v>31964123</v>
      </c>
      <c r="Y3585" s="16" t="inlineStr">
        <is>
          <t>炼虚境仙品丹药。法力下限增幅+4%；法力上限增幅+4%，持续4860现实秒。</t>
        </is>
      </c>
      <c r="Z3585" s="16" t="inlineStr">
        <is>
          <t>|cff00FF00“法攻有上下之势，法元凝其威，不以蓝量作法力。温剂自有其宜，须量药力与丹毒而用。”——《法元凝威录》|r</t>
        </is>
      </c>
      <c r="AA3585" t="str" s="16">
        <v>炼丹可得。</v>
      </c>
      <c r="AB3585">
        <v>11921123</v>
      </c>
      <c r="AC3585" s="16" t="s">
        <v>1781</v>
      </c>
      <c r="AD3585" s="16">
        <v>40004</v>
      </c>
      <c r="AF3585">
        <v>70004</v>
      </c>
      <c r="AH3585">
        <v>750000</v>
      </c>
      <c r="AI3585" s="16" t="s">
        <v>1777</v>
      </c>
      <c r="AJ3585" s="16" t="s">
        <v>1777</v>
      </c>
      <c r="AK3585" s="16" t="s">
        <v>351</v>
      </c>
    </row>
    <row r="3586" spans="2:37">
      <c r="B3586" s="16" t="n">
        <f>10000000+INDEX(编号表!$B:$B,MATCH(F3586,编号表!$A:$A,0))*100000+INDEX(编号表!$F:$F,MATCH(D3586,编号表!$E:$E,0))*1000+INDEX(编号表!$D:$D,MATCH(E3586,编号表!$C:$C,0))*10000+G3586</f>
        <v>11962124</v>
      </c>
      <c r="C3586" s="16" t="inlineStr">
        <is>
          <t>炼虚烈阳法元丹</t>
        </is>
      </c>
      <c r="D3586" s="16" t="s">
        <v>102</v>
      </c>
      <c r="E3586" s="16" t="s">
        <v>351</v>
      </c>
      <c r="F3586" s="16" t="s">
        <v>1777</v>
      </c>
      <c r="G3586" s="16">
        <v>124</v>
      </c>
      <c r="I3586" s="16">
        <v>60</v>
      </c>
      <c r="J3586" t="str">
        <f t="shared" si="58"/>
        <v>大类_灵品炼虚丹药</v>
      </c>
      <c r="K3586" s="16" t="s">
        <v>337</v>
      </c>
      <c r="L3586" s="16">
        <v>1</v>
      </c>
      <c r="M3586" s="16" t="s">
        <v>1777</v>
      </c>
      <c r="O3586" s="16">
        <v>0</v>
      </c>
      <c r="P3586" s="16" t="b">
        <v>1</v>
      </c>
      <c r="R3586" s="16" t="b">
        <v>0</v>
      </c>
      <c r="S3586" s="16">
        <v>1</v>
      </c>
      <c r="T3586" s="16" t="s">
        <v>91</v>
      </c>
      <c r="U3586" s="16">
        <v>999</v>
      </c>
      <c r="V3586" s="16" t="s">
        <v>1778</v>
      </c>
      <c r="W3586" s="16">
        <v>31962124</v>
      </c>
      <c r="Y3586" s="16" t="inlineStr">
        <is>
          <t>炼虚境灵品丹药。法力下限增幅+5%；法力上限增幅+5%，持续900现实秒。</t>
        </is>
      </c>
      <c r="Z3586" s="16" t="inlineStr">
        <is>
          <t>|cff00FF00“法攻有上下之势，法元凝其威，不以蓝量作法力。热剂自有其宜，须量药力与丹毒而用。”——《法元凝威录》|r</t>
        </is>
      </c>
      <c r="AA3586" t="str" s="16">
        <v>炼丹可得。</v>
      </c>
      <c r="AB3586">
        <v>11921124</v>
      </c>
      <c r="AC3586" s="16" t="s">
        <v>1781</v>
      </c>
      <c r="AD3586" s="16">
        <v>40002</v>
      </c>
      <c r="AF3586">
        <v>70002</v>
      </c>
      <c r="AH3586">
        <v>37500</v>
      </c>
      <c r="AI3586" s="16" t="s">
        <v>1777</v>
      </c>
      <c r="AJ3586" s="16" t="s">
        <v>1777</v>
      </c>
      <c r="AK3586" s="16" t="s">
        <v>351</v>
      </c>
    </row>
    <row r="3587" spans="2:37">
      <c r="B3587" s="16" t="n">
        <f>10000000+INDEX(编号表!$B:$B,MATCH(F3587,编号表!$A:$A,0))*100000+INDEX(编号表!$F:$F,MATCH(D3587,编号表!$E:$E,0))*1000+INDEX(编号表!$D:$D,MATCH(E3587,编号表!$C:$C,0))*10000+G3587</f>
        <v>11963124</v>
      </c>
      <c r="C3587" s="16" t="inlineStr">
        <is>
          <t>炼虚烈阳法元丹</t>
        </is>
      </c>
      <c r="D3587" s="16" t="s">
        <v>105</v>
      </c>
      <c r="E3587" s="16" t="s">
        <v>351</v>
      </c>
      <c r="F3587" s="16" t="s">
        <v>1777</v>
      </c>
      <c r="G3587" s="16">
        <v>124</v>
      </c>
      <c r="I3587" s="16">
        <v>60</v>
      </c>
      <c r="J3587" t="str">
        <f t="shared" si="58"/>
        <v>大类_玄品炼虚丹药</v>
      </c>
      <c r="K3587" s="16" t="s">
        <v>337</v>
      </c>
      <c r="L3587" s="16">
        <v>1</v>
      </c>
      <c r="M3587" s="16" t="s">
        <v>1777</v>
      </c>
      <c r="O3587" s="16">
        <v>0</v>
      </c>
      <c r="P3587" s="16" t="b">
        <v>1</v>
      </c>
      <c r="R3587" s="16" t="b">
        <v>0</v>
      </c>
      <c r="S3587" s="16">
        <v>1</v>
      </c>
      <c r="T3587" s="16" t="s">
        <v>91</v>
      </c>
      <c r="U3587" s="16">
        <v>999</v>
      </c>
      <c r="V3587" s="16" t="s">
        <v>1778</v>
      </c>
      <c r="W3587" s="16">
        <v>31963124</v>
      </c>
      <c r="Y3587" s="16" t="inlineStr">
        <is>
          <t>炼虚境玄品丹药。法力下限增幅+5%；法力上限增幅+5%，持续1620现实秒。</t>
        </is>
      </c>
      <c r="Z3587" s="16" t="inlineStr">
        <is>
          <t>|cff00FF00“法攻有上下之势，法元凝其威，不以蓝量作法力。热剂自有其宜，须量药力与丹毒而用。”——《法元凝威录》|r</t>
        </is>
      </c>
      <c r="AA3587" t="str" s="16">
        <v>炼丹可得。</v>
      </c>
      <c r="AB3587">
        <v>11921124</v>
      </c>
      <c r="AC3587" s="16" t="s">
        <v>1781</v>
      </c>
      <c r="AD3587" s="16">
        <v>40003</v>
      </c>
      <c r="AF3587">
        <v>70003</v>
      </c>
      <c r="AH3587">
        <v>150000</v>
      </c>
      <c r="AI3587" s="16" t="s">
        <v>1777</v>
      </c>
      <c r="AJ3587" s="16" t="s">
        <v>1777</v>
      </c>
      <c r="AK3587" s="16" t="s">
        <v>351</v>
      </c>
    </row>
    <row r="3588" spans="2:37">
      <c r="B3588" s="16" t="n">
        <f>10000000+INDEX(编号表!$B:$B,MATCH(F3588,编号表!$A:$A,0))*100000+INDEX(编号表!$F:$F,MATCH(D3588,编号表!$E:$E,0))*1000+INDEX(编号表!$D:$D,MATCH(E3588,编号表!$C:$C,0))*10000+G3588</f>
        <v>11964124</v>
      </c>
      <c r="C3588" s="16" t="inlineStr">
        <is>
          <t>炼虚烈阳法元丹</t>
        </is>
      </c>
      <c r="D3588" s="16" t="s">
        <v>108</v>
      </c>
      <c r="E3588" s="16" t="s">
        <v>351</v>
      </c>
      <c r="F3588" s="16" t="s">
        <v>1777</v>
      </c>
      <c r="G3588" s="16">
        <v>124</v>
      </c>
      <c r="I3588" s="16">
        <v>60</v>
      </c>
      <c r="J3588" t="str">
        <f t="shared" si="58"/>
        <v>大类_仙品炼虚丹药</v>
      </c>
      <c r="K3588" s="16" t="s">
        <v>337</v>
      </c>
      <c r="L3588" s="16">
        <v>1</v>
      </c>
      <c r="M3588" s="16" t="s">
        <v>1777</v>
      </c>
      <c r="O3588" s="16">
        <v>0</v>
      </c>
      <c r="P3588" s="16" t="b">
        <v>1</v>
      </c>
      <c r="R3588" s="16" t="b">
        <v>0</v>
      </c>
      <c r="S3588" s="16">
        <v>1</v>
      </c>
      <c r="T3588" s="16" t="s">
        <v>91</v>
      </c>
      <c r="U3588" s="16">
        <v>999</v>
      </c>
      <c r="V3588" s="16" t="s">
        <v>1778</v>
      </c>
      <c r="W3588" s="16">
        <v>31964124</v>
      </c>
      <c r="Y3588" s="16" t="inlineStr">
        <is>
          <t>炼虚境仙品丹药。法力下限增幅+5%；法力上限增幅+5%，持续2916现实秒。</t>
        </is>
      </c>
      <c r="Z3588" s="16" t="inlineStr">
        <is>
          <t>|cff00FF00“法攻有上下之势，法元凝其威，不以蓝量作法力。热剂自有其宜，须量药力与丹毒而用。”——《法元凝威录》|r</t>
        </is>
      </c>
      <c r="AA3588" t="str" s="16">
        <v>炼丹可得。</v>
      </c>
      <c r="AB3588">
        <v>11921124</v>
      </c>
      <c r="AC3588" s="16" t="s">
        <v>1781</v>
      </c>
      <c r="AD3588" s="16">
        <v>40004</v>
      </c>
      <c r="AF3588">
        <v>70004</v>
      </c>
      <c r="AH3588">
        <v>750000</v>
      </c>
      <c r="AI3588" s="16" t="s">
        <v>1777</v>
      </c>
      <c r="AJ3588" s="16" t="s">
        <v>1777</v>
      </c>
      <c r="AK3588" s="16" t="s">
        <v>351</v>
      </c>
    </row>
    <row r="3589" spans="2:37">
      <c r="B3589" s="16" t="n">
        <f>10000000+INDEX(编号表!$B:$B,MATCH(F3589,编号表!$A:$A,0))*100000+INDEX(编号表!$F:$F,MATCH(D3589,编号表!$E:$E,0))*1000+INDEX(编号表!$D:$D,MATCH(E3589,编号表!$C:$C,0))*10000+G3589</f>
        <v>11972000</v>
      </c>
      <c r="C3589" s="16" t="s">
        <v>4405</v>
      </c>
      <c r="D3589" s="16" t="s">
        <v>102</v>
      </c>
      <c r="E3589" s="16" t="s">
        <v>354</v>
      </c>
      <c r="F3589" s="16" t="s">
        <v>1777</v>
      </c>
      <c r="G3589" s="16">
        <v>0</v>
      </c>
      <c r="I3589" s="16">
        <v>60</v>
      </c>
      <c r="J3589" t="str">
        <f t="shared" si="58"/>
        <v>大类_灵品合体丹药</v>
      </c>
      <c r="K3589" s="16" t="s">
        <v>337</v>
      </c>
      <c r="L3589" s="16">
        <v>1</v>
      </c>
      <c r="M3589" s="16" t="s">
        <v>1777</v>
      </c>
      <c r="O3589" s="16">
        <v>0</v>
      </c>
      <c r="P3589" s="16" t="b">
        <v>1</v>
      </c>
      <c r="R3589" s="16" t="b">
        <v>0</v>
      </c>
      <c r="S3589" s="16">
        <v>1</v>
      </c>
      <c r="T3589" s="16" t="s">
        <v>91</v>
      </c>
      <c r="U3589" s="16">
        <v>999</v>
      </c>
      <c r="V3589" s="16" t="s">
        <v>1778</v>
      </c>
      <c r="W3589" s="16">
        <v>31972000</v>
      </c>
      <c r="Y3589" s="16" t="inlineStr">
        <is>
          <t>合体境灵品丹药。清除对应味池杂质总量5721192点，按300现实秒的经过时间线性结算（操作时补结差额）。</t>
        </is>
      </c>
      <c r="Z3589" s="16" t="inlineStr">
        <is>
          <t>|cff00FF00“丹田澄清，行功方能少受浊滞。寒剂自有其宜，须量药力与丹毒而用。”——《清浊洗丹录》|r</t>
        </is>
      </c>
      <c r="AA3589" t="str" s="16">
        <v>炼丹可得。</v>
      </c>
      <c r="AB3589">
        <v>11921000</v>
      </c>
      <c r="AC3589" s="16" t="s">
        <v>1781</v>
      </c>
      <c r="AD3589" s="16">
        <v>40002</v>
      </c>
      <c r="AF3589">
        <v>70002</v>
      </c>
      <c r="AH3589">
        <v>187500</v>
      </c>
      <c r="AI3589" s="16" t="s">
        <v>1777</v>
      </c>
      <c r="AJ3589" s="16" t="s">
        <v>1777</v>
      </c>
      <c r="AK3589" s="16" t="s">
        <v>354</v>
      </c>
    </row>
    <row r="3590" spans="2:37">
      <c r="B3590" s="16" t="n">
        <f>10000000+INDEX(编号表!$B:$B,MATCH(F3590,编号表!$A:$A,0))*100000+INDEX(编号表!$F:$F,MATCH(D3590,编号表!$E:$E,0))*1000+INDEX(编号表!$D:$D,MATCH(E3590,编号表!$C:$C,0))*10000+G3590</f>
        <v>11973000</v>
      </c>
      <c r="C3590" s="16" t="s">
        <v>4405</v>
      </c>
      <c r="D3590" s="16" t="s">
        <v>105</v>
      </c>
      <c r="E3590" s="16" t="s">
        <v>354</v>
      </c>
      <c r="F3590" s="16" t="s">
        <v>1777</v>
      </c>
      <c r="G3590" s="16">
        <v>0</v>
      </c>
      <c r="I3590" s="16">
        <v>60</v>
      </c>
      <c r="J3590" t="str">
        <f t="shared" si="58"/>
        <v>大类_玄品合体丹药</v>
      </c>
      <c r="K3590" s="16" t="s">
        <v>337</v>
      </c>
      <c r="L3590" s="16">
        <v>1</v>
      </c>
      <c r="M3590" s="16" t="s">
        <v>1777</v>
      </c>
      <c r="O3590" s="16">
        <v>0</v>
      </c>
      <c r="P3590" s="16" t="b">
        <v>1</v>
      </c>
      <c r="R3590" s="16" t="b">
        <v>0</v>
      </c>
      <c r="S3590" s="16">
        <v>1</v>
      </c>
      <c r="T3590" s="16" t="s">
        <v>91</v>
      </c>
      <c r="U3590" s="16">
        <v>999</v>
      </c>
      <c r="V3590" s="16" t="s">
        <v>1778</v>
      </c>
      <c r="W3590" s="16">
        <v>31973000</v>
      </c>
      <c r="Y3590" s="16" t="inlineStr">
        <is>
          <t>合体境玄品丹药。清除对应味池杂质总量9878189点，按300现实秒的经过时间线性结算（操作时补结差额）。</t>
        </is>
      </c>
      <c r="Z3590" s="16" t="inlineStr">
        <is>
          <t>|cff00FF00“丹田澄清，行功方能少受浊滞。寒剂自有其宜，须量药力与丹毒而用。”——《清浊洗丹录》|r</t>
        </is>
      </c>
      <c r="AA3590" t="str" s="16">
        <v>炼丹可得。</v>
      </c>
      <c r="AB3590">
        <v>11921000</v>
      </c>
      <c r="AC3590" s="16" t="s">
        <v>1781</v>
      </c>
      <c r="AD3590" s="16">
        <v>40003</v>
      </c>
      <c r="AF3590">
        <v>70003</v>
      </c>
      <c r="AH3590">
        <v>750000</v>
      </c>
      <c r="AI3590" s="16" t="s">
        <v>1777</v>
      </c>
      <c r="AJ3590" s="16" t="s">
        <v>1777</v>
      </c>
      <c r="AK3590" s="16" t="s">
        <v>354</v>
      </c>
    </row>
    <row r="3591" spans="2:37">
      <c r="B3591" s="16" t="n">
        <f>10000000+INDEX(编号表!$B:$B,MATCH(F3591,编号表!$A:$A,0))*100000+INDEX(编号表!$F:$F,MATCH(D3591,编号表!$E:$E,0))*1000+INDEX(编号表!$D:$D,MATCH(E3591,编号表!$C:$C,0))*10000+G3591</f>
        <v>11974000</v>
      </c>
      <c r="C3591" s="16" t="s">
        <v>4405</v>
      </c>
      <c r="D3591" s="16" t="s">
        <v>108</v>
      </c>
      <c r="E3591" s="16" t="s">
        <v>354</v>
      </c>
      <c r="F3591" s="16" t="s">
        <v>1777</v>
      </c>
      <c r="G3591" s="16">
        <v>0</v>
      </c>
      <c r="I3591" s="16">
        <v>60</v>
      </c>
      <c r="J3591" t="str">
        <f t="shared" si="58"/>
        <v>大类_仙品合体丹药</v>
      </c>
      <c r="K3591" s="16" t="s">
        <v>337</v>
      </c>
      <c r="L3591" s="16">
        <v>1</v>
      </c>
      <c r="M3591" s="16" t="s">
        <v>1777</v>
      </c>
      <c r="O3591" s="16">
        <v>0</v>
      </c>
      <c r="P3591" s="16" t="b">
        <v>1</v>
      </c>
      <c r="R3591" s="16" t="b">
        <v>0</v>
      </c>
      <c r="S3591" s="16">
        <v>1</v>
      </c>
      <c r="T3591" s="16" t="s">
        <v>91</v>
      </c>
      <c r="U3591" s="16">
        <v>999</v>
      </c>
      <c r="V3591" s="16" t="s">
        <v>1778</v>
      </c>
      <c r="W3591" s="16">
        <v>31974000</v>
      </c>
      <c r="Y3591" s="16" t="inlineStr">
        <is>
          <t>合体境仙品丹药。清除对应味池杂质总量17360902点，按300现实秒的经过时间线性结算（操作时补结差额）。</t>
        </is>
      </c>
      <c r="Z3591" s="16" t="inlineStr">
        <is>
          <t>|cff00FF00“丹田澄清，行功方能少受浊滞。寒剂自有其宜，须量药力与丹毒而用。”——《清浊洗丹录》|r</t>
        </is>
      </c>
      <c r="AA3591" t="str" s="16">
        <v>炼丹可得。</v>
      </c>
      <c r="AB3591">
        <v>11921000</v>
      </c>
      <c r="AC3591" s="16" t="s">
        <v>1781</v>
      </c>
      <c r="AD3591" s="16">
        <v>40004</v>
      </c>
      <c r="AF3591">
        <v>70004</v>
      </c>
      <c r="AH3591">
        <v>3750000</v>
      </c>
      <c r="AI3591" s="16" t="s">
        <v>1777</v>
      </c>
      <c r="AJ3591" s="16" t="s">
        <v>1777</v>
      </c>
      <c r="AK3591" s="16" t="s">
        <v>354</v>
      </c>
    </row>
    <row r="3592" spans="2:37">
      <c r="B3592" s="16" t="n">
        <f>10000000+INDEX(编号表!$B:$B,MATCH(F3592,编号表!$A:$A,0))*100000+INDEX(编号表!$F:$F,MATCH(D3592,编号表!$E:$E,0))*1000+INDEX(编号表!$D:$D,MATCH(E3592,编号表!$C:$C,0))*10000+G3592</f>
        <v>11972001</v>
      </c>
      <c r="C3592" s="16" t="s">
        <v>4409</v>
      </c>
      <c r="D3592" s="16" t="s">
        <v>102</v>
      </c>
      <c r="E3592" s="16" t="s">
        <v>354</v>
      </c>
      <c r="F3592" s="16" t="s">
        <v>1777</v>
      </c>
      <c r="G3592" s="16">
        <v>1</v>
      </c>
      <c r="I3592" s="16">
        <v>60</v>
      </c>
      <c r="J3592" t="str">
        <f t="shared" si="58"/>
        <v>大类_灵品合体丹药</v>
      </c>
      <c r="K3592" s="16" t="s">
        <v>337</v>
      </c>
      <c r="L3592" s="16">
        <v>1</v>
      </c>
      <c r="M3592" s="16" t="s">
        <v>1777</v>
      </c>
      <c r="O3592" s="16">
        <v>0</v>
      </c>
      <c r="P3592" s="16" t="b">
        <v>1</v>
      </c>
      <c r="R3592" s="16" t="b">
        <v>0</v>
      </c>
      <c r="S3592" s="16">
        <v>1</v>
      </c>
      <c r="T3592" s="16" t="s">
        <v>91</v>
      </c>
      <c r="U3592" s="16">
        <v>999</v>
      </c>
      <c r="V3592" s="16" t="s">
        <v>1778</v>
      </c>
      <c r="W3592" s="16">
        <v>31972001</v>
      </c>
      <c r="Y3592" s="16" t="inlineStr">
        <is>
          <t>合体境灵品丹药。清除对应味池杂质总量3424842点，按60现实秒的经过时间线性结算（操作时补结差额）。</t>
        </is>
      </c>
      <c r="Z3592" s="16" t="inlineStr">
        <is>
          <t>|cff00FF00“丹田澄清，行功方能少受浊滞。凉剂自有其宜，须量药力与丹毒而用。”——《清浊洗丹录》|r</t>
        </is>
      </c>
      <c r="AA3592" t="str" s="16">
        <v>炼丹可得。</v>
      </c>
      <c r="AB3592">
        <v>11921001</v>
      </c>
      <c r="AC3592" s="16" t="s">
        <v>1781</v>
      </c>
      <c r="AD3592" s="16">
        <v>40002</v>
      </c>
      <c r="AF3592">
        <v>70002</v>
      </c>
      <c r="AH3592">
        <v>187500</v>
      </c>
      <c r="AI3592" s="16" t="s">
        <v>1777</v>
      </c>
      <c r="AJ3592" s="16" t="s">
        <v>1777</v>
      </c>
      <c r="AK3592" s="16" t="s">
        <v>354</v>
      </c>
    </row>
    <row r="3593" spans="2:37">
      <c r="B3593" s="16" t="n">
        <f>10000000+INDEX(编号表!$B:$B,MATCH(F3593,编号表!$A:$A,0))*100000+INDEX(编号表!$F:$F,MATCH(D3593,编号表!$E:$E,0))*1000+INDEX(编号表!$D:$D,MATCH(E3593,编号表!$C:$C,0))*10000+G3593</f>
        <v>11973001</v>
      </c>
      <c r="C3593" s="16" t="s">
        <v>4409</v>
      </c>
      <c r="D3593" s="16" t="s">
        <v>105</v>
      </c>
      <c r="E3593" s="16" t="s">
        <v>354</v>
      </c>
      <c r="F3593" s="16" t="s">
        <v>1777</v>
      </c>
      <c r="G3593" s="16">
        <v>1</v>
      </c>
      <c r="I3593" s="16">
        <v>60</v>
      </c>
      <c r="J3593" t="str">
        <f t="shared" si="58"/>
        <v>大类_玄品合体丹药</v>
      </c>
      <c r="K3593" s="16" t="s">
        <v>337</v>
      </c>
      <c r="L3593" s="16">
        <v>1</v>
      </c>
      <c r="M3593" s="16" t="s">
        <v>1777</v>
      </c>
      <c r="O3593" s="16">
        <v>0</v>
      </c>
      <c r="P3593" s="16" t="b">
        <v>1</v>
      </c>
      <c r="R3593" s="16" t="b">
        <v>0</v>
      </c>
      <c r="S3593" s="16">
        <v>1</v>
      </c>
      <c r="T3593" s="16" t="s">
        <v>91</v>
      </c>
      <c r="U3593" s="16">
        <v>999</v>
      </c>
      <c r="V3593" s="16" t="s">
        <v>1778</v>
      </c>
      <c r="W3593" s="16">
        <v>31973001</v>
      </c>
      <c r="Y3593" s="16" t="inlineStr">
        <is>
          <t>合体境玄品丹药。清除对应味池杂质总量5692324点，按60现实秒的经过时间线性结算（操作时补结差额）。</t>
        </is>
      </c>
      <c r="Z3593" s="16" t="inlineStr">
        <is>
          <t>|cff00FF00“丹田澄清，行功方能少受浊滞。凉剂自有其宜，须量药力与丹毒而用。”——《清浊洗丹录》|r</t>
        </is>
      </c>
      <c r="AA3593" t="str" s="16">
        <v>炼丹可得。</v>
      </c>
      <c r="AB3593">
        <v>11921001</v>
      </c>
      <c r="AC3593" s="16" t="s">
        <v>1781</v>
      </c>
      <c r="AD3593" s="16">
        <v>40003</v>
      </c>
      <c r="AF3593">
        <v>70003</v>
      </c>
      <c r="AH3593">
        <v>750000</v>
      </c>
      <c r="AI3593" s="16" t="s">
        <v>1777</v>
      </c>
      <c r="AJ3593" s="16" t="s">
        <v>1777</v>
      </c>
      <c r="AK3593" s="16" t="s">
        <v>354</v>
      </c>
    </row>
    <row r="3594" spans="2:37">
      <c r="B3594" s="16" t="n">
        <f>10000000+INDEX(编号表!$B:$B,MATCH(F3594,编号表!$A:$A,0))*100000+INDEX(编号表!$F:$F,MATCH(D3594,编号表!$E:$E,0))*1000+INDEX(编号表!$D:$D,MATCH(E3594,编号表!$C:$C,0))*10000+G3594</f>
        <v>11974001</v>
      </c>
      <c r="C3594" s="16" t="s">
        <v>4409</v>
      </c>
      <c r="D3594" s="16" t="s">
        <v>108</v>
      </c>
      <c r="E3594" s="16" t="s">
        <v>354</v>
      </c>
      <c r="F3594" s="16" t="s">
        <v>1777</v>
      </c>
      <c r="G3594" s="16">
        <v>1</v>
      </c>
      <c r="I3594" s="16">
        <v>60</v>
      </c>
      <c r="J3594" t="str">
        <f t="shared" si="58"/>
        <v>大类_仙品合体丹药</v>
      </c>
      <c r="K3594" s="16" t="s">
        <v>337</v>
      </c>
      <c r="L3594" s="16">
        <v>1</v>
      </c>
      <c r="M3594" s="16" t="s">
        <v>1777</v>
      </c>
      <c r="O3594" s="16">
        <v>0</v>
      </c>
      <c r="P3594" s="16" t="b">
        <v>1</v>
      </c>
      <c r="R3594" s="16" t="b">
        <v>0</v>
      </c>
      <c r="S3594" s="16">
        <v>1</v>
      </c>
      <c r="T3594" s="16" t="s">
        <v>91</v>
      </c>
      <c r="U3594" s="16">
        <v>999</v>
      </c>
      <c r="V3594" s="16" t="s">
        <v>1778</v>
      </c>
      <c r="W3594" s="16">
        <v>31974001</v>
      </c>
      <c r="Y3594" s="16" t="inlineStr">
        <is>
          <t>合体境仙品丹药。清除对应味池杂质总量9773838点，按60现实秒的经过时间线性结算（操作时补结差额）。</t>
        </is>
      </c>
      <c r="Z3594" s="16" t="inlineStr">
        <is>
          <t>|cff00FF00“丹田澄清，行功方能少受浊滞。凉剂自有其宜，须量药力与丹毒而用。”——《清浊洗丹录》|r</t>
        </is>
      </c>
      <c r="AA3594" t="str" s="16">
        <v>炼丹可得。</v>
      </c>
      <c r="AB3594">
        <v>11921001</v>
      </c>
      <c r="AC3594" s="16" t="s">
        <v>1781</v>
      </c>
      <c r="AD3594" s="16">
        <v>40004</v>
      </c>
      <c r="AF3594">
        <v>70004</v>
      </c>
      <c r="AH3594">
        <v>3750000</v>
      </c>
      <c r="AI3594" s="16" t="s">
        <v>1777</v>
      </c>
      <c r="AJ3594" s="16" t="s">
        <v>1777</v>
      </c>
      <c r="AK3594" s="16" t="s">
        <v>354</v>
      </c>
    </row>
    <row r="3595" spans="2:37">
      <c r="B3595" s="16" t="n">
        <f>10000000+INDEX(编号表!$B:$B,MATCH(F3595,编号表!$A:$A,0))*100000+INDEX(编号表!$F:$F,MATCH(D3595,编号表!$E:$E,0))*1000+INDEX(编号表!$D:$D,MATCH(E3595,编号表!$C:$C,0))*10000+G3595</f>
        <v>11972002</v>
      </c>
      <c r="C3595" s="16" t="s">
        <v>4413</v>
      </c>
      <c r="D3595" s="16" t="s">
        <v>102</v>
      </c>
      <c r="E3595" s="16" t="s">
        <v>354</v>
      </c>
      <c r="F3595" s="16" t="s">
        <v>1777</v>
      </c>
      <c r="G3595" s="16">
        <v>2</v>
      </c>
      <c r="I3595" s="16">
        <v>60</v>
      </c>
      <c r="J3595" t="str">
        <f t="shared" si="58"/>
        <v>大类_灵品合体丹药</v>
      </c>
      <c r="K3595" s="16" t="s">
        <v>337</v>
      </c>
      <c r="L3595" s="16">
        <v>1</v>
      </c>
      <c r="M3595" s="16" t="s">
        <v>1777</v>
      </c>
      <c r="O3595" s="16">
        <v>0</v>
      </c>
      <c r="P3595" s="16" t="b">
        <v>1</v>
      </c>
      <c r="R3595" s="16" t="b">
        <v>0</v>
      </c>
      <c r="S3595" s="16">
        <v>1</v>
      </c>
      <c r="T3595" s="16" t="s">
        <v>91</v>
      </c>
      <c r="U3595" s="16">
        <v>999</v>
      </c>
      <c r="V3595" s="16" t="s">
        <v>1778</v>
      </c>
      <c r="W3595" s="16">
        <v>31972002</v>
      </c>
      <c r="Y3595" s="16" t="inlineStr">
        <is>
          <t>合体境灵品丹药。清除对应味池杂质总量4199040点，按60现实秒的经过时间线性结算（操作时补结差额）。</t>
        </is>
      </c>
      <c r="Z3595" s="16" t="inlineStr">
        <is>
          <t>|cff00FF00“丹田澄清，行功方能少受浊滞。平剂自有其宜，须量药力与丹毒而用。”——《清浊洗丹录》|r</t>
        </is>
      </c>
      <c r="AA3595" t="str" s="16">
        <v>炼丹可得。</v>
      </c>
      <c r="AB3595">
        <v>11921002</v>
      </c>
      <c r="AC3595" s="16" t="s">
        <v>1781</v>
      </c>
      <c r="AD3595" s="16">
        <v>40002</v>
      </c>
      <c r="AF3595">
        <v>70002</v>
      </c>
      <c r="AH3595">
        <v>187500</v>
      </c>
      <c r="AI3595" s="16" t="s">
        <v>1777</v>
      </c>
      <c r="AJ3595" s="16" t="s">
        <v>1777</v>
      </c>
      <c r="AK3595" s="16" t="s">
        <v>354</v>
      </c>
    </row>
    <row r="3596" spans="2:37">
      <c r="B3596" s="16" t="n">
        <f>10000000+INDEX(编号表!$B:$B,MATCH(F3596,编号表!$A:$A,0))*100000+INDEX(编号表!$F:$F,MATCH(D3596,编号表!$E:$E,0))*1000+INDEX(编号表!$D:$D,MATCH(E3596,编号表!$C:$C,0))*10000+G3596</f>
        <v>11973002</v>
      </c>
      <c r="C3596" s="16" t="s">
        <v>4413</v>
      </c>
      <c r="D3596" s="16" t="s">
        <v>105</v>
      </c>
      <c r="E3596" s="16" t="s">
        <v>354</v>
      </c>
      <c r="F3596" s="16" t="s">
        <v>1777</v>
      </c>
      <c r="G3596" s="16">
        <v>2</v>
      </c>
      <c r="I3596" s="16">
        <v>60</v>
      </c>
      <c r="J3596" t="str">
        <f t="shared" si="58"/>
        <v>大类_玄品合体丹药</v>
      </c>
      <c r="K3596" s="16" t="s">
        <v>337</v>
      </c>
      <c r="L3596" s="16">
        <v>1</v>
      </c>
      <c r="M3596" s="16" t="s">
        <v>1777</v>
      </c>
      <c r="O3596" s="16">
        <v>0</v>
      </c>
      <c r="P3596" s="16" t="b">
        <v>1</v>
      </c>
      <c r="R3596" s="16" t="b">
        <v>0</v>
      </c>
      <c r="S3596" s="16">
        <v>1</v>
      </c>
      <c r="T3596" s="16" t="s">
        <v>91</v>
      </c>
      <c r="U3596" s="16">
        <v>999</v>
      </c>
      <c r="V3596" s="16" t="s">
        <v>1778</v>
      </c>
      <c r="W3596" s="16">
        <v>31973002</v>
      </c>
      <c r="Y3596" s="16" t="inlineStr">
        <is>
          <t>合体境玄品丹药。清除对应味池杂质总量7033444点，按60现实秒的经过时间线性结算（操作时补结差额）。</t>
        </is>
      </c>
      <c r="Z3596" s="16" t="inlineStr">
        <is>
          <t>|cff00FF00“丹田澄清，行功方能少受浊滞。平剂自有其宜，须量药力与丹毒而用。”——《清浊洗丹录》|r</t>
        </is>
      </c>
      <c r="AA3596" t="str" s="16">
        <v>炼丹可得。</v>
      </c>
      <c r="AB3596">
        <v>11921002</v>
      </c>
      <c r="AC3596" s="16" t="s">
        <v>1781</v>
      </c>
      <c r="AD3596" s="16">
        <v>40003</v>
      </c>
      <c r="AF3596">
        <v>70003</v>
      </c>
      <c r="AH3596">
        <v>750000</v>
      </c>
      <c r="AI3596" s="16" t="s">
        <v>1777</v>
      </c>
      <c r="AJ3596" s="16" t="s">
        <v>1777</v>
      </c>
      <c r="AK3596" s="16" t="s">
        <v>354</v>
      </c>
    </row>
    <row r="3597" spans="2:37">
      <c r="B3597" s="16" t="n">
        <f>10000000+INDEX(编号表!$B:$B,MATCH(F3597,编号表!$A:$A,0))*100000+INDEX(编号表!$F:$F,MATCH(D3597,编号表!$E:$E,0))*1000+INDEX(编号表!$D:$D,MATCH(E3597,编号表!$C:$C,0))*10000+G3597</f>
        <v>11974002</v>
      </c>
      <c r="C3597" s="16" t="s">
        <v>4413</v>
      </c>
      <c r="D3597" s="16" t="s">
        <v>108</v>
      </c>
      <c r="E3597" s="16" t="s">
        <v>354</v>
      </c>
      <c r="F3597" s="16" t="s">
        <v>1777</v>
      </c>
      <c r="G3597" s="16">
        <v>2</v>
      </c>
      <c r="I3597" s="16">
        <v>60</v>
      </c>
      <c r="J3597" t="str">
        <f t="shared" si="58"/>
        <v>大类_仙品合体丹药</v>
      </c>
      <c r="K3597" s="16" t="s">
        <v>337</v>
      </c>
      <c r="L3597" s="16">
        <v>1</v>
      </c>
      <c r="M3597" s="16" t="s">
        <v>1777</v>
      </c>
      <c r="O3597" s="16">
        <v>0</v>
      </c>
      <c r="P3597" s="16" t="b">
        <v>1</v>
      </c>
      <c r="R3597" s="16" t="b">
        <v>0</v>
      </c>
      <c r="S3597" s="16">
        <v>1</v>
      </c>
      <c r="T3597" s="16" t="s">
        <v>91</v>
      </c>
      <c r="U3597" s="16">
        <v>999</v>
      </c>
      <c r="V3597" s="16" t="s">
        <v>1778</v>
      </c>
      <c r="W3597" s="16">
        <v>31974002</v>
      </c>
      <c r="Y3597" s="16" t="inlineStr">
        <is>
          <t>合体境仙品丹药。清除对应味池杂质总量12135136点，按60现实秒的经过时间线性结算（操作时补结差额）。</t>
        </is>
      </c>
      <c r="Z3597" s="16" t="inlineStr">
        <is>
          <t>|cff00FF00“丹田澄清，行功方能少受浊滞。平剂自有其宜，须量药力与丹毒而用。”——《清浊洗丹录》|r</t>
        </is>
      </c>
      <c r="AA3597" t="str" s="16">
        <v>炼丹可得。</v>
      </c>
      <c r="AB3597">
        <v>11921002</v>
      </c>
      <c r="AC3597" s="16" t="s">
        <v>1781</v>
      </c>
      <c r="AD3597" s="16">
        <v>40004</v>
      </c>
      <c r="AF3597">
        <v>70004</v>
      </c>
      <c r="AH3597">
        <v>3750000</v>
      </c>
      <c r="AI3597" s="16" t="s">
        <v>1777</v>
      </c>
      <c r="AJ3597" s="16" t="s">
        <v>1777</v>
      </c>
      <c r="AK3597" s="16" t="s">
        <v>354</v>
      </c>
    </row>
    <row r="3598" spans="2:39">
      <c r="B3598" s="16" t="n">
        <f>10000000+INDEX(编号表!$B:$B,MATCH(F3598,编号表!$A:$A,0))*100000+INDEX(编号表!$F:$F,MATCH(D3598,编号表!$E:$E,0))*1000+INDEX(编号表!$D:$D,MATCH(E3598,编号表!$C:$C,0))*10000+G3598</f>
        <v>11972003</v>
      </c>
      <c r="C3598" s="16" t="s">
        <v>4417</v>
      </c>
      <c r="D3598" s="16" t="s">
        <v>102</v>
      </c>
      <c r="E3598" s="16" t="s">
        <v>354</v>
      </c>
      <c r="F3598" s="16" t="s">
        <v>1777</v>
      </c>
      <c r="G3598" s="16">
        <v>3</v>
      </c>
      <c r="I3598" s="16">
        <v>60</v>
      </c>
      <c r="J3598" t="str">
        <f t="shared" si="58"/>
        <v>大类_灵品合体丹药</v>
      </c>
      <c r="K3598" s="16" t="s">
        <v>337</v>
      </c>
      <c r="L3598" s="16">
        <v>1</v>
      </c>
      <c r="M3598" s="16" t="s">
        <v>1777</v>
      </c>
      <c r="O3598" s="16">
        <v>0</v>
      </c>
      <c r="P3598" s="16" t="b">
        <v>1</v>
      </c>
      <c r="R3598" s="16" t="b">
        <v>0</v>
      </c>
      <c r="S3598" s="16">
        <v>1</v>
      </c>
      <c r="T3598" s="16" t="s">
        <v>91</v>
      </c>
      <c r="U3598" s="16">
        <v>999</v>
      </c>
      <c r="V3598" s="16" t="s">
        <v>1778</v>
      </c>
      <c r="W3598" s="16">
        <v>31972003</v>
      </c>
      <c r="Y3598" s="16" t="inlineStr">
        <is>
          <t>合体境灵品丹药。清除对应味池杂质总量4973238点，按60现实秒的经过时间线性结算（操作时补结差额）。</t>
        </is>
      </c>
      <c r="Z3598" s="16" t="inlineStr">
        <is>
          <t>|cff00FF00“丹田澄清，行功方能少受浊滞。温剂自有其宜，须量药力与丹毒而用。”——《清浊洗丹录》|r</t>
        </is>
      </c>
      <c r="AA3598" t="str" s="16">
        <v>炼丹可得。</v>
      </c>
      <c r="AB3598">
        <v>11921003</v>
      </c>
      <c r="AC3598" s="16" t="s">
        <v>1781</v>
      </c>
      <c r="AD3598" s="16">
        <v>40002</v>
      </c>
      <c r="AF3598">
        <v>70002</v>
      </c>
      <c r="AH3598">
        <v>187500</v>
      </c>
      <c r="AI3598" s="16" t="s">
        <v>1777</v>
      </c>
      <c r="AJ3598" s="16" t="s">
        <v>1777</v>
      </c>
      <c r="AK3598" s="16" t="s">
        <v>354</v>
      </c>
    </row>
    <row r="3599" spans="2:39">
      <c r="B3599" s="16" t="n">
        <f>10000000+INDEX(编号表!$B:$B,MATCH(F3599,编号表!$A:$A,0))*100000+INDEX(编号表!$F:$F,MATCH(D3599,编号表!$E:$E,0))*1000+INDEX(编号表!$D:$D,MATCH(E3599,编号表!$C:$C,0))*10000+G3599</f>
        <v>11973003</v>
      </c>
      <c r="C3599" s="16" t="s">
        <v>4417</v>
      </c>
      <c r="D3599" s="16" t="s">
        <v>105</v>
      </c>
      <c r="E3599" s="16" t="s">
        <v>354</v>
      </c>
      <c r="F3599" s="16" t="s">
        <v>1777</v>
      </c>
      <c r="G3599" s="16">
        <v>3</v>
      </c>
      <c r="I3599" s="16">
        <v>60</v>
      </c>
      <c r="J3599" t="str">
        <f t="shared" si="58"/>
        <v>大类_玄品合体丹药</v>
      </c>
      <c r="K3599" s="16" t="s">
        <v>337</v>
      </c>
      <c r="L3599" s="16">
        <v>1</v>
      </c>
      <c r="M3599" s="16" t="s">
        <v>1777</v>
      </c>
      <c r="O3599" s="16">
        <v>0</v>
      </c>
      <c r="P3599" s="16" t="b">
        <v>1</v>
      </c>
      <c r="R3599" s="16" t="b">
        <v>0</v>
      </c>
      <c r="S3599" s="16">
        <v>1</v>
      </c>
      <c r="T3599" s="16" t="s">
        <v>91</v>
      </c>
      <c r="U3599" s="16">
        <v>999</v>
      </c>
      <c r="V3599" s="16" t="s">
        <v>1778</v>
      </c>
      <c r="W3599" s="16">
        <v>31973003</v>
      </c>
      <c r="Y3599" s="16" t="inlineStr">
        <is>
          <t>合体境玄品丹药。清除对应味池杂质总量8374447点，按60现实秒的经过时间线性结算（操作时补结差额）。</t>
        </is>
      </c>
      <c r="Z3599" s="16" t="inlineStr">
        <is>
          <t>|cff00FF00“丹田澄清，行功方能少受浊滞。温剂自有其宜，须量药力与丹毒而用。”——《清浊洗丹录》|r</t>
        </is>
      </c>
      <c r="AA3599" t="str" s="16">
        <v>炼丹可得。</v>
      </c>
      <c r="AB3599">
        <v>11921003</v>
      </c>
      <c r="AC3599" s="16" t="s">
        <v>1781</v>
      </c>
      <c r="AD3599" s="16">
        <v>40003</v>
      </c>
      <c r="AF3599">
        <v>70003</v>
      </c>
      <c r="AH3599">
        <v>750000</v>
      </c>
      <c r="AI3599" s="16" t="s">
        <v>1777</v>
      </c>
      <c r="AJ3599" s="16" t="s">
        <v>1777</v>
      </c>
      <c r="AK3599" s="16" t="s">
        <v>354</v>
      </c>
    </row>
    <row r="3600" spans="2:39">
      <c r="B3600" s="16" t="n">
        <f>10000000+INDEX(编号表!$B:$B,MATCH(F3600,编号表!$A:$A,0))*100000+INDEX(编号表!$F:$F,MATCH(D3600,编号表!$E:$E,0))*1000+INDEX(编号表!$D:$D,MATCH(E3600,编号表!$C:$C,0))*10000+G3600</f>
        <v>11974003</v>
      </c>
      <c r="C3600" s="16" t="s">
        <v>4417</v>
      </c>
      <c r="D3600" s="16" t="s">
        <v>108</v>
      </c>
      <c r="E3600" s="16" t="s">
        <v>354</v>
      </c>
      <c r="F3600" s="16" t="s">
        <v>1777</v>
      </c>
      <c r="G3600" s="16">
        <v>3</v>
      </c>
      <c r="I3600" s="16">
        <v>60</v>
      </c>
      <c r="J3600" t="str">
        <f t="shared" si="58"/>
        <v>大类_仙品合体丹药</v>
      </c>
      <c r="K3600" s="16" t="s">
        <v>337</v>
      </c>
      <c r="L3600" s="16">
        <v>1</v>
      </c>
      <c r="M3600" s="16" t="s">
        <v>1777</v>
      </c>
      <c r="O3600" s="16">
        <v>0</v>
      </c>
      <c r="P3600" s="16" t="b">
        <v>1</v>
      </c>
      <c r="R3600" s="16" t="b">
        <v>0</v>
      </c>
      <c r="S3600" s="16">
        <v>1</v>
      </c>
      <c r="T3600" s="16" t="s">
        <v>91</v>
      </c>
      <c r="U3600" s="16">
        <v>999</v>
      </c>
      <c r="V3600" s="16" t="s">
        <v>1778</v>
      </c>
      <c r="W3600" s="16">
        <v>31974003</v>
      </c>
      <c r="Y3600" s="16" t="inlineStr">
        <is>
          <t>合体境仙品丹药。清除对应味池杂质总量14496648点，按60现实秒的经过时间线性结算（操作时补结差额）。</t>
        </is>
      </c>
      <c r="Z3600" s="16" t="inlineStr">
        <is>
          <t>|cff00FF00“丹田澄清，行功方能少受浊滞。温剂自有其宜，须量药力与丹毒而用。”——《清浊洗丹录》|r</t>
        </is>
      </c>
      <c r="AA3600" t="str" s="16">
        <v>炼丹可得。</v>
      </c>
      <c r="AB3600">
        <v>11921003</v>
      </c>
      <c r="AC3600" s="16" t="s">
        <v>1781</v>
      </c>
      <c r="AD3600" s="16">
        <v>40004</v>
      </c>
      <c r="AF3600">
        <v>70004</v>
      </c>
      <c r="AH3600">
        <v>3750000</v>
      </c>
      <c r="AI3600" s="16" t="s">
        <v>1777</v>
      </c>
      <c r="AJ3600" s="16" t="s">
        <v>1777</v>
      </c>
      <c r="AK3600" s="16" t="s">
        <v>354</v>
      </c>
    </row>
    <row r="3601" spans="2:39">
      <c r="B3601" s="16" t="n">
        <f>10000000+INDEX(编号表!$B:$B,MATCH(F3601,编号表!$A:$A,0))*100000+INDEX(编号表!$F:$F,MATCH(D3601,编号表!$E:$E,0))*1000+INDEX(编号表!$D:$D,MATCH(E3601,编号表!$C:$C,0))*10000+G3601</f>
        <v>11972004</v>
      </c>
      <c r="C3601" s="16" t="s">
        <v>4421</v>
      </c>
      <c r="D3601" s="16" t="s">
        <v>102</v>
      </c>
      <c r="E3601" s="16" t="s">
        <v>354</v>
      </c>
      <c r="F3601" s="16" t="s">
        <v>1777</v>
      </c>
      <c r="G3601" s="16">
        <v>4</v>
      </c>
      <c r="I3601" s="16">
        <v>60</v>
      </c>
      <c r="J3601" t="str">
        <f t="shared" si="58"/>
        <v>大类_灵品合体丹药</v>
      </c>
      <c r="K3601" s="16" t="s">
        <v>337</v>
      </c>
      <c r="L3601" s="16">
        <v>1</v>
      </c>
      <c r="M3601" s="16" t="s">
        <v>1777</v>
      </c>
      <c r="O3601" s="16">
        <v>0</v>
      </c>
      <c r="P3601" s="16" t="b">
        <v>1</v>
      </c>
      <c r="R3601" s="16" t="b">
        <v>0</v>
      </c>
      <c r="S3601" s="16">
        <v>1</v>
      </c>
      <c r="T3601" s="16" t="s">
        <v>91</v>
      </c>
      <c r="U3601" s="16">
        <v>999</v>
      </c>
      <c r="V3601" s="16" t="s">
        <v>1778</v>
      </c>
      <c r="W3601" s="16">
        <v>31972004</v>
      </c>
      <c r="Y3601" s="16" t="inlineStr">
        <is>
          <t>合体境灵品丹药。清除对应味池杂质总量4094064点，按10现实秒的经过时间线性结算（操作时补结差额）。</t>
        </is>
      </c>
      <c r="Z3601" s="16" t="inlineStr">
        <is>
          <t>|cff00FF00“丹田澄清，行功方能少受浊滞。热剂自有其宜，须量药力与丹毒而用。”——《清浊洗丹录》|r</t>
        </is>
      </c>
      <c r="AA3601" t="str" s="16">
        <v>炼丹可得。</v>
      </c>
      <c r="AB3601">
        <v>11921004</v>
      </c>
      <c r="AC3601" s="16" t="s">
        <v>1781</v>
      </c>
      <c r="AD3601" s="16">
        <v>40002</v>
      </c>
      <c r="AF3601">
        <v>70002</v>
      </c>
      <c r="AH3601">
        <v>187500</v>
      </c>
      <c r="AI3601" s="16" t="s">
        <v>1777</v>
      </c>
      <c r="AJ3601" s="16" t="s">
        <v>1777</v>
      </c>
      <c r="AK3601" s="16" t="s">
        <v>354</v>
      </c>
    </row>
    <row r="3602" spans="2:39">
      <c r="B3602" s="16" t="n">
        <f>10000000+INDEX(编号表!$B:$B,MATCH(F3602,编号表!$A:$A,0))*100000+INDEX(编号表!$F:$F,MATCH(D3602,编号表!$E:$E,0))*1000+INDEX(编号表!$D:$D,MATCH(E3602,编号表!$C:$C,0))*10000+G3602</f>
        <v>11973004</v>
      </c>
      <c r="C3602" s="16" t="s">
        <v>4421</v>
      </c>
      <c r="D3602" s="16" t="s">
        <v>105</v>
      </c>
      <c r="E3602" s="16" t="s">
        <v>354</v>
      </c>
      <c r="F3602" s="16" t="s">
        <v>1777</v>
      </c>
      <c r="G3602" s="16">
        <v>4</v>
      </c>
      <c r="I3602" s="16">
        <v>60</v>
      </c>
      <c r="J3602" t="str">
        <f t="shared" si="58"/>
        <v>大类_玄品合体丹药</v>
      </c>
      <c r="K3602" s="16" t="s">
        <v>337</v>
      </c>
      <c r="L3602" s="16">
        <v>1</v>
      </c>
      <c r="M3602" s="16" t="s">
        <v>1777</v>
      </c>
      <c r="O3602" s="16">
        <v>0</v>
      </c>
      <c r="P3602" s="16" t="b">
        <v>1</v>
      </c>
      <c r="R3602" s="16" t="b">
        <v>0</v>
      </c>
      <c r="S3602" s="16">
        <v>1</v>
      </c>
      <c r="T3602" s="16" t="s">
        <v>91</v>
      </c>
      <c r="U3602" s="16">
        <v>999</v>
      </c>
      <c r="V3602" s="16" t="s">
        <v>1778</v>
      </c>
      <c r="W3602" s="16">
        <v>31973004</v>
      </c>
      <c r="Y3602" s="16" t="inlineStr">
        <is>
          <t>合体境玄品丹药。清除对应味池杂质总量6739499点，按10现实秒的经过时间线性结算（操作时补结差额）。</t>
        </is>
      </c>
      <c r="Z3602" s="16" t="inlineStr">
        <is>
          <t>|cff00FF00“丹田澄清，行功方能少受浊滞。热剂自有其宜，须量药力与丹毒而用。”——《清浊洗丹录》|r</t>
        </is>
      </c>
      <c r="AA3602" t="str" s="16">
        <v>炼丹可得。</v>
      </c>
      <c r="AB3602">
        <v>11921004</v>
      </c>
      <c r="AC3602" s="16" t="s">
        <v>1781</v>
      </c>
      <c r="AD3602" s="16">
        <v>40003</v>
      </c>
      <c r="AF3602">
        <v>70003</v>
      </c>
      <c r="AH3602">
        <v>750000</v>
      </c>
      <c r="AI3602" s="16" t="s">
        <v>1777</v>
      </c>
      <c r="AJ3602" s="16" t="s">
        <v>1777</v>
      </c>
      <c r="AK3602" s="16" t="s">
        <v>354</v>
      </c>
    </row>
    <row r="3603" spans="2:39">
      <c r="B3603" s="16" t="n">
        <f>10000000+INDEX(编号表!$B:$B,MATCH(F3603,编号表!$A:$A,0))*100000+INDEX(编号表!$F:$F,MATCH(D3603,编号表!$E:$E,0))*1000+INDEX(编号表!$D:$D,MATCH(E3603,编号表!$C:$C,0))*10000+G3603</f>
        <v>11974004</v>
      </c>
      <c r="C3603" s="16" t="s">
        <v>4421</v>
      </c>
      <c r="D3603" s="16" t="s">
        <v>108</v>
      </c>
      <c r="E3603" s="16" t="s">
        <v>354</v>
      </c>
      <c r="F3603" s="16" t="s">
        <v>1777</v>
      </c>
      <c r="G3603" s="16">
        <v>4</v>
      </c>
      <c r="I3603" s="16">
        <v>60</v>
      </c>
      <c r="J3603" t="str">
        <f t="shared" si="58"/>
        <v>大类_仙品合体丹药</v>
      </c>
      <c r="K3603" s="16" t="s">
        <v>337</v>
      </c>
      <c r="L3603" s="16">
        <v>1</v>
      </c>
      <c r="M3603" s="16" t="s">
        <v>1777</v>
      </c>
      <c r="O3603" s="16">
        <v>0</v>
      </c>
      <c r="P3603" s="16" t="b">
        <v>1</v>
      </c>
      <c r="R3603" s="16" t="b">
        <v>0</v>
      </c>
      <c r="S3603" s="16">
        <v>1</v>
      </c>
      <c r="T3603" s="16" t="s">
        <v>91</v>
      </c>
      <c r="U3603" s="16">
        <v>999</v>
      </c>
      <c r="V3603" s="16" t="s">
        <v>1778</v>
      </c>
      <c r="W3603" s="16">
        <v>31974004</v>
      </c>
      <c r="Y3603" s="16" t="inlineStr">
        <is>
          <t>合体境仙品丹药。清除对应味池杂质总量11501234点，按10现实秒的经过时间线性结算（操作时补结差额）。</t>
        </is>
      </c>
      <c r="Z3603" s="16" t="inlineStr">
        <is>
          <t>|cff00FF00“丹田澄清，行功方能少受浊滞。热剂自有其宜，须量药力与丹毒而用。”——《清浊洗丹录》|r</t>
        </is>
      </c>
      <c r="AA3603" t="str" s="16">
        <v>炼丹可得。</v>
      </c>
      <c r="AB3603">
        <v>11921004</v>
      </c>
      <c r="AC3603" s="16" t="s">
        <v>1781</v>
      </c>
      <c r="AD3603" s="16">
        <v>40004</v>
      </c>
      <c r="AF3603">
        <v>70004</v>
      </c>
      <c r="AH3603">
        <v>3750000</v>
      </c>
      <c r="AI3603" s="16" t="s">
        <v>1777</v>
      </c>
      <c r="AJ3603" s="16" t="s">
        <v>1777</v>
      </c>
      <c r="AK3603" s="16" t="s">
        <v>354</v>
      </c>
    </row>
    <row r="3604" spans="2:39">
      <c r="B3604" s="16" t="n">
        <f>10000000+INDEX(编号表!$B:$B,MATCH(F3604,编号表!$A:$A,0))*100000+INDEX(编号表!$F:$F,MATCH(D3604,编号表!$E:$E,0))*1000+INDEX(编号表!$D:$D,MATCH(E3604,编号表!$C:$C,0))*10000+G3604</f>
        <v>11972005</v>
      </c>
      <c r="C3604" s="16" t="s">
        <v>4425</v>
      </c>
      <c r="D3604" s="16" t="s">
        <v>102</v>
      </c>
      <c r="E3604" s="16" t="s">
        <v>354</v>
      </c>
      <c r="F3604" s="16" t="s">
        <v>1777</v>
      </c>
      <c r="G3604" s="16">
        <v>5</v>
      </c>
      <c r="I3604" s="16">
        <v>60</v>
      </c>
      <c r="J3604" t="str">
        <f t="shared" si="58"/>
        <v>大类_灵品合体丹药</v>
      </c>
      <c r="K3604" s="16" t="s">
        <v>337</v>
      </c>
      <c r="L3604" s="16">
        <v>1</v>
      </c>
      <c r="M3604" s="16" t="s">
        <v>1777</v>
      </c>
      <c r="O3604" s="16">
        <v>0</v>
      </c>
      <c r="P3604" s="16" t="b">
        <v>1</v>
      </c>
      <c r="R3604" s="16" t="b">
        <v>0</v>
      </c>
      <c r="S3604" s="16">
        <v>1</v>
      </c>
      <c r="T3604" s="16" t="s">
        <v>91</v>
      </c>
      <c r="U3604" s="16">
        <v>999</v>
      </c>
      <c r="V3604" s="16" t="s">
        <v>1805</v>
      </c>
      <c r="W3604" s="16">
        <v>31972005</v>
      </c>
      <c r="Y3604" s="16" t="s">
        <v>4426</v>
      </c>
      <c r="Z3604" s="16" t="inlineStr">
        <is>
          <t>|cff00FF00“三味备其关，添药助其成；丹为破境之助，非越境之凭。寒剂自有其宜，须量药力与丹毒而用。”——《破境三味录》|r</t>
        </is>
      </c>
      <c r="AA3604" t="str" s="16">
        <v>炼丹可得。</v>
      </c>
      <c r="AB3604">
        <v>11921005</v>
      </c>
      <c r="AC3604" s="16" t="s">
        <v>1781</v>
      </c>
      <c r="AD3604" s="16">
        <v>40002</v>
      </c>
      <c r="AF3604">
        <v>70002</v>
      </c>
      <c r="AH3604">
        <v>187500</v>
      </c>
      <c r="AI3604" s="16" t="s">
        <v>1777</v>
      </c>
      <c r="AJ3604" s="16" t="s">
        <v>1777</v>
      </c>
      <c r="AK3604" s="16" t="s">
        <v>354</v>
      </c>
      <c r="AM3604">
        <v>1</v>
      </c>
    </row>
    <row r="3605" spans="2:39">
      <c r="B3605" s="16" t="n">
        <f>10000000+INDEX(编号表!$B:$B,MATCH(F3605,编号表!$A:$A,0))*100000+INDEX(编号表!$F:$F,MATCH(D3605,编号表!$E:$E,0))*1000+INDEX(编号表!$D:$D,MATCH(E3605,编号表!$C:$C,0))*10000+G3605</f>
        <v>11973005</v>
      </c>
      <c r="C3605" s="16" t="s">
        <v>4425</v>
      </c>
      <c r="D3605" s="16" t="s">
        <v>105</v>
      </c>
      <c r="E3605" s="16" t="s">
        <v>354</v>
      </c>
      <c r="F3605" s="16" t="s">
        <v>1777</v>
      </c>
      <c r="G3605" s="16">
        <v>5</v>
      </c>
      <c r="I3605" s="16">
        <v>60</v>
      </c>
      <c r="J3605" t="str">
        <f t="shared" si="58"/>
        <v>大类_玄品合体丹药</v>
      </c>
      <c r="K3605" s="16" t="s">
        <v>337</v>
      </c>
      <c r="L3605" s="16">
        <v>1</v>
      </c>
      <c r="M3605" s="16" t="s">
        <v>1777</v>
      </c>
      <c r="O3605" s="16">
        <v>0</v>
      </c>
      <c r="P3605" s="16" t="b">
        <v>1</v>
      </c>
      <c r="R3605" s="16" t="b">
        <v>0</v>
      </c>
      <c r="S3605" s="16">
        <v>1</v>
      </c>
      <c r="T3605" s="16" t="s">
        <v>91</v>
      </c>
      <c r="U3605" s="16">
        <v>999</v>
      </c>
      <c r="V3605" s="16" t="s">
        <v>1805</v>
      </c>
      <c r="W3605" s="16">
        <v>31973005</v>
      </c>
      <c r="Y3605" s="16" t="inlineStr">
        <is>
          <t>合体境玄品丹药，药性寒。在合体境突破时额外服用，增加本次突破几率。</t>
        </is>
      </c>
      <c r="Z3605" s="16" t="inlineStr">
        <is>
          <t>|cff00FF00“三味备其关，添药助其成；丹为破境之助，非越境之凭。寒剂自有其宜，须量药力与丹毒而用。”——《破境三味录》|r</t>
        </is>
      </c>
      <c r="AA3605" t="str" s="16">
        <v>炼丹可得。</v>
      </c>
      <c r="AB3605">
        <v>11921005</v>
      </c>
      <c r="AC3605" s="16" t="s">
        <v>1781</v>
      </c>
      <c r="AD3605" s="16">
        <v>40003</v>
      </c>
      <c r="AF3605">
        <v>70003</v>
      </c>
      <c r="AH3605">
        <v>750000</v>
      </c>
      <c r="AI3605" s="16" t="s">
        <v>1777</v>
      </c>
      <c r="AJ3605" s="16" t="s">
        <v>1777</v>
      </c>
      <c r="AK3605" s="16" t="s">
        <v>354</v>
      </c>
      <c r="AM3605">
        <v>1</v>
      </c>
    </row>
    <row r="3606" spans="2:39">
      <c r="B3606" s="16" t="n">
        <f>10000000+INDEX(编号表!$B:$B,MATCH(F3606,编号表!$A:$A,0))*100000+INDEX(编号表!$F:$F,MATCH(D3606,编号表!$E:$E,0))*1000+INDEX(编号表!$D:$D,MATCH(E3606,编号表!$C:$C,0))*10000+G3606</f>
        <v>11974005</v>
      </c>
      <c r="C3606" s="16" t="s">
        <v>4425</v>
      </c>
      <c r="D3606" s="16" t="s">
        <v>108</v>
      </c>
      <c r="E3606" s="16" t="s">
        <v>354</v>
      </c>
      <c r="F3606" s="16" t="s">
        <v>1777</v>
      </c>
      <c r="G3606" s="16">
        <v>5</v>
      </c>
      <c r="I3606" s="16">
        <v>60</v>
      </c>
      <c r="J3606" t="str">
        <f t="shared" si="58"/>
        <v>大类_仙品合体丹药</v>
      </c>
      <c r="K3606" s="16" t="s">
        <v>337</v>
      </c>
      <c r="L3606" s="16">
        <v>1</v>
      </c>
      <c r="M3606" s="16" t="s">
        <v>1777</v>
      </c>
      <c r="O3606" s="16">
        <v>0</v>
      </c>
      <c r="P3606" s="16" t="b">
        <v>1</v>
      </c>
      <c r="R3606" s="16" t="b">
        <v>0</v>
      </c>
      <c r="S3606" s="16">
        <v>1</v>
      </c>
      <c r="T3606" s="16" t="s">
        <v>91</v>
      </c>
      <c r="U3606" s="16">
        <v>999</v>
      </c>
      <c r="V3606" s="16" t="s">
        <v>1805</v>
      </c>
      <c r="W3606" s="16">
        <v>31974005</v>
      </c>
      <c r="Y3606" s="16" t="inlineStr">
        <is>
          <t>合体境仙品丹药，药性寒。在合体境突破时额外服用，增加本次突破几率。</t>
        </is>
      </c>
      <c r="Z3606" s="16" t="inlineStr">
        <is>
          <t>|cff00FF00“三味备其关，添药助其成；丹为破境之助，非越境之凭。寒剂自有其宜，须量药力与丹毒而用。”——《破境三味录》|r</t>
        </is>
      </c>
      <c r="AA3606" t="str" s="16">
        <v>炼丹可得。</v>
      </c>
      <c r="AB3606">
        <v>11921005</v>
      </c>
      <c r="AC3606" s="16" t="s">
        <v>1781</v>
      </c>
      <c r="AD3606" s="16">
        <v>40004</v>
      </c>
      <c r="AF3606">
        <v>70004</v>
      </c>
      <c r="AH3606">
        <v>3750000</v>
      </c>
      <c r="AI3606" s="16" t="s">
        <v>1777</v>
      </c>
      <c r="AJ3606" s="16" t="s">
        <v>1777</v>
      </c>
      <c r="AK3606" s="16" t="s">
        <v>354</v>
      </c>
      <c r="AM3606">
        <v>1</v>
      </c>
    </row>
    <row r="3607" spans="2:39">
      <c r="B3607" s="16" t="n">
        <f>10000000+INDEX(编号表!$B:$B,MATCH(F3607,编号表!$A:$A,0))*100000+INDEX(编号表!$F:$F,MATCH(D3607,编号表!$E:$E,0))*1000+INDEX(编号表!$D:$D,MATCH(E3607,编号表!$C:$C,0))*10000+G3607</f>
        <v>11972006</v>
      </c>
      <c r="C3607" s="16" t="s">
        <v>4429</v>
      </c>
      <c r="D3607" s="16" t="s">
        <v>102</v>
      </c>
      <c r="E3607" s="16" t="s">
        <v>354</v>
      </c>
      <c r="F3607" s="16" t="s">
        <v>1777</v>
      </c>
      <c r="G3607" s="16">
        <v>6</v>
      </c>
      <c r="I3607" s="16">
        <v>60</v>
      </c>
      <c r="J3607" t="str">
        <f t="shared" si="58"/>
        <v>大类_灵品合体丹药</v>
      </c>
      <c r="K3607" s="16" t="s">
        <v>337</v>
      </c>
      <c r="L3607" s="16">
        <v>1</v>
      </c>
      <c r="M3607" s="16" t="s">
        <v>1777</v>
      </c>
      <c r="O3607" s="16">
        <v>0</v>
      </c>
      <c r="P3607" s="16" t="b">
        <v>1</v>
      </c>
      <c r="R3607" s="16" t="b">
        <v>0</v>
      </c>
      <c r="S3607" s="16">
        <v>1</v>
      </c>
      <c r="T3607" s="16" t="s">
        <v>91</v>
      </c>
      <c r="U3607" s="16">
        <v>999</v>
      </c>
      <c r="V3607" s="16" t="s">
        <v>1805</v>
      </c>
      <c r="W3607" s="16">
        <v>31972006</v>
      </c>
      <c r="Y3607" s="16" t="s">
        <v>4430</v>
      </c>
      <c r="Z3607" s="16" t="inlineStr">
        <is>
          <t>|cff00FF00“三味备其关，添药助其成；丹为破境之助，非越境之凭。凉剂自有其宜，须量药力与丹毒而用。”——《破境三味录》|r</t>
        </is>
      </c>
      <c r="AA3607" t="str" s="16">
        <v>炼丹可得。</v>
      </c>
      <c r="AB3607">
        <v>11921006</v>
      </c>
      <c r="AC3607" s="16" t="s">
        <v>1781</v>
      </c>
      <c r="AD3607" s="16">
        <v>40002</v>
      </c>
      <c r="AF3607">
        <v>70002</v>
      </c>
      <c r="AH3607">
        <v>187500</v>
      </c>
      <c r="AI3607" s="16" t="s">
        <v>1777</v>
      </c>
      <c r="AJ3607" s="16" t="s">
        <v>1777</v>
      </c>
      <c r="AK3607" s="16" t="s">
        <v>354</v>
      </c>
      <c r="AM3607">
        <v>1</v>
      </c>
    </row>
    <row r="3608" spans="2:39">
      <c r="B3608" s="16" t="n">
        <f>10000000+INDEX(编号表!$B:$B,MATCH(F3608,编号表!$A:$A,0))*100000+INDEX(编号表!$F:$F,MATCH(D3608,编号表!$E:$E,0))*1000+INDEX(编号表!$D:$D,MATCH(E3608,编号表!$C:$C,0))*10000+G3608</f>
        <v>11973006</v>
      </c>
      <c r="C3608" s="16" t="s">
        <v>4429</v>
      </c>
      <c r="D3608" s="16" t="s">
        <v>105</v>
      </c>
      <c r="E3608" s="16" t="s">
        <v>354</v>
      </c>
      <c r="F3608" s="16" t="s">
        <v>1777</v>
      </c>
      <c r="G3608" s="16">
        <v>6</v>
      </c>
      <c r="I3608" s="16">
        <v>60</v>
      </c>
      <c r="J3608" t="str">
        <f t="shared" si="58"/>
        <v>大类_玄品合体丹药</v>
      </c>
      <c r="K3608" s="16" t="s">
        <v>337</v>
      </c>
      <c r="L3608" s="16">
        <v>1</v>
      </c>
      <c r="M3608" s="16" t="s">
        <v>1777</v>
      </c>
      <c r="O3608" s="16">
        <v>0</v>
      </c>
      <c r="P3608" s="16" t="b">
        <v>1</v>
      </c>
      <c r="R3608" s="16" t="b">
        <v>0</v>
      </c>
      <c r="S3608" s="16">
        <v>1</v>
      </c>
      <c r="T3608" s="16" t="s">
        <v>91</v>
      </c>
      <c r="U3608" s="16">
        <v>999</v>
      </c>
      <c r="V3608" s="16" t="s">
        <v>1805</v>
      </c>
      <c r="W3608" s="16">
        <v>31973006</v>
      </c>
      <c r="Y3608" s="16" t="inlineStr">
        <is>
          <t>合体境玄品丹药，药性凉。在合体境突破时额外服用，增加本次突破几率。</t>
        </is>
      </c>
      <c r="Z3608" s="16" t="inlineStr">
        <is>
          <t>|cff00FF00“三味备其关，添药助其成；丹为破境之助，非越境之凭。凉剂自有其宜，须量药力与丹毒而用。”——《破境三味录》|r</t>
        </is>
      </c>
      <c r="AA3608" t="str" s="16">
        <v>炼丹可得。</v>
      </c>
      <c r="AB3608">
        <v>11921006</v>
      </c>
      <c r="AC3608" s="16" t="s">
        <v>1781</v>
      </c>
      <c r="AD3608" s="16">
        <v>40003</v>
      </c>
      <c r="AF3608">
        <v>70003</v>
      </c>
      <c r="AH3608">
        <v>750000</v>
      </c>
      <c r="AI3608" s="16" t="s">
        <v>1777</v>
      </c>
      <c r="AJ3608" s="16" t="s">
        <v>1777</v>
      </c>
      <c r="AK3608" s="16" t="s">
        <v>354</v>
      </c>
      <c r="AM3608">
        <v>1</v>
      </c>
    </row>
    <row r="3609" spans="2:39">
      <c r="B3609" s="16" t="n">
        <f>10000000+INDEX(编号表!$B:$B,MATCH(F3609,编号表!$A:$A,0))*100000+INDEX(编号表!$F:$F,MATCH(D3609,编号表!$E:$E,0))*1000+INDEX(编号表!$D:$D,MATCH(E3609,编号表!$C:$C,0))*10000+G3609</f>
        <v>11974006</v>
      </c>
      <c r="C3609" s="16" t="s">
        <v>4429</v>
      </c>
      <c r="D3609" s="16" t="s">
        <v>108</v>
      </c>
      <c r="E3609" s="16" t="s">
        <v>354</v>
      </c>
      <c r="F3609" s="16" t="s">
        <v>1777</v>
      </c>
      <c r="G3609" s="16">
        <v>6</v>
      </c>
      <c r="I3609" s="16">
        <v>60</v>
      </c>
      <c r="J3609" t="str">
        <f t="shared" si="58"/>
        <v>大类_仙品合体丹药</v>
      </c>
      <c r="K3609" s="16" t="s">
        <v>337</v>
      </c>
      <c r="L3609" s="16">
        <v>1</v>
      </c>
      <c r="M3609" s="16" t="s">
        <v>1777</v>
      </c>
      <c r="O3609" s="16">
        <v>0</v>
      </c>
      <c r="P3609" s="16" t="b">
        <v>1</v>
      </c>
      <c r="R3609" s="16" t="b">
        <v>0</v>
      </c>
      <c r="S3609" s="16">
        <v>1</v>
      </c>
      <c r="T3609" s="16" t="s">
        <v>91</v>
      </c>
      <c r="U3609" s="16">
        <v>999</v>
      </c>
      <c r="V3609" s="16" t="s">
        <v>1805</v>
      </c>
      <c r="W3609" s="16">
        <v>31974006</v>
      </c>
      <c r="Y3609" s="16" t="inlineStr">
        <is>
          <t>合体境仙品丹药，药性凉。在合体境突破时额外服用，增加本次突破几率。</t>
        </is>
      </c>
      <c r="Z3609" s="16" t="inlineStr">
        <is>
          <t>|cff00FF00“三味备其关，添药助其成；丹为破境之助，非越境之凭。凉剂自有其宜，须量药力与丹毒而用。”——《破境三味录》|r</t>
        </is>
      </c>
      <c r="AA3609" t="str" s="16">
        <v>炼丹可得。</v>
      </c>
      <c r="AB3609">
        <v>11921006</v>
      </c>
      <c r="AC3609" s="16" t="s">
        <v>1781</v>
      </c>
      <c r="AD3609" s="16">
        <v>40004</v>
      </c>
      <c r="AF3609">
        <v>70004</v>
      </c>
      <c r="AH3609">
        <v>3750000</v>
      </c>
      <c r="AI3609" s="16" t="s">
        <v>1777</v>
      </c>
      <c r="AJ3609" s="16" t="s">
        <v>1777</v>
      </c>
      <c r="AK3609" s="16" t="s">
        <v>354</v>
      </c>
      <c r="AM3609">
        <v>1</v>
      </c>
    </row>
    <row r="3610" spans="2:39">
      <c r="B3610" s="16" t="n">
        <f>10000000+INDEX(编号表!$B:$B,MATCH(F3610,编号表!$A:$A,0))*100000+INDEX(编号表!$F:$F,MATCH(D3610,编号表!$E:$E,0))*1000+INDEX(编号表!$D:$D,MATCH(E3610,编号表!$C:$C,0))*10000+G3610</f>
        <v>11972007</v>
      </c>
      <c r="C3610" s="16" t="s">
        <v>4433</v>
      </c>
      <c r="D3610" s="16" t="s">
        <v>102</v>
      </c>
      <c r="E3610" s="16" t="s">
        <v>354</v>
      </c>
      <c r="F3610" s="16" t="s">
        <v>1777</v>
      </c>
      <c r="G3610" s="16">
        <v>7</v>
      </c>
      <c r="I3610" s="16">
        <v>60</v>
      </c>
      <c r="J3610" t="str">
        <f t="shared" si="58"/>
        <v>大类_灵品合体丹药</v>
      </c>
      <c r="K3610" s="16" t="s">
        <v>337</v>
      </c>
      <c r="L3610" s="16">
        <v>1</v>
      </c>
      <c r="M3610" s="16" t="s">
        <v>1777</v>
      </c>
      <c r="O3610" s="16">
        <v>0</v>
      </c>
      <c r="P3610" s="16" t="b">
        <v>1</v>
      </c>
      <c r="R3610" s="16" t="b">
        <v>0</v>
      </c>
      <c r="S3610" s="16">
        <v>1</v>
      </c>
      <c r="T3610" s="16" t="s">
        <v>91</v>
      </c>
      <c r="U3610" s="16">
        <v>999</v>
      </c>
      <c r="V3610" s="16" t="s">
        <v>1805</v>
      </c>
      <c r="W3610" s="16">
        <v>31972007</v>
      </c>
      <c r="Y3610" s="16" t="s">
        <v>4434</v>
      </c>
      <c r="Z3610" s="16" t="inlineStr">
        <is>
          <t>|cff00FF00“三味备其关，添药助其成；丹为破境之助，非越境之凭。平剂自有其宜，须量药力与丹毒而用。”——《破境三味录》|r</t>
        </is>
      </c>
      <c r="AA3610" t="str" s="16">
        <v>炼丹可得。</v>
      </c>
      <c r="AB3610">
        <v>11921007</v>
      </c>
      <c r="AC3610" s="16" t="s">
        <v>1781</v>
      </c>
      <c r="AD3610" s="16">
        <v>40002</v>
      </c>
      <c r="AF3610">
        <v>70002</v>
      </c>
      <c r="AH3610">
        <v>187500</v>
      </c>
      <c r="AI3610" s="16" t="s">
        <v>1777</v>
      </c>
      <c r="AJ3610" s="16" t="s">
        <v>1777</v>
      </c>
      <c r="AK3610" s="16" t="s">
        <v>354</v>
      </c>
      <c r="AM3610">
        <v>1</v>
      </c>
    </row>
    <row r="3611" spans="2:39">
      <c r="B3611" s="16" t="n">
        <f>10000000+INDEX(编号表!$B:$B,MATCH(F3611,编号表!$A:$A,0))*100000+INDEX(编号表!$F:$F,MATCH(D3611,编号表!$E:$E,0))*1000+INDEX(编号表!$D:$D,MATCH(E3611,编号表!$C:$C,0))*10000+G3611</f>
        <v>11973007</v>
      </c>
      <c r="C3611" s="16" t="s">
        <v>4433</v>
      </c>
      <c r="D3611" s="16" t="s">
        <v>105</v>
      </c>
      <c r="E3611" s="16" t="s">
        <v>354</v>
      </c>
      <c r="F3611" s="16" t="s">
        <v>1777</v>
      </c>
      <c r="G3611" s="16">
        <v>7</v>
      </c>
      <c r="I3611" s="16">
        <v>60</v>
      </c>
      <c r="J3611" t="str">
        <f t="shared" si="58"/>
        <v>大类_玄品合体丹药</v>
      </c>
      <c r="K3611" s="16" t="s">
        <v>337</v>
      </c>
      <c r="L3611" s="16">
        <v>1</v>
      </c>
      <c r="M3611" s="16" t="s">
        <v>1777</v>
      </c>
      <c r="O3611" s="16">
        <v>0</v>
      </c>
      <c r="P3611" s="16" t="b">
        <v>1</v>
      </c>
      <c r="R3611" s="16" t="b">
        <v>0</v>
      </c>
      <c r="S3611" s="16">
        <v>1</v>
      </c>
      <c r="T3611" s="16" t="s">
        <v>91</v>
      </c>
      <c r="U3611" s="16">
        <v>999</v>
      </c>
      <c r="V3611" s="16" t="s">
        <v>1805</v>
      </c>
      <c r="W3611" s="16">
        <v>31973007</v>
      </c>
      <c r="Y3611" s="16" t="inlineStr">
        <is>
          <t>合体境玄品丹药，药性平。在合体境突破，或炼虚突破至合体时额外服用，增加本次突破几率。</t>
        </is>
      </c>
      <c r="Z3611" s="16" t="inlineStr">
        <is>
          <t>|cff00FF00“三味备其关，添药助其成；丹为破境之助，非越境之凭。平剂自有其宜，须量药力与丹毒而用。”——《破境三味录》|r</t>
        </is>
      </c>
      <c r="AA3611" t="str" s="16">
        <v>炼丹可得。</v>
      </c>
      <c r="AB3611">
        <v>11921007</v>
      </c>
      <c r="AC3611" s="16" t="s">
        <v>1781</v>
      </c>
      <c r="AD3611" s="16">
        <v>40003</v>
      </c>
      <c r="AF3611">
        <v>70003</v>
      </c>
      <c r="AH3611">
        <v>750000</v>
      </c>
      <c r="AI3611" s="16" t="s">
        <v>1777</v>
      </c>
      <c r="AJ3611" s="16" t="s">
        <v>1777</v>
      </c>
      <c r="AK3611" s="16" t="s">
        <v>354</v>
      </c>
      <c r="AM3611">
        <v>1</v>
      </c>
    </row>
    <row r="3612" spans="2:39">
      <c r="B3612" s="16" t="n">
        <f>10000000+INDEX(编号表!$B:$B,MATCH(F3612,编号表!$A:$A,0))*100000+INDEX(编号表!$F:$F,MATCH(D3612,编号表!$E:$E,0))*1000+INDEX(编号表!$D:$D,MATCH(E3612,编号表!$C:$C,0))*10000+G3612</f>
        <v>11974007</v>
      </c>
      <c r="C3612" s="16" t="s">
        <v>4433</v>
      </c>
      <c r="D3612" s="16" t="s">
        <v>108</v>
      </c>
      <c r="E3612" s="16" t="s">
        <v>354</v>
      </c>
      <c r="F3612" s="16" t="s">
        <v>1777</v>
      </c>
      <c r="G3612" s="16">
        <v>7</v>
      </c>
      <c r="I3612" s="16">
        <v>60</v>
      </c>
      <c r="J3612" t="str">
        <f t="shared" si="58"/>
        <v>大类_仙品合体丹药</v>
      </c>
      <c r="K3612" s="16" t="s">
        <v>337</v>
      </c>
      <c r="L3612" s="16">
        <v>1</v>
      </c>
      <c r="M3612" s="16" t="s">
        <v>1777</v>
      </c>
      <c r="O3612" s="16">
        <v>0</v>
      </c>
      <c r="P3612" s="16" t="b">
        <v>1</v>
      </c>
      <c r="R3612" s="16" t="b">
        <v>0</v>
      </c>
      <c r="S3612" s="16">
        <v>1</v>
      </c>
      <c r="T3612" s="16" t="s">
        <v>91</v>
      </c>
      <c r="U3612" s="16">
        <v>999</v>
      </c>
      <c r="V3612" s="16" t="s">
        <v>1805</v>
      </c>
      <c r="W3612" s="16">
        <v>31974007</v>
      </c>
      <c r="Y3612" s="16" t="inlineStr">
        <is>
          <t>合体境仙品丹药，药性平。在合体境突破，或炼虚突破至合体时额外服用，增加本次突破几率。</t>
        </is>
      </c>
      <c r="Z3612" s="16" t="inlineStr">
        <is>
          <t>|cff00FF00“三味备其关，添药助其成；丹为破境之助，非越境之凭。平剂自有其宜，须量药力与丹毒而用。”——《破境三味录》|r</t>
        </is>
      </c>
      <c r="AA3612" t="str" s="16">
        <v>炼丹可得。</v>
      </c>
      <c r="AB3612">
        <v>11921007</v>
      </c>
      <c r="AC3612" s="16" t="s">
        <v>1781</v>
      </c>
      <c r="AD3612" s="16">
        <v>40004</v>
      </c>
      <c r="AF3612">
        <v>70004</v>
      </c>
      <c r="AH3612">
        <v>3750000</v>
      </c>
      <c r="AI3612" s="16" t="s">
        <v>1777</v>
      </c>
      <c r="AJ3612" s="16" t="s">
        <v>1777</v>
      </c>
      <c r="AK3612" s="16" t="s">
        <v>354</v>
      </c>
      <c r="AM3612">
        <v>1</v>
      </c>
    </row>
    <row r="3613" spans="2:39">
      <c r="B3613" s="16" t="n">
        <f>10000000+INDEX(编号表!$B:$B,MATCH(F3613,编号表!$A:$A,0))*100000+INDEX(编号表!$F:$F,MATCH(D3613,编号表!$E:$E,0))*1000+INDEX(编号表!$D:$D,MATCH(E3613,编号表!$C:$C,0))*10000+G3613</f>
        <v>11972008</v>
      </c>
      <c r="C3613" s="16" t="s">
        <v>4437</v>
      </c>
      <c r="D3613" s="16" t="s">
        <v>102</v>
      </c>
      <c r="E3613" s="16" t="s">
        <v>354</v>
      </c>
      <c r="F3613" s="16" t="s">
        <v>1777</v>
      </c>
      <c r="G3613" s="16">
        <v>8</v>
      </c>
      <c r="I3613" s="16">
        <v>60</v>
      </c>
      <c r="J3613" t="str">
        <f t="shared" si="58"/>
        <v>大类_灵品合体丹药</v>
      </c>
      <c r="K3613" s="16" t="s">
        <v>337</v>
      </c>
      <c r="L3613" s="16">
        <v>1</v>
      </c>
      <c r="M3613" s="16" t="s">
        <v>1777</v>
      </c>
      <c r="O3613" s="16">
        <v>0</v>
      </c>
      <c r="P3613" s="16" t="b">
        <v>1</v>
      </c>
      <c r="R3613" s="16" t="b">
        <v>0</v>
      </c>
      <c r="S3613" s="16">
        <v>1</v>
      </c>
      <c r="T3613" s="16" t="s">
        <v>91</v>
      </c>
      <c r="U3613" s="16">
        <v>999</v>
      </c>
      <c r="V3613" s="16" t="s">
        <v>1805</v>
      </c>
      <c r="W3613" s="16">
        <v>31972008</v>
      </c>
      <c r="Y3613" s="16" t="s">
        <v>4438</v>
      </c>
      <c r="Z3613" s="16" t="inlineStr">
        <is>
          <t>|cff00FF00“三味备其关，添药助其成；丹为破境之助，非越境之凭。温剂自有其宜，须量药力与丹毒而用。”——《破境三味录》|r</t>
        </is>
      </c>
      <c r="AA3613" t="str" s="16">
        <v>炼丹可得。</v>
      </c>
      <c r="AB3613">
        <v>11921008</v>
      </c>
      <c r="AC3613" s="16" t="s">
        <v>1781</v>
      </c>
      <c r="AD3613" s="16">
        <v>40002</v>
      </c>
      <c r="AF3613">
        <v>70002</v>
      </c>
      <c r="AH3613">
        <v>187500</v>
      </c>
      <c r="AI3613" s="16" t="s">
        <v>1777</v>
      </c>
      <c r="AJ3613" s="16" t="s">
        <v>1777</v>
      </c>
      <c r="AK3613" s="16" t="s">
        <v>354</v>
      </c>
      <c r="AM3613">
        <v>1</v>
      </c>
    </row>
    <row r="3614" spans="2:39">
      <c r="B3614" s="16" t="n">
        <f>10000000+INDEX(编号表!$B:$B,MATCH(F3614,编号表!$A:$A,0))*100000+INDEX(编号表!$F:$F,MATCH(D3614,编号表!$E:$E,0))*1000+INDEX(编号表!$D:$D,MATCH(E3614,编号表!$C:$C,0))*10000+G3614</f>
        <v>11973008</v>
      </c>
      <c r="C3614" s="16" t="s">
        <v>4437</v>
      </c>
      <c r="D3614" s="16" t="s">
        <v>105</v>
      </c>
      <c r="E3614" s="16" t="s">
        <v>354</v>
      </c>
      <c r="F3614" s="16" t="s">
        <v>1777</v>
      </c>
      <c r="G3614" s="16">
        <v>8</v>
      </c>
      <c r="I3614" s="16">
        <v>60</v>
      </c>
      <c r="J3614" t="str">
        <f t="shared" si="58"/>
        <v>大类_玄品合体丹药</v>
      </c>
      <c r="K3614" s="16" t="s">
        <v>337</v>
      </c>
      <c r="L3614" s="16">
        <v>1</v>
      </c>
      <c r="M3614" s="16" t="s">
        <v>1777</v>
      </c>
      <c r="O3614" s="16">
        <v>0</v>
      </c>
      <c r="P3614" s="16" t="b">
        <v>1</v>
      </c>
      <c r="R3614" s="16" t="b">
        <v>0</v>
      </c>
      <c r="S3614" s="16">
        <v>1</v>
      </c>
      <c r="T3614" s="16" t="s">
        <v>91</v>
      </c>
      <c r="U3614" s="16">
        <v>999</v>
      </c>
      <c r="V3614" s="16" t="s">
        <v>1805</v>
      </c>
      <c r="W3614" s="16">
        <v>31973008</v>
      </c>
      <c r="Y3614" s="16" t="inlineStr">
        <is>
          <t>合体境玄品丹药，药性温。在合体境突破时额外服用，增加本次突破几率。</t>
        </is>
      </c>
      <c r="Z3614" s="16" t="inlineStr">
        <is>
          <t>|cff00FF00“三味备其关，添药助其成；丹为破境之助，非越境之凭。温剂自有其宜，须量药力与丹毒而用。”——《破境三味录》|r</t>
        </is>
      </c>
      <c r="AA3614" t="str" s="16">
        <v>炼丹可得。</v>
      </c>
      <c r="AB3614">
        <v>11921008</v>
      </c>
      <c r="AC3614" s="16" t="s">
        <v>1781</v>
      </c>
      <c r="AD3614" s="16">
        <v>40003</v>
      </c>
      <c r="AF3614">
        <v>70003</v>
      </c>
      <c r="AH3614">
        <v>750000</v>
      </c>
      <c r="AI3614" s="16" t="s">
        <v>1777</v>
      </c>
      <c r="AJ3614" s="16" t="s">
        <v>1777</v>
      </c>
      <c r="AK3614" s="16" t="s">
        <v>354</v>
      </c>
      <c r="AM3614">
        <v>1</v>
      </c>
    </row>
    <row r="3615" spans="2:39">
      <c r="B3615" s="16" t="n">
        <f>10000000+INDEX(编号表!$B:$B,MATCH(F3615,编号表!$A:$A,0))*100000+INDEX(编号表!$F:$F,MATCH(D3615,编号表!$E:$E,0))*1000+INDEX(编号表!$D:$D,MATCH(E3615,编号表!$C:$C,0))*10000+G3615</f>
        <v>11974008</v>
      </c>
      <c r="C3615" s="16" t="s">
        <v>4437</v>
      </c>
      <c r="D3615" s="16" t="s">
        <v>108</v>
      </c>
      <c r="E3615" s="16" t="s">
        <v>354</v>
      </c>
      <c r="F3615" s="16" t="s">
        <v>1777</v>
      </c>
      <c r="G3615" s="16">
        <v>8</v>
      </c>
      <c r="I3615" s="16">
        <v>60</v>
      </c>
      <c r="J3615" t="str">
        <f t="shared" si="58"/>
        <v>大类_仙品合体丹药</v>
      </c>
      <c r="K3615" s="16" t="s">
        <v>337</v>
      </c>
      <c r="L3615" s="16">
        <v>1</v>
      </c>
      <c r="M3615" s="16" t="s">
        <v>1777</v>
      </c>
      <c r="O3615" s="16">
        <v>0</v>
      </c>
      <c r="P3615" s="16" t="b">
        <v>1</v>
      </c>
      <c r="R3615" s="16" t="b">
        <v>0</v>
      </c>
      <c r="S3615" s="16">
        <v>1</v>
      </c>
      <c r="T3615" s="16" t="s">
        <v>91</v>
      </c>
      <c r="U3615" s="16">
        <v>999</v>
      </c>
      <c r="V3615" s="16" t="s">
        <v>1805</v>
      </c>
      <c r="W3615" s="16">
        <v>31974008</v>
      </c>
      <c r="Y3615" s="16" t="inlineStr">
        <is>
          <t>合体境仙品丹药，药性温。在合体境突破时额外服用，增加本次突破几率。</t>
        </is>
      </c>
      <c r="Z3615" s="16" t="inlineStr">
        <is>
          <t>|cff00FF00“三味备其关，添药助其成；丹为破境之助，非越境之凭。温剂自有其宜，须量药力与丹毒而用。”——《破境三味录》|r</t>
        </is>
      </c>
      <c r="AA3615" t="str" s="16">
        <v>炼丹可得。</v>
      </c>
      <c r="AB3615">
        <v>11921008</v>
      </c>
      <c r="AC3615" s="16" t="s">
        <v>1781</v>
      </c>
      <c r="AD3615" s="16">
        <v>40004</v>
      </c>
      <c r="AF3615">
        <v>70004</v>
      </c>
      <c r="AH3615">
        <v>3750000</v>
      </c>
      <c r="AI3615" s="16" t="s">
        <v>1777</v>
      </c>
      <c r="AJ3615" s="16" t="s">
        <v>1777</v>
      </c>
      <c r="AK3615" s="16" t="s">
        <v>354</v>
      </c>
      <c r="AM3615">
        <v>1</v>
      </c>
    </row>
    <row r="3616" spans="2:39">
      <c r="B3616" s="16" t="n">
        <f>10000000+INDEX(编号表!$B:$B,MATCH(F3616,编号表!$A:$A,0))*100000+INDEX(编号表!$F:$F,MATCH(D3616,编号表!$E:$E,0))*1000+INDEX(编号表!$D:$D,MATCH(E3616,编号表!$C:$C,0))*10000+G3616</f>
        <v>11972009</v>
      </c>
      <c r="C3616" s="16" t="s">
        <v>4441</v>
      </c>
      <c r="D3616" s="16" t="s">
        <v>102</v>
      </c>
      <c r="E3616" s="16" t="s">
        <v>354</v>
      </c>
      <c r="F3616" s="16" t="s">
        <v>1777</v>
      </c>
      <c r="G3616" s="16">
        <v>9</v>
      </c>
      <c r="I3616" s="16">
        <v>60</v>
      </c>
      <c r="J3616" t="str">
        <f t="shared" si="58"/>
        <v>大类_灵品合体丹药</v>
      </c>
      <c r="K3616" s="16" t="s">
        <v>337</v>
      </c>
      <c r="L3616" s="16">
        <v>1</v>
      </c>
      <c r="M3616" s="16" t="s">
        <v>1777</v>
      </c>
      <c r="O3616" s="16">
        <v>0</v>
      </c>
      <c r="P3616" s="16" t="b">
        <v>1</v>
      </c>
      <c r="R3616" s="16" t="b">
        <v>0</v>
      </c>
      <c r="S3616" s="16">
        <v>1</v>
      </c>
      <c r="T3616" s="16" t="s">
        <v>91</v>
      </c>
      <c r="U3616" s="16">
        <v>999</v>
      </c>
      <c r="V3616" s="16" t="s">
        <v>1805</v>
      </c>
      <c r="W3616" s="16">
        <v>31972009</v>
      </c>
      <c r="Y3616" s="16" t="s">
        <v>4442</v>
      </c>
      <c r="Z3616" s="16" t="inlineStr">
        <is>
          <t>|cff00FF00“三味备其关，添药助其成；丹为破境之助，非越境之凭。热剂自有其宜，须量药力与丹毒而用。”——《破境三味录》|r</t>
        </is>
      </c>
      <c r="AA3616" t="str" s="16">
        <v>炼丹可得。</v>
      </c>
      <c r="AB3616">
        <v>11921009</v>
      </c>
      <c r="AC3616" s="16" t="s">
        <v>1781</v>
      </c>
      <c r="AD3616" s="16">
        <v>40002</v>
      </c>
      <c r="AF3616">
        <v>70002</v>
      </c>
      <c r="AH3616">
        <v>187500</v>
      </c>
      <c r="AI3616" s="16" t="s">
        <v>1777</v>
      </c>
      <c r="AJ3616" s="16" t="s">
        <v>1777</v>
      </c>
      <c r="AK3616" s="16" t="s">
        <v>354</v>
      </c>
      <c r="AM3616">
        <v>1</v>
      </c>
    </row>
    <row r="3617" spans="2:39">
      <c r="B3617" s="16" t="n">
        <f>10000000+INDEX(编号表!$B:$B,MATCH(F3617,编号表!$A:$A,0))*100000+INDEX(编号表!$F:$F,MATCH(D3617,编号表!$E:$E,0))*1000+INDEX(编号表!$D:$D,MATCH(E3617,编号表!$C:$C,0))*10000+G3617</f>
        <v>11973009</v>
      </c>
      <c r="C3617" s="16" t="s">
        <v>4441</v>
      </c>
      <c r="D3617" s="16" t="s">
        <v>105</v>
      </c>
      <c r="E3617" s="16" t="s">
        <v>354</v>
      </c>
      <c r="F3617" s="16" t="s">
        <v>1777</v>
      </c>
      <c r="G3617" s="16">
        <v>9</v>
      </c>
      <c r="I3617" s="16">
        <v>60</v>
      </c>
      <c r="J3617" t="str">
        <f t="shared" si="58"/>
        <v>大类_玄品合体丹药</v>
      </c>
      <c r="K3617" s="16" t="s">
        <v>337</v>
      </c>
      <c r="L3617" s="16">
        <v>1</v>
      </c>
      <c r="M3617" s="16" t="s">
        <v>1777</v>
      </c>
      <c r="O3617" s="16">
        <v>0</v>
      </c>
      <c r="P3617" s="16" t="b">
        <v>1</v>
      </c>
      <c r="R3617" s="16" t="b">
        <v>0</v>
      </c>
      <c r="S3617" s="16">
        <v>1</v>
      </c>
      <c r="T3617" s="16" t="s">
        <v>91</v>
      </c>
      <c r="U3617" s="16">
        <v>999</v>
      </c>
      <c r="V3617" s="16" t="s">
        <v>1805</v>
      </c>
      <c r="W3617" s="16">
        <v>31973009</v>
      </c>
      <c r="Y3617" s="16" t="inlineStr">
        <is>
          <t>合体境玄品丹药，药性热。在合体境突破时额外服用，增加本次突破几率。</t>
        </is>
      </c>
      <c r="Z3617" s="16" t="inlineStr">
        <is>
          <t>|cff00FF00“三味备其关，添药助其成；丹为破境之助，非越境之凭。热剂自有其宜，须量药力与丹毒而用。”——《破境三味录》|r</t>
        </is>
      </c>
      <c r="AA3617" t="str" s="16">
        <v>炼丹可得。</v>
      </c>
      <c r="AB3617">
        <v>11921009</v>
      </c>
      <c r="AC3617" s="16" t="s">
        <v>1781</v>
      </c>
      <c r="AD3617" s="16">
        <v>40003</v>
      </c>
      <c r="AF3617">
        <v>70003</v>
      </c>
      <c r="AH3617">
        <v>750000</v>
      </c>
      <c r="AI3617" s="16" t="s">
        <v>1777</v>
      </c>
      <c r="AJ3617" s="16" t="s">
        <v>1777</v>
      </c>
      <c r="AK3617" s="16" t="s">
        <v>354</v>
      </c>
      <c r="AM3617">
        <v>1</v>
      </c>
    </row>
    <row r="3618" spans="2:39">
      <c r="B3618" s="16" t="n">
        <f>10000000+INDEX(编号表!$B:$B,MATCH(F3618,编号表!$A:$A,0))*100000+INDEX(编号表!$F:$F,MATCH(D3618,编号表!$E:$E,0))*1000+INDEX(编号表!$D:$D,MATCH(E3618,编号表!$C:$C,0))*10000+G3618</f>
        <v>11974009</v>
      </c>
      <c r="C3618" s="16" t="s">
        <v>4441</v>
      </c>
      <c r="D3618" s="16" t="s">
        <v>108</v>
      </c>
      <c r="E3618" s="16" t="s">
        <v>354</v>
      </c>
      <c r="F3618" s="16" t="s">
        <v>1777</v>
      </c>
      <c r="G3618" s="16">
        <v>9</v>
      </c>
      <c r="I3618" s="16">
        <v>60</v>
      </c>
      <c r="J3618" t="str">
        <f t="shared" si="58"/>
        <v>大类_仙品合体丹药</v>
      </c>
      <c r="K3618" s="16" t="s">
        <v>337</v>
      </c>
      <c r="L3618" s="16">
        <v>1</v>
      </c>
      <c r="M3618" s="16" t="s">
        <v>1777</v>
      </c>
      <c r="O3618" s="16">
        <v>0</v>
      </c>
      <c r="P3618" s="16" t="b">
        <v>1</v>
      </c>
      <c r="R3618" s="16" t="b">
        <v>0</v>
      </c>
      <c r="S3618" s="16">
        <v>1</v>
      </c>
      <c r="T3618" s="16" t="s">
        <v>91</v>
      </c>
      <c r="U3618" s="16">
        <v>999</v>
      </c>
      <c r="V3618" s="16" t="s">
        <v>1805</v>
      </c>
      <c r="W3618" s="16">
        <v>31974009</v>
      </c>
      <c r="Y3618" s="16" t="inlineStr">
        <is>
          <t>合体境仙品丹药，药性热。在合体境突破时额外服用，增加本次突破几率。</t>
        </is>
      </c>
      <c r="Z3618" s="16" t="inlineStr">
        <is>
          <t>|cff00FF00“三味备其关，添药助其成；丹为破境之助，非越境之凭。热剂自有其宜，须量药力与丹毒而用。”——《破境三味录》|r</t>
        </is>
      </c>
      <c r="AA3618" t="str" s="16">
        <v>炼丹可得。</v>
      </c>
      <c r="AB3618">
        <v>11921009</v>
      </c>
      <c r="AC3618" s="16" t="s">
        <v>1781</v>
      </c>
      <c r="AD3618" s="16">
        <v>40004</v>
      </c>
      <c r="AF3618">
        <v>70004</v>
      </c>
      <c r="AH3618">
        <v>3750000</v>
      </c>
      <c r="AI3618" s="16" t="s">
        <v>1777</v>
      </c>
      <c r="AJ3618" s="16" t="s">
        <v>1777</v>
      </c>
      <c r="AK3618" s="16" t="s">
        <v>354</v>
      </c>
      <c r="AM3618">
        <v>1</v>
      </c>
    </row>
    <row r="3619" spans="2:39">
      <c r="B3619" s="16" t="n">
        <f>10000000+INDEX(编号表!$B:$B,MATCH(F3619,编号表!$A:$A,0))*100000+INDEX(编号表!$F:$F,MATCH(D3619,编号表!$E:$E,0))*1000+INDEX(编号表!$D:$D,MATCH(E3619,编号表!$C:$C,0))*10000+G3619</f>
        <v>11972010</v>
      </c>
      <c r="C3619" s="16" t="inlineStr">
        <is>
          <t>合体玄阴复元丹</t>
        </is>
      </c>
      <c r="D3619" s="16" t="s">
        <v>102</v>
      </c>
      <c r="E3619" s="16" t="s">
        <v>354</v>
      </c>
      <c r="F3619" s="16" t="s">
        <v>1777</v>
      </c>
      <c r="G3619" s="16">
        <v>10</v>
      </c>
      <c r="I3619" s="16">
        <v>60</v>
      </c>
      <c r="J3619" t="str">
        <f t="shared" si="58"/>
        <v>大类_灵品合体丹药</v>
      </c>
      <c r="K3619" s="16" t="s">
        <v>337</v>
      </c>
      <c r="L3619" s="16">
        <v>1</v>
      </c>
      <c r="M3619" s="16" t="s">
        <v>1777</v>
      </c>
      <c r="O3619" s="16">
        <v>0</v>
      </c>
      <c r="P3619" s="16" t="b">
        <v>1</v>
      </c>
      <c r="R3619" s="16" t="b">
        <v>0</v>
      </c>
      <c r="S3619" s="16">
        <v>1</v>
      </c>
      <c r="T3619" s="16" t="s">
        <v>91</v>
      </c>
      <c r="U3619" s="16">
        <v>999</v>
      </c>
      <c r="V3619" s="16" t="s">
        <v>1778</v>
      </c>
      <c r="W3619" s="16">
        <v>31972010</v>
      </c>
      <c r="Y3619" s="16" t="inlineStr">
        <is>
          <t>合体境灵品丹药。立即缩短本级基础突破虚弱时长的5%。</t>
        </is>
      </c>
      <c r="Z3619" s="16" t="inlineStr">
        <is>
          <t>|cff00FF00“破境失利，气息未复；药助收摄，俟其重振。寒剂自有其宜，须量药力与丹毒而用。”——《复元息弱录》|r</t>
        </is>
      </c>
      <c r="AA3619" t="str" s="16">
        <v>炼丹可得。</v>
      </c>
      <c r="AB3619">
        <v>11921010</v>
      </c>
      <c r="AC3619" s="16" t="s">
        <v>1781</v>
      </c>
      <c r="AD3619" s="16">
        <v>40002</v>
      </c>
      <c r="AF3619">
        <v>70002</v>
      </c>
      <c r="AH3619">
        <v>187500</v>
      </c>
      <c r="AI3619" s="16" t="s">
        <v>1777</v>
      </c>
      <c r="AJ3619" s="16" t="s">
        <v>1777</v>
      </c>
      <c r="AK3619" s="16" t="s">
        <v>354</v>
      </c>
    </row>
    <row r="3620" spans="2:39">
      <c r="B3620" s="16" t="n">
        <f>10000000+INDEX(编号表!$B:$B,MATCH(F3620,编号表!$A:$A,0))*100000+INDEX(编号表!$F:$F,MATCH(D3620,编号表!$E:$E,0))*1000+INDEX(编号表!$D:$D,MATCH(E3620,编号表!$C:$C,0))*10000+G3620</f>
        <v>11973010</v>
      </c>
      <c r="C3620" s="16" t="inlineStr">
        <is>
          <t>合体玄阴复元丹</t>
        </is>
      </c>
      <c r="D3620" s="16" t="s">
        <v>105</v>
      </c>
      <c r="E3620" s="16" t="s">
        <v>354</v>
      </c>
      <c r="F3620" s="16" t="s">
        <v>1777</v>
      </c>
      <c r="G3620" s="16">
        <v>10</v>
      </c>
      <c r="I3620" s="16">
        <v>60</v>
      </c>
      <c r="J3620" t="str">
        <f t="shared" si="58"/>
        <v>大类_玄品合体丹药</v>
      </c>
      <c r="K3620" s="16" t="s">
        <v>337</v>
      </c>
      <c r="L3620" s="16">
        <v>1</v>
      </c>
      <c r="M3620" s="16" t="s">
        <v>1777</v>
      </c>
      <c r="O3620" s="16">
        <v>0</v>
      </c>
      <c r="P3620" s="16" t="b">
        <v>1</v>
      </c>
      <c r="R3620" s="16" t="b">
        <v>0</v>
      </c>
      <c r="S3620" s="16">
        <v>1</v>
      </c>
      <c r="T3620" s="16" t="s">
        <v>91</v>
      </c>
      <c r="U3620" s="16">
        <v>999</v>
      </c>
      <c r="V3620" s="16" t="s">
        <v>1778</v>
      </c>
      <c r="W3620" s="16">
        <v>31973010</v>
      </c>
      <c r="Y3620" s="16" t="inlineStr">
        <is>
          <t>合体境玄品丹药。立即缩短本级基础突破虚弱时长的9%。</t>
        </is>
      </c>
      <c r="Z3620" s="16" t="inlineStr">
        <is>
          <t>|cff00FF00“破境失利，气息未复；药助收摄，俟其重振。寒剂自有其宜，须量药力与丹毒而用。”——《复元息弱录》|r</t>
        </is>
      </c>
      <c r="AA3620" t="str" s="16">
        <v>炼丹可得。</v>
      </c>
      <c r="AB3620">
        <v>11921010</v>
      </c>
      <c r="AC3620" s="16" t="s">
        <v>1781</v>
      </c>
      <c r="AD3620" s="16">
        <v>40003</v>
      </c>
      <c r="AF3620">
        <v>70003</v>
      </c>
      <c r="AH3620">
        <v>750000</v>
      </c>
      <c r="AI3620" s="16" t="s">
        <v>1777</v>
      </c>
      <c r="AJ3620" s="16" t="s">
        <v>1777</v>
      </c>
      <c r="AK3620" s="16" t="s">
        <v>354</v>
      </c>
    </row>
    <row r="3621" spans="2:39">
      <c r="B3621" s="16" t="n">
        <f>10000000+INDEX(编号表!$B:$B,MATCH(F3621,编号表!$A:$A,0))*100000+INDEX(编号表!$F:$F,MATCH(D3621,编号表!$E:$E,0))*1000+INDEX(编号表!$D:$D,MATCH(E3621,编号表!$C:$C,0))*10000+G3621</f>
        <v>11974010</v>
      </c>
      <c r="C3621" s="16" t="inlineStr">
        <is>
          <t>合体玄阴复元丹</t>
        </is>
      </c>
      <c r="D3621" s="16" t="s">
        <v>108</v>
      </c>
      <c r="E3621" s="16" t="s">
        <v>354</v>
      </c>
      <c r="F3621" s="16" t="s">
        <v>1777</v>
      </c>
      <c r="G3621" s="16">
        <v>10</v>
      </c>
      <c r="I3621" s="16">
        <v>60</v>
      </c>
      <c r="J3621" t="str">
        <f t="shared" si="58"/>
        <v>大类_仙品合体丹药</v>
      </c>
      <c r="K3621" s="16" t="s">
        <v>337</v>
      </c>
      <c r="L3621" s="16">
        <v>1</v>
      </c>
      <c r="M3621" s="16" t="s">
        <v>1777</v>
      </c>
      <c r="O3621" s="16">
        <v>0</v>
      </c>
      <c r="P3621" s="16" t="b">
        <v>1</v>
      </c>
      <c r="R3621" s="16" t="b">
        <v>0</v>
      </c>
      <c r="S3621" s="16">
        <v>1</v>
      </c>
      <c r="T3621" s="16" t="s">
        <v>91</v>
      </c>
      <c r="U3621" s="16">
        <v>999</v>
      </c>
      <c r="V3621" s="16" t="s">
        <v>1778</v>
      </c>
      <c r="W3621" s="16">
        <v>31974010</v>
      </c>
      <c r="Y3621" s="16" t="inlineStr">
        <is>
          <t>合体境仙品丹药。立即缩短本级基础突破虚弱时长的16.2%。</t>
        </is>
      </c>
      <c r="Z3621" s="16" t="inlineStr">
        <is>
          <t>|cff00FF00“破境失利，气息未复；药助收摄，俟其重振。寒剂自有其宜，须量药力与丹毒而用。”——《复元息弱录》|r</t>
        </is>
      </c>
      <c r="AA3621" t="str" s="16">
        <v>炼丹可得。</v>
      </c>
      <c r="AB3621">
        <v>11921010</v>
      </c>
      <c r="AC3621" s="16" t="s">
        <v>1781</v>
      </c>
      <c r="AD3621" s="16">
        <v>40004</v>
      </c>
      <c r="AF3621">
        <v>70004</v>
      </c>
      <c r="AH3621">
        <v>3750000</v>
      </c>
      <c r="AI3621" s="16" t="s">
        <v>1777</v>
      </c>
      <c r="AJ3621" s="16" t="s">
        <v>1777</v>
      </c>
      <c r="AK3621" s="16" t="s">
        <v>354</v>
      </c>
    </row>
    <row r="3622" spans="2:39">
      <c r="B3622" s="16" t="n">
        <f>10000000+INDEX(编号表!$B:$B,MATCH(F3622,编号表!$A:$A,0))*100000+INDEX(编号表!$F:$F,MATCH(D3622,编号表!$E:$E,0))*1000+INDEX(编号表!$D:$D,MATCH(E3622,编号表!$C:$C,0))*10000+G3622</f>
        <v>11972011</v>
      </c>
      <c r="C3622" s="16" t="inlineStr">
        <is>
          <t>合体清和复元丹</t>
        </is>
      </c>
      <c r="D3622" s="16" t="s">
        <v>102</v>
      </c>
      <c r="E3622" s="16" t="s">
        <v>354</v>
      </c>
      <c r="F3622" s="16" t="s">
        <v>1777</v>
      </c>
      <c r="G3622" s="16">
        <v>11</v>
      </c>
      <c r="I3622" s="16">
        <v>60</v>
      </c>
      <c r="J3622" t="str">
        <f t="shared" si="58"/>
        <v>大类_灵品合体丹药</v>
      </c>
      <c r="K3622" s="16" t="s">
        <v>337</v>
      </c>
      <c r="L3622" s="16">
        <v>1</v>
      </c>
      <c r="M3622" s="16" t="s">
        <v>1777</v>
      </c>
      <c r="O3622" s="16">
        <v>0</v>
      </c>
      <c r="P3622" s="16" t="b">
        <v>1</v>
      </c>
      <c r="R3622" s="16" t="b">
        <v>0</v>
      </c>
      <c r="S3622" s="16">
        <v>1</v>
      </c>
      <c r="T3622" s="16" t="s">
        <v>91</v>
      </c>
      <c r="U3622" s="16">
        <v>999</v>
      </c>
      <c r="V3622" s="16" t="s">
        <v>1778</v>
      </c>
      <c r="W3622" s="16">
        <v>31972011</v>
      </c>
      <c r="Y3622" s="16" t="inlineStr">
        <is>
          <t>合体境灵品丹药。立即缩短本级基础突破虚弱时长的10%。</t>
        </is>
      </c>
      <c r="Z3622" s="16" t="inlineStr">
        <is>
          <t>|cff00FF00“破境失利，气息未复；药助收摄，俟其重振。凉剂自有其宜，须量药力与丹毒而用。”——《复元息弱录》|r</t>
        </is>
      </c>
      <c r="AA3622" t="str" s="16">
        <v>炼丹可得。</v>
      </c>
      <c r="AB3622">
        <v>11921011</v>
      </c>
      <c r="AC3622" s="16" t="s">
        <v>1781</v>
      </c>
      <c r="AD3622" s="16">
        <v>40002</v>
      </c>
      <c r="AF3622">
        <v>70002</v>
      </c>
      <c r="AH3622">
        <v>187500</v>
      </c>
      <c r="AI3622" s="16" t="s">
        <v>1777</v>
      </c>
      <c r="AJ3622" s="16" t="s">
        <v>1777</v>
      </c>
      <c r="AK3622" s="16" t="s">
        <v>354</v>
      </c>
    </row>
    <row r="3623" spans="2:39">
      <c r="B3623" s="16" t="n">
        <f>10000000+INDEX(编号表!$B:$B,MATCH(F3623,编号表!$A:$A,0))*100000+INDEX(编号表!$F:$F,MATCH(D3623,编号表!$E:$E,0))*1000+INDEX(编号表!$D:$D,MATCH(E3623,编号表!$C:$C,0))*10000+G3623</f>
        <v>11973011</v>
      </c>
      <c r="C3623" s="16" t="inlineStr">
        <is>
          <t>合体清和复元丹</t>
        </is>
      </c>
      <c r="D3623" s="16" t="s">
        <v>105</v>
      </c>
      <c r="E3623" s="16" t="s">
        <v>354</v>
      </c>
      <c r="F3623" s="16" t="s">
        <v>1777</v>
      </c>
      <c r="G3623" s="16">
        <v>11</v>
      </c>
      <c r="I3623" s="16">
        <v>60</v>
      </c>
      <c r="J3623" t="str">
        <f t="shared" si="58"/>
        <v>大类_玄品合体丹药</v>
      </c>
      <c r="K3623" s="16" t="s">
        <v>337</v>
      </c>
      <c r="L3623" s="16">
        <v>1</v>
      </c>
      <c r="M3623" s="16" t="s">
        <v>1777</v>
      </c>
      <c r="O3623" s="16">
        <v>0</v>
      </c>
      <c r="P3623" s="16" t="b">
        <v>1</v>
      </c>
      <c r="R3623" s="16" t="b">
        <v>0</v>
      </c>
      <c r="S3623" s="16">
        <v>1</v>
      </c>
      <c r="T3623" s="16" t="s">
        <v>91</v>
      </c>
      <c r="U3623" s="16">
        <v>999</v>
      </c>
      <c r="V3623" s="16" t="s">
        <v>1778</v>
      </c>
      <c r="W3623" s="16">
        <v>31973011</v>
      </c>
      <c r="Y3623" s="16" t="inlineStr">
        <is>
          <t>合体境玄品丹药。立即缩短本级基础突破虚弱时长的18%。</t>
        </is>
      </c>
      <c r="Z3623" s="16" t="inlineStr">
        <is>
          <t>|cff00FF00“破境失利，气息未复；药助收摄，俟其重振。凉剂自有其宜，须量药力与丹毒而用。”——《复元息弱录》|r</t>
        </is>
      </c>
      <c r="AA3623" t="str" s="16">
        <v>炼丹可得。</v>
      </c>
      <c r="AB3623">
        <v>11921011</v>
      </c>
      <c r="AC3623" s="16" t="s">
        <v>1781</v>
      </c>
      <c r="AD3623" s="16">
        <v>40003</v>
      </c>
      <c r="AF3623">
        <v>70003</v>
      </c>
      <c r="AH3623">
        <v>750000</v>
      </c>
      <c r="AI3623" s="16" t="s">
        <v>1777</v>
      </c>
      <c r="AJ3623" s="16" t="s">
        <v>1777</v>
      </c>
      <c r="AK3623" s="16" t="s">
        <v>354</v>
      </c>
    </row>
    <row r="3624" spans="2:39">
      <c r="B3624" s="16" t="n">
        <f>10000000+INDEX(编号表!$B:$B,MATCH(F3624,编号表!$A:$A,0))*100000+INDEX(编号表!$F:$F,MATCH(D3624,编号表!$E:$E,0))*1000+INDEX(编号表!$D:$D,MATCH(E3624,编号表!$C:$C,0))*10000+G3624</f>
        <v>11974011</v>
      </c>
      <c r="C3624" s="16" t="inlineStr">
        <is>
          <t>合体清和复元丹</t>
        </is>
      </c>
      <c r="D3624" s="16" t="s">
        <v>108</v>
      </c>
      <c r="E3624" s="16" t="s">
        <v>354</v>
      </c>
      <c r="F3624" s="16" t="s">
        <v>1777</v>
      </c>
      <c r="G3624" s="16">
        <v>11</v>
      </c>
      <c r="I3624" s="16">
        <v>60</v>
      </c>
      <c r="J3624" t="str">
        <f t="shared" si="58"/>
        <v>大类_仙品合体丹药</v>
      </c>
      <c r="K3624" s="16" t="s">
        <v>337</v>
      </c>
      <c r="L3624" s="16">
        <v>1</v>
      </c>
      <c r="M3624" s="16" t="s">
        <v>1777</v>
      </c>
      <c r="O3624" s="16">
        <v>0</v>
      </c>
      <c r="P3624" s="16" t="b">
        <v>1</v>
      </c>
      <c r="R3624" s="16" t="b">
        <v>0</v>
      </c>
      <c r="S3624" s="16">
        <v>1</v>
      </c>
      <c r="T3624" s="16" t="s">
        <v>91</v>
      </c>
      <c r="U3624" s="16">
        <v>999</v>
      </c>
      <c r="V3624" s="16" t="s">
        <v>1778</v>
      </c>
      <c r="W3624" s="16">
        <v>31974011</v>
      </c>
      <c r="Y3624" s="16" t="inlineStr">
        <is>
          <t>合体境仙品丹药。立即缩短本级基础突破虚弱时长的32.4%。</t>
        </is>
      </c>
      <c r="Z3624" s="16" t="inlineStr">
        <is>
          <t>|cff00FF00“破境失利，气息未复；药助收摄，俟其重振。凉剂自有其宜，须量药力与丹毒而用。”——《复元息弱录》|r</t>
        </is>
      </c>
      <c r="AA3624" t="str" s="16">
        <v>炼丹可得。</v>
      </c>
      <c r="AB3624">
        <v>11921011</v>
      </c>
      <c r="AC3624" s="16" t="s">
        <v>1781</v>
      </c>
      <c r="AD3624" s="16">
        <v>40004</v>
      </c>
      <c r="AF3624">
        <v>70004</v>
      </c>
      <c r="AH3624">
        <v>3750000</v>
      </c>
      <c r="AI3624" s="16" t="s">
        <v>1777</v>
      </c>
      <c r="AJ3624" s="16" t="s">
        <v>1777</v>
      </c>
      <c r="AK3624" s="16" t="s">
        <v>354</v>
      </c>
    </row>
    <row r="3625" spans="2:39">
      <c r="B3625" s="16" t="n">
        <f>10000000+INDEX(编号表!$B:$B,MATCH(F3625,编号表!$A:$A,0))*100000+INDEX(编号表!$F:$F,MATCH(D3625,编号表!$E:$E,0))*1000+INDEX(编号表!$D:$D,MATCH(E3625,编号表!$C:$C,0))*10000+G3625</f>
        <v>11972012</v>
      </c>
      <c r="C3625" s="16" t="inlineStr">
        <is>
          <t>合体复元丹</t>
        </is>
      </c>
      <c r="D3625" s="16" t="s">
        <v>102</v>
      </c>
      <c r="E3625" s="16" t="s">
        <v>354</v>
      </c>
      <c r="F3625" s="16" t="s">
        <v>1777</v>
      </c>
      <c r="G3625" s="16">
        <v>12</v>
      </c>
      <c r="I3625" s="16">
        <v>60</v>
      </c>
      <c r="J3625" t="str">
        <f t="shared" si="58"/>
        <v>大类_灵品合体丹药</v>
      </c>
      <c r="K3625" s="16" t="s">
        <v>337</v>
      </c>
      <c r="L3625" s="16">
        <v>1</v>
      </c>
      <c r="M3625" s="16" t="s">
        <v>1777</v>
      </c>
      <c r="O3625" s="16">
        <v>0</v>
      </c>
      <c r="P3625" s="16" t="b">
        <v>1</v>
      </c>
      <c r="R3625" s="16" t="b">
        <v>0</v>
      </c>
      <c r="S3625" s="16">
        <v>1</v>
      </c>
      <c r="T3625" s="16" t="s">
        <v>91</v>
      </c>
      <c r="U3625" s="16">
        <v>999</v>
      </c>
      <c r="V3625" s="16" t="s">
        <v>1778</v>
      </c>
      <c r="W3625" s="16">
        <v>31972012</v>
      </c>
      <c r="Y3625" s="16" t="inlineStr">
        <is>
          <t>合体境灵品丹药。立即缩短本级基础突破虚弱时长的15%。</t>
        </is>
      </c>
      <c r="Z3625" s="16" t="inlineStr">
        <is>
          <t>|cff00FF00“破境失利，气息未复；药助收摄，俟其重振。平剂自有其宜，须量药力与丹毒而用。”——《复元息弱录》|r</t>
        </is>
      </c>
      <c r="AA3625" t="str" s="16">
        <v>炼丹可得。</v>
      </c>
      <c r="AB3625">
        <v>11921012</v>
      </c>
      <c r="AC3625" s="16" t="s">
        <v>1781</v>
      </c>
      <c r="AD3625" s="16">
        <v>40002</v>
      </c>
      <c r="AF3625">
        <v>70002</v>
      </c>
      <c r="AH3625">
        <v>187500</v>
      </c>
      <c r="AI3625" s="16" t="s">
        <v>1777</v>
      </c>
      <c r="AJ3625" s="16" t="s">
        <v>1777</v>
      </c>
      <c r="AK3625" s="16" t="s">
        <v>354</v>
      </c>
    </row>
    <row r="3626" spans="2:39">
      <c r="B3626" s="16" t="n">
        <f>10000000+INDEX(编号表!$B:$B,MATCH(F3626,编号表!$A:$A,0))*100000+INDEX(编号表!$F:$F,MATCH(D3626,编号表!$E:$E,0))*1000+INDEX(编号表!$D:$D,MATCH(E3626,编号表!$C:$C,0))*10000+G3626</f>
        <v>11973012</v>
      </c>
      <c r="C3626" s="16" t="inlineStr">
        <is>
          <t>合体复元丹</t>
        </is>
      </c>
      <c r="D3626" s="16" t="s">
        <v>105</v>
      </c>
      <c r="E3626" s="16" t="s">
        <v>354</v>
      </c>
      <c r="F3626" s="16" t="s">
        <v>1777</v>
      </c>
      <c r="G3626" s="16">
        <v>12</v>
      </c>
      <c r="I3626" s="16">
        <v>60</v>
      </c>
      <c r="J3626" t="str">
        <f t="shared" si="58"/>
        <v>大类_玄品合体丹药</v>
      </c>
      <c r="K3626" s="16" t="s">
        <v>337</v>
      </c>
      <c r="L3626" s="16">
        <v>1</v>
      </c>
      <c r="M3626" s="16" t="s">
        <v>1777</v>
      </c>
      <c r="O3626" s="16">
        <v>0</v>
      </c>
      <c r="P3626" s="16" t="b">
        <v>1</v>
      </c>
      <c r="R3626" s="16" t="b">
        <v>0</v>
      </c>
      <c r="S3626" s="16">
        <v>1</v>
      </c>
      <c r="T3626" s="16" t="s">
        <v>91</v>
      </c>
      <c r="U3626" s="16">
        <v>999</v>
      </c>
      <c r="V3626" s="16" t="s">
        <v>1778</v>
      </c>
      <c r="W3626" s="16">
        <v>31973012</v>
      </c>
      <c r="Y3626" s="16" t="inlineStr">
        <is>
          <t>合体境玄品丹药。立即缩短本级基础突破虚弱时长的27%。</t>
        </is>
      </c>
      <c r="Z3626" s="16" t="inlineStr">
        <is>
          <t>|cff00FF00“破境失利，气息未复；药助收摄，俟其重振。平剂自有其宜，须量药力与丹毒而用。”——《复元息弱录》|r</t>
        </is>
      </c>
      <c r="AA3626" t="str" s="16">
        <v>炼丹可得。</v>
      </c>
      <c r="AB3626">
        <v>11921012</v>
      </c>
      <c r="AC3626" s="16" t="s">
        <v>1781</v>
      </c>
      <c r="AD3626" s="16">
        <v>40003</v>
      </c>
      <c r="AF3626">
        <v>70003</v>
      </c>
      <c r="AH3626">
        <v>750000</v>
      </c>
      <c r="AI3626" s="16" t="s">
        <v>1777</v>
      </c>
      <c r="AJ3626" s="16" t="s">
        <v>1777</v>
      </c>
      <c r="AK3626" s="16" t="s">
        <v>354</v>
      </c>
    </row>
    <row r="3627" spans="2:39">
      <c r="B3627" s="16" t="n">
        <f>10000000+INDEX(编号表!$B:$B,MATCH(F3627,编号表!$A:$A,0))*100000+INDEX(编号表!$F:$F,MATCH(D3627,编号表!$E:$E,0))*1000+INDEX(编号表!$D:$D,MATCH(E3627,编号表!$C:$C,0))*10000+G3627</f>
        <v>11974012</v>
      </c>
      <c r="C3627" s="16" t="inlineStr">
        <is>
          <t>合体复元丹</t>
        </is>
      </c>
      <c r="D3627" s="16" t="s">
        <v>108</v>
      </c>
      <c r="E3627" s="16" t="s">
        <v>354</v>
      </c>
      <c r="F3627" s="16" t="s">
        <v>1777</v>
      </c>
      <c r="G3627" s="16">
        <v>12</v>
      </c>
      <c r="I3627" s="16">
        <v>60</v>
      </c>
      <c r="J3627" t="str">
        <f t="shared" si="58"/>
        <v>大类_仙品合体丹药</v>
      </c>
      <c r="K3627" s="16" t="s">
        <v>337</v>
      </c>
      <c r="L3627" s="16">
        <v>1</v>
      </c>
      <c r="M3627" s="16" t="s">
        <v>1777</v>
      </c>
      <c r="O3627" s="16">
        <v>0</v>
      </c>
      <c r="P3627" s="16" t="b">
        <v>1</v>
      </c>
      <c r="R3627" s="16" t="b">
        <v>0</v>
      </c>
      <c r="S3627" s="16">
        <v>1</v>
      </c>
      <c r="T3627" s="16" t="s">
        <v>91</v>
      </c>
      <c r="U3627" s="16">
        <v>999</v>
      </c>
      <c r="V3627" s="16" t="s">
        <v>1778</v>
      </c>
      <c r="W3627" s="16">
        <v>31974012</v>
      </c>
      <c r="Y3627" s="16" t="inlineStr">
        <is>
          <t>合体境仙品丹药。立即缩短本级基础突破虚弱时长的48.6%。</t>
        </is>
      </c>
      <c r="Z3627" s="16" t="inlineStr">
        <is>
          <t>|cff00FF00“破境失利，气息未复；药助收摄，俟其重振。平剂自有其宜，须量药力与丹毒而用。”——《复元息弱录》|r</t>
        </is>
      </c>
      <c r="AA3627" t="str" s="16">
        <v>炼丹可得。</v>
      </c>
      <c r="AB3627">
        <v>11921012</v>
      </c>
      <c r="AC3627" s="16" t="s">
        <v>1781</v>
      </c>
      <c r="AD3627" s="16">
        <v>40004</v>
      </c>
      <c r="AF3627">
        <v>70004</v>
      </c>
      <c r="AH3627">
        <v>3750000</v>
      </c>
      <c r="AI3627" s="16" t="s">
        <v>1777</v>
      </c>
      <c r="AJ3627" s="16" t="s">
        <v>1777</v>
      </c>
      <c r="AK3627" s="16" t="s">
        <v>354</v>
      </c>
    </row>
    <row r="3628" spans="2:39">
      <c r="B3628" s="16" t="n">
        <f>10000000+INDEX(编号表!$B:$B,MATCH(F3628,编号表!$A:$A,0))*100000+INDEX(编号表!$F:$F,MATCH(D3628,编号表!$E:$E,0))*1000+INDEX(编号表!$D:$D,MATCH(E3628,编号表!$C:$C,0))*10000+G3628</f>
        <v>11972013</v>
      </c>
      <c r="C3628" s="16" t="inlineStr">
        <is>
          <t>合体温阳复元丹</t>
        </is>
      </c>
      <c r="D3628" s="16" t="s">
        <v>102</v>
      </c>
      <c r="E3628" s="16" t="s">
        <v>354</v>
      </c>
      <c r="F3628" s="16" t="s">
        <v>1777</v>
      </c>
      <c r="G3628" s="16">
        <v>13</v>
      </c>
      <c r="I3628" s="16">
        <v>60</v>
      </c>
      <c r="J3628" t="str">
        <f t="shared" si="58"/>
        <v>大类_灵品合体丹药</v>
      </c>
      <c r="K3628" s="16" t="s">
        <v>337</v>
      </c>
      <c r="L3628" s="16">
        <v>1</v>
      </c>
      <c r="M3628" s="16" t="s">
        <v>1777</v>
      </c>
      <c r="O3628" s="16">
        <v>0</v>
      </c>
      <c r="P3628" s="16" t="b">
        <v>1</v>
      </c>
      <c r="R3628" s="16" t="b">
        <v>0</v>
      </c>
      <c r="S3628" s="16">
        <v>1</v>
      </c>
      <c r="T3628" s="16" t="s">
        <v>91</v>
      </c>
      <c r="U3628" s="16">
        <v>999</v>
      </c>
      <c r="V3628" s="16" t="s">
        <v>1778</v>
      </c>
      <c r="W3628" s="16">
        <v>31972013</v>
      </c>
      <c r="Y3628" s="16" t="inlineStr">
        <is>
          <t>合体境灵品丹药。立即缩短本级基础突破虚弱时长的20%。</t>
        </is>
      </c>
      <c r="Z3628" s="16" t="inlineStr">
        <is>
          <t>|cff00FF00“破境失利，气息未复；药助收摄，俟其重振。温剂自有其宜，须量药力与丹毒而用。”——《复元息弱录》|r</t>
        </is>
      </c>
      <c r="AA3628" t="str" s="16">
        <v>炼丹可得。</v>
      </c>
      <c r="AB3628">
        <v>11921013</v>
      </c>
      <c r="AC3628" s="16" t="s">
        <v>1781</v>
      </c>
      <c r="AD3628" s="16">
        <v>40002</v>
      </c>
      <c r="AF3628">
        <v>70002</v>
      </c>
      <c r="AH3628">
        <v>187500</v>
      </c>
      <c r="AI3628" s="16" t="s">
        <v>1777</v>
      </c>
      <c r="AJ3628" s="16" t="s">
        <v>1777</v>
      </c>
      <c r="AK3628" s="16" t="s">
        <v>354</v>
      </c>
    </row>
    <row r="3629" spans="2:39">
      <c r="B3629" s="16" t="n">
        <f>10000000+INDEX(编号表!$B:$B,MATCH(F3629,编号表!$A:$A,0))*100000+INDEX(编号表!$F:$F,MATCH(D3629,编号表!$E:$E,0))*1000+INDEX(编号表!$D:$D,MATCH(E3629,编号表!$C:$C,0))*10000+G3629</f>
        <v>11973013</v>
      </c>
      <c r="C3629" s="16" t="inlineStr">
        <is>
          <t>合体温阳复元丹</t>
        </is>
      </c>
      <c r="D3629" s="16" t="s">
        <v>105</v>
      </c>
      <c r="E3629" s="16" t="s">
        <v>354</v>
      </c>
      <c r="F3629" s="16" t="s">
        <v>1777</v>
      </c>
      <c r="G3629" s="16">
        <v>13</v>
      </c>
      <c r="I3629" s="16">
        <v>60</v>
      </c>
      <c r="J3629" t="str">
        <f t="shared" si="58"/>
        <v>大类_玄品合体丹药</v>
      </c>
      <c r="K3629" s="16" t="s">
        <v>337</v>
      </c>
      <c r="L3629" s="16">
        <v>1</v>
      </c>
      <c r="M3629" s="16" t="s">
        <v>1777</v>
      </c>
      <c r="O3629" s="16">
        <v>0</v>
      </c>
      <c r="P3629" s="16" t="b">
        <v>1</v>
      </c>
      <c r="R3629" s="16" t="b">
        <v>0</v>
      </c>
      <c r="S3629" s="16">
        <v>1</v>
      </c>
      <c r="T3629" s="16" t="s">
        <v>91</v>
      </c>
      <c r="U3629" s="16">
        <v>999</v>
      </c>
      <c r="V3629" s="16" t="s">
        <v>1778</v>
      </c>
      <c r="W3629" s="16">
        <v>31973013</v>
      </c>
      <c r="Y3629" s="16" t="inlineStr">
        <is>
          <t>合体境玄品丹药。立即缩短本级基础突破虚弱时长的36%。</t>
        </is>
      </c>
      <c r="Z3629" s="16" t="inlineStr">
        <is>
          <t>|cff00FF00“破境失利，气息未复；药助收摄，俟其重振。温剂自有其宜，须量药力与丹毒而用。”——《复元息弱录》|r</t>
        </is>
      </c>
      <c r="AA3629" t="str" s="16">
        <v>炼丹可得。</v>
      </c>
      <c r="AB3629">
        <v>11921013</v>
      </c>
      <c r="AC3629" s="16" t="s">
        <v>1781</v>
      </c>
      <c r="AD3629" s="16">
        <v>40003</v>
      </c>
      <c r="AF3629">
        <v>70003</v>
      </c>
      <c r="AH3629">
        <v>750000</v>
      </c>
      <c r="AI3629" s="16" t="s">
        <v>1777</v>
      </c>
      <c r="AJ3629" s="16" t="s">
        <v>1777</v>
      </c>
      <c r="AK3629" s="16" t="s">
        <v>354</v>
      </c>
    </row>
    <row r="3630" spans="2:37">
      <c r="B3630" s="16" t="n">
        <f>10000000+INDEX(编号表!$B:$B,MATCH(F3630,编号表!$A:$A,0))*100000+INDEX(编号表!$F:$F,MATCH(D3630,编号表!$E:$E,0))*1000+INDEX(编号表!$D:$D,MATCH(E3630,编号表!$C:$C,0))*10000+G3630</f>
        <v>11974013</v>
      </c>
      <c r="C3630" s="16" t="inlineStr">
        <is>
          <t>合体温阳复元丹</t>
        </is>
      </c>
      <c r="D3630" s="16" t="s">
        <v>108</v>
      </c>
      <c r="E3630" s="16" t="s">
        <v>354</v>
      </c>
      <c r="F3630" s="16" t="s">
        <v>1777</v>
      </c>
      <c r="G3630" s="16">
        <v>13</v>
      </c>
      <c r="I3630" s="16">
        <v>60</v>
      </c>
      <c r="J3630" t="str">
        <f t="shared" si="58"/>
        <v>大类_仙品合体丹药</v>
      </c>
      <c r="K3630" s="16" t="s">
        <v>337</v>
      </c>
      <c r="L3630" s="16">
        <v>1</v>
      </c>
      <c r="M3630" s="16" t="s">
        <v>1777</v>
      </c>
      <c r="O3630" s="16">
        <v>0</v>
      </c>
      <c r="P3630" s="16" t="b">
        <v>1</v>
      </c>
      <c r="R3630" s="16" t="b">
        <v>0</v>
      </c>
      <c r="S3630" s="16">
        <v>1</v>
      </c>
      <c r="T3630" s="16" t="s">
        <v>91</v>
      </c>
      <c r="U3630" s="16">
        <v>999</v>
      </c>
      <c r="V3630" s="16" t="s">
        <v>1778</v>
      </c>
      <c r="W3630" s="16">
        <v>31974013</v>
      </c>
      <c r="Y3630" s="16" t="inlineStr">
        <is>
          <t>合体境仙品丹药。立即缩短本级基础突破虚弱时长的64.8%。</t>
        </is>
      </c>
      <c r="Z3630" s="16" t="inlineStr">
        <is>
          <t>|cff00FF00“破境失利，气息未复；药助收摄，俟其重振。温剂自有其宜，须量药力与丹毒而用。”——《复元息弱录》|r</t>
        </is>
      </c>
      <c r="AA3630" t="str" s="16">
        <v>炼丹可得。</v>
      </c>
      <c r="AB3630">
        <v>11921013</v>
      </c>
      <c r="AC3630" s="16" t="s">
        <v>1781</v>
      </c>
      <c r="AD3630" s="16">
        <v>40004</v>
      </c>
      <c r="AF3630">
        <v>70004</v>
      </c>
      <c r="AH3630">
        <v>3750000</v>
      </c>
      <c r="AI3630" s="16" t="s">
        <v>1777</v>
      </c>
      <c r="AJ3630" s="16" t="s">
        <v>1777</v>
      </c>
      <c r="AK3630" s="16" t="s">
        <v>354</v>
      </c>
    </row>
    <row r="3631" spans="2:37">
      <c r="B3631" s="16" t="n">
        <f>10000000+INDEX(编号表!$B:$B,MATCH(F3631,编号表!$A:$A,0))*100000+INDEX(编号表!$F:$F,MATCH(D3631,编号表!$E:$E,0))*1000+INDEX(编号表!$D:$D,MATCH(E3631,编号表!$C:$C,0))*10000+G3631</f>
        <v>11972014</v>
      </c>
      <c r="C3631" s="16" t="inlineStr">
        <is>
          <t>合体烈阳复元丹</t>
        </is>
      </c>
      <c r="D3631" s="16" t="s">
        <v>102</v>
      </c>
      <c r="E3631" s="16" t="s">
        <v>354</v>
      </c>
      <c r="F3631" s="16" t="s">
        <v>1777</v>
      </c>
      <c r="G3631" s="16">
        <v>14</v>
      </c>
      <c r="I3631" s="16">
        <v>60</v>
      </c>
      <c r="J3631" t="str">
        <f t="shared" si="58"/>
        <v>大类_灵品合体丹药</v>
      </c>
      <c r="K3631" s="16" t="s">
        <v>337</v>
      </c>
      <c r="L3631" s="16">
        <v>1</v>
      </c>
      <c r="M3631" s="16" t="s">
        <v>1777</v>
      </c>
      <c r="O3631" s="16">
        <v>0</v>
      </c>
      <c r="P3631" s="16" t="b">
        <v>1</v>
      </c>
      <c r="R3631" s="16" t="b">
        <v>0</v>
      </c>
      <c r="S3631" s="16">
        <v>1</v>
      </c>
      <c r="T3631" s="16" t="s">
        <v>91</v>
      </c>
      <c r="U3631" s="16">
        <v>999</v>
      </c>
      <c r="V3631" s="16" t="s">
        <v>1778</v>
      </c>
      <c r="W3631" s="16">
        <v>31972014</v>
      </c>
      <c r="Y3631" s="16" t="inlineStr">
        <is>
          <t>合体境灵品丹药。立即缩短本级基础突破虚弱时长的30%。</t>
        </is>
      </c>
      <c r="Z3631" s="16" t="inlineStr">
        <is>
          <t>|cff00FF00“破境失利，气息未复；药助收摄，俟其重振。热剂自有其宜，须量药力与丹毒而用。”——《复元息弱录》|r</t>
        </is>
      </c>
      <c r="AA3631" t="str" s="16">
        <v>炼丹可得。</v>
      </c>
      <c r="AB3631">
        <v>11921014</v>
      </c>
      <c r="AC3631" s="16" t="s">
        <v>1781</v>
      </c>
      <c r="AD3631" s="16">
        <v>40002</v>
      </c>
      <c r="AF3631">
        <v>70002</v>
      </c>
      <c r="AH3631">
        <v>187500</v>
      </c>
      <c r="AI3631" s="16" t="s">
        <v>1777</v>
      </c>
      <c r="AJ3631" s="16" t="s">
        <v>1777</v>
      </c>
      <c r="AK3631" s="16" t="s">
        <v>354</v>
      </c>
    </row>
    <row r="3632" spans="2:37">
      <c r="B3632" s="16" t="n">
        <f>10000000+INDEX(编号表!$B:$B,MATCH(F3632,编号表!$A:$A,0))*100000+INDEX(编号表!$F:$F,MATCH(D3632,编号表!$E:$E,0))*1000+INDEX(编号表!$D:$D,MATCH(E3632,编号表!$C:$C,0))*10000+G3632</f>
        <v>11973014</v>
      </c>
      <c r="C3632" s="16" t="inlineStr">
        <is>
          <t>合体烈阳复元丹</t>
        </is>
      </c>
      <c r="D3632" s="16" t="s">
        <v>105</v>
      </c>
      <c r="E3632" s="16" t="s">
        <v>354</v>
      </c>
      <c r="F3632" s="16" t="s">
        <v>1777</v>
      </c>
      <c r="G3632" s="16">
        <v>14</v>
      </c>
      <c r="I3632" s="16">
        <v>60</v>
      </c>
      <c r="J3632" t="str">
        <f t="shared" si="58"/>
        <v>大类_玄品合体丹药</v>
      </c>
      <c r="K3632" s="16" t="s">
        <v>337</v>
      </c>
      <c r="L3632" s="16">
        <v>1</v>
      </c>
      <c r="M3632" s="16" t="s">
        <v>1777</v>
      </c>
      <c r="O3632" s="16">
        <v>0</v>
      </c>
      <c r="P3632" s="16" t="b">
        <v>1</v>
      </c>
      <c r="R3632" s="16" t="b">
        <v>0</v>
      </c>
      <c r="S3632" s="16">
        <v>1</v>
      </c>
      <c r="T3632" s="16" t="s">
        <v>91</v>
      </c>
      <c r="U3632" s="16">
        <v>999</v>
      </c>
      <c r="V3632" s="16" t="s">
        <v>1778</v>
      </c>
      <c r="W3632" s="16">
        <v>31973014</v>
      </c>
      <c r="Y3632" s="16" t="inlineStr">
        <is>
          <t>合体境玄品丹药。立即缩短本级基础突破虚弱时长的54%。</t>
        </is>
      </c>
      <c r="Z3632" s="16" t="inlineStr">
        <is>
          <t>|cff00FF00“破境失利，气息未复；药助收摄，俟其重振。热剂自有其宜，须量药力与丹毒而用。”——《复元息弱录》|r</t>
        </is>
      </c>
      <c r="AA3632" t="str" s="16">
        <v>炼丹可得。</v>
      </c>
      <c r="AB3632">
        <v>11921014</v>
      </c>
      <c r="AC3632" s="16" t="s">
        <v>1781</v>
      </c>
      <c r="AD3632" s="16">
        <v>40003</v>
      </c>
      <c r="AF3632">
        <v>70003</v>
      </c>
      <c r="AH3632">
        <v>750000</v>
      </c>
      <c r="AI3632" s="16" t="s">
        <v>1777</v>
      </c>
      <c r="AJ3632" s="16" t="s">
        <v>1777</v>
      </c>
      <c r="AK3632" s="16" t="s">
        <v>354</v>
      </c>
    </row>
    <row r="3633" spans="2:37">
      <c r="B3633" s="16" t="n">
        <f>10000000+INDEX(编号表!$B:$B,MATCH(F3633,编号表!$A:$A,0))*100000+INDEX(编号表!$F:$F,MATCH(D3633,编号表!$E:$E,0))*1000+INDEX(编号表!$D:$D,MATCH(E3633,编号表!$C:$C,0))*10000+G3633</f>
        <v>11974014</v>
      </c>
      <c r="C3633" s="16" t="inlineStr">
        <is>
          <t>合体烈阳复元丹</t>
        </is>
      </c>
      <c r="D3633" s="16" t="s">
        <v>108</v>
      </c>
      <c r="E3633" s="16" t="s">
        <v>354</v>
      </c>
      <c r="F3633" s="16" t="s">
        <v>1777</v>
      </c>
      <c r="G3633" s="16">
        <v>14</v>
      </c>
      <c r="I3633" s="16">
        <v>60</v>
      </c>
      <c r="J3633" t="str">
        <f t="shared" si="58"/>
        <v>大类_仙品合体丹药</v>
      </c>
      <c r="K3633" s="16" t="s">
        <v>337</v>
      </c>
      <c r="L3633" s="16">
        <v>1</v>
      </c>
      <c r="M3633" s="16" t="s">
        <v>1777</v>
      </c>
      <c r="O3633" s="16">
        <v>0</v>
      </c>
      <c r="P3633" s="16" t="b">
        <v>1</v>
      </c>
      <c r="R3633" s="16" t="b">
        <v>0</v>
      </c>
      <c r="S3633" s="16">
        <v>1</v>
      </c>
      <c r="T3633" s="16" t="s">
        <v>91</v>
      </c>
      <c r="U3633" s="16">
        <v>999</v>
      </c>
      <c r="V3633" s="16" t="s">
        <v>1778</v>
      </c>
      <c r="W3633" s="16">
        <v>31974014</v>
      </c>
      <c r="Y3633" s="16" t="inlineStr">
        <is>
          <t>合体境仙品丹药。立即缩短本级基础突破虚弱时长的90%。</t>
        </is>
      </c>
      <c r="Z3633" s="16" t="inlineStr">
        <is>
          <t>|cff00FF00“破境失利，气息未复；药助收摄，俟其重振。热剂自有其宜，须量药力与丹毒而用。”——《复元息弱录》|r</t>
        </is>
      </c>
      <c r="AA3633" t="str" s="16">
        <v>炼丹可得。</v>
      </c>
      <c r="AB3633">
        <v>11921014</v>
      </c>
      <c r="AC3633" s="16" t="s">
        <v>1781</v>
      </c>
      <c r="AD3633" s="16">
        <v>40004</v>
      </c>
      <c r="AF3633">
        <v>70004</v>
      </c>
      <c r="AH3633">
        <v>3750000</v>
      </c>
      <c r="AI3633" s="16" t="s">
        <v>1777</v>
      </c>
      <c r="AJ3633" s="16" t="s">
        <v>1777</v>
      </c>
      <c r="AK3633" s="16" t="s">
        <v>354</v>
      </c>
    </row>
    <row r="3634" spans="2:37">
      <c r="B3634" s="16" t="n">
        <f>10000000+INDEX(编号表!$B:$B,MATCH(F3634,编号表!$A:$A,0))*100000+INDEX(编号表!$F:$F,MATCH(D3634,编号表!$E:$E,0))*1000+INDEX(编号表!$D:$D,MATCH(E3634,编号表!$C:$C,0))*10000+G3634</f>
        <v>11972015</v>
      </c>
      <c r="C3634" s="16" t="s">
        <v>4465</v>
      </c>
      <c r="D3634" s="16" t="s">
        <v>102</v>
      </c>
      <c r="E3634" s="16" t="s">
        <v>354</v>
      </c>
      <c r="F3634" s="16" t="s">
        <v>1777</v>
      </c>
      <c r="G3634" s="16">
        <v>15</v>
      </c>
      <c r="I3634" s="16">
        <v>60</v>
      </c>
      <c r="J3634" t="str">
        <f t="shared" si="58"/>
        <v>大类_灵品合体丹药</v>
      </c>
      <c r="K3634" s="16" t="s">
        <v>337</v>
      </c>
      <c r="L3634" s="16">
        <v>1</v>
      </c>
      <c r="M3634" s="16" t="s">
        <v>1777</v>
      </c>
      <c r="O3634" s="16">
        <v>0</v>
      </c>
      <c r="P3634" s="16" t="b">
        <v>1</v>
      </c>
      <c r="R3634" s="16" t="b">
        <v>0</v>
      </c>
      <c r="S3634" s="16">
        <v>1</v>
      </c>
      <c r="T3634" s="16" t="s">
        <v>91</v>
      </c>
      <c r="U3634" s="16">
        <v>999</v>
      </c>
      <c r="V3634" s="16" t="s">
        <v>1778</v>
      </c>
      <c r="W3634" s="16">
        <v>31972015</v>
      </c>
      <c r="Y3634" s="16" t="inlineStr">
        <is>
          <t>合体境灵品丹药。转化值增幅+2%，持续7200现实秒。</t>
        </is>
      </c>
      <c r="Z3634" s="16" t="inlineStr">
        <is>
          <t>|cff00FF00“所吸之气贵在善化，涓滴灵机亦可归于修途。寒剂自有其宜，须量药力与丹毒而用。”——《灵气化元录》|r</t>
        </is>
      </c>
      <c r="AA3634" t="str" s="16">
        <v>炼丹可得。</v>
      </c>
      <c r="AB3634">
        <v>11921015</v>
      </c>
      <c r="AC3634" s="16" t="s">
        <v>1781</v>
      </c>
      <c r="AD3634" s="16">
        <v>40002</v>
      </c>
      <c r="AF3634">
        <v>70002</v>
      </c>
      <c r="AH3634">
        <v>187500</v>
      </c>
      <c r="AI3634" s="16" t="s">
        <v>1777</v>
      </c>
      <c r="AJ3634" s="16" t="s">
        <v>1777</v>
      </c>
      <c r="AK3634" s="16" t="s">
        <v>354</v>
      </c>
    </row>
    <row r="3635" spans="2:37">
      <c r="B3635" s="16" t="n">
        <f>10000000+INDEX(编号表!$B:$B,MATCH(F3635,编号表!$A:$A,0))*100000+INDEX(编号表!$F:$F,MATCH(D3635,编号表!$E:$E,0))*1000+INDEX(编号表!$D:$D,MATCH(E3635,编号表!$C:$C,0))*10000+G3635</f>
        <v>11973015</v>
      </c>
      <c r="C3635" s="16" t="s">
        <v>4465</v>
      </c>
      <c r="D3635" s="16" t="s">
        <v>105</v>
      </c>
      <c r="E3635" s="16" t="s">
        <v>354</v>
      </c>
      <c r="F3635" s="16" t="s">
        <v>1777</v>
      </c>
      <c r="G3635" s="16">
        <v>15</v>
      </c>
      <c r="I3635" s="16">
        <v>60</v>
      </c>
      <c r="J3635" t="str">
        <f t="shared" ref="J3635:J3698" si="59">"大类_"&amp;D3635&amp;E3635&amp;F3635</f>
        <v>大类_玄品合体丹药</v>
      </c>
      <c r="K3635" s="16" t="s">
        <v>337</v>
      </c>
      <c r="L3635" s="16">
        <v>1</v>
      </c>
      <c r="M3635" s="16" t="s">
        <v>1777</v>
      </c>
      <c r="O3635" s="16">
        <v>0</v>
      </c>
      <c r="P3635" s="16" t="b">
        <v>1</v>
      </c>
      <c r="R3635" s="16" t="b">
        <v>0</v>
      </c>
      <c r="S3635" s="16">
        <v>1</v>
      </c>
      <c r="T3635" s="16" t="s">
        <v>91</v>
      </c>
      <c r="U3635" s="16">
        <v>999</v>
      </c>
      <c r="V3635" s="16" t="s">
        <v>1778</v>
      </c>
      <c r="W3635" s="16">
        <v>31973015</v>
      </c>
      <c r="Y3635" s="16" t="inlineStr">
        <is>
          <t>合体境玄品丹药。转化值增幅+2%，持续12960现实秒。</t>
        </is>
      </c>
      <c r="Z3635" s="16" t="inlineStr">
        <is>
          <t>|cff00FF00“所吸之气贵在善化，涓滴灵机亦可归于修途。寒剂自有其宜，须量药力与丹毒而用。”——《灵气化元录》|r</t>
        </is>
      </c>
      <c r="AA3635" t="str" s="16">
        <v>炼丹可得。</v>
      </c>
      <c r="AB3635">
        <v>11921015</v>
      </c>
      <c r="AC3635" s="16" t="s">
        <v>1781</v>
      </c>
      <c r="AD3635" s="16">
        <v>40003</v>
      </c>
      <c r="AF3635">
        <v>70003</v>
      </c>
      <c r="AH3635">
        <v>750000</v>
      </c>
      <c r="AI3635" s="16" t="s">
        <v>1777</v>
      </c>
      <c r="AJ3635" s="16" t="s">
        <v>1777</v>
      </c>
      <c r="AK3635" s="16" t="s">
        <v>354</v>
      </c>
    </row>
    <row r="3636" spans="2:37">
      <c r="B3636" s="16" t="n">
        <f>10000000+INDEX(编号表!$B:$B,MATCH(F3636,编号表!$A:$A,0))*100000+INDEX(编号表!$F:$F,MATCH(D3636,编号表!$E:$E,0))*1000+INDEX(编号表!$D:$D,MATCH(E3636,编号表!$C:$C,0))*10000+G3636</f>
        <v>11974015</v>
      </c>
      <c r="C3636" s="16" t="s">
        <v>4465</v>
      </c>
      <c r="D3636" s="16" t="s">
        <v>108</v>
      </c>
      <c r="E3636" s="16" t="s">
        <v>354</v>
      </c>
      <c r="F3636" s="16" t="s">
        <v>1777</v>
      </c>
      <c r="G3636" s="16">
        <v>15</v>
      </c>
      <c r="I3636" s="16">
        <v>60</v>
      </c>
      <c r="J3636" t="str">
        <f t="shared" si="59"/>
        <v>大类_仙品合体丹药</v>
      </c>
      <c r="K3636" s="16" t="s">
        <v>337</v>
      </c>
      <c r="L3636" s="16">
        <v>1</v>
      </c>
      <c r="M3636" s="16" t="s">
        <v>1777</v>
      </c>
      <c r="O3636" s="16">
        <v>0</v>
      </c>
      <c r="P3636" s="16" t="b">
        <v>1</v>
      </c>
      <c r="R3636" s="16" t="b">
        <v>0</v>
      </c>
      <c r="S3636" s="16">
        <v>1</v>
      </c>
      <c r="T3636" s="16" t="s">
        <v>91</v>
      </c>
      <c r="U3636" s="16">
        <v>999</v>
      </c>
      <c r="V3636" s="16" t="s">
        <v>1778</v>
      </c>
      <c r="W3636" s="16">
        <v>31974015</v>
      </c>
      <c r="Y3636" s="16" t="inlineStr">
        <is>
          <t>合体境仙品丹药。转化值增幅+2%，持续23328现实秒。</t>
        </is>
      </c>
      <c r="Z3636" s="16" t="inlineStr">
        <is>
          <t>|cff00FF00“所吸之气贵在善化，涓滴灵机亦可归于修途。寒剂自有其宜，须量药力与丹毒而用。”——《灵气化元录》|r</t>
        </is>
      </c>
      <c r="AA3636" t="str" s="16">
        <v>炼丹可得。</v>
      </c>
      <c r="AB3636">
        <v>11921015</v>
      </c>
      <c r="AC3636" s="16" t="s">
        <v>1781</v>
      </c>
      <c r="AD3636" s="16">
        <v>40004</v>
      </c>
      <c r="AF3636">
        <v>70004</v>
      </c>
      <c r="AH3636">
        <v>3750000</v>
      </c>
      <c r="AI3636" s="16" t="s">
        <v>1777</v>
      </c>
      <c r="AJ3636" s="16" t="s">
        <v>1777</v>
      </c>
      <c r="AK3636" s="16" t="s">
        <v>354</v>
      </c>
    </row>
    <row r="3637" spans="2:37">
      <c r="B3637" s="16" t="n">
        <f>10000000+INDEX(编号表!$B:$B,MATCH(F3637,编号表!$A:$A,0))*100000+INDEX(编号表!$F:$F,MATCH(D3637,编号表!$E:$E,0))*1000+INDEX(编号表!$D:$D,MATCH(E3637,编号表!$C:$C,0))*10000+G3637</f>
        <v>11972016</v>
      </c>
      <c r="C3637" s="16" t="s">
        <v>4469</v>
      </c>
      <c r="D3637" s="16" t="s">
        <v>102</v>
      </c>
      <c r="E3637" s="16" t="s">
        <v>354</v>
      </c>
      <c r="F3637" s="16" t="s">
        <v>1777</v>
      </c>
      <c r="G3637" s="16">
        <v>16</v>
      </c>
      <c r="I3637" s="16">
        <v>60</v>
      </c>
      <c r="J3637" t="str">
        <f t="shared" si="59"/>
        <v>大类_灵品合体丹药</v>
      </c>
      <c r="K3637" s="16" t="s">
        <v>337</v>
      </c>
      <c r="L3637" s="16">
        <v>1</v>
      </c>
      <c r="M3637" s="16" t="s">
        <v>1777</v>
      </c>
      <c r="O3637" s="16">
        <v>0</v>
      </c>
      <c r="P3637" s="16" t="b">
        <v>1</v>
      </c>
      <c r="R3637" s="16" t="b">
        <v>0</v>
      </c>
      <c r="S3637" s="16">
        <v>1</v>
      </c>
      <c r="T3637" s="16" t="s">
        <v>91</v>
      </c>
      <c r="U3637" s="16">
        <v>999</v>
      </c>
      <c r="V3637" s="16" t="s">
        <v>1778</v>
      </c>
      <c r="W3637" s="16">
        <v>31972016</v>
      </c>
      <c r="Y3637" s="16" t="inlineStr">
        <is>
          <t>合体境灵品丹药。转化值增幅+3%，持续3600现实秒。</t>
        </is>
      </c>
      <c r="Z3637" s="16" t="inlineStr">
        <is>
          <t>|cff00FF00“所吸之气贵在善化，涓滴灵机亦可归于修途。凉剂自有其宜，须量药力与丹毒而用。”——《灵气化元录》|r</t>
        </is>
      </c>
      <c r="AA3637" t="str" s="16">
        <v>炼丹可得。</v>
      </c>
      <c r="AB3637">
        <v>11921016</v>
      </c>
      <c r="AC3637" s="16" t="s">
        <v>1781</v>
      </c>
      <c r="AD3637" s="16">
        <v>40002</v>
      </c>
      <c r="AF3637">
        <v>70002</v>
      </c>
      <c r="AH3637">
        <v>187500</v>
      </c>
      <c r="AI3637" s="16" t="s">
        <v>1777</v>
      </c>
      <c r="AJ3637" s="16" t="s">
        <v>1777</v>
      </c>
      <c r="AK3637" s="16" t="s">
        <v>354</v>
      </c>
    </row>
    <row r="3638" spans="2:37">
      <c r="B3638" s="16" t="n">
        <f>10000000+INDEX(编号表!$B:$B,MATCH(F3638,编号表!$A:$A,0))*100000+INDEX(编号表!$F:$F,MATCH(D3638,编号表!$E:$E,0))*1000+INDEX(编号表!$D:$D,MATCH(E3638,编号表!$C:$C,0))*10000+G3638</f>
        <v>11973016</v>
      </c>
      <c r="C3638" s="16" t="s">
        <v>4469</v>
      </c>
      <c r="D3638" s="16" t="s">
        <v>105</v>
      </c>
      <c r="E3638" s="16" t="s">
        <v>354</v>
      </c>
      <c r="F3638" s="16" t="s">
        <v>1777</v>
      </c>
      <c r="G3638" s="16">
        <v>16</v>
      </c>
      <c r="I3638" s="16">
        <v>60</v>
      </c>
      <c r="J3638" t="str">
        <f t="shared" si="59"/>
        <v>大类_玄品合体丹药</v>
      </c>
      <c r="K3638" s="16" t="s">
        <v>337</v>
      </c>
      <c r="L3638" s="16">
        <v>1</v>
      </c>
      <c r="M3638" s="16" t="s">
        <v>1777</v>
      </c>
      <c r="O3638" s="16">
        <v>0</v>
      </c>
      <c r="P3638" s="16" t="b">
        <v>1</v>
      </c>
      <c r="R3638" s="16" t="b">
        <v>0</v>
      </c>
      <c r="S3638" s="16">
        <v>1</v>
      </c>
      <c r="T3638" s="16" t="s">
        <v>91</v>
      </c>
      <c r="U3638" s="16">
        <v>999</v>
      </c>
      <c r="V3638" s="16" t="s">
        <v>1778</v>
      </c>
      <c r="W3638" s="16">
        <v>31973016</v>
      </c>
      <c r="Y3638" s="16" t="inlineStr">
        <is>
          <t>合体境玄品丹药。转化值增幅+3%，持续6480现实秒。</t>
        </is>
      </c>
      <c r="Z3638" s="16" t="inlineStr">
        <is>
          <t>|cff00FF00“所吸之气贵在善化，涓滴灵机亦可归于修途。凉剂自有其宜，须量药力与丹毒而用。”——《灵气化元录》|r</t>
        </is>
      </c>
      <c r="AA3638" t="str" s="16">
        <v>炼丹可得。</v>
      </c>
      <c r="AB3638">
        <v>11921016</v>
      </c>
      <c r="AC3638" s="16" t="s">
        <v>1781</v>
      </c>
      <c r="AD3638" s="16">
        <v>40003</v>
      </c>
      <c r="AF3638">
        <v>70003</v>
      </c>
      <c r="AH3638">
        <v>750000</v>
      </c>
      <c r="AI3638" s="16" t="s">
        <v>1777</v>
      </c>
      <c r="AJ3638" s="16" t="s">
        <v>1777</v>
      </c>
      <c r="AK3638" s="16" t="s">
        <v>354</v>
      </c>
    </row>
    <row r="3639" spans="2:37">
      <c r="B3639" s="16" t="n">
        <f>10000000+INDEX(编号表!$B:$B,MATCH(F3639,编号表!$A:$A,0))*100000+INDEX(编号表!$F:$F,MATCH(D3639,编号表!$E:$E,0))*1000+INDEX(编号表!$D:$D,MATCH(E3639,编号表!$C:$C,0))*10000+G3639</f>
        <v>11974016</v>
      </c>
      <c r="C3639" s="16" t="s">
        <v>4469</v>
      </c>
      <c r="D3639" s="16" t="s">
        <v>108</v>
      </c>
      <c r="E3639" s="16" t="s">
        <v>354</v>
      </c>
      <c r="F3639" s="16" t="s">
        <v>1777</v>
      </c>
      <c r="G3639" s="16">
        <v>16</v>
      </c>
      <c r="I3639" s="16">
        <v>60</v>
      </c>
      <c r="J3639" t="str">
        <f t="shared" si="59"/>
        <v>大类_仙品合体丹药</v>
      </c>
      <c r="K3639" s="16" t="s">
        <v>337</v>
      </c>
      <c r="L3639" s="16">
        <v>1</v>
      </c>
      <c r="M3639" s="16" t="s">
        <v>1777</v>
      </c>
      <c r="O3639" s="16">
        <v>0</v>
      </c>
      <c r="P3639" s="16" t="b">
        <v>1</v>
      </c>
      <c r="R3639" s="16" t="b">
        <v>0</v>
      </c>
      <c r="S3639" s="16">
        <v>1</v>
      </c>
      <c r="T3639" s="16" t="s">
        <v>91</v>
      </c>
      <c r="U3639" s="16">
        <v>999</v>
      </c>
      <c r="V3639" s="16" t="s">
        <v>1778</v>
      </c>
      <c r="W3639" s="16">
        <v>31974016</v>
      </c>
      <c r="Y3639" s="16" t="inlineStr">
        <is>
          <t>合体境仙品丹药。转化值增幅+3%，持续11664现实秒。</t>
        </is>
      </c>
      <c r="Z3639" s="16" t="inlineStr">
        <is>
          <t>|cff00FF00“所吸之气贵在善化，涓滴灵机亦可归于修途。凉剂自有其宜，须量药力与丹毒而用。”——《灵气化元录》|r</t>
        </is>
      </c>
      <c r="AA3639" t="str" s="16">
        <v>炼丹可得。</v>
      </c>
      <c r="AB3639">
        <v>11921016</v>
      </c>
      <c r="AC3639" s="16" t="s">
        <v>1781</v>
      </c>
      <c r="AD3639" s="16">
        <v>40004</v>
      </c>
      <c r="AF3639">
        <v>70004</v>
      </c>
      <c r="AH3639">
        <v>3750000</v>
      </c>
      <c r="AI3639" s="16" t="s">
        <v>1777</v>
      </c>
      <c r="AJ3639" s="16" t="s">
        <v>1777</v>
      </c>
      <c r="AK3639" s="16" t="s">
        <v>354</v>
      </c>
    </row>
    <row r="3640" spans="2:37">
      <c r="B3640" s="16" t="n">
        <f>10000000+INDEX(编号表!$B:$B,MATCH(F3640,编号表!$A:$A,0))*100000+INDEX(编号表!$F:$F,MATCH(D3640,编号表!$E:$E,0))*1000+INDEX(编号表!$D:$D,MATCH(E3640,编号表!$C:$C,0))*10000+G3640</f>
        <v>11972017</v>
      </c>
      <c r="C3640" s="16" t="s">
        <v>4473</v>
      </c>
      <c r="D3640" s="16" t="s">
        <v>102</v>
      </c>
      <c r="E3640" s="16" t="s">
        <v>354</v>
      </c>
      <c r="F3640" s="16" t="s">
        <v>1777</v>
      </c>
      <c r="G3640" s="16">
        <v>17</v>
      </c>
      <c r="I3640" s="16">
        <v>60</v>
      </c>
      <c r="J3640" t="str">
        <f t="shared" si="59"/>
        <v>大类_灵品合体丹药</v>
      </c>
      <c r="K3640" s="16" t="s">
        <v>337</v>
      </c>
      <c r="L3640" s="16">
        <v>1</v>
      </c>
      <c r="M3640" s="16" t="s">
        <v>1777</v>
      </c>
      <c r="O3640" s="16">
        <v>0</v>
      </c>
      <c r="P3640" s="16" t="b">
        <v>1</v>
      </c>
      <c r="R3640" s="16" t="b">
        <v>0</v>
      </c>
      <c r="S3640" s="16">
        <v>1</v>
      </c>
      <c r="T3640" s="16" t="s">
        <v>91</v>
      </c>
      <c r="U3640" s="16">
        <v>999</v>
      </c>
      <c r="V3640" s="16" t="s">
        <v>1778</v>
      </c>
      <c r="W3640" s="16">
        <v>31972017</v>
      </c>
      <c r="Y3640" s="16" t="inlineStr">
        <is>
          <t>合体境灵品丹药。转化值增幅+4%，持续3600现实秒。</t>
        </is>
      </c>
      <c r="Z3640" s="16" t="inlineStr">
        <is>
          <t>|cff00FF00“所吸之气贵在善化，涓滴灵机亦可归于修途。平剂自有其宜，须量药力与丹毒而用。”——《灵气化元录》|r</t>
        </is>
      </c>
      <c r="AA3640" t="str" s="16">
        <v>炼丹可得。</v>
      </c>
      <c r="AB3640">
        <v>11921017</v>
      </c>
      <c r="AC3640" s="16" t="s">
        <v>1781</v>
      </c>
      <c r="AD3640" s="16">
        <v>40002</v>
      </c>
      <c r="AF3640">
        <v>70002</v>
      </c>
      <c r="AH3640">
        <v>187500</v>
      </c>
      <c r="AI3640" s="16" t="s">
        <v>1777</v>
      </c>
      <c r="AJ3640" s="16" t="s">
        <v>1777</v>
      </c>
      <c r="AK3640" s="16" t="s">
        <v>354</v>
      </c>
    </row>
    <row r="3641" spans="2:37">
      <c r="B3641" s="16" t="n">
        <f>10000000+INDEX(编号表!$B:$B,MATCH(F3641,编号表!$A:$A,0))*100000+INDEX(编号表!$F:$F,MATCH(D3641,编号表!$E:$E,0))*1000+INDEX(编号表!$D:$D,MATCH(E3641,编号表!$C:$C,0))*10000+G3641</f>
        <v>11973017</v>
      </c>
      <c r="C3641" s="16" t="s">
        <v>4473</v>
      </c>
      <c r="D3641" s="16" t="s">
        <v>105</v>
      </c>
      <c r="E3641" s="16" t="s">
        <v>354</v>
      </c>
      <c r="F3641" s="16" t="s">
        <v>1777</v>
      </c>
      <c r="G3641" s="16">
        <v>17</v>
      </c>
      <c r="I3641" s="16">
        <v>60</v>
      </c>
      <c r="J3641" t="str">
        <f t="shared" si="59"/>
        <v>大类_玄品合体丹药</v>
      </c>
      <c r="K3641" s="16" t="s">
        <v>337</v>
      </c>
      <c r="L3641" s="16">
        <v>1</v>
      </c>
      <c r="M3641" s="16" t="s">
        <v>1777</v>
      </c>
      <c r="O3641" s="16">
        <v>0</v>
      </c>
      <c r="P3641" s="16" t="b">
        <v>1</v>
      </c>
      <c r="R3641" s="16" t="b">
        <v>0</v>
      </c>
      <c r="S3641" s="16">
        <v>1</v>
      </c>
      <c r="T3641" s="16" t="s">
        <v>91</v>
      </c>
      <c r="U3641" s="16">
        <v>999</v>
      </c>
      <c r="V3641" s="16" t="s">
        <v>1778</v>
      </c>
      <c r="W3641" s="16">
        <v>31973017</v>
      </c>
      <c r="Y3641" s="16" t="inlineStr">
        <is>
          <t>合体境玄品丹药。转化值增幅+4%，持续6480现实秒。</t>
        </is>
      </c>
      <c r="Z3641" s="16" t="inlineStr">
        <is>
          <t>|cff00FF00“所吸之气贵在善化，涓滴灵机亦可归于修途。平剂自有其宜，须量药力与丹毒而用。”——《灵气化元录》|r</t>
        </is>
      </c>
      <c r="AA3641" t="str" s="16">
        <v>炼丹可得。</v>
      </c>
      <c r="AB3641">
        <v>11921017</v>
      </c>
      <c r="AC3641" s="16" t="s">
        <v>1781</v>
      </c>
      <c r="AD3641" s="16">
        <v>40003</v>
      </c>
      <c r="AF3641">
        <v>70003</v>
      </c>
      <c r="AH3641">
        <v>750000</v>
      </c>
      <c r="AI3641" s="16" t="s">
        <v>1777</v>
      </c>
      <c r="AJ3641" s="16" t="s">
        <v>1777</v>
      </c>
      <c r="AK3641" s="16" t="s">
        <v>354</v>
      </c>
    </row>
    <row r="3642" spans="2:37">
      <c r="B3642" s="16" t="n">
        <f>10000000+INDEX(编号表!$B:$B,MATCH(F3642,编号表!$A:$A,0))*100000+INDEX(编号表!$F:$F,MATCH(D3642,编号表!$E:$E,0))*1000+INDEX(编号表!$D:$D,MATCH(E3642,编号表!$C:$C,0))*10000+G3642</f>
        <v>11974017</v>
      </c>
      <c r="C3642" s="16" t="s">
        <v>4473</v>
      </c>
      <c r="D3642" s="16" t="s">
        <v>108</v>
      </c>
      <c r="E3642" s="16" t="s">
        <v>354</v>
      </c>
      <c r="F3642" s="16" t="s">
        <v>1777</v>
      </c>
      <c r="G3642" s="16">
        <v>17</v>
      </c>
      <c r="I3642" s="16">
        <v>60</v>
      </c>
      <c r="J3642" t="str">
        <f t="shared" si="59"/>
        <v>大类_仙品合体丹药</v>
      </c>
      <c r="K3642" s="16" t="s">
        <v>337</v>
      </c>
      <c r="L3642" s="16">
        <v>1</v>
      </c>
      <c r="M3642" s="16" t="s">
        <v>1777</v>
      </c>
      <c r="O3642" s="16">
        <v>0</v>
      </c>
      <c r="P3642" s="16" t="b">
        <v>1</v>
      </c>
      <c r="R3642" s="16" t="b">
        <v>0</v>
      </c>
      <c r="S3642" s="16">
        <v>1</v>
      </c>
      <c r="T3642" s="16" t="s">
        <v>91</v>
      </c>
      <c r="U3642" s="16">
        <v>999</v>
      </c>
      <c r="V3642" s="16" t="s">
        <v>1778</v>
      </c>
      <c r="W3642" s="16">
        <v>31974017</v>
      </c>
      <c r="Y3642" s="16" t="inlineStr">
        <is>
          <t>合体境仙品丹药。转化值增幅+4%，持续11664现实秒。</t>
        </is>
      </c>
      <c r="Z3642" s="16" t="inlineStr">
        <is>
          <t>|cff00FF00“所吸之气贵在善化，涓滴灵机亦可归于修途。平剂自有其宜，须量药力与丹毒而用。”——《灵气化元录》|r</t>
        </is>
      </c>
      <c r="AA3642" t="str" s="16">
        <v>炼丹可得。</v>
      </c>
      <c r="AB3642">
        <v>11921017</v>
      </c>
      <c r="AC3642" s="16" t="s">
        <v>1781</v>
      </c>
      <c r="AD3642" s="16">
        <v>40004</v>
      </c>
      <c r="AF3642">
        <v>70004</v>
      </c>
      <c r="AH3642">
        <v>3750000</v>
      </c>
      <c r="AI3642" s="16" t="s">
        <v>1777</v>
      </c>
      <c r="AJ3642" s="16" t="s">
        <v>1777</v>
      </c>
      <c r="AK3642" s="16" t="s">
        <v>354</v>
      </c>
    </row>
    <row r="3643" spans="2:37">
      <c r="B3643" s="16" t="n">
        <f>10000000+INDEX(编号表!$B:$B,MATCH(F3643,编号表!$A:$A,0))*100000+INDEX(编号表!$F:$F,MATCH(D3643,编号表!$E:$E,0))*1000+INDEX(编号表!$D:$D,MATCH(E3643,编号表!$C:$C,0))*10000+G3643</f>
        <v>11972018</v>
      </c>
      <c r="C3643" s="16" t="s">
        <v>4477</v>
      </c>
      <c r="D3643" s="16" t="s">
        <v>102</v>
      </c>
      <c r="E3643" s="16" t="s">
        <v>354</v>
      </c>
      <c r="F3643" s="16" t="s">
        <v>1777</v>
      </c>
      <c r="G3643" s="16">
        <v>18</v>
      </c>
      <c r="I3643" s="16">
        <v>60</v>
      </c>
      <c r="J3643" t="str">
        <f t="shared" si="59"/>
        <v>大类_灵品合体丹药</v>
      </c>
      <c r="K3643" s="16" t="s">
        <v>337</v>
      </c>
      <c r="L3643" s="16">
        <v>1</v>
      </c>
      <c r="M3643" s="16" t="s">
        <v>1777</v>
      </c>
      <c r="O3643" s="16">
        <v>0</v>
      </c>
      <c r="P3643" s="16" t="b">
        <v>1</v>
      </c>
      <c r="R3643" s="16" t="b">
        <v>0</v>
      </c>
      <c r="S3643" s="16">
        <v>1</v>
      </c>
      <c r="T3643" s="16" t="s">
        <v>91</v>
      </c>
      <c r="U3643" s="16">
        <v>999</v>
      </c>
      <c r="V3643" s="16" t="s">
        <v>1778</v>
      </c>
      <c r="W3643" s="16">
        <v>31972018</v>
      </c>
      <c r="Y3643" s="16" t="inlineStr">
        <is>
          <t>合体境灵品丹药。转化值增幅+5%，持续3600现实秒。</t>
        </is>
      </c>
      <c r="Z3643" s="16" t="inlineStr">
        <is>
          <t>|cff00FF00“所吸之气贵在善化，涓滴灵机亦可归于修途。温剂自有其宜，须量药力与丹毒而用。”——《灵气化元录》|r</t>
        </is>
      </c>
      <c r="AA3643" t="str" s="16">
        <v>炼丹可得。</v>
      </c>
      <c r="AB3643">
        <v>11921018</v>
      </c>
      <c r="AC3643" s="16" t="s">
        <v>1781</v>
      </c>
      <c r="AD3643" s="16">
        <v>40002</v>
      </c>
      <c r="AF3643">
        <v>70002</v>
      </c>
      <c r="AH3643">
        <v>187500</v>
      </c>
      <c r="AI3643" s="16" t="s">
        <v>1777</v>
      </c>
      <c r="AJ3643" s="16" t="s">
        <v>1777</v>
      </c>
      <c r="AK3643" s="16" t="s">
        <v>354</v>
      </c>
    </row>
    <row r="3644" spans="2:37">
      <c r="B3644" s="16" t="n">
        <f>10000000+INDEX(编号表!$B:$B,MATCH(F3644,编号表!$A:$A,0))*100000+INDEX(编号表!$F:$F,MATCH(D3644,编号表!$E:$E,0))*1000+INDEX(编号表!$D:$D,MATCH(E3644,编号表!$C:$C,0))*10000+G3644</f>
        <v>11973018</v>
      </c>
      <c r="C3644" s="16" t="s">
        <v>4477</v>
      </c>
      <c r="D3644" s="16" t="s">
        <v>105</v>
      </c>
      <c r="E3644" s="16" t="s">
        <v>354</v>
      </c>
      <c r="F3644" s="16" t="s">
        <v>1777</v>
      </c>
      <c r="G3644" s="16">
        <v>18</v>
      </c>
      <c r="I3644" s="16">
        <v>60</v>
      </c>
      <c r="J3644" t="str">
        <f t="shared" si="59"/>
        <v>大类_玄品合体丹药</v>
      </c>
      <c r="K3644" s="16" t="s">
        <v>337</v>
      </c>
      <c r="L3644" s="16">
        <v>1</v>
      </c>
      <c r="M3644" s="16" t="s">
        <v>1777</v>
      </c>
      <c r="O3644" s="16">
        <v>0</v>
      </c>
      <c r="P3644" s="16" t="b">
        <v>1</v>
      </c>
      <c r="R3644" s="16" t="b">
        <v>0</v>
      </c>
      <c r="S3644" s="16">
        <v>1</v>
      </c>
      <c r="T3644" s="16" t="s">
        <v>91</v>
      </c>
      <c r="U3644" s="16">
        <v>999</v>
      </c>
      <c r="V3644" s="16" t="s">
        <v>1778</v>
      </c>
      <c r="W3644" s="16">
        <v>31973018</v>
      </c>
      <c r="Y3644" s="16" t="inlineStr">
        <is>
          <t>合体境玄品丹药。转化值增幅+5%，持续6480现实秒。</t>
        </is>
      </c>
      <c r="Z3644" s="16" t="inlineStr">
        <is>
          <t>|cff00FF00“所吸之气贵在善化，涓滴灵机亦可归于修途。温剂自有其宜，须量药力与丹毒而用。”——《灵气化元录》|r</t>
        </is>
      </c>
      <c r="AA3644" t="str" s="16">
        <v>炼丹可得。</v>
      </c>
      <c r="AB3644">
        <v>11921018</v>
      </c>
      <c r="AC3644" s="16" t="s">
        <v>1781</v>
      </c>
      <c r="AD3644" s="16">
        <v>40003</v>
      </c>
      <c r="AF3644">
        <v>70003</v>
      </c>
      <c r="AH3644">
        <v>750000</v>
      </c>
      <c r="AI3644" s="16" t="s">
        <v>1777</v>
      </c>
      <c r="AJ3644" s="16" t="s">
        <v>1777</v>
      </c>
      <c r="AK3644" s="16" t="s">
        <v>354</v>
      </c>
    </row>
    <row r="3645" spans="2:37">
      <c r="B3645" s="16" t="n">
        <f>10000000+INDEX(编号表!$B:$B,MATCH(F3645,编号表!$A:$A,0))*100000+INDEX(编号表!$F:$F,MATCH(D3645,编号表!$E:$E,0))*1000+INDEX(编号表!$D:$D,MATCH(E3645,编号表!$C:$C,0))*10000+G3645</f>
        <v>11974018</v>
      </c>
      <c r="C3645" s="16" t="s">
        <v>4477</v>
      </c>
      <c r="D3645" s="16" t="s">
        <v>108</v>
      </c>
      <c r="E3645" s="16" t="s">
        <v>354</v>
      </c>
      <c r="F3645" s="16" t="s">
        <v>1777</v>
      </c>
      <c r="G3645" s="16">
        <v>18</v>
      </c>
      <c r="I3645" s="16">
        <v>60</v>
      </c>
      <c r="J3645" t="str">
        <f t="shared" si="59"/>
        <v>大类_仙品合体丹药</v>
      </c>
      <c r="K3645" s="16" t="s">
        <v>337</v>
      </c>
      <c r="L3645" s="16">
        <v>1</v>
      </c>
      <c r="M3645" s="16" t="s">
        <v>1777</v>
      </c>
      <c r="O3645" s="16">
        <v>0</v>
      </c>
      <c r="P3645" s="16" t="b">
        <v>1</v>
      </c>
      <c r="R3645" s="16" t="b">
        <v>0</v>
      </c>
      <c r="S3645" s="16">
        <v>1</v>
      </c>
      <c r="T3645" s="16" t="s">
        <v>91</v>
      </c>
      <c r="U3645" s="16">
        <v>999</v>
      </c>
      <c r="V3645" s="16" t="s">
        <v>1778</v>
      </c>
      <c r="W3645" s="16">
        <v>31974018</v>
      </c>
      <c r="Y3645" s="16" t="inlineStr">
        <is>
          <t>合体境仙品丹药。转化值增幅+5%，持续11664现实秒。</t>
        </is>
      </c>
      <c r="Z3645" s="16" t="inlineStr">
        <is>
          <t>|cff00FF00“所吸之气贵在善化，涓滴灵机亦可归于修途。温剂自有其宜，须量药力与丹毒而用。”——《灵气化元录》|r</t>
        </is>
      </c>
      <c r="AA3645" t="str" s="16">
        <v>炼丹可得。</v>
      </c>
      <c r="AB3645">
        <v>11921018</v>
      </c>
      <c r="AC3645" s="16" t="s">
        <v>1781</v>
      </c>
      <c r="AD3645" s="16">
        <v>40004</v>
      </c>
      <c r="AF3645">
        <v>70004</v>
      </c>
      <c r="AH3645">
        <v>3750000</v>
      </c>
      <c r="AI3645" s="16" t="s">
        <v>1777</v>
      </c>
      <c r="AJ3645" s="16" t="s">
        <v>1777</v>
      </c>
      <c r="AK3645" s="16" t="s">
        <v>354</v>
      </c>
    </row>
    <row r="3646" spans="2:37">
      <c r="B3646" s="16" t="n">
        <f>10000000+INDEX(编号表!$B:$B,MATCH(F3646,编号表!$A:$A,0))*100000+INDEX(编号表!$F:$F,MATCH(D3646,编号表!$E:$E,0))*1000+INDEX(编号表!$D:$D,MATCH(E3646,编号表!$C:$C,0))*10000+G3646</f>
        <v>11972019</v>
      </c>
      <c r="C3646" s="16" t="s">
        <v>4481</v>
      </c>
      <c r="D3646" s="16" t="s">
        <v>102</v>
      </c>
      <c r="E3646" s="16" t="s">
        <v>354</v>
      </c>
      <c r="F3646" s="16" t="s">
        <v>1777</v>
      </c>
      <c r="G3646" s="16">
        <v>19</v>
      </c>
      <c r="I3646" s="16">
        <v>60</v>
      </c>
      <c r="J3646" t="str">
        <f t="shared" si="59"/>
        <v>大类_灵品合体丹药</v>
      </c>
      <c r="K3646" s="16" t="s">
        <v>337</v>
      </c>
      <c r="L3646" s="16">
        <v>1</v>
      </c>
      <c r="M3646" s="16" t="s">
        <v>1777</v>
      </c>
      <c r="O3646" s="16">
        <v>0</v>
      </c>
      <c r="P3646" s="16" t="b">
        <v>1</v>
      </c>
      <c r="R3646" s="16" t="b">
        <v>0</v>
      </c>
      <c r="S3646" s="16">
        <v>1</v>
      </c>
      <c r="T3646" s="16" t="s">
        <v>91</v>
      </c>
      <c r="U3646" s="16">
        <v>999</v>
      </c>
      <c r="V3646" s="16" t="s">
        <v>1778</v>
      </c>
      <c r="W3646" s="16">
        <v>31972019</v>
      </c>
      <c r="Y3646" s="16" t="inlineStr">
        <is>
          <t>合体境灵品丹药。转化值增幅+6%，持续2400现实秒。</t>
        </is>
      </c>
      <c r="Z3646" s="16" t="inlineStr">
        <is>
          <t>|cff00FF00“所吸之气贵在善化，涓滴灵机亦可归于修途。热剂自有其宜，须量药力与丹毒而用。”——《灵气化元录》|r</t>
        </is>
      </c>
      <c r="AA3646" t="str" s="16">
        <v>炼丹可得。</v>
      </c>
      <c r="AB3646">
        <v>11921019</v>
      </c>
      <c r="AC3646" s="16" t="s">
        <v>1781</v>
      </c>
      <c r="AD3646" s="16">
        <v>40002</v>
      </c>
      <c r="AF3646">
        <v>70002</v>
      </c>
      <c r="AH3646">
        <v>187500</v>
      </c>
      <c r="AI3646" s="16" t="s">
        <v>1777</v>
      </c>
      <c r="AJ3646" s="16" t="s">
        <v>1777</v>
      </c>
      <c r="AK3646" s="16" t="s">
        <v>354</v>
      </c>
    </row>
    <row r="3647" spans="2:37">
      <c r="B3647" s="16" t="n">
        <f>10000000+INDEX(编号表!$B:$B,MATCH(F3647,编号表!$A:$A,0))*100000+INDEX(编号表!$F:$F,MATCH(D3647,编号表!$E:$E,0))*1000+INDEX(编号表!$D:$D,MATCH(E3647,编号表!$C:$C,0))*10000+G3647</f>
        <v>11973019</v>
      </c>
      <c r="C3647" s="16" t="s">
        <v>4481</v>
      </c>
      <c r="D3647" s="16" t="s">
        <v>105</v>
      </c>
      <c r="E3647" s="16" t="s">
        <v>354</v>
      </c>
      <c r="F3647" s="16" t="s">
        <v>1777</v>
      </c>
      <c r="G3647" s="16">
        <v>19</v>
      </c>
      <c r="I3647" s="16">
        <v>60</v>
      </c>
      <c r="J3647" t="str">
        <f t="shared" si="59"/>
        <v>大类_玄品合体丹药</v>
      </c>
      <c r="K3647" s="16" t="s">
        <v>337</v>
      </c>
      <c r="L3647" s="16">
        <v>1</v>
      </c>
      <c r="M3647" s="16" t="s">
        <v>1777</v>
      </c>
      <c r="O3647" s="16">
        <v>0</v>
      </c>
      <c r="P3647" s="16" t="b">
        <v>1</v>
      </c>
      <c r="R3647" s="16" t="b">
        <v>0</v>
      </c>
      <c r="S3647" s="16">
        <v>1</v>
      </c>
      <c r="T3647" s="16" t="s">
        <v>91</v>
      </c>
      <c r="U3647" s="16">
        <v>999</v>
      </c>
      <c r="V3647" s="16" t="s">
        <v>1778</v>
      </c>
      <c r="W3647" s="16">
        <v>31973019</v>
      </c>
      <c r="Y3647" s="16" t="inlineStr">
        <is>
          <t>合体境玄品丹药。转化值增幅+6%，持续4320现实秒。</t>
        </is>
      </c>
      <c r="Z3647" s="16" t="inlineStr">
        <is>
          <t>|cff00FF00“所吸之气贵在善化，涓滴灵机亦可归于修途。热剂自有其宜，须量药力与丹毒而用。”——《灵气化元录》|r</t>
        </is>
      </c>
      <c r="AA3647" t="str" s="16">
        <v>炼丹可得。</v>
      </c>
      <c r="AB3647">
        <v>11921019</v>
      </c>
      <c r="AC3647" s="16" t="s">
        <v>1781</v>
      </c>
      <c r="AD3647" s="16">
        <v>40003</v>
      </c>
      <c r="AF3647">
        <v>70003</v>
      </c>
      <c r="AH3647">
        <v>750000</v>
      </c>
      <c r="AI3647" s="16" t="s">
        <v>1777</v>
      </c>
      <c r="AJ3647" s="16" t="s">
        <v>1777</v>
      </c>
      <c r="AK3647" s="16" t="s">
        <v>354</v>
      </c>
    </row>
    <row r="3648" spans="2:37">
      <c r="B3648" s="16" t="n">
        <f>10000000+INDEX(编号表!$B:$B,MATCH(F3648,编号表!$A:$A,0))*100000+INDEX(编号表!$F:$F,MATCH(D3648,编号表!$E:$E,0))*1000+INDEX(编号表!$D:$D,MATCH(E3648,编号表!$C:$C,0))*10000+G3648</f>
        <v>11974019</v>
      </c>
      <c r="C3648" s="16" t="s">
        <v>4481</v>
      </c>
      <c r="D3648" s="16" t="s">
        <v>108</v>
      </c>
      <c r="E3648" s="16" t="s">
        <v>354</v>
      </c>
      <c r="F3648" s="16" t="s">
        <v>1777</v>
      </c>
      <c r="G3648" s="16">
        <v>19</v>
      </c>
      <c r="I3648" s="16">
        <v>60</v>
      </c>
      <c r="J3648" t="str">
        <f t="shared" si="59"/>
        <v>大类_仙品合体丹药</v>
      </c>
      <c r="K3648" s="16" t="s">
        <v>337</v>
      </c>
      <c r="L3648" s="16">
        <v>1</v>
      </c>
      <c r="M3648" s="16" t="s">
        <v>1777</v>
      </c>
      <c r="O3648" s="16">
        <v>0</v>
      </c>
      <c r="P3648" s="16" t="b">
        <v>1</v>
      </c>
      <c r="R3648" s="16" t="b">
        <v>0</v>
      </c>
      <c r="S3648" s="16">
        <v>1</v>
      </c>
      <c r="T3648" s="16" t="s">
        <v>91</v>
      </c>
      <c r="U3648" s="16">
        <v>999</v>
      </c>
      <c r="V3648" s="16" t="s">
        <v>1778</v>
      </c>
      <c r="W3648" s="16">
        <v>31974019</v>
      </c>
      <c r="Y3648" s="16" t="inlineStr">
        <is>
          <t>合体境仙品丹药。转化值增幅+6%，持续7776现实秒。</t>
        </is>
      </c>
      <c r="Z3648" s="16" t="inlineStr">
        <is>
          <t>|cff00FF00“所吸之气贵在善化，涓滴灵机亦可归于修途。热剂自有其宜，须量药力与丹毒而用。”——《灵气化元录》|r</t>
        </is>
      </c>
      <c r="AA3648" t="str" s="16">
        <v>炼丹可得。</v>
      </c>
      <c r="AB3648">
        <v>11921019</v>
      </c>
      <c r="AC3648" s="16" t="s">
        <v>1781</v>
      </c>
      <c r="AD3648" s="16">
        <v>40004</v>
      </c>
      <c r="AF3648">
        <v>70004</v>
      </c>
      <c r="AH3648">
        <v>3750000</v>
      </c>
      <c r="AI3648" s="16" t="s">
        <v>1777</v>
      </c>
      <c r="AJ3648" s="16" t="s">
        <v>1777</v>
      </c>
      <c r="AK3648" s="16" t="s">
        <v>354</v>
      </c>
    </row>
    <row r="3649" spans="2:37">
      <c r="B3649" s="16" t="n">
        <f>10000000+INDEX(编号表!$B:$B,MATCH(F3649,编号表!$A:$A,0))*100000+INDEX(编号表!$F:$F,MATCH(D3649,编号表!$E:$E,0))*1000+INDEX(编号表!$D:$D,MATCH(E3649,编号表!$C:$C,0))*10000+G3649</f>
        <v>11972020</v>
      </c>
      <c r="C3649" s="16" t="s">
        <v>4485</v>
      </c>
      <c r="D3649" s="16" t="s">
        <v>102</v>
      </c>
      <c r="E3649" s="16" t="s">
        <v>354</v>
      </c>
      <c r="F3649" s="16" t="s">
        <v>1777</v>
      </c>
      <c r="G3649" s="16">
        <v>20</v>
      </c>
      <c r="I3649" s="16">
        <v>60</v>
      </c>
      <c r="J3649" t="str">
        <f t="shared" si="59"/>
        <v>大类_灵品合体丹药</v>
      </c>
      <c r="K3649" s="16" t="s">
        <v>337</v>
      </c>
      <c r="L3649" s="16">
        <v>1</v>
      </c>
      <c r="M3649" s="16" t="s">
        <v>1777</v>
      </c>
      <c r="O3649" s="16">
        <v>0</v>
      </c>
      <c r="P3649" s="16" t="b">
        <v>1</v>
      </c>
      <c r="R3649" s="16" t="b">
        <v>0</v>
      </c>
      <c r="S3649" s="16">
        <v>1</v>
      </c>
      <c r="T3649" s="16" t="s">
        <v>91</v>
      </c>
      <c r="U3649" s="16">
        <v>999</v>
      </c>
      <c r="V3649" s="16" t="s">
        <v>1778</v>
      </c>
      <c r="W3649" s="16">
        <v>31972020</v>
      </c>
      <c r="Y3649" s="16" t="inlineStr">
        <is>
          <t>合体境灵品丹药。获得修为总量1440000点，按3600现实秒的经过时间线性结算（操作时补结差额）。</t>
        </is>
      </c>
      <c r="Z3649" s="16" t="inlineStr">
        <is>
          <t>|cff00FF00“药中积蕴归于修为，进境仍须修士自越其关。寒剂自有其宜，须量药力与丹毒而用。”——《聚元积修录》|r</t>
        </is>
      </c>
      <c r="AA3649" t="str" s="16">
        <v>炼丹可得。</v>
      </c>
      <c r="AB3649">
        <v>11921020</v>
      </c>
      <c r="AC3649" s="16" t="s">
        <v>1781</v>
      </c>
      <c r="AD3649" s="16">
        <v>40002</v>
      </c>
      <c r="AF3649">
        <v>70002</v>
      </c>
      <c r="AH3649">
        <v>187500</v>
      </c>
      <c r="AI3649" s="16" t="s">
        <v>1777</v>
      </c>
      <c r="AJ3649" s="16" t="s">
        <v>1777</v>
      </c>
      <c r="AK3649" s="16" t="s">
        <v>354</v>
      </c>
    </row>
    <row r="3650" spans="2:37">
      <c r="B3650" s="16" t="n">
        <f>10000000+INDEX(编号表!$B:$B,MATCH(F3650,编号表!$A:$A,0))*100000+INDEX(编号表!$F:$F,MATCH(D3650,编号表!$E:$E,0))*1000+INDEX(编号表!$D:$D,MATCH(E3650,编号表!$C:$C,0))*10000+G3650</f>
        <v>11973020</v>
      </c>
      <c r="C3650" s="16" t="s">
        <v>4485</v>
      </c>
      <c r="D3650" s="16" t="s">
        <v>105</v>
      </c>
      <c r="E3650" s="16" t="s">
        <v>354</v>
      </c>
      <c r="F3650" s="16" t="s">
        <v>1777</v>
      </c>
      <c r="G3650" s="16">
        <v>20</v>
      </c>
      <c r="I3650" s="16">
        <v>60</v>
      </c>
      <c r="J3650" t="str">
        <f t="shared" si="59"/>
        <v>大类_玄品合体丹药</v>
      </c>
      <c r="K3650" s="16" t="s">
        <v>337</v>
      </c>
      <c r="L3650" s="16">
        <v>1</v>
      </c>
      <c r="M3650" s="16" t="s">
        <v>1777</v>
      </c>
      <c r="O3650" s="16">
        <v>0</v>
      </c>
      <c r="P3650" s="16" t="b">
        <v>1</v>
      </c>
      <c r="R3650" s="16" t="b">
        <v>0</v>
      </c>
      <c r="S3650" s="16">
        <v>1</v>
      </c>
      <c r="T3650" s="16" t="s">
        <v>91</v>
      </c>
      <c r="U3650" s="16">
        <v>999</v>
      </c>
      <c r="V3650" s="16" t="s">
        <v>1778</v>
      </c>
      <c r="W3650" s="16">
        <v>31973020</v>
      </c>
      <c r="Y3650" s="16" t="inlineStr">
        <is>
          <t>合体境玄品丹药。获得修为总量2592000点，按3600现实秒的经过时间线性结算（操作时补结差额）。</t>
        </is>
      </c>
      <c r="Z3650" s="16" t="inlineStr">
        <is>
          <t>|cff00FF00“药中积蕴归于修为，进境仍须修士自越其关。寒剂自有其宜，须量药力与丹毒而用。”——《聚元积修录》|r</t>
        </is>
      </c>
      <c r="AA3650" t="str" s="16">
        <v>炼丹可得。</v>
      </c>
      <c r="AB3650">
        <v>11921020</v>
      </c>
      <c r="AC3650" s="16" t="s">
        <v>1781</v>
      </c>
      <c r="AD3650" s="16">
        <v>40003</v>
      </c>
      <c r="AF3650">
        <v>70003</v>
      </c>
      <c r="AH3650">
        <v>750000</v>
      </c>
      <c r="AI3650" s="16" t="s">
        <v>1777</v>
      </c>
      <c r="AJ3650" s="16" t="s">
        <v>1777</v>
      </c>
      <c r="AK3650" s="16" t="s">
        <v>354</v>
      </c>
    </row>
    <row r="3651" spans="2:37">
      <c r="B3651" s="16" t="n">
        <f>10000000+INDEX(编号表!$B:$B,MATCH(F3651,编号表!$A:$A,0))*100000+INDEX(编号表!$F:$F,MATCH(D3651,编号表!$E:$E,0))*1000+INDEX(编号表!$D:$D,MATCH(E3651,编号表!$C:$C,0))*10000+G3651</f>
        <v>11974020</v>
      </c>
      <c r="C3651" s="16" t="s">
        <v>4485</v>
      </c>
      <c r="D3651" s="16" t="s">
        <v>108</v>
      </c>
      <c r="E3651" s="16" t="s">
        <v>354</v>
      </c>
      <c r="F3651" s="16" t="s">
        <v>1777</v>
      </c>
      <c r="G3651" s="16">
        <v>20</v>
      </c>
      <c r="I3651" s="16">
        <v>60</v>
      </c>
      <c r="J3651" t="str">
        <f t="shared" si="59"/>
        <v>大类_仙品合体丹药</v>
      </c>
      <c r="K3651" s="16" t="s">
        <v>337</v>
      </c>
      <c r="L3651" s="16">
        <v>1</v>
      </c>
      <c r="M3651" s="16" t="s">
        <v>1777</v>
      </c>
      <c r="O3651" s="16">
        <v>0</v>
      </c>
      <c r="P3651" s="16" t="b">
        <v>1</v>
      </c>
      <c r="R3651" s="16" t="b">
        <v>0</v>
      </c>
      <c r="S3651" s="16">
        <v>1</v>
      </c>
      <c r="T3651" s="16" t="s">
        <v>91</v>
      </c>
      <c r="U3651" s="16">
        <v>999</v>
      </c>
      <c r="V3651" s="16" t="s">
        <v>1778</v>
      </c>
      <c r="W3651" s="16">
        <v>31974020</v>
      </c>
      <c r="Y3651" s="16" t="inlineStr">
        <is>
          <t>合体境仙品丹药。获得修为总量4665600点，按3600现实秒的经过时间线性结算（操作时补结差额）。</t>
        </is>
      </c>
      <c r="Z3651" s="16" t="inlineStr">
        <is>
          <t>|cff00FF00“药中积蕴归于修为，进境仍须修士自越其关。寒剂自有其宜，须量药力与丹毒而用。”——《聚元积修录》|r</t>
        </is>
      </c>
      <c r="AA3651" t="str" s="16">
        <v>炼丹可得。</v>
      </c>
      <c r="AB3651">
        <v>11921020</v>
      </c>
      <c r="AC3651" s="16" t="s">
        <v>1781</v>
      </c>
      <c r="AD3651" s="16">
        <v>40004</v>
      </c>
      <c r="AF3651">
        <v>70004</v>
      </c>
      <c r="AH3651">
        <v>3750000</v>
      </c>
      <c r="AI3651" s="16" t="s">
        <v>1777</v>
      </c>
      <c r="AJ3651" s="16" t="s">
        <v>1777</v>
      </c>
      <c r="AK3651" s="16" t="s">
        <v>354</v>
      </c>
    </row>
    <row r="3652" spans="2:37">
      <c r="B3652" s="16" t="n">
        <f>10000000+INDEX(编号表!$B:$B,MATCH(F3652,编号表!$A:$A,0))*100000+INDEX(编号表!$F:$F,MATCH(D3652,编号表!$E:$E,0))*1000+INDEX(编号表!$D:$D,MATCH(E3652,编号表!$C:$C,0))*10000+G3652</f>
        <v>11972021</v>
      </c>
      <c r="C3652" s="16" t="s">
        <v>4489</v>
      </c>
      <c r="D3652" s="16" t="s">
        <v>102</v>
      </c>
      <c r="E3652" s="16" t="s">
        <v>354</v>
      </c>
      <c r="F3652" s="16" t="s">
        <v>1777</v>
      </c>
      <c r="G3652" s="16">
        <v>21</v>
      </c>
      <c r="I3652" s="16">
        <v>60</v>
      </c>
      <c r="J3652" t="str">
        <f t="shared" si="59"/>
        <v>大类_灵品合体丹药</v>
      </c>
      <c r="K3652" s="16" t="s">
        <v>337</v>
      </c>
      <c r="L3652" s="16">
        <v>1</v>
      </c>
      <c r="M3652" s="16" t="s">
        <v>1777</v>
      </c>
      <c r="O3652" s="16">
        <v>0</v>
      </c>
      <c r="P3652" s="16" t="b">
        <v>1</v>
      </c>
      <c r="R3652" s="16" t="b">
        <v>0</v>
      </c>
      <c r="S3652" s="16">
        <v>1</v>
      </c>
      <c r="T3652" s="16" t="s">
        <v>91</v>
      </c>
      <c r="U3652" s="16">
        <v>999</v>
      </c>
      <c r="V3652" s="16" t="s">
        <v>1778</v>
      </c>
      <c r="W3652" s="16">
        <v>31972021</v>
      </c>
      <c r="Y3652" s="16" t="inlineStr">
        <is>
          <t>合体境灵品丹药。获得修为总量768000点。</t>
        </is>
      </c>
      <c r="Z3652" s="16" t="inlineStr">
        <is>
          <t>|cff00FF00“药中积蕴归于修为，进境仍须修士自越其关。凉剂自有其宜，须量药力与丹毒而用。”——《聚元积修录》|r</t>
        </is>
      </c>
      <c r="AA3652" t="str" s="16">
        <v>炼丹可得。</v>
      </c>
      <c r="AB3652">
        <v>11921021</v>
      </c>
      <c r="AC3652" s="16" t="s">
        <v>1781</v>
      </c>
      <c r="AD3652" s="16">
        <v>40002</v>
      </c>
      <c r="AF3652">
        <v>70002</v>
      </c>
      <c r="AH3652">
        <v>187500</v>
      </c>
      <c r="AI3652" s="16" t="s">
        <v>1777</v>
      </c>
      <c r="AJ3652" s="16" t="s">
        <v>1777</v>
      </c>
      <c r="AK3652" s="16" t="s">
        <v>354</v>
      </c>
    </row>
    <row r="3653" spans="2:37">
      <c r="B3653" s="16" t="n">
        <f>10000000+INDEX(编号表!$B:$B,MATCH(F3653,编号表!$A:$A,0))*100000+INDEX(编号表!$F:$F,MATCH(D3653,编号表!$E:$E,0))*1000+INDEX(编号表!$D:$D,MATCH(E3653,编号表!$C:$C,0))*10000+G3653</f>
        <v>11973021</v>
      </c>
      <c r="C3653" s="16" t="s">
        <v>4489</v>
      </c>
      <c r="D3653" s="16" t="s">
        <v>105</v>
      </c>
      <c r="E3653" s="16" t="s">
        <v>354</v>
      </c>
      <c r="F3653" s="16" t="s">
        <v>1777</v>
      </c>
      <c r="G3653" s="16">
        <v>21</v>
      </c>
      <c r="I3653" s="16">
        <v>60</v>
      </c>
      <c r="J3653" t="str">
        <f t="shared" si="59"/>
        <v>大类_玄品合体丹药</v>
      </c>
      <c r="K3653" s="16" t="s">
        <v>337</v>
      </c>
      <c r="L3653" s="16">
        <v>1</v>
      </c>
      <c r="M3653" s="16" t="s">
        <v>1777</v>
      </c>
      <c r="O3653" s="16">
        <v>0</v>
      </c>
      <c r="P3653" s="16" t="b">
        <v>1</v>
      </c>
      <c r="R3653" s="16" t="b">
        <v>0</v>
      </c>
      <c r="S3653" s="16">
        <v>1</v>
      </c>
      <c r="T3653" s="16" t="s">
        <v>91</v>
      </c>
      <c r="U3653" s="16">
        <v>999</v>
      </c>
      <c r="V3653" s="16" t="s">
        <v>1778</v>
      </c>
      <c r="W3653" s="16">
        <v>31973021</v>
      </c>
      <c r="Y3653" s="16" t="inlineStr">
        <is>
          <t>合体境玄品丹药。获得修为总量1382400点。</t>
        </is>
      </c>
      <c r="Z3653" s="16" t="inlineStr">
        <is>
          <t>|cff00FF00“药中积蕴归于修为，进境仍须修士自越其关。凉剂自有其宜，须量药力与丹毒而用。”——《聚元积修录》|r</t>
        </is>
      </c>
      <c r="AA3653" t="str" s="16">
        <v>炼丹可得。</v>
      </c>
      <c r="AB3653">
        <v>11921021</v>
      </c>
      <c r="AC3653" s="16" t="s">
        <v>1781</v>
      </c>
      <c r="AD3653" s="16">
        <v>40003</v>
      </c>
      <c r="AF3653">
        <v>70003</v>
      </c>
      <c r="AH3653">
        <v>750000</v>
      </c>
      <c r="AI3653" s="16" t="s">
        <v>1777</v>
      </c>
      <c r="AJ3653" s="16" t="s">
        <v>1777</v>
      </c>
      <c r="AK3653" s="16" t="s">
        <v>354</v>
      </c>
    </row>
    <row r="3654" spans="2:37">
      <c r="B3654" s="16" t="n">
        <f>10000000+INDEX(编号表!$B:$B,MATCH(F3654,编号表!$A:$A,0))*100000+INDEX(编号表!$F:$F,MATCH(D3654,编号表!$E:$E,0))*1000+INDEX(编号表!$D:$D,MATCH(E3654,编号表!$C:$C,0))*10000+G3654</f>
        <v>11974021</v>
      </c>
      <c r="C3654" s="16" t="s">
        <v>4489</v>
      </c>
      <c r="D3654" s="16" t="s">
        <v>108</v>
      </c>
      <c r="E3654" s="16" t="s">
        <v>354</v>
      </c>
      <c r="F3654" s="16" t="s">
        <v>1777</v>
      </c>
      <c r="G3654" s="16">
        <v>21</v>
      </c>
      <c r="I3654" s="16">
        <v>60</v>
      </c>
      <c r="J3654" t="str">
        <f t="shared" si="59"/>
        <v>大类_仙品合体丹药</v>
      </c>
      <c r="K3654" s="16" t="s">
        <v>337</v>
      </c>
      <c r="L3654" s="16">
        <v>1</v>
      </c>
      <c r="M3654" s="16" t="s">
        <v>1777</v>
      </c>
      <c r="O3654" s="16">
        <v>0</v>
      </c>
      <c r="P3654" s="16" t="b">
        <v>1</v>
      </c>
      <c r="R3654" s="16" t="b">
        <v>0</v>
      </c>
      <c r="S3654" s="16">
        <v>1</v>
      </c>
      <c r="T3654" s="16" t="s">
        <v>91</v>
      </c>
      <c r="U3654" s="16">
        <v>999</v>
      </c>
      <c r="V3654" s="16" t="s">
        <v>1778</v>
      </c>
      <c r="W3654" s="16">
        <v>31974021</v>
      </c>
      <c r="Y3654" s="16" t="inlineStr">
        <is>
          <t>合体境仙品丹药。获得修为总量2488320点。</t>
        </is>
      </c>
      <c r="Z3654" s="16" t="inlineStr">
        <is>
          <t>|cff00FF00“药中积蕴归于修为，进境仍须修士自越其关。凉剂自有其宜，须量药力与丹毒而用。”——《聚元积修录》|r</t>
        </is>
      </c>
      <c r="AA3654" t="str" s="16">
        <v>炼丹可得。</v>
      </c>
      <c r="AB3654">
        <v>11921021</v>
      </c>
      <c r="AC3654" s="16" t="s">
        <v>1781</v>
      </c>
      <c r="AD3654" s="16">
        <v>40004</v>
      </c>
      <c r="AF3654">
        <v>70004</v>
      </c>
      <c r="AH3654">
        <v>3750000</v>
      </c>
      <c r="AI3654" s="16" t="s">
        <v>1777</v>
      </c>
      <c r="AJ3654" s="16" t="s">
        <v>1777</v>
      </c>
      <c r="AK3654" s="16" t="s">
        <v>354</v>
      </c>
    </row>
    <row r="3655" spans="2:37">
      <c r="B3655" s="16" t="n">
        <f>10000000+INDEX(编号表!$B:$B,MATCH(F3655,编号表!$A:$A,0))*100000+INDEX(编号表!$F:$F,MATCH(D3655,编号表!$E:$E,0))*1000+INDEX(编号表!$D:$D,MATCH(E3655,编号表!$C:$C,0))*10000+G3655</f>
        <v>11972022</v>
      </c>
      <c r="C3655" s="16" t="s">
        <v>4493</v>
      </c>
      <c r="D3655" s="16" t="s">
        <v>102</v>
      </c>
      <c r="E3655" s="16" t="s">
        <v>354</v>
      </c>
      <c r="F3655" s="16" t="s">
        <v>1777</v>
      </c>
      <c r="G3655" s="16">
        <v>22</v>
      </c>
      <c r="I3655" s="16">
        <v>60</v>
      </c>
      <c r="J3655" t="str">
        <f t="shared" si="59"/>
        <v>大类_灵品合体丹药</v>
      </c>
      <c r="K3655" s="16" t="s">
        <v>337</v>
      </c>
      <c r="L3655" s="16">
        <v>1</v>
      </c>
      <c r="M3655" s="16" t="s">
        <v>1777</v>
      </c>
      <c r="O3655" s="16">
        <v>0</v>
      </c>
      <c r="P3655" s="16" t="b">
        <v>1</v>
      </c>
      <c r="R3655" s="16" t="b">
        <v>0</v>
      </c>
      <c r="S3655" s="16">
        <v>1</v>
      </c>
      <c r="T3655" s="16" t="s">
        <v>91</v>
      </c>
      <c r="U3655" s="16">
        <v>999</v>
      </c>
      <c r="V3655" s="16" t="s">
        <v>1778</v>
      </c>
      <c r="W3655" s="16">
        <v>31972022</v>
      </c>
      <c r="Y3655" s="16" t="inlineStr">
        <is>
          <t>合体境灵品丹药。获得修为总量960000点。</t>
        </is>
      </c>
      <c r="Z3655" s="16" t="inlineStr">
        <is>
          <t>|cff00FF00“药中积蕴归于修为，进境仍须修士自越其关。平剂自有其宜，须量药力与丹毒而用。”——《聚元积修录》|r</t>
        </is>
      </c>
      <c r="AA3655" t="str" s="16">
        <v>炼丹可得。</v>
      </c>
      <c r="AB3655">
        <v>11921022</v>
      </c>
      <c r="AC3655" s="16" t="s">
        <v>1781</v>
      </c>
      <c r="AD3655" s="16">
        <v>40002</v>
      </c>
      <c r="AF3655">
        <v>70002</v>
      </c>
      <c r="AH3655">
        <v>187500</v>
      </c>
      <c r="AI3655" s="16" t="s">
        <v>1777</v>
      </c>
      <c r="AJ3655" s="16" t="s">
        <v>1777</v>
      </c>
      <c r="AK3655" s="16" t="s">
        <v>354</v>
      </c>
    </row>
    <row r="3656" spans="2:37">
      <c r="B3656" s="16" t="n">
        <f>10000000+INDEX(编号表!$B:$B,MATCH(F3656,编号表!$A:$A,0))*100000+INDEX(编号表!$F:$F,MATCH(D3656,编号表!$E:$E,0))*1000+INDEX(编号表!$D:$D,MATCH(E3656,编号表!$C:$C,0))*10000+G3656</f>
        <v>11973022</v>
      </c>
      <c r="C3656" s="16" t="s">
        <v>4493</v>
      </c>
      <c r="D3656" s="16" t="s">
        <v>105</v>
      </c>
      <c r="E3656" s="16" t="s">
        <v>354</v>
      </c>
      <c r="F3656" s="16" t="s">
        <v>1777</v>
      </c>
      <c r="G3656" s="16">
        <v>22</v>
      </c>
      <c r="I3656" s="16">
        <v>60</v>
      </c>
      <c r="J3656" t="str">
        <f t="shared" si="59"/>
        <v>大类_玄品合体丹药</v>
      </c>
      <c r="K3656" s="16" t="s">
        <v>337</v>
      </c>
      <c r="L3656" s="16">
        <v>1</v>
      </c>
      <c r="M3656" s="16" t="s">
        <v>1777</v>
      </c>
      <c r="O3656" s="16">
        <v>0</v>
      </c>
      <c r="P3656" s="16" t="b">
        <v>1</v>
      </c>
      <c r="R3656" s="16" t="b">
        <v>0</v>
      </c>
      <c r="S3656" s="16">
        <v>1</v>
      </c>
      <c r="T3656" s="16" t="s">
        <v>91</v>
      </c>
      <c r="U3656" s="16">
        <v>999</v>
      </c>
      <c r="V3656" s="16" t="s">
        <v>1778</v>
      </c>
      <c r="W3656" s="16">
        <v>31973022</v>
      </c>
      <c r="Y3656" s="16" t="inlineStr">
        <is>
          <t>合体境玄品丹药。获得修为总量1728000点。</t>
        </is>
      </c>
      <c r="Z3656" s="16" t="inlineStr">
        <is>
          <t>|cff00FF00“药中积蕴归于修为，进境仍须修士自越其关。平剂自有其宜，须量药力与丹毒而用。”——《聚元积修录》|r</t>
        </is>
      </c>
      <c r="AA3656" t="str" s="16">
        <v>炼丹可得。</v>
      </c>
      <c r="AB3656">
        <v>11921022</v>
      </c>
      <c r="AC3656" s="16" t="s">
        <v>1781</v>
      </c>
      <c r="AD3656" s="16">
        <v>40003</v>
      </c>
      <c r="AF3656">
        <v>70003</v>
      </c>
      <c r="AH3656">
        <v>750000</v>
      </c>
      <c r="AI3656" s="16" t="s">
        <v>1777</v>
      </c>
      <c r="AJ3656" s="16" t="s">
        <v>1777</v>
      </c>
      <c r="AK3656" s="16" t="s">
        <v>354</v>
      </c>
    </row>
    <row r="3657" spans="2:37">
      <c r="B3657" s="16" t="n">
        <f>10000000+INDEX(编号表!$B:$B,MATCH(F3657,编号表!$A:$A,0))*100000+INDEX(编号表!$F:$F,MATCH(D3657,编号表!$E:$E,0))*1000+INDEX(编号表!$D:$D,MATCH(E3657,编号表!$C:$C,0))*10000+G3657</f>
        <v>11974022</v>
      </c>
      <c r="C3657" s="16" t="s">
        <v>4493</v>
      </c>
      <c r="D3657" s="16" t="s">
        <v>108</v>
      </c>
      <c r="E3657" s="16" t="s">
        <v>354</v>
      </c>
      <c r="F3657" s="16" t="s">
        <v>1777</v>
      </c>
      <c r="G3657" s="16">
        <v>22</v>
      </c>
      <c r="I3657" s="16">
        <v>60</v>
      </c>
      <c r="J3657" t="str">
        <f t="shared" si="59"/>
        <v>大类_仙品合体丹药</v>
      </c>
      <c r="K3657" s="16" t="s">
        <v>337</v>
      </c>
      <c r="L3657" s="16">
        <v>1</v>
      </c>
      <c r="M3657" s="16" t="s">
        <v>1777</v>
      </c>
      <c r="O3657" s="16">
        <v>0</v>
      </c>
      <c r="P3657" s="16" t="b">
        <v>1</v>
      </c>
      <c r="R3657" s="16" t="b">
        <v>0</v>
      </c>
      <c r="S3657" s="16">
        <v>1</v>
      </c>
      <c r="T3657" s="16" t="s">
        <v>91</v>
      </c>
      <c r="U3657" s="16">
        <v>999</v>
      </c>
      <c r="V3657" s="16" t="s">
        <v>1778</v>
      </c>
      <c r="W3657" s="16">
        <v>31974022</v>
      </c>
      <c r="Y3657" s="16" t="inlineStr">
        <is>
          <t>合体境仙品丹药。获得修为总量3110400点。</t>
        </is>
      </c>
      <c r="Z3657" s="16" t="inlineStr">
        <is>
          <t>|cff00FF00“药中积蕴归于修为，进境仍须修士自越其关。平剂自有其宜，须量药力与丹毒而用。”——《聚元积修录》|r</t>
        </is>
      </c>
      <c r="AA3657" t="str" s="16">
        <v>炼丹可得。</v>
      </c>
      <c r="AB3657">
        <v>11921022</v>
      </c>
      <c r="AC3657" s="16" t="s">
        <v>1781</v>
      </c>
      <c r="AD3657" s="16">
        <v>40004</v>
      </c>
      <c r="AF3657">
        <v>70004</v>
      </c>
      <c r="AH3657">
        <v>3750000</v>
      </c>
      <c r="AI3657" s="16" t="s">
        <v>1777</v>
      </c>
      <c r="AJ3657" s="16" t="s">
        <v>1777</v>
      </c>
      <c r="AK3657" s="16" t="s">
        <v>354</v>
      </c>
    </row>
    <row r="3658" spans="2:37">
      <c r="B3658" s="16" t="n">
        <f>10000000+INDEX(编号表!$B:$B,MATCH(F3658,编号表!$A:$A,0))*100000+INDEX(编号表!$F:$F,MATCH(D3658,编号表!$E:$E,0))*1000+INDEX(编号表!$D:$D,MATCH(E3658,编号表!$C:$C,0))*10000+G3658</f>
        <v>11972023</v>
      </c>
      <c r="C3658" s="16" t="s">
        <v>4497</v>
      </c>
      <c r="D3658" s="16" t="s">
        <v>102</v>
      </c>
      <c r="E3658" s="16" t="s">
        <v>354</v>
      </c>
      <c r="F3658" s="16" t="s">
        <v>1777</v>
      </c>
      <c r="G3658" s="16">
        <v>23</v>
      </c>
      <c r="I3658" s="16">
        <v>60</v>
      </c>
      <c r="J3658" t="str">
        <f t="shared" si="59"/>
        <v>大类_灵品合体丹药</v>
      </c>
      <c r="K3658" s="16" t="s">
        <v>337</v>
      </c>
      <c r="L3658" s="16">
        <v>1</v>
      </c>
      <c r="M3658" s="16" t="s">
        <v>1777</v>
      </c>
      <c r="O3658" s="16">
        <v>0</v>
      </c>
      <c r="P3658" s="16" t="b">
        <v>1</v>
      </c>
      <c r="R3658" s="16" t="b">
        <v>0</v>
      </c>
      <c r="S3658" s="16">
        <v>1</v>
      </c>
      <c r="T3658" s="16" t="s">
        <v>91</v>
      </c>
      <c r="U3658" s="16">
        <v>999</v>
      </c>
      <c r="V3658" s="16" t="s">
        <v>1778</v>
      </c>
      <c r="W3658" s="16">
        <v>31972023</v>
      </c>
      <c r="Y3658" s="16" t="inlineStr">
        <is>
          <t>合体境灵品丹药。获得修为总量1152000点。</t>
        </is>
      </c>
      <c r="Z3658" s="16" t="inlineStr">
        <is>
          <t>|cff00FF00“药中积蕴归于修为，进境仍须修士自越其关。温剂自有其宜，须量药力与丹毒而用。”——《聚元积修录》|r</t>
        </is>
      </c>
      <c r="AA3658" t="str" s="16">
        <v>炼丹可得。</v>
      </c>
      <c r="AB3658">
        <v>11921023</v>
      </c>
      <c r="AC3658" s="16" t="s">
        <v>1781</v>
      </c>
      <c r="AD3658" s="16">
        <v>40002</v>
      </c>
      <c r="AF3658">
        <v>70002</v>
      </c>
      <c r="AH3658">
        <v>187500</v>
      </c>
      <c r="AI3658" s="16" t="s">
        <v>1777</v>
      </c>
      <c r="AJ3658" s="16" t="s">
        <v>1777</v>
      </c>
      <c r="AK3658" s="16" t="s">
        <v>354</v>
      </c>
    </row>
    <row r="3659" spans="2:37">
      <c r="B3659" s="16" t="n">
        <f>10000000+INDEX(编号表!$B:$B,MATCH(F3659,编号表!$A:$A,0))*100000+INDEX(编号表!$F:$F,MATCH(D3659,编号表!$E:$E,0))*1000+INDEX(编号表!$D:$D,MATCH(E3659,编号表!$C:$C,0))*10000+G3659</f>
        <v>11973023</v>
      </c>
      <c r="C3659" s="16" t="s">
        <v>4497</v>
      </c>
      <c r="D3659" s="16" t="s">
        <v>105</v>
      </c>
      <c r="E3659" s="16" t="s">
        <v>354</v>
      </c>
      <c r="F3659" s="16" t="s">
        <v>1777</v>
      </c>
      <c r="G3659" s="16">
        <v>23</v>
      </c>
      <c r="I3659" s="16">
        <v>60</v>
      </c>
      <c r="J3659" t="str">
        <f t="shared" si="59"/>
        <v>大类_玄品合体丹药</v>
      </c>
      <c r="K3659" s="16" t="s">
        <v>337</v>
      </c>
      <c r="L3659" s="16">
        <v>1</v>
      </c>
      <c r="M3659" s="16" t="s">
        <v>1777</v>
      </c>
      <c r="O3659" s="16">
        <v>0</v>
      </c>
      <c r="P3659" s="16" t="b">
        <v>1</v>
      </c>
      <c r="R3659" s="16" t="b">
        <v>0</v>
      </c>
      <c r="S3659" s="16">
        <v>1</v>
      </c>
      <c r="T3659" s="16" t="s">
        <v>91</v>
      </c>
      <c r="U3659" s="16">
        <v>999</v>
      </c>
      <c r="V3659" s="16" t="s">
        <v>1778</v>
      </c>
      <c r="W3659" s="16">
        <v>31973023</v>
      </c>
      <c r="Y3659" s="16" t="inlineStr">
        <is>
          <t>合体境玄品丹药。获得修为总量2073600点。</t>
        </is>
      </c>
      <c r="Z3659" s="16" t="inlineStr">
        <is>
          <t>|cff00FF00“药中积蕴归于修为，进境仍须修士自越其关。温剂自有其宜，须量药力与丹毒而用。”——《聚元积修录》|r</t>
        </is>
      </c>
      <c r="AA3659" t="str" s="16">
        <v>炼丹可得。</v>
      </c>
      <c r="AB3659">
        <v>11921023</v>
      </c>
      <c r="AC3659" s="16" t="s">
        <v>1781</v>
      </c>
      <c r="AD3659" s="16">
        <v>40003</v>
      </c>
      <c r="AF3659">
        <v>70003</v>
      </c>
      <c r="AH3659">
        <v>750000</v>
      </c>
      <c r="AI3659" s="16" t="s">
        <v>1777</v>
      </c>
      <c r="AJ3659" s="16" t="s">
        <v>1777</v>
      </c>
      <c r="AK3659" s="16" t="s">
        <v>354</v>
      </c>
    </row>
    <row r="3660" spans="2:37">
      <c r="B3660" s="16" t="n">
        <f>10000000+INDEX(编号表!$B:$B,MATCH(F3660,编号表!$A:$A,0))*100000+INDEX(编号表!$F:$F,MATCH(D3660,编号表!$E:$E,0))*1000+INDEX(编号表!$D:$D,MATCH(E3660,编号表!$C:$C,0))*10000+G3660</f>
        <v>11974023</v>
      </c>
      <c r="C3660" s="16" t="s">
        <v>4497</v>
      </c>
      <c r="D3660" s="16" t="s">
        <v>108</v>
      </c>
      <c r="E3660" s="16" t="s">
        <v>354</v>
      </c>
      <c r="F3660" s="16" t="s">
        <v>1777</v>
      </c>
      <c r="G3660" s="16">
        <v>23</v>
      </c>
      <c r="I3660" s="16">
        <v>60</v>
      </c>
      <c r="J3660" t="str">
        <f t="shared" si="59"/>
        <v>大类_仙品合体丹药</v>
      </c>
      <c r="K3660" s="16" t="s">
        <v>337</v>
      </c>
      <c r="L3660" s="16">
        <v>1</v>
      </c>
      <c r="M3660" s="16" t="s">
        <v>1777</v>
      </c>
      <c r="O3660" s="16">
        <v>0</v>
      </c>
      <c r="P3660" s="16" t="b">
        <v>1</v>
      </c>
      <c r="R3660" s="16" t="b">
        <v>0</v>
      </c>
      <c r="S3660" s="16">
        <v>1</v>
      </c>
      <c r="T3660" s="16" t="s">
        <v>91</v>
      </c>
      <c r="U3660" s="16">
        <v>999</v>
      </c>
      <c r="V3660" s="16" t="s">
        <v>1778</v>
      </c>
      <c r="W3660" s="16">
        <v>31974023</v>
      </c>
      <c r="Y3660" s="16" t="inlineStr">
        <is>
          <t>合体境仙品丹药。获得修为总量3732480点。</t>
        </is>
      </c>
      <c r="Z3660" s="16" t="inlineStr">
        <is>
          <t>|cff00FF00“药中积蕴归于修为，进境仍须修士自越其关。温剂自有其宜，须量药力与丹毒而用。”——《聚元积修录》|r</t>
        </is>
      </c>
      <c r="AA3660" t="str" s="16">
        <v>炼丹可得。</v>
      </c>
      <c r="AB3660">
        <v>11921023</v>
      </c>
      <c r="AC3660" s="16" t="s">
        <v>1781</v>
      </c>
      <c r="AD3660" s="16">
        <v>40004</v>
      </c>
      <c r="AF3660">
        <v>70004</v>
      </c>
      <c r="AH3660">
        <v>3750000</v>
      </c>
      <c r="AI3660" s="16" t="s">
        <v>1777</v>
      </c>
      <c r="AJ3660" s="16" t="s">
        <v>1777</v>
      </c>
      <c r="AK3660" s="16" t="s">
        <v>354</v>
      </c>
    </row>
    <row r="3661" spans="2:37">
      <c r="B3661" s="16" t="n">
        <f>10000000+INDEX(编号表!$B:$B,MATCH(F3661,编号表!$A:$A,0))*100000+INDEX(编号表!$F:$F,MATCH(D3661,编号表!$E:$E,0))*1000+INDEX(编号表!$D:$D,MATCH(E3661,编号表!$C:$C,0))*10000+G3661</f>
        <v>11972024</v>
      </c>
      <c r="C3661" s="16" t="s">
        <v>4501</v>
      </c>
      <c r="D3661" s="16" t="s">
        <v>102</v>
      </c>
      <c r="E3661" s="16" t="s">
        <v>354</v>
      </c>
      <c r="F3661" s="16" t="s">
        <v>1777</v>
      </c>
      <c r="G3661" s="16">
        <v>24</v>
      </c>
      <c r="I3661" s="16">
        <v>60</v>
      </c>
      <c r="J3661" t="str">
        <f t="shared" si="59"/>
        <v>大类_灵品合体丹药</v>
      </c>
      <c r="K3661" s="16" t="s">
        <v>337</v>
      </c>
      <c r="L3661" s="16">
        <v>1</v>
      </c>
      <c r="M3661" s="16" t="s">
        <v>1777</v>
      </c>
      <c r="O3661" s="16">
        <v>0</v>
      </c>
      <c r="P3661" s="16" t="b">
        <v>1</v>
      </c>
      <c r="R3661" s="16" t="b">
        <v>0</v>
      </c>
      <c r="S3661" s="16">
        <v>1</v>
      </c>
      <c r="T3661" s="16" t="s">
        <v>91</v>
      </c>
      <c r="U3661" s="16">
        <v>999</v>
      </c>
      <c r="V3661" s="16" t="s">
        <v>1778</v>
      </c>
      <c r="W3661" s="16">
        <v>31972024</v>
      </c>
      <c r="Y3661" s="16" t="inlineStr">
        <is>
          <t>合体境灵品丹药。获得修为总量1728000点，按300现实秒的经过时间线性结算（操作时补结差额）。</t>
        </is>
      </c>
      <c r="Z3661" s="16" t="inlineStr">
        <is>
          <t>|cff00FF00“药中积蕴归于修为，进境仍须修士自越其关。热剂自有其宜，须量药力与丹毒而用。”——《聚元积修录》|r</t>
        </is>
      </c>
      <c r="AA3661" t="str" s="16">
        <v>炼丹可得。</v>
      </c>
      <c r="AB3661">
        <v>11921024</v>
      </c>
      <c r="AC3661" s="16" t="s">
        <v>1781</v>
      </c>
      <c r="AD3661" s="16">
        <v>40002</v>
      </c>
      <c r="AF3661">
        <v>70002</v>
      </c>
      <c r="AH3661">
        <v>187500</v>
      </c>
      <c r="AI3661" s="16" t="s">
        <v>1777</v>
      </c>
      <c r="AJ3661" s="16" t="s">
        <v>1777</v>
      </c>
      <c r="AK3661" s="16" t="s">
        <v>354</v>
      </c>
    </row>
    <row r="3662" spans="2:37">
      <c r="B3662" s="16" t="n">
        <f>10000000+INDEX(编号表!$B:$B,MATCH(F3662,编号表!$A:$A,0))*100000+INDEX(编号表!$F:$F,MATCH(D3662,编号表!$E:$E,0))*1000+INDEX(编号表!$D:$D,MATCH(E3662,编号表!$C:$C,0))*10000+G3662</f>
        <v>11973024</v>
      </c>
      <c r="C3662" s="16" t="s">
        <v>4501</v>
      </c>
      <c r="D3662" s="16" t="s">
        <v>105</v>
      </c>
      <c r="E3662" s="16" t="s">
        <v>354</v>
      </c>
      <c r="F3662" s="16" t="s">
        <v>1777</v>
      </c>
      <c r="G3662" s="16">
        <v>24</v>
      </c>
      <c r="I3662" s="16">
        <v>60</v>
      </c>
      <c r="J3662" t="str">
        <f t="shared" si="59"/>
        <v>大类_玄品合体丹药</v>
      </c>
      <c r="K3662" s="16" t="s">
        <v>337</v>
      </c>
      <c r="L3662" s="16">
        <v>1</v>
      </c>
      <c r="M3662" s="16" t="s">
        <v>1777</v>
      </c>
      <c r="O3662" s="16">
        <v>0</v>
      </c>
      <c r="P3662" s="16" t="b">
        <v>1</v>
      </c>
      <c r="R3662" s="16" t="b">
        <v>0</v>
      </c>
      <c r="S3662" s="16">
        <v>1</v>
      </c>
      <c r="T3662" s="16" t="s">
        <v>91</v>
      </c>
      <c r="U3662" s="16">
        <v>999</v>
      </c>
      <c r="V3662" s="16" t="s">
        <v>1778</v>
      </c>
      <c r="W3662" s="16">
        <v>31973024</v>
      </c>
      <c r="Y3662" s="16" t="inlineStr">
        <is>
          <t>合体境玄品丹药。获得修为总量3110400点，按300现实秒的经过时间线性结算（操作时补结差额）。</t>
        </is>
      </c>
      <c r="Z3662" s="16" t="inlineStr">
        <is>
          <t>|cff00FF00“药中积蕴归于修为，进境仍须修士自越其关。热剂自有其宜，须量药力与丹毒而用。”——《聚元积修录》|r</t>
        </is>
      </c>
      <c r="AA3662" t="str" s="16">
        <v>炼丹可得。</v>
      </c>
      <c r="AB3662">
        <v>11921024</v>
      </c>
      <c r="AC3662" s="16" t="s">
        <v>1781</v>
      </c>
      <c r="AD3662" s="16">
        <v>40003</v>
      </c>
      <c r="AF3662">
        <v>70003</v>
      </c>
      <c r="AH3662">
        <v>750000</v>
      </c>
      <c r="AI3662" s="16" t="s">
        <v>1777</v>
      </c>
      <c r="AJ3662" s="16" t="s">
        <v>1777</v>
      </c>
      <c r="AK3662" s="16" t="s">
        <v>354</v>
      </c>
    </row>
    <row r="3663" spans="2:37">
      <c r="B3663" s="16" t="n">
        <f>10000000+INDEX(编号表!$B:$B,MATCH(F3663,编号表!$A:$A,0))*100000+INDEX(编号表!$F:$F,MATCH(D3663,编号表!$E:$E,0))*1000+INDEX(编号表!$D:$D,MATCH(E3663,编号表!$C:$C,0))*10000+G3663</f>
        <v>11974024</v>
      </c>
      <c r="C3663" s="16" t="s">
        <v>4501</v>
      </c>
      <c r="D3663" s="16" t="s">
        <v>108</v>
      </c>
      <c r="E3663" s="16" t="s">
        <v>354</v>
      </c>
      <c r="F3663" s="16" t="s">
        <v>1777</v>
      </c>
      <c r="G3663" s="16">
        <v>24</v>
      </c>
      <c r="I3663" s="16">
        <v>60</v>
      </c>
      <c r="J3663" t="str">
        <f t="shared" si="59"/>
        <v>大类_仙品合体丹药</v>
      </c>
      <c r="K3663" s="16" t="s">
        <v>337</v>
      </c>
      <c r="L3663" s="16">
        <v>1</v>
      </c>
      <c r="M3663" s="16" t="s">
        <v>1777</v>
      </c>
      <c r="O3663" s="16">
        <v>0</v>
      </c>
      <c r="P3663" s="16" t="b">
        <v>1</v>
      </c>
      <c r="R3663" s="16" t="b">
        <v>0</v>
      </c>
      <c r="S3663" s="16">
        <v>1</v>
      </c>
      <c r="T3663" s="16" t="s">
        <v>91</v>
      </c>
      <c r="U3663" s="16">
        <v>999</v>
      </c>
      <c r="V3663" s="16" t="s">
        <v>1778</v>
      </c>
      <c r="W3663" s="16">
        <v>31974024</v>
      </c>
      <c r="Y3663" s="16" t="inlineStr">
        <is>
          <t>合体境仙品丹药。获得修为总量5598720点，按300现实秒的经过时间线性结算（操作时补结差额）。</t>
        </is>
      </c>
      <c r="Z3663" s="16" t="inlineStr">
        <is>
          <t>|cff00FF00“药中积蕴归于修为，进境仍须修士自越其关。热剂自有其宜，须量药力与丹毒而用。”——《聚元积修录》|r</t>
        </is>
      </c>
      <c r="AA3663" t="str" s="16">
        <v>炼丹可得。</v>
      </c>
      <c r="AB3663">
        <v>11921024</v>
      </c>
      <c r="AC3663" s="16" t="s">
        <v>1781</v>
      </c>
      <c r="AD3663" s="16">
        <v>40004</v>
      </c>
      <c r="AF3663">
        <v>70004</v>
      </c>
      <c r="AH3663">
        <v>3750000</v>
      </c>
      <c r="AI3663" s="16" t="s">
        <v>1777</v>
      </c>
      <c r="AJ3663" s="16" t="s">
        <v>1777</v>
      </c>
      <c r="AK3663" s="16" t="s">
        <v>354</v>
      </c>
    </row>
    <row r="3664" spans="2:37">
      <c r="B3664" s="16" t="n">
        <f>10000000+INDEX(编号表!$B:$B,MATCH(F3664,编号表!$A:$A,0))*100000+INDEX(编号表!$F:$F,MATCH(D3664,编号表!$E:$E,0))*1000+INDEX(编号表!$D:$D,MATCH(E3664,编号表!$C:$C,0))*10000+G3664</f>
        <v>11972025</v>
      </c>
      <c r="C3664" s="16" t="s">
        <v>4505</v>
      </c>
      <c r="D3664" s="16" t="s">
        <v>102</v>
      </c>
      <c r="E3664" s="16" t="s">
        <v>354</v>
      </c>
      <c r="F3664" s="16" t="s">
        <v>1777</v>
      </c>
      <c r="G3664" s="16">
        <v>25</v>
      </c>
      <c r="I3664" s="16">
        <v>60</v>
      </c>
      <c r="J3664" t="str">
        <f t="shared" si="59"/>
        <v>大类_灵品合体丹药</v>
      </c>
      <c r="K3664" s="16" t="s">
        <v>337</v>
      </c>
      <c r="L3664" s="16">
        <v>1</v>
      </c>
      <c r="M3664" s="16" t="s">
        <v>1777</v>
      </c>
      <c r="O3664" s="16">
        <v>0</v>
      </c>
      <c r="P3664" s="16" t="b">
        <v>1</v>
      </c>
      <c r="R3664" s="16" t="b">
        <v>0</v>
      </c>
      <c r="S3664" s="16">
        <v>1</v>
      </c>
      <c r="T3664" s="16" t="s">
        <v>91</v>
      </c>
      <c r="U3664" s="16">
        <v>999</v>
      </c>
      <c r="V3664" s="16" t="s">
        <v>1778</v>
      </c>
      <c r="W3664" s="16">
        <v>31972025</v>
      </c>
      <c r="Y3664" s="16" t="inlineStr">
        <is>
          <t>合体境灵品丹药。清除对应味池杂质总量5721192点，按300现实秒的经过时间线性结算（操作时补结差额）。</t>
        </is>
      </c>
      <c r="Z3664" s="16" t="inlineStr">
        <is>
          <t>|cff00FF00“气脉之浊得清，灵力行运乃得其序。寒剂自有其宜，须量药力与丹毒而用。”——《气脉澄浊录》|r</t>
        </is>
      </c>
      <c r="AA3664" t="str" s="16">
        <v>炼丹可得。</v>
      </c>
      <c r="AB3664">
        <v>11921025</v>
      </c>
      <c r="AC3664" s="16" t="s">
        <v>1781</v>
      </c>
      <c r="AD3664" s="16">
        <v>40002</v>
      </c>
      <c r="AF3664">
        <v>70002</v>
      </c>
      <c r="AH3664">
        <v>187500</v>
      </c>
      <c r="AI3664" s="16" t="s">
        <v>1777</v>
      </c>
      <c r="AJ3664" s="16" t="s">
        <v>1777</v>
      </c>
      <c r="AK3664" s="16" t="s">
        <v>354</v>
      </c>
    </row>
    <row r="3665" spans="2:37">
      <c r="B3665" s="16" t="n">
        <f>10000000+INDEX(编号表!$B:$B,MATCH(F3665,编号表!$A:$A,0))*100000+INDEX(编号表!$F:$F,MATCH(D3665,编号表!$E:$E,0))*1000+INDEX(编号表!$D:$D,MATCH(E3665,编号表!$C:$C,0))*10000+G3665</f>
        <v>11973025</v>
      </c>
      <c r="C3665" s="16" t="s">
        <v>4505</v>
      </c>
      <c r="D3665" s="16" t="s">
        <v>105</v>
      </c>
      <c r="E3665" s="16" t="s">
        <v>354</v>
      </c>
      <c r="F3665" s="16" t="s">
        <v>1777</v>
      </c>
      <c r="G3665" s="16">
        <v>25</v>
      </c>
      <c r="I3665" s="16">
        <v>60</v>
      </c>
      <c r="J3665" t="str">
        <f t="shared" si="59"/>
        <v>大类_玄品合体丹药</v>
      </c>
      <c r="K3665" s="16" t="s">
        <v>337</v>
      </c>
      <c r="L3665" s="16">
        <v>1</v>
      </c>
      <c r="M3665" s="16" t="s">
        <v>1777</v>
      </c>
      <c r="O3665" s="16">
        <v>0</v>
      </c>
      <c r="P3665" s="16" t="b">
        <v>1</v>
      </c>
      <c r="R3665" s="16" t="b">
        <v>0</v>
      </c>
      <c r="S3665" s="16">
        <v>1</v>
      </c>
      <c r="T3665" s="16" t="s">
        <v>91</v>
      </c>
      <c r="U3665" s="16">
        <v>999</v>
      </c>
      <c r="V3665" s="16" t="s">
        <v>1778</v>
      </c>
      <c r="W3665" s="16">
        <v>31973025</v>
      </c>
      <c r="Y3665" s="16" t="inlineStr">
        <is>
          <t>合体境玄品丹药。清除对应味池杂质总量9878189点，按300现实秒的经过时间线性结算（操作时补结差额）。</t>
        </is>
      </c>
      <c r="Z3665" s="16" t="inlineStr">
        <is>
          <t>|cff00FF00“气脉之浊得清，灵力行运乃得其序。寒剂自有其宜，须量药力与丹毒而用。”——《气脉澄浊录》|r</t>
        </is>
      </c>
      <c r="AA3665" t="str" s="16">
        <v>炼丹可得。</v>
      </c>
      <c r="AB3665">
        <v>11921025</v>
      </c>
      <c r="AC3665" s="16" t="s">
        <v>1781</v>
      </c>
      <c r="AD3665" s="16">
        <v>40003</v>
      </c>
      <c r="AF3665">
        <v>70003</v>
      </c>
      <c r="AH3665">
        <v>750000</v>
      </c>
      <c r="AI3665" s="16" t="s">
        <v>1777</v>
      </c>
      <c r="AJ3665" s="16" t="s">
        <v>1777</v>
      </c>
      <c r="AK3665" s="16" t="s">
        <v>354</v>
      </c>
    </row>
    <row r="3666" spans="2:37">
      <c r="B3666" s="16" t="n">
        <f>10000000+INDEX(编号表!$B:$B,MATCH(F3666,编号表!$A:$A,0))*100000+INDEX(编号表!$F:$F,MATCH(D3666,编号表!$E:$E,0))*1000+INDEX(编号表!$D:$D,MATCH(E3666,编号表!$C:$C,0))*10000+G3666</f>
        <v>11974025</v>
      </c>
      <c r="C3666" s="16" t="s">
        <v>4505</v>
      </c>
      <c r="D3666" s="16" t="s">
        <v>108</v>
      </c>
      <c r="E3666" s="16" t="s">
        <v>354</v>
      </c>
      <c r="F3666" s="16" t="s">
        <v>1777</v>
      </c>
      <c r="G3666" s="16">
        <v>25</v>
      </c>
      <c r="I3666" s="16">
        <v>60</v>
      </c>
      <c r="J3666" t="str">
        <f t="shared" si="59"/>
        <v>大类_仙品合体丹药</v>
      </c>
      <c r="K3666" s="16" t="s">
        <v>337</v>
      </c>
      <c r="L3666" s="16">
        <v>1</v>
      </c>
      <c r="M3666" s="16" t="s">
        <v>1777</v>
      </c>
      <c r="O3666" s="16">
        <v>0</v>
      </c>
      <c r="P3666" s="16" t="b">
        <v>1</v>
      </c>
      <c r="R3666" s="16" t="b">
        <v>0</v>
      </c>
      <c r="S3666" s="16">
        <v>1</v>
      </c>
      <c r="T3666" s="16" t="s">
        <v>91</v>
      </c>
      <c r="U3666" s="16">
        <v>999</v>
      </c>
      <c r="V3666" s="16" t="s">
        <v>1778</v>
      </c>
      <c r="W3666" s="16">
        <v>31974025</v>
      </c>
      <c r="Y3666" s="16" t="inlineStr">
        <is>
          <t>合体境仙品丹药。清除对应味池杂质总量17360902点，按300现实秒的经过时间线性结算（操作时补结差额）。</t>
        </is>
      </c>
      <c r="Z3666" s="16" t="inlineStr">
        <is>
          <t>|cff00FF00“气脉之浊得清，灵力行运乃得其序。寒剂自有其宜，须量药力与丹毒而用。”——《气脉澄浊录》|r</t>
        </is>
      </c>
      <c r="AA3666" t="str" s="16">
        <v>炼丹可得。</v>
      </c>
      <c r="AB3666">
        <v>11921025</v>
      </c>
      <c r="AC3666" s="16" t="s">
        <v>1781</v>
      </c>
      <c r="AD3666" s="16">
        <v>40004</v>
      </c>
      <c r="AF3666">
        <v>70004</v>
      </c>
      <c r="AH3666">
        <v>3750000</v>
      </c>
      <c r="AI3666" s="16" t="s">
        <v>1777</v>
      </c>
      <c r="AJ3666" s="16" t="s">
        <v>1777</v>
      </c>
      <c r="AK3666" s="16" t="s">
        <v>354</v>
      </c>
    </row>
    <row r="3667" spans="2:37">
      <c r="B3667" s="16" t="n">
        <f>10000000+INDEX(编号表!$B:$B,MATCH(F3667,编号表!$A:$A,0))*100000+INDEX(编号表!$F:$F,MATCH(D3667,编号表!$E:$E,0))*1000+INDEX(编号表!$D:$D,MATCH(E3667,编号表!$C:$C,0))*10000+G3667</f>
        <v>11972026</v>
      </c>
      <c r="C3667" s="16" t="s">
        <v>4509</v>
      </c>
      <c r="D3667" s="16" t="s">
        <v>102</v>
      </c>
      <c r="E3667" s="16" t="s">
        <v>354</v>
      </c>
      <c r="F3667" s="16" t="s">
        <v>1777</v>
      </c>
      <c r="G3667" s="16">
        <v>26</v>
      </c>
      <c r="I3667" s="16">
        <v>60</v>
      </c>
      <c r="J3667" t="str">
        <f t="shared" si="59"/>
        <v>大类_灵品合体丹药</v>
      </c>
      <c r="K3667" s="16" t="s">
        <v>337</v>
      </c>
      <c r="L3667" s="16">
        <v>1</v>
      </c>
      <c r="M3667" s="16" t="s">
        <v>1777</v>
      </c>
      <c r="O3667" s="16">
        <v>0</v>
      </c>
      <c r="P3667" s="16" t="b">
        <v>1</v>
      </c>
      <c r="R3667" s="16" t="b">
        <v>0</v>
      </c>
      <c r="S3667" s="16">
        <v>1</v>
      </c>
      <c r="T3667" s="16" t="s">
        <v>91</v>
      </c>
      <c r="U3667" s="16">
        <v>999</v>
      </c>
      <c r="V3667" s="16" t="s">
        <v>1778</v>
      </c>
      <c r="W3667" s="16">
        <v>31972026</v>
      </c>
      <c r="Y3667" s="16" t="inlineStr">
        <is>
          <t>合体境灵品丹药。清除对应味池杂质总量3424842点，按60现实秒的经过时间线性结算（操作时补结差额）。</t>
        </is>
      </c>
      <c r="Z3667" s="16" t="inlineStr">
        <is>
          <t>|cff00FF00“气脉之浊得清，灵力行运乃得其序。凉剂自有其宜，须量药力与丹毒而用。”——《气脉澄浊录》|r</t>
        </is>
      </c>
      <c r="AA3667" t="str" s="16">
        <v>炼丹可得。</v>
      </c>
      <c r="AB3667">
        <v>11921026</v>
      </c>
      <c r="AC3667" s="16" t="s">
        <v>1781</v>
      </c>
      <c r="AD3667" s="16">
        <v>40002</v>
      </c>
      <c r="AF3667">
        <v>70002</v>
      </c>
      <c r="AH3667">
        <v>187500</v>
      </c>
      <c r="AI3667" s="16" t="s">
        <v>1777</v>
      </c>
      <c r="AJ3667" s="16" t="s">
        <v>1777</v>
      </c>
      <c r="AK3667" s="16" t="s">
        <v>354</v>
      </c>
    </row>
    <row r="3668" spans="2:37">
      <c r="B3668" s="16" t="n">
        <f>10000000+INDEX(编号表!$B:$B,MATCH(F3668,编号表!$A:$A,0))*100000+INDEX(编号表!$F:$F,MATCH(D3668,编号表!$E:$E,0))*1000+INDEX(编号表!$D:$D,MATCH(E3668,编号表!$C:$C,0))*10000+G3668</f>
        <v>11973026</v>
      </c>
      <c r="C3668" s="16" t="s">
        <v>4509</v>
      </c>
      <c r="D3668" s="16" t="s">
        <v>105</v>
      </c>
      <c r="E3668" s="16" t="s">
        <v>354</v>
      </c>
      <c r="F3668" s="16" t="s">
        <v>1777</v>
      </c>
      <c r="G3668" s="16">
        <v>26</v>
      </c>
      <c r="I3668" s="16">
        <v>60</v>
      </c>
      <c r="J3668" t="str">
        <f t="shared" si="59"/>
        <v>大类_玄品合体丹药</v>
      </c>
      <c r="K3668" s="16" t="s">
        <v>337</v>
      </c>
      <c r="L3668" s="16">
        <v>1</v>
      </c>
      <c r="M3668" s="16" t="s">
        <v>1777</v>
      </c>
      <c r="O3668" s="16">
        <v>0</v>
      </c>
      <c r="P3668" s="16" t="b">
        <v>1</v>
      </c>
      <c r="R3668" s="16" t="b">
        <v>0</v>
      </c>
      <c r="S3668" s="16">
        <v>1</v>
      </c>
      <c r="T3668" s="16" t="s">
        <v>91</v>
      </c>
      <c r="U3668" s="16">
        <v>999</v>
      </c>
      <c r="V3668" s="16" t="s">
        <v>1778</v>
      </c>
      <c r="W3668" s="16">
        <v>31973026</v>
      </c>
      <c r="Y3668" s="16" t="inlineStr">
        <is>
          <t>合体境玄品丹药。清除对应味池杂质总量5692324点，按60现实秒的经过时间线性结算（操作时补结差额）。</t>
        </is>
      </c>
      <c r="Z3668" s="16" t="inlineStr">
        <is>
          <t>|cff00FF00“气脉之浊得清，灵力行运乃得其序。凉剂自有其宜，须量药力与丹毒而用。”——《气脉澄浊录》|r</t>
        </is>
      </c>
      <c r="AA3668" t="str" s="16">
        <v>炼丹可得。</v>
      </c>
      <c r="AB3668">
        <v>11921026</v>
      </c>
      <c r="AC3668" s="16" t="s">
        <v>1781</v>
      </c>
      <c r="AD3668" s="16">
        <v>40003</v>
      </c>
      <c r="AF3668">
        <v>70003</v>
      </c>
      <c r="AH3668">
        <v>750000</v>
      </c>
      <c r="AI3668" s="16" t="s">
        <v>1777</v>
      </c>
      <c r="AJ3668" s="16" t="s">
        <v>1777</v>
      </c>
      <c r="AK3668" s="16" t="s">
        <v>354</v>
      </c>
    </row>
    <row r="3669" spans="2:37">
      <c r="B3669" s="16" t="n">
        <f>10000000+INDEX(编号表!$B:$B,MATCH(F3669,编号表!$A:$A,0))*100000+INDEX(编号表!$F:$F,MATCH(D3669,编号表!$E:$E,0))*1000+INDEX(编号表!$D:$D,MATCH(E3669,编号表!$C:$C,0))*10000+G3669</f>
        <v>11974026</v>
      </c>
      <c r="C3669" s="16" t="s">
        <v>4509</v>
      </c>
      <c r="D3669" s="16" t="s">
        <v>108</v>
      </c>
      <c r="E3669" s="16" t="s">
        <v>354</v>
      </c>
      <c r="F3669" s="16" t="s">
        <v>1777</v>
      </c>
      <c r="G3669" s="16">
        <v>26</v>
      </c>
      <c r="I3669" s="16">
        <v>60</v>
      </c>
      <c r="J3669" t="str">
        <f t="shared" si="59"/>
        <v>大类_仙品合体丹药</v>
      </c>
      <c r="K3669" s="16" t="s">
        <v>337</v>
      </c>
      <c r="L3669" s="16">
        <v>1</v>
      </c>
      <c r="M3669" s="16" t="s">
        <v>1777</v>
      </c>
      <c r="O3669" s="16">
        <v>0</v>
      </c>
      <c r="P3669" s="16" t="b">
        <v>1</v>
      </c>
      <c r="R3669" s="16" t="b">
        <v>0</v>
      </c>
      <c r="S3669" s="16">
        <v>1</v>
      </c>
      <c r="T3669" s="16" t="s">
        <v>91</v>
      </c>
      <c r="U3669" s="16">
        <v>999</v>
      </c>
      <c r="V3669" s="16" t="s">
        <v>1778</v>
      </c>
      <c r="W3669" s="16">
        <v>31974026</v>
      </c>
      <c r="Y3669" s="16" t="inlineStr">
        <is>
          <t>合体境仙品丹药。清除对应味池杂质总量9773838点，按60现实秒的经过时间线性结算（操作时补结差额）。</t>
        </is>
      </c>
      <c r="Z3669" s="16" t="inlineStr">
        <is>
          <t>|cff00FF00“气脉之浊得清，灵力行运乃得其序。凉剂自有其宜，须量药力与丹毒而用。”——《气脉澄浊录》|r</t>
        </is>
      </c>
      <c r="AA3669" t="str" s="16">
        <v>炼丹可得。</v>
      </c>
      <c r="AB3669">
        <v>11921026</v>
      </c>
      <c r="AC3669" s="16" t="s">
        <v>1781</v>
      </c>
      <c r="AD3669" s="16">
        <v>40004</v>
      </c>
      <c r="AF3669">
        <v>70004</v>
      </c>
      <c r="AH3669">
        <v>3750000</v>
      </c>
      <c r="AI3669" s="16" t="s">
        <v>1777</v>
      </c>
      <c r="AJ3669" s="16" t="s">
        <v>1777</v>
      </c>
      <c r="AK3669" s="16" t="s">
        <v>354</v>
      </c>
    </row>
    <row r="3670" spans="2:37">
      <c r="B3670" s="16" t="n">
        <f>10000000+INDEX(编号表!$B:$B,MATCH(F3670,编号表!$A:$A,0))*100000+INDEX(编号表!$F:$F,MATCH(D3670,编号表!$E:$E,0))*1000+INDEX(编号表!$D:$D,MATCH(E3670,编号表!$C:$C,0))*10000+G3670</f>
        <v>11972027</v>
      </c>
      <c r="C3670" s="16" t="s">
        <v>4513</v>
      </c>
      <c r="D3670" s="16" t="s">
        <v>102</v>
      </c>
      <c r="E3670" s="16" t="s">
        <v>354</v>
      </c>
      <c r="F3670" s="16" t="s">
        <v>1777</v>
      </c>
      <c r="G3670" s="16">
        <v>27</v>
      </c>
      <c r="I3670" s="16">
        <v>60</v>
      </c>
      <c r="J3670" t="str">
        <f t="shared" si="59"/>
        <v>大类_灵品合体丹药</v>
      </c>
      <c r="K3670" s="16" t="s">
        <v>337</v>
      </c>
      <c r="L3670" s="16">
        <v>1</v>
      </c>
      <c r="M3670" s="16" t="s">
        <v>1777</v>
      </c>
      <c r="O3670" s="16">
        <v>0</v>
      </c>
      <c r="P3670" s="16" t="b">
        <v>1</v>
      </c>
      <c r="R3670" s="16" t="b">
        <v>0</v>
      </c>
      <c r="S3670" s="16">
        <v>1</v>
      </c>
      <c r="T3670" s="16" t="s">
        <v>91</v>
      </c>
      <c r="U3670" s="16">
        <v>999</v>
      </c>
      <c r="V3670" s="16" t="s">
        <v>1778</v>
      </c>
      <c r="W3670" s="16">
        <v>31972027</v>
      </c>
      <c r="Y3670" s="16" t="inlineStr">
        <is>
          <t>合体境灵品丹药。清除对应味池杂质总量4199040点，按60现实秒的经过时间线性结算（操作时补结差额）。</t>
        </is>
      </c>
      <c r="Z3670" s="16" t="inlineStr">
        <is>
          <t>|cff00FF00“气脉之浊得清，灵力行运乃得其序。平剂自有其宜，须量药力与丹毒而用。”——《气脉澄浊录》|r</t>
        </is>
      </c>
      <c r="AA3670" t="str" s="16">
        <v>炼丹可得。</v>
      </c>
      <c r="AB3670">
        <v>11921027</v>
      </c>
      <c r="AC3670" s="16" t="s">
        <v>1781</v>
      </c>
      <c r="AD3670" s="16">
        <v>40002</v>
      </c>
      <c r="AF3670">
        <v>70002</v>
      </c>
      <c r="AH3670">
        <v>187500</v>
      </c>
      <c r="AI3670" s="16" t="s">
        <v>1777</v>
      </c>
      <c r="AJ3670" s="16" t="s">
        <v>1777</v>
      </c>
      <c r="AK3670" s="16" t="s">
        <v>354</v>
      </c>
    </row>
    <row r="3671" spans="2:37">
      <c r="B3671" s="16" t="n">
        <f>10000000+INDEX(编号表!$B:$B,MATCH(F3671,编号表!$A:$A,0))*100000+INDEX(编号表!$F:$F,MATCH(D3671,编号表!$E:$E,0))*1000+INDEX(编号表!$D:$D,MATCH(E3671,编号表!$C:$C,0))*10000+G3671</f>
        <v>11973027</v>
      </c>
      <c r="C3671" s="16" t="s">
        <v>4513</v>
      </c>
      <c r="D3671" s="16" t="s">
        <v>105</v>
      </c>
      <c r="E3671" s="16" t="s">
        <v>354</v>
      </c>
      <c r="F3671" s="16" t="s">
        <v>1777</v>
      </c>
      <c r="G3671" s="16">
        <v>27</v>
      </c>
      <c r="I3671" s="16">
        <v>60</v>
      </c>
      <c r="J3671" t="str">
        <f t="shared" si="59"/>
        <v>大类_玄品合体丹药</v>
      </c>
      <c r="K3671" s="16" t="s">
        <v>337</v>
      </c>
      <c r="L3671" s="16">
        <v>1</v>
      </c>
      <c r="M3671" s="16" t="s">
        <v>1777</v>
      </c>
      <c r="O3671" s="16">
        <v>0</v>
      </c>
      <c r="P3671" s="16" t="b">
        <v>1</v>
      </c>
      <c r="R3671" s="16" t="b">
        <v>0</v>
      </c>
      <c r="S3671" s="16">
        <v>1</v>
      </c>
      <c r="T3671" s="16" t="s">
        <v>91</v>
      </c>
      <c r="U3671" s="16">
        <v>999</v>
      </c>
      <c r="V3671" s="16" t="s">
        <v>1778</v>
      </c>
      <c r="W3671" s="16">
        <v>31973027</v>
      </c>
      <c r="Y3671" s="16" t="inlineStr">
        <is>
          <t>合体境玄品丹药。清除对应味池杂质总量7033444点，按60现实秒的经过时间线性结算（操作时补结差额）。</t>
        </is>
      </c>
      <c r="Z3671" s="16" t="inlineStr">
        <is>
          <t>|cff00FF00“气脉之浊得清，灵力行运乃得其序。平剂自有其宜，须量药力与丹毒而用。”——《气脉澄浊录》|r</t>
        </is>
      </c>
      <c r="AA3671" t="str" s="16">
        <v>炼丹可得。</v>
      </c>
      <c r="AB3671">
        <v>11921027</v>
      </c>
      <c r="AC3671" s="16" t="s">
        <v>1781</v>
      </c>
      <c r="AD3671" s="16">
        <v>40003</v>
      </c>
      <c r="AF3671">
        <v>70003</v>
      </c>
      <c r="AH3671">
        <v>750000</v>
      </c>
      <c r="AI3671" s="16" t="s">
        <v>1777</v>
      </c>
      <c r="AJ3671" s="16" t="s">
        <v>1777</v>
      </c>
      <c r="AK3671" s="16" t="s">
        <v>354</v>
      </c>
    </row>
    <row r="3672" spans="2:37">
      <c r="B3672" s="16" t="n">
        <f>10000000+INDEX(编号表!$B:$B,MATCH(F3672,编号表!$A:$A,0))*100000+INDEX(编号表!$F:$F,MATCH(D3672,编号表!$E:$E,0))*1000+INDEX(编号表!$D:$D,MATCH(E3672,编号表!$C:$C,0))*10000+G3672</f>
        <v>11974027</v>
      </c>
      <c r="C3672" s="16" t="s">
        <v>4513</v>
      </c>
      <c r="D3672" s="16" t="s">
        <v>108</v>
      </c>
      <c r="E3672" s="16" t="s">
        <v>354</v>
      </c>
      <c r="F3672" s="16" t="s">
        <v>1777</v>
      </c>
      <c r="G3672" s="16">
        <v>27</v>
      </c>
      <c r="I3672" s="16">
        <v>60</v>
      </c>
      <c r="J3672" t="str">
        <f t="shared" si="59"/>
        <v>大类_仙品合体丹药</v>
      </c>
      <c r="K3672" s="16" t="s">
        <v>337</v>
      </c>
      <c r="L3672" s="16">
        <v>1</v>
      </c>
      <c r="M3672" s="16" t="s">
        <v>1777</v>
      </c>
      <c r="O3672" s="16">
        <v>0</v>
      </c>
      <c r="P3672" s="16" t="b">
        <v>1</v>
      </c>
      <c r="R3672" s="16" t="b">
        <v>0</v>
      </c>
      <c r="S3672" s="16">
        <v>1</v>
      </c>
      <c r="T3672" s="16" t="s">
        <v>91</v>
      </c>
      <c r="U3672" s="16">
        <v>999</v>
      </c>
      <c r="V3672" s="16" t="s">
        <v>1778</v>
      </c>
      <c r="W3672" s="16">
        <v>31974027</v>
      </c>
      <c r="Y3672" s="16" t="inlineStr">
        <is>
          <t>合体境仙品丹药。清除对应味池杂质总量12135136点，按60现实秒的经过时间线性结算（操作时补结差额）。</t>
        </is>
      </c>
      <c r="Z3672" s="16" t="inlineStr">
        <is>
          <t>|cff00FF00“气脉之浊得清，灵力行运乃得其序。平剂自有其宜，须量药力与丹毒而用。”——《气脉澄浊录》|r</t>
        </is>
      </c>
      <c r="AA3672" t="str" s="16">
        <v>炼丹可得。</v>
      </c>
      <c r="AB3672">
        <v>11921027</v>
      </c>
      <c r="AC3672" s="16" t="s">
        <v>1781</v>
      </c>
      <c r="AD3672" s="16">
        <v>40004</v>
      </c>
      <c r="AF3672">
        <v>70004</v>
      </c>
      <c r="AH3672">
        <v>3750000</v>
      </c>
      <c r="AI3672" s="16" t="s">
        <v>1777</v>
      </c>
      <c r="AJ3672" s="16" t="s">
        <v>1777</v>
      </c>
      <c r="AK3672" s="16" t="s">
        <v>354</v>
      </c>
    </row>
    <row r="3673" spans="2:37">
      <c r="B3673" s="16" t="n">
        <f>10000000+INDEX(编号表!$B:$B,MATCH(F3673,编号表!$A:$A,0))*100000+INDEX(编号表!$F:$F,MATCH(D3673,编号表!$E:$E,0))*1000+INDEX(编号表!$D:$D,MATCH(E3673,编号表!$C:$C,0))*10000+G3673</f>
        <v>11972028</v>
      </c>
      <c r="C3673" s="16" t="s">
        <v>4517</v>
      </c>
      <c r="D3673" s="16" t="s">
        <v>102</v>
      </c>
      <c r="E3673" s="16" t="s">
        <v>354</v>
      </c>
      <c r="F3673" s="16" t="s">
        <v>1777</v>
      </c>
      <c r="G3673" s="16">
        <v>28</v>
      </c>
      <c r="I3673" s="16">
        <v>60</v>
      </c>
      <c r="J3673" t="str">
        <f t="shared" si="59"/>
        <v>大类_灵品合体丹药</v>
      </c>
      <c r="K3673" s="16" t="s">
        <v>337</v>
      </c>
      <c r="L3673" s="16">
        <v>1</v>
      </c>
      <c r="M3673" s="16" t="s">
        <v>1777</v>
      </c>
      <c r="O3673" s="16">
        <v>0</v>
      </c>
      <c r="P3673" s="16" t="b">
        <v>1</v>
      </c>
      <c r="R3673" s="16" t="b">
        <v>0</v>
      </c>
      <c r="S3673" s="16">
        <v>1</v>
      </c>
      <c r="T3673" s="16" t="s">
        <v>91</v>
      </c>
      <c r="U3673" s="16">
        <v>999</v>
      </c>
      <c r="V3673" s="16" t="s">
        <v>1778</v>
      </c>
      <c r="W3673" s="16">
        <v>31972028</v>
      </c>
      <c r="Y3673" s="16" t="inlineStr">
        <is>
          <t>合体境灵品丹药。清除对应味池杂质总量4973238点，按60现实秒的经过时间线性结算（操作时补结差额）。</t>
        </is>
      </c>
      <c r="Z3673" s="16" t="inlineStr">
        <is>
          <t>|cff00FF00“气脉之浊得清，灵力行运乃得其序。温剂自有其宜，须量药力与丹毒而用。”——《气脉澄浊录》|r</t>
        </is>
      </c>
      <c r="AA3673" t="str" s="16">
        <v>炼丹可得。</v>
      </c>
      <c r="AB3673">
        <v>11921028</v>
      </c>
      <c r="AC3673" s="16" t="s">
        <v>1781</v>
      </c>
      <c r="AD3673" s="16">
        <v>40002</v>
      </c>
      <c r="AF3673">
        <v>70002</v>
      </c>
      <c r="AH3673">
        <v>187500</v>
      </c>
      <c r="AI3673" s="16" t="s">
        <v>1777</v>
      </c>
      <c r="AJ3673" s="16" t="s">
        <v>1777</v>
      </c>
      <c r="AK3673" s="16" t="s">
        <v>354</v>
      </c>
    </row>
    <row r="3674" spans="2:37">
      <c r="B3674" s="16" t="n">
        <f>10000000+INDEX(编号表!$B:$B,MATCH(F3674,编号表!$A:$A,0))*100000+INDEX(编号表!$F:$F,MATCH(D3674,编号表!$E:$E,0))*1000+INDEX(编号表!$D:$D,MATCH(E3674,编号表!$C:$C,0))*10000+G3674</f>
        <v>11973028</v>
      </c>
      <c r="C3674" s="16" t="s">
        <v>4517</v>
      </c>
      <c r="D3674" s="16" t="s">
        <v>105</v>
      </c>
      <c r="E3674" s="16" t="s">
        <v>354</v>
      </c>
      <c r="F3674" s="16" t="s">
        <v>1777</v>
      </c>
      <c r="G3674" s="16">
        <v>28</v>
      </c>
      <c r="I3674" s="16">
        <v>60</v>
      </c>
      <c r="J3674" t="str">
        <f t="shared" si="59"/>
        <v>大类_玄品合体丹药</v>
      </c>
      <c r="K3674" s="16" t="s">
        <v>337</v>
      </c>
      <c r="L3674" s="16">
        <v>1</v>
      </c>
      <c r="M3674" s="16" t="s">
        <v>1777</v>
      </c>
      <c r="O3674" s="16">
        <v>0</v>
      </c>
      <c r="P3674" s="16" t="b">
        <v>1</v>
      </c>
      <c r="R3674" s="16" t="b">
        <v>0</v>
      </c>
      <c r="S3674" s="16">
        <v>1</v>
      </c>
      <c r="T3674" s="16" t="s">
        <v>91</v>
      </c>
      <c r="U3674" s="16">
        <v>999</v>
      </c>
      <c r="V3674" s="16" t="s">
        <v>1778</v>
      </c>
      <c r="W3674" s="16">
        <v>31973028</v>
      </c>
      <c r="Y3674" s="16" t="inlineStr">
        <is>
          <t>合体境玄品丹药。清除对应味池杂质总量8374447点，按60现实秒的经过时间线性结算（操作时补结差额）。</t>
        </is>
      </c>
      <c r="Z3674" s="16" t="inlineStr">
        <is>
          <t>|cff00FF00“气脉之浊得清，灵力行运乃得其序。温剂自有其宜，须量药力与丹毒而用。”——《气脉澄浊录》|r</t>
        </is>
      </c>
      <c r="AA3674" t="str" s="16">
        <v>炼丹可得。</v>
      </c>
      <c r="AB3674">
        <v>11921028</v>
      </c>
      <c r="AC3674" s="16" t="s">
        <v>1781</v>
      </c>
      <c r="AD3674" s="16">
        <v>40003</v>
      </c>
      <c r="AF3674">
        <v>70003</v>
      </c>
      <c r="AH3674">
        <v>750000</v>
      </c>
      <c r="AI3674" s="16" t="s">
        <v>1777</v>
      </c>
      <c r="AJ3674" s="16" t="s">
        <v>1777</v>
      </c>
      <c r="AK3674" s="16" t="s">
        <v>354</v>
      </c>
    </row>
    <row r="3675" spans="2:37">
      <c r="B3675" s="16" t="n">
        <f>10000000+INDEX(编号表!$B:$B,MATCH(F3675,编号表!$A:$A,0))*100000+INDEX(编号表!$F:$F,MATCH(D3675,编号表!$E:$E,0))*1000+INDEX(编号表!$D:$D,MATCH(E3675,编号表!$C:$C,0))*10000+G3675</f>
        <v>11974028</v>
      </c>
      <c r="C3675" s="16" t="s">
        <v>4517</v>
      </c>
      <c r="D3675" s="16" t="s">
        <v>108</v>
      </c>
      <c r="E3675" s="16" t="s">
        <v>354</v>
      </c>
      <c r="F3675" s="16" t="s">
        <v>1777</v>
      </c>
      <c r="G3675" s="16">
        <v>28</v>
      </c>
      <c r="I3675" s="16">
        <v>60</v>
      </c>
      <c r="J3675" t="str">
        <f t="shared" si="59"/>
        <v>大类_仙品合体丹药</v>
      </c>
      <c r="K3675" s="16" t="s">
        <v>337</v>
      </c>
      <c r="L3675" s="16">
        <v>1</v>
      </c>
      <c r="M3675" s="16" t="s">
        <v>1777</v>
      </c>
      <c r="O3675" s="16">
        <v>0</v>
      </c>
      <c r="P3675" s="16" t="b">
        <v>1</v>
      </c>
      <c r="R3675" s="16" t="b">
        <v>0</v>
      </c>
      <c r="S3675" s="16">
        <v>1</v>
      </c>
      <c r="T3675" s="16" t="s">
        <v>91</v>
      </c>
      <c r="U3675" s="16">
        <v>999</v>
      </c>
      <c r="V3675" s="16" t="s">
        <v>1778</v>
      </c>
      <c r="W3675" s="16">
        <v>31974028</v>
      </c>
      <c r="Y3675" s="16" t="inlineStr">
        <is>
          <t>合体境仙品丹药。清除对应味池杂质总量14496648点，按60现实秒的经过时间线性结算（操作时补结差额）。</t>
        </is>
      </c>
      <c r="Z3675" s="16" t="inlineStr">
        <is>
          <t>|cff00FF00“气脉之浊得清，灵力行运乃得其序。温剂自有其宜，须量药力与丹毒而用。”——《气脉澄浊录》|r</t>
        </is>
      </c>
      <c r="AA3675" t="str" s="16">
        <v>炼丹可得。</v>
      </c>
      <c r="AB3675">
        <v>11921028</v>
      </c>
      <c r="AC3675" s="16" t="s">
        <v>1781</v>
      </c>
      <c r="AD3675" s="16">
        <v>40004</v>
      </c>
      <c r="AF3675">
        <v>70004</v>
      </c>
      <c r="AH3675">
        <v>3750000</v>
      </c>
      <c r="AI3675" s="16" t="s">
        <v>1777</v>
      </c>
      <c r="AJ3675" s="16" t="s">
        <v>1777</v>
      </c>
      <c r="AK3675" s="16" t="s">
        <v>354</v>
      </c>
    </row>
    <row r="3676" spans="2:37">
      <c r="B3676" s="16" t="n">
        <f>10000000+INDEX(编号表!$B:$B,MATCH(F3676,编号表!$A:$A,0))*100000+INDEX(编号表!$F:$F,MATCH(D3676,编号表!$E:$E,0))*1000+INDEX(编号表!$D:$D,MATCH(E3676,编号表!$C:$C,0))*10000+G3676</f>
        <v>11972029</v>
      </c>
      <c r="C3676" s="16" t="s">
        <v>4521</v>
      </c>
      <c r="D3676" s="16" t="s">
        <v>102</v>
      </c>
      <c r="E3676" s="16" t="s">
        <v>354</v>
      </c>
      <c r="F3676" s="16" t="s">
        <v>1777</v>
      </c>
      <c r="G3676" s="16">
        <v>29</v>
      </c>
      <c r="I3676" s="16">
        <v>60</v>
      </c>
      <c r="J3676" t="str">
        <f t="shared" si="59"/>
        <v>大类_灵品合体丹药</v>
      </c>
      <c r="K3676" s="16" t="s">
        <v>337</v>
      </c>
      <c r="L3676" s="16">
        <v>1</v>
      </c>
      <c r="M3676" s="16" t="s">
        <v>1777</v>
      </c>
      <c r="O3676" s="16">
        <v>0</v>
      </c>
      <c r="P3676" s="16" t="b">
        <v>1</v>
      </c>
      <c r="R3676" s="16" t="b">
        <v>0</v>
      </c>
      <c r="S3676" s="16">
        <v>1</v>
      </c>
      <c r="T3676" s="16" t="s">
        <v>91</v>
      </c>
      <c r="U3676" s="16">
        <v>999</v>
      </c>
      <c r="V3676" s="16" t="s">
        <v>1778</v>
      </c>
      <c r="W3676" s="16">
        <v>31972029</v>
      </c>
      <c r="Y3676" s="16" t="inlineStr">
        <is>
          <t>合体境灵品丹药。清除对应味池杂质总量4094064点，按10现实秒的经过时间线性结算（操作时补结差额）。</t>
        </is>
      </c>
      <c r="Z3676" s="16" t="inlineStr">
        <is>
          <t>|cff00FF00“气脉之浊得清，灵力行运乃得其序。热剂自有其宜，须量药力与丹毒而用。”——《气脉澄浊录》|r</t>
        </is>
      </c>
      <c r="AA3676" t="str" s="16">
        <v>炼丹可得。</v>
      </c>
      <c r="AB3676">
        <v>11921029</v>
      </c>
      <c r="AC3676" s="16" t="s">
        <v>1781</v>
      </c>
      <c r="AD3676" s="16">
        <v>40002</v>
      </c>
      <c r="AF3676">
        <v>70002</v>
      </c>
      <c r="AH3676">
        <v>187500</v>
      </c>
      <c r="AI3676" s="16" t="s">
        <v>1777</v>
      </c>
      <c r="AJ3676" s="16" t="s">
        <v>1777</v>
      </c>
      <c r="AK3676" s="16" t="s">
        <v>354</v>
      </c>
    </row>
    <row r="3677" spans="2:37">
      <c r="B3677" s="16" t="n">
        <f>10000000+INDEX(编号表!$B:$B,MATCH(F3677,编号表!$A:$A,0))*100000+INDEX(编号表!$F:$F,MATCH(D3677,编号表!$E:$E,0))*1000+INDEX(编号表!$D:$D,MATCH(E3677,编号表!$C:$C,0))*10000+G3677</f>
        <v>11973029</v>
      </c>
      <c r="C3677" s="16" t="s">
        <v>4521</v>
      </c>
      <c r="D3677" s="16" t="s">
        <v>105</v>
      </c>
      <c r="E3677" s="16" t="s">
        <v>354</v>
      </c>
      <c r="F3677" s="16" t="s">
        <v>1777</v>
      </c>
      <c r="G3677" s="16">
        <v>29</v>
      </c>
      <c r="I3677" s="16">
        <v>60</v>
      </c>
      <c r="J3677" t="str">
        <f t="shared" si="59"/>
        <v>大类_玄品合体丹药</v>
      </c>
      <c r="K3677" s="16" t="s">
        <v>337</v>
      </c>
      <c r="L3677" s="16">
        <v>1</v>
      </c>
      <c r="M3677" s="16" t="s">
        <v>1777</v>
      </c>
      <c r="O3677" s="16">
        <v>0</v>
      </c>
      <c r="P3677" s="16" t="b">
        <v>1</v>
      </c>
      <c r="R3677" s="16" t="b">
        <v>0</v>
      </c>
      <c r="S3677" s="16">
        <v>1</v>
      </c>
      <c r="T3677" s="16" t="s">
        <v>91</v>
      </c>
      <c r="U3677" s="16">
        <v>999</v>
      </c>
      <c r="V3677" s="16" t="s">
        <v>1778</v>
      </c>
      <c r="W3677" s="16">
        <v>31973029</v>
      </c>
      <c r="Y3677" s="16" t="inlineStr">
        <is>
          <t>合体境玄品丹药。清除对应味池杂质总量6739499点，按10现实秒的经过时间线性结算（操作时补结差额）。</t>
        </is>
      </c>
      <c r="Z3677" s="16" t="inlineStr">
        <is>
          <t>|cff00FF00“气脉之浊得清，灵力行运乃得其序。热剂自有其宜，须量药力与丹毒而用。”——《气脉澄浊录》|r</t>
        </is>
      </c>
      <c r="AA3677" t="str" s="16">
        <v>炼丹可得。</v>
      </c>
      <c r="AB3677">
        <v>11921029</v>
      </c>
      <c r="AC3677" s="16" t="s">
        <v>1781</v>
      </c>
      <c r="AD3677" s="16">
        <v>40003</v>
      </c>
      <c r="AF3677">
        <v>70003</v>
      </c>
      <c r="AH3677">
        <v>750000</v>
      </c>
      <c r="AI3677" s="16" t="s">
        <v>1777</v>
      </c>
      <c r="AJ3677" s="16" t="s">
        <v>1777</v>
      </c>
      <c r="AK3677" s="16" t="s">
        <v>354</v>
      </c>
    </row>
    <row r="3678" spans="2:37">
      <c r="B3678" s="16" t="n">
        <f>10000000+INDEX(编号表!$B:$B,MATCH(F3678,编号表!$A:$A,0))*100000+INDEX(编号表!$F:$F,MATCH(D3678,编号表!$E:$E,0))*1000+INDEX(编号表!$D:$D,MATCH(E3678,编号表!$C:$C,0))*10000+G3678</f>
        <v>11974029</v>
      </c>
      <c r="C3678" s="16" t="s">
        <v>4521</v>
      </c>
      <c r="D3678" s="16" t="s">
        <v>108</v>
      </c>
      <c r="E3678" s="16" t="s">
        <v>354</v>
      </c>
      <c r="F3678" s="16" t="s">
        <v>1777</v>
      </c>
      <c r="G3678" s="16">
        <v>29</v>
      </c>
      <c r="I3678" s="16">
        <v>60</v>
      </c>
      <c r="J3678" t="str">
        <f t="shared" si="59"/>
        <v>大类_仙品合体丹药</v>
      </c>
      <c r="K3678" s="16" t="s">
        <v>337</v>
      </c>
      <c r="L3678" s="16">
        <v>1</v>
      </c>
      <c r="M3678" s="16" t="s">
        <v>1777</v>
      </c>
      <c r="O3678" s="16">
        <v>0</v>
      </c>
      <c r="P3678" s="16" t="b">
        <v>1</v>
      </c>
      <c r="R3678" s="16" t="b">
        <v>0</v>
      </c>
      <c r="S3678" s="16">
        <v>1</v>
      </c>
      <c r="T3678" s="16" t="s">
        <v>91</v>
      </c>
      <c r="U3678" s="16">
        <v>999</v>
      </c>
      <c r="V3678" s="16" t="s">
        <v>1778</v>
      </c>
      <c r="W3678" s="16">
        <v>31974029</v>
      </c>
      <c r="Y3678" s="16" t="inlineStr">
        <is>
          <t>合体境仙品丹药。清除对应味池杂质总量11501234点，按10现实秒的经过时间线性结算（操作时补结差额）。</t>
        </is>
      </c>
      <c r="Z3678" s="16" t="inlineStr">
        <is>
          <t>|cff00FF00“气脉之浊得清，灵力行运乃得其序。热剂自有其宜，须量药力与丹毒而用。”——《气脉澄浊录》|r</t>
        </is>
      </c>
      <c r="AA3678" t="str" s="16">
        <v>炼丹可得。</v>
      </c>
      <c r="AB3678">
        <v>11921029</v>
      </c>
      <c r="AC3678" s="16" t="s">
        <v>1781</v>
      </c>
      <c r="AD3678" s="16">
        <v>40004</v>
      </c>
      <c r="AF3678">
        <v>70004</v>
      </c>
      <c r="AH3678">
        <v>3750000</v>
      </c>
      <c r="AI3678" s="16" t="s">
        <v>1777</v>
      </c>
      <c r="AJ3678" s="16" t="s">
        <v>1777</v>
      </c>
      <c r="AK3678" s="16" t="s">
        <v>354</v>
      </c>
    </row>
    <row r="3679" spans="2:37">
      <c r="B3679" s="16" t="n">
        <f>10000000+INDEX(编号表!$B:$B,MATCH(F3679,编号表!$A:$A,0))*100000+INDEX(编号表!$F:$F,MATCH(D3679,编号表!$E:$E,0))*1000+INDEX(编号表!$D:$D,MATCH(E3679,编号表!$C:$C,0))*10000+G3679</f>
        <v>11972030</v>
      </c>
      <c r="C3679" s="16" t="inlineStr">
        <is>
          <t>合体玄阴回灵丹</t>
        </is>
      </c>
      <c r="D3679" s="16" t="s">
        <v>102</v>
      </c>
      <c r="E3679" s="16" t="s">
        <v>354</v>
      </c>
      <c r="F3679" s="16" t="s">
        <v>1777</v>
      </c>
      <c r="G3679" s="16">
        <v>30</v>
      </c>
      <c r="I3679" s="16">
        <v>60</v>
      </c>
      <c r="J3679" t="str">
        <f t="shared" si="59"/>
        <v>大类_灵品合体丹药</v>
      </c>
      <c r="K3679" s="16" t="s">
        <v>337</v>
      </c>
      <c r="L3679" s="16">
        <v>1</v>
      </c>
      <c r="M3679" s="16" t="s">
        <v>1777</v>
      </c>
      <c r="O3679" s="16">
        <v>0</v>
      </c>
      <c r="P3679" s="16" t="b">
        <v>1</v>
      </c>
      <c r="R3679" s="16" t="b">
        <v>0</v>
      </c>
      <c r="S3679" s="16">
        <v>1</v>
      </c>
      <c r="T3679" s="16" t="s">
        <v>91</v>
      </c>
      <c r="U3679" s="16">
        <v>999</v>
      </c>
      <c r="V3679" s="16" t="s">
        <v>1778</v>
      </c>
      <c r="W3679" s="16">
        <v>31972030</v>
      </c>
      <c r="Y3679" s="16" t="inlineStr">
        <is>
          <t>合体境灵品丹药。立即回复灵力上限的20%。</t>
        </is>
      </c>
      <c r="Z3679" s="16" t="inlineStr">
        <is>
          <t>|cff00FF00“灵力有缺，先补眼前之需；回灵所贵在补，不在扩其容量。寒剂自有其宜，须量药力与丹毒而用。”——《回灵补缺录》|r</t>
        </is>
      </c>
      <c r="AA3679" t="str" s="16">
        <v>炼丹可得。</v>
      </c>
      <c r="AB3679">
        <v>11921030</v>
      </c>
      <c r="AC3679" s="16" t="s">
        <v>1781</v>
      </c>
      <c r="AD3679" s="16">
        <v>40002</v>
      </c>
      <c r="AF3679">
        <v>70002</v>
      </c>
      <c r="AH3679">
        <v>187500</v>
      </c>
      <c r="AI3679" s="16" t="s">
        <v>1777</v>
      </c>
      <c r="AJ3679" s="16" t="s">
        <v>1777</v>
      </c>
      <c r="AK3679" s="16" t="s">
        <v>354</v>
      </c>
    </row>
    <row r="3680" spans="2:37">
      <c r="B3680" s="16" t="n">
        <f>10000000+INDEX(编号表!$B:$B,MATCH(F3680,编号表!$A:$A,0))*100000+INDEX(编号表!$F:$F,MATCH(D3680,编号表!$E:$E,0))*1000+INDEX(编号表!$D:$D,MATCH(E3680,编号表!$C:$C,0))*10000+G3680</f>
        <v>11973030</v>
      </c>
      <c r="C3680" s="16" t="inlineStr">
        <is>
          <t>合体玄阴回灵丹</t>
        </is>
      </c>
      <c r="D3680" s="16" t="s">
        <v>105</v>
      </c>
      <c r="E3680" s="16" t="s">
        <v>354</v>
      </c>
      <c r="F3680" s="16" t="s">
        <v>1777</v>
      </c>
      <c r="G3680" s="16">
        <v>30</v>
      </c>
      <c r="I3680" s="16">
        <v>60</v>
      </c>
      <c r="J3680" t="str">
        <f t="shared" si="59"/>
        <v>大类_玄品合体丹药</v>
      </c>
      <c r="K3680" s="16" t="s">
        <v>337</v>
      </c>
      <c r="L3680" s="16">
        <v>1</v>
      </c>
      <c r="M3680" s="16" t="s">
        <v>1777</v>
      </c>
      <c r="O3680" s="16">
        <v>0</v>
      </c>
      <c r="P3680" s="16" t="b">
        <v>1</v>
      </c>
      <c r="R3680" s="16" t="b">
        <v>0</v>
      </c>
      <c r="S3680" s="16">
        <v>1</v>
      </c>
      <c r="T3680" s="16" t="s">
        <v>91</v>
      </c>
      <c r="U3680" s="16">
        <v>999</v>
      </c>
      <c r="V3680" s="16" t="s">
        <v>1778</v>
      </c>
      <c r="W3680" s="16">
        <v>31973030</v>
      </c>
      <c r="Y3680" s="16" t="inlineStr">
        <is>
          <t>合体境玄品丹药。立即回复灵力上限的30%。</t>
        </is>
      </c>
      <c r="Z3680" s="16" t="inlineStr">
        <is>
          <t>|cff00FF00“灵力有缺，先补眼前之需；回灵所贵在补，不在扩其容量。寒剂自有其宜，须量药力与丹毒而用。”——《回灵补缺录》|r</t>
        </is>
      </c>
      <c r="AA3680" t="str" s="16">
        <v>炼丹可得。</v>
      </c>
      <c r="AB3680">
        <v>11921030</v>
      </c>
      <c r="AC3680" s="16" t="s">
        <v>1781</v>
      </c>
      <c r="AD3680" s="16">
        <v>40003</v>
      </c>
      <c r="AF3680">
        <v>70003</v>
      </c>
      <c r="AH3680">
        <v>750000</v>
      </c>
      <c r="AI3680" s="16" t="s">
        <v>1777</v>
      </c>
      <c r="AJ3680" s="16" t="s">
        <v>1777</v>
      </c>
      <c r="AK3680" s="16" t="s">
        <v>354</v>
      </c>
    </row>
    <row r="3681" spans="2:37">
      <c r="B3681" s="16" t="n">
        <f>10000000+INDEX(编号表!$B:$B,MATCH(F3681,编号表!$A:$A,0))*100000+INDEX(编号表!$F:$F,MATCH(D3681,编号表!$E:$E,0))*1000+INDEX(编号表!$D:$D,MATCH(E3681,编号表!$C:$C,0))*10000+G3681</f>
        <v>11974030</v>
      </c>
      <c r="C3681" s="16" t="inlineStr">
        <is>
          <t>合体玄阴回灵丹</t>
        </is>
      </c>
      <c r="D3681" s="16" t="s">
        <v>108</v>
      </c>
      <c r="E3681" s="16" t="s">
        <v>354</v>
      </c>
      <c r="F3681" s="16" t="s">
        <v>1777</v>
      </c>
      <c r="G3681" s="16">
        <v>30</v>
      </c>
      <c r="I3681" s="16">
        <v>60</v>
      </c>
      <c r="J3681" t="str">
        <f t="shared" si="59"/>
        <v>大类_仙品合体丹药</v>
      </c>
      <c r="K3681" s="16" t="s">
        <v>337</v>
      </c>
      <c r="L3681" s="16">
        <v>1</v>
      </c>
      <c r="M3681" s="16" t="s">
        <v>1777</v>
      </c>
      <c r="O3681" s="16">
        <v>0</v>
      </c>
      <c r="P3681" s="16" t="b">
        <v>1</v>
      </c>
      <c r="R3681" s="16" t="b">
        <v>0</v>
      </c>
      <c r="S3681" s="16">
        <v>1</v>
      </c>
      <c r="T3681" s="16" t="s">
        <v>91</v>
      </c>
      <c r="U3681" s="16">
        <v>999</v>
      </c>
      <c r="V3681" s="16" t="s">
        <v>1778</v>
      </c>
      <c r="W3681" s="16">
        <v>31974030</v>
      </c>
      <c r="Y3681" s="16" t="inlineStr">
        <is>
          <t>合体境仙品丹药。立即回复灵力上限的40%。</t>
        </is>
      </c>
      <c r="Z3681" s="16" t="inlineStr">
        <is>
          <t>|cff00FF00“灵力有缺，先补眼前之需；回灵所贵在补，不在扩其容量。寒剂自有其宜，须量药力与丹毒而用。”——《回灵补缺录》|r</t>
        </is>
      </c>
      <c r="AA3681" t="str" s="16">
        <v>炼丹可得。</v>
      </c>
      <c r="AB3681">
        <v>11921030</v>
      </c>
      <c r="AC3681" s="16" t="s">
        <v>1781</v>
      </c>
      <c r="AD3681" s="16">
        <v>40004</v>
      </c>
      <c r="AF3681">
        <v>70004</v>
      </c>
      <c r="AH3681">
        <v>3750000</v>
      </c>
      <c r="AI3681" s="16" t="s">
        <v>1777</v>
      </c>
      <c r="AJ3681" s="16" t="s">
        <v>1777</v>
      </c>
      <c r="AK3681" s="16" t="s">
        <v>354</v>
      </c>
    </row>
    <row r="3682" spans="2:37">
      <c r="B3682" s="16" t="n">
        <f>10000000+INDEX(编号表!$B:$B,MATCH(F3682,编号表!$A:$A,0))*100000+INDEX(编号表!$F:$F,MATCH(D3682,编号表!$E:$E,0))*1000+INDEX(编号表!$D:$D,MATCH(E3682,编号表!$C:$C,0))*10000+G3682</f>
        <v>11972031</v>
      </c>
      <c r="C3682" s="16" t="inlineStr">
        <is>
          <t>合体清和回灵丹</t>
        </is>
      </c>
      <c r="D3682" s="16" t="s">
        <v>102</v>
      </c>
      <c r="E3682" s="16" t="s">
        <v>354</v>
      </c>
      <c r="F3682" s="16" t="s">
        <v>1777</v>
      </c>
      <c r="G3682" s="16">
        <v>31</v>
      </c>
      <c r="I3682" s="16">
        <v>60</v>
      </c>
      <c r="J3682" t="str">
        <f t="shared" si="59"/>
        <v>大类_灵品合体丹药</v>
      </c>
      <c r="K3682" s="16" t="s">
        <v>337</v>
      </c>
      <c r="L3682" s="16">
        <v>1</v>
      </c>
      <c r="M3682" s="16" t="s">
        <v>1777</v>
      </c>
      <c r="O3682" s="16">
        <v>0</v>
      </c>
      <c r="P3682" s="16" t="b">
        <v>1</v>
      </c>
      <c r="R3682" s="16" t="b">
        <v>0</v>
      </c>
      <c r="S3682" s="16">
        <v>1</v>
      </c>
      <c r="T3682" s="16" t="s">
        <v>91</v>
      </c>
      <c r="U3682" s="16">
        <v>999</v>
      </c>
      <c r="V3682" s="16" t="s">
        <v>1778</v>
      </c>
      <c r="W3682" s="16">
        <v>31972031</v>
      </c>
      <c r="Y3682" s="16" t="inlineStr">
        <is>
          <t>合体境灵品丹药。立即回复灵力上限的25%。</t>
        </is>
      </c>
      <c r="Z3682" s="16" t="inlineStr">
        <is>
          <t>|cff00FF00“灵力有缺，先补眼前之需；回灵所贵在补，不在扩其容量。凉剂自有其宜，须量药力与丹毒而用。”——《回灵补缺录》|r</t>
        </is>
      </c>
      <c r="AA3682" t="str" s="16">
        <v>炼丹可得。</v>
      </c>
      <c r="AB3682">
        <v>11921031</v>
      </c>
      <c r="AC3682" s="16" t="s">
        <v>1781</v>
      </c>
      <c r="AD3682" s="16">
        <v>40002</v>
      </c>
      <c r="AF3682">
        <v>70002</v>
      </c>
      <c r="AH3682">
        <v>187500</v>
      </c>
      <c r="AI3682" s="16" t="s">
        <v>1777</v>
      </c>
      <c r="AJ3682" s="16" t="s">
        <v>1777</v>
      </c>
      <c r="AK3682" s="16" t="s">
        <v>354</v>
      </c>
    </row>
    <row r="3683" spans="2:37">
      <c r="B3683" s="16" t="n">
        <f>10000000+INDEX(编号表!$B:$B,MATCH(F3683,编号表!$A:$A,0))*100000+INDEX(编号表!$F:$F,MATCH(D3683,编号表!$E:$E,0))*1000+INDEX(编号表!$D:$D,MATCH(E3683,编号表!$C:$C,0))*10000+G3683</f>
        <v>11973031</v>
      </c>
      <c r="C3683" s="16" t="inlineStr">
        <is>
          <t>合体清和回灵丹</t>
        </is>
      </c>
      <c r="D3683" s="16" t="s">
        <v>105</v>
      </c>
      <c r="E3683" s="16" t="s">
        <v>354</v>
      </c>
      <c r="F3683" s="16" t="s">
        <v>1777</v>
      </c>
      <c r="G3683" s="16">
        <v>31</v>
      </c>
      <c r="I3683" s="16">
        <v>60</v>
      </c>
      <c r="J3683" t="str">
        <f t="shared" si="59"/>
        <v>大类_玄品合体丹药</v>
      </c>
      <c r="K3683" s="16" t="s">
        <v>337</v>
      </c>
      <c r="L3683" s="16">
        <v>1</v>
      </c>
      <c r="M3683" s="16" t="s">
        <v>1777</v>
      </c>
      <c r="O3683" s="16">
        <v>0</v>
      </c>
      <c r="P3683" s="16" t="b">
        <v>1</v>
      </c>
      <c r="R3683" s="16" t="b">
        <v>0</v>
      </c>
      <c r="S3683" s="16">
        <v>1</v>
      </c>
      <c r="T3683" s="16" t="s">
        <v>91</v>
      </c>
      <c r="U3683" s="16">
        <v>999</v>
      </c>
      <c r="V3683" s="16" t="s">
        <v>1778</v>
      </c>
      <c r="W3683" s="16">
        <v>31973031</v>
      </c>
      <c r="Y3683" s="16" t="inlineStr">
        <is>
          <t>合体境玄品丹药。立即回复灵力上限的35%。</t>
        </is>
      </c>
      <c r="Z3683" s="16" t="inlineStr">
        <is>
          <t>|cff00FF00“灵力有缺，先补眼前之需；回灵所贵在补，不在扩其容量。凉剂自有其宜，须量药力与丹毒而用。”——《回灵补缺录》|r</t>
        </is>
      </c>
      <c r="AA3683" t="str" s="16">
        <v>炼丹可得。</v>
      </c>
      <c r="AB3683">
        <v>11921031</v>
      </c>
      <c r="AC3683" s="16" t="s">
        <v>1781</v>
      </c>
      <c r="AD3683" s="16">
        <v>40003</v>
      </c>
      <c r="AF3683">
        <v>70003</v>
      </c>
      <c r="AH3683">
        <v>750000</v>
      </c>
      <c r="AI3683" s="16" t="s">
        <v>1777</v>
      </c>
      <c r="AJ3683" s="16" t="s">
        <v>1777</v>
      </c>
      <c r="AK3683" s="16" t="s">
        <v>354</v>
      </c>
    </row>
    <row r="3684" spans="2:37">
      <c r="B3684" s="16" t="n">
        <f>10000000+INDEX(编号表!$B:$B,MATCH(F3684,编号表!$A:$A,0))*100000+INDEX(编号表!$F:$F,MATCH(D3684,编号表!$E:$E,0))*1000+INDEX(编号表!$D:$D,MATCH(E3684,编号表!$C:$C,0))*10000+G3684</f>
        <v>11974031</v>
      </c>
      <c r="C3684" s="16" t="inlineStr">
        <is>
          <t>合体清和回灵丹</t>
        </is>
      </c>
      <c r="D3684" s="16" t="s">
        <v>108</v>
      </c>
      <c r="E3684" s="16" t="s">
        <v>354</v>
      </c>
      <c r="F3684" s="16" t="s">
        <v>1777</v>
      </c>
      <c r="G3684" s="16">
        <v>31</v>
      </c>
      <c r="I3684" s="16">
        <v>60</v>
      </c>
      <c r="J3684" t="str">
        <f t="shared" si="59"/>
        <v>大类_仙品合体丹药</v>
      </c>
      <c r="K3684" s="16" t="s">
        <v>337</v>
      </c>
      <c r="L3684" s="16">
        <v>1</v>
      </c>
      <c r="M3684" s="16" t="s">
        <v>1777</v>
      </c>
      <c r="O3684" s="16">
        <v>0</v>
      </c>
      <c r="P3684" s="16" t="b">
        <v>1</v>
      </c>
      <c r="R3684" s="16" t="b">
        <v>0</v>
      </c>
      <c r="S3684" s="16">
        <v>1</v>
      </c>
      <c r="T3684" s="16" t="s">
        <v>91</v>
      </c>
      <c r="U3684" s="16">
        <v>999</v>
      </c>
      <c r="V3684" s="16" t="s">
        <v>1778</v>
      </c>
      <c r="W3684" s="16">
        <v>31974031</v>
      </c>
      <c r="Y3684" s="16" t="inlineStr">
        <is>
          <t>合体境仙品丹药。立即回复灵力上限的45%。</t>
        </is>
      </c>
      <c r="Z3684" s="16" t="inlineStr">
        <is>
          <t>|cff00FF00“灵力有缺，先补眼前之需；回灵所贵在补，不在扩其容量。凉剂自有其宜，须量药力与丹毒而用。”——《回灵补缺录》|r</t>
        </is>
      </c>
      <c r="AA3684" t="str" s="16">
        <v>炼丹可得。</v>
      </c>
      <c r="AB3684">
        <v>11921031</v>
      </c>
      <c r="AC3684" s="16" t="s">
        <v>1781</v>
      </c>
      <c r="AD3684" s="16">
        <v>40004</v>
      </c>
      <c r="AF3684">
        <v>70004</v>
      </c>
      <c r="AH3684">
        <v>3750000</v>
      </c>
      <c r="AI3684" s="16" t="s">
        <v>1777</v>
      </c>
      <c r="AJ3684" s="16" t="s">
        <v>1777</v>
      </c>
      <c r="AK3684" s="16" t="s">
        <v>354</v>
      </c>
    </row>
    <row r="3685" spans="2:37">
      <c r="B3685" s="16" t="n">
        <f>10000000+INDEX(编号表!$B:$B,MATCH(F3685,编号表!$A:$A,0))*100000+INDEX(编号表!$F:$F,MATCH(D3685,编号表!$E:$E,0))*1000+INDEX(编号表!$D:$D,MATCH(E3685,编号表!$C:$C,0))*10000+G3685</f>
        <v>11972032</v>
      </c>
      <c r="C3685" s="16" t="inlineStr">
        <is>
          <t>合体回灵丹</t>
        </is>
      </c>
      <c r="D3685" s="16" t="s">
        <v>102</v>
      </c>
      <c r="E3685" s="16" t="s">
        <v>354</v>
      </c>
      <c r="F3685" s="16" t="s">
        <v>1777</v>
      </c>
      <c r="G3685" s="16">
        <v>32</v>
      </c>
      <c r="I3685" s="16">
        <v>60</v>
      </c>
      <c r="J3685" t="str">
        <f t="shared" si="59"/>
        <v>大类_灵品合体丹药</v>
      </c>
      <c r="K3685" s="16" t="s">
        <v>337</v>
      </c>
      <c r="L3685" s="16">
        <v>1</v>
      </c>
      <c r="M3685" s="16" t="s">
        <v>1777</v>
      </c>
      <c r="O3685" s="16">
        <v>0</v>
      </c>
      <c r="P3685" s="16" t="b">
        <v>1</v>
      </c>
      <c r="R3685" s="16" t="b">
        <v>0</v>
      </c>
      <c r="S3685" s="16">
        <v>1</v>
      </c>
      <c r="T3685" s="16" t="s">
        <v>91</v>
      </c>
      <c r="U3685" s="16">
        <v>999</v>
      </c>
      <c r="V3685" s="16" t="s">
        <v>1778</v>
      </c>
      <c r="W3685" s="16">
        <v>31972032</v>
      </c>
      <c r="Y3685" s="16" t="inlineStr">
        <is>
          <t>合体境灵品丹药。立即回复灵力上限的30%。</t>
        </is>
      </c>
      <c r="Z3685" s="16" t="inlineStr">
        <is>
          <t>|cff00FF00“灵力有缺，先补眼前之需；回灵所贵在补，不在扩其容量。平剂自有其宜，须量药力与丹毒而用。”——《回灵补缺录》|r</t>
        </is>
      </c>
      <c r="AA3685" t="str" s="16">
        <v>炼丹可得。</v>
      </c>
      <c r="AB3685">
        <v>11921032</v>
      </c>
      <c r="AC3685" s="16" t="s">
        <v>1781</v>
      </c>
      <c r="AD3685" s="16">
        <v>40002</v>
      </c>
      <c r="AF3685">
        <v>70002</v>
      </c>
      <c r="AH3685">
        <v>187500</v>
      </c>
      <c r="AI3685" s="16" t="s">
        <v>1777</v>
      </c>
      <c r="AJ3685" s="16" t="s">
        <v>1777</v>
      </c>
      <c r="AK3685" s="16" t="s">
        <v>354</v>
      </c>
    </row>
    <row r="3686" spans="2:37">
      <c r="B3686" s="16" t="n">
        <f>10000000+INDEX(编号表!$B:$B,MATCH(F3686,编号表!$A:$A,0))*100000+INDEX(编号表!$F:$F,MATCH(D3686,编号表!$E:$E,0))*1000+INDEX(编号表!$D:$D,MATCH(E3686,编号表!$C:$C,0))*10000+G3686</f>
        <v>11973032</v>
      </c>
      <c r="C3686" s="16" t="inlineStr">
        <is>
          <t>合体回灵丹</t>
        </is>
      </c>
      <c r="D3686" s="16" t="s">
        <v>105</v>
      </c>
      <c r="E3686" s="16" t="s">
        <v>354</v>
      </c>
      <c r="F3686" s="16" t="s">
        <v>1777</v>
      </c>
      <c r="G3686" s="16">
        <v>32</v>
      </c>
      <c r="I3686" s="16">
        <v>60</v>
      </c>
      <c r="J3686" t="str">
        <f t="shared" si="59"/>
        <v>大类_玄品合体丹药</v>
      </c>
      <c r="K3686" s="16" t="s">
        <v>337</v>
      </c>
      <c r="L3686" s="16">
        <v>1</v>
      </c>
      <c r="M3686" s="16" t="s">
        <v>1777</v>
      </c>
      <c r="O3686" s="16">
        <v>0</v>
      </c>
      <c r="P3686" s="16" t="b">
        <v>1</v>
      </c>
      <c r="R3686" s="16" t="b">
        <v>0</v>
      </c>
      <c r="S3686" s="16">
        <v>1</v>
      </c>
      <c r="T3686" s="16" t="s">
        <v>91</v>
      </c>
      <c r="U3686" s="16">
        <v>999</v>
      </c>
      <c r="V3686" s="16" t="s">
        <v>1778</v>
      </c>
      <c r="W3686" s="16">
        <v>31973032</v>
      </c>
      <c r="Y3686" s="16" t="inlineStr">
        <is>
          <t>合体境玄品丹药。立即回复灵力上限的40%。</t>
        </is>
      </c>
      <c r="Z3686" s="16" t="inlineStr">
        <is>
          <t>|cff00FF00“灵力有缺，先补眼前之需；回灵所贵在补，不在扩其容量。平剂自有其宜，须量药力与丹毒而用。”——《回灵补缺录》|r</t>
        </is>
      </c>
      <c r="AA3686" t="str" s="16">
        <v>炼丹可得。</v>
      </c>
      <c r="AB3686">
        <v>11921032</v>
      </c>
      <c r="AC3686" s="16" t="s">
        <v>1781</v>
      </c>
      <c r="AD3686" s="16">
        <v>40003</v>
      </c>
      <c r="AF3686">
        <v>70003</v>
      </c>
      <c r="AH3686">
        <v>750000</v>
      </c>
      <c r="AI3686" s="16" t="s">
        <v>1777</v>
      </c>
      <c r="AJ3686" s="16" t="s">
        <v>1777</v>
      </c>
      <c r="AK3686" s="16" t="s">
        <v>354</v>
      </c>
    </row>
    <row r="3687" spans="2:37">
      <c r="B3687" s="16" t="n">
        <f>10000000+INDEX(编号表!$B:$B,MATCH(F3687,编号表!$A:$A,0))*100000+INDEX(编号表!$F:$F,MATCH(D3687,编号表!$E:$E,0))*1000+INDEX(编号表!$D:$D,MATCH(E3687,编号表!$C:$C,0))*10000+G3687</f>
        <v>11974032</v>
      </c>
      <c r="C3687" s="16" t="inlineStr">
        <is>
          <t>合体回灵丹</t>
        </is>
      </c>
      <c r="D3687" s="16" t="s">
        <v>108</v>
      </c>
      <c r="E3687" s="16" t="s">
        <v>354</v>
      </c>
      <c r="F3687" s="16" t="s">
        <v>1777</v>
      </c>
      <c r="G3687" s="16">
        <v>32</v>
      </c>
      <c r="I3687" s="16">
        <v>60</v>
      </c>
      <c r="J3687" t="str">
        <f t="shared" si="59"/>
        <v>大类_仙品合体丹药</v>
      </c>
      <c r="K3687" s="16" t="s">
        <v>337</v>
      </c>
      <c r="L3687" s="16">
        <v>1</v>
      </c>
      <c r="M3687" s="16" t="s">
        <v>1777</v>
      </c>
      <c r="O3687" s="16">
        <v>0</v>
      </c>
      <c r="P3687" s="16" t="b">
        <v>1</v>
      </c>
      <c r="R3687" s="16" t="b">
        <v>0</v>
      </c>
      <c r="S3687" s="16">
        <v>1</v>
      </c>
      <c r="T3687" s="16" t="s">
        <v>91</v>
      </c>
      <c r="U3687" s="16">
        <v>999</v>
      </c>
      <c r="V3687" s="16" t="s">
        <v>1778</v>
      </c>
      <c r="W3687" s="16">
        <v>31974032</v>
      </c>
      <c r="Y3687" s="16" t="inlineStr">
        <is>
          <t>合体境仙品丹药。立即回复灵力上限的50%。</t>
        </is>
      </c>
      <c r="Z3687" s="16" t="inlineStr">
        <is>
          <t>|cff00FF00“灵力有缺，先补眼前之需；回灵所贵在补，不在扩其容量。平剂自有其宜，须量药力与丹毒而用。”——《回灵补缺录》|r</t>
        </is>
      </c>
      <c r="AA3687" t="str" s="16">
        <v>炼丹可得。</v>
      </c>
      <c r="AB3687">
        <v>11921032</v>
      </c>
      <c r="AC3687" s="16" t="s">
        <v>1781</v>
      </c>
      <c r="AD3687" s="16">
        <v>40004</v>
      </c>
      <c r="AF3687">
        <v>70004</v>
      </c>
      <c r="AH3687">
        <v>3750000</v>
      </c>
      <c r="AI3687" s="16" t="s">
        <v>1777</v>
      </c>
      <c r="AJ3687" s="16" t="s">
        <v>1777</v>
      </c>
      <c r="AK3687" s="16" t="s">
        <v>354</v>
      </c>
    </row>
    <row r="3688" spans="2:37">
      <c r="B3688" s="16" t="n">
        <f>10000000+INDEX(编号表!$B:$B,MATCH(F3688,编号表!$A:$A,0))*100000+INDEX(编号表!$F:$F,MATCH(D3688,编号表!$E:$E,0))*1000+INDEX(编号表!$D:$D,MATCH(E3688,编号表!$C:$C,0))*10000+G3688</f>
        <v>11972033</v>
      </c>
      <c r="C3688" s="16" t="inlineStr">
        <is>
          <t>合体温阳回灵丹</t>
        </is>
      </c>
      <c r="D3688" s="16" t="s">
        <v>102</v>
      </c>
      <c r="E3688" s="16" t="s">
        <v>354</v>
      </c>
      <c r="F3688" s="16" t="s">
        <v>1777</v>
      </c>
      <c r="G3688" s="16">
        <v>33</v>
      </c>
      <c r="I3688" s="16">
        <v>60</v>
      </c>
      <c r="J3688" t="str">
        <f t="shared" si="59"/>
        <v>大类_灵品合体丹药</v>
      </c>
      <c r="K3688" s="16" t="s">
        <v>337</v>
      </c>
      <c r="L3688" s="16">
        <v>1</v>
      </c>
      <c r="M3688" s="16" t="s">
        <v>1777</v>
      </c>
      <c r="O3688" s="16">
        <v>0</v>
      </c>
      <c r="P3688" s="16" t="b">
        <v>1</v>
      </c>
      <c r="R3688" s="16" t="b">
        <v>0</v>
      </c>
      <c r="S3688" s="16">
        <v>1</v>
      </c>
      <c r="T3688" s="16" t="s">
        <v>91</v>
      </c>
      <c r="U3688" s="16">
        <v>999</v>
      </c>
      <c r="V3688" s="16" t="s">
        <v>1778</v>
      </c>
      <c r="W3688" s="16">
        <v>31972033</v>
      </c>
      <c r="Y3688" s="16" t="inlineStr">
        <is>
          <t>合体境灵品丹药。立即回复灵力上限的35%。</t>
        </is>
      </c>
      <c r="Z3688" s="16" t="inlineStr">
        <is>
          <t>|cff00FF00“灵力有缺，先补眼前之需；回灵所贵在补，不在扩其容量。温剂自有其宜，须量药力与丹毒而用。”——《回灵补缺录》|r</t>
        </is>
      </c>
      <c r="AA3688" t="str" s="16">
        <v>炼丹可得。</v>
      </c>
      <c r="AB3688">
        <v>11921033</v>
      </c>
      <c r="AC3688" s="16" t="s">
        <v>1781</v>
      </c>
      <c r="AD3688" s="16">
        <v>40002</v>
      </c>
      <c r="AF3688">
        <v>70002</v>
      </c>
      <c r="AH3688">
        <v>187500</v>
      </c>
      <c r="AI3688" s="16" t="s">
        <v>1777</v>
      </c>
      <c r="AJ3688" s="16" t="s">
        <v>1777</v>
      </c>
      <c r="AK3688" s="16" t="s">
        <v>354</v>
      </c>
    </row>
    <row r="3689" spans="2:37">
      <c r="B3689" s="16" t="n">
        <f>10000000+INDEX(编号表!$B:$B,MATCH(F3689,编号表!$A:$A,0))*100000+INDEX(编号表!$F:$F,MATCH(D3689,编号表!$E:$E,0))*1000+INDEX(编号表!$D:$D,MATCH(E3689,编号表!$C:$C,0))*10000+G3689</f>
        <v>11973033</v>
      </c>
      <c r="C3689" s="16" t="inlineStr">
        <is>
          <t>合体温阳回灵丹</t>
        </is>
      </c>
      <c r="D3689" s="16" t="s">
        <v>105</v>
      </c>
      <c r="E3689" s="16" t="s">
        <v>354</v>
      </c>
      <c r="F3689" s="16" t="s">
        <v>1777</v>
      </c>
      <c r="G3689" s="16">
        <v>33</v>
      </c>
      <c r="I3689" s="16">
        <v>60</v>
      </c>
      <c r="J3689" t="str">
        <f t="shared" si="59"/>
        <v>大类_玄品合体丹药</v>
      </c>
      <c r="K3689" s="16" t="s">
        <v>337</v>
      </c>
      <c r="L3689" s="16">
        <v>1</v>
      </c>
      <c r="M3689" s="16" t="s">
        <v>1777</v>
      </c>
      <c r="O3689" s="16">
        <v>0</v>
      </c>
      <c r="P3689" s="16" t="b">
        <v>1</v>
      </c>
      <c r="R3689" s="16" t="b">
        <v>0</v>
      </c>
      <c r="S3689" s="16">
        <v>1</v>
      </c>
      <c r="T3689" s="16" t="s">
        <v>91</v>
      </c>
      <c r="U3689" s="16">
        <v>999</v>
      </c>
      <c r="V3689" s="16" t="s">
        <v>1778</v>
      </c>
      <c r="W3689" s="16">
        <v>31973033</v>
      </c>
      <c r="Y3689" s="16" t="inlineStr">
        <is>
          <t>合体境玄品丹药。立即回复灵力上限的45%。</t>
        </is>
      </c>
      <c r="Z3689" s="16" t="inlineStr">
        <is>
          <t>|cff00FF00“灵力有缺，先补眼前之需；回灵所贵在补，不在扩其容量。温剂自有其宜，须量药力与丹毒而用。”——《回灵补缺录》|r</t>
        </is>
      </c>
      <c r="AA3689" t="str" s="16">
        <v>炼丹可得。</v>
      </c>
      <c r="AB3689">
        <v>11921033</v>
      </c>
      <c r="AC3689" s="16" t="s">
        <v>1781</v>
      </c>
      <c r="AD3689" s="16">
        <v>40003</v>
      </c>
      <c r="AF3689">
        <v>70003</v>
      </c>
      <c r="AH3689">
        <v>750000</v>
      </c>
      <c r="AI3689" s="16" t="s">
        <v>1777</v>
      </c>
      <c r="AJ3689" s="16" t="s">
        <v>1777</v>
      </c>
      <c r="AK3689" s="16" t="s">
        <v>354</v>
      </c>
    </row>
    <row r="3690" spans="2:37">
      <c r="B3690" s="16" t="n">
        <f>10000000+INDEX(编号表!$B:$B,MATCH(F3690,编号表!$A:$A,0))*100000+INDEX(编号表!$F:$F,MATCH(D3690,编号表!$E:$E,0))*1000+INDEX(编号表!$D:$D,MATCH(E3690,编号表!$C:$C,0))*10000+G3690</f>
        <v>11974033</v>
      </c>
      <c r="C3690" s="16" t="inlineStr">
        <is>
          <t>合体温阳回灵丹</t>
        </is>
      </c>
      <c r="D3690" s="16" t="s">
        <v>108</v>
      </c>
      <c r="E3690" s="16" t="s">
        <v>354</v>
      </c>
      <c r="F3690" s="16" t="s">
        <v>1777</v>
      </c>
      <c r="G3690" s="16">
        <v>33</v>
      </c>
      <c r="I3690" s="16">
        <v>60</v>
      </c>
      <c r="J3690" t="str">
        <f t="shared" si="59"/>
        <v>大类_仙品合体丹药</v>
      </c>
      <c r="K3690" s="16" t="s">
        <v>337</v>
      </c>
      <c r="L3690" s="16">
        <v>1</v>
      </c>
      <c r="M3690" s="16" t="s">
        <v>1777</v>
      </c>
      <c r="O3690" s="16">
        <v>0</v>
      </c>
      <c r="P3690" s="16" t="b">
        <v>1</v>
      </c>
      <c r="R3690" s="16" t="b">
        <v>0</v>
      </c>
      <c r="S3690" s="16">
        <v>1</v>
      </c>
      <c r="T3690" s="16" t="s">
        <v>91</v>
      </c>
      <c r="U3690" s="16">
        <v>999</v>
      </c>
      <c r="V3690" s="16" t="s">
        <v>1778</v>
      </c>
      <c r="W3690" s="16">
        <v>31974033</v>
      </c>
      <c r="Y3690" s="16" t="inlineStr">
        <is>
          <t>合体境仙品丹药。立即回复灵力上限的55%。</t>
        </is>
      </c>
      <c r="Z3690" s="16" t="inlineStr">
        <is>
          <t>|cff00FF00“灵力有缺，先补眼前之需；回灵所贵在补，不在扩其容量。温剂自有其宜，须量药力与丹毒而用。”——《回灵补缺录》|r</t>
        </is>
      </c>
      <c r="AA3690" t="str" s="16">
        <v>炼丹可得。</v>
      </c>
      <c r="AB3690">
        <v>11921033</v>
      </c>
      <c r="AC3690" s="16" t="s">
        <v>1781</v>
      </c>
      <c r="AD3690" s="16">
        <v>40004</v>
      </c>
      <c r="AF3690">
        <v>70004</v>
      </c>
      <c r="AH3690">
        <v>3750000</v>
      </c>
      <c r="AI3690" s="16" t="s">
        <v>1777</v>
      </c>
      <c r="AJ3690" s="16" t="s">
        <v>1777</v>
      </c>
      <c r="AK3690" s="16" t="s">
        <v>354</v>
      </c>
    </row>
    <row r="3691" spans="2:37">
      <c r="B3691" s="16" t="n">
        <f>10000000+INDEX(编号表!$B:$B,MATCH(F3691,编号表!$A:$A,0))*100000+INDEX(编号表!$F:$F,MATCH(D3691,编号表!$E:$E,0))*1000+INDEX(编号表!$D:$D,MATCH(E3691,编号表!$C:$C,0))*10000+G3691</f>
        <v>11972034</v>
      </c>
      <c r="C3691" s="16" t="inlineStr">
        <is>
          <t>合体烈阳回灵丹</t>
        </is>
      </c>
      <c r="D3691" s="16" t="s">
        <v>102</v>
      </c>
      <c r="E3691" s="16" t="s">
        <v>354</v>
      </c>
      <c r="F3691" s="16" t="s">
        <v>1777</v>
      </c>
      <c r="G3691" s="16">
        <v>34</v>
      </c>
      <c r="I3691" s="16">
        <v>60</v>
      </c>
      <c r="J3691" t="str">
        <f t="shared" si="59"/>
        <v>大类_灵品合体丹药</v>
      </c>
      <c r="K3691" s="16" t="s">
        <v>337</v>
      </c>
      <c r="L3691" s="16">
        <v>1</v>
      </c>
      <c r="M3691" s="16" t="s">
        <v>1777</v>
      </c>
      <c r="O3691" s="16">
        <v>0</v>
      </c>
      <c r="P3691" s="16" t="b">
        <v>1</v>
      </c>
      <c r="R3691" s="16" t="b">
        <v>0</v>
      </c>
      <c r="S3691" s="16">
        <v>1</v>
      </c>
      <c r="T3691" s="16" t="s">
        <v>91</v>
      </c>
      <c r="U3691" s="16">
        <v>999</v>
      </c>
      <c r="V3691" s="16" t="s">
        <v>1778</v>
      </c>
      <c r="W3691" s="16">
        <v>31972034</v>
      </c>
      <c r="Y3691" s="16" t="inlineStr">
        <is>
          <t>合体境灵品丹药。立即回复灵力上限的40%。</t>
        </is>
      </c>
      <c r="Z3691" s="16" t="inlineStr">
        <is>
          <t>|cff00FF00“灵力有缺，先补眼前之需；回灵所贵在补，不在扩其容量。热剂自有其宜，须量药力与丹毒而用。”——《回灵补缺录》|r</t>
        </is>
      </c>
      <c r="AA3691" t="str" s="16">
        <v>炼丹可得。</v>
      </c>
      <c r="AB3691">
        <v>11921034</v>
      </c>
      <c r="AC3691" s="16" t="s">
        <v>1781</v>
      </c>
      <c r="AD3691" s="16">
        <v>40002</v>
      </c>
      <c r="AF3691">
        <v>70002</v>
      </c>
      <c r="AH3691">
        <v>187500</v>
      </c>
      <c r="AI3691" s="16" t="s">
        <v>1777</v>
      </c>
      <c r="AJ3691" s="16" t="s">
        <v>1777</v>
      </c>
      <c r="AK3691" s="16" t="s">
        <v>354</v>
      </c>
    </row>
    <row r="3692" spans="2:37">
      <c r="B3692" s="16" t="n">
        <f>10000000+INDEX(编号表!$B:$B,MATCH(F3692,编号表!$A:$A,0))*100000+INDEX(编号表!$F:$F,MATCH(D3692,编号表!$E:$E,0))*1000+INDEX(编号表!$D:$D,MATCH(E3692,编号表!$C:$C,0))*10000+G3692</f>
        <v>11973034</v>
      </c>
      <c r="C3692" s="16" t="inlineStr">
        <is>
          <t>合体烈阳回灵丹</t>
        </is>
      </c>
      <c r="D3692" s="16" t="s">
        <v>105</v>
      </c>
      <c r="E3692" s="16" t="s">
        <v>354</v>
      </c>
      <c r="F3692" s="16" t="s">
        <v>1777</v>
      </c>
      <c r="G3692" s="16">
        <v>34</v>
      </c>
      <c r="I3692" s="16">
        <v>60</v>
      </c>
      <c r="J3692" t="str">
        <f t="shared" si="59"/>
        <v>大类_玄品合体丹药</v>
      </c>
      <c r="K3692" s="16" t="s">
        <v>337</v>
      </c>
      <c r="L3692" s="16">
        <v>1</v>
      </c>
      <c r="M3692" s="16" t="s">
        <v>1777</v>
      </c>
      <c r="O3692" s="16">
        <v>0</v>
      </c>
      <c r="P3692" s="16" t="b">
        <v>1</v>
      </c>
      <c r="R3692" s="16" t="b">
        <v>0</v>
      </c>
      <c r="S3692" s="16">
        <v>1</v>
      </c>
      <c r="T3692" s="16" t="s">
        <v>91</v>
      </c>
      <c r="U3692" s="16">
        <v>999</v>
      </c>
      <c r="V3692" s="16" t="s">
        <v>1778</v>
      </c>
      <c r="W3692" s="16">
        <v>31973034</v>
      </c>
      <c r="Y3692" s="16" t="inlineStr">
        <is>
          <t>合体境玄品丹药。立即回复灵力上限的50%。</t>
        </is>
      </c>
      <c r="Z3692" s="16" t="inlineStr">
        <is>
          <t>|cff00FF00“灵力有缺，先补眼前之需；回灵所贵在补，不在扩其容量。热剂自有其宜，须量药力与丹毒而用。”——《回灵补缺录》|r</t>
        </is>
      </c>
      <c r="AA3692" t="str" s="16">
        <v>炼丹可得。</v>
      </c>
      <c r="AB3692">
        <v>11921034</v>
      </c>
      <c r="AC3692" s="16" t="s">
        <v>1781</v>
      </c>
      <c r="AD3692" s="16">
        <v>40003</v>
      </c>
      <c r="AF3692">
        <v>70003</v>
      </c>
      <c r="AH3692">
        <v>750000</v>
      </c>
      <c r="AI3692" s="16" t="s">
        <v>1777</v>
      </c>
      <c r="AJ3692" s="16" t="s">
        <v>1777</v>
      </c>
      <c r="AK3692" s="16" t="s">
        <v>354</v>
      </c>
    </row>
    <row r="3693" spans="2:37">
      <c r="B3693" s="16" t="n">
        <f>10000000+INDEX(编号表!$B:$B,MATCH(F3693,编号表!$A:$A,0))*100000+INDEX(编号表!$F:$F,MATCH(D3693,编号表!$E:$E,0))*1000+INDEX(编号表!$D:$D,MATCH(E3693,编号表!$C:$C,0))*10000+G3693</f>
        <v>11974034</v>
      </c>
      <c r="C3693" s="16" t="inlineStr">
        <is>
          <t>合体烈阳回灵丹</t>
        </is>
      </c>
      <c r="D3693" s="16" t="s">
        <v>108</v>
      </c>
      <c r="E3693" s="16" t="s">
        <v>354</v>
      </c>
      <c r="F3693" s="16" t="s">
        <v>1777</v>
      </c>
      <c r="G3693" s="16">
        <v>34</v>
      </c>
      <c r="I3693" s="16">
        <v>60</v>
      </c>
      <c r="J3693" t="str">
        <f t="shared" si="59"/>
        <v>大类_仙品合体丹药</v>
      </c>
      <c r="K3693" s="16" t="s">
        <v>337</v>
      </c>
      <c r="L3693" s="16">
        <v>1</v>
      </c>
      <c r="M3693" s="16" t="s">
        <v>1777</v>
      </c>
      <c r="O3693" s="16">
        <v>0</v>
      </c>
      <c r="P3693" s="16" t="b">
        <v>1</v>
      </c>
      <c r="R3693" s="16" t="b">
        <v>0</v>
      </c>
      <c r="S3693" s="16">
        <v>1</v>
      </c>
      <c r="T3693" s="16" t="s">
        <v>91</v>
      </c>
      <c r="U3693" s="16">
        <v>999</v>
      </c>
      <c r="V3693" s="16" t="s">
        <v>1778</v>
      </c>
      <c r="W3693" s="16">
        <v>31974034</v>
      </c>
      <c r="Y3693" s="16" t="inlineStr">
        <is>
          <t>合体境仙品丹药。立即回复灵力上限的60%。</t>
        </is>
      </c>
      <c r="Z3693" s="16" t="inlineStr">
        <is>
          <t>|cff00FF00“灵力有缺，先补眼前之需；回灵所贵在补，不在扩其容量。热剂自有其宜，须量药力与丹毒而用。”——《回灵补缺录》|r</t>
        </is>
      </c>
      <c r="AA3693" t="str" s="16">
        <v>炼丹可得。</v>
      </c>
      <c r="AB3693">
        <v>11921034</v>
      </c>
      <c r="AC3693" s="16" t="s">
        <v>1781</v>
      </c>
      <c r="AD3693" s="16">
        <v>40004</v>
      </c>
      <c r="AF3693">
        <v>70004</v>
      </c>
      <c r="AH3693">
        <v>3750000</v>
      </c>
      <c r="AI3693" s="16" t="s">
        <v>1777</v>
      </c>
      <c r="AJ3693" s="16" t="s">
        <v>1777</v>
      </c>
      <c r="AK3693" s="16" t="s">
        <v>354</v>
      </c>
    </row>
    <row r="3694" spans="2:37">
      <c r="B3694" s="16" t="n">
        <f>10000000+INDEX(编号表!$B:$B,MATCH(F3694,编号表!$A:$A,0))*100000+INDEX(编号表!$F:$F,MATCH(D3694,编号表!$E:$E,0))*1000+INDEX(编号表!$D:$D,MATCH(E3694,编号表!$C:$C,0))*10000+G3694</f>
        <v>11972035</v>
      </c>
      <c r="C3694" s="16" t="inlineStr">
        <is>
          <t>合体玄阴续灵丹</t>
        </is>
      </c>
      <c r="D3694" s="16" t="s">
        <v>102</v>
      </c>
      <c r="E3694" s="16" t="s">
        <v>354</v>
      </c>
      <c r="F3694" s="16" t="s">
        <v>1777</v>
      </c>
      <c r="G3694" s="16">
        <v>35</v>
      </c>
      <c r="I3694" s="16">
        <v>60</v>
      </c>
      <c r="J3694" t="str">
        <f t="shared" si="59"/>
        <v>大类_灵品合体丹药</v>
      </c>
      <c r="K3694" s="16" t="s">
        <v>337</v>
      </c>
      <c r="L3694" s="16">
        <v>1</v>
      </c>
      <c r="M3694" s="16" t="s">
        <v>1777</v>
      </c>
      <c r="O3694" s="16">
        <v>0</v>
      </c>
      <c r="P3694" s="16" t="b">
        <v>1</v>
      </c>
      <c r="R3694" s="16" t="b">
        <v>0</v>
      </c>
      <c r="S3694" s="16">
        <v>1</v>
      </c>
      <c r="T3694" s="16" t="s">
        <v>91</v>
      </c>
      <c r="U3694" s="16">
        <v>999</v>
      </c>
      <c r="V3694" s="16" t="s">
        <v>1778</v>
      </c>
      <c r="W3694" s="16">
        <v>31972035</v>
      </c>
      <c r="Y3694" s="16" t="inlineStr">
        <is>
          <t>合体境灵品丹药。受击时回复灵力上限的0.04%，持续1800现实秒。</t>
        </is>
      </c>
      <c r="Z3694" s="16" t="inlineStr">
        <is>
          <t>|cff00FF00“灵力随战而耗，亦须随行而续；击中、受击与调息各有补益。寒剂自有其宜，须量药力与丹毒而用。”——《续灵行脉录》|r</t>
        </is>
      </c>
      <c r="AA3694" t="str" s="16">
        <v>炼丹可得。</v>
      </c>
      <c r="AB3694">
        <v>11921035</v>
      </c>
      <c r="AC3694" s="16" t="s">
        <v>1781</v>
      </c>
      <c r="AD3694" s="16">
        <v>40002</v>
      </c>
      <c r="AF3694">
        <v>70002</v>
      </c>
      <c r="AH3694">
        <v>187500</v>
      </c>
      <c r="AI3694" s="16" t="s">
        <v>1777</v>
      </c>
      <c r="AJ3694" s="16" t="s">
        <v>1777</v>
      </c>
      <c r="AK3694" s="16" t="s">
        <v>354</v>
      </c>
    </row>
    <row r="3695" spans="2:37">
      <c r="B3695" s="16" t="n">
        <f>10000000+INDEX(编号表!$B:$B,MATCH(F3695,编号表!$A:$A,0))*100000+INDEX(编号表!$F:$F,MATCH(D3695,编号表!$E:$E,0))*1000+INDEX(编号表!$D:$D,MATCH(E3695,编号表!$C:$C,0))*10000+G3695</f>
        <v>11973035</v>
      </c>
      <c r="C3695" s="16" t="inlineStr">
        <is>
          <t>合体玄阴续灵丹</t>
        </is>
      </c>
      <c r="D3695" s="16" t="s">
        <v>105</v>
      </c>
      <c r="E3695" s="16" t="s">
        <v>354</v>
      </c>
      <c r="F3695" s="16" t="s">
        <v>1777</v>
      </c>
      <c r="G3695" s="16">
        <v>35</v>
      </c>
      <c r="I3695" s="16">
        <v>60</v>
      </c>
      <c r="J3695" t="str">
        <f t="shared" si="59"/>
        <v>大类_玄品合体丹药</v>
      </c>
      <c r="K3695" s="16" t="s">
        <v>337</v>
      </c>
      <c r="L3695" s="16">
        <v>1</v>
      </c>
      <c r="M3695" s="16" t="s">
        <v>1777</v>
      </c>
      <c r="O3695" s="16">
        <v>0</v>
      </c>
      <c r="P3695" s="16" t="b">
        <v>1</v>
      </c>
      <c r="R3695" s="16" t="b">
        <v>0</v>
      </c>
      <c r="S3695" s="16">
        <v>1</v>
      </c>
      <c r="T3695" s="16" t="s">
        <v>91</v>
      </c>
      <c r="U3695" s="16">
        <v>999</v>
      </c>
      <c r="V3695" s="16" t="s">
        <v>1778</v>
      </c>
      <c r="W3695" s="16">
        <v>31973035</v>
      </c>
      <c r="Y3695" s="16" t="inlineStr">
        <is>
          <t>合体境玄品丹药。受击时回复灵力上限的0.04%，持续3240现实秒。</t>
        </is>
      </c>
      <c r="Z3695" s="16" t="inlineStr">
        <is>
          <t>|cff00FF00“灵力随战而耗，亦须随行而续；击中、受击与调息各有补益。寒剂自有其宜，须量药力与丹毒而用。”——《续灵行脉录》|r</t>
        </is>
      </c>
      <c r="AA3695" t="str" s="16">
        <v>炼丹可得。</v>
      </c>
      <c r="AB3695">
        <v>11921035</v>
      </c>
      <c r="AC3695" s="16" t="s">
        <v>1781</v>
      </c>
      <c r="AD3695" s="16">
        <v>40003</v>
      </c>
      <c r="AF3695">
        <v>70003</v>
      </c>
      <c r="AH3695">
        <v>750000</v>
      </c>
      <c r="AI3695" s="16" t="s">
        <v>1777</v>
      </c>
      <c r="AJ3695" s="16" t="s">
        <v>1777</v>
      </c>
      <c r="AK3695" s="16" t="s">
        <v>354</v>
      </c>
    </row>
    <row r="3696" spans="2:37">
      <c r="B3696" s="16" t="n">
        <f>10000000+INDEX(编号表!$B:$B,MATCH(F3696,编号表!$A:$A,0))*100000+INDEX(编号表!$F:$F,MATCH(D3696,编号表!$E:$E,0))*1000+INDEX(编号表!$D:$D,MATCH(E3696,编号表!$C:$C,0))*10000+G3696</f>
        <v>11974035</v>
      </c>
      <c r="C3696" s="16" t="inlineStr">
        <is>
          <t>合体玄阴续灵丹</t>
        </is>
      </c>
      <c r="D3696" s="16" t="s">
        <v>108</v>
      </c>
      <c r="E3696" s="16" t="s">
        <v>354</v>
      </c>
      <c r="F3696" s="16" t="s">
        <v>1777</v>
      </c>
      <c r="G3696" s="16">
        <v>35</v>
      </c>
      <c r="I3696" s="16">
        <v>60</v>
      </c>
      <c r="J3696" t="str">
        <f t="shared" si="59"/>
        <v>大类_仙品合体丹药</v>
      </c>
      <c r="K3696" s="16" t="s">
        <v>337</v>
      </c>
      <c r="L3696" s="16">
        <v>1</v>
      </c>
      <c r="M3696" s="16" t="s">
        <v>1777</v>
      </c>
      <c r="O3696" s="16">
        <v>0</v>
      </c>
      <c r="P3696" s="16" t="b">
        <v>1</v>
      </c>
      <c r="R3696" s="16" t="b">
        <v>0</v>
      </c>
      <c r="S3696" s="16">
        <v>1</v>
      </c>
      <c r="T3696" s="16" t="s">
        <v>91</v>
      </c>
      <c r="U3696" s="16">
        <v>999</v>
      </c>
      <c r="V3696" s="16" t="s">
        <v>1778</v>
      </c>
      <c r="W3696" s="16">
        <v>31974035</v>
      </c>
      <c r="Y3696" s="16" t="inlineStr">
        <is>
          <t>合体境仙品丹药。受击时回复灵力上限的0.04%，持续5832现实秒。</t>
        </is>
      </c>
      <c r="Z3696" s="16" t="inlineStr">
        <is>
          <t>|cff00FF00“灵力随战而耗，亦须随行而续；击中、受击与调息各有补益。寒剂自有其宜，须量药力与丹毒而用。”——《续灵行脉录》|r</t>
        </is>
      </c>
      <c r="AA3696" t="str" s="16">
        <v>炼丹可得。</v>
      </c>
      <c r="AB3696">
        <v>11921035</v>
      </c>
      <c r="AC3696" s="16" t="s">
        <v>1781</v>
      </c>
      <c r="AD3696" s="16">
        <v>40004</v>
      </c>
      <c r="AF3696">
        <v>70004</v>
      </c>
      <c r="AH3696">
        <v>3750000</v>
      </c>
      <c r="AI3696" s="16" t="s">
        <v>1777</v>
      </c>
      <c r="AJ3696" s="16" t="s">
        <v>1777</v>
      </c>
      <c r="AK3696" s="16" t="s">
        <v>354</v>
      </c>
    </row>
    <row r="3697" spans="2:37">
      <c r="B3697" s="16" t="n">
        <f>10000000+INDEX(编号表!$B:$B,MATCH(F3697,编号表!$A:$A,0))*100000+INDEX(编号表!$F:$F,MATCH(D3697,编号表!$E:$E,0))*1000+INDEX(编号表!$D:$D,MATCH(E3697,编号表!$C:$C,0))*10000+G3697</f>
        <v>11972036</v>
      </c>
      <c r="C3697" s="16" t="inlineStr">
        <is>
          <t>合体清和续灵丹</t>
        </is>
      </c>
      <c r="D3697" s="16" t="s">
        <v>102</v>
      </c>
      <c r="E3697" s="16" t="s">
        <v>354</v>
      </c>
      <c r="F3697" s="16" t="s">
        <v>1777</v>
      </c>
      <c r="G3697" s="16">
        <v>36</v>
      </c>
      <c r="I3697" s="16">
        <v>60</v>
      </c>
      <c r="J3697" t="str">
        <f t="shared" si="59"/>
        <v>大类_灵品合体丹药</v>
      </c>
      <c r="K3697" s="16" t="s">
        <v>337</v>
      </c>
      <c r="L3697" s="16">
        <v>1</v>
      </c>
      <c r="M3697" s="16" t="s">
        <v>1777</v>
      </c>
      <c r="O3697" s="16">
        <v>0</v>
      </c>
      <c r="P3697" s="16" t="b">
        <v>1</v>
      </c>
      <c r="R3697" s="16" t="b">
        <v>0</v>
      </c>
      <c r="S3697" s="16">
        <v>1</v>
      </c>
      <c r="T3697" s="16" t="s">
        <v>91</v>
      </c>
      <c r="U3697" s="16">
        <v>999</v>
      </c>
      <c r="V3697" s="16" t="s">
        <v>1778</v>
      </c>
      <c r="W3697" s="16">
        <v>31972036</v>
      </c>
      <c r="Y3697" s="16" t="inlineStr">
        <is>
          <t>合体境灵品丹药。击中时回复灵力上限的0.05%，持续1500现实秒。</t>
        </is>
      </c>
      <c r="Z3697" s="16" t="inlineStr">
        <is>
          <t>|cff00FF00“灵力随战而耗，亦须随行而续；击中、受击与调息各有补益。凉剂自有其宜，须量药力与丹毒而用。”——《续灵行脉录》|r</t>
        </is>
      </c>
      <c r="AA3697" t="str" s="16">
        <v>炼丹可得。</v>
      </c>
      <c r="AB3697">
        <v>11921036</v>
      </c>
      <c r="AC3697" s="16" t="s">
        <v>1781</v>
      </c>
      <c r="AD3697" s="16">
        <v>40002</v>
      </c>
      <c r="AF3697">
        <v>70002</v>
      </c>
      <c r="AH3697">
        <v>187500</v>
      </c>
      <c r="AI3697" s="16" t="s">
        <v>1777</v>
      </c>
      <c r="AJ3697" s="16" t="s">
        <v>1777</v>
      </c>
      <c r="AK3697" s="16" t="s">
        <v>354</v>
      </c>
    </row>
    <row r="3698" spans="2:37">
      <c r="B3698" s="16" t="n">
        <f>10000000+INDEX(编号表!$B:$B,MATCH(F3698,编号表!$A:$A,0))*100000+INDEX(编号表!$F:$F,MATCH(D3698,编号表!$E:$E,0))*1000+INDEX(编号表!$D:$D,MATCH(E3698,编号表!$C:$C,0))*10000+G3698</f>
        <v>11973036</v>
      </c>
      <c r="C3698" s="16" t="inlineStr">
        <is>
          <t>合体清和续灵丹</t>
        </is>
      </c>
      <c r="D3698" s="16" t="s">
        <v>105</v>
      </c>
      <c r="E3698" s="16" t="s">
        <v>354</v>
      </c>
      <c r="F3698" s="16" t="s">
        <v>1777</v>
      </c>
      <c r="G3698" s="16">
        <v>36</v>
      </c>
      <c r="I3698" s="16">
        <v>60</v>
      </c>
      <c r="J3698" t="str">
        <f t="shared" si="59"/>
        <v>大类_玄品合体丹药</v>
      </c>
      <c r="K3698" s="16" t="s">
        <v>337</v>
      </c>
      <c r="L3698" s="16">
        <v>1</v>
      </c>
      <c r="M3698" s="16" t="s">
        <v>1777</v>
      </c>
      <c r="O3698" s="16">
        <v>0</v>
      </c>
      <c r="P3698" s="16" t="b">
        <v>1</v>
      </c>
      <c r="R3698" s="16" t="b">
        <v>0</v>
      </c>
      <c r="S3698" s="16">
        <v>1</v>
      </c>
      <c r="T3698" s="16" t="s">
        <v>91</v>
      </c>
      <c r="U3698" s="16">
        <v>999</v>
      </c>
      <c r="V3698" s="16" t="s">
        <v>1778</v>
      </c>
      <c r="W3698" s="16">
        <v>31973036</v>
      </c>
      <c r="Y3698" s="16" t="inlineStr">
        <is>
          <t>合体境玄品丹药。击中时回复灵力上限的0.05%，持续2700现实秒。</t>
        </is>
      </c>
      <c r="Z3698" s="16" t="inlineStr">
        <is>
          <t>|cff00FF00“灵力随战而耗，亦须随行而续；击中、受击与调息各有补益。凉剂自有其宜，须量药力与丹毒而用。”——《续灵行脉录》|r</t>
        </is>
      </c>
      <c r="AA3698" t="str" s="16">
        <v>炼丹可得。</v>
      </c>
      <c r="AB3698">
        <v>11921036</v>
      </c>
      <c r="AC3698" s="16" t="s">
        <v>1781</v>
      </c>
      <c r="AD3698" s="16">
        <v>40003</v>
      </c>
      <c r="AF3698">
        <v>70003</v>
      </c>
      <c r="AH3698">
        <v>750000</v>
      </c>
      <c r="AI3698" s="16" t="s">
        <v>1777</v>
      </c>
      <c r="AJ3698" s="16" t="s">
        <v>1777</v>
      </c>
      <c r="AK3698" s="16" t="s">
        <v>354</v>
      </c>
    </row>
    <row r="3699" spans="2:37">
      <c r="B3699" s="16" t="n">
        <f>10000000+INDEX(编号表!$B:$B,MATCH(F3699,编号表!$A:$A,0))*100000+INDEX(编号表!$F:$F,MATCH(D3699,编号表!$E:$E,0))*1000+INDEX(编号表!$D:$D,MATCH(E3699,编号表!$C:$C,0))*10000+G3699</f>
        <v>11974036</v>
      </c>
      <c r="C3699" s="16" t="inlineStr">
        <is>
          <t>合体清和续灵丹</t>
        </is>
      </c>
      <c r="D3699" s="16" t="s">
        <v>108</v>
      </c>
      <c r="E3699" s="16" t="s">
        <v>354</v>
      </c>
      <c r="F3699" s="16" t="s">
        <v>1777</v>
      </c>
      <c r="G3699" s="16">
        <v>36</v>
      </c>
      <c r="I3699" s="16">
        <v>60</v>
      </c>
      <c r="J3699" t="str">
        <f t="shared" ref="J3699:J3762" si="60">"大类_"&amp;D3699&amp;E3699&amp;F3699</f>
        <v>大类_仙品合体丹药</v>
      </c>
      <c r="K3699" s="16" t="s">
        <v>337</v>
      </c>
      <c r="L3699" s="16">
        <v>1</v>
      </c>
      <c r="M3699" s="16" t="s">
        <v>1777</v>
      </c>
      <c r="O3699" s="16">
        <v>0</v>
      </c>
      <c r="P3699" s="16" t="b">
        <v>1</v>
      </c>
      <c r="R3699" s="16" t="b">
        <v>0</v>
      </c>
      <c r="S3699" s="16">
        <v>1</v>
      </c>
      <c r="T3699" s="16" t="s">
        <v>91</v>
      </c>
      <c r="U3699" s="16">
        <v>999</v>
      </c>
      <c r="V3699" s="16" t="s">
        <v>1778</v>
      </c>
      <c r="W3699" s="16">
        <v>31974036</v>
      </c>
      <c r="Y3699" s="16" t="inlineStr">
        <is>
          <t>合体境仙品丹药。击中时回复灵力上限的0.05%，持续4860现实秒。</t>
        </is>
      </c>
      <c r="Z3699" s="16" t="inlineStr">
        <is>
          <t>|cff00FF00“灵力随战而耗，亦须随行而续；击中、受击与调息各有补益。凉剂自有其宜，须量药力与丹毒而用。”——《续灵行脉录》|r</t>
        </is>
      </c>
      <c r="AA3699" t="str" s="16">
        <v>炼丹可得。</v>
      </c>
      <c r="AB3699">
        <v>11921036</v>
      </c>
      <c r="AC3699" s="16" t="s">
        <v>1781</v>
      </c>
      <c r="AD3699" s="16">
        <v>40004</v>
      </c>
      <c r="AF3699">
        <v>70004</v>
      </c>
      <c r="AH3699">
        <v>3750000</v>
      </c>
      <c r="AI3699" s="16" t="s">
        <v>1777</v>
      </c>
      <c r="AJ3699" s="16" t="s">
        <v>1777</v>
      </c>
      <c r="AK3699" s="16" t="s">
        <v>354</v>
      </c>
    </row>
    <row r="3700" spans="2:37">
      <c r="B3700" s="16" t="n">
        <f>10000000+INDEX(编号表!$B:$B,MATCH(F3700,编号表!$A:$A,0))*100000+INDEX(编号表!$F:$F,MATCH(D3700,编号表!$E:$E,0))*1000+INDEX(编号表!$D:$D,MATCH(E3700,编号表!$C:$C,0))*10000+G3700</f>
        <v>11972037</v>
      </c>
      <c r="C3700" s="16" t="inlineStr">
        <is>
          <t>合体续灵丹</t>
        </is>
      </c>
      <c r="D3700" s="16" t="s">
        <v>102</v>
      </c>
      <c r="E3700" s="16" t="s">
        <v>354</v>
      </c>
      <c r="F3700" s="16" t="s">
        <v>1777</v>
      </c>
      <c r="G3700" s="16">
        <v>37</v>
      </c>
      <c r="I3700" s="16">
        <v>60</v>
      </c>
      <c r="J3700" t="str">
        <f t="shared" si="60"/>
        <v>大类_灵品合体丹药</v>
      </c>
      <c r="K3700" s="16" t="s">
        <v>337</v>
      </c>
      <c r="L3700" s="16">
        <v>1</v>
      </c>
      <c r="M3700" s="16" t="s">
        <v>1777</v>
      </c>
      <c r="O3700" s="16">
        <v>0</v>
      </c>
      <c r="P3700" s="16" t="b">
        <v>1</v>
      </c>
      <c r="R3700" s="16" t="b">
        <v>0</v>
      </c>
      <c r="S3700" s="16">
        <v>1</v>
      </c>
      <c r="T3700" s="16" t="s">
        <v>91</v>
      </c>
      <c r="U3700" s="16">
        <v>999</v>
      </c>
      <c r="V3700" s="16" t="s">
        <v>1778</v>
      </c>
      <c r="W3700" s="16">
        <v>31972037</v>
      </c>
      <c r="Y3700" s="16" t="inlineStr">
        <is>
          <t>合体境灵品丹药。每秒回复灵力上限的0.06%，持续1500现实秒。</t>
        </is>
      </c>
      <c r="Z3700" s="16" t="inlineStr">
        <is>
          <t>|cff00FF00“灵力随战而耗，亦须随行而续；击中、受击与调息各有补益。平剂自有其宜，须量药力与丹毒而用。”——《续灵行脉录》|r</t>
        </is>
      </c>
      <c r="AA3700" t="str" s="16">
        <v>炼丹可得。</v>
      </c>
      <c r="AB3700">
        <v>11921037</v>
      </c>
      <c r="AC3700" s="16" t="s">
        <v>1781</v>
      </c>
      <c r="AD3700" s="16">
        <v>40002</v>
      </c>
      <c r="AF3700">
        <v>70002</v>
      </c>
      <c r="AH3700">
        <v>187500</v>
      </c>
      <c r="AI3700" s="16" t="s">
        <v>1777</v>
      </c>
      <c r="AJ3700" s="16" t="s">
        <v>1777</v>
      </c>
      <c r="AK3700" s="16" t="s">
        <v>354</v>
      </c>
    </row>
    <row r="3701" spans="2:37">
      <c r="B3701" s="16" t="n">
        <f>10000000+INDEX(编号表!$B:$B,MATCH(F3701,编号表!$A:$A,0))*100000+INDEX(编号表!$F:$F,MATCH(D3701,编号表!$E:$E,0))*1000+INDEX(编号表!$D:$D,MATCH(E3701,编号表!$C:$C,0))*10000+G3701</f>
        <v>11973037</v>
      </c>
      <c r="C3701" s="16" t="inlineStr">
        <is>
          <t>合体续灵丹</t>
        </is>
      </c>
      <c r="D3701" s="16" t="s">
        <v>105</v>
      </c>
      <c r="E3701" s="16" t="s">
        <v>354</v>
      </c>
      <c r="F3701" s="16" t="s">
        <v>1777</v>
      </c>
      <c r="G3701" s="16">
        <v>37</v>
      </c>
      <c r="I3701" s="16">
        <v>60</v>
      </c>
      <c r="J3701" t="str">
        <f t="shared" si="60"/>
        <v>大类_玄品合体丹药</v>
      </c>
      <c r="K3701" s="16" t="s">
        <v>337</v>
      </c>
      <c r="L3701" s="16">
        <v>1</v>
      </c>
      <c r="M3701" s="16" t="s">
        <v>1777</v>
      </c>
      <c r="O3701" s="16">
        <v>0</v>
      </c>
      <c r="P3701" s="16" t="b">
        <v>1</v>
      </c>
      <c r="R3701" s="16" t="b">
        <v>0</v>
      </c>
      <c r="S3701" s="16">
        <v>1</v>
      </c>
      <c r="T3701" s="16" t="s">
        <v>91</v>
      </c>
      <c r="U3701" s="16">
        <v>999</v>
      </c>
      <c r="V3701" s="16" t="s">
        <v>1778</v>
      </c>
      <c r="W3701" s="16">
        <v>31973037</v>
      </c>
      <c r="Y3701" s="16" t="inlineStr">
        <is>
          <t>合体境玄品丹药。每秒回复灵力上限的0.06%，持续2700现实秒。</t>
        </is>
      </c>
      <c r="Z3701" s="16" t="inlineStr">
        <is>
          <t>|cff00FF00“灵力随战而耗，亦须随行而续；击中、受击与调息各有补益。平剂自有其宜，须量药力与丹毒而用。”——《续灵行脉录》|r</t>
        </is>
      </c>
      <c r="AA3701" t="str" s="16">
        <v>炼丹可得。</v>
      </c>
      <c r="AB3701">
        <v>11921037</v>
      </c>
      <c r="AC3701" s="16" t="s">
        <v>1781</v>
      </c>
      <c r="AD3701" s="16">
        <v>40003</v>
      </c>
      <c r="AF3701">
        <v>70003</v>
      </c>
      <c r="AH3701">
        <v>750000</v>
      </c>
      <c r="AI3701" s="16" t="s">
        <v>1777</v>
      </c>
      <c r="AJ3701" s="16" t="s">
        <v>1777</v>
      </c>
      <c r="AK3701" s="16" t="s">
        <v>354</v>
      </c>
    </row>
    <row r="3702" spans="2:37">
      <c r="B3702" s="16" t="n">
        <f>10000000+INDEX(编号表!$B:$B,MATCH(F3702,编号表!$A:$A,0))*100000+INDEX(编号表!$F:$F,MATCH(D3702,编号表!$E:$E,0))*1000+INDEX(编号表!$D:$D,MATCH(E3702,编号表!$C:$C,0))*10000+G3702</f>
        <v>11974037</v>
      </c>
      <c r="C3702" s="16" t="inlineStr">
        <is>
          <t>合体续灵丹</t>
        </is>
      </c>
      <c r="D3702" s="16" t="s">
        <v>108</v>
      </c>
      <c r="E3702" s="16" t="s">
        <v>354</v>
      </c>
      <c r="F3702" s="16" t="s">
        <v>1777</v>
      </c>
      <c r="G3702" s="16">
        <v>37</v>
      </c>
      <c r="I3702" s="16">
        <v>60</v>
      </c>
      <c r="J3702" t="str">
        <f t="shared" si="60"/>
        <v>大类_仙品合体丹药</v>
      </c>
      <c r="K3702" s="16" t="s">
        <v>337</v>
      </c>
      <c r="L3702" s="16">
        <v>1</v>
      </c>
      <c r="M3702" s="16" t="s">
        <v>1777</v>
      </c>
      <c r="O3702" s="16">
        <v>0</v>
      </c>
      <c r="P3702" s="16" t="b">
        <v>1</v>
      </c>
      <c r="R3702" s="16" t="b">
        <v>0</v>
      </c>
      <c r="S3702" s="16">
        <v>1</v>
      </c>
      <c r="T3702" s="16" t="s">
        <v>91</v>
      </c>
      <c r="U3702" s="16">
        <v>999</v>
      </c>
      <c r="V3702" s="16" t="s">
        <v>1778</v>
      </c>
      <c r="W3702" s="16">
        <v>31974037</v>
      </c>
      <c r="Y3702" s="16" t="inlineStr">
        <is>
          <t>合体境仙品丹药。每秒回复灵力上限的0.06%，持续4860现实秒。</t>
        </is>
      </c>
      <c r="Z3702" s="16" t="inlineStr">
        <is>
          <t>|cff00FF00“灵力随战而耗，亦须随行而续；击中、受击与调息各有补益。平剂自有其宜，须量药力与丹毒而用。”——《续灵行脉录》|r</t>
        </is>
      </c>
      <c r="AA3702" t="str" s="16">
        <v>炼丹可得。</v>
      </c>
      <c r="AB3702">
        <v>11921037</v>
      </c>
      <c r="AC3702" s="16" t="s">
        <v>1781</v>
      </c>
      <c r="AD3702" s="16">
        <v>40004</v>
      </c>
      <c r="AF3702">
        <v>70004</v>
      </c>
      <c r="AH3702">
        <v>3750000</v>
      </c>
      <c r="AI3702" s="16" t="s">
        <v>1777</v>
      </c>
      <c r="AJ3702" s="16" t="s">
        <v>1777</v>
      </c>
      <c r="AK3702" s="16" t="s">
        <v>354</v>
      </c>
    </row>
    <row r="3703" spans="2:37">
      <c r="B3703" s="16" t="n">
        <f>10000000+INDEX(编号表!$B:$B,MATCH(F3703,编号表!$A:$A,0))*100000+INDEX(编号表!$F:$F,MATCH(D3703,编号表!$E:$E,0))*1000+INDEX(编号表!$D:$D,MATCH(E3703,编号表!$C:$C,0))*10000+G3703</f>
        <v>11972038</v>
      </c>
      <c r="C3703" s="16" t="inlineStr">
        <is>
          <t>合体温阳续灵丹</t>
        </is>
      </c>
      <c r="D3703" s="16" t="s">
        <v>102</v>
      </c>
      <c r="E3703" s="16" t="s">
        <v>354</v>
      </c>
      <c r="F3703" s="16" t="s">
        <v>1777</v>
      </c>
      <c r="G3703" s="16">
        <v>38</v>
      </c>
      <c r="I3703" s="16">
        <v>60</v>
      </c>
      <c r="J3703" t="str">
        <f t="shared" si="60"/>
        <v>大类_灵品合体丹药</v>
      </c>
      <c r="K3703" s="16" t="s">
        <v>337</v>
      </c>
      <c r="L3703" s="16">
        <v>1</v>
      </c>
      <c r="M3703" s="16" t="s">
        <v>1777</v>
      </c>
      <c r="O3703" s="16">
        <v>0</v>
      </c>
      <c r="P3703" s="16" t="b">
        <v>1</v>
      </c>
      <c r="R3703" s="16" t="b">
        <v>0</v>
      </c>
      <c r="S3703" s="16">
        <v>1</v>
      </c>
      <c r="T3703" s="16" t="s">
        <v>91</v>
      </c>
      <c r="U3703" s="16">
        <v>999</v>
      </c>
      <c r="V3703" s="16" t="s">
        <v>1778</v>
      </c>
      <c r="W3703" s="16">
        <v>31972038</v>
      </c>
      <c r="Y3703" s="16" t="inlineStr">
        <is>
          <t>合体境灵品丹药。击中时回复灵力上限的0.07%，持续1500现实秒。</t>
        </is>
      </c>
      <c r="Z3703" s="16" t="inlineStr">
        <is>
          <t>|cff00FF00“灵力随战而耗，亦须随行而续；击中、受击与调息各有补益。温剂自有其宜，须量药力与丹毒而用。”——《续灵行脉录》|r</t>
        </is>
      </c>
      <c r="AA3703" t="str" s="16">
        <v>炼丹可得。</v>
      </c>
      <c r="AB3703">
        <v>11921038</v>
      </c>
      <c r="AC3703" s="16" t="s">
        <v>1781</v>
      </c>
      <c r="AD3703" s="16">
        <v>40002</v>
      </c>
      <c r="AF3703">
        <v>70002</v>
      </c>
      <c r="AH3703">
        <v>187500</v>
      </c>
      <c r="AI3703" s="16" t="s">
        <v>1777</v>
      </c>
      <c r="AJ3703" s="16" t="s">
        <v>1777</v>
      </c>
      <c r="AK3703" s="16" t="s">
        <v>354</v>
      </c>
    </row>
    <row r="3704" spans="2:37">
      <c r="B3704" s="16" t="n">
        <f>10000000+INDEX(编号表!$B:$B,MATCH(F3704,编号表!$A:$A,0))*100000+INDEX(编号表!$F:$F,MATCH(D3704,编号表!$E:$E,0))*1000+INDEX(编号表!$D:$D,MATCH(E3704,编号表!$C:$C,0))*10000+G3704</f>
        <v>11973038</v>
      </c>
      <c r="C3704" s="16" t="inlineStr">
        <is>
          <t>合体温阳续灵丹</t>
        </is>
      </c>
      <c r="D3704" s="16" t="s">
        <v>105</v>
      </c>
      <c r="E3704" s="16" t="s">
        <v>354</v>
      </c>
      <c r="F3704" s="16" t="s">
        <v>1777</v>
      </c>
      <c r="G3704" s="16">
        <v>38</v>
      </c>
      <c r="I3704" s="16">
        <v>60</v>
      </c>
      <c r="J3704" t="str">
        <f t="shared" si="60"/>
        <v>大类_玄品合体丹药</v>
      </c>
      <c r="K3704" s="16" t="s">
        <v>337</v>
      </c>
      <c r="L3704" s="16">
        <v>1</v>
      </c>
      <c r="M3704" s="16" t="s">
        <v>1777</v>
      </c>
      <c r="O3704" s="16">
        <v>0</v>
      </c>
      <c r="P3704" s="16" t="b">
        <v>1</v>
      </c>
      <c r="R3704" s="16" t="b">
        <v>0</v>
      </c>
      <c r="S3704" s="16">
        <v>1</v>
      </c>
      <c r="T3704" s="16" t="s">
        <v>91</v>
      </c>
      <c r="U3704" s="16">
        <v>999</v>
      </c>
      <c r="V3704" s="16" t="s">
        <v>1778</v>
      </c>
      <c r="W3704" s="16">
        <v>31973038</v>
      </c>
      <c r="Y3704" s="16" t="inlineStr">
        <is>
          <t>合体境玄品丹药。击中时回复灵力上限的0.07%，持续2700现实秒。</t>
        </is>
      </c>
      <c r="Z3704" s="16" t="inlineStr">
        <is>
          <t>|cff00FF00“灵力随战而耗，亦须随行而续；击中、受击与调息各有补益。温剂自有其宜，须量药力与丹毒而用。”——《续灵行脉录》|r</t>
        </is>
      </c>
      <c r="AA3704" t="str" s="16">
        <v>炼丹可得。</v>
      </c>
      <c r="AB3704">
        <v>11921038</v>
      </c>
      <c r="AC3704" s="16" t="s">
        <v>1781</v>
      </c>
      <c r="AD3704" s="16">
        <v>40003</v>
      </c>
      <c r="AF3704">
        <v>70003</v>
      </c>
      <c r="AH3704">
        <v>750000</v>
      </c>
      <c r="AI3704" s="16" t="s">
        <v>1777</v>
      </c>
      <c r="AJ3704" s="16" t="s">
        <v>1777</v>
      </c>
      <c r="AK3704" s="16" t="s">
        <v>354</v>
      </c>
    </row>
    <row r="3705" spans="2:37">
      <c r="B3705" s="16" t="n">
        <f>10000000+INDEX(编号表!$B:$B,MATCH(F3705,编号表!$A:$A,0))*100000+INDEX(编号表!$F:$F,MATCH(D3705,编号表!$E:$E,0))*1000+INDEX(编号表!$D:$D,MATCH(E3705,编号表!$C:$C,0))*10000+G3705</f>
        <v>11974038</v>
      </c>
      <c r="C3705" s="16" t="inlineStr">
        <is>
          <t>合体温阳续灵丹</t>
        </is>
      </c>
      <c r="D3705" s="16" t="s">
        <v>108</v>
      </c>
      <c r="E3705" s="16" t="s">
        <v>354</v>
      </c>
      <c r="F3705" s="16" t="s">
        <v>1777</v>
      </c>
      <c r="G3705" s="16">
        <v>38</v>
      </c>
      <c r="I3705" s="16">
        <v>60</v>
      </c>
      <c r="J3705" t="str">
        <f t="shared" si="60"/>
        <v>大类_仙品合体丹药</v>
      </c>
      <c r="K3705" s="16" t="s">
        <v>337</v>
      </c>
      <c r="L3705" s="16">
        <v>1</v>
      </c>
      <c r="M3705" s="16" t="s">
        <v>1777</v>
      </c>
      <c r="O3705" s="16">
        <v>0</v>
      </c>
      <c r="P3705" s="16" t="b">
        <v>1</v>
      </c>
      <c r="R3705" s="16" t="b">
        <v>0</v>
      </c>
      <c r="S3705" s="16">
        <v>1</v>
      </c>
      <c r="T3705" s="16" t="s">
        <v>91</v>
      </c>
      <c r="U3705" s="16">
        <v>999</v>
      </c>
      <c r="V3705" s="16" t="s">
        <v>1778</v>
      </c>
      <c r="W3705" s="16">
        <v>31974038</v>
      </c>
      <c r="Y3705" s="16" t="inlineStr">
        <is>
          <t>合体境仙品丹药。击中时回复灵力上限的0.07%，持续4860现实秒。</t>
        </is>
      </c>
      <c r="Z3705" s="16" t="inlineStr">
        <is>
          <t>|cff00FF00“灵力随战而耗，亦须随行而续；击中、受击与调息各有补益。温剂自有其宜，须量药力与丹毒而用。”——《续灵行脉录》|r</t>
        </is>
      </c>
      <c r="AA3705" t="str" s="16">
        <v>炼丹可得。</v>
      </c>
      <c r="AB3705">
        <v>11921038</v>
      </c>
      <c r="AC3705" s="16" t="s">
        <v>1781</v>
      </c>
      <c r="AD3705" s="16">
        <v>40004</v>
      </c>
      <c r="AF3705">
        <v>70004</v>
      </c>
      <c r="AH3705">
        <v>3750000</v>
      </c>
      <c r="AI3705" s="16" t="s">
        <v>1777</v>
      </c>
      <c r="AJ3705" s="16" t="s">
        <v>1777</v>
      </c>
      <c r="AK3705" s="16" t="s">
        <v>354</v>
      </c>
    </row>
    <row r="3706" spans="2:37">
      <c r="B3706" s="16" t="n">
        <f>10000000+INDEX(编号表!$B:$B,MATCH(F3706,编号表!$A:$A,0))*100000+INDEX(编号表!$F:$F,MATCH(D3706,编号表!$E:$E,0))*1000+INDEX(编号表!$D:$D,MATCH(E3706,编号表!$C:$C,0))*10000+G3706</f>
        <v>11972039</v>
      </c>
      <c r="C3706" s="16" t="inlineStr">
        <is>
          <t>合体烈阳续灵丹</t>
        </is>
      </c>
      <c r="D3706" s="16" t="s">
        <v>102</v>
      </c>
      <c r="E3706" s="16" t="s">
        <v>354</v>
      </c>
      <c r="F3706" s="16" t="s">
        <v>1777</v>
      </c>
      <c r="G3706" s="16">
        <v>39</v>
      </c>
      <c r="I3706" s="16">
        <v>60</v>
      </c>
      <c r="J3706" t="str">
        <f t="shared" si="60"/>
        <v>大类_灵品合体丹药</v>
      </c>
      <c r="K3706" s="16" t="s">
        <v>337</v>
      </c>
      <c r="L3706" s="16">
        <v>1</v>
      </c>
      <c r="M3706" s="16" t="s">
        <v>1777</v>
      </c>
      <c r="O3706" s="16">
        <v>0</v>
      </c>
      <c r="P3706" s="16" t="b">
        <v>1</v>
      </c>
      <c r="R3706" s="16" t="b">
        <v>0</v>
      </c>
      <c r="S3706" s="16">
        <v>1</v>
      </c>
      <c r="T3706" s="16" t="s">
        <v>91</v>
      </c>
      <c r="U3706" s="16">
        <v>999</v>
      </c>
      <c r="V3706" s="16" t="s">
        <v>1778</v>
      </c>
      <c r="W3706" s="16">
        <v>31972039</v>
      </c>
      <c r="Y3706" s="16" t="inlineStr">
        <is>
          <t>合体境灵品丹药。受击时回复灵力上限的0.1%，持续900现实秒。</t>
        </is>
      </c>
      <c r="Z3706" s="16" t="inlineStr">
        <is>
          <t>|cff00FF00“灵力随战而耗，亦须随行而续；击中、受击与调息各有补益。热剂自有其宜，须量药力与丹毒而用。”——《续灵行脉录》|r</t>
        </is>
      </c>
      <c r="AA3706" t="str" s="16">
        <v>炼丹可得。</v>
      </c>
      <c r="AB3706">
        <v>11921039</v>
      </c>
      <c r="AC3706" s="16" t="s">
        <v>1781</v>
      </c>
      <c r="AD3706" s="16">
        <v>40002</v>
      </c>
      <c r="AF3706">
        <v>70002</v>
      </c>
      <c r="AH3706">
        <v>187500</v>
      </c>
      <c r="AI3706" s="16" t="s">
        <v>1777</v>
      </c>
      <c r="AJ3706" s="16" t="s">
        <v>1777</v>
      </c>
      <c r="AK3706" s="16" t="s">
        <v>354</v>
      </c>
    </row>
    <row r="3707" spans="2:37">
      <c r="B3707" s="16" t="n">
        <f>10000000+INDEX(编号表!$B:$B,MATCH(F3707,编号表!$A:$A,0))*100000+INDEX(编号表!$F:$F,MATCH(D3707,编号表!$E:$E,0))*1000+INDEX(编号表!$D:$D,MATCH(E3707,编号表!$C:$C,0))*10000+G3707</f>
        <v>11973039</v>
      </c>
      <c r="C3707" s="16" t="inlineStr">
        <is>
          <t>合体烈阳续灵丹</t>
        </is>
      </c>
      <c r="D3707" s="16" t="s">
        <v>105</v>
      </c>
      <c r="E3707" s="16" t="s">
        <v>354</v>
      </c>
      <c r="F3707" s="16" t="s">
        <v>1777</v>
      </c>
      <c r="G3707" s="16">
        <v>39</v>
      </c>
      <c r="I3707" s="16">
        <v>60</v>
      </c>
      <c r="J3707" t="str">
        <f t="shared" si="60"/>
        <v>大类_玄品合体丹药</v>
      </c>
      <c r="K3707" s="16" t="s">
        <v>337</v>
      </c>
      <c r="L3707" s="16">
        <v>1</v>
      </c>
      <c r="M3707" s="16" t="s">
        <v>1777</v>
      </c>
      <c r="O3707" s="16">
        <v>0</v>
      </c>
      <c r="P3707" s="16" t="b">
        <v>1</v>
      </c>
      <c r="R3707" s="16" t="b">
        <v>0</v>
      </c>
      <c r="S3707" s="16">
        <v>1</v>
      </c>
      <c r="T3707" s="16" t="s">
        <v>91</v>
      </c>
      <c r="U3707" s="16">
        <v>999</v>
      </c>
      <c r="V3707" s="16" t="s">
        <v>1778</v>
      </c>
      <c r="W3707" s="16">
        <v>31973039</v>
      </c>
      <c r="Y3707" s="16" t="inlineStr">
        <is>
          <t>合体境玄品丹药。受击时回复灵力上限的0.1%，持续1620现实秒。</t>
        </is>
      </c>
      <c r="Z3707" s="16" t="inlineStr">
        <is>
          <t>|cff00FF00“灵力随战而耗，亦须随行而续；击中、受击与调息各有补益。热剂自有其宜，须量药力与丹毒而用。”——《续灵行脉录》|r</t>
        </is>
      </c>
      <c r="AA3707" t="str" s="16">
        <v>炼丹可得。</v>
      </c>
      <c r="AB3707">
        <v>11921039</v>
      </c>
      <c r="AC3707" s="16" t="s">
        <v>1781</v>
      </c>
      <c r="AD3707" s="16">
        <v>40003</v>
      </c>
      <c r="AF3707">
        <v>70003</v>
      </c>
      <c r="AH3707">
        <v>750000</v>
      </c>
      <c r="AI3707" s="16" t="s">
        <v>1777</v>
      </c>
      <c r="AJ3707" s="16" t="s">
        <v>1777</v>
      </c>
      <c r="AK3707" s="16" t="s">
        <v>354</v>
      </c>
    </row>
    <row r="3708" spans="2:37">
      <c r="B3708" s="16" t="n">
        <f>10000000+INDEX(编号表!$B:$B,MATCH(F3708,编号表!$A:$A,0))*100000+INDEX(编号表!$F:$F,MATCH(D3708,编号表!$E:$E,0))*1000+INDEX(编号表!$D:$D,MATCH(E3708,编号表!$C:$C,0))*10000+G3708</f>
        <v>11974039</v>
      </c>
      <c r="C3708" s="16" t="inlineStr">
        <is>
          <t>合体烈阳续灵丹</t>
        </is>
      </c>
      <c r="D3708" s="16" t="s">
        <v>108</v>
      </c>
      <c r="E3708" s="16" t="s">
        <v>354</v>
      </c>
      <c r="F3708" s="16" t="s">
        <v>1777</v>
      </c>
      <c r="G3708" s="16">
        <v>39</v>
      </c>
      <c r="I3708" s="16">
        <v>60</v>
      </c>
      <c r="J3708" t="str">
        <f t="shared" si="60"/>
        <v>大类_仙品合体丹药</v>
      </c>
      <c r="K3708" s="16" t="s">
        <v>337</v>
      </c>
      <c r="L3708" s="16">
        <v>1</v>
      </c>
      <c r="M3708" s="16" t="s">
        <v>1777</v>
      </c>
      <c r="O3708" s="16">
        <v>0</v>
      </c>
      <c r="P3708" s="16" t="b">
        <v>1</v>
      </c>
      <c r="R3708" s="16" t="b">
        <v>0</v>
      </c>
      <c r="S3708" s="16">
        <v>1</v>
      </c>
      <c r="T3708" s="16" t="s">
        <v>91</v>
      </c>
      <c r="U3708" s="16">
        <v>999</v>
      </c>
      <c r="V3708" s="16" t="s">
        <v>1778</v>
      </c>
      <c r="W3708" s="16">
        <v>31974039</v>
      </c>
      <c r="Y3708" s="16" t="inlineStr">
        <is>
          <t>合体境仙品丹药。受击时回复灵力上限的0.1%，持续2916现实秒。</t>
        </is>
      </c>
      <c r="Z3708" s="16" t="inlineStr">
        <is>
          <t>|cff00FF00“灵力随战而耗，亦须随行而续；击中、受击与调息各有补益。热剂自有其宜，须量药力与丹毒而用。”——《续灵行脉录》|r</t>
        </is>
      </c>
      <c r="AA3708" t="str" s="16">
        <v>炼丹可得。</v>
      </c>
      <c r="AB3708">
        <v>11921039</v>
      </c>
      <c r="AC3708" s="16" t="s">
        <v>1781</v>
      </c>
      <c r="AD3708" s="16">
        <v>40004</v>
      </c>
      <c r="AF3708">
        <v>70004</v>
      </c>
      <c r="AH3708">
        <v>3750000</v>
      </c>
      <c r="AI3708" s="16" t="s">
        <v>1777</v>
      </c>
      <c r="AJ3708" s="16" t="s">
        <v>1777</v>
      </c>
      <c r="AK3708" s="16" t="s">
        <v>354</v>
      </c>
    </row>
    <row r="3709" spans="2:37">
      <c r="B3709" s="16" t="n">
        <f>10000000+INDEX(编号表!$B:$B,MATCH(F3709,编号表!$A:$A,0))*100000+INDEX(编号表!$F:$F,MATCH(D3709,编号表!$E:$E,0))*1000+INDEX(编号表!$D:$D,MATCH(E3709,编号表!$C:$C,0))*10000+G3709</f>
        <v>11972040</v>
      </c>
      <c r="C3709" s="16" t="inlineStr">
        <is>
          <t>合体玄阴神行丹</t>
        </is>
      </c>
      <c r="D3709" s="16" t="s">
        <v>102</v>
      </c>
      <c r="E3709" s="16" t="s">
        <v>354</v>
      </c>
      <c r="F3709" s="16" t="s">
        <v>1777</v>
      </c>
      <c r="G3709" s="16">
        <v>40</v>
      </c>
      <c r="I3709" s="16">
        <v>60</v>
      </c>
      <c r="J3709" t="str">
        <f t="shared" si="60"/>
        <v>大类_灵品合体丹药</v>
      </c>
      <c r="K3709" s="16" t="s">
        <v>337</v>
      </c>
      <c r="L3709" s="16">
        <v>1</v>
      </c>
      <c r="M3709" s="16" t="s">
        <v>1777</v>
      </c>
      <c r="O3709" s="16">
        <v>0</v>
      </c>
      <c r="P3709" s="16" t="b">
        <v>1</v>
      </c>
      <c r="R3709" s="16" t="b">
        <v>0</v>
      </c>
      <c r="S3709" s="16">
        <v>1</v>
      </c>
      <c r="T3709" s="16" t="s">
        <v>91</v>
      </c>
      <c r="U3709" s="16">
        <v>999</v>
      </c>
      <c r="V3709" s="16" t="s">
        <v>1778</v>
      </c>
      <c r="W3709" s="16">
        <v>31972040</v>
      </c>
      <c r="Y3709" s="16" t="inlineStr">
        <is>
          <t>合体境灵品丹药。移动速度提高3%，持续600现实秒。</t>
        </is>
      </c>
      <c r="Z3709" s="16" t="inlineStr">
        <is>
          <t>|cff00FF00“轻身疾行，进退有度；药助足下，不增术法杀伤。寒剂自有其宜，须量药力与丹毒而用。”——《神行轻身录》|r</t>
        </is>
      </c>
      <c r="AA3709" t="str" s="16">
        <v>炼丹可得。</v>
      </c>
      <c r="AB3709">
        <v>11921040</v>
      </c>
      <c r="AC3709" s="16" t="s">
        <v>1781</v>
      </c>
      <c r="AD3709" s="16">
        <v>40002</v>
      </c>
      <c r="AF3709">
        <v>70002</v>
      </c>
      <c r="AH3709">
        <v>187500</v>
      </c>
      <c r="AI3709" s="16" t="s">
        <v>1777</v>
      </c>
      <c r="AJ3709" s="16" t="s">
        <v>1777</v>
      </c>
      <c r="AK3709" s="16" t="s">
        <v>354</v>
      </c>
    </row>
    <row r="3710" spans="2:37">
      <c r="B3710" s="16" t="n">
        <f>10000000+INDEX(编号表!$B:$B,MATCH(F3710,编号表!$A:$A,0))*100000+INDEX(编号表!$F:$F,MATCH(D3710,编号表!$E:$E,0))*1000+INDEX(编号表!$D:$D,MATCH(E3710,编号表!$C:$C,0))*10000+G3710</f>
        <v>11973040</v>
      </c>
      <c r="C3710" s="16" t="inlineStr">
        <is>
          <t>合体玄阴神行丹</t>
        </is>
      </c>
      <c r="D3710" s="16" t="s">
        <v>105</v>
      </c>
      <c r="E3710" s="16" t="s">
        <v>354</v>
      </c>
      <c r="F3710" s="16" t="s">
        <v>1777</v>
      </c>
      <c r="G3710" s="16">
        <v>40</v>
      </c>
      <c r="I3710" s="16">
        <v>60</v>
      </c>
      <c r="J3710" t="str">
        <f t="shared" si="60"/>
        <v>大类_玄品合体丹药</v>
      </c>
      <c r="K3710" s="16" t="s">
        <v>337</v>
      </c>
      <c r="L3710" s="16">
        <v>1</v>
      </c>
      <c r="M3710" s="16" t="s">
        <v>1777</v>
      </c>
      <c r="O3710" s="16">
        <v>0</v>
      </c>
      <c r="P3710" s="16" t="b">
        <v>1</v>
      </c>
      <c r="R3710" s="16" t="b">
        <v>0</v>
      </c>
      <c r="S3710" s="16">
        <v>1</v>
      </c>
      <c r="T3710" s="16" t="s">
        <v>91</v>
      </c>
      <c r="U3710" s="16">
        <v>999</v>
      </c>
      <c r="V3710" s="16" t="s">
        <v>1778</v>
      </c>
      <c r="W3710" s="16">
        <v>31973040</v>
      </c>
      <c r="Y3710" s="16" t="inlineStr">
        <is>
          <t>合体境玄品丹药。移动速度提高3%，持续1080现实秒。</t>
        </is>
      </c>
      <c r="Z3710" s="16" t="inlineStr">
        <is>
          <t>|cff00FF00“轻身疾行，进退有度；药助足下，不增术法杀伤。寒剂自有其宜，须量药力与丹毒而用。”——《神行轻身录》|r</t>
        </is>
      </c>
      <c r="AA3710" t="str" s="16">
        <v>炼丹可得。</v>
      </c>
      <c r="AB3710">
        <v>11921040</v>
      </c>
      <c r="AC3710" s="16" t="s">
        <v>1781</v>
      </c>
      <c r="AD3710" s="16">
        <v>40003</v>
      </c>
      <c r="AF3710">
        <v>70003</v>
      </c>
      <c r="AH3710">
        <v>750000</v>
      </c>
      <c r="AI3710" s="16" t="s">
        <v>1777</v>
      </c>
      <c r="AJ3710" s="16" t="s">
        <v>1777</v>
      </c>
      <c r="AK3710" s="16" t="s">
        <v>354</v>
      </c>
    </row>
    <row r="3711" spans="2:37">
      <c r="B3711" s="16" t="n">
        <f>10000000+INDEX(编号表!$B:$B,MATCH(F3711,编号表!$A:$A,0))*100000+INDEX(编号表!$F:$F,MATCH(D3711,编号表!$E:$E,0))*1000+INDEX(编号表!$D:$D,MATCH(E3711,编号表!$C:$C,0))*10000+G3711</f>
        <v>11974040</v>
      </c>
      <c r="C3711" s="16" t="inlineStr">
        <is>
          <t>合体玄阴神行丹</t>
        </is>
      </c>
      <c r="D3711" s="16" t="s">
        <v>108</v>
      </c>
      <c r="E3711" s="16" t="s">
        <v>354</v>
      </c>
      <c r="F3711" s="16" t="s">
        <v>1777</v>
      </c>
      <c r="G3711" s="16">
        <v>40</v>
      </c>
      <c r="I3711" s="16">
        <v>60</v>
      </c>
      <c r="J3711" t="str">
        <f t="shared" si="60"/>
        <v>大类_仙品合体丹药</v>
      </c>
      <c r="K3711" s="16" t="s">
        <v>337</v>
      </c>
      <c r="L3711" s="16">
        <v>1</v>
      </c>
      <c r="M3711" s="16" t="s">
        <v>1777</v>
      </c>
      <c r="O3711" s="16">
        <v>0</v>
      </c>
      <c r="P3711" s="16" t="b">
        <v>1</v>
      </c>
      <c r="R3711" s="16" t="b">
        <v>0</v>
      </c>
      <c r="S3711" s="16">
        <v>1</v>
      </c>
      <c r="T3711" s="16" t="s">
        <v>91</v>
      </c>
      <c r="U3711" s="16">
        <v>999</v>
      </c>
      <c r="V3711" s="16" t="s">
        <v>1778</v>
      </c>
      <c r="W3711" s="16">
        <v>31974040</v>
      </c>
      <c r="Y3711" s="16" t="inlineStr">
        <is>
          <t>合体境仙品丹药。移动速度提高3%，持续1944现实秒。</t>
        </is>
      </c>
      <c r="Z3711" s="16" t="inlineStr">
        <is>
          <t>|cff00FF00“轻身疾行，进退有度；药助足下，不增术法杀伤。寒剂自有其宜，须量药力与丹毒而用。”——《神行轻身录》|r</t>
        </is>
      </c>
      <c r="AA3711" t="str" s="16">
        <v>炼丹可得。</v>
      </c>
      <c r="AB3711">
        <v>11921040</v>
      </c>
      <c r="AC3711" s="16" t="s">
        <v>1781</v>
      </c>
      <c r="AD3711" s="16">
        <v>40004</v>
      </c>
      <c r="AF3711">
        <v>70004</v>
      </c>
      <c r="AH3711">
        <v>3750000</v>
      </c>
      <c r="AI3711" s="16" t="s">
        <v>1777</v>
      </c>
      <c r="AJ3711" s="16" t="s">
        <v>1777</v>
      </c>
      <c r="AK3711" s="16" t="s">
        <v>354</v>
      </c>
    </row>
    <row r="3712" spans="2:37">
      <c r="B3712" s="16" t="n">
        <f>10000000+INDEX(编号表!$B:$B,MATCH(F3712,编号表!$A:$A,0))*100000+INDEX(编号表!$F:$F,MATCH(D3712,编号表!$E:$E,0))*1000+INDEX(编号表!$D:$D,MATCH(E3712,编号表!$C:$C,0))*10000+G3712</f>
        <v>11972041</v>
      </c>
      <c r="C3712" s="16" t="inlineStr">
        <is>
          <t>合体清和神行丹</t>
        </is>
      </c>
      <c r="D3712" s="16" t="s">
        <v>102</v>
      </c>
      <c r="E3712" s="16" t="s">
        <v>354</v>
      </c>
      <c r="F3712" s="16" t="s">
        <v>1777</v>
      </c>
      <c r="G3712" s="16">
        <v>41</v>
      </c>
      <c r="I3712" s="16">
        <v>60</v>
      </c>
      <c r="J3712" t="str">
        <f t="shared" si="60"/>
        <v>大类_灵品合体丹药</v>
      </c>
      <c r="K3712" s="16" t="s">
        <v>337</v>
      </c>
      <c r="L3712" s="16">
        <v>1</v>
      </c>
      <c r="M3712" s="16" t="s">
        <v>1777</v>
      </c>
      <c r="O3712" s="16">
        <v>0</v>
      </c>
      <c r="P3712" s="16" t="b">
        <v>1</v>
      </c>
      <c r="R3712" s="16" t="b">
        <v>0</v>
      </c>
      <c r="S3712" s="16">
        <v>1</v>
      </c>
      <c r="T3712" s="16" t="s">
        <v>91</v>
      </c>
      <c r="U3712" s="16">
        <v>999</v>
      </c>
      <c r="V3712" s="16" t="s">
        <v>1778</v>
      </c>
      <c r="W3712" s="16">
        <v>31972041</v>
      </c>
      <c r="Y3712" s="16" t="inlineStr">
        <is>
          <t>合体境灵品丹药。移动速度提高4%，持续600现实秒。</t>
        </is>
      </c>
      <c r="Z3712" s="16" t="inlineStr">
        <is>
          <t>|cff00FF00“轻身疾行，进退有度；药助足下，不增术法杀伤。凉剂自有其宜，须量药力与丹毒而用。”——《神行轻身录》|r</t>
        </is>
      </c>
      <c r="AA3712" t="str" s="16">
        <v>炼丹可得。</v>
      </c>
      <c r="AB3712">
        <v>11921041</v>
      </c>
      <c r="AC3712" s="16" t="s">
        <v>1781</v>
      </c>
      <c r="AD3712" s="16">
        <v>40002</v>
      </c>
      <c r="AF3712">
        <v>70002</v>
      </c>
      <c r="AH3712">
        <v>187500</v>
      </c>
      <c r="AI3712" s="16" t="s">
        <v>1777</v>
      </c>
      <c r="AJ3712" s="16" t="s">
        <v>1777</v>
      </c>
      <c r="AK3712" s="16" t="s">
        <v>354</v>
      </c>
    </row>
    <row r="3713" spans="2:37">
      <c r="B3713" s="16" t="n">
        <f>10000000+INDEX(编号表!$B:$B,MATCH(F3713,编号表!$A:$A,0))*100000+INDEX(编号表!$F:$F,MATCH(D3713,编号表!$E:$E,0))*1000+INDEX(编号表!$D:$D,MATCH(E3713,编号表!$C:$C,0))*10000+G3713</f>
        <v>11973041</v>
      </c>
      <c r="C3713" s="16" t="inlineStr">
        <is>
          <t>合体清和神行丹</t>
        </is>
      </c>
      <c r="D3713" s="16" t="s">
        <v>105</v>
      </c>
      <c r="E3713" s="16" t="s">
        <v>354</v>
      </c>
      <c r="F3713" s="16" t="s">
        <v>1777</v>
      </c>
      <c r="G3713" s="16">
        <v>41</v>
      </c>
      <c r="I3713" s="16">
        <v>60</v>
      </c>
      <c r="J3713" t="str">
        <f t="shared" si="60"/>
        <v>大类_玄品合体丹药</v>
      </c>
      <c r="K3713" s="16" t="s">
        <v>337</v>
      </c>
      <c r="L3713" s="16">
        <v>1</v>
      </c>
      <c r="M3713" s="16" t="s">
        <v>1777</v>
      </c>
      <c r="O3713" s="16">
        <v>0</v>
      </c>
      <c r="P3713" s="16" t="b">
        <v>1</v>
      </c>
      <c r="R3713" s="16" t="b">
        <v>0</v>
      </c>
      <c r="S3713" s="16">
        <v>1</v>
      </c>
      <c r="T3713" s="16" t="s">
        <v>91</v>
      </c>
      <c r="U3713" s="16">
        <v>999</v>
      </c>
      <c r="V3713" s="16" t="s">
        <v>1778</v>
      </c>
      <c r="W3713" s="16">
        <v>31973041</v>
      </c>
      <c r="Y3713" s="16" t="inlineStr">
        <is>
          <t>合体境玄品丹药。移动速度提高4%，持续1080现实秒。</t>
        </is>
      </c>
      <c r="Z3713" s="16" t="inlineStr">
        <is>
          <t>|cff00FF00“轻身疾行，进退有度；药助足下，不增术法杀伤。凉剂自有其宜，须量药力与丹毒而用。”——《神行轻身录》|r</t>
        </is>
      </c>
      <c r="AA3713" t="str" s="16">
        <v>炼丹可得。</v>
      </c>
      <c r="AB3713">
        <v>11921041</v>
      </c>
      <c r="AC3713" s="16" t="s">
        <v>1781</v>
      </c>
      <c r="AD3713" s="16">
        <v>40003</v>
      </c>
      <c r="AF3713">
        <v>70003</v>
      </c>
      <c r="AH3713">
        <v>750000</v>
      </c>
      <c r="AI3713" s="16" t="s">
        <v>1777</v>
      </c>
      <c r="AJ3713" s="16" t="s">
        <v>1777</v>
      </c>
      <c r="AK3713" s="16" t="s">
        <v>354</v>
      </c>
    </row>
    <row r="3714" spans="2:37">
      <c r="B3714" s="16" t="n">
        <f>10000000+INDEX(编号表!$B:$B,MATCH(F3714,编号表!$A:$A,0))*100000+INDEX(编号表!$F:$F,MATCH(D3714,编号表!$E:$E,0))*1000+INDEX(编号表!$D:$D,MATCH(E3714,编号表!$C:$C,0))*10000+G3714</f>
        <v>11974041</v>
      </c>
      <c r="C3714" s="16" t="inlineStr">
        <is>
          <t>合体清和神行丹</t>
        </is>
      </c>
      <c r="D3714" s="16" t="s">
        <v>108</v>
      </c>
      <c r="E3714" s="16" t="s">
        <v>354</v>
      </c>
      <c r="F3714" s="16" t="s">
        <v>1777</v>
      </c>
      <c r="G3714" s="16">
        <v>41</v>
      </c>
      <c r="I3714" s="16">
        <v>60</v>
      </c>
      <c r="J3714" t="str">
        <f t="shared" si="60"/>
        <v>大类_仙品合体丹药</v>
      </c>
      <c r="K3714" s="16" t="s">
        <v>337</v>
      </c>
      <c r="L3714" s="16">
        <v>1</v>
      </c>
      <c r="M3714" s="16" t="s">
        <v>1777</v>
      </c>
      <c r="O3714" s="16">
        <v>0</v>
      </c>
      <c r="P3714" s="16" t="b">
        <v>1</v>
      </c>
      <c r="R3714" s="16" t="b">
        <v>0</v>
      </c>
      <c r="S3714" s="16">
        <v>1</v>
      </c>
      <c r="T3714" s="16" t="s">
        <v>91</v>
      </c>
      <c r="U3714" s="16">
        <v>999</v>
      </c>
      <c r="V3714" s="16" t="s">
        <v>1778</v>
      </c>
      <c r="W3714" s="16">
        <v>31974041</v>
      </c>
      <c r="Y3714" s="16" t="inlineStr">
        <is>
          <t>合体境仙品丹药。移动速度提高4%，持续1944现实秒。</t>
        </is>
      </c>
      <c r="Z3714" s="16" t="inlineStr">
        <is>
          <t>|cff00FF00“轻身疾行，进退有度；药助足下，不增术法杀伤。凉剂自有其宜，须量药力与丹毒而用。”——《神行轻身录》|r</t>
        </is>
      </c>
      <c r="AA3714" t="str" s="16">
        <v>炼丹可得。</v>
      </c>
      <c r="AB3714">
        <v>11921041</v>
      </c>
      <c r="AC3714" s="16" t="s">
        <v>1781</v>
      </c>
      <c r="AD3714" s="16">
        <v>40004</v>
      </c>
      <c r="AF3714">
        <v>70004</v>
      </c>
      <c r="AH3714">
        <v>3750000</v>
      </c>
      <c r="AI3714" s="16" t="s">
        <v>1777</v>
      </c>
      <c r="AJ3714" s="16" t="s">
        <v>1777</v>
      </c>
      <c r="AK3714" s="16" t="s">
        <v>354</v>
      </c>
    </row>
    <row r="3715" spans="2:37">
      <c r="B3715" s="16" t="n">
        <f>10000000+INDEX(编号表!$B:$B,MATCH(F3715,编号表!$A:$A,0))*100000+INDEX(编号表!$F:$F,MATCH(D3715,编号表!$E:$E,0))*1000+INDEX(编号表!$D:$D,MATCH(E3715,编号表!$C:$C,0))*10000+G3715</f>
        <v>11972042</v>
      </c>
      <c r="C3715" s="16" t="inlineStr">
        <is>
          <t>合体神行丹</t>
        </is>
      </c>
      <c r="D3715" s="16" t="s">
        <v>102</v>
      </c>
      <c r="E3715" s="16" t="s">
        <v>354</v>
      </c>
      <c r="F3715" s="16" t="s">
        <v>1777</v>
      </c>
      <c r="G3715" s="16">
        <v>42</v>
      </c>
      <c r="I3715" s="16">
        <v>60</v>
      </c>
      <c r="J3715" t="str">
        <f t="shared" si="60"/>
        <v>大类_灵品合体丹药</v>
      </c>
      <c r="K3715" s="16" t="s">
        <v>337</v>
      </c>
      <c r="L3715" s="16">
        <v>1</v>
      </c>
      <c r="M3715" s="16" t="s">
        <v>1777</v>
      </c>
      <c r="O3715" s="16">
        <v>0</v>
      </c>
      <c r="P3715" s="16" t="b">
        <v>1</v>
      </c>
      <c r="R3715" s="16" t="b">
        <v>0</v>
      </c>
      <c r="S3715" s="16">
        <v>1</v>
      </c>
      <c r="T3715" s="16" t="s">
        <v>91</v>
      </c>
      <c r="U3715" s="16">
        <v>999</v>
      </c>
      <c r="V3715" s="16" t="s">
        <v>1778</v>
      </c>
      <c r="W3715" s="16">
        <v>31972042</v>
      </c>
      <c r="Y3715" s="16" t="inlineStr">
        <is>
          <t>合体境灵品丹药。移动速度提高5%，持续600现实秒。</t>
        </is>
      </c>
      <c r="Z3715" s="16" t="inlineStr">
        <is>
          <t>|cff00FF00“轻身疾行，进退有度；药助足下，不增术法杀伤。平剂自有其宜，须量药力与丹毒而用。”——《神行轻身录》|r</t>
        </is>
      </c>
      <c r="AA3715" t="str" s="16">
        <v>炼丹可得。</v>
      </c>
      <c r="AB3715">
        <v>11921042</v>
      </c>
      <c r="AC3715" s="16" t="s">
        <v>1781</v>
      </c>
      <c r="AD3715" s="16">
        <v>40002</v>
      </c>
      <c r="AF3715">
        <v>70002</v>
      </c>
      <c r="AH3715">
        <v>187500</v>
      </c>
      <c r="AI3715" s="16" t="s">
        <v>1777</v>
      </c>
      <c r="AJ3715" s="16" t="s">
        <v>1777</v>
      </c>
      <c r="AK3715" s="16" t="s">
        <v>354</v>
      </c>
    </row>
    <row r="3716" spans="2:37">
      <c r="B3716" s="16" t="n">
        <f>10000000+INDEX(编号表!$B:$B,MATCH(F3716,编号表!$A:$A,0))*100000+INDEX(编号表!$F:$F,MATCH(D3716,编号表!$E:$E,0))*1000+INDEX(编号表!$D:$D,MATCH(E3716,编号表!$C:$C,0))*10000+G3716</f>
        <v>11973042</v>
      </c>
      <c r="C3716" s="16" t="inlineStr">
        <is>
          <t>合体神行丹</t>
        </is>
      </c>
      <c r="D3716" s="16" t="s">
        <v>105</v>
      </c>
      <c r="E3716" s="16" t="s">
        <v>354</v>
      </c>
      <c r="F3716" s="16" t="s">
        <v>1777</v>
      </c>
      <c r="G3716" s="16">
        <v>42</v>
      </c>
      <c r="I3716" s="16">
        <v>60</v>
      </c>
      <c r="J3716" t="str">
        <f t="shared" si="60"/>
        <v>大类_玄品合体丹药</v>
      </c>
      <c r="K3716" s="16" t="s">
        <v>337</v>
      </c>
      <c r="L3716" s="16">
        <v>1</v>
      </c>
      <c r="M3716" s="16" t="s">
        <v>1777</v>
      </c>
      <c r="O3716" s="16">
        <v>0</v>
      </c>
      <c r="P3716" s="16" t="b">
        <v>1</v>
      </c>
      <c r="R3716" s="16" t="b">
        <v>0</v>
      </c>
      <c r="S3716" s="16">
        <v>1</v>
      </c>
      <c r="T3716" s="16" t="s">
        <v>91</v>
      </c>
      <c r="U3716" s="16">
        <v>999</v>
      </c>
      <c r="V3716" s="16" t="s">
        <v>1778</v>
      </c>
      <c r="W3716" s="16">
        <v>31973042</v>
      </c>
      <c r="Y3716" s="16" t="inlineStr">
        <is>
          <t>合体境玄品丹药。移动速度提高5%，持续1080现实秒。</t>
        </is>
      </c>
      <c r="Z3716" s="16" t="inlineStr">
        <is>
          <t>|cff00FF00“轻身疾行，进退有度；药助足下，不增术法杀伤。平剂自有其宜，须量药力与丹毒而用。”——《神行轻身录》|r</t>
        </is>
      </c>
      <c r="AA3716" t="str" s="16">
        <v>炼丹可得。</v>
      </c>
      <c r="AB3716">
        <v>11921042</v>
      </c>
      <c r="AC3716" s="16" t="s">
        <v>1781</v>
      </c>
      <c r="AD3716" s="16">
        <v>40003</v>
      </c>
      <c r="AF3716">
        <v>70003</v>
      </c>
      <c r="AH3716">
        <v>750000</v>
      </c>
      <c r="AI3716" s="16" t="s">
        <v>1777</v>
      </c>
      <c r="AJ3716" s="16" t="s">
        <v>1777</v>
      </c>
      <c r="AK3716" s="16" t="s">
        <v>354</v>
      </c>
    </row>
    <row r="3717" spans="2:37">
      <c r="B3717" s="16" t="n">
        <f>10000000+INDEX(编号表!$B:$B,MATCH(F3717,编号表!$A:$A,0))*100000+INDEX(编号表!$F:$F,MATCH(D3717,编号表!$E:$E,0))*1000+INDEX(编号表!$D:$D,MATCH(E3717,编号表!$C:$C,0))*10000+G3717</f>
        <v>11974042</v>
      </c>
      <c r="C3717" s="16" t="inlineStr">
        <is>
          <t>合体神行丹</t>
        </is>
      </c>
      <c r="D3717" s="16" t="s">
        <v>108</v>
      </c>
      <c r="E3717" s="16" t="s">
        <v>354</v>
      </c>
      <c r="F3717" s="16" t="s">
        <v>1777</v>
      </c>
      <c r="G3717" s="16">
        <v>42</v>
      </c>
      <c r="I3717" s="16">
        <v>60</v>
      </c>
      <c r="J3717" t="str">
        <f t="shared" si="60"/>
        <v>大类_仙品合体丹药</v>
      </c>
      <c r="K3717" s="16" t="s">
        <v>337</v>
      </c>
      <c r="L3717" s="16">
        <v>1</v>
      </c>
      <c r="M3717" s="16" t="s">
        <v>1777</v>
      </c>
      <c r="O3717" s="16">
        <v>0</v>
      </c>
      <c r="P3717" s="16" t="b">
        <v>1</v>
      </c>
      <c r="R3717" s="16" t="b">
        <v>0</v>
      </c>
      <c r="S3717" s="16">
        <v>1</v>
      </c>
      <c r="T3717" s="16" t="s">
        <v>91</v>
      </c>
      <c r="U3717" s="16">
        <v>999</v>
      </c>
      <c r="V3717" s="16" t="s">
        <v>1778</v>
      </c>
      <c r="W3717" s="16">
        <v>31974042</v>
      </c>
      <c r="Y3717" s="16" t="inlineStr">
        <is>
          <t>合体境仙品丹药。移动速度提高5%，持续1944现实秒。</t>
        </is>
      </c>
      <c r="Z3717" s="16" t="inlineStr">
        <is>
          <t>|cff00FF00“轻身疾行，进退有度；药助足下，不增术法杀伤。平剂自有其宜，须量药力与丹毒而用。”——《神行轻身录》|r</t>
        </is>
      </c>
      <c r="AA3717" t="str" s="16">
        <v>炼丹可得。</v>
      </c>
      <c r="AB3717">
        <v>11921042</v>
      </c>
      <c r="AC3717" s="16" t="s">
        <v>1781</v>
      </c>
      <c r="AD3717" s="16">
        <v>40004</v>
      </c>
      <c r="AF3717">
        <v>70004</v>
      </c>
      <c r="AH3717">
        <v>3750000</v>
      </c>
      <c r="AI3717" s="16" t="s">
        <v>1777</v>
      </c>
      <c r="AJ3717" s="16" t="s">
        <v>1777</v>
      </c>
      <c r="AK3717" s="16" t="s">
        <v>354</v>
      </c>
    </row>
    <row r="3718" spans="2:37">
      <c r="B3718" s="16" t="n">
        <f>10000000+INDEX(编号表!$B:$B,MATCH(F3718,编号表!$A:$A,0))*100000+INDEX(编号表!$F:$F,MATCH(D3718,编号表!$E:$E,0))*1000+INDEX(编号表!$D:$D,MATCH(E3718,编号表!$C:$C,0))*10000+G3718</f>
        <v>11972043</v>
      </c>
      <c r="C3718" s="16" t="inlineStr">
        <is>
          <t>合体温阳神行丹</t>
        </is>
      </c>
      <c r="D3718" s="16" t="s">
        <v>102</v>
      </c>
      <c r="E3718" s="16" t="s">
        <v>354</v>
      </c>
      <c r="F3718" s="16" t="s">
        <v>1777</v>
      </c>
      <c r="G3718" s="16">
        <v>43</v>
      </c>
      <c r="I3718" s="16">
        <v>60</v>
      </c>
      <c r="J3718" t="str">
        <f t="shared" si="60"/>
        <v>大类_灵品合体丹药</v>
      </c>
      <c r="K3718" s="16" t="s">
        <v>337</v>
      </c>
      <c r="L3718" s="16">
        <v>1</v>
      </c>
      <c r="M3718" s="16" t="s">
        <v>1777</v>
      </c>
      <c r="O3718" s="16">
        <v>0</v>
      </c>
      <c r="P3718" s="16" t="b">
        <v>1</v>
      </c>
      <c r="R3718" s="16" t="b">
        <v>0</v>
      </c>
      <c r="S3718" s="16">
        <v>1</v>
      </c>
      <c r="T3718" s="16" t="s">
        <v>91</v>
      </c>
      <c r="U3718" s="16">
        <v>999</v>
      </c>
      <c r="V3718" s="16" t="s">
        <v>1778</v>
      </c>
      <c r="W3718" s="16">
        <v>31972043</v>
      </c>
      <c r="Y3718" s="16" t="inlineStr">
        <is>
          <t>合体境灵品丹药。移动速度提高6%，持续600现实秒。</t>
        </is>
      </c>
      <c r="Z3718" s="16" t="inlineStr">
        <is>
          <t>|cff00FF00“轻身疾行，进退有度；药助足下，不增术法杀伤。温剂自有其宜，须量药力与丹毒而用。”——《神行轻身录》|r</t>
        </is>
      </c>
      <c r="AA3718" t="str" s="16">
        <v>炼丹可得。</v>
      </c>
      <c r="AB3718">
        <v>11921043</v>
      </c>
      <c r="AC3718" s="16" t="s">
        <v>1781</v>
      </c>
      <c r="AD3718" s="16">
        <v>40002</v>
      </c>
      <c r="AF3718">
        <v>70002</v>
      </c>
      <c r="AH3718">
        <v>187500</v>
      </c>
      <c r="AI3718" s="16" t="s">
        <v>1777</v>
      </c>
      <c r="AJ3718" s="16" t="s">
        <v>1777</v>
      </c>
      <c r="AK3718" s="16" t="s">
        <v>354</v>
      </c>
    </row>
    <row r="3719" spans="2:37">
      <c r="B3719" s="16" t="n">
        <f>10000000+INDEX(编号表!$B:$B,MATCH(F3719,编号表!$A:$A,0))*100000+INDEX(编号表!$F:$F,MATCH(D3719,编号表!$E:$E,0))*1000+INDEX(编号表!$D:$D,MATCH(E3719,编号表!$C:$C,0))*10000+G3719</f>
        <v>11973043</v>
      </c>
      <c r="C3719" s="16" t="inlineStr">
        <is>
          <t>合体温阳神行丹</t>
        </is>
      </c>
      <c r="D3719" s="16" t="s">
        <v>105</v>
      </c>
      <c r="E3719" s="16" t="s">
        <v>354</v>
      </c>
      <c r="F3719" s="16" t="s">
        <v>1777</v>
      </c>
      <c r="G3719" s="16">
        <v>43</v>
      </c>
      <c r="I3719" s="16">
        <v>60</v>
      </c>
      <c r="J3719" t="str">
        <f t="shared" si="60"/>
        <v>大类_玄品合体丹药</v>
      </c>
      <c r="K3719" s="16" t="s">
        <v>337</v>
      </c>
      <c r="L3719" s="16">
        <v>1</v>
      </c>
      <c r="M3719" s="16" t="s">
        <v>1777</v>
      </c>
      <c r="O3719" s="16">
        <v>0</v>
      </c>
      <c r="P3719" s="16" t="b">
        <v>1</v>
      </c>
      <c r="R3719" s="16" t="b">
        <v>0</v>
      </c>
      <c r="S3719" s="16">
        <v>1</v>
      </c>
      <c r="T3719" s="16" t="s">
        <v>91</v>
      </c>
      <c r="U3719" s="16">
        <v>999</v>
      </c>
      <c r="V3719" s="16" t="s">
        <v>1778</v>
      </c>
      <c r="W3719" s="16">
        <v>31973043</v>
      </c>
      <c r="Y3719" s="16" t="inlineStr">
        <is>
          <t>合体境玄品丹药。移动速度提高6%，持续1080现实秒。</t>
        </is>
      </c>
      <c r="Z3719" s="16" t="inlineStr">
        <is>
          <t>|cff00FF00“轻身疾行，进退有度；药助足下，不增术法杀伤。温剂自有其宜，须量药力与丹毒而用。”——《神行轻身录》|r</t>
        </is>
      </c>
      <c r="AA3719" t="str" s="16">
        <v>炼丹可得。</v>
      </c>
      <c r="AB3719">
        <v>11921043</v>
      </c>
      <c r="AC3719" s="16" t="s">
        <v>1781</v>
      </c>
      <c r="AD3719" s="16">
        <v>40003</v>
      </c>
      <c r="AF3719">
        <v>70003</v>
      </c>
      <c r="AH3719">
        <v>750000</v>
      </c>
      <c r="AI3719" s="16" t="s">
        <v>1777</v>
      </c>
      <c r="AJ3719" s="16" t="s">
        <v>1777</v>
      </c>
      <c r="AK3719" s="16" t="s">
        <v>354</v>
      </c>
    </row>
    <row r="3720" spans="2:37">
      <c r="B3720" s="16" t="n">
        <f>10000000+INDEX(编号表!$B:$B,MATCH(F3720,编号表!$A:$A,0))*100000+INDEX(编号表!$F:$F,MATCH(D3720,编号表!$E:$E,0))*1000+INDEX(编号表!$D:$D,MATCH(E3720,编号表!$C:$C,0))*10000+G3720</f>
        <v>11974043</v>
      </c>
      <c r="C3720" s="16" t="inlineStr">
        <is>
          <t>合体温阳神行丹</t>
        </is>
      </c>
      <c r="D3720" s="16" t="s">
        <v>108</v>
      </c>
      <c r="E3720" s="16" t="s">
        <v>354</v>
      </c>
      <c r="F3720" s="16" t="s">
        <v>1777</v>
      </c>
      <c r="G3720" s="16">
        <v>43</v>
      </c>
      <c r="I3720" s="16">
        <v>60</v>
      </c>
      <c r="J3720" t="str">
        <f t="shared" si="60"/>
        <v>大类_仙品合体丹药</v>
      </c>
      <c r="K3720" s="16" t="s">
        <v>337</v>
      </c>
      <c r="L3720" s="16">
        <v>1</v>
      </c>
      <c r="M3720" s="16" t="s">
        <v>1777</v>
      </c>
      <c r="O3720" s="16">
        <v>0</v>
      </c>
      <c r="P3720" s="16" t="b">
        <v>1</v>
      </c>
      <c r="R3720" s="16" t="b">
        <v>0</v>
      </c>
      <c r="S3720" s="16">
        <v>1</v>
      </c>
      <c r="T3720" s="16" t="s">
        <v>91</v>
      </c>
      <c r="U3720" s="16">
        <v>999</v>
      </c>
      <c r="V3720" s="16" t="s">
        <v>1778</v>
      </c>
      <c r="W3720" s="16">
        <v>31974043</v>
      </c>
      <c r="Y3720" s="16" t="inlineStr">
        <is>
          <t>合体境仙品丹药。移动速度提高6%，持续1944现实秒。</t>
        </is>
      </c>
      <c r="Z3720" s="16" t="inlineStr">
        <is>
          <t>|cff00FF00“轻身疾行，进退有度；药助足下，不增术法杀伤。温剂自有其宜，须量药力与丹毒而用。”——《神行轻身录》|r</t>
        </is>
      </c>
      <c r="AA3720" t="str" s="16">
        <v>炼丹可得。</v>
      </c>
      <c r="AB3720">
        <v>11921043</v>
      </c>
      <c r="AC3720" s="16" t="s">
        <v>1781</v>
      </c>
      <c r="AD3720" s="16">
        <v>40004</v>
      </c>
      <c r="AF3720">
        <v>70004</v>
      </c>
      <c r="AH3720">
        <v>3750000</v>
      </c>
      <c r="AI3720" s="16" t="s">
        <v>1777</v>
      </c>
      <c r="AJ3720" s="16" t="s">
        <v>1777</v>
      </c>
      <c r="AK3720" s="16" t="s">
        <v>354</v>
      </c>
    </row>
    <row r="3721" spans="2:37">
      <c r="B3721" s="16" t="n">
        <f>10000000+INDEX(编号表!$B:$B,MATCH(F3721,编号表!$A:$A,0))*100000+INDEX(编号表!$F:$F,MATCH(D3721,编号表!$E:$E,0))*1000+INDEX(编号表!$D:$D,MATCH(E3721,编号表!$C:$C,0))*10000+G3721</f>
        <v>11972044</v>
      </c>
      <c r="C3721" s="16" t="inlineStr">
        <is>
          <t>合体烈阳神行丹</t>
        </is>
      </c>
      <c r="D3721" s="16" t="s">
        <v>102</v>
      </c>
      <c r="E3721" s="16" t="s">
        <v>354</v>
      </c>
      <c r="F3721" s="16" t="s">
        <v>1777</v>
      </c>
      <c r="G3721" s="16">
        <v>44</v>
      </c>
      <c r="I3721" s="16">
        <v>60</v>
      </c>
      <c r="J3721" t="str">
        <f t="shared" si="60"/>
        <v>大类_灵品合体丹药</v>
      </c>
      <c r="K3721" s="16" t="s">
        <v>337</v>
      </c>
      <c r="L3721" s="16">
        <v>1</v>
      </c>
      <c r="M3721" s="16" t="s">
        <v>1777</v>
      </c>
      <c r="O3721" s="16">
        <v>0</v>
      </c>
      <c r="P3721" s="16" t="b">
        <v>1</v>
      </c>
      <c r="R3721" s="16" t="b">
        <v>0</v>
      </c>
      <c r="S3721" s="16">
        <v>1</v>
      </c>
      <c r="T3721" s="16" t="s">
        <v>91</v>
      </c>
      <c r="U3721" s="16">
        <v>999</v>
      </c>
      <c r="V3721" s="16" t="s">
        <v>1778</v>
      </c>
      <c r="W3721" s="16">
        <v>31972044</v>
      </c>
      <c r="Y3721" s="16" t="inlineStr">
        <is>
          <t>合体境灵品丹药。移动速度提高7%，持续600现实秒。</t>
        </is>
      </c>
      <c r="Z3721" s="16" t="inlineStr">
        <is>
          <t>|cff00FF00“轻身疾行，进退有度；药助足下，不增术法杀伤。热剂自有其宜，须量药力与丹毒而用。”——《神行轻身录》|r</t>
        </is>
      </c>
      <c r="AA3721" t="str" s="16">
        <v>炼丹可得。</v>
      </c>
      <c r="AB3721">
        <v>11921044</v>
      </c>
      <c r="AC3721" s="16" t="s">
        <v>1781</v>
      </c>
      <c r="AD3721" s="16">
        <v>40002</v>
      </c>
      <c r="AF3721">
        <v>70002</v>
      </c>
      <c r="AH3721">
        <v>187500</v>
      </c>
      <c r="AI3721" s="16" t="s">
        <v>1777</v>
      </c>
      <c r="AJ3721" s="16" t="s">
        <v>1777</v>
      </c>
      <c r="AK3721" s="16" t="s">
        <v>354</v>
      </c>
    </row>
    <row r="3722" spans="2:37">
      <c r="B3722" s="16" t="n">
        <f>10000000+INDEX(编号表!$B:$B,MATCH(F3722,编号表!$A:$A,0))*100000+INDEX(编号表!$F:$F,MATCH(D3722,编号表!$E:$E,0))*1000+INDEX(编号表!$D:$D,MATCH(E3722,编号表!$C:$C,0))*10000+G3722</f>
        <v>11973044</v>
      </c>
      <c r="C3722" s="16" t="inlineStr">
        <is>
          <t>合体烈阳神行丹</t>
        </is>
      </c>
      <c r="D3722" s="16" t="s">
        <v>105</v>
      </c>
      <c r="E3722" s="16" t="s">
        <v>354</v>
      </c>
      <c r="F3722" s="16" t="s">
        <v>1777</v>
      </c>
      <c r="G3722" s="16">
        <v>44</v>
      </c>
      <c r="I3722" s="16">
        <v>60</v>
      </c>
      <c r="J3722" t="str">
        <f t="shared" si="60"/>
        <v>大类_玄品合体丹药</v>
      </c>
      <c r="K3722" s="16" t="s">
        <v>337</v>
      </c>
      <c r="L3722" s="16">
        <v>1</v>
      </c>
      <c r="M3722" s="16" t="s">
        <v>1777</v>
      </c>
      <c r="O3722" s="16">
        <v>0</v>
      </c>
      <c r="P3722" s="16" t="b">
        <v>1</v>
      </c>
      <c r="R3722" s="16" t="b">
        <v>0</v>
      </c>
      <c r="S3722" s="16">
        <v>1</v>
      </c>
      <c r="T3722" s="16" t="s">
        <v>91</v>
      </c>
      <c r="U3722" s="16">
        <v>999</v>
      </c>
      <c r="V3722" s="16" t="s">
        <v>1778</v>
      </c>
      <c r="W3722" s="16">
        <v>31973044</v>
      </c>
      <c r="Y3722" s="16" t="inlineStr">
        <is>
          <t>合体境玄品丹药。移动速度提高7%，持续1080现实秒。</t>
        </is>
      </c>
      <c r="Z3722" s="16" t="inlineStr">
        <is>
          <t>|cff00FF00“轻身疾行，进退有度；药助足下，不增术法杀伤。热剂自有其宜，须量药力与丹毒而用。”——《神行轻身录》|r</t>
        </is>
      </c>
      <c r="AA3722" t="str" s="16">
        <v>炼丹可得。</v>
      </c>
      <c r="AB3722">
        <v>11921044</v>
      </c>
      <c r="AC3722" s="16" t="s">
        <v>1781</v>
      </c>
      <c r="AD3722" s="16">
        <v>40003</v>
      </c>
      <c r="AF3722">
        <v>70003</v>
      </c>
      <c r="AH3722">
        <v>750000</v>
      </c>
      <c r="AI3722" s="16" t="s">
        <v>1777</v>
      </c>
      <c r="AJ3722" s="16" t="s">
        <v>1777</v>
      </c>
      <c r="AK3722" s="16" t="s">
        <v>354</v>
      </c>
    </row>
    <row r="3723" spans="2:37">
      <c r="B3723" s="16" t="n">
        <f>10000000+INDEX(编号表!$B:$B,MATCH(F3723,编号表!$A:$A,0))*100000+INDEX(编号表!$F:$F,MATCH(D3723,编号表!$E:$E,0))*1000+INDEX(编号表!$D:$D,MATCH(E3723,编号表!$C:$C,0))*10000+G3723</f>
        <v>11974044</v>
      </c>
      <c r="C3723" s="16" t="inlineStr">
        <is>
          <t>合体烈阳神行丹</t>
        </is>
      </c>
      <c r="D3723" s="16" t="s">
        <v>108</v>
      </c>
      <c r="E3723" s="16" t="s">
        <v>354</v>
      </c>
      <c r="F3723" s="16" t="s">
        <v>1777</v>
      </c>
      <c r="G3723" s="16">
        <v>44</v>
      </c>
      <c r="I3723" s="16">
        <v>60</v>
      </c>
      <c r="J3723" t="str">
        <f t="shared" si="60"/>
        <v>大类_仙品合体丹药</v>
      </c>
      <c r="K3723" s="16" t="s">
        <v>337</v>
      </c>
      <c r="L3723" s="16">
        <v>1</v>
      </c>
      <c r="M3723" s="16" t="s">
        <v>1777</v>
      </c>
      <c r="O3723" s="16">
        <v>0</v>
      </c>
      <c r="P3723" s="16" t="b">
        <v>1</v>
      </c>
      <c r="R3723" s="16" t="b">
        <v>0</v>
      </c>
      <c r="S3723" s="16">
        <v>1</v>
      </c>
      <c r="T3723" s="16" t="s">
        <v>91</v>
      </c>
      <c r="U3723" s="16">
        <v>999</v>
      </c>
      <c r="V3723" s="16" t="s">
        <v>1778</v>
      </c>
      <c r="W3723" s="16">
        <v>31974044</v>
      </c>
      <c r="Y3723" s="16" t="inlineStr">
        <is>
          <t>合体境仙品丹药。移动速度提高7%，持续1944现实秒。</t>
        </is>
      </c>
      <c r="Z3723" s="16" t="inlineStr">
        <is>
          <t>|cff00FF00“轻身疾行，进退有度；药助足下，不增术法杀伤。热剂自有其宜，须量药力与丹毒而用。”——《神行轻身录》|r</t>
        </is>
      </c>
      <c r="AA3723" t="str" s="16">
        <v>炼丹可得。</v>
      </c>
      <c r="AB3723">
        <v>11921044</v>
      </c>
      <c r="AC3723" s="16" t="s">
        <v>1781</v>
      </c>
      <c r="AD3723" s="16">
        <v>40004</v>
      </c>
      <c r="AF3723">
        <v>70004</v>
      </c>
      <c r="AH3723">
        <v>3750000</v>
      </c>
      <c r="AI3723" s="16" t="s">
        <v>1777</v>
      </c>
      <c r="AJ3723" s="16" t="s">
        <v>1777</v>
      </c>
      <c r="AK3723" s="16" t="s">
        <v>354</v>
      </c>
    </row>
    <row r="3724" spans="2:37">
      <c r="B3724" s="16" t="n">
        <f>10000000+INDEX(编号表!$B:$B,MATCH(F3724,编号表!$A:$A,0))*100000+INDEX(编号表!$F:$F,MATCH(D3724,编号表!$E:$E,0))*1000+INDEX(编号表!$D:$D,MATCH(E3724,编号表!$C:$C,0))*10000+G3724</f>
        <v>11972045</v>
      </c>
      <c r="C3724" s="16" t="inlineStr">
        <is>
          <t>合体玄阴迅脉丹</t>
        </is>
      </c>
      <c r="D3724" s="16" t="s">
        <v>102</v>
      </c>
      <c r="E3724" s="16" t="s">
        <v>354</v>
      </c>
      <c r="F3724" s="16" t="s">
        <v>1777</v>
      </c>
      <c r="G3724" s="16">
        <v>45</v>
      </c>
      <c r="I3724" s="16">
        <v>60</v>
      </c>
      <c r="J3724" t="str">
        <f t="shared" si="60"/>
        <v>大类_灵品合体丹药</v>
      </c>
      <c r="K3724" s="16" t="s">
        <v>337</v>
      </c>
      <c r="L3724" s="16">
        <v>1</v>
      </c>
      <c r="M3724" s="16" t="s">
        <v>1777</v>
      </c>
      <c r="O3724" s="16">
        <v>0</v>
      </c>
      <c r="P3724" s="16" t="b">
        <v>1</v>
      </c>
      <c r="R3724" s="16" t="b">
        <v>0</v>
      </c>
      <c r="S3724" s="16">
        <v>1</v>
      </c>
      <c r="T3724" s="16" t="s">
        <v>91</v>
      </c>
      <c r="U3724" s="16">
        <v>999</v>
      </c>
      <c r="V3724" s="16" t="s">
        <v>1778</v>
      </c>
      <c r="W3724" s="16">
        <v>31972045</v>
      </c>
      <c r="Y3724" s="16" t="inlineStr">
        <is>
          <t>合体境灵品丹药。法术冷却缩减3%，持续1800现实秒。</t>
        </is>
      </c>
      <c r="Z3724" s="16" t="inlineStr">
        <is>
          <t>|cff00FF00“灵脉运转有节，术法复起有时；药助缩其间隔。寒剂自有其宜，须量药力与丹毒而用。”——《迅脉运法录》|r</t>
        </is>
      </c>
      <c r="AA3724" t="str" s="16">
        <v>炼丹可得。</v>
      </c>
      <c r="AB3724">
        <v>11921045</v>
      </c>
      <c r="AC3724" s="16" t="s">
        <v>1781</v>
      </c>
      <c r="AD3724" s="16">
        <v>40002</v>
      </c>
      <c r="AF3724">
        <v>70002</v>
      </c>
      <c r="AH3724">
        <v>187500</v>
      </c>
      <c r="AI3724" s="16" t="s">
        <v>1777</v>
      </c>
      <c r="AJ3724" s="16" t="s">
        <v>1777</v>
      </c>
      <c r="AK3724" s="16" t="s">
        <v>354</v>
      </c>
    </row>
    <row r="3725" spans="2:37">
      <c r="B3725" s="16" t="n">
        <f>10000000+INDEX(编号表!$B:$B,MATCH(F3725,编号表!$A:$A,0))*100000+INDEX(编号表!$F:$F,MATCH(D3725,编号表!$E:$E,0))*1000+INDEX(编号表!$D:$D,MATCH(E3725,编号表!$C:$C,0))*10000+G3725</f>
        <v>11973045</v>
      </c>
      <c r="C3725" s="16" t="inlineStr">
        <is>
          <t>合体玄阴迅脉丹</t>
        </is>
      </c>
      <c r="D3725" s="16" t="s">
        <v>105</v>
      </c>
      <c r="E3725" s="16" t="s">
        <v>354</v>
      </c>
      <c r="F3725" s="16" t="s">
        <v>1777</v>
      </c>
      <c r="G3725" s="16">
        <v>45</v>
      </c>
      <c r="I3725" s="16">
        <v>60</v>
      </c>
      <c r="J3725" t="str">
        <f t="shared" si="60"/>
        <v>大类_玄品合体丹药</v>
      </c>
      <c r="K3725" s="16" t="s">
        <v>337</v>
      </c>
      <c r="L3725" s="16">
        <v>1</v>
      </c>
      <c r="M3725" s="16" t="s">
        <v>1777</v>
      </c>
      <c r="O3725" s="16">
        <v>0</v>
      </c>
      <c r="P3725" s="16" t="b">
        <v>1</v>
      </c>
      <c r="R3725" s="16" t="b">
        <v>0</v>
      </c>
      <c r="S3725" s="16">
        <v>1</v>
      </c>
      <c r="T3725" s="16" t="s">
        <v>91</v>
      </c>
      <c r="U3725" s="16">
        <v>999</v>
      </c>
      <c r="V3725" s="16" t="s">
        <v>1778</v>
      </c>
      <c r="W3725" s="16">
        <v>31973045</v>
      </c>
      <c r="Y3725" s="16" t="inlineStr">
        <is>
          <t>合体境玄品丹药。法术冷却缩减3%，持续3240现实秒。</t>
        </is>
      </c>
      <c r="Z3725" s="16" t="inlineStr">
        <is>
          <t>|cff00FF00“灵脉运转有节，术法复起有时；药助缩其间隔。寒剂自有其宜，须量药力与丹毒而用。”——《迅脉运法录》|r</t>
        </is>
      </c>
      <c r="AA3725" t="str" s="16">
        <v>炼丹可得。</v>
      </c>
      <c r="AB3725">
        <v>11921045</v>
      </c>
      <c r="AC3725" s="16" t="s">
        <v>1781</v>
      </c>
      <c r="AD3725" s="16">
        <v>40003</v>
      </c>
      <c r="AF3725">
        <v>70003</v>
      </c>
      <c r="AH3725">
        <v>750000</v>
      </c>
      <c r="AI3725" s="16" t="s">
        <v>1777</v>
      </c>
      <c r="AJ3725" s="16" t="s">
        <v>1777</v>
      </c>
      <c r="AK3725" s="16" t="s">
        <v>354</v>
      </c>
    </row>
    <row r="3726" spans="2:37">
      <c r="B3726" s="16" t="n">
        <f>10000000+INDEX(编号表!$B:$B,MATCH(F3726,编号表!$A:$A,0))*100000+INDEX(编号表!$F:$F,MATCH(D3726,编号表!$E:$E,0))*1000+INDEX(编号表!$D:$D,MATCH(E3726,编号表!$C:$C,0))*10000+G3726</f>
        <v>11974045</v>
      </c>
      <c r="C3726" s="16" t="inlineStr">
        <is>
          <t>合体玄阴迅脉丹</t>
        </is>
      </c>
      <c r="D3726" s="16" t="s">
        <v>108</v>
      </c>
      <c r="E3726" s="16" t="s">
        <v>354</v>
      </c>
      <c r="F3726" s="16" t="s">
        <v>1777</v>
      </c>
      <c r="G3726" s="16">
        <v>45</v>
      </c>
      <c r="I3726" s="16">
        <v>60</v>
      </c>
      <c r="J3726" t="str">
        <f t="shared" si="60"/>
        <v>大类_仙品合体丹药</v>
      </c>
      <c r="K3726" s="16" t="s">
        <v>337</v>
      </c>
      <c r="L3726" s="16">
        <v>1</v>
      </c>
      <c r="M3726" s="16" t="s">
        <v>1777</v>
      </c>
      <c r="O3726" s="16">
        <v>0</v>
      </c>
      <c r="P3726" s="16" t="b">
        <v>1</v>
      </c>
      <c r="R3726" s="16" t="b">
        <v>0</v>
      </c>
      <c r="S3726" s="16">
        <v>1</v>
      </c>
      <c r="T3726" s="16" t="s">
        <v>91</v>
      </c>
      <c r="U3726" s="16">
        <v>999</v>
      </c>
      <c r="V3726" s="16" t="s">
        <v>1778</v>
      </c>
      <c r="W3726" s="16">
        <v>31974045</v>
      </c>
      <c r="Y3726" s="16" t="inlineStr">
        <is>
          <t>合体境仙品丹药。法术冷却缩减3%，持续5832现实秒。</t>
        </is>
      </c>
      <c r="Z3726" s="16" t="inlineStr">
        <is>
          <t>|cff00FF00“灵脉运转有节，术法复起有时；药助缩其间隔。寒剂自有其宜，须量药力与丹毒而用。”——《迅脉运法录》|r</t>
        </is>
      </c>
      <c r="AA3726" t="str" s="16">
        <v>炼丹可得。</v>
      </c>
      <c r="AB3726">
        <v>11921045</v>
      </c>
      <c r="AC3726" s="16" t="s">
        <v>1781</v>
      </c>
      <c r="AD3726" s="16">
        <v>40004</v>
      </c>
      <c r="AF3726">
        <v>70004</v>
      </c>
      <c r="AH3726">
        <v>3750000</v>
      </c>
      <c r="AI3726" s="16" t="s">
        <v>1777</v>
      </c>
      <c r="AJ3726" s="16" t="s">
        <v>1777</v>
      </c>
      <c r="AK3726" s="16" t="s">
        <v>354</v>
      </c>
    </row>
    <row r="3727" spans="2:37">
      <c r="B3727" s="16" t="n">
        <f>10000000+INDEX(编号表!$B:$B,MATCH(F3727,编号表!$A:$A,0))*100000+INDEX(编号表!$F:$F,MATCH(D3727,编号表!$E:$E,0))*1000+INDEX(编号表!$D:$D,MATCH(E3727,编号表!$C:$C,0))*10000+G3727</f>
        <v>11972046</v>
      </c>
      <c r="C3727" s="16" t="inlineStr">
        <is>
          <t>合体清和迅脉丹</t>
        </is>
      </c>
      <c r="D3727" s="16" t="s">
        <v>102</v>
      </c>
      <c r="E3727" s="16" t="s">
        <v>354</v>
      </c>
      <c r="F3727" s="16" t="s">
        <v>1777</v>
      </c>
      <c r="G3727" s="16">
        <v>46</v>
      </c>
      <c r="I3727" s="16">
        <v>60</v>
      </c>
      <c r="J3727" t="str">
        <f t="shared" si="60"/>
        <v>大类_灵品合体丹药</v>
      </c>
      <c r="K3727" s="16" t="s">
        <v>337</v>
      </c>
      <c r="L3727" s="16">
        <v>1</v>
      </c>
      <c r="M3727" s="16" t="s">
        <v>1777</v>
      </c>
      <c r="O3727" s="16">
        <v>0</v>
      </c>
      <c r="P3727" s="16" t="b">
        <v>1</v>
      </c>
      <c r="R3727" s="16" t="b">
        <v>0</v>
      </c>
      <c r="S3727" s="16">
        <v>1</v>
      </c>
      <c r="T3727" s="16" t="s">
        <v>91</v>
      </c>
      <c r="U3727" s="16">
        <v>999</v>
      </c>
      <c r="V3727" s="16" t="s">
        <v>1778</v>
      </c>
      <c r="W3727" s="16">
        <v>31972046</v>
      </c>
      <c r="Y3727" s="16" t="inlineStr">
        <is>
          <t>合体境灵品丹药。法术冷却缩减3.75%，持续1500现实秒。</t>
        </is>
      </c>
      <c r="Z3727" s="16" t="inlineStr">
        <is>
          <t>|cff00FF00“灵脉运转有节，术法复起有时；药助缩其间隔。凉剂自有其宜，须量药力与丹毒而用。”——《迅脉运法录》|r</t>
        </is>
      </c>
      <c r="AA3727" t="str" s="16">
        <v>炼丹可得。</v>
      </c>
      <c r="AB3727">
        <v>11921046</v>
      </c>
      <c r="AC3727" s="16" t="s">
        <v>1781</v>
      </c>
      <c r="AD3727" s="16">
        <v>40002</v>
      </c>
      <c r="AF3727">
        <v>70002</v>
      </c>
      <c r="AH3727">
        <v>187500</v>
      </c>
      <c r="AI3727" s="16" t="s">
        <v>1777</v>
      </c>
      <c r="AJ3727" s="16" t="s">
        <v>1777</v>
      </c>
      <c r="AK3727" s="16" t="s">
        <v>354</v>
      </c>
    </row>
    <row r="3728" spans="2:37">
      <c r="B3728" s="16" t="n">
        <f>10000000+INDEX(编号表!$B:$B,MATCH(F3728,编号表!$A:$A,0))*100000+INDEX(编号表!$F:$F,MATCH(D3728,编号表!$E:$E,0))*1000+INDEX(编号表!$D:$D,MATCH(E3728,编号表!$C:$C,0))*10000+G3728</f>
        <v>11973046</v>
      </c>
      <c r="C3728" s="16" t="inlineStr">
        <is>
          <t>合体清和迅脉丹</t>
        </is>
      </c>
      <c r="D3728" s="16" t="s">
        <v>105</v>
      </c>
      <c r="E3728" s="16" t="s">
        <v>354</v>
      </c>
      <c r="F3728" s="16" t="s">
        <v>1777</v>
      </c>
      <c r="G3728" s="16">
        <v>46</v>
      </c>
      <c r="I3728" s="16">
        <v>60</v>
      </c>
      <c r="J3728" t="str">
        <f t="shared" si="60"/>
        <v>大类_玄品合体丹药</v>
      </c>
      <c r="K3728" s="16" t="s">
        <v>337</v>
      </c>
      <c r="L3728" s="16">
        <v>1</v>
      </c>
      <c r="M3728" s="16" t="s">
        <v>1777</v>
      </c>
      <c r="O3728" s="16">
        <v>0</v>
      </c>
      <c r="P3728" s="16" t="b">
        <v>1</v>
      </c>
      <c r="R3728" s="16" t="b">
        <v>0</v>
      </c>
      <c r="S3728" s="16">
        <v>1</v>
      </c>
      <c r="T3728" s="16" t="s">
        <v>91</v>
      </c>
      <c r="U3728" s="16">
        <v>999</v>
      </c>
      <c r="V3728" s="16" t="s">
        <v>1778</v>
      </c>
      <c r="W3728" s="16">
        <v>31973046</v>
      </c>
      <c r="Y3728" s="16" t="inlineStr">
        <is>
          <t>合体境玄品丹药。法术冷却缩减3.75%，持续2700现实秒。</t>
        </is>
      </c>
      <c r="Z3728" s="16" t="inlineStr">
        <is>
          <t>|cff00FF00“灵脉运转有节，术法复起有时；药助缩其间隔。凉剂自有其宜，须量药力与丹毒而用。”——《迅脉运法录》|r</t>
        </is>
      </c>
      <c r="AA3728" t="str" s="16">
        <v>炼丹可得。</v>
      </c>
      <c r="AB3728">
        <v>11921046</v>
      </c>
      <c r="AC3728" s="16" t="s">
        <v>1781</v>
      </c>
      <c r="AD3728" s="16">
        <v>40003</v>
      </c>
      <c r="AF3728">
        <v>70003</v>
      </c>
      <c r="AH3728">
        <v>750000</v>
      </c>
      <c r="AI3728" s="16" t="s">
        <v>1777</v>
      </c>
      <c r="AJ3728" s="16" t="s">
        <v>1777</v>
      </c>
      <c r="AK3728" s="16" t="s">
        <v>354</v>
      </c>
    </row>
    <row r="3729" spans="2:37">
      <c r="B3729" s="16" t="n">
        <f>10000000+INDEX(编号表!$B:$B,MATCH(F3729,编号表!$A:$A,0))*100000+INDEX(编号表!$F:$F,MATCH(D3729,编号表!$E:$E,0))*1000+INDEX(编号表!$D:$D,MATCH(E3729,编号表!$C:$C,0))*10000+G3729</f>
        <v>11974046</v>
      </c>
      <c r="C3729" s="16" t="inlineStr">
        <is>
          <t>合体清和迅脉丹</t>
        </is>
      </c>
      <c r="D3729" s="16" t="s">
        <v>108</v>
      </c>
      <c r="E3729" s="16" t="s">
        <v>354</v>
      </c>
      <c r="F3729" s="16" t="s">
        <v>1777</v>
      </c>
      <c r="G3729" s="16">
        <v>46</v>
      </c>
      <c r="I3729" s="16">
        <v>60</v>
      </c>
      <c r="J3729" t="str">
        <f t="shared" si="60"/>
        <v>大类_仙品合体丹药</v>
      </c>
      <c r="K3729" s="16" t="s">
        <v>337</v>
      </c>
      <c r="L3729" s="16">
        <v>1</v>
      </c>
      <c r="M3729" s="16" t="s">
        <v>1777</v>
      </c>
      <c r="O3729" s="16">
        <v>0</v>
      </c>
      <c r="P3729" s="16" t="b">
        <v>1</v>
      </c>
      <c r="R3729" s="16" t="b">
        <v>0</v>
      </c>
      <c r="S3729" s="16">
        <v>1</v>
      </c>
      <c r="T3729" s="16" t="s">
        <v>91</v>
      </c>
      <c r="U3729" s="16">
        <v>999</v>
      </c>
      <c r="V3729" s="16" t="s">
        <v>1778</v>
      </c>
      <c r="W3729" s="16">
        <v>31974046</v>
      </c>
      <c r="Y3729" s="16" t="inlineStr">
        <is>
          <t>合体境仙品丹药。法术冷却缩减3.75%，持续4860现实秒。</t>
        </is>
      </c>
      <c r="Z3729" s="16" t="inlineStr">
        <is>
          <t>|cff00FF00“灵脉运转有节，术法复起有时；药助缩其间隔。凉剂自有其宜，须量药力与丹毒而用。”——《迅脉运法录》|r</t>
        </is>
      </c>
      <c r="AA3729" t="str" s="16">
        <v>炼丹可得。</v>
      </c>
      <c r="AB3729">
        <v>11921046</v>
      </c>
      <c r="AC3729" s="16" t="s">
        <v>1781</v>
      </c>
      <c r="AD3729" s="16">
        <v>40004</v>
      </c>
      <c r="AF3729">
        <v>70004</v>
      </c>
      <c r="AH3729">
        <v>3750000</v>
      </c>
      <c r="AI3729" s="16" t="s">
        <v>1777</v>
      </c>
      <c r="AJ3729" s="16" t="s">
        <v>1777</v>
      </c>
      <c r="AK3729" s="16" t="s">
        <v>354</v>
      </c>
    </row>
    <row r="3730" spans="2:37">
      <c r="B3730" s="16" t="n">
        <f>10000000+INDEX(编号表!$B:$B,MATCH(F3730,编号表!$A:$A,0))*100000+INDEX(编号表!$F:$F,MATCH(D3730,编号表!$E:$E,0))*1000+INDEX(编号表!$D:$D,MATCH(E3730,编号表!$C:$C,0))*10000+G3730</f>
        <v>11972047</v>
      </c>
      <c r="C3730" s="16" t="inlineStr">
        <is>
          <t>合体迅脉丹</t>
        </is>
      </c>
      <c r="D3730" s="16" t="s">
        <v>102</v>
      </c>
      <c r="E3730" s="16" t="s">
        <v>354</v>
      </c>
      <c r="F3730" s="16" t="s">
        <v>1777</v>
      </c>
      <c r="G3730" s="16">
        <v>47</v>
      </c>
      <c r="I3730" s="16">
        <v>60</v>
      </c>
      <c r="J3730" t="str">
        <f t="shared" si="60"/>
        <v>大类_灵品合体丹药</v>
      </c>
      <c r="K3730" s="16" t="s">
        <v>337</v>
      </c>
      <c r="L3730" s="16">
        <v>1</v>
      </c>
      <c r="M3730" s="16" t="s">
        <v>1777</v>
      </c>
      <c r="O3730" s="16">
        <v>0</v>
      </c>
      <c r="P3730" s="16" t="b">
        <v>1</v>
      </c>
      <c r="R3730" s="16" t="b">
        <v>0</v>
      </c>
      <c r="S3730" s="16">
        <v>1</v>
      </c>
      <c r="T3730" s="16" t="s">
        <v>91</v>
      </c>
      <c r="U3730" s="16">
        <v>999</v>
      </c>
      <c r="V3730" s="16" t="s">
        <v>1778</v>
      </c>
      <c r="W3730" s="16">
        <v>31972047</v>
      </c>
      <c r="Y3730" s="16" t="inlineStr">
        <is>
          <t>合体境灵品丹药。法术冷却缩减4.5%，持续1500现实秒。</t>
        </is>
      </c>
      <c r="Z3730" s="16" t="inlineStr">
        <is>
          <t>|cff00FF00“灵脉运转有节，术法复起有时；药助缩其间隔。平剂自有其宜，须量药力与丹毒而用。”——《迅脉运法录》|r</t>
        </is>
      </c>
      <c r="AA3730" t="str" s="16">
        <v>炼丹可得。</v>
      </c>
      <c r="AB3730">
        <v>11921047</v>
      </c>
      <c r="AC3730" s="16" t="s">
        <v>1781</v>
      </c>
      <c r="AD3730" s="16">
        <v>40002</v>
      </c>
      <c r="AF3730">
        <v>70002</v>
      </c>
      <c r="AH3730">
        <v>187500</v>
      </c>
      <c r="AI3730" s="16" t="s">
        <v>1777</v>
      </c>
      <c r="AJ3730" s="16" t="s">
        <v>1777</v>
      </c>
      <c r="AK3730" s="16" t="s">
        <v>354</v>
      </c>
    </row>
    <row r="3731" spans="2:37">
      <c r="B3731" s="16" t="n">
        <f>10000000+INDEX(编号表!$B:$B,MATCH(F3731,编号表!$A:$A,0))*100000+INDEX(编号表!$F:$F,MATCH(D3731,编号表!$E:$E,0))*1000+INDEX(编号表!$D:$D,MATCH(E3731,编号表!$C:$C,0))*10000+G3731</f>
        <v>11973047</v>
      </c>
      <c r="C3731" s="16" t="inlineStr">
        <is>
          <t>合体迅脉丹</t>
        </is>
      </c>
      <c r="D3731" s="16" t="s">
        <v>105</v>
      </c>
      <c r="E3731" s="16" t="s">
        <v>354</v>
      </c>
      <c r="F3731" s="16" t="s">
        <v>1777</v>
      </c>
      <c r="G3731" s="16">
        <v>47</v>
      </c>
      <c r="I3731" s="16">
        <v>60</v>
      </c>
      <c r="J3731" t="str">
        <f t="shared" si="60"/>
        <v>大类_玄品合体丹药</v>
      </c>
      <c r="K3731" s="16" t="s">
        <v>337</v>
      </c>
      <c r="L3731" s="16">
        <v>1</v>
      </c>
      <c r="M3731" s="16" t="s">
        <v>1777</v>
      </c>
      <c r="O3731" s="16">
        <v>0</v>
      </c>
      <c r="P3731" s="16" t="b">
        <v>1</v>
      </c>
      <c r="R3731" s="16" t="b">
        <v>0</v>
      </c>
      <c r="S3731" s="16">
        <v>1</v>
      </c>
      <c r="T3731" s="16" t="s">
        <v>91</v>
      </c>
      <c r="U3731" s="16">
        <v>999</v>
      </c>
      <c r="V3731" s="16" t="s">
        <v>1778</v>
      </c>
      <c r="W3731" s="16">
        <v>31973047</v>
      </c>
      <c r="Y3731" s="16" t="inlineStr">
        <is>
          <t>合体境玄品丹药。法术冷却缩减4.5%，持续2700现实秒。</t>
        </is>
      </c>
      <c r="Z3731" s="16" t="inlineStr">
        <is>
          <t>|cff00FF00“灵脉运转有节，术法复起有时；药助缩其间隔。平剂自有其宜，须量药力与丹毒而用。”——《迅脉运法录》|r</t>
        </is>
      </c>
      <c r="AA3731" t="str" s="16">
        <v>炼丹可得。</v>
      </c>
      <c r="AB3731">
        <v>11921047</v>
      </c>
      <c r="AC3731" s="16" t="s">
        <v>1781</v>
      </c>
      <c r="AD3731" s="16">
        <v>40003</v>
      </c>
      <c r="AF3731">
        <v>70003</v>
      </c>
      <c r="AH3731">
        <v>750000</v>
      </c>
      <c r="AI3731" s="16" t="s">
        <v>1777</v>
      </c>
      <c r="AJ3731" s="16" t="s">
        <v>1777</v>
      </c>
      <c r="AK3731" s="16" t="s">
        <v>354</v>
      </c>
    </row>
    <row r="3732" spans="2:37">
      <c r="B3732" s="16" t="n">
        <f>10000000+INDEX(编号表!$B:$B,MATCH(F3732,编号表!$A:$A,0))*100000+INDEX(编号表!$F:$F,MATCH(D3732,编号表!$E:$E,0))*1000+INDEX(编号表!$D:$D,MATCH(E3732,编号表!$C:$C,0))*10000+G3732</f>
        <v>11974047</v>
      </c>
      <c r="C3732" s="16" t="inlineStr">
        <is>
          <t>合体迅脉丹</t>
        </is>
      </c>
      <c r="D3732" s="16" t="s">
        <v>108</v>
      </c>
      <c r="E3732" s="16" t="s">
        <v>354</v>
      </c>
      <c r="F3732" s="16" t="s">
        <v>1777</v>
      </c>
      <c r="G3732" s="16">
        <v>47</v>
      </c>
      <c r="I3732" s="16">
        <v>60</v>
      </c>
      <c r="J3732" t="str">
        <f t="shared" si="60"/>
        <v>大类_仙品合体丹药</v>
      </c>
      <c r="K3732" s="16" t="s">
        <v>337</v>
      </c>
      <c r="L3732" s="16">
        <v>1</v>
      </c>
      <c r="M3732" s="16" t="s">
        <v>1777</v>
      </c>
      <c r="O3732" s="16">
        <v>0</v>
      </c>
      <c r="P3732" s="16" t="b">
        <v>1</v>
      </c>
      <c r="R3732" s="16" t="b">
        <v>0</v>
      </c>
      <c r="S3732" s="16">
        <v>1</v>
      </c>
      <c r="T3732" s="16" t="s">
        <v>91</v>
      </c>
      <c r="U3732" s="16">
        <v>999</v>
      </c>
      <c r="V3732" s="16" t="s">
        <v>1778</v>
      </c>
      <c r="W3732" s="16">
        <v>31974047</v>
      </c>
      <c r="Y3732" s="16" t="inlineStr">
        <is>
          <t>合体境仙品丹药。法术冷却缩减4.5%，持续4860现实秒。</t>
        </is>
      </c>
      <c r="Z3732" s="16" t="inlineStr">
        <is>
          <t>|cff00FF00“灵脉运转有节，术法复起有时；药助缩其间隔。平剂自有其宜，须量药力与丹毒而用。”——《迅脉运法录》|r</t>
        </is>
      </c>
      <c r="AA3732" t="str" s="16">
        <v>炼丹可得。</v>
      </c>
      <c r="AB3732">
        <v>11921047</v>
      </c>
      <c r="AC3732" s="16" t="s">
        <v>1781</v>
      </c>
      <c r="AD3732" s="16">
        <v>40004</v>
      </c>
      <c r="AF3732">
        <v>70004</v>
      </c>
      <c r="AH3732">
        <v>3750000</v>
      </c>
      <c r="AI3732" s="16" t="s">
        <v>1777</v>
      </c>
      <c r="AJ3732" s="16" t="s">
        <v>1777</v>
      </c>
      <c r="AK3732" s="16" t="s">
        <v>354</v>
      </c>
    </row>
    <row r="3733" spans="2:37">
      <c r="B3733" s="16" t="n">
        <f>10000000+INDEX(编号表!$B:$B,MATCH(F3733,编号表!$A:$A,0))*100000+INDEX(编号表!$F:$F,MATCH(D3733,编号表!$E:$E,0))*1000+INDEX(编号表!$D:$D,MATCH(E3733,编号表!$C:$C,0))*10000+G3733</f>
        <v>11972048</v>
      </c>
      <c r="C3733" s="16" t="inlineStr">
        <is>
          <t>合体温阳迅脉丹</t>
        </is>
      </c>
      <c r="D3733" s="16" t="s">
        <v>102</v>
      </c>
      <c r="E3733" s="16" t="s">
        <v>354</v>
      </c>
      <c r="F3733" s="16" t="s">
        <v>1777</v>
      </c>
      <c r="G3733" s="16">
        <v>48</v>
      </c>
      <c r="I3733" s="16">
        <v>60</v>
      </c>
      <c r="J3733" t="str">
        <f t="shared" si="60"/>
        <v>大类_灵品合体丹药</v>
      </c>
      <c r="K3733" s="16" t="s">
        <v>337</v>
      </c>
      <c r="L3733" s="16">
        <v>1</v>
      </c>
      <c r="M3733" s="16" t="s">
        <v>1777</v>
      </c>
      <c r="O3733" s="16">
        <v>0</v>
      </c>
      <c r="P3733" s="16" t="b">
        <v>1</v>
      </c>
      <c r="R3733" s="16" t="b">
        <v>0</v>
      </c>
      <c r="S3733" s="16">
        <v>1</v>
      </c>
      <c r="T3733" s="16" t="s">
        <v>91</v>
      </c>
      <c r="U3733" s="16">
        <v>999</v>
      </c>
      <c r="V3733" s="16" t="s">
        <v>1778</v>
      </c>
      <c r="W3733" s="16">
        <v>31972048</v>
      </c>
      <c r="Y3733" s="16" t="inlineStr">
        <is>
          <t>合体境灵品丹药。法术冷却缩减5.25%，持续1500现实秒。</t>
        </is>
      </c>
      <c r="Z3733" s="16" t="inlineStr">
        <is>
          <t>|cff00FF00“灵脉运转有节，术法复起有时；药助缩其间隔。温剂自有其宜，须量药力与丹毒而用。”——《迅脉运法录》|r</t>
        </is>
      </c>
      <c r="AA3733" t="str" s="16">
        <v>炼丹可得。</v>
      </c>
      <c r="AB3733">
        <v>11921048</v>
      </c>
      <c r="AC3733" s="16" t="s">
        <v>1781</v>
      </c>
      <c r="AD3733" s="16">
        <v>40002</v>
      </c>
      <c r="AF3733">
        <v>70002</v>
      </c>
      <c r="AH3733">
        <v>187500</v>
      </c>
      <c r="AI3733" s="16" t="s">
        <v>1777</v>
      </c>
      <c r="AJ3733" s="16" t="s">
        <v>1777</v>
      </c>
      <c r="AK3733" s="16" t="s">
        <v>354</v>
      </c>
    </row>
    <row r="3734" spans="2:37">
      <c r="B3734" s="16" t="n">
        <f>10000000+INDEX(编号表!$B:$B,MATCH(F3734,编号表!$A:$A,0))*100000+INDEX(编号表!$F:$F,MATCH(D3734,编号表!$E:$E,0))*1000+INDEX(编号表!$D:$D,MATCH(E3734,编号表!$C:$C,0))*10000+G3734</f>
        <v>11973048</v>
      </c>
      <c r="C3734" s="16" t="inlineStr">
        <is>
          <t>合体温阳迅脉丹</t>
        </is>
      </c>
      <c r="D3734" s="16" t="s">
        <v>105</v>
      </c>
      <c r="E3734" s="16" t="s">
        <v>354</v>
      </c>
      <c r="F3734" s="16" t="s">
        <v>1777</v>
      </c>
      <c r="G3734" s="16">
        <v>48</v>
      </c>
      <c r="I3734" s="16">
        <v>60</v>
      </c>
      <c r="J3734" t="str">
        <f t="shared" si="60"/>
        <v>大类_玄品合体丹药</v>
      </c>
      <c r="K3734" s="16" t="s">
        <v>337</v>
      </c>
      <c r="L3734" s="16">
        <v>1</v>
      </c>
      <c r="M3734" s="16" t="s">
        <v>1777</v>
      </c>
      <c r="O3734" s="16">
        <v>0</v>
      </c>
      <c r="P3734" s="16" t="b">
        <v>1</v>
      </c>
      <c r="R3734" s="16" t="b">
        <v>0</v>
      </c>
      <c r="S3734" s="16">
        <v>1</v>
      </c>
      <c r="T3734" s="16" t="s">
        <v>91</v>
      </c>
      <c r="U3734" s="16">
        <v>999</v>
      </c>
      <c r="V3734" s="16" t="s">
        <v>1778</v>
      </c>
      <c r="W3734" s="16">
        <v>31973048</v>
      </c>
      <c r="Y3734" s="16" t="inlineStr">
        <is>
          <t>合体境玄品丹药。法术冷却缩减5.25%，持续2700现实秒。</t>
        </is>
      </c>
      <c r="Z3734" s="16" t="inlineStr">
        <is>
          <t>|cff00FF00“灵脉运转有节，术法复起有时；药助缩其间隔。温剂自有其宜，须量药力与丹毒而用。”——《迅脉运法录》|r</t>
        </is>
      </c>
      <c r="AA3734" t="str" s="16">
        <v>炼丹可得。</v>
      </c>
      <c r="AB3734">
        <v>11921048</v>
      </c>
      <c r="AC3734" s="16" t="s">
        <v>1781</v>
      </c>
      <c r="AD3734" s="16">
        <v>40003</v>
      </c>
      <c r="AF3734">
        <v>70003</v>
      </c>
      <c r="AH3734">
        <v>750000</v>
      </c>
      <c r="AI3734" s="16" t="s">
        <v>1777</v>
      </c>
      <c r="AJ3734" s="16" t="s">
        <v>1777</v>
      </c>
      <c r="AK3734" s="16" t="s">
        <v>354</v>
      </c>
    </row>
    <row r="3735" spans="2:37">
      <c r="B3735" s="16" t="n">
        <f>10000000+INDEX(编号表!$B:$B,MATCH(F3735,编号表!$A:$A,0))*100000+INDEX(编号表!$F:$F,MATCH(D3735,编号表!$E:$E,0))*1000+INDEX(编号表!$D:$D,MATCH(E3735,编号表!$C:$C,0))*10000+G3735</f>
        <v>11974048</v>
      </c>
      <c r="C3735" s="16" t="inlineStr">
        <is>
          <t>合体温阳迅脉丹</t>
        </is>
      </c>
      <c r="D3735" s="16" t="s">
        <v>108</v>
      </c>
      <c r="E3735" s="16" t="s">
        <v>354</v>
      </c>
      <c r="F3735" s="16" t="s">
        <v>1777</v>
      </c>
      <c r="G3735" s="16">
        <v>48</v>
      </c>
      <c r="I3735" s="16">
        <v>60</v>
      </c>
      <c r="J3735" t="str">
        <f t="shared" si="60"/>
        <v>大类_仙品合体丹药</v>
      </c>
      <c r="K3735" s="16" t="s">
        <v>337</v>
      </c>
      <c r="L3735" s="16">
        <v>1</v>
      </c>
      <c r="M3735" s="16" t="s">
        <v>1777</v>
      </c>
      <c r="O3735" s="16">
        <v>0</v>
      </c>
      <c r="P3735" s="16" t="b">
        <v>1</v>
      </c>
      <c r="R3735" s="16" t="b">
        <v>0</v>
      </c>
      <c r="S3735" s="16">
        <v>1</v>
      </c>
      <c r="T3735" s="16" t="s">
        <v>91</v>
      </c>
      <c r="U3735" s="16">
        <v>999</v>
      </c>
      <c r="V3735" s="16" t="s">
        <v>1778</v>
      </c>
      <c r="W3735" s="16">
        <v>31974048</v>
      </c>
      <c r="Y3735" s="16" t="inlineStr">
        <is>
          <t>合体境仙品丹药。法术冷却缩减5.25%，持续4860现实秒。</t>
        </is>
      </c>
      <c r="Z3735" s="16" t="inlineStr">
        <is>
          <t>|cff00FF00“灵脉运转有节，术法复起有时；药助缩其间隔。温剂自有其宜，须量药力与丹毒而用。”——《迅脉运法录》|r</t>
        </is>
      </c>
      <c r="AA3735" t="str" s="16">
        <v>炼丹可得。</v>
      </c>
      <c r="AB3735">
        <v>11921048</v>
      </c>
      <c r="AC3735" s="16" t="s">
        <v>1781</v>
      </c>
      <c r="AD3735" s="16">
        <v>40004</v>
      </c>
      <c r="AF3735">
        <v>70004</v>
      </c>
      <c r="AH3735">
        <v>3750000</v>
      </c>
      <c r="AI3735" s="16" t="s">
        <v>1777</v>
      </c>
      <c r="AJ3735" s="16" t="s">
        <v>1777</v>
      </c>
      <c r="AK3735" s="16" t="s">
        <v>354</v>
      </c>
    </row>
    <row r="3736" spans="2:37">
      <c r="B3736" s="16" t="n">
        <f>10000000+INDEX(编号表!$B:$B,MATCH(F3736,编号表!$A:$A,0))*100000+INDEX(编号表!$F:$F,MATCH(D3736,编号表!$E:$E,0))*1000+INDEX(编号表!$D:$D,MATCH(E3736,编号表!$C:$C,0))*10000+G3736</f>
        <v>11972049</v>
      </c>
      <c r="C3736" s="16" t="inlineStr">
        <is>
          <t>合体烈阳迅脉丹</t>
        </is>
      </c>
      <c r="D3736" s="16" t="s">
        <v>102</v>
      </c>
      <c r="E3736" s="16" t="s">
        <v>354</v>
      </c>
      <c r="F3736" s="16" t="s">
        <v>1777</v>
      </c>
      <c r="G3736" s="16">
        <v>49</v>
      </c>
      <c r="I3736" s="16">
        <v>60</v>
      </c>
      <c r="J3736" t="str">
        <f t="shared" si="60"/>
        <v>大类_灵品合体丹药</v>
      </c>
      <c r="K3736" s="16" t="s">
        <v>337</v>
      </c>
      <c r="L3736" s="16">
        <v>1</v>
      </c>
      <c r="M3736" s="16" t="s">
        <v>1777</v>
      </c>
      <c r="O3736" s="16">
        <v>0</v>
      </c>
      <c r="P3736" s="16" t="b">
        <v>1</v>
      </c>
      <c r="R3736" s="16" t="b">
        <v>0</v>
      </c>
      <c r="S3736" s="16">
        <v>1</v>
      </c>
      <c r="T3736" s="16" t="s">
        <v>91</v>
      </c>
      <c r="U3736" s="16">
        <v>999</v>
      </c>
      <c r="V3736" s="16" t="s">
        <v>1778</v>
      </c>
      <c r="W3736" s="16">
        <v>31972049</v>
      </c>
      <c r="Y3736" s="16" t="inlineStr">
        <is>
          <t>合体境灵品丹药。法术冷却缩减6%，持续900现实秒。</t>
        </is>
      </c>
      <c r="Z3736" s="16" t="inlineStr">
        <is>
          <t>|cff00FF00“灵脉运转有节，术法复起有时；药助缩其间隔。热剂自有其宜，须量药力与丹毒而用。”——《迅脉运法录》|r</t>
        </is>
      </c>
      <c r="AA3736" t="str" s="16">
        <v>炼丹可得。</v>
      </c>
      <c r="AB3736">
        <v>11921049</v>
      </c>
      <c r="AC3736" s="16" t="s">
        <v>1781</v>
      </c>
      <c r="AD3736" s="16">
        <v>40002</v>
      </c>
      <c r="AF3736">
        <v>70002</v>
      </c>
      <c r="AH3736">
        <v>187500</v>
      </c>
      <c r="AI3736" s="16" t="s">
        <v>1777</v>
      </c>
      <c r="AJ3736" s="16" t="s">
        <v>1777</v>
      </c>
      <c r="AK3736" s="16" t="s">
        <v>354</v>
      </c>
    </row>
    <row r="3737" spans="2:37">
      <c r="B3737" s="16" t="n">
        <f>10000000+INDEX(编号表!$B:$B,MATCH(F3737,编号表!$A:$A,0))*100000+INDEX(编号表!$F:$F,MATCH(D3737,编号表!$E:$E,0))*1000+INDEX(编号表!$D:$D,MATCH(E3737,编号表!$C:$C,0))*10000+G3737</f>
        <v>11973049</v>
      </c>
      <c r="C3737" s="16" t="inlineStr">
        <is>
          <t>合体烈阳迅脉丹</t>
        </is>
      </c>
      <c r="D3737" s="16" t="s">
        <v>105</v>
      </c>
      <c r="E3737" s="16" t="s">
        <v>354</v>
      </c>
      <c r="F3737" s="16" t="s">
        <v>1777</v>
      </c>
      <c r="G3737" s="16">
        <v>49</v>
      </c>
      <c r="I3737" s="16">
        <v>60</v>
      </c>
      <c r="J3737" t="str">
        <f t="shared" si="60"/>
        <v>大类_玄品合体丹药</v>
      </c>
      <c r="K3737" s="16" t="s">
        <v>337</v>
      </c>
      <c r="L3737" s="16">
        <v>1</v>
      </c>
      <c r="M3737" s="16" t="s">
        <v>1777</v>
      </c>
      <c r="O3737" s="16">
        <v>0</v>
      </c>
      <c r="P3737" s="16" t="b">
        <v>1</v>
      </c>
      <c r="R3737" s="16" t="b">
        <v>0</v>
      </c>
      <c r="S3737" s="16">
        <v>1</v>
      </c>
      <c r="T3737" s="16" t="s">
        <v>91</v>
      </c>
      <c r="U3737" s="16">
        <v>999</v>
      </c>
      <c r="V3737" s="16" t="s">
        <v>1778</v>
      </c>
      <c r="W3737" s="16">
        <v>31973049</v>
      </c>
      <c r="Y3737" s="16" t="inlineStr">
        <is>
          <t>合体境玄品丹药。法术冷却缩减6%，持续1620现实秒。</t>
        </is>
      </c>
      <c r="Z3737" s="16" t="inlineStr">
        <is>
          <t>|cff00FF00“灵脉运转有节，术法复起有时；药助缩其间隔。热剂自有其宜，须量药力与丹毒而用。”——《迅脉运法录》|r</t>
        </is>
      </c>
      <c r="AA3737" t="str" s="16">
        <v>炼丹可得。</v>
      </c>
      <c r="AB3737">
        <v>11921049</v>
      </c>
      <c r="AC3737" s="16" t="s">
        <v>1781</v>
      </c>
      <c r="AD3737" s="16">
        <v>40003</v>
      </c>
      <c r="AF3737">
        <v>70003</v>
      </c>
      <c r="AH3737">
        <v>750000</v>
      </c>
      <c r="AI3737" s="16" t="s">
        <v>1777</v>
      </c>
      <c r="AJ3737" s="16" t="s">
        <v>1777</v>
      </c>
      <c r="AK3737" s="16" t="s">
        <v>354</v>
      </c>
    </row>
    <row r="3738" spans="2:37">
      <c r="B3738" s="16" t="n">
        <f>10000000+INDEX(编号表!$B:$B,MATCH(F3738,编号表!$A:$A,0))*100000+INDEX(编号表!$F:$F,MATCH(D3738,编号表!$E:$E,0))*1000+INDEX(编号表!$D:$D,MATCH(E3738,编号表!$C:$C,0))*10000+G3738</f>
        <v>11974049</v>
      </c>
      <c r="C3738" s="16" t="inlineStr">
        <is>
          <t>合体烈阳迅脉丹</t>
        </is>
      </c>
      <c r="D3738" s="16" t="s">
        <v>108</v>
      </c>
      <c r="E3738" s="16" t="s">
        <v>354</v>
      </c>
      <c r="F3738" s="16" t="s">
        <v>1777</v>
      </c>
      <c r="G3738" s="16">
        <v>49</v>
      </c>
      <c r="I3738" s="16">
        <v>60</v>
      </c>
      <c r="J3738" t="str">
        <f t="shared" si="60"/>
        <v>大类_仙品合体丹药</v>
      </c>
      <c r="K3738" s="16" t="s">
        <v>337</v>
      </c>
      <c r="L3738" s="16">
        <v>1</v>
      </c>
      <c r="M3738" s="16" t="s">
        <v>1777</v>
      </c>
      <c r="O3738" s="16">
        <v>0</v>
      </c>
      <c r="P3738" s="16" t="b">
        <v>1</v>
      </c>
      <c r="R3738" s="16" t="b">
        <v>0</v>
      </c>
      <c r="S3738" s="16">
        <v>1</v>
      </c>
      <c r="T3738" s="16" t="s">
        <v>91</v>
      </c>
      <c r="U3738" s="16">
        <v>999</v>
      </c>
      <c r="V3738" s="16" t="s">
        <v>1778</v>
      </c>
      <c r="W3738" s="16">
        <v>31974049</v>
      </c>
      <c r="Y3738" s="16" t="inlineStr">
        <is>
          <t>合体境仙品丹药。法术冷却缩减6%，持续2916现实秒。</t>
        </is>
      </c>
      <c r="Z3738" s="16" t="inlineStr">
        <is>
          <t>|cff00FF00“灵脉运转有节，术法复起有时；药助缩其间隔。热剂自有其宜，须量药力与丹毒而用。”——《迅脉运法录》|r</t>
        </is>
      </c>
      <c r="AA3738" t="str" s="16">
        <v>炼丹可得。</v>
      </c>
      <c r="AB3738">
        <v>11921049</v>
      </c>
      <c r="AC3738" s="16" t="s">
        <v>1781</v>
      </c>
      <c r="AD3738" s="16">
        <v>40004</v>
      </c>
      <c r="AF3738">
        <v>70004</v>
      </c>
      <c r="AH3738">
        <v>3750000</v>
      </c>
      <c r="AI3738" s="16" t="s">
        <v>1777</v>
      </c>
      <c r="AJ3738" s="16" t="s">
        <v>1777</v>
      </c>
      <c r="AK3738" s="16" t="s">
        <v>354</v>
      </c>
    </row>
    <row r="3739" spans="2:37">
      <c r="B3739" s="16" t="n">
        <f>10000000+INDEX(编号表!$B:$B,MATCH(F3739,编号表!$A:$A,0))*100000+INDEX(编号表!$F:$F,MATCH(D3739,编号表!$E:$E,0))*1000+INDEX(编号表!$D:$D,MATCH(E3739,编号表!$C:$C,0))*10000+G3739</f>
        <v>11972050</v>
      </c>
      <c r="C3739" s="16" t="s">
        <v>4605</v>
      </c>
      <c r="D3739" s="16" t="s">
        <v>102</v>
      </c>
      <c r="E3739" s="16" t="s">
        <v>354</v>
      </c>
      <c r="F3739" s="16" t="s">
        <v>1777</v>
      </c>
      <c r="G3739" s="16">
        <v>50</v>
      </c>
      <c r="I3739" s="16">
        <v>60</v>
      </c>
      <c r="J3739" t="str">
        <f t="shared" si="60"/>
        <v>大类_灵品合体丹药</v>
      </c>
      <c r="K3739" s="16" t="s">
        <v>337</v>
      </c>
      <c r="L3739" s="16">
        <v>1</v>
      </c>
      <c r="M3739" s="16" t="s">
        <v>1777</v>
      </c>
      <c r="O3739" s="16">
        <v>0</v>
      </c>
      <c r="P3739" s="16" t="b">
        <v>1</v>
      </c>
      <c r="R3739" s="16" t="b">
        <v>0</v>
      </c>
      <c r="S3739" s="16">
        <v>1</v>
      </c>
      <c r="T3739" s="16" t="s">
        <v>91</v>
      </c>
      <c r="U3739" s="16">
        <v>999</v>
      </c>
      <c r="V3739" s="16" t="s">
        <v>1778</v>
      </c>
      <c r="W3739" s="16">
        <v>31972050</v>
      </c>
      <c r="Y3739" s="16" t="inlineStr">
        <is>
          <t>合体境灵品丹药。清除对应味池杂质总量5721192点，按300现实秒的经过时间线性结算（操作时补结差额）。</t>
        </is>
      </c>
      <c r="Z3739" s="16" t="inlineStr">
        <is>
          <t>|cff00FF00“骨底积浊得清，根基乃少其滞。寒剂自有其宜，须量药力与丹毒而用。”——《骨底澄浊录》|r</t>
        </is>
      </c>
      <c r="AA3739" t="str" s="16">
        <v>炼丹可得。</v>
      </c>
      <c r="AB3739">
        <v>11921050</v>
      </c>
      <c r="AC3739" s="16" t="s">
        <v>1781</v>
      </c>
      <c r="AD3739" s="16">
        <v>40002</v>
      </c>
      <c r="AF3739">
        <v>70002</v>
      </c>
      <c r="AH3739">
        <v>187500</v>
      </c>
      <c r="AI3739" s="16" t="s">
        <v>1777</v>
      </c>
      <c r="AJ3739" s="16" t="s">
        <v>1777</v>
      </c>
      <c r="AK3739" s="16" t="s">
        <v>354</v>
      </c>
    </row>
    <row r="3740" spans="2:37">
      <c r="B3740" s="16" t="n">
        <f>10000000+INDEX(编号表!$B:$B,MATCH(F3740,编号表!$A:$A,0))*100000+INDEX(编号表!$F:$F,MATCH(D3740,编号表!$E:$E,0))*1000+INDEX(编号表!$D:$D,MATCH(E3740,编号表!$C:$C,0))*10000+G3740</f>
        <v>11973050</v>
      </c>
      <c r="C3740" s="16" t="s">
        <v>4605</v>
      </c>
      <c r="D3740" s="16" t="s">
        <v>105</v>
      </c>
      <c r="E3740" s="16" t="s">
        <v>354</v>
      </c>
      <c r="F3740" s="16" t="s">
        <v>1777</v>
      </c>
      <c r="G3740" s="16">
        <v>50</v>
      </c>
      <c r="I3740" s="16">
        <v>60</v>
      </c>
      <c r="J3740" t="str">
        <f t="shared" si="60"/>
        <v>大类_玄品合体丹药</v>
      </c>
      <c r="K3740" s="16" t="s">
        <v>337</v>
      </c>
      <c r="L3740" s="16">
        <v>1</v>
      </c>
      <c r="M3740" s="16" t="s">
        <v>1777</v>
      </c>
      <c r="O3740" s="16">
        <v>0</v>
      </c>
      <c r="P3740" s="16" t="b">
        <v>1</v>
      </c>
      <c r="R3740" s="16" t="b">
        <v>0</v>
      </c>
      <c r="S3740" s="16">
        <v>1</v>
      </c>
      <c r="T3740" s="16" t="s">
        <v>91</v>
      </c>
      <c r="U3740" s="16">
        <v>999</v>
      </c>
      <c r="V3740" s="16" t="s">
        <v>1778</v>
      </c>
      <c r="W3740" s="16">
        <v>31973050</v>
      </c>
      <c r="Y3740" s="16" t="inlineStr">
        <is>
          <t>合体境玄品丹药。清除对应味池杂质总量9878189点，按300现实秒的经过时间线性结算（操作时补结差额）。</t>
        </is>
      </c>
      <c r="Z3740" s="16" t="inlineStr">
        <is>
          <t>|cff00FF00“骨底积浊得清，根基乃少其滞。寒剂自有其宜，须量药力与丹毒而用。”——《骨底澄浊录》|r</t>
        </is>
      </c>
      <c r="AA3740" t="str" s="16">
        <v>炼丹可得。</v>
      </c>
      <c r="AB3740">
        <v>11921050</v>
      </c>
      <c r="AC3740" s="16" t="s">
        <v>1781</v>
      </c>
      <c r="AD3740" s="16">
        <v>40003</v>
      </c>
      <c r="AF3740">
        <v>70003</v>
      </c>
      <c r="AH3740">
        <v>750000</v>
      </c>
      <c r="AI3740" s="16" t="s">
        <v>1777</v>
      </c>
      <c r="AJ3740" s="16" t="s">
        <v>1777</v>
      </c>
      <c r="AK3740" s="16" t="s">
        <v>354</v>
      </c>
    </row>
    <row r="3741" spans="2:37">
      <c r="B3741" s="16" t="n">
        <f>10000000+INDEX(编号表!$B:$B,MATCH(F3741,编号表!$A:$A,0))*100000+INDEX(编号表!$F:$F,MATCH(D3741,编号表!$E:$E,0))*1000+INDEX(编号表!$D:$D,MATCH(E3741,编号表!$C:$C,0))*10000+G3741</f>
        <v>11974050</v>
      </c>
      <c r="C3741" s="16" t="s">
        <v>4605</v>
      </c>
      <c r="D3741" s="16" t="s">
        <v>108</v>
      </c>
      <c r="E3741" s="16" t="s">
        <v>354</v>
      </c>
      <c r="F3741" s="16" t="s">
        <v>1777</v>
      </c>
      <c r="G3741" s="16">
        <v>50</v>
      </c>
      <c r="I3741" s="16">
        <v>60</v>
      </c>
      <c r="J3741" t="str">
        <f t="shared" si="60"/>
        <v>大类_仙品合体丹药</v>
      </c>
      <c r="K3741" s="16" t="s">
        <v>337</v>
      </c>
      <c r="L3741" s="16">
        <v>1</v>
      </c>
      <c r="M3741" s="16" t="s">
        <v>1777</v>
      </c>
      <c r="O3741" s="16">
        <v>0</v>
      </c>
      <c r="P3741" s="16" t="b">
        <v>1</v>
      </c>
      <c r="R3741" s="16" t="b">
        <v>0</v>
      </c>
      <c r="S3741" s="16">
        <v>1</v>
      </c>
      <c r="T3741" s="16" t="s">
        <v>91</v>
      </c>
      <c r="U3741" s="16">
        <v>999</v>
      </c>
      <c r="V3741" s="16" t="s">
        <v>1778</v>
      </c>
      <c r="W3741" s="16">
        <v>31974050</v>
      </c>
      <c r="Y3741" s="16" t="inlineStr">
        <is>
          <t>合体境仙品丹药。清除对应味池杂质总量17360902点，按300现实秒的经过时间线性结算（操作时补结差额）。</t>
        </is>
      </c>
      <c r="Z3741" s="16" t="inlineStr">
        <is>
          <t>|cff00FF00“骨底积浊得清，根基乃少其滞。寒剂自有其宜，须量药力与丹毒而用。”——《骨底澄浊录》|r</t>
        </is>
      </c>
      <c r="AA3741" t="str" s="16">
        <v>炼丹可得。</v>
      </c>
      <c r="AB3741">
        <v>11921050</v>
      </c>
      <c r="AC3741" s="16" t="s">
        <v>1781</v>
      </c>
      <c r="AD3741" s="16">
        <v>40004</v>
      </c>
      <c r="AF3741">
        <v>70004</v>
      </c>
      <c r="AH3741">
        <v>3750000</v>
      </c>
      <c r="AI3741" s="16" t="s">
        <v>1777</v>
      </c>
      <c r="AJ3741" s="16" t="s">
        <v>1777</v>
      </c>
      <c r="AK3741" s="16" t="s">
        <v>354</v>
      </c>
    </row>
    <row r="3742" spans="2:37">
      <c r="B3742" s="16" t="n">
        <f>10000000+INDEX(编号表!$B:$B,MATCH(F3742,编号表!$A:$A,0))*100000+INDEX(编号表!$F:$F,MATCH(D3742,编号表!$E:$E,0))*1000+INDEX(编号表!$D:$D,MATCH(E3742,编号表!$C:$C,0))*10000+G3742</f>
        <v>11972051</v>
      </c>
      <c r="C3742" s="16" t="s">
        <v>4609</v>
      </c>
      <c r="D3742" s="16" t="s">
        <v>102</v>
      </c>
      <c r="E3742" s="16" t="s">
        <v>354</v>
      </c>
      <c r="F3742" s="16" t="s">
        <v>1777</v>
      </c>
      <c r="G3742" s="16">
        <v>51</v>
      </c>
      <c r="I3742" s="16">
        <v>60</v>
      </c>
      <c r="J3742" t="str">
        <f t="shared" si="60"/>
        <v>大类_灵品合体丹药</v>
      </c>
      <c r="K3742" s="16" t="s">
        <v>337</v>
      </c>
      <c r="L3742" s="16">
        <v>1</v>
      </c>
      <c r="M3742" s="16" t="s">
        <v>1777</v>
      </c>
      <c r="O3742" s="16">
        <v>0</v>
      </c>
      <c r="P3742" s="16" t="b">
        <v>1</v>
      </c>
      <c r="R3742" s="16" t="b">
        <v>0</v>
      </c>
      <c r="S3742" s="16">
        <v>1</v>
      </c>
      <c r="T3742" s="16" t="s">
        <v>91</v>
      </c>
      <c r="U3742" s="16">
        <v>999</v>
      </c>
      <c r="V3742" s="16" t="s">
        <v>1778</v>
      </c>
      <c r="W3742" s="16">
        <v>31972051</v>
      </c>
      <c r="Y3742" s="16" t="inlineStr">
        <is>
          <t>合体境灵品丹药。清除对应味池杂质总量3424842点，按60现实秒的经过时间线性结算（操作时补结差额）。</t>
        </is>
      </c>
      <c r="Z3742" s="16" t="inlineStr">
        <is>
          <t>|cff00FF00“骨底积浊得清，根基乃少其滞。凉剂自有其宜，须量药力与丹毒而用。”——《骨底澄浊录》|r</t>
        </is>
      </c>
      <c r="AA3742" t="str" s="16">
        <v>炼丹可得。</v>
      </c>
      <c r="AB3742">
        <v>11921051</v>
      </c>
      <c r="AC3742" s="16" t="s">
        <v>1781</v>
      </c>
      <c r="AD3742" s="16">
        <v>40002</v>
      </c>
      <c r="AF3742">
        <v>70002</v>
      </c>
      <c r="AH3742">
        <v>187500</v>
      </c>
      <c r="AI3742" s="16" t="s">
        <v>1777</v>
      </c>
      <c r="AJ3742" s="16" t="s">
        <v>1777</v>
      </c>
      <c r="AK3742" s="16" t="s">
        <v>354</v>
      </c>
    </row>
    <row r="3743" spans="2:37">
      <c r="B3743" s="16" t="n">
        <f>10000000+INDEX(编号表!$B:$B,MATCH(F3743,编号表!$A:$A,0))*100000+INDEX(编号表!$F:$F,MATCH(D3743,编号表!$E:$E,0))*1000+INDEX(编号表!$D:$D,MATCH(E3743,编号表!$C:$C,0))*10000+G3743</f>
        <v>11973051</v>
      </c>
      <c r="C3743" s="16" t="s">
        <v>4609</v>
      </c>
      <c r="D3743" s="16" t="s">
        <v>105</v>
      </c>
      <c r="E3743" s="16" t="s">
        <v>354</v>
      </c>
      <c r="F3743" s="16" t="s">
        <v>1777</v>
      </c>
      <c r="G3743" s="16">
        <v>51</v>
      </c>
      <c r="I3743" s="16">
        <v>60</v>
      </c>
      <c r="J3743" t="str">
        <f t="shared" si="60"/>
        <v>大类_玄品合体丹药</v>
      </c>
      <c r="K3743" s="16" t="s">
        <v>337</v>
      </c>
      <c r="L3743" s="16">
        <v>1</v>
      </c>
      <c r="M3743" s="16" t="s">
        <v>1777</v>
      </c>
      <c r="O3743" s="16">
        <v>0</v>
      </c>
      <c r="P3743" s="16" t="b">
        <v>1</v>
      </c>
      <c r="R3743" s="16" t="b">
        <v>0</v>
      </c>
      <c r="S3743" s="16">
        <v>1</v>
      </c>
      <c r="T3743" s="16" t="s">
        <v>91</v>
      </c>
      <c r="U3743" s="16">
        <v>999</v>
      </c>
      <c r="V3743" s="16" t="s">
        <v>1778</v>
      </c>
      <c r="W3743" s="16">
        <v>31973051</v>
      </c>
      <c r="Y3743" s="16" t="inlineStr">
        <is>
          <t>合体境玄品丹药。清除对应味池杂质总量5692324点，按60现实秒的经过时间线性结算（操作时补结差额）。</t>
        </is>
      </c>
      <c r="Z3743" s="16" t="inlineStr">
        <is>
          <t>|cff00FF00“骨底积浊得清，根基乃少其滞。凉剂自有其宜，须量药力与丹毒而用。”——《骨底澄浊录》|r</t>
        </is>
      </c>
      <c r="AA3743" t="str" s="16">
        <v>炼丹可得。</v>
      </c>
      <c r="AB3743">
        <v>11921051</v>
      </c>
      <c r="AC3743" s="16" t="s">
        <v>1781</v>
      </c>
      <c r="AD3743" s="16">
        <v>40003</v>
      </c>
      <c r="AF3743">
        <v>70003</v>
      </c>
      <c r="AH3743">
        <v>750000</v>
      </c>
      <c r="AI3743" s="16" t="s">
        <v>1777</v>
      </c>
      <c r="AJ3743" s="16" t="s">
        <v>1777</v>
      </c>
      <c r="AK3743" s="16" t="s">
        <v>354</v>
      </c>
    </row>
    <row r="3744" spans="2:37">
      <c r="B3744" s="16" t="n">
        <f>10000000+INDEX(编号表!$B:$B,MATCH(F3744,编号表!$A:$A,0))*100000+INDEX(编号表!$F:$F,MATCH(D3744,编号表!$E:$E,0))*1000+INDEX(编号表!$D:$D,MATCH(E3744,编号表!$C:$C,0))*10000+G3744</f>
        <v>11974051</v>
      </c>
      <c r="C3744" s="16" t="s">
        <v>4609</v>
      </c>
      <c r="D3744" s="16" t="s">
        <v>108</v>
      </c>
      <c r="E3744" s="16" t="s">
        <v>354</v>
      </c>
      <c r="F3744" s="16" t="s">
        <v>1777</v>
      </c>
      <c r="G3744" s="16">
        <v>51</v>
      </c>
      <c r="I3744" s="16">
        <v>60</v>
      </c>
      <c r="J3744" t="str">
        <f t="shared" si="60"/>
        <v>大类_仙品合体丹药</v>
      </c>
      <c r="K3744" s="16" t="s">
        <v>337</v>
      </c>
      <c r="L3744" s="16">
        <v>1</v>
      </c>
      <c r="M3744" s="16" t="s">
        <v>1777</v>
      </c>
      <c r="O3744" s="16">
        <v>0</v>
      </c>
      <c r="P3744" s="16" t="b">
        <v>1</v>
      </c>
      <c r="R3744" s="16" t="b">
        <v>0</v>
      </c>
      <c r="S3744" s="16">
        <v>1</v>
      </c>
      <c r="T3744" s="16" t="s">
        <v>91</v>
      </c>
      <c r="U3744" s="16">
        <v>999</v>
      </c>
      <c r="V3744" s="16" t="s">
        <v>1778</v>
      </c>
      <c r="W3744" s="16">
        <v>31974051</v>
      </c>
      <c r="Y3744" s="16" t="inlineStr">
        <is>
          <t>合体境仙品丹药。清除对应味池杂质总量9773838点，按60现实秒的经过时间线性结算（操作时补结差额）。</t>
        </is>
      </c>
      <c r="Z3744" s="16" t="inlineStr">
        <is>
          <t>|cff00FF00“骨底积浊得清，根基乃少其滞。凉剂自有其宜，须量药力与丹毒而用。”——《骨底澄浊录》|r</t>
        </is>
      </c>
      <c r="AA3744" t="str" s="16">
        <v>炼丹可得。</v>
      </c>
      <c r="AB3744">
        <v>11921051</v>
      </c>
      <c r="AC3744" s="16" t="s">
        <v>1781</v>
      </c>
      <c r="AD3744" s="16">
        <v>40004</v>
      </c>
      <c r="AF3744">
        <v>70004</v>
      </c>
      <c r="AH3744">
        <v>3750000</v>
      </c>
      <c r="AI3744" s="16" t="s">
        <v>1777</v>
      </c>
      <c r="AJ3744" s="16" t="s">
        <v>1777</v>
      </c>
      <c r="AK3744" s="16" t="s">
        <v>354</v>
      </c>
    </row>
    <row r="3745" spans="2:37">
      <c r="B3745" s="16" t="n">
        <f>10000000+INDEX(编号表!$B:$B,MATCH(F3745,编号表!$A:$A,0))*100000+INDEX(编号表!$F:$F,MATCH(D3745,编号表!$E:$E,0))*1000+INDEX(编号表!$D:$D,MATCH(E3745,编号表!$C:$C,0))*10000+G3745</f>
        <v>11972052</v>
      </c>
      <c r="C3745" s="16" t="s">
        <v>4613</v>
      </c>
      <c r="D3745" s="16" t="s">
        <v>102</v>
      </c>
      <c r="E3745" s="16" t="s">
        <v>354</v>
      </c>
      <c r="F3745" s="16" t="s">
        <v>1777</v>
      </c>
      <c r="G3745" s="16">
        <v>52</v>
      </c>
      <c r="I3745" s="16">
        <v>60</v>
      </c>
      <c r="J3745" t="str">
        <f t="shared" si="60"/>
        <v>大类_灵品合体丹药</v>
      </c>
      <c r="K3745" s="16" t="s">
        <v>337</v>
      </c>
      <c r="L3745" s="16">
        <v>1</v>
      </c>
      <c r="M3745" s="16" t="s">
        <v>1777</v>
      </c>
      <c r="O3745" s="16">
        <v>0</v>
      </c>
      <c r="P3745" s="16" t="b">
        <v>1</v>
      </c>
      <c r="R3745" s="16" t="b">
        <v>0</v>
      </c>
      <c r="S3745" s="16">
        <v>1</v>
      </c>
      <c r="T3745" s="16" t="s">
        <v>91</v>
      </c>
      <c r="U3745" s="16">
        <v>999</v>
      </c>
      <c r="V3745" s="16" t="s">
        <v>1778</v>
      </c>
      <c r="W3745" s="16">
        <v>31972052</v>
      </c>
      <c r="Y3745" s="16" t="inlineStr">
        <is>
          <t>合体境灵品丹药。清除对应味池杂质总量4199040点，按60现实秒的经过时间线性结算（操作时补结差额）。</t>
        </is>
      </c>
      <c r="Z3745" s="16" t="inlineStr">
        <is>
          <t>|cff00FF00“骨底积浊得清，根基乃少其滞。平剂自有其宜，须量药力与丹毒而用。”——《骨底澄浊录》|r</t>
        </is>
      </c>
      <c r="AA3745" t="str" s="16">
        <v>炼丹可得。</v>
      </c>
      <c r="AB3745">
        <v>11921052</v>
      </c>
      <c r="AC3745" s="16" t="s">
        <v>1781</v>
      </c>
      <c r="AD3745" s="16">
        <v>40002</v>
      </c>
      <c r="AF3745">
        <v>70002</v>
      </c>
      <c r="AH3745">
        <v>187500</v>
      </c>
      <c r="AI3745" s="16" t="s">
        <v>1777</v>
      </c>
      <c r="AJ3745" s="16" t="s">
        <v>1777</v>
      </c>
      <c r="AK3745" s="16" t="s">
        <v>354</v>
      </c>
    </row>
    <row r="3746" spans="2:37">
      <c r="B3746" s="16" t="n">
        <f>10000000+INDEX(编号表!$B:$B,MATCH(F3746,编号表!$A:$A,0))*100000+INDEX(编号表!$F:$F,MATCH(D3746,编号表!$E:$E,0))*1000+INDEX(编号表!$D:$D,MATCH(E3746,编号表!$C:$C,0))*10000+G3746</f>
        <v>11973052</v>
      </c>
      <c r="C3746" s="16" t="s">
        <v>4613</v>
      </c>
      <c r="D3746" s="16" t="s">
        <v>105</v>
      </c>
      <c r="E3746" s="16" t="s">
        <v>354</v>
      </c>
      <c r="F3746" s="16" t="s">
        <v>1777</v>
      </c>
      <c r="G3746" s="16">
        <v>52</v>
      </c>
      <c r="I3746" s="16">
        <v>60</v>
      </c>
      <c r="J3746" t="str">
        <f t="shared" si="60"/>
        <v>大类_玄品合体丹药</v>
      </c>
      <c r="K3746" s="16" t="s">
        <v>337</v>
      </c>
      <c r="L3746" s="16">
        <v>1</v>
      </c>
      <c r="M3746" s="16" t="s">
        <v>1777</v>
      </c>
      <c r="O3746" s="16">
        <v>0</v>
      </c>
      <c r="P3746" s="16" t="b">
        <v>1</v>
      </c>
      <c r="R3746" s="16" t="b">
        <v>0</v>
      </c>
      <c r="S3746" s="16">
        <v>1</v>
      </c>
      <c r="T3746" s="16" t="s">
        <v>91</v>
      </c>
      <c r="U3746" s="16">
        <v>999</v>
      </c>
      <c r="V3746" s="16" t="s">
        <v>1778</v>
      </c>
      <c r="W3746" s="16">
        <v>31973052</v>
      </c>
      <c r="Y3746" s="16" t="inlineStr">
        <is>
          <t>合体境玄品丹药。清除对应味池杂质总量7033444点，按60现实秒的经过时间线性结算（操作时补结差额）。</t>
        </is>
      </c>
      <c r="Z3746" s="16" t="inlineStr">
        <is>
          <t>|cff00FF00“骨底积浊得清，根基乃少其滞。平剂自有其宜，须量药力与丹毒而用。”——《骨底澄浊录》|r</t>
        </is>
      </c>
      <c r="AA3746" t="str" s="16">
        <v>炼丹可得。</v>
      </c>
      <c r="AB3746">
        <v>11921052</v>
      </c>
      <c r="AC3746" s="16" t="s">
        <v>1781</v>
      </c>
      <c r="AD3746" s="16">
        <v>40003</v>
      </c>
      <c r="AF3746">
        <v>70003</v>
      </c>
      <c r="AH3746">
        <v>750000</v>
      </c>
      <c r="AI3746" s="16" t="s">
        <v>1777</v>
      </c>
      <c r="AJ3746" s="16" t="s">
        <v>1777</v>
      </c>
      <c r="AK3746" s="16" t="s">
        <v>354</v>
      </c>
    </row>
    <row r="3747" spans="2:37">
      <c r="B3747" s="16" t="n">
        <f>10000000+INDEX(编号表!$B:$B,MATCH(F3747,编号表!$A:$A,0))*100000+INDEX(编号表!$F:$F,MATCH(D3747,编号表!$E:$E,0))*1000+INDEX(编号表!$D:$D,MATCH(E3747,编号表!$C:$C,0))*10000+G3747</f>
        <v>11974052</v>
      </c>
      <c r="C3747" s="16" t="s">
        <v>4613</v>
      </c>
      <c r="D3747" s="16" t="s">
        <v>108</v>
      </c>
      <c r="E3747" s="16" t="s">
        <v>354</v>
      </c>
      <c r="F3747" s="16" t="s">
        <v>1777</v>
      </c>
      <c r="G3747" s="16">
        <v>52</v>
      </c>
      <c r="I3747" s="16">
        <v>60</v>
      </c>
      <c r="J3747" t="str">
        <f t="shared" si="60"/>
        <v>大类_仙品合体丹药</v>
      </c>
      <c r="K3747" s="16" t="s">
        <v>337</v>
      </c>
      <c r="L3747" s="16">
        <v>1</v>
      </c>
      <c r="M3747" s="16" t="s">
        <v>1777</v>
      </c>
      <c r="O3747" s="16">
        <v>0</v>
      </c>
      <c r="P3747" s="16" t="b">
        <v>1</v>
      </c>
      <c r="R3747" s="16" t="b">
        <v>0</v>
      </c>
      <c r="S3747" s="16">
        <v>1</v>
      </c>
      <c r="T3747" s="16" t="s">
        <v>91</v>
      </c>
      <c r="U3747" s="16">
        <v>999</v>
      </c>
      <c r="V3747" s="16" t="s">
        <v>1778</v>
      </c>
      <c r="W3747" s="16">
        <v>31974052</v>
      </c>
      <c r="Y3747" s="16" t="inlineStr">
        <is>
          <t>合体境仙品丹药。清除对应味池杂质总量12135136点，按60现实秒的经过时间线性结算（操作时补结差额）。</t>
        </is>
      </c>
      <c r="Z3747" s="16" t="inlineStr">
        <is>
          <t>|cff00FF00“骨底积浊得清，根基乃少其滞。平剂自有其宜，须量药力与丹毒而用。”——《骨底澄浊录》|r</t>
        </is>
      </c>
      <c r="AA3747" t="str" s="16">
        <v>炼丹可得。</v>
      </c>
      <c r="AB3747">
        <v>11921052</v>
      </c>
      <c r="AC3747" s="16" t="s">
        <v>1781</v>
      </c>
      <c r="AD3747" s="16">
        <v>40004</v>
      </c>
      <c r="AF3747">
        <v>70004</v>
      </c>
      <c r="AH3747">
        <v>3750000</v>
      </c>
      <c r="AI3747" s="16" t="s">
        <v>1777</v>
      </c>
      <c r="AJ3747" s="16" t="s">
        <v>1777</v>
      </c>
      <c r="AK3747" s="16" t="s">
        <v>354</v>
      </c>
    </row>
    <row r="3748" spans="2:37">
      <c r="B3748" s="16" t="n">
        <f>10000000+INDEX(编号表!$B:$B,MATCH(F3748,编号表!$A:$A,0))*100000+INDEX(编号表!$F:$F,MATCH(D3748,编号表!$E:$E,0))*1000+INDEX(编号表!$D:$D,MATCH(E3748,编号表!$C:$C,0))*10000+G3748</f>
        <v>11972053</v>
      </c>
      <c r="C3748" s="16" t="s">
        <v>4617</v>
      </c>
      <c r="D3748" s="16" t="s">
        <v>102</v>
      </c>
      <c r="E3748" s="16" t="s">
        <v>354</v>
      </c>
      <c r="F3748" s="16" t="s">
        <v>1777</v>
      </c>
      <c r="G3748" s="16">
        <v>53</v>
      </c>
      <c r="I3748" s="16">
        <v>60</v>
      </c>
      <c r="J3748" t="str">
        <f t="shared" si="60"/>
        <v>大类_灵品合体丹药</v>
      </c>
      <c r="K3748" s="16" t="s">
        <v>337</v>
      </c>
      <c r="L3748" s="16">
        <v>1</v>
      </c>
      <c r="M3748" s="16" t="s">
        <v>1777</v>
      </c>
      <c r="O3748" s="16">
        <v>0</v>
      </c>
      <c r="P3748" s="16" t="b">
        <v>1</v>
      </c>
      <c r="R3748" s="16" t="b">
        <v>0</v>
      </c>
      <c r="S3748" s="16">
        <v>1</v>
      </c>
      <c r="T3748" s="16" t="s">
        <v>91</v>
      </c>
      <c r="U3748" s="16">
        <v>999</v>
      </c>
      <c r="V3748" s="16" t="s">
        <v>1778</v>
      </c>
      <c r="W3748" s="16">
        <v>31972053</v>
      </c>
      <c r="Y3748" s="16" t="inlineStr">
        <is>
          <t>合体境灵品丹药。清除对应味池杂质总量4973238点，按60现实秒的经过时间线性结算（操作时补结差额）。</t>
        </is>
      </c>
      <c r="Z3748" s="16" t="inlineStr">
        <is>
          <t>|cff00FF00“骨底积浊得清，根基乃少其滞。温剂自有其宜，须量药力与丹毒而用。”——《骨底澄浊录》|r</t>
        </is>
      </c>
      <c r="AA3748" t="str" s="16">
        <v>炼丹可得。</v>
      </c>
      <c r="AB3748">
        <v>11921053</v>
      </c>
      <c r="AC3748" s="16" t="s">
        <v>1781</v>
      </c>
      <c r="AD3748" s="16">
        <v>40002</v>
      </c>
      <c r="AF3748">
        <v>70002</v>
      </c>
      <c r="AH3748">
        <v>187500</v>
      </c>
      <c r="AI3748" s="16" t="s">
        <v>1777</v>
      </c>
      <c r="AJ3748" s="16" t="s">
        <v>1777</v>
      </c>
      <c r="AK3748" s="16" t="s">
        <v>354</v>
      </c>
    </row>
    <row r="3749" spans="2:37">
      <c r="B3749" s="16" t="n">
        <f>10000000+INDEX(编号表!$B:$B,MATCH(F3749,编号表!$A:$A,0))*100000+INDEX(编号表!$F:$F,MATCH(D3749,编号表!$E:$E,0))*1000+INDEX(编号表!$D:$D,MATCH(E3749,编号表!$C:$C,0))*10000+G3749</f>
        <v>11973053</v>
      </c>
      <c r="C3749" s="16" t="s">
        <v>4617</v>
      </c>
      <c r="D3749" s="16" t="s">
        <v>105</v>
      </c>
      <c r="E3749" s="16" t="s">
        <v>354</v>
      </c>
      <c r="F3749" s="16" t="s">
        <v>1777</v>
      </c>
      <c r="G3749" s="16">
        <v>53</v>
      </c>
      <c r="I3749" s="16">
        <v>60</v>
      </c>
      <c r="J3749" t="str">
        <f t="shared" si="60"/>
        <v>大类_玄品合体丹药</v>
      </c>
      <c r="K3749" s="16" t="s">
        <v>337</v>
      </c>
      <c r="L3749" s="16">
        <v>1</v>
      </c>
      <c r="M3749" s="16" t="s">
        <v>1777</v>
      </c>
      <c r="O3749" s="16">
        <v>0</v>
      </c>
      <c r="P3749" s="16" t="b">
        <v>1</v>
      </c>
      <c r="R3749" s="16" t="b">
        <v>0</v>
      </c>
      <c r="S3749" s="16">
        <v>1</v>
      </c>
      <c r="T3749" s="16" t="s">
        <v>91</v>
      </c>
      <c r="U3749" s="16">
        <v>999</v>
      </c>
      <c r="V3749" s="16" t="s">
        <v>1778</v>
      </c>
      <c r="W3749" s="16">
        <v>31973053</v>
      </c>
      <c r="Y3749" s="16" t="inlineStr">
        <is>
          <t>合体境玄品丹药。清除对应味池杂质总量8374447点，按60现实秒的经过时间线性结算（操作时补结差额）。</t>
        </is>
      </c>
      <c r="Z3749" s="16" t="inlineStr">
        <is>
          <t>|cff00FF00“骨底积浊得清，根基乃少其滞。温剂自有其宜，须量药力与丹毒而用。”——《骨底澄浊录》|r</t>
        </is>
      </c>
      <c r="AA3749" t="str" s="16">
        <v>炼丹可得。</v>
      </c>
      <c r="AB3749">
        <v>11921053</v>
      </c>
      <c r="AC3749" s="16" t="s">
        <v>1781</v>
      </c>
      <c r="AD3749" s="16">
        <v>40003</v>
      </c>
      <c r="AF3749">
        <v>70003</v>
      </c>
      <c r="AH3749">
        <v>750000</v>
      </c>
      <c r="AI3749" s="16" t="s">
        <v>1777</v>
      </c>
      <c r="AJ3749" s="16" t="s">
        <v>1777</v>
      </c>
      <c r="AK3749" s="16" t="s">
        <v>354</v>
      </c>
    </row>
    <row r="3750" spans="2:37">
      <c r="B3750" s="16" t="n">
        <f>10000000+INDEX(编号表!$B:$B,MATCH(F3750,编号表!$A:$A,0))*100000+INDEX(编号表!$F:$F,MATCH(D3750,编号表!$E:$E,0))*1000+INDEX(编号表!$D:$D,MATCH(E3750,编号表!$C:$C,0))*10000+G3750</f>
        <v>11974053</v>
      </c>
      <c r="C3750" s="16" t="s">
        <v>4617</v>
      </c>
      <c r="D3750" s="16" t="s">
        <v>108</v>
      </c>
      <c r="E3750" s="16" t="s">
        <v>354</v>
      </c>
      <c r="F3750" s="16" t="s">
        <v>1777</v>
      </c>
      <c r="G3750" s="16">
        <v>53</v>
      </c>
      <c r="I3750" s="16">
        <v>60</v>
      </c>
      <c r="J3750" t="str">
        <f t="shared" si="60"/>
        <v>大类_仙品合体丹药</v>
      </c>
      <c r="K3750" s="16" t="s">
        <v>337</v>
      </c>
      <c r="L3750" s="16">
        <v>1</v>
      </c>
      <c r="M3750" s="16" t="s">
        <v>1777</v>
      </c>
      <c r="O3750" s="16">
        <v>0</v>
      </c>
      <c r="P3750" s="16" t="b">
        <v>1</v>
      </c>
      <c r="R3750" s="16" t="b">
        <v>0</v>
      </c>
      <c r="S3750" s="16">
        <v>1</v>
      </c>
      <c r="T3750" s="16" t="s">
        <v>91</v>
      </c>
      <c r="U3750" s="16">
        <v>999</v>
      </c>
      <c r="V3750" s="16" t="s">
        <v>1778</v>
      </c>
      <c r="W3750" s="16">
        <v>31974053</v>
      </c>
      <c r="Y3750" s="16" t="inlineStr">
        <is>
          <t>合体境仙品丹药。清除对应味池杂质总量14496648点，按60现实秒的经过时间线性结算（操作时补结差额）。</t>
        </is>
      </c>
      <c r="Z3750" s="16" t="inlineStr">
        <is>
          <t>|cff00FF00“骨底积浊得清，根基乃少其滞。温剂自有其宜，须量药力与丹毒而用。”——《骨底澄浊录》|r</t>
        </is>
      </c>
      <c r="AA3750" t="str" s="16">
        <v>炼丹可得。</v>
      </c>
      <c r="AB3750">
        <v>11921053</v>
      </c>
      <c r="AC3750" s="16" t="s">
        <v>1781</v>
      </c>
      <c r="AD3750" s="16">
        <v>40004</v>
      </c>
      <c r="AF3750">
        <v>70004</v>
      </c>
      <c r="AH3750">
        <v>3750000</v>
      </c>
      <c r="AI3750" s="16" t="s">
        <v>1777</v>
      </c>
      <c r="AJ3750" s="16" t="s">
        <v>1777</v>
      </c>
      <c r="AK3750" s="16" t="s">
        <v>354</v>
      </c>
    </row>
    <row r="3751" spans="2:37">
      <c r="B3751" s="16" t="n">
        <f>10000000+INDEX(编号表!$B:$B,MATCH(F3751,编号表!$A:$A,0))*100000+INDEX(编号表!$F:$F,MATCH(D3751,编号表!$E:$E,0))*1000+INDEX(编号表!$D:$D,MATCH(E3751,编号表!$C:$C,0))*10000+G3751</f>
        <v>11972054</v>
      </c>
      <c r="C3751" s="16" t="s">
        <v>4621</v>
      </c>
      <c r="D3751" s="16" t="s">
        <v>102</v>
      </c>
      <c r="E3751" s="16" t="s">
        <v>354</v>
      </c>
      <c r="F3751" s="16" t="s">
        <v>1777</v>
      </c>
      <c r="G3751" s="16">
        <v>54</v>
      </c>
      <c r="I3751" s="16">
        <v>60</v>
      </c>
      <c r="J3751" t="str">
        <f t="shared" si="60"/>
        <v>大类_灵品合体丹药</v>
      </c>
      <c r="K3751" s="16" t="s">
        <v>337</v>
      </c>
      <c r="L3751" s="16">
        <v>1</v>
      </c>
      <c r="M3751" s="16" t="s">
        <v>1777</v>
      </c>
      <c r="O3751" s="16">
        <v>0</v>
      </c>
      <c r="P3751" s="16" t="b">
        <v>1</v>
      </c>
      <c r="R3751" s="16" t="b">
        <v>0</v>
      </c>
      <c r="S3751" s="16">
        <v>1</v>
      </c>
      <c r="T3751" s="16" t="s">
        <v>91</v>
      </c>
      <c r="U3751" s="16">
        <v>999</v>
      </c>
      <c r="V3751" s="16" t="s">
        <v>1778</v>
      </c>
      <c r="W3751" s="16">
        <v>31972054</v>
      </c>
      <c r="Y3751" s="16" t="inlineStr">
        <is>
          <t>合体境灵品丹药。清除对应味池杂质总量4094064点，按10现实秒的经过时间线性结算（操作时补结差额）。</t>
        </is>
      </c>
      <c r="Z3751" s="16" t="inlineStr">
        <is>
          <t>|cff00FF00“骨底积浊得清，根基乃少其滞。热剂自有其宜，须量药力与丹毒而用。”——《骨底澄浊录》|r</t>
        </is>
      </c>
      <c r="AA3751" t="str" s="16">
        <v>炼丹可得。</v>
      </c>
      <c r="AB3751">
        <v>11921054</v>
      </c>
      <c r="AC3751" s="16" t="s">
        <v>1781</v>
      </c>
      <c r="AD3751" s="16">
        <v>40002</v>
      </c>
      <c r="AF3751">
        <v>70002</v>
      </c>
      <c r="AH3751">
        <v>187500</v>
      </c>
      <c r="AI3751" s="16" t="s">
        <v>1777</v>
      </c>
      <c r="AJ3751" s="16" t="s">
        <v>1777</v>
      </c>
      <c r="AK3751" s="16" t="s">
        <v>354</v>
      </c>
    </row>
    <row r="3752" spans="2:37">
      <c r="B3752" s="16" t="n">
        <f>10000000+INDEX(编号表!$B:$B,MATCH(F3752,编号表!$A:$A,0))*100000+INDEX(编号表!$F:$F,MATCH(D3752,编号表!$E:$E,0))*1000+INDEX(编号表!$D:$D,MATCH(E3752,编号表!$C:$C,0))*10000+G3752</f>
        <v>11973054</v>
      </c>
      <c r="C3752" s="16" t="s">
        <v>4621</v>
      </c>
      <c r="D3752" s="16" t="s">
        <v>105</v>
      </c>
      <c r="E3752" s="16" t="s">
        <v>354</v>
      </c>
      <c r="F3752" s="16" t="s">
        <v>1777</v>
      </c>
      <c r="G3752" s="16">
        <v>54</v>
      </c>
      <c r="I3752" s="16">
        <v>60</v>
      </c>
      <c r="J3752" t="str">
        <f t="shared" si="60"/>
        <v>大类_玄品合体丹药</v>
      </c>
      <c r="K3752" s="16" t="s">
        <v>337</v>
      </c>
      <c r="L3752" s="16">
        <v>1</v>
      </c>
      <c r="M3752" s="16" t="s">
        <v>1777</v>
      </c>
      <c r="O3752" s="16">
        <v>0</v>
      </c>
      <c r="P3752" s="16" t="b">
        <v>1</v>
      </c>
      <c r="R3752" s="16" t="b">
        <v>0</v>
      </c>
      <c r="S3752" s="16">
        <v>1</v>
      </c>
      <c r="T3752" s="16" t="s">
        <v>91</v>
      </c>
      <c r="U3752" s="16">
        <v>999</v>
      </c>
      <c r="V3752" s="16" t="s">
        <v>1778</v>
      </c>
      <c r="W3752" s="16">
        <v>31973054</v>
      </c>
      <c r="Y3752" s="16" t="inlineStr">
        <is>
          <t>合体境玄品丹药。清除对应味池杂质总量6739499点，按10现实秒的经过时间线性结算（操作时补结差额）。</t>
        </is>
      </c>
      <c r="Z3752" s="16" t="inlineStr">
        <is>
          <t>|cff00FF00“骨底积浊得清，根基乃少其滞。热剂自有其宜，须量药力与丹毒而用。”——《骨底澄浊录》|r</t>
        </is>
      </c>
      <c r="AA3752" t="str" s="16">
        <v>炼丹可得。</v>
      </c>
      <c r="AB3752">
        <v>11921054</v>
      </c>
      <c r="AC3752" s="16" t="s">
        <v>1781</v>
      </c>
      <c r="AD3752" s="16">
        <v>40003</v>
      </c>
      <c r="AF3752">
        <v>70003</v>
      </c>
      <c r="AH3752">
        <v>750000</v>
      </c>
      <c r="AI3752" s="16" t="s">
        <v>1777</v>
      </c>
      <c r="AJ3752" s="16" t="s">
        <v>1777</v>
      </c>
      <c r="AK3752" s="16" t="s">
        <v>354</v>
      </c>
    </row>
    <row r="3753" spans="2:37">
      <c r="B3753" s="16" t="n">
        <f>10000000+INDEX(编号表!$B:$B,MATCH(F3753,编号表!$A:$A,0))*100000+INDEX(编号表!$F:$F,MATCH(D3753,编号表!$E:$E,0))*1000+INDEX(编号表!$D:$D,MATCH(E3753,编号表!$C:$C,0))*10000+G3753</f>
        <v>11974054</v>
      </c>
      <c r="C3753" s="16" t="s">
        <v>4621</v>
      </c>
      <c r="D3753" s="16" t="s">
        <v>108</v>
      </c>
      <c r="E3753" s="16" t="s">
        <v>354</v>
      </c>
      <c r="F3753" s="16" t="s">
        <v>1777</v>
      </c>
      <c r="G3753" s="16">
        <v>54</v>
      </c>
      <c r="I3753" s="16">
        <v>60</v>
      </c>
      <c r="J3753" t="str">
        <f t="shared" si="60"/>
        <v>大类_仙品合体丹药</v>
      </c>
      <c r="K3753" s="16" t="s">
        <v>337</v>
      </c>
      <c r="L3753" s="16">
        <v>1</v>
      </c>
      <c r="M3753" s="16" t="s">
        <v>1777</v>
      </c>
      <c r="O3753" s="16">
        <v>0</v>
      </c>
      <c r="P3753" s="16" t="b">
        <v>1</v>
      </c>
      <c r="R3753" s="16" t="b">
        <v>0</v>
      </c>
      <c r="S3753" s="16">
        <v>1</v>
      </c>
      <c r="T3753" s="16" t="s">
        <v>91</v>
      </c>
      <c r="U3753" s="16">
        <v>999</v>
      </c>
      <c r="V3753" s="16" t="s">
        <v>1778</v>
      </c>
      <c r="W3753" s="16">
        <v>31974054</v>
      </c>
      <c r="Y3753" s="16" t="inlineStr">
        <is>
          <t>合体境仙品丹药。清除对应味池杂质总量11501234点，按10现实秒的经过时间线性结算（操作时补结差额）。</t>
        </is>
      </c>
      <c r="Z3753" s="16" t="inlineStr">
        <is>
          <t>|cff00FF00“骨底积浊得清，根基乃少其滞。热剂自有其宜，须量药力与丹毒而用。”——《骨底澄浊录》|r</t>
        </is>
      </c>
      <c r="AA3753" t="str" s="16">
        <v>炼丹可得。</v>
      </c>
      <c r="AB3753">
        <v>11921054</v>
      </c>
      <c r="AC3753" s="16" t="s">
        <v>1781</v>
      </c>
      <c r="AD3753" s="16">
        <v>40004</v>
      </c>
      <c r="AF3753">
        <v>70004</v>
      </c>
      <c r="AH3753">
        <v>3750000</v>
      </c>
      <c r="AI3753" s="16" t="s">
        <v>1777</v>
      </c>
      <c r="AJ3753" s="16" t="s">
        <v>1777</v>
      </c>
      <c r="AK3753" s="16" t="s">
        <v>354</v>
      </c>
    </row>
    <row r="3754" spans="2:37">
      <c r="B3754" s="16" t="n">
        <f>10000000+INDEX(编号表!$B:$B,MATCH(F3754,编号表!$A:$A,0))*100000+INDEX(编号表!$F:$F,MATCH(D3754,编号表!$E:$E,0))*1000+INDEX(编号表!$D:$D,MATCH(E3754,编号表!$C:$C,0))*10000+G3754</f>
        <v>11972055</v>
      </c>
      <c r="C3754" s="16" t="inlineStr">
        <is>
          <t>合体玄阴回春丹</t>
        </is>
      </c>
      <c r="D3754" s="16" t="s">
        <v>102</v>
      </c>
      <c r="E3754" s="16" t="s">
        <v>354</v>
      </c>
      <c r="F3754" s="16" t="s">
        <v>1777</v>
      </c>
      <c r="G3754" s="16">
        <v>55</v>
      </c>
      <c r="I3754" s="16">
        <v>60</v>
      </c>
      <c r="J3754" t="str">
        <f t="shared" si="60"/>
        <v>大类_灵品合体丹药</v>
      </c>
      <c r="K3754" s="16" t="s">
        <v>337</v>
      </c>
      <c r="L3754" s="16">
        <v>1</v>
      </c>
      <c r="M3754" s="16" t="s">
        <v>1777</v>
      </c>
      <c r="O3754" s="16">
        <v>0</v>
      </c>
      <c r="P3754" s="16" t="b">
        <v>1</v>
      </c>
      <c r="R3754" s="16" t="b">
        <v>0</v>
      </c>
      <c r="S3754" s="16">
        <v>1</v>
      </c>
      <c r="T3754" s="16" t="s">
        <v>91</v>
      </c>
      <c r="U3754" s="16">
        <v>999</v>
      </c>
      <c r="V3754" s="16" t="s">
        <v>1778</v>
      </c>
      <c r="W3754" s="16">
        <v>31972055</v>
      </c>
      <c r="Y3754" s="16" t="inlineStr">
        <is>
          <t>合体境灵品丹药。受击时回复生命上限的0.04%，持续1800现实秒。</t>
        </is>
      </c>
      <c r="Z3754" s="16" t="inlineStr">
        <is>
          <t>|cff00FF00“生机渐续，或随调息，或随交锋；疗伤之量不取敌人失血。寒剂自有其宜，须量药力与丹毒而用。”——《回春续生录》|r</t>
        </is>
      </c>
      <c r="AA3754" t="str" s="16">
        <v>炼丹可得。</v>
      </c>
      <c r="AB3754">
        <v>11921055</v>
      </c>
      <c r="AC3754" s="16" t="s">
        <v>1781</v>
      </c>
      <c r="AD3754" s="16">
        <v>40002</v>
      </c>
      <c r="AF3754">
        <v>70002</v>
      </c>
      <c r="AH3754">
        <v>187500</v>
      </c>
      <c r="AI3754" s="16" t="s">
        <v>1777</v>
      </c>
      <c r="AJ3754" s="16" t="s">
        <v>1777</v>
      </c>
      <c r="AK3754" s="16" t="s">
        <v>354</v>
      </c>
    </row>
    <row r="3755" spans="2:37">
      <c r="B3755" s="16" t="n">
        <f>10000000+INDEX(编号表!$B:$B,MATCH(F3755,编号表!$A:$A,0))*100000+INDEX(编号表!$F:$F,MATCH(D3755,编号表!$E:$E,0))*1000+INDEX(编号表!$D:$D,MATCH(E3755,编号表!$C:$C,0))*10000+G3755</f>
        <v>11973055</v>
      </c>
      <c r="C3755" s="16" t="inlineStr">
        <is>
          <t>合体玄阴回春丹</t>
        </is>
      </c>
      <c r="D3755" s="16" t="s">
        <v>105</v>
      </c>
      <c r="E3755" s="16" t="s">
        <v>354</v>
      </c>
      <c r="F3755" s="16" t="s">
        <v>1777</v>
      </c>
      <c r="G3755" s="16">
        <v>55</v>
      </c>
      <c r="I3755" s="16">
        <v>60</v>
      </c>
      <c r="J3755" t="str">
        <f t="shared" si="60"/>
        <v>大类_玄品合体丹药</v>
      </c>
      <c r="K3755" s="16" t="s">
        <v>337</v>
      </c>
      <c r="L3755" s="16">
        <v>1</v>
      </c>
      <c r="M3755" s="16" t="s">
        <v>1777</v>
      </c>
      <c r="O3755" s="16">
        <v>0</v>
      </c>
      <c r="P3755" s="16" t="b">
        <v>1</v>
      </c>
      <c r="R3755" s="16" t="b">
        <v>0</v>
      </c>
      <c r="S3755" s="16">
        <v>1</v>
      </c>
      <c r="T3755" s="16" t="s">
        <v>91</v>
      </c>
      <c r="U3755" s="16">
        <v>999</v>
      </c>
      <c r="V3755" s="16" t="s">
        <v>1778</v>
      </c>
      <c r="W3755" s="16">
        <v>31973055</v>
      </c>
      <c r="Y3755" s="16" t="inlineStr">
        <is>
          <t>合体境玄品丹药。受击时回复生命上限的0.04%，持续3240现实秒。</t>
        </is>
      </c>
      <c r="Z3755" s="16" t="inlineStr">
        <is>
          <t>|cff00FF00“生机渐续，或随调息，或随交锋；疗伤之量不取敌人失血。寒剂自有其宜，须量药力与丹毒而用。”——《回春续生录》|r</t>
        </is>
      </c>
      <c r="AA3755" t="str" s="16">
        <v>炼丹可得。</v>
      </c>
      <c r="AB3755">
        <v>11921055</v>
      </c>
      <c r="AC3755" s="16" t="s">
        <v>1781</v>
      </c>
      <c r="AD3755" s="16">
        <v>40003</v>
      </c>
      <c r="AF3755">
        <v>70003</v>
      </c>
      <c r="AH3755">
        <v>750000</v>
      </c>
      <c r="AI3755" s="16" t="s">
        <v>1777</v>
      </c>
      <c r="AJ3755" s="16" t="s">
        <v>1777</v>
      </c>
      <c r="AK3755" s="16" t="s">
        <v>354</v>
      </c>
    </row>
    <row r="3756" spans="2:37">
      <c r="B3756" s="16" t="n">
        <f>10000000+INDEX(编号表!$B:$B,MATCH(F3756,编号表!$A:$A,0))*100000+INDEX(编号表!$F:$F,MATCH(D3756,编号表!$E:$E,0))*1000+INDEX(编号表!$D:$D,MATCH(E3756,编号表!$C:$C,0))*10000+G3756</f>
        <v>11974055</v>
      </c>
      <c r="C3756" s="16" t="inlineStr">
        <is>
          <t>合体玄阴回春丹</t>
        </is>
      </c>
      <c r="D3756" s="16" t="s">
        <v>108</v>
      </c>
      <c r="E3756" s="16" t="s">
        <v>354</v>
      </c>
      <c r="F3756" s="16" t="s">
        <v>1777</v>
      </c>
      <c r="G3756" s="16">
        <v>55</v>
      </c>
      <c r="I3756" s="16">
        <v>60</v>
      </c>
      <c r="J3756" t="str">
        <f t="shared" si="60"/>
        <v>大类_仙品合体丹药</v>
      </c>
      <c r="K3756" s="16" t="s">
        <v>337</v>
      </c>
      <c r="L3756" s="16">
        <v>1</v>
      </c>
      <c r="M3756" s="16" t="s">
        <v>1777</v>
      </c>
      <c r="O3756" s="16">
        <v>0</v>
      </c>
      <c r="P3756" s="16" t="b">
        <v>1</v>
      </c>
      <c r="R3756" s="16" t="b">
        <v>0</v>
      </c>
      <c r="S3756" s="16">
        <v>1</v>
      </c>
      <c r="T3756" s="16" t="s">
        <v>91</v>
      </c>
      <c r="U3756" s="16">
        <v>999</v>
      </c>
      <c r="V3756" s="16" t="s">
        <v>1778</v>
      </c>
      <c r="W3756" s="16">
        <v>31974055</v>
      </c>
      <c r="Y3756" s="16" t="inlineStr">
        <is>
          <t>合体境仙品丹药。受击时回复生命上限的0.04%，持续5832现实秒。</t>
        </is>
      </c>
      <c r="Z3756" s="16" t="inlineStr">
        <is>
          <t>|cff00FF00“生机渐续，或随调息，或随交锋；疗伤之量不取敌人失血。寒剂自有其宜，须量药力与丹毒而用。”——《回春续生录》|r</t>
        </is>
      </c>
      <c r="AA3756" t="str" s="16">
        <v>炼丹可得。</v>
      </c>
      <c r="AB3756">
        <v>11921055</v>
      </c>
      <c r="AC3756" s="16" t="s">
        <v>1781</v>
      </c>
      <c r="AD3756" s="16">
        <v>40004</v>
      </c>
      <c r="AF3756">
        <v>70004</v>
      </c>
      <c r="AH3756">
        <v>3750000</v>
      </c>
      <c r="AI3756" s="16" t="s">
        <v>1777</v>
      </c>
      <c r="AJ3756" s="16" t="s">
        <v>1777</v>
      </c>
      <c r="AK3756" s="16" t="s">
        <v>354</v>
      </c>
    </row>
    <row r="3757" spans="2:37">
      <c r="B3757" s="16" t="n">
        <f>10000000+INDEX(编号表!$B:$B,MATCH(F3757,编号表!$A:$A,0))*100000+INDEX(编号表!$F:$F,MATCH(D3757,编号表!$E:$E,0))*1000+INDEX(编号表!$D:$D,MATCH(E3757,编号表!$C:$C,0))*10000+G3757</f>
        <v>11972056</v>
      </c>
      <c r="C3757" s="16" t="inlineStr">
        <is>
          <t>合体清和回春丹</t>
        </is>
      </c>
      <c r="D3757" s="16" t="s">
        <v>102</v>
      </c>
      <c r="E3757" s="16" t="s">
        <v>354</v>
      </c>
      <c r="F3757" s="16" t="s">
        <v>1777</v>
      </c>
      <c r="G3757" s="16">
        <v>56</v>
      </c>
      <c r="I3757" s="16">
        <v>60</v>
      </c>
      <c r="J3757" t="str">
        <f t="shared" si="60"/>
        <v>大类_灵品合体丹药</v>
      </c>
      <c r="K3757" s="16" t="s">
        <v>337</v>
      </c>
      <c r="L3757" s="16">
        <v>1</v>
      </c>
      <c r="M3757" s="16" t="s">
        <v>1777</v>
      </c>
      <c r="O3757" s="16">
        <v>0</v>
      </c>
      <c r="P3757" s="16" t="b">
        <v>1</v>
      </c>
      <c r="R3757" s="16" t="b">
        <v>0</v>
      </c>
      <c r="S3757" s="16">
        <v>1</v>
      </c>
      <c r="T3757" s="16" t="s">
        <v>91</v>
      </c>
      <c r="U3757" s="16">
        <v>999</v>
      </c>
      <c r="V3757" s="16" t="s">
        <v>1778</v>
      </c>
      <c r="W3757" s="16">
        <v>31972056</v>
      </c>
      <c r="Y3757" s="16" t="inlineStr">
        <is>
          <t>合体境灵品丹药。击中时回复生命上限的0.05%，持续1500现实秒。</t>
        </is>
      </c>
      <c r="Z3757" s="16" t="inlineStr">
        <is>
          <t>|cff00FF00“生机渐续，或随调息，或随交锋；疗伤之量不取敌人失血。凉剂自有其宜，须量药力与丹毒而用。”——《回春续生录》|r</t>
        </is>
      </c>
      <c r="AA3757" t="str" s="16">
        <v>炼丹可得。</v>
      </c>
      <c r="AB3757">
        <v>11921056</v>
      </c>
      <c r="AC3757" s="16" t="s">
        <v>1781</v>
      </c>
      <c r="AD3757" s="16">
        <v>40002</v>
      </c>
      <c r="AF3757">
        <v>70002</v>
      </c>
      <c r="AH3757">
        <v>187500</v>
      </c>
      <c r="AI3757" s="16" t="s">
        <v>1777</v>
      </c>
      <c r="AJ3757" s="16" t="s">
        <v>1777</v>
      </c>
      <c r="AK3757" s="16" t="s">
        <v>354</v>
      </c>
    </row>
    <row r="3758" spans="2:37">
      <c r="B3758" s="16" t="n">
        <f>10000000+INDEX(编号表!$B:$B,MATCH(F3758,编号表!$A:$A,0))*100000+INDEX(编号表!$F:$F,MATCH(D3758,编号表!$E:$E,0))*1000+INDEX(编号表!$D:$D,MATCH(E3758,编号表!$C:$C,0))*10000+G3758</f>
        <v>11973056</v>
      </c>
      <c r="C3758" s="16" t="inlineStr">
        <is>
          <t>合体清和回春丹</t>
        </is>
      </c>
      <c r="D3758" s="16" t="s">
        <v>105</v>
      </c>
      <c r="E3758" s="16" t="s">
        <v>354</v>
      </c>
      <c r="F3758" s="16" t="s">
        <v>1777</v>
      </c>
      <c r="G3758" s="16">
        <v>56</v>
      </c>
      <c r="I3758" s="16">
        <v>60</v>
      </c>
      <c r="J3758" t="str">
        <f t="shared" si="60"/>
        <v>大类_玄品合体丹药</v>
      </c>
      <c r="K3758" s="16" t="s">
        <v>337</v>
      </c>
      <c r="L3758" s="16">
        <v>1</v>
      </c>
      <c r="M3758" s="16" t="s">
        <v>1777</v>
      </c>
      <c r="O3758" s="16">
        <v>0</v>
      </c>
      <c r="P3758" s="16" t="b">
        <v>1</v>
      </c>
      <c r="R3758" s="16" t="b">
        <v>0</v>
      </c>
      <c r="S3758" s="16">
        <v>1</v>
      </c>
      <c r="T3758" s="16" t="s">
        <v>91</v>
      </c>
      <c r="U3758" s="16">
        <v>999</v>
      </c>
      <c r="V3758" s="16" t="s">
        <v>1778</v>
      </c>
      <c r="W3758" s="16">
        <v>31973056</v>
      </c>
      <c r="Y3758" s="16" t="inlineStr">
        <is>
          <t>合体境玄品丹药。击中时回复生命上限的0.05%，持续2700现实秒。</t>
        </is>
      </c>
      <c r="Z3758" s="16" t="inlineStr">
        <is>
          <t>|cff00FF00“生机渐续，或随调息，或随交锋；疗伤之量不取敌人失血。凉剂自有其宜，须量药力与丹毒而用。”——《回春续生录》|r</t>
        </is>
      </c>
      <c r="AA3758" t="str" s="16">
        <v>炼丹可得。</v>
      </c>
      <c r="AB3758">
        <v>11921056</v>
      </c>
      <c r="AC3758" s="16" t="s">
        <v>1781</v>
      </c>
      <c r="AD3758" s="16">
        <v>40003</v>
      </c>
      <c r="AF3758">
        <v>70003</v>
      </c>
      <c r="AH3758">
        <v>750000</v>
      </c>
      <c r="AI3758" s="16" t="s">
        <v>1777</v>
      </c>
      <c r="AJ3758" s="16" t="s">
        <v>1777</v>
      </c>
      <c r="AK3758" s="16" t="s">
        <v>354</v>
      </c>
    </row>
    <row r="3759" spans="2:37">
      <c r="B3759" s="16" t="n">
        <f>10000000+INDEX(编号表!$B:$B,MATCH(F3759,编号表!$A:$A,0))*100000+INDEX(编号表!$F:$F,MATCH(D3759,编号表!$E:$E,0))*1000+INDEX(编号表!$D:$D,MATCH(E3759,编号表!$C:$C,0))*10000+G3759</f>
        <v>11974056</v>
      </c>
      <c r="C3759" s="16" t="inlineStr">
        <is>
          <t>合体清和回春丹</t>
        </is>
      </c>
      <c r="D3759" s="16" t="s">
        <v>108</v>
      </c>
      <c r="E3759" s="16" t="s">
        <v>354</v>
      </c>
      <c r="F3759" s="16" t="s">
        <v>1777</v>
      </c>
      <c r="G3759" s="16">
        <v>56</v>
      </c>
      <c r="I3759" s="16">
        <v>60</v>
      </c>
      <c r="J3759" t="str">
        <f t="shared" si="60"/>
        <v>大类_仙品合体丹药</v>
      </c>
      <c r="K3759" s="16" t="s">
        <v>337</v>
      </c>
      <c r="L3759" s="16">
        <v>1</v>
      </c>
      <c r="M3759" s="16" t="s">
        <v>1777</v>
      </c>
      <c r="O3759" s="16">
        <v>0</v>
      </c>
      <c r="P3759" s="16" t="b">
        <v>1</v>
      </c>
      <c r="R3759" s="16" t="b">
        <v>0</v>
      </c>
      <c r="S3759" s="16">
        <v>1</v>
      </c>
      <c r="T3759" s="16" t="s">
        <v>91</v>
      </c>
      <c r="U3759" s="16">
        <v>999</v>
      </c>
      <c r="V3759" s="16" t="s">
        <v>1778</v>
      </c>
      <c r="W3759" s="16">
        <v>31974056</v>
      </c>
      <c r="Y3759" s="16" t="inlineStr">
        <is>
          <t>合体境仙品丹药。击中时回复生命上限的0.05%，持续4860现实秒。</t>
        </is>
      </c>
      <c r="Z3759" s="16" t="inlineStr">
        <is>
          <t>|cff00FF00“生机渐续，或随调息，或随交锋；疗伤之量不取敌人失血。凉剂自有其宜，须量药力与丹毒而用。”——《回春续生录》|r</t>
        </is>
      </c>
      <c r="AA3759" t="str" s="16">
        <v>炼丹可得。</v>
      </c>
      <c r="AB3759">
        <v>11921056</v>
      </c>
      <c r="AC3759" s="16" t="s">
        <v>1781</v>
      </c>
      <c r="AD3759" s="16">
        <v>40004</v>
      </c>
      <c r="AF3759">
        <v>70004</v>
      </c>
      <c r="AH3759">
        <v>3750000</v>
      </c>
      <c r="AI3759" s="16" t="s">
        <v>1777</v>
      </c>
      <c r="AJ3759" s="16" t="s">
        <v>1777</v>
      </c>
      <c r="AK3759" s="16" t="s">
        <v>354</v>
      </c>
    </row>
    <row r="3760" spans="2:37">
      <c r="B3760" s="16" t="n">
        <f>10000000+INDEX(编号表!$B:$B,MATCH(F3760,编号表!$A:$A,0))*100000+INDEX(编号表!$F:$F,MATCH(D3760,编号表!$E:$E,0))*1000+INDEX(编号表!$D:$D,MATCH(E3760,编号表!$C:$C,0))*10000+G3760</f>
        <v>11972057</v>
      </c>
      <c r="C3760" s="16" t="inlineStr">
        <is>
          <t>合体回春丹</t>
        </is>
      </c>
      <c r="D3760" s="16" t="s">
        <v>102</v>
      </c>
      <c r="E3760" s="16" t="s">
        <v>354</v>
      </c>
      <c r="F3760" s="16" t="s">
        <v>1777</v>
      </c>
      <c r="G3760" s="16">
        <v>57</v>
      </c>
      <c r="I3760" s="16">
        <v>60</v>
      </c>
      <c r="J3760" t="str">
        <f t="shared" si="60"/>
        <v>大类_灵品合体丹药</v>
      </c>
      <c r="K3760" s="16" t="s">
        <v>337</v>
      </c>
      <c r="L3760" s="16">
        <v>1</v>
      </c>
      <c r="M3760" s="16" t="s">
        <v>1777</v>
      </c>
      <c r="O3760" s="16">
        <v>0</v>
      </c>
      <c r="P3760" s="16" t="b">
        <v>1</v>
      </c>
      <c r="R3760" s="16" t="b">
        <v>0</v>
      </c>
      <c r="S3760" s="16">
        <v>1</v>
      </c>
      <c r="T3760" s="16" t="s">
        <v>91</v>
      </c>
      <c r="U3760" s="16">
        <v>999</v>
      </c>
      <c r="V3760" s="16" t="s">
        <v>1778</v>
      </c>
      <c r="W3760" s="16">
        <v>31972057</v>
      </c>
      <c r="Y3760" s="16" t="inlineStr">
        <is>
          <t>合体境灵品丹药。每秒回复生命上限的0.06%，持续1500现实秒。</t>
        </is>
      </c>
      <c r="Z3760" s="16" t="inlineStr">
        <is>
          <t>|cff00FF00“生机渐续，或随调息，或随交锋；疗伤之量不取敌人失血。平剂自有其宜，须量药力与丹毒而用。”——《回春续生录》|r</t>
        </is>
      </c>
      <c r="AA3760" t="str" s="16">
        <v>炼丹可得。</v>
      </c>
      <c r="AB3760">
        <v>11921057</v>
      </c>
      <c r="AC3760" s="16" t="s">
        <v>1781</v>
      </c>
      <c r="AD3760" s="16">
        <v>40002</v>
      </c>
      <c r="AF3760">
        <v>70002</v>
      </c>
      <c r="AH3760">
        <v>187500</v>
      </c>
      <c r="AI3760" s="16" t="s">
        <v>1777</v>
      </c>
      <c r="AJ3760" s="16" t="s">
        <v>1777</v>
      </c>
      <c r="AK3760" s="16" t="s">
        <v>354</v>
      </c>
    </row>
    <row r="3761" spans="2:37">
      <c r="B3761" s="16" t="n">
        <f>10000000+INDEX(编号表!$B:$B,MATCH(F3761,编号表!$A:$A,0))*100000+INDEX(编号表!$F:$F,MATCH(D3761,编号表!$E:$E,0))*1000+INDEX(编号表!$D:$D,MATCH(E3761,编号表!$C:$C,0))*10000+G3761</f>
        <v>11973057</v>
      </c>
      <c r="C3761" s="16" t="inlineStr">
        <is>
          <t>合体回春丹</t>
        </is>
      </c>
      <c r="D3761" s="16" t="s">
        <v>105</v>
      </c>
      <c r="E3761" s="16" t="s">
        <v>354</v>
      </c>
      <c r="F3761" s="16" t="s">
        <v>1777</v>
      </c>
      <c r="G3761" s="16">
        <v>57</v>
      </c>
      <c r="I3761" s="16">
        <v>60</v>
      </c>
      <c r="J3761" t="str">
        <f t="shared" si="60"/>
        <v>大类_玄品合体丹药</v>
      </c>
      <c r="K3761" s="16" t="s">
        <v>337</v>
      </c>
      <c r="L3761" s="16">
        <v>1</v>
      </c>
      <c r="M3761" s="16" t="s">
        <v>1777</v>
      </c>
      <c r="O3761" s="16">
        <v>0</v>
      </c>
      <c r="P3761" s="16" t="b">
        <v>1</v>
      </c>
      <c r="R3761" s="16" t="b">
        <v>0</v>
      </c>
      <c r="S3761" s="16">
        <v>1</v>
      </c>
      <c r="T3761" s="16" t="s">
        <v>91</v>
      </c>
      <c r="U3761" s="16">
        <v>999</v>
      </c>
      <c r="V3761" s="16" t="s">
        <v>1778</v>
      </c>
      <c r="W3761" s="16">
        <v>31973057</v>
      </c>
      <c r="Y3761" s="16" t="inlineStr">
        <is>
          <t>合体境玄品丹药。每秒回复生命上限的0.06%，持续2700现实秒。</t>
        </is>
      </c>
      <c r="Z3761" s="16" t="inlineStr">
        <is>
          <t>|cff00FF00“生机渐续，或随调息，或随交锋；疗伤之量不取敌人失血。平剂自有其宜，须量药力与丹毒而用。”——《回春续生录》|r</t>
        </is>
      </c>
      <c r="AA3761" t="str" s="16">
        <v>炼丹可得。</v>
      </c>
      <c r="AB3761">
        <v>11921057</v>
      </c>
      <c r="AC3761" s="16" t="s">
        <v>1781</v>
      </c>
      <c r="AD3761" s="16">
        <v>40003</v>
      </c>
      <c r="AF3761">
        <v>70003</v>
      </c>
      <c r="AH3761">
        <v>750000</v>
      </c>
      <c r="AI3761" s="16" t="s">
        <v>1777</v>
      </c>
      <c r="AJ3761" s="16" t="s">
        <v>1777</v>
      </c>
      <c r="AK3761" s="16" t="s">
        <v>354</v>
      </c>
    </row>
    <row r="3762" spans="2:37">
      <c r="B3762" s="16" t="n">
        <f>10000000+INDEX(编号表!$B:$B,MATCH(F3762,编号表!$A:$A,0))*100000+INDEX(编号表!$F:$F,MATCH(D3762,编号表!$E:$E,0))*1000+INDEX(编号表!$D:$D,MATCH(E3762,编号表!$C:$C,0))*10000+G3762</f>
        <v>11974057</v>
      </c>
      <c r="C3762" s="16" t="inlineStr">
        <is>
          <t>合体回春丹</t>
        </is>
      </c>
      <c r="D3762" s="16" t="s">
        <v>108</v>
      </c>
      <c r="E3762" s="16" t="s">
        <v>354</v>
      </c>
      <c r="F3762" s="16" t="s">
        <v>1777</v>
      </c>
      <c r="G3762" s="16">
        <v>57</v>
      </c>
      <c r="I3762" s="16">
        <v>60</v>
      </c>
      <c r="J3762" t="str">
        <f t="shared" si="60"/>
        <v>大类_仙品合体丹药</v>
      </c>
      <c r="K3762" s="16" t="s">
        <v>337</v>
      </c>
      <c r="L3762" s="16">
        <v>1</v>
      </c>
      <c r="M3762" s="16" t="s">
        <v>1777</v>
      </c>
      <c r="O3762" s="16">
        <v>0</v>
      </c>
      <c r="P3762" s="16" t="b">
        <v>1</v>
      </c>
      <c r="R3762" s="16" t="b">
        <v>0</v>
      </c>
      <c r="S3762" s="16">
        <v>1</v>
      </c>
      <c r="T3762" s="16" t="s">
        <v>91</v>
      </c>
      <c r="U3762" s="16">
        <v>999</v>
      </c>
      <c r="V3762" s="16" t="s">
        <v>1778</v>
      </c>
      <c r="W3762" s="16">
        <v>31974057</v>
      </c>
      <c r="Y3762" s="16" t="inlineStr">
        <is>
          <t>合体境仙品丹药。每秒回复生命上限的0.06%，持续4860现实秒。</t>
        </is>
      </c>
      <c r="Z3762" s="16" t="inlineStr">
        <is>
          <t>|cff00FF00“生机渐续，或随调息，或随交锋；疗伤之量不取敌人失血。平剂自有其宜，须量药力与丹毒而用。”——《回春续生录》|r</t>
        </is>
      </c>
      <c r="AA3762" t="str" s="16">
        <v>炼丹可得。</v>
      </c>
      <c r="AB3762">
        <v>11921057</v>
      </c>
      <c r="AC3762" s="16" t="s">
        <v>1781</v>
      </c>
      <c r="AD3762" s="16">
        <v>40004</v>
      </c>
      <c r="AF3762">
        <v>70004</v>
      </c>
      <c r="AH3762">
        <v>3750000</v>
      </c>
      <c r="AI3762" s="16" t="s">
        <v>1777</v>
      </c>
      <c r="AJ3762" s="16" t="s">
        <v>1777</v>
      </c>
      <c r="AK3762" s="16" t="s">
        <v>354</v>
      </c>
    </row>
    <row r="3763" spans="2:37">
      <c r="B3763" s="16" t="n">
        <f>10000000+INDEX(编号表!$B:$B,MATCH(F3763,编号表!$A:$A,0))*100000+INDEX(编号表!$F:$F,MATCH(D3763,编号表!$E:$E,0))*1000+INDEX(编号表!$D:$D,MATCH(E3763,编号表!$C:$C,0))*10000+G3763</f>
        <v>11972058</v>
      </c>
      <c r="C3763" s="16" t="inlineStr">
        <is>
          <t>合体温阳回春丹</t>
        </is>
      </c>
      <c r="D3763" s="16" t="s">
        <v>102</v>
      </c>
      <c r="E3763" s="16" t="s">
        <v>354</v>
      </c>
      <c r="F3763" s="16" t="s">
        <v>1777</v>
      </c>
      <c r="G3763" s="16">
        <v>58</v>
      </c>
      <c r="I3763" s="16">
        <v>60</v>
      </c>
      <c r="J3763" t="str">
        <f t="shared" ref="J3763:J3826" si="61">"大类_"&amp;D3763&amp;E3763&amp;F3763</f>
        <v>大类_灵品合体丹药</v>
      </c>
      <c r="K3763" s="16" t="s">
        <v>337</v>
      </c>
      <c r="L3763" s="16">
        <v>1</v>
      </c>
      <c r="M3763" s="16" t="s">
        <v>1777</v>
      </c>
      <c r="O3763" s="16">
        <v>0</v>
      </c>
      <c r="P3763" s="16" t="b">
        <v>1</v>
      </c>
      <c r="R3763" s="16" t="b">
        <v>0</v>
      </c>
      <c r="S3763" s="16">
        <v>1</v>
      </c>
      <c r="T3763" s="16" t="s">
        <v>91</v>
      </c>
      <c r="U3763" s="16">
        <v>999</v>
      </c>
      <c r="V3763" s="16" t="s">
        <v>1778</v>
      </c>
      <c r="W3763" s="16">
        <v>31972058</v>
      </c>
      <c r="Y3763" s="16" t="inlineStr">
        <is>
          <t>合体境灵品丹药。击中时回复生命上限的0.07%，持续1500现实秒。</t>
        </is>
      </c>
      <c r="Z3763" s="16" t="inlineStr">
        <is>
          <t>|cff00FF00“生机渐续，或随调息，或随交锋；疗伤之量不取敌人失血。温剂自有其宜，须量药力与丹毒而用。”——《回春续生录》|r</t>
        </is>
      </c>
      <c r="AA3763" t="str" s="16">
        <v>炼丹可得。</v>
      </c>
      <c r="AB3763">
        <v>11921058</v>
      </c>
      <c r="AC3763" s="16" t="s">
        <v>1781</v>
      </c>
      <c r="AD3763" s="16">
        <v>40002</v>
      </c>
      <c r="AF3763">
        <v>70002</v>
      </c>
      <c r="AH3763">
        <v>187500</v>
      </c>
      <c r="AI3763" s="16" t="s">
        <v>1777</v>
      </c>
      <c r="AJ3763" s="16" t="s">
        <v>1777</v>
      </c>
      <c r="AK3763" s="16" t="s">
        <v>354</v>
      </c>
    </row>
    <row r="3764" spans="2:37">
      <c r="B3764" s="16" t="n">
        <f>10000000+INDEX(编号表!$B:$B,MATCH(F3764,编号表!$A:$A,0))*100000+INDEX(编号表!$F:$F,MATCH(D3764,编号表!$E:$E,0))*1000+INDEX(编号表!$D:$D,MATCH(E3764,编号表!$C:$C,0))*10000+G3764</f>
        <v>11973058</v>
      </c>
      <c r="C3764" s="16" t="inlineStr">
        <is>
          <t>合体温阳回春丹</t>
        </is>
      </c>
      <c r="D3764" s="16" t="s">
        <v>105</v>
      </c>
      <c r="E3764" s="16" t="s">
        <v>354</v>
      </c>
      <c r="F3764" s="16" t="s">
        <v>1777</v>
      </c>
      <c r="G3764" s="16">
        <v>58</v>
      </c>
      <c r="I3764" s="16">
        <v>60</v>
      </c>
      <c r="J3764" t="str">
        <f t="shared" si="61"/>
        <v>大类_玄品合体丹药</v>
      </c>
      <c r="K3764" s="16" t="s">
        <v>337</v>
      </c>
      <c r="L3764" s="16">
        <v>1</v>
      </c>
      <c r="M3764" s="16" t="s">
        <v>1777</v>
      </c>
      <c r="O3764" s="16">
        <v>0</v>
      </c>
      <c r="P3764" s="16" t="b">
        <v>1</v>
      </c>
      <c r="R3764" s="16" t="b">
        <v>0</v>
      </c>
      <c r="S3764" s="16">
        <v>1</v>
      </c>
      <c r="T3764" s="16" t="s">
        <v>91</v>
      </c>
      <c r="U3764" s="16">
        <v>999</v>
      </c>
      <c r="V3764" s="16" t="s">
        <v>1778</v>
      </c>
      <c r="W3764" s="16">
        <v>31973058</v>
      </c>
      <c r="Y3764" s="16" t="inlineStr">
        <is>
          <t>合体境玄品丹药。击中时回复生命上限的0.07%，持续2700现实秒。</t>
        </is>
      </c>
      <c r="Z3764" s="16" t="inlineStr">
        <is>
          <t>|cff00FF00“生机渐续，或随调息，或随交锋；疗伤之量不取敌人失血。温剂自有其宜，须量药力与丹毒而用。”——《回春续生录》|r</t>
        </is>
      </c>
      <c r="AA3764" t="str" s="16">
        <v>炼丹可得。</v>
      </c>
      <c r="AB3764">
        <v>11921058</v>
      </c>
      <c r="AC3764" s="16" t="s">
        <v>1781</v>
      </c>
      <c r="AD3764" s="16">
        <v>40003</v>
      </c>
      <c r="AF3764">
        <v>70003</v>
      </c>
      <c r="AH3764">
        <v>750000</v>
      </c>
      <c r="AI3764" s="16" t="s">
        <v>1777</v>
      </c>
      <c r="AJ3764" s="16" t="s">
        <v>1777</v>
      </c>
      <c r="AK3764" s="16" t="s">
        <v>354</v>
      </c>
    </row>
    <row r="3765" spans="2:37">
      <c r="B3765" s="16" t="n">
        <f>10000000+INDEX(编号表!$B:$B,MATCH(F3765,编号表!$A:$A,0))*100000+INDEX(编号表!$F:$F,MATCH(D3765,编号表!$E:$E,0))*1000+INDEX(编号表!$D:$D,MATCH(E3765,编号表!$C:$C,0))*10000+G3765</f>
        <v>11974058</v>
      </c>
      <c r="C3765" s="16" t="inlineStr">
        <is>
          <t>合体温阳回春丹</t>
        </is>
      </c>
      <c r="D3765" s="16" t="s">
        <v>108</v>
      </c>
      <c r="E3765" s="16" t="s">
        <v>354</v>
      </c>
      <c r="F3765" s="16" t="s">
        <v>1777</v>
      </c>
      <c r="G3765" s="16">
        <v>58</v>
      </c>
      <c r="I3765" s="16">
        <v>60</v>
      </c>
      <c r="J3765" t="str">
        <f t="shared" si="61"/>
        <v>大类_仙品合体丹药</v>
      </c>
      <c r="K3765" s="16" t="s">
        <v>337</v>
      </c>
      <c r="L3765" s="16">
        <v>1</v>
      </c>
      <c r="M3765" s="16" t="s">
        <v>1777</v>
      </c>
      <c r="O3765" s="16">
        <v>0</v>
      </c>
      <c r="P3765" s="16" t="b">
        <v>1</v>
      </c>
      <c r="R3765" s="16" t="b">
        <v>0</v>
      </c>
      <c r="S3765" s="16">
        <v>1</v>
      </c>
      <c r="T3765" s="16" t="s">
        <v>91</v>
      </c>
      <c r="U3765" s="16">
        <v>999</v>
      </c>
      <c r="V3765" s="16" t="s">
        <v>1778</v>
      </c>
      <c r="W3765" s="16">
        <v>31974058</v>
      </c>
      <c r="Y3765" s="16" t="inlineStr">
        <is>
          <t>合体境仙品丹药。击中时回复生命上限的0.07%，持续4860现实秒。</t>
        </is>
      </c>
      <c r="Z3765" s="16" t="inlineStr">
        <is>
          <t>|cff00FF00“生机渐续，或随调息，或随交锋；疗伤之量不取敌人失血。温剂自有其宜，须量药力与丹毒而用。”——《回春续生录》|r</t>
        </is>
      </c>
      <c r="AA3765" t="str" s="16">
        <v>炼丹可得。</v>
      </c>
      <c r="AB3765">
        <v>11921058</v>
      </c>
      <c r="AC3765" s="16" t="s">
        <v>1781</v>
      </c>
      <c r="AD3765" s="16">
        <v>40004</v>
      </c>
      <c r="AF3765">
        <v>70004</v>
      </c>
      <c r="AH3765">
        <v>3750000</v>
      </c>
      <c r="AI3765" s="16" t="s">
        <v>1777</v>
      </c>
      <c r="AJ3765" s="16" t="s">
        <v>1777</v>
      </c>
      <c r="AK3765" s="16" t="s">
        <v>354</v>
      </c>
    </row>
    <row r="3766" spans="2:37">
      <c r="B3766" s="16" t="n">
        <f>10000000+INDEX(编号表!$B:$B,MATCH(F3766,编号表!$A:$A,0))*100000+INDEX(编号表!$F:$F,MATCH(D3766,编号表!$E:$E,0))*1000+INDEX(编号表!$D:$D,MATCH(E3766,编号表!$C:$C,0))*10000+G3766</f>
        <v>11972059</v>
      </c>
      <c r="C3766" s="16" t="inlineStr">
        <is>
          <t>合体烈阳回春丹</t>
        </is>
      </c>
      <c r="D3766" s="16" t="s">
        <v>102</v>
      </c>
      <c r="E3766" s="16" t="s">
        <v>354</v>
      </c>
      <c r="F3766" s="16" t="s">
        <v>1777</v>
      </c>
      <c r="G3766" s="16">
        <v>59</v>
      </c>
      <c r="I3766" s="16">
        <v>60</v>
      </c>
      <c r="J3766" t="str">
        <f t="shared" si="61"/>
        <v>大类_灵品合体丹药</v>
      </c>
      <c r="K3766" s="16" t="s">
        <v>337</v>
      </c>
      <c r="L3766" s="16">
        <v>1</v>
      </c>
      <c r="M3766" s="16" t="s">
        <v>1777</v>
      </c>
      <c r="O3766" s="16">
        <v>0</v>
      </c>
      <c r="P3766" s="16" t="b">
        <v>1</v>
      </c>
      <c r="R3766" s="16" t="b">
        <v>0</v>
      </c>
      <c r="S3766" s="16">
        <v>1</v>
      </c>
      <c r="T3766" s="16" t="s">
        <v>91</v>
      </c>
      <c r="U3766" s="16">
        <v>999</v>
      </c>
      <c r="V3766" s="16" t="s">
        <v>1778</v>
      </c>
      <c r="W3766" s="16">
        <v>31972059</v>
      </c>
      <c r="Y3766" s="16" t="inlineStr">
        <is>
          <t>合体境灵品丹药。受击时回复生命上限的0.1%，持续900现实秒。</t>
        </is>
      </c>
      <c r="Z3766" s="16" t="inlineStr">
        <is>
          <t>|cff00FF00“生机渐续，或随调息，或随交锋；疗伤之量不取敌人失血。热剂自有其宜，须量药力与丹毒而用。”——《回春续生录》|r</t>
        </is>
      </c>
      <c r="AA3766" t="str" s="16">
        <v>炼丹可得。</v>
      </c>
      <c r="AB3766">
        <v>11921059</v>
      </c>
      <c r="AC3766" s="16" t="s">
        <v>1781</v>
      </c>
      <c r="AD3766" s="16">
        <v>40002</v>
      </c>
      <c r="AF3766">
        <v>70002</v>
      </c>
      <c r="AH3766">
        <v>187500</v>
      </c>
      <c r="AI3766" s="16" t="s">
        <v>1777</v>
      </c>
      <c r="AJ3766" s="16" t="s">
        <v>1777</v>
      </c>
      <c r="AK3766" s="16" t="s">
        <v>354</v>
      </c>
    </row>
    <row r="3767" spans="2:37">
      <c r="B3767" s="16" t="n">
        <f>10000000+INDEX(编号表!$B:$B,MATCH(F3767,编号表!$A:$A,0))*100000+INDEX(编号表!$F:$F,MATCH(D3767,编号表!$E:$E,0))*1000+INDEX(编号表!$D:$D,MATCH(E3767,编号表!$C:$C,0))*10000+G3767</f>
        <v>11973059</v>
      </c>
      <c r="C3767" s="16" t="inlineStr">
        <is>
          <t>合体烈阳回春丹</t>
        </is>
      </c>
      <c r="D3767" s="16" t="s">
        <v>105</v>
      </c>
      <c r="E3767" s="16" t="s">
        <v>354</v>
      </c>
      <c r="F3767" s="16" t="s">
        <v>1777</v>
      </c>
      <c r="G3767" s="16">
        <v>59</v>
      </c>
      <c r="I3767" s="16">
        <v>60</v>
      </c>
      <c r="J3767" t="str">
        <f t="shared" si="61"/>
        <v>大类_玄品合体丹药</v>
      </c>
      <c r="K3767" s="16" t="s">
        <v>337</v>
      </c>
      <c r="L3767" s="16">
        <v>1</v>
      </c>
      <c r="M3767" s="16" t="s">
        <v>1777</v>
      </c>
      <c r="O3767" s="16">
        <v>0</v>
      </c>
      <c r="P3767" s="16" t="b">
        <v>1</v>
      </c>
      <c r="R3767" s="16" t="b">
        <v>0</v>
      </c>
      <c r="S3767" s="16">
        <v>1</v>
      </c>
      <c r="T3767" s="16" t="s">
        <v>91</v>
      </c>
      <c r="U3767" s="16">
        <v>999</v>
      </c>
      <c r="V3767" s="16" t="s">
        <v>1778</v>
      </c>
      <c r="W3767" s="16">
        <v>31973059</v>
      </c>
      <c r="Y3767" s="16" t="inlineStr">
        <is>
          <t>合体境玄品丹药。受击时回复生命上限的0.1%，持续1620现实秒。</t>
        </is>
      </c>
      <c r="Z3767" s="16" t="inlineStr">
        <is>
          <t>|cff00FF00“生机渐续，或随调息，或随交锋；疗伤之量不取敌人失血。热剂自有其宜，须量药力与丹毒而用。”——《回春续生录》|r</t>
        </is>
      </c>
      <c r="AA3767" t="str" s="16">
        <v>炼丹可得。</v>
      </c>
      <c r="AB3767">
        <v>11921059</v>
      </c>
      <c r="AC3767" s="16" t="s">
        <v>1781</v>
      </c>
      <c r="AD3767" s="16">
        <v>40003</v>
      </c>
      <c r="AF3767">
        <v>70003</v>
      </c>
      <c r="AH3767">
        <v>750000</v>
      </c>
      <c r="AI3767" s="16" t="s">
        <v>1777</v>
      </c>
      <c r="AJ3767" s="16" t="s">
        <v>1777</v>
      </c>
      <c r="AK3767" s="16" t="s">
        <v>354</v>
      </c>
    </row>
    <row r="3768" spans="2:37">
      <c r="B3768" s="16" t="n">
        <f>10000000+INDEX(编号表!$B:$B,MATCH(F3768,编号表!$A:$A,0))*100000+INDEX(编号表!$F:$F,MATCH(D3768,编号表!$E:$E,0))*1000+INDEX(编号表!$D:$D,MATCH(E3768,编号表!$C:$C,0))*10000+G3768</f>
        <v>11974059</v>
      </c>
      <c r="C3768" s="16" t="inlineStr">
        <is>
          <t>合体烈阳回春丹</t>
        </is>
      </c>
      <c r="D3768" s="16" t="s">
        <v>108</v>
      </c>
      <c r="E3768" s="16" t="s">
        <v>354</v>
      </c>
      <c r="F3768" s="16" t="s">
        <v>1777</v>
      </c>
      <c r="G3768" s="16">
        <v>59</v>
      </c>
      <c r="I3768" s="16">
        <v>60</v>
      </c>
      <c r="J3768" t="str">
        <f t="shared" si="61"/>
        <v>大类_仙品合体丹药</v>
      </c>
      <c r="K3768" s="16" t="s">
        <v>337</v>
      </c>
      <c r="L3768" s="16">
        <v>1</v>
      </c>
      <c r="M3768" s="16" t="s">
        <v>1777</v>
      </c>
      <c r="O3768" s="16">
        <v>0</v>
      </c>
      <c r="P3768" s="16" t="b">
        <v>1</v>
      </c>
      <c r="R3768" s="16" t="b">
        <v>0</v>
      </c>
      <c r="S3768" s="16">
        <v>1</v>
      </c>
      <c r="T3768" s="16" t="s">
        <v>91</v>
      </c>
      <c r="U3768" s="16">
        <v>999</v>
      </c>
      <c r="V3768" s="16" t="s">
        <v>1778</v>
      </c>
      <c r="W3768" s="16">
        <v>31974059</v>
      </c>
      <c r="Y3768" s="16" t="inlineStr">
        <is>
          <t>合体境仙品丹药。受击时回复生命上限的0.1%，持续2916现实秒。</t>
        </is>
      </c>
      <c r="Z3768" s="16" t="inlineStr">
        <is>
          <t>|cff00FF00“生机渐续，或随调息，或随交锋；疗伤之量不取敌人失血。热剂自有其宜，须量药力与丹毒而用。”——《回春续生录》|r</t>
        </is>
      </c>
      <c r="AA3768" t="str" s="16">
        <v>炼丹可得。</v>
      </c>
      <c r="AB3768">
        <v>11921059</v>
      </c>
      <c r="AC3768" s="16" t="s">
        <v>1781</v>
      </c>
      <c r="AD3768" s="16">
        <v>40004</v>
      </c>
      <c r="AF3768">
        <v>70004</v>
      </c>
      <c r="AH3768">
        <v>3750000</v>
      </c>
      <c r="AI3768" s="16" t="s">
        <v>1777</v>
      </c>
      <c r="AJ3768" s="16" t="s">
        <v>1777</v>
      </c>
      <c r="AK3768" s="16" t="s">
        <v>354</v>
      </c>
    </row>
    <row r="3769" spans="2:37">
      <c r="B3769" s="16" t="n">
        <f>10000000+INDEX(编号表!$B:$B,MATCH(F3769,编号表!$A:$A,0))*100000+INDEX(编号表!$F:$F,MATCH(D3769,编号表!$E:$E,0))*1000+INDEX(编号表!$D:$D,MATCH(E3769,编号表!$C:$C,0))*10000+G3769</f>
        <v>11972060</v>
      </c>
      <c r="C3769" s="16" t="inlineStr">
        <is>
          <t>合体玄阴御法丹</t>
        </is>
      </c>
      <c r="D3769" s="16" t="s">
        <v>102</v>
      </c>
      <c r="E3769" s="16" t="s">
        <v>354</v>
      </c>
      <c r="F3769" s="16" t="s">
        <v>1777</v>
      </c>
      <c r="G3769" s="16">
        <v>60</v>
      </c>
      <c r="I3769" s="16">
        <v>60</v>
      </c>
      <c r="J3769" t="str">
        <f t="shared" si="61"/>
        <v>大类_灵品合体丹药</v>
      </c>
      <c r="K3769" s="16" t="s">
        <v>337</v>
      </c>
      <c r="L3769" s="16">
        <v>1</v>
      </c>
      <c r="M3769" s="16" t="s">
        <v>1777</v>
      </c>
      <c r="O3769" s="16">
        <v>0</v>
      </c>
      <c r="P3769" s="16" t="b">
        <v>1</v>
      </c>
      <c r="R3769" s="16" t="b">
        <v>0</v>
      </c>
      <c r="S3769" s="16">
        <v>1</v>
      </c>
      <c r="T3769" s="16" t="s">
        <v>91</v>
      </c>
      <c r="U3769" s="16">
        <v>999</v>
      </c>
      <c r="V3769" s="16" t="s">
        <v>1778</v>
      </c>
      <c r="W3769" s="16">
        <v>31972060</v>
      </c>
      <c r="Y3769" s="16" t="inlineStr">
        <is>
          <t>合体境灵品丹药。法防下限+1467点；法防上限+1467点，持续1800现实秒。</t>
        </is>
      </c>
      <c r="Z3769" s="16" t="inlineStr">
        <is>
          <t>|cff00FF00“法障有度，御法护其内外；所增在法防。寒剂自有其宜，须量药力与丹毒而用。”——《御法护身录》|r</t>
        </is>
      </c>
      <c r="AA3769" t="str" s="16">
        <v>炼丹可得。</v>
      </c>
      <c r="AB3769">
        <v>11921060</v>
      </c>
      <c r="AC3769" s="16" t="s">
        <v>1781</v>
      </c>
      <c r="AD3769" s="16">
        <v>40002</v>
      </c>
      <c r="AF3769">
        <v>70002</v>
      </c>
      <c r="AH3769">
        <v>187500</v>
      </c>
      <c r="AI3769" s="16" t="s">
        <v>1777</v>
      </c>
      <c r="AJ3769" s="16" t="s">
        <v>1777</v>
      </c>
      <c r="AK3769" s="16" t="s">
        <v>354</v>
      </c>
    </row>
    <row r="3770" spans="2:37">
      <c r="B3770" s="16" t="n">
        <f>10000000+INDEX(编号表!$B:$B,MATCH(F3770,编号表!$A:$A,0))*100000+INDEX(编号表!$F:$F,MATCH(D3770,编号表!$E:$E,0))*1000+INDEX(编号表!$D:$D,MATCH(E3770,编号表!$C:$C,0))*10000+G3770</f>
        <v>11973060</v>
      </c>
      <c r="C3770" s="16" t="inlineStr">
        <is>
          <t>合体玄阴御法丹</t>
        </is>
      </c>
      <c r="D3770" s="16" t="s">
        <v>105</v>
      </c>
      <c r="E3770" s="16" t="s">
        <v>354</v>
      </c>
      <c r="F3770" s="16" t="s">
        <v>1777</v>
      </c>
      <c r="G3770" s="16">
        <v>60</v>
      </c>
      <c r="I3770" s="16">
        <v>60</v>
      </c>
      <c r="J3770" t="str">
        <f t="shared" si="61"/>
        <v>大类_玄品合体丹药</v>
      </c>
      <c r="K3770" s="16" t="s">
        <v>337</v>
      </c>
      <c r="L3770" s="16">
        <v>1</v>
      </c>
      <c r="M3770" s="16" t="s">
        <v>1777</v>
      </c>
      <c r="O3770" s="16">
        <v>0</v>
      </c>
      <c r="P3770" s="16" t="b">
        <v>1</v>
      </c>
      <c r="R3770" s="16" t="b">
        <v>0</v>
      </c>
      <c r="S3770" s="16">
        <v>1</v>
      </c>
      <c r="T3770" s="16" t="s">
        <v>91</v>
      </c>
      <c r="U3770" s="16">
        <v>999</v>
      </c>
      <c r="V3770" s="16" t="s">
        <v>1778</v>
      </c>
      <c r="W3770" s="16">
        <v>31973060</v>
      </c>
      <c r="Y3770" s="16" t="inlineStr">
        <is>
          <t>合体境玄品丹药。法防下限+1467点；法防上限+1467点，持续3240现实秒。</t>
        </is>
      </c>
      <c r="Z3770" s="16" t="inlineStr">
        <is>
          <t>|cff00FF00“法障有度，御法护其内外；所增在法防。寒剂自有其宜，须量药力与丹毒而用。”——《御法护身录》|r</t>
        </is>
      </c>
      <c r="AA3770" t="str" s="16">
        <v>炼丹可得。</v>
      </c>
      <c r="AB3770">
        <v>11921060</v>
      </c>
      <c r="AC3770" s="16" t="s">
        <v>1781</v>
      </c>
      <c r="AD3770" s="16">
        <v>40003</v>
      </c>
      <c r="AF3770">
        <v>70003</v>
      </c>
      <c r="AH3770">
        <v>750000</v>
      </c>
      <c r="AI3770" s="16" t="s">
        <v>1777</v>
      </c>
      <c r="AJ3770" s="16" t="s">
        <v>1777</v>
      </c>
      <c r="AK3770" s="16" t="s">
        <v>354</v>
      </c>
    </row>
    <row r="3771" spans="2:37">
      <c r="B3771" s="16" t="n">
        <f>10000000+INDEX(编号表!$B:$B,MATCH(F3771,编号表!$A:$A,0))*100000+INDEX(编号表!$F:$F,MATCH(D3771,编号表!$E:$E,0))*1000+INDEX(编号表!$D:$D,MATCH(E3771,编号表!$C:$C,0))*10000+G3771</f>
        <v>11974060</v>
      </c>
      <c r="C3771" s="16" t="inlineStr">
        <is>
          <t>合体玄阴御法丹</t>
        </is>
      </c>
      <c r="D3771" s="16" t="s">
        <v>108</v>
      </c>
      <c r="E3771" s="16" t="s">
        <v>354</v>
      </c>
      <c r="F3771" s="16" t="s">
        <v>1777</v>
      </c>
      <c r="G3771" s="16">
        <v>60</v>
      </c>
      <c r="I3771" s="16">
        <v>60</v>
      </c>
      <c r="J3771" t="str">
        <f t="shared" si="61"/>
        <v>大类_仙品合体丹药</v>
      </c>
      <c r="K3771" s="16" t="s">
        <v>337</v>
      </c>
      <c r="L3771" s="16">
        <v>1</v>
      </c>
      <c r="M3771" s="16" t="s">
        <v>1777</v>
      </c>
      <c r="O3771" s="16">
        <v>0</v>
      </c>
      <c r="P3771" s="16" t="b">
        <v>1</v>
      </c>
      <c r="R3771" s="16" t="b">
        <v>0</v>
      </c>
      <c r="S3771" s="16">
        <v>1</v>
      </c>
      <c r="T3771" s="16" t="s">
        <v>91</v>
      </c>
      <c r="U3771" s="16">
        <v>999</v>
      </c>
      <c r="V3771" s="16" t="s">
        <v>1778</v>
      </c>
      <c r="W3771" s="16">
        <v>31974060</v>
      </c>
      <c r="Y3771" s="16" t="inlineStr">
        <is>
          <t>合体境仙品丹药。法防下限+1467点；法防上限+1467点，持续5832现实秒。</t>
        </is>
      </c>
      <c r="Z3771" s="16" t="inlineStr">
        <is>
          <t>|cff00FF00“法障有度，御法护其内外；所增在法防。寒剂自有其宜，须量药力与丹毒而用。”——《御法护身录》|r</t>
        </is>
      </c>
      <c r="AA3771" t="str" s="16">
        <v>炼丹可得。</v>
      </c>
      <c r="AB3771">
        <v>11921060</v>
      </c>
      <c r="AC3771" s="16" t="s">
        <v>1781</v>
      </c>
      <c r="AD3771" s="16">
        <v>40004</v>
      </c>
      <c r="AF3771">
        <v>70004</v>
      </c>
      <c r="AH3771">
        <v>3750000</v>
      </c>
      <c r="AI3771" s="16" t="s">
        <v>1777</v>
      </c>
      <c r="AJ3771" s="16" t="s">
        <v>1777</v>
      </c>
      <c r="AK3771" s="16" t="s">
        <v>354</v>
      </c>
    </row>
    <row r="3772" spans="2:37">
      <c r="B3772" s="16" t="n">
        <f>10000000+INDEX(编号表!$B:$B,MATCH(F3772,编号表!$A:$A,0))*100000+INDEX(编号表!$F:$F,MATCH(D3772,编号表!$E:$E,0))*1000+INDEX(编号表!$D:$D,MATCH(E3772,编号表!$C:$C,0))*10000+G3772</f>
        <v>11972061</v>
      </c>
      <c r="C3772" s="16" t="inlineStr">
        <is>
          <t>合体清和御法丹</t>
        </is>
      </c>
      <c r="D3772" s="16" t="s">
        <v>102</v>
      </c>
      <c r="E3772" s="16" t="s">
        <v>354</v>
      </c>
      <c r="F3772" s="16" t="s">
        <v>1777</v>
      </c>
      <c r="G3772" s="16">
        <v>61</v>
      </c>
      <c r="I3772" s="16">
        <v>60</v>
      </c>
      <c r="J3772" t="str">
        <f t="shared" si="61"/>
        <v>大类_灵品合体丹药</v>
      </c>
      <c r="K3772" s="16" t="s">
        <v>337</v>
      </c>
      <c r="L3772" s="16">
        <v>1</v>
      </c>
      <c r="M3772" s="16" t="s">
        <v>1777</v>
      </c>
      <c r="O3772" s="16">
        <v>0</v>
      </c>
      <c r="P3772" s="16" t="b">
        <v>1</v>
      </c>
      <c r="R3772" s="16" t="b">
        <v>0</v>
      </c>
      <c r="S3772" s="16">
        <v>1</v>
      </c>
      <c r="T3772" s="16" t="s">
        <v>91</v>
      </c>
      <c r="U3772" s="16">
        <v>999</v>
      </c>
      <c r="V3772" s="16" t="s">
        <v>1778</v>
      </c>
      <c r="W3772" s="16">
        <v>31972061</v>
      </c>
      <c r="Y3772" s="16" t="inlineStr">
        <is>
          <t>合体境灵品丹药。法防下限+2933点；法防上限+2933点，持续900现实秒。</t>
        </is>
      </c>
      <c r="Z3772" s="16" t="inlineStr">
        <is>
          <t>|cff00FF00“法障有度，御法护其内外；所增在法防。凉剂自有其宜，须量药力与丹毒而用。”——《御法护身录》|r</t>
        </is>
      </c>
      <c r="AA3772" t="str" s="16">
        <v>炼丹可得。</v>
      </c>
      <c r="AB3772">
        <v>11921061</v>
      </c>
      <c r="AC3772" s="16" t="s">
        <v>1781</v>
      </c>
      <c r="AD3772" s="16">
        <v>40002</v>
      </c>
      <c r="AF3772">
        <v>70002</v>
      </c>
      <c r="AH3772">
        <v>187500</v>
      </c>
      <c r="AI3772" s="16" t="s">
        <v>1777</v>
      </c>
      <c r="AJ3772" s="16" t="s">
        <v>1777</v>
      </c>
      <c r="AK3772" s="16" t="s">
        <v>354</v>
      </c>
    </row>
    <row r="3773" spans="2:37">
      <c r="B3773" s="16" t="n">
        <f>10000000+INDEX(编号表!$B:$B,MATCH(F3773,编号表!$A:$A,0))*100000+INDEX(编号表!$F:$F,MATCH(D3773,编号表!$E:$E,0))*1000+INDEX(编号表!$D:$D,MATCH(E3773,编号表!$C:$C,0))*10000+G3773</f>
        <v>11973061</v>
      </c>
      <c r="C3773" s="16" t="inlineStr">
        <is>
          <t>合体清和御法丹</t>
        </is>
      </c>
      <c r="D3773" s="16" t="s">
        <v>105</v>
      </c>
      <c r="E3773" s="16" t="s">
        <v>354</v>
      </c>
      <c r="F3773" s="16" t="s">
        <v>1777</v>
      </c>
      <c r="G3773" s="16">
        <v>61</v>
      </c>
      <c r="I3773" s="16">
        <v>60</v>
      </c>
      <c r="J3773" t="str">
        <f t="shared" si="61"/>
        <v>大类_玄品合体丹药</v>
      </c>
      <c r="K3773" s="16" t="s">
        <v>337</v>
      </c>
      <c r="L3773" s="16">
        <v>1</v>
      </c>
      <c r="M3773" s="16" t="s">
        <v>1777</v>
      </c>
      <c r="O3773" s="16">
        <v>0</v>
      </c>
      <c r="P3773" s="16" t="b">
        <v>1</v>
      </c>
      <c r="R3773" s="16" t="b">
        <v>0</v>
      </c>
      <c r="S3773" s="16">
        <v>1</v>
      </c>
      <c r="T3773" s="16" t="s">
        <v>91</v>
      </c>
      <c r="U3773" s="16">
        <v>999</v>
      </c>
      <c r="V3773" s="16" t="s">
        <v>1778</v>
      </c>
      <c r="W3773" s="16">
        <v>31973061</v>
      </c>
      <c r="Y3773" s="16" t="inlineStr">
        <is>
          <t>合体境玄品丹药。法防下限+2933点；法防上限+2933点，持续1620现实秒。</t>
        </is>
      </c>
      <c r="Z3773" s="16" t="inlineStr">
        <is>
          <t>|cff00FF00“法障有度，御法护其内外；所增在法防。凉剂自有其宜，须量药力与丹毒而用。”——《御法护身录》|r</t>
        </is>
      </c>
      <c r="AA3773" t="str" s="16">
        <v>炼丹可得。</v>
      </c>
      <c r="AB3773">
        <v>11921061</v>
      </c>
      <c r="AC3773" s="16" t="s">
        <v>1781</v>
      </c>
      <c r="AD3773" s="16">
        <v>40003</v>
      </c>
      <c r="AF3773">
        <v>70003</v>
      </c>
      <c r="AH3773">
        <v>750000</v>
      </c>
      <c r="AI3773" s="16" t="s">
        <v>1777</v>
      </c>
      <c r="AJ3773" s="16" t="s">
        <v>1777</v>
      </c>
      <c r="AK3773" s="16" t="s">
        <v>354</v>
      </c>
    </row>
    <row r="3774" spans="2:37">
      <c r="B3774" s="16" t="n">
        <f>10000000+INDEX(编号表!$B:$B,MATCH(F3774,编号表!$A:$A,0))*100000+INDEX(编号表!$F:$F,MATCH(D3774,编号表!$E:$E,0))*1000+INDEX(编号表!$D:$D,MATCH(E3774,编号表!$C:$C,0))*10000+G3774</f>
        <v>11974061</v>
      </c>
      <c r="C3774" s="16" t="inlineStr">
        <is>
          <t>合体清和御法丹</t>
        </is>
      </c>
      <c r="D3774" s="16" t="s">
        <v>108</v>
      </c>
      <c r="E3774" s="16" t="s">
        <v>354</v>
      </c>
      <c r="F3774" s="16" t="s">
        <v>1777</v>
      </c>
      <c r="G3774" s="16">
        <v>61</v>
      </c>
      <c r="I3774" s="16">
        <v>60</v>
      </c>
      <c r="J3774" t="str">
        <f t="shared" si="61"/>
        <v>大类_仙品合体丹药</v>
      </c>
      <c r="K3774" s="16" t="s">
        <v>337</v>
      </c>
      <c r="L3774" s="16">
        <v>1</v>
      </c>
      <c r="M3774" s="16" t="s">
        <v>1777</v>
      </c>
      <c r="O3774" s="16">
        <v>0</v>
      </c>
      <c r="P3774" s="16" t="b">
        <v>1</v>
      </c>
      <c r="R3774" s="16" t="b">
        <v>0</v>
      </c>
      <c r="S3774" s="16">
        <v>1</v>
      </c>
      <c r="T3774" s="16" t="s">
        <v>91</v>
      </c>
      <c r="U3774" s="16">
        <v>999</v>
      </c>
      <c r="V3774" s="16" t="s">
        <v>1778</v>
      </c>
      <c r="W3774" s="16">
        <v>31974061</v>
      </c>
      <c r="Y3774" s="16" t="inlineStr">
        <is>
          <t>合体境仙品丹药。法防下限+2933点；法防上限+2933点，持续2916现实秒。</t>
        </is>
      </c>
      <c r="Z3774" s="16" t="inlineStr">
        <is>
          <t>|cff00FF00“法障有度，御法护其内外；所增在法防。凉剂自有其宜，须量药力与丹毒而用。”——《御法护身录》|r</t>
        </is>
      </c>
      <c r="AA3774" t="str" s="16">
        <v>炼丹可得。</v>
      </c>
      <c r="AB3774">
        <v>11921061</v>
      </c>
      <c r="AC3774" s="16" t="s">
        <v>1781</v>
      </c>
      <c r="AD3774" s="16">
        <v>40004</v>
      </c>
      <c r="AF3774">
        <v>70004</v>
      </c>
      <c r="AH3774">
        <v>3750000</v>
      </c>
      <c r="AI3774" s="16" t="s">
        <v>1777</v>
      </c>
      <c r="AJ3774" s="16" t="s">
        <v>1777</v>
      </c>
      <c r="AK3774" s="16" t="s">
        <v>354</v>
      </c>
    </row>
    <row r="3775" spans="2:37">
      <c r="B3775" s="16" t="n">
        <f>10000000+INDEX(编号表!$B:$B,MATCH(F3775,编号表!$A:$A,0))*100000+INDEX(编号表!$F:$F,MATCH(D3775,编号表!$E:$E,0))*1000+INDEX(编号表!$D:$D,MATCH(E3775,编号表!$C:$C,0))*10000+G3775</f>
        <v>11972062</v>
      </c>
      <c r="C3775" s="16" t="inlineStr">
        <is>
          <t>合体御法丹</t>
        </is>
      </c>
      <c r="D3775" s="16" t="s">
        <v>102</v>
      </c>
      <c r="E3775" s="16" t="s">
        <v>354</v>
      </c>
      <c r="F3775" s="16" t="s">
        <v>1777</v>
      </c>
      <c r="G3775" s="16">
        <v>62</v>
      </c>
      <c r="I3775" s="16">
        <v>60</v>
      </c>
      <c r="J3775" t="str">
        <f t="shared" si="61"/>
        <v>大类_灵品合体丹药</v>
      </c>
      <c r="K3775" s="16" t="s">
        <v>337</v>
      </c>
      <c r="L3775" s="16">
        <v>1</v>
      </c>
      <c r="M3775" s="16" t="s">
        <v>1777</v>
      </c>
      <c r="O3775" s="16">
        <v>0</v>
      </c>
      <c r="P3775" s="16" t="b">
        <v>1</v>
      </c>
      <c r="R3775" s="16" t="b">
        <v>0</v>
      </c>
      <c r="S3775" s="16">
        <v>1</v>
      </c>
      <c r="T3775" s="16" t="s">
        <v>91</v>
      </c>
      <c r="U3775" s="16">
        <v>999</v>
      </c>
      <c r="V3775" s="16" t="s">
        <v>1778</v>
      </c>
      <c r="W3775" s="16">
        <v>31972062</v>
      </c>
      <c r="Y3775" s="16" t="inlineStr">
        <is>
          <t>合体境灵品丹药。法防下限+4400点；法防上限+4400点，持续900现实秒。</t>
        </is>
      </c>
      <c r="Z3775" s="16" t="inlineStr">
        <is>
          <t>|cff00FF00“法障有度，御法护其内外；所增在法防。平剂自有其宜，须量药力与丹毒而用。”——《御法护身录》|r</t>
        </is>
      </c>
      <c r="AA3775" t="str" s="16">
        <v>炼丹可得。</v>
      </c>
      <c r="AB3775">
        <v>11921062</v>
      </c>
      <c r="AC3775" s="16" t="s">
        <v>1781</v>
      </c>
      <c r="AD3775" s="16">
        <v>40002</v>
      </c>
      <c r="AF3775">
        <v>70002</v>
      </c>
      <c r="AH3775">
        <v>187500</v>
      </c>
      <c r="AI3775" s="16" t="s">
        <v>1777</v>
      </c>
      <c r="AJ3775" s="16" t="s">
        <v>1777</v>
      </c>
      <c r="AK3775" s="16" t="s">
        <v>354</v>
      </c>
    </row>
    <row r="3776" spans="2:37">
      <c r="B3776" s="16" t="n">
        <f>10000000+INDEX(编号表!$B:$B,MATCH(F3776,编号表!$A:$A,0))*100000+INDEX(编号表!$F:$F,MATCH(D3776,编号表!$E:$E,0))*1000+INDEX(编号表!$D:$D,MATCH(E3776,编号表!$C:$C,0))*10000+G3776</f>
        <v>11973062</v>
      </c>
      <c r="C3776" s="16" t="inlineStr">
        <is>
          <t>合体御法丹</t>
        </is>
      </c>
      <c r="D3776" s="16" t="s">
        <v>105</v>
      </c>
      <c r="E3776" s="16" t="s">
        <v>354</v>
      </c>
      <c r="F3776" s="16" t="s">
        <v>1777</v>
      </c>
      <c r="G3776" s="16">
        <v>62</v>
      </c>
      <c r="I3776" s="16">
        <v>60</v>
      </c>
      <c r="J3776" t="str">
        <f t="shared" si="61"/>
        <v>大类_玄品合体丹药</v>
      </c>
      <c r="K3776" s="16" t="s">
        <v>337</v>
      </c>
      <c r="L3776" s="16">
        <v>1</v>
      </c>
      <c r="M3776" s="16" t="s">
        <v>1777</v>
      </c>
      <c r="O3776" s="16">
        <v>0</v>
      </c>
      <c r="P3776" s="16" t="b">
        <v>1</v>
      </c>
      <c r="R3776" s="16" t="b">
        <v>0</v>
      </c>
      <c r="S3776" s="16">
        <v>1</v>
      </c>
      <c r="T3776" s="16" t="s">
        <v>91</v>
      </c>
      <c r="U3776" s="16">
        <v>999</v>
      </c>
      <c r="V3776" s="16" t="s">
        <v>1778</v>
      </c>
      <c r="W3776" s="16">
        <v>31973062</v>
      </c>
      <c r="Y3776" s="16" t="inlineStr">
        <is>
          <t>合体境玄品丹药。法防下限+4400点；法防上限+4400点，持续1620现实秒。</t>
        </is>
      </c>
      <c r="Z3776" s="16" t="inlineStr">
        <is>
          <t>|cff00FF00“法障有度，御法护其内外；所增在法防。平剂自有其宜，须量药力与丹毒而用。”——《御法护身录》|r</t>
        </is>
      </c>
      <c r="AA3776" t="str" s="16">
        <v>炼丹可得。</v>
      </c>
      <c r="AB3776">
        <v>11921062</v>
      </c>
      <c r="AC3776" s="16" t="s">
        <v>1781</v>
      </c>
      <c r="AD3776" s="16">
        <v>40003</v>
      </c>
      <c r="AF3776">
        <v>70003</v>
      </c>
      <c r="AH3776">
        <v>750000</v>
      </c>
      <c r="AI3776" s="16" t="s">
        <v>1777</v>
      </c>
      <c r="AJ3776" s="16" t="s">
        <v>1777</v>
      </c>
      <c r="AK3776" s="16" t="s">
        <v>354</v>
      </c>
    </row>
    <row r="3777" spans="2:37">
      <c r="B3777" s="16" t="n">
        <f>10000000+INDEX(编号表!$B:$B,MATCH(F3777,编号表!$A:$A,0))*100000+INDEX(编号表!$F:$F,MATCH(D3777,编号表!$E:$E,0))*1000+INDEX(编号表!$D:$D,MATCH(E3777,编号表!$C:$C,0))*10000+G3777</f>
        <v>11974062</v>
      </c>
      <c r="C3777" s="16" t="inlineStr">
        <is>
          <t>合体御法丹</t>
        </is>
      </c>
      <c r="D3777" s="16" t="s">
        <v>108</v>
      </c>
      <c r="E3777" s="16" t="s">
        <v>354</v>
      </c>
      <c r="F3777" s="16" t="s">
        <v>1777</v>
      </c>
      <c r="G3777" s="16">
        <v>62</v>
      </c>
      <c r="I3777" s="16">
        <v>60</v>
      </c>
      <c r="J3777" t="str">
        <f t="shared" si="61"/>
        <v>大类_仙品合体丹药</v>
      </c>
      <c r="K3777" s="16" t="s">
        <v>337</v>
      </c>
      <c r="L3777" s="16">
        <v>1</v>
      </c>
      <c r="M3777" s="16" t="s">
        <v>1777</v>
      </c>
      <c r="O3777" s="16">
        <v>0</v>
      </c>
      <c r="P3777" s="16" t="b">
        <v>1</v>
      </c>
      <c r="R3777" s="16" t="b">
        <v>0</v>
      </c>
      <c r="S3777" s="16">
        <v>1</v>
      </c>
      <c r="T3777" s="16" t="s">
        <v>91</v>
      </c>
      <c r="U3777" s="16">
        <v>999</v>
      </c>
      <c r="V3777" s="16" t="s">
        <v>1778</v>
      </c>
      <c r="W3777" s="16">
        <v>31974062</v>
      </c>
      <c r="Y3777" s="16" t="inlineStr">
        <is>
          <t>合体境仙品丹药。法防下限+4400点；法防上限+4400点，持续2916现实秒。</t>
        </is>
      </c>
      <c r="Z3777" s="16" t="inlineStr">
        <is>
          <t>|cff00FF00“法障有度，御法护其内外；所增在法防。平剂自有其宜，须量药力与丹毒而用。”——《御法护身录》|r</t>
        </is>
      </c>
      <c r="AA3777" t="str" s="16">
        <v>炼丹可得。</v>
      </c>
      <c r="AB3777">
        <v>11921062</v>
      </c>
      <c r="AC3777" s="16" t="s">
        <v>1781</v>
      </c>
      <c r="AD3777" s="16">
        <v>40004</v>
      </c>
      <c r="AF3777">
        <v>70004</v>
      </c>
      <c r="AH3777">
        <v>3750000</v>
      </c>
      <c r="AI3777" s="16" t="s">
        <v>1777</v>
      </c>
      <c r="AJ3777" s="16" t="s">
        <v>1777</v>
      </c>
      <c r="AK3777" s="16" t="s">
        <v>354</v>
      </c>
    </row>
    <row r="3778" spans="2:37">
      <c r="B3778" s="16" t="n">
        <f>10000000+INDEX(编号表!$B:$B,MATCH(F3778,编号表!$A:$A,0))*100000+INDEX(编号表!$F:$F,MATCH(D3778,编号表!$E:$E,0))*1000+INDEX(编号表!$D:$D,MATCH(E3778,编号表!$C:$C,0))*10000+G3778</f>
        <v>11972063</v>
      </c>
      <c r="C3778" s="16" t="inlineStr">
        <is>
          <t>合体温阳御法丹</t>
        </is>
      </c>
      <c r="D3778" s="16" t="s">
        <v>102</v>
      </c>
      <c r="E3778" s="16" t="s">
        <v>354</v>
      </c>
      <c r="F3778" s="16" t="s">
        <v>1777</v>
      </c>
      <c r="G3778" s="16">
        <v>63</v>
      </c>
      <c r="I3778" s="16">
        <v>60</v>
      </c>
      <c r="J3778" t="str">
        <f t="shared" si="61"/>
        <v>大类_灵品合体丹药</v>
      </c>
      <c r="K3778" s="16" t="s">
        <v>337</v>
      </c>
      <c r="L3778" s="16">
        <v>1</v>
      </c>
      <c r="M3778" s="16" t="s">
        <v>1777</v>
      </c>
      <c r="O3778" s="16">
        <v>0</v>
      </c>
      <c r="P3778" s="16" t="b">
        <v>1</v>
      </c>
      <c r="R3778" s="16" t="b">
        <v>0</v>
      </c>
      <c r="S3778" s="16">
        <v>1</v>
      </c>
      <c r="T3778" s="16" t="s">
        <v>91</v>
      </c>
      <c r="U3778" s="16">
        <v>999</v>
      </c>
      <c r="V3778" s="16" t="s">
        <v>1778</v>
      </c>
      <c r="W3778" s="16">
        <v>31972063</v>
      </c>
      <c r="Y3778" s="16" t="inlineStr">
        <is>
          <t>合体境灵品丹药。法防下限+5867点；法防上限+5867点，持续900现实秒。</t>
        </is>
      </c>
      <c r="Z3778" s="16" t="inlineStr">
        <is>
          <t>|cff00FF00“法障有度，御法护其内外；所增在法防。温剂自有其宜，须量药力与丹毒而用。”——《御法护身录》|r</t>
        </is>
      </c>
      <c r="AA3778" t="str" s="16">
        <v>炼丹可得。</v>
      </c>
      <c r="AB3778">
        <v>11921063</v>
      </c>
      <c r="AC3778" s="16" t="s">
        <v>1781</v>
      </c>
      <c r="AD3778" s="16">
        <v>40002</v>
      </c>
      <c r="AF3778">
        <v>70002</v>
      </c>
      <c r="AH3778">
        <v>187500</v>
      </c>
      <c r="AI3778" s="16" t="s">
        <v>1777</v>
      </c>
      <c r="AJ3778" s="16" t="s">
        <v>1777</v>
      </c>
      <c r="AK3778" s="16" t="s">
        <v>354</v>
      </c>
    </row>
    <row r="3779" spans="2:37">
      <c r="B3779" s="16" t="n">
        <f>10000000+INDEX(编号表!$B:$B,MATCH(F3779,编号表!$A:$A,0))*100000+INDEX(编号表!$F:$F,MATCH(D3779,编号表!$E:$E,0))*1000+INDEX(编号表!$D:$D,MATCH(E3779,编号表!$C:$C,0))*10000+G3779</f>
        <v>11973063</v>
      </c>
      <c r="C3779" s="16" t="inlineStr">
        <is>
          <t>合体温阳御法丹</t>
        </is>
      </c>
      <c r="D3779" s="16" t="s">
        <v>105</v>
      </c>
      <c r="E3779" s="16" t="s">
        <v>354</v>
      </c>
      <c r="F3779" s="16" t="s">
        <v>1777</v>
      </c>
      <c r="G3779" s="16">
        <v>63</v>
      </c>
      <c r="I3779" s="16">
        <v>60</v>
      </c>
      <c r="J3779" t="str">
        <f t="shared" si="61"/>
        <v>大类_玄品合体丹药</v>
      </c>
      <c r="K3779" s="16" t="s">
        <v>337</v>
      </c>
      <c r="L3779" s="16">
        <v>1</v>
      </c>
      <c r="M3779" s="16" t="s">
        <v>1777</v>
      </c>
      <c r="O3779" s="16">
        <v>0</v>
      </c>
      <c r="P3779" s="16" t="b">
        <v>1</v>
      </c>
      <c r="R3779" s="16" t="b">
        <v>0</v>
      </c>
      <c r="S3779" s="16">
        <v>1</v>
      </c>
      <c r="T3779" s="16" t="s">
        <v>91</v>
      </c>
      <c r="U3779" s="16">
        <v>999</v>
      </c>
      <c r="V3779" s="16" t="s">
        <v>1778</v>
      </c>
      <c r="W3779" s="16">
        <v>31973063</v>
      </c>
      <c r="Y3779" s="16" t="inlineStr">
        <is>
          <t>合体境玄品丹药。法防下限+5867点；法防上限+5867点，持续1620现实秒。</t>
        </is>
      </c>
      <c r="Z3779" s="16" t="inlineStr">
        <is>
          <t>|cff00FF00“法障有度，御法护其内外；所增在法防。温剂自有其宜，须量药力与丹毒而用。”——《御法护身录》|r</t>
        </is>
      </c>
      <c r="AA3779" t="str" s="16">
        <v>炼丹可得。</v>
      </c>
      <c r="AB3779">
        <v>11921063</v>
      </c>
      <c r="AC3779" s="16" t="s">
        <v>1781</v>
      </c>
      <c r="AD3779" s="16">
        <v>40003</v>
      </c>
      <c r="AF3779">
        <v>70003</v>
      </c>
      <c r="AH3779">
        <v>750000</v>
      </c>
      <c r="AI3779" s="16" t="s">
        <v>1777</v>
      </c>
      <c r="AJ3779" s="16" t="s">
        <v>1777</v>
      </c>
      <c r="AK3779" s="16" t="s">
        <v>354</v>
      </c>
    </row>
    <row r="3780" spans="2:37">
      <c r="B3780" s="16" t="n">
        <f>10000000+INDEX(编号表!$B:$B,MATCH(F3780,编号表!$A:$A,0))*100000+INDEX(编号表!$F:$F,MATCH(D3780,编号表!$E:$E,0))*1000+INDEX(编号表!$D:$D,MATCH(E3780,编号表!$C:$C,0))*10000+G3780</f>
        <v>11974063</v>
      </c>
      <c r="C3780" s="16" t="inlineStr">
        <is>
          <t>合体温阳御法丹</t>
        </is>
      </c>
      <c r="D3780" s="16" t="s">
        <v>108</v>
      </c>
      <c r="E3780" s="16" t="s">
        <v>354</v>
      </c>
      <c r="F3780" s="16" t="s">
        <v>1777</v>
      </c>
      <c r="G3780" s="16">
        <v>63</v>
      </c>
      <c r="I3780" s="16">
        <v>60</v>
      </c>
      <c r="J3780" t="str">
        <f t="shared" si="61"/>
        <v>大类_仙品合体丹药</v>
      </c>
      <c r="K3780" s="16" t="s">
        <v>337</v>
      </c>
      <c r="L3780" s="16">
        <v>1</v>
      </c>
      <c r="M3780" s="16" t="s">
        <v>1777</v>
      </c>
      <c r="O3780" s="16">
        <v>0</v>
      </c>
      <c r="P3780" s="16" t="b">
        <v>1</v>
      </c>
      <c r="R3780" s="16" t="b">
        <v>0</v>
      </c>
      <c r="S3780" s="16">
        <v>1</v>
      </c>
      <c r="T3780" s="16" t="s">
        <v>91</v>
      </c>
      <c r="U3780" s="16">
        <v>999</v>
      </c>
      <c r="V3780" s="16" t="s">
        <v>1778</v>
      </c>
      <c r="W3780" s="16">
        <v>31974063</v>
      </c>
      <c r="Y3780" s="16" t="inlineStr">
        <is>
          <t>合体境仙品丹药。法防下限+5867点；法防上限+5867点，持续2916现实秒。</t>
        </is>
      </c>
      <c r="Z3780" s="16" t="inlineStr">
        <is>
          <t>|cff00FF00“法障有度，御法护其内外；所增在法防。温剂自有其宜，须量药力与丹毒而用。”——《御法护身录》|r</t>
        </is>
      </c>
      <c r="AA3780" t="str" s="16">
        <v>炼丹可得。</v>
      </c>
      <c r="AB3780">
        <v>11921063</v>
      </c>
      <c r="AC3780" s="16" t="s">
        <v>1781</v>
      </c>
      <c r="AD3780" s="16">
        <v>40004</v>
      </c>
      <c r="AF3780">
        <v>70004</v>
      </c>
      <c r="AH3780">
        <v>3750000</v>
      </c>
      <c r="AI3780" s="16" t="s">
        <v>1777</v>
      </c>
      <c r="AJ3780" s="16" t="s">
        <v>1777</v>
      </c>
      <c r="AK3780" s="16" t="s">
        <v>354</v>
      </c>
    </row>
    <row r="3781" spans="2:37">
      <c r="B3781" s="16" t="n">
        <f>10000000+INDEX(编号表!$B:$B,MATCH(F3781,编号表!$A:$A,0))*100000+INDEX(编号表!$F:$F,MATCH(D3781,编号表!$E:$E,0))*1000+INDEX(编号表!$D:$D,MATCH(E3781,编号表!$C:$C,0))*10000+G3781</f>
        <v>11972064</v>
      </c>
      <c r="C3781" s="16" t="inlineStr">
        <is>
          <t>合体烈阳御法丹</t>
        </is>
      </c>
      <c r="D3781" s="16" t="s">
        <v>102</v>
      </c>
      <c r="E3781" s="16" t="s">
        <v>354</v>
      </c>
      <c r="F3781" s="16" t="s">
        <v>1777</v>
      </c>
      <c r="G3781" s="16">
        <v>64</v>
      </c>
      <c r="I3781" s="16">
        <v>60</v>
      </c>
      <c r="J3781" t="str">
        <f t="shared" si="61"/>
        <v>大类_灵品合体丹药</v>
      </c>
      <c r="K3781" s="16" t="s">
        <v>337</v>
      </c>
      <c r="L3781" s="16">
        <v>1</v>
      </c>
      <c r="M3781" s="16" t="s">
        <v>1777</v>
      </c>
      <c r="O3781" s="16">
        <v>0</v>
      </c>
      <c r="P3781" s="16" t="b">
        <v>1</v>
      </c>
      <c r="R3781" s="16" t="b">
        <v>0</v>
      </c>
      <c r="S3781" s="16">
        <v>1</v>
      </c>
      <c r="T3781" s="16" t="s">
        <v>91</v>
      </c>
      <c r="U3781" s="16">
        <v>999</v>
      </c>
      <c r="V3781" s="16" t="s">
        <v>1778</v>
      </c>
      <c r="W3781" s="16">
        <v>31972064</v>
      </c>
      <c r="Y3781" s="16" t="inlineStr">
        <is>
          <t>合体境灵品丹药。法防下限+7333点；法防上限+7333点，持续600现实秒。</t>
        </is>
      </c>
      <c r="Z3781" s="16" t="inlineStr">
        <is>
          <t>|cff00FF00“法障有度，御法护其内外；所增在法防。热剂自有其宜，须量药力与丹毒而用。”——《御法护身录》|r</t>
        </is>
      </c>
      <c r="AA3781" t="str" s="16">
        <v>炼丹可得。</v>
      </c>
      <c r="AB3781">
        <v>11921064</v>
      </c>
      <c r="AC3781" s="16" t="s">
        <v>1781</v>
      </c>
      <c r="AD3781" s="16">
        <v>40002</v>
      </c>
      <c r="AF3781">
        <v>70002</v>
      </c>
      <c r="AH3781">
        <v>187500</v>
      </c>
      <c r="AI3781" s="16" t="s">
        <v>1777</v>
      </c>
      <c r="AJ3781" s="16" t="s">
        <v>1777</v>
      </c>
      <c r="AK3781" s="16" t="s">
        <v>354</v>
      </c>
    </row>
    <row r="3782" spans="2:37">
      <c r="B3782" s="16" t="n">
        <f>10000000+INDEX(编号表!$B:$B,MATCH(F3782,编号表!$A:$A,0))*100000+INDEX(编号表!$F:$F,MATCH(D3782,编号表!$E:$E,0))*1000+INDEX(编号表!$D:$D,MATCH(E3782,编号表!$C:$C,0))*10000+G3782</f>
        <v>11973064</v>
      </c>
      <c r="C3782" s="16" t="inlineStr">
        <is>
          <t>合体烈阳御法丹</t>
        </is>
      </c>
      <c r="D3782" s="16" t="s">
        <v>105</v>
      </c>
      <c r="E3782" s="16" t="s">
        <v>354</v>
      </c>
      <c r="F3782" s="16" t="s">
        <v>1777</v>
      </c>
      <c r="G3782" s="16">
        <v>64</v>
      </c>
      <c r="I3782" s="16">
        <v>60</v>
      </c>
      <c r="J3782" t="str">
        <f t="shared" si="61"/>
        <v>大类_玄品合体丹药</v>
      </c>
      <c r="K3782" s="16" t="s">
        <v>337</v>
      </c>
      <c r="L3782" s="16">
        <v>1</v>
      </c>
      <c r="M3782" s="16" t="s">
        <v>1777</v>
      </c>
      <c r="O3782" s="16">
        <v>0</v>
      </c>
      <c r="P3782" s="16" t="b">
        <v>1</v>
      </c>
      <c r="R3782" s="16" t="b">
        <v>0</v>
      </c>
      <c r="S3782" s="16">
        <v>1</v>
      </c>
      <c r="T3782" s="16" t="s">
        <v>91</v>
      </c>
      <c r="U3782" s="16">
        <v>999</v>
      </c>
      <c r="V3782" s="16" t="s">
        <v>1778</v>
      </c>
      <c r="W3782" s="16">
        <v>31973064</v>
      </c>
      <c r="Y3782" s="16" t="inlineStr">
        <is>
          <t>合体境玄品丹药。法防下限+7333点；法防上限+7333点，持续1080现实秒。</t>
        </is>
      </c>
      <c r="Z3782" s="16" t="inlineStr">
        <is>
          <t>|cff00FF00“法障有度，御法护其内外；所增在法防。热剂自有其宜，须量药力与丹毒而用。”——《御法护身录》|r</t>
        </is>
      </c>
      <c r="AA3782" t="str" s="16">
        <v>炼丹可得。</v>
      </c>
      <c r="AB3782">
        <v>11921064</v>
      </c>
      <c r="AC3782" s="16" t="s">
        <v>1781</v>
      </c>
      <c r="AD3782" s="16">
        <v>40003</v>
      </c>
      <c r="AF3782">
        <v>70003</v>
      </c>
      <c r="AH3782">
        <v>750000</v>
      </c>
      <c r="AI3782" s="16" t="s">
        <v>1777</v>
      </c>
      <c r="AJ3782" s="16" t="s">
        <v>1777</v>
      </c>
      <c r="AK3782" s="16" t="s">
        <v>354</v>
      </c>
    </row>
    <row r="3783" spans="2:37">
      <c r="B3783" s="16" t="n">
        <f>10000000+INDEX(编号表!$B:$B,MATCH(F3783,编号表!$A:$A,0))*100000+INDEX(编号表!$F:$F,MATCH(D3783,编号表!$E:$E,0))*1000+INDEX(编号表!$D:$D,MATCH(E3783,编号表!$C:$C,0))*10000+G3783</f>
        <v>11974064</v>
      </c>
      <c r="C3783" s="16" t="inlineStr">
        <is>
          <t>合体烈阳御法丹</t>
        </is>
      </c>
      <c r="D3783" s="16" t="s">
        <v>108</v>
      </c>
      <c r="E3783" s="16" t="s">
        <v>354</v>
      </c>
      <c r="F3783" s="16" t="s">
        <v>1777</v>
      </c>
      <c r="G3783" s="16">
        <v>64</v>
      </c>
      <c r="I3783" s="16">
        <v>60</v>
      </c>
      <c r="J3783" t="str">
        <f t="shared" si="61"/>
        <v>大类_仙品合体丹药</v>
      </c>
      <c r="K3783" s="16" t="s">
        <v>337</v>
      </c>
      <c r="L3783" s="16">
        <v>1</v>
      </c>
      <c r="M3783" s="16" t="s">
        <v>1777</v>
      </c>
      <c r="O3783" s="16">
        <v>0</v>
      </c>
      <c r="P3783" s="16" t="b">
        <v>1</v>
      </c>
      <c r="R3783" s="16" t="b">
        <v>0</v>
      </c>
      <c r="S3783" s="16">
        <v>1</v>
      </c>
      <c r="T3783" s="16" t="s">
        <v>91</v>
      </c>
      <c r="U3783" s="16">
        <v>999</v>
      </c>
      <c r="V3783" s="16" t="s">
        <v>1778</v>
      </c>
      <c r="W3783" s="16">
        <v>31974064</v>
      </c>
      <c r="Y3783" s="16" t="inlineStr">
        <is>
          <t>合体境仙品丹药。法防下限+7333点；法防上限+7333点，持续1944现实秒。</t>
        </is>
      </c>
      <c r="Z3783" s="16" t="inlineStr">
        <is>
          <t>|cff00FF00“法障有度，御法护其内外；所增在法防。热剂自有其宜，须量药力与丹毒而用。”——《御法护身录》|r</t>
        </is>
      </c>
      <c r="AA3783" t="str" s="16">
        <v>炼丹可得。</v>
      </c>
      <c r="AB3783">
        <v>11921064</v>
      </c>
      <c r="AC3783" s="16" t="s">
        <v>1781</v>
      </c>
      <c r="AD3783" s="16">
        <v>40004</v>
      </c>
      <c r="AF3783">
        <v>70004</v>
      </c>
      <c r="AH3783">
        <v>3750000</v>
      </c>
      <c r="AI3783" s="16" t="s">
        <v>1777</v>
      </c>
      <c r="AJ3783" s="16" t="s">
        <v>1777</v>
      </c>
      <c r="AK3783" s="16" t="s">
        <v>354</v>
      </c>
    </row>
    <row r="3784" spans="2:37">
      <c r="B3784" s="16" t="n">
        <f>10000000+INDEX(编号表!$B:$B,MATCH(F3784,编号表!$A:$A,0))*100000+INDEX(编号表!$F:$F,MATCH(D3784,编号表!$E:$E,0))*1000+INDEX(编号表!$D:$D,MATCH(E3784,编号表!$C:$C,0))*10000+G3784</f>
        <v>11972065</v>
      </c>
      <c r="C3784" s="16" t="inlineStr">
        <is>
          <t>合体玄阴壮骨丹</t>
        </is>
      </c>
      <c r="D3784" s="16" t="s">
        <v>102</v>
      </c>
      <c r="E3784" s="16" t="s">
        <v>354</v>
      </c>
      <c r="F3784" s="16" t="s">
        <v>1777</v>
      </c>
      <c r="G3784" s="16">
        <v>65</v>
      </c>
      <c r="I3784" s="16">
        <v>60</v>
      </c>
      <c r="J3784" t="str">
        <f t="shared" si="61"/>
        <v>大类_灵品合体丹药</v>
      </c>
      <c r="K3784" s="16" t="s">
        <v>337</v>
      </c>
      <c r="L3784" s="16">
        <v>1</v>
      </c>
      <c r="M3784" s="16" t="s">
        <v>1777</v>
      </c>
      <c r="O3784" s="16">
        <v>0</v>
      </c>
      <c r="P3784" s="16" t="b">
        <v>1</v>
      </c>
      <c r="R3784" s="16" t="b">
        <v>0</v>
      </c>
      <c r="S3784" s="16">
        <v>1</v>
      </c>
      <c r="T3784" s="16" t="s">
        <v>91</v>
      </c>
      <c r="U3784" s="16">
        <v>999</v>
      </c>
      <c r="V3784" s="16" t="s">
        <v>1778</v>
      </c>
      <c r="W3784" s="16">
        <v>31972065</v>
      </c>
      <c r="Y3784" s="16" t="inlineStr">
        <is>
          <t>合体境灵品丹药。物防下限+1467点；物防上限+1467点，持续1800现实秒。</t>
        </is>
      </c>
      <c r="Z3784" s="16" t="inlineStr">
        <is>
          <t>|cff00FF00“筋骨得固，物御乃坚；所增在物防。寒剂自有其宜，须量药力与丹毒而用。”——《壮骨坚体录》|r</t>
        </is>
      </c>
      <c r="AA3784" t="str" s="16">
        <v>炼丹可得。</v>
      </c>
      <c r="AB3784">
        <v>11921065</v>
      </c>
      <c r="AC3784" s="16" t="s">
        <v>1781</v>
      </c>
      <c r="AD3784" s="16">
        <v>40002</v>
      </c>
      <c r="AF3784">
        <v>70002</v>
      </c>
      <c r="AH3784">
        <v>187500</v>
      </c>
      <c r="AI3784" s="16" t="s">
        <v>1777</v>
      </c>
      <c r="AJ3784" s="16" t="s">
        <v>1777</v>
      </c>
      <c r="AK3784" s="16" t="s">
        <v>354</v>
      </c>
    </row>
    <row r="3785" spans="2:37">
      <c r="B3785" s="16" t="n">
        <f>10000000+INDEX(编号表!$B:$B,MATCH(F3785,编号表!$A:$A,0))*100000+INDEX(编号表!$F:$F,MATCH(D3785,编号表!$E:$E,0))*1000+INDEX(编号表!$D:$D,MATCH(E3785,编号表!$C:$C,0))*10000+G3785</f>
        <v>11973065</v>
      </c>
      <c r="C3785" s="16" t="inlineStr">
        <is>
          <t>合体玄阴壮骨丹</t>
        </is>
      </c>
      <c r="D3785" s="16" t="s">
        <v>105</v>
      </c>
      <c r="E3785" s="16" t="s">
        <v>354</v>
      </c>
      <c r="F3785" s="16" t="s">
        <v>1777</v>
      </c>
      <c r="G3785" s="16">
        <v>65</v>
      </c>
      <c r="I3785" s="16">
        <v>60</v>
      </c>
      <c r="J3785" t="str">
        <f t="shared" si="61"/>
        <v>大类_玄品合体丹药</v>
      </c>
      <c r="K3785" s="16" t="s">
        <v>337</v>
      </c>
      <c r="L3785" s="16">
        <v>1</v>
      </c>
      <c r="M3785" s="16" t="s">
        <v>1777</v>
      </c>
      <c r="O3785" s="16">
        <v>0</v>
      </c>
      <c r="P3785" s="16" t="b">
        <v>1</v>
      </c>
      <c r="R3785" s="16" t="b">
        <v>0</v>
      </c>
      <c r="S3785" s="16">
        <v>1</v>
      </c>
      <c r="T3785" s="16" t="s">
        <v>91</v>
      </c>
      <c r="U3785" s="16">
        <v>999</v>
      </c>
      <c r="V3785" s="16" t="s">
        <v>1778</v>
      </c>
      <c r="W3785" s="16">
        <v>31973065</v>
      </c>
      <c r="Y3785" s="16" t="inlineStr">
        <is>
          <t>合体境玄品丹药。物防下限+1467点；物防上限+1467点，持续3240现实秒。</t>
        </is>
      </c>
      <c r="Z3785" s="16" t="inlineStr">
        <is>
          <t>|cff00FF00“筋骨得固，物御乃坚；所增在物防。寒剂自有其宜，须量药力与丹毒而用。”——《壮骨坚体录》|r</t>
        </is>
      </c>
      <c r="AA3785" t="str" s="16">
        <v>炼丹可得。</v>
      </c>
      <c r="AB3785">
        <v>11921065</v>
      </c>
      <c r="AC3785" s="16" t="s">
        <v>1781</v>
      </c>
      <c r="AD3785" s="16">
        <v>40003</v>
      </c>
      <c r="AF3785">
        <v>70003</v>
      </c>
      <c r="AH3785">
        <v>750000</v>
      </c>
      <c r="AI3785" s="16" t="s">
        <v>1777</v>
      </c>
      <c r="AJ3785" s="16" t="s">
        <v>1777</v>
      </c>
      <c r="AK3785" s="16" t="s">
        <v>354</v>
      </c>
    </row>
    <row r="3786" spans="2:37">
      <c r="B3786" s="16" t="n">
        <f>10000000+INDEX(编号表!$B:$B,MATCH(F3786,编号表!$A:$A,0))*100000+INDEX(编号表!$F:$F,MATCH(D3786,编号表!$E:$E,0))*1000+INDEX(编号表!$D:$D,MATCH(E3786,编号表!$C:$C,0))*10000+G3786</f>
        <v>11974065</v>
      </c>
      <c r="C3786" s="16" t="inlineStr">
        <is>
          <t>合体玄阴壮骨丹</t>
        </is>
      </c>
      <c r="D3786" s="16" t="s">
        <v>108</v>
      </c>
      <c r="E3786" s="16" t="s">
        <v>354</v>
      </c>
      <c r="F3786" s="16" t="s">
        <v>1777</v>
      </c>
      <c r="G3786" s="16">
        <v>65</v>
      </c>
      <c r="I3786" s="16">
        <v>60</v>
      </c>
      <c r="J3786" t="str">
        <f t="shared" si="61"/>
        <v>大类_仙品合体丹药</v>
      </c>
      <c r="K3786" s="16" t="s">
        <v>337</v>
      </c>
      <c r="L3786" s="16">
        <v>1</v>
      </c>
      <c r="M3786" s="16" t="s">
        <v>1777</v>
      </c>
      <c r="O3786" s="16">
        <v>0</v>
      </c>
      <c r="P3786" s="16" t="b">
        <v>1</v>
      </c>
      <c r="R3786" s="16" t="b">
        <v>0</v>
      </c>
      <c r="S3786" s="16">
        <v>1</v>
      </c>
      <c r="T3786" s="16" t="s">
        <v>91</v>
      </c>
      <c r="U3786" s="16">
        <v>999</v>
      </c>
      <c r="V3786" s="16" t="s">
        <v>1778</v>
      </c>
      <c r="W3786" s="16">
        <v>31974065</v>
      </c>
      <c r="Y3786" s="16" t="inlineStr">
        <is>
          <t>合体境仙品丹药。物防下限+1467点；物防上限+1467点，持续5832现实秒。</t>
        </is>
      </c>
      <c r="Z3786" s="16" t="inlineStr">
        <is>
          <t>|cff00FF00“筋骨得固，物御乃坚；所增在物防。寒剂自有其宜，须量药力与丹毒而用。”——《壮骨坚体录》|r</t>
        </is>
      </c>
      <c r="AA3786" t="str" s="16">
        <v>炼丹可得。</v>
      </c>
      <c r="AB3786">
        <v>11921065</v>
      </c>
      <c r="AC3786" s="16" t="s">
        <v>1781</v>
      </c>
      <c r="AD3786" s="16">
        <v>40004</v>
      </c>
      <c r="AF3786">
        <v>70004</v>
      </c>
      <c r="AH3786">
        <v>3750000</v>
      </c>
      <c r="AI3786" s="16" t="s">
        <v>1777</v>
      </c>
      <c r="AJ3786" s="16" t="s">
        <v>1777</v>
      </c>
      <c r="AK3786" s="16" t="s">
        <v>354</v>
      </c>
    </row>
    <row r="3787" spans="2:37">
      <c r="B3787" s="16" t="n">
        <f>10000000+INDEX(编号表!$B:$B,MATCH(F3787,编号表!$A:$A,0))*100000+INDEX(编号表!$F:$F,MATCH(D3787,编号表!$E:$E,0))*1000+INDEX(编号表!$D:$D,MATCH(E3787,编号表!$C:$C,0))*10000+G3787</f>
        <v>11972066</v>
      </c>
      <c r="C3787" s="16" t="inlineStr">
        <is>
          <t>合体清和壮骨丹</t>
        </is>
      </c>
      <c r="D3787" s="16" t="s">
        <v>102</v>
      </c>
      <c r="E3787" s="16" t="s">
        <v>354</v>
      </c>
      <c r="F3787" s="16" t="s">
        <v>1777</v>
      </c>
      <c r="G3787" s="16">
        <v>66</v>
      </c>
      <c r="I3787" s="16">
        <v>60</v>
      </c>
      <c r="J3787" t="str">
        <f t="shared" si="61"/>
        <v>大类_灵品合体丹药</v>
      </c>
      <c r="K3787" s="16" t="s">
        <v>337</v>
      </c>
      <c r="L3787" s="16">
        <v>1</v>
      </c>
      <c r="M3787" s="16" t="s">
        <v>1777</v>
      </c>
      <c r="O3787" s="16">
        <v>0</v>
      </c>
      <c r="P3787" s="16" t="b">
        <v>1</v>
      </c>
      <c r="R3787" s="16" t="b">
        <v>0</v>
      </c>
      <c r="S3787" s="16">
        <v>1</v>
      </c>
      <c r="T3787" s="16" t="s">
        <v>91</v>
      </c>
      <c r="U3787" s="16">
        <v>999</v>
      </c>
      <c r="V3787" s="16" t="s">
        <v>1778</v>
      </c>
      <c r="W3787" s="16">
        <v>31972066</v>
      </c>
      <c r="Y3787" s="16" t="inlineStr">
        <is>
          <t>合体境灵品丹药。物防下限+2933点；物防上限+2933点，持续900现实秒。</t>
        </is>
      </c>
      <c r="Z3787" s="16" t="inlineStr">
        <is>
          <t>|cff00FF00“筋骨得固，物御乃坚；所增在物防。凉剂自有其宜，须量药力与丹毒而用。”——《壮骨坚体录》|r</t>
        </is>
      </c>
      <c r="AA3787" t="str" s="16">
        <v>炼丹可得。</v>
      </c>
      <c r="AB3787">
        <v>11921066</v>
      </c>
      <c r="AC3787" s="16" t="s">
        <v>1781</v>
      </c>
      <c r="AD3787" s="16">
        <v>40002</v>
      </c>
      <c r="AF3787">
        <v>70002</v>
      </c>
      <c r="AH3787">
        <v>187500</v>
      </c>
      <c r="AI3787" s="16" t="s">
        <v>1777</v>
      </c>
      <c r="AJ3787" s="16" t="s">
        <v>1777</v>
      </c>
      <c r="AK3787" s="16" t="s">
        <v>354</v>
      </c>
    </row>
    <row r="3788" spans="2:37">
      <c r="B3788" s="16" t="n">
        <f>10000000+INDEX(编号表!$B:$B,MATCH(F3788,编号表!$A:$A,0))*100000+INDEX(编号表!$F:$F,MATCH(D3788,编号表!$E:$E,0))*1000+INDEX(编号表!$D:$D,MATCH(E3788,编号表!$C:$C,0))*10000+G3788</f>
        <v>11973066</v>
      </c>
      <c r="C3788" s="16" t="inlineStr">
        <is>
          <t>合体清和壮骨丹</t>
        </is>
      </c>
      <c r="D3788" s="16" t="s">
        <v>105</v>
      </c>
      <c r="E3788" s="16" t="s">
        <v>354</v>
      </c>
      <c r="F3788" s="16" t="s">
        <v>1777</v>
      </c>
      <c r="G3788" s="16">
        <v>66</v>
      </c>
      <c r="I3788" s="16">
        <v>60</v>
      </c>
      <c r="J3788" t="str">
        <f t="shared" si="61"/>
        <v>大类_玄品合体丹药</v>
      </c>
      <c r="K3788" s="16" t="s">
        <v>337</v>
      </c>
      <c r="L3788" s="16">
        <v>1</v>
      </c>
      <c r="M3788" s="16" t="s">
        <v>1777</v>
      </c>
      <c r="O3788" s="16">
        <v>0</v>
      </c>
      <c r="P3788" s="16" t="b">
        <v>1</v>
      </c>
      <c r="R3788" s="16" t="b">
        <v>0</v>
      </c>
      <c r="S3788" s="16">
        <v>1</v>
      </c>
      <c r="T3788" s="16" t="s">
        <v>91</v>
      </c>
      <c r="U3788" s="16">
        <v>999</v>
      </c>
      <c r="V3788" s="16" t="s">
        <v>1778</v>
      </c>
      <c r="W3788" s="16">
        <v>31973066</v>
      </c>
      <c r="Y3788" s="16" t="inlineStr">
        <is>
          <t>合体境玄品丹药。物防下限+2933点；物防上限+2933点，持续1620现实秒。</t>
        </is>
      </c>
      <c r="Z3788" s="16" t="inlineStr">
        <is>
          <t>|cff00FF00“筋骨得固，物御乃坚；所增在物防。凉剂自有其宜，须量药力与丹毒而用。”——《壮骨坚体录》|r</t>
        </is>
      </c>
      <c r="AA3788" t="str" s="16">
        <v>炼丹可得。</v>
      </c>
      <c r="AB3788">
        <v>11921066</v>
      </c>
      <c r="AC3788" s="16" t="s">
        <v>1781</v>
      </c>
      <c r="AD3788" s="16">
        <v>40003</v>
      </c>
      <c r="AF3788">
        <v>70003</v>
      </c>
      <c r="AH3788">
        <v>750000</v>
      </c>
      <c r="AI3788" s="16" t="s">
        <v>1777</v>
      </c>
      <c r="AJ3788" s="16" t="s">
        <v>1777</v>
      </c>
      <c r="AK3788" s="16" t="s">
        <v>354</v>
      </c>
    </row>
    <row r="3789" spans="2:37">
      <c r="B3789" s="16" t="n">
        <f>10000000+INDEX(编号表!$B:$B,MATCH(F3789,编号表!$A:$A,0))*100000+INDEX(编号表!$F:$F,MATCH(D3789,编号表!$E:$E,0))*1000+INDEX(编号表!$D:$D,MATCH(E3789,编号表!$C:$C,0))*10000+G3789</f>
        <v>11974066</v>
      </c>
      <c r="C3789" s="16" t="inlineStr">
        <is>
          <t>合体清和壮骨丹</t>
        </is>
      </c>
      <c r="D3789" s="16" t="s">
        <v>108</v>
      </c>
      <c r="E3789" s="16" t="s">
        <v>354</v>
      </c>
      <c r="F3789" s="16" t="s">
        <v>1777</v>
      </c>
      <c r="G3789" s="16">
        <v>66</v>
      </c>
      <c r="I3789" s="16">
        <v>60</v>
      </c>
      <c r="J3789" t="str">
        <f t="shared" si="61"/>
        <v>大类_仙品合体丹药</v>
      </c>
      <c r="K3789" s="16" t="s">
        <v>337</v>
      </c>
      <c r="L3789" s="16">
        <v>1</v>
      </c>
      <c r="M3789" s="16" t="s">
        <v>1777</v>
      </c>
      <c r="O3789" s="16">
        <v>0</v>
      </c>
      <c r="P3789" s="16" t="b">
        <v>1</v>
      </c>
      <c r="R3789" s="16" t="b">
        <v>0</v>
      </c>
      <c r="S3789" s="16">
        <v>1</v>
      </c>
      <c r="T3789" s="16" t="s">
        <v>91</v>
      </c>
      <c r="U3789" s="16">
        <v>999</v>
      </c>
      <c r="V3789" s="16" t="s">
        <v>1778</v>
      </c>
      <c r="W3789" s="16">
        <v>31974066</v>
      </c>
      <c r="Y3789" s="16" t="inlineStr">
        <is>
          <t>合体境仙品丹药。物防下限+2933点；物防上限+2933点，持续2916现实秒。</t>
        </is>
      </c>
      <c r="Z3789" s="16" t="inlineStr">
        <is>
          <t>|cff00FF00“筋骨得固，物御乃坚；所增在物防。凉剂自有其宜，须量药力与丹毒而用。”——《壮骨坚体录》|r</t>
        </is>
      </c>
      <c r="AA3789" t="str" s="16">
        <v>炼丹可得。</v>
      </c>
      <c r="AB3789">
        <v>11921066</v>
      </c>
      <c r="AC3789" s="16" t="s">
        <v>1781</v>
      </c>
      <c r="AD3789" s="16">
        <v>40004</v>
      </c>
      <c r="AF3789">
        <v>70004</v>
      </c>
      <c r="AH3789">
        <v>3750000</v>
      </c>
      <c r="AI3789" s="16" t="s">
        <v>1777</v>
      </c>
      <c r="AJ3789" s="16" t="s">
        <v>1777</v>
      </c>
      <c r="AK3789" s="16" t="s">
        <v>354</v>
      </c>
    </row>
    <row r="3790" spans="2:37">
      <c r="B3790" s="16" t="n">
        <f>10000000+INDEX(编号表!$B:$B,MATCH(F3790,编号表!$A:$A,0))*100000+INDEX(编号表!$F:$F,MATCH(D3790,编号表!$E:$E,0))*1000+INDEX(编号表!$D:$D,MATCH(E3790,编号表!$C:$C,0))*10000+G3790</f>
        <v>11972067</v>
      </c>
      <c r="C3790" s="16" t="inlineStr">
        <is>
          <t>合体壮骨丹</t>
        </is>
      </c>
      <c r="D3790" s="16" t="s">
        <v>102</v>
      </c>
      <c r="E3790" s="16" t="s">
        <v>354</v>
      </c>
      <c r="F3790" s="16" t="s">
        <v>1777</v>
      </c>
      <c r="G3790" s="16">
        <v>67</v>
      </c>
      <c r="I3790" s="16">
        <v>60</v>
      </c>
      <c r="J3790" t="str">
        <f t="shared" si="61"/>
        <v>大类_灵品合体丹药</v>
      </c>
      <c r="K3790" s="16" t="s">
        <v>337</v>
      </c>
      <c r="L3790" s="16">
        <v>1</v>
      </c>
      <c r="M3790" s="16" t="s">
        <v>1777</v>
      </c>
      <c r="O3790" s="16">
        <v>0</v>
      </c>
      <c r="P3790" s="16" t="b">
        <v>1</v>
      </c>
      <c r="R3790" s="16" t="b">
        <v>0</v>
      </c>
      <c r="S3790" s="16">
        <v>1</v>
      </c>
      <c r="T3790" s="16" t="s">
        <v>91</v>
      </c>
      <c r="U3790" s="16">
        <v>999</v>
      </c>
      <c r="V3790" s="16" t="s">
        <v>1778</v>
      </c>
      <c r="W3790" s="16">
        <v>31972067</v>
      </c>
      <c r="Y3790" s="16" t="inlineStr">
        <is>
          <t>合体境灵品丹药。物防下限+4400点；物防上限+4400点，持续900现实秒。</t>
        </is>
      </c>
      <c r="Z3790" s="16" t="inlineStr">
        <is>
          <t>|cff00FF00“筋骨得固，物御乃坚；所增在物防。平剂自有其宜，须量药力与丹毒而用。”——《壮骨坚体录》|r</t>
        </is>
      </c>
      <c r="AA3790" t="str" s="16">
        <v>炼丹可得。</v>
      </c>
      <c r="AB3790">
        <v>11921067</v>
      </c>
      <c r="AC3790" s="16" t="s">
        <v>1781</v>
      </c>
      <c r="AD3790" s="16">
        <v>40002</v>
      </c>
      <c r="AF3790">
        <v>70002</v>
      </c>
      <c r="AH3790">
        <v>187500</v>
      </c>
      <c r="AI3790" s="16" t="s">
        <v>1777</v>
      </c>
      <c r="AJ3790" s="16" t="s">
        <v>1777</v>
      </c>
      <c r="AK3790" s="16" t="s">
        <v>354</v>
      </c>
    </row>
    <row r="3791" spans="2:37">
      <c r="B3791" s="16" t="n">
        <f>10000000+INDEX(编号表!$B:$B,MATCH(F3791,编号表!$A:$A,0))*100000+INDEX(编号表!$F:$F,MATCH(D3791,编号表!$E:$E,0))*1000+INDEX(编号表!$D:$D,MATCH(E3791,编号表!$C:$C,0))*10000+G3791</f>
        <v>11973067</v>
      </c>
      <c r="C3791" s="16" t="inlineStr">
        <is>
          <t>合体壮骨丹</t>
        </is>
      </c>
      <c r="D3791" s="16" t="s">
        <v>105</v>
      </c>
      <c r="E3791" s="16" t="s">
        <v>354</v>
      </c>
      <c r="F3791" s="16" t="s">
        <v>1777</v>
      </c>
      <c r="G3791" s="16">
        <v>67</v>
      </c>
      <c r="I3791" s="16">
        <v>60</v>
      </c>
      <c r="J3791" t="str">
        <f t="shared" si="61"/>
        <v>大类_玄品合体丹药</v>
      </c>
      <c r="K3791" s="16" t="s">
        <v>337</v>
      </c>
      <c r="L3791" s="16">
        <v>1</v>
      </c>
      <c r="M3791" s="16" t="s">
        <v>1777</v>
      </c>
      <c r="O3791" s="16">
        <v>0</v>
      </c>
      <c r="P3791" s="16" t="b">
        <v>1</v>
      </c>
      <c r="R3791" s="16" t="b">
        <v>0</v>
      </c>
      <c r="S3791" s="16">
        <v>1</v>
      </c>
      <c r="T3791" s="16" t="s">
        <v>91</v>
      </c>
      <c r="U3791" s="16">
        <v>999</v>
      </c>
      <c r="V3791" s="16" t="s">
        <v>1778</v>
      </c>
      <c r="W3791" s="16">
        <v>31973067</v>
      </c>
      <c r="Y3791" s="16" t="inlineStr">
        <is>
          <t>合体境玄品丹药。物防下限+4400点；物防上限+4400点，持续1620现实秒。</t>
        </is>
      </c>
      <c r="Z3791" s="16" t="inlineStr">
        <is>
          <t>|cff00FF00“筋骨得固，物御乃坚；所增在物防。平剂自有其宜，须量药力与丹毒而用。”——《壮骨坚体录》|r</t>
        </is>
      </c>
      <c r="AA3791" t="str" s="16">
        <v>炼丹可得。</v>
      </c>
      <c r="AB3791">
        <v>11921067</v>
      </c>
      <c r="AC3791" s="16" t="s">
        <v>1781</v>
      </c>
      <c r="AD3791" s="16">
        <v>40003</v>
      </c>
      <c r="AF3791">
        <v>70003</v>
      </c>
      <c r="AH3791">
        <v>750000</v>
      </c>
      <c r="AI3791" s="16" t="s">
        <v>1777</v>
      </c>
      <c r="AJ3791" s="16" t="s">
        <v>1777</v>
      </c>
      <c r="AK3791" s="16" t="s">
        <v>354</v>
      </c>
    </row>
    <row r="3792" spans="2:37">
      <c r="B3792" s="16" t="n">
        <f>10000000+INDEX(编号表!$B:$B,MATCH(F3792,编号表!$A:$A,0))*100000+INDEX(编号表!$F:$F,MATCH(D3792,编号表!$E:$E,0))*1000+INDEX(编号表!$D:$D,MATCH(E3792,编号表!$C:$C,0))*10000+G3792</f>
        <v>11974067</v>
      </c>
      <c r="C3792" s="16" t="inlineStr">
        <is>
          <t>合体壮骨丹</t>
        </is>
      </c>
      <c r="D3792" s="16" t="s">
        <v>108</v>
      </c>
      <c r="E3792" s="16" t="s">
        <v>354</v>
      </c>
      <c r="F3792" s="16" t="s">
        <v>1777</v>
      </c>
      <c r="G3792" s="16">
        <v>67</v>
      </c>
      <c r="I3792" s="16">
        <v>60</v>
      </c>
      <c r="J3792" t="str">
        <f t="shared" si="61"/>
        <v>大类_仙品合体丹药</v>
      </c>
      <c r="K3792" s="16" t="s">
        <v>337</v>
      </c>
      <c r="L3792" s="16">
        <v>1</v>
      </c>
      <c r="M3792" s="16" t="s">
        <v>1777</v>
      </c>
      <c r="O3792" s="16">
        <v>0</v>
      </c>
      <c r="P3792" s="16" t="b">
        <v>1</v>
      </c>
      <c r="R3792" s="16" t="b">
        <v>0</v>
      </c>
      <c r="S3792" s="16">
        <v>1</v>
      </c>
      <c r="T3792" s="16" t="s">
        <v>91</v>
      </c>
      <c r="U3792" s="16">
        <v>999</v>
      </c>
      <c r="V3792" s="16" t="s">
        <v>1778</v>
      </c>
      <c r="W3792" s="16">
        <v>31974067</v>
      </c>
      <c r="Y3792" s="16" t="inlineStr">
        <is>
          <t>合体境仙品丹药。物防下限+4400点；物防上限+4400点，持续2916现实秒。</t>
        </is>
      </c>
      <c r="Z3792" s="16" t="inlineStr">
        <is>
          <t>|cff00FF00“筋骨得固，物御乃坚；所增在物防。平剂自有其宜，须量药力与丹毒而用。”——《壮骨坚体录》|r</t>
        </is>
      </c>
      <c r="AA3792" t="str" s="16">
        <v>炼丹可得。</v>
      </c>
      <c r="AB3792">
        <v>11921067</v>
      </c>
      <c r="AC3792" s="16" t="s">
        <v>1781</v>
      </c>
      <c r="AD3792" s="16">
        <v>40004</v>
      </c>
      <c r="AF3792">
        <v>70004</v>
      </c>
      <c r="AH3792">
        <v>3750000</v>
      </c>
      <c r="AI3792" s="16" t="s">
        <v>1777</v>
      </c>
      <c r="AJ3792" s="16" t="s">
        <v>1777</v>
      </c>
      <c r="AK3792" s="16" t="s">
        <v>354</v>
      </c>
    </row>
    <row r="3793" spans="2:37">
      <c r="B3793" s="16" t="n">
        <f>10000000+INDEX(编号表!$B:$B,MATCH(F3793,编号表!$A:$A,0))*100000+INDEX(编号表!$F:$F,MATCH(D3793,编号表!$E:$E,0))*1000+INDEX(编号表!$D:$D,MATCH(E3793,编号表!$C:$C,0))*10000+G3793</f>
        <v>11972068</v>
      </c>
      <c r="C3793" s="16" t="inlineStr">
        <is>
          <t>合体温阳壮骨丹</t>
        </is>
      </c>
      <c r="D3793" s="16" t="s">
        <v>102</v>
      </c>
      <c r="E3793" s="16" t="s">
        <v>354</v>
      </c>
      <c r="F3793" s="16" t="s">
        <v>1777</v>
      </c>
      <c r="G3793" s="16">
        <v>68</v>
      </c>
      <c r="I3793" s="16">
        <v>60</v>
      </c>
      <c r="J3793" t="str">
        <f t="shared" si="61"/>
        <v>大类_灵品合体丹药</v>
      </c>
      <c r="K3793" s="16" t="s">
        <v>337</v>
      </c>
      <c r="L3793" s="16">
        <v>1</v>
      </c>
      <c r="M3793" s="16" t="s">
        <v>1777</v>
      </c>
      <c r="O3793" s="16">
        <v>0</v>
      </c>
      <c r="P3793" s="16" t="b">
        <v>1</v>
      </c>
      <c r="R3793" s="16" t="b">
        <v>0</v>
      </c>
      <c r="S3793" s="16">
        <v>1</v>
      </c>
      <c r="T3793" s="16" t="s">
        <v>91</v>
      </c>
      <c r="U3793" s="16">
        <v>999</v>
      </c>
      <c r="V3793" s="16" t="s">
        <v>1778</v>
      </c>
      <c r="W3793" s="16">
        <v>31972068</v>
      </c>
      <c r="Y3793" s="16" t="inlineStr">
        <is>
          <t>合体境灵品丹药。物防下限+5867点；物防上限+5867点，持续900现实秒。</t>
        </is>
      </c>
      <c r="Z3793" s="16" t="inlineStr">
        <is>
          <t>|cff00FF00“筋骨得固，物御乃坚；所增在物防。温剂自有其宜，须量药力与丹毒而用。”——《壮骨坚体录》|r</t>
        </is>
      </c>
      <c r="AA3793" t="str" s="16">
        <v>炼丹可得。</v>
      </c>
      <c r="AB3793">
        <v>11921068</v>
      </c>
      <c r="AC3793" s="16" t="s">
        <v>1781</v>
      </c>
      <c r="AD3793" s="16">
        <v>40002</v>
      </c>
      <c r="AF3793">
        <v>70002</v>
      </c>
      <c r="AH3793">
        <v>187500</v>
      </c>
      <c r="AI3793" s="16" t="s">
        <v>1777</v>
      </c>
      <c r="AJ3793" s="16" t="s">
        <v>1777</v>
      </c>
      <c r="AK3793" s="16" t="s">
        <v>354</v>
      </c>
    </row>
    <row r="3794" spans="2:37">
      <c r="B3794" s="16" t="n">
        <f>10000000+INDEX(编号表!$B:$B,MATCH(F3794,编号表!$A:$A,0))*100000+INDEX(编号表!$F:$F,MATCH(D3794,编号表!$E:$E,0))*1000+INDEX(编号表!$D:$D,MATCH(E3794,编号表!$C:$C,0))*10000+G3794</f>
        <v>11973068</v>
      </c>
      <c r="C3794" s="16" t="inlineStr">
        <is>
          <t>合体温阳壮骨丹</t>
        </is>
      </c>
      <c r="D3794" s="16" t="s">
        <v>105</v>
      </c>
      <c r="E3794" s="16" t="s">
        <v>354</v>
      </c>
      <c r="F3794" s="16" t="s">
        <v>1777</v>
      </c>
      <c r="G3794" s="16">
        <v>68</v>
      </c>
      <c r="I3794" s="16">
        <v>60</v>
      </c>
      <c r="J3794" t="str">
        <f t="shared" si="61"/>
        <v>大类_玄品合体丹药</v>
      </c>
      <c r="K3794" s="16" t="s">
        <v>337</v>
      </c>
      <c r="L3794" s="16">
        <v>1</v>
      </c>
      <c r="M3794" s="16" t="s">
        <v>1777</v>
      </c>
      <c r="O3794" s="16">
        <v>0</v>
      </c>
      <c r="P3794" s="16" t="b">
        <v>1</v>
      </c>
      <c r="R3794" s="16" t="b">
        <v>0</v>
      </c>
      <c r="S3794" s="16">
        <v>1</v>
      </c>
      <c r="T3794" s="16" t="s">
        <v>91</v>
      </c>
      <c r="U3794" s="16">
        <v>999</v>
      </c>
      <c r="V3794" s="16" t="s">
        <v>1778</v>
      </c>
      <c r="W3794" s="16">
        <v>31973068</v>
      </c>
      <c r="Y3794" s="16" t="inlineStr">
        <is>
          <t>合体境玄品丹药。物防下限+5867点；物防上限+5867点，持续1620现实秒。</t>
        </is>
      </c>
      <c r="Z3794" s="16" t="inlineStr">
        <is>
          <t>|cff00FF00“筋骨得固，物御乃坚；所增在物防。温剂自有其宜，须量药力与丹毒而用。”——《壮骨坚体录》|r</t>
        </is>
      </c>
      <c r="AA3794" t="str" s="16">
        <v>炼丹可得。</v>
      </c>
      <c r="AB3794">
        <v>11921068</v>
      </c>
      <c r="AC3794" s="16" t="s">
        <v>1781</v>
      </c>
      <c r="AD3794" s="16">
        <v>40003</v>
      </c>
      <c r="AF3794">
        <v>70003</v>
      </c>
      <c r="AH3794">
        <v>750000</v>
      </c>
      <c r="AI3794" s="16" t="s">
        <v>1777</v>
      </c>
      <c r="AJ3794" s="16" t="s">
        <v>1777</v>
      </c>
      <c r="AK3794" s="16" t="s">
        <v>354</v>
      </c>
    </row>
    <row r="3795" spans="2:37">
      <c r="B3795" s="16" t="n">
        <f>10000000+INDEX(编号表!$B:$B,MATCH(F3795,编号表!$A:$A,0))*100000+INDEX(编号表!$F:$F,MATCH(D3795,编号表!$E:$E,0))*1000+INDEX(编号表!$D:$D,MATCH(E3795,编号表!$C:$C,0))*10000+G3795</f>
        <v>11974068</v>
      </c>
      <c r="C3795" s="16" t="inlineStr">
        <is>
          <t>合体温阳壮骨丹</t>
        </is>
      </c>
      <c r="D3795" s="16" t="s">
        <v>108</v>
      </c>
      <c r="E3795" s="16" t="s">
        <v>354</v>
      </c>
      <c r="F3795" s="16" t="s">
        <v>1777</v>
      </c>
      <c r="G3795" s="16">
        <v>68</v>
      </c>
      <c r="I3795" s="16">
        <v>60</v>
      </c>
      <c r="J3795" t="str">
        <f t="shared" si="61"/>
        <v>大类_仙品合体丹药</v>
      </c>
      <c r="K3795" s="16" t="s">
        <v>337</v>
      </c>
      <c r="L3795" s="16">
        <v>1</v>
      </c>
      <c r="M3795" s="16" t="s">
        <v>1777</v>
      </c>
      <c r="O3795" s="16">
        <v>0</v>
      </c>
      <c r="P3795" s="16" t="b">
        <v>1</v>
      </c>
      <c r="R3795" s="16" t="b">
        <v>0</v>
      </c>
      <c r="S3795" s="16">
        <v>1</v>
      </c>
      <c r="T3795" s="16" t="s">
        <v>91</v>
      </c>
      <c r="U3795" s="16">
        <v>999</v>
      </c>
      <c r="V3795" s="16" t="s">
        <v>1778</v>
      </c>
      <c r="W3795" s="16">
        <v>31974068</v>
      </c>
      <c r="Y3795" s="16" t="inlineStr">
        <is>
          <t>合体境仙品丹药。物防下限+5867点；物防上限+5867点，持续2916现实秒。</t>
        </is>
      </c>
      <c r="Z3795" s="16" t="inlineStr">
        <is>
          <t>|cff00FF00“筋骨得固，物御乃坚；所增在物防。温剂自有其宜，须量药力与丹毒而用。”——《壮骨坚体录》|r</t>
        </is>
      </c>
      <c r="AA3795" t="str" s="16">
        <v>炼丹可得。</v>
      </c>
      <c r="AB3795">
        <v>11921068</v>
      </c>
      <c r="AC3795" s="16" t="s">
        <v>1781</v>
      </c>
      <c r="AD3795" s="16">
        <v>40004</v>
      </c>
      <c r="AF3795">
        <v>70004</v>
      </c>
      <c r="AH3795">
        <v>3750000</v>
      </c>
      <c r="AI3795" s="16" t="s">
        <v>1777</v>
      </c>
      <c r="AJ3795" s="16" t="s">
        <v>1777</v>
      </c>
      <c r="AK3795" s="16" t="s">
        <v>354</v>
      </c>
    </row>
    <row r="3796" spans="2:37">
      <c r="B3796" s="16" t="n">
        <f>10000000+INDEX(编号表!$B:$B,MATCH(F3796,编号表!$A:$A,0))*100000+INDEX(编号表!$F:$F,MATCH(D3796,编号表!$E:$E,0))*1000+INDEX(编号表!$D:$D,MATCH(E3796,编号表!$C:$C,0))*10000+G3796</f>
        <v>11972069</v>
      </c>
      <c r="C3796" s="16" t="inlineStr">
        <is>
          <t>合体烈阳壮骨丹</t>
        </is>
      </c>
      <c r="D3796" s="16" t="s">
        <v>102</v>
      </c>
      <c r="E3796" s="16" t="s">
        <v>354</v>
      </c>
      <c r="F3796" s="16" t="s">
        <v>1777</v>
      </c>
      <c r="G3796" s="16">
        <v>69</v>
      </c>
      <c r="I3796" s="16">
        <v>60</v>
      </c>
      <c r="J3796" t="str">
        <f t="shared" si="61"/>
        <v>大类_灵品合体丹药</v>
      </c>
      <c r="K3796" s="16" t="s">
        <v>337</v>
      </c>
      <c r="L3796" s="16">
        <v>1</v>
      </c>
      <c r="M3796" s="16" t="s">
        <v>1777</v>
      </c>
      <c r="O3796" s="16">
        <v>0</v>
      </c>
      <c r="P3796" s="16" t="b">
        <v>1</v>
      </c>
      <c r="R3796" s="16" t="b">
        <v>0</v>
      </c>
      <c r="S3796" s="16">
        <v>1</v>
      </c>
      <c r="T3796" s="16" t="s">
        <v>91</v>
      </c>
      <c r="U3796" s="16">
        <v>999</v>
      </c>
      <c r="V3796" s="16" t="s">
        <v>1778</v>
      </c>
      <c r="W3796" s="16">
        <v>31972069</v>
      </c>
      <c r="Y3796" s="16" t="inlineStr">
        <is>
          <t>合体境灵品丹药。物防下限+7333点；物防上限+7333点，持续600现实秒。</t>
        </is>
      </c>
      <c r="Z3796" s="16" t="inlineStr">
        <is>
          <t>|cff00FF00“筋骨得固，物御乃坚；所增在物防。热剂自有其宜，须量药力与丹毒而用。”——《壮骨坚体录》|r</t>
        </is>
      </c>
      <c r="AA3796" t="str" s="16">
        <v>炼丹可得。</v>
      </c>
      <c r="AB3796">
        <v>11921069</v>
      </c>
      <c r="AC3796" s="16" t="s">
        <v>1781</v>
      </c>
      <c r="AD3796" s="16">
        <v>40002</v>
      </c>
      <c r="AF3796">
        <v>70002</v>
      </c>
      <c r="AH3796">
        <v>187500</v>
      </c>
      <c r="AI3796" s="16" t="s">
        <v>1777</v>
      </c>
      <c r="AJ3796" s="16" t="s">
        <v>1777</v>
      </c>
      <c r="AK3796" s="16" t="s">
        <v>354</v>
      </c>
    </row>
    <row r="3797" spans="2:37">
      <c r="B3797" s="16" t="n">
        <f>10000000+INDEX(编号表!$B:$B,MATCH(F3797,编号表!$A:$A,0))*100000+INDEX(编号表!$F:$F,MATCH(D3797,编号表!$E:$E,0))*1000+INDEX(编号表!$D:$D,MATCH(E3797,编号表!$C:$C,0))*10000+G3797</f>
        <v>11973069</v>
      </c>
      <c r="C3797" s="16" t="inlineStr">
        <is>
          <t>合体烈阳壮骨丹</t>
        </is>
      </c>
      <c r="D3797" s="16" t="s">
        <v>105</v>
      </c>
      <c r="E3797" s="16" t="s">
        <v>354</v>
      </c>
      <c r="F3797" s="16" t="s">
        <v>1777</v>
      </c>
      <c r="G3797" s="16">
        <v>69</v>
      </c>
      <c r="I3797" s="16">
        <v>60</v>
      </c>
      <c r="J3797" t="str">
        <f t="shared" si="61"/>
        <v>大类_玄品合体丹药</v>
      </c>
      <c r="K3797" s="16" t="s">
        <v>337</v>
      </c>
      <c r="L3797" s="16">
        <v>1</v>
      </c>
      <c r="M3797" s="16" t="s">
        <v>1777</v>
      </c>
      <c r="O3797" s="16">
        <v>0</v>
      </c>
      <c r="P3797" s="16" t="b">
        <v>1</v>
      </c>
      <c r="R3797" s="16" t="b">
        <v>0</v>
      </c>
      <c r="S3797" s="16">
        <v>1</v>
      </c>
      <c r="T3797" s="16" t="s">
        <v>91</v>
      </c>
      <c r="U3797" s="16">
        <v>999</v>
      </c>
      <c r="V3797" s="16" t="s">
        <v>1778</v>
      </c>
      <c r="W3797" s="16">
        <v>31973069</v>
      </c>
      <c r="Y3797" s="16" t="inlineStr">
        <is>
          <t>合体境玄品丹药。物防下限+7333点；物防上限+7333点，持续1080现实秒。</t>
        </is>
      </c>
      <c r="Z3797" s="16" t="inlineStr">
        <is>
          <t>|cff00FF00“筋骨得固，物御乃坚；所增在物防。热剂自有其宜，须量药力与丹毒而用。”——《壮骨坚体录》|r</t>
        </is>
      </c>
      <c r="AA3797" t="str" s="16">
        <v>炼丹可得。</v>
      </c>
      <c r="AB3797">
        <v>11921069</v>
      </c>
      <c r="AC3797" s="16" t="s">
        <v>1781</v>
      </c>
      <c r="AD3797" s="16">
        <v>40003</v>
      </c>
      <c r="AF3797">
        <v>70003</v>
      </c>
      <c r="AH3797">
        <v>750000</v>
      </c>
      <c r="AI3797" s="16" t="s">
        <v>1777</v>
      </c>
      <c r="AJ3797" s="16" t="s">
        <v>1777</v>
      </c>
      <c r="AK3797" s="16" t="s">
        <v>354</v>
      </c>
    </row>
    <row r="3798" spans="2:37">
      <c r="B3798" s="16" t="n">
        <f>10000000+INDEX(编号表!$B:$B,MATCH(F3798,编号表!$A:$A,0))*100000+INDEX(编号表!$F:$F,MATCH(D3798,编号表!$E:$E,0))*1000+INDEX(编号表!$D:$D,MATCH(E3798,编号表!$C:$C,0))*10000+G3798</f>
        <v>11974069</v>
      </c>
      <c r="C3798" s="16" t="inlineStr">
        <is>
          <t>合体烈阳壮骨丹</t>
        </is>
      </c>
      <c r="D3798" s="16" t="s">
        <v>108</v>
      </c>
      <c r="E3798" s="16" t="s">
        <v>354</v>
      </c>
      <c r="F3798" s="16" t="s">
        <v>1777</v>
      </c>
      <c r="G3798" s="16">
        <v>69</v>
      </c>
      <c r="I3798" s="16">
        <v>60</v>
      </c>
      <c r="J3798" t="str">
        <f t="shared" si="61"/>
        <v>大类_仙品合体丹药</v>
      </c>
      <c r="K3798" s="16" t="s">
        <v>337</v>
      </c>
      <c r="L3798" s="16">
        <v>1</v>
      </c>
      <c r="M3798" s="16" t="s">
        <v>1777</v>
      </c>
      <c r="O3798" s="16">
        <v>0</v>
      </c>
      <c r="P3798" s="16" t="b">
        <v>1</v>
      </c>
      <c r="R3798" s="16" t="b">
        <v>0</v>
      </c>
      <c r="S3798" s="16">
        <v>1</v>
      </c>
      <c r="T3798" s="16" t="s">
        <v>91</v>
      </c>
      <c r="U3798" s="16">
        <v>999</v>
      </c>
      <c r="V3798" s="16" t="s">
        <v>1778</v>
      </c>
      <c r="W3798" s="16">
        <v>31974069</v>
      </c>
      <c r="Y3798" s="16" t="inlineStr">
        <is>
          <t>合体境仙品丹药。物防下限+7333点；物防上限+7333点，持续1944现实秒。</t>
        </is>
      </c>
      <c r="Z3798" s="16" t="inlineStr">
        <is>
          <t>|cff00FF00“筋骨得固，物御乃坚；所增在物防。热剂自有其宜，须量药力与丹毒而用。”——《壮骨坚体录》|r</t>
        </is>
      </c>
      <c r="AA3798" t="str" s="16">
        <v>炼丹可得。</v>
      </c>
      <c r="AB3798">
        <v>11921069</v>
      </c>
      <c r="AC3798" s="16" t="s">
        <v>1781</v>
      </c>
      <c r="AD3798" s="16">
        <v>40004</v>
      </c>
      <c r="AF3798">
        <v>70004</v>
      </c>
      <c r="AH3798">
        <v>3750000</v>
      </c>
      <c r="AI3798" s="16" t="s">
        <v>1777</v>
      </c>
      <c r="AJ3798" s="16" t="s">
        <v>1777</v>
      </c>
      <c r="AK3798" s="16" t="s">
        <v>354</v>
      </c>
    </row>
    <row r="3799" spans="2:37">
      <c r="B3799" s="16" t="n">
        <f>10000000+INDEX(编号表!$B:$B,MATCH(F3799,编号表!$A:$A,0))*100000+INDEX(编号表!$F:$F,MATCH(D3799,编号表!$E:$E,0))*1000+INDEX(编号表!$D:$D,MATCH(E3799,编号表!$C:$C,0))*10000+G3799</f>
        <v>11972070</v>
      </c>
      <c r="C3799" s="16" t="s">
        <v>4685</v>
      </c>
      <c r="D3799" s="16" t="s">
        <v>102</v>
      </c>
      <c r="E3799" s="16" t="s">
        <v>354</v>
      </c>
      <c r="F3799" s="16" t="s">
        <v>1777</v>
      </c>
      <c r="G3799" s="16">
        <v>70</v>
      </c>
      <c r="I3799" s="16">
        <v>60</v>
      </c>
      <c r="J3799" t="str">
        <f t="shared" si="61"/>
        <v>大类_灵品合体丹药</v>
      </c>
      <c r="K3799" s="16" t="s">
        <v>337</v>
      </c>
      <c r="L3799" s="16">
        <v>1</v>
      </c>
      <c r="M3799" s="16" t="s">
        <v>1777</v>
      </c>
      <c r="O3799" s="16">
        <v>0</v>
      </c>
      <c r="P3799" s="16" t="b">
        <v>1</v>
      </c>
      <c r="R3799" s="16" t="b">
        <v>0</v>
      </c>
      <c r="S3799" s="16">
        <v>1</v>
      </c>
      <c r="T3799" s="16" t="s">
        <v>91</v>
      </c>
      <c r="U3799" s="16">
        <v>999</v>
      </c>
      <c r="V3799" s="16" t="s">
        <v>1778</v>
      </c>
      <c r="W3799" s="16">
        <v>31972070</v>
      </c>
      <c r="Y3799" s="16" t="inlineStr">
        <is>
          <t>合体境灵品丹药。抵消敌人的额外增伤幅度2%（不降低基础伤害），持续1800现实秒。</t>
        </is>
      </c>
      <c r="Z3799" s="16" t="inlineStr">
        <is>
          <t>|cff00FF00“承伤有定，固元护持；寻常攻势与首领重击各有所减。寒剂自有其宜，须量药力与丹毒而用。”——《固元承伤录》|r</t>
        </is>
      </c>
      <c r="AA3799" t="str" s="16">
        <v>炼丹可得。</v>
      </c>
      <c r="AB3799">
        <v>11921070</v>
      </c>
      <c r="AC3799" s="16" t="s">
        <v>1781</v>
      </c>
      <c r="AD3799" s="16">
        <v>40002</v>
      </c>
      <c r="AF3799">
        <v>70002</v>
      </c>
      <c r="AH3799">
        <v>187500</v>
      </c>
      <c r="AI3799" s="16" t="s">
        <v>1777</v>
      </c>
      <c r="AJ3799" s="16" t="s">
        <v>1777</v>
      </c>
      <c r="AK3799" s="16" t="s">
        <v>354</v>
      </c>
    </row>
    <row r="3800" spans="2:37">
      <c r="B3800" s="16" t="n">
        <f>10000000+INDEX(编号表!$B:$B,MATCH(F3800,编号表!$A:$A,0))*100000+INDEX(编号表!$F:$F,MATCH(D3800,编号表!$E:$E,0))*1000+INDEX(编号表!$D:$D,MATCH(E3800,编号表!$C:$C,0))*10000+G3800</f>
        <v>11973070</v>
      </c>
      <c r="C3800" s="16" t="s">
        <v>4685</v>
      </c>
      <c r="D3800" s="16" t="s">
        <v>105</v>
      </c>
      <c r="E3800" s="16" t="s">
        <v>354</v>
      </c>
      <c r="F3800" s="16" t="s">
        <v>1777</v>
      </c>
      <c r="G3800" s="16">
        <v>70</v>
      </c>
      <c r="I3800" s="16">
        <v>60</v>
      </c>
      <c r="J3800" t="str">
        <f t="shared" si="61"/>
        <v>大类_玄品合体丹药</v>
      </c>
      <c r="K3800" s="16" t="s">
        <v>337</v>
      </c>
      <c r="L3800" s="16">
        <v>1</v>
      </c>
      <c r="M3800" s="16" t="s">
        <v>1777</v>
      </c>
      <c r="O3800" s="16">
        <v>0</v>
      </c>
      <c r="P3800" s="16" t="b">
        <v>1</v>
      </c>
      <c r="R3800" s="16" t="b">
        <v>0</v>
      </c>
      <c r="S3800" s="16">
        <v>1</v>
      </c>
      <c r="T3800" s="16" t="s">
        <v>91</v>
      </c>
      <c r="U3800" s="16">
        <v>999</v>
      </c>
      <c r="V3800" s="16" t="s">
        <v>1778</v>
      </c>
      <c r="W3800" s="16">
        <v>31973070</v>
      </c>
      <c r="Y3800" s="16" t="inlineStr">
        <is>
          <t>合体境玄品丹药。抵消敌人的额外增伤幅度2%（不降低基础伤害），持续3240现实秒。</t>
        </is>
      </c>
      <c r="Z3800" s="16" t="inlineStr">
        <is>
          <t>|cff00FF00“承伤有定，固元护持；寻常攻势与首领重击各有所减。寒剂自有其宜，须量药力与丹毒而用。”——《固元承伤录》|r</t>
        </is>
      </c>
      <c r="AA3800" t="str" s="16">
        <v>炼丹可得。</v>
      </c>
      <c r="AB3800">
        <v>11921070</v>
      </c>
      <c r="AC3800" s="16" t="s">
        <v>1781</v>
      </c>
      <c r="AD3800" s="16">
        <v>40003</v>
      </c>
      <c r="AF3800">
        <v>70003</v>
      </c>
      <c r="AH3800">
        <v>750000</v>
      </c>
      <c r="AI3800" s="16" t="s">
        <v>1777</v>
      </c>
      <c r="AJ3800" s="16" t="s">
        <v>1777</v>
      </c>
      <c r="AK3800" s="16" t="s">
        <v>354</v>
      </c>
    </row>
    <row r="3801" spans="2:37">
      <c r="B3801" s="16" t="n">
        <f>10000000+INDEX(编号表!$B:$B,MATCH(F3801,编号表!$A:$A,0))*100000+INDEX(编号表!$F:$F,MATCH(D3801,编号表!$E:$E,0))*1000+INDEX(编号表!$D:$D,MATCH(E3801,编号表!$C:$C,0))*10000+G3801</f>
        <v>11974070</v>
      </c>
      <c r="C3801" s="16" t="s">
        <v>4685</v>
      </c>
      <c r="D3801" s="16" t="s">
        <v>108</v>
      </c>
      <c r="E3801" s="16" t="s">
        <v>354</v>
      </c>
      <c r="F3801" s="16" t="s">
        <v>1777</v>
      </c>
      <c r="G3801" s="16">
        <v>70</v>
      </c>
      <c r="I3801" s="16">
        <v>60</v>
      </c>
      <c r="J3801" t="str">
        <f t="shared" si="61"/>
        <v>大类_仙品合体丹药</v>
      </c>
      <c r="K3801" s="16" t="s">
        <v>337</v>
      </c>
      <c r="L3801" s="16">
        <v>1</v>
      </c>
      <c r="M3801" s="16" t="s">
        <v>1777</v>
      </c>
      <c r="O3801" s="16">
        <v>0</v>
      </c>
      <c r="P3801" s="16" t="b">
        <v>1</v>
      </c>
      <c r="R3801" s="16" t="b">
        <v>0</v>
      </c>
      <c r="S3801" s="16">
        <v>1</v>
      </c>
      <c r="T3801" s="16" t="s">
        <v>91</v>
      </c>
      <c r="U3801" s="16">
        <v>999</v>
      </c>
      <c r="V3801" s="16" t="s">
        <v>1778</v>
      </c>
      <c r="W3801" s="16">
        <v>31974070</v>
      </c>
      <c r="Y3801" s="16" t="inlineStr">
        <is>
          <t>合体境仙品丹药。抵消敌人的额外增伤幅度2%（不降低基础伤害），持续5832现实秒。</t>
        </is>
      </c>
      <c r="Z3801" s="16" t="inlineStr">
        <is>
          <t>|cff00FF00“承伤有定，固元护持；寻常攻势与首领重击各有所减。寒剂自有其宜，须量药力与丹毒而用。”——《固元承伤录》|r</t>
        </is>
      </c>
      <c r="AA3801" t="str" s="16">
        <v>炼丹可得。</v>
      </c>
      <c r="AB3801">
        <v>11921070</v>
      </c>
      <c r="AC3801" s="16" t="s">
        <v>1781</v>
      </c>
      <c r="AD3801" s="16">
        <v>40004</v>
      </c>
      <c r="AF3801">
        <v>70004</v>
      </c>
      <c r="AH3801">
        <v>3750000</v>
      </c>
      <c r="AI3801" s="16" t="s">
        <v>1777</v>
      </c>
      <c r="AJ3801" s="16" t="s">
        <v>1777</v>
      </c>
      <c r="AK3801" s="16" t="s">
        <v>354</v>
      </c>
    </row>
    <row r="3802" spans="2:37">
      <c r="B3802" s="16" t="n">
        <f>10000000+INDEX(编号表!$B:$B,MATCH(F3802,编号表!$A:$A,0))*100000+INDEX(编号表!$F:$F,MATCH(D3802,编号表!$E:$E,0))*1000+INDEX(编号表!$D:$D,MATCH(E3802,编号表!$C:$C,0))*10000+G3802</f>
        <v>11972071</v>
      </c>
      <c r="C3802" s="16" t="s">
        <v>4689</v>
      </c>
      <c r="D3802" s="16" t="s">
        <v>102</v>
      </c>
      <c r="E3802" s="16" t="s">
        <v>354</v>
      </c>
      <c r="F3802" s="16" t="s">
        <v>1777</v>
      </c>
      <c r="G3802" s="16">
        <v>71</v>
      </c>
      <c r="I3802" s="16">
        <v>60</v>
      </c>
      <c r="J3802" t="str">
        <f t="shared" si="61"/>
        <v>大类_灵品合体丹药</v>
      </c>
      <c r="K3802" s="16" t="s">
        <v>337</v>
      </c>
      <c r="L3802" s="16">
        <v>1</v>
      </c>
      <c r="M3802" s="16" t="s">
        <v>1777</v>
      </c>
      <c r="O3802" s="16">
        <v>0</v>
      </c>
      <c r="P3802" s="16" t="b">
        <v>1</v>
      </c>
      <c r="R3802" s="16" t="b">
        <v>0</v>
      </c>
      <c r="S3802" s="16">
        <v>1</v>
      </c>
      <c r="T3802" s="16" t="s">
        <v>91</v>
      </c>
      <c r="U3802" s="16">
        <v>999</v>
      </c>
      <c r="V3802" s="16" t="s">
        <v>1778</v>
      </c>
      <c r="W3802" s="16">
        <v>31972071</v>
      </c>
      <c r="Y3802" s="16" t="inlineStr">
        <is>
          <t>合体境灵品丹药。抵消敌人的额外固定增伤3125点（不降低基础伤害），持续1500现实秒。</t>
        </is>
      </c>
      <c r="Z3802" s="16" t="inlineStr">
        <is>
          <t>|cff00FF00“承伤有定，固元护持；寻常攻势与首领重击各有所减。凉剂自有其宜，须量药力与丹毒而用。”——《固元承伤录》|r</t>
        </is>
      </c>
      <c r="AA3802" t="str" s="16">
        <v>炼丹可得。</v>
      </c>
      <c r="AB3802">
        <v>11921071</v>
      </c>
      <c r="AC3802" s="16" t="s">
        <v>1781</v>
      </c>
      <c r="AD3802" s="16">
        <v>40002</v>
      </c>
      <c r="AF3802">
        <v>70002</v>
      </c>
      <c r="AH3802">
        <v>187500</v>
      </c>
      <c r="AI3802" s="16" t="s">
        <v>1777</v>
      </c>
      <c r="AJ3802" s="16" t="s">
        <v>1777</v>
      </c>
      <c r="AK3802" s="16" t="s">
        <v>354</v>
      </c>
    </row>
    <row r="3803" spans="2:37">
      <c r="B3803" s="16" t="n">
        <f>10000000+INDEX(编号表!$B:$B,MATCH(F3803,编号表!$A:$A,0))*100000+INDEX(编号表!$F:$F,MATCH(D3803,编号表!$E:$E,0))*1000+INDEX(编号表!$D:$D,MATCH(E3803,编号表!$C:$C,0))*10000+G3803</f>
        <v>11973071</v>
      </c>
      <c r="C3803" s="16" t="s">
        <v>4689</v>
      </c>
      <c r="D3803" s="16" t="s">
        <v>105</v>
      </c>
      <c r="E3803" s="16" t="s">
        <v>354</v>
      </c>
      <c r="F3803" s="16" t="s">
        <v>1777</v>
      </c>
      <c r="G3803" s="16">
        <v>71</v>
      </c>
      <c r="I3803" s="16">
        <v>60</v>
      </c>
      <c r="J3803" t="str">
        <f t="shared" si="61"/>
        <v>大类_玄品合体丹药</v>
      </c>
      <c r="K3803" s="16" t="s">
        <v>337</v>
      </c>
      <c r="L3803" s="16">
        <v>1</v>
      </c>
      <c r="M3803" s="16" t="s">
        <v>1777</v>
      </c>
      <c r="O3803" s="16">
        <v>0</v>
      </c>
      <c r="P3803" s="16" t="b">
        <v>1</v>
      </c>
      <c r="R3803" s="16" t="b">
        <v>0</v>
      </c>
      <c r="S3803" s="16">
        <v>1</v>
      </c>
      <c r="T3803" s="16" t="s">
        <v>91</v>
      </c>
      <c r="U3803" s="16">
        <v>999</v>
      </c>
      <c r="V3803" s="16" t="s">
        <v>1778</v>
      </c>
      <c r="W3803" s="16">
        <v>31973071</v>
      </c>
      <c r="Y3803" s="16" t="inlineStr">
        <is>
          <t>合体境玄品丹药。抵消敌人的额外固定增伤3125点（不降低基础伤害），持续2700现实秒。</t>
        </is>
      </c>
      <c r="Z3803" s="16" t="inlineStr">
        <is>
          <t>|cff00FF00“承伤有定，固元护持；寻常攻势与首领重击各有所减。凉剂自有其宜，须量药力与丹毒而用。”——《固元承伤录》|r</t>
        </is>
      </c>
      <c r="AA3803" t="str" s="16">
        <v>炼丹可得。</v>
      </c>
      <c r="AB3803">
        <v>11921071</v>
      </c>
      <c r="AC3803" s="16" t="s">
        <v>1781</v>
      </c>
      <c r="AD3803" s="16">
        <v>40003</v>
      </c>
      <c r="AF3803">
        <v>70003</v>
      </c>
      <c r="AH3803">
        <v>750000</v>
      </c>
      <c r="AI3803" s="16" t="s">
        <v>1777</v>
      </c>
      <c r="AJ3803" s="16" t="s">
        <v>1777</v>
      </c>
      <c r="AK3803" s="16" t="s">
        <v>354</v>
      </c>
    </row>
    <row r="3804" spans="2:37">
      <c r="B3804" s="16" t="n">
        <f>10000000+INDEX(编号表!$B:$B,MATCH(F3804,编号表!$A:$A,0))*100000+INDEX(编号表!$F:$F,MATCH(D3804,编号表!$E:$E,0))*1000+INDEX(编号表!$D:$D,MATCH(E3804,编号表!$C:$C,0))*10000+G3804</f>
        <v>11974071</v>
      </c>
      <c r="C3804" s="16" t="s">
        <v>4689</v>
      </c>
      <c r="D3804" s="16" t="s">
        <v>108</v>
      </c>
      <c r="E3804" s="16" t="s">
        <v>354</v>
      </c>
      <c r="F3804" s="16" t="s">
        <v>1777</v>
      </c>
      <c r="G3804" s="16">
        <v>71</v>
      </c>
      <c r="I3804" s="16">
        <v>60</v>
      </c>
      <c r="J3804" t="str">
        <f t="shared" si="61"/>
        <v>大类_仙品合体丹药</v>
      </c>
      <c r="K3804" s="16" t="s">
        <v>337</v>
      </c>
      <c r="L3804" s="16">
        <v>1</v>
      </c>
      <c r="M3804" s="16" t="s">
        <v>1777</v>
      </c>
      <c r="O3804" s="16">
        <v>0</v>
      </c>
      <c r="P3804" s="16" t="b">
        <v>1</v>
      </c>
      <c r="R3804" s="16" t="b">
        <v>0</v>
      </c>
      <c r="S3804" s="16">
        <v>1</v>
      </c>
      <c r="T3804" s="16" t="s">
        <v>91</v>
      </c>
      <c r="U3804" s="16">
        <v>999</v>
      </c>
      <c r="V3804" s="16" t="s">
        <v>1778</v>
      </c>
      <c r="W3804" s="16">
        <v>31974071</v>
      </c>
      <c r="Y3804" s="16" t="inlineStr">
        <is>
          <t>合体境仙品丹药。抵消敌人的额外固定增伤3125点（不降低基础伤害），持续4860现实秒。</t>
        </is>
      </c>
      <c r="Z3804" s="16" t="inlineStr">
        <is>
          <t>|cff00FF00“承伤有定，固元护持；寻常攻势与首领重击各有所减。凉剂自有其宜，须量药力与丹毒而用。”——《固元承伤录》|r</t>
        </is>
      </c>
      <c r="AA3804" t="str" s="16">
        <v>炼丹可得。</v>
      </c>
      <c r="AB3804">
        <v>11921071</v>
      </c>
      <c r="AC3804" s="16" t="s">
        <v>1781</v>
      </c>
      <c r="AD3804" s="16">
        <v>40004</v>
      </c>
      <c r="AF3804">
        <v>70004</v>
      </c>
      <c r="AH3804">
        <v>3750000</v>
      </c>
      <c r="AI3804" s="16" t="s">
        <v>1777</v>
      </c>
      <c r="AJ3804" s="16" t="s">
        <v>1777</v>
      </c>
      <c r="AK3804" s="16" t="s">
        <v>354</v>
      </c>
    </row>
    <row r="3805" spans="2:37">
      <c r="B3805" s="16" t="n">
        <f>10000000+INDEX(编号表!$B:$B,MATCH(F3805,编号表!$A:$A,0))*100000+INDEX(编号表!$F:$F,MATCH(D3805,编号表!$E:$E,0))*1000+INDEX(编号表!$D:$D,MATCH(E3805,编号表!$C:$C,0))*10000+G3805</f>
        <v>11972072</v>
      </c>
      <c r="C3805" s="16" t="s">
        <v>4693</v>
      </c>
      <c r="D3805" s="16" t="s">
        <v>102</v>
      </c>
      <c r="E3805" s="16" t="s">
        <v>354</v>
      </c>
      <c r="F3805" s="16" t="s">
        <v>1777</v>
      </c>
      <c r="G3805" s="16">
        <v>72</v>
      </c>
      <c r="I3805" s="16">
        <v>60</v>
      </c>
      <c r="J3805" t="str">
        <f t="shared" si="61"/>
        <v>大类_灵品合体丹药</v>
      </c>
      <c r="K3805" s="16" t="s">
        <v>337</v>
      </c>
      <c r="L3805" s="16">
        <v>1</v>
      </c>
      <c r="M3805" s="16" t="s">
        <v>1777</v>
      </c>
      <c r="O3805" s="16">
        <v>0</v>
      </c>
      <c r="P3805" s="16" t="b">
        <v>1</v>
      </c>
      <c r="R3805" s="16" t="b">
        <v>0</v>
      </c>
      <c r="S3805" s="16">
        <v>1</v>
      </c>
      <c r="T3805" s="16" t="s">
        <v>91</v>
      </c>
      <c r="U3805" s="16">
        <v>999</v>
      </c>
      <c r="V3805" s="16" t="s">
        <v>1778</v>
      </c>
      <c r="W3805" s="16">
        <v>31972072</v>
      </c>
      <c r="Y3805" s="16" t="inlineStr">
        <is>
          <t>合体境灵品丹药。抵消敌人的额外固定增伤1875点（不降低基础伤害）；抵消敌人的额外增伤幅度2%（不降低基础伤害），持续1500现实秒。</t>
        </is>
      </c>
      <c r="Z3805" s="16" t="inlineStr">
        <is>
          <t>|cff00FF00“承伤有定，固元护持；寻常攻势与首领重击各有所减。平剂自有其宜，须量药力与丹毒而用。”——《固元承伤录》|r</t>
        </is>
      </c>
      <c r="AA3805" t="str" s="16">
        <v>炼丹可得。</v>
      </c>
      <c r="AB3805">
        <v>11921072</v>
      </c>
      <c r="AC3805" s="16" t="s">
        <v>1781</v>
      </c>
      <c r="AD3805" s="16">
        <v>40002</v>
      </c>
      <c r="AF3805">
        <v>70002</v>
      </c>
      <c r="AH3805">
        <v>187500</v>
      </c>
      <c r="AI3805" s="16" t="s">
        <v>1777</v>
      </c>
      <c r="AJ3805" s="16" t="s">
        <v>1777</v>
      </c>
      <c r="AK3805" s="16" t="s">
        <v>354</v>
      </c>
    </row>
    <row r="3806" spans="2:37">
      <c r="B3806" s="16" t="n">
        <f>10000000+INDEX(编号表!$B:$B,MATCH(F3806,编号表!$A:$A,0))*100000+INDEX(编号表!$F:$F,MATCH(D3806,编号表!$E:$E,0))*1000+INDEX(编号表!$D:$D,MATCH(E3806,编号表!$C:$C,0))*10000+G3806</f>
        <v>11973072</v>
      </c>
      <c r="C3806" s="16" t="s">
        <v>4693</v>
      </c>
      <c r="D3806" s="16" t="s">
        <v>105</v>
      </c>
      <c r="E3806" s="16" t="s">
        <v>354</v>
      </c>
      <c r="F3806" s="16" t="s">
        <v>1777</v>
      </c>
      <c r="G3806" s="16">
        <v>72</v>
      </c>
      <c r="I3806" s="16">
        <v>60</v>
      </c>
      <c r="J3806" t="str">
        <f t="shared" si="61"/>
        <v>大类_玄品合体丹药</v>
      </c>
      <c r="K3806" s="16" t="s">
        <v>337</v>
      </c>
      <c r="L3806" s="16">
        <v>1</v>
      </c>
      <c r="M3806" s="16" t="s">
        <v>1777</v>
      </c>
      <c r="O3806" s="16">
        <v>0</v>
      </c>
      <c r="P3806" s="16" t="b">
        <v>1</v>
      </c>
      <c r="R3806" s="16" t="b">
        <v>0</v>
      </c>
      <c r="S3806" s="16">
        <v>1</v>
      </c>
      <c r="T3806" s="16" t="s">
        <v>91</v>
      </c>
      <c r="U3806" s="16">
        <v>999</v>
      </c>
      <c r="V3806" s="16" t="s">
        <v>1778</v>
      </c>
      <c r="W3806" s="16">
        <v>31973072</v>
      </c>
      <c r="Y3806" s="16" t="inlineStr">
        <is>
          <t>合体境玄品丹药。抵消敌人的额外固定增伤1875点（不降低基础伤害）；抵消敌人的额外增伤幅度2%（不降低基础伤害），持续2700现实秒。</t>
        </is>
      </c>
      <c r="Z3806" s="16" t="inlineStr">
        <is>
          <t>|cff00FF00“承伤有定，固元护持；寻常攻势与首领重击各有所减。平剂自有其宜，须量药力与丹毒而用。”——《固元承伤录》|r</t>
        </is>
      </c>
      <c r="AA3806" t="str" s="16">
        <v>炼丹可得。</v>
      </c>
      <c r="AB3806">
        <v>11921072</v>
      </c>
      <c r="AC3806" s="16" t="s">
        <v>1781</v>
      </c>
      <c r="AD3806" s="16">
        <v>40003</v>
      </c>
      <c r="AF3806">
        <v>70003</v>
      </c>
      <c r="AH3806">
        <v>750000</v>
      </c>
      <c r="AI3806" s="16" t="s">
        <v>1777</v>
      </c>
      <c r="AJ3806" s="16" t="s">
        <v>1777</v>
      </c>
      <c r="AK3806" s="16" t="s">
        <v>354</v>
      </c>
    </row>
    <row r="3807" spans="2:37">
      <c r="B3807" s="16" t="n">
        <f>10000000+INDEX(编号表!$B:$B,MATCH(F3807,编号表!$A:$A,0))*100000+INDEX(编号表!$F:$F,MATCH(D3807,编号表!$E:$E,0))*1000+INDEX(编号表!$D:$D,MATCH(E3807,编号表!$C:$C,0))*10000+G3807</f>
        <v>11974072</v>
      </c>
      <c r="C3807" s="16" t="s">
        <v>4693</v>
      </c>
      <c r="D3807" s="16" t="s">
        <v>108</v>
      </c>
      <c r="E3807" s="16" t="s">
        <v>354</v>
      </c>
      <c r="F3807" s="16" t="s">
        <v>1777</v>
      </c>
      <c r="G3807" s="16">
        <v>72</v>
      </c>
      <c r="I3807" s="16">
        <v>60</v>
      </c>
      <c r="J3807" t="str">
        <f t="shared" si="61"/>
        <v>大类_仙品合体丹药</v>
      </c>
      <c r="K3807" s="16" t="s">
        <v>337</v>
      </c>
      <c r="L3807" s="16">
        <v>1</v>
      </c>
      <c r="M3807" s="16" t="s">
        <v>1777</v>
      </c>
      <c r="O3807" s="16">
        <v>0</v>
      </c>
      <c r="P3807" s="16" t="b">
        <v>1</v>
      </c>
      <c r="R3807" s="16" t="b">
        <v>0</v>
      </c>
      <c r="S3807" s="16">
        <v>1</v>
      </c>
      <c r="T3807" s="16" t="s">
        <v>91</v>
      </c>
      <c r="U3807" s="16">
        <v>999</v>
      </c>
      <c r="V3807" s="16" t="s">
        <v>1778</v>
      </c>
      <c r="W3807" s="16">
        <v>31974072</v>
      </c>
      <c r="Y3807" s="16" t="inlineStr">
        <is>
          <t>合体境仙品丹药。抵消敌人的额外固定增伤1875点（不降低基础伤害）；抵消敌人的额外增伤幅度2%（不降低基础伤害），持续4860现实秒。</t>
        </is>
      </c>
      <c r="Z3807" s="16" t="inlineStr">
        <is>
          <t>|cff00FF00“承伤有定，固元护持；寻常攻势与首领重击各有所减。平剂自有其宜，须量药力与丹毒而用。”——《固元承伤录》|r</t>
        </is>
      </c>
      <c r="AA3807" t="str" s="16">
        <v>炼丹可得。</v>
      </c>
      <c r="AB3807">
        <v>11921072</v>
      </c>
      <c r="AC3807" s="16" t="s">
        <v>1781</v>
      </c>
      <c r="AD3807" s="16">
        <v>40004</v>
      </c>
      <c r="AF3807">
        <v>70004</v>
      </c>
      <c r="AH3807">
        <v>3750000</v>
      </c>
      <c r="AI3807" s="16" t="s">
        <v>1777</v>
      </c>
      <c r="AJ3807" s="16" t="s">
        <v>1777</v>
      </c>
      <c r="AK3807" s="16" t="s">
        <v>354</v>
      </c>
    </row>
    <row r="3808" spans="2:37">
      <c r="B3808" s="16" t="n">
        <f>10000000+INDEX(编号表!$B:$B,MATCH(F3808,编号表!$A:$A,0))*100000+INDEX(编号表!$F:$F,MATCH(D3808,编号表!$E:$E,0))*1000+INDEX(编号表!$D:$D,MATCH(E3808,编号表!$C:$C,0))*10000+G3808</f>
        <v>11972073</v>
      </c>
      <c r="C3808" s="16" t="s">
        <v>4697</v>
      </c>
      <c r="D3808" s="16" t="s">
        <v>102</v>
      </c>
      <c r="E3808" s="16" t="s">
        <v>354</v>
      </c>
      <c r="F3808" s="16" t="s">
        <v>1777</v>
      </c>
      <c r="G3808" s="16">
        <v>73</v>
      </c>
      <c r="I3808" s="16">
        <v>60</v>
      </c>
      <c r="J3808" t="str">
        <f t="shared" si="61"/>
        <v>大类_灵品合体丹药</v>
      </c>
      <c r="K3808" s="16" t="s">
        <v>337</v>
      </c>
      <c r="L3808" s="16">
        <v>1</v>
      </c>
      <c r="M3808" s="16" t="s">
        <v>1777</v>
      </c>
      <c r="O3808" s="16">
        <v>0</v>
      </c>
      <c r="P3808" s="16" t="b">
        <v>1</v>
      </c>
      <c r="R3808" s="16" t="b">
        <v>0</v>
      </c>
      <c r="S3808" s="16">
        <v>1</v>
      </c>
      <c r="T3808" s="16" t="s">
        <v>91</v>
      </c>
      <c r="U3808" s="16">
        <v>999</v>
      </c>
      <c r="V3808" s="16" t="s">
        <v>1778</v>
      </c>
      <c r="W3808" s="16">
        <v>31972073</v>
      </c>
      <c r="Y3808" s="16" t="inlineStr">
        <is>
          <t>合体境灵品丹药。受到精英/BOSS的完整伤害先扣除9452点，持续1500现实秒。</t>
        </is>
      </c>
      <c r="Z3808" s="16" t="inlineStr">
        <is>
          <t>|cff00FF00“承伤有定，固元护持；寻常攻势与首领重击各有所减。温剂自有其宜，须量药力与丹毒而用。”——《固元承伤录》|r</t>
        </is>
      </c>
      <c r="AA3808" t="str" s="16">
        <v>炼丹可得。</v>
      </c>
      <c r="AB3808">
        <v>11921073</v>
      </c>
      <c r="AC3808" s="16" t="s">
        <v>1781</v>
      </c>
      <c r="AD3808" s="16">
        <v>40002</v>
      </c>
      <c r="AF3808">
        <v>70002</v>
      </c>
      <c r="AH3808">
        <v>187500</v>
      </c>
      <c r="AI3808" s="16" t="s">
        <v>1777</v>
      </c>
      <c r="AJ3808" s="16" t="s">
        <v>1777</v>
      </c>
      <c r="AK3808" s="16" t="s">
        <v>354</v>
      </c>
    </row>
    <row r="3809" spans="2:37">
      <c r="B3809" s="16" t="n">
        <f>10000000+INDEX(编号表!$B:$B,MATCH(F3809,编号表!$A:$A,0))*100000+INDEX(编号表!$F:$F,MATCH(D3809,编号表!$E:$E,0))*1000+INDEX(编号表!$D:$D,MATCH(E3809,编号表!$C:$C,0))*10000+G3809</f>
        <v>11973073</v>
      </c>
      <c r="C3809" s="16" t="s">
        <v>4697</v>
      </c>
      <c r="D3809" s="16" t="s">
        <v>105</v>
      </c>
      <c r="E3809" s="16" t="s">
        <v>354</v>
      </c>
      <c r="F3809" s="16" t="s">
        <v>1777</v>
      </c>
      <c r="G3809" s="16">
        <v>73</v>
      </c>
      <c r="I3809" s="16">
        <v>60</v>
      </c>
      <c r="J3809" t="str">
        <f t="shared" si="61"/>
        <v>大类_玄品合体丹药</v>
      </c>
      <c r="K3809" s="16" t="s">
        <v>337</v>
      </c>
      <c r="L3809" s="16">
        <v>1</v>
      </c>
      <c r="M3809" s="16" t="s">
        <v>1777</v>
      </c>
      <c r="O3809" s="16">
        <v>0</v>
      </c>
      <c r="P3809" s="16" t="b">
        <v>1</v>
      </c>
      <c r="R3809" s="16" t="b">
        <v>0</v>
      </c>
      <c r="S3809" s="16">
        <v>1</v>
      </c>
      <c r="T3809" s="16" t="s">
        <v>91</v>
      </c>
      <c r="U3809" s="16">
        <v>999</v>
      </c>
      <c r="V3809" s="16" t="s">
        <v>1778</v>
      </c>
      <c r="W3809" s="16">
        <v>31973073</v>
      </c>
      <c r="Y3809" s="16" t="inlineStr">
        <is>
          <t>合体境玄品丹药。受到精英/BOSS的完整伤害先扣除9452点，持续2700现实秒。</t>
        </is>
      </c>
      <c r="Z3809" s="16" t="inlineStr">
        <is>
          <t>|cff00FF00“承伤有定，固元护持；寻常攻势与首领重击各有所减。温剂自有其宜，须量药力与丹毒而用。”——《固元承伤录》|r</t>
        </is>
      </c>
      <c r="AA3809" t="str" s="16">
        <v>炼丹可得。</v>
      </c>
      <c r="AB3809">
        <v>11921073</v>
      </c>
      <c r="AC3809" s="16" t="s">
        <v>1781</v>
      </c>
      <c r="AD3809" s="16">
        <v>40003</v>
      </c>
      <c r="AF3809">
        <v>70003</v>
      </c>
      <c r="AH3809">
        <v>750000</v>
      </c>
      <c r="AI3809" s="16" t="s">
        <v>1777</v>
      </c>
      <c r="AJ3809" s="16" t="s">
        <v>1777</v>
      </c>
      <c r="AK3809" s="16" t="s">
        <v>354</v>
      </c>
    </row>
    <row r="3810" spans="2:37">
      <c r="B3810" s="16" t="n">
        <f>10000000+INDEX(编号表!$B:$B,MATCH(F3810,编号表!$A:$A,0))*100000+INDEX(编号表!$F:$F,MATCH(D3810,编号表!$E:$E,0))*1000+INDEX(编号表!$D:$D,MATCH(E3810,编号表!$C:$C,0))*10000+G3810</f>
        <v>11974073</v>
      </c>
      <c r="C3810" s="16" t="s">
        <v>4697</v>
      </c>
      <c r="D3810" s="16" t="s">
        <v>108</v>
      </c>
      <c r="E3810" s="16" t="s">
        <v>354</v>
      </c>
      <c r="F3810" s="16" t="s">
        <v>1777</v>
      </c>
      <c r="G3810" s="16">
        <v>73</v>
      </c>
      <c r="I3810" s="16">
        <v>60</v>
      </c>
      <c r="J3810" t="str">
        <f t="shared" si="61"/>
        <v>大类_仙品合体丹药</v>
      </c>
      <c r="K3810" s="16" t="s">
        <v>337</v>
      </c>
      <c r="L3810" s="16">
        <v>1</v>
      </c>
      <c r="M3810" s="16" t="s">
        <v>1777</v>
      </c>
      <c r="O3810" s="16">
        <v>0</v>
      </c>
      <c r="P3810" s="16" t="b">
        <v>1</v>
      </c>
      <c r="R3810" s="16" t="b">
        <v>0</v>
      </c>
      <c r="S3810" s="16">
        <v>1</v>
      </c>
      <c r="T3810" s="16" t="s">
        <v>91</v>
      </c>
      <c r="U3810" s="16">
        <v>999</v>
      </c>
      <c r="V3810" s="16" t="s">
        <v>1778</v>
      </c>
      <c r="W3810" s="16">
        <v>31974073</v>
      </c>
      <c r="Y3810" s="16" t="inlineStr">
        <is>
          <t>合体境仙品丹药。受到精英/BOSS的完整伤害先扣除9452点，持续4860现实秒。</t>
        </is>
      </c>
      <c r="Z3810" s="16" t="inlineStr">
        <is>
          <t>|cff00FF00“承伤有定，固元护持；寻常攻势与首领重击各有所减。温剂自有其宜，须量药力与丹毒而用。”——《固元承伤录》|r</t>
        </is>
      </c>
      <c r="AA3810" t="str" s="16">
        <v>炼丹可得。</v>
      </c>
      <c r="AB3810">
        <v>11921073</v>
      </c>
      <c r="AC3810" s="16" t="s">
        <v>1781</v>
      </c>
      <c r="AD3810" s="16">
        <v>40004</v>
      </c>
      <c r="AF3810">
        <v>70004</v>
      </c>
      <c r="AH3810">
        <v>3750000</v>
      </c>
      <c r="AI3810" s="16" t="s">
        <v>1777</v>
      </c>
      <c r="AJ3810" s="16" t="s">
        <v>1777</v>
      </c>
      <c r="AK3810" s="16" t="s">
        <v>354</v>
      </c>
    </row>
    <row r="3811" spans="2:37">
      <c r="B3811" s="16" t="n">
        <f>10000000+INDEX(编号表!$B:$B,MATCH(F3811,编号表!$A:$A,0))*100000+INDEX(编号表!$F:$F,MATCH(D3811,编号表!$E:$E,0))*1000+INDEX(编号表!$D:$D,MATCH(E3811,编号表!$C:$C,0))*10000+G3811</f>
        <v>11972074</v>
      </c>
      <c r="C3811" s="16" t="s">
        <v>4701</v>
      </c>
      <c r="D3811" s="16" t="s">
        <v>102</v>
      </c>
      <c r="E3811" s="16" t="s">
        <v>354</v>
      </c>
      <c r="F3811" s="16" t="s">
        <v>1777</v>
      </c>
      <c r="G3811" s="16">
        <v>74</v>
      </c>
      <c r="I3811" s="16">
        <v>60</v>
      </c>
      <c r="J3811" t="str">
        <f t="shared" si="61"/>
        <v>大类_灵品合体丹药</v>
      </c>
      <c r="K3811" s="16" t="s">
        <v>337</v>
      </c>
      <c r="L3811" s="16">
        <v>1</v>
      </c>
      <c r="M3811" s="16" t="s">
        <v>1777</v>
      </c>
      <c r="O3811" s="16">
        <v>0</v>
      </c>
      <c r="P3811" s="16" t="b">
        <v>1</v>
      </c>
      <c r="R3811" s="16" t="b">
        <v>0</v>
      </c>
      <c r="S3811" s="16">
        <v>1</v>
      </c>
      <c r="T3811" s="16" t="s">
        <v>91</v>
      </c>
      <c r="U3811" s="16">
        <v>999</v>
      </c>
      <c r="V3811" s="16" t="s">
        <v>1778</v>
      </c>
      <c r="W3811" s="16">
        <v>31972074</v>
      </c>
      <c r="Y3811" s="16" t="inlineStr">
        <is>
          <t>合体境灵品丹药。受到精英/BOSS的完整伤害降低5%，持续900现实秒。</t>
        </is>
      </c>
      <c r="Z3811" s="16" t="inlineStr">
        <is>
          <t>|cff00FF00“承伤有定，固元护持；寻常攻势与首领重击各有所减。热剂自有其宜，须量药力与丹毒而用。”——《固元承伤录》|r</t>
        </is>
      </c>
      <c r="AA3811" t="str" s="16">
        <v>炼丹可得。</v>
      </c>
      <c r="AB3811">
        <v>11921074</v>
      </c>
      <c r="AC3811" s="16" t="s">
        <v>1781</v>
      </c>
      <c r="AD3811" s="16">
        <v>40002</v>
      </c>
      <c r="AF3811">
        <v>70002</v>
      </c>
      <c r="AH3811">
        <v>187500</v>
      </c>
      <c r="AI3811" s="16" t="s">
        <v>1777</v>
      </c>
      <c r="AJ3811" s="16" t="s">
        <v>1777</v>
      </c>
      <c r="AK3811" s="16" t="s">
        <v>354</v>
      </c>
    </row>
    <row r="3812" spans="2:37">
      <c r="B3812" s="16" t="n">
        <f>10000000+INDEX(编号表!$B:$B,MATCH(F3812,编号表!$A:$A,0))*100000+INDEX(编号表!$F:$F,MATCH(D3812,编号表!$E:$E,0))*1000+INDEX(编号表!$D:$D,MATCH(E3812,编号表!$C:$C,0))*10000+G3812</f>
        <v>11973074</v>
      </c>
      <c r="C3812" s="16" t="s">
        <v>4701</v>
      </c>
      <c r="D3812" s="16" t="s">
        <v>105</v>
      </c>
      <c r="E3812" s="16" t="s">
        <v>354</v>
      </c>
      <c r="F3812" s="16" t="s">
        <v>1777</v>
      </c>
      <c r="G3812" s="16">
        <v>74</v>
      </c>
      <c r="I3812" s="16">
        <v>60</v>
      </c>
      <c r="J3812" t="str">
        <f t="shared" si="61"/>
        <v>大类_玄品合体丹药</v>
      </c>
      <c r="K3812" s="16" t="s">
        <v>337</v>
      </c>
      <c r="L3812" s="16">
        <v>1</v>
      </c>
      <c r="M3812" s="16" t="s">
        <v>1777</v>
      </c>
      <c r="O3812" s="16">
        <v>0</v>
      </c>
      <c r="P3812" s="16" t="b">
        <v>1</v>
      </c>
      <c r="R3812" s="16" t="b">
        <v>0</v>
      </c>
      <c r="S3812" s="16">
        <v>1</v>
      </c>
      <c r="T3812" s="16" t="s">
        <v>91</v>
      </c>
      <c r="U3812" s="16">
        <v>999</v>
      </c>
      <c r="V3812" s="16" t="s">
        <v>1778</v>
      </c>
      <c r="W3812" s="16">
        <v>31973074</v>
      </c>
      <c r="Y3812" s="16" t="inlineStr">
        <is>
          <t>合体境玄品丹药。受到精英/BOSS的完整伤害降低5%，持续1620现实秒。</t>
        </is>
      </c>
      <c r="Z3812" s="16" t="inlineStr">
        <is>
          <t>|cff00FF00“承伤有定，固元护持；寻常攻势与首领重击各有所减。热剂自有其宜，须量药力与丹毒而用。”——《固元承伤录》|r</t>
        </is>
      </c>
      <c r="AA3812" t="str" s="16">
        <v>炼丹可得。</v>
      </c>
      <c r="AB3812">
        <v>11921074</v>
      </c>
      <c r="AC3812" s="16" t="s">
        <v>1781</v>
      </c>
      <c r="AD3812" s="16">
        <v>40003</v>
      </c>
      <c r="AF3812">
        <v>70003</v>
      </c>
      <c r="AH3812">
        <v>750000</v>
      </c>
      <c r="AI3812" s="16" t="s">
        <v>1777</v>
      </c>
      <c r="AJ3812" s="16" t="s">
        <v>1777</v>
      </c>
      <c r="AK3812" s="16" t="s">
        <v>354</v>
      </c>
    </row>
    <row r="3813" spans="2:37">
      <c r="B3813" s="16" t="n">
        <f>10000000+INDEX(编号表!$B:$B,MATCH(F3813,编号表!$A:$A,0))*100000+INDEX(编号表!$F:$F,MATCH(D3813,编号表!$E:$E,0))*1000+INDEX(编号表!$D:$D,MATCH(E3813,编号表!$C:$C,0))*10000+G3813</f>
        <v>11974074</v>
      </c>
      <c r="C3813" s="16" t="s">
        <v>4701</v>
      </c>
      <c r="D3813" s="16" t="s">
        <v>108</v>
      </c>
      <c r="E3813" s="16" t="s">
        <v>354</v>
      </c>
      <c r="F3813" s="16" t="s">
        <v>1777</v>
      </c>
      <c r="G3813" s="16">
        <v>74</v>
      </c>
      <c r="I3813" s="16">
        <v>60</v>
      </c>
      <c r="J3813" t="str">
        <f t="shared" si="61"/>
        <v>大类_仙品合体丹药</v>
      </c>
      <c r="K3813" s="16" t="s">
        <v>337</v>
      </c>
      <c r="L3813" s="16">
        <v>1</v>
      </c>
      <c r="M3813" s="16" t="s">
        <v>1777</v>
      </c>
      <c r="O3813" s="16">
        <v>0</v>
      </c>
      <c r="P3813" s="16" t="b">
        <v>1</v>
      </c>
      <c r="R3813" s="16" t="b">
        <v>0</v>
      </c>
      <c r="S3813" s="16">
        <v>1</v>
      </c>
      <c r="T3813" s="16" t="s">
        <v>91</v>
      </c>
      <c r="U3813" s="16">
        <v>999</v>
      </c>
      <c r="V3813" s="16" t="s">
        <v>1778</v>
      </c>
      <c r="W3813" s="16">
        <v>31974074</v>
      </c>
      <c r="Y3813" s="16" t="inlineStr">
        <is>
          <t>合体境仙品丹药。受到精英/BOSS的完整伤害降低5%，持续2916现实秒。</t>
        </is>
      </c>
      <c r="Z3813" s="16" t="inlineStr">
        <is>
          <t>|cff00FF00“承伤有定，固元护持；寻常攻势与首领重击各有所减。热剂自有其宜，须量药力与丹毒而用。”——《固元承伤录》|r</t>
        </is>
      </c>
      <c r="AA3813" t="str" s="16">
        <v>炼丹可得。</v>
      </c>
      <c r="AB3813">
        <v>11921074</v>
      </c>
      <c r="AC3813" s="16" t="s">
        <v>1781</v>
      </c>
      <c r="AD3813" s="16">
        <v>40004</v>
      </c>
      <c r="AF3813">
        <v>70004</v>
      </c>
      <c r="AH3813">
        <v>3750000</v>
      </c>
      <c r="AI3813" s="16" t="s">
        <v>1777</v>
      </c>
      <c r="AJ3813" s="16" t="s">
        <v>1777</v>
      </c>
      <c r="AK3813" s="16" t="s">
        <v>354</v>
      </c>
    </row>
    <row r="3814" spans="2:37">
      <c r="B3814" s="16" t="n">
        <f>10000000+INDEX(编号表!$B:$B,MATCH(F3814,编号表!$A:$A,0))*100000+INDEX(编号表!$F:$F,MATCH(D3814,编号表!$E:$E,0))*1000+INDEX(编号表!$D:$D,MATCH(E3814,编号表!$C:$C,0))*10000+G3814</f>
        <v>11972075</v>
      </c>
      <c r="C3814" s="16" t="s">
        <v>4705</v>
      </c>
      <c r="D3814" s="16" t="s">
        <v>102</v>
      </c>
      <c r="E3814" s="16" t="s">
        <v>354</v>
      </c>
      <c r="F3814" s="16" t="s">
        <v>1777</v>
      </c>
      <c r="G3814" s="16">
        <v>75</v>
      </c>
      <c r="I3814" s="16">
        <v>60</v>
      </c>
      <c r="J3814" t="str">
        <f t="shared" si="61"/>
        <v>大类_灵品合体丹药</v>
      </c>
      <c r="K3814" s="16" t="s">
        <v>337</v>
      </c>
      <c r="L3814" s="16">
        <v>1</v>
      </c>
      <c r="M3814" s="16" t="s">
        <v>1777</v>
      </c>
      <c r="O3814" s="16">
        <v>0</v>
      </c>
      <c r="P3814" s="16" t="b">
        <v>1</v>
      </c>
      <c r="R3814" s="16" t="b">
        <v>0</v>
      </c>
      <c r="S3814" s="16">
        <v>1</v>
      </c>
      <c r="T3814" s="16" t="s">
        <v>91</v>
      </c>
      <c r="U3814" s="16">
        <v>999</v>
      </c>
      <c r="V3814" s="16" t="s">
        <v>1778</v>
      </c>
      <c r="W3814" s="16">
        <v>31972075</v>
      </c>
      <c r="Y3814" s="16" t="inlineStr">
        <is>
          <t>合体境灵品丹药。清除对应味池杂质总量5721192点，按300现实秒的经过时间线性结算（操作时补结差额）。</t>
        </is>
      </c>
      <c r="Z3814" s="16" t="inlineStr">
        <is>
          <t>|cff00FF00“识海去浊，心神乃清；清丹毒者，不代解控之术。寒剂自有其宜，须量药力与丹毒而用。”——《心神澄浊录》|r</t>
        </is>
      </c>
      <c r="AA3814" t="str" s="16">
        <v>炼丹可得。</v>
      </c>
      <c r="AB3814">
        <v>11921075</v>
      </c>
      <c r="AC3814" s="16" t="s">
        <v>1781</v>
      </c>
      <c r="AD3814" s="16">
        <v>40002</v>
      </c>
      <c r="AF3814">
        <v>70002</v>
      </c>
      <c r="AH3814">
        <v>187500</v>
      </c>
      <c r="AI3814" s="16" t="s">
        <v>1777</v>
      </c>
      <c r="AJ3814" s="16" t="s">
        <v>1777</v>
      </c>
      <c r="AK3814" s="16" t="s">
        <v>354</v>
      </c>
    </row>
    <row r="3815" spans="2:37">
      <c r="B3815" s="16" t="n">
        <f>10000000+INDEX(编号表!$B:$B,MATCH(F3815,编号表!$A:$A,0))*100000+INDEX(编号表!$F:$F,MATCH(D3815,编号表!$E:$E,0))*1000+INDEX(编号表!$D:$D,MATCH(E3815,编号表!$C:$C,0))*10000+G3815</f>
        <v>11973075</v>
      </c>
      <c r="C3815" s="16" t="s">
        <v>4705</v>
      </c>
      <c r="D3815" s="16" t="s">
        <v>105</v>
      </c>
      <c r="E3815" s="16" t="s">
        <v>354</v>
      </c>
      <c r="F3815" s="16" t="s">
        <v>1777</v>
      </c>
      <c r="G3815" s="16">
        <v>75</v>
      </c>
      <c r="I3815" s="16">
        <v>60</v>
      </c>
      <c r="J3815" t="str">
        <f t="shared" si="61"/>
        <v>大类_玄品合体丹药</v>
      </c>
      <c r="K3815" s="16" t="s">
        <v>337</v>
      </c>
      <c r="L3815" s="16">
        <v>1</v>
      </c>
      <c r="M3815" s="16" t="s">
        <v>1777</v>
      </c>
      <c r="O3815" s="16">
        <v>0</v>
      </c>
      <c r="P3815" s="16" t="b">
        <v>1</v>
      </c>
      <c r="R3815" s="16" t="b">
        <v>0</v>
      </c>
      <c r="S3815" s="16">
        <v>1</v>
      </c>
      <c r="T3815" s="16" t="s">
        <v>91</v>
      </c>
      <c r="U3815" s="16">
        <v>999</v>
      </c>
      <c r="V3815" s="16" t="s">
        <v>1778</v>
      </c>
      <c r="W3815" s="16">
        <v>31973075</v>
      </c>
      <c r="Y3815" s="16" t="inlineStr">
        <is>
          <t>合体境玄品丹药。清除对应味池杂质总量9878189点，按300现实秒的经过时间线性结算（操作时补结差额）。</t>
        </is>
      </c>
      <c r="Z3815" s="16" t="inlineStr">
        <is>
          <t>|cff00FF00“识海去浊，心神乃清；清丹毒者，不代解控之术。寒剂自有其宜，须量药力与丹毒而用。”——《心神澄浊录》|r</t>
        </is>
      </c>
      <c r="AA3815" t="str" s="16">
        <v>炼丹可得。</v>
      </c>
      <c r="AB3815">
        <v>11921075</v>
      </c>
      <c r="AC3815" s="16" t="s">
        <v>1781</v>
      </c>
      <c r="AD3815" s="16">
        <v>40003</v>
      </c>
      <c r="AF3815">
        <v>70003</v>
      </c>
      <c r="AH3815">
        <v>750000</v>
      </c>
      <c r="AI3815" s="16" t="s">
        <v>1777</v>
      </c>
      <c r="AJ3815" s="16" t="s">
        <v>1777</v>
      </c>
      <c r="AK3815" s="16" t="s">
        <v>354</v>
      </c>
    </row>
    <row r="3816" spans="2:37">
      <c r="B3816" s="16" t="n">
        <f>10000000+INDEX(编号表!$B:$B,MATCH(F3816,编号表!$A:$A,0))*100000+INDEX(编号表!$F:$F,MATCH(D3816,编号表!$E:$E,0))*1000+INDEX(编号表!$D:$D,MATCH(E3816,编号表!$C:$C,0))*10000+G3816</f>
        <v>11974075</v>
      </c>
      <c r="C3816" s="16" t="s">
        <v>4705</v>
      </c>
      <c r="D3816" s="16" t="s">
        <v>108</v>
      </c>
      <c r="E3816" s="16" t="s">
        <v>354</v>
      </c>
      <c r="F3816" s="16" t="s">
        <v>1777</v>
      </c>
      <c r="G3816" s="16">
        <v>75</v>
      </c>
      <c r="I3816" s="16">
        <v>60</v>
      </c>
      <c r="J3816" t="str">
        <f t="shared" si="61"/>
        <v>大类_仙品合体丹药</v>
      </c>
      <c r="K3816" s="16" t="s">
        <v>337</v>
      </c>
      <c r="L3816" s="16">
        <v>1</v>
      </c>
      <c r="M3816" s="16" t="s">
        <v>1777</v>
      </c>
      <c r="O3816" s="16">
        <v>0</v>
      </c>
      <c r="P3816" s="16" t="b">
        <v>1</v>
      </c>
      <c r="R3816" s="16" t="b">
        <v>0</v>
      </c>
      <c r="S3816" s="16">
        <v>1</v>
      </c>
      <c r="T3816" s="16" t="s">
        <v>91</v>
      </c>
      <c r="U3816" s="16">
        <v>999</v>
      </c>
      <c r="V3816" s="16" t="s">
        <v>1778</v>
      </c>
      <c r="W3816" s="16">
        <v>31974075</v>
      </c>
      <c r="Y3816" s="16" t="inlineStr">
        <is>
          <t>合体境仙品丹药。清除对应味池杂质总量17360902点，按300现实秒的经过时间线性结算（操作时补结差额）。</t>
        </is>
      </c>
      <c r="Z3816" s="16" t="inlineStr">
        <is>
          <t>|cff00FF00“识海去浊，心神乃清；清丹毒者，不代解控之术。寒剂自有其宜，须量药力与丹毒而用。”——《心神澄浊录》|r</t>
        </is>
      </c>
      <c r="AA3816" t="str" s="16">
        <v>炼丹可得。</v>
      </c>
      <c r="AB3816">
        <v>11921075</v>
      </c>
      <c r="AC3816" s="16" t="s">
        <v>1781</v>
      </c>
      <c r="AD3816" s="16">
        <v>40004</v>
      </c>
      <c r="AF3816">
        <v>70004</v>
      </c>
      <c r="AH3816">
        <v>3750000</v>
      </c>
      <c r="AI3816" s="16" t="s">
        <v>1777</v>
      </c>
      <c r="AJ3816" s="16" t="s">
        <v>1777</v>
      </c>
      <c r="AK3816" s="16" t="s">
        <v>354</v>
      </c>
    </row>
    <row r="3817" spans="2:37">
      <c r="B3817" s="16" t="n">
        <f>10000000+INDEX(编号表!$B:$B,MATCH(F3817,编号表!$A:$A,0))*100000+INDEX(编号表!$F:$F,MATCH(D3817,编号表!$E:$E,0))*1000+INDEX(编号表!$D:$D,MATCH(E3817,编号表!$C:$C,0))*10000+G3817</f>
        <v>11972076</v>
      </c>
      <c r="C3817" s="16" t="s">
        <v>4709</v>
      </c>
      <c r="D3817" s="16" t="s">
        <v>102</v>
      </c>
      <c r="E3817" s="16" t="s">
        <v>354</v>
      </c>
      <c r="F3817" s="16" t="s">
        <v>1777</v>
      </c>
      <c r="G3817" s="16">
        <v>76</v>
      </c>
      <c r="I3817" s="16">
        <v>60</v>
      </c>
      <c r="J3817" t="str">
        <f t="shared" si="61"/>
        <v>大类_灵品合体丹药</v>
      </c>
      <c r="K3817" s="16" t="s">
        <v>337</v>
      </c>
      <c r="L3817" s="16">
        <v>1</v>
      </c>
      <c r="M3817" s="16" t="s">
        <v>1777</v>
      </c>
      <c r="O3817" s="16">
        <v>0</v>
      </c>
      <c r="P3817" s="16" t="b">
        <v>1</v>
      </c>
      <c r="R3817" s="16" t="b">
        <v>0</v>
      </c>
      <c r="S3817" s="16">
        <v>1</v>
      </c>
      <c r="T3817" s="16" t="s">
        <v>91</v>
      </c>
      <c r="U3817" s="16">
        <v>999</v>
      </c>
      <c r="V3817" s="16" t="s">
        <v>1778</v>
      </c>
      <c r="W3817" s="16">
        <v>31972076</v>
      </c>
      <c r="Y3817" s="16" t="inlineStr">
        <is>
          <t>合体境灵品丹药。清除对应味池杂质总量3424842点，按60现实秒的经过时间线性结算（操作时补结差额）。</t>
        </is>
      </c>
      <c r="Z3817" s="16" t="inlineStr">
        <is>
          <t>|cff00FF00“识海去浊，心神乃清；清丹毒者，不代解控之术。凉剂自有其宜，须量药力与丹毒而用。”——《心神澄浊录》|r</t>
        </is>
      </c>
      <c r="AA3817" t="str" s="16">
        <v>炼丹可得。</v>
      </c>
      <c r="AB3817">
        <v>11921076</v>
      </c>
      <c r="AC3817" s="16" t="s">
        <v>1781</v>
      </c>
      <c r="AD3817" s="16">
        <v>40002</v>
      </c>
      <c r="AF3817">
        <v>70002</v>
      </c>
      <c r="AH3817">
        <v>187500</v>
      </c>
      <c r="AI3817" s="16" t="s">
        <v>1777</v>
      </c>
      <c r="AJ3817" s="16" t="s">
        <v>1777</v>
      </c>
      <c r="AK3817" s="16" t="s">
        <v>354</v>
      </c>
    </row>
    <row r="3818" spans="2:37">
      <c r="B3818" s="16" t="n">
        <f>10000000+INDEX(编号表!$B:$B,MATCH(F3818,编号表!$A:$A,0))*100000+INDEX(编号表!$F:$F,MATCH(D3818,编号表!$E:$E,0))*1000+INDEX(编号表!$D:$D,MATCH(E3818,编号表!$C:$C,0))*10000+G3818</f>
        <v>11973076</v>
      </c>
      <c r="C3818" s="16" t="s">
        <v>4709</v>
      </c>
      <c r="D3818" s="16" t="s">
        <v>105</v>
      </c>
      <c r="E3818" s="16" t="s">
        <v>354</v>
      </c>
      <c r="F3818" s="16" t="s">
        <v>1777</v>
      </c>
      <c r="G3818" s="16">
        <v>76</v>
      </c>
      <c r="I3818" s="16">
        <v>60</v>
      </c>
      <c r="J3818" t="str">
        <f t="shared" si="61"/>
        <v>大类_玄品合体丹药</v>
      </c>
      <c r="K3818" s="16" t="s">
        <v>337</v>
      </c>
      <c r="L3818" s="16">
        <v>1</v>
      </c>
      <c r="M3818" s="16" t="s">
        <v>1777</v>
      </c>
      <c r="O3818" s="16">
        <v>0</v>
      </c>
      <c r="P3818" s="16" t="b">
        <v>1</v>
      </c>
      <c r="R3818" s="16" t="b">
        <v>0</v>
      </c>
      <c r="S3818" s="16">
        <v>1</v>
      </c>
      <c r="T3818" s="16" t="s">
        <v>91</v>
      </c>
      <c r="U3818" s="16">
        <v>999</v>
      </c>
      <c r="V3818" s="16" t="s">
        <v>1778</v>
      </c>
      <c r="W3818" s="16">
        <v>31973076</v>
      </c>
      <c r="Y3818" s="16" t="inlineStr">
        <is>
          <t>合体境玄品丹药。清除对应味池杂质总量5692324点，按60现实秒的经过时间线性结算（操作时补结差额）。</t>
        </is>
      </c>
      <c r="Z3818" s="16" t="inlineStr">
        <is>
          <t>|cff00FF00“识海去浊，心神乃清；清丹毒者，不代解控之术。凉剂自有其宜，须量药力与丹毒而用。”——《心神澄浊录》|r</t>
        </is>
      </c>
      <c r="AA3818" t="str" s="16">
        <v>炼丹可得。</v>
      </c>
      <c r="AB3818">
        <v>11921076</v>
      </c>
      <c r="AC3818" s="16" t="s">
        <v>1781</v>
      </c>
      <c r="AD3818" s="16">
        <v>40003</v>
      </c>
      <c r="AF3818">
        <v>70003</v>
      </c>
      <c r="AH3818">
        <v>750000</v>
      </c>
      <c r="AI3818" s="16" t="s">
        <v>1777</v>
      </c>
      <c r="AJ3818" s="16" t="s">
        <v>1777</v>
      </c>
      <c r="AK3818" s="16" t="s">
        <v>354</v>
      </c>
    </row>
    <row r="3819" spans="2:37">
      <c r="B3819" s="16" t="n">
        <f>10000000+INDEX(编号表!$B:$B,MATCH(F3819,编号表!$A:$A,0))*100000+INDEX(编号表!$F:$F,MATCH(D3819,编号表!$E:$E,0))*1000+INDEX(编号表!$D:$D,MATCH(E3819,编号表!$C:$C,0))*10000+G3819</f>
        <v>11974076</v>
      </c>
      <c r="C3819" s="16" t="s">
        <v>4709</v>
      </c>
      <c r="D3819" s="16" t="s">
        <v>108</v>
      </c>
      <c r="E3819" s="16" t="s">
        <v>354</v>
      </c>
      <c r="F3819" s="16" t="s">
        <v>1777</v>
      </c>
      <c r="G3819" s="16">
        <v>76</v>
      </c>
      <c r="I3819" s="16">
        <v>60</v>
      </c>
      <c r="J3819" t="str">
        <f t="shared" si="61"/>
        <v>大类_仙品合体丹药</v>
      </c>
      <c r="K3819" s="16" t="s">
        <v>337</v>
      </c>
      <c r="L3819" s="16">
        <v>1</v>
      </c>
      <c r="M3819" s="16" t="s">
        <v>1777</v>
      </c>
      <c r="O3819" s="16">
        <v>0</v>
      </c>
      <c r="P3819" s="16" t="b">
        <v>1</v>
      </c>
      <c r="R3819" s="16" t="b">
        <v>0</v>
      </c>
      <c r="S3819" s="16">
        <v>1</v>
      </c>
      <c r="T3819" s="16" t="s">
        <v>91</v>
      </c>
      <c r="U3819" s="16">
        <v>999</v>
      </c>
      <c r="V3819" s="16" t="s">
        <v>1778</v>
      </c>
      <c r="W3819" s="16">
        <v>31974076</v>
      </c>
      <c r="Y3819" s="16" t="inlineStr">
        <is>
          <t>合体境仙品丹药。清除对应味池杂质总量9773838点，按60现实秒的经过时间线性结算（操作时补结差额）。</t>
        </is>
      </c>
      <c r="Z3819" s="16" t="inlineStr">
        <is>
          <t>|cff00FF00“识海去浊，心神乃清；清丹毒者，不代解控之术。凉剂自有其宜，须量药力与丹毒而用。”——《心神澄浊录》|r</t>
        </is>
      </c>
      <c r="AA3819" t="str" s="16">
        <v>炼丹可得。</v>
      </c>
      <c r="AB3819">
        <v>11921076</v>
      </c>
      <c r="AC3819" s="16" t="s">
        <v>1781</v>
      </c>
      <c r="AD3819" s="16">
        <v>40004</v>
      </c>
      <c r="AF3819">
        <v>70004</v>
      </c>
      <c r="AH3819">
        <v>3750000</v>
      </c>
      <c r="AI3819" s="16" t="s">
        <v>1777</v>
      </c>
      <c r="AJ3819" s="16" t="s">
        <v>1777</v>
      </c>
      <c r="AK3819" s="16" t="s">
        <v>354</v>
      </c>
    </row>
    <row r="3820" spans="2:37">
      <c r="B3820" s="16" t="n">
        <f>10000000+INDEX(编号表!$B:$B,MATCH(F3820,编号表!$A:$A,0))*100000+INDEX(编号表!$F:$F,MATCH(D3820,编号表!$E:$E,0))*1000+INDEX(编号表!$D:$D,MATCH(E3820,编号表!$C:$C,0))*10000+G3820</f>
        <v>11972077</v>
      </c>
      <c r="C3820" s="16" t="s">
        <v>4713</v>
      </c>
      <c r="D3820" s="16" t="s">
        <v>102</v>
      </c>
      <c r="E3820" s="16" t="s">
        <v>354</v>
      </c>
      <c r="F3820" s="16" t="s">
        <v>1777</v>
      </c>
      <c r="G3820" s="16">
        <v>77</v>
      </c>
      <c r="I3820" s="16">
        <v>60</v>
      </c>
      <c r="J3820" t="str">
        <f t="shared" si="61"/>
        <v>大类_灵品合体丹药</v>
      </c>
      <c r="K3820" s="16" t="s">
        <v>337</v>
      </c>
      <c r="L3820" s="16">
        <v>1</v>
      </c>
      <c r="M3820" s="16" t="s">
        <v>1777</v>
      </c>
      <c r="O3820" s="16">
        <v>0</v>
      </c>
      <c r="P3820" s="16" t="b">
        <v>1</v>
      </c>
      <c r="R3820" s="16" t="b">
        <v>0</v>
      </c>
      <c r="S3820" s="16">
        <v>1</v>
      </c>
      <c r="T3820" s="16" t="s">
        <v>91</v>
      </c>
      <c r="U3820" s="16">
        <v>999</v>
      </c>
      <c r="V3820" s="16" t="s">
        <v>1778</v>
      </c>
      <c r="W3820" s="16">
        <v>31972077</v>
      </c>
      <c r="Y3820" s="16" t="inlineStr">
        <is>
          <t>合体境灵品丹药。清除对应味池杂质总量4199040点，按60现实秒的经过时间线性结算（操作时补结差额）。</t>
        </is>
      </c>
      <c r="Z3820" s="16" t="inlineStr">
        <is>
          <t>|cff00FF00“识海去浊，心神乃清；清丹毒者，不代解控之术。平剂自有其宜，须量药力与丹毒而用。”——《心神澄浊录》|r</t>
        </is>
      </c>
      <c r="AA3820" t="str" s="16">
        <v>炼丹可得。</v>
      </c>
      <c r="AB3820">
        <v>11921077</v>
      </c>
      <c r="AC3820" s="16" t="s">
        <v>1781</v>
      </c>
      <c r="AD3820" s="16">
        <v>40002</v>
      </c>
      <c r="AF3820">
        <v>70002</v>
      </c>
      <c r="AH3820">
        <v>187500</v>
      </c>
      <c r="AI3820" s="16" t="s">
        <v>1777</v>
      </c>
      <c r="AJ3820" s="16" t="s">
        <v>1777</v>
      </c>
      <c r="AK3820" s="16" t="s">
        <v>354</v>
      </c>
    </row>
    <row r="3821" spans="2:37">
      <c r="B3821" s="16" t="n">
        <f>10000000+INDEX(编号表!$B:$B,MATCH(F3821,编号表!$A:$A,0))*100000+INDEX(编号表!$F:$F,MATCH(D3821,编号表!$E:$E,0))*1000+INDEX(编号表!$D:$D,MATCH(E3821,编号表!$C:$C,0))*10000+G3821</f>
        <v>11973077</v>
      </c>
      <c r="C3821" s="16" t="s">
        <v>4713</v>
      </c>
      <c r="D3821" s="16" t="s">
        <v>105</v>
      </c>
      <c r="E3821" s="16" t="s">
        <v>354</v>
      </c>
      <c r="F3821" s="16" t="s">
        <v>1777</v>
      </c>
      <c r="G3821" s="16">
        <v>77</v>
      </c>
      <c r="I3821" s="16">
        <v>60</v>
      </c>
      <c r="J3821" t="str">
        <f t="shared" si="61"/>
        <v>大类_玄品合体丹药</v>
      </c>
      <c r="K3821" s="16" t="s">
        <v>337</v>
      </c>
      <c r="L3821" s="16">
        <v>1</v>
      </c>
      <c r="M3821" s="16" t="s">
        <v>1777</v>
      </c>
      <c r="O3821" s="16">
        <v>0</v>
      </c>
      <c r="P3821" s="16" t="b">
        <v>1</v>
      </c>
      <c r="R3821" s="16" t="b">
        <v>0</v>
      </c>
      <c r="S3821" s="16">
        <v>1</v>
      </c>
      <c r="T3821" s="16" t="s">
        <v>91</v>
      </c>
      <c r="U3821" s="16">
        <v>999</v>
      </c>
      <c r="V3821" s="16" t="s">
        <v>1778</v>
      </c>
      <c r="W3821" s="16">
        <v>31973077</v>
      </c>
      <c r="Y3821" s="16" t="inlineStr">
        <is>
          <t>合体境玄品丹药。清除对应味池杂质总量7033444点，按60现实秒的经过时间线性结算（操作时补结差额）。</t>
        </is>
      </c>
      <c r="Z3821" s="16" t="inlineStr">
        <is>
          <t>|cff00FF00“识海去浊，心神乃清；清丹毒者，不代解控之术。平剂自有其宜，须量药力与丹毒而用。”——《心神澄浊录》|r</t>
        </is>
      </c>
      <c r="AA3821" t="str" s="16">
        <v>炼丹可得。</v>
      </c>
      <c r="AB3821">
        <v>11921077</v>
      </c>
      <c r="AC3821" s="16" t="s">
        <v>1781</v>
      </c>
      <c r="AD3821" s="16">
        <v>40003</v>
      </c>
      <c r="AF3821">
        <v>70003</v>
      </c>
      <c r="AH3821">
        <v>750000</v>
      </c>
      <c r="AI3821" s="16" t="s">
        <v>1777</v>
      </c>
      <c r="AJ3821" s="16" t="s">
        <v>1777</v>
      </c>
      <c r="AK3821" s="16" t="s">
        <v>354</v>
      </c>
    </row>
    <row r="3822" spans="2:37">
      <c r="B3822" s="16" t="n">
        <f>10000000+INDEX(编号表!$B:$B,MATCH(F3822,编号表!$A:$A,0))*100000+INDEX(编号表!$F:$F,MATCH(D3822,编号表!$E:$E,0))*1000+INDEX(编号表!$D:$D,MATCH(E3822,编号表!$C:$C,0))*10000+G3822</f>
        <v>11974077</v>
      </c>
      <c r="C3822" s="16" t="s">
        <v>4713</v>
      </c>
      <c r="D3822" s="16" t="s">
        <v>108</v>
      </c>
      <c r="E3822" s="16" t="s">
        <v>354</v>
      </c>
      <c r="F3822" s="16" t="s">
        <v>1777</v>
      </c>
      <c r="G3822" s="16">
        <v>77</v>
      </c>
      <c r="I3822" s="16">
        <v>60</v>
      </c>
      <c r="J3822" t="str">
        <f t="shared" si="61"/>
        <v>大类_仙品合体丹药</v>
      </c>
      <c r="K3822" s="16" t="s">
        <v>337</v>
      </c>
      <c r="L3822" s="16">
        <v>1</v>
      </c>
      <c r="M3822" s="16" t="s">
        <v>1777</v>
      </c>
      <c r="O3822" s="16">
        <v>0</v>
      </c>
      <c r="P3822" s="16" t="b">
        <v>1</v>
      </c>
      <c r="R3822" s="16" t="b">
        <v>0</v>
      </c>
      <c r="S3822" s="16">
        <v>1</v>
      </c>
      <c r="T3822" s="16" t="s">
        <v>91</v>
      </c>
      <c r="U3822" s="16">
        <v>999</v>
      </c>
      <c r="V3822" s="16" t="s">
        <v>1778</v>
      </c>
      <c r="W3822" s="16">
        <v>31974077</v>
      </c>
      <c r="Y3822" s="16" t="inlineStr">
        <is>
          <t>合体境仙品丹药。清除对应味池杂质总量12135136点，按60现实秒的经过时间线性结算（操作时补结差额）。</t>
        </is>
      </c>
      <c r="Z3822" s="16" t="inlineStr">
        <is>
          <t>|cff00FF00“识海去浊，心神乃清；清丹毒者，不代解控之术。平剂自有其宜，须量药力与丹毒而用。”——《心神澄浊录》|r</t>
        </is>
      </c>
      <c r="AA3822" t="str" s="16">
        <v>炼丹可得。</v>
      </c>
      <c r="AB3822">
        <v>11921077</v>
      </c>
      <c r="AC3822" s="16" t="s">
        <v>1781</v>
      </c>
      <c r="AD3822" s="16">
        <v>40004</v>
      </c>
      <c r="AF3822">
        <v>70004</v>
      </c>
      <c r="AH3822">
        <v>3750000</v>
      </c>
      <c r="AI3822" s="16" t="s">
        <v>1777</v>
      </c>
      <c r="AJ3822" s="16" t="s">
        <v>1777</v>
      </c>
      <c r="AK3822" s="16" t="s">
        <v>354</v>
      </c>
    </row>
    <row r="3823" spans="2:37">
      <c r="B3823" s="16" t="n">
        <f>10000000+INDEX(编号表!$B:$B,MATCH(F3823,编号表!$A:$A,0))*100000+INDEX(编号表!$F:$F,MATCH(D3823,编号表!$E:$E,0))*1000+INDEX(编号表!$D:$D,MATCH(E3823,编号表!$C:$C,0))*10000+G3823</f>
        <v>11972078</v>
      </c>
      <c r="C3823" s="16" t="s">
        <v>4717</v>
      </c>
      <c r="D3823" s="16" t="s">
        <v>102</v>
      </c>
      <c r="E3823" s="16" t="s">
        <v>354</v>
      </c>
      <c r="F3823" s="16" t="s">
        <v>1777</v>
      </c>
      <c r="G3823" s="16">
        <v>78</v>
      </c>
      <c r="I3823" s="16">
        <v>60</v>
      </c>
      <c r="J3823" t="str">
        <f t="shared" si="61"/>
        <v>大类_灵品合体丹药</v>
      </c>
      <c r="K3823" s="16" t="s">
        <v>337</v>
      </c>
      <c r="L3823" s="16">
        <v>1</v>
      </c>
      <c r="M3823" s="16" t="s">
        <v>1777</v>
      </c>
      <c r="O3823" s="16">
        <v>0</v>
      </c>
      <c r="P3823" s="16" t="b">
        <v>1</v>
      </c>
      <c r="R3823" s="16" t="b">
        <v>0</v>
      </c>
      <c r="S3823" s="16">
        <v>1</v>
      </c>
      <c r="T3823" s="16" t="s">
        <v>91</v>
      </c>
      <c r="U3823" s="16">
        <v>999</v>
      </c>
      <c r="V3823" s="16" t="s">
        <v>1778</v>
      </c>
      <c r="W3823" s="16">
        <v>31972078</v>
      </c>
      <c r="Y3823" s="16" t="inlineStr">
        <is>
          <t>合体境灵品丹药。清除对应味池杂质总量4973238点，按60现实秒的经过时间线性结算（操作时补结差额）。</t>
        </is>
      </c>
      <c r="Z3823" s="16" t="inlineStr">
        <is>
          <t>|cff00FF00“识海去浊，心神乃清；清丹毒者，不代解控之术。温剂自有其宜，须量药力与丹毒而用。”——《心神澄浊录》|r</t>
        </is>
      </c>
      <c r="AA3823" t="str" s="16">
        <v>炼丹可得。</v>
      </c>
      <c r="AB3823">
        <v>11921078</v>
      </c>
      <c r="AC3823" s="16" t="s">
        <v>1781</v>
      </c>
      <c r="AD3823" s="16">
        <v>40002</v>
      </c>
      <c r="AF3823">
        <v>70002</v>
      </c>
      <c r="AH3823">
        <v>187500</v>
      </c>
      <c r="AI3823" s="16" t="s">
        <v>1777</v>
      </c>
      <c r="AJ3823" s="16" t="s">
        <v>1777</v>
      </c>
      <c r="AK3823" s="16" t="s">
        <v>354</v>
      </c>
    </row>
    <row r="3824" spans="2:37">
      <c r="B3824" s="16" t="n">
        <f>10000000+INDEX(编号表!$B:$B,MATCH(F3824,编号表!$A:$A,0))*100000+INDEX(编号表!$F:$F,MATCH(D3824,编号表!$E:$E,0))*1000+INDEX(编号表!$D:$D,MATCH(E3824,编号表!$C:$C,0))*10000+G3824</f>
        <v>11973078</v>
      </c>
      <c r="C3824" s="16" t="s">
        <v>4717</v>
      </c>
      <c r="D3824" s="16" t="s">
        <v>105</v>
      </c>
      <c r="E3824" s="16" t="s">
        <v>354</v>
      </c>
      <c r="F3824" s="16" t="s">
        <v>1777</v>
      </c>
      <c r="G3824" s="16">
        <v>78</v>
      </c>
      <c r="I3824" s="16">
        <v>60</v>
      </c>
      <c r="J3824" t="str">
        <f t="shared" si="61"/>
        <v>大类_玄品合体丹药</v>
      </c>
      <c r="K3824" s="16" t="s">
        <v>337</v>
      </c>
      <c r="L3824" s="16">
        <v>1</v>
      </c>
      <c r="M3824" s="16" t="s">
        <v>1777</v>
      </c>
      <c r="O3824" s="16">
        <v>0</v>
      </c>
      <c r="P3824" s="16" t="b">
        <v>1</v>
      </c>
      <c r="R3824" s="16" t="b">
        <v>0</v>
      </c>
      <c r="S3824" s="16">
        <v>1</v>
      </c>
      <c r="T3824" s="16" t="s">
        <v>91</v>
      </c>
      <c r="U3824" s="16">
        <v>999</v>
      </c>
      <c r="V3824" s="16" t="s">
        <v>1778</v>
      </c>
      <c r="W3824" s="16">
        <v>31973078</v>
      </c>
      <c r="Y3824" s="16" t="inlineStr">
        <is>
          <t>合体境玄品丹药。清除对应味池杂质总量8374447点，按60现实秒的经过时间线性结算（操作时补结差额）。</t>
        </is>
      </c>
      <c r="Z3824" s="16" t="inlineStr">
        <is>
          <t>|cff00FF00“识海去浊，心神乃清；清丹毒者，不代解控之术。温剂自有其宜，须量药力与丹毒而用。”——《心神澄浊录》|r</t>
        </is>
      </c>
      <c r="AA3824" t="str" s="16">
        <v>炼丹可得。</v>
      </c>
      <c r="AB3824">
        <v>11921078</v>
      </c>
      <c r="AC3824" s="16" t="s">
        <v>1781</v>
      </c>
      <c r="AD3824" s="16">
        <v>40003</v>
      </c>
      <c r="AF3824">
        <v>70003</v>
      </c>
      <c r="AH3824">
        <v>750000</v>
      </c>
      <c r="AI3824" s="16" t="s">
        <v>1777</v>
      </c>
      <c r="AJ3824" s="16" t="s">
        <v>1777</v>
      </c>
      <c r="AK3824" s="16" t="s">
        <v>354</v>
      </c>
    </row>
    <row r="3825" spans="2:37">
      <c r="B3825" s="16" t="n">
        <f>10000000+INDEX(编号表!$B:$B,MATCH(F3825,编号表!$A:$A,0))*100000+INDEX(编号表!$F:$F,MATCH(D3825,编号表!$E:$E,0))*1000+INDEX(编号表!$D:$D,MATCH(E3825,编号表!$C:$C,0))*10000+G3825</f>
        <v>11974078</v>
      </c>
      <c r="C3825" s="16" t="s">
        <v>4717</v>
      </c>
      <c r="D3825" s="16" t="s">
        <v>108</v>
      </c>
      <c r="E3825" s="16" t="s">
        <v>354</v>
      </c>
      <c r="F3825" s="16" t="s">
        <v>1777</v>
      </c>
      <c r="G3825" s="16">
        <v>78</v>
      </c>
      <c r="I3825" s="16">
        <v>60</v>
      </c>
      <c r="J3825" t="str">
        <f t="shared" si="61"/>
        <v>大类_仙品合体丹药</v>
      </c>
      <c r="K3825" s="16" t="s">
        <v>337</v>
      </c>
      <c r="L3825" s="16">
        <v>1</v>
      </c>
      <c r="M3825" s="16" t="s">
        <v>1777</v>
      </c>
      <c r="O3825" s="16">
        <v>0</v>
      </c>
      <c r="P3825" s="16" t="b">
        <v>1</v>
      </c>
      <c r="R3825" s="16" t="b">
        <v>0</v>
      </c>
      <c r="S3825" s="16">
        <v>1</v>
      </c>
      <c r="T3825" s="16" t="s">
        <v>91</v>
      </c>
      <c r="U3825" s="16">
        <v>999</v>
      </c>
      <c r="V3825" s="16" t="s">
        <v>1778</v>
      </c>
      <c r="W3825" s="16">
        <v>31974078</v>
      </c>
      <c r="Y3825" s="16" t="inlineStr">
        <is>
          <t>合体境仙品丹药。清除对应味池杂质总量14496648点，按60现实秒的经过时间线性结算（操作时补结差额）。</t>
        </is>
      </c>
      <c r="Z3825" s="16" t="inlineStr">
        <is>
          <t>|cff00FF00“识海去浊，心神乃清；清丹毒者，不代解控之术。温剂自有其宜，须量药力与丹毒而用。”——《心神澄浊录》|r</t>
        </is>
      </c>
      <c r="AA3825" t="str" s="16">
        <v>炼丹可得。</v>
      </c>
      <c r="AB3825">
        <v>11921078</v>
      </c>
      <c r="AC3825" s="16" t="s">
        <v>1781</v>
      </c>
      <c r="AD3825" s="16">
        <v>40004</v>
      </c>
      <c r="AF3825">
        <v>70004</v>
      </c>
      <c r="AH3825">
        <v>3750000</v>
      </c>
      <c r="AI3825" s="16" t="s">
        <v>1777</v>
      </c>
      <c r="AJ3825" s="16" t="s">
        <v>1777</v>
      </c>
      <c r="AK3825" s="16" t="s">
        <v>354</v>
      </c>
    </row>
    <row r="3826" spans="2:37">
      <c r="B3826" s="16" t="n">
        <f>10000000+INDEX(编号表!$B:$B,MATCH(F3826,编号表!$A:$A,0))*100000+INDEX(编号表!$F:$F,MATCH(D3826,编号表!$E:$E,0))*1000+INDEX(编号表!$D:$D,MATCH(E3826,编号表!$C:$C,0))*10000+G3826</f>
        <v>11972079</v>
      </c>
      <c r="C3826" s="16" t="s">
        <v>4721</v>
      </c>
      <c r="D3826" s="16" t="s">
        <v>102</v>
      </c>
      <c r="E3826" s="16" t="s">
        <v>354</v>
      </c>
      <c r="F3826" s="16" t="s">
        <v>1777</v>
      </c>
      <c r="G3826" s="16">
        <v>79</v>
      </c>
      <c r="I3826" s="16">
        <v>60</v>
      </c>
      <c r="J3826" t="str">
        <f t="shared" si="61"/>
        <v>大类_灵品合体丹药</v>
      </c>
      <c r="K3826" s="16" t="s">
        <v>337</v>
      </c>
      <c r="L3826" s="16">
        <v>1</v>
      </c>
      <c r="M3826" s="16" t="s">
        <v>1777</v>
      </c>
      <c r="O3826" s="16">
        <v>0</v>
      </c>
      <c r="P3826" s="16" t="b">
        <v>1</v>
      </c>
      <c r="R3826" s="16" t="b">
        <v>0</v>
      </c>
      <c r="S3826" s="16">
        <v>1</v>
      </c>
      <c r="T3826" s="16" t="s">
        <v>91</v>
      </c>
      <c r="U3826" s="16">
        <v>999</v>
      </c>
      <c r="V3826" s="16" t="s">
        <v>1778</v>
      </c>
      <c r="W3826" s="16">
        <v>31972079</v>
      </c>
      <c r="Y3826" s="16" t="inlineStr">
        <is>
          <t>合体境灵品丹药。清除对应味池杂质总量4094064点，按10现实秒的经过时间线性结算（操作时补结差额）。</t>
        </is>
      </c>
      <c r="Z3826" s="16" t="inlineStr">
        <is>
          <t>|cff00FF00“识海去浊，心神乃清；清丹毒者，不代解控之术。热剂自有其宜，须量药力与丹毒而用。”——《心神澄浊录》|r</t>
        </is>
      </c>
      <c r="AA3826" t="str" s="16">
        <v>炼丹可得。</v>
      </c>
      <c r="AB3826">
        <v>11921079</v>
      </c>
      <c r="AC3826" s="16" t="s">
        <v>1781</v>
      </c>
      <c r="AD3826" s="16">
        <v>40002</v>
      </c>
      <c r="AF3826">
        <v>70002</v>
      </c>
      <c r="AH3826">
        <v>187500</v>
      </c>
      <c r="AI3826" s="16" t="s">
        <v>1777</v>
      </c>
      <c r="AJ3826" s="16" t="s">
        <v>1777</v>
      </c>
      <c r="AK3826" s="16" t="s">
        <v>354</v>
      </c>
    </row>
    <row r="3827" spans="2:37">
      <c r="B3827" s="16" t="n">
        <f>10000000+INDEX(编号表!$B:$B,MATCH(F3827,编号表!$A:$A,0))*100000+INDEX(编号表!$F:$F,MATCH(D3827,编号表!$E:$E,0))*1000+INDEX(编号表!$D:$D,MATCH(E3827,编号表!$C:$C,0))*10000+G3827</f>
        <v>11973079</v>
      </c>
      <c r="C3827" s="16" t="s">
        <v>4721</v>
      </c>
      <c r="D3827" s="16" t="s">
        <v>105</v>
      </c>
      <c r="E3827" s="16" t="s">
        <v>354</v>
      </c>
      <c r="F3827" s="16" t="s">
        <v>1777</v>
      </c>
      <c r="G3827" s="16">
        <v>79</v>
      </c>
      <c r="I3827" s="16">
        <v>60</v>
      </c>
      <c r="J3827" t="str">
        <f t="shared" ref="J3827:J3890" si="62">"大类_"&amp;D3827&amp;E3827&amp;F3827</f>
        <v>大类_玄品合体丹药</v>
      </c>
      <c r="K3827" s="16" t="s">
        <v>337</v>
      </c>
      <c r="L3827" s="16">
        <v>1</v>
      </c>
      <c r="M3827" s="16" t="s">
        <v>1777</v>
      </c>
      <c r="O3827" s="16">
        <v>0</v>
      </c>
      <c r="P3827" s="16" t="b">
        <v>1</v>
      </c>
      <c r="R3827" s="16" t="b">
        <v>0</v>
      </c>
      <c r="S3827" s="16">
        <v>1</v>
      </c>
      <c r="T3827" s="16" t="s">
        <v>91</v>
      </c>
      <c r="U3827" s="16">
        <v>999</v>
      </c>
      <c r="V3827" s="16" t="s">
        <v>1778</v>
      </c>
      <c r="W3827" s="16">
        <v>31973079</v>
      </c>
      <c r="Y3827" s="16" t="inlineStr">
        <is>
          <t>合体境玄品丹药。清除对应味池杂质总量6739499点，按10现实秒的经过时间线性结算（操作时补结差额）。</t>
        </is>
      </c>
      <c r="Z3827" s="16" t="inlineStr">
        <is>
          <t>|cff00FF00“识海去浊，心神乃清；清丹毒者，不代解控之术。热剂自有其宜，须量药力与丹毒而用。”——《心神澄浊录》|r</t>
        </is>
      </c>
      <c r="AA3827" t="str" s="16">
        <v>炼丹可得。</v>
      </c>
      <c r="AB3827">
        <v>11921079</v>
      </c>
      <c r="AC3827" s="16" t="s">
        <v>1781</v>
      </c>
      <c r="AD3827" s="16">
        <v>40003</v>
      </c>
      <c r="AF3827">
        <v>70003</v>
      </c>
      <c r="AH3827">
        <v>750000</v>
      </c>
      <c r="AI3827" s="16" t="s">
        <v>1777</v>
      </c>
      <c r="AJ3827" s="16" t="s">
        <v>1777</v>
      </c>
      <c r="AK3827" s="16" t="s">
        <v>354</v>
      </c>
    </row>
    <row r="3828" spans="2:37">
      <c r="B3828" s="16" t="n">
        <f>10000000+INDEX(编号表!$B:$B,MATCH(F3828,编号表!$A:$A,0))*100000+INDEX(编号表!$F:$F,MATCH(D3828,编号表!$E:$E,0))*1000+INDEX(编号表!$D:$D,MATCH(E3828,编号表!$C:$C,0))*10000+G3828</f>
        <v>11974079</v>
      </c>
      <c r="C3828" s="16" t="s">
        <v>4721</v>
      </c>
      <c r="D3828" s="16" t="s">
        <v>108</v>
      </c>
      <c r="E3828" s="16" t="s">
        <v>354</v>
      </c>
      <c r="F3828" s="16" t="s">
        <v>1777</v>
      </c>
      <c r="G3828" s="16">
        <v>79</v>
      </c>
      <c r="I3828" s="16">
        <v>60</v>
      </c>
      <c r="J3828" t="str">
        <f t="shared" si="62"/>
        <v>大类_仙品合体丹药</v>
      </c>
      <c r="K3828" s="16" t="s">
        <v>337</v>
      </c>
      <c r="L3828" s="16">
        <v>1</v>
      </c>
      <c r="M3828" s="16" t="s">
        <v>1777</v>
      </c>
      <c r="O3828" s="16">
        <v>0</v>
      </c>
      <c r="P3828" s="16" t="b">
        <v>1</v>
      </c>
      <c r="R3828" s="16" t="b">
        <v>0</v>
      </c>
      <c r="S3828" s="16">
        <v>1</v>
      </c>
      <c r="T3828" s="16" t="s">
        <v>91</v>
      </c>
      <c r="U3828" s="16">
        <v>999</v>
      </c>
      <c r="V3828" s="16" t="s">
        <v>1778</v>
      </c>
      <c r="W3828" s="16">
        <v>31974079</v>
      </c>
      <c r="Y3828" s="16" t="inlineStr">
        <is>
          <t>合体境仙品丹药。清除对应味池杂质总量11501234点，按10现实秒的经过时间线性结算（操作时补结差额）。</t>
        </is>
      </c>
      <c r="Z3828" s="16" t="inlineStr">
        <is>
          <t>|cff00FF00“识海去浊，心神乃清；清丹毒者，不代解控之术。热剂自有其宜，须量药力与丹毒而用。”——《心神澄浊录》|r</t>
        </is>
      </c>
      <c r="AA3828" t="str" s="16">
        <v>炼丹可得。</v>
      </c>
      <c r="AB3828">
        <v>11921079</v>
      </c>
      <c r="AC3828" s="16" t="s">
        <v>1781</v>
      </c>
      <c r="AD3828" s="16">
        <v>40004</v>
      </c>
      <c r="AF3828">
        <v>70004</v>
      </c>
      <c r="AH3828">
        <v>3750000</v>
      </c>
      <c r="AI3828" s="16" t="s">
        <v>1777</v>
      </c>
      <c r="AJ3828" s="16" t="s">
        <v>1777</v>
      </c>
      <c r="AK3828" s="16" t="s">
        <v>354</v>
      </c>
    </row>
    <row r="3829" spans="2:37">
      <c r="B3829" s="16" t="n">
        <f>10000000+INDEX(编号表!$B:$B,MATCH(F3829,编号表!$A:$A,0))*100000+INDEX(编号表!$F:$F,MATCH(D3829,编号表!$E:$E,0))*1000+INDEX(编号表!$D:$D,MATCH(E3829,编号表!$C:$C,0))*10000+G3829</f>
        <v>11972080</v>
      </c>
      <c r="C3829" s="16" t="s">
        <v>4725</v>
      </c>
      <c r="D3829" s="16" t="s">
        <v>102</v>
      </c>
      <c r="E3829" s="16" t="s">
        <v>354</v>
      </c>
      <c r="F3829" s="16" t="s">
        <v>1777</v>
      </c>
      <c r="G3829" s="16">
        <v>80</v>
      </c>
      <c r="I3829" s="16">
        <v>60</v>
      </c>
      <c r="J3829" t="str">
        <f t="shared" si="62"/>
        <v>大类_灵品合体丹药</v>
      </c>
      <c r="K3829" s="16" t="s">
        <v>337</v>
      </c>
      <c r="L3829" s="16">
        <v>1</v>
      </c>
      <c r="M3829" s="16" t="s">
        <v>1777</v>
      </c>
      <c r="O3829" s="16">
        <v>0</v>
      </c>
      <c r="P3829" s="16" t="b">
        <v>1</v>
      </c>
      <c r="R3829" s="16" t="b">
        <v>0</v>
      </c>
      <c r="S3829" s="16">
        <v>1</v>
      </c>
      <c r="T3829" s="16" t="s">
        <v>91</v>
      </c>
      <c r="U3829" s="16">
        <v>999</v>
      </c>
      <c r="V3829" s="16" t="s">
        <v>1778</v>
      </c>
      <c r="W3829" s="16">
        <v>31972080</v>
      </c>
      <c r="Y3829" s="16" t="inlineStr">
        <is>
          <t>合体境灵品丹药。神识提高1%，持续1800现实秒。</t>
        </is>
      </c>
      <c r="Z3829" s="16" t="inlineStr">
        <is>
          <t>|cff00FF00“神识得养，诸般操持更有余裕；药力有时，不作永久培养。寒剂自有其宜，须量药力与丹毒而用。”——《养神内照录》|r</t>
        </is>
      </c>
      <c r="AA3829" t="str" s="16">
        <v>炼丹可得。</v>
      </c>
      <c r="AB3829">
        <v>11921080</v>
      </c>
      <c r="AC3829" s="16" t="s">
        <v>1781</v>
      </c>
      <c r="AD3829" s="16">
        <v>40002</v>
      </c>
      <c r="AF3829">
        <v>70002</v>
      </c>
      <c r="AH3829">
        <v>187500</v>
      </c>
      <c r="AI3829" s="16" t="s">
        <v>1777</v>
      </c>
      <c r="AJ3829" s="16" t="s">
        <v>1777</v>
      </c>
      <c r="AK3829" s="16" t="s">
        <v>354</v>
      </c>
    </row>
    <row r="3830" spans="2:37">
      <c r="B3830" s="16" t="n">
        <f>10000000+INDEX(编号表!$B:$B,MATCH(F3830,编号表!$A:$A,0))*100000+INDEX(编号表!$F:$F,MATCH(D3830,编号表!$E:$E,0))*1000+INDEX(编号表!$D:$D,MATCH(E3830,编号表!$C:$C,0))*10000+G3830</f>
        <v>11973080</v>
      </c>
      <c r="C3830" s="16" t="s">
        <v>4725</v>
      </c>
      <c r="D3830" s="16" t="s">
        <v>105</v>
      </c>
      <c r="E3830" s="16" t="s">
        <v>354</v>
      </c>
      <c r="F3830" s="16" t="s">
        <v>1777</v>
      </c>
      <c r="G3830" s="16">
        <v>80</v>
      </c>
      <c r="I3830" s="16">
        <v>60</v>
      </c>
      <c r="J3830" t="str">
        <f t="shared" si="62"/>
        <v>大类_玄品合体丹药</v>
      </c>
      <c r="K3830" s="16" t="s">
        <v>337</v>
      </c>
      <c r="L3830" s="16">
        <v>1</v>
      </c>
      <c r="M3830" s="16" t="s">
        <v>1777</v>
      </c>
      <c r="O3830" s="16">
        <v>0</v>
      </c>
      <c r="P3830" s="16" t="b">
        <v>1</v>
      </c>
      <c r="R3830" s="16" t="b">
        <v>0</v>
      </c>
      <c r="S3830" s="16">
        <v>1</v>
      </c>
      <c r="T3830" s="16" t="s">
        <v>91</v>
      </c>
      <c r="U3830" s="16">
        <v>999</v>
      </c>
      <c r="V3830" s="16" t="s">
        <v>1778</v>
      </c>
      <c r="W3830" s="16">
        <v>31973080</v>
      </c>
      <c r="Y3830" s="16" t="inlineStr">
        <is>
          <t>合体境玄品丹药。神识提高1%，持续3240现实秒。</t>
        </is>
      </c>
      <c r="Z3830" s="16" t="inlineStr">
        <is>
          <t>|cff00FF00“神识得养，诸般操持更有余裕；药力有时，不作永久培养。寒剂自有其宜，须量药力与丹毒而用。”——《养神内照录》|r</t>
        </is>
      </c>
      <c r="AA3830" t="str" s="16">
        <v>炼丹可得。</v>
      </c>
      <c r="AB3830">
        <v>11921080</v>
      </c>
      <c r="AC3830" s="16" t="s">
        <v>1781</v>
      </c>
      <c r="AD3830" s="16">
        <v>40003</v>
      </c>
      <c r="AF3830">
        <v>70003</v>
      </c>
      <c r="AH3830">
        <v>750000</v>
      </c>
      <c r="AI3830" s="16" t="s">
        <v>1777</v>
      </c>
      <c r="AJ3830" s="16" t="s">
        <v>1777</v>
      </c>
      <c r="AK3830" s="16" t="s">
        <v>354</v>
      </c>
    </row>
    <row r="3831" spans="2:37">
      <c r="B3831" s="16" t="n">
        <f>10000000+INDEX(编号表!$B:$B,MATCH(F3831,编号表!$A:$A,0))*100000+INDEX(编号表!$F:$F,MATCH(D3831,编号表!$E:$E,0))*1000+INDEX(编号表!$D:$D,MATCH(E3831,编号表!$C:$C,0))*10000+G3831</f>
        <v>11974080</v>
      </c>
      <c r="C3831" s="16" t="s">
        <v>4725</v>
      </c>
      <c r="D3831" s="16" t="s">
        <v>108</v>
      </c>
      <c r="E3831" s="16" t="s">
        <v>354</v>
      </c>
      <c r="F3831" s="16" t="s">
        <v>1777</v>
      </c>
      <c r="G3831" s="16">
        <v>80</v>
      </c>
      <c r="I3831" s="16">
        <v>60</v>
      </c>
      <c r="J3831" t="str">
        <f t="shared" si="62"/>
        <v>大类_仙品合体丹药</v>
      </c>
      <c r="K3831" s="16" t="s">
        <v>337</v>
      </c>
      <c r="L3831" s="16">
        <v>1</v>
      </c>
      <c r="M3831" s="16" t="s">
        <v>1777</v>
      </c>
      <c r="O3831" s="16">
        <v>0</v>
      </c>
      <c r="P3831" s="16" t="b">
        <v>1</v>
      </c>
      <c r="R3831" s="16" t="b">
        <v>0</v>
      </c>
      <c r="S3831" s="16">
        <v>1</v>
      </c>
      <c r="T3831" s="16" t="s">
        <v>91</v>
      </c>
      <c r="U3831" s="16">
        <v>999</v>
      </c>
      <c r="V3831" s="16" t="s">
        <v>1778</v>
      </c>
      <c r="W3831" s="16">
        <v>31974080</v>
      </c>
      <c r="Y3831" s="16" t="inlineStr">
        <is>
          <t>合体境仙品丹药。神识提高1%，持续5832现实秒。</t>
        </is>
      </c>
      <c r="Z3831" s="16" t="inlineStr">
        <is>
          <t>|cff00FF00“神识得养，诸般操持更有余裕；药力有时，不作永久培养。寒剂自有其宜，须量药力与丹毒而用。”——《养神内照录》|r</t>
        </is>
      </c>
      <c r="AA3831" t="str" s="16">
        <v>炼丹可得。</v>
      </c>
      <c r="AB3831">
        <v>11921080</v>
      </c>
      <c r="AC3831" s="16" t="s">
        <v>1781</v>
      </c>
      <c r="AD3831" s="16">
        <v>40004</v>
      </c>
      <c r="AF3831">
        <v>70004</v>
      </c>
      <c r="AH3831">
        <v>3750000</v>
      </c>
      <c r="AI3831" s="16" t="s">
        <v>1777</v>
      </c>
      <c r="AJ3831" s="16" t="s">
        <v>1777</v>
      </c>
      <c r="AK3831" s="16" t="s">
        <v>354</v>
      </c>
    </row>
    <row r="3832" spans="2:37">
      <c r="B3832" s="16" t="n">
        <f>10000000+INDEX(编号表!$B:$B,MATCH(F3832,编号表!$A:$A,0))*100000+INDEX(编号表!$F:$F,MATCH(D3832,编号表!$E:$E,0))*1000+INDEX(编号表!$D:$D,MATCH(E3832,编号表!$C:$C,0))*10000+G3832</f>
        <v>11972081</v>
      </c>
      <c r="C3832" s="16" t="s">
        <v>4729</v>
      </c>
      <c r="D3832" s="16" t="s">
        <v>102</v>
      </c>
      <c r="E3832" s="16" t="s">
        <v>354</v>
      </c>
      <c r="F3832" s="16" t="s">
        <v>1777</v>
      </c>
      <c r="G3832" s="16">
        <v>81</v>
      </c>
      <c r="I3832" s="16">
        <v>60</v>
      </c>
      <c r="J3832" t="str">
        <f t="shared" si="62"/>
        <v>大类_灵品合体丹药</v>
      </c>
      <c r="K3832" s="16" t="s">
        <v>337</v>
      </c>
      <c r="L3832" s="16">
        <v>1</v>
      </c>
      <c r="M3832" s="16" t="s">
        <v>1777</v>
      </c>
      <c r="O3832" s="16">
        <v>0</v>
      </c>
      <c r="P3832" s="16" t="b">
        <v>1</v>
      </c>
      <c r="R3832" s="16" t="b">
        <v>0</v>
      </c>
      <c r="S3832" s="16">
        <v>1</v>
      </c>
      <c r="T3832" s="16" t="s">
        <v>91</v>
      </c>
      <c r="U3832" s="16">
        <v>999</v>
      </c>
      <c r="V3832" s="16" t="s">
        <v>1778</v>
      </c>
      <c r="W3832" s="16">
        <v>31972081</v>
      </c>
      <c r="Y3832" s="16" t="inlineStr">
        <is>
          <t>合体境灵品丹药。神识提高1.5%，持续1500现实秒。</t>
        </is>
      </c>
      <c r="Z3832" s="16" t="inlineStr">
        <is>
          <t>|cff00FF00“神识得养，诸般操持更有余裕；药力有时，不作永久培养。凉剂自有其宜，须量药力与丹毒而用。”——《养神内照录》|r</t>
        </is>
      </c>
      <c r="AA3832" t="str" s="16">
        <v>炼丹可得。</v>
      </c>
      <c r="AB3832">
        <v>11921081</v>
      </c>
      <c r="AC3832" s="16" t="s">
        <v>1781</v>
      </c>
      <c r="AD3832" s="16">
        <v>40002</v>
      </c>
      <c r="AF3832">
        <v>70002</v>
      </c>
      <c r="AH3832">
        <v>187500</v>
      </c>
      <c r="AI3832" s="16" t="s">
        <v>1777</v>
      </c>
      <c r="AJ3832" s="16" t="s">
        <v>1777</v>
      </c>
      <c r="AK3832" s="16" t="s">
        <v>354</v>
      </c>
    </row>
    <row r="3833" spans="2:37">
      <c r="B3833" s="16" t="n">
        <f>10000000+INDEX(编号表!$B:$B,MATCH(F3833,编号表!$A:$A,0))*100000+INDEX(编号表!$F:$F,MATCH(D3833,编号表!$E:$E,0))*1000+INDEX(编号表!$D:$D,MATCH(E3833,编号表!$C:$C,0))*10000+G3833</f>
        <v>11973081</v>
      </c>
      <c r="C3833" s="16" t="s">
        <v>4729</v>
      </c>
      <c r="D3833" s="16" t="s">
        <v>105</v>
      </c>
      <c r="E3833" s="16" t="s">
        <v>354</v>
      </c>
      <c r="F3833" s="16" t="s">
        <v>1777</v>
      </c>
      <c r="G3833" s="16">
        <v>81</v>
      </c>
      <c r="I3833" s="16">
        <v>60</v>
      </c>
      <c r="J3833" t="str">
        <f t="shared" si="62"/>
        <v>大类_玄品合体丹药</v>
      </c>
      <c r="K3833" s="16" t="s">
        <v>337</v>
      </c>
      <c r="L3833" s="16">
        <v>1</v>
      </c>
      <c r="M3833" s="16" t="s">
        <v>1777</v>
      </c>
      <c r="O3833" s="16">
        <v>0</v>
      </c>
      <c r="P3833" s="16" t="b">
        <v>1</v>
      </c>
      <c r="R3833" s="16" t="b">
        <v>0</v>
      </c>
      <c r="S3833" s="16">
        <v>1</v>
      </c>
      <c r="T3833" s="16" t="s">
        <v>91</v>
      </c>
      <c r="U3833" s="16">
        <v>999</v>
      </c>
      <c r="V3833" s="16" t="s">
        <v>1778</v>
      </c>
      <c r="W3833" s="16">
        <v>31973081</v>
      </c>
      <c r="Y3833" s="16" t="inlineStr">
        <is>
          <t>合体境玄品丹药。神识提高1.5%，持续2700现实秒。</t>
        </is>
      </c>
      <c r="Z3833" s="16" t="inlineStr">
        <is>
          <t>|cff00FF00“神识得养，诸般操持更有余裕；药力有时，不作永久培养。凉剂自有其宜，须量药力与丹毒而用。”——《养神内照录》|r</t>
        </is>
      </c>
      <c r="AA3833" t="str" s="16">
        <v>炼丹可得。</v>
      </c>
      <c r="AB3833">
        <v>11921081</v>
      </c>
      <c r="AC3833" s="16" t="s">
        <v>1781</v>
      </c>
      <c r="AD3833" s="16">
        <v>40003</v>
      </c>
      <c r="AF3833">
        <v>70003</v>
      </c>
      <c r="AH3833">
        <v>750000</v>
      </c>
      <c r="AI3833" s="16" t="s">
        <v>1777</v>
      </c>
      <c r="AJ3833" s="16" t="s">
        <v>1777</v>
      </c>
      <c r="AK3833" s="16" t="s">
        <v>354</v>
      </c>
    </row>
    <row r="3834" spans="2:37">
      <c r="B3834" s="16" t="n">
        <f>10000000+INDEX(编号表!$B:$B,MATCH(F3834,编号表!$A:$A,0))*100000+INDEX(编号表!$F:$F,MATCH(D3834,编号表!$E:$E,0))*1000+INDEX(编号表!$D:$D,MATCH(E3834,编号表!$C:$C,0))*10000+G3834</f>
        <v>11974081</v>
      </c>
      <c r="C3834" s="16" t="s">
        <v>4729</v>
      </c>
      <c r="D3834" s="16" t="s">
        <v>108</v>
      </c>
      <c r="E3834" s="16" t="s">
        <v>354</v>
      </c>
      <c r="F3834" s="16" t="s">
        <v>1777</v>
      </c>
      <c r="G3834" s="16">
        <v>81</v>
      </c>
      <c r="I3834" s="16">
        <v>60</v>
      </c>
      <c r="J3834" t="str">
        <f t="shared" si="62"/>
        <v>大类_仙品合体丹药</v>
      </c>
      <c r="K3834" s="16" t="s">
        <v>337</v>
      </c>
      <c r="L3834" s="16">
        <v>1</v>
      </c>
      <c r="M3834" s="16" t="s">
        <v>1777</v>
      </c>
      <c r="O3834" s="16">
        <v>0</v>
      </c>
      <c r="P3834" s="16" t="b">
        <v>1</v>
      </c>
      <c r="R3834" s="16" t="b">
        <v>0</v>
      </c>
      <c r="S3834" s="16">
        <v>1</v>
      </c>
      <c r="T3834" s="16" t="s">
        <v>91</v>
      </c>
      <c r="U3834" s="16">
        <v>999</v>
      </c>
      <c r="V3834" s="16" t="s">
        <v>1778</v>
      </c>
      <c r="W3834" s="16">
        <v>31974081</v>
      </c>
      <c r="Y3834" s="16" t="inlineStr">
        <is>
          <t>合体境仙品丹药。神识提高1.5%，持续4860现实秒。</t>
        </is>
      </c>
      <c r="Z3834" s="16" t="inlineStr">
        <is>
          <t>|cff00FF00“神识得养，诸般操持更有余裕；药力有时，不作永久培养。凉剂自有其宜，须量药力与丹毒而用。”——《养神内照录》|r</t>
        </is>
      </c>
      <c r="AA3834" t="str" s="16">
        <v>炼丹可得。</v>
      </c>
      <c r="AB3834">
        <v>11921081</v>
      </c>
      <c r="AC3834" s="16" t="s">
        <v>1781</v>
      </c>
      <c r="AD3834" s="16">
        <v>40004</v>
      </c>
      <c r="AF3834">
        <v>70004</v>
      </c>
      <c r="AH3834">
        <v>3750000</v>
      </c>
      <c r="AI3834" s="16" t="s">
        <v>1777</v>
      </c>
      <c r="AJ3834" s="16" t="s">
        <v>1777</v>
      </c>
      <c r="AK3834" s="16" t="s">
        <v>354</v>
      </c>
    </row>
    <row r="3835" spans="2:37">
      <c r="B3835" s="16" t="n">
        <f>10000000+INDEX(编号表!$B:$B,MATCH(F3835,编号表!$A:$A,0))*100000+INDEX(编号表!$F:$F,MATCH(D3835,编号表!$E:$E,0))*1000+INDEX(编号表!$D:$D,MATCH(E3835,编号表!$C:$C,0))*10000+G3835</f>
        <v>11972082</v>
      </c>
      <c r="C3835" s="16" t="s">
        <v>4733</v>
      </c>
      <c r="D3835" s="16" t="s">
        <v>102</v>
      </c>
      <c r="E3835" s="16" t="s">
        <v>354</v>
      </c>
      <c r="F3835" s="16" t="s">
        <v>1777</v>
      </c>
      <c r="G3835" s="16">
        <v>82</v>
      </c>
      <c r="I3835" s="16">
        <v>60</v>
      </c>
      <c r="J3835" t="str">
        <f t="shared" si="62"/>
        <v>大类_灵品合体丹药</v>
      </c>
      <c r="K3835" s="16" t="s">
        <v>337</v>
      </c>
      <c r="L3835" s="16">
        <v>1</v>
      </c>
      <c r="M3835" s="16" t="s">
        <v>1777</v>
      </c>
      <c r="O3835" s="16">
        <v>0</v>
      </c>
      <c r="P3835" s="16" t="b">
        <v>1</v>
      </c>
      <c r="R3835" s="16" t="b">
        <v>0</v>
      </c>
      <c r="S3835" s="16">
        <v>1</v>
      </c>
      <c r="T3835" s="16" t="s">
        <v>91</v>
      </c>
      <c r="U3835" s="16">
        <v>999</v>
      </c>
      <c r="V3835" s="16" t="s">
        <v>1778</v>
      </c>
      <c r="W3835" s="16">
        <v>31972082</v>
      </c>
      <c r="Y3835" s="16" t="inlineStr">
        <is>
          <t>合体境灵品丹药。神识提高2%，持续1500现实秒。</t>
        </is>
      </c>
      <c r="Z3835" s="16" t="inlineStr">
        <is>
          <t>|cff00FF00“神识得养，诸般操持更有余裕；药力有时，不作永久培养。平剂自有其宜，须量药力与丹毒而用。”——《养神内照录》|r</t>
        </is>
      </c>
      <c r="AA3835" t="str" s="16">
        <v>炼丹可得。</v>
      </c>
      <c r="AB3835">
        <v>11921082</v>
      </c>
      <c r="AC3835" s="16" t="s">
        <v>1781</v>
      </c>
      <c r="AD3835" s="16">
        <v>40002</v>
      </c>
      <c r="AF3835">
        <v>70002</v>
      </c>
      <c r="AH3835">
        <v>187500</v>
      </c>
      <c r="AI3835" s="16" t="s">
        <v>1777</v>
      </c>
      <c r="AJ3835" s="16" t="s">
        <v>1777</v>
      </c>
      <c r="AK3835" s="16" t="s">
        <v>354</v>
      </c>
    </row>
    <row r="3836" spans="2:37">
      <c r="B3836" s="16" t="n">
        <f>10000000+INDEX(编号表!$B:$B,MATCH(F3836,编号表!$A:$A,0))*100000+INDEX(编号表!$F:$F,MATCH(D3836,编号表!$E:$E,0))*1000+INDEX(编号表!$D:$D,MATCH(E3836,编号表!$C:$C,0))*10000+G3836</f>
        <v>11973082</v>
      </c>
      <c r="C3836" s="16" t="s">
        <v>4733</v>
      </c>
      <c r="D3836" s="16" t="s">
        <v>105</v>
      </c>
      <c r="E3836" s="16" t="s">
        <v>354</v>
      </c>
      <c r="F3836" s="16" t="s">
        <v>1777</v>
      </c>
      <c r="G3836" s="16">
        <v>82</v>
      </c>
      <c r="I3836" s="16">
        <v>60</v>
      </c>
      <c r="J3836" t="str">
        <f t="shared" si="62"/>
        <v>大类_玄品合体丹药</v>
      </c>
      <c r="K3836" s="16" t="s">
        <v>337</v>
      </c>
      <c r="L3836" s="16">
        <v>1</v>
      </c>
      <c r="M3836" s="16" t="s">
        <v>1777</v>
      </c>
      <c r="O3836" s="16">
        <v>0</v>
      </c>
      <c r="P3836" s="16" t="b">
        <v>1</v>
      </c>
      <c r="R3836" s="16" t="b">
        <v>0</v>
      </c>
      <c r="S3836" s="16">
        <v>1</v>
      </c>
      <c r="T3836" s="16" t="s">
        <v>91</v>
      </c>
      <c r="U3836" s="16">
        <v>999</v>
      </c>
      <c r="V3836" s="16" t="s">
        <v>1778</v>
      </c>
      <c r="W3836" s="16">
        <v>31973082</v>
      </c>
      <c r="Y3836" s="16" t="inlineStr">
        <is>
          <t>合体境玄品丹药。神识提高2%，持续2700现实秒。</t>
        </is>
      </c>
      <c r="Z3836" s="16" t="inlineStr">
        <is>
          <t>|cff00FF00“神识得养，诸般操持更有余裕；药力有时，不作永久培养。平剂自有其宜，须量药力与丹毒而用。”——《养神内照录》|r</t>
        </is>
      </c>
      <c r="AA3836" t="str" s="16">
        <v>炼丹可得。</v>
      </c>
      <c r="AB3836">
        <v>11921082</v>
      </c>
      <c r="AC3836" s="16" t="s">
        <v>1781</v>
      </c>
      <c r="AD3836" s="16">
        <v>40003</v>
      </c>
      <c r="AF3836">
        <v>70003</v>
      </c>
      <c r="AH3836">
        <v>750000</v>
      </c>
      <c r="AI3836" s="16" t="s">
        <v>1777</v>
      </c>
      <c r="AJ3836" s="16" t="s">
        <v>1777</v>
      </c>
      <c r="AK3836" s="16" t="s">
        <v>354</v>
      </c>
    </row>
    <row r="3837" spans="2:37">
      <c r="B3837" s="16" t="n">
        <f>10000000+INDEX(编号表!$B:$B,MATCH(F3837,编号表!$A:$A,0))*100000+INDEX(编号表!$F:$F,MATCH(D3837,编号表!$E:$E,0))*1000+INDEX(编号表!$D:$D,MATCH(E3837,编号表!$C:$C,0))*10000+G3837</f>
        <v>11974082</v>
      </c>
      <c r="C3837" s="16" t="s">
        <v>4733</v>
      </c>
      <c r="D3837" s="16" t="s">
        <v>108</v>
      </c>
      <c r="E3837" s="16" t="s">
        <v>354</v>
      </c>
      <c r="F3837" s="16" t="s">
        <v>1777</v>
      </c>
      <c r="G3837" s="16">
        <v>82</v>
      </c>
      <c r="I3837" s="16">
        <v>60</v>
      </c>
      <c r="J3837" t="str">
        <f t="shared" si="62"/>
        <v>大类_仙品合体丹药</v>
      </c>
      <c r="K3837" s="16" t="s">
        <v>337</v>
      </c>
      <c r="L3837" s="16">
        <v>1</v>
      </c>
      <c r="M3837" s="16" t="s">
        <v>1777</v>
      </c>
      <c r="O3837" s="16">
        <v>0</v>
      </c>
      <c r="P3837" s="16" t="b">
        <v>1</v>
      </c>
      <c r="R3837" s="16" t="b">
        <v>0</v>
      </c>
      <c r="S3837" s="16">
        <v>1</v>
      </c>
      <c r="T3837" s="16" t="s">
        <v>91</v>
      </c>
      <c r="U3837" s="16">
        <v>999</v>
      </c>
      <c r="V3837" s="16" t="s">
        <v>1778</v>
      </c>
      <c r="W3837" s="16">
        <v>31974082</v>
      </c>
      <c r="Y3837" s="16" t="inlineStr">
        <is>
          <t>合体境仙品丹药。神识提高2%，持续4860现实秒。</t>
        </is>
      </c>
      <c r="Z3837" s="16" t="inlineStr">
        <is>
          <t>|cff00FF00“神识得养，诸般操持更有余裕；药力有时，不作永久培养。平剂自有其宜，须量药力与丹毒而用。”——《养神内照录》|r</t>
        </is>
      </c>
      <c r="AA3837" t="str" s="16">
        <v>炼丹可得。</v>
      </c>
      <c r="AB3837">
        <v>11921082</v>
      </c>
      <c r="AC3837" s="16" t="s">
        <v>1781</v>
      </c>
      <c r="AD3837" s="16">
        <v>40004</v>
      </c>
      <c r="AF3837">
        <v>70004</v>
      </c>
      <c r="AH3837">
        <v>3750000</v>
      </c>
      <c r="AI3837" s="16" t="s">
        <v>1777</v>
      </c>
      <c r="AJ3837" s="16" t="s">
        <v>1777</v>
      </c>
      <c r="AK3837" s="16" t="s">
        <v>354</v>
      </c>
    </row>
    <row r="3838" spans="2:37">
      <c r="B3838" s="16" t="n">
        <f>10000000+INDEX(编号表!$B:$B,MATCH(F3838,编号表!$A:$A,0))*100000+INDEX(编号表!$F:$F,MATCH(D3838,编号表!$E:$E,0))*1000+INDEX(编号表!$D:$D,MATCH(E3838,编号表!$C:$C,0))*10000+G3838</f>
        <v>11972083</v>
      </c>
      <c r="C3838" s="16" t="s">
        <v>4737</v>
      </c>
      <c r="D3838" s="16" t="s">
        <v>102</v>
      </c>
      <c r="E3838" s="16" t="s">
        <v>354</v>
      </c>
      <c r="F3838" s="16" t="s">
        <v>1777</v>
      </c>
      <c r="G3838" s="16">
        <v>83</v>
      </c>
      <c r="I3838" s="16">
        <v>60</v>
      </c>
      <c r="J3838" t="str">
        <f t="shared" si="62"/>
        <v>大类_灵品合体丹药</v>
      </c>
      <c r="K3838" s="16" t="s">
        <v>337</v>
      </c>
      <c r="L3838" s="16">
        <v>1</v>
      </c>
      <c r="M3838" s="16" t="s">
        <v>1777</v>
      </c>
      <c r="O3838" s="16">
        <v>0</v>
      </c>
      <c r="P3838" s="16" t="b">
        <v>1</v>
      </c>
      <c r="R3838" s="16" t="b">
        <v>0</v>
      </c>
      <c r="S3838" s="16">
        <v>1</v>
      </c>
      <c r="T3838" s="16" t="s">
        <v>91</v>
      </c>
      <c r="U3838" s="16">
        <v>999</v>
      </c>
      <c r="V3838" s="16" t="s">
        <v>1778</v>
      </c>
      <c r="W3838" s="16">
        <v>31972083</v>
      </c>
      <c r="Y3838" s="16" t="inlineStr">
        <is>
          <t>合体境灵品丹药。神识提高2.5%，持续1500现实秒。</t>
        </is>
      </c>
      <c r="Z3838" s="16" t="inlineStr">
        <is>
          <t>|cff00FF00“神识得养，诸般操持更有余裕；药力有时，不作永久培养。温剂自有其宜，须量药力与丹毒而用。”——《养神内照录》|r</t>
        </is>
      </c>
      <c r="AA3838" t="str" s="16">
        <v>炼丹可得。</v>
      </c>
      <c r="AB3838">
        <v>11921083</v>
      </c>
      <c r="AC3838" s="16" t="s">
        <v>1781</v>
      </c>
      <c r="AD3838" s="16">
        <v>40002</v>
      </c>
      <c r="AF3838">
        <v>70002</v>
      </c>
      <c r="AH3838">
        <v>187500</v>
      </c>
      <c r="AI3838" s="16" t="s">
        <v>1777</v>
      </c>
      <c r="AJ3838" s="16" t="s">
        <v>1777</v>
      </c>
      <c r="AK3838" s="16" t="s">
        <v>354</v>
      </c>
    </row>
    <row r="3839" spans="2:37">
      <c r="B3839" s="16" t="n">
        <f>10000000+INDEX(编号表!$B:$B,MATCH(F3839,编号表!$A:$A,0))*100000+INDEX(编号表!$F:$F,MATCH(D3839,编号表!$E:$E,0))*1000+INDEX(编号表!$D:$D,MATCH(E3839,编号表!$C:$C,0))*10000+G3839</f>
        <v>11973083</v>
      </c>
      <c r="C3839" s="16" t="s">
        <v>4737</v>
      </c>
      <c r="D3839" s="16" t="s">
        <v>105</v>
      </c>
      <c r="E3839" s="16" t="s">
        <v>354</v>
      </c>
      <c r="F3839" s="16" t="s">
        <v>1777</v>
      </c>
      <c r="G3839" s="16">
        <v>83</v>
      </c>
      <c r="I3839" s="16">
        <v>60</v>
      </c>
      <c r="J3839" t="str">
        <f t="shared" si="62"/>
        <v>大类_玄品合体丹药</v>
      </c>
      <c r="K3839" s="16" t="s">
        <v>337</v>
      </c>
      <c r="L3839" s="16">
        <v>1</v>
      </c>
      <c r="M3839" s="16" t="s">
        <v>1777</v>
      </c>
      <c r="O3839" s="16">
        <v>0</v>
      </c>
      <c r="P3839" s="16" t="b">
        <v>1</v>
      </c>
      <c r="R3839" s="16" t="b">
        <v>0</v>
      </c>
      <c r="S3839" s="16">
        <v>1</v>
      </c>
      <c r="T3839" s="16" t="s">
        <v>91</v>
      </c>
      <c r="U3839" s="16">
        <v>999</v>
      </c>
      <c r="V3839" s="16" t="s">
        <v>1778</v>
      </c>
      <c r="W3839" s="16">
        <v>31973083</v>
      </c>
      <c r="Y3839" s="16" t="inlineStr">
        <is>
          <t>合体境玄品丹药。神识提高2.5%，持续2700现实秒。</t>
        </is>
      </c>
      <c r="Z3839" s="16" t="inlineStr">
        <is>
          <t>|cff00FF00“神识得养，诸般操持更有余裕；药力有时，不作永久培养。温剂自有其宜，须量药力与丹毒而用。”——《养神内照录》|r</t>
        </is>
      </c>
      <c r="AA3839" t="str" s="16">
        <v>炼丹可得。</v>
      </c>
      <c r="AB3839">
        <v>11921083</v>
      </c>
      <c r="AC3839" s="16" t="s">
        <v>1781</v>
      </c>
      <c r="AD3839" s="16">
        <v>40003</v>
      </c>
      <c r="AF3839">
        <v>70003</v>
      </c>
      <c r="AH3839">
        <v>750000</v>
      </c>
      <c r="AI3839" s="16" t="s">
        <v>1777</v>
      </c>
      <c r="AJ3839" s="16" t="s">
        <v>1777</v>
      </c>
      <c r="AK3839" s="16" t="s">
        <v>354</v>
      </c>
    </row>
    <row r="3840" spans="2:37">
      <c r="B3840" s="16" t="n">
        <f>10000000+INDEX(编号表!$B:$B,MATCH(F3840,编号表!$A:$A,0))*100000+INDEX(编号表!$F:$F,MATCH(D3840,编号表!$E:$E,0))*1000+INDEX(编号表!$D:$D,MATCH(E3840,编号表!$C:$C,0))*10000+G3840</f>
        <v>11974083</v>
      </c>
      <c r="C3840" s="16" t="s">
        <v>4737</v>
      </c>
      <c r="D3840" s="16" t="s">
        <v>108</v>
      </c>
      <c r="E3840" s="16" t="s">
        <v>354</v>
      </c>
      <c r="F3840" s="16" t="s">
        <v>1777</v>
      </c>
      <c r="G3840" s="16">
        <v>83</v>
      </c>
      <c r="I3840" s="16">
        <v>60</v>
      </c>
      <c r="J3840" t="str">
        <f t="shared" si="62"/>
        <v>大类_仙品合体丹药</v>
      </c>
      <c r="K3840" s="16" t="s">
        <v>337</v>
      </c>
      <c r="L3840" s="16">
        <v>1</v>
      </c>
      <c r="M3840" s="16" t="s">
        <v>1777</v>
      </c>
      <c r="O3840" s="16">
        <v>0</v>
      </c>
      <c r="P3840" s="16" t="b">
        <v>1</v>
      </c>
      <c r="R3840" s="16" t="b">
        <v>0</v>
      </c>
      <c r="S3840" s="16">
        <v>1</v>
      </c>
      <c r="T3840" s="16" t="s">
        <v>91</v>
      </c>
      <c r="U3840" s="16">
        <v>999</v>
      </c>
      <c r="V3840" s="16" t="s">
        <v>1778</v>
      </c>
      <c r="W3840" s="16">
        <v>31974083</v>
      </c>
      <c r="Y3840" s="16" t="inlineStr">
        <is>
          <t>合体境仙品丹药。神识提高2.5%，持续4860现实秒。</t>
        </is>
      </c>
      <c r="Z3840" s="16" t="inlineStr">
        <is>
          <t>|cff00FF00“神识得养，诸般操持更有余裕；药力有时，不作永久培养。温剂自有其宜，须量药力与丹毒而用。”——《养神内照录》|r</t>
        </is>
      </c>
      <c r="AA3840" t="str" s="16">
        <v>炼丹可得。</v>
      </c>
      <c r="AB3840">
        <v>11921083</v>
      </c>
      <c r="AC3840" s="16" t="s">
        <v>1781</v>
      </c>
      <c r="AD3840" s="16">
        <v>40004</v>
      </c>
      <c r="AF3840">
        <v>70004</v>
      </c>
      <c r="AH3840">
        <v>3750000</v>
      </c>
      <c r="AI3840" s="16" t="s">
        <v>1777</v>
      </c>
      <c r="AJ3840" s="16" t="s">
        <v>1777</v>
      </c>
      <c r="AK3840" s="16" t="s">
        <v>354</v>
      </c>
    </row>
    <row r="3841" spans="2:37">
      <c r="B3841" s="16" t="n">
        <f>10000000+INDEX(编号表!$B:$B,MATCH(F3841,编号表!$A:$A,0))*100000+INDEX(编号表!$F:$F,MATCH(D3841,编号表!$E:$E,0))*1000+INDEX(编号表!$D:$D,MATCH(E3841,编号表!$C:$C,0))*10000+G3841</f>
        <v>11972084</v>
      </c>
      <c r="C3841" s="16" t="s">
        <v>4741</v>
      </c>
      <c r="D3841" s="16" t="s">
        <v>102</v>
      </c>
      <c r="E3841" s="16" t="s">
        <v>354</v>
      </c>
      <c r="F3841" s="16" t="s">
        <v>1777</v>
      </c>
      <c r="G3841" s="16">
        <v>84</v>
      </c>
      <c r="I3841" s="16">
        <v>60</v>
      </c>
      <c r="J3841" t="str">
        <f t="shared" si="62"/>
        <v>大类_灵品合体丹药</v>
      </c>
      <c r="K3841" s="16" t="s">
        <v>337</v>
      </c>
      <c r="L3841" s="16">
        <v>1</v>
      </c>
      <c r="M3841" s="16" t="s">
        <v>1777</v>
      </c>
      <c r="O3841" s="16">
        <v>0</v>
      </c>
      <c r="P3841" s="16" t="b">
        <v>1</v>
      </c>
      <c r="R3841" s="16" t="b">
        <v>0</v>
      </c>
      <c r="S3841" s="16">
        <v>1</v>
      </c>
      <c r="T3841" s="16" t="s">
        <v>91</v>
      </c>
      <c r="U3841" s="16">
        <v>999</v>
      </c>
      <c r="V3841" s="16" t="s">
        <v>1778</v>
      </c>
      <c r="W3841" s="16">
        <v>31972084</v>
      </c>
      <c r="Y3841" s="16" t="inlineStr">
        <is>
          <t>合体境灵品丹药。神识提高3%，持续900现实秒。</t>
        </is>
      </c>
      <c r="Z3841" s="16" t="inlineStr">
        <is>
          <t>|cff00FF00“神识得养，诸般操持更有余裕；药力有时，不作永久培养。热剂自有其宜，须量药力与丹毒而用。”——《养神内照录》|r</t>
        </is>
      </c>
      <c r="AA3841" t="str" s="16">
        <v>炼丹可得。</v>
      </c>
      <c r="AB3841">
        <v>11921084</v>
      </c>
      <c r="AC3841" s="16" t="s">
        <v>1781</v>
      </c>
      <c r="AD3841" s="16">
        <v>40002</v>
      </c>
      <c r="AF3841">
        <v>70002</v>
      </c>
      <c r="AH3841">
        <v>187500</v>
      </c>
      <c r="AI3841" s="16" t="s">
        <v>1777</v>
      </c>
      <c r="AJ3841" s="16" t="s">
        <v>1777</v>
      </c>
      <c r="AK3841" s="16" t="s">
        <v>354</v>
      </c>
    </row>
    <row r="3842" spans="2:37">
      <c r="B3842" s="16" t="n">
        <f>10000000+INDEX(编号表!$B:$B,MATCH(F3842,编号表!$A:$A,0))*100000+INDEX(编号表!$F:$F,MATCH(D3842,编号表!$E:$E,0))*1000+INDEX(编号表!$D:$D,MATCH(E3842,编号表!$C:$C,0))*10000+G3842</f>
        <v>11973084</v>
      </c>
      <c r="C3842" s="16" t="s">
        <v>4741</v>
      </c>
      <c r="D3842" s="16" t="s">
        <v>105</v>
      </c>
      <c r="E3842" s="16" t="s">
        <v>354</v>
      </c>
      <c r="F3842" s="16" t="s">
        <v>1777</v>
      </c>
      <c r="G3842" s="16">
        <v>84</v>
      </c>
      <c r="I3842" s="16">
        <v>60</v>
      </c>
      <c r="J3842" t="str">
        <f t="shared" si="62"/>
        <v>大类_玄品合体丹药</v>
      </c>
      <c r="K3842" s="16" t="s">
        <v>337</v>
      </c>
      <c r="L3842" s="16">
        <v>1</v>
      </c>
      <c r="M3842" s="16" t="s">
        <v>1777</v>
      </c>
      <c r="O3842" s="16">
        <v>0</v>
      </c>
      <c r="P3842" s="16" t="b">
        <v>1</v>
      </c>
      <c r="R3842" s="16" t="b">
        <v>0</v>
      </c>
      <c r="S3842" s="16">
        <v>1</v>
      </c>
      <c r="T3842" s="16" t="s">
        <v>91</v>
      </c>
      <c r="U3842" s="16">
        <v>999</v>
      </c>
      <c r="V3842" s="16" t="s">
        <v>1778</v>
      </c>
      <c r="W3842" s="16">
        <v>31973084</v>
      </c>
      <c r="Y3842" s="16" t="inlineStr">
        <is>
          <t>合体境玄品丹药。神识提高3%，持续1620现实秒。</t>
        </is>
      </c>
      <c r="Z3842" s="16" t="inlineStr">
        <is>
          <t>|cff00FF00“神识得养，诸般操持更有余裕；药力有时，不作永久培养。热剂自有其宜，须量药力与丹毒而用。”——《养神内照录》|r</t>
        </is>
      </c>
      <c r="AA3842" t="str" s="16">
        <v>炼丹可得。</v>
      </c>
      <c r="AB3842">
        <v>11921084</v>
      </c>
      <c r="AC3842" s="16" t="s">
        <v>1781</v>
      </c>
      <c r="AD3842" s="16">
        <v>40003</v>
      </c>
      <c r="AF3842">
        <v>70003</v>
      </c>
      <c r="AH3842">
        <v>750000</v>
      </c>
      <c r="AI3842" s="16" t="s">
        <v>1777</v>
      </c>
      <c r="AJ3842" s="16" t="s">
        <v>1777</v>
      </c>
      <c r="AK3842" s="16" t="s">
        <v>354</v>
      </c>
    </row>
    <row r="3843" spans="2:37">
      <c r="B3843" s="16" t="n">
        <f>10000000+INDEX(编号表!$B:$B,MATCH(F3843,编号表!$A:$A,0))*100000+INDEX(编号表!$F:$F,MATCH(D3843,编号表!$E:$E,0))*1000+INDEX(编号表!$D:$D,MATCH(E3843,编号表!$C:$C,0))*10000+G3843</f>
        <v>11974084</v>
      </c>
      <c r="C3843" s="16" t="s">
        <v>4741</v>
      </c>
      <c r="D3843" s="16" t="s">
        <v>108</v>
      </c>
      <c r="E3843" s="16" t="s">
        <v>354</v>
      </c>
      <c r="F3843" s="16" t="s">
        <v>1777</v>
      </c>
      <c r="G3843" s="16">
        <v>84</v>
      </c>
      <c r="I3843" s="16">
        <v>60</v>
      </c>
      <c r="J3843" t="str">
        <f t="shared" si="62"/>
        <v>大类_仙品合体丹药</v>
      </c>
      <c r="K3843" s="16" t="s">
        <v>337</v>
      </c>
      <c r="L3843" s="16">
        <v>1</v>
      </c>
      <c r="M3843" s="16" t="s">
        <v>1777</v>
      </c>
      <c r="O3843" s="16">
        <v>0</v>
      </c>
      <c r="P3843" s="16" t="b">
        <v>1</v>
      </c>
      <c r="R3843" s="16" t="b">
        <v>0</v>
      </c>
      <c r="S3843" s="16">
        <v>1</v>
      </c>
      <c r="T3843" s="16" t="s">
        <v>91</v>
      </c>
      <c r="U3843" s="16">
        <v>999</v>
      </c>
      <c r="V3843" s="16" t="s">
        <v>1778</v>
      </c>
      <c r="W3843" s="16">
        <v>31974084</v>
      </c>
      <c r="Y3843" s="16" t="inlineStr">
        <is>
          <t>合体境仙品丹药。神识提高3%，持续2916现实秒。</t>
        </is>
      </c>
      <c r="Z3843" s="16" t="inlineStr">
        <is>
          <t>|cff00FF00“神识得养，诸般操持更有余裕；药力有时，不作永久培养。热剂自有其宜，须量药力与丹毒而用。”——《养神内照录》|r</t>
        </is>
      </c>
      <c r="AA3843" t="str" s="16">
        <v>炼丹可得。</v>
      </c>
      <c r="AB3843">
        <v>11921084</v>
      </c>
      <c r="AC3843" s="16" t="s">
        <v>1781</v>
      </c>
      <c r="AD3843" s="16">
        <v>40004</v>
      </c>
      <c r="AF3843">
        <v>70004</v>
      </c>
      <c r="AH3843">
        <v>3750000</v>
      </c>
      <c r="AI3843" s="16" t="s">
        <v>1777</v>
      </c>
      <c r="AJ3843" s="16" t="s">
        <v>1777</v>
      </c>
      <c r="AK3843" s="16" t="s">
        <v>354</v>
      </c>
    </row>
    <row r="3844" spans="2:37">
      <c r="B3844" s="16" t="n">
        <f>10000000+INDEX(编号表!$B:$B,MATCH(F3844,编号表!$A:$A,0))*100000+INDEX(编号表!$F:$F,MATCH(D3844,编号表!$E:$E,0))*1000+INDEX(编号表!$D:$D,MATCH(E3844,编号表!$C:$C,0))*10000+G3844</f>
        <v>11972085</v>
      </c>
      <c r="C3844" s="16" t="s">
        <v>4745</v>
      </c>
      <c r="D3844" s="16" t="s">
        <v>102</v>
      </c>
      <c r="E3844" s="16" t="s">
        <v>354</v>
      </c>
      <c r="F3844" s="16" t="s">
        <v>1777</v>
      </c>
      <c r="G3844" s="16">
        <v>85</v>
      </c>
      <c r="I3844" s="16">
        <v>60</v>
      </c>
      <c r="J3844" t="str">
        <f t="shared" si="62"/>
        <v>大类_灵品合体丹药</v>
      </c>
      <c r="K3844" s="16" t="s">
        <v>337</v>
      </c>
      <c r="L3844" s="16">
        <v>1</v>
      </c>
      <c r="M3844" s="16" t="s">
        <v>1777</v>
      </c>
      <c r="O3844" s="16">
        <v>0</v>
      </c>
      <c r="P3844" s="16" t="b">
        <v>1</v>
      </c>
      <c r="R3844" s="16" t="b">
        <v>0</v>
      </c>
      <c r="S3844" s="16">
        <v>1</v>
      </c>
      <c r="T3844" s="16" t="s">
        <v>91</v>
      </c>
      <c r="U3844" s="16">
        <v>999</v>
      </c>
      <c r="V3844" s="16" t="s">
        <v>1778</v>
      </c>
      <c r="W3844" s="16">
        <v>31972085</v>
      </c>
      <c r="Y3844" s="16" t="inlineStr">
        <is>
          <t>合体境灵品丹药。闪避+1%，持续600现实秒。</t>
        </is>
      </c>
      <c r="Z3844" s="16" t="inlineStr">
        <is>
          <t>|cff00FF00“攻贵能中，守贵能避；明心辨其用，各取所需。寒剂自有其宜，须量药力与丹毒而用。”——《明心察微录》|r</t>
        </is>
      </c>
      <c r="AA3844" t="str" s="16">
        <v>炼丹可得。</v>
      </c>
      <c r="AB3844">
        <v>11921085</v>
      </c>
      <c r="AC3844" s="16" t="s">
        <v>1781</v>
      </c>
      <c r="AD3844" s="16">
        <v>40002</v>
      </c>
      <c r="AF3844">
        <v>70002</v>
      </c>
      <c r="AH3844">
        <v>187500</v>
      </c>
      <c r="AI3844" s="16" t="s">
        <v>1777</v>
      </c>
      <c r="AJ3844" s="16" t="s">
        <v>1777</v>
      </c>
      <c r="AK3844" s="16" t="s">
        <v>354</v>
      </c>
    </row>
    <row r="3845" spans="2:37">
      <c r="B3845" s="16" t="n">
        <f>10000000+INDEX(编号表!$B:$B,MATCH(F3845,编号表!$A:$A,0))*100000+INDEX(编号表!$F:$F,MATCH(D3845,编号表!$E:$E,0))*1000+INDEX(编号表!$D:$D,MATCH(E3845,编号表!$C:$C,0))*10000+G3845</f>
        <v>11973085</v>
      </c>
      <c r="C3845" s="16" t="s">
        <v>4745</v>
      </c>
      <c r="D3845" s="16" t="s">
        <v>105</v>
      </c>
      <c r="E3845" s="16" t="s">
        <v>354</v>
      </c>
      <c r="F3845" s="16" t="s">
        <v>1777</v>
      </c>
      <c r="G3845" s="16">
        <v>85</v>
      </c>
      <c r="I3845" s="16">
        <v>60</v>
      </c>
      <c r="J3845" t="str">
        <f t="shared" si="62"/>
        <v>大类_玄品合体丹药</v>
      </c>
      <c r="K3845" s="16" t="s">
        <v>337</v>
      </c>
      <c r="L3845" s="16">
        <v>1</v>
      </c>
      <c r="M3845" s="16" t="s">
        <v>1777</v>
      </c>
      <c r="O3845" s="16">
        <v>0</v>
      </c>
      <c r="P3845" s="16" t="b">
        <v>1</v>
      </c>
      <c r="R3845" s="16" t="b">
        <v>0</v>
      </c>
      <c r="S3845" s="16">
        <v>1</v>
      </c>
      <c r="T3845" s="16" t="s">
        <v>91</v>
      </c>
      <c r="U3845" s="16">
        <v>999</v>
      </c>
      <c r="V3845" s="16" t="s">
        <v>1778</v>
      </c>
      <c r="W3845" s="16">
        <v>31973085</v>
      </c>
      <c r="Y3845" s="16" t="inlineStr">
        <is>
          <t>合体境玄品丹药。闪避+1%，持续1080现实秒。</t>
        </is>
      </c>
      <c r="Z3845" s="16" t="inlineStr">
        <is>
          <t>|cff00FF00“攻贵能中，守贵能避；明心辨其用，各取所需。寒剂自有其宜，须量药力与丹毒而用。”——《明心察微录》|r</t>
        </is>
      </c>
      <c r="AA3845" t="str" s="16">
        <v>炼丹可得。</v>
      </c>
      <c r="AB3845">
        <v>11921085</v>
      </c>
      <c r="AC3845" s="16" t="s">
        <v>1781</v>
      </c>
      <c r="AD3845" s="16">
        <v>40003</v>
      </c>
      <c r="AF3845">
        <v>70003</v>
      </c>
      <c r="AH3845">
        <v>750000</v>
      </c>
      <c r="AI3845" s="16" t="s">
        <v>1777</v>
      </c>
      <c r="AJ3845" s="16" t="s">
        <v>1777</v>
      </c>
      <c r="AK3845" s="16" t="s">
        <v>354</v>
      </c>
    </row>
    <row r="3846" spans="2:37">
      <c r="B3846" s="16" t="n">
        <f>10000000+INDEX(编号表!$B:$B,MATCH(F3846,编号表!$A:$A,0))*100000+INDEX(编号表!$F:$F,MATCH(D3846,编号表!$E:$E,0))*1000+INDEX(编号表!$D:$D,MATCH(E3846,编号表!$C:$C,0))*10000+G3846</f>
        <v>11974085</v>
      </c>
      <c r="C3846" s="16" t="s">
        <v>4745</v>
      </c>
      <c r="D3846" s="16" t="s">
        <v>108</v>
      </c>
      <c r="E3846" s="16" t="s">
        <v>354</v>
      </c>
      <c r="F3846" s="16" t="s">
        <v>1777</v>
      </c>
      <c r="G3846" s="16">
        <v>85</v>
      </c>
      <c r="I3846" s="16">
        <v>60</v>
      </c>
      <c r="J3846" t="str">
        <f t="shared" si="62"/>
        <v>大类_仙品合体丹药</v>
      </c>
      <c r="K3846" s="16" t="s">
        <v>337</v>
      </c>
      <c r="L3846" s="16">
        <v>1</v>
      </c>
      <c r="M3846" s="16" t="s">
        <v>1777</v>
      </c>
      <c r="O3846" s="16">
        <v>0</v>
      </c>
      <c r="P3846" s="16" t="b">
        <v>1</v>
      </c>
      <c r="R3846" s="16" t="b">
        <v>0</v>
      </c>
      <c r="S3846" s="16">
        <v>1</v>
      </c>
      <c r="T3846" s="16" t="s">
        <v>91</v>
      </c>
      <c r="U3846" s="16">
        <v>999</v>
      </c>
      <c r="V3846" s="16" t="s">
        <v>1778</v>
      </c>
      <c r="W3846" s="16">
        <v>31974085</v>
      </c>
      <c r="Y3846" s="16" t="inlineStr">
        <is>
          <t>合体境仙品丹药。闪避+1%，持续1944现实秒。</t>
        </is>
      </c>
      <c r="Z3846" s="16" t="inlineStr">
        <is>
          <t>|cff00FF00“攻贵能中，守贵能避；明心辨其用，各取所需。寒剂自有其宜，须量药力与丹毒而用。”——《明心察微录》|r</t>
        </is>
      </c>
      <c r="AA3846" t="str" s="16">
        <v>炼丹可得。</v>
      </c>
      <c r="AB3846">
        <v>11921085</v>
      </c>
      <c r="AC3846" s="16" t="s">
        <v>1781</v>
      </c>
      <c r="AD3846" s="16">
        <v>40004</v>
      </c>
      <c r="AF3846">
        <v>70004</v>
      </c>
      <c r="AH3846">
        <v>3750000</v>
      </c>
      <c r="AI3846" s="16" t="s">
        <v>1777</v>
      </c>
      <c r="AJ3846" s="16" t="s">
        <v>1777</v>
      </c>
      <c r="AK3846" s="16" t="s">
        <v>354</v>
      </c>
    </row>
    <row r="3847" spans="2:37">
      <c r="B3847" s="16" t="n">
        <f>10000000+INDEX(编号表!$B:$B,MATCH(F3847,编号表!$A:$A,0))*100000+INDEX(编号表!$F:$F,MATCH(D3847,编号表!$E:$E,0))*1000+INDEX(编号表!$D:$D,MATCH(E3847,编号表!$C:$C,0))*10000+G3847</f>
        <v>11972086</v>
      </c>
      <c r="C3847" s="16" t="s">
        <v>4749</v>
      </c>
      <c r="D3847" s="16" t="s">
        <v>102</v>
      </c>
      <c r="E3847" s="16" t="s">
        <v>354</v>
      </c>
      <c r="F3847" s="16" t="s">
        <v>1777</v>
      </c>
      <c r="G3847" s="16">
        <v>86</v>
      </c>
      <c r="I3847" s="16">
        <v>60</v>
      </c>
      <c r="J3847" t="str">
        <f t="shared" si="62"/>
        <v>大类_灵品合体丹药</v>
      </c>
      <c r="K3847" s="16" t="s">
        <v>337</v>
      </c>
      <c r="L3847" s="16">
        <v>1</v>
      </c>
      <c r="M3847" s="16" t="s">
        <v>1777</v>
      </c>
      <c r="O3847" s="16">
        <v>0</v>
      </c>
      <c r="P3847" s="16" t="b">
        <v>1</v>
      </c>
      <c r="R3847" s="16" t="b">
        <v>0</v>
      </c>
      <c r="S3847" s="16">
        <v>1</v>
      </c>
      <c r="T3847" s="16" t="s">
        <v>91</v>
      </c>
      <c r="U3847" s="16">
        <v>999</v>
      </c>
      <c r="V3847" s="16" t="s">
        <v>1778</v>
      </c>
      <c r="W3847" s="16">
        <v>31972086</v>
      </c>
      <c r="Y3847" s="16" t="inlineStr">
        <is>
          <t>合体境灵品丹药。闪避+2%，持续600现实秒。</t>
        </is>
      </c>
      <c r="Z3847" s="16" t="inlineStr">
        <is>
          <t>|cff00FF00“攻贵能中，守贵能避；明心辨其用，各取所需。凉剂自有其宜，须量药力与丹毒而用。”——《明心察微录》|r</t>
        </is>
      </c>
      <c r="AA3847" t="str" s="16">
        <v>炼丹可得。</v>
      </c>
      <c r="AB3847">
        <v>11921086</v>
      </c>
      <c r="AC3847" s="16" t="s">
        <v>1781</v>
      </c>
      <c r="AD3847" s="16">
        <v>40002</v>
      </c>
      <c r="AF3847">
        <v>70002</v>
      </c>
      <c r="AH3847">
        <v>187500</v>
      </c>
      <c r="AI3847" s="16" t="s">
        <v>1777</v>
      </c>
      <c r="AJ3847" s="16" t="s">
        <v>1777</v>
      </c>
      <c r="AK3847" s="16" t="s">
        <v>354</v>
      </c>
    </row>
    <row r="3848" spans="2:37">
      <c r="B3848" s="16" t="n">
        <f>10000000+INDEX(编号表!$B:$B,MATCH(F3848,编号表!$A:$A,0))*100000+INDEX(编号表!$F:$F,MATCH(D3848,编号表!$E:$E,0))*1000+INDEX(编号表!$D:$D,MATCH(E3848,编号表!$C:$C,0))*10000+G3848</f>
        <v>11973086</v>
      </c>
      <c r="C3848" s="16" t="s">
        <v>4749</v>
      </c>
      <c r="D3848" s="16" t="s">
        <v>105</v>
      </c>
      <c r="E3848" s="16" t="s">
        <v>354</v>
      </c>
      <c r="F3848" s="16" t="s">
        <v>1777</v>
      </c>
      <c r="G3848" s="16">
        <v>86</v>
      </c>
      <c r="I3848" s="16">
        <v>60</v>
      </c>
      <c r="J3848" t="str">
        <f t="shared" si="62"/>
        <v>大类_玄品合体丹药</v>
      </c>
      <c r="K3848" s="16" t="s">
        <v>337</v>
      </c>
      <c r="L3848" s="16">
        <v>1</v>
      </c>
      <c r="M3848" s="16" t="s">
        <v>1777</v>
      </c>
      <c r="O3848" s="16">
        <v>0</v>
      </c>
      <c r="P3848" s="16" t="b">
        <v>1</v>
      </c>
      <c r="R3848" s="16" t="b">
        <v>0</v>
      </c>
      <c r="S3848" s="16">
        <v>1</v>
      </c>
      <c r="T3848" s="16" t="s">
        <v>91</v>
      </c>
      <c r="U3848" s="16">
        <v>999</v>
      </c>
      <c r="V3848" s="16" t="s">
        <v>1778</v>
      </c>
      <c r="W3848" s="16">
        <v>31973086</v>
      </c>
      <c r="Y3848" s="16" t="inlineStr">
        <is>
          <t>合体境玄品丹药。闪避+2%，持续1080现实秒。</t>
        </is>
      </c>
      <c r="Z3848" s="16" t="inlineStr">
        <is>
          <t>|cff00FF00“攻贵能中，守贵能避；明心辨其用，各取所需。凉剂自有其宜，须量药力与丹毒而用。”——《明心察微录》|r</t>
        </is>
      </c>
      <c r="AA3848" t="str" s="16">
        <v>炼丹可得。</v>
      </c>
      <c r="AB3848">
        <v>11921086</v>
      </c>
      <c r="AC3848" s="16" t="s">
        <v>1781</v>
      </c>
      <c r="AD3848" s="16">
        <v>40003</v>
      </c>
      <c r="AF3848">
        <v>70003</v>
      </c>
      <c r="AH3848">
        <v>750000</v>
      </c>
      <c r="AI3848" s="16" t="s">
        <v>1777</v>
      </c>
      <c r="AJ3848" s="16" t="s">
        <v>1777</v>
      </c>
      <c r="AK3848" s="16" t="s">
        <v>354</v>
      </c>
    </row>
    <row r="3849" spans="2:37">
      <c r="B3849" s="16" t="n">
        <f>10000000+INDEX(编号表!$B:$B,MATCH(F3849,编号表!$A:$A,0))*100000+INDEX(编号表!$F:$F,MATCH(D3849,编号表!$E:$E,0))*1000+INDEX(编号表!$D:$D,MATCH(E3849,编号表!$C:$C,0))*10000+G3849</f>
        <v>11974086</v>
      </c>
      <c r="C3849" s="16" t="s">
        <v>4749</v>
      </c>
      <c r="D3849" s="16" t="s">
        <v>108</v>
      </c>
      <c r="E3849" s="16" t="s">
        <v>354</v>
      </c>
      <c r="F3849" s="16" t="s">
        <v>1777</v>
      </c>
      <c r="G3849" s="16">
        <v>86</v>
      </c>
      <c r="I3849" s="16">
        <v>60</v>
      </c>
      <c r="J3849" t="str">
        <f t="shared" si="62"/>
        <v>大类_仙品合体丹药</v>
      </c>
      <c r="K3849" s="16" t="s">
        <v>337</v>
      </c>
      <c r="L3849" s="16">
        <v>1</v>
      </c>
      <c r="M3849" s="16" t="s">
        <v>1777</v>
      </c>
      <c r="O3849" s="16">
        <v>0</v>
      </c>
      <c r="P3849" s="16" t="b">
        <v>1</v>
      </c>
      <c r="R3849" s="16" t="b">
        <v>0</v>
      </c>
      <c r="S3849" s="16">
        <v>1</v>
      </c>
      <c r="T3849" s="16" t="s">
        <v>91</v>
      </c>
      <c r="U3849" s="16">
        <v>999</v>
      </c>
      <c r="V3849" s="16" t="s">
        <v>1778</v>
      </c>
      <c r="W3849" s="16">
        <v>31974086</v>
      </c>
      <c r="Y3849" s="16" t="inlineStr">
        <is>
          <t>合体境仙品丹药。闪避+2%，持续1944现实秒。</t>
        </is>
      </c>
      <c r="Z3849" s="16" t="inlineStr">
        <is>
          <t>|cff00FF00“攻贵能中，守贵能避；明心辨其用，各取所需。凉剂自有其宜，须量药力与丹毒而用。”——《明心察微录》|r</t>
        </is>
      </c>
      <c r="AA3849" t="str" s="16">
        <v>炼丹可得。</v>
      </c>
      <c r="AB3849">
        <v>11921086</v>
      </c>
      <c r="AC3849" s="16" t="s">
        <v>1781</v>
      </c>
      <c r="AD3849" s="16">
        <v>40004</v>
      </c>
      <c r="AF3849">
        <v>70004</v>
      </c>
      <c r="AH3849">
        <v>3750000</v>
      </c>
      <c r="AI3849" s="16" t="s">
        <v>1777</v>
      </c>
      <c r="AJ3849" s="16" t="s">
        <v>1777</v>
      </c>
      <c r="AK3849" s="16" t="s">
        <v>354</v>
      </c>
    </row>
    <row r="3850" spans="2:37">
      <c r="B3850" s="16" t="n">
        <f>10000000+INDEX(编号表!$B:$B,MATCH(F3850,编号表!$A:$A,0))*100000+INDEX(编号表!$F:$F,MATCH(D3850,编号表!$E:$E,0))*1000+INDEX(编号表!$D:$D,MATCH(E3850,编号表!$C:$C,0))*10000+G3850</f>
        <v>11972087</v>
      </c>
      <c r="C3850" s="16" t="s">
        <v>4753</v>
      </c>
      <c r="D3850" s="16" t="s">
        <v>102</v>
      </c>
      <c r="E3850" s="16" t="s">
        <v>354</v>
      </c>
      <c r="F3850" s="16" t="s">
        <v>1777</v>
      </c>
      <c r="G3850" s="16">
        <v>87</v>
      </c>
      <c r="I3850" s="16">
        <v>60</v>
      </c>
      <c r="J3850" t="str">
        <f t="shared" si="62"/>
        <v>大类_灵品合体丹药</v>
      </c>
      <c r="K3850" s="16" t="s">
        <v>337</v>
      </c>
      <c r="L3850" s="16">
        <v>1</v>
      </c>
      <c r="M3850" s="16" t="s">
        <v>1777</v>
      </c>
      <c r="O3850" s="16">
        <v>0</v>
      </c>
      <c r="P3850" s="16" t="b">
        <v>1</v>
      </c>
      <c r="R3850" s="16" t="b">
        <v>0</v>
      </c>
      <c r="S3850" s="16">
        <v>1</v>
      </c>
      <c r="T3850" s="16" t="s">
        <v>91</v>
      </c>
      <c r="U3850" s="16">
        <v>999</v>
      </c>
      <c r="V3850" s="16" t="s">
        <v>1778</v>
      </c>
      <c r="W3850" s="16">
        <v>31972087</v>
      </c>
      <c r="Y3850" s="16" t="inlineStr">
        <is>
          <t>合体境灵品丹药。命中+1.5%；闪避+1.5%，持续600现实秒。</t>
        </is>
      </c>
      <c r="Z3850" s="16" t="inlineStr">
        <is>
          <t>|cff00FF00“攻贵能中，守贵能避；明心辨其用，各取所需。平剂自有其宜，须量药力与丹毒而用。”——《明心察微录》|r</t>
        </is>
      </c>
      <c r="AA3850" t="str" s="16">
        <v>炼丹可得。</v>
      </c>
      <c r="AB3850">
        <v>11921087</v>
      </c>
      <c r="AC3850" s="16" t="s">
        <v>1781</v>
      </c>
      <c r="AD3850" s="16">
        <v>40002</v>
      </c>
      <c r="AF3850">
        <v>70002</v>
      </c>
      <c r="AH3850">
        <v>187500</v>
      </c>
      <c r="AI3850" s="16" t="s">
        <v>1777</v>
      </c>
      <c r="AJ3850" s="16" t="s">
        <v>1777</v>
      </c>
      <c r="AK3850" s="16" t="s">
        <v>354</v>
      </c>
    </row>
    <row r="3851" spans="2:37">
      <c r="B3851" s="16" t="n">
        <f>10000000+INDEX(编号表!$B:$B,MATCH(F3851,编号表!$A:$A,0))*100000+INDEX(编号表!$F:$F,MATCH(D3851,编号表!$E:$E,0))*1000+INDEX(编号表!$D:$D,MATCH(E3851,编号表!$C:$C,0))*10000+G3851</f>
        <v>11973087</v>
      </c>
      <c r="C3851" s="16" t="s">
        <v>4753</v>
      </c>
      <c r="D3851" s="16" t="s">
        <v>105</v>
      </c>
      <c r="E3851" s="16" t="s">
        <v>354</v>
      </c>
      <c r="F3851" s="16" t="s">
        <v>1777</v>
      </c>
      <c r="G3851" s="16">
        <v>87</v>
      </c>
      <c r="I3851" s="16">
        <v>60</v>
      </c>
      <c r="J3851" t="str">
        <f t="shared" si="62"/>
        <v>大类_玄品合体丹药</v>
      </c>
      <c r="K3851" s="16" t="s">
        <v>337</v>
      </c>
      <c r="L3851" s="16">
        <v>1</v>
      </c>
      <c r="M3851" s="16" t="s">
        <v>1777</v>
      </c>
      <c r="O3851" s="16">
        <v>0</v>
      </c>
      <c r="P3851" s="16" t="b">
        <v>1</v>
      </c>
      <c r="R3851" s="16" t="b">
        <v>0</v>
      </c>
      <c r="S3851" s="16">
        <v>1</v>
      </c>
      <c r="T3851" s="16" t="s">
        <v>91</v>
      </c>
      <c r="U3851" s="16">
        <v>999</v>
      </c>
      <c r="V3851" s="16" t="s">
        <v>1778</v>
      </c>
      <c r="W3851" s="16">
        <v>31973087</v>
      </c>
      <c r="Y3851" s="16" t="inlineStr">
        <is>
          <t>合体境玄品丹药。命中+1.5%；闪避+1.5%，持续1080现实秒。</t>
        </is>
      </c>
      <c r="Z3851" s="16" t="inlineStr">
        <is>
          <t>|cff00FF00“攻贵能中，守贵能避；明心辨其用，各取所需。平剂自有其宜，须量药力与丹毒而用。”——《明心察微录》|r</t>
        </is>
      </c>
      <c r="AA3851" t="str" s="16">
        <v>炼丹可得。</v>
      </c>
      <c r="AB3851">
        <v>11921087</v>
      </c>
      <c r="AC3851" s="16" t="s">
        <v>1781</v>
      </c>
      <c r="AD3851" s="16">
        <v>40003</v>
      </c>
      <c r="AF3851">
        <v>70003</v>
      </c>
      <c r="AH3851">
        <v>750000</v>
      </c>
      <c r="AI3851" s="16" t="s">
        <v>1777</v>
      </c>
      <c r="AJ3851" s="16" t="s">
        <v>1777</v>
      </c>
      <c r="AK3851" s="16" t="s">
        <v>354</v>
      </c>
    </row>
    <row r="3852" spans="2:37">
      <c r="B3852" s="16" t="n">
        <f>10000000+INDEX(编号表!$B:$B,MATCH(F3852,编号表!$A:$A,0))*100000+INDEX(编号表!$F:$F,MATCH(D3852,编号表!$E:$E,0))*1000+INDEX(编号表!$D:$D,MATCH(E3852,编号表!$C:$C,0))*10000+G3852</f>
        <v>11974087</v>
      </c>
      <c r="C3852" s="16" t="s">
        <v>4753</v>
      </c>
      <c r="D3852" s="16" t="s">
        <v>108</v>
      </c>
      <c r="E3852" s="16" t="s">
        <v>354</v>
      </c>
      <c r="F3852" s="16" t="s">
        <v>1777</v>
      </c>
      <c r="G3852" s="16">
        <v>87</v>
      </c>
      <c r="I3852" s="16">
        <v>60</v>
      </c>
      <c r="J3852" t="str">
        <f t="shared" si="62"/>
        <v>大类_仙品合体丹药</v>
      </c>
      <c r="K3852" s="16" t="s">
        <v>337</v>
      </c>
      <c r="L3852" s="16">
        <v>1</v>
      </c>
      <c r="M3852" s="16" t="s">
        <v>1777</v>
      </c>
      <c r="O3852" s="16">
        <v>0</v>
      </c>
      <c r="P3852" s="16" t="b">
        <v>1</v>
      </c>
      <c r="R3852" s="16" t="b">
        <v>0</v>
      </c>
      <c r="S3852" s="16">
        <v>1</v>
      </c>
      <c r="T3852" s="16" t="s">
        <v>91</v>
      </c>
      <c r="U3852" s="16">
        <v>999</v>
      </c>
      <c r="V3852" s="16" t="s">
        <v>1778</v>
      </c>
      <c r="W3852" s="16">
        <v>31974087</v>
      </c>
      <c r="Y3852" s="16" t="inlineStr">
        <is>
          <t>合体境仙品丹药。命中+1.5%；闪避+1.5%，持续1944现实秒。</t>
        </is>
      </c>
      <c r="Z3852" s="16" t="inlineStr">
        <is>
          <t>|cff00FF00“攻贵能中，守贵能避；明心辨其用，各取所需。平剂自有其宜，须量药力与丹毒而用。”——《明心察微录》|r</t>
        </is>
      </c>
      <c r="AA3852" t="str" s="16">
        <v>炼丹可得。</v>
      </c>
      <c r="AB3852">
        <v>11921087</v>
      </c>
      <c r="AC3852" s="16" t="s">
        <v>1781</v>
      </c>
      <c r="AD3852" s="16">
        <v>40004</v>
      </c>
      <c r="AF3852">
        <v>70004</v>
      </c>
      <c r="AH3852">
        <v>3750000</v>
      </c>
      <c r="AI3852" s="16" t="s">
        <v>1777</v>
      </c>
      <c r="AJ3852" s="16" t="s">
        <v>1777</v>
      </c>
      <c r="AK3852" s="16" t="s">
        <v>354</v>
      </c>
    </row>
    <row r="3853" spans="2:37">
      <c r="B3853" s="16" t="n">
        <f>10000000+INDEX(编号表!$B:$B,MATCH(F3853,编号表!$A:$A,0))*100000+INDEX(编号表!$F:$F,MATCH(D3853,编号表!$E:$E,0))*1000+INDEX(编号表!$D:$D,MATCH(E3853,编号表!$C:$C,0))*10000+G3853</f>
        <v>11972088</v>
      </c>
      <c r="C3853" s="16" t="s">
        <v>4757</v>
      </c>
      <c r="D3853" s="16" t="s">
        <v>102</v>
      </c>
      <c r="E3853" s="16" t="s">
        <v>354</v>
      </c>
      <c r="F3853" s="16" t="s">
        <v>1777</v>
      </c>
      <c r="G3853" s="16">
        <v>88</v>
      </c>
      <c r="I3853" s="16">
        <v>60</v>
      </c>
      <c r="J3853" t="str">
        <f t="shared" si="62"/>
        <v>大类_灵品合体丹药</v>
      </c>
      <c r="K3853" s="16" t="s">
        <v>337</v>
      </c>
      <c r="L3853" s="16">
        <v>1</v>
      </c>
      <c r="M3853" s="16" t="s">
        <v>1777</v>
      </c>
      <c r="O3853" s="16">
        <v>0</v>
      </c>
      <c r="P3853" s="16" t="b">
        <v>1</v>
      </c>
      <c r="R3853" s="16" t="b">
        <v>0</v>
      </c>
      <c r="S3853" s="16">
        <v>1</v>
      </c>
      <c r="T3853" s="16" t="s">
        <v>91</v>
      </c>
      <c r="U3853" s="16">
        <v>999</v>
      </c>
      <c r="V3853" s="16" t="s">
        <v>1778</v>
      </c>
      <c r="W3853" s="16">
        <v>31972088</v>
      </c>
      <c r="Y3853" s="16" t="inlineStr">
        <is>
          <t>合体境灵品丹药。命中+2%，持续600现实秒。</t>
        </is>
      </c>
      <c r="Z3853" s="16" t="inlineStr">
        <is>
          <t>|cff00FF00“攻贵能中，守贵能避；明心辨其用，各取所需。温剂自有其宜，须量药力与丹毒而用。”——《明心察微录》|r</t>
        </is>
      </c>
      <c r="AA3853" t="str" s="16">
        <v>炼丹可得。</v>
      </c>
      <c r="AB3853">
        <v>11921088</v>
      </c>
      <c r="AC3853" s="16" t="s">
        <v>1781</v>
      </c>
      <c r="AD3853" s="16">
        <v>40002</v>
      </c>
      <c r="AF3853">
        <v>70002</v>
      </c>
      <c r="AH3853">
        <v>187500</v>
      </c>
      <c r="AI3853" s="16" t="s">
        <v>1777</v>
      </c>
      <c r="AJ3853" s="16" t="s">
        <v>1777</v>
      </c>
      <c r="AK3853" s="16" t="s">
        <v>354</v>
      </c>
    </row>
    <row r="3854" spans="2:37">
      <c r="B3854" s="16" t="n">
        <f>10000000+INDEX(编号表!$B:$B,MATCH(F3854,编号表!$A:$A,0))*100000+INDEX(编号表!$F:$F,MATCH(D3854,编号表!$E:$E,0))*1000+INDEX(编号表!$D:$D,MATCH(E3854,编号表!$C:$C,0))*10000+G3854</f>
        <v>11973088</v>
      </c>
      <c r="C3854" s="16" t="s">
        <v>4757</v>
      </c>
      <c r="D3854" s="16" t="s">
        <v>105</v>
      </c>
      <c r="E3854" s="16" t="s">
        <v>354</v>
      </c>
      <c r="F3854" s="16" t="s">
        <v>1777</v>
      </c>
      <c r="G3854" s="16">
        <v>88</v>
      </c>
      <c r="I3854" s="16">
        <v>60</v>
      </c>
      <c r="J3854" t="str">
        <f t="shared" si="62"/>
        <v>大类_玄品合体丹药</v>
      </c>
      <c r="K3854" s="16" t="s">
        <v>337</v>
      </c>
      <c r="L3854" s="16">
        <v>1</v>
      </c>
      <c r="M3854" s="16" t="s">
        <v>1777</v>
      </c>
      <c r="O3854" s="16">
        <v>0</v>
      </c>
      <c r="P3854" s="16" t="b">
        <v>1</v>
      </c>
      <c r="R3854" s="16" t="b">
        <v>0</v>
      </c>
      <c r="S3854" s="16">
        <v>1</v>
      </c>
      <c r="T3854" s="16" t="s">
        <v>91</v>
      </c>
      <c r="U3854" s="16">
        <v>999</v>
      </c>
      <c r="V3854" s="16" t="s">
        <v>1778</v>
      </c>
      <c r="W3854" s="16">
        <v>31973088</v>
      </c>
      <c r="Y3854" s="16" t="inlineStr">
        <is>
          <t>合体境玄品丹药。命中+2%，持续1080现实秒。</t>
        </is>
      </c>
      <c r="Z3854" s="16" t="inlineStr">
        <is>
          <t>|cff00FF00“攻贵能中，守贵能避；明心辨其用，各取所需。温剂自有其宜，须量药力与丹毒而用。”——《明心察微录》|r</t>
        </is>
      </c>
      <c r="AA3854" t="str" s="16">
        <v>炼丹可得。</v>
      </c>
      <c r="AB3854">
        <v>11921088</v>
      </c>
      <c r="AC3854" s="16" t="s">
        <v>1781</v>
      </c>
      <c r="AD3854" s="16">
        <v>40003</v>
      </c>
      <c r="AF3854">
        <v>70003</v>
      </c>
      <c r="AH3854">
        <v>750000</v>
      </c>
      <c r="AI3854" s="16" t="s">
        <v>1777</v>
      </c>
      <c r="AJ3854" s="16" t="s">
        <v>1777</v>
      </c>
      <c r="AK3854" s="16" t="s">
        <v>354</v>
      </c>
    </row>
    <row r="3855" spans="2:37">
      <c r="B3855" s="16" t="n">
        <f>10000000+INDEX(编号表!$B:$B,MATCH(F3855,编号表!$A:$A,0))*100000+INDEX(编号表!$F:$F,MATCH(D3855,编号表!$E:$E,0))*1000+INDEX(编号表!$D:$D,MATCH(E3855,编号表!$C:$C,0))*10000+G3855</f>
        <v>11974088</v>
      </c>
      <c r="C3855" s="16" t="s">
        <v>4757</v>
      </c>
      <c r="D3855" s="16" t="s">
        <v>108</v>
      </c>
      <c r="E3855" s="16" t="s">
        <v>354</v>
      </c>
      <c r="F3855" s="16" t="s">
        <v>1777</v>
      </c>
      <c r="G3855" s="16">
        <v>88</v>
      </c>
      <c r="I3855" s="16">
        <v>60</v>
      </c>
      <c r="J3855" t="str">
        <f t="shared" si="62"/>
        <v>大类_仙品合体丹药</v>
      </c>
      <c r="K3855" s="16" t="s">
        <v>337</v>
      </c>
      <c r="L3855" s="16">
        <v>1</v>
      </c>
      <c r="M3855" s="16" t="s">
        <v>1777</v>
      </c>
      <c r="O3855" s="16">
        <v>0</v>
      </c>
      <c r="P3855" s="16" t="b">
        <v>1</v>
      </c>
      <c r="R3855" s="16" t="b">
        <v>0</v>
      </c>
      <c r="S3855" s="16">
        <v>1</v>
      </c>
      <c r="T3855" s="16" t="s">
        <v>91</v>
      </c>
      <c r="U3855" s="16">
        <v>999</v>
      </c>
      <c r="V3855" s="16" t="s">
        <v>1778</v>
      </c>
      <c r="W3855" s="16">
        <v>31974088</v>
      </c>
      <c r="Y3855" s="16" t="inlineStr">
        <is>
          <t>合体境仙品丹药。命中+2%，持续1944现实秒。</t>
        </is>
      </c>
      <c r="Z3855" s="16" t="inlineStr">
        <is>
          <t>|cff00FF00“攻贵能中，守贵能避；明心辨其用，各取所需。温剂自有其宜，须量药力与丹毒而用。”——《明心察微录》|r</t>
        </is>
      </c>
      <c r="AA3855" t="str" s="16">
        <v>炼丹可得。</v>
      </c>
      <c r="AB3855">
        <v>11921088</v>
      </c>
      <c r="AC3855" s="16" t="s">
        <v>1781</v>
      </c>
      <c r="AD3855" s="16">
        <v>40004</v>
      </c>
      <c r="AF3855">
        <v>70004</v>
      </c>
      <c r="AH3855">
        <v>3750000</v>
      </c>
      <c r="AI3855" s="16" t="s">
        <v>1777</v>
      </c>
      <c r="AJ3855" s="16" t="s">
        <v>1777</v>
      </c>
      <c r="AK3855" s="16" t="s">
        <v>354</v>
      </c>
    </row>
    <row r="3856" spans="2:37">
      <c r="B3856" s="16" t="n">
        <f>10000000+INDEX(编号表!$B:$B,MATCH(F3856,编号表!$A:$A,0))*100000+INDEX(编号表!$F:$F,MATCH(D3856,编号表!$E:$E,0))*1000+INDEX(编号表!$D:$D,MATCH(E3856,编号表!$C:$C,0))*10000+G3856</f>
        <v>11972089</v>
      </c>
      <c r="C3856" s="16" t="s">
        <v>4761</v>
      </c>
      <c r="D3856" s="16" t="s">
        <v>102</v>
      </c>
      <c r="E3856" s="16" t="s">
        <v>354</v>
      </c>
      <c r="F3856" s="16" t="s">
        <v>1777</v>
      </c>
      <c r="G3856" s="16">
        <v>89</v>
      </c>
      <c r="I3856" s="16">
        <v>60</v>
      </c>
      <c r="J3856" t="str">
        <f t="shared" si="62"/>
        <v>大类_灵品合体丹药</v>
      </c>
      <c r="K3856" s="16" t="s">
        <v>337</v>
      </c>
      <c r="L3856" s="16">
        <v>1</v>
      </c>
      <c r="M3856" s="16" t="s">
        <v>1777</v>
      </c>
      <c r="O3856" s="16">
        <v>0</v>
      </c>
      <c r="P3856" s="16" t="b">
        <v>1</v>
      </c>
      <c r="R3856" s="16" t="b">
        <v>0</v>
      </c>
      <c r="S3856" s="16">
        <v>1</v>
      </c>
      <c r="T3856" s="16" t="s">
        <v>91</v>
      </c>
      <c r="U3856" s="16">
        <v>999</v>
      </c>
      <c r="V3856" s="16" t="s">
        <v>1778</v>
      </c>
      <c r="W3856" s="16">
        <v>31972089</v>
      </c>
      <c r="Y3856" s="16" t="inlineStr">
        <is>
          <t>合体境灵品丹药。命中+3%，持续600现实秒。</t>
        </is>
      </c>
      <c r="Z3856" s="16" t="inlineStr">
        <is>
          <t>|cff00FF00“攻贵能中，守贵能避；明心辨其用，各取所需。热剂自有其宜，须量药力与丹毒而用。”——《明心察微录》|r</t>
        </is>
      </c>
      <c r="AA3856" t="str" s="16">
        <v>炼丹可得。</v>
      </c>
      <c r="AB3856">
        <v>11921089</v>
      </c>
      <c r="AC3856" s="16" t="s">
        <v>1781</v>
      </c>
      <c r="AD3856" s="16">
        <v>40002</v>
      </c>
      <c r="AF3856">
        <v>70002</v>
      </c>
      <c r="AH3856">
        <v>187500</v>
      </c>
      <c r="AI3856" s="16" t="s">
        <v>1777</v>
      </c>
      <c r="AJ3856" s="16" t="s">
        <v>1777</v>
      </c>
      <c r="AK3856" s="16" t="s">
        <v>354</v>
      </c>
    </row>
    <row r="3857" spans="2:37">
      <c r="B3857" s="16" t="n">
        <f>10000000+INDEX(编号表!$B:$B,MATCH(F3857,编号表!$A:$A,0))*100000+INDEX(编号表!$F:$F,MATCH(D3857,编号表!$E:$E,0))*1000+INDEX(编号表!$D:$D,MATCH(E3857,编号表!$C:$C,0))*10000+G3857</f>
        <v>11973089</v>
      </c>
      <c r="C3857" s="16" t="s">
        <v>4761</v>
      </c>
      <c r="D3857" s="16" t="s">
        <v>105</v>
      </c>
      <c r="E3857" s="16" t="s">
        <v>354</v>
      </c>
      <c r="F3857" s="16" t="s">
        <v>1777</v>
      </c>
      <c r="G3857" s="16">
        <v>89</v>
      </c>
      <c r="I3857" s="16">
        <v>60</v>
      </c>
      <c r="J3857" t="str">
        <f t="shared" si="62"/>
        <v>大类_玄品合体丹药</v>
      </c>
      <c r="K3857" s="16" t="s">
        <v>337</v>
      </c>
      <c r="L3857" s="16">
        <v>1</v>
      </c>
      <c r="M3857" s="16" t="s">
        <v>1777</v>
      </c>
      <c r="O3857" s="16">
        <v>0</v>
      </c>
      <c r="P3857" s="16" t="b">
        <v>1</v>
      </c>
      <c r="R3857" s="16" t="b">
        <v>0</v>
      </c>
      <c r="S3857" s="16">
        <v>1</v>
      </c>
      <c r="T3857" s="16" t="s">
        <v>91</v>
      </c>
      <c r="U3857" s="16">
        <v>999</v>
      </c>
      <c r="V3857" s="16" t="s">
        <v>1778</v>
      </c>
      <c r="W3857" s="16">
        <v>31973089</v>
      </c>
      <c r="Y3857" s="16" t="inlineStr">
        <is>
          <t>合体境玄品丹药。命中+3%，持续1080现实秒。</t>
        </is>
      </c>
      <c r="Z3857" s="16" t="inlineStr">
        <is>
          <t>|cff00FF00“攻贵能中，守贵能避；明心辨其用，各取所需。热剂自有其宜，须量药力与丹毒而用。”——《明心察微录》|r</t>
        </is>
      </c>
      <c r="AA3857" t="str" s="16">
        <v>炼丹可得。</v>
      </c>
      <c r="AB3857">
        <v>11921089</v>
      </c>
      <c r="AC3857" s="16" t="s">
        <v>1781</v>
      </c>
      <c r="AD3857" s="16">
        <v>40003</v>
      </c>
      <c r="AF3857">
        <v>70003</v>
      </c>
      <c r="AH3857">
        <v>750000</v>
      </c>
      <c r="AI3857" s="16" t="s">
        <v>1777</v>
      </c>
      <c r="AJ3857" s="16" t="s">
        <v>1777</v>
      </c>
      <c r="AK3857" s="16" t="s">
        <v>354</v>
      </c>
    </row>
    <row r="3858" spans="2:37">
      <c r="B3858" s="16" t="n">
        <f>10000000+INDEX(编号表!$B:$B,MATCH(F3858,编号表!$A:$A,0))*100000+INDEX(编号表!$F:$F,MATCH(D3858,编号表!$E:$E,0))*1000+INDEX(编号表!$D:$D,MATCH(E3858,编号表!$C:$C,0))*10000+G3858</f>
        <v>11974089</v>
      </c>
      <c r="C3858" s="16" t="s">
        <v>4761</v>
      </c>
      <c r="D3858" s="16" t="s">
        <v>108</v>
      </c>
      <c r="E3858" s="16" t="s">
        <v>354</v>
      </c>
      <c r="F3858" s="16" t="s">
        <v>1777</v>
      </c>
      <c r="G3858" s="16">
        <v>89</v>
      </c>
      <c r="I3858" s="16">
        <v>60</v>
      </c>
      <c r="J3858" t="str">
        <f t="shared" si="62"/>
        <v>大类_仙品合体丹药</v>
      </c>
      <c r="K3858" s="16" t="s">
        <v>337</v>
      </c>
      <c r="L3858" s="16">
        <v>1</v>
      </c>
      <c r="M3858" s="16" t="s">
        <v>1777</v>
      </c>
      <c r="O3858" s="16">
        <v>0</v>
      </c>
      <c r="P3858" s="16" t="b">
        <v>1</v>
      </c>
      <c r="R3858" s="16" t="b">
        <v>0</v>
      </c>
      <c r="S3858" s="16">
        <v>1</v>
      </c>
      <c r="T3858" s="16" t="s">
        <v>91</v>
      </c>
      <c r="U3858" s="16">
        <v>999</v>
      </c>
      <c r="V3858" s="16" t="s">
        <v>1778</v>
      </c>
      <c r="W3858" s="16">
        <v>31974089</v>
      </c>
      <c r="Y3858" s="16" t="inlineStr">
        <is>
          <t>合体境仙品丹药。命中+3%，持续1944现实秒。</t>
        </is>
      </c>
      <c r="Z3858" s="16" t="inlineStr">
        <is>
          <t>|cff00FF00“攻贵能中，守贵能避；明心辨其用，各取所需。热剂自有其宜，须量药力与丹毒而用。”——《明心察微录》|r</t>
        </is>
      </c>
      <c r="AA3858" t="str" s="16">
        <v>炼丹可得。</v>
      </c>
      <c r="AB3858">
        <v>11921089</v>
      </c>
      <c r="AC3858" s="16" t="s">
        <v>1781</v>
      </c>
      <c r="AD3858" s="16">
        <v>40004</v>
      </c>
      <c r="AF3858">
        <v>70004</v>
      </c>
      <c r="AH3858">
        <v>3750000</v>
      </c>
      <c r="AI3858" s="16" t="s">
        <v>1777</v>
      </c>
      <c r="AJ3858" s="16" t="s">
        <v>1777</v>
      </c>
      <c r="AK3858" s="16" t="s">
        <v>354</v>
      </c>
    </row>
    <row r="3859" spans="2:37">
      <c r="B3859" s="16" t="n">
        <f>10000000+INDEX(编号表!$B:$B,MATCH(F3859,编号表!$A:$A,0))*100000+INDEX(编号表!$F:$F,MATCH(D3859,编号表!$E:$E,0))*1000+INDEX(编号表!$D:$D,MATCH(E3859,编号表!$C:$C,0))*10000+G3859</f>
        <v>11972090</v>
      </c>
      <c r="C3859" s="16" t="s">
        <v>4765</v>
      </c>
      <c r="D3859" s="16" t="s">
        <v>102</v>
      </c>
      <c r="E3859" s="16" t="s">
        <v>354</v>
      </c>
      <c r="F3859" s="16" t="s">
        <v>1777</v>
      </c>
      <c r="G3859" s="16">
        <v>90</v>
      </c>
      <c r="I3859" s="16">
        <v>60</v>
      </c>
      <c r="J3859" t="str">
        <f t="shared" si="62"/>
        <v>大类_灵品合体丹药</v>
      </c>
      <c r="K3859" s="16" t="s">
        <v>337</v>
      </c>
      <c r="L3859" s="16">
        <v>1</v>
      </c>
      <c r="M3859" s="16" t="s">
        <v>1777</v>
      </c>
      <c r="O3859" s="16">
        <v>0</v>
      </c>
      <c r="P3859" s="16" t="b">
        <v>1</v>
      </c>
      <c r="R3859" s="16" t="b">
        <v>0</v>
      </c>
      <c r="S3859" s="16">
        <v>1</v>
      </c>
      <c r="T3859" s="16" t="s">
        <v>91</v>
      </c>
      <c r="U3859" s="16">
        <v>999</v>
      </c>
      <c r="V3859" s="16" t="s">
        <v>1778</v>
      </c>
      <c r="W3859" s="16">
        <v>31972090</v>
      </c>
      <c r="Y3859" s="16" t="inlineStr">
        <is>
          <t>合体境灵品丹药。暴击伤害加成+10%，持续1800现实秒。</t>
        </is>
      </c>
      <c r="Z3859" s="16" t="inlineStr">
        <is>
          <t>|cff00FF00“会心一击，或贵其常至，或贵其威深；诸法各循所长。寒剂自有其宜，须量药力与丹毒而用。”——《照神会击录》|r</t>
        </is>
      </c>
      <c r="AA3859" t="str" s="16">
        <v>炼丹可得。</v>
      </c>
      <c r="AB3859">
        <v>11921090</v>
      </c>
      <c r="AC3859" s="16" t="s">
        <v>1781</v>
      </c>
      <c r="AD3859" s="16">
        <v>40002</v>
      </c>
      <c r="AF3859">
        <v>70002</v>
      </c>
      <c r="AH3859">
        <v>187500</v>
      </c>
      <c r="AI3859" s="16" t="s">
        <v>1777</v>
      </c>
      <c r="AJ3859" s="16" t="s">
        <v>1777</v>
      </c>
      <c r="AK3859" s="16" t="s">
        <v>354</v>
      </c>
    </row>
    <row r="3860" spans="2:37">
      <c r="B3860" s="16" t="n">
        <f>10000000+INDEX(编号表!$B:$B,MATCH(F3860,编号表!$A:$A,0))*100000+INDEX(编号表!$F:$F,MATCH(D3860,编号表!$E:$E,0))*1000+INDEX(编号表!$D:$D,MATCH(E3860,编号表!$C:$C,0))*10000+G3860</f>
        <v>11973090</v>
      </c>
      <c r="C3860" s="16" t="s">
        <v>4765</v>
      </c>
      <c r="D3860" s="16" t="s">
        <v>105</v>
      </c>
      <c r="E3860" s="16" t="s">
        <v>354</v>
      </c>
      <c r="F3860" s="16" t="s">
        <v>1777</v>
      </c>
      <c r="G3860" s="16">
        <v>90</v>
      </c>
      <c r="I3860" s="16">
        <v>60</v>
      </c>
      <c r="J3860" t="str">
        <f t="shared" si="62"/>
        <v>大类_玄品合体丹药</v>
      </c>
      <c r="K3860" s="16" t="s">
        <v>337</v>
      </c>
      <c r="L3860" s="16">
        <v>1</v>
      </c>
      <c r="M3860" s="16" t="s">
        <v>1777</v>
      </c>
      <c r="O3860" s="16">
        <v>0</v>
      </c>
      <c r="P3860" s="16" t="b">
        <v>1</v>
      </c>
      <c r="R3860" s="16" t="b">
        <v>0</v>
      </c>
      <c r="S3860" s="16">
        <v>1</v>
      </c>
      <c r="T3860" s="16" t="s">
        <v>91</v>
      </c>
      <c r="U3860" s="16">
        <v>999</v>
      </c>
      <c r="V3860" s="16" t="s">
        <v>1778</v>
      </c>
      <c r="W3860" s="16">
        <v>31973090</v>
      </c>
      <c r="Y3860" s="16" t="inlineStr">
        <is>
          <t>合体境玄品丹药。暴击伤害加成+10%，持续3240现实秒。</t>
        </is>
      </c>
      <c r="Z3860" s="16" t="inlineStr">
        <is>
          <t>|cff00FF00“会心一击，或贵其常至，或贵其威深；诸法各循所长。寒剂自有其宜，须量药力与丹毒而用。”——《照神会击录》|r</t>
        </is>
      </c>
      <c r="AA3860" t="str" s="16">
        <v>炼丹可得。</v>
      </c>
      <c r="AB3860">
        <v>11921090</v>
      </c>
      <c r="AC3860" s="16" t="s">
        <v>1781</v>
      </c>
      <c r="AD3860" s="16">
        <v>40003</v>
      </c>
      <c r="AF3860">
        <v>70003</v>
      </c>
      <c r="AH3860">
        <v>750000</v>
      </c>
      <c r="AI3860" s="16" t="s">
        <v>1777</v>
      </c>
      <c r="AJ3860" s="16" t="s">
        <v>1777</v>
      </c>
      <c r="AK3860" s="16" t="s">
        <v>354</v>
      </c>
    </row>
    <row r="3861" spans="2:37">
      <c r="B3861" s="16" t="n">
        <f>10000000+INDEX(编号表!$B:$B,MATCH(F3861,编号表!$A:$A,0))*100000+INDEX(编号表!$F:$F,MATCH(D3861,编号表!$E:$E,0))*1000+INDEX(编号表!$D:$D,MATCH(E3861,编号表!$C:$C,0))*10000+G3861</f>
        <v>11974090</v>
      </c>
      <c r="C3861" s="16" t="s">
        <v>4765</v>
      </c>
      <c r="D3861" s="16" t="s">
        <v>108</v>
      </c>
      <c r="E3861" s="16" t="s">
        <v>354</v>
      </c>
      <c r="F3861" s="16" t="s">
        <v>1777</v>
      </c>
      <c r="G3861" s="16">
        <v>90</v>
      </c>
      <c r="I3861" s="16">
        <v>60</v>
      </c>
      <c r="J3861" t="str">
        <f t="shared" si="62"/>
        <v>大类_仙品合体丹药</v>
      </c>
      <c r="K3861" s="16" t="s">
        <v>337</v>
      </c>
      <c r="L3861" s="16">
        <v>1</v>
      </c>
      <c r="M3861" s="16" t="s">
        <v>1777</v>
      </c>
      <c r="O3861" s="16">
        <v>0</v>
      </c>
      <c r="P3861" s="16" t="b">
        <v>1</v>
      </c>
      <c r="R3861" s="16" t="b">
        <v>0</v>
      </c>
      <c r="S3861" s="16">
        <v>1</v>
      </c>
      <c r="T3861" s="16" t="s">
        <v>91</v>
      </c>
      <c r="U3861" s="16">
        <v>999</v>
      </c>
      <c r="V3861" s="16" t="s">
        <v>1778</v>
      </c>
      <c r="W3861" s="16">
        <v>31974090</v>
      </c>
      <c r="Y3861" s="16" t="inlineStr">
        <is>
          <t>合体境仙品丹药。暴击伤害加成+10%，持续5832现实秒。</t>
        </is>
      </c>
      <c r="Z3861" s="16" t="inlineStr">
        <is>
          <t>|cff00FF00“会心一击，或贵其常至，或贵其威深；诸法各循所长。寒剂自有其宜，须量药力与丹毒而用。”——《照神会击录》|r</t>
        </is>
      </c>
      <c r="AA3861" t="str" s="16">
        <v>炼丹可得。</v>
      </c>
      <c r="AB3861">
        <v>11921090</v>
      </c>
      <c r="AC3861" s="16" t="s">
        <v>1781</v>
      </c>
      <c r="AD3861" s="16">
        <v>40004</v>
      </c>
      <c r="AF3861">
        <v>70004</v>
      </c>
      <c r="AH3861">
        <v>3750000</v>
      </c>
      <c r="AI3861" s="16" t="s">
        <v>1777</v>
      </c>
      <c r="AJ3861" s="16" t="s">
        <v>1777</v>
      </c>
      <c r="AK3861" s="16" t="s">
        <v>354</v>
      </c>
    </row>
    <row r="3862" spans="2:37">
      <c r="B3862" s="16" t="n">
        <f>10000000+INDEX(编号表!$B:$B,MATCH(F3862,编号表!$A:$A,0))*100000+INDEX(编号表!$F:$F,MATCH(D3862,编号表!$E:$E,0))*1000+INDEX(编号表!$D:$D,MATCH(E3862,编号表!$C:$C,0))*10000+G3862</f>
        <v>11972091</v>
      </c>
      <c r="C3862" s="16" t="s">
        <v>4769</v>
      </c>
      <c r="D3862" s="16" t="s">
        <v>102</v>
      </c>
      <c r="E3862" s="16" t="s">
        <v>354</v>
      </c>
      <c r="F3862" s="16" t="s">
        <v>1777</v>
      </c>
      <c r="G3862" s="16">
        <v>91</v>
      </c>
      <c r="I3862" s="16">
        <v>60</v>
      </c>
      <c r="J3862" t="str">
        <f t="shared" si="62"/>
        <v>大类_灵品合体丹药</v>
      </c>
      <c r="K3862" s="16" t="s">
        <v>337</v>
      </c>
      <c r="L3862" s="16">
        <v>1</v>
      </c>
      <c r="M3862" s="16" t="s">
        <v>1777</v>
      </c>
      <c r="O3862" s="16">
        <v>0</v>
      </c>
      <c r="P3862" s="16" t="b">
        <v>1</v>
      </c>
      <c r="R3862" s="16" t="b">
        <v>0</v>
      </c>
      <c r="S3862" s="16">
        <v>1</v>
      </c>
      <c r="T3862" s="16" t="s">
        <v>91</v>
      </c>
      <c r="U3862" s="16">
        <v>999</v>
      </c>
      <c r="V3862" s="16" t="s">
        <v>1778</v>
      </c>
      <c r="W3862" s="16">
        <v>31972091</v>
      </c>
      <c r="Y3862" s="16" t="inlineStr">
        <is>
          <t>合体境灵品丹药。暴击伤害增加+22667点，持续1500现实秒。</t>
        </is>
      </c>
      <c r="Z3862" s="16" t="inlineStr">
        <is>
          <t>|cff00FF00“会心一击，或贵其常至，或贵其威深；诸法各循所长。凉剂自有其宜，须量药力与丹毒而用。”——《照神会击录》|r</t>
        </is>
      </c>
      <c r="AA3862" t="str" s="16">
        <v>炼丹可得。</v>
      </c>
      <c r="AB3862">
        <v>11921091</v>
      </c>
      <c r="AC3862" s="16" t="s">
        <v>1781</v>
      </c>
      <c r="AD3862" s="16">
        <v>40002</v>
      </c>
      <c r="AF3862">
        <v>70002</v>
      </c>
      <c r="AH3862">
        <v>187500</v>
      </c>
      <c r="AI3862" s="16" t="s">
        <v>1777</v>
      </c>
      <c r="AJ3862" s="16" t="s">
        <v>1777</v>
      </c>
      <c r="AK3862" s="16" t="s">
        <v>354</v>
      </c>
    </row>
    <row r="3863" spans="2:37">
      <c r="B3863" s="16" t="n">
        <f>10000000+INDEX(编号表!$B:$B,MATCH(F3863,编号表!$A:$A,0))*100000+INDEX(编号表!$F:$F,MATCH(D3863,编号表!$E:$E,0))*1000+INDEX(编号表!$D:$D,MATCH(E3863,编号表!$C:$C,0))*10000+G3863</f>
        <v>11973091</v>
      </c>
      <c r="C3863" s="16" t="s">
        <v>4769</v>
      </c>
      <c r="D3863" s="16" t="s">
        <v>105</v>
      </c>
      <c r="E3863" s="16" t="s">
        <v>354</v>
      </c>
      <c r="F3863" s="16" t="s">
        <v>1777</v>
      </c>
      <c r="G3863" s="16">
        <v>91</v>
      </c>
      <c r="I3863" s="16">
        <v>60</v>
      </c>
      <c r="J3863" t="str">
        <f t="shared" si="62"/>
        <v>大类_玄品合体丹药</v>
      </c>
      <c r="K3863" s="16" t="s">
        <v>337</v>
      </c>
      <c r="L3863" s="16">
        <v>1</v>
      </c>
      <c r="M3863" s="16" t="s">
        <v>1777</v>
      </c>
      <c r="O3863" s="16">
        <v>0</v>
      </c>
      <c r="P3863" s="16" t="b">
        <v>1</v>
      </c>
      <c r="R3863" s="16" t="b">
        <v>0</v>
      </c>
      <c r="S3863" s="16">
        <v>1</v>
      </c>
      <c r="T3863" s="16" t="s">
        <v>91</v>
      </c>
      <c r="U3863" s="16">
        <v>999</v>
      </c>
      <c r="V3863" s="16" t="s">
        <v>1778</v>
      </c>
      <c r="W3863" s="16">
        <v>31973091</v>
      </c>
      <c r="Y3863" s="16" t="inlineStr">
        <is>
          <t>合体境玄品丹药。暴击伤害增加+22667点，持续2700现实秒。</t>
        </is>
      </c>
      <c r="Z3863" s="16" t="inlineStr">
        <is>
          <t>|cff00FF00“会心一击，或贵其常至，或贵其威深；诸法各循所长。凉剂自有其宜，须量药力与丹毒而用。”——《照神会击录》|r</t>
        </is>
      </c>
      <c r="AA3863" t="str" s="16">
        <v>炼丹可得。</v>
      </c>
      <c r="AB3863">
        <v>11921091</v>
      </c>
      <c r="AC3863" s="16" t="s">
        <v>1781</v>
      </c>
      <c r="AD3863" s="16">
        <v>40003</v>
      </c>
      <c r="AF3863">
        <v>70003</v>
      </c>
      <c r="AH3863">
        <v>750000</v>
      </c>
      <c r="AI3863" s="16" t="s">
        <v>1777</v>
      </c>
      <c r="AJ3863" s="16" t="s">
        <v>1777</v>
      </c>
      <c r="AK3863" s="16" t="s">
        <v>354</v>
      </c>
    </row>
    <row r="3864" spans="2:37">
      <c r="B3864" s="16" t="n">
        <f>10000000+INDEX(编号表!$B:$B,MATCH(F3864,编号表!$A:$A,0))*100000+INDEX(编号表!$F:$F,MATCH(D3864,编号表!$E:$E,0))*1000+INDEX(编号表!$D:$D,MATCH(E3864,编号表!$C:$C,0))*10000+G3864</f>
        <v>11974091</v>
      </c>
      <c r="C3864" s="16" t="s">
        <v>4769</v>
      </c>
      <c r="D3864" s="16" t="s">
        <v>108</v>
      </c>
      <c r="E3864" s="16" t="s">
        <v>354</v>
      </c>
      <c r="F3864" s="16" t="s">
        <v>1777</v>
      </c>
      <c r="G3864" s="16">
        <v>91</v>
      </c>
      <c r="I3864" s="16">
        <v>60</v>
      </c>
      <c r="J3864" t="str">
        <f t="shared" si="62"/>
        <v>大类_仙品合体丹药</v>
      </c>
      <c r="K3864" s="16" t="s">
        <v>337</v>
      </c>
      <c r="L3864" s="16">
        <v>1</v>
      </c>
      <c r="M3864" s="16" t="s">
        <v>1777</v>
      </c>
      <c r="O3864" s="16">
        <v>0</v>
      </c>
      <c r="P3864" s="16" t="b">
        <v>1</v>
      </c>
      <c r="R3864" s="16" t="b">
        <v>0</v>
      </c>
      <c r="S3864" s="16">
        <v>1</v>
      </c>
      <c r="T3864" s="16" t="s">
        <v>91</v>
      </c>
      <c r="U3864" s="16">
        <v>999</v>
      </c>
      <c r="V3864" s="16" t="s">
        <v>1778</v>
      </c>
      <c r="W3864" s="16">
        <v>31974091</v>
      </c>
      <c r="Y3864" s="16" t="inlineStr">
        <is>
          <t>合体境仙品丹药。暴击伤害增加+22667点，持续4860现实秒。</t>
        </is>
      </c>
      <c r="Z3864" s="16" t="inlineStr">
        <is>
          <t>|cff00FF00“会心一击，或贵其常至，或贵其威深；诸法各循所长。凉剂自有其宜，须量药力与丹毒而用。”——《照神会击录》|r</t>
        </is>
      </c>
      <c r="AA3864" t="str" s="16">
        <v>炼丹可得。</v>
      </c>
      <c r="AB3864">
        <v>11921091</v>
      </c>
      <c r="AC3864" s="16" t="s">
        <v>1781</v>
      </c>
      <c r="AD3864" s="16">
        <v>40004</v>
      </c>
      <c r="AF3864">
        <v>70004</v>
      </c>
      <c r="AH3864">
        <v>3750000</v>
      </c>
      <c r="AI3864" s="16" t="s">
        <v>1777</v>
      </c>
      <c r="AJ3864" s="16" t="s">
        <v>1777</v>
      </c>
      <c r="AK3864" s="16" t="s">
        <v>354</v>
      </c>
    </row>
    <row r="3865" spans="2:37">
      <c r="B3865" s="16" t="n">
        <f>10000000+INDEX(编号表!$B:$B,MATCH(F3865,编号表!$A:$A,0))*100000+INDEX(编号表!$F:$F,MATCH(D3865,编号表!$E:$E,0))*1000+INDEX(编号表!$D:$D,MATCH(E3865,编号表!$C:$C,0))*10000+G3865</f>
        <v>11972092</v>
      </c>
      <c r="C3865" s="16" t="s">
        <v>4773</v>
      </c>
      <c r="D3865" s="16" t="s">
        <v>102</v>
      </c>
      <c r="E3865" s="16" t="s">
        <v>354</v>
      </c>
      <c r="F3865" s="16" t="s">
        <v>1777</v>
      </c>
      <c r="G3865" s="16">
        <v>92</v>
      </c>
      <c r="I3865" s="16">
        <v>60</v>
      </c>
      <c r="J3865" t="str">
        <f t="shared" si="62"/>
        <v>大类_灵品合体丹药</v>
      </c>
      <c r="K3865" s="16" t="s">
        <v>337</v>
      </c>
      <c r="L3865" s="16">
        <v>1</v>
      </c>
      <c r="M3865" s="16" t="s">
        <v>1777</v>
      </c>
      <c r="O3865" s="16">
        <v>0</v>
      </c>
      <c r="P3865" s="16" t="b">
        <v>1</v>
      </c>
      <c r="R3865" s="16" t="b">
        <v>0</v>
      </c>
      <c r="S3865" s="16">
        <v>1</v>
      </c>
      <c r="T3865" s="16" t="s">
        <v>91</v>
      </c>
      <c r="U3865" s="16">
        <v>999</v>
      </c>
      <c r="V3865" s="16" t="s">
        <v>1778</v>
      </c>
      <c r="W3865" s="16">
        <v>31972092</v>
      </c>
      <c r="Y3865" s="16" t="inlineStr">
        <is>
          <t>合体境灵品丹药。暴击率+2%，持续1500现实秒。</t>
        </is>
      </c>
      <c r="Z3865" s="16" t="inlineStr">
        <is>
          <t>|cff00FF00“会心一击，或贵其常至，或贵其威深；诸法各循所长。平剂自有其宜，须量药力与丹毒而用。”——《照神会击录》|r</t>
        </is>
      </c>
      <c r="AA3865" t="str" s="16">
        <v>炼丹可得。</v>
      </c>
      <c r="AB3865">
        <v>11921092</v>
      </c>
      <c r="AC3865" s="16" t="s">
        <v>1781</v>
      </c>
      <c r="AD3865" s="16">
        <v>40002</v>
      </c>
      <c r="AF3865">
        <v>70002</v>
      </c>
      <c r="AH3865">
        <v>187500</v>
      </c>
      <c r="AI3865" s="16" t="s">
        <v>1777</v>
      </c>
      <c r="AJ3865" s="16" t="s">
        <v>1777</v>
      </c>
      <c r="AK3865" s="16" t="s">
        <v>354</v>
      </c>
    </row>
    <row r="3866" spans="2:37">
      <c r="B3866" s="16" t="n">
        <f>10000000+INDEX(编号表!$B:$B,MATCH(F3866,编号表!$A:$A,0))*100000+INDEX(编号表!$F:$F,MATCH(D3866,编号表!$E:$E,0))*1000+INDEX(编号表!$D:$D,MATCH(E3866,编号表!$C:$C,0))*10000+G3866</f>
        <v>11973092</v>
      </c>
      <c r="C3866" s="16" t="s">
        <v>4773</v>
      </c>
      <c r="D3866" s="16" t="s">
        <v>105</v>
      </c>
      <c r="E3866" s="16" t="s">
        <v>354</v>
      </c>
      <c r="F3866" s="16" t="s">
        <v>1777</v>
      </c>
      <c r="G3866" s="16">
        <v>92</v>
      </c>
      <c r="I3866" s="16">
        <v>60</v>
      </c>
      <c r="J3866" t="str">
        <f t="shared" si="62"/>
        <v>大类_玄品合体丹药</v>
      </c>
      <c r="K3866" s="16" t="s">
        <v>337</v>
      </c>
      <c r="L3866" s="16">
        <v>1</v>
      </c>
      <c r="M3866" s="16" t="s">
        <v>1777</v>
      </c>
      <c r="O3866" s="16">
        <v>0</v>
      </c>
      <c r="P3866" s="16" t="b">
        <v>1</v>
      </c>
      <c r="R3866" s="16" t="b">
        <v>0</v>
      </c>
      <c r="S3866" s="16">
        <v>1</v>
      </c>
      <c r="T3866" s="16" t="s">
        <v>91</v>
      </c>
      <c r="U3866" s="16">
        <v>999</v>
      </c>
      <c r="V3866" s="16" t="s">
        <v>1778</v>
      </c>
      <c r="W3866" s="16">
        <v>31973092</v>
      </c>
      <c r="Y3866" s="16" t="inlineStr">
        <is>
          <t>合体境玄品丹药。暴击率+2%，持续2700现实秒。</t>
        </is>
      </c>
      <c r="Z3866" s="16" t="inlineStr">
        <is>
          <t>|cff00FF00“会心一击，或贵其常至，或贵其威深；诸法各循所长。平剂自有其宜，须量药力与丹毒而用。”——《照神会击录》|r</t>
        </is>
      </c>
      <c r="AA3866" t="str" s="16">
        <v>炼丹可得。</v>
      </c>
      <c r="AB3866">
        <v>11921092</v>
      </c>
      <c r="AC3866" s="16" t="s">
        <v>1781</v>
      </c>
      <c r="AD3866" s="16">
        <v>40003</v>
      </c>
      <c r="AF3866">
        <v>70003</v>
      </c>
      <c r="AH3866">
        <v>750000</v>
      </c>
      <c r="AI3866" s="16" t="s">
        <v>1777</v>
      </c>
      <c r="AJ3866" s="16" t="s">
        <v>1777</v>
      </c>
      <c r="AK3866" s="16" t="s">
        <v>354</v>
      </c>
    </row>
    <row r="3867" spans="2:37">
      <c r="B3867" s="16" t="n">
        <f>10000000+INDEX(编号表!$B:$B,MATCH(F3867,编号表!$A:$A,0))*100000+INDEX(编号表!$F:$F,MATCH(D3867,编号表!$E:$E,0))*1000+INDEX(编号表!$D:$D,MATCH(E3867,编号表!$C:$C,0))*10000+G3867</f>
        <v>11974092</v>
      </c>
      <c r="C3867" s="16" t="s">
        <v>4773</v>
      </c>
      <c r="D3867" s="16" t="s">
        <v>108</v>
      </c>
      <c r="E3867" s="16" t="s">
        <v>354</v>
      </c>
      <c r="F3867" s="16" t="s">
        <v>1777</v>
      </c>
      <c r="G3867" s="16">
        <v>92</v>
      </c>
      <c r="I3867" s="16">
        <v>60</v>
      </c>
      <c r="J3867" t="str">
        <f t="shared" si="62"/>
        <v>大类_仙品合体丹药</v>
      </c>
      <c r="K3867" s="16" t="s">
        <v>337</v>
      </c>
      <c r="L3867" s="16">
        <v>1</v>
      </c>
      <c r="M3867" s="16" t="s">
        <v>1777</v>
      </c>
      <c r="O3867" s="16">
        <v>0</v>
      </c>
      <c r="P3867" s="16" t="b">
        <v>1</v>
      </c>
      <c r="R3867" s="16" t="b">
        <v>0</v>
      </c>
      <c r="S3867" s="16">
        <v>1</v>
      </c>
      <c r="T3867" s="16" t="s">
        <v>91</v>
      </c>
      <c r="U3867" s="16">
        <v>999</v>
      </c>
      <c r="V3867" s="16" t="s">
        <v>1778</v>
      </c>
      <c r="W3867" s="16">
        <v>31974092</v>
      </c>
      <c r="Y3867" s="16" t="inlineStr">
        <is>
          <t>合体境仙品丹药。暴击率+2%，持续4860现实秒。</t>
        </is>
      </c>
      <c r="Z3867" s="16" t="inlineStr">
        <is>
          <t>|cff00FF00“会心一击，或贵其常至，或贵其威深；诸法各循所长。平剂自有其宜，须量药力与丹毒而用。”——《照神会击录》|r</t>
        </is>
      </c>
      <c r="AA3867" t="str" s="16">
        <v>炼丹可得。</v>
      </c>
      <c r="AB3867">
        <v>11921092</v>
      </c>
      <c r="AC3867" s="16" t="s">
        <v>1781</v>
      </c>
      <c r="AD3867" s="16">
        <v>40004</v>
      </c>
      <c r="AF3867">
        <v>70004</v>
      </c>
      <c r="AH3867">
        <v>3750000</v>
      </c>
      <c r="AI3867" s="16" t="s">
        <v>1777</v>
      </c>
      <c r="AJ3867" s="16" t="s">
        <v>1777</v>
      </c>
      <c r="AK3867" s="16" t="s">
        <v>354</v>
      </c>
    </row>
    <row r="3868" spans="2:37">
      <c r="B3868" s="16" t="n">
        <f>10000000+INDEX(编号表!$B:$B,MATCH(F3868,编号表!$A:$A,0))*100000+INDEX(编号表!$F:$F,MATCH(D3868,编号表!$E:$E,0))*1000+INDEX(编号表!$D:$D,MATCH(E3868,编号表!$C:$C,0))*10000+G3868</f>
        <v>11972093</v>
      </c>
      <c r="C3868" s="16" t="s">
        <v>4777</v>
      </c>
      <c r="D3868" s="16" t="s">
        <v>102</v>
      </c>
      <c r="E3868" s="16" t="s">
        <v>354</v>
      </c>
      <c r="F3868" s="16" t="s">
        <v>1777</v>
      </c>
      <c r="G3868" s="16">
        <v>93</v>
      </c>
      <c r="I3868" s="16">
        <v>60</v>
      </c>
      <c r="J3868" t="str">
        <f t="shared" si="62"/>
        <v>大类_灵品合体丹药</v>
      </c>
      <c r="K3868" s="16" t="s">
        <v>337</v>
      </c>
      <c r="L3868" s="16">
        <v>1</v>
      </c>
      <c r="M3868" s="16" t="s">
        <v>1777</v>
      </c>
      <c r="O3868" s="16">
        <v>0</v>
      </c>
      <c r="P3868" s="16" t="b">
        <v>1</v>
      </c>
      <c r="R3868" s="16" t="b">
        <v>0</v>
      </c>
      <c r="S3868" s="16">
        <v>1</v>
      </c>
      <c r="T3868" s="16" t="s">
        <v>91</v>
      </c>
      <c r="U3868" s="16">
        <v>999</v>
      </c>
      <c r="V3868" s="16" t="s">
        <v>1778</v>
      </c>
      <c r="W3868" s="16">
        <v>31972093</v>
      </c>
      <c r="Y3868" s="16" t="inlineStr">
        <is>
          <t>合体境灵品丹药。暴击伤害增加+45334点，持续1500现实秒。</t>
        </is>
      </c>
      <c r="Z3868" s="16" t="inlineStr">
        <is>
          <t>|cff00FF00“会心一击，或贵其常至，或贵其威深；诸法各循所长。温剂自有其宜，须量药力与丹毒而用。”——《照神会击录》|r</t>
        </is>
      </c>
      <c r="AA3868" t="str" s="16">
        <v>炼丹可得。</v>
      </c>
      <c r="AB3868">
        <v>11921093</v>
      </c>
      <c r="AC3868" s="16" t="s">
        <v>1781</v>
      </c>
      <c r="AD3868" s="16">
        <v>40002</v>
      </c>
      <c r="AF3868">
        <v>70002</v>
      </c>
      <c r="AH3868">
        <v>187500</v>
      </c>
      <c r="AI3868" s="16" t="s">
        <v>1777</v>
      </c>
      <c r="AJ3868" s="16" t="s">
        <v>1777</v>
      </c>
      <c r="AK3868" s="16" t="s">
        <v>354</v>
      </c>
    </row>
    <row r="3869" spans="2:37">
      <c r="B3869" s="16" t="n">
        <f>10000000+INDEX(编号表!$B:$B,MATCH(F3869,编号表!$A:$A,0))*100000+INDEX(编号表!$F:$F,MATCH(D3869,编号表!$E:$E,0))*1000+INDEX(编号表!$D:$D,MATCH(E3869,编号表!$C:$C,0))*10000+G3869</f>
        <v>11973093</v>
      </c>
      <c r="C3869" s="16" t="s">
        <v>4777</v>
      </c>
      <c r="D3869" s="16" t="s">
        <v>105</v>
      </c>
      <c r="E3869" s="16" t="s">
        <v>354</v>
      </c>
      <c r="F3869" s="16" t="s">
        <v>1777</v>
      </c>
      <c r="G3869" s="16">
        <v>93</v>
      </c>
      <c r="I3869" s="16">
        <v>60</v>
      </c>
      <c r="J3869" t="str">
        <f t="shared" si="62"/>
        <v>大类_玄品合体丹药</v>
      </c>
      <c r="K3869" s="16" t="s">
        <v>337</v>
      </c>
      <c r="L3869" s="16">
        <v>1</v>
      </c>
      <c r="M3869" s="16" t="s">
        <v>1777</v>
      </c>
      <c r="O3869" s="16">
        <v>0</v>
      </c>
      <c r="P3869" s="16" t="b">
        <v>1</v>
      </c>
      <c r="R3869" s="16" t="b">
        <v>0</v>
      </c>
      <c r="S3869" s="16">
        <v>1</v>
      </c>
      <c r="T3869" s="16" t="s">
        <v>91</v>
      </c>
      <c r="U3869" s="16">
        <v>999</v>
      </c>
      <c r="V3869" s="16" t="s">
        <v>1778</v>
      </c>
      <c r="W3869" s="16">
        <v>31973093</v>
      </c>
      <c r="Y3869" s="16" t="inlineStr">
        <is>
          <t>合体境玄品丹药。暴击伤害增加+45334点，持续2700现实秒。</t>
        </is>
      </c>
      <c r="Z3869" s="16" t="inlineStr">
        <is>
          <t>|cff00FF00“会心一击，或贵其常至，或贵其威深；诸法各循所长。温剂自有其宜，须量药力与丹毒而用。”——《照神会击录》|r</t>
        </is>
      </c>
      <c r="AA3869" t="str" s="16">
        <v>炼丹可得。</v>
      </c>
      <c r="AB3869">
        <v>11921093</v>
      </c>
      <c r="AC3869" s="16" t="s">
        <v>1781</v>
      </c>
      <c r="AD3869" s="16">
        <v>40003</v>
      </c>
      <c r="AF3869">
        <v>70003</v>
      </c>
      <c r="AH3869">
        <v>750000</v>
      </c>
      <c r="AI3869" s="16" t="s">
        <v>1777</v>
      </c>
      <c r="AJ3869" s="16" t="s">
        <v>1777</v>
      </c>
      <c r="AK3869" s="16" t="s">
        <v>354</v>
      </c>
    </row>
    <row r="3870" spans="2:37">
      <c r="B3870" s="16" t="n">
        <f>10000000+INDEX(编号表!$B:$B,MATCH(F3870,编号表!$A:$A,0))*100000+INDEX(编号表!$F:$F,MATCH(D3870,编号表!$E:$E,0))*1000+INDEX(编号表!$D:$D,MATCH(E3870,编号表!$C:$C,0))*10000+G3870</f>
        <v>11974093</v>
      </c>
      <c r="C3870" s="16" t="s">
        <v>4777</v>
      </c>
      <c r="D3870" s="16" t="s">
        <v>108</v>
      </c>
      <c r="E3870" s="16" t="s">
        <v>354</v>
      </c>
      <c r="F3870" s="16" t="s">
        <v>1777</v>
      </c>
      <c r="G3870" s="16">
        <v>93</v>
      </c>
      <c r="I3870" s="16">
        <v>60</v>
      </c>
      <c r="J3870" t="str">
        <f t="shared" si="62"/>
        <v>大类_仙品合体丹药</v>
      </c>
      <c r="K3870" s="16" t="s">
        <v>337</v>
      </c>
      <c r="L3870" s="16">
        <v>1</v>
      </c>
      <c r="M3870" s="16" t="s">
        <v>1777</v>
      </c>
      <c r="O3870" s="16">
        <v>0</v>
      </c>
      <c r="P3870" s="16" t="b">
        <v>1</v>
      </c>
      <c r="R3870" s="16" t="b">
        <v>0</v>
      </c>
      <c r="S3870" s="16">
        <v>1</v>
      </c>
      <c r="T3870" s="16" t="s">
        <v>91</v>
      </c>
      <c r="U3870" s="16">
        <v>999</v>
      </c>
      <c r="V3870" s="16" t="s">
        <v>1778</v>
      </c>
      <c r="W3870" s="16">
        <v>31974093</v>
      </c>
      <c r="Y3870" s="16" t="inlineStr">
        <is>
          <t>合体境仙品丹药。暴击伤害增加+45334点，持续4860现实秒。</t>
        </is>
      </c>
      <c r="Z3870" s="16" t="inlineStr">
        <is>
          <t>|cff00FF00“会心一击，或贵其常至，或贵其威深；诸法各循所长。温剂自有其宜，须量药力与丹毒而用。”——《照神会击录》|r</t>
        </is>
      </c>
      <c r="AA3870" t="str" s="16">
        <v>炼丹可得。</v>
      </c>
      <c r="AB3870">
        <v>11921093</v>
      </c>
      <c r="AC3870" s="16" t="s">
        <v>1781</v>
      </c>
      <c r="AD3870" s="16">
        <v>40004</v>
      </c>
      <c r="AF3870">
        <v>70004</v>
      </c>
      <c r="AH3870">
        <v>3750000</v>
      </c>
      <c r="AI3870" s="16" t="s">
        <v>1777</v>
      </c>
      <c r="AJ3870" s="16" t="s">
        <v>1777</v>
      </c>
      <c r="AK3870" s="16" t="s">
        <v>354</v>
      </c>
    </row>
    <row r="3871" spans="2:37">
      <c r="B3871" s="16" t="n">
        <f>10000000+INDEX(编号表!$B:$B,MATCH(F3871,编号表!$A:$A,0))*100000+INDEX(编号表!$F:$F,MATCH(D3871,编号表!$E:$E,0))*1000+INDEX(编号表!$D:$D,MATCH(E3871,编号表!$C:$C,0))*10000+G3871</f>
        <v>11972094</v>
      </c>
      <c r="C3871" s="16" t="s">
        <v>4781</v>
      </c>
      <c r="D3871" s="16" t="s">
        <v>102</v>
      </c>
      <c r="E3871" s="16" t="s">
        <v>354</v>
      </c>
      <c r="F3871" s="16" t="s">
        <v>1777</v>
      </c>
      <c r="G3871" s="16">
        <v>94</v>
      </c>
      <c r="I3871" s="16">
        <v>60</v>
      </c>
      <c r="J3871" t="str">
        <f t="shared" si="62"/>
        <v>大类_灵品合体丹药</v>
      </c>
      <c r="K3871" s="16" t="s">
        <v>337</v>
      </c>
      <c r="L3871" s="16">
        <v>1</v>
      </c>
      <c r="M3871" s="16" t="s">
        <v>1777</v>
      </c>
      <c r="O3871" s="16">
        <v>0</v>
      </c>
      <c r="P3871" s="16" t="b">
        <v>1</v>
      </c>
      <c r="R3871" s="16" t="b">
        <v>0</v>
      </c>
      <c r="S3871" s="16">
        <v>1</v>
      </c>
      <c r="T3871" s="16" t="s">
        <v>91</v>
      </c>
      <c r="U3871" s="16">
        <v>999</v>
      </c>
      <c r="V3871" s="16" t="s">
        <v>1778</v>
      </c>
      <c r="W3871" s="16">
        <v>31972094</v>
      </c>
      <c r="Y3871" s="16" t="inlineStr">
        <is>
          <t>合体境灵品丹药。暴击伤害加成+30%，持续900现实秒。</t>
        </is>
      </c>
      <c r="Z3871" s="16" t="inlineStr">
        <is>
          <t>|cff00FF00“会心一击，或贵其常至，或贵其威深；诸法各循所长。热剂自有其宜，须量药力与丹毒而用。”——《照神会击录》|r</t>
        </is>
      </c>
      <c r="AA3871" t="str" s="16">
        <v>炼丹可得。</v>
      </c>
      <c r="AB3871">
        <v>11921094</v>
      </c>
      <c r="AC3871" s="16" t="s">
        <v>1781</v>
      </c>
      <c r="AD3871" s="16">
        <v>40002</v>
      </c>
      <c r="AF3871">
        <v>70002</v>
      </c>
      <c r="AH3871">
        <v>187500</v>
      </c>
      <c r="AI3871" s="16" t="s">
        <v>1777</v>
      </c>
      <c r="AJ3871" s="16" t="s">
        <v>1777</v>
      </c>
      <c r="AK3871" s="16" t="s">
        <v>354</v>
      </c>
    </row>
    <row r="3872" spans="2:37">
      <c r="B3872" s="16" t="n">
        <f>10000000+INDEX(编号表!$B:$B,MATCH(F3872,编号表!$A:$A,0))*100000+INDEX(编号表!$F:$F,MATCH(D3872,编号表!$E:$E,0))*1000+INDEX(编号表!$D:$D,MATCH(E3872,编号表!$C:$C,0))*10000+G3872</f>
        <v>11973094</v>
      </c>
      <c r="C3872" s="16" t="s">
        <v>4781</v>
      </c>
      <c r="D3872" s="16" t="s">
        <v>105</v>
      </c>
      <c r="E3872" s="16" t="s">
        <v>354</v>
      </c>
      <c r="F3872" s="16" t="s">
        <v>1777</v>
      </c>
      <c r="G3872" s="16">
        <v>94</v>
      </c>
      <c r="I3872" s="16">
        <v>60</v>
      </c>
      <c r="J3872" t="str">
        <f t="shared" si="62"/>
        <v>大类_玄品合体丹药</v>
      </c>
      <c r="K3872" s="16" t="s">
        <v>337</v>
      </c>
      <c r="L3872" s="16">
        <v>1</v>
      </c>
      <c r="M3872" s="16" t="s">
        <v>1777</v>
      </c>
      <c r="O3872" s="16">
        <v>0</v>
      </c>
      <c r="P3872" s="16" t="b">
        <v>1</v>
      </c>
      <c r="R3872" s="16" t="b">
        <v>0</v>
      </c>
      <c r="S3872" s="16">
        <v>1</v>
      </c>
      <c r="T3872" s="16" t="s">
        <v>91</v>
      </c>
      <c r="U3872" s="16">
        <v>999</v>
      </c>
      <c r="V3872" s="16" t="s">
        <v>1778</v>
      </c>
      <c r="W3872" s="16">
        <v>31973094</v>
      </c>
      <c r="Y3872" s="16" t="inlineStr">
        <is>
          <t>合体境玄品丹药。暴击伤害加成+30%，持续1620现实秒。</t>
        </is>
      </c>
      <c r="Z3872" s="16" t="inlineStr">
        <is>
          <t>|cff00FF00“会心一击，或贵其常至，或贵其威深；诸法各循所长。热剂自有其宜，须量药力与丹毒而用。”——《照神会击录》|r</t>
        </is>
      </c>
      <c r="AA3872" t="str" s="16">
        <v>炼丹可得。</v>
      </c>
      <c r="AB3872">
        <v>11921094</v>
      </c>
      <c r="AC3872" s="16" t="s">
        <v>1781</v>
      </c>
      <c r="AD3872" s="16">
        <v>40003</v>
      </c>
      <c r="AF3872">
        <v>70003</v>
      </c>
      <c r="AH3872">
        <v>750000</v>
      </c>
      <c r="AI3872" s="16" t="s">
        <v>1777</v>
      </c>
      <c r="AJ3872" s="16" t="s">
        <v>1777</v>
      </c>
      <c r="AK3872" s="16" t="s">
        <v>354</v>
      </c>
    </row>
    <row r="3873" spans="2:37">
      <c r="B3873" s="16" t="n">
        <f>10000000+INDEX(编号表!$B:$B,MATCH(F3873,编号表!$A:$A,0))*100000+INDEX(编号表!$F:$F,MATCH(D3873,编号表!$E:$E,0))*1000+INDEX(编号表!$D:$D,MATCH(E3873,编号表!$C:$C,0))*10000+G3873</f>
        <v>11974094</v>
      </c>
      <c r="C3873" s="16" t="s">
        <v>4781</v>
      </c>
      <c r="D3873" s="16" t="s">
        <v>108</v>
      </c>
      <c r="E3873" s="16" t="s">
        <v>354</v>
      </c>
      <c r="F3873" s="16" t="s">
        <v>1777</v>
      </c>
      <c r="G3873" s="16">
        <v>94</v>
      </c>
      <c r="I3873" s="16">
        <v>60</v>
      </c>
      <c r="J3873" t="str">
        <f t="shared" si="62"/>
        <v>大类_仙品合体丹药</v>
      </c>
      <c r="K3873" s="16" t="s">
        <v>337</v>
      </c>
      <c r="L3873" s="16">
        <v>1</v>
      </c>
      <c r="M3873" s="16" t="s">
        <v>1777</v>
      </c>
      <c r="O3873" s="16">
        <v>0</v>
      </c>
      <c r="P3873" s="16" t="b">
        <v>1</v>
      </c>
      <c r="R3873" s="16" t="b">
        <v>0</v>
      </c>
      <c r="S3873" s="16">
        <v>1</v>
      </c>
      <c r="T3873" s="16" t="s">
        <v>91</v>
      </c>
      <c r="U3873" s="16">
        <v>999</v>
      </c>
      <c r="V3873" s="16" t="s">
        <v>1778</v>
      </c>
      <c r="W3873" s="16">
        <v>31974094</v>
      </c>
      <c r="Y3873" s="16" t="inlineStr">
        <is>
          <t>合体境仙品丹药。暴击伤害加成+30%，持续2916现实秒。</t>
        </is>
      </c>
      <c r="Z3873" s="16" t="inlineStr">
        <is>
          <t>|cff00FF00“会心一击，或贵其常至，或贵其威深；诸法各循所长。热剂自有其宜，须量药力与丹毒而用。”——《照神会击录》|r</t>
        </is>
      </c>
      <c r="AA3873" t="str" s="16">
        <v>炼丹可得。</v>
      </c>
      <c r="AB3873">
        <v>11921094</v>
      </c>
      <c r="AC3873" s="16" t="s">
        <v>1781</v>
      </c>
      <c r="AD3873" s="16">
        <v>40004</v>
      </c>
      <c r="AF3873">
        <v>70004</v>
      </c>
      <c r="AH3873">
        <v>3750000</v>
      </c>
      <c r="AI3873" s="16" t="s">
        <v>1777</v>
      </c>
      <c r="AJ3873" s="16" t="s">
        <v>1777</v>
      </c>
      <c r="AK3873" s="16" t="s">
        <v>354</v>
      </c>
    </row>
    <row r="3874" spans="2:37">
      <c r="B3874" s="16" t="n">
        <f>10000000+INDEX(编号表!$B:$B,MATCH(F3874,编号表!$A:$A,0))*100000+INDEX(编号表!$F:$F,MATCH(D3874,编号表!$E:$E,0))*1000+INDEX(编号表!$D:$D,MATCH(E3874,编号表!$C:$C,0))*10000+G3874</f>
        <v>11972095</v>
      </c>
      <c r="C3874" s="16" t="s">
        <v>4785</v>
      </c>
      <c r="D3874" s="16" t="s">
        <v>102</v>
      </c>
      <c r="E3874" s="16" t="s">
        <v>354</v>
      </c>
      <c r="F3874" s="16" t="s">
        <v>1777</v>
      </c>
      <c r="G3874" s="16">
        <v>95</v>
      </c>
      <c r="I3874" s="16">
        <v>60</v>
      </c>
      <c r="J3874" t="str">
        <f t="shared" si="62"/>
        <v>大类_灵品合体丹药</v>
      </c>
      <c r="K3874" s="16" t="s">
        <v>337</v>
      </c>
      <c r="L3874" s="16">
        <v>1</v>
      </c>
      <c r="M3874" s="16" t="s">
        <v>1777</v>
      </c>
      <c r="O3874" s="16">
        <v>0</v>
      </c>
      <c r="P3874" s="16" t="b">
        <v>1</v>
      </c>
      <c r="R3874" s="16" t="b">
        <v>0</v>
      </c>
      <c r="S3874" s="16">
        <v>1</v>
      </c>
      <c r="T3874" s="16" t="s">
        <v>91</v>
      </c>
      <c r="U3874" s="16">
        <v>999</v>
      </c>
      <c r="V3874" s="16" t="s">
        <v>1778</v>
      </c>
      <c r="W3874" s="16">
        <v>31972095</v>
      </c>
      <c r="Y3874" s="16" t="inlineStr">
        <is>
          <t>合体境灵品丹药。免暴击率+1%，持续600现实秒。</t>
        </is>
      </c>
      <c r="Z3874" s="16" t="inlineStr">
        <is>
          <t>|cff00FF00“定神可减会心之险，天佑可助守御之判；不以此丹许免控。寒剂自有其宜，须量药力与丹毒而用。”——《定神守御录》|r</t>
        </is>
      </c>
      <c r="AA3874" t="str" s="16">
        <v>炼丹可得。</v>
      </c>
      <c r="AB3874">
        <v>11921095</v>
      </c>
      <c r="AC3874" s="16" t="s">
        <v>1781</v>
      </c>
      <c r="AD3874" s="16">
        <v>40002</v>
      </c>
      <c r="AF3874">
        <v>70002</v>
      </c>
      <c r="AH3874">
        <v>187500</v>
      </c>
      <c r="AI3874" s="16" t="s">
        <v>1777</v>
      </c>
      <c r="AJ3874" s="16" t="s">
        <v>1777</v>
      </c>
      <c r="AK3874" s="16" t="s">
        <v>354</v>
      </c>
    </row>
    <row r="3875" spans="2:37">
      <c r="B3875" s="16" t="n">
        <f>10000000+INDEX(编号表!$B:$B,MATCH(F3875,编号表!$A:$A,0))*100000+INDEX(编号表!$F:$F,MATCH(D3875,编号表!$E:$E,0))*1000+INDEX(编号表!$D:$D,MATCH(E3875,编号表!$C:$C,0))*10000+G3875</f>
        <v>11973095</v>
      </c>
      <c r="C3875" s="16" t="s">
        <v>4785</v>
      </c>
      <c r="D3875" s="16" t="s">
        <v>105</v>
      </c>
      <c r="E3875" s="16" t="s">
        <v>354</v>
      </c>
      <c r="F3875" s="16" t="s">
        <v>1777</v>
      </c>
      <c r="G3875" s="16">
        <v>95</v>
      </c>
      <c r="I3875" s="16">
        <v>60</v>
      </c>
      <c r="J3875" t="str">
        <f t="shared" si="62"/>
        <v>大类_玄品合体丹药</v>
      </c>
      <c r="K3875" s="16" t="s">
        <v>337</v>
      </c>
      <c r="L3875" s="16">
        <v>1</v>
      </c>
      <c r="M3875" s="16" t="s">
        <v>1777</v>
      </c>
      <c r="O3875" s="16">
        <v>0</v>
      </c>
      <c r="P3875" s="16" t="b">
        <v>1</v>
      </c>
      <c r="R3875" s="16" t="b">
        <v>0</v>
      </c>
      <c r="S3875" s="16">
        <v>1</v>
      </c>
      <c r="T3875" s="16" t="s">
        <v>91</v>
      </c>
      <c r="U3875" s="16">
        <v>999</v>
      </c>
      <c r="V3875" s="16" t="s">
        <v>1778</v>
      </c>
      <c r="W3875" s="16">
        <v>31973095</v>
      </c>
      <c r="Y3875" s="16" t="inlineStr">
        <is>
          <t>合体境玄品丹药。免暴击率+1%，持续1080现实秒。</t>
        </is>
      </c>
      <c r="Z3875" s="16" t="inlineStr">
        <is>
          <t>|cff00FF00“定神可减会心之险，天佑可助守御之判；不以此丹许免控。寒剂自有其宜，须量药力与丹毒而用。”——《定神守御录》|r</t>
        </is>
      </c>
      <c r="AA3875" t="str" s="16">
        <v>炼丹可得。</v>
      </c>
      <c r="AB3875">
        <v>11921095</v>
      </c>
      <c r="AC3875" s="16" t="s">
        <v>1781</v>
      </c>
      <c r="AD3875" s="16">
        <v>40003</v>
      </c>
      <c r="AF3875">
        <v>70003</v>
      </c>
      <c r="AH3875">
        <v>750000</v>
      </c>
      <c r="AI3875" s="16" t="s">
        <v>1777</v>
      </c>
      <c r="AJ3875" s="16" t="s">
        <v>1777</v>
      </c>
      <c r="AK3875" s="16" t="s">
        <v>354</v>
      </c>
    </row>
    <row r="3876" spans="2:37">
      <c r="B3876" s="16" t="n">
        <f>10000000+INDEX(编号表!$B:$B,MATCH(F3876,编号表!$A:$A,0))*100000+INDEX(编号表!$F:$F,MATCH(D3876,编号表!$E:$E,0))*1000+INDEX(编号表!$D:$D,MATCH(E3876,编号表!$C:$C,0))*10000+G3876</f>
        <v>11974095</v>
      </c>
      <c r="C3876" s="16" t="s">
        <v>4785</v>
      </c>
      <c r="D3876" s="16" t="s">
        <v>108</v>
      </c>
      <c r="E3876" s="16" t="s">
        <v>354</v>
      </c>
      <c r="F3876" s="16" t="s">
        <v>1777</v>
      </c>
      <c r="G3876" s="16">
        <v>95</v>
      </c>
      <c r="I3876" s="16">
        <v>60</v>
      </c>
      <c r="J3876" t="str">
        <f t="shared" si="62"/>
        <v>大类_仙品合体丹药</v>
      </c>
      <c r="K3876" s="16" t="s">
        <v>337</v>
      </c>
      <c r="L3876" s="16">
        <v>1</v>
      </c>
      <c r="M3876" s="16" t="s">
        <v>1777</v>
      </c>
      <c r="O3876" s="16">
        <v>0</v>
      </c>
      <c r="P3876" s="16" t="b">
        <v>1</v>
      </c>
      <c r="R3876" s="16" t="b">
        <v>0</v>
      </c>
      <c r="S3876" s="16">
        <v>1</v>
      </c>
      <c r="T3876" s="16" t="s">
        <v>91</v>
      </c>
      <c r="U3876" s="16">
        <v>999</v>
      </c>
      <c r="V3876" s="16" t="s">
        <v>1778</v>
      </c>
      <c r="W3876" s="16">
        <v>31974095</v>
      </c>
      <c r="Y3876" s="16" t="inlineStr">
        <is>
          <t>合体境仙品丹药。免暴击率+1%，持续1944现实秒。</t>
        </is>
      </c>
      <c r="Z3876" s="16" t="inlineStr">
        <is>
          <t>|cff00FF00“定神可减会心之险，天佑可助守御之判；不以此丹许免控。寒剂自有其宜，须量药力与丹毒而用。”——《定神守御录》|r</t>
        </is>
      </c>
      <c r="AA3876" t="str" s="16">
        <v>炼丹可得。</v>
      </c>
      <c r="AB3876">
        <v>11921095</v>
      </c>
      <c r="AC3876" s="16" t="s">
        <v>1781</v>
      </c>
      <c r="AD3876" s="16">
        <v>40004</v>
      </c>
      <c r="AF3876">
        <v>70004</v>
      </c>
      <c r="AH3876">
        <v>3750000</v>
      </c>
      <c r="AI3876" s="16" t="s">
        <v>1777</v>
      </c>
      <c r="AJ3876" s="16" t="s">
        <v>1777</v>
      </c>
      <c r="AK3876" s="16" t="s">
        <v>354</v>
      </c>
    </row>
    <row r="3877" spans="2:37">
      <c r="B3877" s="16" t="n">
        <f>10000000+INDEX(编号表!$B:$B,MATCH(F3877,编号表!$A:$A,0))*100000+INDEX(编号表!$F:$F,MATCH(D3877,编号表!$E:$E,0))*1000+INDEX(编号表!$D:$D,MATCH(E3877,编号表!$C:$C,0))*10000+G3877</f>
        <v>11972096</v>
      </c>
      <c r="C3877" s="16" t="s">
        <v>4789</v>
      </c>
      <c r="D3877" s="16" t="s">
        <v>102</v>
      </c>
      <c r="E3877" s="16" t="s">
        <v>354</v>
      </c>
      <c r="F3877" s="16" t="s">
        <v>1777</v>
      </c>
      <c r="G3877" s="16">
        <v>96</v>
      </c>
      <c r="I3877" s="16">
        <v>60</v>
      </c>
      <c r="J3877" t="str">
        <f t="shared" si="62"/>
        <v>大类_灵品合体丹药</v>
      </c>
      <c r="K3877" s="16" t="s">
        <v>337</v>
      </c>
      <c r="L3877" s="16">
        <v>1</v>
      </c>
      <c r="M3877" s="16" t="s">
        <v>1777</v>
      </c>
      <c r="O3877" s="16">
        <v>0</v>
      </c>
      <c r="P3877" s="16" t="b">
        <v>1</v>
      </c>
      <c r="R3877" s="16" t="b">
        <v>0</v>
      </c>
      <c r="S3877" s="16">
        <v>1</v>
      </c>
      <c r="T3877" s="16" t="s">
        <v>91</v>
      </c>
      <c r="U3877" s="16">
        <v>999</v>
      </c>
      <c r="V3877" s="16" t="s">
        <v>1778</v>
      </c>
      <c r="W3877" s="16">
        <v>31972096</v>
      </c>
      <c r="Y3877" s="16" t="inlineStr">
        <is>
          <t>合体境灵品丹药。免暴击率+2%，持续600现实秒。</t>
        </is>
      </c>
      <c r="Z3877" s="16" t="inlineStr">
        <is>
          <t>|cff00FF00“定神可减会心之险，天佑可助守御之判；不以此丹许免控。凉剂自有其宜，须量药力与丹毒而用。”——《定神守御录》|r</t>
        </is>
      </c>
      <c r="AA3877" t="str" s="16">
        <v>炼丹可得。</v>
      </c>
      <c r="AB3877">
        <v>11921096</v>
      </c>
      <c r="AC3877" s="16" t="s">
        <v>1781</v>
      </c>
      <c r="AD3877" s="16">
        <v>40002</v>
      </c>
      <c r="AF3877">
        <v>70002</v>
      </c>
      <c r="AH3877">
        <v>187500</v>
      </c>
      <c r="AI3877" s="16" t="s">
        <v>1777</v>
      </c>
      <c r="AJ3877" s="16" t="s">
        <v>1777</v>
      </c>
      <c r="AK3877" s="16" t="s">
        <v>354</v>
      </c>
    </row>
    <row r="3878" spans="2:37">
      <c r="B3878" s="16" t="n">
        <f>10000000+INDEX(编号表!$B:$B,MATCH(F3878,编号表!$A:$A,0))*100000+INDEX(编号表!$F:$F,MATCH(D3878,编号表!$E:$E,0))*1000+INDEX(编号表!$D:$D,MATCH(E3878,编号表!$C:$C,0))*10000+G3878</f>
        <v>11973096</v>
      </c>
      <c r="C3878" s="16" t="s">
        <v>4789</v>
      </c>
      <c r="D3878" s="16" t="s">
        <v>105</v>
      </c>
      <c r="E3878" s="16" t="s">
        <v>354</v>
      </c>
      <c r="F3878" s="16" t="s">
        <v>1777</v>
      </c>
      <c r="G3878" s="16">
        <v>96</v>
      </c>
      <c r="I3878" s="16">
        <v>60</v>
      </c>
      <c r="J3878" t="str">
        <f t="shared" si="62"/>
        <v>大类_玄品合体丹药</v>
      </c>
      <c r="K3878" s="16" t="s">
        <v>337</v>
      </c>
      <c r="L3878" s="16">
        <v>1</v>
      </c>
      <c r="M3878" s="16" t="s">
        <v>1777</v>
      </c>
      <c r="O3878" s="16">
        <v>0</v>
      </c>
      <c r="P3878" s="16" t="b">
        <v>1</v>
      </c>
      <c r="R3878" s="16" t="b">
        <v>0</v>
      </c>
      <c r="S3878" s="16">
        <v>1</v>
      </c>
      <c r="T3878" s="16" t="s">
        <v>91</v>
      </c>
      <c r="U3878" s="16">
        <v>999</v>
      </c>
      <c r="V3878" s="16" t="s">
        <v>1778</v>
      </c>
      <c r="W3878" s="16">
        <v>31973096</v>
      </c>
      <c r="Y3878" s="16" t="inlineStr">
        <is>
          <t>合体境玄品丹药。免暴击率+2%，持续1080现实秒。</t>
        </is>
      </c>
      <c r="Z3878" s="16" t="inlineStr">
        <is>
          <t>|cff00FF00“定神可减会心之险，天佑可助守御之判；不以此丹许免控。凉剂自有其宜，须量药力与丹毒而用。”——《定神守御录》|r</t>
        </is>
      </c>
      <c r="AA3878" t="str" s="16">
        <v>炼丹可得。</v>
      </c>
      <c r="AB3878">
        <v>11921096</v>
      </c>
      <c r="AC3878" s="16" t="s">
        <v>1781</v>
      </c>
      <c r="AD3878" s="16">
        <v>40003</v>
      </c>
      <c r="AF3878">
        <v>70003</v>
      </c>
      <c r="AH3878">
        <v>750000</v>
      </c>
      <c r="AI3878" s="16" t="s">
        <v>1777</v>
      </c>
      <c r="AJ3878" s="16" t="s">
        <v>1777</v>
      </c>
      <c r="AK3878" s="16" t="s">
        <v>354</v>
      </c>
    </row>
    <row r="3879" spans="2:37">
      <c r="B3879" s="16" t="n">
        <f>10000000+INDEX(编号表!$B:$B,MATCH(F3879,编号表!$A:$A,0))*100000+INDEX(编号表!$F:$F,MATCH(D3879,编号表!$E:$E,0))*1000+INDEX(编号表!$D:$D,MATCH(E3879,编号表!$C:$C,0))*10000+G3879</f>
        <v>11974096</v>
      </c>
      <c r="C3879" s="16" t="s">
        <v>4789</v>
      </c>
      <c r="D3879" s="16" t="s">
        <v>108</v>
      </c>
      <c r="E3879" s="16" t="s">
        <v>354</v>
      </c>
      <c r="F3879" s="16" t="s">
        <v>1777</v>
      </c>
      <c r="G3879" s="16">
        <v>96</v>
      </c>
      <c r="I3879" s="16">
        <v>60</v>
      </c>
      <c r="J3879" t="str">
        <f t="shared" si="62"/>
        <v>大类_仙品合体丹药</v>
      </c>
      <c r="K3879" s="16" t="s">
        <v>337</v>
      </c>
      <c r="L3879" s="16">
        <v>1</v>
      </c>
      <c r="M3879" s="16" t="s">
        <v>1777</v>
      </c>
      <c r="O3879" s="16">
        <v>0</v>
      </c>
      <c r="P3879" s="16" t="b">
        <v>1</v>
      </c>
      <c r="R3879" s="16" t="b">
        <v>0</v>
      </c>
      <c r="S3879" s="16">
        <v>1</v>
      </c>
      <c r="T3879" s="16" t="s">
        <v>91</v>
      </c>
      <c r="U3879" s="16">
        <v>999</v>
      </c>
      <c r="V3879" s="16" t="s">
        <v>1778</v>
      </c>
      <c r="W3879" s="16">
        <v>31974096</v>
      </c>
      <c r="Y3879" s="16" t="inlineStr">
        <is>
          <t>合体境仙品丹药。免暴击率+2%，持续1944现实秒。</t>
        </is>
      </c>
      <c r="Z3879" s="16" t="inlineStr">
        <is>
          <t>|cff00FF00“定神可减会心之险，天佑可助守御之判；不以此丹许免控。凉剂自有其宜，须量药力与丹毒而用。”——《定神守御录》|r</t>
        </is>
      </c>
      <c r="AA3879" t="str" s="16">
        <v>炼丹可得。</v>
      </c>
      <c r="AB3879">
        <v>11921096</v>
      </c>
      <c r="AC3879" s="16" t="s">
        <v>1781</v>
      </c>
      <c r="AD3879" s="16">
        <v>40004</v>
      </c>
      <c r="AF3879">
        <v>70004</v>
      </c>
      <c r="AH3879">
        <v>3750000</v>
      </c>
      <c r="AI3879" s="16" t="s">
        <v>1777</v>
      </c>
      <c r="AJ3879" s="16" t="s">
        <v>1777</v>
      </c>
      <c r="AK3879" s="16" t="s">
        <v>354</v>
      </c>
    </row>
    <row r="3880" spans="2:37">
      <c r="B3880" s="16" t="n">
        <f>10000000+INDEX(编号表!$B:$B,MATCH(F3880,编号表!$A:$A,0))*100000+INDEX(编号表!$F:$F,MATCH(D3880,编号表!$E:$E,0))*1000+INDEX(编号表!$D:$D,MATCH(E3880,编号表!$C:$C,0))*10000+G3880</f>
        <v>11972097</v>
      </c>
      <c r="C3880" s="16" t="s">
        <v>4793</v>
      </c>
      <c r="D3880" s="16" t="s">
        <v>102</v>
      </c>
      <c r="E3880" s="16" t="s">
        <v>354</v>
      </c>
      <c r="F3880" s="16" t="s">
        <v>1777</v>
      </c>
      <c r="G3880" s="16">
        <v>97</v>
      </c>
      <c r="I3880" s="16">
        <v>60</v>
      </c>
      <c r="J3880" t="str">
        <f t="shared" si="62"/>
        <v>大类_灵品合体丹药</v>
      </c>
      <c r="K3880" s="16" t="s">
        <v>337</v>
      </c>
      <c r="L3880" s="16">
        <v>1</v>
      </c>
      <c r="M3880" s="16" t="s">
        <v>1777</v>
      </c>
      <c r="O3880" s="16">
        <v>0</v>
      </c>
      <c r="P3880" s="16" t="b">
        <v>1</v>
      </c>
      <c r="R3880" s="16" t="b">
        <v>0</v>
      </c>
      <c r="S3880" s="16">
        <v>1</v>
      </c>
      <c r="T3880" s="16" t="s">
        <v>91</v>
      </c>
      <c r="U3880" s="16">
        <v>999</v>
      </c>
      <c r="V3880" s="16" t="s">
        <v>1778</v>
      </c>
      <c r="W3880" s="16">
        <v>31972097</v>
      </c>
      <c r="Y3880" s="16" t="inlineStr">
        <is>
          <t>合体境灵品丹药。免暴击率+1.5%；天佑+1档，持续600现实秒。</t>
        </is>
      </c>
      <c r="Z3880" s="16" t="inlineStr">
        <is>
          <t>|cff00FF00“定神可减会心之险，天佑可助守御之判；不以此丹许免控。平剂自有其宜，须量药力与丹毒而用。”——《定神守御录》|r</t>
        </is>
      </c>
      <c r="AA3880" t="str" s="16">
        <v>炼丹可得。</v>
      </c>
      <c r="AB3880">
        <v>11921097</v>
      </c>
      <c r="AC3880" s="16" t="s">
        <v>1781</v>
      </c>
      <c r="AD3880" s="16">
        <v>40002</v>
      </c>
      <c r="AF3880">
        <v>70002</v>
      </c>
      <c r="AH3880">
        <v>187500</v>
      </c>
      <c r="AI3880" s="16" t="s">
        <v>1777</v>
      </c>
      <c r="AJ3880" s="16" t="s">
        <v>1777</v>
      </c>
      <c r="AK3880" s="16" t="s">
        <v>354</v>
      </c>
    </row>
    <row r="3881" spans="2:37">
      <c r="B3881" s="16" t="n">
        <f>10000000+INDEX(编号表!$B:$B,MATCH(F3881,编号表!$A:$A,0))*100000+INDEX(编号表!$F:$F,MATCH(D3881,编号表!$E:$E,0))*1000+INDEX(编号表!$D:$D,MATCH(E3881,编号表!$C:$C,0))*10000+G3881</f>
        <v>11973097</v>
      </c>
      <c r="C3881" s="16" t="s">
        <v>4793</v>
      </c>
      <c r="D3881" s="16" t="s">
        <v>105</v>
      </c>
      <c r="E3881" s="16" t="s">
        <v>354</v>
      </c>
      <c r="F3881" s="16" t="s">
        <v>1777</v>
      </c>
      <c r="G3881" s="16">
        <v>97</v>
      </c>
      <c r="I3881" s="16">
        <v>60</v>
      </c>
      <c r="J3881" t="str">
        <f t="shared" si="62"/>
        <v>大类_玄品合体丹药</v>
      </c>
      <c r="K3881" s="16" t="s">
        <v>337</v>
      </c>
      <c r="L3881" s="16">
        <v>1</v>
      </c>
      <c r="M3881" s="16" t="s">
        <v>1777</v>
      </c>
      <c r="O3881" s="16">
        <v>0</v>
      </c>
      <c r="P3881" s="16" t="b">
        <v>1</v>
      </c>
      <c r="R3881" s="16" t="b">
        <v>0</v>
      </c>
      <c r="S3881" s="16">
        <v>1</v>
      </c>
      <c r="T3881" s="16" t="s">
        <v>91</v>
      </c>
      <c r="U3881" s="16">
        <v>999</v>
      </c>
      <c r="V3881" s="16" t="s">
        <v>1778</v>
      </c>
      <c r="W3881" s="16">
        <v>31973097</v>
      </c>
      <c r="Y3881" s="16" t="inlineStr">
        <is>
          <t>合体境玄品丹药。免暴击率+1.5%；天佑+1档，持续1080现实秒。</t>
        </is>
      </c>
      <c r="Z3881" s="16" t="inlineStr">
        <is>
          <t>|cff00FF00“定神可减会心之险，天佑可助守御之判；不以此丹许免控。平剂自有其宜，须量药力与丹毒而用。”——《定神守御录》|r</t>
        </is>
      </c>
      <c r="AA3881" t="str" s="16">
        <v>炼丹可得。</v>
      </c>
      <c r="AB3881">
        <v>11921097</v>
      </c>
      <c r="AC3881" s="16" t="s">
        <v>1781</v>
      </c>
      <c r="AD3881" s="16">
        <v>40003</v>
      </c>
      <c r="AF3881">
        <v>70003</v>
      </c>
      <c r="AH3881">
        <v>750000</v>
      </c>
      <c r="AI3881" s="16" t="s">
        <v>1777</v>
      </c>
      <c r="AJ3881" s="16" t="s">
        <v>1777</v>
      </c>
      <c r="AK3881" s="16" t="s">
        <v>354</v>
      </c>
    </row>
    <row r="3882" spans="2:37">
      <c r="B3882" s="16" t="n">
        <f>10000000+INDEX(编号表!$B:$B,MATCH(F3882,编号表!$A:$A,0))*100000+INDEX(编号表!$F:$F,MATCH(D3882,编号表!$E:$E,0))*1000+INDEX(编号表!$D:$D,MATCH(E3882,编号表!$C:$C,0))*10000+G3882</f>
        <v>11974097</v>
      </c>
      <c r="C3882" s="16" t="s">
        <v>4793</v>
      </c>
      <c r="D3882" s="16" t="s">
        <v>108</v>
      </c>
      <c r="E3882" s="16" t="s">
        <v>354</v>
      </c>
      <c r="F3882" s="16" t="s">
        <v>1777</v>
      </c>
      <c r="G3882" s="16">
        <v>97</v>
      </c>
      <c r="I3882" s="16">
        <v>60</v>
      </c>
      <c r="J3882" t="str">
        <f t="shared" si="62"/>
        <v>大类_仙品合体丹药</v>
      </c>
      <c r="K3882" s="16" t="s">
        <v>337</v>
      </c>
      <c r="L3882" s="16">
        <v>1</v>
      </c>
      <c r="M3882" s="16" t="s">
        <v>1777</v>
      </c>
      <c r="O3882" s="16">
        <v>0</v>
      </c>
      <c r="P3882" s="16" t="b">
        <v>1</v>
      </c>
      <c r="R3882" s="16" t="b">
        <v>0</v>
      </c>
      <c r="S3882" s="16">
        <v>1</v>
      </c>
      <c r="T3882" s="16" t="s">
        <v>91</v>
      </c>
      <c r="U3882" s="16">
        <v>999</v>
      </c>
      <c r="V3882" s="16" t="s">
        <v>1778</v>
      </c>
      <c r="W3882" s="16">
        <v>31974097</v>
      </c>
      <c r="Y3882" s="16" t="inlineStr">
        <is>
          <t>合体境仙品丹药。免暴击率+1.5%；天佑+1档，持续1944现实秒。</t>
        </is>
      </c>
      <c r="Z3882" s="16" t="inlineStr">
        <is>
          <t>|cff00FF00“定神可减会心之险，天佑可助守御之判；不以此丹许免控。平剂自有其宜，须量药力与丹毒而用。”——《定神守御录》|r</t>
        </is>
      </c>
      <c r="AA3882" t="str" s="16">
        <v>炼丹可得。</v>
      </c>
      <c r="AB3882">
        <v>11921097</v>
      </c>
      <c r="AC3882" s="16" t="s">
        <v>1781</v>
      </c>
      <c r="AD3882" s="16">
        <v>40004</v>
      </c>
      <c r="AF3882">
        <v>70004</v>
      </c>
      <c r="AH3882">
        <v>3750000</v>
      </c>
      <c r="AI3882" s="16" t="s">
        <v>1777</v>
      </c>
      <c r="AJ3882" s="16" t="s">
        <v>1777</v>
      </c>
      <c r="AK3882" s="16" t="s">
        <v>354</v>
      </c>
    </row>
    <row r="3883" spans="2:37">
      <c r="B3883" s="16" t="n">
        <f>10000000+INDEX(编号表!$B:$B,MATCH(F3883,编号表!$A:$A,0))*100000+INDEX(编号表!$F:$F,MATCH(D3883,编号表!$E:$E,0))*1000+INDEX(编号表!$D:$D,MATCH(E3883,编号表!$C:$C,0))*10000+G3883</f>
        <v>11972098</v>
      </c>
      <c r="C3883" s="16" t="s">
        <v>4797</v>
      </c>
      <c r="D3883" s="16" t="s">
        <v>102</v>
      </c>
      <c r="E3883" s="16" t="s">
        <v>354</v>
      </c>
      <c r="F3883" s="16" t="s">
        <v>1777</v>
      </c>
      <c r="G3883" s="16">
        <v>98</v>
      </c>
      <c r="I3883" s="16">
        <v>60</v>
      </c>
      <c r="J3883" t="str">
        <f t="shared" si="62"/>
        <v>大类_灵品合体丹药</v>
      </c>
      <c r="K3883" s="16" t="s">
        <v>337</v>
      </c>
      <c r="L3883" s="16">
        <v>1</v>
      </c>
      <c r="M3883" s="16" t="s">
        <v>1777</v>
      </c>
      <c r="O3883" s="16">
        <v>0</v>
      </c>
      <c r="P3883" s="16" t="b">
        <v>1</v>
      </c>
      <c r="R3883" s="16" t="b">
        <v>0</v>
      </c>
      <c r="S3883" s="16">
        <v>1</v>
      </c>
      <c r="T3883" s="16" t="s">
        <v>91</v>
      </c>
      <c r="U3883" s="16">
        <v>999</v>
      </c>
      <c r="V3883" s="16" t="s">
        <v>1778</v>
      </c>
      <c r="W3883" s="16">
        <v>31972098</v>
      </c>
      <c r="Y3883" s="16" t="inlineStr">
        <is>
          <t>合体境灵品丹药。天佑+1档，持续600现实秒。</t>
        </is>
      </c>
      <c r="Z3883" s="16" t="inlineStr">
        <is>
          <t>|cff00FF00“定神可减会心之险，天佑可助守御之判；不以此丹许免控。温剂自有其宜，须量药力与丹毒而用。”——《定神守御录》|r</t>
        </is>
      </c>
      <c r="AA3883" t="str" s="16">
        <v>炼丹可得。</v>
      </c>
      <c r="AB3883">
        <v>11921098</v>
      </c>
      <c r="AC3883" s="16" t="s">
        <v>1781</v>
      </c>
      <c r="AD3883" s="16">
        <v>40002</v>
      </c>
      <c r="AF3883">
        <v>70002</v>
      </c>
      <c r="AH3883">
        <v>187500</v>
      </c>
      <c r="AI3883" s="16" t="s">
        <v>1777</v>
      </c>
      <c r="AJ3883" s="16" t="s">
        <v>1777</v>
      </c>
      <c r="AK3883" s="16" t="s">
        <v>354</v>
      </c>
    </row>
    <row r="3884" spans="2:37">
      <c r="B3884" s="16" t="n">
        <f>10000000+INDEX(编号表!$B:$B,MATCH(F3884,编号表!$A:$A,0))*100000+INDEX(编号表!$F:$F,MATCH(D3884,编号表!$E:$E,0))*1000+INDEX(编号表!$D:$D,MATCH(E3884,编号表!$C:$C,0))*10000+G3884</f>
        <v>11973098</v>
      </c>
      <c r="C3884" s="16" t="s">
        <v>4797</v>
      </c>
      <c r="D3884" s="16" t="s">
        <v>105</v>
      </c>
      <c r="E3884" s="16" t="s">
        <v>354</v>
      </c>
      <c r="F3884" s="16" t="s">
        <v>1777</v>
      </c>
      <c r="G3884" s="16">
        <v>98</v>
      </c>
      <c r="I3884" s="16">
        <v>60</v>
      </c>
      <c r="J3884" t="str">
        <f t="shared" si="62"/>
        <v>大类_玄品合体丹药</v>
      </c>
      <c r="K3884" s="16" t="s">
        <v>337</v>
      </c>
      <c r="L3884" s="16">
        <v>1</v>
      </c>
      <c r="M3884" s="16" t="s">
        <v>1777</v>
      </c>
      <c r="O3884" s="16">
        <v>0</v>
      </c>
      <c r="P3884" s="16" t="b">
        <v>1</v>
      </c>
      <c r="R3884" s="16" t="b">
        <v>0</v>
      </c>
      <c r="S3884" s="16">
        <v>1</v>
      </c>
      <c r="T3884" s="16" t="s">
        <v>91</v>
      </c>
      <c r="U3884" s="16">
        <v>999</v>
      </c>
      <c r="V3884" s="16" t="s">
        <v>1778</v>
      </c>
      <c r="W3884" s="16">
        <v>31973098</v>
      </c>
      <c r="Y3884" s="16" t="inlineStr">
        <is>
          <t>合体境玄品丹药。天佑+1档，持续1080现实秒。</t>
        </is>
      </c>
      <c r="Z3884" s="16" t="inlineStr">
        <is>
          <t>|cff00FF00“定神可减会心之险，天佑可助守御之判；不以此丹许免控。温剂自有其宜，须量药力与丹毒而用。”——《定神守御录》|r</t>
        </is>
      </c>
      <c r="AA3884" t="str" s="16">
        <v>炼丹可得。</v>
      </c>
      <c r="AB3884">
        <v>11921098</v>
      </c>
      <c r="AC3884" s="16" t="s">
        <v>1781</v>
      </c>
      <c r="AD3884" s="16">
        <v>40003</v>
      </c>
      <c r="AF3884">
        <v>70003</v>
      </c>
      <c r="AH3884">
        <v>750000</v>
      </c>
      <c r="AI3884" s="16" t="s">
        <v>1777</v>
      </c>
      <c r="AJ3884" s="16" t="s">
        <v>1777</v>
      </c>
      <c r="AK3884" s="16" t="s">
        <v>354</v>
      </c>
    </row>
    <row r="3885" spans="2:37">
      <c r="B3885" s="16" t="n">
        <f>10000000+INDEX(编号表!$B:$B,MATCH(F3885,编号表!$A:$A,0))*100000+INDEX(编号表!$F:$F,MATCH(D3885,编号表!$E:$E,0))*1000+INDEX(编号表!$D:$D,MATCH(E3885,编号表!$C:$C,0))*10000+G3885</f>
        <v>11974098</v>
      </c>
      <c r="C3885" s="16" t="s">
        <v>4797</v>
      </c>
      <c r="D3885" s="16" t="s">
        <v>108</v>
      </c>
      <c r="E3885" s="16" t="s">
        <v>354</v>
      </c>
      <c r="F3885" s="16" t="s">
        <v>1777</v>
      </c>
      <c r="G3885" s="16">
        <v>98</v>
      </c>
      <c r="I3885" s="16">
        <v>60</v>
      </c>
      <c r="J3885" t="str">
        <f t="shared" si="62"/>
        <v>大类_仙品合体丹药</v>
      </c>
      <c r="K3885" s="16" t="s">
        <v>337</v>
      </c>
      <c r="L3885" s="16">
        <v>1</v>
      </c>
      <c r="M3885" s="16" t="s">
        <v>1777</v>
      </c>
      <c r="O3885" s="16">
        <v>0</v>
      </c>
      <c r="P3885" s="16" t="b">
        <v>1</v>
      </c>
      <c r="R3885" s="16" t="b">
        <v>0</v>
      </c>
      <c r="S3885" s="16">
        <v>1</v>
      </c>
      <c r="T3885" s="16" t="s">
        <v>91</v>
      </c>
      <c r="U3885" s="16">
        <v>999</v>
      </c>
      <c r="V3885" s="16" t="s">
        <v>1778</v>
      </c>
      <c r="W3885" s="16">
        <v>31974098</v>
      </c>
      <c r="Y3885" s="16" t="inlineStr">
        <is>
          <t>合体境仙品丹药。天佑+1档，持续1944现实秒。</t>
        </is>
      </c>
      <c r="Z3885" s="16" t="inlineStr">
        <is>
          <t>|cff00FF00“定神可减会心之险，天佑可助守御之判；不以此丹许免控。温剂自有其宜，须量药力与丹毒而用。”——《定神守御录》|r</t>
        </is>
      </c>
      <c r="AA3885" t="str" s="16">
        <v>炼丹可得。</v>
      </c>
      <c r="AB3885">
        <v>11921098</v>
      </c>
      <c r="AC3885" s="16" t="s">
        <v>1781</v>
      </c>
      <c r="AD3885" s="16">
        <v>40004</v>
      </c>
      <c r="AF3885">
        <v>70004</v>
      </c>
      <c r="AH3885">
        <v>3750000</v>
      </c>
      <c r="AI3885" s="16" t="s">
        <v>1777</v>
      </c>
      <c r="AJ3885" s="16" t="s">
        <v>1777</v>
      </c>
      <c r="AK3885" s="16" t="s">
        <v>354</v>
      </c>
    </row>
    <row r="3886" spans="2:37">
      <c r="B3886" s="16" t="n">
        <f>10000000+INDEX(编号表!$B:$B,MATCH(F3886,编号表!$A:$A,0))*100000+INDEX(编号表!$F:$F,MATCH(D3886,编号表!$E:$E,0))*1000+INDEX(编号表!$D:$D,MATCH(E3886,编号表!$C:$C,0))*10000+G3886</f>
        <v>11972099</v>
      </c>
      <c r="C3886" s="16" t="s">
        <v>4801</v>
      </c>
      <c r="D3886" s="16" t="s">
        <v>102</v>
      </c>
      <c r="E3886" s="16" t="s">
        <v>354</v>
      </c>
      <c r="F3886" s="16" t="s">
        <v>1777</v>
      </c>
      <c r="G3886" s="16">
        <v>99</v>
      </c>
      <c r="I3886" s="16">
        <v>60</v>
      </c>
      <c r="J3886" t="str">
        <f t="shared" si="62"/>
        <v>大类_灵品合体丹药</v>
      </c>
      <c r="K3886" s="16" t="s">
        <v>337</v>
      </c>
      <c r="L3886" s="16">
        <v>1</v>
      </c>
      <c r="M3886" s="16" t="s">
        <v>1777</v>
      </c>
      <c r="O3886" s="16">
        <v>0</v>
      </c>
      <c r="P3886" s="16" t="b">
        <v>1</v>
      </c>
      <c r="R3886" s="16" t="b">
        <v>0</v>
      </c>
      <c r="S3886" s="16">
        <v>1</v>
      </c>
      <c r="T3886" s="16" t="s">
        <v>91</v>
      </c>
      <c r="U3886" s="16">
        <v>999</v>
      </c>
      <c r="V3886" s="16" t="s">
        <v>1778</v>
      </c>
      <c r="W3886" s="16">
        <v>31972099</v>
      </c>
      <c r="Y3886" s="16" t="inlineStr">
        <is>
          <t>合体境灵品丹药。天佑+2档，持续600现实秒。</t>
        </is>
      </c>
      <c r="Z3886" s="16" t="inlineStr">
        <is>
          <t>|cff00FF00“定神可减会心之险，天佑可助守御之判；不以此丹许免控。热剂自有其宜，须量药力与丹毒而用。”——《定神守御录》|r</t>
        </is>
      </c>
      <c r="AA3886" t="str" s="16">
        <v>炼丹可得。</v>
      </c>
      <c r="AB3886">
        <v>11921099</v>
      </c>
      <c r="AC3886" s="16" t="s">
        <v>1781</v>
      </c>
      <c r="AD3886" s="16">
        <v>40002</v>
      </c>
      <c r="AF3886">
        <v>70002</v>
      </c>
      <c r="AH3886">
        <v>187500</v>
      </c>
      <c r="AI3886" s="16" t="s">
        <v>1777</v>
      </c>
      <c r="AJ3886" s="16" t="s">
        <v>1777</v>
      </c>
      <c r="AK3886" s="16" t="s">
        <v>354</v>
      </c>
    </row>
    <row r="3887" spans="2:37">
      <c r="B3887" s="16" t="n">
        <f>10000000+INDEX(编号表!$B:$B,MATCH(F3887,编号表!$A:$A,0))*100000+INDEX(编号表!$F:$F,MATCH(D3887,编号表!$E:$E,0))*1000+INDEX(编号表!$D:$D,MATCH(E3887,编号表!$C:$C,0))*10000+G3887</f>
        <v>11973099</v>
      </c>
      <c r="C3887" s="16" t="s">
        <v>4801</v>
      </c>
      <c r="D3887" s="16" t="s">
        <v>105</v>
      </c>
      <c r="E3887" s="16" t="s">
        <v>354</v>
      </c>
      <c r="F3887" s="16" t="s">
        <v>1777</v>
      </c>
      <c r="G3887" s="16">
        <v>99</v>
      </c>
      <c r="I3887" s="16">
        <v>60</v>
      </c>
      <c r="J3887" t="str">
        <f t="shared" si="62"/>
        <v>大类_玄品合体丹药</v>
      </c>
      <c r="K3887" s="16" t="s">
        <v>337</v>
      </c>
      <c r="L3887" s="16">
        <v>1</v>
      </c>
      <c r="M3887" s="16" t="s">
        <v>1777</v>
      </c>
      <c r="O3887" s="16">
        <v>0</v>
      </c>
      <c r="P3887" s="16" t="b">
        <v>1</v>
      </c>
      <c r="R3887" s="16" t="b">
        <v>0</v>
      </c>
      <c r="S3887" s="16">
        <v>1</v>
      </c>
      <c r="T3887" s="16" t="s">
        <v>91</v>
      </c>
      <c r="U3887" s="16">
        <v>999</v>
      </c>
      <c r="V3887" s="16" t="s">
        <v>1778</v>
      </c>
      <c r="W3887" s="16">
        <v>31973099</v>
      </c>
      <c r="Y3887" s="16" t="inlineStr">
        <is>
          <t>合体境玄品丹药。天佑+2档，持续1080现实秒。</t>
        </is>
      </c>
      <c r="Z3887" s="16" t="inlineStr">
        <is>
          <t>|cff00FF00“定神可减会心之险，天佑可助守御之判；不以此丹许免控。热剂自有其宜，须量药力与丹毒而用。”——《定神守御录》|r</t>
        </is>
      </c>
      <c r="AA3887" t="str" s="16">
        <v>炼丹可得。</v>
      </c>
      <c r="AB3887">
        <v>11921099</v>
      </c>
      <c r="AC3887" s="16" t="s">
        <v>1781</v>
      </c>
      <c r="AD3887" s="16">
        <v>40003</v>
      </c>
      <c r="AF3887">
        <v>70003</v>
      </c>
      <c r="AH3887">
        <v>750000</v>
      </c>
      <c r="AI3887" s="16" t="s">
        <v>1777</v>
      </c>
      <c r="AJ3887" s="16" t="s">
        <v>1777</v>
      </c>
      <c r="AK3887" s="16" t="s">
        <v>354</v>
      </c>
    </row>
    <row r="3888" spans="2:37">
      <c r="B3888" s="16" t="n">
        <f>10000000+INDEX(编号表!$B:$B,MATCH(F3888,编号表!$A:$A,0))*100000+INDEX(编号表!$F:$F,MATCH(D3888,编号表!$E:$E,0))*1000+INDEX(编号表!$D:$D,MATCH(E3888,编号表!$C:$C,0))*10000+G3888</f>
        <v>11974099</v>
      </c>
      <c r="C3888" s="16" t="s">
        <v>4801</v>
      </c>
      <c r="D3888" s="16" t="s">
        <v>108</v>
      </c>
      <c r="E3888" s="16" t="s">
        <v>354</v>
      </c>
      <c r="F3888" s="16" t="s">
        <v>1777</v>
      </c>
      <c r="G3888" s="16">
        <v>99</v>
      </c>
      <c r="I3888" s="16">
        <v>60</v>
      </c>
      <c r="J3888" t="str">
        <f t="shared" si="62"/>
        <v>大类_仙品合体丹药</v>
      </c>
      <c r="K3888" s="16" t="s">
        <v>337</v>
      </c>
      <c r="L3888" s="16">
        <v>1</v>
      </c>
      <c r="M3888" s="16" t="s">
        <v>1777</v>
      </c>
      <c r="O3888" s="16">
        <v>0</v>
      </c>
      <c r="P3888" s="16" t="b">
        <v>1</v>
      </c>
      <c r="R3888" s="16" t="b">
        <v>0</v>
      </c>
      <c r="S3888" s="16">
        <v>1</v>
      </c>
      <c r="T3888" s="16" t="s">
        <v>91</v>
      </c>
      <c r="U3888" s="16">
        <v>999</v>
      </c>
      <c r="V3888" s="16" t="s">
        <v>1778</v>
      </c>
      <c r="W3888" s="16">
        <v>31974099</v>
      </c>
      <c r="Y3888" s="16" t="inlineStr">
        <is>
          <t>合体境仙品丹药。天佑+2档，持续1944现实秒。</t>
        </is>
      </c>
      <c r="Z3888" s="16" t="inlineStr">
        <is>
          <t>|cff00FF00“定神可减会心之险，天佑可助守御之判；不以此丹许免控。热剂自有其宜，须量药力与丹毒而用。”——《定神守御录》|r</t>
        </is>
      </c>
      <c r="AA3888" t="str" s="16">
        <v>炼丹可得。</v>
      </c>
      <c r="AB3888">
        <v>11921099</v>
      </c>
      <c r="AC3888" s="16" t="s">
        <v>1781</v>
      </c>
      <c r="AD3888" s="16">
        <v>40004</v>
      </c>
      <c r="AF3888">
        <v>70004</v>
      </c>
      <c r="AH3888">
        <v>3750000</v>
      </c>
      <c r="AI3888" s="16" t="s">
        <v>1777</v>
      </c>
      <c r="AJ3888" s="16" t="s">
        <v>1777</v>
      </c>
      <c r="AK3888" s="16" t="s">
        <v>354</v>
      </c>
    </row>
    <row r="3889" spans="2:37">
      <c r="B3889" s="16" t="n">
        <f>10000000+INDEX(编号表!$B:$B,MATCH(F3889,编号表!$A:$A,0))*100000+INDEX(编号表!$F:$F,MATCH(D3889,编号表!$E:$E,0))*1000+INDEX(编号表!$D:$D,MATCH(E3889,编号表!$C:$C,0))*10000+G3889</f>
        <v>11972100</v>
      </c>
      <c r="C3889" s="16" t="s">
        <v>4805</v>
      </c>
      <c r="D3889" s="16" t="s">
        <v>102</v>
      </c>
      <c r="E3889" s="16" t="s">
        <v>354</v>
      </c>
      <c r="F3889" s="16" t="s">
        <v>1777</v>
      </c>
      <c r="G3889" s="16">
        <v>100</v>
      </c>
      <c r="I3889" s="16">
        <v>60</v>
      </c>
      <c r="J3889" t="str">
        <f t="shared" si="62"/>
        <v>大类_灵品合体丹药</v>
      </c>
      <c r="K3889" s="16" t="s">
        <v>337</v>
      </c>
      <c r="L3889" s="16">
        <v>1</v>
      </c>
      <c r="M3889" s="16" t="s">
        <v>1777</v>
      </c>
      <c r="O3889" s="16">
        <v>0</v>
      </c>
      <c r="P3889" s="16" t="b">
        <v>1</v>
      </c>
      <c r="R3889" s="16" t="b">
        <v>0</v>
      </c>
      <c r="S3889" s="16">
        <v>1</v>
      </c>
      <c r="T3889" s="16" t="s">
        <v>91</v>
      </c>
      <c r="U3889" s="16">
        <v>999</v>
      </c>
      <c r="V3889" s="16" t="s">
        <v>1778</v>
      </c>
      <c r="W3889" s="16">
        <v>31972100</v>
      </c>
      <c r="Y3889" s="16" t="inlineStr">
        <is>
          <t>合体境灵品丹药。清除对应味池杂质总量5721192点，按300现实秒的经过时间线性结算（操作时补结差额）。</t>
        </is>
      </c>
      <c r="Z3889" s="16" t="inlineStr">
        <is>
          <t>|cff00FF00“血肉积浊，须以澄净；此丹清浊，不兼疗伤。寒剂自有其宜，须量药力与丹毒而用。”——《血肉澄浊录》|r</t>
        </is>
      </c>
      <c r="AA3889" t="str" s="16">
        <v>炼丹可得。</v>
      </c>
      <c r="AB3889">
        <v>11921100</v>
      </c>
      <c r="AC3889" s="16" t="s">
        <v>1781</v>
      </c>
      <c r="AD3889" s="16">
        <v>40002</v>
      </c>
      <c r="AF3889">
        <v>70002</v>
      </c>
      <c r="AH3889">
        <v>187500</v>
      </c>
      <c r="AI3889" s="16" t="s">
        <v>1777</v>
      </c>
      <c r="AJ3889" s="16" t="s">
        <v>1777</v>
      </c>
      <c r="AK3889" s="16" t="s">
        <v>354</v>
      </c>
    </row>
    <row r="3890" spans="2:37">
      <c r="B3890" s="16" t="n">
        <f>10000000+INDEX(编号表!$B:$B,MATCH(F3890,编号表!$A:$A,0))*100000+INDEX(编号表!$F:$F,MATCH(D3890,编号表!$E:$E,0))*1000+INDEX(编号表!$D:$D,MATCH(E3890,编号表!$C:$C,0))*10000+G3890</f>
        <v>11973100</v>
      </c>
      <c r="C3890" s="16" t="s">
        <v>4805</v>
      </c>
      <c r="D3890" s="16" t="s">
        <v>105</v>
      </c>
      <c r="E3890" s="16" t="s">
        <v>354</v>
      </c>
      <c r="F3890" s="16" t="s">
        <v>1777</v>
      </c>
      <c r="G3890" s="16">
        <v>100</v>
      </c>
      <c r="I3890" s="16">
        <v>60</v>
      </c>
      <c r="J3890" t="str">
        <f t="shared" si="62"/>
        <v>大类_玄品合体丹药</v>
      </c>
      <c r="K3890" s="16" t="s">
        <v>337</v>
      </c>
      <c r="L3890" s="16">
        <v>1</v>
      </c>
      <c r="M3890" s="16" t="s">
        <v>1777</v>
      </c>
      <c r="O3890" s="16">
        <v>0</v>
      </c>
      <c r="P3890" s="16" t="b">
        <v>1</v>
      </c>
      <c r="R3890" s="16" t="b">
        <v>0</v>
      </c>
      <c r="S3890" s="16">
        <v>1</v>
      </c>
      <c r="T3890" s="16" t="s">
        <v>91</v>
      </c>
      <c r="U3890" s="16">
        <v>999</v>
      </c>
      <c r="V3890" s="16" t="s">
        <v>1778</v>
      </c>
      <c r="W3890" s="16">
        <v>31973100</v>
      </c>
      <c r="Y3890" s="16" t="inlineStr">
        <is>
          <t>合体境玄品丹药。清除对应味池杂质总量9878189点，按300现实秒的经过时间线性结算（操作时补结差额）。</t>
        </is>
      </c>
      <c r="Z3890" s="16" t="inlineStr">
        <is>
          <t>|cff00FF00“血肉积浊，须以澄净；此丹清浊，不兼疗伤。寒剂自有其宜，须量药力与丹毒而用。”——《血肉澄浊录》|r</t>
        </is>
      </c>
      <c r="AA3890" t="str" s="16">
        <v>炼丹可得。</v>
      </c>
      <c r="AB3890">
        <v>11921100</v>
      </c>
      <c r="AC3890" s="16" t="s">
        <v>1781</v>
      </c>
      <c r="AD3890" s="16">
        <v>40003</v>
      </c>
      <c r="AF3890">
        <v>70003</v>
      </c>
      <c r="AH3890">
        <v>750000</v>
      </c>
      <c r="AI3890" s="16" t="s">
        <v>1777</v>
      </c>
      <c r="AJ3890" s="16" t="s">
        <v>1777</v>
      </c>
      <c r="AK3890" s="16" t="s">
        <v>354</v>
      </c>
    </row>
    <row r="3891" spans="2:37">
      <c r="B3891" s="16" t="n">
        <f>10000000+INDEX(编号表!$B:$B,MATCH(F3891,编号表!$A:$A,0))*100000+INDEX(编号表!$F:$F,MATCH(D3891,编号表!$E:$E,0))*1000+INDEX(编号表!$D:$D,MATCH(E3891,编号表!$C:$C,0))*10000+G3891</f>
        <v>11974100</v>
      </c>
      <c r="C3891" s="16" t="s">
        <v>4805</v>
      </c>
      <c r="D3891" s="16" t="s">
        <v>108</v>
      </c>
      <c r="E3891" s="16" t="s">
        <v>354</v>
      </c>
      <c r="F3891" s="16" t="s">
        <v>1777</v>
      </c>
      <c r="G3891" s="16">
        <v>100</v>
      </c>
      <c r="I3891" s="16">
        <v>60</v>
      </c>
      <c r="J3891" t="str">
        <f t="shared" ref="J3891:J3954" si="63">"大类_"&amp;D3891&amp;E3891&amp;F3891</f>
        <v>大类_仙品合体丹药</v>
      </c>
      <c r="K3891" s="16" t="s">
        <v>337</v>
      </c>
      <c r="L3891" s="16">
        <v>1</v>
      </c>
      <c r="M3891" s="16" t="s">
        <v>1777</v>
      </c>
      <c r="O3891" s="16">
        <v>0</v>
      </c>
      <c r="P3891" s="16" t="b">
        <v>1</v>
      </c>
      <c r="R3891" s="16" t="b">
        <v>0</v>
      </c>
      <c r="S3891" s="16">
        <v>1</v>
      </c>
      <c r="T3891" s="16" t="s">
        <v>91</v>
      </c>
      <c r="U3891" s="16">
        <v>999</v>
      </c>
      <c r="V3891" s="16" t="s">
        <v>1778</v>
      </c>
      <c r="W3891" s="16">
        <v>31974100</v>
      </c>
      <c r="Y3891" s="16" t="inlineStr">
        <is>
          <t>合体境仙品丹药。清除对应味池杂质总量17360902点，按300现实秒的经过时间线性结算（操作时补结差额）。</t>
        </is>
      </c>
      <c r="Z3891" s="16" t="inlineStr">
        <is>
          <t>|cff00FF00“血肉积浊，须以澄净；此丹清浊，不兼疗伤。寒剂自有其宜，须量药力与丹毒而用。”——《血肉澄浊录》|r</t>
        </is>
      </c>
      <c r="AA3891" t="str" s="16">
        <v>炼丹可得。</v>
      </c>
      <c r="AB3891">
        <v>11921100</v>
      </c>
      <c r="AC3891" s="16" t="s">
        <v>1781</v>
      </c>
      <c r="AD3891" s="16">
        <v>40004</v>
      </c>
      <c r="AF3891">
        <v>70004</v>
      </c>
      <c r="AH3891">
        <v>3750000</v>
      </c>
      <c r="AI3891" s="16" t="s">
        <v>1777</v>
      </c>
      <c r="AJ3891" s="16" t="s">
        <v>1777</v>
      </c>
      <c r="AK3891" s="16" t="s">
        <v>354</v>
      </c>
    </row>
    <row r="3892" spans="2:37">
      <c r="B3892" s="16" t="n">
        <f>10000000+INDEX(编号表!$B:$B,MATCH(F3892,编号表!$A:$A,0))*100000+INDEX(编号表!$F:$F,MATCH(D3892,编号表!$E:$E,0))*1000+INDEX(编号表!$D:$D,MATCH(E3892,编号表!$C:$C,0))*10000+G3892</f>
        <v>11972101</v>
      </c>
      <c r="C3892" s="16" t="s">
        <v>4809</v>
      </c>
      <c r="D3892" s="16" t="s">
        <v>102</v>
      </c>
      <c r="E3892" s="16" t="s">
        <v>354</v>
      </c>
      <c r="F3892" s="16" t="s">
        <v>1777</v>
      </c>
      <c r="G3892" s="16">
        <v>101</v>
      </c>
      <c r="I3892" s="16">
        <v>60</v>
      </c>
      <c r="J3892" t="str">
        <f t="shared" si="63"/>
        <v>大类_灵品合体丹药</v>
      </c>
      <c r="K3892" s="16" t="s">
        <v>337</v>
      </c>
      <c r="L3892" s="16">
        <v>1</v>
      </c>
      <c r="M3892" s="16" t="s">
        <v>1777</v>
      </c>
      <c r="O3892" s="16">
        <v>0</v>
      </c>
      <c r="P3892" s="16" t="b">
        <v>1</v>
      </c>
      <c r="R3892" s="16" t="b">
        <v>0</v>
      </c>
      <c r="S3892" s="16">
        <v>1</v>
      </c>
      <c r="T3892" s="16" t="s">
        <v>91</v>
      </c>
      <c r="U3892" s="16">
        <v>999</v>
      </c>
      <c r="V3892" s="16" t="s">
        <v>1778</v>
      </c>
      <c r="W3892" s="16">
        <v>31972101</v>
      </c>
      <c r="Y3892" s="16" t="inlineStr">
        <is>
          <t>合体境灵品丹药。清除对应味池杂质总量3424842点，按60现实秒的经过时间线性结算（操作时补结差额）。</t>
        </is>
      </c>
      <c r="Z3892" s="16" t="inlineStr">
        <is>
          <t>|cff00FF00“血肉积浊，须以澄净；此丹清浊，不兼疗伤。凉剂自有其宜，须量药力与丹毒而用。”——《血肉澄浊录》|r</t>
        </is>
      </c>
      <c r="AA3892" t="str" s="16">
        <v>炼丹可得。</v>
      </c>
      <c r="AB3892">
        <v>11921101</v>
      </c>
      <c r="AC3892" s="16" t="s">
        <v>1781</v>
      </c>
      <c r="AD3892" s="16">
        <v>40002</v>
      </c>
      <c r="AF3892">
        <v>70002</v>
      </c>
      <c r="AH3892">
        <v>187500</v>
      </c>
      <c r="AI3892" s="16" t="s">
        <v>1777</v>
      </c>
      <c r="AJ3892" s="16" t="s">
        <v>1777</v>
      </c>
      <c r="AK3892" s="16" t="s">
        <v>354</v>
      </c>
    </row>
    <row r="3893" spans="2:37">
      <c r="B3893" s="16" t="n">
        <f>10000000+INDEX(编号表!$B:$B,MATCH(F3893,编号表!$A:$A,0))*100000+INDEX(编号表!$F:$F,MATCH(D3893,编号表!$E:$E,0))*1000+INDEX(编号表!$D:$D,MATCH(E3893,编号表!$C:$C,0))*10000+G3893</f>
        <v>11973101</v>
      </c>
      <c r="C3893" s="16" t="s">
        <v>4809</v>
      </c>
      <c r="D3893" s="16" t="s">
        <v>105</v>
      </c>
      <c r="E3893" s="16" t="s">
        <v>354</v>
      </c>
      <c r="F3893" s="16" t="s">
        <v>1777</v>
      </c>
      <c r="G3893" s="16">
        <v>101</v>
      </c>
      <c r="I3893" s="16">
        <v>60</v>
      </c>
      <c r="J3893" t="str">
        <f t="shared" si="63"/>
        <v>大类_玄品合体丹药</v>
      </c>
      <c r="K3893" s="16" t="s">
        <v>337</v>
      </c>
      <c r="L3893" s="16">
        <v>1</v>
      </c>
      <c r="M3893" s="16" t="s">
        <v>1777</v>
      </c>
      <c r="O3893" s="16">
        <v>0</v>
      </c>
      <c r="P3893" s="16" t="b">
        <v>1</v>
      </c>
      <c r="R3893" s="16" t="b">
        <v>0</v>
      </c>
      <c r="S3893" s="16">
        <v>1</v>
      </c>
      <c r="T3893" s="16" t="s">
        <v>91</v>
      </c>
      <c r="U3893" s="16">
        <v>999</v>
      </c>
      <c r="V3893" s="16" t="s">
        <v>1778</v>
      </c>
      <c r="W3893" s="16">
        <v>31973101</v>
      </c>
      <c r="Y3893" s="16" t="inlineStr">
        <is>
          <t>合体境玄品丹药。清除对应味池杂质总量5692324点，按60现实秒的经过时间线性结算（操作时补结差额）。</t>
        </is>
      </c>
      <c r="Z3893" s="16" t="inlineStr">
        <is>
          <t>|cff00FF00“血肉积浊，须以澄净；此丹清浊，不兼疗伤。凉剂自有其宜，须量药力与丹毒而用。”——《血肉澄浊录》|r</t>
        </is>
      </c>
      <c r="AA3893" t="str" s="16">
        <v>炼丹可得。</v>
      </c>
      <c r="AB3893">
        <v>11921101</v>
      </c>
      <c r="AC3893" s="16" t="s">
        <v>1781</v>
      </c>
      <c r="AD3893" s="16">
        <v>40003</v>
      </c>
      <c r="AF3893">
        <v>70003</v>
      </c>
      <c r="AH3893">
        <v>750000</v>
      </c>
      <c r="AI3893" s="16" t="s">
        <v>1777</v>
      </c>
      <c r="AJ3893" s="16" t="s">
        <v>1777</v>
      </c>
      <c r="AK3893" s="16" t="s">
        <v>354</v>
      </c>
    </row>
    <row r="3894" spans="2:37">
      <c r="B3894" s="16" t="n">
        <f>10000000+INDEX(编号表!$B:$B,MATCH(F3894,编号表!$A:$A,0))*100000+INDEX(编号表!$F:$F,MATCH(D3894,编号表!$E:$E,0))*1000+INDEX(编号表!$D:$D,MATCH(E3894,编号表!$C:$C,0))*10000+G3894</f>
        <v>11974101</v>
      </c>
      <c r="C3894" s="16" t="s">
        <v>4809</v>
      </c>
      <c r="D3894" s="16" t="s">
        <v>108</v>
      </c>
      <c r="E3894" s="16" t="s">
        <v>354</v>
      </c>
      <c r="F3894" s="16" t="s">
        <v>1777</v>
      </c>
      <c r="G3894" s="16">
        <v>101</v>
      </c>
      <c r="I3894" s="16">
        <v>60</v>
      </c>
      <c r="J3894" t="str">
        <f t="shared" si="63"/>
        <v>大类_仙品合体丹药</v>
      </c>
      <c r="K3894" s="16" t="s">
        <v>337</v>
      </c>
      <c r="L3894" s="16">
        <v>1</v>
      </c>
      <c r="M3894" s="16" t="s">
        <v>1777</v>
      </c>
      <c r="O3894" s="16">
        <v>0</v>
      </c>
      <c r="P3894" s="16" t="b">
        <v>1</v>
      </c>
      <c r="R3894" s="16" t="b">
        <v>0</v>
      </c>
      <c r="S3894" s="16">
        <v>1</v>
      </c>
      <c r="T3894" s="16" t="s">
        <v>91</v>
      </c>
      <c r="U3894" s="16">
        <v>999</v>
      </c>
      <c r="V3894" s="16" t="s">
        <v>1778</v>
      </c>
      <c r="W3894" s="16">
        <v>31974101</v>
      </c>
      <c r="Y3894" s="16" t="inlineStr">
        <is>
          <t>合体境仙品丹药。清除对应味池杂质总量9773838点，按60现实秒的经过时间线性结算（操作时补结差额）。</t>
        </is>
      </c>
      <c r="Z3894" s="16" t="inlineStr">
        <is>
          <t>|cff00FF00“血肉积浊，须以澄净；此丹清浊，不兼疗伤。凉剂自有其宜，须量药力与丹毒而用。”——《血肉澄浊录》|r</t>
        </is>
      </c>
      <c r="AA3894" t="str" s="16">
        <v>炼丹可得。</v>
      </c>
      <c r="AB3894">
        <v>11921101</v>
      </c>
      <c r="AC3894" s="16" t="s">
        <v>1781</v>
      </c>
      <c r="AD3894" s="16">
        <v>40004</v>
      </c>
      <c r="AF3894">
        <v>70004</v>
      </c>
      <c r="AH3894">
        <v>3750000</v>
      </c>
      <c r="AI3894" s="16" t="s">
        <v>1777</v>
      </c>
      <c r="AJ3894" s="16" t="s">
        <v>1777</v>
      </c>
      <c r="AK3894" s="16" t="s">
        <v>354</v>
      </c>
    </row>
    <row r="3895" spans="2:37">
      <c r="B3895" s="16" t="n">
        <f>10000000+INDEX(编号表!$B:$B,MATCH(F3895,编号表!$A:$A,0))*100000+INDEX(编号表!$F:$F,MATCH(D3895,编号表!$E:$E,0))*1000+INDEX(编号表!$D:$D,MATCH(E3895,编号表!$C:$C,0))*10000+G3895</f>
        <v>11972102</v>
      </c>
      <c r="C3895" s="16" t="s">
        <v>4813</v>
      </c>
      <c r="D3895" s="16" t="s">
        <v>102</v>
      </c>
      <c r="E3895" s="16" t="s">
        <v>354</v>
      </c>
      <c r="F3895" s="16" t="s">
        <v>1777</v>
      </c>
      <c r="G3895" s="16">
        <v>102</v>
      </c>
      <c r="I3895" s="16">
        <v>60</v>
      </c>
      <c r="J3895" t="str">
        <f t="shared" si="63"/>
        <v>大类_灵品合体丹药</v>
      </c>
      <c r="K3895" s="16" t="s">
        <v>337</v>
      </c>
      <c r="L3895" s="16">
        <v>1</v>
      </c>
      <c r="M3895" s="16" t="s">
        <v>1777</v>
      </c>
      <c r="O3895" s="16">
        <v>0</v>
      </c>
      <c r="P3895" s="16" t="b">
        <v>1</v>
      </c>
      <c r="R3895" s="16" t="b">
        <v>0</v>
      </c>
      <c r="S3895" s="16">
        <v>1</v>
      </c>
      <c r="T3895" s="16" t="s">
        <v>91</v>
      </c>
      <c r="U3895" s="16">
        <v>999</v>
      </c>
      <c r="V3895" s="16" t="s">
        <v>1778</v>
      </c>
      <c r="W3895" s="16">
        <v>31972102</v>
      </c>
      <c r="Y3895" s="16" t="inlineStr">
        <is>
          <t>合体境灵品丹药。清除对应味池杂质总量4199040点，按60现实秒的经过时间线性结算（操作时补结差额）。</t>
        </is>
      </c>
      <c r="Z3895" s="16" t="inlineStr">
        <is>
          <t>|cff00FF00“血肉积浊，须以澄净；此丹清浊，不兼疗伤。平剂自有其宜，须量药力与丹毒而用。”——《血肉澄浊录》|r</t>
        </is>
      </c>
      <c r="AA3895" t="str" s="16">
        <v>炼丹可得。</v>
      </c>
      <c r="AB3895">
        <v>11921102</v>
      </c>
      <c r="AC3895" s="16" t="s">
        <v>1781</v>
      </c>
      <c r="AD3895" s="16">
        <v>40002</v>
      </c>
      <c r="AF3895">
        <v>70002</v>
      </c>
      <c r="AH3895">
        <v>187500</v>
      </c>
      <c r="AI3895" s="16" t="s">
        <v>1777</v>
      </c>
      <c r="AJ3895" s="16" t="s">
        <v>1777</v>
      </c>
      <c r="AK3895" s="16" t="s">
        <v>354</v>
      </c>
    </row>
    <row r="3896" spans="2:37">
      <c r="B3896" s="16" t="n">
        <f>10000000+INDEX(编号表!$B:$B,MATCH(F3896,编号表!$A:$A,0))*100000+INDEX(编号表!$F:$F,MATCH(D3896,编号表!$E:$E,0))*1000+INDEX(编号表!$D:$D,MATCH(E3896,编号表!$C:$C,0))*10000+G3896</f>
        <v>11973102</v>
      </c>
      <c r="C3896" s="16" t="s">
        <v>4813</v>
      </c>
      <c r="D3896" s="16" t="s">
        <v>105</v>
      </c>
      <c r="E3896" s="16" t="s">
        <v>354</v>
      </c>
      <c r="F3896" s="16" t="s">
        <v>1777</v>
      </c>
      <c r="G3896" s="16">
        <v>102</v>
      </c>
      <c r="I3896" s="16">
        <v>60</v>
      </c>
      <c r="J3896" t="str">
        <f t="shared" si="63"/>
        <v>大类_玄品合体丹药</v>
      </c>
      <c r="K3896" s="16" t="s">
        <v>337</v>
      </c>
      <c r="L3896" s="16">
        <v>1</v>
      </c>
      <c r="M3896" s="16" t="s">
        <v>1777</v>
      </c>
      <c r="O3896" s="16">
        <v>0</v>
      </c>
      <c r="P3896" s="16" t="b">
        <v>1</v>
      </c>
      <c r="R3896" s="16" t="b">
        <v>0</v>
      </c>
      <c r="S3896" s="16">
        <v>1</v>
      </c>
      <c r="T3896" s="16" t="s">
        <v>91</v>
      </c>
      <c r="U3896" s="16">
        <v>999</v>
      </c>
      <c r="V3896" s="16" t="s">
        <v>1778</v>
      </c>
      <c r="W3896" s="16">
        <v>31973102</v>
      </c>
      <c r="Y3896" s="16" t="inlineStr">
        <is>
          <t>合体境玄品丹药。清除对应味池杂质总量7033444点，按60现实秒的经过时间线性结算（操作时补结差额）。</t>
        </is>
      </c>
      <c r="Z3896" s="16" t="inlineStr">
        <is>
          <t>|cff00FF00“血肉积浊，须以澄净；此丹清浊，不兼疗伤。平剂自有其宜，须量药力与丹毒而用。”——《血肉澄浊录》|r</t>
        </is>
      </c>
      <c r="AA3896" t="str" s="16">
        <v>炼丹可得。</v>
      </c>
      <c r="AB3896">
        <v>11921102</v>
      </c>
      <c r="AC3896" s="16" t="s">
        <v>1781</v>
      </c>
      <c r="AD3896" s="16">
        <v>40003</v>
      </c>
      <c r="AF3896">
        <v>70003</v>
      </c>
      <c r="AH3896">
        <v>750000</v>
      </c>
      <c r="AI3896" s="16" t="s">
        <v>1777</v>
      </c>
      <c r="AJ3896" s="16" t="s">
        <v>1777</v>
      </c>
      <c r="AK3896" s="16" t="s">
        <v>354</v>
      </c>
    </row>
    <row r="3897" spans="2:37">
      <c r="B3897" s="16" t="n">
        <f>10000000+INDEX(编号表!$B:$B,MATCH(F3897,编号表!$A:$A,0))*100000+INDEX(编号表!$F:$F,MATCH(D3897,编号表!$E:$E,0))*1000+INDEX(编号表!$D:$D,MATCH(E3897,编号表!$C:$C,0))*10000+G3897</f>
        <v>11974102</v>
      </c>
      <c r="C3897" s="16" t="s">
        <v>4813</v>
      </c>
      <c r="D3897" s="16" t="s">
        <v>108</v>
      </c>
      <c r="E3897" s="16" t="s">
        <v>354</v>
      </c>
      <c r="F3897" s="16" t="s">
        <v>1777</v>
      </c>
      <c r="G3897" s="16">
        <v>102</v>
      </c>
      <c r="I3897" s="16">
        <v>60</v>
      </c>
      <c r="J3897" t="str">
        <f t="shared" si="63"/>
        <v>大类_仙品合体丹药</v>
      </c>
      <c r="K3897" s="16" t="s">
        <v>337</v>
      </c>
      <c r="L3897" s="16">
        <v>1</v>
      </c>
      <c r="M3897" s="16" t="s">
        <v>1777</v>
      </c>
      <c r="O3897" s="16">
        <v>0</v>
      </c>
      <c r="P3897" s="16" t="b">
        <v>1</v>
      </c>
      <c r="R3897" s="16" t="b">
        <v>0</v>
      </c>
      <c r="S3897" s="16">
        <v>1</v>
      </c>
      <c r="T3897" s="16" t="s">
        <v>91</v>
      </c>
      <c r="U3897" s="16">
        <v>999</v>
      </c>
      <c r="V3897" s="16" t="s">
        <v>1778</v>
      </c>
      <c r="W3897" s="16">
        <v>31974102</v>
      </c>
      <c r="Y3897" s="16" t="inlineStr">
        <is>
          <t>合体境仙品丹药。清除对应味池杂质总量12135136点，按60现实秒的经过时间线性结算（操作时补结差额）。</t>
        </is>
      </c>
      <c r="Z3897" s="16" t="inlineStr">
        <is>
          <t>|cff00FF00“血肉积浊，须以澄净；此丹清浊，不兼疗伤。平剂自有其宜，须量药力与丹毒而用。”——《血肉澄浊录》|r</t>
        </is>
      </c>
      <c r="AA3897" t="str" s="16">
        <v>炼丹可得。</v>
      </c>
      <c r="AB3897">
        <v>11921102</v>
      </c>
      <c r="AC3897" s="16" t="s">
        <v>1781</v>
      </c>
      <c r="AD3897" s="16">
        <v>40004</v>
      </c>
      <c r="AF3897">
        <v>70004</v>
      </c>
      <c r="AH3897">
        <v>3750000</v>
      </c>
      <c r="AI3897" s="16" t="s">
        <v>1777</v>
      </c>
      <c r="AJ3897" s="16" t="s">
        <v>1777</v>
      </c>
      <c r="AK3897" s="16" t="s">
        <v>354</v>
      </c>
    </row>
    <row r="3898" spans="2:37">
      <c r="B3898" s="16" t="n">
        <f>10000000+INDEX(编号表!$B:$B,MATCH(F3898,编号表!$A:$A,0))*100000+INDEX(编号表!$F:$F,MATCH(D3898,编号表!$E:$E,0))*1000+INDEX(编号表!$D:$D,MATCH(E3898,编号表!$C:$C,0))*10000+G3898</f>
        <v>11972103</v>
      </c>
      <c r="C3898" s="16" t="s">
        <v>4817</v>
      </c>
      <c r="D3898" s="16" t="s">
        <v>102</v>
      </c>
      <c r="E3898" s="16" t="s">
        <v>354</v>
      </c>
      <c r="F3898" s="16" t="s">
        <v>1777</v>
      </c>
      <c r="G3898" s="16">
        <v>103</v>
      </c>
      <c r="I3898" s="16">
        <v>60</v>
      </c>
      <c r="J3898" t="str">
        <f t="shared" si="63"/>
        <v>大类_灵品合体丹药</v>
      </c>
      <c r="K3898" s="16" t="s">
        <v>337</v>
      </c>
      <c r="L3898" s="16">
        <v>1</v>
      </c>
      <c r="M3898" s="16" t="s">
        <v>1777</v>
      </c>
      <c r="O3898" s="16">
        <v>0</v>
      </c>
      <c r="P3898" s="16" t="b">
        <v>1</v>
      </c>
      <c r="R3898" s="16" t="b">
        <v>0</v>
      </c>
      <c r="S3898" s="16">
        <v>1</v>
      </c>
      <c r="T3898" s="16" t="s">
        <v>91</v>
      </c>
      <c r="U3898" s="16">
        <v>999</v>
      </c>
      <c r="V3898" s="16" t="s">
        <v>1778</v>
      </c>
      <c r="W3898" s="16">
        <v>31972103</v>
      </c>
      <c r="Y3898" s="16" t="inlineStr">
        <is>
          <t>合体境灵品丹药。清除对应味池杂质总量4973238点，按60现实秒的经过时间线性结算（操作时补结差额）。</t>
        </is>
      </c>
      <c r="Z3898" s="16" t="inlineStr">
        <is>
          <t>|cff00FF00“血肉积浊，须以澄净；此丹清浊，不兼疗伤。温剂自有其宜，须量药力与丹毒而用。”——《血肉澄浊录》|r</t>
        </is>
      </c>
      <c r="AA3898" t="str" s="16">
        <v>炼丹可得。</v>
      </c>
      <c r="AB3898">
        <v>11921103</v>
      </c>
      <c r="AC3898" s="16" t="s">
        <v>1781</v>
      </c>
      <c r="AD3898" s="16">
        <v>40002</v>
      </c>
      <c r="AF3898">
        <v>70002</v>
      </c>
      <c r="AH3898">
        <v>187500</v>
      </c>
      <c r="AI3898" s="16" t="s">
        <v>1777</v>
      </c>
      <c r="AJ3898" s="16" t="s">
        <v>1777</v>
      </c>
      <c r="AK3898" s="16" t="s">
        <v>354</v>
      </c>
    </row>
    <row r="3899" spans="2:37">
      <c r="B3899" s="16" t="n">
        <f>10000000+INDEX(编号表!$B:$B,MATCH(F3899,编号表!$A:$A,0))*100000+INDEX(编号表!$F:$F,MATCH(D3899,编号表!$E:$E,0))*1000+INDEX(编号表!$D:$D,MATCH(E3899,编号表!$C:$C,0))*10000+G3899</f>
        <v>11973103</v>
      </c>
      <c r="C3899" s="16" t="s">
        <v>4817</v>
      </c>
      <c r="D3899" s="16" t="s">
        <v>105</v>
      </c>
      <c r="E3899" s="16" t="s">
        <v>354</v>
      </c>
      <c r="F3899" s="16" t="s">
        <v>1777</v>
      </c>
      <c r="G3899" s="16">
        <v>103</v>
      </c>
      <c r="I3899" s="16">
        <v>60</v>
      </c>
      <c r="J3899" t="str">
        <f t="shared" si="63"/>
        <v>大类_玄品合体丹药</v>
      </c>
      <c r="K3899" s="16" t="s">
        <v>337</v>
      </c>
      <c r="L3899" s="16">
        <v>1</v>
      </c>
      <c r="M3899" s="16" t="s">
        <v>1777</v>
      </c>
      <c r="O3899" s="16">
        <v>0</v>
      </c>
      <c r="P3899" s="16" t="b">
        <v>1</v>
      </c>
      <c r="R3899" s="16" t="b">
        <v>0</v>
      </c>
      <c r="S3899" s="16">
        <v>1</v>
      </c>
      <c r="T3899" s="16" t="s">
        <v>91</v>
      </c>
      <c r="U3899" s="16">
        <v>999</v>
      </c>
      <c r="V3899" s="16" t="s">
        <v>1778</v>
      </c>
      <c r="W3899" s="16">
        <v>31973103</v>
      </c>
      <c r="Y3899" s="16" t="inlineStr">
        <is>
          <t>合体境玄品丹药。清除对应味池杂质总量8374447点，按60现实秒的经过时间线性结算（操作时补结差额）。</t>
        </is>
      </c>
      <c r="Z3899" s="16" t="inlineStr">
        <is>
          <t>|cff00FF00“血肉积浊，须以澄净；此丹清浊，不兼疗伤。温剂自有其宜，须量药力与丹毒而用。”——《血肉澄浊录》|r</t>
        </is>
      </c>
      <c r="AA3899" t="str" s="16">
        <v>炼丹可得。</v>
      </c>
      <c r="AB3899">
        <v>11921103</v>
      </c>
      <c r="AC3899" s="16" t="s">
        <v>1781</v>
      </c>
      <c r="AD3899" s="16">
        <v>40003</v>
      </c>
      <c r="AF3899">
        <v>70003</v>
      </c>
      <c r="AH3899">
        <v>750000</v>
      </c>
      <c r="AI3899" s="16" t="s">
        <v>1777</v>
      </c>
      <c r="AJ3899" s="16" t="s">
        <v>1777</v>
      </c>
      <c r="AK3899" s="16" t="s">
        <v>354</v>
      </c>
    </row>
    <row r="3900" spans="2:37">
      <c r="B3900" s="16" t="n">
        <f>10000000+INDEX(编号表!$B:$B,MATCH(F3900,编号表!$A:$A,0))*100000+INDEX(编号表!$F:$F,MATCH(D3900,编号表!$E:$E,0))*1000+INDEX(编号表!$D:$D,MATCH(E3900,编号表!$C:$C,0))*10000+G3900</f>
        <v>11974103</v>
      </c>
      <c r="C3900" s="16" t="s">
        <v>4817</v>
      </c>
      <c r="D3900" s="16" t="s">
        <v>108</v>
      </c>
      <c r="E3900" s="16" t="s">
        <v>354</v>
      </c>
      <c r="F3900" s="16" t="s">
        <v>1777</v>
      </c>
      <c r="G3900" s="16">
        <v>103</v>
      </c>
      <c r="I3900" s="16">
        <v>60</v>
      </c>
      <c r="J3900" t="str">
        <f t="shared" si="63"/>
        <v>大类_仙品合体丹药</v>
      </c>
      <c r="K3900" s="16" t="s">
        <v>337</v>
      </c>
      <c r="L3900" s="16">
        <v>1</v>
      </c>
      <c r="M3900" s="16" t="s">
        <v>1777</v>
      </c>
      <c r="O3900" s="16">
        <v>0</v>
      </c>
      <c r="P3900" s="16" t="b">
        <v>1</v>
      </c>
      <c r="R3900" s="16" t="b">
        <v>0</v>
      </c>
      <c r="S3900" s="16">
        <v>1</v>
      </c>
      <c r="T3900" s="16" t="s">
        <v>91</v>
      </c>
      <c r="U3900" s="16">
        <v>999</v>
      </c>
      <c r="V3900" s="16" t="s">
        <v>1778</v>
      </c>
      <c r="W3900" s="16">
        <v>31974103</v>
      </c>
      <c r="Y3900" s="16" t="inlineStr">
        <is>
          <t>合体境仙品丹药。清除对应味池杂质总量14496648点，按60现实秒的经过时间线性结算（操作时补结差额）。</t>
        </is>
      </c>
      <c r="Z3900" s="16" t="inlineStr">
        <is>
          <t>|cff00FF00“血肉积浊，须以澄净；此丹清浊，不兼疗伤。温剂自有其宜，须量药力与丹毒而用。”——《血肉澄浊录》|r</t>
        </is>
      </c>
      <c r="AA3900" t="str" s="16">
        <v>炼丹可得。</v>
      </c>
      <c r="AB3900">
        <v>11921103</v>
      </c>
      <c r="AC3900" s="16" t="s">
        <v>1781</v>
      </c>
      <c r="AD3900" s="16">
        <v>40004</v>
      </c>
      <c r="AF3900">
        <v>70004</v>
      </c>
      <c r="AH3900">
        <v>3750000</v>
      </c>
      <c r="AI3900" s="16" t="s">
        <v>1777</v>
      </c>
      <c r="AJ3900" s="16" t="s">
        <v>1777</v>
      </c>
      <c r="AK3900" s="16" t="s">
        <v>354</v>
      </c>
    </row>
    <row r="3901" spans="2:37">
      <c r="B3901" s="16" t="n">
        <f>10000000+INDEX(编号表!$B:$B,MATCH(F3901,编号表!$A:$A,0))*100000+INDEX(编号表!$F:$F,MATCH(D3901,编号表!$E:$E,0))*1000+INDEX(编号表!$D:$D,MATCH(E3901,编号表!$C:$C,0))*10000+G3901</f>
        <v>11972104</v>
      </c>
      <c r="C3901" s="16" t="s">
        <v>4821</v>
      </c>
      <c r="D3901" s="16" t="s">
        <v>102</v>
      </c>
      <c r="E3901" s="16" t="s">
        <v>354</v>
      </c>
      <c r="F3901" s="16" t="s">
        <v>1777</v>
      </c>
      <c r="G3901" s="16">
        <v>104</v>
      </c>
      <c r="I3901" s="16">
        <v>60</v>
      </c>
      <c r="J3901" t="str">
        <f t="shared" si="63"/>
        <v>大类_灵品合体丹药</v>
      </c>
      <c r="K3901" s="16" t="s">
        <v>337</v>
      </c>
      <c r="L3901" s="16">
        <v>1</v>
      </c>
      <c r="M3901" s="16" t="s">
        <v>1777</v>
      </c>
      <c r="O3901" s="16">
        <v>0</v>
      </c>
      <c r="P3901" s="16" t="b">
        <v>1</v>
      </c>
      <c r="R3901" s="16" t="b">
        <v>0</v>
      </c>
      <c r="S3901" s="16">
        <v>1</v>
      </c>
      <c r="T3901" s="16" t="s">
        <v>91</v>
      </c>
      <c r="U3901" s="16">
        <v>999</v>
      </c>
      <c r="V3901" s="16" t="s">
        <v>1778</v>
      </c>
      <c r="W3901" s="16">
        <v>31972104</v>
      </c>
      <c r="Y3901" s="16" t="inlineStr">
        <is>
          <t>合体境灵品丹药。清除对应味池杂质总量4094064点，按10现实秒的经过时间线性结算（操作时补结差额）。</t>
        </is>
      </c>
      <c r="Z3901" s="16" t="inlineStr">
        <is>
          <t>|cff00FF00“血肉积浊，须以澄净；此丹清浊，不兼疗伤。热剂自有其宜，须量药力与丹毒而用。”——《血肉澄浊录》|r</t>
        </is>
      </c>
      <c r="AA3901" t="str" s="16">
        <v>炼丹可得。</v>
      </c>
      <c r="AB3901">
        <v>11921104</v>
      </c>
      <c r="AC3901" s="16" t="s">
        <v>1781</v>
      </c>
      <c r="AD3901" s="16">
        <v>40002</v>
      </c>
      <c r="AF3901">
        <v>70002</v>
      </c>
      <c r="AH3901">
        <v>187500</v>
      </c>
      <c r="AI3901" s="16" t="s">
        <v>1777</v>
      </c>
      <c r="AJ3901" s="16" t="s">
        <v>1777</v>
      </c>
      <c r="AK3901" s="16" t="s">
        <v>354</v>
      </c>
    </row>
    <row r="3902" spans="2:37">
      <c r="B3902" s="16" t="n">
        <f>10000000+INDEX(编号表!$B:$B,MATCH(F3902,编号表!$A:$A,0))*100000+INDEX(编号表!$F:$F,MATCH(D3902,编号表!$E:$E,0))*1000+INDEX(编号表!$D:$D,MATCH(E3902,编号表!$C:$C,0))*10000+G3902</f>
        <v>11973104</v>
      </c>
      <c r="C3902" s="16" t="s">
        <v>4821</v>
      </c>
      <c r="D3902" s="16" t="s">
        <v>105</v>
      </c>
      <c r="E3902" s="16" t="s">
        <v>354</v>
      </c>
      <c r="F3902" s="16" t="s">
        <v>1777</v>
      </c>
      <c r="G3902" s="16">
        <v>104</v>
      </c>
      <c r="I3902" s="16">
        <v>60</v>
      </c>
      <c r="J3902" t="str">
        <f t="shared" si="63"/>
        <v>大类_玄品合体丹药</v>
      </c>
      <c r="K3902" s="16" t="s">
        <v>337</v>
      </c>
      <c r="L3902" s="16">
        <v>1</v>
      </c>
      <c r="M3902" s="16" t="s">
        <v>1777</v>
      </c>
      <c r="O3902" s="16">
        <v>0</v>
      </c>
      <c r="P3902" s="16" t="b">
        <v>1</v>
      </c>
      <c r="R3902" s="16" t="b">
        <v>0</v>
      </c>
      <c r="S3902" s="16">
        <v>1</v>
      </c>
      <c r="T3902" s="16" t="s">
        <v>91</v>
      </c>
      <c r="U3902" s="16">
        <v>999</v>
      </c>
      <c r="V3902" s="16" t="s">
        <v>1778</v>
      </c>
      <c r="W3902" s="16">
        <v>31973104</v>
      </c>
      <c r="Y3902" s="16" t="inlineStr">
        <is>
          <t>合体境玄品丹药。清除对应味池杂质总量6739499点，按10现实秒的经过时间线性结算（操作时补结差额）。</t>
        </is>
      </c>
      <c r="Z3902" s="16" t="inlineStr">
        <is>
          <t>|cff00FF00“血肉积浊，须以澄净；此丹清浊，不兼疗伤。热剂自有其宜，须量药力与丹毒而用。”——《血肉澄浊录》|r</t>
        </is>
      </c>
      <c r="AA3902" t="str" s="16">
        <v>炼丹可得。</v>
      </c>
      <c r="AB3902">
        <v>11921104</v>
      </c>
      <c r="AC3902" s="16" t="s">
        <v>1781</v>
      </c>
      <c r="AD3902" s="16">
        <v>40003</v>
      </c>
      <c r="AF3902">
        <v>70003</v>
      </c>
      <c r="AH3902">
        <v>750000</v>
      </c>
      <c r="AI3902" s="16" t="s">
        <v>1777</v>
      </c>
      <c r="AJ3902" s="16" t="s">
        <v>1777</v>
      </c>
      <c r="AK3902" s="16" t="s">
        <v>354</v>
      </c>
    </row>
    <row r="3903" spans="2:37">
      <c r="B3903" s="16" t="n">
        <f>10000000+INDEX(编号表!$B:$B,MATCH(F3903,编号表!$A:$A,0))*100000+INDEX(编号表!$F:$F,MATCH(D3903,编号表!$E:$E,0))*1000+INDEX(编号表!$D:$D,MATCH(E3903,编号表!$C:$C,0))*10000+G3903</f>
        <v>11974104</v>
      </c>
      <c r="C3903" s="16" t="s">
        <v>4821</v>
      </c>
      <c r="D3903" s="16" t="s">
        <v>108</v>
      </c>
      <c r="E3903" s="16" t="s">
        <v>354</v>
      </c>
      <c r="F3903" s="16" t="s">
        <v>1777</v>
      </c>
      <c r="G3903" s="16">
        <v>104</v>
      </c>
      <c r="I3903" s="16">
        <v>60</v>
      </c>
      <c r="J3903" t="str">
        <f t="shared" si="63"/>
        <v>大类_仙品合体丹药</v>
      </c>
      <c r="K3903" s="16" t="s">
        <v>337</v>
      </c>
      <c r="L3903" s="16">
        <v>1</v>
      </c>
      <c r="M3903" s="16" t="s">
        <v>1777</v>
      </c>
      <c r="O3903" s="16">
        <v>0</v>
      </c>
      <c r="P3903" s="16" t="b">
        <v>1</v>
      </c>
      <c r="R3903" s="16" t="b">
        <v>0</v>
      </c>
      <c r="S3903" s="16">
        <v>1</v>
      </c>
      <c r="T3903" s="16" t="s">
        <v>91</v>
      </c>
      <c r="U3903" s="16">
        <v>999</v>
      </c>
      <c r="V3903" s="16" t="s">
        <v>1778</v>
      </c>
      <c r="W3903" s="16">
        <v>31974104</v>
      </c>
      <c r="Y3903" s="16" t="inlineStr">
        <is>
          <t>合体境仙品丹药。清除对应味池杂质总量11501234点，按10现实秒的经过时间线性结算（操作时补结差额）。</t>
        </is>
      </c>
      <c r="Z3903" s="16" t="inlineStr">
        <is>
          <t>|cff00FF00“血肉积浊，须以澄净；此丹清浊，不兼疗伤。热剂自有其宜，须量药力与丹毒而用。”——《血肉澄浊录》|r</t>
        </is>
      </c>
      <c r="AA3903" t="str" s="16">
        <v>炼丹可得。</v>
      </c>
      <c r="AB3903">
        <v>11921104</v>
      </c>
      <c r="AC3903" s="16" t="s">
        <v>1781</v>
      </c>
      <c r="AD3903" s="16">
        <v>40004</v>
      </c>
      <c r="AF3903">
        <v>70004</v>
      </c>
      <c r="AH3903">
        <v>3750000</v>
      </c>
      <c r="AI3903" s="16" t="s">
        <v>1777</v>
      </c>
      <c r="AJ3903" s="16" t="s">
        <v>1777</v>
      </c>
      <c r="AK3903" s="16" t="s">
        <v>354</v>
      </c>
    </row>
    <row r="3904" spans="2:37">
      <c r="B3904" s="16" t="n">
        <f>10000000+INDEX(编号表!$B:$B,MATCH(F3904,编号表!$A:$A,0))*100000+INDEX(编号表!$F:$F,MATCH(D3904,编号表!$E:$E,0))*1000+INDEX(编号表!$D:$D,MATCH(E3904,编号表!$C:$C,0))*10000+G3904</f>
        <v>11972105</v>
      </c>
      <c r="C3904" s="16" t="inlineStr">
        <is>
          <t>合体玄阴破御丹</t>
        </is>
      </c>
      <c r="D3904" s="16" t="s">
        <v>102</v>
      </c>
      <c r="E3904" s="16" t="s">
        <v>354</v>
      </c>
      <c r="F3904" s="16" t="s">
        <v>1777</v>
      </c>
      <c r="G3904" s="16">
        <v>105</v>
      </c>
      <c r="I3904" s="16">
        <v>60</v>
      </c>
      <c r="J3904" t="str">
        <f t="shared" si="63"/>
        <v>大类_灵品合体丹药</v>
      </c>
      <c r="K3904" s="16" t="s">
        <v>337</v>
      </c>
      <c r="L3904" s="16">
        <v>1</v>
      </c>
      <c r="M3904" s="16" t="s">
        <v>1777</v>
      </c>
      <c r="O3904" s="16">
        <v>0</v>
      </c>
      <c r="P3904" s="16" t="b">
        <v>1</v>
      </c>
      <c r="R3904" s="16" t="b">
        <v>0</v>
      </c>
      <c r="S3904" s="16">
        <v>1</v>
      </c>
      <c r="T3904" s="16" t="s">
        <v>91</v>
      </c>
      <c r="U3904" s="16">
        <v>999</v>
      </c>
      <c r="V3904" s="16" t="s">
        <v>1778</v>
      </c>
      <c r="W3904" s="16">
        <v>31972105</v>
      </c>
      <c r="Y3904" s="16" t="inlineStr">
        <is>
          <t>合体境灵品丹药。无视防御增幅+5%；无视法防增幅+5%，持续1800现实秒。</t>
        </is>
      </c>
      <c r="Z3904" s="16" t="inlineStr">
        <is>
          <t>|cff00FF00“物甲法障，各有所御；药助其锋，令攻势更易穿透。寒剂自有其宜，须量药力与丹毒而用。”——《破御穿甲录》|r</t>
        </is>
      </c>
      <c r="AA3904" t="str" s="16">
        <v>炼丹可得。</v>
      </c>
      <c r="AB3904">
        <v>11921105</v>
      </c>
      <c r="AC3904" s="16" t="s">
        <v>1781</v>
      </c>
      <c r="AD3904" s="16">
        <v>40002</v>
      </c>
      <c r="AF3904">
        <v>70002</v>
      </c>
      <c r="AH3904">
        <v>187500</v>
      </c>
      <c r="AI3904" s="16" t="s">
        <v>1777</v>
      </c>
      <c r="AJ3904" s="16" t="s">
        <v>1777</v>
      </c>
      <c r="AK3904" s="16" t="s">
        <v>354</v>
      </c>
    </row>
    <row r="3905" spans="2:37">
      <c r="B3905" s="16" t="n">
        <f>10000000+INDEX(编号表!$B:$B,MATCH(F3905,编号表!$A:$A,0))*100000+INDEX(编号表!$F:$F,MATCH(D3905,编号表!$E:$E,0))*1000+INDEX(编号表!$D:$D,MATCH(E3905,编号表!$C:$C,0))*10000+G3905</f>
        <v>11973105</v>
      </c>
      <c r="C3905" s="16" t="inlineStr">
        <is>
          <t>合体玄阴破御丹</t>
        </is>
      </c>
      <c r="D3905" s="16" t="s">
        <v>105</v>
      </c>
      <c r="E3905" s="16" t="s">
        <v>354</v>
      </c>
      <c r="F3905" s="16" t="s">
        <v>1777</v>
      </c>
      <c r="G3905" s="16">
        <v>105</v>
      </c>
      <c r="I3905" s="16">
        <v>60</v>
      </c>
      <c r="J3905" t="str">
        <f t="shared" si="63"/>
        <v>大类_玄品合体丹药</v>
      </c>
      <c r="K3905" s="16" t="s">
        <v>337</v>
      </c>
      <c r="L3905" s="16">
        <v>1</v>
      </c>
      <c r="M3905" s="16" t="s">
        <v>1777</v>
      </c>
      <c r="O3905" s="16">
        <v>0</v>
      </c>
      <c r="P3905" s="16" t="b">
        <v>1</v>
      </c>
      <c r="R3905" s="16" t="b">
        <v>0</v>
      </c>
      <c r="S3905" s="16">
        <v>1</v>
      </c>
      <c r="T3905" s="16" t="s">
        <v>91</v>
      </c>
      <c r="U3905" s="16">
        <v>999</v>
      </c>
      <c r="V3905" s="16" t="s">
        <v>1778</v>
      </c>
      <c r="W3905" s="16">
        <v>31973105</v>
      </c>
      <c r="Y3905" s="16" t="inlineStr">
        <is>
          <t>合体境玄品丹药。无视防御增幅+5%；无视法防增幅+5%，持续3240现实秒。</t>
        </is>
      </c>
      <c r="Z3905" s="16" t="inlineStr">
        <is>
          <t>|cff00FF00“物甲法障，各有所御；药助其锋，令攻势更易穿透。寒剂自有其宜，须量药力与丹毒而用。”——《破御穿甲录》|r</t>
        </is>
      </c>
      <c r="AA3905" t="str" s="16">
        <v>炼丹可得。</v>
      </c>
      <c r="AB3905">
        <v>11921105</v>
      </c>
      <c r="AC3905" s="16" t="s">
        <v>1781</v>
      </c>
      <c r="AD3905" s="16">
        <v>40003</v>
      </c>
      <c r="AF3905">
        <v>70003</v>
      </c>
      <c r="AH3905">
        <v>750000</v>
      </c>
      <c r="AI3905" s="16" t="s">
        <v>1777</v>
      </c>
      <c r="AJ3905" s="16" t="s">
        <v>1777</v>
      </c>
      <c r="AK3905" s="16" t="s">
        <v>354</v>
      </c>
    </row>
    <row r="3906" spans="2:37">
      <c r="B3906" s="16" t="n">
        <f>10000000+INDEX(编号表!$B:$B,MATCH(F3906,编号表!$A:$A,0))*100000+INDEX(编号表!$F:$F,MATCH(D3906,编号表!$E:$E,0))*1000+INDEX(编号表!$D:$D,MATCH(E3906,编号表!$C:$C,0))*10000+G3906</f>
        <v>11974105</v>
      </c>
      <c r="C3906" s="16" t="inlineStr">
        <is>
          <t>合体玄阴破御丹</t>
        </is>
      </c>
      <c r="D3906" s="16" t="s">
        <v>108</v>
      </c>
      <c r="E3906" s="16" t="s">
        <v>354</v>
      </c>
      <c r="F3906" s="16" t="s">
        <v>1777</v>
      </c>
      <c r="G3906" s="16">
        <v>105</v>
      </c>
      <c r="I3906" s="16">
        <v>60</v>
      </c>
      <c r="J3906" t="str">
        <f t="shared" si="63"/>
        <v>大类_仙品合体丹药</v>
      </c>
      <c r="K3906" s="16" t="s">
        <v>337</v>
      </c>
      <c r="L3906" s="16">
        <v>1</v>
      </c>
      <c r="M3906" s="16" t="s">
        <v>1777</v>
      </c>
      <c r="O3906" s="16">
        <v>0</v>
      </c>
      <c r="P3906" s="16" t="b">
        <v>1</v>
      </c>
      <c r="R3906" s="16" t="b">
        <v>0</v>
      </c>
      <c r="S3906" s="16">
        <v>1</v>
      </c>
      <c r="T3906" s="16" t="s">
        <v>91</v>
      </c>
      <c r="U3906" s="16">
        <v>999</v>
      </c>
      <c r="V3906" s="16" t="s">
        <v>1778</v>
      </c>
      <c r="W3906" s="16">
        <v>31974105</v>
      </c>
      <c r="Y3906" s="16" t="inlineStr">
        <is>
          <t>合体境仙品丹药。无视防御增幅+5%；无视法防增幅+5%，持续5832现实秒。</t>
        </is>
      </c>
      <c r="Z3906" s="16" t="inlineStr">
        <is>
          <t>|cff00FF00“物甲法障，各有所御；药助其锋，令攻势更易穿透。寒剂自有其宜，须量药力与丹毒而用。”——《破御穿甲录》|r</t>
        </is>
      </c>
      <c r="AA3906" t="str" s="16">
        <v>炼丹可得。</v>
      </c>
      <c r="AB3906">
        <v>11921105</v>
      </c>
      <c r="AC3906" s="16" t="s">
        <v>1781</v>
      </c>
      <c r="AD3906" s="16">
        <v>40004</v>
      </c>
      <c r="AF3906">
        <v>70004</v>
      </c>
      <c r="AH3906">
        <v>3750000</v>
      </c>
      <c r="AI3906" s="16" t="s">
        <v>1777</v>
      </c>
      <c r="AJ3906" s="16" t="s">
        <v>1777</v>
      </c>
      <c r="AK3906" s="16" t="s">
        <v>354</v>
      </c>
    </row>
    <row r="3907" spans="2:37">
      <c r="B3907" s="16" t="n">
        <f>10000000+INDEX(编号表!$B:$B,MATCH(F3907,编号表!$A:$A,0))*100000+INDEX(编号表!$F:$F,MATCH(D3907,编号表!$E:$E,0))*1000+INDEX(编号表!$D:$D,MATCH(E3907,编号表!$C:$C,0))*10000+G3907</f>
        <v>11972106</v>
      </c>
      <c r="C3907" s="16" t="inlineStr">
        <is>
          <t>合体清和破御丹</t>
        </is>
      </c>
      <c r="D3907" s="16" t="s">
        <v>102</v>
      </c>
      <c r="E3907" s="16" t="s">
        <v>354</v>
      </c>
      <c r="F3907" s="16" t="s">
        <v>1777</v>
      </c>
      <c r="G3907" s="16">
        <v>106</v>
      </c>
      <c r="I3907" s="16">
        <v>60</v>
      </c>
      <c r="J3907" t="str">
        <f t="shared" si="63"/>
        <v>大类_灵品合体丹药</v>
      </c>
      <c r="K3907" s="16" t="s">
        <v>337</v>
      </c>
      <c r="L3907" s="16">
        <v>1</v>
      </c>
      <c r="M3907" s="16" t="s">
        <v>1777</v>
      </c>
      <c r="O3907" s="16">
        <v>0</v>
      </c>
      <c r="P3907" s="16" t="b">
        <v>1</v>
      </c>
      <c r="R3907" s="16" t="b">
        <v>0</v>
      </c>
      <c r="S3907" s="16">
        <v>1</v>
      </c>
      <c r="T3907" s="16" t="s">
        <v>91</v>
      </c>
      <c r="U3907" s="16">
        <v>999</v>
      </c>
      <c r="V3907" s="16" t="s">
        <v>1778</v>
      </c>
      <c r="W3907" s="16">
        <v>31972106</v>
      </c>
      <c r="Y3907" s="16" t="inlineStr">
        <is>
          <t>合体境灵品丹药。无视防御+3300点；无视法防+3300点，持续1500现实秒。</t>
        </is>
      </c>
      <c r="Z3907" s="16" t="inlineStr">
        <is>
          <t>|cff00FF00“物甲法障，各有所御；药助其锋，令攻势更易穿透。凉剂自有其宜，须量药力与丹毒而用。”——《破御穿甲录》|r</t>
        </is>
      </c>
      <c r="AA3907" t="str" s="16">
        <v>炼丹可得。</v>
      </c>
      <c r="AB3907">
        <v>11921106</v>
      </c>
      <c r="AC3907" s="16" t="s">
        <v>1781</v>
      </c>
      <c r="AD3907" s="16">
        <v>40002</v>
      </c>
      <c r="AF3907">
        <v>70002</v>
      </c>
      <c r="AH3907">
        <v>187500</v>
      </c>
      <c r="AI3907" s="16" t="s">
        <v>1777</v>
      </c>
      <c r="AJ3907" s="16" t="s">
        <v>1777</v>
      </c>
      <c r="AK3907" s="16" t="s">
        <v>354</v>
      </c>
    </row>
    <row r="3908" spans="2:37">
      <c r="B3908" s="16" t="n">
        <f>10000000+INDEX(编号表!$B:$B,MATCH(F3908,编号表!$A:$A,0))*100000+INDEX(编号表!$F:$F,MATCH(D3908,编号表!$E:$E,0))*1000+INDEX(编号表!$D:$D,MATCH(E3908,编号表!$C:$C,0))*10000+G3908</f>
        <v>11973106</v>
      </c>
      <c r="C3908" s="16" t="inlineStr">
        <is>
          <t>合体清和破御丹</t>
        </is>
      </c>
      <c r="D3908" s="16" t="s">
        <v>105</v>
      </c>
      <c r="E3908" s="16" t="s">
        <v>354</v>
      </c>
      <c r="F3908" s="16" t="s">
        <v>1777</v>
      </c>
      <c r="G3908" s="16">
        <v>106</v>
      </c>
      <c r="I3908" s="16">
        <v>60</v>
      </c>
      <c r="J3908" t="str">
        <f t="shared" si="63"/>
        <v>大类_玄品合体丹药</v>
      </c>
      <c r="K3908" s="16" t="s">
        <v>337</v>
      </c>
      <c r="L3908" s="16">
        <v>1</v>
      </c>
      <c r="M3908" s="16" t="s">
        <v>1777</v>
      </c>
      <c r="O3908" s="16">
        <v>0</v>
      </c>
      <c r="P3908" s="16" t="b">
        <v>1</v>
      </c>
      <c r="R3908" s="16" t="b">
        <v>0</v>
      </c>
      <c r="S3908" s="16">
        <v>1</v>
      </c>
      <c r="T3908" s="16" t="s">
        <v>91</v>
      </c>
      <c r="U3908" s="16">
        <v>999</v>
      </c>
      <c r="V3908" s="16" t="s">
        <v>1778</v>
      </c>
      <c r="W3908" s="16">
        <v>31973106</v>
      </c>
      <c r="Y3908" s="16" t="inlineStr">
        <is>
          <t>合体境玄品丹药。无视防御+3300点；无视法防+3300点，持续2700现实秒。</t>
        </is>
      </c>
      <c r="Z3908" s="16" t="inlineStr">
        <is>
          <t>|cff00FF00“物甲法障，各有所御；药助其锋，令攻势更易穿透。凉剂自有其宜，须量药力与丹毒而用。”——《破御穿甲录》|r</t>
        </is>
      </c>
      <c r="AA3908" t="str" s="16">
        <v>炼丹可得。</v>
      </c>
      <c r="AB3908">
        <v>11921106</v>
      </c>
      <c r="AC3908" s="16" t="s">
        <v>1781</v>
      </c>
      <c r="AD3908" s="16">
        <v>40003</v>
      </c>
      <c r="AF3908">
        <v>70003</v>
      </c>
      <c r="AH3908">
        <v>750000</v>
      </c>
      <c r="AI3908" s="16" t="s">
        <v>1777</v>
      </c>
      <c r="AJ3908" s="16" t="s">
        <v>1777</v>
      </c>
      <c r="AK3908" s="16" t="s">
        <v>354</v>
      </c>
    </row>
    <row r="3909" spans="2:37">
      <c r="B3909" s="16" t="n">
        <f>10000000+INDEX(编号表!$B:$B,MATCH(F3909,编号表!$A:$A,0))*100000+INDEX(编号表!$F:$F,MATCH(D3909,编号表!$E:$E,0))*1000+INDEX(编号表!$D:$D,MATCH(E3909,编号表!$C:$C,0))*10000+G3909</f>
        <v>11974106</v>
      </c>
      <c r="C3909" s="16" t="inlineStr">
        <is>
          <t>合体清和破御丹</t>
        </is>
      </c>
      <c r="D3909" s="16" t="s">
        <v>108</v>
      </c>
      <c r="E3909" s="16" t="s">
        <v>354</v>
      </c>
      <c r="F3909" s="16" t="s">
        <v>1777</v>
      </c>
      <c r="G3909" s="16">
        <v>106</v>
      </c>
      <c r="I3909" s="16">
        <v>60</v>
      </c>
      <c r="J3909" t="str">
        <f t="shared" si="63"/>
        <v>大类_仙品合体丹药</v>
      </c>
      <c r="K3909" s="16" t="s">
        <v>337</v>
      </c>
      <c r="L3909" s="16">
        <v>1</v>
      </c>
      <c r="M3909" s="16" t="s">
        <v>1777</v>
      </c>
      <c r="O3909" s="16">
        <v>0</v>
      </c>
      <c r="P3909" s="16" t="b">
        <v>1</v>
      </c>
      <c r="R3909" s="16" t="b">
        <v>0</v>
      </c>
      <c r="S3909" s="16">
        <v>1</v>
      </c>
      <c r="T3909" s="16" t="s">
        <v>91</v>
      </c>
      <c r="U3909" s="16">
        <v>999</v>
      </c>
      <c r="V3909" s="16" t="s">
        <v>1778</v>
      </c>
      <c r="W3909" s="16">
        <v>31974106</v>
      </c>
      <c r="Y3909" s="16" t="inlineStr">
        <is>
          <t>合体境仙品丹药。无视防御+3300点；无视法防+3300点，持续4860现实秒。</t>
        </is>
      </c>
      <c r="Z3909" s="16" t="inlineStr">
        <is>
          <t>|cff00FF00“物甲法障，各有所御；药助其锋，令攻势更易穿透。凉剂自有其宜，须量药力与丹毒而用。”——《破御穿甲录》|r</t>
        </is>
      </c>
      <c r="AA3909" t="str" s="16">
        <v>炼丹可得。</v>
      </c>
      <c r="AB3909">
        <v>11921106</v>
      </c>
      <c r="AC3909" s="16" t="s">
        <v>1781</v>
      </c>
      <c r="AD3909" s="16">
        <v>40004</v>
      </c>
      <c r="AF3909">
        <v>70004</v>
      </c>
      <c r="AH3909">
        <v>3750000</v>
      </c>
      <c r="AI3909" s="16" t="s">
        <v>1777</v>
      </c>
      <c r="AJ3909" s="16" t="s">
        <v>1777</v>
      </c>
      <c r="AK3909" s="16" t="s">
        <v>354</v>
      </c>
    </row>
    <row r="3910" spans="2:37">
      <c r="B3910" s="16" t="n">
        <f>10000000+INDEX(编号表!$B:$B,MATCH(F3910,编号表!$A:$A,0))*100000+INDEX(编号表!$F:$F,MATCH(D3910,编号表!$E:$E,0))*1000+INDEX(编号表!$D:$D,MATCH(E3910,编号表!$C:$C,0))*10000+G3910</f>
        <v>11972107</v>
      </c>
      <c r="C3910" s="16" t="inlineStr">
        <is>
          <t>合体破御丹</t>
        </is>
      </c>
      <c r="D3910" s="16" t="s">
        <v>102</v>
      </c>
      <c r="E3910" s="16" t="s">
        <v>354</v>
      </c>
      <c r="F3910" s="16" t="s">
        <v>1777</v>
      </c>
      <c r="G3910" s="16">
        <v>107</v>
      </c>
      <c r="I3910" s="16">
        <v>60</v>
      </c>
      <c r="J3910" t="str">
        <f t="shared" si="63"/>
        <v>大类_灵品合体丹药</v>
      </c>
      <c r="K3910" s="16" t="s">
        <v>337</v>
      </c>
      <c r="L3910" s="16">
        <v>1</v>
      </c>
      <c r="M3910" s="16" t="s">
        <v>1777</v>
      </c>
      <c r="O3910" s="16">
        <v>0</v>
      </c>
      <c r="P3910" s="16" t="b">
        <v>1</v>
      </c>
      <c r="R3910" s="16" t="b">
        <v>0</v>
      </c>
      <c r="S3910" s="16">
        <v>1</v>
      </c>
      <c r="T3910" s="16" t="s">
        <v>91</v>
      </c>
      <c r="U3910" s="16">
        <v>999</v>
      </c>
      <c r="V3910" s="16" t="s">
        <v>1778</v>
      </c>
      <c r="W3910" s="16">
        <v>31972107</v>
      </c>
      <c r="Y3910" s="16" t="inlineStr">
        <is>
          <t>合体境灵品丹药。无视防御+4400点；无视法防+4400点，持续1500现实秒。</t>
        </is>
      </c>
      <c r="Z3910" s="16" t="inlineStr">
        <is>
          <t>|cff00FF00“物甲法障，各有所御；药助其锋，令攻势更易穿透。平剂自有其宜，须量药力与丹毒而用。”——《破御穿甲录》|r</t>
        </is>
      </c>
      <c r="AA3910" t="str" s="16">
        <v>炼丹可得。</v>
      </c>
      <c r="AB3910">
        <v>11921107</v>
      </c>
      <c r="AC3910" s="16" t="s">
        <v>1781</v>
      </c>
      <c r="AD3910" s="16">
        <v>40002</v>
      </c>
      <c r="AF3910">
        <v>70002</v>
      </c>
      <c r="AH3910">
        <v>187500</v>
      </c>
      <c r="AI3910" s="16" t="s">
        <v>1777</v>
      </c>
      <c r="AJ3910" s="16" t="s">
        <v>1777</v>
      </c>
      <c r="AK3910" s="16" t="s">
        <v>354</v>
      </c>
    </row>
    <row r="3911" spans="2:37">
      <c r="B3911" s="16" t="n">
        <f>10000000+INDEX(编号表!$B:$B,MATCH(F3911,编号表!$A:$A,0))*100000+INDEX(编号表!$F:$F,MATCH(D3911,编号表!$E:$E,0))*1000+INDEX(编号表!$D:$D,MATCH(E3911,编号表!$C:$C,0))*10000+G3911</f>
        <v>11973107</v>
      </c>
      <c r="C3911" s="16" t="inlineStr">
        <is>
          <t>合体破御丹</t>
        </is>
      </c>
      <c r="D3911" s="16" t="s">
        <v>105</v>
      </c>
      <c r="E3911" s="16" t="s">
        <v>354</v>
      </c>
      <c r="F3911" s="16" t="s">
        <v>1777</v>
      </c>
      <c r="G3911" s="16">
        <v>107</v>
      </c>
      <c r="I3911" s="16">
        <v>60</v>
      </c>
      <c r="J3911" t="str">
        <f t="shared" si="63"/>
        <v>大类_玄品合体丹药</v>
      </c>
      <c r="K3911" s="16" t="s">
        <v>337</v>
      </c>
      <c r="L3911" s="16">
        <v>1</v>
      </c>
      <c r="M3911" s="16" t="s">
        <v>1777</v>
      </c>
      <c r="O3911" s="16">
        <v>0</v>
      </c>
      <c r="P3911" s="16" t="b">
        <v>1</v>
      </c>
      <c r="R3911" s="16" t="b">
        <v>0</v>
      </c>
      <c r="S3911" s="16">
        <v>1</v>
      </c>
      <c r="T3911" s="16" t="s">
        <v>91</v>
      </c>
      <c r="U3911" s="16">
        <v>999</v>
      </c>
      <c r="V3911" s="16" t="s">
        <v>1778</v>
      </c>
      <c r="W3911" s="16">
        <v>31973107</v>
      </c>
      <c r="Y3911" s="16" t="inlineStr">
        <is>
          <t>合体境玄品丹药。无视防御+4400点；无视法防+4400点，持续2700现实秒。</t>
        </is>
      </c>
      <c r="Z3911" s="16" t="inlineStr">
        <is>
          <t>|cff00FF00“物甲法障，各有所御；药助其锋，令攻势更易穿透。平剂自有其宜，须量药力与丹毒而用。”——《破御穿甲录》|r</t>
        </is>
      </c>
      <c r="AA3911" t="str" s="16">
        <v>炼丹可得。</v>
      </c>
      <c r="AB3911">
        <v>11921107</v>
      </c>
      <c r="AC3911" s="16" t="s">
        <v>1781</v>
      </c>
      <c r="AD3911" s="16">
        <v>40003</v>
      </c>
      <c r="AF3911">
        <v>70003</v>
      </c>
      <c r="AH3911">
        <v>750000</v>
      </c>
      <c r="AI3911" s="16" t="s">
        <v>1777</v>
      </c>
      <c r="AJ3911" s="16" t="s">
        <v>1777</v>
      </c>
      <c r="AK3911" s="16" t="s">
        <v>354</v>
      </c>
    </row>
    <row r="3912" spans="2:37">
      <c r="B3912" s="16" t="n">
        <f>10000000+INDEX(编号表!$B:$B,MATCH(F3912,编号表!$A:$A,0))*100000+INDEX(编号表!$F:$F,MATCH(D3912,编号表!$E:$E,0))*1000+INDEX(编号表!$D:$D,MATCH(E3912,编号表!$C:$C,0))*10000+G3912</f>
        <v>11974107</v>
      </c>
      <c r="C3912" s="16" t="inlineStr">
        <is>
          <t>合体破御丹</t>
        </is>
      </c>
      <c r="D3912" s="16" t="s">
        <v>108</v>
      </c>
      <c r="E3912" s="16" t="s">
        <v>354</v>
      </c>
      <c r="F3912" s="16" t="s">
        <v>1777</v>
      </c>
      <c r="G3912" s="16">
        <v>107</v>
      </c>
      <c r="I3912" s="16">
        <v>60</v>
      </c>
      <c r="J3912" t="str">
        <f t="shared" si="63"/>
        <v>大类_仙品合体丹药</v>
      </c>
      <c r="K3912" s="16" t="s">
        <v>337</v>
      </c>
      <c r="L3912" s="16">
        <v>1</v>
      </c>
      <c r="M3912" s="16" t="s">
        <v>1777</v>
      </c>
      <c r="O3912" s="16">
        <v>0</v>
      </c>
      <c r="P3912" s="16" t="b">
        <v>1</v>
      </c>
      <c r="R3912" s="16" t="b">
        <v>0</v>
      </c>
      <c r="S3912" s="16">
        <v>1</v>
      </c>
      <c r="T3912" s="16" t="s">
        <v>91</v>
      </c>
      <c r="U3912" s="16">
        <v>999</v>
      </c>
      <c r="V3912" s="16" t="s">
        <v>1778</v>
      </c>
      <c r="W3912" s="16">
        <v>31974107</v>
      </c>
      <c r="Y3912" s="16" t="inlineStr">
        <is>
          <t>合体境仙品丹药。无视防御+4400点；无视法防+4400点，持续4860现实秒。</t>
        </is>
      </c>
      <c r="Z3912" s="16" t="inlineStr">
        <is>
          <t>|cff00FF00“物甲法障，各有所御；药助其锋，令攻势更易穿透。平剂自有其宜，须量药力与丹毒而用。”——《破御穿甲录》|r</t>
        </is>
      </c>
      <c r="AA3912" t="str" s="16">
        <v>炼丹可得。</v>
      </c>
      <c r="AB3912">
        <v>11921107</v>
      </c>
      <c r="AC3912" s="16" t="s">
        <v>1781</v>
      </c>
      <c r="AD3912" s="16">
        <v>40004</v>
      </c>
      <c r="AF3912">
        <v>70004</v>
      </c>
      <c r="AH3912">
        <v>3750000</v>
      </c>
      <c r="AI3912" s="16" t="s">
        <v>1777</v>
      </c>
      <c r="AJ3912" s="16" t="s">
        <v>1777</v>
      </c>
      <c r="AK3912" s="16" t="s">
        <v>354</v>
      </c>
    </row>
    <row r="3913" spans="2:37">
      <c r="B3913" s="16" t="n">
        <f>10000000+INDEX(编号表!$B:$B,MATCH(F3913,编号表!$A:$A,0))*100000+INDEX(编号表!$F:$F,MATCH(D3913,编号表!$E:$E,0))*1000+INDEX(编号表!$D:$D,MATCH(E3913,编号表!$C:$C,0))*10000+G3913</f>
        <v>11972108</v>
      </c>
      <c r="C3913" s="16" t="inlineStr">
        <is>
          <t>合体温阳破御丹</t>
        </is>
      </c>
      <c r="D3913" s="16" t="s">
        <v>102</v>
      </c>
      <c r="E3913" s="16" t="s">
        <v>354</v>
      </c>
      <c r="F3913" s="16" t="s">
        <v>1777</v>
      </c>
      <c r="G3913" s="16">
        <v>108</v>
      </c>
      <c r="I3913" s="16">
        <v>60</v>
      </c>
      <c r="J3913" t="str">
        <f t="shared" si="63"/>
        <v>大类_灵品合体丹药</v>
      </c>
      <c r="K3913" s="16" t="s">
        <v>337</v>
      </c>
      <c r="L3913" s="16">
        <v>1</v>
      </c>
      <c r="M3913" s="16" t="s">
        <v>1777</v>
      </c>
      <c r="O3913" s="16">
        <v>0</v>
      </c>
      <c r="P3913" s="16" t="b">
        <v>1</v>
      </c>
      <c r="R3913" s="16" t="b">
        <v>0</v>
      </c>
      <c r="S3913" s="16">
        <v>1</v>
      </c>
      <c r="T3913" s="16" t="s">
        <v>91</v>
      </c>
      <c r="U3913" s="16">
        <v>999</v>
      </c>
      <c r="V3913" s="16" t="s">
        <v>1778</v>
      </c>
      <c r="W3913" s="16">
        <v>31972108</v>
      </c>
      <c r="Y3913" s="16" t="inlineStr">
        <is>
          <t>合体境灵品丹药。无视防御+5500点；无视法防+5500点，持续1500现实秒。</t>
        </is>
      </c>
      <c r="Z3913" s="16" t="inlineStr">
        <is>
          <t>|cff00FF00“物甲法障，各有所御；药助其锋，令攻势更易穿透。温剂自有其宜，须量药力与丹毒而用。”——《破御穿甲录》|r</t>
        </is>
      </c>
      <c r="AA3913" t="str" s="16">
        <v>炼丹可得。</v>
      </c>
      <c r="AB3913">
        <v>11921108</v>
      </c>
      <c r="AC3913" s="16" t="s">
        <v>1781</v>
      </c>
      <c r="AD3913" s="16">
        <v>40002</v>
      </c>
      <c r="AF3913">
        <v>70002</v>
      </c>
      <c r="AH3913">
        <v>187500</v>
      </c>
      <c r="AI3913" s="16" t="s">
        <v>1777</v>
      </c>
      <c r="AJ3913" s="16" t="s">
        <v>1777</v>
      </c>
      <c r="AK3913" s="16" t="s">
        <v>354</v>
      </c>
    </row>
    <row r="3914" spans="2:37">
      <c r="B3914" s="16" t="n">
        <f>10000000+INDEX(编号表!$B:$B,MATCH(F3914,编号表!$A:$A,0))*100000+INDEX(编号表!$F:$F,MATCH(D3914,编号表!$E:$E,0))*1000+INDEX(编号表!$D:$D,MATCH(E3914,编号表!$C:$C,0))*10000+G3914</f>
        <v>11973108</v>
      </c>
      <c r="C3914" s="16" t="inlineStr">
        <is>
          <t>合体温阳破御丹</t>
        </is>
      </c>
      <c r="D3914" s="16" t="s">
        <v>105</v>
      </c>
      <c r="E3914" s="16" t="s">
        <v>354</v>
      </c>
      <c r="F3914" s="16" t="s">
        <v>1777</v>
      </c>
      <c r="G3914" s="16">
        <v>108</v>
      </c>
      <c r="I3914" s="16">
        <v>60</v>
      </c>
      <c r="J3914" t="str">
        <f t="shared" si="63"/>
        <v>大类_玄品合体丹药</v>
      </c>
      <c r="K3914" s="16" t="s">
        <v>337</v>
      </c>
      <c r="L3914" s="16">
        <v>1</v>
      </c>
      <c r="M3914" s="16" t="s">
        <v>1777</v>
      </c>
      <c r="O3914" s="16">
        <v>0</v>
      </c>
      <c r="P3914" s="16" t="b">
        <v>1</v>
      </c>
      <c r="R3914" s="16" t="b">
        <v>0</v>
      </c>
      <c r="S3914" s="16">
        <v>1</v>
      </c>
      <c r="T3914" s="16" t="s">
        <v>91</v>
      </c>
      <c r="U3914" s="16">
        <v>999</v>
      </c>
      <c r="V3914" s="16" t="s">
        <v>1778</v>
      </c>
      <c r="W3914" s="16">
        <v>31973108</v>
      </c>
      <c r="Y3914" s="16" t="inlineStr">
        <is>
          <t>合体境玄品丹药。无视防御+5500点；无视法防+5500点，持续2700现实秒。</t>
        </is>
      </c>
      <c r="Z3914" s="16" t="inlineStr">
        <is>
          <t>|cff00FF00“物甲法障，各有所御；药助其锋，令攻势更易穿透。温剂自有其宜，须量药力与丹毒而用。”——《破御穿甲录》|r</t>
        </is>
      </c>
      <c r="AA3914" t="str" s="16">
        <v>炼丹可得。</v>
      </c>
      <c r="AB3914">
        <v>11921108</v>
      </c>
      <c r="AC3914" s="16" t="s">
        <v>1781</v>
      </c>
      <c r="AD3914" s="16">
        <v>40003</v>
      </c>
      <c r="AF3914">
        <v>70003</v>
      </c>
      <c r="AH3914">
        <v>750000</v>
      </c>
      <c r="AI3914" s="16" t="s">
        <v>1777</v>
      </c>
      <c r="AJ3914" s="16" t="s">
        <v>1777</v>
      </c>
      <c r="AK3914" s="16" t="s">
        <v>354</v>
      </c>
    </row>
    <row r="3915" spans="2:37">
      <c r="B3915" s="16" t="n">
        <f>10000000+INDEX(编号表!$B:$B,MATCH(F3915,编号表!$A:$A,0))*100000+INDEX(编号表!$F:$F,MATCH(D3915,编号表!$E:$E,0))*1000+INDEX(编号表!$D:$D,MATCH(E3915,编号表!$C:$C,0))*10000+G3915</f>
        <v>11974108</v>
      </c>
      <c r="C3915" s="16" t="inlineStr">
        <is>
          <t>合体温阳破御丹</t>
        </is>
      </c>
      <c r="D3915" s="16" t="s">
        <v>108</v>
      </c>
      <c r="E3915" s="16" t="s">
        <v>354</v>
      </c>
      <c r="F3915" s="16" t="s">
        <v>1777</v>
      </c>
      <c r="G3915" s="16">
        <v>108</v>
      </c>
      <c r="I3915" s="16">
        <v>60</v>
      </c>
      <c r="J3915" t="str">
        <f t="shared" si="63"/>
        <v>大类_仙品合体丹药</v>
      </c>
      <c r="K3915" s="16" t="s">
        <v>337</v>
      </c>
      <c r="L3915" s="16">
        <v>1</v>
      </c>
      <c r="M3915" s="16" t="s">
        <v>1777</v>
      </c>
      <c r="O3915" s="16">
        <v>0</v>
      </c>
      <c r="P3915" s="16" t="b">
        <v>1</v>
      </c>
      <c r="R3915" s="16" t="b">
        <v>0</v>
      </c>
      <c r="S3915" s="16">
        <v>1</v>
      </c>
      <c r="T3915" s="16" t="s">
        <v>91</v>
      </c>
      <c r="U3915" s="16">
        <v>999</v>
      </c>
      <c r="V3915" s="16" t="s">
        <v>1778</v>
      </c>
      <c r="W3915" s="16">
        <v>31974108</v>
      </c>
      <c r="Y3915" s="16" t="inlineStr">
        <is>
          <t>合体境仙品丹药。无视防御+5500点；无视法防+5500点，持续4860现实秒。</t>
        </is>
      </c>
      <c r="Z3915" s="16" t="inlineStr">
        <is>
          <t>|cff00FF00“物甲法障，各有所御；药助其锋，令攻势更易穿透。温剂自有其宜，须量药力与丹毒而用。”——《破御穿甲录》|r</t>
        </is>
      </c>
      <c r="AA3915" t="str" s="16">
        <v>炼丹可得。</v>
      </c>
      <c r="AB3915">
        <v>11921108</v>
      </c>
      <c r="AC3915" s="16" t="s">
        <v>1781</v>
      </c>
      <c r="AD3915" s="16">
        <v>40004</v>
      </c>
      <c r="AF3915">
        <v>70004</v>
      </c>
      <c r="AH3915">
        <v>3750000</v>
      </c>
      <c r="AI3915" s="16" t="s">
        <v>1777</v>
      </c>
      <c r="AJ3915" s="16" t="s">
        <v>1777</v>
      </c>
      <c r="AK3915" s="16" t="s">
        <v>354</v>
      </c>
    </row>
    <row r="3916" spans="2:37">
      <c r="B3916" s="16" t="n">
        <f>10000000+INDEX(编号表!$B:$B,MATCH(F3916,编号表!$A:$A,0))*100000+INDEX(编号表!$F:$F,MATCH(D3916,编号表!$E:$E,0))*1000+INDEX(编号表!$D:$D,MATCH(E3916,编号表!$C:$C,0))*10000+G3916</f>
        <v>11972109</v>
      </c>
      <c r="C3916" s="16" t="inlineStr">
        <is>
          <t>合体烈阳破御丹</t>
        </is>
      </c>
      <c r="D3916" s="16" t="s">
        <v>102</v>
      </c>
      <c r="E3916" s="16" t="s">
        <v>354</v>
      </c>
      <c r="F3916" s="16" t="s">
        <v>1777</v>
      </c>
      <c r="G3916" s="16">
        <v>109</v>
      </c>
      <c r="I3916" s="16">
        <v>60</v>
      </c>
      <c r="J3916" t="str">
        <f t="shared" si="63"/>
        <v>大类_灵品合体丹药</v>
      </c>
      <c r="K3916" s="16" t="s">
        <v>337</v>
      </c>
      <c r="L3916" s="16">
        <v>1</v>
      </c>
      <c r="M3916" s="16" t="s">
        <v>1777</v>
      </c>
      <c r="O3916" s="16">
        <v>0</v>
      </c>
      <c r="P3916" s="16" t="b">
        <v>1</v>
      </c>
      <c r="R3916" s="16" t="b">
        <v>0</v>
      </c>
      <c r="S3916" s="16">
        <v>1</v>
      </c>
      <c r="T3916" s="16" t="s">
        <v>91</v>
      </c>
      <c r="U3916" s="16">
        <v>999</v>
      </c>
      <c r="V3916" s="16" t="s">
        <v>1778</v>
      </c>
      <c r="W3916" s="16">
        <v>31972109</v>
      </c>
      <c r="Y3916" s="16" t="inlineStr">
        <is>
          <t>合体境灵品丹药。无视防御增幅+15%；无视法防增幅+15%，持续900现实秒。</t>
        </is>
      </c>
      <c r="Z3916" s="16" t="inlineStr">
        <is>
          <t>|cff00FF00“物甲法障，各有所御；药助其锋，令攻势更易穿透。热剂自有其宜，须量药力与丹毒而用。”——《破御穿甲录》|r</t>
        </is>
      </c>
      <c r="AA3916" t="str" s="16">
        <v>炼丹可得。</v>
      </c>
      <c r="AB3916">
        <v>11921109</v>
      </c>
      <c r="AC3916" s="16" t="s">
        <v>1781</v>
      </c>
      <c r="AD3916" s="16">
        <v>40002</v>
      </c>
      <c r="AF3916">
        <v>70002</v>
      </c>
      <c r="AH3916">
        <v>187500</v>
      </c>
      <c r="AI3916" s="16" t="s">
        <v>1777</v>
      </c>
      <c r="AJ3916" s="16" t="s">
        <v>1777</v>
      </c>
      <c r="AK3916" s="16" t="s">
        <v>354</v>
      </c>
    </row>
    <row r="3917" spans="2:37">
      <c r="B3917" s="16" t="n">
        <f>10000000+INDEX(编号表!$B:$B,MATCH(F3917,编号表!$A:$A,0))*100000+INDEX(编号表!$F:$F,MATCH(D3917,编号表!$E:$E,0))*1000+INDEX(编号表!$D:$D,MATCH(E3917,编号表!$C:$C,0))*10000+G3917</f>
        <v>11973109</v>
      </c>
      <c r="C3917" s="16" t="inlineStr">
        <is>
          <t>合体烈阳破御丹</t>
        </is>
      </c>
      <c r="D3917" s="16" t="s">
        <v>105</v>
      </c>
      <c r="E3917" s="16" t="s">
        <v>354</v>
      </c>
      <c r="F3917" s="16" t="s">
        <v>1777</v>
      </c>
      <c r="G3917" s="16">
        <v>109</v>
      </c>
      <c r="I3917" s="16">
        <v>60</v>
      </c>
      <c r="J3917" t="str">
        <f t="shared" si="63"/>
        <v>大类_玄品合体丹药</v>
      </c>
      <c r="K3917" s="16" t="s">
        <v>337</v>
      </c>
      <c r="L3917" s="16">
        <v>1</v>
      </c>
      <c r="M3917" s="16" t="s">
        <v>1777</v>
      </c>
      <c r="O3917" s="16">
        <v>0</v>
      </c>
      <c r="P3917" s="16" t="b">
        <v>1</v>
      </c>
      <c r="R3917" s="16" t="b">
        <v>0</v>
      </c>
      <c r="S3917" s="16">
        <v>1</v>
      </c>
      <c r="T3917" s="16" t="s">
        <v>91</v>
      </c>
      <c r="U3917" s="16">
        <v>999</v>
      </c>
      <c r="V3917" s="16" t="s">
        <v>1778</v>
      </c>
      <c r="W3917" s="16">
        <v>31973109</v>
      </c>
      <c r="Y3917" s="16" t="inlineStr">
        <is>
          <t>合体境玄品丹药。无视防御增幅+15%；无视法防增幅+15%，持续1620现实秒。</t>
        </is>
      </c>
      <c r="Z3917" s="16" t="inlineStr">
        <is>
          <t>|cff00FF00“物甲法障，各有所御；药助其锋，令攻势更易穿透。热剂自有其宜，须量药力与丹毒而用。”——《破御穿甲录》|r</t>
        </is>
      </c>
      <c r="AA3917" t="str" s="16">
        <v>炼丹可得。</v>
      </c>
      <c r="AB3917">
        <v>11921109</v>
      </c>
      <c r="AC3917" s="16" t="s">
        <v>1781</v>
      </c>
      <c r="AD3917" s="16">
        <v>40003</v>
      </c>
      <c r="AF3917">
        <v>70003</v>
      </c>
      <c r="AH3917">
        <v>750000</v>
      </c>
      <c r="AI3917" s="16" t="s">
        <v>1777</v>
      </c>
      <c r="AJ3917" s="16" t="s">
        <v>1777</v>
      </c>
      <c r="AK3917" s="16" t="s">
        <v>354</v>
      </c>
    </row>
    <row r="3918" spans="2:37">
      <c r="B3918" s="16" t="n">
        <f>10000000+INDEX(编号表!$B:$B,MATCH(F3918,编号表!$A:$A,0))*100000+INDEX(编号表!$F:$F,MATCH(D3918,编号表!$E:$E,0))*1000+INDEX(编号表!$D:$D,MATCH(E3918,编号表!$C:$C,0))*10000+G3918</f>
        <v>11974109</v>
      </c>
      <c r="C3918" s="16" t="inlineStr">
        <is>
          <t>合体烈阳破御丹</t>
        </is>
      </c>
      <c r="D3918" s="16" t="s">
        <v>108</v>
      </c>
      <c r="E3918" s="16" t="s">
        <v>354</v>
      </c>
      <c r="F3918" s="16" t="s">
        <v>1777</v>
      </c>
      <c r="G3918" s="16">
        <v>109</v>
      </c>
      <c r="I3918" s="16">
        <v>60</v>
      </c>
      <c r="J3918" t="str">
        <f t="shared" si="63"/>
        <v>大类_仙品合体丹药</v>
      </c>
      <c r="K3918" s="16" t="s">
        <v>337</v>
      </c>
      <c r="L3918" s="16">
        <v>1</v>
      </c>
      <c r="M3918" s="16" t="s">
        <v>1777</v>
      </c>
      <c r="O3918" s="16">
        <v>0</v>
      </c>
      <c r="P3918" s="16" t="b">
        <v>1</v>
      </c>
      <c r="R3918" s="16" t="b">
        <v>0</v>
      </c>
      <c r="S3918" s="16">
        <v>1</v>
      </c>
      <c r="T3918" s="16" t="s">
        <v>91</v>
      </c>
      <c r="U3918" s="16">
        <v>999</v>
      </c>
      <c r="V3918" s="16" t="s">
        <v>1778</v>
      </c>
      <c r="W3918" s="16">
        <v>31974109</v>
      </c>
      <c r="Y3918" s="16" t="inlineStr">
        <is>
          <t>合体境仙品丹药。无视防御增幅+15%；无视法防增幅+15%，持续2916现实秒。</t>
        </is>
      </c>
      <c r="Z3918" s="16" t="inlineStr">
        <is>
          <t>|cff00FF00“物甲法障，各有所御；药助其锋，令攻势更易穿透。热剂自有其宜，须量药力与丹毒而用。”——《破御穿甲录》|r</t>
        </is>
      </c>
      <c r="AA3918" t="str" s="16">
        <v>炼丹可得。</v>
      </c>
      <c r="AB3918">
        <v>11921109</v>
      </c>
      <c r="AC3918" s="16" t="s">
        <v>1781</v>
      </c>
      <c r="AD3918" s="16">
        <v>40004</v>
      </c>
      <c r="AF3918">
        <v>70004</v>
      </c>
      <c r="AH3918">
        <v>3750000</v>
      </c>
      <c r="AI3918" s="16" t="s">
        <v>1777</v>
      </c>
      <c r="AJ3918" s="16" t="s">
        <v>1777</v>
      </c>
      <c r="AK3918" s="16" t="s">
        <v>354</v>
      </c>
    </row>
    <row r="3919" spans="2:37">
      <c r="B3919" s="16" t="n">
        <f>10000000+INDEX(编号表!$B:$B,MATCH(F3919,编号表!$A:$A,0))*100000+INDEX(编号表!$F:$F,MATCH(D3919,编号表!$E:$E,0))*1000+INDEX(编号表!$D:$D,MATCH(E3919,编号表!$C:$C,0))*10000+G3919</f>
        <v>11972110</v>
      </c>
      <c r="C3919" s="16" t="inlineStr">
        <is>
          <t>合体玄阴撼岳丹</t>
        </is>
      </c>
      <c r="D3919" s="16" t="s">
        <v>102</v>
      </c>
      <c r="E3919" s="16" t="s">
        <v>354</v>
      </c>
      <c r="F3919" s="16" t="s">
        <v>1777</v>
      </c>
      <c r="G3919" s="16">
        <v>110</v>
      </c>
      <c r="I3919" s="16">
        <v>60</v>
      </c>
      <c r="J3919" t="str">
        <f t="shared" si="63"/>
        <v>大类_灵品合体丹药</v>
      </c>
      <c r="K3919" s="16" t="s">
        <v>337</v>
      </c>
      <c r="L3919" s="16">
        <v>1</v>
      </c>
      <c r="M3919" s="16" t="s">
        <v>1777</v>
      </c>
      <c r="O3919" s="16">
        <v>0</v>
      </c>
      <c r="P3919" s="16" t="b">
        <v>1</v>
      </c>
      <c r="R3919" s="16" t="b">
        <v>0</v>
      </c>
      <c r="S3919" s="16">
        <v>1</v>
      </c>
      <c r="T3919" s="16" t="s">
        <v>91</v>
      </c>
      <c r="U3919" s="16">
        <v>999</v>
      </c>
      <c r="V3919" s="16" t="s">
        <v>1778</v>
      </c>
      <c r="W3919" s="16">
        <v>31972110</v>
      </c>
      <c r="Y3919" s="16" t="inlineStr">
        <is>
          <t>合体境灵品丹药。对boss增伤+2%，持续1800现实秒。</t>
        </is>
      </c>
      <c r="Z3919" s="16" t="inlineStr">
        <is>
          <t>|cff00FF00“强敌如岳，药助破坚；所长在克首领，不在自护。寒剂自有其宜，须量药力与丹毒而用。”——《撼岳克强录》|r</t>
        </is>
      </c>
      <c r="AA3919" t="str" s="16">
        <v>炼丹可得。</v>
      </c>
      <c r="AB3919">
        <v>11921110</v>
      </c>
      <c r="AC3919" s="16" t="s">
        <v>1781</v>
      </c>
      <c r="AD3919" s="16">
        <v>40002</v>
      </c>
      <c r="AF3919">
        <v>70002</v>
      </c>
      <c r="AH3919">
        <v>187500</v>
      </c>
      <c r="AI3919" s="16" t="s">
        <v>1777</v>
      </c>
      <c r="AJ3919" s="16" t="s">
        <v>1777</v>
      </c>
      <c r="AK3919" s="16" t="s">
        <v>354</v>
      </c>
    </row>
    <row r="3920" spans="2:37">
      <c r="B3920" s="16" t="n">
        <f>10000000+INDEX(编号表!$B:$B,MATCH(F3920,编号表!$A:$A,0))*100000+INDEX(编号表!$F:$F,MATCH(D3920,编号表!$E:$E,0))*1000+INDEX(编号表!$D:$D,MATCH(E3920,编号表!$C:$C,0))*10000+G3920</f>
        <v>11973110</v>
      </c>
      <c r="C3920" s="16" t="inlineStr">
        <is>
          <t>合体玄阴撼岳丹</t>
        </is>
      </c>
      <c r="D3920" s="16" t="s">
        <v>105</v>
      </c>
      <c r="E3920" s="16" t="s">
        <v>354</v>
      </c>
      <c r="F3920" s="16" t="s">
        <v>1777</v>
      </c>
      <c r="G3920" s="16">
        <v>110</v>
      </c>
      <c r="I3920" s="16">
        <v>60</v>
      </c>
      <c r="J3920" t="str">
        <f t="shared" si="63"/>
        <v>大类_玄品合体丹药</v>
      </c>
      <c r="K3920" s="16" t="s">
        <v>337</v>
      </c>
      <c r="L3920" s="16">
        <v>1</v>
      </c>
      <c r="M3920" s="16" t="s">
        <v>1777</v>
      </c>
      <c r="O3920" s="16">
        <v>0</v>
      </c>
      <c r="P3920" s="16" t="b">
        <v>1</v>
      </c>
      <c r="R3920" s="16" t="b">
        <v>0</v>
      </c>
      <c r="S3920" s="16">
        <v>1</v>
      </c>
      <c r="T3920" s="16" t="s">
        <v>91</v>
      </c>
      <c r="U3920" s="16">
        <v>999</v>
      </c>
      <c r="V3920" s="16" t="s">
        <v>1778</v>
      </c>
      <c r="W3920" s="16">
        <v>31973110</v>
      </c>
      <c r="Y3920" s="16" t="inlineStr">
        <is>
          <t>合体境玄品丹药。对boss增伤+2%，持续3240现实秒。</t>
        </is>
      </c>
      <c r="Z3920" s="16" t="inlineStr">
        <is>
          <t>|cff00FF00“强敌如岳，药助破坚；所长在克首领，不在自护。寒剂自有其宜，须量药力与丹毒而用。”——《撼岳克强录》|r</t>
        </is>
      </c>
      <c r="AA3920" t="str" s="16">
        <v>炼丹可得。</v>
      </c>
      <c r="AB3920">
        <v>11921110</v>
      </c>
      <c r="AC3920" s="16" t="s">
        <v>1781</v>
      </c>
      <c r="AD3920" s="16">
        <v>40003</v>
      </c>
      <c r="AF3920">
        <v>70003</v>
      </c>
      <c r="AH3920">
        <v>750000</v>
      </c>
      <c r="AI3920" s="16" t="s">
        <v>1777</v>
      </c>
      <c r="AJ3920" s="16" t="s">
        <v>1777</v>
      </c>
      <c r="AK3920" s="16" t="s">
        <v>354</v>
      </c>
    </row>
    <row r="3921" spans="2:37">
      <c r="B3921" s="16" t="n">
        <f>10000000+INDEX(编号表!$B:$B,MATCH(F3921,编号表!$A:$A,0))*100000+INDEX(编号表!$F:$F,MATCH(D3921,编号表!$E:$E,0))*1000+INDEX(编号表!$D:$D,MATCH(E3921,编号表!$C:$C,0))*10000+G3921</f>
        <v>11974110</v>
      </c>
      <c r="C3921" s="16" t="inlineStr">
        <is>
          <t>合体玄阴撼岳丹</t>
        </is>
      </c>
      <c r="D3921" s="16" t="s">
        <v>108</v>
      </c>
      <c r="E3921" s="16" t="s">
        <v>354</v>
      </c>
      <c r="F3921" s="16" t="s">
        <v>1777</v>
      </c>
      <c r="G3921" s="16">
        <v>110</v>
      </c>
      <c r="I3921" s="16">
        <v>60</v>
      </c>
      <c r="J3921" t="str">
        <f t="shared" si="63"/>
        <v>大类_仙品合体丹药</v>
      </c>
      <c r="K3921" s="16" t="s">
        <v>337</v>
      </c>
      <c r="L3921" s="16">
        <v>1</v>
      </c>
      <c r="M3921" s="16" t="s">
        <v>1777</v>
      </c>
      <c r="O3921" s="16">
        <v>0</v>
      </c>
      <c r="P3921" s="16" t="b">
        <v>1</v>
      </c>
      <c r="R3921" s="16" t="b">
        <v>0</v>
      </c>
      <c r="S3921" s="16">
        <v>1</v>
      </c>
      <c r="T3921" s="16" t="s">
        <v>91</v>
      </c>
      <c r="U3921" s="16">
        <v>999</v>
      </c>
      <c r="V3921" s="16" t="s">
        <v>1778</v>
      </c>
      <c r="W3921" s="16">
        <v>31974110</v>
      </c>
      <c r="Y3921" s="16" t="inlineStr">
        <is>
          <t>合体境仙品丹药。对boss增伤+2%，持续5832现实秒。</t>
        </is>
      </c>
      <c r="Z3921" s="16" t="inlineStr">
        <is>
          <t>|cff00FF00“强敌如岳，药助破坚；所长在克首领，不在自护。寒剂自有其宜，须量药力与丹毒而用。”——《撼岳克强录》|r</t>
        </is>
      </c>
      <c r="AA3921" t="str" s="16">
        <v>炼丹可得。</v>
      </c>
      <c r="AB3921">
        <v>11921110</v>
      </c>
      <c r="AC3921" s="16" t="s">
        <v>1781</v>
      </c>
      <c r="AD3921" s="16">
        <v>40004</v>
      </c>
      <c r="AF3921">
        <v>70004</v>
      </c>
      <c r="AH3921">
        <v>3750000</v>
      </c>
      <c r="AI3921" s="16" t="s">
        <v>1777</v>
      </c>
      <c r="AJ3921" s="16" t="s">
        <v>1777</v>
      </c>
      <c r="AK3921" s="16" t="s">
        <v>354</v>
      </c>
    </row>
    <row r="3922" spans="2:37">
      <c r="B3922" s="16" t="n">
        <f>10000000+INDEX(编号表!$B:$B,MATCH(F3922,编号表!$A:$A,0))*100000+INDEX(编号表!$F:$F,MATCH(D3922,编号表!$E:$E,0))*1000+INDEX(编号表!$D:$D,MATCH(E3922,编号表!$C:$C,0))*10000+G3922</f>
        <v>11972111</v>
      </c>
      <c r="C3922" s="16" t="inlineStr">
        <is>
          <t>合体清和撼岳丹</t>
        </is>
      </c>
      <c r="D3922" s="16" t="s">
        <v>102</v>
      </c>
      <c r="E3922" s="16" t="s">
        <v>354</v>
      </c>
      <c r="F3922" s="16" t="s">
        <v>1777</v>
      </c>
      <c r="G3922" s="16">
        <v>111</v>
      </c>
      <c r="I3922" s="16">
        <v>60</v>
      </c>
      <c r="J3922" t="str">
        <f t="shared" si="63"/>
        <v>大类_灵品合体丹药</v>
      </c>
      <c r="K3922" s="16" t="s">
        <v>337</v>
      </c>
      <c r="L3922" s="16">
        <v>1</v>
      </c>
      <c r="M3922" s="16" t="s">
        <v>1777</v>
      </c>
      <c r="O3922" s="16">
        <v>0</v>
      </c>
      <c r="P3922" s="16" t="b">
        <v>1</v>
      </c>
      <c r="R3922" s="16" t="b">
        <v>0</v>
      </c>
      <c r="S3922" s="16">
        <v>1</v>
      </c>
      <c r="T3922" s="16" t="s">
        <v>91</v>
      </c>
      <c r="U3922" s="16">
        <v>999</v>
      </c>
      <c r="V3922" s="16" t="s">
        <v>1778</v>
      </c>
      <c r="W3922" s="16">
        <v>31972111</v>
      </c>
      <c r="Y3922" s="16" t="inlineStr">
        <is>
          <t>合体境灵品丹药。boss固定伤害+5667点，持续1500现实秒。</t>
        </is>
      </c>
      <c r="Z3922" s="16" t="inlineStr">
        <is>
          <t>|cff00FF00“强敌如岳，药助破坚；所长在克首领，不在自护。凉剂自有其宜，须量药力与丹毒而用。”——《撼岳克强录》|r</t>
        </is>
      </c>
      <c r="AA3922" t="str" s="16">
        <v>炼丹可得。</v>
      </c>
      <c r="AB3922">
        <v>11921111</v>
      </c>
      <c r="AC3922" s="16" t="s">
        <v>1781</v>
      </c>
      <c r="AD3922" s="16">
        <v>40002</v>
      </c>
      <c r="AF3922">
        <v>70002</v>
      </c>
      <c r="AH3922">
        <v>187500</v>
      </c>
      <c r="AI3922" s="16" t="s">
        <v>1777</v>
      </c>
      <c r="AJ3922" s="16" t="s">
        <v>1777</v>
      </c>
      <c r="AK3922" s="16" t="s">
        <v>354</v>
      </c>
    </row>
    <row r="3923" spans="2:37">
      <c r="B3923" s="16" t="n">
        <f>10000000+INDEX(编号表!$B:$B,MATCH(F3923,编号表!$A:$A,0))*100000+INDEX(编号表!$F:$F,MATCH(D3923,编号表!$E:$E,0))*1000+INDEX(编号表!$D:$D,MATCH(E3923,编号表!$C:$C,0))*10000+G3923</f>
        <v>11973111</v>
      </c>
      <c r="C3923" s="16" t="inlineStr">
        <is>
          <t>合体清和撼岳丹</t>
        </is>
      </c>
      <c r="D3923" s="16" t="s">
        <v>105</v>
      </c>
      <c r="E3923" s="16" t="s">
        <v>354</v>
      </c>
      <c r="F3923" s="16" t="s">
        <v>1777</v>
      </c>
      <c r="G3923" s="16">
        <v>111</v>
      </c>
      <c r="I3923" s="16">
        <v>60</v>
      </c>
      <c r="J3923" t="str">
        <f t="shared" si="63"/>
        <v>大类_玄品合体丹药</v>
      </c>
      <c r="K3923" s="16" t="s">
        <v>337</v>
      </c>
      <c r="L3923" s="16">
        <v>1</v>
      </c>
      <c r="M3923" s="16" t="s">
        <v>1777</v>
      </c>
      <c r="O3923" s="16">
        <v>0</v>
      </c>
      <c r="P3923" s="16" t="b">
        <v>1</v>
      </c>
      <c r="R3923" s="16" t="b">
        <v>0</v>
      </c>
      <c r="S3923" s="16">
        <v>1</v>
      </c>
      <c r="T3923" s="16" t="s">
        <v>91</v>
      </c>
      <c r="U3923" s="16">
        <v>999</v>
      </c>
      <c r="V3923" s="16" t="s">
        <v>1778</v>
      </c>
      <c r="W3923" s="16">
        <v>31973111</v>
      </c>
      <c r="Y3923" s="16" t="inlineStr">
        <is>
          <t>合体境玄品丹药。boss固定伤害+5667点，持续2700现实秒。</t>
        </is>
      </c>
      <c r="Z3923" s="16" t="inlineStr">
        <is>
          <t>|cff00FF00“强敌如岳，药助破坚；所长在克首领，不在自护。凉剂自有其宜，须量药力与丹毒而用。”——《撼岳克强录》|r</t>
        </is>
      </c>
      <c r="AA3923" t="str" s="16">
        <v>炼丹可得。</v>
      </c>
      <c r="AB3923">
        <v>11921111</v>
      </c>
      <c r="AC3923" s="16" t="s">
        <v>1781</v>
      </c>
      <c r="AD3923" s="16">
        <v>40003</v>
      </c>
      <c r="AF3923">
        <v>70003</v>
      </c>
      <c r="AH3923">
        <v>750000</v>
      </c>
      <c r="AI3923" s="16" t="s">
        <v>1777</v>
      </c>
      <c r="AJ3923" s="16" t="s">
        <v>1777</v>
      </c>
      <c r="AK3923" s="16" t="s">
        <v>354</v>
      </c>
    </row>
    <row r="3924" spans="2:37">
      <c r="B3924" s="16" t="n">
        <f>10000000+INDEX(编号表!$B:$B,MATCH(F3924,编号表!$A:$A,0))*100000+INDEX(编号表!$F:$F,MATCH(D3924,编号表!$E:$E,0))*1000+INDEX(编号表!$D:$D,MATCH(E3924,编号表!$C:$C,0))*10000+G3924</f>
        <v>11974111</v>
      </c>
      <c r="C3924" s="16" t="inlineStr">
        <is>
          <t>合体清和撼岳丹</t>
        </is>
      </c>
      <c r="D3924" s="16" t="s">
        <v>108</v>
      </c>
      <c r="E3924" s="16" t="s">
        <v>354</v>
      </c>
      <c r="F3924" s="16" t="s">
        <v>1777</v>
      </c>
      <c r="G3924" s="16">
        <v>111</v>
      </c>
      <c r="I3924" s="16">
        <v>60</v>
      </c>
      <c r="J3924" t="str">
        <f t="shared" si="63"/>
        <v>大类_仙品合体丹药</v>
      </c>
      <c r="K3924" s="16" t="s">
        <v>337</v>
      </c>
      <c r="L3924" s="16">
        <v>1</v>
      </c>
      <c r="M3924" s="16" t="s">
        <v>1777</v>
      </c>
      <c r="O3924" s="16">
        <v>0</v>
      </c>
      <c r="P3924" s="16" t="b">
        <v>1</v>
      </c>
      <c r="R3924" s="16" t="b">
        <v>0</v>
      </c>
      <c r="S3924" s="16">
        <v>1</v>
      </c>
      <c r="T3924" s="16" t="s">
        <v>91</v>
      </c>
      <c r="U3924" s="16">
        <v>999</v>
      </c>
      <c r="V3924" s="16" t="s">
        <v>1778</v>
      </c>
      <c r="W3924" s="16">
        <v>31974111</v>
      </c>
      <c r="Y3924" s="16" t="inlineStr">
        <is>
          <t>合体境仙品丹药。boss固定伤害+5667点，持续4860现实秒。</t>
        </is>
      </c>
      <c r="Z3924" s="16" t="inlineStr">
        <is>
          <t>|cff00FF00“强敌如岳，药助破坚；所长在克首领，不在自护。凉剂自有其宜，须量药力与丹毒而用。”——《撼岳克强录》|r</t>
        </is>
      </c>
      <c r="AA3924" t="str" s="16">
        <v>炼丹可得。</v>
      </c>
      <c r="AB3924">
        <v>11921111</v>
      </c>
      <c r="AC3924" s="16" t="s">
        <v>1781</v>
      </c>
      <c r="AD3924" s="16">
        <v>40004</v>
      </c>
      <c r="AF3924">
        <v>70004</v>
      </c>
      <c r="AH3924">
        <v>3750000</v>
      </c>
      <c r="AI3924" s="16" t="s">
        <v>1777</v>
      </c>
      <c r="AJ3924" s="16" t="s">
        <v>1777</v>
      </c>
      <c r="AK3924" s="16" t="s">
        <v>354</v>
      </c>
    </row>
    <row r="3925" spans="2:37">
      <c r="B3925" s="16" t="n">
        <f>10000000+INDEX(编号表!$B:$B,MATCH(F3925,编号表!$A:$A,0))*100000+INDEX(编号表!$F:$F,MATCH(D3925,编号表!$E:$E,0))*1000+INDEX(编号表!$D:$D,MATCH(E3925,编号表!$C:$C,0))*10000+G3925</f>
        <v>11972112</v>
      </c>
      <c r="C3925" s="16" t="inlineStr">
        <is>
          <t>合体撼岳丹</t>
        </is>
      </c>
      <c r="D3925" s="16" t="s">
        <v>102</v>
      </c>
      <c r="E3925" s="16" t="s">
        <v>354</v>
      </c>
      <c r="F3925" s="16" t="s">
        <v>1777</v>
      </c>
      <c r="G3925" s="16">
        <v>112</v>
      </c>
      <c r="I3925" s="16">
        <v>60</v>
      </c>
      <c r="J3925" t="str">
        <f t="shared" si="63"/>
        <v>大类_灵品合体丹药</v>
      </c>
      <c r="K3925" s="16" t="s">
        <v>337</v>
      </c>
      <c r="L3925" s="16">
        <v>1</v>
      </c>
      <c r="M3925" s="16" t="s">
        <v>1777</v>
      </c>
      <c r="O3925" s="16">
        <v>0</v>
      </c>
      <c r="P3925" s="16" t="b">
        <v>1</v>
      </c>
      <c r="R3925" s="16" t="b">
        <v>0</v>
      </c>
      <c r="S3925" s="16">
        <v>1</v>
      </c>
      <c r="T3925" s="16" t="s">
        <v>91</v>
      </c>
      <c r="U3925" s="16">
        <v>999</v>
      </c>
      <c r="V3925" s="16" t="s">
        <v>1778</v>
      </c>
      <c r="W3925" s="16">
        <v>31972112</v>
      </c>
      <c r="Y3925" s="16" t="inlineStr">
        <is>
          <t>合体境灵品丹药。对boss增伤+1.5%；boss固定伤害+3400点，持续1500现实秒。</t>
        </is>
      </c>
      <c r="Z3925" s="16" t="inlineStr">
        <is>
          <t>|cff00FF00“强敌如岳，药助破坚；所长在克首领，不在自护。平剂自有其宜，须量药力与丹毒而用。”——《撼岳克强录》|r</t>
        </is>
      </c>
      <c r="AA3925" t="str" s="16">
        <v>炼丹可得。</v>
      </c>
      <c r="AB3925">
        <v>11921112</v>
      </c>
      <c r="AC3925" s="16" t="s">
        <v>1781</v>
      </c>
      <c r="AD3925" s="16">
        <v>40002</v>
      </c>
      <c r="AF3925">
        <v>70002</v>
      </c>
      <c r="AH3925">
        <v>187500</v>
      </c>
      <c r="AI3925" s="16" t="s">
        <v>1777</v>
      </c>
      <c r="AJ3925" s="16" t="s">
        <v>1777</v>
      </c>
      <c r="AK3925" s="16" t="s">
        <v>354</v>
      </c>
    </row>
    <row r="3926" spans="2:37">
      <c r="B3926" s="16" t="n">
        <f>10000000+INDEX(编号表!$B:$B,MATCH(F3926,编号表!$A:$A,0))*100000+INDEX(编号表!$F:$F,MATCH(D3926,编号表!$E:$E,0))*1000+INDEX(编号表!$D:$D,MATCH(E3926,编号表!$C:$C,0))*10000+G3926</f>
        <v>11973112</v>
      </c>
      <c r="C3926" s="16" t="inlineStr">
        <is>
          <t>合体撼岳丹</t>
        </is>
      </c>
      <c r="D3926" s="16" t="s">
        <v>105</v>
      </c>
      <c r="E3926" s="16" t="s">
        <v>354</v>
      </c>
      <c r="F3926" s="16" t="s">
        <v>1777</v>
      </c>
      <c r="G3926" s="16">
        <v>112</v>
      </c>
      <c r="I3926" s="16">
        <v>60</v>
      </c>
      <c r="J3926" t="str">
        <f t="shared" si="63"/>
        <v>大类_玄品合体丹药</v>
      </c>
      <c r="K3926" s="16" t="s">
        <v>337</v>
      </c>
      <c r="L3926" s="16">
        <v>1</v>
      </c>
      <c r="M3926" s="16" t="s">
        <v>1777</v>
      </c>
      <c r="O3926" s="16">
        <v>0</v>
      </c>
      <c r="P3926" s="16" t="b">
        <v>1</v>
      </c>
      <c r="R3926" s="16" t="b">
        <v>0</v>
      </c>
      <c r="S3926" s="16">
        <v>1</v>
      </c>
      <c r="T3926" s="16" t="s">
        <v>91</v>
      </c>
      <c r="U3926" s="16">
        <v>999</v>
      </c>
      <c r="V3926" s="16" t="s">
        <v>1778</v>
      </c>
      <c r="W3926" s="16">
        <v>31973112</v>
      </c>
      <c r="Y3926" s="16" t="inlineStr">
        <is>
          <t>合体境玄品丹药。对boss增伤+1.5%；boss固定伤害+3400点，持续2700现实秒。</t>
        </is>
      </c>
      <c r="Z3926" s="16" t="inlineStr">
        <is>
          <t>|cff00FF00“强敌如岳，药助破坚；所长在克首领，不在自护。平剂自有其宜，须量药力与丹毒而用。”——《撼岳克强录》|r</t>
        </is>
      </c>
      <c r="AA3926" t="str" s="16">
        <v>炼丹可得。</v>
      </c>
      <c r="AB3926">
        <v>11921112</v>
      </c>
      <c r="AC3926" s="16" t="s">
        <v>1781</v>
      </c>
      <c r="AD3926" s="16">
        <v>40003</v>
      </c>
      <c r="AF3926">
        <v>70003</v>
      </c>
      <c r="AH3926">
        <v>750000</v>
      </c>
      <c r="AI3926" s="16" t="s">
        <v>1777</v>
      </c>
      <c r="AJ3926" s="16" t="s">
        <v>1777</v>
      </c>
      <c r="AK3926" s="16" t="s">
        <v>354</v>
      </c>
    </row>
    <row r="3927" spans="2:37">
      <c r="B3927" s="16" t="n">
        <f>10000000+INDEX(编号表!$B:$B,MATCH(F3927,编号表!$A:$A,0))*100000+INDEX(编号表!$F:$F,MATCH(D3927,编号表!$E:$E,0))*1000+INDEX(编号表!$D:$D,MATCH(E3927,编号表!$C:$C,0))*10000+G3927</f>
        <v>11974112</v>
      </c>
      <c r="C3927" s="16" t="inlineStr">
        <is>
          <t>合体撼岳丹</t>
        </is>
      </c>
      <c r="D3927" s="16" t="s">
        <v>108</v>
      </c>
      <c r="E3927" s="16" t="s">
        <v>354</v>
      </c>
      <c r="F3927" s="16" t="s">
        <v>1777</v>
      </c>
      <c r="G3927" s="16">
        <v>112</v>
      </c>
      <c r="I3927" s="16">
        <v>60</v>
      </c>
      <c r="J3927" t="str">
        <f t="shared" si="63"/>
        <v>大类_仙品合体丹药</v>
      </c>
      <c r="K3927" s="16" t="s">
        <v>337</v>
      </c>
      <c r="L3927" s="16">
        <v>1</v>
      </c>
      <c r="M3927" s="16" t="s">
        <v>1777</v>
      </c>
      <c r="O3927" s="16">
        <v>0</v>
      </c>
      <c r="P3927" s="16" t="b">
        <v>1</v>
      </c>
      <c r="R3927" s="16" t="b">
        <v>0</v>
      </c>
      <c r="S3927" s="16">
        <v>1</v>
      </c>
      <c r="T3927" s="16" t="s">
        <v>91</v>
      </c>
      <c r="U3927" s="16">
        <v>999</v>
      </c>
      <c r="V3927" s="16" t="s">
        <v>1778</v>
      </c>
      <c r="W3927" s="16">
        <v>31974112</v>
      </c>
      <c r="Y3927" s="16" t="inlineStr">
        <is>
          <t>合体境仙品丹药。对boss增伤+1.5%；boss固定伤害+3400点，持续4860现实秒。</t>
        </is>
      </c>
      <c r="Z3927" s="16" t="inlineStr">
        <is>
          <t>|cff00FF00“强敌如岳，药助破坚；所长在克首领，不在自护。平剂自有其宜，须量药力与丹毒而用。”——《撼岳克强录》|r</t>
        </is>
      </c>
      <c r="AA3927" t="str" s="16">
        <v>炼丹可得。</v>
      </c>
      <c r="AB3927">
        <v>11921112</v>
      </c>
      <c r="AC3927" s="16" t="s">
        <v>1781</v>
      </c>
      <c r="AD3927" s="16">
        <v>40004</v>
      </c>
      <c r="AF3927">
        <v>70004</v>
      </c>
      <c r="AH3927">
        <v>3750000</v>
      </c>
      <c r="AI3927" s="16" t="s">
        <v>1777</v>
      </c>
      <c r="AJ3927" s="16" t="s">
        <v>1777</v>
      </c>
      <c r="AK3927" s="16" t="s">
        <v>354</v>
      </c>
    </row>
    <row r="3928" spans="2:37">
      <c r="B3928" s="16" t="n">
        <f>10000000+INDEX(编号表!$B:$B,MATCH(F3928,编号表!$A:$A,0))*100000+INDEX(编号表!$F:$F,MATCH(D3928,编号表!$E:$E,0))*1000+INDEX(编号表!$D:$D,MATCH(E3928,编号表!$C:$C,0))*10000+G3928</f>
        <v>11972113</v>
      </c>
      <c r="C3928" s="16" t="inlineStr">
        <is>
          <t>合体温阳撼岳丹</t>
        </is>
      </c>
      <c r="D3928" s="16" t="s">
        <v>102</v>
      </c>
      <c r="E3928" s="16" t="s">
        <v>354</v>
      </c>
      <c r="F3928" s="16" t="s">
        <v>1777</v>
      </c>
      <c r="G3928" s="16">
        <v>113</v>
      </c>
      <c r="I3928" s="16">
        <v>60</v>
      </c>
      <c r="J3928" t="str">
        <f t="shared" si="63"/>
        <v>大类_灵品合体丹药</v>
      </c>
      <c r="K3928" s="16" t="s">
        <v>337</v>
      </c>
      <c r="L3928" s="16">
        <v>1</v>
      </c>
      <c r="M3928" s="16" t="s">
        <v>1777</v>
      </c>
      <c r="O3928" s="16">
        <v>0</v>
      </c>
      <c r="P3928" s="16" t="b">
        <v>1</v>
      </c>
      <c r="R3928" s="16" t="b">
        <v>0</v>
      </c>
      <c r="S3928" s="16">
        <v>1</v>
      </c>
      <c r="T3928" s="16" t="s">
        <v>91</v>
      </c>
      <c r="U3928" s="16">
        <v>999</v>
      </c>
      <c r="V3928" s="16" t="s">
        <v>1778</v>
      </c>
      <c r="W3928" s="16">
        <v>31972113</v>
      </c>
      <c r="Y3928" s="16" t="inlineStr">
        <is>
          <t>合体境灵品丹药。boss固定伤害+9067点，持续1500现实秒。</t>
        </is>
      </c>
      <c r="Z3928" s="16" t="inlineStr">
        <is>
          <t>|cff00FF00“强敌如岳，药助破坚；所长在克首领，不在自护。温剂自有其宜，须量药力与丹毒而用。”——《撼岳克强录》|r</t>
        </is>
      </c>
      <c r="AA3928" t="str" s="16">
        <v>炼丹可得。</v>
      </c>
      <c r="AB3928">
        <v>11921113</v>
      </c>
      <c r="AC3928" s="16" t="s">
        <v>1781</v>
      </c>
      <c r="AD3928" s="16">
        <v>40002</v>
      </c>
      <c r="AF3928">
        <v>70002</v>
      </c>
      <c r="AH3928">
        <v>187500</v>
      </c>
      <c r="AI3928" s="16" t="s">
        <v>1777</v>
      </c>
      <c r="AJ3928" s="16" t="s">
        <v>1777</v>
      </c>
      <c r="AK3928" s="16" t="s">
        <v>354</v>
      </c>
    </row>
    <row r="3929" spans="2:37">
      <c r="B3929" s="16" t="n">
        <f>10000000+INDEX(编号表!$B:$B,MATCH(F3929,编号表!$A:$A,0))*100000+INDEX(编号表!$F:$F,MATCH(D3929,编号表!$E:$E,0))*1000+INDEX(编号表!$D:$D,MATCH(E3929,编号表!$C:$C,0))*10000+G3929</f>
        <v>11973113</v>
      </c>
      <c r="C3929" s="16" t="inlineStr">
        <is>
          <t>合体温阳撼岳丹</t>
        </is>
      </c>
      <c r="D3929" s="16" t="s">
        <v>105</v>
      </c>
      <c r="E3929" s="16" t="s">
        <v>354</v>
      </c>
      <c r="F3929" s="16" t="s">
        <v>1777</v>
      </c>
      <c r="G3929" s="16">
        <v>113</v>
      </c>
      <c r="I3929" s="16">
        <v>60</v>
      </c>
      <c r="J3929" t="str">
        <f t="shared" si="63"/>
        <v>大类_玄品合体丹药</v>
      </c>
      <c r="K3929" s="16" t="s">
        <v>337</v>
      </c>
      <c r="L3929" s="16">
        <v>1</v>
      </c>
      <c r="M3929" s="16" t="s">
        <v>1777</v>
      </c>
      <c r="O3929" s="16">
        <v>0</v>
      </c>
      <c r="P3929" s="16" t="b">
        <v>1</v>
      </c>
      <c r="R3929" s="16" t="b">
        <v>0</v>
      </c>
      <c r="S3929" s="16">
        <v>1</v>
      </c>
      <c r="T3929" s="16" t="s">
        <v>91</v>
      </c>
      <c r="U3929" s="16">
        <v>999</v>
      </c>
      <c r="V3929" s="16" t="s">
        <v>1778</v>
      </c>
      <c r="W3929" s="16">
        <v>31973113</v>
      </c>
      <c r="Y3929" s="16" t="inlineStr">
        <is>
          <t>合体境玄品丹药。boss固定伤害+9067点，持续2700现实秒。</t>
        </is>
      </c>
      <c r="Z3929" s="16" t="inlineStr">
        <is>
          <t>|cff00FF00“强敌如岳，药助破坚；所长在克首领，不在自护。温剂自有其宜，须量药力与丹毒而用。”——《撼岳克强录》|r</t>
        </is>
      </c>
      <c r="AA3929" t="str" s="16">
        <v>炼丹可得。</v>
      </c>
      <c r="AB3929">
        <v>11921113</v>
      </c>
      <c r="AC3929" s="16" t="s">
        <v>1781</v>
      </c>
      <c r="AD3929" s="16">
        <v>40003</v>
      </c>
      <c r="AF3929">
        <v>70003</v>
      </c>
      <c r="AH3929">
        <v>750000</v>
      </c>
      <c r="AI3929" s="16" t="s">
        <v>1777</v>
      </c>
      <c r="AJ3929" s="16" t="s">
        <v>1777</v>
      </c>
      <c r="AK3929" s="16" t="s">
        <v>354</v>
      </c>
    </row>
    <row r="3930" spans="2:37">
      <c r="B3930" s="16" t="n">
        <f>10000000+INDEX(编号表!$B:$B,MATCH(F3930,编号表!$A:$A,0))*100000+INDEX(编号表!$F:$F,MATCH(D3930,编号表!$E:$E,0))*1000+INDEX(编号表!$D:$D,MATCH(E3930,编号表!$C:$C,0))*10000+G3930</f>
        <v>11974113</v>
      </c>
      <c r="C3930" s="16" t="inlineStr">
        <is>
          <t>合体温阳撼岳丹</t>
        </is>
      </c>
      <c r="D3930" s="16" t="s">
        <v>108</v>
      </c>
      <c r="E3930" s="16" t="s">
        <v>354</v>
      </c>
      <c r="F3930" s="16" t="s">
        <v>1777</v>
      </c>
      <c r="G3930" s="16">
        <v>113</v>
      </c>
      <c r="I3930" s="16">
        <v>60</v>
      </c>
      <c r="J3930" t="str">
        <f t="shared" si="63"/>
        <v>大类_仙品合体丹药</v>
      </c>
      <c r="K3930" s="16" t="s">
        <v>337</v>
      </c>
      <c r="L3930" s="16">
        <v>1</v>
      </c>
      <c r="M3930" s="16" t="s">
        <v>1777</v>
      </c>
      <c r="O3930" s="16">
        <v>0</v>
      </c>
      <c r="P3930" s="16" t="b">
        <v>1</v>
      </c>
      <c r="R3930" s="16" t="b">
        <v>0</v>
      </c>
      <c r="S3930" s="16">
        <v>1</v>
      </c>
      <c r="T3930" s="16" t="s">
        <v>91</v>
      </c>
      <c r="U3930" s="16">
        <v>999</v>
      </c>
      <c r="V3930" s="16" t="s">
        <v>1778</v>
      </c>
      <c r="W3930" s="16">
        <v>31974113</v>
      </c>
      <c r="Y3930" s="16" t="inlineStr">
        <is>
          <t>合体境仙品丹药。boss固定伤害+9067点，持续4860现实秒。</t>
        </is>
      </c>
      <c r="Z3930" s="16" t="inlineStr">
        <is>
          <t>|cff00FF00“强敌如岳，药助破坚；所长在克首领，不在自护。温剂自有其宜，须量药力与丹毒而用。”——《撼岳克强录》|r</t>
        </is>
      </c>
      <c r="AA3930" t="str" s="16">
        <v>炼丹可得。</v>
      </c>
      <c r="AB3930">
        <v>11921113</v>
      </c>
      <c r="AC3930" s="16" t="s">
        <v>1781</v>
      </c>
      <c r="AD3930" s="16">
        <v>40004</v>
      </c>
      <c r="AF3930">
        <v>70004</v>
      </c>
      <c r="AH3930">
        <v>3750000</v>
      </c>
      <c r="AI3930" s="16" t="s">
        <v>1777</v>
      </c>
      <c r="AJ3930" s="16" t="s">
        <v>1777</v>
      </c>
      <c r="AK3930" s="16" t="s">
        <v>354</v>
      </c>
    </row>
    <row r="3931" spans="2:37">
      <c r="B3931" s="16" t="n">
        <f>10000000+INDEX(编号表!$B:$B,MATCH(F3931,编号表!$A:$A,0))*100000+INDEX(编号表!$F:$F,MATCH(D3931,编号表!$E:$E,0))*1000+INDEX(编号表!$D:$D,MATCH(E3931,编号表!$C:$C,0))*10000+G3931</f>
        <v>11972114</v>
      </c>
      <c r="C3931" s="16" t="inlineStr">
        <is>
          <t>合体烈阳撼岳丹</t>
        </is>
      </c>
      <c r="D3931" s="16" t="s">
        <v>102</v>
      </c>
      <c r="E3931" s="16" t="s">
        <v>354</v>
      </c>
      <c r="F3931" s="16" t="s">
        <v>1777</v>
      </c>
      <c r="G3931" s="16">
        <v>114</v>
      </c>
      <c r="I3931" s="16">
        <v>60</v>
      </c>
      <c r="J3931" t="str">
        <f t="shared" si="63"/>
        <v>大类_灵品合体丹药</v>
      </c>
      <c r="K3931" s="16" t="s">
        <v>337</v>
      </c>
      <c r="L3931" s="16">
        <v>1</v>
      </c>
      <c r="M3931" s="16" t="s">
        <v>1777</v>
      </c>
      <c r="O3931" s="16">
        <v>0</v>
      </c>
      <c r="P3931" s="16" t="b">
        <v>1</v>
      </c>
      <c r="R3931" s="16" t="b">
        <v>0</v>
      </c>
      <c r="S3931" s="16">
        <v>1</v>
      </c>
      <c r="T3931" s="16" t="s">
        <v>91</v>
      </c>
      <c r="U3931" s="16">
        <v>999</v>
      </c>
      <c r="V3931" s="16" t="s">
        <v>1778</v>
      </c>
      <c r="W3931" s="16">
        <v>31972114</v>
      </c>
      <c r="Y3931" s="16" t="inlineStr">
        <is>
          <t>合体境灵品丹药。对boss增伤+5%，持续900现实秒。</t>
        </is>
      </c>
      <c r="Z3931" s="16" t="inlineStr">
        <is>
          <t>|cff00FF00“强敌如岳，药助破坚；所长在克首领，不在自护。热剂自有其宜，须量药力与丹毒而用。”——《撼岳克强录》|r</t>
        </is>
      </c>
      <c r="AA3931" t="str" s="16">
        <v>炼丹可得。</v>
      </c>
      <c r="AB3931">
        <v>11921114</v>
      </c>
      <c r="AC3931" s="16" t="s">
        <v>1781</v>
      </c>
      <c r="AD3931" s="16">
        <v>40002</v>
      </c>
      <c r="AF3931">
        <v>70002</v>
      </c>
      <c r="AH3931">
        <v>187500</v>
      </c>
      <c r="AI3931" s="16" t="s">
        <v>1777</v>
      </c>
      <c r="AJ3931" s="16" t="s">
        <v>1777</v>
      </c>
      <c r="AK3931" s="16" t="s">
        <v>354</v>
      </c>
    </row>
    <row r="3932" spans="2:37">
      <c r="B3932" s="16" t="n">
        <f>10000000+INDEX(编号表!$B:$B,MATCH(F3932,编号表!$A:$A,0))*100000+INDEX(编号表!$F:$F,MATCH(D3932,编号表!$E:$E,0))*1000+INDEX(编号表!$D:$D,MATCH(E3932,编号表!$C:$C,0))*10000+G3932</f>
        <v>11973114</v>
      </c>
      <c r="C3932" s="16" t="inlineStr">
        <is>
          <t>合体烈阳撼岳丹</t>
        </is>
      </c>
      <c r="D3932" s="16" t="s">
        <v>105</v>
      </c>
      <c r="E3932" s="16" t="s">
        <v>354</v>
      </c>
      <c r="F3932" s="16" t="s">
        <v>1777</v>
      </c>
      <c r="G3932" s="16">
        <v>114</v>
      </c>
      <c r="I3932" s="16">
        <v>60</v>
      </c>
      <c r="J3932" t="str">
        <f t="shared" si="63"/>
        <v>大类_玄品合体丹药</v>
      </c>
      <c r="K3932" s="16" t="s">
        <v>337</v>
      </c>
      <c r="L3932" s="16">
        <v>1</v>
      </c>
      <c r="M3932" s="16" t="s">
        <v>1777</v>
      </c>
      <c r="O3932" s="16">
        <v>0</v>
      </c>
      <c r="P3932" s="16" t="b">
        <v>1</v>
      </c>
      <c r="R3932" s="16" t="b">
        <v>0</v>
      </c>
      <c r="S3932" s="16">
        <v>1</v>
      </c>
      <c r="T3932" s="16" t="s">
        <v>91</v>
      </c>
      <c r="U3932" s="16">
        <v>999</v>
      </c>
      <c r="V3932" s="16" t="s">
        <v>1778</v>
      </c>
      <c r="W3932" s="16">
        <v>31973114</v>
      </c>
      <c r="Y3932" s="16" t="inlineStr">
        <is>
          <t>合体境玄品丹药。对boss增伤+5%，持续1620现实秒。</t>
        </is>
      </c>
      <c r="Z3932" s="16" t="inlineStr">
        <is>
          <t>|cff00FF00“强敌如岳，药助破坚；所长在克首领，不在自护。热剂自有其宜，须量药力与丹毒而用。”——《撼岳克强录》|r</t>
        </is>
      </c>
      <c r="AA3932" t="str" s="16">
        <v>炼丹可得。</v>
      </c>
      <c r="AB3932">
        <v>11921114</v>
      </c>
      <c r="AC3932" s="16" t="s">
        <v>1781</v>
      </c>
      <c r="AD3932" s="16">
        <v>40003</v>
      </c>
      <c r="AF3932">
        <v>70003</v>
      </c>
      <c r="AH3932">
        <v>750000</v>
      </c>
      <c r="AI3932" s="16" t="s">
        <v>1777</v>
      </c>
      <c r="AJ3932" s="16" t="s">
        <v>1777</v>
      </c>
      <c r="AK3932" s="16" t="s">
        <v>354</v>
      </c>
    </row>
    <row r="3933" spans="2:37">
      <c r="B3933" s="16" t="n">
        <f>10000000+INDEX(编号表!$B:$B,MATCH(F3933,编号表!$A:$A,0))*100000+INDEX(编号表!$F:$F,MATCH(D3933,编号表!$E:$E,0))*1000+INDEX(编号表!$D:$D,MATCH(E3933,编号表!$C:$C,0))*10000+G3933</f>
        <v>11974114</v>
      </c>
      <c r="C3933" s="16" t="inlineStr">
        <is>
          <t>合体烈阳撼岳丹</t>
        </is>
      </c>
      <c r="D3933" s="16" t="s">
        <v>108</v>
      </c>
      <c r="E3933" s="16" t="s">
        <v>354</v>
      </c>
      <c r="F3933" s="16" t="s">
        <v>1777</v>
      </c>
      <c r="G3933" s="16">
        <v>114</v>
      </c>
      <c r="I3933" s="16">
        <v>60</v>
      </c>
      <c r="J3933" t="str">
        <f t="shared" si="63"/>
        <v>大类_仙品合体丹药</v>
      </c>
      <c r="K3933" s="16" t="s">
        <v>337</v>
      </c>
      <c r="L3933" s="16">
        <v>1</v>
      </c>
      <c r="M3933" s="16" t="s">
        <v>1777</v>
      </c>
      <c r="O3933" s="16">
        <v>0</v>
      </c>
      <c r="P3933" s="16" t="b">
        <v>1</v>
      </c>
      <c r="R3933" s="16" t="b">
        <v>0</v>
      </c>
      <c r="S3933" s="16">
        <v>1</v>
      </c>
      <c r="T3933" s="16" t="s">
        <v>91</v>
      </c>
      <c r="U3933" s="16">
        <v>999</v>
      </c>
      <c r="V3933" s="16" t="s">
        <v>1778</v>
      </c>
      <c r="W3933" s="16">
        <v>31974114</v>
      </c>
      <c r="Y3933" s="16" t="inlineStr">
        <is>
          <t>合体境仙品丹药。对boss增伤+5%，持续2916现实秒。</t>
        </is>
      </c>
      <c r="Z3933" s="16" t="inlineStr">
        <is>
          <t>|cff00FF00“强敌如岳，药助破坚；所长在克首领，不在自护。热剂自有其宜，须量药力与丹毒而用。”——《撼岳克强录》|r</t>
        </is>
      </c>
      <c r="AA3933" t="str" s="16">
        <v>炼丹可得。</v>
      </c>
      <c r="AB3933">
        <v>11921114</v>
      </c>
      <c r="AC3933" s="16" t="s">
        <v>1781</v>
      </c>
      <c r="AD3933" s="16">
        <v>40004</v>
      </c>
      <c r="AF3933">
        <v>70004</v>
      </c>
      <c r="AH3933">
        <v>3750000</v>
      </c>
      <c r="AI3933" s="16" t="s">
        <v>1777</v>
      </c>
      <c r="AJ3933" s="16" t="s">
        <v>1777</v>
      </c>
      <c r="AK3933" s="16" t="s">
        <v>354</v>
      </c>
    </row>
    <row r="3934" spans="2:37">
      <c r="B3934" s="16" t="n">
        <f>10000000+INDEX(编号表!$B:$B,MATCH(F3934,编号表!$A:$A,0))*100000+INDEX(编号表!$F:$F,MATCH(D3934,编号表!$E:$E,0))*1000+INDEX(编号表!$D:$D,MATCH(E3934,编号表!$C:$C,0))*10000+G3934</f>
        <v>11972115</v>
      </c>
      <c r="C3934" s="16" t="s">
        <v>4865</v>
      </c>
      <c r="D3934" s="16" t="s">
        <v>102</v>
      </c>
      <c r="E3934" s="16" t="s">
        <v>354</v>
      </c>
      <c r="F3934" s="16" t="s">
        <v>1777</v>
      </c>
      <c r="G3934" s="16">
        <v>115</v>
      </c>
      <c r="I3934" s="16">
        <v>60</v>
      </c>
      <c r="J3934" t="str">
        <f t="shared" si="63"/>
        <v>大类_灵品合体丹药</v>
      </c>
      <c r="K3934" s="16" t="s">
        <v>337</v>
      </c>
      <c r="L3934" s="16">
        <v>1</v>
      </c>
      <c r="M3934" s="16" t="s">
        <v>1777</v>
      </c>
      <c r="O3934" s="16">
        <v>0</v>
      </c>
      <c r="P3934" s="16" t="b">
        <v>1</v>
      </c>
      <c r="R3934" s="16" t="b">
        <v>0</v>
      </c>
      <c r="S3934" s="16">
        <v>1</v>
      </c>
      <c r="T3934" s="16" t="s">
        <v>91</v>
      </c>
      <c r="U3934" s="16">
        <v>999</v>
      </c>
      <c r="V3934" s="16" t="s">
        <v>1778</v>
      </c>
      <c r="W3934" s="16">
        <v>31972115</v>
      </c>
      <c r="Y3934" s="16" t="inlineStr">
        <is>
          <t>合体境灵品丹药。攻击下限增幅+2%；攻击上限增幅+2%，持续1800现实秒。</t>
        </is>
      </c>
      <c r="Z3934" s="16" t="inlineStr">
        <is>
          <t>|cff00FF00“锋芒有上下之势，战元养其本，不混灵力之池。寒剂自有其宜，须量药力与丹毒而用。”——《战元养锋录》|r</t>
        </is>
      </c>
      <c r="AA3934" t="str" s="16">
        <v>炼丹可得。</v>
      </c>
      <c r="AB3934">
        <v>11921115</v>
      </c>
      <c r="AC3934" s="16" t="s">
        <v>1781</v>
      </c>
      <c r="AD3934" s="16">
        <v>40002</v>
      </c>
      <c r="AF3934">
        <v>70002</v>
      </c>
      <c r="AH3934">
        <v>187500</v>
      </c>
      <c r="AI3934" s="16" t="s">
        <v>1777</v>
      </c>
      <c r="AJ3934" s="16" t="s">
        <v>1777</v>
      </c>
      <c r="AK3934" s="16" t="s">
        <v>354</v>
      </c>
    </row>
    <row r="3935" spans="2:37">
      <c r="B3935" s="16" t="n">
        <f>10000000+INDEX(编号表!$B:$B,MATCH(F3935,编号表!$A:$A,0))*100000+INDEX(编号表!$F:$F,MATCH(D3935,编号表!$E:$E,0))*1000+INDEX(编号表!$D:$D,MATCH(E3935,编号表!$C:$C,0))*10000+G3935</f>
        <v>11973115</v>
      </c>
      <c r="C3935" s="16" t="s">
        <v>4865</v>
      </c>
      <c r="D3935" s="16" t="s">
        <v>105</v>
      </c>
      <c r="E3935" s="16" t="s">
        <v>354</v>
      </c>
      <c r="F3935" s="16" t="s">
        <v>1777</v>
      </c>
      <c r="G3935" s="16">
        <v>115</v>
      </c>
      <c r="I3935" s="16">
        <v>60</v>
      </c>
      <c r="J3935" t="str">
        <f t="shared" si="63"/>
        <v>大类_玄品合体丹药</v>
      </c>
      <c r="K3935" s="16" t="s">
        <v>337</v>
      </c>
      <c r="L3935" s="16">
        <v>1</v>
      </c>
      <c r="M3935" s="16" t="s">
        <v>1777</v>
      </c>
      <c r="O3935" s="16">
        <v>0</v>
      </c>
      <c r="P3935" s="16" t="b">
        <v>1</v>
      </c>
      <c r="R3935" s="16" t="b">
        <v>0</v>
      </c>
      <c r="S3935" s="16">
        <v>1</v>
      </c>
      <c r="T3935" s="16" t="s">
        <v>91</v>
      </c>
      <c r="U3935" s="16">
        <v>999</v>
      </c>
      <c r="V3935" s="16" t="s">
        <v>1778</v>
      </c>
      <c r="W3935" s="16">
        <v>31973115</v>
      </c>
      <c r="Y3935" s="16" t="inlineStr">
        <is>
          <t>合体境玄品丹药。攻击下限增幅+2%；攻击上限增幅+2%，持续3240现实秒。</t>
        </is>
      </c>
      <c r="Z3935" s="16" t="inlineStr">
        <is>
          <t>|cff00FF00“锋芒有上下之势，战元养其本，不混灵力之池。寒剂自有其宜，须量药力与丹毒而用。”——《战元养锋录》|r</t>
        </is>
      </c>
      <c r="AA3935" t="str" s="16">
        <v>炼丹可得。</v>
      </c>
      <c r="AB3935">
        <v>11921115</v>
      </c>
      <c r="AC3935" s="16" t="s">
        <v>1781</v>
      </c>
      <c r="AD3935" s="16">
        <v>40003</v>
      </c>
      <c r="AF3935">
        <v>70003</v>
      </c>
      <c r="AH3935">
        <v>750000</v>
      </c>
      <c r="AI3935" s="16" t="s">
        <v>1777</v>
      </c>
      <c r="AJ3935" s="16" t="s">
        <v>1777</v>
      </c>
      <c r="AK3935" s="16" t="s">
        <v>354</v>
      </c>
    </row>
    <row r="3936" spans="2:37">
      <c r="B3936" s="16" t="n">
        <f>10000000+INDEX(编号表!$B:$B,MATCH(F3936,编号表!$A:$A,0))*100000+INDEX(编号表!$F:$F,MATCH(D3936,编号表!$E:$E,0))*1000+INDEX(编号表!$D:$D,MATCH(E3936,编号表!$C:$C,0))*10000+G3936</f>
        <v>11974115</v>
      </c>
      <c r="C3936" s="16" t="s">
        <v>4865</v>
      </c>
      <c r="D3936" s="16" t="s">
        <v>108</v>
      </c>
      <c r="E3936" s="16" t="s">
        <v>354</v>
      </c>
      <c r="F3936" s="16" t="s">
        <v>1777</v>
      </c>
      <c r="G3936" s="16">
        <v>115</v>
      </c>
      <c r="I3936" s="16">
        <v>60</v>
      </c>
      <c r="J3936" t="str">
        <f t="shared" si="63"/>
        <v>大类_仙品合体丹药</v>
      </c>
      <c r="K3936" s="16" t="s">
        <v>337</v>
      </c>
      <c r="L3936" s="16">
        <v>1</v>
      </c>
      <c r="M3936" s="16" t="s">
        <v>1777</v>
      </c>
      <c r="O3936" s="16">
        <v>0</v>
      </c>
      <c r="P3936" s="16" t="b">
        <v>1</v>
      </c>
      <c r="R3936" s="16" t="b">
        <v>0</v>
      </c>
      <c r="S3936" s="16">
        <v>1</v>
      </c>
      <c r="T3936" s="16" t="s">
        <v>91</v>
      </c>
      <c r="U3936" s="16">
        <v>999</v>
      </c>
      <c r="V3936" s="16" t="s">
        <v>1778</v>
      </c>
      <c r="W3936" s="16">
        <v>31974115</v>
      </c>
      <c r="Y3936" s="16" t="inlineStr">
        <is>
          <t>合体境仙品丹药。攻击下限增幅+2%；攻击上限增幅+2%，持续5832现实秒。</t>
        </is>
      </c>
      <c r="Z3936" s="16" t="inlineStr">
        <is>
          <t>|cff00FF00“锋芒有上下之势，战元养其本，不混灵力之池。寒剂自有其宜，须量药力与丹毒而用。”——《战元养锋录》|r</t>
        </is>
      </c>
      <c r="AA3936" t="str" s="16">
        <v>炼丹可得。</v>
      </c>
      <c r="AB3936">
        <v>11921115</v>
      </c>
      <c r="AC3936" s="16" t="s">
        <v>1781</v>
      </c>
      <c r="AD3936" s="16">
        <v>40004</v>
      </c>
      <c r="AF3936">
        <v>70004</v>
      </c>
      <c r="AH3936">
        <v>3750000</v>
      </c>
      <c r="AI3936" s="16" t="s">
        <v>1777</v>
      </c>
      <c r="AJ3936" s="16" t="s">
        <v>1777</v>
      </c>
      <c r="AK3936" s="16" t="s">
        <v>354</v>
      </c>
    </row>
    <row r="3937" spans="2:37">
      <c r="B3937" s="16" t="n">
        <f>10000000+INDEX(编号表!$B:$B,MATCH(F3937,编号表!$A:$A,0))*100000+INDEX(编号表!$F:$F,MATCH(D3937,编号表!$E:$E,0))*1000+INDEX(编号表!$D:$D,MATCH(E3937,编号表!$C:$C,0))*10000+G3937</f>
        <v>11972116</v>
      </c>
      <c r="C3937" s="16" t="s">
        <v>4869</v>
      </c>
      <c r="D3937" s="16" t="s">
        <v>102</v>
      </c>
      <c r="E3937" s="16" t="s">
        <v>354</v>
      </c>
      <c r="F3937" s="16" t="s">
        <v>1777</v>
      </c>
      <c r="G3937" s="16">
        <v>116</v>
      </c>
      <c r="I3937" s="16">
        <v>60</v>
      </c>
      <c r="J3937" t="str">
        <f t="shared" si="63"/>
        <v>大类_灵品合体丹药</v>
      </c>
      <c r="K3937" s="16" t="s">
        <v>337</v>
      </c>
      <c r="L3937" s="16">
        <v>1</v>
      </c>
      <c r="M3937" s="16" t="s">
        <v>1777</v>
      </c>
      <c r="O3937" s="16">
        <v>0</v>
      </c>
      <c r="P3937" s="16" t="b">
        <v>1</v>
      </c>
      <c r="R3937" s="16" t="b">
        <v>0</v>
      </c>
      <c r="S3937" s="16">
        <v>1</v>
      </c>
      <c r="T3937" s="16" t="s">
        <v>91</v>
      </c>
      <c r="U3937" s="16">
        <v>999</v>
      </c>
      <c r="V3937" s="16" t="s">
        <v>1778</v>
      </c>
      <c r="W3937" s="16">
        <v>31972116</v>
      </c>
      <c r="Y3937" s="16" t="inlineStr">
        <is>
          <t>合体境灵品丹药。攻击下限增幅+3%；攻击上限增幅+3%，持续1500现实秒。</t>
        </is>
      </c>
      <c r="Z3937" s="16" t="inlineStr">
        <is>
          <t>|cff00FF00“锋芒有上下之势，战元养其本，不混灵力之池。凉剂自有其宜，须量药力与丹毒而用。”——《战元养锋录》|r</t>
        </is>
      </c>
      <c r="AA3937" t="str" s="16">
        <v>炼丹可得。</v>
      </c>
      <c r="AB3937">
        <v>11921116</v>
      </c>
      <c r="AC3937" s="16" t="s">
        <v>1781</v>
      </c>
      <c r="AD3937" s="16">
        <v>40002</v>
      </c>
      <c r="AF3937">
        <v>70002</v>
      </c>
      <c r="AH3937">
        <v>187500</v>
      </c>
      <c r="AI3937" s="16" t="s">
        <v>1777</v>
      </c>
      <c r="AJ3937" s="16" t="s">
        <v>1777</v>
      </c>
      <c r="AK3937" s="16" t="s">
        <v>354</v>
      </c>
    </row>
    <row r="3938" spans="2:37">
      <c r="B3938" s="16" t="n">
        <f>10000000+INDEX(编号表!$B:$B,MATCH(F3938,编号表!$A:$A,0))*100000+INDEX(编号表!$F:$F,MATCH(D3938,编号表!$E:$E,0))*1000+INDEX(编号表!$D:$D,MATCH(E3938,编号表!$C:$C,0))*10000+G3938</f>
        <v>11973116</v>
      </c>
      <c r="C3938" s="16" t="s">
        <v>4869</v>
      </c>
      <c r="D3938" s="16" t="s">
        <v>105</v>
      </c>
      <c r="E3938" s="16" t="s">
        <v>354</v>
      </c>
      <c r="F3938" s="16" t="s">
        <v>1777</v>
      </c>
      <c r="G3938" s="16">
        <v>116</v>
      </c>
      <c r="I3938" s="16">
        <v>60</v>
      </c>
      <c r="J3938" t="str">
        <f t="shared" si="63"/>
        <v>大类_玄品合体丹药</v>
      </c>
      <c r="K3938" s="16" t="s">
        <v>337</v>
      </c>
      <c r="L3938" s="16">
        <v>1</v>
      </c>
      <c r="M3938" s="16" t="s">
        <v>1777</v>
      </c>
      <c r="O3938" s="16">
        <v>0</v>
      </c>
      <c r="P3938" s="16" t="b">
        <v>1</v>
      </c>
      <c r="R3938" s="16" t="b">
        <v>0</v>
      </c>
      <c r="S3938" s="16">
        <v>1</v>
      </c>
      <c r="T3938" s="16" t="s">
        <v>91</v>
      </c>
      <c r="U3938" s="16">
        <v>999</v>
      </c>
      <c r="V3938" s="16" t="s">
        <v>1778</v>
      </c>
      <c r="W3938" s="16">
        <v>31973116</v>
      </c>
      <c r="Y3938" s="16" t="inlineStr">
        <is>
          <t>合体境玄品丹药。攻击下限增幅+3%；攻击上限增幅+3%，持续2700现实秒。</t>
        </is>
      </c>
      <c r="Z3938" s="16" t="inlineStr">
        <is>
          <t>|cff00FF00“锋芒有上下之势，战元养其本，不混灵力之池。凉剂自有其宜，须量药力与丹毒而用。”——《战元养锋录》|r</t>
        </is>
      </c>
      <c r="AA3938" t="str" s="16">
        <v>炼丹可得。</v>
      </c>
      <c r="AB3938">
        <v>11921116</v>
      </c>
      <c r="AC3938" s="16" t="s">
        <v>1781</v>
      </c>
      <c r="AD3938" s="16">
        <v>40003</v>
      </c>
      <c r="AF3938">
        <v>70003</v>
      </c>
      <c r="AH3938">
        <v>750000</v>
      </c>
      <c r="AI3938" s="16" t="s">
        <v>1777</v>
      </c>
      <c r="AJ3938" s="16" t="s">
        <v>1777</v>
      </c>
      <c r="AK3938" s="16" t="s">
        <v>354</v>
      </c>
    </row>
    <row r="3939" spans="2:37">
      <c r="B3939" s="16" t="n">
        <f>10000000+INDEX(编号表!$B:$B,MATCH(F3939,编号表!$A:$A,0))*100000+INDEX(编号表!$F:$F,MATCH(D3939,编号表!$E:$E,0))*1000+INDEX(编号表!$D:$D,MATCH(E3939,编号表!$C:$C,0))*10000+G3939</f>
        <v>11974116</v>
      </c>
      <c r="C3939" s="16" t="s">
        <v>4869</v>
      </c>
      <c r="D3939" s="16" t="s">
        <v>108</v>
      </c>
      <c r="E3939" s="16" t="s">
        <v>354</v>
      </c>
      <c r="F3939" s="16" t="s">
        <v>1777</v>
      </c>
      <c r="G3939" s="16">
        <v>116</v>
      </c>
      <c r="I3939" s="16">
        <v>60</v>
      </c>
      <c r="J3939" t="str">
        <f t="shared" si="63"/>
        <v>大类_仙品合体丹药</v>
      </c>
      <c r="K3939" s="16" t="s">
        <v>337</v>
      </c>
      <c r="L3939" s="16">
        <v>1</v>
      </c>
      <c r="M3939" s="16" t="s">
        <v>1777</v>
      </c>
      <c r="O3939" s="16">
        <v>0</v>
      </c>
      <c r="P3939" s="16" t="b">
        <v>1</v>
      </c>
      <c r="R3939" s="16" t="b">
        <v>0</v>
      </c>
      <c r="S3939" s="16">
        <v>1</v>
      </c>
      <c r="T3939" s="16" t="s">
        <v>91</v>
      </c>
      <c r="U3939" s="16">
        <v>999</v>
      </c>
      <c r="V3939" s="16" t="s">
        <v>1778</v>
      </c>
      <c r="W3939" s="16">
        <v>31974116</v>
      </c>
      <c r="Y3939" s="16" t="inlineStr">
        <is>
          <t>合体境仙品丹药。攻击下限增幅+3%；攻击上限增幅+3%，持续4860现实秒。</t>
        </is>
      </c>
      <c r="Z3939" s="16" t="inlineStr">
        <is>
          <t>|cff00FF00“锋芒有上下之势，战元养其本，不混灵力之池。凉剂自有其宜，须量药力与丹毒而用。”——《战元养锋录》|r</t>
        </is>
      </c>
      <c r="AA3939" t="str" s="16">
        <v>炼丹可得。</v>
      </c>
      <c r="AB3939">
        <v>11921116</v>
      </c>
      <c r="AC3939" s="16" t="s">
        <v>1781</v>
      </c>
      <c r="AD3939" s="16">
        <v>40004</v>
      </c>
      <c r="AF3939">
        <v>70004</v>
      </c>
      <c r="AH3939">
        <v>3750000</v>
      </c>
      <c r="AI3939" s="16" t="s">
        <v>1777</v>
      </c>
      <c r="AJ3939" s="16" t="s">
        <v>1777</v>
      </c>
      <c r="AK3939" s="16" t="s">
        <v>354</v>
      </c>
    </row>
    <row r="3940" spans="2:37">
      <c r="B3940" s="16" t="n">
        <f>10000000+INDEX(编号表!$B:$B,MATCH(F3940,编号表!$A:$A,0))*100000+INDEX(编号表!$F:$F,MATCH(D3940,编号表!$E:$E,0))*1000+INDEX(编号表!$D:$D,MATCH(E3940,编号表!$C:$C,0))*10000+G3940</f>
        <v>11972117</v>
      </c>
      <c r="C3940" s="16" t="s">
        <v>4873</v>
      </c>
      <c r="D3940" s="16" t="s">
        <v>102</v>
      </c>
      <c r="E3940" s="16" t="s">
        <v>354</v>
      </c>
      <c r="F3940" s="16" t="s">
        <v>1777</v>
      </c>
      <c r="G3940" s="16">
        <v>117</v>
      </c>
      <c r="I3940" s="16">
        <v>60</v>
      </c>
      <c r="J3940" t="str">
        <f t="shared" si="63"/>
        <v>大类_灵品合体丹药</v>
      </c>
      <c r="K3940" s="16" t="s">
        <v>337</v>
      </c>
      <c r="L3940" s="16">
        <v>1</v>
      </c>
      <c r="M3940" s="16" t="s">
        <v>1777</v>
      </c>
      <c r="O3940" s="16">
        <v>0</v>
      </c>
      <c r="P3940" s="16" t="b">
        <v>1</v>
      </c>
      <c r="R3940" s="16" t="b">
        <v>0</v>
      </c>
      <c r="S3940" s="16">
        <v>1</v>
      </c>
      <c r="T3940" s="16" t="s">
        <v>91</v>
      </c>
      <c r="U3940" s="16">
        <v>999</v>
      </c>
      <c r="V3940" s="16" t="s">
        <v>1778</v>
      </c>
      <c r="W3940" s="16">
        <v>31972117</v>
      </c>
      <c r="Y3940" s="16" t="inlineStr">
        <is>
          <t>合体境灵品丹药。攻击下限增幅+3.5%；攻击上限增幅+3.5%，持续1500现实秒。</t>
        </is>
      </c>
      <c r="Z3940" s="16" t="inlineStr">
        <is>
          <t>|cff00FF00“锋芒有上下之势，战元养其本，不混灵力之池。平剂自有其宜，须量药力与丹毒而用。”——《战元养锋录》|r</t>
        </is>
      </c>
      <c r="AA3940" t="str" s="16">
        <v>炼丹可得。</v>
      </c>
      <c r="AB3940">
        <v>11921117</v>
      </c>
      <c r="AC3940" s="16" t="s">
        <v>1781</v>
      </c>
      <c r="AD3940" s="16">
        <v>40002</v>
      </c>
      <c r="AF3940">
        <v>70002</v>
      </c>
      <c r="AH3940">
        <v>187500</v>
      </c>
      <c r="AI3940" s="16" t="s">
        <v>1777</v>
      </c>
      <c r="AJ3940" s="16" t="s">
        <v>1777</v>
      </c>
      <c r="AK3940" s="16" t="s">
        <v>354</v>
      </c>
    </row>
    <row r="3941" spans="2:37">
      <c r="B3941" s="16" t="n">
        <f>10000000+INDEX(编号表!$B:$B,MATCH(F3941,编号表!$A:$A,0))*100000+INDEX(编号表!$F:$F,MATCH(D3941,编号表!$E:$E,0))*1000+INDEX(编号表!$D:$D,MATCH(E3941,编号表!$C:$C,0))*10000+G3941</f>
        <v>11973117</v>
      </c>
      <c r="C3941" s="16" t="s">
        <v>4873</v>
      </c>
      <c r="D3941" s="16" t="s">
        <v>105</v>
      </c>
      <c r="E3941" s="16" t="s">
        <v>354</v>
      </c>
      <c r="F3941" s="16" t="s">
        <v>1777</v>
      </c>
      <c r="G3941" s="16">
        <v>117</v>
      </c>
      <c r="I3941" s="16">
        <v>60</v>
      </c>
      <c r="J3941" t="str">
        <f t="shared" si="63"/>
        <v>大类_玄品合体丹药</v>
      </c>
      <c r="K3941" s="16" t="s">
        <v>337</v>
      </c>
      <c r="L3941" s="16">
        <v>1</v>
      </c>
      <c r="M3941" s="16" t="s">
        <v>1777</v>
      </c>
      <c r="O3941" s="16">
        <v>0</v>
      </c>
      <c r="P3941" s="16" t="b">
        <v>1</v>
      </c>
      <c r="R3941" s="16" t="b">
        <v>0</v>
      </c>
      <c r="S3941" s="16">
        <v>1</v>
      </c>
      <c r="T3941" s="16" t="s">
        <v>91</v>
      </c>
      <c r="U3941" s="16">
        <v>999</v>
      </c>
      <c r="V3941" s="16" t="s">
        <v>1778</v>
      </c>
      <c r="W3941" s="16">
        <v>31973117</v>
      </c>
      <c r="Y3941" s="16" t="inlineStr">
        <is>
          <t>合体境玄品丹药。攻击下限增幅+3.5%；攻击上限增幅+3.5%，持续2700现实秒。</t>
        </is>
      </c>
      <c r="Z3941" s="16" t="inlineStr">
        <is>
          <t>|cff00FF00“锋芒有上下之势，战元养其本，不混灵力之池。平剂自有其宜，须量药力与丹毒而用。”——《战元养锋录》|r</t>
        </is>
      </c>
      <c r="AA3941" t="str" s="16">
        <v>炼丹可得。</v>
      </c>
      <c r="AB3941">
        <v>11921117</v>
      </c>
      <c r="AC3941" s="16" t="s">
        <v>1781</v>
      </c>
      <c r="AD3941" s="16">
        <v>40003</v>
      </c>
      <c r="AF3941">
        <v>70003</v>
      </c>
      <c r="AH3941">
        <v>750000</v>
      </c>
      <c r="AI3941" s="16" t="s">
        <v>1777</v>
      </c>
      <c r="AJ3941" s="16" t="s">
        <v>1777</v>
      </c>
      <c r="AK3941" s="16" t="s">
        <v>354</v>
      </c>
    </row>
    <row r="3942" spans="2:37">
      <c r="B3942" s="16" t="n">
        <f>10000000+INDEX(编号表!$B:$B,MATCH(F3942,编号表!$A:$A,0))*100000+INDEX(编号表!$F:$F,MATCH(D3942,编号表!$E:$E,0))*1000+INDEX(编号表!$D:$D,MATCH(E3942,编号表!$C:$C,0))*10000+G3942</f>
        <v>11974117</v>
      </c>
      <c r="C3942" s="16" t="s">
        <v>4873</v>
      </c>
      <c r="D3942" s="16" t="s">
        <v>108</v>
      </c>
      <c r="E3942" s="16" t="s">
        <v>354</v>
      </c>
      <c r="F3942" s="16" t="s">
        <v>1777</v>
      </c>
      <c r="G3942" s="16">
        <v>117</v>
      </c>
      <c r="I3942" s="16">
        <v>60</v>
      </c>
      <c r="J3942" t="str">
        <f t="shared" si="63"/>
        <v>大类_仙品合体丹药</v>
      </c>
      <c r="K3942" s="16" t="s">
        <v>337</v>
      </c>
      <c r="L3942" s="16">
        <v>1</v>
      </c>
      <c r="M3942" s="16" t="s">
        <v>1777</v>
      </c>
      <c r="O3942" s="16">
        <v>0</v>
      </c>
      <c r="P3942" s="16" t="b">
        <v>1</v>
      </c>
      <c r="R3942" s="16" t="b">
        <v>0</v>
      </c>
      <c r="S3942" s="16">
        <v>1</v>
      </c>
      <c r="T3942" s="16" t="s">
        <v>91</v>
      </c>
      <c r="U3942" s="16">
        <v>999</v>
      </c>
      <c r="V3942" s="16" t="s">
        <v>1778</v>
      </c>
      <c r="W3942" s="16">
        <v>31974117</v>
      </c>
      <c r="Y3942" s="16" t="inlineStr">
        <is>
          <t>合体境仙品丹药。攻击下限增幅+3.5%；攻击上限增幅+3.5%，持续4860现实秒。</t>
        </is>
      </c>
      <c r="Z3942" s="16" t="inlineStr">
        <is>
          <t>|cff00FF00“锋芒有上下之势，战元养其本，不混灵力之池。平剂自有其宜，须量药力与丹毒而用。”——《战元养锋录》|r</t>
        </is>
      </c>
      <c r="AA3942" t="str" s="16">
        <v>炼丹可得。</v>
      </c>
      <c r="AB3942">
        <v>11921117</v>
      </c>
      <c r="AC3942" s="16" t="s">
        <v>1781</v>
      </c>
      <c r="AD3942" s="16">
        <v>40004</v>
      </c>
      <c r="AF3942">
        <v>70004</v>
      </c>
      <c r="AH3942">
        <v>3750000</v>
      </c>
      <c r="AI3942" s="16" t="s">
        <v>1777</v>
      </c>
      <c r="AJ3942" s="16" t="s">
        <v>1777</v>
      </c>
      <c r="AK3942" s="16" t="s">
        <v>354</v>
      </c>
    </row>
    <row r="3943" spans="2:37">
      <c r="B3943" s="16" t="n">
        <f>10000000+INDEX(编号表!$B:$B,MATCH(F3943,编号表!$A:$A,0))*100000+INDEX(编号表!$F:$F,MATCH(D3943,编号表!$E:$E,0))*1000+INDEX(编号表!$D:$D,MATCH(E3943,编号表!$C:$C,0))*10000+G3943</f>
        <v>11972118</v>
      </c>
      <c r="C3943" s="16" t="s">
        <v>4877</v>
      </c>
      <c r="D3943" s="16" t="s">
        <v>102</v>
      </c>
      <c r="E3943" s="16" t="s">
        <v>354</v>
      </c>
      <c r="F3943" s="16" t="s">
        <v>1777</v>
      </c>
      <c r="G3943" s="16">
        <v>118</v>
      </c>
      <c r="I3943" s="16">
        <v>60</v>
      </c>
      <c r="J3943" t="str">
        <f t="shared" si="63"/>
        <v>大类_灵品合体丹药</v>
      </c>
      <c r="K3943" s="16" t="s">
        <v>337</v>
      </c>
      <c r="L3943" s="16">
        <v>1</v>
      </c>
      <c r="M3943" s="16" t="s">
        <v>1777</v>
      </c>
      <c r="O3943" s="16">
        <v>0</v>
      </c>
      <c r="P3943" s="16" t="b">
        <v>1</v>
      </c>
      <c r="R3943" s="16" t="b">
        <v>0</v>
      </c>
      <c r="S3943" s="16">
        <v>1</v>
      </c>
      <c r="T3943" s="16" t="s">
        <v>91</v>
      </c>
      <c r="U3943" s="16">
        <v>999</v>
      </c>
      <c r="V3943" s="16" t="s">
        <v>1778</v>
      </c>
      <c r="W3943" s="16">
        <v>31972118</v>
      </c>
      <c r="Y3943" s="16" t="inlineStr">
        <is>
          <t>合体境灵品丹药。攻击下限增幅+4%；攻击上限增幅+4%，持续1500现实秒。</t>
        </is>
      </c>
      <c r="Z3943" s="16" t="inlineStr">
        <is>
          <t>|cff00FF00“锋芒有上下之势，战元养其本，不混灵力之池。温剂自有其宜，须量药力与丹毒而用。”——《战元养锋录》|r</t>
        </is>
      </c>
      <c r="AA3943" t="str" s="16">
        <v>炼丹可得。</v>
      </c>
      <c r="AB3943">
        <v>11921118</v>
      </c>
      <c r="AC3943" s="16" t="s">
        <v>1781</v>
      </c>
      <c r="AD3943" s="16">
        <v>40002</v>
      </c>
      <c r="AF3943">
        <v>70002</v>
      </c>
      <c r="AH3943">
        <v>187500</v>
      </c>
      <c r="AI3943" s="16" t="s">
        <v>1777</v>
      </c>
      <c r="AJ3943" s="16" t="s">
        <v>1777</v>
      </c>
      <c r="AK3943" s="16" t="s">
        <v>354</v>
      </c>
    </row>
    <row r="3944" spans="2:37">
      <c r="B3944" s="16" t="n">
        <f>10000000+INDEX(编号表!$B:$B,MATCH(F3944,编号表!$A:$A,0))*100000+INDEX(编号表!$F:$F,MATCH(D3944,编号表!$E:$E,0))*1000+INDEX(编号表!$D:$D,MATCH(E3944,编号表!$C:$C,0))*10000+G3944</f>
        <v>11973118</v>
      </c>
      <c r="C3944" s="16" t="s">
        <v>4877</v>
      </c>
      <c r="D3944" s="16" t="s">
        <v>105</v>
      </c>
      <c r="E3944" s="16" t="s">
        <v>354</v>
      </c>
      <c r="F3944" s="16" t="s">
        <v>1777</v>
      </c>
      <c r="G3944" s="16">
        <v>118</v>
      </c>
      <c r="I3944" s="16">
        <v>60</v>
      </c>
      <c r="J3944" t="str">
        <f t="shared" si="63"/>
        <v>大类_玄品合体丹药</v>
      </c>
      <c r="K3944" s="16" t="s">
        <v>337</v>
      </c>
      <c r="L3944" s="16">
        <v>1</v>
      </c>
      <c r="M3944" s="16" t="s">
        <v>1777</v>
      </c>
      <c r="O3944" s="16">
        <v>0</v>
      </c>
      <c r="P3944" s="16" t="b">
        <v>1</v>
      </c>
      <c r="R3944" s="16" t="b">
        <v>0</v>
      </c>
      <c r="S3944" s="16">
        <v>1</v>
      </c>
      <c r="T3944" s="16" t="s">
        <v>91</v>
      </c>
      <c r="U3944" s="16">
        <v>999</v>
      </c>
      <c r="V3944" s="16" t="s">
        <v>1778</v>
      </c>
      <c r="W3944" s="16">
        <v>31973118</v>
      </c>
      <c r="Y3944" s="16" t="inlineStr">
        <is>
          <t>合体境玄品丹药。攻击下限增幅+4%；攻击上限增幅+4%，持续2700现实秒。</t>
        </is>
      </c>
      <c r="Z3944" s="16" t="inlineStr">
        <is>
          <t>|cff00FF00“锋芒有上下之势，战元养其本，不混灵力之池。温剂自有其宜，须量药力与丹毒而用。”——《战元养锋录》|r</t>
        </is>
      </c>
      <c r="AA3944" t="str" s="16">
        <v>炼丹可得。</v>
      </c>
      <c r="AB3944">
        <v>11921118</v>
      </c>
      <c r="AC3944" s="16" t="s">
        <v>1781</v>
      </c>
      <c r="AD3944" s="16">
        <v>40003</v>
      </c>
      <c r="AF3944">
        <v>70003</v>
      </c>
      <c r="AH3944">
        <v>750000</v>
      </c>
      <c r="AI3944" s="16" t="s">
        <v>1777</v>
      </c>
      <c r="AJ3944" s="16" t="s">
        <v>1777</v>
      </c>
      <c r="AK3944" s="16" t="s">
        <v>354</v>
      </c>
    </row>
    <row r="3945" spans="2:37">
      <c r="B3945" s="16" t="n">
        <f>10000000+INDEX(编号表!$B:$B,MATCH(F3945,编号表!$A:$A,0))*100000+INDEX(编号表!$F:$F,MATCH(D3945,编号表!$E:$E,0))*1000+INDEX(编号表!$D:$D,MATCH(E3945,编号表!$C:$C,0))*10000+G3945</f>
        <v>11974118</v>
      </c>
      <c r="C3945" s="16" t="s">
        <v>4877</v>
      </c>
      <c r="D3945" s="16" t="s">
        <v>108</v>
      </c>
      <c r="E3945" s="16" t="s">
        <v>354</v>
      </c>
      <c r="F3945" s="16" t="s">
        <v>1777</v>
      </c>
      <c r="G3945" s="16">
        <v>118</v>
      </c>
      <c r="I3945" s="16">
        <v>60</v>
      </c>
      <c r="J3945" t="str">
        <f t="shared" si="63"/>
        <v>大类_仙品合体丹药</v>
      </c>
      <c r="K3945" s="16" t="s">
        <v>337</v>
      </c>
      <c r="L3945" s="16">
        <v>1</v>
      </c>
      <c r="M3945" s="16" t="s">
        <v>1777</v>
      </c>
      <c r="O3945" s="16">
        <v>0</v>
      </c>
      <c r="P3945" s="16" t="b">
        <v>1</v>
      </c>
      <c r="R3945" s="16" t="b">
        <v>0</v>
      </c>
      <c r="S3945" s="16">
        <v>1</v>
      </c>
      <c r="T3945" s="16" t="s">
        <v>91</v>
      </c>
      <c r="U3945" s="16">
        <v>999</v>
      </c>
      <c r="V3945" s="16" t="s">
        <v>1778</v>
      </c>
      <c r="W3945" s="16">
        <v>31974118</v>
      </c>
      <c r="Y3945" s="16" t="inlineStr">
        <is>
          <t>合体境仙品丹药。攻击下限增幅+4%；攻击上限增幅+4%，持续4860现实秒。</t>
        </is>
      </c>
      <c r="Z3945" s="16" t="inlineStr">
        <is>
          <t>|cff00FF00“锋芒有上下之势，战元养其本，不混灵力之池。温剂自有其宜，须量药力与丹毒而用。”——《战元养锋录》|r</t>
        </is>
      </c>
      <c r="AA3945" t="str" s="16">
        <v>炼丹可得。</v>
      </c>
      <c r="AB3945">
        <v>11921118</v>
      </c>
      <c r="AC3945" s="16" t="s">
        <v>1781</v>
      </c>
      <c r="AD3945" s="16">
        <v>40004</v>
      </c>
      <c r="AF3945">
        <v>70004</v>
      </c>
      <c r="AH3945">
        <v>3750000</v>
      </c>
      <c r="AI3945" s="16" t="s">
        <v>1777</v>
      </c>
      <c r="AJ3945" s="16" t="s">
        <v>1777</v>
      </c>
      <c r="AK3945" s="16" t="s">
        <v>354</v>
      </c>
    </row>
    <row r="3946" spans="2:37">
      <c r="B3946" s="16" t="n">
        <f>10000000+INDEX(编号表!$B:$B,MATCH(F3946,编号表!$A:$A,0))*100000+INDEX(编号表!$F:$F,MATCH(D3946,编号表!$E:$E,0))*1000+INDEX(编号表!$D:$D,MATCH(E3946,编号表!$C:$C,0))*10000+G3946</f>
        <v>11972119</v>
      </c>
      <c r="C3946" s="16" t="s">
        <v>4881</v>
      </c>
      <c r="D3946" s="16" t="s">
        <v>102</v>
      </c>
      <c r="E3946" s="16" t="s">
        <v>354</v>
      </c>
      <c r="F3946" s="16" t="s">
        <v>1777</v>
      </c>
      <c r="G3946" s="16">
        <v>119</v>
      </c>
      <c r="I3946" s="16">
        <v>60</v>
      </c>
      <c r="J3946" t="str">
        <f t="shared" si="63"/>
        <v>大类_灵品合体丹药</v>
      </c>
      <c r="K3946" s="16" t="s">
        <v>337</v>
      </c>
      <c r="L3946" s="16">
        <v>1</v>
      </c>
      <c r="M3946" s="16" t="s">
        <v>1777</v>
      </c>
      <c r="O3946" s="16">
        <v>0</v>
      </c>
      <c r="P3946" s="16" t="b">
        <v>1</v>
      </c>
      <c r="R3946" s="16" t="b">
        <v>0</v>
      </c>
      <c r="S3946" s="16">
        <v>1</v>
      </c>
      <c r="T3946" s="16" t="s">
        <v>91</v>
      </c>
      <c r="U3946" s="16">
        <v>999</v>
      </c>
      <c r="V3946" s="16" t="s">
        <v>1778</v>
      </c>
      <c r="W3946" s="16">
        <v>31972119</v>
      </c>
      <c r="Y3946" s="16" t="inlineStr">
        <is>
          <t>合体境灵品丹药。攻击下限增幅+5%；攻击上限增幅+5%，持续900现实秒。</t>
        </is>
      </c>
      <c r="Z3946" s="16" t="inlineStr">
        <is>
          <t>|cff00FF00“锋芒有上下之势，战元养其本，不混灵力之池。热剂自有其宜，须量药力与丹毒而用。”——《战元养锋录》|r</t>
        </is>
      </c>
      <c r="AA3946" t="str" s="16">
        <v>炼丹可得。</v>
      </c>
      <c r="AB3946">
        <v>11921119</v>
      </c>
      <c r="AC3946" s="16" t="s">
        <v>1781</v>
      </c>
      <c r="AD3946" s="16">
        <v>40002</v>
      </c>
      <c r="AF3946">
        <v>70002</v>
      </c>
      <c r="AH3946">
        <v>187500</v>
      </c>
      <c r="AI3946" s="16" t="s">
        <v>1777</v>
      </c>
      <c r="AJ3946" s="16" t="s">
        <v>1777</v>
      </c>
      <c r="AK3946" s="16" t="s">
        <v>354</v>
      </c>
    </row>
    <row r="3947" spans="2:37">
      <c r="B3947" s="16" t="n">
        <f>10000000+INDEX(编号表!$B:$B,MATCH(F3947,编号表!$A:$A,0))*100000+INDEX(编号表!$F:$F,MATCH(D3947,编号表!$E:$E,0))*1000+INDEX(编号表!$D:$D,MATCH(E3947,编号表!$C:$C,0))*10000+G3947</f>
        <v>11973119</v>
      </c>
      <c r="C3947" s="16" t="s">
        <v>4881</v>
      </c>
      <c r="D3947" s="16" t="s">
        <v>105</v>
      </c>
      <c r="E3947" s="16" t="s">
        <v>354</v>
      </c>
      <c r="F3947" s="16" t="s">
        <v>1777</v>
      </c>
      <c r="G3947" s="16">
        <v>119</v>
      </c>
      <c r="I3947" s="16">
        <v>60</v>
      </c>
      <c r="J3947" t="str">
        <f t="shared" si="63"/>
        <v>大类_玄品合体丹药</v>
      </c>
      <c r="K3947" s="16" t="s">
        <v>337</v>
      </c>
      <c r="L3947" s="16">
        <v>1</v>
      </c>
      <c r="M3947" s="16" t="s">
        <v>1777</v>
      </c>
      <c r="O3947" s="16">
        <v>0</v>
      </c>
      <c r="P3947" s="16" t="b">
        <v>1</v>
      </c>
      <c r="R3947" s="16" t="b">
        <v>0</v>
      </c>
      <c r="S3947" s="16">
        <v>1</v>
      </c>
      <c r="T3947" s="16" t="s">
        <v>91</v>
      </c>
      <c r="U3947" s="16">
        <v>999</v>
      </c>
      <c r="V3947" s="16" t="s">
        <v>1778</v>
      </c>
      <c r="W3947" s="16">
        <v>31973119</v>
      </c>
      <c r="Y3947" s="16" t="inlineStr">
        <is>
          <t>合体境玄品丹药。攻击下限增幅+5%；攻击上限增幅+5%，持续1620现实秒。</t>
        </is>
      </c>
      <c r="Z3947" s="16" t="inlineStr">
        <is>
          <t>|cff00FF00“锋芒有上下之势，战元养其本，不混灵力之池。热剂自有其宜，须量药力与丹毒而用。”——《战元养锋录》|r</t>
        </is>
      </c>
      <c r="AA3947" t="str" s="16">
        <v>炼丹可得。</v>
      </c>
      <c r="AB3947">
        <v>11921119</v>
      </c>
      <c r="AC3947" s="16" t="s">
        <v>1781</v>
      </c>
      <c r="AD3947" s="16">
        <v>40003</v>
      </c>
      <c r="AF3947">
        <v>70003</v>
      </c>
      <c r="AH3947">
        <v>750000</v>
      </c>
      <c r="AI3947" s="16" t="s">
        <v>1777</v>
      </c>
      <c r="AJ3947" s="16" t="s">
        <v>1777</v>
      </c>
      <c r="AK3947" s="16" t="s">
        <v>354</v>
      </c>
    </row>
    <row r="3948" spans="2:37">
      <c r="B3948" s="16" t="n">
        <f>10000000+INDEX(编号表!$B:$B,MATCH(F3948,编号表!$A:$A,0))*100000+INDEX(编号表!$F:$F,MATCH(D3948,编号表!$E:$E,0))*1000+INDEX(编号表!$D:$D,MATCH(E3948,编号表!$C:$C,0))*10000+G3948</f>
        <v>11974119</v>
      </c>
      <c r="C3948" s="16" t="s">
        <v>4881</v>
      </c>
      <c r="D3948" s="16" t="s">
        <v>108</v>
      </c>
      <c r="E3948" s="16" t="s">
        <v>354</v>
      </c>
      <c r="F3948" s="16" t="s">
        <v>1777</v>
      </c>
      <c r="G3948" s="16">
        <v>119</v>
      </c>
      <c r="I3948" s="16">
        <v>60</v>
      </c>
      <c r="J3948" t="str">
        <f t="shared" si="63"/>
        <v>大类_仙品合体丹药</v>
      </c>
      <c r="K3948" s="16" t="s">
        <v>337</v>
      </c>
      <c r="L3948" s="16">
        <v>1</v>
      </c>
      <c r="M3948" s="16" t="s">
        <v>1777</v>
      </c>
      <c r="O3948" s="16">
        <v>0</v>
      </c>
      <c r="P3948" s="16" t="b">
        <v>1</v>
      </c>
      <c r="R3948" s="16" t="b">
        <v>0</v>
      </c>
      <c r="S3948" s="16">
        <v>1</v>
      </c>
      <c r="T3948" s="16" t="s">
        <v>91</v>
      </c>
      <c r="U3948" s="16">
        <v>999</v>
      </c>
      <c r="V3948" s="16" t="s">
        <v>1778</v>
      </c>
      <c r="W3948" s="16">
        <v>31974119</v>
      </c>
      <c r="Y3948" s="16" t="inlineStr">
        <is>
          <t>合体境仙品丹药。攻击下限增幅+5%；攻击上限增幅+5%，持续2916现实秒。</t>
        </is>
      </c>
      <c r="Z3948" s="16" t="inlineStr">
        <is>
          <t>|cff00FF00“锋芒有上下之势，战元养其本，不混灵力之池。热剂自有其宜，须量药力与丹毒而用。”——《战元养锋录》|r</t>
        </is>
      </c>
      <c r="AA3948" t="str" s="16">
        <v>炼丹可得。</v>
      </c>
      <c r="AB3948">
        <v>11921119</v>
      </c>
      <c r="AC3948" s="16" t="s">
        <v>1781</v>
      </c>
      <c r="AD3948" s="16">
        <v>40004</v>
      </c>
      <c r="AF3948">
        <v>70004</v>
      </c>
      <c r="AH3948">
        <v>3750000</v>
      </c>
      <c r="AI3948" s="16" t="s">
        <v>1777</v>
      </c>
      <c r="AJ3948" s="16" t="s">
        <v>1777</v>
      </c>
      <c r="AK3948" s="16" t="s">
        <v>354</v>
      </c>
    </row>
    <row r="3949" spans="2:37">
      <c r="B3949" s="16" t="n">
        <f>10000000+INDEX(编号表!$B:$B,MATCH(F3949,编号表!$A:$A,0))*100000+INDEX(编号表!$F:$F,MATCH(D3949,编号表!$E:$E,0))*1000+INDEX(编号表!$D:$D,MATCH(E3949,编号表!$C:$C,0))*10000+G3949</f>
        <v>11972120</v>
      </c>
      <c r="C3949" s="16" t="inlineStr">
        <is>
          <t>合体玄阴法元丹</t>
        </is>
      </c>
      <c r="D3949" s="16" t="s">
        <v>102</v>
      </c>
      <c r="E3949" s="16" t="s">
        <v>354</v>
      </c>
      <c r="F3949" s="16" t="s">
        <v>1777</v>
      </c>
      <c r="G3949" s="16">
        <v>120</v>
      </c>
      <c r="I3949" s="16">
        <v>60</v>
      </c>
      <c r="J3949" t="str">
        <f t="shared" si="63"/>
        <v>大类_灵品合体丹药</v>
      </c>
      <c r="K3949" s="16" t="s">
        <v>337</v>
      </c>
      <c r="L3949" s="16">
        <v>1</v>
      </c>
      <c r="M3949" s="16" t="s">
        <v>1777</v>
      </c>
      <c r="O3949" s="16">
        <v>0</v>
      </c>
      <c r="P3949" s="16" t="b">
        <v>1</v>
      </c>
      <c r="R3949" s="16" t="b">
        <v>0</v>
      </c>
      <c r="S3949" s="16">
        <v>1</v>
      </c>
      <c r="T3949" s="16" t="s">
        <v>91</v>
      </c>
      <c r="U3949" s="16">
        <v>999</v>
      </c>
      <c r="V3949" s="16" t="s">
        <v>1778</v>
      </c>
      <c r="W3949" s="16">
        <v>31972120</v>
      </c>
      <c r="Y3949" s="16" t="inlineStr">
        <is>
          <t>合体境灵品丹药。法力下限增幅+2%；法力上限增幅+2%，持续1800现实秒。</t>
        </is>
      </c>
      <c r="Z3949" s="16" t="inlineStr">
        <is>
          <t>|cff00FF00“法攻有上下之势，法元凝其威，不以蓝量作法力。寒剂自有其宜，须量药力与丹毒而用。”——《法元凝威录》|r</t>
        </is>
      </c>
      <c r="AA3949" t="str" s="16">
        <v>炼丹可得。</v>
      </c>
      <c r="AB3949">
        <v>11921120</v>
      </c>
      <c r="AC3949" s="16" t="s">
        <v>1781</v>
      </c>
      <c r="AD3949" s="16">
        <v>40002</v>
      </c>
      <c r="AF3949">
        <v>70002</v>
      </c>
      <c r="AH3949">
        <v>187500</v>
      </c>
      <c r="AI3949" s="16" t="s">
        <v>1777</v>
      </c>
      <c r="AJ3949" s="16" t="s">
        <v>1777</v>
      </c>
      <c r="AK3949" s="16" t="s">
        <v>354</v>
      </c>
    </row>
    <row r="3950" spans="2:37">
      <c r="B3950" s="16" t="n">
        <f>10000000+INDEX(编号表!$B:$B,MATCH(F3950,编号表!$A:$A,0))*100000+INDEX(编号表!$F:$F,MATCH(D3950,编号表!$E:$E,0))*1000+INDEX(编号表!$D:$D,MATCH(E3950,编号表!$C:$C,0))*10000+G3950</f>
        <v>11973120</v>
      </c>
      <c r="C3950" s="16" t="inlineStr">
        <is>
          <t>合体玄阴法元丹</t>
        </is>
      </c>
      <c r="D3950" s="16" t="s">
        <v>105</v>
      </c>
      <c r="E3950" s="16" t="s">
        <v>354</v>
      </c>
      <c r="F3950" s="16" t="s">
        <v>1777</v>
      </c>
      <c r="G3950" s="16">
        <v>120</v>
      </c>
      <c r="I3950" s="16">
        <v>60</v>
      </c>
      <c r="J3950" t="str">
        <f t="shared" si="63"/>
        <v>大类_玄品合体丹药</v>
      </c>
      <c r="K3950" s="16" t="s">
        <v>337</v>
      </c>
      <c r="L3950" s="16">
        <v>1</v>
      </c>
      <c r="M3950" s="16" t="s">
        <v>1777</v>
      </c>
      <c r="O3950" s="16">
        <v>0</v>
      </c>
      <c r="P3950" s="16" t="b">
        <v>1</v>
      </c>
      <c r="R3950" s="16" t="b">
        <v>0</v>
      </c>
      <c r="S3950" s="16">
        <v>1</v>
      </c>
      <c r="T3950" s="16" t="s">
        <v>91</v>
      </c>
      <c r="U3950" s="16">
        <v>999</v>
      </c>
      <c r="V3950" s="16" t="s">
        <v>1778</v>
      </c>
      <c r="W3950" s="16">
        <v>31973120</v>
      </c>
      <c r="Y3950" s="16" t="inlineStr">
        <is>
          <t>合体境玄品丹药。法力下限增幅+2%；法力上限增幅+2%，持续3240现实秒。</t>
        </is>
      </c>
      <c r="Z3950" s="16" t="inlineStr">
        <is>
          <t>|cff00FF00“法攻有上下之势，法元凝其威，不以蓝量作法力。寒剂自有其宜，须量药力与丹毒而用。”——《法元凝威录》|r</t>
        </is>
      </c>
      <c r="AA3950" t="str" s="16">
        <v>炼丹可得。</v>
      </c>
      <c r="AB3950">
        <v>11921120</v>
      </c>
      <c r="AC3950" s="16" t="s">
        <v>1781</v>
      </c>
      <c r="AD3950" s="16">
        <v>40003</v>
      </c>
      <c r="AF3950">
        <v>70003</v>
      </c>
      <c r="AH3950">
        <v>750000</v>
      </c>
      <c r="AI3950" s="16" t="s">
        <v>1777</v>
      </c>
      <c r="AJ3950" s="16" t="s">
        <v>1777</v>
      </c>
      <c r="AK3950" s="16" t="s">
        <v>354</v>
      </c>
    </row>
    <row r="3951" spans="2:37">
      <c r="B3951" s="16" t="n">
        <f>10000000+INDEX(编号表!$B:$B,MATCH(F3951,编号表!$A:$A,0))*100000+INDEX(编号表!$F:$F,MATCH(D3951,编号表!$E:$E,0))*1000+INDEX(编号表!$D:$D,MATCH(E3951,编号表!$C:$C,0))*10000+G3951</f>
        <v>11974120</v>
      </c>
      <c r="C3951" s="16" t="inlineStr">
        <is>
          <t>合体玄阴法元丹</t>
        </is>
      </c>
      <c r="D3951" s="16" t="s">
        <v>108</v>
      </c>
      <c r="E3951" s="16" t="s">
        <v>354</v>
      </c>
      <c r="F3951" s="16" t="s">
        <v>1777</v>
      </c>
      <c r="G3951" s="16">
        <v>120</v>
      </c>
      <c r="I3951" s="16">
        <v>60</v>
      </c>
      <c r="J3951" t="str">
        <f t="shared" si="63"/>
        <v>大类_仙品合体丹药</v>
      </c>
      <c r="K3951" s="16" t="s">
        <v>337</v>
      </c>
      <c r="L3951" s="16">
        <v>1</v>
      </c>
      <c r="M3951" s="16" t="s">
        <v>1777</v>
      </c>
      <c r="O3951" s="16">
        <v>0</v>
      </c>
      <c r="P3951" s="16" t="b">
        <v>1</v>
      </c>
      <c r="R3951" s="16" t="b">
        <v>0</v>
      </c>
      <c r="S3951" s="16">
        <v>1</v>
      </c>
      <c r="T3951" s="16" t="s">
        <v>91</v>
      </c>
      <c r="U3951" s="16">
        <v>999</v>
      </c>
      <c r="V3951" s="16" t="s">
        <v>1778</v>
      </c>
      <c r="W3951" s="16">
        <v>31974120</v>
      </c>
      <c r="Y3951" s="16" t="inlineStr">
        <is>
          <t>合体境仙品丹药。法力下限增幅+2%；法力上限增幅+2%，持续5832现实秒。</t>
        </is>
      </c>
      <c r="Z3951" s="16" t="inlineStr">
        <is>
          <t>|cff00FF00“法攻有上下之势，法元凝其威，不以蓝量作法力。寒剂自有其宜，须量药力与丹毒而用。”——《法元凝威录》|r</t>
        </is>
      </c>
      <c r="AA3951" t="str" s="16">
        <v>炼丹可得。</v>
      </c>
      <c r="AB3951">
        <v>11921120</v>
      </c>
      <c r="AC3951" s="16" t="s">
        <v>1781</v>
      </c>
      <c r="AD3951" s="16">
        <v>40004</v>
      </c>
      <c r="AF3951">
        <v>70004</v>
      </c>
      <c r="AH3951">
        <v>3750000</v>
      </c>
      <c r="AI3951" s="16" t="s">
        <v>1777</v>
      </c>
      <c r="AJ3951" s="16" t="s">
        <v>1777</v>
      </c>
      <c r="AK3951" s="16" t="s">
        <v>354</v>
      </c>
    </row>
    <row r="3952" spans="2:37">
      <c r="B3952" s="16" t="n">
        <f>10000000+INDEX(编号表!$B:$B,MATCH(F3952,编号表!$A:$A,0))*100000+INDEX(编号表!$F:$F,MATCH(D3952,编号表!$E:$E,0))*1000+INDEX(编号表!$D:$D,MATCH(E3952,编号表!$C:$C,0))*10000+G3952</f>
        <v>11972121</v>
      </c>
      <c r="C3952" s="16" t="inlineStr">
        <is>
          <t>合体清和法元丹</t>
        </is>
      </c>
      <c r="D3952" s="16" t="s">
        <v>102</v>
      </c>
      <c r="E3952" s="16" t="s">
        <v>354</v>
      </c>
      <c r="F3952" s="16" t="s">
        <v>1777</v>
      </c>
      <c r="G3952" s="16">
        <v>121</v>
      </c>
      <c r="I3952" s="16">
        <v>60</v>
      </c>
      <c r="J3952" t="str">
        <f t="shared" si="63"/>
        <v>大类_灵品合体丹药</v>
      </c>
      <c r="K3952" s="16" t="s">
        <v>337</v>
      </c>
      <c r="L3952" s="16">
        <v>1</v>
      </c>
      <c r="M3952" s="16" t="s">
        <v>1777</v>
      </c>
      <c r="O3952" s="16">
        <v>0</v>
      </c>
      <c r="P3952" s="16" t="b">
        <v>1</v>
      </c>
      <c r="R3952" s="16" t="b">
        <v>0</v>
      </c>
      <c r="S3952" s="16">
        <v>1</v>
      </c>
      <c r="T3952" s="16" t="s">
        <v>91</v>
      </c>
      <c r="U3952" s="16">
        <v>999</v>
      </c>
      <c r="V3952" s="16" t="s">
        <v>1778</v>
      </c>
      <c r="W3952" s="16">
        <v>31972121</v>
      </c>
      <c r="Y3952" s="16" t="inlineStr">
        <is>
          <t>合体境灵品丹药。法力下限增幅+3%；法力上限增幅+3%，持续1500现实秒。</t>
        </is>
      </c>
      <c r="Z3952" s="16" t="inlineStr">
        <is>
          <t>|cff00FF00“法攻有上下之势，法元凝其威，不以蓝量作法力。凉剂自有其宜，须量药力与丹毒而用。”——《法元凝威录》|r</t>
        </is>
      </c>
      <c r="AA3952" t="str" s="16">
        <v>炼丹可得。</v>
      </c>
      <c r="AB3952">
        <v>11921121</v>
      </c>
      <c r="AC3952" s="16" t="s">
        <v>1781</v>
      </c>
      <c r="AD3952" s="16">
        <v>40002</v>
      </c>
      <c r="AF3952">
        <v>70002</v>
      </c>
      <c r="AH3952">
        <v>187500</v>
      </c>
      <c r="AI3952" s="16" t="s">
        <v>1777</v>
      </c>
      <c r="AJ3952" s="16" t="s">
        <v>1777</v>
      </c>
      <c r="AK3952" s="16" t="s">
        <v>354</v>
      </c>
    </row>
    <row r="3953" spans="2:37">
      <c r="B3953" s="16" t="n">
        <f>10000000+INDEX(编号表!$B:$B,MATCH(F3953,编号表!$A:$A,0))*100000+INDEX(编号表!$F:$F,MATCH(D3953,编号表!$E:$E,0))*1000+INDEX(编号表!$D:$D,MATCH(E3953,编号表!$C:$C,0))*10000+G3953</f>
        <v>11973121</v>
      </c>
      <c r="C3953" s="16" t="inlineStr">
        <is>
          <t>合体清和法元丹</t>
        </is>
      </c>
      <c r="D3953" s="16" t="s">
        <v>105</v>
      </c>
      <c r="E3953" s="16" t="s">
        <v>354</v>
      </c>
      <c r="F3953" s="16" t="s">
        <v>1777</v>
      </c>
      <c r="G3953" s="16">
        <v>121</v>
      </c>
      <c r="I3953" s="16">
        <v>60</v>
      </c>
      <c r="J3953" t="str">
        <f t="shared" si="63"/>
        <v>大类_玄品合体丹药</v>
      </c>
      <c r="K3953" s="16" t="s">
        <v>337</v>
      </c>
      <c r="L3953" s="16">
        <v>1</v>
      </c>
      <c r="M3953" s="16" t="s">
        <v>1777</v>
      </c>
      <c r="O3953" s="16">
        <v>0</v>
      </c>
      <c r="P3953" s="16" t="b">
        <v>1</v>
      </c>
      <c r="R3953" s="16" t="b">
        <v>0</v>
      </c>
      <c r="S3953" s="16">
        <v>1</v>
      </c>
      <c r="T3953" s="16" t="s">
        <v>91</v>
      </c>
      <c r="U3953" s="16">
        <v>999</v>
      </c>
      <c r="V3953" s="16" t="s">
        <v>1778</v>
      </c>
      <c r="W3953" s="16">
        <v>31973121</v>
      </c>
      <c r="Y3953" s="16" t="inlineStr">
        <is>
          <t>合体境玄品丹药。法力下限增幅+3%；法力上限增幅+3%，持续2700现实秒。</t>
        </is>
      </c>
      <c r="Z3953" s="16" t="inlineStr">
        <is>
          <t>|cff00FF00“法攻有上下之势，法元凝其威，不以蓝量作法力。凉剂自有其宜，须量药力与丹毒而用。”——《法元凝威录》|r</t>
        </is>
      </c>
      <c r="AA3953" t="str" s="16">
        <v>炼丹可得。</v>
      </c>
      <c r="AB3953">
        <v>11921121</v>
      </c>
      <c r="AC3953" s="16" t="s">
        <v>1781</v>
      </c>
      <c r="AD3953" s="16">
        <v>40003</v>
      </c>
      <c r="AF3953">
        <v>70003</v>
      </c>
      <c r="AH3953">
        <v>750000</v>
      </c>
      <c r="AI3953" s="16" t="s">
        <v>1777</v>
      </c>
      <c r="AJ3953" s="16" t="s">
        <v>1777</v>
      </c>
      <c r="AK3953" s="16" t="s">
        <v>354</v>
      </c>
    </row>
    <row r="3954" spans="2:37">
      <c r="B3954" s="16" t="n">
        <f>10000000+INDEX(编号表!$B:$B,MATCH(F3954,编号表!$A:$A,0))*100000+INDEX(编号表!$F:$F,MATCH(D3954,编号表!$E:$E,0))*1000+INDEX(编号表!$D:$D,MATCH(E3954,编号表!$C:$C,0))*10000+G3954</f>
        <v>11974121</v>
      </c>
      <c r="C3954" s="16" t="inlineStr">
        <is>
          <t>合体清和法元丹</t>
        </is>
      </c>
      <c r="D3954" s="16" t="s">
        <v>108</v>
      </c>
      <c r="E3954" s="16" t="s">
        <v>354</v>
      </c>
      <c r="F3954" s="16" t="s">
        <v>1777</v>
      </c>
      <c r="G3954" s="16">
        <v>121</v>
      </c>
      <c r="I3954" s="16">
        <v>60</v>
      </c>
      <c r="J3954" t="str">
        <f t="shared" si="63"/>
        <v>大类_仙品合体丹药</v>
      </c>
      <c r="K3954" s="16" t="s">
        <v>337</v>
      </c>
      <c r="L3954" s="16">
        <v>1</v>
      </c>
      <c r="M3954" s="16" t="s">
        <v>1777</v>
      </c>
      <c r="O3954" s="16">
        <v>0</v>
      </c>
      <c r="P3954" s="16" t="b">
        <v>1</v>
      </c>
      <c r="R3954" s="16" t="b">
        <v>0</v>
      </c>
      <c r="S3954" s="16">
        <v>1</v>
      </c>
      <c r="T3954" s="16" t="s">
        <v>91</v>
      </c>
      <c r="U3954" s="16">
        <v>999</v>
      </c>
      <c r="V3954" s="16" t="s">
        <v>1778</v>
      </c>
      <c r="W3954" s="16">
        <v>31974121</v>
      </c>
      <c r="Y3954" s="16" t="inlineStr">
        <is>
          <t>合体境仙品丹药。法力下限增幅+3%；法力上限增幅+3%，持续4860现实秒。</t>
        </is>
      </c>
      <c r="Z3954" s="16" t="inlineStr">
        <is>
          <t>|cff00FF00“法攻有上下之势，法元凝其威，不以蓝量作法力。凉剂自有其宜，须量药力与丹毒而用。”——《法元凝威录》|r</t>
        </is>
      </c>
      <c r="AA3954" t="str" s="16">
        <v>炼丹可得。</v>
      </c>
      <c r="AB3954">
        <v>11921121</v>
      </c>
      <c r="AC3954" s="16" t="s">
        <v>1781</v>
      </c>
      <c r="AD3954" s="16">
        <v>40004</v>
      </c>
      <c r="AF3954">
        <v>70004</v>
      </c>
      <c r="AH3954">
        <v>3750000</v>
      </c>
      <c r="AI3954" s="16" t="s">
        <v>1777</v>
      </c>
      <c r="AJ3954" s="16" t="s">
        <v>1777</v>
      </c>
      <c r="AK3954" s="16" t="s">
        <v>354</v>
      </c>
    </row>
    <row r="3955" spans="2:37">
      <c r="B3955" s="16" t="n">
        <f>10000000+INDEX(编号表!$B:$B,MATCH(F3955,编号表!$A:$A,0))*100000+INDEX(编号表!$F:$F,MATCH(D3955,编号表!$E:$E,0))*1000+INDEX(编号表!$D:$D,MATCH(E3955,编号表!$C:$C,0))*10000+G3955</f>
        <v>11972122</v>
      </c>
      <c r="C3955" s="16" t="inlineStr">
        <is>
          <t>合体法元丹</t>
        </is>
      </c>
      <c r="D3955" s="16" t="s">
        <v>102</v>
      </c>
      <c r="E3955" s="16" t="s">
        <v>354</v>
      </c>
      <c r="F3955" s="16" t="s">
        <v>1777</v>
      </c>
      <c r="G3955" s="16">
        <v>122</v>
      </c>
      <c r="I3955" s="16">
        <v>60</v>
      </c>
      <c r="J3955" t="str">
        <f t="shared" ref="J3955:J4018" si="64">"大类_"&amp;D3955&amp;E3955&amp;F3955</f>
        <v>大类_灵品合体丹药</v>
      </c>
      <c r="K3955" s="16" t="s">
        <v>337</v>
      </c>
      <c r="L3955" s="16">
        <v>1</v>
      </c>
      <c r="M3955" s="16" t="s">
        <v>1777</v>
      </c>
      <c r="O3955" s="16">
        <v>0</v>
      </c>
      <c r="P3955" s="16" t="b">
        <v>1</v>
      </c>
      <c r="R3955" s="16" t="b">
        <v>0</v>
      </c>
      <c r="S3955" s="16">
        <v>1</v>
      </c>
      <c r="T3955" s="16" t="s">
        <v>91</v>
      </c>
      <c r="U3955" s="16">
        <v>999</v>
      </c>
      <c r="V3955" s="16" t="s">
        <v>1778</v>
      </c>
      <c r="W3955" s="16">
        <v>31972122</v>
      </c>
      <c r="Y3955" s="16" t="inlineStr">
        <is>
          <t>合体境灵品丹药。法力下限增幅+3.5%；法力上限增幅+3.5%，持续1500现实秒。</t>
        </is>
      </c>
      <c r="Z3955" s="16" t="inlineStr">
        <is>
          <t>|cff00FF00“法攻有上下之势，法元凝其威，不以蓝量作法力。平剂自有其宜，须量药力与丹毒而用。”——《法元凝威录》|r</t>
        </is>
      </c>
      <c r="AA3955" t="str" s="16">
        <v>炼丹可得。</v>
      </c>
      <c r="AB3955">
        <v>11921122</v>
      </c>
      <c r="AC3955" s="16" t="s">
        <v>1781</v>
      </c>
      <c r="AD3955" s="16">
        <v>40002</v>
      </c>
      <c r="AF3955">
        <v>70002</v>
      </c>
      <c r="AH3955">
        <v>187500</v>
      </c>
      <c r="AI3955" s="16" t="s">
        <v>1777</v>
      </c>
      <c r="AJ3955" s="16" t="s">
        <v>1777</v>
      </c>
      <c r="AK3955" s="16" t="s">
        <v>354</v>
      </c>
    </row>
    <row r="3956" spans="2:37">
      <c r="B3956" s="16" t="n">
        <f>10000000+INDEX(编号表!$B:$B,MATCH(F3956,编号表!$A:$A,0))*100000+INDEX(编号表!$F:$F,MATCH(D3956,编号表!$E:$E,0))*1000+INDEX(编号表!$D:$D,MATCH(E3956,编号表!$C:$C,0))*10000+G3956</f>
        <v>11973122</v>
      </c>
      <c r="C3956" s="16" t="inlineStr">
        <is>
          <t>合体法元丹</t>
        </is>
      </c>
      <c r="D3956" s="16" t="s">
        <v>105</v>
      </c>
      <c r="E3956" s="16" t="s">
        <v>354</v>
      </c>
      <c r="F3956" s="16" t="s">
        <v>1777</v>
      </c>
      <c r="G3956" s="16">
        <v>122</v>
      </c>
      <c r="I3956" s="16">
        <v>60</v>
      </c>
      <c r="J3956" t="str">
        <f t="shared" si="64"/>
        <v>大类_玄品合体丹药</v>
      </c>
      <c r="K3956" s="16" t="s">
        <v>337</v>
      </c>
      <c r="L3956" s="16">
        <v>1</v>
      </c>
      <c r="M3956" s="16" t="s">
        <v>1777</v>
      </c>
      <c r="O3956" s="16">
        <v>0</v>
      </c>
      <c r="P3956" s="16" t="b">
        <v>1</v>
      </c>
      <c r="R3956" s="16" t="b">
        <v>0</v>
      </c>
      <c r="S3956" s="16">
        <v>1</v>
      </c>
      <c r="T3956" s="16" t="s">
        <v>91</v>
      </c>
      <c r="U3956" s="16">
        <v>999</v>
      </c>
      <c r="V3956" s="16" t="s">
        <v>1778</v>
      </c>
      <c r="W3956" s="16">
        <v>31973122</v>
      </c>
      <c r="Y3956" s="16" t="inlineStr">
        <is>
          <t>合体境玄品丹药。法力下限增幅+3.5%；法力上限增幅+3.5%，持续2700现实秒。</t>
        </is>
      </c>
      <c r="Z3956" s="16" t="inlineStr">
        <is>
          <t>|cff00FF00“法攻有上下之势，法元凝其威，不以蓝量作法力。平剂自有其宜，须量药力与丹毒而用。”——《法元凝威录》|r</t>
        </is>
      </c>
      <c r="AA3956" t="str" s="16">
        <v>炼丹可得。</v>
      </c>
      <c r="AB3956">
        <v>11921122</v>
      </c>
      <c r="AC3956" s="16" t="s">
        <v>1781</v>
      </c>
      <c r="AD3956" s="16">
        <v>40003</v>
      </c>
      <c r="AF3956">
        <v>70003</v>
      </c>
      <c r="AH3956">
        <v>750000</v>
      </c>
      <c r="AI3956" s="16" t="s">
        <v>1777</v>
      </c>
      <c r="AJ3956" s="16" t="s">
        <v>1777</v>
      </c>
      <c r="AK3956" s="16" t="s">
        <v>354</v>
      </c>
    </row>
    <row r="3957" spans="2:37">
      <c r="B3957" s="16" t="n">
        <f>10000000+INDEX(编号表!$B:$B,MATCH(F3957,编号表!$A:$A,0))*100000+INDEX(编号表!$F:$F,MATCH(D3957,编号表!$E:$E,0))*1000+INDEX(编号表!$D:$D,MATCH(E3957,编号表!$C:$C,0))*10000+G3957</f>
        <v>11974122</v>
      </c>
      <c r="C3957" s="16" t="inlineStr">
        <is>
          <t>合体法元丹</t>
        </is>
      </c>
      <c r="D3957" s="16" t="s">
        <v>108</v>
      </c>
      <c r="E3957" s="16" t="s">
        <v>354</v>
      </c>
      <c r="F3957" s="16" t="s">
        <v>1777</v>
      </c>
      <c r="G3957" s="16">
        <v>122</v>
      </c>
      <c r="I3957" s="16">
        <v>60</v>
      </c>
      <c r="J3957" t="str">
        <f t="shared" si="64"/>
        <v>大类_仙品合体丹药</v>
      </c>
      <c r="K3957" s="16" t="s">
        <v>337</v>
      </c>
      <c r="L3957" s="16">
        <v>1</v>
      </c>
      <c r="M3957" s="16" t="s">
        <v>1777</v>
      </c>
      <c r="O3957" s="16">
        <v>0</v>
      </c>
      <c r="P3957" s="16" t="b">
        <v>1</v>
      </c>
      <c r="R3957" s="16" t="b">
        <v>0</v>
      </c>
      <c r="S3957" s="16">
        <v>1</v>
      </c>
      <c r="T3957" s="16" t="s">
        <v>91</v>
      </c>
      <c r="U3957" s="16">
        <v>999</v>
      </c>
      <c r="V3957" s="16" t="s">
        <v>1778</v>
      </c>
      <c r="W3957" s="16">
        <v>31974122</v>
      </c>
      <c r="Y3957" s="16" t="inlineStr">
        <is>
          <t>合体境仙品丹药。法力下限增幅+3.5%；法力上限增幅+3.5%，持续4860现实秒。</t>
        </is>
      </c>
      <c r="Z3957" s="16" t="inlineStr">
        <is>
          <t>|cff00FF00“法攻有上下之势，法元凝其威，不以蓝量作法力。平剂自有其宜，须量药力与丹毒而用。”——《法元凝威录》|r</t>
        </is>
      </c>
      <c r="AA3957" t="str" s="16">
        <v>炼丹可得。</v>
      </c>
      <c r="AB3957">
        <v>11921122</v>
      </c>
      <c r="AC3957" s="16" t="s">
        <v>1781</v>
      </c>
      <c r="AD3957" s="16">
        <v>40004</v>
      </c>
      <c r="AF3957">
        <v>70004</v>
      </c>
      <c r="AH3957">
        <v>3750000</v>
      </c>
      <c r="AI3957" s="16" t="s">
        <v>1777</v>
      </c>
      <c r="AJ3957" s="16" t="s">
        <v>1777</v>
      </c>
      <c r="AK3957" s="16" t="s">
        <v>354</v>
      </c>
    </row>
    <row r="3958" spans="2:37">
      <c r="B3958" s="16" t="n">
        <f>10000000+INDEX(编号表!$B:$B,MATCH(F3958,编号表!$A:$A,0))*100000+INDEX(编号表!$F:$F,MATCH(D3958,编号表!$E:$E,0))*1000+INDEX(编号表!$D:$D,MATCH(E3958,编号表!$C:$C,0))*10000+G3958</f>
        <v>11972123</v>
      </c>
      <c r="C3958" s="16" t="inlineStr">
        <is>
          <t>合体温阳法元丹</t>
        </is>
      </c>
      <c r="D3958" s="16" t="s">
        <v>102</v>
      </c>
      <c r="E3958" s="16" t="s">
        <v>354</v>
      </c>
      <c r="F3958" s="16" t="s">
        <v>1777</v>
      </c>
      <c r="G3958" s="16">
        <v>123</v>
      </c>
      <c r="I3958" s="16">
        <v>60</v>
      </c>
      <c r="J3958" t="str">
        <f t="shared" si="64"/>
        <v>大类_灵品合体丹药</v>
      </c>
      <c r="K3958" s="16" t="s">
        <v>337</v>
      </c>
      <c r="L3958" s="16">
        <v>1</v>
      </c>
      <c r="M3958" s="16" t="s">
        <v>1777</v>
      </c>
      <c r="O3958" s="16">
        <v>0</v>
      </c>
      <c r="P3958" s="16" t="b">
        <v>1</v>
      </c>
      <c r="R3958" s="16" t="b">
        <v>0</v>
      </c>
      <c r="S3958" s="16">
        <v>1</v>
      </c>
      <c r="T3958" s="16" t="s">
        <v>91</v>
      </c>
      <c r="U3958" s="16">
        <v>999</v>
      </c>
      <c r="V3958" s="16" t="s">
        <v>1778</v>
      </c>
      <c r="W3958" s="16">
        <v>31972123</v>
      </c>
      <c r="Y3958" s="16" t="inlineStr">
        <is>
          <t>合体境灵品丹药。法力下限增幅+4%；法力上限增幅+4%，持续1500现实秒。</t>
        </is>
      </c>
      <c r="Z3958" s="16" t="inlineStr">
        <is>
          <t>|cff00FF00“法攻有上下之势，法元凝其威，不以蓝量作法力。温剂自有其宜，须量药力与丹毒而用。”——《法元凝威录》|r</t>
        </is>
      </c>
      <c r="AA3958" t="str" s="16">
        <v>炼丹可得。</v>
      </c>
      <c r="AB3958">
        <v>11921123</v>
      </c>
      <c r="AC3958" s="16" t="s">
        <v>1781</v>
      </c>
      <c r="AD3958" s="16">
        <v>40002</v>
      </c>
      <c r="AF3958">
        <v>70002</v>
      </c>
      <c r="AH3958">
        <v>187500</v>
      </c>
      <c r="AI3958" s="16" t="s">
        <v>1777</v>
      </c>
      <c r="AJ3958" s="16" t="s">
        <v>1777</v>
      </c>
      <c r="AK3958" s="16" t="s">
        <v>354</v>
      </c>
    </row>
    <row r="3959" spans="2:37">
      <c r="B3959" s="16" t="n">
        <f>10000000+INDEX(编号表!$B:$B,MATCH(F3959,编号表!$A:$A,0))*100000+INDEX(编号表!$F:$F,MATCH(D3959,编号表!$E:$E,0))*1000+INDEX(编号表!$D:$D,MATCH(E3959,编号表!$C:$C,0))*10000+G3959</f>
        <v>11973123</v>
      </c>
      <c r="C3959" s="16" t="inlineStr">
        <is>
          <t>合体温阳法元丹</t>
        </is>
      </c>
      <c r="D3959" s="16" t="s">
        <v>105</v>
      </c>
      <c r="E3959" s="16" t="s">
        <v>354</v>
      </c>
      <c r="F3959" s="16" t="s">
        <v>1777</v>
      </c>
      <c r="G3959" s="16">
        <v>123</v>
      </c>
      <c r="I3959" s="16">
        <v>60</v>
      </c>
      <c r="J3959" t="str">
        <f t="shared" si="64"/>
        <v>大类_玄品合体丹药</v>
      </c>
      <c r="K3959" s="16" t="s">
        <v>337</v>
      </c>
      <c r="L3959" s="16">
        <v>1</v>
      </c>
      <c r="M3959" s="16" t="s">
        <v>1777</v>
      </c>
      <c r="O3959" s="16">
        <v>0</v>
      </c>
      <c r="P3959" s="16" t="b">
        <v>1</v>
      </c>
      <c r="R3959" s="16" t="b">
        <v>0</v>
      </c>
      <c r="S3959" s="16">
        <v>1</v>
      </c>
      <c r="T3959" s="16" t="s">
        <v>91</v>
      </c>
      <c r="U3959" s="16">
        <v>999</v>
      </c>
      <c r="V3959" s="16" t="s">
        <v>1778</v>
      </c>
      <c r="W3959" s="16">
        <v>31973123</v>
      </c>
      <c r="Y3959" s="16" t="inlineStr">
        <is>
          <t>合体境玄品丹药。法力下限增幅+4%；法力上限增幅+4%，持续2700现实秒。</t>
        </is>
      </c>
      <c r="Z3959" s="16" t="inlineStr">
        <is>
          <t>|cff00FF00“法攻有上下之势，法元凝其威，不以蓝量作法力。温剂自有其宜，须量药力与丹毒而用。”——《法元凝威录》|r</t>
        </is>
      </c>
      <c r="AA3959" t="str" s="16">
        <v>炼丹可得。</v>
      </c>
      <c r="AB3959">
        <v>11921123</v>
      </c>
      <c r="AC3959" s="16" t="s">
        <v>1781</v>
      </c>
      <c r="AD3959" s="16">
        <v>40003</v>
      </c>
      <c r="AF3959">
        <v>70003</v>
      </c>
      <c r="AH3959">
        <v>750000</v>
      </c>
      <c r="AI3959" s="16" t="s">
        <v>1777</v>
      </c>
      <c r="AJ3959" s="16" t="s">
        <v>1777</v>
      </c>
      <c r="AK3959" s="16" t="s">
        <v>354</v>
      </c>
    </row>
    <row r="3960" spans="2:37">
      <c r="B3960" s="16" t="n">
        <f>10000000+INDEX(编号表!$B:$B,MATCH(F3960,编号表!$A:$A,0))*100000+INDEX(编号表!$F:$F,MATCH(D3960,编号表!$E:$E,0))*1000+INDEX(编号表!$D:$D,MATCH(E3960,编号表!$C:$C,0))*10000+G3960</f>
        <v>11974123</v>
      </c>
      <c r="C3960" s="16" t="inlineStr">
        <is>
          <t>合体温阳法元丹</t>
        </is>
      </c>
      <c r="D3960" s="16" t="s">
        <v>108</v>
      </c>
      <c r="E3960" s="16" t="s">
        <v>354</v>
      </c>
      <c r="F3960" s="16" t="s">
        <v>1777</v>
      </c>
      <c r="G3960" s="16">
        <v>123</v>
      </c>
      <c r="I3960" s="16">
        <v>60</v>
      </c>
      <c r="J3960" t="str">
        <f t="shared" si="64"/>
        <v>大类_仙品合体丹药</v>
      </c>
      <c r="K3960" s="16" t="s">
        <v>337</v>
      </c>
      <c r="L3960" s="16">
        <v>1</v>
      </c>
      <c r="M3960" s="16" t="s">
        <v>1777</v>
      </c>
      <c r="O3960" s="16">
        <v>0</v>
      </c>
      <c r="P3960" s="16" t="b">
        <v>1</v>
      </c>
      <c r="R3960" s="16" t="b">
        <v>0</v>
      </c>
      <c r="S3960" s="16">
        <v>1</v>
      </c>
      <c r="T3960" s="16" t="s">
        <v>91</v>
      </c>
      <c r="U3960" s="16">
        <v>999</v>
      </c>
      <c r="V3960" s="16" t="s">
        <v>1778</v>
      </c>
      <c r="W3960" s="16">
        <v>31974123</v>
      </c>
      <c r="Y3960" s="16" t="inlineStr">
        <is>
          <t>合体境仙品丹药。法力下限增幅+4%；法力上限增幅+4%，持续4860现实秒。</t>
        </is>
      </c>
      <c r="Z3960" s="16" t="inlineStr">
        <is>
          <t>|cff00FF00“法攻有上下之势，法元凝其威，不以蓝量作法力。温剂自有其宜，须量药力与丹毒而用。”——《法元凝威录》|r</t>
        </is>
      </c>
      <c r="AA3960" t="str" s="16">
        <v>炼丹可得。</v>
      </c>
      <c r="AB3960">
        <v>11921123</v>
      </c>
      <c r="AC3960" s="16" t="s">
        <v>1781</v>
      </c>
      <c r="AD3960" s="16">
        <v>40004</v>
      </c>
      <c r="AF3960">
        <v>70004</v>
      </c>
      <c r="AH3960">
        <v>3750000</v>
      </c>
      <c r="AI3960" s="16" t="s">
        <v>1777</v>
      </c>
      <c r="AJ3960" s="16" t="s">
        <v>1777</v>
      </c>
      <c r="AK3960" s="16" t="s">
        <v>354</v>
      </c>
    </row>
    <row r="3961" spans="2:37">
      <c r="B3961" s="16" t="n">
        <f>10000000+INDEX(编号表!$B:$B,MATCH(F3961,编号表!$A:$A,0))*100000+INDEX(编号表!$F:$F,MATCH(D3961,编号表!$E:$E,0))*1000+INDEX(编号表!$D:$D,MATCH(E3961,编号表!$C:$C,0))*10000+G3961</f>
        <v>11972124</v>
      </c>
      <c r="C3961" s="16" t="inlineStr">
        <is>
          <t>合体烈阳法元丹</t>
        </is>
      </c>
      <c r="D3961" s="16" t="s">
        <v>102</v>
      </c>
      <c r="E3961" s="16" t="s">
        <v>354</v>
      </c>
      <c r="F3961" s="16" t="s">
        <v>1777</v>
      </c>
      <c r="G3961" s="16">
        <v>124</v>
      </c>
      <c r="I3961" s="16">
        <v>60</v>
      </c>
      <c r="J3961" t="str">
        <f t="shared" si="64"/>
        <v>大类_灵品合体丹药</v>
      </c>
      <c r="K3961" s="16" t="s">
        <v>337</v>
      </c>
      <c r="L3961" s="16">
        <v>1</v>
      </c>
      <c r="M3961" s="16" t="s">
        <v>1777</v>
      </c>
      <c r="O3961" s="16">
        <v>0</v>
      </c>
      <c r="P3961" s="16" t="b">
        <v>1</v>
      </c>
      <c r="R3961" s="16" t="b">
        <v>0</v>
      </c>
      <c r="S3961" s="16">
        <v>1</v>
      </c>
      <c r="T3961" s="16" t="s">
        <v>91</v>
      </c>
      <c r="U3961" s="16">
        <v>999</v>
      </c>
      <c r="V3961" s="16" t="s">
        <v>1778</v>
      </c>
      <c r="W3961" s="16">
        <v>31972124</v>
      </c>
      <c r="Y3961" s="16" t="inlineStr">
        <is>
          <t>合体境灵品丹药。法力下限增幅+5%；法力上限增幅+5%，持续900现实秒。</t>
        </is>
      </c>
      <c r="Z3961" s="16" t="inlineStr">
        <is>
          <t>|cff00FF00“法攻有上下之势，法元凝其威，不以蓝量作法力。热剂自有其宜，须量药力与丹毒而用。”——《法元凝威录》|r</t>
        </is>
      </c>
      <c r="AA3961" t="str" s="16">
        <v>炼丹可得。</v>
      </c>
      <c r="AB3961">
        <v>11921124</v>
      </c>
      <c r="AC3961" s="16" t="s">
        <v>1781</v>
      </c>
      <c r="AD3961" s="16">
        <v>40002</v>
      </c>
      <c r="AF3961">
        <v>70002</v>
      </c>
      <c r="AH3961">
        <v>187500</v>
      </c>
      <c r="AI3961" s="16" t="s">
        <v>1777</v>
      </c>
      <c r="AJ3961" s="16" t="s">
        <v>1777</v>
      </c>
      <c r="AK3961" s="16" t="s">
        <v>354</v>
      </c>
    </row>
    <row r="3962" spans="2:37">
      <c r="B3962" s="16" t="n">
        <f>10000000+INDEX(编号表!$B:$B,MATCH(F3962,编号表!$A:$A,0))*100000+INDEX(编号表!$F:$F,MATCH(D3962,编号表!$E:$E,0))*1000+INDEX(编号表!$D:$D,MATCH(E3962,编号表!$C:$C,0))*10000+G3962</f>
        <v>11973124</v>
      </c>
      <c r="C3962" s="16" t="inlineStr">
        <is>
          <t>合体烈阳法元丹</t>
        </is>
      </c>
      <c r="D3962" s="16" t="s">
        <v>105</v>
      </c>
      <c r="E3962" s="16" t="s">
        <v>354</v>
      </c>
      <c r="F3962" s="16" t="s">
        <v>1777</v>
      </c>
      <c r="G3962" s="16">
        <v>124</v>
      </c>
      <c r="I3962" s="16">
        <v>60</v>
      </c>
      <c r="J3962" t="str">
        <f t="shared" si="64"/>
        <v>大类_玄品合体丹药</v>
      </c>
      <c r="K3962" s="16" t="s">
        <v>337</v>
      </c>
      <c r="L3962" s="16">
        <v>1</v>
      </c>
      <c r="M3962" s="16" t="s">
        <v>1777</v>
      </c>
      <c r="O3962" s="16">
        <v>0</v>
      </c>
      <c r="P3962" s="16" t="b">
        <v>1</v>
      </c>
      <c r="R3962" s="16" t="b">
        <v>0</v>
      </c>
      <c r="S3962" s="16">
        <v>1</v>
      </c>
      <c r="T3962" s="16" t="s">
        <v>91</v>
      </c>
      <c r="U3962" s="16">
        <v>999</v>
      </c>
      <c r="V3962" s="16" t="s">
        <v>1778</v>
      </c>
      <c r="W3962" s="16">
        <v>31973124</v>
      </c>
      <c r="Y3962" s="16" t="inlineStr">
        <is>
          <t>合体境玄品丹药。法力下限增幅+5%；法力上限增幅+5%，持续1620现实秒。</t>
        </is>
      </c>
      <c r="Z3962" s="16" t="inlineStr">
        <is>
          <t>|cff00FF00“法攻有上下之势，法元凝其威，不以蓝量作法力。热剂自有其宜，须量药力与丹毒而用。”——《法元凝威录》|r</t>
        </is>
      </c>
      <c r="AA3962" t="str" s="16">
        <v>炼丹可得。</v>
      </c>
      <c r="AB3962">
        <v>11921124</v>
      </c>
      <c r="AC3962" s="16" t="s">
        <v>1781</v>
      </c>
      <c r="AD3962" s="16">
        <v>40003</v>
      </c>
      <c r="AF3962">
        <v>70003</v>
      </c>
      <c r="AH3962">
        <v>750000</v>
      </c>
      <c r="AI3962" s="16" t="s">
        <v>1777</v>
      </c>
      <c r="AJ3962" s="16" t="s">
        <v>1777</v>
      </c>
      <c r="AK3962" s="16" t="s">
        <v>354</v>
      </c>
    </row>
    <row r="3963" spans="2:37">
      <c r="B3963" s="16" t="n">
        <f>10000000+INDEX(编号表!$B:$B,MATCH(F3963,编号表!$A:$A,0))*100000+INDEX(编号表!$F:$F,MATCH(D3963,编号表!$E:$E,0))*1000+INDEX(编号表!$D:$D,MATCH(E3963,编号表!$C:$C,0))*10000+G3963</f>
        <v>11974124</v>
      </c>
      <c r="C3963" s="16" t="inlineStr">
        <is>
          <t>合体烈阳法元丹</t>
        </is>
      </c>
      <c r="D3963" s="16" t="s">
        <v>108</v>
      </c>
      <c r="E3963" s="16" t="s">
        <v>354</v>
      </c>
      <c r="F3963" s="16" t="s">
        <v>1777</v>
      </c>
      <c r="G3963" s="16">
        <v>124</v>
      </c>
      <c r="I3963" s="16">
        <v>60</v>
      </c>
      <c r="J3963" t="str">
        <f t="shared" si="64"/>
        <v>大类_仙品合体丹药</v>
      </c>
      <c r="K3963" s="16" t="s">
        <v>337</v>
      </c>
      <c r="L3963" s="16">
        <v>1</v>
      </c>
      <c r="M3963" s="16" t="s">
        <v>1777</v>
      </c>
      <c r="O3963" s="16">
        <v>0</v>
      </c>
      <c r="P3963" s="16" t="b">
        <v>1</v>
      </c>
      <c r="R3963" s="16" t="b">
        <v>0</v>
      </c>
      <c r="S3963" s="16">
        <v>1</v>
      </c>
      <c r="T3963" s="16" t="s">
        <v>91</v>
      </c>
      <c r="U3963" s="16">
        <v>999</v>
      </c>
      <c r="V3963" s="16" t="s">
        <v>1778</v>
      </c>
      <c r="W3963" s="16">
        <v>31974124</v>
      </c>
      <c r="Y3963" s="16" t="inlineStr">
        <is>
          <t>合体境仙品丹药。法力下限增幅+5%；法力上限增幅+5%，持续2916现实秒。</t>
        </is>
      </c>
      <c r="Z3963" s="16" t="inlineStr">
        <is>
          <t>|cff00FF00“法攻有上下之势，法元凝其威，不以蓝量作法力。热剂自有其宜，须量药力与丹毒而用。”——《法元凝威录》|r</t>
        </is>
      </c>
      <c r="AA3963" t="str" s="16">
        <v>炼丹可得。</v>
      </c>
      <c r="AB3963">
        <v>11921124</v>
      </c>
      <c r="AC3963" s="16" t="s">
        <v>1781</v>
      </c>
      <c r="AD3963" s="16">
        <v>40004</v>
      </c>
      <c r="AF3963">
        <v>70004</v>
      </c>
      <c r="AH3963">
        <v>3750000</v>
      </c>
      <c r="AI3963" s="16" t="s">
        <v>1777</v>
      </c>
      <c r="AJ3963" s="16" t="s">
        <v>1777</v>
      </c>
      <c r="AK3963" s="16" t="s">
        <v>354</v>
      </c>
    </row>
    <row r="3964" spans="2:37">
      <c r="B3964" s="16" t="n">
        <f>10000000+INDEX(编号表!$B:$B,MATCH(F3964,编号表!$A:$A,0))*100000+INDEX(编号表!$F:$F,MATCH(D3964,编号表!$E:$E,0))*1000+INDEX(编号表!$D:$D,MATCH(E3964,编号表!$C:$C,0))*10000+G3964</f>
        <v>11983000</v>
      </c>
      <c r="C3964" s="16" t="s">
        <v>4905</v>
      </c>
      <c r="D3964" s="16" t="s">
        <v>105</v>
      </c>
      <c r="E3964" s="16" t="s">
        <v>357</v>
      </c>
      <c r="F3964" s="16" t="s">
        <v>1777</v>
      </c>
      <c r="G3964" s="16">
        <v>0</v>
      </c>
      <c r="I3964" s="16">
        <v>60</v>
      </c>
      <c r="J3964" t="str">
        <f t="shared" si="64"/>
        <v>大类_玄品大乘丹药</v>
      </c>
      <c r="K3964" s="16" t="s">
        <v>337</v>
      </c>
      <c r="L3964" s="16">
        <v>1</v>
      </c>
      <c r="M3964" s="16" t="s">
        <v>1777</v>
      </c>
      <c r="O3964" s="16">
        <v>0</v>
      </c>
      <c r="P3964" s="16" t="b">
        <v>1</v>
      </c>
      <c r="R3964" s="16" t="b">
        <v>0</v>
      </c>
      <c r="S3964" s="16">
        <v>1</v>
      </c>
      <c r="T3964" s="16" t="s">
        <v>91</v>
      </c>
      <c r="U3964" s="16">
        <v>999</v>
      </c>
      <c r="V3964" s="16" t="s">
        <v>1778</v>
      </c>
      <c r="W3964" s="16">
        <v>31983000</v>
      </c>
      <c r="Y3964" s="16" t="inlineStr">
        <is>
          <t>大乘境玄品丹药。清除对应味池杂质总量18423288点，按300现实秒的经过时间线性结算（操作时补结差额）。</t>
        </is>
      </c>
      <c r="Z3964" s="16" t="inlineStr">
        <is>
          <t>|cff00FF00“丹田澄清，行功方能少受浊滞。寒剂自有其宜，须量药力与丹毒而用。”——《清浊洗丹录》|r</t>
        </is>
      </c>
      <c r="AA3964" t="str" s="16">
        <v>炼丹可得。</v>
      </c>
      <c r="AB3964">
        <v>11921000</v>
      </c>
      <c r="AC3964" s="16" t="s">
        <v>1781</v>
      </c>
      <c r="AD3964" s="16">
        <v>40003</v>
      </c>
      <c r="AF3964">
        <v>70003</v>
      </c>
      <c r="AH3964">
        <v>3750000</v>
      </c>
      <c r="AI3964" s="16" t="s">
        <v>1777</v>
      </c>
      <c r="AJ3964" s="16" t="s">
        <v>1777</v>
      </c>
      <c r="AK3964" s="16" t="s">
        <v>357</v>
      </c>
    </row>
    <row r="3965" spans="2:37">
      <c r="B3965" s="16" t="n">
        <f>10000000+INDEX(编号表!$B:$B,MATCH(F3965,编号表!$A:$A,0))*100000+INDEX(编号表!$F:$F,MATCH(D3965,编号表!$E:$E,0))*1000+INDEX(编号表!$D:$D,MATCH(E3965,编号表!$C:$C,0))*10000+G3965</f>
        <v>11984000</v>
      </c>
      <c r="C3965" s="16" t="s">
        <v>4905</v>
      </c>
      <c r="D3965" s="16" t="s">
        <v>108</v>
      </c>
      <c r="E3965" s="16" t="s">
        <v>357</v>
      </c>
      <c r="F3965" s="16" t="s">
        <v>1777</v>
      </c>
      <c r="G3965" s="16">
        <v>0</v>
      </c>
      <c r="I3965" s="16">
        <v>60</v>
      </c>
      <c r="J3965" t="str">
        <f t="shared" si="64"/>
        <v>大类_仙品大乘丹药</v>
      </c>
      <c r="K3965" s="16" t="s">
        <v>337</v>
      </c>
      <c r="L3965" s="16">
        <v>1</v>
      </c>
      <c r="M3965" s="16" t="s">
        <v>1777</v>
      </c>
      <c r="O3965" s="16">
        <v>0</v>
      </c>
      <c r="P3965" s="16" t="b">
        <v>1</v>
      </c>
      <c r="R3965" s="16" t="b">
        <v>0</v>
      </c>
      <c r="S3965" s="16">
        <v>1</v>
      </c>
      <c r="T3965" s="16" t="s">
        <v>91</v>
      </c>
      <c r="U3965" s="16">
        <v>999</v>
      </c>
      <c r="V3965" s="16" t="s">
        <v>1778</v>
      </c>
      <c r="W3965" s="16">
        <v>31984000</v>
      </c>
      <c r="Y3965" s="16" t="inlineStr">
        <is>
          <t>大乘境仙品丹药。清除对应味池杂质总量30894153点，按300现实秒的经过时间线性结算（操作时补结差额）。</t>
        </is>
      </c>
      <c r="Z3965" s="16" t="inlineStr">
        <is>
          <t>|cff00FF00“丹田澄清，行功方能少受浊滞。寒剂自有其宜，须量药力与丹毒而用。”——《清浊洗丹录》|r</t>
        </is>
      </c>
      <c r="AA3965" t="str" s="16">
        <v>炼丹可得。</v>
      </c>
      <c r="AB3965">
        <v>11921000</v>
      </c>
      <c r="AC3965" s="16" t="s">
        <v>1781</v>
      </c>
      <c r="AD3965" s="16">
        <v>40004</v>
      </c>
      <c r="AF3965">
        <v>70004</v>
      </c>
      <c r="AH3965">
        <v>18750000</v>
      </c>
      <c r="AI3965" s="16" t="s">
        <v>1777</v>
      </c>
      <c r="AJ3965" s="16" t="s">
        <v>1777</v>
      </c>
      <c r="AK3965" s="16" t="s">
        <v>357</v>
      </c>
    </row>
    <row r="3966" spans="2:39">
      <c r="B3966" s="16" t="n">
        <f>10000000+INDEX(编号表!$B:$B,MATCH(F3966,编号表!$A:$A,0))*100000+INDEX(编号表!$F:$F,MATCH(D3966,编号表!$E:$E,0))*1000+INDEX(编号表!$D:$D,MATCH(E3966,编号表!$C:$C,0))*10000+G3966</f>
        <v>11985000</v>
      </c>
      <c r="C3966" s="16" t="s">
        <v>4905</v>
      </c>
      <c r="D3966" s="16" t="s">
        <v>111</v>
      </c>
      <c r="E3966" s="16" t="s">
        <v>357</v>
      </c>
      <c r="F3966" s="16" t="s">
        <v>1777</v>
      </c>
      <c r="G3966" s="16">
        <v>0</v>
      </c>
      <c r="I3966" s="16">
        <v>60</v>
      </c>
      <c r="J3966" t="str">
        <f t="shared" si="64"/>
        <v>大类_神品大乘丹药</v>
      </c>
      <c r="K3966" s="16" t="s">
        <v>337</v>
      </c>
      <c r="L3966" s="16">
        <v>1</v>
      </c>
      <c r="M3966" s="16" t="s">
        <v>1777</v>
      </c>
      <c r="O3966" s="16">
        <v>0</v>
      </c>
      <c r="P3966" s="16" t="b">
        <v>1</v>
      </c>
      <c r="R3966" s="16" t="b">
        <v>0</v>
      </c>
      <c r="S3966" s="16">
        <v>1</v>
      </c>
      <c r="T3966" s="16" t="s">
        <v>91</v>
      </c>
      <c r="U3966" s="16">
        <v>999</v>
      </c>
      <c r="V3966" s="16" t="s">
        <v>1778</v>
      </c>
      <c r="W3966" s="16">
        <v>31985000</v>
      </c>
      <c r="Y3966" s="16" t="inlineStr">
        <is>
          <t>大乘境神品丹药。清除对应味池杂质总量53342349点，按300现实秒的经过时间线性结算（操作时补结差额）。</t>
        </is>
      </c>
      <c r="Z3966" s="16" t="inlineStr">
        <is>
          <t>|cff00FF00“丹田澄清，行功方能少受浊滞。寒剂自有其宜，须量药力与丹毒而用。”——《清浊洗丹录》|r</t>
        </is>
      </c>
      <c r="AA3966" t="str" s="16">
        <v>炼丹可得。</v>
      </c>
      <c r="AB3966">
        <v>11921000</v>
      </c>
      <c r="AC3966" s="16" t="s">
        <v>1781</v>
      </c>
      <c r="AD3966" s="16">
        <v>40005</v>
      </c>
      <c r="AF3966">
        <v>70005</v>
      </c>
      <c r="AH3966">
        <v>112500000</v>
      </c>
      <c r="AI3966" s="16" t="s">
        <v>1777</v>
      </c>
      <c r="AJ3966" s="16" t="s">
        <v>1777</v>
      </c>
      <c r="AK3966" s="16" t="s">
        <v>357</v>
      </c>
    </row>
    <row r="3967" spans="2:39">
      <c r="B3967" s="16" t="n">
        <f>10000000+INDEX(编号表!$B:$B,MATCH(F3967,编号表!$A:$A,0))*100000+INDEX(编号表!$F:$F,MATCH(D3967,编号表!$E:$E,0))*1000+INDEX(编号表!$D:$D,MATCH(E3967,编号表!$C:$C,0))*10000+G3967</f>
        <v>11983001</v>
      </c>
      <c r="C3967" s="16" t="s">
        <v>4909</v>
      </c>
      <c r="D3967" s="16" t="s">
        <v>105</v>
      </c>
      <c r="E3967" s="16" t="s">
        <v>357</v>
      </c>
      <c r="F3967" s="16" t="s">
        <v>1777</v>
      </c>
      <c r="G3967" s="16">
        <v>1</v>
      </c>
      <c r="I3967" s="16">
        <v>60</v>
      </c>
      <c r="J3967" t="str">
        <f t="shared" si="64"/>
        <v>大类_玄品大乘丹药</v>
      </c>
      <c r="K3967" s="16" t="s">
        <v>337</v>
      </c>
      <c r="L3967" s="16">
        <v>1</v>
      </c>
      <c r="M3967" s="16" t="s">
        <v>1777</v>
      </c>
      <c r="O3967" s="16">
        <v>0</v>
      </c>
      <c r="P3967" s="16" t="b">
        <v>1</v>
      </c>
      <c r="R3967" s="16" t="b">
        <v>0</v>
      </c>
      <c r="S3967" s="16">
        <v>1</v>
      </c>
      <c r="T3967" s="16" t="s">
        <v>91</v>
      </c>
      <c r="U3967" s="16">
        <v>999</v>
      </c>
      <c r="V3967" s="16" t="s">
        <v>1778</v>
      </c>
      <c r="W3967" s="16">
        <v>31983001</v>
      </c>
      <c r="Y3967" s="16" t="inlineStr">
        <is>
          <t>大乘境玄品丹药。清除对应味池杂质总量11691702点，按60现实秒的经过时间线性结算（操作时补结差额）。</t>
        </is>
      </c>
      <c r="Z3967" s="16" t="inlineStr">
        <is>
          <t>|cff00FF00“丹田澄清，行功方能少受浊滞。凉剂自有其宜，须量药力与丹毒而用。”——《清浊洗丹录》|r</t>
        </is>
      </c>
      <c r="AA3967" t="str" s="16">
        <v>炼丹可得。</v>
      </c>
      <c r="AB3967">
        <v>11921001</v>
      </c>
      <c r="AC3967" s="16" t="s">
        <v>1781</v>
      </c>
      <c r="AD3967" s="16">
        <v>40003</v>
      </c>
      <c r="AF3967">
        <v>70003</v>
      </c>
      <c r="AH3967">
        <v>3750000</v>
      </c>
      <c r="AI3967" s="16" t="s">
        <v>1777</v>
      </c>
      <c r="AJ3967" s="16" t="s">
        <v>1777</v>
      </c>
      <c r="AK3967" s="16" t="s">
        <v>357</v>
      </c>
    </row>
    <row r="3968" spans="2:39">
      <c r="B3968" s="16" t="n">
        <f>10000000+INDEX(编号表!$B:$B,MATCH(F3968,编号表!$A:$A,0))*100000+INDEX(编号表!$F:$F,MATCH(D3968,编号表!$E:$E,0))*1000+INDEX(编号表!$D:$D,MATCH(E3968,编号表!$C:$C,0))*10000+G3968</f>
        <v>11984001</v>
      </c>
      <c r="C3968" s="16" t="s">
        <v>4909</v>
      </c>
      <c r="D3968" s="16" t="s">
        <v>108</v>
      </c>
      <c r="E3968" s="16" t="s">
        <v>357</v>
      </c>
      <c r="F3968" s="16" t="s">
        <v>1777</v>
      </c>
      <c r="G3968" s="16">
        <v>1</v>
      </c>
      <c r="I3968" s="16">
        <v>60</v>
      </c>
      <c r="J3968" t="str">
        <f t="shared" si="64"/>
        <v>大类_仙品大乘丹药</v>
      </c>
      <c r="K3968" s="16" t="s">
        <v>337</v>
      </c>
      <c r="L3968" s="16">
        <v>1</v>
      </c>
      <c r="M3968" s="16" t="s">
        <v>1777</v>
      </c>
      <c r="O3968" s="16">
        <v>0</v>
      </c>
      <c r="P3968" s="16" t="b">
        <v>1</v>
      </c>
      <c r="R3968" s="16" t="b">
        <v>0</v>
      </c>
      <c r="S3968" s="16">
        <v>1</v>
      </c>
      <c r="T3968" s="16" t="s">
        <v>91</v>
      </c>
      <c r="U3968" s="16">
        <v>999</v>
      </c>
      <c r="V3968" s="16" t="s">
        <v>1778</v>
      </c>
      <c r="W3968" s="16">
        <v>31984001</v>
      </c>
      <c r="Y3968" s="16" t="inlineStr">
        <is>
          <t>大乘境仙品丹药。清除对应味池杂质总量18494147点，按60现实秒的经过时间线性结算（操作时补结差额）。</t>
        </is>
      </c>
      <c r="Z3968" s="16" t="inlineStr">
        <is>
          <t>|cff00FF00“丹田澄清，行功方能少受浊滞。凉剂自有其宜，须量药力与丹毒而用。”——《清浊洗丹录》|r</t>
        </is>
      </c>
      <c r="AA3968" t="str" s="16">
        <v>炼丹可得。</v>
      </c>
      <c r="AB3968">
        <v>11921001</v>
      </c>
      <c r="AC3968" s="16" t="s">
        <v>1781</v>
      </c>
      <c r="AD3968" s="16">
        <v>40004</v>
      </c>
      <c r="AF3968">
        <v>70004</v>
      </c>
      <c r="AH3968">
        <v>18750000</v>
      </c>
      <c r="AI3968" s="16" t="s">
        <v>1777</v>
      </c>
      <c r="AJ3968" s="16" t="s">
        <v>1777</v>
      </c>
      <c r="AK3968" s="16" t="s">
        <v>357</v>
      </c>
    </row>
    <row r="3969" spans="2:39">
      <c r="B3969" s="16" t="n">
        <f>10000000+INDEX(编号表!$B:$B,MATCH(F3969,编号表!$A:$A,0))*100000+INDEX(编号表!$F:$F,MATCH(D3969,编号表!$E:$E,0))*1000+INDEX(编号表!$D:$D,MATCH(E3969,编号表!$C:$C,0))*10000+G3969</f>
        <v>11985001</v>
      </c>
      <c r="C3969" s="16" t="s">
        <v>4909</v>
      </c>
      <c r="D3969" s="16" t="s">
        <v>111</v>
      </c>
      <c r="E3969" s="16" t="s">
        <v>357</v>
      </c>
      <c r="F3969" s="16" t="s">
        <v>1777</v>
      </c>
      <c r="G3969" s="16">
        <v>1</v>
      </c>
      <c r="I3969" s="16">
        <v>60</v>
      </c>
      <c r="J3969" t="str">
        <f t="shared" si="64"/>
        <v>大类_神品大乘丹药</v>
      </c>
      <c r="K3969" s="16" t="s">
        <v>337</v>
      </c>
      <c r="L3969" s="16">
        <v>1</v>
      </c>
      <c r="M3969" s="16" t="s">
        <v>1777</v>
      </c>
      <c r="O3969" s="16">
        <v>0</v>
      </c>
      <c r="P3969" s="16" t="b">
        <v>1</v>
      </c>
      <c r="R3969" s="16" t="b">
        <v>0</v>
      </c>
      <c r="S3969" s="16">
        <v>1</v>
      </c>
      <c r="T3969" s="16" t="s">
        <v>91</v>
      </c>
      <c r="U3969" s="16">
        <v>999</v>
      </c>
      <c r="V3969" s="16" t="s">
        <v>1778</v>
      </c>
      <c r="W3969" s="16">
        <v>31985001</v>
      </c>
      <c r="Y3969" s="16" t="inlineStr">
        <is>
          <t>大乘境神品丹药。清除对应味池杂质总量30738803点，按60现实秒的经过时间线性结算（操作时补结差额）。</t>
        </is>
      </c>
      <c r="Z3969" s="16" t="inlineStr">
        <is>
          <t>|cff00FF00“丹田澄清，行功方能少受浊滞。凉剂自有其宜，须量药力与丹毒而用。”——《清浊洗丹录》|r</t>
        </is>
      </c>
      <c r="AA3969" t="str" s="16">
        <v>炼丹可得。</v>
      </c>
      <c r="AB3969">
        <v>11921001</v>
      </c>
      <c r="AC3969" s="16" t="s">
        <v>1781</v>
      </c>
      <c r="AD3969" s="16">
        <v>40005</v>
      </c>
      <c r="AF3969">
        <v>70005</v>
      </c>
      <c r="AH3969">
        <v>112500000</v>
      </c>
      <c r="AI3969" s="16" t="s">
        <v>1777</v>
      </c>
      <c r="AJ3969" s="16" t="s">
        <v>1777</v>
      </c>
      <c r="AK3969" s="16" t="s">
        <v>357</v>
      </c>
    </row>
    <row r="3970" spans="2:39">
      <c r="B3970" s="16" t="n">
        <f>10000000+INDEX(编号表!$B:$B,MATCH(F3970,编号表!$A:$A,0))*100000+INDEX(编号表!$F:$F,MATCH(D3970,编号表!$E:$E,0))*1000+INDEX(编号表!$D:$D,MATCH(E3970,编号表!$C:$C,0))*10000+G3970</f>
        <v>11983002</v>
      </c>
      <c r="C3970" s="16" t="s">
        <v>4913</v>
      </c>
      <c r="D3970" s="16" t="s">
        <v>105</v>
      </c>
      <c r="E3970" s="16" t="s">
        <v>357</v>
      </c>
      <c r="F3970" s="16" t="s">
        <v>1777</v>
      </c>
      <c r="G3970" s="16">
        <v>2</v>
      </c>
      <c r="I3970" s="16">
        <v>60</v>
      </c>
      <c r="J3970" t="str">
        <f t="shared" si="64"/>
        <v>大类_玄品大乘丹药</v>
      </c>
      <c r="K3970" s="16" t="s">
        <v>337</v>
      </c>
      <c r="L3970" s="16">
        <v>1</v>
      </c>
      <c r="M3970" s="16" t="s">
        <v>1777</v>
      </c>
      <c r="O3970" s="16">
        <v>0</v>
      </c>
      <c r="P3970" s="16" t="b">
        <v>1</v>
      </c>
      <c r="R3970" s="16" t="b">
        <v>0</v>
      </c>
      <c r="S3970" s="16">
        <v>1</v>
      </c>
      <c r="T3970" s="16" t="s">
        <v>91</v>
      </c>
      <c r="U3970" s="16">
        <v>999</v>
      </c>
      <c r="V3970" s="16" t="s">
        <v>1778</v>
      </c>
      <c r="W3970" s="16">
        <v>31983002</v>
      </c>
      <c r="Y3970" s="16" t="inlineStr">
        <is>
          <t>大乘境玄品丹药。清除对应味池杂质总量14171760点，按60现实秒的经过时间线性结算（操作时补结差额）。</t>
        </is>
      </c>
      <c r="Z3970" s="16" t="inlineStr">
        <is>
          <t>|cff00FF00“丹田澄清，行功方能少受浊滞。平剂自有其宜，须量药力与丹毒而用。”——《清浊洗丹录》|r</t>
        </is>
      </c>
      <c r="AA3970" t="str" s="16">
        <v>炼丹可得。</v>
      </c>
      <c r="AB3970">
        <v>11921002</v>
      </c>
      <c r="AC3970" s="16" t="s">
        <v>1781</v>
      </c>
      <c r="AD3970" s="16">
        <v>40003</v>
      </c>
      <c r="AF3970">
        <v>70003</v>
      </c>
      <c r="AH3970">
        <v>3750000</v>
      </c>
      <c r="AI3970" s="16" t="s">
        <v>1777</v>
      </c>
      <c r="AJ3970" s="16" t="s">
        <v>1777</v>
      </c>
      <c r="AK3970" s="16" t="s">
        <v>357</v>
      </c>
    </row>
    <row r="3971" spans="2:39">
      <c r="B3971" s="16" t="n">
        <f>10000000+INDEX(编号表!$B:$B,MATCH(F3971,编号表!$A:$A,0))*100000+INDEX(编号表!$F:$F,MATCH(D3971,编号表!$E:$E,0))*1000+INDEX(编号表!$D:$D,MATCH(E3971,编号表!$C:$C,0))*10000+G3971</f>
        <v>11984002</v>
      </c>
      <c r="C3971" s="16" t="s">
        <v>4913</v>
      </c>
      <c r="D3971" s="16" t="s">
        <v>108</v>
      </c>
      <c r="E3971" s="16" t="s">
        <v>357</v>
      </c>
      <c r="F3971" s="16" t="s">
        <v>1777</v>
      </c>
      <c r="G3971" s="16">
        <v>2</v>
      </c>
      <c r="I3971" s="16">
        <v>60</v>
      </c>
      <c r="J3971" t="str">
        <f t="shared" si="64"/>
        <v>大类_仙品大乘丹药</v>
      </c>
      <c r="K3971" s="16" t="s">
        <v>337</v>
      </c>
      <c r="L3971" s="16">
        <v>1</v>
      </c>
      <c r="M3971" s="16" t="s">
        <v>1777</v>
      </c>
      <c r="O3971" s="16">
        <v>0</v>
      </c>
      <c r="P3971" s="16" t="b">
        <v>1</v>
      </c>
      <c r="R3971" s="16" t="b">
        <v>0</v>
      </c>
      <c r="S3971" s="16">
        <v>1</v>
      </c>
      <c r="T3971" s="16" t="s">
        <v>91</v>
      </c>
      <c r="U3971" s="16">
        <v>999</v>
      </c>
      <c r="V3971" s="16" t="s">
        <v>1778</v>
      </c>
      <c r="W3971" s="16">
        <v>31984002</v>
      </c>
      <c r="Y3971" s="16" t="inlineStr">
        <is>
          <t>大乘境仙品丹药。清除对应味池杂质总量22675099点，按60现实秒的经过时间线性结算（操作时补结差额）。</t>
        </is>
      </c>
      <c r="Z3971" s="16" t="inlineStr">
        <is>
          <t>|cff00FF00“丹田澄清，行功方能少受浊滞。平剂自有其宜，须量药力与丹毒而用。”——《清浊洗丹录》|r</t>
        </is>
      </c>
      <c r="AA3971" t="str" s="16">
        <v>炼丹可得。</v>
      </c>
      <c r="AB3971">
        <v>11921002</v>
      </c>
      <c r="AC3971" s="16" t="s">
        <v>1781</v>
      </c>
      <c r="AD3971" s="16">
        <v>40004</v>
      </c>
      <c r="AF3971">
        <v>70004</v>
      </c>
      <c r="AH3971">
        <v>18750000</v>
      </c>
      <c r="AI3971" s="16" t="s">
        <v>1777</v>
      </c>
      <c r="AJ3971" s="16" t="s">
        <v>1777</v>
      </c>
      <c r="AK3971" s="16" t="s">
        <v>357</v>
      </c>
    </row>
    <row r="3972" spans="2:39">
      <c r="B3972" s="16" t="n">
        <f>10000000+INDEX(编号表!$B:$B,MATCH(F3972,编号表!$A:$A,0))*100000+INDEX(编号表!$F:$F,MATCH(D3972,编号表!$E:$E,0))*1000+INDEX(编号表!$D:$D,MATCH(E3972,编号表!$C:$C,0))*10000+G3972</f>
        <v>11985002</v>
      </c>
      <c r="C3972" s="16" t="s">
        <v>4913</v>
      </c>
      <c r="D3972" s="16" t="s">
        <v>111</v>
      </c>
      <c r="E3972" s="16" t="s">
        <v>357</v>
      </c>
      <c r="F3972" s="16" t="s">
        <v>1777</v>
      </c>
      <c r="G3972" s="16">
        <v>2</v>
      </c>
      <c r="I3972" s="16">
        <v>60</v>
      </c>
      <c r="J3972" t="str">
        <f t="shared" si="64"/>
        <v>大类_神品大乘丹药</v>
      </c>
      <c r="K3972" s="16" t="s">
        <v>337</v>
      </c>
      <c r="L3972" s="16">
        <v>1</v>
      </c>
      <c r="M3972" s="16" t="s">
        <v>1777</v>
      </c>
      <c r="O3972" s="16">
        <v>0</v>
      </c>
      <c r="P3972" s="16" t="b">
        <v>1</v>
      </c>
      <c r="R3972" s="16" t="b">
        <v>0</v>
      </c>
      <c r="S3972" s="16">
        <v>1</v>
      </c>
      <c r="T3972" s="16" t="s">
        <v>91</v>
      </c>
      <c r="U3972" s="16">
        <v>999</v>
      </c>
      <c r="V3972" s="16" t="s">
        <v>1778</v>
      </c>
      <c r="W3972" s="16">
        <v>31985002</v>
      </c>
      <c r="Y3972" s="16" t="inlineStr">
        <is>
          <t>大乘境神品丹药。清除对应味池杂质总量37979835点，按60现实秒的经过时间线性结算（操作时补结差额）。</t>
        </is>
      </c>
      <c r="Z3972" s="16" t="inlineStr">
        <is>
          <t>|cff00FF00“丹田澄清，行功方能少受浊滞。平剂自有其宜，须量药力与丹毒而用。”——《清浊洗丹录》|r</t>
        </is>
      </c>
      <c r="AA3972" t="str" s="16">
        <v>炼丹可得。</v>
      </c>
      <c r="AB3972">
        <v>11921002</v>
      </c>
      <c r="AC3972" s="16" t="s">
        <v>1781</v>
      </c>
      <c r="AD3972" s="16">
        <v>40005</v>
      </c>
      <c r="AF3972">
        <v>70005</v>
      </c>
      <c r="AH3972">
        <v>112500000</v>
      </c>
      <c r="AI3972" s="16" t="s">
        <v>1777</v>
      </c>
      <c r="AJ3972" s="16" t="s">
        <v>1777</v>
      </c>
      <c r="AK3972" s="16" t="s">
        <v>357</v>
      </c>
    </row>
    <row r="3973" spans="2:39">
      <c r="B3973" s="16" t="n">
        <f>10000000+INDEX(编号表!$B:$B,MATCH(F3973,编号表!$A:$A,0))*100000+INDEX(编号表!$F:$F,MATCH(D3973,编号表!$E:$E,0))*1000+INDEX(编号表!$D:$D,MATCH(E3973,编号表!$C:$C,0))*10000+G3973</f>
        <v>11983003</v>
      </c>
      <c r="C3973" s="16" t="s">
        <v>4917</v>
      </c>
      <c r="D3973" s="16" t="s">
        <v>105</v>
      </c>
      <c r="E3973" s="16" t="s">
        <v>357</v>
      </c>
      <c r="F3973" s="16" t="s">
        <v>1777</v>
      </c>
      <c r="G3973" s="16">
        <v>3</v>
      </c>
      <c r="I3973" s="16">
        <v>60</v>
      </c>
      <c r="J3973" t="str">
        <f t="shared" si="64"/>
        <v>大类_玄品大乘丹药</v>
      </c>
      <c r="K3973" s="16" t="s">
        <v>337</v>
      </c>
      <c r="L3973" s="16">
        <v>1</v>
      </c>
      <c r="M3973" s="16" t="s">
        <v>1777</v>
      </c>
      <c r="O3973" s="16">
        <v>0</v>
      </c>
      <c r="P3973" s="16" t="b">
        <v>1</v>
      </c>
      <c r="R3973" s="16" t="b">
        <v>0</v>
      </c>
      <c r="S3973" s="16">
        <v>1</v>
      </c>
      <c r="T3973" s="16" t="s">
        <v>91</v>
      </c>
      <c r="U3973" s="16">
        <v>999</v>
      </c>
      <c r="V3973" s="16" t="s">
        <v>1778</v>
      </c>
      <c r="W3973" s="16">
        <v>31983003</v>
      </c>
      <c r="Y3973" s="16" t="inlineStr">
        <is>
          <t>大乘境玄品丹药。清除对应味池杂质总量16651818点，按60现实秒的经过时间线性结算（操作时补结差额）。</t>
        </is>
      </c>
      <c r="Z3973" s="16" t="inlineStr">
        <is>
          <t>|cff00FF00“丹田澄清，行功方能少受浊滞。温剂自有其宜，须量药力与丹毒而用。”——《清浊洗丹录》|r</t>
        </is>
      </c>
      <c r="AA3973" t="str" s="16">
        <v>炼丹可得。</v>
      </c>
      <c r="AB3973">
        <v>11921003</v>
      </c>
      <c r="AC3973" s="16" t="s">
        <v>1781</v>
      </c>
      <c r="AD3973" s="16">
        <v>40003</v>
      </c>
      <c r="AF3973">
        <v>70003</v>
      </c>
      <c r="AH3973">
        <v>3750000</v>
      </c>
      <c r="AI3973" s="16" t="s">
        <v>1777</v>
      </c>
      <c r="AJ3973" s="16" t="s">
        <v>1777</v>
      </c>
      <c r="AK3973" s="16" t="s">
        <v>357</v>
      </c>
    </row>
    <row r="3974" spans="2:39">
      <c r="B3974" s="16" t="n">
        <f>10000000+INDEX(编号表!$B:$B,MATCH(F3974,编号表!$A:$A,0))*100000+INDEX(编号表!$F:$F,MATCH(D3974,编号表!$E:$E,0))*1000+INDEX(编号表!$D:$D,MATCH(E3974,编号表!$C:$C,0))*10000+G3974</f>
        <v>11984003</v>
      </c>
      <c r="C3974" s="16" t="s">
        <v>4917</v>
      </c>
      <c r="D3974" s="16" t="s">
        <v>108</v>
      </c>
      <c r="E3974" s="16" t="s">
        <v>357</v>
      </c>
      <c r="F3974" s="16" t="s">
        <v>1777</v>
      </c>
      <c r="G3974" s="16">
        <v>3</v>
      </c>
      <c r="I3974" s="16">
        <v>60</v>
      </c>
      <c r="J3974" t="str">
        <f t="shared" si="64"/>
        <v>大类_仙品大乘丹药</v>
      </c>
      <c r="K3974" s="16" t="s">
        <v>337</v>
      </c>
      <c r="L3974" s="16">
        <v>1</v>
      </c>
      <c r="M3974" s="16" t="s">
        <v>1777</v>
      </c>
      <c r="O3974" s="16">
        <v>0</v>
      </c>
      <c r="P3974" s="16" t="b">
        <v>1</v>
      </c>
      <c r="R3974" s="16" t="b">
        <v>0</v>
      </c>
      <c r="S3974" s="16">
        <v>1</v>
      </c>
      <c r="T3974" s="16" t="s">
        <v>91</v>
      </c>
      <c r="U3974" s="16">
        <v>999</v>
      </c>
      <c r="V3974" s="16" t="s">
        <v>1778</v>
      </c>
      <c r="W3974" s="16">
        <v>31984003</v>
      </c>
      <c r="Y3974" s="16" t="inlineStr">
        <is>
          <t>大乘境仙品丹药。清除对应味池杂质总量26855414点，按60现实秒的经过时间线性结算（操作时补结差额）。</t>
        </is>
      </c>
      <c r="Z3974" s="16" t="inlineStr">
        <is>
          <t>|cff00FF00“丹田澄清，行功方能少受浊滞。温剂自有其宜，须量药力与丹毒而用。”——《清浊洗丹录》|r</t>
        </is>
      </c>
      <c r="AA3974" t="str" s="16">
        <v>炼丹可得。</v>
      </c>
      <c r="AB3974">
        <v>11921003</v>
      </c>
      <c r="AC3974" s="16" t="s">
        <v>1781</v>
      </c>
      <c r="AD3974" s="16">
        <v>40004</v>
      </c>
      <c r="AF3974">
        <v>70004</v>
      </c>
      <c r="AH3974">
        <v>18750000</v>
      </c>
      <c r="AI3974" s="16" t="s">
        <v>1777</v>
      </c>
      <c r="AJ3974" s="16" t="s">
        <v>1777</v>
      </c>
      <c r="AK3974" s="16" t="s">
        <v>357</v>
      </c>
    </row>
    <row r="3975" spans="2:39">
      <c r="B3975" s="16" t="n">
        <f>10000000+INDEX(编号表!$B:$B,MATCH(F3975,编号表!$A:$A,0))*100000+INDEX(编号表!$F:$F,MATCH(D3975,编号表!$E:$E,0))*1000+INDEX(编号表!$D:$D,MATCH(E3975,编号表!$C:$C,0))*10000+G3975</f>
        <v>11985003</v>
      </c>
      <c r="C3975" s="16" t="s">
        <v>4917</v>
      </c>
      <c r="D3975" s="16" t="s">
        <v>111</v>
      </c>
      <c r="E3975" s="16" t="s">
        <v>357</v>
      </c>
      <c r="F3975" s="16" t="s">
        <v>1777</v>
      </c>
      <c r="G3975" s="16">
        <v>3</v>
      </c>
      <c r="I3975" s="16">
        <v>60</v>
      </c>
      <c r="J3975" t="str">
        <f t="shared" si="64"/>
        <v>大类_神品大乘丹药</v>
      </c>
      <c r="K3975" s="16" t="s">
        <v>337</v>
      </c>
      <c r="L3975" s="16">
        <v>1</v>
      </c>
      <c r="M3975" s="16" t="s">
        <v>1777</v>
      </c>
      <c r="O3975" s="16">
        <v>0</v>
      </c>
      <c r="P3975" s="16" t="b">
        <v>1</v>
      </c>
      <c r="R3975" s="16" t="b">
        <v>0</v>
      </c>
      <c r="S3975" s="16">
        <v>1</v>
      </c>
      <c r="T3975" s="16" t="s">
        <v>91</v>
      </c>
      <c r="U3975" s="16">
        <v>999</v>
      </c>
      <c r="V3975" s="16" t="s">
        <v>1778</v>
      </c>
      <c r="W3975" s="16">
        <v>31985003</v>
      </c>
      <c r="Y3975" s="16" t="inlineStr">
        <is>
          <t>大乘境神品丹药。清除对应味池杂质总量45222015点，按60现实秒的经过时间线性结算（操作时补结差额）。</t>
        </is>
      </c>
      <c r="Z3975" s="16" t="inlineStr">
        <is>
          <t>|cff00FF00“丹田澄清，行功方能少受浊滞。温剂自有其宜，须量药力与丹毒而用。”——《清浊洗丹录》|r</t>
        </is>
      </c>
      <c r="AA3975" t="str" s="16">
        <v>炼丹可得。</v>
      </c>
      <c r="AB3975">
        <v>11921003</v>
      </c>
      <c r="AC3975" s="16" t="s">
        <v>1781</v>
      </c>
      <c r="AD3975" s="16">
        <v>40005</v>
      </c>
      <c r="AF3975">
        <v>70005</v>
      </c>
      <c r="AH3975">
        <v>112500000</v>
      </c>
      <c r="AI3975" s="16" t="s">
        <v>1777</v>
      </c>
      <c r="AJ3975" s="16" t="s">
        <v>1777</v>
      </c>
      <c r="AK3975" s="16" t="s">
        <v>357</v>
      </c>
    </row>
    <row r="3976" spans="2:39">
      <c r="B3976" s="16" t="n">
        <f>10000000+INDEX(编号表!$B:$B,MATCH(F3976,编号表!$A:$A,0))*100000+INDEX(编号表!$F:$F,MATCH(D3976,编号表!$E:$E,0))*1000+INDEX(编号表!$D:$D,MATCH(E3976,编号表!$C:$C,0))*10000+G3976</f>
        <v>11983004</v>
      </c>
      <c r="C3976" s="16" t="s">
        <v>4921</v>
      </c>
      <c r="D3976" s="16" t="s">
        <v>105</v>
      </c>
      <c r="E3976" s="16" t="s">
        <v>357</v>
      </c>
      <c r="F3976" s="16" t="s">
        <v>1777</v>
      </c>
      <c r="G3976" s="16">
        <v>4</v>
      </c>
      <c r="I3976" s="16">
        <v>60</v>
      </c>
      <c r="J3976" t="str">
        <f t="shared" si="64"/>
        <v>大类_玄品大乘丹药</v>
      </c>
      <c r="K3976" s="16" t="s">
        <v>337</v>
      </c>
      <c r="L3976" s="16">
        <v>1</v>
      </c>
      <c r="M3976" s="16" t="s">
        <v>1777</v>
      </c>
      <c r="O3976" s="16">
        <v>0</v>
      </c>
      <c r="P3976" s="16" t="b">
        <v>1</v>
      </c>
      <c r="R3976" s="16" t="b">
        <v>0</v>
      </c>
      <c r="S3976" s="16">
        <v>1</v>
      </c>
      <c r="T3976" s="16" t="s">
        <v>91</v>
      </c>
      <c r="U3976" s="16">
        <v>999</v>
      </c>
      <c r="V3976" s="16" t="s">
        <v>1778</v>
      </c>
      <c r="W3976" s="16">
        <v>31983004</v>
      </c>
      <c r="Y3976" s="16" t="inlineStr">
        <is>
          <t>大乘境玄品丹药。清除对应味池杂质总量14171760点，按10现实秒的经过时间线性结算（操作时补结差额）。</t>
        </is>
      </c>
      <c r="Z3976" s="16" t="inlineStr">
        <is>
          <t>|cff00FF00“丹田澄清，行功方能少受浊滞。热剂自有其宜，须量药力与丹毒而用。”——《清浊洗丹录》|r</t>
        </is>
      </c>
      <c r="AA3976" t="str" s="16">
        <v>炼丹可得。</v>
      </c>
      <c r="AB3976">
        <v>11921004</v>
      </c>
      <c r="AC3976" s="16" t="s">
        <v>1781</v>
      </c>
      <c r="AD3976" s="16">
        <v>40003</v>
      </c>
      <c r="AF3976">
        <v>70003</v>
      </c>
      <c r="AH3976">
        <v>3750000</v>
      </c>
      <c r="AI3976" s="16" t="s">
        <v>1777</v>
      </c>
      <c r="AJ3976" s="16" t="s">
        <v>1777</v>
      </c>
      <c r="AK3976" s="16" t="s">
        <v>357</v>
      </c>
    </row>
    <row r="3977" spans="2:39">
      <c r="B3977" s="16" t="n">
        <f>10000000+INDEX(编号表!$B:$B,MATCH(F3977,编号表!$A:$A,0))*100000+INDEX(编号表!$F:$F,MATCH(D3977,编号表!$E:$E,0))*1000+INDEX(编号表!$D:$D,MATCH(E3977,编号表!$C:$C,0))*10000+G3977</f>
        <v>11984004</v>
      </c>
      <c r="C3977" s="16" t="s">
        <v>4921</v>
      </c>
      <c r="D3977" s="16" t="s">
        <v>108</v>
      </c>
      <c r="E3977" s="16" t="s">
        <v>357</v>
      </c>
      <c r="F3977" s="16" t="s">
        <v>1777</v>
      </c>
      <c r="G3977" s="16">
        <v>4</v>
      </c>
      <c r="I3977" s="16">
        <v>60</v>
      </c>
      <c r="J3977" t="str">
        <f t="shared" si="64"/>
        <v>大类_仙品大乘丹药</v>
      </c>
      <c r="K3977" s="16" t="s">
        <v>337</v>
      </c>
      <c r="L3977" s="16">
        <v>1</v>
      </c>
      <c r="M3977" s="16" t="s">
        <v>1777</v>
      </c>
      <c r="O3977" s="16">
        <v>0</v>
      </c>
      <c r="P3977" s="16" t="b">
        <v>1</v>
      </c>
      <c r="R3977" s="16" t="b">
        <v>0</v>
      </c>
      <c r="S3977" s="16">
        <v>1</v>
      </c>
      <c r="T3977" s="16" t="s">
        <v>91</v>
      </c>
      <c r="U3977" s="16">
        <v>999</v>
      </c>
      <c r="V3977" s="16" t="s">
        <v>1778</v>
      </c>
      <c r="W3977" s="16">
        <v>31984004</v>
      </c>
      <c r="Y3977" s="16" t="inlineStr">
        <is>
          <t>大乘境仙品丹药。清除对应味池杂质总量22108158点，按10现实秒的经过时间线性结算（操作时补结差额）。</t>
        </is>
      </c>
      <c r="Z3977" s="16" t="inlineStr">
        <is>
          <t>|cff00FF00“丹田澄清，行功方能少受浊滞。热剂自有其宜，须量药力与丹毒而用。”——《清浊洗丹录》|r</t>
        </is>
      </c>
      <c r="AA3977" t="str" s="16">
        <v>炼丹可得。</v>
      </c>
      <c r="AB3977">
        <v>11921004</v>
      </c>
      <c r="AC3977" s="16" t="s">
        <v>1781</v>
      </c>
      <c r="AD3977" s="16">
        <v>40004</v>
      </c>
      <c r="AF3977">
        <v>70004</v>
      </c>
      <c r="AH3977">
        <v>18750000</v>
      </c>
      <c r="AI3977" s="16" t="s">
        <v>1777</v>
      </c>
      <c r="AJ3977" s="16" t="s">
        <v>1777</v>
      </c>
      <c r="AK3977" s="16" t="s">
        <v>357</v>
      </c>
    </row>
    <row r="3978" spans="2:39">
      <c r="B3978" s="16" t="n">
        <f>10000000+INDEX(编号表!$B:$B,MATCH(F3978,编号表!$A:$A,0))*100000+INDEX(编号表!$F:$F,MATCH(D3978,编号表!$E:$E,0))*1000+INDEX(编号表!$D:$D,MATCH(E3978,编号表!$C:$C,0))*10000+G3978</f>
        <v>11985004</v>
      </c>
      <c r="C3978" s="16" t="s">
        <v>4921</v>
      </c>
      <c r="D3978" s="16" t="s">
        <v>111</v>
      </c>
      <c r="E3978" s="16" t="s">
        <v>357</v>
      </c>
      <c r="F3978" s="16" t="s">
        <v>1777</v>
      </c>
      <c r="G3978" s="16">
        <v>4</v>
      </c>
      <c r="I3978" s="16">
        <v>60</v>
      </c>
      <c r="J3978" t="str">
        <f t="shared" si="64"/>
        <v>大类_神品大乘丹药</v>
      </c>
      <c r="K3978" s="16" t="s">
        <v>337</v>
      </c>
      <c r="L3978" s="16">
        <v>1</v>
      </c>
      <c r="M3978" s="16" t="s">
        <v>1777</v>
      </c>
      <c r="O3978" s="16">
        <v>0</v>
      </c>
      <c r="P3978" s="16" t="b">
        <v>1</v>
      </c>
      <c r="R3978" s="16" t="b">
        <v>0</v>
      </c>
      <c r="S3978" s="16">
        <v>1</v>
      </c>
      <c r="T3978" s="16" t="s">
        <v>91</v>
      </c>
      <c r="U3978" s="16">
        <v>999</v>
      </c>
      <c r="V3978" s="16" t="s">
        <v>1778</v>
      </c>
      <c r="W3978" s="16">
        <v>31985004</v>
      </c>
      <c r="Y3978" s="16" t="inlineStr">
        <is>
          <t>大乘境神品丹药。清除对应味池杂质总量36393420点，按10现实秒的经过时间线性结算（操作时补结差额）。</t>
        </is>
      </c>
      <c r="Z3978" s="16" t="inlineStr">
        <is>
          <t>|cff00FF00“丹田澄清，行功方能少受浊滞。热剂自有其宜，须量药力与丹毒而用。”——《清浊洗丹录》|r</t>
        </is>
      </c>
      <c r="AA3978" t="str" s="16">
        <v>炼丹可得。</v>
      </c>
      <c r="AB3978">
        <v>11921004</v>
      </c>
      <c r="AC3978" s="16" t="s">
        <v>1781</v>
      </c>
      <c r="AD3978" s="16">
        <v>40005</v>
      </c>
      <c r="AF3978">
        <v>70005</v>
      </c>
      <c r="AH3978">
        <v>112500000</v>
      </c>
      <c r="AI3978" s="16" t="s">
        <v>1777</v>
      </c>
      <c r="AJ3978" s="16" t="s">
        <v>1777</v>
      </c>
      <c r="AK3978" s="16" t="s">
        <v>357</v>
      </c>
    </row>
    <row r="3979" spans="2:39">
      <c r="B3979" s="16" t="n">
        <f>10000000+INDEX(编号表!$B:$B,MATCH(F3979,编号表!$A:$A,0))*100000+INDEX(编号表!$F:$F,MATCH(D3979,编号表!$E:$E,0))*1000+INDEX(编号表!$D:$D,MATCH(E3979,编号表!$C:$C,0))*10000+G3979</f>
        <v>11983005</v>
      </c>
      <c r="C3979" s="16" t="s">
        <v>4925</v>
      </c>
      <c r="D3979" s="16" t="s">
        <v>105</v>
      </c>
      <c r="E3979" s="16" t="s">
        <v>357</v>
      </c>
      <c r="F3979" s="16" t="s">
        <v>1777</v>
      </c>
      <c r="G3979" s="16">
        <v>5</v>
      </c>
      <c r="I3979" s="16">
        <v>60</v>
      </c>
      <c r="J3979" t="str">
        <f t="shared" si="64"/>
        <v>大类_玄品大乘丹药</v>
      </c>
      <c r="K3979" s="16" t="s">
        <v>337</v>
      </c>
      <c r="L3979" s="16">
        <v>1</v>
      </c>
      <c r="M3979" s="16" t="s">
        <v>1777</v>
      </c>
      <c r="O3979" s="16">
        <v>0</v>
      </c>
      <c r="P3979" s="16" t="b">
        <v>1</v>
      </c>
      <c r="R3979" s="16" t="b">
        <v>0</v>
      </c>
      <c r="S3979" s="16">
        <v>1</v>
      </c>
      <c r="T3979" s="16" t="s">
        <v>91</v>
      </c>
      <c r="U3979" s="16">
        <v>999</v>
      </c>
      <c r="V3979" s="16" t="s">
        <v>1805</v>
      </c>
      <c r="W3979" s="16">
        <v>31983005</v>
      </c>
      <c r="Y3979" s="16" t="s">
        <v>4926</v>
      </c>
      <c r="Z3979" s="16" t="inlineStr">
        <is>
          <t>|cff00FF00“三味备其关，添药助其成；丹为破境之助，非越境之凭。寒剂自有其宜，须量药力与丹毒而用。”——《破境三味录》|r</t>
        </is>
      </c>
      <c r="AA3979" t="str" s="16">
        <v>炼丹可得。</v>
      </c>
      <c r="AB3979">
        <v>11921005</v>
      </c>
      <c r="AC3979" s="16" t="s">
        <v>1781</v>
      </c>
      <c r="AD3979" s="16">
        <v>40003</v>
      </c>
      <c r="AF3979">
        <v>70003</v>
      </c>
      <c r="AH3979">
        <v>3750000</v>
      </c>
      <c r="AI3979" s="16" t="s">
        <v>1777</v>
      </c>
      <c r="AJ3979" s="16" t="s">
        <v>1777</v>
      </c>
      <c r="AK3979" s="16" t="s">
        <v>357</v>
      </c>
      <c r="AM3979">
        <v>1</v>
      </c>
    </row>
    <row r="3980" spans="2:39">
      <c r="B3980" s="16" t="n">
        <f>10000000+INDEX(编号表!$B:$B,MATCH(F3980,编号表!$A:$A,0))*100000+INDEX(编号表!$F:$F,MATCH(D3980,编号表!$E:$E,0))*1000+INDEX(编号表!$D:$D,MATCH(E3980,编号表!$C:$C,0))*10000+G3980</f>
        <v>11984005</v>
      </c>
      <c r="C3980" s="16" t="s">
        <v>4925</v>
      </c>
      <c r="D3980" s="16" t="s">
        <v>108</v>
      </c>
      <c r="E3980" s="16" t="s">
        <v>357</v>
      </c>
      <c r="F3980" s="16" t="s">
        <v>1777</v>
      </c>
      <c r="G3980" s="16">
        <v>5</v>
      </c>
      <c r="I3980" s="16">
        <v>60</v>
      </c>
      <c r="J3980" t="str">
        <f t="shared" si="64"/>
        <v>大类_仙品大乘丹药</v>
      </c>
      <c r="K3980" s="16" t="s">
        <v>337</v>
      </c>
      <c r="L3980" s="16">
        <v>1</v>
      </c>
      <c r="M3980" s="16" t="s">
        <v>1777</v>
      </c>
      <c r="O3980" s="16">
        <v>0</v>
      </c>
      <c r="P3980" s="16" t="b">
        <v>1</v>
      </c>
      <c r="R3980" s="16" t="b">
        <v>0</v>
      </c>
      <c r="S3980" s="16">
        <v>1</v>
      </c>
      <c r="T3980" s="16" t="s">
        <v>91</v>
      </c>
      <c r="U3980" s="16">
        <v>999</v>
      </c>
      <c r="V3980" s="16" t="s">
        <v>1805</v>
      </c>
      <c r="W3980" s="16">
        <v>31984005</v>
      </c>
      <c r="Y3980" s="16" t="inlineStr">
        <is>
          <t>大乘境仙品丹药，药性寒。在大乘境突破时额外服用，增加本次突破几率。</t>
        </is>
      </c>
      <c r="Z3980" s="16" t="inlineStr">
        <is>
          <t>|cff00FF00“三味备其关，添药助其成；丹为破境之助，非越境之凭。寒剂自有其宜，须量药力与丹毒而用。”——《破境三味录》|r</t>
        </is>
      </c>
      <c r="AA3980" t="str" s="16">
        <v>炼丹可得。</v>
      </c>
      <c r="AB3980">
        <v>11921005</v>
      </c>
      <c r="AC3980" s="16" t="s">
        <v>1781</v>
      </c>
      <c r="AD3980" s="16">
        <v>40004</v>
      </c>
      <c r="AF3980">
        <v>70004</v>
      </c>
      <c r="AH3980">
        <v>18750000</v>
      </c>
      <c r="AI3980" s="16" t="s">
        <v>1777</v>
      </c>
      <c r="AJ3980" s="16" t="s">
        <v>1777</v>
      </c>
      <c r="AK3980" s="16" t="s">
        <v>357</v>
      </c>
      <c r="AM3980">
        <v>1</v>
      </c>
    </row>
    <row r="3981" spans="2:39">
      <c r="B3981" s="16" t="n">
        <f>10000000+INDEX(编号表!$B:$B,MATCH(F3981,编号表!$A:$A,0))*100000+INDEX(编号表!$F:$F,MATCH(D3981,编号表!$E:$E,0))*1000+INDEX(编号表!$D:$D,MATCH(E3981,编号表!$C:$C,0))*10000+G3981</f>
        <v>11985005</v>
      </c>
      <c r="C3981" s="16" t="s">
        <v>4925</v>
      </c>
      <c r="D3981" s="16" t="s">
        <v>111</v>
      </c>
      <c r="E3981" s="16" t="s">
        <v>357</v>
      </c>
      <c r="F3981" s="16" t="s">
        <v>1777</v>
      </c>
      <c r="G3981" s="16">
        <v>5</v>
      </c>
      <c r="I3981" s="16">
        <v>60</v>
      </c>
      <c r="J3981" t="str">
        <f t="shared" si="64"/>
        <v>大类_神品大乘丹药</v>
      </c>
      <c r="K3981" s="16" t="s">
        <v>337</v>
      </c>
      <c r="L3981" s="16">
        <v>1</v>
      </c>
      <c r="M3981" s="16" t="s">
        <v>1777</v>
      </c>
      <c r="O3981" s="16">
        <v>0</v>
      </c>
      <c r="P3981" s="16" t="b">
        <v>1</v>
      </c>
      <c r="R3981" s="16" t="b">
        <v>0</v>
      </c>
      <c r="S3981" s="16">
        <v>1</v>
      </c>
      <c r="T3981" s="16" t="s">
        <v>91</v>
      </c>
      <c r="U3981" s="16">
        <v>999</v>
      </c>
      <c r="V3981" s="16" t="s">
        <v>1805</v>
      </c>
      <c r="W3981" s="16">
        <v>31985005</v>
      </c>
      <c r="Y3981" s="16" t="inlineStr">
        <is>
          <t>大乘境神品丹药，药性寒。在大乘境突破时额外服用，增加本次突破几率。</t>
        </is>
      </c>
      <c r="Z3981" s="16" t="inlineStr">
        <is>
          <t>|cff00FF00“三味备其关，添药助其成；丹为破境之助，非越境之凭。寒剂自有其宜，须量药力与丹毒而用。”——《破境三味录》|r</t>
        </is>
      </c>
      <c r="AA3981" t="str" s="16">
        <v>炼丹可得。</v>
      </c>
      <c r="AB3981">
        <v>11921005</v>
      </c>
      <c r="AC3981" s="16" t="s">
        <v>1781</v>
      </c>
      <c r="AD3981" s="16">
        <v>40005</v>
      </c>
      <c r="AF3981">
        <v>70005</v>
      </c>
      <c r="AH3981">
        <v>112500000</v>
      </c>
      <c r="AI3981" s="16" t="s">
        <v>1777</v>
      </c>
      <c r="AJ3981" s="16" t="s">
        <v>1777</v>
      </c>
      <c r="AK3981" s="16" t="s">
        <v>357</v>
      </c>
      <c r="AM3981">
        <v>1</v>
      </c>
    </row>
    <row r="3982" spans="2:39">
      <c r="B3982" s="16" t="n">
        <f>10000000+INDEX(编号表!$B:$B,MATCH(F3982,编号表!$A:$A,0))*100000+INDEX(编号表!$F:$F,MATCH(D3982,编号表!$E:$E,0))*1000+INDEX(编号表!$D:$D,MATCH(E3982,编号表!$C:$C,0))*10000+G3982</f>
        <v>11983006</v>
      </c>
      <c r="C3982" s="16" t="s">
        <v>4929</v>
      </c>
      <c r="D3982" s="16" t="s">
        <v>105</v>
      </c>
      <c r="E3982" s="16" t="s">
        <v>357</v>
      </c>
      <c r="F3982" s="16" t="s">
        <v>1777</v>
      </c>
      <c r="G3982" s="16">
        <v>6</v>
      </c>
      <c r="I3982" s="16">
        <v>60</v>
      </c>
      <c r="J3982" t="str">
        <f t="shared" si="64"/>
        <v>大类_玄品大乘丹药</v>
      </c>
      <c r="K3982" s="16" t="s">
        <v>337</v>
      </c>
      <c r="L3982" s="16">
        <v>1</v>
      </c>
      <c r="M3982" s="16" t="s">
        <v>1777</v>
      </c>
      <c r="O3982" s="16">
        <v>0</v>
      </c>
      <c r="P3982" s="16" t="b">
        <v>1</v>
      </c>
      <c r="R3982" s="16" t="b">
        <v>0</v>
      </c>
      <c r="S3982" s="16">
        <v>1</v>
      </c>
      <c r="T3982" s="16" t="s">
        <v>91</v>
      </c>
      <c r="U3982" s="16">
        <v>999</v>
      </c>
      <c r="V3982" s="16" t="s">
        <v>1805</v>
      </c>
      <c r="W3982" s="16">
        <v>31983006</v>
      </c>
      <c r="Y3982" s="16" t="s">
        <v>4930</v>
      </c>
      <c r="Z3982" s="16" t="inlineStr">
        <is>
          <t>|cff00FF00“三味备其关，添药助其成；丹为破境之助，非越境之凭。凉剂自有其宜，须量药力与丹毒而用。”——《破境三味录》|r</t>
        </is>
      </c>
      <c r="AA3982" t="str" s="16">
        <v>炼丹可得。</v>
      </c>
      <c r="AB3982">
        <v>11921006</v>
      </c>
      <c r="AC3982" s="16" t="s">
        <v>1781</v>
      </c>
      <c r="AD3982" s="16">
        <v>40003</v>
      </c>
      <c r="AF3982">
        <v>70003</v>
      </c>
      <c r="AH3982">
        <v>3750000</v>
      </c>
      <c r="AI3982" s="16" t="s">
        <v>1777</v>
      </c>
      <c r="AJ3982" s="16" t="s">
        <v>1777</v>
      </c>
      <c r="AK3982" s="16" t="s">
        <v>357</v>
      </c>
      <c r="AM3982">
        <v>1</v>
      </c>
    </row>
    <row r="3983" spans="2:39">
      <c r="B3983" s="16" t="n">
        <f>10000000+INDEX(编号表!$B:$B,MATCH(F3983,编号表!$A:$A,0))*100000+INDEX(编号表!$F:$F,MATCH(D3983,编号表!$E:$E,0))*1000+INDEX(编号表!$D:$D,MATCH(E3983,编号表!$C:$C,0))*10000+G3983</f>
        <v>11984006</v>
      </c>
      <c r="C3983" s="16" t="s">
        <v>4929</v>
      </c>
      <c r="D3983" s="16" t="s">
        <v>108</v>
      </c>
      <c r="E3983" s="16" t="s">
        <v>357</v>
      </c>
      <c r="F3983" s="16" t="s">
        <v>1777</v>
      </c>
      <c r="G3983" s="16">
        <v>6</v>
      </c>
      <c r="I3983" s="16">
        <v>60</v>
      </c>
      <c r="J3983" t="str">
        <f t="shared" si="64"/>
        <v>大类_仙品大乘丹药</v>
      </c>
      <c r="K3983" s="16" t="s">
        <v>337</v>
      </c>
      <c r="L3983" s="16">
        <v>1</v>
      </c>
      <c r="M3983" s="16" t="s">
        <v>1777</v>
      </c>
      <c r="O3983" s="16">
        <v>0</v>
      </c>
      <c r="P3983" s="16" t="b">
        <v>1</v>
      </c>
      <c r="R3983" s="16" t="b">
        <v>0</v>
      </c>
      <c r="S3983" s="16">
        <v>1</v>
      </c>
      <c r="T3983" s="16" t="s">
        <v>91</v>
      </c>
      <c r="U3983" s="16">
        <v>999</v>
      </c>
      <c r="V3983" s="16" t="s">
        <v>1805</v>
      </c>
      <c r="W3983" s="16">
        <v>31984006</v>
      </c>
      <c r="Y3983" s="16" t="inlineStr">
        <is>
          <t>大乘境仙品丹药，药性凉。在大乘境突破时额外服用，增加本次突破几率。</t>
        </is>
      </c>
      <c r="Z3983" s="16" t="inlineStr">
        <is>
          <t>|cff00FF00“三味备其关，添药助其成；丹为破境之助，非越境之凭。凉剂自有其宜，须量药力与丹毒而用。”——《破境三味录》|r</t>
        </is>
      </c>
      <c r="AA3983" t="str" s="16">
        <v>炼丹可得。</v>
      </c>
      <c r="AB3983">
        <v>11921006</v>
      </c>
      <c r="AC3983" s="16" t="s">
        <v>1781</v>
      </c>
      <c r="AD3983" s="16">
        <v>40004</v>
      </c>
      <c r="AF3983">
        <v>70004</v>
      </c>
      <c r="AH3983">
        <v>18750000</v>
      </c>
      <c r="AI3983" s="16" t="s">
        <v>1777</v>
      </c>
      <c r="AJ3983" s="16" t="s">
        <v>1777</v>
      </c>
      <c r="AK3983" s="16" t="s">
        <v>357</v>
      </c>
      <c r="AM3983">
        <v>1</v>
      </c>
    </row>
    <row r="3984" spans="2:39">
      <c r="B3984" s="16" t="n">
        <f>10000000+INDEX(编号表!$B:$B,MATCH(F3984,编号表!$A:$A,0))*100000+INDEX(编号表!$F:$F,MATCH(D3984,编号表!$E:$E,0))*1000+INDEX(编号表!$D:$D,MATCH(E3984,编号表!$C:$C,0))*10000+G3984</f>
        <v>11985006</v>
      </c>
      <c r="C3984" s="16" t="s">
        <v>4929</v>
      </c>
      <c r="D3984" s="16" t="s">
        <v>111</v>
      </c>
      <c r="E3984" s="16" t="s">
        <v>357</v>
      </c>
      <c r="F3984" s="16" t="s">
        <v>1777</v>
      </c>
      <c r="G3984" s="16">
        <v>6</v>
      </c>
      <c r="I3984" s="16">
        <v>60</v>
      </c>
      <c r="J3984" t="str">
        <f t="shared" si="64"/>
        <v>大类_神品大乘丹药</v>
      </c>
      <c r="K3984" s="16" t="s">
        <v>337</v>
      </c>
      <c r="L3984" s="16">
        <v>1</v>
      </c>
      <c r="M3984" s="16" t="s">
        <v>1777</v>
      </c>
      <c r="O3984" s="16">
        <v>0</v>
      </c>
      <c r="P3984" s="16" t="b">
        <v>1</v>
      </c>
      <c r="R3984" s="16" t="b">
        <v>0</v>
      </c>
      <c r="S3984" s="16">
        <v>1</v>
      </c>
      <c r="T3984" s="16" t="s">
        <v>91</v>
      </c>
      <c r="U3984" s="16">
        <v>999</v>
      </c>
      <c r="V3984" s="16" t="s">
        <v>1805</v>
      </c>
      <c r="W3984" s="16">
        <v>31985006</v>
      </c>
      <c r="Y3984" s="16" t="inlineStr">
        <is>
          <t>大乘境神品丹药，药性凉。在大乘境突破时额外服用，增加本次突破几率。</t>
        </is>
      </c>
      <c r="Z3984" s="16" t="inlineStr">
        <is>
          <t>|cff00FF00“三味备其关，添药助其成；丹为破境之助，非越境之凭。凉剂自有其宜，须量药力与丹毒而用。”——《破境三味录》|r</t>
        </is>
      </c>
      <c r="AA3984" t="str" s="16">
        <v>炼丹可得。</v>
      </c>
      <c r="AB3984">
        <v>11921006</v>
      </c>
      <c r="AC3984" s="16" t="s">
        <v>1781</v>
      </c>
      <c r="AD3984" s="16">
        <v>40005</v>
      </c>
      <c r="AF3984">
        <v>70005</v>
      </c>
      <c r="AH3984">
        <v>112500000</v>
      </c>
      <c r="AI3984" s="16" t="s">
        <v>1777</v>
      </c>
      <c r="AJ3984" s="16" t="s">
        <v>1777</v>
      </c>
      <c r="AK3984" s="16" t="s">
        <v>357</v>
      </c>
      <c r="AM3984">
        <v>1</v>
      </c>
    </row>
    <row r="3985" spans="2:39">
      <c r="B3985" s="16" t="n">
        <f>10000000+INDEX(编号表!$B:$B,MATCH(F3985,编号表!$A:$A,0))*100000+INDEX(编号表!$F:$F,MATCH(D3985,编号表!$E:$E,0))*1000+INDEX(编号表!$D:$D,MATCH(E3985,编号表!$C:$C,0))*10000+G3985</f>
        <v>11983007</v>
      </c>
      <c r="C3985" s="16" t="s">
        <v>4933</v>
      </c>
      <c r="D3985" s="16" t="s">
        <v>105</v>
      </c>
      <c r="E3985" s="16" t="s">
        <v>357</v>
      </c>
      <c r="F3985" s="16" t="s">
        <v>1777</v>
      </c>
      <c r="G3985" s="16">
        <v>7</v>
      </c>
      <c r="I3985" s="16">
        <v>60</v>
      </c>
      <c r="J3985" t="str">
        <f t="shared" si="64"/>
        <v>大类_玄品大乘丹药</v>
      </c>
      <c r="K3985" s="16" t="s">
        <v>337</v>
      </c>
      <c r="L3985" s="16">
        <v>1</v>
      </c>
      <c r="M3985" s="16" t="s">
        <v>1777</v>
      </c>
      <c r="O3985" s="16">
        <v>0</v>
      </c>
      <c r="P3985" s="16" t="b">
        <v>1</v>
      </c>
      <c r="R3985" s="16" t="b">
        <v>0</v>
      </c>
      <c r="S3985" s="16">
        <v>1</v>
      </c>
      <c r="T3985" s="16" t="s">
        <v>91</v>
      </c>
      <c r="U3985" s="16">
        <v>999</v>
      </c>
      <c r="V3985" s="16" t="s">
        <v>1805</v>
      </c>
      <c r="W3985" s="16">
        <v>31983007</v>
      </c>
      <c r="Y3985" s="16" t="s">
        <v>4934</v>
      </c>
      <c r="Z3985" s="16" t="inlineStr">
        <is>
          <t>|cff00FF00“三味备其关，添药助其成；丹为破境之助，非越境之凭。平剂自有其宜，须量药力与丹毒而用。”——《破境三味录》|r</t>
        </is>
      </c>
      <c r="AA3985" t="str" s="16">
        <v>炼丹可得。</v>
      </c>
      <c r="AB3985">
        <v>11921007</v>
      </c>
      <c r="AC3985" s="16" t="s">
        <v>1781</v>
      </c>
      <c r="AD3985" s="16">
        <v>40003</v>
      </c>
      <c r="AF3985">
        <v>70003</v>
      </c>
      <c r="AH3985">
        <v>3750000</v>
      </c>
      <c r="AI3985" s="16" t="s">
        <v>1777</v>
      </c>
      <c r="AJ3985" s="16" t="s">
        <v>1777</v>
      </c>
      <c r="AK3985" s="16" t="s">
        <v>357</v>
      </c>
      <c r="AM3985">
        <v>1</v>
      </c>
    </row>
    <row r="3986" spans="2:39">
      <c r="B3986" s="16" t="n">
        <f>10000000+INDEX(编号表!$B:$B,MATCH(F3986,编号表!$A:$A,0))*100000+INDEX(编号表!$F:$F,MATCH(D3986,编号表!$E:$E,0))*1000+INDEX(编号表!$D:$D,MATCH(E3986,编号表!$C:$C,0))*10000+G3986</f>
        <v>11984007</v>
      </c>
      <c r="C3986" s="16" t="s">
        <v>4933</v>
      </c>
      <c r="D3986" s="16" t="s">
        <v>108</v>
      </c>
      <c r="E3986" s="16" t="s">
        <v>357</v>
      </c>
      <c r="F3986" s="16" t="s">
        <v>1777</v>
      </c>
      <c r="G3986" s="16">
        <v>7</v>
      </c>
      <c r="I3986" s="16">
        <v>60</v>
      </c>
      <c r="J3986" t="str">
        <f t="shared" si="64"/>
        <v>大类_仙品大乘丹药</v>
      </c>
      <c r="K3986" s="16" t="s">
        <v>337</v>
      </c>
      <c r="L3986" s="16">
        <v>1</v>
      </c>
      <c r="M3986" s="16" t="s">
        <v>1777</v>
      </c>
      <c r="O3986" s="16">
        <v>0</v>
      </c>
      <c r="P3986" s="16" t="b">
        <v>1</v>
      </c>
      <c r="R3986" s="16" t="b">
        <v>0</v>
      </c>
      <c r="S3986" s="16">
        <v>1</v>
      </c>
      <c r="T3986" s="16" t="s">
        <v>91</v>
      </c>
      <c r="U3986" s="16">
        <v>999</v>
      </c>
      <c r="V3986" s="16" t="s">
        <v>1805</v>
      </c>
      <c r="W3986" s="16">
        <v>31984007</v>
      </c>
      <c r="Y3986" s="16" t="inlineStr">
        <is>
          <t>大乘境仙品丹药，药性平。在大乘境突破，或合体突破至大乘时额外服用，增加本次突破几率。</t>
        </is>
      </c>
      <c r="Z3986" s="16" t="inlineStr">
        <is>
          <t>|cff00FF00“三味备其关，添药助其成；丹为破境之助，非越境之凭。平剂自有其宜，须量药力与丹毒而用。”——《破境三味录》|r</t>
        </is>
      </c>
      <c r="AA3986" t="str" s="16">
        <v>炼丹可得。</v>
      </c>
      <c r="AB3986">
        <v>11921007</v>
      </c>
      <c r="AC3986" s="16" t="s">
        <v>1781</v>
      </c>
      <c r="AD3986" s="16">
        <v>40004</v>
      </c>
      <c r="AF3986">
        <v>70004</v>
      </c>
      <c r="AH3986">
        <v>18750000</v>
      </c>
      <c r="AI3986" s="16" t="s">
        <v>1777</v>
      </c>
      <c r="AJ3986" s="16" t="s">
        <v>1777</v>
      </c>
      <c r="AK3986" s="16" t="s">
        <v>357</v>
      </c>
      <c r="AM3986">
        <v>1</v>
      </c>
    </row>
    <row r="3987" spans="2:39">
      <c r="B3987" s="16" t="n">
        <f>10000000+INDEX(编号表!$B:$B,MATCH(F3987,编号表!$A:$A,0))*100000+INDEX(编号表!$F:$F,MATCH(D3987,编号表!$E:$E,0))*1000+INDEX(编号表!$D:$D,MATCH(E3987,编号表!$C:$C,0))*10000+G3987</f>
        <v>11985007</v>
      </c>
      <c r="C3987" s="16" t="s">
        <v>4933</v>
      </c>
      <c r="D3987" s="16" t="s">
        <v>111</v>
      </c>
      <c r="E3987" s="16" t="s">
        <v>357</v>
      </c>
      <c r="F3987" s="16" t="s">
        <v>1777</v>
      </c>
      <c r="G3987" s="16">
        <v>7</v>
      </c>
      <c r="I3987" s="16">
        <v>60</v>
      </c>
      <c r="J3987" t="str">
        <f t="shared" si="64"/>
        <v>大类_神品大乘丹药</v>
      </c>
      <c r="K3987" s="16" t="s">
        <v>337</v>
      </c>
      <c r="L3987" s="16">
        <v>1</v>
      </c>
      <c r="M3987" s="16" t="s">
        <v>1777</v>
      </c>
      <c r="O3987" s="16">
        <v>0</v>
      </c>
      <c r="P3987" s="16" t="b">
        <v>1</v>
      </c>
      <c r="R3987" s="16" t="b">
        <v>0</v>
      </c>
      <c r="S3987" s="16">
        <v>1</v>
      </c>
      <c r="T3987" s="16" t="s">
        <v>91</v>
      </c>
      <c r="U3987" s="16">
        <v>999</v>
      </c>
      <c r="V3987" s="16" t="s">
        <v>1805</v>
      </c>
      <c r="W3987" s="16">
        <v>31985007</v>
      </c>
      <c r="Y3987" s="16" t="inlineStr">
        <is>
          <t>大乘境神品丹药，药性平。在大乘境突破，或合体突破至大乘时额外服用，增加本次突破几率。</t>
        </is>
      </c>
      <c r="Z3987" s="16" t="inlineStr">
        <is>
          <t>|cff00FF00“三味备其关，添药助其成；丹为破境之助，非越境之凭。平剂自有其宜，须量药力与丹毒而用。”——《破境三味录》|r</t>
        </is>
      </c>
      <c r="AA3987" t="str" s="16">
        <v>炼丹可得。</v>
      </c>
      <c r="AB3987">
        <v>11921007</v>
      </c>
      <c r="AC3987" s="16" t="s">
        <v>1781</v>
      </c>
      <c r="AD3987" s="16">
        <v>40005</v>
      </c>
      <c r="AF3987">
        <v>70005</v>
      </c>
      <c r="AH3987">
        <v>112500000</v>
      </c>
      <c r="AI3987" s="16" t="s">
        <v>1777</v>
      </c>
      <c r="AJ3987" s="16" t="s">
        <v>1777</v>
      </c>
      <c r="AK3987" s="16" t="s">
        <v>357</v>
      </c>
      <c r="AM3987">
        <v>1</v>
      </c>
    </row>
    <row r="3988" spans="2:39">
      <c r="B3988" s="16" t="n">
        <f>10000000+INDEX(编号表!$B:$B,MATCH(F3988,编号表!$A:$A,0))*100000+INDEX(编号表!$F:$F,MATCH(D3988,编号表!$E:$E,0))*1000+INDEX(编号表!$D:$D,MATCH(E3988,编号表!$C:$C,0))*10000+G3988</f>
        <v>11983008</v>
      </c>
      <c r="C3988" s="16" t="s">
        <v>4937</v>
      </c>
      <c r="D3988" s="16" t="s">
        <v>105</v>
      </c>
      <c r="E3988" s="16" t="s">
        <v>357</v>
      </c>
      <c r="F3988" s="16" t="s">
        <v>1777</v>
      </c>
      <c r="G3988" s="16">
        <v>8</v>
      </c>
      <c r="I3988" s="16">
        <v>60</v>
      </c>
      <c r="J3988" t="str">
        <f t="shared" si="64"/>
        <v>大类_玄品大乘丹药</v>
      </c>
      <c r="K3988" s="16" t="s">
        <v>337</v>
      </c>
      <c r="L3988" s="16">
        <v>1</v>
      </c>
      <c r="M3988" s="16" t="s">
        <v>1777</v>
      </c>
      <c r="O3988" s="16">
        <v>0</v>
      </c>
      <c r="P3988" s="16" t="b">
        <v>1</v>
      </c>
      <c r="R3988" s="16" t="b">
        <v>0</v>
      </c>
      <c r="S3988" s="16">
        <v>1</v>
      </c>
      <c r="T3988" s="16" t="s">
        <v>91</v>
      </c>
      <c r="U3988" s="16">
        <v>999</v>
      </c>
      <c r="V3988" s="16" t="s">
        <v>1805</v>
      </c>
      <c r="W3988" s="16">
        <v>31983008</v>
      </c>
      <c r="Y3988" s="16" t="s">
        <v>4938</v>
      </c>
      <c r="Z3988" s="16" t="inlineStr">
        <is>
          <t>|cff00FF00“三味备其关，添药助其成；丹为破境之助，非越境之凭。温剂自有其宜，须量药力与丹毒而用。”——《破境三味录》|r</t>
        </is>
      </c>
      <c r="AA3988" t="str" s="16">
        <v>炼丹可得。</v>
      </c>
      <c r="AB3988">
        <v>11921008</v>
      </c>
      <c r="AC3988" s="16" t="s">
        <v>1781</v>
      </c>
      <c r="AD3988" s="16">
        <v>40003</v>
      </c>
      <c r="AF3988">
        <v>70003</v>
      </c>
      <c r="AH3988">
        <v>3750000</v>
      </c>
      <c r="AI3988" s="16" t="s">
        <v>1777</v>
      </c>
      <c r="AJ3988" s="16" t="s">
        <v>1777</v>
      </c>
      <c r="AK3988" s="16" t="s">
        <v>357</v>
      </c>
      <c r="AM3988">
        <v>1</v>
      </c>
    </row>
    <row r="3989" spans="2:39">
      <c r="B3989" s="16" t="n">
        <f>10000000+INDEX(编号表!$B:$B,MATCH(F3989,编号表!$A:$A,0))*100000+INDEX(编号表!$F:$F,MATCH(D3989,编号表!$E:$E,0))*1000+INDEX(编号表!$D:$D,MATCH(E3989,编号表!$C:$C,0))*10000+G3989</f>
        <v>11984008</v>
      </c>
      <c r="C3989" s="16" t="s">
        <v>4937</v>
      </c>
      <c r="D3989" s="16" t="s">
        <v>108</v>
      </c>
      <c r="E3989" s="16" t="s">
        <v>357</v>
      </c>
      <c r="F3989" s="16" t="s">
        <v>1777</v>
      </c>
      <c r="G3989" s="16">
        <v>8</v>
      </c>
      <c r="I3989" s="16">
        <v>60</v>
      </c>
      <c r="J3989" t="str">
        <f t="shared" si="64"/>
        <v>大类_仙品大乘丹药</v>
      </c>
      <c r="K3989" s="16" t="s">
        <v>337</v>
      </c>
      <c r="L3989" s="16">
        <v>1</v>
      </c>
      <c r="M3989" s="16" t="s">
        <v>1777</v>
      </c>
      <c r="O3989" s="16">
        <v>0</v>
      </c>
      <c r="P3989" s="16" t="b">
        <v>1</v>
      </c>
      <c r="R3989" s="16" t="b">
        <v>0</v>
      </c>
      <c r="S3989" s="16">
        <v>1</v>
      </c>
      <c r="T3989" s="16" t="s">
        <v>91</v>
      </c>
      <c r="U3989" s="16">
        <v>999</v>
      </c>
      <c r="V3989" s="16" t="s">
        <v>1805</v>
      </c>
      <c r="W3989" s="16">
        <v>31984008</v>
      </c>
      <c r="Y3989" s="16" t="inlineStr">
        <is>
          <t>大乘境仙品丹药，药性温。在大乘境突破时额外服用，增加本次突破几率。</t>
        </is>
      </c>
      <c r="Z3989" s="16" t="inlineStr">
        <is>
          <t>|cff00FF00“三味备其关，添药助其成；丹为破境之助，非越境之凭。温剂自有其宜，须量药力与丹毒而用。”——《破境三味录》|r</t>
        </is>
      </c>
      <c r="AA3989" t="str" s="16">
        <v>炼丹可得。</v>
      </c>
      <c r="AB3989">
        <v>11921008</v>
      </c>
      <c r="AC3989" s="16" t="s">
        <v>1781</v>
      </c>
      <c r="AD3989" s="16">
        <v>40004</v>
      </c>
      <c r="AF3989">
        <v>70004</v>
      </c>
      <c r="AH3989">
        <v>18750000</v>
      </c>
      <c r="AI3989" s="16" t="s">
        <v>1777</v>
      </c>
      <c r="AJ3989" s="16" t="s">
        <v>1777</v>
      </c>
      <c r="AK3989" s="16" t="s">
        <v>357</v>
      </c>
      <c r="AM3989">
        <v>1</v>
      </c>
    </row>
    <row r="3990" spans="2:39">
      <c r="B3990" s="16" t="n">
        <f>10000000+INDEX(编号表!$B:$B,MATCH(F3990,编号表!$A:$A,0))*100000+INDEX(编号表!$F:$F,MATCH(D3990,编号表!$E:$E,0))*1000+INDEX(编号表!$D:$D,MATCH(E3990,编号表!$C:$C,0))*10000+G3990</f>
        <v>11985008</v>
      </c>
      <c r="C3990" s="16" t="s">
        <v>4937</v>
      </c>
      <c r="D3990" s="16" t="s">
        <v>111</v>
      </c>
      <c r="E3990" s="16" t="s">
        <v>357</v>
      </c>
      <c r="F3990" s="16" t="s">
        <v>1777</v>
      </c>
      <c r="G3990" s="16">
        <v>8</v>
      </c>
      <c r="I3990" s="16">
        <v>60</v>
      </c>
      <c r="J3990" t="str">
        <f t="shared" si="64"/>
        <v>大类_神品大乘丹药</v>
      </c>
      <c r="K3990" s="16" t="s">
        <v>337</v>
      </c>
      <c r="L3990" s="16">
        <v>1</v>
      </c>
      <c r="M3990" s="16" t="s">
        <v>1777</v>
      </c>
      <c r="O3990" s="16">
        <v>0</v>
      </c>
      <c r="P3990" s="16" t="b">
        <v>1</v>
      </c>
      <c r="R3990" s="16" t="b">
        <v>0</v>
      </c>
      <c r="S3990" s="16">
        <v>1</v>
      </c>
      <c r="T3990" s="16" t="s">
        <v>91</v>
      </c>
      <c r="U3990" s="16">
        <v>999</v>
      </c>
      <c r="V3990" s="16" t="s">
        <v>1805</v>
      </c>
      <c r="W3990" s="16">
        <v>31985008</v>
      </c>
      <c r="Y3990" s="16" t="inlineStr">
        <is>
          <t>大乘境神品丹药，药性温。在大乘境突破时额外服用，增加本次突破几率。</t>
        </is>
      </c>
      <c r="Z3990" s="16" t="inlineStr">
        <is>
          <t>|cff00FF00“三味备其关，添药助其成；丹为破境之助，非越境之凭。温剂自有其宜，须量药力与丹毒而用。”——《破境三味录》|r</t>
        </is>
      </c>
      <c r="AA3990" t="str" s="16">
        <v>炼丹可得。</v>
      </c>
      <c r="AB3990">
        <v>11921008</v>
      </c>
      <c r="AC3990" s="16" t="s">
        <v>1781</v>
      </c>
      <c r="AD3990" s="16">
        <v>40005</v>
      </c>
      <c r="AF3990">
        <v>70005</v>
      </c>
      <c r="AH3990">
        <v>112500000</v>
      </c>
      <c r="AI3990" s="16" t="s">
        <v>1777</v>
      </c>
      <c r="AJ3990" s="16" t="s">
        <v>1777</v>
      </c>
      <c r="AK3990" s="16" t="s">
        <v>357</v>
      </c>
      <c r="AM3990">
        <v>1</v>
      </c>
    </row>
    <row r="3991" spans="2:39">
      <c r="B3991" s="16" t="n">
        <f>10000000+INDEX(编号表!$B:$B,MATCH(F3991,编号表!$A:$A,0))*100000+INDEX(编号表!$F:$F,MATCH(D3991,编号表!$E:$E,0))*1000+INDEX(编号表!$D:$D,MATCH(E3991,编号表!$C:$C,0))*10000+G3991</f>
        <v>11983009</v>
      </c>
      <c r="C3991" s="16" t="s">
        <v>4941</v>
      </c>
      <c r="D3991" s="16" t="s">
        <v>105</v>
      </c>
      <c r="E3991" s="16" t="s">
        <v>357</v>
      </c>
      <c r="F3991" s="16" t="s">
        <v>1777</v>
      </c>
      <c r="G3991" s="16">
        <v>9</v>
      </c>
      <c r="I3991" s="16">
        <v>60</v>
      </c>
      <c r="J3991" t="str">
        <f t="shared" si="64"/>
        <v>大类_玄品大乘丹药</v>
      </c>
      <c r="K3991" s="16" t="s">
        <v>337</v>
      </c>
      <c r="L3991" s="16">
        <v>1</v>
      </c>
      <c r="M3991" s="16" t="s">
        <v>1777</v>
      </c>
      <c r="O3991" s="16">
        <v>0</v>
      </c>
      <c r="P3991" s="16" t="b">
        <v>1</v>
      </c>
      <c r="R3991" s="16" t="b">
        <v>0</v>
      </c>
      <c r="S3991" s="16">
        <v>1</v>
      </c>
      <c r="T3991" s="16" t="s">
        <v>91</v>
      </c>
      <c r="U3991" s="16">
        <v>999</v>
      </c>
      <c r="V3991" s="16" t="s">
        <v>1805</v>
      </c>
      <c r="W3991" s="16">
        <v>31983009</v>
      </c>
      <c r="Y3991" s="16" t="s">
        <v>4942</v>
      </c>
      <c r="Z3991" s="16" t="inlineStr">
        <is>
          <t>|cff00FF00“三味备其关，添药助其成；丹为破境之助，非越境之凭。热剂自有其宜，须量药力与丹毒而用。”——《破境三味录》|r</t>
        </is>
      </c>
      <c r="AA3991" t="str" s="16">
        <v>炼丹可得。</v>
      </c>
      <c r="AB3991">
        <v>11921009</v>
      </c>
      <c r="AC3991" s="16" t="s">
        <v>1781</v>
      </c>
      <c r="AD3991" s="16">
        <v>40003</v>
      </c>
      <c r="AF3991">
        <v>70003</v>
      </c>
      <c r="AH3991">
        <v>3750000</v>
      </c>
      <c r="AI3991" s="16" t="s">
        <v>1777</v>
      </c>
      <c r="AJ3991" s="16" t="s">
        <v>1777</v>
      </c>
      <c r="AK3991" s="16" t="s">
        <v>357</v>
      </c>
      <c r="AM3991">
        <v>1</v>
      </c>
    </row>
    <row r="3992" spans="2:39">
      <c r="B3992" s="16" t="n">
        <f>10000000+INDEX(编号表!$B:$B,MATCH(F3992,编号表!$A:$A,0))*100000+INDEX(编号表!$F:$F,MATCH(D3992,编号表!$E:$E,0))*1000+INDEX(编号表!$D:$D,MATCH(E3992,编号表!$C:$C,0))*10000+G3992</f>
        <v>11984009</v>
      </c>
      <c r="C3992" s="16" t="s">
        <v>4941</v>
      </c>
      <c r="D3992" s="16" t="s">
        <v>108</v>
      </c>
      <c r="E3992" s="16" t="s">
        <v>357</v>
      </c>
      <c r="F3992" s="16" t="s">
        <v>1777</v>
      </c>
      <c r="G3992" s="16">
        <v>9</v>
      </c>
      <c r="I3992" s="16">
        <v>60</v>
      </c>
      <c r="J3992" t="str">
        <f t="shared" si="64"/>
        <v>大类_仙品大乘丹药</v>
      </c>
      <c r="K3992" s="16" t="s">
        <v>337</v>
      </c>
      <c r="L3992" s="16">
        <v>1</v>
      </c>
      <c r="M3992" s="16" t="s">
        <v>1777</v>
      </c>
      <c r="O3992" s="16">
        <v>0</v>
      </c>
      <c r="P3992" s="16" t="b">
        <v>1</v>
      </c>
      <c r="R3992" s="16" t="b">
        <v>0</v>
      </c>
      <c r="S3992" s="16">
        <v>1</v>
      </c>
      <c r="T3992" s="16" t="s">
        <v>91</v>
      </c>
      <c r="U3992" s="16">
        <v>999</v>
      </c>
      <c r="V3992" s="16" t="s">
        <v>1805</v>
      </c>
      <c r="W3992" s="16">
        <v>31984009</v>
      </c>
      <c r="Y3992" s="16" t="inlineStr">
        <is>
          <t>大乘境仙品丹药，药性热。在大乘境突破时额外服用，增加本次突破几率。</t>
        </is>
      </c>
      <c r="Z3992" s="16" t="inlineStr">
        <is>
          <t>|cff00FF00“三味备其关，添药助其成；丹为破境之助，非越境之凭。热剂自有其宜，须量药力与丹毒而用。”——《破境三味录》|r</t>
        </is>
      </c>
      <c r="AA3992" t="str" s="16">
        <v>炼丹可得。</v>
      </c>
      <c r="AB3992">
        <v>11921009</v>
      </c>
      <c r="AC3992" s="16" t="s">
        <v>1781</v>
      </c>
      <c r="AD3992" s="16">
        <v>40004</v>
      </c>
      <c r="AF3992">
        <v>70004</v>
      </c>
      <c r="AH3992">
        <v>18750000</v>
      </c>
      <c r="AI3992" s="16" t="s">
        <v>1777</v>
      </c>
      <c r="AJ3992" s="16" t="s">
        <v>1777</v>
      </c>
      <c r="AK3992" s="16" t="s">
        <v>357</v>
      </c>
      <c r="AM3992">
        <v>1</v>
      </c>
    </row>
    <row r="3993" spans="2:39">
      <c r="B3993" s="16" t="n">
        <f>10000000+INDEX(编号表!$B:$B,MATCH(F3993,编号表!$A:$A,0))*100000+INDEX(编号表!$F:$F,MATCH(D3993,编号表!$E:$E,0))*1000+INDEX(编号表!$D:$D,MATCH(E3993,编号表!$C:$C,0))*10000+G3993</f>
        <v>11985009</v>
      </c>
      <c r="C3993" s="16" t="s">
        <v>4941</v>
      </c>
      <c r="D3993" s="16" t="s">
        <v>111</v>
      </c>
      <c r="E3993" s="16" t="s">
        <v>357</v>
      </c>
      <c r="F3993" s="16" t="s">
        <v>1777</v>
      </c>
      <c r="G3993" s="16">
        <v>9</v>
      </c>
      <c r="I3993" s="16">
        <v>60</v>
      </c>
      <c r="J3993" t="str">
        <f t="shared" si="64"/>
        <v>大类_神品大乘丹药</v>
      </c>
      <c r="K3993" s="16" t="s">
        <v>337</v>
      </c>
      <c r="L3993" s="16">
        <v>1</v>
      </c>
      <c r="M3993" s="16" t="s">
        <v>1777</v>
      </c>
      <c r="O3993" s="16">
        <v>0</v>
      </c>
      <c r="P3993" s="16" t="b">
        <v>1</v>
      </c>
      <c r="R3993" s="16" t="b">
        <v>0</v>
      </c>
      <c r="S3993" s="16">
        <v>1</v>
      </c>
      <c r="T3993" s="16" t="s">
        <v>91</v>
      </c>
      <c r="U3993" s="16">
        <v>999</v>
      </c>
      <c r="V3993" s="16" t="s">
        <v>1805</v>
      </c>
      <c r="W3993" s="16">
        <v>31985009</v>
      </c>
      <c r="Y3993" s="16" t="inlineStr">
        <is>
          <t>大乘境神品丹药，药性热。在大乘境突破时额外服用，增加本次突破几率。</t>
        </is>
      </c>
      <c r="Z3993" s="16" t="inlineStr">
        <is>
          <t>|cff00FF00“三味备其关，添药助其成；丹为破境之助，非越境之凭。热剂自有其宜，须量药力与丹毒而用。”——《破境三味录》|r</t>
        </is>
      </c>
      <c r="AA3993" t="str" s="16">
        <v>炼丹可得。</v>
      </c>
      <c r="AB3993">
        <v>11921009</v>
      </c>
      <c r="AC3993" s="16" t="s">
        <v>1781</v>
      </c>
      <c r="AD3993" s="16">
        <v>40005</v>
      </c>
      <c r="AF3993">
        <v>70005</v>
      </c>
      <c r="AH3993">
        <v>112500000</v>
      </c>
      <c r="AI3993" s="16" t="s">
        <v>1777</v>
      </c>
      <c r="AJ3993" s="16" t="s">
        <v>1777</v>
      </c>
      <c r="AK3993" s="16" t="s">
        <v>357</v>
      </c>
      <c r="AM3993">
        <v>1</v>
      </c>
    </row>
    <row r="3994" spans="2:39">
      <c r="B3994" s="16" t="n">
        <f>10000000+INDEX(编号表!$B:$B,MATCH(F3994,编号表!$A:$A,0))*100000+INDEX(编号表!$F:$F,MATCH(D3994,编号表!$E:$E,0))*1000+INDEX(编号表!$D:$D,MATCH(E3994,编号表!$C:$C,0))*10000+G3994</f>
        <v>11983010</v>
      </c>
      <c r="C3994" s="16" t="inlineStr">
        <is>
          <t>大乘玄阴复元丹</t>
        </is>
      </c>
      <c r="D3994" s="16" t="s">
        <v>105</v>
      </c>
      <c r="E3994" s="16" t="s">
        <v>357</v>
      </c>
      <c r="F3994" s="16" t="s">
        <v>1777</v>
      </c>
      <c r="G3994" s="16">
        <v>10</v>
      </c>
      <c r="I3994" s="16">
        <v>60</v>
      </c>
      <c r="J3994" t="str">
        <f t="shared" si="64"/>
        <v>大类_玄品大乘丹药</v>
      </c>
      <c r="K3994" s="16" t="s">
        <v>337</v>
      </c>
      <c r="L3994" s="16">
        <v>1</v>
      </c>
      <c r="M3994" s="16" t="s">
        <v>1777</v>
      </c>
      <c r="O3994" s="16">
        <v>0</v>
      </c>
      <c r="P3994" s="16" t="b">
        <v>1</v>
      </c>
      <c r="R3994" s="16" t="b">
        <v>0</v>
      </c>
      <c r="S3994" s="16">
        <v>1</v>
      </c>
      <c r="T3994" s="16" t="s">
        <v>91</v>
      </c>
      <c r="U3994" s="16">
        <v>999</v>
      </c>
      <c r="V3994" s="16" t="s">
        <v>1778</v>
      </c>
      <c r="W3994" s="16">
        <v>31983010</v>
      </c>
      <c r="Y3994" s="16" t="inlineStr">
        <is>
          <t>大乘境玄品丹药。立即缩短本级基础突破虚弱时长的5%。</t>
        </is>
      </c>
      <c r="Z3994" s="16" t="inlineStr">
        <is>
          <t>|cff00FF00“破境失利，气息未复；药助收摄，俟其重振。寒剂自有其宜，须量药力与丹毒而用。”——《复元息弱录》|r</t>
        </is>
      </c>
      <c r="AA3994" t="str" s="16">
        <v>炼丹可得。</v>
      </c>
      <c r="AB3994">
        <v>11921010</v>
      </c>
      <c r="AC3994" s="16" t="s">
        <v>1781</v>
      </c>
      <c r="AD3994" s="16">
        <v>40003</v>
      </c>
      <c r="AF3994">
        <v>70003</v>
      </c>
      <c r="AH3994">
        <v>3750000</v>
      </c>
      <c r="AI3994" s="16" t="s">
        <v>1777</v>
      </c>
      <c r="AJ3994" s="16" t="s">
        <v>1777</v>
      </c>
      <c r="AK3994" s="16" t="s">
        <v>357</v>
      </c>
    </row>
    <row r="3995" spans="2:39">
      <c r="B3995" s="16" t="n">
        <f>10000000+INDEX(编号表!$B:$B,MATCH(F3995,编号表!$A:$A,0))*100000+INDEX(编号表!$F:$F,MATCH(D3995,编号表!$E:$E,0))*1000+INDEX(编号表!$D:$D,MATCH(E3995,编号表!$C:$C,0))*10000+G3995</f>
        <v>11984010</v>
      </c>
      <c r="C3995" s="16" t="inlineStr">
        <is>
          <t>大乘玄阴复元丹</t>
        </is>
      </c>
      <c r="D3995" s="16" t="s">
        <v>108</v>
      </c>
      <c r="E3995" s="16" t="s">
        <v>357</v>
      </c>
      <c r="F3995" s="16" t="s">
        <v>1777</v>
      </c>
      <c r="G3995" s="16">
        <v>10</v>
      </c>
      <c r="I3995" s="16">
        <v>60</v>
      </c>
      <c r="J3995" t="str">
        <f t="shared" si="64"/>
        <v>大类_仙品大乘丹药</v>
      </c>
      <c r="K3995" s="16" t="s">
        <v>337</v>
      </c>
      <c r="L3995" s="16">
        <v>1</v>
      </c>
      <c r="M3995" s="16" t="s">
        <v>1777</v>
      </c>
      <c r="O3995" s="16">
        <v>0</v>
      </c>
      <c r="P3995" s="16" t="b">
        <v>1</v>
      </c>
      <c r="R3995" s="16" t="b">
        <v>0</v>
      </c>
      <c r="S3995" s="16">
        <v>1</v>
      </c>
      <c r="T3995" s="16" t="s">
        <v>91</v>
      </c>
      <c r="U3995" s="16">
        <v>999</v>
      </c>
      <c r="V3995" s="16" t="s">
        <v>1778</v>
      </c>
      <c r="W3995" s="16">
        <v>31984010</v>
      </c>
      <c r="Y3995" s="16" t="inlineStr">
        <is>
          <t>大乘境仙品丹药。立即缩短本级基础突破虚弱时长的9%。</t>
        </is>
      </c>
      <c r="Z3995" s="16" t="inlineStr">
        <is>
          <t>|cff00FF00“破境失利，气息未复；药助收摄，俟其重振。寒剂自有其宜，须量药力与丹毒而用。”——《复元息弱录》|r</t>
        </is>
      </c>
      <c r="AA3995" t="str" s="16">
        <v>炼丹可得。</v>
      </c>
      <c r="AB3995">
        <v>11921010</v>
      </c>
      <c r="AC3995" s="16" t="s">
        <v>1781</v>
      </c>
      <c r="AD3995" s="16">
        <v>40004</v>
      </c>
      <c r="AF3995">
        <v>70004</v>
      </c>
      <c r="AH3995">
        <v>18750000</v>
      </c>
      <c r="AI3995" s="16" t="s">
        <v>1777</v>
      </c>
      <c r="AJ3995" s="16" t="s">
        <v>1777</v>
      </c>
      <c r="AK3995" s="16" t="s">
        <v>357</v>
      </c>
    </row>
    <row r="3996" spans="2:39">
      <c r="B3996" s="16" t="n">
        <f>10000000+INDEX(编号表!$B:$B,MATCH(F3996,编号表!$A:$A,0))*100000+INDEX(编号表!$F:$F,MATCH(D3996,编号表!$E:$E,0))*1000+INDEX(编号表!$D:$D,MATCH(E3996,编号表!$C:$C,0))*10000+G3996</f>
        <v>11985010</v>
      </c>
      <c r="C3996" s="16" t="inlineStr">
        <is>
          <t>大乘玄阴复元丹</t>
        </is>
      </c>
      <c r="D3996" s="16" t="s">
        <v>111</v>
      </c>
      <c r="E3996" s="16" t="s">
        <v>357</v>
      </c>
      <c r="F3996" s="16" t="s">
        <v>1777</v>
      </c>
      <c r="G3996" s="16">
        <v>10</v>
      </c>
      <c r="I3996" s="16">
        <v>60</v>
      </c>
      <c r="J3996" t="str">
        <f t="shared" si="64"/>
        <v>大类_神品大乘丹药</v>
      </c>
      <c r="K3996" s="16" t="s">
        <v>337</v>
      </c>
      <c r="L3996" s="16">
        <v>1</v>
      </c>
      <c r="M3996" s="16" t="s">
        <v>1777</v>
      </c>
      <c r="O3996" s="16">
        <v>0</v>
      </c>
      <c r="P3996" s="16" t="b">
        <v>1</v>
      </c>
      <c r="R3996" s="16" t="b">
        <v>0</v>
      </c>
      <c r="S3996" s="16">
        <v>1</v>
      </c>
      <c r="T3996" s="16" t="s">
        <v>91</v>
      </c>
      <c r="U3996" s="16">
        <v>999</v>
      </c>
      <c r="V3996" s="16" t="s">
        <v>1778</v>
      </c>
      <c r="W3996" s="16">
        <v>31985010</v>
      </c>
      <c r="Y3996" s="16" t="inlineStr">
        <is>
          <t>大乘境神品丹药。立即缩短本级基础突破虚弱时长的16.2%。</t>
        </is>
      </c>
      <c r="Z3996" s="16" t="inlineStr">
        <is>
          <t>|cff00FF00“破境失利，气息未复；药助收摄，俟其重振。寒剂自有其宜，须量药力与丹毒而用。”——《复元息弱录》|r</t>
        </is>
      </c>
      <c r="AA3996" t="str" s="16">
        <v>炼丹可得。</v>
      </c>
      <c r="AB3996">
        <v>11921010</v>
      </c>
      <c r="AC3996" s="16" t="s">
        <v>1781</v>
      </c>
      <c r="AD3996" s="16">
        <v>40005</v>
      </c>
      <c r="AF3996">
        <v>70005</v>
      </c>
      <c r="AH3996">
        <v>112500000</v>
      </c>
      <c r="AI3996" s="16" t="s">
        <v>1777</v>
      </c>
      <c r="AJ3996" s="16" t="s">
        <v>1777</v>
      </c>
      <c r="AK3996" s="16" t="s">
        <v>357</v>
      </c>
    </row>
    <row r="3997" spans="2:39">
      <c r="B3997" s="16" t="n">
        <f>10000000+INDEX(编号表!$B:$B,MATCH(F3997,编号表!$A:$A,0))*100000+INDEX(编号表!$F:$F,MATCH(D3997,编号表!$E:$E,0))*1000+INDEX(编号表!$D:$D,MATCH(E3997,编号表!$C:$C,0))*10000+G3997</f>
        <v>11983011</v>
      </c>
      <c r="C3997" s="16" t="inlineStr">
        <is>
          <t>大乘清和复元丹</t>
        </is>
      </c>
      <c r="D3997" s="16" t="s">
        <v>105</v>
      </c>
      <c r="E3997" s="16" t="s">
        <v>357</v>
      </c>
      <c r="F3997" s="16" t="s">
        <v>1777</v>
      </c>
      <c r="G3997" s="16">
        <v>11</v>
      </c>
      <c r="I3997" s="16">
        <v>60</v>
      </c>
      <c r="J3997" t="str">
        <f t="shared" si="64"/>
        <v>大类_玄品大乘丹药</v>
      </c>
      <c r="K3997" s="16" t="s">
        <v>337</v>
      </c>
      <c r="L3997" s="16">
        <v>1</v>
      </c>
      <c r="M3997" s="16" t="s">
        <v>1777</v>
      </c>
      <c r="O3997" s="16">
        <v>0</v>
      </c>
      <c r="P3997" s="16" t="b">
        <v>1</v>
      </c>
      <c r="R3997" s="16" t="b">
        <v>0</v>
      </c>
      <c r="S3997" s="16">
        <v>1</v>
      </c>
      <c r="T3997" s="16" t="s">
        <v>91</v>
      </c>
      <c r="U3997" s="16">
        <v>999</v>
      </c>
      <c r="V3997" s="16" t="s">
        <v>1778</v>
      </c>
      <c r="W3997" s="16">
        <v>31983011</v>
      </c>
      <c r="Y3997" s="16" t="inlineStr">
        <is>
          <t>大乘境玄品丹药。立即缩短本级基础突破虚弱时长的10%。</t>
        </is>
      </c>
      <c r="Z3997" s="16" t="inlineStr">
        <is>
          <t>|cff00FF00“破境失利，气息未复；药助收摄，俟其重振。凉剂自有其宜，须量药力与丹毒而用。”——《复元息弱录》|r</t>
        </is>
      </c>
      <c r="AA3997" t="str" s="16">
        <v>炼丹可得。</v>
      </c>
      <c r="AB3997">
        <v>11921011</v>
      </c>
      <c r="AC3997" s="16" t="s">
        <v>1781</v>
      </c>
      <c r="AD3997" s="16">
        <v>40003</v>
      </c>
      <c r="AF3997">
        <v>70003</v>
      </c>
      <c r="AH3997">
        <v>3750000</v>
      </c>
      <c r="AI3997" s="16" t="s">
        <v>1777</v>
      </c>
      <c r="AJ3997" s="16" t="s">
        <v>1777</v>
      </c>
      <c r="AK3997" s="16" t="s">
        <v>357</v>
      </c>
    </row>
    <row r="3998" spans="2:37">
      <c r="B3998" s="16" t="n">
        <f>10000000+INDEX(编号表!$B:$B,MATCH(F3998,编号表!$A:$A,0))*100000+INDEX(编号表!$F:$F,MATCH(D3998,编号表!$E:$E,0))*1000+INDEX(编号表!$D:$D,MATCH(E3998,编号表!$C:$C,0))*10000+G3998</f>
        <v>11984011</v>
      </c>
      <c r="C3998" s="16" t="inlineStr">
        <is>
          <t>大乘清和复元丹</t>
        </is>
      </c>
      <c r="D3998" s="16" t="s">
        <v>108</v>
      </c>
      <c r="E3998" s="16" t="s">
        <v>357</v>
      </c>
      <c r="F3998" s="16" t="s">
        <v>1777</v>
      </c>
      <c r="G3998" s="16">
        <v>11</v>
      </c>
      <c r="I3998" s="16">
        <v>60</v>
      </c>
      <c r="J3998" t="str">
        <f t="shared" si="64"/>
        <v>大类_仙品大乘丹药</v>
      </c>
      <c r="K3998" s="16" t="s">
        <v>337</v>
      </c>
      <c r="L3998" s="16">
        <v>1</v>
      </c>
      <c r="M3998" s="16" t="s">
        <v>1777</v>
      </c>
      <c r="O3998" s="16">
        <v>0</v>
      </c>
      <c r="P3998" s="16" t="b">
        <v>1</v>
      </c>
      <c r="R3998" s="16" t="b">
        <v>0</v>
      </c>
      <c r="S3998" s="16">
        <v>1</v>
      </c>
      <c r="T3998" s="16" t="s">
        <v>91</v>
      </c>
      <c r="U3998" s="16">
        <v>999</v>
      </c>
      <c r="V3998" s="16" t="s">
        <v>1778</v>
      </c>
      <c r="W3998" s="16">
        <v>31984011</v>
      </c>
      <c r="Y3998" s="16" t="inlineStr">
        <is>
          <t>大乘境仙品丹药。立即缩短本级基础突破虚弱时长的18%。</t>
        </is>
      </c>
      <c r="Z3998" s="16" t="inlineStr">
        <is>
          <t>|cff00FF00“破境失利，气息未复；药助收摄，俟其重振。凉剂自有其宜，须量药力与丹毒而用。”——《复元息弱录》|r</t>
        </is>
      </c>
      <c r="AA3998" t="str" s="16">
        <v>炼丹可得。</v>
      </c>
      <c r="AB3998">
        <v>11921011</v>
      </c>
      <c r="AC3998" s="16" t="s">
        <v>1781</v>
      </c>
      <c r="AD3998" s="16">
        <v>40004</v>
      </c>
      <c r="AF3998">
        <v>70004</v>
      </c>
      <c r="AH3998">
        <v>18750000</v>
      </c>
      <c r="AI3998" s="16" t="s">
        <v>1777</v>
      </c>
      <c r="AJ3998" s="16" t="s">
        <v>1777</v>
      </c>
      <c r="AK3998" s="16" t="s">
        <v>357</v>
      </c>
    </row>
    <row r="3999" spans="2:37">
      <c r="B3999" s="16" t="n">
        <f>10000000+INDEX(编号表!$B:$B,MATCH(F3999,编号表!$A:$A,0))*100000+INDEX(编号表!$F:$F,MATCH(D3999,编号表!$E:$E,0))*1000+INDEX(编号表!$D:$D,MATCH(E3999,编号表!$C:$C,0))*10000+G3999</f>
        <v>11985011</v>
      </c>
      <c r="C3999" s="16" t="inlineStr">
        <is>
          <t>大乘清和复元丹</t>
        </is>
      </c>
      <c r="D3999" s="16" t="s">
        <v>111</v>
      </c>
      <c r="E3999" s="16" t="s">
        <v>357</v>
      </c>
      <c r="F3999" s="16" t="s">
        <v>1777</v>
      </c>
      <c r="G3999" s="16">
        <v>11</v>
      </c>
      <c r="I3999" s="16">
        <v>60</v>
      </c>
      <c r="J3999" t="str">
        <f t="shared" si="64"/>
        <v>大类_神品大乘丹药</v>
      </c>
      <c r="K3999" s="16" t="s">
        <v>337</v>
      </c>
      <c r="L3999" s="16">
        <v>1</v>
      </c>
      <c r="M3999" s="16" t="s">
        <v>1777</v>
      </c>
      <c r="O3999" s="16">
        <v>0</v>
      </c>
      <c r="P3999" s="16" t="b">
        <v>1</v>
      </c>
      <c r="R3999" s="16" t="b">
        <v>0</v>
      </c>
      <c r="S3999" s="16">
        <v>1</v>
      </c>
      <c r="T3999" s="16" t="s">
        <v>91</v>
      </c>
      <c r="U3999" s="16">
        <v>999</v>
      </c>
      <c r="V3999" s="16" t="s">
        <v>1778</v>
      </c>
      <c r="W3999" s="16">
        <v>31985011</v>
      </c>
      <c r="Y3999" s="16" t="inlineStr">
        <is>
          <t>大乘境神品丹药。立即缩短本级基础突破虚弱时长的32.4%。</t>
        </is>
      </c>
      <c r="Z3999" s="16" t="inlineStr">
        <is>
          <t>|cff00FF00“破境失利，气息未复；药助收摄，俟其重振。凉剂自有其宜，须量药力与丹毒而用。”——《复元息弱录》|r</t>
        </is>
      </c>
      <c r="AA3999" t="str" s="16">
        <v>炼丹可得。</v>
      </c>
      <c r="AB3999">
        <v>11921011</v>
      </c>
      <c r="AC3999" s="16" t="s">
        <v>1781</v>
      </c>
      <c r="AD3999" s="16">
        <v>40005</v>
      </c>
      <c r="AF3999">
        <v>70005</v>
      </c>
      <c r="AH3999">
        <v>112500000</v>
      </c>
      <c r="AI3999" s="16" t="s">
        <v>1777</v>
      </c>
      <c r="AJ3999" s="16" t="s">
        <v>1777</v>
      </c>
      <c r="AK3999" s="16" t="s">
        <v>357</v>
      </c>
    </row>
    <row r="4000" spans="2:37">
      <c r="B4000" s="16" t="n">
        <f>10000000+INDEX(编号表!$B:$B,MATCH(F4000,编号表!$A:$A,0))*100000+INDEX(编号表!$F:$F,MATCH(D4000,编号表!$E:$E,0))*1000+INDEX(编号表!$D:$D,MATCH(E4000,编号表!$C:$C,0))*10000+G4000</f>
        <v>11983012</v>
      </c>
      <c r="C4000" s="16" t="inlineStr">
        <is>
          <t>大乘复元丹</t>
        </is>
      </c>
      <c r="D4000" s="16" t="s">
        <v>105</v>
      </c>
      <c r="E4000" s="16" t="s">
        <v>357</v>
      </c>
      <c r="F4000" s="16" t="s">
        <v>1777</v>
      </c>
      <c r="G4000" s="16">
        <v>12</v>
      </c>
      <c r="I4000" s="16">
        <v>60</v>
      </c>
      <c r="J4000" t="str">
        <f t="shared" si="64"/>
        <v>大类_玄品大乘丹药</v>
      </c>
      <c r="K4000" s="16" t="s">
        <v>337</v>
      </c>
      <c r="L4000" s="16">
        <v>1</v>
      </c>
      <c r="M4000" s="16" t="s">
        <v>1777</v>
      </c>
      <c r="O4000" s="16">
        <v>0</v>
      </c>
      <c r="P4000" s="16" t="b">
        <v>1</v>
      </c>
      <c r="R4000" s="16" t="b">
        <v>0</v>
      </c>
      <c r="S4000" s="16">
        <v>1</v>
      </c>
      <c r="T4000" s="16" t="s">
        <v>91</v>
      </c>
      <c r="U4000" s="16">
        <v>999</v>
      </c>
      <c r="V4000" s="16" t="s">
        <v>1778</v>
      </c>
      <c r="W4000" s="16">
        <v>31983012</v>
      </c>
      <c r="Y4000" s="16" t="inlineStr">
        <is>
          <t>大乘境玄品丹药。立即缩短本级基础突破虚弱时长的15%。</t>
        </is>
      </c>
      <c r="Z4000" s="16" t="inlineStr">
        <is>
          <t>|cff00FF00“破境失利，气息未复；药助收摄，俟其重振。平剂自有其宜，须量药力与丹毒而用。”——《复元息弱录》|r</t>
        </is>
      </c>
      <c r="AA4000" t="str" s="16">
        <v>炼丹可得。</v>
      </c>
      <c r="AB4000">
        <v>11921012</v>
      </c>
      <c r="AC4000" s="16" t="s">
        <v>1781</v>
      </c>
      <c r="AD4000" s="16">
        <v>40003</v>
      </c>
      <c r="AF4000">
        <v>70003</v>
      </c>
      <c r="AH4000">
        <v>3750000</v>
      </c>
      <c r="AI4000" s="16" t="s">
        <v>1777</v>
      </c>
      <c r="AJ4000" s="16" t="s">
        <v>1777</v>
      </c>
      <c r="AK4000" s="16" t="s">
        <v>357</v>
      </c>
    </row>
    <row r="4001" spans="2:37">
      <c r="B4001" s="16" t="n">
        <f>10000000+INDEX(编号表!$B:$B,MATCH(F4001,编号表!$A:$A,0))*100000+INDEX(编号表!$F:$F,MATCH(D4001,编号表!$E:$E,0))*1000+INDEX(编号表!$D:$D,MATCH(E4001,编号表!$C:$C,0))*10000+G4001</f>
        <v>11984012</v>
      </c>
      <c r="C4001" s="16" t="inlineStr">
        <is>
          <t>大乘复元丹</t>
        </is>
      </c>
      <c r="D4001" s="16" t="s">
        <v>108</v>
      </c>
      <c r="E4001" s="16" t="s">
        <v>357</v>
      </c>
      <c r="F4001" s="16" t="s">
        <v>1777</v>
      </c>
      <c r="G4001" s="16">
        <v>12</v>
      </c>
      <c r="I4001" s="16">
        <v>60</v>
      </c>
      <c r="J4001" t="str">
        <f t="shared" si="64"/>
        <v>大类_仙品大乘丹药</v>
      </c>
      <c r="K4001" s="16" t="s">
        <v>337</v>
      </c>
      <c r="L4001" s="16">
        <v>1</v>
      </c>
      <c r="M4001" s="16" t="s">
        <v>1777</v>
      </c>
      <c r="O4001" s="16">
        <v>0</v>
      </c>
      <c r="P4001" s="16" t="b">
        <v>1</v>
      </c>
      <c r="R4001" s="16" t="b">
        <v>0</v>
      </c>
      <c r="S4001" s="16">
        <v>1</v>
      </c>
      <c r="T4001" s="16" t="s">
        <v>91</v>
      </c>
      <c r="U4001" s="16">
        <v>999</v>
      </c>
      <c r="V4001" s="16" t="s">
        <v>1778</v>
      </c>
      <c r="W4001" s="16">
        <v>31984012</v>
      </c>
      <c r="Y4001" s="16" t="inlineStr">
        <is>
          <t>大乘境仙品丹药。立即缩短本级基础突破虚弱时长的27%。</t>
        </is>
      </c>
      <c r="Z4001" s="16" t="inlineStr">
        <is>
          <t>|cff00FF00“破境失利，气息未复；药助收摄，俟其重振。平剂自有其宜，须量药力与丹毒而用。”——《复元息弱录》|r</t>
        </is>
      </c>
      <c r="AA4001" t="str" s="16">
        <v>炼丹可得。</v>
      </c>
      <c r="AB4001">
        <v>11921012</v>
      </c>
      <c r="AC4001" s="16" t="s">
        <v>1781</v>
      </c>
      <c r="AD4001" s="16">
        <v>40004</v>
      </c>
      <c r="AF4001">
        <v>70004</v>
      </c>
      <c r="AH4001">
        <v>18750000</v>
      </c>
      <c r="AI4001" s="16" t="s">
        <v>1777</v>
      </c>
      <c r="AJ4001" s="16" t="s">
        <v>1777</v>
      </c>
      <c r="AK4001" s="16" t="s">
        <v>357</v>
      </c>
    </row>
    <row r="4002" spans="2:37">
      <c r="B4002" s="16" t="n">
        <f>10000000+INDEX(编号表!$B:$B,MATCH(F4002,编号表!$A:$A,0))*100000+INDEX(编号表!$F:$F,MATCH(D4002,编号表!$E:$E,0))*1000+INDEX(编号表!$D:$D,MATCH(E4002,编号表!$C:$C,0))*10000+G4002</f>
        <v>11985012</v>
      </c>
      <c r="C4002" s="16" t="inlineStr">
        <is>
          <t>大乘复元丹</t>
        </is>
      </c>
      <c r="D4002" s="16" t="s">
        <v>111</v>
      </c>
      <c r="E4002" s="16" t="s">
        <v>357</v>
      </c>
      <c r="F4002" s="16" t="s">
        <v>1777</v>
      </c>
      <c r="G4002" s="16">
        <v>12</v>
      </c>
      <c r="I4002" s="16">
        <v>60</v>
      </c>
      <c r="J4002" t="str">
        <f t="shared" si="64"/>
        <v>大类_神品大乘丹药</v>
      </c>
      <c r="K4002" s="16" t="s">
        <v>337</v>
      </c>
      <c r="L4002" s="16">
        <v>1</v>
      </c>
      <c r="M4002" s="16" t="s">
        <v>1777</v>
      </c>
      <c r="O4002" s="16">
        <v>0</v>
      </c>
      <c r="P4002" s="16" t="b">
        <v>1</v>
      </c>
      <c r="R4002" s="16" t="b">
        <v>0</v>
      </c>
      <c r="S4002" s="16">
        <v>1</v>
      </c>
      <c r="T4002" s="16" t="s">
        <v>91</v>
      </c>
      <c r="U4002" s="16">
        <v>999</v>
      </c>
      <c r="V4002" s="16" t="s">
        <v>1778</v>
      </c>
      <c r="W4002" s="16">
        <v>31985012</v>
      </c>
      <c r="Y4002" s="16" t="inlineStr">
        <is>
          <t>大乘境神品丹药。立即缩短本级基础突破虚弱时长的48.6%。</t>
        </is>
      </c>
      <c r="Z4002" s="16" t="inlineStr">
        <is>
          <t>|cff00FF00“破境失利，气息未复；药助收摄，俟其重振。平剂自有其宜，须量药力与丹毒而用。”——《复元息弱录》|r</t>
        </is>
      </c>
      <c r="AA4002" t="str" s="16">
        <v>炼丹可得。</v>
      </c>
      <c r="AB4002">
        <v>11921012</v>
      </c>
      <c r="AC4002" s="16" t="s">
        <v>1781</v>
      </c>
      <c r="AD4002" s="16">
        <v>40005</v>
      </c>
      <c r="AF4002">
        <v>70005</v>
      </c>
      <c r="AH4002">
        <v>112500000</v>
      </c>
      <c r="AI4002" s="16" t="s">
        <v>1777</v>
      </c>
      <c r="AJ4002" s="16" t="s">
        <v>1777</v>
      </c>
      <c r="AK4002" s="16" t="s">
        <v>357</v>
      </c>
    </row>
    <row r="4003" spans="2:37">
      <c r="B4003" s="16" t="n">
        <f>10000000+INDEX(编号表!$B:$B,MATCH(F4003,编号表!$A:$A,0))*100000+INDEX(编号表!$F:$F,MATCH(D4003,编号表!$E:$E,0))*1000+INDEX(编号表!$D:$D,MATCH(E4003,编号表!$C:$C,0))*10000+G4003</f>
        <v>11983013</v>
      </c>
      <c r="C4003" s="16" t="inlineStr">
        <is>
          <t>大乘温阳复元丹</t>
        </is>
      </c>
      <c r="D4003" s="16" t="s">
        <v>105</v>
      </c>
      <c r="E4003" s="16" t="s">
        <v>357</v>
      </c>
      <c r="F4003" s="16" t="s">
        <v>1777</v>
      </c>
      <c r="G4003" s="16">
        <v>13</v>
      </c>
      <c r="I4003" s="16">
        <v>60</v>
      </c>
      <c r="J4003" t="str">
        <f t="shared" si="64"/>
        <v>大类_玄品大乘丹药</v>
      </c>
      <c r="K4003" s="16" t="s">
        <v>337</v>
      </c>
      <c r="L4003" s="16">
        <v>1</v>
      </c>
      <c r="M4003" s="16" t="s">
        <v>1777</v>
      </c>
      <c r="O4003" s="16">
        <v>0</v>
      </c>
      <c r="P4003" s="16" t="b">
        <v>1</v>
      </c>
      <c r="R4003" s="16" t="b">
        <v>0</v>
      </c>
      <c r="S4003" s="16">
        <v>1</v>
      </c>
      <c r="T4003" s="16" t="s">
        <v>91</v>
      </c>
      <c r="U4003" s="16">
        <v>999</v>
      </c>
      <c r="V4003" s="16" t="s">
        <v>1778</v>
      </c>
      <c r="W4003" s="16">
        <v>31983013</v>
      </c>
      <c r="Y4003" s="16" t="inlineStr">
        <is>
          <t>大乘境玄品丹药。立即缩短本级基础突破虚弱时长的20%。</t>
        </is>
      </c>
      <c r="Z4003" s="16" t="inlineStr">
        <is>
          <t>|cff00FF00“破境失利，气息未复；药助收摄，俟其重振。温剂自有其宜，须量药力与丹毒而用。”——《复元息弱录》|r</t>
        </is>
      </c>
      <c r="AA4003" t="str" s="16">
        <v>炼丹可得。</v>
      </c>
      <c r="AB4003">
        <v>11921013</v>
      </c>
      <c r="AC4003" s="16" t="s">
        <v>1781</v>
      </c>
      <c r="AD4003" s="16">
        <v>40003</v>
      </c>
      <c r="AF4003">
        <v>70003</v>
      </c>
      <c r="AH4003">
        <v>3750000</v>
      </c>
      <c r="AI4003" s="16" t="s">
        <v>1777</v>
      </c>
      <c r="AJ4003" s="16" t="s">
        <v>1777</v>
      </c>
      <c r="AK4003" s="16" t="s">
        <v>357</v>
      </c>
    </row>
    <row r="4004" spans="2:37">
      <c r="B4004" s="16" t="n">
        <f>10000000+INDEX(编号表!$B:$B,MATCH(F4004,编号表!$A:$A,0))*100000+INDEX(编号表!$F:$F,MATCH(D4004,编号表!$E:$E,0))*1000+INDEX(编号表!$D:$D,MATCH(E4004,编号表!$C:$C,0))*10000+G4004</f>
        <v>11984013</v>
      </c>
      <c r="C4004" s="16" t="inlineStr">
        <is>
          <t>大乘温阳复元丹</t>
        </is>
      </c>
      <c r="D4004" s="16" t="s">
        <v>108</v>
      </c>
      <c r="E4004" s="16" t="s">
        <v>357</v>
      </c>
      <c r="F4004" s="16" t="s">
        <v>1777</v>
      </c>
      <c r="G4004" s="16">
        <v>13</v>
      </c>
      <c r="I4004" s="16">
        <v>60</v>
      </c>
      <c r="J4004" t="str">
        <f t="shared" si="64"/>
        <v>大类_仙品大乘丹药</v>
      </c>
      <c r="K4004" s="16" t="s">
        <v>337</v>
      </c>
      <c r="L4004" s="16">
        <v>1</v>
      </c>
      <c r="M4004" s="16" t="s">
        <v>1777</v>
      </c>
      <c r="O4004" s="16">
        <v>0</v>
      </c>
      <c r="P4004" s="16" t="b">
        <v>1</v>
      </c>
      <c r="R4004" s="16" t="b">
        <v>0</v>
      </c>
      <c r="S4004" s="16">
        <v>1</v>
      </c>
      <c r="T4004" s="16" t="s">
        <v>91</v>
      </c>
      <c r="U4004" s="16">
        <v>999</v>
      </c>
      <c r="V4004" s="16" t="s">
        <v>1778</v>
      </c>
      <c r="W4004" s="16">
        <v>31984013</v>
      </c>
      <c r="Y4004" s="16" t="inlineStr">
        <is>
          <t>大乘境仙品丹药。立即缩短本级基础突破虚弱时长的36%。</t>
        </is>
      </c>
      <c r="Z4004" s="16" t="inlineStr">
        <is>
          <t>|cff00FF00“破境失利，气息未复；药助收摄，俟其重振。温剂自有其宜，须量药力与丹毒而用。”——《复元息弱录》|r</t>
        </is>
      </c>
      <c r="AA4004" t="str" s="16">
        <v>炼丹可得。</v>
      </c>
      <c r="AB4004">
        <v>11921013</v>
      </c>
      <c r="AC4004" s="16" t="s">
        <v>1781</v>
      </c>
      <c r="AD4004" s="16">
        <v>40004</v>
      </c>
      <c r="AF4004">
        <v>70004</v>
      </c>
      <c r="AH4004">
        <v>18750000</v>
      </c>
      <c r="AI4004" s="16" t="s">
        <v>1777</v>
      </c>
      <c r="AJ4004" s="16" t="s">
        <v>1777</v>
      </c>
      <c r="AK4004" s="16" t="s">
        <v>357</v>
      </c>
    </row>
    <row r="4005" spans="2:37">
      <c r="B4005" s="16" t="n">
        <f>10000000+INDEX(编号表!$B:$B,MATCH(F4005,编号表!$A:$A,0))*100000+INDEX(编号表!$F:$F,MATCH(D4005,编号表!$E:$E,0))*1000+INDEX(编号表!$D:$D,MATCH(E4005,编号表!$C:$C,0))*10000+G4005</f>
        <v>11985013</v>
      </c>
      <c r="C4005" s="16" t="inlineStr">
        <is>
          <t>大乘温阳复元丹</t>
        </is>
      </c>
      <c r="D4005" s="16" t="s">
        <v>111</v>
      </c>
      <c r="E4005" s="16" t="s">
        <v>357</v>
      </c>
      <c r="F4005" s="16" t="s">
        <v>1777</v>
      </c>
      <c r="G4005" s="16">
        <v>13</v>
      </c>
      <c r="I4005" s="16">
        <v>60</v>
      </c>
      <c r="J4005" t="str">
        <f t="shared" si="64"/>
        <v>大类_神品大乘丹药</v>
      </c>
      <c r="K4005" s="16" t="s">
        <v>337</v>
      </c>
      <c r="L4005" s="16">
        <v>1</v>
      </c>
      <c r="M4005" s="16" t="s">
        <v>1777</v>
      </c>
      <c r="O4005" s="16">
        <v>0</v>
      </c>
      <c r="P4005" s="16" t="b">
        <v>1</v>
      </c>
      <c r="R4005" s="16" t="b">
        <v>0</v>
      </c>
      <c r="S4005" s="16">
        <v>1</v>
      </c>
      <c r="T4005" s="16" t="s">
        <v>91</v>
      </c>
      <c r="U4005" s="16">
        <v>999</v>
      </c>
      <c r="V4005" s="16" t="s">
        <v>1778</v>
      </c>
      <c r="W4005" s="16">
        <v>31985013</v>
      </c>
      <c r="Y4005" s="16" t="inlineStr">
        <is>
          <t>大乘境神品丹药。立即缩短本级基础突破虚弱时长的64.8%。</t>
        </is>
      </c>
      <c r="Z4005" s="16" t="inlineStr">
        <is>
          <t>|cff00FF00“破境失利，气息未复；药助收摄，俟其重振。温剂自有其宜，须量药力与丹毒而用。”——《复元息弱录》|r</t>
        </is>
      </c>
      <c r="AA4005" t="str" s="16">
        <v>炼丹可得。</v>
      </c>
      <c r="AB4005">
        <v>11921013</v>
      </c>
      <c r="AC4005" s="16" t="s">
        <v>1781</v>
      </c>
      <c r="AD4005" s="16">
        <v>40005</v>
      </c>
      <c r="AF4005">
        <v>70005</v>
      </c>
      <c r="AH4005">
        <v>112500000</v>
      </c>
      <c r="AI4005" s="16" t="s">
        <v>1777</v>
      </c>
      <c r="AJ4005" s="16" t="s">
        <v>1777</v>
      </c>
      <c r="AK4005" s="16" t="s">
        <v>357</v>
      </c>
    </row>
    <row r="4006" spans="2:37">
      <c r="B4006" s="16" t="n">
        <f>10000000+INDEX(编号表!$B:$B,MATCH(F4006,编号表!$A:$A,0))*100000+INDEX(编号表!$F:$F,MATCH(D4006,编号表!$E:$E,0))*1000+INDEX(编号表!$D:$D,MATCH(E4006,编号表!$C:$C,0))*10000+G4006</f>
        <v>11983014</v>
      </c>
      <c r="C4006" s="16" t="inlineStr">
        <is>
          <t>大乘烈阳复元丹</t>
        </is>
      </c>
      <c r="D4006" s="16" t="s">
        <v>105</v>
      </c>
      <c r="E4006" s="16" t="s">
        <v>357</v>
      </c>
      <c r="F4006" s="16" t="s">
        <v>1777</v>
      </c>
      <c r="G4006" s="16">
        <v>14</v>
      </c>
      <c r="I4006" s="16">
        <v>60</v>
      </c>
      <c r="J4006" t="str">
        <f t="shared" si="64"/>
        <v>大类_玄品大乘丹药</v>
      </c>
      <c r="K4006" s="16" t="s">
        <v>337</v>
      </c>
      <c r="L4006" s="16">
        <v>1</v>
      </c>
      <c r="M4006" s="16" t="s">
        <v>1777</v>
      </c>
      <c r="O4006" s="16">
        <v>0</v>
      </c>
      <c r="P4006" s="16" t="b">
        <v>1</v>
      </c>
      <c r="R4006" s="16" t="b">
        <v>0</v>
      </c>
      <c r="S4006" s="16">
        <v>1</v>
      </c>
      <c r="T4006" s="16" t="s">
        <v>91</v>
      </c>
      <c r="U4006" s="16">
        <v>999</v>
      </c>
      <c r="V4006" s="16" t="s">
        <v>1778</v>
      </c>
      <c r="W4006" s="16">
        <v>31983014</v>
      </c>
      <c r="Y4006" s="16" t="inlineStr">
        <is>
          <t>大乘境玄品丹药。立即缩短本级基础突破虚弱时长的30%。</t>
        </is>
      </c>
      <c r="Z4006" s="16" t="inlineStr">
        <is>
          <t>|cff00FF00“破境失利，气息未复；药助收摄，俟其重振。热剂自有其宜，须量药力与丹毒而用。”——《复元息弱录》|r</t>
        </is>
      </c>
      <c r="AA4006" t="str" s="16">
        <v>炼丹可得。</v>
      </c>
      <c r="AB4006">
        <v>11921014</v>
      </c>
      <c r="AC4006" s="16" t="s">
        <v>1781</v>
      </c>
      <c r="AD4006" s="16">
        <v>40003</v>
      </c>
      <c r="AF4006">
        <v>70003</v>
      </c>
      <c r="AH4006">
        <v>3750000</v>
      </c>
      <c r="AI4006" s="16" t="s">
        <v>1777</v>
      </c>
      <c r="AJ4006" s="16" t="s">
        <v>1777</v>
      </c>
      <c r="AK4006" s="16" t="s">
        <v>357</v>
      </c>
    </row>
    <row r="4007" spans="2:37">
      <c r="B4007" s="16" t="n">
        <f>10000000+INDEX(编号表!$B:$B,MATCH(F4007,编号表!$A:$A,0))*100000+INDEX(编号表!$F:$F,MATCH(D4007,编号表!$E:$E,0))*1000+INDEX(编号表!$D:$D,MATCH(E4007,编号表!$C:$C,0))*10000+G4007</f>
        <v>11984014</v>
      </c>
      <c r="C4007" s="16" t="inlineStr">
        <is>
          <t>大乘烈阳复元丹</t>
        </is>
      </c>
      <c r="D4007" s="16" t="s">
        <v>108</v>
      </c>
      <c r="E4007" s="16" t="s">
        <v>357</v>
      </c>
      <c r="F4007" s="16" t="s">
        <v>1777</v>
      </c>
      <c r="G4007" s="16">
        <v>14</v>
      </c>
      <c r="I4007" s="16">
        <v>60</v>
      </c>
      <c r="J4007" t="str">
        <f t="shared" si="64"/>
        <v>大类_仙品大乘丹药</v>
      </c>
      <c r="K4007" s="16" t="s">
        <v>337</v>
      </c>
      <c r="L4007" s="16">
        <v>1</v>
      </c>
      <c r="M4007" s="16" t="s">
        <v>1777</v>
      </c>
      <c r="O4007" s="16">
        <v>0</v>
      </c>
      <c r="P4007" s="16" t="b">
        <v>1</v>
      </c>
      <c r="R4007" s="16" t="b">
        <v>0</v>
      </c>
      <c r="S4007" s="16">
        <v>1</v>
      </c>
      <c r="T4007" s="16" t="s">
        <v>91</v>
      </c>
      <c r="U4007" s="16">
        <v>999</v>
      </c>
      <c r="V4007" s="16" t="s">
        <v>1778</v>
      </c>
      <c r="W4007" s="16">
        <v>31984014</v>
      </c>
      <c r="Y4007" s="16" t="inlineStr">
        <is>
          <t>大乘境仙品丹药。立即缩短本级基础突破虚弱时长的54%。</t>
        </is>
      </c>
      <c r="Z4007" s="16" t="inlineStr">
        <is>
          <t>|cff00FF00“破境失利，气息未复；药助收摄，俟其重振。热剂自有其宜，须量药力与丹毒而用。”——《复元息弱录》|r</t>
        </is>
      </c>
      <c r="AA4007" t="str" s="16">
        <v>炼丹可得。</v>
      </c>
      <c r="AB4007">
        <v>11921014</v>
      </c>
      <c r="AC4007" s="16" t="s">
        <v>1781</v>
      </c>
      <c r="AD4007" s="16">
        <v>40004</v>
      </c>
      <c r="AF4007">
        <v>70004</v>
      </c>
      <c r="AH4007">
        <v>18750000</v>
      </c>
      <c r="AI4007" s="16" t="s">
        <v>1777</v>
      </c>
      <c r="AJ4007" s="16" t="s">
        <v>1777</v>
      </c>
      <c r="AK4007" s="16" t="s">
        <v>357</v>
      </c>
    </row>
    <row r="4008" spans="2:37">
      <c r="B4008" s="16" t="n">
        <f>10000000+INDEX(编号表!$B:$B,MATCH(F4008,编号表!$A:$A,0))*100000+INDEX(编号表!$F:$F,MATCH(D4008,编号表!$E:$E,0))*1000+INDEX(编号表!$D:$D,MATCH(E4008,编号表!$C:$C,0))*10000+G4008</f>
        <v>11985014</v>
      </c>
      <c r="C4008" s="16" t="inlineStr">
        <is>
          <t>大乘烈阳复元丹</t>
        </is>
      </c>
      <c r="D4008" s="16" t="s">
        <v>111</v>
      </c>
      <c r="E4008" s="16" t="s">
        <v>357</v>
      </c>
      <c r="F4008" s="16" t="s">
        <v>1777</v>
      </c>
      <c r="G4008" s="16">
        <v>14</v>
      </c>
      <c r="I4008" s="16">
        <v>60</v>
      </c>
      <c r="J4008" t="str">
        <f t="shared" si="64"/>
        <v>大类_神品大乘丹药</v>
      </c>
      <c r="K4008" s="16" t="s">
        <v>337</v>
      </c>
      <c r="L4008" s="16">
        <v>1</v>
      </c>
      <c r="M4008" s="16" t="s">
        <v>1777</v>
      </c>
      <c r="O4008" s="16">
        <v>0</v>
      </c>
      <c r="P4008" s="16" t="b">
        <v>1</v>
      </c>
      <c r="R4008" s="16" t="b">
        <v>0</v>
      </c>
      <c r="S4008" s="16">
        <v>1</v>
      </c>
      <c r="T4008" s="16" t="s">
        <v>91</v>
      </c>
      <c r="U4008" s="16">
        <v>999</v>
      </c>
      <c r="V4008" s="16" t="s">
        <v>1778</v>
      </c>
      <c r="W4008" s="16">
        <v>31985014</v>
      </c>
      <c r="Y4008" s="16" t="inlineStr">
        <is>
          <t>大乘境神品丹药。立即缩短本级基础突破虚弱时长的90%。</t>
        </is>
      </c>
      <c r="Z4008" s="16" t="inlineStr">
        <is>
          <t>|cff00FF00“破境失利，气息未复；药助收摄，俟其重振。热剂自有其宜，须量药力与丹毒而用。”——《复元息弱录》|r</t>
        </is>
      </c>
      <c r="AA4008" t="str" s="16">
        <v>炼丹可得。</v>
      </c>
      <c r="AB4008">
        <v>11921014</v>
      </c>
      <c r="AC4008" s="16" t="s">
        <v>1781</v>
      </c>
      <c r="AD4008" s="16">
        <v>40005</v>
      </c>
      <c r="AF4008">
        <v>70005</v>
      </c>
      <c r="AH4008">
        <v>112500000</v>
      </c>
      <c r="AI4008" s="16" t="s">
        <v>1777</v>
      </c>
      <c r="AJ4008" s="16" t="s">
        <v>1777</v>
      </c>
      <c r="AK4008" s="16" t="s">
        <v>357</v>
      </c>
    </row>
    <row r="4009" spans="2:37">
      <c r="B4009" s="16" t="n">
        <f>10000000+INDEX(编号表!$B:$B,MATCH(F4009,编号表!$A:$A,0))*100000+INDEX(编号表!$F:$F,MATCH(D4009,编号表!$E:$E,0))*1000+INDEX(编号表!$D:$D,MATCH(E4009,编号表!$C:$C,0))*10000+G4009</f>
        <v>11983015</v>
      </c>
      <c r="C4009" s="16" t="s">
        <v>4965</v>
      </c>
      <c r="D4009" s="16" t="s">
        <v>105</v>
      </c>
      <c r="E4009" s="16" t="s">
        <v>357</v>
      </c>
      <c r="F4009" s="16" t="s">
        <v>1777</v>
      </c>
      <c r="G4009" s="16">
        <v>15</v>
      </c>
      <c r="I4009" s="16">
        <v>60</v>
      </c>
      <c r="J4009" t="str">
        <f t="shared" si="64"/>
        <v>大类_玄品大乘丹药</v>
      </c>
      <c r="K4009" s="16" t="s">
        <v>337</v>
      </c>
      <c r="L4009" s="16">
        <v>1</v>
      </c>
      <c r="M4009" s="16" t="s">
        <v>1777</v>
      </c>
      <c r="O4009" s="16">
        <v>0</v>
      </c>
      <c r="P4009" s="16" t="b">
        <v>1</v>
      </c>
      <c r="R4009" s="16" t="b">
        <v>0</v>
      </c>
      <c r="S4009" s="16">
        <v>1</v>
      </c>
      <c r="T4009" s="16" t="s">
        <v>91</v>
      </c>
      <c r="U4009" s="16">
        <v>999</v>
      </c>
      <c r="V4009" s="16" t="s">
        <v>1778</v>
      </c>
      <c r="W4009" s="16">
        <v>31983015</v>
      </c>
      <c r="Y4009" s="16" t="inlineStr">
        <is>
          <t>大乘境玄品丹药。转化值增幅+2%，持续7200现实秒。</t>
        </is>
      </c>
      <c r="Z4009" s="16" t="inlineStr">
        <is>
          <t>|cff00FF00“所吸之气贵在善化，涓滴灵机亦可归于修途。寒剂自有其宜，须量药力与丹毒而用。”——《灵气化元录》|r</t>
        </is>
      </c>
      <c r="AA4009" t="str" s="16">
        <v>炼丹可得。</v>
      </c>
      <c r="AB4009">
        <v>11921015</v>
      </c>
      <c r="AC4009" s="16" t="s">
        <v>1781</v>
      </c>
      <c r="AD4009" s="16">
        <v>40003</v>
      </c>
      <c r="AF4009">
        <v>70003</v>
      </c>
      <c r="AH4009">
        <v>3750000</v>
      </c>
      <c r="AI4009" s="16" t="s">
        <v>1777</v>
      </c>
      <c r="AJ4009" s="16" t="s">
        <v>1777</v>
      </c>
      <c r="AK4009" s="16" t="s">
        <v>357</v>
      </c>
    </row>
    <row r="4010" spans="2:37">
      <c r="B4010" s="16" t="n">
        <f>10000000+INDEX(编号表!$B:$B,MATCH(F4010,编号表!$A:$A,0))*100000+INDEX(编号表!$F:$F,MATCH(D4010,编号表!$E:$E,0))*1000+INDEX(编号表!$D:$D,MATCH(E4010,编号表!$C:$C,0))*10000+G4010</f>
        <v>11984015</v>
      </c>
      <c r="C4010" s="16" t="s">
        <v>4965</v>
      </c>
      <c r="D4010" s="16" t="s">
        <v>108</v>
      </c>
      <c r="E4010" s="16" t="s">
        <v>357</v>
      </c>
      <c r="F4010" s="16" t="s">
        <v>1777</v>
      </c>
      <c r="G4010" s="16">
        <v>15</v>
      </c>
      <c r="I4010" s="16">
        <v>60</v>
      </c>
      <c r="J4010" t="str">
        <f t="shared" si="64"/>
        <v>大类_仙品大乘丹药</v>
      </c>
      <c r="K4010" s="16" t="s">
        <v>337</v>
      </c>
      <c r="L4010" s="16">
        <v>1</v>
      </c>
      <c r="M4010" s="16" t="s">
        <v>1777</v>
      </c>
      <c r="O4010" s="16">
        <v>0</v>
      </c>
      <c r="P4010" s="16" t="b">
        <v>1</v>
      </c>
      <c r="R4010" s="16" t="b">
        <v>0</v>
      </c>
      <c r="S4010" s="16">
        <v>1</v>
      </c>
      <c r="T4010" s="16" t="s">
        <v>91</v>
      </c>
      <c r="U4010" s="16">
        <v>999</v>
      </c>
      <c r="V4010" s="16" t="s">
        <v>1778</v>
      </c>
      <c r="W4010" s="16">
        <v>31984015</v>
      </c>
      <c r="Y4010" s="16" t="inlineStr">
        <is>
          <t>大乘境仙品丹药。转化值增幅+2%，持续12960现实秒。</t>
        </is>
      </c>
      <c r="Z4010" s="16" t="inlineStr">
        <is>
          <t>|cff00FF00“所吸之气贵在善化，涓滴灵机亦可归于修途。寒剂自有其宜，须量药力与丹毒而用。”——《灵气化元录》|r</t>
        </is>
      </c>
      <c r="AA4010" t="str" s="16">
        <v>炼丹可得。</v>
      </c>
      <c r="AB4010">
        <v>11921015</v>
      </c>
      <c r="AC4010" s="16" t="s">
        <v>1781</v>
      </c>
      <c r="AD4010" s="16">
        <v>40004</v>
      </c>
      <c r="AF4010">
        <v>70004</v>
      </c>
      <c r="AH4010">
        <v>18750000</v>
      </c>
      <c r="AI4010" s="16" t="s">
        <v>1777</v>
      </c>
      <c r="AJ4010" s="16" t="s">
        <v>1777</v>
      </c>
      <c r="AK4010" s="16" t="s">
        <v>357</v>
      </c>
    </row>
    <row r="4011" spans="2:37">
      <c r="B4011" s="16" t="n">
        <f>10000000+INDEX(编号表!$B:$B,MATCH(F4011,编号表!$A:$A,0))*100000+INDEX(编号表!$F:$F,MATCH(D4011,编号表!$E:$E,0))*1000+INDEX(编号表!$D:$D,MATCH(E4011,编号表!$C:$C,0))*10000+G4011</f>
        <v>11985015</v>
      </c>
      <c r="C4011" s="16" t="s">
        <v>4965</v>
      </c>
      <c r="D4011" s="16" t="s">
        <v>111</v>
      </c>
      <c r="E4011" s="16" t="s">
        <v>357</v>
      </c>
      <c r="F4011" s="16" t="s">
        <v>1777</v>
      </c>
      <c r="G4011" s="16">
        <v>15</v>
      </c>
      <c r="I4011" s="16">
        <v>60</v>
      </c>
      <c r="J4011" t="str">
        <f t="shared" si="64"/>
        <v>大类_神品大乘丹药</v>
      </c>
      <c r="K4011" s="16" t="s">
        <v>337</v>
      </c>
      <c r="L4011" s="16">
        <v>1</v>
      </c>
      <c r="M4011" s="16" t="s">
        <v>1777</v>
      </c>
      <c r="O4011" s="16">
        <v>0</v>
      </c>
      <c r="P4011" s="16" t="b">
        <v>1</v>
      </c>
      <c r="R4011" s="16" t="b">
        <v>0</v>
      </c>
      <c r="S4011" s="16">
        <v>1</v>
      </c>
      <c r="T4011" s="16" t="s">
        <v>91</v>
      </c>
      <c r="U4011" s="16">
        <v>999</v>
      </c>
      <c r="V4011" s="16" t="s">
        <v>1778</v>
      </c>
      <c r="W4011" s="16">
        <v>31985015</v>
      </c>
      <c r="Y4011" s="16" t="inlineStr">
        <is>
          <t>大乘境神品丹药。转化值增幅+2%，持续23328现实秒。</t>
        </is>
      </c>
      <c r="Z4011" s="16" t="inlineStr">
        <is>
          <t>|cff00FF00“所吸之气贵在善化，涓滴灵机亦可归于修途。寒剂自有其宜，须量药力与丹毒而用。”——《灵气化元录》|r</t>
        </is>
      </c>
      <c r="AA4011" t="str" s="16">
        <v>炼丹可得。</v>
      </c>
      <c r="AB4011">
        <v>11921015</v>
      </c>
      <c r="AC4011" s="16" t="s">
        <v>1781</v>
      </c>
      <c r="AD4011" s="16">
        <v>40005</v>
      </c>
      <c r="AF4011">
        <v>70005</v>
      </c>
      <c r="AH4011">
        <v>112500000</v>
      </c>
      <c r="AI4011" s="16" t="s">
        <v>1777</v>
      </c>
      <c r="AJ4011" s="16" t="s">
        <v>1777</v>
      </c>
      <c r="AK4011" s="16" t="s">
        <v>357</v>
      </c>
    </row>
    <row r="4012" spans="2:37">
      <c r="B4012" s="16" t="n">
        <f>10000000+INDEX(编号表!$B:$B,MATCH(F4012,编号表!$A:$A,0))*100000+INDEX(编号表!$F:$F,MATCH(D4012,编号表!$E:$E,0))*1000+INDEX(编号表!$D:$D,MATCH(E4012,编号表!$C:$C,0))*10000+G4012</f>
        <v>11983016</v>
      </c>
      <c r="C4012" s="16" t="s">
        <v>4969</v>
      </c>
      <c r="D4012" s="16" t="s">
        <v>105</v>
      </c>
      <c r="E4012" s="16" t="s">
        <v>357</v>
      </c>
      <c r="F4012" s="16" t="s">
        <v>1777</v>
      </c>
      <c r="G4012" s="16">
        <v>16</v>
      </c>
      <c r="I4012" s="16">
        <v>60</v>
      </c>
      <c r="J4012" t="str">
        <f t="shared" si="64"/>
        <v>大类_玄品大乘丹药</v>
      </c>
      <c r="K4012" s="16" t="s">
        <v>337</v>
      </c>
      <c r="L4012" s="16">
        <v>1</v>
      </c>
      <c r="M4012" s="16" t="s">
        <v>1777</v>
      </c>
      <c r="O4012" s="16">
        <v>0</v>
      </c>
      <c r="P4012" s="16" t="b">
        <v>1</v>
      </c>
      <c r="R4012" s="16" t="b">
        <v>0</v>
      </c>
      <c r="S4012" s="16">
        <v>1</v>
      </c>
      <c r="T4012" s="16" t="s">
        <v>91</v>
      </c>
      <c r="U4012" s="16">
        <v>999</v>
      </c>
      <c r="V4012" s="16" t="s">
        <v>1778</v>
      </c>
      <c r="W4012" s="16">
        <v>31983016</v>
      </c>
      <c r="Y4012" s="16" t="inlineStr">
        <is>
          <t>大乘境玄品丹药。转化值增幅+3%，持续3600现实秒。</t>
        </is>
      </c>
      <c r="Z4012" s="16" t="inlineStr">
        <is>
          <t>|cff00FF00“所吸之气贵在善化，涓滴灵机亦可归于修途。凉剂自有其宜，须量药力与丹毒而用。”——《灵气化元录》|r</t>
        </is>
      </c>
      <c r="AA4012" t="str" s="16">
        <v>炼丹可得。</v>
      </c>
      <c r="AB4012">
        <v>11921016</v>
      </c>
      <c r="AC4012" s="16" t="s">
        <v>1781</v>
      </c>
      <c r="AD4012" s="16">
        <v>40003</v>
      </c>
      <c r="AF4012">
        <v>70003</v>
      </c>
      <c r="AH4012">
        <v>3750000</v>
      </c>
      <c r="AI4012" s="16" t="s">
        <v>1777</v>
      </c>
      <c r="AJ4012" s="16" t="s">
        <v>1777</v>
      </c>
      <c r="AK4012" s="16" t="s">
        <v>357</v>
      </c>
    </row>
    <row r="4013" spans="2:37">
      <c r="B4013" s="16" t="n">
        <f>10000000+INDEX(编号表!$B:$B,MATCH(F4013,编号表!$A:$A,0))*100000+INDEX(编号表!$F:$F,MATCH(D4013,编号表!$E:$E,0))*1000+INDEX(编号表!$D:$D,MATCH(E4013,编号表!$C:$C,0))*10000+G4013</f>
        <v>11984016</v>
      </c>
      <c r="C4013" s="16" t="s">
        <v>4969</v>
      </c>
      <c r="D4013" s="16" t="s">
        <v>108</v>
      </c>
      <c r="E4013" s="16" t="s">
        <v>357</v>
      </c>
      <c r="F4013" s="16" t="s">
        <v>1777</v>
      </c>
      <c r="G4013" s="16">
        <v>16</v>
      </c>
      <c r="I4013" s="16">
        <v>60</v>
      </c>
      <c r="J4013" t="str">
        <f t="shared" si="64"/>
        <v>大类_仙品大乘丹药</v>
      </c>
      <c r="K4013" s="16" t="s">
        <v>337</v>
      </c>
      <c r="L4013" s="16">
        <v>1</v>
      </c>
      <c r="M4013" s="16" t="s">
        <v>1777</v>
      </c>
      <c r="O4013" s="16">
        <v>0</v>
      </c>
      <c r="P4013" s="16" t="b">
        <v>1</v>
      </c>
      <c r="R4013" s="16" t="b">
        <v>0</v>
      </c>
      <c r="S4013" s="16">
        <v>1</v>
      </c>
      <c r="T4013" s="16" t="s">
        <v>91</v>
      </c>
      <c r="U4013" s="16">
        <v>999</v>
      </c>
      <c r="V4013" s="16" t="s">
        <v>1778</v>
      </c>
      <c r="W4013" s="16">
        <v>31984016</v>
      </c>
      <c r="Y4013" s="16" t="inlineStr">
        <is>
          <t>大乘境仙品丹药。转化值增幅+3%，持续6480现实秒。</t>
        </is>
      </c>
      <c r="Z4013" s="16" t="inlineStr">
        <is>
          <t>|cff00FF00“所吸之气贵在善化，涓滴灵机亦可归于修途。凉剂自有其宜，须量药力与丹毒而用。”——《灵气化元录》|r</t>
        </is>
      </c>
      <c r="AA4013" t="str" s="16">
        <v>炼丹可得。</v>
      </c>
      <c r="AB4013">
        <v>11921016</v>
      </c>
      <c r="AC4013" s="16" t="s">
        <v>1781</v>
      </c>
      <c r="AD4013" s="16">
        <v>40004</v>
      </c>
      <c r="AF4013">
        <v>70004</v>
      </c>
      <c r="AH4013">
        <v>18750000</v>
      </c>
      <c r="AI4013" s="16" t="s">
        <v>1777</v>
      </c>
      <c r="AJ4013" s="16" t="s">
        <v>1777</v>
      </c>
      <c r="AK4013" s="16" t="s">
        <v>357</v>
      </c>
    </row>
    <row r="4014" spans="2:37">
      <c r="B4014" s="16" t="n">
        <f>10000000+INDEX(编号表!$B:$B,MATCH(F4014,编号表!$A:$A,0))*100000+INDEX(编号表!$F:$F,MATCH(D4014,编号表!$E:$E,0))*1000+INDEX(编号表!$D:$D,MATCH(E4014,编号表!$C:$C,0))*10000+G4014</f>
        <v>11985016</v>
      </c>
      <c r="C4014" s="16" t="s">
        <v>4969</v>
      </c>
      <c r="D4014" s="16" t="s">
        <v>111</v>
      </c>
      <c r="E4014" s="16" t="s">
        <v>357</v>
      </c>
      <c r="F4014" s="16" t="s">
        <v>1777</v>
      </c>
      <c r="G4014" s="16">
        <v>16</v>
      </c>
      <c r="I4014" s="16">
        <v>60</v>
      </c>
      <c r="J4014" t="str">
        <f t="shared" si="64"/>
        <v>大类_神品大乘丹药</v>
      </c>
      <c r="K4014" s="16" t="s">
        <v>337</v>
      </c>
      <c r="L4014" s="16">
        <v>1</v>
      </c>
      <c r="M4014" s="16" t="s">
        <v>1777</v>
      </c>
      <c r="O4014" s="16">
        <v>0</v>
      </c>
      <c r="P4014" s="16" t="b">
        <v>1</v>
      </c>
      <c r="R4014" s="16" t="b">
        <v>0</v>
      </c>
      <c r="S4014" s="16">
        <v>1</v>
      </c>
      <c r="T4014" s="16" t="s">
        <v>91</v>
      </c>
      <c r="U4014" s="16">
        <v>999</v>
      </c>
      <c r="V4014" s="16" t="s">
        <v>1778</v>
      </c>
      <c r="W4014" s="16">
        <v>31985016</v>
      </c>
      <c r="Y4014" s="16" t="inlineStr">
        <is>
          <t>大乘境神品丹药。转化值增幅+3%，持续11664现实秒。</t>
        </is>
      </c>
      <c r="Z4014" s="16" t="inlineStr">
        <is>
          <t>|cff00FF00“所吸之气贵在善化，涓滴灵机亦可归于修途。凉剂自有其宜，须量药力与丹毒而用。”——《灵气化元录》|r</t>
        </is>
      </c>
      <c r="AA4014" t="str" s="16">
        <v>炼丹可得。</v>
      </c>
      <c r="AB4014">
        <v>11921016</v>
      </c>
      <c r="AC4014" s="16" t="s">
        <v>1781</v>
      </c>
      <c r="AD4014" s="16">
        <v>40005</v>
      </c>
      <c r="AF4014">
        <v>70005</v>
      </c>
      <c r="AH4014">
        <v>112500000</v>
      </c>
      <c r="AI4014" s="16" t="s">
        <v>1777</v>
      </c>
      <c r="AJ4014" s="16" t="s">
        <v>1777</v>
      </c>
      <c r="AK4014" s="16" t="s">
        <v>357</v>
      </c>
    </row>
    <row r="4015" spans="2:37">
      <c r="B4015" s="16" t="n">
        <f>10000000+INDEX(编号表!$B:$B,MATCH(F4015,编号表!$A:$A,0))*100000+INDEX(编号表!$F:$F,MATCH(D4015,编号表!$E:$E,0))*1000+INDEX(编号表!$D:$D,MATCH(E4015,编号表!$C:$C,0))*10000+G4015</f>
        <v>11983017</v>
      </c>
      <c r="C4015" s="16" t="s">
        <v>4973</v>
      </c>
      <c r="D4015" s="16" t="s">
        <v>105</v>
      </c>
      <c r="E4015" s="16" t="s">
        <v>357</v>
      </c>
      <c r="F4015" s="16" t="s">
        <v>1777</v>
      </c>
      <c r="G4015" s="16">
        <v>17</v>
      </c>
      <c r="I4015" s="16">
        <v>60</v>
      </c>
      <c r="J4015" t="str">
        <f t="shared" si="64"/>
        <v>大类_玄品大乘丹药</v>
      </c>
      <c r="K4015" s="16" t="s">
        <v>337</v>
      </c>
      <c r="L4015" s="16">
        <v>1</v>
      </c>
      <c r="M4015" s="16" t="s">
        <v>1777</v>
      </c>
      <c r="O4015" s="16">
        <v>0</v>
      </c>
      <c r="P4015" s="16" t="b">
        <v>1</v>
      </c>
      <c r="R4015" s="16" t="b">
        <v>0</v>
      </c>
      <c r="S4015" s="16">
        <v>1</v>
      </c>
      <c r="T4015" s="16" t="s">
        <v>91</v>
      </c>
      <c r="U4015" s="16">
        <v>999</v>
      </c>
      <c r="V4015" s="16" t="s">
        <v>1778</v>
      </c>
      <c r="W4015" s="16">
        <v>31983017</v>
      </c>
      <c r="Y4015" s="16" t="inlineStr">
        <is>
          <t>大乘境玄品丹药。转化值增幅+4%，持续3600现实秒。</t>
        </is>
      </c>
      <c r="Z4015" s="16" t="inlineStr">
        <is>
          <t>|cff00FF00“所吸之气贵在善化，涓滴灵机亦可归于修途。平剂自有其宜，须量药力与丹毒而用。”——《灵气化元录》|r</t>
        </is>
      </c>
      <c r="AA4015" t="str" s="16">
        <v>炼丹可得。</v>
      </c>
      <c r="AB4015">
        <v>11921017</v>
      </c>
      <c r="AC4015" s="16" t="s">
        <v>1781</v>
      </c>
      <c r="AD4015" s="16">
        <v>40003</v>
      </c>
      <c r="AF4015">
        <v>70003</v>
      </c>
      <c r="AH4015">
        <v>3750000</v>
      </c>
      <c r="AI4015" s="16" t="s">
        <v>1777</v>
      </c>
      <c r="AJ4015" s="16" t="s">
        <v>1777</v>
      </c>
      <c r="AK4015" s="16" t="s">
        <v>357</v>
      </c>
    </row>
    <row r="4016" spans="2:37">
      <c r="B4016" s="16" t="n">
        <f>10000000+INDEX(编号表!$B:$B,MATCH(F4016,编号表!$A:$A,0))*100000+INDEX(编号表!$F:$F,MATCH(D4016,编号表!$E:$E,0))*1000+INDEX(编号表!$D:$D,MATCH(E4016,编号表!$C:$C,0))*10000+G4016</f>
        <v>11984017</v>
      </c>
      <c r="C4016" s="16" t="s">
        <v>4973</v>
      </c>
      <c r="D4016" s="16" t="s">
        <v>108</v>
      </c>
      <c r="E4016" s="16" t="s">
        <v>357</v>
      </c>
      <c r="F4016" s="16" t="s">
        <v>1777</v>
      </c>
      <c r="G4016" s="16">
        <v>17</v>
      </c>
      <c r="I4016" s="16">
        <v>60</v>
      </c>
      <c r="J4016" t="str">
        <f t="shared" si="64"/>
        <v>大类_仙品大乘丹药</v>
      </c>
      <c r="K4016" s="16" t="s">
        <v>337</v>
      </c>
      <c r="L4016" s="16">
        <v>1</v>
      </c>
      <c r="M4016" s="16" t="s">
        <v>1777</v>
      </c>
      <c r="O4016" s="16">
        <v>0</v>
      </c>
      <c r="P4016" s="16" t="b">
        <v>1</v>
      </c>
      <c r="R4016" s="16" t="b">
        <v>0</v>
      </c>
      <c r="S4016" s="16">
        <v>1</v>
      </c>
      <c r="T4016" s="16" t="s">
        <v>91</v>
      </c>
      <c r="U4016" s="16">
        <v>999</v>
      </c>
      <c r="V4016" s="16" t="s">
        <v>1778</v>
      </c>
      <c r="W4016" s="16">
        <v>31984017</v>
      </c>
      <c r="Y4016" s="16" t="inlineStr">
        <is>
          <t>大乘境仙品丹药。转化值增幅+4%，持续6480现实秒。</t>
        </is>
      </c>
      <c r="Z4016" s="16" t="inlineStr">
        <is>
          <t>|cff00FF00“所吸之气贵在善化，涓滴灵机亦可归于修途。平剂自有其宜，须量药力与丹毒而用。”——《灵气化元录》|r</t>
        </is>
      </c>
      <c r="AA4016" t="str" s="16">
        <v>炼丹可得。</v>
      </c>
      <c r="AB4016">
        <v>11921017</v>
      </c>
      <c r="AC4016" s="16" t="s">
        <v>1781</v>
      </c>
      <c r="AD4016" s="16">
        <v>40004</v>
      </c>
      <c r="AF4016">
        <v>70004</v>
      </c>
      <c r="AH4016">
        <v>18750000</v>
      </c>
      <c r="AI4016" s="16" t="s">
        <v>1777</v>
      </c>
      <c r="AJ4016" s="16" t="s">
        <v>1777</v>
      </c>
      <c r="AK4016" s="16" t="s">
        <v>357</v>
      </c>
    </row>
    <row r="4017" spans="2:37">
      <c r="B4017" s="16" t="n">
        <f>10000000+INDEX(编号表!$B:$B,MATCH(F4017,编号表!$A:$A,0))*100000+INDEX(编号表!$F:$F,MATCH(D4017,编号表!$E:$E,0))*1000+INDEX(编号表!$D:$D,MATCH(E4017,编号表!$C:$C,0))*10000+G4017</f>
        <v>11985017</v>
      </c>
      <c r="C4017" s="16" t="s">
        <v>4973</v>
      </c>
      <c r="D4017" s="16" t="s">
        <v>111</v>
      </c>
      <c r="E4017" s="16" t="s">
        <v>357</v>
      </c>
      <c r="F4017" s="16" t="s">
        <v>1777</v>
      </c>
      <c r="G4017" s="16">
        <v>17</v>
      </c>
      <c r="I4017" s="16">
        <v>60</v>
      </c>
      <c r="J4017" t="str">
        <f t="shared" si="64"/>
        <v>大类_神品大乘丹药</v>
      </c>
      <c r="K4017" s="16" t="s">
        <v>337</v>
      </c>
      <c r="L4017" s="16">
        <v>1</v>
      </c>
      <c r="M4017" s="16" t="s">
        <v>1777</v>
      </c>
      <c r="O4017" s="16">
        <v>0</v>
      </c>
      <c r="P4017" s="16" t="b">
        <v>1</v>
      </c>
      <c r="R4017" s="16" t="b">
        <v>0</v>
      </c>
      <c r="S4017" s="16">
        <v>1</v>
      </c>
      <c r="T4017" s="16" t="s">
        <v>91</v>
      </c>
      <c r="U4017" s="16">
        <v>999</v>
      </c>
      <c r="V4017" s="16" t="s">
        <v>1778</v>
      </c>
      <c r="W4017" s="16">
        <v>31985017</v>
      </c>
      <c r="Y4017" s="16" t="inlineStr">
        <is>
          <t>大乘境神品丹药。转化值增幅+4%，持续11664现实秒。</t>
        </is>
      </c>
      <c r="Z4017" s="16" t="inlineStr">
        <is>
          <t>|cff00FF00“所吸之气贵在善化，涓滴灵机亦可归于修途。平剂自有其宜，须量药力与丹毒而用。”——《灵气化元录》|r</t>
        </is>
      </c>
      <c r="AA4017" t="str" s="16">
        <v>炼丹可得。</v>
      </c>
      <c r="AB4017">
        <v>11921017</v>
      </c>
      <c r="AC4017" s="16" t="s">
        <v>1781</v>
      </c>
      <c r="AD4017" s="16">
        <v>40005</v>
      </c>
      <c r="AF4017">
        <v>70005</v>
      </c>
      <c r="AH4017">
        <v>112500000</v>
      </c>
      <c r="AI4017" s="16" t="s">
        <v>1777</v>
      </c>
      <c r="AJ4017" s="16" t="s">
        <v>1777</v>
      </c>
      <c r="AK4017" s="16" t="s">
        <v>357</v>
      </c>
    </row>
    <row r="4018" spans="2:37">
      <c r="B4018" s="16" t="n">
        <f>10000000+INDEX(编号表!$B:$B,MATCH(F4018,编号表!$A:$A,0))*100000+INDEX(编号表!$F:$F,MATCH(D4018,编号表!$E:$E,0))*1000+INDEX(编号表!$D:$D,MATCH(E4018,编号表!$C:$C,0))*10000+G4018</f>
        <v>11983018</v>
      </c>
      <c r="C4018" s="16" t="s">
        <v>4977</v>
      </c>
      <c r="D4018" s="16" t="s">
        <v>105</v>
      </c>
      <c r="E4018" s="16" t="s">
        <v>357</v>
      </c>
      <c r="F4018" s="16" t="s">
        <v>1777</v>
      </c>
      <c r="G4018" s="16">
        <v>18</v>
      </c>
      <c r="I4018" s="16">
        <v>60</v>
      </c>
      <c r="J4018" t="str">
        <f t="shared" si="64"/>
        <v>大类_玄品大乘丹药</v>
      </c>
      <c r="K4018" s="16" t="s">
        <v>337</v>
      </c>
      <c r="L4018" s="16">
        <v>1</v>
      </c>
      <c r="M4018" s="16" t="s">
        <v>1777</v>
      </c>
      <c r="O4018" s="16">
        <v>0</v>
      </c>
      <c r="P4018" s="16" t="b">
        <v>1</v>
      </c>
      <c r="R4018" s="16" t="b">
        <v>0</v>
      </c>
      <c r="S4018" s="16">
        <v>1</v>
      </c>
      <c r="T4018" s="16" t="s">
        <v>91</v>
      </c>
      <c r="U4018" s="16">
        <v>999</v>
      </c>
      <c r="V4018" s="16" t="s">
        <v>1778</v>
      </c>
      <c r="W4018" s="16">
        <v>31983018</v>
      </c>
      <c r="Y4018" s="16" t="inlineStr">
        <is>
          <t>大乘境玄品丹药。转化值增幅+5%，持续3600现实秒。</t>
        </is>
      </c>
      <c r="Z4018" s="16" t="inlineStr">
        <is>
          <t>|cff00FF00“所吸之气贵在善化，涓滴灵机亦可归于修途。温剂自有其宜，须量药力与丹毒而用。”——《灵气化元录》|r</t>
        </is>
      </c>
      <c r="AA4018" t="str" s="16">
        <v>炼丹可得。</v>
      </c>
      <c r="AB4018">
        <v>11921018</v>
      </c>
      <c r="AC4018" s="16" t="s">
        <v>1781</v>
      </c>
      <c r="AD4018" s="16">
        <v>40003</v>
      </c>
      <c r="AF4018">
        <v>70003</v>
      </c>
      <c r="AH4018">
        <v>3750000</v>
      </c>
      <c r="AI4018" s="16" t="s">
        <v>1777</v>
      </c>
      <c r="AJ4018" s="16" t="s">
        <v>1777</v>
      </c>
      <c r="AK4018" s="16" t="s">
        <v>357</v>
      </c>
    </row>
    <row r="4019" spans="2:37">
      <c r="B4019" s="16" t="n">
        <f>10000000+INDEX(编号表!$B:$B,MATCH(F4019,编号表!$A:$A,0))*100000+INDEX(编号表!$F:$F,MATCH(D4019,编号表!$E:$E,0))*1000+INDEX(编号表!$D:$D,MATCH(E4019,编号表!$C:$C,0))*10000+G4019</f>
        <v>11984018</v>
      </c>
      <c r="C4019" s="16" t="s">
        <v>4977</v>
      </c>
      <c r="D4019" s="16" t="s">
        <v>108</v>
      </c>
      <c r="E4019" s="16" t="s">
        <v>357</v>
      </c>
      <c r="F4019" s="16" t="s">
        <v>1777</v>
      </c>
      <c r="G4019" s="16">
        <v>18</v>
      </c>
      <c r="I4019" s="16">
        <v>60</v>
      </c>
      <c r="J4019" t="str">
        <f t="shared" ref="J4019:J4082" si="65">"大类_"&amp;D4019&amp;E4019&amp;F4019</f>
        <v>大类_仙品大乘丹药</v>
      </c>
      <c r="K4019" s="16" t="s">
        <v>337</v>
      </c>
      <c r="L4019" s="16">
        <v>1</v>
      </c>
      <c r="M4019" s="16" t="s">
        <v>1777</v>
      </c>
      <c r="O4019" s="16">
        <v>0</v>
      </c>
      <c r="P4019" s="16" t="b">
        <v>1</v>
      </c>
      <c r="R4019" s="16" t="b">
        <v>0</v>
      </c>
      <c r="S4019" s="16">
        <v>1</v>
      </c>
      <c r="T4019" s="16" t="s">
        <v>91</v>
      </c>
      <c r="U4019" s="16">
        <v>999</v>
      </c>
      <c r="V4019" s="16" t="s">
        <v>1778</v>
      </c>
      <c r="W4019" s="16">
        <v>31984018</v>
      </c>
      <c r="Y4019" s="16" t="inlineStr">
        <is>
          <t>大乘境仙品丹药。转化值增幅+5%，持续6480现实秒。</t>
        </is>
      </c>
      <c r="Z4019" s="16" t="inlineStr">
        <is>
          <t>|cff00FF00“所吸之气贵在善化，涓滴灵机亦可归于修途。温剂自有其宜，须量药力与丹毒而用。”——《灵气化元录》|r</t>
        </is>
      </c>
      <c r="AA4019" t="str" s="16">
        <v>炼丹可得。</v>
      </c>
      <c r="AB4019">
        <v>11921018</v>
      </c>
      <c r="AC4019" s="16" t="s">
        <v>1781</v>
      </c>
      <c r="AD4019" s="16">
        <v>40004</v>
      </c>
      <c r="AF4019">
        <v>70004</v>
      </c>
      <c r="AH4019">
        <v>18750000</v>
      </c>
      <c r="AI4019" s="16" t="s">
        <v>1777</v>
      </c>
      <c r="AJ4019" s="16" t="s">
        <v>1777</v>
      </c>
      <c r="AK4019" s="16" t="s">
        <v>357</v>
      </c>
    </row>
    <row r="4020" spans="2:37">
      <c r="B4020" s="16" t="n">
        <f>10000000+INDEX(编号表!$B:$B,MATCH(F4020,编号表!$A:$A,0))*100000+INDEX(编号表!$F:$F,MATCH(D4020,编号表!$E:$E,0))*1000+INDEX(编号表!$D:$D,MATCH(E4020,编号表!$C:$C,0))*10000+G4020</f>
        <v>11985018</v>
      </c>
      <c r="C4020" s="16" t="s">
        <v>4977</v>
      </c>
      <c r="D4020" s="16" t="s">
        <v>111</v>
      </c>
      <c r="E4020" s="16" t="s">
        <v>357</v>
      </c>
      <c r="F4020" s="16" t="s">
        <v>1777</v>
      </c>
      <c r="G4020" s="16">
        <v>18</v>
      </c>
      <c r="I4020" s="16">
        <v>60</v>
      </c>
      <c r="J4020" t="str">
        <f t="shared" si="65"/>
        <v>大类_神品大乘丹药</v>
      </c>
      <c r="K4020" s="16" t="s">
        <v>337</v>
      </c>
      <c r="L4020" s="16">
        <v>1</v>
      </c>
      <c r="M4020" s="16" t="s">
        <v>1777</v>
      </c>
      <c r="O4020" s="16">
        <v>0</v>
      </c>
      <c r="P4020" s="16" t="b">
        <v>1</v>
      </c>
      <c r="R4020" s="16" t="b">
        <v>0</v>
      </c>
      <c r="S4020" s="16">
        <v>1</v>
      </c>
      <c r="T4020" s="16" t="s">
        <v>91</v>
      </c>
      <c r="U4020" s="16">
        <v>999</v>
      </c>
      <c r="V4020" s="16" t="s">
        <v>1778</v>
      </c>
      <c r="W4020" s="16">
        <v>31985018</v>
      </c>
      <c r="Y4020" s="16" t="inlineStr">
        <is>
          <t>大乘境神品丹药。转化值增幅+5%，持续11664现实秒。</t>
        </is>
      </c>
      <c r="Z4020" s="16" t="inlineStr">
        <is>
          <t>|cff00FF00“所吸之气贵在善化，涓滴灵机亦可归于修途。温剂自有其宜，须量药力与丹毒而用。”——《灵气化元录》|r</t>
        </is>
      </c>
      <c r="AA4020" t="str" s="16">
        <v>炼丹可得。</v>
      </c>
      <c r="AB4020">
        <v>11921018</v>
      </c>
      <c r="AC4020" s="16" t="s">
        <v>1781</v>
      </c>
      <c r="AD4020" s="16">
        <v>40005</v>
      </c>
      <c r="AF4020">
        <v>70005</v>
      </c>
      <c r="AH4020">
        <v>112500000</v>
      </c>
      <c r="AI4020" s="16" t="s">
        <v>1777</v>
      </c>
      <c r="AJ4020" s="16" t="s">
        <v>1777</v>
      </c>
      <c r="AK4020" s="16" t="s">
        <v>357</v>
      </c>
    </row>
    <row r="4021" spans="2:37">
      <c r="B4021" s="16" t="n">
        <f>10000000+INDEX(编号表!$B:$B,MATCH(F4021,编号表!$A:$A,0))*100000+INDEX(编号表!$F:$F,MATCH(D4021,编号表!$E:$E,0))*1000+INDEX(编号表!$D:$D,MATCH(E4021,编号表!$C:$C,0))*10000+G4021</f>
        <v>11983019</v>
      </c>
      <c r="C4021" s="16" t="s">
        <v>4981</v>
      </c>
      <c r="D4021" s="16" t="s">
        <v>105</v>
      </c>
      <c r="E4021" s="16" t="s">
        <v>357</v>
      </c>
      <c r="F4021" s="16" t="s">
        <v>1777</v>
      </c>
      <c r="G4021" s="16">
        <v>19</v>
      </c>
      <c r="I4021" s="16">
        <v>60</v>
      </c>
      <c r="J4021" t="str">
        <f t="shared" si="65"/>
        <v>大类_玄品大乘丹药</v>
      </c>
      <c r="K4021" s="16" t="s">
        <v>337</v>
      </c>
      <c r="L4021" s="16">
        <v>1</v>
      </c>
      <c r="M4021" s="16" t="s">
        <v>1777</v>
      </c>
      <c r="O4021" s="16">
        <v>0</v>
      </c>
      <c r="P4021" s="16" t="b">
        <v>1</v>
      </c>
      <c r="R4021" s="16" t="b">
        <v>0</v>
      </c>
      <c r="S4021" s="16">
        <v>1</v>
      </c>
      <c r="T4021" s="16" t="s">
        <v>91</v>
      </c>
      <c r="U4021" s="16">
        <v>999</v>
      </c>
      <c r="V4021" s="16" t="s">
        <v>1778</v>
      </c>
      <c r="W4021" s="16">
        <v>31983019</v>
      </c>
      <c r="Y4021" s="16" t="inlineStr">
        <is>
          <t>大乘境玄品丹药。转化值增幅+6%，持续2400现实秒。</t>
        </is>
      </c>
      <c r="Z4021" s="16" t="inlineStr">
        <is>
          <t>|cff00FF00“所吸之气贵在善化，涓滴灵机亦可归于修途。热剂自有其宜，须量药力与丹毒而用。”——《灵气化元录》|r</t>
        </is>
      </c>
      <c r="AA4021" t="str" s="16">
        <v>炼丹可得。</v>
      </c>
      <c r="AB4021">
        <v>11921019</v>
      </c>
      <c r="AC4021" s="16" t="s">
        <v>1781</v>
      </c>
      <c r="AD4021" s="16">
        <v>40003</v>
      </c>
      <c r="AF4021">
        <v>70003</v>
      </c>
      <c r="AH4021">
        <v>3750000</v>
      </c>
      <c r="AI4021" s="16" t="s">
        <v>1777</v>
      </c>
      <c r="AJ4021" s="16" t="s">
        <v>1777</v>
      </c>
      <c r="AK4021" s="16" t="s">
        <v>357</v>
      </c>
    </row>
    <row r="4022" spans="2:37">
      <c r="B4022" s="16" t="n">
        <f>10000000+INDEX(编号表!$B:$B,MATCH(F4022,编号表!$A:$A,0))*100000+INDEX(编号表!$F:$F,MATCH(D4022,编号表!$E:$E,0))*1000+INDEX(编号表!$D:$D,MATCH(E4022,编号表!$C:$C,0))*10000+G4022</f>
        <v>11984019</v>
      </c>
      <c r="C4022" s="16" t="s">
        <v>4981</v>
      </c>
      <c r="D4022" s="16" t="s">
        <v>108</v>
      </c>
      <c r="E4022" s="16" t="s">
        <v>357</v>
      </c>
      <c r="F4022" s="16" t="s">
        <v>1777</v>
      </c>
      <c r="G4022" s="16">
        <v>19</v>
      </c>
      <c r="I4022" s="16">
        <v>60</v>
      </c>
      <c r="J4022" t="str">
        <f t="shared" si="65"/>
        <v>大类_仙品大乘丹药</v>
      </c>
      <c r="K4022" s="16" t="s">
        <v>337</v>
      </c>
      <c r="L4022" s="16">
        <v>1</v>
      </c>
      <c r="M4022" s="16" t="s">
        <v>1777</v>
      </c>
      <c r="O4022" s="16">
        <v>0</v>
      </c>
      <c r="P4022" s="16" t="b">
        <v>1</v>
      </c>
      <c r="R4022" s="16" t="b">
        <v>0</v>
      </c>
      <c r="S4022" s="16">
        <v>1</v>
      </c>
      <c r="T4022" s="16" t="s">
        <v>91</v>
      </c>
      <c r="U4022" s="16">
        <v>999</v>
      </c>
      <c r="V4022" s="16" t="s">
        <v>1778</v>
      </c>
      <c r="W4022" s="16">
        <v>31984019</v>
      </c>
      <c r="Y4022" s="16" t="inlineStr">
        <is>
          <t>大乘境仙品丹药。转化值增幅+6%，持续4320现实秒。</t>
        </is>
      </c>
      <c r="Z4022" s="16" t="inlineStr">
        <is>
          <t>|cff00FF00“所吸之气贵在善化，涓滴灵机亦可归于修途。热剂自有其宜，须量药力与丹毒而用。”——《灵气化元录》|r</t>
        </is>
      </c>
      <c r="AA4022" t="str" s="16">
        <v>炼丹可得。</v>
      </c>
      <c r="AB4022">
        <v>11921019</v>
      </c>
      <c r="AC4022" s="16" t="s">
        <v>1781</v>
      </c>
      <c r="AD4022" s="16">
        <v>40004</v>
      </c>
      <c r="AF4022">
        <v>70004</v>
      </c>
      <c r="AH4022">
        <v>18750000</v>
      </c>
      <c r="AI4022" s="16" t="s">
        <v>1777</v>
      </c>
      <c r="AJ4022" s="16" t="s">
        <v>1777</v>
      </c>
      <c r="AK4022" s="16" t="s">
        <v>357</v>
      </c>
    </row>
    <row r="4023" spans="2:37">
      <c r="B4023" s="16" t="n">
        <f>10000000+INDEX(编号表!$B:$B,MATCH(F4023,编号表!$A:$A,0))*100000+INDEX(编号表!$F:$F,MATCH(D4023,编号表!$E:$E,0))*1000+INDEX(编号表!$D:$D,MATCH(E4023,编号表!$C:$C,0))*10000+G4023</f>
        <v>11985019</v>
      </c>
      <c r="C4023" s="16" t="s">
        <v>4981</v>
      </c>
      <c r="D4023" s="16" t="s">
        <v>111</v>
      </c>
      <c r="E4023" s="16" t="s">
        <v>357</v>
      </c>
      <c r="F4023" s="16" t="s">
        <v>1777</v>
      </c>
      <c r="G4023" s="16">
        <v>19</v>
      </c>
      <c r="I4023" s="16">
        <v>60</v>
      </c>
      <c r="J4023" t="str">
        <f t="shared" si="65"/>
        <v>大类_神品大乘丹药</v>
      </c>
      <c r="K4023" s="16" t="s">
        <v>337</v>
      </c>
      <c r="L4023" s="16">
        <v>1</v>
      </c>
      <c r="M4023" s="16" t="s">
        <v>1777</v>
      </c>
      <c r="O4023" s="16">
        <v>0</v>
      </c>
      <c r="P4023" s="16" t="b">
        <v>1</v>
      </c>
      <c r="R4023" s="16" t="b">
        <v>0</v>
      </c>
      <c r="S4023" s="16">
        <v>1</v>
      </c>
      <c r="T4023" s="16" t="s">
        <v>91</v>
      </c>
      <c r="U4023" s="16">
        <v>999</v>
      </c>
      <c r="V4023" s="16" t="s">
        <v>1778</v>
      </c>
      <c r="W4023" s="16">
        <v>31985019</v>
      </c>
      <c r="Y4023" s="16" t="inlineStr">
        <is>
          <t>大乘境神品丹药。转化值增幅+6%，持续7776现实秒。</t>
        </is>
      </c>
      <c r="Z4023" s="16" t="inlineStr">
        <is>
          <t>|cff00FF00“所吸之气贵在善化，涓滴灵机亦可归于修途。热剂自有其宜，须量药力与丹毒而用。”——《灵气化元录》|r</t>
        </is>
      </c>
      <c r="AA4023" t="str" s="16">
        <v>炼丹可得。</v>
      </c>
      <c r="AB4023">
        <v>11921019</v>
      </c>
      <c r="AC4023" s="16" t="s">
        <v>1781</v>
      </c>
      <c r="AD4023" s="16">
        <v>40005</v>
      </c>
      <c r="AF4023">
        <v>70005</v>
      </c>
      <c r="AH4023">
        <v>112500000</v>
      </c>
      <c r="AI4023" s="16" t="s">
        <v>1777</v>
      </c>
      <c r="AJ4023" s="16" t="s">
        <v>1777</v>
      </c>
      <c r="AK4023" s="16" t="s">
        <v>357</v>
      </c>
    </row>
    <row r="4024" spans="2:37">
      <c r="B4024" s="16" t="n">
        <f>10000000+INDEX(编号表!$B:$B,MATCH(F4024,编号表!$A:$A,0))*100000+INDEX(编号表!$F:$F,MATCH(D4024,编号表!$E:$E,0))*1000+INDEX(编号表!$D:$D,MATCH(E4024,编号表!$C:$C,0))*10000+G4024</f>
        <v>11983020</v>
      </c>
      <c r="C4024" s="16" t="s">
        <v>4985</v>
      </c>
      <c r="D4024" s="16" t="s">
        <v>105</v>
      </c>
      <c r="E4024" s="16" t="s">
        <v>357</v>
      </c>
      <c r="F4024" s="16" t="s">
        <v>1777</v>
      </c>
      <c r="G4024" s="16">
        <v>20</v>
      </c>
      <c r="I4024" s="16">
        <v>60</v>
      </c>
      <c r="J4024" t="str">
        <f t="shared" si="65"/>
        <v>大类_玄品大乘丹药</v>
      </c>
      <c r="K4024" s="16" t="s">
        <v>337</v>
      </c>
      <c r="L4024" s="16">
        <v>1</v>
      </c>
      <c r="M4024" s="16" t="s">
        <v>1777</v>
      </c>
      <c r="O4024" s="16">
        <v>0</v>
      </c>
      <c r="P4024" s="16" t="b">
        <v>1</v>
      </c>
      <c r="R4024" s="16" t="b">
        <v>0</v>
      </c>
      <c r="S4024" s="16">
        <v>1</v>
      </c>
      <c r="T4024" s="16" t="s">
        <v>91</v>
      </c>
      <c r="U4024" s="16">
        <v>999</v>
      </c>
      <c r="V4024" s="16" t="s">
        <v>1778</v>
      </c>
      <c r="W4024" s="16">
        <v>31983020</v>
      </c>
      <c r="Y4024" s="16" t="inlineStr">
        <is>
          <t>大乘境玄品丹药。获得修为总量20040000点，按3600现实秒的经过时间线性结算（操作时补结差额）。</t>
        </is>
      </c>
      <c r="Z4024" s="16" t="inlineStr">
        <is>
          <t>|cff00FF00“药中积蕴归于修为，进境仍须修士自越其关。寒剂自有其宜，须量药力与丹毒而用。”——《聚元积修录》|r</t>
        </is>
      </c>
      <c r="AA4024" t="str" s="16">
        <v>炼丹可得。</v>
      </c>
      <c r="AB4024">
        <v>11921020</v>
      </c>
      <c r="AC4024" s="16" t="s">
        <v>1781</v>
      </c>
      <c r="AD4024" s="16">
        <v>40003</v>
      </c>
      <c r="AF4024">
        <v>70003</v>
      </c>
      <c r="AH4024">
        <v>3750000</v>
      </c>
      <c r="AI4024" s="16" t="s">
        <v>1777</v>
      </c>
      <c r="AJ4024" s="16" t="s">
        <v>1777</v>
      </c>
      <c r="AK4024" s="16" t="s">
        <v>357</v>
      </c>
    </row>
    <row r="4025" spans="2:37">
      <c r="B4025" s="16" t="n">
        <f>10000000+INDEX(编号表!$B:$B,MATCH(F4025,编号表!$A:$A,0))*100000+INDEX(编号表!$F:$F,MATCH(D4025,编号表!$E:$E,0))*1000+INDEX(编号表!$D:$D,MATCH(E4025,编号表!$C:$C,0))*10000+G4025</f>
        <v>11984020</v>
      </c>
      <c r="C4025" s="16" t="s">
        <v>4985</v>
      </c>
      <c r="D4025" s="16" t="s">
        <v>108</v>
      </c>
      <c r="E4025" s="16" t="s">
        <v>357</v>
      </c>
      <c r="F4025" s="16" t="s">
        <v>1777</v>
      </c>
      <c r="G4025" s="16">
        <v>20</v>
      </c>
      <c r="I4025" s="16">
        <v>60</v>
      </c>
      <c r="J4025" t="str">
        <f t="shared" si="65"/>
        <v>大类_仙品大乘丹药</v>
      </c>
      <c r="K4025" s="16" t="s">
        <v>337</v>
      </c>
      <c r="L4025" s="16">
        <v>1</v>
      </c>
      <c r="M4025" s="16" t="s">
        <v>1777</v>
      </c>
      <c r="O4025" s="16">
        <v>0</v>
      </c>
      <c r="P4025" s="16" t="b">
        <v>1</v>
      </c>
      <c r="R4025" s="16" t="b">
        <v>0</v>
      </c>
      <c r="S4025" s="16">
        <v>1</v>
      </c>
      <c r="T4025" s="16" t="s">
        <v>91</v>
      </c>
      <c r="U4025" s="16">
        <v>999</v>
      </c>
      <c r="V4025" s="16" t="s">
        <v>1778</v>
      </c>
      <c r="W4025" s="16">
        <v>31984020</v>
      </c>
      <c r="Y4025" s="16" t="inlineStr">
        <is>
          <t>大乘境仙品丹药。获得修为总量36072000点，按3600现实秒的经过时间线性结算（操作时补结差额）。</t>
        </is>
      </c>
      <c r="Z4025" s="16" t="inlineStr">
        <is>
          <t>|cff00FF00“药中积蕴归于修为，进境仍须修士自越其关。寒剂自有其宜，须量药力与丹毒而用。”——《聚元积修录》|r</t>
        </is>
      </c>
      <c r="AA4025" t="str" s="16">
        <v>炼丹可得。</v>
      </c>
      <c r="AB4025">
        <v>11921020</v>
      </c>
      <c r="AC4025" s="16" t="s">
        <v>1781</v>
      </c>
      <c r="AD4025" s="16">
        <v>40004</v>
      </c>
      <c r="AF4025">
        <v>70004</v>
      </c>
      <c r="AH4025">
        <v>18750000</v>
      </c>
      <c r="AI4025" s="16" t="s">
        <v>1777</v>
      </c>
      <c r="AJ4025" s="16" t="s">
        <v>1777</v>
      </c>
      <c r="AK4025" s="16" t="s">
        <v>357</v>
      </c>
    </row>
    <row r="4026" spans="2:37">
      <c r="B4026" s="16" t="n">
        <f>10000000+INDEX(编号表!$B:$B,MATCH(F4026,编号表!$A:$A,0))*100000+INDEX(编号表!$F:$F,MATCH(D4026,编号表!$E:$E,0))*1000+INDEX(编号表!$D:$D,MATCH(E4026,编号表!$C:$C,0))*10000+G4026</f>
        <v>11985020</v>
      </c>
      <c r="C4026" s="16" t="s">
        <v>4985</v>
      </c>
      <c r="D4026" s="16" t="s">
        <v>111</v>
      </c>
      <c r="E4026" s="16" t="s">
        <v>357</v>
      </c>
      <c r="F4026" s="16" t="s">
        <v>1777</v>
      </c>
      <c r="G4026" s="16">
        <v>20</v>
      </c>
      <c r="I4026" s="16">
        <v>60</v>
      </c>
      <c r="J4026" t="str">
        <f t="shared" si="65"/>
        <v>大类_神品大乘丹药</v>
      </c>
      <c r="K4026" s="16" t="s">
        <v>337</v>
      </c>
      <c r="L4026" s="16">
        <v>1</v>
      </c>
      <c r="M4026" s="16" t="s">
        <v>1777</v>
      </c>
      <c r="O4026" s="16">
        <v>0</v>
      </c>
      <c r="P4026" s="16" t="b">
        <v>1</v>
      </c>
      <c r="R4026" s="16" t="b">
        <v>0</v>
      </c>
      <c r="S4026" s="16">
        <v>1</v>
      </c>
      <c r="T4026" s="16" t="s">
        <v>91</v>
      </c>
      <c r="U4026" s="16">
        <v>999</v>
      </c>
      <c r="V4026" s="16" t="s">
        <v>1778</v>
      </c>
      <c r="W4026" s="16">
        <v>31985020</v>
      </c>
      <c r="Y4026" s="16" t="inlineStr">
        <is>
          <t>大乘境神品丹药。获得修为总量64929600点，按3600现实秒的经过时间线性结算（操作时补结差额）。</t>
        </is>
      </c>
      <c r="Z4026" s="16" t="inlineStr">
        <is>
          <t>|cff00FF00“药中积蕴归于修为，进境仍须修士自越其关。寒剂自有其宜，须量药力与丹毒而用。”——《聚元积修录》|r</t>
        </is>
      </c>
      <c r="AA4026" t="str" s="16">
        <v>炼丹可得。</v>
      </c>
      <c r="AB4026">
        <v>11921020</v>
      </c>
      <c r="AC4026" s="16" t="s">
        <v>1781</v>
      </c>
      <c r="AD4026" s="16">
        <v>40005</v>
      </c>
      <c r="AF4026">
        <v>70005</v>
      </c>
      <c r="AH4026">
        <v>112500000</v>
      </c>
      <c r="AI4026" s="16" t="s">
        <v>1777</v>
      </c>
      <c r="AJ4026" s="16" t="s">
        <v>1777</v>
      </c>
      <c r="AK4026" s="16" t="s">
        <v>357</v>
      </c>
    </row>
    <row r="4027" spans="2:37">
      <c r="B4027" s="16" t="n">
        <f>10000000+INDEX(编号表!$B:$B,MATCH(F4027,编号表!$A:$A,0))*100000+INDEX(编号表!$F:$F,MATCH(D4027,编号表!$E:$E,0))*1000+INDEX(编号表!$D:$D,MATCH(E4027,编号表!$C:$C,0))*10000+G4027</f>
        <v>11983021</v>
      </c>
      <c r="C4027" s="16" t="s">
        <v>4989</v>
      </c>
      <c r="D4027" s="16" t="s">
        <v>105</v>
      </c>
      <c r="E4027" s="16" t="s">
        <v>357</v>
      </c>
      <c r="F4027" s="16" t="s">
        <v>1777</v>
      </c>
      <c r="G4027" s="16">
        <v>21</v>
      </c>
      <c r="I4027" s="16">
        <v>60</v>
      </c>
      <c r="J4027" t="str">
        <f t="shared" si="65"/>
        <v>大类_玄品大乘丹药</v>
      </c>
      <c r="K4027" s="16" t="s">
        <v>337</v>
      </c>
      <c r="L4027" s="16">
        <v>1</v>
      </c>
      <c r="M4027" s="16" t="s">
        <v>1777</v>
      </c>
      <c r="O4027" s="16">
        <v>0</v>
      </c>
      <c r="P4027" s="16" t="b">
        <v>1</v>
      </c>
      <c r="R4027" s="16" t="b">
        <v>0</v>
      </c>
      <c r="S4027" s="16">
        <v>1</v>
      </c>
      <c r="T4027" s="16" t="s">
        <v>91</v>
      </c>
      <c r="U4027" s="16">
        <v>999</v>
      </c>
      <c r="V4027" s="16" t="s">
        <v>1778</v>
      </c>
      <c r="W4027" s="16">
        <v>31983021</v>
      </c>
      <c r="Y4027" s="16" t="inlineStr">
        <is>
          <t>大乘境玄品丹药。获得修为总量10688000点。</t>
        </is>
      </c>
      <c r="Z4027" s="16" t="inlineStr">
        <is>
          <t>|cff00FF00“药中积蕴归于修为，进境仍须修士自越其关。凉剂自有其宜，须量药力与丹毒而用。”——《聚元积修录》|r</t>
        </is>
      </c>
      <c r="AA4027" t="str" s="16">
        <v>炼丹可得。</v>
      </c>
      <c r="AB4027">
        <v>11921021</v>
      </c>
      <c r="AC4027" s="16" t="s">
        <v>1781</v>
      </c>
      <c r="AD4027" s="16">
        <v>40003</v>
      </c>
      <c r="AF4027">
        <v>70003</v>
      </c>
      <c r="AH4027">
        <v>3750000</v>
      </c>
      <c r="AI4027" s="16" t="s">
        <v>1777</v>
      </c>
      <c r="AJ4027" s="16" t="s">
        <v>1777</v>
      </c>
      <c r="AK4027" s="16" t="s">
        <v>357</v>
      </c>
    </row>
    <row r="4028" spans="2:37">
      <c r="B4028" s="16" t="n">
        <f>10000000+INDEX(编号表!$B:$B,MATCH(F4028,编号表!$A:$A,0))*100000+INDEX(编号表!$F:$F,MATCH(D4028,编号表!$E:$E,0))*1000+INDEX(编号表!$D:$D,MATCH(E4028,编号表!$C:$C,0))*10000+G4028</f>
        <v>11984021</v>
      </c>
      <c r="C4028" s="16" t="s">
        <v>4989</v>
      </c>
      <c r="D4028" s="16" t="s">
        <v>108</v>
      </c>
      <c r="E4028" s="16" t="s">
        <v>357</v>
      </c>
      <c r="F4028" s="16" t="s">
        <v>1777</v>
      </c>
      <c r="G4028" s="16">
        <v>21</v>
      </c>
      <c r="I4028" s="16">
        <v>60</v>
      </c>
      <c r="J4028" t="str">
        <f t="shared" si="65"/>
        <v>大类_仙品大乘丹药</v>
      </c>
      <c r="K4028" s="16" t="s">
        <v>337</v>
      </c>
      <c r="L4028" s="16">
        <v>1</v>
      </c>
      <c r="M4028" s="16" t="s">
        <v>1777</v>
      </c>
      <c r="O4028" s="16">
        <v>0</v>
      </c>
      <c r="P4028" s="16" t="b">
        <v>1</v>
      </c>
      <c r="R4028" s="16" t="b">
        <v>0</v>
      </c>
      <c r="S4028" s="16">
        <v>1</v>
      </c>
      <c r="T4028" s="16" t="s">
        <v>91</v>
      </c>
      <c r="U4028" s="16">
        <v>999</v>
      </c>
      <c r="V4028" s="16" t="s">
        <v>1778</v>
      </c>
      <c r="W4028" s="16">
        <v>31984021</v>
      </c>
      <c r="Y4028" s="16" t="inlineStr">
        <is>
          <t>大乘境仙品丹药。获得修为总量19238400点。</t>
        </is>
      </c>
      <c r="Z4028" s="16" t="inlineStr">
        <is>
          <t>|cff00FF00“药中积蕴归于修为，进境仍须修士自越其关。凉剂自有其宜，须量药力与丹毒而用。”——《聚元积修录》|r</t>
        </is>
      </c>
      <c r="AA4028" t="str" s="16">
        <v>炼丹可得。</v>
      </c>
      <c r="AB4028">
        <v>11921021</v>
      </c>
      <c r="AC4028" s="16" t="s">
        <v>1781</v>
      </c>
      <c r="AD4028" s="16">
        <v>40004</v>
      </c>
      <c r="AF4028">
        <v>70004</v>
      </c>
      <c r="AH4028">
        <v>18750000</v>
      </c>
      <c r="AI4028" s="16" t="s">
        <v>1777</v>
      </c>
      <c r="AJ4028" s="16" t="s">
        <v>1777</v>
      </c>
      <c r="AK4028" s="16" t="s">
        <v>357</v>
      </c>
    </row>
    <row r="4029" spans="2:37">
      <c r="B4029" s="16" t="n">
        <f>10000000+INDEX(编号表!$B:$B,MATCH(F4029,编号表!$A:$A,0))*100000+INDEX(编号表!$F:$F,MATCH(D4029,编号表!$E:$E,0))*1000+INDEX(编号表!$D:$D,MATCH(E4029,编号表!$C:$C,0))*10000+G4029</f>
        <v>11985021</v>
      </c>
      <c r="C4029" s="16" t="s">
        <v>4989</v>
      </c>
      <c r="D4029" s="16" t="s">
        <v>111</v>
      </c>
      <c r="E4029" s="16" t="s">
        <v>357</v>
      </c>
      <c r="F4029" s="16" t="s">
        <v>1777</v>
      </c>
      <c r="G4029" s="16">
        <v>21</v>
      </c>
      <c r="I4029" s="16">
        <v>60</v>
      </c>
      <c r="J4029" t="str">
        <f t="shared" si="65"/>
        <v>大类_神品大乘丹药</v>
      </c>
      <c r="K4029" s="16" t="s">
        <v>337</v>
      </c>
      <c r="L4029" s="16">
        <v>1</v>
      </c>
      <c r="M4029" s="16" t="s">
        <v>1777</v>
      </c>
      <c r="O4029" s="16">
        <v>0</v>
      </c>
      <c r="P4029" s="16" t="b">
        <v>1</v>
      </c>
      <c r="R4029" s="16" t="b">
        <v>0</v>
      </c>
      <c r="S4029" s="16">
        <v>1</v>
      </c>
      <c r="T4029" s="16" t="s">
        <v>91</v>
      </c>
      <c r="U4029" s="16">
        <v>999</v>
      </c>
      <c r="V4029" s="16" t="s">
        <v>1778</v>
      </c>
      <c r="W4029" s="16">
        <v>31985021</v>
      </c>
      <c r="Y4029" s="16" t="inlineStr">
        <is>
          <t>大乘境神品丹药。获得修为总量34629120点。</t>
        </is>
      </c>
      <c r="Z4029" s="16" t="inlineStr">
        <is>
          <t>|cff00FF00“药中积蕴归于修为，进境仍须修士自越其关。凉剂自有其宜，须量药力与丹毒而用。”——《聚元积修录》|r</t>
        </is>
      </c>
      <c r="AA4029" t="str" s="16">
        <v>炼丹可得。</v>
      </c>
      <c r="AB4029">
        <v>11921021</v>
      </c>
      <c r="AC4029" s="16" t="s">
        <v>1781</v>
      </c>
      <c r="AD4029" s="16">
        <v>40005</v>
      </c>
      <c r="AF4029">
        <v>70005</v>
      </c>
      <c r="AH4029">
        <v>112500000</v>
      </c>
      <c r="AI4029" s="16" t="s">
        <v>1777</v>
      </c>
      <c r="AJ4029" s="16" t="s">
        <v>1777</v>
      </c>
      <c r="AK4029" s="16" t="s">
        <v>357</v>
      </c>
    </row>
    <row r="4030" spans="2:37">
      <c r="B4030" s="16" t="n">
        <f>10000000+INDEX(编号表!$B:$B,MATCH(F4030,编号表!$A:$A,0))*100000+INDEX(编号表!$F:$F,MATCH(D4030,编号表!$E:$E,0))*1000+INDEX(编号表!$D:$D,MATCH(E4030,编号表!$C:$C,0))*10000+G4030</f>
        <v>11983022</v>
      </c>
      <c r="C4030" s="16" t="s">
        <v>4993</v>
      </c>
      <c r="D4030" s="16" t="s">
        <v>105</v>
      </c>
      <c r="E4030" s="16" t="s">
        <v>357</v>
      </c>
      <c r="F4030" s="16" t="s">
        <v>1777</v>
      </c>
      <c r="G4030" s="16">
        <v>22</v>
      </c>
      <c r="I4030" s="16">
        <v>60</v>
      </c>
      <c r="J4030" t="str">
        <f t="shared" si="65"/>
        <v>大类_玄品大乘丹药</v>
      </c>
      <c r="K4030" s="16" t="s">
        <v>337</v>
      </c>
      <c r="L4030" s="16">
        <v>1</v>
      </c>
      <c r="M4030" s="16" t="s">
        <v>1777</v>
      </c>
      <c r="O4030" s="16">
        <v>0</v>
      </c>
      <c r="P4030" s="16" t="b">
        <v>1</v>
      </c>
      <c r="R4030" s="16" t="b">
        <v>0</v>
      </c>
      <c r="S4030" s="16">
        <v>1</v>
      </c>
      <c r="T4030" s="16" t="s">
        <v>91</v>
      </c>
      <c r="U4030" s="16">
        <v>999</v>
      </c>
      <c r="V4030" s="16" t="s">
        <v>1778</v>
      </c>
      <c r="W4030" s="16">
        <v>31983022</v>
      </c>
      <c r="Y4030" s="16" t="inlineStr">
        <is>
          <t>大乘境玄品丹药。获得修为总量13360000点。</t>
        </is>
      </c>
      <c r="Z4030" s="16" t="inlineStr">
        <is>
          <t>|cff00FF00“药中积蕴归于修为，进境仍须修士自越其关。平剂自有其宜，须量药力与丹毒而用。”——《聚元积修录》|r</t>
        </is>
      </c>
      <c r="AA4030" t="str" s="16">
        <v>炼丹可得。</v>
      </c>
      <c r="AB4030">
        <v>11921022</v>
      </c>
      <c r="AC4030" s="16" t="s">
        <v>1781</v>
      </c>
      <c r="AD4030" s="16">
        <v>40003</v>
      </c>
      <c r="AF4030">
        <v>70003</v>
      </c>
      <c r="AH4030">
        <v>3750000</v>
      </c>
      <c r="AI4030" s="16" t="s">
        <v>1777</v>
      </c>
      <c r="AJ4030" s="16" t="s">
        <v>1777</v>
      </c>
      <c r="AK4030" s="16" t="s">
        <v>357</v>
      </c>
    </row>
    <row r="4031" spans="2:37">
      <c r="B4031" s="16" t="n">
        <f>10000000+INDEX(编号表!$B:$B,MATCH(F4031,编号表!$A:$A,0))*100000+INDEX(编号表!$F:$F,MATCH(D4031,编号表!$E:$E,0))*1000+INDEX(编号表!$D:$D,MATCH(E4031,编号表!$C:$C,0))*10000+G4031</f>
        <v>11984022</v>
      </c>
      <c r="C4031" s="16" t="s">
        <v>4993</v>
      </c>
      <c r="D4031" s="16" t="s">
        <v>108</v>
      </c>
      <c r="E4031" s="16" t="s">
        <v>357</v>
      </c>
      <c r="F4031" s="16" t="s">
        <v>1777</v>
      </c>
      <c r="G4031" s="16">
        <v>22</v>
      </c>
      <c r="I4031" s="16">
        <v>60</v>
      </c>
      <c r="J4031" t="str">
        <f t="shared" si="65"/>
        <v>大类_仙品大乘丹药</v>
      </c>
      <c r="K4031" s="16" t="s">
        <v>337</v>
      </c>
      <c r="L4031" s="16">
        <v>1</v>
      </c>
      <c r="M4031" s="16" t="s">
        <v>1777</v>
      </c>
      <c r="O4031" s="16">
        <v>0</v>
      </c>
      <c r="P4031" s="16" t="b">
        <v>1</v>
      </c>
      <c r="R4031" s="16" t="b">
        <v>0</v>
      </c>
      <c r="S4031" s="16">
        <v>1</v>
      </c>
      <c r="T4031" s="16" t="s">
        <v>91</v>
      </c>
      <c r="U4031" s="16">
        <v>999</v>
      </c>
      <c r="V4031" s="16" t="s">
        <v>1778</v>
      </c>
      <c r="W4031" s="16">
        <v>31984022</v>
      </c>
      <c r="Y4031" s="16" t="inlineStr">
        <is>
          <t>大乘境仙品丹药。获得修为总量24048000点。</t>
        </is>
      </c>
      <c r="Z4031" s="16" t="inlineStr">
        <is>
          <t>|cff00FF00“药中积蕴归于修为，进境仍须修士自越其关。平剂自有其宜，须量药力与丹毒而用。”——《聚元积修录》|r</t>
        </is>
      </c>
      <c r="AA4031" t="str" s="16">
        <v>炼丹可得。</v>
      </c>
      <c r="AB4031">
        <v>11921022</v>
      </c>
      <c r="AC4031" s="16" t="s">
        <v>1781</v>
      </c>
      <c r="AD4031" s="16">
        <v>40004</v>
      </c>
      <c r="AF4031">
        <v>70004</v>
      </c>
      <c r="AH4031">
        <v>18750000</v>
      </c>
      <c r="AI4031" s="16" t="s">
        <v>1777</v>
      </c>
      <c r="AJ4031" s="16" t="s">
        <v>1777</v>
      </c>
      <c r="AK4031" s="16" t="s">
        <v>357</v>
      </c>
    </row>
    <row r="4032" spans="2:37">
      <c r="B4032" s="16" t="n">
        <f>10000000+INDEX(编号表!$B:$B,MATCH(F4032,编号表!$A:$A,0))*100000+INDEX(编号表!$F:$F,MATCH(D4032,编号表!$E:$E,0))*1000+INDEX(编号表!$D:$D,MATCH(E4032,编号表!$C:$C,0))*10000+G4032</f>
        <v>11985022</v>
      </c>
      <c r="C4032" s="16" t="s">
        <v>4993</v>
      </c>
      <c r="D4032" s="16" t="s">
        <v>111</v>
      </c>
      <c r="E4032" s="16" t="s">
        <v>357</v>
      </c>
      <c r="F4032" s="16" t="s">
        <v>1777</v>
      </c>
      <c r="G4032" s="16">
        <v>22</v>
      </c>
      <c r="I4032" s="16">
        <v>60</v>
      </c>
      <c r="J4032" t="str">
        <f t="shared" si="65"/>
        <v>大类_神品大乘丹药</v>
      </c>
      <c r="K4032" s="16" t="s">
        <v>337</v>
      </c>
      <c r="L4032" s="16">
        <v>1</v>
      </c>
      <c r="M4032" s="16" t="s">
        <v>1777</v>
      </c>
      <c r="O4032" s="16">
        <v>0</v>
      </c>
      <c r="P4032" s="16" t="b">
        <v>1</v>
      </c>
      <c r="R4032" s="16" t="b">
        <v>0</v>
      </c>
      <c r="S4032" s="16">
        <v>1</v>
      </c>
      <c r="T4032" s="16" t="s">
        <v>91</v>
      </c>
      <c r="U4032" s="16">
        <v>999</v>
      </c>
      <c r="V4032" s="16" t="s">
        <v>1778</v>
      </c>
      <c r="W4032" s="16">
        <v>31985022</v>
      </c>
      <c r="Y4032" s="16" t="inlineStr">
        <is>
          <t>大乘境神品丹药。获得修为总量43286400点。</t>
        </is>
      </c>
      <c r="Z4032" s="16" t="inlineStr">
        <is>
          <t>|cff00FF00“药中积蕴归于修为，进境仍须修士自越其关。平剂自有其宜，须量药力与丹毒而用。”——《聚元积修录》|r</t>
        </is>
      </c>
      <c r="AA4032" t="str" s="16">
        <v>炼丹可得。</v>
      </c>
      <c r="AB4032">
        <v>11921022</v>
      </c>
      <c r="AC4032" s="16" t="s">
        <v>1781</v>
      </c>
      <c r="AD4032" s="16">
        <v>40005</v>
      </c>
      <c r="AF4032">
        <v>70005</v>
      </c>
      <c r="AH4032">
        <v>112500000</v>
      </c>
      <c r="AI4032" s="16" t="s">
        <v>1777</v>
      </c>
      <c r="AJ4032" s="16" t="s">
        <v>1777</v>
      </c>
      <c r="AK4032" s="16" t="s">
        <v>357</v>
      </c>
    </row>
    <row r="4033" spans="2:37">
      <c r="B4033" s="16" t="n">
        <f>10000000+INDEX(编号表!$B:$B,MATCH(F4033,编号表!$A:$A,0))*100000+INDEX(编号表!$F:$F,MATCH(D4033,编号表!$E:$E,0))*1000+INDEX(编号表!$D:$D,MATCH(E4033,编号表!$C:$C,0))*10000+G4033</f>
        <v>11983023</v>
      </c>
      <c r="C4033" s="16" t="s">
        <v>4997</v>
      </c>
      <c r="D4033" s="16" t="s">
        <v>105</v>
      </c>
      <c r="E4033" s="16" t="s">
        <v>357</v>
      </c>
      <c r="F4033" s="16" t="s">
        <v>1777</v>
      </c>
      <c r="G4033" s="16">
        <v>23</v>
      </c>
      <c r="I4033" s="16">
        <v>60</v>
      </c>
      <c r="J4033" t="str">
        <f t="shared" si="65"/>
        <v>大类_玄品大乘丹药</v>
      </c>
      <c r="K4033" s="16" t="s">
        <v>337</v>
      </c>
      <c r="L4033" s="16">
        <v>1</v>
      </c>
      <c r="M4033" s="16" t="s">
        <v>1777</v>
      </c>
      <c r="O4033" s="16">
        <v>0</v>
      </c>
      <c r="P4033" s="16" t="b">
        <v>1</v>
      </c>
      <c r="R4033" s="16" t="b">
        <v>0</v>
      </c>
      <c r="S4033" s="16">
        <v>1</v>
      </c>
      <c r="T4033" s="16" t="s">
        <v>91</v>
      </c>
      <c r="U4033" s="16">
        <v>999</v>
      </c>
      <c r="V4033" s="16" t="s">
        <v>1778</v>
      </c>
      <c r="W4033" s="16">
        <v>31983023</v>
      </c>
      <c r="Y4033" s="16" t="inlineStr">
        <is>
          <t>大乘境玄品丹药。获得修为总量16032000点。</t>
        </is>
      </c>
      <c r="Z4033" s="16" t="inlineStr">
        <is>
          <t>|cff00FF00“药中积蕴归于修为，进境仍须修士自越其关。温剂自有其宜，须量药力与丹毒而用。”——《聚元积修录》|r</t>
        </is>
      </c>
      <c r="AA4033" t="str" s="16">
        <v>炼丹可得。</v>
      </c>
      <c r="AB4033">
        <v>11921023</v>
      </c>
      <c r="AC4033" s="16" t="s">
        <v>1781</v>
      </c>
      <c r="AD4033" s="16">
        <v>40003</v>
      </c>
      <c r="AF4033">
        <v>70003</v>
      </c>
      <c r="AH4033">
        <v>3750000</v>
      </c>
      <c r="AI4033" s="16" t="s">
        <v>1777</v>
      </c>
      <c r="AJ4033" s="16" t="s">
        <v>1777</v>
      </c>
      <c r="AK4033" s="16" t="s">
        <v>357</v>
      </c>
    </row>
    <row r="4034" spans="2:37">
      <c r="B4034" s="16" t="n">
        <f>10000000+INDEX(编号表!$B:$B,MATCH(F4034,编号表!$A:$A,0))*100000+INDEX(编号表!$F:$F,MATCH(D4034,编号表!$E:$E,0))*1000+INDEX(编号表!$D:$D,MATCH(E4034,编号表!$C:$C,0))*10000+G4034</f>
        <v>11984023</v>
      </c>
      <c r="C4034" s="16" t="s">
        <v>4997</v>
      </c>
      <c r="D4034" s="16" t="s">
        <v>108</v>
      </c>
      <c r="E4034" s="16" t="s">
        <v>357</v>
      </c>
      <c r="F4034" s="16" t="s">
        <v>1777</v>
      </c>
      <c r="G4034" s="16">
        <v>23</v>
      </c>
      <c r="I4034" s="16">
        <v>60</v>
      </c>
      <c r="J4034" t="str">
        <f t="shared" si="65"/>
        <v>大类_仙品大乘丹药</v>
      </c>
      <c r="K4034" s="16" t="s">
        <v>337</v>
      </c>
      <c r="L4034" s="16">
        <v>1</v>
      </c>
      <c r="M4034" s="16" t="s">
        <v>1777</v>
      </c>
      <c r="O4034" s="16">
        <v>0</v>
      </c>
      <c r="P4034" s="16" t="b">
        <v>1</v>
      </c>
      <c r="R4034" s="16" t="b">
        <v>0</v>
      </c>
      <c r="S4034" s="16">
        <v>1</v>
      </c>
      <c r="T4034" s="16" t="s">
        <v>91</v>
      </c>
      <c r="U4034" s="16">
        <v>999</v>
      </c>
      <c r="V4034" s="16" t="s">
        <v>1778</v>
      </c>
      <c r="W4034" s="16">
        <v>31984023</v>
      </c>
      <c r="Y4034" s="16" t="inlineStr">
        <is>
          <t>大乘境仙品丹药。获得修为总量28857600点。</t>
        </is>
      </c>
      <c r="Z4034" s="16" t="inlineStr">
        <is>
          <t>|cff00FF00“药中积蕴归于修为，进境仍须修士自越其关。温剂自有其宜，须量药力与丹毒而用。”——《聚元积修录》|r</t>
        </is>
      </c>
      <c r="AA4034" t="str" s="16">
        <v>炼丹可得。</v>
      </c>
      <c r="AB4034">
        <v>11921023</v>
      </c>
      <c r="AC4034" s="16" t="s">
        <v>1781</v>
      </c>
      <c r="AD4034" s="16">
        <v>40004</v>
      </c>
      <c r="AF4034">
        <v>70004</v>
      </c>
      <c r="AH4034">
        <v>18750000</v>
      </c>
      <c r="AI4034" s="16" t="s">
        <v>1777</v>
      </c>
      <c r="AJ4034" s="16" t="s">
        <v>1777</v>
      </c>
      <c r="AK4034" s="16" t="s">
        <v>357</v>
      </c>
    </row>
    <row r="4035" spans="2:37">
      <c r="B4035" s="16" t="n">
        <f>10000000+INDEX(编号表!$B:$B,MATCH(F4035,编号表!$A:$A,0))*100000+INDEX(编号表!$F:$F,MATCH(D4035,编号表!$E:$E,0))*1000+INDEX(编号表!$D:$D,MATCH(E4035,编号表!$C:$C,0))*10000+G4035</f>
        <v>11985023</v>
      </c>
      <c r="C4035" s="16" t="s">
        <v>4997</v>
      </c>
      <c r="D4035" s="16" t="s">
        <v>111</v>
      </c>
      <c r="E4035" s="16" t="s">
        <v>357</v>
      </c>
      <c r="F4035" s="16" t="s">
        <v>1777</v>
      </c>
      <c r="G4035" s="16">
        <v>23</v>
      </c>
      <c r="I4035" s="16">
        <v>60</v>
      </c>
      <c r="J4035" t="str">
        <f t="shared" si="65"/>
        <v>大类_神品大乘丹药</v>
      </c>
      <c r="K4035" s="16" t="s">
        <v>337</v>
      </c>
      <c r="L4035" s="16">
        <v>1</v>
      </c>
      <c r="M4035" s="16" t="s">
        <v>1777</v>
      </c>
      <c r="O4035" s="16">
        <v>0</v>
      </c>
      <c r="P4035" s="16" t="b">
        <v>1</v>
      </c>
      <c r="R4035" s="16" t="b">
        <v>0</v>
      </c>
      <c r="S4035" s="16">
        <v>1</v>
      </c>
      <c r="T4035" s="16" t="s">
        <v>91</v>
      </c>
      <c r="U4035" s="16">
        <v>999</v>
      </c>
      <c r="V4035" s="16" t="s">
        <v>1778</v>
      </c>
      <c r="W4035" s="16">
        <v>31985023</v>
      </c>
      <c r="Y4035" s="16" t="inlineStr">
        <is>
          <t>大乘境神品丹药。获得修为总量51943680点。</t>
        </is>
      </c>
      <c r="Z4035" s="16" t="inlineStr">
        <is>
          <t>|cff00FF00“药中积蕴归于修为，进境仍须修士自越其关。温剂自有其宜，须量药力与丹毒而用。”——《聚元积修录》|r</t>
        </is>
      </c>
      <c r="AA4035" t="str" s="16">
        <v>炼丹可得。</v>
      </c>
      <c r="AB4035">
        <v>11921023</v>
      </c>
      <c r="AC4035" s="16" t="s">
        <v>1781</v>
      </c>
      <c r="AD4035" s="16">
        <v>40005</v>
      </c>
      <c r="AF4035">
        <v>70005</v>
      </c>
      <c r="AH4035">
        <v>112500000</v>
      </c>
      <c r="AI4035" s="16" t="s">
        <v>1777</v>
      </c>
      <c r="AJ4035" s="16" t="s">
        <v>1777</v>
      </c>
      <c r="AK4035" s="16" t="s">
        <v>357</v>
      </c>
    </row>
    <row r="4036" spans="2:37">
      <c r="B4036" s="16" t="n">
        <f>10000000+INDEX(编号表!$B:$B,MATCH(F4036,编号表!$A:$A,0))*100000+INDEX(编号表!$F:$F,MATCH(D4036,编号表!$E:$E,0))*1000+INDEX(编号表!$D:$D,MATCH(E4036,编号表!$C:$C,0))*10000+G4036</f>
        <v>11983024</v>
      </c>
      <c r="C4036" s="16" t="s">
        <v>5001</v>
      </c>
      <c r="D4036" s="16" t="s">
        <v>105</v>
      </c>
      <c r="E4036" s="16" t="s">
        <v>357</v>
      </c>
      <c r="F4036" s="16" t="s">
        <v>1777</v>
      </c>
      <c r="G4036" s="16">
        <v>24</v>
      </c>
      <c r="I4036" s="16">
        <v>60</v>
      </c>
      <c r="J4036" t="str">
        <f t="shared" si="65"/>
        <v>大类_玄品大乘丹药</v>
      </c>
      <c r="K4036" s="16" t="s">
        <v>337</v>
      </c>
      <c r="L4036" s="16">
        <v>1</v>
      </c>
      <c r="M4036" s="16" t="s">
        <v>1777</v>
      </c>
      <c r="O4036" s="16">
        <v>0</v>
      </c>
      <c r="P4036" s="16" t="b">
        <v>1</v>
      </c>
      <c r="R4036" s="16" t="b">
        <v>0</v>
      </c>
      <c r="S4036" s="16">
        <v>1</v>
      </c>
      <c r="T4036" s="16" t="s">
        <v>91</v>
      </c>
      <c r="U4036" s="16">
        <v>999</v>
      </c>
      <c r="V4036" s="16" t="s">
        <v>1778</v>
      </c>
      <c r="W4036" s="16">
        <v>31983024</v>
      </c>
      <c r="Y4036" s="16" t="inlineStr">
        <is>
          <t>大乘境玄品丹药。获得修为总量24048000点，按300现实秒的经过时间线性结算（操作时补结差额）。</t>
        </is>
      </c>
      <c r="Z4036" s="16" t="inlineStr">
        <is>
          <t>|cff00FF00“药中积蕴归于修为，进境仍须修士自越其关。热剂自有其宜，须量药力与丹毒而用。”——《聚元积修录》|r</t>
        </is>
      </c>
      <c r="AA4036" t="str" s="16">
        <v>炼丹可得。</v>
      </c>
      <c r="AB4036">
        <v>11921024</v>
      </c>
      <c r="AC4036" s="16" t="s">
        <v>1781</v>
      </c>
      <c r="AD4036" s="16">
        <v>40003</v>
      </c>
      <c r="AF4036">
        <v>70003</v>
      </c>
      <c r="AH4036">
        <v>3750000</v>
      </c>
      <c r="AI4036" s="16" t="s">
        <v>1777</v>
      </c>
      <c r="AJ4036" s="16" t="s">
        <v>1777</v>
      </c>
      <c r="AK4036" s="16" t="s">
        <v>357</v>
      </c>
    </row>
    <row r="4037" spans="2:37">
      <c r="B4037" s="16" t="n">
        <f>10000000+INDEX(编号表!$B:$B,MATCH(F4037,编号表!$A:$A,0))*100000+INDEX(编号表!$F:$F,MATCH(D4037,编号表!$E:$E,0))*1000+INDEX(编号表!$D:$D,MATCH(E4037,编号表!$C:$C,0))*10000+G4037</f>
        <v>11984024</v>
      </c>
      <c r="C4037" s="16" t="s">
        <v>5001</v>
      </c>
      <c r="D4037" s="16" t="s">
        <v>108</v>
      </c>
      <c r="E4037" s="16" t="s">
        <v>357</v>
      </c>
      <c r="F4037" s="16" t="s">
        <v>1777</v>
      </c>
      <c r="G4037" s="16">
        <v>24</v>
      </c>
      <c r="I4037" s="16">
        <v>60</v>
      </c>
      <c r="J4037" t="str">
        <f t="shared" si="65"/>
        <v>大类_仙品大乘丹药</v>
      </c>
      <c r="K4037" s="16" t="s">
        <v>337</v>
      </c>
      <c r="L4037" s="16">
        <v>1</v>
      </c>
      <c r="M4037" s="16" t="s">
        <v>1777</v>
      </c>
      <c r="O4037" s="16">
        <v>0</v>
      </c>
      <c r="P4037" s="16" t="b">
        <v>1</v>
      </c>
      <c r="R4037" s="16" t="b">
        <v>0</v>
      </c>
      <c r="S4037" s="16">
        <v>1</v>
      </c>
      <c r="T4037" s="16" t="s">
        <v>91</v>
      </c>
      <c r="U4037" s="16">
        <v>999</v>
      </c>
      <c r="V4037" s="16" t="s">
        <v>1778</v>
      </c>
      <c r="W4037" s="16">
        <v>31984024</v>
      </c>
      <c r="Y4037" s="16" t="inlineStr">
        <is>
          <t>大乘境仙品丹药。获得修为总量43286400点，按300现实秒的经过时间线性结算（操作时补结差额）。</t>
        </is>
      </c>
      <c r="Z4037" s="16" t="inlineStr">
        <is>
          <t>|cff00FF00“药中积蕴归于修为，进境仍须修士自越其关。热剂自有其宜，须量药力与丹毒而用。”——《聚元积修录》|r</t>
        </is>
      </c>
      <c r="AA4037" t="str" s="16">
        <v>炼丹可得。</v>
      </c>
      <c r="AB4037">
        <v>11921024</v>
      </c>
      <c r="AC4037" s="16" t="s">
        <v>1781</v>
      </c>
      <c r="AD4037" s="16">
        <v>40004</v>
      </c>
      <c r="AF4037">
        <v>70004</v>
      </c>
      <c r="AH4037">
        <v>18750000</v>
      </c>
      <c r="AI4037" s="16" t="s">
        <v>1777</v>
      </c>
      <c r="AJ4037" s="16" t="s">
        <v>1777</v>
      </c>
      <c r="AK4037" s="16" t="s">
        <v>357</v>
      </c>
    </row>
    <row r="4038" spans="2:37">
      <c r="B4038" s="16" t="n">
        <f>10000000+INDEX(编号表!$B:$B,MATCH(F4038,编号表!$A:$A,0))*100000+INDEX(编号表!$F:$F,MATCH(D4038,编号表!$E:$E,0))*1000+INDEX(编号表!$D:$D,MATCH(E4038,编号表!$C:$C,0))*10000+G4038</f>
        <v>11985024</v>
      </c>
      <c r="C4038" s="16" t="s">
        <v>5001</v>
      </c>
      <c r="D4038" s="16" t="s">
        <v>111</v>
      </c>
      <c r="E4038" s="16" t="s">
        <v>357</v>
      </c>
      <c r="F4038" s="16" t="s">
        <v>1777</v>
      </c>
      <c r="G4038" s="16">
        <v>24</v>
      </c>
      <c r="I4038" s="16">
        <v>60</v>
      </c>
      <c r="J4038" t="str">
        <f t="shared" si="65"/>
        <v>大类_神品大乘丹药</v>
      </c>
      <c r="K4038" s="16" t="s">
        <v>337</v>
      </c>
      <c r="L4038" s="16">
        <v>1</v>
      </c>
      <c r="M4038" s="16" t="s">
        <v>1777</v>
      </c>
      <c r="O4038" s="16">
        <v>0</v>
      </c>
      <c r="P4038" s="16" t="b">
        <v>1</v>
      </c>
      <c r="R4038" s="16" t="b">
        <v>0</v>
      </c>
      <c r="S4038" s="16">
        <v>1</v>
      </c>
      <c r="T4038" s="16" t="s">
        <v>91</v>
      </c>
      <c r="U4038" s="16">
        <v>999</v>
      </c>
      <c r="V4038" s="16" t="s">
        <v>1778</v>
      </c>
      <c r="W4038" s="16">
        <v>31985024</v>
      </c>
      <c r="Y4038" s="16" t="inlineStr">
        <is>
          <t>大乘境神品丹药。获得修为总量77915520点，按300现实秒的经过时间线性结算（操作时补结差额）。</t>
        </is>
      </c>
      <c r="Z4038" s="16" t="inlineStr">
        <is>
          <t>|cff00FF00“药中积蕴归于修为，进境仍须修士自越其关。热剂自有其宜，须量药力与丹毒而用。”——《聚元积修录》|r</t>
        </is>
      </c>
      <c r="AA4038" t="str" s="16">
        <v>炼丹可得。</v>
      </c>
      <c r="AB4038">
        <v>11921024</v>
      </c>
      <c r="AC4038" s="16" t="s">
        <v>1781</v>
      </c>
      <c r="AD4038" s="16">
        <v>40005</v>
      </c>
      <c r="AF4038">
        <v>70005</v>
      </c>
      <c r="AH4038">
        <v>112500000</v>
      </c>
      <c r="AI4038" s="16" t="s">
        <v>1777</v>
      </c>
      <c r="AJ4038" s="16" t="s">
        <v>1777</v>
      </c>
      <c r="AK4038" s="16" t="s">
        <v>357</v>
      </c>
    </row>
    <row r="4039" spans="2:37">
      <c r="B4039" s="16" t="n">
        <f>10000000+INDEX(编号表!$B:$B,MATCH(F4039,编号表!$A:$A,0))*100000+INDEX(编号表!$F:$F,MATCH(D4039,编号表!$E:$E,0))*1000+INDEX(编号表!$D:$D,MATCH(E4039,编号表!$C:$C,0))*10000+G4039</f>
        <v>11983025</v>
      </c>
      <c r="C4039" s="16" t="s">
        <v>5005</v>
      </c>
      <c r="D4039" s="16" t="s">
        <v>105</v>
      </c>
      <c r="E4039" s="16" t="s">
        <v>357</v>
      </c>
      <c r="F4039" s="16" t="s">
        <v>1777</v>
      </c>
      <c r="G4039" s="16">
        <v>25</v>
      </c>
      <c r="I4039" s="16">
        <v>60</v>
      </c>
      <c r="J4039" t="str">
        <f t="shared" si="65"/>
        <v>大类_玄品大乘丹药</v>
      </c>
      <c r="K4039" s="16" t="s">
        <v>337</v>
      </c>
      <c r="L4039" s="16">
        <v>1</v>
      </c>
      <c r="M4039" s="16" t="s">
        <v>1777</v>
      </c>
      <c r="O4039" s="16">
        <v>0</v>
      </c>
      <c r="P4039" s="16" t="b">
        <v>1</v>
      </c>
      <c r="R4039" s="16" t="b">
        <v>0</v>
      </c>
      <c r="S4039" s="16">
        <v>1</v>
      </c>
      <c r="T4039" s="16" t="s">
        <v>91</v>
      </c>
      <c r="U4039" s="16">
        <v>999</v>
      </c>
      <c r="V4039" s="16" t="s">
        <v>1778</v>
      </c>
      <c r="W4039" s="16">
        <v>31983025</v>
      </c>
      <c r="Y4039" s="16" t="inlineStr">
        <is>
          <t>大乘境玄品丹药。清除对应味池杂质总量18423288点，按300现实秒的经过时间线性结算（操作时补结差额）。</t>
        </is>
      </c>
      <c r="Z4039" s="16" t="inlineStr">
        <is>
          <t>|cff00FF00“气脉之浊得清，灵力行运乃得其序。寒剂自有其宜，须量药力与丹毒而用。”——《气脉澄浊录》|r</t>
        </is>
      </c>
      <c r="AA4039" t="str" s="16">
        <v>炼丹可得。</v>
      </c>
      <c r="AB4039">
        <v>11921025</v>
      </c>
      <c r="AC4039" s="16" t="s">
        <v>1781</v>
      </c>
      <c r="AD4039" s="16">
        <v>40003</v>
      </c>
      <c r="AF4039">
        <v>70003</v>
      </c>
      <c r="AH4039">
        <v>3750000</v>
      </c>
      <c r="AI4039" s="16" t="s">
        <v>1777</v>
      </c>
      <c r="AJ4039" s="16" t="s">
        <v>1777</v>
      </c>
      <c r="AK4039" s="16" t="s">
        <v>357</v>
      </c>
    </row>
    <row r="4040" spans="2:37">
      <c r="B4040" s="16" t="n">
        <f>10000000+INDEX(编号表!$B:$B,MATCH(F4040,编号表!$A:$A,0))*100000+INDEX(编号表!$F:$F,MATCH(D4040,编号表!$E:$E,0))*1000+INDEX(编号表!$D:$D,MATCH(E4040,编号表!$C:$C,0))*10000+G4040</f>
        <v>11984025</v>
      </c>
      <c r="C4040" s="16" t="s">
        <v>5005</v>
      </c>
      <c r="D4040" s="16" t="s">
        <v>108</v>
      </c>
      <c r="E4040" s="16" t="s">
        <v>357</v>
      </c>
      <c r="F4040" s="16" t="s">
        <v>1777</v>
      </c>
      <c r="G4040" s="16">
        <v>25</v>
      </c>
      <c r="I4040" s="16">
        <v>60</v>
      </c>
      <c r="J4040" t="str">
        <f t="shared" si="65"/>
        <v>大类_仙品大乘丹药</v>
      </c>
      <c r="K4040" s="16" t="s">
        <v>337</v>
      </c>
      <c r="L4040" s="16">
        <v>1</v>
      </c>
      <c r="M4040" s="16" t="s">
        <v>1777</v>
      </c>
      <c r="O4040" s="16">
        <v>0</v>
      </c>
      <c r="P4040" s="16" t="b">
        <v>1</v>
      </c>
      <c r="R4040" s="16" t="b">
        <v>0</v>
      </c>
      <c r="S4040" s="16">
        <v>1</v>
      </c>
      <c r="T4040" s="16" t="s">
        <v>91</v>
      </c>
      <c r="U4040" s="16">
        <v>999</v>
      </c>
      <c r="V4040" s="16" t="s">
        <v>1778</v>
      </c>
      <c r="W4040" s="16">
        <v>31984025</v>
      </c>
      <c r="Y4040" s="16" t="inlineStr">
        <is>
          <t>大乘境仙品丹药。清除对应味池杂质总量30894153点，按300现实秒的经过时间线性结算（操作时补结差额）。</t>
        </is>
      </c>
      <c r="Z4040" s="16" t="inlineStr">
        <is>
          <t>|cff00FF00“气脉之浊得清，灵力行运乃得其序。寒剂自有其宜，须量药力与丹毒而用。”——《气脉澄浊录》|r</t>
        </is>
      </c>
      <c r="AA4040" t="str" s="16">
        <v>炼丹可得。</v>
      </c>
      <c r="AB4040">
        <v>11921025</v>
      </c>
      <c r="AC4040" s="16" t="s">
        <v>1781</v>
      </c>
      <c r="AD4040" s="16">
        <v>40004</v>
      </c>
      <c r="AF4040">
        <v>70004</v>
      </c>
      <c r="AH4040">
        <v>18750000</v>
      </c>
      <c r="AI4040" s="16" t="s">
        <v>1777</v>
      </c>
      <c r="AJ4040" s="16" t="s">
        <v>1777</v>
      </c>
      <c r="AK4040" s="16" t="s">
        <v>357</v>
      </c>
    </row>
    <row r="4041" spans="2:37">
      <c r="B4041" s="16" t="n">
        <f>10000000+INDEX(编号表!$B:$B,MATCH(F4041,编号表!$A:$A,0))*100000+INDEX(编号表!$F:$F,MATCH(D4041,编号表!$E:$E,0))*1000+INDEX(编号表!$D:$D,MATCH(E4041,编号表!$C:$C,0))*10000+G4041</f>
        <v>11985025</v>
      </c>
      <c r="C4041" s="16" t="s">
        <v>5005</v>
      </c>
      <c r="D4041" s="16" t="s">
        <v>111</v>
      </c>
      <c r="E4041" s="16" t="s">
        <v>357</v>
      </c>
      <c r="F4041" s="16" t="s">
        <v>1777</v>
      </c>
      <c r="G4041" s="16">
        <v>25</v>
      </c>
      <c r="I4041" s="16">
        <v>60</v>
      </c>
      <c r="J4041" t="str">
        <f t="shared" si="65"/>
        <v>大类_神品大乘丹药</v>
      </c>
      <c r="K4041" s="16" t="s">
        <v>337</v>
      </c>
      <c r="L4041" s="16">
        <v>1</v>
      </c>
      <c r="M4041" s="16" t="s">
        <v>1777</v>
      </c>
      <c r="O4041" s="16">
        <v>0</v>
      </c>
      <c r="P4041" s="16" t="b">
        <v>1</v>
      </c>
      <c r="R4041" s="16" t="b">
        <v>0</v>
      </c>
      <c r="S4041" s="16">
        <v>1</v>
      </c>
      <c r="T4041" s="16" t="s">
        <v>91</v>
      </c>
      <c r="U4041" s="16">
        <v>999</v>
      </c>
      <c r="V4041" s="16" t="s">
        <v>1778</v>
      </c>
      <c r="W4041" s="16">
        <v>31985025</v>
      </c>
      <c r="Y4041" s="16" t="inlineStr">
        <is>
          <t>大乘境神品丹药。清除对应味池杂质总量53342349点，按300现实秒的经过时间线性结算（操作时补结差额）。</t>
        </is>
      </c>
      <c r="Z4041" s="16" t="inlineStr">
        <is>
          <t>|cff00FF00“气脉之浊得清，灵力行运乃得其序。寒剂自有其宜，须量药力与丹毒而用。”——《气脉澄浊录》|r</t>
        </is>
      </c>
      <c r="AA4041" t="str" s="16">
        <v>炼丹可得。</v>
      </c>
      <c r="AB4041">
        <v>11921025</v>
      </c>
      <c r="AC4041" s="16" t="s">
        <v>1781</v>
      </c>
      <c r="AD4041" s="16">
        <v>40005</v>
      </c>
      <c r="AF4041">
        <v>70005</v>
      </c>
      <c r="AH4041">
        <v>112500000</v>
      </c>
      <c r="AI4041" s="16" t="s">
        <v>1777</v>
      </c>
      <c r="AJ4041" s="16" t="s">
        <v>1777</v>
      </c>
      <c r="AK4041" s="16" t="s">
        <v>357</v>
      </c>
    </row>
    <row r="4042" spans="2:37">
      <c r="B4042" s="16" t="n">
        <f>10000000+INDEX(编号表!$B:$B,MATCH(F4042,编号表!$A:$A,0))*100000+INDEX(编号表!$F:$F,MATCH(D4042,编号表!$E:$E,0))*1000+INDEX(编号表!$D:$D,MATCH(E4042,编号表!$C:$C,0))*10000+G4042</f>
        <v>11983026</v>
      </c>
      <c r="C4042" s="16" t="s">
        <v>5009</v>
      </c>
      <c r="D4042" s="16" t="s">
        <v>105</v>
      </c>
      <c r="E4042" s="16" t="s">
        <v>357</v>
      </c>
      <c r="F4042" s="16" t="s">
        <v>1777</v>
      </c>
      <c r="G4042" s="16">
        <v>26</v>
      </c>
      <c r="I4042" s="16">
        <v>60</v>
      </c>
      <c r="J4042" t="str">
        <f t="shared" si="65"/>
        <v>大类_玄品大乘丹药</v>
      </c>
      <c r="K4042" s="16" t="s">
        <v>337</v>
      </c>
      <c r="L4042" s="16">
        <v>1</v>
      </c>
      <c r="M4042" s="16" t="s">
        <v>1777</v>
      </c>
      <c r="O4042" s="16">
        <v>0</v>
      </c>
      <c r="P4042" s="16" t="b">
        <v>1</v>
      </c>
      <c r="R4042" s="16" t="b">
        <v>0</v>
      </c>
      <c r="S4042" s="16">
        <v>1</v>
      </c>
      <c r="T4042" s="16" t="s">
        <v>91</v>
      </c>
      <c r="U4042" s="16">
        <v>999</v>
      </c>
      <c r="V4042" s="16" t="s">
        <v>1778</v>
      </c>
      <c r="W4042" s="16">
        <v>31983026</v>
      </c>
      <c r="Y4042" s="16" t="inlineStr">
        <is>
          <t>大乘境玄品丹药。清除对应味池杂质总量11691702点，按60现实秒的经过时间线性结算（操作时补结差额）。</t>
        </is>
      </c>
      <c r="Z4042" s="16" t="inlineStr">
        <is>
          <t>|cff00FF00“气脉之浊得清，灵力行运乃得其序。凉剂自有其宜，须量药力与丹毒而用。”——《气脉澄浊录》|r</t>
        </is>
      </c>
      <c r="AA4042" t="str" s="16">
        <v>炼丹可得。</v>
      </c>
      <c r="AB4042">
        <v>11921026</v>
      </c>
      <c r="AC4042" s="16" t="s">
        <v>1781</v>
      </c>
      <c r="AD4042" s="16">
        <v>40003</v>
      </c>
      <c r="AF4042">
        <v>70003</v>
      </c>
      <c r="AH4042">
        <v>3750000</v>
      </c>
      <c r="AI4042" s="16" t="s">
        <v>1777</v>
      </c>
      <c r="AJ4042" s="16" t="s">
        <v>1777</v>
      </c>
      <c r="AK4042" s="16" t="s">
        <v>357</v>
      </c>
    </row>
    <row r="4043" spans="2:37">
      <c r="B4043" s="16" t="n">
        <f>10000000+INDEX(编号表!$B:$B,MATCH(F4043,编号表!$A:$A,0))*100000+INDEX(编号表!$F:$F,MATCH(D4043,编号表!$E:$E,0))*1000+INDEX(编号表!$D:$D,MATCH(E4043,编号表!$C:$C,0))*10000+G4043</f>
        <v>11984026</v>
      </c>
      <c r="C4043" s="16" t="s">
        <v>5009</v>
      </c>
      <c r="D4043" s="16" t="s">
        <v>108</v>
      </c>
      <c r="E4043" s="16" t="s">
        <v>357</v>
      </c>
      <c r="F4043" s="16" t="s">
        <v>1777</v>
      </c>
      <c r="G4043" s="16">
        <v>26</v>
      </c>
      <c r="I4043" s="16">
        <v>60</v>
      </c>
      <c r="J4043" t="str">
        <f t="shared" si="65"/>
        <v>大类_仙品大乘丹药</v>
      </c>
      <c r="K4043" s="16" t="s">
        <v>337</v>
      </c>
      <c r="L4043" s="16">
        <v>1</v>
      </c>
      <c r="M4043" s="16" t="s">
        <v>1777</v>
      </c>
      <c r="O4043" s="16">
        <v>0</v>
      </c>
      <c r="P4043" s="16" t="b">
        <v>1</v>
      </c>
      <c r="R4043" s="16" t="b">
        <v>0</v>
      </c>
      <c r="S4043" s="16">
        <v>1</v>
      </c>
      <c r="T4043" s="16" t="s">
        <v>91</v>
      </c>
      <c r="U4043" s="16">
        <v>999</v>
      </c>
      <c r="V4043" s="16" t="s">
        <v>1778</v>
      </c>
      <c r="W4043" s="16">
        <v>31984026</v>
      </c>
      <c r="Y4043" s="16" t="inlineStr">
        <is>
          <t>大乘境仙品丹药。清除对应味池杂质总量18494147点，按60现实秒的经过时间线性结算（操作时补结差额）。</t>
        </is>
      </c>
      <c r="Z4043" s="16" t="inlineStr">
        <is>
          <t>|cff00FF00“气脉之浊得清，灵力行运乃得其序。凉剂自有其宜，须量药力与丹毒而用。”——《气脉澄浊录》|r</t>
        </is>
      </c>
      <c r="AA4043" t="str" s="16">
        <v>炼丹可得。</v>
      </c>
      <c r="AB4043">
        <v>11921026</v>
      </c>
      <c r="AC4043" s="16" t="s">
        <v>1781</v>
      </c>
      <c r="AD4043" s="16">
        <v>40004</v>
      </c>
      <c r="AF4043">
        <v>70004</v>
      </c>
      <c r="AH4043">
        <v>18750000</v>
      </c>
      <c r="AI4043" s="16" t="s">
        <v>1777</v>
      </c>
      <c r="AJ4043" s="16" t="s">
        <v>1777</v>
      </c>
      <c r="AK4043" s="16" t="s">
        <v>357</v>
      </c>
    </row>
    <row r="4044" spans="2:37">
      <c r="B4044" s="16" t="n">
        <f>10000000+INDEX(编号表!$B:$B,MATCH(F4044,编号表!$A:$A,0))*100000+INDEX(编号表!$F:$F,MATCH(D4044,编号表!$E:$E,0))*1000+INDEX(编号表!$D:$D,MATCH(E4044,编号表!$C:$C,0))*10000+G4044</f>
        <v>11985026</v>
      </c>
      <c r="C4044" s="16" t="s">
        <v>5009</v>
      </c>
      <c r="D4044" s="16" t="s">
        <v>111</v>
      </c>
      <c r="E4044" s="16" t="s">
        <v>357</v>
      </c>
      <c r="F4044" s="16" t="s">
        <v>1777</v>
      </c>
      <c r="G4044" s="16">
        <v>26</v>
      </c>
      <c r="I4044" s="16">
        <v>60</v>
      </c>
      <c r="J4044" t="str">
        <f t="shared" si="65"/>
        <v>大类_神品大乘丹药</v>
      </c>
      <c r="K4044" s="16" t="s">
        <v>337</v>
      </c>
      <c r="L4044" s="16">
        <v>1</v>
      </c>
      <c r="M4044" s="16" t="s">
        <v>1777</v>
      </c>
      <c r="O4044" s="16">
        <v>0</v>
      </c>
      <c r="P4044" s="16" t="b">
        <v>1</v>
      </c>
      <c r="R4044" s="16" t="b">
        <v>0</v>
      </c>
      <c r="S4044" s="16">
        <v>1</v>
      </c>
      <c r="T4044" s="16" t="s">
        <v>91</v>
      </c>
      <c r="U4044" s="16">
        <v>999</v>
      </c>
      <c r="V4044" s="16" t="s">
        <v>1778</v>
      </c>
      <c r="W4044" s="16">
        <v>31985026</v>
      </c>
      <c r="Y4044" s="16" t="inlineStr">
        <is>
          <t>大乘境神品丹药。清除对应味池杂质总量30738803点，按60现实秒的经过时间线性结算（操作时补结差额）。</t>
        </is>
      </c>
      <c r="Z4044" s="16" t="inlineStr">
        <is>
          <t>|cff00FF00“气脉之浊得清，灵力行运乃得其序。凉剂自有其宜，须量药力与丹毒而用。”——《气脉澄浊录》|r</t>
        </is>
      </c>
      <c r="AA4044" t="str" s="16">
        <v>炼丹可得。</v>
      </c>
      <c r="AB4044">
        <v>11921026</v>
      </c>
      <c r="AC4044" s="16" t="s">
        <v>1781</v>
      </c>
      <c r="AD4044" s="16">
        <v>40005</v>
      </c>
      <c r="AF4044">
        <v>70005</v>
      </c>
      <c r="AH4044">
        <v>112500000</v>
      </c>
      <c r="AI4044" s="16" t="s">
        <v>1777</v>
      </c>
      <c r="AJ4044" s="16" t="s">
        <v>1777</v>
      </c>
      <c r="AK4044" s="16" t="s">
        <v>357</v>
      </c>
    </row>
    <row r="4045" spans="2:37">
      <c r="B4045" s="16" t="n">
        <f>10000000+INDEX(编号表!$B:$B,MATCH(F4045,编号表!$A:$A,0))*100000+INDEX(编号表!$F:$F,MATCH(D4045,编号表!$E:$E,0))*1000+INDEX(编号表!$D:$D,MATCH(E4045,编号表!$C:$C,0))*10000+G4045</f>
        <v>11983027</v>
      </c>
      <c r="C4045" s="16" t="s">
        <v>5013</v>
      </c>
      <c r="D4045" s="16" t="s">
        <v>105</v>
      </c>
      <c r="E4045" s="16" t="s">
        <v>357</v>
      </c>
      <c r="F4045" s="16" t="s">
        <v>1777</v>
      </c>
      <c r="G4045" s="16">
        <v>27</v>
      </c>
      <c r="I4045" s="16">
        <v>60</v>
      </c>
      <c r="J4045" t="str">
        <f t="shared" si="65"/>
        <v>大类_玄品大乘丹药</v>
      </c>
      <c r="K4045" s="16" t="s">
        <v>337</v>
      </c>
      <c r="L4045" s="16">
        <v>1</v>
      </c>
      <c r="M4045" s="16" t="s">
        <v>1777</v>
      </c>
      <c r="O4045" s="16">
        <v>0</v>
      </c>
      <c r="P4045" s="16" t="b">
        <v>1</v>
      </c>
      <c r="R4045" s="16" t="b">
        <v>0</v>
      </c>
      <c r="S4045" s="16">
        <v>1</v>
      </c>
      <c r="T4045" s="16" t="s">
        <v>91</v>
      </c>
      <c r="U4045" s="16">
        <v>999</v>
      </c>
      <c r="V4045" s="16" t="s">
        <v>1778</v>
      </c>
      <c r="W4045" s="16">
        <v>31983027</v>
      </c>
      <c r="Y4045" s="16" t="inlineStr">
        <is>
          <t>大乘境玄品丹药。清除对应味池杂质总量14171760点，按60现实秒的经过时间线性结算（操作时补结差额）。</t>
        </is>
      </c>
      <c r="Z4045" s="16" t="inlineStr">
        <is>
          <t>|cff00FF00“气脉之浊得清，灵力行运乃得其序。平剂自有其宜，须量药力与丹毒而用。”——《气脉澄浊录》|r</t>
        </is>
      </c>
      <c r="AA4045" t="str" s="16">
        <v>炼丹可得。</v>
      </c>
      <c r="AB4045">
        <v>11921027</v>
      </c>
      <c r="AC4045" s="16" t="s">
        <v>1781</v>
      </c>
      <c r="AD4045" s="16">
        <v>40003</v>
      </c>
      <c r="AF4045">
        <v>70003</v>
      </c>
      <c r="AH4045">
        <v>3750000</v>
      </c>
      <c r="AI4045" s="16" t="s">
        <v>1777</v>
      </c>
      <c r="AJ4045" s="16" t="s">
        <v>1777</v>
      </c>
      <c r="AK4045" s="16" t="s">
        <v>357</v>
      </c>
    </row>
    <row r="4046" spans="2:37">
      <c r="B4046" s="16" t="n">
        <f>10000000+INDEX(编号表!$B:$B,MATCH(F4046,编号表!$A:$A,0))*100000+INDEX(编号表!$F:$F,MATCH(D4046,编号表!$E:$E,0))*1000+INDEX(编号表!$D:$D,MATCH(E4046,编号表!$C:$C,0))*10000+G4046</f>
        <v>11984027</v>
      </c>
      <c r="C4046" s="16" t="s">
        <v>5013</v>
      </c>
      <c r="D4046" s="16" t="s">
        <v>108</v>
      </c>
      <c r="E4046" s="16" t="s">
        <v>357</v>
      </c>
      <c r="F4046" s="16" t="s">
        <v>1777</v>
      </c>
      <c r="G4046" s="16">
        <v>27</v>
      </c>
      <c r="I4046" s="16">
        <v>60</v>
      </c>
      <c r="J4046" t="str">
        <f t="shared" si="65"/>
        <v>大类_仙品大乘丹药</v>
      </c>
      <c r="K4046" s="16" t="s">
        <v>337</v>
      </c>
      <c r="L4046" s="16">
        <v>1</v>
      </c>
      <c r="M4046" s="16" t="s">
        <v>1777</v>
      </c>
      <c r="O4046" s="16">
        <v>0</v>
      </c>
      <c r="P4046" s="16" t="b">
        <v>1</v>
      </c>
      <c r="R4046" s="16" t="b">
        <v>0</v>
      </c>
      <c r="S4046" s="16">
        <v>1</v>
      </c>
      <c r="T4046" s="16" t="s">
        <v>91</v>
      </c>
      <c r="U4046" s="16">
        <v>999</v>
      </c>
      <c r="V4046" s="16" t="s">
        <v>1778</v>
      </c>
      <c r="W4046" s="16">
        <v>31984027</v>
      </c>
      <c r="Y4046" s="16" t="inlineStr">
        <is>
          <t>大乘境仙品丹药。清除对应味池杂质总量22675099点，按60现实秒的经过时间线性结算（操作时补结差额）。</t>
        </is>
      </c>
      <c r="Z4046" s="16" t="inlineStr">
        <is>
          <t>|cff00FF00“气脉之浊得清，灵力行运乃得其序。平剂自有其宜，须量药力与丹毒而用。”——《气脉澄浊录》|r</t>
        </is>
      </c>
      <c r="AA4046" t="str" s="16">
        <v>炼丹可得。</v>
      </c>
      <c r="AB4046">
        <v>11921027</v>
      </c>
      <c r="AC4046" s="16" t="s">
        <v>1781</v>
      </c>
      <c r="AD4046" s="16">
        <v>40004</v>
      </c>
      <c r="AF4046">
        <v>70004</v>
      </c>
      <c r="AH4046">
        <v>18750000</v>
      </c>
      <c r="AI4046" s="16" t="s">
        <v>1777</v>
      </c>
      <c r="AJ4046" s="16" t="s">
        <v>1777</v>
      </c>
      <c r="AK4046" s="16" t="s">
        <v>357</v>
      </c>
    </row>
    <row r="4047" spans="2:37">
      <c r="B4047" s="16" t="n">
        <f>10000000+INDEX(编号表!$B:$B,MATCH(F4047,编号表!$A:$A,0))*100000+INDEX(编号表!$F:$F,MATCH(D4047,编号表!$E:$E,0))*1000+INDEX(编号表!$D:$D,MATCH(E4047,编号表!$C:$C,0))*10000+G4047</f>
        <v>11985027</v>
      </c>
      <c r="C4047" s="16" t="s">
        <v>5013</v>
      </c>
      <c r="D4047" s="16" t="s">
        <v>111</v>
      </c>
      <c r="E4047" s="16" t="s">
        <v>357</v>
      </c>
      <c r="F4047" s="16" t="s">
        <v>1777</v>
      </c>
      <c r="G4047" s="16">
        <v>27</v>
      </c>
      <c r="I4047" s="16">
        <v>60</v>
      </c>
      <c r="J4047" t="str">
        <f t="shared" si="65"/>
        <v>大类_神品大乘丹药</v>
      </c>
      <c r="K4047" s="16" t="s">
        <v>337</v>
      </c>
      <c r="L4047" s="16">
        <v>1</v>
      </c>
      <c r="M4047" s="16" t="s">
        <v>1777</v>
      </c>
      <c r="O4047" s="16">
        <v>0</v>
      </c>
      <c r="P4047" s="16" t="b">
        <v>1</v>
      </c>
      <c r="R4047" s="16" t="b">
        <v>0</v>
      </c>
      <c r="S4047" s="16">
        <v>1</v>
      </c>
      <c r="T4047" s="16" t="s">
        <v>91</v>
      </c>
      <c r="U4047" s="16">
        <v>999</v>
      </c>
      <c r="V4047" s="16" t="s">
        <v>1778</v>
      </c>
      <c r="W4047" s="16">
        <v>31985027</v>
      </c>
      <c r="Y4047" s="16" t="inlineStr">
        <is>
          <t>大乘境神品丹药。清除对应味池杂质总量37979835点，按60现实秒的经过时间线性结算（操作时补结差额）。</t>
        </is>
      </c>
      <c r="Z4047" s="16" t="inlineStr">
        <is>
          <t>|cff00FF00“气脉之浊得清，灵力行运乃得其序。平剂自有其宜，须量药力与丹毒而用。”——《气脉澄浊录》|r</t>
        </is>
      </c>
      <c r="AA4047" t="str" s="16">
        <v>炼丹可得。</v>
      </c>
      <c r="AB4047">
        <v>11921027</v>
      </c>
      <c r="AC4047" s="16" t="s">
        <v>1781</v>
      </c>
      <c r="AD4047" s="16">
        <v>40005</v>
      </c>
      <c r="AF4047">
        <v>70005</v>
      </c>
      <c r="AH4047">
        <v>112500000</v>
      </c>
      <c r="AI4047" s="16" t="s">
        <v>1777</v>
      </c>
      <c r="AJ4047" s="16" t="s">
        <v>1777</v>
      </c>
      <c r="AK4047" s="16" t="s">
        <v>357</v>
      </c>
    </row>
    <row r="4048" spans="2:37">
      <c r="B4048" s="16" t="n">
        <f>10000000+INDEX(编号表!$B:$B,MATCH(F4048,编号表!$A:$A,0))*100000+INDEX(编号表!$F:$F,MATCH(D4048,编号表!$E:$E,0))*1000+INDEX(编号表!$D:$D,MATCH(E4048,编号表!$C:$C,0))*10000+G4048</f>
        <v>11983028</v>
      </c>
      <c r="C4048" s="16" t="s">
        <v>5017</v>
      </c>
      <c r="D4048" s="16" t="s">
        <v>105</v>
      </c>
      <c r="E4048" s="16" t="s">
        <v>357</v>
      </c>
      <c r="F4048" s="16" t="s">
        <v>1777</v>
      </c>
      <c r="G4048" s="16">
        <v>28</v>
      </c>
      <c r="I4048" s="16">
        <v>60</v>
      </c>
      <c r="J4048" t="str">
        <f t="shared" si="65"/>
        <v>大类_玄品大乘丹药</v>
      </c>
      <c r="K4048" s="16" t="s">
        <v>337</v>
      </c>
      <c r="L4048" s="16">
        <v>1</v>
      </c>
      <c r="M4048" s="16" t="s">
        <v>1777</v>
      </c>
      <c r="O4048" s="16">
        <v>0</v>
      </c>
      <c r="P4048" s="16" t="b">
        <v>1</v>
      </c>
      <c r="R4048" s="16" t="b">
        <v>0</v>
      </c>
      <c r="S4048" s="16">
        <v>1</v>
      </c>
      <c r="T4048" s="16" t="s">
        <v>91</v>
      </c>
      <c r="U4048" s="16">
        <v>999</v>
      </c>
      <c r="V4048" s="16" t="s">
        <v>1778</v>
      </c>
      <c r="W4048" s="16">
        <v>31983028</v>
      </c>
      <c r="Y4048" s="16" t="inlineStr">
        <is>
          <t>大乘境玄品丹药。清除对应味池杂质总量16651818点，按60现实秒的经过时间线性结算（操作时补结差额）。</t>
        </is>
      </c>
      <c r="Z4048" s="16" t="inlineStr">
        <is>
          <t>|cff00FF00“气脉之浊得清，灵力行运乃得其序。温剂自有其宜，须量药力与丹毒而用。”——《气脉澄浊录》|r</t>
        </is>
      </c>
      <c r="AA4048" t="str" s="16">
        <v>炼丹可得。</v>
      </c>
      <c r="AB4048">
        <v>11921028</v>
      </c>
      <c r="AC4048" s="16" t="s">
        <v>1781</v>
      </c>
      <c r="AD4048" s="16">
        <v>40003</v>
      </c>
      <c r="AF4048">
        <v>70003</v>
      </c>
      <c r="AH4048">
        <v>3750000</v>
      </c>
      <c r="AI4048" s="16" t="s">
        <v>1777</v>
      </c>
      <c r="AJ4048" s="16" t="s">
        <v>1777</v>
      </c>
      <c r="AK4048" s="16" t="s">
        <v>357</v>
      </c>
    </row>
    <row r="4049" spans="2:37">
      <c r="B4049" s="16" t="n">
        <f>10000000+INDEX(编号表!$B:$B,MATCH(F4049,编号表!$A:$A,0))*100000+INDEX(编号表!$F:$F,MATCH(D4049,编号表!$E:$E,0))*1000+INDEX(编号表!$D:$D,MATCH(E4049,编号表!$C:$C,0))*10000+G4049</f>
        <v>11984028</v>
      </c>
      <c r="C4049" s="16" t="s">
        <v>5017</v>
      </c>
      <c r="D4049" s="16" t="s">
        <v>108</v>
      </c>
      <c r="E4049" s="16" t="s">
        <v>357</v>
      </c>
      <c r="F4049" s="16" t="s">
        <v>1777</v>
      </c>
      <c r="G4049" s="16">
        <v>28</v>
      </c>
      <c r="I4049" s="16">
        <v>60</v>
      </c>
      <c r="J4049" t="str">
        <f t="shared" si="65"/>
        <v>大类_仙品大乘丹药</v>
      </c>
      <c r="K4049" s="16" t="s">
        <v>337</v>
      </c>
      <c r="L4049" s="16">
        <v>1</v>
      </c>
      <c r="M4049" s="16" t="s">
        <v>1777</v>
      </c>
      <c r="O4049" s="16">
        <v>0</v>
      </c>
      <c r="P4049" s="16" t="b">
        <v>1</v>
      </c>
      <c r="R4049" s="16" t="b">
        <v>0</v>
      </c>
      <c r="S4049" s="16">
        <v>1</v>
      </c>
      <c r="T4049" s="16" t="s">
        <v>91</v>
      </c>
      <c r="U4049" s="16">
        <v>999</v>
      </c>
      <c r="V4049" s="16" t="s">
        <v>1778</v>
      </c>
      <c r="W4049" s="16">
        <v>31984028</v>
      </c>
      <c r="Y4049" s="16" t="inlineStr">
        <is>
          <t>大乘境仙品丹药。清除对应味池杂质总量26855414点，按60现实秒的经过时间线性结算（操作时补结差额）。</t>
        </is>
      </c>
      <c r="Z4049" s="16" t="inlineStr">
        <is>
          <t>|cff00FF00“气脉之浊得清，灵力行运乃得其序。温剂自有其宜，须量药力与丹毒而用。”——《气脉澄浊录》|r</t>
        </is>
      </c>
      <c r="AA4049" t="str" s="16">
        <v>炼丹可得。</v>
      </c>
      <c r="AB4049">
        <v>11921028</v>
      </c>
      <c r="AC4049" s="16" t="s">
        <v>1781</v>
      </c>
      <c r="AD4049" s="16">
        <v>40004</v>
      </c>
      <c r="AF4049">
        <v>70004</v>
      </c>
      <c r="AH4049">
        <v>18750000</v>
      </c>
      <c r="AI4049" s="16" t="s">
        <v>1777</v>
      </c>
      <c r="AJ4049" s="16" t="s">
        <v>1777</v>
      </c>
      <c r="AK4049" s="16" t="s">
        <v>357</v>
      </c>
    </row>
    <row r="4050" spans="2:37">
      <c r="B4050" s="16" t="n">
        <f>10000000+INDEX(编号表!$B:$B,MATCH(F4050,编号表!$A:$A,0))*100000+INDEX(编号表!$F:$F,MATCH(D4050,编号表!$E:$E,0))*1000+INDEX(编号表!$D:$D,MATCH(E4050,编号表!$C:$C,0))*10000+G4050</f>
        <v>11985028</v>
      </c>
      <c r="C4050" s="16" t="s">
        <v>5017</v>
      </c>
      <c r="D4050" s="16" t="s">
        <v>111</v>
      </c>
      <c r="E4050" s="16" t="s">
        <v>357</v>
      </c>
      <c r="F4050" s="16" t="s">
        <v>1777</v>
      </c>
      <c r="G4050" s="16">
        <v>28</v>
      </c>
      <c r="I4050" s="16">
        <v>60</v>
      </c>
      <c r="J4050" t="str">
        <f t="shared" si="65"/>
        <v>大类_神品大乘丹药</v>
      </c>
      <c r="K4050" s="16" t="s">
        <v>337</v>
      </c>
      <c r="L4050" s="16">
        <v>1</v>
      </c>
      <c r="M4050" s="16" t="s">
        <v>1777</v>
      </c>
      <c r="O4050" s="16">
        <v>0</v>
      </c>
      <c r="P4050" s="16" t="b">
        <v>1</v>
      </c>
      <c r="R4050" s="16" t="b">
        <v>0</v>
      </c>
      <c r="S4050" s="16">
        <v>1</v>
      </c>
      <c r="T4050" s="16" t="s">
        <v>91</v>
      </c>
      <c r="U4050" s="16">
        <v>999</v>
      </c>
      <c r="V4050" s="16" t="s">
        <v>1778</v>
      </c>
      <c r="W4050" s="16">
        <v>31985028</v>
      </c>
      <c r="Y4050" s="16" t="inlineStr">
        <is>
          <t>大乘境神品丹药。清除对应味池杂质总量45222015点，按60现实秒的经过时间线性结算（操作时补结差额）。</t>
        </is>
      </c>
      <c r="Z4050" s="16" t="inlineStr">
        <is>
          <t>|cff00FF00“气脉之浊得清，灵力行运乃得其序。温剂自有其宜，须量药力与丹毒而用。”——《气脉澄浊录》|r</t>
        </is>
      </c>
      <c r="AA4050" t="str" s="16">
        <v>炼丹可得。</v>
      </c>
      <c r="AB4050">
        <v>11921028</v>
      </c>
      <c r="AC4050" s="16" t="s">
        <v>1781</v>
      </c>
      <c r="AD4050" s="16">
        <v>40005</v>
      </c>
      <c r="AF4050">
        <v>70005</v>
      </c>
      <c r="AH4050">
        <v>112500000</v>
      </c>
      <c r="AI4050" s="16" t="s">
        <v>1777</v>
      </c>
      <c r="AJ4050" s="16" t="s">
        <v>1777</v>
      </c>
      <c r="AK4050" s="16" t="s">
        <v>357</v>
      </c>
    </row>
    <row r="4051" spans="2:37">
      <c r="B4051" s="16" t="n">
        <f>10000000+INDEX(编号表!$B:$B,MATCH(F4051,编号表!$A:$A,0))*100000+INDEX(编号表!$F:$F,MATCH(D4051,编号表!$E:$E,0))*1000+INDEX(编号表!$D:$D,MATCH(E4051,编号表!$C:$C,0))*10000+G4051</f>
        <v>11983029</v>
      </c>
      <c r="C4051" s="16" t="s">
        <v>5021</v>
      </c>
      <c r="D4051" s="16" t="s">
        <v>105</v>
      </c>
      <c r="E4051" s="16" t="s">
        <v>357</v>
      </c>
      <c r="F4051" s="16" t="s">
        <v>1777</v>
      </c>
      <c r="G4051" s="16">
        <v>29</v>
      </c>
      <c r="I4051" s="16">
        <v>60</v>
      </c>
      <c r="J4051" t="str">
        <f t="shared" si="65"/>
        <v>大类_玄品大乘丹药</v>
      </c>
      <c r="K4051" s="16" t="s">
        <v>337</v>
      </c>
      <c r="L4051" s="16">
        <v>1</v>
      </c>
      <c r="M4051" s="16" t="s">
        <v>1777</v>
      </c>
      <c r="O4051" s="16">
        <v>0</v>
      </c>
      <c r="P4051" s="16" t="b">
        <v>1</v>
      </c>
      <c r="R4051" s="16" t="b">
        <v>0</v>
      </c>
      <c r="S4051" s="16">
        <v>1</v>
      </c>
      <c r="T4051" s="16" t="s">
        <v>91</v>
      </c>
      <c r="U4051" s="16">
        <v>999</v>
      </c>
      <c r="V4051" s="16" t="s">
        <v>1778</v>
      </c>
      <c r="W4051" s="16">
        <v>31983029</v>
      </c>
      <c r="Y4051" s="16" t="inlineStr">
        <is>
          <t>大乘境玄品丹药。清除对应味池杂质总量14171760点，按10现实秒的经过时间线性结算（操作时补结差额）。</t>
        </is>
      </c>
      <c r="Z4051" s="16" t="inlineStr">
        <is>
          <t>|cff00FF00“气脉之浊得清，灵力行运乃得其序。热剂自有其宜，须量药力与丹毒而用。”——《气脉澄浊录》|r</t>
        </is>
      </c>
      <c r="AA4051" t="str" s="16">
        <v>炼丹可得。</v>
      </c>
      <c r="AB4051">
        <v>11921029</v>
      </c>
      <c r="AC4051" s="16" t="s">
        <v>1781</v>
      </c>
      <c r="AD4051" s="16">
        <v>40003</v>
      </c>
      <c r="AF4051">
        <v>70003</v>
      </c>
      <c r="AH4051">
        <v>3750000</v>
      </c>
      <c r="AI4051" s="16" t="s">
        <v>1777</v>
      </c>
      <c r="AJ4051" s="16" t="s">
        <v>1777</v>
      </c>
      <c r="AK4051" s="16" t="s">
        <v>357</v>
      </c>
    </row>
    <row r="4052" spans="2:37">
      <c r="B4052" s="16" t="n">
        <f>10000000+INDEX(编号表!$B:$B,MATCH(F4052,编号表!$A:$A,0))*100000+INDEX(编号表!$F:$F,MATCH(D4052,编号表!$E:$E,0))*1000+INDEX(编号表!$D:$D,MATCH(E4052,编号表!$C:$C,0))*10000+G4052</f>
        <v>11984029</v>
      </c>
      <c r="C4052" s="16" t="s">
        <v>5021</v>
      </c>
      <c r="D4052" s="16" t="s">
        <v>108</v>
      </c>
      <c r="E4052" s="16" t="s">
        <v>357</v>
      </c>
      <c r="F4052" s="16" t="s">
        <v>1777</v>
      </c>
      <c r="G4052" s="16">
        <v>29</v>
      </c>
      <c r="I4052" s="16">
        <v>60</v>
      </c>
      <c r="J4052" t="str">
        <f t="shared" si="65"/>
        <v>大类_仙品大乘丹药</v>
      </c>
      <c r="K4052" s="16" t="s">
        <v>337</v>
      </c>
      <c r="L4052" s="16">
        <v>1</v>
      </c>
      <c r="M4052" s="16" t="s">
        <v>1777</v>
      </c>
      <c r="O4052" s="16">
        <v>0</v>
      </c>
      <c r="P4052" s="16" t="b">
        <v>1</v>
      </c>
      <c r="R4052" s="16" t="b">
        <v>0</v>
      </c>
      <c r="S4052" s="16">
        <v>1</v>
      </c>
      <c r="T4052" s="16" t="s">
        <v>91</v>
      </c>
      <c r="U4052" s="16">
        <v>999</v>
      </c>
      <c r="V4052" s="16" t="s">
        <v>1778</v>
      </c>
      <c r="W4052" s="16">
        <v>31984029</v>
      </c>
      <c r="Y4052" s="16" t="inlineStr">
        <is>
          <t>大乘境仙品丹药。清除对应味池杂质总量22108158点，按10现实秒的经过时间线性结算（操作时补结差额）。</t>
        </is>
      </c>
      <c r="Z4052" s="16" t="inlineStr">
        <is>
          <t>|cff00FF00“气脉之浊得清，灵力行运乃得其序。热剂自有其宜，须量药力与丹毒而用。”——《气脉澄浊录》|r</t>
        </is>
      </c>
      <c r="AA4052" t="str" s="16">
        <v>炼丹可得。</v>
      </c>
      <c r="AB4052">
        <v>11921029</v>
      </c>
      <c r="AC4052" s="16" t="s">
        <v>1781</v>
      </c>
      <c r="AD4052" s="16">
        <v>40004</v>
      </c>
      <c r="AF4052">
        <v>70004</v>
      </c>
      <c r="AH4052">
        <v>18750000</v>
      </c>
      <c r="AI4052" s="16" t="s">
        <v>1777</v>
      </c>
      <c r="AJ4052" s="16" t="s">
        <v>1777</v>
      </c>
      <c r="AK4052" s="16" t="s">
        <v>357</v>
      </c>
    </row>
    <row r="4053" spans="2:37">
      <c r="B4053" s="16" t="n">
        <f>10000000+INDEX(编号表!$B:$B,MATCH(F4053,编号表!$A:$A,0))*100000+INDEX(编号表!$F:$F,MATCH(D4053,编号表!$E:$E,0))*1000+INDEX(编号表!$D:$D,MATCH(E4053,编号表!$C:$C,0))*10000+G4053</f>
        <v>11985029</v>
      </c>
      <c r="C4053" s="16" t="s">
        <v>5021</v>
      </c>
      <c r="D4053" s="16" t="s">
        <v>111</v>
      </c>
      <c r="E4053" s="16" t="s">
        <v>357</v>
      </c>
      <c r="F4053" s="16" t="s">
        <v>1777</v>
      </c>
      <c r="G4053" s="16">
        <v>29</v>
      </c>
      <c r="I4053" s="16">
        <v>60</v>
      </c>
      <c r="J4053" t="str">
        <f t="shared" si="65"/>
        <v>大类_神品大乘丹药</v>
      </c>
      <c r="K4053" s="16" t="s">
        <v>337</v>
      </c>
      <c r="L4053" s="16">
        <v>1</v>
      </c>
      <c r="M4053" s="16" t="s">
        <v>1777</v>
      </c>
      <c r="O4053" s="16">
        <v>0</v>
      </c>
      <c r="P4053" s="16" t="b">
        <v>1</v>
      </c>
      <c r="R4053" s="16" t="b">
        <v>0</v>
      </c>
      <c r="S4053" s="16">
        <v>1</v>
      </c>
      <c r="T4053" s="16" t="s">
        <v>91</v>
      </c>
      <c r="U4053" s="16">
        <v>999</v>
      </c>
      <c r="V4053" s="16" t="s">
        <v>1778</v>
      </c>
      <c r="W4053" s="16">
        <v>31985029</v>
      </c>
      <c r="Y4053" s="16" t="inlineStr">
        <is>
          <t>大乘境神品丹药。清除对应味池杂质总量36393420点，按10现实秒的经过时间线性结算（操作时补结差额）。</t>
        </is>
      </c>
      <c r="Z4053" s="16" t="inlineStr">
        <is>
          <t>|cff00FF00“气脉之浊得清，灵力行运乃得其序。热剂自有其宜，须量药力与丹毒而用。”——《气脉澄浊录》|r</t>
        </is>
      </c>
      <c r="AA4053" t="str" s="16">
        <v>炼丹可得。</v>
      </c>
      <c r="AB4053">
        <v>11921029</v>
      </c>
      <c r="AC4053" s="16" t="s">
        <v>1781</v>
      </c>
      <c r="AD4053" s="16">
        <v>40005</v>
      </c>
      <c r="AF4053">
        <v>70005</v>
      </c>
      <c r="AH4053">
        <v>112500000</v>
      </c>
      <c r="AI4053" s="16" t="s">
        <v>1777</v>
      </c>
      <c r="AJ4053" s="16" t="s">
        <v>1777</v>
      </c>
      <c r="AK4053" s="16" t="s">
        <v>357</v>
      </c>
    </row>
    <row r="4054" spans="2:37">
      <c r="B4054" s="16" t="n">
        <f>10000000+INDEX(编号表!$B:$B,MATCH(F4054,编号表!$A:$A,0))*100000+INDEX(编号表!$F:$F,MATCH(D4054,编号表!$E:$E,0))*1000+INDEX(编号表!$D:$D,MATCH(E4054,编号表!$C:$C,0))*10000+G4054</f>
        <v>11983030</v>
      </c>
      <c r="C4054" s="16" t="inlineStr">
        <is>
          <t>大乘玄阴回灵丹</t>
        </is>
      </c>
      <c r="D4054" s="16" t="s">
        <v>105</v>
      </c>
      <c r="E4054" s="16" t="s">
        <v>357</v>
      </c>
      <c r="F4054" s="16" t="s">
        <v>1777</v>
      </c>
      <c r="G4054" s="16">
        <v>30</v>
      </c>
      <c r="I4054" s="16">
        <v>60</v>
      </c>
      <c r="J4054" t="str">
        <f t="shared" si="65"/>
        <v>大类_玄品大乘丹药</v>
      </c>
      <c r="K4054" s="16" t="s">
        <v>337</v>
      </c>
      <c r="L4054" s="16">
        <v>1</v>
      </c>
      <c r="M4054" s="16" t="s">
        <v>1777</v>
      </c>
      <c r="O4054" s="16">
        <v>0</v>
      </c>
      <c r="P4054" s="16" t="b">
        <v>1</v>
      </c>
      <c r="R4054" s="16" t="b">
        <v>0</v>
      </c>
      <c r="S4054" s="16">
        <v>1</v>
      </c>
      <c r="T4054" s="16" t="s">
        <v>91</v>
      </c>
      <c r="U4054" s="16">
        <v>999</v>
      </c>
      <c r="V4054" s="16" t="s">
        <v>1778</v>
      </c>
      <c r="W4054" s="16">
        <v>31983030</v>
      </c>
      <c r="Y4054" s="16" t="inlineStr">
        <is>
          <t>大乘境玄品丹药。立即回复灵力上限的20%。</t>
        </is>
      </c>
      <c r="Z4054" s="16" t="inlineStr">
        <is>
          <t>|cff00FF00“灵力有缺，先补眼前之需；回灵所贵在补，不在扩其容量。寒剂自有其宜，须量药力与丹毒而用。”——《回灵补缺录》|r</t>
        </is>
      </c>
      <c r="AA4054" t="str" s="16">
        <v>炼丹可得。</v>
      </c>
      <c r="AB4054">
        <v>11921030</v>
      </c>
      <c r="AC4054" s="16" t="s">
        <v>1781</v>
      </c>
      <c r="AD4054" s="16">
        <v>40003</v>
      </c>
      <c r="AF4054">
        <v>70003</v>
      </c>
      <c r="AH4054">
        <v>3750000</v>
      </c>
      <c r="AI4054" s="16" t="s">
        <v>1777</v>
      </c>
      <c r="AJ4054" s="16" t="s">
        <v>1777</v>
      </c>
      <c r="AK4054" s="16" t="s">
        <v>357</v>
      </c>
    </row>
    <row r="4055" spans="2:37">
      <c r="B4055" s="16" t="n">
        <f>10000000+INDEX(编号表!$B:$B,MATCH(F4055,编号表!$A:$A,0))*100000+INDEX(编号表!$F:$F,MATCH(D4055,编号表!$E:$E,0))*1000+INDEX(编号表!$D:$D,MATCH(E4055,编号表!$C:$C,0))*10000+G4055</f>
        <v>11984030</v>
      </c>
      <c r="C4055" s="16" t="inlineStr">
        <is>
          <t>大乘玄阴回灵丹</t>
        </is>
      </c>
      <c r="D4055" s="16" t="s">
        <v>108</v>
      </c>
      <c r="E4055" s="16" t="s">
        <v>357</v>
      </c>
      <c r="F4055" s="16" t="s">
        <v>1777</v>
      </c>
      <c r="G4055" s="16">
        <v>30</v>
      </c>
      <c r="I4055" s="16">
        <v>60</v>
      </c>
      <c r="J4055" t="str">
        <f t="shared" si="65"/>
        <v>大类_仙品大乘丹药</v>
      </c>
      <c r="K4055" s="16" t="s">
        <v>337</v>
      </c>
      <c r="L4055" s="16">
        <v>1</v>
      </c>
      <c r="M4055" s="16" t="s">
        <v>1777</v>
      </c>
      <c r="O4055" s="16">
        <v>0</v>
      </c>
      <c r="P4055" s="16" t="b">
        <v>1</v>
      </c>
      <c r="R4055" s="16" t="b">
        <v>0</v>
      </c>
      <c r="S4055" s="16">
        <v>1</v>
      </c>
      <c r="T4055" s="16" t="s">
        <v>91</v>
      </c>
      <c r="U4055" s="16">
        <v>999</v>
      </c>
      <c r="V4055" s="16" t="s">
        <v>1778</v>
      </c>
      <c r="W4055" s="16">
        <v>31984030</v>
      </c>
      <c r="Y4055" s="16" t="inlineStr">
        <is>
          <t>大乘境仙品丹药。立即回复灵力上限的30%。</t>
        </is>
      </c>
      <c r="Z4055" s="16" t="inlineStr">
        <is>
          <t>|cff00FF00“灵力有缺，先补眼前之需；回灵所贵在补，不在扩其容量。寒剂自有其宜，须量药力与丹毒而用。”——《回灵补缺录》|r</t>
        </is>
      </c>
      <c r="AA4055" t="str" s="16">
        <v>炼丹可得。</v>
      </c>
      <c r="AB4055">
        <v>11921030</v>
      </c>
      <c r="AC4055" s="16" t="s">
        <v>1781</v>
      </c>
      <c r="AD4055" s="16">
        <v>40004</v>
      </c>
      <c r="AF4055">
        <v>70004</v>
      </c>
      <c r="AH4055">
        <v>18750000</v>
      </c>
      <c r="AI4055" s="16" t="s">
        <v>1777</v>
      </c>
      <c r="AJ4055" s="16" t="s">
        <v>1777</v>
      </c>
      <c r="AK4055" s="16" t="s">
        <v>357</v>
      </c>
    </row>
    <row r="4056" spans="2:37">
      <c r="B4056" s="16" t="n">
        <f>10000000+INDEX(编号表!$B:$B,MATCH(F4056,编号表!$A:$A,0))*100000+INDEX(编号表!$F:$F,MATCH(D4056,编号表!$E:$E,0))*1000+INDEX(编号表!$D:$D,MATCH(E4056,编号表!$C:$C,0))*10000+G4056</f>
        <v>11985030</v>
      </c>
      <c r="C4056" s="16" t="inlineStr">
        <is>
          <t>大乘玄阴回灵丹</t>
        </is>
      </c>
      <c r="D4056" s="16" t="s">
        <v>111</v>
      </c>
      <c r="E4056" s="16" t="s">
        <v>357</v>
      </c>
      <c r="F4056" s="16" t="s">
        <v>1777</v>
      </c>
      <c r="G4056" s="16">
        <v>30</v>
      </c>
      <c r="I4056" s="16">
        <v>60</v>
      </c>
      <c r="J4056" t="str">
        <f t="shared" si="65"/>
        <v>大类_神品大乘丹药</v>
      </c>
      <c r="K4056" s="16" t="s">
        <v>337</v>
      </c>
      <c r="L4056" s="16">
        <v>1</v>
      </c>
      <c r="M4056" s="16" t="s">
        <v>1777</v>
      </c>
      <c r="O4056" s="16">
        <v>0</v>
      </c>
      <c r="P4056" s="16" t="b">
        <v>1</v>
      </c>
      <c r="R4056" s="16" t="b">
        <v>0</v>
      </c>
      <c r="S4056" s="16">
        <v>1</v>
      </c>
      <c r="T4056" s="16" t="s">
        <v>91</v>
      </c>
      <c r="U4056" s="16">
        <v>999</v>
      </c>
      <c r="V4056" s="16" t="s">
        <v>1778</v>
      </c>
      <c r="W4056" s="16">
        <v>31985030</v>
      </c>
      <c r="Y4056" s="16" t="inlineStr">
        <is>
          <t>大乘境神品丹药。立即回复灵力上限的40%。</t>
        </is>
      </c>
      <c r="Z4056" s="16" t="inlineStr">
        <is>
          <t>|cff00FF00“灵力有缺，先补眼前之需；回灵所贵在补，不在扩其容量。寒剂自有其宜，须量药力与丹毒而用。”——《回灵补缺录》|r</t>
        </is>
      </c>
      <c r="AA4056" t="str" s="16">
        <v>炼丹可得。</v>
      </c>
      <c r="AB4056">
        <v>11921030</v>
      </c>
      <c r="AC4056" s="16" t="s">
        <v>1781</v>
      </c>
      <c r="AD4056" s="16">
        <v>40005</v>
      </c>
      <c r="AF4056">
        <v>70005</v>
      </c>
      <c r="AH4056">
        <v>112500000</v>
      </c>
      <c r="AI4056" s="16" t="s">
        <v>1777</v>
      </c>
      <c r="AJ4056" s="16" t="s">
        <v>1777</v>
      </c>
      <c r="AK4056" s="16" t="s">
        <v>357</v>
      </c>
    </row>
    <row r="4057" spans="2:37">
      <c r="B4057" s="16" t="n">
        <f>10000000+INDEX(编号表!$B:$B,MATCH(F4057,编号表!$A:$A,0))*100000+INDEX(编号表!$F:$F,MATCH(D4057,编号表!$E:$E,0))*1000+INDEX(编号表!$D:$D,MATCH(E4057,编号表!$C:$C,0))*10000+G4057</f>
        <v>11983031</v>
      </c>
      <c r="C4057" s="16" t="inlineStr">
        <is>
          <t>大乘清和回灵丹</t>
        </is>
      </c>
      <c r="D4057" s="16" t="s">
        <v>105</v>
      </c>
      <c r="E4057" s="16" t="s">
        <v>357</v>
      </c>
      <c r="F4057" s="16" t="s">
        <v>1777</v>
      </c>
      <c r="G4057" s="16">
        <v>31</v>
      </c>
      <c r="I4057" s="16">
        <v>60</v>
      </c>
      <c r="J4057" t="str">
        <f t="shared" si="65"/>
        <v>大类_玄品大乘丹药</v>
      </c>
      <c r="K4057" s="16" t="s">
        <v>337</v>
      </c>
      <c r="L4057" s="16">
        <v>1</v>
      </c>
      <c r="M4057" s="16" t="s">
        <v>1777</v>
      </c>
      <c r="O4057" s="16">
        <v>0</v>
      </c>
      <c r="P4057" s="16" t="b">
        <v>1</v>
      </c>
      <c r="R4057" s="16" t="b">
        <v>0</v>
      </c>
      <c r="S4057" s="16">
        <v>1</v>
      </c>
      <c r="T4057" s="16" t="s">
        <v>91</v>
      </c>
      <c r="U4057" s="16">
        <v>999</v>
      </c>
      <c r="V4057" s="16" t="s">
        <v>1778</v>
      </c>
      <c r="W4057" s="16">
        <v>31983031</v>
      </c>
      <c r="Y4057" s="16" t="inlineStr">
        <is>
          <t>大乘境玄品丹药。立即回复灵力上限的25%。</t>
        </is>
      </c>
      <c r="Z4057" s="16" t="inlineStr">
        <is>
          <t>|cff00FF00“灵力有缺，先补眼前之需；回灵所贵在补，不在扩其容量。凉剂自有其宜，须量药力与丹毒而用。”——《回灵补缺录》|r</t>
        </is>
      </c>
      <c r="AA4057" t="str" s="16">
        <v>炼丹可得。</v>
      </c>
      <c r="AB4057">
        <v>11921031</v>
      </c>
      <c r="AC4057" s="16" t="s">
        <v>1781</v>
      </c>
      <c r="AD4057" s="16">
        <v>40003</v>
      </c>
      <c r="AF4057">
        <v>70003</v>
      </c>
      <c r="AH4057">
        <v>3750000</v>
      </c>
      <c r="AI4057" s="16" t="s">
        <v>1777</v>
      </c>
      <c r="AJ4057" s="16" t="s">
        <v>1777</v>
      </c>
      <c r="AK4057" s="16" t="s">
        <v>357</v>
      </c>
    </row>
    <row r="4058" spans="2:37">
      <c r="B4058" s="16" t="n">
        <f>10000000+INDEX(编号表!$B:$B,MATCH(F4058,编号表!$A:$A,0))*100000+INDEX(编号表!$F:$F,MATCH(D4058,编号表!$E:$E,0))*1000+INDEX(编号表!$D:$D,MATCH(E4058,编号表!$C:$C,0))*10000+G4058</f>
        <v>11984031</v>
      </c>
      <c r="C4058" s="16" t="inlineStr">
        <is>
          <t>大乘清和回灵丹</t>
        </is>
      </c>
      <c r="D4058" s="16" t="s">
        <v>108</v>
      </c>
      <c r="E4058" s="16" t="s">
        <v>357</v>
      </c>
      <c r="F4058" s="16" t="s">
        <v>1777</v>
      </c>
      <c r="G4058" s="16">
        <v>31</v>
      </c>
      <c r="I4058" s="16">
        <v>60</v>
      </c>
      <c r="J4058" t="str">
        <f t="shared" si="65"/>
        <v>大类_仙品大乘丹药</v>
      </c>
      <c r="K4058" s="16" t="s">
        <v>337</v>
      </c>
      <c r="L4058" s="16">
        <v>1</v>
      </c>
      <c r="M4058" s="16" t="s">
        <v>1777</v>
      </c>
      <c r="O4058" s="16">
        <v>0</v>
      </c>
      <c r="P4058" s="16" t="b">
        <v>1</v>
      </c>
      <c r="R4058" s="16" t="b">
        <v>0</v>
      </c>
      <c r="S4058" s="16">
        <v>1</v>
      </c>
      <c r="T4058" s="16" t="s">
        <v>91</v>
      </c>
      <c r="U4058" s="16">
        <v>999</v>
      </c>
      <c r="V4058" s="16" t="s">
        <v>1778</v>
      </c>
      <c r="W4058" s="16">
        <v>31984031</v>
      </c>
      <c r="Y4058" s="16" t="inlineStr">
        <is>
          <t>大乘境仙品丹药。立即回复灵力上限的35%。</t>
        </is>
      </c>
      <c r="Z4058" s="16" t="inlineStr">
        <is>
          <t>|cff00FF00“灵力有缺，先补眼前之需；回灵所贵在补，不在扩其容量。凉剂自有其宜，须量药力与丹毒而用。”——《回灵补缺录》|r</t>
        </is>
      </c>
      <c r="AA4058" t="str" s="16">
        <v>炼丹可得。</v>
      </c>
      <c r="AB4058">
        <v>11921031</v>
      </c>
      <c r="AC4058" s="16" t="s">
        <v>1781</v>
      </c>
      <c r="AD4058" s="16">
        <v>40004</v>
      </c>
      <c r="AF4058">
        <v>70004</v>
      </c>
      <c r="AH4058">
        <v>18750000</v>
      </c>
      <c r="AI4058" s="16" t="s">
        <v>1777</v>
      </c>
      <c r="AJ4058" s="16" t="s">
        <v>1777</v>
      </c>
      <c r="AK4058" s="16" t="s">
        <v>357</v>
      </c>
    </row>
    <row r="4059" spans="2:37">
      <c r="B4059" s="16" t="n">
        <f>10000000+INDEX(编号表!$B:$B,MATCH(F4059,编号表!$A:$A,0))*100000+INDEX(编号表!$F:$F,MATCH(D4059,编号表!$E:$E,0))*1000+INDEX(编号表!$D:$D,MATCH(E4059,编号表!$C:$C,0))*10000+G4059</f>
        <v>11985031</v>
      </c>
      <c r="C4059" s="16" t="inlineStr">
        <is>
          <t>大乘清和回灵丹</t>
        </is>
      </c>
      <c r="D4059" s="16" t="s">
        <v>111</v>
      </c>
      <c r="E4059" s="16" t="s">
        <v>357</v>
      </c>
      <c r="F4059" s="16" t="s">
        <v>1777</v>
      </c>
      <c r="G4059" s="16">
        <v>31</v>
      </c>
      <c r="I4059" s="16">
        <v>60</v>
      </c>
      <c r="J4059" t="str">
        <f t="shared" si="65"/>
        <v>大类_神品大乘丹药</v>
      </c>
      <c r="K4059" s="16" t="s">
        <v>337</v>
      </c>
      <c r="L4059" s="16">
        <v>1</v>
      </c>
      <c r="M4059" s="16" t="s">
        <v>1777</v>
      </c>
      <c r="O4059" s="16">
        <v>0</v>
      </c>
      <c r="P4059" s="16" t="b">
        <v>1</v>
      </c>
      <c r="R4059" s="16" t="b">
        <v>0</v>
      </c>
      <c r="S4059" s="16">
        <v>1</v>
      </c>
      <c r="T4059" s="16" t="s">
        <v>91</v>
      </c>
      <c r="U4059" s="16">
        <v>999</v>
      </c>
      <c r="V4059" s="16" t="s">
        <v>1778</v>
      </c>
      <c r="W4059" s="16">
        <v>31985031</v>
      </c>
      <c r="Y4059" s="16" t="inlineStr">
        <is>
          <t>大乘境神品丹药。立即回复灵力上限的45%。</t>
        </is>
      </c>
      <c r="Z4059" s="16" t="inlineStr">
        <is>
          <t>|cff00FF00“灵力有缺，先补眼前之需；回灵所贵在补，不在扩其容量。凉剂自有其宜，须量药力与丹毒而用。”——《回灵补缺录》|r</t>
        </is>
      </c>
      <c r="AA4059" t="str" s="16">
        <v>炼丹可得。</v>
      </c>
      <c r="AB4059">
        <v>11921031</v>
      </c>
      <c r="AC4059" s="16" t="s">
        <v>1781</v>
      </c>
      <c r="AD4059" s="16">
        <v>40005</v>
      </c>
      <c r="AF4059">
        <v>70005</v>
      </c>
      <c r="AH4059">
        <v>112500000</v>
      </c>
      <c r="AI4059" s="16" t="s">
        <v>1777</v>
      </c>
      <c r="AJ4059" s="16" t="s">
        <v>1777</v>
      </c>
      <c r="AK4059" s="16" t="s">
        <v>357</v>
      </c>
    </row>
    <row r="4060" spans="2:37">
      <c r="B4060" s="16" t="n">
        <f>10000000+INDEX(编号表!$B:$B,MATCH(F4060,编号表!$A:$A,0))*100000+INDEX(编号表!$F:$F,MATCH(D4060,编号表!$E:$E,0))*1000+INDEX(编号表!$D:$D,MATCH(E4060,编号表!$C:$C,0))*10000+G4060</f>
        <v>11983032</v>
      </c>
      <c r="C4060" s="16" t="inlineStr">
        <is>
          <t>大乘回灵丹</t>
        </is>
      </c>
      <c r="D4060" s="16" t="s">
        <v>105</v>
      </c>
      <c r="E4060" s="16" t="s">
        <v>357</v>
      </c>
      <c r="F4060" s="16" t="s">
        <v>1777</v>
      </c>
      <c r="G4060" s="16">
        <v>32</v>
      </c>
      <c r="I4060" s="16">
        <v>60</v>
      </c>
      <c r="J4060" t="str">
        <f t="shared" si="65"/>
        <v>大类_玄品大乘丹药</v>
      </c>
      <c r="K4060" s="16" t="s">
        <v>337</v>
      </c>
      <c r="L4060" s="16">
        <v>1</v>
      </c>
      <c r="M4060" s="16" t="s">
        <v>1777</v>
      </c>
      <c r="O4060" s="16">
        <v>0</v>
      </c>
      <c r="P4060" s="16" t="b">
        <v>1</v>
      </c>
      <c r="R4060" s="16" t="b">
        <v>0</v>
      </c>
      <c r="S4060" s="16">
        <v>1</v>
      </c>
      <c r="T4060" s="16" t="s">
        <v>91</v>
      </c>
      <c r="U4060" s="16">
        <v>999</v>
      </c>
      <c r="V4060" s="16" t="s">
        <v>1778</v>
      </c>
      <c r="W4060" s="16">
        <v>31983032</v>
      </c>
      <c r="Y4060" s="16" t="inlineStr">
        <is>
          <t>大乘境玄品丹药。立即回复灵力上限的30%。</t>
        </is>
      </c>
      <c r="Z4060" s="16" t="inlineStr">
        <is>
          <t>|cff00FF00“灵力有缺，先补眼前之需；回灵所贵在补，不在扩其容量。平剂自有其宜，须量药力与丹毒而用。”——《回灵补缺录》|r</t>
        </is>
      </c>
      <c r="AA4060" t="str" s="16">
        <v>炼丹可得。</v>
      </c>
      <c r="AB4060">
        <v>11921032</v>
      </c>
      <c r="AC4060" s="16" t="s">
        <v>1781</v>
      </c>
      <c r="AD4060" s="16">
        <v>40003</v>
      </c>
      <c r="AF4060">
        <v>70003</v>
      </c>
      <c r="AH4060">
        <v>3750000</v>
      </c>
      <c r="AI4060" s="16" t="s">
        <v>1777</v>
      </c>
      <c r="AJ4060" s="16" t="s">
        <v>1777</v>
      </c>
      <c r="AK4060" s="16" t="s">
        <v>357</v>
      </c>
    </row>
    <row r="4061" spans="2:37">
      <c r="B4061" s="16" t="n">
        <f>10000000+INDEX(编号表!$B:$B,MATCH(F4061,编号表!$A:$A,0))*100000+INDEX(编号表!$F:$F,MATCH(D4061,编号表!$E:$E,0))*1000+INDEX(编号表!$D:$D,MATCH(E4061,编号表!$C:$C,0))*10000+G4061</f>
        <v>11984032</v>
      </c>
      <c r="C4061" s="16" t="inlineStr">
        <is>
          <t>大乘回灵丹</t>
        </is>
      </c>
      <c r="D4061" s="16" t="s">
        <v>108</v>
      </c>
      <c r="E4061" s="16" t="s">
        <v>357</v>
      </c>
      <c r="F4061" s="16" t="s">
        <v>1777</v>
      </c>
      <c r="G4061" s="16">
        <v>32</v>
      </c>
      <c r="I4061" s="16">
        <v>60</v>
      </c>
      <c r="J4061" t="str">
        <f t="shared" si="65"/>
        <v>大类_仙品大乘丹药</v>
      </c>
      <c r="K4061" s="16" t="s">
        <v>337</v>
      </c>
      <c r="L4061" s="16">
        <v>1</v>
      </c>
      <c r="M4061" s="16" t="s">
        <v>1777</v>
      </c>
      <c r="O4061" s="16">
        <v>0</v>
      </c>
      <c r="P4061" s="16" t="b">
        <v>1</v>
      </c>
      <c r="R4061" s="16" t="b">
        <v>0</v>
      </c>
      <c r="S4061" s="16">
        <v>1</v>
      </c>
      <c r="T4061" s="16" t="s">
        <v>91</v>
      </c>
      <c r="U4061" s="16">
        <v>999</v>
      </c>
      <c r="V4061" s="16" t="s">
        <v>1778</v>
      </c>
      <c r="W4061" s="16">
        <v>31984032</v>
      </c>
      <c r="Y4061" s="16" t="inlineStr">
        <is>
          <t>大乘境仙品丹药。立即回复灵力上限的40%。</t>
        </is>
      </c>
      <c r="Z4061" s="16" t="inlineStr">
        <is>
          <t>|cff00FF00“灵力有缺，先补眼前之需；回灵所贵在补，不在扩其容量。平剂自有其宜，须量药力与丹毒而用。”——《回灵补缺录》|r</t>
        </is>
      </c>
      <c r="AA4061" t="str" s="16">
        <v>炼丹可得。</v>
      </c>
      <c r="AB4061">
        <v>11921032</v>
      </c>
      <c r="AC4061" s="16" t="s">
        <v>1781</v>
      </c>
      <c r="AD4061" s="16">
        <v>40004</v>
      </c>
      <c r="AF4061">
        <v>70004</v>
      </c>
      <c r="AH4061">
        <v>18750000</v>
      </c>
      <c r="AI4061" s="16" t="s">
        <v>1777</v>
      </c>
      <c r="AJ4061" s="16" t="s">
        <v>1777</v>
      </c>
      <c r="AK4061" s="16" t="s">
        <v>357</v>
      </c>
    </row>
    <row r="4062" spans="2:37">
      <c r="B4062" s="16" t="n">
        <f>10000000+INDEX(编号表!$B:$B,MATCH(F4062,编号表!$A:$A,0))*100000+INDEX(编号表!$F:$F,MATCH(D4062,编号表!$E:$E,0))*1000+INDEX(编号表!$D:$D,MATCH(E4062,编号表!$C:$C,0))*10000+G4062</f>
        <v>11985032</v>
      </c>
      <c r="C4062" s="16" t="inlineStr">
        <is>
          <t>大乘回灵丹</t>
        </is>
      </c>
      <c r="D4062" s="16" t="s">
        <v>111</v>
      </c>
      <c r="E4062" s="16" t="s">
        <v>357</v>
      </c>
      <c r="F4062" s="16" t="s">
        <v>1777</v>
      </c>
      <c r="G4062" s="16">
        <v>32</v>
      </c>
      <c r="I4062" s="16">
        <v>60</v>
      </c>
      <c r="J4062" t="str">
        <f t="shared" si="65"/>
        <v>大类_神品大乘丹药</v>
      </c>
      <c r="K4062" s="16" t="s">
        <v>337</v>
      </c>
      <c r="L4062" s="16">
        <v>1</v>
      </c>
      <c r="M4062" s="16" t="s">
        <v>1777</v>
      </c>
      <c r="O4062" s="16">
        <v>0</v>
      </c>
      <c r="P4062" s="16" t="b">
        <v>1</v>
      </c>
      <c r="R4062" s="16" t="b">
        <v>0</v>
      </c>
      <c r="S4062" s="16">
        <v>1</v>
      </c>
      <c r="T4062" s="16" t="s">
        <v>91</v>
      </c>
      <c r="U4062" s="16">
        <v>999</v>
      </c>
      <c r="V4062" s="16" t="s">
        <v>1778</v>
      </c>
      <c r="W4062" s="16">
        <v>31985032</v>
      </c>
      <c r="Y4062" s="16" t="inlineStr">
        <is>
          <t>大乘境神品丹药。立即回复灵力上限的50%。</t>
        </is>
      </c>
      <c r="Z4062" s="16" t="inlineStr">
        <is>
          <t>|cff00FF00“灵力有缺，先补眼前之需；回灵所贵在补，不在扩其容量。平剂自有其宜，须量药力与丹毒而用。”——《回灵补缺录》|r</t>
        </is>
      </c>
      <c r="AA4062" t="str" s="16">
        <v>炼丹可得。</v>
      </c>
      <c r="AB4062">
        <v>11921032</v>
      </c>
      <c r="AC4062" s="16" t="s">
        <v>1781</v>
      </c>
      <c r="AD4062" s="16">
        <v>40005</v>
      </c>
      <c r="AF4062">
        <v>70005</v>
      </c>
      <c r="AH4062">
        <v>112500000</v>
      </c>
      <c r="AI4062" s="16" t="s">
        <v>1777</v>
      </c>
      <c r="AJ4062" s="16" t="s">
        <v>1777</v>
      </c>
      <c r="AK4062" s="16" t="s">
        <v>357</v>
      </c>
    </row>
    <row r="4063" spans="2:37">
      <c r="B4063" s="16" t="n">
        <f>10000000+INDEX(编号表!$B:$B,MATCH(F4063,编号表!$A:$A,0))*100000+INDEX(编号表!$F:$F,MATCH(D4063,编号表!$E:$E,0))*1000+INDEX(编号表!$D:$D,MATCH(E4063,编号表!$C:$C,0))*10000+G4063</f>
        <v>11983033</v>
      </c>
      <c r="C4063" s="16" t="inlineStr">
        <is>
          <t>大乘温阳回灵丹</t>
        </is>
      </c>
      <c r="D4063" s="16" t="s">
        <v>105</v>
      </c>
      <c r="E4063" s="16" t="s">
        <v>357</v>
      </c>
      <c r="F4063" s="16" t="s">
        <v>1777</v>
      </c>
      <c r="G4063" s="16">
        <v>33</v>
      </c>
      <c r="I4063" s="16">
        <v>60</v>
      </c>
      <c r="J4063" t="str">
        <f t="shared" si="65"/>
        <v>大类_玄品大乘丹药</v>
      </c>
      <c r="K4063" s="16" t="s">
        <v>337</v>
      </c>
      <c r="L4063" s="16">
        <v>1</v>
      </c>
      <c r="M4063" s="16" t="s">
        <v>1777</v>
      </c>
      <c r="O4063" s="16">
        <v>0</v>
      </c>
      <c r="P4063" s="16" t="b">
        <v>1</v>
      </c>
      <c r="R4063" s="16" t="b">
        <v>0</v>
      </c>
      <c r="S4063" s="16">
        <v>1</v>
      </c>
      <c r="T4063" s="16" t="s">
        <v>91</v>
      </c>
      <c r="U4063" s="16">
        <v>999</v>
      </c>
      <c r="V4063" s="16" t="s">
        <v>1778</v>
      </c>
      <c r="W4063" s="16">
        <v>31983033</v>
      </c>
      <c r="Y4063" s="16" t="inlineStr">
        <is>
          <t>大乘境玄品丹药。立即回复灵力上限的35%。</t>
        </is>
      </c>
      <c r="Z4063" s="16" t="inlineStr">
        <is>
          <t>|cff00FF00“灵力有缺，先补眼前之需；回灵所贵在补，不在扩其容量。温剂自有其宜，须量药力与丹毒而用。”——《回灵补缺录》|r</t>
        </is>
      </c>
      <c r="AA4063" t="str" s="16">
        <v>炼丹可得。</v>
      </c>
      <c r="AB4063">
        <v>11921033</v>
      </c>
      <c r="AC4063" s="16" t="s">
        <v>1781</v>
      </c>
      <c r="AD4063" s="16">
        <v>40003</v>
      </c>
      <c r="AF4063">
        <v>70003</v>
      </c>
      <c r="AH4063">
        <v>3750000</v>
      </c>
      <c r="AI4063" s="16" t="s">
        <v>1777</v>
      </c>
      <c r="AJ4063" s="16" t="s">
        <v>1777</v>
      </c>
      <c r="AK4063" s="16" t="s">
        <v>357</v>
      </c>
    </row>
    <row r="4064" spans="2:37">
      <c r="B4064" s="16" t="n">
        <f>10000000+INDEX(编号表!$B:$B,MATCH(F4064,编号表!$A:$A,0))*100000+INDEX(编号表!$F:$F,MATCH(D4064,编号表!$E:$E,0))*1000+INDEX(编号表!$D:$D,MATCH(E4064,编号表!$C:$C,0))*10000+G4064</f>
        <v>11984033</v>
      </c>
      <c r="C4064" s="16" t="inlineStr">
        <is>
          <t>大乘温阳回灵丹</t>
        </is>
      </c>
      <c r="D4064" s="16" t="s">
        <v>108</v>
      </c>
      <c r="E4064" s="16" t="s">
        <v>357</v>
      </c>
      <c r="F4064" s="16" t="s">
        <v>1777</v>
      </c>
      <c r="G4064" s="16">
        <v>33</v>
      </c>
      <c r="I4064" s="16">
        <v>60</v>
      </c>
      <c r="J4064" t="str">
        <f t="shared" si="65"/>
        <v>大类_仙品大乘丹药</v>
      </c>
      <c r="K4064" s="16" t="s">
        <v>337</v>
      </c>
      <c r="L4064" s="16">
        <v>1</v>
      </c>
      <c r="M4064" s="16" t="s">
        <v>1777</v>
      </c>
      <c r="O4064" s="16">
        <v>0</v>
      </c>
      <c r="P4064" s="16" t="b">
        <v>1</v>
      </c>
      <c r="R4064" s="16" t="b">
        <v>0</v>
      </c>
      <c r="S4064" s="16">
        <v>1</v>
      </c>
      <c r="T4064" s="16" t="s">
        <v>91</v>
      </c>
      <c r="U4064" s="16">
        <v>999</v>
      </c>
      <c r="V4064" s="16" t="s">
        <v>1778</v>
      </c>
      <c r="W4064" s="16">
        <v>31984033</v>
      </c>
      <c r="Y4064" s="16" t="inlineStr">
        <is>
          <t>大乘境仙品丹药。立即回复灵力上限的45%。</t>
        </is>
      </c>
      <c r="Z4064" s="16" t="inlineStr">
        <is>
          <t>|cff00FF00“灵力有缺，先补眼前之需；回灵所贵在补，不在扩其容量。温剂自有其宜，须量药力与丹毒而用。”——《回灵补缺录》|r</t>
        </is>
      </c>
      <c r="AA4064" t="str" s="16">
        <v>炼丹可得。</v>
      </c>
      <c r="AB4064">
        <v>11921033</v>
      </c>
      <c r="AC4064" s="16" t="s">
        <v>1781</v>
      </c>
      <c r="AD4064" s="16">
        <v>40004</v>
      </c>
      <c r="AF4064">
        <v>70004</v>
      </c>
      <c r="AH4064">
        <v>18750000</v>
      </c>
      <c r="AI4064" s="16" t="s">
        <v>1777</v>
      </c>
      <c r="AJ4064" s="16" t="s">
        <v>1777</v>
      </c>
      <c r="AK4064" s="16" t="s">
        <v>357</v>
      </c>
    </row>
    <row r="4065" spans="2:37">
      <c r="B4065" s="16" t="n">
        <f>10000000+INDEX(编号表!$B:$B,MATCH(F4065,编号表!$A:$A,0))*100000+INDEX(编号表!$F:$F,MATCH(D4065,编号表!$E:$E,0))*1000+INDEX(编号表!$D:$D,MATCH(E4065,编号表!$C:$C,0))*10000+G4065</f>
        <v>11985033</v>
      </c>
      <c r="C4065" s="16" t="inlineStr">
        <is>
          <t>大乘温阳回灵丹</t>
        </is>
      </c>
      <c r="D4065" s="16" t="s">
        <v>111</v>
      </c>
      <c r="E4065" s="16" t="s">
        <v>357</v>
      </c>
      <c r="F4065" s="16" t="s">
        <v>1777</v>
      </c>
      <c r="G4065" s="16">
        <v>33</v>
      </c>
      <c r="I4065" s="16">
        <v>60</v>
      </c>
      <c r="J4065" t="str">
        <f t="shared" si="65"/>
        <v>大类_神品大乘丹药</v>
      </c>
      <c r="K4065" s="16" t="s">
        <v>337</v>
      </c>
      <c r="L4065" s="16">
        <v>1</v>
      </c>
      <c r="M4065" s="16" t="s">
        <v>1777</v>
      </c>
      <c r="O4065" s="16">
        <v>0</v>
      </c>
      <c r="P4065" s="16" t="b">
        <v>1</v>
      </c>
      <c r="R4065" s="16" t="b">
        <v>0</v>
      </c>
      <c r="S4065" s="16">
        <v>1</v>
      </c>
      <c r="T4065" s="16" t="s">
        <v>91</v>
      </c>
      <c r="U4065" s="16">
        <v>999</v>
      </c>
      <c r="V4065" s="16" t="s">
        <v>1778</v>
      </c>
      <c r="W4065" s="16">
        <v>31985033</v>
      </c>
      <c r="Y4065" s="16" t="inlineStr">
        <is>
          <t>大乘境神品丹药。立即回复灵力上限的55%。</t>
        </is>
      </c>
      <c r="Z4065" s="16" t="inlineStr">
        <is>
          <t>|cff00FF00“灵力有缺，先补眼前之需；回灵所贵在补，不在扩其容量。温剂自有其宜，须量药力与丹毒而用。”——《回灵补缺录》|r</t>
        </is>
      </c>
      <c r="AA4065" t="str" s="16">
        <v>炼丹可得。</v>
      </c>
      <c r="AB4065">
        <v>11921033</v>
      </c>
      <c r="AC4065" s="16" t="s">
        <v>1781</v>
      </c>
      <c r="AD4065" s="16">
        <v>40005</v>
      </c>
      <c r="AF4065">
        <v>70005</v>
      </c>
      <c r="AH4065">
        <v>112500000</v>
      </c>
      <c r="AI4065" s="16" t="s">
        <v>1777</v>
      </c>
      <c r="AJ4065" s="16" t="s">
        <v>1777</v>
      </c>
      <c r="AK4065" s="16" t="s">
        <v>357</v>
      </c>
    </row>
    <row r="4066" spans="2:37">
      <c r="B4066" s="16" t="n">
        <f>10000000+INDEX(编号表!$B:$B,MATCH(F4066,编号表!$A:$A,0))*100000+INDEX(编号表!$F:$F,MATCH(D4066,编号表!$E:$E,0))*1000+INDEX(编号表!$D:$D,MATCH(E4066,编号表!$C:$C,0))*10000+G4066</f>
        <v>11983034</v>
      </c>
      <c r="C4066" s="16" t="inlineStr">
        <is>
          <t>大乘烈阳回灵丹</t>
        </is>
      </c>
      <c r="D4066" s="16" t="s">
        <v>105</v>
      </c>
      <c r="E4066" s="16" t="s">
        <v>357</v>
      </c>
      <c r="F4066" s="16" t="s">
        <v>1777</v>
      </c>
      <c r="G4066" s="16">
        <v>34</v>
      </c>
      <c r="I4066" s="16">
        <v>60</v>
      </c>
      <c r="J4066" t="str">
        <f t="shared" si="65"/>
        <v>大类_玄品大乘丹药</v>
      </c>
      <c r="K4066" s="16" t="s">
        <v>337</v>
      </c>
      <c r="L4066" s="16">
        <v>1</v>
      </c>
      <c r="M4066" s="16" t="s">
        <v>1777</v>
      </c>
      <c r="O4066" s="16">
        <v>0</v>
      </c>
      <c r="P4066" s="16" t="b">
        <v>1</v>
      </c>
      <c r="R4066" s="16" t="b">
        <v>0</v>
      </c>
      <c r="S4066" s="16">
        <v>1</v>
      </c>
      <c r="T4066" s="16" t="s">
        <v>91</v>
      </c>
      <c r="U4066" s="16">
        <v>999</v>
      </c>
      <c r="V4066" s="16" t="s">
        <v>1778</v>
      </c>
      <c r="W4066" s="16">
        <v>31983034</v>
      </c>
      <c r="Y4066" s="16" t="inlineStr">
        <is>
          <t>大乘境玄品丹药。立即回复灵力上限的40%。</t>
        </is>
      </c>
      <c r="Z4066" s="16" t="inlineStr">
        <is>
          <t>|cff00FF00“灵力有缺，先补眼前之需；回灵所贵在补，不在扩其容量。热剂自有其宜，须量药力与丹毒而用。”——《回灵补缺录》|r</t>
        </is>
      </c>
      <c r="AA4066" t="str" s="16">
        <v>炼丹可得。</v>
      </c>
      <c r="AB4066">
        <v>11921034</v>
      </c>
      <c r="AC4066" s="16" t="s">
        <v>1781</v>
      </c>
      <c r="AD4066" s="16">
        <v>40003</v>
      </c>
      <c r="AF4066">
        <v>70003</v>
      </c>
      <c r="AH4066">
        <v>3750000</v>
      </c>
      <c r="AI4066" s="16" t="s">
        <v>1777</v>
      </c>
      <c r="AJ4066" s="16" t="s">
        <v>1777</v>
      </c>
      <c r="AK4066" s="16" t="s">
        <v>357</v>
      </c>
    </row>
    <row r="4067" spans="2:37">
      <c r="B4067" s="16" t="n">
        <f>10000000+INDEX(编号表!$B:$B,MATCH(F4067,编号表!$A:$A,0))*100000+INDEX(编号表!$F:$F,MATCH(D4067,编号表!$E:$E,0))*1000+INDEX(编号表!$D:$D,MATCH(E4067,编号表!$C:$C,0))*10000+G4067</f>
        <v>11984034</v>
      </c>
      <c r="C4067" s="16" t="inlineStr">
        <is>
          <t>大乘烈阳回灵丹</t>
        </is>
      </c>
      <c r="D4067" s="16" t="s">
        <v>108</v>
      </c>
      <c r="E4067" s="16" t="s">
        <v>357</v>
      </c>
      <c r="F4067" s="16" t="s">
        <v>1777</v>
      </c>
      <c r="G4067" s="16">
        <v>34</v>
      </c>
      <c r="I4067" s="16">
        <v>60</v>
      </c>
      <c r="J4067" t="str">
        <f t="shared" si="65"/>
        <v>大类_仙品大乘丹药</v>
      </c>
      <c r="K4067" s="16" t="s">
        <v>337</v>
      </c>
      <c r="L4067" s="16">
        <v>1</v>
      </c>
      <c r="M4067" s="16" t="s">
        <v>1777</v>
      </c>
      <c r="O4067" s="16">
        <v>0</v>
      </c>
      <c r="P4067" s="16" t="b">
        <v>1</v>
      </c>
      <c r="R4067" s="16" t="b">
        <v>0</v>
      </c>
      <c r="S4067" s="16">
        <v>1</v>
      </c>
      <c r="T4067" s="16" t="s">
        <v>91</v>
      </c>
      <c r="U4067" s="16">
        <v>999</v>
      </c>
      <c r="V4067" s="16" t="s">
        <v>1778</v>
      </c>
      <c r="W4067" s="16">
        <v>31984034</v>
      </c>
      <c r="Y4067" s="16" t="inlineStr">
        <is>
          <t>大乘境仙品丹药。立即回复灵力上限的50%。</t>
        </is>
      </c>
      <c r="Z4067" s="16" t="inlineStr">
        <is>
          <t>|cff00FF00“灵力有缺，先补眼前之需；回灵所贵在补，不在扩其容量。热剂自有其宜，须量药力与丹毒而用。”——《回灵补缺录》|r</t>
        </is>
      </c>
      <c r="AA4067" t="str" s="16">
        <v>炼丹可得。</v>
      </c>
      <c r="AB4067">
        <v>11921034</v>
      </c>
      <c r="AC4067" s="16" t="s">
        <v>1781</v>
      </c>
      <c r="AD4067" s="16">
        <v>40004</v>
      </c>
      <c r="AF4067">
        <v>70004</v>
      </c>
      <c r="AH4067">
        <v>18750000</v>
      </c>
      <c r="AI4067" s="16" t="s">
        <v>1777</v>
      </c>
      <c r="AJ4067" s="16" t="s">
        <v>1777</v>
      </c>
      <c r="AK4067" s="16" t="s">
        <v>357</v>
      </c>
    </row>
    <row r="4068" spans="2:37">
      <c r="B4068" s="16" t="n">
        <f>10000000+INDEX(编号表!$B:$B,MATCH(F4068,编号表!$A:$A,0))*100000+INDEX(编号表!$F:$F,MATCH(D4068,编号表!$E:$E,0))*1000+INDEX(编号表!$D:$D,MATCH(E4068,编号表!$C:$C,0))*10000+G4068</f>
        <v>11985034</v>
      </c>
      <c r="C4068" s="16" t="inlineStr">
        <is>
          <t>大乘烈阳回灵丹</t>
        </is>
      </c>
      <c r="D4068" s="16" t="s">
        <v>111</v>
      </c>
      <c r="E4068" s="16" t="s">
        <v>357</v>
      </c>
      <c r="F4068" s="16" t="s">
        <v>1777</v>
      </c>
      <c r="G4068" s="16">
        <v>34</v>
      </c>
      <c r="I4068" s="16">
        <v>60</v>
      </c>
      <c r="J4068" t="str">
        <f t="shared" si="65"/>
        <v>大类_神品大乘丹药</v>
      </c>
      <c r="K4068" s="16" t="s">
        <v>337</v>
      </c>
      <c r="L4068" s="16">
        <v>1</v>
      </c>
      <c r="M4068" s="16" t="s">
        <v>1777</v>
      </c>
      <c r="O4068" s="16">
        <v>0</v>
      </c>
      <c r="P4068" s="16" t="b">
        <v>1</v>
      </c>
      <c r="R4068" s="16" t="b">
        <v>0</v>
      </c>
      <c r="S4068" s="16">
        <v>1</v>
      </c>
      <c r="T4068" s="16" t="s">
        <v>91</v>
      </c>
      <c r="U4068" s="16">
        <v>999</v>
      </c>
      <c r="V4068" s="16" t="s">
        <v>1778</v>
      </c>
      <c r="W4068" s="16">
        <v>31985034</v>
      </c>
      <c r="Y4068" s="16" t="inlineStr">
        <is>
          <t>大乘境神品丹药。立即回复灵力上限的60%。</t>
        </is>
      </c>
      <c r="Z4068" s="16" t="inlineStr">
        <is>
          <t>|cff00FF00“灵力有缺，先补眼前之需；回灵所贵在补，不在扩其容量。热剂自有其宜，须量药力与丹毒而用。”——《回灵补缺录》|r</t>
        </is>
      </c>
      <c r="AA4068" t="str" s="16">
        <v>炼丹可得。</v>
      </c>
      <c r="AB4068">
        <v>11921034</v>
      </c>
      <c r="AC4068" s="16" t="s">
        <v>1781</v>
      </c>
      <c r="AD4068" s="16">
        <v>40005</v>
      </c>
      <c r="AF4068">
        <v>70005</v>
      </c>
      <c r="AH4068">
        <v>112500000</v>
      </c>
      <c r="AI4068" s="16" t="s">
        <v>1777</v>
      </c>
      <c r="AJ4068" s="16" t="s">
        <v>1777</v>
      </c>
      <c r="AK4068" s="16" t="s">
        <v>357</v>
      </c>
    </row>
    <row r="4069" spans="2:37">
      <c r="B4069" s="16" t="n">
        <f>10000000+INDEX(编号表!$B:$B,MATCH(F4069,编号表!$A:$A,0))*100000+INDEX(编号表!$F:$F,MATCH(D4069,编号表!$E:$E,0))*1000+INDEX(编号表!$D:$D,MATCH(E4069,编号表!$C:$C,0))*10000+G4069</f>
        <v>11983035</v>
      </c>
      <c r="C4069" s="16" t="inlineStr">
        <is>
          <t>大乘玄阴续灵丹</t>
        </is>
      </c>
      <c r="D4069" s="16" t="s">
        <v>105</v>
      </c>
      <c r="E4069" s="16" t="s">
        <v>357</v>
      </c>
      <c r="F4069" s="16" t="s">
        <v>1777</v>
      </c>
      <c r="G4069" s="16">
        <v>35</v>
      </c>
      <c r="I4069" s="16">
        <v>60</v>
      </c>
      <c r="J4069" t="str">
        <f t="shared" si="65"/>
        <v>大类_玄品大乘丹药</v>
      </c>
      <c r="K4069" s="16" t="s">
        <v>337</v>
      </c>
      <c r="L4069" s="16">
        <v>1</v>
      </c>
      <c r="M4069" s="16" t="s">
        <v>1777</v>
      </c>
      <c r="O4069" s="16">
        <v>0</v>
      </c>
      <c r="P4069" s="16" t="b">
        <v>1</v>
      </c>
      <c r="R4069" s="16" t="b">
        <v>0</v>
      </c>
      <c r="S4069" s="16">
        <v>1</v>
      </c>
      <c r="T4069" s="16" t="s">
        <v>91</v>
      </c>
      <c r="U4069" s="16">
        <v>999</v>
      </c>
      <c r="V4069" s="16" t="s">
        <v>1778</v>
      </c>
      <c r="W4069" s="16">
        <v>31983035</v>
      </c>
      <c r="Y4069" s="16" t="inlineStr">
        <is>
          <t>大乘境玄品丹药。受击时回复灵力上限的0.04%，持续1800现实秒。</t>
        </is>
      </c>
      <c r="Z4069" s="16" t="inlineStr">
        <is>
          <t>|cff00FF00“灵力随战而耗，亦须随行而续；击中、受击与调息各有补益。寒剂自有其宜，须量药力与丹毒而用。”——《续灵行脉录》|r</t>
        </is>
      </c>
      <c r="AA4069" t="str" s="16">
        <v>炼丹可得。</v>
      </c>
      <c r="AB4069">
        <v>11921035</v>
      </c>
      <c r="AC4069" s="16" t="s">
        <v>1781</v>
      </c>
      <c r="AD4069" s="16">
        <v>40003</v>
      </c>
      <c r="AF4069">
        <v>70003</v>
      </c>
      <c r="AH4069">
        <v>3750000</v>
      </c>
      <c r="AI4069" s="16" t="s">
        <v>1777</v>
      </c>
      <c r="AJ4069" s="16" t="s">
        <v>1777</v>
      </c>
      <c r="AK4069" s="16" t="s">
        <v>357</v>
      </c>
    </row>
    <row r="4070" spans="2:37">
      <c r="B4070" s="16" t="n">
        <f>10000000+INDEX(编号表!$B:$B,MATCH(F4070,编号表!$A:$A,0))*100000+INDEX(编号表!$F:$F,MATCH(D4070,编号表!$E:$E,0))*1000+INDEX(编号表!$D:$D,MATCH(E4070,编号表!$C:$C,0))*10000+G4070</f>
        <v>11984035</v>
      </c>
      <c r="C4070" s="16" t="inlineStr">
        <is>
          <t>大乘玄阴续灵丹</t>
        </is>
      </c>
      <c r="D4070" s="16" t="s">
        <v>108</v>
      </c>
      <c r="E4070" s="16" t="s">
        <v>357</v>
      </c>
      <c r="F4070" s="16" t="s">
        <v>1777</v>
      </c>
      <c r="G4070" s="16">
        <v>35</v>
      </c>
      <c r="I4070" s="16">
        <v>60</v>
      </c>
      <c r="J4070" t="str">
        <f t="shared" si="65"/>
        <v>大类_仙品大乘丹药</v>
      </c>
      <c r="K4070" s="16" t="s">
        <v>337</v>
      </c>
      <c r="L4070" s="16">
        <v>1</v>
      </c>
      <c r="M4070" s="16" t="s">
        <v>1777</v>
      </c>
      <c r="O4070" s="16">
        <v>0</v>
      </c>
      <c r="P4070" s="16" t="b">
        <v>1</v>
      </c>
      <c r="R4070" s="16" t="b">
        <v>0</v>
      </c>
      <c r="S4070" s="16">
        <v>1</v>
      </c>
      <c r="T4070" s="16" t="s">
        <v>91</v>
      </c>
      <c r="U4070" s="16">
        <v>999</v>
      </c>
      <c r="V4070" s="16" t="s">
        <v>1778</v>
      </c>
      <c r="W4070" s="16">
        <v>31984035</v>
      </c>
      <c r="Y4070" s="16" t="inlineStr">
        <is>
          <t>大乘境仙品丹药。受击时回复灵力上限的0.04%，持续3240现实秒。</t>
        </is>
      </c>
      <c r="Z4070" s="16" t="inlineStr">
        <is>
          <t>|cff00FF00“灵力随战而耗，亦须随行而续；击中、受击与调息各有补益。寒剂自有其宜，须量药力与丹毒而用。”——《续灵行脉录》|r</t>
        </is>
      </c>
      <c r="AA4070" t="str" s="16">
        <v>炼丹可得。</v>
      </c>
      <c r="AB4070">
        <v>11921035</v>
      </c>
      <c r="AC4070" s="16" t="s">
        <v>1781</v>
      </c>
      <c r="AD4070" s="16">
        <v>40004</v>
      </c>
      <c r="AF4070">
        <v>70004</v>
      </c>
      <c r="AH4070">
        <v>18750000</v>
      </c>
      <c r="AI4070" s="16" t="s">
        <v>1777</v>
      </c>
      <c r="AJ4070" s="16" t="s">
        <v>1777</v>
      </c>
      <c r="AK4070" s="16" t="s">
        <v>357</v>
      </c>
    </row>
    <row r="4071" spans="2:37">
      <c r="B4071" s="16" t="n">
        <f>10000000+INDEX(编号表!$B:$B,MATCH(F4071,编号表!$A:$A,0))*100000+INDEX(编号表!$F:$F,MATCH(D4071,编号表!$E:$E,0))*1000+INDEX(编号表!$D:$D,MATCH(E4071,编号表!$C:$C,0))*10000+G4071</f>
        <v>11985035</v>
      </c>
      <c r="C4071" s="16" t="inlineStr">
        <is>
          <t>大乘玄阴续灵丹</t>
        </is>
      </c>
      <c r="D4071" s="16" t="s">
        <v>111</v>
      </c>
      <c r="E4071" s="16" t="s">
        <v>357</v>
      </c>
      <c r="F4071" s="16" t="s">
        <v>1777</v>
      </c>
      <c r="G4071" s="16">
        <v>35</v>
      </c>
      <c r="I4071" s="16">
        <v>60</v>
      </c>
      <c r="J4071" t="str">
        <f t="shared" si="65"/>
        <v>大类_神品大乘丹药</v>
      </c>
      <c r="K4071" s="16" t="s">
        <v>337</v>
      </c>
      <c r="L4071" s="16">
        <v>1</v>
      </c>
      <c r="M4071" s="16" t="s">
        <v>1777</v>
      </c>
      <c r="O4071" s="16">
        <v>0</v>
      </c>
      <c r="P4071" s="16" t="b">
        <v>1</v>
      </c>
      <c r="R4071" s="16" t="b">
        <v>0</v>
      </c>
      <c r="S4071" s="16">
        <v>1</v>
      </c>
      <c r="T4071" s="16" t="s">
        <v>91</v>
      </c>
      <c r="U4071" s="16">
        <v>999</v>
      </c>
      <c r="V4071" s="16" t="s">
        <v>1778</v>
      </c>
      <c r="W4071" s="16">
        <v>31985035</v>
      </c>
      <c r="Y4071" s="16" t="inlineStr">
        <is>
          <t>大乘境神品丹药。受击时回复灵力上限的0.04%，持续5832现实秒。</t>
        </is>
      </c>
      <c r="Z4071" s="16" t="inlineStr">
        <is>
          <t>|cff00FF00“灵力随战而耗，亦须随行而续；击中、受击与调息各有补益。寒剂自有其宜，须量药力与丹毒而用。”——《续灵行脉录》|r</t>
        </is>
      </c>
      <c r="AA4071" t="str" s="16">
        <v>炼丹可得。</v>
      </c>
      <c r="AB4071">
        <v>11921035</v>
      </c>
      <c r="AC4071" s="16" t="s">
        <v>1781</v>
      </c>
      <c r="AD4071" s="16">
        <v>40005</v>
      </c>
      <c r="AF4071">
        <v>70005</v>
      </c>
      <c r="AH4071">
        <v>112500000</v>
      </c>
      <c r="AI4071" s="16" t="s">
        <v>1777</v>
      </c>
      <c r="AJ4071" s="16" t="s">
        <v>1777</v>
      </c>
      <c r="AK4071" s="16" t="s">
        <v>357</v>
      </c>
    </row>
    <row r="4072" spans="2:37">
      <c r="B4072" s="16" t="n">
        <f>10000000+INDEX(编号表!$B:$B,MATCH(F4072,编号表!$A:$A,0))*100000+INDEX(编号表!$F:$F,MATCH(D4072,编号表!$E:$E,0))*1000+INDEX(编号表!$D:$D,MATCH(E4072,编号表!$C:$C,0))*10000+G4072</f>
        <v>11983036</v>
      </c>
      <c r="C4072" s="16" t="inlineStr">
        <is>
          <t>大乘清和续灵丹</t>
        </is>
      </c>
      <c r="D4072" s="16" t="s">
        <v>105</v>
      </c>
      <c r="E4072" s="16" t="s">
        <v>357</v>
      </c>
      <c r="F4072" s="16" t="s">
        <v>1777</v>
      </c>
      <c r="G4072" s="16">
        <v>36</v>
      </c>
      <c r="I4072" s="16">
        <v>60</v>
      </c>
      <c r="J4072" t="str">
        <f t="shared" si="65"/>
        <v>大类_玄品大乘丹药</v>
      </c>
      <c r="K4072" s="16" t="s">
        <v>337</v>
      </c>
      <c r="L4072" s="16">
        <v>1</v>
      </c>
      <c r="M4072" s="16" t="s">
        <v>1777</v>
      </c>
      <c r="O4072" s="16">
        <v>0</v>
      </c>
      <c r="P4072" s="16" t="b">
        <v>1</v>
      </c>
      <c r="R4072" s="16" t="b">
        <v>0</v>
      </c>
      <c r="S4072" s="16">
        <v>1</v>
      </c>
      <c r="T4072" s="16" t="s">
        <v>91</v>
      </c>
      <c r="U4072" s="16">
        <v>999</v>
      </c>
      <c r="V4072" s="16" t="s">
        <v>1778</v>
      </c>
      <c r="W4072" s="16">
        <v>31983036</v>
      </c>
      <c r="Y4072" s="16" t="inlineStr">
        <is>
          <t>大乘境玄品丹药。击中时回复灵力上限的0.05%，持续1500现实秒。</t>
        </is>
      </c>
      <c r="Z4072" s="16" t="inlineStr">
        <is>
          <t>|cff00FF00“灵力随战而耗，亦须随行而续；击中、受击与调息各有补益。凉剂自有其宜，须量药力与丹毒而用。”——《续灵行脉录》|r</t>
        </is>
      </c>
      <c r="AA4072" t="str" s="16">
        <v>炼丹可得。</v>
      </c>
      <c r="AB4072">
        <v>11921036</v>
      </c>
      <c r="AC4072" s="16" t="s">
        <v>1781</v>
      </c>
      <c r="AD4072" s="16">
        <v>40003</v>
      </c>
      <c r="AF4072">
        <v>70003</v>
      </c>
      <c r="AH4072">
        <v>3750000</v>
      </c>
      <c r="AI4072" s="16" t="s">
        <v>1777</v>
      </c>
      <c r="AJ4072" s="16" t="s">
        <v>1777</v>
      </c>
      <c r="AK4072" s="16" t="s">
        <v>357</v>
      </c>
    </row>
    <row r="4073" spans="2:37">
      <c r="B4073" s="16" t="n">
        <f>10000000+INDEX(编号表!$B:$B,MATCH(F4073,编号表!$A:$A,0))*100000+INDEX(编号表!$F:$F,MATCH(D4073,编号表!$E:$E,0))*1000+INDEX(编号表!$D:$D,MATCH(E4073,编号表!$C:$C,0))*10000+G4073</f>
        <v>11984036</v>
      </c>
      <c r="C4073" s="16" t="inlineStr">
        <is>
          <t>大乘清和续灵丹</t>
        </is>
      </c>
      <c r="D4073" s="16" t="s">
        <v>108</v>
      </c>
      <c r="E4073" s="16" t="s">
        <v>357</v>
      </c>
      <c r="F4073" s="16" t="s">
        <v>1777</v>
      </c>
      <c r="G4073" s="16">
        <v>36</v>
      </c>
      <c r="I4073" s="16">
        <v>60</v>
      </c>
      <c r="J4073" t="str">
        <f t="shared" si="65"/>
        <v>大类_仙品大乘丹药</v>
      </c>
      <c r="K4073" s="16" t="s">
        <v>337</v>
      </c>
      <c r="L4073" s="16">
        <v>1</v>
      </c>
      <c r="M4073" s="16" t="s">
        <v>1777</v>
      </c>
      <c r="O4073" s="16">
        <v>0</v>
      </c>
      <c r="P4073" s="16" t="b">
        <v>1</v>
      </c>
      <c r="R4073" s="16" t="b">
        <v>0</v>
      </c>
      <c r="S4073" s="16">
        <v>1</v>
      </c>
      <c r="T4073" s="16" t="s">
        <v>91</v>
      </c>
      <c r="U4073" s="16">
        <v>999</v>
      </c>
      <c r="V4073" s="16" t="s">
        <v>1778</v>
      </c>
      <c r="W4073" s="16">
        <v>31984036</v>
      </c>
      <c r="Y4073" s="16" t="inlineStr">
        <is>
          <t>大乘境仙品丹药。击中时回复灵力上限的0.05%，持续2700现实秒。</t>
        </is>
      </c>
      <c r="Z4073" s="16" t="inlineStr">
        <is>
          <t>|cff00FF00“灵力随战而耗，亦须随行而续；击中、受击与调息各有补益。凉剂自有其宜，须量药力与丹毒而用。”——《续灵行脉录》|r</t>
        </is>
      </c>
      <c r="AA4073" t="str" s="16">
        <v>炼丹可得。</v>
      </c>
      <c r="AB4073">
        <v>11921036</v>
      </c>
      <c r="AC4073" s="16" t="s">
        <v>1781</v>
      </c>
      <c r="AD4073" s="16">
        <v>40004</v>
      </c>
      <c r="AF4073">
        <v>70004</v>
      </c>
      <c r="AH4073">
        <v>18750000</v>
      </c>
      <c r="AI4073" s="16" t="s">
        <v>1777</v>
      </c>
      <c r="AJ4073" s="16" t="s">
        <v>1777</v>
      </c>
      <c r="AK4073" s="16" t="s">
        <v>357</v>
      </c>
    </row>
    <row r="4074" spans="2:37">
      <c r="B4074" s="16" t="n">
        <f>10000000+INDEX(编号表!$B:$B,MATCH(F4074,编号表!$A:$A,0))*100000+INDEX(编号表!$F:$F,MATCH(D4074,编号表!$E:$E,0))*1000+INDEX(编号表!$D:$D,MATCH(E4074,编号表!$C:$C,0))*10000+G4074</f>
        <v>11985036</v>
      </c>
      <c r="C4074" s="16" t="inlineStr">
        <is>
          <t>大乘清和续灵丹</t>
        </is>
      </c>
      <c r="D4074" s="16" t="s">
        <v>111</v>
      </c>
      <c r="E4074" s="16" t="s">
        <v>357</v>
      </c>
      <c r="F4074" s="16" t="s">
        <v>1777</v>
      </c>
      <c r="G4074" s="16">
        <v>36</v>
      </c>
      <c r="I4074" s="16">
        <v>60</v>
      </c>
      <c r="J4074" t="str">
        <f t="shared" si="65"/>
        <v>大类_神品大乘丹药</v>
      </c>
      <c r="K4074" s="16" t="s">
        <v>337</v>
      </c>
      <c r="L4074" s="16">
        <v>1</v>
      </c>
      <c r="M4074" s="16" t="s">
        <v>1777</v>
      </c>
      <c r="O4074" s="16">
        <v>0</v>
      </c>
      <c r="P4074" s="16" t="b">
        <v>1</v>
      </c>
      <c r="R4074" s="16" t="b">
        <v>0</v>
      </c>
      <c r="S4074" s="16">
        <v>1</v>
      </c>
      <c r="T4074" s="16" t="s">
        <v>91</v>
      </c>
      <c r="U4074" s="16">
        <v>999</v>
      </c>
      <c r="V4074" s="16" t="s">
        <v>1778</v>
      </c>
      <c r="W4074" s="16">
        <v>31985036</v>
      </c>
      <c r="Y4074" s="16" t="inlineStr">
        <is>
          <t>大乘境神品丹药。击中时回复灵力上限的0.05%，持续4860现实秒。</t>
        </is>
      </c>
      <c r="Z4074" s="16" t="inlineStr">
        <is>
          <t>|cff00FF00“灵力随战而耗，亦须随行而续；击中、受击与调息各有补益。凉剂自有其宜，须量药力与丹毒而用。”——《续灵行脉录》|r</t>
        </is>
      </c>
      <c r="AA4074" t="str" s="16">
        <v>炼丹可得。</v>
      </c>
      <c r="AB4074">
        <v>11921036</v>
      </c>
      <c r="AC4074" s="16" t="s">
        <v>1781</v>
      </c>
      <c r="AD4074" s="16">
        <v>40005</v>
      </c>
      <c r="AF4074">
        <v>70005</v>
      </c>
      <c r="AH4074">
        <v>112500000</v>
      </c>
      <c r="AI4074" s="16" t="s">
        <v>1777</v>
      </c>
      <c r="AJ4074" s="16" t="s">
        <v>1777</v>
      </c>
      <c r="AK4074" s="16" t="s">
        <v>357</v>
      </c>
    </row>
    <row r="4075" spans="2:37">
      <c r="B4075" s="16" t="n">
        <f>10000000+INDEX(编号表!$B:$B,MATCH(F4075,编号表!$A:$A,0))*100000+INDEX(编号表!$F:$F,MATCH(D4075,编号表!$E:$E,0))*1000+INDEX(编号表!$D:$D,MATCH(E4075,编号表!$C:$C,0))*10000+G4075</f>
        <v>11983037</v>
      </c>
      <c r="C4075" s="16" t="inlineStr">
        <is>
          <t>大乘续灵丹</t>
        </is>
      </c>
      <c r="D4075" s="16" t="s">
        <v>105</v>
      </c>
      <c r="E4075" s="16" t="s">
        <v>357</v>
      </c>
      <c r="F4075" s="16" t="s">
        <v>1777</v>
      </c>
      <c r="G4075" s="16">
        <v>37</v>
      </c>
      <c r="I4075" s="16">
        <v>60</v>
      </c>
      <c r="J4075" t="str">
        <f t="shared" si="65"/>
        <v>大类_玄品大乘丹药</v>
      </c>
      <c r="K4075" s="16" t="s">
        <v>337</v>
      </c>
      <c r="L4075" s="16">
        <v>1</v>
      </c>
      <c r="M4075" s="16" t="s">
        <v>1777</v>
      </c>
      <c r="O4075" s="16">
        <v>0</v>
      </c>
      <c r="P4075" s="16" t="b">
        <v>1</v>
      </c>
      <c r="R4075" s="16" t="b">
        <v>0</v>
      </c>
      <c r="S4075" s="16">
        <v>1</v>
      </c>
      <c r="T4075" s="16" t="s">
        <v>91</v>
      </c>
      <c r="U4075" s="16">
        <v>999</v>
      </c>
      <c r="V4075" s="16" t="s">
        <v>1778</v>
      </c>
      <c r="W4075" s="16">
        <v>31983037</v>
      </c>
      <c r="Y4075" s="16" t="inlineStr">
        <is>
          <t>大乘境玄品丹药。每秒回复灵力上限的0.06%，持续1500现实秒。</t>
        </is>
      </c>
      <c r="Z4075" s="16" t="inlineStr">
        <is>
          <t>|cff00FF00“灵力随战而耗，亦须随行而续；击中、受击与调息各有补益。平剂自有其宜，须量药力与丹毒而用。”——《续灵行脉录》|r</t>
        </is>
      </c>
      <c r="AA4075" t="str" s="16">
        <v>炼丹可得。</v>
      </c>
      <c r="AB4075">
        <v>11921037</v>
      </c>
      <c r="AC4075" s="16" t="s">
        <v>1781</v>
      </c>
      <c r="AD4075" s="16">
        <v>40003</v>
      </c>
      <c r="AF4075">
        <v>70003</v>
      </c>
      <c r="AH4075">
        <v>3750000</v>
      </c>
      <c r="AI4075" s="16" t="s">
        <v>1777</v>
      </c>
      <c r="AJ4075" s="16" t="s">
        <v>1777</v>
      </c>
      <c r="AK4075" s="16" t="s">
        <v>357</v>
      </c>
    </row>
    <row r="4076" spans="2:37">
      <c r="B4076" s="16" t="n">
        <f>10000000+INDEX(编号表!$B:$B,MATCH(F4076,编号表!$A:$A,0))*100000+INDEX(编号表!$F:$F,MATCH(D4076,编号表!$E:$E,0))*1000+INDEX(编号表!$D:$D,MATCH(E4076,编号表!$C:$C,0))*10000+G4076</f>
        <v>11984037</v>
      </c>
      <c r="C4076" s="16" t="inlineStr">
        <is>
          <t>大乘续灵丹</t>
        </is>
      </c>
      <c r="D4076" s="16" t="s">
        <v>108</v>
      </c>
      <c r="E4076" s="16" t="s">
        <v>357</v>
      </c>
      <c r="F4076" s="16" t="s">
        <v>1777</v>
      </c>
      <c r="G4076" s="16">
        <v>37</v>
      </c>
      <c r="I4076" s="16">
        <v>60</v>
      </c>
      <c r="J4076" t="str">
        <f t="shared" si="65"/>
        <v>大类_仙品大乘丹药</v>
      </c>
      <c r="K4076" s="16" t="s">
        <v>337</v>
      </c>
      <c r="L4076" s="16">
        <v>1</v>
      </c>
      <c r="M4076" s="16" t="s">
        <v>1777</v>
      </c>
      <c r="O4076" s="16">
        <v>0</v>
      </c>
      <c r="P4076" s="16" t="b">
        <v>1</v>
      </c>
      <c r="R4076" s="16" t="b">
        <v>0</v>
      </c>
      <c r="S4076" s="16">
        <v>1</v>
      </c>
      <c r="T4076" s="16" t="s">
        <v>91</v>
      </c>
      <c r="U4076" s="16">
        <v>999</v>
      </c>
      <c r="V4076" s="16" t="s">
        <v>1778</v>
      </c>
      <c r="W4076" s="16">
        <v>31984037</v>
      </c>
      <c r="Y4076" s="16" t="inlineStr">
        <is>
          <t>大乘境仙品丹药。每秒回复灵力上限的0.06%，持续2700现实秒。</t>
        </is>
      </c>
      <c r="Z4076" s="16" t="inlineStr">
        <is>
          <t>|cff00FF00“灵力随战而耗，亦须随行而续；击中、受击与调息各有补益。平剂自有其宜，须量药力与丹毒而用。”——《续灵行脉录》|r</t>
        </is>
      </c>
      <c r="AA4076" t="str" s="16">
        <v>炼丹可得。</v>
      </c>
      <c r="AB4076">
        <v>11921037</v>
      </c>
      <c r="AC4076" s="16" t="s">
        <v>1781</v>
      </c>
      <c r="AD4076" s="16">
        <v>40004</v>
      </c>
      <c r="AF4076">
        <v>70004</v>
      </c>
      <c r="AH4076">
        <v>18750000</v>
      </c>
      <c r="AI4076" s="16" t="s">
        <v>1777</v>
      </c>
      <c r="AJ4076" s="16" t="s">
        <v>1777</v>
      </c>
      <c r="AK4076" s="16" t="s">
        <v>357</v>
      </c>
    </row>
    <row r="4077" spans="2:37">
      <c r="B4077" s="16" t="n">
        <f>10000000+INDEX(编号表!$B:$B,MATCH(F4077,编号表!$A:$A,0))*100000+INDEX(编号表!$F:$F,MATCH(D4077,编号表!$E:$E,0))*1000+INDEX(编号表!$D:$D,MATCH(E4077,编号表!$C:$C,0))*10000+G4077</f>
        <v>11985037</v>
      </c>
      <c r="C4077" s="16" t="inlineStr">
        <is>
          <t>大乘续灵丹</t>
        </is>
      </c>
      <c r="D4077" s="16" t="s">
        <v>111</v>
      </c>
      <c r="E4077" s="16" t="s">
        <v>357</v>
      </c>
      <c r="F4077" s="16" t="s">
        <v>1777</v>
      </c>
      <c r="G4077" s="16">
        <v>37</v>
      </c>
      <c r="I4077" s="16">
        <v>60</v>
      </c>
      <c r="J4077" t="str">
        <f t="shared" si="65"/>
        <v>大类_神品大乘丹药</v>
      </c>
      <c r="K4077" s="16" t="s">
        <v>337</v>
      </c>
      <c r="L4077" s="16">
        <v>1</v>
      </c>
      <c r="M4077" s="16" t="s">
        <v>1777</v>
      </c>
      <c r="O4077" s="16">
        <v>0</v>
      </c>
      <c r="P4077" s="16" t="b">
        <v>1</v>
      </c>
      <c r="R4077" s="16" t="b">
        <v>0</v>
      </c>
      <c r="S4077" s="16">
        <v>1</v>
      </c>
      <c r="T4077" s="16" t="s">
        <v>91</v>
      </c>
      <c r="U4077" s="16">
        <v>999</v>
      </c>
      <c r="V4077" s="16" t="s">
        <v>1778</v>
      </c>
      <c r="W4077" s="16">
        <v>31985037</v>
      </c>
      <c r="Y4077" s="16" t="inlineStr">
        <is>
          <t>大乘境神品丹药。每秒回复灵力上限的0.06%，持续4860现实秒。</t>
        </is>
      </c>
      <c r="Z4077" s="16" t="inlineStr">
        <is>
          <t>|cff00FF00“灵力随战而耗，亦须随行而续；击中、受击与调息各有补益。平剂自有其宜，须量药力与丹毒而用。”——《续灵行脉录》|r</t>
        </is>
      </c>
      <c r="AA4077" t="str" s="16">
        <v>炼丹可得。</v>
      </c>
      <c r="AB4077">
        <v>11921037</v>
      </c>
      <c r="AC4077" s="16" t="s">
        <v>1781</v>
      </c>
      <c r="AD4077" s="16">
        <v>40005</v>
      </c>
      <c r="AF4077">
        <v>70005</v>
      </c>
      <c r="AH4077">
        <v>112500000</v>
      </c>
      <c r="AI4077" s="16" t="s">
        <v>1777</v>
      </c>
      <c r="AJ4077" s="16" t="s">
        <v>1777</v>
      </c>
      <c r="AK4077" s="16" t="s">
        <v>357</v>
      </c>
    </row>
    <row r="4078" spans="2:37">
      <c r="B4078" s="16" t="n">
        <f>10000000+INDEX(编号表!$B:$B,MATCH(F4078,编号表!$A:$A,0))*100000+INDEX(编号表!$F:$F,MATCH(D4078,编号表!$E:$E,0))*1000+INDEX(编号表!$D:$D,MATCH(E4078,编号表!$C:$C,0))*10000+G4078</f>
        <v>11983038</v>
      </c>
      <c r="C4078" s="16" t="inlineStr">
        <is>
          <t>大乘温阳续灵丹</t>
        </is>
      </c>
      <c r="D4078" s="16" t="s">
        <v>105</v>
      </c>
      <c r="E4078" s="16" t="s">
        <v>357</v>
      </c>
      <c r="F4078" s="16" t="s">
        <v>1777</v>
      </c>
      <c r="G4078" s="16">
        <v>38</v>
      </c>
      <c r="I4078" s="16">
        <v>60</v>
      </c>
      <c r="J4078" t="str">
        <f t="shared" si="65"/>
        <v>大类_玄品大乘丹药</v>
      </c>
      <c r="K4078" s="16" t="s">
        <v>337</v>
      </c>
      <c r="L4078" s="16">
        <v>1</v>
      </c>
      <c r="M4078" s="16" t="s">
        <v>1777</v>
      </c>
      <c r="O4078" s="16">
        <v>0</v>
      </c>
      <c r="P4078" s="16" t="b">
        <v>1</v>
      </c>
      <c r="R4078" s="16" t="b">
        <v>0</v>
      </c>
      <c r="S4078" s="16">
        <v>1</v>
      </c>
      <c r="T4078" s="16" t="s">
        <v>91</v>
      </c>
      <c r="U4078" s="16">
        <v>999</v>
      </c>
      <c r="V4078" s="16" t="s">
        <v>1778</v>
      </c>
      <c r="W4078" s="16">
        <v>31983038</v>
      </c>
      <c r="Y4078" s="16" t="inlineStr">
        <is>
          <t>大乘境玄品丹药。击中时回复灵力上限的0.07%，持续1500现实秒。</t>
        </is>
      </c>
      <c r="Z4078" s="16" t="inlineStr">
        <is>
          <t>|cff00FF00“灵力随战而耗，亦须随行而续；击中、受击与调息各有补益。温剂自有其宜，须量药力与丹毒而用。”——《续灵行脉录》|r</t>
        </is>
      </c>
      <c r="AA4078" t="str" s="16">
        <v>炼丹可得。</v>
      </c>
      <c r="AB4078">
        <v>11921038</v>
      </c>
      <c r="AC4078" s="16" t="s">
        <v>1781</v>
      </c>
      <c r="AD4078" s="16">
        <v>40003</v>
      </c>
      <c r="AF4078">
        <v>70003</v>
      </c>
      <c r="AH4078">
        <v>3750000</v>
      </c>
      <c r="AI4078" s="16" t="s">
        <v>1777</v>
      </c>
      <c r="AJ4078" s="16" t="s">
        <v>1777</v>
      </c>
      <c r="AK4078" s="16" t="s">
        <v>357</v>
      </c>
    </row>
    <row r="4079" spans="2:37">
      <c r="B4079" s="16" t="n">
        <f>10000000+INDEX(编号表!$B:$B,MATCH(F4079,编号表!$A:$A,0))*100000+INDEX(编号表!$F:$F,MATCH(D4079,编号表!$E:$E,0))*1000+INDEX(编号表!$D:$D,MATCH(E4079,编号表!$C:$C,0))*10000+G4079</f>
        <v>11984038</v>
      </c>
      <c r="C4079" s="16" t="inlineStr">
        <is>
          <t>大乘温阳续灵丹</t>
        </is>
      </c>
      <c r="D4079" s="16" t="s">
        <v>108</v>
      </c>
      <c r="E4079" s="16" t="s">
        <v>357</v>
      </c>
      <c r="F4079" s="16" t="s">
        <v>1777</v>
      </c>
      <c r="G4079" s="16">
        <v>38</v>
      </c>
      <c r="I4079" s="16">
        <v>60</v>
      </c>
      <c r="J4079" t="str">
        <f t="shared" si="65"/>
        <v>大类_仙品大乘丹药</v>
      </c>
      <c r="K4079" s="16" t="s">
        <v>337</v>
      </c>
      <c r="L4079" s="16">
        <v>1</v>
      </c>
      <c r="M4079" s="16" t="s">
        <v>1777</v>
      </c>
      <c r="O4079" s="16">
        <v>0</v>
      </c>
      <c r="P4079" s="16" t="b">
        <v>1</v>
      </c>
      <c r="R4079" s="16" t="b">
        <v>0</v>
      </c>
      <c r="S4079" s="16">
        <v>1</v>
      </c>
      <c r="T4079" s="16" t="s">
        <v>91</v>
      </c>
      <c r="U4079" s="16">
        <v>999</v>
      </c>
      <c r="V4079" s="16" t="s">
        <v>1778</v>
      </c>
      <c r="W4079" s="16">
        <v>31984038</v>
      </c>
      <c r="Y4079" s="16" t="inlineStr">
        <is>
          <t>大乘境仙品丹药。击中时回复灵力上限的0.07%，持续2700现实秒。</t>
        </is>
      </c>
      <c r="Z4079" s="16" t="inlineStr">
        <is>
          <t>|cff00FF00“灵力随战而耗，亦须随行而续；击中、受击与调息各有补益。温剂自有其宜，须量药力与丹毒而用。”——《续灵行脉录》|r</t>
        </is>
      </c>
      <c r="AA4079" t="str" s="16">
        <v>炼丹可得。</v>
      </c>
      <c r="AB4079">
        <v>11921038</v>
      </c>
      <c r="AC4079" s="16" t="s">
        <v>1781</v>
      </c>
      <c r="AD4079" s="16">
        <v>40004</v>
      </c>
      <c r="AF4079">
        <v>70004</v>
      </c>
      <c r="AH4079">
        <v>18750000</v>
      </c>
      <c r="AI4079" s="16" t="s">
        <v>1777</v>
      </c>
      <c r="AJ4079" s="16" t="s">
        <v>1777</v>
      </c>
      <c r="AK4079" s="16" t="s">
        <v>357</v>
      </c>
    </row>
    <row r="4080" spans="2:37">
      <c r="B4080" s="16" t="n">
        <f>10000000+INDEX(编号表!$B:$B,MATCH(F4080,编号表!$A:$A,0))*100000+INDEX(编号表!$F:$F,MATCH(D4080,编号表!$E:$E,0))*1000+INDEX(编号表!$D:$D,MATCH(E4080,编号表!$C:$C,0))*10000+G4080</f>
        <v>11985038</v>
      </c>
      <c r="C4080" s="16" t="inlineStr">
        <is>
          <t>大乘温阳续灵丹</t>
        </is>
      </c>
      <c r="D4080" s="16" t="s">
        <v>111</v>
      </c>
      <c r="E4080" s="16" t="s">
        <v>357</v>
      </c>
      <c r="F4080" s="16" t="s">
        <v>1777</v>
      </c>
      <c r="G4080" s="16">
        <v>38</v>
      </c>
      <c r="I4080" s="16">
        <v>60</v>
      </c>
      <c r="J4080" t="str">
        <f t="shared" si="65"/>
        <v>大类_神品大乘丹药</v>
      </c>
      <c r="K4080" s="16" t="s">
        <v>337</v>
      </c>
      <c r="L4080" s="16">
        <v>1</v>
      </c>
      <c r="M4080" s="16" t="s">
        <v>1777</v>
      </c>
      <c r="O4080" s="16">
        <v>0</v>
      </c>
      <c r="P4080" s="16" t="b">
        <v>1</v>
      </c>
      <c r="R4080" s="16" t="b">
        <v>0</v>
      </c>
      <c r="S4080" s="16">
        <v>1</v>
      </c>
      <c r="T4080" s="16" t="s">
        <v>91</v>
      </c>
      <c r="U4080" s="16">
        <v>999</v>
      </c>
      <c r="V4080" s="16" t="s">
        <v>1778</v>
      </c>
      <c r="W4080" s="16">
        <v>31985038</v>
      </c>
      <c r="Y4080" s="16" t="inlineStr">
        <is>
          <t>大乘境神品丹药。击中时回复灵力上限的0.07%，持续4860现实秒。</t>
        </is>
      </c>
      <c r="Z4080" s="16" t="inlineStr">
        <is>
          <t>|cff00FF00“灵力随战而耗，亦须随行而续；击中、受击与调息各有补益。温剂自有其宜，须量药力与丹毒而用。”——《续灵行脉录》|r</t>
        </is>
      </c>
      <c r="AA4080" t="str" s="16">
        <v>炼丹可得。</v>
      </c>
      <c r="AB4080">
        <v>11921038</v>
      </c>
      <c r="AC4080" s="16" t="s">
        <v>1781</v>
      </c>
      <c r="AD4080" s="16">
        <v>40005</v>
      </c>
      <c r="AF4080">
        <v>70005</v>
      </c>
      <c r="AH4080">
        <v>112500000</v>
      </c>
      <c r="AI4080" s="16" t="s">
        <v>1777</v>
      </c>
      <c r="AJ4080" s="16" t="s">
        <v>1777</v>
      </c>
      <c r="AK4080" s="16" t="s">
        <v>357</v>
      </c>
    </row>
    <row r="4081" spans="2:37">
      <c r="B4081" s="16" t="n">
        <f>10000000+INDEX(编号表!$B:$B,MATCH(F4081,编号表!$A:$A,0))*100000+INDEX(编号表!$F:$F,MATCH(D4081,编号表!$E:$E,0))*1000+INDEX(编号表!$D:$D,MATCH(E4081,编号表!$C:$C,0))*10000+G4081</f>
        <v>11983039</v>
      </c>
      <c r="C4081" s="16" t="inlineStr">
        <is>
          <t>大乘烈阳续灵丹</t>
        </is>
      </c>
      <c r="D4081" s="16" t="s">
        <v>105</v>
      </c>
      <c r="E4081" s="16" t="s">
        <v>357</v>
      </c>
      <c r="F4081" s="16" t="s">
        <v>1777</v>
      </c>
      <c r="G4081" s="16">
        <v>39</v>
      </c>
      <c r="I4081" s="16">
        <v>60</v>
      </c>
      <c r="J4081" t="str">
        <f t="shared" si="65"/>
        <v>大类_玄品大乘丹药</v>
      </c>
      <c r="K4081" s="16" t="s">
        <v>337</v>
      </c>
      <c r="L4081" s="16">
        <v>1</v>
      </c>
      <c r="M4081" s="16" t="s">
        <v>1777</v>
      </c>
      <c r="O4081" s="16">
        <v>0</v>
      </c>
      <c r="P4081" s="16" t="b">
        <v>1</v>
      </c>
      <c r="R4081" s="16" t="b">
        <v>0</v>
      </c>
      <c r="S4081" s="16">
        <v>1</v>
      </c>
      <c r="T4081" s="16" t="s">
        <v>91</v>
      </c>
      <c r="U4081" s="16">
        <v>999</v>
      </c>
      <c r="V4081" s="16" t="s">
        <v>1778</v>
      </c>
      <c r="W4081" s="16">
        <v>31983039</v>
      </c>
      <c r="Y4081" s="16" t="inlineStr">
        <is>
          <t>大乘境玄品丹药。受击时回复灵力上限的0.1%，持续900现实秒。</t>
        </is>
      </c>
      <c r="Z4081" s="16" t="inlineStr">
        <is>
          <t>|cff00FF00“灵力随战而耗，亦须随行而续；击中、受击与调息各有补益。热剂自有其宜，须量药力与丹毒而用。”——《续灵行脉录》|r</t>
        </is>
      </c>
      <c r="AA4081" t="str" s="16">
        <v>炼丹可得。</v>
      </c>
      <c r="AB4081">
        <v>11921039</v>
      </c>
      <c r="AC4081" s="16" t="s">
        <v>1781</v>
      </c>
      <c r="AD4081" s="16">
        <v>40003</v>
      </c>
      <c r="AF4081">
        <v>70003</v>
      </c>
      <c r="AH4081">
        <v>3750000</v>
      </c>
      <c r="AI4081" s="16" t="s">
        <v>1777</v>
      </c>
      <c r="AJ4081" s="16" t="s">
        <v>1777</v>
      </c>
      <c r="AK4081" s="16" t="s">
        <v>357</v>
      </c>
    </row>
    <row r="4082" spans="2:37">
      <c r="B4082" s="16" t="n">
        <f>10000000+INDEX(编号表!$B:$B,MATCH(F4082,编号表!$A:$A,0))*100000+INDEX(编号表!$F:$F,MATCH(D4082,编号表!$E:$E,0))*1000+INDEX(编号表!$D:$D,MATCH(E4082,编号表!$C:$C,0))*10000+G4082</f>
        <v>11984039</v>
      </c>
      <c r="C4082" s="16" t="inlineStr">
        <is>
          <t>大乘烈阳续灵丹</t>
        </is>
      </c>
      <c r="D4082" s="16" t="s">
        <v>108</v>
      </c>
      <c r="E4082" s="16" t="s">
        <v>357</v>
      </c>
      <c r="F4082" s="16" t="s">
        <v>1777</v>
      </c>
      <c r="G4082" s="16">
        <v>39</v>
      </c>
      <c r="I4082" s="16">
        <v>60</v>
      </c>
      <c r="J4082" t="str">
        <f t="shared" si="65"/>
        <v>大类_仙品大乘丹药</v>
      </c>
      <c r="K4082" s="16" t="s">
        <v>337</v>
      </c>
      <c r="L4082" s="16">
        <v>1</v>
      </c>
      <c r="M4082" s="16" t="s">
        <v>1777</v>
      </c>
      <c r="O4082" s="16">
        <v>0</v>
      </c>
      <c r="P4082" s="16" t="b">
        <v>1</v>
      </c>
      <c r="R4082" s="16" t="b">
        <v>0</v>
      </c>
      <c r="S4082" s="16">
        <v>1</v>
      </c>
      <c r="T4082" s="16" t="s">
        <v>91</v>
      </c>
      <c r="U4082" s="16">
        <v>999</v>
      </c>
      <c r="V4082" s="16" t="s">
        <v>1778</v>
      </c>
      <c r="W4082" s="16">
        <v>31984039</v>
      </c>
      <c r="Y4082" s="16" t="inlineStr">
        <is>
          <t>大乘境仙品丹药。受击时回复灵力上限的0.1%，持续1620现实秒。</t>
        </is>
      </c>
      <c r="Z4082" s="16" t="inlineStr">
        <is>
          <t>|cff00FF00“灵力随战而耗，亦须随行而续；击中、受击与调息各有补益。热剂自有其宜，须量药力与丹毒而用。”——《续灵行脉录》|r</t>
        </is>
      </c>
      <c r="AA4082" t="str" s="16">
        <v>炼丹可得。</v>
      </c>
      <c r="AB4082">
        <v>11921039</v>
      </c>
      <c r="AC4082" s="16" t="s">
        <v>1781</v>
      </c>
      <c r="AD4082" s="16">
        <v>40004</v>
      </c>
      <c r="AF4082">
        <v>70004</v>
      </c>
      <c r="AH4082">
        <v>18750000</v>
      </c>
      <c r="AI4082" s="16" t="s">
        <v>1777</v>
      </c>
      <c r="AJ4082" s="16" t="s">
        <v>1777</v>
      </c>
      <c r="AK4082" s="16" t="s">
        <v>357</v>
      </c>
    </row>
    <row r="4083" spans="2:37">
      <c r="B4083" s="16" t="n">
        <f>10000000+INDEX(编号表!$B:$B,MATCH(F4083,编号表!$A:$A,0))*100000+INDEX(编号表!$F:$F,MATCH(D4083,编号表!$E:$E,0))*1000+INDEX(编号表!$D:$D,MATCH(E4083,编号表!$C:$C,0))*10000+G4083</f>
        <v>11985039</v>
      </c>
      <c r="C4083" s="16" t="inlineStr">
        <is>
          <t>大乘烈阳续灵丹</t>
        </is>
      </c>
      <c r="D4083" s="16" t="s">
        <v>111</v>
      </c>
      <c r="E4083" s="16" t="s">
        <v>357</v>
      </c>
      <c r="F4083" s="16" t="s">
        <v>1777</v>
      </c>
      <c r="G4083" s="16">
        <v>39</v>
      </c>
      <c r="I4083" s="16">
        <v>60</v>
      </c>
      <c r="J4083" t="str">
        <f t="shared" ref="J4083:J4146" si="66">"大类_"&amp;D4083&amp;E4083&amp;F4083</f>
        <v>大类_神品大乘丹药</v>
      </c>
      <c r="K4083" s="16" t="s">
        <v>337</v>
      </c>
      <c r="L4083" s="16">
        <v>1</v>
      </c>
      <c r="M4083" s="16" t="s">
        <v>1777</v>
      </c>
      <c r="O4083" s="16">
        <v>0</v>
      </c>
      <c r="P4083" s="16" t="b">
        <v>1</v>
      </c>
      <c r="R4083" s="16" t="b">
        <v>0</v>
      </c>
      <c r="S4083" s="16">
        <v>1</v>
      </c>
      <c r="T4083" s="16" t="s">
        <v>91</v>
      </c>
      <c r="U4083" s="16">
        <v>999</v>
      </c>
      <c r="V4083" s="16" t="s">
        <v>1778</v>
      </c>
      <c r="W4083" s="16">
        <v>31985039</v>
      </c>
      <c r="Y4083" s="16" t="inlineStr">
        <is>
          <t>大乘境神品丹药。受击时回复灵力上限的0.1%，持续2916现实秒。</t>
        </is>
      </c>
      <c r="Z4083" s="16" t="inlineStr">
        <is>
          <t>|cff00FF00“灵力随战而耗，亦须随行而续；击中、受击与调息各有补益。热剂自有其宜，须量药力与丹毒而用。”——《续灵行脉录》|r</t>
        </is>
      </c>
      <c r="AA4083" t="str" s="16">
        <v>炼丹可得。</v>
      </c>
      <c r="AB4083">
        <v>11921039</v>
      </c>
      <c r="AC4083" s="16" t="s">
        <v>1781</v>
      </c>
      <c r="AD4083" s="16">
        <v>40005</v>
      </c>
      <c r="AF4083">
        <v>70005</v>
      </c>
      <c r="AH4083">
        <v>112500000</v>
      </c>
      <c r="AI4083" s="16" t="s">
        <v>1777</v>
      </c>
      <c r="AJ4083" s="16" t="s">
        <v>1777</v>
      </c>
      <c r="AK4083" s="16" t="s">
        <v>357</v>
      </c>
    </row>
    <row r="4084" spans="2:37">
      <c r="B4084" s="16" t="n">
        <f>10000000+INDEX(编号表!$B:$B,MATCH(F4084,编号表!$A:$A,0))*100000+INDEX(编号表!$F:$F,MATCH(D4084,编号表!$E:$E,0))*1000+INDEX(编号表!$D:$D,MATCH(E4084,编号表!$C:$C,0))*10000+G4084</f>
        <v>11983040</v>
      </c>
      <c r="C4084" s="16" t="inlineStr">
        <is>
          <t>大乘玄阴神行丹</t>
        </is>
      </c>
      <c r="D4084" s="16" t="s">
        <v>105</v>
      </c>
      <c r="E4084" s="16" t="s">
        <v>357</v>
      </c>
      <c r="F4084" s="16" t="s">
        <v>1777</v>
      </c>
      <c r="G4084" s="16">
        <v>40</v>
      </c>
      <c r="I4084" s="16">
        <v>60</v>
      </c>
      <c r="J4084" t="str">
        <f t="shared" si="66"/>
        <v>大类_玄品大乘丹药</v>
      </c>
      <c r="K4084" s="16" t="s">
        <v>337</v>
      </c>
      <c r="L4084" s="16">
        <v>1</v>
      </c>
      <c r="M4084" s="16" t="s">
        <v>1777</v>
      </c>
      <c r="O4084" s="16">
        <v>0</v>
      </c>
      <c r="P4084" s="16" t="b">
        <v>1</v>
      </c>
      <c r="R4084" s="16" t="b">
        <v>0</v>
      </c>
      <c r="S4084" s="16">
        <v>1</v>
      </c>
      <c r="T4084" s="16" t="s">
        <v>91</v>
      </c>
      <c r="U4084" s="16">
        <v>999</v>
      </c>
      <c r="V4084" s="16" t="s">
        <v>1778</v>
      </c>
      <c r="W4084" s="16">
        <v>31983040</v>
      </c>
      <c r="Y4084" s="16" t="inlineStr">
        <is>
          <t>大乘境玄品丹药。移动速度提高3%，持续600现实秒。</t>
        </is>
      </c>
      <c r="Z4084" s="16" t="inlineStr">
        <is>
          <t>|cff00FF00“轻身疾行，进退有度；药助足下，不增术法杀伤。寒剂自有其宜，须量药力与丹毒而用。”——《神行轻身录》|r</t>
        </is>
      </c>
      <c r="AA4084" t="str" s="16">
        <v>炼丹可得。</v>
      </c>
      <c r="AB4084">
        <v>11921040</v>
      </c>
      <c r="AC4084" s="16" t="s">
        <v>1781</v>
      </c>
      <c r="AD4084" s="16">
        <v>40003</v>
      </c>
      <c r="AF4084">
        <v>70003</v>
      </c>
      <c r="AH4084">
        <v>3750000</v>
      </c>
      <c r="AI4084" s="16" t="s">
        <v>1777</v>
      </c>
      <c r="AJ4084" s="16" t="s">
        <v>1777</v>
      </c>
      <c r="AK4084" s="16" t="s">
        <v>357</v>
      </c>
    </row>
    <row r="4085" spans="2:37">
      <c r="B4085" s="16" t="n">
        <f>10000000+INDEX(编号表!$B:$B,MATCH(F4085,编号表!$A:$A,0))*100000+INDEX(编号表!$F:$F,MATCH(D4085,编号表!$E:$E,0))*1000+INDEX(编号表!$D:$D,MATCH(E4085,编号表!$C:$C,0))*10000+G4085</f>
        <v>11984040</v>
      </c>
      <c r="C4085" s="16" t="inlineStr">
        <is>
          <t>大乘玄阴神行丹</t>
        </is>
      </c>
      <c r="D4085" s="16" t="s">
        <v>108</v>
      </c>
      <c r="E4085" s="16" t="s">
        <v>357</v>
      </c>
      <c r="F4085" s="16" t="s">
        <v>1777</v>
      </c>
      <c r="G4085" s="16">
        <v>40</v>
      </c>
      <c r="I4085" s="16">
        <v>60</v>
      </c>
      <c r="J4085" t="str">
        <f t="shared" si="66"/>
        <v>大类_仙品大乘丹药</v>
      </c>
      <c r="K4085" s="16" t="s">
        <v>337</v>
      </c>
      <c r="L4085" s="16">
        <v>1</v>
      </c>
      <c r="M4085" s="16" t="s">
        <v>1777</v>
      </c>
      <c r="O4085" s="16">
        <v>0</v>
      </c>
      <c r="P4085" s="16" t="b">
        <v>1</v>
      </c>
      <c r="R4085" s="16" t="b">
        <v>0</v>
      </c>
      <c r="S4085" s="16">
        <v>1</v>
      </c>
      <c r="T4085" s="16" t="s">
        <v>91</v>
      </c>
      <c r="U4085" s="16">
        <v>999</v>
      </c>
      <c r="V4085" s="16" t="s">
        <v>1778</v>
      </c>
      <c r="W4085" s="16">
        <v>31984040</v>
      </c>
      <c r="Y4085" s="16" t="inlineStr">
        <is>
          <t>大乘境仙品丹药。移动速度提高3%，持续1080现实秒。</t>
        </is>
      </c>
      <c r="Z4085" s="16" t="inlineStr">
        <is>
          <t>|cff00FF00“轻身疾行，进退有度；药助足下，不增术法杀伤。寒剂自有其宜，须量药力与丹毒而用。”——《神行轻身录》|r</t>
        </is>
      </c>
      <c r="AA4085" t="str" s="16">
        <v>炼丹可得。</v>
      </c>
      <c r="AB4085">
        <v>11921040</v>
      </c>
      <c r="AC4085" s="16" t="s">
        <v>1781</v>
      </c>
      <c r="AD4085" s="16">
        <v>40004</v>
      </c>
      <c r="AF4085">
        <v>70004</v>
      </c>
      <c r="AH4085">
        <v>18750000</v>
      </c>
      <c r="AI4085" s="16" t="s">
        <v>1777</v>
      </c>
      <c r="AJ4085" s="16" t="s">
        <v>1777</v>
      </c>
      <c r="AK4085" s="16" t="s">
        <v>357</v>
      </c>
    </row>
    <row r="4086" spans="2:37">
      <c r="B4086" s="16" t="n">
        <f>10000000+INDEX(编号表!$B:$B,MATCH(F4086,编号表!$A:$A,0))*100000+INDEX(编号表!$F:$F,MATCH(D4086,编号表!$E:$E,0))*1000+INDEX(编号表!$D:$D,MATCH(E4086,编号表!$C:$C,0))*10000+G4086</f>
        <v>11985040</v>
      </c>
      <c r="C4086" s="16" t="inlineStr">
        <is>
          <t>大乘玄阴神行丹</t>
        </is>
      </c>
      <c r="D4086" s="16" t="s">
        <v>111</v>
      </c>
      <c r="E4086" s="16" t="s">
        <v>357</v>
      </c>
      <c r="F4086" s="16" t="s">
        <v>1777</v>
      </c>
      <c r="G4086" s="16">
        <v>40</v>
      </c>
      <c r="I4086" s="16">
        <v>60</v>
      </c>
      <c r="J4086" t="str">
        <f t="shared" si="66"/>
        <v>大类_神品大乘丹药</v>
      </c>
      <c r="K4086" s="16" t="s">
        <v>337</v>
      </c>
      <c r="L4086" s="16">
        <v>1</v>
      </c>
      <c r="M4086" s="16" t="s">
        <v>1777</v>
      </c>
      <c r="O4086" s="16">
        <v>0</v>
      </c>
      <c r="P4086" s="16" t="b">
        <v>1</v>
      </c>
      <c r="R4086" s="16" t="b">
        <v>0</v>
      </c>
      <c r="S4086" s="16">
        <v>1</v>
      </c>
      <c r="T4086" s="16" t="s">
        <v>91</v>
      </c>
      <c r="U4086" s="16">
        <v>999</v>
      </c>
      <c r="V4086" s="16" t="s">
        <v>1778</v>
      </c>
      <c r="W4086" s="16">
        <v>31985040</v>
      </c>
      <c r="Y4086" s="16" t="inlineStr">
        <is>
          <t>大乘境神品丹药。移动速度提高3%，持续1944现实秒。</t>
        </is>
      </c>
      <c r="Z4086" s="16" t="inlineStr">
        <is>
          <t>|cff00FF00“轻身疾行，进退有度；药助足下，不增术法杀伤。寒剂自有其宜，须量药力与丹毒而用。”——《神行轻身录》|r</t>
        </is>
      </c>
      <c r="AA4086" t="str" s="16">
        <v>炼丹可得。</v>
      </c>
      <c r="AB4086">
        <v>11921040</v>
      </c>
      <c r="AC4086" s="16" t="s">
        <v>1781</v>
      </c>
      <c r="AD4086" s="16">
        <v>40005</v>
      </c>
      <c r="AF4086">
        <v>70005</v>
      </c>
      <c r="AH4086">
        <v>112500000</v>
      </c>
      <c r="AI4086" s="16" t="s">
        <v>1777</v>
      </c>
      <c r="AJ4086" s="16" t="s">
        <v>1777</v>
      </c>
      <c r="AK4086" s="16" t="s">
        <v>357</v>
      </c>
    </row>
    <row r="4087" spans="2:37">
      <c r="B4087" s="16" t="n">
        <f>10000000+INDEX(编号表!$B:$B,MATCH(F4087,编号表!$A:$A,0))*100000+INDEX(编号表!$F:$F,MATCH(D4087,编号表!$E:$E,0))*1000+INDEX(编号表!$D:$D,MATCH(E4087,编号表!$C:$C,0))*10000+G4087</f>
        <v>11983041</v>
      </c>
      <c r="C4087" s="16" t="inlineStr">
        <is>
          <t>大乘清和神行丹</t>
        </is>
      </c>
      <c r="D4087" s="16" t="s">
        <v>105</v>
      </c>
      <c r="E4087" s="16" t="s">
        <v>357</v>
      </c>
      <c r="F4087" s="16" t="s">
        <v>1777</v>
      </c>
      <c r="G4087" s="16">
        <v>41</v>
      </c>
      <c r="I4087" s="16">
        <v>60</v>
      </c>
      <c r="J4087" t="str">
        <f t="shared" si="66"/>
        <v>大类_玄品大乘丹药</v>
      </c>
      <c r="K4087" s="16" t="s">
        <v>337</v>
      </c>
      <c r="L4087" s="16">
        <v>1</v>
      </c>
      <c r="M4087" s="16" t="s">
        <v>1777</v>
      </c>
      <c r="O4087" s="16">
        <v>0</v>
      </c>
      <c r="P4087" s="16" t="b">
        <v>1</v>
      </c>
      <c r="R4087" s="16" t="b">
        <v>0</v>
      </c>
      <c r="S4087" s="16">
        <v>1</v>
      </c>
      <c r="T4087" s="16" t="s">
        <v>91</v>
      </c>
      <c r="U4087" s="16">
        <v>999</v>
      </c>
      <c r="V4087" s="16" t="s">
        <v>1778</v>
      </c>
      <c r="W4087" s="16">
        <v>31983041</v>
      </c>
      <c r="Y4087" s="16" t="inlineStr">
        <is>
          <t>大乘境玄品丹药。移动速度提高4%，持续600现实秒。</t>
        </is>
      </c>
      <c r="Z4087" s="16" t="inlineStr">
        <is>
          <t>|cff00FF00“轻身疾行，进退有度；药助足下，不增术法杀伤。凉剂自有其宜，须量药力与丹毒而用。”——《神行轻身录》|r</t>
        </is>
      </c>
      <c r="AA4087" t="str" s="16">
        <v>炼丹可得。</v>
      </c>
      <c r="AB4087">
        <v>11921041</v>
      </c>
      <c r="AC4087" s="16" t="s">
        <v>1781</v>
      </c>
      <c r="AD4087" s="16">
        <v>40003</v>
      </c>
      <c r="AF4087">
        <v>70003</v>
      </c>
      <c r="AH4087">
        <v>3750000</v>
      </c>
      <c r="AI4087" s="16" t="s">
        <v>1777</v>
      </c>
      <c r="AJ4087" s="16" t="s">
        <v>1777</v>
      </c>
      <c r="AK4087" s="16" t="s">
        <v>357</v>
      </c>
    </row>
    <row r="4088" spans="2:37">
      <c r="B4088" s="16" t="n">
        <f>10000000+INDEX(编号表!$B:$B,MATCH(F4088,编号表!$A:$A,0))*100000+INDEX(编号表!$F:$F,MATCH(D4088,编号表!$E:$E,0))*1000+INDEX(编号表!$D:$D,MATCH(E4088,编号表!$C:$C,0))*10000+G4088</f>
        <v>11984041</v>
      </c>
      <c r="C4088" s="16" t="inlineStr">
        <is>
          <t>大乘清和神行丹</t>
        </is>
      </c>
      <c r="D4088" s="16" t="s">
        <v>108</v>
      </c>
      <c r="E4088" s="16" t="s">
        <v>357</v>
      </c>
      <c r="F4088" s="16" t="s">
        <v>1777</v>
      </c>
      <c r="G4088" s="16">
        <v>41</v>
      </c>
      <c r="I4088" s="16">
        <v>60</v>
      </c>
      <c r="J4088" t="str">
        <f t="shared" si="66"/>
        <v>大类_仙品大乘丹药</v>
      </c>
      <c r="K4088" s="16" t="s">
        <v>337</v>
      </c>
      <c r="L4088" s="16">
        <v>1</v>
      </c>
      <c r="M4088" s="16" t="s">
        <v>1777</v>
      </c>
      <c r="O4088" s="16">
        <v>0</v>
      </c>
      <c r="P4088" s="16" t="b">
        <v>1</v>
      </c>
      <c r="R4088" s="16" t="b">
        <v>0</v>
      </c>
      <c r="S4088" s="16">
        <v>1</v>
      </c>
      <c r="T4088" s="16" t="s">
        <v>91</v>
      </c>
      <c r="U4088" s="16">
        <v>999</v>
      </c>
      <c r="V4088" s="16" t="s">
        <v>1778</v>
      </c>
      <c r="W4088" s="16">
        <v>31984041</v>
      </c>
      <c r="Y4088" s="16" t="inlineStr">
        <is>
          <t>大乘境仙品丹药。移动速度提高4%，持续1080现实秒。</t>
        </is>
      </c>
      <c r="Z4088" s="16" t="inlineStr">
        <is>
          <t>|cff00FF00“轻身疾行，进退有度；药助足下，不增术法杀伤。凉剂自有其宜，须量药力与丹毒而用。”——《神行轻身录》|r</t>
        </is>
      </c>
      <c r="AA4088" t="str" s="16">
        <v>炼丹可得。</v>
      </c>
      <c r="AB4088">
        <v>11921041</v>
      </c>
      <c r="AC4088" s="16" t="s">
        <v>1781</v>
      </c>
      <c r="AD4088" s="16">
        <v>40004</v>
      </c>
      <c r="AF4088">
        <v>70004</v>
      </c>
      <c r="AH4088">
        <v>18750000</v>
      </c>
      <c r="AI4088" s="16" t="s">
        <v>1777</v>
      </c>
      <c r="AJ4088" s="16" t="s">
        <v>1777</v>
      </c>
      <c r="AK4088" s="16" t="s">
        <v>357</v>
      </c>
    </row>
    <row r="4089" spans="2:37">
      <c r="B4089" s="16" t="n">
        <f>10000000+INDEX(编号表!$B:$B,MATCH(F4089,编号表!$A:$A,0))*100000+INDEX(编号表!$F:$F,MATCH(D4089,编号表!$E:$E,0))*1000+INDEX(编号表!$D:$D,MATCH(E4089,编号表!$C:$C,0))*10000+G4089</f>
        <v>11985041</v>
      </c>
      <c r="C4089" s="16" t="inlineStr">
        <is>
          <t>大乘清和神行丹</t>
        </is>
      </c>
      <c r="D4089" s="16" t="s">
        <v>111</v>
      </c>
      <c r="E4089" s="16" t="s">
        <v>357</v>
      </c>
      <c r="F4089" s="16" t="s">
        <v>1777</v>
      </c>
      <c r="G4089" s="16">
        <v>41</v>
      </c>
      <c r="I4089" s="16">
        <v>60</v>
      </c>
      <c r="J4089" t="str">
        <f t="shared" si="66"/>
        <v>大类_神品大乘丹药</v>
      </c>
      <c r="K4089" s="16" t="s">
        <v>337</v>
      </c>
      <c r="L4089" s="16">
        <v>1</v>
      </c>
      <c r="M4089" s="16" t="s">
        <v>1777</v>
      </c>
      <c r="O4089" s="16">
        <v>0</v>
      </c>
      <c r="P4089" s="16" t="b">
        <v>1</v>
      </c>
      <c r="R4089" s="16" t="b">
        <v>0</v>
      </c>
      <c r="S4089" s="16">
        <v>1</v>
      </c>
      <c r="T4089" s="16" t="s">
        <v>91</v>
      </c>
      <c r="U4089" s="16">
        <v>999</v>
      </c>
      <c r="V4089" s="16" t="s">
        <v>1778</v>
      </c>
      <c r="W4089" s="16">
        <v>31985041</v>
      </c>
      <c r="Y4089" s="16" t="inlineStr">
        <is>
          <t>大乘境神品丹药。移动速度提高4%，持续1944现实秒。</t>
        </is>
      </c>
      <c r="Z4089" s="16" t="inlineStr">
        <is>
          <t>|cff00FF00“轻身疾行，进退有度；药助足下，不增术法杀伤。凉剂自有其宜，须量药力与丹毒而用。”——《神行轻身录》|r</t>
        </is>
      </c>
      <c r="AA4089" t="str" s="16">
        <v>炼丹可得。</v>
      </c>
      <c r="AB4089">
        <v>11921041</v>
      </c>
      <c r="AC4089" s="16" t="s">
        <v>1781</v>
      </c>
      <c r="AD4089" s="16">
        <v>40005</v>
      </c>
      <c r="AF4089">
        <v>70005</v>
      </c>
      <c r="AH4089">
        <v>112500000</v>
      </c>
      <c r="AI4089" s="16" t="s">
        <v>1777</v>
      </c>
      <c r="AJ4089" s="16" t="s">
        <v>1777</v>
      </c>
      <c r="AK4089" s="16" t="s">
        <v>357</v>
      </c>
    </row>
    <row r="4090" spans="2:37">
      <c r="B4090" s="16" t="n">
        <f>10000000+INDEX(编号表!$B:$B,MATCH(F4090,编号表!$A:$A,0))*100000+INDEX(编号表!$F:$F,MATCH(D4090,编号表!$E:$E,0))*1000+INDEX(编号表!$D:$D,MATCH(E4090,编号表!$C:$C,0))*10000+G4090</f>
        <v>11983042</v>
      </c>
      <c r="C4090" s="16" t="inlineStr">
        <is>
          <t>大乘神行丹</t>
        </is>
      </c>
      <c r="D4090" s="16" t="s">
        <v>105</v>
      </c>
      <c r="E4090" s="16" t="s">
        <v>357</v>
      </c>
      <c r="F4090" s="16" t="s">
        <v>1777</v>
      </c>
      <c r="G4090" s="16">
        <v>42</v>
      </c>
      <c r="I4090" s="16">
        <v>60</v>
      </c>
      <c r="J4090" t="str">
        <f t="shared" si="66"/>
        <v>大类_玄品大乘丹药</v>
      </c>
      <c r="K4090" s="16" t="s">
        <v>337</v>
      </c>
      <c r="L4090" s="16">
        <v>1</v>
      </c>
      <c r="M4090" s="16" t="s">
        <v>1777</v>
      </c>
      <c r="O4090" s="16">
        <v>0</v>
      </c>
      <c r="P4090" s="16" t="b">
        <v>1</v>
      </c>
      <c r="R4090" s="16" t="b">
        <v>0</v>
      </c>
      <c r="S4090" s="16">
        <v>1</v>
      </c>
      <c r="T4090" s="16" t="s">
        <v>91</v>
      </c>
      <c r="U4090" s="16">
        <v>999</v>
      </c>
      <c r="V4090" s="16" t="s">
        <v>1778</v>
      </c>
      <c r="W4090" s="16">
        <v>31983042</v>
      </c>
      <c r="Y4090" s="16" t="inlineStr">
        <is>
          <t>大乘境玄品丹药。移动速度提高5%，持续600现实秒。</t>
        </is>
      </c>
      <c r="Z4090" s="16" t="inlineStr">
        <is>
          <t>|cff00FF00“轻身疾行，进退有度；药助足下，不增术法杀伤。平剂自有其宜，须量药力与丹毒而用。”——《神行轻身录》|r</t>
        </is>
      </c>
      <c r="AA4090" t="str" s="16">
        <v>炼丹可得。</v>
      </c>
      <c r="AB4090">
        <v>11921042</v>
      </c>
      <c r="AC4090" s="16" t="s">
        <v>1781</v>
      </c>
      <c r="AD4090" s="16">
        <v>40003</v>
      </c>
      <c r="AF4090">
        <v>70003</v>
      </c>
      <c r="AH4090">
        <v>3750000</v>
      </c>
      <c r="AI4090" s="16" t="s">
        <v>1777</v>
      </c>
      <c r="AJ4090" s="16" t="s">
        <v>1777</v>
      </c>
      <c r="AK4090" s="16" t="s">
        <v>357</v>
      </c>
    </row>
    <row r="4091" spans="2:37">
      <c r="B4091" s="16" t="n">
        <f>10000000+INDEX(编号表!$B:$B,MATCH(F4091,编号表!$A:$A,0))*100000+INDEX(编号表!$F:$F,MATCH(D4091,编号表!$E:$E,0))*1000+INDEX(编号表!$D:$D,MATCH(E4091,编号表!$C:$C,0))*10000+G4091</f>
        <v>11984042</v>
      </c>
      <c r="C4091" s="16" t="inlineStr">
        <is>
          <t>大乘神行丹</t>
        </is>
      </c>
      <c r="D4091" s="16" t="s">
        <v>108</v>
      </c>
      <c r="E4091" s="16" t="s">
        <v>357</v>
      </c>
      <c r="F4091" s="16" t="s">
        <v>1777</v>
      </c>
      <c r="G4091" s="16">
        <v>42</v>
      </c>
      <c r="I4091" s="16">
        <v>60</v>
      </c>
      <c r="J4091" t="str">
        <f t="shared" si="66"/>
        <v>大类_仙品大乘丹药</v>
      </c>
      <c r="K4091" s="16" t="s">
        <v>337</v>
      </c>
      <c r="L4091" s="16">
        <v>1</v>
      </c>
      <c r="M4091" s="16" t="s">
        <v>1777</v>
      </c>
      <c r="O4091" s="16">
        <v>0</v>
      </c>
      <c r="P4091" s="16" t="b">
        <v>1</v>
      </c>
      <c r="R4091" s="16" t="b">
        <v>0</v>
      </c>
      <c r="S4091" s="16">
        <v>1</v>
      </c>
      <c r="T4091" s="16" t="s">
        <v>91</v>
      </c>
      <c r="U4091" s="16">
        <v>999</v>
      </c>
      <c r="V4091" s="16" t="s">
        <v>1778</v>
      </c>
      <c r="W4091" s="16">
        <v>31984042</v>
      </c>
      <c r="Y4091" s="16" t="inlineStr">
        <is>
          <t>大乘境仙品丹药。移动速度提高5%，持续1080现实秒。</t>
        </is>
      </c>
      <c r="Z4091" s="16" t="inlineStr">
        <is>
          <t>|cff00FF00“轻身疾行，进退有度；药助足下，不增术法杀伤。平剂自有其宜，须量药力与丹毒而用。”——《神行轻身录》|r</t>
        </is>
      </c>
      <c r="AA4091" t="str" s="16">
        <v>炼丹可得。</v>
      </c>
      <c r="AB4091">
        <v>11921042</v>
      </c>
      <c r="AC4091" s="16" t="s">
        <v>1781</v>
      </c>
      <c r="AD4091" s="16">
        <v>40004</v>
      </c>
      <c r="AF4091">
        <v>70004</v>
      </c>
      <c r="AH4091">
        <v>18750000</v>
      </c>
      <c r="AI4091" s="16" t="s">
        <v>1777</v>
      </c>
      <c r="AJ4091" s="16" t="s">
        <v>1777</v>
      </c>
      <c r="AK4091" s="16" t="s">
        <v>357</v>
      </c>
    </row>
    <row r="4092" spans="2:37">
      <c r="B4092" s="16" t="n">
        <f>10000000+INDEX(编号表!$B:$B,MATCH(F4092,编号表!$A:$A,0))*100000+INDEX(编号表!$F:$F,MATCH(D4092,编号表!$E:$E,0))*1000+INDEX(编号表!$D:$D,MATCH(E4092,编号表!$C:$C,0))*10000+G4092</f>
        <v>11985042</v>
      </c>
      <c r="C4092" s="16" t="inlineStr">
        <is>
          <t>大乘神行丹</t>
        </is>
      </c>
      <c r="D4092" s="16" t="s">
        <v>111</v>
      </c>
      <c r="E4092" s="16" t="s">
        <v>357</v>
      </c>
      <c r="F4092" s="16" t="s">
        <v>1777</v>
      </c>
      <c r="G4092" s="16">
        <v>42</v>
      </c>
      <c r="I4092" s="16">
        <v>60</v>
      </c>
      <c r="J4092" t="str">
        <f t="shared" si="66"/>
        <v>大类_神品大乘丹药</v>
      </c>
      <c r="K4092" s="16" t="s">
        <v>337</v>
      </c>
      <c r="L4092" s="16">
        <v>1</v>
      </c>
      <c r="M4092" s="16" t="s">
        <v>1777</v>
      </c>
      <c r="O4092" s="16">
        <v>0</v>
      </c>
      <c r="P4092" s="16" t="b">
        <v>1</v>
      </c>
      <c r="R4092" s="16" t="b">
        <v>0</v>
      </c>
      <c r="S4092" s="16">
        <v>1</v>
      </c>
      <c r="T4092" s="16" t="s">
        <v>91</v>
      </c>
      <c r="U4092" s="16">
        <v>999</v>
      </c>
      <c r="V4092" s="16" t="s">
        <v>1778</v>
      </c>
      <c r="W4092" s="16">
        <v>31985042</v>
      </c>
      <c r="Y4092" s="16" t="inlineStr">
        <is>
          <t>大乘境神品丹药。移动速度提高5%，持续1944现实秒。</t>
        </is>
      </c>
      <c r="Z4092" s="16" t="inlineStr">
        <is>
          <t>|cff00FF00“轻身疾行，进退有度；药助足下，不增术法杀伤。平剂自有其宜，须量药力与丹毒而用。”——《神行轻身录》|r</t>
        </is>
      </c>
      <c r="AA4092" t="str" s="16">
        <v>炼丹可得。</v>
      </c>
      <c r="AB4092">
        <v>11921042</v>
      </c>
      <c r="AC4092" s="16" t="s">
        <v>1781</v>
      </c>
      <c r="AD4092" s="16">
        <v>40005</v>
      </c>
      <c r="AF4092">
        <v>70005</v>
      </c>
      <c r="AH4092">
        <v>112500000</v>
      </c>
      <c r="AI4092" s="16" t="s">
        <v>1777</v>
      </c>
      <c r="AJ4092" s="16" t="s">
        <v>1777</v>
      </c>
      <c r="AK4092" s="16" t="s">
        <v>357</v>
      </c>
    </row>
    <row r="4093" spans="2:37">
      <c r="B4093" s="16" t="n">
        <f>10000000+INDEX(编号表!$B:$B,MATCH(F4093,编号表!$A:$A,0))*100000+INDEX(编号表!$F:$F,MATCH(D4093,编号表!$E:$E,0))*1000+INDEX(编号表!$D:$D,MATCH(E4093,编号表!$C:$C,0))*10000+G4093</f>
        <v>11983043</v>
      </c>
      <c r="C4093" s="16" t="inlineStr">
        <is>
          <t>大乘温阳神行丹</t>
        </is>
      </c>
      <c r="D4093" s="16" t="s">
        <v>105</v>
      </c>
      <c r="E4093" s="16" t="s">
        <v>357</v>
      </c>
      <c r="F4093" s="16" t="s">
        <v>1777</v>
      </c>
      <c r="G4093" s="16">
        <v>43</v>
      </c>
      <c r="I4093" s="16">
        <v>60</v>
      </c>
      <c r="J4093" t="str">
        <f t="shared" si="66"/>
        <v>大类_玄品大乘丹药</v>
      </c>
      <c r="K4093" s="16" t="s">
        <v>337</v>
      </c>
      <c r="L4093" s="16">
        <v>1</v>
      </c>
      <c r="M4093" s="16" t="s">
        <v>1777</v>
      </c>
      <c r="O4093" s="16">
        <v>0</v>
      </c>
      <c r="P4093" s="16" t="b">
        <v>1</v>
      </c>
      <c r="R4093" s="16" t="b">
        <v>0</v>
      </c>
      <c r="S4093" s="16">
        <v>1</v>
      </c>
      <c r="T4093" s="16" t="s">
        <v>91</v>
      </c>
      <c r="U4093" s="16">
        <v>999</v>
      </c>
      <c r="V4093" s="16" t="s">
        <v>1778</v>
      </c>
      <c r="W4093" s="16">
        <v>31983043</v>
      </c>
      <c r="Y4093" s="16" t="inlineStr">
        <is>
          <t>大乘境玄品丹药。移动速度提高6%，持续600现实秒。</t>
        </is>
      </c>
      <c r="Z4093" s="16" t="inlineStr">
        <is>
          <t>|cff00FF00“轻身疾行，进退有度；药助足下，不增术法杀伤。温剂自有其宜，须量药力与丹毒而用。”——《神行轻身录》|r</t>
        </is>
      </c>
      <c r="AA4093" t="str" s="16">
        <v>炼丹可得。</v>
      </c>
      <c r="AB4093">
        <v>11921043</v>
      </c>
      <c r="AC4093" s="16" t="s">
        <v>1781</v>
      </c>
      <c r="AD4093" s="16">
        <v>40003</v>
      </c>
      <c r="AF4093">
        <v>70003</v>
      </c>
      <c r="AH4093">
        <v>3750000</v>
      </c>
      <c r="AI4093" s="16" t="s">
        <v>1777</v>
      </c>
      <c r="AJ4093" s="16" t="s">
        <v>1777</v>
      </c>
      <c r="AK4093" s="16" t="s">
        <v>357</v>
      </c>
    </row>
    <row r="4094" spans="2:37">
      <c r="B4094" s="16" t="n">
        <f>10000000+INDEX(编号表!$B:$B,MATCH(F4094,编号表!$A:$A,0))*100000+INDEX(编号表!$F:$F,MATCH(D4094,编号表!$E:$E,0))*1000+INDEX(编号表!$D:$D,MATCH(E4094,编号表!$C:$C,0))*10000+G4094</f>
        <v>11984043</v>
      </c>
      <c r="C4094" s="16" t="inlineStr">
        <is>
          <t>大乘温阳神行丹</t>
        </is>
      </c>
      <c r="D4094" s="16" t="s">
        <v>108</v>
      </c>
      <c r="E4094" s="16" t="s">
        <v>357</v>
      </c>
      <c r="F4094" s="16" t="s">
        <v>1777</v>
      </c>
      <c r="G4094" s="16">
        <v>43</v>
      </c>
      <c r="I4094" s="16">
        <v>60</v>
      </c>
      <c r="J4094" t="str">
        <f t="shared" si="66"/>
        <v>大类_仙品大乘丹药</v>
      </c>
      <c r="K4094" s="16" t="s">
        <v>337</v>
      </c>
      <c r="L4094" s="16">
        <v>1</v>
      </c>
      <c r="M4094" s="16" t="s">
        <v>1777</v>
      </c>
      <c r="O4094" s="16">
        <v>0</v>
      </c>
      <c r="P4094" s="16" t="b">
        <v>1</v>
      </c>
      <c r="R4094" s="16" t="b">
        <v>0</v>
      </c>
      <c r="S4094" s="16">
        <v>1</v>
      </c>
      <c r="T4094" s="16" t="s">
        <v>91</v>
      </c>
      <c r="U4094" s="16">
        <v>999</v>
      </c>
      <c r="V4094" s="16" t="s">
        <v>1778</v>
      </c>
      <c r="W4094" s="16">
        <v>31984043</v>
      </c>
      <c r="Y4094" s="16" t="inlineStr">
        <is>
          <t>大乘境仙品丹药。移动速度提高6%，持续1080现实秒。</t>
        </is>
      </c>
      <c r="Z4094" s="16" t="inlineStr">
        <is>
          <t>|cff00FF00“轻身疾行，进退有度；药助足下，不增术法杀伤。温剂自有其宜，须量药力与丹毒而用。”——《神行轻身录》|r</t>
        </is>
      </c>
      <c r="AA4094" t="str" s="16">
        <v>炼丹可得。</v>
      </c>
      <c r="AB4094">
        <v>11921043</v>
      </c>
      <c r="AC4094" s="16" t="s">
        <v>1781</v>
      </c>
      <c r="AD4094" s="16">
        <v>40004</v>
      </c>
      <c r="AF4094">
        <v>70004</v>
      </c>
      <c r="AH4094">
        <v>18750000</v>
      </c>
      <c r="AI4094" s="16" t="s">
        <v>1777</v>
      </c>
      <c r="AJ4094" s="16" t="s">
        <v>1777</v>
      </c>
      <c r="AK4094" s="16" t="s">
        <v>357</v>
      </c>
    </row>
    <row r="4095" spans="2:37">
      <c r="B4095" s="16" t="n">
        <f>10000000+INDEX(编号表!$B:$B,MATCH(F4095,编号表!$A:$A,0))*100000+INDEX(编号表!$F:$F,MATCH(D4095,编号表!$E:$E,0))*1000+INDEX(编号表!$D:$D,MATCH(E4095,编号表!$C:$C,0))*10000+G4095</f>
        <v>11985043</v>
      </c>
      <c r="C4095" s="16" t="inlineStr">
        <is>
          <t>大乘温阳神行丹</t>
        </is>
      </c>
      <c r="D4095" s="16" t="s">
        <v>111</v>
      </c>
      <c r="E4095" s="16" t="s">
        <v>357</v>
      </c>
      <c r="F4095" s="16" t="s">
        <v>1777</v>
      </c>
      <c r="G4095" s="16">
        <v>43</v>
      </c>
      <c r="I4095" s="16">
        <v>60</v>
      </c>
      <c r="J4095" t="str">
        <f t="shared" si="66"/>
        <v>大类_神品大乘丹药</v>
      </c>
      <c r="K4095" s="16" t="s">
        <v>337</v>
      </c>
      <c r="L4095" s="16">
        <v>1</v>
      </c>
      <c r="M4095" s="16" t="s">
        <v>1777</v>
      </c>
      <c r="O4095" s="16">
        <v>0</v>
      </c>
      <c r="P4095" s="16" t="b">
        <v>1</v>
      </c>
      <c r="R4095" s="16" t="b">
        <v>0</v>
      </c>
      <c r="S4095" s="16">
        <v>1</v>
      </c>
      <c r="T4095" s="16" t="s">
        <v>91</v>
      </c>
      <c r="U4095" s="16">
        <v>999</v>
      </c>
      <c r="V4095" s="16" t="s">
        <v>1778</v>
      </c>
      <c r="W4095" s="16">
        <v>31985043</v>
      </c>
      <c r="Y4095" s="16" t="inlineStr">
        <is>
          <t>大乘境神品丹药。移动速度提高6%，持续1944现实秒。</t>
        </is>
      </c>
      <c r="Z4095" s="16" t="inlineStr">
        <is>
          <t>|cff00FF00“轻身疾行，进退有度；药助足下，不增术法杀伤。温剂自有其宜，须量药力与丹毒而用。”——《神行轻身录》|r</t>
        </is>
      </c>
      <c r="AA4095" t="str" s="16">
        <v>炼丹可得。</v>
      </c>
      <c r="AB4095">
        <v>11921043</v>
      </c>
      <c r="AC4095" s="16" t="s">
        <v>1781</v>
      </c>
      <c r="AD4095" s="16">
        <v>40005</v>
      </c>
      <c r="AF4095">
        <v>70005</v>
      </c>
      <c r="AH4095">
        <v>112500000</v>
      </c>
      <c r="AI4095" s="16" t="s">
        <v>1777</v>
      </c>
      <c r="AJ4095" s="16" t="s">
        <v>1777</v>
      </c>
      <c r="AK4095" s="16" t="s">
        <v>357</v>
      </c>
    </row>
    <row r="4096" spans="2:37">
      <c r="B4096" s="16" t="n">
        <f>10000000+INDEX(编号表!$B:$B,MATCH(F4096,编号表!$A:$A,0))*100000+INDEX(编号表!$F:$F,MATCH(D4096,编号表!$E:$E,0))*1000+INDEX(编号表!$D:$D,MATCH(E4096,编号表!$C:$C,0))*10000+G4096</f>
        <v>11983044</v>
      </c>
      <c r="C4096" s="16" t="inlineStr">
        <is>
          <t>大乘烈阳神行丹</t>
        </is>
      </c>
      <c r="D4096" s="16" t="s">
        <v>105</v>
      </c>
      <c r="E4096" s="16" t="s">
        <v>357</v>
      </c>
      <c r="F4096" s="16" t="s">
        <v>1777</v>
      </c>
      <c r="G4096" s="16">
        <v>44</v>
      </c>
      <c r="I4096" s="16">
        <v>60</v>
      </c>
      <c r="J4096" t="str">
        <f t="shared" si="66"/>
        <v>大类_玄品大乘丹药</v>
      </c>
      <c r="K4096" s="16" t="s">
        <v>337</v>
      </c>
      <c r="L4096" s="16">
        <v>1</v>
      </c>
      <c r="M4096" s="16" t="s">
        <v>1777</v>
      </c>
      <c r="O4096" s="16">
        <v>0</v>
      </c>
      <c r="P4096" s="16" t="b">
        <v>1</v>
      </c>
      <c r="R4096" s="16" t="b">
        <v>0</v>
      </c>
      <c r="S4096" s="16">
        <v>1</v>
      </c>
      <c r="T4096" s="16" t="s">
        <v>91</v>
      </c>
      <c r="U4096" s="16">
        <v>999</v>
      </c>
      <c r="V4096" s="16" t="s">
        <v>1778</v>
      </c>
      <c r="W4096" s="16">
        <v>31983044</v>
      </c>
      <c r="Y4096" s="16" t="inlineStr">
        <is>
          <t>大乘境玄品丹药。移动速度提高7%，持续600现实秒。</t>
        </is>
      </c>
      <c r="Z4096" s="16" t="inlineStr">
        <is>
          <t>|cff00FF00“轻身疾行，进退有度；药助足下，不增术法杀伤。热剂自有其宜，须量药力与丹毒而用。”——《神行轻身录》|r</t>
        </is>
      </c>
      <c r="AA4096" t="str" s="16">
        <v>炼丹可得。</v>
      </c>
      <c r="AB4096">
        <v>11921044</v>
      </c>
      <c r="AC4096" s="16" t="s">
        <v>1781</v>
      </c>
      <c r="AD4096" s="16">
        <v>40003</v>
      </c>
      <c r="AF4096">
        <v>70003</v>
      </c>
      <c r="AH4096">
        <v>3750000</v>
      </c>
      <c r="AI4096" s="16" t="s">
        <v>1777</v>
      </c>
      <c r="AJ4096" s="16" t="s">
        <v>1777</v>
      </c>
      <c r="AK4096" s="16" t="s">
        <v>357</v>
      </c>
    </row>
    <row r="4097" spans="2:37">
      <c r="B4097" s="16" t="n">
        <f>10000000+INDEX(编号表!$B:$B,MATCH(F4097,编号表!$A:$A,0))*100000+INDEX(编号表!$F:$F,MATCH(D4097,编号表!$E:$E,0))*1000+INDEX(编号表!$D:$D,MATCH(E4097,编号表!$C:$C,0))*10000+G4097</f>
        <v>11984044</v>
      </c>
      <c r="C4097" s="16" t="inlineStr">
        <is>
          <t>大乘烈阳神行丹</t>
        </is>
      </c>
      <c r="D4097" s="16" t="s">
        <v>108</v>
      </c>
      <c r="E4097" s="16" t="s">
        <v>357</v>
      </c>
      <c r="F4097" s="16" t="s">
        <v>1777</v>
      </c>
      <c r="G4097" s="16">
        <v>44</v>
      </c>
      <c r="I4097" s="16">
        <v>60</v>
      </c>
      <c r="J4097" t="str">
        <f t="shared" si="66"/>
        <v>大类_仙品大乘丹药</v>
      </c>
      <c r="K4097" s="16" t="s">
        <v>337</v>
      </c>
      <c r="L4097" s="16">
        <v>1</v>
      </c>
      <c r="M4097" s="16" t="s">
        <v>1777</v>
      </c>
      <c r="O4097" s="16">
        <v>0</v>
      </c>
      <c r="P4097" s="16" t="b">
        <v>1</v>
      </c>
      <c r="R4097" s="16" t="b">
        <v>0</v>
      </c>
      <c r="S4097" s="16">
        <v>1</v>
      </c>
      <c r="T4097" s="16" t="s">
        <v>91</v>
      </c>
      <c r="U4097" s="16">
        <v>999</v>
      </c>
      <c r="V4097" s="16" t="s">
        <v>1778</v>
      </c>
      <c r="W4097" s="16">
        <v>31984044</v>
      </c>
      <c r="Y4097" s="16" t="inlineStr">
        <is>
          <t>大乘境仙品丹药。移动速度提高7%，持续1080现实秒。</t>
        </is>
      </c>
      <c r="Z4097" s="16" t="inlineStr">
        <is>
          <t>|cff00FF00“轻身疾行，进退有度；药助足下，不增术法杀伤。热剂自有其宜，须量药力与丹毒而用。”——《神行轻身录》|r</t>
        </is>
      </c>
      <c r="AA4097" t="str" s="16">
        <v>炼丹可得。</v>
      </c>
      <c r="AB4097">
        <v>11921044</v>
      </c>
      <c r="AC4097" s="16" t="s">
        <v>1781</v>
      </c>
      <c r="AD4097" s="16">
        <v>40004</v>
      </c>
      <c r="AF4097">
        <v>70004</v>
      </c>
      <c r="AH4097">
        <v>18750000</v>
      </c>
      <c r="AI4097" s="16" t="s">
        <v>1777</v>
      </c>
      <c r="AJ4097" s="16" t="s">
        <v>1777</v>
      </c>
      <c r="AK4097" s="16" t="s">
        <v>357</v>
      </c>
    </row>
    <row r="4098" spans="2:37">
      <c r="B4098" s="16" t="n">
        <f>10000000+INDEX(编号表!$B:$B,MATCH(F4098,编号表!$A:$A,0))*100000+INDEX(编号表!$F:$F,MATCH(D4098,编号表!$E:$E,0))*1000+INDEX(编号表!$D:$D,MATCH(E4098,编号表!$C:$C,0))*10000+G4098</f>
        <v>11985044</v>
      </c>
      <c r="C4098" s="16" t="inlineStr">
        <is>
          <t>大乘烈阳神行丹</t>
        </is>
      </c>
      <c r="D4098" s="16" t="s">
        <v>111</v>
      </c>
      <c r="E4098" s="16" t="s">
        <v>357</v>
      </c>
      <c r="F4098" s="16" t="s">
        <v>1777</v>
      </c>
      <c r="G4098" s="16">
        <v>44</v>
      </c>
      <c r="I4098" s="16">
        <v>60</v>
      </c>
      <c r="J4098" t="str">
        <f t="shared" si="66"/>
        <v>大类_神品大乘丹药</v>
      </c>
      <c r="K4098" s="16" t="s">
        <v>337</v>
      </c>
      <c r="L4098" s="16">
        <v>1</v>
      </c>
      <c r="M4098" s="16" t="s">
        <v>1777</v>
      </c>
      <c r="O4098" s="16">
        <v>0</v>
      </c>
      <c r="P4098" s="16" t="b">
        <v>1</v>
      </c>
      <c r="R4098" s="16" t="b">
        <v>0</v>
      </c>
      <c r="S4098" s="16">
        <v>1</v>
      </c>
      <c r="T4098" s="16" t="s">
        <v>91</v>
      </c>
      <c r="U4098" s="16">
        <v>999</v>
      </c>
      <c r="V4098" s="16" t="s">
        <v>1778</v>
      </c>
      <c r="W4098" s="16">
        <v>31985044</v>
      </c>
      <c r="Y4098" s="16" t="inlineStr">
        <is>
          <t>大乘境神品丹药。移动速度提高7%，持续1944现实秒。</t>
        </is>
      </c>
      <c r="Z4098" s="16" t="inlineStr">
        <is>
          <t>|cff00FF00“轻身疾行，进退有度；药助足下，不增术法杀伤。热剂自有其宜，须量药力与丹毒而用。”——《神行轻身录》|r</t>
        </is>
      </c>
      <c r="AA4098" t="str" s="16">
        <v>炼丹可得。</v>
      </c>
      <c r="AB4098">
        <v>11921044</v>
      </c>
      <c r="AC4098" s="16" t="s">
        <v>1781</v>
      </c>
      <c r="AD4098" s="16">
        <v>40005</v>
      </c>
      <c r="AF4098">
        <v>70005</v>
      </c>
      <c r="AH4098">
        <v>112500000</v>
      </c>
      <c r="AI4098" s="16" t="s">
        <v>1777</v>
      </c>
      <c r="AJ4098" s="16" t="s">
        <v>1777</v>
      </c>
      <c r="AK4098" s="16" t="s">
        <v>357</v>
      </c>
    </row>
    <row r="4099" spans="2:37">
      <c r="B4099" s="16" t="n">
        <f>10000000+INDEX(编号表!$B:$B,MATCH(F4099,编号表!$A:$A,0))*100000+INDEX(编号表!$F:$F,MATCH(D4099,编号表!$E:$E,0))*1000+INDEX(编号表!$D:$D,MATCH(E4099,编号表!$C:$C,0))*10000+G4099</f>
        <v>11983045</v>
      </c>
      <c r="C4099" s="16" t="inlineStr">
        <is>
          <t>大乘玄阴迅脉丹</t>
        </is>
      </c>
      <c r="D4099" s="16" t="s">
        <v>105</v>
      </c>
      <c r="E4099" s="16" t="s">
        <v>357</v>
      </c>
      <c r="F4099" s="16" t="s">
        <v>1777</v>
      </c>
      <c r="G4099" s="16">
        <v>45</v>
      </c>
      <c r="I4099" s="16">
        <v>60</v>
      </c>
      <c r="J4099" t="str">
        <f t="shared" si="66"/>
        <v>大类_玄品大乘丹药</v>
      </c>
      <c r="K4099" s="16" t="s">
        <v>337</v>
      </c>
      <c r="L4099" s="16">
        <v>1</v>
      </c>
      <c r="M4099" s="16" t="s">
        <v>1777</v>
      </c>
      <c r="O4099" s="16">
        <v>0</v>
      </c>
      <c r="P4099" s="16" t="b">
        <v>1</v>
      </c>
      <c r="R4099" s="16" t="b">
        <v>0</v>
      </c>
      <c r="S4099" s="16">
        <v>1</v>
      </c>
      <c r="T4099" s="16" t="s">
        <v>91</v>
      </c>
      <c r="U4099" s="16">
        <v>999</v>
      </c>
      <c r="V4099" s="16" t="s">
        <v>1778</v>
      </c>
      <c r="W4099" s="16">
        <v>31983045</v>
      </c>
      <c r="Y4099" s="16" t="inlineStr">
        <is>
          <t>大乘境玄品丹药。法术冷却缩减3%，持续1800现实秒。</t>
        </is>
      </c>
      <c r="Z4099" s="16" t="inlineStr">
        <is>
          <t>|cff00FF00“灵脉运转有节，术法复起有时；药助缩其间隔。寒剂自有其宜，须量药力与丹毒而用。”——《迅脉运法录》|r</t>
        </is>
      </c>
      <c r="AA4099" t="str" s="16">
        <v>炼丹可得。</v>
      </c>
      <c r="AB4099">
        <v>11921045</v>
      </c>
      <c r="AC4099" s="16" t="s">
        <v>1781</v>
      </c>
      <c r="AD4099" s="16">
        <v>40003</v>
      </c>
      <c r="AF4099">
        <v>70003</v>
      </c>
      <c r="AH4099">
        <v>3750000</v>
      </c>
      <c r="AI4099" s="16" t="s">
        <v>1777</v>
      </c>
      <c r="AJ4099" s="16" t="s">
        <v>1777</v>
      </c>
      <c r="AK4099" s="16" t="s">
        <v>357</v>
      </c>
    </row>
    <row r="4100" spans="2:37">
      <c r="B4100" s="16" t="n">
        <f>10000000+INDEX(编号表!$B:$B,MATCH(F4100,编号表!$A:$A,0))*100000+INDEX(编号表!$F:$F,MATCH(D4100,编号表!$E:$E,0))*1000+INDEX(编号表!$D:$D,MATCH(E4100,编号表!$C:$C,0))*10000+G4100</f>
        <v>11984045</v>
      </c>
      <c r="C4100" s="16" t="inlineStr">
        <is>
          <t>大乘玄阴迅脉丹</t>
        </is>
      </c>
      <c r="D4100" s="16" t="s">
        <v>108</v>
      </c>
      <c r="E4100" s="16" t="s">
        <v>357</v>
      </c>
      <c r="F4100" s="16" t="s">
        <v>1777</v>
      </c>
      <c r="G4100" s="16">
        <v>45</v>
      </c>
      <c r="I4100" s="16">
        <v>60</v>
      </c>
      <c r="J4100" t="str">
        <f t="shared" si="66"/>
        <v>大类_仙品大乘丹药</v>
      </c>
      <c r="K4100" s="16" t="s">
        <v>337</v>
      </c>
      <c r="L4100" s="16">
        <v>1</v>
      </c>
      <c r="M4100" s="16" t="s">
        <v>1777</v>
      </c>
      <c r="O4100" s="16">
        <v>0</v>
      </c>
      <c r="P4100" s="16" t="b">
        <v>1</v>
      </c>
      <c r="R4100" s="16" t="b">
        <v>0</v>
      </c>
      <c r="S4100" s="16">
        <v>1</v>
      </c>
      <c r="T4100" s="16" t="s">
        <v>91</v>
      </c>
      <c r="U4100" s="16">
        <v>999</v>
      </c>
      <c r="V4100" s="16" t="s">
        <v>1778</v>
      </c>
      <c r="W4100" s="16">
        <v>31984045</v>
      </c>
      <c r="Y4100" s="16" t="inlineStr">
        <is>
          <t>大乘境仙品丹药。法术冷却缩减3%，持续3240现实秒。</t>
        </is>
      </c>
      <c r="Z4100" s="16" t="inlineStr">
        <is>
          <t>|cff00FF00“灵脉运转有节，术法复起有时；药助缩其间隔。寒剂自有其宜，须量药力与丹毒而用。”——《迅脉运法录》|r</t>
        </is>
      </c>
      <c r="AA4100" t="str" s="16">
        <v>炼丹可得。</v>
      </c>
      <c r="AB4100">
        <v>11921045</v>
      </c>
      <c r="AC4100" s="16" t="s">
        <v>1781</v>
      </c>
      <c r="AD4100" s="16">
        <v>40004</v>
      </c>
      <c r="AF4100">
        <v>70004</v>
      </c>
      <c r="AH4100">
        <v>18750000</v>
      </c>
      <c r="AI4100" s="16" t="s">
        <v>1777</v>
      </c>
      <c r="AJ4100" s="16" t="s">
        <v>1777</v>
      </c>
      <c r="AK4100" s="16" t="s">
        <v>357</v>
      </c>
    </row>
    <row r="4101" spans="2:37">
      <c r="B4101" s="16" t="n">
        <f>10000000+INDEX(编号表!$B:$B,MATCH(F4101,编号表!$A:$A,0))*100000+INDEX(编号表!$F:$F,MATCH(D4101,编号表!$E:$E,0))*1000+INDEX(编号表!$D:$D,MATCH(E4101,编号表!$C:$C,0))*10000+G4101</f>
        <v>11985045</v>
      </c>
      <c r="C4101" s="16" t="inlineStr">
        <is>
          <t>大乘玄阴迅脉丹</t>
        </is>
      </c>
      <c r="D4101" s="16" t="s">
        <v>111</v>
      </c>
      <c r="E4101" s="16" t="s">
        <v>357</v>
      </c>
      <c r="F4101" s="16" t="s">
        <v>1777</v>
      </c>
      <c r="G4101" s="16">
        <v>45</v>
      </c>
      <c r="I4101" s="16">
        <v>60</v>
      </c>
      <c r="J4101" t="str">
        <f t="shared" si="66"/>
        <v>大类_神品大乘丹药</v>
      </c>
      <c r="K4101" s="16" t="s">
        <v>337</v>
      </c>
      <c r="L4101" s="16">
        <v>1</v>
      </c>
      <c r="M4101" s="16" t="s">
        <v>1777</v>
      </c>
      <c r="O4101" s="16">
        <v>0</v>
      </c>
      <c r="P4101" s="16" t="b">
        <v>1</v>
      </c>
      <c r="R4101" s="16" t="b">
        <v>0</v>
      </c>
      <c r="S4101" s="16">
        <v>1</v>
      </c>
      <c r="T4101" s="16" t="s">
        <v>91</v>
      </c>
      <c r="U4101" s="16">
        <v>999</v>
      </c>
      <c r="V4101" s="16" t="s">
        <v>1778</v>
      </c>
      <c r="W4101" s="16">
        <v>31985045</v>
      </c>
      <c r="Y4101" s="16" t="inlineStr">
        <is>
          <t>大乘境神品丹药。法术冷却缩减3%，持续5832现实秒。</t>
        </is>
      </c>
      <c r="Z4101" s="16" t="inlineStr">
        <is>
          <t>|cff00FF00“灵脉运转有节，术法复起有时；药助缩其间隔。寒剂自有其宜，须量药力与丹毒而用。”——《迅脉运法录》|r</t>
        </is>
      </c>
      <c r="AA4101" t="str" s="16">
        <v>炼丹可得。</v>
      </c>
      <c r="AB4101">
        <v>11921045</v>
      </c>
      <c r="AC4101" s="16" t="s">
        <v>1781</v>
      </c>
      <c r="AD4101" s="16">
        <v>40005</v>
      </c>
      <c r="AF4101">
        <v>70005</v>
      </c>
      <c r="AH4101">
        <v>112500000</v>
      </c>
      <c r="AI4101" s="16" t="s">
        <v>1777</v>
      </c>
      <c r="AJ4101" s="16" t="s">
        <v>1777</v>
      </c>
      <c r="AK4101" s="16" t="s">
        <v>357</v>
      </c>
    </row>
    <row r="4102" spans="2:37">
      <c r="B4102" s="16" t="n">
        <f>10000000+INDEX(编号表!$B:$B,MATCH(F4102,编号表!$A:$A,0))*100000+INDEX(编号表!$F:$F,MATCH(D4102,编号表!$E:$E,0))*1000+INDEX(编号表!$D:$D,MATCH(E4102,编号表!$C:$C,0))*10000+G4102</f>
        <v>11983046</v>
      </c>
      <c r="C4102" s="16" t="inlineStr">
        <is>
          <t>大乘清和迅脉丹</t>
        </is>
      </c>
      <c r="D4102" s="16" t="s">
        <v>105</v>
      </c>
      <c r="E4102" s="16" t="s">
        <v>357</v>
      </c>
      <c r="F4102" s="16" t="s">
        <v>1777</v>
      </c>
      <c r="G4102" s="16">
        <v>46</v>
      </c>
      <c r="I4102" s="16">
        <v>60</v>
      </c>
      <c r="J4102" t="str">
        <f t="shared" si="66"/>
        <v>大类_玄品大乘丹药</v>
      </c>
      <c r="K4102" s="16" t="s">
        <v>337</v>
      </c>
      <c r="L4102" s="16">
        <v>1</v>
      </c>
      <c r="M4102" s="16" t="s">
        <v>1777</v>
      </c>
      <c r="O4102" s="16">
        <v>0</v>
      </c>
      <c r="P4102" s="16" t="b">
        <v>1</v>
      </c>
      <c r="R4102" s="16" t="b">
        <v>0</v>
      </c>
      <c r="S4102" s="16">
        <v>1</v>
      </c>
      <c r="T4102" s="16" t="s">
        <v>91</v>
      </c>
      <c r="U4102" s="16">
        <v>999</v>
      </c>
      <c r="V4102" s="16" t="s">
        <v>1778</v>
      </c>
      <c r="W4102" s="16">
        <v>31983046</v>
      </c>
      <c r="Y4102" s="16" t="inlineStr">
        <is>
          <t>大乘境玄品丹药。法术冷却缩减3.75%，持续1500现实秒。</t>
        </is>
      </c>
      <c r="Z4102" s="16" t="inlineStr">
        <is>
          <t>|cff00FF00“灵脉运转有节，术法复起有时；药助缩其间隔。凉剂自有其宜，须量药力与丹毒而用。”——《迅脉运法录》|r</t>
        </is>
      </c>
      <c r="AA4102" t="str" s="16">
        <v>炼丹可得。</v>
      </c>
      <c r="AB4102">
        <v>11921046</v>
      </c>
      <c r="AC4102" s="16" t="s">
        <v>1781</v>
      </c>
      <c r="AD4102" s="16">
        <v>40003</v>
      </c>
      <c r="AF4102">
        <v>70003</v>
      </c>
      <c r="AH4102">
        <v>3750000</v>
      </c>
      <c r="AI4102" s="16" t="s">
        <v>1777</v>
      </c>
      <c r="AJ4102" s="16" t="s">
        <v>1777</v>
      </c>
      <c r="AK4102" s="16" t="s">
        <v>357</v>
      </c>
    </row>
    <row r="4103" spans="2:37">
      <c r="B4103" s="16" t="n">
        <f>10000000+INDEX(编号表!$B:$B,MATCH(F4103,编号表!$A:$A,0))*100000+INDEX(编号表!$F:$F,MATCH(D4103,编号表!$E:$E,0))*1000+INDEX(编号表!$D:$D,MATCH(E4103,编号表!$C:$C,0))*10000+G4103</f>
        <v>11984046</v>
      </c>
      <c r="C4103" s="16" t="inlineStr">
        <is>
          <t>大乘清和迅脉丹</t>
        </is>
      </c>
      <c r="D4103" s="16" t="s">
        <v>108</v>
      </c>
      <c r="E4103" s="16" t="s">
        <v>357</v>
      </c>
      <c r="F4103" s="16" t="s">
        <v>1777</v>
      </c>
      <c r="G4103" s="16">
        <v>46</v>
      </c>
      <c r="I4103" s="16">
        <v>60</v>
      </c>
      <c r="J4103" t="str">
        <f t="shared" si="66"/>
        <v>大类_仙品大乘丹药</v>
      </c>
      <c r="K4103" s="16" t="s">
        <v>337</v>
      </c>
      <c r="L4103" s="16">
        <v>1</v>
      </c>
      <c r="M4103" s="16" t="s">
        <v>1777</v>
      </c>
      <c r="O4103" s="16">
        <v>0</v>
      </c>
      <c r="P4103" s="16" t="b">
        <v>1</v>
      </c>
      <c r="R4103" s="16" t="b">
        <v>0</v>
      </c>
      <c r="S4103" s="16">
        <v>1</v>
      </c>
      <c r="T4103" s="16" t="s">
        <v>91</v>
      </c>
      <c r="U4103" s="16">
        <v>999</v>
      </c>
      <c r="V4103" s="16" t="s">
        <v>1778</v>
      </c>
      <c r="W4103" s="16">
        <v>31984046</v>
      </c>
      <c r="Y4103" s="16" t="inlineStr">
        <is>
          <t>大乘境仙品丹药。法术冷却缩减3.75%，持续2700现实秒。</t>
        </is>
      </c>
      <c r="Z4103" s="16" t="inlineStr">
        <is>
          <t>|cff00FF00“灵脉运转有节，术法复起有时；药助缩其间隔。凉剂自有其宜，须量药力与丹毒而用。”——《迅脉运法录》|r</t>
        </is>
      </c>
      <c r="AA4103" t="str" s="16">
        <v>炼丹可得。</v>
      </c>
      <c r="AB4103">
        <v>11921046</v>
      </c>
      <c r="AC4103" s="16" t="s">
        <v>1781</v>
      </c>
      <c r="AD4103" s="16">
        <v>40004</v>
      </c>
      <c r="AF4103">
        <v>70004</v>
      </c>
      <c r="AH4103">
        <v>18750000</v>
      </c>
      <c r="AI4103" s="16" t="s">
        <v>1777</v>
      </c>
      <c r="AJ4103" s="16" t="s">
        <v>1777</v>
      </c>
      <c r="AK4103" s="16" t="s">
        <v>357</v>
      </c>
    </row>
    <row r="4104" spans="2:37">
      <c r="B4104" s="16" t="n">
        <f>10000000+INDEX(编号表!$B:$B,MATCH(F4104,编号表!$A:$A,0))*100000+INDEX(编号表!$F:$F,MATCH(D4104,编号表!$E:$E,0))*1000+INDEX(编号表!$D:$D,MATCH(E4104,编号表!$C:$C,0))*10000+G4104</f>
        <v>11985046</v>
      </c>
      <c r="C4104" s="16" t="inlineStr">
        <is>
          <t>大乘清和迅脉丹</t>
        </is>
      </c>
      <c r="D4104" s="16" t="s">
        <v>111</v>
      </c>
      <c r="E4104" s="16" t="s">
        <v>357</v>
      </c>
      <c r="F4104" s="16" t="s">
        <v>1777</v>
      </c>
      <c r="G4104" s="16">
        <v>46</v>
      </c>
      <c r="I4104" s="16">
        <v>60</v>
      </c>
      <c r="J4104" t="str">
        <f t="shared" si="66"/>
        <v>大类_神品大乘丹药</v>
      </c>
      <c r="K4104" s="16" t="s">
        <v>337</v>
      </c>
      <c r="L4104" s="16">
        <v>1</v>
      </c>
      <c r="M4104" s="16" t="s">
        <v>1777</v>
      </c>
      <c r="O4104" s="16">
        <v>0</v>
      </c>
      <c r="P4104" s="16" t="b">
        <v>1</v>
      </c>
      <c r="R4104" s="16" t="b">
        <v>0</v>
      </c>
      <c r="S4104" s="16">
        <v>1</v>
      </c>
      <c r="T4104" s="16" t="s">
        <v>91</v>
      </c>
      <c r="U4104" s="16">
        <v>999</v>
      </c>
      <c r="V4104" s="16" t="s">
        <v>1778</v>
      </c>
      <c r="W4104" s="16">
        <v>31985046</v>
      </c>
      <c r="Y4104" s="16" t="inlineStr">
        <is>
          <t>大乘境神品丹药。法术冷却缩减3.75%，持续4860现实秒。</t>
        </is>
      </c>
      <c r="Z4104" s="16" t="inlineStr">
        <is>
          <t>|cff00FF00“灵脉运转有节，术法复起有时；药助缩其间隔。凉剂自有其宜，须量药力与丹毒而用。”——《迅脉运法录》|r</t>
        </is>
      </c>
      <c r="AA4104" t="str" s="16">
        <v>炼丹可得。</v>
      </c>
      <c r="AB4104">
        <v>11921046</v>
      </c>
      <c r="AC4104" s="16" t="s">
        <v>1781</v>
      </c>
      <c r="AD4104" s="16">
        <v>40005</v>
      </c>
      <c r="AF4104">
        <v>70005</v>
      </c>
      <c r="AH4104">
        <v>112500000</v>
      </c>
      <c r="AI4104" s="16" t="s">
        <v>1777</v>
      </c>
      <c r="AJ4104" s="16" t="s">
        <v>1777</v>
      </c>
      <c r="AK4104" s="16" t="s">
        <v>357</v>
      </c>
    </row>
    <row r="4105" spans="2:37">
      <c r="B4105" s="16" t="n">
        <f>10000000+INDEX(编号表!$B:$B,MATCH(F4105,编号表!$A:$A,0))*100000+INDEX(编号表!$F:$F,MATCH(D4105,编号表!$E:$E,0))*1000+INDEX(编号表!$D:$D,MATCH(E4105,编号表!$C:$C,0))*10000+G4105</f>
        <v>11983047</v>
      </c>
      <c r="C4105" s="16" t="inlineStr">
        <is>
          <t>大乘迅脉丹</t>
        </is>
      </c>
      <c r="D4105" s="16" t="s">
        <v>105</v>
      </c>
      <c r="E4105" s="16" t="s">
        <v>357</v>
      </c>
      <c r="F4105" s="16" t="s">
        <v>1777</v>
      </c>
      <c r="G4105" s="16">
        <v>47</v>
      </c>
      <c r="I4105" s="16">
        <v>60</v>
      </c>
      <c r="J4105" t="str">
        <f t="shared" si="66"/>
        <v>大类_玄品大乘丹药</v>
      </c>
      <c r="K4105" s="16" t="s">
        <v>337</v>
      </c>
      <c r="L4105" s="16">
        <v>1</v>
      </c>
      <c r="M4105" s="16" t="s">
        <v>1777</v>
      </c>
      <c r="O4105" s="16">
        <v>0</v>
      </c>
      <c r="P4105" s="16" t="b">
        <v>1</v>
      </c>
      <c r="R4105" s="16" t="b">
        <v>0</v>
      </c>
      <c r="S4105" s="16">
        <v>1</v>
      </c>
      <c r="T4105" s="16" t="s">
        <v>91</v>
      </c>
      <c r="U4105" s="16">
        <v>999</v>
      </c>
      <c r="V4105" s="16" t="s">
        <v>1778</v>
      </c>
      <c r="W4105" s="16">
        <v>31983047</v>
      </c>
      <c r="Y4105" s="16" t="inlineStr">
        <is>
          <t>大乘境玄品丹药。法术冷却缩减4.5%，持续1500现实秒。</t>
        </is>
      </c>
      <c r="Z4105" s="16" t="inlineStr">
        <is>
          <t>|cff00FF00“灵脉运转有节，术法复起有时；药助缩其间隔。平剂自有其宜，须量药力与丹毒而用。”——《迅脉运法录》|r</t>
        </is>
      </c>
      <c r="AA4105" t="str" s="16">
        <v>炼丹可得。</v>
      </c>
      <c r="AB4105">
        <v>11921047</v>
      </c>
      <c r="AC4105" s="16" t="s">
        <v>1781</v>
      </c>
      <c r="AD4105" s="16">
        <v>40003</v>
      </c>
      <c r="AF4105">
        <v>70003</v>
      </c>
      <c r="AH4105">
        <v>3750000</v>
      </c>
      <c r="AI4105" s="16" t="s">
        <v>1777</v>
      </c>
      <c r="AJ4105" s="16" t="s">
        <v>1777</v>
      </c>
      <c r="AK4105" s="16" t="s">
        <v>357</v>
      </c>
    </row>
    <row r="4106" spans="2:37">
      <c r="B4106" s="16" t="n">
        <f>10000000+INDEX(编号表!$B:$B,MATCH(F4106,编号表!$A:$A,0))*100000+INDEX(编号表!$F:$F,MATCH(D4106,编号表!$E:$E,0))*1000+INDEX(编号表!$D:$D,MATCH(E4106,编号表!$C:$C,0))*10000+G4106</f>
        <v>11984047</v>
      </c>
      <c r="C4106" s="16" t="inlineStr">
        <is>
          <t>大乘迅脉丹</t>
        </is>
      </c>
      <c r="D4106" s="16" t="s">
        <v>108</v>
      </c>
      <c r="E4106" s="16" t="s">
        <v>357</v>
      </c>
      <c r="F4106" s="16" t="s">
        <v>1777</v>
      </c>
      <c r="G4106" s="16">
        <v>47</v>
      </c>
      <c r="I4106" s="16">
        <v>60</v>
      </c>
      <c r="J4106" t="str">
        <f t="shared" si="66"/>
        <v>大类_仙品大乘丹药</v>
      </c>
      <c r="K4106" s="16" t="s">
        <v>337</v>
      </c>
      <c r="L4106" s="16">
        <v>1</v>
      </c>
      <c r="M4106" s="16" t="s">
        <v>1777</v>
      </c>
      <c r="O4106" s="16">
        <v>0</v>
      </c>
      <c r="P4106" s="16" t="b">
        <v>1</v>
      </c>
      <c r="R4106" s="16" t="b">
        <v>0</v>
      </c>
      <c r="S4106" s="16">
        <v>1</v>
      </c>
      <c r="T4106" s="16" t="s">
        <v>91</v>
      </c>
      <c r="U4106" s="16">
        <v>999</v>
      </c>
      <c r="V4106" s="16" t="s">
        <v>1778</v>
      </c>
      <c r="W4106" s="16">
        <v>31984047</v>
      </c>
      <c r="Y4106" s="16" t="inlineStr">
        <is>
          <t>大乘境仙品丹药。法术冷却缩减4.5%，持续2700现实秒。</t>
        </is>
      </c>
      <c r="Z4106" s="16" t="inlineStr">
        <is>
          <t>|cff00FF00“灵脉运转有节，术法复起有时；药助缩其间隔。平剂自有其宜，须量药力与丹毒而用。”——《迅脉运法录》|r</t>
        </is>
      </c>
      <c r="AA4106" t="str" s="16">
        <v>炼丹可得。</v>
      </c>
      <c r="AB4106">
        <v>11921047</v>
      </c>
      <c r="AC4106" s="16" t="s">
        <v>1781</v>
      </c>
      <c r="AD4106" s="16">
        <v>40004</v>
      </c>
      <c r="AF4106">
        <v>70004</v>
      </c>
      <c r="AH4106">
        <v>18750000</v>
      </c>
      <c r="AI4106" s="16" t="s">
        <v>1777</v>
      </c>
      <c r="AJ4106" s="16" t="s">
        <v>1777</v>
      </c>
      <c r="AK4106" s="16" t="s">
        <v>357</v>
      </c>
    </row>
    <row r="4107" spans="2:37">
      <c r="B4107" s="16" t="n">
        <f>10000000+INDEX(编号表!$B:$B,MATCH(F4107,编号表!$A:$A,0))*100000+INDEX(编号表!$F:$F,MATCH(D4107,编号表!$E:$E,0))*1000+INDEX(编号表!$D:$D,MATCH(E4107,编号表!$C:$C,0))*10000+G4107</f>
        <v>11985047</v>
      </c>
      <c r="C4107" s="16" t="inlineStr">
        <is>
          <t>大乘迅脉丹</t>
        </is>
      </c>
      <c r="D4107" s="16" t="s">
        <v>111</v>
      </c>
      <c r="E4107" s="16" t="s">
        <v>357</v>
      </c>
      <c r="F4107" s="16" t="s">
        <v>1777</v>
      </c>
      <c r="G4107" s="16">
        <v>47</v>
      </c>
      <c r="I4107" s="16">
        <v>60</v>
      </c>
      <c r="J4107" t="str">
        <f t="shared" si="66"/>
        <v>大类_神品大乘丹药</v>
      </c>
      <c r="K4107" s="16" t="s">
        <v>337</v>
      </c>
      <c r="L4107" s="16">
        <v>1</v>
      </c>
      <c r="M4107" s="16" t="s">
        <v>1777</v>
      </c>
      <c r="O4107" s="16">
        <v>0</v>
      </c>
      <c r="P4107" s="16" t="b">
        <v>1</v>
      </c>
      <c r="R4107" s="16" t="b">
        <v>0</v>
      </c>
      <c r="S4107" s="16">
        <v>1</v>
      </c>
      <c r="T4107" s="16" t="s">
        <v>91</v>
      </c>
      <c r="U4107" s="16">
        <v>999</v>
      </c>
      <c r="V4107" s="16" t="s">
        <v>1778</v>
      </c>
      <c r="W4107" s="16">
        <v>31985047</v>
      </c>
      <c r="Y4107" s="16" t="inlineStr">
        <is>
          <t>大乘境神品丹药。法术冷却缩减4.5%，持续4860现实秒。</t>
        </is>
      </c>
      <c r="Z4107" s="16" t="inlineStr">
        <is>
          <t>|cff00FF00“灵脉运转有节，术法复起有时；药助缩其间隔。平剂自有其宜，须量药力与丹毒而用。”——《迅脉运法录》|r</t>
        </is>
      </c>
      <c r="AA4107" t="str" s="16">
        <v>炼丹可得。</v>
      </c>
      <c r="AB4107">
        <v>11921047</v>
      </c>
      <c r="AC4107" s="16" t="s">
        <v>1781</v>
      </c>
      <c r="AD4107" s="16">
        <v>40005</v>
      </c>
      <c r="AF4107">
        <v>70005</v>
      </c>
      <c r="AH4107">
        <v>112500000</v>
      </c>
      <c r="AI4107" s="16" t="s">
        <v>1777</v>
      </c>
      <c r="AJ4107" s="16" t="s">
        <v>1777</v>
      </c>
      <c r="AK4107" s="16" t="s">
        <v>357</v>
      </c>
    </row>
    <row r="4108" spans="2:37">
      <c r="B4108" s="16" t="n">
        <f>10000000+INDEX(编号表!$B:$B,MATCH(F4108,编号表!$A:$A,0))*100000+INDEX(编号表!$F:$F,MATCH(D4108,编号表!$E:$E,0))*1000+INDEX(编号表!$D:$D,MATCH(E4108,编号表!$C:$C,0))*10000+G4108</f>
        <v>11983048</v>
      </c>
      <c r="C4108" s="16" t="inlineStr">
        <is>
          <t>大乘温阳迅脉丹</t>
        </is>
      </c>
      <c r="D4108" s="16" t="s">
        <v>105</v>
      </c>
      <c r="E4108" s="16" t="s">
        <v>357</v>
      </c>
      <c r="F4108" s="16" t="s">
        <v>1777</v>
      </c>
      <c r="G4108" s="16">
        <v>48</v>
      </c>
      <c r="I4108" s="16">
        <v>60</v>
      </c>
      <c r="J4108" t="str">
        <f t="shared" si="66"/>
        <v>大类_玄品大乘丹药</v>
      </c>
      <c r="K4108" s="16" t="s">
        <v>337</v>
      </c>
      <c r="L4108" s="16">
        <v>1</v>
      </c>
      <c r="M4108" s="16" t="s">
        <v>1777</v>
      </c>
      <c r="O4108" s="16">
        <v>0</v>
      </c>
      <c r="P4108" s="16" t="b">
        <v>1</v>
      </c>
      <c r="R4108" s="16" t="b">
        <v>0</v>
      </c>
      <c r="S4108" s="16">
        <v>1</v>
      </c>
      <c r="T4108" s="16" t="s">
        <v>91</v>
      </c>
      <c r="U4108" s="16">
        <v>999</v>
      </c>
      <c r="V4108" s="16" t="s">
        <v>1778</v>
      </c>
      <c r="W4108" s="16">
        <v>31983048</v>
      </c>
      <c r="Y4108" s="16" t="inlineStr">
        <is>
          <t>大乘境玄品丹药。法术冷却缩减5.25%，持续1500现实秒。</t>
        </is>
      </c>
      <c r="Z4108" s="16" t="inlineStr">
        <is>
          <t>|cff00FF00“灵脉运转有节，术法复起有时；药助缩其间隔。温剂自有其宜，须量药力与丹毒而用。”——《迅脉运法录》|r</t>
        </is>
      </c>
      <c r="AA4108" t="str" s="16">
        <v>炼丹可得。</v>
      </c>
      <c r="AB4108">
        <v>11921048</v>
      </c>
      <c r="AC4108" s="16" t="s">
        <v>1781</v>
      </c>
      <c r="AD4108" s="16">
        <v>40003</v>
      </c>
      <c r="AF4108">
        <v>70003</v>
      </c>
      <c r="AH4108">
        <v>3750000</v>
      </c>
      <c r="AI4108" s="16" t="s">
        <v>1777</v>
      </c>
      <c r="AJ4108" s="16" t="s">
        <v>1777</v>
      </c>
      <c r="AK4108" s="16" t="s">
        <v>357</v>
      </c>
    </row>
    <row r="4109" spans="2:37">
      <c r="B4109" s="16" t="n">
        <f>10000000+INDEX(编号表!$B:$B,MATCH(F4109,编号表!$A:$A,0))*100000+INDEX(编号表!$F:$F,MATCH(D4109,编号表!$E:$E,0))*1000+INDEX(编号表!$D:$D,MATCH(E4109,编号表!$C:$C,0))*10000+G4109</f>
        <v>11984048</v>
      </c>
      <c r="C4109" s="16" t="inlineStr">
        <is>
          <t>大乘温阳迅脉丹</t>
        </is>
      </c>
      <c r="D4109" s="16" t="s">
        <v>108</v>
      </c>
      <c r="E4109" s="16" t="s">
        <v>357</v>
      </c>
      <c r="F4109" s="16" t="s">
        <v>1777</v>
      </c>
      <c r="G4109" s="16">
        <v>48</v>
      </c>
      <c r="I4109" s="16">
        <v>60</v>
      </c>
      <c r="J4109" t="str">
        <f t="shared" si="66"/>
        <v>大类_仙品大乘丹药</v>
      </c>
      <c r="K4109" s="16" t="s">
        <v>337</v>
      </c>
      <c r="L4109" s="16">
        <v>1</v>
      </c>
      <c r="M4109" s="16" t="s">
        <v>1777</v>
      </c>
      <c r="O4109" s="16">
        <v>0</v>
      </c>
      <c r="P4109" s="16" t="b">
        <v>1</v>
      </c>
      <c r="R4109" s="16" t="b">
        <v>0</v>
      </c>
      <c r="S4109" s="16">
        <v>1</v>
      </c>
      <c r="T4109" s="16" t="s">
        <v>91</v>
      </c>
      <c r="U4109" s="16">
        <v>999</v>
      </c>
      <c r="V4109" s="16" t="s">
        <v>1778</v>
      </c>
      <c r="W4109" s="16">
        <v>31984048</v>
      </c>
      <c r="Y4109" s="16" t="inlineStr">
        <is>
          <t>大乘境仙品丹药。法术冷却缩减5.25%，持续2700现实秒。</t>
        </is>
      </c>
      <c r="Z4109" s="16" t="inlineStr">
        <is>
          <t>|cff00FF00“灵脉运转有节，术法复起有时；药助缩其间隔。温剂自有其宜，须量药力与丹毒而用。”——《迅脉运法录》|r</t>
        </is>
      </c>
      <c r="AA4109" t="str" s="16">
        <v>炼丹可得。</v>
      </c>
      <c r="AB4109">
        <v>11921048</v>
      </c>
      <c r="AC4109" s="16" t="s">
        <v>1781</v>
      </c>
      <c r="AD4109" s="16">
        <v>40004</v>
      </c>
      <c r="AF4109">
        <v>70004</v>
      </c>
      <c r="AH4109">
        <v>18750000</v>
      </c>
      <c r="AI4109" s="16" t="s">
        <v>1777</v>
      </c>
      <c r="AJ4109" s="16" t="s">
        <v>1777</v>
      </c>
      <c r="AK4109" s="16" t="s">
        <v>357</v>
      </c>
    </row>
    <row r="4110" spans="2:37">
      <c r="B4110" s="16" t="n">
        <f>10000000+INDEX(编号表!$B:$B,MATCH(F4110,编号表!$A:$A,0))*100000+INDEX(编号表!$F:$F,MATCH(D4110,编号表!$E:$E,0))*1000+INDEX(编号表!$D:$D,MATCH(E4110,编号表!$C:$C,0))*10000+G4110</f>
        <v>11985048</v>
      </c>
      <c r="C4110" s="16" t="inlineStr">
        <is>
          <t>大乘温阳迅脉丹</t>
        </is>
      </c>
      <c r="D4110" s="16" t="s">
        <v>111</v>
      </c>
      <c r="E4110" s="16" t="s">
        <v>357</v>
      </c>
      <c r="F4110" s="16" t="s">
        <v>1777</v>
      </c>
      <c r="G4110" s="16">
        <v>48</v>
      </c>
      <c r="I4110" s="16">
        <v>60</v>
      </c>
      <c r="J4110" t="str">
        <f t="shared" si="66"/>
        <v>大类_神品大乘丹药</v>
      </c>
      <c r="K4110" s="16" t="s">
        <v>337</v>
      </c>
      <c r="L4110" s="16">
        <v>1</v>
      </c>
      <c r="M4110" s="16" t="s">
        <v>1777</v>
      </c>
      <c r="O4110" s="16">
        <v>0</v>
      </c>
      <c r="P4110" s="16" t="b">
        <v>1</v>
      </c>
      <c r="R4110" s="16" t="b">
        <v>0</v>
      </c>
      <c r="S4110" s="16">
        <v>1</v>
      </c>
      <c r="T4110" s="16" t="s">
        <v>91</v>
      </c>
      <c r="U4110" s="16">
        <v>999</v>
      </c>
      <c r="V4110" s="16" t="s">
        <v>1778</v>
      </c>
      <c r="W4110" s="16">
        <v>31985048</v>
      </c>
      <c r="Y4110" s="16" t="inlineStr">
        <is>
          <t>大乘境神品丹药。法术冷却缩减5.25%，持续4860现实秒。</t>
        </is>
      </c>
      <c r="Z4110" s="16" t="inlineStr">
        <is>
          <t>|cff00FF00“灵脉运转有节，术法复起有时；药助缩其间隔。温剂自有其宜，须量药力与丹毒而用。”——《迅脉运法录》|r</t>
        </is>
      </c>
      <c r="AA4110" t="str" s="16">
        <v>炼丹可得。</v>
      </c>
      <c r="AB4110">
        <v>11921048</v>
      </c>
      <c r="AC4110" s="16" t="s">
        <v>1781</v>
      </c>
      <c r="AD4110" s="16">
        <v>40005</v>
      </c>
      <c r="AF4110">
        <v>70005</v>
      </c>
      <c r="AH4110">
        <v>112500000</v>
      </c>
      <c r="AI4110" s="16" t="s">
        <v>1777</v>
      </c>
      <c r="AJ4110" s="16" t="s">
        <v>1777</v>
      </c>
      <c r="AK4110" s="16" t="s">
        <v>357</v>
      </c>
    </row>
    <row r="4111" spans="2:37">
      <c r="B4111" s="16" t="n">
        <f>10000000+INDEX(编号表!$B:$B,MATCH(F4111,编号表!$A:$A,0))*100000+INDEX(编号表!$F:$F,MATCH(D4111,编号表!$E:$E,0))*1000+INDEX(编号表!$D:$D,MATCH(E4111,编号表!$C:$C,0))*10000+G4111</f>
        <v>11983049</v>
      </c>
      <c r="C4111" s="16" t="inlineStr">
        <is>
          <t>大乘烈阳迅脉丹</t>
        </is>
      </c>
      <c r="D4111" s="16" t="s">
        <v>105</v>
      </c>
      <c r="E4111" s="16" t="s">
        <v>357</v>
      </c>
      <c r="F4111" s="16" t="s">
        <v>1777</v>
      </c>
      <c r="G4111" s="16">
        <v>49</v>
      </c>
      <c r="I4111" s="16">
        <v>60</v>
      </c>
      <c r="J4111" t="str">
        <f t="shared" si="66"/>
        <v>大类_玄品大乘丹药</v>
      </c>
      <c r="K4111" s="16" t="s">
        <v>337</v>
      </c>
      <c r="L4111" s="16">
        <v>1</v>
      </c>
      <c r="M4111" s="16" t="s">
        <v>1777</v>
      </c>
      <c r="O4111" s="16">
        <v>0</v>
      </c>
      <c r="P4111" s="16" t="b">
        <v>1</v>
      </c>
      <c r="R4111" s="16" t="b">
        <v>0</v>
      </c>
      <c r="S4111" s="16">
        <v>1</v>
      </c>
      <c r="T4111" s="16" t="s">
        <v>91</v>
      </c>
      <c r="U4111" s="16">
        <v>999</v>
      </c>
      <c r="V4111" s="16" t="s">
        <v>1778</v>
      </c>
      <c r="W4111" s="16">
        <v>31983049</v>
      </c>
      <c r="Y4111" s="16" t="inlineStr">
        <is>
          <t>大乘境玄品丹药。法术冷却缩减6%，持续900现实秒。</t>
        </is>
      </c>
      <c r="Z4111" s="16" t="inlineStr">
        <is>
          <t>|cff00FF00“灵脉运转有节，术法复起有时；药助缩其间隔。热剂自有其宜，须量药力与丹毒而用。”——《迅脉运法录》|r</t>
        </is>
      </c>
      <c r="AA4111" t="str" s="16">
        <v>炼丹可得。</v>
      </c>
      <c r="AB4111">
        <v>11921049</v>
      </c>
      <c r="AC4111" s="16" t="s">
        <v>1781</v>
      </c>
      <c r="AD4111" s="16">
        <v>40003</v>
      </c>
      <c r="AF4111">
        <v>70003</v>
      </c>
      <c r="AH4111">
        <v>3750000</v>
      </c>
      <c r="AI4111" s="16" t="s">
        <v>1777</v>
      </c>
      <c r="AJ4111" s="16" t="s">
        <v>1777</v>
      </c>
      <c r="AK4111" s="16" t="s">
        <v>357</v>
      </c>
    </row>
    <row r="4112" spans="2:37">
      <c r="B4112" s="16" t="n">
        <f>10000000+INDEX(编号表!$B:$B,MATCH(F4112,编号表!$A:$A,0))*100000+INDEX(编号表!$F:$F,MATCH(D4112,编号表!$E:$E,0))*1000+INDEX(编号表!$D:$D,MATCH(E4112,编号表!$C:$C,0))*10000+G4112</f>
        <v>11984049</v>
      </c>
      <c r="C4112" s="16" t="inlineStr">
        <is>
          <t>大乘烈阳迅脉丹</t>
        </is>
      </c>
      <c r="D4112" s="16" t="s">
        <v>108</v>
      </c>
      <c r="E4112" s="16" t="s">
        <v>357</v>
      </c>
      <c r="F4112" s="16" t="s">
        <v>1777</v>
      </c>
      <c r="G4112" s="16">
        <v>49</v>
      </c>
      <c r="I4112" s="16">
        <v>60</v>
      </c>
      <c r="J4112" t="str">
        <f t="shared" si="66"/>
        <v>大类_仙品大乘丹药</v>
      </c>
      <c r="K4112" s="16" t="s">
        <v>337</v>
      </c>
      <c r="L4112" s="16">
        <v>1</v>
      </c>
      <c r="M4112" s="16" t="s">
        <v>1777</v>
      </c>
      <c r="O4112" s="16">
        <v>0</v>
      </c>
      <c r="P4112" s="16" t="b">
        <v>1</v>
      </c>
      <c r="R4112" s="16" t="b">
        <v>0</v>
      </c>
      <c r="S4112" s="16">
        <v>1</v>
      </c>
      <c r="T4112" s="16" t="s">
        <v>91</v>
      </c>
      <c r="U4112" s="16">
        <v>999</v>
      </c>
      <c r="V4112" s="16" t="s">
        <v>1778</v>
      </c>
      <c r="W4112" s="16">
        <v>31984049</v>
      </c>
      <c r="Y4112" s="16" t="inlineStr">
        <is>
          <t>大乘境仙品丹药。法术冷却缩减6%，持续1620现实秒。</t>
        </is>
      </c>
      <c r="Z4112" s="16" t="inlineStr">
        <is>
          <t>|cff00FF00“灵脉运转有节，术法复起有时；药助缩其间隔。热剂自有其宜，须量药力与丹毒而用。”——《迅脉运法录》|r</t>
        </is>
      </c>
      <c r="AA4112" t="str" s="16">
        <v>炼丹可得。</v>
      </c>
      <c r="AB4112">
        <v>11921049</v>
      </c>
      <c r="AC4112" s="16" t="s">
        <v>1781</v>
      </c>
      <c r="AD4112" s="16">
        <v>40004</v>
      </c>
      <c r="AF4112">
        <v>70004</v>
      </c>
      <c r="AH4112">
        <v>18750000</v>
      </c>
      <c r="AI4112" s="16" t="s">
        <v>1777</v>
      </c>
      <c r="AJ4112" s="16" t="s">
        <v>1777</v>
      </c>
      <c r="AK4112" s="16" t="s">
        <v>357</v>
      </c>
    </row>
    <row r="4113" spans="2:37">
      <c r="B4113" s="16" t="n">
        <f>10000000+INDEX(编号表!$B:$B,MATCH(F4113,编号表!$A:$A,0))*100000+INDEX(编号表!$F:$F,MATCH(D4113,编号表!$E:$E,0))*1000+INDEX(编号表!$D:$D,MATCH(E4113,编号表!$C:$C,0))*10000+G4113</f>
        <v>11985049</v>
      </c>
      <c r="C4113" s="16" t="inlineStr">
        <is>
          <t>大乘烈阳迅脉丹</t>
        </is>
      </c>
      <c r="D4113" s="16" t="s">
        <v>111</v>
      </c>
      <c r="E4113" s="16" t="s">
        <v>357</v>
      </c>
      <c r="F4113" s="16" t="s">
        <v>1777</v>
      </c>
      <c r="G4113" s="16">
        <v>49</v>
      </c>
      <c r="I4113" s="16">
        <v>60</v>
      </c>
      <c r="J4113" t="str">
        <f t="shared" si="66"/>
        <v>大类_神品大乘丹药</v>
      </c>
      <c r="K4113" s="16" t="s">
        <v>337</v>
      </c>
      <c r="L4113" s="16">
        <v>1</v>
      </c>
      <c r="M4113" s="16" t="s">
        <v>1777</v>
      </c>
      <c r="O4113" s="16">
        <v>0</v>
      </c>
      <c r="P4113" s="16" t="b">
        <v>1</v>
      </c>
      <c r="R4113" s="16" t="b">
        <v>0</v>
      </c>
      <c r="S4113" s="16">
        <v>1</v>
      </c>
      <c r="T4113" s="16" t="s">
        <v>91</v>
      </c>
      <c r="U4113" s="16">
        <v>999</v>
      </c>
      <c r="V4113" s="16" t="s">
        <v>1778</v>
      </c>
      <c r="W4113" s="16">
        <v>31985049</v>
      </c>
      <c r="Y4113" s="16" t="inlineStr">
        <is>
          <t>大乘境神品丹药。法术冷却缩减6%，持续2916现实秒。</t>
        </is>
      </c>
      <c r="Z4113" s="16" t="inlineStr">
        <is>
          <t>|cff00FF00“灵脉运转有节，术法复起有时；药助缩其间隔。热剂自有其宜，须量药力与丹毒而用。”——《迅脉运法录》|r</t>
        </is>
      </c>
      <c r="AA4113" t="str" s="16">
        <v>炼丹可得。</v>
      </c>
      <c r="AB4113">
        <v>11921049</v>
      </c>
      <c r="AC4113" s="16" t="s">
        <v>1781</v>
      </c>
      <c r="AD4113" s="16">
        <v>40005</v>
      </c>
      <c r="AF4113">
        <v>70005</v>
      </c>
      <c r="AH4113">
        <v>112500000</v>
      </c>
      <c r="AI4113" s="16" t="s">
        <v>1777</v>
      </c>
      <c r="AJ4113" s="16" t="s">
        <v>1777</v>
      </c>
      <c r="AK4113" s="16" t="s">
        <v>357</v>
      </c>
    </row>
    <row r="4114" spans="2:37">
      <c r="B4114" s="16" t="n">
        <f>10000000+INDEX(编号表!$B:$B,MATCH(F4114,编号表!$A:$A,0))*100000+INDEX(编号表!$F:$F,MATCH(D4114,编号表!$E:$E,0))*1000+INDEX(编号表!$D:$D,MATCH(E4114,编号表!$C:$C,0))*10000+G4114</f>
        <v>11983050</v>
      </c>
      <c r="C4114" s="16" t="s">
        <v>5105</v>
      </c>
      <c r="D4114" s="16" t="s">
        <v>105</v>
      </c>
      <c r="E4114" s="16" t="s">
        <v>357</v>
      </c>
      <c r="F4114" s="16" t="s">
        <v>1777</v>
      </c>
      <c r="G4114" s="16">
        <v>50</v>
      </c>
      <c r="I4114" s="16">
        <v>60</v>
      </c>
      <c r="J4114" t="str">
        <f t="shared" si="66"/>
        <v>大类_玄品大乘丹药</v>
      </c>
      <c r="K4114" s="16" t="s">
        <v>337</v>
      </c>
      <c r="L4114" s="16">
        <v>1</v>
      </c>
      <c r="M4114" s="16" t="s">
        <v>1777</v>
      </c>
      <c r="O4114" s="16">
        <v>0</v>
      </c>
      <c r="P4114" s="16" t="b">
        <v>1</v>
      </c>
      <c r="R4114" s="16" t="b">
        <v>0</v>
      </c>
      <c r="S4114" s="16">
        <v>1</v>
      </c>
      <c r="T4114" s="16" t="s">
        <v>91</v>
      </c>
      <c r="U4114" s="16">
        <v>999</v>
      </c>
      <c r="V4114" s="16" t="s">
        <v>1778</v>
      </c>
      <c r="W4114" s="16">
        <v>31983050</v>
      </c>
      <c r="Y4114" s="16" t="inlineStr">
        <is>
          <t>大乘境玄品丹药。清除对应味池杂质总量18423288点，按300现实秒的经过时间线性结算（操作时补结差额）。</t>
        </is>
      </c>
      <c r="Z4114" s="16" t="inlineStr">
        <is>
          <t>|cff00FF00“骨底积浊得清，根基乃少其滞。寒剂自有其宜，须量药力与丹毒而用。”——《骨底澄浊录》|r</t>
        </is>
      </c>
      <c r="AA4114" t="str" s="16">
        <v>炼丹可得。</v>
      </c>
      <c r="AB4114">
        <v>11921050</v>
      </c>
      <c r="AC4114" s="16" t="s">
        <v>1781</v>
      </c>
      <c r="AD4114" s="16">
        <v>40003</v>
      </c>
      <c r="AF4114">
        <v>70003</v>
      </c>
      <c r="AH4114">
        <v>3750000</v>
      </c>
      <c r="AI4114" s="16" t="s">
        <v>1777</v>
      </c>
      <c r="AJ4114" s="16" t="s">
        <v>1777</v>
      </c>
      <c r="AK4114" s="16" t="s">
        <v>357</v>
      </c>
    </row>
    <row r="4115" spans="2:37">
      <c r="B4115" s="16" t="n">
        <f>10000000+INDEX(编号表!$B:$B,MATCH(F4115,编号表!$A:$A,0))*100000+INDEX(编号表!$F:$F,MATCH(D4115,编号表!$E:$E,0))*1000+INDEX(编号表!$D:$D,MATCH(E4115,编号表!$C:$C,0))*10000+G4115</f>
        <v>11984050</v>
      </c>
      <c r="C4115" s="16" t="s">
        <v>5105</v>
      </c>
      <c r="D4115" s="16" t="s">
        <v>108</v>
      </c>
      <c r="E4115" s="16" t="s">
        <v>357</v>
      </c>
      <c r="F4115" s="16" t="s">
        <v>1777</v>
      </c>
      <c r="G4115" s="16">
        <v>50</v>
      </c>
      <c r="I4115" s="16">
        <v>60</v>
      </c>
      <c r="J4115" t="str">
        <f t="shared" si="66"/>
        <v>大类_仙品大乘丹药</v>
      </c>
      <c r="K4115" s="16" t="s">
        <v>337</v>
      </c>
      <c r="L4115" s="16">
        <v>1</v>
      </c>
      <c r="M4115" s="16" t="s">
        <v>1777</v>
      </c>
      <c r="O4115" s="16">
        <v>0</v>
      </c>
      <c r="P4115" s="16" t="b">
        <v>1</v>
      </c>
      <c r="R4115" s="16" t="b">
        <v>0</v>
      </c>
      <c r="S4115" s="16">
        <v>1</v>
      </c>
      <c r="T4115" s="16" t="s">
        <v>91</v>
      </c>
      <c r="U4115" s="16">
        <v>999</v>
      </c>
      <c r="V4115" s="16" t="s">
        <v>1778</v>
      </c>
      <c r="W4115" s="16">
        <v>31984050</v>
      </c>
      <c r="Y4115" s="16" t="inlineStr">
        <is>
          <t>大乘境仙品丹药。清除对应味池杂质总量30894153点，按300现实秒的经过时间线性结算（操作时补结差额）。</t>
        </is>
      </c>
      <c r="Z4115" s="16" t="inlineStr">
        <is>
          <t>|cff00FF00“骨底积浊得清，根基乃少其滞。寒剂自有其宜，须量药力与丹毒而用。”——《骨底澄浊录》|r</t>
        </is>
      </c>
      <c r="AA4115" t="str" s="16">
        <v>炼丹可得。</v>
      </c>
      <c r="AB4115">
        <v>11921050</v>
      </c>
      <c r="AC4115" s="16" t="s">
        <v>1781</v>
      </c>
      <c r="AD4115" s="16">
        <v>40004</v>
      </c>
      <c r="AF4115">
        <v>70004</v>
      </c>
      <c r="AH4115">
        <v>18750000</v>
      </c>
      <c r="AI4115" s="16" t="s">
        <v>1777</v>
      </c>
      <c r="AJ4115" s="16" t="s">
        <v>1777</v>
      </c>
      <c r="AK4115" s="16" t="s">
        <v>357</v>
      </c>
    </row>
    <row r="4116" spans="2:37">
      <c r="B4116" s="16" t="n">
        <f>10000000+INDEX(编号表!$B:$B,MATCH(F4116,编号表!$A:$A,0))*100000+INDEX(编号表!$F:$F,MATCH(D4116,编号表!$E:$E,0))*1000+INDEX(编号表!$D:$D,MATCH(E4116,编号表!$C:$C,0))*10000+G4116</f>
        <v>11985050</v>
      </c>
      <c r="C4116" s="16" t="s">
        <v>5105</v>
      </c>
      <c r="D4116" s="16" t="s">
        <v>111</v>
      </c>
      <c r="E4116" s="16" t="s">
        <v>357</v>
      </c>
      <c r="F4116" s="16" t="s">
        <v>1777</v>
      </c>
      <c r="G4116" s="16">
        <v>50</v>
      </c>
      <c r="I4116" s="16">
        <v>60</v>
      </c>
      <c r="J4116" t="str">
        <f t="shared" si="66"/>
        <v>大类_神品大乘丹药</v>
      </c>
      <c r="K4116" s="16" t="s">
        <v>337</v>
      </c>
      <c r="L4116" s="16">
        <v>1</v>
      </c>
      <c r="M4116" s="16" t="s">
        <v>1777</v>
      </c>
      <c r="O4116" s="16">
        <v>0</v>
      </c>
      <c r="P4116" s="16" t="b">
        <v>1</v>
      </c>
      <c r="R4116" s="16" t="b">
        <v>0</v>
      </c>
      <c r="S4116" s="16">
        <v>1</v>
      </c>
      <c r="T4116" s="16" t="s">
        <v>91</v>
      </c>
      <c r="U4116" s="16">
        <v>999</v>
      </c>
      <c r="V4116" s="16" t="s">
        <v>1778</v>
      </c>
      <c r="W4116" s="16">
        <v>31985050</v>
      </c>
      <c r="Y4116" s="16" t="inlineStr">
        <is>
          <t>大乘境神品丹药。清除对应味池杂质总量53342349点，按300现实秒的经过时间线性结算（操作时补结差额）。</t>
        </is>
      </c>
      <c r="Z4116" s="16" t="inlineStr">
        <is>
          <t>|cff00FF00“骨底积浊得清，根基乃少其滞。寒剂自有其宜，须量药力与丹毒而用。”——《骨底澄浊录》|r</t>
        </is>
      </c>
      <c r="AA4116" t="str" s="16">
        <v>炼丹可得。</v>
      </c>
      <c r="AB4116">
        <v>11921050</v>
      </c>
      <c r="AC4116" s="16" t="s">
        <v>1781</v>
      </c>
      <c r="AD4116" s="16">
        <v>40005</v>
      </c>
      <c r="AF4116">
        <v>70005</v>
      </c>
      <c r="AH4116">
        <v>112500000</v>
      </c>
      <c r="AI4116" s="16" t="s">
        <v>1777</v>
      </c>
      <c r="AJ4116" s="16" t="s">
        <v>1777</v>
      </c>
      <c r="AK4116" s="16" t="s">
        <v>357</v>
      </c>
    </row>
    <row r="4117" spans="2:37">
      <c r="B4117" s="16" t="n">
        <f>10000000+INDEX(编号表!$B:$B,MATCH(F4117,编号表!$A:$A,0))*100000+INDEX(编号表!$F:$F,MATCH(D4117,编号表!$E:$E,0))*1000+INDEX(编号表!$D:$D,MATCH(E4117,编号表!$C:$C,0))*10000+G4117</f>
        <v>11983051</v>
      </c>
      <c r="C4117" s="16" t="s">
        <v>5109</v>
      </c>
      <c r="D4117" s="16" t="s">
        <v>105</v>
      </c>
      <c r="E4117" s="16" t="s">
        <v>357</v>
      </c>
      <c r="F4117" s="16" t="s">
        <v>1777</v>
      </c>
      <c r="G4117" s="16">
        <v>51</v>
      </c>
      <c r="I4117" s="16">
        <v>60</v>
      </c>
      <c r="J4117" t="str">
        <f t="shared" si="66"/>
        <v>大类_玄品大乘丹药</v>
      </c>
      <c r="K4117" s="16" t="s">
        <v>337</v>
      </c>
      <c r="L4117" s="16">
        <v>1</v>
      </c>
      <c r="M4117" s="16" t="s">
        <v>1777</v>
      </c>
      <c r="O4117" s="16">
        <v>0</v>
      </c>
      <c r="P4117" s="16" t="b">
        <v>1</v>
      </c>
      <c r="R4117" s="16" t="b">
        <v>0</v>
      </c>
      <c r="S4117" s="16">
        <v>1</v>
      </c>
      <c r="T4117" s="16" t="s">
        <v>91</v>
      </c>
      <c r="U4117" s="16">
        <v>999</v>
      </c>
      <c r="V4117" s="16" t="s">
        <v>1778</v>
      </c>
      <c r="W4117" s="16">
        <v>31983051</v>
      </c>
      <c r="Y4117" s="16" t="inlineStr">
        <is>
          <t>大乘境玄品丹药。清除对应味池杂质总量11691702点，按60现实秒的经过时间线性结算（操作时补结差额）。</t>
        </is>
      </c>
      <c r="Z4117" s="16" t="inlineStr">
        <is>
          <t>|cff00FF00“骨底积浊得清，根基乃少其滞。凉剂自有其宜，须量药力与丹毒而用。”——《骨底澄浊录》|r</t>
        </is>
      </c>
      <c r="AA4117" t="str" s="16">
        <v>炼丹可得。</v>
      </c>
      <c r="AB4117">
        <v>11921051</v>
      </c>
      <c r="AC4117" s="16" t="s">
        <v>1781</v>
      </c>
      <c r="AD4117" s="16">
        <v>40003</v>
      </c>
      <c r="AF4117">
        <v>70003</v>
      </c>
      <c r="AH4117">
        <v>3750000</v>
      </c>
      <c r="AI4117" s="16" t="s">
        <v>1777</v>
      </c>
      <c r="AJ4117" s="16" t="s">
        <v>1777</v>
      </c>
      <c r="AK4117" s="16" t="s">
        <v>357</v>
      </c>
    </row>
    <row r="4118" spans="2:37">
      <c r="B4118" s="16" t="n">
        <f>10000000+INDEX(编号表!$B:$B,MATCH(F4118,编号表!$A:$A,0))*100000+INDEX(编号表!$F:$F,MATCH(D4118,编号表!$E:$E,0))*1000+INDEX(编号表!$D:$D,MATCH(E4118,编号表!$C:$C,0))*10000+G4118</f>
        <v>11984051</v>
      </c>
      <c r="C4118" s="16" t="s">
        <v>5109</v>
      </c>
      <c r="D4118" s="16" t="s">
        <v>108</v>
      </c>
      <c r="E4118" s="16" t="s">
        <v>357</v>
      </c>
      <c r="F4118" s="16" t="s">
        <v>1777</v>
      </c>
      <c r="G4118" s="16">
        <v>51</v>
      </c>
      <c r="I4118" s="16">
        <v>60</v>
      </c>
      <c r="J4118" t="str">
        <f t="shared" si="66"/>
        <v>大类_仙品大乘丹药</v>
      </c>
      <c r="K4118" s="16" t="s">
        <v>337</v>
      </c>
      <c r="L4118" s="16">
        <v>1</v>
      </c>
      <c r="M4118" s="16" t="s">
        <v>1777</v>
      </c>
      <c r="O4118" s="16">
        <v>0</v>
      </c>
      <c r="P4118" s="16" t="b">
        <v>1</v>
      </c>
      <c r="R4118" s="16" t="b">
        <v>0</v>
      </c>
      <c r="S4118" s="16">
        <v>1</v>
      </c>
      <c r="T4118" s="16" t="s">
        <v>91</v>
      </c>
      <c r="U4118" s="16">
        <v>999</v>
      </c>
      <c r="V4118" s="16" t="s">
        <v>1778</v>
      </c>
      <c r="W4118" s="16">
        <v>31984051</v>
      </c>
      <c r="Y4118" s="16" t="inlineStr">
        <is>
          <t>大乘境仙品丹药。清除对应味池杂质总量18494147点，按60现实秒的经过时间线性结算（操作时补结差额）。</t>
        </is>
      </c>
      <c r="Z4118" s="16" t="inlineStr">
        <is>
          <t>|cff00FF00“骨底积浊得清，根基乃少其滞。凉剂自有其宜，须量药力与丹毒而用。”——《骨底澄浊录》|r</t>
        </is>
      </c>
      <c r="AA4118" t="str" s="16">
        <v>炼丹可得。</v>
      </c>
      <c r="AB4118">
        <v>11921051</v>
      </c>
      <c r="AC4118" s="16" t="s">
        <v>1781</v>
      </c>
      <c r="AD4118" s="16">
        <v>40004</v>
      </c>
      <c r="AF4118">
        <v>70004</v>
      </c>
      <c r="AH4118">
        <v>18750000</v>
      </c>
      <c r="AI4118" s="16" t="s">
        <v>1777</v>
      </c>
      <c r="AJ4118" s="16" t="s">
        <v>1777</v>
      </c>
      <c r="AK4118" s="16" t="s">
        <v>357</v>
      </c>
    </row>
    <row r="4119" spans="2:37">
      <c r="B4119" s="16" t="n">
        <f>10000000+INDEX(编号表!$B:$B,MATCH(F4119,编号表!$A:$A,0))*100000+INDEX(编号表!$F:$F,MATCH(D4119,编号表!$E:$E,0))*1000+INDEX(编号表!$D:$D,MATCH(E4119,编号表!$C:$C,0))*10000+G4119</f>
        <v>11985051</v>
      </c>
      <c r="C4119" s="16" t="s">
        <v>5109</v>
      </c>
      <c r="D4119" s="16" t="s">
        <v>111</v>
      </c>
      <c r="E4119" s="16" t="s">
        <v>357</v>
      </c>
      <c r="F4119" s="16" t="s">
        <v>1777</v>
      </c>
      <c r="G4119" s="16">
        <v>51</v>
      </c>
      <c r="I4119" s="16">
        <v>60</v>
      </c>
      <c r="J4119" t="str">
        <f t="shared" si="66"/>
        <v>大类_神品大乘丹药</v>
      </c>
      <c r="K4119" s="16" t="s">
        <v>337</v>
      </c>
      <c r="L4119" s="16">
        <v>1</v>
      </c>
      <c r="M4119" s="16" t="s">
        <v>1777</v>
      </c>
      <c r="O4119" s="16">
        <v>0</v>
      </c>
      <c r="P4119" s="16" t="b">
        <v>1</v>
      </c>
      <c r="R4119" s="16" t="b">
        <v>0</v>
      </c>
      <c r="S4119" s="16">
        <v>1</v>
      </c>
      <c r="T4119" s="16" t="s">
        <v>91</v>
      </c>
      <c r="U4119" s="16">
        <v>999</v>
      </c>
      <c r="V4119" s="16" t="s">
        <v>1778</v>
      </c>
      <c r="W4119" s="16">
        <v>31985051</v>
      </c>
      <c r="Y4119" s="16" t="inlineStr">
        <is>
          <t>大乘境神品丹药。清除对应味池杂质总量30738803点，按60现实秒的经过时间线性结算（操作时补结差额）。</t>
        </is>
      </c>
      <c r="Z4119" s="16" t="inlineStr">
        <is>
          <t>|cff00FF00“骨底积浊得清，根基乃少其滞。凉剂自有其宜，须量药力与丹毒而用。”——《骨底澄浊录》|r</t>
        </is>
      </c>
      <c r="AA4119" t="str" s="16">
        <v>炼丹可得。</v>
      </c>
      <c r="AB4119">
        <v>11921051</v>
      </c>
      <c r="AC4119" s="16" t="s">
        <v>1781</v>
      </c>
      <c r="AD4119" s="16">
        <v>40005</v>
      </c>
      <c r="AF4119">
        <v>70005</v>
      </c>
      <c r="AH4119">
        <v>112500000</v>
      </c>
      <c r="AI4119" s="16" t="s">
        <v>1777</v>
      </c>
      <c r="AJ4119" s="16" t="s">
        <v>1777</v>
      </c>
      <c r="AK4119" s="16" t="s">
        <v>357</v>
      </c>
    </row>
    <row r="4120" spans="2:37">
      <c r="B4120" s="16" t="n">
        <f>10000000+INDEX(编号表!$B:$B,MATCH(F4120,编号表!$A:$A,0))*100000+INDEX(编号表!$F:$F,MATCH(D4120,编号表!$E:$E,0))*1000+INDEX(编号表!$D:$D,MATCH(E4120,编号表!$C:$C,0))*10000+G4120</f>
        <v>11983052</v>
      </c>
      <c r="C4120" s="16" t="s">
        <v>5113</v>
      </c>
      <c r="D4120" s="16" t="s">
        <v>105</v>
      </c>
      <c r="E4120" s="16" t="s">
        <v>357</v>
      </c>
      <c r="F4120" s="16" t="s">
        <v>1777</v>
      </c>
      <c r="G4120" s="16">
        <v>52</v>
      </c>
      <c r="I4120" s="16">
        <v>60</v>
      </c>
      <c r="J4120" t="str">
        <f t="shared" si="66"/>
        <v>大类_玄品大乘丹药</v>
      </c>
      <c r="K4120" s="16" t="s">
        <v>337</v>
      </c>
      <c r="L4120" s="16">
        <v>1</v>
      </c>
      <c r="M4120" s="16" t="s">
        <v>1777</v>
      </c>
      <c r="O4120" s="16">
        <v>0</v>
      </c>
      <c r="P4120" s="16" t="b">
        <v>1</v>
      </c>
      <c r="R4120" s="16" t="b">
        <v>0</v>
      </c>
      <c r="S4120" s="16">
        <v>1</v>
      </c>
      <c r="T4120" s="16" t="s">
        <v>91</v>
      </c>
      <c r="U4120" s="16">
        <v>999</v>
      </c>
      <c r="V4120" s="16" t="s">
        <v>1778</v>
      </c>
      <c r="W4120" s="16">
        <v>31983052</v>
      </c>
      <c r="Y4120" s="16" t="inlineStr">
        <is>
          <t>大乘境玄品丹药。清除对应味池杂质总量14171760点，按60现实秒的经过时间线性结算（操作时补结差额）。</t>
        </is>
      </c>
      <c r="Z4120" s="16" t="inlineStr">
        <is>
          <t>|cff00FF00“骨底积浊得清，根基乃少其滞。平剂自有其宜，须量药力与丹毒而用。”——《骨底澄浊录》|r</t>
        </is>
      </c>
      <c r="AA4120" t="str" s="16">
        <v>炼丹可得。</v>
      </c>
      <c r="AB4120">
        <v>11921052</v>
      </c>
      <c r="AC4120" s="16" t="s">
        <v>1781</v>
      </c>
      <c r="AD4120" s="16">
        <v>40003</v>
      </c>
      <c r="AF4120">
        <v>70003</v>
      </c>
      <c r="AH4120">
        <v>3750000</v>
      </c>
      <c r="AI4120" s="16" t="s">
        <v>1777</v>
      </c>
      <c r="AJ4120" s="16" t="s">
        <v>1777</v>
      </c>
      <c r="AK4120" s="16" t="s">
        <v>357</v>
      </c>
    </row>
    <row r="4121" spans="2:37">
      <c r="B4121" s="16" t="n">
        <f>10000000+INDEX(编号表!$B:$B,MATCH(F4121,编号表!$A:$A,0))*100000+INDEX(编号表!$F:$F,MATCH(D4121,编号表!$E:$E,0))*1000+INDEX(编号表!$D:$D,MATCH(E4121,编号表!$C:$C,0))*10000+G4121</f>
        <v>11984052</v>
      </c>
      <c r="C4121" s="16" t="s">
        <v>5113</v>
      </c>
      <c r="D4121" s="16" t="s">
        <v>108</v>
      </c>
      <c r="E4121" s="16" t="s">
        <v>357</v>
      </c>
      <c r="F4121" s="16" t="s">
        <v>1777</v>
      </c>
      <c r="G4121" s="16">
        <v>52</v>
      </c>
      <c r="I4121" s="16">
        <v>60</v>
      </c>
      <c r="J4121" t="str">
        <f t="shared" si="66"/>
        <v>大类_仙品大乘丹药</v>
      </c>
      <c r="K4121" s="16" t="s">
        <v>337</v>
      </c>
      <c r="L4121" s="16">
        <v>1</v>
      </c>
      <c r="M4121" s="16" t="s">
        <v>1777</v>
      </c>
      <c r="O4121" s="16">
        <v>0</v>
      </c>
      <c r="P4121" s="16" t="b">
        <v>1</v>
      </c>
      <c r="R4121" s="16" t="b">
        <v>0</v>
      </c>
      <c r="S4121" s="16">
        <v>1</v>
      </c>
      <c r="T4121" s="16" t="s">
        <v>91</v>
      </c>
      <c r="U4121" s="16">
        <v>999</v>
      </c>
      <c r="V4121" s="16" t="s">
        <v>1778</v>
      </c>
      <c r="W4121" s="16">
        <v>31984052</v>
      </c>
      <c r="Y4121" s="16" t="inlineStr">
        <is>
          <t>大乘境仙品丹药。清除对应味池杂质总量22675099点，按60现实秒的经过时间线性结算（操作时补结差额）。</t>
        </is>
      </c>
      <c r="Z4121" s="16" t="inlineStr">
        <is>
          <t>|cff00FF00“骨底积浊得清，根基乃少其滞。平剂自有其宜，须量药力与丹毒而用。”——《骨底澄浊录》|r</t>
        </is>
      </c>
      <c r="AA4121" t="str" s="16">
        <v>炼丹可得。</v>
      </c>
      <c r="AB4121">
        <v>11921052</v>
      </c>
      <c r="AC4121" s="16" t="s">
        <v>1781</v>
      </c>
      <c r="AD4121" s="16">
        <v>40004</v>
      </c>
      <c r="AF4121">
        <v>70004</v>
      </c>
      <c r="AH4121">
        <v>18750000</v>
      </c>
      <c r="AI4121" s="16" t="s">
        <v>1777</v>
      </c>
      <c r="AJ4121" s="16" t="s">
        <v>1777</v>
      </c>
      <c r="AK4121" s="16" t="s">
        <v>357</v>
      </c>
    </row>
    <row r="4122" spans="2:37">
      <c r="B4122" s="16" t="n">
        <f>10000000+INDEX(编号表!$B:$B,MATCH(F4122,编号表!$A:$A,0))*100000+INDEX(编号表!$F:$F,MATCH(D4122,编号表!$E:$E,0))*1000+INDEX(编号表!$D:$D,MATCH(E4122,编号表!$C:$C,0))*10000+G4122</f>
        <v>11985052</v>
      </c>
      <c r="C4122" s="16" t="s">
        <v>5113</v>
      </c>
      <c r="D4122" s="16" t="s">
        <v>111</v>
      </c>
      <c r="E4122" s="16" t="s">
        <v>357</v>
      </c>
      <c r="F4122" s="16" t="s">
        <v>1777</v>
      </c>
      <c r="G4122" s="16">
        <v>52</v>
      </c>
      <c r="I4122" s="16">
        <v>60</v>
      </c>
      <c r="J4122" t="str">
        <f t="shared" si="66"/>
        <v>大类_神品大乘丹药</v>
      </c>
      <c r="K4122" s="16" t="s">
        <v>337</v>
      </c>
      <c r="L4122" s="16">
        <v>1</v>
      </c>
      <c r="M4122" s="16" t="s">
        <v>1777</v>
      </c>
      <c r="O4122" s="16">
        <v>0</v>
      </c>
      <c r="P4122" s="16" t="b">
        <v>1</v>
      </c>
      <c r="R4122" s="16" t="b">
        <v>0</v>
      </c>
      <c r="S4122" s="16">
        <v>1</v>
      </c>
      <c r="T4122" s="16" t="s">
        <v>91</v>
      </c>
      <c r="U4122" s="16">
        <v>999</v>
      </c>
      <c r="V4122" s="16" t="s">
        <v>1778</v>
      </c>
      <c r="W4122" s="16">
        <v>31985052</v>
      </c>
      <c r="Y4122" s="16" t="inlineStr">
        <is>
          <t>大乘境神品丹药。清除对应味池杂质总量37979835点，按60现实秒的经过时间线性结算（操作时补结差额）。</t>
        </is>
      </c>
      <c r="Z4122" s="16" t="inlineStr">
        <is>
          <t>|cff00FF00“骨底积浊得清，根基乃少其滞。平剂自有其宜，须量药力与丹毒而用。”——《骨底澄浊录》|r</t>
        </is>
      </c>
      <c r="AA4122" t="str" s="16">
        <v>炼丹可得。</v>
      </c>
      <c r="AB4122">
        <v>11921052</v>
      </c>
      <c r="AC4122" s="16" t="s">
        <v>1781</v>
      </c>
      <c r="AD4122" s="16">
        <v>40005</v>
      </c>
      <c r="AF4122">
        <v>70005</v>
      </c>
      <c r="AH4122">
        <v>112500000</v>
      </c>
      <c r="AI4122" s="16" t="s">
        <v>1777</v>
      </c>
      <c r="AJ4122" s="16" t="s">
        <v>1777</v>
      </c>
      <c r="AK4122" s="16" t="s">
        <v>357</v>
      </c>
    </row>
    <row r="4123" spans="2:37">
      <c r="B4123" s="16" t="n">
        <f>10000000+INDEX(编号表!$B:$B,MATCH(F4123,编号表!$A:$A,0))*100000+INDEX(编号表!$F:$F,MATCH(D4123,编号表!$E:$E,0))*1000+INDEX(编号表!$D:$D,MATCH(E4123,编号表!$C:$C,0))*10000+G4123</f>
        <v>11983053</v>
      </c>
      <c r="C4123" s="16" t="s">
        <v>5117</v>
      </c>
      <c r="D4123" s="16" t="s">
        <v>105</v>
      </c>
      <c r="E4123" s="16" t="s">
        <v>357</v>
      </c>
      <c r="F4123" s="16" t="s">
        <v>1777</v>
      </c>
      <c r="G4123" s="16">
        <v>53</v>
      </c>
      <c r="I4123" s="16">
        <v>60</v>
      </c>
      <c r="J4123" t="str">
        <f t="shared" si="66"/>
        <v>大类_玄品大乘丹药</v>
      </c>
      <c r="K4123" s="16" t="s">
        <v>337</v>
      </c>
      <c r="L4123" s="16">
        <v>1</v>
      </c>
      <c r="M4123" s="16" t="s">
        <v>1777</v>
      </c>
      <c r="O4123" s="16">
        <v>0</v>
      </c>
      <c r="P4123" s="16" t="b">
        <v>1</v>
      </c>
      <c r="R4123" s="16" t="b">
        <v>0</v>
      </c>
      <c r="S4123" s="16">
        <v>1</v>
      </c>
      <c r="T4123" s="16" t="s">
        <v>91</v>
      </c>
      <c r="U4123" s="16">
        <v>999</v>
      </c>
      <c r="V4123" s="16" t="s">
        <v>1778</v>
      </c>
      <c r="W4123" s="16">
        <v>31983053</v>
      </c>
      <c r="Y4123" s="16" t="inlineStr">
        <is>
          <t>大乘境玄品丹药。清除对应味池杂质总量16651818点，按60现实秒的经过时间线性结算（操作时补结差额）。</t>
        </is>
      </c>
      <c r="Z4123" s="16" t="inlineStr">
        <is>
          <t>|cff00FF00“骨底积浊得清，根基乃少其滞。温剂自有其宜，须量药力与丹毒而用。”——《骨底澄浊录》|r</t>
        </is>
      </c>
      <c r="AA4123" t="str" s="16">
        <v>炼丹可得。</v>
      </c>
      <c r="AB4123">
        <v>11921053</v>
      </c>
      <c r="AC4123" s="16" t="s">
        <v>1781</v>
      </c>
      <c r="AD4123" s="16">
        <v>40003</v>
      </c>
      <c r="AF4123">
        <v>70003</v>
      </c>
      <c r="AH4123">
        <v>3750000</v>
      </c>
      <c r="AI4123" s="16" t="s">
        <v>1777</v>
      </c>
      <c r="AJ4123" s="16" t="s">
        <v>1777</v>
      </c>
      <c r="AK4123" s="16" t="s">
        <v>357</v>
      </c>
    </row>
    <row r="4124" spans="2:37">
      <c r="B4124" s="16" t="n">
        <f>10000000+INDEX(编号表!$B:$B,MATCH(F4124,编号表!$A:$A,0))*100000+INDEX(编号表!$F:$F,MATCH(D4124,编号表!$E:$E,0))*1000+INDEX(编号表!$D:$D,MATCH(E4124,编号表!$C:$C,0))*10000+G4124</f>
        <v>11984053</v>
      </c>
      <c r="C4124" s="16" t="s">
        <v>5117</v>
      </c>
      <c r="D4124" s="16" t="s">
        <v>108</v>
      </c>
      <c r="E4124" s="16" t="s">
        <v>357</v>
      </c>
      <c r="F4124" s="16" t="s">
        <v>1777</v>
      </c>
      <c r="G4124" s="16">
        <v>53</v>
      </c>
      <c r="I4124" s="16">
        <v>60</v>
      </c>
      <c r="J4124" t="str">
        <f t="shared" si="66"/>
        <v>大类_仙品大乘丹药</v>
      </c>
      <c r="K4124" s="16" t="s">
        <v>337</v>
      </c>
      <c r="L4124" s="16">
        <v>1</v>
      </c>
      <c r="M4124" s="16" t="s">
        <v>1777</v>
      </c>
      <c r="O4124" s="16">
        <v>0</v>
      </c>
      <c r="P4124" s="16" t="b">
        <v>1</v>
      </c>
      <c r="R4124" s="16" t="b">
        <v>0</v>
      </c>
      <c r="S4124" s="16">
        <v>1</v>
      </c>
      <c r="T4124" s="16" t="s">
        <v>91</v>
      </c>
      <c r="U4124" s="16">
        <v>999</v>
      </c>
      <c r="V4124" s="16" t="s">
        <v>1778</v>
      </c>
      <c r="W4124" s="16">
        <v>31984053</v>
      </c>
      <c r="Y4124" s="16" t="inlineStr">
        <is>
          <t>大乘境仙品丹药。清除对应味池杂质总量26855414点，按60现实秒的经过时间线性结算（操作时补结差额）。</t>
        </is>
      </c>
      <c r="Z4124" s="16" t="inlineStr">
        <is>
          <t>|cff00FF00“骨底积浊得清，根基乃少其滞。温剂自有其宜，须量药力与丹毒而用。”——《骨底澄浊录》|r</t>
        </is>
      </c>
      <c r="AA4124" t="str" s="16">
        <v>炼丹可得。</v>
      </c>
      <c r="AB4124">
        <v>11921053</v>
      </c>
      <c r="AC4124" s="16" t="s">
        <v>1781</v>
      </c>
      <c r="AD4124" s="16">
        <v>40004</v>
      </c>
      <c r="AF4124">
        <v>70004</v>
      </c>
      <c r="AH4124">
        <v>18750000</v>
      </c>
      <c r="AI4124" s="16" t="s">
        <v>1777</v>
      </c>
      <c r="AJ4124" s="16" t="s">
        <v>1777</v>
      </c>
      <c r="AK4124" s="16" t="s">
        <v>357</v>
      </c>
    </row>
    <row r="4125" spans="2:37">
      <c r="B4125" s="16" t="n">
        <f>10000000+INDEX(编号表!$B:$B,MATCH(F4125,编号表!$A:$A,0))*100000+INDEX(编号表!$F:$F,MATCH(D4125,编号表!$E:$E,0))*1000+INDEX(编号表!$D:$D,MATCH(E4125,编号表!$C:$C,0))*10000+G4125</f>
        <v>11985053</v>
      </c>
      <c r="C4125" s="16" t="s">
        <v>5117</v>
      </c>
      <c r="D4125" s="16" t="s">
        <v>111</v>
      </c>
      <c r="E4125" s="16" t="s">
        <v>357</v>
      </c>
      <c r="F4125" s="16" t="s">
        <v>1777</v>
      </c>
      <c r="G4125" s="16">
        <v>53</v>
      </c>
      <c r="I4125" s="16">
        <v>60</v>
      </c>
      <c r="J4125" t="str">
        <f t="shared" si="66"/>
        <v>大类_神品大乘丹药</v>
      </c>
      <c r="K4125" s="16" t="s">
        <v>337</v>
      </c>
      <c r="L4125" s="16">
        <v>1</v>
      </c>
      <c r="M4125" s="16" t="s">
        <v>1777</v>
      </c>
      <c r="O4125" s="16">
        <v>0</v>
      </c>
      <c r="P4125" s="16" t="b">
        <v>1</v>
      </c>
      <c r="R4125" s="16" t="b">
        <v>0</v>
      </c>
      <c r="S4125" s="16">
        <v>1</v>
      </c>
      <c r="T4125" s="16" t="s">
        <v>91</v>
      </c>
      <c r="U4125" s="16">
        <v>999</v>
      </c>
      <c r="V4125" s="16" t="s">
        <v>1778</v>
      </c>
      <c r="W4125" s="16">
        <v>31985053</v>
      </c>
      <c r="Y4125" s="16" t="inlineStr">
        <is>
          <t>大乘境神品丹药。清除对应味池杂质总量45222015点，按60现实秒的经过时间线性结算（操作时补结差额）。</t>
        </is>
      </c>
      <c r="Z4125" s="16" t="inlineStr">
        <is>
          <t>|cff00FF00“骨底积浊得清，根基乃少其滞。温剂自有其宜，须量药力与丹毒而用。”——《骨底澄浊录》|r</t>
        </is>
      </c>
      <c r="AA4125" t="str" s="16">
        <v>炼丹可得。</v>
      </c>
      <c r="AB4125">
        <v>11921053</v>
      </c>
      <c r="AC4125" s="16" t="s">
        <v>1781</v>
      </c>
      <c r="AD4125" s="16">
        <v>40005</v>
      </c>
      <c r="AF4125">
        <v>70005</v>
      </c>
      <c r="AH4125">
        <v>112500000</v>
      </c>
      <c r="AI4125" s="16" t="s">
        <v>1777</v>
      </c>
      <c r="AJ4125" s="16" t="s">
        <v>1777</v>
      </c>
      <c r="AK4125" s="16" t="s">
        <v>357</v>
      </c>
    </row>
    <row r="4126" spans="2:37">
      <c r="B4126" s="16" t="n">
        <f>10000000+INDEX(编号表!$B:$B,MATCH(F4126,编号表!$A:$A,0))*100000+INDEX(编号表!$F:$F,MATCH(D4126,编号表!$E:$E,0))*1000+INDEX(编号表!$D:$D,MATCH(E4126,编号表!$C:$C,0))*10000+G4126</f>
        <v>11983054</v>
      </c>
      <c r="C4126" s="16" t="s">
        <v>5121</v>
      </c>
      <c r="D4126" s="16" t="s">
        <v>105</v>
      </c>
      <c r="E4126" s="16" t="s">
        <v>357</v>
      </c>
      <c r="F4126" s="16" t="s">
        <v>1777</v>
      </c>
      <c r="G4126" s="16">
        <v>54</v>
      </c>
      <c r="I4126" s="16">
        <v>60</v>
      </c>
      <c r="J4126" t="str">
        <f t="shared" si="66"/>
        <v>大类_玄品大乘丹药</v>
      </c>
      <c r="K4126" s="16" t="s">
        <v>337</v>
      </c>
      <c r="L4126" s="16">
        <v>1</v>
      </c>
      <c r="M4126" s="16" t="s">
        <v>1777</v>
      </c>
      <c r="O4126" s="16">
        <v>0</v>
      </c>
      <c r="P4126" s="16" t="b">
        <v>1</v>
      </c>
      <c r="R4126" s="16" t="b">
        <v>0</v>
      </c>
      <c r="S4126" s="16">
        <v>1</v>
      </c>
      <c r="T4126" s="16" t="s">
        <v>91</v>
      </c>
      <c r="U4126" s="16">
        <v>999</v>
      </c>
      <c r="V4126" s="16" t="s">
        <v>1778</v>
      </c>
      <c r="W4126" s="16">
        <v>31983054</v>
      </c>
      <c r="Y4126" s="16" t="inlineStr">
        <is>
          <t>大乘境玄品丹药。清除对应味池杂质总量14171760点，按10现实秒的经过时间线性结算（操作时补结差额）。</t>
        </is>
      </c>
      <c r="Z4126" s="16" t="inlineStr">
        <is>
          <t>|cff00FF00“骨底积浊得清，根基乃少其滞。热剂自有其宜，须量药力与丹毒而用。”——《骨底澄浊录》|r</t>
        </is>
      </c>
      <c r="AA4126" t="str" s="16">
        <v>炼丹可得。</v>
      </c>
      <c r="AB4126">
        <v>11921054</v>
      </c>
      <c r="AC4126" s="16" t="s">
        <v>1781</v>
      </c>
      <c r="AD4126" s="16">
        <v>40003</v>
      </c>
      <c r="AF4126">
        <v>70003</v>
      </c>
      <c r="AH4126">
        <v>3750000</v>
      </c>
      <c r="AI4126" s="16" t="s">
        <v>1777</v>
      </c>
      <c r="AJ4126" s="16" t="s">
        <v>1777</v>
      </c>
      <c r="AK4126" s="16" t="s">
        <v>357</v>
      </c>
    </row>
    <row r="4127" spans="2:37">
      <c r="B4127" s="16" t="n">
        <f>10000000+INDEX(编号表!$B:$B,MATCH(F4127,编号表!$A:$A,0))*100000+INDEX(编号表!$F:$F,MATCH(D4127,编号表!$E:$E,0))*1000+INDEX(编号表!$D:$D,MATCH(E4127,编号表!$C:$C,0))*10000+G4127</f>
        <v>11984054</v>
      </c>
      <c r="C4127" s="16" t="s">
        <v>5121</v>
      </c>
      <c r="D4127" s="16" t="s">
        <v>108</v>
      </c>
      <c r="E4127" s="16" t="s">
        <v>357</v>
      </c>
      <c r="F4127" s="16" t="s">
        <v>1777</v>
      </c>
      <c r="G4127" s="16">
        <v>54</v>
      </c>
      <c r="I4127" s="16">
        <v>60</v>
      </c>
      <c r="J4127" t="str">
        <f t="shared" si="66"/>
        <v>大类_仙品大乘丹药</v>
      </c>
      <c r="K4127" s="16" t="s">
        <v>337</v>
      </c>
      <c r="L4127" s="16">
        <v>1</v>
      </c>
      <c r="M4127" s="16" t="s">
        <v>1777</v>
      </c>
      <c r="O4127" s="16">
        <v>0</v>
      </c>
      <c r="P4127" s="16" t="b">
        <v>1</v>
      </c>
      <c r="R4127" s="16" t="b">
        <v>0</v>
      </c>
      <c r="S4127" s="16">
        <v>1</v>
      </c>
      <c r="T4127" s="16" t="s">
        <v>91</v>
      </c>
      <c r="U4127" s="16">
        <v>999</v>
      </c>
      <c r="V4127" s="16" t="s">
        <v>1778</v>
      </c>
      <c r="W4127" s="16">
        <v>31984054</v>
      </c>
      <c r="Y4127" s="16" t="inlineStr">
        <is>
          <t>大乘境仙品丹药。清除对应味池杂质总量22108158点，按10现实秒的经过时间线性结算（操作时补结差额）。</t>
        </is>
      </c>
      <c r="Z4127" s="16" t="inlineStr">
        <is>
          <t>|cff00FF00“骨底积浊得清，根基乃少其滞。热剂自有其宜，须量药力与丹毒而用。”——《骨底澄浊录》|r</t>
        </is>
      </c>
      <c r="AA4127" t="str" s="16">
        <v>炼丹可得。</v>
      </c>
      <c r="AB4127">
        <v>11921054</v>
      </c>
      <c r="AC4127" s="16" t="s">
        <v>1781</v>
      </c>
      <c r="AD4127" s="16">
        <v>40004</v>
      </c>
      <c r="AF4127">
        <v>70004</v>
      </c>
      <c r="AH4127">
        <v>18750000</v>
      </c>
      <c r="AI4127" s="16" t="s">
        <v>1777</v>
      </c>
      <c r="AJ4127" s="16" t="s">
        <v>1777</v>
      </c>
      <c r="AK4127" s="16" t="s">
        <v>357</v>
      </c>
    </row>
    <row r="4128" spans="2:37">
      <c r="B4128" s="16" t="n">
        <f>10000000+INDEX(编号表!$B:$B,MATCH(F4128,编号表!$A:$A,0))*100000+INDEX(编号表!$F:$F,MATCH(D4128,编号表!$E:$E,0))*1000+INDEX(编号表!$D:$D,MATCH(E4128,编号表!$C:$C,0))*10000+G4128</f>
        <v>11985054</v>
      </c>
      <c r="C4128" s="16" t="s">
        <v>5121</v>
      </c>
      <c r="D4128" s="16" t="s">
        <v>111</v>
      </c>
      <c r="E4128" s="16" t="s">
        <v>357</v>
      </c>
      <c r="F4128" s="16" t="s">
        <v>1777</v>
      </c>
      <c r="G4128" s="16">
        <v>54</v>
      </c>
      <c r="I4128" s="16">
        <v>60</v>
      </c>
      <c r="J4128" t="str">
        <f t="shared" si="66"/>
        <v>大类_神品大乘丹药</v>
      </c>
      <c r="K4128" s="16" t="s">
        <v>337</v>
      </c>
      <c r="L4128" s="16">
        <v>1</v>
      </c>
      <c r="M4128" s="16" t="s">
        <v>1777</v>
      </c>
      <c r="O4128" s="16">
        <v>0</v>
      </c>
      <c r="P4128" s="16" t="b">
        <v>1</v>
      </c>
      <c r="R4128" s="16" t="b">
        <v>0</v>
      </c>
      <c r="S4128" s="16">
        <v>1</v>
      </c>
      <c r="T4128" s="16" t="s">
        <v>91</v>
      </c>
      <c r="U4128" s="16">
        <v>999</v>
      </c>
      <c r="V4128" s="16" t="s">
        <v>1778</v>
      </c>
      <c r="W4128" s="16">
        <v>31985054</v>
      </c>
      <c r="Y4128" s="16" t="inlineStr">
        <is>
          <t>大乘境神品丹药。清除对应味池杂质总量36393420点，按10现实秒的经过时间线性结算（操作时补结差额）。</t>
        </is>
      </c>
      <c r="Z4128" s="16" t="inlineStr">
        <is>
          <t>|cff00FF00“骨底积浊得清，根基乃少其滞。热剂自有其宜，须量药力与丹毒而用。”——《骨底澄浊录》|r</t>
        </is>
      </c>
      <c r="AA4128" t="str" s="16">
        <v>炼丹可得。</v>
      </c>
      <c r="AB4128">
        <v>11921054</v>
      </c>
      <c r="AC4128" s="16" t="s">
        <v>1781</v>
      </c>
      <c r="AD4128" s="16">
        <v>40005</v>
      </c>
      <c r="AF4128">
        <v>70005</v>
      </c>
      <c r="AH4128">
        <v>112500000</v>
      </c>
      <c r="AI4128" s="16" t="s">
        <v>1777</v>
      </c>
      <c r="AJ4128" s="16" t="s">
        <v>1777</v>
      </c>
      <c r="AK4128" s="16" t="s">
        <v>357</v>
      </c>
    </row>
    <row r="4129" spans="2:37">
      <c r="B4129" s="16" t="n">
        <f>10000000+INDEX(编号表!$B:$B,MATCH(F4129,编号表!$A:$A,0))*100000+INDEX(编号表!$F:$F,MATCH(D4129,编号表!$E:$E,0))*1000+INDEX(编号表!$D:$D,MATCH(E4129,编号表!$C:$C,0))*10000+G4129</f>
        <v>11983055</v>
      </c>
      <c r="C4129" s="16" t="inlineStr">
        <is>
          <t>大乘玄阴回春丹</t>
        </is>
      </c>
      <c r="D4129" s="16" t="s">
        <v>105</v>
      </c>
      <c r="E4129" s="16" t="s">
        <v>357</v>
      </c>
      <c r="F4129" s="16" t="s">
        <v>1777</v>
      </c>
      <c r="G4129" s="16">
        <v>55</v>
      </c>
      <c r="I4129" s="16">
        <v>60</v>
      </c>
      <c r="J4129" t="str">
        <f t="shared" si="66"/>
        <v>大类_玄品大乘丹药</v>
      </c>
      <c r="K4129" s="16" t="s">
        <v>337</v>
      </c>
      <c r="L4129" s="16">
        <v>1</v>
      </c>
      <c r="M4129" s="16" t="s">
        <v>1777</v>
      </c>
      <c r="O4129" s="16">
        <v>0</v>
      </c>
      <c r="P4129" s="16" t="b">
        <v>1</v>
      </c>
      <c r="R4129" s="16" t="b">
        <v>0</v>
      </c>
      <c r="S4129" s="16">
        <v>1</v>
      </c>
      <c r="T4129" s="16" t="s">
        <v>91</v>
      </c>
      <c r="U4129" s="16">
        <v>999</v>
      </c>
      <c r="V4129" s="16" t="s">
        <v>1778</v>
      </c>
      <c r="W4129" s="16">
        <v>31983055</v>
      </c>
      <c r="Y4129" s="16" t="inlineStr">
        <is>
          <t>大乘境玄品丹药。受击时回复生命上限的0.04%，持续1800现实秒。</t>
        </is>
      </c>
      <c r="Z4129" s="16" t="inlineStr">
        <is>
          <t>|cff00FF00“生机渐续，或随调息，或随交锋；疗伤之量不取敌人失血。寒剂自有其宜，须量药力与丹毒而用。”——《回春续生录》|r</t>
        </is>
      </c>
      <c r="AA4129" t="str" s="16">
        <v>炼丹可得。</v>
      </c>
      <c r="AB4129">
        <v>11921055</v>
      </c>
      <c r="AC4129" s="16" t="s">
        <v>1781</v>
      </c>
      <c r="AD4129" s="16">
        <v>40003</v>
      </c>
      <c r="AF4129">
        <v>70003</v>
      </c>
      <c r="AH4129">
        <v>3750000</v>
      </c>
      <c r="AI4129" s="16" t="s">
        <v>1777</v>
      </c>
      <c r="AJ4129" s="16" t="s">
        <v>1777</v>
      </c>
      <c r="AK4129" s="16" t="s">
        <v>357</v>
      </c>
    </row>
    <row r="4130" spans="2:37">
      <c r="B4130" s="16" t="n">
        <f>10000000+INDEX(编号表!$B:$B,MATCH(F4130,编号表!$A:$A,0))*100000+INDEX(编号表!$F:$F,MATCH(D4130,编号表!$E:$E,0))*1000+INDEX(编号表!$D:$D,MATCH(E4130,编号表!$C:$C,0))*10000+G4130</f>
        <v>11984055</v>
      </c>
      <c r="C4130" s="16" t="inlineStr">
        <is>
          <t>大乘玄阴回春丹</t>
        </is>
      </c>
      <c r="D4130" s="16" t="s">
        <v>108</v>
      </c>
      <c r="E4130" s="16" t="s">
        <v>357</v>
      </c>
      <c r="F4130" s="16" t="s">
        <v>1777</v>
      </c>
      <c r="G4130" s="16">
        <v>55</v>
      </c>
      <c r="I4130" s="16">
        <v>60</v>
      </c>
      <c r="J4130" t="str">
        <f t="shared" si="66"/>
        <v>大类_仙品大乘丹药</v>
      </c>
      <c r="K4130" s="16" t="s">
        <v>337</v>
      </c>
      <c r="L4130" s="16">
        <v>1</v>
      </c>
      <c r="M4130" s="16" t="s">
        <v>1777</v>
      </c>
      <c r="O4130" s="16">
        <v>0</v>
      </c>
      <c r="P4130" s="16" t="b">
        <v>1</v>
      </c>
      <c r="R4130" s="16" t="b">
        <v>0</v>
      </c>
      <c r="S4130" s="16">
        <v>1</v>
      </c>
      <c r="T4130" s="16" t="s">
        <v>91</v>
      </c>
      <c r="U4130" s="16">
        <v>999</v>
      </c>
      <c r="V4130" s="16" t="s">
        <v>1778</v>
      </c>
      <c r="W4130" s="16">
        <v>31984055</v>
      </c>
      <c r="Y4130" s="16" t="inlineStr">
        <is>
          <t>大乘境仙品丹药。受击时回复生命上限的0.04%，持续3240现实秒。</t>
        </is>
      </c>
      <c r="Z4130" s="16" t="inlineStr">
        <is>
          <t>|cff00FF00“生机渐续，或随调息，或随交锋；疗伤之量不取敌人失血。寒剂自有其宜，须量药力与丹毒而用。”——《回春续生录》|r</t>
        </is>
      </c>
      <c r="AA4130" t="str" s="16">
        <v>炼丹可得。</v>
      </c>
      <c r="AB4130">
        <v>11921055</v>
      </c>
      <c r="AC4130" s="16" t="s">
        <v>1781</v>
      </c>
      <c r="AD4130" s="16">
        <v>40004</v>
      </c>
      <c r="AF4130">
        <v>70004</v>
      </c>
      <c r="AH4130">
        <v>18750000</v>
      </c>
      <c r="AI4130" s="16" t="s">
        <v>1777</v>
      </c>
      <c r="AJ4130" s="16" t="s">
        <v>1777</v>
      </c>
      <c r="AK4130" s="16" t="s">
        <v>357</v>
      </c>
    </row>
    <row r="4131" spans="2:37">
      <c r="B4131" s="16" t="n">
        <f>10000000+INDEX(编号表!$B:$B,MATCH(F4131,编号表!$A:$A,0))*100000+INDEX(编号表!$F:$F,MATCH(D4131,编号表!$E:$E,0))*1000+INDEX(编号表!$D:$D,MATCH(E4131,编号表!$C:$C,0))*10000+G4131</f>
        <v>11985055</v>
      </c>
      <c r="C4131" s="16" t="inlineStr">
        <is>
          <t>大乘玄阴回春丹</t>
        </is>
      </c>
      <c r="D4131" s="16" t="s">
        <v>111</v>
      </c>
      <c r="E4131" s="16" t="s">
        <v>357</v>
      </c>
      <c r="F4131" s="16" t="s">
        <v>1777</v>
      </c>
      <c r="G4131" s="16">
        <v>55</v>
      </c>
      <c r="I4131" s="16">
        <v>60</v>
      </c>
      <c r="J4131" t="str">
        <f t="shared" si="66"/>
        <v>大类_神品大乘丹药</v>
      </c>
      <c r="K4131" s="16" t="s">
        <v>337</v>
      </c>
      <c r="L4131" s="16">
        <v>1</v>
      </c>
      <c r="M4131" s="16" t="s">
        <v>1777</v>
      </c>
      <c r="O4131" s="16">
        <v>0</v>
      </c>
      <c r="P4131" s="16" t="b">
        <v>1</v>
      </c>
      <c r="R4131" s="16" t="b">
        <v>0</v>
      </c>
      <c r="S4131" s="16">
        <v>1</v>
      </c>
      <c r="T4131" s="16" t="s">
        <v>91</v>
      </c>
      <c r="U4131" s="16">
        <v>999</v>
      </c>
      <c r="V4131" s="16" t="s">
        <v>1778</v>
      </c>
      <c r="W4131" s="16">
        <v>31985055</v>
      </c>
      <c r="Y4131" s="16" t="inlineStr">
        <is>
          <t>大乘境神品丹药。受击时回复生命上限的0.04%，持续5832现实秒。</t>
        </is>
      </c>
      <c r="Z4131" s="16" t="inlineStr">
        <is>
          <t>|cff00FF00“生机渐续，或随调息，或随交锋；疗伤之量不取敌人失血。寒剂自有其宜，须量药力与丹毒而用。”——《回春续生录》|r</t>
        </is>
      </c>
      <c r="AA4131" t="str" s="16">
        <v>炼丹可得。</v>
      </c>
      <c r="AB4131">
        <v>11921055</v>
      </c>
      <c r="AC4131" s="16" t="s">
        <v>1781</v>
      </c>
      <c r="AD4131" s="16">
        <v>40005</v>
      </c>
      <c r="AF4131">
        <v>70005</v>
      </c>
      <c r="AH4131">
        <v>112500000</v>
      </c>
      <c r="AI4131" s="16" t="s">
        <v>1777</v>
      </c>
      <c r="AJ4131" s="16" t="s">
        <v>1777</v>
      </c>
      <c r="AK4131" s="16" t="s">
        <v>357</v>
      </c>
    </row>
    <row r="4132" spans="2:37">
      <c r="B4132" s="16" t="n">
        <f>10000000+INDEX(编号表!$B:$B,MATCH(F4132,编号表!$A:$A,0))*100000+INDEX(编号表!$F:$F,MATCH(D4132,编号表!$E:$E,0))*1000+INDEX(编号表!$D:$D,MATCH(E4132,编号表!$C:$C,0))*10000+G4132</f>
        <v>11983056</v>
      </c>
      <c r="C4132" s="16" t="inlineStr">
        <is>
          <t>大乘清和回春丹</t>
        </is>
      </c>
      <c r="D4132" s="16" t="s">
        <v>105</v>
      </c>
      <c r="E4132" s="16" t="s">
        <v>357</v>
      </c>
      <c r="F4132" s="16" t="s">
        <v>1777</v>
      </c>
      <c r="G4132" s="16">
        <v>56</v>
      </c>
      <c r="I4132" s="16">
        <v>60</v>
      </c>
      <c r="J4132" t="str">
        <f t="shared" si="66"/>
        <v>大类_玄品大乘丹药</v>
      </c>
      <c r="K4132" s="16" t="s">
        <v>337</v>
      </c>
      <c r="L4132" s="16">
        <v>1</v>
      </c>
      <c r="M4132" s="16" t="s">
        <v>1777</v>
      </c>
      <c r="O4132" s="16">
        <v>0</v>
      </c>
      <c r="P4132" s="16" t="b">
        <v>1</v>
      </c>
      <c r="R4132" s="16" t="b">
        <v>0</v>
      </c>
      <c r="S4132" s="16">
        <v>1</v>
      </c>
      <c r="T4132" s="16" t="s">
        <v>91</v>
      </c>
      <c r="U4132" s="16">
        <v>999</v>
      </c>
      <c r="V4132" s="16" t="s">
        <v>1778</v>
      </c>
      <c r="W4132" s="16">
        <v>31983056</v>
      </c>
      <c r="Y4132" s="16" t="inlineStr">
        <is>
          <t>大乘境玄品丹药。击中时回复生命上限的0.05%，持续1500现实秒。</t>
        </is>
      </c>
      <c r="Z4132" s="16" t="inlineStr">
        <is>
          <t>|cff00FF00“生机渐续，或随调息，或随交锋；疗伤之量不取敌人失血。凉剂自有其宜，须量药力与丹毒而用。”——《回春续生录》|r</t>
        </is>
      </c>
      <c r="AA4132" t="str" s="16">
        <v>炼丹可得。</v>
      </c>
      <c r="AB4132">
        <v>11921056</v>
      </c>
      <c r="AC4132" s="16" t="s">
        <v>1781</v>
      </c>
      <c r="AD4132" s="16">
        <v>40003</v>
      </c>
      <c r="AF4132">
        <v>70003</v>
      </c>
      <c r="AH4132">
        <v>3750000</v>
      </c>
      <c r="AI4132" s="16" t="s">
        <v>1777</v>
      </c>
      <c r="AJ4132" s="16" t="s">
        <v>1777</v>
      </c>
      <c r="AK4132" s="16" t="s">
        <v>357</v>
      </c>
    </row>
    <row r="4133" spans="2:37">
      <c r="B4133" s="16" t="n">
        <f>10000000+INDEX(编号表!$B:$B,MATCH(F4133,编号表!$A:$A,0))*100000+INDEX(编号表!$F:$F,MATCH(D4133,编号表!$E:$E,0))*1000+INDEX(编号表!$D:$D,MATCH(E4133,编号表!$C:$C,0))*10000+G4133</f>
        <v>11984056</v>
      </c>
      <c r="C4133" s="16" t="inlineStr">
        <is>
          <t>大乘清和回春丹</t>
        </is>
      </c>
      <c r="D4133" s="16" t="s">
        <v>108</v>
      </c>
      <c r="E4133" s="16" t="s">
        <v>357</v>
      </c>
      <c r="F4133" s="16" t="s">
        <v>1777</v>
      </c>
      <c r="G4133" s="16">
        <v>56</v>
      </c>
      <c r="I4133" s="16">
        <v>60</v>
      </c>
      <c r="J4133" t="str">
        <f t="shared" si="66"/>
        <v>大类_仙品大乘丹药</v>
      </c>
      <c r="K4133" s="16" t="s">
        <v>337</v>
      </c>
      <c r="L4133" s="16">
        <v>1</v>
      </c>
      <c r="M4133" s="16" t="s">
        <v>1777</v>
      </c>
      <c r="O4133" s="16">
        <v>0</v>
      </c>
      <c r="P4133" s="16" t="b">
        <v>1</v>
      </c>
      <c r="R4133" s="16" t="b">
        <v>0</v>
      </c>
      <c r="S4133" s="16">
        <v>1</v>
      </c>
      <c r="T4133" s="16" t="s">
        <v>91</v>
      </c>
      <c r="U4133" s="16">
        <v>999</v>
      </c>
      <c r="V4133" s="16" t="s">
        <v>1778</v>
      </c>
      <c r="W4133" s="16">
        <v>31984056</v>
      </c>
      <c r="Y4133" s="16" t="inlineStr">
        <is>
          <t>大乘境仙品丹药。击中时回复生命上限的0.05%，持续2700现实秒。</t>
        </is>
      </c>
      <c r="Z4133" s="16" t="inlineStr">
        <is>
          <t>|cff00FF00“生机渐续，或随调息，或随交锋；疗伤之量不取敌人失血。凉剂自有其宜，须量药力与丹毒而用。”——《回春续生录》|r</t>
        </is>
      </c>
      <c r="AA4133" t="str" s="16">
        <v>炼丹可得。</v>
      </c>
      <c r="AB4133">
        <v>11921056</v>
      </c>
      <c r="AC4133" s="16" t="s">
        <v>1781</v>
      </c>
      <c r="AD4133" s="16">
        <v>40004</v>
      </c>
      <c r="AF4133">
        <v>70004</v>
      </c>
      <c r="AH4133">
        <v>18750000</v>
      </c>
      <c r="AI4133" s="16" t="s">
        <v>1777</v>
      </c>
      <c r="AJ4133" s="16" t="s">
        <v>1777</v>
      </c>
      <c r="AK4133" s="16" t="s">
        <v>357</v>
      </c>
    </row>
    <row r="4134" spans="2:37">
      <c r="B4134" s="16" t="n">
        <f>10000000+INDEX(编号表!$B:$B,MATCH(F4134,编号表!$A:$A,0))*100000+INDEX(编号表!$F:$F,MATCH(D4134,编号表!$E:$E,0))*1000+INDEX(编号表!$D:$D,MATCH(E4134,编号表!$C:$C,0))*10000+G4134</f>
        <v>11985056</v>
      </c>
      <c r="C4134" s="16" t="inlineStr">
        <is>
          <t>大乘清和回春丹</t>
        </is>
      </c>
      <c r="D4134" s="16" t="s">
        <v>111</v>
      </c>
      <c r="E4134" s="16" t="s">
        <v>357</v>
      </c>
      <c r="F4134" s="16" t="s">
        <v>1777</v>
      </c>
      <c r="G4134" s="16">
        <v>56</v>
      </c>
      <c r="I4134" s="16">
        <v>60</v>
      </c>
      <c r="J4134" t="str">
        <f t="shared" si="66"/>
        <v>大类_神品大乘丹药</v>
      </c>
      <c r="K4134" s="16" t="s">
        <v>337</v>
      </c>
      <c r="L4134" s="16">
        <v>1</v>
      </c>
      <c r="M4134" s="16" t="s">
        <v>1777</v>
      </c>
      <c r="O4134" s="16">
        <v>0</v>
      </c>
      <c r="P4134" s="16" t="b">
        <v>1</v>
      </c>
      <c r="R4134" s="16" t="b">
        <v>0</v>
      </c>
      <c r="S4134" s="16">
        <v>1</v>
      </c>
      <c r="T4134" s="16" t="s">
        <v>91</v>
      </c>
      <c r="U4134" s="16">
        <v>999</v>
      </c>
      <c r="V4134" s="16" t="s">
        <v>1778</v>
      </c>
      <c r="W4134" s="16">
        <v>31985056</v>
      </c>
      <c r="Y4134" s="16" t="inlineStr">
        <is>
          <t>大乘境神品丹药。击中时回复生命上限的0.05%，持续4860现实秒。</t>
        </is>
      </c>
      <c r="Z4134" s="16" t="inlineStr">
        <is>
          <t>|cff00FF00“生机渐续，或随调息，或随交锋；疗伤之量不取敌人失血。凉剂自有其宜，须量药力与丹毒而用。”——《回春续生录》|r</t>
        </is>
      </c>
      <c r="AA4134" t="str" s="16">
        <v>炼丹可得。</v>
      </c>
      <c r="AB4134">
        <v>11921056</v>
      </c>
      <c r="AC4134" s="16" t="s">
        <v>1781</v>
      </c>
      <c r="AD4134" s="16">
        <v>40005</v>
      </c>
      <c r="AF4134">
        <v>70005</v>
      </c>
      <c r="AH4134">
        <v>112500000</v>
      </c>
      <c r="AI4134" s="16" t="s">
        <v>1777</v>
      </c>
      <c r="AJ4134" s="16" t="s">
        <v>1777</v>
      </c>
      <c r="AK4134" s="16" t="s">
        <v>357</v>
      </c>
    </row>
    <row r="4135" spans="2:37">
      <c r="B4135" s="16" t="n">
        <f>10000000+INDEX(编号表!$B:$B,MATCH(F4135,编号表!$A:$A,0))*100000+INDEX(编号表!$F:$F,MATCH(D4135,编号表!$E:$E,0))*1000+INDEX(编号表!$D:$D,MATCH(E4135,编号表!$C:$C,0))*10000+G4135</f>
        <v>11983057</v>
      </c>
      <c r="C4135" s="16" t="inlineStr">
        <is>
          <t>大乘回春丹</t>
        </is>
      </c>
      <c r="D4135" s="16" t="s">
        <v>105</v>
      </c>
      <c r="E4135" s="16" t="s">
        <v>357</v>
      </c>
      <c r="F4135" s="16" t="s">
        <v>1777</v>
      </c>
      <c r="G4135" s="16">
        <v>57</v>
      </c>
      <c r="I4135" s="16">
        <v>60</v>
      </c>
      <c r="J4135" t="str">
        <f t="shared" si="66"/>
        <v>大类_玄品大乘丹药</v>
      </c>
      <c r="K4135" s="16" t="s">
        <v>337</v>
      </c>
      <c r="L4135" s="16">
        <v>1</v>
      </c>
      <c r="M4135" s="16" t="s">
        <v>1777</v>
      </c>
      <c r="O4135" s="16">
        <v>0</v>
      </c>
      <c r="P4135" s="16" t="b">
        <v>1</v>
      </c>
      <c r="R4135" s="16" t="b">
        <v>0</v>
      </c>
      <c r="S4135" s="16">
        <v>1</v>
      </c>
      <c r="T4135" s="16" t="s">
        <v>91</v>
      </c>
      <c r="U4135" s="16">
        <v>999</v>
      </c>
      <c r="V4135" s="16" t="s">
        <v>1778</v>
      </c>
      <c r="W4135" s="16">
        <v>31983057</v>
      </c>
      <c r="Y4135" s="16" t="inlineStr">
        <is>
          <t>大乘境玄品丹药。每秒回复生命上限的0.06%，持续1500现实秒。</t>
        </is>
      </c>
      <c r="Z4135" s="16" t="inlineStr">
        <is>
          <t>|cff00FF00“生机渐续，或随调息，或随交锋；疗伤之量不取敌人失血。平剂自有其宜，须量药力与丹毒而用。”——《回春续生录》|r</t>
        </is>
      </c>
      <c r="AA4135" t="str" s="16">
        <v>炼丹可得。</v>
      </c>
      <c r="AB4135">
        <v>11921057</v>
      </c>
      <c r="AC4135" s="16" t="s">
        <v>1781</v>
      </c>
      <c r="AD4135" s="16">
        <v>40003</v>
      </c>
      <c r="AF4135">
        <v>70003</v>
      </c>
      <c r="AH4135">
        <v>3750000</v>
      </c>
      <c r="AI4135" s="16" t="s">
        <v>1777</v>
      </c>
      <c r="AJ4135" s="16" t="s">
        <v>1777</v>
      </c>
      <c r="AK4135" s="16" t="s">
        <v>357</v>
      </c>
    </row>
    <row r="4136" spans="2:37">
      <c r="B4136" s="16" t="n">
        <f>10000000+INDEX(编号表!$B:$B,MATCH(F4136,编号表!$A:$A,0))*100000+INDEX(编号表!$F:$F,MATCH(D4136,编号表!$E:$E,0))*1000+INDEX(编号表!$D:$D,MATCH(E4136,编号表!$C:$C,0))*10000+G4136</f>
        <v>11984057</v>
      </c>
      <c r="C4136" s="16" t="inlineStr">
        <is>
          <t>大乘回春丹</t>
        </is>
      </c>
      <c r="D4136" s="16" t="s">
        <v>108</v>
      </c>
      <c r="E4136" s="16" t="s">
        <v>357</v>
      </c>
      <c r="F4136" s="16" t="s">
        <v>1777</v>
      </c>
      <c r="G4136" s="16">
        <v>57</v>
      </c>
      <c r="I4136" s="16">
        <v>60</v>
      </c>
      <c r="J4136" t="str">
        <f t="shared" si="66"/>
        <v>大类_仙品大乘丹药</v>
      </c>
      <c r="K4136" s="16" t="s">
        <v>337</v>
      </c>
      <c r="L4136" s="16">
        <v>1</v>
      </c>
      <c r="M4136" s="16" t="s">
        <v>1777</v>
      </c>
      <c r="O4136" s="16">
        <v>0</v>
      </c>
      <c r="P4136" s="16" t="b">
        <v>1</v>
      </c>
      <c r="R4136" s="16" t="b">
        <v>0</v>
      </c>
      <c r="S4136" s="16">
        <v>1</v>
      </c>
      <c r="T4136" s="16" t="s">
        <v>91</v>
      </c>
      <c r="U4136" s="16">
        <v>999</v>
      </c>
      <c r="V4136" s="16" t="s">
        <v>1778</v>
      </c>
      <c r="W4136" s="16">
        <v>31984057</v>
      </c>
      <c r="Y4136" s="16" t="inlineStr">
        <is>
          <t>大乘境仙品丹药。每秒回复生命上限的0.06%，持续2700现实秒。</t>
        </is>
      </c>
      <c r="Z4136" s="16" t="inlineStr">
        <is>
          <t>|cff00FF00“生机渐续，或随调息，或随交锋；疗伤之量不取敌人失血。平剂自有其宜，须量药力与丹毒而用。”——《回春续生录》|r</t>
        </is>
      </c>
      <c r="AA4136" t="str" s="16">
        <v>炼丹可得。</v>
      </c>
      <c r="AB4136">
        <v>11921057</v>
      </c>
      <c r="AC4136" s="16" t="s">
        <v>1781</v>
      </c>
      <c r="AD4136" s="16">
        <v>40004</v>
      </c>
      <c r="AF4136">
        <v>70004</v>
      </c>
      <c r="AH4136">
        <v>18750000</v>
      </c>
      <c r="AI4136" s="16" t="s">
        <v>1777</v>
      </c>
      <c r="AJ4136" s="16" t="s">
        <v>1777</v>
      </c>
      <c r="AK4136" s="16" t="s">
        <v>357</v>
      </c>
    </row>
    <row r="4137" spans="2:37">
      <c r="B4137" s="16" t="n">
        <f>10000000+INDEX(编号表!$B:$B,MATCH(F4137,编号表!$A:$A,0))*100000+INDEX(编号表!$F:$F,MATCH(D4137,编号表!$E:$E,0))*1000+INDEX(编号表!$D:$D,MATCH(E4137,编号表!$C:$C,0))*10000+G4137</f>
        <v>11985057</v>
      </c>
      <c r="C4137" s="16" t="inlineStr">
        <is>
          <t>大乘回春丹</t>
        </is>
      </c>
      <c r="D4137" s="16" t="s">
        <v>111</v>
      </c>
      <c r="E4137" s="16" t="s">
        <v>357</v>
      </c>
      <c r="F4137" s="16" t="s">
        <v>1777</v>
      </c>
      <c r="G4137" s="16">
        <v>57</v>
      </c>
      <c r="I4137" s="16">
        <v>60</v>
      </c>
      <c r="J4137" t="str">
        <f t="shared" si="66"/>
        <v>大类_神品大乘丹药</v>
      </c>
      <c r="K4137" s="16" t="s">
        <v>337</v>
      </c>
      <c r="L4137" s="16">
        <v>1</v>
      </c>
      <c r="M4137" s="16" t="s">
        <v>1777</v>
      </c>
      <c r="O4137" s="16">
        <v>0</v>
      </c>
      <c r="P4137" s="16" t="b">
        <v>1</v>
      </c>
      <c r="R4137" s="16" t="b">
        <v>0</v>
      </c>
      <c r="S4137" s="16">
        <v>1</v>
      </c>
      <c r="T4137" s="16" t="s">
        <v>91</v>
      </c>
      <c r="U4137" s="16">
        <v>999</v>
      </c>
      <c r="V4137" s="16" t="s">
        <v>1778</v>
      </c>
      <c r="W4137" s="16">
        <v>31985057</v>
      </c>
      <c r="Y4137" s="16" t="inlineStr">
        <is>
          <t>大乘境神品丹药。每秒回复生命上限的0.06%，持续4860现实秒。</t>
        </is>
      </c>
      <c r="Z4137" s="16" t="inlineStr">
        <is>
          <t>|cff00FF00“生机渐续，或随调息，或随交锋；疗伤之量不取敌人失血。平剂自有其宜，须量药力与丹毒而用。”——《回春续生录》|r</t>
        </is>
      </c>
      <c r="AA4137" t="str" s="16">
        <v>炼丹可得。</v>
      </c>
      <c r="AB4137">
        <v>11921057</v>
      </c>
      <c r="AC4137" s="16" t="s">
        <v>1781</v>
      </c>
      <c r="AD4137" s="16">
        <v>40005</v>
      </c>
      <c r="AF4137">
        <v>70005</v>
      </c>
      <c r="AH4137">
        <v>112500000</v>
      </c>
      <c r="AI4137" s="16" t="s">
        <v>1777</v>
      </c>
      <c r="AJ4137" s="16" t="s">
        <v>1777</v>
      </c>
      <c r="AK4137" s="16" t="s">
        <v>357</v>
      </c>
    </row>
    <row r="4138" spans="2:37">
      <c r="B4138" s="16" t="n">
        <f>10000000+INDEX(编号表!$B:$B,MATCH(F4138,编号表!$A:$A,0))*100000+INDEX(编号表!$F:$F,MATCH(D4138,编号表!$E:$E,0))*1000+INDEX(编号表!$D:$D,MATCH(E4138,编号表!$C:$C,0))*10000+G4138</f>
        <v>11983058</v>
      </c>
      <c r="C4138" s="16" t="inlineStr">
        <is>
          <t>大乘温阳回春丹</t>
        </is>
      </c>
      <c r="D4138" s="16" t="s">
        <v>105</v>
      </c>
      <c r="E4138" s="16" t="s">
        <v>357</v>
      </c>
      <c r="F4138" s="16" t="s">
        <v>1777</v>
      </c>
      <c r="G4138" s="16">
        <v>58</v>
      </c>
      <c r="I4138" s="16">
        <v>60</v>
      </c>
      <c r="J4138" t="str">
        <f t="shared" si="66"/>
        <v>大类_玄品大乘丹药</v>
      </c>
      <c r="K4138" s="16" t="s">
        <v>337</v>
      </c>
      <c r="L4138" s="16">
        <v>1</v>
      </c>
      <c r="M4138" s="16" t="s">
        <v>1777</v>
      </c>
      <c r="O4138" s="16">
        <v>0</v>
      </c>
      <c r="P4138" s="16" t="b">
        <v>1</v>
      </c>
      <c r="R4138" s="16" t="b">
        <v>0</v>
      </c>
      <c r="S4138" s="16">
        <v>1</v>
      </c>
      <c r="T4138" s="16" t="s">
        <v>91</v>
      </c>
      <c r="U4138" s="16">
        <v>999</v>
      </c>
      <c r="V4138" s="16" t="s">
        <v>1778</v>
      </c>
      <c r="W4138" s="16">
        <v>31983058</v>
      </c>
      <c r="Y4138" s="16" t="inlineStr">
        <is>
          <t>大乘境玄品丹药。击中时回复生命上限的0.07%，持续1500现实秒。</t>
        </is>
      </c>
      <c r="Z4138" s="16" t="inlineStr">
        <is>
          <t>|cff00FF00“生机渐续，或随调息，或随交锋；疗伤之量不取敌人失血。温剂自有其宜，须量药力与丹毒而用。”——《回春续生录》|r</t>
        </is>
      </c>
      <c r="AA4138" t="str" s="16">
        <v>炼丹可得。</v>
      </c>
      <c r="AB4138">
        <v>11921058</v>
      </c>
      <c r="AC4138" s="16" t="s">
        <v>1781</v>
      </c>
      <c r="AD4138" s="16">
        <v>40003</v>
      </c>
      <c r="AF4138">
        <v>70003</v>
      </c>
      <c r="AH4138">
        <v>3750000</v>
      </c>
      <c r="AI4138" s="16" t="s">
        <v>1777</v>
      </c>
      <c r="AJ4138" s="16" t="s">
        <v>1777</v>
      </c>
      <c r="AK4138" s="16" t="s">
        <v>357</v>
      </c>
    </row>
    <row r="4139" spans="2:37">
      <c r="B4139" s="16" t="n">
        <f>10000000+INDEX(编号表!$B:$B,MATCH(F4139,编号表!$A:$A,0))*100000+INDEX(编号表!$F:$F,MATCH(D4139,编号表!$E:$E,0))*1000+INDEX(编号表!$D:$D,MATCH(E4139,编号表!$C:$C,0))*10000+G4139</f>
        <v>11984058</v>
      </c>
      <c r="C4139" s="16" t="inlineStr">
        <is>
          <t>大乘温阳回春丹</t>
        </is>
      </c>
      <c r="D4139" s="16" t="s">
        <v>108</v>
      </c>
      <c r="E4139" s="16" t="s">
        <v>357</v>
      </c>
      <c r="F4139" s="16" t="s">
        <v>1777</v>
      </c>
      <c r="G4139" s="16">
        <v>58</v>
      </c>
      <c r="I4139" s="16">
        <v>60</v>
      </c>
      <c r="J4139" t="str">
        <f t="shared" si="66"/>
        <v>大类_仙品大乘丹药</v>
      </c>
      <c r="K4139" s="16" t="s">
        <v>337</v>
      </c>
      <c r="L4139" s="16">
        <v>1</v>
      </c>
      <c r="M4139" s="16" t="s">
        <v>1777</v>
      </c>
      <c r="O4139" s="16">
        <v>0</v>
      </c>
      <c r="P4139" s="16" t="b">
        <v>1</v>
      </c>
      <c r="R4139" s="16" t="b">
        <v>0</v>
      </c>
      <c r="S4139" s="16">
        <v>1</v>
      </c>
      <c r="T4139" s="16" t="s">
        <v>91</v>
      </c>
      <c r="U4139" s="16">
        <v>999</v>
      </c>
      <c r="V4139" s="16" t="s">
        <v>1778</v>
      </c>
      <c r="W4139" s="16">
        <v>31984058</v>
      </c>
      <c r="Y4139" s="16" t="inlineStr">
        <is>
          <t>大乘境仙品丹药。击中时回复生命上限的0.07%，持续2700现实秒。</t>
        </is>
      </c>
      <c r="Z4139" s="16" t="inlineStr">
        <is>
          <t>|cff00FF00“生机渐续，或随调息，或随交锋；疗伤之量不取敌人失血。温剂自有其宜，须量药力与丹毒而用。”——《回春续生录》|r</t>
        </is>
      </c>
      <c r="AA4139" t="str" s="16">
        <v>炼丹可得。</v>
      </c>
      <c r="AB4139">
        <v>11921058</v>
      </c>
      <c r="AC4139" s="16" t="s">
        <v>1781</v>
      </c>
      <c r="AD4139" s="16">
        <v>40004</v>
      </c>
      <c r="AF4139">
        <v>70004</v>
      </c>
      <c r="AH4139">
        <v>18750000</v>
      </c>
      <c r="AI4139" s="16" t="s">
        <v>1777</v>
      </c>
      <c r="AJ4139" s="16" t="s">
        <v>1777</v>
      </c>
      <c r="AK4139" s="16" t="s">
        <v>357</v>
      </c>
    </row>
    <row r="4140" spans="2:37">
      <c r="B4140" s="16" t="n">
        <f>10000000+INDEX(编号表!$B:$B,MATCH(F4140,编号表!$A:$A,0))*100000+INDEX(编号表!$F:$F,MATCH(D4140,编号表!$E:$E,0))*1000+INDEX(编号表!$D:$D,MATCH(E4140,编号表!$C:$C,0))*10000+G4140</f>
        <v>11985058</v>
      </c>
      <c r="C4140" s="16" t="inlineStr">
        <is>
          <t>大乘温阳回春丹</t>
        </is>
      </c>
      <c r="D4140" s="16" t="s">
        <v>111</v>
      </c>
      <c r="E4140" s="16" t="s">
        <v>357</v>
      </c>
      <c r="F4140" s="16" t="s">
        <v>1777</v>
      </c>
      <c r="G4140" s="16">
        <v>58</v>
      </c>
      <c r="I4140" s="16">
        <v>60</v>
      </c>
      <c r="J4140" t="str">
        <f t="shared" si="66"/>
        <v>大类_神品大乘丹药</v>
      </c>
      <c r="K4140" s="16" t="s">
        <v>337</v>
      </c>
      <c r="L4140" s="16">
        <v>1</v>
      </c>
      <c r="M4140" s="16" t="s">
        <v>1777</v>
      </c>
      <c r="O4140" s="16">
        <v>0</v>
      </c>
      <c r="P4140" s="16" t="b">
        <v>1</v>
      </c>
      <c r="R4140" s="16" t="b">
        <v>0</v>
      </c>
      <c r="S4140" s="16">
        <v>1</v>
      </c>
      <c r="T4140" s="16" t="s">
        <v>91</v>
      </c>
      <c r="U4140" s="16">
        <v>999</v>
      </c>
      <c r="V4140" s="16" t="s">
        <v>1778</v>
      </c>
      <c r="W4140" s="16">
        <v>31985058</v>
      </c>
      <c r="Y4140" s="16" t="inlineStr">
        <is>
          <t>大乘境神品丹药。击中时回复生命上限的0.07%，持续4860现实秒。</t>
        </is>
      </c>
      <c r="Z4140" s="16" t="inlineStr">
        <is>
          <t>|cff00FF00“生机渐续，或随调息，或随交锋；疗伤之量不取敌人失血。温剂自有其宜，须量药力与丹毒而用。”——《回春续生录》|r</t>
        </is>
      </c>
      <c r="AA4140" t="str" s="16">
        <v>炼丹可得。</v>
      </c>
      <c r="AB4140">
        <v>11921058</v>
      </c>
      <c r="AC4140" s="16" t="s">
        <v>1781</v>
      </c>
      <c r="AD4140" s="16">
        <v>40005</v>
      </c>
      <c r="AF4140">
        <v>70005</v>
      </c>
      <c r="AH4140">
        <v>112500000</v>
      </c>
      <c r="AI4140" s="16" t="s">
        <v>1777</v>
      </c>
      <c r="AJ4140" s="16" t="s">
        <v>1777</v>
      </c>
      <c r="AK4140" s="16" t="s">
        <v>357</v>
      </c>
    </row>
    <row r="4141" spans="2:37">
      <c r="B4141" s="16" t="n">
        <f>10000000+INDEX(编号表!$B:$B,MATCH(F4141,编号表!$A:$A,0))*100000+INDEX(编号表!$F:$F,MATCH(D4141,编号表!$E:$E,0))*1000+INDEX(编号表!$D:$D,MATCH(E4141,编号表!$C:$C,0))*10000+G4141</f>
        <v>11983059</v>
      </c>
      <c r="C4141" s="16" t="inlineStr">
        <is>
          <t>大乘烈阳回春丹</t>
        </is>
      </c>
      <c r="D4141" s="16" t="s">
        <v>105</v>
      </c>
      <c r="E4141" s="16" t="s">
        <v>357</v>
      </c>
      <c r="F4141" s="16" t="s">
        <v>1777</v>
      </c>
      <c r="G4141" s="16">
        <v>59</v>
      </c>
      <c r="I4141" s="16">
        <v>60</v>
      </c>
      <c r="J4141" t="str">
        <f t="shared" si="66"/>
        <v>大类_玄品大乘丹药</v>
      </c>
      <c r="K4141" s="16" t="s">
        <v>337</v>
      </c>
      <c r="L4141" s="16">
        <v>1</v>
      </c>
      <c r="M4141" s="16" t="s">
        <v>1777</v>
      </c>
      <c r="O4141" s="16">
        <v>0</v>
      </c>
      <c r="P4141" s="16" t="b">
        <v>1</v>
      </c>
      <c r="R4141" s="16" t="b">
        <v>0</v>
      </c>
      <c r="S4141" s="16">
        <v>1</v>
      </c>
      <c r="T4141" s="16" t="s">
        <v>91</v>
      </c>
      <c r="U4141" s="16">
        <v>999</v>
      </c>
      <c r="V4141" s="16" t="s">
        <v>1778</v>
      </c>
      <c r="W4141" s="16">
        <v>31983059</v>
      </c>
      <c r="Y4141" s="16" t="inlineStr">
        <is>
          <t>大乘境玄品丹药。受击时回复生命上限的0.1%，持续900现实秒。</t>
        </is>
      </c>
      <c r="Z4141" s="16" t="inlineStr">
        <is>
          <t>|cff00FF00“生机渐续，或随调息，或随交锋；疗伤之量不取敌人失血。热剂自有其宜，须量药力与丹毒而用。”——《回春续生录》|r</t>
        </is>
      </c>
      <c r="AA4141" t="str" s="16">
        <v>炼丹可得。</v>
      </c>
      <c r="AB4141">
        <v>11921059</v>
      </c>
      <c r="AC4141" s="16" t="s">
        <v>1781</v>
      </c>
      <c r="AD4141" s="16">
        <v>40003</v>
      </c>
      <c r="AF4141">
        <v>70003</v>
      </c>
      <c r="AH4141">
        <v>3750000</v>
      </c>
      <c r="AI4141" s="16" t="s">
        <v>1777</v>
      </c>
      <c r="AJ4141" s="16" t="s">
        <v>1777</v>
      </c>
      <c r="AK4141" s="16" t="s">
        <v>357</v>
      </c>
    </row>
    <row r="4142" spans="2:37">
      <c r="B4142" s="16" t="n">
        <f>10000000+INDEX(编号表!$B:$B,MATCH(F4142,编号表!$A:$A,0))*100000+INDEX(编号表!$F:$F,MATCH(D4142,编号表!$E:$E,0))*1000+INDEX(编号表!$D:$D,MATCH(E4142,编号表!$C:$C,0))*10000+G4142</f>
        <v>11984059</v>
      </c>
      <c r="C4142" s="16" t="inlineStr">
        <is>
          <t>大乘烈阳回春丹</t>
        </is>
      </c>
      <c r="D4142" s="16" t="s">
        <v>108</v>
      </c>
      <c r="E4142" s="16" t="s">
        <v>357</v>
      </c>
      <c r="F4142" s="16" t="s">
        <v>1777</v>
      </c>
      <c r="G4142" s="16">
        <v>59</v>
      </c>
      <c r="I4142" s="16">
        <v>60</v>
      </c>
      <c r="J4142" t="str">
        <f t="shared" si="66"/>
        <v>大类_仙品大乘丹药</v>
      </c>
      <c r="K4142" s="16" t="s">
        <v>337</v>
      </c>
      <c r="L4142" s="16">
        <v>1</v>
      </c>
      <c r="M4142" s="16" t="s">
        <v>1777</v>
      </c>
      <c r="O4142" s="16">
        <v>0</v>
      </c>
      <c r="P4142" s="16" t="b">
        <v>1</v>
      </c>
      <c r="R4142" s="16" t="b">
        <v>0</v>
      </c>
      <c r="S4142" s="16">
        <v>1</v>
      </c>
      <c r="T4142" s="16" t="s">
        <v>91</v>
      </c>
      <c r="U4142" s="16">
        <v>999</v>
      </c>
      <c r="V4142" s="16" t="s">
        <v>1778</v>
      </c>
      <c r="W4142" s="16">
        <v>31984059</v>
      </c>
      <c r="Y4142" s="16" t="inlineStr">
        <is>
          <t>大乘境仙品丹药。受击时回复生命上限的0.1%，持续1620现实秒。</t>
        </is>
      </c>
      <c r="Z4142" s="16" t="inlineStr">
        <is>
          <t>|cff00FF00“生机渐续，或随调息，或随交锋；疗伤之量不取敌人失血。热剂自有其宜，须量药力与丹毒而用。”——《回春续生录》|r</t>
        </is>
      </c>
      <c r="AA4142" t="str" s="16">
        <v>炼丹可得。</v>
      </c>
      <c r="AB4142">
        <v>11921059</v>
      </c>
      <c r="AC4142" s="16" t="s">
        <v>1781</v>
      </c>
      <c r="AD4142" s="16">
        <v>40004</v>
      </c>
      <c r="AF4142">
        <v>70004</v>
      </c>
      <c r="AH4142">
        <v>18750000</v>
      </c>
      <c r="AI4142" s="16" t="s">
        <v>1777</v>
      </c>
      <c r="AJ4142" s="16" t="s">
        <v>1777</v>
      </c>
      <c r="AK4142" s="16" t="s">
        <v>357</v>
      </c>
    </row>
    <row r="4143" spans="2:37">
      <c r="B4143" s="16" t="n">
        <f>10000000+INDEX(编号表!$B:$B,MATCH(F4143,编号表!$A:$A,0))*100000+INDEX(编号表!$F:$F,MATCH(D4143,编号表!$E:$E,0))*1000+INDEX(编号表!$D:$D,MATCH(E4143,编号表!$C:$C,0))*10000+G4143</f>
        <v>11985059</v>
      </c>
      <c r="C4143" s="16" t="inlineStr">
        <is>
          <t>大乘烈阳回春丹</t>
        </is>
      </c>
      <c r="D4143" s="16" t="s">
        <v>111</v>
      </c>
      <c r="E4143" s="16" t="s">
        <v>357</v>
      </c>
      <c r="F4143" s="16" t="s">
        <v>1777</v>
      </c>
      <c r="G4143" s="16">
        <v>59</v>
      </c>
      <c r="I4143" s="16">
        <v>60</v>
      </c>
      <c r="J4143" t="str">
        <f t="shared" si="66"/>
        <v>大类_神品大乘丹药</v>
      </c>
      <c r="K4143" s="16" t="s">
        <v>337</v>
      </c>
      <c r="L4143" s="16">
        <v>1</v>
      </c>
      <c r="M4143" s="16" t="s">
        <v>1777</v>
      </c>
      <c r="O4143" s="16">
        <v>0</v>
      </c>
      <c r="P4143" s="16" t="b">
        <v>1</v>
      </c>
      <c r="R4143" s="16" t="b">
        <v>0</v>
      </c>
      <c r="S4143" s="16">
        <v>1</v>
      </c>
      <c r="T4143" s="16" t="s">
        <v>91</v>
      </c>
      <c r="U4143" s="16">
        <v>999</v>
      </c>
      <c r="V4143" s="16" t="s">
        <v>1778</v>
      </c>
      <c r="W4143" s="16">
        <v>31985059</v>
      </c>
      <c r="Y4143" s="16" t="inlineStr">
        <is>
          <t>大乘境神品丹药。受击时回复生命上限的0.1%，持续2916现实秒。</t>
        </is>
      </c>
      <c r="Z4143" s="16" t="inlineStr">
        <is>
          <t>|cff00FF00“生机渐续，或随调息，或随交锋；疗伤之量不取敌人失血。热剂自有其宜，须量药力与丹毒而用。”——《回春续生录》|r</t>
        </is>
      </c>
      <c r="AA4143" t="str" s="16">
        <v>炼丹可得。</v>
      </c>
      <c r="AB4143">
        <v>11921059</v>
      </c>
      <c r="AC4143" s="16" t="s">
        <v>1781</v>
      </c>
      <c r="AD4143" s="16">
        <v>40005</v>
      </c>
      <c r="AF4143">
        <v>70005</v>
      </c>
      <c r="AH4143">
        <v>112500000</v>
      </c>
      <c r="AI4143" s="16" t="s">
        <v>1777</v>
      </c>
      <c r="AJ4143" s="16" t="s">
        <v>1777</v>
      </c>
      <c r="AK4143" s="16" t="s">
        <v>357</v>
      </c>
    </row>
    <row r="4144" spans="2:37">
      <c r="B4144" s="16" t="n">
        <f>10000000+INDEX(编号表!$B:$B,MATCH(F4144,编号表!$A:$A,0))*100000+INDEX(编号表!$F:$F,MATCH(D4144,编号表!$E:$E,0))*1000+INDEX(编号表!$D:$D,MATCH(E4144,编号表!$C:$C,0))*10000+G4144</f>
        <v>11983060</v>
      </c>
      <c r="C4144" s="16" t="inlineStr">
        <is>
          <t>大乘玄阴御法丹</t>
        </is>
      </c>
      <c r="D4144" s="16" t="s">
        <v>105</v>
      </c>
      <c r="E4144" s="16" t="s">
        <v>357</v>
      </c>
      <c r="F4144" s="16" t="s">
        <v>1777</v>
      </c>
      <c r="G4144" s="16">
        <v>60</v>
      </c>
      <c r="I4144" s="16">
        <v>60</v>
      </c>
      <c r="J4144" t="str">
        <f t="shared" si="66"/>
        <v>大类_玄品大乘丹药</v>
      </c>
      <c r="K4144" s="16" t="s">
        <v>337</v>
      </c>
      <c r="L4144" s="16">
        <v>1</v>
      </c>
      <c r="M4144" s="16" t="s">
        <v>1777</v>
      </c>
      <c r="O4144" s="16">
        <v>0</v>
      </c>
      <c r="P4144" s="16" t="b">
        <v>1</v>
      </c>
      <c r="R4144" s="16" t="b">
        <v>0</v>
      </c>
      <c r="S4144" s="16">
        <v>1</v>
      </c>
      <c r="T4144" s="16" t="s">
        <v>91</v>
      </c>
      <c r="U4144" s="16">
        <v>999</v>
      </c>
      <c r="V4144" s="16" t="s">
        <v>1778</v>
      </c>
      <c r="W4144" s="16">
        <v>31983060</v>
      </c>
      <c r="Y4144" s="16" t="inlineStr">
        <is>
          <t>大乘境玄品丹药。法防下限+6167点；法防上限+6167点，持续1800现实秒。</t>
        </is>
      </c>
      <c r="Z4144" s="16" t="inlineStr">
        <is>
          <t>|cff00FF00“法障有度，御法护其内外；所增在法防。寒剂自有其宜，须量药力与丹毒而用。”——《御法护身录》|r</t>
        </is>
      </c>
      <c r="AA4144" t="str" s="16">
        <v>炼丹可得。</v>
      </c>
      <c r="AB4144">
        <v>11921060</v>
      </c>
      <c r="AC4144" s="16" t="s">
        <v>1781</v>
      </c>
      <c r="AD4144" s="16">
        <v>40003</v>
      </c>
      <c r="AF4144">
        <v>70003</v>
      </c>
      <c r="AH4144">
        <v>3750000</v>
      </c>
      <c r="AI4144" s="16" t="s">
        <v>1777</v>
      </c>
      <c r="AJ4144" s="16" t="s">
        <v>1777</v>
      </c>
      <c r="AK4144" s="16" t="s">
        <v>357</v>
      </c>
    </row>
    <row r="4145" spans="2:37">
      <c r="B4145" s="16" t="n">
        <f>10000000+INDEX(编号表!$B:$B,MATCH(F4145,编号表!$A:$A,0))*100000+INDEX(编号表!$F:$F,MATCH(D4145,编号表!$E:$E,0))*1000+INDEX(编号表!$D:$D,MATCH(E4145,编号表!$C:$C,0))*10000+G4145</f>
        <v>11984060</v>
      </c>
      <c r="C4145" s="16" t="inlineStr">
        <is>
          <t>大乘玄阴御法丹</t>
        </is>
      </c>
      <c r="D4145" s="16" t="s">
        <v>108</v>
      </c>
      <c r="E4145" s="16" t="s">
        <v>357</v>
      </c>
      <c r="F4145" s="16" t="s">
        <v>1777</v>
      </c>
      <c r="G4145" s="16">
        <v>60</v>
      </c>
      <c r="I4145" s="16">
        <v>60</v>
      </c>
      <c r="J4145" t="str">
        <f t="shared" si="66"/>
        <v>大类_仙品大乘丹药</v>
      </c>
      <c r="K4145" s="16" t="s">
        <v>337</v>
      </c>
      <c r="L4145" s="16">
        <v>1</v>
      </c>
      <c r="M4145" s="16" t="s">
        <v>1777</v>
      </c>
      <c r="O4145" s="16">
        <v>0</v>
      </c>
      <c r="P4145" s="16" t="b">
        <v>1</v>
      </c>
      <c r="R4145" s="16" t="b">
        <v>0</v>
      </c>
      <c r="S4145" s="16">
        <v>1</v>
      </c>
      <c r="T4145" s="16" t="s">
        <v>91</v>
      </c>
      <c r="U4145" s="16">
        <v>999</v>
      </c>
      <c r="V4145" s="16" t="s">
        <v>1778</v>
      </c>
      <c r="W4145" s="16">
        <v>31984060</v>
      </c>
      <c r="Y4145" s="16" t="inlineStr">
        <is>
          <t>大乘境仙品丹药。法防下限+6167点；法防上限+6167点，持续3240现实秒。</t>
        </is>
      </c>
      <c r="Z4145" s="16" t="inlineStr">
        <is>
          <t>|cff00FF00“法障有度，御法护其内外；所增在法防。寒剂自有其宜，须量药力与丹毒而用。”——《御法护身录》|r</t>
        </is>
      </c>
      <c r="AA4145" t="str" s="16">
        <v>炼丹可得。</v>
      </c>
      <c r="AB4145">
        <v>11921060</v>
      </c>
      <c r="AC4145" s="16" t="s">
        <v>1781</v>
      </c>
      <c r="AD4145" s="16">
        <v>40004</v>
      </c>
      <c r="AF4145">
        <v>70004</v>
      </c>
      <c r="AH4145">
        <v>18750000</v>
      </c>
      <c r="AI4145" s="16" t="s">
        <v>1777</v>
      </c>
      <c r="AJ4145" s="16" t="s">
        <v>1777</v>
      </c>
      <c r="AK4145" s="16" t="s">
        <v>357</v>
      </c>
    </row>
    <row r="4146" spans="2:37">
      <c r="B4146" s="16" t="n">
        <f>10000000+INDEX(编号表!$B:$B,MATCH(F4146,编号表!$A:$A,0))*100000+INDEX(编号表!$F:$F,MATCH(D4146,编号表!$E:$E,0))*1000+INDEX(编号表!$D:$D,MATCH(E4146,编号表!$C:$C,0))*10000+G4146</f>
        <v>11985060</v>
      </c>
      <c r="C4146" s="16" t="inlineStr">
        <is>
          <t>大乘玄阴御法丹</t>
        </is>
      </c>
      <c r="D4146" s="16" t="s">
        <v>111</v>
      </c>
      <c r="E4146" s="16" t="s">
        <v>357</v>
      </c>
      <c r="F4146" s="16" t="s">
        <v>1777</v>
      </c>
      <c r="G4146" s="16">
        <v>60</v>
      </c>
      <c r="I4146" s="16">
        <v>60</v>
      </c>
      <c r="J4146" t="str">
        <f t="shared" si="66"/>
        <v>大类_神品大乘丹药</v>
      </c>
      <c r="K4146" s="16" t="s">
        <v>337</v>
      </c>
      <c r="L4146" s="16">
        <v>1</v>
      </c>
      <c r="M4146" s="16" t="s">
        <v>1777</v>
      </c>
      <c r="O4146" s="16">
        <v>0</v>
      </c>
      <c r="P4146" s="16" t="b">
        <v>1</v>
      </c>
      <c r="R4146" s="16" t="b">
        <v>0</v>
      </c>
      <c r="S4146" s="16">
        <v>1</v>
      </c>
      <c r="T4146" s="16" t="s">
        <v>91</v>
      </c>
      <c r="U4146" s="16">
        <v>999</v>
      </c>
      <c r="V4146" s="16" t="s">
        <v>1778</v>
      </c>
      <c r="W4146" s="16">
        <v>31985060</v>
      </c>
      <c r="Y4146" s="16" t="inlineStr">
        <is>
          <t>大乘境神品丹药。法防下限+6167点；法防上限+6167点，持续5832现实秒。</t>
        </is>
      </c>
      <c r="Z4146" s="16" t="inlineStr">
        <is>
          <t>|cff00FF00“法障有度，御法护其内外；所增在法防。寒剂自有其宜，须量药力与丹毒而用。”——《御法护身录》|r</t>
        </is>
      </c>
      <c r="AA4146" t="str" s="16">
        <v>炼丹可得。</v>
      </c>
      <c r="AB4146">
        <v>11921060</v>
      </c>
      <c r="AC4146" s="16" t="s">
        <v>1781</v>
      </c>
      <c r="AD4146" s="16">
        <v>40005</v>
      </c>
      <c r="AF4146">
        <v>70005</v>
      </c>
      <c r="AH4146">
        <v>112500000</v>
      </c>
      <c r="AI4146" s="16" t="s">
        <v>1777</v>
      </c>
      <c r="AJ4146" s="16" t="s">
        <v>1777</v>
      </c>
      <c r="AK4146" s="16" t="s">
        <v>357</v>
      </c>
    </row>
    <row r="4147" spans="2:37">
      <c r="B4147" s="16" t="n">
        <f>10000000+INDEX(编号表!$B:$B,MATCH(F4147,编号表!$A:$A,0))*100000+INDEX(编号表!$F:$F,MATCH(D4147,编号表!$E:$E,0))*1000+INDEX(编号表!$D:$D,MATCH(E4147,编号表!$C:$C,0))*10000+G4147</f>
        <v>11983061</v>
      </c>
      <c r="C4147" s="16" t="inlineStr">
        <is>
          <t>大乘清和御法丹</t>
        </is>
      </c>
      <c r="D4147" s="16" t="s">
        <v>105</v>
      </c>
      <c r="E4147" s="16" t="s">
        <v>357</v>
      </c>
      <c r="F4147" s="16" t="s">
        <v>1777</v>
      </c>
      <c r="G4147" s="16">
        <v>61</v>
      </c>
      <c r="I4147" s="16">
        <v>60</v>
      </c>
      <c r="J4147" t="str">
        <f t="shared" ref="J4147:J4210" si="67">"大类_"&amp;D4147&amp;E4147&amp;F4147</f>
        <v>大类_玄品大乘丹药</v>
      </c>
      <c r="K4147" s="16" t="s">
        <v>337</v>
      </c>
      <c r="L4147" s="16">
        <v>1</v>
      </c>
      <c r="M4147" s="16" t="s">
        <v>1777</v>
      </c>
      <c r="O4147" s="16">
        <v>0</v>
      </c>
      <c r="P4147" s="16" t="b">
        <v>1</v>
      </c>
      <c r="R4147" s="16" t="b">
        <v>0</v>
      </c>
      <c r="S4147" s="16">
        <v>1</v>
      </c>
      <c r="T4147" s="16" t="s">
        <v>91</v>
      </c>
      <c r="U4147" s="16">
        <v>999</v>
      </c>
      <c r="V4147" s="16" t="s">
        <v>1778</v>
      </c>
      <c r="W4147" s="16">
        <v>31983061</v>
      </c>
      <c r="Y4147" s="16" t="inlineStr">
        <is>
          <t>大乘境玄品丹药。法防下限+12333点；法防上限+12333点，持续900现实秒。</t>
        </is>
      </c>
      <c r="Z4147" s="16" t="inlineStr">
        <is>
          <t>|cff00FF00“法障有度，御法护其内外；所增在法防。凉剂自有其宜，须量药力与丹毒而用。”——《御法护身录》|r</t>
        </is>
      </c>
      <c r="AA4147" t="str" s="16">
        <v>炼丹可得。</v>
      </c>
      <c r="AB4147">
        <v>11921061</v>
      </c>
      <c r="AC4147" s="16" t="s">
        <v>1781</v>
      </c>
      <c r="AD4147" s="16">
        <v>40003</v>
      </c>
      <c r="AF4147">
        <v>70003</v>
      </c>
      <c r="AH4147">
        <v>3750000</v>
      </c>
      <c r="AI4147" s="16" t="s">
        <v>1777</v>
      </c>
      <c r="AJ4147" s="16" t="s">
        <v>1777</v>
      </c>
      <c r="AK4147" s="16" t="s">
        <v>357</v>
      </c>
    </row>
    <row r="4148" spans="2:37">
      <c r="B4148" s="16" t="n">
        <f>10000000+INDEX(编号表!$B:$B,MATCH(F4148,编号表!$A:$A,0))*100000+INDEX(编号表!$F:$F,MATCH(D4148,编号表!$E:$E,0))*1000+INDEX(编号表!$D:$D,MATCH(E4148,编号表!$C:$C,0))*10000+G4148</f>
        <v>11984061</v>
      </c>
      <c r="C4148" s="16" t="inlineStr">
        <is>
          <t>大乘清和御法丹</t>
        </is>
      </c>
      <c r="D4148" s="16" t="s">
        <v>108</v>
      </c>
      <c r="E4148" s="16" t="s">
        <v>357</v>
      </c>
      <c r="F4148" s="16" t="s">
        <v>1777</v>
      </c>
      <c r="G4148" s="16">
        <v>61</v>
      </c>
      <c r="I4148" s="16">
        <v>60</v>
      </c>
      <c r="J4148" t="str">
        <f t="shared" si="67"/>
        <v>大类_仙品大乘丹药</v>
      </c>
      <c r="K4148" s="16" t="s">
        <v>337</v>
      </c>
      <c r="L4148" s="16">
        <v>1</v>
      </c>
      <c r="M4148" s="16" t="s">
        <v>1777</v>
      </c>
      <c r="O4148" s="16">
        <v>0</v>
      </c>
      <c r="P4148" s="16" t="b">
        <v>1</v>
      </c>
      <c r="R4148" s="16" t="b">
        <v>0</v>
      </c>
      <c r="S4148" s="16">
        <v>1</v>
      </c>
      <c r="T4148" s="16" t="s">
        <v>91</v>
      </c>
      <c r="U4148" s="16">
        <v>999</v>
      </c>
      <c r="V4148" s="16" t="s">
        <v>1778</v>
      </c>
      <c r="W4148" s="16">
        <v>31984061</v>
      </c>
      <c r="Y4148" s="16" t="inlineStr">
        <is>
          <t>大乘境仙品丹药。法防下限+12333点；法防上限+12333点，持续1620现实秒。</t>
        </is>
      </c>
      <c r="Z4148" s="16" t="inlineStr">
        <is>
          <t>|cff00FF00“法障有度，御法护其内外；所增在法防。凉剂自有其宜，须量药力与丹毒而用。”——《御法护身录》|r</t>
        </is>
      </c>
      <c r="AA4148" t="str" s="16">
        <v>炼丹可得。</v>
      </c>
      <c r="AB4148">
        <v>11921061</v>
      </c>
      <c r="AC4148" s="16" t="s">
        <v>1781</v>
      </c>
      <c r="AD4148" s="16">
        <v>40004</v>
      </c>
      <c r="AF4148">
        <v>70004</v>
      </c>
      <c r="AH4148">
        <v>18750000</v>
      </c>
      <c r="AI4148" s="16" t="s">
        <v>1777</v>
      </c>
      <c r="AJ4148" s="16" t="s">
        <v>1777</v>
      </c>
      <c r="AK4148" s="16" t="s">
        <v>357</v>
      </c>
    </row>
    <row r="4149" spans="2:37">
      <c r="B4149" s="16" t="n">
        <f>10000000+INDEX(编号表!$B:$B,MATCH(F4149,编号表!$A:$A,0))*100000+INDEX(编号表!$F:$F,MATCH(D4149,编号表!$E:$E,0))*1000+INDEX(编号表!$D:$D,MATCH(E4149,编号表!$C:$C,0))*10000+G4149</f>
        <v>11985061</v>
      </c>
      <c r="C4149" s="16" t="inlineStr">
        <is>
          <t>大乘清和御法丹</t>
        </is>
      </c>
      <c r="D4149" s="16" t="s">
        <v>111</v>
      </c>
      <c r="E4149" s="16" t="s">
        <v>357</v>
      </c>
      <c r="F4149" s="16" t="s">
        <v>1777</v>
      </c>
      <c r="G4149" s="16">
        <v>61</v>
      </c>
      <c r="I4149" s="16">
        <v>60</v>
      </c>
      <c r="J4149" t="str">
        <f t="shared" si="67"/>
        <v>大类_神品大乘丹药</v>
      </c>
      <c r="K4149" s="16" t="s">
        <v>337</v>
      </c>
      <c r="L4149" s="16">
        <v>1</v>
      </c>
      <c r="M4149" s="16" t="s">
        <v>1777</v>
      </c>
      <c r="O4149" s="16">
        <v>0</v>
      </c>
      <c r="P4149" s="16" t="b">
        <v>1</v>
      </c>
      <c r="R4149" s="16" t="b">
        <v>0</v>
      </c>
      <c r="S4149" s="16">
        <v>1</v>
      </c>
      <c r="T4149" s="16" t="s">
        <v>91</v>
      </c>
      <c r="U4149" s="16">
        <v>999</v>
      </c>
      <c r="V4149" s="16" t="s">
        <v>1778</v>
      </c>
      <c r="W4149" s="16">
        <v>31985061</v>
      </c>
      <c r="Y4149" s="16" t="inlineStr">
        <is>
          <t>大乘境神品丹药。法防下限+12333点；法防上限+12333点，持续2916现实秒。</t>
        </is>
      </c>
      <c r="Z4149" s="16" t="inlineStr">
        <is>
          <t>|cff00FF00“法障有度，御法护其内外；所增在法防。凉剂自有其宜，须量药力与丹毒而用。”——《御法护身录》|r</t>
        </is>
      </c>
      <c r="AA4149" t="str" s="16">
        <v>炼丹可得。</v>
      </c>
      <c r="AB4149">
        <v>11921061</v>
      </c>
      <c r="AC4149" s="16" t="s">
        <v>1781</v>
      </c>
      <c r="AD4149" s="16">
        <v>40005</v>
      </c>
      <c r="AF4149">
        <v>70005</v>
      </c>
      <c r="AH4149">
        <v>112500000</v>
      </c>
      <c r="AI4149" s="16" t="s">
        <v>1777</v>
      </c>
      <c r="AJ4149" s="16" t="s">
        <v>1777</v>
      </c>
      <c r="AK4149" s="16" t="s">
        <v>357</v>
      </c>
    </row>
    <row r="4150" spans="2:37">
      <c r="B4150" s="16" t="n">
        <f>10000000+INDEX(编号表!$B:$B,MATCH(F4150,编号表!$A:$A,0))*100000+INDEX(编号表!$F:$F,MATCH(D4150,编号表!$E:$E,0))*1000+INDEX(编号表!$D:$D,MATCH(E4150,编号表!$C:$C,0))*10000+G4150</f>
        <v>11983062</v>
      </c>
      <c r="C4150" s="16" t="inlineStr">
        <is>
          <t>大乘御法丹</t>
        </is>
      </c>
      <c r="D4150" s="16" t="s">
        <v>105</v>
      </c>
      <c r="E4150" s="16" t="s">
        <v>357</v>
      </c>
      <c r="F4150" s="16" t="s">
        <v>1777</v>
      </c>
      <c r="G4150" s="16">
        <v>62</v>
      </c>
      <c r="I4150" s="16">
        <v>60</v>
      </c>
      <c r="J4150" t="str">
        <f t="shared" si="67"/>
        <v>大类_玄品大乘丹药</v>
      </c>
      <c r="K4150" s="16" t="s">
        <v>337</v>
      </c>
      <c r="L4150" s="16">
        <v>1</v>
      </c>
      <c r="M4150" s="16" t="s">
        <v>1777</v>
      </c>
      <c r="O4150" s="16">
        <v>0</v>
      </c>
      <c r="P4150" s="16" t="b">
        <v>1</v>
      </c>
      <c r="R4150" s="16" t="b">
        <v>0</v>
      </c>
      <c r="S4150" s="16">
        <v>1</v>
      </c>
      <c r="T4150" s="16" t="s">
        <v>91</v>
      </c>
      <c r="U4150" s="16">
        <v>999</v>
      </c>
      <c r="V4150" s="16" t="s">
        <v>1778</v>
      </c>
      <c r="W4150" s="16">
        <v>31983062</v>
      </c>
      <c r="Y4150" s="16" t="inlineStr">
        <is>
          <t>大乘境玄品丹药。法防下限+18500点；法防上限+18500点，持续900现实秒。</t>
        </is>
      </c>
      <c r="Z4150" s="16" t="inlineStr">
        <is>
          <t>|cff00FF00“法障有度，御法护其内外；所增在法防。平剂自有其宜，须量药力与丹毒而用。”——《御法护身录》|r</t>
        </is>
      </c>
      <c r="AA4150" t="str" s="16">
        <v>炼丹可得。</v>
      </c>
      <c r="AB4150">
        <v>11921062</v>
      </c>
      <c r="AC4150" s="16" t="s">
        <v>1781</v>
      </c>
      <c r="AD4150" s="16">
        <v>40003</v>
      </c>
      <c r="AF4150">
        <v>70003</v>
      </c>
      <c r="AH4150">
        <v>3750000</v>
      </c>
      <c r="AI4150" s="16" t="s">
        <v>1777</v>
      </c>
      <c r="AJ4150" s="16" t="s">
        <v>1777</v>
      </c>
      <c r="AK4150" s="16" t="s">
        <v>357</v>
      </c>
    </row>
    <row r="4151" spans="2:37">
      <c r="B4151" s="16" t="n">
        <f>10000000+INDEX(编号表!$B:$B,MATCH(F4151,编号表!$A:$A,0))*100000+INDEX(编号表!$F:$F,MATCH(D4151,编号表!$E:$E,0))*1000+INDEX(编号表!$D:$D,MATCH(E4151,编号表!$C:$C,0))*10000+G4151</f>
        <v>11984062</v>
      </c>
      <c r="C4151" s="16" t="inlineStr">
        <is>
          <t>大乘御法丹</t>
        </is>
      </c>
      <c r="D4151" s="16" t="s">
        <v>108</v>
      </c>
      <c r="E4151" s="16" t="s">
        <v>357</v>
      </c>
      <c r="F4151" s="16" t="s">
        <v>1777</v>
      </c>
      <c r="G4151" s="16">
        <v>62</v>
      </c>
      <c r="I4151" s="16">
        <v>60</v>
      </c>
      <c r="J4151" t="str">
        <f t="shared" si="67"/>
        <v>大类_仙品大乘丹药</v>
      </c>
      <c r="K4151" s="16" t="s">
        <v>337</v>
      </c>
      <c r="L4151" s="16">
        <v>1</v>
      </c>
      <c r="M4151" s="16" t="s">
        <v>1777</v>
      </c>
      <c r="O4151" s="16">
        <v>0</v>
      </c>
      <c r="P4151" s="16" t="b">
        <v>1</v>
      </c>
      <c r="R4151" s="16" t="b">
        <v>0</v>
      </c>
      <c r="S4151" s="16">
        <v>1</v>
      </c>
      <c r="T4151" s="16" t="s">
        <v>91</v>
      </c>
      <c r="U4151" s="16">
        <v>999</v>
      </c>
      <c r="V4151" s="16" t="s">
        <v>1778</v>
      </c>
      <c r="W4151" s="16">
        <v>31984062</v>
      </c>
      <c r="Y4151" s="16" t="inlineStr">
        <is>
          <t>大乘境仙品丹药。法防下限+18500点；法防上限+18500点，持续1620现实秒。</t>
        </is>
      </c>
      <c r="Z4151" s="16" t="inlineStr">
        <is>
          <t>|cff00FF00“法障有度，御法护其内外；所增在法防。平剂自有其宜，须量药力与丹毒而用。”——《御法护身录》|r</t>
        </is>
      </c>
      <c r="AA4151" t="str" s="16">
        <v>炼丹可得。</v>
      </c>
      <c r="AB4151">
        <v>11921062</v>
      </c>
      <c r="AC4151" s="16" t="s">
        <v>1781</v>
      </c>
      <c r="AD4151" s="16">
        <v>40004</v>
      </c>
      <c r="AF4151">
        <v>70004</v>
      </c>
      <c r="AH4151">
        <v>18750000</v>
      </c>
      <c r="AI4151" s="16" t="s">
        <v>1777</v>
      </c>
      <c r="AJ4151" s="16" t="s">
        <v>1777</v>
      </c>
      <c r="AK4151" s="16" t="s">
        <v>357</v>
      </c>
    </row>
    <row r="4152" spans="2:37">
      <c r="B4152" s="16" t="n">
        <f>10000000+INDEX(编号表!$B:$B,MATCH(F4152,编号表!$A:$A,0))*100000+INDEX(编号表!$F:$F,MATCH(D4152,编号表!$E:$E,0))*1000+INDEX(编号表!$D:$D,MATCH(E4152,编号表!$C:$C,0))*10000+G4152</f>
        <v>11985062</v>
      </c>
      <c r="C4152" s="16" t="inlineStr">
        <is>
          <t>大乘御法丹</t>
        </is>
      </c>
      <c r="D4152" s="16" t="s">
        <v>111</v>
      </c>
      <c r="E4152" s="16" t="s">
        <v>357</v>
      </c>
      <c r="F4152" s="16" t="s">
        <v>1777</v>
      </c>
      <c r="G4152" s="16">
        <v>62</v>
      </c>
      <c r="I4152" s="16">
        <v>60</v>
      </c>
      <c r="J4152" t="str">
        <f t="shared" si="67"/>
        <v>大类_神品大乘丹药</v>
      </c>
      <c r="K4152" s="16" t="s">
        <v>337</v>
      </c>
      <c r="L4152" s="16">
        <v>1</v>
      </c>
      <c r="M4152" s="16" t="s">
        <v>1777</v>
      </c>
      <c r="O4152" s="16">
        <v>0</v>
      </c>
      <c r="P4152" s="16" t="b">
        <v>1</v>
      </c>
      <c r="R4152" s="16" t="b">
        <v>0</v>
      </c>
      <c r="S4152" s="16">
        <v>1</v>
      </c>
      <c r="T4152" s="16" t="s">
        <v>91</v>
      </c>
      <c r="U4152" s="16">
        <v>999</v>
      </c>
      <c r="V4152" s="16" t="s">
        <v>1778</v>
      </c>
      <c r="W4152" s="16">
        <v>31985062</v>
      </c>
      <c r="Y4152" s="16" t="inlineStr">
        <is>
          <t>大乘境神品丹药。法防下限+18500点；法防上限+18500点，持续2916现实秒。</t>
        </is>
      </c>
      <c r="Z4152" s="16" t="inlineStr">
        <is>
          <t>|cff00FF00“法障有度，御法护其内外；所增在法防。平剂自有其宜，须量药力与丹毒而用。”——《御法护身录》|r</t>
        </is>
      </c>
      <c r="AA4152" t="str" s="16">
        <v>炼丹可得。</v>
      </c>
      <c r="AB4152">
        <v>11921062</v>
      </c>
      <c r="AC4152" s="16" t="s">
        <v>1781</v>
      </c>
      <c r="AD4152" s="16">
        <v>40005</v>
      </c>
      <c r="AF4152">
        <v>70005</v>
      </c>
      <c r="AH4152">
        <v>112500000</v>
      </c>
      <c r="AI4152" s="16" t="s">
        <v>1777</v>
      </c>
      <c r="AJ4152" s="16" t="s">
        <v>1777</v>
      </c>
      <c r="AK4152" s="16" t="s">
        <v>357</v>
      </c>
    </row>
    <row r="4153" spans="2:37">
      <c r="B4153" s="16" t="n">
        <f>10000000+INDEX(编号表!$B:$B,MATCH(F4153,编号表!$A:$A,0))*100000+INDEX(编号表!$F:$F,MATCH(D4153,编号表!$E:$E,0))*1000+INDEX(编号表!$D:$D,MATCH(E4153,编号表!$C:$C,0))*10000+G4153</f>
        <v>11983063</v>
      </c>
      <c r="C4153" s="16" t="inlineStr">
        <is>
          <t>大乘温阳御法丹</t>
        </is>
      </c>
      <c r="D4153" s="16" t="s">
        <v>105</v>
      </c>
      <c r="E4153" s="16" t="s">
        <v>357</v>
      </c>
      <c r="F4153" s="16" t="s">
        <v>1777</v>
      </c>
      <c r="G4153" s="16">
        <v>63</v>
      </c>
      <c r="I4153" s="16">
        <v>60</v>
      </c>
      <c r="J4153" t="str">
        <f t="shared" si="67"/>
        <v>大类_玄品大乘丹药</v>
      </c>
      <c r="K4153" s="16" t="s">
        <v>337</v>
      </c>
      <c r="L4153" s="16">
        <v>1</v>
      </c>
      <c r="M4153" s="16" t="s">
        <v>1777</v>
      </c>
      <c r="O4153" s="16">
        <v>0</v>
      </c>
      <c r="P4153" s="16" t="b">
        <v>1</v>
      </c>
      <c r="R4153" s="16" t="b">
        <v>0</v>
      </c>
      <c r="S4153" s="16">
        <v>1</v>
      </c>
      <c r="T4153" s="16" t="s">
        <v>91</v>
      </c>
      <c r="U4153" s="16">
        <v>999</v>
      </c>
      <c r="V4153" s="16" t="s">
        <v>1778</v>
      </c>
      <c r="W4153" s="16">
        <v>31983063</v>
      </c>
      <c r="Y4153" s="16" t="inlineStr">
        <is>
          <t>大乘境玄品丹药。法防下限+24667点；法防上限+24667点，持续900现实秒。</t>
        </is>
      </c>
      <c r="Z4153" s="16" t="inlineStr">
        <is>
          <t>|cff00FF00“法障有度，御法护其内外；所增在法防。温剂自有其宜，须量药力与丹毒而用。”——《御法护身录》|r</t>
        </is>
      </c>
      <c r="AA4153" t="str" s="16">
        <v>炼丹可得。</v>
      </c>
      <c r="AB4153">
        <v>11921063</v>
      </c>
      <c r="AC4153" s="16" t="s">
        <v>1781</v>
      </c>
      <c r="AD4153" s="16">
        <v>40003</v>
      </c>
      <c r="AF4153">
        <v>70003</v>
      </c>
      <c r="AH4153">
        <v>3750000</v>
      </c>
      <c r="AI4153" s="16" t="s">
        <v>1777</v>
      </c>
      <c r="AJ4153" s="16" t="s">
        <v>1777</v>
      </c>
      <c r="AK4153" s="16" t="s">
        <v>357</v>
      </c>
    </row>
    <row r="4154" spans="2:37">
      <c r="B4154" s="16" t="n">
        <f>10000000+INDEX(编号表!$B:$B,MATCH(F4154,编号表!$A:$A,0))*100000+INDEX(编号表!$F:$F,MATCH(D4154,编号表!$E:$E,0))*1000+INDEX(编号表!$D:$D,MATCH(E4154,编号表!$C:$C,0))*10000+G4154</f>
        <v>11984063</v>
      </c>
      <c r="C4154" s="16" t="inlineStr">
        <is>
          <t>大乘温阳御法丹</t>
        </is>
      </c>
      <c r="D4154" s="16" t="s">
        <v>108</v>
      </c>
      <c r="E4154" s="16" t="s">
        <v>357</v>
      </c>
      <c r="F4154" s="16" t="s">
        <v>1777</v>
      </c>
      <c r="G4154" s="16">
        <v>63</v>
      </c>
      <c r="I4154" s="16">
        <v>60</v>
      </c>
      <c r="J4154" t="str">
        <f t="shared" si="67"/>
        <v>大类_仙品大乘丹药</v>
      </c>
      <c r="K4154" s="16" t="s">
        <v>337</v>
      </c>
      <c r="L4154" s="16">
        <v>1</v>
      </c>
      <c r="M4154" s="16" t="s">
        <v>1777</v>
      </c>
      <c r="O4154" s="16">
        <v>0</v>
      </c>
      <c r="P4154" s="16" t="b">
        <v>1</v>
      </c>
      <c r="R4154" s="16" t="b">
        <v>0</v>
      </c>
      <c r="S4154" s="16">
        <v>1</v>
      </c>
      <c r="T4154" s="16" t="s">
        <v>91</v>
      </c>
      <c r="U4154" s="16">
        <v>999</v>
      </c>
      <c r="V4154" s="16" t="s">
        <v>1778</v>
      </c>
      <c r="W4154" s="16">
        <v>31984063</v>
      </c>
      <c r="Y4154" s="16" t="inlineStr">
        <is>
          <t>大乘境仙品丹药。法防下限+24667点；法防上限+24667点，持续1620现实秒。</t>
        </is>
      </c>
      <c r="Z4154" s="16" t="inlineStr">
        <is>
          <t>|cff00FF00“法障有度，御法护其内外；所增在法防。温剂自有其宜，须量药力与丹毒而用。”——《御法护身录》|r</t>
        </is>
      </c>
      <c r="AA4154" t="str" s="16">
        <v>炼丹可得。</v>
      </c>
      <c r="AB4154">
        <v>11921063</v>
      </c>
      <c r="AC4154" s="16" t="s">
        <v>1781</v>
      </c>
      <c r="AD4154" s="16">
        <v>40004</v>
      </c>
      <c r="AF4154">
        <v>70004</v>
      </c>
      <c r="AH4154">
        <v>18750000</v>
      </c>
      <c r="AI4154" s="16" t="s">
        <v>1777</v>
      </c>
      <c r="AJ4154" s="16" t="s">
        <v>1777</v>
      </c>
      <c r="AK4154" s="16" t="s">
        <v>357</v>
      </c>
    </row>
    <row r="4155" spans="2:37">
      <c r="B4155" s="16" t="n">
        <f>10000000+INDEX(编号表!$B:$B,MATCH(F4155,编号表!$A:$A,0))*100000+INDEX(编号表!$F:$F,MATCH(D4155,编号表!$E:$E,0))*1000+INDEX(编号表!$D:$D,MATCH(E4155,编号表!$C:$C,0))*10000+G4155</f>
        <v>11985063</v>
      </c>
      <c r="C4155" s="16" t="inlineStr">
        <is>
          <t>大乘温阳御法丹</t>
        </is>
      </c>
      <c r="D4155" s="16" t="s">
        <v>111</v>
      </c>
      <c r="E4155" s="16" t="s">
        <v>357</v>
      </c>
      <c r="F4155" s="16" t="s">
        <v>1777</v>
      </c>
      <c r="G4155" s="16">
        <v>63</v>
      </c>
      <c r="I4155" s="16">
        <v>60</v>
      </c>
      <c r="J4155" t="str">
        <f t="shared" si="67"/>
        <v>大类_神品大乘丹药</v>
      </c>
      <c r="K4155" s="16" t="s">
        <v>337</v>
      </c>
      <c r="L4155" s="16">
        <v>1</v>
      </c>
      <c r="M4155" s="16" t="s">
        <v>1777</v>
      </c>
      <c r="O4155" s="16">
        <v>0</v>
      </c>
      <c r="P4155" s="16" t="b">
        <v>1</v>
      </c>
      <c r="R4155" s="16" t="b">
        <v>0</v>
      </c>
      <c r="S4155" s="16">
        <v>1</v>
      </c>
      <c r="T4155" s="16" t="s">
        <v>91</v>
      </c>
      <c r="U4155" s="16">
        <v>999</v>
      </c>
      <c r="V4155" s="16" t="s">
        <v>1778</v>
      </c>
      <c r="W4155" s="16">
        <v>31985063</v>
      </c>
      <c r="Y4155" s="16" t="inlineStr">
        <is>
          <t>大乘境神品丹药。法防下限+24667点；法防上限+24667点，持续2916现实秒。</t>
        </is>
      </c>
      <c r="Z4155" s="16" t="inlineStr">
        <is>
          <t>|cff00FF00“法障有度，御法护其内外；所增在法防。温剂自有其宜，须量药力与丹毒而用。”——《御法护身录》|r</t>
        </is>
      </c>
      <c r="AA4155" t="str" s="16">
        <v>炼丹可得。</v>
      </c>
      <c r="AB4155">
        <v>11921063</v>
      </c>
      <c r="AC4155" s="16" t="s">
        <v>1781</v>
      </c>
      <c r="AD4155" s="16">
        <v>40005</v>
      </c>
      <c r="AF4155">
        <v>70005</v>
      </c>
      <c r="AH4155">
        <v>112500000</v>
      </c>
      <c r="AI4155" s="16" t="s">
        <v>1777</v>
      </c>
      <c r="AJ4155" s="16" t="s">
        <v>1777</v>
      </c>
      <c r="AK4155" s="16" t="s">
        <v>357</v>
      </c>
    </row>
    <row r="4156" spans="2:37">
      <c r="B4156" s="16" t="n">
        <f>10000000+INDEX(编号表!$B:$B,MATCH(F4156,编号表!$A:$A,0))*100000+INDEX(编号表!$F:$F,MATCH(D4156,编号表!$E:$E,0))*1000+INDEX(编号表!$D:$D,MATCH(E4156,编号表!$C:$C,0))*10000+G4156</f>
        <v>11983064</v>
      </c>
      <c r="C4156" s="16" t="inlineStr">
        <is>
          <t>大乘烈阳御法丹</t>
        </is>
      </c>
      <c r="D4156" s="16" t="s">
        <v>105</v>
      </c>
      <c r="E4156" s="16" t="s">
        <v>357</v>
      </c>
      <c r="F4156" s="16" t="s">
        <v>1777</v>
      </c>
      <c r="G4156" s="16">
        <v>64</v>
      </c>
      <c r="I4156" s="16">
        <v>60</v>
      </c>
      <c r="J4156" t="str">
        <f t="shared" si="67"/>
        <v>大类_玄品大乘丹药</v>
      </c>
      <c r="K4156" s="16" t="s">
        <v>337</v>
      </c>
      <c r="L4156" s="16">
        <v>1</v>
      </c>
      <c r="M4156" s="16" t="s">
        <v>1777</v>
      </c>
      <c r="O4156" s="16">
        <v>0</v>
      </c>
      <c r="P4156" s="16" t="b">
        <v>1</v>
      </c>
      <c r="R4156" s="16" t="b">
        <v>0</v>
      </c>
      <c r="S4156" s="16">
        <v>1</v>
      </c>
      <c r="T4156" s="16" t="s">
        <v>91</v>
      </c>
      <c r="U4156" s="16">
        <v>999</v>
      </c>
      <c r="V4156" s="16" t="s">
        <v>1778</v>
      </c>
      <c r="W4156" s="16">
        <v>31983064</v>
      </c>
      <c r="Y4156" s="16" t="inlineStr">
        <is>
          <t>大乘境玄品丹药。法防下限+30833点；法防上限+30833点，持续600现实秒。</t>
        </is>
      </c>
      <c r="Z4156" s="16" t="inlineStr">
        <is>
          <t>|cff00FF00“法障有度，御法护其内外；所增在法防。热剂自有其宜，须量药力与丹毒而用。”——《御法护身录》|r</t>
        </is>
      </c>
      <c r="AA4156" t="str" s="16">
        <v>炼丹可得。</v>
      </c>
      <c r="AB4156">
        <v>11921064</v>
      </c>
      <c r="AC4156" s="16" t="s">
        <v>1781</v>
      </c>
      <c r="AD4156" s="16">
        <v>40003</v>
      </c>
      <c r="AF4156">
        <v>70003</v>
      </c>
      <c r="AH4156">
        <v>3750000</v>
      </c>
      <c r="AI4156" s="16" t="s">
        <v>1777</v>
      </c>
      <c r="AJ4156" s="16" t="s">
        <v>1777</v>
      </c>
      <c r="AK4156" s="16" t="s">
        <v>357</v>
      </c>
    </row>
    <row r="4157" spans="2:37">
      <c r="B4157" s="16" t="n">
        <f>10000000+INDEX(编号表!$B:$B,MATCH(F4157,编号表!$A:$A,0))*100000+INDEX(编号表!$F:$F,MATCH(D4157,编号表!$E:$E,0))*1000+INDEX(编号表!$D:$D,MATCH(E4157,编号表!$C:$C,0))*10000+G4157</f>
        <v>11984064</v>
      </c>
      <c r="C4157" s="16" t="inlineStr">
        <is>
          <t>大乘烈阳御法丹</t>
        </is>
      </c>
      <c r="D4157" s="16" t="s">
        <v>108</v>
      </c>
      <c r="E4157" s="16" t="s">
        <v>357</v>
      </c>
      <c r="F4157" s="16" t="s">
        <v>1777</v>
      </c>
      <c r="G4157" s="16">
        <v>64</v>
      </c>
      <c r="I4157" s="16">
        <v>60</v>
      </c>
      <c r="J4157" t="str">
        <f t="shared" si="67"/>
        <v>大类_仙品大乘丹药</v>
      </c>
      <c r="K4157" s="16" t="s">
        <v>337</v>
      </c>
      <c r="L4157" s="16">
        <v>1</v>
      </c>
      <c r="M4157" s="16" t="s">
        <v>1777</v>
      </c>
      <c r="O4157" s="16">
        <v>0</v>
      </c>
      <c r="P4157" s="16" t="b">
        <v>1</v>
      </c>
      <c r="R4157" s="16" t="b">
        <v>0</v>
      </c>
      <c r="S4157" s="16">
        <v>1</v>
      </c>
      <c r="T4157" s="16" t="s">
        <v>91</v>
      </c>
      <c r="U4157" s="16">
        <v>999</v>
      </c>
      <c r="V4157" s="16" t="s">
        <v>1778</v>
      </c>
      <c r="W4157" s="16">
        <v>31984064</v>
      </c>
      <c r="Y4157" s="16" t="inlineStr">
        <is>
          <t>大乘境仙品丹药。法防下限+30833点；法防上限+30833点，持续1080现实秒。</t>
        </is>
      </c>
      <c r="Z4157" s="16" t="inlineStr">
        <is>
          <t>|cff00FF00“法障有度，御法护其内外；所增在法防。热剂自有其宜，须量药力与丹毒而用。”——《御法护身录》|r</t>
        </is>
      </c>
      <c r="AA4157" t="str" s="16">
        <v>炼丹可得。</v>
      </c>
      <c r="AB4157">
        <v>11921064</v>
      </c>
      <c r="AC4157" s="16" t="s">
        <v>1781</v>
      </c>
      <c r="AD4157" s="16">
        <v>40004</v>
      </c>
      <c r="AF4157">
        <v>70004</v>
      </c>
      <c r="AH4157">
        <v>18750000</v>
      </c>
      <c r="AI4157" s="16" t="s">
        <v>1777</v>
      </c>
      <c r="AJ4157" s="16" t="s">
        <v>1777</v>
      </c>
      <c r="AK4157" s="16" t="s">
        <v>357</v>
      </c>
    </row>
    <row r="4158" spans="2:37">
      <c r="B4158" s="16" t="n">
        <f>10000000+INDEX(编号表!$B:$B,MATCH(F4158,编号表!$A:$A,0))*100000+INDEX(编号表!$F:$F,MATCH(D4158,编号表!$E:$E,0))*1000+INDEX(编号表!$D:$D,MATCH(E4158,编号表!$C:$C,0))*10000+G4158</f>
        <v>11985064</v>
      </c>
      <c r="C4158" s="16" t="inlineStr">
        <is>
          <t>大乘烈阳御法丹</t>
        </is>
      </c>
      <c r="D4158" s="16" t="s">
        <v>111</v>
      </c>
      <c r="E4158" s="16" t="s">
        <v>357</v>
      </c>
      <c r="F4158" s="16" t="s">
        <v>1777</v>
      </c>
      <c r="G4158" s="16">
        <v>64</v>
      </c>
      <c r="I4158" s="16">
        <v>60</v>
      </c>
      <c r="J4158" t="str">
        <f t="shared" si="67"/>
        <v>大类_神品大乘丹药</v>
      </c>
      <c r="K4158" s="16" t="s">
        <v>337</v>
      </c>
      <c r="L4158" s="16">
        <v>1</v>
      </c>
      <c r="M4158" s="16" t="s">
        <v>1777</v>
      </c>
      <c r="O4158" s="16">
        <v>0</v>
      </c>
      <c r="P4158" s="16" t="b">
        <v>1</v>
      </c>
      <c r="R4158" s="16" t="b">
        <v>0</v>
      </c>
      <c r="S4158" s="16">
        <v>1</v>
      </c>
      <c r="T4158" s="16" t="s">
        <v>91</v>
      </c>
      <c r="U4158" s="16">
        <v>999</v>
      </c>
      <c r="V4158" s="16" t="s">
        <v>1778</v>
      </c>
      <c r="W4158" s="16">
        <v>31985064</v>
      </c>
      <c r="Y4158" s="16" t="inlineStr">
        <is>
          <t>大乘境神品丹药。法防下限+30833点；法防上限+30833点，持续1944现实秒。</t>
        </is>
      </c>
      <c r="Z4158" s="16" t="inlineStr">
        <is>
          <t>|cff00FF00“法障有度，御法护其内外；所增在法防。热剂自有其宜，须量药力与丹毒而用。”——《御法护身录》|r</t>
        </is>
      </c>
      <c r="AA4158" t="str" s="16">
        <v>炼丹可得。</v>
      </c>
      <c r="AB4158">
        <v>11921064</v>
      </c>
      <c r="AC4158" s="16" t="s">
        <v>1781</v>
      </c>
      <c r="AD4158" s="16">
        <v>40005</v>
      </c>
      <c r="AF4158">
        <v>70005</v>
      </c>
      <c r="AH4158">
        <v>112500000</v>
      </c>
      <c r="AI4158" s="16" t="s">
        <v>1777</v>
      </c>
      <c r="AJ4158" s="16" t="s">
        <v>1777</v>
      </c>
      <c r="AK4158" s="16" t="s">
        <v>357</v>
      </c>
    </row>
    <row r="4159" spans="2:37">
      <c r="B4159" s="16" t="n">
        <f>10000000+INDEX(编号表!$B:$B,MATCH(F4159,编号表!$A:$A,0))*100000+INDEX(编号表!$F:$F,MATCH(D4159,编号表!$E:$E,0))*1000+INDEX(编号表!$D:$D,MATCH(E4159,编号表!$C:$C,0))*10000+G4159</f>
        <v>11983065</v>
      </c>
      <c r="C4159" s="16" t="inlineStr">
        <is>
          <t>大乘玄阴壮骨丹</t>
        </is>
      </c>
      <c r="D4159" s="16" t="s">
        <v>105</v>
      </c>
      <c r="E4159" s="16" t="s">
        <v>357</v>
      </c>
      <c r="F4159" s="16" t="s">
        <v>1777</v>
      </c>
      <c r="G4159" s="16">
        <v>65</v>
      </c>
      <c r="I4159" s="16">
        <v>60</v>
      </c>
      <c r="J4159" t="str">
        <f t="shared" si="67"/>
        <v>大类_玄品大乘丹药</v>
      </c>
      <c r="K4159" s="16" t="s">
        <v>337</v>
      </c>
      <c r="L4159" s="16">
        <v>1</v>
      </c>
      <c r="M4159" s="16" t="s">
        <v>1777</v>
      </c>
      <c r="O4159" s="16">
        <v>0</v>
      </c>
      <c r="P4159" s="16" t="b">
        <v>1</v>
      </c>
      <c r="R4159" s="16" t="b">
        <v>0</v>
      </c>
      <c r="S4159" s="16">
        <v>1</v>
      </c>
      <c r="T4159" s="16" t="s">
        <v>91</v>
      </c>
      <c r="U4159" s="16">
        <v>999</v>
      </c>
      <c r="V4159" s="16" t="s">
        <v>1778</v>
      </c>
      <c r="W4159" s="16">
        <v>31983065</v>
      </c>
      <c r="Y4159" s="16" t="inlineStr">
        <is>
          <t>大乘境玄品丹药。物防下限+6167点；物防上限+6167点，持续1800现实秒。</t>
        </is>
      </c>
      <c r="Z4159" s="16" t="inlineStr">
        <is>
          <t>|cff00FF00“筋骨得固，物御乃坚；所增在物防。寒剂自有其宜，须量药力与丹毒而用。”——《壮骨坚体录》|r</t>
        </is>
      </c>
      <c r="AA4159" t="str" s="16">
        <v>炼丹可得。</v>
      </c>
      <c r="AB4159">
        <v>11921065</v>
      </c>
      <c r="AC4159" s="16" t="s">
        <v>1781</v>
      </c>
      <c r="AD4159" s="16">
        <v>40003</v>
      </c>
      <c r="AF4159">
        <v>70003</v>
      </c>
      <c r="AH4159">
        <v>3750000</v>
      </c>
      <c r="AI4159" s="16" t="s">
        <v>1777</v>
      </c>
      <c r="AJ4159" s="16" t="s">
        <v>1777</v>
      </c>
      <c r="AK4159" s="16" t="s">
        <v>357</v>
      </c>
    </row>
    <row r="4160" spans="2:37">
      <c r="B4160" s="16" t="n">
        <f>10000000+INDEX(编号表!$B:$B,MATCH(F4160,编号表!$A:$A,0))*100000+INDEX(编号表!$F:$F,MATCH(D4160,编号表!$E:$E,0))*1000+INDEX(编号表!$D:$D,MATCH(E4160,编号表!$C:$C,0))*10000+G4160</f>
        <v>11984065</v>
      </c>
      <c r="C4160" s="16" t="inlineStr">
        <is>
          <t>大乘玄阴壮骨丹</t>
        </is>
      </c>
      <c r="D4160" s="16" t="s">
        <v>108</v>
      </c>
      <c r="E4160" s="16" t="s">
        <v>357</v>
      </c>
      <c r="F4160" s="16" t="s">
        <v>1777</v>
      </c>
      <c r="G4160" s="16">
        <v>65</v>
      </c>
      <c r="I4160" s="16">
        <v>60</v>
      </c>
      <c r="J4160" t="str">
        <f t="shared" si="67"/>
        <v>大类_仙品大乘丹药</v>
      </c>
      <c r="K4160" s="16" t="s">
        <v>337</v>
      </c>
      <c r="L4160" s="16">
        <v>1</v>
      </c>
      <c r="M4160" s="16" t="s">
        <v>1777</v>
      </c>
      <c r="O4160" s="16">
        <v>0</v>
      </c>
      <c r="P4160" s="16" t="b">
        <v>1</v>
      </c>
      <c r="R4160" s="16" t="b">
        <v>0</v>
      </c>
      <c r="S4160" s="16">
        <v>1</v>
      </c>
      <c r="T4160" s="16" t="s">
        <v>91</v>
      </c>
      <c r="U4160" s="16">
        <v>999</v>
      </c>
      <c r="V4160" s="16" t="s">
        <v>1778</v>
      </c>
      <c r="W4160" s="16">
        <v>31984065</v>
      </c>
      <c r="Y4160" s="16" t="inlineStr">
        <is>
          <t>大乘境仙品丹药。物防下限+6167点；物防上限+6167点，持续3240现实秒。</t>
        </is>
      </c>
      <c r="Z4160" s="16" t="inlineStr">
        <is>
          <t>|cff00FF00“筋骨得固，物御乃坚；所增在物防。寒剂自有其宜，须量药力与丹毒而用。”——《壮骨坚体录》|r</t>
        </is>
      </c>
      <c r="AA4160" t="str" s="16">
        <v>炼丹可得。</v>
      </c>
      <c r="AB4160">
        <v>11921065</v>
      </c>
      <c r="AC4160" s="16" t="s">
        <v>1781</v>
      </c>
      <c r="AD4160" s="16">
        <v>40004</v>
      </c>
      <c r="AF4160">
        <v>70004</v>
      </c>
      <c r="AH4160">
        <v>18750000</v>
      </c>
      <c r="AI4160" s="16" t="s">
        <v>1777</v>
      </c>
      <c r="AJ4160" s="16" t="s">
        <v>1777</v>
      </c>
      <c r="AK4160" s="16" t="s">
        <v>357</v>
      </c>
    </row>
    <row r="4161" spans="2:37">
      <c r="B4161" s="16" t="n">
        <f>10000000+INDEX(编号表!$B:$B,MATCH(F4161,编号表!$A:$A,0))*100000+INDEX(编号表!$F:$F,MATCH(D4161,编号表!$E:$E,0))*1000+INDEX(编号表!$D:$D,MATCH(E4161,编号表!$C:$C,0))*10000+G4161</f>
        <v>11985065</v>
      </c>
      <c r="C4161" s="16" t="inlineStr">
        <is>
          <t>大乘玄阴壮骨丹</t>
        </is>
      </c>
      <c r="D4161" s="16" t="s">
        <v>111</v>
      </c>
      <c r="E4161" s="16" t="s">
        <v>357</v>
      </c>
      <c r="F4161" s="16" t="s">
        <v>1777</v>
      </c>
      <c r="G4161" s="16">
        <v>65</v>
      </c>
      <c r="I4161" s="16">
        <v>60</v>
      </c>
      <c r="J4161" t="str">
        <f t="shared" si="67"/>
        <v>大类_神品大乘丹药</v>
      </c>
      <c r="K4161" s="16" t="s">
        <v>337</v>
      </c>
      <c r="L4161" s="16">
        <v>1</v>
      </c>
      <c r="M4161" s="16" t="s">
        <v>1777</v>
      </c>
      <c r="O4161" s="16">
        <v>0</v>
      </c>
      <c r="P4161" s="16" t="b">
        <v>1</v>
      </c>
      <c r="R4161" s="16" t="b">
        <v>0</v>
      </c>
      <c r="S4161" s="16">
        <v>1</v>
      </c>
      <c r="T4161" s="16" t="s">
        <v>91</v>
      </c>
      <c r="U4161" s="16">
        <v>999</v>
      </c>
      <c r="V4161" s="16" t="s">
        <v>1778</v>
      </c>
      <c r="W4161" s="16">
        <v>31985065</v>
      </c>
      <c r="Y4161" s="16" t="inlineStr">
        <is>
          <t>大乘境神品丹药。物防下限+6167点；物防上限+6167点，持续5832现实秒。</t>
        </is>
      </c>
      <c r="Z4161" s="16" t="inlineStr">
        <is>
          <t>|cff00FF00“筋骨得固，物御乃坚；所增在物防。寒剂自有其宜，须量药力与丹毒而用。”——《壮骨坚体录》|r</t>
        </is>
      </c>
      <c r="AA4161" t="str" s="16">
        <v>炼丹可得。</v>
      </c>
      <c r="AB4161">
        <v>11921065</v>
      </c>
      <c r="AC4161" s="16" t="s">
        <v>1781</v>
      </c>
      <c r="AD4161" s="16">
        <v>40005</v>
      </c>
      <c r="AF4161">
        <v>70005</v>
      </c>
      <c r="AH4161">
        <v>112500000</v>
      </c>
      <c r="AI4161" s="16" t="s">
        <v>1777</v>
      </c>
      <c r="AJ4161" s="16" t="s">
        <v>1777</v>
      </c>
      <c r="AK4161" s="16" t="s">
        <v>357</v>
      </c>
    </row>
    <row r="4162" spans="2:37">
      <c r="B4162" s="16" t="n">
        <f>10000000+INDEX(编号表!$B:$B,MATCH(F4162,编号表!$A:$A,0))*100000+INDEX(编号表!$F:$F,MATCH(D4162,编号表!$E:$E,0))*1000+INDEX(编号表!$D:$D,MATCH(E4162,编号表!$C:$C,0))*10000+G4162</f>
        <v>11983066</v>
      </c>
      <c r="C4162" s="16" t="inlineStr">
        <is>
          <t>大乘清和壮骨丹</t>
        </is>
      </c>
      <c r="D4162" s="16" t="s">
        <v>105</v>
      </c>
      <c r="E4162" s="16" t="s">
        <v>357</v>
      </c>
      <c r="F4162" s="16" t="s">
        <v>1777</v>
      </c>
      <c r="G4162" s="16">
        <v>66</v>
      </c>
      <c r="I4162" s="16">
        <v>60</v>
      </c>
      <c r="J4162" t="str">
        <f t="shared" si="67"/>
        <v>大类_玄品大乘丹药</v>
      </c>
      <c r="K4162" s="16" t="s">
        <v>337</v>
      </c>
      <c r="L4162" s="16">
        <v>1</v>
      </c>
      <c r="M4162" s="16" t="s">
        <v>1777</v>
      </c>
      <c r="O4162" s="16">
        <v>0</v>
      </c>
      <c r="P4162" s="16" t="b">
        <v>1</v>
      </c>
      <c r="R4162" s="16" t="b">
        <v>0</v>
      </c>
      <c r="S4162" s="16">
        <v>1</v>
      </c>
      <c r="T4162" s="16" t="s">
        <v>91</v>
      </c>
      <c r="U4162" s="16">
        <v>999</v>
      </c>
      <c r="V4162" s="16" t="s">
        <v>1778</v>
      </c>
      <c r="W4162" s="16">
        <v>31983066</v>
      </c>
      <c r="Y4162" s="16" t="inlineStr">
        <is>
          <t>大乘境玄品丹药。物防下限+12333点；物防上限+12333点，持续900现实秒。</t>
        </is>
      </c>
      <c r="Z4162" s="16" t="inlineStr">
        <is>
          <t>|cff00FF00“筋骨得固，物御乃坚；所增在物防。凉剂自有其宜，须量药力与丹毒而用。”——《壮骨坚体录》|r</t>
        </is>
      </c>
      <c r="AA4162" t="str" s="16">
        <v>炼丹可得。</v>
      </c>
      <c r="AB4162">
        <v>11921066</v>
      </c>
      <c r="AC4162" s="16" t="s">
        <v>1781</v>
      </c>
      <c r="AD4162" s="16">
        <v>40003</v>
      </c>
      <c r="AF4162">
        <v>70003</v>
      </c>
      <c r="AH4162">
        <v>3750000</v>
      </c>
      <c r="AI4162" s="16" t="s">
        <v>1777</v>
      </c>
      <c r="AJ4162" s="16" t="s">
        <v>1777</v>
      </c>
      <c r="AK4162" s="16" t="s">
        <v>357</v>
      </c>
    </row>
    <row r="4163" spans="2:37">
      <c r="B4163" s="16" t="n">
        <f>10000000+INDEX(编号表!$B:$B,MATCH(F4163,编号表!$A:$A,0))*100000+INDEX(编号表!$F:$F,MATCH(D4163,编号表!$E:$E,0))*1000+INDEX(编号表!$D:$D,MATCH(E4163,编号表!$C:$C,0))*10000+G4163</f>
        <v>11984066</v>
      </c>
      <c r="C4163" s="16" t="inlineStr">
        <is>
          <t>大乘清和壮骨丹</t>
        </is>
      </c>
      <c r="D4163" s="16" t="s">
        <v>108</v>
      </c>
      <c r="E4163" s="16" t="s">
        <v>357</v>
      </c>
      <c r="F4163" s="16" t="s">
        <v>1777</v>
      </c>
      <c r="G4163" s="16">
        <v>66</v>
      </c>
      <c r="I4163" s="16">
        <v>60</v>
      </c>
      <c r="J4163" t="str">
        <f t="shared" si="67"/>
        <v>大类_仙品大乘丹药</v>
      </c>
      <c r="K4163" s="16" t="s">
        <v>337</v>
      </c>
      <c r="L4163" s="16">
        <v>1</v>
      </c>
      <c r="M4163" s="16" t="s">
        <v>1777</v>
      </c>
      <c r="O4163" s="16">
        <v>0</v>
      </c>
      <c r="P4163" s="16" t="b">
        <v>1</v>
      </c>
      <c r="R4163" s="16" t="b">
        <v>0</v>
      </c>
      <c r="S4163" s="16">
        <v>1</v>
      </c>
      <c r="T4163" s="16" t="s">
        <v>91</v>
      </c>
      <c r="U4163" s="16">
        <v>999</v>
      </c>
      <c r="V4163" s="16" t="s">
        <v>1778</v>
      </c>
      <c r="W4163" s="16">
        <v>31984066</v>
      </c>
      <c r="Y4163" s="16" t="inlineStr">
        <is>
          <t>大乘境仙品丹药。物防下限+12333点；物防上限+12333点，持续1620现实秒。</t>
        </is>
      </c>
      <c r="Z4163" s="16" t="inlineStr">
        <is>
          <t>|cff00FF00“筋骨得固，物御乃坚；所增在物防。凉剂自有其宜，须量药力与丹毒而用。”——《壮骨坚体录》|r</t>
        </is>
      </c>
      <c r="AA4163" t="str" s="16">
        <v>炼丹可得。</v>
      </c>
      <c r="AB4163">
        <v>11921066</v>
      </c>
      <c r="AC4163" s="16" t="s">
        <v>1781</v>
      </c>
      <c r="AD4163" s="16">
        <v>40004</v>
      </c>
      <c r="AF4163">
        <v>70004</v>
      </c>
      <c r="AH4163">
        <v>18750000</v>
      </c>
      <c r="AI4163" s="16" t="s">
        <v>1777</v>
      </c>
      <c r="AJ4163" s="16" t="s">
        <v>1777</v>
      </c>
      <c r="AK4163" s="16" t="s">
        <v>357</v>
      </c>
    </row>
    <row r="4164" spans="2:37">
      <c r="B4164" s="16" t="n">
        <f>10000000+INDEX(编号表!$B:$B,MATCH(F4164,编号表!$A:$A,0))*100000+INDEX(编号表!$F:$F,MATCH(D4164,编号表!$E:$E,0))*1000+INDEX(编号表!$D:$D,MATCH(E4164,编号表!$C:$C,0))*10000+G4164</f>
        <v>11985066</v>
      </c>
      <c r="C4164" s="16" t="inlineStr">
        <is>
          <t>大乘清和壮骨丹</t>
        </is>
      </c>
      <c r="D4164" s="16" t="s">
        <v>111</v>
      </c>
      <c r="E4164" s="16" t="s">
        <v>357</v>
      </c>
      <c r="F4164" s="16" t="s">
        <v>1777</v>
      </c>
      <c r="G4164" s="16">
        <v>66</v>
      </c>
      <c r="I4164" s="16">
        <v>60</v>
      </c>
      <c r="J4164" t="str">
        <f t="shared" si="67"/>
        <v>大类_神品大乘丹药</v>
      </c>
      <c r="K4164" s="16" t="s">
        <v>337</v>
      </c>
      <c r="L4164" s="16">
        <v>1</v>
      </c>
      <c r="M4164" s="16" t="s">
        <v>1777</v>
      </c>
      <c r="O4164" s="16">
        <v>0</v>
      </c>
      <c r="P4164" s="16" t="b">
        <v>1</v>
      </c>
      <c r="R4164" s="16" t="b">
        <v>0</v>
      </c>
      <c r="S4164" s="16">
        <v>1</v>
      </c>
      <c r="T4164" s="16" t="s">
        <v>91</v>
      </c>
      <c r="U4164" s="16">
        <v>999</v>
      </c>
      <c r="V4164" s="16" t="s">
        <v>1778</v>
      </c>
      <c r="W4164" s="16">
        <v>31985066</v>
      </c>
      <c r="Y4164" s="16" t="inlineStr">
        <is>
          <t>大乘境神品丹药。物防下限+12333点；物防上限+12333点，持续2916现实秒。</t>
        </is>
      </c>
      <c r="Z4164" s="16" t="inlineStr">
        <is>
          <t>|cff00FF00“筋骨得固，物御乃坚；所增在物防。凉剂自有其宜，须量药力与丹毒而用。”——《壮骨坚体录》|r</t>
        </is>
      </c>
      <c r="AA4164" t="str" s="16">
        <v>炼丹可得。</v>
      </c>
      <c r="AB4164">
        <v>11921066</v>
      </c>
      <c r="AC4164" s="16" t="s">
        <v>1781</v>
      </c>
      <c r="AD4164" s="16">
        <v>40005</v>
      </c>
      <c r="AF4164">
        <v>70005</v>
      </c>
      <c r="AH4164">
        <v>112500000</v>
      </c>
      <c r="AI4164" s="16" t="s">
        <v>1777</v>
      </c>
      <c r="AJ4164" s="16" t="s">
        <v>1777</v>
      </c>
      <c r="AK4164" s="16" t="s">
        <v>357</v>
      </c>
    </row>
    <row r="4165" spans="2:37">
      <c r="B4165" s="16" t="n">
        <f>10000000+INDEX(编号表!$B:$B,MATCH(F4165,编号表!$A:$A,0))*100000+INDEX(编号表!$F:$F,MATCH(D4165,编号表!$E:$E,0))*1000+INDEX(编号表!$D:$D,MATCH(E4165,编号表!$C:$C,0))*10000+G4165</f>
        <v>11983067</v>
      </c>
      <c r="C4165" s="16" t="inlineStr">
        <is>
          <t>大乘壮骨丹</t>
        </is>
      </c>
      <c r="D4165" s="16" t="s">
        <v>105</v>
      </c>
      <c r="E4165" s="16" t="s">
        <v>357</v>
      </c>
      <c r="F4165" s="16" t="s">
        <v>1777</v>
      </c>
      <c r="G4165" s="16">
        <v>67</v>
      </c>
      <c r="I4165" s="16">
        <v>60</v>
      </c>
      <c r="J4165" t="str">
        <f t="shared" si="67"/>
        <v>大类_玄品大乘丹药</v>
      </c>
      <c r="K4165" s="16" t="s">
        <v>337</v>
      </c>
      <c r="L4165" s="16">
        <v>1</v>
      </c>
      <c r="M4165" s="16" t="s">
        <v>1777</v>
      </c>
      <c r="O4165" s="16">
        <v>0</v>
      </c>
      <c r="P4165" s="16" t="b">
        <v>1</v>
      </c>
      <c r="R4165" s="16" t="b">
        <v>0</v>
      </c>
      <c r="S4165" s="16">
        <v>1</v>
      </c>
      <c r="T4165" s="16" t="s">
        <v>91</v>
      </c>
      <c r="U4165" s="16">
        <v>999</v>
      </c>
      <c r="V4165" s="16" t="s">
        <v>1778</v>
      </c>
      <c r="W4165" s="16">
        <v>31983067</v>
      </c>
      <c r="Y4165" s="16" t="inlineStr">
        <is>
          <t>大乘境玄品丹药。物防下限+18500点；物防上限+18500点，持续900现实秒。</t>
        </is>
      </c>
      <c r="Z4165" s="16" t="inlineStr">
        <is>
          <t>|cff00FF00“筋骨得固，物御乃坚；所增在物防。平剂自有其宜，须量药力与丹毒而用。”——《壮骨坚体录》|r</t>
        </is>
      </c>
      <c r="AA4165" t="str" s="16">
        <v>炼丹可得。</v>
      </c>
      <c r="AB4165">
        <v>11921067</v>
      </c>
      <c r="AC4165" s="16" t="s">
        <v>1781</v>
      </c>
      <c r="AD4165" s="16">
        <v>40003</v>
      </c>
      <c r="AF4165">
        <v>70003</v>
      </c>
      <c r="AH4165">
        <v>3750000</v>
      </c>
      <c r="AI4165" s="16" t="s">
        <v>1777</v>
      </c>
      <c r="AJ4165" s="16" t="s">
        <v>1777</v>
      </c>
      <c r="AK4165" s="16" t="s">
        <v>357</v>
      </c>
    </row>
    <row r="4166" spans="2:37">
      <c r="B4166" s="16" t="n">
        <f>10000000+INDEX(编号表!$B:$B,MATCH(F4166,编号表!$A:$A,0))*100000+INDEX(编号表!$F:$F,MATCH(D4166,编号表!$E:$E,0))*1000+INDEX(编号表!$D:$D,MATCH(E4166,编号表!$C:$C,0))*10000+G4166</f>
        <v>11984067</v>
      </c>
      <c r="C4166" s="16" t="inlineStr">
        <is>
          <t>大乘壮骨丹</t>
        </is>
      </c>
      <c r="D4166" s="16" t="s">
        <v>108</v>
      </c>
      <c r="E4166" s="16" t="s">
        <v>357</v>
      </c>
      <c r="F4166" s="16" t="s">
        <v>1777</v>
      </c>
      <c r="G4166" s="16">
        <v>67</v>
      </c>
      <c r="I4166" s="16">
        <v>60</v>
      </c>
      <c r="J4166" t="str">
        <f t="shared" si="67"/>
        <v>大类_仙品大乘丹药</v>
      </c>
      <c r="K4166" s="16" t="s">
        <v>337</v>
      </c>
      <c r="L4166" s="16">
        <v>1</v>
      </c>
      <c r="M4166" s="16" t="s">
        <v>1777</v>
      </c>
      <c r="O4166" s="16">
        <v>0</v>
      </c>
      <c r="P4166" s="16" t="b">
        <v>1</v>
      </c>
      <c r="R4166" s="16" t="b">
        <v>0</v>
      </c>
      <c r="S4166" s="16">
        <v>1</v>
      </c>
      <c r="T4166" s="16" t="s">
        <v>91</v>
      </c>
      <c r="U4166" s="16">
        <v>999</v>
      </c>
      <c r="V4166" s="16" t="s">
        <v>1778</v>
      </c>
      <c r="W4166" s="16">
        <v>31984067</v>
      </c>
      <c r="Y4166" s="16" t="inlineStr">
        <is>
          <t>大乘境仙品丹药。物防下限+18500点；物防上限+18500点，持续1620现实秒。</t>
        </is>
      </c>
      <c r="Z4166" s="16" t="inlineStr">
        <is>
          <t>|cff00FF00“筋骨得固，物御乃坚；所增在物防。平剂自有其宜，须量药力与丹毒而用。”——《壮骨坚体录》|r</t>
        </is>
      </c>
      <c r="AA4166" t="str" s="16">
        <v>炼丹可得。</v>
      </c>
      <c r="AB4166">
        <v>11921067</v>
      </c>
      <c r="AC4166" s="16" t="s">
        <v>1781</v>
      </c>
      <c r="AD4166" s="16">
        <v>40004</v>
      </c>
      <c r="AF4166">
        <v>70004</v>
      </c>
      <c r="AH4166">
        <v>18750000</v>
      </c>
      <c r="AI4166" s="16" t="s">
        <v>1777</v>
      </c>
      <c r="AJ4166" s="16" t="s">
        <v>1777</v>
      </c>
      <c r="AK4166" s="16" t="s">
        <v>357</v>
      </c>
    </row>
    <row r="4167" spans="2:37">
      <c r="B4167" s="16" t="n">
        <f>10000000+INDEX(编号表!$B:$B,MATCH(F4167,编号表!$A:$A,0))*100000+INDEX(编号表!$F:$F,MATCH(D4167,编号表!$E:$E,0))*1000+INDEX(编号表!$D:$D,MATCH(E4167,编号表!$C:$C,0))*10000+G4167</f>
        <v>11985067</v>
      </c>
      <c r="C4167" s="16" t="inlineStr">
        <is>
          <t>大乘壮骨丹</t>
        </is>
      </c>
      <c r="D4167" s="16" t="s">
        <v>111</v>
      </c>
      <c r="E4167" s="16" t="s">
        <v>357</v>
      </c>
      <c r="F4167" s="16" t="s">
        <v>1777</v>
      </c>
      <c r="G4167" s="16">
        <v>67</v>
      </c>
      <c r="I4167" s="16">
        <v>60</v>
      </c>
      <c r="J4167" t="str">
        <f t="shared" si="67"/>
        <v>大类_神品大乘丹药</v>
      </c>
      <c r="K4167" s="16" t="s">
        <v>337</v>
      </c>
      <c r="L4167" s="16">
        <v>1</v>
      </c>
      <c r="M4167" s="16" t="s">
        <v>1777</v>
      </c>
      <c r="O4167" s="16">
        <v>0</v>
      </c>
      <c r="P4167" s="16" t="b">
        <v>1</v>
      </c>
      <c r="R4167" s="16" t="b">
        <v>0</v>
      </c>
      <c r="S4167" s="16">
        <v>1</v>
      </c>
      <c r="T4167" s="16" t="s">
        <v>91</v>
      </c>
      <c r="U4167" s="16">
        <v>999</v>
      </c>
      <c r="V4167" s="16" t="s">
        <v>1778</v>
      </c>
      <c r="W4167" s="16">
        <v>31985067</v>
      </c>
      <c r="Y4167" s="16" t="inlineStr">
        <is>
          <t>大乘境神品丹药。物防下限+18500点；物防上限+18500点，持续2916现实秒。</t>
        </is>
      </c>
      <c r="Z4167" s="16" t="inlineStr">
        <is>
          <t>|cff00FF00“筋骨得固，物御乃坚；所增在物防。平剂自有其宜，须量药力与丹毒而用。”——《壮骨坚体录》|r</t>
        </is>
      </c>
      <c r="AA4167" t="str" s="16">
        <v>炼丹可得。</v>
      </c>
      <c r="AB4167">
        <v>11921067</v>
      </c>
      <c r="AC4167" s="16" t="s">
        <v>1781</v>
      </c>
      <c r="AD4167" s="16">
        <v>40005</v>
      </c>
      <c r="AF4167">
        <v>70005</v>
      </c>
      <c r="AH4167">
        <v>112500000</v>
      </c>
      <c r="AI4167" s="16" t="s">
        <v>1777</v>
      </c>
      <c r="AJ4167" s="16" t="s">
        <v>1777</v>
      </c>
      <c r="AK4167" s="16" t="s">
        <v>357</v>
      </c>
    </row>
    <row r="4168" spans="2:37">
      <c r="B4168" s="16" t="n">
        <f>10000000+INDEX(编号表!$B:$B,MATCH(F4168,编号表!$A:$A,0))*100000+INDEX(编号表!$F:$F,MATCH(D4168,编号表!$E:$E,0))*1000+INDEX(编号表!$D:$D,MATCH(E4168,编号表!$C:$C,0))*10000+G4168</f>
        <v>11983068</v>
      </c>
      <c r="C4168" s="16" t="inlineStr">
        <is>
          <t>大乘温阳壮骨丹</t>
        </is>
      </c>
      <c r="D4168" s="16" t="s">
        <v>105</v>
      </c>
      <c r="E4168" s="16" t="s">
        <v>357</v>
      </c>
      <c r="F4168" s="16" t="s">
        <v>1777</v>
      </c>
      <c r="G4168" s="16">
        <v>68</v>
      </c>
      <c r="I4168" s="16">
        <v>60</v>
      </c>
      <c r="J4168" t="str">
        <f t="shared" si="67"/>
        <v>大类_玄品大乘丹药</v>
      </c>
      <c r="K4168" s="16" t="s">
        <v>337</v>
      </c>
      <c r="L4168" s="16">
        <v>1</v>
      </c>
      <c r="M4168" s="16" t="s">
        <v>1777</v>
      </c>
      <c r="O4168" s="16">
        <v>0</v>
      </c>
      <c r="P4168" s="16" t="b">
        <v>1</v>
      </c>
      <c r="R4168" s="16" t="b">
        <v>0</v>
      </c>
      <c r="S4168" s="16">
        <v>1</v>
      </c>
      <c r="T4168" s="16" t="s">
        <v>91</v>
      </c>
      <c r="U4168" s="16">
        <v>999</v>
      </c>
      <c r="V4168" s="16" t="s">
        <v>1778</v>
      </c>
      <c r="W4168" s="16">
        <v>31983068</v>
      </c>
      <c r="Y4168" s="16" t="inlineStr">
        <is>
          <t>大乘境玄品丹药。物防下限+24667点；物防上限+24667点，持续900现实秒。</t>
        </is>
      </c>
      <c r="Z4168" s="16" t="inlineStr">
        <is>
          <t>|cff00FF00“筋骨得固，物御乃坚；所增在物防。温剂自有其宜，须量药力与丹毒而用。”——《壮骨坚体录》|r</t>
        </is>
      </c>
      <c r="AA4168" t="str" s="16">
        <v>炼丹可得。</v>
      </c>
      <c r="AB4168">
        <v>11921068</v>
      </c>
      <c r="AC4168" s="16" t="s">
        <v>1781</v>
      </c>
      <c r="AD4168" s="16">
        <v>40003</v>
      </c>
      <c r="AF4168">
        <v>70003</v>
      </c>
      <c r="AH4168">
        <v>3750000</v>
      </c>
      <c r="AI4168" s="16" t="s">
        <v>1777</v>
      </c>
      <c r="AJ4168" s="16" t="s">
        <v>1777</v>
      </c>
      <c r="AK4168" s="16" t="s">
        <v>357</v>
      </c>
    </row>
    <row r="4169" spans="2:37">
      <c r="B4169" s="16" t="n">
        <f>10000000+INDEX(编号表!$B:$B,MATCH(F4169,编号表!$A:$A,0))*100000+INDEX(编号表!$F:$F,MATCH(D4169,编号表!$E:$E,0))*1000+INDEX(编号表!$D:$D,MATCH(E4169,编号表!$C:$C,0))*10000+G4169</f>
        <v>11984068</v>
      </c>
      <c r="C4169" s="16" t="inlineStr">
        <is>
          <t>大乘温阳壮骨丹</t>
        </is>
      </c>
      <c r="D4169" s="16" t="s">
        <v>108</v>
      </c>
      <c r="E4169" s="16" t="s">
        <v>357</v>
      </c>
      <c r="F4169" s="16" t="s">
        <v>1777</v>
      </c>
      <c r="G4169" s="16">
        <v>68</v>
      </c>
      <c r="I4169" s="16">
        <v>60</v>
      </c>
      <c r="J4169" t="str">
        <f t="shared" si="67"/>
        <v>大类_仙品大乘丹药</v>
      </c>
      <c r="K4169" s="16" t="s">
        <v>337</v>
      </c>
      <c r="L4169" s="16">
        <v>1</v>
      </c>
      <c r="M4169" s="16" t="s">
        <v>1777</v>
      </c>
      <c r="O4169" s="16">
        <v>0</v>
      </c>
      <c r="P4169" s="16" t="b">
        <v>1</v>
      </c>
      <c r="R4169" s="16" t="b">
        <v>0</v>
      </c>
      <c r="S4169" s="16">
        <v>1</v>
      </c>
      <c r="T4169" s="16" t="s">
        <v>91</v>
      </c>
      <c r="U4169" s="16">
        <v>999</v>
      </c>
      <c r="V4169" s="16" t="s">
        <v>1778</v>
      </c>
      <c r="W4169" s="16">
        <v>31984068</v>
      </c>
      <c r="Y4169" s="16" t="inlineStr">
        <is>
          <t>大乘境仙品丹药。物防下限+24667点；物防上限+24667点，持续1620现实秒。</t>
        </is>
      </c>
      <c r="Z4169" s="16" t="inlineStr">
        <is>
          <t>|cff00FF00“筋骨得固，物御乃坚；所增在物防。温剂自有其宜，须量药力与丹毒而用。”——《壮骨坚体录》|r</t>
        </is>
      </c>
      <c r="AA4169" t="str" s="16">
        <v>炼丹可得。</v>
      </c>
      <c r="AB4169">
        <v>11921068</v>
      </c>
      <c r="AC4169" s="16" t="s">
        <v>1781</v>
      </c>
      <c r="AD4169" s="16">
        <v>40004</v>
      </c>
      <c r="AF4169">
        <v>70004</v>
      </c>
      <c r="AH4169">
        <v>18750000</v>
      </c>
      <c r="AI4169" s="16" t="s">
        <v>1777</v>
      </c>
      <c r="AJ4169" s="16" t="s">
        <v>1777</v>
      </c>
      <c r="AK4169" s="16" t="s">
        <v>357</v>
      </c>
    </row>
    <row r="4170" spans="2:37">
      <c r="B4170" s="16" t="n">
        <f>10000000+INDEX(编号表!$B:$B,MATCH(F4170,编号表!$A:$A,0))*100000+INDEX(编号表!$F:$F,MATCH(D4170,编号表!$E:$E,0))*1000+INDEX(编号表!$D:$D,MATCH(E4170,编号表!$C:$C,0))*10000+G4170</f>
        <v>11985068</v>
      </c>
      <c r="C4170" s="16" t="inlineStr">
        <is>
          <t>大乘温阳壮骨丹</t>
        </is>
      </c>
      <c r="D4170" s="16" t="s">
        <v>111</v>
      </c>
      <c r="E4170" s="16" t="s">
        <v>357</v>
      </c>
      <c r="F4170" s="16" t="s">
        <v>1777</v>
      </c>
      <c r="G4170" s="16">
        <v>68</v>
      </c>
      <c r="I4170" s="16">
        <v>60</v>
      </c>
      <c r="J4170" t="str">
        <f t="shared" si="67"/>
        <v>大类_神品大乘丹药</v>
      </c>
      <c r="K4170" s="16" t="s">
        <v>337</v>
      </c>
      <c r="L4170" s="16">
        <v>1</v>
      </c>
      <c r="M4170" s="16" t="s">
        <v>1777</v>
      </c>
      <c r="O4170" s="16">
        <v>0</v>
      </c>
      <c r="P4170" s="16" t="b">
        <v>1</v>
      </c>
      <c r="R4170" s="16" t="b">
        <v>0</v>
      </c>
      <c r="S4170" s="16">
        <v>1</v>
      </c>
      <c r="T4170" s="16" t="s">
        <v>91</v>
      </c>
      <c r="U4170" s="16">
        <v>999</v>
      </c>
      <c r="V4170" s="16" t="s">
        <v>1778</v>
      </c>
      <c r="W4170" s="16">
        <v>31985068</v>
      </c>
      <c r="Y4170" s="16" t="inlineStr">
        <is>
          <t>大乘境神品丹药。物防下限+24667点；物防上限+24667点，持续2916现实秒。</t>
        </is>
      </c>
      <c r="Z4170" s="16" t="inlineStr">
        <is>
          <t>|cff00FF00“筋骨得固，物御乃坚；所增在物防。温剂自有其宜，须量药力与丹毒而用。”——《壮骨坚体录》|r</t>
        </is>
      </c>
      <c r="AA4170" t="str" s="16">
        <v>炼丹可得。</v>
      </c>
      <c r="AB4170">
        <v>11921068</v>
      </c>
      <c r="AC4170" s="16" t="s">
        <v>1781</v>
      </c>
      <c r="AD4170" s="16">
        <v>40005</v>
      </c>
      <c r="AF4170">
        <v>70005</v>
      </c>
      <c r="AH4170">
        <v>112500000</v>
      </c>
      <c r="AI4170" s="16" t="s">
        <v>1777</v>
      </c>
      <c r="AJ4170" s="16" t="s">
        <v>1777</v>
      </c>
      <c r="AK4170" s="16" t="s">
        <v>357</v>
      </c>
    </row>
    <row r="4171" spans="2:37">
      <c r="B4171" s="16" t="n">
        <f>10000000+INDEX(编号表!$B:$B,MATCH(F4171,编号表!$A:$A,0))*100000+INDEX(编号表!$F:$F,MATCH(D4171,编号表!$E:$E,0))*1000+INDEX(编号表!$D:$D,MATCH(E4171,编号表!$C:$C,0))*10000+G4171</f>
        <v>11983069</v>
      </c>
      <c r="C4171" s="16" t="inlineStr">
        <is>
          <t>大乘烈阳壮骨丹</t>
        </is>
      </c>
      <c r="D4171" s="16" t="s">
        <v>105</v>
      </c>
      <c r="E4171" s="16" t="s">
        <v>357</v>
      </c>
      <c r="F4171" s="16" t="s">
        <v>1777</v>
      </c>
      <c r="G4171" s="16">
        <v>69</v>
      </c>
      <c r="I4171" s="16">
        <v>60</v>
      </c>
      <c r="J4171" t="str">
        <f t="shared" si="67"/>
        <v>大类_玄品大乘丹药</v>
      </c>
      <c r="K4171" s="16" t="s">
        <v>337</v>
      </c>
      <c r="L4171" s="16">
        <v>1</v>
      </c>
      <c r="M4171" s="16" t="s">
        <v>1777</v>
      </c>
      <c r="O4171" s="16">
        <v>0</v>
      </c>
      <c r="P4171" s="16" t="b">
        <v>1</v>
      </c>
      <c r="R4171" s="16" t="b">
        <v>0</v>
      </c>
      <c r="S4171" s="16">
        <v>1</v>
      </c>
      <c r="T4171" s="16" t="s">
        <v>91</v>
      </c>
      <c r="U4171" s="16">
        <v>999</v>
      </c>
      <c r="V4171" s="16" t="s">
        <v>1778</v>
      </c>
      <c r="W4171" s="16">
        <v>31983069</v>
      </c>
      <c r="Y4171" s="16" t="inlineStr">
        <is>
          <t>大乘境玄品丹药。物防下限+30833点；物防上限+30833点，持续600现实秒。</t>
        </is>
      </c>
      <c r="Z4171" s="16" t="inlineStr">
        <is>
          <t>|cff00FF00“筋骨得固，物御乃坚；所增在物防。热剂自有其宜，须量药力与丹毒而用。”——《壮骨坚体录》|r</t>
        </is>
      </c>
      <c r="AA4171" t="str" s="16">
        <v>炼丹可得。</v>
      </c>
      <c r="AB4171">
        <v>11921069</v>
      </c>
      <c r="AC4171" s="16" t="s">
        <v>1781</v>
      </c>
      <c r="AD4171" s="16">
        <v>40003</v>
      </c>
      <c r="AF4171">
        <v>70003</v>
      </c>
      <c r="AH4171">
        <v>3750000</v>
      </c>
      <c r="AI4171" s="16" t="s">
        <v>1777</v>
      </c>
      <c r="AJ4171" s="16" t="s">
        <v>1777</v>
      </c>
      <c r="AK4171" s="16" t="s">
        <v>357</v>
      </c>
    </row>
    <row r="4172" spans="2:37">
      <c r="B4172" s="16" t="n">
        <f>10000000+INDEX(编号表!$B:$B,MATCH(F4172,编号表!$A:$A,0))*100000+INDEX(编号表!$F:$F,MATCH(D4172,编号表!$E:$E,0))*1000+INDEX(编号表!$D:$D,MATCH(E4172,编号表!$C:$C,0))*10000+G4172</f>
        <v>11984069</v>
      </c>
      <c r="C4172" s="16" t="inlineStr">
        <is>
          <t>大乘烈阳壮骨丹</t>
        </is>
      </c>
      <c r="D4172" s="16" t="s">
        <v>108</v>
      </c>
      <c r="E4172" s="16" t="s">
        <v>357</v>
      </c>
      <c r="F4172" s="16" t="s">
        <v>1777</v>
      </c>
      <c r="G4172" s="16">
        <v>69</v>
      </c>
      <c r="I4172" s="16">
        <v>60</v>
      </c>
      <c r="J4172" t="str">
        <f t="shared" si="67"/>
        <v>大类_仙品大乘丹药</v>
      </c>
      <c r="K4172" s="16" t="s">
        <v>337</v>
      </c>
      <c r="L4172" s="16">
        <v>1</v>
      </c>
      <c r="M4172" s="16" t="s">
        <v>1777</v>
      </c>
      <c r="O4172" s="16">
        <v>0</v>
      </c>
      <c r="P4172" s="16" t="b">
        <v>1</v>
      </c>
      <c r="R4172" s="16" t="b">
        <v>0</v>
      </c>
      <c r="S4172" s="16">
        <v>1</v>
      </c>
      <c r="T4172" s="16" t="s">
        <v>91</v>
      </c>
      <c r="U4172" s="16">
        <v>999</v>
      </c>
      <c r="V4172" s="16" t="s">
        <v>1778</v>
      </c>
      <c r="W4172" s="16">
        <v>31984069</v>
      </c>
      <c r="Y4172" s="16" t="inlineStr">
        <is>
          <t>大乘境仙品丹药。物防下限+30833点；物防上限+30833点，持续1080现实秒。</t>
        </is>
      </c>
      <c r="Z4172" s="16" t="inlineStr">
        <is>
          <t>|cff00FF00“筋骨得固，物御乃坚；所增在物防。热剂自有其宜，须量药力与丹毒而用。”——《壮骨坚体录》|r</t>
        </is>
      </c>
      <c r="AA4172" t="str" s="16">
        <v>炼丹可得。</v>
      </c>
      <c r="AB4172">
        <v>11921069</v>
      </c>
      <c r="AC4172" s="16" t="s">
        <v>1781</v>
      </c>
      <c r="AD4172" s="16">
        <v>40004</v>
      </c>
      <c r="AF4172">
        <v>70004</v>
      </c>
      <c r="AH4172">
        <v>18750000</v>
      </c>
      <c r="AI4172" s="16" t="s">
        <v>1777</v>
      </c>
      <c r="AJ4172" s="16" t="s">
        <v>1777</v>
      </c>
      <c r="AK4172" s="16" t="s">
        <v>357</v>
      </c>
    </row>
    <row r="4173" spans="2:37">
      <c r="B4173" s="16" t="n">
        <f>10000000+INDEX(编号表!$B:$B,MATCH(F4173,编号表!$A:$A,0))*100000+INDEX(编号表!$F:$F,MATCH(D4173,编号表!$E:$E,0))*1000+INDEX(编号表!$D:$D,MATCH(E4173,编号表!$C:$C,0))*10000+G4173</f>
        <v>11985069</v>
      </c>
      <c r="C4173" s="16" t="inlineStr">
        <is>
          <t>大乘烈阳壮骨丹</t>
        </is>
      </c>
      <c r="D4173" s="16" t="s">
        <v>111</v>
      </c>
      <c r="E4173" s="16" t="s">
        <v>357</v>
      </c>
      <c r="F4173" s="16" t="s">
        <v>1777</v>
      </c>
      <c r="G4173" s="16">
        <v>69</v>
      </c>
      <c r="I4173" s="16">
        <v>60</v>
      </c>
      <c r="J4173" t="str">
        <f t="shared" si="67"/>
        <v>大类_神品大乘丹药</v>
      </c>
      <c r="K4173" s="16" t="s">
        <v>337</v>
      </c>
      <c r="L4173" s="16">
        <v>1</v>
      </c>
      <c r="M4173" s="16" t="s">
        <v>1777</v>
      </c>
      <c r="O4173" s="16">
        <v>0</v>
      </c>
      <c r="P4173" s="16" t="b">
        <v>1</v>
      </c>
      <c r="R4173" s="16" t="b">
        <v>0</v>
      </c>
      <c r="S4173" s="16">
        <v>1</v>
      </c>
      <c r="T4173" s="16" t="s">
        <v>91</v>
      </c>
      <c r="U4173" s="16">
        <v>999</v>
      </c>
      <c r="V4173" s="16" t="s">
        <v>1778</v>
      </c>
      <c r="W4173" s="16">
        <v>31985069</v>
      </c>
      <c r="Y4173" s="16" t="inlineStr">
        <is>
          <t>大乘境神品丹药。物防下限+30833点；物防上限+30833点，持续1944现实秒。</t>
        </is>
      </c>
      <c r="Z4173" s="16" t="inlineStr">
        <is>
          <t>|cff00FF00“筋骨得固，物御乃坚；所增在物防。热剂自有其宜，须量药力与丹毒而用。”——《壮骨坚体录》|r</t>
        </is>
      </c>
      <c r="AA4173" t="str" s="16">
        <v>炼丹可得。</v>
      </c>
      <c r="AB4173">
        <v>11921069</v>
      </c>
      <c r="AC4173" s="16" t="s">
        <v>1781</v>
      </c>
      <c r="AD4173" s="16">
        <v>40005</v>
      </c>
      <c r="AF4173">
        <v>70005</v>
      </c>
      <c r="AH4173">
        <v>112500000</v>
      </c>
      <c r="AI4173" s="16" t="s">
        <v>1777</v>
      </c>
      <c r="AJ4173" s="16" t="s">
        <v>1777</v>
      </c>
      <c r="AK4173" s="16" t="s">
        <v>357</v>
      </c>
    </row>
    <row r="4174" spans="2:37">
      <c r="B4174" s="16" t="n">
        <f>10000000+INDEX(编号表!$B:$B,MATCH(F4174,编号表!$A:$A,0))*100000+INDEX(编号表!$F:$F,MATCH(D4174,编号表!$E:$E,0))*1000+INDEX(编号表!$D:$D,MATCH(E4174,编号表!$C:$C,0))*10000+G4174</f>
        <v>11983070</v>
      </c>
      <c r="C4174" s="16" t="s">
        <v>5185</v>
      </c>
      <c r="D4174" s="16" t="s">
        <v>105</v>
      </c>
      <c r="E4174" s="16" t="s">
        <v>357</v>
      </c>
      <c r="F4174" s="16" t="s">
        <v>1777</v>
      </c>
      <c r="G4174" s="16">
        <v>70</v>
      </c>
      <c r="I4174" s="16">
        <v>60</v>
      </c>
      <c r="J4174" t="str">
        <f t="shared" si="67"/>
        <v>大类_玄品大乘丹药</v>
      </c>
      <c r="K4174" s="16" t="s">
        <v>337</v>
      </c>
      <c r="L4174" s="16">
        <v>1</v>
      </c>
      <c r="M4174" s="16" t="s">
        <v>1777</v>
      </c>
      <c r="O4174" s="16">
        <v>0</v>
      </c>
      <c r="P4174" s="16" t="b">
        <v>1</v>
      </c>
      <c r="R4174" s="16" t="b">
        <v>0</v>
      </c>
      <c r="S4174" s="16">
        <v>1</v>
      </c>
      <c r="T4174" s="16" t="s">
        <v>91</v>
      </c>
      <c r="U4174" s="16">
        <v>999</v>
      </c>
      <c r="V4174" s="16" t="s">
        <v>1778</v>
      </c>
      <c r="W4174" s="16">
        <v>31983070</v>
      </c>
      <c r="Y4174" s="16" t="inlineStr">
        <is>
          <t>大乘境玄品丹药。抵消敌人的额外增伤幅度2%（不降低基础伤害），持续1800现实秒。</t>
        </is>
      </c>
      <c r="Z4174" s="16" t="inlineStr">
        <is>
          <t>|cff00FF00“承伤有定，固元护持；寻常攻势与首领重击各有所减。寒剂自有其宜，须量药力与丹毒而用。”——《固元承伤录》|r</t>
        </is>
      </c>
      <c r="AA4174" t="str" s="16">
        <v>炼丹可得。</v>
      </c>
      <c r="AB4174">
        <v>11921070</v>
      </c>
      <c r="AC4174" s="16" t="s">
        <v>1781</v>
      </c>
      <c r="AD4174" s="16">
        <v>40003</v>
      </c>
      <c r="AF4174">
        <v>70003</v>
      </c>
      <c r="AH4174">
        <v>3750000</v>
      </c>
      <c r="AI4174" s="16" t="s">
        <v>1777</v>
      </c>
      <c r="AJ4174" s="16" t="s">
        <v>1777</v>
      </c>
      <c r="AK4174" s="16" t="s">
        <v>357</v>
      </c>
    </row>
    <row r="4175" spans="2:37">
      <c r="B4175" s="16" t="n">
        <f>10000000+INDEX(编号表!$B:$B,MATCH(F4175,编号表!$A:$A,0))*100000+INDEX(编号表!$F:$F,MATCH(D4175,编号表!$E:$E,0))*1000+INDEX(编号表!$D:$D,MATCH(E4175,编号表!$C:$C,0))*10000+G4175</f>
        <v>11984070</v>
      </c>
      <c r="C4175" s="16" t="s">
        <v>5185</v>
      </c>
      <c r="D4175" s="16" t="s">
        <v>108</v>
      </c>
      <c r="E4175" s="16" t="s">
        <v>357</v>
      </c>
      <c r="F4175" s="16" t="s">
        <v>1777</v>
      </c>
      <c r="G4175" s="16">
        <v>70</v>
      </c>
      <c r="I4175" s="16">
        <v>60</v>
      </c>
      <c r="J4175" t="str">
        <f t="shared" si="67"/>
        <v>大类_仙品大乘丹药</v>
      </c>
      <c r="K4175" s="16" t="s">
        <v>337</v>
      </c>
      <c r="L4175" s="16">
        <v>1</v>
      </c>
      <c r="M4175" s="16" t="s">
        <v>1777</v>
      </c>
      <c r="O4175" s="16">
        <v>0</v>
      </c>
      <c r="P4175" s="16" t="b">
        <v>1</v>
      </c>
      <c r="R4175" s="16" t="b">
        <v>0</v>
      </c>
      <c r="S4175" s="16">
        <v>1</v>
      </c>
      <c r="T4175" s="16" t="s">
        <v>91</v>
      </c>
      <c r="U4175" s="16">
        <v>999</v>
      </c>
      <c r="V4175" s="16" t="s">
        <v>1778</v>
      </c>
      <c r="W4175" s="16">
        <v>31984070</v>
      </c>
      <c r="Y4175" s="16" t="inlineStr">
        <is>
          <t>大乘境仙品丹药。抵消敌人的额外增伤幅度2%（不降低基础伤害），持续3240现实秒。</t>
        </is>
      </c>
      <c r="Z4175" s="16" t="inlineStr">
        <is>
          <t>|cff00FF00“承伤有定，固元护持；寻常攻势与首领重击各有所减。寒剂自有其宜，须量药力与丹毒而用。”——《固元承伤录》|r</t>
        </is>
      </c>
      <c r="AA4175" t="str" s="16">
        <v>炼丹可得。</v>
      </c>
      <c r="AB4175">
        <v>11921070</v>
      </c>
      <c r="AC4175" s="16" t="s">
        <v>1781</v>
      </c>
      <c r="AD4175" s="16">
        <v>40004</v>
      </c>
      <c r="AF4175">
        <v>70004</v>
      </c>
      <c r="AH4175">
        <v>18750000</v>
      </c>
      <c r="AI4175" s="16" t="s">
        <v>1777</v>
      </c>
      <c r="AJ4175" s="16" t="s">
        <v>1777</v>
      </c>
      <c r="AK4175" s="16" t="s">
        <v>357</v>
      </c>
    </row>
    <row r="4176" spans="2:37">
      <c r="B4176" s="16" t="n">
        <f>10000000+INDEX(编号表!$B:$B,MATCH(F4176,编号表!$A:$A,0))*100000+INDEX(编号表!$F:$F,MATCH(D4176,编号表!$E:$E,0))*1000+INDEX(编号表!$D:$D,MATCH(E4176,编号表!$C:$C,0))*10000+G4176</f>
        <v>11985070</v>
      </c>
      <c r="C4176" s="16" t="s">
        <v>5185</v>
      </c>
      <c r="D4176" s="16" t="s">
        <v>111</v>
      </c>
      <c r="E4176" s="16" t="s">
        <v>357</v>
      </c>
      <c r="F4176" s="16" t="s">
        <v>1777</v>
      </c>
      <c r="G4176" s="16">
        <v>70</v>
      </c>
      <c r="I4176" s="16">
        <v>60</v>
      </c>
      <c r="J4176" t="str">
        <f t="shared" si="67"/>
        <v>大类_神品大乘丹药</v>
      </c>
      <c r="K4176" s="16" t="s">
        <v>337</v>
      </c>
      <c r="L4176" s="16">
        <v>1</v>
      </c>
      <c r="M4176" s="16" t="s">
        <v>1777</v>
      </c>
      <c r="O4176" s="16">
        <v>0</v>
      </c>
      <c r="P4176" s="16" t="b">
        <v>1</v>
      </c>
      <c r="R4176" s="16" t="b">
        <v>0</v>
      </c>
      <c r="S4176" s="16">
        <v>1</v>
      </c>
      <c r="T4176" s="16" t="s">
        <v>91</v>
      </c>
      <c r="U4176" s="16">
        <v>999</v>
      </c>
      <c r="V4176" s="16" t="s">
        <v>1778</v>
      </c>
      <c r="W4176" s="16">
        <v>31985070</v>
      </c>
      <c r="Y4176" s="16" t="inlineStr">
        <is>
          <t>大乘境神品丹药。抵消敌人的额外增伤幅度2%（不降低基础伤害），持续5832现实秒。</t>
        </is>
      </c>
      <c r="Z4176" s="16" t="inlineStr">
        <is>
          <t>|cff00FF00“承伤有定，固元护持；寻常攻势与首领重击各有所减。寒剂自有其宜，须量药力与丹毒而用。”——《固元承伤录》|r</t>
        </is>
      </c>
      <c r="AA4176" t="str" s="16">
        <v>炼丹可得。</v>
      </c>
      <c r="AB4176">
        <v>11921070</v>
      </c>
      <c r="AC4176" s="16" t="s">
        <v>1781</v>
      </c>
      <c r="AD4176" s="16">
        <v>40005</v>
      </c>
      <c r="AF4176">
        <v>70005</v>
      </c>
      <c r="AH4176">
        <v>112500000</v>
      </c>
      <c r="AI4176" s="16" t="s">
        <v>1777</v>
      </c>
      <c r="AJ4176" s="16" t="s">
        <v>1777</v>
      </c>
      <c r="AK4176" s="16" t="s">
        <v>357</v>
      </c>
    </row>
    <row r="4177" spans="2:37">
      <c r="B4177" s="16" t="n">
        <f>10000000+INDEX(编号表!$B:$B,MATCH(F4177,编号表!$A:$A,0))*100000+INDEX(编号表!$F:$F,MATCH(D4177,编号表!$E:$E,0))*1000+INDEX(编号表!$D:$D,MATCH(E4177,编号表!$C:$C,0))*10000+G4177</f>
        <v>11983071</v>
      </c>
      <c r="C4177" s="16" t="s">
        <v>5189</v>
      </c>
      <c r="D4177" s="16" t="s">
        <v>105</v>
      </c>
      <c r="E4177" s="16" t="s">
        <v>357</v>
      </c>
      <c r="F4177" s="16" t="s">
        <v>1777</v>
      </c>
      <c r="G4177" s="16">
        <v>71</v>
      </c>
      <c r="I4177" s="16">
        <v>60</v>
      </c>
      <c r="J4177" t="str">
        <f t="shared" si="67"/>
        <v>大类_玄品大乘丹药</v>
      </c>
      <c r="K4177" s="16" t="s">
        <v>337</v>
      </c>
      <c r="L4177" s="16">
        <v>1</v>
      </c>
      <c r="M4177" s="16" t="s">
        <v>1777</v>
      </c>
      <c r="O4177" s="16">
        <v>0</v>
      </c>
      <c r="P4177" s="16" t="b">
        <v>1</v>
      </c>
      <c r="R4177" s="16" t="b">
        <v>0</v>
      </c>
      <c r="S4177" s="16">
        <v>1</v>
      </c>
      <c r="T4177" s="16" t="s">
        <v>91</v>
      </c>
      <c r="U4177" s="16">
        <v>999</v>
      </c>
      <c r="V4177" s="16" t="s">
        <v>1778</v>
      </c>
      <c r="W4177" s="16">
        <v>31983071</v>
      </c>
      <c r="Y4177" s="16" t="inlineStr">
        <is>
          <t>大乘境玄品丹药。抵消敌人的额外固定增伤13000点（不降低基础伤害），持续1500现实秒。</t>
        </is>
      </c>
      <c r="Z4177" s="16" t="inlineStr">
        <is>
          <t>|cff00FF00“承伤有定，固元护持；寻常攻势与首领重击各有所减。凉剂自有其宜，须量药力与丹毒而用。”——《固元承伤录》|r</t>
        </is>
      </c>
      <c r="AA4177" t="str" s="16">
        <v>炼丹可得。</v>
      </c>
      <c r="AB4177">
        <v>11921071</v>
      </c>
      <c r="AC4177" s="16" t="s">
        <v>1781</v>
      </c>
      <c r="AD4177" s="16">
        <v>40003</v>
      </c>
      <c r="AF4177">
        <v>70003</v>
      </c>
      <c r="AH4177">
        <v>3750000</v>
      </c>
      <c r="AI4177" s="16" t="s">
        <v>1777</v>
      </c>
      <c r="AJ4177" s="16" t="s">
        <v>1777</v>
      </c>
      <c r="AK4177" s="16" t="s">
        <v>357</v>
      </c>
    </row>
    <row r="4178" spans="2:37">
      <c r="B4178" s="16" t="n">
        <f>10000000+INDEX(编号表!$B:$B,MATCH(F4178,编号表!$A:$A,0))*100000+INDEX(编号表!$F:$F,MATCH(D4178,编号表!$E:$E,0))*1000+INDEX(编号表!$D:$D,MATCH(E4178,编号表!$C:$C,0))*10000+G4178</f>
        <v>11984071</v>
      </c>
      <c r="C4178" s="16" t="s">
        <v>5189</v>
      </c>
      <c r="D4178" s="16" t="s">
        <v>108</v>
      </c>
      <c r="E4178" s="16" t="s">
        <v>357</v>
      </c>
      <c r="F4178" s="16" t="s">
        <v>1777</v>
      </c>
      <c r="G4178" s="16">
        <v>71</v>
      </c>
      <c r="I4178" s="16">
        <v>60</v>
      </c>
      <c r="J4178" t="str">
        <f t="shared" si="67"/>
        <v>大类_仙品大乘丹药</v>
      </c>
      <c r="K4178" s="16" t="s">
        <v>337</v>
      </c>
      <c r="L4178" s="16">
        <v>1</v>
      </c>
      <c r="M4178" s="16" t="s">
        <v>1777</v>
      </c>
      <c r="O4178" s="16">
        <v>0</v>
      </c>
      <c r="P4178" s="16" t="b">
        <v>1</v>
      </c>
      <c r="R4178" s="16" t="b">
        <v>0</v>
      </c>
      <c r="S4178" s="16">
        <v>1</v>
      </c>
      <c r="T4178" s="16" t="s">
        <v>91</v>
      </c>
      <c r="U4178" s="16">
        <v>999</v>
      </c>
      <c r="V4178" s="16" t="s">
        <v>1778</v>
      </c>
      <c r="W4178" s="16">
        <v>31984071</v>
      </c>
      <c r="Y4178" s="16" t="inlineStr">
        <is>
          <t>大乘境仙品丹药。抵消敌人的额外固定增伤13000点（不降低基础伤害），持续2700现实秒。</t>
        </is>
      </c>
      <c r="Z4178" s="16" t="inlineStr">
        <is>
          <t>|cff00FF00“承伤有定，固元护持；寻常攻势与首领重击各有所减。凉剂自有其宜，须量药力与丹毒而用。”——《固元承伤录》|r</t>
        </is>
      </c>
      <c r="AA4178" t="str" s="16">
        <v>炼丹可得。</v>
      </c>
      <c r="AB4178">
        <v>11921071</v>
      </c>
      <c r="AC4178" s="16" t="s">
        <v>1781</v>
      </c>
      <c r="AD4178" s="16">
        <v>40004</v>
      </c>
      <c r="AF4178">
        <v>70004</v>
      </c>
      <c r="AH4178">
        <v>18750000</v>
      </c>
      <c r="AI4178" s="16" t="s">
        <v>1777</v>
      </c>
      <c r="AJ4178" s="16" t="s">
        <v>1777</v>
      </c>
      <c r="AK4178" s="16" t="s">
        <v>357</v>
      </c>
    </row>
    <row r="4179" spans="2:37">
      <c r="B4179" s="16" t="n">
        <f>10000000+INDEX(编号表!$B:$B,MATCH(F4179,编号表!$A:$A,0))*100000+INDEX(编号表!$F:$F,MATCH(D4179,编号表!$E:$E,0))*1000+INDEX(编号表!$D:$D,MATCH(E4179,编号表!$C:$C,0))*10000+G4179</f>
        <v>11985071</v>
      </c>
      <c r="C4179" s="16" t="s">
        <v>5189</v>
      </c>
      <c r="D4179" s="16" t="s">
        <v>111</v>
      </c>
      <c r="E4179" s="16" t="s">
        <v>357</v>
      </c>
      <c r="F4179" s="16" t="s">
        <v>1777</v>
      </c>
      <c r="G4179" s="16">
        <v>71</v>
      </c>
      <c r="I4179" s="16">
        <v>60</v>
      </c>
      <c r="J4179" t="str">
        <f t="shared" si="67"/>
        <v>大类_神品大乘丹药</v>
      </c>
      <c r="K4179" s="16" t="s">
        <v>337</v>
      </c>
      <c r="L4179" s="16">
        <v>1</v>
      </c>
      <c r="M4179" s="16" t="s">
        <v>1777</v>
      </c>
      <c r="O4179" s="16">
        <v>0</v>
      </c>
      <c r="P4179" s="16" t="b">
        <v>1</v>
      </c>
      <c r="R4179" s="16" t="b">
        <v>0</v>
      </c>
      <c r="S4179" s="16">
        <v>1</v>
      </c>
      <c r="T4179" s="16" t="s">
        <v>91</v>
      </c>
      <c r="U4179" s="16">
        <v>999</v>
      </c>
      <c r="V4179" s="16" t="s">
        <v>1778</v>
      </c>
      <c r="W4179" s="16">
        <v>31985071</v>
      </c>
      <c r="Y4179" s="16" t="inlineStr">
        <is>
          <t>大乘境神品丹药。抵消敌人的额外固定增伤13000点（不降低基础伤害），持续4860现实秒。</t>
        </is>
      </c>
      <c r="Z4179" s="16" t="inlineStr">
        <is>
          <t>|cff00FF00“承伤有定，固元护持；寻常攻势与首领重击各有所减。凉剂自有其宜，须量药力与丹毒而用。”——《固元承伤录》|r</t>
        </is>
      </c>
      <c r="AA4179" t="str" s="16">
        <v>炼丹可得。</v>
      </c>
      <c r="AB4179">
        <v>11921071</v>
      </c>
      <c r="AC4179" s="16" t="s">
        <v>1781</v>
      </c>
      <c r="AD4179" s="16">
        <v>40005</v>
      </c>
      <c r="AF4179">
        <v>70005</v>
      </c>
      <c r="AH4179">
        <v>112500000</v>
      </c>
      <c r="AI4179" s="16" t="s">
        <v>1777</v>
      </c>
      <c r="AJ4179" s="16" t="s">
        <v>1777</v>
      </c>
      <c r="AK4179" s="16" t="s">
        <v>357</v>
      </c>
    </row>
    <row r="4180" spans="2:37">
      <c r="B4180" s="16" t="n">
        <f>10000000+INDEX(编号表!$B:$B,MATCH(F4180,编号表!$A:$A,0))*100000+INDEX(编号表!$F:$F,MATCH(D4180,编号表!$E:$E,0))*1000+INDEX(编号表!$D:$D,MATCH(E4180,编号表!$C:$C,0))*10000+G4180</f>
        <v>11983072</v>
      </c>
      <c r="C4180" s="16" t="s">
        <v>5193</v>
      </c>
      <c r="D4180" s="16" t="s">
        <v>105</v>
      </c>
      <c r="E4180" s="16" t="s">
        <v>357</v>
      </c>
      <c r="F4180" s="16" t="s">
        <v>1777</v>
      </c>
      <c r="G4180" s="16">
        <v>72</v>
      </c>
      <c r="I4180" s="16">
        <v>60</v>
      </c>
      <c r="J4180" t="str">
        <f t="shared" si="67"/>
        <v>大类_玄品大乘丹药</v>
      </c>
      <c r="K4180" s="16" t="s">
        <v>337</v>
      </c>
      <c r="L4180" s="16">
        <v>1</v>
      </c>
      <c r="M4180" s="16" t="s">
        <v>1777</v>
      </c>
      <c r="O4180" s="16">
        <v>0</v>
      </c>
      <c r="P4180" s="16" t="b">
        <v>1</v>
      </c>
      <c r="R4180" s="16" t="b">
        <v>0</v>
      </c>
      <c r="S4180" s="16">
        <v>1</v>
      </c>
      <c r="T4180" s="16" t="s">
        <v>91</v>
      </c>
      <c r="U4180" s="16">
        <v>999</v>
      </c>
      <c r="V4180" s="16" t="s">
        <v>1778</v>
      </c>
      <c r="W4180" s="16">
        <v>31983072</v>
      </c>
      <c r="Y4180" s="16" t="inlineStr">
        <is>
          <t>大乘境玄品丹药。抵消敌人的额外固定增伤7800点（不降低基础伤害）；抵消敌人的额外增伤幅度2%（不降低基础伤害），持续1500现实秒。</t>
        </is>
      </c>
      <c r="Z4180" s="16" t="inlineStr">
        <is>
          <t>|cff00FF00“承伤有定，固元护持；寻常攻势与首领重击各有所减。平剂自有其宜，须量药力与丹毒而用。”——《固元承伤录》|r</t>
        </is>
      </c>
      <c r="AA4180" t="str" s="16">
        <v>炼丹可得。</v>
      </c>
      <c r="AB4180">
        <v>11921072</v>
      </c>
      <c r="AC4180" s="16" t="s">
        <v>1781</v>
      </c>
      <c r="AD4180" s="16">
        <v>40003</v>
      </c>
      <c r="AF4180">
        <v>70003</v>
      </c>
      <c r="AH4180">
        <v>3750000</v>
      </c>
      <c r="AI4180" s="16" t="s">
        <v>1777</v>
      </c>
      <c r="AJ4180" s="16" t="s">
        <v>1777</v>
      </c>
      <c r="AK4180" s="16" t="s">
        <v>357</v>
      </c>
    </row>
    <row r="4181" spans="2:37">
      <c r="B4181" s="16" t="n">
        <f>10000000+INDEX(编号表!$B:$B,MATCH(F4181,编号表!$A:$A,0))*100000+INDEX(编号表!$F:$F,MATCH(D4181,编号表!$E:$E,0))*1000+INDEX(编号表!$D:$D,MATCH(E4181,编号表!$C:$C,0))*10000+G4181</f>
        <v>11984072</v>
      </c>
      <c r="C4181" s="16" t="s">
        <v>5193</v>
      </c>
      <c r="D4181" s="16" t="s">
        <v>108</v>
      </c>
      <c r="E4181" s="16" t="s">
        <v>357</v>
      </c>
      <c r="F4181" s="16" t="s">
        <v>1777</v>
      </c>
      <c r="G4181" s="16">
        <v>72</v>
      </c>
      <c r="I4181" s="16">
        <v>60</v>
      </c>
      <c r="J4181" t="str">
        <f t="shared" si="67"/>
        <v>大类_仙品大乘丹药</v>
      </c>
      <c r="K4181" s="16" t="s">
        <v>337</v>
      </c>
      <c r="L4181" s="16">
        <v>1</v>
      </c>
      <c r="M4181" s="16" t="s">
        <v>1777</v>
      </c>
      <c r="O4181" s="16">
        <v>0</v>
      </c>
      <c r="P4181" s="16" t="b">
        <v>1</v>
      </c>
      <c r="R4181" s="16" t="b">
        <v>0</v>
      </c>
      <c r="S4181" s="16">
        <v>1</v>
      </c>
      <c r="T4181" s="16" t="s">
        <v>91</v>
      </c>
      <c r="U4181" s="16">
        <v>999</v>
      </c>
      <c r="V4181" s="16" t="s">
        <v>1778</v>
      </c>
      <c r="W4181" s="16">
        <v>31984072</v>
      </c>
      <c r="Y4181" s="16" t="inlineStr">
        <is>
          <t>大乘境仙品丹药。抵消敌人的额外固定增伤7800点（不降低基础伤害）；抵消敌人的额外增伤幅度2%（不降低基础伤害），持续2700现实秒。</t>
        </is>
      </c>
      <c r="Z4181" s="16" t="inlineStr">
        <is>
          <t>|cff00FF00“承伤有定，固元护持；寻常攻势与首领重击各有所减。平剂自有其宜，须量药力与丹毒而用。”——《固元承伤录》|r</t>
        </is>
      </c>
      <c r="AA4181" t="str" s="16">
        <v>炼丹可得。</v>
      </c>
      <c r="AB4181">
        <v>11921072</v>
      </c>
      <c r="AC4181" s="16" t="s">
        <v>1781</v>
      </c>
      <c r="AD4181" s="16">
        <v>40004</v>
      </c>
      <c r="AF4181">
        <v>70004</v>
      </c>
      <c r="AH4181">
        <v>18750000</v>
      </c>
      <c r="AI4181" s="16" t="s">
        <v>1777</v>
      </c>
      <c r="AJ4181" s="16" t="s">
        <v>1777</v>
      </c>
      <c r="AK4181" s="16" t="s">
        <v>357</v>
      </c>
    </row>
    <row r="4182" spans="2:37">
      <c r="B4182" s="16" t="n">
        <f>10000000+INDEX(编号表!$B:$B,MATCH(F4182,编号表!$A:$A,0))*100000+INDEX(编号表!$F:$F,MATCH(D4182,编号表!$E:$E,0))*1000+INDEX(编号表!$D:$D,MATCH(E4182,编号表!$C:$C,0))*10000+G4182</f>
        <v>11985072</v>
      </c>
      <c r="C4182" s="16" t="s">
        <v>5193</v>
      </c>
      <c r="D4182" s="16" t="s">
        <v>111</v>
      </c>
      <c r="E4182" s="16" t="s">
        <v>357</v>
      </c>
      <c r="F4182" s="16" t="s">
        <v>1777</v>
      </c>
      <c r="G4182" s="16">
        <v>72</v>
      </c>
      <c r="I4182" s="16">
        <v>60</v>
      </c>
      <c r="J4182" t="str">
        <f t="shared" si="67"/>
        <v>大类_神品大乘丹药</v>
      </c>
      <c r="K4182" s="16" t="s">
        <v>337</v>
      </c>
      <c r="L4182" s="16">
        <v>1</v>
      </c>
      <c r="M4182" s="16" t="s">
        <v>1777</v>
      </c>
      <c r="O4182" s="16">
        <v>0</v>
      </c>
      <c r="P4182" s="16" t="b">
        <v>1</v>
      </c>
      <c r="R4182" s="16" t="b">
        <v>0</v>
      </c>
      <c r="S4182" s="16">
        <v>1</v>
      </c>
      <c r="T4182" s="16" t="s">
        <v>91</v>
      </c>
      <c r="U4182" s="16">
        <v>999</v>
      </c>
      <c r="V4182" s="16" t="s">
        <v>1778</v>
      </c>
      <c r="W4182" s="16">
        <v>31985072</v>
      </c>
      <c r="Y4182" s="16" t="inlineStr">
        <is>
          <t>大乘境神品丹药。抵消敌人的额外固定增伤7800点（不降低基础伤害）；抵消敌人的额外增伤幅度2%（不降低基础伤害），持续4860现实秒。</t>
        </is>
      </c>
      <c r="Z4182" s="16" t="inlineStr">
        <is>
          <t>|cff00FF00“承伤有定，固元护持；寻常攻势与首领重击各有所减。平剂自有其宜，须量药力与丹毒而用。”——《固元承伤录》|r</t>
        </is>
      </c>
      <c r="AA4182" t="str" s="16">
        <v>炼丹可得。</v>
      </c>
      <c r="AB4182">
        <v>11921072</v>
      </c>
      <c r="AC4182" s="16" t="s">
        <v>1781</v>
      </c>
      <c r="AD4182" s="16">
        <v>40005</v>
      </c>
      <c r="AF4182">
        <v>70005</v>
      </c>
      <c r="AH4182">
        <v>112500000</v>
      </c>
      <c r="AI4182" s="16" t="s">
        <v>1777</v>
      </c>
      <c r="AJ4182" s="16" t="s">
        <v>1777</v>
      </c>
      <c r="AK4182" s="16" t="s">
        <v>357</v>
      </c>
    </row>
    <row r="4183" spans="2:37">
      <c r="B4183" s="16" t="n">
        <f>10000000+INDEX(编号表!$B:$B,MATCH(F4183,编号表!$A:$A,0))*100000+INDEX(编号表!$F:$F,MATCH(D4183,编号表!$E:$E,0))*1000+INDEX(编号表!$D:$D,MATCH(E4183,编号表!$C:$C,0))*10000+G4183</f>
        <v>11983073</v>
      </c>
      <c r="C4183" s="16" t="s">
        <v>5197</v>
      </c>
      <c r="D4183" s="16" t="s">
        <v>105</v>
      </c>
      <c r="E4183" s="16" t="s">
        <v>357</v>
      </c>
      <c r="F4183" s="16" t="s">
        <v>1777</v>
      </c>
      <c r="G4183" s="16">
        <v>73</v>
      </c>
      <c r="I4183" s="16">
        <v>60</v>
      </c>
      <c r="J4183" t="str">
        <f t="shared" si="67"/>
        <v>大类_玄品大乘丹药</v>
      </c>
      <c r="K4183" s="16" t="s">
        <v>337</v>
      </c>
      <c r="L4183" s="16">
        <v>1</v>
      </c>
      <c r="M4183" s="16" t="s">
        <v>1777</v>
      </c>
      <c r="O4183" s="16">
        <v>0</v>
      </c>
      <c r="P4183" s="16" t="b">
        <v>1</v>
      </c>
      <c r="R4183" s="16" t="b">
        <v>0</v>
      </c>
      <c r="S4183" s="16">
        <v>1</v>
      </c>
      <c r="T4183" s="16" t="s">
        <v>91</v>
      </c>
      <c r="U4183" s="16">
        <v>999</v>
      </c>
      <c r="V4183" s="16" t="s">
        <v>1778</v>
      </c>
      <c r="W4183" s="16">
        <v>31983073</v>
      </c>
      <c r="Y4183" s="16" t="inlineStr">
        <is>
          <t>大乘境玄品丹药。受到精英/BOSS的完整伤害先扣除32120点，持续1500现实秒。</t>
        </is>
      </c>
      <c r="Z4183" s="16" t="inlineStr">
        <is>
          <t>|cff00FF00“承伤有定，固元护持；寻常攻势与首领重击各有所减。温剂自有其宜，须量药力与丹毒而用。”——《固元承伤录》|r</t>
        </is>
      </c>
      <c r="AA4183" t="str" s="16">
        <v>炼丹可得。</v>
      </c>
      <c r="AB4183">
        <v>11921073</v>
      </c>
      <c r="AC4183" s="16" t="s">
        <v>1781</v>
      </c>
      <c r="AD4183" s="16">
        <v>40003</v>
      </c>
      <c r="AF4183">
        <v>70003</v>
      </c>
      <c r="AH4183">
        <v>3750000</v>
      </c>
      <c r="AI4183" s="16" t="s">
        <v>1777</v>
      </c>
      <c r="AJ4183" s="16" t="s">
        <v>1777</v>
      </c>
      <c r="AK4183" s="16" t="s">
        <v>357</v>
      </c>
    </row>
    <row r="4184" spans="2:37">
      <c r="B4184" s="16" t="n">
        <f>10000000+INDEX(编号表!$B:$B,MATCH(F4184,编号表!$A:$A,0))*100000+INDEX(编号表!$F:$F,MATCH(D4184,编号表!$E:$E,0))*1000+INDEX(编号表!$D:$D,MATCH(E4184,编号表!$C:$C,0))*10000+G4184</f>
        <v>11984073</v>
      </c>
      <c r="C4184" s="16" t="s">
        <v>5197</v>
      </c>
      <c r="D4184" s="16" t="s">
        <v>108</v>
      </c>
      <c r="E4184" s="16" t="s">
        <v>357</v>
      </c>
      <c r="F4184" s="16" t="s">
        <v>1777</v>
      </c>
      <c r="G4184" s="16">
        <v>73</v>
      </c>
      <c r="I4184" s="16">
        <v>60</v>
      </c>
      <c r="J4184" t="str">
        <f t="shared" si="67"/>
        <v>大类_仙品大乘丹药</v>
      </c>
      <c r="K4184" s="16" t="s">
        <v>337</v>
      </c>
      <c r="L4184" s="16">
        <v>1</v>
      </c>
      <c r="M4184" s="16" t="s">
        <v>1777</v>
      </c>
      <c r="O4184" s="16">
        <v>0</v>
      </c>
      <c r="P4184" s="16" t="b">
        <v>1</v>
      </c>
      <c r="R4184" s="16" t="b">
        <v>0</v>
      </c>
      <c r="S4184" s="16">
        <v>1</v>
      </c>
      <c r="T4184" s="16" t="s">
        <v>91</v>
      </c>
      <c r="U4184" s="16">
        <v>999</v>
      </c>
      <c r="V4184" s="16" t="s">
        <v>1778</v>
      </c>
      <c r="W4184" s="16">
        <v>31984073</v>
      </c>
      <c r="Y4184" s="16" t="inlineStr">
        <is>
          <t>大乘境仙品丹药。受到精英/BOSS的完整伤害先扣除32120点，持续2700现实秒。</t>
        </is>
      </c>
      <c r="Z4184" s="16" t="inlineStr">
        <is>
          <t>|cff00FF00“承伤有定，固元护持；寻常攻势与首领重击各有所减。温剂自有其宜，须量药力与丹毒而用。”——《固元承伤录》|r</t>
        </is>
      </c>
      <c r="AA4184" t="str" s="16">
        <v>炼丹可得。</v>
      </c>
      <c r="AB4184">
        <v>11921073</v>
      </c>
      <c r="AC4184" s="16" t="s">
        <v>1781</v>
      </c>
      <c r="AD4184" s="16">
        <v>40004</v>
      </c>
      <c r="AF4184">
        <v>70004</v>
      </c>
      <c r="AH4184">
        <v>18750000</v>
      </c>
      <c r="AI4184" s="16" t="s">
        <v>1777</v>
      </c>
      <c r="AJ4184" s="16" t="s">
        <v>1777</v>
      </c>
      <c r="AK4184" s="16" t="s">
        <v>357</v>
      </c>
    </row>
    <row r="4185" spans="2:37">
      <c r="B4185" s="16" t="n">
        <f>10000000+INDEX(编号表!$B:$B,MATCH(F4185,编号表!$A:$A,0))*100000+INDEX(编号表!$F:$F,MATCH(D4185,编号表!$E:$E,0))*1000+INDEX(编号表!$D:$D,MATCH(E4185,编号表!$C:$C,0))*10000+G4185</f>
        <v>11985073</v>
      </c>
      <c r="C4185" s="16" t="s">
        <v>5197</v>
      </c>
      <c r="D4185" s="16" t="s">
        <v>111</v>
      </c>
      <c r="E4185" s="16" t="s">
        <v>357</v>
      </c>
      <c r="F4185" s="16" t="s">
        <v>1777</v>
      </c>
      <c r="G4185" s="16">
        <v>73</v>
      </c>
      <c r="I4185" s="16">
        <v>60</v>
      </c>
      <c r="J4185" t="str">
        <f t="shared" si="67"/>
        <v>大类_神品大乘丹药</v>
      </c>
      <c r="K4185" s="16" t="s">
        <v>337</v>
      </c>
      <c r="L4185" s="16">
        <v>1</v>
      </c>
      <c r="M4185" s="16" t="s">
        <v>1777</v>
      </c>
      <c r="O4185" s="16">
        <v>0</v>
      </c>
      <c r="P4185" s="16" t="b">
        <v>1</v>
      </c>
      <c r="R4185" s="16" t="b">
        <v>0</v>
      </c>
      <c r="S4185" s="16">
        <v>1</v>
      </c>
      <c r="T4185" s="16" t="s">
        <v>91</v>
      </c>
      <c r="U4185" s="16">
        <v>999</v>
      </c>
      <c r="V4185" s="16" t="s">
        <v>1778</v>
      </c>
      <c r="W4185" s="16">
        <v>31985073</v>
      </c>
      <c r="Y4185" s="16" t="inlineStr">
        <is>
          <t>大乘境神品丹药。受到精英/BOSS的完整伤害先扣除32120点，持续4860现实秒。</t>
        </is>
      </c>
      <c r="Z4185" s="16" t="inlineStr">
        <is>
          <t>|cff00FF00“承伤有定，固元护持；寻常攻势与首领重击各有所减。温剂自有其宜，须量药力与丹毒而用。”——《固元承伤录》|r</t>
        </is>
      </c>
      <c r="AA4185" t="str" s="16">
        <v>炼丹可得。</v>
      </c>
      <c r="AB4185">
        <v>11921073</v>
      </c>
      <c r="AC4185" s="16" t="s">
        <v>1781</v>
      </c>
      <c r="AD4185" s="16">
        <v>40005</v>
      </c>
      <c r="AF4185">
        <v>70005</v>
      </c>
      <c r="AH4185">
        <v>112500000</v>
      </c>
      <c r="AI4185" s="16" t="s">
        <v>1777</v>
      </c>
      <c r="AJ4185" s="16" t="s">
        <v>1777</v>
      </c>
      <c r="AK4185" s="16" t="s">
        <v>357</v>
      </c>
    </row>
    <row r="4186" spans="2:37">
      <c r="B4186" s="16" t="n">
        <f>10000000+INDEX(编号表!$B:$B,MATCH(F4186,编号表!$A:$A,0))*100000+INDEX(编号表!$F:$F,MATCH(D4186,编号表!$E:$E,0))*1000+INDEX(编号表!$D:$D,MATCH(E4186,编号表!$C:$C,0))*10000+G4186</f>
        <v>11983074</v>
      </c>
      <c r="C4186" s="16" t="s">
        <v>5201</v>
      </c>
      <c r="D4186" s="16" t="s">
        <v>105</v>
      </c>
      <c r="E4186" s="16" t="s">
        <v>357</v>
      </c>
      <c r="F4186" s="16" t="s">
        <v>1777</v>
      </c>
      <c r="G4186" s="16">
        <v>74</v>
      </c>
      <c r="I4186" s="16">
        <v>60</v>
      </c>
      <c r="J4186" t="str">
        <f t="shared" si="67"/>
        <v>大类_玄品大乘丹药</v>
      </c>
      <c r="K4186" s="16" t="s">
        <v>337</v>
      </c>
      <c r="L4186" s="16">
        <v>1</v>
      </c>
      <c r="M4186" s="16" t="s">
        <v>1777</v>
      </c>
      <c r="O4186" s="16">
        <v>0</v>
      </c>
      <c r="P4186" s="16" t="b">
        <v>1</v>
      </c>
      <c r="R4186" s="16" t="b">
        <v>0</v>
      </c>
      <c r="S4186" s="16">
        <v>1</v>
      </c>
      <c r="T4186" s="16" t="s">
        <v>91</v>
      </c>
      <c r="U4186" s="16">
        <v>999</v>
      </c>
      <c r="V4186" s="16" t="s">
        <v>1778</v>
      </c>
      <c r="W4186" s="16">
        <v>31983074</v>
      </c>
      <c r="Y4186" s="16" t="inlineStr">
        <is>
          <t>大乘境玄品丹药。受到精英/BOSS的完整伤害降低5%，持续900现实秒。</t>
        </is>
      </c>
      <c r="Z4186" s="16" t="inlineStr">
        <is>
          <t>|cff00FF00“承伤有定，固元护持；寻常攻势与首领重击各有所减。热剂自有其宜，须量药力与丹毒而用。”——《固元承伤录》|r</t>
        </is>
      </c>
      <c r="AA4186" t="str" s="16">
        <v>炼丹可得。</v>
      </c>
      <c r="AB4186">
        <v>11921074</v>
      </c>
      <c r="AC4186" s="16" t="s">
        <v>1781</v>
      </c>
      <c r="AD4186" s="16">
        <v>40003</v>
      </c>
      <c r="AF4186">
        <v>70003</v>
      </c>
      <c r="AH4186">
        <v>3750000</v>
      </c>
      <c r="AI4186" s="16" t="s">
        <v>1777</v>
      </c>
      <c r="AJ4186" s="16" t="s">
        <v>1777</v>
      </c>
      <c r="AK4186" s="16" t="s">
        <v>357</v>
      </c>
    </row>
    <row r="4187" spans="2:37">
      <c r="B4187" s="16" t="n">
        <f>10000000+INDEX(编号表!$B:$B,MATCH(F4187,编号表!$A:$A,0))*100000+INDEX(编号表!$F:$F,MATCH(D4187,编号表!$E:$E,0))*1000+INDEX(编号表!$D:$D,MATCH(E4187,编号表!$C:$C,0))*10000+G4187</f>
        <v>11984074</v>
      </c>
      <c r="C4187" s="16" t="s">
        <v>5201</v>
      </c>
      <c r="D4187" s="16" t="s">
        <v>108</v>
      </c>
      <c r="E4187" s="16" t="s">
        <v>357</v>
      </c>
      <c r="F4187" s="16" t="s">
        <v>1777</v>
      </c>
      <c r="G4187" s="16">
        <v>74</v>
      </c>
      <c r="I4187" s="16">
        <v>60</v>
      </c>
      <c r="J4187" t="str">
        <f t="shared" si="67"/>
        <v>大类_仙品大乘丹药</v>
      </c>
      <c r="K4187" s="16" t="s">
        <v>337</v>
      </c>
      <c r="L4187" s="16">
        <v>1</v>
      </c>
      <c r="M4187" s="16" t="s">
        <v>1777</v>
      </c>
      <c r="O4187" s="16">
        <v>0</v>
      </c>
      <c r="P4187" s="16" t="b">
        <v>1</v>
      </c>
      <c r="R4187" s="16" t="b">
        <v>0</v>
      </c>
      <c r="S4187" s="16">
        <v>1</v>
      </c>
      <c r="T4187" s="16" t="s">
        <v>91</v>
      </c>
      <c r="U4187" s="16">
        <v>999</v>
      </c>
      <c r="V4187" s="16" t="s">
        <v>1778</v>
      </c>
      <c r="W4187" s="16">
        <v>31984074</v>
      </c>
      <c r="Y4187" s="16" t="inlineStr">
        <is>
          <t>大乘境仙品丹药。受到精英/BOSS的完整伤害降低5%，持续1620现实秒。</t>
        </is>
      </c>
      <c r="Z4187" s="16" t="inlineStr">
        <is>
          <t>|cff00FF00“承伤有定，固元护持；寻常攻势与首领重击各有所减。热剂自有其宜，须量药力与丹毒而用。”——《固元承伤录》|r</t>
        </is>
      </c>
      <c r="AA4187" t="str" s="16">
        <v>炼丹可得。</v>
      </c>
      <c r="AB4187">
        <v>11921074</v>
      </c>
      <c r="AC4187" s="16" t="s">
        <v>1781</v>
      </c>
      <c r="AD4187" s="16">
        <v>40004</v>
      </c>
      <c r="AF4187">
        <v>70004</v>
      </c>
      <c r="AH4187">
        <v>18750000</v>
      </c>
      <c r="AI4187" s="16" t="s">
        <v>1777</v>
      </c>
      <c r="AJ4187" s="16" t="s">
        <v>1777</v>
      </c>
      <c r="AK4187" s="16" t="s">
        <v>357</v>
      </c>
    </row>
    <row r="4188" spans="2:37">
      <c r="B4188" s="16" t="n">
        <f>10000000+INDEX(编号表!$B:$B,MATCH(F4188,编号表!$A:$A,0))*100000+INDEX(编号表!$F:$F,MATCH(D4188,编号表!$E:$E,0))*1000+INDEX(编号表!$D:$D,MATCH(E4188,编号表!$C:$C,0))*10000+G4188</f>
        <v>11985074</v>
      </c>
      <c r="C4188" s="16" t="s">
        <v>5201</v>
      </c>
      <c r="D4188" s="16" t="s">
        <v>111</v>
      </c>
      <c r="E4188" s="16" t="s">
        <v>357</v>
      </c>
      <c r="F4188" s="16" t="s">
        <v>1777</v>
      </c>
      <c r="G4188" s="16">
        <v>74</v>
      </c>
      <c r="I4188" s="16">
        <v>60</v>
      </c>
      <c r="J4188" t="str">
        <f t="shared" si="67"/>
        <v>大类_神品大乘丹药</v>
      </c>
      <c r="K4188" s="16" t="s">
        <v>337</v>
      </c>
      <c r="L4188" s="16">
        <v>1</v>
      </c>
      <c r="M4188" s="16" t="s">
        <v>1777</v>
      </c>
      <c r="O4188" s="16">
        <v>0</v>
      </c>
      <c r="P4188" s="16" t="b">
        <v>1</v>
      </c>
      <c r="R4188" s="16" t="b">
        <v>0</v>
      </c>
      <c r="S4188" s="16">
        <v>1</v>
      </c>
      <c r="T4188" s="16" t="s">
        <v>91</v>
      </c>
      <c r="U4188" s="16">
        <v>999</v>
      </c>
      <c r="V4188" s="16" t="s">
        <v>1778</v>
      </c>
      <c r="W4188" s="16">
        <v>31985074</v>
      </c>
      <c r="Y4188" s="16" t="inlineStr">
        <is>
          <t>大乘境神品丹药。受到精英/BOSS的完整伤害降低5%，持续2916现实秒。</t>
        </is>
      </c>
      <c r="Z4188" s="16" t="inlineStr">
        <is>
          <t>|cff00FF00“承伤有定，固元护持；寻常攻势与首领重击各有所减。热剂自有其宜，须量药力与丹毒而用。”——《固元承伤录》|r</t>
        </is>
      </c>
      <c r="AA4188" t="str" s="16">
        <v>炼丹可得。</v>
      </c>
      <c r="AB4188">
        <v>11921074</v>
      </c>
      <c r="AC4188" s="16" t="s">
        <v>1781</v>
      </c>
      <c r="AD4188" s="16">
        <v>40005</v>
      </c>
      <c r="AF4188">
        <v>70005</v>
      </c>
      <c r="AH4188">
        <v>112500000</v>
      </c>
      <c r="AI4188" s="16" t="s">
        <v>1777</v>
      </c>
      <c r="AJ4188" s="16" t="s">
        <v>1777</v>
      </c>
      <c r="AK4188" s="16" t="s">
        <v>357</v>
      </c>
    </row>
    <row r="4189" spans="2:37">
      <c r="B4189" s="16" t="n">
        <f>10000000+INDEX(编号表!$B:$B,MATCH(F4189,编号表!$A:$A,0))*100000+INDEX(编号表!$F:$F,MATCH(D4189,编号表!$E:$E,0))*1000+INDEX(编号表!$D:$D,MATCH(E4189,编号表!$C:$C,0))*10000+G4189</f>
        <v>11983075</v>
      </c>
      <c r="C4189" s="16" t="s">
        <v>5205</v>
      </c>
      <c r="D4189" s="16" t="s">
        <v>105</v>
      </c>
      <c r="E4189" s="16" t="s">
        <v>357</v>
      </c>
      <c r="F4189" s="16" t="s">
        <v>1777</v>
      </c>
      <c r="G4189" s="16">
        <v>75</v>
      </c>
      <c r="I4189" s="16">
        <v>60</v>
      </c>
      <c r="J4189" t="str">
        <f t="shared" si="67"/>
        <v>大类_玄品大乘丹药</v>
      </c>
      <c r="K4189" s="16" t="s">
        <v>337</v>
      </c>
      <c r="L4189" s="16">
        <v>1</v>
      </c>
      <c r="M4189" s="16" t="s">
        <v>1777</v>
      </c>
      <c r="O4189" s="16">
        <v>0</v>
      </c>
      <c r="P4189" s="16" t="b">
        <v>1</v>
      </c>
      <c r="R4189" s="16" t="b">
        <v>0</v>
      </c>
      <c r="S4189" s="16">
        <v>1</v>
      </c>
      <c r="T4189" s="16" t="s">
        <v>91</v>
      </c>
      <c r="U4189" s="16">
        <v>999</v>
      </c>
      <c r="V4189" s="16" t="s">
        <v>1778</v>
      </c>
      <c r="W4189" s="16">
        <v>31983075</v>
      </c>
      <c r="Y4189" s="16" t="inlineStr">
        <is>
          <t>大乘境玄品丹药。清除对应味池杂质总量18423288点，按300现实秒的经过时间线性结算（操作时补结差额）。</t>
        </is>
      </c>
      <c r="Z4189" s="16" t="inlineStr">
        <is>
          <t>|cff00FF00“识海去浊，心神乃清；清丹毒者，不代解控之术。寒剂自有其宜，须量药力与丹毒而用。”——《心神澄浊录》|r</t>
        </is>
      </c>
      <c r="AA4189" t="str" s="16">
        <v>炼丹可得。</v>
      </c>
      <c r="AB4189">
        <v>11921075</v>
      </c>
      <c r="AC4189" s="16" t="s">
        <v>1781</v>
      </c>
      <c r="AD4189" s="16">
        <v>40003</v>
      </c>
      <c r="AF4189">
        <v>70003</v>
      </c>
      <c r="AH4189">
        <v>3750000</v>
      </c>
      <c r="AI4189" s="16" t="s">
        <v>1777</v>
      </c>
      <c r="AJ4189" s="16" t="s">
        <v>1777</v>
      </c>
      <c r="AK4189" s="16" t="s">
        <v>357</v>
      </c>
    </row>
    <row r="4190" spans="2:37">
      <c r="B4190" s="16" t="n">
        <f>10000000+INDEX(编号表!$B:$B,MATCH(F4190,编号表!$A:$A,0))*100000+INDEX(编号表!$F:$F,MATCH(D4190,编号表!$E:$E,0))*1000+INDEX(编号表!$D:$D,MATCH(E4190,编号表!$C:$C,0))*10000+G4190</f>
        <v>11984075</v>
      </c>
      <c r="C4190" s="16" t="s">
        <v>5205</v>
      </c>
      <c r="D4190" s="16" t="s">
        <v>108</v>
      </c>
      <c r="E4190" s="16" t="s">
        <v>357</v>
      </c>
      <c r="F4190" s="16" t="s">
        <v>1777</v>
      </c>
      <c r="G4190" s="16">
        <v>75</v>
      </c>
      <c r="I4190" s="16">
        <v>60</v>
      </c>
      <c r="J4190" t="str">
        <f t="shared" si="67"/>
        <v>大类_仙品大乘丹药</v>
      </c>
      <c r="K4190" s="16" t="s">
        <v>337</v>
      </c>
      <c r="L4190" s="16">
        <v>1</v>
      </c>
      <c r="M4190" s="16" t="s">
        <v>1777</v>
      </c>
      <c r="O4190" s="16">
        <v>0</v>
      </c>
      <c r="P4190" s="16" t="b">
        <v>1</v>
      </c>
      <c r="R4190" s="16" t="b">
        <v>0</v>
      </c>
      <c r="S4190" s="16">
        <v>1</v>
      </c>
      <c r="T4190" s="16" t="s">
        <v>91</v>
      </c>
      <c r="U4190" s="16">
        <v>999</v>
      </c>
      <c r="V4190" s="16" t="s">
        <v>1778</v>
      </c>
      <c r="W4190" s="16">
        <v>31984075</v>
      </c>
      <c r="Y4190" s="16" t="inlineStr">
        <is>
          <t>大乘境仙品丹药。清除对应味池杂质总量30894153点，按300现实秒的经过时间线性结算（操作时补结差额）。</t>
        </is>
      </c>
      <c r="Z4190" s="16" t="inlineStr">
        <is>
          <t>|cff00FF00“识海去浊，心神乃清；清丹毒者，不代解控之术。寒剂自有其宜，须量药力与丹毒而用。”——《心神澄浊录》|r</t>
        </is>
      </c>
      <c r="AA4190" t="str" s="16">
        <v>炼丹可得。</v>
      </c>
      <c r="AB4190">
        <v>11921075</v>
      </c>
      <c r="AC4190" s="16" t="s">
        <v>1781</v>
      </c>
      <c r="AD4190" s="16">
        <v>40004</v>
      </c>
      <c r="AF4190">
        <v>70004</v>
      </c>
      <c r="AH4190">
        <v>18750000</v>
      </c>
      <c r="AI4190" s="16" t="s">
        <v>1777</v>
      </c>
      <c r="AJ4190" s="16" t="s">
        <v>1777</v>
      </c>
      <c r="AK4190" s="16" t="s">
        <v>357</v>
      </c>
    </row>
    <row r="4191" spans="2:37">
      <c r="B4191" s="16" t="n">
        <f>10000000+INDEX(编号表!$B:$B,MATCH(F4191,编号表!$A:$A,0))*100000+INDEX(编号表!$F:$F,MATCH(D4191,编号表!$E:$E,0))*1000+INDEX(编号表!$D:$D,MATCH(E4191,编号表!$C:$C,0))*10000+G4191</f>
        <v>11985075</v>
      </c>
      <c r="C4191" s="16" t="s">
        <v>5205</v>
      </c>
      <c r="D4191" s="16" t="s">
        <v>111</v>
      </c>
      <c r="E4191" s="16" t="s">
        <v>357</v>
      </c>
      <c r="F4191" s="16" t="s">
        <v>1777</v>
      </c>
      <c r="G4191" s="16">
        <v>75</v>
      </c>
      <c r="I4191" s="16">
        <v>60</v>
      </c>
      <c r="J4191" t="str">
        <f t="shared" si="67"/>
        <v>大类_神品大乘丹药</v>
      </c>
      <c r="K4191" s="16" t="s">
        <v>337</v>
      </c>
      <c r="L4191" s="16">
        <v>1</v>
      </c>
      <c r="M4191" s="16" t="s">
        <v>1777</v>
      </c>
      <c r="O4191" s="16">
        <v>0</v>
      </c>
      <c r="P4191" s="16" t="b">
        <v>1</v>
      </c>
      <c r="R4191" s="16" t="b">
        <v>0</v>
      </c>
      <c r="S4191" s="16">
        <v>1</v>
      </c>
      <c r="T4191" s="16" t="s">
        <v>91</v>
      </c>
      <c r="U4191" s="16">
        <v>999</v>
      </c>
      <c r="V4191" s="16" t="s">
        <v>1778</v>
      </c>
      <c r="W4191" s="16">
        <v>31985075</v>
      </c>
      <c r="Y4191" s="16" t="inlineStr">
        <is>
          <t>大乘境神品丹药。清除对应味池杂质总量53342349点，按300现实秒的经过时间线性结算（操作时补结差额）。</t>
        </is>
      </c>
      <c r="Z4191" s="16" t="inlineStr">
        <is>
          <t>|cff00FF00“识海去浊，心神乃清；清丹毒者，不代解控之术。寒剂自有其宜，须量药力与丹毒而用。”——《心神澄浊录》|r</t>
        </is>
      </c>
      <c r="AA4191" t="str" s="16">
        <v>炼丹可得。</v>
      </c>
      <c r="AB4191">
        <v>11921075</v>
      </c>
      <c r="AC4191" s="16" t="s">
        <v>1781</v>
      </c>
      <c r="AD4191" s="16">
        <v>40005</v>
      </c>
      <c r="AF4191">
        <v>70005</v>
      </c>
      <c r="AH4191">
        <v>112500000</v>
      </c>
      <c r="AI4191" s="16" t="s">
        <v>1777</v>
      </c>
      <c r="AJ4191" s="16" t="s">
        <v>1777</v>
      </c>
      <c r="AK4191" s="16" t="s">
        <v>357</v>
      </c>
    </row>
    <row r="4192" spans="2:37">
      <c r="B4192" s="16" t="n">
        <f>10000000+INDEX(编号表!$B:$B,MATCH(F4192,编号表!$A:$A,0))*100000+INDEX(编号表!$F:$F,MATCH(D4192,编号表!$E:$E,0))*1000+INDEX(编号表!$D:$D,MATCH(E4192,编号表!$C:$C,0))*10000+G4192</f>
        <v>11983076</v>
      </c>
      <c r="C4192" s="16" t="s">
        <v>5209</v>
      </c>
      <c r="D4192" s="16" t="s">
        <v>105</v>
      </c>
      <c r="E4192" s="16" t="s">
        <v>357</v>
      </c>
      <c r="F4192" s="16" t="s">
        <v>1777</v>
      </c>
      <c r="G4192" s="16">
        <v>76</v>
      </c>
      <c r="I4192" s="16">
        <v>60</v>
      </c>
      <c r="J4192" t="str">
        <f t="shared" si="67"/>
        <v>大类_玄品大乘丹药</v>
      </c>
      <c r="K4192" s="16" t="s">
        <v>337</v>
      </c>
      <c r="L4192" s="16">
        <v>1</v>
      </c>
      <c r="M4192" s="16" t="s">
        <v>1777</v>
      </c>
      <c r="O4192" s="16">
        <v>0</v>
      </c>
      <c r="P4192" s="16" t="b">
        <v>1</v>
      </c>
      <c r="R4192" s="16" t="b">
        <v>0</v>
      </c>
      <c r="S4192" s="16">
        <v>1</v>
      </c>
      <c r="T4192" s="16" t="s">
        <v>91</v>
      </c>
      <c r="U4192" s="16">
        <v>999</v>
      </c>
      <c r="V4192" s="16" t="s">
        <v>1778</v>
      </c>
      <c r="W4192" s="16">
        <v>31983076</v>
      </c>
      <c r="Y4192" s="16" t="inlineStr">
        <is>
          <t>大乘境玄品丹药。清除对应味池杂质总量11691702点，按60现实秒的经过时间线性结算（操作时补结差额）。</t>
        </is>
      </c>
      <c r="Z4192" s="16" t="inlineStr">
        <is>
          <t>|cff00FF00“识海去浊，心神乃清；清丹毒者，不代解控之术。凉剂自有其宜，须量药力与丹毒而用。”——《心神澄浊录》|r</t>
        </is>
      </c>
      <c r="AA4192" t="str" s="16">
        <v>炼丹可得。</v>
      </c>
      <c r="AB4192">
        <v>11921076</v>
      </c>
      <c r="AC4192" s="16" t="s">
        <v>1781</v>
      </c>
      <c r="AD4192" s="16">
        <v>40003</v>
      </c>
      <c r="AF4192">
        <v>70003</v>
      </c>
      <c r="AH4192">
        <v>3750000</v>
      </c>
      <c r="AI4192" s="16" t="s">
        <v>1777</v>
      </c>
      <c r="AJ4192" s="16" t="s">
        <v>1777</v>
      </c>
      <c r="AK4192" s="16" t="s">
        <v>357</v>
      </c>
    </row>
    <row r="4193" spans="2:37">
      <c r="B4193" s="16" t="n">
        <f>10000000+INDEX(编号表!$B:$B,MATCH(F4193,编号表!$A:$A,0))*100000+INDEX(编号表!$F:$F,MATCH(D4193,编号表!$E:$E,0))*1000+INDEX(编号表!$D:$D,MATCH(E4193,编号表!$C:$C,0))*10000+G4193</f>
        <v>11984076</v>
      </c>
      <c r="C4193" s="16" t="s">
        <v>5209</v>
      </c>
      <c r="D4193" s="16" t="s">
        <v>108</v>
      </c>
      <c r="E4193" s="16" t="s">
        <v>357</v>
      </c>
      <c r="F4193" s="16" t="s">
        <v>1777</v>
      </c>
      <c r="G4193" s="16">
        <v>76</v>
      </c>
      <c r="I4193" s="16">
        <v>60</v>
      </c>
      <c r="J4193" t="str">
        <f t="shared" si="67"/>
        <v>大类_仙品大乘丹药</v>
      </c>
      <c r="K4193" s="16" t="s">
        <v>337</v>
      </c>
      <c r="L4193" s="16">
        <v>1</v>
      </c>
      <c r="M4193" s="16" t="s">
        <v>1777</v>
      </c>
      <c r="O4193" s="16">
        <v>0</v>
      </c>
      <c r="P4193" s="16" t="b">
        <v>1</v>
      </c>
      <c r="R4193" s="16" t="b">
        <v>0</v>
      </c>
      <c r="S4193" s="16">
        <v>1</v>
      </c>
      <c r="T4193" s="16" t="s">
        <v>91</v>
      </c>
      <c r="U4193" s="16">
        <v>999</v>
      </c>
      <c r="V4193" s="16" t="s">
        <v>1778</v>
      </c>
      <c r="W4193" s="16">
        <v>31984076</v>
      </c>
      <c r="Y4193" s="16" t="inlineStr">
        <is>
          <t>大乘境仙品丹药。清除对应味池杂质总量18494147点，按60现实秒的经过时间线性结算（操作时补结差额）。</t>
        </is>
      </c>
      <c r="Z4193" s="16" t="inlineStr">
        <is>
          <t>|cff00FF00“识海去浊，心神乃清；清丹毒者，不代解控之术。凉剂自有其宜，须量药力与丹毒而用。”——《心神澄浊录》|r</t>
        </is>
      </c>
      <c r="AA4193" t="str" s="16">
        <v>炼丹可得。</v>
      </c>
      <c r="AB4193">
        <v>11921076</v>
      </c>
      <c r="AC4193" s="16" t="s">
        <v>1781</v>
      </c>
      <c r="AD4193" s="16">
        <v>40004</v>
      </c>
      <c r="AF4193">
        <v>70004</v>
      </c>
      <c r="AH4193">
        <v>18750000</v>
      </c>
      <c r="AI4193" s="16" t="s">
        <v>1777</v>
      </c>
      <c r="AJ4193" s="16" t="s">
        <v>1777</v>
      </c>
      <c r="AK4193" s="16" t="s">
        <v>357</v>
      </c>
    </row>
    <row r="4194" spans="2:37">
      <c r="B4194" s="16" t="n">
        <f>10000000+INDEX(编号表!$B:$B,MATCH(F4194,编号表!$A:$A,0))*100000+INDEX(编号表!$F:$F,MATCH(D4194,编号表!$E:$E,0))*1000+INDEX(编号表!$D:$D,MATCH(E4194,编号表!$C:$C,0))*10000+G4194</f>
        <v>11985076</v>
      </c>
      <c r="C4194" s="16" t="s">
        <v>5209</v>
      </c>
      <c r="D4194" s="16" t="s">
        <v>111</v>
      </c>
      <c r="E4194" s="16" t="s">
        <v>357</v>
      </c>
      <c r="F4194" s="16" t="s">
        <v>1777</v>
      </c>
      <c r="G4194" s="16">
        <v>76</v>
      </c>
      <c r="I4194" s="16">
        <v>60</v>
      </c>
      <c r="J4194" t="str">
        <f t="shared" si="67"/>
        <v>大类_神品大乘丹药</v>
      </c>
      <c r="K4194" s="16" t="s">
        <v>337</v>
      </c>
      <c r="L4194" s="16">
        <v>1</v>
      </c>
      <c r="M4194" s="16" t="s">
        <v>1777</v>
      </c>
      <c r="O4194" s="16">
        <v>0</v>
      </c>
      <c r="P4194" s="16" t="b">
        <v>1</v>
      </c>
      <c r="R4194" s="16" t="b">
        <v>0</v>
      </c>
      <c r="S4194" s="16">
        <v>1</v>
      </c>
      <c r="T4194" s="16" t="s">
        <v>91</v>
      </c>
      <c r="U4194" s="16">
        <v>999</v>
      </c>
      <c r="V4194" s="16" t="s">
        <v>1778</v>
      </c>
      <c r="W4194" s="16">
        <v>31985076</v>
      </c>
      <c r="Y4194" s="16" t="inlineStr">
        <is>
          <t>大乘境神品丹药。清除对应味池杂质总量30738803点，按60现实秒的经过时间线性结算（操作时补结差额）。</t>
        </is>
      </c>
      <c r="Z4194" s="16" t="inlineStr">
        <is>
          <t>|cff00FF00“识海去浊，心神乃清；清丹毒者，不代解控之术。凉剂自有其宜，须量药力与丹毒而用。”——《心神澄浊录》|r</t>
        </is>
      </c>
      <c r="AA4194" t="str" s="16">
        <v>炼丹可得。</v>
      </c>
      <c r="AB4194">
        <v>11921076</v>
      </c>
      <c r="AC4194" s="16" t="s">
        <v>1781</v>
      </c>
      <c r="AD4194" s="16">
        <v>40005</v>
      </c>
      <c r="AF4194">
        <v>70005</v>
      </c>
      <c r="AH4194">
        <v>112500000</v>
      </c>
      <c r="AI4194" s="16" t="s">
        <v>1777</v>
      </c>
      <c r="AJ4194" s="16" t="s">
        <v>1777</v>
      </c>
      <c r="AK4194" s="16" t="s">
        <v>357</v>
      </c>
    </row>
    <row r="4195" spans="2:37">
      <c r="B4195" s="16" t="n">
        <f>10000000+INDEX(编号表!$B:$B,MATCH(F4195,编号表!$A:$A,0))*100000+INDEX(编号表!$F:$F,MATCH(D4195,编号表!$E:$E,0))*1000+INDEX(编号表!$D:$D,MATCH(E4195,编号表!$C:$C,0))*10000+G4195</f>
        <v>11983077</v>
      </c>
      <c r="C4195" s="16" t="s">
        <v>5213</v>
      </c>
      <c r="D4195" s="16" t="s">
        <v>105</v>
      </c>
      <c r="E4195" s="16" t="s">
        <v>357</v>
      </c>
      <c r="F4195" s="16" t="s">
        <v>1777</v>
      </c>
      <c r="G4195" s="16">
        <v>77</v>
      </c>
      <c r="I4195" s="16">
        <v>60</v>
      </c>
      <c r="J4195" t="str">
        <f t="shared" si="67"/>
        <v>大类_玄品大乘丹药</v>
      </c>
      <c r="K4195" s="16" t="s">
        <v>337</v>
      </c>
      <c r="L4195" s="16">
        <v>1</v>
      </c>
      <c r="M4195" s="16" t="s">
        <v>1777</v>
      </c>
      <c r="O4195" s="16">
        <v>0</v>
      </c>
      <c r="P4195" s="16" t="b">
        <v>1</v>
      </c>
      <c r="R4195" s="16" t="b">
        <v>0</v>
      </c>
      <c r="S4195" s="16">
        <v>1</v>
      </c>
      <c r="T4195" s="16" t="s">
        <v>91</v>
      </c>
      <c r="U4195" s="16">
        <v>999</v>
      </c>
      <c r="V4195" s="16" t="s">
        <v>1778</v>
      </c>
      <c r="W4195" s="16">
        <v>31983077</v>
      </c>
      <c r="Y4195" s="16" t="inlineStr">
        <is>
          <t>大乘境玄品丹药。清除对应味池杂质总量14171760点，按60现实秒的经过时间线性结算（操作时补结差额）。</t>
        </is>
      </c>
      <c r="Z4195" s="16" t="inlineStr">
        <is>
          <t>|cff00FF00“识海去浊，心神乃清；清丹毒者，不代解控之术。平剂自有其宜，须量药力与丹毒而用。”——《心神澄浊录》|r</t>
        </is>
      </c>
      <c r="AA4195" t="str" s="16">
        <v>炼丹可得。</v>
      </c>
      <c r="AB4195">
        <v>11921077</v>
      </c>
      <c r="AC4195" s="16" t="s">
        <v>1781</v>
      </c>
      <c r="AD4195" s="16">
        <v>40003</v>
      </c>
      <c r="AF4195">
        <v>70003</v>
      </c>
      <c r="AH4195">
        <v>3750000</v>
      </c>
      <c r="AI4195" s="16" t="s">
        <v>1777</v>
      </c>
      <c r="AJ4195" s="16" t="s">
        <v>1777</v>
      </c>
      <c r="AK4195" s="16" t="s">
        <v>357</v>
      </c>
    </row>
    <row r="4196" spans="2:37">
      <c r="B4196" s="16" t="n">
        <f>10000000+INDEX(编号表!$B:$B,MATCH(F4196,编号表!$A:$A,0))*100000+INDEX(编号表!$F:$F,MATCH(D4196,编号表!$E:$E,0))*1000+INDEX(编号表!$D:$D,MATCH(E4196,编号表!$C:$C,0))*10000+G4196</f>
        <v>11984077</v>
      </c>
      <c r="C4196" s="16" t="s">
        <v>5213</v>
      </c>
      <c r="D4196" s="16" t="s">
        <v>108</v>
      </c>
      <c r="E4196" s="16" t="s">
        <v>357</v>
      </c>
      <c r="F4196" s="16" t="s">
        <v>1777</v>
      </c>
      <c r="G4196" s="16">
        <v>77</v>
      </c>
      <c r="I4196" s="16">
        <v>60</v>
      </c>
      <c r="J4196" t="str">
        <f t="shared" si="67"/>
        <v>大类_仙品大乘丹药</v>
      </c>
      <c r="K4196" s="16" t="s">
        <v>337</v>
      </c>
      <c r="L4196" s="16">
        <v>1</v>
      </c>
      <c r="M4196" s="16" t="s">
        <v>1777</v>
      </c>
      <c r="O4196" s="16">
        <v>0</v>
      </c>
      <c r="P4196" s="16" t="b">
        <v>1</v>
      </c>
      <c r="R4196" s="16" t="b">
        <v>0</v>
      </c>
      <c r="S4196" s="16">
        <v>1</v>
      </c>
      <c r="T4196" s="16" t="s">
        <v>91</v>
      </c>
      <c r="U4196" s="16">
        <v>999</v>
      </c>
      <c r="V4196" s="16" t="s">
        <v>1778</v>
      </c>
      <c r="W4196" s="16">
        <v>31984077</v>
      </c>
      <c r="Y4196" s="16" t="inlineStr">
        <is>
          <t>大乘境仙品丹药。清除对应味池杂质总量22675099点，按60现实秒的经过时间线性结算（操作时补结差额）。</t>
        </is>
      </c>
      <c r="Z4196" s="16" t="inlineStr">
        <is>
          <t>|cff00FF00“识海去浊，心神乃清；清丹毒者，不代解控之术。平剂自有其宜，须量药力与丹毒而用。”——《心神澄浊录》|r</t>
        </is>
      </c>
      <c r="AA4196" t="str" s="16">
        <v>炼丹可得。</v>
      </c>
      <c r="AB4196">
        <v>11921077</v>
      </c>
      <c r="AC4196" s="16" t="s">
        <v>1781</v>
      </c>
      <c r="AD4196" s="16">
        <v>40004</v>
      </c>
      <c r="AF4196">
        <v>70004</v>
      </c>
      <c r="AH4196">
        <v>18750000</v>
      </c>
      <c r="AI4196" s="16" t="s">
        <v>1777</v>
      </c>
      <c r="AJ4196" s="16" t="s">
        <v>1777</v>
      </c>
      <c r="AK4196" s="16" t="s">
        <v>357</v>
      </c>
    </row>
    <row r="4197" spans="2:37">
      <c r="B4197" s="16" t="n">
        <f>10000000+INDEX(编号表!$B:$B,MATCH(F4197,编号表!$A:$A,0))*100000+INDEX(编号表!$F:$F,MATCH(D4197,编号表!$E:$E,0))*1000+INDEX(编号表!$D:$D,MATCH(E4197,编号表!$C:$C,0))*10000+G4197</f>
        <v>11985077</v>
      </c>
      <c r="C4197" s="16" t="s">
        <v>5213</v>
      </c>
      <c r="D4197" s="16" t="s">
        <v>111</v>
      </c>
      <c r="E4197" s="16" t="s">
        <v>357</v>
      </c>
      <c r="F4197" s="16" t="s">
        <v>1777</v>
      </c>
      <c r="G4197" s="16">
        <v>77</v>
      </c>
      <c r="I4197" s="16">
        <v>60</v>
      </c>
      <c r="J4197" t="str">
        <f t="shared" si="67"/>
        <v>大类_神品大乘丹药</v>
      </c>
      <c r="K4197" s="16" t="s">
        <v>337</v>
      </c>
      <c r="L4197" s="16">
        <v>1</v>
      </c>
      <c r="M4197" s="16" t="s">
        <v>1777</v>
      </c>
      <c r="O4197" s="16">
        <v>0</v>
      </c>
      <c r="P4197" s="16" t="b">
        <v>1</v>
      </c>
      <c r="R4197" s="16" t="b">
        <v>0</v>
      </c>
      <c r="S4197" s="16">
        <v>1</v>
      </c>
      <c r="T4197" s="16" t="s">
        <v>91</v>
      </c>
      <c r="U4197" s="16">
        <v>999</v>
      </c>
      <c r="V4197" s="16" t="s">
        <v>1778</v>
      </c>
      <c r="W4197" s="16">
        <v>31985077</v>
      </c>
      <c r="Y4197" s="16" t="inlineStr">
        <is>
          <t>大乘境神品丹药。清除对应味池杂质总量37979835点，按60现实秒的经过时间线性结算（操作时补结差额）。</t>
        </is>
      </c>
      <c r="Z4197" s="16" t="inlineStr">
        <is>
          <t>|cff00FF00“识海去浊，心神乃清；清丹毒者，不代解控之术。平剂自有其宜，须量药力与丹毒而用。”——《心神澄浊录》|r</t>
        </is>
      </c>
      <c r="AA4197" t="str" s="16">
        <v>炼丹可得。</v>
      </c>
      <c r="AB4197">
        <v>11921077</v>
      </c>
      <c r="AC4197" s="16" t="s">
        <v>1781</v>
      </c>
      <c r="AD4197" s="16">
        <v>40005</v>
      </c>
      <c r="AF4197">
        <v>70005</v>
      </c>
      <c r="AH4197">
        <v>112500000</v>
      </c>
      <c r="AI4197" s="16" t="s">
        <v>1777</v>
      </c>
      <c r="AJ4197" s="16" t="s">
        <v>1777</v>
      </c>
      <c r="AK4197" s="16" t="s">
        <v>357</v>
      </c>
    </row>
    <row r="4198" spans="2:37">
      <c r="B4198" s="16" t="n">
        <f>10000000+INDEX(编号表!$B:$B,MATCH(F4198,编号表!$A:$A,0))*100000+INDEX(编号表!$F:$F,MATCH(D4198,编号表!$E:$E,0))*1000+INDEX(编号表!$D:$D,MATCH(E4198,编号表!$C:$C,0))*10000+G4198</f>
        <v>11983078</v>
      </c>
      <c r="C4198" s="16" t="s">
        <v>5217</v>
      </c>
      <c r="D4198" s="16" t="s">
        <v>105</v>
      </c>
      <c r="E4198" s="16" t="s">
        <v>357</v>
      </c>
      <c r="F4198" s="16" t="s">
        <v>1777</v>
      </c>
      <c r="G4198" s="16">
        <v>78</v>
      </c>
      <c r="I4198" s="16">
        <v>60</v>
      </c>
      <c r="J4198" t="str">
        <f t="shared" si="67"/>
        <v>大类_玄品大乘丹药</v>
      </c>
      <c r="K4198" s="16" t="s">
        <v>337</v>
      </c>
      <c r="L4198" s="16">
        <v>1</v>
      </c>
      <c r="M4198" s="16" t="s">
        <v>1777</v>
      </c>
      <c r="O4198" s="16">
        <v>0</v>
      </c>
      <c r="P4198" s="16" t="b">
        <v>1</v>
      </c>
      <c r="R4198" s="16" t="b">
        <v>0</v>
      </c>
      <c r="S4198" s="16">
        <v>1</v>
      </c>
      <c r="T4198" s="16" t="s">
        <v>91</v>
      </c>
      <c r="U4198" s="16">
        <v>999</v>
      </c>
      <c r="V4198" s="16" t="s">
        <v>1778</v>
      </c>
      <c r="W4198" s="16">
        <v>31983078</v>
      </c>
      <c r="Y4198" s="16" t="inlineStr">
        <is>
          <t>大乘境玄品丹药。清除对应味池杂质总量16651818点，按60现实秒的经过时间线性结算（操作时补结差额）。</t>
        </is>
      </c>
      <c r="Z4198" s="16" t="inlineStr">
        <is>
          <t>|cff00FF00“识海去浊，心神乃清；清丹毒者，不代解控之术。温剂自有其宜，须量药力与丹毒而用。”——《心神澄浊录》|r</t>
        </is>
      </c>
      <c r="AA4198" t="str" s="16">
        <v>炼丹可得。</v>
      </c>
      <c r="AB4198">
        <v>11921078</v>
      </c>
      <c r="AC4198" s="16" t="s">
        <v>1781</v>
      </c>
      <c r="AD4198" s="16">
        <v>40003</v>
      </c>
      <c r="AF4198">
        <v>70003</v>
      </c>
      <c r="AH4198">
        <v>3750000</v>
      </c>
      <c r="AI4198" s="16" t="s">
        <v>1777</v>
      </c>
      <c r="AJ4198" s="16" t="s">
        <v>1777</v>
      </c>
      <c r="AK4198" s="16" t="s">
        <v>357</v>
      </c>
    </row>
    <row r="4199" spans="2:37">
      <c r="B4199" s="16" t="n">
        <f>10000000+INDEX(编号表!$B:$B,MATCH(F4199,编号表!$A:$A,0))*100000+INDEX(编号表!$F:$F,MATCH(D4199,编号表!$E:$E,0))*1000+INDEX(编号表!$D:$D,MATCH(E4199,编号表!$C:$C,0))*10000+G4199</f>
        <v>11984078</v>
      </c>
      <c r="C4199" s="16" t="s">
        <v>5217</v>
      </c>
      <c r="D4199" s="16" t="s">
        <v>108</v>
      </c>
      <c r="E4199" s="16" t="s">
        <v>357</v>
      </c>
      <c r="F4199" s="16" t="s">
        <v>1777</v>
      </c>
      <c r="G4199" s="16">
        <v>78</v>
      </c>
      <c r="I4199" s="16">
        <v>60</v>
      </c>
      <c r="J4199" t="str">
        <f t="shared" si="67"/>
        <v>大类_仙品大乘丹药</v>
      </c>
      <c r="K4199" s="16" t="s">
        <v>337</v>
      </c>
      <c r="L4199" s="16">
        <v>1</v>
      </c>
      <c r="M4199" s="16" t="s">
        <v>1777</v>
      </c>
      <c r="O4199" s="16">
        <v>0</v>
      </c>
      <c r="P4199" s="16" t="b">
        <v>1</v>
      </c>
      <c r="R4199" s="16" t="b">
        <v>0</v>
      </c>
      <c r="S4199" s="16">
        <v>1</v>
      </c>
      <c r="T4199" s="16" t="s">
        <v>91</v>
      </c>
      <c r="U4199" s="16">
        <v>999</v>
      </c>
      <c r="V4199" s="16" t="s">
        <v>1778</v>
      </c>
      <c r="W4199" s="16">
        <v>31984078</v>
      </c>
      <c r="Y4199" s="16" t="inlineStr">
        <is>
          <t>大乘境仙品丹药。清除对应味池杂质总量26855414点，按60现实秒的经过时间线性结算（操作时补结差额）。</t>
        </is>
      </c>
      <c r="Z4199" s="16" t="inlineStr">
        <is>
          <t>|cff00FF00“识海去浊，心神乃清；清丹毒者，不代解控之术。温剂自有其宜，须量药力与丹毒而用。”——《心神澄浊录》|r</t>
        </is>
      </c>
      <c r="AA4199" t="str" s="16">
        <v>炼丹可得。</v>
      </c>
      <c r="AB4199">
        <v>11921078</v>
      </c>
      <c r="AC4199" s="16" t="s">
        <v>1781</v>
      </c>
      <c r="AD4199" s="16">
        <v>40004</v>
      </c>
      <c r="AF4199">
        <v>70004</v>
      </c>
      <c r="AH4199">
        <v>18750000</v>
      </c>
      <c r="AI4199" s="16" t="s">
        <v>1777</v>
      </c>
      <c r="AJ4199" s="16" t="s">
        <v>1777</v>
      </c>
      <c r="AK4199" s="16" t="s">
        <v>357</v>
      </c>
    </row>
    <row r="4200" spans="2:37">
      <c r="B4200" s="16" t="n">
        <f>10000000+INDEX(编号表!$B:$B,MATCH(F4200,编号表!$A:$A,0))*100000+INDEX(编号表!$F:$F,MATCH(D4200,编号表!$E:$E,0))*1000+INDEX(编号表!$D:$D,MATCH(E4200,编号表!$C:$C,0))*10000+G4200</f>
        <v>11985078</v>
      </c>
      <c r="C4200" s="16" t="s">
        <v>5217</v>
      </c>
      <c r="D4200" s="16" t="s">
        <v>111</v>
      </c>
      <c r="E4200" s="16" t="s">
        <v>357</v>
      </c>
      <c r="F4200" s="16" t="s">
        <v>1777</v>
      </c>
      <c r="G4200" s="16">
        <v>78</v>
      </c>
      <c r="I4200" s="16">
        <v>60</v>
      </c>
      <c r="J4200" t="str">
        <f t="shared" si="67"/>
        <v>大类_神品大乘丹药</v>
      </c>
      <c r="K4200" s="16" t="s">
        <v>337</v>
      </c>
      <c r="L4200" s="16">
        <v>1</v>
      </c>
      <c r="M4200" s="16" t="s">
        <v>1777</v>
      </c>
      <c r="O4200" s="16">
        <v>0</v>
      </c>
      <c r="P4200" s="16" t="b">
        <v>1</v>
      </c>
      <c r="R4200" s="16" t="b">
        <v>0</v>
      </c>
      <c r="S4200" s="16">
        <v>1</v>
      </c>
      <c r="T4200" s="16" t="s">
        <v>91</v>
      </c>
      <c r="U4200" s="16">
        <v>999</v>
      </c>
      <c r="V4200" s="16" t="s">
        <v>1778</v>
      </c>
      <c r="W4200" s="16">
        <v>31985078</v>
      </c>
      <c r="Y4200" s="16" t="inlineStr">
        <is>
          <t>大乘境神品丹药。清除对应味池杂质总量45222015点，按60现实秒的经过时间线性结算（操作时补结差额）。</t>
        </is>
      </c>
      <c r="Z4200" s="16" t="inlineStr">
        <is>
          <t>|cff00FF00“识海去浊，心神乃清；清丹毒者，不代解控之术。温剂自有其宜，须量药力与丹毒而用。”——《心神澄浊录》|r</t>
        </is>
      </c>
      <c r="AA4200" t="str" s="16">
        <v>炼丹可得。</v>
      </c>
      <c r="AB4200">
        <v>11921078</v>
      </c>
      <c r="AC4200" s="16" t="s">
        <v>1781</v>
      </c>
      <c r="AD4200" s="16">
        <v>40005</v>
      </c>
      <c r="AF4200">
        <v>70005</v>
      </c>
      <c r="AH4200">
        <v>112500000</v>
      </c>
      <c r="AI4200" s="16" t="s">
        <v>1777</v>
      </c>
      <c r="AJ4200" s="16" t="s">
        <v>1777</v>
      </c>
      <c r="AK4200" s="16" t="s">
        <v>357</v>
      </c>
    </row>
    <row r="4201" spans="2:37">
      <c r="B4201" s="16" t="n">
        <f>10000000+INDEX(编号表!$B:$B,MATCH(F4201,编号表!$A:$A,0))*100000+INDEX(编号表!$F:$F,MATCH(D4201,编号表!$E:$E,0))*1000+INDEX(编号表!$D:$D,MATCH(E4201,编号表!$C:$C,0))*10000+G4201</f>
        <v>11983079</v>
      </c>
      <c r="C4201" s="16" t="s">
        <v>5221</v>
      </c>
      <c r="D4201" s="16" t="s">
        <v>105</v>
      </c>
      <c r="E4201" s="16" t="s">
        <v>357</v>
      </c>
      <c r="F4201" s="16" t="s">
        <v>1777</v>
      </c>
      <c r="G4201" s="16">
        <v>79</v>
      </c>
      <c r="I4201" s="16">
        <v>60</v>
      </c>
      <c r="J4201" t="str">
        <f t="shared" si="67"/>
        <v>大类_玄品大乘丹药</v>
      </c>
      <c r="K4201" s="16" t="s">
        <v>337</v>
      </c>
      <c r="L4201" s="16">
        <v>1</v>
      </c>
      <c r="M4201" s="16" t="s">
        <v>1777</v>
      </c>
      <c r="O4201" s="16">
        <v>0</v>
      </c>
      <c r="P4201" s="16" t="b">
        <v>1</v>
      </c>
      <c r="R4201" s="16" t="b">
        <v>0</v>
      </c>
      <c r="S4201" s="16">
        <v>1</v>
      </c>
      <c r="T4201" s="16" t="s">
        <v>91</v>
      </c>
      <c r="U4201" s="16">
        <v>999</v>
      </c>
      <c r="V4201" s="16" t="s">
        <v>1778</v>
      </c>
      <c r="W4201" s="16">
        <v>31983079</v>
      </c>
      <c r="Y4201" s="16" t="inlineStr">
        <is>
          <t>大乘境玄品丹药。清除对应味池杂质总量14171760点，按10现实秒的经过时间线性结算（操作时补结差额）。</t>
        </is>
      </c>
      <c r="Z4201" s="16" t="inlineStr">
        <is>
          <t>|cff00FF00“识海去浊，心神乃清；清丹毒者，不代解控之术。热剂自有其宜，须量药力与丹毒而用。”——《心神澄浊录》|r</t>
        </is>
      </c>
      <c r="AA4201" t="str" s="16">
        <v>炼丹可得。</v>
      </c>
      <c r="AB4201">
        <v>11921079</v>
      </c>
      <c r="AC4201" s="16" t="s">
        <v>1781</v>
      </c>
      <c r="AD4201" s="16">
        <v>40003</v>
      </c>
      <c r="AF4201">
        <v>70003</v>
      </c>
      <c r="AH4201">
        <v>3750000</v>
      </c>
      <c r="AI4201" s="16" t="s">
        <v>1777</v>
      </c>
      <c r="AJ4201" s="16" t="s">
        <v>1777</v>
      </c>
      <c r="AK4201" s="16" t="s">
        <v>357</v>
      </c>
    </row>
    <row r="4202" spans="2:37">
      <c r="B4202" s="16" t="n">
        <f>10000000+INDEX(编号表!$B:$B,MATCH(F4202,编号表!$A:$A,0))*100000+INDEX(编号表!$F:$F,MATCH(D4202,编号表!$E:$E,0))*1000+INDEX(编号表!$D:$D,MATCH(E4202,编号表!$C:$C,0))*10000+G4202</f>
        <v>11984079</v>
      </c>
      <c r="C4202" s="16" t="s">
        <v>5221</v>
      </c>
      <c r="D4202" s="16" t="s">
        <v>108</v>
      </c>
      <c r="E4202" s="16" t="s">
        <v>357</v>
      </c>
      <c r="F4202" s="16" t="s">
        <v>1777</v>
      </c>
      <c r="G4202" s="16">
        <v>79</v>
      </c>
      <c r="I4202" s="16">
        <v>60</v>
      </c>
      <c r="J4202" t="str">
        <f t="shared" si="67"/>
        <v>大类_仙品大乘丹药</v>
      </c>
      <c r="K4202" s="16" t="s">
        <v>337</v>
      </c>
      <c r="L4202" s="16">
        <v>1</v>
      </c>
      <c r="M4202" s="16" t="s">
        <v>1777</v>
      </c>
      <c r="O4202" s="16">
        <v>0</v>
      </c>
      <c r="P4202" s="16" t="b">
        <v>1</v>
      </c>
      <c r="R4202" s="16" t="b">
        <v>0</v>
      </c>
      <c r="S4202" s="16">
        <v>1</v>
      </c>
      <c r="T4202" s="16" t="s">
        <v>91</v>
      </c>
      <c r="U4202" s="16">
        <v>999</v>
      </c>
      <c r="V4202" s="16" t="s">
        <v>1778</v>
      </c>
      <c r="W4202" s="16">
        <v>31984079</v>
      </c>
      <c r="Y4202" s="16" t="inlineStr">
        <is>
          <t>大乘境仙品丹药。清除对应味池杂质总量22108158点，按10现实秒的经过时间线性结算（操作时补结差额）。</t>
        </is>
      </c>
      <c r="Z4202" s="16" t="inlineStr">
        <is>
          <t>|cff00FF00“识海去浊，心神乃清；清丹毒者，不代解控之术。热剂自有其宜，须量药力与丹毒而用。”——《心神澄浊录》|r</t>
        </is>
      </c>
      <c r="AA4202" t="str" s="16">
        <v>炼丹可得。</v>
      </c>
      <c r="AB4202">
        <v>11921079</v>
      </c>
      <c r="AC4202" s="16" t="s">
        <v>1781</v>
      </c>
      <c r="AD4202" s="16">
        <v>40004</v>
      </c>
      <c r="AF4202">
        <v>70004</v>
      </c>
      <c r="AH4202">
        <v>18750000</v>
      </c>
      <c r="AI4202" s="16" t="s">
        <v>1777</v>
      </c>
      <c r="AJ4202" s="16" t="s">
        <v>1777</v>
      </c>
      <c r="AK4202" s="16" t="s">
        <v>357</v>
      </c>
    </row>
    <row r="4203" spans="2:37">
      <c r="B4203" s="16" t="n">
        <f>10000000+INDEX(编号表!$B:$B,MATCH(F4203,编号表!$A:$A,0))*100000+INDEX(编号表!$F:$F,MATCH(D4203,编号表!$E:$E,0))*1000+INDEX(编号表!$D:$D,MATCH(E4203,编号表!$C:$C,0))*10000+G4203</f>
        <v>11985079</v>
      </c>
      <c r="C4203" s="16" t="s">
        <v>5221</v>
      </c>
      <c r="D4203" s="16" t="s">
        <v>111</v>
      </c>
      <c r="E4203" s="16" t="s">
        <v>357</v>
      </c>
      <c r="F4203" s="16" t="s">
        <v>1777</v>
      </c>
      <c r="G4203" s="16">
        <v>79</v>
      </c>
      <c r="I4203" s="16">
        <v>60</v>
      </c>
      <c r="J4203" t="str">
        <f t="shared" si="67"/>
        <v>大类_神品大乘丹药</v>
      </c>
      <c r="K4203" s="16" t="s">
        <v>337</v>
      </c>
      <c r="L4203" s="16">
        <v>1</v>
      </c>
      <c r="M4203" s="16" t="s">
        <v>1777</v>
      </c>
      <c r="O4203" s="16">
        <v>0</v>
      </c>
      <c r="P4203" s="16" t="b">
        <v>1</v>
      </c>
      <c r="R4203" s="16" t="b">
        <v>0</v>
      </c>
      <c r="S4203" s="16">
        <v>1</v>
      </c>
      <c r="T4203" s="16" t="s">
        <v>91</v>
      </c>
      <c r="U4203" s="16">
        <v>999</v>
      </c>
      <c r="V4203" s="16" t="s">
        <v>1778</v>
      </c>
      <c r="W4203" s="16">
        <v>31985079</v>
      </c>
      <c r="Y4203" s="16" t="inlineStr">
        <is>
          <t>大乘境神品丹药。清除对应味池杂质总量36393420点，按10现实秒的经过时间线性结算（操作时补结差额）。</t>
        </is>
      </c>
      <c r="Z4203" s="16" t="inlineStr">
        <is>
          <t>|cff00FF00“识海去浊，心神乃清；清丹毒者，不代解控之术。热剂自有其宜，须量药力与丹毒而用。”——《心神澄浊录》|r</t>
        </is>
      </c>
      <c r="AA4203" t="str" s="16">
        <v>炼丹可得。</v>
      </c>
      <c r="AB4203">
        <v>11921079</v>
      </c>
      <c r="AC4203" s="16" t="s">
        <v>1781</v>
      </c>
      <c r="AD4203" s="16">
        <v>40005</v>
      </c>
      <c r="AF4203">
        <v>70005</v>
      </c>
      <c r="AH4203">
        <v>112500000</v>
      </c>
      <c r="AI4203" s="16" t="s">
        <v>1777</v>
      </c>
      <c r="AJ4203" s="16" t="s">
        <v>1777</v>
      </c>
      <c r="AK4203" s="16" t="s">
        <v>357</v>
      </c>
    </row>
    <row r="4204" spans="2:37">
      <c r="B4204" s="16" t="n">
        <f>10000000+INDEX(编号表!$B:$B,MATCH(F4204,编号表!$A:$A,0))*100000+INDEX(编号表!$F:$F,MATCH(D4204,编号表!$E:$E,0))*1000+INDEX(编号表!$D:$D,MATCH(E4204,编号表!$C:$C,0))*10000+G4204</f>
        <v>11983080</v>
      </c>
      <c r="C4204" s="16" t="s">
        <v>5225</v>
      </c>
      <c r="D4204" s="16" t="s">
        <v>105</v>
      </c>
      <c r="E4204" s="16" t="s">
        <v>357</v>
      </c>
      <c r="F4204" s="16" t="s">
        <v>1777</v>
      </c>
      <c r="G4204" s="16">
        <v>80</v>
      </c>
      <c r="I4204" s="16">
        <v>60</v>
      </c>
      <c r="J4204" t="str">
        <f t="shared" si="67"/>
        <v>大类_玄品大乘丹药</v>
      </c>
      <c r="K4204" s="16" t="s">
        <v>337</v>
      </c>
      <c r="L4204" s="16">
        <v>1</v>
      </c>
      <c r="M4204" s="16" t="s">
        <v>1777</v>
      </c>
      <c r="O4204" s="16">
        <v>0</v>
      </c>
      <c r="P4204" s="16" t="b">
        <v>1</v>
      </c>
      <c r="R4204" s="16" t="b">
        <v>0</v>
      </c>
      <c r="S4204" s="16">
        <v>1</v>
      </c>
      <c r="T4204" s="16" t="s">
        <v>91</v>
      </c>
      <c r="U4204" s="16">
        <v>999</v>
      </c>
      <c r="V4204" s="16" t="s">
        <v>1778</v>
      </c>
      <c r="W4204" s="16">
        <v>31983080</v>
      </c>
      <c r="Y4204" s="16" t="inlineStr">
        <is>
          <t>大乘境玄品丹药。神识提高1%，持续1800现实秒。</t>
        </is>
      </c>
      <c r="Z4204" s="16" t="inlineStr">
        <is>
          <t>|cff00FF00“神识得养，诸般操持更有余裕；药力有时，不作永久培养。寒剂自有其宜，须量药力与丹毒而用。”——《养神内照录》|r</t>
        </is>
      </c>
      <c r="AA4204" t="str" s="16">
        <v>炼丹可得。</v>
      </c>
      <c r="AB4204">
        <v>11921080</v>
      </c>
      <c r="AC4204" s="16" t="s">
        <v>1781</v>
      </c>
      <c r="AD4204" s="16">
        <v>40003</v>
      </c>
      <c r="AF4204">
        <v>70003</v>
      </c>
      <c r="AH4204">
        <v>3750000</v>
      </c>
      <c r="AI4204" s="16" t="s">
        <v>1777</v>
      </c>
      <c r="AJ4204" s="16" t="s">
        <v>1777</v>
      </c>
      <c r="AK4204" s="16" t="s">
        <v>357</v>
      </c>
    </row>
    <row r="4205" spans="2:37">
      <c r="B4205" s="16" t="n">
        <f>10000000+INDEX(编号表!$B:$B,MATCH(F4205,编号表!$A:$A,0))*100000+INDEX(编号表!$F:$F,MATCH(D4205,编号表!$E:$E,0))*1000+INDEX(编号表!$D:$D,MATCH(E4205,编号表!$C:$C,0))*10000+G4205</f>
        <v>11984080</v>
      </c>
      <c r="C4205" s="16" t="s">
        <v>5225</v>
      </c>
      <c r="D4205" s="16" t="s">
        <v>108</v>
      </c>
      <c r="E4205" s="16" t="s">
        <v>357</v>
      </c>
      <c r="F4205" s="16" t="s">
        <v>1777</v>
      </c>
      <c r="G4205" s="16">
        <v>80</v>
      </c>
      <c r="I4205" s="16">
        <v>60</v>
      </c>
      <c r="J4205" t="str">
        <f t="shared" si="67"/>
        <v>大类_仙品大乘丹药</v>
      </c>
      <c r="K4205" s="16" t="s">
        <v>337</v>
      </c>
      <c r="L4205" s="16">
        <v>1</v>
      </c>
      <c r="M4205" s="16" t="s">
        <v>1777</v>
      </c>
      <c r="O4205" s="16">
        <v>0</v>
      </c>
      <c r="P4205" s="16" t="b">
        <v>1</v>
      </c>
      <c r="R4205" s="16" t="b">
        <v>0</v>
      </c>
      <c r="S4205" s="16">
        <v>1</v>
      </c>
      <c r="T4205" s="16" t="s">
        <v>91</v>
      </c>
      <c r="U4205" s="16">
        <v>999</v>
      </c>
      <c r="V4205" s="16" t="s">
        <v>1778</v>
      </c>
      <c r="W4205" s="16">
        <v>31984080</v>
      </c>
      <c r="Y4205" s="16" t="inlineStr">
        <is>
          <t>大乘境仙品丹药。神识提高1%，持续3240现实秒。</t>
        </is>
      </c>
      <c r="Z4205" s="16" t="inlineStr">
        <is>
          <t>|cff00FF00“神识得养，诸般操持更有余裕；药力有时，不作永久培养。寒剂自有其宜，须量药力与丹毒而用。”——《养神内照录》|r</t>
        </is>
      </c>
      <c r="AA4205" t="str" s="16">
        <v>炼丹可得。</v>
      </c>
      <c r="AB4205">
        <v>11921080</v>
      </c>
      <c r="AC4205" s="16" t="s">
        <v>1781</v>
      </c>
      <c r="AD4205" s="16">
        <v>40004</v>
      </c>
      <c r="AF4205">
        <v>70004</v>
      </c>
      <c r="AH4205">
        <v>18750000</v>
      </c>
      <c r="AI4205" s="16" t="s">
        <v>1777</v>
      </c>
      <c r="AJ4205" s="16" t="s">
        <v>1777</v>
      </c>
      <c r="AK4205" s="16" t="s">
        <v>357</v>
      </c>
    </row>
    <row r="4206" spans="2:37">
      <c r="B4206" s="16" t="n">
        <f>10000000+INDEX(编号表!$B:$B,MATCH(F4206,编号表!$A:$A,0))*100000+INDEX(编号表!$F:$F,MATCH(D4206,编号表!$E:$E,0))*1000+INDEX(编号表!$D:$D,MATCH(E4206,编号表!$C:$C,0))*10000+G4206</f>
        <v>11985080</v>
      </c>
      <c r="C4206" s="16" t="s">
        <v>5225</v>
      </c>
      <c r="D4206" s="16" t="s">
        <v>111</v>
      </c>
      <c r="E4206" s="16" t="s">
        <v>357</v>
      </c>
      <c r="F4206" s="16" t="s">
        <v>1777</v>
      </c>
      <c r="G4206" s="16">
        <v>80</v>
      </c>
      <c r="I4206" s="16">
        <v>60</v>
      </c>
      <c r="J4206" t="str">
        <f t="shared" si="67"/>
        <v>大类_神品大乘丹药</v>
      </c>
      <c r="K4206" s="16" t="s">
        <v>337</v>
      </c>
      <c r="L4206" s="16">
        <v>1</v>
      </c>
      <c r="M4206" s="16" t="s">
        <v>1777</v>
      </c>
      <c r="O4206" s="16">
        <v>0</v>
      </c>
      <c r="P4206" s="16" t="b">
        <v>1</v>
      </c>
      <c r="R4206" s="16" t="b">
        <v>0</v>
      </c>
      <c r="S4206" s="16">
        <v>1</v>
      </c>
      <c r="T4206" s="16" t="s">
        <v>91</v>
      </c>
      <c r="U4206" s="16">
        <v>999</v>
      </c>
      <c r="V4206" s="16" t="s">
        <v>1778</v>
      </c>
      <c r="W4206" s="16">
        <v>31985080</v>
      </c>
      <c r="Y4206" s="16" t="inlineStr">
        <is>
          <t>大乘境神品丹药。神识提高1%，持续5832现实秒。</t>
        </is>
      </c>
      <c r="Z4206" s="16" t="inlineStr">
        <is>
          <t>|cff00FF00“神识得养，诸般操持更有余裕；药力有时，不作永久培养。寒剂自有其宜，须量药力与丹毒而用。”——《养神内照录》|r</t>
        </is>
      </c>
      <c r="AA4206" t="str" s="16">
        <v>炼丹可得。</v>
      </c>
      <c r="AB4206">
        <v>11921080</v>
      </c>
      <c r="AC4206" s="16" t="s">
        <v>1781</v>
      </c>
      <c r="AD4206" s="16">
        <v>40005</v>
      </c>
      <c r="AF4206">
        <v>70005</v>
      </c>
      <c r="AH4206">
        <v>112500000</v>
      </c>
      <c r="AI4206" s="16" t="s">
        <v>1777</v>
      </c>
      <c r="AJ4206" s="16" t="s">
        <v>1777</v>
      </c>
      <c r="AK4206" s="16" t="s">
        <v>357</v>
      </c>
    </row>
    <row r="4207" spans="2:37">
      <c r="B4207" s="16" t="n">
        <f>10000000+INDEX(编号表!$B:$B,MATCH(F4207,编号表!$A:$A,0))*100000+INDEX(编号表!$F:$F,MATCH(D4207,编号表!$E:$E,0))*1000+INDEX(编号表!$D:$D,MATCH(E4207,编号表!$C:$C,0))*10000+G4207</f>
        <v>11983081</v>
      </c>
      <c r="C4207" s="16" t="s">
        <v>5229</v>
      </c>
      <c r="D4207" s="16" t="s">
        <v>105</v>
      </c>
      <c r="E4207" s="16" t="s">
        <v>357</v>
      </c>
      <c r="F4207" s="16" t="s">
        <v>1777</v>
      </c>
      <c r="G4207" s="16">
        <v>81</v>
      </c>
      <c r="I4207" s="16">
        <v>60</v>
      </c>
      <c r="J4207" t="str">
        <f t="shared" si="67"/>
        <v>大类_玄品大乘丹药</v>
      </c>
      <c r="K4207" s="16" t="s">
        <v>337</v>
      </c>
      <c r="L4207" s="16">
        <v>1</v>
      </c>
      <c r="M4207" s="16" t="s">
        <v>1777</v>
      </c>
      <c r="O4207" s="16">
        <v>0</v>
      </c>
      <c r="P4207" s="16" t="b">
        <v>1</v>
      </c>
      <c r="R4207" s="16" t="b">
        <v>0</v>
      </c>
      <c r="S4207" s="16">
        <v>1</v>
      </c>
      <c r="T4207" s="16" t="s">
        <v>91</v>
      </c>
      <c r="U4207" s="16">
        <v>999</v>
      </c>
      <c r="V4207" s="16" t="s">
        <v>1778</v>
      </c>
      <c r="W4207" s="16">
        <v>31983081</v>
      </c>
      <c r="Y4207" s="16" t="inlineStr">
        <is>
          <t>大乘境玄品丹药。神识提高1.5%，持续1500现实秒。</t>
        </is>
      </c>
      <c r="Z4207" s="16" t="inlineStr">
        <is>
          <t>|cff00FF00“神识得养，诸般操持更有余裕；药力有时，不作永久培养。凉剂自有其宜，须量药力与丹毒而用。”——《养神内照录》|r</t>
        </is>
      </c>
      <c r="AA4207" t="str" s="16">
        <v>炼丹可得。</v>
      </c>
      <c r="AB4207">
        <v>11921081</v>
      </c>
      <c r="AC4207" s="16" t="s">
        <v>1781</v>
      </c>
      <c r="AD4207" s="16">
        <v>40003</v>
      </c>
      <c r="AF4207">
        <v>70003</v>
      </c>
      <c r="AH4207">
        <v>3750000</v>
      </c>
      <c r="AI4207" s="16" t="s">
        <v>1777</v>
      </c>
      <c r="AJ4207" s="16" t="s">
        <v>1777</v>
      </c>
      <c r="AK4207" s="16" t="s">
        <v>357</v>
      </c>
    </row>
    <row r="4208" spans="2:37">
      <c r="B4208" s="16" t="n">
        <f>10000000+INDEX(编号表!$B:$B,MATCH(F4208,编号表!$A:$A,0))*100000+INDEX(编号表!$F:$F,MATCH(D4208,编号表!$E:$E,0))*1000+INDEX(编号表!$D:$D,MATCH(E4208,编号表!$C:$C,0))*10000+G4208</f>
        <v>11984081</v>
      </c>
      <c r="C4208" s="16" t="s">
        <v>5229</v>
      </c>
      <c r="D4208" s="16" t="s">
        <v>108</v>
      </c>
      <c r="E4208" s="16" t="s">
        <v>357</v>
      </c>
      <c r="F4208" s="16" t="s">
        <v>1777</v>
      </c>
      <c r="G4208" s="16">
        <v>81</v>
      </c>
      <c r="I4208" s="16">
        <v>60</v>
      </c>
      <c r="J4208" t="str">
        <f t="shared" si="67"/>
        <v>大类_仙品大乘丹药</v>
      </c>
      <c r="K4208" s="16" t="s">
        <v>337</v>
      </c>
      <c r="L4208" s="16">
        <v>1</v>
      </c>
      <c r="M4208" s="16" t="s">
        <v>1777</v>
      </c>
      <c r="O4208" s="16">
        <v>0</v>
      </c>
      <c r="P4208" s="16" t="b">
        <v>1</v>
      </c>
      <c r="R4208" s="16" t="b">
        <v>0</v>
      </c>
      <c r="S4208" s="16">
        <v>1</v>
      </c>
      <c r="T4208" s="16" t="s">
        <v>91</v>
      </c>
      <c r="U4208" s="16">
        <v>999</v>
      </c>
      <c r="V4208" s="16" t="s">
        <v>1778</v>
      </c>
      <c r="W4208" s="16">
        <v>31984081</v>
      </c>
      <c r="Y4208" s="16" t="inlineStr">
        <is>
          <t>大乘境仙品丹药。神识提高1.5%，持续2700现实秒。</t>
        </is>
      </c>
      <c r="Z4208" s="16" t="inlineStr">
        <is>
          <t>|cff00FF00“神识得养，诸般操持更有余裕；药力有时，不作永久培养。凉剂自有其宜，须量药力与丹毒而用。”——《养神内照录》|r</t>
        </is>
      </c>
      <c r="AA4208" t="str" s="16">
        <v>炼丹可得。</v>
      </c>
      <c r="AB4208">
        <v>11921081</v>
      </c>
      <c r="AC4208" s="16" t="s">
        <v>1781</v>
      </c>
      <c r="AD4208" s="16">
        <v>40004</v>
      </c>
      <c r="AF4208">
        <v>70004</v>
      </c>
      <c r="AH4208">
        <v>18750000</v>
      </c>
      <c r="AI4208" s="16" t="s">
        <v>1777</v>
      </c>
      <c r="AJ4208" s="16" t="s">
        <v>1777</v>
      </c>
      <c r="AK4208" s="16" t="s">
        <v>357</v>
      </c>
    </row>
    <row r="4209" spans="2:37">
      <c r="B4209" s="16" t="n">
        <f>10000000+INDEX(编号表!$B:$B,MATCH(F4209,编号表!$A:$A,0))*100000+INDEX(编号表!$F:$F,MATCH(D4209,编号表!$E:$E,0))*1000+INDEX(编号表!$D:$D,MATCH(E4209,编号表!$C:$C,0))*10000+G4209</f>
        <v>11985081</v>
      </c>
      <c r="C4209" s="16" t="s">
        <v>5229</v>
      </c>
      <c r="D4209" s="16" t="s">
        <v>111</v>
      </c>
      <c r="E4209" s="16" t="s">
        <v>357</v>
      </c>
      <c r="F4209" s="16" t="s">
        <v>1777</v>
      </c>
      <c r="G4209" s="16">
        <v>81</v>
      </c>
      <c r="I4209" s="16">
        <v>60</v>
      </c>
      <c r="J4209" t="str">
        <f t="shared" si="67"/>
        <v>大类_神品大乘丹药</v>
      </c>
      <c r="K4209" s="16" t="s">
        <v>337</v>
      </c>
      <c r="L4209" s="16">
        <v>1</v>
      </c>
      <c r="M4209" s="16" t="s">
        <v>1777</v>
      </c>
      <c r="O4209" s="16">
        <v>0</v>
      </c>
      <c r="P4209" s="16" t="b">
        <v>1</v>
      </c>
      <c r="R4209" s="16" t="b">
        <v>0</v>
      </c>
      <c r="S4209" s="16">
        <v>1</v>
      </c>
      <c r="T4209" s="16" t="s">
        <v>91</v>
      </c>
      <c r="U4209" s="16">
        <v>999</v>
      </c>
      <c r="V4209" s="16" t="s">
        <v>1778</v>
      </c>
      <c r="W4209" s="16">
        <v>31985081</v>
      </c>
      <c r="Y4209" s="16" t="inlineStr">
        <is>
          <t>大乘境神品丹药。神识提高1.5%，持续4860现实秒。</t>
        </is>
      </c>
      <c r="Z4209" s="16" t="inlineStr">
        <is>
          <t>|cff00FF00“神识得养，诸般操持更有余裕；药力有时，不作永久培养。凉剂自有其宜，须量药力与丹毒而用。”——《养神内照录》|r</t>
        </is>
      </c>
      <c r="AA4209" t="str" s="16">
        <v>炼丹可得。</v>
      </c>
      <c r="AB4209">
        <v>11921081</v>
      </c>
      <c r="AC4209" s="16" t="s">
        <v>1781</v>
      </c>
      <c r="AD4209" s="16">
        <v>40005</v>
      </c>
      <c r="AF4209">
        <v>70005</v>
      </c>
      <c r="AH4209">
        <v>112500000</v>
      </c>
      <c r="AI4209" s="16" t="s">
        <v>1777</v>
      </c>
      <c r="AJ4209" s="16" t="s">
        <v>1777</v>
      </c>
      <c r="AK4209" s="16" t="s">
        <v>357</v>
      </c>
    </row>
    <row r="4210" spans="2:37">
      <c r="B4210" s="16" t="n">
        <f>10000000+INDEX(编号表!$B:$B,MATCH(F4210,编号表!$A:$A,0))*100000+INDEX(编号表!$F:$F,MATCH(D4210,编号表!$E:$E,0))*1000+INDEX(编号表!$D:$D,MATCH(E4210,编号表!$C:$C,0))*10000+G4210</f>
        <v>11983082</v>
      </c>
      <c r="C4210" s="16" t="s">
        <v>5233</v>
      </c>
      <c r="D4210" s="16" t="s">
        <v>105</v>
      </c>
      <c r="E4210" s="16" t="s">
        <v>357</v>
      </c>
      <c r="F4210" s="16" t="s">
        <v>1777</v>
      </c>
      <c r="G4210" s="16">
        <v>82</v>
      </c>
      <c r="I4210" s="16">
        <v>60</v>
      </c>
      <c r="J4210" t="str">
        <f t="shared" si="67"/>
        <v>大类_玄品大乘丹药</v>
      </c>
      <c r="K4210" s="16" t="s">
        <v>337</v>
      </c>
      <c r="L4210" s="16">
        <v>1</v>
      </c>
      <c r="M4210" s="16" t="s">
        <v>1777</v>
      </c>
      <c r="O4210" s="16">
        <v>0</v>
      </c>
      <c r="P4210" s="16" t="b">
        <v>1</v>
      </c>
      <c r="R4210" s="16" t="b">
        <v>0</v>
      </c>
      <c r="S4210" s="16">
        <v>1</v>
      </c>
      <c r="T4210" s="16" t="s">
        <v>91</v>
      </c>
      <c r="U4210" s="16">
        <v>999</v>
      </c>
      <c r="V4210" s="16" t="s">
        <v>1778</v>
      </c>
      <c r="W4210" s="16">
        <v>31983082</v>
      </c>
      <c r="Y4210" s="16" t="inlineStr">
        <is>
          <t>大乘境玄品丹药。神识提高2%，持续1500现实秒。</t>
        </is>
      </c>
      <c r="Z4210" s="16" t="inlineStr">
        <is>
          <t>|cff00FF00“神识得养，诸般操持更有余裕；药力有时，不作永久培养。平剂自有其宜，须量药力与丹毒而用。”——《养神内照录》|r</t>
        </is>
      </c>
      <c r="AA4210" t="str" s="16">
        <v>炼丹可得。</v>
      </c>
      <c r="AB4210">
        <v>11921082</v>
      </c>
      <c r="AC4210" s="16" t="s">
        <v>1781</v>
      </c>
      <c r="AD4210" s="16">
        <v>40003</v>
      </c>
      <c r="AF4210">
        <v>70003</v>
      </c>
      <c r="AH4210">
        <v>3750000</v>
      </c>
      <c r="AI4210" s="16" t="s">
        <v>1777</v>
      </c>
      <c r="AJ4210" s="16" t="s">
        <v>1777</v>
      </c>
      <c r="AK4210" s="16" t="s">
        <v>357</v>
      </c>
    </row>
    <row r="4211" spans="2:37">
      <c r="B4211" s="16" t="n">
        <f>10000000+INDEX(编号表!$B:$B,MATCH(F4211,编号表!$A:$A,0))*100000+INDEX(编号表!$F:$F,MATCH(D4211,编号表!$E:$E,0))*1000+INDEX(编号表!$D:$D,MATCH(E4211,编号表!$C:$C,0))*10000+G4211</f>
        <v>11984082</v>
      </c>
      <c r="C4211" s="16" t="s">
        <v>5233</v>
      </c>
      <c r="D4211" s="16" t="s">
        <v>108</v>
      </c>
      <c r="E4211" s="16" t="s">
        <v>357</v>
      </c>
      <c r="F4211" s="16" t="s">
        <v>1777</v>
      </c>
      <c r="G4211" s="16">
        <v>82</v>
      </c>
      <c r="I4211" s="16">
        <v>60</v>
      </c>
      <c r="J4211" t="str">
        <f t="shared" ref="J4211:J4274" si="68">"大类_"&amp;D4211&amp;E4211&amp;F4211</f>
        <v>大类_仙品大乘丹药</v>
      </c>
      <c r="K4211" s="16" t="s">
        <v>337</v>
      </c>
      <c r="L4211" s="16">
        <v>1</v>
      </c>
      <c r="M4211" s="16" t="s">
        <v>1777</v>
      </c>
      <c r="O4211" s="16">
        <v>0</v>
      </c>
      <c r="P4211" s="16" t="b">
        <v>1</v>
      </c>
      <c r="R4211" s="16" t="b">
        <v>0</v>
      </c>
      <c r="S4211" s="16">
        <v>1</v>
      </c>
      <c r="T4211" s="16" t="s">
        <v>91</v>
      </c>
      <c r="U4211" s="16">
        <v>999</v>
      </c>
      <c r="V4211" s="16" t="s">
        <v>1778</v>
      </c>
      <c r="W4211" s="16">
        <v>31984082</v>
      </c>
      <c r="Y4211" s="16" t="inlineStr">
        <is>
          <t>大乘境仙品丹药。神识提高2%，持续2700现实秒。</t>
        </is>
      </c>
      <c r="Z4211" s="16" t="inlineStr">
        <is>
          <t>|cff00FF00“神识得养，诸般操持更有余裕；药力有时，不作永久培养。平剂自有其宜，须量药力与丹毒而用。”——《养神内照录》|r</t>
        </is>
      </c>
      <c r="AA4211" t="str" s="16">
        <v>炼丹可得。</v>
      </c>
      <c r="AB4211">
        <v>11921082</v>
      </c>
      <c r="AC4211" s="16" t="s">
        <v>1781</v>
      </c>
      <c r="AD4211" s="16">
        <v>40004</v>
      </c>
      <c r="AF4211">
        <v>70004</v>
      </c>
      <c r="AH4211">
        <v>18750000</v>
      </c>
      <c r="AI4211" s="16" t="s">
        <v>1777</v>
      </c>
      <c r="AJ4211" s="16" t="s">
        <v>1777</v>
      </c>
      <c r="AK4211" s="16" t="s">
        <v>357</v>
      </c>
    </row>
    <row r="4212" spans="2:37">
      <c r="B4212" s="16" t="n">
        <f>10000000+INDEX(编号表!$B:$B,MATCH(F4212,编号表!$A:$A,0))*100000+INDEX(编号表!$F:$F,MATCH(D4212,编号表!$E:$E,0))*1000+INDEX(编号表!$D:$D,MATCH(E4212,编号表!$C:$C,0))*10000+G4212</f>
        <v>11985082</v>
      </c>
      <c r="C4212" s="16" t="s">
        <v>5233</v>
      </c>
      <c r="D4212" s="16" t="s">
        <v>111</v>
      </c>
      <c r="E4212" s="16" t="s">
        <v>357</v>
      </c>
      <c r="F4212" s="16" t="s">
        <v>1777</v>
      </c>
      <c r="G4212" s="16">
        <v>82</v>
      </c>
      <c r="I4212" s="16">
        <v>60</v>
      </c>
      <c r="J4212" t="str">
        <f t="shared" si="68"/>
        <v>大类_神品大乘丹药</v>
      </c>
      <c r="K4212" s="16" t="s">
        <v>337</v>
      </c>
      <c r="L4212" s="16">
        <v>1</v>
      </c>
      <c r="M4212" s="16" t="s">
        <v>1777</v>
      </c>
      <c r="O4212" s="16">
        <v>0</v>
      </c>
      <c r="P4212" s="16" t="b">
        <v>1</v>
      </c>
      <c r="R4212" s="16" t="b">
        <v>0</v>
      </c>
      <c r="S4212" s="16">
        <v>1</v>
      </c>
      <c r="T4212" s="16" t="s">
        <v>91</v>
      </c>
      <c r="U4212" s="16">
        <v>999</v>
      </c>
      <c r="V4212" s="16" t="s">
        <v>1778</v>
      </c>
      <c r="W4212" s="16">
        <v>31985082</v>
      </c>
      <c r="Y4212" s="16" t="inlineStr">
        <is>
          <t>大乘境神品丹药。神识提高2%，持续4860现实秒。</t>
        </is>
      </c>
      <c r="Z4212" s="16" t="inlineStr">
        <is>
          <t>|cff00FF00“神识得养，诸般操持更有余裕；药力有时，不作永久培养。平剂自有其宜，须量药力与丹毒而用。”——《养神内照录》|r</t>
        </is>
      </c>
      <c r="AA4212" t="str" s="16">
        <v>炼丹可得。</v>
      </c>
      <c r="AB4212">
        <v>11921082</v>
      </c>
      <c r="AC4212" s="16" t="s">
        <v>1781</v>
      </c>
      <c r="AD4212" s="16">
        <v>40005</v>
      </c>
      <c r="AF4212">
        <v>70005</v>
      </c>
      <c r="AH4212">
        <v>112500000</v>
      </c>
      <c r="AI4212" s="16" t="s">
        <v>1777</v>
      </c>
      <c r="AJ4212" s="16" t="s">
        <v>1777</v>
      </c>
      <c r="AK4212" s="16" t="s">
        <v>357</v>
      </c>
    </row>
    <row r="4213" spans="2:37">
      <c r="B4213" s="16" t="n">
        <f>10000000+INDEX(编号表!$B:$B,MATCH(F4213,编号表!$A:$A,0))*100000+INDEX(编号表!$F:$F,MATCH(D4213,编号表!$E:$E,0))*1000+INDEX(编号表!$D:$D,MATCH(E4213,编号表!$C:$C,0))*10000+G4213</f>
        <v>11983083</v>
      </c>
      <c r="C4213" s="16" t="s">
        <v>5237</v>
      </c>
      <c r="D4213" s="16" t="s">
        <v>105</v>
      </c>
      <c r="E4213" s="16" t="s">
        <v>357</v>
      </c>
      <c r="F4213" s="16" t="s">
        <v>1777</v>
      </c>
      <c r="G4213" s="16">
        <v>83</v>
      </c>
      <c r="I4213" s="16">
        <v>60</v>
      </c>
      <c r="J4213" t="str">
        <f t="shared" si="68"/>
        <v>大类_玄品大乘丹药</v>
      </c>
      <c r="K4213" s="16" t="s">
        <v>337</v>
      </c>
      <c r="L4213" s="16">
        <v>1</v>
      </c>
      <c r="M4213" s="16" t="s">
        <v>1777</v>
      </c>
      <c r="O4213" s="16">
        <v>0</v>
      </c>
      <c r="P4213" s="16" t="b">
        <v>1</v>
      </c>
      <c r="R4213" s="16" t="b">
        <v>0</v>
      </c>
      <c r="S4213" s="16">
        <v>1</v>
      </c>
      <c r="T4213" s="16" t="s">
        <v>91</v>
      </c>
      <c r="U4213" s="16">
        <v>999</v>
      </c>
      <c r="V4213" s="16" t="s">
        <v>1778</v>
      </c>
      <c r="W4213" s="16">
        <v>31983083</v>
      </c>
      <c r="Y4213" s="16" t="inlineStr">
        <is>
          <t>大乘境玄品丹药。神识提高2.5%，持续1500现实秒。</t>
        </is>
      </c>
      <c r="Z4213" s="16" t="inlineStr">
        <is>
          <t>|cff00FF00“神识得养，诸般操持更有余裕；药力有时，不作永久培养。温剂自有其宜，须量药力与丹毒而用。”——《养神内照录》|r</t>
        </is>
      </c>
      <c r="AA4213" t="str" s="16">
        <v>炼丹可得。</v>
      </c>
      <c r="AB4213">
        <v>11921083</v>
      </c>
      <c r="AC4213" s="16" t="s">
        <v>1781</v>
      </c>
      <c r="AD4213" s="16">
        <v>40003</v>
      </c>
      <c r="AF4213">
        <v>70003</v>
      </c>
      <c r="AH4213">
        <v>3750000</v>
      </c>
      <c r="AI4213" s="16" t="s">
        <v>1777</v>
      </c>
      <c r="AJ4213" s="16" t="s">
        <v>1777</v>
      </c>
      <c r="AK4213" s="16" t="s">
        <v>357</v>
      </c>
    </row>
    <row r="4214" spans="2:37">
      <c r="B4214" s="16" t="n">
        <f>10000000+INDEX(编号表!$B:$B,MATCH(F4214,编号表!$A:$A,0))*100000+INDEX(编号表!$F:$F,MATCH(D4214,编号表!$E:$E,0))*1000+INDEX(编号表!$D:$D,MATCH(E4214,编号表!$C:$C,0))*10000+G4214</f>
        <v>11984083</v>
      </c>
      <c r="C4214" s="16" t="s">
        <v>5237</v>
      </c>
      <c r="D4214" s="16" t="s">
        <v>108</v>
      </c>
      <c r="E4214" s="16" t="s">
        <v>357</v>
      </c>
      <c r="F4214" s="16" t="s">
        <v>1777</v>
      </c>
      <c r="G4214" s="16">
        <v>83</v>
      </c>
      <c r="I4214" s="16">
        <v>60</v>
      </c>
      <c r="J4214" t="str">
        <f t="shared" si="68"/>
        <v>大类_仙品大乘丹药</v>
      </c>
      <c r="K4214" s="16" t="s">
        <v>337</v>
      </c>
      <c r="L4214" s="16">
        <v>1</v>
      </c>
      <c r="M4214" s="16" t="s">
        <v>1777</v>
      </c>
      <c r="O4214" s="16">
        <v>0</v>
      </c>
      <c r="P4214" s="16" t="b">
        <v>1</v>
      </c>
      <c r="R4214" s="16" t="b">
        <v>0</v>
      </c>
      <c r="S4214" s="16">
        <v>1</v>
      </c>
      <c r="T4214" s="16" t="s">
        <v>91</v>
      </c>
      <c r="U4214" s="16">
        <v>999</v>
      </c>
      <c r="V4214" s="16" t="s">
        <v>1778</v>
      </c>
      <c r="W4214" s="16">
        <v>31984083</v>
      </c>
      <c r="Y4214" s="16" t="inlineStr">
        <is>
          <t>大乘境仙品丹药。神识提高2.5%，持续2700现实秒。</t>
        </is>
      </c>
      <c r="Z4214" s="16" t="inlineStr">
        <is>
          <t>|cff00FF00“神识得养，诸般操持更有余裕；药力有时，不作永久培养。温剂自有其宜，须量药力与丹毒而用。”——《养神内照录》|r</t>
        </is>
      </c>
      <c r="AA4214" t="str" s="16">
        <v>炼丹可得。</v>
      </c>
      <c r="AB4214">
        <v>11921083</v>
      </c>
      <c r="AC4214" s="16" t="s">
        <v>1781</v>
      </c>
      <c r="AD4214" s="16">
        <v>40004</v>
      </c>
      <c r="AF4214">
        <v>70004</v>
      </c>
      <c r="AH4214">
        <v>18750000</v>
      </c>
      <c r="AI4214" s="16" t="s">
        <v>1777</v>
      </c>
      <c r="AJ4214" s="16" t="s">
        <v>1777</v>
      </c>
      <c r="AK4214" s="16" t="s">
        <v>357</v>
      </c>
    </row>
    <row r="4215" spans="2:37">
      <c r="B4215" s="16" t="n">
        <f>10000000+INDEX(编号表!$B:$B,MATCH(F4215,编号表!$A:$A,0))*100000+INDEX(编号表!$F:$F,MATCH(D4215,编号表!$E:$E,0))*1000+INDEX(编号表!$D:$D,MATCH(E4215,编号表!$C:$C,0))*10000+G4215</f>
        <v>11985083</v>
      </c>
      <c r="C4215" s="16" t="s">
        <v>5237</v>
      </c>
      <c r="D4215" s="16" t="s">
        <v>111</v>
      </c>
      <c r="E4215" s="16" t="s">
        <v>357</v>
      </c>
      <c r="F4215" s="16" t="s">
        <v>1777</v>
      </c>
      <c r="G4215" s="16">
        <v>83</v>
      </c>
      <c r="I4215" s="16">
        <v>60</v>
      </c>
      <c r="J4215" t="str">
        <f t="shared" si="68"/>
        <v>大类_神品大乘丹药</v>
      </c>
      <c r="K4215" s="16" t="s">
        <v>337</v>
      </c>
      <c r="L4215" s="16">
        <v>1</v>
      </c>
      <c r="M4215" s="16" t="s">
        <v>1777</v>
      </c>
      <c r="O4215" s="16">
        <v>0</v>
      </c>
      <c r="P4215" s="16" t="b">
        <v>1</v>
      </c>
      <c r="R4215" s="16" t="b">
        <v>0</v>
      </c>
      <c r="S4215" s="16">
        <v>1</v>
      </c>
      <c r="T4215" s="16" t="s">
        <v>91</v>
      </c>
      <c r="U4215" s="16">
        <v>999</v>
      </c>
      <c r="V4215" s="16" t="s">
        <v>1778</v>
      </c>
      <c r="W4215" s="16">
        <v>31985083</v>
      </c>
      <c r="Y4215" s="16" t="inlineStr">
        <is>
          <t>大乘境神品丹药。神识提高2.5%，持续4860现实秒。</t>
        </is>
      </c>
      <c r="Z4215" s="16" t="inlineStr">
        <is>
          <t>|cff00FF00“神识得养，诸般操持更有余裕；药力有时，不作永久培养。温剂自有其宜，须量药力与丹毒而用。”——《养神内照录》|r</t>
        </is>
      </c>
      <c r="AA4215" t="str" s="16">
        <v>炼丹可得。</v>
      </c>
      <c r="AB4215">
        <v>11921083</v>
      </c>
      <c r="AC4215" s="16" t="s">
        <v>1781</v>
      </c>
      <c r="AD4215" s="16">
        <v>40005</v>
      </c>
      <c r="AF4215">
        <v>70005</v>
      </c>
      <c r="AH4215">
        <v>112500000</v>
      </c>
      <c r="AI4215" s="16" t="s">
        <v>1777</v>
      </c>
      <c r="AJ4215" s="16" t="s">
        <v>1777</v>
      </c>
      <c r="AK4215" s="16" t="s">
        <v>357</v>
      </c>
    </row>
    <row r="4216" spans="2:37">
      <c r="B4216" s="16" t="n">
        <f>10000000+INDEX(编号表!$B:$B,MATCH(F4216,编号表!$A:$A,0))*100000+INDEX(编号表!$F:$F,MATCH(D4216,编号表!$E:$E,0))*1000+INDEX(编号表!$D:$D,MATCH(E4216,编号表!$C:$C,0))*10000+G4216</f>
        <v>11983084</v>
      </c>
      <c r="C4216" s="16" t="s">
        <v>5241</v>
      </c>
      <c r="D4216" s="16" t="s">
        <v>105</v>
      </c>
      <c r="E4216" s="16" t="s">
        <v>357</v>
      </c>
      <c r="F4216" s="16" t="s">
        <v>1777</v>
      </c>
      <c r="G4216" s="16">
        <v>84</v>
      </c>
      <c r="I4216" s="16">
        <v>60</v>
      </c>
      <c r="J4216" t="str">
        <f t="shared" si="68"/>
        <v>大类_玄品大乘丹药</v>
      </c>
      <c r="K4216" s="16" t="s">
        <v>337</v>
      </c>
      <c r="L4216" s="16">
        <v>1</v>
      </c>
      <c r="M4216" s="16" t="s">
        <v>1777</v>
      </c>
      <c r="O4216" s="16">
        <v>0</v>
      </c>
      <c r="P4216" s="16" t="b">
        <v>1</v>
      </c>
      <c r="R4216" s="16" t="b">
        <v>0</v>
      </c>
      <c r="S4216" s="16">
        <v>1</v>
      </c>
      <c r="T4216" s="16" t="s">
        <v>91</v>
      </c>
      <c r="U4216" s="16">
        <v>999</v>
      </c>
      <c r="V4216" s="16" t="s">
        <v>1778</v>
      </c>
      <c r="W4216" s="16">
        <v>31983084</v>
      </c>
      <c r="Y4216" s="16" t="inlineStr">
        <is>
          <t>大乘境玄品丹药。神识提高3%，持续900现实秒。</t>
        </is>
      </c>
      <c r="Z4216" s="16" t="inlineStr">
        <is>
          <t>|cff00FF00“神识得养，诸般操持更有余裕；药力有时，不作永久培养。热剂自有其宜，须量药力与丹毒而用。”——《养神内照录》|r</t>
        </is>
      </c>
      <c r="AA4216" t="str" s="16">
        <v>炼丹可得。</v>
      </c>
      <c r="AB4216">
        <v>11921084</v>
      </c>
      <c r="AC4216" s="16" t="s">
        <v>1781</v>
      </c>
      <c r="AD4216" s="16">
        <v>40003</v>
      </c>
      <c r="AF4216">
        <v>70003</v>
      </c>
      <c r="AH4216">
        <v>3750000</v>
      </c>
      <c r="AI4216" s="16" t="s">
        <v>1777</v>
      </c>
      <c r="AJ4216" s="16" t="s">
        <v>1777</v>
      </c>
      <c r="AK4216" s="16" t="s">
        <v>357</v>
      </c>
    </row>
    <row r="4217" spans="2:37">
      <c r="B4217" s="16" t="n">
        <f>10000000+INDEX(编号表!$B:$B,MATCH(F4217,编号表!$A:$A,0))*100000+INDEX(编号表!$F:$F,MATCH(D4217,编号表!$E:$E,0))*1000+INDEX(编号表!$D:$D,MATCH(E4217,编号表!$C:$C,0))*10000+G4217</f>
        <v>11984084</v>
      </c>
      <c r="C4217" s="16" t="s">
        <v>5241</v>
      </c>
      <c r="D4217" s="16" t="s">
        <v>108</v>
      </c>
      <c r="E4217" s="16" t="s">
        <v>357</v>
      </c>
      <c r="F4217" s="16" t="s">
        <v>1777</v>
      </c>
      <c r="G4217" s="16">
        <v>84</v>
      </c>
      <c r="I4217" s="16">
        <v>60</v>
      </c>
      <c r="J4217" t="str">
        <f t="shared" si="68"/>
        <v>大类_仙品大乘丹药</v>
      </c>
      <c r="K4217" s="16" t="s">
        <v>337</v>
      </c>
      <c r="L4217" s="16">
        <v>1</v>
      </c>
      <c r="M4217" s="16" t="s">
        <v>1777</v>
      </c>
      <c r="O4217" s="16">
        <v>0</v>
      </c>
      <c r="P4217" s="16" t="b">
        <v>1</v>
      </c>
      <c r="R4217" s="16" t="b">
        <v>0</v>
      </c>
      <c r="S4217" s="16">
        <v>1</v>
      </c>
      <c r="T4217" s="16" t="s">
        <v>91</v>
      </c>
      <c r="U4217" s="16">
        <v>999</v>
      </c>
      <c r="V4217" s="16" t="s">
        <v>1778</v>
      </c>
      <c r="W4217" s="16">
        <v>31984084</v>
      </c>
      <c r="Y4217" s="16" t="inlineStr">
        <is>
          <t>大乘境仙品丹药。神识提高3%，持续1620现实秒。</t>
        </is>
      </c>
      <c r="Z4217" s="16" t="inlineStr">
        <is>
          <t>|cff00FF00“神识得养，诸般操持更有余裕；药力有时，不作永久培养。热剂自有其宜，须量药力与丹毒而用。”——《养神内照录》|r</t>
        </is>
      </c>
      <c r="AA4217" t="str" s="16">
        <v>炼丹可得。</v>
      </c>
      <c r="AB4217">
        <v>11921084</v>
      </c>
      <c r="AC4217" s="16" t="s">
        <v>1781</v>
      </c>
      <c r="AD4217" s="16">
        <v>40004</v>
      </c>
      <c r="AF4217">
        <v>70004</v>
      </c>
      <c r="AH4217">
        <v>18750000</v>
      </c>
      <c r="AI4217" s="16" t="s">
        <v>1777</v>
      </c>
      <c r="AJ4217" s="16" t="s">
        <v>1777</v>
      </c>
      <c r="AK4217" s="16" t="s">
        <v>357</v>
      </c>
    </row>
    <row r="4218" spans="2:37">
      <c r="B4218" s="16" t="n">
        <f>10000000+INDEX(编号表!$B:$B,MATCH(F4218,编号表!$A:$A,0))*100000+INDEX(编号表!$F:$F,MATCH(D4218,编号表!$E:$E,0))*1000+INDEX(编号表!$D:$D,MATCH(E4218,编号表!$C:$C,0))*10000+G4218</f>
        <v>11985084</v>
      </c>
      <c r="C4218" s="16" t="s">
        <v>5241</v>
      </c>
      <c r="D4218" s="16" t="s">
        <v>111</v>
      </c>
      <c r="E4218" s="16" t="s">
        <v>357</v>
      </c>
      <c r="F4218" s="16" t="s">
        <v>1777</v>
      </c>
      <c r="G4218" s="16">
        <v>84</v>
      </c>
      <c r="I4218" s="16">
        <v>60</v>
      </c>
      <c r="J4218" t="str">
        <f t="shared" si="68"/>
        <v>大类_神品大乘丹药</v>
      </c>
      <c r="K4218" s="16" t="s">
        <v>337</v>
      </c>
      <c r="L4218" s="16">
        <v>1</v>
      </c>
      <c r="M4218" s="16" t="s">
        <v>1777</v>
      </c>
      <c r="O4218" s="16">
        <v>0</v>
      </c>
      <c r="P4218" s="16" t="b">
        <v>1</v>
      </c>
      <c r="R4218" s="16" t="b">
        <v>0</v>
      </c>
      <c r="S4218" s="16">
        <v>1</v>
      </c>
      <c r="T4218" s="16" t="s">
        <v>91</v>
      </c>
      <c r="U4218" s="16">
        <v>999</v>
      </c>
      <c r="V4218" s="16" t="s">
        <v>1778</v>
      </c>
      <c r="W4218" s="16">
        <v>31985084</v>
      </c>
      <c r="Y4218" s="16" t="inlineStr">
        <is>
          <t>大乘境神品丹药。神识提高3%，持续2916现实秒。</t>
        </is>
      </c>
      <c r="Z4218" s="16" t="inlineStr">
        <is>
          <t>|cff00FF00“神识得养，诸般操持更有余裕；药力有时，不作永久培养。热剂自有其宜，须量药力与丹毒而用。”——《养神内照录》|r</t>
        </is>
      </c>
      <c r="AA4218" t="str" s="16">
        <v>炼丹可得。</v>
      </c>
      <c r="AB4218">
        <v>11921084</v>
      </c>
      <c r="AC4218" s="16" t="s">
        <v>1781</v>
      </c>
      <c r="AD4218" s="16">
        <v>40005</v>
      </c>
      <c r="AF4218">
        <v>70005</v>
      </c>
      <c r="AH4218">
        <v>112500000</v>
      </c>
      <c r="AI4218" s="16" t="s">
        <v>1777</v>
      </c>
      <c r="AJ4218" s="16" t="s">
        <v>1777</v>
      </c>
      <c r="AK4218" s="16" t="s">
        <v>357</v>
      </c>
    </row>
    <row r="4219" spans="2:37">
      <c r="B4219" s="16" t="n">
        <f>10000000+INDEX(编号表!$B:$B,MATCH(F4219,编号表!$A:$A,0))*100000+INDEX(编号表!$F:$F,MATCH(D4219,编号表!$E:$E,0))*1000+INDEX(编号表!$D:$D,MATCH(E4219,编号表!$C:$C,0))*10000+G4219</f>
        <v>11983085</v>
      </c>
      <c r="C4219" s="16" t="s">
        <v>5245</v>
      </c>
      <c r="D4219" s="16" t="s">
        <v>105</v>
      </c>
      <c r="E4219" s="16" t="s">
        <v>357</v>
      </c>
      <c r="F4219" s="16" t="s">
        <v>1777</v>
      </c>
      <c r="G4219" s="16">
        <v>85</v>
      </c>
      <c r="I4219" s="16">
        <v>60</v>
      </c>
      <c r="J4219" t="str">
        <f t="shared" si="68"/>
        <v>大类_玄品大乘丹药</v>
      </c>
      <c r="K4219" s="16" t="s">
        <v>337</v>
      </c>
      <c r="L4219" s="16">
        <v>1</v>
      </c>
      <c r="M4219" s="16" t="s">
        <v>1777</v>
      </c>
      <c r="O4219" s="16">
        <v>0</v>
      </c>
      <c r="P4219" s="16" t="b">
        <v>1</v>
      </c>
      <c r="R4219" s="16" t="b">
        <v>0</v>
      </c>
      <c r="S4219" s="16">
        <v>1</v>
      </c>
      <c r="T4219" s="16" t="s">
        <v>91</v>
      </c>
      <c r="U4219" s="16">
        <v>999</v>
      </c>
      <c r="V4219" s="16" t="s">
        <v>1778</v>
      </c>
      <c r="W4219" s="16">
        <v>31983085</v>
      </c>
      <c r="Y4219" s="16" t="inlineStr">
        <is>
          <t>大乘境玄品丹药。闪避+1%，持续600现实秒。</t>
        </is>
      </c>
      <c r="Z4219" s="16" t="inlineStr">
        <is>
          <t>|cff00FF00“攻贵能中，守贵能避；明心辨其用，各取所需。寒剂自有其宜，须量药力与丹毒而用。”——《明心察微录》|r</t>
        </is>
      </c>
      <c r="AA4219" t="str" s="16">
        <v>炼丹可得。</v>
      </c>
      <c r="AB4219">
        <v>11921085</v>
      </c>
      <c r="AC4219" s="16" t="s">
        <v>1781</v>
      </c>
      <c r="AD4219" s="16">
        <v>40003</v>
      </c>
      <c r="AF4219">
        <v>70003</v>
      </c>
      <c r="AH4219">
        <v>3750000</v>
      </c>
      <c r="AI4219" s="16" t="s">
        <v>1777</v>
      </c>
      <c r="AJ4219" s="16" t="s">
        <v>1777</v>
      </c>
      <c r="AK4219" s="16" t="s">
        <v>357</v>
      </c>
    </row>
    <row r="4220" spans="2:37">
      <c r="B4220" s="16" t="n">
        <f>10000000+INDEX(编号表!$B:$B,MATCH(F4220,编号表!$A:$A,0))*100000+INDEX(编号表!$F:$F,MATCH(D4220,编号表!$E:$E,0))*1000+INDEX(编号表!$D:$D,MATCH(E4220,编号表!$C:$C,0))*10000+G4220</f>
        <v>11984085</v>
      </c>
      <c r="C4220" s="16" t="s">
        <v>5245</v>
      </c>
      <c r="D4220" s="16" t="s">
        <v>108</v>
      </c>
      <c r="E4220" s="16" t="s">
        <v>357</v>
      </c>
      <c r="F4220" s="16" t="s">
        <v>1777</v>
      </c>
      <c r="G4220" s="16">
        <v>85</v>
      </c>
      <c r="I4220" s="16">
        <v>60</v>
      </c>
      <c r="J4220" t="str">
        <f t="shared" si="68"/>
        <v>大类_仙品大乘丹药</v>
      </c>
      <c r="K4220" s="16" t="s">
        <v>337</v>
      </c>
      <c r="L4220" s="16">
        <v>1</v>
      </c>
      <c r="M4220" s="16" t="s">
        <v>1777</v>
      </c>
      <c r="O4220" s="16">
        <v>0</v>
      </c>
      <c r="P4220" s="16" t="b">
        <v>1</v>
      </c>
      <c r="R4220" s="16" t="b">
        <v>0</v>
      </c>
      <c r="S4220" s="16">
        <v>1</v>
      </c>
      <c r="T4220" s="16" t="s">
        <v>91</v>
      </c>
      <c r="U4220" s="16">
        <v>999</v>
      </c>
      <c r="V4220" s="16" t="s">
        <v>1778</v>
      </c>
      <c r="W4220" s="16">
        <v>31984085</v>
      </c>
      <c r="Y4220" s="16" t="inlineStr">
        <is>
          <t>大乘境仙品丹药。闪避+1%，持续1080现实秒。</t>
        </is>
      </c>
      <c r="Z4220" s="16" t="inlineStr">
        <is>
          <t>|cff00FF00“攻贵能中，守贵能避；明心辨其用，各取所需。寒剂自有其宜，须量药力与丹毒而用。”——《明心察微录》|r</t>
        </is>
      </c>
      <c r="AA4220" t="str" s="16">
        <v>炼丹可得。</v>
      </c>
      <c r="AB4220">
        <v>11921085</v>
      </c>
      <c r="AC4220" s="16" t="s">
        <v>1781</v>
      </c>
      <c r="AD4220" s="16">
        <v>40004</v>
      </c>
      <c r="AF4220">
        <v>70004</v>
      </c>
      <c r="AH4220">
        <v>18750000</v>
      </c>
      <c r="AI4220" s="16" t="s">
        <v>1777</v>
      </c>
      <c r="AJ4220" s="16" t="s">
        <v>1777</v>
      </c>
      <c r="AK4220" s="16" t="s">
        <v>357</v>
      </c>
    </row>
    <row r="4221" spans="2:37">
      <c r="B4221" s="16" t="n">
        <f>10000000+INDEX(编号表!$B:$B,MATCH(F4221,编号表!$A:$A,0))*100000+INDEX(编号表!$F:$F,MATCH(D4221,编号表!$E:$E,0))*1000+INDEX(编号表!$D:$D,MATCH(E4221,编号表!$C:$C,0))*10000+G4221</f>
        <v>11985085</v>
      </c>
      <c r="C4221" s="16" t="s">
        <v>5245</v>
      </c>
      <c r="D4221" s="16" t="s">
        <v>111</v>
      </c>
      <c r="E4221" s="16" t="s">
        <v>357</v>
      </c>
      <c r="F4221" s="16" t="s">
        <v>1777</v>
      </c>
      <c r="G4221" s="16">
        <v>85</v>
      </c>
      <c r="I4221" s="16">
        <v>60</v>
      </c>
      <c r="J4221" t="str">
        <f t="shared" si="68"/>
        <v>大类_神品大乘丹药</v>
      </c>
      <c r="K4221" s="16" t="s">
        <v>337</v>
      </c>
      <c r="L4221" s="16">
        <v>1</v>
      </c>
      <c r="M4221" s="16" t="s">
        <v>1777</v>
      </c>
      <c r="O4221" s="16">
        <v>0</v>
      </c>
      <c r="P4221" s="16" t="b">
        <v>1</v>
      </c>
      <c r="R4221" s="16" t="b">
        <v>0</v>
      </c>
      <c r="S4221" s="16">
        <v>1</v>
      </c>
      <c r="T4221" s="16" t="s">
        <v>91</v>
      </c>
      <c r="U4221" s="16">
        <v>999</v>
      </c>
      <c r="V4221" s="16" t="s">
        <v>1778</v>
      </c>
      <c r="W4221" s="16">
        <v>31985085</v>
      </c>
      <c r="Y4221" s="16" t="inlineStr">
        <is>
          <t>大乘境神品丹药。闪避+1%，持续1944现实秒。</t>
        </is>
      </c>
      <c r="Z4221" s="16" t="inlineStr">
        <is>
          <t>|cff00FF00“攻贵能中，守贵能避；明心辨其用，各取所需。寒剂自有其宜，须量药力与丹毒而用。”——《明心察微录》|r</t>
        </is>
      </c>
      <c r="AA4221" t="str" s="16">
        <v>炼丹可得。</v>
      </c>
      <c r="AB4221">
        <v>11921085</v>
      </c>
      <c r="AC4221" s="16" t="s">
        <v>1781</v>
      </c>
      <c r="AD4221" s="16">
        <v>40005</v>
      </c>
      <c r="AF4221">
        <v>70005</v>
      </c>
      <c r="AH4221">
        <v>112500000</v>
      </c>
      <c r="AI4221" s="16" t="s">
        <v>1777</v>
      </c>
      <c r="AJ4221" s="16" t="s">
        <v>1777</v>
      </c>
      <c r="AK4221" s="16" t="s">
        <v>357</v>
      </c>
    </row>
    <row r="4222" spans="2:37">
      <c r="B4222" s="16" t="n">
        <f>10000000+INDEX(编号表!$B:$B,MATCH(F4222,编号表!$A:$A,0))*100000+INDEX(编号表!$F:$F,MATCH(D4222,编号表!$E:$E,0))*1000+INDEX(编号表!$D:$D,MATCH(E4222,编号表!$C:$C,0))*10000+G4222</f>
        <v>11983086</v>
      </c>
      <c r="C4222" s="16" t="s">
        <v>5249</v>
      </c>
      <c r="D4222" s="16" t="s">
        <v>105</v>
      </c>
      <c r="E4222" s="16" t="s">
        <v>357</v>
      </c>
      <c r="F4222" s="16" t="s">
        <v>1777</v>
      </c>
      <c r="G4222" s="16">
        <v>86</v>
      </c>
      <c r="I4222" s="16">
        <v>60</v>
      </c>
      <c r="J4222" t="str">
        <f t="shared" si="68"/>
        <v>大类_玄品大乘丹药</v>
      </c>
      <c r="K4222" s="16" t="s">
        <v>337</v>
      </c>
      <c r="L4222" s="16">
        <v>1</v>
      </c>
      <c r="M4222" s="16" t="s">
        <v>1777</v>
      </c>
      <c r="O4222" s="16">
        <v>0</v>
      </c>
      <c r="P4222" s="16" t="b">
        <v>1</v>
      </c>
      <c r="R4222" s="16" t="b">
        <v>0</v>
      </c>
      <c r="S4222" s="16">
        <v>1</v>
      </c>
      <c r="T4222" s="16" t="s">
        <v>91</v>
      </c>
      <c r="U4222" s="16">
        <v>999</v>
      </c>
      <c r="V4222" s="16" t="s">
        <v>1778</v>
      </c>
      <c r="W4222" s="16">
        <v>31983086</v>
      </c>
      <c r="Y4222" s="16" t="inlineStr">
        <is>
          <t>大乘境玄品丹药。闪避+2%，持续600现实秒。</t>
        </is>
      </c>
      <c r="Z4222" s="16" t="inlineStr">
        <is>
          <t>|cff00FF00“攻贵能中，守贵能避；明心辨其用，各取所需。凉剂自有其宜，须量药力与丹毒而用。”——《明心察微录》|r</t>
        </is>
      </c>
      <c r="AA4222" t="str" s="16">
        <v>炼丹可得。</v>
      </c>
      <c r="AB4222">
        <v>11921086</v>
      </c>
      <c r="AC4222" s="16" t="s">
        <v>1781</v>
      </c>
      <c r="AD4222" s="16">
        <v>40003</v>
      </c>
      <c r="AF4222">
        <v>70003</v>
      </c>
      <c r="AH4222">
        <v>3750000</v>
      </c>
      <c r="AI4222" s="16" t="s">
        <v>1777</v>
      </c>
      <c r="AJ4222" s="16" t="s">
        <v>1777</v>
      </c>
      <c r="AK4222" s="16" t="s">
        <v>357</v>
      </c>
    </row>
    <row r="4223" spans="2:37">
      <c r="B4223" s="16" t="n">
        <f>10000000+INDEX(编号表!$B:$B,MATCH(F4223,编号表!$A:$A,0))*100000+INDEX(编号表!$F:$F,MATCH(D4223,编号表!$E:$E,0))*1000+INDEX(编号表!$D:$D,MATCH(E4223,编号表!$C:$C,0))*10000+G4223</f>
        <v>11984086</v>
      </c>
      <c r="C4223" s="16" t="s">
        <v>5249</v>
      </c>
      <c r="D4223" s="16" t="s">
        <v>108</v>
      </c>
      <c r="E4223" s="16" t="s">
        <v>357</v>
      </c>
      <c r="F4223" s="16" t="s">
        <v>1777</v>
      </c>
      <c r="G4223" s="16">
        <v>86</v>
      </c>
      <c r="I4223" s="16">
        <v>60</v>
      </c>
      <c r="J4223" t="str">
        <f t="shared" si="68"/>
        <v>大类_仙品大乘丹药</v>
      </c>
      <c r="K4223" s="16" t="s">
        <v>337</v>
      </c>
      <c r="L4223" s="16">
        <v>1</v>
      </c>
      <c r="M4223" s="16" t="s">
        <v>1777</v>
      </c>
      <c r="O4223" s="16">
        <v>0</v>
      </c>
      <c r="P4223" s="16" t="b">
        <v>1</v>
      </c>
      <c r="R4223" s="16" t="b">
        <v>0</v>
      </c>
      <c r="S4223" s="16">
        <v>1</v>
      </c>
      <c r="T4223" s="16" t="s">
        <v>91</v>
      </c>
      <c r="U4223" s="16">
        <v>999</v>
      </c>
      <c r="V4223" s="16" t="s">
        <v>1778</v>
      </c>
      <c r="W4223" s="16">
        <v>31984086</v>
      </c>
      <c r="Y4223" s="16" t="inlineStr">
        <is>
          <t>大乘境仙品丹药。闪避+2%，持续1080现实秒。</t>
        </is>
      </c>
      <c r="Z4223" s="16" t="inlineStr">
        <is>
          <t>|cff00FF00“攻贵能中，守贵能避；明心辨其用，各取所需。凉剂自有其宜，须量药力与丹毒而用。”——《明心察微录》|r</t>
        </is>
      </c>
      <c r="AA4223" t="str" s="16">
        <v>炼丹可得。</v>
      </c>
      <c r="AB4223">
        <v>11921086</v>
      </c>
      <c r="AC4223" s="16" t="s">
        <v>1781</v>
      </c>
      <c r="AD4223" s="16">
        <v>40004</v>
      </c>
      <c r="AF4223">
        <v>70004</v>
      </c>
      <c r="AH4223">
        <v>18750000</v>
      </c>
      <c r="AI4223" s="16" t="s">
        <v>1777</v>
      </c>
      <c r="AJ4223" s="16" t="s">
        <v>1777</v>
      </c>
      <c r="AK4223" s="16" t="s">
        <v>357</v>
      </c>
    </row>
    <row r="4224" spans="2:37">
      <c r="B4224" s="16" t="n">
        <f>10000000+INDEX(编号表!$B:$B,MATCH(F4224,编号表!$A:$A,0))*100000+INDEX(编号表!$F:$F,MATCH(D4224,编号表!$E:$E,0))*1000+INDEX(编号表!$D:$D,MATCH(E4224,编号表!$C:$C,0))*10000+G4224</f>
        <v>11985086</v>
      </c>
      <c r="C4224" s="16" t="s">
        <v>5249</v>
      </c>
      <c r="D4224" s="16" t="s">
        <v>111</v>
      </c>
      <c r="E4224" s="16" t="s">
        <v>357</v>
      </c>
      <c r="F4224" s="16" t="s">
        <v>1777</v>
      </c>
      <c r="G4224" s="16">
        <v>86</v>
      </c>
      <c r="I4224" s="16">
        <v>60</v>
      </c>
      <c r="J4224" t="str">
        <f t="shared" si="68"/>
        <v>大类_神品大乘丹药</v>
      </c>
      <c r="K4224" s="16" t="s">
        <v>337</v>
      </c>
      <c r="L4224" s="16">
        <v>1</v>
      </c>
      <c r="M4224" s="16" t="s">
        <v>1777</v>
      </c>
      <c r="O4224" s="16">
        <v>0</v>
      </c>
      <c r="P4224" s="16" t="b">
        <v>1</v>
      </c>
      <c r="R4224" s="16" t="b">
        <v>0</v>
      </c>
      <c r="S4224" s="16">
        <v>1</v>
      </c>
      <c r="T4224" s="16" t="s">
        <v>91</v>
      </c>
      <c r="U4224" s="16">
        <v>999</v>
      </c>
      <c r="V4224" s="16" t="s">
        <v>1778</v>
      </c>
      <c r="W4224" s="16">
        <v>31985086</v>
      </c>
      <c r="Y4224" s="16" t="inlineStr">
        <is>
          <t>大乘境神品丹药。闪避+2%，持续1944现实秒。</t>
        </is>
      </c>
      <c r="Z4224" s="16" t="inlineStr">
        <is>
          <t>|cff00FF00“攻贵能中，守贵能避；明心辨其用，各取所需。凉剂自有其宜，须量药力与丹毒而用。”——《明心察微录》|r</t>
        </is>
      </c>
      <c r="AA4224" t="str" s="16">
        <v>炼丹可得。</v>
      </c>
      <c r="AB4224">
        <v>11921086</v>
      </c>
      <c r="AC4224" s="16" t="s">
        <v>1781</v>
      </c>
      <c r="AD4224" s="16">
        <v>40005</v>
      </c>
      <c r="AF4224">
        <v>70005</v>
      </c>
      <c r="AH4224">
        <v>112500000</v>
      </c>
      <c r="AI4224" s="16" t="s">
        <v>1777</v>
      </c>
      <c r="AJ4224" s="16" t="s">
        <v>1777</v>
      </c>
      <c r="AK4224" s="16" t="s">
        <v>357</v>
      </c>
    </row>
    <row r="4225" spans="2:37">
      <c r="B4225" s="16" t="n">
        <f>10000000+INDEX(编号表!$B:$B,MATCH(F4225,编号表!$A:$A,0))*100000+INDEX(编号表!$F:$F,MATCH(D4225,编号表!$E:$E,0))*1000+INDEX(编号表!$D:$D,MATCH(E4225,编号表!$C:$C,0))*10000+G4225</f>
        <v>11983087</v>
      </c>
      <c r="C4225" s="16" t="s">
        <v>5253</v>
      </c>
      <c r="D4225" s="16" t="s">
        <v>105</v>
      </c>
      <c r="E4225" s="16" t="s">
        <v>357</v>
      </c>
      <c r="F4225" s="16" t="s">
        <v>1777</v>
      </c>
      <c r="G4225" s="16">
        <v>87</v>
      </c>
      <c r="I4225" s="16">
        <v>60</v>
      </c>
      <c r="J4225" t="str">
        <f t="shared" si="68"/>
        <v>大类_玄品大乘丹药</v>
      </c>
      <c r="K4225" s="16" t="s">
        <v>337</v>
      </c>
      <c r="L4225" s="16">
        <v>1</v>
      </c>
      <c r="M4225" s="16" t="s">
        <v>1777</v>
      </c>
      <c r="O4225" s="16">
        <v>0</v>
      </c>
      <c r="P4225" s="16" t="b">
        <v>1</v>
      </c>
      <c r="R4225" s="16" t="b">
        <v>0</v>
      </c>
      <c r="S4225" s="16">
        <v>1</v>
      </c>
      <c r="T4225" s="16" t="s">
        <v>91</v>
      </c>
      <c r="U4225" s="16">
        <v>999</v>
      </c>
      <c r="V4225" s="16" t="s">
        <v>1778</v>
      </c>
      <c r="W4225" s="16">
        <v>31983087</v>
      </c>
      <c r="Y4225" s="16" t="inlineStr">
        <is>
          <t>大乘境玄品丹药。命中+1.5%；闪避+1.5%，持续600现实秒。</t>
        </is>
      </c>
      <c r="Z4225" s="16" t="inlineStr">
        <is>
          <t>|cff00FF00“攻贵能中，守贵能避；明心辨其用，各取所需。平剂自有其宜，须量药力与丹毒而用。”——《明心察微录》|r</t>
        </is>
      </c>
      <c r="AA4225" t="str" s="16">
        <v>炼丹可得。</v>
      </c>
      <c r="AB4225">
        <v>11921087</v>
      </c>
      <c r="AC4225" s="16" t="s">
        <v>1781</v>
      </c>
      <c r="AD4225" s="16">
        <v>40003</v>
      </c>
      <c r="AF4225">
        <v>70003</v>
      </c>
      <c r="AH4225">
        <v>3750000</v>
      </c>
      <c r="AI4225" s="16" t="s">
        <v>1777</v>
      </c>
      <c r="AJ4225" s="16" t="s">
        <v>1777</v>
      </c>
      <c r="AK4225" s="16" t="s">
        <v>357</v>
      </c>
    </row>
    <row r="4226" spans="2:37">
      <c r="B4226" s="16" t="n">
        <f>10000000+INDEX(编号表!$B:$B,MATCH(F4226,编号表!$A:$A,0))*100000+INDEX(编号表!$F:$F,MATCH(D4226,编号表!$E:$E,0))*1000+INDEX(编号表!$D:$D,MATCH(E4226,编号表!$C:$C,0))*10000+G4226</f>
        <v>11984087</v>
      </c>
      <c r="C4226" s="16" t="s">
        <v>5253</v>
      </c>
      <c r="D4226" s="16" t="s">
        <v>108</v>
      </c>
      <c r="E4226" s="16" t="s">
        <v>357</v>
      </c>
      <c r="F4226" s="16" t="s">
        <v>1777</v>
      </c>
      <c r="G4226" s="16">
        <v>87</v>
      </c>
      <c r="I4226" s="16">
        <v>60</v>
      </c>
      <c r="J4226" t="str">
        <f t="shared" si="68"/>
        <v>大类_仙品大乘丹药</v>
      </c>
      <c r="K4226" s="16" t="s">
        <v>337</v>
      </c>
      <c r="L4226" s="16">
        <v>1</v>
      </c>
      <c r="M4226" s="16" t="s">
        <v>1777</v>
      </c>
      <c r="O4226" s="16">
        <v>0</v>
      </c>
      <c r="P4226" s="16" t="b">
        <v>1</v>
      </c>
      <c r="R4226" s="16" t="b">
        <v>0</v>
      </c>
      <c r="S4226" s="16">
        <v>1</v>
      </c>
      <c r="T4226" s="16" t="s">
        <v>91</v>
      </c>
      <c r="U4226" s="16">
        <v>999</v>
      </c>
      <c r="V4226" s="16" t="s">
        <v>1778</v>
      </c>
      <c r="W4226" s="16">
        <v>31984087</v>
      </c>
      <c r="Y4226" s="16" t="inlineStr">
        <is>
          <t>大乘境仙品丹药。命中+1.5%；闪避+1.5%，持续1080现实秒。</t>
        </is>
      </c>
      <c r="Z4226" s="16" t="inlineStr">
        <is>
          <t>|cff00FF00“攻贵能中，守贵能避；明心辨其用，各取所需。平剂自有其宜，须量药力与丹毒而用。”——《明心察微录》|r</t>
        </is>
      </c>
      <c r="AA4226" t="str" s="16">
        <v>炼丹可得。</v>
      </c>
      <c r="AB4226">
        <v>11921087</v>
      </c>
      <c r="AC4226" s="16" t="s">
        <v>1781</v>
      </c>
      <c r="AD4226" s="16">
        <v>40004</v>
      </c>
      <c r="AF4226">
        <v>70004</v>
      </c>
      <c r="AH4226">
        <v>18750000</v>
      </c>
      <c r="AI4226" s="16" t="s">
        <v>1777</v>
      </c>
      <c r="AJ4226" s="16" t="s">
        <v>1777</v>
      </c>
      <c r="AK4226" s="16" t="s">
        <v>357</v>
      </c>
    </row>
    <row r="4227" spans="2:37">
      <c r="B4227" s="16" t="n">
        <f>10000000+INDEX(编号表!$B:$B,MATCH(F4227,编号表!$A:$A,0))*100000+INDEX(编号表!$F:$F,MATCH(D4227,编号表!$E:$E,0))*1000+INDEX(编号表!$D:$D,MATCH(E4227,编号表!$C:$C,0))*10000+G4227</f>
        <v>11985087</v>
      </c>
      <c r="C4227" s="16" t="s">
        <v>5253</v>
      </c>
      <c r="D4227" s="16" t="s">
        <v>111</v>
      </c>
      <c r="E4227" s="16" t="s">
        <v>357</v>
      </c>
      <c r="F4227" s="16" t="s">
        <v>1777</v>
      </c>
      <c r="G4227" s="16">
        <v>87</v>
      </c>
      <c r="I4227" s="16">
        <v>60</v>
      </c>
      <c r="J4227" t="str">
        <f t="shared" si="68"/>
        <v>大类_神品大乘丹药</v>
      </c>
      <c r="K4227" s="16" t="s">
        <v>337</v>
      </c>
      <c r="L4227" s="16">
        <v>1</v>
      </c>
      <c r="M4227" s="16" t="s">
        <v>1777</v>
      </c>
      <c r="O4227" s="16">
        <v>0</v>
      </c>
      <c r="P4227" s="16" t="b">
        <v>1</v>
      </c>
      <c r="R4227" s="16" t="b">
        <v>0</v>
      </c>
      <c r="S4227" s="16">
        <v>1</v>
      </c>
      <c r="T4227" s="16" t="s">
        <v>91</v>
      </c>
      <c r="U4227" s="16">
        <v>999</v>
      </c>
      <c r="V4227" s="16" t="s">
        <v>1778</v>
      </c>
      <c r="W4227" s="16">
        <v>31985087</v>
      </c>
      <c r="Y4227" s="16" t="inlineStr">
        <is>
          <t>大乘境神品丹药。命中+1.5%；闪避+1.5%，持续1944现实秒。</t>
        </is>
      </c>
      <c r="Z4227" s="16" t="inlineStr">
        <is>
          <t>|cff00FF00“攻贵能中，守贵能避；明心辨其用，各取所需。平剂自有其宜，须量药力与丹毒而用。”——《明心察微录》|r</t>
        </is>
      </c>
      <c r="AA4227" t="str" s="16">
        <v>炼丹可得。</v>
      </c>
      <c r="AB4227">
        <v>11921087</v>
      </c>
      <c r="AC4227" s="16" t="s">
        <v>1781</v>
      </c>
      <c r="AD4227" s="16">
        <v>40005</v>
      </c>
      <c r="AF4227">
        <v>70005</v>
      </c>
      <c r="AH4227">
        <v>112500000</v>
      </c>
      <c r="AI4227" s="16" t="s">
        <v>1777</v>
      </c>
      <c r="AJ4227" s="16" t="s">
        <v>1777</v>
      </c>
      <c r="AK4227" s="16" t="s">
        <v>357</v>
      </c>
    </row>
    <row r="4228" spans="2:37">
      <c r="B4228" s="16" t="n">
        <f>10000000+INDEX(编号表!$B:$B,MATCH(F4228,编号表!$A:$A,0))*100000+INDEX(编号表!$F:$F,MATCH(D4228,编号表!$E:$E,0))*1000+INDEX(编号表!$D:$D,MATCH(E4228,编号表!$C:$C,0))*10000+G4228</f>
        <v>11983088</v>
      </c>
      <c r="C4228" s="16" t="s">
        <v>5257</v>
      </c>
      <c r="D4228" s="16" t="s">
        <v>105</v>
      </c>
      <c r="E4228" s="16" t="s">
        <v>357</v>
      </c>
      <c r="F4228" s="16" t="s">
        <v>1777</v>
      </c>
      <c r="G4228" s="16">
        <v>88</v>
      </c>
      <c r="I4228" s="16">
        <v>60</v>
      </c>
      <c r="J4228" t="str">
        <f t="shared" si="68"/>
        <v>大类_玄品大乘丹药</v>
      </c>
      <c r="K4228" s="16" t="s">
        <v>337</v>
      </c>
      <c r="L4228" s="16">
        <v>1</v>
      </c>
      <c r="M4228" s="16" t="s">
        <v>1777</v>
      </c>
      <c r="O4228" s="16">
        <v>0</v>
      </c>
      <c r="P4228" s="16" t="b">
        <v>1</v>
      </c>
      <c r="R4228" s="16" t="b">
        <v>0</v>
      </c>
      <c r="S4228" s="16">
        <v>1</v>
      </c>
      <c r="T4228" s="16" t="s">
        <v>91</v>
      </c>
      <c r="U4228" s="16">
        <v>999</v>
      </c>
      <c r="V4228" s="16" t="s">
        <v>1778</v>
      </c>
      <c r="W4228" s="16">
        <v>31983088</v>
      </c>
      <c r="Y4228" s="16" t="inlineStr">
        <is>
          <t>大乘境玄品丹药。命中+2%，持续600现实秒。</t>
        </is>
      </c>
      <c r="Z4228" s="16" t="inlineStr">
        <is>
          <t>|cff00FF00“攻贵能中，守贵能避；明心辨其用，各取所需。温剂自有其宜，须量药力与丹毒而用。”——《明心察微录》|r</t>
        </is>
      </c>
      <c r="AA4228" t="str" s="16">
        <v>炼丹可得。</v>
      </c>
      <c r="AB4228">
        <v>11921088</v>
      </c>
      <c r="AC4228" s="16" t="s">
        <v>1781</v>
      </c>
      <c r="AD4228" s="16">
        <v>40003</v>
      </c>
      <c r="AF4228">
        <v>70003</v>
      </c>
      <c r="AH4228">
        <v>3750000</v>
      </c>
      <c r="AI4228" s="16" t="s">
        <v>1777</v>
      </c>
      <c r="AJ4228" s="16" t="s">
        <v>1777</v>
      </c>
      <c r="AK4228" s="16" t="s">
        <v>357</v>
      </c>
    </row>
    <row r="4229" spans="2:37">
      <c r="B4229" s="16" t="n">
        <f>10000000+INDEX(编号表!$B:$B,MATCH(F4229,编号表!$A:$A,0))*100000+INDEX(编号表!$F:$F,MATCH(D4229,编号表!$E:$E,0))*1000+INDEX(编号表!$D:$D,MATCH(E4229,编号表!$C:$C,0))*10000+G4229</f>
        <v>11984088</v>
      </c>
      <c r="C4229" s="16" t="s">
        <v>5257</v>
      </c>
      <c r="D4229" s="16" t="s">
        <v>108</v>
      </c>
      <c r="E4229" s="16" t="s">
        <v>357</v>
      </c>
      <c r="F4229" s="16" t="s">
        <v>1777</v>
      </c>
      <c r="G4229" s="16">
        <v>88</v>
      </c>
      <c r="I4229" s="16">
        <v>60</v>
      </c>
      <c r="J4229" t="str">
        <f t="shared" si="68"/>
        <v>大类_仙品大乘丹药</v>
      </c>
      <c r="K4229" s="16" t="s">
        <v>337</v>
      </c>
      <c r="L4229" s="16">
        <v>1</v>
      </c>
      <c r="M4229" s="16" t="s">
        <v>1777</v>
      </c>
      <c r="O4229" s="16">
        <v>0</v>
      </c>
      <c r="P4229" s="16" t="b">
        <v>1</v>
      </c>
      <c r="R4229" s="16" t="b">
        <v>0</v>
      </c>
      <c r="S4229" s="16">
        <v>1</v>
      </c>
      <c r="T4229" s="16" t="s">
        <v>91</v>
      </c>
      <c r="U4229" s="16">
        <v>999</v>
      </c>
      <c r="V4229" s="16" t="s">
        <v>1778</v>
      </c>
      <c r="W4229" s="16">
        <v>31984088</v>
      </c>
      <c r="Y4229" s="16" t="inlineStr">
        <is>
          <t>大乘境仙品丹药。命中+2%，持续1080现实秒。</t>
        </is>
      </c>
      <c r="Z4229" s="16" t="inlineStr">
        <is>
          <t>|cff00FF00“攻贵能中，守贵能避；明心辨其用，各取所需。温剂自有其宜，须量药力与丹毒而用。”——《明心察微录》|r</t>
        </is>
      </c>
      <c r="AA4229" t="str" s="16">
        <v>炼丹可得。</v>
      </c>
      <c r="AB4229">
        <v>11921088</v>
      </c>
      <c r="AC4229" s="16" t="s">
        <v>1781</v>
      </c>
      <c r="AD4229" s="16">
        <v>40004</v>
      </c>
      <c r="AF4229">
        <v>70004</v>
      </c>
      <c r="AH4229">
        <v>18750000</v>
      </c>
      <c r="AI4229" s="16" t="s">
        <v>1777</v>
      </c>
      <c r="AJ4229" s="16" t="s">
        <v>1777</v>
      </c>
      <c r="AK4229" s="16" t="s">
        <v>357</v>
      </c>
    </row>
    <row r="4230" spans="2:37">
      <c r="B4230" s="16" t="n">
        <f>10000000+INDEX(编号表!$B:$B,MATCH(F4230,编号表!$A:$A,0))*100000+INDEX(编号表!$F:$F,MATCH(D4230,编号表!$E:$E,0))*1000+INDEX(编号表!$D:$D,MATCH(E4230,编号表!$C:$C,0))*10000+G4230</f>
        <v>11985088</v>
      </c>
      <c r="C4230" s="16" t="s">
        <v>5257</v>
      </c>
      <c r="D4230" s="16" t="s">
        <v>111</v>
      </c>
      <c r="E4230" s="16" t="s">
        <v>357</v>
      </c>
      <c r="F4230" s="16" t="s">
        <v>1777</v>
      </c>
      <c r="G4230" s="16">
        <v>88</v>
      </c>
      <c r="I4230" s="16">
        <v>60</v>
      </c>
      <c r="J4230" t="str">
        <f t="shared" si="68"/>
        <v>大类_神品大乘丹药</v>
      </c>
      <c r="K4230" s="16" t="s">
        <v>337</v>
      </c>
      <c r="L4230" s="16">
        <v>1</v>
      </c>
      <c r="M4230" s="16" t="s">
        <v>1777</v>
      </c>
      <c r="O4230" s="16">
        <v>0</v>
      </c>
      <c r="P4230" s="16" t="b">
        <v>1</v>
      </c>
      <c r="R4230" s="16" t="b">
        <v>0</v>
      </c>
      <c r="S4230" s="16">
        <v>1</v>
      </c>
      <c r="T4230" s="16" t="s">
        <v>91</v>
      </c>
      <c r="U4230" s="16">
        <v>999</v>
      </c>
      <c r="V4230" s="16" t="s">
        <v>1778</v>
      </c>
      <c r="W4230" s="16">
        <v>31985088</v>
      </c>
      <c r="Y4230" s="16" t="inlineStr">
        <is>
          <t>大乘境神品丹药。命中+2%，持续1944现实秒。</t>
        </is>
      </c>
      <c r="Z4230" s="16" t="inlineStr">
        <is>
          <t>|cff00FF00“攻贵能中，守贵能避；明心辨其用，各取所需。温剂自有其宜，须量药力与丹毒而用。”——《明心察微录》|r</t>
        </is>
      </c>
      <c r="AA4230" t="str" s="16">
        <v>炼丹可得。</v>
      </c>
      <c r="AB4230">
        <v>11921088</v>
      </c>
      <c r="AC4230" s="16" t="s">
        <v>1781</v>
      </c>
      <c r="AD4230" s="16">
        <v>40005</v>
      </c>
      <c r="AF4230">
        <v>70005</v>
      </c>
      <c r="AH4230">
        <v>112500000</v>
      </c>
      <c r="AI4230" s="16" t="s">
        <v>1777</v>
      </c>
      <c r="AJ4230" s="16" t="s">
        <v>1777</v>
      </c>
      <c r="AK4230" s="16" t="s">
        <v>357</v>
      </c>
    </row>
    <row r="4231" spans="2:37">
      <c r="B4231" s="16" t="n">
        <f>10000000+INDEX(编号表!$B:$B,MATCH(F4231,编号表!$A:$A,0))*100000+INDEX(编号表!$F:$F,MATCH(D4231,编号表!$E:$E,0))*1000+INDEX(编号表!$D:$D,MATCH(E4231,编号表!$C:$C,0))*10000+G4231</f>
        <v>11983089</v>
      </c>
      <c r="C4231" s="16" t="s">
        <v>5261</v>
      </c>
      <c r="D4231" s="16" t="s">
        <v>105</v>
      </c>
      <c r="E4231" s="16" t="s">
        <v>357</v>
      </c>
      <c r="F4231" s="16" t="s">
        <v>1777</v>
      </c>
      <c r="G4231" s="16">
        <v>89</v>
      </c>
      <c r="I4231" s="16">
        <v>60</v>
      </c>
      <c r="J4231" t="str">
        <f t="shared" si="68"/>
        <v>大类_玄品大乘丹药</v>
      </c>
      <c r="K4231" s="16" t="s">
        <v>337</v>
      </c>
      <c r="L4231" s="16">
        <v>1</v>
      </c>
      <c r="M4231" s="16" t="s">
        <v>1777</v>
      </c>
      <c r="O4231" s="16">
        <v>0</v>
      </c>
      <c r="P4231" s="16" t="b">
        <v>1</v>
      </c>
      <c r="R4231" s="16" t="b">
        <v>0</v>
      </c>
      <c r="S4231" s="16">
        <v>1</v>
      </c>
      <c r="T4231" s="16" t="s">
        <v>91</v>
      </c>
      <c r="U4231" s="16">
        <v>999</v>
      </c>
      <c r="V4231" s="16" t="s">
        <v>1778</v>
      </c>
      <c r="W4231" s="16">
        <v>31983089</v>
      </c>
      <c r="Y4231" s="16" t="inlineStr">
        <is>
          <t>大乘境玄品丹药。命中+3%，持续600现实秒。</t>
        </is>
      </c>
      <c r="Z4231" s="16" t="inlineStr">
        <is>
          <t>|cff00FF00“攻贵能中，守贵能避；明心辨其用，各取所需。热剂自有其宜，须量药力与丹毒而用。”——《明心察微录》|r</t>
        </is>
      </c>
      <c r="AA4231" t="str" s="16">
        <v>炼丹可得。</v>
      </c>
      <c r="AB4231">
        <v>11921089</v>
      </c>
      <c r="AC4231" s="16" t="s">
        <v>1781</v>
      </c>
      <c r="AD4231" s="16">
        <v>40003</v>
      </c>
      <c r="AF4231">
        <v>70003</v>
      </c>
      <c r="AH4231">
        <v>3750000</v>
      </c>
      <c r="AI4231" s="16" t="s">
        <v>1777</v>
      </c>
      <c r="AJ4231" s="16" t="s">
        <v>1777</v>
      </c>
      <c r="AK4231" s="16" t="s">
        <v>357</v>
      </c>
    </row>
    <row r="4232" spans="2:37">
      <c r="B4232" s="16" t="n">
        <f>10000000+INDEX(编号表!$B:$B,MATCH(F4232,编号表!$A:$A,0))*100000+INDEX(编号表!$F:$F,MATCH(D4232,编号表!$E:$E,0))*1000+INDEX(编号表!$D:$D,MATCH(E4232,编号表!$C:$C,0))*10000+G4232</f>
        <v>11984089</v>
      </c>
      <c r="C4232" s="16" t="s">
        <v>5261</v>
      </c>
      <c r="D4232" s="16" t="s">
        <v>108</v>
      </c>
      <c r="E4232" s="16" t="s">
        <v>357</v>
      </c>
      <c r="F4232" s="16" t="s">
        <v>1777</v>
      </c>
      <c r="G4232" s="16">
        <v>89</v>
      </c>
      <c r="I4232" s="16">
        <v>60</v>
      </c>
      <c r="J4232" t="str">
        <f t="shared" si="68"/>
        <v>大类_仙品大乘丹药</v>
      </c>
      <c r="K4232" s="16" t="s">
        <v>337</v>
      </c>
      <c r="L4232" s="16">
        <v>1</v>
      </c>
      <c r="M4232" s="16" t="s">
        <v>1777</v>
      </c>
      <c r="O4232" s="16">
        <v>0</v>
      </c>
      <c r="P4232" s="16" t="b">
        <v>1</v>
      </c>
      <c r="R4232" s="16" t="b">
        <v>0</v>
      </c>
      <c r="S4232" s="16">
        <v>1</v>
      </c>
      <c r="T4232" s="16" t="s">
        <v>91</v>
      </c>
      <c r="U4232" s="16">
        <v>999</v>
      </c>
      <c r="V4232" s="16" t="s">
        <v>1778</v>
      </c>
      <c r="W4232" s="16">
        <v>31984089</v>
      </c>
      <c r="Y4232" s="16" t="inlineStr">
        <is>
          <t>大乘境仙品丹药。命中+3%，持续1080现实秒。</t>
        </is>
      </c>
      <c r="Z4232" s="16" t="inlineStr">
        <is>
          <t>|cff00FF00“攻贵能中，守贵能避；明心辨其用，各取所需。热剂自有其宜，须量药力与丹毒而用。”——《明心察微录》|r</t>
        </is>
      </c>
      <c r="AA4232" t="str" s="16">
        <v>炼丹可得。</v>
      </c>
      <c r="AB4232">
        <v>11921089</v>
      </c>
      <c r="AC4232" s="16" t="s">
        <v>1781</v>
      </c>
      <c r="AD4232" s="16">
        <v>40004</v>
      </c>
      <c r="AF4232">
        <v>70004</v>
      </c>
      <c r="AH4232">
        <v>18750000</v>
      </c>
      <c r="AI4232" s="16" t="s">
        <v>1777</v>
      </c>
      <c r="AJ4232" s="16" t="s">
        <v>1777</v>
      </c>
      <c r="AK4232" s="16" t="s">
        <v>357</v>
      </c>
    </row>
    <row r="4233" spans="2:37">
      <c r="B4233" s="16" t="n">
        <f>10000000+INDEX(编号表!$B:$B,MATCH(F4233,编号表!$A:$A,0))*100000+INDEX(编号表!$F:$F,MATCH(D4233,编号表!$E:$E,0))*1000+INDEX(编号表!$D:$D,MATCH(E4233,编号表!$C:$C,0))*10000+G4233</f>
        <v>11985089</v>
      </c>
      <c r="C4233" s="16" t="s">
        <v>5261</v>
      </c>
      <c r="D4233" s="16" t="s">
        <v>111</v>
      </c>
      <c r="E4233" s="16" t="s">
        <v>357</v>
      </c>
      <c r="F4233" s="16" t="s">
        <v>1777</v>
      </c>
      <c r="G4233" s="16">
        <v>89</v>
      </c>
      <c r="I4233" s="16">
        <v>60</v>
      </c>
      <c r="J4233" t="str">
        <f t="shared" si="68"/>
        <v>大类_神品大乘丹药</v>
      </c>
      <c r="K4233" s="16" t="s">
        <v>337</v>
      </c>
      <c r="L4233" s="16">
        <v>1</v>
      </c>
      <c r="M4233" s="16" t="s">
        <v>1777</v>
      </c>
      <c r="O4233" s="16">
        <v>0</v>
      </c>
      <c r="P4233" s="16" t="b">
        <v>1</v>
      </c>
      <c r="R4233" s="16" t="b">
        <v>0</v>
      </c>
      <c r="S4233" s="16">
        <v>1</v>
      </c>
      <c r="T4233" s="16" t="s">
        <v>91</v>
      </c>
      <c r="U4233" s="16">
        <v>999</v>
      </c>
      <c r="V4233" s="16" t="s">
        <v>1778</v>
      </c>
      <c r="W4233" s="16">
        <v>31985089</v>
      </c>
      <c r="Y4233" s="16" t="inlineStr">
        <is>
          <t>大乘境神品丹药。命中+3%，持续1944现实秒。</t>
        </is>
      </c>
      <c r="Z4233" s="16" t="inlineStr">
        <is>
          <t>|cff00FF00“攻贵能中，守贵能避；明心辨其用，各取所需。热剂自有其宜，须量药力与丹毒而用。”——《明心察微录》|r</t>
        </is>
      </c>
      <c r="AA4233" t="str" s="16">
        <v>炼丹可得。</v>
      </c>
      <c r="AB4233">
        <v>11921089</v>
      </c>
      <c r="AC4233" s="16" t="s">
        <v>1781</v>
      </c>
      <c r="AD4233" s="16">
        <v>40005</v>
      </c>
      <c r="AF4233">
        <v>70005</v>
      </c>
      <c r="AH4233">
        <v>112500000</v>
      </c>
      <c r="AI4233" s="16" t="s">
        <v>1777</v>
      </c>
      <c r="AJ4233" s="16" t="s">
        <v>1777</v>
      </c>
      <c r="AK4233" s="16" t="s">
        <v>357</v>
      </c>
    </row>
    <row r="4234" spans="2:37">
      <c r="B4234" s="16" t="n">
        <f>10000000+INDEX(编号表!$B:$B,MATCH(F4234,编号表!$A:$A,0))*100000+INDEX(编号表!$F:$F,MATCH(D4234,编号表!$E:$E,0))*1000+INDEX(编号表!$D:$D,MATCH(E4234,编号表!$C:$C,0))*10000+G4234</f>
        <v>11983090</v>
      </c>
      <c r="C4234" s="16" t="s">
        <v>5265</v>
      </c>
      <c r="D4234" s="16" t="s">
        <v>105</v>
      </c>
      <c r="E4234" s="16" t="s">
        <v>357</v>
      </c>
      <c r="F4234" s="16" t="s">
        <v>1777</v>
      </c>
      <c r="G4234" s="16">
        <v>90</v>
      </c>
      <c r="I4234" s="16">
        <v>60</v>
      </c>
      <c r="J4234" t="str">
        <f t="shared" si="68"/>
        <v>大类_玄品大乘丹药</v>
      </c>
      <c r="K4234" s="16" t="s">
        <v>337</v>
      </c>
      <c r="L4234" s="16">
        <v>1</v>
      </c>
      <c r="M4234" s="16" t="s">
        <v>1777</v>
      </c>
      <c r="O4234" s="16">
        <v>0</v>
      </c>
      <c r="P4234" s="16" t="b">
        <v>1</v>
      </c>
      <c r="R4234" s="16" t="b">
        <v>0</v>
      </c>
      <c r="S4234" s="16">
        <v>1</v>
      </c>
      <c r="T4234" s="16" t="s">
        <v>91</v>
      </c>
      <c r="U4234" s="16">
        <v>999</v>
      </c>
      <c r="V4234" s="16" t="s">
        <v>1778</v>
      </c>
      <c r="W4234" s="16">
        <v>31983090</v>
      </c>
      <c r="Y4234" s="16" t="inlineStr">
        <is>
          <t>大乘境玄品丹药。暴击伤害加成+10%，持续1800现实秒。</t>
        </is>
      </c>
      <c r="Z4234" s="16" t="inlineStr">
        <is>
          <t>|cff00FF00“会心一击，或贵其常至，或贵其威深；诸法各循所长。寒剂自有其宜，须量药力与丹毒而用。”——《照神会击录》|r</t>
        </is>
      </c>
      <c r="AA4234" t="str" s="16">
        <v>炼丹可得。</v>
      </c>
      <c r="AB4234">
        <v>11921090</v>
      </c>
      <c r="AC4234" s="16" t="s">
        <v>1781</v>
      </c>
      <c r="AD4234" s="16">
        <v>40003</v>
      </c>
      <c r="AF4234">
        <v>70003</v>
      </c>
      <c r="AH4234">
        <v>3750000</v>
      </c>
      <c r="AI4234" s="16" t="s">
        <v>1777</v>
      </c>
      <c r="AJ4234" s="16" t="s">
        <v>1777</v>
      </c>
      <c r="AK4234" s="16" t="s">
        <v>357</v>
      </c>
    </row>
    <row r="4235" spans="2:37">
      <c r="B4235" s="16" t="n">
        <f>10000000+INDEX(编号表!$B:$B,MATCH(F4235,编号表!$A:$A,0))*100000+INDEX(编号表!$F:$F,MATCH(D4235,编号表!$E:$E,0))*1000+INDEX(编号表!$D:$D,MATCH(E4235,编号表!$C:$C,0))*10000+G4235</f>
        <v>11984090</v>
      </c>
      <c r="C4235" s="16" t="s">
        <v>5265</v>
      </c>
      <c r="D4235" s="16" t="s">
        <v>108</v>
      </c>
      <c r="E4235" s="16" t="s">
        <v>357</v>
      </c>
      <c r="F4235" s="16" t="s">
        <v>1777</v>
      </c>
      <c r="G4235" s="16">
        <v>90</v>
      </c>
      <c r="I4235" s="16">
        <v>60</v>
      </c>
      <c r="J4235" t="str">
        <f t="shared" si="68"/>
        <v>大类_仙品大乘丹药</v>
      </c>
      <c r="K4235" s="16" t="s">
        <v>337</v>
      </c>
      <c r="L4235" s="16">
        <v>1</v>
      </c>
      <c r="M4235" s="16" t="s">
        <v>1777</v>
      </c>
      <c r="O4235" s="16">
        <v>0</v>
      </c>
      <c r="P4235" s="16" t="b">
        <v>1</v>
      </c>
      <c r="R4235" s="16" t="b">
        <v>0</v>
      </c>
      <c r="S4235" s="16">
        <v>1</v>
      </c>
      <c r="T4235" s="16" t="s">
        <v>91</v>
      </c>
      <c r="U4235" s="16">
        <v>999</v>
      </c>
      <c r="V4235" s="16" t="s">
        <v>1778</v>
      </c>
      <c r="W4235" s="16">
        <v>31984090</v>
      </c>
      <c r="Y4235" s="16" t="inlineStr">
        <is>
          <t>大乘境仙品丹药。暴击伤害加成+10%，持续3240现实秒。</t>
        </is>
      </c>
      <c r="Z4235" s="16" t="inlineStr">
        <is>
          <t>|cff00FF00“会心一击，或贵其常至，或贵其威深；诸法各循所长。寒剂自有其宜，须量药力与丹毒而用。”——《照神会击录》|r</t>
        </is>
      </c>
      <c r="AA4235" t="str" s="16">
        <v>炼丹可得。</v>
      </c>
      <c r="AB4235">
        <v>11921090</v>
      </c>
      <c r="AC4235" s="16" t="s">
        <v>1781</v>
      </c>
      <c r="AD4235" s="16">
        <v>40004</v>
      </c>
      <c r="AF4235">
        <v>70004</v>
      </c>
      <c r="AH4235">
        <v>18750000</v>
      </c>
      <c r="AI4235" s="16" t="s">
        <v>1777</v>
      </c>
      <c r="AJ4235" s="16" t="s">
        <v>1777</v>
      </c>
      <c r="AK4235" s="16" t="s">
        <v>357</v>
      </c>
    </row>
    <row r="4236" spans="2:37">
      <c r="B4236" s="16" t="n">
        <f>10000000+INDEX(编号表!$B:$B,MATCH(F4236,编号表!$A:$A,0))*100000+INDEX(编号表!$F:$F,MATCH(D4236,编号表!$E:$E,0))*1000+INDEX(编号表!$D:$D,MATCH(E4236,编号表!$C:$C,0))*10000+G4236</f>
        <v>11985090</v>
      </c>
      <c r="C4236" s="16" t="s">
        <v>5265</v>
      </c>
      <c r="D4236" s="16" t="s">
        <v>111</v>
      </c>
      <c r="E4236" s="16" t="s">
        <v>357</v>
      </c>
      <c r="F4236" s="16" t="s">
        <v>1777</v>
      </c>
      <c r="G4236" s="16">
        <v>90</v>
      </c>
      <c r="I4236" s="16">
        <v>60</v>
      </c>
      <c r="J4236" t="str">
        <f t="shared" si="68"/>
        <v>大类_神品大乘丹药</v>
      </c>
      <c r="K4236" s="16" t="s">
        <v>337</v>
      </c>
      <c r="L4236" s="16">
        <v>1</v>
      </c>
      <c r="M4236" s="16" t="s">
        <v>1777</v>
      </c>
      <c r="O4236" s="16">
        <v>0</v>
      </c>
      <c r="P4236" s="16" t="b">
        <v>1</v>
      </c>
      <c r="R4236" s="16" t="b">
        <v>0</v>
      </c>
      <c r="S4236" s="16">
        <v>1</v>
      </c>
      <c r="T4236" s="16" t="s">
        <v>91</v>
      </c>
      <c r="U4236" s="16">
        <v>999</v>
      </c>
      <c r="V4236" s="16" t="s">
        <v>1778</v>
      </c>
      <c r="W4236" s="16">
        <v>31985090</v>
      </c>
      <c r="Y4236" s="16" t="inlineStr">
        <is>
          <t>大乘境神品丹药。暴击伤害加成+10%，持续5832现实秒。</t>
        </is>
      </c>
      <c r="Z4236" s="16" t="inlineStr">
        <is>
          <t>|cff00FF00“会心一击，或贵其常至，或贵其威深；诸法各循所长。寒剂自有其宜，须量药力与丹毒而用。”——《照神会击录》|r</t>
        </is>
      </c>
      <c r="AA4236" t="str" s="16">
        <v>炼丹可得。</v>
      </c>
      <c r="AB4236">
        <v>11921090</v>
      </c>
      <c r="AC4236" s="16" t="s">
        <v>1781</v>
      </c>
      <c r="AD4236" s="16">
        <v>40005</v>
      </c>
      <c r="AF4236">
        <v>70005</v>
      </c>
      <c r="AH4236">
        <v>112500000</v>
      </c>
      <c r="AI4236" s="16" t="s">
        <v>1777</v>
      </c>
      <c r="AJ4236" s="16" t="s">
        <v>1777</v>
      </c>
      <c r="AK4236" s="16" t="s">
        <v>357</v>
      </c>
    </row>
    <row r="4237" spans="2:37">
      <c r="B4237" s="16" t="n">
        <f>10000000+INDEX(编号表!$B:$B,MATCH(F4237,编号表!$A:$A,0))*100000+INDEX(编号表!$F:$F,MATCH(D4237,编号表!$E:$E,0))*1000+INDEX(编号表!$D:$D,MATCH(E4237,编号表!$C:$C,0))*10000+G4237</f>
        <v>11983091</v>
      </c>
      <c r="C4237" s="16" t="s">
        <v>5269</v>
      </c>
      <c r="D4237" s="16" t="s">
        <v>105</v>
      </c>
      <c r="E4237" s="16" t="s">
        <v>357</v>
      </c>
      <c r="F4237" s="16" t="s">
        <v>1777</v>
      </c>
      <c r="G4237" s="16">
        <v>91</v>
      </c>
      <c r="I4237" s="16">
        <v>60</v>
      </c>
      <c r="J4237" t="str">
        <f t="shared" si="68"/>
        <v>大类_玄品大乘丹药</v>
      </c>
      <c r="K4237" s="16" t="s">
        <v>337</v>
      </c>
      <c r="L4237" s="16">
        <v>1</v>
      </c>
      <c r="M4237" s="16" t="s">
        <v>1777</v>
      </c>
      <c r="O4237" s="16">
        <v>0</v>
      </c>
      <c r="P4237" s="16" t="b">
        <v>1</v>
      </c>
      <c r="R4237" s="16" t="b">
        <v>0</v>
      </c>
      <c r="S4237" s="16">
        <v>1</v>
      </c>
      <c r="T4237" s="16" t="s">
        <v>91</v>
      </c>
      <c r="U4237" s="16">
        <v>999</v>
      </c>
      <c r="V4237" s="16" t="s">
        <v>1778</v>
      </c>
      <c r="W4237" s="16">
        <v>31983091</v>
      </c>
      <c r="Y4237" s="16" t="inlineStr">
        <is>
          <t>大乘境玄品丹药。暴击伤害增加+100000点，持续1500现实秒。</t>
        </is>
      </c>
      <c r="Z4237" s="16" t="inlineStr">
        <is>
          <t>|cff00FF00“会心一击，或贵其常至，或贵其威深；诸法各循所长。凉剂自有其宜，须量药力与丹毒而用。”——《照神会击录》|r</t>
        </is>
      </c>
      <c r="AA4237" t="str" s="16">
        <v>炼丹可得。</v>
      </c>
      <c r="AB4237">
        <v>11921091</v>
      </c>
      <c r="AC4237" s="16" t="s">
        <v>1781</v>
      </c>
      <c r="AD4237" s="16">
        <v>40003</v>
      </c>
      <c r="AF4237">
        <v>70003</v>
      </c>
      <c r="AH4237">
        <v>3750000</v>
      </c>
      <c r="AI4237" s="16" t="s">
        <v>1777</v>
      </c>
      <c r="AJ4237" s="16" t="s">
        <v>1777</v>
      </c>
      <c r="AK4237" s="16" t="s">
        <v>357</v>
      </c>
    </row>
    <row r="4238" spans="2:37">
      <c r="B4238" s="16" t="n">
        <f>10000000+INDEX(编号表!$B:$B,MATCH(F4238,编号表!$A:$A,0))*100000+INDEX(编号表!$F:$F,MATCH(D4238,编号表!$E:$E,0))*1000+INDEX(编号表!$D:$D,MATCH(E4238,编号表!$C:$C,0))*10000+G4238</f>
        <v>11984091</v>
      </c>
      <c r="C4238" s="16" t="s">
        <v>5269</v>
      </c>
      <c r="D4238" s="16" t="s">
        <v>108</v>
      </c>
      <c r="E4238" s="16" t="s">
        <v>357</v>
      </c>
      <c r="F4238" s="16" t="s">
        <v>1777</v>
      </c>
      <c r="G4238" s="16">
        <v>91</v>
      </c>
      <c r="I4238" s="16">
        <v>60</v>
      </c>
      <c r="J4238" t="str">
        <f t="shared" si="68"/>
        <v>大类_仙品大乘丹药</v>
      </c>
      <c r="K4238" s="16" t="s">
        <v>337</v>
      </c>
      <c r="L4238" s="16">
        <v>1</v>
      </c>
      <c r="M4238" s="16" t="s">
        <v>1777</v>
      </c>
      <c r="O4238" s="16">
        <v>0</v>
      </c>
      <c r="P4238" s="16" t="b">
        <v>1</v>
      </c>
      <c r="R4238" s="16" t="b">
        <v>0</v>
      </c>
      <c r="S4238" s="16">
        <v>1</v>
      </c>
      <c r="T4238" s="16" t="s">
        <v>91</v>
      </c>
      <c r="U4238" s="16">
        <v>999</v>
      </c>
      <c r="V4238" s="16" t="s">
        <v>1778</v>
      </c>
      <c r="W4238" s="16">
        <v>31984091</v>
      </c>
      <c r="Y4238" s="16" t="inlineStr">
        <is>
          <t>大乘境仙品丹药。暴击伤害增加+100000点，持续2700现实秒。</t>
        </is>
      </c>
      <c r="Z4238" s="16" t="inlineStr">
        <is>
          <t>|cff00FF00“会心一击，或贵其常至，或贵其威深；诸法各循所长。凉剂自有其宜，须量药力与丹毒而用。”——《照神会击录》|r</t>
        </is>
      </c>
      <c r="AA4238" t="str" s="16">
        <v>炼丹可得。</v>
      </c>
      <c r="AB4238">
        <v>11921091</v>
      </c>
      <c r="AC4238" s="16" t="s">
        <v>1781</v>
      </c>
      <c r="AD4238" s="16">
        <v>40004</v>
      </c>
      <c r="AF4238">
        <v>70004</v>
      </c>
      <c r="AH4238">
        <v>18750000</v>
      </c>
      <c r="AI4238" s="16" t="s">
        <v>1777</v>
      </c>
      <c r="AJ4238" s="16" t="s">
        <v>1777</v>
      </c>
      <c r="AK4238" s="16" t="s">
        <v>357</v>
      </c>
    </row>
    <row r="4239" spans="2:37">
      <c r="B4239" s="16" t="n">
        <f>10000000+INDEX(编号表!$B:$B,MATCH(F4239,编号表!$A:$A,0))*100000+INDEX(编号表!$F:$F,MATCH(D4239,编号表!$E:$E,0))*1000+INDEX(编号表!$D:$D,MATCH(E4239,编号表!$C:$C,0))*10000+G4239</f>
        <v>11985091</v>
      </c>
      <c r="C4239" s="16" t="s">
        <v>5269</v>
      </c>
      <c r="D4239" s="16" t="s">
        <v>111</v>
      </c>
      <c r="E4239" s="16" t="s">
        <v>357</v>
      </c>
      <c r="F4239" s="16" t="s">
        <v>1777</v>
      </c>
      <c r="G4239" s="16">
        <v>91</v>
      </c>
      <c r="I4239" s="16">
        <v>60</v>
      </c>
      <c r="J4239" t="str">
        <f t="shared" si="68"/>
        <v>大类_神品大乘丹药</v>
      </c>
      <c r="K4239" s="16" t="s">
        <v>337</v>
      </c>
      <c r="L4239" s="16">
        <v>1</v>
      </c>
      <c r="M4239" s="16" t="s">
        <v>1777</v>
      </c>
      <c r="O4239" s="16">
        <v>0</v>
      </c>
      <c r="P4239" s="16" t="b">
        <v>1</v>
      </c>
      <c r="R4239" s="16" t="b">
        <v>0</v>
      </c>
      <c r="S4239" s="16">
        <v>1</v>
      </c>
      <c r="T4239" s="16" t="s">
        <v>91</v>
      </c>
      <c r="U4239" s="16">
        <v>999</v>
      </c>
      <c r="V4239" s="16" t="s">
        <v>1778</v>
      </c>
      <c r="W4239" s="16">
        <v>31985091</v>
      </c>
      <c r="Y4239" s="16" t="inlineStr">
        <is>
          <t>大乘境神品丹药。暴击伤害增加+100000点，持续4860现实秒。</t>
        </is>
      </c>
      <c r="Z4239" s="16" t="inlineStr">
        <is>
          <t>|cff00FF00“会心一击，或贵其常至，或贵其威深；诸法各循所长。凉剂自有其宜，须量药力与丹毒而用。”——《照神会击录》|r</t>
        </is>
      </c>
      <c r="AA4239" t="str" s="16">
        <v>炼丹可得。</v>
      </c>
      <c r="AB4239">
        <v>11921091</v>
      </c>
      <c r="AC4239" s="16" t="s">
        <v>1781</v>
      </c>
      <c r="AD4239" s="16">
        <v>40005</v>
      </c>
      <c r="AF4239">
        <v>70005</v>
      </c>
      <c r="AH4239">
        <v>112500000</v>
      </c>
      <c r="AI4239" s="16" t="s">
        <v>1777</v>
      </c>
      <c r="AJ4239" s="16" t="s">
        <v>1777</v>
      </c>
      <c r="AK4239" s="16" t="s">
        <v>357</v>
      </c>
    </row>
    <row r="4240" spans="2:37">
      <c r="B4240" s="16" t="n">
        <f>10000000+INDEX(编号表!$B:$B,MATCH(F4240,编号表!$A:$A,0))*100000+INDEX(编号表!$F:$F,MATCH(D4240,编号表!$E:$E,0))*1000+INDEX(编号表!$D:$D,MATCH(E4240,编号表!$C:$C,0))*10000+G4240</f>
        <v>11983092</v>
      </c>
      <c r="C4240" s="16" t="s">
        <v>5273</v>
      </c>
      <c r="D4240" s="16" t="s">
        <v>105</v>
      </c>
      <c r="E4240" s="16" t="s">
        <v>357</v>
      </c>
      <c r="F4240" s="16" t="s">
        <v>1777</v>
      </c>
      <c r="G4240" s="16">
        <v>92</v>
      </c>
      <c r="I4240" s="16">
        <v>60</v>
      </c>
      <c r="J4240" t="str">
        <f t="shared" si="68"/>
        <v>大类_玄品大乘丹药</v>
      </c>
      <c r="K4240" s="16" t="s">
        <v>337</v>
      </c>
      <c r="L4240" s="16">
        <v>1</v>
      </c>
      <c r="M4240" s="16" t="s">
        <v>1777</v>
      </c>
      <c r="O4240" s="16">
        <v>0</v>
      </c>
      <c r="P4240" s="16" t="b">
        <v>1</v>
      </c>
      <c r="R4240" s="16" t="b">
        <v>0</v>
      </c>
      <c r="S4240" s="16">
        <v>1</v>
      </c>
      <c r="T4240" s="16" t="s">
        <v>91</v>
      </c>
      <c r="U4240" s="16">
        <v>999</v>
      </c>
      <c r="V4240" s="16" t="s">
        <v>1778</v>
      </c>
      <c r="W4240" s="16">
        <v>31983092</v>
      </c>
      <c r="Y4240" s="16" t="inlineStr">
        <is>
          <t>大乘境玄品丹药。暴击率+2%，持续1500现实秒。</t>
        </is>
      </c>
      <c r="Z4240" s="16" t="inlineStr">
        <is>
          <t>|cff00FF00“会心一击，或贵其常至，或贵其威深；诸法各循所长。平剂自有其宜，须量药力与丹毒而用。”——《照神会击录》|r</t>
        </is>
      </c>
      <c r="AA4240" t="str" s="16">
        <v>炼丹可得。</v>
      </c>
      <c r="AB4240">
        <v>11921092</v>
      </c>
      <c r="AC4240" s="16" t="s">
        <v>1781</v>
      </c>
      <c r="AD4240" s="16">
        <v>40003</v>
      </c>
      <c r="AF4240">
        <v>70003</v>
      </c>
      <c r="AH4240">
        <v>3750000</v>
      </c>
      <c r="AI4240" s="16" t="s">
        <v>1777</v>
      </c>
      <c r="AJ4240" s="16" t="s">
        <v>1777</v>
      </c>
      <c r="AK4240" s="16" t="s">
        <v>357</v>
      </c>
    </row>
    <row r="4241" spans="2:37">
      <c r="B4241" s="16" t="n">
        <f>10000000+INDEX(编号表!$B:$B,MATCH(F4241,编号表!$A:$A,0))*100000+INDEX(编号表!$F:$F,MATCH(D4241,编号表!$E:$E,0))*1000+INDEX(编号表!$D:$D,MATCH(E4241,编号表!$C:$C,0))*10000+G4241</f>
        <v>11984092</v>
      </c>
      <c r="C4241" s="16" t="s">
        <v>5273</v>
      </c>
      <c r="D4241" s="16" t="s">
        <v>108</v>
      </c>
      <c r="E4241" s="16" t="s">
        <v>357</v>
      </c>
      <c r="F4241" s="16" t="s">
        <v>1777</v>
      </c>
      <c r="G4241" s="16">
        <v>92</v>
      </c>
      <c r="I4241" s="16">
        <v>60</v>
      </c>
      <c r="J4241" t="str">
        <f t="shared" si="68"/>
        <v>大类_仙品大乘丹药</v>
      </c>
      <c r="K4241" s="16" t="s">
        <v>337</v>
      </c>
      <c r="L4241" s="16">
        <v>1</v>
      </c>
      <c r="M4241" s="16" t="s">
        <v>1777</v>
      </c>
      <c r="O4241" s="16">
        <v>0</v>
      </c>
      <c r="P4241" s="16" t="b">
        <v>1</v>
      </c>
      <c r="R4241" s="16" t="b">
        <v>0</v>
      </c>
      <c r="S4241" s="16">
        <v>1</v>
      </c>
      <c r="T4241" s="16" t="s">
        <v>91</v>
      </c>
      <c r="U4241" s="16">
        <v>999</v>
      </c>
      <c r="V4241" s="16" t="s">
        <v>1778</v>
      </c>
      <c r="W4241" s="16">
        <v>31984092</v>
      </c>
      <c r="Y4241" s="16" t="inlineStr">
        <is>
          <t>大乘境仙品丹药。暴击率+2%，持续2700现实秒。</t>
        </is>
      </c>
      <c r="Z4241" s="16" t="inlineStr">
        <is>
          <t>|cff00FF00“会心一击，或贵其常至，或贵其威深；诸法各循所长。平剂自有其宜，须量药力与丹毒而用。”——《照神会击录》|r</t>
        </is>
      </c>
      <c r="AA4241" t="str" s="16">
        <v>炼丹可得。</v>
      </c>
      <c r="AB4241">
        <v>11921092</v>
      </c>
      <c r="AC4241" s="16" t="s">
        <v>1781</v>
      </c>
      <c r="AD4241" s="16">
        <v>40004</v>
      </c>
      <c r="AF4241">
        <v>70004</v>
      </c>
      <c r="AH4241">
        <v>18750000</v>
      </c>
      <c r="AI4241" s="16" t="s">
        <v>1777</v>
      </c>
      <c r="AJ4241" s="16" t="s">
        <v>1777</v>
      </c>
      <c r="AK4241" s="16" t="s">
        <v>357</v>
      </c>
    </row>
    <row r="4242" spans="2:37">
      <c r="B4242" s="16" t="n">
        <f>10000000+INDEX(编号表!$B:$B,MATCH(F4242,编号表!$A:$A,0))*100000+INDEX(编号表!$F:$F,MATCH(D4242,编号表!$E:$E,0))*1000+INDEX(编号表!$D:$D,MATCH(E4242,编号表!$C:$C,0))*10000+G4242</f>
        <v>11985092</v>
      </c>
      <c r="C4242" s="16" t="s">
        <v>5273</v>
      </c>
      <c r="D4242" s="16" t="s">
        <v>111</v>
      </c>
      <c r="E4242" s="16" t="s">
        <v>357</v>
      </c>
      <c r="F4242" s="16" t="s">
        <v>1777</v>
      </c>
      <c r="G4242" s="16">
        <v>92</v>
      </c>
      <c r="I4242" s="16">
        <v>60</v>
      </c>
      <c r="J4242" t="str">
        <f t="shared" si="68"/>
        <v>大类_神品大乘丹药</v>
      </c>
      <c r="K4242" s="16" t="s">
        <v>337</v>
      </c>
      <c r="L4242" s="16">
        <v>1</v>
      </c>
      <c r="M4242" s="16" t="s">
        <v>1777</v>
      </c>
      <c r="O4242" s="16">
        <v>0</v>
      </c>
      <c r="P4242" s="16" t="b">
        <v>1</v>
      </c>
      <c r="R4242" s="16" t="b">
        <v>0</v>
      </c>
      <c r="S4242" s="16">
        <v>1</v>
      </c>
      <c r="T4242" s="16" t="s">
        <v>91</v>
      </c>
      <c r="U4242" s="16">
        <v>999</v>
      </c>
      <c r="V4242" s="16" t="s">
        <v>1778</v>
      </c>
      <c r="W4242" s="16">
        <v>31985092</v>
      </c>
      <c r="Y4242" s="16" t="inlineStr">
        <is>
          <t>大乘境神品丹药。暴击率+2%，持续4860现实秒。</t>
        </is>
      </c>
      <c r="Z4242" s="16" t="inlineStr">
        <is>
          <t>|cff00FF00“会心一击，或贵其常至，或贵其威深；诸法各循所长。平剂自有其宜，须量药力与丹毒而用。”——《照神会击录》|r</t>
        </is>
      </c>
      <c r="AA4242" t="str" s="16">
        <v>炼丹可得。</v>
      </c>
      <c r="AB4242">
        <v>11921092</v>
      </c>
      <c r="AC4242" s="16" t="s">
        <v>1781</v>
      </c>
      <c r="AD4242" s="16">
        <v>40005</v>
      </c>
      <c r="AF4242">
        <v>70005</v>
      </c>
      <c r="AH4242">
        <v>112500000</v>
      </c>
      <c r="AI4242" s="16" t="s">
        <v>1777</v>
      </c>
      <c r="AJ4242" s="16" t="s">
        <v>1777</v>
      </c>
      <c r="AK4242" s="16" t="s">
        <v>357</v>
      </c>
    </row>
    <row r="4243" spans="2:37">
      <c r="B4243" s="16" t="n">
        <f>10000000+INDEX(编号表!$B:$B,MATCH(F4243,编号表!$A:$A,0))*100000+INDEX(编号表!$F:$F,MATCH(D4243,编号表!$E:$E,0))*1000+INDEX(编号表!$D:$D,MATCH(E4243,编号表!$C:$C,0))*10000+G4243</f>
        <v>11983093</v>
      </c>
      <c r="C4243" s="16" t="s">
        <v>5277</v>
      </c>
      <c r="D4243" s="16" t="s">
        <v>105</v>
      </c>
      <c r="E4243" s="16" t="s">
        <v>357</v>
      </c>
      <c r="F4243" s="16" t="s">
        <v>1777</v>
      </c>
      <c r="G4243" s="16">
        <v>93</v>
      </c>
      <c r="I4243" s="16">
        <v>60</v>
      </c>
      <c r="J4243" t="str">
        <f t="shared" si="68"/>
        <v>大类_玄品大乘丹药</v>
      </c>
      <c r="K4243" s="16" t="s">
        <v>337</v>
      </c>
      <c r="L4243" s="16">
        <v>1</v>
      </c>
      <c r="M4243" s="16" t="s">
        <v>1777</v>
      </c>
      <c r="O4243" s="16">
        <v>0</v>
      </c>
      <c r="P4243" s="16" t="b">
        <v>1</v>
      </c>
      <c r="R4243" s="16" t="b">
        <v>0</v>
      </c>
      <c r="S4243" s="16">
        <v>1</v>
      </c>
      <c r="T4243" s="16" t="s">
        <v>91</v>
      </c>
      <c r="U4243" s="16">
        <v>999</v>
      </c>
      <c r="V4243" s="16" t="s">
        <v>1778</v>
      </c>
      <c r="W4243" s="16">
        <v>31983093</v>
      </c>
      <c r="Y4243" s="16" t="inlineStr">
        <is>
          <t>大乘境玄品丹药。暴击伤害增加+200000点，持续1500现实秒。</t>
        </is>
      </c>
      <c r="Z4243" s="16" t="inlineStr">
        <is>
          <t>|cff00FF00“会心一击，或贵其常至，或贵其威深；诸法各循所长。温剂自有其宜，须量药力与丹毒而用。”——《照神会击录》|r</t>
        </is>
      </c>
      <c r="AA4243" t="str" s="16">
        <v>炼丹可得。</v>
      </c>
      <c r="AB4243">
        <v>11921093</v>
      </c>
      <c r="AC4243" s="16" t="s">
        <v>1781</v>
      </c>
      <c r="AD4243" s="16">
        <v>40003</v>
      </c>
      <c r="AF4243">
        <v>70003</v>
      </c>
      <c r="AH4243">
        <v>3750000</v>
      </c>
      <c r="AI4243" s="16" t="s">
        <v>1777</v>
      </c>
      <c r="AJ4243" s="16" t="s">
        <v>1777</v>
      </c>
      <c r="AK4243" s="16" t="s">
        <v>357</v>
      </c>
    </row>
    <row r="4244" spans="2:37">
      <c r="B4244" s="16" t="n">
        <f>10000000+INDEX(编号表!$B:$B,MATCH(F4244,编号表!$A:$A,0))*100000+INDEX(编号表!$F:$F,MATCH(D4244,编号表!$E:$E,0))*1000+INDEX(编号表!$D:$D,MATCH(E4244,编号表!$C:$C,0))*10000+G4244</f>
        <v>11984093</v>
      </c>
      <c r="C4244" s="16" t="s">
        <v>5277</v>
      </c>
      <c r="D4244" s="16" t="s">
        <v>108</v>
      </c>
      <c r="E4244" s="16" t="s">
        <v>357</v>
      </c>
      <c r="F4244" s="16" t="s">
        <v>1777</v>
      </c>
      <c r="G4244" s="16">
        <v>93</v>
      </c>
      <c r="I4244" s="16">
        <v>60</v>
      </c>
      <c r="J4244" t="str">
        <f t="shared" si="68"/>
        <v>大类_仙品大乘丹药</v>
      </c>
      <c r="K4244" s="16" t="s">
        <v>337</v>
      </c>
      <c r="L4244" s="16">
        <v>1</v>
      </c>
      <c r="M4244" s="16" t="s">
        <v>1777</v>
      </c>
      <c r="O4244" s="16">
        <v>0</v>
      </c>
      <c r="P4244" s="16" t="b">
        <v>1</v>
      </c>
      <c r="R4244" s="16" t="b">
        <v>0</v>
      </c>
      <c r="S4244" s="16">
        <v>1</v>
      </c>
      <c r="T4244" s="16" t="s">
        <v>91</v>
      </c>
      <c r="U4244" s="16">
        <v>999</v>
      </c>
      <c r="V4244" s="16" t="s">
        <v>1778</v>
      </c>
      <c r="W4244" s="16">
        <v>31984093</v>
      </c>
      <c r="Y4244" s="16" t="inlineStr">
        <is>
          <t>大乘境仙品丹药。暴击伤害增加+200000点，持续2700现实秒。</t>
        </is>
      </c>
      <c r="Z4244" s="16" t="inlineStr">
        <is>
          <t>|cff00FF00“会心一击，或贵其常至，或贵其威深；诸法各循所长。温剂自有其宜，须量药力与丹毒而用。”——《照神会击录》|r</t>
        </is>
      </c>
      <c r="AA4244" t="str" s="16">
        <v>炼丹可得。</v>
      </c>
      <c r="AB4244">
        <v>11921093</v>
      </c>
      <c r="AC4244" s="16" t="s">
        <v>1781</v>
      </c>
      <c r="AD4244" s="16">
        <v>40004</v>
      </c>
      <c r="AF4244">
        <v>70004</v>
      </c>
      <c r="AH4244">
        <v>18750000</v>
      </c>
      <c r="AI4244" s="16" t="s">
        <v>1777</v>
      </c>
      <c r="AJ4244" s="16" t="s">
        <v>1777</v>
      </c>
      <c r="AK4244" s="16" t="s">
        <v>357</v>
      </c>
    </row>
    <row r="4245" spans="2:37">
      <c r="B4245" s="16" t="n">
        <f>10000000+INDEX(编号表!$B:$B,MATCH(F4245,编号表!$A:$A,0))*100000+INDEX(编号表!$F:$F,MATCH(D4245,编号表!$E:$E,0))*1000+INDEX(编号表!$D:$D,MATCH(E4245,编号表!$C:$C,0))*10000+G4245</f>
        <v>11985093</v>
      </c>
      <c r="C4245" s="16" t="s">
        <v>5277</v>
      </c>
      <c r="D4245" s="16" t="s">
        <v>111</v>
      </c>
      <c r="E4245" s="16" t="s">
        <v>357</v>
      </c>
      <c r="F4245" s="16" t="s">
        <v>1777</v>
      </c>
      <c r="G4245" s="16">
        <v>93</v>
      </c>
      <c r="I4245" s="16">
        <v>60</v>
      </c>
      <c r="J4245" t="str">
        <f t="shared" si="68"/>
        <v>大类_神品大乘丹药</v>
      </c>
      <c r="K4245" s="16" t="s">
        <v>337</v>
      </c>
      <c r="L4245" s="16">
        <v>1</v>
      </c>
      <c r="M4245" s="16" t="s">
        <v>1777</v>
      </c>
      <c r="O4245" s="16">
        <v>0</v>
      </c>
      <c r="P4245" s="16" t="b">
        <v>1</v>
      </c>
      <c r="R4245" s="16" t="b">
        <v>0</v>
      </c>
      <c r="S4245" s="16">
        <v>1</v>
      </c>
      <c r="T4245" s="16" t="s">
        <v>91</v>
      </c>
      <c r="U4245" s="16">
        <v>999</v>
      </c>
      <c r="V4245" s="16" t="s">
        <v>1778</v>
      </c>
      <c r="W4245" s="16">
        <v>31985093</v>
      </c>
      <c r="Y4245" s="16" t="inlineStr">
        <is>
          <t>大乘境神品丹药。暴击伤害增加+200000点，持续4860现实秒。</t>
        </is>
      </c>
      <c r="Z4245" s="16" t="inlineStr">
        <is>
          <t>|cff00FF00“会心一击，或贵其常至，或贵其威深；诸法各循所长。温剂自有其宜，须量药力与丹毒而用。”——《照神会击录》|r</t>
        </is>
      </c>
      <c r="AA4245" t="str" s="16">
        <v>炼丹可得。</v>
      </c>
      <c r="AB4245">
        <v>11921093</v>
      </c>
      <c r="AC4245" s="16" t="s">
        <v>1781</v>
      </c>
      <c r="AD4245" s="16">
        <v>40005</v>
      </c>
      <c r="AF4245">
        <v>70005</v>
      </c>
      <c r="AH4245">
        <v>112500000</v>
      </c>
      <c r="AI4245" s="16" t="s">
        <v>1777</v>
      </c>
      <c r="AJ4245" s="16" t="s">
        <v>1777</v>
      </c>
      <c r="AK4245" s="16" t="s">
        <v>357</v>
      </c>
    </row>
    <row r="4246" spans="2:37">
      <c r="B4246" s="16" t="n">
        <f>10000000+INDEX(编号表!$B:$B,MATCH(F4246,编号表!$A:$A,0))*100000+INDEX(编号表!$F:$F,MATCH(D4246,编号表!$E:$E,0))*1000+INDEX(编号表!$D:$D,MATCH(E4246,编号表!$C:$C,0))*10000+G4246</f>
        <v>11983094</v>
      </c>
      <c r="C4246" s="16" t="s">
        <v>5281</v>
      </c>
      <c r="D4246" s="16" t="s">
        <v>105</v>
      </c>
      <c r="E4246" s="16" t="s">
        <v>357</v>
      </c>
      <c r="F4246" s="16" t="s">
        <v>1777</v>
      </c>
      <c r="G4246" s="16">
        <v>94</v>
      </c>
      <c r="I4246" s="16">
        <v>60</v>
      </c>
      <c r="J4246" t="str">
        <f t="shared" si="68"/>
        <v>大类_玄品大乘丹药</v>
      </c>
      <c r="K4246" s="16" t="s">
        <v>337</v>
      </c>
      <c r="L4246" s="16">
        <v>1</v>
      </c>
      <c r="M4246" s="16" t="s">
        <v>1777</v>
      </c>
      <c r="O4246" s="16">
        <v>0</v>
      </c>
      <c r="P4246" s="16" t="b">
        <v>1</v>
      </c>
      <c r="R4246" s="16" t="b">
        <v>0</v>
      </c>
      <c r="S4246" s="16">
        <v>1</v>
      </c>
      <c r="T4246" s="16" t="s">
        <v>91</v>
      </c>
      <c r="U4246" s="16">
        <v>999</v>
      </c>
      <c r="V4246" s="16" t="s">
        <v>1778</v>
      </c>
      <c r="W4246" s="16">
        <v>31983094</v>
      </c>
      <c r="Y4246" s="16" t="inlineStr">
        <is>
          <t>大乘境玄品丹药。暴击伤害加成+30%，持续900现实秒。</t>
        </is>
      </c>
      <c r="Z4246" s="16" t="inlineStr">
        <is>
          <t>|cff00FF00“会心一击，或贵其常至，或贵其威深；诸法各循所长。热剂自有其宜，须量药力与丹毒而用。”——《照神会击录》|r</t>
        </is>
      </c>
      <c r="AA4246" t="str" s="16">
        <v>炼丹可得。</v>
      </c>
      <c r="AB4246">
        <v>11921094</v>
      </c>
      <c r="AC4246" s="16" t="s">
        <v>1781</v>
      </c>
      <c r="AD4246" s="16">
        <v>40003</v>
      </c>
      <c r="AF4246">
        <v>70003</v>
      </c>
      <c r="AH4246">
        <v>3750000</v>
      </c>
      <c r="AI4246" s="16" t="s">
        <v>1777</v>
      </c>
      <c r="AJ4246" s="16" t="s">
        <v>1777</v>
      </c>
      <c r="AK4246" s="16" t="s">
        <v>357</v>
      </c>
    </row>
    <row r="4247" spans="2:37">
      <c r="B4247" s="16" t="n">
        <f>10000000+INDEX(编号表!$B:$B,MATCH(F4247,编号表!$A:$A,0))*100000+INDEX(编号表!$F:$F,MATCH(D4247,编号表!$E:$E,0))*1000+INDEX(编号表!$D:$D,MATCH(E4247,编号表!$C:$C,0))*10000+G4247</f>
        <v>11984094</v>
      </c>
      <c r="C4247" s="16" t="s">
        <v>5281</v>
      </c>
      <c r="D4247" s="16" t="s">
        <v>108</v>
      </c>
      <c r="E4247" s="16" t="s">
        <v>357</v>
      </c>
      <c r="F4247" s="16" t="s">
        <v>1777</v>
      </c>
      <c r="G4247" s="16">
        <v>94</v>
      </c>
      <c r="I4247" s="16">
        <v>60</v>
      </c>
      <c r="J4247" t="str">
        <f t="shared" si="68"/>
        <v>大类_仙品大乘丹药</v>
      </c>
      <c r="K4247" s="16" t="s">
        <v>337</v>
      </c>
      <c r="L4247" s="16">
        <v>1</v>
      </c>
      <c r="M4247" s="16" t="s">
        <v>1777</v>
      </c>
      <c r="O4247" s="16">
        <v>0</v>
      </c>
      <c r="P4247" s="16" t="b">
        <v>1</v>
      </c>
      <c r="R4247" s="16" t="b">
        <v>0</v>
      </c>
      <c r="S4247" s="16">
        <v>1</v>
      </c>
      <c r="T4247" s="16" t="s">
        <v>91</v>
      </c>
      <c r="U4247" s="16">
        <v>999</v>
      </c>
      <c r="V4247" s="16" t="s">
        <v>1778</v>
      </c>
      <c r="W4247" s="16">
        <v>31984094</v>
      </c>
      <c r="Y4247" s="16" t="inlineStr">
        <is>
          <t>大乘境仙品丹药。暴击伤害加成+30%，持续1620现实秒。</t>
        </is>
      </c>
      <c r="Z4247" s="16" t="inlineStr">
        <is>
          <t>|cff00FF00“会心一击，或贵其常至，或贵其威深；诸法各循所长。热剂自有其宜，须量药力与丹毒而用。”——《照神会击录》|r</t>
        </is>
      </c>
      <c r="AA4247" t="str" s="16">
        <v>炼丹可得。</v>
      </c>
      <c r="AB4247">
        <v>11921094</v>
      </c>
      <c r="AC4247" s="16" t="s">
        <v>1781</v>
      </c>
      <c r="AD4247" s="16">
        <v>40004</v>
      </c>
      <c r="AF4247">
        <v>70004</v>
      </c>
      <c r="AH4247">
        <v>18750000</v>
      </c>
      <c r="AI4247" s="16" t="s">
        <v>1777</v>
      </c>
      <c r="AJ4247" s="16" t="s">
        <v>1777</v>
      </c>
      <c r="AK4247" s="16" t="s">
        <v>357</v>
      </c>
    </row>
    <row r="4248" spans="2:37">
      <c r="B4248" s="16" t="n">
        <f>10000000+INDEX(编号表!$B:$B,MATCH(F4248,编号表!$A:$A,0))*100000+INDEX(编号表!$F:$F,MATCH(D4248,编号表!$E:$E,0))*1000+INDEX(编号表!$D:$D,MATCH(E4248,编号表!$C:$C,0))*10000+G4248</f>
        <v>11985094</v>
      </c>
      <c r="C4248" s="16" t="s">
        <v>5281</v>
      </c>
      <c r="D4248" s="16" t="s">
        <v>111</v>
      </c>
      <c r="E4248" s="16" t="s">
        <v>357</v>
      </c>
      <c r="F4248" s="16" t="s">
        <v>1777</v>
      </c>
      <c r="G4248" s="16">
        <v>94</v>
      </c>
      <c r="I4248" s="16">
        <v>60</v>
      </c>
      <c r="J4248" t="str">
        <f t="shared" si="68"/>
        <v>大类_神品大乘丹药</v>
      </c>
      <c r="K4248" s="16" t="s">
        <v>337</v>
      </c>
      <c r="L4248" s="16">
        <v>1</v>
      </c>
      <c r="M4248" s="16" t="s">
        <v>1777</v>
      </c>
      <c r="O4248" s="16">
        <v>0</v>
      </c>
      <c r="P4248" s="16" t="b">
        <v>1</v>
      </c>
      <c r="R4248" s="16" t="b">
        <v>0</v>
      </c>
      <c r="S4248" s="16">
        <v>1</v>
      </c>
      <c r="T4248" s="16" t="s">
        <v>91</v>
      </c>
      <c r="U4248" s="16">
        <v>999</v>
      </c>
      <c r="V4248" s="16" t="s">
        <v>1778</v>
      </c>
      <c r="W4248" s="16">
        <v>31985094</v>
      </c>
      <c r="Y4248" s="16" t="inlineStr">
        <is>
          <t>大乘境神品丹药。暴击伤害加成+30%，持续2916现实秒。</t>
        </is>
      </c>
      <c r="Z4248" s="16" t="inlineStr">
        <is>
          <t>|cff00FF00“会心一击，或贵其常至，或贵其威深；诸法各循所长。热剂自有其宜，须量药力与丹毒而用。”——《照神会击录》|r</t>
        </is>
      </c>
      <c r="AA4248" t="str" s="16">
        <v>炼丹可得。</v>
      </c>
      <c r="AB4248">
        <v>11921094</v>
      </c>
      <c r="AC4248" s="16" t="s">
        <v>1781</v>
      </c>
      <c r="AD4248" s="16">
        <v>40005</v>
      </c>
      <c r="AF4248">
        <v>70005</v>
      </c>
      <c r="AH4248">
        <v>112500000</v>
      </c>
      <c r="AI4248" s="16" t="s">
        <v>1777</v>
      </c>
      <c r="AJ4248" s="16" t="s">
        <v>1777</v>
      </c>
      <c r="AK4248" s="16" t="s">
        <v>357</v>
      </c>
    </row>
    <row r="4249" spans="2:37">
      <c r="B4249" s="16" t="n">
        <f>10000000+INDEX(编号表!$B:$B,MATCH(F4249,编号表!$A:$A,0))*100000+INDEX(编号表!$F:$F,MATCH(D4249,编号表!$E:$E,0))*1000+INDEX(编号表!$D:$D,MATCH(E4249,编号表!$C:$C,0))*10000+G4249</f>
        <v>11983095</v>
      </c>
      <c r="C4249" s="16" t="s">
        <v>5285</v>
      </c>
      <c r="D4249" s="16" t="s">
        <v>105</v>
      </c>
      <c r="E4249" s="16" t="s">
        <v>357</v>
      </c>
      <c r="F4249" s="16" t="s">
        <v>1777</v>
      </c>
      <c r="G4249" s="16">
        <v>95</v>
      </c>
      <c r="I4249" s="16">
        <v>60</v>
      </c>
      <c r="J4249" t="str">
        <f t="shared" si="68"/>
        <v>大类_玄品大乘丹药</v>
      </c>
      <c r="K4249" s="16" t="s">
        <v>337</v>
      </c>
      <c r="L4249" s="16">
        <v>1</v>
      </c>
      <c r="M4249" s="16" t="s">
        <v>1777</v>
      </c>
      <c r="O4249" s="16">
        <v>0</v>
      </c>
      <c r="P4249" s="16" t="b">
        <v>1</v>
      </c>
      <c r="R4249" s="16" t="b">
        <v>0</v>
      </c>
      <c r="S4249" s="16">
        <v>1</v>
      </c>
      <c r="T4249" s="16" t="s">
        <v>91</v>
      </c>
      <c r="U4249" s="16">
        <v>999</v>
      </c>
      <c r="V4249" s="16" t="s">
        <v>1778</v>
      </c>
      <c r="W4249" s="16">
        <v>31983095</v>
      </c>
      <c r="Y4249" s="16" t="inlineStr">
        <is>
          <t>大乘境玄品丹药。免暴击率+1%，持续600现实秒。</t>
        </is>
      </c>
      <c r="Z4249" s="16" t="inlineStr">
        <is>
          <t>|cff00FF00“定神可减会心之险，天佑可助守御之判；不以此丹许免控。寒剂自有其宜，须量药力与丹毒而用。”——《定神守御录》|r</t>
        </is>
      </c>
      <c r="AA4249" t="str" s="16">
        <v>炼丹可得。</v>
      </c>
      <c r="AB4249">
        <v>11921095</v>
      </c>
      <c r="AC4249" s="16" t="s">
        <v>1781</v>
      </c>
      <c r="AD4249" s="16">
        <v>40003</v>
      </c>
      <c r="AF4249">
        <v>70003</v>
      </c>
      <c r="AH4249">
        <v>3750000</v>
      </c>
      <c r="AI4249" s="16" t="s">
        <v>1777</v>
      </c>
      <c r="AJ4249" s="16" t="s">
        <v>1777</v>
      </c>
      <c r="AK4249" s="16" t="s">
        <v>357</v>
      </c>
    </row>
    <row r="4250" spans="2:37">
      <c r="B4250" s="16" t="n">
        <f>10000000+INDEX(编号表!$B:$B,MATCH(F4250,编号表!$A:$A,0))*100000+INDEX(编号表!$F:$F,MATCH(D4250,编号表!$E:$E,0))*1000+INDEX(编号表!$D:$D,MATCH(E4250,编号表!$C:$C,0))*10000+G4250</f>
        <v>11984095</v>
      </c>
      <c r="C4250" s="16" t="s">
        <v>5285</v>
      </c>
      <c r="D4250" s="16" t="s">
        <v>108</v>
      </c>
      <c r="E4250" s="16" t="s">
        <v>357</v>
      </c>
      <c r="F4250" s="16" t="s">
        <v>1777</v>
      </c>
      <c r="G4250" s="16">
        <v>95</v>
      </c>
      <c r="I4250" s="16">
        <v>60</v>
      </c>
      <c r="J4250" t="str">
        <f t="shared" si="68"/>
        <v>大类_仙品大乘丹药</v>
      </c>
      <c r="K4250" s="16" t="s">
        <v>337</v>
      </c>
      <c r="L4250" s="16">
        <v>1</v>
      </c>
      <c r="M4250" s="16" t="s">
        <v>1777</v>
      </c>
      <c r="O4250" s="16">
        <v>0</v>
      </c>
      <c r="P4250" s="16" t="b">
        <v>1</v>
      </c>
      <c r="R4250" s="16" t="b">
        <v>0</v>
      </c>
      <c r="S4250" s="16">
        <v>1</v>
      </c>
      <c r="T4250" s="16" t="s">
        <v>91</v>
      </c>
      <c r="U4250" s="16">
        <v>999</v>
      </c>
      <c r="V4250" s="16" t="s">
        <v>1778</v>
      </c>
      <c r="W4250" s="16">
        <v>31984095</v>
      </c>
      <c r="Y4250" s="16" t="inlineStr">
        <is>
          <t>大乘境仙品丹药。免暴击率+1%，持续1080现实秒。</t>
        </is>
      </c>
      <c r="Z4250" s="16" t="inlineStr">
        <is>
          <t>|cff00FF00“定神可减会心之险，天佑可助守御之判；不以此丹许免控。寒剂自有其宜，须量药力与丹毒而用。”——《定神守御录》|r</t>
        </is>
      </c>
      <c r="AA4250" t="str" s="16">
        <v>炼丹可得。</v>
      </c>
      <c r="AB4250">
        <v>11921095</v>
      </c>
      <c r="AC4250" s="16" t="s">
        <v>1781</v>
      </c>
      <c r="AD4250" s="16">
        <v>40004</v>
      </c>
      <c r="AF4250">
        <v>70004</v>
      </c>
      <c r="AH4250">
        <v>18750000</v>
      </c>
      <c r="AI4250" s="16" t="s">
        <v>1777</v>
      </c>
      <c r="AJ4250" s="16" t="s">
        <v>1777</v>
      </c>
      <c r="AK4250" s="16" t="s">
        <v>357</v>
      </c>
    </row>
    <row r="4251" spans="2:37">
      <c r="B4251" s="16" t="n">
        <f>10000000+INDEX(编号表!$B:$B,MATCH(F4251,编号表!$A:$A,0))*100000+INDEX(编号表!$F:$F,MATCH(D4251,编号表!$E:$E,0))*1000+INDEX(编号表!$D:$D,MATCH(E4251,编号表!$C:$C,0))*10000+G4251</f>
        <v>11985095</v>
      </c>
      <c r="C4251" s="16" t="s">
        <v>5285</v>
      </c>
      <c r="D4251" s="16" t="s">
        <v>111</v>
      </c>
      <c r="E4251" s="16" t="s">
        <v>357</v>
      </c>
      <c r="F4251" s="16" t="s">
        <v>1777</v>
      </c>
      <c r="G4251" s="16">
        <v>95</v>
      </c>
      <c r="I4251" s="16">
        <v>60</v>
      </c>
      <c r="J4251" t="str">
        <f t="shared" si="68"/>
        <v>大类_神品大乘丹药</v>
      </c>
      <c r="K4251" s="16" t="s">
        <v>337</v>
      </c>
      <c r="L4251" s="16">
        <v>1</v>
      </c>
      <c r="M4251" s="16" t="s">
        <v>1777</v>
      </c>
      <c r="O4251" s="16">
        <v>0</v>
      </c>
      <c r="P4251" s="16" t="b">
        <v>1</v>
      </c>
      <c r="R4251" s="16" t="b">
        <v>0</v>
      </c>
      <c r="S4251" s="16">
        <v>1</v>
      </c>
      <c r="T4251" s="16" t="s">
        <v>91</v>
      </c>
      <c r="U4251" s="16">
        <v>999</v>
      </c>
      <c r="V4251" s="16" t="s">
        <v>1778</v>
      </c>
      <c r="W4251" s="16">
        <v>31985095</v>
      </c>
      <c r="Y4251" s="16" t="inlineStr">
        <is>
          <t>大乘境神品丹药。免暴击率+1%，持续1944现实秒。</t>
        </is>
      </c>
      <c r="Z4251" s="16" t="inlineStr">
        <is>
          <t>|cff00FF00“定神可减会心之险，天佑可助守御之判；不以此丹许免控。寒剂自有其宜，须量药力与丹毒而用。”——《定神守御录》|r</t>
        </is>
      </c>
      <c r="AA4251" t="str" s="16">
        <v>炼丹可得。</v>
      </c>
      <c r="AB4251">
        <v>11921095</v>
      </c>
      <c r="AC4251" s="16" t="s">
        <v>1781</v>
      </c>
      <c r="AD4251" s="16">
        <v>40005</v>
      </c>
      <c r="AF4251">
        <v>70005</v>
      </c>
      <c r="AH4251">
        <v>112500000</v>
      </c>
      <c r="AI4251" s="16" t="s">
        <v>1777</v>
      </c>
      <c r="AJ4251" s="16" t="s">
        <v>1777</v>
      </c>
      <c r="AK4251" s="16" t="s">
        <v>357</v>
      </c>
    </row>
    <row r="4252" spans="2:37">
      <c r="B4252" s="16" t="n">
        <f>10000000+INDEX(编号表!$B:$B,MATCH(F4252,编号表!$A:$A,0))*100000+INDEX(编号表!$F:$F,MATCH(D4252,编号表!$E:$E,0))*1000+INDEX(编号表!$D:$D,MATCH(E4252,编号表!$C:$C,0))*10000+G4252</f>
        <v>11983096</v>
      </c>
      <c r="C4252" s="16" t="s">
        <v>5289</v>
      </c>
      <c r="D4252" s="16" t="s">
        <v>105</v>
      </c>
      <c r="E4252" s="16" t="s">
        <v>357</v>
      </c>
      <c r="F4252" s="16" t="s">
        <v>1777</v>
      </c>
      <c r="G4252" s="16">
        <v>96</v>
      </c>
      <c r="I4252" s="16">
        <v>60</v>
      </c>
      <c r="J4252" t="str">
        <f t="shared" si="68"/>
        <v>大类_玄品大乘丹药</v>
      </c>
      <c r="K4252" s="16" t="s">
        <v>337</v>
      </c>
      <c r="L4252" s="16">
        <v>1</v>
      </c>
      <c r="M4252" s="16" t="s">
        <v>1777</v>
      </c>
      <c r="O4252" s="16">
        <v>0</v>
      </c>
      <c r="P4252" s="16" t="b">
        <v>1</v>
      </c>
      <c r="R4252" s="16" t="b">
        <v>0</v>
      </c>
      <c r="S4252" s="16">
        <v>1</v>
      </c>
      <c r="T4252" s="16" t="s">
        <v>91</v>
      </c>
      <c r="U4252" s="16">
        <v>999</v>
      </c>
      <c r="V4252" s="16" t="s">
        <v>1778</v>
      </c>
      <c r="W4252" s="16">
        <v>31983096</v>
      </c>
      <c r="Y4252" s="16" t="inlineStr">
        <is>
          <t>大乘境玄品丹药。免暴击率+2%，持续600现实秒。</t>
        </is>
      </c>
      <c r="Z4252" s="16" t="inlineStr">
        <is>
          <t>|cff00FF00“定神可减会心之险，天佑可助守御之判；不以此丹许免控。凉剂自有其宜，须量药力与丹毒而用。”——《定神守御录》|r</t>
        </is>
      </c>
      <c r="AA4252" t="str" s="16">
        <v>炼丹可得。</v>
      </c>
      <c r="AB4252">
        <v>11921096</v>
      </c>
      <c r="AC4252" s="16" t="s">
        <v>1781</v>
      </c>
      <c r="AD4252" s="16">
        <v>40003</v>
      </c>
      <c r="AF4252">
        <v>70003</v>
      </c>
      <c r="AH4252">
        <v>3750000</v>
      </c>
      <c r="AI4252" s="16" t="s">
        <v>1777</v>
      </c>
      <c r="AJ4252" s="16" t="s">
        <v>1777</v>
      </c>
      <c r="AK4252" s="16" t="s">
        <v>357</v>
      </c>
    </row>
    <row r="4253" spans="2:37">
      <c r="B4253" s="16" t="n">
        <f>10000000+INDEX(编号表!$B:$B,MATCH(F4253,编号表!$A:$A,0))*100000+INDEX(编号表!$F:$F,MATCH(D4253,编号表!$E:$E,0))*1000+INDEX(编号表!$D:$D,MATCH(E4253,编号表!$C:$C,0))*10000+G4253</f>
        <v>11984096</v>
      </c>
      <c r="C4253" s="16" t="s">
        <v>5289</v>
      </c>
      <c r="D4253" s="16" t="s">
        <v>108</v>
      </c>
      <c r="E4253" s="16" t="s">
        <v>357</v>
      </c>
      <c r="F4253" s="16" t="s">
        <v>1777</v>
      </c>
      <c r="G4253" s="16">
        <v>96</v>
      </c>
      <c r="I4253" s="16">
        <v>60</v>
      </c>
      <c r="J4253" t="str">
        <f t="shared" si="68"/>
        <v>大类_仙品大乘丹药</v>
      </c>
      <c r="K4253" s="16" t="s">
        <v>337</v>
      </c>
      <c r="L4253" s="16">
        <v>1</v>
      </c>
      <c r="M4253" s="16" t="s">
        <v>1777</v>
      </c>
      <c r="O4253" s="16">
        <v>0</v>
      </c>
      <c r="P4253" s="16" t="b">
        <v>1</v>
      </c>
      <c r="R4253" s="16" t="b">
        <v>0</v>
      </c>
      <c r="S4253" s="16">
        <v>1</v>
      </c>
      <c r="T4253" s="16" t="s">
        <v>91</v>
      </c>
      <c r="U4253" s="16">
        <v>999</v>
      </c>
      <c r="V4253" s="16" t="s">
        <v>1778</v>
      </c>
      <c r="W4253" s="16">
        <v>31984096</v>
      </c>
      <c r="Y4253" s="16" t="inlineStr">
        <is>
          <t>大乘境仙品丹药。免暴击率+2%，持续1080现实秒。</t>
        </is>
      </c>
      <c r="Z4253" s="16" t="inlineStr">
        <is>
          <t>|cff00FF00“定神可减会心之险，天佑可助守御之判；不以此丹许免控。凉剂自有其宜，须量药力与丹毒而用。”——《定神守御录》|r</t>
        </is>
      </c>
      <c r="AA4253" t="str" s="16">
        <v>炼丹可得。</v>
      </c>
      <c r="AB4253">
        <v>11921096</v>
      </c>
      <c r="AC4253" s="16" t="s">
        <v>1781</v>
      </c>
      <c r="AD4253" s="16">
        <v>40004</v>
      </c>
      <c r="AF4253">
        <v>70004</v>
      </c>
      <c r="AH4253">
        <v>18750000</v>
      </c>
      <c r="AI4253" s="16" t="s">
        <v>1777</v>
      </c>
      <c r="AJ4253" s="16" t="s">
        <v>1777</v>
      </c>
      <c r="AK4253" s="16" t="s">
        <v>357</v>
      </c>
    </row>
    <row r="4254" spans="2:37">
      <c r="B4254" s="16" t="n">
        <f>10000000+INDEX(编号表!$B:$B,MATCH(F4254,编号表!$A:$A,0))*100000+INDEX(编号表!$F:$F,MATCH(D4254,编号表!$E:$E,0))*1000+INDEX(编号表!$D:$D,MATCH(E4254,编号表!$C:$C,0))*10000+G4254</f>
        <v>11985096</v>
      </c>
      <c r="C4254" s="16" t="s">
        <v>5289</v>
      </c>
      <c r="D4254" s="16" t="s">
        <v>111</v>
      </c>
      <c r="E4254" s="16" t="s">
        <v>357</v>
      </c>
      <c r="F4254" s="16" t="s">
        <v>1777</v>
      </c>
      <c r="G4254" s="16">
        <v>96</v>
      </c>
      <c r="I4254" s="16">
        <v>60</v>
      </c>
      <c r="J4254" t="str">
        <f t="shared" si="68"/>
        <v>大类_神品大乘丹药</v>
      </c>
      <c r="K4254" s="16" t="s">
        <v>337</v>
      </c>
      <c r="L4254" s="16">
        <v>1</v>
      </c>
      <c r="M4254" s="16" t="s">
        <v>1777</v>
      </c>
      <c r="O4254" s="16">
        <v>0</v>
      </c>
      <c r="P4254" s="16" t="b">
        <v>1</v>
      </c>
      <c r="R4254" s="16" t="b">
        <v>0</v>
      </c>
      <c r="S4254" s="16">
        <v>1</v>
      </c>
      <c r="T4254" s="16" t="s">
        <v>91</v>
      </c>
      <c r="U4254" s="16">
        <v>999</v>
      </c>
      <c r="V4254" s="16" t="s">
        <v>1778</v>
      </c>
      <c r="W4254" s="16">
        <v>31985096</v>
      </c>
      <c r="Y4254" s="16" t="inlineStr">
        <is>
          <t>大乘境神品丹药。免暴击率+2%，持续1944现实秒。</t>
        </is>
      </c>
      <c r="Z4254" s="16" t="inlineStr">
        <is>
          <t>|cff00FF00“定神可减会心之险，天佑可助守御之判；不以此丹许免控。凉剂自有其宜，须量药力与丹毒而用。”——《定神守御录》|r</t>
        </is>
      </c>
      <c r="AA4254" t="str" s="16">
        <v>炼丹可得。</v>
      </c>
      <c r="AB4254">
        <v>11921096</v>
      </c>
      <c r="AC4254" s="16" t="s">
        <v>1781</v>
      </c>
      <c r="AD4254" s="16">
        <v>40005</v>
      </c>
      <c r="AF4254">
        <v>70005</v>
      </c>
      <c r="AH4254">
        <v>112500000</v>
      </c>
      <c r="AI4254" s="16" t="s">
        <v>1777</v>
      </c>
      <c r="AJ4254" s="16" t="s">
        <v>1777</v>
      </c>
      <c r="AK4254" s="16" t="s">
        <v>357</v>
      </c>
    </row>
    <row r="4255" spans="2:37">
      <c r="B4255" s="16" t="n">
        <f>10000000+INDEX(编号表!$B:$B,MATCH(F4255,编号表!$A:$A,0))*100000+INDEX(编号表!$F:$F,MATCH(D4255,编号表!$E:$E,0))*1000+INDEX(编号表!$D:$D,MATCH(E4255,编号表!$C:$C,0))*10000+G4255</f>
        <v>11983097</v>
      </c>
      <c r="C4255" s="16" t="s">
        <v>5293</v>
      </c>
      <c r="D4255" s="16" t="s">
        <v>105</v>
      </c>
      <c r="E4255" s="16" t="s">
        <v>357</v>
      </c>
      <c r="F4255" s="16" t="s">
        <v>1777</v>
      </c>
      <c r="G4255" s="16">
        <v>97</v>
      </c>
      <c r="I4255" s="16">
        <v>60</v>
      </c>
      <c r="J4255" t="str">
        <f t="shared" si="68"/>
        <v>大类_玄品大乘丹药</v>
      </c>
      <c r="K4255" s="16" t="s">
        <v>337</v>
      </c>
      <c r="L4255" s="16">
        <v>1</v>
      </c>
      <c r="M4255" s="16" t="s">
        <v>1777</v>
      </c>
      <c r="O4255" s="16">
        <v>0</v>
      </c>
      <c r="P4255" s="16" t="b">
        <v>1</v>
      </c>
      <c r="R4255" s="16" t="b">
        <v>0</v>
      </c>
      <c r="S4255" s="16">
        <v>1</v>
      </c>
      <c r="T4255" s="16" t="s">
        <v>91</v>
      </c>
      <c r="U4255" s="16">
        <v>999</v>
      </c>
      <c r="V4255" s="16" t="s">
        <v>1778</v>
      </c>
      <c r="W4255" s="16">
        <v>31983097</v>
      </c>
      <c r="Y4255" s="16" t="inlineStr">
        <is>
          <t>大乘境玄品丹药。免暴击率+1.5%；天佑+1档，持续600现实秒。</t>
        </is>
      </c>
      <c r="Z4255" s="16" t="inlineStr">
        <is>
          <t>|cff00FF00“定神可减会心之险，天佑可助守御之判；不以此丹许免控。平剂自有其宜，须量药力与丹毒而用。”——《定神守御录》|r</t>
        </is>
      </c>
      <c r="AA4255" t="str" s="16">
        <v>炼丹可得。</v>
      </c>
      <c r="AB4255">
        <v>11921097</v>
      </c>
      <c r="AC4255" s="16" t="s">
        <v>1781</v>
      </c>
      <c r="AD4255" s="16">
        <v>40003</v>
      </c>
      <c r="AF4255">
        <v>70003</v>
      </c>
      <c r="AH4255">
        <v>3750000</v>
      </c>
      <c r="AI4255" s="16" t="s">
        <v>1777</v>
      </c>
      <c r="AJ4255" s="16" t="s">
        <v>1777</v>
      </c>
      <c r="AK4255" s="16" t="s">
        <v>357</v>
      </c>
    </row>
    <row r="4256" spans="2:37">
      <c r="B4256" s="16" t="n">
        <f>10000000+INDEX(编号表!$B:$B,MATCH(F4256,编号表!$A:$A,0))*100000+INDEX(编号表!$F:$F,MATCH(D4256,编号表!$E:$E,0))*1000+INDEX(编号表!$D:$D,MATCH(E4256,编号表!$C:$C,0))*10000+G4256</f>
        <v>11984097</v>
      </c>
      <c r="C4256" s="16" t="s">
        <v>5293</v>
      </c>
      <c r="D4256" s="16" t="s">
        <v>108</v>
      </c>
      <c r="E4256" s="16" t="s">
        <v>357</v>
      </c>
      <c r="F4256" s="16" t="s">
        <v>1777</v>
      </c>
      <c r="G4256" s="16">
        <v>97</v>
      </c>
      <c r="I4256" s="16">
        <v>60</v>
      </c>
      <c r="J4256" t="str">
        <f t="shared" si="68"/>
        <v>大类_仙品大乘丹药</v>
      </c>
      <c r="K4256" s="16" t="s">
        <v>337</v>
      </c>
      <c r="L4256" s="16">
        <v>1</v>
      </c>
      <c r="M4256" s="16" t="s">
        <v>1777</v>
      </c>
      <c r="O4256" s="16">
        <v>0</v>
      </c>
      <c r="P4256" s="16" t="b">
        <v>1</v>
      </c>
      <c r="R4256" s="16" t="b">
        <v>0</v>
      </c>
      <c r="S4256" s="16">
        <v>1</v>
      </c>
      <c r="T4256" s="16" t="s">
        <v>91</v>
      </c>
      <c r="U4256" s="16">
        <v>999</v>
      </c>
      <c r="V4256" s="16" t="s">
        <v>1778</v>
      </c>
      <c r="W4256" s="16">
        <v>31984097</v>
      </c>
      <c r="Y4256" s="16" t="inlineStr">
        <is>
          <t>大乘境仙品丹药。免暴击率+1.5%；天佑+1档，持续1080现实秒。</t>
        </is>
      </c>
      <c r="Z4256" s="16" t="inlineStr">
        <is>
          <t>|cff00FF00“定神可减会心之险，天佑可助守御之判；不以此丹许免控。平剂自有其宜，须量药力与丹毒而用。”——《定神守御录》|r</t>
        </is>
      </c>
      <c r="AA4256" t="str" s="16">
        <v>炼丹可得。</v>
      </c>
      <c r="AB4256">
        <v>11921097</v>
      </c>
      <c r="AC4256" s="16" t="s">
        <v>1781</v>
      </c>
      <c r="AD4256" s="16">
        <v>40004</v>
      </c>
      <c r="AF4256">
        <v>70004</v>
      </c>
      <c r="AH4256">
        <v>18750000</v>
      </c>
      <c r="AI4256" s="16" t="s">
        <v>1777</v>
      </c>
      <c r="AJ4256" s="16" t="s">
        <v>1777</v>
      </c>
      <c r="AK4256" s="16" t="s">
        <v>357</v>
      </c>
    </row>
    <row r="4257" spans="2:37">
      <c r="B4257" s="16" t="n">
        <f>10000000+INDEX(编号表!$B:$B,MATCH(F4257,编号表!$A:$A,0))*100000+INDEX(编号表!$F:$F,MATCH(D4257,编号表!$E:$E,0))*1000+INDEX(编号表!$D:$D,MATCH(E4257,编号表!$C:$C,0))*10000+G4257</f>
        <v>11985097</v>
      </c>
      <c r="C4257" s="16" t="s">
        <v>5293</v>
      </c>
      <c r="D4257" s="16" t="s">
        <v>111</v>
      </c>
      <c r="E4257" s="16" t="s">
        <v>357</v>
      </c>
      <c r="F4257" s="16" t="s">
        <v>1777</v>
      </c>
      <c r="G4257" s="16">
        <v>97</v>
      </c>
      <c r="I4257" s="16">
        <v>60</v>
      </c>
      <c r="J4257" t="str">
        <f t="shared" si="68"/>
        <v>大类_神品大乘丹药</v>
      </c>
      <c r="K4257" s="16" t="s">
        <v>337</v>
      </c>
      <c r="L4257" s="16">
        <v>1</v>
      </c>
      <c r="M4257" s="16" t="s">
        <v>1777</v>
      </c>
      <c r="O4257" s="16">
        <v>0</v>
      </c>
      <c r="P4257" s="16" t="b">
        <v>1</v>
      </c>
      <c r="R4257" s="16" t="b">
        <v>0</v>
      </c>
      <c r="S4257" s="16">
        <v>1</v>
      </c>
      <c r="T4257" s="16" t="s">
        <v>91</v>
      </c>
      <c r="U4257" s="16">
        <v>999</v>
      </c>
      <c r="V4257" s="16" t="s">
        <v>1778</v>
      </c>
      <c r="W4257" s="16">
        <v>31985097</v>
      </c>
      <c r="Y4257" s="16" t="inlineStr">
        <is>
          <t>大乘境神品丹药。免暴击率+1.5%；天佑+1档，持续1944现实秒。</t>
        </is>
      </c>
      <c r="Z4257" s="16" t="inlineStr">
        <is>
          <t>|cff00FF00“定神可减会心之险，天佑可助守御之判；不以此丹许免控。平剂自有其宜，须量药力与丹毒而用。”——《定神守御录》|r</t>
        </is>
      </c>
      <c r="AA4257" t="str" s="16">
        <v>炼丹可得。</v>
      </c>
      <c r="AB4257">
        <v>11921097</v>
      </c>
      <c r="AC4257" s="16" t="s">
        <v>1781</v>
      </c>
      <c r="AD4257" s="16">
        <v>40005</v>
      </c>
      <c r="AF4257">
        <v>70005</v>
      </c>
      <c r="AH4257">
        <v>112500000</v>
      </c>
      <c r="AI4257" s="16" t="s">
        <v>1777</v>
      </c>
      <c r="AJ4257" s="16" t="s">
        <v>1777</v>
      </c>
      <c r="AK4257" s="16" t="s">
        <v>357</v>
      </c>
    </row>
    <row r="4258" spans="2:37">
      <c r="B4258" s="16" t="n">
        <f>10000000+INDEX(编号表!$B:$B,MATCH(F4258,编号表!$A:$A,0))*100000+INDEX(编号表!$F:$F,MATCH(D4258,编号表!$E:$E,0))*1000+INDEX(编号表!$D:$D,MATCH(E4258,编号表!$C:$C,0))*10000+G4258</f>
        <v>11983098</v>
      </c>
      <c r="C4258" s="16" t="s">
        <v>5297</v>
      </c>
      <c r="D4258" s="16" t="s">
        <v>105</v>
      </c>
      <c r="E4258" s="16" t="s">
        <v>357</v>
      </c>
      <c r="F4258" s="16" t="s">
        <v>1777</v>
      </c>
      <c r="G4258" s="16">
        <v>98</v>
      </c>
      <c r="I4258" s="16">
        <v>60</v>
      </c>
      <c r="J4258" t="str">
        <f t="shared" si="68"/>
        <v>大类_玄品大乘丹药</v>
      </c>
      <c r="K4258" s="16" t="s">
        <v>337</v>
      </c>
      <c r="L4258" s="16">
        <v>1</v>
      </c>
      <c r="M4258" s="16" t="s">
        <v>1777</v>
      </c>
      <c r="O4258" s="16">
        <v>0</v>
      </c>
      <c r="P4258" s="16" t="b">
        <v>1</v>
      </c>
      <c r="R4258" s="16" t="b">
        <v>0</v>
      </c>
      <c r="S4258" s="16">
        <v>1</v>
      </c>
      <c r="T4258" s="16" t="s">
        <v>91</v>
      </c>
      <c r="U4258" s="16">
        <v>999</v>
      </c>
      <c r="V4258" s="16" t="s">
        <v>1778</v>
      </c>
      <c r="W4258" s="16">
        <v>31983098</v>
      </c>
      <c r="Y4258" s="16" t="inlineStr">
        <is>
          <t>大乘境玄品丹药。天佑+1档，持续600现实秒。</t>
        </is>
      </c>
      <c r="Z4258" s="16" t="inlineStr">
        <is>
          <t>|cff00FF00“定神可减会心之险，天佑可助守御之判；不以此丹许免控。温剂自有其宜，须量药力与丹毒而用。”——《定神守御录》|r</t>
        </is>
      </c>
      <c r="AA4258" t="str" s="16">
        <v>炼丹可得。</v>
      </c>
      <c r="AB4258">
        <v>11921098</v>
      </c>
      <c r="AC4258" s="16" t="s">
        <v>1781</v>
      </c>
      <c r="AD4258" s="16">
        <v>40003</v>
      </c>
      <c r="AF4258">
        <v>70003</v>
      </c>
      <c r="AH4258">
        <v>3750000</v>
      </c>
      <c r="AI4258" s="16" t="s">
        <v>1777</v>
      </c>
      <c r="AJ4258" s="16" t="s">
        <v>1777</v>
      </c>
      <c r="AK4258" s="16" t="s">
        <v>357</v>
      </c>
    </row>
    <row r="4259" spans="2:37">
      <c r="B4259" s="16" t="n">
        <f>10000000+INDEX(编号表!$B:$B,MATCH(F4259,编号表!$A:$A,0))*100000+INDEX(编号表!$F:$F,MATCH(D4259,编号表!$E:$E,0))*1000+INDEX(编号表!$D:$D,MATCH(E4259,编号表!$C:$C,0))*10000+G4259</f>
        <v>11984098</v>
      </c>
      <c r="C4259" s="16" t="s">
        <v>5297</v>
      </c>
      <c r="D4259" s="16" t="s">
        <v>108</v>
      </c>
      <c r="E4259" s="16" t="s">
        <v>357</v>
      </c>
      <c r="F4259" s="16" t="s">
        <v>1777</v>
      </c>
      <c r="G4259" s="16">
        <v>98</v>
      </c>
      <c r="I4259" s="16">
        <v>60</v>
      </c>
      <c r="J4259" t="str">
        <f t="shared" si="68"/>
        <v>大类_仙品大乘丹药</v>
      </c>
      <c r="K4259" s="16" t="s">
        <v>337</v>
      </c>
      <c r="L4259" s="16">
        <v>1</v>
      </c>
      <c r="M4259" s="16" t="s">
        <v>1777</v>
      </c>
      <c r="O4259" s="16">
        <v>0</v>
      </c>
      <c r="P4259" s="16" t="b">
        <v>1</v>
      </c>
      <c r="R4259" s="16" t="b">
        <v>0</v>
      </c>
      <c r="S4259" s="16">
        <v>1</v>
      </c>
      <c r="T4259" s="16" t="s">
        <v>91</v>
      </c>
      <c r="U4259" s="16">
        <v>999</v>
      </c>
      <c r="V4259" s="16" t="s">
        <v>1778</v>
      </c>
      <c r="W4259" s="16">
        <v>31984098</v>
      </c>
      <c r="Y4259" s="16" t="inlineStr">
        <is>
          <t>大乘境仙品丹药。天佑+1档，持续1080现实秒。</t>
        </is>
      </c>
      <c r="Z4259" s="16" t="inlineStr">
        <is>
          <t>|cff00FF00“定神可减会心之险，天佑可助守御之判；不以此丹许免控。温剂自有其宜，须量药力与丹毒而用。”——《定神守御录》|r</t>
        </is>
      </c>
      <c r="AA4259" t="str" s="16">
        <v>炼丹可得。</v>
      </c>
      <c r="AB4259">
        <v>11921098</v>
      </c>
      <c r="AC4259" s="16" t="s">
        <v>1781</v>
      </c>
      <c r="AD4259" s="16">
        <v>40004</v>
      </c>
      <c r="AF4259">
        <v>70004</v>
      </c>
      <c r="AH4259">
        <v>18750000</v>
      </c>
      <c r="AI4259" s="16" t="s">
        <v>1777</v>
      </c>
      <c r="AJ4259" s="16" t="s">
        <v>1777</v>
      </c>
      <c r="AK4259" s="16" t="s">
        <v>357</v>
      </c>
    </row>
    <row r="4260" spans="2:37">
      <c r="B4260" s="16" t="n">
        <f>10000000+INDEX(编号表!$B:$B,MATCH(F4260,编号表!$A:$A,0))*100000+INDEX(编号表!$F:$F,MATCH(D4260,编号表!$E:$E,0))*1000+INDEX(编号表!$D:$D,MATCH(E4260,编号表!$C:$C,0))*10000+G4260</f>
        <v>11985098</v>
      </c>
      <c r="C4260" s="16" t="s">
        <v>5297</v>
      </c>
      <c r="D4260" s="16" t="s">
        <v>111</v>
      </c>
      <c r="E4260" s="16" t="s">
        <v>357</v>
      </c>
      <c r="F4260" s="16" t="s">
        <v>1777</v>
      </c>
      <c r="G4260" s="16">
        <v>98</v>
      </c>
      <c r="I4260" s="16">
        <v>60</v>
      </c>
      <c r="J4260" t="str">
        <f t="shared" si="68"/>
        <v>大类_神品大乘丹药</v>
      </c>
      <c r="K4260" s="16" t="s">
        <v>337</v>
      </c>
      <c r="L4260" s="16">
        <v>1</v>
      </c>
      <c r="M4260" s="16" t="s">
        <v>1777</v>
      </c>
      <c r="O4260" s="16">
        <v>0</v>
      </c>
      <c r="P4260" s="16" t="b">
        <v>1</v>
      </c>
      <c r="R4260" s="16" t="b">
        <v>0</v>
      </c>
      <c r="S4260" s="16">
        <v>1</v>
      </c>
      <c r="T4260" s="16" t="s">
        <v>91</v>
      </c>
      <c r="U4260" s="16">
        <v>999</v>
      </c>
      <c r="V4260" s="16" t="s">
        <v>1778</v>
      </c>
      <c r="W4260" s="16">
        <v>31985098</v>
      </c>
      <c r="Y4260" s="16" t="inlineStr">
        <is>
          <t>大乘境神品丹药。天佑+1档，持续1944现实秒。</t>
        </is>
      </c>
      <c r="Z4260" s="16" t="inlineStr">
        <is>
          <t>|cff00FF00“定神可减会心之险，天佑可助守御之判；不以此丹许免控。温剂自有其宜，须量药力与丹毒而用。”——《定神守御录》|r</t>
        </is>
      </c>
      <c r="AA4260" t="str" s="16">
        <v>炼丹可得。</v>
      </c>
      <c r="AB4260">
        <v>11921098</v>
      </c>
      <c r="AC4260" s="16" t="s">
        <v>1781</v>
      </c>
      <c r="AD4260" s="16">
        <v>40005</v>
      </c>
      <c r="AF4260">
        <v>70005</v>
      </c>
      <c r="AH4260">
        <v>112500000</v>
      </c>
      <c r="AI4260" s="16" t="s">
        <v>1777</v>
      </c>
      <c r="AJ4260" s="16" t="s">
        <v>1777</v>
      </c>
      <c r="AK4260" s="16" t="s">
        <v>357</v>
      </c>
    </row>
    <row r="4261" spans="2:37">
      <c r="B4261" s="16" t="n">
        <f>10000000+INDEX(编号表!$B:$B,MATCH(F4261,编号表!$A:$A,0))*100000+INDEX(编号表!$F:$F,MATCH(D4261,编号表!$E:$E,0))*1000+INDEX(编号表!$D:$D,MATCH(E4261,编号表!$C:$C,0))*10000+G4261</f>
        <v>11983099</v>
      </c>
      <c r="C4261" s="16" t="s">
        <v>5301</v>
      </c>
      <c r="D4261" s="16" t="s">
        <v>105</v>
      </c>
      <c r="E4261" s="16" t="s">
        <v>357</v>
      </c>
      <c r="F4261" s="16" t="s">
        <v>1777</v>
      </c>
      <c r="G4261" s="16">
        <v>99</v>
      </c>
      <c r="I4261" s="16">
        <v>60</v>
      </c>
      <c r="J4261" t="str">
        <f t="shared" si="68"/>
        <v>大类_玄品大乘丹药</v>
      </c>
      <c r="K4261" s="16" t="s">
        <v>337</v>
      </c>
      <c r="L4261" s="16">
        <v>1</v>
      </c>
      <c r="M4261" s="16" t="s">
        <v>1777</v>
      </c>
      <c r="O4261" s="16">
        <v>0</v>
      </c>
      <c r="P4261" s="16" t="b">
        <v>1</v>
      </c>
      <c r="R4261" s="16" t="b">
        <v>0</v>
      </c>
      <c r="S4261" s="16">
        <v>1</v>
      </c>
      <c r="T4261" s="16" t="s">
        <v>91</v>
      </c>
      <c r="U4261" s="16">
        <v>999</v>
      </c>
      <c r="V4261" s="16" t="s">
        <v>1778</v>
      </c>
      <c r="W4261" s="16">
        <v>31983099</v>
      </c>
      <c r="Y4261" s="16" t="inlineStr">
        <is>
          <t>大乘境玄品丹药。天佑+2档，持续600现实秒。</t>
        </is>
      </c>
      <c r="Z4261" s="16" t="inlineStr">
        <is>
          <t>|cff00FF00“定神可减会心之险，天佑可助守御之判；不以此丹许免控。热剂自有其宜，须量药力与丹毒而用。”——《定神守御录》|r</t>
        </is>
      </c>
      <c r="AA4261" t="str" s="16">
        <v>炼丹可得。</v>
      </c>
      <c r="AB4261">
        <v>11921099</v>
      </c>
      <c r="AC4261" s="16" t="s">
        <v>1781</v>
      </c>
      <c r="AD4261" s="16">
        <v>40003</v>
      </c>
      <c r="AF4261">
        <v>70003</v>
      </c>
      <c r="AH4261">
        <v>3750000</v>
      </c>
      <c r="AI4261" s="16" t="s">
        <v>1777</v>
      </c>
      <c r="AJ4261" s="16" t="s">
        <v>1777</v>
      </c>
      <c r="AK4261" s="16" t="s">
        <v>357</v>
      </c>
    </row>
    <row r="4262" spans="2:37">
      <c r="B4262" s="16" t="n">
        <f>10000000+INDEX(编号表!$B:$B,MATCH(F4262,编号表!$A:$A,0))*100000+INDEX(编号表!$F:$F,MATCH(D4262,编号表!$E:$E,0))*1000+INDEX(编号表!$D:$D,MATCH(E4262,编号表!$C:$C,0))*10000+G4262</f>
        <v>11984099</v>
      </c>
      <c r="C4262" s="16" t="s">
        <v>5301</v>
      </c>
      <c r="D4262" s="16" t="s">
        <v>108</v>
      </c>
      <c r="E4262" s="16" t="s">
        <v>357</v>
      </c>
      <c r="F4262" s="16" t="s">
        <v>1777</v>
      </c>
      <c r="G4262" s="16">
        <v>99</v>
      </c>
      <c r="I4262" s="16">
        <v>60</v>
      </c>
      <c r="J4262" t="str">
        <f t="shared" si="68"/>
        <v>大类_仙品大乘丹药</v>
      </c>
      <c r="K4262" s="16" t="s">
        <v>337</v>
      </c>
      <c r="L4262" s="16">
        <v>1</v>
      </c>
      <c r="M4262" s="16" t="s">
        <v>1777</v>
      </c>
      <c r="O4262" s="16">
        <v>0</v>
      </c>
      <c r="P4262" s="16" t="b">
        <v>1</v>
      </c>
      <c r="R4262" s="16" t="b">
        <v>0</v>
      </c>
      <c r="S4262" s="16">
        <v>1</v>
      </c>
      <c r="T4262" s="16" t="s">
        <v>91</v>
      </c>
      <c r="U4262" s="16">
        <v>999</v>
      </c>
      <c r="V4262" s="16" t="s">
        <v>1778</v>
      </c>
      <c r="W4262" s="16">
        <v>31984099</v>
      </c>
      <c r="Y4262" s="16" t="inlineStr">
        <is>
          <t>大乘境仙品丹药。天佑+2档，持续1080现实秒。</t>
        </is>
      </c>
      <c r="Z4262" s="16" t="inlineStr">
        <is>
          <t>|cff00FF00“定神可减会心之险，天佑可助守御之判；不以此丹许免控。热剂自有其宜，须量药力与丹毒而用。”——《定神守御录》|r</t>
        </is>
      </c>
      <c r="AA4262" t="str" s="16">
        <v>炼丹可得。</v>
      </c>
      <c r="AB4262">
        <v>11921099</v>
      </c>
      <c r="AC4262" s="16" t="s">
        <v>1781</v>
      </c>
      <c r="AD4262" s="16">
        <v>40004</v>
      </c>
      <c r="AF4262">
        <v>70004</v>
      </c>
      <c r="AH4262">
        <v>18750000</v>
      </c>
      <c r="AI4262" s="16" t="s">
        <v>1777</v>
      </c>
      <c r="AJ4262" s="16" t="s">
        <v>1777</v>
      </c>
      <c r="AK4262" s="16" t="s">
        <v>357</v>
      </c>
    </row>
    <row r="4263" spans="2:37">
      <c r="B4263" s="16" t="n">
        <f>10000000+INDEX(编号表!$B:$B,MATCH(F4263,编号表!$A:$A,0))*100000+INDEX(编号表!$F:$F,MATCH(D4263,编号表!$E:$E,0))*1000+INDEX(编号表!$D:$D,MATCH(E4263,编号表!$C:$C,0))*10000+G4263</f>
        <v>11985099</v>
      </c>
      <c r="C4263" s="16" t="s">
        <v>5301</v>
      </c>
      <c r="D4263" s="16" t="s">
        <v>111</v>
      </c>
      <c r="E4263" s="16" t="s">
        <v>357</v>
      </c>
      <c r="F4263" s="16" t="s">
        <v>1777</v>
      </c>
      <c r="G4263" s="16">
        <v>99</v>
      </c>
      <c r="I4263" s="16">
        <v>60</v>
      </c>
      <c r="J4263" t="str">
        <f t="shared" si="68"/>
        <v>大类_神品大乘丹药</v>
      </c>
      <c r="K4263" s="16" t="s">
        <v>337</v>
      </c>
      <c r="L4263" s="16">
        <v>1</v>
      </c>
      <c r="M4263" s="16" t="s">
        <v>1777</v>
      </c>
      <c r="O4263" s="16">
        <v>0</v>
      </c>
      <c r="P4263" s="16" t="b">
        <v>1</v>
      </c>
      <c r="R4263" s="16" t="b">
        <v>0</v>
      </c>
      <c r="S4263" s="16">
        <v>1</v>
      </c>
      <c r="T4263" s="16" t="s">
        <v>91</v>
      </c>
      <c r="U4263" s="16">
        <v>999</v>
      </c>
      <c r="V4263" s="16" t="s">
        <v>1778</v>
      </c>
      <c r="W4263" s="16">
        <v>31985099</v>
      </c>
      <c r="Y4263" s="16" t="inlineStr">
        <is>
          <t>大乘境神品丹药。天佑+2档，持续1944现实秒。</t>
        </is>
      </c>
      <c r="Z4263" s="16" t="inlineStr">
        <is>
          <t>|cff00FF00“定神可减会心之险，天佑可助守御之判；不以此丹许免控。热剂自有其宜，须量药力与丹毒而用。”——《定神守御录》|r</t>
        </is>
      </c>
      <c r="AA4263" t="str" s="16">
        <v>炼丹可得。</v>
      </c>
      <c r="AB4263">
        <v>11921099</v>
      </c>
      <c r="AC4263" s="16" t="s">
        <v>1781</v>
      </c>
      <c r="AD4263" s="16">
        <v>40005</v>
      </c>
      <c r="AF4263">
        <v>70005</v>
      </c>
      <c r="AH4263">
        <v>112500000</v>
      </c>
      <c r="AI4263" s="16" t="s">
        <v>1777</v>
      </c>
      <c r="AJ4263" s="16" t="s">
        <v>1777</v>
      </c>
      <c r="AK4263" s="16" t="s">
        <v>357</v>
      </c>
    </row>
    <row r="4264" spans="2:37">
      <c r="B4264" s="16" t="n">
        <f>10000000+INDEX(编号表!$B:$B,MATCH(F4264,编号表!$A:$A,0))*100000+INDEX(编号表!$F:$F,MATCH(D4264,编号表!$E:$E,0))*1000+INDEX(编号表!$D:$D,MATCH(E4264,编号表!$C:$C,0))*10000+G4264</f>
        <v>11983100</v>
      </c>
      <c r="C4264" s="16" t="s">
        <v>5305</v>
      </c>
      <c r="D4264" s="16" t="s">
        <v>105</v>
      </c>
      <c r="E4264" s="16" t="s">
        <v>357</v>
      </c>
      <c r="F4264" s="16" t="s">
        <v>1777</v>
      </c>
      <c r="G4264" s="16">
        <v>100</v>
      </c>
      <c r="I4264" s="16">
        <v>60</v>
      </c>
      <c r="J4264" t="str">
        <f t="shared" si="68"/>
        <v>大类_玄品大乘丹药</v>
      </c>
      <c r="K4264" s="16" t="s">
        <v>337</v>
      </c>
      <c r="L4264" s="16">
        <v>1</v>
      </c>
      <c r="M4264" s="16" t="s">
        <v>1777</v>
      </c>
      <c r="O4264" s="16">
        <v>0</v>
      </c>
      <c r="P4264" s="16" t="b">
        <v>1</v>
      </c>
      <c r="R4264" s="16" t="b">
        <v>0</v>
      </c>
      <c r="S4264" s="16">
        <v>1</v>
      </c>
      <c r="T4264" s="16" t="s">
        <v>91</v>
      </c>
      <c r="U4264" s="16">
        <v>999</v>
      </c>
      <c r="V4264" s="16" t="s">
        <v>1778</v>
      </c>
      <c r="W4264" s="16">
        <v>31983100</v>
      </c>
      <c r="Y4264" s="16" t="inlineStr">
        <is>
          <t>大乘境玄品丹药。清除对应味池杂质总量18423288点，按300现实秒的经过时间线性结算（操作时补结差额）。</t>
        </is>
      </c>
      <c r="Z4264" s="16" t="inlineStr">
        <is>
          <t>|cff00FF00“血肉积浊，须以澄净；此丹清浊，不兼疗伤。寒剂自有其宜，须量药力与丹毒而用。”——《血肉澄浊录》|r</t>
        </is>
      </c>
      <c r="AA4264" t="str" s="16">
        <v>炼丹可得。</v>
      </c>
      <c r="AB4264">
        <v>11921100</v>
      </c>
      <c r="AC4264" s="16" t="s">
        <v>1781</v>
      </c>
      <c r="AD4264" s="16">
        <v>40003</v>
      </c>
      <c r="AF4264">
        <v>70003</v>
      </c>
      <c r="AH4264">
        <v>3750000</v>
      </c>
      <c r="AI4264" s="16" t="s">
        <v>1777</v>
      </c>
      <c r="AJ4264" s="16" t="s">
        <v>1777</v>
      </c>
      <c r="AK4264" s="16" t="s">
        <v>357</v>
      </c>
    </row>
    <row r="4265" spans="2:37">
      <c r="B4265" s="16" t="n">
        <f>10000000+INDEX(编号表!$B:$B,MATCH(F4265,编号表!$A:$A,0))*100000+INDEX(编号表!$F:$F,MATCH(D4265,编号表!$E:$E,0))*1000+INDEX(编号表!$D:$D,MATCH(E4265,编号表!$C:$C,0))*10000+G4265</f>
        <v>11984100</v>
      </c>
      <c r="C4265" s="16" t="s">
        <v>5305</v>
      </c>
      <c r="D4265" s="16" t="s">
        <v>108</v>
      </c>
      <c r="E4265" s="16" t="s">
        <v>357</v>
      </c>
      <c r="F4265" s="16" t="s">
        <v>1777</v>
      </c>
      <c r="G4265" s="16">
        <v>100</v>
      </c>
      <c r="I4265" s="16">
        <v>60</v>
      </c>
      <c r="J4265" t="str">
        <f t="shared" si="68"/>
        <v>大类_仙品大乘丹药</v>
      </c>
      <c r="K4265" s="16" t="s">
        <v>337</v>
      </c>
      <c r="L4265" s="16">
        <v>1</v>
      </c>
      <c r="M4265" s="16" t="s">
        <v>1777</v>
      </c>
      <c r="O4265" s="16">
        <v>0</v>
      </c>
      <c r="P4265" s="16" t="b">
        <v>1</v>
      </c>
      <c r="R4265" s="16" t="b">
        <v>0</v>
      </c>
      <c r="S4265" s="16">
        <v>1</v>
      </c>
      <c r="T4265" s="16" t="s">
        <v>91</v>
      </c>
      <c r="U4265" s="16">
        <v>999</v>
      </c>
      <c r="V4265" s="16" t="s">
        <v>1778</v>
      </c>
      <c r="W4265" s="16">
        <v>31984100</v>
      </c>
      <c r="Y4265" s="16" t="inlineStr">
        <is>
          <t>大乘境仙品丹药。清除对应味池杂质总量30894153点，按300现实秒的经过时间线性结算（操作时补结差额）。</t>
        </is>
      </c>
      <c r="Z4265" s="16" t="inlineStr">
        <is>
          <t>|cff00FF00“血肉积浊，须以澄净；此丹清浊，不兼疗伤。寒剂自有其宜，须量药力与丹毒而用。”——《血肉澄浊录》|r</t>
        </is>
      </c>
      <c r="AA4265" t="str" s="16">
        <v>炼丹可得。</v>
      </c>
      <c r="AB4265">
        <v>11921100</v>
      </c>
      <c r="AC4265" s="16" t="s">
        <v>1781</v>
      </c>
      <c r="AD4265" s="16">
        <v>40004</v>
      </c>
      <c r="AF4265">
        <v>70004</v>
      </c>
      <c r="AH4265">
        <v>18750000</v>
      </c>
      <c r="AI4265" s="16" t="s">
        <v>1777</v>
      </c>
      <c r="AJ4265" s="16" t="s">
        <v>1777</v>
      </c>
      <c r="AK4265" s="16" t="s">
        <v>357</v>
      </c>
    </row>
    <row r="4266" spans="2:37">
      <c r="B4266" s="16" t="n">
        <f>10000000+INDEX(编号表!$B:$B,MATCH(F4266,编号表!$A:$A,0))*100000+INDEX(编号表!$F:$F,MATCH(D4266,编号表!$E:$E,0))*1000+INDEX(编号表!$D:$D,MATCH(E4266,编号表!$C:$C,0))*10000+G4266</f>
        <v>11985100</v>
      </c>
      <c r="C4266" s="16" t="s">
        <v>5305</v>
      </c>
      <c r="D4266" s="16" t="s">
        <v>111</v>
      </c>
      <c r="E4266" s="16" t="s">
        <v>357</v>
      </c>
      <c r="F4266" s="16" t="s">
        <v>1777</v>
      </c>
      <c r="G4266" s="16">
        <v>100</v>
      </c>
      <c r="I4266" s="16">
        <v>60</v>
      </c>
      <c r="J4266" t="str">
        <f t="shared" si="68"/>
        <v>大类_神品大乘丹药</v>
      </c>
      <c r="K4266" s="16" t="s">
        <v>337</v>
      </c>
      <c r="L4266" s="16">
        <v>1</v>
      </c>
      <c r="M4266" s="16" t="s">
        <v>1777</v>
      </c>
      <c r="O4266" s="16">
        <v>0</v>
      </c>
      <c r="P4266" s="16" t="b">
        <v>1</v>
      </c>
      <c r="R4266" s="16" t="b">
        <v>0</v>
      </c>
      <c r="S4266" s="16">
        <v>1</v>
      </c>
      <c r="T4266" s="16" t="s">
        <v>91</v>
      </c>
      <c r="U4266" s="16">
        <v>999</v>
      </c>
      <c r="V4266" s="16" t="s">
        <v>1778</v>
      </c>
      <c r="W4266" s="16">
        <v>31985100</v>
      </c>
      <c r="Y4266" s="16" t="inlineStr">
        <is>
          <t>大乘境神品丹药。清除对应味池杂质总量53342349点，按300现实秒的经过时间线性结算（操作时补结差额）。</t>
        </is>
      </c>
      <c r="Z4266" s="16" t="inlineStr">
        <is>
          <t>|cff00FF00“血肉积浊，须以澄净；此丹清浊，不兼疗伤。寒剂自有其宜，须量药力与丹毒而用。”——《血肉澄浊录》|r</t>
        </is>
      </c>
      <c r="AA4266" t="str" s="16">
        <v>炼丹可得。</v>
      </c>
      <c r="AB4266">
        <v>11921100</v>
      </c>
      <c r="AC4266" s="16" t="s">
        <v>1781</v>
      </c>
      <c r="AD4266" s="16">
        <v>40005</v>
      </c>
      <c r="AF4266">
        <v>70005</v>
      </c>
      <c r="AH4266">
        <v>112500000</v>
      </c>
      <c r="AI4266" s="16" t="s">
        <v>1777</v>
      </c>
      <c r="AJ4266" s="16" t="s">
        <v>1777</v>
      </c>
      <c r="AK4266" s="16" t="s">
        <v>357</v>
      </c>
    </row>
    <row r="4267" spans="2:37">
      <c r="B4267" s="16" t="n">
        <f>10000000+INDEX(编号表!$B:$B,MATCH(F4267,编号表!$A:$A,0))*100000+INDEX(编号表!$F:$F,MATCH(D4267,编号表!$E:$E,0))*1000+INDEX(编号表!$D:$D,MATCH(E4267,编号表!$C:$C,0))*10000+G4267</f>
        <v>11983101</v>
      </c>
      <c r="C4267" s="16" t="s">
        <v>5309</v>
      </c>
      <c r="D4267" s="16" t="s">
        <v>105</v>
      </c>
      <c r="E4267" s="16" t="s">
        <v>357</v>
      </c>
      <c r="F4267" s="16" t="s">
        <v>1777</v>
      </c>
      <c r="G4267" s="16">
        <v>101</v>
      </c>
      <c r="I4267" s="16">
        <v>60</v>
      </c>
      <c r="J4267" t="str">
        <f t="shared" si="68"/>
        <v>大类_玄品大乘丹药</v>
      </c>
      <c r="K4267" s="16" t="s">
        <v>337</v>
      </c>
      <c r="L4267" s="16">
        <v>1</v>
      </c>
      <c r="M4267" s="16" t="s">
        <v>1777</v>
      </c>
      <c r="O4267" s="16">
        <v>0</v>
      </c>
      <c r="P4267" s="16" t="b">
        <v>1</v>
      </c>
      <c r="R4267" s="16" t="b">
        <v>0</v>
      </c>
      <c r="S4267" s="16">
        <v>1</v>
      </c>
      <c r="T4267" s="16" t="s">
        <v>91</v>
      </c>
      <c r="U4267" s="16">
        <v>999</v>
      </c>
      <c r="V4267" s="16" t="s">
        <v>1778</v>
      </c>
      <c r="W4267" s="16">
        <v>31983101</v>
      </c>
      <c r="Y4267" s="16" t="inlineStr">
        <is>
          <t>大乘境玄品丹药。清除对应味池杂质总量11691702点，按60现实秒的经过时间线性结算（操作时补结差额）。</t>
        </is>
      </c>
      <c r="Z4267" s="16" t="inlineStr">
        <is>
          <t>|cff00FF00“血肉积浊，须以澄净；此丹清浊，不兼疗伤。凉剂自有其宜，须量药力与丹毒而用。”——《血肉澄浊录》|r</t>
        </is>
      </c>
      <c r="AA4267" t="str" s="16">
        <v>炼丹可得。</v>
      </c>
      <c r="AB4267">
        <v>11921101</v>
      </c>
      <c r="AC4267" s="16" t="s">
        <v>1781</v>
      </c>
      <c r="AD4267" s="16">
        <v>40003</v>
      </c>
      <c r="AF4267">
        <v>70003</v>
      </c>
      <c r="AH4267">
        <v>3750000</v>
      </c>
      <c r="AI4267" s="16" t="s">
        <v>1777</v>
      </c>
      <c r="AJ4267" s="16" t="s">
        <v>1777</v>
      </c>
      <c r="AK4267" s="16" t="s">
        <v>357</v>
      </c>
    </row>
    <row r="4268" spans="2:37">
      <c r="B4268" s="16" t="n">
        <f>10000000+INDEX(编号表!$B:$B,MATCH(F4268,编号表!$A:$A,0))*100000+INDEX(编号表!$F:$F,MATCH(D4268,编号表!$E:$E,0))*1000+INDEX(编号表!$D:$D,MATCH(E4268,编号表!$C:$C,0))*10000+G4268</f>
        <v>11984101</v>
      </c>
      <c r="C4268" s="16" t="s">
        <v>5309</v>
      </c>
      <c r="D4268" s="16" t="s">
        <v>108</v>
      </c>
      <c r="E4268" s="16" t="s">
        <v>357</v>
      </c>
      <c r="F4268" s="16" t="s">
        <v>1777</v>
      </c>
      <c r="G4268" s="16">
        <v>101</v>
      </c>
      <c r="I4268" s="16">
        <v>60</v>
      </c>
      <c r="J4268" t="str">
        <f t="shared" si="68"/>
        <v>大类_仙品大乘丹药</v>
      </c>
      <c r="K4268" s="16" t="s">
        <v>337</v>
      </c>
      <c r="L4268" s="16">
        <v>1</v>
      </c>
      <c r="M4268" s="16" t="s">
        <v>1777</v>
      </c>
      <c r="O4268" s="16">
        <v>0</v>
      </c>
      <c r="P4268" s="16" t="b">
        <v>1</v>
      </c>
      <c r="R4268" s="16" t="b">
        <v>0</v>
      </c>
      <c r="S4268" s="16">
        <v>1</v>
      </c>
      <c r="T4268" s="16" t="s">
        <v>91</v>
      </c>
      <c r="U4268" s="16">
        <v>999</v>
      </c>
      <c r="V4268" s="16" t="s">
        <v>1778</v>
      </c>
      <c r="W4268" s="16">
        <v>31984101</v>
      </c>
      <c r="Y4268" s="16" t="inlineStr">
        <is>
          <t>大乘境仙品丹药。清除对应味池杂质总量18494147点，按60现实秒的经过时间线性结算（操作时补结差额）。</t>
        </is>
      </c>
      <c r="Z4268" s="16" t="inlineStr">
        <is>
          <t>|cff00FF00“血肉积浊，须以澄净；此丹清浊，不兼疗伤。凉剂自有其宜，须量药力与丹毒而用。”——《血肉澄浊录》|r</t>
        </is>
      </c>
      <c r="AA4268" t="str" s="16">
        <v>炼丹可得。</v>
      </c>
      <c r="AB4268">
        <v>11921101</v>
      </c>
      <c r="AC4268" s="16" t="s">
        <v>1781</v>
      </c>
      <c r="AD4268" s="16">
        <v>40004</v>
      </c>
      <c r="AF4268">
        <v>70004</v>
      </c>
      <c r="AH4268">
        <v>18750000</v>
      </c>
      <c r="AI4268" s="16" t="s">
        <v>1777</v>
      </c>
      <c r="AJ4268" s="16" t="s">
        <v>1777</v>
      </c>
      <c r="AK4268" s="16" t="s">
        <v>357</v>
      </c>
    </row>
    <row r="4269" spans="2:37">
      <c r="B4269" s="16" t="n">
        <f>10000000+INDEX(编号表!$B:$B,MATCH(F4269,编号表!$A:$A,0))*100000+INDEX(编号表!$F:$F,MATCH(D4269,编号表!$E:$E,0))*1000+INDEX(编号表!$D:$D,MATCH(E4269,编号表!$C:$C,0))*10000+G4269</f>
        <v>11985101</v>
      </c>
      <c r="C4269" s="16" t="s">
        <v>5309</v>
      </c>
      <c r="D4269" s="16" t="s">
        <v>111</v>
      </c>
      <c r="E4269" s="16" t="s">
        <v>357</v>
      </c>
      <c r="F4269" s="16" t="s">
        <v>1777</v>
      </c>
      <c r="G4269" s="16">
        <v>101</v>
      </c>
      <c r="I4269" s="16">
        <v>60</v>
      </c>
      <c r="J4269" t="str">
        <f t="shared" si="68"/>
        <v>大类_神品大乘丹药</v>
      </c>
      <c r="K4269" s="16" t="s">
        <v>337</v>
      </c>
      <c r="L4269" s="16">
        <v>1</v>
      </c>
      <c r="M4269" s="16" t="s">
        <v>1777</v>
      </c>
      <c r="O4269" s="16">
        <v>0</v>
      </c>
      <c r="P4269" s="16" t="b">
        <v>1</v>
      </c>
      <c r="R4269" s="16" t="b">
        <v>0</v>
      </c>
      <c r="S4269" s="16">
        <v>1</v>
      </c>
      <c r="T4269" s="16" t="s">
        <v>91</v>
      </c>
      <c r="U4269" s="16">
        <v>999</v>
      </c>
      <c r="V4269" s="16" t="s">
        <v>1778</v>
      </c>
      <c r="W4269" s="16">
        <v>31985101</v>
      </c>
      <c r="Y4269" s="16" t="inlineStr">
        <is>
          <t>大乘境神品丹药。清除对应味池杂质总量30738803点，按60现实秒的经过时间线性结算（操作时补结差额）。</t>
        </is>
      </c>
      <c r="Z4269" s="16" t="inlineStr">
        <is>
          <t>|cff00FF00“血肉积浊，须以澄净；此丹清浊，不兼疗伤。凉剂自有其宜，须量药力与丹毒而用。”——《血肉澄浊录》|r</t>
        </is>
      </c>
      <c r="AA4269" t="str" s="16">
        <v>炼丹可得。</v>
      </c>
      <c r="AB4269">
        <v>11921101</v>
      </c>
      <c r="AC4269" s="16" t="s">
        <v>1781</v>
      </c>
      <c r="AD4269" s="16">
        <v>40005</v>
      </c>
      <c r="AF4269">
        <v>70005</v>
      </c>
      <c r="AH4269">
        <v>112500000</v>
      </c>
      <c r="AI4269" s="16" t="s">
        <v>1777</v>
      </c>
      <c r="AJ4269" s="16" t="s">
        <v>1777</v>
      </c>
      <c r="AK4269" s="16" t="s">
        <v>357</v>
      </c>
    </row>
    <row r="4270" spans="2:37">
      <c r="B4270" s="16" t="n">
        <f>10000000+INDEX(编号表!$B:$B,MATCH(F4270,编号表!$A:$A,0))*100000+INDEX(编号表!$F:$F,MATCH(D4270,编号表!$E:$E,0))*1000+INDEX(编号表!$D:$D,MATCH(E4270,编号表!$C:$C,0))*10000+G4270</f>
        <v>11983102</v>
      </c>
      <c r="C4270" s="16" t="s">
        <v>5313</v>
      </c>
      <c r="D4270" s="16" t="s">
        <v>105</v>
      </c>
      <c r="E4270" s="16" t="s">
        <v>357</v>
      </c>
      <c r="F4270" s="16" t="s">
        <v>1777</v>
      </c>
      <c r="G4270" s="16">
        <v>102</v>
      </c>
      <c r="I4270" s="16">
        <v>60</v>
      </c>
      <c r="J4270" t="str">
        <f t="shared" si="68"/>
        <v>大类_玄品大乘丹药</v>
      </c>
      <c r="K4270" s="16" t="s">
        <v>337</v>
      </c>
      <c r="L4270" s="16">
        <v>1</v>
      </c>
      <c r="M4270" s="16" t="s">
        <v>1777</v>
      </c>
      <c r="O4270" s="16">
        <v>0</v>
      </c>
      <c r="P4270" s="16" t="b">
        <v>1</v>
      </c>
      <c r="R4270" s="16" t="b">
        <v>0</v>
      </c>
      <c r="S4270" s="16">
        <v>1</v>
      </c>
      <c r="T4270" s="16" t="s">
        <v>91</v>
      </c>
      <c r="U4270" s="16">
        <v>999</v>
      </c>
      <c r="V4270" s="16" t="s">
        <v>1778</v>
      </c>
      <c r="W4270" s="16">
        <v>31983102</v>
      </c>
      <c r="Y4270" s="16" t="inlineStr">
        <is>
          <t>大乘境玄品丹药。清除对应味池杂质总量14171760点，按60现实秒的经过时间线性结算（操作时补结差额）。</t>
        </is>
      </c>
      <c r="Z4270" s="16" t="inlineStr">
        <is>
          <t>|cff00FF00“血肉积浊，须以澄净；此丹清浊，不兼疗伤。平剂自有其宜，须量药力与丹毒而用。”——《血肉澄浊录》|r</t>
        </is>
      </c>
      <c r="AA4270" t="str" s="16">
        <v>炼丹可得。</v>
      </c>
      <c r="AB4270">
        <v>11921102</v>
      </c>
      <c r="AC4270" s="16" t="s">
        <v>1781</v>
      </c>
      <c r="AD4270" s="16">
        <v>40003</v>
      </c>
      <c r="AF4270">
        <v>70003</v>
      </c>
      <c r="AH4270">
        <v>3750000</v>
      </c>
      <c r="AI4270" s="16" t="s">
        <v>1777</v>
      </c>
      <c r="AJ4270" s="16" t="s">
        <v>1777</v>
      </c>
      <c r="AK4270" s="16" t="s">
        <v>357</v>
      </c>
    </row>
    <row r="4271" spans="2:37">
      <c r="B4271" s="16" t="n">
        <f>10000000+INDEX(编号表!$B:$B,MATCH(F4271,编号表!$A:$A,0))*100000+INDEX(编号表!$F:$F,MATCH(D4271,编号表!$E:$E,0))*1000+INDEX(编号表!$D:$D,MATCH(E4271,编号表!$C:$C,0))*10000+G4271</f>
        <v>11984102</v>
      </c>
      <c r="C4271" s="16" t="s">
        <v>5313</v>
      </c>
      <c r="D4271" s="16" t="s">
        <v>108</v>
      </c>
      <c r="E4271" s="16" t="s">
        <v>357</v>
      </c>
      <c r="F4271" s="16" t="s">
        <v>1777</v>
      </c>
      <c r="G4271" s="16">
        <v>102</v>
      </c>
      <c r="I4271" s="16">
        <v>60</v>
      </c>
      <c r="J4271" t="str">
        <f t="shared" si="68"/>
        <v>大类_仙品大乘丹药</v>
      </c>
      <c r="K4271" s="16" t="s">
        <v>337</v>
      </c>
      <c r="L4271" s="16">
        <v>1</v>
      </c>
      <c r="M4271" s="16" t="s">
        <v>1777</v>
      </c>
      <c r="O4271" s="16">
        <v>0</v>
      </c>
      <c r="P4271" s="16" t="b">
        <v>1</v>
      </c>
      <c r="R4271" s="16" t="b">
        <v>0</v>
      </c>
      <c r="S4271" s="16">
        <v>1</v>
      </c>
      <c r="T4271" s="16" t="s">
        <v>91</v>
      </c>
      <c r="U4271" s="16">
        <v>999</v>
      </c>
      <c r="V4271" s="16" t="s">
        <v>1778</v>
      </c>
      <c r="W4271" s="16">
        <v>31984102</v>
      </c>
      <c r="Y4271" s="16" t="inlineStr">
        <is>
          <t>大乘境仙品丹药。清除对应味池杂质总量22675099点，按60现实秒的经过时间线性结算（操作时补结差额）。</t>
        </is>
      </c>
      <c r="Z4271" s="16" t="inlineStr">
        <is>
          <t>|cff00FF00“血肉积浊，须以澄净；此丹清浊，不兼疗伤。平剂自有其宜，须量药力与丹毒而用。”——《血肉澄浊录》|r</t>
        </is>
      </c>
      <c r="AA4271" t="str" s="16">
        <v>炼丹可得。</v>
      </c>
      <c r="AB4271">
        <v>11921102</v>
      </c>
      <c r="AC4271" s="16" t="s">
        <v>1781</v>
      </c>
      <c r="AD4271" s="16">
        <v>40004</v>
      </c>
      <c r="AF4271">
        <v>70004</v>
      </c>
      <c r="AH4271">
        <v>18750000</v>
      </c>
      <c r="AI4271" s="16" t="s">
        <v>1777</v>
      </c>
      <c r="AJ4271" s="16" t="s">
        <v>1777</v>
      </c>
      <c r="AK4271" s="16" t="s">
        <v>357</v>
      </c>
    </row>
    <row r="4272" spans="2:37">
      <c r="B4272" s="16" t="n">
        <f>10000000+INDEX(编号表!$B:$B,MATCH(F4272,编号表!$A:$A,0))*100000+INDEX(编号表!$F:$F,MATCH(D4272,编号表!$E:$E,0))*1000+INDEX(编号表!$D:$D,MATCH(E4272,编号表!$C:$C,0))*10000+G4272</f>
        <v>11985102</v>
      </c>
      <c r="C4272" s="16" t="s">
        <v>5313</v>
      </c>
      <c r="D4272" s="16" t="s">
        <v>111</v>
      </c>
      <c r="E4272" s="16" t="s">
        <v>357</v>
      </c>
      <c r="F4272" s="16" t="s">
        <v>1777</v>
      </c>
      <c r="G4272" s="16">
        <v>102</v>
      </c>
      <c r="I4272" s="16">
        <v>60</v>
      </c>
      <c r="J4272" t="str">
        <f t="shared" si="68"/>
        <v>大类_神品大乘丹药</v>
      </c>
      <c r="K4272" s="16" t="s">
        <v>337</v>
      </c>
      <c r="L4272" s="16">
        <v>1</v>
      </c>
      <c r="M4272" s="16" t="s">
        <v>1777</v>
      </c>
      <c r="O4272" s="16">
        <v>0</v>
      </c>
      <c r="P4272" s="16" t="b">
        <v>1</v>
      </c>
      <c r="R4272" s="16" t="b">
        <v>0</v>
      </c>
      <c r="S4272" s="16">
        <v>1</v>
      </c>
      <c r="T4272" s="16" t="s">
        <v>91</v>
      </c>
      <c r="U4272" s="16">
        <v>999</v>
      </c>
      <c r="V4272" s="16" t="s">
        <v>1778</v>
      </c>
      <c r="W4272" s="16">
        <v>31985102</v>
      </c>
      <c r="Y4272" s="16" t="inlineStr">
        <is>
          <t>大乘境神品丹药。清除对应味池杂质总量37979835点，按60现实秒的经过时间线性结算（操作时补结差额）。</t>
        </is>
      </c>
      <c r="Z4272" s="16" t="inlineStr">
        <is>
          <t>|cff00FF00“血肉积浊，须以澄净；此丹清浊，不兼疗伤。平剂自有其宜，须量药力与丹毒而用。”——《血肉澄浊录》|r</t>
        </is>
      </c>
      <c r="AA4272" t="str" s="16">
        <v>炼丹可得。</v>
      </c>
      <c r="AB4272">
        <v>11921102</v>
      </c>
      <c r="AC4272" s="16" t="s">
        <v>1781</v>
      </c>
      <c r="AD4272" s="16">
        <v>40005</v>
      </c>
      <c r="AF4272">
        <v>70005</v>
      </c>
      <c r="AH4272">
        <v>112500000</v>
      </c>
      <c r="AI4272" s="16" t="s">
        <v>1777</v>
      </c>
      <c r="AJ4272" s="16" t="s">
        <v>1777</v>
      </c>
      <c r="AK4272" s="16" t="s">
        <v>357</v>
      </c>
    </row>
    <row r="4273" spans="2:37">
      <c r="B4273" s="16" t="n">
        <f>10000000+INDEX(编号表!$B:$B,MATCH(F4273,编号表!$A:$A,0))*100000+INDEX(编号表!$F:$F,MATCH(D4273,编号表!$E:$E,0))*1000+INDEX(编号表!$D:$D,MATCH(E4273,编号表!$C:$C,0))*10000+G4273</f>
        <v>11983103</v>
      </c>
      <c r="C4273" s="16" t="s">
        <v>5317</v>
      </c>
      <c r="D4273" s="16" t="s">
        <v>105</v>
      </c>
      <c r="E4273" s="16" t="s">
        <v>357</v>
      </c>
      <c r="F4273" s="16" t="s">
        <v>1777</v>
      </c>
      <c r="G4273" s="16">
        <v>103</v>
      </c>
      <c r="I4273" s="16">
        <v>60</v>
      </c>
      <c r="J4273" t="str">
        <f t="shared" si="68"/>
        <v>大类_玄品大乘丹药</v>
      </c>
      <c r="K4273" s="16" t="s">
        <v>337</v>
      </c>
      <c r="L4273" s="16">
        <v>1</v>
      </c>
      <c r="M4273" s="16" t="s">
        <v>1777</v>
      </c>
      <c r="O4273" s="16">
        <v>0</v>
      </c>
      <c r="P4273" s="16" t="b">
        <v>1</v>
      </c>
      <c r="R4273" s="16" t="b">
        <v>0</v>
      </c>
      <c r="S4273" s="16">
        <v>1</v>
      </c>
      <c r="T4273" s="16" t="s">
        <v>91</v>
      </c>
      <c r="U4273" s="16">
        <v>999</v>
      </c>
      <c r="V4273" s="16" t="s">
        <v>1778</v>
      </c>
      <c r="W4273" s="16">
        <v>31983103</v>
      </c>
      <c r="Y4273" s="16" t="inlineStr">
        <is>
          <t>大乘境玄品丹药。清除对应味池杂质总量16651818点，按60现实秒的经过时间线性结算（操作时补结差额）。</t>
        </is>
      </c>
      <c r="Z4273" s="16" t="inlineStr">
        <is>
          <t>|cff00FF00“血肉积浊，须以澄净；此丹清浊，不兼疗伤。温剂自有其宜，须量药力与丹毒而用。”——《血肉澄浊录》|r</t>
        </is>
      </c>
      <c r="AA4273" t="str" s="16">
        <v>炼丹可得。</v>
      </c>
      <c r="AB4273">
        <v>11921103</v>
      </c>
      <c r="AC4273" s="16" t="s">
        <v>1781</v>
      </c>
      <c r="AD4273" s="16">
        <v>40003</v>
      </c>
      <c r="AF4273">
        <v>70003</v>
      </c>
      <c r="AH4273">
        <v>3750000</v>
      </c>
      <c r="AI4273" s="16" t="s">
        <v>1777</v>
      </c>
      <c r="AJ4273" s="16" t="s">
        <v>1777</v>
      </c>
      <c r="AK4273" s="16" t="s">
        <v>357</v>
      </c>
    </row>
    <row r="4274" spans="2:37">
      <c r="B4274" s="16" t="n">
        <f>10000000+INDEX(编号表!$B:$B,MATCH(F4274,编号表!$A:$A,0))*100000+INDEX(编号表!$F:$F,MATCH(D4274,编号表!$E:$E,0))*1000+INDEX(编号表!$D:$D,MATCH(E4274,编号表!$C:$C,0))*10000+G4274</f>
        <v>11984103</v>
      </c>
      <c r="C4274" s="16" t="s">
        <v>5317</v>
      </c>
      <c r="D4274" s="16" t="s">
        <v>108</v>
      </c>
      <c r="E4274" s="16" t="s">
        <v>357</v>
      </c>
      <c r="F4274" s="16" t="s">
        <v>1777</v>
      </c>
      <c r="G4274" s="16">
        <v>103</v>
      </c>
      <c r="I4274" s="16">
        <v>60</v>
      </c>
      <c r="J4274" t="str">
        <f t="shared" si="68"/>
        <v>大类_仙品大乘丹药</v>
      </c>
      <c r="K4274" s="16" t="s">
        <v>337</v>
      </c>
      <c r="L4274" s="16">
        <v>1</v>
      </c>
      <c r="M4274" s="16" t="s">
        <v>1777</v>
      </c>
      <c r="O4274" s="16">
        <v>0</v>
      </c>
      <c r="P4274" s="16" t="b">
        <v>1</v>
      </c>
      <c r="R4274" s="16" t="b">
        <v>0</v>
      </c>
      <c r="S4274" s="16">
        <v>1</v>
      </c>
      <c r="T4274" s="16" t="s">
        <v>91</v>
      </c>
      <c r="U4274" s="16">
        <v>999</v>
      </c>
      <c r="V4274" s="16" t="s">
        <v>1778</v>
      </c>
      <c r="W4274" s="16">
        <v>31984103</v>
      </c>
      <c r="Y4274" s="16" t="inlineStr">
        <is>
          <t>大乘境仙品丹药。清除对应味池杂质总量26855414点，按60现实秒的经过时间线性结算（操作时补结差额）。</t>
        </is>
      </c>
      <c r="Z4274" s="16" t="inlineStr">
        <is>
          <t>|cff00FF00“血肉积浊，须以澄净；此丹清浊，不兼疗伤。温剂自有其宜，须量药力与丹毒而用。”——《血肉澄浊录》|r</t>
        </is>
      </c>
      <c r="AA4274" t="str" s="16">
        <v>炼丹可得。</v>
      </c>
      <c r="AB4274">
        <v>11921103</v>
      </c>
      <c r="AC4274" s="16" t="s">
        <v>1781</v>
      </c>
      <c r="AD4274" s="16">
        <v>40004</v>
      </c>
      <c r="AF4274">
        <v>70004</v>
      </c>
      <c r="AH4274">
        <v>18750000</v>
      </c>
      <c r="AI4274" s="16" t="s">
        <v>1777</v>
      </c>
      <c r="AJ4274" s="16" t="s">
        <v>1777</v>
      </c>
      <c r="AK4274" s="16" t="s">
        <v>357</v>
      </c>
    </row>
    <row r="4275" spans="2:37">
      <c r="B4275" s="16" t="n">
        <f>10000000+INDEX(编号表!$B:$B,MATCH(F4275,编号表!$A:$A,0))*100000+INDEX(编号表!$F:$F,MATCH(D4275,编号表!$E:$E,0))*1000+INDEX(编号表!$D:$D,MATCH(E4275,编号表!$C:$C,0))*10000+G4275</f>
        <v>11985103</v>
      </c>
      <c r="C4275" s="16" t="s">
        <v>5317</v>
      </c>
      <c r="D4275" s="16" t="s">
        <v>111</v>
      </c>
      <c r="E4275" s="16" t="s">
        <v>357</v>
      </c>
      <c r="F4275" s="16" t="s">
        <v>1777</v>
      </c>
      <c r="G4275" s="16">
        <v>103</v>
      </c>
      <c r="I4275" s="16">
        <v>60</v>
      </c>
      <c r="J4275" t="str">
        <f t="shared" ref="J4275:J4338" si="69">"大类_"&amp;D4275&amp;E4275&amp;F4275</f>
        <v>大类_神品大乘丹药</v>
      </c>
      <c r="K4275" s="16" t="s">
        <v>337</v>
      </c>
      <c r="L4275" s="16">
        <v>1</v>
      </c>
      <c r="M4275" s="16" t="s">
        <v>1777</v>
      </c>
      <c r="O4275" s="16">
        <v>0</v>
      </c>
      <c r="P4275" s="16" t="b">
        <v>1</v>
      </c>
      <c r="R4275" s="16" t="b">
        <v>0</v>
      </c>
      <c r="S4275" s="16">
        <v>1</v>
      </c>
      <c r="T4275" s="16" t="s">
        <v>91</v>
      </c>
      <c r="U4275" s="16">
        <v>999</v>
      </c>
      <c r="V4275" s="16" t="s">
        <v>1778</v>
      </c>
      <c r="W4275" s="16">
        <v>31985103</v>
      </c>
      <c r="Y4275" s="16" t="inlineStr">
        <is>
          <t>大乘境神品丹药。清除对应味池杂质总量45222015点，按60现实秒的经过时间线性结算（操作时补结差额）。</t>
        </is>
      </c>
      <c r="Z4275" s="16" t="inlineStr">
        <is>
          <t>|cff00FF00“血肉积浊，须以澄净；此丹清浊，不兼疗伤。温剂自有其宜，须量药力与丹毒而用。”——《血肉澄浊录》|r</t>
        </is>
      </c>
      <c r="AA4275" t="str" s="16">
        <v>炼丹可得。</v>
      </c>
      <c r="AB4275">
        <v>11921103</v>
      </c>
      <c r="AC4275" s="16" t="s">
        <v>1781</v>
      </c>
      <c r="AD4275" s="16">
        <v>40005</v>
      </c>
      <c r="AF4275">
        <v>70005</v>
      </c>
      <c r="AH4275">
        <v>112500000</v>
      </c>
      <c r="AI4275" s="16" t="s">
        <v>1777</v>
      </c>
      <c r="AJ4275" s="16" t="s">
        <v>1777</v>
      </c>
      <c r="AK4275" s="16" t="s">
        <v>357</v>
      </c>
    </row>
    <row r="4276" spans="2:37">
      <c r="B4276" s="16" t="n">
        <f>10000000+INDEX(编号表!$B:$B,MATCH(F4276,编号表!$A:$A,0))*100000+INDEX(编号表!$F:$F,MATCH(D4276,编号表!$E:$E,0))*1000+INDEX(编号表!$D:$D,MATCH(E4276,编号表!$C:$C,0))*10000+G4276</f>
        <v>11983104</v>
      </c>
      <c r="C4276" s="16" t="s">
        <v>5321</v>
      </c>
      <c r="D4276" s="16" t="s">
        <v>105</v>
      </c>
      <c r="E4276" s="16" t="s">
        <v>357</v>
      </c>
      <c r="F4276" s="16" t="s">
        <v>1777</v>
      </c>
      <c r="G4276" s="16">
        <v>104</v>
      </c>
      <c r="I4276" s="16">
        <v>60</v>
      </c>
      <c r="J4276" t="str">
        <f t="shared" si="69"/>
        <v>大类_玄品大乘丹药</v>
      </c>
      <c r="K4276" s="16" t="s">
        <v>337</v>
      </c>
      <c r="L4276" s="16">
        <v>1</v>
      </c>
      <c r="M4276" s="16" t="s">
        <v>1777</v>
      </c>
      <c r="O4276" s="16">
        <v>0</v>
      </c>
      <c r="P4276" s="16" t="b">
        <v>1</v>
      </c>
      <c r="R4276" s="16" t="b">
        <v>0</v>
      </c>
      <c r="S4276" s="16">
        <v>1</v>
      </c>
      <c r="T4276" s="16" t="s">
        <v>91</v>
      </c>
      <c r="U4276" s="16">
        <v>999</v>
      </c>
      <c r="V4276" s="16" t="s">
        <v>1778</v>
      </c>
      <c r="W4276" s="16">
        <v>31983104</v>
      </c>
      <c r="Y4276" s="16" t="inlineStr">
        <is>
          <t>大乘境玄品丹药。清除对应味池杂质总量14171760点，按10现实秒的经过时间线性结算（操作时补结差额）。</t>
        </is>
      </c>
      <c r="Z4276" s="16" t="inlineStr">
        <is>
          <t>|cff00FF00“血肉积浊，须以澄净；此丹清浊，不兼疗伤。热剂自有其宜，须量药力与丹毒而用。”——《血肉澄浊录》|r</t>
        </is>
      </c>
      <c r="AA4276" t="str" s="16">
        <v>炼丹可得。</v>
      </c>
      <c r="AB4276">
        <v>11921104</v>
      </c>
      <c r="AC4276" s="16" t="s">
        <v>1781</v>
      </c>
      <c r="AD4276" s="16">
        <v>40003</v>
      </c>
      <c r="AF4276">
        <v>70003</v>
      </c>
      <c r="AH4276">
        <v>3750000</v>
      </c>
      <c r="AI4276" s="16" t="s">
        <v>1777</v>
      </c>
      <c r="AJ4276" s="16" t="s">
        <v>1777</v>
      </c>
      <c r="AK4276" s="16" t="s">
        <v>357</v>
      </c>
    </row>
    <row r="4277" spans="2:37">
      <c r="B4277" s="16" t="n">
        <f>10000000+INDEX(编号表!$B:$B,MATCH(F4277,编号表!$A:$A,0))*100000+INDEX(编号表!$F:$F,MATCH(D4277,编号表!$E:$E,0))*1000+INDEX(编号表!$D:$D,MATCH(E4277,编号表!$C:$C,0))*10000+G4277</f>
        <v>11984104</v>
      </c>
      <c r="C4277" s="16" t="s">
        <v>5321</v>
      </c>
      <c r="D4277" s="16" t="s">
        <v>108</v>
      </c>
      <c r="E4277" s="16" t="s">
        <v>357</v>
      </c>
      <c r="F4277" s="16" t="s">
        <v>1777</v>
      </c>
      <c r="G4277" s="16">
        <v>104</v>
      </c>
      <c r="I4277" s="16">
        <v>60</v>
      </c>
      <c r="J4277" t="str">
        <f t="shared" si="69"/>
        <v>大类_仙品大乘丹药</v>
      </c>
      <c r="K4277" s="16" t="s">
        <v>337</v>
      </c>
      <c r="L4277" s="16">
        <v>1</v>
      </c>
      <c r="M4277" s="16" t="s">
        <v>1777</v>
      </c>
      <c r="O4277" s="16">
        <v>0</v>
      </c>
      <c r="P4277" s="16" t="b">
        <v>1</v>
      </c>
      <c r="R4277" s="16" t="b">
        <v>0</v>
      </c>
      <c r="S4277" s="16">
        <v>1</v>
      </c>
      <c r="T4277" s="16" t="s">
        <v>91</v>
      </c>
      <c r="U4277" s="16">
        <v>999</v>
      </c>
      <c r="V4277" s="16" t="s">
        <v>1778</v>
      </c>
      <c r="W4277" s="16">
        <v>31984104</v>
      </c>
      <c r="Y4277" s="16" t="inlineStr">
        <is>
          <t>大乘境仙品丹药。清除对应味池杂质总量22108158点，按10现实秒的经过时间线性结算（操作时补结差额）。</t>
        </is>
      </c>
      <c r="Z4277" s="16" t="inlineStr">
        <is>
          <t>|cff00FF00“血肉积浊，须以澄净；此丹清浊，不兼疗伤。热剂自有其宜，须量药力与丹毒而用。”——《血肉澄浊录》|r</t>
        </is>
      </c>
      <c r="AA4277" t="str" s="16">
        <v>炼丹可得。</v>
      </c>
      <c r="AB4277">
        <v>11921104</v>
      </c>
      <c r="AC4277" s="16" t="s">
        <v>1781</v>
      </c>
      <c r="AD4277" s="16">
        <v>40004</v>
      </c>
      <c r="AF4277">
        <v>70004</v>
      </c>
      <c r="AH4277">
        <v>18750000</v>
      </c>
      <c r="AI4277" s="16" t="s">
        <v>1777</v>
      </c>
      <c r="AJ4277" s="16" t="s">
        <v>1777</v>
      </c>
      <c r="AK4277" s="16" t="s">
        <v>357</v>
      </c>
    </row>
    <row r="4278" spans="2:37">
      <c r="B4278" s="16" t="n">
        <f>10000000+INDEX(编号表!$B:$B,MATCH(F4278,编号表!$A:$A,0))*100000+INDEX(编号表!$F:$F,MATCH(D4278,编号表!$E:$E,0))*1000+INDEX(编号表!$D:$D,MATCH(E4278,编号表!$C:$C,0))*10000+G4278</f>
        <v>11985104</v>
      </c>
      <c r="C4278" s="16" t="s">
        <v>5321</v>
      </c>
      <c r="D4278" s="16" t="s">
        <v>111</v>
      </c>
      <c r="E4278" s="16" t="s">
        <v>357</v>
      </c>
      <c r="F4278" s="16" t="s">
        <v>1777</v>
      </c>
      <c r="G4278" s="16">
        <v>104</v>
      </c>
      <c r="I4278" s="16">
        <v>60</v>
      </c>
      <c r="J4278" t="str">
        <f t="shared" si="69"/>
        <v>大类_神品大乘丹药</v>
      </c>
      <c r="K4278" s="16" t="s">
        <v>337</v>
      </c>
      <c r="L4278" s="16">
        <v>1</v>
      </c>
      <c r="M4278" s="16" t="s">
        <v>1777</v>
      </c>
      <c r="O4278" s="16">
        <v>0</v>
      </c>
      <c r="P4278" s="16" t="b">
        <v>1</v>
      </c>
      <c r="R4278" s="16" t="b">
        <v>0</v>
      </c>
      <c r="S4278" s="16">
        <v>1</v>
      </c>
      <c r="T4278" s="16" t="s">
        <v>91</v>
      </c>
      <c r="U4278" s="16">
        <v>999</v>
      </c>
      <c r="V4278" s="16" t="s">
        <v>1778</v>
      </c>
      <c r="W4278" s="16">
        <v>31985104</v>
      </c>
      <c r="Y4278" s="16" t="inlineStr">
        <is>
          <t>大乘境神品丹药。清除对应味池杂质总量36393420点，按10现实秒的经过时间线性结算（操作时补结差额）。</t>
        </is>
      </c>
      <c r="Z4278" s="16" t="inlineStr">
        <is>
          <t>|cff00FF00“血肉积浊，须以澄净；此丹清浊，不兼疗伤。热剂自有其宜，须量药力与丹毒而用。”——《血肉澄浊录》|r</t>
        </is>
      </c>
      <c r="AA4278" t="str" s="16">
        <v>炼丹可得。</v>
      </c>
      <c r="AB4278">
        <v>11921104</v>
      </c>
      <c r="AC4278" s="16" t="s">
        <v>1781</v>
      </c>
      <c r="AD4278" s="16">
        <v>40005</v>
      </c>
      <c r="AF4278">
        <v>70005</v>
      </c>
      <c r="AH4278">
        <v>112500000</v>
      </c>
      <c r="AI4278" s="16" t="s">
        <v>1777</v>
      </c>
      <c r="AJ4278" s="16" t="s">
        <v>1777</v>
      </c>
      <c r="AK4278" s="16" t="s">
        <v>357</v>
      </c>
    </row>
    <row r="4279" spans="2:37">
      <c r="B4279" s="16" t="n">
        <f>10000000+INDEX(编号表!$B:$B,MATCH(F4279,编号表!$A:$A,0))*100000+INDEX(编号表!$F:$F,MATCH(D4279,编号表!$E:$E,0))*1000+INDEX(编号表!$D:$D,MATCH(E4279,编号表!$C:$C,0))*10000+G4279</f>
        <v>11983105</v>
      </c>
      <c r="C4279" s="16" t="inlineStr">
        <is>
          <t>大乘玄阴破御丹</t>
        </is>
      </c>
      <c r="D4279" s="16" t="s">
        <v>105</v>
      </c>
      <c r="E4279" s="16" t="s">
        <v>357</v>
      </c>
      <c r="F4279" s="16" t="s">
        <v>1777</v>
      </c>
      <c r="G4279" s="16">
        <v>105</v>
      </c>
      <c r="I4279" s="16">
        <v>60</v>
      </c>
      <c r="J4279" t="str">
        <f t="shared" si="69"/>
        <v>大类_玄品大乘丹药</v>
      </c>
      <c r="K4279" s="16" t="s">
        <v>337</v>
      </c>
      <c r="L4279" s="16">
        <v>1</v>
      </c>
      <c r="M4279" s="16" t="s">
        <v>1777</v>
      </c>
      <c r="O4279" s="16">
        <v>0</v>
      </c>
      <c r="P4279" s="16" t="b">
        <v>1</v>
      </c>
      <c r="R4279" s="16" t="b">
        <v>0</v>
      </c>
      <c r="S4279" s="16">
        <v>1</v>
      </c>
      <c r="T4279" s="16" t="s">
        <v>91</v>
      </c>
      <c r="U4279" s="16">
        <v>999</v>
      </c>
      <c r="V4279" s="16" t="s">
        <v>1778</v>
      </c>
      <c r="W4279" s="16">
        <v>31983105</v>
      </c>
      <c r="Y4279" s="16" t="inlineStr">
        <is>
          <t>大乘境玄品丹药。无视防御增幅+5%；无视法防增幅+5%，持续1800现实秒。</t>
        </is>
      </c>
      <c r="Z4279" s="16" t="inlineStr">
        <is>
          <t>|cff00FF00“物甲法障，各有所御；药助其锋，令攻势更易穿透。寒剂自有其宜，须量药力与丹毒而用。”——《破御穿甲录》|r</t>
        </is>
      </c>
      <c r="AA4279" t="str" s="16">
        <v>炼丹可得。</v>
      </c>
      <c r="AB4279">
        <v>11921105</v>
      </c>
      <c r="AC4279" s="16" t="s">
        <v>1781</v>
      </c>
      <c r="AD4279" s="16">
        <v>40003</v>
      </c>
      <c r="AF4279">
        <v>70003</v>
      </c>
      <c r="AH4279">
        <v>3750000</v>
      </c>
      <c r="AI4279" s="16" t="s">
        <v>1777</v>
      </c>
      <c r="AJ4279" s="16" t="s">
        <v>1777</v>
      </c>
      <c r="AK4279" s="16" t="s">
        <v>357</v>
      </c>
    </row>
    <row r="4280" spans="2:37">
      <c r="B4280" s="16" t="n">
        <f>10000000+INDEX(编号表!$B:$B,MATCH(F4280,编号表!$A:$A,0))*100000+INDEX(编号表!$F:$F,MATCH(D4280,编号表!$E:$E,0))*1000+INDEX(编号表!$D:$D,MATCH(E4280,编号表!$C:$C,0))*10000+G4280</f>
        <v>11984105</v>
      </c>
      <c r="C4280" s="16" t="inlineStr">
        <is>
          <t>大乘玄阴破御丹</t>
        </is>
      </c>
      <c r="D4280" s="16" t="s">
        <v>108</v>
      </c>
      <c r="E4280" s="16" t="s">
        <v>357</v>
      </c>
      <c r="F4280" s="16" t="s">
        <v>1777</v>
      </c>
      <c r="G4280" s="16">
        <v>105</v>
      </c>
      <c r="I4280" s="16">
        <v>60</v>
      </c>
      <c r="J4280" t="str">
        <f t="shared" si="69"/>
        <v>大类_仙品大乘丹药</v>
      </c>
      <c r="K4280" s="16" t="s">
        <v>337</v>
      </c>
      <c r="L4280" s="16">
        <v>1</v>
      </c>
      <c r="M4280" s="16" t="s">
        <v>1777</v>
      </c>
      <c r="O4280" s="16">
        <v>0</v>
      </c>
      <c r="P4280" s="16" t="b">
        <v>1</v>
      </c>
      <c r="R4280" s="16" t="b">
        <v>0</v>
      </c>
      <c r="S4280" s="16">
        <v>1</v>
      </c>
      <c r="T4280" s="16" t="s">
        <v>91</v>
      </c>
      <c r="U4280" s="16">
        <v>999</v>
      </c>
      <c r="V4280" s="16" t="s">
        <v>1778</v>
      </c>
      <c r="W4280" s="16">
        <v>31984105</v>
      </c>
      <c r="Y4280" s="16" t="inlineStr">
        <is>
          <t>大乘境仙品丹药。无视防御增幅+5%；无视法防增幅+5%，持续3240现实秒。</t>
        </is>
      </c>
      <c r="Z4280" s="16" t="inlineStr">
        <is>
          <t>|cff00FF00“物甲法障，各有所御；药助其锋，令攻势更易穿透。寒剂自有其宜，须量药力与丹毒而用。”——《破御穿甲录》|r</t>
        </is>
      </c>
      <c r="AA4280" t="str" s="16">
        <v>炼丹可得。</v>
      </c>
      <c r="AB4280">
        <v>11921105</v>
      </c>
      <c r="AC4280" s="16" t="s">
        <v>1781</v>
      </c>
      <c r="AD4280" s="16">
        <v>40004</v>
      </c>
      <c r="AF4280">
        <v>70004</v>
      </c>
      <c r="AH4280">
        <v>18750000</v>
      </c>
      <c r="AI4280" s="16" t="s">
        <v>1777</v>
      </c>
      <c r="AJ4280" s="16" t="s">
        <v>1777</v>
      </c>
      <c r="AK4280" s="16" t="s">
        <v>357</v>
      </c>
    </row>
    <row r="4281" spans="2:37">
      <c r="B4281" s="16" t="n">
        <f>10000000+INDEX(编号表!$B:$B,MATCH(F4281,编号表!$A:$A,0))*100000+INDEX(编号表!$F:$F,MATCH(D4281,编号表!$E:$E,0))*1000+INDEX(编号表!$D:$D,MATCH(E4281,编号表!$C:$C,0))*10000+G4281</f>
        <v>11985105</v>
      </c>
      <c r="C4281" s="16" t="inlineStr">
        <is>
          <t>大乘玄阴破御丹</t>
        </is>
      </c>
      <c r="D4281" s="16" t="s">
        <v>111</v>
      </c>
      <c r="E4281" s="16" t="s">
        <v>357</v>
      </c>
      <c r="F4281" s="16" t="s">
        <v>1777</v>
      </c>
      <c r="G4281" s="16">
        <v>105</v>
      </c>
      <c r="I4281" s="16">
        <v>60</v>
      </c>
      <c r="J4281" t="str">
        <f t="shared" si="69"/>
        <v>大类_神品大乘丹药</v>
      </c>
      <c r="K4281" s="16" t="s">
        <v>337</v>
      </c>
      <c r="L4281" s="16">
        <v>1</v>
      </c>
      <c r="M4281" s="16" t="s">
        <v>1777</v>
      </c>
      <c r="O4281" s="16">
        <v>0</v>
      </c>
      <c r="P4281" s="16" t="b">
        <v>1</v>
      </c>
      <c r="R4281" s="16" t="b">
        <v>0</v>
      </c>
      <c r="S4281" s="16">
        <v>1</v>
      </c>
      <c r="T4281" s="16" t="s">
        <v>91</v>
      </c>
      <c r="U4281" s="16">
        <v>999</v>
      </c>
      <c r="V4281" s="16" t="s">
        <v>1778</v>
      </c>
      <c r="W4281" s="16">
        <v>31985105</v>
      </c>
      <c r="Y4281" s="16" t="inlineStr">
        <is>
          <t>大乘境神品丹药。无视防御增幅+5%；无视法防增幅+5%，持续5832现实秒。</t>
        </is>
      </c>
      <c r="Z4281" s="16" t="inlineStr">
        <is>
          <t>|cff00FF00“物甲法障，各有所御；药助其锋，令攻势更易穿透。寒剂自有其宜，须量药力与丹毒而用。”——《破御穿甲录》|r</t>
        </is>
      </c>
      <c r="AA4281" t="str" s="16">
        <v>炼丹可得。</v>
      </c>
      <c r="AB4281">
        <v>11921105</v>
      </c>
      <c r="AC4281" s="16" t="s">
        <v>1781</v>
      </c>
      <c r="AD4281" s="16">
        <v>40005</v>
      </c>
      <c r="AF4281">
        <v>70005</v>
      </c>
      <c r="AH4281">
        <v>112500000</v>
      </c>
      <c r="AI4281" s="16" t="s">
        <v>1777</v>
      </c>
      <c r="AJ4281" s="16" t="s">
        <v>1777</v>
      </c>
      <c r="AK4281" s="16" t="s">
        <v>357</v>
      </c>
    </row>
    <row r="4282" spans="2:37">
      <c r="B4282" s="16" t="n">
        <f>10000000+INDEX(编号表!$B:$B,MATCH(F4282,编号表!$A:$A,0))*100000+INDEX(编号表!$F:$F,MATCH(D4282,编号表!$E:$E,0))*1000+INDEX(编号表!$D:$D,MATCH(E4282,编号表!$C:$C,0))*10000+G4282</f>
        <v>11983106</v>
      </c>
      <c r="C4282" s="16" t="inlineStr">
        <is>
          <t>大乘清和破御丹</t>
        </is>
      </c>
      <c r="D4282" s="16" t="s">
        <v>105</v>
      </c>
      <c r="E4282" s="16" t="s">
        <v>357</v>
      </c>
      <c r="F4282" s="16" t="s">
        <v>1777</v>
      </c>
      <c r="G4282" s="16">
        <v>106</v>
      </c>
      <c r="I4282" s="16">
        <v>60</v>
      </c>
      <c r="J4282" t="str">
        <f t="shared" si="69"/>
        <v>大类_玄品大乘丹药</v>
      </c>
      <c r="K4282" s="16" t="s">
        <v>337</v>
      </c>
      <c r="L4282" s="16">
        <v>1</v>
      </c>
      <c r="M4282" s="16" t="s">
        <v>1777</v>
      </c>
      <c r="O4282" s="16">
        <v>0</v>
      </c>
      <c r="P4282" s="16" t="b">
        <v>1</v>
      </c>
      <c r="R4282" s="16" t="b">
        <v>0</v>
      </c>
      <c r="S4282" s="16">
        <v>1</v>
      </c>
      <c r="T4282" s="16" t="s">
        <v>91</v>
      </c>
      <c r="U4282" s="16">
        <v>999</v>
      </c>
      <c r="V4282" s="16" t="s">
        <v>1778</v>
      </c>
      <c r="W4282" s="16">
        <v>31983106</v>
      </c>
      <c r="Y4282" s="16" t="inlineStr">
        <is>
          <t>大乘境玄品丹药。无视防御+13875点；无视法防+13875点，持续1500现实秒。</t>
        </is>
      </c>
      <c r="Z4282" s="16" t="inlineStr">
        <is>
          <t>|cff00FF00“物甲法障，各有所御；药助其锋，令攻势更易穿透。凉剂自有其宜，须量药力与丹毒而用。”——《破御穿甲录》|r</t>
        </is>
      </c>
      <c r="AA4282" t="str" s="16">
        <v>炼丹可得。</v>
      </c>
      <c r="AB4282">
        <v>11921106</v>
      </c>
      <c r="AC4282" s="16" t="s">
        <v>1781</v>
      </c>
      <c r="AD4282" s="16">
        <v>40003</v>
      </c>
      <c r="AF4282">
        <v>70003</v>
      </c>
      <c r="AH4282">
        <v>3750000</v>
      </c>
      <c r="AI4282" s="16" t="s">
        <v>1777</v>
      </c>
      <c r="AJ4282" s="16" t="s">
        <v>1777</v>
      </c>
      <c r="AK4282" s="16" t="s">
        <v>357</v>
      </c>
    </row>
    <row r="4283" spans="2:37">
      <c r="B4283" s="16" t="n">
        <f>10000000+INDEX(编号表!$B:$B,MATCH(F4283,编号表!$A:$A,0))*100000+INDEX(编号表!$F:$F,MATCH(D4283,编号表!$E:$E,0))*1000+INDEX(编号表!$D:$D,MATCH(E4283,编号表!$C:$C,0))*10000+G4283</f>
        <v>11984106</v>
      </c>
      <c r="C4283" s="16" t="inlineStr">
        <is>
          <t>大乘清和破御丹</t>
        </is>
      </c>
      <c r="D4283" s="16" t="s">
        <v>108</v>
      </c>
      <c r="E4283" s="16" t="s">
        <v>357</v>
      </c>
      <c r="F4283" s="16" t="s">
        <v>1777</v>
      </c>
      <c r="G4283" s="16">
        <v>106</v>
      </c>
      <c r="I4283" s="16">
        <v>60</v>
      </c>
      <c r="J4283" t="str">
        <f t="shared" si="69"/>
        <v>大类_仙品大乘丹药</v>
      </c>
      <c r="K4283" s="16" t="s">
        <v>337</v>
      </c>
      <c r="L4283" s="16">
        <v>1</v>
      </c>
      <c r="M4283" s="16" t="s">
        <v>1777</v>
      </c>
      <c r="O4283" s="16">
        <v>0</v>
      </c>
      <c r="P4283" s="16" t="b">
        <v>1</v>
      </c>
      <c r="R4283" s="16" t="b">
        <v>0</v>
      </c>
      <c r="S4283" s="16">
        <v>1</v>
      </c>
      <c r="T4283" s="16" t="s">
        <v>91</v>
      </c>
      <c r="U4283" s="16">
        <v>999</v>
      </c>
      <c r="V4283" s="16" t="s">
        <v>1778</v>
      </c>
      <c r="W4283" s="16">
        <v>31984106</v>
      </c>
      <c r="Y4283" s="16" t="inlineStr">
        <is>
          <t>大乘境仙品丹药。无视防御+13875点；无视法防+13875点，持续2700现实秒。</t>
        </is>
      </c>
      <c r="Z4283" s="16" t="inlineStr">
        <is>
          <t>|cff00FF00“物甲法障，各有所御；药助其锋，令攻势更易穿透。凉剂自有其宜，须量药力与丹毒而用。”——《破御穿甲录》|r</t>
        </is>
      </c>
      <c r="AA4283" t="str" s="16">
        <v>炼丹可得。</v>
      </c>
      <c r="AB4283">
        <v>11921106</v>
      </c>
      <c r="AC4283" s="16" t="s">
        <v>1781</v>
      </c>
      <c r="AD4283" s="16">
        <v>40004</v>
      </c>
      <c r="AF4283">
        <v>70004</v>
      </c>
      <c r="AH4283">
        <v>18750000</v>
      </c>
      <c r="AI4283" s="16" t="s">
        <v>1777</v>
      </c>
      <c r="AJ4283" s="16" t="s">
        <v>1777</v>
      </c>
      <c r="AK4283" s="16" t="s">
        <v>357</v>
      </c>
    </row>
    <row r="4284" spans="2:37">
      <c r="B4284" s="16" t="n">
        <f>10000000+INDEX(编号表!$B:$B,MATCH(F4284,编号表!$A:$A,0))*100000+INDEX(编号表!$F:$F,MATCH(D4284,编号表!$E:$E,0))*1000+INDEX(编号表!$D:$D,MATCH(E4284,编号表!$C:$C,0))*10000+G4284</f>
        <v>11985106</v>
      </c>
      <c r="C4284" s="16" t="inlineStr">
        <is>
          <t>大乘清和破御丹</t>
        </is>
      </c>
      <c r="D4284" s="16" t="s">
        <v>111</v>
      </c>
      <c r="E4284" s="16" t="s">
        <v>357</v>
      </c>
      <c r="F4284" s="16" t="s">
        <v>1777</v>
      </c>
      <c r="G4284" s="16">
        <v>106</v>
      </c>
      <c r="I4284" s="16">
        <v>60</v>
      </c>
      <c r="J4284" t="str">
        <f t="shared" si="69"/>
        <v>大类_神品大乘丹药</v>
      </c>
      <c r="K4284" s="16" t="s">
        <v>337</v>
      </c>
      <c r="L4284" s="16">
        <v>1</v>
      </c>
      <c r="M4284" s="16" t="s">
        <v>1777</v>
      </c>
      <c r="O4284" s="16">
        <v>0</v>
      </c>
      <c r="P4284" s="16" t="b">
        <v>1</v>
      </c>
      <c r="R4284" s="16" t="b">
        <v>0</v>
      </c>
      <c r="S4284" s="16">
        <v>1</v>
      </c>
      <c r="T4284" s="16" t="s">
        <v>91</v>
      </c>
      <c r="U4284" s="16">
        <v>999</v>
      </c>
      <c r="V4284" s="16" t="s">
        <v>1778</v>
      </c>
      <c r="W4284" s="16">
        <v>31985106</v>
      </c>
      <c r="Y4284" s="16" t="inlineStr">
        <is>
          <t>大乘境神品丹药。无视防御+13875点；无视法防+13875点，持续4860现实秒。</t>
        </is>
      </c>
      <c r="Z4284" s="16" t="inlineStr">
        <is>
          <t>|cff00FF00“物甲法障，各有所御；药助其锋，令攻势更易穿透。凉剂自有其宜，须量药力与丹毒而用。”——《破御穿甲录》|r</t>
        </is>
      </c>
      <c r="AA4284" t="str" s="16">
        <v>炼丹可得。</v>
      </c>
      <c r="AB4284">
        <v>11921106</v>
      </c>
      <c r="AC4284" s="16" t="s">
        <v>1781</v>
      </c>
      <c r="AD4284" s="16">
        <v>40005</v>
      </c>
      <c r="AF4284">
        <v>70005</v>
      </c>
      <c r="AH4284">
        <v>112500000</v>
      </c>
      <c r="AI4284" s="16" t="s">
        <v>1777</v>
      </c>
      <c r="AJ4284" s="16" t="s">
        <v>1777</v>
      </c>
      <c r="AK4284" s="16" t="s">
        <v>357</v>
      </c>
    </row>
    <row r="4285" spans="2:37">
      <c r="B4285" s="16" t="n">
        <f>10000000+INDEX(编号表!$B:$B,MATCH(F4285,编号表!$A:$A,0))*100000+INDEX(编号表!$F:$F,MATCH(D4285,编号表!$E:$E,0))*1000+INDEX(编号表!$D:$D,MATCH(E4285,编号表!$C:$C,0))*10000+G4285</f>
        <v>11983107</v>
      </c>
      <c r="C4285" s="16" t="inlineStr">
        <is>
          <t>大乘破御丹</t>
        </is>
      </c>
      <c r="D4285" s="16" t="s">
        <v>105</v>
      </c>
      <c r="E4285" s="16" t="s">
        <v>357</v>
      </c>
      <c r="F4285" s="16" t="s">
        <v>1777</v>
      </c>
      <c r="G4285" s="16">
        <v>107</v>
      </c>
      <c r="I4285" s="16">
        <v>60</v>
      </c>
      <c r="J4285" t="str">
        <f t="shared" si="69"/>
        <v>大类_玄品大乘丹药</v>
      </c>
      <c r="K4285" s="16" t="s">
        <v>337</v>
      </c>
      <c r="L4285" s="16">
        <v>1</v>
      </c>
      <c r="M4285" s="16" t="s">
        <v>1777</v>
      </c>
      <c r="O4285" s="16">
        <v>0</v>
      </c>
      <c r="P4285" s="16" t="b">
        <v>1</v>
      </c>
      <c r="R4285" s="16" t="b">
        <v>0</v>
      </c>
      <c r="S4285" s="16">
        <v>1</v>
      </c>
      <c r="T4285" s="16" t="s">
        <v>91</v>
      </c>
      <c r="U4285" s="16">
        <v>999</v>
      </c>
      <c r="V4285" s="16" t="s">
        <v>1778</v>
      </c>
      <c r="W4285" s="16">
        <v>31983107</v>
      </c>
      <c r="Y4285" s="16" t="inlineStr">
        <is>
          <t>大乘境玄品丹药。无视防御+18500点；无视法防+18500点，持续1500现实秒。</t>
        </is>
      </c>
      <c r="Z4285" s="16" t="inlineStr">
        <is>
          <t>|cff00FF00“物甲法障，各有所御；药助其锋，令攻势更易穿透。平剂自有其宜，须量药力与丹毒而用。”——《破御穿甲录》|r</t>
        </is>
      </c>
      <c r="AA4285" t="str" s="16">
        <v>炼丹可得。</v>
      </c>
      <c r="AB4285">
        <v>11921107</v>
      </c>
      <c r="AC4285" s="16" t="s">
        <v>1781</v>
      </c>
      <c r="AD4285" s="16">
        <v>40003</v>
      </c>
      <c r="AF4285">
        <v>70003</v>
      </c>
      <c r="AH4285">
        <v>3750000</v>
      </c>
      <c r="AI4285" s="16" t="s">
        <v>1777</v>
      </c>
      <c r="AJ4285" s="16" t="s">
        <v>1777</v>
      </c>
      <c r="AK4285" s="16" t="s">
        <v>357</v>
      </c>
    </row>
    <row r="4286" spans="2:37">
      <c r="B4286" s="16" t="n">
        <f>10000000+INDEX(编号表!$B:$B,MATCH(F4286,编号表!$A:$A,0))*100000+INDEX(编号表!$F:$F,MATCH(D4286,编号表!$E:$E,0))*1000+INDEX(编号表!$D:$D,MATCH(E4286,编号表!$C:$C,0))*10000+G4286</f>
        <v>11984107</v>
      </c>
      <c r="C4286" s="16" t="inlineStr">
        <is>
          <t>大乘破御丹</t>
        </is>
      </c>
      <c r="D4286" s="16" t="s">
        <v>108</v>
      </c>
      <c r="E4286" s="16" t="s">
        <v>357</v>
      </c>
      <c r="F4286" s="16" t="s">
        <v>1777</v>
      </c>
      <c r="G4286" s="16">
        <v>107</v>
      </c>
      <c r="I4286" s="16">
        <v>60</v>
      </c>
      <c r="J4286" t="str">
        <f t="shared" si="69"/>
        <v>大类_仙品大乘丹药</v>
      </c>
      <c r="K4286" s="16" t="s">
        <v>337</v>
      </c>
      <c r="L4286" s="16">
        <v>1</v>
      </c>
      <c r="M4286" s="16" t="s">
        <v>1777</v>
      </c>
      <c r="O4286" s="16">
        <v>0</v>
      </c>
      <c r="P4286" s="16" t="b">
        <v>1</v>
      </c>
      <c r="R4286" s="16" t="b">
        <v>0</v>
      </c>
      <c r="S4286" s="16">
        <v>1</v>
      </c>
      <c r="T4286" s="16" t="s">
        <v>91</v>
      </c>
      <c r="U4286" s="16">
        <v>999</v>
      </c>
      <c r="V4286" s="16" t="s">
        <v>1778</v>
      </c>
      <c r="W4286" s="16">
        <v>31984107</v>
      </c>
      <c r="Y4286" s="16" t="inlineStr">
        <is>
          <t>大乘境仙品丹药。无视防御+18500点；无视法防+18500点，持续2700现实秒。</t>
        </is>
      </c>
      <c r="Z4286" s="16" t="inlineStr">
        <is>
          <t>|cff00FF00“物甲法障，各有所御；药助其锋，令攻势更易穿透。平剂自有其宜，须量药力与丹毒而用。”——《破御穿甲录》|r</t>
        </is>
      </c>
      <c r="AA4286" t="str" s="16">
        <v>炼丹可得。</v>
      </c>
      <c r="AB4286">
        <v>11921107</v>
      </c>
      <c r="AC4286" s="16" t="s">
        <v>1781</v>
      </c>
      <c r="AD4286" s="16">
        <v>40004</v>
      </c>
      <c r="AF4286">
        <v>70004</v>
      </c>
      <c r="AH4286">
        <v>18750000</v>
      </c>
      <c r="AI4286" s="16" t="s">
        <v>1777</v>
      </c>
      <c r="AJ4286" s="16" t="s">
        <v>1777</v>
      </c>
      <c r="AK4286" s="16" t="s">
        <v>357</v>
      </c>
    </row>
    <row r="4287" spans="2:37">
      <c r="B4287" s="16" t="n">
        <f>10000000+INDEX(编号表!$B:$B,MATCH(F4287,编号表!$A:$A,0))*100000+INDEX(编号表!$F:$F,MATCH(D4287,编号表!$E:$E,0))*1000+INDEX(编号表!$D:$D,MATCH(E4287,编号表!$C:$C,0))*10000+G4287</f>
        <v>11985107</v>
      </c>
      <c r="C4287" s="16" t="inlineStr">
        <is>
          <t>大乘破御丹</t>
        </is>
      </c>
      <c r="D4287" s="16" t="s">
        <v>111</v>
      </c>
      <c r="E4287" s="16" t="s">
        <v>357</v>
      </c>
      <c r="F4287" s="16" t="s">
        <v>1777</v>
      </c>
      <c r="G4287" s="16">
        <v>107</v>
      </c>
      <c r="I4287" s="16">
        <v>60</v>
      </c>
      <c r="J4287" t="str">
        <f t="shared" si="69"/>
        <v>大类_神品大乘丹药</v>
      </c>
      <c r="K4287" s="16" t="s">
        <v>337</v>
      </c>
      <c r="L4287" s="16">
        <v>1</v>
      </c>
      <c r="M4287" s="16" t="s">
        <v>1777</v>
      </c>
      <c r="O4287" s="16">
        <v>0</v>
      </c>
      <c r="P4287" s="16" t="b">
        <v>1</v>
      </c>
      <c r="R4287" s="16" t="b">
        <v>0</v>
      </c>
      <c r="S4287" s="16">
        <v>1</v>
      </c>
      <c r="T4287" s="16" t="s">
        <v>91</v>
      </c>
      <c r="U4287" s="16">
        <v>999</v>
      </c>
      <c r="V4287" s="16" t="s">
        <v>1778</v>
      </c>
      <c r="W4287" s="16">
        <v>31985107</v>
      </c>
      <c r="Y4287" s="16" t="inlineStr">
        <is>
          <t>大乘境神品丹药。无视防御+18500点；无视法防+18500点，持续4860现实秒。</t>
        </is>
      </c>
      <c r="Z4287" s="16" t="inlineStr">
        <is>
          <t>|cff00FF00“物甲法障，各有所御；药助其锋，令攻势更易穿透。平剂自有其宜，须量药力与丹毒而用。”——《破御穿甲录》|r</t>
        </is>
      </c>
      <c r="AA4287" t="str" s="16">
        <v>炼丹可得。</v>
      </c>
      <c r="AB4287">
        <v>11921107</v>
      </c>
      <c r="AC4287" s="16" t="s">
        <v>1781</v>
      </c>
      <c r="AD4287" s="16">
        <v>40005</v>
      </c>
      <c r="AF4287">
        <v>70005</v>
      </c>
      <c r="AH4287">
        <v>112500000</v>
      </c>
      <c r="AI4287" s="16" t="s">
        <v>1777</v>
      </c>
      <c r="AJ4287" s="16" t="s">
        <v>1777</v>
      </c>
      <c r="AK4287" s="16" t="s">
        <v>357</v>
      </c>
    </row>
    <row r="4288" spans="2:37">
      <c r="B4288" s="16" t="n">
        <f>10000000+INDEX(编号表!$B:$B,MATCH(F4288,编号表!$A:$A,0))*100000+INDEX(编号表!$F:$F,MATCH(D4288,编号表!$E:$E,0))*1000+INDEX(编号表!$D:$D,MATCH(E4288,编号表!$C:$C,0))*10000+G4288</f>
        <v>11983108</v>
      </c>
      <c r="C4288" s="16" t="inlineStr">
        <is>
          <t>大乘温阳破御丹</t>
        </is>
      </c>
      <c r="D4288" s="16" t="s">
        <v>105</v>
      </c>
      <c r="E4288" s="16" t="s">
        <v>357</v>
      </c>
      <c r="F4288" s="16" t="s">
        <v>1777</v>
      </c>
      <c r="G4288" s="16">
        <v>108</v>
      </c>
      <c r="I4288" s="16">
        <v>60</v>
      </c>
      <c r="J4288" t="str">
        <f t="shared" si="69"/>
        <v>大类_玄品大乘丹药</v>
      </c>
      <c r="K4288" s="16" t="s">
        <v>337</v>
      </c>
      <c r="L4288" s="16">
        <v>1</v>
      </c>
      <c r="M4288" s="16" t="s">
        <v>1777</v>
      </c>
      <c r="O4288" s="16">
        <v>0</v>
      </c>
      <c r="P4288" s="16" t="b">
        <v>1</v>
      </c>
      <c r="R4288" s="16" t="b">
        <v>0</v>
      </c>
      <c r="S4288" s="16">
        <v>1</v>
      </c>
      <c r="T4288" s="16" t="s">
        <v>91</v>
      </c>
      <c r="U4288" s="16">
        <v>999</v>
      </c>
      <c r="V4288" s="16" t="s">
        <v>1778</v>
      </c>
      <c r="W4288" s="16">
        <v>31983108</v>
      </c>
      <c r="Y4288" s="16" t="inlineStr">
        <is>
          <t>大乘境玄品丹药。无视防御+23125点；无视法防+23125点，持续1500现实秒。</t>
        </is>
      </c>
      <c r="Z4288" s="16" t="inlineStr">
        <is>
          <t>|cff00FF00“物甲法障，各有所御；药助其锋，令攻势更易穿透。温剂自有其宜，须量药力与丹毒而用。”——《破御穿甲录》|r</t>
        </is>
      </c>
      <c r="AA4288" t="str" s="16">
        <v>炼丹可得。</v>
      </c>
      <c r="AB4288">
        <v>11921108</v>
      </c>
      <c r="AC4288" s="16" t="s">
        <v>1781</v>
      </c>
      <c r="AD4288" s="16">
        <v>40003</v>
      </c>
      <c r="AF4288">
        <v>70003</v>
      </c>
      <c r="AH4288">
        <v>3750000</v>
      </c>
      <c r="AI4288" s="16" t="s">
        <v>1777</v>
      </c>
      <c r="AJ4288" s="16" t="s">
        <v>1777</v>
      </c>
      <c r="AK4288" s="16" t="s">
        <v>357</v>
      </c>
    </row>
    <row r="4289" spans="2:37">
      <c r="B4289" s="16" t="n">
        <f>10000000+INDEX(编号表!$B:$B,MATCH(F4289,编号表!$A:$A,0))*100000+INDEX(编号表!$F:$F,MATCH(D4289,编号表!$E:$E,0))*1000+INDEX(编号表!$D:$D,MATCH(E4289,编号表!$C:$C,0))*10000+G4289</f>
        <v>11984108</v>
      </c>
      <c r="C4289" s="16" t="inlineStr">
        <is>
          <t>大乘温阳破御丹</t>
        </is>
      </c>
      <c r="D4289" s="16" t="s">
        <v>108</v>
      </c>
      <c r="E4289" s="16" t="s">
        <v>357</v>
      </c>
      <c r="F4289" s="16" t="s">
        <v>1777</v>
      </c>
      <c r="G4289" s="16">
        <v>108</v>
      </c>
      <c r="I4289" s="16">
        <v>60</v>
      </c>
      <c r="J4289" t="str">
        <f t="shared" si="69"/>
        <v>大类_仙品大乘丹药</v>
      </c>
      <c r="K4289" s="16" t="s">
        <v>337</v>
      </c>
      <c r="L4289" s="16">
        <v>1</v>
      </c>
      <c r="M4289" s="16" t="s">
        <v>1777</v>
      </c>
      <c r="O4289" s="16">
        <v>0</v>
      </c>
      <c r="P4289" s="16" t="b">
        <v>1</v>
      </c>
      <c r="R4289" s="16" t="b">
        <v>0</v>
      </c>
      <c r="S4289" s="16">
        <v>1</v>
      </c>
      <c r="T4289" s="16" t="s">
        <v>91</v>
      </c>
      <c r="U4289" s="16">
        <v>999</v>
      </c>
      <c r="V4289" s="16" t="s">
        <v>1778</v>
      </c>
      <c r="W4289" s="16">
        <v>31984108</v>
      </c>
      <c r="Y4289" s="16" t="inlineStr">
        <is>
          <t>大乘境仙品丹药。无视防御+23125点；无视法防+23125点，持续2700现实秒。</t>
        </is>
      </c>
      <c r="Z4289" s="16" t="inlineStr">
        <is>
          <t>|cff00FF00“物甲法障，各有所御；药助其锋，令攻势更易穿透。温剂自有其宜，须量药力与丹毒而用。”——《破御穿甲录》|r</t>
        </is>
      </c>
      <c r="AA4289" t="str" s="16">
        <v>炼丹可得。</v>
      </c>
      <c r="AB4289">
        <v>11921108</v>
      </c>
      <c r="AC4289" s="16" t="s">
        <v>1781</v>
      </c>
      <c r="AD4289" s="16">
        <v>40004</v>
      </c>
      <c r="AF4289">
        <v>70004</v>
      </c>
      <c r="AH4289">
        <v>18750000</v>
      </c>
      <c r="AI4289" s="16" t="s">
        <v>1777</v>
      </c>
      <c r="AJ4289" s="16" t="s">
        <v>1777</v>
      </c>
      <c r="AK4289" s="16" t="s">
        <v>357</v>
      </c>
    </row>
    <row r="4290" spans="2:37">
      <c r="B4290" s="16" t="n">
        <f>10000000+INDEX(编号表!$B:$B,MATCH(F4290,编号表!$A:$A,0))*100000+INDEX(编号表!$F:$F,MATCH(D4290,编号表!$E:$E,0))*1000+INDEX(编号表!$D:$D,MATCH(E4290,编号表!$C:$C,0))*10000+G4290</f>
        <v>11985108</v>
      </c>
      <c r="C4290" s="16" t="inlineStr">
        <is>
          <t>大乘温阳破御丹</t>
        </is>
      </c>
      <c r="D4290" s="16" t="s">
        <v>111</v>
      </c>
      <c r="E4290" s="16" t="s">
        <v>357</v>
      </c>
      <c r="F4290" s="16" t="s">
        <v>1777</v>
      </c>
      <c r="G4290" s="16">
        <v>108</v>
      </c>
      <c r="I4290" s="16">
        <v>60</v>
      </c>
      <c r="J4290" t="str">
        <f t="shared" si="69"/>
        <v>大类_神品大乘丹药</v>
      </c>
      <c r="K4290" s="16" t="s">
        <v>337</v>
      </c>
      <c r="L4290" s="16">
        <v>1</v>
      </c>
      <c r="M4290" s="16" t="s">
        <v>1777</v>
      </c>
      <c r="O4290" s="16">
        <v>0</v>
      </c>
      <c r="P4290" s="16" t="b">
        <v>1</v>
      </c>
      <c r="R4290" s="16" t="b">
        <v>0</v>
      </c>
      <c r="S4290" s="16">
        <v>1</v>
      </c>
      <c r="T4290" s="16" t="s">
        <v>91</v>
      </c>
      <c r="U4290" s="16">
        <v>999</v>
      </c>
      <c r="V4290" s="16" t="s">
        <v>1778</v>
      </c>
      <c r="W4290" s="16">
        <v>31985108</v>
      </c>
      <c r="Y4290" s="16" t="inlineStr">
        <is>
          <t>大乘境神品丹药。无视防御+23125点；无视法防+23125点，持续4860现实秒。</t>
        </is>
      </c>
      <c r="Z4290" s="16" t="inlineStr">
        <is>
          <t>|cff00FF00“物甲法障，各有所御；药助其锋，令攻势更易穿透。温剂自有其宜，须量药力与丹毒而用。”——《破御穿甲录》|r</t>
        </is>
      </c>
      <c r="AA4290" t="str" s="16">
        <v>炼丹可得。</v>
      </c>
      <c r="AB4290">
        <v>11921108</v>
      </c>
      <c r="AC4290" s="16" t="s">
        <v>1781</v>
      </c>
      <c r="AD4290" s="16">
        <v>40005</v>
      </c>
      <c r="AF4290">
        <v>70005</v>
      </c>
      <c r="AH4290">
        <v>112500000</v>
      </c>
      <c r="AI4290" s="16" t="s">
        <v>1777</v>
      </c>
      <c r="AJ4290" s="16" t="s">
        <v>1777</v>
      </c>
      <c r="AK4290" s="16" t="s">
        <v>357</v>
      </c>
    </row>
    <row r="4291" spans="2:37">
      <c r="B4291" s="16" t="n">
        <f>10000000+INDEX(编号表!$B:$B,MATCH(F4291,编号表!$A:$A,0))*100000+INDEX(编号表!$F:$F,MATCH(D4291,编号表!$E:$E,0))*1000+INDEX(编号表!$D:$D,MATCH(E4291,编号表!$C:$C,0))*10000+G4291</f>
        <v>11983109</v>
      </c>
      <c r="C4291" s="16" t="inlineStr">
        <is>
          <t>大乘烈阳破御丹</t>
        </is>
      </c>
      <c r="D4291" s="16" t="s">
        <v>105</v>
      </c>
      <c r="E4291" s="16" t="s">
        <v>357</v>
      </c>
      <c r="F4291" s="16" t="s">
        <v>1777</v>
      </c>
      <c r="G4291" s="16">
        <v>109</v>
      </c>
      <c r="I4291" s="16">
        <v>60</v>
      </c>
      <c r="J4291" t="str">
        <f t="shared" si="69"/>
        <v>大类_玄品大乘丹药</v>
      </c>
      <c r="K4291" s="16" t="s">
        <v>337</v>
      </c>
      <c r="L4291" s="16">
        <v>1</v>
      </c>
      <c r="M4291" s="16" t="s">
        <v>1777</v>
      </c>
      <c r="O4291" s="16">
        <v>0</v>
      </c>
      <c r="P4291" s="16" t="b">
        <v>1</v>
      </c>
      <c r="R4291" s="16" t="b">
        <v>0</v>
      </c>
      <c r="S4291" s="16">
        <v>1</v>
      </c>
      <c r="T4291" s="16" t="s">
        <v>91</v>
      </c>
      <c r="U4291" s="16">
        <v>999</v>
      </c>
      <c r="V4291" s="16" t="s">
        <v>1778</v>
      </c>
      <c r="W4291" s="16">
        <v>31983109</v>
      </c>
      <c r="Y4291" s="16" t="inlineStr">
        <is>
          <t>大乘境玄品丹药。无视防御增幅+15%；无视法防增幅+15%，持续900现实秒。</t>
        </is>
      </c>
      <c r="Z4291" s="16" t="inlineStr">
        <is>
          <t>|cff00FF00“物甲法障，各有所御；药助其锋，令攻势更易穿透。热剂自有其宜，须量药力与丹毒而用。”——《破御穿甲录》|r</t>
        </is>
      </c>
      <c r="AA4291" t="str" s="16">
        <v>炼丹可得。</v>
      </c>
      <c r="AB4291">
        <v>11921109</v>
      </c>
      <c r="AC4291" s="16" t="s">
        <v>1781</v>
      </c>
      <c r="AD4291" s="16">
        <v>40003</v>
      </c>
      <c r="AF4291">
        <v>70003</v>
      </c>
      <c r="AH4291">
        <v>3750000</v>
      </c>
      <c r="AI4291" s="16" t="s">
        <v>1777</v>
      </c>
      <c r="AJ4291" s="16" t="s">
        <v>1777</v>
      </c>
      <c r="AK4291" s="16" t="s">
        <v>357</v>
      </c>
    </row>
    <row r="4292" spans="2:37">
      <c r="B4292" s="16" t="n">
        <f>10000000+INDEX(编号表!$B:$B,MATCH(F4292,编号表!$A:$A,0))*100000+INDEX(编号表!$F:$F,MATCH(D4292,编号表!$E:$E,0))*1000+INDEX(编号表!$D:$D,MATCH(E4292,编号表!$C:$C,0))*10000+G4292</f>
        <v>11984109</v>
      </c>
      <c r="C4292" s="16" t="inlineStr">
        <is>
          <t>大乘烈阳破御丹</t>
        </is>
      </c>
      <c r="D4292" s="16" t="s">
        <v>108</v>
      </c>
      <c r="E4292" s="16" t="s">
        <v>357</v>
      </c>
      <c r="F4292" s="16" t="s">
        <v>1777</v>
      </c>
      <c r="G4292" s="16">
        <v>109</v>
      </c>
      <c r="I4292" s="16">
        <v>60</v>
      </c>
      <c r="J4292" t="str">
        <f t="shared" si="69"/>
        <v>大类_仙品大乘丹药</v>
      </c>
      <c r="K4292" s="16" t="s">
        <v>337</v>
      </c>
      <c r="L4292" s="16">
        <v>1</v>
      </c>
      <c r="M4292" s="16" t="s">
        <v>1777</v>
      </c>
      <c r="O4292" s="16">
        <v>0</v>
      </c>
      <c r="P4292" s="16" t="b">
        <v>1</v>
      </c>
      <c r="R4292" s="16" t="b">
        <v>0</v>
      </c>
      <c r="S4292" s="16">
        <v>1</v>
      </c>
      <c r="T4292" s="16" t="s">
        <v>91</v>
      </c>
      <c r="U4292" s="16">
        <v>999</v>
      </c>
      <c r="V4292" s="16" t="s">
        <v>1778</v>
      </c>
      <c r="W4292" s="16">
        <v>31984109</v>
      </c>
      <c r="Y4292" s="16" t="inlineStr">
        <is>
          <t>大乘境仙品丹药。无视防御增幅+15%；无视法防增幅+15%，持续1620现实秒。</t>
        </is>
      </c>
      <c r="Z4292" s="16" t="inlineStr">
        <is>
          <t>|cff00FF00“物甲法障，各有所御；药助其锋，令攻势更易穿透。热剂自有其宜，须量药力与丹毒而用。”——《破御穿甲录》|r</t>
        </is>
      </c>
      <c r="AA4292" t="str" s="16">
        <v>炼丹可得。</v>
      </c>
      <c r="AB4292">
        <v>11921109</v>
      </c>
      <c r="AC4292" s="16" t="s">
        <v>1781</v>
      </c>
      <c r="AD4292" s="16">
        <v>40004</v>
      </c>
      <c r="AF4292">
        <v>70004</v>
      </c>
      <c r="AH4292">
        <v>18750000</v>
      </c>
      <c r="AI4292" s="16" t="s">
        <v>1777</v>
      </c>
      <c r="AJ4292" s="16" t="s">
        <v>1777</v>
      </c>
      <c r="AK4292" s="16" t="s">
        <v>357</v>
      </c>
    </row>
    <row r="4293" spans="2:37">
      <c r="B4293" s="16" t="n">
        <f>10000000+INDEX(编号表!$B:$B,MATCH(F4293,编号表!$A:$A,0))*100000+INDEX(编号表!$F:$F,MATCH(D4293,编号表!$E:$E,0))*1000+INDEX(编号表!$D:$D,MATCH(E4293,编号表!$C:$C,0))*10000+G4293</f>
        <v>11985109</v>
      </c>
      <c r="C4293" s="16" t="inlineStr">
        <is>
          <t>大乘烈阳破御丹</t>
        </is>
      </c>
      <c r="D4293" s="16" t="s">
        <v>111</v>
      </c>
      <c r="E4293" s="16" t="s">
        <v>357</v>
      </c>
      <c r="F4293" s="16" t="s">
        <v>1777</v>
      </c>
      <c r="G4293" s="16">
        <v>109</v>
      </c>
      <c r="I4293" s="16">
        <v>60</v>
      </c>
      <c r="J4293" t="str">
        <f t="shared" si="69"/>
        <v>大类_神品大乘丹药</v>
      </c>
      <c r="K4293" s="16" t="s">
        <v>337</v>
      </c>
      <c r="L4293" s="16">
        <v>1</v>
      </c>
      <c r="M4293" s="16" t="s">
        <v>1777</v>
      </c>
      <c r="O4293" s="16">
        <v>0</v>
      </c>
      <c r="P4293" s="16" t="b">
        <v>1</v>
      </c>
      <c r="R4293" s="16" t="b">
        <v>0</v>
      </c>
      <c r="S4293" s="16">
        <v>1</v>
      </c>
      <c r="T4293" s="16" t="s">
        <v>91</v>
      </c>
      <c r="U4293" s="16">
        <v>999</v>
      </c>
      <c r="V4293" s="16" t="s">
        <v>1778</v>
      </c>
      <c r="W4293" s="16">
        <v>31985109</v>
      </c>
      <c r="Y4293" s="16" t="inlineStr">
        <is>
          <t>大乘境神品丹药。无视防御增幅+15%；无视法防增幅+15%，持续2916现实秒。</t>
        </is>
      </c>
      <c r="Z4293" s="16" t="inlineStr">
        <is>
          <t>|cff00FF00“物甲法障，各有所御；药助其锋，令攻势更易穿透。热剂自有其宜，须量药力与丹毒而用。”——《破御穿甲录》|r</t>
        </is>
      </c>
      <c r="AA4293" t="str" s="16">
        <v>炼丹可得。</v>
      </c>
      <c r="AB4293">
        <v>11921109</v>
      </c>
      <c r="AC4293" s="16" t="s">
        <v>1781</v>
      </c>
      <c r="AD4293" s="16">
        <v>40005</v>
      </c>
      <c r="AF4293">
        <v>70005</v>
      </c>
      <c r="AH4293">
        <v>112500000</v>
      </c>
      <c r="AI4293" s="16" t="s">
        <v>1777</v>
      </c>
      <c r="AJ4293" s="16" t="s">
        <v>1777</v>
      </c>
      <c r="AK4293" s="16" t="s">
        <v>357</v>
      </c>
    </row>
    <row r="4294" spans="2:37">
      <c r="B4294" s="16" t="n">
        <f>10000000+INDEX(编号表!$B:$B,MATCH(F4294,编号表!$A:$A,0))*100000+INDEX(编号表!$F:$F,MATCH(D4294,编号表!$E:$E,0))*1000+INDEX(编号表!$D:$D,MATCH(E4294,编号表!$C:$C,0))*10000+G4294</f>
        <v>11983110</v>
      </c>
      <c r="C4294" s="16" t="inlineStr">
        <is>
          <t>大乘玄阴撼岳丹</t>
        </is>
      </c>
      <c r="D4294" s="16" t="s">
        <v>105</v>
      </c>
      <c r="E4294" s="16" t="s">
        <v>357</v>
      </c>
      <c r="F4294" s="16" t="s">
        <v>1777</v>
      </c>
      <c r="G4294" s="16">
        <v>110</v>
      </c>
      <c r="I4294" s="16">
        <v>60</v>
      </c>
      <c r="J4294" t="str">
        <f t="shared" si="69"/>
        <v>大类_玄品大乘丹药</v>
      </c>
      <c r="K4294" s="16" t="s">
        <v>337</v>
      </c>
      <c r="L4294" s="16">
        <v>1</v>
      </c>
      <c r="M4294" s="16" t="s">
        <v>1777</v>
      </c>
      <c r="O4294" s="16">
        <v>0</v>
      </c>
      <c r="P4294" s="16" t="b">
        <v>1</v>
      </c>
      <c r="R4294" s="16" t="b">
        <v>0</v>
      </c>
      <c r="S4294" s="16">
        <v>1</v>
      </c>
      <c r="T4294" s="16" t="s">
        <v>91</v>
      </c>
      <c r="U4294" s="16">
        <v>999</v>
      </c>
      <c r="V4294" s="16" t="s">
        <v>1778</v>
      </c>
      <c r="W4294" s="16">
        <v>31983110</v>
      </c>
      <c r="Y4294" s="16" t="inlineStr">
        <is>
          <t>大乘境玄品丹药。对boss增伤+2%，持续1800现实秒。</t>
        </is>
      </c>
      <c r="Z4294" s="16" t="inlineStr">
        <is>
          <t>|cff00FF00“强敌如岳，药助破坚；所长在克首领，不在自护。寒剂自有其宜，须量药力与丹毒而用。”——《撼岳克强录》|r</t>
        </is>
      </c>
      <c r="AA4294" t="str" s="16">
        <v>炼丹可得。</v>
      </c>
      <c r="AB4294">
        <v>11921110</v>
      </c>
      <c r="AC4294" s="16" t="s">
        <v>1781</v>
      </c>
      <c r="AD4294" s="16">
        <v>40003</v>
      </c>
      <c r="AF4294">
        <v>70003</v>
      </c>
      <c r="AH4294">
        <v>3750000</v>
      </c>
      <c r="AI4294" s="16" t="s">
        <v>1777</v>
      </c>
      <c r="AJ4294" s="16" t="s">
        <v>1777</v>
      </c>
      <c r="AK4294" s="16" t="s">
        <v>357</v>
      </c>
    </row>
    <row r="4295" spans="2:37">
      <c r="B4295" s="16" t="n">
        <f>10000000+INDEX(编号表!$B:$B,MATCH(F4295,编号表!$A:$A,0))*100000+INDEX(编号表!$F:$F,MATCH(D4295,编号表!$E:$E,0))*1000+INDEX(编号表!$D:$D,MATCH(E4295,编号表!$C:$C,0))*10000+G4295</f>
        <v>11984110</v>
      </c>
      <c r="C4295" s="16" t="inlineStr">
        <is>
          <t>大乘玄阴撼岳丹</t>
        </is>
      </c>
      <c r="D4295" s="16" t="s">
        <v>108</v>
      </c>
      <c r="E4295" s="16" t="s">
        <v>357</v>
      </c>
      <c r="F4295" s="16" t="s">
        <v>1777</v>
      </c>
      <c r="G4295" s="16">
        <v>110</v>
      </c>
      <c r="I4295" s="16">
        <v>60</v>
      </c>
      <c r="J4295" t="str">
        <f t="shared" si="69"/>
        <v>大类_仙品大乘丹药</v>
      </c>
      <c r="K4295" s="16" t="s">
        <v>337</v>
      </c>
      <c r="L4295" s="16">
        <v>1</v>
      </c>
      <c r="M4295" s="16" t="s">
        <v>1777</v>
      </c>
      <c r="O4295" s="16">
        <v>0</v>
      </c>
      <c r="P4295" s="16" t="b">
        <v>1</v>
      </c>
      <c r="R4295" s="16" t="b">
        <v>0</v>
      </c>
      <c r="S4295" s="16">
        <v>1</v>
      </c>
      <c r="T4295" s="16" t="s">
        <v>91</v>
      </c>
      <c r="U4295" s="16">
        <v>999</v>
      </c>
      <c r="V4295" s="16" t="s">
        <v>1778</v>
      </c>
      <c r="W4295" s="16">
        <v>31984110</v>
      </c>
      <c r="Y4295" s="16" t="inlineStr">
        <is>
          <t>大乘境仙品丹药。对boss增伤+2%，持续3240现实秒。</t>
        </is>
      </c>
      <c r="Z4295" s="16" t="inlineStr">
        <is>
          <t>|cff00FF00“强敌如岳，药助破坚；所长在克首领，不在自护。寒剂自有其宜，须量药力与丹毒而用。”——《撼岳克强录》|r</t>
        </is>
      </c>
      <c r="AA4295" t="str" s="16">
        <v>炼丹可得。</v>
      </c>
      <c r="AB4295">
        <v>11921110</v>
      </c>
      <c r="AC4295" s="16" t="s">
        <v>1781</v>
      </c>
      <c r="AD4295" s="16">
        <v>40004</v>
      </c>
      <c r="AF4295">
        <v>70004</v>
      </c>
      <c r="AH4295">
        <v>18750000</v>
      </c>
      <c r="AI4295" s="16" t="s">
        <v>1777</v>
      </c>
      <c r="AJ4295" s="16" t="s">
        <v>1777</v>
      </c>
      <c r="AK4295" s="16" t="s">
        <v>357</v>
      </c>
    </row>
    <row r="4296" spans="2:37">
      <c r="B4296" s="16" t="n">
        <f>10000000+INDEX(编号表!$B:$B,MATCH(F4296,编号表!$A:$A,0))*100000+INDEX(编号表!$F:$F,MATCH(D4296,编号表!$E:$E,0))*1000+INDEX(编号表!$D:$D,MATCH(E4296,编号表!$C:$C,0))*10000+G4296</f>
        <v>11985110</v>
      </c>
      <c r="C4296" s="16" t="inlineStr">
        <is>
          <t>大乘玄阴撼岳丹</t>
        </is>
      </c>
      <c r="D4296" s="16" t="s">
        <v>111</v>
      </c>
      <c r="E4296" s="16" t="s">
        <v>357</v>
      </c>
      <c r="F4296" s="16" t="s">
        <v>1777</v>
      </c>
      <c r="G4296" s="16">
        <v>110</v>
      </c>
      <c r="I4296" s="16">
        <v>60</v>
      </c>
      <c r="J4296" t="str">
        <f t="shared" si="69"/>
        <v>大类_神品大乘丹药</v>
      </c>
      <c r="K4296" s="16" t="s">
        <v>337</v>
      </c>
      <c r="L4296" s="16">
        <v>1</v>
      </c>
      <c r="M4296" s="16" t="s">
        <v>1777</v>
      </c>
      <c r="O4296" s="16">
        <v>0</v>
      </c>
      <c r="P4296" s="16" t="b">
        <v>1</v>
      </c>
      <c r="R4296" s="16" t="b">
        <v>0</v>
      </c>
      <c r="S4296" s="16">
        <v>1</v>
      </c>
      <c r="T4296" s="16" t="s">
        <v>91</v>
      </c>
      <c r="U4296" s="16">
        <v>999</v>
      </c>
      <c r="V4296" s="16" t="s">
        <v>1778</v>
      </c>
      <c r="W4296" s="16">
        <v>31985110</v>
      </c>
      <c r="Y4296" s="16" t="inlineStr">
        <is>
          <t>大乘境神品丹药。对boss增伤+2%，持续5832现实秒。</t>
        </is>
      </c>
      <c r="Z4296" s="16" t="inlineStr">
        <is>
          <t>|cff00FF00“强敌如岳，药助破坚；所长在克首领，不在自护。寒剂自有其宜，须量药力与丹毒而用。”——《撼岳克强录》|r</t>
        </is>
      </c>
      <c r="AA4296" t="str" s="16">
        <v>炼丹可得。</v>
      </c>
      <c r="AB4296">
        <v>11921110</v>
      </c>
      <c r="AC4296" s="16" t="s">
        <v>1781</v>
      </c>
      <c r="AD4296" s="16">
        <v>40005</v>
      </c>
      <c r="AF4296">
        <v>70005</v>
      </c>
      <c r="AH4296">
        <v>112500000</v>
      </c>
      <c r="AI4296" s="16" t="s">
        <v>1777</v>
      </c>
      <c r="AJ4296" s="16" t="s">
        <v>1777</v>
      </c>
      <c r="AK4296" s="16" t="s">
        <v>357</v>
      </c>
    </row>
    <row r="4297" spans="2:37">
      <c r="B4297" s="16" t="n">
        <f>10000000+INDEX(编号表!$B:$B,MATCH(F4297,编号表!$A:$A,0))*100000+INDEX(编号表!$F:$F,MATCH(D4297,编号表!$E:$E,0))*1000+INDEX(编号表!$D:$D,MATCH(E4297,编号表!$C:$C,0))*10000+G4297</f>
        <v>11983111</v>
      </c>
      <c r="C4297" s="16" t="inlineStr">
        <is>
          <t>大乘清和撼岳丹</t>
        </is>
      </c>
      <c r="D4297" s="16" t="s">
        <v>105</v>
      </c>
      <c r="E4297" s="16" t="s">
        <v>357</v>
      </c>
      <c r="F4297" s="16" t="s">
        <v>1777</v>
      </c>
      <c r="G4297" s="16">
        <v>111</v>
      </c>
      <c r="I4297" s="16">
        <v>60</v>
      </c>
      <c r="J4297" t="str">
        <f t="shared" si="69"/>
        <v>大类_玄品大乘丹药</v>
      </c>
      <c r="K4297" s="16" t="s">
        <v>337</v>
      </c>
      <c r="L4297" s="16">
        <v>1</v>
      </c>
      <c r="M4297" s="16" t="s">
        <v>1777</v>
      </c>
      <c r="O4297" s="16">
        <v>0</v>
      </c>
      <c r="P4297" s="16" t="b">
        <v>1</v>
      </c>
      <c r="R4297" s="16" t="b">
        <v>0</v>
      </c>
      <c r="S4297" s="16">
        <v>1</v>
      </c>
      <c r="T4297" s="16" t="s">
        <v>91</v>
      </c>
      <c r="U4297" s="16">
        <v>999</v>
      </c>
      <c r="V4297" s="16" t="s">
        <v>1778</v>
      </c>
      <c r="W4297" s="16">
        <v>31983111</v>
      </c>
      <c r="Y4297" s="16" t="inlineStr">
        <is>
          <t>大乘境玄品丹药。boss固定伤害+25000点，持续1500现实秒。</t>
        </is>
      </c>
      <c r="Z4297" s="16" t="inlineStr">
        <is>
          <t>|cff00FF00“强敌如岳，药助破坚；所长在克首领，不在自护。凉剂自有其宜，须量药力与丹毒而用。”——《撼岳克强录》|r</t>
        </is>
      </c>
      <c r="AA4297" t="str" s="16">
        <v>炼丹可得。</v>
      </c>
      <c r="AB4297">
        <v>11921111</v>
      </c>
      <c r="AC4297" s="16" t="s">
        <v>1781</v>
      </c>
      <c r="AD4297" s="16">
        <v>40003</v>
      </c>
      <c r="AF4297">
        <v>70003</v>
      </c>
      <c r="AH4297">
        <v>3750000</v>
      </c>
      <c r="AI4297" s="16" t="s">
        <v>1777</v>
      </c>
      <c r="AJ4297" s="16" t="s">
        <v>1777</v>
      </c>
      <c r="AK4297" s="16" t="s">
        <v>357</v>
      </c>
    </row>
    <row r="4298" spans="2:37">
      <c r="B4298" s="16" t="n">
        <f>10000000+INDEX(编号表!$B:$B,MATCH(F4298,编号表!$A:$A,0))*100000+INDEX(编号表!$F:$F,MATCH(D4298,编号表!$E:$E,0))*1000+INDEX(编号表!$D:$D,MATCH(E4298,编号表!$C:$C,0))*10000+G4298</f>
        <v>11984111</v>
      </c>
      <c r="C4298" s="16" t="inlineStr">
        <is>
          <t>大乘清和撼岳丹</t>
        </is>
      </c>
      <c r="D4298" s="16" t="s">
        <v>108</v>
      </c>
      <c r="E4298" s="16" t="s">
        <v>357</v>
      </c>
      <c r="F4298" s="16" t="s">
        <v>1777</v>
      </c>
      <c r="G4298" s="16">
        <v>111</v>
      </c>
      <c r="I4298" s="16">
        <v>60</v>
      </c>
      <c r="J4298" t="str">
        <f t="shared" si="69"/>
        <v>大类_仙品大乘丹药</v>
      </c>
      <c r="K4298" s="16" t="s">
        <v>337</v>
      </c>
      <c r="L4298" s="16">
        <v>1</v>
      </c>
      <c r="M4298" s="16" t="s">
        <v>1777</v>
      </c>
      <c r="O4298" s="16">
        <v>0</v>
      </c>
      <c r="P4298" s="16" t="b">
        <v>1</v>
      </c>
      <c r="R4298" s="16" t="b">
        <v>0</v>
      </c>
      <c r="S4298" s="16">
        <v>1</v>
      </c>
      <c r="T4298" s="16" t="s">
        <v>91</v>
      </c>
      <c r="U4298" s="16">
        <v>999</v>
      </c>
      <c r="V4298" s="16" t="s">
        <v>1778</v>
      </c>
      <c r="W4298" s="16">
        <v>31984111</v>
      </c>
      <c r="Y4298" s="16" t="inlineStr">
        <is>
          <t>大乘境仙品丹药。boss固定伤害+25000点，持续2700现实秒。</t>
        </is>
      </c>
      <c r="Z4298" s="16" t="inlineStr">
        <is>
          <t>|cff00FF00“强敌如岳，药助破坚；所长在克首领，不在自护。凉剂自有其宜，须量药力与丹毒而用。”——《撼岳克强录》|r</t>
        </is>
      </c>
      <c r="AA4298" t="str" s="16">
        <v>炼丹可得。</v>
      </c>
      <c r="AB4298">
        <v>11921111</v>
      </c>
      <c r="AC4298" s="16" t="s">
        <v>1781</v>
      </c>
      <c r="AD4298" s="16">
        <v>40004</v>
      </c>
      <c r="AF4298">
        <v>70004</v>
      </c>
      <c r="AH4298">
        <v>18750000</v>
      </c>
      <c r="AI4298" s="16" t="s">
        <v>1777</v>
      </c>
      <c r="AJ4298" s="16" t="s">
        <v>1777</v>
      </c>
      <c r="AK4298" s="16" t="s">
        <v>357</v>
      </c>
    </row>
    <row r="4299" spans="2:37">
      <c r="B4299" s="16" t="n">
        <f>10000000+INDEX(编号表!$B:$B,MATCH(F4299,编号表!$A:$A,0))*100000+INDEX(编号表!$F:$F,MATCH(D4299,编号表!$E:$E,0))*1000+INDEX(编号表!$D:$D,MATCH(E4299,编号表!$C:$C,0))*10000+G4299</f>
        <v>11985111</v>
      </c>
      <c r="C4299" s="16" t="inlineStr">
        <is>
          <t>大乘清和撼岳丹</t>
        </is>
      </c>
      <c r="D4299" s="16" t="s">
        <v>111</v>
      </c>
      <c r="E4299" s="16" t="s">
        <v>357</v>
      </c>
      <c r="F4299" s="16" t="s">
        <v>1777</v>
      </c>
      <c r="G4299" s="16">
        <v>111</v>
      </c>
      <c r="I4299" s="16">
        <v>60</v>
      </c>
      <c r="J4299" t="str">
        <f t="shared" si="69"/>
        <v>大类_神品大乘丹药</v>
      </c>
      <c r="K4299" s="16" t="s">
        <v>337</v>
      </c>
      <c r="L4299" s="16">
        <v>1</v>
      </c>
      <c r="M4299" s="16" t="s">
        <v>1777</v>
      </c>
      <c r="O4299" s="16">
        <v>0</v>
      </c>
      <c r="P4299" s="16" t="b">
        <v>1</v>
      </c>
      <c r="R4299" s="16" t="b">
        <v>0</v>
      </c>
      <c r="S4299" s="16">
        <v>1</v>
      </c>
      <c r="T4299" s="16" t="s">
        <v>91</v>
      </c>
      <c r="U4299" s="16">
        <v>999</v>
      </c>
      <c r="V4299" s="16" t="s">
        <v>1778</v>
      </c>
      <c r="W4299" s="16">
        <v>31985111</v>
      </c>
      <c r="Y4299" s="16" t="inlineStr">
        <is>
          <t>大乘境神品丹药。boss固定伤害+25000点，持续4860现实秒。</t>
        </is>
      </c>
      <c r="Z4299" s="16" t="inlineStr">
        <is>
          <t>|cff00FF00“强敌如岳，药助破坚；所长在克首领，不在自护。凉剂自有其宜，须量药力与丹毒而用。”——《撼岳克强录》|r</t>
        </is>
      </c>
      <c r="AA4299" t="str" s="16">
        <v>炼丹可得。</v>
      </c>
      <c r="AB4299">
        <v>11921111</v>
      </c>
      <c r="AC4299" s="16" t="s">
        <v>1781</v>
      </c>
      <c r="AD4299" s="16">
        <v>40005</v>
      </c>
      <c r="AF4299">
        <v>70005</v>
      </c>
      <c r="AH4299">
        <v>112500000</v>
      </c>
      <c r="AI4299" s="16" t="s">
        <v>1777</v>
      </c>
      <c r="AJ4299" s="16" t="s">
        <v>1777</v>
      </c>
      <c r="AK4299" s="16" t="s">
        <v>357</v>
      </c>
    </row>
    <row r="4300" spans="2:37">
      <c r="B4300" s="16" t="n">
        <f>10000000+INDEX(编号表!$B:$B,MATCH(F4300,编号表!$A:$A,0))*100000+INDEX(编号表!$F:$F,MATCH(D4300,编号表!$E:$E,0))*1000+INDEX(编号表!$D:$D,MATCH(E4300,编号表!$C:$C,0))*10000+G4300</f>
        <v>11983112</v>
      </c>
      <c r="C4300" s="16" t="inlineStr">
        <is>
          <t>大乘撼岳丹</t>
        </is>
      </c>
      <c r="D4300" s="16" t="s">
        <v>105</v>
      </c>
      <c r="E4300" s="16" t="s">
        <v>357</v>
      </c>
      <c r="F4300" s="16" t="s">
        <v>1777</v>
      </c>
      <c r="G4300" s="16">
        <v>112</v>
      </c>
      <c r="I4300" s="16">
        <v>60</v>
      </c>
      <c r="J4300" t="str">
        <f t="shared" si="69"/>
        <v>大类_玄品大乘丹药</v>
      </c>
      <c r="K4300" s="16" t="s">
        <v>337</v>
      </c>
      <c r="L4300" s="16">
        <v>1</v>
      </c>
      <c r="M4300" s="16" t="s">
        <v>1777</v>
      </c>
      <c r="O4300" s="16">
        <v>0</v>
      </c>
      <c r="P4300" s="16" t="b">
        <v>1</v>
      </c>
      <c r="R4300" s="16" t="b">
        <v>0</v>
      </c>
      <c r="S4300" s="16">
        <v>1</v>
      </c>
      <c r="T4300" s="16" t="s">
        <v>91</v>
      </c>
      <c r="U4300" s="16">
        <v>999</v>
      </c>
      <c r="V4300" s="16" t="s">
        <v>1778</v>
      </c>
      <c r="W4300" s="16">
        <v>31983112</v>
      </c>
      <c r="Y4300" s="16" t="inlineStr">
        <is>
          <t>大乘境玄品丹药。对boss增伤+1.5%；boss固定伤害+15000点，持续1500现实秒。</t>
        </is>
      </c>
      <c r="Z4300" s="16" t="inlineStr">
        <is>
          <t>|cff00FF00“强敌如岳，药助破坚；所长在克首领，不在自护。平剂自有其宜，须量药力与丹毒而用。”——《撼岳克强录》|r</t>
        </is>
      </c>
      <c r="AA4300" t="str" s="16">
        <v>炼丹可得。</v>
      </c>
      <c r="AB4300">
        <v>11921112</v>
      </c>
      <c r="AC4300" s="16" t="s">
        <v>1781</v>
      </c>
      <c r="AD4300" s="16">
        <v>40003</v>
      </c>
      <c r="AF4300">
        <v>70003</v>
      </c>
      <c r="AH4300">
        <v>3750000</v>
      </c>
      <c r="AI4300" s="16" t="s">
        <v>1777</v>
      </c>
      <c r="AJ4300" s="16" t="s">
        <v>1777</v>
      </c>
      <c r="AK4300" s="16" t="s">
        <v>357</v>
      </c>
    </row>
    <row r="4301" spans="2:37">
      <c r="B4301" s="16" t="n">
        <f>10000000+INDEX(编号表!$B:$B,MATCH(F4301,编号表!$A:$A,0))*100000+INDEX(编号表!$F:$F,MATCH(D4301,编号表!$E:$E,0))*1000+INDEX(编号表!$D:$D,MATCH(E4301,编号表!$C:$C,0))*10000+G4301</f>
        <v>11984112</v>
      </c>
      <c r="C4301" s="16" t="inlineStr">
        <is>
          <t>大乘撼岳丹</t>
        </is>
      </c>
      <c r="D4301" s="16" t="s">
        <v>108</v>
      </c>
      <c r="E4301" s="16" t="s">
        <v>357</v>
      </c>
      <c r="F4301" s="16" t="s">
        <v>1777</v>
      </c>
      <c r="G4301" s="16">
        <v>112</v>
      </c>
      <c r="I4301" s="16">
        <v>60</v>
      </c>
      <c r="J4301" t="str">
        <f t="shared" si="69"/>
        <v>大类_仙品大乘丹药</v>
      </c>
      <c r="K4301" s="16" t="s">
        <v>337</v>
      </c>
      <c r="L4301" s="16">
        <v>1</v>
      </c>
      <c r="M4301" s="16" t="s">
        <v>1777</v>
      </c>
      <c r="O4301" s="16">
        <v>0</v>
      </c>
      <c r="P4301" s="16" t="b">
        <v>1</v>
      </c>
      <c r="R4301" s="16" t="b">
        <v>0</v>
      </c>
      <c r="S4301" s="16">
        <v>1</v>
      </c>
      <c r="T4301" s="16" t="s">
        <v>91</v>
      </c>
      <c r="U4301" s="16">
        <v>999</v>
      </c>
      <c r="V4301" s="16" t="s">
        <v>1778</v>
      </c>
      <c r="W4301" s="16">
        <v>31984112</v>
      </c>
      <c r="Y4301" s="16" t="inlineStr">
        <is>
          <t>大乘境仙品丹药。对boss增伤+1.5%；boss固定伤害+15000点，持续2700现实秒。</t>
        </is>
      </c>
      <c r="Z4301" s="16" t="inlineStr">
        <is>
          <t>|cff00FF00“强敌如岳，药助破坚；所长在克首领，不在自护。平剂自有其宜，须量药力与丹毒而用。”——《撼岳克强录》|r</t>
        </is>
      </c>
      <c r="AA4301" t="str" s="16">
        <v>炼丹可得。</v>
      </c>
      <c r="AB4301">
        <v>11921112</v>
      </c>
      <c r="AC4301" s="16" t="s">
        <v>1781</v>
      </c>
      <c r="AD4301" s="16">
        <v>40004</v>
      </c>
      <c r="AF4301">
        <v>70004</v>
      </c>
      <c r="AH4301">
        <v>18750000</v>
      </c>
      <c r="AI4301" s="16" t="s">
        <v>1777</v>
      </c>
      <c r="AJ4301" s="16" t="s">
        <v>1777</v>
      </c>
      <c r="AK4301" s="16" t="s">
        <v>357</v>
      </c>
    </row>
    <row r="4302" spans="2:37">
      <c r="B4302" s="16" t="n">
        <f>10000000+INDEX(编号表!$B:$B,MATCH(F4302,编号表!$A:$A,0))*100000+INDEX(编号表!$F:$F,MATCH(D4302,编号表!$E:$E,0))*1000+INDEX(编号表!$D:$D,MATCH(E4302,编号表!$C:$C,0))*10000+G4302</f>
        <v>11985112</v>
      </c>
      <c r="C4302" s="16" t="inlineStr">
        <is>
          <t>大乘撼岳丹</t>
        </is>
      </c>
      <c r="D4302" s="16" t="s">
        <v>111</v>
      </c>
      <c r="E4302" s="16" t="s">
        <v>357</v>
      </c>
      <c r="F4302" s="16" t="s">
        <v>1777</v>
      </c>
      <c r="G4302" s="16">
        <v>112</v>
      </c>
      <c r="I4302" s="16">
        <v>60</v>
      </c>
      <c r="J4302" t="str">
        <f t="shared" si="69"/>
        <v>大类_神品大乘丹药</v>
      </c>
      <c r="K4302" s="16" t="s">
        <v>337</v>
      </c>
      <c r="L4302" s="16">
        <v>1</v>
      </c>
      <c r="M4302" s="16" t="s">
        <v>1777</v>
      </c>
      <c r="O4302" s="16">
        <v>0</v>
      </c>
      <c r="P4302" s="16" t="b">
        <v>1</v>
      </c>
      <c r="R4302" s="16" t="b">
        <v>0</v>
      </c>
      <c r="S4302" s="16">
        <v>1</v>
      </c>
      <c r="T4302" s="16" t="s">
        <v>91</v>
      </c>
      <c r="U4302" s="16">
        <v>999</v>
      </c>
      <c r="V4302" s="16" t="s">
        <v>1778</v>
      </c>
      <c r="W4302" s="16">
        <v>31985112</v>
      </c>
      <c r="Y4302" s="16" t="inlineStr">
        <is>
          <t>大乘境神品丹药。对boss增伤+1.5%；boss固定伤害+15000点，持续4860现实秒。</t>
        </is>
      </c>
      <c r="Z4302" s="16" t="inlineStr">
        <is>
          <t>|cff00FF00“强敌如岳，药助破坚；所长在克首领，不在自护。平剂自有其宜，须量药力与丹毒而用。”——《撼岳克强录》|r</t>
        </is>
      </c>
      <c r="AA4302" t="str" s="16">
        <v>炼丹可得。</v>
      </c>
      <c r="AB4302">
        <v>11921112</v>
      </c>
      <c r="AC4302" s="16" t="s">
        <v>1781</v>
      </c>
      <c r="AD4302" s="16">
        <v>40005</v>
      </c>
      <c r="AF4302">
        <v>70005</v>
      </c>
      <c r="AH4302">
        <v>112500000</v>
      </c>
      <c r="AI4302" s="16" t="s">
        <v>1777</v>
      </c>
      <c r="AJ4302" s="16" t="s">
        <v>1777</v>
      </c>
      <c r="AK4302" s="16" t="s">
        <v>357</v>
      </c>
    </row>
    <row r="4303" spans="2:37">
      <c r="B4303" s="16" t="n">
        <f>10000000+INDEX(编号表!$B:$B,MATCH(F4303,编号表!$A:$A,0))*100000+INDEX(编号表!$F:$F,MATCH(D4303,编号表!$E:$E,0))*1000+INDEX(编号表!$D:$D,MATCH(E4303,编号表!$C:$C,0))*10000+G4303</f>
        <v>11983113</v>
      </c>
      <c r="C4303" s="16" t="inlineStr">
        <is>
          <t>大乘温阳撼岳丹</t>
        </is>
      </c>
      <c r="D4303" s="16" t="s">
        <v>105</v>
      </c>
      <c r="E4303" s="16" t="s">
        <v>357</v>
      </c>
      <c r="F4303" s="16" t="s">
        <v>1777</v>
      </c>
      <c r="G4303" s="16">
        <v>113</v>
      </c>
      <c r="I4303" s="16">
        <v>60</v>
      </c>
      <c r="J4303" t="str">
        <f t="shared" si="69"/>
        <v>大类_玄品大乘丹药</v>
      </c>
      <c r="K4303" s="16" t="s">
        <v>337</v>
      </c>
      <c r="L4303" s="16">
        <v>1</v>
      </c>
      <c r="M4303" s="16" t="s">
        <v>1777</v>
      </c>
      <c r="O4303" s="16">
        <v>0</v>
      </c>
      <c r="P4303" s="16" t="b">
        <v>1</v>
      </c>
      <c r="R4303" s="16" t="b">
        <v>0</v>
      </c>
      <c r="S4303" s="16">
        <v>1</v>
      </c>
      <c r="T4303" s="16" t="s">
        <v>91</v>
      </c>
      <c r="U4303" s="16">
        <v>999</v>
      </c>
      <c r="V4303" s="16" t="s">
        <v>1778</v>
      </c>
      <c r="W4303" s="16">
        <v>31983113</v>
      </c>
      <c r="Y4303" s="16" t="inlineStr">
        <is>
          <t>大乘境玄品丹药。boss固定伤害+40000点，持续1500现实秒。</t>
        </is>
      </c>
      <c r="Z4303" s="16" t="inlineStr">
        <is>
          <t>|cff00FF00“强敌如岳，药助破坚；所长在克首领，不在自护。温剂自有其宜，须量药力与丹毒而用。”——《撼岳克强录》|r</t>
        </is>
      </c>
      <c r="AA4303" t="str" s="16">
        <v>炼丹可得。</v>
      </c>
      <c r="AB4303">
        <v>11921113</v>
      </c>
      <c r="AC4303" s="16" t="s">
        <v>1781</v>
      </c>
      <c r="AD4303" s="16">
        <v>40003</v>
      </c>
      <c r="AF4303">
        <v>70003</v>
      </c>
      <c r="AH4303">
        <v>3750000</v>
      </c>
      <c r="AI4303" s="16" t="s">
        <v>1777</v>
      </c>
      <c r="AJ4303" s="16" t="s">
        <v>1777</v>
      </c>
      <c r="AK4303" s="16" t="s">
        <v>357</v>
      </c>
    </row>
    <row r="4304" spans="2:37">
      <c r="B4304" s="16" t="n">
        <f>10000000+INDEX(编号表!$B:$B,MATCH(F4304,编号表!$A:$A,0))*100000+INDEX(编号表!$F:$F,MATCH(D4304,编号表!$E:$E,0))*1000+INDEX(编号表!$D:$D,MATCH(E4304,编号表!$C:$C,0))*10000+G4304</f>
        <v>11984113</v>
      </c>
      <c r="C4304" s="16" t="inlineStr">
        <is>
          <t>大乘温阳撼岳丹</t>
        </is>
      </c>
      <c r="D4304" s="16" t="s">
        <v>108</v>
      </c>
      <c r="E4304" s="16" t="s">
        <v>357</v>
      </c>
      <c r="F4304" s="16" t="s">
        <v>1777</v>
      </c>
      <c r="G4304" s="16">
        <v>113</v>
      </c>
      <c r="I4304" s="16">
        <v>60</v>
      </c>
      <c r="J4304" t="str">
        <f t="shared" si="69"/>
        <v>大类_仙品大乘丹药</v>
      </c>
      <c r="K4304" s="16" t="s">
        <v>337</v>
      </c>
      <c r="L4304" s="16">
        <v>1</v>
      </c>
      <c r="M4304" s="16" t="s">
        <v>1777</v>
      </c>
      <c r="O4304" s="16">
        <v>0</v>
      </c>
      <c r="P4304" s="16" t="b">
        <v>1</v>
      </c>
      <c r="R4304" s="16" t="b">
        <v>0</v>
      </c>
      <c r="S4304" s="16">
        <v>1</v>
      </c>
      <c r="T4304" s="16" t="s">
        <v>91</v>
      </c>
      <c r="U4304" s="16">
        <v>999</v>
      </c>
      <c r="V4304" s="16" t="s">
        <v>1778</v>
      </c>
      <c r="W4304" s="16">
        <v>31984113</v>
      </c>
      <c r="Y4304" s="16" t="inlineStr">
        <is>
          <t>大乘境仙品丹药。boss固定伤害+40000点，持续2700现实秒。</t>
        </is>
      </c>
      <c r="Z4304" s="16" t="inlineStr">
        <is>
          <t>|cff00FF00“强敌如岳，药助破坚；所长在克首领，不在自护。温剂自有其宜，须量药力与丹毒而用。”——《撼岳克强录》|r</t>
        </is>
      </c>
      <c r="AA4304" t="str" s="16">
        <v>炼丹可得。</v>
      </c>
      <c r="AB4304">
        <v>11921113</v>
      </c>
      <c r="AC4304" s="16" t="s">
        <v>1781</v>
      </c>
      <c r="AD4304" s="16">
        <v>40004</v>
      </c>
      <c r="AF4304">
        <v>70004</v>
      </c>
      <c r="AH4304">
        <v>18750000</v>
      </c>
      <c r="AI4304" s="16" t="s">
        <v>1777</v>
      </c>
      <c r="AJ4304" s="16" t="s">
        <v>1777</v>
      </c>
      <c r="AK4304" s="16" t="s">
        <v>357</v>
      </c>
    </row>
    <row r="4305" spans="2:37">
      <c r="B4305" s="16" t="n">
        <f>10000000+INDEX(编号表!$B:$B,MATCH(F4305,编号表!$A:$A,0))*100000+INDEX(编号表!$F:$F,MATCH(D4305,编号表!$E:$E,0))*1000+INDEX(编号表!$D:$D,MATCH(E4305,编号表!$C:$C,0))*10000+G4305</f>
        <v>11985113</v>
      </c>
      <c r="C4305" s="16" t="inlineStr">
        <is>
          <t>大乘温阳撼岳丹</t>
        </is>
      </c>
      <c r="D4305" s="16" t="s">
        <v>111</v>
      </c>
      <c r="E4305" s="16" t="s">
        <v>357</v>
      </c>
      <c r="F4305" s="16" t="s">
        <v>1777</v>
      </c>
      <c r="G4305" s="16">
        <v>113</v>
      </c>
      <c r="I4305" s="16">
        <v>60</v>
      </c>
      <c r="J4305" t="str">
        <f t="shared" si="69"/>
        <v>大类_神品大乘丹药</v>
      </c>
      <c r="K4305" s="16" t="s">
        <v>337</v>
      </c>
      <c r="L4305" s="16">
        <v>1</v>
      </c>
      <c r="M4305" s="16" t="s">
        <v>1777</v>
      </c>
      <c r="O4305" s="16">
        <v>0</v>
      </c>
      <c r="P4305" s="16" t="b">
        <v>1</v>
      </c>
      <c r="R4305" s="16" t="b">
        <v>0</v>
      </c>
      <c r="S4305" s="16">
        <v>1</v>
      </c>
      <c r="T4305" s="16" t="s">
        <v>91</v>
      </c>
      <c r="U4305" s="16">
        <v>999</v>
      </c>
      <c r="V4305" s="16" t="s">
        <v>1778</v>
      </c>
      <c r="W4305" s="16">
        <v>31985113</v>
      </c>
      <c r="Y4305" s="16" t="inlineStr">
        <is>
          <t>大乘境神品丹药。boss固定伤害+40000点，持续4860现实秒。</t>
        </is>
      </c>
      <c r="Z4305" s="16" t="inlineStr">
        <is>
          <t>|cff00FF00“强敌如岳，药助破坚；所长在克首领，不在自护。温剂自有其宜，须量药力与丹毒而用。”——《撼岳克强录》|r</t>
        </is>
      </c>
      <c r="AA4305" t="str" s="16">
        <v>炼丹可得。</v>
      </c>
      <c r="AB4305">
        <v>11921113</v>
      </c>
      <c r="AC4305" s="16" t="s">
        <v>1781</v>
      </c>
      <c r="AD4305" s="16">
        <v>40005</v>
      </c>
      <c r="AF4305">
        <v>70005</v>
      </c>
      <c r="AH4305">
        <v>112500000</v>
      </c>
      <c r="AI4305" s="16" t="s">
        <v>1777</v>
      </c>
      <c r="AJ4305" s="16" t="s">
        <v>1777</v>
      </c>
      <c r="AK4305" s="16" t="s">
        <v>357</v>
      </c>
    </row>
    <row r="4306" spans="2:37">
      <c r="B4306" s="16" t="n">
        <f>10000000+INDEX(编号表!$B:$B,MATCH(F4306,编号表!$A:$A,0))*100000+INDEX(编号表!$F:$F,MATCH(D4306,编号表!$E:$E,0))*1000+INDEX(编号表!$D:$D,MATCH(E4306,编号表!$C:$C,0))*10000+G4306</f>
        <v>11983114</v>
      </c>
      <c r="C4306" s="16" t="inlineStr">
        <is>
          <t>大乘烈阳撼岳丹</t>
        </is>
      </c>
      <c r="D4306" s="16" t="s">
        <v>105</v>
      </c>
      <c r="E4306" s="16" t="s">
        <v>357</v>
      </c>
      <c r="F4306" s="16" t="s">
        <v>1777</v>
      </c>
      <c r="G4306" s="16">
        <v>114</v>
      </c>
      <c r="I4306" s="16">
        <v>60</v>
      </c>
      <c r="J4306" t="str">
        <f t="shared" si="69"/>
        <v>大类_玄品大乘丹药</v>
      </c>
      <c r="K4306" s="16" t="s">
        <v>337</v>
      </c>
      <c r="L4306" s="16">
        <v>1</v>
      </c>
      <c r="M4306" s="16" t="s">
        <v>1777</v>
      </c>
      <c r="O4306" s="16">
        <v>0</v>
      </c>
      <c r="P4306" s="16" t="b">
        <v>1</v>
      </c>
      <c r="R4306" s="16" t="b">
        <v>0</v>
      </c>
      <c r="S4306" s="16">
        <v>1</v>
      </c>
      <c r="T4306" s="16" t="s">
        <v>91</v>
      </c>
      <c r="U4306" s="16">
        <v>999</v>
      </c>
      <c r="V4306" s="16" t="s">
        <v>1778</v>
      </c>
      <c r="W4306" s="16">
        <v>31983114</v>
      </c>
      <c r="Y4306" s="16" t="inlineStr">
        <is>
          <t>大乘境玄品丹药。对boss增伤+5%，持续900现实秒。</t>
        </is>
      </c>
      <c r="Z4306" s="16" t="inlineStr">
        <is>
          <t>|cff00FF00“强敌如岳，药助破坚；所长在克首领，不在自护。热剂自有其宜，须量药力与丹毒而用。”——《撼岳克强录》|r</t>
        </is>
      </c>
      <c r="AA4306" t="str" s="16">
        <v>炼丹可得。</v>
      </c>
      <c r="AB4306">
        <v>11921114</v>
      </c>
      <c r="AC4306" s="16" t="s">
        <v>1781</v>
      </c>
      <c r="AD4306" s="16">
        <v>40003</v>
      </c>
      <c r="AF4306">
        <v>70003</v>
      </c>
      <c r="AH4306">
        <v>3750000</v>
      </c>
      <c r="AI4306" s="16" t="s">
        <v>1777</v>
      </c>
      <c r="AJ4306" s="16" t="s">
        <v>1777</v>
      </c>
      <c r="AK4306" s="16" t="s">
        <v>357</v>
      </c>
    </row>
    <row r="4307" spans="2:37">
      <c r="B4307" s="16" t="n">
        <f>10000000+INDEX(编号表!$B:$B,MATCH(F4307,编号表!$A:$A,0))*100000+INDEX(编号表!$F:$F,MATCH(D4307,编号表!$E:$E,0))*1000+INDEX(编号表!$D:$D,MATCH(E4307,编号表!$C:$C,0))*10000+G4307</f>
        <v>11984114</v>
      </c>
      <c r="C4307" s="16" t="inlineStr">
        <is>
          <t>大乘烈阳撼岳丹</t>
        </is>
      </c>
      <c r="D4307" s="16" t="s">
        <v>108</v>
      </c>
      <c r="E4307" s="16" t="s">
        <v>357</v>
      </c>
      <c r="F4307" s="16" t="s">
        <v>1777</v>
      </c>
      <c r="G4307" s="16">
        <v>114</v>
      </c>
      <c r="I4307" s="16">
        <v>60</v>
      </c>
      <c r="J4307" t="str">
        <f t="shared" si="69"/>
        <v>大类_仙品大乘丹药</v>
      </c>
      <c r="K4307" s="16" t="s">
        <v>337</v>
      </c>
      <c r="L4307" s="16">
        <v>1</v>
      </c>
      <c r="M4307" s="16" t="s">
        <v>1777</v>
      </c>
      <c r="O4307" s="16">
        <v>0</v>
      </c>
      <c r="P4307" s="16" t="b">
        <v>1</v>
      </c>
      <c r="R4307" s="16" t="b">
        <v>0</v>
      </c>
      <c r="S4307" s="16">
        <v>1</v>
      </c>
      <c r="T4307" s="16" t="s">
        <v>91</v>
      </c>
      <c r="U4307" s="16">
        <v>999</v>
      </c>
      <c r="V4307" s="16" t="s">
        <v>1778</v>
      </c>
      <c r="W4307" s="16">
        <v>31984114</v>
      </c>
      <c r="Y4307" s="16" t="inlineStr">
        <is>
          <t>大乘境仙品丹药。对boss增伤+5%，持续1620现实秒。</t>
        </is>
      </c>
      <c r="Z4307" s="16" t="inlineStr">
        <is>
          <t>|cff00FF00“强敌如岳，药助破坚；所长在克首领，不在自护。热剂自有其宜，须量药力与丹毒而用。”——《撼岳克强录》|r</t>
        </is>
      </c>
      <c r="AA4307" t="str" s="16">
        <v>炼丹可得。</v>
      </c>
      <c r="AB4307">
        <v>11921114</v>
      </c>
      <c r="AC4307" s="16" t="s">
        <v>1781</v>
      </c>
      <c r="AD4307" s="16">
        <v>40004</v>
      </c>
      <c r="AF4307">
        <v>70004</v>
      </c>
      <c r="AH4307">
        <v>18750000</v>
      </c>
      <c r="AI4307" s="16" t="s">
        <v>1777</v>
      </c>
      <c r="AJ4307" s="16" t="s">
        <v>1777</v>
      </c>
      <c r="AK4307" s="16" t="s">
        <v>357</v>
      </c>
    </row>
    <row r="4308" spans="2:37">
      <c r="B4308" s="16" t="n">
        <f>10000000+INDEX(编号表!$B:$B,MATCH(F4308,编号表!$A:$A,0))*100000+INDEX(编号表!$F:$F,MATCH(D4308,编号表!$E:$E,0))*1000+INDEX(编号表!$D:$D,MATCH(E4308,编号表!$C:$C,0))*10000+G4308</f>
        <v>11985114</v>
      </c>
      <c r="C4308" s="16" t="inlineStr">
        <is>
          <t>大乘烈阳撼岳丹</t>
        </is>
      </c>
      <c r="D4308" s="16" t="s">
        <v>111</v>
      </c>
      <c r="E4308" s="16" t="s">
        <v>357</v>
      </c>
      <c r="F4308" s="16" t="s">
        <v>1777</v>
      </c>
      <c r="G4308" s="16">
        <v>114</v>
      </c>
      <c r="I4308" s="16">
        <v>60</v>
      </c>
      <c r="J4308" t="str">
        <f t="shared" si="69"/>
        <v>大类_神品大乘丹药</v>
      </c>
      <c r="K4308" s="16" t="s">
        <v>337</v>
      </c>
      <c r="L4308" s="16">
        <v>1</v>
      </c>
      <c r="M4308" s="16" t="s">
        <v>1777</v>
      </c>
      <c r="O4308" s="16">
        <v>0</v>
      </c>
      <c r="P4308" s="16" t="b">
        <v>1</v>
      </c>
      <c r="R4308" s="16" t="b">
        <v>0</v>
      </c>
      <c r="S4308" s="16">
        <v>1</v>
      </c>
      <c r="T4308" s="16" t="s">
        <v>91</v>
      </c>
      <c r="U4308" s="16">
        <v>999</v>
      </c>
      <c r="V4308" s="16" t="s">
        <v>1778</v>
      </c>
      <c r="W4308" s="16">
        <v>31985114</v>
      </c>
      <c r="Y4308" s="16" t="inlineStr">
        <is>
          <t>大乘境神品丹药。对boss增伤+5%，持续2916现实秒。</t>
        </is>
      </c>
      <c r="Z4308" s="16" t="inlineStr">
        <is>
          <t>|cff00FF00“强敌如岳，药助破坚；所长在克首领，不在自护。热剂自有其宜，须量药力与丹毒而用。”——《撼岳克强录》|r</t>
        </is>
      </c>
      <c r="AA4308" t="str" s="16">
        <v>炼丹可得。</v>
      </c>
      <c r="AB4308">
        <v>11921114</v>
      </c>
      <c r="AC4308" s="16" t="s">
        <v>1781</v>
      </c>
      <c r="AD4308" s="16">
        <v>40005</v>
      </c>
      <c r="AF4308">
        <v>70005</v>
      </c>
      <c r="AH4308">
        <v>112500000</v>
      </c>
      <c r="AI4308" s="16" t="s">
        <v>1777</v>
      </c>
      <c r="AJ4308" s="16" t="s">
        <v>1777</v>
      </c>
      <c r="AK4308" s="16" t="s">
        <v>357</v>
      </c>
    </row>
    <row r="4309" spans="2:37">
      <c r="B4309" s="16" t="n">
        <f>10000000+INDEX(编号表!$B:$B,MATCH(F4309,编号表!$A:$A,0))*100000+INDEX(编号表!$F:$F,MATCH(D4309,编号表!$E:$E,0))*1000+INDEX(编号表!$D:$D,MATCH(E4309,编号表!$C:$C,0))*10000+G4309</f>
        <v>11983115</v>
      </c>
      <c r="C4309" s="16" t="s">
        <v>5365</v>
      </c>
      <c r="D4309" s="16" t="s">
        <v>105</v>
      </c>
      <c r="E4309" s="16" t="s">
        <v>357</v>
      </c>
      <c r="F4309" s="16" t="s">
        <v>1777</v>
      </c>
      <c r="G4309" s="16">
        <v>115</v>
      </c>
      <c r="I4309" s="16">
        <v>60</v>
      </c>
      <c r="J4309" t="str">
        <f t="shared" si="69"/>
        <v>大类_玄品大乘丹药</v>
      </c>
      <c r="K4309" s="16" t="s">
        <v>337</v>
      </c>
      <c r="L4309" s="16">
        <v>1</v>
      </c>
      <c r="M4309" s="16" t="s">
        <v>1777</v>
      </c>
      <c r="O4309" s="16">
        <v>0</v>
      </c>
      <c r="P4309" s="16" t="b">
        <v>1</v>
      </c>
      <c r="R4309" s="16" t="b">
        <v>0</v>
      </c>
      <c r="S4309" s="16">
        <v>1</v>
      </c>
      <c r="T4309" s="16" t="s">
        <v>91</v>
      </c>
      <c r="U4309" s="16">
        <v>999</v>
      </c>
      <c r="V4309" s="16" t="s">
        <v>1778</v>
      </c>
      <c r="W4309" s="16">
        <v>31983115</v>
      </c>
      <c r="Y4309" s="16" t="inlineStr">
        <is>
          <t>大乘境玄品丹药。攻击下限增幅+2%；攻击上限增幅+2%，持续1800现实秒。</t>
        </is>
      </c>
      <c r="Z4309" s="16" t="inlineStr">
        <is>
          <t>|cff00FF00“锋芒有上下之势，战元养其本，不混灵力之池。寒剂自有其宜，须量药力与丹毒而用。”——《战元养锋录》|r</t>
        </is>
      </c>
      <c r="AA4309" t="str" s="16">
        <v>炼丹可得。</v>
      </c>
      <c r="AB4309">
        <v>11921115</v>
      </c>
      <c r="AC4309" s="16" t="s">
        <v>1781</v>
      </c>
      <c r="AD4309" s="16">
        <v>40003</v>
      </c>
      <c r="AF4309">
        <v>70003</v>
      </c>
      <c r="AH4309">
        <v>3750000</v>
      </c>
      <c r="AI4309" s="16" t="s">
        <v>1777</v>
      </c>
      <c r="AJ4309" s="16" t="s">
        <v>1777</v>
      </c>
      <c r="AK4309" s="16" t="s">
        <v>357</v>
      </c>
    </row>
    <row r="4310" spans="2:37">
      <c r="B4310" s="16" t="n">
        <f>10000000+INDEX(编号表!$B:$B,MATCH(F4310,编号表!$A:$A,0))*100000+INDEX(编号表!$F:$F,MATCH(D4310,编号表!$E:$E,0))*1000+INDEX(编号表!$D:$D,MATCH(E4310,编号表!$C:$C,0))*10000+G4310</f>
        <v>11984115</v>
      </c>
      <c r="C4310" s="16" t="s">
        <v>5365</v>
      </c>
      <c r="D4310" s="16" t="s">
        <v>108</v>
      </c>
      <c r="E4310" s="16" t="s">
        <v>357</v>
      </c>
      <c r="F4310" s="16" t="s">
        <v>1777</v>
      </c>
      <c r="G4310" s="16">
        <v>115</v>
      </c>
      <c r="I4310" s="16">
        <v>60</v>
      </c>
      <c r="J4310" t="str">
        <f t="shared" si="69"/>
        <v>大类_仙品大乘丹药</v>
      </c>
      <c r="K4310" s="16" t="s">
        <v>337</v>
      </c>
      <c r="L4310" s="16">
        <v>1</v>
      </c>
      <c r="M4310" s="16" t="s">
        <v>1777</v>
      </c>
      <c r="O4310" s="16">
        <v>0</v>
      </c>
      <c r="P4310" s="16" t="b">
        <v>1</v>
      </c>
      <c r="R4310" s="16" t="b">
        <v>0</v>
      </c>
      <c r="S4310" s="16">
        <v>1</v>
      </c>
      <c r="T4310" s="16" t="s">
        <v>91</v>
      </c>
      <c r="U4310" s="16">
        <v>999</v>
      </c>
      <c r="V4310" s="16" t="s">
        <v>1778</v>
      </c>
      <c r="W4310" s="16">
        <v>31984115</v>
      </c>
      <c r="Y4310" s="16" t="inlineStr">
        <is>
          <t>大乘境仙品丹药。攻击下限增幅+2%；攻击上限增幅+2%，持续3240现实秒。</t>
        </is>
      </c>
      <c r="Z4310" s="16" t="inlineStr">
        <is>
          <t>|cff00FF00“锋芒有上下之势，战元养其本，不混灵力之池。寒剂自有其宜，须量药力与丹毒而用。”——《战元养锋录》|r</t>
        </is>
      </c>
      <c r="AA4310" t="str" s="16">
        <v>炼丹可得。</v>
      </c>
      <c r="AB4310">
        <v>11921115</v>
      </c>
      <c r="AC4310" s="16" t="s">
        <v>1781</v>
      </c>
      <c r="AD4310" s="16">
        <v>40004</v>
      </c>
      <c r="AF4310">
        <v>70004</v>
      </c>
      <c r="AH4310">
        <v>18750000</v>
      </c>
      <c r="AI4310" s="16" t="s">
        <v>1777</v>
      </c>
      <c r="AJ4310" s="16" t="s">
        <v>1777</v>
      </c>
      <c r="AK4310" s="16" t="s">
        <v>357</v>
      </c>
    </row>
    <row r="4311" spans="2:37">
      <c r="B4311" s="16" t="n">
        <f>10000000+INDEX(编号表!$B:$B,MATCH(F4311,编号表!$A:$A,0))*100000+INDEX(编号表!$F:$F,MATCH(D4311,编号表!$E:$E,0))*1000+INDEX(编号表!$D:$D,MATCH(E4311,编号表!$C:$C,0))*10000+G4311</f>
        <v>11985115</v>
      </c>
      <c r="C4311" s="16" t="s">
        <v>5365</v>
      </c>
      <c r="D4311" s="16" t="s">
        <v>111</v>
      </c>
      <c r="E4311" s="16" t="s">
        <v>357</v>
      </c>
      <c r="F4311" s="16" t="s">
        <v>1777</v>
      </c>
      <c r="G4311" s="16">
        <v>115</v>
      </c>
      <c r="I4311" s="16">
        <v>60</v>
      </c>
      <c r="J4311" t="str">
        <f t="shared" si="69"/>
        <v>大类_神品大乘丹药</v>
      </c>
      <c r="K4311" s="16" t="s">
        <v>337</v>
      </c>
      <c r="L4311" s="16">
        <v>1</v>
      </c>
      <c r="M4311" s="16" t="s">
        <v>1777</v>
      </c>
      <c r="O4311" s="16">
        <v>0</v>
      </c>
      <c r="P4311" s="16" t="b">
        <v>1</v>
      </c>
      <c r="R4311" s="16" t="b">
        <v>0</v>
      </c>
      <c r="S4311" s="16">
        <v>1</v>
      </c>
      <c r="T4311" s="16" t="s">
        <v>91</v>
      </c>
      <c r="U4311" s="16">
        <v>999</v>
      </c>
      <c r="V4311" s="16" t="s">
        <v>1778</v>
      </c>
      <c r="W4311" s="16">
        <v>31985115</v>
      </c>
      <c r="Y4311" s="16" t="inlineStr">
        <is>
          <t>大乘境神品丹药。攻击下限增幅+2%；攻击上限增幅+2%，持续5832现实秒。</t>
        </is>
      </c>
      <c r="Z4311" s="16" t="inlineStr">
        <is>
          <t>|cff00FF00“锋芒有上下之势，战元养其本，不混灵力之池。寒剂自有其宜，须量药力与丹毒而用。”——《战元养锋录》|r</t>
        </is>
      </c>
      <c r="AA4311" t="str" s="16">
        <v>炼丹可得。</v>
      </c>
      <c r="AB4311">
        <v>11921115</v>
      </c>
      <c r="AC4311" s="16" t="s">
        <v>1781</v>
      </c>
      <c r="AD4311" s="16">
        <v>40005</v>
      </c>
      <c r="AF4311">
        <v>70005</v>
      </c>
      <c r="AH4311">
        <v>112500000</v>
      </c>
      <c r="AI4311" s="16" t="s">
        <v>1777</v>
      </c>
      <c r="AJ4311" s="16" t="s">
        <v>1777</v>
      </c>
      <c r="AK4311" s="16" t="s">
        <v>357</v>
      </c>
    </row>
    <row r="4312" spans="2:37">
      <c r="B4312" s="16" t="n">
        <f>10000000+INDEX(编号表!$B:$B,MATCH(F4312,编号表!$A:$A,0))*100000+INDEX(编号表!$F:$F,MATCH(D4312,编号表!$E:$E,0))*1000+INDEX(编号表!$D:$D,MATCH(E4312,编号表!$C:$C,0))*10000+G4312</f>
        <v>11983116</v>
      </c>
      <c r="C4312" s="16" t="s">
        <v>5369</v>
      </c>
      <c r="D4312" s="16" t="s">
        <v>105</v>
      </c>
      <c r="E4312" s="16" t="s">
        <v>357</v>
      </c>
      <c r="F4312" s="16" t="s">
        <v>1777</v>
      </c>
      <c r="G4312" s="16">
        <v>116</v>
      </c>
      <c r="I4312" s="16">
        <v>60</v>
      </c>
      <c r="J4312" t="str">
        <f t="shared" si="69"/>
        <v>大类_玄品大乘丹药</v>
      </c>
      <c r="K4312" s="16" t="s">
        <v>337</v>
      </c>
      <c r="L4312" s="16">
        <v>1</v>
      </c>
      <c r="M4312" s="16" t="s">
        <v>1777</v>
      </c>
      <c r="O4312" s="16">
        <v>0</v>
      </c>
      <c r="P4312" s="16" t="b">
        <v>1</v>
      </c>
      <c r="R4312" s="16" t="b">
        <v>0</v>
      </c>
      <c r="S4312" s="16">
        <v>1</v>
      </c>
      <c r="T4312" s="16" t="s">
        <v>91</v>
      </c>
      <c r="U4312" s="16">
        <v>999</v>
      </c>
      <c r="V4312" s="16" t="s">
        <v>1778</v>
      </c>
      <c r="W4312" s="16">
        <v>31983116</v>
      </c>
      <c r="Y4312" s="16" t="inlineStr">
        <is>
          <t>大乘境玄品丹药。攻击下限增幅+3%；攻击上限增幅+3%，持续1500现实秒。</t>
        </is>
      </c>
      <c r="Z4312" s="16" t="inlineStr">
        <is>
          <t>|cff00FF00“锋芒有上下之势，战元养其本，不混灵力之池。凉剂自有其宜，须量药力与丹毒而用。”——《战元养锋录》|r</t>
        </is>
      </c>
      <c r="AA4312" t="str" s="16">
        <v>炼丹可得。</v>
      </c>
      <c r="AB4312">
        <v>11921116</v>
      </c>
      <c r="AC4312" s="16" t="s">
        <v>1781</v>
      </c>
      <c r="AD4312" s="16">
        <v>40003</v>
      </c>
      <c r="AF4312">
        <v>70003</v>
      </c>
      <c r="AH4312">
        <v>3750000</v>
      </c>
      <c r="AI4312" s="16" t="s">
        <v>1777</v>
      </c>
      <c r="AJ4312" s="16" t="s">
        <v>1777</v>
      </c>
      <c r="AK4312" s="16" t="s">
        <v>357</v>
      </c>
    </row>
    <row r="4313" spans="2:37">
      <c r="B4313" s="16" t="n">
        <f>10000000+INDEX(编号表!$B:$B,MATCH(F4313,编号表!$A:$A,0))*100000+INDEX(编号表!$F:$F,MATCH(D4313,编号表!$E:$E,0))*1000+INDEX(编号表!$D:$D,MATCH(E4313,编号表!$C:$C,0))*10000+G4313</f>
        <v>11984116</v>
      </c>
      <c r="C4313" s="16" t="s">
        <v>5369</v>
      </c>
      <c r="D4313" s="16" t="s">
        <v>108</v>
      </c>
      <c r="E4313" s="16" t="s">
        <v>357</v>
      </c>
      <c r="F4313" s="16" t="s">
        <v>1777</v>
      </c>
      <c r="G4313" s="16">
        <v>116</v>
      </c>
      <c r="I4313" s="16">
        <v>60</v>
      </c>
      <c r="J4313" t="str">
        <f t="shared" si="69"/>
        <v>大类_仙品大乘丹药</v>
      </c>
      <c r="K4313" s="16" t="s">
        <v>337</v>
      </c>
      <c r="L4313" s="16">
        <v>1</v>
      </c>
      <c r="M4313" s="16" t="s">
        <v>1777</v>
      </c>
      <c r="O4313" s="16">
        <v>0</v>
      </c>
      <c r="P4313" s="16" t="b">
        <v>1</v>
      </c>
      <c r="R4313" s="16" t="b">
        <v>0</v>
      </c>
      <c r="S4313" s="16">
        <v>1</v>
      </c>
      <c r="T4313" s="16" t="s">
        <v>91</v>
      </c>
      <c r="U4313" s="16">
        <v>999</v>
      </c>
      <c r="V4313" s="16" t="s">
        <v>1778</v>
      </c>
      <c r="W4313" s="16">
        <v>31984116</v>
      </c>
      <c r="Y4313" s="16" t="inlineStr">
        <is>
          <t>大乘境仙品丹药。攻击下限增幅+3%；攻击上限增幅+3%，持续2700现实秒。</t>
        </is>
      </c>
      <c r="Z4313" s="16" t="inlineStr">
        <is>
          <t>|cff00FF00“锋芒有上下之势，战元养其本，不混灵力之池。凉剂自有其宜，须量药力与丹毒而用。”——《战元养锋录》|r</t>
        </is>
      </c>
      <c r="AA4313" t="str" s="16">
        <v>炼丹可得。</v>
      </c>
      <c r="AB4313">
        <v>11921116</v>
      </c>
      <c r="AC4313" s="16" t="s">
        <v>1781</v>
      </c>
      <c r="AD4313" s="16">
        <v>40004</v>
      </c>
      <c r="AF4313">
        <v>70004</v>
      </c>
      <c r="AH4313">
        <v>18750000</v>
      </c>
      <c r="AI4313" s="16" t="s">
        <v>1777</v>
      </c>
      <c r="AJ4313" s="16" t="s">
        <v>1777</v>
      </c>
      <c r="AK4313" s="16" t="s">
        <v>357</v>
      </c>
    </row>
    <row r="4314" spans="2:37">
      <c r="B4314" s="16" t="n">
        <f>10000000+INDEX(编号表!$B:$B,MATCH(F4314,编号表!$A:$A,0))*100000+INDEX(编号表!$F:$F,MATCH(D4314,编号表!$E:$E,0))*1000+INDEX(编号表!$D:$D,MATCH(E4314,编号表!$C:$C,0))*10000+G4314</f>
        <v>11985116</v>
      </c>
      <c r="C4314" s="16" t="s">
        <v>5369</v>
      </c>
      <c r="D4314" s="16" t="s">
        <v>111</v>
      </c>
      <c r="E4314" s="16" t="s">
        <v>357</v>
      </c>
      <c r="F4314" s="16" t="s">
        <v>1777</v>
      </c>
      <c r="G4314" s="16">
        <v>116</v>
      </c>
      <c r="I4314" s="16">
        <v>60</v>
      </c>
      <c r="J4314" t="str">
        <f t="shared" si="69"/>
        <v>大类_神品大乘丹药</v>
      </c>
      <c r="K4314" s="16" t="s">
        <v>337</v>
      </c>
      <c r="L4314" s="16">
        <v>1</v>
      </c>
      <c r="M4314" s="16" t="s">
        <v>1777</v>
      </c>
      <c r="O4314" s="16">
        <v>0</v>
      </c>
      <c r="P4314" s="16" t="b">
        <v>1</v>
      </c>
      <c r="R4314" s="16" t="b">
        <v>0</v>
      </c>
      <c r="S4314" s="16">
        <v>1</v>
      </c>
      <c r="T4314" s="16" t="s">
        <v>91</v>
      </c>
      <c r="U4314" s="16">
        <v>999</v>
      </c>
      <c r="V4314" s="16" t="s">
        <v>1778</v>
      </c>
      <c r="W4314" s="16">
        <v>31985116</v>
      </c>
      <c r="Y4314" s="16" t="inlineStr">
        <is>
          <t>大乘境神品丹药。攻击下限增幅+3%；攻击上限增幅+3%，持续4860现实秒。</t>
        </is>
      </c>
      <c r="Z4314" s="16" t="inlineStr">
        <is>
          <t>|cff00FF00“锋芒有上下之势，战元养其本，不混灵力之池。凉剂自有其宜，须量药力与丹毒而用。”——《战元养锋录》|r</t>
        </is>
      </c>
      <c r="AA4314" t="str" s="16">
        <v>炼丹可得。</v>
      </c>
      <c r="AB4314">
        <v>11921116</v>
      </c>
      <c r="AC4314" s="16" t="s">
        <v>1781</v>
      </c>
      <c r="AD4314" s="16">
        <v>40005</v>
      </c>
      <c r="AF4314">
        <v>70005</v>
      </c>
      <c r="AH4314">
        <v>112500000</v>
      </c>
      <c r="AI4314" s="16" t="s">
        <v>1777</v>
      </c>
      <c r="AJ4314" s="16" t="s">
        <v>1777</v>
      </c>
      <c r="AK4314" s="16" t="s">
        <v>357</v>
      </c>
    </row>
    <row r="4315" spans="2:37">
      <c r="B4315" s="16" t="n">
        <f>10000000+INDEX(编号表!$B:$B,MATCH(F4315,编号表!$A:$A,0))*100000+INDEX(编号表!$F:$F,MATCH(D4315,编号表!$E:$E,0))*1000+INDEX(编号表!$D:$D,MATCH(E4315,编号表!$C:$C,0))*10000+G4315</f>
        <v>11983117</v>
      </c>
      <c r="C4315" s="16" t="s">
        <v>5373</v>
      </c>
      <c r="D4315" s="16" t="s">
        <v>105</v>
      </c>
      <c r="E4315" s="16" t="s">
        <v>357</v>
      </c>
      <c r="F4315" s="16" t="s">
        <v>1777</v>
      </c>
      <c r="G4315" s="16">
        <v>117</v>
      </c>
      <c r="I4315" s="16">
        <v>60</v>
      </c>
      <c r="J4315" t="str">
        <f t="shared" si="69"/>
        <v>大类_玄品大乘丹药</v>
      </c>
      <c r="K4315" s="16" t="s">
        <v>337</v>
      </c>
      <c r="L4315" s="16">
        <v>1</v>
      </c>
      <c r="M4315" s="16" t="s">
        <v>1777</v>
      </c>
      <c r="O4315" s="16">
        <v>0</v>
      </c>
      <c r="P4315" s="16" t="b">
        <v>1</v>
      </c>
      <c r="R4315" s="16" t="b">
        <v>0</v>
      </c>
      <c r="S4315" s="16">
        <v>1</v>
      </c>
      <c r="T4315" s="16" t="s">
        <v>91</v>
      </c>
      <c r="U4315" s="16">
        <v>999</v>
      </c>
      <c r="V4315" s="16" t="s">
        <v>1778</v>
      </c>
      <c r="W4315" s="16">
        <v>31983117</v>
      </c>
      <c r="Y4315" s="16" t="inlineStr">
        <is>
          <t>大乘境玄品丹药。攻击下限增幅+3.5%；攻击上限增幅+3.5%，持续1500现实秒。</t>
        </is>
      </c>
      <c r="Z4315" s="16" t="inlineStr">
        <is>
          <t>|cff00FF00“锋芒有上下之势，战元养其本，不混灵力之池。平剂自有其宜，须量药力与丹毒而用。”——《战元养锋录》|r</t>
        </is>
      </c>
      <c r="AA4315" t="str" s="16">
        <v>炼丹可得。</v>
      </c>
      <c r="AB4315">
        <v>11921117</v>
      </c>
      <c r="AC4315" s="16" t="s">
        <v>1781</v>
      </c>
      <c r="AD4315" s="16">
        <v>40003</v>
      </c>
      <c r="AF4315">
        <v>70003</v>
      </c>
      <c r="AH4315">
        <v>3750000</v>
      </c>
      <c r="AI4315" s="16" t="s">
        <v>1777</v>
      </c>
      <c r="AJ4315" s="16" t="s">
        <v>1777</v>
      </c>
      <c r="AK4315" s="16" t="s">
        <v>357</v>
      </c>
    </row>
    <row r="4316" spans="2:37">
      <c r="B4316" s="16" t="n">
        <f>10000000+INDEX(编号表!$B:$B,MATCH(F4316,编号表!$A:$A,0))*100000+INDEX(编号表!$F:$F,MATCH(D4316,编号表!$E:$E,0))*1000+INDEX(编号表!$D:$D,MATCH(E4316,编号表!$C:$C,0))*10000+G4316</f>
        <v>11984117</v>
      </c>
      <c r="C4316" s="16" t="s">
        <v>5373</v>
      </c>
      <c r="D4316" s="16" t="s">
        <v>108</v>
      </c>
      <c r="E4316" s="16" t="s">
        <v>357</v>
      </c>
      <c r="F4316" s="16" t="s">
        <v>1777</v>
      </c>
      <c r="G4316" s="16">
        <v>117</v>
      </c>
      <c r="I4316" s="16">
        <v>60</v>
      </c>
      <c r="J4316" t="str">
        <f t="shared" si="69"/>
        <v>大类_仙品大乘丹药</v>
      </c>
      <c r="K4316" s="16" t="s">
        <v>337</v>
      </c>
      <c r="L4316" s="16">
        <v>1</v>
      </c>
      <c r="M4316" s="16" t="s">
        <v>1777</v>
      </c>
      <c r="O4316" s="16">
        <v>0</v>
      </c>
      <c r="P4316" s="16" t="b">
        <v>1</v>
      </c>
      <c r="R4316" s="16" t="b">
        <v>0</v>
      </c>
      <c r="S4316" s="16">
        <v>1</v>
      </c>
      <c r="T4316" s="16" t="s">
        <v>91</v>
      </c>
      <c r="U4316" s="16">
        <v>999</v>
      </c>
      <c r="V4316" s="16" t="s">
        <v>1778</v>
      </c>
      <c r="W4316" s="16">
        <v>31984117</v>
      </c>
      <c r="Y4316" s="16" t="inlineStr">
        <is>
          <t>大乘境仙品丹药。攻击下限增幅+3.5%；攻击上限增幅+3.5%，持续2700现实秒。</t>
        </is>
      </c>
      <c r="Z4316" s="16" t="inlineStr">
        <is>
          <t>|cff00FF00“锋芒有上下之势，战元养其本，不混灵力之池。平剂自有其宜，须量药力与丹毒而用。”——《战元养锋录》|r</t>
        </is>
      </c>
      <c r="AA4316" t="str" s="16">
        <v>炼丹可得。</v>
      </c>
      <c r="AB4316">
        <v>11921117</v>
      </c>
      <c r="AC4316" s="16" t="s">
        <v>1781</v>
      </c>
      <c r="AD4316" s="16">
        <v>40004</v>
      </c>
      <c r="AF4316">
        <v>70004</v>
      </c>
      <c r="AH4316">
        <v>18750000</v>
      </c>
      <c r="AI4316" s="16" t="s">
        <v>1777</v>
      </c>
      <c r="AJ4316" s="16" t="s">
        <v>1777</v>
      </c>
      <c r="AK4316" s="16" t="s">
        <v>357</v>
      </c>
    </row>
    <row r="4317" spans="2:37">
      <c r="B4317" s="16" t="n">
        <f>10000000+INDEX(编号表!$B:$B,MATCH(F4317,编号表!$A:$A,0))*100000+INDEX(编号表!$F:$F,MATCH(D4317,编号表!$E:$E,0))*1000+INDEX(编号表!$D:$D,MATCH(E4317,编号表!$C:$C,0))*10000+G4317</f>
        <v>11985117</v>
      </c>
      <c r="C4317" s="16" t="s">
        <v>5373</v>
      </c>
      <c r="D4317" s="16" t="s">
        <v>111</v>
      </c>
      <c r="E4317" s="16" t="s">
        <v>357</v>
      </c>
      <c r="F4317" s="16" t="s">
        <v>1777</v>
      </c>
      <c r="G4317" s="16">
        <v>117</v>
      </c>
      <c r="I4317" s="16">
        <v>60</v>
      </c>
      <c r="J4317" t="str">
        <f t="shared" si="69"/>
        <v>大类_神品大乘丹药</v>
      </c>
      <c r="K4317" s="16" t="s">
        <v>337</v>
      </c>
      <c r="L4317" s="16">
        <v>1</v>
      </c>
      <c r="M4317" s="16" t="s">
        <v>1777</v>
      </c>
      <c r="O4317" s="16">
        <v>0</v>
      </c>
      <c r="P4317" s="16" t="b">
        <v>1</v>
      </c>
      <c r="R4317" s="16" t="b">
        <v>0</v>
      </c>
      <c r="S4317" s="16">
        <v>1</v>
      </c>
      <c r="T4317" s="16" t="s">
        <v>91</v>
      </c>
      <c r="U4317" s="16">
        <v>999</v>
      </c>
      <c r="V4317" s="16" t="s">
        <v>1778</v>
      </c>
      <c r="W4317" s="16">
        <v>31985117</v>
      </c>
      <c r="Y4317" s="16" t="inlineStr">
        <is>
          <t>大乘境神品丹药。攻击下限增幅+3.5%；攻击上限增幅+3.5%，持续4860现实秒。</t>
        </is>
      </c>
      <c r="Z4317" s="16" t="inlineStr">
        <is>
          <t>|cff00FF00“锋芒有上下之势，战元养其本，不混灵力之池。平剂自有其宜，须量药力与丹毒而用。”——《战元养锋录》|r</t>
        </is>
      </c>
      <c r="AA4317" t="str" s="16">
        <v>炼丹可得。</v>
      </c>
      <c r="AB4317">
        <v>11921117</v>
      </c>
      <c r="AC4317" s="16" t="s">
        <v>1781</v>
      </c>
      <c r="AD4317" s="16">
        <v>40005</v>
      </c>
      <c r="AF4317">
        <v>70005</v>
      </c>
      <c r="AH4317">
        <v>112500000</v>
      </c>
      <c r="AI4317" s="16" t="s">
        <v>1777</v>
      </c>
      <c r="AJ4317" s="16" t="s">
        <v>1777</v>
      </c>
      <c r="AK4317" s="16" t="s">
        <v>357</v>
      </c>
    </row>
    <row r="4318" spans="2:37">
      <c r="B4318" s="16" t="n">
        <f>10000000+INDEX(编号表!$B:$B,MATCH(F4318,编号表!$A:$A,0))*100000+INDEX(编号表!$F:$F,MATCH(D4318,编号表!$E:$E,0))*1000+INDEX(编号表!$D:$D,MATCH(E4318,编号表!$C:$C,0))*10000+G4318</f>
        <v>11983118</v>
      </c>
      <c r="C4318" s="16" t="s">
        <v>5377</v>
      </c>
      <c r="D4318" s="16" t="s">
        <v>105</v>
      </c>
      <c r="E4318" s="16" t="s">
        <v>357</v>
      </c>
      <c r="F4318" s="16" t="s">
        <v>1777</v>
      </c>
      <c r="G4318" s="16">
        <v>118</v>
      </c>
      <c r="I4318" s="16">
        <v>60</v>
      </c>
      <c r="J4318" t="str">
        <f t="shared" si="69"/>
        <v>大类_玄品大乘丹药</v>
      </c>
      <c r="K4318" s="16" t="s">
        <v>337</v>
      </c>
      <c r="L4318" s="16">
        <v>1</v>
      </c>
      <c r="M4318" s="16" t="s">
        <v>1777</v>
      </c>
      <c r="O4318" s="16">
        <v>0</v>
      </c>
      <c r="P4318" s="16" t="b">
        <v>1</v>
      </c>
      <c r="R4318" s="16" t="b">
        <v>0</v>
      </c>
      <c r="S4318" s="16">
        <v>1</v>
      </c>
      <c r="T4318" s="16" t="s">
        <v>91</v>
      </c>
      <c r="U4318" s="16">
        <v>999</v>
      </c>
      <c r="V4318" s="16" t="s">
        <v>1778</v>
      </c>
      <c r="W4318" s="16">
        <v>31983118</v>
      </c>
      <c r="Y4318" s="16" t="inlineStr">
        <is>
          <t>大乘境玄品丹药。攻击下限增幅+4%；攻击上限增幅+4%，持续1500现实秒。</t>
        </is>
      </c>
      <c r="Z4318" s="16" t="inlineStr">
        <is>
          <t>|cff00FF00“锋芒有上下之势，战元养其本，不混灵力之池。温剂自有其宜，须量药力与丹毒而用。”——《战元养锋录》|r</t>
        </is>
      </c>
      <c r="AA4318" t="str" s="16">
        <v>炼丹可得。</v>
      </c>
      <c r="AB4318">
        <v>11921118</v>
      </c>
      <c r="AC4318" s="16" t="s">
        <v>1781</v>
      </c>
      <c r="AD4318" s="16">
        <v>40003</v>
      </c>
      <c r="AF4318">
        <v>70003</v>
      </c>
      <c r="AH4318">
        <v>3750000</v>
      </c>
      <c r="AI4318" s="16" t="s">
        <v>1777</v>
      </c>
      <c r="AJ4318" s="16" t="s">
        <v>1777</v>
      </c>
      <c r="AK4318" s="16" t="s">
        <v>357</v>
      </c>
    </row>
    <row r="4319" spans="2:37">
      <c r="B4319" s="16" t="n">
        <f>10000000+INDEX(编号表!$B:$B,MATCH(F4319,编号表!$A:$A,0))*100000+INDEX(编号表!$F:$F,MATCH(D4319,编号表!$E:$E,0))*1000+INDEX(编号表!$D:$D,MATCH(E4319,编号表!$C:$C,0))*10000+G4319</f>
        <v>11984118</v>
      </c>
      <c r="C4319" s="16" t="s">
        <v>5377</v>
      </c>
      <c r="D4319" s="16" t="s">
        <v>108</v>
      </c>
      <c r="E4319" s="16" t="s">
        <v>357</v>
      </c>
      <c r="F4319" s="16" t="s">
        <v>1777</v>
      </c>
      <c r="G4319" s="16">
        <v>118</v>
      </c>
      <c r="I4319" s="16">
        <v>60</v>
      </c>
      <c r="J4319" t="str">
        <f t="shared" si="69"/>
        <v>大类_仙品大乘丹药</v>
      </c>
      <c r="K4319" s="16" t="s">
        <v>337</v>
      </c>
      <c r="L4319" s="16">
        <v>1</v>
      </c>
      <c r="M4319" s="16" t="s">
        <v>1777</v>
      </c>
      <c r="O4319" s="16">
        <v>0</v>
      </c>
      <c r="P4319" s="16" t="b">
        <v>1</v>
      </c>
      <c r="R4319" s="16" t="b">
        <v>0</v>
      </c>
      <c r="S4319" s="16">
        <v>1</v>
      </c>
      <c r="T4319" s="16" t="s">
        <v>91</v>
      </c>
      <c r="U4319" s="16">
        <v>999</v>
      </c>
      <c r="V4319" s="16" t="s">
        <v>1778</v>
      </c>
      <c r="W4319" s="16">
        <v>31984118</v>
      </c>
      <c r="Y4319" s="16" t="inlineStr">
        <is>
          <t>大乘境仙品丹药。攻击下限增幅+4%；攻击上限增幅+4%，持续2700现实秒。</t>
        </is>
      </c>
      <c r="Z4319" s="16" t="inlineStr">
        <is>
          <t>|cff00FF00“锋芒有上下之势，战元养其本，不混灵力之池。温剂自有其宜，须量药力与丹毒而用。”——《战元养锋录》|r</t>
        </is>
      </c>
      <c r="AA4319" t="str" s="16">
        <v>炼丹可得。</v>
      </c>
      <c r="AB4319">
        <v>11921118</v>
      </c>
      <c r="AC4319" s="16" t="s">
        <v>1781</v>
      </c>
      <c r="AD4319" s="16">
        <v>40004</v>
      </c>
      <c r="AF4319">
        <v>70004</v>
      </c>
      <c r="AH4319">
        <v>18750000</v>
      </c>
      <c r="AI4319" s="16" t="s">
        <v>1777</v>
      </c>
      <c r="AJ4319" s="16" t="s">
        <v>1777</v>
      </c>
      <c r="AK4319" s="16" t="s">
        <v>357</v>
      </c>
    </row>
    <row r="4320" spans="2:37">
      <c r="B4320" s="16" t="n">
        <f>10000000+INDEX(编号表!$B:$B,MATCH(F4320,编号表!$A:$A,0))*100000+INDEX(编号表!$F:$F,MATCH(D4320,编号表!$E:$E,0))*1000+INDEX(编号表!$D:$D,MATCH(E4320,编号表!$C:$C,0))*10000+G4320</f>
        <v>11985118</v>
      </c>
      <c r="C4320" s="16" t="s">
        <v>5377</v>
      </c>
      <c r="D4320" s="16" t="s">
        <v>111</v>
      </c>
      <c r="E4320" s="16" t="s">
        <v>357</v>
      </c>
      <c r="F4320" s="16" t="s">
        <v>1777</v>
      </c>
      <c r="G4320" s="16">
        <v>118</v>
      </c>
      <c r="I4320" s="16">
        <v>60</v>
      </c>
      <c r="J4320" t="str">
        <f t="shared" si="69"/>
        <v>大类_神品大乘丹药</v>
      </c>
      <c r="K4320" s="16" t="s">
        <v>337</v>
      </c>
      <c r="L4320" s="16">
        <v>1</v>
      </c>
      <c r="M4320" s="16" t="s">
        <v>1777</v>
      </c>
      <c r="O4320" s="16">
        <v>0</v>
      </c>
      <c r="P4320" s="16" t="b">
        <v>1</v>
      </c>
      <c r="R4320" s="16" t="b">
        <v>0</v>
      </c>
      <c r="S4320" s="16">
        <v>1</v>
      </c>
      <c r="T4320" s="16" t="s">
        <v>91</v>
      </c>
      <c r="U4320" s="16">
        <v>999</v>
      </c>
      <c r="V4320" s="16" t="s">
        <v>1778</v>
      </c>
      <c r="W4320" s="16">
        <v>31985118</v>
      </c>
      <c r="Y4320" s="16" t="inlineStr">
        <is>
          <t>大乘境神品丹药。攻击下限增幅+4%；攻击上限增幅+4%，持续4860现实秒。</t>
        </is>
      </c>
      <c r="Z4320" s="16" t="inlineStr">
        <is>
          <t>|cff00FF00“锋芒有上下之势，战元养其本，不混灵力之池。温剂自有其宜，须量药力与丹毒而用。”——《战元养锋录》|r</t>
        </is>
      </c>
      <c r="AA4320" t="str" s="16">
        <v>炼丹可得。</v>
      </c>
      <c r="AB4320">
        <v>11921118</v>
      </c>
      <c r="AC4320" s="16" t="s">
        <v>1781</v>
      </c>
      <c r="AD4320" s="16">
        <v>40005</v>
      </c>
      <c r="AF4320">
        <v>70005</v>
      </c>
      <c r="AH4320">
        <v>112500000</v>
      </c>
      <c r="AI4320" s="16" t="s">
        <v>1777</v>
      </c>
      <c r="AJ4320" s="16" t="s">
        <v>1777</v>
      </c>
      <c r="AK4320" s="16" t="s">
        <v>357</v>
      </c>
    </row>
    <row r="4321" spans="2:37">
      <c r="B4321" s="16" t="n">
        <f>10000000+INDEX(编号表!$B:$B,MATCH(F4321,编号表!$A:$A,0))*100000+INDEX(编号表!$F:$F,MATCH(D4321,编号表!$E:$E,0))*1000+INDEX(编号表!$D:$D,MATCH(E4321,编号表!$C:$C,0))*10000+G4321</f>
        <v>11983119</v>
      </c>
      <c r="C4321" s="16" t="s">
        <v>5381</v>
      </c>
      <c r="D4321" s="16" t="s">
        <v>105</v>
      </c>
      <c r="E4321" s="16" t="s">
        <v>357</v>
      </c>
      <c r="F4321" s="16" t="s">
        <v>1777</v>
      </c>
      <c r="G4321" s="16">
        <v>119</v>
      </c>
      <c r="I4321" s="16">
        <v>60</v>
      </c>
      <c r="J4321" t="str">
        <f t="shared" si="69"/>
        <v>大类_玄品大乘丹药</v>
      </c>
      <c r="K4321" s="16" t="s">
        <v>337</v>
      </c>
      <c r="L4321" s="16">
        <v>1</v>
      </c>
      <c r="M4321" s="16" t="s">
        <v>1777</v>
      </c>
      <c r="O4321" s="16">
        <v>0</v>
      </c>
      <c r="P4321" s="16" t="b">
        <v>1</v>
      </c>
      <c r="R4321" s="16" t="b">
        <v>0</v>
      </c>
      <c r="S4321" s="16">
        <v>1</v>
      </c>
      <c r="T4321" s="16" t="s">
        <v>91</v>
      </c>
      <c r="U4321" s="16">
        <v>999</v>
      </c>
      <c r="V4321" s="16" t="s">
        <v>1778</v>
      </c>
      <c r="W4321" s="16">
        <v>31983119</v>
      </c>
      <c r="Y4321" s="16" t="inlineStr">
        <is>
          <t>大乘境玄品丹药。攻击下限增幅+5%；攻击上限增幅+5%，持续900现实秒。</t>
        </is>
      </c>
      <c r="Z4321" s="16" t="inlineStr">
        <is>
          <t>|cff00FF00“锋芒有上下之势，战元养其本，不混灵力之池。热剂自有其宜，须量药力与丹毒而用。”——《战元养锋录》|r</t>
        </is>
      </c>
      <c r="AA4321" t="str" s="16">
        <v>炼丹可得。</v>
      </c>
      <c r="AB4321">
        <v>11921119</v>
      </c>
      <c r="AC4321" s="16" t="s">
        <v>1781</v>
      </c>
      <c r="AD4321" s="16">
        <v>40003</v>
      </c>
      <c r="AF4321">
        <v>70003</v>
      </c>
      <c r="AH4321">
        <v>3750000</v>
      </c>
      <c r="AI4321" s="16" t="s">
        <v>1777</v>
      </c>
      <c r="AJ4321" s="16" t="s">
        <v>1777</v>
      </c>
      <c r="AK4321" s="16" t="s">
        <v>357</v>
      </c>
    </row>
    <row r="4322" spans="2:37">
      <c r="B4322" s="16" t="n">
        <f>10000000+INDEX(编号表!$B:$B,MATCH(F4322,编号表!$A:$A,0))*100000+INDEX(编号表!$F:$F,MATCH(D4322,编号表!$E:$E,0))*1000+INDEX(编号表!$D:$D,MATCH(E4322,编号表!$C:$C,0))*10000+G4322</f>
        <v>11984119</v>
      </c>
      <c r="C4322" s="16" t="s">
        <v>5381</v>
      </c>
      <c r="D4322" s="16" t="s">
        <v>108</v>
      </c>
      <c r="E4322" s="16" t="s">
        <v>357</v>
      </c>
      <c r="F4322" s="16" t="s">
        <v>1777</v>
      </c>
      <c r="G4322" s="16">
        <v>119</v>
      </c>
      <c r="I4322" s="16">
        <v>60</v>
      </c>
      <c r="J4322" t="str">
        <f t="shared" si="69"/>
        <v>大类_仙品大乘丹药</v>
      </c>
      <c r="K4322" s="16" t="s">
        <v>337</v>
      </c>
      <c r="L4322" s="16">
        <v>1</v>
      </c>
      <c r="M4322" s="16" t="s">
        <v>1777</v>
      </c>
      <c r="O4322" s="16">
        <v>0</v>
      </c>
      <c r="P4322" s="16" t="b">
        <v>1</v>
      </c>
      <c r="R4322" s="16" t="b">
        <v>0</v>
      </c>
      <c r="S4322" s="16">
        <v>1</v>
      </c>
      <c r="T4322" s="16" t="s">
        <v>91</v>
      </c>
      <c r="U4322" s="16">
        <v>999</v>
      </c>
      <c r="V4322" s="16" t="s">
        <v>1778</v>
      </c>
      <c r="W4322" s="16">
        <v>31984119</v>
      </c>
      <c r="Y4322" s="16" t="inlineStr">
        <is>
          <t>大乘境仙品丹药。攻击下限增幅+5%；攻击上限增幅+5%，持续1620现实秒。</t>
        </is>
      </c>
      <c r="Z4322" s="16" t="inlineStr">
        <is>
          <t>|cff00FF00“锋芒有上下之势，战元养其本，不混灵力之池。热剂自有其宜，须量药力与丹毒而用。”——《战元养锋录》|r</t>
        </is>
      </c>
      <c r="AA4322" t="str" s="16">
        <v>炼丹可得。</v>
      </c>
      <c r="AB4322">
        <v>11921119</v>
      </c>
      <c r="AC4322" s="16" t="s">
        <v>1781</v>
      </c>
      <c r="AD4322" s="16">
        <v>40004</v>
      </c>
      <c r="AF4322">
        <v>70004</v>
      </c>
      <c r="AH4322">
        <v>18750000</v>
      </c>
      <c r="AI4322" s="16" t="s">
        <v>1777</v>
      </c>
      <c r="AJ4322" s="16" t="s">
        <v>1777</v>
      </c>
      <c r="AK4322" s="16" t="s">
        <v>357</v>
      </c>
    </row>
    <row r="4323" spans="2:37">
      <c r="B4323" s="16" t="n">
        <f>10000000+INDEX(编号表!$B:$B,MATCH(F4323,编号表!$A:$A,0))*100000+INDEX(编号表!$F:$F,MATCH(D4323,编号表!$E:$E,0))*1000+INDEX(编号表!$D:$D,MATCH(E4323,编号表!$C:$C,0))*10000+G4323</f>
        <v>11985119</v>
      </c>
      <c r="C4323" s="16" t="s">
        <v>5381</v>
      </c>
      <c r="D4323" s="16" t="s">
        <v>111</v>
      </c>
      <c r="E4323" s="16" t="s">
        <v>357</v>
      </c>
      <c r="F4323" s="16" t="s">
        <v>1777</v>
      </c>
      <c r="G4323" s="16">
        <v>119</v>
      </c>
      <c r="I4323" s="16">
        <v>60</v>
      </c>
      <c r="J4323" t="str">
        <f t="shared" si="69"/>
        <v>大类_神品大乘丹药</v>
      </c>
      <c r="K4323" s="16" t="s">
        <v>337</v>
      </c>
      <c r="L4323" s="16">
        <v>1</v>
      </c>
      <c r="M4323" s="16" t="s">
        <v>1777</v>
      </c>
      <c r="O4323" s="16">
        <v>0</v>
      </c>
      <c r="P4323" s="16" t="b">
        <v>1</v>
      </c>
      <c r="R4323" s="16" t="b">
        <v>0</v>
      </c>
      <c r="S4323" s="16">
        <v>1</v>
      </c>
      <c r="T4323" s="16" t="s">
        <v>91</v>
      </c>
      <c r="U4323" s="16">
        <v>999</v>
      </c>
      <c r="V4323" s="16" t="s">
        <v>1778</v>
      </c>
      <c r="W4323" s="16">
        <v>31985119</v>
      </c>
      <c r="Y4323" s="16" t="inlineStr">
        <is>
          <t>大乘境神品丹药。攻击下限增幅+5%；攻击上限增幅+5%，持续2916现实秒。</t>
        </is>
      </c>
      <c r="Z4323" s="16" t="inlineStr">
        <is>
          <t>|cff00FF00“锋芒有上下之势，战元养其本，不混灵力之池。热剂自有其宜，须量药力与丹毒而用。”——《战元养锋录》|r</t>
        </is>
      </c>
      <c r="AA4323" t="str" s="16">
        <v>炼丹可得。</v>
      </c>
      <c r="AB4323">
        <v>11921119</v>
      </c>
      <c r="AC4323" s="16" t="s">
        <v>1781</v>
      </c>
      <c r="AD4323" s="16">
        <v>40005</v>
      </c>
      <c r="AF4323">
        <v>70005</v>
      </c>
      <c r="AH4323">
        <v>112500000</v>
      </c>
      <c r="AI4323" s="16" t="s">
        <v>1777</v>
      </c>
      <c r="AJ4323" s="16" t="s">
        <v>1777</v>
      </c>
      <c r="AK4323" s="16" t="s">
        <v>357</v>
      </c>
    </row>
    <row r="4324" spans="2:37">
      <c r="B4324" s="16" t="n">
        <f>10000000+INDEX(编号表!$B:$B,MATCH(F4324,编号表!$A:$A,0))*100000+INDEX(编号表!$F:$F,MATCH(D4324,编号表!$E:$E,0))*1000+INDEX(编号表!$D:$D,MATCH(E4324,编号表!$C:$C,0))*10000+G4324</f>
        <v>11983120</v>
      </c>
      <c r="C4324" s="16" t="inlineStr">
        <is>
          <t>大乘玄阴法元丹</t>
        </is>
      </c>
      <c r="D4324" s="16" t="s">
        <v>105</v>
      </c>
      <c r="E4324" s="16" t="s">
        <v>357</v>
      </c>
      <c r="F4324" s="16" t="s">
        <v>1777</v>
      </c>
      <c r="G4324" s="16">
        <v>120</v>
      </c>
      <c r="I4324" s="16">
        <v>60</v>
      </c>
      <c r="J4324" t="str">
        <f t="shared" si="69"/>
        <v>大类_玄品大乘丹药</v>
      </c>
      <c r="K4324" s="16" t="s">
        <v>337</v>
      </c>
      <c r="L4324" s="16">
        <v>1</v>
      </c>
      <c r="M4324" s="16" t="s">
        <v>1777</v>
      </c>
      <c r="O4324" s="16">
        <v>0</v>
      </c>
      <c r="P4324" s="16" t="b">
        <v>1</v>
      </c>
      <c r="R4324" s="16" t="b">
        <v>0</v>
      </c>
      <c r="S4324" s="16">
        <v>1</v>
      </c>
      <c r="T4324" s="16" t="s">
        <v>91</v>
      </c>
      <c r="U4324" s="16">
        <v>999</v>
      </c>
      <c r="V4324" s="16" t="s">
        <v>1778</v>
      </c>
      <c r="W4324" s="16">
        <v>31983120</v>
      </c>
      <c r="Y4324" s="16" t="inlineStr">
        <is>
          <t>大乘境玄品丹药。法力下限增幅+2%；法力上限增幅+2%，持续1800现实秒。</t>
        </is>
      </c>
      <c r="Z4324" s="16" t="inlineStr">
        <is>
          <t>|cff00FF00“法攻有上下之势，法元凝其威，不以蓝量作法力。寒剂自有其宜，须量药力与丹毒而用。”——《法元凝威录》|r</t>
        </is>
      </c>
      <c r="AA4324" t="str" s="16">
        <v>炼丹可得。</v>
      </c>
      <c r="AB4324">
        <v>11921120</v>
      </c>
      <c r="AC4324" s="16" t="s">
        <v>1781</v>
      </c>
      <c r="AD4324" s="16">
        <v>40003</v>
      </c>
      <c r="AF4324">
        <v>70003</v>
      </c>
      <c r="AH4324">
        <v>3750000</v>
      </c>
      <c r="AI4324" s="16" t="s">
        <v>1777</v>
      </c>
      <c r="AJ4324" s="16" t="s">
        <v>1777</v>
      </c>
      <c r="AK4324" s="16" t="s">
        <v>357</v>
      </c>
    </row>
    <row r="4325" spans="2:37">
      <c r="B4325" s="16" t="n">
        <f>10000000+INDEX(编号表!$B:$B,MATCH(F4325,编号表!$A:$A,0))*100000+INDEX(编号表!$F:$F,MATCH(D4325,编号表!$E:$E,0))*1000+INDEX(编号表!$D:$D,MATCH(E4325,编号表!$C:$C,0))*10000+G4325</f>
        <v>11984120</v>
      </c>
      <c r="C4325" s="16" t="inlineStr">
        <is>
          <t>大乘玄阴法元丹</t>
        </is>
      </c>
      <c r="D4325" s="16" t="s">
        <v>108</v>
      </c>
      <c r="E4325" s="16" t="s">
        <v>357</v>
      </c>
      <c r="F4325" s="16" t="s">
        <v>1777</v>
      </c>
      <c r="G4325" s="16">
        <v>120</v>
      </c>
      <c r="I4325" s="16">
        <v>60</v>
      </c>
      <c r="J4325" t="str">
        <f t="shared" si="69"/>
        <v>大类_仙品大乘丹药</v>
      </c>
      <c r="K4325" s="16" t="s">
        <v>337</v>
      </c>
      <c r="L4325" s="16">
        <v>1</v>
      </c>
      <c r="M4325" s="16" t="s">
        <v>1777</v>
      </c>
      <c r="O4325" s="16">
        <v>0</v>
      </c>
      <c r="P4325" s="16" t="b">
        <v>1</v>
      </c>
      <c r="R4325" s="16" t="b">
        <v>0</v>
      </c>
      <c r="S4325" s="16">
        <v>1</v>
      </c>
      <c r="T4325" s="16" t="s">
        <v>91</v>
      </c>
      <c r="U4325" s="16">
        <v>999</v>
      </c>
      <c r="V4325" s="16" t="s">
        <v>1778</v>
      </c>
      <c r="W4325" s="16">
        <v>31984120</v>
      </c>
      <c r="Y4325" s="16" t="inlineStr">
        <is>
          <t>大乘境仙品丹药。法力下限增幅+2%；法力上限增幅+2%，持续3240现实秒。</t>
        </is>
      </c>
      <c r="Z4325" s="16" t="inlineStr">
        <is>
          <t>|cff00FF00“法攻有上下之势，法元凝其威，不以蓝量作法力。寒剂自有其宜，须量药力与丹毒而用。”——《法元凝威录》|r</t>
        </is>
      </c>
      <c r="AA4325" t="str" s="16">
        <v>炼丹可得。</v>
      </c>
      <c r="AB4325">
        <v>11921120</v>
      </c>
      <c r="AC4325" s="16" t="s">
        <v>1781</v>
      </c>
      <c r="AD4325" s="16">
        <v>40004</v>
      </c>
      <c r="AF4325">
        <v>70004</v>
      </c>
      <c r="AH4325">
        <v>18750000</v>
      </c>
      <c r="AI4325" s="16" t="s">
        <v>1777</v>
      </c>
      <c r="AJ4325" s="16" t="s">
        <v>1777</v>
      </c>
      <c r="AK4325" s="16" t="s">
        <v>357</v>
      </c>
    </row>
    <row r="4326" spans="2:37">
      <c r="B4326" s="16" t="n">
        <f>10000000+INDEX(编号表!$B:$B,MATCH(F4326,编号表!$A:$A,0))*100000+INDEX(编号表!$F:$F,MATCH(D4326,编号表!$E:$E,0))*1000+INDEX(编号表!$D:$D,MATCH(E4326,编号表!$C:$C,0))*10000+G4326</f>
        <v>11985120</v>
      </c>
      <c r="C4326" s="16" t="inlineStr">
        <is>
          <t>大乘玄阴法元丹</t>
        </is>
      </c>
      <c r="D4326" s="16" t="s">
        <v>111</v>
      </c>
      <c r="E4326" s="16" t="s">
        <v>357</v>
      </c>
      <c r="F4326" s="16" t="s">
        <v>1777</v>
      </c>
      <c r="G4326" s="16">
        <v>120</v>
      </c>
      <c r="I4326" s="16">
        <v>60</v>
      </c>
      <c r="J4326" t="str">
        <f t="shared" si="69"/>
        <v>大类_神品大乘丹药</v>
      </c>
      <c r="K4326" s="16" t="s">
        <v>337</v>
      </c>
      <c r="L4326" s="16">
        <v>1</v>
      </c>
      <c r="M4326" s="16" t="s">
        <v>1777</v>
      </c>
      <c r="O4326" s="16">
        <v>0</v>
      </c>
      <c r="P4326" s="16" t="b">
        <v>1</v>
      </c>
      <c r="R4326" s="16" t="b">
        <v>0</v>
      </c>
      <c r="S4326" s="16">
        <v>1</v>
      </c>
      <c r="T4326" s="16" t="s">
        <v>91</v>
      </c>
      <c r="U4326" s="16">
        <v>999</v>
      </c>
      <c r="V4326" s="16" t="s">
        <v>1778</v>
      </c>
      <c r="W4326" s="16">
        <v>31985120</v>
      </c>
      <c r="Y4326" s="16" t="inlineStr">
        <is>
          <t>大乘境神品丹药。法力下限增幅+2%；法力上限增幅+2%，持续5832现实秒。</t>
        </is>
      </c>
      <c r="Z4326" s="16" t="inlineStr">
        <is>
          <t>|cff00FF00“法攻有上下之势，法元凝其威，不以蓝量作法力。寒剂自有其宜，须量药力与丹毒而用。”——《法元凝威录》|r</t>
        </is>
      </c>
      <c r="AA4326" t="str" s="16">
        <v>炼丹可得。</v>
      </c>
      <c r="AB4326">
        <v>11921120</v>
      </c>
      <c r="AC4326" s="16" t="s">
        <v>1781</v>
      </c>
      <c r="AD4326" s="16">
        <v>40005</v>
      </c>
      <c r="AF4326">
        <v>70005</v>
      </c>
      <c r="AH4326">
        <v>112500000</v>
      </c>
      <c r="AI4326" s="16" t="s">
        <v>1777</v>
      </c>
      <c r="AJ4326" s="16" t="s">
        <v>1777</v>
      </c>
      <c r="AK4326" s="16" t="s">
        <v>357</v>
      </c>
    </row>
    <row r="4327" spans="2:37">
      <c r="B4327" s="16" t="n">
        <f>10000000+INDEX(编号表!$B:$B,MATCH(F4327,编号表!$A:$A,0))*100000+INDEX(编号表!$F:$F,MATCH(D4327,编号表!$E:$E,0))*1000+INDEX(编号表!$D:$D,MATCH(E4327,编号表!$C:$C,0))*10000+G4327</f>
        <v>11983121</v>
      </c>
      <c r="C4327" s="16" t="inlineStr">
        <is>
          <t>大乘清和法元丹</t>
        </is>
      </c>
      <c r="D4327" s="16" t="s">
        <v>105</v>
      </c>
      <c r="E4327" s="16" t="s">
        <v>357</v>
      </c>
      <c r="F4327" s="16" t="s">
        <v>1777</v>
      </c>
      <c r="G4327" s="16">
        <v>121</v>
      </c>
      <c r="I4327" s="16">
        <v>60</v>
      </c>
      <c r="J4327" t="str">
        <f t="shared" si="69"/>
        <v>大类_玄品大乘丹药</v>
      </c>
      <c r="K4327" s="16" t="s">
        <v>337</v>
      </c>
      <c r="L4327" s="16">
        <v>1</v>
      </c>
      <c r="M4327" s="16" t="s">
        <v>1777</v>
      </c>
      <c r="O4327" s="16">
        <v>0</v>
      </c>
      <c r="P4327" s="16" t="b">
        <v>1</v>
      </c>
      <c r="R4327" s="16" t="b">
        <v>0</v>
      </c>
      <c r="S4327" s="16">
        <v>1</v>
      </c>
      <c r="T4327" s="16" t="s">
        <v>91</v>
      </c>
      <c r="U4327" s="16">
        <v>999</v>
      </c>
      <c r="V4327" s="16" t="s">
        <v>1778</v>
      </c>
      <c r="W4327" s="16">
        <v>31983121</v>
      </c>
      <c r="Y4327" s="16" t="inlineStr">
        <is>
          <t>大乘境玄品丹药。法力下限增幅+3%；法力上限增幅+3%，持续1500现实秒。</t>
        </is>
      </c>
      <c r="Z4327" s="16" t="inlineStr">
        <is>
          <t>|cff00FF00“法攻有上下之势，法元凝其威，不以蓝量作法力。凉剂自有其宜，须量药力与丹毒而用。”——《法元凝威录》|r</t>
        </is>
      </c>
      <c r="AA4327" t="str" s="16">
        <v>炼丹可得。</v>
      </c>
      <c r="AB4327">
        <v>11921121</v>
      </c>
      <c r="AC4327" s="16" t="s">
        <v>1781</v>
      </c>
      <c r="AD4327" s="16">
        <v>40003</v>
      </c>
      <c r="AF4327">
        <v>70003</v>
      </c>
      <c r="AH4327">
        <v>3750000</v>
      </c>
      <c r="AI4327" s="16" t="s">
        <v>1777</v>
      </c>
      <c r="AJ4327" s="16" t="s">
        <v>1777</v>
      </c>
      <c r="AK4327" s="16" t="s">
        <v>357</v>
      </c>
    </row>
    <row r="4328" spans="2:37">
      <c r="B4328" s="16" t="n">
        <f>10000000+INDEX(编号表!$B:$B,MATCH(F4328,编号表!$A:$A,0))*100000+INDEX(编号表!$F:$F,MATCH(D4328,编号表!$E:$E,0))*1000+INDEX(编号表!$D:$D,MATCH(E4328,编号表!$C:$C,0))*10000+G4328</f>
        <v>11984121</v>
      </c>
      <c r="C4328" s="16" t="inlineStr">
        <is>
          <t>大乘清和法元丹</t>
        </is>
      </c>
      <c r="D4328" s="16" t="s">
        <v>108</v>
      </c>
      <c r="E4328" s="16" t="s">
        <v>357</v>
      </c>
      <c r="F4328" s="16" t="s">
        <v>1777</v>
      </c>
      <c r="G4328" s="16">
        <v>121</v>
      </c>
      <c r="I4328" s="16">
        <v>60</v>
      </c>
      <c r="J4328" t="str">
        <f t="shared" si="69"/>
        <v>大类_仙品大乘丹药</v>
      </c>
      <c r="K4328" s="16" t="s">
        <v>337</v>
      </c>
      <c r="L4328" s="16">
        <v>1</v>
      </c>
      <c r="M4328" s="16" t="s">
        <v>1777</v>
      </c>
      <c r="O4328" s="16">
        <v>0</v>
      </c>
      <c r="P4328" s="16" t="b">
        <v>1</v>
      </c>
      <c r="R4328" s="16" t="b">
        <v>0</v>
      </c>
      <c r="S4328" s="16">
        <v>1</v>
      </c>
      <c r="T4328" s="16" t="s">
        <v>91</v>
      </c>
      <c r="U4328" s="16">
        <v>999</v>
      </c>
      <c r="V4328" s="16" t="s">
        <v>1778</v>
      </c>
      <c r="W4328" s="16">
        <v>31984121</v>
      </c>
      <c r="Y4328" s="16" t="inlineStr">
        <is>
          <t>大乘境仙品丹药。法力下限增幅+3%；法力上限增幅+3%，持续2700现实秒。</t>
        </is>
      </c>
      <c r="Z4328" s="16" t="inlineStr">
        <is>
          <t>|cff00FF00“法攻有上下之势，法元凝其威，不以蓝量作法力。凉剂自有其宜，须量药力与丹毒而用。”——《法元凝威录》|r</t>
        </is>
      </c>
      <c r="AA4328" t="str" s="16">
        <v>炼丹可得。</v>
      </c>
      <c r="AB4328">
        <v>11921121</v>
      </c>
      <c r="AC4328" s="16" t="s">
        <v>1781</v>
      </c>
      <c r="AD4328" s="16">
        <v>40004</v>
      </c>
      <c r="AF4328">
        <v>70004</v>
      </c>
      <c r="AH4328">
        <v>18750000</v>
      </c>
      <c r="AI4328" s="16" t="s">
        <v>1777</v>
      </c>
      <c r="AJ4328" s="16" t="s">
        <v>1777</v>
      </c>
      <c r="AK4328" s="16" t="s">
        <v>357</v>
      </c>
    </row>
    <row r="4329" spans="2:37">
      <c r="B4329" s="16" t="n">
        <f>10000000+INDEX(编号表!$B:$B,MATCH(F4329,编号表!$A:$A,0))*100000+INDEX(编号表!$F:$F,MATCH(D4329,编号表!$E:$E,0))*1000+INDEX(编号表!$D:$D,MATCH(E4329,编号表!$C:$C,0))*10000+G4329</f>
        <v>11985121</v>
      </c>
      <c r="C4329" s="16" t="inlineStr">
        <is>
          <t>大乘清和法元丹</t>
        </is>
      </c>
      <c r="D4329" s="16" t="s">
        <v>111</v>
      </c>
      <c r="E4329" s="16" t="s">
        <v>357</v>
      </c>
      <c r="F4329" s="16" t="s">
        <v>1777</v>
      </c>
      <c r="G4329" s="16">
        <v>121</v>
      </c>
      <c r="I4329" s="16">
        <v>60</v>
      </c>
      <c r="J4329" t="str">
        <f t="shared" si="69"/>
        <v>大类_神品大乘丹药</v>
      </c>
      <c r="K4329" s="16" t="s">
        <v>337</v>
      </c>
      <c r="L4329" s="16">
        <v>1</v>
      </c>
      <c r="M4329" s="16" t="s">
        <v>1777</v>
      </c>
      <c r="O4329" s="16">
        <v>0</v>
      </c>
      <c r="P4329" s="16" t="b">
        <v>1</v>
      </c>
      <c r="R4329" s="16" t="b">
        <v>0</v>
      </c>
      <c r="S4329" s="16">
        <v>1</v>
      </c>
      <c r="T4329" s="16" t="s">
        <v>91</v>
      </c>
      <c r="U4329" s="16">
        <v>999</v>
      </c>
      <c r="V4329" s="16" t="s">
        <v>1778</v>
      </c>
      <c r="W4329" s="16">
        <v>31985121</v>
      </c>
      <c r="Y4329" s="16" t="inlineStr">
        <is>
          <t>大乘境神品丹药。法力下限增幅+3%；法力上限增幅+3%，持续4860现实秒。</t>
        </is>
      </c>
      <c r="Z4329" s="16" t="inlineStr">
        <is>
          <t>|cff00FF00“法攻有上下之势，法元凝其威，不以蓝量作法力。凉剂自有其宜，须量药力与丹毒而用。”——《法元凝威录》|r</t>
        </is>
      </c>
      <c r="AA4329" t="str" s="16">
        <v>炼丹可得。</v>
      </c>
      <c r="AB4329">
        <v>11921121</v>
      </c>
      <c r="AC4329" s="16" t="s">
        <v>1781</v>
      </c>
      <c r="AD4329" s="16">
        <v>40005</v>
      </c>
      <c r="AF4329">
        <v>70005</v>
      </c>
      <c r="AH4329">
        <v>112500000</v>
      </c>
      <c r="AI4329" s="16" t="s">
        <v>1777</v>
      </c>
      <c r="AJ4329" s="16" t="s">
        <v>1777</v>
      </c>
      <c r="AK4329" s="16" t="s">
        <v>357</v>
      </c>
    </row>
    <row r="4330" spans="2:37">
      <c r="B4330" s="16" t="n">
        <f>10000000+INDEX(编号表!$B:$B,MATCH(F4330,编号表!$A:$A,0))*100000+INDEX(编号表!$F:$F,MATCH(D4330,编号表!$E:$E,0))*1000+INDEX(编号表!$D:$D,MATCH(E4330,编号表!$C:$C,0))*10000+G4330</f>
        <v>11983122</v>
      </c>
      <c r="C4330" s="16" t="inlineStr">
        <is>
          <t>大乘法元丹</t>
        </is>
      </c>
      <c r="D4330" s="16" t="s">
        <v>105</v>
      </c>
      <c r="E4330" s="16" t="s">
        <v>357</v>
      </c>
      <c r="F4330" s="16" t="s">
        <v>1777</v>
      </c>
      <c r="G4330" s="16">
        <v>122</v>
      </c>
      <c r="I4330" s="16">
        <v>60</v>
      </c>
      <c r="J4330" t="str">
        <f t="shared" si="69"/>
        <v>大类_玄品大乘丹药</v>
      </c>
      <c r="K4330" s="16" t="s">
        <v>337</v>
      </c>
      <c r="L4330" s="16">
        <v>1</v>
      </c>
      <c r="M4330" s="16" t="s">
        <v>1777</v>
      </c>
      <c r="O4330" s="16">
        <v>0</v>
      </c>
      <c r="P4330" s="16" t="b">
        <v>1</v>
      </c>
      <c r="R4330" s="16" t="b">
        <v>0</v>
      </c>
      <c r="S4330" s="16">
        <v>1</v>
      </c>
      <c r="T4330" s="16" t="s">
        <v>91</v>
      </c>
      <c r="U4330" s="16">
        <v>999</v>
      </c>
      <c r="V4330" s="16" t="s">
        <v>1778</v>
      </c>
      <c r="W4330" s="16">
        <v>31983122</v>
      </c>
      <c r="Y4330" s="16" t="inlineStr">
        <is>
          <t>大乘境玄品丹药。法力下限增幅+3.5%；法力上限增幅+3.5%，持续1500现实秒。</t>
        </is>
      </c>
      <c r="Z4330" s="16" t="inlineStr">
        <is>
          <t>|cff00FF00“法攻有上下之势，法元凝其威，不以蓝量作法力。平剂自有其宜，须量药力与丹毒而用。”——《法元凝威录》|r</t>
        </is>
      </c>
      <c r="AA4330" t="str" s="16">
        <v>炼丹可得。</v>
      </c>
      <c r="AB4330">
        <v>11921122</v>
      </c>
      <c r="AC4330" s="16" t="s">
        <v>1781</v>
      </c>
      <c r="AD4330" s="16">
        <v>40003</v>
      </c>
      <c r="AF4330">
        <v>70003</v>
      </c>
      <c r="AH4330">
        <v>3750000</v>
      </c>
      <c r="AI4330" s="16" t="s">
        <v>1777</v>
      </c>
      <c r="AJ4330" s="16" t="s">
        <v>1777</v>
      </c>
      <c r="AK4330" s="16" t="s">
        <v>357</v>
      </c>
    </row>
    <row r="4331" spans="2:37">
      <c r="B4331" s="16" t="n">
        <f>10000000+INDEX(编号表!$B:$B,MATCH(F4331,编号表!$A:$A,0))*100000+INDEX(编号表!$F:$F,MATCH(D4331,编号表!$E:$E,0))*1000+INDEX(编号表!$D:$D,MATCH(E4331,编号表!$C:$C,0))*10000+G4331</f>
        <v>11984122</v>
      </c>
      <c r="C4331" s="16" t="inlineStr">
        <is>
          <t>大乘法元丹</t>
        </is>
      </c>
      <c r="D4331" s="16" t="s">
        <v>108</v>
      </c>
      <c r="E4331" s="16" t="s">
        <v>357</v>
      </c>
      <c r="F4331" s="16" t="s">
        <v>1777</v>
      </c>
      <c r="G4331" s="16">
        <v>122</v>
      </c>
      <c r="I4331" s="16">
        <v>60</v>
      </c>
      <c r="J4331" t="str">
        <f t="shared" si="69"/>
        <v>大类_仙品大乘丹药</v>
      </c>
      <c r="K4331" s="16" t="s">
        <v>337</v>
      </c>
      <c r="L4331" s="16">
        <v>1</v>
      </c>
      <c r="M4331" s="16" t="s">
        <v>1777</v>
      </c>
      <c r="O4331" s="16">
        <v>0</v>
      </c>
      <c r="P4331" s="16" t="b">
        <v>1</v>
      </c>
      <c r="R4331" s="16" t="b">
        <v>0</v>
      </c>
      <c r="S4331" s="16">
        <v>1</v>
      </c>
      <c r="T4331" s="16" t="s">
        <v>91</v>
      </c>
      <c r="U4331" s="16">
        <v>999</v>
      </c>
      <c r="V4331" s="16" t="s">
        <v>1778</v>
      </c>
      <c r="W4331" s="16">
        <v>31984122</v>
      </c>
      <c r="Y4331" s="16" t="inlineStr">
        <is>
          <t>大乘境仙品丹药。法力下限增幅+3.5%；法力上限增幅+3.5%，持续2700现实秒。</t>
        </is>
      </c>
      <c r="Z4331" s="16" t="inlineStr">
        <is>
          <t>|cff00FF00“法攻有上下之势，法元凝其威，不以蓝量作法力。平剂自有其宜，须量药力与丹毒而用。”——《法元凝威录》|r</t>
        </is>
      </c>
      <c r="AA4331" t="str" s="16">
        <v>炼丹可得。</v>
      </c>
      <c r="AB4331">
        <v>11921122</v>
      </c>
      <c r="AC4331" s="16" t="s">
        <v>1781</v>
      </c>
      <c r="AD4331" s="16">
        <v>40004</v>
      </c>
      <c r="AF4331">
        <v>70004</v>
      </c>
      <c r="AH4331">
        <v>18750000</v>
      </c>
      <c r="AI4331" s="16" t="s">
        <v>1777</v>
      </c>
      <c r="AJ4331" s="16" t="s">
        <v>1777</v>
      </c>
      <c r="AK4331" s="16" t="s">
        <v>357</v>
      </c>
    </row>
    <row r="4332" spans="2:37">
      <c r="B4332" s="16" t="n">
        <f>10000000+INDEX(编号表!$B:$B,MATCH(F4332,编号表!$A:$A,0))*100000+INDEX(编号表!$F:$F,MATCH(D4332,编号表!$E:$E,0))*1000+INDEX(编号表!$D:$D,MATCH(E4332,编号表!$C:$C,0))*10000+G4332</f>
        <v>11985122</v>
      </c>
      <c r="C4332" s="16" t="inlineStr">
        <is>
          <t>大乘法元丹</t>
        </is>
      </c>
      <c r="D4332" s="16" t="s">
        <v>111</v>
      </c>
      <c r="E4332" s="16" t="s">
        <v>357</v>
      </c>
      <c r="F4332" s="16" t="s">
        <v>1777</v>
      </c>
      <c r="G4332" s="16">
        <v>122</v>
      </c>
      <c r="I4332" s="16">
        <v>60</v>
      </c>
      <c r="J4332" t="str">
        <f t="shared" si="69"/>
        <v>大类_神品大乘丹药</v>
      </c>
      <c r="K4332" s="16" t="s">
        <v>337</v>
      </c>
      <c r="L4332" s="16">
        <v>1</v>
      </c>
      <c r="M4332" s="16" t="s">
        <v>1777</v>
      </c>
      <c r="O4332" s="16">
        <v>0</v>
      </c>
      <c r="P4332" s="16" t="b">
        <v>1</v>
      </c>
      <c r="R4332" s="16" t="b">
        <v>0</v>
      </c>
      <c r="S4332" s="16">
        <v>1</v>
      </c>
      <c r="T4332" s="16" t="s">
        <v>91</v>
      </c>
      <c r="U4332" s="16">
        <v>999</v>
      </c>
      <c r="V4332" s="16" t="s">
        <v>1778</v>
      </c>
      <c r="W4332" s="16">
        <v>31985122</v>
      </c>
      <c r="Y4332" s="16" t="inlineStr">
        <is>
          <t>大乘境神品丹药。法力下限增幅+3.5%；法力上限增幅+3.5%，持续4860现实秒。</t>
        </is>
      </c>
      <c r="Z4332" s="16" t="inlineStr">
        <is>
          <t>|cff00FF00“法攻有上下之势，法元凝其威，不以蓝量作法力。平剂自有其宜，须量药力与丹毒而用。”——《法元凝威录》|r</t>
        </is>
      </c>
      <c r="AA4332" t="str" s="16">
        <v>炼丹可得。</v>
      </c>
      <c r="AB4332">
        <v>11921122</v>
      </c>
      <c r="AC4332" s="16" t="s">
        <v>1781</v>
      </c>
      <c r="AD4332" s="16">
        <v>40005</v>
      </c>
      <c r="AF4332">
        <v>70005</v>
      </c>
      <c r="AH4332">
        <v>112500000</v>
      </c>
      <c r="AI4332" s="16" t="s">
        <v>1777</v>
      </c>
      <c r="AJ4332" s="16" t="s">
        <v>1777</v>
      </c>
      <c r="AK4332" s="16" t="s">
        <v>357</v>
      </c>
    </row>
    <row r="4333" spans="2:37">
      <c r="B4333" s="16" t="n">
        <f>10000000+INDEX(编号表!$B:$B,MATCH(F4333,编号表!$A:$A,0))*100000+INDEX(编号表!$F:$F,MATCH(D4333,编号表!$E:$E,0))*1000+INDEX(编号表!$D:$D,MATCH(E4333,编号表!$C:$C,0))*10000+G4333</f>
        <v>11983123</v>
      </c>
      <c r="C4333" s="16" t="inlineStr">
        <is>
          <t>大乘温阳法元丹</t>
        </is>
      </c>
      <c r="D4333" s="16" t="s">
        <v>105</v>
      </c>
      <c r="E4333" s="16" t="s">
        <v>357</v>
      </c>
      <c r="F4333" s="16" t="s">
        <v>1777</v>
      </c>
      <c r="G4333" s="16">
        <v>123</v>
      </c>
      <c r="I4333" s="16">
        <v>60</v>
      </c>
      <c r="J4333" t="str">
        <f t="shared" si="69"/>
        <v>大类_玄品大乘丹药</v>
      </c>
      <c r="K4333" s="16" t="s">
        <v>337</v>
      </c>
      <c r="L4333" s="16">
        <v>1</v>
      </c>
      <c r="M4333" s="16" t="s">
        <v>1777</v>
      </c>
      <c r="O4333" s="16">
        <v>0</v>
      </c>
      <c r="P4333" s="16" t="b">
        <v>1</v>
      </c>
      <c r="R4333" s="16" t="b">
        <v>0</v>
      </c>
      <c r="S4333" s="16">
        <v>1</v>
      </c>
      <c r="T4333" s="16" t="s">
        <v>91</v>
      </c>
      <c r="U4333" s="16">
        <v>999</v>
      </c>
      <c r="V4333" s="16" t="s">
        <v>1778</v>
      </c>
      <c r="W4333" s="16">
        <v>31983123</v>
      </c>
      <c r="Y4333" s="16" t="inlineStr">
        <is>
          <t>大乘境玄品丹药。法力下限增幅+4%；法力上限增幅+4%，持续1500现实秒。</t>
        </is>
      </c>
      <c r="Z4333" s="16" t="inlineStr">
        <is>
          <t>|cff00FF00“法攻有上下之势，法元凝其威，不以蓝量作法力。温剂自有其宜，须量药力与丹毒而用。”——《法元凝威录》|r</t>
        </is>
      </c>
      <c r="AA4333" t="str" s="16">
        <v>炼丹可得。</v>
      </c>
      <c r="AB4333">
        <v>11921123</v>
      </c>
      <c r="AC4333" s="16" t="s">
        <v>1781</v>
      </c>
      <c r="AD4333" s="16">
        <v>40003</v>
      </c>
      <c r="AF4333">
        <v>70003</v>
      </c>
      <c r="AH4333">
        <v>3750000</v>
      </c>
      <c r="AI4333" s="16" t="s">
        <v>1777</v>
      </c>
      <c r="AJ4333" s="16" t="s">
        <v>1777</v>
      </c>
      <c r="AK4333" s="16" t="s">
        <v>357</v>
      </c>
    </row>
    <row r="4334" spans="2:37">
      <c r="B4334" s="16" t="n">
        <f>10000000+INDEX(编号表!$B:$B,MATCH(F4334,编号表!$A:$A,0))*100000+INDEX(编号表!$F:$F,MATCH(D4334,编号表!$E:$E,0))*1000+INDEX(编号表!$D:$D,MATCH(E4334,编号表!$C:$C,0))*10000+G4334</f>
        <v>11984123</v>
      </c>
      <c r="C4334" s="16" t="inlineStr">
        <is>
          <t>大乘温阳法元丹</t>
        </is>
      </c>
      <c r="D4334" s="16" t="s">
        <v>108</v>
      </c>
      <c r="E4334" s="16" t="s">
        <v>357</v>
      </c>
      <c r="F4334" s="16" t="s">
        <v>1777</v>
      </c>
      <c r="G4334" s="16">
        <v>123</v>
      </c>
      <c r="I4334" s="16">
        <v>60</v>
      </c>
      <c r="J4334" t="str">
        <f t="shared" si="69"/>
        <v>大类_仙品大乘丹药</v>
      </c>
      <c r="K4334" s="16" t="s">
        <v>337</v>
      </c>
      <c r="L4334" s="16">
        <v>1</v>
      </c>
      <c r="M4334" s="16" t="s">
        <v>1777</v>
      </c>
      <c r="O4334" s="16">
        <v>0</v>
      </c>
      <c r="P4334" s="16" t="b">
        <v>1</v>
      </c>
      <c r="R4334" s="16" t="b">
        <v>0</v>
      </c>
      <c r="S4334" s="16">
        <v>1</v>
      </c>
      <c r="T4334" s="16" t="s">
        <v>91</v>
      </c>
      <c r="U4334" s="16">
        <v>999</v>
      </c>
      <c r="V4334" s="16" t="s">
        <v>1778</v>
      </c>
      <c r="W4334" s="16">
        <v>31984123</v>
      </c>
      <c r="Y4334" s="16" t="inlineStr">
        <is>
          <t>大乘境仙品丹药。法力下限增幅+4%；法力上限增幅+4%，持续2700现实秒。</t>
        </is>
      </c>
      <c r="Z4334" s="16" t="inlineStr">
        <is>
          <t>|cff00FF00“法攻有上下之势，法元凝其威，不以蓝量作法力。温剂自有其宜，须量药力与丹毒而用。”——《法元凝威录》|r</t>
        </is>
      </c>
      <c r="AA4334" t="str" s="16">
        <v>炼丹可得。</v>
      </c>
      <c r="AB4334">
        <v>11921123</v>
      </c>
      <c r="AC4334" s="16" t="s">
        <v>1781</v>
      </c>
      <c r="AD4334" s="16">
        <v>40004</v>
      </c>
      <c r="AF4334">
        <v>70004</v>
      </c>
      <c r="AH4334">
        <v>18750000</v>
      </c>
      <c r="AI4334" s="16" t="s">
        <v>1777</v>
      </c>
      <c r="AJ4334" s="16" t="s">
        <v>1777</v>
      </c>
      <c r="AK4334" s="16" t="s">
        <v>357</v>
      </c>
    </row>
    <row r="4335" spans="2:37">
      <c r="B4335" s="16" t="n">
        <f>10000000+INDEX(编号表!$B:$B,MATCH(F4335,编号表!$A:$A,0))*100000+INDEX(编号表!$F:$F,MATCH(D4335,编号表!$E:$E,0))*1000+INDEX(编号表!$D:$D,MATCH(E4335,编号表!$C:$C,0))*10000+G4335</f>
        <v>11985123</v>
      </c>
      <c r="C4335" s="16" t="inlineStr">
        <is>
          <t>大乘温阳法元丹</t>
        </is>
      </c>
      <c r="D4335" s="16" t="s">
        <v>111</v>
      </c>
      <c r="E4335" s="16" t="s">
        <v>357</v>
      </c>
      <c r="F4335" s="16" t="s">
        <v>1777</v>
      </c>
      <c r="G4335" s="16">
        <v>123</v>
      </c>
      <c r="I4335" s="16">
        <v>60</v>
      </c>
      <c r="J4335" t="str">
        <f t="shared" si="69"/>
        <v>大类_神品大乘丹药</v>
      </c>
      <c r="K4335" s="16" t="s">
        <v>337</v>
      </c>
      <c r="L4335" s="16">
        <v>1</v>
      </c>
      <c r="M4335" s="16" t="s">
        <v>1777</v>
      </c>
      <c r="O4335" s="16">
        <v>0</v>
      </c>
      <c r="P4335" s="16" t="b">
        <v>1</v>
      </c>
      <c r="R4335" s="16" t="b">
        <v>0</v>
      </c>
      <c r="S4335" s="16">
        <v>1</v>
      </c>
      <c r="T4335" s="16" t="s">
        <v>91</v>
      </c>
      <c r="U4335" s="16">
        <v>999</v>
      </c>
      <c r="V4335" s="16" t="s">
        <v>1778</v>
      </c>
      <c r="W4335" s="16">
        <v>31985123</v>
      </c>
      <c r="Y4335" s="16" t="inlineStr">
        <is>
          <t>大乘境神品丹药。法力下限增幅+4%；法力上限增幅+4%，持续4860现实秒。</t>
        </is>
      </c>
      <c r="Z4335" s="16" t="inlineStr">
        <is>
          <t>|cff00FF00“法攻有上下之势，法元凝其威，不以蓝量作法力。温剂自有其宜，须量药力与丹毒而用。”——《法元凝威录》|r</t>
        </is>
      </c>
      <c r="AA4335" t="str" s="16">
        <v>炼丹可得。</v>
      </c>
      <c r="AB4335">
        <v>11921123</v>
      </c>
      <c r="AC4335" s="16" t="s">
        <v>1781</v>
      </c>
      <c r="AD4335" s="16">
        <v>40005</v>
      </c>
      <c r="AF4335">
        <v>70005</v>
      </c>
      <c r="AH4335">
        <v>112500000</v>
      </c>
      <c r="AI4335" s="16" t="s">
        <v>1777</v>
      </c>
      <c r="AJ4335" s="16" t="s">
        <v>1777</v>
      </c>
      <c r="AK4335" s="16" t="s">
        <v>357</v>
      </c>
    </row>
    <row r="4336" spans="2:37">
      <c r="B4336" s="16" t="n">
        <f>10000000+INDEX(编号表!$B:$B,MATCH(F4336,编号表!$A:$A,0))*100000+INDEX(编号表!$F:$F,MATCH(D4336,编号表!$E:$E,0))*1000+INDEX(编号表!$D:$D,MATCH(E4336,编号表!$C:$C,0))*10000+G4336</f>
        <v>11983124</v>
      </c>
      <c r="C4336" s="16" t="inlineStr">
        <is>
          <t>大乘烈阳法元丹</t>
        </is>
      </c>
      <c r="D4336" s="16" t="s">
        <v>105</v>
      </c>
      <c r="E4336" s="16" t="s">
        <v>357</v>
      </c>
      <c r="F4336" s="16" t="s">
        <v>1777</v>
      </c>
      <c r="G4336" s="16">
        <v>124</v>
      </c>
      <c r="I4336" s="16">
        <v>60</v>
      </c>
      <c r="J4336" t="str">
        <f t="shared" si="69"/>
        <v>大类_玄品大乘丹药</v>
      </c>
      <c r="K4336" s="16" t="s">
        <v>337</v>
      </c>
      <c r="L4336" s="16">
        <v>1</v>
      </c>
      <c r="M4336" s="16" t="s">
        <v>1777</v>
      </c>
      <c r="O4336" s="16">
        <v>0</v>
      </c>
      <c r="P4336" s="16" t="b">
        <v>1</v>
      </c>
      <c r="R4336" s="16" t="b">
        <v>0</v>
      </c>
      <c r="S4336" s="16">
        <v>1</v>
      </c>
      <c r="T4336" s="16" t="s">
        <v>91</v>
      </c>
      <c r="U4336" s="16">
        <v>999</v>
      </c>
      <c r="V4336" s="16" t="s">
        <v>1778</v>
      </c>
      <c r="W4336" s="16">
        <v>31983124</v>
      </c>
      <c r="Y4336" s="16" t="inlineStr">
        <is>
          <t>大乘境玄品丹药。法力下限增幅+5%；法力上限增幅+5%，持续900现实秒。</t>
        </is>
      </c>
      <c r="Z4336" s="16" t="inlineStr">
        <is>
          <t>|cff00FF00“法攻有上下之势，法元凝其威，不以蓝量作法力。热剂自有其宜，须量药力与丹毒而用。”——《法元凝威录》|r</t>
        </is>
      </c>
      <c r="AA4336" t="str" s="16">
        <v>炼丹可得。</v>
      </c>
      <c r="AB4336">
        <v>11921124</v>
      </c>
      <c r="AC4336" s="16" t="s">
        <v>1781</v>
      </c>
      <c r="AD4336" s="16">
        <v>40003</v>
      </c>
      <c r="AF4336">
        <v>70003</v>
      </c>
      <c r="AH4336">
        <v>3750000</v>
      </c>
      <c r="AI4336" s="16" t="s">
        <v>1777</v>
      </c>
      <c r="AJ4336" s="16" t="s">
        <v>1777</v>
      </c>
      <c r="AK4336" s="16" t="s">
        <v>357</v>
      </c>
    </row>
    <row r="4337" spans="2:37">
      <c r="B4337" s="16" t="n">
        <f>10000000+INDEX(编号表!$B:$B,MATCH(F4337,编号表!$A:$A,0))*100000+INDEX(编号表!$F:$F,MATCH(D4337,编号表!$E:$E,0))*1000+INDEX(编号表!$D:$D,MATCH(E4337,编号表!$C:$C,0))*10000+G4337</f>
        <v>11984124</v>
      </c>
      <c r="C4337" s="16" t="inlineStr">
        <is>
          <t>大乘烈阳法元丹</t>
        </is>
      </c>
      <c r="D4337" s="16" t="s">
        <v>108</v>
      </c>
      <c r="E4337" s="16" t="s">
        <v>357</v>
      </c>
      <c r="F4337" s="16" t="s">
        <v>1777</v>
      </c>
      <c r="G4337" s="16">
        <v>124</v>
      </c>
      <c r="I4337" s="16">
        <v>60</v>
      </c>
      <c r="J4337" t="str">
        <f t="shared" si="69"/>
        <v>大类_仙品大乘丹药</v>
      </c>
      <c r="K4337" s="16" t="s">
        <v>337</v>
      </c>
      <c r="L4337" s="16">
        <v>1</v>
      </c>
      <c r="M4337" s="16" t="s">
        <v>1777</v>
      </c>
      <c r="O4337" s="16">
        <v>0</v>
      </c>
      <c r="P4337" s="16" t="b">
        <v>1</v>
      </c>
      <c r="R4337" s="16" t="b">
        <v>0</v>
      </c>
      <c r="S4337" s="16">
        <v>1</v>
      </c>
      <c r="T4337" s="16" t="s">
        <v>91</v>
      </c>
      <c r="U4337" s="16">
        <v>999</v>
      </c>
      <c r="V4337" s="16" t="s">
        <v>1778</v>
      </c>
      <c r="W4337" s="16">
        <v>31984124</v>
      </c>
      <c r="Y4337" s="16" t="inlineStr">
        <is>
          <t>大乘境仙品丹药。法力下限增幅+5%；法力上限增幅+5%，持续1620现实秒。</t>
        </is>
      </c>
      <c r="Z4337" s="16" t="inlineStr">
        <is>
          <t>|cff00FF00“法攻有上下之势，法元凝其威，不以蓝量作法力。热剂自有其宜，须量药力与丹毒而用。”——《法元凝威录》|r</t>
        </is>
      </c>
      <c r="AA4337" t="str" s="16">
        <v>炼丹可得。</v>
      </c>
      <c r="AB4337">
        <v>11921124</v>
      </c>
      <c r="AC4337" s="16" t="s">
        <v>1781</v>
      </c>
      <c r="AD4337" s="16">
        <v>40004</v>
      </c>
      <c r="AF4337">
        <v>70004</v>
      </c>
      <c r="AH4337">
        <v>18750000</v>
      </c>
      <c r="AI4337" s="16" t="s">
        <v>1777</v>
      </c>
      <c r="AJ4337" s="16" t="s">
        <v>1777</v>
      </c>
      <c r="AK4337" s="16" t="s">
        <v>357</v>
      </c>
    </row>
    <row r="4338" spans="2:37">
      <c r="B4338" s="16" t="n">
        <f>10000000+INDEX(编号表!$B:$B,MATCH(F4338,编号表!$A:$A,0))*100000+INDEX(编号表!$F:$F,MATCH(D4338,编号表!$E:$E,0))*1000+INDEX(编号表!$D:$D,MATCH(E4338,编号表!$C:$C,0))*10000+G4338</f>
        <v>11985124</v>
      </c>
      <c r="C4338" s="16" t="inlineStr">
        <is>
          <t>大乘烈阳法元丹</t>
        </is>
      </c>
      <c r="D4338" s="16" t="s">
        <v>111</v>
      </c>
      <c r="E4338" s="16" t="s">
        <v>357</v>
      </c>
      <c r="F4338" s="16" t="s">
        <v>1777</v>
      </c>
      <c r="G4338" s="16">
        <v>124</v>
      </c>
      <c r="I4338" s="16">
        <v>60</v>
      </c>
      <c r="J4338" t="str">
        <f t="shared" si="69"/>
        <v>大类_神品大乘丹药</v>
      </c>
      <c r="K4338" s="16" t="s">
        <v>337</v>
      </c>
      <c r="L4338" s="16">
        <v>1</v>
      </c>
      <c r="M4338" s="16" t="s">
        <v>1777</v>
      </c>
      <c r="O4338" s="16">
        <v>0</v>
      </c>
      <c r="P4338" s="16" t="b">
        <v>1</v>
      </c>
      <c r="R4338" s="16" t="b">
        <v>0</v>
      </c>
      <c r="S4338" s="16">
        <v>1</v>
      </c>
      <c r="T4338" s="16" t="s">
        <v>91</v>
      </c>
      <c r="U4338" s="16">
        <v>999</v>
      </c>
      <c r="V4338" s="16" t="s">
        <v>1778</v>
      </c>
      <c r="W4338" s="16">
        <v>31985124</v>
      </c>
      <c r="Y4338" s="16" t="inlineStr">
        <is>
          <t>大乘境神品丹药。法力下限增幅+5%；法力上限增幅+5%，持续2916现实秒。</t>
        </is>
      </c>
      <c r="Z4338" s="16" t="inlineStr">
        <is>
          <t>|cff00FF00“法攻有上下之势，法元凝其威，不以蓝量作法力。热剂自有其宜，须量药力与丹毒而用。”——《法元凝威录》|r</t>
        </is>
      </c>
      <c r="AA4338" t="str" s="16">
        <v>炼丹可得。</v>
      </c>
      <c r="AB4338">
        <v>11921124</v>
      </c>
      <c r="AC4338" s="16" t="s">
        <v>1781</v>
      </c>
      <c r="AD4338" s="16">
        <v>40005</v>
      </c>
      <c r="AF4338">
        <v>70005</v>
      </c>
      <c r="AH4338">
        <v>112500000</v>
      </c>
      <c r="AI4338" s="16" t="s">
        <v>1777</v>
      </c>
      <c r="AJ4338" s="16" t="s">
        <v>1777</v>
      </c>
      <c r="AK4338" s="16" t="s">
        <v>357</v>
      </c>
    </row>
    <row r="4339" spans="2:37">
      <c r="B4339" s="16" t="n">
        <f>10000000+INDEX(编号表!$B:$B,MATCH(F4339,编号表!$A:$A,0))*100000+INDEX(编号表!$F:$F,MATCH(D4339,编号表!$E:$E,0))*1000+INDEX(编号表!$D:$D,MATCH(E4339,编号表!$C:$C,0))*10000+G4339</f>
        <v>11821000</v>
      </c>
      <c r="C4339" t="s">
        <v>1776</v>
      </c>
      <c r="D4339" t="s">
        <v>86</v>
      </c>
      <c r="E4339" t="s">
        <v>335</v>
      </c>
      <c r="F4339" t="s">
        <v>5405</v>
      </c>
      <c r="G4339">
        <v>0</v>
      </c>
      <c r="H4339"/>
      <c r="I4339">
        <v>60</v>
      </c>
      <c r="J4339" t="str">
        <f t="shared" ref="J4339:J4402" si="70">"大类_"&amp;D4339&amp;E4339&amp;F4339</f>
        <v>大类_凡品筑基丹方</v>
      </c>
      <c r="K4339" t="s">
        <v>337</v>
      </c>
      <c r="L4339">
        <v>1</v>
      </c>
      <c r="M4339" t="s">
        <v>5405</v>
      </c>
      <c r="N4339"/>
      <c r="O4339">
        <v>0</v>
      </c>
      <c r="P4339" t="b">
        <v>1</v>
      </c>
      <c r="Q4339"/>
      <c r="R4339" t="b">
        <v>0</v>
      </c>
      <c r="S4339">
        <v>1</v>
      </c>
      <c r="T4339" t="s">
        <v>91</v>
      </c>
      <c r="U4339">
        <v>999</v>
      </c>
      <c r="V4339" t="s">
        <v>5406</v>
      </c>
      <c r="W4339">
        <v>31821000</v>
      </c>
      <c r="X4339"/>
      <c r="Y4339" t="inlineStr">
        <is>
          <t>用于学会炼制筑基玄阴涤元丹。效果随成丹品质变化；凡品参数示例：清除对应味池杂质总量22584点，按300现实秒的经过时间线性结算（操作时补结差额）。</t>
        </is>
      </c>
      <c r="Z4339" t="inlineStr">
        <is>
          <t>|cff00FF00“丹田澄清，行功方能少受浊滞。寒剂自有其宜，须量药力与丹毒而用。”——《清浊洗丹录》|r</t>
        </is>
      </c>
      <c r="AA4339" t="str">
        <v>探索秘境或遗迹可得。</v>
      </c>
      <c r="AB4339">
        <v>11821000</v>
      </c>
      <c r="AC4339" t="s">
        <v>5409</v>
      </c>
      <c r="AD4339">
        <v>40001</v>
      </c>
      <c r="AE4339"/>
      <c r="AF4339">
        <v>70001</v>
      </c>
      <c r="AG4339"/>
      <c r="AH4339">
        <v>60</v>
      </c>
      <c r="AI4339" t="s">
        <v>5405</v>
      </c>
      <c r="AJ4339" t="s">
        <v>5405</v>
      </c>
      <c r="AK4339" t="s">
        <v>335</v>
      </c>
    </row>
    <row r="4340" spans="2:37">
      <c r="B4340" s="16" t="n">
        <f>10000000+INDEX(编号表!$B:$B,MATCH(F4340,编号表!$A:$A,0))*100000+INDEX(编号表!$F:$F,MATCH(D4340,编号表!$E:$E,0))*1000+INDEX(编号表!$D:$D,MATCH(E4340,编号表!$C:$C,0))*10000+G4340</f>
        <v>11821001</v>
      </c>
      <c r="C4340" t="s">
        <v>1784</v>
      </c>
      <c r="D4340" t="s">
        <v>86</v>
      </c>
      <c r="E4340" t="s">
        <v>335</v>
      </c>
      <c r="F4340" t="s">
        <v>5405</v>
      </c>
      <c r="G4340">
        <v>1</v>
      </c>
      <c r="H4340"/>
      <c r="I4340">
        <v>60</v>
      </c>
      <c r="J4340" t="str">
        <f t="shared" si="70"/>
        <v>大类_凡品筑基丹方</v>
      </c>
      <c r="K4340" t="s">
        <v>337</v>
      </c>
      <c r="L4340">
        <v>1</v>
      </c>
      <c r="M4340" t="s">
        <v>5405</v>
      </c>
      <c r="N4340"/>
      <c r="O4340">
        <v>0</v>
      </c>
      <c r="P4340" t="b">
        <v>1</v>
      </c>
      <c r="Q4340"/>
      <c r="R4340" t="b">
        <v>0</v>
      </c>
      <c r="S4340">
        <v>1</v>
      </c>
      <c r="T4340" t="s">
        <v>91</v>
      </c>
      <c r="U4340">
        <v>999</v>
      </c>
      <c r="V4340" t="s">
        <v>5406</v>
      </c>
      <c r="W4340">
        <v>31821001</v>
      </c>
      <c r="X4340"/>
      <c r="Y4340" t="inlineStr">
        <is>
          <t>用于学会炼制筑基清和涤元丹。效果随成丹品质变化；凡品参数示例：清除对应味池杂质总量13014点，按60现实秒的经过时间线性结算（操作时补结差额）。</t>
        </is>
      </c>
      <c r="Z4340" t="inlineStr">
        <is>
          <t>|cff00FF00“丹田澄清，行功方能少受浊滞。凉剂自有其宜，须量药力与丹毒而用。”——《清浊洗丹录》|r</t>
        </is>
      </c>
      <c r="AA4340" t="str">
        <v>探索秘境或遗迹可得。</v>
      </c>
      <c r="AB4340">
        <v>11821001</v>
      </c>
      <c r="AC4340" t="s">
        <v>5409</v>
      </c>
      <c r="AD4340">
        <v>40001</v>
      </c>
      <c r="AE4340"/>
      <c r="AF4340">
        <v>70001</v>
      </c>
      <c r="AG4340"/>
      <c r="AH4340">
        <v>60</v>
      </c>
      <c r="AI4340" t="s">
        <v>5405</v>
      </c>
      <c r="AJ4340" t="s">
        <v>5405</v>
      </c>
      <c r="AK4340" t="s">
        <v>335</v>
      </c>
    </row>
    <row r="4341" spans="2:37">
      <c r="B4341" s="16" t="n">
        <f>10000000+INDEX(编号表!$B:$B,MATCH(F4341,编号表!$A:$A,0))*100000+INDEX(编号表!$F:$F,MATCH(D4341,编号表!$E:$E,0))*1000+INDEX(编号表!$D:$D,MATCH(E4341,编号表!$C:$C,0))*10000+G4341</f>
        <v>11821002</v>
      </c>
      <c r="C4341" t="s">
        <v>1789</v>
      </c>
      <c r="D4341" t="s">
        <v>86</v>
      </c>
      <c r="E4341" t="s">
        <v>335</v>
      </c>
      <c r="F4341" t="s">
        <v>5405</v>
      </c>
      <c r="G4341">
        <v>2</v>
      </c>
      <c r="H4341"/>
      <c r="I4341">
        <v>60</v>
      </c>
      <c r="J4341" t="str">
        <f t="shared" si="70"/>
        <v>大类_凡品筑基丹方</v>
      </c>
      <c r="K4341" t="s">
        <v>337</v>
      </c>
      <c r="L4341">
        <v>1</v>
      </c>
      <c r="M4341" t="s">
        <v>5405</v>
      </c>
      <c r="N4341"/>
      <c r="O4341">
        <v>0</v>
      </c>
      <c r="P4341" t="b">
        <v>1</v>
      </c>
      <c r="Q4341"/>
      <c r="R4341" t="b">
        <v>0</v>
      </c>
      <c r="S4341">
        <v>1</v>
      </c>
      <c r="T4341" t="s">
        <v>91</v>
      </c>
      <c r="U4341">
        <v>999</v>
      </c>
      <c r="V4341" t="s">
        <v>5406</v>
      </c>
      <c r="W4341">
        <v>31821002</v>
      </c>
      <c r="X4341"/>
      <c r="Y4341" t="inlineStr">
        <is>
          <t>用于学会炼制筑基涤元丹。效果随成丹品质变化；凡品参数示例：清除对应味池杂质总量16080点，按60现实秒的经过时间线性结算（操作时补结差额）。</t>
        </is>
      </c>
      <c r="Z4341" t="inlineStr">
        <is>
          <t>|cff00FF00“丹田澄清，行功方能少受浊滞。平剂自有其宜，须量药力与丹毒而用。”——《清浊洗丹录》|r</t>
        </is>
      </c>
      <c r="AA4341" t="str">
        <v>探索秘境或遗迹可得。</v>
      </c>
      <c r="AB4341">
        <v>11821002</v>
      </c>
      <c r="AC4341" t="s">
        <v>5409</v>
      </c>
      <c r="AD4341">
        <v>40001</v>
      </c>
      <c r="AE4341"/>
      <c r="AF4341">
        <v>70001</v>
      </c>
      <c r="AG4341"/>
      <c r="AH4341">
        <v>60</v>
      </c>
      <c r="AI4341" t="s">
        <v>5405</v>
      </c>
      <c r="AJ4341" t="s">
        <v>5405</v>
      </c>
      <c r="AK4341" t="s">
        <v>335</v>
      </c>
    </row>
    <row r="4342" spans="2:37">
      <c r="B4342" s="16" t="n">
        <f>10000000+INDEX(编号表!$B:$B,MATCH(F4342,编号表!$A:$A,0))*100000+INDEX(编号表!$F:$F,MATCH(D4342,编号表!$E:$E,0))*1000+INDEX(编号表!$D:$D,MATCH(E4342,编号表!$C:$C,0))*10000+G4342</f>
        <v>11821003</v>
      </c>
      <c r="C4342" t="s">
        <v>1794</v>
      </c>
      <c r="D4342" t="s">
        <v>86</v>
      </c>
      <c r="E4342" t="s">
        <v>335</v>
      </c>
      <c r="F4342" t="s">
        <v>5405</v>
      </c>
      <c r="G4342">
        <v>3</v>
      </c>
      <c r="H4342"/>
      <c r="I4342">
        <v>60</v>
      </c>
      <c r="J4342" t="str">
        <f t="shared" si="70"/>
        <v>大类_凡品筑基丹方</v>
      </c>
      <c r="K4342" t="s">
        <v>337</v>
      </c>
      <c r="L4342">
        <v>1</v>
      </c>
      <c r="M4342" t="s">
        <v>5405</v>
      </c>
      <c r="N4342"/>
      <c r="O4342">
        <v>0</v>
      </c>
      <c r="P4342" t="b">
        <v>1</v>
      </c>
      <c r="Q4342"/>
      <c r="R4342" t="b">
        <v>0</v>
      </c>
      <c r="S4342">
        <v>1</v>
      </c>
      <c r="T4342" t="s">
        <v>91</v>
      </c>
      <c r="U4342">
        <v>999</v>
      </c>
      <c r="V4342" t="s">
        <v>5406</v>
      </c>
      <c r="W4342">
        <v>31821003</v>
      </c>
      <c r="X4342"/>
      <c r="Y4342" t="inlineStr">
        <is>
          <t>用于学会炼制筑基温阳涤元丹。效果随成丹品质变化；凡品参数示例：清除对应味池杂质总量19146点，按60现实秒的经过时间线性结算（操作时补结差额）。</t>
        </is>
      </c>
      <c r="Z4342" t="inlineStr">
        <is>
          <t>|cff00FF00“丹田澄清，行功方能少受浊滞。温剂自有其宜，须量药力与丹毒而用。”——《清浊洗丹录》|r</t>
        </is>
      </c>
      <c r="AA4342" t="str">
        <v>探索秘境或遗迹可得。</v>
      </c>
      <c r="AB4342">
        <v>11821003</v>
      </c>
      <c r="AC4342" t="s">
        <v>5409</v>
      </c>
      <c r="AD4342">
        <v>40001</v>
      </c>
      <c r="AE4342"/>
      <c r="AF4342">
        <v>70001</v>
      </c>
      <c r="AG4342"/>
      <c r="AH4342">
        <v>60</v>
      </c>
      <c r="AI4342" t="s">
        <v>5405</v>
      </c>
      <c r="AJ4342" t="s">
        <v>5405</v>
      </c>
      <c r="AK4342" t="s">
        <v>335</v>
      </c>
    </row>
    <row r="4343" spans="2:37">
      <c r="B4343" s="16" t="n">
        <f>10000000+INDEX(编号表!$B:$B,MATCH(F4343,编号表!$A:$A,0))*100000+INDEX(编号表!$F:$F,MATCH(D4343,编号表!$E:$E,0))*1000+INDEX(编号表!$D:$D,MATCH(E4343,编号表!$C:$C,0))*10000+G4343</f>
        <v>11821004</v>
      </c>
      <c r="C4343" t="s">
        <v>1799</v>
      </c>
      <c r="D4343" t="s">
        <v>86</v>
      </c>
      <c r="E4343" t="s">
        <v>335</v>
      </c>
      <c r="F4343" t="s">
        <v>5405</v>
      </c>
      <c r="G4343">
        <v>4</v>
      </c>
      <c r="H4343"/>
      <c r="I4343">
        <v>60</v>
      </c>
      <c r="J4343" t="str">
        <f t="shared" si="70"/>
        <v>大类_凡品筑基丹方</v>
      </c>
      <c r="K4343" t="s">
        <v>337</v>
      </c>
      <c r="L4343">
        <v>1</v>
      </c>
      <c r="M4343" t="s">
        <v>5405</v>
      </c>
      <c r="N4343"/>
      <c r="O4343">
        <v>0</v>
      </c>
      <c r="P4343" t="b">
        <v>1</v>
      </c>
      <c r="Q4343"/>
      <c r="R4343" t="b">
        <v>0</v>
      </c>
      <c r="S4343">
        <v>1</v>
      </c>
      <c r="T4343" t="s">
        <v>91</v>
      </c>
      <c r="U4343">
        <v>999</v>
      </c>
      <c r="V4343" t="s">
        <v>5406</v>
      </c>
      <c r="W4343">
        <v>31821004</v>
      </c>
      <c r="X4343"/>
      <c r="Y4343" t="inlineStr">
        <is>
          <t>用于学会炼制筑基烈阳涤元丹。效果随成丹品质变化；凡品参数示例：清除对应味池杂质总量15408点，按10现实秒的经过时间线性结算（操作时补结差额）。</t>
        </is>
      </c>
      <c r="Z4343" t="inlineStr">
        <is>
          <t>|cff00FF00“丹田澄清，行功方能少受浊滞。热剂自有其宜，须量药力与丹毒而用。”——《清浊洗丹录》|r</t>
        </is>
      </c>
      <c r="AA4343" t="str">
        <v>探索秘境或遗迹可得。</v>
      </c>
      <c r="AB4343">
        <v>11821004</v>
      </c>
      <c r="AC4343" t="s">
        <v>5409</v>
      </c>
      <c r="AD4343">
        <v>40001</v>
      </c>
      <c r="AE4343"/>
      <c r="AF4343">
        <v>70001</v>
      </c>
      <c r="AG4343"/>
      <c r="AH4343">
        <v>60</v>
      </c>
      <c r="AI4343" t="s">
        <v>5405</v>
      </c>
      <c r="AJ4343" t="s">
        <v>5405</v>
      </c>
      <c r="AK4343" t="s">
        <v>335</v>
      </c>
    </row>
    <row r="4344" spans="2:37">
      <c r="B4344" s="16" t="n">
        <f>10000000+INDEX(编号表!$B:$B,MATCH(F4344,编号表!$A:$A,0))*100000+INDEX(编号表!$F:$F,MATCH(D4344,编号表!$E:$E,0))*1000+INDEX(编号表!$D:$D,MATCH(E4344,编号表!$C:$C,0))*10000+G4344</f>
        <v>11821005</v>
      </c>
      <c r="C4344" t="s">
        <v>1804</v>
      </c>
      <c r="D4344" t="s">
        <v>86</v>
      </c>
      <c r="E4344" t="s">
        <v>335</v>
      </c>
      <c r="F4344" t="s">
        <v>5405</v>
      </c>
      <c r="G4344">
        <v>5</v>
      </c>
      <c r="H4344"/>
      <c r="I4344">
        <v>60</v>
      </c>
      <c r="J4344" t="str">
        <f t="shared" si="70"/>
        <v>大类_凡品筑基丹方</v>
      </c>
      <c r="K4344" t="s">
        <v>337</v>
      </c>
      <c r="L4344">
        <v>1</v>
      </c>
      <c r="M4344" t="s">
        <v>5405</v>
      </c>
      <c r="N4344"/>
      <c r="O4344">
        <v>0</v>
      </c>
      <c r="P4344" t="b">
        <v>1</v>
      </c>
      <c r="Q4344"/>
      <c r="R4344" t="b">
        <v>0</v>
      </c>
      <c r="S4344">
        <v>1</v>
      </c>
      <c r="T4344" t="s">
        <v>91</v>
      </c>
      <c r="U4344">
        <v>999</v>
      </c>
      <c r="V4344" t="s">
        <v>5406</v>
      </c>
      <c r="W4344">
        <v>31821005</v>
      </c>
      <c r="X4344"/>
      <c r="Y4344" t="inlineStr">
        <is>
          <t>用于学会炼制筑基玄阴破境丹。成丹用途：用于筑基境大境界突破的必需材料。</t>
        </is>
      </c>
      <c r="Z4344" t="inlineStr">
        <is>
          <t>|cff00FF00“三味备其关，添药助其成；丹为破境之助，非越境之凭。寒剂自有其宜，须量药力与丹毒而用。”——《破境三味录》|r</t>
        </is>
      </c>
      <c r="AA4344" t="str">
        <v>探索秘境或遗迹可得。</v>
      </c>
      <c r="AB4344">
        <v>11821005</v>
      </c>
      <c r="AC4344" t="s">
        <v>5409</v>
      </c>
      <c r="AD4344">
        <v>40001</v>
      </c>
      <c r="AE4344"/>
      <c r="AF4344">
        <v>70001</v>
      </c>
      <c r="AG4344"/>
      <c r="AH4344">
        <v>60</v>
      </c>
      <c r="AI4344" t="s">
        <v>5405</v>
      </c>
      <c r="AJ4344" t="s">
        <v>5405</v>
      </c>
      <c r="AK4344" t="s">
        <v>335</v>
      </c>
    </row>
    <row r="4345" spans="2:37">
      <c r="B4345" s="16" t="n">
        <f>10000000+INDEX(编号表!$B:$B,MATCH(F4345,编号表!$A:$A,0))*100000+INDEX(编号表!$F:$F,MATCH(D4345,编号表!$E:$E,0))*1000+INDEX(编号表!$D:$D,MATCH(E4345,编号表!$C:$C,0))*10000+G4345</f>
        <v>11821006</v>
      </c>
      <c r="C4345" t="s">
        <v>1810</v>
      </c>
      <c r="D4345" t="s">
        <v>86</v>
      </c>
      <c r="E4345" t="s">
        <v>335</v>
      </c>
      <c r="F4345" t="s">
        <v>5405</v>
      </c>
      <c r="G4345">
        <v>6</v>
      </c>
      <c r="H4345"/>
      <c r="I4345">
        <v>60</v>
      </c>
      <c r="J4345" t="str">
        <f t="shared" si="70"/>
        <v>大类_凡品筑基丹方</v>
      </c>
      <c r="K4345" t="s">
        <v>337</v>
      </c>
      <c r="L4345">
        <v>1</v>
      </c>
      <c r="M4345" t="s">
        <v>5405</v>
      </c>
      <c r="N4345"/>
      <c r="O4345">
        <v>0</v>
      </c>
      <c r="P4345" t="b">
        <v>1</v>
      </c>
      <c r="Q4345"/>
      <c r="R4345" t="b">
        <v>0</v>
      </c>
      <c r="S4345">
        <v>1</v>
      </c>
      <c r="T4345" t="s">
        <v>91</v>
      </c>
      <c r="U4345">
        <v>999</v>
      </c>
      <c r="V4345" t="s">
        <v>5406</v>
      </c>
      <c r="W4345">
        <v>31821006</v>
      </c>
      <c r="X4345"/>
      <c r="Y4345" t="inlineStr">
        <is>
          <t>用于学会炼制筑基清和破境丹。成丹用途：用于筑基境小境界突破的必需材料。</t>
        </is>
      </c>
      <c r="Z4345" t="inlineStr">
        <is>
          <t>|cff00FF00“三味备其关，添药助其成；丹为破境之助，非越境之凭。凉剂自有其宜，须量药力与丹毒而用。”——《破境三味录》|r</t>
        </is>
      </c>
      <c r="AA4345" t="str">
        <v>探索秘境或遗迹可得。</v>
      </c>
      <c r="AB4345">
        <v>11821006</v>
      </c>
      <c r="AC4345" t="s">
        <v>5409</v>
      </c>
      <c r="AD4345">
        <v>40001</v>
      </c>
      <c r="AE4345"/>
      <c r="AF4345">
        <v>70001</v>
      </c>
      <c r="AG4345"/>
      <c r="AH4345">
        <v>60</v>
      </c>
      <c r="AI4345" t="s">
        <v>5405</v>
      </c>
      <c r="AJ4345" t="s">
        <v>5405</v>
      </c>
      <c r="AK4345" t="s">
        <v>335</v>
      </c>
    </row>
    <row r="4346" spans="2:37">
      <c r="B4346" s="16" t="n">
        <f>10000000+INDEX(编号表!$B:$B,MATCH(F4346,编号表!$A:$A,0))*100000+INDEX(编号表!$F:$F,MATCH(D4346,编号表!$E:$E,0))*1000+INDEX(编号表!$D:$D,MATCH(E4346,编号表!$C:$C,0))*10000+G4346</f>
        <v>11821007</v>
      </c>
      <c r="C4346" t="s">
        <v>1815</v>
      </c>
      <c r="D4346" t="s">
        <v>86</v>
      </c>
      <c r="E4346" t="s">
        <v>335</v>
      </c>
      <c r="F4346" t="s">
        <v>5405</v>
      </c>
      <c r="G4346">
        <v>7</v>
      </c>
      <c r="H4346"/>
      <c r="I4346">
        <v>60</v>
      </c>
      <c r="J4346" t="str">
        <f t="shared" si="70"/>
        <v>大类_凡品筑基丹方</v>
      </c>
      <c r="K4346" t="s">
        <v>337</v>
      </c>
      <c r="L4346">
        <v>1</v>
      </c>
      <c r="M4346" t="s">
        <v>5405</v>
      </c>
      <c r="N4346"/>
      <c r="O4346">
        <v>0</v>
      </c>
      <c r="P4346" t="b">
        <v>1</v>
      </c>
      <c r="Q4346"/>
      <c r="R4346" t="b">
        <v>0</v>
      </c>
      <c r="S4346">
        <v>1</v>
      </c>
      <c r="T4346" t="s">
        <v>91</v>
      </c>
      <c r="U4346">
        <v>999</v>
      </c>
      <c r="V4346" t="s">
        <v>5406</v>
      </c>
      <c r="W4346">
        <v>31821007</v>
      </c>
      <c r="X4346"/>
      <c r="Y4346" t="inlineStr">
        <is>
          <t>用于学会炼制筑基丹。成丹用途：用于突破。</t>
        </is>
      </c>
      <c r="Z4346" t="inlineStr">
        <is>
          <t>|cff00FF00“三味备其关，添药助其成；丹为破境之助，非越境之凭。平剂自有其宜，须量药力与丹毒而用。”——《破境三味录》|r</t>
        </is>
      </c>
      <c r="AA4346" t="str">
        <v>探索秘境或遗迹可得。</v>
      </c>
      <c r="AB4346">
        <v>11821007</v>
      </c>
      <c r="AC4346" t="s">
        <v>5409</v>
      </c>
      <c r="AD4346">
        <v>40001</v>
      </c>
      <c r="AE4346"/>
      <c r="AF4346">
        <v>70001</v>
      </c>
      <c r="AG4346"/>
      <c r="AH4346">
        <v>60</v>
      </c>
      <c r="AI4346" t="s">
        <v>5405</v>
      </c>
      <c r="AJ4346" t="s">
        <v>5405</v>
      </c>
      <c r="AK4346" t="s">
        <v>335</v>
      </c>
    </row>
    <row r="4347" spans="2:37">
      <c r="B4347" s="16" t="n">
        <f>10000000+INDEX(编号表!$B:$B,MATCH(F4347,编号表!$A:$A,0))*100000+INDEX(编号表!$F:$F,MATCH(D4347,编号表!$E:$E,0))*1000+INDEX(编号表!$D:$D,MATCH(E4347,编号表!$C:$C,0))*10000+G4347</f>
        <v>11821008</v>
      </c>
      <c r="C4347" t="s">
        <v>1820</v>
      </c>
      <c r="D4347" t="s">
        <v>86</v>
      </c>
      <c r="E4347" t="s">
        <v>335</v>
      </c>
      <c r="F4347" t="s">
        <v>5405</v>
      </c>
      <c r="G4347">
        <v>8</v>
      </c>
      <c r="H4347"/>
      <c r="I4347">
        <v>60</v>
      </c>
      <c r="J4347" t="str">
        <f t="shared" si="70"/>
        <v>大类_凡品筑基丹方</v>
      </c>
      <c r="K4347" t="s">
        <v>337</v>
      </c>
      <c r="L4347">
        <v>1</v>
      </c>
      <c r="M4347" t="s">
        <v>5405</v>
      </c>
      <c r="N4347"/>
      <c r="O4347">
        <v>0</v>
      </c>
      <c r="P4347" t="b">
        <v>1</v>
      </c>
      <c r="Q4347"/>
      <c r="R4347" t="b">
        <v>0</v>
      </c>
      <c r="S4347">
        <v>1</v>
      </c>
      <c r="T4347" t="s">
        <v>91</v>
      </c>
      <c r="U4347">
        <v>999</v>
      </c>
      <c r="V4347" t="s">
        <v>5406</v>
      </c>
      <c r="W4347">
        <v>31821008</v>
      </c>
      <c r="X4347"/>
      <c r="Y4347" t="inlineStr">
        <is>
          <t>用于学会炼制筑基温阳破境丹。成丹用途：用于筑基境小境界突破的必需材料。</t>
        </is>
      </c>
      <c r="Z4347" t="inlineStr">
        <is>
          <t>|cff00FF00“三味备其关，添药助其成；丹为破境之助，非越境之凭。温剂自有其宜，须量药力与丹毒而用。”——《破境三味录》|r</t>
        </is>
      </c>
      <c r="AA4347" t="str">
        <v>探索秘境或遗迹可得。</v>
      </c>
      <c r="AB4347">
        <v>11821008</v>
      </c>
      <c r="AC4347" t="s">
        <v>5409</v>
      </c>
      <c r="AD4347">
        <v>40001</v>
      </c>
      <c r="AE4347"/>
      <c r="AF4347">
        <v>70001</v>
      </c>
      <c r="AG4347"/>
      <c r="AH4347">
        <v>60</v>
      </c>
      <c r="AI4347" t="s">
        <v>5405</v>
      </c>
      <c r="AJ4347" t="s">
        <v>5405</v>
      </c>
      <c r="AK4347" t="s">
        <v>335</v>
      </c>
    </row>
    <row r="4348" spans="2:37">
      <c r="B4348" s="16" t="n">
        <f>10000000+INDEX(编号表!$B:$B,MATCH(F4348,编号表!$A:$A,0))*100000+INDEX(编号表!$F:$F,MATCH(D4348,编号表!$E:$E,0))*1000+INDEX(编号表!$D:$D,MATCH(E4348,编号表!$C:$C,0))*10000+G4348</f>
        <v>11821009</v>
      </c>
      <c r="C4348" t="s">
        <v>1825</v>
      </c>
      <c r="D4348" t="s">
        <v>86</v>
      </c>
      <c r="E4348" t="s">
        <v>335</v>
      </c>
      <c r="F4348" t="s">
        <v>5405</v>
      </c>
      <c r="G4348">
        <v>9</v>
      </c>
      <c r="H4348"/>
      <c r="I4348">
        <v>60</v>
      </c>
      <c r="J4348" t="str">
        <f t="shared" si="70"/>
        <v>大类_凡品筑基丹方</v>
      </c>
      <c r="K4348" t="s">
        <v>337</v>
      </c>
      <c r="L4348">
        <v>1</v>
      </c>
      <c r="M4348" t="s">
        <v>5405</v>
      </c>
      <c r="N4348"/>
      <c r="O4348">
        <v>0</v>
      </c>
      <c r="P4348" t="b">
        <v>1</v>
      </c>
      <c r="Q4348"/>
      <c r="R4348" t="b">
        <v>0</v>
      </c>
      <c r="S4348">
        <v>1</v>
      </c>
      <c r="T4348" t="s">
        <v>91</v>
      </c>
      <c r="U4348">
        <v>999</v>
      </c>
      <c r="V4348" t="s">
        <v>5406</v>
      </c>
      <c r="W4348">
        <v>31821009</v>
      </c>
      <c r="X4348"/>
      <c r="Y4348" t="inlineStr">
        <is>
          <t>用于学会炼制筑基烈阳破境丹。成丹用途：用于筑基境大境界突破的必需材料。</t>
        </is>
      </c>
      <c r="Z4348" t="inlineStr">
        <is>
          <t>|cff00FF00“三味备其关，添药助其成；丹为破境之助，非越境之凭。热剂自有其宜，须量药力与丹毒而用。”——《破境三味录》|r</t>
        </is>
      </c>
      <c r="AA4348" t="str">
        <v>探索秘境或遗迹可得。</v>
      </c>
      <c r="AB4348">
        <v>11821009</v>
      </c>
      <c r="AC4348" t="s">
        <v>5409</v>
      </c>
      <c r="AD4348">
        <v>40001</v>
      </c>
      <c r="AE4348"/>
      <c r="AF4348">
        <v>70001</v>
      </c>
      <c r="AG4348"/>
      <c r="AH4348">
        <v>60</v>
      </c>
      <c r="AI4348" t="s">
        <v>5405</v>
      </c>
      <c r="AJ4348" t="s">
        <v>5405</v>
      </c>
      <c r="AK4348" t="s">
        <v>335</v>
      </c>
    </row>
    <row r="4349" spans="2:37">
      <c r="B4349" s="16" t="n">
        <f>10000000+INDEX(编号表!$B:$B,MATCH(F4349,编号表!$A:$A,0))*100000+INDEX(编号表!$F:$F,MATCH(D4349,编号表!$E:$E,0))*1000+INDEX(编号表!$D:$D,MATCH(E4349,编号表!$C:$C,0))*10000+G4349</f>
        <v>11821010</v>
      </c>
      <c r="C4349" t="inlineStr">
        <is>
          <t>筑基玄阴复元丹</t>
        </is>
      </c>
      <c r="D4349" t="s">
        <v>86</v>
      </c>
      <c r="E4349" t="s">
        <v>335</v>
      </c>
      <c r="F4349" t="s">
        <v>5405</v>
      </c>
      <c r="G4349">
        <v>10</v>
      </c>
      <c r="H4349"/>
      <c r="I4349">
        <v>60</v>
      </c>
      <c r="J4349" t="str">
        <f t="shared" si="70"/>
        <v>大类_凡品筑基丹方</v>
      </c>
      <c r="K4349" t="s">
        <v>337</v>
      </c>
      <c r="L4349">
        <v>1</v>
      </c>
      <c r="M4349" t="s">
        <v>5405</v>
      </c>
      <c r="N4349"/>
      <c r="O4349">
        <v>0</v>
      </c>
      <c r="P4349" t="b">
        <v>1</v>
      </c>
      <c r="Q4349"/>
      <c r="R4349" t="b">
        <v>0</v>
      </c>
      <c r="S4349">
        <v>1</v>
      </c>
      <c r="T4349" t="s">
        <v>91</v>
      </c>
      <c r="U4349">
        <v>999</v>
      </c>
      <c r="V4349" t="s">
        <v>5406</v>
      </c>
      <c r="W4349">
        <v>31821010</v>
      </c>
      <c r="X4349"/>
      <c r="Y4349" t="inlineStr">
        <is>
          <t>用于学会炼制筑基玄阴复元丹。效果随成丹品质变化；凡品参数示例：立即缩短本级基础突破虚弱时长的5%。</t>
        </is>
      </c>
      <c r="Z4349" t="inlineStr">
        <is>
          <t>|cff00FF00“破境失利，气息未复；药助收摄，俟其重振。寒剂自有其宜，须量药力与丹毒而用。”——《复元息弱录》|r</t>
        </is>
      </c>
      <c r="AA4349" t="str">
        <v>探索秘境或遗迹可得。</v>
      </c>
      <c r="AB4349">
        <v>11821010</v>
      </c>
      <c r="AC4349" t="s">
        <v>5409</v>
      </c>
      <c r="AD4349">
        <v>40001</v>
      </c>
      <c r="AE4349"/>
      <c r="AF4349">
        <v>70001</v>
      </c>
      <c r="AG4349"/>
      <c r="AH4349">
        <v>60</v>
      </c>
      <c r="AI4349" t="s">
        <v>5405</v>
      </c>
      <c r="AJ4349" t="s">
        <v>5405</v>
      </c>
      <c r="AK4349" t="s">
        <v>335</v>
      </c>
    </row>
    <row r="4350" spans="2:37">
      <c r="B4350" s="16" t="n">
        <f>10000000+INDEX(编号表!$B:$B,MATCH(F4350,编号表!$A:$A,0))*100000+INDEX(编号表!$F:$F,MATCH(D4350,编号表!$E:$E,0))*1000+INDEX(编号表!$D:$D,MATCH(E4350,编号表!$C:$C,0))*10000+G4350</f>
        <v>11821011</v>
      </c>
      <c r="C4350" t="inlineStr">
        <is>
          <t>筑基清和复元丹</t>
        </is>
      </c>
      <c r="D4350" t="s">
        <v>86</v>
      </c>
      <c r="E4350" t="s">
        <v>335</v>
      </c>
      <c r="F4350" t="s">
        <v>5405</v>
      </c>
      <c r="G4350">
        <v>11</v>
      </c>
      <c r="H4350"/>
      <c r="I4350">
        <v>60</v>
      </c>
      <c r="J4350" t="str">
        <f t="shared" si="70"/>
        <v>大类_凡品筑基丹方</v>
      </c>
      <c r="K4350" t="s">
        <v>337</v>
      </c>
      <c r="L4350">
        <v>1</v>
      </c>
      <c r="M4350" t="s">
        <v>5405</v>
      </c>
      <c r="N4350"/>
      <c r="O4350">
        <v>0</v>
      </c>
      <c r="P4350" t="b">
        <v>1</v>
      </c>
      <c r="Q4350"/>
      <c r="R4350" t="b">
        <v>0</v>
      </c>
      <c r="S4350">
        <v>1</v>
      </c>
      <c r="T4350" t="s">
        <v>91</v>
      </c>
      <c r="U4350">
        <v>999</v>
      </c>
      <c r="V4350" t="s">
        <v>5406</v>
      </c>
      <c r="W4350">
        <v>31821011</v>
      </c>
      <c r="X4350"/>
      <c r="Y4350" t="inlineStr">
        <is>
          <t>用于学会炼制筑基清和复元丹。效果随成丹品质变化；凡品参数示例：立即缩短本级基础突破虚弱时长的10%。</t>
        </is>
      </c>
      <c r="Z4350" t="inlineStr">
        <is>
          <t>|cff00FF00“破境失利，气息未复；药助收摄，俟其重振。凉剂自有其宜，须量药力与丹毒而用。”——《复元息弱录》|r</t>
        </is>
      </c>
      <c r="AA4350" t="str">
        <v>探索秘境或遗迹可得。</v>
      </c>
      <c r="AB4350">
        <v>11821011</v>
      </c>
      <c r="AC4350" t="s">
        <v>5409</v>
      </c>
      <c r="AD4350">
        <v>40001</v>
      </c>
      <c r="AE4350"/>
      <c r="AF4350">
        <v>70001</v>
      </c>
      <c r="AG4350"/>
      <c r="AH4350">
        <v>60</v>
      </c>
      <c r="AI4350" t="s">
        <v>5405</v>
      </c>
      <c r="AJ4350" t="s">
        <v>5405</v>
      </c>
      <c r="AK4350" t="s">
        <v>335</v>
      </c>
    </row>
    <row r="4351" spans="2:37">
      <c r="B4351" s="16" t="n">
        <f>10000000+INDEX(编号表!$B:$B,MATCH(F4351,编号表!$A:$A,0))*100000+INDEX(编号表!$F:$F,MATCH(D4351,编号表!$E:$E,0))*1000+INDEX(编号表!$D:$D,MATCH(E4351,编号表!$C:$C,0))*10000+G4351</f>
        <v>11821012</v>
      </c>
      <c r="C4351" t="inlineStr">
        <is>
          <t>筑基复元丹</t>
        </is>
      </c>
      <c r="D4351" t="s">
        <v>86</v>
      </c>
      <c r="E4351" t="s">
        <v>335</v>
      </c>
      <c r="F4351" t="s">
        <v>5405</v>
      </c>
      <c r="G4351">
        <v>12</v>
      </c>
      <c r="H4351"/>
      <c r="I4351">
        <v>60</v>
      </c>
      <c r="J4351" t="str">
        <f t="shared" si="70"/>
        <v>大类_凡品筑基丹方</v>
      </c>
      <c r="K4351" t="s">
        <v>337</v>
      </c>
      <c r="L4351">
        <v>1</v>
      </c>
      <c r="M4351" t="s">
        <v>5405</v>
      </c>
      <c r="N4351"/>
      <c r="O4351">
        <v>0</v>
      </c>
      <c r="P4351" t="b">
        <v>1</v>
      </c>
      <c r="Q4351"/>
      <c r="R4351" t="b">
        <v>0</v>
      </c>
      <c r="S4351">
        <v>1</v>
      </c>
      <c r="T4351" t="s">
        <v>91</v>
      </c>
      <c r="U4351">
        <v>999</v>
      </c>
      <c r="V4351" t="s">
        <v>5406</v>
      </c>
      <c r="W4351">
        <v>31821012</v>
      </c>
      <c r="X4351"/>
      <c r="Y4351" t="inlineStr">
        <is>
          <t>用于学会炼制筑基复元丹。效果随成丹品质变化；凡品参数示例：立即缩短本级基础突破虚弱时长的15%。</t>
        </is>
      </c>
      <c r="Z4351" t="inlineStr">
        <is>
          <t>|cff00FF00“破境失利，气息未复；药助收摄，俟其重振。平剂自有其宜，须量药力与丹毒而用。”——《复元息弱录》|r</t>
        </is>
      </c>
      <c r="AA4351" t="str">
        <v>探索秘境或遗迹可得。</v>
      </c>
      <c r="AB4351">
        <v>11821012</v>
      </c>
      <c r="AC4351" t="s">
        <v>5409</v>
      </c>
      <c r="AD4351">
        <v>40001</v>
      </c>
      <c r="AE4351"/>
      <c r="AF4351">
        <v>70001</v>
      </c>
      <c r="AG4351"/>
      <c r="AH4351">
        <v>60</v>
      </c>
      <c r="AI4351" t="s">
        <v>5405</v>
      </c>
      <c r="AJ4351" t="s">
        <v>5405</v>
      </c>
      <c r="AK4351" t="s">
        <v>335</v>
      </c>
    </row>
    <row r="4352" spans="2:37">
      <c r="B4352" s="16" t="n">
        <f>10000000+INDEX(编号表!$B:$B,MATCH(F4352,编号表!$A:$A,0))*100000+INDEX(编号表!$F:$F,MATCH(D4352,编号表!$E:$E,0))*1000+INDEX(编号表!$D:$D,MATCH(E4352,编号表!$C:$C,0))*10000+G4352</f>
        <v>11821013</v>
      </c>
      <c r="C4352" t="inlineStr">
        <is>
          <t>筑基温阳复元丹</t>
        </is>
      </c>
      <c r="D4352" t="s">
        <v>86</v>
      </c>
      <c r="E4352" t="s">
        <v>335</v>
      </c>
      <c r="F4352" t="s">
        <v>5405</v>
      </c>
      <c r="G4352">
        <v>13</v>
      </c>
      <c r="H4352"/>
      <c r="I4352">
        <v>60</v>
      </c>
      <c r="J4352" t="str">
        <f t="shared" si="70"/>
        <v>大类_凡品筑基丹方</v>
      </c>
      <c r="K4352" t="s">
        <v>337</v>
      </c>
      <c r="L4352">
        <v>1</v>
      </c>
      <c r="M4352" t="s">
        <v>5405</v>
      </c>
      <c r="N4352"/>
      <c r="O4352">
        <v>0</v>
      </c>
      <c r="P4352" t="b">
        <v>1</v>
      </c>
      <c r="Q4352"/>
      <c r="R4352" t="b">
        <v>0</v>
      </c>
      <c r="S4352">
        <v>1</v>
      </c>
      <c r="T4352" t="s">
        <v>91</v>
      </c>
      <c r="U4352">
        <v>999</v>
      </c>
      <c r="V4352" t="s">
        <v>5406</v>
      </c>
      <c r="W4352">
        <v>31821013</v>
      </c>
      <c r="X4352"/>
      <c r="Y4352" t="inlineStr">
        <is>
          <t>用于学会炼制筑基温阳复元丹。效果随成丹品质变化；凡品参数示例：立即缩短本级基础突破虚弱时长的20%。</t>
        </is>
      </c>
      <c r="Z4352" t="inlineStr">
        <is>
          <t>|cff00FF00“破境失利，气息未复；药助收摄，俟其重振。温剂自有其宜，须量药力与丹毒而用。”——《复元息弱录》|r</t>
        </is>
      </c>
      <c r="AA4352" t="str">
        <v>探索秘境或遗迹可得。</v>
      </c>
      <c r="AB4352">
        <v>11821013</v>
      </c>
      <c r="AC4352" t="s">
        <v>5409</v>
      </c>
      <c r="AD4352">
        <v>40001</v>
      </c>
      <c r="AE4352"/>
      <c r="AF4352">
        <v>70001</v>
      </c>
      <c r="AG4352"/>
      <c r="AH4352">
        <v>60</v>
      </c>
      <c r="AI4352" t="s">
        <v>5405</v>
      </c>
      <c r="AJ4352" t="s">
        <v>5405</v>
      </c>
      <c r="AK4352" t="s">
        <v>335</v>
      </c>
    </row>
    <row r="4353" spans="2:37">
      <c r="B4353" s="16" t="n">
        <f>10000000+INDEX(编号表!$B:$B,MATCH(F4353,编号表!$A:$A,0))*100000+INDEX(编号表!$F:$F,MATCH(D4353,编号表!$E:$E,0))*1000+INDEX(编号表!$D:$D,MATCH(E4353,编号表!$C:$C,0))*10000+G4353</f>
        <v>11821014</v>
      </c>
      <c r="C4353" t="inlineStr">
        <is>
          <t>筑基烈阳复元丹</t>
        </is>
      </c>
      <c r="D4353" t="s">
        <v>86</v>
      </c>
      <c r="E4353" t="s">
        <v>335</v>
      </c>
      <c r="F4353" t="s">
        <v>5405</v>
      </c>
      <c r="G4353">
        <v>14</v>
      </c>
      <c r="H4353"/>
      <c r="I4353">
        <v>60</v>
      </c>
      <c r="J4353" t="str">
        <f t="shared" si="70"/>
        <v>大类_凡品筑基丹方</v>
      </c>
      <c r="K4353" t="s">
        <v>337</v>
      </c>
      <c r="L4353">
        <v>1</v>
      </c>
      <c r="M4353" t="s">
        <v>5405</v>
      </c>
      <c r="N4353"/>
      <c r="O4353">
        <v>0</v>
      </c>
      <c r="P4353" t="b">
        <v>1</v>
      </c>
      <c r="Q4353"/>
      <c r="R4353" t="b">
        <v>0</v>
      </c>
      <c r="S4353">
        <v>1</v>
      </c>
      <c r="T4353" t="s">
        <v>91</v>
      </c>
      <c r="U4353">
        <v>999</v>
      </c>
      <c r="V4353" t="s">
        <v>5406</v>
      </c>
      <c r="W4353">
        <v>31821014</v>
      </c>
      <c r="X4353"/>
      <c r="Y4353" t="inlineStr">
        <is>
          <t>用于学会炼制筑基烈阳复元丹。效果随成丹品质变化；凡品参数示例：立即缩短本级基础突破虚弱时长的30%。</t>
        </is>
      </c>
      <c r="Z4353" t="inlineStr">
        <is>
          <t>|cff00FF00“破境失利，气息未复；药助收摄，俟其重振。热剂自有其宜，须量药力与丹毒而用。”——《复元息弱录》|r</t>
        </is>
      </c>
      <c r="AA4353" t="str">
        <v>探索秘境或遗迹可得。</v>
      </c>
      <c r="AB4353">
        <v>11821014</v>
      </c>
      <c r="AC4353" t="s">
        <v>5409</v>
      </c>
      <c r="AD4353">
        <v>40001</v>
      </c>
      <c r="AE4353"/>
      <c r="AF4353">
        <v>70001</v>
      </c>
      <c r="AG4353"/>
      <c r="AH4353">
        <v>60</v>
      </c>
      <c r="AI4353" t="s">
        <v>5405</v>
      </c>
      <c r="AJ4353" t="s">
        <v>5405</v>
      </c>
      <c r="AK4353" t="s">
        <v>335</v>
      </c>
    </row>
    <row r="4354" spans="2:37">
      <c r="B4354" s="16" t="n">
        <f>10000000+INDEX(编号表!$B:$B,MATCH(F4354,编号表!$A:$A,0))*100000+INDEX(编号表!$F:$F,MATCH(D4354,编号表!$E:$E,0))*1000+INDEX(编号表!$D:$D,MATCH(E4354,编号表!$C:$C,0))*10000+G4354</f>
        <v>11821015</v>
      </c>
      <c r="C4354" t="s">
        <v>1855</v>
      </c>
      <c r="D4354" t="s">
        <v>86</v>
      </c>
      <c r="E4354" t="s">
        <v>335</v>
      </c>
      <c r="F4354" t="s">
        <v>5405</v>
      </c>
      <c r="G4354">
        <v>15</v>
      </c>
      <c r="H4354"/>
      <c r="I4354">
        <v>60</v>
      </c>
      <c r="J4354" t="str">
        <f t="shared" si="70"/>
        <v>大类_凡品筑基丹方</v>
      </c>
      <c r="K4354" t="s">
        <v>337</v>
      </c>
      <c r="L4354">
        <v>1</v>
      </c>
      <c r="M4354" t="s">
        <v>5405</v>
      </c>
      <c r="N4354"/>
      <c r="O4354">
        <v>0</v>
      </c>
      <c r="P4354" t="b">
        <v>1</v>
      </c>
      <c r="Q4354"/>
      <c r="R4354" t="b">
        <v>0</v>
      </c>
      <c r="S4354">
        <v>1</v>
      </c>
      <c r="T4354" t="s">
        <v>91</v>
      </c>
      <c r="U4354">
        <v>999</v>
      </c>
      <c r="V4354" t="s">
        <v>5406</v>
      </c>
      <c r="W4354">
        <v>31821015</v>
      </c>
      <c r="X4354"/>
      <c r="Y4354" t="inlineStr">
        <is>
          <t>用于学会炼制筑基玄阴化元丹。效果随成丹品质变化；凡品参数示例：转化值增幅+2%，持续7200现实秒。</t>
        </is>
      </c>
      <c r="Z4354" t="inlineStr">
        <is>
          <t>|cff00FF00“所吸之气贵在善化，涓滴灵机亦可归于修途。寒剂自有其宜，须量药力与丹毒而用。”——《灵气化元录》|r</t>
        </is>
      </c>
      <c r="AA4354" t="str">
        <v>探索秘境或遗迹可得。</v>
      </c>
      <c r="AB4354">
        <v>11821015</v>
      </c>
      <c r="AC4354" t="s">
        <v>5409</v>
      </c>
      <c r="AD4354">
        <v>40001</v>
      </c>
      <c r="AE4354"/>
      <c r="AF4354">
        <v>70001</v>
      </c>
      <c r="AG4354"/>
      <c r="AH4354">
        <v>60</v>
      </c>
      <c r="AI4354" t="s">
        <v>5405</v>
      </c>
      <c r="AJ4354" t="s">
        <v>5405</v>
      </c>
      <c r="AK4354" t="s">
        <v>335</v>
      </c>
    </row>
    <row r="4355" spans="2:37">
      <c r="B4355" s="16" t="n">
        <f>10000000+INDEX(编号表!$B:$B,MATCH(F4355,编号表!$A:$A,0))*100000+INDEX(编号表!$F:$F,MATCH(D4355,编号表!$E:$E,0))*1000+INDEX(编号表!$D:$D,MATCH(E4355,编号表!$C:$C,0))*10000+G4355</f>
        <v>11821016</v>
      </c>
      <c r="C4355" t="s">
        <v>1860</v>
      </c>
      <c r="D4355" t="s">
        <v>86</v>
      </c>
      <c r="E4355" t="s">
        <v>335</v>
      </c>
      <c r="F4355" t="s">
        <v>5405</v>
      </c>
      <c r="G4355">
        <v>16</v>
      </c>
      <c r="H4355"/>
      <c r="I4355">
        <v>60</v>
      </c>
      <c r="J4355" t="str">
        <f t="shared" si="70"/>
        <v>大类_凡品筑基丹方</v>
      </c>
      <c r="K4355" t="s">
        <v>337</v>
      </c>
      <c r="L4355">
        <v>1</v>
      </c>
      <c r="M4355" t="s">
        <v>5405</v>
      </c>
      <c r="N4355"/>
      <c r="O4355">
        <v>0</v>
      </c>
      <c r="P4355" t="b">
        <v>1</v>
      </c>
      <c r="Q4355"/>
      <c r="R4355" t="b">
        <v>0</v>
      </c>
      <c r="S4355">
        <v>1</v>
      </c>
      <c r="T4355" t="s">
        <v>91</v>
      </c>
      <c r="U4355">
        <v>999</v>
      </c>
      <c r="V4355" t="s">
        <v>5406</v>
      </c>
      <c r="W4355">
        <v>31821016</v>
      </c>
      <c r="X4355"/>
      <c r="Y4355" t="inlineStr">
        <is>
          <t>用于学会炼制筑基清和化元丹。效果随成丹品质变化；凡品参数示例：转化值增幅+3%，持续3600现实秒。</t>
        </is>
      </c>
      <c r="Z4355" t="inlineStr">
        <is>
          <t>|cff00FF00“所吸之气贵在善化，涓滴灵机亦可归于修途。凉剂自有其宜，须量药力与丹毒而用。”——《灵气化元录》|r</t>
        </is>
      </c>
      <c r="AA4355" t="str">
        <v>探索秘境或遗迹可得。</v>
      </c>
      <c r="AB4355">
        <v>11821016</v>
      </c>
      <c r="AC4355" t="s">
        <v>5409</v>
      </c>
      <c r="AD4355">
        <v>40001</v>
      </c>
      <c r="AE4355"/>
      <c r="AF4355">
        <v>70001</v>
      </c>
      <c r="AG4355"/>
      <c r="AH4355">
        <v>60</v>
      </c>
      <c r="AI4355" t="s">
        <v>5405</v>
      </c>
      <c r="AJ4355" t="s">
        <v>5405</v>
      </c>
      <c r="AK4355" t="s">
        <v>335</v>
      </c>
    </row>
    <row r="4356" spans="2:37">
      <c r="B4356" s="16" t="n">
        <f>10000000+INDEX(编号表!$B:$B,MATCH(F4356,编号表!$A:$A,0))*100000+INDEX(编号表!$F:$F,MATCH(D4356,编号表!$E:$E,0))*1000+INDEX(编号表!$D:$D,MATCH(E4356,编号表!$C:$C,0))*10000+G4356</f>
        <v>11821017</v>
      </c>
      <c r="C4356" t="s">
        <v>1865</v>
      </c>
      <c r="D4356" t="s">
        <v>86</v>
      </c>
      <c r="E4356" t="s">
        <v>335</v>
      </c>
      <c r="F4356" t="s">
        <v>5405</v>
      </c>
      <c r="G4356">
        <v>17</v>
      </c>
      <c r="H4356"/>
      <c r="I4356">
        <v>60</v>
      </c>
      <c r="J4356" t="str">
        <f t="shared" si="70"/>
        <v>大类_凡品筑基丹方</v>
      </c>
      <c r="K4356" t="s">
        <v>337</v>
      </c>
      <c r="L4356">
        <v>1</v>
      </c>
      <c r="M4356" t="s">
        <v>5405</v>
      </c>
      <c r="N4356"/>
      <c r="O4356">
        <v>0</v>
      </c>
      <c r="P4356" t="b">
        <v>1</v>
      </c>
      <c r="Q4356"/>
      <c r="R4356" t="b">
        <v>0</v>
      </c>
      <c r="S4356">
        <v>1</v>
      </c>
      <c r="T4356" t="s">
        <v>91</v>
      </c>
      <c r="U4356">
        <v>999</v>
      </c>
      <c r="V4356" t="s">
        <v>5406</v>
      </c>
      <c r="W4356">
        <v>31821017</v>
      </c>
      <c r="X4356"/>
      <c r="Y4356" t="inlineStr">
        <is>
          <t>用于学会炼制筑基化元丹。效果随成丹品质变化；凡品参数示例：转化值增幅+4%，持续3600现实秒。</t>
        </is>
      </c>
      <c r="Z4356" t="inlineStr">
        <is>
          <t>|cff00FF00“所吸之气贵在善化，涓滴灵机亦可归于修途。平剂自有其宜，须量药力与丹毒而用。”——《灵气化元录》|r</t>
        </is>
      </c>
      <c r="AA4356" t="str">
        <v>探索秘境或遗迹可得。</v>
      </c>
      <c r="AB4356">
        <v>11821017</v>
      </c>
      <c r="AC4356" t="s">
        <v>5409</v>
      </c>
      <c r="AD4356">
        <v>40001</v>
      </c>
      <c r="AE4356"/>
      <c r="AF4356">
        <v>70001</v>
      </c>
      <c r="AG4356"/>
      <c r="AH4356">
        <v>60</v>
      </c>
      <c r="AI4356" t="s">
        <v>5405</v>
      </c>
      <c r="AJ4356" t="s">
        <v>5405</v>
      </c>
      <c r="AK4356" t="s">
        <v>335</v>
      </c>
    </row>
    <row r="4357" spans="2:37">
      <c r="B4357" s="16" t="n">
        <f>10000000+INDEX(编号表!$B:$B,MATCH(F4357,编号表!$A:$A,0))*100000+INDEX(编号表!$F:$F,MATCH(D4357,编号表!$E:$E,0))*1000+INDEX(编号表!$D:$D,MATCH(E4357,编号表!$C:$C,0))*10000+G4357</f>
        <v>11821018</v>
      </c>
      <c r="C4357" t="s">
        <v>1870</v>
      </c>
      <c r="D4357" t="s">
        <v>86</v>
      </c>
      <c r="E4357" t="s">
        <v>335</v>
      </c>
      <c r="F4357" t="s">
        <v>5405</v>
      </c>
      <c r="G4357">
        <v>18</v>
      </c>
      <c r="H4357"/>
      <c r="I4357">
        <v>60</v>
      </c>
      <c r="J4357" t="str">
        <f t="shared" si="70"/>
        <v>大类_凡品筑基丹方</v>
      </c>
      <c r="K4357" t="s">
        <v>337</v>
      </c>
      <c r="L4357">
        <v>1</v>
      </c>
      <c r="M4357" t="s">
        <v>5405</v>
      </c>
      <c r="N4357"/>
      <c r="O4357">
        <v>0</v>
      </c>
      <c r="P4357" t="b">
        <v>1</v>
      </c>
      <c r="Q4357"/>
      <c r="R4357" t="b">
        <v>0</v>
      </c>
      <c r="S4357">
        <v>1</v>
      </c>
      <c r="T4357" t="s">
        <v>91</v>
      </c>
      <c r="U4357">
        <v>999</v>
      </c>
      <c r="V4357" t="s">
        <v>5406</v>
      </c>
      <c r="W4357">
        <v>31821018</v>
      </c>
      <c r="X4357"/>
      <c r="Y4357" t="inlineStr">
        <is>
          <t>用于学会炼制筑基温阳化元丹。效果随成丹品质变化；凡品参数示例：转化值增幅+5%，持续3600现实秒。</t>
        </is>
      </c>
      <c r="Z4357" t="inlineStr">
        <is>
          <t>|cff00FF00“所吸之气贵在善化，涓滴灵机亦可归于修途。温剂自有其宜，须量药力与丹毒而用。”——《灵气化元录》|r</t>
        </is>
      </c>
      <c r="AA4357" t="str">
        <v>探索秘境或遗迹可得。</v>
      </c>
      <c r="AB4357">
        <v>11821018</v>
      </c>
      <c r="AC4357" t="s">
        <v>5409</v>
      </c>
      <c r="AD4357">
        <v>40001</v>
      </c>
      <c r="AE4357"/>
      <c r="AF4357">
        <v>70001</v>
      </c>
      <c r="AG4357"/>
      <c r="AH4357">
        <v>60</v>
      </c>
      <c r="AI4357" t="s">
        <v>5405</v>
      </c>
      <c r="AJ4357" t="s">
        <v>5405</v>
      </c>
      <c r="AK4357" t="s">
        <v>335</v>
      </c>
    </row>
    <row r="4358" spans="2:37">
      <c r="B4358" s="16" t="n">
        <f>10000000+INDEX(编号表!$B:$B,MATCH(F4358,编号表!$A:$A,0))*100000+INDEX(编号表!$F:$F,MATCH(D4358,编号表!$E:$E,0))*1000+INDEX(编号表!$D:$D,MATCH(E4358,编号表!$C:$C,0))*10000+G4358</f>
        <v>11821019</v>
      </c>
      <c r="C4358" t="s">
        <v>1875</v>
      </c>
      <c r="D4358" t="s">
        <v>86</v>
      </c>
      <c r="E4358" t="s">
        <v>335</v>
      </c>
      <c r="F4358" t="s">
        <v>5405</v>
      </c>
      <c r="G4358">
        <v>19</v>
      </c>
      <c r="H4358"/>
      <c r="I4358">
        <v>60</v>
      </c>
      <c r="J4358" t="str">
        <f t="shared" si="70"/>
        <v>大类_凡品筑基丹方</v>
      </c>
      <c r="K4358" t="s">
        <v>337</v>
      </c>
      <c r="L4358">
        <v>1</v>
      </c>
      <c r="M4358" t="s">
        <v>5405</v>
      </c>
      <c r="N4358"/>
      <c r="O4358">
        <v>0</v>
      </c>
      <c r="P4358" t="b">
        <v>1</v>
      </c>
      <c r="Q4358"/>
      <c r="R4358" t="b">
        <v>0</v>
      </c>
      <c r="S4358">
        <v>1</v>
      </c>
      <c r="T4358" t="s">
        <v>91</v>
      </c>
      <c r="U4358">
        <v>999</v>
      </c>
      <c r="V4358" t="s">
        <v>5406</v>
      </c>
      <c r="W4358">
        <v>31821019</v>
      </c>
      <c r="X4358"/>
      <c r="Y4358" t="inlineStr">
        <is>
          <t>用于学会炼制筑基烈阳化元丹。效果随成丹品质变化；凡品参数示例：转化值增幅+6%，持续2400现实秒。</t>
        </is>
      </c>
      <c r="Z4358" t="inlineStr">
        <is>
          <t>|cff00FF00“所吸之气贵在善化，涓滴灵机亦可归于修途。热剂自有其宜，须量药力与丹毒而用。”——《灵气化元录》|r</t>
        </is>
      </c>
      <c r="AA4358" t="str">
        <v>探索秘境或遗迹可得。</v>
      </c>
      <c r="AB4358">
        <v>11821019</v>
      </c>
      <c r="AC4358" t="s">
        <v>5409</v>
      </c>
      <c r="AD4358">
        <v>40001</v>
      </c>
      <c r="AE4358"/>
      <c r="AF4358">
        <v>70001</v>
      </c>
      <c r="AG4358"/>
      <c r="AH4358">
        <v>60</v>
      </c>
      <c r="AI4358" t="s">
        <v>5405</v>
      </c>
      <c r="AJ4358" t="s">
        <v>5405</v>
      </c>
      <c r="AK4358" t="s">
        <v>335</v>
      </c>
    </row>
    <row r="4359" spans="2:37">
      <c r="B4359" s="16" t="n">
        <f>10000000+INDEX(编号表!$B:$B,MATCH(F4359,编号表!$A:$A,0))*100000+INDEX(编号表!$F:$F,MATCH(D4359,编号表!$E:$E,0))*1000+INDEX(编号表!$D:$D,MATCH(E4359,编号表!$C:$C,0))*10000+G4359</f>
        <v>11821020</v>
      </c>
      <c r="C4359" t="s">
        <v>1880</v>
      </c>
      <c r="D4359" t="s">
        <v>86</v>
      </c>
      <c r="E4359" t="s">
        <v>335</v>
      </c>
      <c r="F4359" t="s">
        <v>5405</v>
      </c>
      <c r="G4359">
        <v>20</v>
      </c>
      <c r="H4359"/>
      <c r="I4359">
        <v>60</v>
      </c>
      <c r="J4359" t="str">
        <f t="shared" si="70"/>
        <v>大类_凡品筑基丹方</v>
      </c>
      <c r="K4359" t="s">
        <v>337</v>
      </c>
      <c r="L4359">
        <v>1</v>
      </c>
      <c r="M4359" t="s">
        <v>5405</v>
      </c>
      <c r="N4359"/>
      <c r="O4359">
        <v>0</v>
      </c>
      <c r="P4359" t="b">
        <v>1</v>
      </c>
      <c r="Q4359"/>
      <c r="R4359" t="b">
        <v>0</v>
      </c>
      <c r="S4359">
        <v>1</v>
      </c>
      <c r="T4359" t="s">
        <v>91</v>
      </c>
      <c r="U4359">
        <v>999</v>
      </c>
      <c r="V4359" t="s">
        <v>5406</v>
      </c>
      <c r="W4359">
        <v>31821020</v>
      </c>
      <c r="X4359"/>
      <c r="Y4359" t="inlineStr">
        <is>
          <t>用于学会炼制筑基玄阴聚元丹。效果随成丹品质变化；凡品参数示例：获得修为总量150点，按3600现实秒的经过时间线性结算（操作时补结差额）。</t>
        </is>
      </c>
      <c r="Z4359" t="inlineStr">
        <is>
          <t>|cff00FF00“药中积蕴归于修为，进境仍须修士自越其关。寒剂自有其宜，须量药力与丹毒而用。”——《聚元积修录》|r</t>
        </is>
      </c>
      <c r="AA4359" t="str">
        <v>探索秘境或遗迹可得。</v>
      </c>
      <c r="AB4359">
        <v>11821020</v>
      </c>
      <c r="AC4359" t="s">
        <v>5409</v>
      </c>
      <c r="AD4359">
        <v>40001</v>
      </c>
      <c r="AE4359"/>
      <c r="AF4359">
        <v>70001</v>
      </c>
      <c r="AG4359"/>
      <c r="AH4359">
        <v>60</v>
      </c>
      <c r="AI4359" t="s">
        <v>5405</v>
      </c>
      <c r="AJ4359" t="s">
        <v>5405</v>
      </c>
      <c r="AK4359" t="s">
        <v>335</v>
      </c>
    </row>
    <row r="4360" spans="2:37">
      <c r="B4360" s="16" t="n">
        <f>10000000+INDEX(编号表!$B:$B,MATCH(F4360,编号表!$A:$A,0))*100000+INDEX(编号表!$F:$F,MATCH(D4360,编号表!$E:$E,0))*1000+INDEX(编号表!$D:$D,MATCH(E4360,编号表!$C:$C,0))*10000+G4360</f>
        <v>11821021</v>
      </c>
      <c r="C4360" t="s">
        <v>1885</v>
      </c>
      <c r="D4360" t="s">
        <v>86</v>
      </c>
      <c r="E4360" t="s">
        <v>335</v>
      </c>
      <c r="F4360" t="s">
        <v>5405</v>
      </c>
      <c r="G4360">
        <v>21</v>
      </c>
      <c r="H4360"/>
      <c r="I4360">
        <v>60</v>
      </c>
      <c r="J4360" t="str">
        <f t="shared" si="70"/>
        <v>大类_凡品筑基丹方</v>
      </c>
      <c r="K4360" t="s">
        <v>337</v>
      </c>
      <c r="L4360">
        <v>1</v>
      </c>
      <c r="M4360" t="s">
        <v>5405</v>
      </c>
      <c r="N4360"/>
      <c r="O4360">
        <v>0</v>
      </c>
      <c r="P4360" t="b">
        <v>1</v>
      </c>
      <c r="Q4360"/>
      <c r="R4360" t="b">
        <v>0</v>
      </c>
      <c r="S4360">
        <v>1</v>
      </c>
      <c r="T4360" t="s">
        <v>91</v>
      </c>
      <c r="U4360">
        <v>999</v>
      </c>
      <c r="V4360" t="s">
        <v>5406</v>
      </c>
      <c r="W4360">
        <v>31821021</v>
      </c>
      <c r="X4360"/>
      <c r="Y4360" t="inlineStr">
        <is>
          <t>用于学会炼制筑基清和聚元丹。效果随成丹品质变化；凡品参数示例：获得修为总量80点。</t>
        </is>
      </c>
      <c r="Z4360" t="inlineStr">
        <is>
          <t>|cff00FF00“药中积蕴归于修为，进境仍须修士自越其关。凉剂自有其宜，须量药力与丹毒而用。”——《聚元积修录》|r</t>
        </is>
      </c>
      <c r="AA4360" t="str">
        <v>探索秘境或遗迹可得。</v>
      </c>
      <c r="AB4360">
        <v>11821021</v>
      </c>
      <c r="AC4360" t="s">
        <v>5409</v>
      </c>
      <c r="AD4360">
        <v>40001</v>
      </c>
      <c r="AE4360"/>
      <c r="AF4360">
        <v>70001</v>
      </c>
      <c r="AG4360"/>
      <c r="AH4360">
        <v>60</v>
      </c>
      <c r="AI4360" t="s">
        <v>5405</v>
      </c>
      <c r="AJ4360" t="s">
        <v>5405</v>
      </c>
      <c r="AK4360" t="s">
        <v>335</v>
      </c>
    </row>
    <row r="4361" spans="2:37">
      <c r="B4361" s="16" t="n">
        <f>10000000+INDEX(编号表!$B:$B,MATCH(F4361,编号表!$A:$A,0))*100000+INDEX(编号表!$F:$F,MATCH(D4361,编号表!$E:$E,0))*1000+INDEX(编号表!$D:$D,MATCH(E4361,编号表!$C:$C,0))*10000+G4361</f>
        <v>11821022</v>
      </c>
      <c r="C4361" t="s">
        <v>1890</v>
      </c>
      <c r="D4361" t="s">
        <v>86</v>
      </c>
      <c r="E4361" t="s">
        <v>335</v>
      </c>
      <c r="F4361" t="s">
        <v>5405</v>
      </c>
      <c r="G4361">
        <v>22</v>
      </c>
      <c r="H4361"/>
      <c r="I4361">
        <v>60</v>
      </c>
      <c r="J4361" t="str">
        <f t="shared" si="70"/>
        <v>大类_凡品筑基丹方</v>
      </c>
      <c r="K4361" t="s">
        <v>337</v>
      </c>
      <c r="L4361">
        <v>1</v>
      </c>
      <c r="M4361" t="s">
        <v>5405</v>
      </c>
      <c r="N4361"/>
      <c r="O4361">
        <v>0</v>
      </c>
      <c r="P4361" t="b">
        <v>1</v>
      </c>
      <c r="Q4361"/>
      <c r="R4361" t="b">
        <v>0</v>
      </c>
      <c r="S4361">
        <v>1</v>
      </c>
      <c r="T4361" t="s">
        <v>91</v>
      </c>
      <c r="U4361">
        <v>999</v>
      </c>
      <c r="V4361" t="s">
        <v>5406</v>
      </c>
      <c r="W4361">
        <v>31821022</v>
      </c>
      <c r="X4361"/>
      <c r="Y4361" t="inlineStr">
        <is>
          <t>用于学会炼制筑基聚元丹。效果随成丹品质变化；凡品参数示例：获得修为总量100点。</t>
        </is>
      </c>
      <c r="Z4361" t="inlineStr">
        <is>
          <t>|cff00FF00“药中积蕴归于修为，进境仍须修士自越其关。平剂自有其宜，须量药力与丹毒而用。”——《聚元积修录》|r</t>
        </is>
      </c>
      <c r="AA4361" t="str">
        <v>探索秘境或遗迹可得。</v>
      </c>
      <c r="AB4361">
        <v>11821022</v>
      </c>
      <c r="AC4361" t="s">
        <v>5409</v>
      </c>
      <c r="AD4361">
        <v>40001</v>
      </c>
      <c r="AE4361"/>
      <c r="AF4361">
        <v>70001</v>
      </c>
      <c r="AG4361"/>
      <c r="AH4361">
        <v>60</v>
      </c>
      <c r="AI4361" t="s">
        <v>5405</v>
      </c>
      <c r="AJ4361" t="s">
        <v>5405</v>
      </c>
      <c r="AK4361" t="s">
        <v>335</v>
      </c>
    </row>
    <row r="4362" spans="2:37">
      <c r="B4362" s="16" t="n">
        <f>10000000+INDEX(编号表!$B:$B,MATCH(F4362,编号表!$A:$A,0))*100000+INDEX(编号表!$F:$F,MATCH(D4362,编号表!$E:$E,0))*1000+INDEX(编号表!$D:$D,MATCH(E4362,编号表!$C:$C,0))*10000+G4362</f>
        <v>11821023</v>
      </c>
      <c r="C4362" t="s">
        <v>1895</v>
      </c>
      <c r="D4362" t="s">
        <v>86</v>
      </c>
      <c r="E4362" t="s">
        <v>335</v>
      </c>
      <c r="F4362" t="s">
        <v>5405</v>
      </c>
      <c r="G4362">
        <v>23</v>
      </c>
      <c r="H4362"/>
      <c r="I4362">
        <v>60</v>
      </c>
      <c r="J4362" t="str">
        <f t="shared" si="70"/>
        <v>大类_凡品筑基丹方</v>
      </c>
      <c r="K4362" t="s">
        <v>337</v>
      </c>
      <c r="L4362">
        <v>1</v>
      </c>
      <c r="M4362" t="s">
        <v>5405</v>
      </c>
      <c r="N4362"/>
      <c r="O4362">
        <v>0</v>
      </c>
      <c r="P4362" t="b">
        <v>1</v>
      </c>
      <c r="Q4362"/>
      <c r="R4362" t="b">
        <v>0</v>
      </c>
      <c r="S4362">
        <v>1</v>
      </c>
      <c r="T4362" t="s">
        <v>91</v>
      </c>
      <c r="U4362">
        <v>999</v>
      </c>
      <c r="V4362" t="s">
        <v>5406</v>
      </c>
      <c r="W4362">
        <v>31821023</v>
      </c>
      <c r="X4362"/>
      <c r="Y4362" t="inlineStr">
        <is>
          <t>用于学会炼制筑基温阳聚元丹。效果随成丹品质变化；凡品参数示例：获得修为总量120点。</t>
        </is>
      </c>
      <c r="Z4362" t="inlineStr">
        <is>
          <t>|cff00FF00“药中积蕴归于修为，进境仍须修士自越其关。温剂自有其宜，须量药力与丹毒而用。”——《聚元积修录》|r</t>
        </is>
      </c>
      <c r="AA4362" t="str">
        <v>探索秘境或遗迹可得。</v>
      </c>
      <c r="AB4362">
        <v>11821023</v>
      </c>
      <c r="AC4362" t="s">
        <v>5409</v>
      </c>
      <c r="AD4362">
        <v>40001</v>
      </c>
      <c r="AE4362"/>
      <c r="AF4362">
        <v>70001</v>
      </c>
      <c r="AG4362"/>
      <c r="AH4362">
        <v>60</v>
      </c>
      <c r="AI4362" t="s">
        <v>5405</v>
      </c>
      <c r="AJ4362" t="s">
        <v>5405</v>
      </c>
      <c r="AK4362" t="s">
        <v>335</v>
      </c>
    </row>
    <row r="4363" spans="2:37">
      <c r="B4363" s="16" t="n">
        <f>10000000+INDEX(编号表!$B:$B,MATCH(F4363,编号表!$A:$A,0))*100000+INDEX(编号表!$F:$F,MATCH(D4363,编号表!$E:$E,0))*1000+INDEX(编号表!$D:$D,MATCH(E4363,编号表!$C:$C,0))*10000+G4363</f>
        <v>11821024</v>
      </c>
      <c r="C4363" t="s">
        <v>1900</v>
      </c>
      <c r="D4363" t="s">
        <v>86</v>
      </c>
      <c r="E4363" t="s">
        <v>335</v>
      </c>
      <c r="F4363" t="s">
        <v>5405</v>
      </c>
      <c r="G4363">
        <v>24</v>
      </c>
      <c r="H4363"/>
      <c r="I4363">
        <v>60</v>
      </c>
      <c r="J4363" t="str">
        <f t="shared" si="70"/>
        <v>大类_凡品筑基丹方</v>
      </c>
      <c r="K4363" t="s">
        <v>337</v>
      </c>
      <c r="L4363">
        <v>1</v>
      </c>
      <c r="M4363" t="s">
        <v>5405</v>
      </c>
      <c r="N4363"/>
      <c r="O4363">
        <v>0</v>
      </c>
      <c r="P4363" t="b">
        <v>1</v>
      </c>
      <c r="Q4363"/>
      <c r="R4363" t="b">
        <v>0</v>
      </c>
      <c r="S4363">
        <v>1</v>
      </c>
      <c r="T4363" t="s">
        <v>91</v>
      </c>
      <c r="U4363">
        <v>999</v>
      </c>
      <c r="V4363" t="s">
        <v>5406</v>
      </c>
      <c r="W4363">
        <v>31821024</v>
      </c>
      <c r="X4363"/>
      <c r="Y4363" t="inlineStr">
        <is>
          <t>用于学会炼制筑基烈阳聚元丹。效果随成丹品质变化；凡品参数示例：获得修为总量180点，按300现实秒的经过时间线性结算（操作时补结差额）。</t>
        </is>
      </c>
      <c r="Z4363" t="inlineStr">
        <is>
          <t>|cff00FF00“药中积蕴归于修为，进境仍须修士自越其关。热剂自有其宜，须量药力与丹毒而用。”——《聚元积修录》|r</t>
        </is>
      </c>
      <c r="AA4363" t="str">
        <v>探索秘境或遗迹可得。</v>
      </c>
      <c r="AB4363">
        <v>11821024</v>
      </c>
      <c r="AC4363" t="s">
        <v>5409</v>
      </c>
      <c r="AD4363">
        <v>40001</v>
      </c>
      <c r="AE4363"/>
      <c r="AF4363">
        <v>70001</v>
      </c>
      <c r="AG4363"/>
      <c r="AH4363">
        <v>60</v>
      </c>
      <c r="AI4363" t="s">
        <v>5405</v>
      </c>
      <c r="AJ4363" t="s">
        <v>5405</v>
      </c>
      <c r="AK4363" t="s">
        <v>335</v>
      </c>
    </row>
    <row r="4364" spans="2:37">
      <c r="B4364" s="16" t="n">
        <f>10000000+INDEX(编号表!$B:$B,MATCH(F4364,编号表!$A:$A,0))*100000+INDEX(编号表!$F:$F,MATCH(D4364,编号表!$E:$E,0))*1000+INDEX(编号表!$D:$D,MATCH(E4364,编号表!$C:$C,0))*10000+G4364</f>
        <v>11821025</v>
      </c>
      <c r="C4364" t="s">
        <v>1905</v>
      </c>
      <c r="D4364" t="s">
        <v>86</v>
      </c>
      <c r="E4364" t="s">
        <v>335</v>
      </c>
      <c r="F4364" t="s">
        <v>5405</v>
      </c>
      <c r="G4364">
        <v>25</v>
      </c>
      <c r="H4364"/>
      <c r="I4364">
        <v>60</v>
      </c>
      <c r="J4364" t="str">
        <f t="shared" si="70"/>
        <v>大类_凡品筑基丹方</v>
      </c>
      <c r="K4364" t="s">
        <v>337</v>
      </c>
      <c r="L4364">
        <v>1</v>
      </c>
      <c r="M4364" t="s">
        <v>5405</v>
      </c>
      <c r="N4364"/>
      <c r="O4364">
        <v>0</v>
      </c>
      <c r="P4364" t="b">
        <v>1</v>
      </c>
      <c r="Q4364"/>
      <c r="R4364" t="b">
        <v>0</v>
      </c>
      <c r="S4364">
        <v>1</v>
      </c>
      <c r="T4364" t="s">
        <v>91</v>
      </c>
      <c r="U4364">
        <v>999</v>
      </c>
      <c r="V4364" t="s">
        <v>5406</v>
      </c>
      <c r="W4364">
        <v>31821025</v>
      </c>
      <c r="X4364"/>
      <c r="Y4364" t="inlineStr">
        <is>
          <t>用于学会炼制筑基玄阴通脉丹。效果随成丹品质变化；凡品参数示例：清除对应味池杂质总量22584点，按300现实秒的经过时间线性结算（操作时补结差额）。</t>
        </is>
      </c>
      <c r="Z4364" t="inlineStr">
        <is>
          <t>|cff00FF00“气脉之浊得清，灵力行运乃得其序。寒剂自有其宜，须量药力与丹毒而用。”——《气脉澄浊录》|r</t>
        </is>
      </c>
      <c r="AA4364" t="str">
        <v>探索秘境或遗迹可得。</v>
      </c>
      <c r="AB4364">
        <v>11821025</v>
      </c>
      <c r="AC4364" t="s">
        <v>5409</v>
      </c>
      <c r="AD4364">
        <v>40001</v>
      </c>
      <c r="AE4364"/>
      <c r="AF4364">
        <v>70001</v>
      </c>
      <c r="AG4364"/>
      <c r="AH4364">
        <v>60</v>
      </c>
      <c r="AI4364" t="s">
        <v>5405</v>
      </c>
      <c r="AJ4364" t="s">
        <v>5405</v>
      </c>
      <c r="AK4364" t="s">
        <v>335</v>
      </c>
    </row>
    <row r="4365" spans="2:37">
      <c r="B4365" s="16" t="n">
        <f>10000000+INDEX(编号表!$B:$B,MATCH(F4365,编号表!$A:$A,0))*100000+INDEX(编号表!$F:$F,MATCH(D4365,编号表!$E:$E,0))*1000+INDEX(编号表!$D:$D,MATCH(E4365,编号表!$C:$C,0))*10000+G4365</f>
        <v>11821026</v>
      </c>
      <c r="C4365" t="s">
        <v>1910</v>
      </c>
      <c r="D4365" t="s">
        <v>86</v>
      </c>
      <c r="E4365" t="s">
        <v>335</v>
      </c>
      <c r="F4365" t="s">
        <v>5405</v>
      </c>
      <c r="G4365">
        <v>26</v>
      </c>
      <c r="H4365"/>
      <c r="I4365">
        <v>60</v>
      </c>
      <c r="J4365" t="str">
        <f t="shared" si="70"/>
        <v>大类_凡品筑基丹方</v>
      </c>
      <c r="K4365" t="s">
        <v>337</v>
      </c>
      <c r="L4365">
        <v>1</v>
      </c>
      <c r="M4365" t="s">
        <v>5405</v>
      </c>
      <c r="N4365"/>
      <c r="O4365">
        <v>0</v>
      </c>
      <c r="P4365" t="b">
        <v>1</v>
      </c>
      <c r="Q4365"/>
      <c r="R4365" t="b">
        <v>0</v>
      </c>
      <c r="S4365">
        <v>1</v>
      </c>
      <c r="T4365" t="s">
        <v>91</v>
      </c>
      <c r="U4365">
        <v>999</v>
      </c>
      <c r="V4365" t="s">
        <v>5406</v>
      </c>
      <c r="W4365">
        <v>31821026</v>
      </c>
      <c r="X4365"/>
      <c r="Y4365" t="inlineStr">
        <is>
          <t>用于学会炼制筑基清和通脉丹。效果随成丹品质变化；凡品参数示例：清除对应味池杂质总量13014点，按60现实秒的经过时间线性结算（操作时补结差额）。</t>
        </is>
      </c>
      <c r="Z4365" t="inlineStr">
        <is>
          <t>|cff00FF00“气脉之浊得清，灵力行运乃得其序。凉剂自有其宜，须量药力与丹毒而用。”——《气脉澄浊录》|r</t>
        </is>
      </c>
      <c r="AA4365" t="str">
        <v>探索秘境或遗迹可得。</v>
      </c>
      <c r="AB4365">
        <v>11821026</v>
      </c>
      <c r="AC4365" t="s">
        <v>5409</v>
      </c>
      <c r="AD4365">
        <v>40001</v>
      </c>
      <c r="AE4365"/>
      <c r="AF4365">
        <v>70001</v>
      </c>
      <c r="AG4365"/>
      <c r="AH4365">
        <v>60</v>
      </c>
      <c r="AI4365" t="s">
        <v>5405</v>
      </c>
      <c r="AJ4365" t="s">
        <v>5405</v>
      </c>
      <c r="AK4365" t="s">
        <v>335</v>
      </c>
    </row>
    <row r="4366" spans="2:37">
      <c r="B4366" s="16" t="n">
        <f>10000000+INDEX(编号表!$B:$B,MATCH(F4366,编号表!$A:$A,0))*100000+INDEX(编号表!$F:$F,MATCH(D4366,编号表!$E:$E,0))*1000+INDEX(编号表!$D:$D,MATCH(E4366,编号表!$C:$C,0))*10000+G4366</f>
        <v>11821027</v>
      </c>
      <c r="C4366" t="s">
        <v>1915</v>
      </c>
      <c r="D4366" t="s">
        <v>86</v>
      </c>
      <c r="E4366" t="s">
        <v>335</v>
      </c>
      <c r="F4366" t="s">
        <v>5405</v>
      </c>
      <c r="G4366">
        <v>27</v>
      </c>
      <c r="H4366"/>
      <c r="I4366">
        <v>60</v>
      </c>
      <c r="J4366" t="str">
        <f t="shared" si="70"/>
        <v>大类_凡品筑基丹方</v>
      </c>
      <c r="K4366" t="s">
        <v>337</v>
      </c>
      <c r="L4366">
        <v>1</v>
      </c>
      <c r="M4366" t="s">
        <v>5405</v>
      </c>
      <c r="N4366"/>
      <c r="O4366">
        <v>0</v>
      </c>
      <c r="P4366" t="b">
        <v>1</v>
      </c>
      <c r="Q4366"/>
      <c r="R4366" t="b">
        <v>0</v>
      </c>
      <c r="S4366">
        <v>1</v>
      </c>
      <c r="T4366" t="s">
        <v>91</v>
      </c>
      <c r="U4366">
        <v>999</v>
      </c>
      <c r="V4366" t="s">
        <v>5406</v>
      </c>
      <c r="W4366">
        <v>31821027</v>
      </c>
      <c r="X4366"/>
      <c r="Y4366" t="inlineStr">
        <is>
          <t>用于学会炼制筑基通脉丹。效果随成丹品质变化；凡品参数示例：清除对应味池杂质总量16080点，按60现实秒的经过时间线性结算（操作时补结差额）。</t>
        </is>
      </c>
      <c r="Z4366" t="inlineStr">
        <is>
          <t>|cff00FF00“气脉之浊得清，灵力行运乃得其序。平剂自有其宜，须量药力与丹毒而用。”——《气脉澄浊录》|r</t>
        </is>
      </c>
      <c r="AA4366" t="str">
        <v>探索秘境或遗迹可得。</v>
      </c>
      <c r="AB4366">
        <v>11821027</v>
      </c>
      <c r="AC4366" t="s">
        <v>5409</v>
      </c>
      <c r="AD4366">
        <v>40001</v>
      </c>
      <c r="AE4366"/>
      <c r="AF4366">
        <v>70001</v>
      </c>
      <c r="AG4366"/>
      <c r="AH4366">
        <v>60</v>
      </c>
      <c r="AI4366" t="s">
        <v>5405</v>
      </c>
      <c r="AJ4366" t="s">
        <v>5405</v>
      </c>
      <c r="AK4366" t="s">
        <v>335</v>
      </c>
    </row>
    <row r="4367" spans="2:37">
      <c r="B4367" s="16" t="n">
        <f>10000000+INDEX(编号表!$B:$B,MATCH(F4367,编号表!$A:$A,0))*100000+INDEX(编号表!$F:$F,MATCH(D4367,编号表!$E:$E,0))*1000+INDEX(编号表!$D:$D,MATCH(E4367,编号表!$C:$C,0))*10000+G4367</f>
        <v>11821028</v>
      </c>
      <c r="C4367" t="s">
        <v>1920</v>
      </c>
      <c r="D4367" t="s">
        <v>86</v>
      </c>
      <c r="E4367" t="s">
        <v>335</v>
      </c>
      <c r="F4367" t="s">
        <v>5405</v>
      </c>
      <c r="G4367">
        <v>28</v>
      </c>
      <c r="H4367"/>
      <c r="I4367">
        <v>60</v>
      </c>
      <c r="J4367" t="str">
        <f t="shared" si="70"/>
        <v>大类_凡品筑基丹方</v>
      </c>
      <c r="K4367" t="s">
        <v>337</v>
      </c>
      <c r="L4367">
        <v>1</v>
      </c>
      <c r="M4367" t="s">
        <v>5405</v>
      </c>
      <c r="N4367"/>
      <c r="O4367">
        <v>0</v>
      </c>
      <c r="P4367" t="b">
        <v>1</v>
      </c>
      <c r="Q4367"/>
      <c r="R4367" t="b">
        <v>0</v>
      </c>
      <c r="S4367">
        <v>1</v>
      </c>
      <c r="T4367" t="s">
        <v>91</v>
      </c>
      <c r="U4367">
        <v>999</v>
      </c>
      <c r="V4367" t="s">
        <v>5406</v>
      </c>
      <c r="W4367">
        <v>31821028</v>
      </c>
      <c r="X4367"/>
      <c r="Y4367" t="inlineStr">
        <is>
          <t>用于学会炼制筑基温阳通脉丹。效果随成丹品质变化；凡品参数示例：清除对应味池杂质总量19146点，按60现实秒的经过时间线性结算（操作时补结差额）。</t>
        </is>
      </c>
      <c r="Z4367" t="inlineStr">
        <is>
          <t>|cff00FF00“气脉之浊得清，灵力行运乃得其序。温剂自有其宜，须量药力与丹毒而用。”——《气脉澄浊录》|r</t>
        </is>
      </c>
      <c r="AA4367" t="str">
        <v>探索秘境或遗迹可得。</v>
      </c>
      <c r="AB4367">
        <v>11821028</v>
      </c>
      <c r="AC4367" t="s">
        <v>5409</v>
      </c>
      <c r="AD4367">
        <v>40001</v>
      </c>
      <c r="AE4367"/>
      <c r="AF4367">
        <v>70001</v>
      </c>
      <c r="AG4367"/>
      <c r="AH4367">
        <v>60</v>
      </c>
      <c r="AI4367" t="s">
        <v>5405</v>
      </c>
      <c r="AJ4367" t="s">
        <v>5405</v>
      </c>
      <c r="AK4367" t="s">
        <v>335</v>
      </c>
    </row>
    <row r="4368" spans="2:37">
      <c r="B4368" s="16" t="n">
        <f>10000000+INDEX(编号表!$B:$B,MATCH(F4368,编号表!$A:$A,0))*100000+INDEX(编号表!$F:$F,MATCH(D4368,编号表!$E:$E,0))*1000+INDEX(编号表!$D:$D,MATCH(E4368,编号表!$C:$C,0))*10000+G4368</f>
        <v>11821029</v>
      </c>
      <c r="C4368" t="s">
        <v>1925</v>
      </c>
      <c r="D4368" t="s">
        <v>86</v>
      </c>
      <c r="E4368" t="s">
        <v>335</v>
      </c>
      <c r="F4368" t="s">
        <v>5405</v>
      </c>
      <c r="G4368">
        <v>29</v>
      </c>
      <c r="H4368"/>
      <c r="I4368">
        <v>60</v>
      </c>
      <c r="J4368" t="str">
        <f t="shared" si="70"/>
        <v>大类_凡品筑基丹方</v>
      </c>
      <c r="K4368" t="s">
        <v>337</v>
      </c>
      <c r="L4368">
        <v>1</v>
      </c>
      <c r="M4368" t="s">
        <v>5405</v>
      </c>
      <c r="N4368"/>
      <c r="O4368">
        <v>0</v>
      </c>
      <c r="P4368" t="b">
        <v>1</v>
      </c>
      <c r="Q4368"/>
      <c r="R4368" t="b">
        <v>0</v>
      </c>
      <c r="S4368">
        <v>1</v>
      </c>
      <c r="T4368" t="s">
        <v>91</v>
      </c>
      <c r="U4368">
        <v>999</v>
      </c>
      <c r="V4368" t="s">
        <v>5406</v>
      </c>
      <c r="W4368">
        <v>31821029</v>
      </c>
      <c r="X4368"/>
      <c r="Y4368" t="inlineStr">
        <is>
          <t>用于学会炼制筑基烈阳通脉丹。效果随成丹品质变化；凡品参数示例：清除对应味池杂质总量15408点，按10现实秒的经过时间线性结算（操作时补结差额）。</t>
        </is>
      </c>
      <c r="Z4368" t="inlineStr">
        <is>
          <t>|cff00FF00“气脉之浊得清，灵力行运乃得其序。热剂自有其宜，须量药力与丹毒而用。”——《气脉澄浊录》|r</t>
        </is>
      </c>
      <c r="AA4368" t="str">
        <v>探索秘境或遗迹可得。</v>
      </c>
      <c r="AB4368">
        <v>11821029</v>
      </c>
      <c r="AC4368" t="s">
        <v>5409</v>
      </c>
      <c r="AD4368">
        <v>40001</v>
      </c>
      <c r="AE4368"/>
      <c r="AF4368">
        <v>70001</v>
      </c>
      <c r="AG4368"/>
      <c r="AH4368">
        <v>60</v>
      </c>
      <c r="AI4368" t="s">
        <v>5405</v>
      </c>
      <c r="AJ4368" t="s">
        <v>5405</v>
      </c>
      <c r="AK4368" t="s">
        <v>335</v>
      </c>
    </row>
    <row r="4369" spans="2:37">
      <c r="B4369" s="16" t="n">
        <f>10000000+INDEX(编号表!$B:$B,MATCH(F4369,编号表!$A:$A,0))*100000+INDEX(编号表!$F:$F,MATCH(D4369,编号表!$E:$E,0))*1000+INDEX(编号表!$D:$D,MATCH(E4369,编号表!$C:$C,0))*10000+G4369</f>
        <v>11821030</v>
      </c>
      <c r="C4369" t="inlineStr">
        <is>
          <t>筑基玄阴回灵丹</t>
        </is>
      </c>
      <c r="D4369" t="s">
        <v>86</v>
      </c>
      <c r="E4369" t="s">
        <v>335</v>
      </c>
      <c r="F4369" t="s">
        <v>5405</v>
      </c>
      <c r="G4369">
        <v>30</v>
      </c>
      <c r="H4369"/>
      <c r="I4369">
        <v>60</v>
      </c>
      <c r="J4369" t="str">
        <f t="shared" si="70"/>
        <v>大类_凡品筑基丹方</v>
      </c>
      <c r="K4369" t="s">
        <v>337</v>
      </c>
      <c r="L4369">
        <v>1</v>
      </c>
      <c r="M4369" t="s">
        <v>5405</v>
      </c>
      <c r="N4369"/>
      <c r="O4369">
        <v>0</v>
      </c>
      <c r="P4369" t="b">
        <v>1</v>
      </c>
      <c r="Q4369"/>
      <c r="R4369" t="b">
        <v>0</v>
      </c>
      <c r="S4369">
        <v>1</v>
      </c>
      <c r="T4369" t="s">
        <v>91</v>
      </c>
      <c r="U4369">
        <v>999</v>
      </c>
      <c r="V4369" t="s">
        <v>5406</v>
      </c>
      <c r="W4369">
        <v>31821030</v>
      </c>
      <c r="X4369"/>
      <c r="Y4369" t="inlineStr">
        <is>
          <t>用于学会炼制筑基玄阴回灵丹。效果随成丹品质变化；凡品参数示例：立即回复灵力上限的20%。</t>
        </is>
      </c>
      <c r="Z4369" t="inlineStr">
        <is>
          <t>|cff00FF00“灵力有缺，先补眼前之需；回灵所贵在补，不在扩其容量。寒剂自有其宜，须量药力与丹毒而用。”——《回灵补缺录》|r</t>
        </is>
      </c>
      <c r="AA4369" t="str">
        <v>探索秘境或遗迹可得。</v>
      </c>
      <c r="AB4369">
        <v>11821030</v>
      </c>
      <c r="AC4369" t="s">
        <v>5409</v>
      </c>
      <c r="AD4369">
        <v>40001</v>
      </c>
      <c r="AE4369"/>
      <c r="AF4369">
        <v>70001</v>
      </c>
      <c r="AG4369"/>
      <c r="AH4369">
        <v>60</v>
      </c>
      <c r="AI4369" t="s">
        <v>5405</v>
      </c>
      <c r="AJ4369" t="s">
        <v>5405</v>
      </c>
      <c r="AK4369" t="s">
        <v>335</v>
      </c>
    </row>
    <row r="4370" spans="2:37">
      <c r="B4370" s="16" t="n">
        <f>10000000+INDEX(编号表!$B:$B,MATCH(F4370,编号表!$A:$A,0))*100000+INDEX(编号表!$F:$F,MATCH(D4370,编号表!$E:$E,0))*1000+INDEX(编号表!$D:$D,MATCH(E4370,编号表!$C:$C,0))*10000+G4370</f>
        <v>11821031</v>
      </c>
      <c r="C4370" t="inlineStr">
        <is>
          <t>筑基清和回灵丹</t>
        </is>
      </c>
      <c r="D4370" t="s">
        <v>86</v>
      </c>
      <c r="E4370" t="s">
        <v>335</v>
      </c>
      <c r="F4370" t="s">
        <v>5405</v>
      </c>
      <c r="G4370">
        <v>31</v>
      </c>
      <c r="H4370"/>
      <c r="I4370">
        <v>60</v>
      </c>
      <c r="J4370" t="str">
        <f t="shared" si="70"/>
        <v>大类_凡品筑基丹方</v>
      </c>
      <c r="K4370" t="s">
        <v>337</v>
      </c>
      <c r="L4370">
        <v>1</v>
      </c>
      <c r="M4370" t="s">
        <v>5405</v>
      </c>
      <c r="N4370"/>
      <c r="O4370">
        <v>0</v>
      </c>
      <c r="P4370" t="b">
        <v>1</v>
      </c>
      <c r="Q4370"/>
      <c r="R4370" t="b">
        <v>0</v>
      </c>
      <c r="S4370">
        <v>1</v>
      </c>
      <c r="T4370" t="s">
        <v>91</v>
      </c>
      <c r="U4370">
        <v>999</v>
      </c>
      <c r="V4370" t="s">
        <v>5406</v>
      </c>
      <c r="W4370">
        <v>31821031</v>
      </c>
      <c r="X4370"/>
      <c r="Y4370" t="inlineStr">
        <is>
          <t>用于学会炼制筑基清和回灵丹。效果随成丹品质变化；凡品参数示例：立即回复灵力上限的25%。</t>
        </is>
      </c>
      <c r="Z4370" t="inlineStr">
        <is>
          <t>|cff00FF00“灵力有缺，先补眼前之需；回灵所贵在补，不在扩其容量。凉剂自有其宜，须量药力与丹毒而用。”——《回灵补缺录》|r</t>
        </is>
      </c>
      <c r="AA4370" t="str">
        <v>探索秘境或遗迹可得。</v>
      </c>
      <c r="AB4370">
        <v>11821031</v>
      </c>
      <c r="AC4370" t="s">
        <v>5409</v>
      </c>
      <c r="AD4370">
        <v>40001</v>
      </c>
      <c r="AE4370"/>
      <c r="AF4370">
        <v>70001</v>
      </c>
      <c r="AG4370"/>
      <c r="AH4370">
        <v>60</v>
      </c>
      <c r="AI4370" t="s">
        <v>5405</v>
      </c>
      <c r="AJ4370" t="s">
        <v>5405</v>
      </c>
      <c r="AK4370" t="s">
        <v>335</v>
      </c>
    </row>
    <row r="4371" spans="2:37">
      <c r="B4371" s="16" t="n">
        <f>10000000+INDEX(编号表!$B:$B,MATCH(F4371,编号表!$A:$A,0))*100000+INDEX(编号表!$F:$F,MATCH(D4371,编号表!$E:$E,0))*1000+INDEX(编号表!$D:$D,MATCH(E4371,编号表!$C:$C,0))*10000+G4371</f>
        <v>11821032</v>
      </c>
      <c r="C4371" t="inlineStr">
        <is>
          <t>筑基回灵丹</t>
        </is>
      </c>
      <c r="D4371" t="s">
        <v>86</v>
      </c>
      <c r="E4371" t="s">
        <v>335</v>
      </c>
      <c r="F4371" t="s">
        <v>5405</v>
      </c>
      <c r="G4371">
        <v>32</v>
      </c>
      <c r="H4371"/>
      <c r="I4371">
        <v>60</v>
      </c>
      <c r="J4371" t="str">
        <f t="shared" si="70"/>
        <v>大类_凡品筑基丹方</v>
      </c>
      <c r="K4371" t="s">
        <v>337</v>
      </c>
      <c r="L4371">
        <v>1</v>
      </c>
      <c r="M4371" t="s">
        <v>5405</v>
      </c>
      <c r="N4371"/>
      <c r="O4371">
        <v>0</v>
      </c>
      <c r="P4371" t="b">
        <v>1</v>
      </c>
      <c r="Q4371"/>
      <c r="R4371" t="b">
        <v>0</v>
      </c>
      <c r="S4371">
        <v>1</v>
      </c>
      <c r="T4371" t="s">
        <v>91</v>
      </c>
      <c r="U4371">
        <v>999</v>
      </c>
      <c r="V4371" t="s">
        <v>5406</v>
      </c>
      <c r="W4371">
        <v>31821032</v>
      </c>
      <c r="X4371"/>
      <c r="Y4371" t="inlineStr">
        <is>
          <t>用于学会炼制筑基回灵丹。效果随成丹品质变化；凡品参数示例：立即回复灵力上限的30%。</t>
        </is>
      </c>
      <c r="Z4371" t="inlineStr">
        <is>
          <t>|cff00FF00“灵力有缺，先补眼前之需；回灵所贵在补，不在扩其容量。平剂自有其宜，须量药力与丹毒而用。”——《回灵补缺录》|r</t>
        </is>
      </c>
      <c r="AA4371" t="str">
        <v>探索秘境或遗迹可得。</v>
      </c>
      <c r="AB4371">
        <v>11821032</v>
      </c>
      <c r="AC4371" t="s">
        <v>5409</v>
      </c>
      <c r="AD4371">
        <v>40001</v>
      </c>
      <c r="AE4371"/>
      <c r="AF4371">
        <v>70001</v>
      </c>
      <c r="AG4371"/>
      <c r="AH4371">
        <v>60</v>
      </c>
      <c r="AI4371" t="s">
        <v>5405</v>
      </c>
      <c r="AJ4371" t="s">
        <v>5405</v>
      </c>
      <c r="AK4371" t="s">
        <v>335</v>
      </c>
    </row>
    <row r="4372" spans="2:37">
      <c r="B4372" s="16" t="n">
        <f>10000000+INDEX(编号表!$B:$B,MATCH(F4372,编号表!$A:$A,0))*100000+INDEX(编号表!$F:$F,MATCH(D4372,编号表!$E:$E,0))*1000+INDEX(编号表!$D:$D,MATCH(E4372,编号表!$C:$C,0))*10000+G4372</f>
        <v>11821033</v>
      </c>
      <c r="C4372" t="inlineStr">
        <is>
          <t>筑基温阳回灵丹</t>
        </is>
      </c>
      <c r="D4372" t="s">
        <v>86</v>
      </c>
      <c r="E4372" t="s">
        <v>335</v>
      </c>
      <c r="F4372" t="s">
        <v>5405</v>
      </c>
      <c r="G4372">
        <v>33</v>
      </c>
      <c r="H4372"/>
      <c r="I4372">
        <v>60</v>
      </c>
      <c r="J4372" t="str">
        <f t="shared" si="70"/>
        <v>大类_凡品筑基丹方</v>
      </c>
      <c r="K4372" t="s">
        <v>337</v>
      </c>
      <c r="L4372">
        <v>1</v>
      </c>
      <c r="M4372" t="s">
        <v>5405</v>
      </c>
      <c r="N4372"/>
      <c r="O4372">
        <v>0</v>
      </c>
      <c r="P4372" t="b">
        <v>1</v>
      </c>
      <c r="Q4372"/>
      <c r="R4372" t="b">
        <v>0</v>
      </c>
      <c r="S4372">
        <v>1</v>
      </c>
      <c r="T4372" t="s">
        <v>91</v>
      </c>
      <c r="U4372">
        <v>999</v>
      </c>
      <c r="V4372" t="s">
        <v>5406</v>
      </c>
      <c r="W4372">
        <v>31821033</v>
      </c>
      <c r="X4372"/>
      <c r="Y4372" t="inlineStr">
        <is>
          <t>用于学会炼制筑基温阳回灵丹。效果随成丹品质变化；凡品参数示例：立即回复灵力上限的35%。</t>
        </is>
      </c>
      <c r="Z4372" t="inlineStr">
        <is>
          <t>|cff00FF00“灵力有缺，先补眼前之需；回灵所贵在补，不在扩其容量。温剂自有其宜，须量药力与丹毒而用。”——《回灵补缺录》|r</t>
        </is>
      </c>
      <c r="AA4372" t="str">
        <v>探索秘境或遗迹可得。</v>
      </c>
      <c r="AB4372">
        <v>11821033</v>
      </c>
      <c r="AC4372" t="s">
        <v>5409</v>
      </c>
      <c r="AD4372">
        <v>40001</v>
      </c>
      <c r="AE4372"/>
      <c r="AF4372">
        <v>70001</v>
      </c>
      <c r="AG4372"/>
      <c r="AH4372">
        <v>60</v>
      </c>
      <c r="AI4372" t="s">
        <v>5405</v>
      </c>
      <c r="AJ4372" t="s">
        <v>5405</v>
      </c>
      <c r="AK4372" t="s">
        <v>335</v>
      </c>
    </row>
    <row r="4373" spans="2:37">
      <c r="B4373" s="16" t="n">
        <f>10000000+INDEX(编号表!$B:$B,MATCH(F4373,编号表!$A:$A,0))*100000+INDEX(编号表!$F:$F,MATCH(D4373,编号表!$E:$E,0))*1000+INDEX(编号表!$D:$D,MATCH(E4373,编号表!$C:$C,0))*10000+G4373</f>
        <v>11821034</v>
      </c>
      <c r="C4373" t="inlineStr">
        <is>
          <t>筑基烈阳回灵丹</t>
        </is>
      </c>
      <c r="D4373" t="s">
        <v>86</v>
      </c>
      <c r="E4373" t="s">
        <v>335</v>
      </c>
      <c r="F4373" t="s">
        <v>5405</v>
      </c>
      <c r="G4373">
        <v>34</v>
      </c>
      <c r="H4373"/>
      <c r="I4373">
        <v>60</v>
      </c>
      <c r="J4373" t="str">
        <f t="shared" si="70"/>
        <v>大类_凡品筑基丹方</v>
      </c>
      <c r="K4373" t="s">
        <v>337</v>
      </c>
      <c r="L4373">
        <v>1</v>
      </c>
      <c r="M4373" t="s">
        <v>5405</v>
      </c>
      <c r="N4373"/>
      <c r="O4373">
        <v>0</v>
      </c>
      <c r="P4373" t="b">
        <v>1</v>
      </c>
      <c r="Q4373"/>
      <c r="R4373" t="b">
        <v>0</v>
      </c>
      <c r="S4373">
        <v>1</v>
      </c>
      <c r="T4373" t="s">
        <v>91</v>
      </c>
      <c r="U4373">
        <v>999</v>
      </c>
      <c r="V4373" t="s">
        <v>5406</v>
      </c>
      <c r="W4373">
        <v>31821034</v>
      </c>
      <c r="X4373"/>
      <c r="Y4373" t="inlineStr">
        <is>
          <t>用于学会炼制筑基烈阳回灵丹。效果随成丹品质变化；凡品参数示例：立即回复灵力上限的40%。</t>
        </is>
      </c>
      <c r="Z4373" t="inlineStr">
        <is>
          <t>|cff00FF00“灵力有缺，先补眼前之需；回灵所贵在补，不在扩其容量。热剂自有其宜，须量药力与丹毒而用。”——《回灵补缺录》|r</t>
        </is>
      </c>
      <c r="AA4373" t="str">
        <v>探索秘境或遗迹可得。</v>
      </c>
      <c r="AB4373">
        <v>11821034</v>
      </c>
      <c r="AC4373" t="s">
        <v>5409</v>
      </c>
      <c r="AD4373">
        <v>40001</v>
      </c>
      <c r="AE4373"/>
      <c r="AF4373">
        <v>70001</v>
      </c>
      <c r="AG4373"/>
      <c r="AH4373">
        <v>60</v>
      </c>
      <c r="AI4373" t="s">
        <v>5405</v>
      </c>
      <c r="AJ4373" t="s">
        <v>5405</v>
      </c>
      <c r="AK4373" t="s">
        <v>335</v>
      </c>
    </row>
    <row r="4374" spans="2:37">
      <c r="B4374" s="16" t="n">
        <f>10000000+INDEX(编号表!$B:$B,MATCH(F4374,编号表!$A:$A,0))*100000+INDEX(编号表!$F:$F,MATCH(D4374,编号表!$E:$E,0))*1000+INDEX(编号表!$D:$D,MATCH(E4374,编号表!$C:$C,0))*10000+G4374</f>
        <v>11821035</v>
      </c>
      <c r="C4374" t="inlineStr">
        <is>
          <t>筑基玄阴续灵丹</t>
        </is>
      </c>
      <c r="D4374" t="s">
        <v>86</v>
      </c>
      <c r="E4374" t="s">
        <v>335</v>
      </c>
      <c r="F4374" t="s">
        <v>5405</v>
      </c>
      <c r="G4374">
        <v>35</v>
      </c>
      <c r="H4374"/>
      <c r="I4374">
        <v>60</v>
      </c>
      <c r="J4374" t="str">
        <f t="shared" si="70"/>
        <v>大类_凡品筑基丹方</v>
      </c>
      <c r="K4374" t="s">
        <v>337</v>
      </c>
      <c r="L4374">
        <v>1</v>
      </c>
      <c r="M4374" t="s">
        <v>5405</v>
      </c>
      <c r="N4374"/>
      <c r="O4374">
        <v>0</v>
      </c>
      <c r="P4374" t="b">
        <v>1</v>
      </c>
      <c r="Q4374"/>
      <c r="R4374" t="b">
        <v>0</v>
      </c>
      <c r="S4374">
        <v>1</v>
      </c>
      <c r="T4374" t="s">
        <v>91</v>
      </c>
      <c r="U4374">
        <v>999</v>
      </c>
      <c r="V4374" t="s">
        <v>5406</v>
      </c>
      <c r="W4374">
        <v>31821035</v>
      </c>
      <c r="X4374"/>
      <c r="Y4374" t="inlineStr">
        <is>
          <t>用于学会炼制筑基玄阴续灵丹。效果随成丹品质变化；凡品参数示例：受击时回复灵力上限的0.04%，持续1800现实秒。</t>
        </is>
      </c>
      <c r="Z4374" t="inlineStr">
        <is>
          <t>|cff00FF00“灵力随战而耗，亦须随行而续；击中、受击与调息各有补益。寒剂自有其宜，须量药力与丹毒而用。”——《续灵行脉录》|r</t>
        </is>
      </c>
      <c r="AA4374" t="str">
        <v>探索秘境或遗迹可得。</v>
      </c>
      <c r="AB4374">
        <v>11821035</v>
      </c>
      <c r="AC4374" t="s">
        <v>5409</v>
      </c>
      <c r="AD4374">
        <v>40001</v>
      </c>
      <c r="AE4374"/>
      <c r="AF4374">
        <v>70001</v>
      </c>
      <c r="AG4374"/>
      <c r="AH4374">
        <v>60</v>
      </c>
      <c r="AI4374" t="s">
        <v>5405</v>
      </c>
      <c r="AJ4374" t="s">
        <v>5405</v>
      </c>
      <c r="AK4374" t="s">
        <v>335</v>
      </c>
    </row>
    <row r="4375" spans="2:37">
      <c r="B4375" s="16" t="n">
        <f>10000000+INDEX(编号表!$B:$B,MATCH(F4375,编号表!$A:$A,0))*100000+INDEX(编号表!$F:$F,MATCH(D4375,编号表!$E:$E,0))*1000+INDEX(编号表!$D:$D,MATCH(E4375,编号表!$C:$C,0))*10000+G4375</f>
        <v>11821036</v>
      </c>
      <c r="C4375" t="inlineStr">
        <is>
          <t>筑基清和续灵丹</t>
        </is>
      </c>
      <c r="D4375" t="s">
        <v>86</v>
      </c>
      <c r="E4375" t="s">
        <v>335</v>
      </c>
      <c r="F4375" t="s">
        <v>5405</v>
      </c>
      <c r="G4375">
        <v>36</v>
      </c>
      <c r="H4375"/>
      <c r="I4375">
        <v>60</v>
      </c>
      <c r="J4375" t="str">
        <f t="shared" si="70"/>
        <v>大类_凡品筑基丹方</v>
      </c>
      <c r="K4375" t="s">
        <v>337</v>
      </c>
      <c r="L4375">
        <v>1</v>
      </c>
      <c r="M4375" t="s">
        <v>5405</v>
      </c>
      <c r="N4375"/>
      <c r="O4375">
        <v>0</v>
      </c>
      <c r="P4375" t="b">
        <v>1</v>
      </c>
      <c r="Q4375"/>
      <c r="R4375" t="b">
        <v>0</v>
      </c>
      <c r="S4375">
        <v>1</v>
      </c>
      <c r="T4375" t="s">
        <v>91</v>
      </c>
      <c r="U4375">
        <v>999</v>
      </c>
      <c r="V4375" t="s">
        <v>5406</v>
      </c>
      <c r="W4375">
        <v>31821036</v>
      </c>
      <c r="X4375"/>
      <c r="Y4375" t="inlineStr">
        <is>
          <t>用于学会炼制筑基清和续灵丹。效果随成丹品质变化；凡品参数示例：击中时回复灵力上限的0.05%，持续1500现实秒。</t>
        </is>
      </c>
      <c r="Z4375" t="inlineStr">
        <is>
          <t>|cff00FF00“灵力随战而耗，亦须随行而续；击中、受击与调息各有补益。凉剂自有其宜，须量药力与丹毒而用。”——《续灵行脉录》|r</t>
        </is>
      </c>
      <c r="AA4375" t="str">
        <v>探索秘境或遗迹可得。</v>
      </c>
      <c r="AB4375">
        <v>11821036</v>
      </c>
      <c r="AC4375" t="s">
        <v>5409</v>
      </c>
      <c r="AD4375">
        <v>40001</v>
      </c>
      <c r="AE4375"/>
      <c r="AF4375">
        <v>70001</v>
      </c>
      <c r="AG4375"/>
      <c r="AH4375">
        <v>60</v>
      </c>
      <c r="AI4375" t="s">
        <v>5405</v>
      </c>
      <c r="AJ4375" t="s">
        <v>5405</v>
      </c>
      <c r="AK4375" t="s">
        <v>335</v>
      </c>
    </row>
    <row r="4376" spans="2:37">
      <c r="B4376" s="16" t="n">
        <f>10000000+INDEX(编号表!$B:$B,MATCH(F4376,编号表!$A:$A,0))*100000+INDEX(编号表!$F:$F,MATCH(D4376,编号表!$E:$E,0))*1000+INDEX(编号表!$D:$D,MATCH(E4376,编号表!$C:$C,0))*10000+G4376</f>
        <v>11821037</v>
      </c>
      <c r="C4376" t="inlineStr">
        <is>
          <t>筑基续灵丹</t>
        </is>
      </c>
      <c r="D4376" t="s">
        <v>86</v>
      </c>
      <c r="E4376" t="s">
        <v>335</v>
      </c>
      <c r="F4376" t="s">
        <v>5405</v>
      </c>
      <c r="G4376">
        <v>37</v>
      </c>
      <c r="H4376"/>
      <c r="I4376">
        <v>60</v>
      </c>
      <c r="J4376" t="str">
        <f t="shared" si="70"/>
        <v>大类_凡品筑基丹方</v>
      </c>
      <c r="K4376" t="s">
        <v>337</v>
      </c>
      <c r="L4376">
        <v>1</v>
      </c>
      <c r="M4376" t="s">
        <v>5405</v>
      </c>
      <c r="N4376"/>
      <c r="O4376">
        <v>0</v>
      </c>
      <c r="P4376" t="b">
        <v>1</v>
      </c>
      <c r="Q4376"/>
      <c r="R4376" t="b">
        <v>0</v>
      </c>
      <c r="S4376">
        <v>1</v>
      </c>
      <c r="T4376" t="s">
        <v>91</v>
      </c>
      <c r="U4376">
        <v>999</v>
      </c>
      <c r="V4376" t="s">
        <v>5406</v>
      </c>
      <c r="W4376">
        <v>31821037</v>
      </c>
      <c r="X4376"/>
      <c r="Y4376" t="inlineStr">
        <is>
          <t>用于学会炼制筑基续灵丹。效果随成丹品质变化；凡品参数示例：每秒回复灵力上限的0.06%，持续1500现实秒。</t>
        </is>
      </c>
      <c r="Z4376" t="inlineStr">
        <is>
          <t>|cff00FF00“灵力随战而耗，亦须随行而续；击中、受击与调息各有补益。平剂自有其宜，须量药力与丹毒而用。”——《续灵行脉录》|r</t>
        </is>
      </c>
      <c r="AA4376" t="str">
        <v>探索秘境或遗迹可得。</v>
      </c>
      <c r="AB4376">
        <v>11821037</v>
      </c>
      <c r="AC4376" t="s">
        <v>5409</v>
      </c>
      <c r="AD4376">
        <v>40001</v>
      </c>
      <c r="AE4376"/>
      <c r="AF4376">
        <v>70001</v>
      </c>
      <c r="AG4376"/>
      <c r="AH4376">
        <v>60</v>
      </c>
      <c r="AI4376" t="s">
        <v>5405</v>
      </c>
      <c r="AJ4376" t="s">
        <v>5405</v>
      </c>
      <c r="AK4376" t="s">
        <v>335</v>
      </c>
    </row>
    <row r="4377" spans="2:37">
      <c r="B4377" s="16" t="n">
        <f>10000000+INDEX(编号表!$B:$B,MATCH(F4377,编号表!$A:$A,0))*100000+INDEX(编号表!$F:$F,MATCH(D4377,编号表!$E:$E,0))*1000+INDEX(编号表!$D:$D,MATCH(E4377,编号表!$C:$C,0))*10000+G4377</f>
        <v>11821038</v>
      </c>
      <c r="C4377" t="inlineStr">
        <is>
          <t>筑基温阳续灵丹</t>
        </is>
      </c>
      <c r="D4377" t="s">
        <v>86</v>
      </c>
      <c r="E4377" t="s">
        <v>335</v>
      </c>
      <c r="F4377" t="s">
        <v>5405</v>
      </c>
      <c r="G4377">
        <v>38</v>
      </c>
      <c r="H4377"/>
      <c r="I4377">
        <v>60</v>
      </c>
      <c r="J4377" t="str">
        <f t="shared" si="70"/>
        <v>大类_凡品筑基丹方</v>
      </c>
      <c r="K4377" t="s">
        <v>337</v>
      </c>
      <c r="L4377">
        <v>1</v>
      </c>
      <c r="M4377" t="s">
        <v>5405</v>
      </c>
      <c r="N4377"/>
      <c r="O4377">
        <v>0</v>
      </c>
      <c r="P4377" t="b">
        <v>1</v>
      </c>
      <c r="Q4377"/>
      <c r="R4377" t="b">
        <v>0</v>
      </c>
      <c r="S4377">
        <v>1</v>
      </c>
      <c r="T4377" t="s">
        <v>91</v>
      </c>
      <c r="U4377">
        <v>999</v>
      </c>
      <c r="V4377" t="s">
        <v>5406</v>
      </c>
      <c r="W4377">
        <v>31821038</v>
      </c>
      <c r="X4377"/>
      <c r="Y4377" t="inlineStr">
        <is>
          <t>用于学会炼制筑基温阳续灵丹。效果随成丹品质变化；凡品参数示例：击中时回复灵力上限的0.07%，持续1500现实秒。</t>
        </is>
      </c>
      <c r="Z4377" t="inlineStr">
        <is>
          <t>|cff00FF00“灵力随战而耗，亦须随行而续；击中、受击与调息各有补益。温剂自有其宜，须量药力与丹毒而用。”——《续灵行脉录》|r</t>
        </is>
      </c>
      <c r="AA4377" t="str">
        <v>探索秘境或遗迹可得。</v>
      </c>
      <c r="AB4377">
        <v>11821038</v>
      </c>
      <c r="AC4377" t="s">
        <v>5409</v>
      </c>
      <c r="AD4377">
        <v>40001</v>
      </c>
      <c r="AE4377"/>
      <c r="AF4377">
        <v>70001</v>
      </c>
      <c r="AG4377"/>
      <c r="AH4377">
        <v>60</v>
      </c>
      <c r="AI4377" t="s">
        <v>5405</v>
      </c>
      <c r="AJ4377" t="s">
        <v>5405</v>
      </c>
      <c r="AK4377" t="s">
        <v>335</v>
      </c>
    </row>
    <row r="4378" spans="2:37">
      <c r="B4378" s="16" t="n">
        <f>10000000+INDEX(编号表!$B:$B,MATCH(F4378,编号表!$A:$A,0))*100000+INDEX(编号表!$F:$F,MATCH(D4378,编号表!$E:$E,0))*1000+INDEX(编号表!$D:$D,MATCH(E4378,编号表!$C:$C,0))*10000+G4378</f>
        <v>11821039</v>
      </c>
      <c r="C4378" t="inlineStr">
        <is>
          <t>筑基烈阳续灵丹</t>
        </is>
      </c>
      <c r="D4378" t="s">
        <v>86</v>
      </c>
      <c r="E4378" t="s">
        <v>335</v>
      </c>
      <c r="F4378" t="s">
        <v>5405</v>
      </c>
      <c r="G4378">
        <v>39</v>
      </c>
      <c r="H4378"/>
      <c r="I4378">
        <v>60</v>
      </c>
      <c r="J4378" t="str">
        <f t="shared" si="70"/>
        <v>大类_凡品筑基丹方</v>
      </c>
      <c r="K4378" t="s">
        <v>337</v>
      </c>
      <c r="L4378">
        <v>1</v>
      </c>
      <c r="M4378" t="s">
        <v>5405</v>
      </c>
      <c r="N4378"/>
      <c r="O4378">
        <v>0</v>
      </c>
      <c r="P4378" t="b">
        <v>1</v>
      </c>
      <c r="Q4378"/>
      <c r="R4378" t="b">
        <v>0</v>
      </c>
      <c r="S4378">
        <v>1</v>
      </c>
      <c r="T4378" t="s">
        <v>91</v>
      </c>
      <c r="U4378">
        <v>999</v>
      </c>
      <c r="V4378" t="s">
        <v>5406</v>
      </c>
      <c r="W4378">
        <v>31821039</v>
      </c>
      <c r="X4378"/>
      <c r="Y4378" t="inlineStr">
        <is>
          <t>用于学会炼制筑基烈阳续灵丹。效果随成丹品质变化；凡品参数示例：受击时回复灵力上限的0.1%，持续900现实秒。</t>
        </is>
      </c>
      <c r="Z4378" t="inlineStr">
        <is>
          <t>|cff00FF00“灵力随战而耗，亦须随行而续；击中、受击与调息各有补益。热剂自有其宜，须量药力与丹毒而用。”——《续灵行脉录》|r</t>
        </is>
      </c>
      <c r="AA4378" t="str">
        <v>探索秘境或遗迹可得。</v>
      </c>
      <c r="AB4378">
        <v>11821039</v>
      </c>
      <c r="AC4378" t="s">
        <v>5409</v>
      </c>
      <c r="AD4378">
        <v>40001</v>
      </c>
      <c r="AE4378"/>
      <c r="AF4378">
        <v>70001</v>
      </c>
      <c r="AG4378"/>
      <c r="AH4378">
        <v>60</v>
      </c>
      <c r="AI4378" t="s">
        <v>5405</v>
      </c>
      <c r="AJ4378" t="s">
        <v>5405</v>
      </c>
      <c r="AK4378" t="s">
        <v>335</v>
      </c>
    </row>
    <row r="4379" spans="2:37">
      <c r="B4379" s="16" t="n">
        <f>10000000+INDEX(编号表!$B:$B,MATCH(F4379,编号表!$A:$A,0))*100000+INDEX(编号表!$F:$F,MATCH(D4379,编号表!$E:$E,0))*1000+INDEX(编号表!$D:$D,MATCH(E4379,编号表!$C:$C,0))*10000+G4379</f>
        <v>11821040</v>
      </c>
      <c r="C4379" t="inlineStr">
        <is>
          <t>筑基玄阴神行丹</t>
        </is>
      </c>
      <c r="D4379" t="s">
        <v>86</v>
      </c>
      <c r="E4379" t="s">
        <v>335</v>
      </c>
      <c r="F4379" t="s">
        <v>5405</v>
      </c>
      <c r="G4379">
        <v>40</v>
      </c>
      <c r="H4379"/>
      <c r="I4379">
        <v>60</v>
      </c>
      <c r="J4379" t="str">
        <f t="shared" si="70"/>
        <v>大类_凡品筑基丹方</v>
      </c>
      <c r="K4379" t="s">
        <v>337</v>
      </c>
      <c r="L4379">
        <v>1</v>
      </c>
      <c r="M4379" t="s">
        <v>5405</v>
      </c>
      <c r="N4379"/>
      <c r="O4379">
        <v>0</v>
      </c>
      <c r="P4379" t="b">
        <v>1</v>
      </c>
      <c r="Q4379"/>
      <c r="R4379" t="b">
        <v>0</v>
      </c>
      <c r="S4379">
        <v>1</v>
      </c>
      <c r="T4379" t="s">
        <v>91</v>
      </c>
      <c r="U4379">
        <v>999</v>
      </c>
      <c r="V4379" t="s">
        <v>5406</v>
      </c>
      <c r="W4379">
        <v>31821040</v>
      </c>
      <c r="X4379"/>
      <c r="Y4379" t="inlineStr">
        <is>
          <t>用于学会炼制筑基玄阴神行丹。效果随成丹品质变化；凡品参数示例：移动速度提高3%，持续600现实秒。</t>
        </is>
      </c>
      <c r="Z4379" t="inlineStr">
        <is>
          <t>|cff00FF00“轻身疾行，进退有度；药助足下，不增术法杀伤。寒剂自有其宜，须量药力与丹毒而用。”——《神行轻身录》|r</t>
        </is>
      </c>
      <c r="AA4379" t="str">
        <v>探索秘境或遗迹可得。</v>
      </c>
      <c r="AB4379">
        <v>11821040</v>
      </c>
      <c r="AC4379" t="s">
        <v>5409</v>
      </c>
      <c r="AD4379">
        <v>40001</v>
      </c>
      <c r="AE4379"/>
      <c r="AF4379">
        <v>70001</v>
      </c>
      <c r="AG4379"/>
      <c r="AH4379">
        <v>60</v>
      </c>
      <c r="AI4379" t="s">
        <v>5405</v>
      </c>
      <c r="AJ4379" t="s">
        <v>5405</v>
      </c>
      <c r="AK4379" t="s">
        <v>335</v>
      </c>
    </row>
    <row r="4380" spans="2:37">
      <c r="B4380" s="16" t="n">
        <f>10000000+INDEX(编号表!$B:$B,MATCH(F4380,编号表!$A:$A,0))*100000+INDEX(编号表!$F:$F,MATCH(D4380,编号表!$E:$E,0))*1000+INDEX(编号表!$D:$D,MATCH(E4380,编号表!$C:$C,0))*10000+G4380</f>
        <v>11821041</v>
      </c>
      <c r="C4380" t="inlineStr">
        <is>
          <t>筑基清和神行丹</t>
        </is>
      </c>
      <c r="D4380" t="s">
        <v>86</v>
      </c>
      <c r="E4380" t="s">
        <v>335</v>
      </c>
      <c r="F4380" t="s">
        <v>5405</v>
      </c>
      <c r="G4380">
        <v>41</v>
      </c>
      <c r="H4380"/>
      <c r="I4380">
        <v>60</v>
      </c>
      <c r="J4380" t="str">
        <f t="shared" si="70"/>
        <v>大类_凡品筑基丹方</v>
      </c>
      <c r="K4380" t="s">
        <v>337</v>
      </c>
      <c r="L4380">
        <v>1</v>
      </c>
      <c r="M4380" t="s">
        <v>5405</v>
      </c>
      <c r="N4380"/>
      <c r="O4380">
        <v>0</v>
      </c>
      <c r="P4380" t="b">
        <v>1</v>
      </c>
      <c r="Q4380"/>
      <c r="R4380" t="b">
        <v>0</v>
      </c>
      <c r="S4380">
        <v>1</v>
      </c>
      <c r="T4380" t="s">
        <v>91</v>
      </c>
      <c r="U4380">
        <v>999</v>
      </c>
      <c r="V4380" t="s">
        <v>5406</v>
      </c>
      <c r="W4380">
        <v>31821041</v>
      </c>
      <c r="X4380"/>
      <c r="Y4380" t="inlineStr">
        <is>
          <t>用于学会炼制筑基清和神行丹。效果随成丹品质变化；凡品参数示例：移动速度提高4%，持续600现实秒。</t>
        </is>
      </c>
      <c r="Z4380" t="inlineStr">
        <is>
          <t>|cff00FF00“轻身疾行，进退有度；药助足下，不增术法杀伤。凉剂自有其宜，须量药力与丹毒而用。”——《神行轻身录》|r</t>
        </is>
      </c>
      <c r="AA4380" t="str">
        <v>探索秘境或遗迹可得。</v>
      </c>
      <c r="AB4380">
        <v>11821041</v>
      </c>
      <c r="AC4380" t="s">
        <v>5409</v>
      </c>
      <c r="AD4380">
        <v>40001</v>
      </c>
      <c r="AE4380"/>
      <c r="AF4380">
        <v>70001</v>
      </c>
      <c r="AG4380"/>
      <c r="AH4380">
        <v>60</v>
      </c>
      <c r="AI4380" t="s">
        <v>5405</v>
      </c>
      <c r="AJ4380" t="s">
        <v>5405</v>
      </c>
      <c r="AK4380" t="s">
        <v>335</v>
      </c>
    </row>
    <row r="4381" spans="2:37">
      <c r="B4381" s="16" t="n">
        <f>10000000+INDEX(编号表!$B:$B,MATCH(F4381,编号表!$A:$A,0))*100000+INDEX(编号表!$F:$F,MATCH(D4381,编号表!$E:$E,0))*1000+INDEX(编号表!$D:$D,MATCH(E4381,编号表!$C:$C,0))*10000+G4381</f>
        <v>11821042</v>
      </c>
      <c r="C4381" t="inlineStr">
        <is>
          <t>筑基神行丹</t>
        </is>
      </c>
      <c r="D4381" t="s">
        <v>86</v>
      </c>
      <c r="E4381" t="s">
        <v>335</v>
      </c>
      <c r="F4381" t="s">
        <v>5405</v>
      </c>
      <c r="G4381">
        <v>42</v>
      </c>
      <c r="H4381"/>
      <c r="I4381">
        <v>60</v>
      </c>
      <c r="J4381" t="str">
        <f t="shared" si="70"/>
        <v>大类_凡品筑基丹方</v>
      </c>
      <c r="K4381" t="s">
        <v>337</v>
      </c>
      <c r="L4381">
        <v>1</v>
      </c>
      <c r="M4381" t="s">
        <v>5405</v>
      </c>
      <c r="N4381"/>
      <c r="O4381">
        <v>0</v>
      </c>
      <c r="P4381" t="b">
        <v>1</v>
      </c>
      <c r="Q4381"/>
      <c r="R4381" t="b">
        <v>0</v>
      </c>
      <c r="S4381">
        <v>1</v>
      </c>
      <c r="T4381" t="s">
        <v>91</v>
      </c>
      <c r="U4381">
        <v>999</v>
      </c>
      <c r="V4381" t="s">
        <v>5406</v>
      </c>
      <c r="W4381">
        <v>31821042</v>
      </c>
      <c r="X4381"/>
      <c r="Y4381" t="inlineStr">
        <is>
          <t>用于学会炼制筑基神行丹。效果随成丹品质变化；凡品参数示例：移动速度提高5%，持续600现实秒。</t>
        </is>
      </c>
      <c r="Z4381" t="inlineStr">
        <is>
          <t>|cff00FF00“轻身疾行，进退有度；药助足下，不增术法杀伤。平剂自有其宜，须量药力与丹毒而用。”——《神行轻身录》|r</t>
        </is>
      </c>
      <c r="AA4381" t="str">
        <v>探索秘境或遗迹可得。</v>
      </c>
      <c r="AB4381">
        <v>11821042</v>
      </c>
      <c r="AC4381" t="s">
        <v>5409</v>
      </c>
      <c r="AD4381">
        <v>40001</v>
      </c>
      <c r="AE4381"/>
      <c r="AF4381">
        <v>70001</v>
      </c>
      <c r="AG4381"/>
      <c r="AH4381">
        <v>60</v>
      </c>
      <c r="AI4381" t="s">
        <v>5405</v>
      </c>
      <c r="AJ4381" t="s">
        <v>5405</v>
      </c>
      <c r="AK4381" t="s">
        <v>335</v>
      </c>
    </row>
    <row r="4382" spans="2:37">
      <c r="B4382" s="16" t="n">
        <f>10000000+INDEX(编号表!$B:$B,MATCH(F4382,编号表!$A:$A,0))*100000+INDEX(编号表!$F:$F,MATCH(D4382,编号表!$E:$E,0))*1000+INDEX(编号表!$D:$D,MATCH(E4382,编号表!$C:$C,0))*10000+G4382</f>
        <v>11821043</v>
      </c>
      <c r="C4382" t="inlineStr">
        <is>
          <t>筑基温阳神行丹</t>
        </is>
      </c>
      <c r="D4382" t="s">
        <v>86</v>
      </c>
      <c r="E4382" t="s">
        <v>335</v>
      </c>
      <c r="F4382" t="s">
        <v>5405</v>
      </c>
      <c r="G4382">
        <v>43</v>
      </c>
      <c r="H4382"/>
      <c r="I4382">
        <v>60</v>
      </c>
      <c r="J4382" t="str">
        <f t="shared" si="70"/>
        <v>大类_凡品筑基丹方</v>
      </c>
      <c r="K4382" t="s">
        <v>337</v>
      </c>
      <c r="L4382">
        <v>1</v>
      </c>
      <c r="M4382" t="s">
        <v>5405</v>
      </c>
      <c r="N4382"/>
      <c r="O4382">
        <v>0</v>
      </c>
      <c r="P4382" t="b">
        <v>1</v>
      </c>
      <c r="Q4382"/>
      <c r="R4382" t="b">
        <v>0</v>
      </c>
      <c r="S4382">
        <v>1</v>
      </c>
      <c r="T4382" t="s">
        <v>91</v>
      </c>
      <c r="U4382">
        <v>999</v>
      </c>
      <c r="V4382" t="s">
        <v>5406</v>
      </c>
      <c r="W4382">
        <v>31821043</v>
      </c>
      <c r="X4382"/>
      <c r="Y4382" t="inlineStr">
        <is>
          <t>用于学会炼制筑基温阳神行丹。效果随成丹品质变化；凡品参数示例：移动速度提高6%，持续600现实秒。</t>
        </is>
      </c>
      <c r="Z4382" t="inlineStr">
        <is>
          <t>|cff00FF00“轻身疾行，进退有度；药助足下，不增术法杀伤。温剂自有其宜，须量药力与丹毒而用。”——《神行轻身录》|r</t>
        </is>
      </c>
      <c r="AA4382" t="str">
        <v>探索秘境或遗迹可得。</v>
      </c>
      <c r="AB4382">
        <v>11821043</v>
      </c>
      <c r="AC4382" t="s">
        <v>5409</v>
      </c>
      <c r="AD4382">
        <v>40001</v>
      </c>
      <c r="AE4382"/>
      <c r="AF4382">
        <v>70001</v>
      </c>
      <c r="AG4382"/>
      <c r="AH4382">
        <v>60</v>
      </c>
      <c r="AI4382" t="s">
        <v>5405</v>
      </c>
      <c r="AJ4382" t="s">
        <v>5405</v>
      </c>
      <c r="AK4382" t="s">
        <v>335</v>
      </c>
    </row>
    <row r="4383" spans="2:37">
      <c r="B4383" s="16" t="n">
        <f>10000000+INDEX(编号表!$B:$B,MATCH(F4383,编号表!$A:$A,0))*100000+INDEX(编号表!$F:$F,MATCH(D4383,编号表!$E:$E,0))*1000+INDEX(编号表!$D:$D,MATCH(E4383,编号表!$C:$C,0))*10000+G4383</f>
        <v>11821044</v>
      </c>
      <c r="C4383" t="inlineStr">
        <is>
          <t>筑基烈阳神行丹</t>
        </is>
      </c>
      <c r="D4383" t="s">
        <v>86</v>
      </c>
      <c r="E4383" t="s">
        <v>335</v>
      </c>
      <c r="F4383" t="s">
        <v>5405</v>
      </c>
      <c r="G4383">
        <v>44</v>
      </c>
      <c r="H4383"/>
      <c r="I4383">
        <v>60</v>
      </c>
      <c r="J4383" t="str">
        <f t="shared" si="70"/>
        <v>大类_凡品筑基丹方</v>
      </c>
      <c r="K4383" t="s">
        <v>337</v>
      </c>
      <c r="L4383">
        <v>1</v>
      </c>
      <c r="M4383" t="s">
        <v>5405</v>
      </c>
      <c r="N4383"/>
      <c r="O4383">
        <v>0</v>
      </c>
      <c r="P4383" t="b">
        <v>1</v>
      </c>
      <c r="Q4383"/>
      <c r="R4383" t="b">
        <v>0</v>
      </c>
      <c r="S4383">
        <v>1</v>
      </c>
      <c r="T4383" t="s">
        <v>91</v>
      </c>
      <c r="U4383">
        <v>999</v>
      </c>
      <c r="V4383" t="s">
        <v>5406</v>
      </c>
      <c r="W4383">
        <v>31821044</v>
      </c>
      <c r="X4383"/>
      <c r="Y4383" t="inlineStr">
        <is>
          <t>用于学会炼制筑基烈阳神行丹。效果随成丹品质变化；凡品参数示例：移动速度提高7%，持续600现实秒。</t>
        </is>
      </c>
      <c r="Z4383" t="inlineStr">
        <is>
          <t>|cff00FF00“轻身疾行，进退有度；药助足下，不增术法杀伤。热剂自有其宜，须量药力与丹毒而用。”——《神行轻身录》|r</t>
        </is>
      </c>
      <c r="AA4383" t="str">
        <v>探索秘境或遗迹可得。</v>
      </c>
      <c r="AB4383">
        <v>11821044</v>
      </c>
      <c r="AC4383" t="s">
        <v>5409</v>
      </c>
      <c r="AD4383">
        <v>40001</v>
      </c>
      <c r="AE4383"/>
      <c r="AF4383">
        <v>70001</v>
      </c>
      <c r="AG4383"/>
      <c r="AH4383">
        <v>60</v>
      </c>
      <c r="AI4383" t="s">
        <v>5405</v>
      </c>
      <c r="AJ4383" t="s">
        <v>5405</v>
      </c>
      <c r="AK4383" t="s">
        <v>335</v>
      </c>
    </row>
    <row r="4384" spans="2:37">
      <c r="B4384" s="16" t="n">
        <f>10000000+INDEX(编号表!$B:$B,MATCH(F4384,编号表!$A:$A,0))*100000+INDEX(编号表!$F:$F,MATCH(D4384,编号表!$E:$E,0))*1000+INDEX(编号表!$D:$D,MATCH(E4384,编号表!$C:$C,0))*10000+G4384</f>
        <v>11821045</v>
      </c>
      <c r="C4384" t="inlineStr">
        <is>
          <t>筑基玄阴迅脉丹</t>
        </is>
      </c>
      <c r="D4384" t="s">
        <v>86</v>
      </c>
      <c r="E4384" t="s">
        <v>335</v>
      </c>
      <c r="F4384" t="s">
        <v>5405</v>
      </c>
      <c r="G4384">
        <v>45</v>
      </c>
      <c r="H4384"/>
      <c r="I4384">
        <v>60</v>
      </c>
      <c r="J4384" t="str">
        <f t="shared" si="70"/>
        <v>大类_凡品筑基丹方</v>
      </c>
      <c r="K4384" t="s">
        <v>337</v>
      </c>
      <c r="L4384">
        <v>1</v>
      </c>
      <c r="M4384" t="s">
        <v>5405</v>
      </c>
      <c r="N4384"/>
      <c r="O4384">
        <v>0</v>
      </c>
      <c r="P4384" t="b">
        <v>1</v>
      </c>
      <c r="Q4384"/>
      <c r="R4384" t="b">
        <v>0</v>
      </c>
      <c r="S4384">
        <v>1</v>
      </c>
      <c r="T4384" t="s">
        <v>91</v>
      </c>
      <c r="U4384">
        <v>999</v>
      </c>
      <c r="V4384" t="s">
        <v>5406</v>
      </c>
      <c r="W4384">
        <v>31821045</v>
      </c>
      <c r="X4384"/>
      <c r="Y4384" t="inlineStr">
        <is>
          <t>用于学会炼制筑基玄阴迅脉丹。效果随成丹品质变化；凡品参数示例：法术冷却缩减3%，持续1800现实秒。</t>
        </is>
      </c>
      <c r="Z4384" t="inlineStr">
        <is>
          <t>|cff00FF00“灵脉运转有节，术法复起有时；药助缩其间隔。寒剂自有其宜，须量药力与丹毒而用。”——《迅脉运法录》|r</t>
        </is>
      </c>
      <c r="AA4384" t="str">
        <v>探索秘境或遗迹可得。</v>
      </c>
      <c r="AB4384">
        <v>11821045</v>
      </c>
      <c r="AC4384" t="s">
        <v>5409</v>
      </c>
      <c r="AD4384">
        <v>40001</v>
      </c>
      <c r="AE4384"/>
      <c r="AF4384">
        <v>70001</v>
      </c>
      <c r="AG4384"/>
      <c r="AH4384">
        <v>60</v>
      </c>
      <c r="AI4384" t="s">
        <v>5405</v>
      </c>
      <c r="AJ4384" t="s">
        <v>5405</v>
      </c>
      <c r="AK4384" t="s">
        <v>335</v>
      </c>
    </row>
    <row r="4385" spans="2:37">
      <c r="B4385" s="16" t="n">
        <f>10000000+INDEX(编号表!$B:$B,MATCH(F4385,编号表!$A:$A,0))*100000+INDEX(编号表!$F:$F,MATCH(D4385,编号表!$E:$E,0))*1000+INDEX(编号表!$D:$D,MATCH(E4385,编号表!$C:$C,0))*10000+G4385</f>
        <v>11821046</v>
      </c>
      <c r="C4385" t="inlineStr">
        <is>
          <t>筑基清和迅脉丹</t>
        </is>
      </c>
      <c r="D4385" t="s">
        <v>86</v>
      </c>
      <c r="E4385" t="s">
        <v>335</v>
      </c>
      <c r="F4385" t="s">
        <v>5405</v>
      </c>
      <c r="G4385">
        <v>46</v>
      </c>
      <c r="H4385"/>
      <c r="I4385">
        <v>60</v>
      </c>
      <c r="J4385" t="str">
        <f t="shared" si="70"/>
        <v>大类_凡品筑基丹方</v>
      </c>
      <c r="K4385" t="s">
        <v>337</v>
      </c>
      <c r="L4385">
        <v>1</v>
      </c>
      <c r="M4385" t="s">
        <v>5405</v>
      </c>
      <c r="N4385"/>
      <c r="O4385">
        <v>0</v>
      </c>
      <c r="P4385" t="b">
        <v>1</v>
      </c>
      <c r="Q4385"/>
      <c r="R4385" t="b">
        <v>0</v>
      </c>
      <c r="S4385">
        <v>1</v>
      </c>
      <c r="T4385" t="s">
        <v>91</v>
      </c>
      <c r="U4385">
        <v>999</v>
      </c>
      <c r="V4385" t="s">
        <v>5406</v>
      </c>
      <c r="W4385">
        <v>31821046</v>
      </c>
      <c r="X4385"/>
      <c r="Y4385" t="inlineStr">
        <is>
          <t>用于学会炼制筑基清和迅脉丹。效果随成丹品质变化；凡品参数示例：法术冷却缩减3.75%，持续1500现实秒。</t>
        </is>
      </c>
      <c r="Z4385" t="inlineStr">
        <is>
          <t>|cff00FF00“灵脉运转有节，术法复起有时；药助缩其间隔。凉剂自有其宜，须量药力与丹毒而用。”——《迅脉运法录》|r</t>
        </is>
      </c>
      <c r="AA4385" t="str">
        <v>探索秘境或遗迹可得。</v>
      </c>
      <c r="AB4385">
        <v>11821046</v>
      </c>
      <c r="AC4385" t="s">
        <v>5409</v>
      </c>
      <c r="AD4385">
        <v>40001</v>
      </c>
      <c r="AE4385"/>
      <c r="AF4385">
        <v>70001</v>
      </c>
      <c r="AG4385"/>
      <c r="AH4385">
        <v>60</v>
      </c>
      <c r="AI4385" t="s">
        <v>5405</v>
      </c>
      <c r="AJ4385" t="s">
        <v>5405</v>
      </c>
      <c r="AK4385" t="s">
        <v>335</v>
      </c>
    </row>
    <row r="4386" spans="2:37">
      <c r="B4386" s="16" t="n">
        <f>10000000+INDEX(编号表!$B:$B,MATCH(F4386,编号表!$A:$A,0))*100000+INDEX(编号表!$F:$F,MATCH(D4386,编号表!$E:$E,0))*1000+INDEX(编号表!$D:$D,MATCH(E4386,编号表!$C:$C,0))*10000+G4386</f>
        <v>11821047</v>
      </c>
      <c r="C4386" t="inlineStr">
        <is>
          <t>筑基迅脉丹</t>
        </is>
      </c>
      <c r="D4386" t="s">
        <v>86</v>
      </c>
      <c r="E4386" t="s">
        <v>335</v>
      </c>
      <c r="F4386" t="s">
        <v>5405</v>
      </c>
      <c r="G4386">
        <v>47</v>
      </c>
      <c r="H4386"/>
      <c r="I4386">
        <v>60</v>
      </c>
      <c r="J4386" t="str">
        <f t="shared" si="70"/>
        <v>大类_凡品筑基丹方</v>
      </c>
      <c r="K4386" t="s">
        <v>337</v>
      </c>
      <c r="L4386">
        <v>1</v>
      </c>
      <c r="M4386" t="s">
        <v>5405</v>
      </c>
      <c r="N4386"/>
      <c r="O4386">
        <v>0</v>
      </c>
      <c r="P4386" t="b">
        <v>1</v>
      </c>
      <c r="Q4386"/>
      <c r="R4386" t="b">
        <v>0</v>
      </c>
      <c r="S4386">
        <v>1</v>
      </c>
      <c r="T4386" t="s">
        <v>91</v>
      </c>
      <c r="U4386">
        <v>999</v>
      </c>
      <c r="V4386" t="s">
        <v>5406</v>
      </c>
      <c r="W4386">
        <v>31821047</v>
      </c>
      <c r="X4386"/>
      <c r="Y4386" t="inlineStr">
        <is>
          <t>用于学会炼制筑基迅脉丹。效果随成丹品质变化；凡品参数示例：法术冷却缩减4.5%，持续1500现实秒。</t>
        </is>
      </c>
      <c r="Z4386" t="inlineStr">
        <is>
          <t>|cff00FF00“灵脉运转有节，术法复起有时；药助缩其间隔。平剂自有其宜，须量药力与丹毒而用。”——《迅脉运法录》|r</t>
        </is>
      </c>
      <c r="AA4386" t="str">
        <v>探索秘境或遗迹可得。</v>
      </c>
      <c r="AB4386">
        <v>11821047</v>
      </c>
      <c r="AC4386" t="s">
        <v>5409</v>
      </c>
      <c r="AD4386">
        <v>40001</v>
      </c>
      <c r="AE4386"/>
      <c r="AF4386">
        <v>70001</v>
      </c>
      <c r="AG4386"/>
      <c r="AH4386">
        <v>60</v>
      </c>
      <c r="AI4386" t="s">
        <v>5405</v>
      </c>
      <c r="AJ4386" t="s">
        <v>5405</v>
      </c>
      <c r="AK4386" t="s">
        <v>335</v>
      </c>
    </row>
    <row r="4387" spans="2:37">
      <c r="B4387" s="16" t="n">
        <f>10000000+INDEX(编号表!$B:$B,MATCH(F4387,编号表!$A:$A,0))*100000+INDEX(编号表!$F:$F,MATCH(D4387,编号表!$E:$E,0))*1000+INDEX(编号表!$D:$D,MATCH(E4387,编号表!$C:$C,0))*10000+G4387</f>
        <v>11821048</v>
      </c>
      <c r="C4387" t="inlineStr">
        <is>
          <t>筑基温阳迅脉丹</t>
        </is>
      </c>
      <c r="D4387" t="s">
        <v>86</v>
      </c>
      <c r="E4387" t="s">
        <v>335</v>
      </c>
      <c r="F4387" t="s">
        <v>5405</v>
      </c>
      <c r="G4387">
        <v>48</v>
      </c>
      <c r="H4387"/>
      <c r="I4387">
        <v>60</v>
      </c>
      <c r="J4387" t="str">
        <f t="shared" si="70"/>
        <v>大类_凡品筑基丹方</v>
      </c>
      <c r="K4387" t="s">
        <v>337</v>
      </c>
      <c r="L4387">
        <v>1</v>
      </c>
      <c r="M4387" t="s">
        <v>5405</v>
      </c>
      <c r="N4387"/>
      <c r="O4387">
        <v>0</v>
      </c>
      <c r="P4387" t="b">
        <v>1</v>
      </c>
      <c r="Q4387"/>
      <c r="R4387" t="b">
        <v>0</v>
      </c>
      <c r="S4387">
        <v>1</v>
      </c>
      <c r="T4387" t="s">
        <v>91</v>
      </c>
      <c r="U4387">
        <v>999</v>
      </c>
      <c r="V4387" t="s">
        <v>5406</v>
      </c>
      <c r="W4387">
        <v>31821048</v>
      </c>
      <c r="X4387"/>
      <c r="Y4387" t="inlineStr">
        <is>
          <t>用于学会炼制筑基温阳迅脉丹。效果随成丹品质变化；凡品参数示例：法术冷却缩减5.25%，持续1500现实秒。</t>
        </is>
      </c>
      <c r="Z4387" t="inlineStr">
        <is>
          <t>|cff00FF00“灵脉运转有节，术法复起有时；药助缩其间隔。温剂自有其宜，须量药力与丹毒而用。”——《迅脉运法录》|r</t>
        </is>
      </c>
      <c r="AA4387" t="str">
        <v>探索秘境或遗迹可得。</v>
      </c>
      <c r="AB4387">
        <v>11821048</v>
      </c>
      <c r="AC4387" t="s">
        <v>5409</v>
      </c>
      <c r="AD4387">
        <v>40001</v>
      </c>
      <c r="AE4387"/>
      <c r="AF4387">
        <v>70001</v>
      </c>
      <c r="AG4387"/>
      <c r="AH4387">
        <v>60</v>
      </c>
      <c r="AI4387" t="s">
        <v>5405</v>
      </c>
      <c r="AJ4387" t="s">
        <v>5405</v>
      </c>
      <c r="AK4387" t="s">
        <v>335</v>
      </c>
    </row>
    <row r="4388" spans="2:37">
      <c r="B4388" s="16" t="n">
        <f>10000000+INDEX(编号表!$B:$B,MATCH(F4388,编号表!$A:$A,0))*100000+INDEX(编号表!$F:$F,MATCH(D4388,编号表!$E:$E,0))*1000+INDEX(编号表!$D:$D,MATCH(E4388,编号表!$C:$C,0))*10000+G4388</f>
        <v>11821049</v>
      </c>
      <c r="C4388" t="inlineStr">
        <is>
          <t>筑基烈阳迅脉丹</t>
        </is>
      </c>
      <c r="D4388" t="s">
        <v>86</v>
      </c>
      <c r="E4388" t="s">
        <v>335</v>
      </c>
      <c r="F4388" t="s">
        <v>5405</v>
      </c>
      <c r="G4388">
        <v>49</v>
      </c>
      <c r="H4388"/>
      <c r="I4388">
        <v>60</v>
      </c>
      <c r="J4388" t="str">
        <f t="shared" si="70"/>
        <v>大类_凡品筑基丹方</v>
      </c>
      <c r="K4388" t="s">
        <v>337</v>
      </c>
      <c r="L4388">
        <v>1</v>
      </c>
      <c r="M4388" t="s">
        <v>5405</v>
      </c>
      <c r="N4388"/>
      <c r="O4388">
        <v>0</v>
      </c>
      <c r="P4388" t="b">
        <v>1</v>
      </c>
      <c r="Q4388"/>
      <c r="R4388" t="b">
        <v>0</v>
      </c>
      <c r="S4388">
        <v>1</v>
      </c>
      <c r="T4388" t="s">
        <v>91</v>
      </c>
      <c r="U4388">
        <v>999</v>
      </c>
      <c r="V4388" t="s">
        <v>5406</v>
      </c>
      <c r="W4388">
        <v>31821049</v>
      </c>
      <c r="X4388"/>
      <c r="Y4388" t="inlineStr">
        <is>
          <t>用于学会炼制筑基烈阳迅脉丹。效果随成丹品质变化；凡品参数示例：法术冷却缩减6%，持续900现实秒。</t>
        </is>
      </c>
      <c r="Z4388" t="inlineStr">
        <is>
          <t>|cff00FF00“灵脉运转有节，术法复起有时；药助缩其间隔。热剂自有其宜，须量药力与丹毒而用。”——《迅脉运法录》|r</t>
        </is>
      </c>
      <c r="AA4388" t="str">
        <v>探索秘境或遗迹可得。</v>
      </c>
      <c r="AB4388">
        <v>11821049</v>
      </c>
      <c r="AC4388" t="s">
        <v>5409</v>
      </c>
      <c r="AD4388">
        <v>40001</v>
      </c>
      <c r="AE4388"/>
      <c r="AF4388">
        <v>70001</v>
      </c>
      <c r="AG4388"/>
      <c r="AH4388">
        <v>60</v>
      </c>
      <c r="AI4388" t="s">
        <v>5405</v>
      </c>
      <c r="AJ4388" t="s">
        <v>5405</v>
      </c>
      <c r="AK4388" t="s">
        <v>335</v>
      </c>
    </row>
    <row r="4389" spans="2:37">
      <c r="B4389" s="16" t="n">
        <f>10000000+INDEX(编号表!$B:$B,MATCH(F4389,编号表!$A:$A,0))*100000+INDEX(编号表!$F:$F,MATCH(D4389,编号表!$E:$E,0))*1000+INDEX(编号表!$D:$D,MATCH(E4389,编号表!$C:$C,0))*10000+G4389</f>
        <v>11821050</v>
      </c>
      <c r="C4389" t="s">
        <v>2030</v>
      </c>
      <c r="D4389" t="s">
        <v>86</v>
      </c>
      <c r="E4389" t="s">
        <v>335</v>
      </c>
      <c r="F4389" t="s">
        <v>5405</v>
      </c>
      <c r="G4389">
        <v>50</v>
      </c>
      <c r="H4389"/>
      <c r="I4389">
        <v>60</v>
      </c>
      <c r="J4389" t="str">
        <f t="shared" si="70"/>
        <v>大类_凡品筑基丹方</v>
      </c>
      <c r="K4389" t="s">
        <v>337</v>
      </c>
      <c r="L4389">
        <v>1</v>
      </c>
      <c r="M4389" t="s">
        <v>5405</v>
      </c>
      <c r="N4389"/>
      <c r="O4389">
        <v>0</v>
      </c>
      <c r="P4389" t="b">
        <v>1</v>
      </c>
      <c r="Q4389"/>
      <c r="R4389" t="b">
        <v>0</v>
      </c>
      <c r="S4389">
        <v>1</v>
      </c>
      <c r="T4389" t="s">
        <v>91</v>
      </c>
      <c r="U4389">
        <v>999</v>
      </c>
      <c r="V4389" t="s">
        <v>5406</v>
      </c>
      <c r="W4389">
        <v>31821050</v>
      </c>
      <c r="X4389"/>
      <c r="Y4389" t="inlineStr">
        <is>
          <t>用于学会炼制筑基玄阴净髓丹。效果随成丹品质变化；凡品参数示例：清除对应味池杂质总量22584点，按300现实秒的经过时间线性结算（操作时补结差额）。</t>
        </is>
      </c>
      <c r="Z4389" t="inlineStr">
        <is>
          <t>|cff00FF00“骨底积浊得清，根基乃少其滞。寒剂自有其宜，须量药力与丹毒而用。”——《骨底澄浊录》|r</t>
        </is>
      </c>
      <c r="AA4389" t="str">
        <v>探索秘境或遗迹可得。</v>
      </c>
      <c r="AB4389">
        <v>11821050</v>
      </c>
      <c r="AC4389" t="s">
        <v>5409</v>
      </c>
      <c r="AD4389">
        <v>40001</v>
      </c>
      <c r="AE4389"/>
      <c r="AF4389">
        <v>70001</v>
      </c>
      <c r="AG4389"/>
      <c r="AH4389">
        <v>60</v>
      </c>
      <c r="AI4389" t="s">
        <v>5405</v>
      </c>
      <c r="AJ4389" t="s">
        <v>5405</v>
      </c>
      <c r="AK4389" t="s">
        <v>335</v>
      </c>
    </row>
    <row r="4390" spans="2:37">
      <c r="B4390" s="16" t="n">
        <f>10000000+INDEX(编号表!$B:$B,MATCH(F4390,编号表!$A:$A,0))*100000+INDEX(编号表!$F:$F,MATCH(D4390,编号表!$E:$E,0))*1000+INDEX(编号表!$D:$D,MATCH(E4390,编号表!$C:$C,0))*10000+G4390</f>
        <v>11821051</v>
      </c>
      <c r="C4390" t="s">
        <v>2035</v>
      </c>
      <c r="D4390" t="s">
        <v>86</v>
      </c>
      <c r="E4390" t="s">
        <v>335</v>
      </c>
      <c r="F4390" t="s">
        <v>5405</v>
      </c>
      <c r="G4390">
        <v>51</v>
      </c>
      <c r="H4390"/>
      <c r="I4390">
        <v>60</v>
      </c>
      <c r="J4390" t="str">
        <f t="shared" si="70"/>
        <v>大类_凡品筑基丹方</v>
      </c>
      <c r="K4390" t="s">
        <v>337</v>
      </c>
      <c r="L4390">
        <v>1</v>
      </c>
      <c r="M4390" t="s">
        <v>5405</v>
      </c>
      <c r="N4390"/>
      <c r="O4390">
        <v>0</v>
      </c>
      <c r="P4390" t="b">
        <v>1</v>
      </c>
      <c r="Q4390"/>
      <c r="R4390" t="b">
        <v>0</v>
      </c>
      <c r="S4390">
        <v>1</v>
      </c>
      <c r="T4390" t="s">
        <v>91</v>
      </c>
      <c r="U4390">
        <v>999</v>
      </c>
      <c r="V4390" t="s">
        <v>5406</v>
      </c>
      <c r="W4390">
        <v>31821051</v>
      </c>
      <c r="X4390"/>
      <c r="Y4390" t="inlineStr">
        <is>
          <t>用于学会炼制筑基清和净髓丹。效果随成丹品质变化；凡品参数示例：清除对应味池杂质总量13014点，按60现实秒的经过时间线性结算（操作时补结差额）。</t>
        </is>
      </c>
      <c r="Z4390" t="inlineStr">
        <is>
          <t>|cff00FF00“骨底积浊得清，根基乃少其滞。凉剂自有其宜，须量药力与丹毒而用。”——《骨底澄浊录》|r</t>
        </is>
      </c>
      <c r="AA4390" t="str">
        <v>探索秘境或遗迹可得。</v>
      </c>
      <c r="AB4390">
        <v>11821051</v>
      </c>
      <c r="AC4390" t="s">
        <v>5409</v>
      </c>
      <c r="AD4390">
        <v>40001</v>
      </c>
      <c r="AE4390"/>
      <c r="AF4390">
        <v>70001</v>
      </c>
      <c r="AG4390"/>
      <c r="AH4390">
        <v>60</v>
      </c>
      <c r="AI4390" t="s">
        <v>5405</v>
      </c>
      <c r="AJ4390" t="s">
        <v>5405</v>
      </c>
      <c r="AK4390" t="s">
        <v>335</v>
      </c>
    </row>
    <row r="4391" spans="2:37">
      <c r="B4391" s="16" t="n">
        <f>10000000+INDEX(编号表!$B:$B,MATCH(F4391,编号表!$A:$A,0))*100000+INDEX(编号表!$F:$F,MATCH(D4391,编号表!$E:$E,0))*1000+INDEX(编号表!$D:$D,MATCH(E4391,编号表!$C:$C,0))*10000+G4391</f>
        <v>11821052</v>
      </c>
      <c r="C4391" t="s">
        <v>2040</v>
      </c>
      <c r="D4391" t="s">
        <v>86</v>
      </c>
      <c r="E4391" t="s">
        <v>335</v>
      </c>
      <c r="F4391" t="s">
        <v>5405</v>
      </c>
      <c r="G4391">
        <v>52</v>
      </c>
      <c r="H4391"/>
      <c r="I4391">
        <v>60</v>
      </c>
      <c r="J4391" t="str">
        <f t="shared" si="70"/>
        <v>大类_凡品筑基丹方</v>
      </c>
      <c r="K4391" t="s">
        <v>337</v>
      </c>
      <c r="L4391">
        <v>1</v>
      </c>
      <c r="M4391" t="s">
        <v>5405</v>
      </c>
      <c r="N4391"/>
      <c r="O4391">
        <v>0</v>
      </c>
      <c r="P4391" t="b">
        <v>1</v>
      </c>
      <c r="Q4391"/>
      <c r="R4391" t="b">
        <v>0</v>
      </c>
      <c r="S4391">
        <v>1</v>
      </c>
      <c r="T4391" t="s">
        <v>91</v>
      </c>
      <c r="U4391">
        <v>999</v>
      </c>
      <c r="V4391" t="s">
        <v>5406</v>
      </c>
      <c r="W4391">
        <v>31821052</v>
      </c>
      <c r="X4391"/>
      <c r="Y4391" t="inlineStr">
        <is>
          <t>用于学会炼制筑基净髓丹。效果随成丹品质变化；凡品参数示例：清除对应味池杂质总量16080点，按60现实秒的经过时间线性结算（操作时补结差额）。</t>
        </is>
      </c>
      <c r="Z4391" t="inlineStr">
        <is>
          <t>|cff00FF00“骨底积浊得清，根基乃少其滞。平剂自有其宜，须量药力与丹毒而用。”——《骨底澄浊录》|r</t>
        </is>
      </c>
      <c r="AA4391" t="str">
        <v>探索秘境或遗迹可得。</v>
      </c>
      <c r="AB4391">
        <v>11821052</v>
      </c>
      <c r="AC4391" t="s">
        <v>5409</v>
      </c>
      <c r="AD4391">
        <v>40001</v>
      </c>
      <c r="AE4391"/>
      <c r="AF4391">
        <v>70001</v>
      </c>
      <c r="AG4391"/>
      <c r="AH4391">
        <v>60</v>
      </c>
      <c r="AI4391" t="s">
        <v>5405</v>
      </c>
      <c r="AJ4391" t="s">
        <v>5405</v>
      </c>
      <c r="AK4391" t="s">
        <v>335</v>
      </c>
    </row>
    <row r="4392" spans="2:37">
      <c r="B4392" s="16" t="n">
        <f>10000000+INDEX(编号表!$B:$B,MATCH(F4392,编号表!$A:$A,0))*100000+INDEX(编号表!$F:$F,MATCH(D4392,编号表!$E:$E,0))*1000+INDEX(编号表!$D:$D,MATCH(E4392,编号表!$C:$C,0))*10000+G4392</f>
        <v>11821053</v>
      </c>
      <c r="C4392" t="s">
        <v>2045</v>
      </c>
      <c r="D4392" t="s">
        <v>86</v>
      </c>
      <c r="E4392" t="s">
        <v>335</v>
      </c>
      <c r="F4392" t="s">
        <v>5405</v>
      </c>
      <c r="G4392">
        <v>53</v>
      </c>
      <c r="H4392"/>
      <c r="I4392">
        <v>60</v>
      </c>
      <c r="J4392" t="str">
        <f t="shared" si="70"/>
        <v>大类_凡品筑基丹方</v>
      </c>
      <c r="K4392" t="s">
        <v>337</v>
      </c>
      <c r="L4392">
        <v>1</v>
      </c>
      <c r="M4392" t="s">
        <v>5405</v>
      </c>
      <c r="N4392"/>
      <c r="O4392">
        <v>0</v>
      </c>
      <c r="P4392" t="b">
        <v>1</v>
      </c>
      <c r="Q4392"/>
      <c r="R4392" t="b">
        <v>0</v>
      </c>
      <c r="S4392">
        <v>1</v>
      </c>
      <c r="T4392" t="s">
        <v>91</v>
      </c>
      <c r="U4392">
        <v>999</v>
      </c>
      <c r="V4392" t="s">
        <v>5406</v>
      </c>
      <c r="W4392">
        <v>31821053</v>
      </c>
      <c r="X4392"/>
      <c r="Y4392" t="inlineStr">
        <is>
          <t>用于学会炼制筑基温阳净髓丹。效果随成丹品质变化；凡品参数示例：清除对应味池杂质总量19146点，按60现实秒的经过时间线性结算（操作时补结差额）。</t>
        </is>
      </c>
      <c r="Z4392" t="inlineStr">
        <is>
          <t>|cff00FF00“骨底积浊得清，根基乃少其滞。温剂自有其宜，须量药力与丹毒而用。”——《骨底澄浊录》|r</t>
        </is>
      </c>
      <c r="AA4392" t="str">
        <v>探索秘境或遗迹可得。</v>
      </c>
      <c r="AB4392">
        <v>11821053</v>
      </c>
      <c r="AC4392" t="s">
        <v>5409</v>
      </c>
      <c r="AD4392">
        <v>40001</v>
      </c>
      <c r="AE4392"/>
      <c r="AF4392">
        <v>70001</v>
      </c>
      <c r="AG4392"/>
      <c r="AH4392">
        <v>60</v>
      </c>
      <c r="AI4392" t="s">
        <v>5405</v>
      </c>
      <c r="AJ4392" t="s">
        <v>5405</v>
      </c>
      <c r="AK4392" t="s">
        <v>335</v>
      </c>
    </row>
    <row r="4393" spans="2:37">
      <c r="B4393" s="16" t="n">
        <f>10000000+INDEX(编号表!$B:$B,MATCH(F4393,编号表!$A:$A,0))*100000+INDEX(编号表!$F:$F,MATCH(D4393,编号表!$E:$E,0))*1000+INDEX(编号表!$D:$D,MATCH(E4393,编号表!$C:$C,0))*10000+G4393</f>
        <v>11821054</v>
      </c>
      <c r="C4393" t="s">
        <v>2050</v>
      </c>
      <c r="D4393" t="s">
        <v>86</v>
      </c>
      <c r="E4393" t="s">
        <v>335</v>
      </c>
      <c r="F4393" t="s">
        <v>5405</v>
      </c>
      <c r="G4393">
        <v>54</v>
      </c>
      <c r="H4393"/>
      <c r="I4393">
        <v>60</v>
      </c>
      <c r="J4393" t="str">
        <f t="shared" si="70"/>
        <v>大类_凡品筑基丹方</v>
      </c>
      <c r="K4393" t="s">
        <v>337</v>
      </c>
      <c r="L4393">
        <v>1</v>
      </c>
      <c r="M4393" t="s">
        <v>5405</v>
      </c>
      <c r="N4393"/>
      <c r="O4393">
        <v>0</v>
      </c>
      <c r="P4393" t="b">
        <v>1</v>
      </c>
      <c r="Q4393"/>
      <c r="R4393" t="b">
        <v>0</v>
      </c>
      <c r="S4393">
        <v>1</v>
      </c>
      <c r="T4393" t="s">
        <v>91</v>
      </c>
      <c r="U4393">
        <v>999</v>
      </c>
      <c r="V4393" t="s">
        <v>5406</v>
      </c>
      <c r="W4393">
        <v>31821054</v>
      </c>
      <c r="X4393"/>
      <c r="Y4393" t="inlineStr">
        <is>
          <t>用于学会炼制筑基烈阳净髓丹。效果随成丹品质变化；凡品参数示例：清除对应味池杂质总量15408点，按10现实秒的经过时间线性结算（操作时补结差额）。</t>
        </is>
      </c>
      <c r="Z4393" t="inlineStr">
        <is>
          <t>|cff00FF00“骨底积浊得清，根基乃少其滞。热剂自有其宜，须量药力与丹毒而用。”——《骨底澄浊录》|r</t>
        </is>
      </c>
      <c r="AA4393" t="str">
        <v>探索秘境或遗迹可得。</v>
      </c>
      <c r="AB4393">
        <v>11821054</v>
      </c>
      <c r="AC4393" t="s">
        <v>5409</v>
      </c>
      <c r="AD4393">
        <v>40001</v>
      </c>
      <c r="AE4393"/>
      <c r="AF4393">
        <v>70001</v>
      </c>
      <c r="AG4393"/>
      <c r="AH4393">
        <v>60</v>
      </c>
      <c r="AI4393" t="s">
        <v>5405</v>
      </c>
      <c r="AJ4393" t="s">
        <v>5405</v>
      </c>
      <c r="AK4393" t="s">
        <v>335</v>
      </c>
    </row>
    <row r="4394" spans="2:37">
      <c r="B4394" s="16" t="n">
        <f>10000000+INDEX(编号表!$B:$B,MATCH(F4394,编号表!$A:$A,0))*100000+INDEX(编号表!$F:$F,MATCH(D4394,编号表!$E:$E,0))*1000+INDEX(编号表!$D:$D,MATCH(E4394,编号表!$C:$C,0))*10000+G4394</f>
        <v>11821055</v>
      </c>
      <c r="C4394" t="inlineStr">
        <is>
          <t>筑基玄阴回春丹</t>
        </is>
      </c>
      <c r="D4394" t="s">
        <v>86</v>
      </c>
      <c r="E4394" t="s">
        <v>335</v>
      </c>
      <c r="F4394" t="s">
        <v>5405</v>
      </c>
      <c r="G4394">
        <v>55</v>
      </c>
      <c r="H4394"/>
      <c r="I4394">
        <v>60</v>
      </c>
      <c r="J4394" t="str">
        <f t="shared" si="70"/>
        <v>大类_凡品筑基丹方</v>
      </c>
      <c r="K4394" t="s">
        <v>337</v>
      </c>
      <c r="L4394">
        <v>1</v>
      </c>
      <c r="M4394" t="s">
        <v>5405</v>
      </c>
      <c r="N4394"/>
      <c r="O4394">
        <v>0</v>
      </c>
      <c r="P4394" t="b">
        <v>1</v>
      </c>
      <c r="Q4394"/>
      <c r="R4394" t="b">
        <v>0</v>
      </c>
      <c r="S4394">
        <v>1</v>
      </c>
      <c r="T4394" t="s">
        <v>91</v>
      </c>
      <c r="U4394">
        <v>999</v>
      </c>
      <c r="V4394" t="s">
        <v>5406</v>
      </c>
      <c r="W4394">
        <v>31821055</v>
      </c>
      <c r="X4394"/>
      <c r="Y4394" t="inlineStr">
        <is>
          <t>用于学会炼制筑基玄阴回春丹。效果随成丹品质变化；凡品参数示例：受击时回复生命上限的0.04%，持续1800现实秒。</t>
        </is>
      </c>
      <c r="Z4394" t="inlineStr">
        <is>
          <t>|cff00FF00“生机渐续，或随调息，或随交锋；疗伤之量不取敌人失血。寒剂自有其宜，须量药力与丹毒而用。”——《回春续生录》|r</t>
        </is>
      </c>
      <c r="AA4394" t="str">
        <v>探索秘境或遗迹可得。</v>
      </c>
      <c r="AB4394">
        <v>11821055</v>
      </c>
      <c r="AC4394" t="s">
        <v>5409</v>
      </c>
      <c r="AD4394">
        <v>40001</v>
      </c>
      <c r="AE4394"/>
      <c r="AF4394">
        <v>70001</v>
      </c>
      <c r="AG4394"/>
      <c r="AH4394">
        <v>60</v>
      </c>
      <c r="AI4394" t="s">
        <v>5405</v>
      </c>
      <c r="AJ4394" t="s">
        <v>5405</v>
      </c>
      <c r="AK4394" t="s">
        <v>335</v>
      </c>
    </row>
    <row r="4395" spans="2:37">
      <c r="B4395" s="16" t="n">
        <f>10000000+INDEX(编号表!$B:$B,MATCH(F4395,编号表!$A:$A,0))*100000+INDEX(编号表!$F:$F,MATCH(D4395,编号表!$E:$E,0))*1000+INDEX(编号表!$D:$D,MATCH(E4395,编号表!$C:$C,0))*10000+G4395</f>
        <v>11821056</v>
      </c>
      <c r="C4395" t="inlineStr">
        <is>
          <t>筑基清和回春丹</t>
        </is>
      </c>
      <c r="D4395" t="s">
        <v>86</v>
      </c>
      <c r="E4395" t="s">
        <v>335</v>
      </c>
      <c r="F4395" t="s">
        <v>5405</v>
      </c>
      <c r="G4395">
        <v>56</v>
      </c>
      <c r="H4395"/>
      <c r="I4395">
        <v>60</v>
      </c>
      <c r="J4395" t="str">
        <f t="shared" si="70"/>
        <v>大类_凡品筑基丹方</v>
      </c>
      <c r="K4395" t="s">
        <v>337</v>
      </c>
      <c r="L4395">
        <v>1</v>
      </c>
      <c r="M4395" t="s">
        <v>5405</v>
      </c>
      <c r="N4395"/>
      <c r="O4395">
        <v>0</v>
      </c>
      <c r="P4395" t="b">
        <v>1</v>
      </c>
      <c r="Q4395"/>
      <c r="R4395" t="b">
        <v>0</v>
      </c>
      <c r="S4395">
        <v>1</v>
      </c>
      <c r="T4395" t="s">
        <v>91</v>
      </c>
      <c r="U4395">
        <v>999</v>
      </c>
      <c r="V4395" t="s">
        <v>5406</v>
      </c>
      <c r="W4395">
        <v>31821056</v>
      </c>
      <c r="X4395"/>
      <c r="Y4395" t="inlineStr">
        <is>
          <t>用于学会炼制筑基清和回春丹。效果随成丹品质变化；凡品参数示例：击中时回复生命上限的0.05%，持续1500现实秒。</t>
        </is>
      </c>
      <c r="Z4395" t="inlineStr">
        <is>
          <t>|cff00FF00“生机渐续，或随调息，或随交锋；疗伤之量不取敌人失血。凉剂自有其宜，须量药力与丹毒而用。”——《回春续生录》|r</t>
        </is>
      </c>
      <c r="AA4395" t="str">
        <v>探索秘境或遗迹可得。</v>
      </c>
      <c r="AB4395">
        <v>11821056</v>
      </c>
      <c r="AC4395" t="s">
        <v>5409</v>
      </c>
      <c r="AD4395">
        <v>40001</v>
      </c>
      <c r="AE4395"/>
      <c r="AF4395">
        <v>70001</v>
      </c>
      <c r="AG4395"/>
      <c r="AH4395">
        <v>60</v>
      </c>
      <c r="AI4395" t="s">
        <v>5405</v>
      </c>
      <c r="AJ4395" t="s">
        <v>5405</v>
      </c>
      <c r="AK4395" t="s">
        <v>335</v>
      </c>
    </row>
    <row r="4396" spans="2:37">
      <c r="B4396" s="16" t="n">
        <f>10000000+INDEX(编号表!$B:$B,MATCH(F4396,编号表!$A:$A,0))*100000+INDEX(编号表!$F:$F,MATCH(D4396,编号表!$E:$E,0))*1000+INDEX(编号表!$D:$D,MATCH(E4396,编号表!$C:$C,0))*10000+G4396</f>
        <v>11821057</v>
      </c>
      <c r="C4396" t="inlineStr">
        <is>
          <t>筑基回春丹</t>
        </is>
      </c>
      <c r="D4396" t="s">
        <v>86</v>
      </c>
      <c r="E4396" t="s">
        <v>335</v>
      </c>
      <c r="F4396" t="s">
        <v>5405</v>
      </c>
      <c r="G4396">
        <v>57</v>
      </c>
      <c r="H4396"/>
      <c r="I4396">
        <v>60</v>
      </c>
      <c r="J4396" t="str">
        <f t="shared" si="70"/>
        <v>大类_凡品筑基丹方</v>
      </c>
      <c r="K4396" t="s">
        <v>337</v>
      </c>
      <c r="L4396">
        <v>1</v>
      </c>
      <c r="M4396" t="s">
        <v>5405</v>
      </c>
      <c r="N4396"/>
      <c r="O4396">
        <v>0</v>
      </c>
      <c r="P4396" t="b">
        <v>1</v>
      </c>
      <c r="Q4396"/>
      <c r="R4396" t="b">
        <v>0</v>
      </c>
      <c r="S4396">
        <v>1</v>
      </c>
      <c r="T4396" t="s">
        <v>91</v>
      </c>
      <c r="U4396">
        <v>999</v>
      </c>
      <c r="V4396" t="s">
        <v>5406</v>
      </c>
      <c r="W4396">
        <v>31821057</v>
      </c>
      <c r="X4396"/>
      <c r="Y4396" t="inlineStr">
        <is>
          <t>用于学会炼制筑基回春丹。效果随成丹品质变化；凡品参数示例：每秒回复生命上限的0.06%，持续1500现实秒。</t>
        </is>
      </c>
      <c r="Z4396" t="inlineStr">
        <is>
          <t>|cff00FF00“生机渐续，或随调息，或随交锋；疗伤之量不取敌人失血。平剂自有其宜，须量药力与丹毒而用。”——《回春续生录》|r</t>
        </is>
      </c>
      <c r="AA4396" t="str">
        <v>探索秘境或遗迹可得。</v>
      </c>
      <c r="AB4396">
        <v>11821057</v>
      </c>
      <c r="AC4396" t="s">
        <v>5409</v>
      </c>
      <c r="AD4396">
        <v>40001</v>
      </c>
      <c r="AE4396"/>
      <c r="AF4396">
        <v>70001</v>
      </c>
      <c r="AG4396"/>
      <c r="AH4396">
        <v>60</v>
      </c>
      <c r="AI4396" t="s">
        <v>5405</v>
      </c>
      <c r="AJ4396" t="s">
        <v>5405</v>
      </c>
      <c r="AK4396" t="s">
        <v>335</v>
      </c>
    </row>
    <row r="4397" spans="2:37">
      <c r="B4397" s="16" t="n">
        <f>10000000+INDEX(编号表!$B:$B,MATCH(F4397,编号表!$A:$A,0))*100000+INDEX(编号表!$F:$F,MATCH(D4397,编号表!$E:$E,0))*1000+INDEX(编号表!$D:$D,MATCH(E4397,编号表!$C:$C,0))*10000+G4397</f>
        <v>11821058</v>
      </c>
      <c r="C4397" t="inlineStr">
        <is>
          <t>筑基温阳回春丹</t>
        </is>
      </c>
      <c r="D4397" t="s">
        <v>86</v>
      </c>
      <c r="E4397" t="s">
        <v>335</v>
      </c>
      <c r="F4397" t="s">
        <v>5405</v>
      </c>
      <c r="G4397">
        <v>58</v>
      </c>
      <c r="H4397"/>
      <c r="I4397">
        <v>60</v>
      </c>
      <c r="J4397" t="str">
        <f t="shared" si="70"/>
        <v>大类_凡品筑基丹方</v>
      </c>
      <c r="K4397" t="s">
        <v>337</v>
      </c>
      <c r="L4397">
        <v>1</v>
      </c>
      <c r="M4397" t="s">
        <v>5405</v>
      </c>
      <c r="N4397"/>
      <c r="O4397">
        <v>0</v>
      </c>
      <c r="P4397" t="b">
        <v>1</v>
      </c>
      <c r="Q4397"/>
      <c r="R4397" t="b">
        <v>0</v>
      </c>
      <c r="S4397">
        <v>1</v>
      </c>
      <c r="T4397" t="s">
        <v>91</v>
      </c>
      <c r="U4397">
        <v>999</v>
      </c>
      <c r="V4397" t="s">
        <v>5406</v>
      </c>
      <c r="W4397">
        <v>31821058</v>
      </c>
      <c r="X4397"/>
      <c r="Y4397" t="inlineStr">
        <is>
          <t>用于学会炼制筑基温阳回春丹。效果随成丹品质变化；凡品参数示例：击中时回复生命上限的0.07%，持续1500现实秒。</t>
        </is>
      </c>
      <c r="Z4397" t="inlineStr">
        <is>
          <t>|cff00FF00“生机渐续，或随调息，或随交锋；疗伤之量不取敌人失血。温剂自有其宜，须量药力与丹毒而用。”——《回春续生录》|r</t>
        </is>
      </c>
      <c r="AA4397" t="str">
        <v>探索秘境或遗迹可得。</v>
      </c>
      <c r="AB4397">
        <v>11821058</v>
      </c>
      <c r="AC4397" t="s">
        <v>5409</v>
      </c>
      <c r="AD4397">
        <v>40001</v>
      </c>
      <c r="AE4397"/>
      <c r="AF4397">
        <v>70001</v>
      </c>
      <c r="AG4397"/>
      <c r="AH4397">
        <v>60</v>
      </c>
      <c r="AI4397" t="s">
        <v>5405</v>
      </c>
      <c r="AJ4397" t="s">
        <v>5405</v>
      </c>
      <c r="AK4397" t="s">
        <v>335</v>
      </c>
    </row>
    <row r="4398" spans="2:37">
      <c r="B4398" s="16" t="n">
        <f>10000000+INDEX(编号表!$B:$B,MATCH(F4398,编号表!$A:$A,0))*100000+INDEX(编号表!$F:$F,MATCH(D4398,编号表!$E:$E,0))*1000+INDEX(编号表!$D:$D,MATCH(E4398,编号表!$C:$C,0))*10000+G4398</f>
        <v>11821059</v>
      </c>
      <c r="C4398" t="inlineStr">
        <is>
          <t>筑基烈阳回春丹</t>
        </is>
      </c>
      <c r="D4398" t="s">
        <v>86</v>
      </c>
      <c r="E4398" t="s">
        <v>335</v>
      </c>
      <c r="F4398" t="s">
        <v>5405</v>
      </c>
      <c r="G4398">
        <v>59</v>
      </c>
      <c r="H4398"/>
      <c r="I4398">
        <v>60</v>
      </c>
      <c r="J4398" t="str">
        <f t="shared" si="70"/>
        <v>大类_凡品筑基丹方</v>
      </c>
      <c r="K4398" t="s">
        <v>337</v>
      </c>
      <c r="L4398">
        <v>1</v>
      </c>
      <c r="M4398" t="s">
        <v>5405</v>
      </c>
      <c r="N4398"/>
      <c r="O4398">
        <v>0</v>
      </c>
      <c r="P4398" t="b">
        <v>1</v>
      </c>
      <c r="Q4398"/>
      <c r="R4398" t="b">
        <v>0</v>
      </c>
      <c r="S4398">
        <v>1</v>
      </c>
      <c r="T4398" t="s">
        <v>91</v>
      </c>
      <c r="U4398">
        <v>999</v>
      </c>
      <c r="V4398" t="s">
        <v>5406</v>
      </c>
      <c r="W4398">
        <v>31821059</v>
      </c>
      <c r="X4398"/>
      <c r="Y4398" t="inlineStr">
        <is>
          <t>用于学会炼制筑基烈阳回春丹。效果随成丹品质变化；凡品参数示例：受击时回复生命上限的0.1%，持续900现实秒。</t>
        </is>
      </c>
      <c r="Z4398" t="inlineStr">
        <is>
          <t>|cff00FF00“生机渐续，或随调息，或随交锋；疗伤之量不取敌人失血。热剂自有其宜，须量药力与丹毒而用。”——《回春续生录》|r</t>
        </is>
      </c>
      <c r="AA4398" t="str">
        <v>探索秘境或遗迹可得。</v>
      </c>
      <c r="AB4398">
        <v>11821059</v>
      </c>
      <c r="AC4398" t="s">
        <v>5409</v>
      </c>
      <c r="AD4398">
        <v>40001</v>
      </c>
      <c r="AE4398"/>
      <c r="AF4398">
        <v>70001</v>
      </c>
      <c r="AG4398"/>
      <c r="AH4398">
        <v>60</v>
      </c>
      <c r="AI4398" t="s">
        <v>5405</v>
      </c>
      <c r="AJ4398" t="s">
        <v>5405</v>
      </c>
      <c r="AK4398" t="s">
        <v>335</v>
      </c>
    </row>
    <row r="4399" spans="2:37">
      <c r="B4399" s="16" t="n">
        <f>10000000+INDEX(编号表!$B:$B,MATCH(F4399,编号表!$A:$A,0))*100000+INDEX(编号表!$F:$F,MATCH(D4399,编号表!$E:$E,0))*1000+INDEX(编号表!$D:$D,MATCH(E4399,编号表!$C:$C,0))*10000+G4399</f>
        <v>11821060</v>
      </c>
      <c r="C4399" t="inlineStr">
        <is>
          <t>筑基玄阴御法丹</t>
        </is>
      </c>
      <c r="D4399" t="s">
        <v>86</v>
      </c>
      <c r="E4399" t="s">
        <v>335</v>
      </c>
      <c r="F4399" t="s">
        <v>5405</v>
      </c>
      <c r="G4399">
        <v>60</v>
      </c>
      <c r="H4399"/>
      <c r="I4399">
        <v>60</v>
      </c>
      <c r="J4399" t="str">
        <f t="shared" si="70"/>
        <v>大类_凡品筑基丹方</v>
      </c>
      <c r="K4399" t="s">
        <v>337</v>
      </c>
      <c r="L4399">
        <v>1</v>
      </c>
      <c r="M4399" t="s">
        <v>5405</v>
      </c>
      <c r="N4399"/>
      <c r="O4399">
        <v>0</v>
      </c>
      <c r="P4399" t="b">
        <v>1</v>
      </c>
      <c r="Q4399"/>
      <c r="R4399" t="b">
        <v>0</v>
      </c>
      <c r="S4399">
        <v>1</v>
      </c>
      <c r="T4399" t="s">
        <v>91</v>
      </c>
      <c r="U4399">
        <v>999</v>
      </c>
      <c r="V4399" t="s">
        <v>5406</v>
      </c>
      <c r="W4399">
        <v>31821060</v>
      </c>
      <c r="X4399"/>
      <c r="Y4399" t="inlineStr">
        <is>
          <t>用于学会炼制筑基玄阴御法丹。效果随成丹品质变化；凡品参数示例：法防下限+1点；法防上限+1点，持续1800现实秒。</t>
        </is>
      </c>
      <c r="Z4399" t="inlineStr">
        <is>
          <t>|cff00FF00“法障有度，御法护其内外；所增在法防。寒剂自有其宜，须量药力与丹毒而用。”——《御法护身录》|r</t>
        </is>
      </c>
      <c r="AA4399" t="str">
        <v>探索秘境或遗迹可得。</v>
      </c>
      <c r="AB4399">
        <v>11821060</v>
      </c>
      <c r="AC4399" t="s">
        <v>5409</v>
      </c>
      <c r="AD4399">
        <v>40001</v>
      </c>
      <c r="AE4399"/>
      <c r="AF4399">
        <v>70001</v>
      </c>
      <c r="AG4399"/>
      <c r="AH4399">
        <v>60</v>
      </c>
      <c r="AI4399" t="s">
        <v>5405</v>
      </c>
      <c r="AJ4399" t="s">
        <v>5405</v>
      </c>
      <c r="AK4399" t="s">
        <v>335</v>
      </c>
    </row>
    <row r="4400" spans="2:37">
      <c r="B4400" s="16" t="n">
        <f>10000000+INDEX(编号表!$B:$B,MATCH(F4400,编号表!$A:$A,0))*100000+INDEX(编号表!$F:$F,MATCH(D4400,编号表!$E:$E,0))*1000+INDEX(编号表!$D:$D,MATCH(E4400,编号表!$C:$C,0))*10000+G4400</f>
        <v>11821061</v>
      </c>
      <c r="C4400" t="inlineStr">
        <is>
          <t>筑基清和御法丹</t>
        </is>
      </c>
      <c r="D4400" t="s">
        <v>86</v>
      </c>
      <c r="E4400" t="s">
        <v>335</v>
      </c>
      <c r="F4400" t="s">
        <v>5405</v>
      </c>
      <c r="G4400">
        <v>61</v>
      </c>
      <c r="H4400"/>
      <c r="I4400">
        <v>60</v>
      </c>
      <c r="J4400" t="str">
        <f t="shared" si="70"/>
        <v>大类_凡品筑基丹方</v>
      </c>
      <c r="K4400" t="s">
        <v>337</v>
      </c>
      <c r="L4400">
        <v>1</v>
      </c>
      <c r="M4400" t="s">
        <v>5405</v>
      </c>
      <c r="N4400"/>
      <c r="O4400">
        <v>0</v>
      </c>
      <c r="P4400" t="b">
        <v>1</v>
      </c>
      <c r="Q4400"/>
      <c r="R4400" t="b">
        <v>0</v>
      </c>
      <c r="S4400">
        <v>1</v>
      </c>
      <c r="T4400" t="s">
        <v>91</v>
      </c>
      <c r="U4400">
        <v>999</v>
      </c>
      <c r="V4400" t="s">
        <v>5406</v>
      </c>
      <c r="W4400">
        <v>31821061</v>
      </c>
      <c r="X4400"/>
      <c r="Y4400" t="inlineStr">
        <is>
          <t>用于学会炼制筑基清和御法丹。效果随成丹品质变化；凡品参数示例：法防下限+2点；法防上限+2点，持续900现实秒。</t>
        </is>
      </c>
      <c r="Z4400" t="inlineStr">
        <is>
          <t>|cff00FF00“法障有度，御法护其内外；所增在法防。凉剂自有其宜，须量药力与丹毒而用。”——《御法护身录》|r</t>
        </is>
      </c>
      <c r="AA4400" t="str">
        <v>探索秘境或遗迹可得。</v>
      </c>
      <c r="AB4400">
        <v>11821061</v>
      </c>
      <c r="AC4400" t="s">
        <v>5409</v>
      </c>
      <c r="AD4400">
        <v>40001</v>
      </c>
      <c r="AE4400"/>
      <c r="AF4400">
        <v>70001</v>
      </c>
      <c r="AG4400"/>
      <c r="AH4400">
        <v>60</v>
      </c>
      <c r="AI4400" t="s">
        <v>5405</v>
      </c>
      <c r="AJ4400" t="s">
        <v>5405</v>
      </c>
      <c r="AK4400" t="s">
        <v>335</v>
      </c>
    </row>
    <row r="4401" spans="2:37">
      <c r="B4401" s="16" t="n">
        <f>10000000+INDEX(编号表!$B:$B,MATCH(F4401,编号表!$A:$A,0))*100000+INDEX(编号表!$F:$F,MATCH(D4401,编号表!$E:$E,0))*1000+INDEX(编号表!$D:$D,MATCH(E4401,编号表!$C:$C,0))*10000+G4401</f>
        <v>11821062</v>
      </c>
      <c r="C4401" t="inlineStr">
        <is>
          <t>筑基御法丹</t>
        </is>
      </c>
      <c r="D4401" t="s">
        <v>86</v>
      </c>
      <c r="E4401" t="s">
        <v>335</v>
      </c>
      <c r="F4401" t="s">
        <v>5405</v>
      </c>
      <c r="G4401">
        <v>62</v>
      </c>
      <c r="H4401"/>
      <c r="I4401">
        <v>60</v>
      </c>
      <c r="J4401" t="str">
        <f t="shared" si="70"/>
        <v>大类_凡品筑基丹方</v>
      </c>
      <c r="K4401" t="s">
        <v>337</v>
      </c>
      <c r="L4401">
        <v>1</v>
      </c>
      <c r="M4401" t="s">
        <v>5405</v>
      </c>
      <c r="N4401"/>
      <c r="O4401">
        <v>0</v>
      </c>
      <c r="P4401" t="b">
        <v>1</v>
      </c>
      <c r="Q4401"/>
      <c r="R4401" t="b">
        <v>0</v>
      </c>
      <c r="S4401">
        <v>1</v>
      </c>
      <c r="T4401" t="s">
        <v>91</v>
      </c>
      <c r="U4401">
        <v>999</v>
      </c>
      <c r="V4401" t="s">
        <v>5406</v>
      </c>
      <c r="W4401">
        <v>31821062</v>
      </c>
      <c r="X4401"/>
      <c r="Y4401" t="inlineStr">
        <is>
          <t>用于学会炼制筑基御法丹。效果随成丹品质变化；凡品参数示例：法防下限+3点；法防上限+3点，持续900现实秒。</t>
        </is>
      </c>
      <c r="Z4401" t="inlineStr">
        <is>
          <t>|cff00FF00“法障有度，御法护其内外；所增在法防。平剂自有其宜，须量药力与丹毒而用。”——《御法护身录》|r</t>
        </is>
      </c>
      <c r="AA4401" t="str">
        <v>探索秘境或遗迹可得。</v>
      </c>
      <c r="AB4401">
        <v>11821062</v>
      </c>
      <c r="AC4401" t="s">
        <v>5409</v>
      </c>
      <c r="AD4401">
        <v>40001</v>
      </c>
      <c r="AE4401"/>
      <c r="AF4401">
        <v>70001</v>
      </c>
      <c r="AG4401"/>
      <c r="AH4401">
        <v>60</v>
      </c>
      <c r="AI4401" t="s">
        <v>5405</v>
      </c>
      <c r="AJ4401" t="s">
        <v>5405</v>
      </c>
      <c r="AK4401" t="s">
        <v>335</v>
      </c>
    </row>
    <row r="4402" spans="2:37">
      <c r="B4402" s="16" t="n">
        <f>10000000+INDEX(编号表!$B:$B,MATCH(F4402,编号表!$A:$A,0))*100000+INDEX(编号表!$F:$F,MATCH(D4402,编号表!$E:$E,0))*1000+INDEX(编号表!$D:$D,MATCH(E4402,编号表!$C:$C,0))*10000+G4402</f>
        <v>11821063</v>
      </c>
      <c r="C4402" t="inlineStr">
        <is>
          <t>筑基温阳御法丹</t>
        </is>
      </c>
      <c r="D4402" t="s">
        <v>86</v>
      </c>
      <c r="E4402" t="s">
        <v>335</v>
      </c>
      <c r="F4402" t="s">
        <v>5405</v>
      </c>
      <c r="G4402">
        <v>63</v>
      </c>
      <c r="H4402"/>
      <c r="I4402">
        <v>60</v>
      </c>
      <c r="J4402" t="str">
        <f t="shared" si="70"/>
        <v>大类_凡品筑基丹方</v>
      </c>
      <c r="K4402" t="s">
        <v>337</v>
      </c>
      <c r="L4402">
        <v>1</v>
      </c>
      <c r="M4402" t="s">
        <v>5405</v>
      </c>
      <c r="N4402"/>
      <c r="O4402">
        <v>0</v>
      </c>
      <c r="P4402" t="b">
        <v>1</v>
      </c>
      <c r="Q4402"/>
      <c r="R4402" t="b">
        <v>0</v>
      </c>
      <c r="S4402">
        <v>1</v>
      </c>
      <c r="T4402" t="s">
        <v>91</v>
      </c>
      <c r="U4402">
        <v>999</v>
      </c>
      <c r="V4402" t="s">
        <v>5406</v>
      </c>
      <c r="W4402">
        <v>31821063</v>
      </c>
      <c r="X4402"/>
      <c r="Y4402" t="inlineStr">
        <is>
          <t>用于学会炼制筑基温阳御法丹。效果随成丹品质变化；凡品参数示例：法防下限+4点；法防上限+4点，持续900现实秒。</t>
        </is>
      </c>
      <c r="Z4402" t="inlineStr">
        <is>
          <t>|cff00FF00“法障有度，御法护其内外；所增在法防。温剂自有其宜，须量药力与丹毒而用。”——《御法护身录》|r</t>
        </is>
      </c>
      <c r="AA4402" t="str">
        <v>探索秘境或遗迹可得。</v>
      </c>
      <c r="AB4402">
        <v>11821063</v>
      </c>
      <c r="AC4402" t="s">
        <v>5409</v>
      </c>
      <c r="AD4402">
        <v>40001</v>
      </c>
      <c r="AE4402"/>
      <c r="AF4402">
        <v>70001</v>
      </c>
      <c r="AG4402"/>
      <c r="AH4402">
        <v>60</v>
      </c>
      <c r="AI4402" t="s">
        <v>5405</v>
      </c>
      <c r="AJ4402" t="s">
        <v>5405</v>
      </c>
      <c r="AK4402" t="s">
        <v>335</v>
      </c>
    </row>
    <row r="4403" spans="2:37">
      <c r="B4403" s="16" t="n">
        <f>10000000+INDEX(编号表!$B:$B,MATCH(F4403,编号表!$A:$A,0))*100000+INDEX(编号表!$F:$F,MATCH(D4403,编号表!$E:$E,0))*1000+INDEX(编号表!$D:$D,MATCH(E4403,编号表!$C:$C,0))*10000+G4403</f>
        <v>11821064</v>
      </c>
      <c r="C4403" t="inlineStr">
        <is>
          <t>筑基烈阳御法丹</t>
        </is>
      </c>
      <c r="D4403" t="s">
        <v>86</v>
      </c>
      <c r="E4403" t="s">
        <v>335</v>
      </c>
      <c r="F4403" t="s">
        <v>5405</v>
      </c>
      <c r="G4403">
        <v>64</v>
      </c>
      <c r="H4403"/>
      <c r="I4403">
        <v>60</v>
      </c>
      <c r="J4403" t="str">
        <f t="shared" ref="J4403:J4466" si="71">"大类_"&amp;D4403&amp;E4403&amp;F4403</f>
        <v>大类_凡品筑基丹方</v>
      </c>
      <c r="K4403" t="s">
        <v>337</v>
      </c>
      <c r="L4403">
        <v>1</v>
      </c>
      <c r="M4403" t="s">
        <v>5405</v>
      </c>
      <c r="N4403"/>
      <c r="O4403">
        <v>0</v>
      </c>
      <c r="P4403" t="b">
        <v>1</v>
      </c>
      <c r="Q4403"/>
      <c r="R4403" t="b">
        <v>0</v>
      </c>
      <c r="S4403">
        <v>1</v>
      </c>
      <c r="T4403" t="s">
        <v>91</v>
      </c>
      <c r="U4403">
        <v>999</v>
      </c>
      <c r="V4403" t="s">
        <v>5406</v>
      </c>
      <c r="W4403">
        <v>31821064</v>
      </c>
      <c r="X4403"/>
      <c r="Y4403" t="inlineStr">
        <is>
          <t>用于学会炼制筑基烈阳御法丹。效果随成丹品质变化；凡品参数示例：法防下限+5点；法防上限+5点，持续600现实秒。</t>
        </is>
      </c>
      <c r="Z4403" t="inlineStr">
        <is>
          <t>|cff00FF00“法障有度，御法护其内外；所增在法防。热剂自有其宜，须量药力与丹毒而用。”——《御法护身录》|r</t>
        </is>
      </c>
      <c r="AA4403" t="str">
        <v>探索秘境或遗迹可得。</v>
      </c>
      <c r="AB4403">
        <v>11821064</v>
      </c>
      <c r="AC4403" t="s">
        <v>5409</v>
      </c>
      <c r="AD4403">
        <v>40001</v>
      </c>
      <c r="AE4403"/>
      <c r="AF4403">
        <v>70001</v>
      </c>
      <c r="AG4403"/>
      <c r="AH4403">
        <v>60</v>
      </c>
      <c r="AI4403" t="s">
        <v>5405</v>
      </c>
      <c r="AJ4403" t="s">
        <v>5405</v>
      </c>
      <c r="AK4403" t="s">
        <v>335</v>
      </c>
    </row>
    <row r="4404" spans="2:37">
      <c r="B4404" s="16" t="n">
        <f>10000000+INDEX(编号表!$B:$B,MATCH(F4404,编号表!$A:$A,0))*100000+INDEX(编号表!$F:$F,MATCH(D4404,编号表!$E:$E,0))*1000+INDEX(编号表!$D:$D,MATCH(E4404,编号表!$C:$C,0))*10000+G4404</f>
        <v>11821065</v>
      </c>
      <c r="C4404" t="inlineStr">
        <is>
          <t>筑基玄阴壮骨丹</t>
        </is>
      </c>
      <c r="D4404" t="s">
        <v>86</v>
      </c>
      <c r="E4404" t="s">
        <v>335</v>
      </c>
      <c r="F4404" t="s">
        <v>5405</v>
      </c>
      <c r="G4404">
        <v>65</v>
      </c>
      <c r="H4404"/>
      <c r="I4404">
        <v>60</v>
      </c>
      <c r="J4404" t="str">
        <f t="shared" si="71"/>
        <v>大类_凡品筑基丹方</v>
      </c>
      <c r="K4404" t="s">
        <v>337</v>
      </c>
      <c r="L4404">
        <v>1</v>
      </c>
      <c r="M4404" t="s">
        <v>5405</v>
      </c>
      <c r="N4404"/>
      <c r="O4404">
        <v>0</v>
      </c>
      <c r="P4404" t="b">
        <v>1</v>
      </c>
      <c r="Q4404"/>
      <c r="R4404" t="b">
        <v>0</v>
      </c>
      <c r="S4404">
        <v>1</v>
      </c>
      <c r="T4404" t="s">
        <v>91</v>
      </c>
      <c r="U4404">
        <v>999</v>
      </c>
      <c r="V4404" t="s">
        <v>5406</v>
      </c>
      <c r="W4404">
        <v>31821065</v>
      </c>
      <c r="X4404"/>
      <c r="Y4404" t="inlineStr">
        <is>
          <t>用于学会炼制筑基玄阴壮骨丹。效果随成丹品质变化；凡品参数示例：物防下限+1点；物防上限+1点，持续1800现实秒。</t>
        </is>
      </c>
      <c r="Z4404" t="inlineStr">
        <is>
          <t>|cff00FF00“筋骨得固，物御乃坚；所增在物防。寒剂自有其宜，须量药力与丹毒而用。”——《壮骨坚体录》|r</t>
        </is>
      </c>
      <c r="AA4404" t="str">
        <v>探索秘境或遗迹可得。</v>
      </c>
      <c r="AB4404">
        <v>11821065</v>
      </c>
      <c r="AC4404" t="s">
        <v>5409</v>
      </c>
      <c r="AD4404">
        <v>40001</v>
      </c>
      <c r="AE4404"/>
      <c r="AF4404">
        <v>70001</v>
      </c>
      <c r="AG4404"/>
      <c r="AH4404">
        <v>60</v>
      </c>
      <c r="AI4404" t="s">
        <v>5405</v>
      </c>
      <c r="AJ4404" t="s">
        <v>5405</v>
      </c>
      <c r="AK4404" t="s">
        <v>335</v>
      </c>
    </row>
    <row r="4405" spans="2:37">
      <c r="B4405" s="16" t="n">
        <f>10000000+INDEX(编号表!$B:$B,MATCH(F4405,编号表!$A:$A,0))*100000+INDEX(编号表!$F:$F,MATCH(D4405,编号表!$E:$E,0))*1000+INDEX(编号表!$D:$D,MATCH(E4405,编号表!$C:$C,0))*10000+G4405</f>
        <v>11821066</v>
      </c>
      <c r="C4405" t="inlineStr">
        <is>
          <t>筑基清和壮骨丹</t>
        </is>
      </c>
      <c r="D4405" t="s">
        <v>86</v>
      </c>
      <c r="E4405" t="s">
        <v>335</v>
      </c>
      <c r="F4405" t="s">
        <v>5405</v>
      </c>
      <c r="G4405">
        <v>66</v>
      </c>
      <c r="H4405"/>
      <c r="I4405">
        <v>60</v>
      </c>
      <c r="J4405" t="str">
        <f t="shared" si="71"/>
        <v>大类_凡品筑基丹方</v>
      </c>
      <c r="K4405" t="s">
        <v>337</v>
      </c>
      <c r="L4405">
        <v>1</v>
      </c>
      <c r="M4405" t="s">
        <v>5405</v>
      </c>
      <c r="N4405"/>
      <c r="O4405">
        <v>0</v>
      </c>
      <c r="P4405" t="b">
        <v>1</v>
      </c>
      <c r="Q4405"/>
      <c r="R4405" t="b">
        <v>0</v>
      </c>
      <c r="S4405">
        <v>1</v>
      </c>
      <c r="T4405" t="s">
        <v>91</v>
      </c>
      <c r="U4405">
        <v>999</v>
      </c>
      <c r="V4405" t="s">
        <v>5406</v>
      </c>
      <c r="W4405">
        <v>31821066</v>
      </c>
      <c r="X4405"/>
      <c r="Y4405" t="inlineStr">
        <is>
          <t>用于学会炼制筑基清和壮骨丹。效果随成丹品质变化；凡品参数示例：物防下限+2点；物防上限+2点，持续900现实秒。</t>
        </is>
      </c>
      <c r="Z4405" t="inlineStr">
        <is>
          <t>|cff00FF00“筋骨得固，物御乃坚；所增在物防。凉剂自有其宜，须量药力与丹毒而用。”——《壮骨坚体录》|r</t>
        </is>
      </c>
      <c r="AA4405" t="str">
        <v>探索秘境或遗迹可得。</v>
      </c>
      <c r="AB4405">
        <v>11821066</v>
      </c>
      <c r="AC4405" t="s">
        <v>5409</v>
      </c>
      <c r="AD4405">
        <v>40001</v>
      </c>
      <c r="AE4405"/>
      <c r="AF4405">
        <v>70001</v>
      </c>
      <c r="AG4405"/>
      <c r="AH4405">
        <v>60</v>
      </c>
      <c r="AI4405" t="s">
        <v>5405</v>
      </c>
      <c r="AJ4405" t="s">
        <v>5405</v>
      </c>
      <c r="AK4405" t="s">
        <v>335</v>
      </c>
    </row>
    <row r="4406" spans="2:37">
      <c r="B4406" s="16" t="n">
        <f>10000000+INDEX(编号表!$B:$B,MATCH(F4406,编号表!$A:$A,0))*100000+INDEX(编号表!$F:$F,MATCH(D4406,编号表!$E:$E,0))*1000+INDEX(编号表!$D:$D,MATCH(E4406,编号表!$C:$C,0))*10000+G4406</f>
        <v>11821067</v>
      </c>
      <c r="C4406" t="inlineStr">
        <is>
          <t>筑基壮骨丹</t>
        </is>
      </c>
      <c r="D4406" t="s">
        <v>86</v>
      </c>
      <c r="E4406" t="s">
        <v>335</v>
      </c>
      <c r="F4406" t="s">
        <v>5405</v>
      </c>
      <c r="G4406">
        <v>67</v>
      </c>
      <c r="H4406"/>
      <c r="I4406">
        <v>60</v>
      </c>
      <c r="J4406" t="str">
        <f t="shared" si="71"/>
        <v>大类_凡品筑基丹方</v>
      </c>
      <c r="K4406" t="s">
        <v>337</v>
      </c>
      <c r="L4406">
        <v>1</v>
      </c>
      <c r="M4406" t="s">
        <v>5405</v>
      </c>
      <c r="N4406"/>
      <c r="O4406">
        <v>0</v>
      </c>
      <c r="P4406" t="b">
        <v>1</v>
      </c>
      <c r="Q4406"/>
      <c r="R4406" t="b">
        <v>0</v>
      </c>
      <c r="S4406">
        <v>1</v>
      </c>
      <c r="T4406" t="s">
        <v>91</v>
      </c>
      <c r="U4406">
        <v>999</v>
      </c>
      <c r="V4406" t="s">
        <v>5406</v>
      </c>
      <c r="W4406">
        <v>31821067</v>
      </c>
      <c r="X4406"/>
      <c r="Y4406" t="inlineStr">
        <is>
          <t>用于学会炼制筑基壮骨丹。效果随成丹品质变化；凡品参数示例：物防下限+3点；物防上限+3点，持续900现实秒。</t>
        </is>
      </c>
      <c r="Z4406" t="inlineStr">
        <is>
          <t>|cff00FF00“筋骨得固，物御乃坚；所增在物防。平剂自有其宜，须量药力与丹毒而用。”——《壮骨坚体录》|r</t>
        </is>
      </c>
      <c r="AA4406" t="str">
        <v>探索秘境或遗迹可得。</v>
      </c>
      <c r="AB4406">
        <v>11821067</v>
      </c>
      <c r="AC4406" t="s">
        <v>5409</v>
      </c>
      <c r="AD4406">
        <v>40001</v>
      </c>
      <c r="AE4406"/>
      <c r="AF4406">
        <v>70001</v>
      </c>
      <c r="AG4406"/>
      <c r="AH4406">
        <v>60</v>
      </c>
      <c r="AI4406" t="s">
        <v>5405</v>
      </c>
      <c r="AJ4406" t="s">
        <v>5405</v>
      </c>
      <c r="AK4406" t="s">
        <v>335</v>
      </c>
    </row>
    <row r="4407" spans="2:37">
      <c r="B4407" s="16" t="n">
        <f>10000000+INDEX(编号表!$B:$B,MATCH(F4407,编号表!$A:$A,0))*100000+INDEX(编号表!$F:$F,MATCH(D4407,编号表!$E:$E,0))*1000+INDEX(编号表!$D:$D,MATCH(E4407,编号表!$C:$C,0))*10000+G4407</f>
        <v>11821068</v>
      </c>
      <c r="C4407" t="inlineStr">
        <is>
          <t>筑基温阳壮骨丹</t>
        </is>
      </c>
      <c r="D4407" t="s">
        <v>86</v>
      </c>
      <c r="E4407" t="s">
        <v>335</v>
      </c>
      <c r="F4407" t="s">
        <v>5405</v>
      </c>
      <c r="G4407">
        <v>68</v>
      </c>
      <c r="H4407"/>
      <c r="I4407">
        <v>60</v>
      </c>
      <c r="J4407" t="str">
        <f t="shared" si="71"/>
        <v>大类_凡品筑基丹方</v>
      </c>
      <c r="K4407" t="s">
        <v>337</v>
      </c>
      <c r="L4407">
        <v>1</v>
      </c>
      <c r="M4407" t="s">
        <v>5405</v>
      </c>
      <c r="N4407"/>
      <c r="O4407">
        <v>0</v>
      </c>
      <c r="P4407" t="b">
        <v>1</v>
      </c>
      <c r="Q4407"/>
      <c r="R4407" t="b">
        <v>0</v>
      </c>
      <c r="S4407">
        <v>1</v>
      </c>
      <c r="T4407" t="s">
        <v>91</v>
      </c>
      <c r="U4407">
        <v>999</v>
      </c>
      <c r="V4407" t="s">
        <v>5406</v>
      </c>
      <c r="W4407">
        <v>31821068</v>
      </c>
      <c r="X4407"/>
      <c r="Y4407" t="inlineStr">
        <is>
          <t>用于学会炼制筑基温阳壮骨丹。效果随成丹品质变化；凡品参数示例：物防下限+4点；物防上限+4点，持续900现实秒。</t>
        </is>
      </c>
      <c r="Z4407" t="inlineStr">
        <is>
          <t>|cff00FF00“筋骨得固，物御乃坚；所增在物防。温剂自有其宜，须量药力与丹毒而用。”——《壮骨坚体录》|r</t>
        </is>
      </c>
      <c r="AA4407" t="str">
        <v>探索秘境或遗迹可得。</v>
      </c>
      <c r="AB4407">
        <v>11821068</v>
      </c>
      <c r="AC4407" t="s">
        <v>5409</v>
      </c>
      <c r="AD4407">
        <v>40001</v>
      </c>
      <c r="AE4407"/>
      <c r="AF4407">
        <v>70001</v>
      </c>
      <c r="AG4407"/>
      <c r="AH4407">
        <v>60</v>
      </c>
      <c r="AI4407" t="s">
        <v>5405</v>
      </c>
      <c r="AJ4407" t="s">
        <v>5405</v>
      </c>
      <c r="AK4407" t="s">
        <v>335</v>
      </c>
    </row>
    <row r="4408" spans="2:37">
      <c r="B4408" s="16" t="n">
        <f>10000000+INDEX(编号表!$B:$B,MATCH(F4408,编号表!$A:$A,0))*100000+INDEX(编号表!$F:$F,MATCH(D4408,编号表!$E:$E,0))*1000+INDEX(编号表!$D:$D,MATCH(E4408,编号表!$C:$C,0))*10000+G4408</f>
        <v>11821069</v>
      </c>
      <c r="C4408" t="inlineStr">
        <is>
          <t>筑基烈阳壮骨丹</t>
        </is>
      </c>
      <c r="D4408" t="s">
        <v>86</v>
      </c>
      <c r="E4408" t="s">
        <v>335</v>
      </c>
      <c r="F4408" t="s">
        <v>5405</v>
      </c>
      <c r="G4408">
        <v>69</v>
      </c>
      <c r="H4408"/>
      <c r="I4408">
        <v>60</v>
      </c>
      <c r="J4408" t="str">
        <f t="shared" si="71"/>
        <v>大类_凡品筑基丹方</v>
      </c>
      <c r="K4408" t="s">
        <v>337</v>
      </c>
      <c r="L4408">
        <v>1</v>
      </c>
      <c r="M4408" t="s">
        <v>5405</v>
      </c>
      <c r="N4408"/>
      <c r="O4408">
        <v>0</v>
      </c>
      <c r="P4408" t="b">
        <v>1</v>
      </c>
      <c r="Q4408"/>
      <c r="R4408" t="b">
        <v>0</v>
      </c>
      <c r="S4408">
        <v>1</v>
      </c>
      <c r="T4408" t="s">
        <v>91</v>
      </c>
      <c r="U4408">
        <v>999</v>
      </c>
      <c r="V4408" t="s">
        <v>5406</v>
      </c>
      <c r="W4408">
        <v>31821069</v>
      </c>
      <c r="X4408"/>
      <c r="Y4408" t="inlineStr">
        <is>
          <t>用于学会炼制筑基烈阳壮骨丹。效果随成丹品质变化；凡品参数示例：物防下限+5点；物防上限+5点，持续600现实秒。</t>
        </is>
      </c>
      <c r="Z4408" t="inlineStr">
        <is>
          <t>|cff00FF00“筋骨得固，物御乃坚；所增在物防。热剂自有其宜，须量药力与丹毒而用。”——《壮骨坚体录》|r</t>
        </is>
      </c>
      <c r="AA4408" t="str">
        <v>探索秘境或遗迹可得。</v>
      </c>
      <c r="AB4408">
        <v>11821069</v>
      </c>
      <c r="AC4408" t="s">
        <v>5409</v>
      </c>
      <c r="AD4408">
        <v>40001</v>
      </c>
      <c r="AE4408"/>
      <c r="AF4408">
        <v>70001</v>
      </c>
      <c r="AG4408"/>
      <c r="AH4408">
        <v>60</v>
      </c>
      <c r="AI4408" t="s">
        <v>5405</v>
      </c>
      <c r="AJ4408" t="s">
        <v>5405</v>
      </c>
      <c r="AK4408" t="s">
        <v>335</v>
      </c>
    </row>
    <row r="4409" spans="2:37">
      <c r="B4409" s="16" t="n">
        <f>10000000+INDEX(编号表!$B:$B,MATCH(F4409,编号表!$A:$A,0))*100000+INDEX(编号表!$F:$F,MATCH(D4409,编号表!$E:$E,0))*1000+INDEX(编号表!$D:$D,MATCH(E4409,编号表!$C:$C,0))*10000+G4409</f>
        <v>11821070</v>
      </c>
      <c r="C4409" t="s">
        <v>2130</v>
      </c>
      <c r="D4409" t="s">
        <v>86</v>
      </c>
      <c r="E4409" t="s">
        <v>335</v>
      </c>
      <c r="F4409" t="s">
        <v>5405</v>
      </c>
      <c r="G4409">
        <v>70</v>
      </c>
      <c r="H4409"/>
      <c r="I4409">
        <v>60</v>
      </c>
      <c r="J4409" t="str">
        <f t="shared" si="71"/>
        <v>大类_凡品筑基丹方</v>
      </c>
      <c r="K4409" t="s">
        <v>337</v>
      </c>
      <c r="L4409">
        <v>1</v>
      </c>
      <c r="M4409" t="s">
        <v>5405</v>
      </c>
      <c r="N4409"/>
      <c r="O4409">
        <v>0</v>
      </c>
      <c r="P4409" t="b">
        <v>1</v>
      </c>
      <c r="Q4409"/>
      <c r="R4409" t="b">
        <v>0</v>
      </c>
      <c r="S4409">
        <v>1</v>
      </c>
      <c r="T4409" t="s">
        <v>91</v>
      </c>
      <c r="U4409">
        <v>999</v>
      </c>
      <c r="V4409" t="s">
        <v>5406</v>
      </c>
      <c r="W4409">
        <v>31821070</v>
      </c>
      <c r="X4409"/>
      <c r="Y4409" t="inlineStr">
        <is>
          <t>用于学会炼制筑基玄阴固元丹。效果随成丹品质变化；凡品参数示例：抵消敌人的额外增伤幅度2%（不降低基础伤害），持续1800现实秒。</t>
        </is>
      </c>
      <c r="Z4409" t="inlineStr">
        <is>
          <t>|cff00FF00“承伤有定，固元护持；寻常攻势与首领重击各有所减。寒剂自有其宜，须量药力与丹毒而用。”——《固元承伤录》|r</t>
        </is>
      </c>
      <c r="AA4409" t="str">
        <v>探索秘境或遗迹可得。</v>
      </c>
      <c r="AB4409">
        <v>11821070</v>
      </c>
      <c r="AC4409" t="s">
        <v>5409</v>
      </c>
      <c r="AD4409">
        <v>40001</v>
      </c>
      <c r="AE4409"/>
      <c r="AF4409">
        <v>70001</v>
      </c>
      <c r="AG4409"/>
      <c r="AH4409">
        <v>60</v>
      </c>
      <c r="AI4409" t="s">
        <v>5405</v>
      </c>
      <c r="AJ4409" t="s">
        <v>5405</v>
      </c>
      <c r="AK4409" t="s">
        <v>335</v>
      </c>
    </row>
    <row r="4410" spans="2:37">
      <c r="B4410" s="16" t="n">
        <f>10000000+INDEX(编号表!$B:$B,MATCH(F4410,编号表!$A:$A,0))*100000+INDEX(编号表!$F:$F,MATCH(D4410,编号表!$E:$E,0))*1000+INDEX(编号表!$D:$D,MATCH(E4410,编号表!$C:$C,0))*10000+G4410</f>
        <v>11821071</v>
      </c>
      <c r="C4410" t="s">
        <v>2135</v>
      </c>
      <c r="D4410" t="s">
        <v>86</v>
      </c>
      <c r="E4410" t="s">
        <v>335</v>
      </c>
      <c r="F4410" t="s">
        <v>5405</v>
      </c>
      <c r="G4410">
        <v>71</v>
      </c>
      <c r="H4410"/>
      <c r="I4410">
        <v>60</v>
      </c>
      <c r="J4410" t="str">
        <f t="shared" si="71"/>
        <v>大类_凡品筑基丹方</v>
      </c>
      <c r="K4410" t="s">
        <v>337</v>
      </c>
      <c r="L4410">
        <v>1</v>
      </c>
      <c r="M4410" t="s">
        <v>5405</v>
      </c>
      <c r="N4410"/>
      <c r="O4410">
        <v>0</v>
      </c>
      <c r="P4410" t="b">
        <v>1</v>
      </c>
      <c r="Q4410"/>
      <c r="R4410" t="b">
        <v>0</v>
      </c>
      <c r="S4410">
        <v>1</v>
      </c>
      <c r="T4410" t="s">
        <v>91</v>
      </c>
      <c r="U4410">
        <v>999</v>
      </c>
      <c r="V4410" t="s">
        <v>5406</v>
      </c>
      <c r="W4410">
        <v>31821071</v>
      </c>
      <c r="X4410"/>
      <c r="Y4410" t="inlineStr">
        <is>
          <t>用于学会炼制筑基清和固元丹。效果随成丹品质变化；凡品参数示例：抵消敌人的额外固定增伤3点（不降低基础伤害），持续1500现实秒。</t>
        </is>
      </c>
      <c r="Z4410" t="inlineStr">
        <is>
          <t>|cff00FF00“承伤有定，固元护持；寻常攻势与首领重击各有所减。凉剂自有其宜，须量药力与丹毒而用。”——《固元承伤录》|r</t>
        </is>
      </c>
      <c r="AA4410" t="str">
        <v>探索秘境或遗迹可得。</v>
      </c>
      <c r="AB4410">
        <v>11821071</v>
      </c>
      <c r="AC4410" t="s">
        <v>5409</v>
      </c>
      <c r="AD4410">
        <v>40001</v>
      </c>
      <c r="AE4410"/>
      <c r="AF4410">
        <v>70001</v>
      </c>
      <c r="AG4410"/>
      <c r="AH4410">
        <v>60</v>
      </c>
      <c r="AI4410" t="s">
        <v>5405</v>
      </c>
      <c r="AJ4410" t="s">
        <v>5405</v>
      </c>
      <c r="AK4410" t="s">
        <v>335</v>
      </c>
    </row>
    <row r="4411" spans="2:37">
      <c r="B4411" s="16" t="n">
        <f>10000000+INDEX(编号表!$B:$B,MATCH(F4411,编号表!$A:$A,0))*100000+INDEX(编号表!$F:$F,MATCH(D4411,编号表!$E:$E,0))*1000+INDEX(编号表!$D:$D,MATCH(E4411,编号表!$C:$C,0))*10000+G4411</f>
        <v>11821072</v>
      </c>
      <c r="C4411" t="s">
        <v>2140</v>
      </c>
      <c r="D4411" t="s">
        <v>86</v>
      </c>
      <c r="E4411" t="s">
        <v>335</v>
      </c>
      <c r="F4411" t="s">
        <v>5405</v>
      </c>
      <c r="G4411">
        <v>72</v>
      </c>
      <c r="H4411"/>
      <c r="I4411">
        <v>60</v>
      </c>
      <c r="J4411" t="str">
        <f t="shared" si="71"/>
        <v>大类_凡品筑基丹方</v>
      </c>
      <c r="K4411" t="s">
        <v>337</v>
      </c>
      <c r="L4411">
        <v>1</v>
      </c>
      <c r="M4411" t="s">
        <v>5405</v>
      </c>
      <c r="N4411"/>
      <c r="O4411">
        <v>0</v>
      </c>
      <c r="P4411" t="b">
        <v>1</v>
      </c>
      <c r="Q4411"/>
      <c r="R4411" t="b">
        <v>0</v>
      </c>
      <c r="S4411">
        <v>1</v>
      </c>
      <c r="T4411" t="s">
        <v>91</v>
      </c>
      <c r="U4411">
        <v>999</v>
      </c>
      <c r="V4411" t="s">
        <v>5406</v>
      </c>
      <c r="W4411">
        <v>31821072</v>
      </c>
      <c r="X4411"/>
      <c r="Y4411" t="inlineStr">
        <is>
          <t>用于学会炼制筑基固元丹。效果随成丹品质变化；凡品参数示例：抵消敌人的额外固定增伤2点（不降低基础伤害）；抵消敌人的额外增伤幅度2%（不降低基础伤害），持续1500现实秒。</t>
        </is>
      </c>
      <c r="Z4411" t="inlineStr">
        <is>
          <t>|cff00FF00“承伤有定，固元护持；寻常攻势与首领重击各有所减。平剂自有其宜，须量药力与丹毒而用。”——《固元承伤录》|r</t>
        </is>
      </c>
      <c r="AA4411" t="str">
        <v>探索秘境或遗迹可得。</v>
      </c>
      <c r="AB4411">
        <v>11821072</v>
      </c>
      <c r="AC4411" t="s">
        <v>5409</v>
      </c>
      <c r="AD4411">
        <v>40001</v>
      </c>
      <c r="AE4411"/>
      <c r="AF4411">
        <v>70001</v>
      </c>
      <c r="AG4411"/>
      <c r="AH4411">
        <v>60</v>
      </c>
      <c r="AI4411" t="s">
        <v>5405</v>
      </c>
      <c r="AJ4411" t="s">
        <v>5405</v>
      </c>
      <c r="AK4411" t="s">
        <v>335</v>
      </c>
    </row>
    <row r="4412" spans="2:37">
      <c r="B4412" s="16" t="n">
        <f>10000000+INDEX(编号表!$B:$B,MATCH(F4412,编号表!$A:$A,0))*100000+INDEX(编号表!$F:$F,MATCH(D4412,编号表!$E:$E,0))*1000+INDEX(编号表!$D:$D,MATCH(E4412,编号表!$C:$C,0))*10000+G4412</f>
        <v>11821073</v>
      </c>
      <c r="C4412" t="s">
        <v>2145</v>
      </c>
      <c r="D4412" t="s">
        <v>86</v>
      </c>
      <c r="E4412" t="s">
        <v>335</v>
      </c>
      <c r="F4412" t="s">
        <v>5405</v>
      </c>
      <c r="G4412">
        <v>73</v>
      </c>
      <c r="H4412"/>
      <c r="I4412">
        <v>60</v>
      </c>
      <c r="J4412" t="str">
        <f t="shared" si="71"/>
        <v>大类_凡品筑基丹方</v>
      </c>
      <c r="K4412" t="s">
        <v>337</v>
      </c>
      <c r="L4412">
        <v>1</v>
      </c>
      <c r="M4412" t="s">
        <v>5405</v>
      </c>
      <c r="N4412"/>
      <c r="O4412">
        <v>0</v>
      </c>
      <c r="P4412" t="b">
        <v>1</v>
      </c>
      <c r="Q4412"/>
      <c r="R4412" t="b">
        <v>0</v>
      </c>
      <c r="S4412">
        <v>1</v>
      </c>
      <c r="T4412" t="s">
        <v>91</v>
      </c>
      <c r="U4412">
        <v>999</v>
      </c>
      <c r="V4412" t="s">
        <v>5406</v>
      </c>
      <c r="W4412">
        <v>31821073</v>
      </c>
      <c r="X4412"/>
      <c r="Y4412" t="inlineStr">
        <is>
          <t>用于学会炼制筑基温阳固元丹。效果随成丹品质变化；凡品参数示例：受到精英/BOSS的完整伤害先扣除6点，持续1500现实秒。</t>
        </is>
      </c>
      <c r="Z4412" t="inlineStr">
        <is>
          <t>|cff00FF00“承伤有定，固元护持；寻常攻势与首领重击各有所减。温剂自有其宜，须量药力与丹毒而用。”——《固元承伤录》|r</t>
        </is>
      </c>
      <c r="AA4412" t="str">
        <v>探索秘境或遗迹可得。</v>
      </c>
      <c r="AB4412">
        <v>11821073</v>
      </c>
      <c r="AC4412" t="s">
        <v>5409</v>
      </c>
      <c r="AD4412">
        <v>40001</v>
      </c>
      <c r="AE4412"/>
      <c r="AF4412">
        <v>70001</v>
      </c>
      <c r="AG4412"/>
      <c r="AH4412">
        <v>60</v>
      </c>
      <c r="AI4412" t="s">
        <v>5405</v>
      </c>
      <c r="AJ4412" t="s">
        <v>5405</v>
      </c>
      <c r="AK4412" t="s">
        <v>335</v>
      </c>
    </row>
    <row r="4413" spans="2:37">
      <c r="B4413" s="16" t="n">
        <f>10000000+INDEX(编号表!$B:$B,MATCH(F4413,编号表!$A:$A,0))*100000+INDEX(编号表!$F:$F,MATCH(D4413,编号表!$E:$E,0))*1000+INDEX(编号表!$D:$D,MATCH(E4413,编号表!$C:$C,0))*10000+G4413</f>
        <v>11821074</v>
      </c>
      <c r="C4413" t="s">
        <v>2150</v>
      </c>
      <c r="D4413" t="s">
        <v>86</v>
      </c>
      <c r="E4413" t="s">
        <v>335</v>
      </c>
      <c r="F4413" t="s">
        <v>5405</v>
      </c>
      <c r="G4413">
        <v>74</v>
      </c>
      <c r="H4413"/>
      <c r="I4413">
        <v>60</v>
      </c>
      <c r="J4413" t="str">
        <f t="shared" si="71"/>
        <v>大类_凡品筑基丹方</v>
      </c>
      <c r="K4413" t="s">
        <v>337</v>
      </c>
      <c r="L4413">
        <v>1</v>
      </c>
      <c r="M4413" t="s">
        <v>5405</v>
      </c>
      <c r="N4413"/>
      <c r="O4413">
        <v>0</v>
      </c>
      <c r="P4413" t="b">
        <v>1</v>
      </c>
      <c r="Q4413"/>
      <c r="R4413" t="b">
        <v>0</v>
      </c>
      <c r="S4413">
        <v>1</v>
      </c>
      <c r="T4413" t="s">
        <v>91</v>
      </c>
      <c r="U4413">
        <v>999</v>
      </c>
      <c r="V4413" t="s">
        <v>5406</v>
      </c>
      <c r="W4413">
        <v>31821074</v>
      </c>
      <c r="X4413"/>
      <c r="Y4413" t="inlineStr">
        <is>
          <t>用于学会炼制筑基烈阳固元丹。效果随成丹品质变化；凡品参数示例：受到精英/BOSS的完整伤害降低5%，持续900现实秒。</t>
        </is>
      </c>
      <c r="Z4413" t="inlineStr">
        <is>
          <t>|cff00FF00“承伤有定，固元护持；寻常攻势与首领重击各有所减。热剂自有其宜，须量药力与丹毒而用。”——《固元承伤录》|r</t>
        </is>
      </c>
      <c r="AA4413" t="str">
        <v>探索秘境或遗迹可得。</v>
      </c>
      <c r="AB4413">
        <v>11821074</v>
      </c>
      <c r="AC4413" t="s">
        <v>5409</v>
      </c>
      <c r="AD4413">
        <v>40001</v>
      </c>
      <c r="AE4413"/>
      <c r="AF4413">
        <v>70001</v>
      </c>
      <c r="AG4413"/>
      <c r="AH4413">
        <v>60</v>
      </c>
      <c r="AI4413" t="s">
        <v>5405</v>
      </c>
      <c r="AJ4413" t="s">
        <v>5405</v>
      </c>
      <c r="AK4413" t="s">
        <v>335</v>
      </c>
    </row>
    <row r="4414" spans="2:37">
      <c r="B4414" s="16" t="n">
        <f>10000000+INDEX(编号表!$B:$B,MATCH(F4414,编号表!$A:$A,0))*100000+INDEX(编号表!$F:$F,MATCH(D4414,编号表!$E:$E,0))*1000+INDEX(编号表!$D:$D,MATCH(E4414,编号表!$C:$C,0))*10000+G4414</f>
        <v>11821075</v>
      </c>
      <c r="C4414" t="s">
        <v>2155</v>
      </c>
      <c r="D4414" t="s">
        <v>86</v>
      </c>
      <c r="E4414" t="s">
        <v>335</v>
      </c>
      <c r="F4414" t="s">
        <v>5405</v>
      </c>
      <c r="G4414">
        <v>75</v>
      </c>
      <c r="H4414"/>
      <c r="I4414">
        <v>60</v>
      </c>
      <c r="J4414" t="str">
        <f t="shared" si="71"/>
        <v>大类_凡品筑基丹方</v>
      </c>
      <c r="K4414" t="s">
        <v>337</v>
      </c>
      <c r="L4414">
        <v>1</v>
      </c>
      <c r="M4414" t="s">
        <v>5405</v>
      </c>
      <c r="N4414"/>
      <c r="O4414">
        <v>0</v>
      </c>
      <c r="P4414" t="b">
        <v>1</v>
      </c>
      <c r="Q4414"/>
      <c r="R4414" t="b">
        <v>0</v>
      </c>
      <c r="S4414">
        <v>1</v>
      </c>
      <c r="T4414" t="s">
        <v>91</v>
      </c>
      <c r="U4414">
        <v>999</v>
      </c>
      <c r="V4414" t="s">
        <v>5406</v>
      </c>
      <c r="W4414">
        <v>31821075</v>
      </c>
      <c r="X4414"/>
      <c r="Y4414" t="inlineStr">
        <is>
          <t>用于学会炼制筑基玄阴破妄丹。效果随成丹品质变化；凡品参数示例：清除对应味池杂质总量22584点，按300现实秒的经过时间线性结算（操作时补结差额）。</t>
        </is>
      </c>
      <c r="Z4414" t="inlineStr">
        <is>
          <t>|cff00FF00“识海去浊，心神乃清；清丹毒者，不代解控之术。寒剂自有其宜，须量药力与丹毒而用。”——《心神澄浊录》|r</t>
        </is>
      </c>
      <c r="AA4414" t="str">
        <v>探索秘境或遗迹可得。</v>
      </c>
      <c r="AB4414">
        <v>11821075</v>
      </c>
      <c r="AC4414" t="s">
        <v>5409</v>
      </c>
      <c r="AD4414">
        <v>40001</v>
      </c>
      <c r="AE4414"/>
      <c r="AF4414">
        <v>70001</v>
      </c>
      <c r="AG4414"/>
      <c r="AH4414">
        <v>60</v>
      </c>
      <c r="AI4414" t="s">
        <v>5405</v>
      </c>
      <c r="AJ4414" t="s">
        <v>5405</v>
      </c>
      <c r="AK4414" t="s">
        <v>335</v>
      </c>
    </row>
    <row r="4415" spans="2:37">
      <c r="B4415" s="16" t="n">
        <f>10000000+INDEX(编号表!$B:$B,MATCH(F4415,编号表!$A:$A,0))*100000+INDEX(编号表!$F:$F,MATCH(D4415,编号表!$E:$E,0))*1000+INDEX(编号表!$D:$D,MATCH(E4415,编号表!$C:$C,0))*10000+G4415</f>
        <v>11821076</v>
      </c>
      <c r="C4415" t="s">
        <v>2160</v>
      </c>
      <c r="D4415" t="s">
        <v>86</v>
      </c>
      <c r="E4415" t="s">
        <v>335</v>
      </c>
      <c r="F4415" t="s">
        <v>5405</v>
      </c>
      <c r="G4415">
        <v>76</v>
      </c>
      <c r="H4415"/>
      <c r="I4415">
        <v>60</v>
      </c>
      <c r="J4415" t="str">
        <f t="shared" si="71"/>
        <v>大类_凡品筑基丹方</v>
      </c>
      <c r="K4415" t="s">
        <v>337</v>
      </c>
      <c r="L4415">
        <v>1</v>
      </c>
      <c r="M4415" t="s">
        <v>5405</v>
      </c>
      <c r="N4415"/>
      <c r="O4415">
        <v>0</v>
      </c>
      <c r="P4415" t="b">
        <v>1</v>
      </c>
      <c r="Q4415"/>
      <c r="R4415" t="b">
        <v>0</v>
      </c>
      <c r="S4415">
        <v>1</v>
      </c>
      <c r="T4415" t="s">
        <v>91</v>
      </c>
      <c r="U4415">
        <v>999</v>
      </c>
      <c r="V4415" t="s">
        <v>5406</v>
      </c>
      <c r="W4415">
        <v>31821076</v>
      </c>
      <c r="X4415"/>
      <c r="Y4415" t="inlineStr">
        <is>
          <t>用于学会炼制筑基清和破妄丹。效果随成丹品质变化；凡品参数示例：清除对应味池杂质总量13014点，按60现实秒的经过时间线性结算（操作时补结差额）。</t>
        </is>
      </c>
      <c r="Z4415" t="inlineStr">
        <is>
          <t>|cff00FF00“识海去浊，心神乃清；清丹毒者，不代解控之术。凉剂自有其宜，须量药力与丹毒而用。”——《心神澄浊录》|r</t>
        </is>
      </c>
      <c r="AA4415" t="str">
        <v>探索秘境或遗迹可得。</v>
      </c>
      <c r="AB4415">
        <v>11821076</v>
      </c>
      <c r="AC4415" t="s">
        <v>5409</v>
      </c>
      <c r="AD4415">
        <v>40001</v>
      </c>
      <c r="AE4415"/>
      <c r="AF4415">
        <v>70001</v>
      </c>
      <c r="AG4415"/>
      <c r="AH4415">
        <v>60</v>
      </c>
      <c r="AI4415" t="s">
        <v>5405</v>
      </c>
      <c r="AJ4415" t="s">
        <v>5405</v>
      </c>
      <c r="AK4415" t="s">
        <v>335</v>
      </c>
    </row>
    <row r="4416" spans="2:37">
      <c r="B4416" s="16" t="n">
        <f>10000000+INDEX(编号表!$B:$B,MATCH(F4416,编号表!$A:$A,0))*100000+INDEX(编号表!$F:$F,MATCH(D4416,编号表!$E:$E,0))*1000+INDEX(编号表!$D:$D,MATCH(E4416,编号表!$C:$C,0))*10000+G4416</f>
        <v>11821077</v>
      </c>
      <c r="C4416" t="s">
        <v>2165</v>
      </c>
      <c r="D4416" t="s">
        <v>86</v>
      </c>
      <c r="E4416" t="s">
        <v>335</v>
      </c>
      <c r="F4416" t="s">
        <v>5405</v>
      </c>
      <c r="G4416">
        <v>77</v>
      </c>
      <c r="H4416"/>
      <c r="I4416">
        <v>60</v>
      </c>
      <c r="J4416" t="str">
        <f t="shared" si="71"/>
        <v>大类_凡品筑基丹方</v>
      </c>
      <c r="K4416" t="s">
        <v>337</v>
      </c>
      <c r="L4416">
        <v>1</v>
      </c>
      <c r="M4416" t="s">
        <v>5405</v>
      </c>
      <c r="N4416"/>
      <c r="O4416">
        <v>0</v>
      </c>
      <c r="P4416" t="b">
        <v>1</v>
      </c>
      <c r="Q4416"/>
      <c r="R4416" t="b">
        <v>0</v>
      </c>
      <c r="S4416">
        <v>1</v>
      </c>
      <c r="T4416" t="s">
        <v>91</v>
      </c>
      <c r="U4416">
        <v>999</v>
      </c>
      <c r="V4416" t="s">
        <v>5406</v>
      </c>
      <c r="W4416">
        <v>31821077</v>
      </c>
      <c r="X4416"/>
      <c r="Y4416" t="inlineStr">
        <is>
          <t>用于学会炼制筑基破妄丹。效果随成丹品质变化；凡品参数示例：清除对应味池杂质总量16080点，按60现实秒的经过时间线性结算（操作时补结差额）。</t>
        </is>
      </c>
      <c r="Z4416" t="inlineStr">
        <is>
          <t>|cff00FF00“识海去浊，心神乃清；清丹毒者，不代解控之术。平剂自有其宜，须量药力与丹毒而用。”——《心神澄浊录》|r</t>
        </is>
      </c>
      <c r="AA4416" t="str">
        <v>探索秘境或遗迹可得。</v>
      </c>
      <c r="AB4416">
        <v>11821077</v>
      </c>
      <c r="AC4416" t="s">
        <v>5409</v>
      </c>
      <c r="AD4416">
        <v>40001</v>
      </c>
      <c r="AE4416"/>
      <c r="AF4416">
        <v>70001</v>
      </c>
      <c r="AG4416"/>
      <c r="AH4416">
        <v>60</v>
      </c>
      <c r="AI4416" t="s">
        <v>5405</v>
      </c>
      <c r="AJ4416" t="s">
        <v>5405</v>
      </c>
      <c r="AK4416" t="s">
        <v>335</v>
      </c>
    </row>
    <row r="4417" spans="2:37">
      <c r="B4417" s="16" t="n">
        <f>10000000+INDEX(编号表!$B:$B,MATCH(F4417,编号表!$A:$A,0))*100000+INDEX(编号表!$F:$F,MATCH(D4417,编号表!$E:$E,0))*1000+INDEX(编号表!$D:$D,MATCH(E4417,编号表!$C:$C,0))*10000+G4417</f>
        <v>11821078</v>
      </c>
      <c r="C4417" t="s">
        <v>2170</v>
      </c>
      <c r="D4417" t="s">
        <v>86</v>
      </c>
      <c r="E4417" t="s">
        <v>335</v>
      </c>
      <c r="F4417" t="s">
        <v>5405</v>
      </c>
      <c r="G4417">
        <v>78</v>
      </c>
      <c r="H4417"/>
      <c r="I4417">
        <v>60</v>
      </c>
      <c r="J4417" t="str">
        <f t="shared" si="71"/>
        <v>大类_凡品筑基丹方</v>
      </c>
      <c r="K4417" t="s">
        <v>337</v>
      </c>
      <c r="L4417">
        <v>1</v>
      </c>
      <c r="M4417" t="s">
        <v>5405</v>
      </c>
      <c r="N4417"/>
      <c r="O4417">
        <v>0</v>
      </c>
      <c r="P4417" t="b">
        <v>1</v>
      </c>
      <c r="Q4417"/>
      <c r="R4417" t="b">
        <v>0</v>
      </c>
      <c r="S4417">
        <v>1</v>
      </c>
      <c r="T4417" t="s">
        <v>91</v>
      </c>
      <c r="U4417">
        <v>999</v>
      </c>
      <c r="V4417" t="s">
        <v>5406</v>
      </c>
      <c r="W4417">
        <v>31821078</v>
      </c>
      <c r="X4417"/>
      <c r="Y4417" t="inlineStr">
        <is>
          <t>用于学会炼制筑基温阳破妄丹。效果随成丹品质变化；凡品参数示例：清除对应味池杂质总量19146点，按60现实秒的经过时间线性结算（操作时补结差额）。</t>
        </is>
      </c>
      <c r="Z4417" t="inlineStr">
        <is>
          <t>|cff00FF00“识海去浊，心神乃清；清丹毒者，不代解控之术。温剂自有其宜，须量药力与丹毒而用。”——《心神澄浊录》|r</t>
        </is>
      </c>
      <c r="AA4417" t="str">
        <v>探索秘境或遗迹可得。</v>
      </c>
      <c r="AB4417">
        <v>11821078</v>
      </c>
      <c r="AC4417" t="s">
        <v>5409</v>
      </c>
      <c r="AD4417">
        <v>40001</v>
      </c>
      <c r="AE4417"/>
      <c r="AF4417">
        <v>70001</v>
      </c>
      <c r="AG4417"/>
      <c r="AH4417">
        <v>60</v>
      </c>
      <c r="AI4417" t="s">
        <v>5405</v>
      </c>
      <c r="AJ4417" t="s">
        <v>5405</v>
      </c>
      <c r="AK4417" t="s">
        <v>335</v>
      </c>
    </row>
    <row r="4418" spans="2:37">
      <c r="B4418" s="16" t="n">
        <f>10000000+INDEX(编号表!$B:$B,MATCH(F4418,编号表!$A:$A,0))*100000+INDEX(编号表!$F:$F,MATCH(D4418,编号表!$E:$E,0))*1000+INDEX(编号表!$D:$D,MATCH(E4418,编号表!$C:$C,0))*10000+G4418</f>
        <v>11821079</v>
      </c>
      <c r="C4418" t="s">
        <v>2175</v>
      </c>
      <c r="D4418" t="s">
        <v>86</v>
      </c>
      <c r="E4418" t="s">
        <v>335</v>
      </c>
      <c r="F4418" t="s">
        <v>5405</v>
      </c>
      <c r="G4418">
        <v>79</v>
      </c>
      <c r="H4418"/>
      <c r="I4418">
        <v>60</v>
      </c>
      <c r="J4418" t="str">
        <f t="shared" si="71"/>
        <v>大类_凡品筑基丹方</v>
      </c>
      <c r="K4418" t="s">
        <v>337</v>
      </c>
      <c r="L4418">
        <v>1</v>
      </c>
      <c r="M4418" t="s">
        <v>5405</v>
      </c>
      <c r="N4418"/>
      <c r="O4418">
        <v>0</v>
      </c>
      <c r="P4418" t="b">
        <v>1</v>
      </c>
      <c r="Q4418"/>
      <c r="R4418" t="b">
        <v>0</v>
      </c>
      <c r="S4418">
        <v>1</v>
      </c>
      <c r="T4418" t="s">
        <v>91</v>
      </c>
      <c r="U4418">
        <v>999</v>
      </c>
      <c r="V4418" t="s">
        <v>5406</v>
      </c>
      <c r="W4418">
        <v>31821079</v>
      </c>
      <c r="X4418"/>
      <c r="Y4418" t="inlineStr">
        <is>
          <t>用于学会炼制筑基烈阳破妄丹。效果随成丹品质变化；凡品参数示例：清除对应味池杂质总量15408点，按10现实秒的经过时间线性结算（操作时补结差额）。</t>
        </is>
      </c>
      <c r="Z4418" t="inlineStr">
        <is>
          <t>|cff00FF00“识海去浊，心神乃清；清丹毒者，不代解控之术。热剂自有其宜，须量药力与丹毒而用。”——《心神澄浊录》|r</t>
        </is>
      </c>
      <c r="AA4418" t="str">
        <v>探索秘境或遗迹可得。</v>
      </c>
      <c r="AB4418">
        <v>11821079</v>
      </c>
      <c r="AC4418" t="s">
        <v>5409</v>
      </c>
      <c r="AD4418">
        <v>40001</v>
      </c>
      <c r="AE4418"/>
      <c r="AF4418">
        <v>70001</v>
      </c>
      <c r="AG4418"/>
      <c r="AH4418">
        <v>60</v>
      </c>
      <c r="AI4418" t="s">
        <v>5405</v>
      </c>
      <c r="AJ4418" t="s">
        <v>5405</v>
      </c>
      <c r="AK4418" t="s">
        <v>335</v>
      </c>
    </row>
    <row r="4419" spans="2:37">
      <c r="B4419" s="16" t="n">
        <f>10000000+INDEX(编号表!$B:$B,MATCH(F4419,编号表!$A:$A,0))*100000+INDEX(编号表!$F:$F,MATCH(D4419,编号表!$E:$E,0))*1000+INDEX(编号表!$D:$D,MATCH(E4419,编号表!$C:$C,0))*10000+G4419</f>
        <v>11821080</v>
      </c>
      <c r="C4419" t="s">
        <v>2180</v>
      </c>
      <c r="D4419" t="s">
        <v>86</v>
      </c>
      <c r="E4419" t="s">
        <v>335</v>
      </c>
      <c r="F4419" t="s">
        <v>5405</v>
      </c>
      <c r="G4419">
        <v>80</v>
      </c>
      <c r="H4419"/>
      <c r="I4419">
        <v>60</v>
      </c>
      <c r="J4419" t="str">
        <f t="shared" si="71"/>
        <v>大类_凡品筑基丹方</v>
      </c>
      <c r="K4419" t="s">
        <v>337</v>
      </c>
      <c r="L4419">
        <v>1</v>
      </c>
      <c r="M4419" t="s">
        <v>5405</v>
      </c>
      <c r="N4419"/>
      <c r="O4419">
        <v>0</v>
      </c>
      <c r="P4419" t="b">
        <v>1</v>
      </c>
      <c r="Q4419"/>
      <c r="R4419" t="b">
        <v>0</v>
      </c>
      <c r="S4419">
        <v>1</v>
      </c>
      <c r="T4419" t="s">
        <v>91</v>
      </c>
      <c r="U4419">
        <v>999</v>
      </c>
      <c r="V4419" t="s">
        <v>5406</v>
      </c>
      <c r="W4419">
        <v>31821080</v>
      </c>
      <c r="X4419"/>
      <c r="Y4419" t="inlineStr">
        <is>
          <t>用于学会炼制筑基玄阴养神丹。效果随成丹品质变化；凡品参数示例：神识提高1%，持续1800现实秒。</t>
        </is>
      </c>
      <c r="Z4419" t="inlineStr">
        <is>
          <t>|cff00FF00“神识得养，诸般操持更有余裕；药力有时，不作永久培养。寒剂自有其宜，须量药力与丹毒而用。”——《养神内照录》|r</t>
        </is>
      </c>
      <c r="AA4419" t="str">
        <v>探索秘境或遗迹可得。</v>
      </c>
      <c r="AB4419">
        <v>11821080</v>
      </c>
      <c r="AC4419" t="s">
        <v>5409</v>
      </c>
      <c r="AD4419">
        <v>40001</v>
      </c>
      <c r="AE4419"/>
      <c r="AF4419">
        <v>70001</v>
      </c>
      <c r="AG4419"/>
      <c r="AH4419">
        <v>60</v>
      </c>
      <c r="AI4419" t="s">
        <v>5405</v>
      </c>
      <c r="AJ4419" t="s">
        <v>5405</v>
      </c>
      <c r="AK4419" t="s">
        <v>335</v>
      </c>
    </row>
    <row r="4420" spans="2:37">
      <c r="B4420" s="16" t="n">
        <f>10000000+INDEX(编号表!$B:$B,MATCH(F4420,编号表!$A:$A,0))*100000+INDEX(编号表!$F:$F,MATCH(D4420,编号表!$E:$E,0))*1000+INDEX(编号表!$D:$D,MATCH(E4420,编号表!$C:$C,0))*10000+G4420</f>
        <v>11821081</v>
      </c>
      <c r="C4420" t="s">
        <v>2185</v>
      </c>
      <c r="D4420" t="s">
        <v>86</v>
      </c>
      <c r="E4420" t="s">
        <v>335</v>
      </c>
      <c r="F4420" t="s">
        <v>5405</v>
      </c>
      <c r="G4420">
        <v>81</v>
      </c>
      <c r="H4420"/>
      <c r="I4420">
        <v>60</v>
      </c>
      <c r="J4420" t="str">
        <f t="shared" si="71"/>
        <v>大类_凡品筑基丹方</v>
      </c>
      <c r="K4420" t="s">
        <v>337</v>
      </c>
      <c r="L4420">
        <v>1</v>
      </c>
      <c r="M4420" t="s">
        <v>5405</v>
      </c>
      <c r="N4420"/>
      <c r="O4420">
        <v>0</v>
      </c>
      <c r="P4420" t="b">
        <v>1</v>
      </c>
      <c r="Q4420"/>
      <c r="R4420" t="b">
        <v>0</v>
      </c>
      <c r="S4420">
        <v>1</v>
      </c>
      <c r="T4420" t="s">
        <v>91</v>
      </c>
      <c r="U4420">
        <v>999</v>
      </c>
      <c r="V4420" t="s">
        <v>5406</v>
      </c>
      <c r="W4420">
        <v>31821081</v>
      </c>
      <c r="X4420"/>
      <c r="Y4420" t="inlineStr">
        <is>
          <t>用于学会炼制筑基清和养神丹。效果随成丹品质变化；凡品参数示例：神识提高1.5%，持续1500现实秒。</t>
        </is>
      </c>
      <c r="Z4420" t="inlineStr">
        <is>
          <t>|cff00FF00“神识得养，诸般操持更有余裕；药力有时，不作永久培养。凉剂自有其宜，须量药力与丹毒而用。”——《养神内照录》|r</t>
        </is>
      </c>
      <c r="AA4420" t="str">
        <v>探索秘境或遗迹可得。</v>
      </c>
      <c r="AB4420">
        <v>11821081</v>
      </c>
      <c r="AC4420" t="s">
        <v>5409</v>
      </c>
      <c r="AD4420">
        <v>40001</v>
      </c>
      <c r="AE4420"/>
      <c r="AF4420">
        <v>70001</v>
      </c>
      <c r="AG4420"/>
      <c r="AH4420">
        <v>60</v>
      </c>
      <c r="AI4420" t="s">
        <v>5405</v>
      </c>
      <c r="AJ4420" t="s">
        <v>5405</v>
      </c>
      <c r="AK4420" t="s">
        <v>335</v>
      </c>
    </row>
    <row r="4421" spans="2:37">
      <c r="B4421" s="16" t="n">
        <f>10000000+INDEX(编号表!$B:$B,MATCH(F4421,编号表!$A:$A,0))*100000+INDEX(编号表!$F:$F,MATCH(D4421,编号表!$E:$E,0))*1000+INDEX(编号表!$D:$D,MATCH(E4421,编号表!$C:$C,0))*10000+G4421</f>
        <v>11821082</v>
      </c>
      <c r="C4421" t="s">
        <v>2190</v>
      </c>
      <c r="D4421" t="s">
        <v>86</v>
      </c>
      <c r="E4421" t="s">
        <v>335</v>
      </c>
      <c r="F4421" t="s">
        <v>5405</v>
      </c>
      <c r="G4421">
        <v>82</v>
      </c>
      <c r="H4421"/>
      <c r="I4421">
        <v>60</v>
      </c>
      <c r="J4421" t="str">
        <f t="shared" si="71"/>
        <v>大类_凡品筑基丹方</v>
      </c>
      <c r="K4421" t="s">
        <v>337</v>
      </c>
      <c r="L4421">
        <v>1</v>
      </c>
      <c r="M4421" t="s">
        <v>5405</v>
      </c>
      <c r="N4421"/>
      <c r="O4421">
        <v>0</v>
      </c>
      <c r="P4421" t="b">
        <v>1</v>
      </c>
      <c r="Q4421"/>
      <c r="R4421" t="b">
        <v>0</v>
      </c>
      <c r="S4421">
        <v>1</v>
      </c>
      <c r="T4421" t="s">
        <v>91</v>
      </c>
      <c r="U4421">
        <v>999</v>
      </c>
      <c r="V4421" t="s">
        <v>5406</v>
      </c>
      <c r="W4421">
        <v>31821082</v>
      </c>
      <c r="X4421"/>
      <c r="Y4421" t="inlineStr">
        <is>
          <t>用于学会炼制筑基养神丹。效果随成丹品质变化；凡品参数示例：神识提高2%，持续1500现实秒。</t>
        </is>
      </c>
      <c r="Z4421" t="inlineStr">
        <is>
          <t>|cff00FF00“神识得养，诸般操持更有余裕；药力有时，不作永久培养。平剂自有其宜，须量药力与丹毒而用。”——《养神内照录》|r</t>
        </is>
      </c>
      <c r="AA4421" t="str">
        <v>探索秘境或遗迹可得。</v>
      </c>
      <c r="AB4421">
        <v>11821082</v>
      </c>
      <c r="AC4421" t="s">
        <v>5409</v>
      </c>
      <c r="AD4421">
        <v>40001</v>
      </c>
      <c r="AE4421"/>
      <c r="AF4421">
        <v>70001</v>
      </c>
      <c r="AG4421"/>
      <c r="AH4421">
        <v>60</v>
      </c>
      <c r="AI4421" t="s">
        <v>5405</v>
      </c>
      <c r="AJ4421" t="s">
        <v>5405</v>
      </c>
      <c r="AK4421" t="s">
        <v>335</v>
      </c>
    </row>
    <row r="4422" spans="2:37">
      <c r="B4422" s="16" t="n">
        <f>10000000+INDEX(编号表!$B:$B,MATCH(F4422,编号表!$A:$A,0))*100000+INDEX(编号表!$F:$F,MATCH(D4422,编号表!$E:$E,0))*1000+INDEX(编号表!$D:$D,MATCH(E4422,编号表!$C:$C,0))*10000+G4422</f>
        <v>11821083</v>
      </c>
      <c r="C4422" t="s">
        <v>2195</v>
      </c>
      <c r="D4422" t="s">
        <v>86</v>
      </c>
      <c r="E4422" t="s">
        <v>335</v>
      </c>
      <c r="F4422" t="s">
        <v>5405</v>
      </c>
      <c r="G4422">
        <v>83</v>
      </c>
      <c r="H4422"/>
      <c r="I4422">
        <v>60</v>
      </c>
      <c r="J4422" t="str">
        <f t="shared" si="71"/>
        <v>大类_凡品筑基丹方</v>
      </c>
      <c r="K4422" t="s">
        <v>337</v>
      </c>
      <c r="L4422">
        <v>1</v>
      </c>
      <c r="M4422" t="s">
        <v>5405</v>
      </c>
      <c r="N4422"/>
      <c r="O4422">
        <v>0</v>
      </c>
      <c r="P4422" t="b">
        <v>1</v>
      </c>
      <c r="Q4422"/>
      <c r="R4422" t="b">
        <v>0</v>
      </c>
      <c r="S4422">
        <v>1</v>
      </c>
      <c r="T4422" t="s">
        <v>91</v>
      </c>
      <c r="U4422">
        <v>999</v>
      </c>
      <c r="V4422" t="s">
        <v>5406</v>
      </c>
      <c r="W4422">
        <v>31821083</v>
      </c>
      <c r="X4422"/>
      <c r="Y4422" t="inlineStr">
        <is>
          <t>用于学会炼制筑基温阳养神丹。效果随成丹品质变化；凡品参数示例：神识提高2.5%，持续1500现实秒。</t>
        </is>
      </c>
      <c r="Z4422" t="inlineStr">
        <is>
          <t>|cff00FF00“神识得养，诸般操持更有余裕；药力有时，不作永久培养。温剂自有其宜，须量药力与丹毒而用。”——《养神内照录》|r</t>
        </is>
      </c>
      <c r="AA4422" t="str">
        <v>探索秘境或遗迹可得。</v>
      </c>
      <c r="AB4422">
        <v>11821083</v>
      </c>
      <c r="AC4422" t="s">
        <v>5409</v>
      </c>
      <c r="AD4422">
        <v>40001</v>
      </c>
      <c r="AE4422"/>
      <c r="AF4422">
        <v>70001</v>
      </c>
      <c r="AG4422"/>
      <c r="AH4422">
        <v>60</v>
      </c>
      <c r="AI4422" t="s">
        <v>5405</v>
      </c>
      <c r="AJ4422" t="s">
        <v>5405</v>
      </c>
      <c r="AK4422" t="s">
        <v>335</v>
      </c>
    </row>
    <row r="4423" spans="2:37">
      <c r="B4423" s="16" t="n">
        <f>10000000+INDEX(编号表!$B:$B,MATCH(F4423,编号表!$A:$A,0))*100000+INDEX(编号表!$F:$F,MATCH(D4423,编号表!$E:$E,0))*1000+INDEX(编号表!$D:$D,MATCH(E4423,编号表!$C:$C,0))*10000+G4423</f>
        <v>11821084</v>
      </c>
      <c r="C4423" t="s">
        <v>2200</v>
      </c>
      <c r="D4423" t="s">
        <v>86</v>
      </c>
      <c r="E4423" t="s">
        <v>335</v>
      </c>
      <c r="F4423" t="s">
        <v>5405</v>
      </c>
      <c r="G4423">
        <v>84</v>
      </c>
      <c r="H4423"/>
      <c r="I4423">
        <v>60</v>
      </c>
      <c r="J4423" t="str">
        <f t="shared" si="71"/>
        <v>大类_凡品筑基丹方</v>
      </c>
      <c r="K4423" t="s">
        <v>337</v>
      </c>
      <c r="L4423">
        <v>1</v>
      </c>
      <c r="M4423" t="s">
        <v>5405</v>
      </c>
      <c r="N4423"/>
      <c r="O4423">
        <v>0</v>
      </c>
      <c r="P4423" t="b">
        <v>1</v>
      </c>
      <c r="Q4423"/>
      <c r="R4423" t="b">
        <v>0</v>
      </c>
      <c r="S4423">
        <v>1</v>
      </c>
      <c r="T4423" t="s">
        <v>91</v>
      </c>
      <c r="U4423">
        <v>999</v>
      </c>
      <c r="V4423" t="s">
        <v>5406</v>
      </c>
      <c r="W4423">
        <v>31821084</v>
      </c>
      <c r="X4423"/>
      <c r="Y4423" t="inlineStr">
        <is>
          <t>用于学会炼制筑基烈阳养神丹。效果随成丹品质变化；凡品参数示例：神识提高3%，持续900现实秒。</t>
        </is>
      </c>
      <c r="Z4423" t="inlineStr">
        <is>
          <t>|cff00FF00“神识得养，诸般操持更有余裕；药力有时，不作永久培养。热剂自有其宜，须量药力与丹毒而用。”——《养神内照录》|r</t>
        </is>
      </c>
      <c r="AA4423" t="str">
        <v>探索秘境或遗迹可得。</v>
      </c>
      <c r="AB4423">
        <v>11821084</v>
      </c>
      <c r="AC4423" t="s">
        <v>5409</v>
      </c>
      <c r="AD4423">
        <v>40001</v>
      </c>
      <c r="AE4423"/>
      <c r="AF4423">
        <v>70001</v>
      </c>
      <c r="AG4423"/>
      <c r="AH4423">
        <v>60</v>
      </c>
      <c r="AI4423" t="s">
        <v>5405</v>
      </c>
      <c r="AJ4423" t="s">
        <v>5405</v>
      </c>
      <c r="AK4423" t="s">
        <v>335</v>
      </c>
    </row>
    <row r="4424" spans="2:37">
      <c r="B4424" s="16" t="n">
        <f>10000000+INDEX(编号表!$B:$B,MATCH(F4424,编号表!$A:$A,0))*100000+INDEX(编号表!$F:$F,MATCH(D4424,编号表!$E:$E,0))*1000+INDEX(编号表!$D:$D,MATCH(E4424,编号表!$C:$C,0))*10000+G4424</f>
        <v>11821085</v>
      </c>
      <c r="C4424" t="s">
        <v>2205</v>
      </c>
      <c r="D4424" t="s">
        <v>86</v>
      </c>
      <c r="E4424" t="s">
        <v>335</v>
      </c>
      <c r="F4424" t="s">
        <v>5405</v>
      </c>
      <c r="G4424">
        <v>85</v>
      </c>
      <c r="H4424"/>
      <c r="I4424">
        <v>60</v>
      </c>
      <c r="J4424" t="str">
        <f t="shared" si="71"/>
        <v>大类_凡品筑基丹方</v>
      </c>
      <c r="K4424" t="s">
        <v>337</v>
      </c>
      <c r="L4424">
        <v>1</v>
      </c>
      <c r="M4424" t="s">
        <v>5405</v>
      </c>
      <c r="N4424"/>
      <c r="O4424">
        <v>0</v>
      </c>
      <c r="P4424" t="b">
        <v>1</v>
      </c>
      <c r="Q4424"/>
      <c r="R4424" t="b">
        <v>0</v>
      </c>
      <c r="S4424">
        <v>1</v>
      </c>
      <c r="T4424" t="s">
        <v>91</v>
      </c>
      <c r="U4424">
        <v>999</v>
      </c>
      <c r="V4424" t="s">
        <v>5406</v>
      </c>
      <c r="W4424">
        <v>31821085</v>
      </c>
      <c r="X4424"/>
      <c r="Y4424" t="inlineStr">
        <is>
          <t>用于学会炼制筑基玄阴明心丹。效果随成丹品质变化；凡品参数示例：闪避+1%，持续600现实秒。</t>
        </is>
      </c>
      <c r="Z4424" t="inlineStr">
        <is>
          <t>|cff00FF00“攻贵能中，守贵能避；明心辨其用，各取所需。寒剂自有其宜，须量药力与丹毒而用。”——《明心察微录》|r</t>
        </is>
      </c>
      <c r="AA4424" t="str">
        <v>探索秘境或遗迹可得。</v>
      </c>
      <c r="AB4424">
        <v>11821085</v>
      </c>
      <c r="AC4424" t="s">
        <v>5409</v>
      </c>
      <c r="AD4424">
        <v>40001</v>
      </c>
      <c r="AE4424"/>
      <c r="AF4424">
        <v>70001</v>
      </c>
      <c r="AG4424"/>
      <c r="AH4424">
        <v>60</v>
      </c>
      <c r="AI4424" t="s">
        <v>5405</v>
      </c>
      <c r="AJ4424" t="s">
        <v>5405</v>
      </c>
      <c r="AK4424" t="s">
        <v>335</v>
      </c>
    </row>
    <row r="4425" spans="2:37">
      <c r="B4425" s="16" t="n">
        <f>10000000+INDEX(编号表!$B:$B,MATCH(F4425,编号表!$A:$A,0))*100000+INDEX(编号表!$F:$F,MATCH(D4425,编号表!$E:$E,0))*1000+INDEX(编号表!$D:$D,MATCH(E4425,编号表!$C:$C,0))*10000+G4425</f>
        <v>11821086</v>
      </c>
      <c r="C4425" t="s">
        <v>2210</v>
      </c>
      <c r="D4425" t="s">
        <v>86</v>
      </c>
      <c r="E4425" t="s">
        <v>335</v>
      </c>
      <c r="F4425" t="s">
        <v>5405</v>
      </c>
      <c r="G4425">
        <v>86</v>
      </c>
      <c r="H4425"/>
      <c r="I4425">
        <v>60</v>
      </c>
      <c r="J4425" t="str">
        <f t="shared" si="71"/>
        <v>大类_凡品筑基丹方</v>
      </c>
      <c r="K4425" t="s">
        <v>337</v>
      </c>
      <c r="L4425">
        <v>1</v>
      </c>
      <c r="M4425" t="s">
        <v>5405</v>
      </c>
      <c r="N4425"/>
      <c r="O4425">
        <v>0</v>
      </c>
      <c r="P4425" t="b">
        <v>1</v>
      </c>
      <c r="Q4425"/>
      <c r="R4425" t="b">
        <v>0</v>
      </c>
      <c r="S4425">
        <v>1</v>
      </c>
      <c r="T4425" t="s">
        <v>91</v>
      </c>
      <c r="U4425">
        <v>999</v>
      </c>
      <c r="V4425" t="s">
        <v>5406</v>
      </c>
      <c r="W4425">
        <v>31821086</v>
      </c>
      <c r="X4425"/>
      <c r="Y4425" t="inlineStr">
        <is>
          <t>用于学会炼制筑基清和明心丹。效果随成丹品质变化；凡品参数示例：闪避+2%，持续600现实秒。</t>
        </is>
      </c>
      <c r="Z4425" t="inlineStr">
        <is>
          <t>|cff00FF00“攻贵能中，守贵能避；明心辨其用，各取所需。凉剂自有其宜，须量药力与丹毒而用。”——《明心察微录》|r</t>
        </is>
      </c>
      <c r="AA4425" t="str">
        <v>探索秘境或遗迹可得。</v>
      </c>
      <c r="AB4425">
        <v>11821086</v>
      </c>
      <c r="AC4425" t="s">
        <v>5409</v>
      </c>
      <c r="AD4425">
        <v>40001</v>
      </c>
      <c r="AE4425"/>
      <c r="AF4425">
        <v>70001</v>
      </c>
      <c r="AG4425"/>
      <c r="AH4425">
        <v>60</v>
      </c>
      <c r="AI4425" t="s">
        <v>5405</v>
      </c>
      <c r="AJ4425" t="s">
        <v>5405</v>
      </c>
      <c r="AK4425" t="s">
        <v>335</v>
      </c>
    </row>
    <row r="4426" spans="2:37">
      <c r="B4426" s="16" t="n">
        <f>10000000+INDEX(编号表!$B:$B,MATCH(F4426,编号表!$A:$A,0))*100000+INDEX(编号表!$F:$F,MATCH(D4426,编号表!$E:$E,0))*1000+INDEX(编号表!$D:$D,MATCH(E4426,编号表!$C:$C,0))*10000+G4426</f>
        <v>11821087</v>
      </c>
      <c r="C4426" t="s">
        <v>2215</v>
      </c>
      <c r="D4426" t="s">
        <v>86</v>
      </c>
      <c r="E4426" t="s">
        <v>335</v>
      </c>
      <c r="F4426" t="s">
        <v>5405</v>
      </c>
      <c r="G4426">
        <v>87</v>
      </c>
      <c r="H4426"/>
      <c r="I4426">
        <v>60</v>
      </c>
      <c r="J4426" t="str">
        <f t="shared" si="71"/>
        <v>大类_凡品筑基丹方</v>
      </c>
      <c r="K4426" t="s">
        <v>337</v>
      </c>
      <c r="L4426">
        <v>1</v>
      </c>
      <c r="M4426" t="s">
        <v>5405</v>
      </c>
      <c r="N4426"/>
      <c r="O4426">
        <v>0</v>
      </c>
      <c r="P4426" t="b">
        <v>1</v>
      </c>
      <c r="Q4426"/>
      <c r="R4426" t="b">
        <v>0</v>
      </c>
      <c r="S4426">
        <v>1</v>
      </c>
      <c r="T4426" t="s">
        <v>91</v>
      </c>
      <c r="U4426">
        <v>999</v>
      </c>
      <c r="V4426" t="s">
        <v>5406</v>
      </c>
      <c r="W4426">
        <v>31821087</v>
      </c>
      <c r="X4426"/>
      <c r="Y4426" t="inlineStr">
        <is>
          <t>用于学会炼制筑基明心丹。效果随成丹品质变化；凡品参数示例：命中+1.5%；闪避+1.5%，持续600现实秒。</t>
        </is>
      </c>
      <c r="Z4426" t="inlineStr">
        <is>
          <t>|cff00FF00“攻贵能中，守贵能避；明心辨其用，各取所需。平剂自有其宜，须量药力与丹毒而用。”——《明心察微录》|r</t>
        </is>
      </c>
      <c r="AA4426" t="str">
        <v>探索秘境或遗迹可得。</v>
      </c>
      <c r="AB4426">
        <v>11821087</v>
      </c>
      <c r="AC4426" t="s">
        <v>5409</v>
      </c>
      <c r="AD4426">
        <v>40001</v>
      </c>
      <c r="AE4426"/>
      <c r="AF4426">
        <v>70001</v>
      </c>
      <c r="AG4426"/>
      <c r="AH4426">
        <v>60</v>
      </c>
      <c r="AI4426" t="s">
        <v>5405</v>
      </c>
      <c r="AJ4426" t="s">
        <v>5405</v>
      </c>
      <c r="AK4426" t="s">
        <v>335</v>
      </c>
    </row>
    <row r="4427" spans="2:37">
      <c r="B4427" s="16" t="n">
        <f>10000000+INDEX(编号表!$B:$B,MATCH(F4427,编号表!$A:$A,0))*100000+INDEX(编号表!$F:$F,MATCH(D4427,编号表!$E:$E,0))*1000+INDEX(编号表!$D:$D,MATCH(E4427,编号表!$C:$C,0))*10000+G4427</f>
        <v>11821088</v>
      </c>
      <c r="C4427" t="s">
        <v>2220</v>
      </c>
      <c r="D4427" t="s">
        <v>86</v>
      </c>
      <c r="E4427" t="s">
        <v>335</v>
      </c>
      <c r="F4427" t="s">
        <v>5405</v>
      </c>
      <c r="G4427">
        <v>88</v>
      </c>
      <c r="H4427"/>
      <c r="I4427">
        <v>60</v>
      </c>
      <c r="J4427" t="str">
        <f t="shared" si="71"/>
        <v>大类_凡品筑基丹方</v>
      </c>
      <c r="K4427" t="s">
        <v>337</v>
      </c>
      <c r="L4427">
        <v>1</v>
      </c>
      <c r="M4427" t="s">
        <v>5405</v>
      </c>
      <c r="N4427"/>
      <c r="O4427">
        <v>0</v>
      </c>
      <c r="P4427" t="b">
        <v>1</v>
      </c>
      <c r="Q4427"/>
      <c r="R4427" t="b">
        <v>0</v>
      </c>
      <c r="S4427">
        <v>1</v>
      </c>
      <c r="T4427" t="s">
        <v>91</v>
      </c>
      <c r="U4427">
        <v>999</v>
      </c>
      <c r="V4427" t="s">
        <v>5406</v>
      </c>
      <c r="W4427">
        <v>31821088</v>
      </c>
      <c r="X4427"/>
      <c r="Y4427" t="inlineStr">
        <is>
          <t>用于学会炼制筑基温阳明心丹。效果随成丹品质变化；凡品参数示例：命中+2%，持续600现实秒。</t>
        </is>
      </c>
      <c r="Z4427" t="inlineStr">
        <is>
          <t>|cff00FF00“攻贵能中，守贵能避；明心辨其用，各取所需。温剂自有其宜，须量药力与丹毒而用。”——《明心察微录》|r</t>
        </is>
      </c>
      <c r="AA4427" t="str">
        <v>探索秘境或遗迹可得。</v>
      </c>
      <c r="AB4427">
        <v>11821088</v>
      </c>
      <c r="AC4427" t="s">
        <v>5409</v>
      </c>
      <c r="AD4427">
        <v>40001</v>
      </c>
      <c r="AE4427"/>
      <c r="AF4427">
        <v>70001</v>
      </c>
      <c r="AG4427"/>
      <c r="AH4427">
        <v>60</v>
      </c>
      <c r="AI4427" t="s">
        <v>5405</v>
      </c>
      <c r="AJ4427" t="s">
        <v>5405</v>
      </c>
      <c r="AK4427" t="s">
        <v>335</v>
      </c>
    </row>
    <row r="4428" spans="2:37">
      <c r="B4428" s="16" t="n">
        <f>10000000+INDEX(编号表!$B:$B,MATCH(F4428,编号表!$A:$A,0))*100000+INDEX(编号表!$F:$F,MATCH(D4428,编号表!$E:$E,0))*1000+INDEX(编号表!$D:$D,MATCH(E4428,编号表!$C:$C,0))*10000+G4428</f>
        <v>11821089</v>
      </c>
      <c r="C4428" t="s">
        <v>2225</v>
      </c>
      <c r="D4428" t="s">
        <v>86</v>
      </c>
      <c r="E4428" t="s">
        <v>335</v>
      </c>
      <c r="F4428" t="s">
        <v>5405</v>
      </c>
      <c r="G4428">
        <v>89</v>
      </c>
      <c r="H4428"/>
      <c r="I4428">
        <v>60</v>
      </c>
      <c r="J4428" t="str">
        <f t="shared" si="71"/>
        <v>大类_凡品筑基丹方</v>
      </c>
      <c r="K4428" t="s">
        <v>337</v>
      </c>
      <c r="L4428">
        <v>1</v>
      </c>
      <c r="M4428" t="s">
        <v>5405</v>
      </c>
      <c r="N4428"/>
      <c r="O4428">
        <v>0</v>
      </c>
      <c r="P4428" t="b">
        <v>1</v>
      </c>
      <c r="Q4428"/>
      <c r="R4428" t="b">
        <v>0</v>
      </c>
      <c r="S4428">
        <v>1</v>
      </c>
      <c r="T4428" t="s">
        <v>91</v>
      </c>
      <c r="U4428">
        <v>999</v>
      </c>
      <c r="V4428" t="s">
        <v>5406</v>
      </c>
      <c r="W4428">
        <v>31821089</v>
      </c>
      <c r="X4428"/>
      <c r="Y4428" t="inlineStr">
        <is>
          <t>用于学会炼制筑基烈阳明心丹。效果随成丹品质变化；凡品参数示例：命中+3%，持续600现实秒。</t>
        </is>
      </c>
      <c r="Z4428" t="inlineStr">
        <is>
          <t>|cff00FF00“攻贵能中，守贵能避；明心辨其用，各取所需。热剂自有其宜，须量药力与丹毒而用。”——《明心察微录》|r</t>
        </is>
      </c>
      <c r="AA4428" t="str">
        <v>探索秘境或遗迹可得。</v>
      </c>
      <c r="AB4428">
        <v>11821089</v>
      </c>
      <c r="AC4428" t="s">
        <v>5409</v>
      </c>
      <c r="AD4428">
        <v>40001</v>
      </c>
      <c r="AE4428"/>
      <c r="AF4428">
        <v>70001</v>
      </c>
      <c r="AG4428"/>
      <c r="AH4428">
        <v>60</v>
      </c>
      <c r="AI4428" t="s">
        <v>5405</v>
      </c>
      <c r="AJ4428" t="s">
        <v>5405</v>
      </c>
      <c r="AK4428" t="s">
        <v>335</v>
      </c>
    </row>
    <row r="4429" spans="2:37">
      <c r="B4429" s="16" t="n">
        <f>10000000+INDEX(编号表!$B:$B,MATCH(F4429,编号表!$A:$A,0))*100000+INDEX(编号表!$F:$F,MATCH(D4429,编号表!$E:$E,0))*1000+INDEX(编号表!$D:$D,MATCH(E4429,编号表!$C:$C,0))*10000+G4429</f>
        <v>11821090</v>
      </c>
      <c r="C4429" t="s">
        <v>2230</v>
      </c>
      <c r="D4429" t="s">
        <v>86</v>
      </c>
      <c r="E4429" t="s">
        <v>335</v>
      </c>
      <c r="F4429" t="s">
        <v>5405</v>
      </c>
      <c r="G4429">
        <v>90</v>
      </c>
      <c r="H4429"/>
      <c r="I4429">
        <v>60</v>
      </c>
      <c r="J4429" t="str">
        <f t="shared" si="71"/>
        <v>大类_凡品筑基丹方</v>
      </c>
      <c r="K4429" t="s">
        <v>337</v>
      </c>
      <c r="L4429">
        <v>1</v>
      </c>
      <c r="M4429" t="s">
        <v>5405</v>
      </c>
      <c r="N4429"/>
      <c r="O4429">
        <v>0</v>
      </c>
      <c r="P4429" t="b">
        <v>1</v>
      </c>
      <c r="Q4429"/>
      <c r="R4429" t="b">
        <v>0</v>
      </c>
      <c r="S4429">
        <v>1</v>
      </c>
      <c r="T4429" t="s">
        <v>91</v>
      </c>
      <c r="U4429">
        <v>999</v>
      </c>
      <c r="V4429" t="s">
        <v>5406</v>
      </c>
      <c r="W4429">
        <v>31821090</v>
      </c>
      <c r="X4429"/>
      <c r="Y4429" t="inlineStr">
        <is>
          <t>用于学会炼制筑基玄阴照神丹。效果随成丹品质变化；凡品参数示例：暴击伤害加成+10%，持续1800现实秒。</t>
        </is>
      </c>
      <c r="Z4429" t="inlineStr">
        <is>
          <t>|cff00FF00“会心一击，或贵其常至，或贵其威深；诸法各循所长。寒剂自有其宜，须量药力与丹毒而用。”——《照神会击录》|r</t>
        </is>
      </c>
      <c r="AA4429" t="str">
        <v>探索秘境或遗迹可得。</v>
      </c>
      <c r="AB4429">
        <v>11821090</v>
      </c>
      <c r="AC4429" t="s">
        <v>5409</v>
      </c>
      <c r="AD4429">
        <v>40001</v>
      </c>
      <c r="AE4429"/>
      <c r="AF4429">
        <v>70001</v>
      </c>
      <c r="AG4429"/>
      <c r="AH4429">
        <v>60</v>
      </c>
      <c r="AI4429" t="s">
        <v>5405</v>
      </c>
      <c r="AJ4429" t="s">
        <v>5405</v>
      </c>
      <c r="AK4429" t="s">
        <v>335</v>
      </c>
    </row>
    <row r="4430" spans="2:37">
      <c r="B4430" s="16" t="n">
        <f>10000000+INDEX(编号表!$B:$B,MATCH(F4430,编号表!$A:$A,0))*100000+INDEX(编号表!$F:$F,MATCH(D4430,编号表!$E:$E,0))*1000+INDEX(编号表!$D:$D,MATCH(E4430,编号表!$C:$C,0))*10000+G4430</f>
        <v>11821091</v>
      </c>
      <c r="C4430" t="s">
        <v>2235</v>
      </c>
      <c r="D4430" t="s">
        <v>86</v>
      </c>
      <c r="E4430" t="s">
        <v>335</v>
      </c>
      <c r="F4430" t="s">
        <v>5405</v>
      </c>
      <c r="G4430">
        <v>91</v>
      </c>
      <c r="H4430"/>
      <c r="I4430">
        <v>60</v>
      </c>
      <c r="J4430" t="str">
        <f t="shared" si="71"/>
        <v>大类_凡品筑基丹方</v>
      </c>
      <c r="K4430" t="s">
        <v>337</v>
      </c>
      <c r="L4430">
        <v>1</v>
      </c>
      <c r="M4430" t="s">
        <v>5405</v>
      </c>
      <c r="N4430"/>
      <c r="O4430">
        <v>0</v>
      </c>
      <c r="P4430" t="b">
        <v>1</v>
      </c>
      <c r="Q4430"/>
      <c r="R4430" t="b">
        <v>0</v>
      </c>
      <c r="S4430">
        <v>1</v>
      </c>
      <c r="T4430" t="s">
        <v>91</v>
      </c>
      <c r="U4430">
        <v>999</v>
      </c>
      <c r="V4430" t="s">
        <v>5406</v>
      </c>
      <c r="W4430">
        <v>31821091</v>
      </c>
      <c r="X4430"/>
      <c r="Y4430" t="inlineStr">
        <is>
          <t>用于学会炼制筑基清和照神丹。效果随成丹品质变化；凡品参数示例：暴击伤害增加+10点，持续1500现实秒。</t>
        </is>
      </c>
      <c r="Z4430" t="inlineStr">
        <is>
          <t>|cff00FF00“会心一击，或贵其常至，或贵其威深；诸法各循所长。凉剂自有其宜，须量药力与丹毒而用。”——《照神会击录》|r</t>
        </is>
      </c>
      <c r="AA4430" t="str">
        <v>探索秘境或遗迹可得。</v>
      </c>
      <c r="AB4430">
        <v>11821091</v>
      </c>
      <c r="AC4430" t="s">
        <v>5409</v>
      </c>
      <c r="AD4430">
        <v>40001</v>
      </c>
      <c r="AE4430"/>
      <c r="AF4430">
        <v>70001</v>
      </c>
      <c r="AG4430"/>
      <c r="AH4430">
        <v>60</v>
      </c>
      <c r="AI4430" t="s">
        <v>5405</v>
      </c>
      <c r="AJ4430" t="s">
        <v>5405</v>
      </c>
      <c r="AK4430" t="s">
        <v>335</v>
      </c>
    </row>
    <row r="4431" spans="2:37">
      <c r="B4431" s="16" t="n">
        <f>10000000+INDEX(编号表!$B:$B,MATCH(F4431,编号表!$A:$A,0))*100000+INDEX(编号表!$F:$F,MATCH(D4431,编号表!$E:$E,0))*1000+INDEX(编号表!$D:$D,MATCH(E4431,编号表!$C:$C,0))*10000+G4431</f>
        <v>11821092</v>
      </c>
      <c r="C4431" t="s">
        <v>2240</v>
      </c>
      <c r="D4431" t="s">
        <v>86</v>
      </c>
      <c r="E4431" t="s">
        <v>335</v>
      </c>
      <c r="F4431" t="s">
        <v>5405</v>
      </c>
      <c r="G4431">
        <v>92</v>
      </c>
      <c r="H4431"/>
      <c r="I4431">
        <v>60</v>
      </c>
      <c r="J4431" t="str">
        <f t="shared" si="71"/>
        <v>大类_凡品筑基丹方</v>
      </c>
      <c r="K4431" t="s">
        <v>337</v>
      </c>
      <c r="L4431">
        <v>1</v>
      </c>
      <c r="M4431" t="s">
        <v>5405</v>
      </c>
      <c r="N4431"/>
      <c r="O4431">
        <v>0</v>
      </c>
      <c r="P4431" t="b">
        <v>1</v>
      </c>
      <c r="Q4431"/>
      <c r="R4431" t="b">
        <v>0</v>
      </c>
      <c r="S4431">
        <v>1</v>
      </c>
      <c r="T4431" t="s">
        <v>91</v>
      </c>
      <c r="U4431">
        <v>999</v>
      </c>
      <c r="V4431" t="s">
        <v>5406</v>
      </c>
      <c r="W4431">
        <v>31821092</v>
      </c>
      <c r="X4431"/>
      <c r="Y4431" t="inlineStr">
        <is>
          <t>用于学会炼制筑基照神丹。效果随成丹品质变化；凡品参数示例：暴击率+2%，持续1500现实秒。</t>
        </is>
      </c>
      <c r="Z4431" t="inlineStr">
        <is>
          <t>|cff00FF00“会心一击，或贵其常至，或贵其威深；诸法各循所长。平剂自有其宜，须量药力与丹毒而用。”——《照神会击录》|r</t>
        </is>
      </c>
      <c r="AA4431" t="str">
        <v>探索秘境或遗迹可得。</v>
      </c>
      <c r="AB4431">
        <v>11821092</v>
      </c>
      <c r="AC4431" t="s">
        <v>5409</v>
      </c>
      <c r="AD4431">
        <v>40001</v>
      </c>
      <c r="AE4431"/>
      <c r="AF4431">
        <v>70001</v>
      </c>
      <c r="AG4431"/>
      <c r="AH4431">
        <v>60</v>
      </c>
      <c r="AI4431" t="s">
        <v>5405</v>
      </c>
      <c r="AJ4431" t="s">
        <v>5405</v>
      </c>
      <c r="AK4431" t="s">
        <v>335</v>
      </c>
    </row>
    <row r="4432" spans="2:37">
      <c r="B4432" s="16" t="n">
        <f>10000000+INDEX(编号表!$B:$B,MATCH(F4432,编号表!$A:$A,0))*100000+INDEX(编号表!$F:$F,MATCH(D4432,编号表!$E:$E,0))*1000+INDEX(编号表!$D:$D,MATCH(E4432,编号表!$C:$C,0))*10000+G4432</f>
        <v>11821093</v>
      </c>
      <c r="C4432" t="s">
        <v>2245</v>
      </c>
      <c r="D4432" t="s">
        <v>86</v>
      </c>
      <c r="E4432" t="s">
        <v>335</v>
      </c>
      <c r="F4432" t="s">
        <v>5405</v>
      </c>
      <c r="G4432">
        <v>93</v>
      </c>
      <c r="H4432"/>
      <c r="I4432">
        <v>60</v>
      </c>
      <c r="J4432" t="str">
        <f t="shared" si="71"/>
        <v>大类_凡品筑基丹方</v>
      </c>
      <c r="K4432" t="s">
        <v>337</v>
      </c>
      <c r="L4432">
        <v>1</v>
      </c>
      <c r="M4432" t="s">
        <v>5405</v>
      </c>
      <c r="N4432"/>
      <c r="O4432">
        <v>0</v>
      </c>
      <c r="P4432" t="b">
        <v>1</v>
      </c>
      <c r="Q4432"/>
      <c r="R4432" t="b">
        <v>0</v>
      </c>
      <c r="S4432">
        <v>1</v>
      </c>
      <c r="T4432" t="s">
        <v>91</v>
      </c>
      <c r="U4432">
        <v>999</v>
      </c>
      <c r="V4432" t="s">
        <v>5406</v>
      </c>
      <c r="W4432">
        <v>31821093</v>
      </c>
      <c r="X4432"/>
      <c r="Y4432" t="inlineStr">
        <is>
          <t>用于学会炼制筑基温阳照神丹。效果随成丹品质变化；凡品参数示例：暴击伤害增加+20点，持续1500现实秒。</t>
        </is>
      </c>
      <c r="Z4432" t="inlineStr">
        <is>
          <t>|cff00FF00“会心一击，或贵其常至，或贵其威深；诸法各循所长。温剂自有其宜，须量药力与丹毒而用。”——《照神会击录》|r</t>
        </is>
      </c>
      <c r="AA4432" t="str">
        <v>探索秘境或遗迹可得。</v>
      </c>
      <c r="AB4432">
        <v>11821093</v>
      </c>
      <c r="AC4432" t="s">
        <v>5409</v>
      </c>
      <c r="AD4432">
        <v>40001</v>
      </c>
      <c r="AE4432"/>
      <c r="AF4432">
        <v>70001</v>
      </c>
      <c r="AG4432"/>
      <c r="AH4432">
        <v>60</v>
      </c>
      <c r="AI4432" t="s">
        <v>5405</v>
      </c>
      <c r="AJ4432" t="s">
        <v>5405</v>
      </c>
      <c r="AK4432" t="s">
        <v>335</v>
      </c>
    </row>
    <row r="4433" spans="2:37">
      <c r="B4433" s="16" t="n">
        <f>10000000+INDEX(编号表!$B:$B,MATCH(F4433,编号表!$A:$A,0))*100000+INDEX(编号表!$F:$F,MATCH(D4433,编号表!$E:$E,0))*1000+INDEX(编号表!$D:$D,MATCH(E4433,编号表!$C:$C,0))*10000+G4433</f>
        <v>11821094</v>
      </c>
      <c r="C4433" t="s">
        <v>2250</v>
      </c>
      <c r="D4433" t="s">
        <v>86</v>
      </c>
      <c r="E4433" t="s">
        <v>335</v>
      </c>
      <c r="F4433" t="s">
        <v>5405</v>
      </c>
      <c r="G4433">
        <v>94</v>
      </c>
      <c r="H4433"/>
      <c r="I4433">
        <v>60</v>
      </c>
      <c r="J4433" t="str">
        <f t="shared" si="71"/>
        <v>大类_凡品筑基丹方</v>
      </c>
      <c r="K4433" t="s">
        <v>337</v>
      </c>
      <c r="L4433">
        <v>1</v>
      </c>
      <c r="M4433" t="s">
        <v>5405</v>
      </c>
      <c r="N4433"/>
      <c r="O4433">
        <v>0</v>
      </c>
      <c r="P4433" t="b">
        <v>1</v>
      </c>
      <c r="Q4433"/>
      <c r="R4433" t="b">
        <v>0</v>
      </c>
      <c r="S4433">
        <v>1</v>
      </c>
      <c r="T4433" t="s">
        <v>91</v>
      </c>
      <c r="U4433">
        <v>999</v>
      </c>
      <c r="V4433" t="s">
        <v>5406</v>
      </c>
      <c r="W4433">
        <v>31821094</v>
      </c>
      <c r="X4433"/>
      <c r="Y4433" t="inlineStr">
        <is>
          <t>用于学会炼制筑基烈阳照神丹。效果随成丹品质变化；凡品参数示例：暴击伤害加成+30%，持续900现实秒。</t>
        </is>
      </c>
      <c r="Z4433" t="inlineStr">
        <is>
          <t>|cff00FF00“会心一击，或贵其常至，或贵其威深；诸法各循所长。热剂自有其宜，须量药力与丹毒而用。”——《照神会击录》|r</t>
        </is>
      </c>
      <c r="AA4433" t="str">
        <v>探索秘境或遗迹可得。</v>
      </c>
      <c r="AB4433">
        <v>11821094</v>
      </c>
      <c r="AC4433" t="s">
        <v>5409</v>
      </c>
      <c r="AD4433">
        <v>40001</v>
      </c>
      <c r="AE4433"/>
      <c r="AF4433">
        <v>70001</v>
      </c>
      <c r="AG4433"/>
      <c r="AH4433">
        <v>60</v>
      </c>
      <c r="AI4433" t="s">
        <v>5405</v>
      </c>
      <c r="AJ4433" t="s">
        <v>5405</v>
      </c>
      <c r="AK4433" t="s">
        <v>335</v>
      </c>
    </row>
    <row r="4434" spans="2:37">
      <c r="B4434" s="16" t="n">
        <f>10000000+INDEX(编号表!$B:$B,MATCH(F4434,编号表!$A:$A,0))*100000+INDEX(编号表!$F:$F,MATCH(D4434,编号表!$E:$E,0))*1000+INDEX(编号表!$D:$D,MATCH(E4434,编号表!$C:$C,0))*10000+G4434</f>
        <v>11821095</v>
      </c>
      <c r="C4434" t="s">
        <v>2255</v>
      </c>
      <c r="D4434" t="s">
        <v>86</v>
      </c>
      <c r="E4434" t="s">
        <v>335</v>
      </c>
      <c r="F4434" t="s">
        <v>5405</v>
      </c>
      <c r="G4434">
        <v>95</v>
      </c>
      <c r="H4434"/>
      <c r="I4434">
        <v>60</v>
      </c>
      <c r="J4434" t="str">
        <f t="shared" si="71"/>
        <v>大类_凡品筑基丹方</v>
      </c>
      <c r="K4434" t="s">
        <v>337</v>
      </c>
      <c r="L4434">
        <v>1</v>
      </c>
      <c r="M4434" t="s">
        <v>5405</v>
      </c>
      <c r="N4434"/>
      <c r="O4434">
        <v>0</v>
      </c>
      <c r="P4434" t="b">
        <v>1</v>
      </c>
      <c r="Q4434"/>
      <c r="R4434" t="b">
        <v>0</v>
      </c>
      <c r="S4434">
        <v>1</v>
      </c>
      <c r="T4434" t="s">
        <v>91</v>
      </c>
      <c r="U4434">
        <v>999</v>
      </c>
      <c r="V4434" t="s">
        <v>5406</v>
      </c>
      <c r="W4434">
        <v>31821095</v>
      </c>
      <c r="X4434"/>
      <c r="Y4434" t="inlineStr">
        <is>
          <t>用于学会炼制筑基玄阴定神丹。效果随成丹品质变化；凡品参数示例：免暴击率+1%，持续600现实秒。</t>
        </is>
      </c>
      <c r="Z4434" t="inlineStr">
        <is>
          <t>|cff00FF00“定神可减会心之险，天佑可助守御之判；不以此丹许免控。寒剂自有其宜，须量药力与丹毒而用。”——《定神守御录》|r</t>
        </is>
      </c>
      <c r="AA4434" t="str">
        <v>探索秘境或遗迹可得。</v>
      </c>
      <c r="AB4434">
        <v>11821095</v>
      </c>
      <c r="AC4434" t="s">
        <v>5409</v>
      </c>
      <c r="AD4434">
        <v>40001</v>
      </c>
      <c r="AE4434"/>
      <c r="AF4434">
        <v>70001</v>
      </c>
      <c r="AG4434"/>
      <c r="AH4434">
        <v>60</v>
      </c>
      <c r="AI4434" t="s">
        <v>5405</v>
      </c>
      <c r="AJ4434" t="s">
        <v>5405</v>
      </c>
      <c r="AK4434" t="s">
        <v>335</v>
      </c>
    </row>
    <row r="4435" spans="2:37">
      <c r="B4435" s="16" t="n">
        <f>10000000+INDEX(编号表!$B:$B,MATCH(F4435,编号表!$A:$A,0))*100000+INDEX(编号表!$F:$F,MATCH(D4435,编号表!$E:$E,0))*1000+INDEX(编号表!$D:$D,MATCH(E4435,编号表!$C:$C,0))*10000+G4435</f>
        <v>11821096</v>
      </c>
      <c r="C4435" t="s">
        <v>2260</v>
      </c>
      <c r="D4435" t="s">
        <v>86</v>
      </c>
      <c r="E4435" t="s">
        <v>335</v>
      </c>
      <c r="F4435" t="s">
        <v>5405</v>
      </c>
      <c r="G4435">
        <v>96</v>
      </c>
      <c r="H4435"/>
      <c r="I4435">
        <v>60</v>
      </c>
      <c r="J4435" t="str">
        <f t="shared" si="71"/>
        <v>大类_凡品筑基丹方</v>
      </c>
      <c r="K4435" t="s">
        <v>337</v>
      </c>
      <c r="L4435">
        <v>1</v>
      </c>
      <c r="M4435" t="s">
        <v>5405</v>
      </c>
      <c r="N4435"/>
      <c r="O4435">
        <v>0</v>
      </c>
      <c r="P4435" t="b">
        <v>1</v>
      </c>
      <c r="Q4435"/>
      <c r="R4435" t="b">
        <v>0</v>
      </c>
      <c r="S4435">
        <v>1</v>
      </c>
      <c r="T4435" t="s">
        <v>91</v>
      </c>
      <c r="U4435">
        <v>999</v>
      </c>
      <c r="V4435" t="s">
        <v>5406</v>
      </c>
      <c r="W4435">
        <v>31821096</v>
      </c>
      <c r="X4435"/>
      <c r="Y4435" t="inlineStr">
        <is>
          <t>用于学会炼制筑基清和定神丹。效果随成丹品质变化；凡品参数示例：免暴击率+2%，持续600现实秒。</t>
        </is>
      </c>
      <c r="Z4435" t="inlineStr">
        <is>
          <t>|cff00FF00“定神可减会心之险，天佑可助守御之判；不以此丹许免控。凉剂自有其宜，须量药力与丹毒而用。”——《定神守御录》|r</t>
        </is>
      </c>
      <c r="AA4435" t="str">
        <v>探索秘境或遗迹可得。</v>
      </c>
      <c r="AB4435">
        <v>11821096</v>
      </c>
      <c r="AC4435" t="s">
        <v>5409</v>
      </c>
      <c r="AD4435">
        <v>40001</v>
      </c>
      <c r="AE4435"/>
      <c r="AF4435">
        <v>70001</v>
      </c>
      <c r="AG4435"/>
      <c r="AH4435">
        <v>60</v>
      </c>
      <c r="AI4435" t="s">
        <v>5405</v>
      </c>
      <c r="AJ4435" t="s">
        <v>5405</v>
      </c>
      <c r="AK4435" t="s">
        <v>335</v>
      </c>
    </row>
    <row r="4436" spans="2:37">
      <c r="B4436" s="16" t="n">
        <f>10000000+INDEX(编号表!$B:$B,MATCH(F4436,编号表!$A:$A,0))*100000+INDEX(编号表!$F:$F,MATCH(D4436,编号表!$E:$E,0))*1000+INDEX(编号表!$D:$D,MATCH(E4436,编号表!$C:$C,0))*10000+G4436</f>
        <v>11821097</v>
      </c>
      <c r="C4436" t="s">
        <v>2265</v>
      </c>
      <c r="D4436" t="s">
        <v>86</v>
      </c>
      <c r="E4436" t="s">
        <v>335</v>
      </c>
      <c r="F4436" t="s">
        <v>5405</v>
      </c>
      <c r="G4436">
        <v>97</v>
      </c>
      <c r="H4436"/>
      <c r="I4436">
        <v>60</v>
      </c>
      <c r="J4436" t="str">
        <f t="shared" si="71"/>
        <v>大类_凡品筑基丹方</v>
      </c>
      <c r="K4436" t="s">
        <v>337</v>
      </c>
      <c r="L4436">
        <v>1</v>
      </c>
      <c r="M4436" t="s">
        <v>5405</v>
      </c>
      <c r="N4436"/>
      <c r="O4436">
        <v>0</v>
      </c>
      <c r="P4436" t="b">
        <v>1</v>
      </c>
      <c r="Q4436"/>
      <c r="R4436" t="b">
        <v>0</v>
      </c>
      <c r="S4436">
        <v>1</v>
      </c>
      <c r="T4436" t="s">
        <v>91</v>
      </c>
      <c r="U4436">
        <v>999</v>
      </c>
      <c r="V4436" t="s">
        <v>5406</v>
      </c>
      <c r="W4436">
        <v>31821097</v>
      </c>
      <c r="X4436"/>
      <c r="Y4436" t="inlineStr">
        <is>
          <t>用于学会炼制筑基定神丹。效果随成丹品质变化；凡品参数示例：免暴击率+1.5%；天佑+1档，持续600现实秒。</t>
        </is>
      </c>
      <c r="Z4436" t="inlineStr">
        <is>
          <t>|cff00FF00“定神可减会心之险，天佑可助守御之判；不以此丹许免控。平剂自有其宜，须量药力与丹毒而用。”——《定神守御录》|r</t>
        </is>
      </c>
      <c r="AA4436" t="str">
        <v>探索秘境或遗迹可得。</v>
      </c>
      <c r="AB4436">
        <v>11821097</v>
      </c>
      <c r="AC4436" t="s">
        <v>5409</v>
      </c>
      <c r="AD4436">
        <v>40001</v>
      </c>
      <c r="AE4436"/>
      <c r="AF4436">
        <v>70001</v>
      </c>
      <c r="AG4436"/>
      <c r="AH4436">
        <v>60</v>
      </c>
      <c r="AI4436" t="s">
        <v>5405</v>
      </c>
      <c r="AJ4436" t="s">
        <v>5405</v>
      </c>
      <c r="AK4436" t="s">
        <v>335</v>
      </c>
    </row>
    <row r="4437" spans="2:37">
      <c r="B4437" s="16" t="n">
        <f>10000000+INDEX(编号表!$B:$B,MATCH(F4437,编号表!$A:$A,0))*100000+INDEX(编号表!$F:$F,MATCH(D4437,编号表!$E:$E,0))*1000+INDEX(编号表!$D:$D,MATCH(E4437,编号表!$C:$C,0))*10000+G4437</f>
        <v>11821098</v>
      </c>
      <c r="C4437" t="s">
        <v>2270</v>
      </c>
      <c r="D4437" t="s">
        <v>86</v>
      </c>
      <c r="E4437" t="s">
        <v>335</v>
      </c>
      <c r="F4437" t="s">
        <v>5405</v>
      </c>
      <c r="G4437">
        <v>98</v>
      </c>
      <c r="H4437"/>
      <c r="I4437">
        <v>60</v>
      </c>
      <c r="J4437" t="str">
        <f t="shared" si="71"/>
        <v>大类_凡品筑基丹方</v>
      </c>
      <c r="K4437" t="s">
        <v>337</v>
      </c>
      <c r="L4437">
        <v>1</v>
      </c>
      <c r="M4437" t="s">
        <v>5405</v>
      </c>
      <c r="N4437"/>
      <c r="O4437">
        <v>0</v>
      </c>
      <c r="P4437" t="b">
        <v>1</v>
      </c>
      <c r="Q4437"/>
      <c r="R4437" t="b">
        <v>0</v>
      </c>
      <c r="S4437">
        <v>1</v>
      </c>
      <c r="T4437" t="s">
        <v>91</v>
      </c>
      <c r="U4437">
        <v>999</v>
      </c>
      <c r="V4437" t="s">
        <v>5406</v>
      </c>
      <c r="W4437">
        <v>31821098</v>
      </c>
      <c r="X4437"/>
      <c r="Y4437" t="inlineStr">
        <is>
          <t>用于学会炼制筑基温阳定神丹。效果随成丹品质变化；凡品参数示例：天佑+1档，持续600现实秒。</t>
        </is>
      </c>
      <c r="Z4437" t="inlineStr">
        <is>
          <t>|cff00FF00“定神可减会心之险，天佑可助守御之判；不以此丹许免控。温剂自有其宜，须量药力与丹毒而用。”——《定神守御录》|r</t>
        </is>
      </c>
      <c r="AA4437" t="str">
        <v>探索秘境或遗迹可得。</v>
      </c>
      <c r="AB4437">
        <v>11821098</v>
      </c>
      <c r="AC4437" t="s">
        <v>5409</v>
      </c>
      <c r="AD4437">
        <v>40001</v>
      </c>
      <c r="AE4437"/>
      <c r="AF4437">
        <v>70001</v>
      </c>
      <c r="AG4437"/>
      <c r="AH4437">
        <v>60</v>
      </c>
      <c r="AI4437" t="s">
        <v>5405</v>
      </c>
      <c r="AJ4437" t="s">
        <v>5405</v>
      </c>
      <c r="AK4437" t="s">
        <v>335</v>
      </c>
    </row>
    <row r="4438" spans="2:37">
      <c r="B4438" s="16" t="n">
        <f>10000000+INDEX(编号表!$B:$B,MATCH(F4438,编号表!$A:$A,0))*100000+INDEX(编号表!$F:$F,MATCH(D4438,编号表!$E:$E,0))*1000+INDEX(编号表!$D:$D,MATCH(E4438,编号表!$C:$C,0))*10000+G4438</f>
        <v>11821099</v>
      </c>
      <c r="C4438" t="s">
        <v>2275</v>
      </c>
      <c r="D4438" t="s">
        <v>86</v>
      </c>
      <c r="E4438" t="s">
        <v>335</v>
      </c>
      <c r="F4438" t="s">
        <v>5405</v>
      </c>
      <c r="G4438">
        <v>99</v>
      </c>
      <c r="H4438"/>
      <c r="I4438">
        <v>60</v>
      </c>
      <c r="J4438" t="str">
        <f t="shared" si="71"/>
        <v>大类_凡品筑基丹方</v>
      </c>
      <c r="K4438" t="s">
        <v>337</v>
      </c>
      <c r="L4438">
        <v>1</v>
      </c>
      <c r="M4438" t="s">
        <v>5405</v>
      </c>
      <c r="N4438"/>
      <c r="O4438">
        <v>0</v>
      </c>
      <c r="P4438" t="b">
        <v>1</v>
      </c>
      <c r="Q4438"/>
      <c r="R4438" t="b">
        <v>0</v>
      </c>
      <c r="S4438">
        <v>1</v>
      </c>
      <c r="T4438" t="s">
        <v>91</v>
      </c>
      <c r="U4438">
        <v>999</v>
      </c>
      <c r="V4438" t="s">
        <v>5406</v>
      </c>
      <c r="W4438">
        <v>31821099</v>
      </c>
      <c r="X4438"/>
      <c r="Y4438" t="inlineStr">
        <is>
          <t>用于学会炼制筑基烈阳定神丹。效果随成丹品质变化；凡品参数示例：天佑+2档，持续600现实秒。</t>
        </is>
      </c>
      <c r="Z4438" t="inlineStr">
        <is>
          <t>|cff00FF00“定神可减会心之险，天佑可助守御之判；不以此丹许免控。热剂自有其宜，须量药力与丹毒而用。”——《定神守御录》|r</t>
        </is>
      </c>
      <c r="AA4438" t="str">
        <v>探索秘境或遗迹可得。</v>
      </c>
      <c r="AB4438">
        <v>11821099</v>
      </c>
      <c r="AC4438" t="s">
        <v>5409</v>
      </c>
      <c r="AD4438">
        <v>40001</v>
      </c>
      <c r="AE4438"/>
      <c r="AF4438">
        <v>70001</v>
      </c>
      <c r="AG4438"/>
      <c r="AH4438">
        <v>60</v>
      </c>
      <c r="AI4438" t="s">
        <v>5405</v>
      </c>
      <c r="AJ4438" t="s">
        <v>5405</v>
      </c>
      <c r="AK4438" t="s">
        <v>335</v>
      </c>
    </row>
    <row r="4439" spans="2:37">
      <c r="B4439" s="16" t="n">
        <f>10000000+INDEX(编号表!$B:$B,MATCH(F4439,编号表!$A:$A,0))*100000+INDEX(编号表!$F:$F,MATCH(D4439,编号表!$E:$E,0))*1000+INDEX(编号表!$D:$D,MATCH(E4439,编号表!$C:$C,0))*10000+G4439</f>
        <v>11821100</v>
      </c>
      <c r="C4439" t="s">
        <v>2280</v>
      </c>
      <c r="D4439" t="s">
        <v>86</v>
      </c>
      <c r="E4439" t="s">
        <v>335</v>
      </c>
      <c r="F4439" t="s">
        <v>5405</v>
      </c>
      <c r="G4439">
        <v>100</v>
      </c>
      <c r="H4439"/>
      <c r="I4439">
        <v>60</v>
      </c>
      <c r="J4439" t="str">
        <f t="shared" si="71"/>
        <v>大类_凡品筑基丹方</v>
      </c>
      <c r="K4439" t="s">
        <v>337</v>
      </c>
      <c r="L4439">
        <v>1</v>
      </c>
      <c r="M4439" t="s">
        <v>5405</v>
      </c>
      <c r="N4439"/>
      <c r="O4439">
        <v>0</v>
      </c>
      <c r="P4439" t="b">
        <v>1</v>
      </c>
      <c r="Q4439"/>
      <c r="R4439" t="b">
        <v>0</v>
      </c>
      <c r="S4439">
        <v>1</v>
      </c>
      <c r="T4439" t="s">
        <v>91</v>
      </c>
      <c r="U4439">
        <v>999</v>
      </c>
      <c r="V4439" t="s">
        <v>5406</v>
      </c>
      <c r="W4439">
        <v>31821100</v>
      </c>
      <c r="X4439"/>
      <c r="Y4439" t="inlineStr">
        <is>
          <t>用于学会炼制筑基玄阴解厄丹。效果随成丹品质变化；凡品参数示例：清除对应味池杂质总量22584点，按300现实秒的经过时间线性结算（操作时补结差额）。</t>
        </is>
      </c>
      <c r="Z4439" t="inlineStr">
        <is>
          <t>|cff00FF00“血肉积浊，须以澄净；此丹清浊，不兼疗伤。寒剂自有其宜，须量药力与丹毒而用。”——《血肉澄浊录》|r</t>
        </is>
      </c>
      <c r="AA4439" t="str">
        <v>探索秘境或遗迹可得。</v>
      </c>
      <c r="AB4439">
        <v>11821100</v>
      </c>
      <c r="AC4439" t="s">
        <v>5409</v>
      </c>
      <c r="AD4439">
        <v>40001</v>
      </c>
      <c r="AE4439"/>
      <c r="AF4439">
        <v>70001</v>
      </c>
      <c r="AG4439"/>
      <c r="AH4439">
        <v>60</v>
      </c>
      <c r="AI4439" t="s">
        <v>5405</v>
      </c>
      <c r="AJ4439" t="s">
        <v>5405</v>
      </c>
      <c r="AK4439" t="s">
        <v>335</v>
      </c>
    </row>
    <row r="4440" spans="2:37">
      <c r="B4440" s="16" t="n">
        <f>10000000+INDEX(编号表!$B:$B,MATCH(F4440,编号表!$A:$A,0))*100000+INDEX(编号表!$F:$F,MATCH(D4440,编号表!$E:$E,0))*1000+INDEX(编号表!$D:$D,MATCH(E4440,编号表!$C:$C,0))*10000+G4440</f>
        <v>11821101</v>
      </c>
      <c r="C4440" t="s">
        <v>2285</v>
      </c>
      <c r="D4440" t="s">
        <v>86</v>
      </c>
      <c r="E4440" t="s">
        <v>335</v>
      </c>
      <c r="F4440" t="s">
        <v>5405</v>
      </c>
      <c r="G4440">
        <v>101</v>
      </c>
      <c r="H4440"/>
      <c r="I4440">
        <v>60</v>
      </c>
      <c r="J4440" t="str">
        <f t="shared" si="71"/>
        <v>大类_凡品筑基丹方</v>
      </c>
      <c r="K4440" t="s">
        <v>337</v>
      </c>
      <c r="L4440">
        <v>1</v>
      </c>
      <c r="M4440" t="s">
        <v>5405</v>
      </c>
      <c r="N4440"/>
      <c r="O4440">
        <v>0</v>
      </c>
      <c r="P4440" t="b">
        <v>1</v>
      </c>
      <c r="Q4440"/>
      <c r="R4440" t="b">
        <v>0</v>
      </c>
      <c r="S4440">
        <v>1</v>
      </c>
      <c r="T4440" t="s">
        <v>91</v>
      </c>
      <c r="U4440">
        <v>999</v>
      </c>
      <c r="V4440" t="s">
        <v>5406</v>
      </c>
      <c r="W4440">
        <v>31821101</v>
      </c>
      <c r="X4440"/>
      <c r="Y4440" t="inlineStr">
        <is>
          <t>用于学会炼制筑基清和解厄丹。效果随成丹品质变化；凡品参数示例：清除对应味池杂质总量13014点，按60现实秒的经过时间线性结算（操作时补结差额）。</t>
        </is>
      </c>
      <c r="Z4440" t="inlineStr">
        <is>
          <t>|cff00FF00“血肉积浊，须以澄净；此丹清浊，不兼疗伤。凉剂自有其宜，须量药力与丹毒而用。”——《血肉澄浊录》|r</t>
        </is>
      </c>
      <c r="AA4440" t="str">
        <v>探索秘境或遗迹可得。</v>
      </c>
      <c r="AB4440">
        <v>11821101</v>
      </c>
      <c r="AC4440" t="s">
        <v>5409</v>
      </c>
      <c r="AD4440">
        <v>40001</v>
      </c>
      <c r="AE4440"/>
      <c r="AF4440">
        <v>70001</v>
      </c>
      <c r="AG4440"/>
      <c r="AH4440">
        <v>60</v>
      </c>
      <c r="AI4440" t="s">
        <v>5405</v>
      </c>
      <c r="AJ4440" t="s">
        <v>5405</v>
      </c>
      <c r="AK4440" t="s">
        <v>335</v>
      </c>
    </row>
    <row r="4441" spans="2:37">
      <c r="B4441" s="16" t="n">
        <f>10000000+INDEX(编号表!$B:$B,MATCH(F4441,编号表!$A:$A,0))*100000+INDEX(编号表!$F:$F,MATCH(D4441,编号表!$E:$E,0))*1000+INDEX(编号表!$D:$D,MATCH(E4441,编号表!$C:$C,0))*10000+G4441</f>
        <v>11821102</v>
      </c>
      <c r="C4441" t="s">
        <v>2290</v>
      </c>
      <c r="D4441" t="s">
        <v>86</v>
      </c>
      <c r="E4441" t="s">
        <v>335</v>
      </c>
      <c r="F4441" t="s">
        <v>5405</v>
      </c>
      <c r="G4441">
        <v>102</v>
      </c>
      <c r="H4441"/>
      <c r="I4441">
        <v>60</v>
      </c>
      <c r="J4441" t="str">
        <f t="shared" si="71"/>
        <v>大类_凡品筑基丹方</v>
      </c>
      <c r="K4441" t="s">
        <v>337</v>
      </c>
      <c r="L4441">
        <v>1</v>
      </c>
      <c r="M4441" t="s">
        <v>5405</v>
      </c>
      <c r="N4441"/>
      <c r="O4441">
        <v>0</v>
      </c>
      <c r="P4441" t="b">
        <v>1</v>
      </c>
      <c r="Q4441"/>
      <c r="R4441" t="b">
        <v>0</v>
      </c>
      <c r="S4441">
        <v>1</v>
      </c>
      <c r="T4441" t="s">
        <v>91</v>
      </c>
      <c r="U4441">
        <v>999</v>
      </c>
      <c r="V4441" t="s">
        <v>5406</v>
      </c>
      <c r="W4441">
        <v>31821102</v>
      </c>
      <c r="X4441"/>
      <c r="Y4441" t="inlineStr">
        <is>
          <t>用于学会炼制筑基解厄丹。效果随成丹品质变化；凡品参数示例：清除对应味池杂质总量16080点，按60现实秒的经过时间线性结算（操作时补结差额）。</t>
        </is>
      </c>
      <c r="Z4441" t="inlineStr">
        <is>
          <t>|cff00FF00“血肉积浊，须以澄净；此丹清浊，不兼疗伤。平剂自有其宜，须量药力与丹毒而用。”——《血肉澄浊录》|r</t>
        </is>
      </c>
      <c r="AA4441" t="str">
        <v>探索秘境或遗迹可得。</v>
      </c>
      <c r="AB4441">
        <v>11821102</v>
      </c>
      <c r="AC4441" t="s">
        <v>5409</v>
      </c>
      <c r="AD4441">
        <v>40001</v>
      </c>
      <c r="AE4441"/>
      <c r="AF4441">
        <v>70001</v>
      </c>
      <c r="AG4441"/>
      <c r="AH4441">
        <v>60</v>
      </c>
      <c r="AI4441" t="s">
        <v>5405</v>
      </c>
      <c r="AJ4441" t="s">
        <v>5405</v>
      </c>
      <c r="AK4441" t="s">
        <v>335</v>
      </c>
    </row>
    <row r="4442" spans="2:37">
      <c r="B4442" s="16" t="n">
        <f>10000000+INDEX(编号表!$B:$B,MATCH(F4442,编号表!$A:$A,0))*100000+INDEX(编号表!$F:$F,MATCH(D4442,编号表!$E:$E,0))*1000+INDEX(编号表!$D:$D,MATCH(E4442,编号表!$C:$C,0))*10000+G4442</f>
        <v>11821103</v>
      </c>
      <c r="C4442" t="s">
        <v>2295</v>
      </c>
      <c r="D4442" t="s">
        <v>86</v>
      </c>
      <c r="E4442" t="s">
        <v>335</v>
      </c>
      <c r="F4442" t="s">
        <v>5405</v>
      </c>
      <c r="G4442">
        <v>103</v>
      </c>
      <c r="H4442"/>
      <c r="I4442">
        <v>60</v>
      </c>
      <c r="J4442" t="str">
        <f t="shared" si="71"/>
        <v>大类_凡品筑基丹方</v>
      </c>
      <c r="K4442" t="s">
        <v>337</v>
      </c>
      <c r="L4442">
        <v>1</v>
      </c>
      <c r="M4442" t="s">
        <v>5405</v>
      </c>
      <c r="N4442"/>
      <c r="O4442">
        <v>0</v>
      </c>
      <c r="P4442" t="b">
        <v>1</v>
      </c>
      <c r="Q4442"/>
      <c r="R4442" t="b">
        <v>0</v>
      </c>
      <c r="S4442">
        <v>1</v>
      </c>
      <c r="T4442" t="s">
        <v>91</v>
      </c>
      <c r="U4442">
        <v>999</v>
      </c>
      <c r="V4442" t="s">
        <v>5406</v>
      </c>
      <c r="W4442">
        <v>31821103</v>
      </c>
      <c r="X4442"/>
      <c r="Y4442" t="inlineStr">
        <is>
          <t>用于学会炼制筑基温阳解厄丹。效果随成丹品质变化；凡品参数示例：清除对应味池杂质总量19146点，按60现实秒的经过时间线性结算（操作时补结差额）。</t>
        </is>
      </c>
      <c r="Z4442" t="inlineStr">
        <is>
          <t>|cff00FF00“血肉积浊，须以澄净；此丹清浊，不兼疗伤。温剂自有其宜，须量药力与丹毒而用。”——《血肉澄浊录》|r</t>
        </is>
      </c>
      <c r="AA4442" t="str">
        <v>探索秘境或遗迹可得。</v>
      </c>
      <c r="AB4442">
        <v>11821103</v>
      </c>
      <c r="AC4442" t="s">
        <v>5409</v>
      </c>
      <c r="AD4442">
        <v>40001</v>
      </c>
      <c r="AE4442"/>
      <c r="AF4442">
        <v>70001</v>
      </c>
      <c r="AG4442"/>
      <c r="AH4442">
        <v>60</v>
      </c>
      <c r="AI4442" t="s">
        <v>5405</v>
      </c>
      <c r="AJ4442" t="s">
        <v>5405</v>
      </c>
      <c r="AK4442" t="s">
        <v>335</v>
      </c>
    </row>
    <row r="4443" spans="2:37">
      <c r="B4443" s="16" t="n">
        <f>10000000+INDEX(编号表!$B:$B,MATCH(F4443,编号表!$A:$A,0))*100000+INDEX(编号表!$F:$F,MATCH(D4443,编号表!$E:$E,0))*1000+INDEX(编号表!$D:$D,MATCH(E4443,编号表!$C:$C,0))*10000+G4443</f>
        <v>11821104</v>
      </c>
      <c r="C4443" t="s">
        <v>2300</v>
      </c>
      <c r="D4443" t="s">
        <v>86</v>
      </c>
      <c r="E4443" t="s">
        <v>335</v>
      </c>
      <c r="F4443" t="s">
        <v>5405</v>
      </c>
      <c r="G4443">
        <v>104</v>
      </c>
      <c r="H4443"/>
      <c r="I4443">
        <v>60</v>
      </c>
      <c r="J4443" t="str">
        <f t="shared" si="71"/>
        <v>大类_凡品筑基丹方</v>
      </c>
      <c r="K4443" t="s">
        <v>337</v>
      </c>
      <c r="L4443">
        <v>1</v>
      </c>
      <c r="M4443" t="s">
        <v>5405</v>
      </c>
      <c r="N4443"/>
      <c r="O4443">
        <v>0</v>
      </c>
      <c r="P4443" t="b">
        <v>1</v>
      </c>
      <c r="Q4443"/>
      <c r="R4443" t="b">
        <v>0</v>
      </c>
      <c r="S4443">
        <v>1</v>
      </c>
      <c r="T4443" t="s">
        <v>91</v>
      </c>
      <c r="U4443">
        <v>999</v>
      </c>
      <c r="V4443" t="s">
        <v>5406</v>
      </c>
      <c r="W4443">
        <v>31821104</v>
      </c>
      <c r="X4443"/>
      <c r="Y4443" t="inlineStr">
        <is>
          <t>用于学会炼制筑基烈阳解厄丹。效果随成丹品质变化；凡品参数示例：清除对应味池杂质总量15408点，按10现实秒的经过时间线性结算（操作时补结差额）。</t>
        </is>
      </c>
      <c r="Z4443" t="inlineStr">
        <is>
          <t>|cff00FF00“血肉积浊，须以澄净；此丹清浊，不兼疗伤。热剂自有其宜，须量药力与丹毒而用。”——《血肉澄浊录》|r</t>
        </is>
      </c>
      <c r="AA4443" t="str">
        <v>探索秘境或遗迹可得。</v>
      </c>
      <c r="AB4443">
        <v>11821104</v>
      </c>
      <c r="AC4443" t="s">
        <v>5409</v>
      </c>
      <c r="AD4443">
        <v>40001</v>
      </c>
      <c r="AE4443"/>
      <c r="AF4443">
        <v>70001</v>
      </c>
      <c r="AG4443"/>
      <c r="AH4443">
        <v>60</v>
      </c>
      <c r="AI4443" t="s">
        <v>5405</v>
      </c>
      <c r="AJ4443" t="s">
        <v>5405</v>
      </c>
      <c r="AK4443" t="s">
        <v>335</v>
      </c>
    </row>
    <row r="4444" spans="2:37">
      <c r="B4444" s="16" t="n">
        <f>10000000+INDEX(编号表!$B:$B,MATCH(F4444,编号表!$A:$A,0))*100000+INDEX(编号表!$F:$F,MATCH(D4444,编号表!$E:$E,0))*1000+INDEX(编号表!$D:$D,MATCH(E4444,编号表!$C:$C,0))*10000+G4444</f>
        <v>11821105</v>
      </c>
      <c r="C4444" t="inlineStr">
        <is>
          <t>筑基玄阴破御丹</t>
        </is>
      </c>
      <c r="D4444" t="s">
        <v>86</v>
      </c>
      <c r="E4444" t="s">
        <v>335</v>
      </c>
      <c r="F4444" t="s">
        <v>5405</v>
      </c>
      <c r="G4444">
        <v>105</v>
      </c>
      <c r="H4444"/>
      <c r="I4444">
        <v>60</v>
      </c>
      <c r="J4444" t="str">
        <f t="shared" si="71"/>
        <v>大类_凡品筑基丹方</v>
      </c>
      <c r="K4444" t="s">
        <v>337</v>
      </c>
      <c r="L4444">
        <v>1</v>
      </c>
      <c r="M4444" t="s">
        <v>5405</v>
      </c>
      <c r="N4444"/>
      <c r="O4444">
        <v>0</v>
      </c>
      <c r="P4444" t="b">
        <v>1</v>
      </c>
      <c r="Q4444"/>
      <c r="R4444" t="b">
        <v>0</v>
      </c>
      <c r="S4444">
        <v>1</v>
      </c>
      <c r="T4444" t="s">
        <v>91</v>
      </c>
      <c r="U4444">
        <v>999</v>
      </c>
      <c r="V4444" t="s">
        <v>5406</v>
      </c>
      <c r="W4444">
        <v>31821105</v>
      </c>
      <c r="X4444"/>
      <c r="Y4444" t="inlineStr">
        <is>
          <t>用于学会炼制筑基玄阴破御丹。效果随成丹品质变化；凡品参数示例：无视防御增幅+5%；无视法防增幅+5%，持续1800现实秒。</t>
        </is>
      </c>
      <c r="Z4444" t="inlineStr">
        <is>
          <t>|cff00FF00“物甲法障，各有所御；药助其锋，令攻势更易穿透。寒剂自有其宜，须量药力与丹毒而用。”——《破御穿甲录》|r</t>
        </is>
      </c>
      <c r="AA4444" t="str">
        <v>探索秘境或遗迹可得。</v>
      </c>
      <c r="AB4444">
        <v>11821105</v>
      </c>
      <c r="AC4444" t="s">
        <v>5409</v>
      </c>
      <c r="AD4444">
        <v>40001</v>
      </c>
      <c r="AE4444"/>
      <c r="AF4444">
        <v>70001</v>
      </c>
      <c r="AG4444"/>
      <c r="AH4444">
        <v>60</v>
      </c>
      <c r="AI4444" t="s">
        <v>5405</v>
      </c>
      <c r="AJ4444" t="s">
        <v>5405</v>
      </c>
      <c r="AK4444" t="s">
        <v>335</v>
      </c>
    </row>
    <row r="4445" spans="2:37">
      <c r="B4445" s="16" t="n">
        <f>10000000+INDEX(编号表!$B:$B,MATCH(F4445,编号表!$A:$A,0))*100000+INDEX(编号表!$F:$F,MATCH(D4445,编号表!$E:$E,0))*1000+INDEX(编号表!$D:$D,MATCH(E4445,编号表!$C:$C,0))*10000+G4445</f>
        <v>11821106</v>
      </c>
      <c r="C4445" t="inlineStr">
        <is>
          <t>筑基清和破御丹</t>
        </is>
      </c>
      <c r="D4445" t="s">
        <v>86</v>
      </c>
      <c r="E4445" t="s">
        <v>335</v>
      </c>
      <c r="F4445" t="s">
        <v>5405</v>
      </c>
      <c r="G4445">
        <v>106</v>
      </c>
      <c r="H4445"/>
      <c r="I4445">
        <v>60</v>
      </c>
      <c r="J4445" t="str">
        <f t="shared" si="71"/>
        <v>大类_凡品筑基丹方</v>
      </c>
      <c r="K4445" t="s">
        <v>337</v>
      </c>
      <c r="L4445">
        <v>1</v>
      </c>
      <c r="M4445" t="s">
        <v>5405</v>
      </c>
      <c r="N4445"/>
      <c r="O4445">
        <v>0</v>
      </c>
      <c r="P4445" t="b">
        <v>1</v>
      </c>
      <c r="Q4445"/>
      <c r="R4445" t="b">
        <v>0</v>
      </c>
      <c r="S4445">
        <v>1</v>
      </c>
      <c r="T4445" t="s">
        <v>91</v>
      </c>
      <c r="U4445">
        <v>999</v>
      </c>
      <c r="V4445" t="s">
        <v>5406</v>
      </c>
      <c r="W4445">
        <v>31821106</v>
      </c>
      <c r="X4445"/>
      <c r="Y4445" t="str">
        <v>用于学会炼制筑基清和破御丹。效果随成丹品质变化；凡品参数示例：无视防御+2点；无视法防+2点，持续1500现实秒。</v>
      </c>
      <c r="Z4445" t="inlineStr">
        <is>
          <t>|cff00FF00“物甲法障，各有所御；药助其锋，令攻势更易穿透。凉剂自有其宜，须量药力与丹毒而用。”——《破御穿甲录》|r</t>
        </is>
      </c>
      <c r="AA4445" t="str">
        <v>探索秘境或遗迹可得。</v>
      </c>
      <c r="AB4445">
        <v>11821106</v>
      </c>
      <c r="AC4445" t="s">
        <v>5409</v>
      </c>
      <c r="AD4445">
        <v>40001</v>
      </c>
      <c r="AE4445"/>
      <c r="AF4445">
        <v>70001</v>
      </c>
      <c r="AG4445"/>
      <c r="AH4445">
        <v>60</v>
      </c>
      <c r="AI4445" t="s">
        <v>5405</v>
      </c>
      <c r="AJ4445" t="s">
        <v>5405</v>
      </c>
      <c r="AK4445" t="s">
        <v>335</v>
      </c>
    </row>
    <row r="4446" spans="2:37">
      <c r="B4446" s="16" t="n">
        <f>10000000+INDEX(编号表!$B:$B,MATCH(F4446,编号表!$A:$A,0))*100000+INDEX(编号表!$F:$F,MATCH(D4446,编号表!$E:$E,0))*1000+INDEX(编号表!$D:$D,MATCH(E4446,编号表!$C:$C,0))*10000+G4446</f>
        <v>11821107</v>
      </c>
      <c r="C4446" t="inlineStr">
        <is>
          <t>筑基破御丹</t>
        </is>
      </c>
      <c r="D4446" t="s">
        <v>86</v>
      </c>
      <c r="E4446" t="s">
        <v>335</v>
      </c>
      <c r="F4446" t="s">
        <v>5405</v>
      </c>
      <c r="G4446">
        <v>107</v>
      </c>
      <c r="H4446"/>
      <c r="I4446">
        <v>60</v>
      </c>
      <c r="J4446" t="str">
        <f t="shared" si="71"/>
        <v>大类_凡品筑基丹方</v>
      </c>
      <c r="K4446" t="s">
        <v>337</v>
      </c>
      <c r="L4446">
        <v>1</v>
      </c>
      <c r="M4446" t="s">
        <v>5405</v>
      </c>
      <c r="N4446"/>
      <c r="O4446">
        <v>0</v>
      </c>
      <c r="P4446" t="b">
        <v>1</v>
      </c>
      <c r="Q4446"/>
      <c r="R4446" t="b">
        <v>0</v>
      </c>
      <c r="S4446">
        <v>1</v>
      </c>
      <c r="T4446" t="s">
        <v>91</v>
      </c>
      <c r="U4446">
        <v>999</v>
      </c>
      <c r="V4446" t="s">
        <v>5406</v>
      </c>
      <c r="W4446">
        <v>31821107</v>
      </c>
      <c r="X4446"/>
      <c r="Y4446" t="inlineStr">
        <is>
          <t>用于学会炼制筑基破御丹。效果随成丹品质变化；凡品参数示例：无视防御+3点；无视法防+3点，持续1500现实秒。</t>
        </is>
      </c>
      <c r="Z4446" t="inlineStr">
        <is>
          <t>|cff00FF00“物甲法障，各有所御；药助其锋，令攻势更易穿透。平剂自有其宜，须量药力与丹毒而用。”——《破御穿甲录》|r</t>
        </is>
      </c>
      <c r="AA4446" t="str">
        <v>探索秘境或遗迹可得。</v>
      </c>
      <c r="AB4446">
        <v>11821107</v>
      </c>
      <c r="AC4446" t="s">
        <v>5409</v>
      </c>
      <c r="AD4446">
        <v>40001</v>
      </c>
      <c r="AE4446"/>
      <c r="AF4446">
        <v>70001</v>
      </c>
      <c r="AG4446"/>
      <c r="AH4446">
        <v>60</v>
      </c>
      <c r="AI4446" t="s">
        <v>5405</v>
      </c>
      <c r="AJ4446" t="s">
        <v>5405</v>
      </c>
      <c r="AK4446" t="s">
        <v>335</v>
      </c>
    </row>
    <row r="4447" spans="2:37">
      <c r="B4447" s="16" t="n">
        <f>10000000+INDEX(编号表!$B:$B,MATCH(F4447,编号表!$A:$A,0))*100000+INDEX(编号表!$F:$F,MATCH(D4447,编号表!$E:$E,0))*1000+INDEX(编号表!$D:$D,MATCH(E4447,编号表!$C:$C,0))*10000+G4447</f>
        <v>11821108</v>
      </c>
      <c r="C4447" t="inlineStr">
        <is>
          <t>筑基温阳破御丹</t>
        </is>
      </c>
      <c r="D4447" t="s">
        <v>86</v>
      </c>
      <c r="E4447" t="s">
        <v>335</v>
      </c>
      <c r="F4447" t="s">
        <v>5405</v>
      </c>
      <c r="G4447">
        <v>108</v>
      </c>
      <c r="H4447"/>
      <c r="I4447">
        <v>60</v>
      </c>
      <c r="J4447" t="str">
        <f t="shared" si="71"/>
        <v>大类_凡品筑基丹方</v>
      </c>
      <c r="K4447" t="s">
        <v>337</v>
      </c>
      <c r="L4447">
        <v>1</v>
      </c>
      <c r="M4447" t="s">
        <v>5405</v>
      </c>
      <c r="N4447"/>
      <c r="O4447">
        <v>0</v>
      </c>
      <c r="P4447" t="b">
        <v>1</v>
      </c>
      <c r="Q4447"/>
      <c r="R4447" t="b">
        <v>0</v>
      </c>
      <c r="S4447">
        <v>1</v>
      </c>
      <c r="T4447" t="s">
        <v>91</v>
      </c>
      <c r="U4447">
        <v>999</v>
      </c>
      <c r="V4447" t="s">
        <v>5406</v>
      </c>
      <c r="W4447">
        <v>31821108</v>
      </c>
      <c r="X4447"/>
      <c r="Y4447" t="inlineStr">
        <is>
          <t>用于学会炼制筑基温阳破御丹。效果随成丹品质变化；凡品参数示例：无视防御+4点；无视法防+4点，持续1500现实秒。</t>
        </is>
      </c>
      <c r="Z4447" t="inlineStr">
        <is>
          <t>|cff00FF00“物甲法障，各有所御；药助其锋，令攻势更易穿透。温剂自有其宜，须量药力与丹毒而用。”——《破御穿甲录》|r</t>
        </is>
      </c>
      <c r="AA4447" t="str">
        <v>探索秘境或遗迹可得。</v>
      </c>
      <c r="AB4447">
        <v>11821108</v>
      </c>
      <c r="AC4447" t="s">
        <v>5409</v>
      </c>
      <c r="AD4447">
        <v>40001</v>
      </c>
      <c r="AE4447"/>
      <c r="AF4447">
        <v>70001</v>
      </c>
      <c r="AG4447"/>
      <c r="AH4447">
        <v>60</v>
      </c>
      <c r="AI4447" t="s">
        <v>5405</v>
      </c>
      <c r="AJ4447" t="s">
        <v>5405</v>
      </c>
      <c r="AK4447" t="s">
        <v>335</v>
      </c>
    </row>
    <row r="4448" spans="2:37">
      <c r="B4448" s="16" t="n">
        <f>10000000+INDEX(编号表!$B:$B,MATCH(F4448,编号表!$A:$A,0))*100000+INDEX(编号表!$F:$F,MATCH(D4448,编号表!$E:$E,0))*1000+INDEX(编号表!$D:$D,MATCH(E4448,编号表!$C:$C,0))*10000+G4448</f>
        <v>11821109</v>
      </c>
      <c r="C4448" t="inlineStr">
        <is>
          <t>筑基烈阳破御丹</t>
        </is>
      </c>
      <c r="D4448" t="s">
        <v>86</v>
      </c>
      <c r="E4448" t="s">
        <v>335</v>
      </c>
      <c r="F4448" t="s">
        <v>5405</v>
      </c>
      <c r="G4448">
        <v>109</v>
      </c>
      <c r="H4448"/>
      <c r="I4448">
        <v>60</v>
      </c>
      <c r="J4448" t="str">
        <f t="shared" si="71"/>
        <v>大类_凡品筑基丹方</v>
      </c>
      <c r="K4448" t="s">
        <v>337</v>
      </c>
      <c r="L4448">
        <v>1</v>
      </c>
      <c r="M4448" t="s">
        <v>5405</v>
      </c>
      <c r="N4448"/>
      <c r="O4448">
        <v>0</v>
      </c>
      <c r="P4448" t="b">
        <v>1</v>
      </c>
      <c r="Q4448"/>
      <c r="R4448" t="b">
        <v>0</v>
      </c>
      <c r="S4448">
        <v>1</v>
      </c>
      <c r="T4448" t="s">
        <v>91</v>
      </c>
      <c r="U4448">
        <v>999</v>
      </c>
      <c r="V4448" t="s">
        <v>5406</v>
      </c>
      <c r="W4448">
        <v>31821109</v>
      </c>
      <c r="X4448"/>
      <c r="Y4448" t="inlineStr">
        <is>
          <t>用于学会炼制筑基烈阳破御丹。效果随成丹品质变化；凡品参数示例：无视防御增幅+15%；无视法防增幅+15%，持续900现实秒。</t>
        </is>
      </c>
      <c r="Z4448" t="inlineStr">
        <is>
          <t>|cff00FF00“物甲法障，各有所御；药助其锋，令攻势更易穿透。热剂自有其宜，须量药力与丹毒而用。”——《破御穿甲录》|r</t>
        </is>
      </c>
      <c r="AA4448" t="str">
        <v>探索秘境或遗迹可得。</v>
      </c>
      <c r="AB4448">
        <v>11821109</v>
      </c>
      <c r="AC4448" t="s">
        <v>5409</v>
      </c>
      <c r="AD4448">
        <v>40001</v>
      </c>
      <c r="AE4448"/>
      <c r="AF4448">
        <v>70001</v>
      </c>
      <c r="AG4448"/>
      <c r="AH4448">
        <v>60</v>
      </c>
      <c r="AI4448" t="s">
        <v>5405</v>
      </c>
      <c r="AJ4448" t="s">
        <v>5405</v>
      </c>
      <c r="AK4448" t="s">
        <v>335</v>
      </c>
    </row>
    <row r="4449" spans="2:37">
      <c r="B4449" s="16" t="n">
        <f>10000000+INDEX(编号表!$B:$B,MATCH(F4449,编号表!$A:$A,0))*100000+INDEX(编号表!$F:$F,MATCH(D4449,编号表!$E:$E,0))*1000+INDEX(编号表!$D:$D,MATCH(E4449,编号表!$C:$C,0))*10000+G4449</f>
        <v>11821110</v>
      </c>
      <c r="C4449" t="inlineStr">
        <is>
          <t>筑基玄阴撼岳丹</t>
        </is>
      </c>
      <c r="D4449" t="s">
        <v>86</v>
      </c>
      <c r="E4449" t="s">
        <v>335</v>
      </c>
      <c r="F4449" t="s">
        <v>5405</v>
      </c>
      <c r="G4449">
        <v>110</v>
      </c>
      <c r="H4449"/>
      <c r="I4449">
        <v>60</v>
      </c>
      <c r="J4449" t="str">
        <f t="shared" si="71"/>
        <v>大类_凡品筑基丹方</v>
      </c>
      <c r="K4449" t="s">
        <v>337</v>
      </c>
      <c r="L4449">
        <v>1</v>
      </c>
      <c r="M4449" t="s">
        <v>5405</v>
      </c>
      <c r="N4449"/>
      <c r="O4449">
        <v>0</v>
      </c>
      <c r="P4449" t="b">
        <v>1</v>
      </c>
      <c r="Q4449"/>
      <c r="R4449" t="b">
        <v>0</v>
      </c>
      <c r="S4449">
        <v>1</v>
      </c>
      <c r="T4449" t="s">
        <v>91</v>
      </c>
      <c r="U4449">
        <v>999</v>
      </c>
      <c r="V4449" t="s">
        <v>5406</v>
      </c>
      <c r="W4449">
        <v>31821110</v>
      </c>
      <c r="X4449"/>
      <c r="Y4449" t="inlineStr">
        <is>
          <t>用于学会炼制筑基玄阴撼岳丹。效果随成丹品质变化；凡品参数示例：对boss增伤+2%，持续1800现实秒。</t>
        </is>
      </c>
      <c r="Z4449" t="inlineStr">
        <is>
          <t>|cff00FF00“强敌如岳，药助破坚；所长在克首领，不在自护。寒剂自有其宜，须量药力与丹毒而用。”——《撼岳克强录》|r</t>
        </is>
      </c>
      <c r="AA4449" t="str">
        <v>探索秘境或遗迹可得。</v>
      </c>
      <c r="AB4449">
        <v>11821110</v>
      </c>
      <c r="AC4449" t="s">
        <v>5409</v>
      </c>
      <c r="AD4449">
        <v>40001</v>
      </c>
      <c r="AE4449"/>
      <c r="AF4449">
        <v>70001</v>
      </c>
      <c r="AG4449"/>
      <c r="AH4449">
        <v>60</v>
      </c>
      <c r="AI4449" t="s">
        <v>5405</v>
      </c>
      <c r="AJ4449" t="s">
        <v>5405</v>
      </c>
      <c r="AK4449" t="s">
        <v>335</v>
      </c>
    </row>
    <row r="4450" spans="2:37">
      <c r="B4450" s="16" t="n">
        <f>10000000+INDEX(编号表!$B:$B,MATCH(F4450,编号表!$A:$A,0))*100000+INDEX(编号表!$F:$F,MATCH(D4450,编号表!$E:$E,0))*1000+INDEX(编号表!$D:$D,MATCH(E4450,编号表!$C:$C,0))*10000+G4450</f>
        <v>11821111</v>
      </c>
      <c r="C4450" t="inlineStr">
        <is>
          <t>筑基清和撼岳丹</t>
        </is>
      </c>
      <c r="D4450" t="s">
        <v>86</v>
      </c>
      <c r="E4450" t="s">
        <v>335</v>
      </c>
      <c r="F4450" t="s">
        <v>5405</v>
      </c>
      <c r="G4450">
        <v>111</v>
      </c>
      <c r="H4450"/>
      <c r="I4450">
        <v>60</v>
      </c>
      <c r="J4450" t="str">
        <f t="shared" si="71"/>
        <v>大类_凡品筑基丹方</v>
      </c>
      <c r="K4450" t="s">
        <v>337</v>
      </c>
      <c r="L4450">
        <v>1</v>
      </c>
      <c r="M4450" t="s">
        <v>5405</v>
      </c>
      <c r="N4450"/>
      <c r="O4450">
        <v>0</v>
      </c>
      <c r="P4450" t="b">
        <v>1</v>
      </c>
      <c r="Q4450"/>
      <c r="R4450" t="b">
        <v>0</v>
      </c>
      <c r="S4450">
        <v>1</v>
      </c>
      <c r="T4450" t="s">
        <v>91</v>
      </c>
      <c r="U4450">
        <v>999</v>
      </c>
      <c r="V4450" t="s">
        <v>5406</v>
      </c>
      <c r="W4450">
        <v>31821111</v>
      </c>
      <c r="X4450"/>
      <c r="Y4450" t="inlineStr">
        <is>
          <t>用于学会炼制筑基清和撼岳丹。效果随成丹品质变化；凡品参数示例：boss固定伤害+3点，持续1500现实秒。</t>
        </is>
      </c>
      <c r="Z4450" t="inlineStr">
        <is>
          <t>|cff00FF00“强敌如岳，药助破坚；所长在克首领，不在自护。凉剂自有其宜，须量药力与丹毒而用。”——《撼岳克强录》|r</t>
        </is>
      </c>
      <c r="AA4450" t="str">
        <v>探索秘境或遗迹可得。</v>
      </c>
      <c r="AB4450">
        <v>11821111</v>
      </c>
      <c r="AC4450" t="s">
        <v>5409</v>
      </c>
      <c r="AD4450">
        <v>40001</v>
      </c>
      <c r="AE4450"/>
      <c r="AF4450">
        <v>70001</v>
      </c>
      <c r="AG4450"/>
      <c r="AH4450">
        <v>60</v>
      </c>
      <c r="AI4450" t="s">
        <v>5405</v>
      </c>
      <c r="AJ4450" t="s">
        <v>5405</v>
      </c>
      <c r="AK4450" t="s">
        <v>335</v>
      </c>
    </row>
    <row r="4451" spans="2:37">
      <c r="B4451" s="16" t="n">
        <f>10000000+INDEX(编号表!$B:$B,MATCH(F4451,编号表!$A:$A,0))*100000+INDEX(编号表!$F:$F,MATCH(D4451,编号表!$E:$E,0))*1000+INDEX(编号表!$D:$D,MATCH(E4451,编号表!$C:$C,0))*10000+G4451</f>
        <v>11821112</v>
      </c>
      <c r="C4451" t="inlineStr">
        <is>
          <t>筑基撼岳丹</t>
        </is>
      </c>
      <c r="D4451" t="s">
        <v>86</v>
      </c>
      <c r="E4451" t="s">
        <v>335</v>
      </c>
      <c r="F4451" t="s">
        <v>5405</v>
      </c>
      <c r="G4451">
        <v>112</v>
      </c>
      <c r="H4451"/>
      <c r="I4451">
        <v>60</v>
      </c>
      <c r="J4451" t="str">
        <f t="shared" si="71"/>
        <v>大类_凡品筑基丹方</v>
      </c>
      <c r="K4451" t="s">
        <v>337</v>
      </c>
      <c r="L4451">
        <v>1</v>
      </c>
      <c r="M4451" t="s">
        <v>5405</v>
      </c>
      <c r="N4451"/>
      <c r="O4451">
        <v>0</v>
      </c>
      <c r="P4451" t="b">
        <v>1</v>
      </c>
      <c r="Q4451"/>
      <c r="R4451" t="b">
        <v>0</v>
      </c>
      <c r="S4451">
        <v>1</v>
      </c>
      <c r="T4451" t="s">
        <v>91</v>
      </c>
      <c r="U4451">
        <v>999</v>
      </c>
      <c r="V4451" t="s">
        <v>5406</v>
      </c>
      <c r="W4451">
        <v>31821112</v>
      </c>
      <c r="X4451"/>
      <c r="Y4451" t="inlineStr">
        <is>
          <t>用于学会炼制筑基撼岳丹。效果随成丹品质变化；凡品参数示例：对boss增伤+1.5%；boss固定伤害+2点，持续1500现实秒。</t>
        </is>
      </c>
      <c r="Z4451" t="inlineStr">
        <is>
          <t>|cff00FF00“强敌如岳，药助破坚；所长在克首领，不在自护。平剂自有其宜，须量药力与丹毒而用。”——《撼岳克强录》|r</t>
        </is>
      </c>
      <c r="AA4451" t="str">
        <v>探索秘境或遗迹可得。</v>
      </c>
      <c r="AB4451">
        <v>11821112</v>
      </c>
      <c r="AC4451" t="s">
        <v>5409</v>
      </c>
      <c r="AD4451">
        <v>40001</v>
      </c>
      <c r="AE4451"/>
      <c r="AF4451">
        <v>70001</v>
      </c>
      <c r="AG4451"/>
      <c r="AH4451">
        <v>60</v>
      </c>
      <c r="AI4451" t="s">
        <v>5405</v>
      </c>
      <c r="AJ4451" t="s">
        <v>5405</v>
      </c>
      <c r="AK4451" t="s">
        <v>335</v>
      </c>
    </row>
    <row r="4452" spans="2:37">
      <c r="B4452" s="16" t="n">
        <f>10000000+INDEX(编号表!$B:$B,MATCH(F4452,编号表!$A:$A,0))*100000+INDEX(编号表!$F:$F,MATCH(D4452,编号表!$E:$E,0))*1000+INDEX(编号表!$D:$D,MATCH(E4452,编号表!$C:$C,0))*10000+G4452</f>
        <v>11821113</v>
      </c>
      <c r="C4452" t="inlineStr">
        <is>
          <t>筑基温阳撼岳丹</t>
        </is>
      </c>
      <c r="D4452" t="s">
        <v>86</v>
      </c>
      <c r="E4452" t="s">
        <v>335</v>
      </c>
      <c r="F4452" t="s">
        <v>5405</v>
      </c>
      <c r="G4452">
        <v>113</v>
      </c>
      <c r="H4452"/>
      <c r="I4452">
        <v>60</v>
      </c>
      <c r="J4452" t="str">
        <f t="shared" si="71"/>
        <v>大类_凡品筑基丹方</v>
      </c>
      <c r="K4452" t="s">
        <v>337</v>
      </c>
      <c r="L4452">
        <v>1</v>
      </c>
      <c r="M4452" t="s">
        <v>5405</v>
      </c>
      <c r="N4452"/>
      <c r="O4452">
        <v>0</v>
      </c>
      <c r="P4452" t="b">
        <v>1</v>
      </c>
      <c r="Q4452"/>
      <c r="R4452" t="b">
        <v>0</v>
      </c>
      <c r="S4452">
        <v>1</v>
      </c>
      <c r="T4452" t="s">
        <v>91</v>
      </c>
      <c r="U4452">
        <v>999</v>
      </c>
      <c r="V4452" t="s">
        <v>5406</v>
      </c>
      <c r="W4452">
        <v>31821113</v>
      </c>
      <c r="X4452"/>
      <c r="Y4452" t="inlineStr">
        <is>
          <t>用于学会炼制筑基温阳撼岳丹。效果随成丹品质变化；凡品参数示例：boss固定伤害+4点，持续1500现实秒。</t>
        </is>
      </c>
      <c r="Z4452" t="inlineStr">
        <is>
          <t>|cff00FF00“强敌如岳，药助破坚；所长在克首领，不在自护。温剂自有其宜，须量药力与丹毒而用。”——《撼岳克强录》|r</t>
        </is>
      </c>
      <c r="AA4452" t="str">
        <v>探索秘境或遗迹可得。</v>
      </c>
      <c r="AB4452">
        <v>11821113</v>
      </c>
      <c r="AC4452" t="s">
        <v>5409</v>
      </c>
      <c r="AD4452">
        <v>40001</v>
      </c>
      <c r="AE4452"/>
      <c r="AF4452">
        <v>70001</v>
      </c>
      <c r="AG4452"/>
      <c r="AH4452">
        <v>60</v>
      </c>
      <c r="AI4452" t="s">
        <v>5405</v>
      </c>
      <c r="AJ4452" t="s">
        <v>5405</v>
      </c>
      <c r="AK4452" t="s">
        <v>335</v>
      </c>
    </row>
    <row r="4453" spans="2:37">
      <c r="B4453" s="16" t="n">
        <f>10000000+INDEX(编号表!$B:$B,MATCH(F4453,编号表!$A:$A,0))*100000+INDEX(编号表!$F:$F,MATCH(D4453,编号表!$E:$E,0))*1000+INDEX(编号表!$D:$D,MATCH(E4453,编号表!$C:$C,0))*10000+G4453</f>
        <v>11821114</v>
      </c>
      <c r="C4453" t="inlineStr">
        <is>
          <t>筑基烈阳撼岳丹</t>
        </is>
      </c>
      <c r="D4453" t="s">
        <v>86</v>
      </c>
      <c r="E4453" t="s">
        <v>335</v>
      </c>
      <c r="F4453" t="s">
        <v>5405</v>
      </c>
      <c r="G4453">
        <v>114</v>
      </c>
      <c r="H4453"/>
      <c r="I4453">
        <v>60</v>
      </c>
      <c r="J4453" t="str">
        <f t="shared" si="71"/>
        <v>大类_凡品筑基丹方</v>
      </c>
      <c r="K4453" t="s">
        <v>337</v>
      </c>
      <c r="L4453">
        <v>1</v>
      </c>
      <c r="M4453" t="s">
        <v>5405</v>
      </c>
      <c r="N4453"/>
      <c r="O4453">
        <v>0</v>
      </c>
      <c r="P4453" t="b">
        <v>1</v>
      </c>
      <c r="Q4453"/>
      <c r="R4453" t="b">
        <v>0</v>
      </c>
      <c r="S4453">
        <v>1</v>
      </c>
      <c r="T4453" t="s">
        <v>91</v>
      </c>
      <c r="U4453">
        <v>999</v>
      </c>
      <c r="V4453" t="s">
        <v>5406</v>
      </c>
      <c r="W4453">
        <v>31821114</v>
      </c>
      <c r="X4453"/>
      <c r="Y4453" t="inlineStr">
        <is>
          <t>用于学会炼制筑基烈阳撼岳丹。效果随成丹品质变化；凡品参数示例：对boss增伤+5%，持续900现实秒。</t>
        </is>
      </c>
      <c r="Z4453" t="inlineStr">
        <is>
          <t>|cff00FF00“强敌如岳，药助破坚；所长在克首领，不在自护。热剂自有其宜，须量药力与丹毒而用。”——《撼岳克强录》|r</t>
        </is>
      </c>
      <c r="AA4453" t="str">
        <v>探索秘境或遗迹可得。</v>
      </c>
      <c r="AB4453">
        <v>11821114</v>
      </c>
      <c r="AC4453" t="s">
        <v>5409</v>
      </c>
      <c r="AD4453">
        <v>40001</v>
      </c>
      <c r="AE4453"/>
      <c r="AF4453">
        <v>70001</v>
      </c>
      <c r="AG4453"/>
      <c r="AH4453">
        <v>60</v>
      </c>
      <c r="AI4453" t="s">
        <v>5405</v>
      </c>
      <c r="AJ4453" t="s">
        <v>5405</v>
      </c>
      <c r="AK4453" t="s">
        <v>335</v>
      </c>
    </row>
    <row r="4454" spans="2:37">
      <c r="B4454" s="16" t="n">
        <f>10000000+INDEX(编号表!$B:$B,MATCH(F4454,编号表!$A:$A,0))*100000+INDEX(编号表!$F:$F,MATCH(D4454,编号表!$E:$E,0))*1000+INDEX(编号表!$D:$D,MATCH(E4454,编号表!$C:$C,0))*10000+G4454</f>
        <v>11821115</v>
      </c>
      <c r="C4454" t="s">
        <v>2355</v>
      </c>
      <c r="D4454" t="s">
        <v>86</v>
      </c>
      <c r="E4454" t="s">
        <v>335</v>
      </c>
      <c r="F4454" t="s">
        <v>5405</v>
      </c>
      <c r="G4454">
        <v>115</v>
      </c>
      <c r="H4454"/>
      <c r="I4454">
        <v>60</v>
      </c>
      <c r="J4454" t="str">
        <f t="shared" si="71"/>
        <v>大类_凡品筑基丹方</v>
      </c>
      <c r="K4454" t="s">
        <v>337</v>
      </c>
      <c r="L4454">
        <v>1</v>
      </c>
      <c r="M4454" t="s">
        <v>5405</v>
      </c>
      <c r="N4454"/>
      <c r="O4454">
        <v>0</v>
      </c>
      <c r="P4454" t="b">
        <v>1</v>
      </c>
      <c r="Q4454"/>
      <c r="R4454" t="b">
        <v>0</v>
      </c>
      <c r="S4454">
        <v>1</v>
      </c>
      <c r="T4454" t="s">
        <v>91</v>
      </c>
      <c r="U4454">
        <v>999</v>
      </c>
      <c r="V4454" t="s">
        <v>5406</v>
      </c>
      <c r="W4454">
        <v>31821115</v>
      </c>
      <c r="X4454"/>
      <c r="Y4454" t="inlineStr">
        <is>
          <t>用于学会炼制筑基玄阴战元丹。效果随成丹品质变化；凡品参数示例：攻击下限增幅+2%；攻击上限增幅+2%，持续1800现实秒。</t>
        </is>
      </c>
      <c r="Z4454" t="inlineStr">
        <is>
          <t>|cff00FF00“锋芒有上下之势，战元养其本，不混灵力之池。寒剂自有其宜，须量药力与丹毒而用。”——《战元养锋录》|r</t>
        </is>
      </c>
      <c r="AA4454" t="str">
        <v>探索秘境或遗迹可得。</v>
      </c>
      <c r="AB4454">
        <v>11821115</v>
      </c>
      <c r="AC4454" t="s">
        <v>5409</v>
      </c>
      <c r="AD4454">
        <v>40001</v>
      </c>
      <c r="AE4454"/>
      <c r="AF4454">
        <v>70001</v>
      </c>
      <c r="AG4454"/>
      <c r="AH4454">
        <v>60</v>
      </c>
      <c r="AI4454" t="s">
        <v>5405</v>
      </c>
      <c r="AJ4454" t="s">
        <v>5405</v>
      </c>
      <c r="AK4454" t="s">
        <v>335</v>
      </c>
    </row>
    <row r="4455" spans="2:37">
      <c r="B4455" s="16" t="n">
        <f>10000000+INDEX(编号表!$B:$B,MATCH(F4455,编号表!$A:$A,0))*100000+INDEX(编号表!$F:$F,MATCH(D4455,编号表!$E:$E,0))*1000+INDEX(编号表!$D:$D,MATCH(E4455,编号表!$C:$C,0))*10000+G4455</f>
        <v>11821116</v>
      </c>
      <c r="C4455" t="s">
        <v>2360</v>
      </c>
      <c r="D4455" t="s">
        <v>86</v>
      </c>
      <c r="E4455" t="s">
        <v>335</v>
      </c>
      <c r="F4455" t="s">
        <v>5405</v>
      </c>
      <c r="G4455">
        <v>116</v>
      </c>
      <c r="H4455"/>
      <c r="I4455">
        <v>60</v>
      </c>
      <c r="J4455" t="str">
        <f t="shared" si="71"/>
        <v>大类_凡品筑基丹方</v>
      </c>
      <c r="K4455" t="s">
        <v>337</v>
      </c>
      <c r="L4455">
        <v>1</v>
      </c>
      <c r="M4455" t="s">
        <v>5405</v>
      </c>
      <c r="N4455"/>
      <c r="O4455">
        <v>0</v>
      </c>
      <c r="P4455" t="b">
        <v>1</v>
      </c>
      <c r="Q4455"/>
      <c r="R4455" t="b">
        <v>0</v>
      </c>
      <c r="S4455">
        <v>1</v>
      </c>
      <c r="T4455" t="s">
        <v>91</v>
      </c>
      <c r="U4455">
        <v>999</v>
      </c>
      <c r="V4455" t="s">
        <v>5406</v>
      </c>
      <c r="W4455">
        <v>31821116</v>
      </c>
      <c r="X4455"/>
      <c r="Y4455" t="inlineStr">
        <is>
          <t>用于学会炼制筑基清和战元丹。效果随成丹品质变化；凡品参数示例：攻击下限增幅+3%；攻击上限增幅+3%，持续1500现实秒。</t>
        </is>
      </c>
      <c r="Z4455" t="inlineStr">
        <is>
          <t>|cff00FF00“锋芒有上下之势，战元养其本，不混灵力之池。凉剂自有其宜，须量药力与丹毒而用。”——《战元养锋录》|r</t>
        </is>
      </c>
      <c r="AA4455" t="str">
        <v>探索秘境或遗迹可得。</v>
      </c>
      <c r="AB4455">
        <v>11821116</v>
      </c>
      <c r="AC4455" t="s">
        <v>5409</v>
      </c>
      <c r="AD4455">
        <v>40001</v>
      </c>
      <c r="AE4455"/>
      <c r="AF4455">
        <v>70001</v>
      </c>
      <c r="AG4455"/>
      <c r="AH4455">
        <v>60</v>
      </c>
      <c r="AI4455" t="s">
        <v>5405</v>
      </c>
      <c r="AJ4455" t="s">
        <v>5405</v>
      </c>
      <c r="AK4455" t="s">
        <v>335</v>
      </c>
    </row>
    <row r="4456" spans="2:37">
      <c r="B4456" s="16" t="n">
        <f>10000000+INDEX(编号表!$B:$B,MATCH(F4456,编号表!$A:$A,0))*100000+INDEX(编号表!$F:$F,MATCH(D4456,编号表!$E:$E,0))*1000+INDEX(编号表!$D:$D,MATCH(E4456,编号表!$C:$C,0))*10000+G4456</f>
        <v>11821117</v>
      </c>
      <c r="C4456" t="s">
        <v>2365</v>
      </c>
      <c r="D4456" t="s">
        <v>86</v>
      </c>
      <c r="E4456" t="s">
        <v>335</v>
      </c>
      <c r="F4456" t="s">
        <v>5405</v>
      </c>
      <c r="G4456">
        <v>117</v>
      </c>
      <c r="H4456"/>
      <c r="I4456">
        <v>60</v>
      </c>
      <c r="J4456" t="str">
        <f t="shared" si="71"/>
        <v>大类_凡品筑基丹方</v>
      </c>
      <c r="K4456" t="s">
        <v>337</v>
      </c>
      <c r="L4456">
        <v>1</v>
      </c>
      <c r="M4456" t="s">
        <v>5405</v>
      </c>
      <c r="N4456"/>
      <c r="O4456">
        <v>0</v>
      </c>
      <c r="P4456" t="b">
        <v>1</v>
      </c>
      <c r="Q4456"/>
      <c r="R4456" t="b">
        <v>0</v>
      </c>
      <c r="S4456">
        <v>1</v>
      </c>
      <c r="T4456" t="s">
        <v>91</v>
      </c>
      <c r="U4456">
        <v>999</v>
      </c>
      <c r="V4456" t="s">
        <v>5406</v>
      </c>
      <c r="W4456">
        <v>31821117</v>
      </c>
      <c r="X4456"/>
      <c r="Y4456" t="inlineStr">
        <is>
          <t>用于学会炼制筑基战元丹。效果随成丹品质变化；凡品参数示例：攻击下限增幅+3.5%；攻击上限增幅+3.5%，持续1500现实秒。</t>
        </is>
      </c>
      <c r="Z4456" t="inlineStr">
        <is>
          <t>|cff00FF00“锋芒有上下之势，战元养其本，不混灵力之池。平剂自有其宜，须量药力与丹毒而用。”——《战元养锋录》|r</t>
        </is>
      </c>
      <c r="AA4456" t="str">
        <v>探索秘境或遗迹可得。</v>
      </c>
      <c r="AB4456">
        <v>11821117</v>
      </c>
      <c r="AC4456" t="s">
        <v>5409</v>
      </c>
      <c r="AD4456">
        <v>40001</v>
      </c>
      <c r="AE4456"/>
      <c r="AF4456">
        <v>70001</v>
      </c>
      <c r="AG4456"/>
      <c r="AH4456">
        <v>60</v>
      </c>
      <c r="AI4456" t="s">
        <v>5405</v>
      </c>
      <c r="AJ4456" t="s">
        <v>5405</v>
      </c>
      <c r="AK4456" t="s">
        <v>335</v>
      </c>
    </row>
    <row r="4457" spans="2:37">
      <c r="B4457" s="16" t="n">
        <f>10000000+INDEX(编号表!$B:$B,MATCH(F4457,编号表!$A:$A,0))*100000+INDEX(编号表!$F:$F,MATCH(D4457,编号表!$E:$E,0))*1000+INDEX(编号表!$D:$D,MATCH(E4457,编号表!$C:$C,0))*10000+G4457</f>
        <v>11821118</v>
      </c>
      <c r="C4457" t="s">
        <v>2370</v>
      </c>
      <c r="D4457" t="s">
        <v>86</v>
      </c>
      <c r="E4457" t="s">
        <v>335</v>
      </c>
      <c r="F4457" t="s">
        <v>5405</v>
      </c>
      <c r="G4457">
        <v>118</v>
      </c>
      <c r="H4457"/>
      <c r="I4457">
        <v>60</v>
      </c>
      <c r="J4457" t="str">
        <f t="shared" si="71"/>
        <v>大类_凡品筑基丹方</v>
      </c>
      <c r="K4457" t="s">
        <v>337</v>
      </c>
      <c r="L4457">
        <v>1</v>
      </c>
      <c r="M4457" t="s">
        <v>5405</v>
      </c>
      <c r="N4457"/>
      <c r="O4457">
        <v>0</v>
      </c>
      <c r="P4457" t="b">
        <v>1</v>
      </c>
      <c r="Q4457"/>
      <c r="R4457" t="b">
        <v>0</v>
      </c>
      <c r="S4457">
        <v>1</v>
      </c>
      <c r="T4457" t="s">
        <v>91</v>
      </c>
      <c r="U4457">
        <v>999</v>
      </c>
      <c r="V4457" t="s">
        <v>5406</v>
      </c>
      <c r="W4457">
        <v>31821118</v>
      </c>
      <c r="X4457"/>
      <c r="Y4457" t="inlineStr">
        <is>
          <t>用于学会炼制筑基温阳战元丹。效果随成丹品质变化；凡品参数示例：攻击下限增幅+4%；攻击上限增幅+4%，持续1500现实秒。</t>
        </is>
      </c>
      <c r="Z4457" t="inlineStr">
        <is>
          <t>|cff00FF00“锋芒有上下之势，战元养其本，不混灵力之池。温剂自有其宜，须量药力与丹毒而用。”——《战元养锋录》|r</t>
        </is>
      </c>
      <c r="AA4457" t="str">
        <v>探索秘境或遗迹可得。</v>
      </c>
      <c r="AB4457">
        <v>11821118</v>
      </c>
      <c r="AC4457" t="s">
        <v>5409</v>
      </c>
      <c r="AD4457">
        <v>40001</v>
      </c>
      <c r="AE4457"/>
      <c r="AF4457">
        <v>70001</v>
      </c>
      <c r="AG4457"/>
      <c r="AH4457">
        <v>60</v>
      </c>
      <c r="AI4457" t="s">
        <v>5405</v>
      </c>
      <c r="AJ4457" t="s">
        <v>5405</v>
      </c>
      <c r="AK4457" t="s">
        <v>335</v>
      </c>
    </row>
    <row r="4458" spans="2:37">
      <c r="B4458" s="16" t="n">
        <f>10000000+INDEX(编号表!$B:$B,MATCH(F4458,编号表!$A:$A,0))*100000+INDEX(编号表!$F:$F,MATCH(D4458,编号表!$E:$E,0))*1000+INDEX(编号表!$D:$D,MATCH(E4458,编号表!$C:$C,0))*10000+G4458</f>
        <v>11821119</v>
      </c>
      <c r="C4458" t="s">
        <v>2375</v>
      </c>
      <c r="D4458" t="s">
        <v>86</v>
      </c>
      <c r="E4458" t="s">
        <v>335</v>
      </c>
      <c r="F4458" t="s">
        <v>5405</v>
      </c>
      <c r="G4458">
        <v>119</v>
      </c>
      <c r="H4458"/>
      <c r="I4458">
        <v>60</v>
      </c>
      <c r="J4458" t="str">
        <f t="shared" si="71"/>
        <v>大类_凡品筑基丹方</v>
      </c>
      <c r="K4458" t="s">
        <v>337</v>
      </c>
      <c r="L4458">
        <v>1</v>
      </c>
      <c r="M4458" t="s">
        <v>5405</v>
      </c>
      <c r="N4458"/>
      <c r="O4458">
        <v>0</v>
      </c>
      <c r="P4458" t="b">
        <v>1</v>
      </c>
      <c r="Q4458"/>
      <c r="R4458" t="b">
        <v>0</v>
      </c>
      <c r="S4458">
        <v>1</v>
      </c>
      <c r="T4458" t="s">
        <v>91</v>
      </c>
      <c r="U4458">
        <v>999</v>
      </c>
      <c r="V4458" t="s">
        <v>5406</v>
      </c>
      <c r="W4458">
        <v>31821119</v>
      </c>
      <c r="X4458"/>
      <c r="Y4458" t="inlineStr">
        <is>
          <t>用于学会炼制筑基烈阳战元丹。效果随成丹品质变化；凡品参数示例：攻击下限增幅+5%；攻击上限增幅+5%，持续900现实秒。</t>
        </is>
      </c>
      <c r="Z4458" t="inlineStr">
        <is>
          <t>|cff00FF00“锋芒有上下之势，战元养其本，不混灵力之池。热剂自有其宜，须量药力与丹毒而用。”——《战元养锋录》|r</t>
        </is>
      </c>
      <c r="AA4458" t="str">
        <v>探索秘境或遗迹可得。</v>
      </c>
      <c r="AB4458">
        <v>11821119</v>
      </c>
      <c r="AC4458" t="s">
        <v>5409</v>
      </c>
      <c r="AD4458">
        <v>40001</v>
      </c>
      <c r="AE4458"/>
      <c r="AF4458">
        <v>70001</v>
      </c>
      <c r="AG4458"/>
      <c r="AH4458">
        <v>60</v>
      </c>
      <c r="AI4458" t="s">
        <v>5405</v>
      </c>
      <c r="AJ4458" t="s">
        <v>5405</v>
      </c>
      <c r="AK4458" t="s">
        <v>335</v>
      </c>
    </row>
    <row r="4459" spans="2:37">
      <c r="B4459" s="16" t="n">
        <f>10000000+INDEX(编号表!$B:$B,MATCH(F4459,编号表!$A:$A,0))*100000+INDEX(编号表!$F:$F,MATCH(D4459,编号表!$E:$E,0))*1000+INDEX(编号表!$D:$D,MATCH(E4459,编号表!$C:$C,0))*10000+G4459</f>
        <v>11821120</v>
      </c>
      <c r="C4459" t="inlineStr">
        <is>
          <t>筑基玄阴法元丹</t>
        </is>
      </c>
      <c r="D4459" t="s">
        <v>86</v>
      </c>
      <c r="E4459" t="s">
        <v>335</v>
      </c>
      <c r="F4459" t="s">
        <v>5405</v>
      </c>
      <c r="G4459">
        <v>120</v>
      </c>
      <c r="H4459"/>
      <c r="I4459">
        <v>60</v>
      </c>
      <c r="J4459" t="str">
        <f t="shared" si="71"/>
        <v>大类_凡品筑基丹方</v>
      </c>
      <c r="K4459" t="s">
        <v>337</v>
      </c>
      <c r="L4459">
        <v>1</v>
      </c>
      <c r="M4459" t="s">
        <v>5405</v>
      </c>
      <c r="N4459"/>
      <c r="O4459">
        <v>0</v>
      </c>
      <c r="P4459" t="b">
        <v>1</v>
      </c>
      <c r="Q4459"/>
      <c r="R4459" t="b">
        <v>0</v>
      </c>
      <c r="S4459">
        <v>1</v>
      </c>
      <c r="T4459" t="s">
        <v>91</v>
      </c>
      <c r="U4459">
        <v>999</v>
      </c>
      <c r="V4459" t="s">
        <v>5406</v>
      </c>
      <c r="W4459">
        <v>31821120</v>
      </c>
      <c r="X4459"/>
      <c r="Y4459" t="inlineStr">
        <is>
          <t>用于学会炼制筑基玄阴法元丹。效果随成丹品质变化；凡品参数示例：法力下限增幅+2%；法力上限增幅+2%，持续1800现实秒。</t>
        </is>
      </c>
      <c r="Z4459" t="inlineStr">
        <is>
          <t>|cff00FF00“法攻有上下之势，法元凝其威，不以蓝量作法力。寒剂自有其宜，须量药力与丹毒而用。”——《法元凝威录》|r</t>
        </is>
      </c>
      <c r="AA4459" t="str">
        <v>探索秘境或遗迹可得。</v>
      </c>
      <c r="AB4459">
        <v>11821120</v>
      </c>
      <c r="AC4459" t="s">
        <v>5409</v>
      </c>
      <c r="AD4459">
        <v>40001</v>
      </c>
      <c r="AE4459"/>
      <c r="AF4459">
        <v>70001</v>
      </c>
      <c r="AG4459"/>
      <c r="AH4459">
        <v>60</v>
      </c>
      <c r="AI4459" t="s">
        <v>5405</v>
      </c>
      <c r="AJ4459" t="s">
        <v>5405</v>
      </c>
      <c r="AK4459" t="s">
        <v>335</v>
      </c>
    </row>
    <row r="4460" spans="2:37">
      <c r="B4460" s="16" t="n">
        <f>10000000+INDEX(编号表!$B:$B,MATCH(F4460,编号表!$A:$A,0))*100000+INDEX(编号表!$F:$F,MATCH(D4460,编号表!$E:$E,0))*1000+INDEX(编号表!$D:$D,MATCH(E4460,编号表!$C:$C,0))*10000+G4460</f>
        <v>11821121</v>
      </c>
      <c r="C4460" t="inlineStr">
        <is>
          <t>筑基清和法元丹</t>
        </is>
      </c>
      <c r="D4460" t="s">
        <v>86</v>
      </c>
      <c r="E4460" t="s">
        <v>335</v>
      </c>
      <c r="F4460" t="s">
        <v>5405</v>
      </c>
      <c r="G4460">
        <v>121</v>
      </c>
      <c r="H4460"/>
      <c r="I4460">
        <v>60</v>
      </c>
      <c r="J4460" t="str">
        <f t="shared" si="71"/>
        <v>大类_凡品筑基丹方</v>
      </c>
      <c r="K4460" t="s">
        <v>337</v>
      </c>
      <c r="L4460">
        <v>1</v>
      </c>
      <c r="M4460" t="s">
        <v>5405</v>
      </c>
      <c r="N4460"/>
      <c r="O4460">
        <v>0</v>
      </c>
      <c r="P4460" t="b">
        <v>1</v>
      </c>
      <c r="Q4460"/>
      <c r="R4460" t="b">
        <v>0</v>
      </c>
      <c r="S4460">
        <v>1</v>
      </c>
      <c r="T4460" t="s">
        <v>91</v>
      </c>
      <c r="U4460">
        <v>999</v>
      </c>
      <c r="V4460" t="s">
        <v>5406</v>
      </c>
      <c r="W4460">
        <v>31821121</v>
      </c>
      <c r="X4460"/>
      <c r="Y4460" t="inlineStr">
        <is>
          <t>用于学会炼制筑基清和法元丹。效果随成丹品质变化；凡品参数示例：法力下限增幅+3%；法力上限增幅+3%，持续1500现实秒。</t>
        </is>
      </c>
      <c r="Z4460" t="inlineStr">
        <is>
          <t>|cff00FF00“法攻有上下之势，法元凝其威，不以蓝量作法力。凉剂自有其宜，须量药力与丹毒而用。”——《法元凝威录》|r</t>
        </is>
      </c>
      <c r="AA4460" t="str">
        <v>探索秘境或遗迹可得。</v>
      </c>
      <c r="AB4460">
        <v>11821121</v>
      </c>
      <c r="AC4460" t="s">
        <v>5409</v>
      </c>
      <c r="AD4460">
        <v>40001</v>
      </c>
      <c r="AE4460"/>
      <c r="AF4460">
        <v>70001</v>
      </c>
      <c r="AG4460"/>
      <c r="AH4460">
        <v>60</v>
      </c>
      <c r="AI4460" t="s">
        <v>5405</v>
      </c>
      <c r="AJ4460" t="s">
        <v>5405</v>
      </c>
      <c r="AK4460" t="s">
        <v>335</v>
      </c>
    </row>
    <row r="4461" spans="2:37">
      <c r="B4461" s="16" t="n">
        <f>10000000+INDEX(编号表!$B:$B,MATCH(F4461,编号表!$A:$A,0))*100000+INDEX(编号表!$F:$F,MATCH(D4461,编号表!$E:$E,0))*1000+INDEX(编号表!$D:$D,MATCH(E4461,编号表!$C:$C,0))*10000+G4461</f>
        <v>11821122</v>
      </c>
      <c r="C4461" t="inlineStr">
        <is>
          <t>筑基法元丹</t>
        </is>
      </c>
      <c r="D4461" t="s">
        <v>86</v>
      </c>
      <c r="E4461" t="s">
        <v>335</v>
      </c>
      <c r="F4461" t="s">
        <v>5405</v>
      </c>
      <c r="G4461">
        <v>122</v>
      </c>
      <c r="H4461"/>
      <c r="I4461">
        <v>60</v>
      </c>
      <c r="J4461" t="str">
        <f t="shared" si="71"/>
        <v>大类_凡品筑基丹方</v>
      </c>
      <c r="K4461" t="s">
        <v>337</v>
      </c>
      <c r="L4461">
        <v>1</v>
      </c>
      <c r="M4461" t="s">
        <v>5405</v>
      </c>
      <c r="N4461"/>
      <c r="O4461">
        <v>0</v>
      </c>
      <c r="P4461" t="b">
        <v>1</v>
      </c>
      <c r="Q4461"/>
      <c r="R4461" t="b">
        <v>0</v>
      </c>
      <c r="S4461">
        <v>1</v>
      </c>
      <c r="T4461" t="s">
        <v>91</v>
      </c>
      <c r="U4461">
        <v>999</v>
      </c>
      <c r="V4461" t="s">
        <v>5406</v>
      </c>
      <c r="W4461">
        <v>31821122</v>
      </c>
      <c r="X4461"/>
      <c r="Y4461" t="inlineStr">
        <is>
          <t>用于学会炼制筑基法元丹。效果随成丹品质变化；凡品参数示例：法力下限增幅+3.5%；法力上限增幅+3.5%，持续1500现实秒。</t>
        </is>
      </c>
      <c r="Z4461" t="inlineStr">
        <is>
          <t>|cff00FF00“法攻有上下之势，法元凝其威，不以蓝量作法力。平剂自有其宜，须量药力与丹毒而用。”——《法元凝威录》|r</t>
        </is>
      </c>
      <c r="AA4461" t="str">
        <v>探索秘境或遗迹可得。</v>
      </c>
      <c r="AB4461">
        <v>11821122</v>
      </c>
      <c r="AC4461" t="s">
        <v>5409</v>
      </c>
      <c r="AD4461">
        <v>40001</v>
      </c>
      <c r="AE4461"/>
      <c r="AF4461">
        <v>70001</v>
      </c>
      <c r="AG4461"/>
      <c r="AH4461">
        <v>60</v>
      </c>
      <c r="AI4461" t="s">
        <v>5405</v>
      </c>
      <c r="AJ4461" t="s">
        <v>5405</v>
      </c>
      <c r="AK4461" t="s">
        <v>335</v>
      </c>
    </row>
    <row r="4462" spans="2:37">
      <c r="B4462" s="16" t="n">
        <f>10000000+INDEX(编号表!$B:$B,MATCH(F4462,编号表!$A:$A,0))*100000+INDEX(编号表!$F:$F,MATCH(D4462,编号表!$E:$E,0))*1000+INDEX(编号表!$D:$D,MATCH(E4462,编号表!$C:$C,0))*10000+G4462</f>
        <v>11821123</v>
      </c>
      <c r="C4462" t="inlineStr">
        <is>
          <t>筑基温阳法元丹</t>
        </is>
      </c>
      <c r="D4462" t="s">
        <v>86</v>
      </c>
      <c r="E4462" t="s">
        <v>335</v>
      </c>
      <c r="F4462" t="s">
        <v>5405</v>
      </c>
      <c r="G4462">
        <v>123</v>
      </c>
      <c r="H4462"/>
      <c r="I4462">
        <v>60</v>
      </c>
      <c r="J4462" t="str">
        <f t="shared" si="71"/>
        <v>大类_凡品筑基丹方</v>
      </c>
      <c r="K4462" t="s">
        <v>337</v>
      </c>
      <c r="L4462">
        <v>1</v>
      </c>
      <c r="M4462" t="s">
        <v>5405</v>
      </c>
      <c r="N4462"/>
      <c r="O4462">
        <v>0</v>
      </c>
      <c r="P4462" t="b">
        <v>1</v>
      </c>
      <c r="Q4462"/>
      <c r="R4462" t="b">
        <v>0</v>
      </c>
      <c r="S4462">
        <v>1</v>
      </c>
      <c r="T4462" t="s">
        <v>91</v>
      </c>
      <c r="U4462">
        <v>999</v>
      </c>
      <c r="V4462" t="s">
        <v>5406</v>
      </c>
      <c r="W4462">
        <v>31821123</v>
      </c>
      <c r="X4462"/>
      <c r="Y4462" t="inlineStr">
        <is>
          <t>用于学会炼制筑基温阳法元丹。效果随成丹品质变化；凡品参数示例：法力下限增幅+4%；法力上限增幅+4%，持续1500现实秒。</t>
        </is>
      </c>
      <c r="Z4462" t="inlineStr">
        <is>
          <t>|cff00FF00“法攻有上下之势，法元凝其威，不以蓝量作法力。温剂自有其宜，须量药力与丹毒而用。”——《法元凝威录》|r</t>
        </is>
      </c>
      <c r="AA4462" t="str">
        <v>探索秘境或遗迹可得。</v>
      </c>
      <c r="AB4462">
        <v>11821123</v>
      </c>
      <c r="AC4462" t="s">
        <v>5409</v>
      </c>
      <c r="AD4462">
        <v>40001</v>
      </c>
      <c r="AE4462"/>
      <c r="AF4462">
        <v>70001</v>
      </c>
      <c r="AG4462"/>
      <c r="AH4462">
        <v>60</v>
      </c>
      <c r="AI4462" t="s">
        <v>5405</v>
      </c>
      <c r="AJ4462" t="s">
        <v>5405</v>
      </c>
      <c r="AK4462" t="s">
        <v>335</v>
      </c>
    </row>
    <row r="4463" spans="2:37">
      <c r="B4463" s="16" t="n">
        <f>10000000+INDEX(编号表!$B:$B,MATCH(F4463,编号表!$A:$A,0))*100000+INDEX(编号表!$F:$F,MATCH(D4463,编号表!$E:$E,0))*1000+INDEX(编号表!$D:$D,MATCH(E4463,编号表!$C:$C,0))*10000+G4463</f>
        <v>11821124</v>
      </c>
      <c r="C4463" t="inlineStr">
        <is>
          <t>筑基烈阳法元丹</t>
        </is>
      </c>
      <c r="D4463" t="s">
        <v>86</v>
      </c>
      <c r="E4463" t="s">
        <v>335</v>
      </c>
      <c r="F4463" t="s">
        <v>5405</v>
      </c>
      <c r="G4463">
        <v>124</v>
      </c>
      <c r="H4463"/>
      <c r="I4463">
        <v>60</v>
      </c>
      <c r="J4463" t="str">
        <f t="shared" si="71"/>
        <v>大类_凡品筑基丹方</v>
      </c>
      <c r="K4463" t="s">
        <v>337</v>
      </c>
      <c r="L4463">
        <v>1</v>
      </c>
      <c r="M4463" t="s">
        <v>5405</v>
      </c>
      <c r="N4463"/>
      <c r="O4463">
        <v>0</v>
      </c>
      <c r="P4463" t="b">
        <v>1</v>
      </c>
      <c r="Q4463"/>
      <c r="R4463" t="b">
        <v>0</v>
      </c>
      <c r="S4463">
        <v>1</v>
      </c>
      <c r="T4463" t="s">
        <v>91</v>
      </c>
      <c r="U4463">
        <v>999</v>
      </c>
      <c r="V4463" t="s">
        <v>5406</v>
      </c>
      <c r="W4463">
        <v>31821124</v>
      </c>
      <c r="X4463"/>
      <c r="Y4463" t="inlineStr">
        <is>
          <t>用于学会炼制筑基烈阳法元丹。效果随成丹品质变化；凡品参数示例：法力下限增幅+5%；法力上限增幅+5%，持续900现实秒。</t>
        </is>
      </c>
      <c r="Z4463" t="inlineStr">
        <is>
          <t>|cff00FF00“法攻有上下之势，法元凝其威，不以蓝量作法力。热剂自有其宜，须量药力与丹毒而用。”——《法元凝威录》|r</t>
        </is>
      </c>
      <c r="AA4463" t="str">
        <v>探索秘境或遗迹可得。</v>
      </c>
      <c r="AB4463">
        <v>11821124</v>
      </c>
      <c r="AC4463" t="s">
        <v>5409</v>
      </c>
      <c r="AD4463">
        <v>40001</v>
      </c>
      <c r="AE4463"/>
      <c r="AF4463">
        <v>70001</v>
      </c>
      <c r="AG4463"/>
      <c r="AH4463">
        <v>60</v>
      </c>
      <c r="AI4463" t="s">
        <v>5405</v>
      </c>
      <c r="AJ4463" t="s">
        <v>5405</v>
      </c>
      <c r="AK4463" t="s">
        <v>335</v>
      </c>
    </row>
    <row r="4464" spans="2:37">
      <c r="B4464" s="16" t="n">
        <f>10000000+INDEX(编号表!$B:$B,MATCH(F4464,编号表!$A:$A,0))*100000+INDEX(编号表!$F:$F,MATCH(D4464,编号表!$E:$E,0))*1000+INDEX(编号表!$D:$D,MATCH(E4464,编号表!$C:$C,0))*10000+G4464</f>
        <v>11831000</v>
      </c>
      <c r="C4464" t="s">
        <v>2405</v>
      </c>
      <c r="D4464" t="s">
        <v>86</v>
      </c>
      <c r="E4464" t="s">
        <v>342</v>
      </c>
      <c r="F4464" t="s">
        <v>5405</v>
      </c>
      <c r="G4464">
        <v>0</v>
      </c>
      <c r="H4464"/>
      <c r="I4464">
        <v>60</v>
      </c>
      <c r="J4464" t="str">
        <f t="shared" si="71"/>
        <v>大类_凡品金丹丹方</v>
      </c>
      <c r="K4464" t="s">
        <v>337</v>
      </c>
      <c r="L4464">
        <v>1</v>
      </c>
      <c r="M4464" t="s">
        <v>5405</v>
      </c>
      <c r="N4464"/>
      <c r="O4464">
        <v>0</v>
      </c>
      <c r="P4464" t="b">
        <v>1</v>
      </c>
      <c r="Q4464"/>
      <c r="R4464" t="b">
        <v>0</v>
      </c>
      <c r="S4464">
        <v>1</v>
      </c>
      <c r="T4464" t="s">
        <v>91</v>
      </c>
      <c r="U4464">
        <v>999</v>
      </c>
      <c r="V4464" t="s">
        <v>5406</v>
      </c>
      <c r="W4464">
        <v>31831000</v>
      </c>
      <c r="X4464"/>
      <c r="Y4464" t="inlineStr">
        <is>
          <t>用于学会炼制金丹玄阴涤元丹。效果随成丹品质变化；凡品参数示例：清除对应味池杂质总量67752点，按300现实秒的经过时间线性结算（操作时补结差额）。</t>
        </is>
      </c>
      <c r="Z4464" t="inlineStr">
        <is>
          <t>|cff00FF00“丹田澄清，行功方能少受浊滞。寒剂自有其宜，须量药力与丹毒而用。”——《清浊洗丹录》|r</t>
        </is>
      </c>
      <c r="AA4464" t="str">
        <v>探索秘境或遗迹可得。</v>
      </c>
      <c r="AB4464">
        <v>11821000</v>
      </c>
      <c r="AC4464" t="s">
        <v>5409</v>
      </c>
      <c r="AD4464">
        <v>40001</v>
      </c>
      <c r="AE4464"/>
      <c r="AF4464">
        <v>70001</v>
      </c>
      <c r="AG4464"/>
      <c r="AH4464">
        <v>300</v>
      </c>
      <c r="AI4464" t="s">
        <v>5405</v>
      </c>
      <c r="AJ4464" t="s">
        <v>5405</v>
      </c>
      <c r="AK4464" t="s">
        <v>342</v>
      </c>
    </row>
    <row r="4465" spans="2:37">
      <c r="B4465" s="16" t="n">
        <f>10000000+INDEX(编号表!$B:$B,MATCH(F4465,编号表!$A:$A,0))*100000+INDEX(编号表!$F:$F,MATCH(D4465,编号表!$E:$E,0))*1000+INDEX(编号表!$D:$D,MATCH(E4465,编号表!$C:$C,0))*10000+G4465</f>
        <v>11831001</v>
      </c>
      <c r="C4465" t="s">
        <v>2409</v>
      </c>
      <c r="D4465" t="s">
        <v>86</v>
      </c>
      <c r="E4465" t="s">
        <v>342</v>
      </c>
      <c r="F4465" t="s">
        <v>5405</v>
      </c>
      <c r="G4465">
        <v>1</v>
      </c>
      <c r="H4465"/>
      <c r="I4465">
        <v>60</v>
      </c>
      <c r="J4465" t="str">
        <f t="shared" si="71"/>
        <v>大类_凡品金丹丹方</v>
      </c>
      <c r="K4465" t="s">
        <v>337</v>
      </c>
      <c r="L4465">
        <v>1</v>
      </c>
      <c r="M4465" t="s">
        <v>5405</v>
      </c>
      <c r="N4465"/>
      <c r="O4465">
        <v>0</v>
      </c>
      <c r="P4465" t="b">
        <v>1</v>
      </c>
      <c r="Q4465"/>
      <c r="R4465" t="b">
        <v>0</v>
      </c>
      <c r="S4465">
        <v>1</v>
      </c>
      <c r="T4465" t="s">
        <v>91</v>
      </c>
      <c r="U4465">
        <v>999</v>
      </c>
      <c r="V4465" t="s">
        <v>5406</v>
      </c>
      <c r="W4465">
        <v>31831001</v>
      </c>
      <c r="X4465"/>
      <c r="Y4465" t="inlineStr">
        <is>
          <t>用于学会炼制金丹清和涤元丹。效果随成丹品质变化；凡品参数示例：清除对应味池杂质总量39042点，按60现实秒的经过时间线性结算（操作时补结差额）。</t>
        </is>
      </c>
      <c r="Z4465" t="inlineStr">
        <is>
          <t>|cff00FF00“丹田澄清，行功方能少受浊滞。凉剂自有其宜，须量药力与丹毒而用。”——《清浊洗丹录》|r</t>
        </is>
      </c>
      <c r="AA4465" t="str">
        <v>探索秘境或遗迹可得。</v>
      </c>
      <c r="AB4465">
        <v>11821001</v>
      </c>
      <c r="AC4465" t="s">
        <v>5409</v>
      </c>
      <c r="AD4465">
        <v>40001</v>
      </c>
      <c r="AE4465"/>
      <c r="AF4465">
        <v>70001</v>
      </c>
      <c r="AG4465"/>
      <c r="AH4465">
        <v>300</v>
      </c>
      <c r="AI4465" t="s">
        <v>5405</v>
      </c>
      <c r="AJ4465" t="s">
        <v>5405</v>
      </c>
      <c r="AK4465" t="s">
        <v>342</v>
      </c>
    </row>
    <row r="4466" spans="2:37">
      <c r="B4466" s="16" t="n">
        <f>10000000+INDEX(编号表!$B:$B,MATCH(F4466,编号表!$A:$A,0))*100000+INDEX(编号表!$F:$F,MATCH(D4466,编号表!$E:$E,0))*1000+INDEX(编号表!$D:$D,MATCH(E4466,编号表!$C:$C,0))*10000+G4466</f>
        <v>11831002</v>
      </c>
      <c r="C4466" t="s">
        <v>2413</v>
      </c>
      <c r="D4466" t="s">
        <v>86</v>
      </c>
      <c r="E4466" t="s">
        <v>342</v>
      </c>
      <c r="F4466" t="s">
        <v>5405</v>
      </c>
      <c r="G4466">
        <v>2</v>
      </c>
      <c r="H4466"/>
      <c r="I4466">
        <v>60</v>
      </c>
      <c r="J4466" t="str">
        <f t="shared" si="71"/>
        <v>大类_凡品金丹丹方</v>
      </c>
      <c r="K4466" t="s">
        <v>337</v>
      </c>
      <c r="L4466">
        <v>1</v>
      </c>
      <c r="M4466" t="s">
        <v>5405</v>
      </c>
      <c r="N4466"/>
      <c r="O4466">
        <v>0</v>
      </c>
      <c r="P4466" t="b">
        <v>1</v>
      </c>
      <c r="Q4466"/>
      <c r="R4466" t="b">
        <v>0</v>
      </c>
      <c r="S4466">
        <v>1</v>
      </c>
      <c r="T4466" t="s">
        <v>91</v>
      </c>
      <c r="U4466">
        <v>999</v>
      </c>
      <c r="V4466" t="s">
        <v>5406</v>
      </c>
      <c r="W4466">
        <v>31831002</v>
      </c>
      <c r="X4466"/>
      <c r="Y4466" t="inlineStr">
        <is>
          <t>用于学会炼制金丹涤元丹。效果随成丹品质变化；凡品参数示例：清除对应味池杂质总量48240点，按60现实秒的经过时间线性结算（操作时补结差额）。</t>
        </is>
      </c>
      <c r="Z4466" t="inlineStr">
        <is>
          <t>|cff00FF00“丹田澄清，行功方能少受浊滞。平剂自有其宜，须量药力与丹毒而用。”——《清浊洗丹录》|r</t>
        </is>
      </c>
      <c r="AA4466" t="str">
        <v>探索秘境或遗迹可得。</v>
      </c>
      <c r="AB4466">
        <v>11821002</v>
      </c>
      <c r="AC4466" t="s">
        <v>5409</v>
      </c>
      <c r="AD4466">
        <v>40001</v>
      </c>
      <c r="AE4466"/>
      <c r="AF4466">
        <v>70001</v>
      </c>
      <c r="AG4466"/>
      <c r="AH4466">
        <v>300</v>
      </c>
      <c r="AI4466" t="s">
        <v>5405</v>
      </c>
      <c r="AJ4466" t="s">
        <v>5405</v>
      </c>
      <c r="AK4466" t="s">
        <v>342</v>
      </c>
    </row>
    <row r="4467" spans="2:37">
      <c r="B4467" s="16" t="n">
        <f>10000000+INDEX(编号表!$B:$B,MATCH(F4467,编号表!$A:$A,0))*100000+INDEX(编号表!$F:$F,MATCH(D4467,编号表!$E:$E,0))*1000+INDEX(编号表!$D:$D,MATCH(E4467,编号表!$C:$C,0))*10000+G4467</f>
        <v>11831003</v>
      </c>
      <c r="C4467" t="s">
        <v>2417</v>
      </c>
      <c r="D4467" t="s">
        <v>86</v>
      </c>
      <c r="E4467" t="s">
        <v>342</v>
      </c>
      <c r="F4467" t="s">
        <v>5405</v>
      </c>
      <c r="G4467">
        <v>3</v>
      </c>
      <c r="H4467"/>
      <c r="I4467">
        <v>60</v>
      </c>
      <c r="J4467" t="str">
        <f t="shared" ref="J4467:J4530" si="72">"大类_"&amp;D4467&amp;E4467&amp;F4467</f>
        <v>大类_凡品金丹丹方</v>
      </c>
      <c r="K4467" t="s">
        <v>337</v>
      </c>
      <c r="L4467">
        <v>1</v>
      </c>
      <c r="M4467" t="s">
        <v>5405</v>
      </c>
      <c r="N4467"/>
      <c r="O4467">
        <v>0</v>
      </c>
      <c r="P4467" t="b">
        <v>1</v>
      </c>
      <c r="Q4467"/>
      <c r="R4467" t="b">
        <v>0</v>
      </c>
      <c r="S4467">
        <v>1</v>
      </c>
      <c r="T4467" t="s">
        <v>91</v>
      </c>
      <c r="U4467">
        <v>999</v>
      </c>
      <c r="V4467" t="s">
        <v>5406</v>
      </c>
      <c r="W4467">
        <v>31831003</v>
      </c>
      <c r="X4467"/>
      <c r="Y4467" t="inlineStr">
        <is>
          <t>用于学会炼制金丹温阳涤元丹。效果随成丹品质变化；凡品参数示例：清除对应味池杂质总量57438点，按60现实秒的经过时间线性结算（操作时补结差额）。</t>
        </is>
      </c>
      <c r="Z4467" t="inlineStr">
        <is>
          <t>|cff00FF00“丹田澄清，行功方能少受浊滞。温剂自有其宜，须量药力与丹毒而用。”——《清浊洗丹录》|r</t>
        </is>
      </c>
      <c r="AA4467" t="str">
        <v>探索秘境或遗迹可得。</v>
      </c>
      <c r="AB4467">
        <v>11821003</v>
      </c>
      <c r="AC4467" t="s">
        <v>5409</v>
      </c>
      <c r="AD4467">
        <v>40001</v>
      </c>
      <c r="AE4467"/>
      <c r="AF4467">
        <v>70001</v>
      </c>
      <c r="AG4467"/>
      <c r="AH4467">
        <v>300</v>
      </c>
      <c r="AI4467" t="s">
        <v>5405</v>
      </c>
      <c r="AJ4467" t="s">
        <v>5405</v>
      </c>
      <c r="AK4467" t="s">
        <v>342</v>
      </c>
    </row>
    <row r="4468" spans="2:37">
      <c r="B4468" s="16" t="n">
        <f>10000000+INDEX(编号表!$B:$B,MATCH(F4468,编号表!$A:$A,0))*100000+INDEX(编号表!$F:$F,MATCH(D4468,编号表!$E:$E,0))*1000+INDEX(编号表!$D:$D,MATCH(E4468,编号表!$C:$C,0))*10000+G4468</f>
        <v>11831004</v>
      </c>
      <c r="C4468" t="s">
        <v>2421</v>
      </c>
      <c r="D4468" t="s">
        <v>86</v>
      </c>
      <c r="E4468" t="s">
        <v>342</v>
      </c>
      <c r="F4468" t="s">
        <v>5405</v>
      </c>
      <c r="G4468">
        <v>4</v>
      </c>
      <c r="H4468"/>
      <c r="I4468">
        <v>60</v>
      </c>
      <c r="J4468" t="str">
        <f t="shared" si="72"/>
        <v>大类_凡品金丹丹方</v>
      </c>
      <c r="K4468" t="s">
        <v>337</v>
      </c>
      <c r="L4468">
        <v>1</v>
      </c>
      <c r="M4468" t="s">
        <v>5405</v>
      </c>
      <c r="N4468"/>
      <c r="O4468">
        <v>0</v>
      </c>
      <c r="P4468" t="b">
        <v>1</v>
      </c>
      <c r="Q4468"/>
      <c r="R4468" t="b">
        <v>0</v>
      </c>
      <c r="S4468">
        <v>1</v>
      </c>
      <c r="T4468" t="s">
        <v>91</v>
      </c>
      <c r="U4468">
        <v>999</v>
      </c>
      <c r="V4468" t="s">
        <v>5406</v>
      </c>
      <c r="W4468">
        <v>31831004</v>
      </c>
      <c r="X4468"/>
      <c r="Y4468" t="inlineStr">
        <is>
          <t>用于学会炼制金丹烈阳涤元丹。效果随成丹品质变化；凡品参数示例：清除对应味池杂质总量46224点，按10现实秒的经过时间线性结算（操作时补结差额）。</t>
        </is>
      </c>
      <c r="Z4468" t="inlineStr">
        <is>
          <t>|cff00FF00“丹田澄清，行功方能少受浊滞。热剂自有其宜，须量药力与丹毒而用。”——《清浊洗丹录》|r</t>
        </is>
      </c>
      <c r="AA4468" t="str">
        <v>探索秘境或遗迹可得。</v>
      </c>
      <c r="AB4468">
        <v>11821004</v>
      </c>
      <c r="AC4468" t="s">
        <v>5409</v>
      </c>
      <c r="AD4468">
        <v>40001</v>
      </c>
      <c r="AE4468"/>
      <c r="AF4468">
        <v>70001</v>
      </c>
      <c r="AG4468"/>
      <c r="AH4468">
        <v>300</v>
      </c>
      <c r="AI4468" t="s">
        <v>5405</v>
      </c>
      <c r="AJ4468" t="s">
        <v>5405</v>
      </c>
      <c r="AK4468" t="s">
        <v>342</v>
      </c>
    </row>
    <row r="4469" spans="2:37">
      <c r="B4469" s="16" t="n">
        <f>10000000+INDEX(编号表!$B:$B,MATCH(F4469,编号表!$A:$A,0))*100000+INDEX(编号表!$F:$F,MATCH(D4469,编号表!$E:$E,0))*1000+INDEX(编号表!$D:$D,MATCH(E4469,编号表!$C:$C,0))*10000+G4469</f>
        <v>11831005</v>
      </c>
      <c r="C4469" t="s">
        <v>2425</v>
      </c>
      <c r="D4469" t="s">
        <v>86</v>
      </c>
      <c r="E4469" t="s">
        <v>342</v>
      </c>
      <c r="F4469" t="s">
        <v>5405</v>
      </c>
      <c r="G4469">
        <v>5</v>
      </c>
      <c r="H4469"/>
      <c r="I4469">
        <v>60</v>
      </c>
      <c r="J4469" t="str">
        <f t="shared" si="72"/>
        <v>大类_凡品金丹丹方</v>
      </c>
      <c r="K4469" t="s">
        <v>337</v>
      </c>
      <c r="L4469">
        <v>1</v>
      </c>
      <c r="M4469" t="s">
        <v>5405</v>
      </c>
      <c r="N4469"/>
      <c r="O4469">
        <v>0</v>
      </c>
      <c r="P4469" t="b">
        <v>1</v>
      </c>
      <c r="Q4469"/>
      <c r="R4469" t="b">
        <v>0</v>
      </c>
      <c r="S4469">
        <v>1</v>
      </c>
      <c r="T4469" t="s">
        <v>91</v>
      </c>
      <c r="U4469">
        <v>999</v>
      </c>
      <c r="V4469" t="s">
        <v>5406</v>
      </c>
      <c r="W4469">
        <v>31831005</v>
      </c>
      <c r="X4469"/>
      <c r="Y4469" t="inlineStr">
        <is>
          <t>用于学会炼制金丹玄阴破境丹。成丹用途：用于金丹境大境界突破的必需材料。</t>
        </is>
      </c>
      <c r="Z4469" t="inlineStr">
        <is>
          <t>|cff00FF00“三味备其关，添药助其成；丹为破境之助，非越境之凭。寒剂自有其宜，须量药力与丹毒而用。”——《破境三味录》|r</t>
        </is>
      </c>
      <c r="AA4469" t="str">
        <v>探索秘境或遗迹可得。</v>
      </c>
      <c r="AB4469">
        <v>11821005</v>
      </c>
      <c r="AC4469" t="s">
        <v>5409</v>
      </c>
      <c r="AD4469">
        <v>40001</v>
      </c>
      <c r="AE4469"/>
      <c r="AF4469">
        <v>70001</v>
      </c>
      <c r="AG4469"/>
      <c r="AH4469">
        <v>300</v>
      </c>
      <c r="AI4469" t="s">
        <v>5405</v>
      </c>
      <c r="AJ4469" t="s">
        <v>5405</v>
      </c>
      <c r="AK4469" t="s">
        <v>342</v>
      </c>
    </row>
    <row r="4470" spans="2:37">
      <c r="B4470" s="16" t="n">
        <f>10000000+INDEX(编号表!$B:$B,MATCH(F4470,编号表!$A:$A,0))*100000+INDEX(编号表!$F:$F,MATCH(D4470,编号表!$E:$E,0))*1000+INDEX(编号表!$D:$D,MATCH(E4470,编号表!$C:$C,0))*10000+G4470</f>
        <v>11831006</v>
      </c>
      <c r="C4470" t="s">
        <v>2429</v>
      </c>
      <c r="D4470" t="s">
        <v>86</v>
      </c>
      <c r="E4470" t="s">
        <v>342</v>
      </c>
      <c r="F4470" t="s">
        <v>5405</v>
      </c>
      <c r="G4470">
        <v>6</v>
      </c>
      <c r="H4470"/>
      <c r="I4470">
        <v>60</v>
      </c>
      <c r="J4470" t="str">
        <f t="shared" si="72"/>
        <v>大类_凡品金丹丹方</v>
      </c>
      <c r="K4470" t="s">
        <v>337</v>
      </c>
      <c r="L4470">
        <v>1</v>
      </c>
      <c r="M4470" t="s">
        <v>5405</v>
      </c>
      <c r="N4470"/>
      <c r="O4470">
        <v>0</v>
      </c>
      <c r="P4470" t="b">
        <v>1</v>
      </c>
      <c r="Q4470"/>
      <c r="R4470" t="b">
        <v>0</v>
      </c>
      <c r="S4470">
        <v>1</v>
      </c>
      <c r="T4470" t="s">
        <v>91</v>
      </c>
      <c r="U4470">
        <v>999</v>
      </c>
      <c r="V4470" t="s">
        <v>5406</v>
      </c>
      <c r="W4470">
        <v>31831006</v>
      </c>
      <c r="X4470"/>
      <c r="Y4470" t="inlineStr">
        <is>
          <t>用于学会炼制金丹清和破境丹。成丹用途：用于金丹境小境界突破的必需材料。</t>
        </is>
      </c>
      <c r="Z4470" t="inlineStr">
        <is>
          <t>|cff00FF00“三味备其关，添药助其成；丹为破境之助，非越境之凭。凉剂自有其宜，须量药力与丹毒而用。”——《破境三味录》|r</t>
        </is>
      </c>
      <c r="AA4470" t="str">
        <v>探索秘境或遗迹可得。</v>
      </c>
      <c r="AB4470">
        <v>11821006</v>
      </c>
      <c r="AC4470" t="s">
        <v>5409</v>
      </c>
      <c r="AD4470">
        <v>40001</v>
      </c>
      <c r="AE4470"/>
      <c r="AF4470">
        <v>70001</v>
      </c>
      <c r="AG4470"/>
      <c r="AH4470">
        <v>300</v>
      </c>
      <c r="AI4470" t="s">
        <v>5405</v>
      </c>
      <c r="AJ4470" t="s">
        <v>5405</v>
      </c>
      <c r="AK4470" t="s">
        <v>342</v>
      </c>
    </row>
    <row r="4471" spans="2:37">
      <c r="B4471" s="16" t="n">
        <f>10000000+INDEX(编号表!$B:$B,MATCH(F4471,编号表!$A:$A,0))*100000+INDEX(编号表!$F:$F,MATCH(D4471,编号表!$E:$E,0))*1000+INDEX(编号表!$D:$D,MATCH(E4471,编号表!$C:$C,0))*10000+G4471</f>
        <v>11831007</v>
      </c>
      <c r="C4471" t="s">
        <v>2433</v>
      </c>
      <c r="D4471" t="s">
        <v>86</v>
      </c>
      <c r="E4471" t="s">
        <v>342</v>
      </c>
      <c r="F4471" t="s">
        <v>5405</v>
      </c>
      <c r="G4471">
        <v>7</v>
      </c>
      <c r="H4471"/>
      <c r="I4471">
        <v>60</v>
      </c>
      <c r="J4471" t="str">
        <f t="shared" si="72"/>
        <v>大类_凡品金丹丹方</v>
      </c>
      <c r="K4471" t="s">
        <v>337</v>
      </c>
      <c r="L4471">
        <v>1</v>
      </c>
      <c r="M4471" t="s">
        <v>5405</v>
      </c>
      <c r="N4471"/>
      <c r="O4471">
        <v>0</v>
      </c>
      <c r="P4471" t="b">
        <v>1</v>
      </c>
      <c r="Q4471"/>
      <c r="R4471" t="b">
        <v>0</v>
      </c>
      <c r="S4471">
        <v>1</v>
      </c>
      <c r="T4471" t="s">
        <v>91</v>
      </c>
      <c r="U4471">
        <v>999</v>
      </c>
      <c r="V4471" t="s">
        <v>5406</v>
      </c>
      <c r="W4471">
        <v>31831007</v>
      </c>
      <c r="X4471"/>
      <c r="Y4471" t="inlineStr">
        <is>
          <t>用于学会炼制结金丹。成丹用途：用于突破。</t>
        </is>
      </c>
      <c r="Z4471" t="inlineStr">
        <is>
          <t>|cff00FF00“三味备其关，添药助其成；丹为破境之助，非越境之凭。平剂自有其宜，须量药力与丹毒而用。”——《破境三味录》|r</t>
        </is>
      </c>
      <c r="AA4471" t="str">
        <v>探索秘境或遗迹可得。</v>
      </c>
      <c r="AB4471">
        <v>11821007</v>
      </c>
      <c r="AC4471" t="s">
        <v>5409</v>
      </c>
      <c r="AD4471">
        <v>40001</v>
      </c>
      <c r="AE4471"/>
      <c r="AF4471">
        <v>70001</v>
      </c>
      <c r="AG4471"/>
      <c r="AH4471">
        <v>300</v>
      </c>
      <c r="AI4471" t="s">
        <v>5405</v>
      </c>
      <c r="AJ4471" t="s">
        <v>5405</v>
      </c>
      <c r="AK4471" t="s">
        <v>342</v>
      </c>
    </row>
    <row r="4472" spans="2:37">
      <c r="B4472" s="16" t="n">
        <f>10000000+INDEX(编号表!$B:$B,MATCH(F4472,编号表!$A:$A,0))*100000+INDEX(编号表!$F:$F,MATCH(D4472,编号表!$E:$E,0))*1000+INDEX(编号表!$D:$D,MATCH(E4472,编号表!$C:$C,0))*10000+G4472</f>
        <v>11831008</v>
      </c>
      <c r="C4472" t="s">
        <v>2437</v>
      </c>
      <c r="D4472" t="s">
        <v>86</v>
      </c>
      <c r="E4472" t="s">
        <v>342</v>
      </c>
      <c r="F4472" t="s">
        <v>5405</v>
      </c>
      <c r="G4472">
        <v>8</v>
      </c>
      <c r="H4472"/>
      <c r="I4472">
        <v>60</v>
      </c>
      <c r="J4472" t="str">
        <f t="shared" si="72"/>
        <v>大类_凡品金丹丹方</v>
      </c>
      <c r="K4472" t="s">
        <v>337</v>
      </c>
      <c r="L4472">
        <v>1</v>
      </c>
      <c r="M4472" t="s">
        <v>5405</v>
      </c>
      <c r="N4472"/>
      <c r="O4472">
        <v>0</v>
      </c>
      <c r="P4472" t="b">
        <v>1</v>
      </c>
      <c r="Q4472"/>
      <c r="R4472" t="b">
        <v>0</v>
      </c>
      <c r="S4472">
        <v>1</v>
      </c>
      <c r="T4472" t="s">
        <v>91</v>
      </c>
      <c r="U4472">
        <v>999</v>
      </c>
      <c r="V4472" t="s">
        <v>5406</v>
      </c>
      <c r="W4472">
        <v>31831008</v>
      </c>
      <c r="X4472"/>
      <c r="Y4472" t="inlineStr">
        <is>
          <t>用于学会炼制金丹温阳破境丹。成丹用途：用于金丹境小境界突破的必需材料。</t>
        </is>
      </c>
      <c r="Z4472" t="inlineStr">
        <is>
          <t>|cff00FF00“三味备其关，添药助其成；丹为破境之助，非越境之凭。温剂自有其宜，须量药力与丹毒而用。”——《破境三味录》|r</t>
        </is>
      </c>
      <c r="AA4472" t="str">
        <v>探索秘境或遗迹可得。</v>
      </c>
      <c r="AB4472">
        <v>11821008</v>
      </c>
      <c r="AC4472" t="s">
        <v>5409</v>
      </c>
      <c r="AD4472">
        <v>40001</v>
      </c>
      <c r="AE4472"/>
      <c r="AF4472">
        <v>70001</v>
      </c>
      <c r="AG4472"/>
      <c r="AH4472">
        <v>300</v>
      </c>
      <c r="AI4472" t="s">
        <v>5405</v>
      </c>
      <c r="AJ4472" t="s">
        <v>5405</v>
      </c>
      <c r="AK4472" t="s">
        <v>342</v>
      </c>
    </row>
    <row r="4473" spans="2:37">
      <c r="B4473" s="16" t="n">
        <f>10000000+INDEX(编号表!$B:$B,MATCH(F4473,编号表!$A:$A,0))*100000+INDEX(编号表!$F:$F,MATCH(D4473,编号表!$E:$E,0))*1000+INDEX(编号表!$D:$D,MATCH(E4473,编号表!$C:$C,0))*10000+G4473</f>
        <v>11831009</v>
      </c>
      <c r="C4473" t="s">
        <v>2441</v>
      </c>
      <c r="D4473" t="s">
        <v>86</v>
      </c>
      <c r="E4473" t="s">
        <v>342</v>
      </c>
      <c r="F4473" t="s">
        <v>5405</v>
      </c>
      <c r="G4473">
        <v>9</v>
      </c>
      <c r="H4473"/>
      <c r="I4473">
        <v>60</v>
      </c>
      <c r="J4473" t="str">
        <f t="shared" si="72"/>
        <v>大类_凡品金丹丹方</v>
      </c>
      <c r="K4473" t="s">
        <v>337</v>
      </c>
      <c r="L4473">
        <v>1</v>
      </c>
      <c r="M4473" t="s">
        <v>5405</v>
      </c>
      <c r="N4473"/>
      <c r="O4473">
        <v>0</v>
      </c>
      <c r="P4473" t="b">
        <v>1</v>
      </c>
      <c r="Q4473"/>
      <c r="R4473" t="b">
        <v>0</v>
      </c>
      <c r="S4473">
        <v>1</v>
      </c>
      <c r="T4473" t="s">
        <v>91</v>
      </c>
      <c r="U4473">
        <v>999</v>
      </c>
      <c r="V4473" t="s">
        <v>5406</v>
      </c>
      <c r="W4473">
        <v>31831009</v>
      </c>
      <c r="X4473"/>
      <c r="Y4473" t="inlineStr">
        <is>
          <t>用于学会炼制金丹烈阳破境丹。成丹用途：用于金丹境大境界突破的必需材料。</t>
        </is>
      </c>
      <c r="Z4473" t="inlineStr">
        <is>
          <t>|cff00FF00“三味备其关，添药助其成；丹为破境之助，非越境之凭。热剂自有其宜，须量药力与丹毒而用。”——《破境三味录》|r</t>
        </is>
      </c>
      <c r="AA4473" t="str">
        <v>探索秘境或遗迹可得。</v>
      </c>
      <c r="AB4473">
        <v>11821009</v>
      </c>
      <c r="AC4473" t="s">
        <v>5409</v>
      </c>
      <c r="AD4473">
        <v>40001</v>
      </c>
      <c r="AE4473"/>
      <c r="AF4473">
        <v>70001</v>
      </c>
      <c r="AG4473"/>
      <c r="AH4473">
        <v>300</v>
      </c>
      <c r="AI4473" t="s">
        <v>5405</v>
      </c>
      <c r="AJ4473" t="s">
        <v>5405</v>
      </c>
      <c r="AK4473" t="s">
        <v>342</v>
      </c>
    </row>
    <row r="4474" spans="2:37">
      <c r="B4474" s="16" t="n">
        <f>10000000+INDEX(编号表!$B:$B,MATCH(F4474,编号表!$A:$A,0))*100000+INDEX(编号表!$F:$F,MATCH(D4474,编号表!$E:$E,0))*1000+INDEX(编号表!$D:$D,MATCH(E4474,编号表!$C:$C,0))*10000+G4474</f>
        <v>11831010</v>
      </c>
      <c r="C4474" t="inlineStr">
        <is>
          <t>金丹玄阴复元丹</t>
        </is>
      </c>
      <c r="D4474" t="s">
        <v>86</v>
      </c>
      <c r="E4474" t="s">
        <v>342</v>
      </c>
      <c r="F4474" t="s">
        <v>5405</v>
      </c>
      <c r="G4474">
        <v>10</v>
      </c>
      <c r="H4474"/>
      <c r="I4474">
        <v>60</v>
      </c>
      <c r="J4474" t="str">
        <f t="shared" si="72"/>
        <v>大类_凡品金丹丹方</v>
      </c>
      <c r="K4474" t="s">
        <v>337</v>
      </c>
      <c r="L4474">
        <v>1</v>
      </c>
      <c r="M4474" t="s">
        <v>5405</v>
      </c>
      <c r="N4474"/>
      <c r="O4474">
        <v>0</v>
      </c>
      <c r="P4474" t="b">
        <v>1</v>
      </c>
      <c r="Q4474"/>
      <c r="R4474" t="b">
        <v>0</v>
      </c>
      <c r="S4474">
        <v>1</v>
      </c>
      <c r="T4474" t="s">
        <v>91</v>
      </c>
      <c r="U4474">
        <v>999</v>
      </c>
      <c r="V4474" t="s">
        <v>5406</v>
      </c>
      <c r="W4474">
        <v>31831010</v>
      </c>
      <c r="X4474"/>
      <c r="Y4474" t="inlineStr">
        <is>
          <t>用于学会炼制金丹玄阴复元丹。效果随成丹品质变化；凡品参数示例：立即缩短本级基础突破虚弱时长的5%。</t>
        </is>
      </c>
      <c r="Z4474" t="inlineStr">
        <is>
          <t>|cff00FF00“破境失利，气息未复；药助收摄，俟其重振。寒剂自有其宜，须量药力与丹毒而用。”——《复元息弱录》|r</t>
        </is>
      </c>
      <c r="AA4474" t="str">
        <v>探索秘境或遗迹可得。</v>
      </c>
      <c r="AB4474">
        <v>11821010</v>
      </c>
      <c r="AC4474" t="s">
        <v>5409</v>
      </c>
      <c r="AD4474">
        <v>40001</v>
      </c>
      <c r="AE4474"/>
      <c r="AF4474">
        <v>70001</v>
      </c>
      <c r="AG4474"/>
      <c r="AH4474">
        <v>300</v>
      </c>
      <c r="AI4474" t="s">
        <v>5405</v>
      </c>
      <c r="AJ4474" t="s">
        <v>5405</v>
      </c>
      <c r="AK4474" t="s">
        <v>342</v>
      </c>
    </row>
    <row r="4475" spans="2:37">
      <c r="B4475" s="16" t="n">
        <f>10000000+INDEX(编号表!$B:$B,MATCH(F4475,编号表!$A:$A,0))*100000+INDEX(编号表!$F:$F,MATCH(D4475,编号表!$E:$E,0))*1000+INDEX(编号表!$D:$D,MATCH(E4475,编号表!$C:$C,0))*10000+G4475</f>
        <v>11831011</v>
      </c>
      <c r="C4475" t="inlineStr">
        <is>
          <t>金丹清和复元丹</t>
        </is>
      </c>
      <c r="D4475" t="s">
        <v>86</v>
      </c>
      <c r="E4475" t="s">
        <v>342</v>
      </c>
      <c r="F4475" t="s">
        <v>5405</v>
      </c>
      <c r="G4475">
        <v>11</v>
      </c>
      <c r="H4475"/>
      <c r="I4475">
        <v>60</v>
      </c>
      <c r="J4475" t="str">
        <f t="shared" si="72"/>
        <v>大类_凡品金丹丹方</v>
      </c>
      <c r="K4475" t="s">
        <v>337</v>
      </c>
      <c r="L4475">
        <v>1</v>
      </c>
      <c r="M4475" t="s">
        <v>5405</v>
      </c>
      <c r="N4475"/>
      <c r="O4475">
        <v>0</v>
      </c>
      <c r="P4475" t="b">
        <v>1</v>
      </c>
      <c r="Q4475"/>
      <c r="R4475" t="b">
        <v>0</v>
      </c>
      <c r="S4475">
        <v>1</v>
      </c>
      <c r="T4475" t="s">
        <v>91</v>
      </c>
      <c r="U4475">
        <v>999</v>
      </c>
      <c r="V4475" t="s">
        <v>5406</v>
      </c>
      <c r="W4475">
        <v>31831011</v>
      </c>
      <c r="X4475"/>
      <c r="Y4475" t="inlineStr">
        <is>
          <t>用于学会炼制金丹清和复元丹。效果随成丹品质变化；凡品参数示例：立即缩短本级基础突破虚弱时长的10%。</t>
        </is>
      </c>
      <c r="Z4475" t="inlineStr">
        <is>
          <t>|cff00FF00“破境失利，气息未复；药助收摄，俟其重振。凉剂自有其宜，须量药力与丹毒而用。”——《复元息弱录》|r</t>
        </is>
      </c>
      <c r="AA4475" t="str">
        <v>探索秘境或遗迹可得。</v>
      </c>
      <c r="AB4475">
        <v>11821011</v>
      </c>
      <c r="AC4475" t="s">
        <v>5409</v>
      </c>
      <c r="AD4475">
        <v>40001</v>
      </c>
      <c r="AE4475"/>
      <c r="AF4475">
        <v>70001</v>
      </c>
      <c r="AG4475"/>
      <c r="AH4475">
        <v>300</v>
      </c>
      <c r="AI4475" t="s">
        <v>5405</v>
      </c>
      <c r="AJ4475" t="s">
        <v>5405</v>
      </c>
      <c r="AK4475" t="s">
        <v>342</v>
      </c>
    </row>
    <row r="4476" spans="2:37">
      <c r="B4476" s="16" t="n">
        <f>10000000+INDEX(编号表!$B:$B,MATCH(F4476,编号表!$A:$A,0))*100000+INDEX(编号表!$F:$F,MATCH(D4476,编号表!$E:$E,0))*1000+INDEX(编号表!$D:$D,MATCH(E4476,编号表!$C:$C,0))*10000+G4476</f>
        <v>11831012</v>
      </c>
      <c r="C4476" t="inlineStr">
        <is>
          <t>金丹复元丹</t>
        </is>
      </c>
      <c r="D4476" t="s">
        <v>86</v>
      </c>
      <c r="E4476" t="s">
        <v>342</v>
      </c>
      <c r="F4476" t="s">
        <v>5405</v>
      </c>
      <c r="G4476">
        <v>12</v>
      </c>
      <c r="H4476"/>
      <c r="I4476">
        <v>60</v>
      </c>
      <c r="J4476" t="str">
        <f t="shared" si="72"/>
        <v>大类_凡品金丹丹方</v>
      </c>
      <c r="K4476" t="s">
        <v>337</v>
      </c>
      <c r="L4476">
        <v>1</v>
      </c>
      <c r="M4476" t="s">
        <v>5405</v>
      </c>
      <c r="N4476"/>
      <c r="O4476">
        <v>0</v>
      </c>
      <c r="P4476" t="b">
        <v>1</v>
      </c>
      <c r="Q4476"/>
      <c r="R4476" t="b">
        <v>0</v>
      </c>
      <c r="S4476">
        <v>1</v>
      </c>
      <c r="T4476" t="s">
        <v>91</v>
      </c>
      <c r="U4476">
        <v>999</v>
      </c>
      <c r="V4476" t="s">
        <v>5406</v>
      </c>
      <c r="W4476">
        <v>31831012</v>
      </c>
      <c r="X4476"/>
      <c r="Y4476" t="inlineStr">
        <is>
          <t>用于学会炼制金丹复元丹。效果随成丹品质变化；凡品参数示例：立即缩短本级基础突破虚弱时长的15%。</t>
        </is>
      </c>
      <c r="Z4476" t="inlineStr">
        <is>
          <t>|cff00FF00“破境失利，气息未复；药助收摄，俟其重振。平剂自有其宜，须量药力与丹毒而用。”——《复元息弱录》|r</t>
        </is>
      </c>
      <c r="AA4476" t="str">
        <v>探索秘境或遗迹可得。</v>
      </c>
      <c r="AB4476">
        <v>11821012</v>
      </c>
      <c r="AC4476" t="s">
        <v>5409</v>
      </c>
      <c r="AD4476">
        <v>40001</v>
      </c>
      <c r="AE4476"/>
      <c r="AF4476">
        <v>70001</v>
      </c>
      <c r="AG4476"/>
      <c r="AH4476">
        <v>300</v>
      </c>
      <c r="AI4476" t="s">
        <v>5405</v>
      </c>
      <c r="AJ4476" t="s">
        <v>5405</v>
      </c>
      <c r="AK4476" t="s">
        <v>342</v>
      </c>
    </row>
    <row r="4477" spans="2:37">
      <c r="B4477" s="16" t="n">
        <f>10000000+INDEX(编号表!$B:$B,MATCH(F4477,编号表!$A:$A,0))*100000+INDEX(编号表!$F:$F,MATCH(D4477,编号表!$E:$E,0))*1000+INDEX(编号表!$D:$D,MATCH(E4477,编号表!$C:$C,0))*10000+G4477</f>
        <v>11831013</v>
      </c>
      <c r="C4477" t="inlineStr">
        <is>
          <t>金丹温阳复元丹</t>
        </is>
      </c>
      <c r="D4477" t="s">
        <v>86</v>
      </c>
      <c r="E4477" t="s">
        <v>342</v>
      </c>
      <c r="F4477" t="s">
        <v>5405</v>
      </c>
      <c r="G4477">
        <v>13</v>
      </c>
      <c r="H4477"/>
      <c r="I4477">
        <v>60</v>
      </c>
      <c r="J4477" t="str">
        <f t="shared" si="72"/>
        <v>大类_凡品金丹丹方</v>
      </c>
      <c r="K4477" t="s">
        <v>337</v>
      </c>
      <c r="L4477">
        <v>1</v>
      </c>
      <c r="M4477" t="s">
        <v>5405</v>
      </c>
      <c r="N4477"/>
      <c r="O4477">
        <v>0</v>
      </c>
      <c r="P4477" t="b">
        <v>1</v>
      </c>
      <c r="Q4477"/>
      <c r="R4477" t="b">
        <v>0</v>
      </c>
      <c r="S4477">
        <v>1</v>
      </c>
      <c r="T4477" t="s">
        <v>91</v>
      </c>
      <c r="U4477">
        <v>999</v>
      </c>
      <c r="V4477" t="s">
        <v>5406</v>
      </c>
      <c r="W4477">
        <v>31831013</v>
      </c>
      <c r="X4477"/>
      <c r="Y4477" t="inlineStr">
        <is>
          <t>用于学会炼制金丹温阳复元丹。效果随成丹品质变化；凡品参数示例：立即缩短本级基础突破虚弱时长的20%。</t>
        </is>
      </c>
      <c r="Z4477" t="inlineStr">
        <is>
          <t>|cff00FF00“破境失利，气息未复；药助收摄，俟其重振。温剂自有其宜，须量药力与丹毒而用。”——《复元息弱录》|r</t>
        </is>
      </c>
      <c r="AA4477" t="str">
        <v>探索秘境或遗迹可得。</v>
      </c>
      <c r="AB4477">
        <v>11821013</v>
      </c>
      <c r="AC4477" t="s">
        <v>5409</v>
      </c>
      <c r="AD4477">
        <v>40001</v>
      </c>
      <c r="AE4477"/>
      <c r="AF4477">
        <v>70001</v>
      </c>
      <c r="AG4477"/>
      <c r="AH4477">
        <v>300</v>
      </c>
      <c r="AI4477" t="s">
        <v>5405</v>
      </c>
      <c r="AJ4477" t="s">
        <v>5405</v>
      </c>
      <c r="AK4477" t="s">
        <v>342</v>
      </c>
    </row>
    <row r="4478" spans="2:37">
      <c r="B4478" s="16" t="n">
        <f>10000000+INDEX(编号表!$B:$B,MATCH(F4478,编号表!$A:$A,0))*100000+INDEX(编号表!$F:$F,MATCH(D4478,编号表!$E:$E,0))*1000+INDEX(编号表!$D:$D,MATCH(E4478,编号表!$C:$C,0))*10000+G4478</f>
        <v>11831014</v>
      </c>
      <c r="C4478" t="inlineStr">
        <is>
          <t>金丹烈阳复元丹</t>
        </is>
      </c>
      <c r="D4478" t="s">
        <v>86</v>
      </c>
      <c r="E4478" t="s">
        <v>342</v>
      </c>
      <c r="F4478" t="s">
        <v>5405</v>
      </c>
      <c r="G4478">
        <v>14</v>
      </c>
      <c r="H4478"/>
      <c r="I4478">
        <v>60</v>
      </c>
      <c r="J4478" t="str">
        <f t="shared" si="72"/>
        <v>大类_凡品金丹丹方</v>
      </c>
      <c r="K4478" t="s">
        <v>337</v>
      </c>
      <c r="L4478">
        <v>1</v>
      </c>
      <c r="M4478" t="s">
        <v>5405</v>
      </c>
      <c r="N4478"/>
      <c r="O4478">
        <v>0</v>
      </c>
      <c r="P4478" t="b">
        <v>1</v>
      </c>
      <c r="Q4478"/>
      <c r="R4478" t="b">
        <v>0</v>
      </c>
      <c r="S4478">
        <v>1</v>
      </c>
      <c r="T4478" t="s">
        <v>91</v>
      </c>
      <c r="U4478">
        <v>999</v>
      </c>
      <c r="V4478" t="s">
        <v>5406</v>
      </c>
      <c r="W4478">
        <v>31831014</v>
      </c>
      <c r="X4478"/>
      <c r="Y4478" t="inlineStr">
        <is>
          <t>用于学会炼制金丹烈阳复元丹。效果随成丹品质变化；凡品参数示例：立即缩短本级基础突破虚弱时长的30%。</t>
        </is>
      </c>
      <c r="Z4478" t="inlineStr">
        <is>
          <t>|cff00FF00“破境失利，气息未复；药助收摄，俟其重振。热剂自有其宜，须量药力与丹毒而用。”——《复元息弱录》|r</t>
        </is>
      </c>
      <c r="AA4478" t="str">
        <v>探索秘境或遗迹可得。</v>
      </c>
      <c r="AB4478">
        <v>11821014</v>
      </c>
      <c r="AC4478" t="s">
        <v>5409</v>
      </c>
      <c r="AD4478">
        <v>40001</v>
      </c>
      <c r="AE4478"/>
      <c r="AF4478">
        <v>70001</v>
      </c>
      <c r="AG4478"/>
      <c r="AH4478">
        <v>300</v>
      </c>
      <c r="AI4478" t="s">
        <v>5405</v>
      </c>
      <c r="AJ4478" t="s">
        <v>5405</v>
      </c>
      <c r="AK4478" t="s">
        <v>342</v>
      </c>
    </row>
    <row r="4479" spans="2:37">
      <c r="B4479" s="16" t="n">
        <f>10000000+INDEX(编号表!$B:$B,MATCH(F4479,编号表!$A:$A,0))*100000+INDEX(编号表!$F:$F,MATCH(D4479,编号表!$E:$E,0))*1000+INDEX(编号表!$D:$D,MATCH(E4479,编号表!$C:$C,0))*10000+G4479</f>
        <v>11831015</v>
      </c>
      <c r="C4479" t="s">
        <v>2465</v>
      </c>
      <c r="D4479" t="s">
        <v>86</v>
      </c>
      <c r="E4479" t="s">
        <v>342</v>
      </c>
      <c r="F4479" t="s">
        <v>5405</v>
      </c>
      <c r="G4479">
        <v>15</v>
      </c>
      <c r="H4479"/>
      <c r="I4479">
        <v>60</v>
      </c>
      <c r="J4479" t="str">
        <f t="shared" si="72"/>
        <v>大类_凡品金丹丹方</v>
      </c>
      <c r="K4479" t="s">
        <v>337</v>
      </c>
      <c r="L4479">
        <v>1</v>
      </c>
      <c r="M4479" t="s">
        <v>5405</v>
      </c>
      <c r="N4479"/>
      <c r="O4479">
        <v>0</v>
      </c>
      <c r="P4479" t="b">
        <v>1</v>
      </c>
      <c r="Q4479"/>
      <c r="R4479" t="b">
        <v>0</v>
      </c>
      <c r="S4479">
        <v>1</v>
      </c>
      <c r="T4479" t="s">
        <v>91</v>
      </c>
      <c r="U4479">
        <v>999</v>
      </c>
      <c r="V4479" t="s">
        <v>5406</v>
      </c>
      <c r="W4479">
        <v>31831015</v>
      </c>
      <c r="X4479"/>
      <c r="Y4479" t="inlineStr">
        <is>
          <t>用于学会炼制金丹玄阴化元丹。效果随成丹品质变化；凡品参数示例：转化值增幅+2%，持续7200现实秒。</t>
        </is>
      </c>
      <c r="Z4479" t="inlineStr">
        <is>
          <t>|cff00FF00“所吸之气贵在善化，涓滴灵机亦可归于修途。寒剂自有其宜，须量药力与丹毒而用。”——《灵气化元录》|r</t>
        </is>
      </c>
      <c r="AA4479" t="str">
        <v>探索秘境或遗迹可得。</v>
      </c>
      <c r="AB4479">
        <v>11821015</v>
      </c>
      <c r="AC4479" t="s">
        <v>5409</v>
      </c>
      <c r="AD4479">
        <v>40001</v>
      </c>
      <c r="AE4479"/>
      <c r="AF4479">
        <v>70001</v>
      </c>
      <c r="AG4479"/>
      <c r="AH4479">
        <v>300</v>
      </c>
      <c r="AI4479" t="s">
        <v>5405</v>
      </c>
      <c r="AJ4479" t="s">
        <v>5405</v>
      </c>
      <c r="AK4479" t="s">
        <v>342</v>
      </c>
    </row>
    <row r="4480" spans="2:37">
      <c r="B4480" s="16" t="n">
        <f>10000000+INDEX(编号表!$B:$B,MATCH(F4480,编号表!$A:$A,0))*100000+INDEX(编号表!$F:$F,MATCH(D4480,编号表!$E:$E,0))*1000+INDEX(编号表!$D:$D,MATCH(E4480,编号表!$C:$C,0))*10000+G4480</f>
        <v>11831016</v>
      </c>
      <c r="C4480" t="s">
        <v>2469</v>
      </c>
      <c r="D4480" t="s">
        <v>86</v>
      </c>
      <c r="E4480" t="s">
        <v>342</v>
      </c>
      <c r="F4480" t="s">
        <v>5405</v>
      </c>
      <c r="G4480">
        <v>16</v>
      </c>
      <c r="H4480"/>
      <c r="I4480">
        <v>60</v>
      </c>
      <c r="J4480" t="str">
        <f t="shared" si="72"/>
        <v>大类_凡品金丹丹方</v>
      </c>
      <c r="K4480" t="s">
        <v>337</v>
      </c>
      <c r="L4480">
        <v>1</v>
      </c>
      <c r="M4480" t="s">
        <v>5405</v>
      </c>
      <c r="N4480"/>
      <c r="O4480">
        <v>0</v>
      </c>
      <c r="P4480" t="b">
        <v>1</v>
      </c>
      <c r="Q4480"/>
      <c r="R4480" t="b">
        <v>0</v>
      </c>
      <c r="S4480">
        <v>1</v>
      </c>
      <c r="T4480" t="s">
        <v>91</v>
      </c>
      <c r="U4480">
        <v>999</v>
      </c>
      <c r="V4480" t="s">
        <v>5406</v>
      </c>
      <c r="W4480">
        <v>31831016</v>
      </c>
      <c r="X4480"/>
      <c r="Y4480" t="inlineStr">
        <is>
          <t>用于学会炼制金丹清和化元丹。效果随成丹品质变化；凡品参数示例：转化值增幅+3%，持续3600现实秒。</t>
        </is>
      </c>
      <c r="Z4480" t="inlineStr">
        <is>
          <t>|cff00FF00“所吸之气贵在善化，涓滴灵机亦可归于修途。凉剂自有其宜，须量药力与丹毒而用。”——《灵气化元录》|r</t>
        </is>
      </c>
      <c r="AA4480" t="str">
        <v>探索秘境或遗迹可得。</v>
      </c>
      <c r="AB4480">
        <v>11821016</v>
      </c>
      <c r="AC4480" t="s">
        <v>5409</v>
      </c>
      <c r="AD4480">
        <v>40001</v>
      </c>
      <c r="AE4480"/>
      <c r="AF4480">
        <v>70001</v>
      </c>
      <c r="AG4480"/>
      <c r="AH4480">
        <v>300</v>
      </c>
      <c r="AI4480" t="s">
        <v>5405</v>
      </c>
      <c r="AJ4480" t="s">
        <v>5405</v>
      </c>
      <c r="AK4480" t="s">
        <v>342</v>
      </c>
    </row>
    <row r="4481" spans="2:37">
      <c r="B4481" s="16" t="n">
        <f>10000000+INDEX(编号表!$B:$B,MATCH(F4481,编号表!$A:$A,0))*100000+INDEX(编号表!$F:$F,MATCH(D4481,编号表!$E:$E,0))*1000+INDEX(编号表!$D:$D,MATCH(E4481,编号表!$C:$C,0))*10000+G4481</f>
        <v>11831017</v>
      </c>
      <c r="C4481" t="s">
        <v>2473</v>
      </c>
      <c r="D4481" t="s">
        <v>86</v>
      </c>
      <c r="E4481" t="s">
        <v>342</v>
      </c>
      <c r="F4481" t="s">
        <v>5405</v>
      </c>
      <c r="G4481">
        <v>17</v>
      </c>
      <c r="H4481"/>
      <c r="I4481">
        <v>60</v>
      </c>
      <c r="J4481" t="str">
        <f t="shared" si="72"/>
        <v>大类_凡品金丹丹方</v>
      </c>
      <c r="K4481" t="s">
        <v>337</v>
      </c>
      <c r="L4481">
        <v>1</v>
      </c>
      <c r="M4481" t="s">
        <v>5405</v>
      </c>
      <c r="N4481"/>
      <c r="O4481">
        <v>0</v>
      </c>
      <c r="P4481" t="b">
        <v>1</v>
      </c>
      <c r="Q4481"/>
      <c r="R4481" t="b">
        <v>0</v>
      </c>
      <c r="S4481">
        <v>1</v>
      </c>
      <c r="T4481" t="s">
        <v>91</v>
      </c>
      <c r="U4481">
        <v>999</v>
      </c>
      <c r="V4481" t="s">
        <v>5406</v>
      </c>
      <c r="W4481">
        <v>31831017</v>
      </c>
      <c r="X4481"/>
      <c r="Y4481" t="inlineStr">
        <is>
          <t>用于学会炼制金丹化元丹。效果随成丹品质变化；凡品参数示例：转化值增幅+4%，持续3600现实秒。</t>
        </is>
      </c>
      <c r="Z4481" t="inlineStr">
        <is>
          <t>|cff00FF00“所吸之气贵在善化，涓滴灵机亦可归于修途。平剂自有其宜，须量药力与丹毒而用。”——《灵气化元录》|r</t>
        </is>
      </c>
      <c r="AA4481" t="str">
        <v>探索秘境或遗迹可得。</v>
      </c>
      <c r="AB4481">
        <v>11821017</v>
      </c>
      <c r="AC4481" t="s">
        <v>5409</v>
      </c>
      <c r="AD4481">
        <v>40001</v>
      </c>
      <c r="AE4481"/>
      <c r="AF4481">
        <v>70001</v>
      </c>
      <c r="AG4481"/>
      <c r="AH4481">
        <v>300</v>
      </c>
      <c r="AI4481" t="s">
        <v>5405</v>
      </c>
      <c r="AJ4481" t="s">
        <v>5405</v>
      </c>
      <c r="AK4481" t="s">
        <v>342</v>
      </c>
    </row>
    <row r="4482" spans="2:37">
      <c r="B4482" s="16" t="n">
        <f>10000000+INDEX(编号表!$B:$B,MATCH(F4482,编号表!$A:$A,0))*100000+INDEX(编号表!$F:$F,MATCH(D4482,编号表!$E:$E,0))*1000+INDEX(编号表!$D:$D,MATCH(E4482,编号表!$C:$C,0))*10000+G4482</f>
        <v>11831018</v>
      </c>
      <c r="C4482" t="s">
        <v>2477</v>
      </c>
      <c r="D4482" t="s">
        <v>86</v>
      </c>
      <c r="E4482" t="s">
        <v>342</v>
      </c>
      <c r="F4482" t="s">
        <v>5405</v>
      </c>
      <c r="G4482">
        <v>18</v>
      </c>
      <c r="H4482"/>
      <c r="I4482">
        <v>60</v>
      </c>
      <c r="J4482" t="str">
        <f t="shared" si="72"/>
        <v>大类_凡品金丹丹方</v>
      </c>
      <c r="K4482" t="s">
        <v>337</v>
      </c>
      <c r="L4482">
        <v>1</v>
      </c>
      <c r="M4482" t="s">
        <v>5405</v>
      </c>
      <c r="N4482"/>
      <c r="O4482">
        <v>0</v>
      </c>
      <c r="P4482" t="b">
        <v>1</v>
      </c>
      <c r="Q4482"/>
      <c r="R4482" t="b">
        <v>0</v>
      </c>
      <c r="S4482">
        <v>1</v>
      </c>
      <c r="T4482" t="s">
        <v>91</v>
      </c>
      <c r="U4482">
        <v>999</v>
      </c>
      <c r="V4482" t="s">
        <v>5406</v>
      </c>
      <c r="W4482">
        <v>31831018</v>
      </c>
      <c r="X4482"/>
      <c r="Y4482" t="inlineStr">
        <is>
          <t>用于学会炼制金丹温阳化元丹。效果随成丹品质变化；凡品参数示例：转化值增幅+5%，持续3600现实秒。</t>
        </is>
      </c>
      <c r="Z4482" t="inlineStr">
        <is>
          <t>|cff00FF00“所吸之气贵在善化，涓滴灵机亦可归于修途。温剂自有其宜，须量药力与丹毒而用。”——《灵气化元录》|r</t>
        </is>
      </c>
      <c r="AA4482" t="str">
        <v>探索秘境或遗迹可得。</v>
      </c>
      <c r="AB4482">
        <v>11821018</v>
      </c>
      <c r="AC4482" t="s">
        <v>5409</v>
      </c>
      <c r="AD4482">
        <v>40001</v>
      </c>
      <c r="AE4482"/>
      <c r="AF4482">
        <v>70001</v>
      </c>
      <c r="AG4482"/>
      <c r="AH4482">
        <v>300</v>
      </c>
      <c r="AI4482" t="s">
        <v>5405</v>
      </c>
      <c r="AJ4482" t="s">
        <v>5405</v>
      </c>
      <c r="AK4482" t="s">
        <v>342</v>
      </c>
    </row>
    <row r="4483" spans="2:37">
      <c r="B4483" s="16" t="n">
        <f>10000000+INDEX(编号表!$B:$B,MATCH(F4483,编号表!$A:$A,0))*100000+INDEX(编号表!$F:$F,MATCH(D4483,编号表!$E:$E,0))*1000+INDEX(编号表!$D:$D,MATCH(E4483,编号表!$C:$C,0))*10000+G4483</f>
        <v>11831019</v>
      </c>
      <c r="C4483" t="s">
        <v>2481</v>
      </c>
      <c r="D4483" t="s">
        <v>86</v>
      </c>
      <c r="E4483" t="s">
        <v>342</v>
      </c>
      <c r="F4483" t="s">
        <v>5405</v>
      </c>
      <c r="G4483">
        <v>19</v>
      </c>
      <c r="H4483"/>
      <c r="I4483">
        <v>60</v>
      </c>
      <c r="J4483" t="str">
        <f t="shared" si="72"/>
        <v>大类_凡品金丹丹方</v>
      </c>
      <c r="K4483" t="s">
        <v>337</v>
      </c>
      <c r="L4483">
        <v>1</v>
      </c>
      <c r="M4483" t="s">
        <v>5405</v>
      </c>
      <c r="N4483"/>
      <c r="O4483">
        <v>0</v>
      </c>
      <c r="P4483" t="b">
        <v>1</v>
      </c>
      <c r="Q4483"/>
      <c r="R4483" t="b">
        <v>0</v>
      </c>
      <c r="S4483">
        <v>1</v>
      </c>
      <c r="T4483" t="s">
        <v>91</v>
      </c>
      <c r="U4483">
        <v>999</v>
      </c>
      <c r="V4483" t="s">
        <v>5406</v>
      </c>
      <c r="W4483">
        <v>31831019</v>
      </c>
      <c r="X4483"/>
      <c r="Y4483" t="inlineStr">
        <is>
          <t>用于学会炼制金丹烈阳化元丹。效果随成丹品质变化；凡品参数示例：转化值增幅+6%，持续2400现实秒。</t>
        </is>
      </c>
      <c r="Z4483" t="inlineStr">
        <is>
          <t>|cff00FF00“所吸之气贵在善化，涓滴灵机亦可归于修途。热剂自有其宜，须量药力与丹毒而用。”——《灵气化元录》|r</t>
        </is>
      </c>
      <c r="AA4483" t="str">
        <v>探索秘境或遗迹可得。</v>
      </c>
      <c r="AB4483">
        <v>11821019</v>
      </c>
      <c r="AC4483" t="s">
        <v>5409</v>
      </c>
      <c r="AD4483">
        <v>40001</v>
      </c>
      <c r="AE4483"/>
      <c r="AF4483">
        <v>70001</v>
      </c>
      <c r="AG4483"/>
      <c r="AH4483">
        <v>300</v>
      </c>
      <c r="AI4483" t="s">
        <v>5405</v>
      </c>
      <c r="AJ4483" t="s">
        <v>5405</v>
      </c>
      <c r="AK4483" t="s">
        <v>342</v>
      </c>
    </row>
    <row r="4484" spans="2:37">
      <c r="B4484" s="16" t="n">
        <f>10000000+INDEX(编号表!$B:$B,MATCH(F4484,编号表!$A:$A,0))*100000+INDEX(编号表!$F:$F,MATCH(D4484,编号表!$E:$E,0))*1000+INDEX(编号表!$D:$D,MATCH(E4484,编号表!$C:$C,0))*10000+G4484</f>
        <v>11831020</v>
      </c>
      <c r="C4484" t="s">
        <v>2485</v>
      </c>
      <c r="D4484" t="s">
        <v>86</v>
      </c>
      <c r="E4484" t="s">
        <v>342</v>
      </c>
      <c r="F4484" t="s">
        <v>5405</v>
      </c>
      <c r="G4484">
        <v>20</v>
      </c>
      <c r="H4484"/>
      <c r="I4484">
        <v>60</v>
      </c>
      <c r="J4484" t="str">
        <f t="shared" si="72"/>
        <v>大类_凡品金丹丹方</v>
      </c>
      <c r="K4484" t="s">
        <v>337</v>
      </c>
      <c r="L4484">
        <v>1</v>
      </c>
      <c r="M4484" t="s">
        <v>5405</v>
      </c>
      <c r="N4484"/>
      <c r="O4484">
        <v>0</v>
      </c>
      <c r="P4484" t="b">
        <v>1</v>
      </c>
      <c r="Q4484"/>
      <c r="R4484" t="b">
        <v>0</v>
      </c>
      <c r="S4484">
        <v>1</v>
      </c>
      <c r="T4484" t="s">
        <v>91</v>
      </c>
      <c r="U4484">
        <v>999</v>
      </c>
      <c r="V4484" t="s">
        <v>5406</v>
      </c>
      <c r="W4484">
        <v>31831020</v>
      </c>
      <c r="X4484"/>
      <c r="Y4484" t="inlineStr">
        <is>
          <t>用于学会炼制金丹玄阴聚元丹。效果随成丹品质变化；凡品参数示例：获得修为总量713点，按3600现实秒的经过时间线性结算（操作时补结差额）。</t>
        </is>
      </c>
      <c r="Z4484" t="inlineStr">
        <is>
          <t>|cff00FF00“药中积蕴归于修为，进境仍须修士自越其关。寒剂自有其宜，须量药力与丹毒而用。”——《聚元积修录》|r</t>
        </is>
      </c>
      <c r="AA4484" t="str">
        <v>探索秘境或遗迹可得。</v>
      </c>
      <c r="AB4484">
        <v>11821020</v>
      </c>
      <c r="AC4484" t="s">
        <v>5409</v>
      </c>
      <c r="AD4484">
        <v>40001</v>
      </c>
      <c r="AE4484"/>
      <c r="AF4484">
        <v>70001</v>
      </c>
      <c r="AG4484"/>
      <c r="AH4484">
        <v>300</v>
      </c>
      <c r="AI4484" t="s">
        <v>5405</v>
      </c>
      <c r="AJ4484" t="s">
        <v>5405</v>
      </c>
      <c r="AK4484" t="s">
        <v>342</v>
      </c>
    </row>
    <row r="4485" spans="2:37">
      <c r="B4485" s="16" t="n">
        <f>10000000+INDEX(编号表!$B:$B,MATCH(F4485,编号表!$A:$A,0))*100000+INDEX(编号表!$F:$F,MATCH(D4485,编号表!$E:$E,0))*1000+INDEX(编号表!$D:$D,MATCH(E4485,编号表!$C:$C,0))*10000+G4485</f>
        <v>11831021</v>
      </c>
      <c r="C4485" t="s">
        <v>2489</v>
      </c>
      <c r="D4485" t="s">
        <v>86</v>
      </c>
      <c r="E4485" t="s">
        <v>342</v>
      </c>
      <c r="F4485" t="s">
        <v>5405</v>
      </c>
      <c r="G4485">
        <v>21</v>
      </c>
      <c r="H4485"/>
      <c r="I4485">
        <v>60</v>
      </c>
      <c r="J4485" t="str">
        <f t="shared" si="72"/>
        <v>大类_凡品金丹丹方</v>
      </c>
      <c r="K4485" t="s">
        <v>337</v>
      </c>
      <c r="L4485">
        <v>1</v>
      </c>
      <c r="M4485" t="s">
        <v>5405</v>
      </c>
      <c r="N4485"/>
      <c r="O4485">
        <v>0</v>
      </c>
      <c r="P4485" t="b">
        <v>1</v>
      </c>
      <c r="Q4485"/>
      <c r="R4485" t="b">
        <v>0</v>
      </c>
      <c r="S4485">
        <v>1</v>
      </c>
      <c r="T4485" t="s">
        <v>91</v>
      </c>
      <c r="U4485">
        <v>999</v>
      </c>
      <c r="V4485" t="s">
        <v>5406</v>
      </c>
      <c r="W4485">
        <v>31831021</v>
      </c>
      <c r="X4485"/>
      <c r="Y4485" t="inlineStr">
        <is>
          <t>用于学会炼制金丹清和聚元丹。效果随成丹品质变化；凡品参数示例：获得修为总量380点。</t>
        </is>
      </c>
      <c r="Z4485" t="inlineStr">
        <is>
          <t>|cff00FF00“药中积蕴归于修为，进境仍须修士自越其关。凉剂自有其宜，须量药力与丹毒而用。”——《聚元积修录》|r</t>
        </is>
      </c>
      <c r="AA4485" t="str">
        <v>探索秘境或遗迹可得。</v>
      </c>
      <c r="AB4485">
        <v>11821021</v>
      </c>
      <c r="AC4485" t="s">
        <v>5409</v>
      </c>
      <c r="AD4485">
        <v>40001</v>
      </c>
      <c r="AE4485"/>
      <c r="AF4485">
        <v>70001</v>
      </c>
      <c r="AG4485"/>
      <c r="AH4485">
        <v>300</v>
      </c>
      <c r="AI4485" t="s">
        <v>5405</v>
      </c>
      <c r="AJ4485" t="s">
        <v>5405</v>
      </c>
      <c r="AK4485" t="s">
        <v>342</v>
      </c>
    </row>
    <row r="4486" spans="2:37">
      <c r="B4486" s="16" t="n">
        <f>10000000+INDEX(编号表!$B:$B,MATCH(F4486,编号表!$A:$A,0))*100000+INDEX(编号表!$F:$F,MATCH(D4486,编号表!$E:$E,0))*1000+INDEX(编号表!$D:$D,MATCH(E4486,编号表!$C:$C,0))*10000+G4486</f>
        <v>11831022</v>
      </c>
      <c r="C4486" t="s">
        <v>2493</v>
      </c>
      <c r="D4486" t="s">
        <v>86</v>
      </c>
      <c r="E4486" t="s">
        <v>342</v>
      </c>
      <c r="F4486" t="s">
        <v>5405</v>
      </c>
      <c r="G4486">
        <v>22</v>
      </c>
      <c r="H4486"/>
      <c r="I4486">
        <v>60</v>
      </c>
      <c r="J4486" t="str">
        <f t="shared" si="72"/>
        <v>大类_凡品金丹丹方</v>
      </c>
      <c r="K4486" t="s">
        <v>337</v>
      </c>
      <c r="L4486">
        <v>1</v>
      </c>
      <c r="M4486" t="s">
        <v>5405</v>
      </c>
      <c r="N4486"/>
      <c r="O4486">
        <v>0</v>
      </c>
      <c r="P4486" t="b">
        <v>1</v>
      </c>
      <c r="Q4486"/>
      <c r="R4486" t="b">
        <v>0</v>
      </c>
      <c r="S4486">
        <v>1</v>
      </c>
      <c r="T4486" t="s">
        <v>91</v>
      </c>
      <c r="U4486">
        <v>999</v>
      </c>
      <c r="V4486" t="s">
        <v>5406</v>
      </c>
      <c r="W4486">
        <v>31831022</v>
      </c>
      <c r="X4486"/>
      <c r="Y4486" t="inlineStr">
        <is>
          <t>用于学会炼制金丹聚元丹。效果随成丹品质变化；凡品参数示例：获得修为总量475点。</t>
        </is>
      </c>
      <c r="Z4486" t="inlineStr">
        <is>
          <t>|cff00FF00“药中积蕴归于修为，进境仍须修士自越其关。平剂自有其宜，须量药力与丹毒而用。”——《聚元积修录》|r</t>
        </is>
      </c>
      <c r="AA4486" t="str">
        <v>探索秘境或遗迹可得。</v>
      </c>
      <c r="AB4486">
        <v>11821022</v>
      </c>
      <c r="AC4486" t="s">
        <v>5409</v>
      </c>
      <c r="AD4486">
        <v>40001</v>
      </c>
      <c r="AE4486"/>
      <c r="AF4486">
        <v>70001</v>
      </c>
      <c r="AG4486"/>
      <c r="AH4486">
        <v>300</v>
      </c>
      <c r="AI4486" t="s">
        <v>5405</v>
      </c>
      <c r="AJ4486" t="s">
        <v>5405</v>
      </c>
      <c r="AK4486" t="s">
        <v>342</v>
      </c>
    </row>
    <row r="4487" spans="2:37">
      <c r="B4487" s="16" t="n">
        <f>10000000+INDEX(编号表!$B:$B,MATCH(F4487,编号表!$A:$A,0))*100000+INDEX(编号表!$F:$F,MATCH(D4487,编号表!$E:$E,0))*1000+INDEX(编号表!$D:$D,MATCH(E4487,编号表!$C:$C,0))*10000+G4487</f>
        <v>11831023</v>
      </c>
      <c r="C4487" t="s">
        <v>2497</v>
      </c>
      <c r="D4487" t="s">
        <v>86</v>
      </c>
      <c r="E4487" t="s">
        <v>342</v>
      </c>
      <c r="F4487" t="s">
        <v>5405</v>
      </c>
      <c r="G4487">
        <v>23</v>
      </c>
      <c r="H4487"/>
      <c r="I4487">
        <v>60</v>
      </c>
      <c r="J4487" t="str">
        <f t="shared" si="72"/>
        <v>大类_凡品金丹丹方</v>
      </c>
      <c r="K4487" t="s">
        <v>337</v>
      </c>
      <c r="L4487">
        <v>1</v>
      </c>
      <c r="M4487" t="s">
        <v>5405</v>
      </c>
      <c r="N4487"/>
      <c r="O4487">
        <v>0</v>
      </c>
      <c r="P4487" t="b">
        <v>1</v>
      </c>
      <c r="Q4487"/>
      <c r="R4487" t="b">
        <v>0</v>
      </c>
      <c r="S4487">
        <v>1</v>
      </c>
      <c r="T4487" t="s">
        <v>91</v>
      </c>
      <c r="U4487">
        <v>999</v>
      </c>
      <c r="V4487" t="s">
        <v>5406</v>
      </c>
      <c r="W4487">
        <v>31831023</v>
      </c>
      <c r="X4487"/>
      <c r="Y4487" t="inlineStr">
        <is>
          <t>用于学会炼制金丹温阳聚元丹。效果随成丹品质变化；凡品参数示例：获得修为总量570点。</t>
        </is>
      </c>
      <c r="Z4487" t="inlineStr">
        <is>
          <t>|cff00FF00“药中积蕴归于修为，进境仍须修士自越其关。温剂自有其宜，须量药力与丹毒而用。”——《聚元积修录》|r</t>
        </is>
      </c>
      <c r="AA4487" t="str">
        <v>探索秘境或遗迹可得。</v>
      </c>
      <c r="AB4487">
        <v>11821023</v>
      </c>
      <c r="AC4487" t="s">
        <v>5409</v>
      </c>
      <c r="AD4487">
        <v>40001</v>
      </c>
      <c r="AE4487"/>
      <c r="AF4487">
        <v>70001</v>
      </c>
      <c r="AG4487"/>
      <c r="AH4487">
        <v>300</v>
      </c>
      <c r="AI4487" t="s">
        <v>5405</v>
      </c>
      <c r="AJ4487" t="s">
        <v>5405</v>
      </c>
      <c r="AK4487" t="s">
        <v>342</v>
      </c>
    </row>
    <row r="4488" spans="2:37">
      <c r="B4488" s="16" t="n">
        <f>10000000+INDEX(编号表!$B:$B,MATCH(F4488,编号表!$A:$A,0))*100000+INDEX(编号表!$F:$F,MATCH(D4488,编号表!$E:$E,0))*1000+INDEX(编号表!$D:$D,MATCH(E4488,编号表!$C:$C,0))*10000+G4488</f>
        <v>11831024</v>
      </c>
      <c r="C4488" t="s">
        <v>2501</v>
      </c>
      <c r="D4488" t="s">
        <v>86</v>
      </c>
      <c r="E4488" t="s">
        <v>342</v>
      </c>
      <c r="F4488" t="s">
        <v>5405</v>
      </c>
      <c r="G4488">
        <v>24</v>
      </c>
      <c r="H4488"/>
      <c r="I4488">
        <v>60</v>
      </c>
      <c r="J4488" t="str">
        <f t="shared" si="72"/>
        <v>大类_凡品金丹丹方</v>
      </c>
      <c r="K4488" t="s">
        <v>337</v>
      </c>
      <c r="L4488">
        <v>1</v>
      </c>
      <c r="M4488" t="s">
        <v>5405</v>
      </c>
      <c r="N4488"/>
      <c r="O4488">
        <v>0</v>
      </c>
      <c r="P4488" t="b">
        <v>1</v>
      </c>
      <c r="Q4488"/>
      <c r="R4488" t="b">
        <v>0</v>
      </c>
      <c r="S4488">
        <v>1</v>
      </c>
      <c r="T4488" t="s">
        <v>91</v>
      </c>
      <c r="U4488">
        <v>999</v>
      </c>
      <c r="V4488" t="s">
        <v>5406</v>
      </c>
      <c r="W4488">
        <v>31831024</v>
      </c>
      <c r="X4488"/>
      <c r="Y4488" t="inlineStr">
        <is>
          <t>用于学会炼制金丹烈阳聚元丹。效果随成丹品质变化；凡品参数示例：获得修为总量855点，按300现实秒的经过时间线性结算（操作时补结差额）。</t>
        </is>
      </c>
      <c r="Z4488" t="inlineStr">
        <is>
          <t>|cff00FF00“药中积蕴归于修为，进境仍须修士自越其关。热剂自有其宜，须量药力与丹毒而用。”——《聚元积修录》|r</t>
        </is>
      </c>
      <c r="AA4488" t="str">
        <v>探索秘境或遗迹可得。</v>
      </c>
      <c r="AB4488">
        <v>11821024</v>
      </c>
      <c r="AC4488" t="s">
        <v>5409</v>
      </c>
      <c r="AD4488">
        <v>40001</v>
      </c>
      <c r="AE4488"/>
      <c r="AF4488">
        <v>70001</v>
      </c>
      <c r="AG4488"/>
      <c r="AH4488">
        <v>300</v>
      </c>
      <c r="AI4488" t="s">
        <v>5405</v>
      </c>
      <c r="AJ4488" t="s">
        <v>5405</v>
      </c>
      <c r="AK4488" t="s">
        <v>342</v>
      </c>
    </row>
    <row r="4489" spans="2:37">
      <c r="B4489" s="16" t="n">
        <f>10000000+INDEX(编号表!$B:$B,MATCH(F4489,编号表!$A:$A,0))*100000+INDEX(编号表!$F:$F,MATCH(D4489,编号表!$E:$E,0))*1000+INDEX(编号表!$D:$D,MATCH(E4489,编号表!$C:$C,0))*10000+G4489</f>
        <v>11831025</v>
      </c>
      <c r="C4489" t="s">
        <v>2505</v>
      </c>
      <c r="D4489" t="s">
        <v>86</v>
      </c>
      <c r="E4489" t="s">
        <v>342</v>
      </c>
      <c r="F4489" t="s">
        <v>5405</v>
      </c>
      <c r="G4489">
        <v>25</v>
      </c>
      <c r="H4489"/>
      <c r="I4489">
        <v>60</v>
      </c>
      <c r="J4489" t="str">
        <f t="shared" si="72"/>
        <v>大类_凡品金丹丹方</v>
      </c>
      <c r="K4489" t="s">
        <v>337</v>
      </c>
      <c r="L4489">
        <v>1</v>
      </c>
      <c r="M4489" t="s">
        <v>5405</v>
      </c>
      <c r="N4489"/>
      <c r="O4489">
        <v>0</v>
      </c>
      <c r="P4489" t="b">
        <v>1</v>
      </c>
      <c r="Q4489"/>
      <c r="R4489" t="b">
        <v>0</v>
      </c>
      <c r="S4489">
        <v>1</v>
      </c>
      <c r="T4489" t="s">
        <v>91</v>
      </c>
      <c r="U4489">
        <v>999</v>
      </c>
      <c r="V4489" t="s">
        <v>5406</v>
      </c>
      <c r="W4489">
        <v>31831025</v>
      </c>
      <c r="X4489"/>
      <c r="Y4489" t="inlineStr">
        <is>
          <t>用于学会炼制金丹玄阴通脉丹。效果随成丹品质变化；凡品参数示例：清除对应味池杂质总量67752点，按300现实秒的经过时间线性结算（操作时补结差额）。</t>
        </is>
      </c>
      <c r="Z4489" t="inlineStr">
        <is>
          <t>|cff00FF00“气脉之浊得清，灵力行运乃得其序。寒剂自有其宜，须量药力与丹毒而用。”——《气脉澄浊录》|r</t>
        </is>
      </c>
      <c r="AA4489" t="str">
        <v>探索秘境或遗迹可得。</v>
      </c>
      <c r="AB4489">
        <v>11821025</v>
      </c>
      <c r="AC4489" t="s">
        <v>5409</v>
      </c>
      <c r="AD4489">
        <v>40001</v>
      </c>
      <c r="AE4489"/>
      <c r="AF4489">
        <v>70001</v>
      </c>
      <c r="AG4489"/>
      <c r="AH4489">
        <v>300</v>
      </c>
      <c r="AI4489" t="s">
        <v>5405</v>
      </c>
      <c r="AJ4489" t="s">
        <v>5405</v>
      </c>
      <c r="AK4489" t="s">
        <v>342</v>
      </c>
    </row>
    <row r="4490" spans="2:37">
      <c r="B4490" s="16" t="n">
        <f>10000000+INDEX(编号表!$B:$B,MATCH(F4490,编号表!$A:$A,0))*100000+INDEX(编号表!$F:$F,MATCH(D4490,编号表!$E:$E,0))*1000+INDEX(编号表!$D:$D,MATCH(E4490,编号表!$C:$C,0))*10000+G4490</f>
        <v>11831026</v>
      </c>
      <c r="C4490" t="s">
        <v>2509</v>
      </c>
      <c r="D4490" t="s">
        <v>86</v>
      </c>
      <c r="E4490" t="s">
        <v>342</v>
      </c>
      <c r="F4490" t="s">
        <v>5405</v>
      </c>
      <c r="G4490">
        <v>26</v>
      </c>
      <c r="H4490"/>
      <c r="I4490">
        <v>60</v>
      </c>
      <c r="J4490" t="str">
        <f t="shared" si="72"/>
        <v>大类_凡品金丹丹方</v>
      </c>
      <c r="K4490" t="s">
        <v>337</v>
      </c>
      <c r="L4490">
        <v>1</v>
      </c>
      <c r="M4490" t="s">
        <v>5405</v>
      </c>
      <c r="N4490"/>
      <c r="O4490">
        <v>0</v>
      </c>
      <c r="P4490" t="b">
        <v>1</v>
      </c>
      <c r="Q4490"/>
      <c r="R4490" t="b">
        <v>0</v>
      </c>
      <c r="S4490">
        <v>1</v>
      </c>
      <c r="T4490" t="s">
        <v>91</v>
      </c>
      <c r="U4490">
        <v>999</v>
      </c>
      <c r="V4490" t="s">
        <v>5406</v>
      </c>
      <c r="W4490">
        <v>31831026</v>
      </c>
      <c r="X4490"/>
      <c r="Y4490" t="inlineStr">
        <is>
          <t>用于学会炼制金丹清和通脉丹。效果随成丹品质变化；凡品参数示例：清除对应味池杂质总量39042点，按60现实秒的经过时间线性结算（操作时补结差额）。</t>
        </is>
      </c>
      <c r="Z4490" t="inlineStr">
        <is>
          <t>|cff00FF00“气脉之浊得清，灵力行运乃得其序。凉剂自有其宜，须量药力与丹毒而用。”——《气脉澄浊录》|r</t>
        </is>
      </c>
      <c r="AA4490" t="str">
        <v>探索秘境或遗迹可得。</v>
      </c>
      <c r="AB4490">
        <v>11821026</v>
      </c>
      <c r="AC4490" t="s">
        <v>5409</v>
      </c>
      <c r="AD4490">
        <v>40001</v>
      </c>
      <c r="AE4490"/>
      <c r="AF4490">
        <v>70001</v>
      </c>
      <c r="AG4490"/>
      <c r="AH4490">
        <v>300</v>
      </c>
      <c r="AI4490" t="s">
        <v>5405</v>
      </c>
      <c r="AJ4490" t="s">
        <v>5405</v>
      </c>
      <c r="AK4490" t="s">
        <v>342</v>
      </c>
    </row>
    <row r="4491" spans="2:37">
      <c r="B4491" s="16" t="n">
        <f>10000000+INDEX(编号表!$B:$B,MATCH(F4491,编号表!$A:$A,0))*100000+INDEX(编号表!$F:$F,MATCH(D4491,编号表!$E:$E,0))*1000+INDEX(编号表!$D:$D,MATCH(E4491,编号表!$C:$C,0))*10000+G4491</f>
        <v>11831027</v>
      </c>
      <c r="C4491" t="s">
        <v>2513</v>
      </c>
      <c r="D4491" t="s">
        <v>86</v>
      </c>
      <c r="E4491" t="s">
        <v>342</v>
      </c>
      <c r="F4491" t="s">
        <v>5405</v>
      </c>
      <c r="G4491">
        <v>27</v>
      </c>
      <c r="H4491"/>
      <c r="I4491">
        <v>60</v>
      </c>
      <c r="J4491" t="str">
        <f t="shared" si="72"/>
        <v>大类_凡品金丹丹方</v>
      </c>
      <c r="K4491" t="s">
        <v>337</v>
      </c>
      <c r="L4491">
        <v>1</v>
      </c>
      <c r="M4491" t="s">
        <v>5405</v>
      </c>
      <c r="N4491"/>
      <c r="O4491">
        <v>0</v>
      </c>
      <c r="P4491" t="b">
        <v>1</v>
      </c>
      <c r="Q4491"/>
      <c r="R4491" t="b">
        <v>0</v>
      </c>
      <c r="S4491">
        <v>1</v>
      </c>
      <c r="T4491" t="s">
        <v>91</v>
      </c>
      <c r="U4491">
        <v>999</v>
      </c>
      <c r="V4491" t="s">
        <v>5406</v>
      </c>
      <c r="W4491">
        <v>31831027</v>
      </c>
      <c r="X4491"/>
      <c r="Y4491" t="inlineStr">
        <is>
          <t>用于学会炼制金丹通脉丹。效果随成丹品质变化；凡品参数示例：清除对应味池杂质总量48240点，按60现实秒的经过时间线性结算（操作时补结差额）。</t>
        </is>
      </c>
      <c r="Z4491" t="inlineStr">
        <is>
          <t>|cff00FF00“气脉之浊得清，灵力行运乃得其序。平剂自有其宜，须量药力与丹毒而用。”——《气脉澄浊录》|r</t>
        </is>
      </c>
      <c r="AA4491" t="str">
        <v>探索秘境或遗迹可得。</v>
      </c>
      <c r="AB4491">
        <v>11821027</v>
      </c>
      <c r="AC4491" t="s">
        <v>5409</v>
      </c>
      <c r="AD4491">
        <v>40001</v>
      </c>
      <c r="AE4491"/>
      <c r="AF4491">
        <v>70001</v>
      </c>
      <c r="AG4491"/>
      <c r="AH4491">
        <v>300</v>
      </c>
      <c r="AI4491" t="s">
        <v>5405</v>
      </c>
      <c r="AJ4491" t="s">
        <v>5405</v>
      </c>
      <c r="AK4491" t="s">
        <v>342</v>
      </c>
    </row>
    <row r="4492" spans="2:37">
      <c r="B4492" s="16" t="n">
        <f>10000000+INDEX(编号表!$B:$B,MATCH(F4492,编号表!$A:$A,0))*100000+INDEX(编号表!$F:$F,MATCH(D4492,编号表!$E:$E,0))*1000+INDEX(编号表!$D:$D,MATCH(E4492,编号表!$C:$C,0))*10000+G4492</f>
        <v>11831028</v>
      </c>
      <c r="C4492" t="s">
        <v>2517</v>
      </c>
      <c r="D4492" t="s">
        <v>86</v>
      </c>
      <c r="E4492" t="s">
        <v>342</v>
      </c>
      <c r="F4492" t="s">
        <v>5405</v>
      </c>
      <c r="G4492">
        <v>28</v>
      </c>
      <c r="H4492"/>
      <c r="I4492">
        <v>60</v>
      </c>
      <c r="J4492" t="str">
        <f t="shared" si="72"/>
        <v>大类_凡品金丹丹方</v>
      </c>
      <c r="K4492" t="s">
        <v>337</v>
      </c>
      <c r="L4492">
        <v>1</v>
      </c>
      <c r="M4492" t="s">
        <v>5405</v>
      </c>
      <c r="N4492"/>
      <c r="O4492">
        <v>0</v>
      </c>
      <c r="P4492" t="b">
        <v>1</v>
      </c>
      <c r="Q4492"/>
      <c r="R4492" t="b">
        <v>0</v>
      </c>
      <c r="S4492">
        <v>1</v>
      </c>
      <c r="T4492" t="s">
        <v>91</v>
      </c>
      <c r="U4492">
        <v>999</v>
      </c>
      <c r="V4492" t="s">
        <v>5406</v>
      </c>
      <c r="W4492">
        <v>31831028</v>
      </c>
      <c r="X4492"/>
      <c r="Y4492" t="inlineStr">
        <is>
          <t>用于学会炼制金丹温阳通脉丹。效果随成丹品质变化；凡品参数示例：清除对应味池杂质总量57438点，按60现实秒的经过时间线性结算（操作时补结差额）。</t>
        </is>
      </c>
      <c r="Z4492" t="inlineStr">
        <is>
          <t>|cff00FF00“气脉之浊得清，灵力行运乃得其序。温剂自有其宜，须量药力与丹毒而用。”——《气脉澄浊录》|r</t>
        </is>
      </c>
      <c r="AA4492" t="str">
        <v>探索秘境或遗迹可得。</v>
      </c>
      <c r="AB4492">
        <v>11821028</v>
      </c>
      <c r="AC4492" t="s">
        <v>5409</v>
      </c>
      <c r="AD4492">
        <v>40001</v>
      </c>
      <c r="AE4492"/>
      <c r="AF4492">
        <v>70001</v>
      </c>
      <c r="AG4492"/>
      <c r="AH4492">
        <v>300</v>
      </c>
      <c r="AI4492" t="s">
        <v>5405</v>
      </c>
      <c r="AJ4492" t="s">
        <v>5405</v>
      </c>
      <c r="AK4492" t="s">
        <v>342</v>
      </c>
    </row>
    <row r="4493" spans="2:37">
      <c r="B4493" s="16" t="n">
        <f>10000000+INDEX(编号表!$B:$B,MATCH(F4493,编号表!$A:$A,0))*100000+INDEX(编号表!$F:$F,MATCH(D4493,编号表!$E:$E,0))*1000+INDEX(编号表!$D:$D,MATCH(E4493,编号表!$C:$C,0))*10000+G4493</f>
        <v>11831029</v>
      </c>
      <c r="C4493" t="s">
        <v>2521</v>
      </c>
      <c r="D4493" t="s">
        <v>86</v>
      </c>
      <c r="E4493" t="s">
        <v>342</v>
      </c>
      <c r="F4493" t="s">
        <v>5405</v>
      </c>
      <c r="G4493">
        <v>29</v>
      </c>
      <c r="H4493"/>
      <c r="I4493">
        <v>60</v>
      </c>
      <c r="J4493" t="str">
        <f t="shared" si="72"/>
        <v>大类_凡品金丹丹方</v>
      </c>
      <c r="K4493" t="s">
        <v>337</v>
      </c>
      <c r="L4493">
        <v>1</v>
      </c>
      <c r="M4493" t="s">
        <v>5405</v>
      </c>
      <c r="N4493"/>
      <c r="O4493">
        <v>0</v>
      </c>
      <c r="P4493" t="b">
        <v>1</v>
      </c>
      <c r="Q4493"/>
      <c r="R4493" t="b">
        <v>0</v>
      </c>
      <c r="S4493">
        <v>1</v>
      </c>
      <c r="T4493" t="s">
        <v>91</v>
      </c>
      <c r="U4493">
        <v>999</v>
      </c>
      <c r="V4493" t="s">
        <v>5406</v>
      </c>
      <c r="W4493">
        <v>31831029</v>
      </c>
      <c r="X4493"/>
      <c r="Y4493" t="inlineStr">
        <is>
          <t>用于学会炼制金丹烈阳通脉丹。效果随成丹品质变化；凡品参数示例：清除对应味池杂质总量46224点，按10现实秒的经过时间线性结算（操作时补结差额）。</t>
        </is>
      </c>
      <c r="Z4493" t="inlineStr">
        <is>
          <t>|cff00FF00“气脉之浊得清，灵力行运乃得其序。热剂自有其宜，须量药力与丹毒而用。”——《气脉澄浊录》|r</t>
        </is>
      </c>
      <c r="AA4493" t="str">
        <v>探索秘境或遗迹可得。</v>
      </c>
      <c r="AB4493">
        <v>11821029</v>
      </c>
      <c r="AC4493" t="s">
        <v>5409</v>
      </c>
      <c r="AD4493">
        <v>40001</v>
      </c>
      <c r="AE4493"/>
      <c r="AF4493">
        <v>70001</v>
      </c>
      <c r="AG4493"/>
      <c r="AH4493">
        <v>300</v>
      </c>
      <c r="AI4493" t="s">
        <v>5405</v>
      </c>
      <c r="AJ4493" t="s">
        <v>5405</v>
      </c>
      <c r="AK4493" t="s">
        <v>342</v>
      </c>
    </row>
    <row r="4494" spans="2:37">
      <c r="B4494" s="16" t="n">
        <f>10000000+INDEX(编号表!$B:$B,MATCH(F4494,编号表!$A:$A,0))*100000+INDEX(编号表!$F:$F,MATCH(D4494,编号表!$E:$E,0))*1000+INDEX(编号表!$D:$D,MATCH(E4494,编号表!$C:$C,0))*10000+G4494</f>
        <v>11831030</v>
      </c>
      <c r="C4494" t="inlineStr">
        <is>
          <t>金丹玄阴回灵丹</t>
        </is>
      </c>
      <c r="D4494" t="s">
        <v>86</v>
      </c>
      <c r="E4494" t="s">
        <v>342</v>
      </c>
      <c r="F4494" t="s">
        <v>5405</v>
      </c>
      <c r="G4494">
        <v>30</v>
      </c>
      <c r="H4494"/>
      <c r="I4494">
        <v>60</v>
      </c>
      <c r="J4494" t="str">
        <f t="shared" si="72"/>
        <v>大类_凡品金丹丹方</v>
      </c>
      <c r="K4494" t="s">
        <v>337</v>
      </c>
      <c r="L4494">
        <v>1</v>
      </c>
      <c r="M4494" t="s">
        <v>5405</v>
      </c>
      <c r="N4494"/>
      <c r="O4494">
        <v>0</v>
      </c>
      <c r="P4494" t="b">
        <v>1</v>
      </c>
      <c r="Q4494"/>
      <c r="R4494" t="b">
        <v>0</v>
      </c>
      <c r="S4494">
        <v>1</v>
      </c>
      <c r="T4494" t="s">
        <v>91</v>
      </c>
      <c r="U4494">
        <v>999</v>
      </c>
      <c r="V4494" t="s">
        <v>5406</v>
      </c>
      <c r="W4494">
        <v>31831030</v>
      </c>
      <c r="X4494"/>
      <c r="Y4494" t="inlineStr">
        <is>
          <t>用于学会炼制金丹玄阴回灵丹。效果随成丹品质变化；凡品参数示例：立即回复灵力上限的20%。</t>
        </is>
      </c>
      <c r="Z4494" t="inlineStr">
        <is>
          <t>|cff00FF00“灵力有缺，先补眼前之需；回灵所贵在补，不在扩其容量。寒剂自有其宜，须量药力与丹毒而用。”——《回灵补缺录》|r</t>
        </is>
      </c>
      <c r="AA4494" t="str">
        <v>探索秘境或遗迹可得。</v>
      </c>
      <c r="AB4494">
        <v>11821030</v>
      </c>
      <c r="AC4494" t="s">
        <v>5409</v>
      </c>
      <c r="AD4494">
        <v>40001</v>
      </c>
      <c r="AE4494"/>
      <c r="AF4494">
        <v>70001</v>
      </c>
      <c r="AG4494"/>
      <c r="AH4494">
        <v>300</v>
      </c>
      <c r="AI4494" t="s">
        <v>5405</v>
      </c>
      <c r="AJ4494" t="s">
        <v>5405</v>
      </c>
      <c r="AK4494" t="s">
        <v>342</v>
      </c>
    </row>
    <row r="4495" spans="2:37">
      <c r="B4495" s="16" t="n">
        <f>10000000+INDEX(编号表!$B:$B,MATCH(F4495,编号表!$A:$A,0))*100000+INDEX(编号表!$F:$F,MATCH(D4495,编号表!$E:$E,0))*1000+INDEX(编号表!$D:$D,MATCH(E4495,编号表!$C:$C,0))*10000+G4495</f>
        <v>11831031</v>
      </c>
      <c r="C4495" t="inlineStr">
        <is>
          <t>金丹清和回灵丹</t>
        </is>
      </c>
      <c r="D4495" t="s">
        <v>86</v>
      </c>
      <c r="E4495" t="s">
        <v>342</v>
      </c>
      <c r="F4495" t="s">
        <v>5405</v>
      </c>
      <c r="G4495">
        <v>31</v>
      </c>
      <c r="H4495"/>
      <c r="I4495">
        <v>60</v>
      </c>
      <c r="J4495" t="str">
        <f t="shared" si="72"/>
        <v>大类_凡品金丹丹方</v>
      </c>
      <c r="K4495" t="s">
        <v>337</v>
      </c>
      <c r="L4495">
        <v>1</v>
      </c>
      <c r="M4495" t="s">
        <v>5405</v>
      </c>
      <c r="N4495"/>
      <c r="O4495">
        <v>0</v>
      </c>
      <c r="P4495" t="b">
        <v>1</v>
      </c>
      <c r="Q4495"/>
      <c r="R4495" t="b">
        <v>0</v>
      </c>
      <c r="S4495">
        <v>1</v>
      </c>
      <c r="T4495" t="s">
        <v>91</v>
      </c>
      <c r="U4495">
        <v>999</v>
      </c>
      <c r="V4495" t="s">
        <v>5406</v>
      </c>
      <c r="W4495">
        <v>31831031</v>
      </c>
      <c r="X4495"/>
      <c r="Y4495" t="inlineStr">
        <is>
          <t>用于学会炼制金丹清和回灵丹。效果随成丹品质变化；凡品参数示例：立即回复灵力上限的25%。</t>
        </is>
      </c>
      <c r="Z4495" t="inlineStr">
        <is>
          <t>|cff00FF00“灵力有缺，先补眼前之需；回灵所贵在补，不在扩其容量。凉剂自有其宜，须量药力与丹毒而用。”——《回灵补缺录》|r</t>
        </is>
      </c>
      <c r="AA4495" t="str">
        <v>探索秘境或遗迹可得。</v>
      </c>
      <c r="AB4495">
        <v>11821031</v>
      </c>
      <c r="AC4495" t="s">
        <v>5409</v>
      </c>
      <c r="AD4495">
        <v>40001</v>
      </c>
      <c r="AE4495"/>
      <c r="AF4495">
        <v>70001</v>
      </c>
      <c r="AG4495"/>
      <c r="AH4495">
        <v>300</v>
      </c>
      <c r="AI4495" t="s">
        <v>5405</v>
      </c>
      <c r="AJ4495" t="s">
        <v>5405</v>
      </c>
      <c r="AK4495" t="s">
        <v>342</v>
      </c>
    </row>
    <row r="4496" spans="2:37">
      <c r="B4496" s="16" t="n">
        <f>10000000+INDEX(编号表!$B:$B,MATCH(F4496,编号表!$A:$A,0))*100000+INDEX(编号表!$F:$F,MATCH(D4496,编号表!$E:$E,0))*1000+INDEX(编号表!$D:$D,MATCH(E4496,编号表!$C:$C,0))*10000+G4496</f>
        <v>11831032</v>
      </c>
      <c r="C4496" t="inlineStr">
        <is>
          <t>金丹回灵丹</t>
        </is>
      </c>
      <c r="D4496" t="s">
        <v>86</v>
      </c>
      <c r="E4496" t="s">
        <v>342</v>
      </c>
      <c r="F4496" t="s">
        <v>5405</v>
      </c>
      <c r="G4496">
        <v>32</v>
      </c>
      <c r="H4496"/>
      <c r="I4496">
        <v>60</v>
      </c>
      <c r="J4496" t="str">
        <f t="shared" si="72"/>
        <v>大类_凡品金丹丹方</v>
      </c>
      <c r="K4496" t="s">
        <v>337</v>
      </c>
      <c r="L4496">
        <v>1</v>
      </c>
      <c r="M4496" t="s">
        <v>5405</v>
      </c>
      <c r="N4496"/>
      <c r="O4496">
        <v>0</v>
      </c>
      <c r="P4496" t="b">
        <v>1</v>
      </c>
      <c r="Q4496"/>
      <c r="R4496" t="b">
        <v>0</v>
      </c>
      <c r="S4496">
        <v>1</v>
      </c>
      <c r="T4496" t="s">
        <v>91</v>
      </c>
      <c r="U4496">
        <v>999</v>
      </c>
      <c r="V4496" t="s">
        <v>5406</v>
      </c>
      <c r="W4496">
        <v>31831032</v>
      </c>
      <c r="X4496"/>
      <c r="Y4496" t="inlineStr">
        <is>
          <t>用于学会炼制金丹回灵丹。效果随成丹品质变化；凡品参数示例：立即回复灵力上限的30%。</t>
        </is>
      </c>
      <c r="Z4496" t="inlineStr">
        <is>
          <t>|cff00FF00“灵力有缺，先补眼前之需；回灵所贵在补，不在扩其容量。平剂自有其宜，须量药力与丹毒而用。”——《回灵补缺录》|r</t>
        </is>
      </c>
      <c r="AA4496" t="str">
        <v>探索秘境或遗迹可得。</v>
      </c>
      <c r="AB4496">
        <v>11821032</v>
      </c>
      <c r="AC4496" t="s">
        <v>5409</v>
      </c>
      <c r="AD4496">
        <v>40001</v>
      </c>
      <c r="AE4496"/>
      <c r="AF4496">
        <v>70001</v>
      </c>
      <c r="AG4496"/>
      <c r="AH4496">
        <v>300</v>
      </c>
      <c r="AI4496" t="s">
        <v>5405</v>
      </c>
      <c r="AJ4496" t="s">
        <v>5405</v>
      </c>
      <c r="AK4496" t="s">
        <v>342</v>
      </c>
    </row>
    <row r="4497" spans="2:37">
      <c r="B4497" s="16" t="n">
        <f>10000000+INDEX(编号表!$B:$B,MATCH(F4497,编号表!$A:$A,0))*100000+INDEX(编号表!$F:$F,MATCH(D4497,编号表!$E:$E,0))*1000+INDEX(编号表!$D:$D,MATCH(E4497,编号表!$C:$C,0))*10000+G4497</f>
        <v>11831033</v>
      </c>
      <c r="C4497" t="inlineStr">
        <is>
          <t>金丹温阳回灵丹</t>
        </is>
      </c>
      <c r="D4497" t="s">
        <v>86</v>
      </c>
      <c r="E4497" t="s">
        <v>342</v>
      </c>
      <c r="F4497" t="s">
        <v>5405</v>
      </c>
      <c r="G4497">
        <v>33</v>
      </c>
      <c r="H4497"/>
      <c r="I4497">
        <v>60</v>
      </c>
      <c r="J4497" t="str">
        <f t="shared" si="72"/>
        <v>大类_凡品金丹丹方</v>
      </c>
      <c r="K4497" t="s">
        <v>337</v>
      </c>
      <c r="L4497">
        <v>1</v>
      </c>
      <c r="M4497" t="s">
        <v>5405</v>
      </c>
      <c r="N4497"/>
      <c r="O4497">
        <v>0</v>
      </c>
      <c r="P4497" t="b">
        <v>1</v>
      </c>
      <c r="Q4497"/>
      <c r="R4497" t="b">
        <v>0</v>
      </c>
      <c r="S4497">
        <v>1</v>
      </c>
      <c r="T4497" t="s">
        <v>91</v>
      </c>
      <c r="U4497">
        <v>999</v>
      </c>
      <c r="V4497" t="s">
        <v>5406</v>
      </c>
      <c r="W4497">
        <v>31831033</v>
      </c>
      <c r="X4497"/>
      <c r="Y4497" t="inlineStr">
        <is>
          <t>用于学会炼制金丹温阳回灵丹。效果随成丹品质变化；凡品参数示例：立即回复灵力上限的35%。</t>
        </is>
      </c>
      <c r="Z4497" t="inlineStr">
        <is>
          <t>|cff00FF00“灵力有缺，先补眼前之需；回灵所贵在补，不在扩其容量。温剂自有其宜，须量药力与丹毒而用。”——《回灵补缺录》|r</t>
        </is>
      </c>
      <c r="AA4497" t="str">
        <v>探索秘境或遗迹可得。</v>
      </c>
      <c r="AB4497">
        <v>11821033</v>
      </c>
      <c r="AC4497" t="s">
        <v>5409</v>
      </c>
      <c r="AD4497">
        <v>40001</v>
      </c>
      <c r="AE4497"/>
      <c r="AF4497">
        <v>70001</v>
      </c>
      <c r="AG4497"/>
      <c r="AH4497">
        <v>300</v>
      </c>
      <c r="AI4497" t="s">
        <v>5405</v>
      </c>
      <c r="AJ4497" t="s">
        <v>5405</v>
      </c>
      <c r="AK4497" t="s">
        <v>342</v>
      </c>
    </row>
    <row r="4498" spans="2:37">
      <c r="B4498" s="16" t="n">
        <f>10000000+INDEX(编号表!$B:$B,MATCH(F4498,编号表!$A:$A,0))*100000+INDEX(编号表!$F:$F,MATCH(D4498,编号表!$E:$E,0))*1000+INDEX(编号表!$D:$D,MATCH(E4498,编号表!$C:$C,0))*10000+G4498</f>
        <v>11831034</v>
      </c>
      <c r="C4498" t="inlineStr">
        <is>
          <t>金丹烈阳回灵丹</t>
        </is>
      </c>
      <c r="D4498" t="s">
        <v>86</v>
      </c>
      <c r="E4498" t="s">
        <v>342</v>
      </c>
      <c r="F4498" t="s">
        <v>5405</v>
      </c>
      <c r="G4498">
        <v>34</v>
      </c>
      <c r="H4498"/>
      <c r="I4498">
        <v>60</v>
      </c>
      <c r="J4498" t="str">
        <f t="shared" si="72"/>
        <v>大类_凡品金丹丹方</v>
      </c>
      <c r="K4498" t="s">
        <v>337</v>
      </c>
      <c r="L4498">
        <v>1</v>
      </c>
      <c r="M4498" t="s">
        <v>5405</v>
      </c>
      <c r="N4498"/>
      <c r="O4498">
        <v>0</v>
      </c>
      <c r="P4498" t="b">
        <v>1</v>
      </c>
      <c r="Q4498"/>
      <c r="R4498" t="b">
        <v>0</v>
      </c>
      <c r="S4498">
        <v>1</v>
      </c>
      <c r="T4498" t="s">
        <v>91</v>
      </c>
      <c r="U4498">
        <v>999</v>
      </c>
      <c r="V4498" t="s">
        <v>5406</v>
      </c>
      <c r="W4498">
        <v>31831034</v>
      </c>
      <c r="X4498"/>
      <c r="Y4498" t="inlineStr">
        <is>
          <t>用于学会炼制金丹烈阳回灵丹。效果随成丹品质变化；凡品参数示例：立即回复灵力上限的40%。</t>
        </is>
      </c>
      <c r="Z4498" t="inlineStr">
        <is>
          <t>|cff00FF00“灵力有缺，先补眼前之需；回灵所贵在补，不在扩其容量。热剂自有其宜，须量药力与丹毒而用。”——《回灵补缺录》|r</t>
        </is>
      </c>
      <c r="AA4498" t="str">
        <v>探索秘境或遗迹可得。</v>
      </c>
      <c r="AB4498">
        <v>11821034</v>
      </c>
      <c r="AC4498" t="s">
        <v>5409</v>
      </c>
      <c r="AD4498">
        <v>40001</v>
      </c>
      <c r="AE4498"/>
      <c r="AF4498">
        <v>70001</v>
      </c>
      <c r="AG4498"/>
      <c r="AH4498">
        <v>300</v>
      </c>
      <c r="AI4498" t="s">
        <v>5405</v>
      </c>
      <c r="AJ4498" t="s">
        <v>5405</v>
      </c>
      <c r="AK4498" t="s">
        <v>342</v>
      </c>
    </row>
    <row r="4499" spans="2:37">
      <c r="B4499" s="16" t="n">
        <f>10000000+INDEX(编号表!$B:$B,MATCH(F4499,编号表!$A:$A,0))*100000+INDEX(编号表!$F:$F,MATCH(D4499,编号表!$E:$E,0))*1000+INDEX(编号表!$D:$D,MATCH(E4499,编号表!$C:$C,0))*10000+G4499</f>
        <v>11831035</v>
      </c>
      <c r="C4499" t="inlineStr">
        <is>
          <t>金丹玄阴续灵丹</t>
        </is>
      </c>
      <c r="D4499" t="s">
        <v>86</v>
      </c>
      <c r="E4499" t="s">
        <v>342</v>
      </c>
      <c r="F4499" t="s">
        <v>5405</v>
      </c>
      <c r="G4499">
        <v>35</v>
      </c>
      <c r="H4499"/>
      <c r="I4499">
        <v>60</v>
      </c>
      <c r="J4499" t="str">
        <f t="shared" si="72"/>
        <v>大类_凡品金丹丹方</v>
      </c>
      <c r="K4499" t="s">
        <v>337</v>
      </c>
      <c r="L4499">
        <v>1</v>
      </c>
      <c r="M4499" t="s">
        <v>5405</v>
      </c>
      <c r="N4499"/>
      <c r="O4499">
        <v>0</v>
      </c>
      <c r="P4499" t="b">
        <v>1</v>
      </c>
      <c r="Q4499"/>
      <c r="R4499" t="b">
        <v>0</v>
      </c>
      <c r="S4499">
        <v>1</v>
      </c>
      <c r="T4499" t="s">
        <v>91</v>
      </c>
      <c r="U4499">
        <v>999</v>
      </c>
      <c r="V4499" t="s">
        <v>5406</v>
      </c>
      <c r="W4499">
        <v>31831035</v>
      </c>
      <c r="X4499"/>
      <c r="Y4499" t="inlineStr">
        <is>
          <t>用于学会炼制金丹玄阴续灵丹。效果随成丹品质变化；凡品参数示例：受击时回复灵力上限的0.04%，持续1800现实秒。</t>
        </is>
      </c>
      <c r="Z4499" t="inlineStr">
        <is>
          <t>|cff00FF00“灵力随战而耗，亦须随行而续；击中、受击与调息各有补益。寒剂自有其宜，须量药力与丹毒而用。”——《续灵行脉录》|r</t>
        </is>
      </c>
      <c r="AA4499" t="str">
        <v>探索秘境或遗迹可得。</v>
      </c>
      <c r="AB4499">
        <v>11821035</v>
      </c>
      <c r="AC4499" t="s">
        <v>5409</v>
      </c>
      <c r="AD4499">
        <v>40001</v>
      </c>
      <c r="AE4499"/>
      <c r="AF4499">
        <v>70001</v>
      </c>
      <c r="AG4499"/>
      <c r="AH4499">
        <v>300</v>
      </c>
      <c r="AI4499" t="s">
        <v>5405</v>
      </c>
      <c r="AJ4499" t="s">
        <v>5405</v>
      </c>
      <c r="AK4499" t="s">
        <v>342</v>
      </c>
    </row>
    <row r="4500" spans="2:37">
      <c r="B4500" s="16" t="n">
        <f>10000000+INDEX(编号表!$B:$B,MATCH(F4500,编号表!$A:$A,0))*100000+INDEX(编号表!$F:$F,MATCH(D4500,编号表!$E:$E,0))*1000+INDEX(编号表!$D:$D,MATCH(E4500,编号表!$C:$C,0))*10000+G4500</f>
        <v>11831036</v>
      </c>
      <c r="C4500" t="inlineStr">
        <is>
          <t>金丹清和续灵丹</t>
        </is>
      </c>
      <c r="D4500" t="s">
        <v>86</v>
      </c>
      <c r="E4500" t="s">
        <v>342</v>
      </c>
      <c r="F4500" t="s">
        <v>5405</v>
      </c>
      <c r="G4500">
        <v>36</v>
      </c>
      <c r="H4500"/>
      <c r="I4500">
        <v>60</v>
      </c>
      <c r="J4500" t="str">
        <f t="shared" si="72"/>
        <v>大类_凡品金丹丹方</v>
      </c>
      <c r="K4500" t="s">
        <v>337</v>
      </c>
      <c r="L4500">
        <v>1</v>
      </c>
      <c r="M4500" t="s">
        <v>5405</v>
      </c>
      <c r="N4500"/>
      <c r="O4500">
        <v>0</v>
      </c>
      <c r="P4500" t="b">
        <v>1</v>
      </c>
      <c r="Q4500"/>
      <c r="R4500" t="b">
        <v>0</v>
      </c>
      <c r="S4500">
        <v>1</v>
      </c>
      <c r="T4500" t="s">
        <v>91</v>
      </c>
      <c r="U4500">
        <v>999</v>
      </c>
      <c r="V4500" t="s">
        <v>5406</v>
      </c>
      <c r="W4500">
        <v>31831036</v>
      </c>
      <c r="X4500"/>
      <c r="Y4500" t="inlineStr">
        <is>
          <t>用于学会炼制金丹清和续灵丹。效果随成丹品质变化；凡品参数示例：击中时回复灵力上限的0.05%，持续1500现实秒。</t>
        </is>
      </c>
      <c r="Z4500" t="inlineStr">
        <is>
          <t>|cff00FF00“灵力随战而耗，亦须随行而续；击中、受击与调息各有补益。凉剂自有其宜，须量药力与丹毒而用。”——《续灵行脉录》|r</t>
        </is>
      </c>
      <c r="AA4500" t="str">
        <v>探索秘境或遗迹可得。</v>
      </c>
      <c r="AB4500">
        <v>11821036</v>
      </c>
      <c r="AC4500" t="s">
        <v>5409</v>
      </c>
      <c r="AD4500">
        <v>40001</v>
      </c>
      <c r="AE4500"/>
      <c r="AF4500">
        <v>70001</v>
      </c>
      <c r="AG4500"/>
      <c r="AH4500">
        <v>300</v>
      </c>
      <c r="AI4500" t="s">
        <v>5405</v>
      </c>
      <c r="AJ4500" t="s">
        <v>5405</v>
      </c>
      <c r="AK4500" t="s">
        <v>342</v>
      </c>
    </row>
    <row r="4501" spans="2:37">
      <c r="B4501" s="16" t="n">
        <f>10000000+INDEX(编号表!$B:$B,MATCH(F4501,编号表!$A:$A,0))*100000+INDEX(编号表!$F:$F,MATCH(D4501,编号表!$E:$E,0))*1000+INDEX(编号表!$D:$D,MATCH(E4501,编号表!$C:$C,0))*10000+G4501</f>
        <v>11831037</v>
      </c>
      <c r="C4501" t="inlineStr">
        <is>
          <t>金丹续灵丹</t>
        </is>
      </c>
      <c r="D4501" t="s">
        <v>86</v>
      </c>
      <c r="E4501" t="s">
        <v>342</v>
      </c>
      <c r="F4501" t="s">
        <v>5405</v>
      </c>
      <c r="G4501">
        <v>37</v>
      </c>
      <c r="H4501"/>
      <c r="I4501">
        <v>60</v>
      </c>
      <c r="J4501" t="str">
        <f t="shared" si="72"/>
        <v>大类_凡品金丹丹方</v>
      </c>
      <c r="K4501" t="s">
        <v>337</v>
      </c>
      <c r="L4501">
        <v>1</v>
      </c>
      <c r="M4501" t="s">
        <v>5405</v>
      </c>
      <c r="N4501"/>
      <c r="O4501">
        <v>0</v>
      </c>
      <c r="P4501" t="b">
        <v>1</v>
      </c>
      <c r="Q4501"/>
      <c r="R4501" t="b">
        <v>0</v>
      </c>
      <c r="S4501">
        <v>1</v>
      </c>
      <c r="T4501" t="s">
        <v>91</v>
      </c>
      <c r="U4501">
        <v>999</v>
      </c>
      <c r="V4501" t="s">
        <v>5406</v>
      </c>
      <c r="W4501">
        <v>31831037</v>
      </c>
      <c r="X4501"/>
      <c r="Y4501" t="inlineStr">
        <is>
          <t>用于学会炼制金丹续灵丹。效果随成丹品质变化；凡品参数示例：每秒回复灵力上限的0.06%，持续1500现实秒。</t>
        </is>
      </c>
      <c r="Z4501" t="inlineStr">
        <is>
          <t>|cff00FF00“灵力随战而耗，亦须随行而续；击中、受击与调息各有补益。平剂自有其宜，须量药力与丹毒而用。”——《续灵行脉录》|r</t>
        </is>
      </c>
      <c r="AA4501" t="str">
        <v>探索秘境或遗迹可得。</v>
      </c>
      <c r="AB4501">
        <v>11821037</v>
      </c>
      <c r="AC4501" t="s">
        <v>5409</v>
      </c>
      <c r="AD4501">
        <v>40001</v>
      </c>
      <c r="AE4501"/>
      <c r="AF4501">
        <v>70001</v>
      </c>
      <c r="AG4501"/>
      <c r="AH4501">
        <v>300</v>
      </c>
      <c r="AI4501" t="s">
        <v>5405</v>
      </c>
      <c r="AJ4501" t="s">
        <v>5405</v>
      </c>
      <c r="AK4501" t="s">
        <v>342</v>
      </c>
    </row>
    <row r="4502" spans="2:37">
      <c r="B4502" s="16" t="n">
        <f>10000000+INDEX(编号表!$B:$B,MATCH(F4502,编号表!$A:$A,0))*100000+INDEX(编号表!$F:$F,MATCH(D4502,编号表!$E:$E,0))*1000+INDEX(编号表!$D:$D,MATCH(E4502,编号表!$C:$C,0))*10000+G4502</f>
        <v>11831038</v>
      </c>
      <c r="C4502" t="inlineStr">
        <is>
          <t>金丹温阳续灵丹</t>
        </is>
      </c>
      <c r="D4502" t="s">
        <v>86</v>
      </c>
      <c r="E4502" t="s">
        <v>342</v>
      </c>
      <c r="F4502" t="s">
        <v>5405</v>
      </c>
      <c r="G4502">
        <v>38</v>
      </c>
      <c r="H4502"/>
      <c r="I4502">
        <v>60</v>
      </c>
      <c r="J4502" t="str">
        <f t="shared" si="72"/>
        <v>大类_凡品金丹丹方</v>
      </c>
      <c r="K4502" t="s">
        <v>337</v>
      </c>
      <c r="L4502">
        <v>1</v>
      </c>
      <c r="M4502" t="s">
        <v>5405</v>
      </c>
      <c r="N4502"/>
      <c r="O4502">
        <v>0</v>
      </c>
      <c r="P4502" t="b">
        <v>1</v>
      </c>
      <c r="Q4502"/>
      <c r="R4502" t="b">
        <v>0</v>
      </c>
      <c r="S4502">
        <v>1</v>
      </c>
      <c r="T4502" t="s">
        <v>91</v>
      </c>
      <c r="U4502">
        <v>999</v>
      </c>
      <c r="V4502" t="s">
        <v>5406</v>
      </c>
      <c r="W4502">
        <v>31831038</v>
      </c>
      <c r="X4502"/>
      <c r="Y4502" t="inlineStr">
        <is>
          <t>用于学会炼制金丹温阳续灵丹。效果随成丹品质变化；凡品参数示例：击中时回复灵力上限的0.07%，持续1500现实秒。</t>
        </is>
      </c>
      <c r="Z4502" t="inlineStr">
        <is>
          <t>|cff00FF00“灵力随战而耗，亦须随行而续；击中、受击与调息各有补益。温剂自有其宜，须量药力与丹毒而用。”——《续灵行脉录》|r</t>
        </is>
      </c>
      <c r="AA4502" t="str">
        <v>探索秘境或遗迹可得。</v>
      </c>
      <c r="AB4502">
        <v>11821038</v>
      </c>
      <c r="AC4502" t="s">
        <v>5409</v>
      </c>
      <c r="AD4502">
        <v>40001</v>
      </c>
      <c r="AE4502"/>
      <c r="AF4502">
        <v>70001</v>
      </c>
      <c r="AG4502"/>
      <c r="AH4502">
        <v>300</v>
      </c>
      <c r="AI4502" t="s">
        <v>5405</v>
      </c>
      <c r="AJ4502" t="s">
        <v>5405</v>
      </c>
      <c r="AK4502" t="s">
        <v>342</v>
      </c>
    </row>
    <row r="4503" spans="2:37">
      <c r="B4503" s="16" t="n">
        <f>10000000+INDEX(编号表!$B:$B,MATCH(F4503,编号表!$A:$A,0))*100000+INDEX(编号表!$F:$F,MATCH(D4503,编号表!$E:$E,0))*1000+INDEX(编号表!$D:$D,MATCH(E4503,编号表!$C:$C,0))*10000+G4503</f>
        <v>11831039</v>
      </c>
      <c r="C4503" t="inlineStr">
        <is>
          <t>金丹烈阳续灵丹</t>
        </is>
      </c>
      <c r="D4503" t="s">
        <v>86</v>
      </c>
      <c r="E4503" t="s">
        <v>342</v>
      </c>
      <c r="F4503" t="s">
        <v>5405</v>
      </c>
      <c r="G4503">
        <v>39</v>
      </c>
      <c r="H4503"/>
      <c r="I4503">
        <v>60</v>
      </c>
      <c r="J4503" t="str">
        <f t="shared" si="72"/>
        <v>大类_凡品金丹丹方</v>
      </c>
      <c r="K4503" t="s">
        <v>337</v>
      </c>
      <c r="L4503">
        <v>1</v>
      </c>
      <c r="M4503" t="s">
        <v>5405</v>
      </c>
      <c r="N4503"/>
      <c r="O4503">
        <v>0</v>
      </c>
      <c r="P4503" t="b">
        <v>1</v>
      </c>
      <c r="Q4503"/>
      <c r="R4503" t="b">
        <v>0</v>
      </c>
      <c r="S4503">
        <v>1</v>
      </c>
      <c r="T4503" t="s">
        <v>91</v>
      </c>
      <c r="U4503">
        <v>999</v>
      </c>
      <c r="V4503" t="s">
        <v>5406</v>
      </c>
      <c r="W4503">
        <v>31831039</v>
      </c>
      <c r="X4503"/>
      <c r="Y4503" t="inlineStr">
        <is>
          <t>用于学会炼制金丹烈阳续灵丹。效果随成丹品质变化；凡品参数示例：受击时回复灵力上限的0.1%，持续900现实秒。</t>
        </is>
      </c>
      <c r="Z4503" t="inlineStr">
        <is>
          <t>|cff00FF00“灵力随战而耗，亦须随行而续；击中、受击与调息各有补益。热剂自有其宜，须量药力与丹毒而用。”——《续灵行脉录》|r</t>
        </is>
      </c>
      <c r="AA4503" t="str">
        <v>探索秘境或遗迹可得。</v>
      </c>
      <c r="AB4503">
        <v>11821039</v>
      </c>
      <c r="AC4503" t="s">
        <v>5409</v>
      </c>
      <c r="AD4503">
        <v>40001</v>
      </c>
      <c r="AE4503"/>
      <c r="AF4503">
        <v>70001</v>
      </c>
      <c r="AG4503"/>
      <c r="AH4503">
        <v>300</v>
      </c>
      <c r="AI4503" t="s">
        <v>5405</v>
      </c>
      <c r="AJ4503" t="s">
        <v>5405</v>
      </c>
      <c r="AK4503" t="s">
        <v>342</v>
      </c>
    </row>
    <row r="4504" spans="2:37">
      <c r="B4504" s="16" t="n">
        <f>10000000+INDEX(编号表!$B:$B,MATCH(F4504,编号表!$A:$A,0))*100000+INDEX(编号表!$F:$F,MATCH(D4504,编号表!$E:$E,0))*1000+INDEX(编号表!$D:$D,MATCH(E4504,编号表!$C:$C,0))*10000+G4504</f>
        <v>11831040</v>
      </c>
      <c r="C4504" t="inlineStr">
        <is>
          <t>金丹玄阴神行丹</t>
        </is>
      </c>
      <c r="D4504" t="s">
        <v>86</v>
      </c>
      <c r="E4504" t="s">
        <v>342</v>
      </c>
      <c r="F4504" t="s">
        <v>5405</v>
      </c>
      <c r="G4504">
        <v>40</v>
      </c>
      <c r="H4504"/>
      <c r="I4504">
        <v>60</v>
      </c>
      <c r="J4504" t="str">
        <f t="shared" si="72"/>
        <v>大类_凡品金丹丹方</v>
      </c>
      <c r="K4504" t="s">
        <v>337</v>
      </c>
      <c r="L4504">
        <v>1</v>
      </c>
      <c r="M4504" t="s">
        <v>5405</v>
      </c>
      <c r="N4504"/>
      <c r="O4504">
        <v>0</v>
      </c>
      <c r="P4504" t="b">
        <v>1</v>
      </c>
      <c r="Q4504"/>
      <c r="R4504" t="b">
        <v>0</v>
      </c>
      <c r="S4504">
        <v>1</v>
      </c>
      <c r="T4504" t="s">
        <v>91</v>
      </c>
      <c r="U4504">
        <v>999</v>
      </c>
      <c r="V4504" t="s">
        <v>5406</v>
      </c>
      <c r="W4504">
        <v>31831040</v>
      </c>
      <c r="X4504"/>
      <c r="Y4504" t="inlineStr">
        <is>
          <t>用于学会炼制金丹玄阴神行丹。效果随成丹品质变化；凡品参数示例：移动速度提高3%，持续600现实秒。</t>
        </is>
      </c>
      <c r="Z4504" t="inlineStr">
        <is>
          <t>|cff00FF00“轻身疾行，进退有度；药助足下，不增术法杀伤。寒剂自有其宜，须量药力与丹毒而用。”——《神行轻身录》|r</t>
        </is>
      </c>
      <c r="AA4504" t="str">
        <v>探索秘境或遗迹可得。</v>
      </c>
      <c r="AB4504">
        <v>11821040</v>
      </c>
      <c r="AC4504" t="s">
        <v>5409</v>
      </c>
      <c r="AD4504">
        <v>40001</v>
      </c>
      <c r="AE4504"/>
      <c r="AF4504">
        <v>70001</v>
      </c>
      <c r="AG4504"/>
      <c r="AH4504">
        <v>300</v>
      </c>
      <c r="AI4504" t="s">
        <v>5405</v>
      </c>
      <c r="AJ4504" t="s">
        <v>5405</v>
      </c>
      <c r="AK4504" t="s">
        <v>342</v>
      </c>
    </row>
    <row r="4505" spans="2:37">
      <c r="B4505" s="16" t="n">
        <f>10000000+INDEX(编号表!$B:$B,MATCH(F4505,编号表!$A:$A,0))*100000+INDEX(编号表!$F:$F,MATCH(D4505,编号表!$E:$E,0))*1000+INDEX(编号表!$D:$D,MATCH(E4505,编号表!$C:$C,0))*10000+G4505</f>
        <v>11831041</v>
      </c>
      <c r="C4505" t="inlineStr">
        <is>
          <t>金丹清和神行丹</t>
        </is>
      </c>
      <c r="D4505" t="s">
        <v>86</v>
      </c>
      <c r="E4505" t="s">
        <v>342</v>
      </c>
      <c r="F4505" t="s">
        <v>5405</v>
      </c>
      <c r="G4505">
        <v>41</v>
      </c>
      <c r="H4505"/>
      <c r="I4505">
        <v>60</v>
      </c>
      <c r="J4505" t="str">
        <f t="shared" si="72"/>
        <v>大类_凡品金丹丹方</v>
      </c>
      <c r="K4505" t="s">
        <v>337</v>
      </c>
      <c r="L4505">
        <v>1</v>
      </c>
      <c r="M4505" t="s">
        <v>5405</v>
      </c>
      <c r="N4505"/>
      <c r="O4505">
        <v>0</v>
      </c>
      <c r="P4505" t="b">
        <v>1</v>
      </c>
      <c r="Q4505"/>
      <c r="R4505" t="b">
        <v>0</v>
      </c>
      <c r="S4505">
        <v>1</v>
      </c>
      <c r="T4505" t="s">
        <v>91</v>
      </c>
      <c r="U4505">
        <v>999</v>
      </c>
      <c r="V4505" t="s">
        <v>5406</v>
      </c>
      <c r="W4505">
        <v>31831041</v>
      </c>
      <c r="X4505"/>
      <c r="Y4505" t="inlineStr">
        <is>
          <t>用于学会炼制金丹清和神行丹。效果随成丹品质变化；凡品参数示例：移动速度提高4%，持续600现实秒。</t>
        </is>
      </c>
      <c r="Z4505" t="inlineStr">
        <is>
          <t>|cff00FF00“轻身疾行，进退有度；药助足下，不增术法杀伤。凉剂自有其宜，须量药力与丹毒而用。”——《神行轻身录》|r</t>
        </is>
      </c>
      <c r="AA4505" t="str">
        <v>探索秘境或遗迹可得。</v>
      </c>
      <c r="AB4505">
        <v>11821041</v>
      </c>
      <c r="AC4505" t="s">
        <v>5409</v>
      </c>
      <c r="AD4505">
        <v>40001</v>
      </c>
      <c r="AE4505"/>
      <c r="AF4505">
        <v>70001</v>
      </c>
      <c r="AG4505"/>
      <c r="AH4505">
        <v>300</v>
      </c>
      <c r="AI4505" t="s">
        <v>5405</v>
      </c>
      <c r="AJ4505" t="s">
        <v>5405</v>
      </c>
      <c r="AK4505" t="s">
        <v>342</v>
      </c>
    </row>
    <row r="4506" spans="2:37">
      <c r="B4506" s="16" t="n">
        <f>10000000+INDEX(编号表!$B:$B,MATCH(F4506,编号表!$A:$A,0))*100000+INDEX(编号表!$F:$F,MATCH(D4506,编号表!$E:$E,0))*1000+INDEX(编号表!$D:$D,MATCH(E4506,编号表!$C:$C,0))*10000+G4506</f>
        <v>11831042</v>
      </c>
      <c r="C4506" t="inlineStr">
        <is>
          <t>金丹神行丹</t>
        </is>
      </c>
      <c r="D4506" t="s">
        <v>86</v>
      </c>
      <c r="E4506" t="s">
        <v>342</v>
      </c>
      <c r="F4506" t="s">
        <v>5405</v>
      </c>
      <c r="G4506">
        <v>42</v>
      </c>
      <c r="H4506"/>
      <c r="I4506">
        <v>60</v>
      </c>
      <c r="J4506" t="str">
        <f t="shared" si="72"/>
        <v>大类_凡品金丹丹方</v>
      </c>
      <c r="K4506" t="s">
        <v>337</v>
      </c>
      <c r="L4506">
        <v>1</v>
      </c>
      <c r="M4506" t="s">
        <v>5405</v>
      </c>
      <c r="N4506"/>
      <c r="O4506">
        <v>0</v>
      </c>
      <c r="P4506" t="b">
        <v>1</v>
      </c>
      <c r="Q4506"/>
      <c r="R4506" t="b">
        <v>0</v>
      </c>
      <c r="S4506">
        <v>1</v>
      </c>
      <c r="T4506" t="s">
        <v>91</v>
      </c>
      <c r="U4506">
        <v>999</v>
      </c>
      <c r="V4506" t="s">
        <v>5406</v>
      </c>
      <c r="W4506">
        <v>31831042</v>
      </c>
      <c r="X4506"/>
      <c r="Y4506" t="inlineStr">
        <is>
          <t>用于学会炼制金丹神行丹。效果随成丹品质变化；凡品参数示例：移动速度提高5%，持续600现实秒。</t>
        </is>
      </c>
      <c r="Z4506" t="inlineStr">
        <is>
          <t>|cff00FF00“轻身疾行，进退有度；药助足下，不增术法杀伤。平剂自有其宜，须量药力与丹毒而用。”——《神行轻身录》|r</t>
        </is>
      </c>
      <c r="AA4506" t="str">
        <v>探索秘境或遗迹可得。</v>
      </c>
      <c r="AB4506">
        <v>11821042</v>
      </c>
      <c r="AC4506" t="s">
        <v>5409</v>
      </c>
      <c r="AD4506">
        <v>40001</v>
      </c>
      <c r="AE4506"/>
      <c r="AF4506">
        <v>70001</v>
      </c>
      <c r="AG4506"/>
      <c r="AH4506">
        <v>300</v>
      </c>
      <c r="AI4506" t="s">
        <v>5405</v>
      </c>
      <c r="AJ4506" t="s">
        <v>5405</v>
      </c>
      <c r="AK4506" t="s">
        <v>342</v>
      </c>
    </row>
    <row r="4507" spans="2:37">
      <c r="B4507" s="16" t="n">
        <f>10000000+INDEX(编号表!$B:$B,MATCH(F4507,编号表!$A:$A,0))*100000+INDEX(编号表!$F:$F,MATCH(D4507,编号表!$E:$E,0))*1000+INDEX(编号表!$D:$D,MATCH(E4507,编号表!$C:$C,0))*10000+G4507</f>
        <v>11831043</v>
      </c>
      <c r="C4507" t="inlineStr">
        <is>
          <t>金丹温阳神行丹</t>
        </is>
      </c>
      <c r="D4507" t="s">
        <v>86</v>
      </c>
      <c r="E4507" t="s">
        <v>342</v>
      </c>
      <c r="F4507" t="s">
        <v>5405</v>
      </c>
      <c r="G4507">
        <v>43</v>
      </c>
      <c r="H4507"/>
      <c r="I4507">
        <v>60</v>
      </c>
      <c r="J4507" t="str">
        <f t="shared" si="72"/>
        <v>大类_凡品金丹丹方</v>
      </c>
      <c r="K4507" t="s">
        <v>337</v>
      </c>
      <c r="L4507">
        <v>1</v>
      </c>
      <c r="M4507" t="s">
        <v>5405</v>
      </c>
      <c r="N4507"/>
      <c r="O4507">
        <v>0</v>
      </c>
      <c r="P4507" t="b">
        <v>1</v>
      </c>
      <c r="Q4507"/>
      <c r="R4507" t="b">
        <v>0</v>
      </c>
      <c r="S4507">
        <v>1</v>
      </c>
      <c r="T4507" t="s">
        <v>91</v>
      </c>
      <c r="U4507">
        <v>999</v>
      </c>
      <c r="V4507" t="s">
        <v>5406</v>
      </c>
      <c r="W4507">
        <v>31831043</v>
      </c>
      <c r="X4507"/>
      <c r="Y4507" t="inlineStr">
        <is>
          <t>用于学会炼制金丹温阳神行丹。效果随成丹品质变化；凡品参数示例：移动速度提高6%，持续600现实秒。</t>
        </is>
      </c>
      <c r="Z4507" t="inlineStr">
        <is>
          <t>|cff00FF00“轻身疾行，进退有度；药助足下，不增术法杀伤。温剂自有其宜，须量药力与丹毒而用。”——《神行轻身录》|r</t>
        </is>
      </c>
      <c r="AA4507" t="str">
        <v>探索秘境或遗迹可得。</v>
      </c>
      <c r="AB4507">
        <v>11821043</v>
      </c>
      <c r="AC4507" t="s">
        <v>5409</v>
      </c>
      <c r="AD4507">
        <v>40001</v>
      </c>
      <c r="AE4507"/>
      <c r="AF4507">
        <v>70001</v>
      </c>
      <c r="AG4507"/>
      <c r="AH4507">
        <v>300</v>
      </c>
      <c r="AI4507" t="s">
        <v>5405</v>
      </c>
      <c r="AJ4507" t="s">
        <v>5405</v>
      </c>
      <c r="AK4507" t="s">
        <v>342</v>
      </c>
    </row>
    <row r="4508" spans="2:37">
      <c r="B4508" s="16" t="n">
        <f>10000000+INDEX(编号表!$B:$B,MATCH(F4508,编号表!$A:$A,0))*100000+INDEX(编号表!$F:$F,MATCH(D4508,编号表!$E:$E,0))*1000+INDEX(编号表!$D:$D,MATCH(E4508,编号表!$C:$C,0))*10000+G4508</f>
        <v>11831044</v>
      </c>
      <c r="C4508" t="inlineStr">
        <is>
          <t>金丹烈阳神行丹</t>
        </is>
      </c>
      <c r="D4508" t="s">
        <v>86</v>
      </c>
      <c r="E4508" t="s">
        <v>342</v>
      </c>
      <c r="F4508" t="s">
        <v>5405</v>
      </c>
      <c r="G4508">
        <v>44</v>
      </c>
      <c r="H4508"/>
      <c r="I4508">
        <v>60</v>
      </c>
      <c r="J4508" t="str">
        <f t="shared" si="72"/>
        <v>大类_凡品金丹丹方</v>
      </c>
      <c r="K4508" t="s">
        <v>337</v>
      </c>
      <c r="L4508">
        <v>1</v>
      </c>
      <c r="M4508" t="s">
        <v>5405</v>
      </c>
      <c r="N4508"/>
      <c r="O4508">
        <v>0</v>
      </c>
      <c r="P4508" t="b">
        <v>1</v>
      </c>
      <c r="Q4508"/>
      <c r="R4508" t="b">
        <v>0</v>
      </c>
      <c r="S4508">
        <v>1</v>
      </c>
      <c r="T4508" t="s">
        <v>91</v>
      </c>
      <c r="U4508">
        <v>999</v>
      </c>
      <c r="V4508" t="s">
        <v>5406</v>
      </c>
      <c r="W4508">
        <v>31831044</v>
      </c>
      <c r="X4508"/>
      <c r="Y4508" t="inlineStr">
        <is>
          <t>用于学会炼制金丹烈阳神行丹。效果随成丹品质变化；凡品参数示例：移动速度提高7%，持续600现实秒。</t>
        </is>
      </c>
      <c r="Z4508" t="inlineStr">
        <is>
          <t>|cff00FF00“轻身疾行，进退有度；药助足下，不增术法杀伤。热剂自有其宜，须量药力与丹毒而用。”——《神行轻身录》|r</t>
        </is>
      </c>
      <c r="AA4508" t="str">
        <v>探索秘境或遗迹可得。</v>
      </c>
      <c r="AB4508">
        <v>11821044</v>
      </c>
      <c r="AC4508" t="s">
        <v>5409</v>
      </c>
      <c r="AD4508">
        <v>40001</v>
      </c>
      <c r="AE4508"/>
      <c r="AF4508">
        <v>70001</v>
      </c>
      <c r="AG4508"/>
      <c r="AH4508">
        <v>300</v>
      </c>
      <c r="AI4508" t="s">
        <v>5405</v>
      </c>
      <c r="AJ4508" t="s">
        <v>5405</v>
      </c>
      <c r="AK4508" t="s">
        <v>342</v>
      </c>
    </row>
    <row r="4509" spans="2:37">
      <c r="B4509" s="16" t="n">
        <f>10000000+INDEX(编号表!$B:$B,MATCH(F4509,编号表!$A:$A,0))*100000+INDEX(编号表!$F:$F,MATCH(D4509,编号表!$E:$E,0))*1000+INDEX(编号表!$D:$D,MATCH(E4509,编号表!$C:$C,0))*10000+G4509</f>
        <v>11831045</v>
      </c>
      <c r="C4509" t="inlineStr">
        <is>
          <t>金丹玄阴迅脉丹</t>
        </is>
      </c>
      <c r="D4509" t="s">
        <v>86</v>
      </c>
      <c r="E4509" t="s">
        <v>342</v>
      </c>
      <c r="F4509" t="s">
        <v>5405</v>
      </c>
      <c r="G4509">
        <v>45</v>
      </c>
      <c r="H4509"/>
      <c r="I4509">
        <v>60</v>
      </c>
      <c r="J4509" t="str">
        <f t="shared" si="72"/>
        <v>大类_凡品金丹丹方</v>
      </c>
      <c r="K4509" t="s">
        <v>337</v>
      </c>
      <c r="L4509">
        <v>1</v>
      </c>
      <c r="M4509" t="s">
        <v>5405</v>
      </c>
      <c r="N4509"/>
      <c r="O4509">
        <v>0</v>
      </c>
      <c r="P4509" t="b">
        <v>1</v>
      </c>
      <c r="Q4509"/>
      <c r="R4509" t="b">
        <v>0</v>
      </c>
      <c r="S4509">
        <v>1</v>
      </c>
      <c r="T4509" t="s">
        <v>91</v>
      </c>
      <c r="U4509">
        <v>999</v>
      </c>
      <c r="V4509" t="s">
        <v>5406</v>
      </c>
      <c r="W4509">
        <v>31831045</v>
      </c>
      <c r="X4509"/>
      <c r="Y4509" t="inlineStr">
        <is>
          <t>用于学会炼制金丹玄阴迅脉丹。效果随成丹品质变化；凡品参数示例：法术冷却缩减3%，持续1800现实秒。</t>
        </is>
      </c>
      <c r="Z4509" t="inlineStr">
        <is>
          <t>|cff00FF00“灵脉运转有节，术法复起有时；药助缩其间隔。寒剂自有其宜，须量药力与丹毒而用。”——《迅脉运法录》|r</t>
        </is>
      </c>
      <c r="AA4509" t="str">
        <v>探索秘境或遗迹可得。</v>
      </c>
      <c r="AB4509">
        <v>11821045</v>
      </c>
      <c r="AC4509" t="s">
        <v>5409</v>
      </c>
      <c r="AD4509">
        <v>40001</v>
      </c>
      <c r="AE4509"/>
      <c r="AF4509">
        <v>70001</v>
      </c>
      <c r="AG4509"/>
      <c r="AH4509">
        <v>300</v>
      </c>
      <c r="AI4509" t="s">
        <v>5405</v>
      </c>
      <c r="AJ4509" t="s">
        <v>5405</v>
      </c>
      <c r="AK4509" t="s">
        <v>342</v>
      </c>
    </row>
    <row r="4510" spans="2:37">
      <c r="B4510" s="16" t="n">
        <f>10000000+INDEX(编号表!$B:$B,MATCH(F4510,编号表!$A:$A,0))*100000+INDEX(编号表!$F:$F,MATCH(D4510,编号表!$E:$E,0))*1000+INDEX(编号表!$D:$D,MATCH(E4510,编号表!$C:$C,0))*10000+G4510</f>
        <v>11831046</v>
      </c>
      <c r="C4510" t="inlineStr">
        <is>
          <t>金丹清和迅脉丹</t>
        </is>
      </c>
      <c r="D4510" t="s">
        <v>86</v>
      </c>
      <c r="E4510" t="s">
        <v>342</v>
      </c>
      <c r="F4510" t="s">
        <v>5405</v>
      </c>
      <c r="G4510">
        <v>46</v>
      </c>
      <c r="H4510"/>
      <c r="I4510">
        <v>60</v>
      </c>
      <c r="J4510" t="str">
        <f t="shared" si="72"/>
        <v>大类_凡品金丹丹方</v>
      </c>
      <c r="K4510" t="s">
        <v>337</v>
      </c>
      <c r="L4510">
        <v>1</v>
      </c>
      <c r="M4510" t="s">
        <v>5405</v>
      </c>
      <c r="N4510"/>
      <c r="O4510">
        <v>0</v>
      </c>
      <c r="P4510" t="b">
        <v>1</v>
      </c>
      <c r="Q4510"/>
      <c r="R4510" t="b">
        <v>0</v>
      </c>
      <c r="S4510">
        <v>1</v>
      </c>
      <c r="T4510" t="s">
        <v>91</v>
      </c>
      <c r="U4510">
        <v>999</v>
      </c>
      <c r="V4510" t="s">
        <v>5406</v>
      </c>
      <c r="W4510">
        <v>31831046</v>
      </c>
      <c r="X4510"/>
      <c r="Y4510" t="inlineStr">
        <is>
          <t>用于学会炼制金丹清和迅脉丹。效果随成丹品质变化；凡品参数示例：法术冷却缩减3.75%，持续1500现实秒。</t>
        </is>
      </c>
      <c r="Z4510" t="inlineStr">
        <is>
          <t>|cff00FF00“灵脉运转有节，术法复起有时；药助缩其间隔。凉剂自有其宜，须量药力与丹毒而用。”——《迅脉运法录》|r</t>
        </is>
      </c>
      <c r="AA4510" t="str">
        <v>探索秘境或遗迹可得。</v>
      </c>
      <c r="AB4510">
        <v>11821046</v>
      </c>
      <c r="AC4510" t="s">
        <v>5409</v>
      </c>
      <c r="AD4510">
        <v>40001</v>
      </c>
      <c r="AE4510"/>
      <c r="AF4510">
        <v>70001</v>
      </c>
      <c r="AG4510"/>
      <c r="AH4510">
        <v>300</v>
      </c>
      <c r="AI4510" t="s">
        <v>5405</v>
      </c>
      <c r="AJ4510" t="s">
        <v>5405</v>
      </c>
      <c r="AK4510" t="s">
        <v>342</v>
      </c>
    </row>
    <row r="4511" spans="2:37">
      <c r="B4511" s="16" t="n">
        <f>10000000+INDEX(编号表!$B:$B,MATCH(F4511,编号表!$A:$A,0))*100000+INDEX(编号表!$F:$F,MATCH(D4511,编号表!$E:$E,0))*1000+INDEX(编号表!$D:$D,MATCH(E4511,编号表!$C:$C,0))*10000+G4511</f>
        <v>11831047</v>
      </c>
      <c r="C4511" t="inlineStr">
        <is>
          <t>金丹迅脉丹</t>
        </is>
      </c>
      <c r="D4511" t="s">
        <v>86</v>
      </c>
      <c r="E4511" t="s">
        <v>342</v>
      </c>
      <c r="F4511" t="s">
        <v>5405</v>
      </c>
      <c r="G4511">
        <v>47</v>
      </c>
      <c r="H4511"/>
      <c r="I4511">
        <v>60</v>
      </c>
      <c r="J4511" t="str">
        <f t="shared" si="72"/>
        <v>大类_凡品金丹丹方</v>
      </c>
      <c r="K4511" t="s">
        <v>337</v>
      </c>
      <c r="L4511">
        <v>1</v>
      </c>
      <c r="M4511" t="s">
        <v>5405</v>
      </c>
      <c r="N4511"/>
      <c r="O4511">
        <v>0</v>
      </c>
      <c r="P4511" t="b">
        <v>1</v>
      </c>
      <c r="Q4511"/>
      <c r="R4511" t="b">
        <v>0</v>
      </c>
      <c r="S4511">
        <v>1</v>
      </c>
      <c r="T4511" t="s">
        <v>91</v>
      </c>
      <c r="U4511">
        <v>999</v>
      </c>
      <c r="V4511" t="s">
        <v>5406</v>
      </c>
      <c r="W4511">
        <v>31831047</v>
      </c>
      <c r="X4511"/>
      <c r="Y4511" t="inlineStr">
        <is>
          <t>用于学会炼制金丹迅脉丹。效果随成丹品质变化；凡品参数示例：法术冷却缩减4.5%，持续1500现实秒。</t>
        </is>
      </c>
      <c r="Z4511" t="inlineStr">
        <is>
          <t>|cff00FF00“灵脉运转有节，术法复起有时；药助缩其间隔。平剂自有其宜，须量药力与丹毒而用。”——《迅脉运法录》|r</t>
        </is>
      </c>
      <c r="AA4511" t="str">
        <v>探索秘境或遗迹可得。</v>
      </c>
      <c r="AB4511">
        <v>11821047</v>
      </c>
      <c r="AC4511" t="s">
        <v>5409</v>
      </c>
      <c r="AD4511">
        <v>40001</v>
      </c>
      <c r="AE4511"/>
      <c r="AF4511">
        <v>70001</v>
      </c>
      <c r="AG4511"/>
      <c r="AH4511">
        <v>300</v>
      </c>
      <c r="AI4511" t="s">
        <v>5405</v>
      </c>
      <c r="AJ4511" t="s">
        <v>5405</v>
      </c>
      <c r="AK4511" t="s">
        <v>342</v>
      </c>
    </row>
    <row r="4512" spans="2:37">
      <c r="B4512" s="16" t="n">
        <f>10000000+INDEX(编号表!$B:$B,MATCH(F4512,编号表!$A:$A,0))*100000+INDEX(编号表!$F:$F,MATCH(D4512,编号表!$E:$E,0))*1000+INDEX(编号表!$D:$D,MATCH(E4512,编号表!$C:$C,0))*10000+G4512</f>
        <v>11831048</v>
      </c>
      <c r="C4512" t="inlineStr">
        <is>
          <t>金丹温阳迅脉丹</t>
        </is>
      </c>
      <c r="D4512" t="s">
        <v>86</v>
      </c>
      <c r="E4512" t="s">
        <v>342</v>
      </c>
      <c r="F4512" t="s">
        <v>5405</v>
      </c>
      <c r="G4512">
        <v>48</v>
      </c>
      <c r="H4512"/>
      <c r="I4512">
        <v>60</v>
      </c>
      <c r="J4512" t="str">
        <f t="shared" si="72"/>
        <v>大类_凡品金丹丹方</v>
      </c>
      <c r="K4512" t="s">
        <v>337</v>
      </c>
      <c r="L4512">
        <v>1</v>
      </c>
      <c r="M4512" t="s">
        <v>5405</v>
      </c>
      <c r="N4512"/>
      <c r="O4512">
        <v>0</v>
      </c>
      <c r="P4512" t="b">
        <v>1</v>
      </c>
      <c r="Q4512"/>
      <c r="R4512" t="b">
        <v>0</v>
      </c>
      <c r="S4512">
        <v>1</v>
      </c>
      <c r="T4512" t="s">
        <v>91</v>
      </c>
      <c r="U4512">
        <v>999</v>
      </c>
      <c r="V4512" t="s">
        <v>5406</v>
      </c>
      <c r="W4512">
        <v>31831048</v>
      </c>
      <c r="X4512"/>
      <c r="Y4512" t="inlineStr">
        <is>
          <t>用于学会炼制金丹温阳迅脉丹。效果随成丹品质变化；凡品参数示例：法术冷却缩减5.25%，持续1500现实秒。</t>
        </is>
      </c>
      <c r="Z4512" t="inlineStr">
        <is>
          <t>|cff00FF00“灵脉运转有节，术法复起有时；药助缩其间隔。温剂自有其宜，须量药力与丹毒而用。”——《迅脉运法录》|r</t>
        </is>
      </c>
      <c r="AA4512" t="str">
        <v>探索秘境或遗迹可得。</v>
      </c>
      <c r="AB4512">
        <v>11821048</v>
      </c>
      <c r="AC4512" t="s">
        <v>5409</v>
      </c>
      <c r="AD4512">
        <v>40001</v>
      </c>
      <c r="AE4512"/>
      <c r="AF4512">
        <v>70001</v>
      </c>
      <c r="AG4512"/>
      <c r="AH4512">
        <v>300</v>
      </c>
      <c r="AI4512" t="s">
        <v>5405</v>
      </c>
      <c r="AJ4512" t="s">
        <v>5405</v>
      </c>
      <c r="AK4512" t="s">
        <v>342</v>
      </c>
    </row>
    <row r="4513" spans="2:37">
      <c r="B4513" s="16" t="n">
        <f>10000000+INDEX(编号表!$B:$B,MATCH(F4513,编号表!$A:$A,0))*100000+INDEX(编号表!$F:$F,MATCH(D4513,编号表!$E:$E,0))*1000+INDEX(编号表!$D:$D,MATCH(E4513,编号表!$C:$C,0))*10000+G4513</f>
        <v>11831049</v>
      </c>
      <c r="C4513" t="inlineStr">
        <is>
          <t>金丹烈阳迅脉丹</t>
        </is>
      </c>
      <c r="D4513" t="s">
        <v>86</v>
      </c>
      <c r="E4513" t="s">
        <v>342</v>
      </c>
      <c r="F4513" t="s">
        <v>5405</v>
      </c>
      <c r="G4513">
        <v>49</v>
      </c>
      <c r="H4513"/>
      <c r="I4513">
        <v>60</v>
      </c>
      <c r="J4513" t="str">
        <f t="shared" si="72"/>
        <v>大类_凡品金丹丹方</v>
      </c>
      <c r="K4513" t="s">
        <v>337</v>
      </c>
      <c r="L4513">
        <v>1</v>
      </c>
      <c r="M4513" t="s">
        <v>5405</v>
      </c>
      <c r="N4513"/>
      <c r="O4513">
        <v>0</v>
      </c>
      <c r="P4513" t="b">
        <v>1</v>
      </c>
      <c r="Q4513"/>
      <c r="R4513" t="b">
        <v>0</v>
      </c>
      <c r="S4513">
        <v>1</v>
      </c>
      <c r="T4513" t="s">
        <v>91</v>
      </c>
      <c r="U4513">
        <v>999</v>
      </c>
      <c r="V4513" t="s">
        <v>5406</v>
      </c>
      <c r="W4513">
        <v>31831049</v>
      </c>
      <c r="X4513"/>
      <c r="Y4513" t="inlineStr">
        <is>
          <t>用于学会炼制金丹烈阳迅脉丹。效果随成丹品质变化；凡品参数示例：法术冷却缩减6%，持续900现实秒。</t>
        </is>
      </c>
      <c r="Z4513" t="inlineStr">
        <is>
          <t>|cff00FF00“灵脉运转有节，术法复起有时；药助缩其间隔。热剂自有其宜，须量药力与丹毒而用。”——《迅脉运法录》|r</t>
        </is>
      </c>
      <c r="AA4513" t="str">
        <v>探索秘境或遗迹可得。</v>
      </c>
      <c r="AB4513">
        <v>11821049</v>
      </c>
      <c r="AC4513" t="s">
        <v>5409</v>
      </c>
      <c r="AD4513">
        <v>40001</v>
      </c>
      <c r="AE4513"/>
      <c r="AF4513">
        <v>70001</v>
      </c>
      <c r="AG4513"/>
      <c r="AH4513">
        <v>300</v>
      </c>
      <c r="AI4513" t="s">
        <v>5405</v>
      </c>
      <c r="AJ4513" t="s">
        <v>5405</v>
      </c>
      <c r="AK4513" t="s">
        <v>342</v>
      </c>
    </row>
    <row r="4514" spans="2:37">
      <c r="B4514" s="16" t="n">
        <f>10000000+INDEX(编号表!$B:$B,MATCH(F4514,编号表!$A:$A,0))*100000+INDEX(编号表!$F:$F,MATCH(D4514,编号表!$E:$E,0))*1000+INDEX(编号表!$D:$D,MATCH(E4514,编号表!$C:$C,0))*10000+G4514</f>
        <v>11831050</v>
      </c>
      <c r="C4514" t="s">
        <v>2605</v>
      </c>
      <c r="D4514" t="s">
        <v>86</v>
      </c>
      <c r="E4514" t="s">
        <v>342</v>
      </c>
      <c r="F4514" t="s">
        <v>5405</v>
      </c>
      <c r="G4514">
        <v>50</v>
      </c>
      <c r="H4514"/>
      <c r="I4514">
        <v>60</v>
      </c>
      <c r="J4514" t="str">
        <f t="shared" si="72"/>
        <v>大类_凡品金丹丹方</v>
      </c>
      <c r="K4514" t="s">
        <v>337</v>
      </c>
      <c r="L4514">
        <v>1</v>
      </c>
      <c r="M4514" t="s">
        <v>5405</v>
      </c>
      <c r="N4514"/>
      <c r="O4514">
        <v>0</v>
      </c>
      <c r="P4514" t="b">
        <v>1</v>
      </c>
      <c r="Q4514"/>
      <c r="R4514" t="b">
        <v>0</v>
      </c>
      <c r="S4514">
        <v>1</v>
      </c>
      <c r="T4514" t="s">
        <v>91</v>
      </c>
      <c r="U4514">
        <v>999</v>
      </c>
      <c r="V4514" t="s">
        <v>5406</v>
      </c>
      <c r="W4514">
        <v>31831050</v>
      </c>
      <c r="X4514"/>
      <c r="Y4514" t="inlineStr">
        <is>
          <t>用于学会炼制金丹玄阴净髓丹。效果随成丹品质变化；凡品参数示例：清除对应味池杂质总量67752点，按300现实秒的经过时间线性结算（操作时补结差额）。</t>
        </is>
      </c>
      <c r="Z4514" t="inlineStr">
        <is>
          <t>|cff00FF00“骨底积浊得清，根基乃少其滞。寒剂自有其宜，须量药力与丹毒而用。”——《骨底澄浊录》|r</t>
        </is>
      </c>
      <c r="AA4514" t="str">
        <v>探索秘境或遗迹可得。</v>
      </c>
      <c r="AB4514">
        <v>11821050</v>
      </c>
      <c r="AC4514" t="s">
        <v>5409</v>
      </c>
      <c r="AD4514">
        <v>40001</v>
      </c>
      <c r="AE4514"/>
      <c r="AF4514">
        <v>70001</v>
      </c>
      <c r="AG4514"/>
      <c r="AH4514">
        <v>300</v>
      </c>
      <c r="AI4514" t="s">
        <v>5405</v>
      </c>
      <c r="AJ4514" t="s">
        <v>5405</v>
      </c>
      <c r="AK4514" t="s">
        <v>342</v>
      </c>
    </row>
    <row r="4515" spans="2:37">
      <c r="B4515" s="16" t="n">
        <f>10000000+INDEX(编号表!$B:$B,MATCH(F4515,编号表!$A:$A,0))*100000+INDEX(编号表!$F:$F,MATCH(D4515,编号表!$E:$E,0))*1000+INDEX(编号表!$D:$D,MATCH(E4515,编号表!$C:$C,0))*10000+G4515</f>
        <v>11831051</v>
      </c>
      <c r="C4515" t="s">
        <v>2609</v>
      </c>
      <c r="D4515" t="s">
        <v>86</v>
      </c>
      <c r="E4515" t="s">
        <v>342</v>
      </c>
      <c r="F4515" t="s">
        <v>5405</v>
      </c>
      <c r="G4515">
        <v>51</v>
      </c>
      <c r="H4515"/>
      <c r="I4515">
        <v>60</v>
      </c>
      <c r="J4515" t="str">
        <f t="shared" si="72"/>
        <v>大类_凡品金丹丹方</v>
      </c>
      <c r="K4515" t="s">
        <v>337</v>
      </c>
      <c r="L4515">
        <v>1</v>
      </c>
      <c r="M4515" t="s">
        <v>5405</v>
      </c>
      <c r="N4515"/>
      <c r="O4515">
        <v>0</v>
      </c>
      <c r="P4515" t="b">
        <v>1</v>
      </c>
      <c r="Q4515"/>
      <c r="R4515" t="b">
        <v>0</v>
      </c>
      <c r="S4515">
        <v>1</v>
      </c>
      <c r="T4515" t="s">
        <v>91</v>
      </c>
      <c r="U4515">
        <v>999</v>
      </c>
      <c r="V4515" t="s">
        <v>5406</v>
      </c>
      <c r="W4515">
        <v>31831051</v>
      </c>
      <c r="X4515"/>
      <c r="Y4515" t="inlineStr">
        <is>
          <t>用于学会炼制金丹清和净髓丹。效果随成丹品质变化；凡品参数示例：清除对应味池杂质总量39042点，按60现实秒的经过时间线性结算（操作时补结差额）。</t>
        </is>
      </c>
      <c r="Z4515" t="inlineStr">
        <is>
          <t>|cff00FF00“骨底积浊得清，根基乃少其滞。凉剂自有其宜，须量药力与丹毒而用。”——《骨底澄浊录》|r</t>
        </is>
      </c>
      <c r="AA4515" t="str">
        <v>探索秘境或遗迹可得。</v>
      </c>
      <c r="AB4515">
        <v>11821051</v>
      </c>
      <c r="AC4515" t="s">
        <v>5409</v>
      </c>
      <c r="AD4515">
        <v>40001</v>
      </c>
      <c r="AE4515"/>
      <c r="AF4515">
        <v>70001</v>
      </c>
      <c r="AG4515"/>
      <c r="AH4515">
        <v>300</v>
      </c>
      <c r="AI4515" t="s">
        <v>5405</v>
      </c>
      <c r="AJ4515" t="s">
        <v>5405</v>
      </c>
      <c r="AK4515" t="s">
        <v>342</v>
      </c>
    </row>
    <row r="4516" spans="2:37">
      <c r="B4516" s="16" t="n">
        <f>10000000+INDEX(编号表!$B:$B,MATCH(F4516,编号表!$A:$A,0))*100000+INDEX(编号表!$F:$F,MATCH(D4516,编号表!$E:$E,0))*1000+INDEX(编号表!$D:$D,MATCH(E4516,编号表!$C:$C,0))*10000+G4516</f>
        <v>11831052</v>
      </c>
      <c r="C4516" t="s">
        <v>2613</v>
      </c>
      <c r="D4516" t="s">
        <v>86</v>
      </c>
      <c r="E4516" t="s">
        <v>342</v>
      </c>
      <c r="F4516" t="s">
        <v>5405</v>
      </c>
      <c r="G4516">
        <v>52</v>
      </c>
      <c r="H4516"/>
      <c r="I4516">
        <v>60</v>
      </c>
      <c r="J4516" t="str">
        <f t="shared" si="72"/>
        <v>大类_凡品金丹丹方</v>
      </c>
      <c r="K4516" t="s">
        <v>337</v>
      </c>
      <c r="L4516">
        <v>1</v>
      </c>
      <c r="M4516" t="s">
        <v>5405</v>
      </c>
      <c r="N4516"/>
      <c r="O4516">
        <v>0</v>
      </c>
      <c r="P4516" t="b">
        <v>1</v>
      </c>
      <c r="Q4516"/>
      <c r="R4516" t="b">
        <v>0</v>
      </c>
      <c r="S4516">
        <v>1</v>
      </c>
      <c r="T4516" t="s">
        <v>91</v>
      </c>
      <c r="U4516">
        <v>999</v>
      </c>
      <c r="V4516" t="s">
        <v>5406</v>
      </c>
      <c r="W4516">
        <v>31831052</v>
      </c>
      <c r="X4516"/>
      <c r="Y4516" t="inlineStr">
        <is>
          <t>用于学会炼制金丹净髓丹。效果随成丹品质变化；凡品参数示例：清除对应味池杂质总量48240点，按60现实秒的经过时间线性结算（操作时补结差额）。</t>
        </is>
      </c>
      <c r="Z4516" t="inlineStr">
        <is>
          <t>|cff00FF00“骨底积浊得清，根基乃少其滞。平剂自有其宜，须量药力与丹毒而用。”——《骨底澄浊录》|r</t>
        </is>
      </c>
      <c r="AA4516" t="str">
        <v>探索秘境或遗迹可得。</v>
      </c>
      <c r="AB4516">
        <v>11821052</v>
      </c>
      <c r="AC4516" t="s">
        <v>5409</v>
      </c>
      <c r="AD4516">
        <v>40001</v>
      </c>
      <c r="AE4516"/>
      <c r="AF4516">
        <v>70001</v>
      </c>
      <c r="AG4516"/>
      <c r="AH4516">
        <v>300</v>
      </c>
      <c r="AI4516" t="s">
        <v>5405</v>
      </c>
      <c r="AJ4516" t="s">
        <v>5405</v>
      </c>
      <c r="AK4516" t="s">
        <v>342</v>
      </c>
    </row>
    <row r="4517" spans="2:37">
      <c r="B4517" s="16" t="n">
        <f>10000000+INDEX(编号表!$B:$B,MATCH(F4517,编号表!$A:$A,0))*100000+INDEX(编号表!$F:$F,MATCH(D4517,编号表!$E:$E,0))*1000+INDEX(编号表!$D:$D,MATCH(E4517,编号表!$C:$C,0))*10000+G4517</f>
        <v>11831053</v>
      </c>
      <c r="C4517" t="s">
        <v>2617</v>
      </c>
      <c r="D4517" t="s">
        <v>86</v>
      </c>
      <c r="E4517" t="s">
        <v>342</v>
      </c>
      <c r="F4517" t="s">
        <v>5405</v>
      </c>
      <c r="G4517">
        <v>53</v>
      </c>
      <c r="H4517"/>
      <c r="I4517">
        <v>60</v>
      </c>
      <c r="J4517" t="str">
        <f t="shared" si="72"/>
        <v>大类_凡品金丹丹方</v>
      </c>
      <c r="K4517" t="s">
        <v>337</v>
      </c>
      <c r="L4517">
        <v>1</v>
      </c>
      <c r="M4517" t="s">
        <v>5405</v>
      </c>
      <c r="N4517"/>
      <c r="O4517">
        <v>0</v>
      </c>
      <c r="P4517" t="b">
        <v>1</v>
      </c>
      <c r="Q4517"/>
      <c r="R4517" t="b">
        <v>0</v>
      </c>
      <c r="S4517">
        <v>1</v>
      </c>
      <c r="T4517" t="s">
        <v>91</v>
      </c>
      <c r="U4517">
        <v>999</v>
      </c>
      <c r="V4517" t="s">
        <v>5406</v>
      </c>
      <c r="W4517">
        <v>31831053</v>
      </c>
      <c r="X4517"/>
      <c r="Y4517" t="inlineStr">
        <is>
          <t>用于学会炼制金丹温阳净髓丹。效果随成丹品质变化；凡品参数示例：清除对应味池杂质总量57438点，按60现实秒的经过时间线性结算（操作时补结差额）。</t>
        </is>
      </c>
      <c r="Z4517" t="inlineStr">
        <is>
          <t>|cff00FF00“骨底积浊得清，根基乃少其滞。温剂自有其宜，须量药力与丹毒而用。”——《骨底澄浊录》|r</t>
        </is>
      </c>
      <c r="AA4517" t="str">
        <v>探索秘境或遗迹可得。</v>
      </c>
      <c r="AB4517">
        <v>11821053</v>
      </c>
      <c r="AC4517" t="s">
        <v>5409</v>
      </c>
      <c r="AD4517">
        <v>40001</v>
      </c>
      <c r="AE4517"/>
      <c r="AF4517">
        <v>70001</v>
      </c>
      <c r="AG4517"/>
      <c r="AH4517">
        <v>300</v>
      </c>
      <c r="AI4517" t="s">
        <v>5405</v>
      </c>
      <c r="AJ4517" t="s">
        <v>5405</v>
      </c>
      <c r="AK4517" t="s">
        <v>342</v>
      </c>
    </row>
    <row r="4518" spans="2:37">
      <c r="B4518" s="16" t="n">
        <f>10000000+INDEX(编号表!$B:$B,MATCH(F4518,编号表!$A:$A,0))*100000+INDEX(编号表!$F:$F,MATCH(D4518,编号表!$E:$E,0))*1000+INDEX(编号表!$D:$D,MATCH(E4518,编号表!$C:$C,0))*10000+G4518</f>
        <v>11831054</v>
      </c>
      <c r="C4518" t="s">
        <v>2621</v>
      </c>
      <c r="D4518" t="s">
        <v>86</v>
      </c>
      <c r="E4518" t="s">
        <v>342</v>
      </c>
      <c r="F4518" t="s">
        <v>5405</v>
      </c>
      <c r="G4518">
        <v>54</v>
      </c>
      <c r="H4518"/>
      <c r="I4518">
        <v>60</v>
      </c>
      <c r="J4518" t="str">
        <f t="shared" si="72"/>
        <v>大类_凡品金丹丹方</v>
      </c>
      <c r="K4518" t="s">
        <v>337</v>
      </c>
      <c r="L4518">
        <v>1</v>
      </c>
      <c r="M4518" t="s">
        <v>5405</v>
      </c>
      <c r="N4518"/>
      <c r="O4518">
        <v>0</v>
      </c>
      <c r="P4518" t="b">
        <v>1</v>
      </c>
      <c r="Q4518"/>
      <c r="R4518" t="b">
        <v>0</v>
      </c>
      <c r="S4518">
        <v>1</v>
      </c>
      <c r="T4518" t="s">
        <v>91</v>
      </c>
      <c r="U4518">
        <v>999</v>
      </c>
      <c r="V4518" t="s">
        <v>5406</v>
      </c>
      <c r="W4518">
        <v>31831054</v>
      </c>
      <c r="X4518"/>
      <c r="Y4518" t="inlineStr">
        <is>
          <t>用于学会炼制金丹烈阳净髓丹。效果随成丹品质变化；凡品参数示例：清除对应味池杂质总量46224点，按10现实秒的经过时间线性结算（操作时补结差额）。</t>
        </is>
      </c>
      <c r="Z4518" t="inlineStr">
        <is>
          <t>|cff00FF00“骨底积浊得清，根基乃少其滞。热剂自有其宜，须量药力与丹毒而用。”——《骨底澄浊录》|r</t>
        </is>
      </c>
      <c r="AA4518" t="str">
        <v>探索秘境或遗迹可得。</v>
      </c>
      <c r="AB4518">
        <v>11821054</v>
      </c>
      <c r="AC4518" t="s">
        <v>5409</v>
      </c>
      <c r="AD4518">
        <v>40001</v>
      </c>
      <c r="AE4518"/>
      <c r="AF4518">
        <v>70001</v>
      </c>
      <c r="AG4518"/>
      <c r="AH4518">
        <v>300</v>
      </c>
      <c r="AI4518" t="s">
        <v>5405</v>
      </c>
      <c r="AJ4518" t="s">
        <v>5405</v>
      </c>
      <c r="AK4518" t="s">
        <v>342</v>
      </c>
    </row>
    <row r="4519" spans="2:37">
      <c r="B4519" s="16" t="n">
        <f>10000000+INDEX(编号表!$B:$B,MATCH(F4519,编号表!$A:$A,0))*100000+INDEX(编号表!$F:$F,MATCH(D4519,编号表!$E:$E,0))*1000+INDEX(编号表!$D:$D,MATCH(E4519,编号表!$C:$C,0))*10000+G4519</f>
        <v>11831055</v>
      </c>
      <c r="C4519" t="inlineStr">
        <is>
          <t>金丹玄阴回春丹</t>
        </is>
      </c>
      <c r="D4519" t="s">
        <v>86</v>
      </c>
      <c r="E4519" t="s">
        <v>342</v>
      </c>
      <c r="F4519" t="s">
        <v>5405</v>
      </c>
      <c r="G4519">
        <v>55</v>
      </c>
      <c r="H4519"/>
      <c r="I4519">
        <v>60</v>
      </c>
      <c r="J4519" t="str">
        <f t="shared" si="72"/>
        <v>大类_凡品金丹丹方</v>
      </c>
      <c r="K4519" t="s">
        <v>337</v>
      </c>
      <c r="L4519">
        <v>1</v>
      </c>
      <c r="M4519" t="s">
        <v>5405</v>
      </c>
      <c r="N4519"/>
      <c r="O4519">
        <v>0</v>
      </c>
      <c r="P4519" t="b">
        <v>1</v>
      </c>
      <c r="Q4519"/>
      <c r="R4519" t="b">
        <v>0</v>
      </c>
      <c r="S4519">
        <v>1</v>
      </c>
      <c r="T4519" t="s">
        <v>91</v>
      </c>
      <c r="U4519">
        <v>999</v>
      </c>
      <c r="V4519" t="s">
        <v>5406</v>
      </c>
      <c r="W4519">
        <v>31831055</v>
      </c>
      <c r="X4519"/>
      <c r="Y4519" t="inlineStr">
        <is>
          <t>用于学会炼制金丹玄阴回春丹。效果随成丹品质变化；凡品参数示例：受击时回复生命上限的0.04%，持续1800现实秒。</t>
        </is>
      </c>
      <c r="Z4519" t="inlineStr">
        <is>
          <t>|cff00FF00“生机渐续，或随调息，或随交锋；疗伤之量不取敌人失血。寒剂自有其宜，须量药力与丹毒而用。”——《回春续生录》|r</t>
        </is>
      </c>
      <c r="AA4519" t="str">
        <v>探索秘境或遗迹可得。</v>
      </c>
      <c r="AB4519">
        <v>11821055</v>
      </c>
      <c r="AC4519" t="s">
        <v>5409</v>
      </c>
      <c r="AD4519">
        <v>40001</v>
      </c>
      <c r="AE4519"/>
      <c r="AF4519">
        <v>70001</v>
      </c>
      <c r="AG4519"/>
      <c r="AH4519">
        <v>300</v>
      </c>
      <c r="AI4519" t="s">
        <v>5405</v>
      </c>
      <c r="AJ4519" t="s">
        <v>5405</v>
      </c>
      <c r="AK4519" t="s">
        <v>342</v>
      </c>
    </row>
    <row r="4520" spans="2:37">
      <c r="B4520" s="16" t="n">
        <f>10000000+INDEX(编号表!$B:$B,MATCH(F4520,编号表!$A:$A,0))*100000+INDEX(编号表!$F:$F,MATCH(D4520,编号表!$E:$E,0))*1000+INDEX(编号表!$D:$D,MATCH(E4520,编号表!$C:$C,0))*10000+G4520</f>
        <v>11831056</v>
      </c>
      <c r="C4520" t="inlineStr">
        <is>
          <t>金丹清和回春丹</t>
        </is>
      </c>
      <c r="D4520" t="s">
        <v>86</v>
      </c>
      <c r="E4520" t="s">
        <v>342</v>
      </c>
      <c r="F4520" t="s">
        <v>5405</v>
      </c>
      <c r="G4520">
        <v>56</v>
      </c>
      <c r="H4520"/>
      <c r="I4520">
        <v>60</v>
      </c>
      <c r="J4520" t="str">
        <f t="shared" si="72"/>
        <v>大类_凡品金丹丹方</v>
      </c>
      <c r="K4520" t="s">
        <v>337</v>
      </c>
      <c r="L4520">
        <v>1</v>
      </c>
      <c r="M4520" t="s">
        <v>5405</v>
      </c>
      <c r="N4520"/>
      <c r="O4520">
        <v>0</v>
      </c>
      <c r="P4520" t="b">
        <v>1</v>
      </c>
      <c r="Q4520"/>
      <c r="R4520" t="b">
        <v>0</v>
      </c>
      <c r="S4520">
        <v>1</v>
      </c>
      <c r="T4520" t="s">
        <v>91</v>
      </c>
      <c r="U4520">
        <v>999</v>
      </c>
      <c r="V4520" t="s">
        <v>5406</v>
      </c>
      <c r="W4520">
        <v>31831056</v>
      </c>
      <c r="X4520"/>
      <c r="Y4520" t="inlineStr">
        <is>
          <t>用于学会炼制金丹清和回春丹。效果随成丹品质变化；凡品参数示例：击中时回复生命上限的0.05%，持续1500现实秒。</t>
        </is>
      </c>
      <c r="Z4520" t="inlineStr">
        <is>
          <t>|cff00FF00“生机渐续，或随调息，或随交锋；疗伤之量不取敌人失血。凉剂自有其宜，须量药力与丹毒而用。”——《回春续生录》|r</t>
        </is>
      </c>
      <c r="AA4520" t="str">
        <v>探索秘境或遗迹可得。</v>
      </c>
      <c r="AB4520">
        <v>11821056</v>
      </c>
      <c r="AC4520" t="s">
        <v>5409</v>
      </c>
      <c r="AD4520">
        <v>40001</v>
      </c>
      <c r="AE4520"/>
      <c r="AF4520">
        <v>70001</v>
      </c>
      <c r="AG4520"/>
      <c r="AH4520">
        <v>300</v>
      </c>
      <c r="AI4520" t="s">
        <v>5405</v>
      </c>
      <c r="AJ4520" t="s">
        <v>5405</v>
      </c>
      <c r="AK4520" t="s">
        <v>342</v>
      </c>
    </row>
    <row r="4521" spans="2:37">
      <c r="B4521" s="16" t="n">
        <f>10000000+INDEX(编号表!$B:$B,MATCH(F4521,编号表!$A:$A,0))*100000+INDEX(编号表!$F:$F,MATCH(D4521,编号表!$E:$E,0))*1000+INDEX(编号表!$D:$D,MATCH(E4521,编号表!$C:$C,0))*10000+G4521</f>
        <v>11831057</v>
      </c>
      <c r="C4521" t="inlineStr">
        <is>
          <t>金丹回春丹</t>
        </is>
      </c>
      <c r="D4521" t="s">
        <v>86</v>
      </c>
      <c r="E4521" t="s">
        <v>342</v>
      </c>
      <c r="F4521" t="s">
        <v>5405</v>
      </c>
      <c r="G4521">
        <v>57</v>
      </c>
      <c r="H4521"/>
      <c r="I4521">
        <v>60</v>
      </c>
      <c r="J4521" t="str">
        <f t="shared" si="72"/>
        <v>大类_凡品金丹丹方</v>
      </c>
      <c r="K4521" t="s">
        <v>337</v>
      </c>
      <c r="L4521">
        <v>1</v>
      </c>
      <c r="M4521" t="s">
        <v>5405</v>
      </c>
      <c r="N4521"/>
      <c r="O4521">
        <v>0</v>
      </c>
      <c r="P4521" t="b">
        <v>1</v>
      </c>
      <c r="Q4521"/>
      <c r="R4521" t="b">
        <v>0</v>
      </c>
      <c r="S4521">
        <v>1</v>
      </c>
      <c r="T4521" t="s">
        <v>91</v>
      </c>
      <c r="U4521">
        <v>999</v>
      </c>
      <c r="V4521" t="s">
        <v>5406</v>
      </c>
      <c r="W4521">
        <v>31831057</v>
      </c>
      <c r="X4521"/>
      <c r="Y4521" t="inlineStr">
        <is>
          <t>用于学会炼制金丹回春丹。效果随成丹品质变化；凡品参数示例：每秒回复生命上限的0.06%，持续1500现实秒。</t>
        </is>
      </c>
      <c r="Z4521" t="inlineStr">
        <is>
          <t>|cff00FF00“生机渐续，或随调息，或随交锋；疗伤之量不取敌人失血。平剂自有其宜，须量药力与丹毒而用。”——《回春续生录》|r</t>
        </is>
      </c>
      <c r="AA4521" t="str">
        <v>探索秘境或遗迹可得。</v>
      </c>
      <c r="AB4521">
        <v>11821057</v>
      </c>
      <c r="AC4521" t="s">
        <v>5409</v>
      </c>
      <c r="AD4521">
        <v>40001</v>
      </c>
      <c r="AE4521"/>
      <c r="AF4521">
        <v>70001</v>
      </c>
      <c r="AG4521"/>
      <c r="AH4521">
        <v>300</v>
      </c>
      <c r="AI4521" t="s">
        <v>5405</v>
      </c>
      <c r="AJ4521" t="s">
        <v>5405</v>
      </c>
      <c r="AK4521" t="s">
        <v>342</v>
      </c>
    </row>
    <row r="4522" spans="2:37">
      <c r="B4522" s="16" t="n">
        <f>10000000+INDEX(编号表!$B:$B,MATCH(F4522,编号表!$A:$A,0))*100000+INDEX(编号表!$F:$F,MATCH(D4522,编号表!$E:$E,0))*1000+INDEX(编号表!$D:$D,MATCH(E4522,编号表!$C:$C,0))*10000+G4522</f>
        <v>11831058</v>
      </c>
      <c r="C4522" t="inlineStr">
        <is>
          <t>金丹温阳回春丹</t>
        </is>
      </c>
      <c r="D4522" t="s">
        <v>86</v>
      </c>
      <c r="E4522" t="s">
        <v>342</v>
      </c>
      <c r="F4522" t="s">
        <v>5405</v>
      </c>
      <c r="G4522">
        <v>58</v>
      </c>
      <c r="H4522"/>
      <c r="I4522">
        <v>60</v>
      </c>
      <c r="J4522" t="str">
        <f t="shared" si="72"/>
        <v>大类_凡品金丹丹方</v>
      </c>
      <c r="K4522" t="s">
        <v>337</v>
      </c>
      <c r="L4522">
        <v>1</v>
      </c>
      <c r="M4522" t="s">
        <v>5405</v>
      </c>
      <c r="N4522"/>
      <c r="O4522">
        <v>0</v>
      </c>
      <c r="P4522" t="b">
        <v>1</v>
      </c>
      <c r="Q4522"/>
      <c r="R4522" t="b">
        <v>0</v>
      </c>
      <c r="S4522">
        <v>1</v>
      </c>
      <c r="T4522" t="s">
        <v>91</v>
      </c>
      <c r="U4522">
        <v>999</v>
      </c>
      <c r="V4522" t="s">
        <v>5406</v>
      </c>
      <c r="W4522">
        <v>31831058</v>
      </c>
      <c r="X4522"/>
      <c r="Y4522" t="inlineStr">
        <is>
          <t>用于学会炼制金丹温阳回春丹。效果随成丹品质变化；凡品参数示例：击中时回复生命上限的0.07%，持续1500现实秒。</t>
        </is>
      </c>
      <c r="Z4522" t="inlineStr">
        <is>
          <t>|cff00FF00“生机渐续，或随调息，或随交锋；疗伤之量不取敌人失血。温剂自有其宜，须量药力与丹毒而用。”——《回春续生录》|r</t>
        </is>
      </c>
      <c r="AA4522" t="str">
        <v>探索秘境或遗迹可得。</v>
      </c>
      <c r="AB4522">
        <v>11821058</v>
      </c>
      <c r="AC4522" t="s">
        <v>5409</v>
      </c>
      <c r="AD4522">
        <v>40001</v>
      </c>
      <c r="AE4522"/>
      <c r="AF4522">
        <v>70001</v>
      </c>
      <c r="AG4522"/>
      <c r="AH4522">
        <v>300</v>
      </c>
      <c r="AI4522" t="s">
        <v>5405</v>
      </c>
      <c r="AJ4522" t="s">
        <v>5405</v>
      </c>
      <c r="AK4522" t="s">
        <v>342</v>
      </c>
    </row>
    <row r="4523" spans="2:37">
      <c r="B4523" s="16" t="n">
        <f>10000000+INDEX(编号表!$B:$B,MATCH(F4523,编号表!$A:$A,0))*100000+INDEX(编号表!$F:$F,MATCH(D4523,编号表!$E:$E,0))*1000+INDEX(编号表!$D:$D,MATCH(E4523,编号表!$C:$C,0))*10000+G4523</f>
        <v>11831059</v>
      </c>
      <c r="C4523" t="inlineStr">
        <is>
          <t>金丹烈阳回春丹</t>
        </is>
      </c>
      <c r="D4523" t="s">
        <v>86</v>
      </c>
      <c r="E4523" t="s">
        <v>342</v>
      </c>
      <c r="F4523" t="s">
        <v>5405</v>
      </c>
      <c r="G4523">
        <v>59</v>
      </c>
      <c r="H4523"/>
      <c r="I4523">
        <v>60</v>
      </c>
      <c r="J4523" t="str">
        <f t="shared" si="72"/>
        <v>大类_凡品金丹丹方</v>
      </c>
      <c r="K4523" t="s">
        <v>337</v>
      </c>
      <c r="L4523">
        <v>1</v>
      </c>
      <c r="M4523" t="s">
        <v>5405</v>
      </c>
      <c r="N4523"/>
      <c r="O4523">
        <v>0</v>
      </c>
      <c r="P4523" t="b">
        <v>1</v>
      </c>
      <c r="Q4523"/>
      <c r="R4523" t="b">
        <v>0</v>
      </c>
      <c r="S4523">
        <v>1</v>
      </c>
      <c r="T4523" t="s">
        <v>91</v>
      </c>
      <c r="U4523">
        <v>999</v>
      </c>
      <c r="V4523" t="s">
        <v>5406</v>
      </c>
      <c r="W4523">
        <v>31831059</v>
      </c>
      <c r="X4523"/>
      <c r="Y4523" t="inlineStr">
        <is>
          <t>用于学会炼制金丹烈阳回春丹。效果随成丹品质变化；凡品参数示例：受击时回复生命上限的0.1%，持续900现实秒。</t>
        </is>
      </c>
      <c r="Z4523" t="inlineStr">
        <is>
          <t>|cff00FF00“生机渐续，或随调息，或随交锋；疗伤之量不取敌人失血。热剂自有其宜，须量药力与丹毒而用。”——《回春续生录》|r</t>
        </is>
      </c>
      <c r="AA4523" t="str">
        <v>探索秘境或遗迹可得。</v>
      </c>
      <c r="AB4523">
        <v>11821059</v>
      </c>
      <c r="AC4523" t="s">
        <v>5409</v>
      </c>
      <c r="AD4523">
        <v>40001</v>
      </c>
      <c r="AE4523"/>
      <c r="AF4523">
        <v>70001</v>
      </c>
      <c r="AG4523"/>
      <c r="AH4523">
        <v>300</v>
      </c>
      <c r="AI4523" t="s">
        <v>5405</v>
      </c>
      <c r="AJ4523" t="s">
        <v>5405</v>
      </c>
      <c r="AK4523" t="s">
        <v>342</v>
      </c>
    </row>
    <row r="4524" spans="2:37">
      <c r="B4524" s="16" t="n">
        <f>10000000+INDEX(编号表!$B:$B,MATCH(F4524,编号表!$A:$A,0))*100000+INDEX(编号表!$F:$F,MATCH(D4524,编号表!$E:$E,0))*1000+INDEX(编号表!$D:$D,MATCH(E4524,编号表!$C:$C,0))*10000+G4524</f>
        <v>11831060</v>
      </c>
      <c r="C4524" t="inlineStr">
        <is>
          <t>金丹玄阴御法丹</t>
        </is>
      </c>
      <c r="D4524" t="s">
        <v>86</v>
      </c>
      <c r="E4524" t="s">
        <v>342</v>
      </c>
      <c r="F4524" t="s">
        <v>5405</v>
      </c>
      <c r="G4524">
        <v>60</v>
      </c>
      <c r="H4524"/>
      <c r="I4524">
        <v>60</v>
      </c>
      <c r="J4524" t="str">
        <f t="shared" si="72"/>
        <v>大类_凡品金丹丹方</v>
      </c>
      <c r="K4524" t="s">
        <v>337</v>
      </c>
      <c r="L4524">
        <v>1</v>
      </c>
      <c r="M4524" t="s">
        <v>5405</v>
      </c>
      <c r="N4524"/>
      <c r="O4524">
        <v>0</v>
      </c>
      <c r="P4524" t="b">
        <v>1</v>
      </c>
      <c r="Q4524"/>
      <c r="R4524" t="b">
        <v>0</v>
      </c>
      <c r="S4524">
        <v>1</v>
      </c>
      <c r="T4524" t="s">
        <v>91</v>
      </c>
      <c r="U4524">
        <v>999</v>
      </c>
      <c r="V4524" t="s">
        <v>5406</v>
      </c>
      <c r="W4524">
        <v>31831060</v>
      </c>
      <c r="X4524"/>
      <c r="Y4524" t="inlineStr">
        <is>
          <t>用于学会炼制金丹玄阴御法丹。效果随成丹品质变化；凡品参数示例：法防下限+5点；法防上限+5点，持续1800现实秒。</t>
        </is>
      </c>
      <c r="Z4524" t="inlineStr">
        <is>
          <t>|cff00FF00“法障有度，御法护其内外；所增在法防。寒剂自有其宜，须量药力与丹毒而用。”——《御法护身录》|r</t>
        </is>
      </c>
      <c r="AA4524" t="str">
        <v>探索秘境或遗迹可得。</v>
      </c>
      <c r="AB4524">
        <v>11821060</v>
      </c>
      <c r="AC4524" t="s">
        <v>5409</v>
      </c>
      <c r="AD4524">
        <v>40001</v>
      </c>
      <c r="AE4524"/>
      <c r="AF4524">
        <v>70001</v>
      </c>
      <c r="AG4524"/>
      <c r="AH4524">
        <v>300</v>
      </c>
      <c r="AI4524" t="s">
        <v>5405</v>
      </c>
      <c r="AJ4524" t="s">
        <v>5405</v>
      </c>
      <c r="AK4524" t="s">
        <v>342</v>
      </c>
    </row>
    <row r="4525" spans="2:37">
      <c r="B4525" s="16" t="n">
        <f>10000000+INDEX(编号表!$B:$B,MATCH(F4525,编号表!$A:$A,0))*100000+INDEX(编号表!$F:$F,MATCH(D4525,编号表!$E:$E,0))*1000+INDEX(编号表!$D:$D,MATCH(E4525,编号表!$C:$C,0))*10000+G4525</f>
        <v>11831061</v>
      </c>
      <c r="C4525" t="inlineStr">
        <is>
          <t>金丹清和御法丹</t>
        </is>
      </c>
      <c r="D4525" t="s">
        <v>86</v>
      </c>
      <c r="E4525" t="s">
        <v>342</v>
      </c>
      <c r="F4525" t="s">
        <v>5405</v>
      </c>
      <c r="G4525">
        <v>61</v>
      </c>
      <c r="H4525"/>
      <c r="I4525">
        <v>60</v>
      </c>
      <c r="J4525" t="str">
        <f t="shared" si="72"/>
        <v>大类_凡品金丹丹方</v>
      </c>
      <c r="K4525" t="s">
        <v>337</v>
      </c>
      <c r="L4525">
        <v>1</v>
      </c>
      <c r="M4525" t="s">
        <v>5405</v>
      </c>
      <c r="N4525"/>
      <c r="O4525">
        <v>0</v>
      </c>
      <c r="P4525" t="b">
        <v>1</v>
      </c>
      <c r="Q4525"/>
      <c r="R4525" t="b">
        <v>0</v>
      </c>
      <c r="S4525">
        <v>1</v>
      </c>
      <c r="T4525" t="s">
        <v>91</v>
      </c>
      <c r="U4525">
        <v>999</v>
      </c>
      <c r="V4525" t="s">
        <v>5406</v>
      </c>
      <c r="W4525">
        <v>31831061</v>
      </c>
      <c r="X4525"/>
      <c r="Y4525" t="inlineStr">
        <is>
          <t>用于学会炼制金丹清和御法丹。效果随成丹品质变化；凡品参数示例：法防下限+9点；法防上限+9点，持续900现实秒。</t>
        </is>
      </c>
      <c r="Z4525" t="inlineStr">
        <is>
          <t>|cff00FF00“法障有度，御法护其内外；所增在法防。凉剂自有其宜，须量药力与丹毒而用。”——《御法护身录》|r</t>
        </is>
      </c>
      <c r="AA4525" t="str">
        <v>探索秘境或遗迹可得。</v>
      </c>
      <c r="AB4525">
        <v>11821061</v>
      </c>
      <c r="AC4525" t="s">
        <v>5409</v>
      </c>
      <c r="AD4525">
        <v>40001</v>
      </c>
      <c r="AE4525"/>
      <c r="AF4525">
        <v>70001</v>
      </c>
      <c r="AG4525"/>
      <c r="AH4525">
        <v>300</v>
      </c>
      <c r="AI4525" t="s">
        <v>5405</v>
      </c>
      <c r="AJ4525" t="s">
        <v>5405</v>
      </c>
      <c r="AK4525" t="s">
        <v>342</v>
      </c>
    </row>
    <row r="4526" spans="2:37">
      <c r="B4526" s="16" t="n">
        <f>10000000+INDEX(编号表!$B:$B,MATCH(F4526,编号表!$A:$A,0))*100000+INDEX(编号表!$F:$F,MATCH(D4526,编号表!$E:$E,0))*1000+INDEX(编号表!$D:$D,MATCH(E4526,编号表!$C:$C,0))*10000+G4526</f>
        <v>11831062</v>
      </c>
      <c r="C4526" t="inlineStr">
        <is>
          <t>金丹御法丹</t>
        </is>
      </c>
      <c r="D4526" t="s">
        <v>86</v>
      </c>
      <c r="E4526" t="s">
        <v>342</v>
      </c>
      <c r="F4526" t="s">
        <v>5405</v>
      </c>
      <c r="G4526">
        <v>62</v>
      </c>
      <c r="H4526"/>
      <c r="I4526">
        <v>60</v>
      </c>
      <c r="J4526" t="str">
        <f t="shared" si="72"/>
        <v>大类_凡品金丹丹方</v>
      </c>
      <c r="K4526" t="s">
        <v>337</v>
      </c>
      <c r="L4526">
        <v>1</v>
      </c>
      <c r="M4526" t="s">
        <v>5405</v>
      </c>
      <c r="N4526"/>
      <c r="O4526">
        <v>0</v>
      </c>
      <c r="P4526" t="b">
        <v>1</v>
      </c>
      <c r="Q4526"/>
      <c r="R4526" t="b">
        <v>0</v>
      </c>
      <c r="S4526">
        <v>1</v>
      </c>
      <c r="T4526" t="s">
        <v>91</v>
      </c>
      <c r="U4526">
        <v>999</v>
      </c>
      <c r="V4526" t="s">
        <v>5406</v>
      </c>
      <c r="W4526">
        <v>31831062</v>
      </c>
      <c r="X4526"/>
      <c r="Y4526" t="inlineStr">
        <is>
          <t>用于学会炼制金丹御法丹。效果随成丹品质变化；凡品参数示例：法防下限+14点；法防上限+14点，持续900现实秒。</t>
        </is>
      </c>
      <c r="Z4526" t="inlineStr">
        <is>
          <t>|cff00FF00“法障有度，御法护其内外；所增在法防。平剂自有其宜，须量药力与丹毒而用。”——《御法护身录》|r</t>
        </is>
      </c>
      <c r="AA4526" t="str">
        <v>探索秘境或遗迹可得。</v>
      </c>
      <c r="AB4526">
        <v>11821062</v>
      </c>
      <c r="AC4526" t="s">
        <v>5409</v>
      </c>
      <c r="AD4526">
        <v>40001</v>
      </c>
      <c r="AE4526"/>
      <c r="AF4526">
        <v>70001</v>
      </c>
      <c r="AG4526"/>
      <c r="AH4526">
        <v>300</v>
      </c>
      <c r="AI4526" t="s">
        <v>5405</v>
      </c>
      <c r="AJ4526" t="s">
        <v>5405</v>
      </c>
      <c r="AK4526" t="s">
        <v>342</v>
      </c>
    </row>
    <row r="4527" spans="2:37">
      <c r="B4527" s="16" t="n">
        <f>10000000+INDEX(编号表!$B:$B,MATCH(F4527,编号表!$A:$A,0))*100000+INDEX(编号表!$F:$F,MATCH(D4527,编号表!$E:$E,0))*1000+INDEX(编号表!$D:$D,MATCH(E4527,编号表!$C:$C,0))*10000+G4527</f>
        <v>11831063</v>
      </c>
      <c r="C4527" t="inlineStr">
        <is>
          <t>金丹温阳御法丹</t>
        </is>
      </c>
      <c r="D4527" t="s">
        <v>86</v>
      </c>
      <c r="E4527" t="s">
        <v>342</v>
      </c>
      <c r="F4527" t="s">
        <v>5405</v>
      </c>
      <c r="G4527">
        <v>63</v>
      </c>
      <c r="H4527"/>
      <c r="I4527">
        <v>60</v>
      </c>
      <c r="J4527" t="str">
        <f t="shared" si="72"/>
        <v>大类_凡品金丹丹方</v>
      </c>
      <c r="K4527" t="s">
        <v>337</v>
      </c>
      <c r="L4527">
        <v>1</v>
      </c>
      <c r="M4527" t="s">
        <v>5405</v>
      </c>
      <c r="N4527"/>
      <c r="O4527">
        <v>0</v>
      </c>
      <c r="P4527" t="b">
        <v>1</v>
      </c>
      <c r="Q4527"/>
      <c r="R4527" t="b">
        <v>0</v>
      </c>
      <c r="S4527">
        <v>1</v>
      </c>
      <c r="T4527" t="s">
        <v>91</v>
      </c>
      <c r="U4527">
        <v>999</v>
      </c>
      <c r="V4527" t="s">
        <v>5406</v>
      </c>
      <c r="W4527">
        <v>31831063</v>
      </c>
      <c r="X4527"/>
      <c r="Y4527" t="inlineStr">
        <is>
          <t>用于学会炼制金丹温阳御法丹。效果随成丹品质变化；凡品参数示例：法防下限+18点；法防上限+18点，持续900现实秒。</t>
        </is>
      </c>
      <c r="Z4527" t="inlineStr">
        <is>
          <t>|cff00FF00“法障有度，御法护其内外；所增在法防。温剂自有其宜，须量药力与丹毒而用。”——《御法护身录》|r</t>
        </is>
      </c>
      <c r="AA4527" t="str">
        <v>探索秘境或遗迹可得。</v>
      </c>
      <c r="AB4527">
        <v>11821063</v>
      </c>
      <c r="AC4527" t="s">
        <v>5409</v>
      </c>
      <c r="AD4527">
        <v>40001</v>
      </c>
      <c r="AE4527"/>
      <c r="AF4527">
        <v>70001</v>
      </c>
      <c r="AG4527"/>
      <c r="AH4527">
        <v>300</v>
      </c>
      <c r="AI4527" t="s">
        <v>5405</v>
      </c>
      <c r="AJ4527" t="s">
        <v>5405</v>
      </c>
      <c r="AK4527" t="s">
        <v>342</v>
      </c>
    </row>
    <row r="4528" spans="2:37">
      <c r="B4528" s="16" t="n">
        <f>10000000+INDEX(编号表!$B:$B,MATCH(F4528,编号表!$A:$A,0))*100000+INDEX(编号表!$F:$F,MATCH(D4528,编号表!$E:$E,0))*1000+INDEX(编号表!$D:$D,MATCH(E4528,编号表!$C:$C,0))*10000+G4528</f>
        <v>11831064</v>
      </c>
      <c r="C4528" t="inlineStr">
        <is>
          <t>金丹烈阳御法丹</t>
        </is>
      </c>
      <c r="D4528" t="s">
        <v>86</v>
      </c>
      <c r="E4528" t="s">
        <v>342</v>
      </c>
      <c r="F4528" t="s">
        <v>5405</v>
      </c>
      <c r="G4528">
        <v>64</v>
      </c>
      <c r="H4528"/>
      <c r="I4528">
        <v>60</v>
      </c>
      <c r="J4528" t="str">
        <f t="shared" si="72"/>
        <v>大类_凡品金丹丹方</v>
      </c>
      <c r="K4528" t="s">
        <v>337</v>
      </c>
      <c r="L4528">
        <v>1</v>
      </c>
      <c r="M4528" t="s">
        <v>5405</v>
      </c>
      <c r="N4528"/>
      <c r="O4528">
        <v>0</v>
      </c>
      <c r="P4528" t="b">
        <v>1</v>
      </c>
      <c r="Q4528"/>
      <c r="R4528" t="b">
        <v>0</v>
      </c>
      <c r="S4528">
        <v>1</v>
      </c>
      <c r="T4528" t="s">
        <v>91</v>
      </c>
      <c r="U4528">
        <v>999</v>
      </c>
      <c r="V4528" t="s">
        <v>5406</v>
      </c>
      <c r="W4528">
        <v>31831064</v>
      </c>
      <c r="X4528"/>
      <c r="Y4528" t="inlineStr">
        <is>
          <t>用于学会炼制金丹烈阳御法丹。效果随成丹品质变化；凡品参数示例：法防下限+23点；法防上限+23点，持续600现实秒。</t>
        </is>
      </c>
      <c r="Z4528" t="inlineStr">
        <is>
          <t>|cff00FF00“法障有度，御法护其内外；所增在法防。热剂自有其宜，须量药力与丹毒而用。”——《御法护身录》|r</t>
        </is>
      </c>
      <c r="AA4528" t="str">
        <v>探索秘境或遗迹可得。</v>
      </c>
      <c r="AB4528">
        <v>11821064</v>
      </c>
      <c r="AC4528" t="s">
        <v>5409</v>
      </c>
      <c r="AD4528">
        <v>40001</v>
      </c>
      <c r="AE4528"/>
      <c r="AF4528">
        <v>70001</v>
      </c>
      <c r="AG4528"/>
      <c r="AH4528">
        <v>300</v>
      </c>
      <c r="AI4528" t="s">
        <v>5405</v>
      </c>
      <c r="AJ4528" t="s">
        <v>5405</v>
      </c>
      <c r="AK4528" t="s">
        <v>342</v>
      </c>
    </row>
    <row r="4529" spans="2:37">
      <c r="B4529" s="16" t="n">
        <f>10000000+INDEX(编号表!$B:$B,MATCH(F4529,编号表!$A:$A,0))*100000+INDEX(编号表!$F:$F,MATCH(D4529,编号表!$E:$E,0))*1000+INDEX(编号表!$D:$D,MATCH(E4529,编号表!$C:$C,0))*10000+G4529</f>
        <v>11831065</v>
      </c>
      <c r="C4529" t="inlineStr">
        <is>
          <t>金丹玄阴壮骨丹</t>
        </is>
      </c>
      <c r="D4529" t="s">
        <v>86</v>
      </c>
      <c r="E4529" t="s">
        <v>342</v>
      </c>
      <c r="F4529" t="s">
        <v>5405</v>
      </c>
      <c r="G4529">
        <v>65</v>
      </c>
      <c r="H4529"/>
      <c r="I4529">
        <v>60</v>
      </c>
      <c r="J4529" t="str">
        <f t="shared" si="72"/>
        <v>大类_凡品金丹丹方</v>
      </c>
      <c r="K4529" t="s">
        <v>337</v>
      </c>
      <c r="L4529">
        <v>1</v>
      </c>
      <c r="M4529" t="s">
        <v>5405</v>
      </c>
      <c r="N4529"/>
      <c r="O4529">
        <v>0</v>
      </c>
      <c r="P4529" t="b">
        <v>1</v>
      </c>
      <c r="Q4529"/>
      <c r="R4529" t="b">
        <v>0</v>
      </c>
      <c r="S4529">
        <v>1</v>
      </c>
      <c r="T4529" t="s">
        <v>91</v>
      </c>
      <c r="U4529">
        <v>999</v>
      </c>
      <c r="V4529" t="s">
        <v>5406</v>
      </c>
      <c r="W4529">
        <v>31831065</v>
      </c>
      <c r="X4529"/>
      <c r="Y4529" t="inlineStr">
        <is>
          <t>用于学会炼制金丹玄阴壮骨丹。效果随成丹品质变化；凡品参数示例：物防下限+5点；物防上限+5点，持续1800现实秒。</t>
        </is>
      </c>
      <c r="Z4529" t="inlineStr">
        <is>
          <t>|cff00FF00“筋骨得固，物御乃坚；所增在物防。寒剂自有其宜，须量药力与丹毒而用。”——《壮骨坚体录》|r</t>
        </is>
      </c>
      <c r="AA4529" t="str">
        <v>探索秘境或遗迹可得。</v>
      </c>
      <c r="AB4529">
        <v>11821065</v>
      </c>
      <c r="AC4529" t="s">
        <v>5409</v>
      </c>
      <c r="AD4529">
        <v>40001</v>
      </c>
      <c r="AE4529"/>
      <c r="AF4529">
        <v>70001</v>
      </c>
      <c r="AG4529"/>
      <c r="AH4529">
        <v>300</v>
      </c>
      <c r="AI4529" t="s">
        <v>5405</v>
      </c>
      <c r="AJ4529" t="s">
        <v>5405</v>
      </c>
      <c r="AK4529" t="s">
        <v>342</v>
      </c>
    </row>
    <row r="4530" spans="2:37">
      <c r="B4530" s="16" t="n">
        <f>10000000+INDEX(编号表!$B:$B,MATCH(F4530,编号表!$A:$A,0))*100000+INDEX(编号表!$F:$F,MATCH(D4530,编号表!$E:$E,0))*1000+INDEX(编号表!$D:$D,MATCH(E4530,编号表!$C:$C,0))*10000+G4530</f>
        <v>11831066</v>
      </c>
      <c r="C4530" t="inlineStr">
        <is>
          <t>金丹清和壮骨丹</t>
        </is>
      </c>
      <c r="D4530" t="s">
        <v>86</v>
      </c>
      <c r="E4530" t="s">
        <v>342</v>
      </c>
      <c r="F4530" t="s">
        <v>5405</v>
      </c>
      <c r="G4530">
        <v>66</v>
      </c>
      <c r="H4530"/>
      <c r="I4530">
        <v>60</v>
      </c>
      <c r="J4530" t="str">
        <f t="shared" si="72"/>
        <v>大类_凡品金丹丹方</v>
      </c>
      <c r="K4530" t="s">
        <v>337</v>
      </c>
      <c r="L4530">
        <v>1</v>
      </c>
      <c r="M4530" t="s">
        <v>5405</v>
      </c>
      <c r="N4530"/>
      <c r="O4530">
        <v>0</v>
      </c>
      <c r="P4530" t="b">
        <v>1</v>
      </c>
      <c r="Q4530"/>
      <c r="R4530" t="b">
        <v>0</v>
      </c>
      <c r="S4530">
        <v>1</v>
      </c>
      <c r="T4530" t="s">
        <v>91</v>
      </c>
      <c r="U4530">
        <v>999</v>
      </c>
      <c r="V4530" t="s">
        <v>5406</v>
      </c>
      <c r="W4530">
        <v>31831066</v>
      </c>
      <c r="X4530"/>
      <c r="Y4530" t="inlineStr">
        <is>
          <t>用于学会炼制金丹清和壮骨丹。效果随成丹品质变化；凡品参数示例：物防下限+9点；物防上限+9点，持续900现实秒。</t>
        </is>
      </c>
      <c r="Z4530" t="inlineStr">
        <is>
          <t>|cff00FF00“筋骨得固，物御乃坚；所增在物防。凉剂自有其宜，须量药力与丹毒而用。”——《壮骨坚体录》|r</t>
        </is>
      </c>
      <c r="AA4530" t="str">
        <v>探索秘境或遗迹可得。</v>
      </c>
      <c r="AB4530">
        <v>11821066</v>
      </c>
      <c r="AC4530" t="s">
        <v>5409</v>
      </c>
      <c r="AD4530">
        <v>40001</v>
      </c>
      <c r="AE4530"/>
      <c r="AF4530">
        <v>70001</v>
      </c>
      <c r="AG4530"/>
      <c r="AH4530">
        <v>300</v>
      </c>
      <c r="AI4530" t="s">
        <v>5405</v>
      </c>
      <c r="AJ4530" t="s">
        <v>5405</v>
      </c>
      <c r="AK4530" t="s">
        <v>342</v>
      </c>
    </row>
    <row r="4531" spans="2:37">
      <c r="B4531" s="16" t="n">
        <f>10000000+INDEX(编号表!$B:$B,MATCH(F4531,编号表!$A:$A,0))*100000+INDEX(编号表!$F:$F,MATCH(D4531,编号表!$E:$E,0))*1000+INDEX(编号表!$D:$D,MATCH(E4531,编号表!$C:$C,0))*10000+G4531</f>
        <v>11831067</v>
      </c>
      <c r="C4531" t="inlineStr">
        <is>
          <t>金丹壮骨丹</t>
        </is>
      </c>
      <c r="D4531" t="s">
        <v>86</v>
      </c>
      <c r="E4531" t="s">
        <v>342</v>
      </c>
      <c r="F4531" t="s">
        <v>5405</v>
      </c>
      <c r="G4531">
        <v>67</v>
      </c>
      <c r="H4531"/>
      <c r="I4531">
        <v>60</v>
      </c>
      <c r="J4531" t="str">
        <f t="shared" ref="J4531:J4594" si="73">"大类_"&amp;D4531&amp;E4531&amp;F4531</f>
        <v>大类_凡品金丹丹方</v>
      </c>
      <c r="K4531" t="s">
        <v>337</v>
      </c>
      <c r="L4531">
        <v>1</v>
      </c>
      <c r="M4531" t="s">
        <v>5405</v>
      </c>
      <c r="N4531"/>
      <c r="O4531">
        <v>0</v>
      </c>
      <c r="P4531" t="b">
        <v>1</v>
      </c>
      <c r="Q4531"/>
      <c r="R4531" t="b">
        <v>0</v>
      </c>
      <c r="S4531">
        <v>1</v>
      </c>
      <c r="T4531" t="s">
        <v>91</v>
      </c>
      <c r="U4531">
        <v>999</v>
      </c>
      <c r="V4531" t="s">
        <v>5406</v>
      </c>
      <c r="W4531">
        <v>31831067</v>
      </c>
      <c r="X4531"/>
      <c r="Y4531" t="inlineStr">
        <is>
          <t>用于学会炼制金丹壮骨丹。效果随成丹品质变化；凡品参数示例：物防下限+14点；物防上限+14点，持续900现实秒。</t>
        </is>
      </c>
      <c r="Z4531" t="inlineStr">
        <is>
          <t>|cff00FF00“筋骨得固，物御乃坚；所增在物防。平剂自有其宜，须量药力与丹毒而用。”——《壮骨坚体录》|r</t>
        </is>
      </c>
      <c r="AA4531" t="str">
        <v>探索秘境或遗迹可得。</v>
      </c>
      <c r="AB4531">
        <v>11821067</v>
      </c>
      <c r="AC4531" t="s">
        <v>5409</v>
      </c>
      <c r="AD4531">
        <v>40001</v>
      </c>
      <c r="AE4531"/>
      <c r="AF4531">
        <v>70001</v>
      </c>
      <c r="AG4531"/>
      <c r="AH4531">
        <v>300</v>
      </c>
      <c r="AI4531" t="s">
        <v>5405</v>
      </c>
      <c r="AJ4531" t="s">
        <v>5405</v>
      </c>
      <c r="AK4531" t="s">
        <v>342</v>
      </c>
    </row>
    <row r="4532" spans="2:37">
      <c r="B4532" s="16" t="n">
        <f>10000000+INDEX(编号表!$B:$B,MATCH(F4532,编号表!$A:$A,0))*100000+INDEX(编号表!$F:$F,MATCH(D4532,编号表!$E:$E,0))*1000+INDEX(编号表!$D:$D,MATCH(E4532,编号表!$C:$C,0))*10000+G4532</f>
        <v>11831068</v>
      </c>
      <c r="C4532" t="inlineStr">
        <is>
          <t>金丹温阳壮骨丹</t>
        </is>
      </c>
      <c r="D4532" t="s">
        <v>86</v>
      </c>
      <c r="E4532" t="s">
        <v>342</v>
      </c>
      <c r="F4532" t="s">
        <v>5405</v>
      </c>
      <c r="G4532">
        <v>68</v>
      </c>
      <c r="H4532"/>
      <c r="I4532">
        <v>60</v>
      </c>
      <c r="J4532" t="str">
        <f t="shared" si="73"/>
        <v>大类_凡品金丹丹方</v>
      </c>
      <c r="K4532" t="s">
        <v>337</v>
      </c>
      <c r="L4532">
        <v>1</v>
      </c>
      <c r="M4532" t="s">
        <v>5405</v>
      </c>
      <c r="N4532"/>
      <c r="O4532">
        <v>0</v>
      </c>
      <c r="P4532" t="b">
        <v>1</v>
      </c>
      <c r="Q4532"/>
      <c r="R4532" t="b">
        <v>0</v>
      </c>
      <c r="S4532">
        <v>1</v>
      </c>
      <c r="T4532" t="s">
        <v>91</v>
      </c>
      <c r="U4532">
        <v>999</v>
      </c>
      <c r="V4532" t="s">
        <v>5406</v>
      </c>
      <c r="W4532">
        <v>31831068</v>
      </c>
      <c r="X4532"/>
      <c r="Y4532" t="inlineStr">
        <is>
          <t>用于学会炼制金丹温阳壮骨丹。效果随成丹品质变化；凡品参数示例：物防下限+18点；物防上限+18点，持续900现实秒。</t>
        </is>
      </c>
      <c r="Z4532" t="inlineStr">
        <is>
          <t>|cff00FF00“筋骨得固，物御乃坚；所增在物防。温剂自有其宜，须量药力与丹毒而用。”——《壮骨坚体录》|r</t>
        </is>
      </c>
      <c r="AA4532" t="str">
        <v>探索秘境或遗迹可得。</v>
      </c>
      <c r="AB4532">
        <v>11821068</v>
      </c>
      <c r="AC4532" t="s">
        <v>5409</v>
      </c>
      <c r="AD4532">
        <v>40001</v>
      </c>
      <c r="AE4532"/>
      <c r="AF4532">
        <v>70001</v>
      </c>
      <c r="AG4532"/>
      <c r="AH4532">
        <v>300</v>
      </c>
      <c r="AI4532" t="s">
        <v>5405</v>
      </c>
      <c r="AJ4532" t="s">
        <v>5405</v>
      </c>
      <c r="AK4532" t="s">
        <v>342</v>
      </c>
    </row>
    <row r="4533" spans="2:37">
      <c r="B4533" s="16" t="n">
        <f>10000000+INDEX(编号表!$B:$B,MATCH(F4533,编号表!$A:$A,0))*100000+INDEX(编号表!$F:$F,MATCH(D4533,编号表!$E:$E,0))*1000+INDEX(编号表!$D:$D,MATCH(E4533,编号表!$C:$C,0))*10000+G4533</f>
        <v>11831069</v>
      </c>
      <c r="C4533" t="inlineStr">
        <is>
          <t>金丹烈阳壮骨丹</t>
        </is>
      </c>
      <c r="D4533" t="s">
        <v>86</v>
      </c>
      <c r="E4533" t="s">
        <v>342</v>
      </c>
      <c r="F4533" t="s">
        <v>5405</v>
      </c>
      <c r="G4533">
        <v>69</v>
      </c>
      <c r="H4533"/>
      <c r="I4533">
        <v>60</v>
      </c>
      <c r="J4533" t="str">
        <f t="shared" si="73"/>
        <v>大类_凡品金丹丹方</v>
      </c>
      <c r="K4533" t="s">
        <v>337</v>
      </c>
      <c r="L4533">
        <v>1</v>
      </c>
      <c r="M4533" t="s">
        <v>5405</v>
      </c>
      <c r="N4533"/>
      <c r="O4533">
        <v>0</v>
      </c>
      <c r="P4533" t="b">
        <v>1</v>
      </c>
      <c r="Q4533"/>
      <c r="R4533" t="b">
        <v>0</v>
      </c>
      <c r="S4533">
        <v>1</v>
      </c>
      <c r="T4533" t="s">
        <v>91</v>
      </c>
      <c r="U4533">
        <v>999</v>
      </c>
      <c r="V4533" t="s">
        <v>5406</v>
      </c>
      <c r="W4533">
        <v>31831069</v>
      </c>
      <c r="X4533"/>
      <c r="Y4533" t="inlineStr">
        <is>
          <t>用于学会炼制金丹烈阳壮骨丹。效果随成丹品质变化；凡品参数示例：物防下限+23点；物防上限+23点，持续600现实秒。</t>
        </is>
      </c>
      <c r="Z4533" t="inlineStr">
        <is>
          <t>|cff00FF00“筋骨得固，物御乃坚；所增在物防。热剂自有其宜，须量药力与丹毒而用。”——《壮骨坚体录》|r</t>
        </is>
      </c>
      <c r="AA4533" t="str">
        <v>探索秘境或遗迹可得。</v>
      </c>
      <c r="AB4533">
        <v>11821069</v>
      </c>
      <c r="AC4533" t="s">
        <v>5409</v>
      </c>
      <c r="AD4533">
        <v>40001</v>
      </c>
      <c r="AE4533"/>
      <c r="AF4533">
        <v>70001</v>
      </c>
      <c r="AG4533"/>
      <c r="AH4533">
        <v>300</v>
      </c>
      <c r="AI4533" t="s">
        <v>5405</v>
      </c>
      <c r="AJ4533" t="s">
        <v>5405</v>
      </c>
      <c r="AK4533" t="s">
        <v>342</v>
      </c>
    </row>
    <row r="4534" spans="2:37">
      <c r="B4534" s="16" t="n">
        <f>10000000+INDEX(编号表!$B:$B,MATCH(F4534,编号表!$A:$A,0))*100000+INDEX(编号表!$F:$F,MATCH(D4534,编号表!$E:$E,0))*1000+INDEX(编号表!$D:$D,MATCH(E4534,编号表!$C:$C,0))*10000+G4534</f>
        <v>11831070</v>
      </c>
      <c r="C4534" t="s">
        <v>2685</v>
      </c>
      <c r="D4534" t="s">
        <v>86</v>
      </c>
      <c r="E4534" t="s">
        <v>342</v>
      </c>
      <c r="F4534" t="s">
        <v>5405</v>
      </c>
      <c r="G4534">
        <v>70</v>
      </c>
      <c r="H4534"/>
      <c r="I4534">
        <v>60</v>
      </c>
      <c r="J4534" t="str">
        <f t="shared" si="73"/>
        <v>大类_凡品金丹丹方</v>
      </c>
      <c r="K4534" t="s">
        <v>337</v>
      </c>
      <c r="L4534">
        <v>1</v>
      </c>
      <c r="M4534" t="s">
        <v>5405</v>
      </c>
      <c r="N4534"/>
      <c r="O4534">
        <v>0</v>
      </c>
      <c r="P4534" t="b">
        <v>1</v>
      </c>
      <c r="Q4534"/>
      <c r="R4534" t="b">
        <v>0</v>
      </c>
      <c r="S4534">
        <v>1</v>
      </c>
      <c r="T4534" t="s">
        <v>91</v>
      </c>
      <c r="U4534">
        <v>999</v>
      </c>
      <c r="V4534" t="s">
        <v>5406</v>
      </c>
      <c r="W4534">
        <v>31831070</v>
      </c>
      <c r="X4534"/>
      <c r="Y4534" t="inlineStr">
        <is>
          <t>用于学会炼制金丹玄阴固元丹。效果随成丹品质变化；凡品参数示例：抵消敌人的额外增伤幅度2%（不降低基础伤害），持续1800现实秒。</t>
        </is>
      </c>
      <c r="Z4534" t="inlineStr">
        <is>
          <t>|cff00FF00“承伤有定，固元护持；寻常攻势与首领重击各有所减。寒剂自有其宜，须量药力与丹毒而用。”——《固元承伤录》|r</t>
        </is>
      </c>
      <c r="AA4534" t="str">
        <v>探索秘境或遗迹可得。</v>
      </c>
      <c r="AB4534">
        <v>11821070</v>
      </c>
      <c r="AC4534" t="s">
        <v>5409</v>
      </c>
      <c r="AD4534">
        <v>40001</v>
      </c>
      <c r="AE4534"/>
      <c r="AF4534">
        <v>70001</v>
      </c>
      <c r="AG4534"/>
      <c r="AH4534">
        <v>300</v>
      </c>
      <c r="AI4534" t="s">
        <v>5405</v>
      </c>
      <c r="AJ4534" t="s">
        <v>5405</v>
      </c>
      <c r="AK4534" t="s">
        <v>342</v>
      </c>
    </row>
    <row r="4535" spans="2:37">
      <c r="B4535" s="16" t="n">
        <f>10000000+INDEX(编号表!$B:$B,MATCH(F4535,编号表!$A:$A,0))*100000+INDEX(编号表!$F:$F,MATCH(D4535,编号表!$E:$E,0))*1000+INDEX(编号表!$D:$D,MATCH(E4535,编号表!$C:$C,0))*10000+G4535</f>
        <v>11831071</v>
      </c>
      <c r="C4535" t="s">
        <v>2689</v>
      </c>
      <c r="D4535" t="s">
        <v>86</v>
      </c>
      <c r="E4535" t="s">
        <v>342</v>
      </c>
      <c r="F4535" t="s">
        <v>5405</v>
      </c>
      <c r="G4535">
        <v>71</v>
      </c>
      <c r="H4535"/>
      <c r="I4535">
        <v>60</v>
      </c>
      <c r="J4535" t="str">
        <f t="shared" si="73"/>
        <v>大类_凡品金丹丹方</v>
      </c>
      <c r="K4535" t="s">
        <v>337</v>
      </c>
      <c r="L4535">
        <v>1</v>
      </c>
      <c r="M4535" t="s">
        <v>5405</v>
      </c>
      <c r="N4535"/>
      <c r="O4535">
        <v>0</v>
      </c>
      <c r="P4535" t="b">
        <v>1</v>
      </c>
      <c r="Q4535"/>
      <c r="R4535" t="b">
        <v>0</v>
      </c>
      <c r="S4535">
        <v>1</v>
      </c>
      <c r="T4535" t="s">
        <v>91</v>
      </c>
      <c r="U4535">
        <v>999</v>
      </c>
      <c r="V4535" t="s">
        <v>5406</v>
      </c>
      <c r="W4535">
        <v>31831071</v>
      </c>
      <c r="X4535"/>
      <c r="Y4535" t="inlineStr">
        <is>
          <t>用于学会炼制金丹清和固元丹。效果随成丹品质变化；凡品参数示例：抵消敌人的额外固定增伤10点（不降低基础伤害），持续1500现实秒。</t>
        </is>
      </c>
      <c r="Z4535" t="inlineStr">
        <is>
          <t>|cff00FF00“承伤有定，固元护持；寻常攻势与首领重击各有所减。凉剂自有其宜，须量药力与丹毒而用。”——《固元承伤录》|r</t>
        </is>
      </c>
      <c r="AA4535" t="str">
        <v>探索秘境或遗迹可得。</v>
      </c>
      <c r="AB4535">
        <v>11821071</v>
      </c>
      <c r="AC4535" t="s">
        <v>5409</v>
      </c>
      <c r="AD4535">
        <v>40001</v>
      </c>
      <c r="AE4535"/>
      <c r="AF4535">
        <v>70001</v>
      </c>
      <c r="AG4535"/>
      <c r="AH4535">
        <v>300</v>
      </c>
      <c r="AI4535" t="s">
        <v>5405</v>
      </c>
      <c r="AJ4535" t="s">
        <v>5405</v>
      </c>
      <c r="AK4535" t="s">
        <v>342</v>
      </c>
    </row>
    <row r="4536" spans="2:37">
      <c r="B4536" s="16" t="n">
        <f>10000000+INDEX(编号表!$B:$B,MATCH(F4536,编号表!$A:$A,0))*100000+INDEX(编号表!$F:$F,MATCH(D4536,编号表!$E:$E,0))*1000+INDEX(编号表!$D:$D,MATCH(E4536,编号表!$C:$C,0))*10000+G4536</f>
        <v>11831072</v>
      </c>
      <c r="C4536" t="s">
        <v>2693</v>
      </c>
      <c r="D4536" t="s">
        <v>86</v>
      </c>
      <c r="E4536" t="s">
        <v>342</v>
      </c>
      <c r="F4536" t="s">
        <v>5405</v>
      </c>
      <c r="G4536">
        <v>72</v>
      </c>
      <c r="H4536"/>
      <c r="I4536">
        <v>60</v>
      </c>
      <c r="J4536" t="str">
        <f t="shared" si="73"/>
        <v>大类_凡品金丹丹方</v>
      </c>
      <c r="K4536" t="s">
        <v>337</v>
      </c>
      <c r="L4536">
        <v>1</v>
      </c>
      <c r="M4536" t="s">
        <v>5405</v>
      </c>
      <c r="N4536"/>
      <c r="O4536">
        <v>0</v>
      </c>
      <c r="P4536" t="b">
        <v>1</v>
      </c>
      <c r="Q4536"/>
      <c r="R4536" t="b">
        <v>0</v>
      </c>
      <c r="S4536">
        <v>1</v>
      </c>
      <c r="T4536" t="s">
        <v>91</v>
      </c>
      <c r="U4536">
        <v>999</v>
      </c>
      <c r="V4536" t="s">
        <v>5406</v>
      </c>
      <c r="W4536">
        <v>31831072</v>
      </c>
      <c r="X4536"/>
      <c r="Y4536" t="inlineStr">
        <is>
          <t>用于学会炼制金丹固元丹。效果随成丹品质变化；凡品参数示例：抵消敌人的额外固定增伤6点（不降低基础伤害）；抵消敌人的额外增伤幅度2%（不降低基础伤害），持续1500现实秒。</t>
        </is>
      </c>
      <c r="Z4536" t="inlineStr">
        <is>
          <t>|cff00FF00“承伤有定，固元护持；寻常攻势与首领重击各有所减。平剂自有其宜，须量药力与丹毒而用。”——《固元承伤录》|r</t>
        </is>
      </c>
      <c r="AA4536" t="str">
        <v>探索秘境或遗迹可得。</v>
      </c>
      <c r="AB4536">
        <v>11821072</v>
      </c>
      <c r="AC4536" t="s">
        <v>5409</v>
      </c>
      <c r="AD4536">
        <v>40001</v>
      </c>
      <c r="AE4536"/>
      <c r="AF4536">
        <v>70001</v>
      </c>
      <c r="AG4536"/>
      <c r="AH4536">
        <v>300</v>
      </c>
      <c r="AI4536" t="s">
        <v>5405</v>
      </c>
      <c r="AJ4536" t="s">
        <v>5405</v>
      </c>
      <c r="AK4536" t="s">
        <v>342</v>
      </c>
    </row>
    <row r="4537" spans="2:37">
      <c r="B4537" s="16" t="n">
        <f>10000000+INDEX(编号表!$B:$B,MATCH(F4537,编号表!$A:$A,0))*100000+INDEX(编号表!$F:$F,MATCH(D4537,编号表!$E:$E,0))*1000+INDEX(编号表!$D:$D,MATCH(E4537,编号表!$C:$C,0))*10000+G4537</f>
        <v>11831073</v>
      </c>
      <c r="C4537" t="s">
        <v>2697</v>
      </c>
      <c r="D4537" t="s">
        <v>86</v>
      </c>
      <c r="E4537" t="s">
        <v>342</v>
      </c>
      <c r="F4537" t="s">
        <v>5405</v>
      </c>
      <c r="G4537">
        <v>73</v>
      </c>
      <c r="H4537"/>
      <c r="I4537">
        <v>60</v>
      </c>
      <c r="J4537" t="str">
        <f t="shared" si="73"/>
        <v>大类_凡品金丹丹方</v>
      </c>
      <c r="K4537" t="s">
        <v>337</v>
      </c>
      <c r="L4537">
        <v>1</v>
      </c>
      <c r="M4537" t="s">
        <v>5405</v>
      </c>
      <c r="N4537"/>
      <c r="O4537">
        <v>0</v>
      </c>
      <c r="P4537" t="b">
        <v>1</v>
      </c>
      <c r="Q4537"/>
      <c r="R4537" t="b">
        <v>0</v>
      </c>
      <c r="S4537">
        <v>1</v>
      </c>
      <c r="T4537" t="s">
        <v>91</v>
      </c>
      <c r="U4537">
        <v>999</v>
      </c>
      <c r="V4537" t="s">
        <v>5406</v>
      </c>
      <c r="W4537">
        <v>31831073</v>
      </c>
      <c r="X4537"/>
      <c r="Y4537" t="inlineStr">
        <is>
          <t>用于学会炼制金丹温阳固元丹。效果随成丹品质变化；凡品参数示例：受到精英/BOSS的完整伤害先扣除25点，持续1500现实秒。</t>
        </is>
      </c>
      <c r="Z4537" t="inlineStr">
        <is>
          <t>|cff00FF00“承伤有定，固元护持；寻常攻势与首领重击各有所减。温剂自有其宜，须量药力与丹毒而用。”——《固元承伤录》|r</t>
        </is>
      </c>
      <c r="AA4537" t="str">
        <v>探索秘境或遗迹可得。</v>
      </c>
      <c r="AB4537">
        <v>11821073</v>
      </c>
      <c r="AC4537" t="s">
        <v>5409</v>
      </c>
      <c r="AD4537">
        <v>40001</v>
      </c>
      <c r="AE4537"/>
      <c r="AF4537">
        <v>70001</v>
      </c>
      <c r="AG4537"/>
      <c r="AH4537">
        <v>300</v>
      </c>
      <c r="AI4537" t="s">
        <v>5405</v>
      </c>
      <c r="AJ4537" t="s">
        <v>5405</v>
      </c>
      <c r="AK4537" t="s">
        <v>342</v>
      </c>
    </row>
    <row r="4538" spans="2:37">
      <c r="B4538" s="16" t="n">
        <f>10000000+INDEX(编号表!$B:$B,MATCH(F4538,编号表!$A:$A,0))*100000+INDEX(编号表!$F:$F,MATCH(D4538,编号表!$E:$E,0))*1000+INDEX(编号表!$D:$D,MATCH(E4538,编号表!$C:$C,0))*10000+G4538</f>
        <v>11831074</v>
      </c>
      <c r="C4538" t="s">
        <v>2701</v>
      </c>
      <c r="D4538" t="s">
        <v>86</v>
      </c>
      <c r="E4538" t="s">
        <v>342</v>
      </c>
      <c r="F4538" t="s">
        <v>5405</v>
      </c>
      <c r="G4538">
        <v>74</v>
      </c>
      <c r="H4538"/>
      <c r="I4538">
        <v>60</v>
      </c>
      <c r="J4538" t="str">
        <f t="shared" si="73"/>
        <v>大类_凡品金丹丹方</v>
      </c>
      <c r="K4538" t="s">
        <v>337</v>
      </c>
      <c r="L4538">
        <v>1</v>
      </c>
      <c r="M4538" t="s">
        <v>5405</v>
      </c>
      <c r="N4538"/>
      <c r="O4538">
        <v>0</v>
      </c>
      <c r="P4538" t="b">
        <v>1</v>
      </c>
      <c r="Q4538"/>
      <c r="R4538" t="b">
        <v>0</v>
      </c>
      <c r="S4538">
        <v>1</v>
      </c>
      <c r="T4538" t="s">
        <v>91</v>
      </c>
      <c r="U4538">
        <v>999</v>
      </c>
      <c r="V4538" t="s">
        <v>5406</v>
      </c>
      <c r="W4538">
        <v>31831074</v>
      </c>
      <c r="X4538"/>
      <c r="Y4538" t="inlineStr">
        <is>
          <t>用于学会炼制金丹烈阳固元丹。效果随成丹品质变化；凡品参数示例：受到精英/BOSS的完整伤害降低5%，持续900现实秒。</t>
        </is>
      </c>
      <c r="Z4538" t="inlineStr">
        <is>
          <t>|cff00FF00“承伤有定，固元护持；寻常攻势与首领重击各有所减。热剂自有其宜，须量药力与丹毒而用。”——《固元承伤录》|r</t>
        </is>
      </c>
      <c r="AA4538" t="str">
        <v>探索秘境或遗迹可得。</v>
      </c>
      <c r="AB4538">
        <v>11821074</v>
      </c>
      <c r="AC4538" t="s">
        <v>5409</v>
      </c>
      <c r="AD4538">
        <v>40001</v>
      </c>
      <c r="AE4538"/>
      <c r="AF4538">
        <v>70001</v>
      </c>
      <c r="AG4538"/>
      <c r="AH4538">
        <v>300</v>
      </c>
      <c r="AI4538" t="s">
        <v>5405</v>
      </c>
      <c r="AJ4538" t="s">
        <v>5405</v>
      </c>
      <c r="AK4538" t="s">
        <v>342</v>
      </c>
    </row>
    <row r="4539" spans="2:37">
      <c r="B4539" s="16" t="n">
        <f>10000000+INDEX(编号表!$B:$B,MATCH(F4539,编号表!$A:$A,0))*100000+INDEX(编号表!$F:$F,MATCH(D4539,编号表!$E:$E,0))*1000+INDEX(编号表!$D:$D,MATCH(E4539,编号表!$C:$C,0))*10000+G4539</f>
        <v>11831075</v>
      </c>
      <c r="C4539" t="s">
        <v>2705</v>
      </c>
      <c r="D4539" t="s">
        <v>86</v>
      </c>
      <c r="E4539" t="s">
        <v>342</v>
      </c>
      <c r="F4539" t="s">
        <v>5405</v>
      </c>
      <c r="G4539">
        <v>75</v>
      </c>
      <c r="H4539"/>
      <c r="I4539">
        <v>60</v>
      </c>
      <c r="J4539" t="str">
        <f t="shared" si="73"/>
        <v>大类_凡品金丹丹方</v>
      </c>
      <c r="K4539" t="s">
        <v>337</v>
      </c>
      <c r="L4539">
        <v>1</v>
      </c>
      <c r="M4539" t="s">
        <v>5405</v>
      </c>
      <c r="N4539"/>
      <c r="O4539">
        <v>0</v>
      </c>
      <c r="P4539" t="b">
        <v>1</v>
      </c>
      <c r="Q4539"/>
      <c r="R4539" t="b">
        <v>0</v>
      </c>
      <c r="S4539">
        <v>1</v>
      </c>
      <c r="T4539" t="s">
        <v>91</v>
      </c>
      <c r="U4539">
        <v>999</v>
      </c>
      <c r="V4539" t="s">
        <v>5406</v>
      </c>
      <c r="W4539">
        <v>31831075</v>
      </c>
      <c r="X4539"/>
      <c r="Y4539" t="inlineStr">
        <is>
          <t>用于学会炼制金丹玄阴破妄丹。效果随成丹品质变化；凡品参数示例：清除对应味池杂质总量67752点，按300现实秒的经过时间线性结算（操作时补结差额）。</t>
        </is>
      </c>
      <c r="Z4539" t="inlineStr">
        <is>
          <t>|cff00FF00“识海去浊，心神乃清；清丹毒者，不代解控之术。寒剂自有其宜，须量药力与丹毒而用。”——《心神澄浊录》|r</t>
        </is>
      </c>
      <c r="AA4539" t="str">
        <v>探索秘境或遗迹可得。</v>
      </c>
      <c r="AB4539">
        <v>11821075</v>
      </c>
      <c r="AC4539" t="s">
        <v>5409</v>
      </c>
      <c r="AD4539">
        <v>40001</v>
      </c>
      <c r="AE4539"/>
      <c r="AF4539">
        <v>70001</v>
      </c>
      <c r="AG4539"/>
      <c r="AH4539">
        <v>300</v>
      </c>
      <c r="AI4539" t="s">
        <v>5405</v>
      </c>
      <c r="AJ4539" t="s">
        <v>5405</v>
      </c>
      <c r="AK4539" t="s">
        <v>342</v>
      </c>
    </row>
    <row r="4540" spans="2:37">
      <c r="B4540" s="16" t="n">
        <f>10000000+INDEX(编号表!$B:$B,MATCH(F4540,编号表!$A:$A,0))*100000+INDEX(编号表!$F:$F,MATCH(D4540,编号表!$E:$E,0))*1000+INDEX(编号表!$D:$D,MATCH(E4540,编号表!$C:$C,0))*10000+G4540</f>
        <v>11831076</v>
      </c>
      <c r="C4540" t="s">
        <v>2709</v>
      </c>
      <c r="D4540" t="s">
        <v>86</v>
      </c>
      <c r="E4540" t="s">
        <v>342</v>
      </c>
      <c r="F4540" t="s">
        <v>5405</v>
      </c>
      <c r="G4540">
        <v>76</v>
      </c>
      <c r="H4540"/>
      <c r="I4540">
        <v>60</v>
      </c>
      <c r="J4540" t="str">
        <f t="shared" si="73"/>
        <v>大类_凡品金丹丹方</v>
      </c>
      <c r="K4540" t="s">
        <v>337</v>
      </c>
      <c r="L4540">
        <v>1</v>
      </c>
      <c r="M4540" t="s">
        <v>5405</v>
      </c>
      <c r="N4540"/>
      <c r="O4540">
        <v>0</v>
      </c>
      <c r="P4540" t="b">
        <v>1</v>
      </c>
      <c r="Q4540"/>
      <c r="R4540" t="b">
        <v>0</v>
      </c>
      <c r="S4540">
        <v>1</v>
      </c>
      <c r="T4540" t="s">
        <v>91</v>
      </c>
      <c r="U4540">
        <v>999</v>
      </c>
      <c r="V4540" t="s">
        <v>5406</v>
      </c>
      <c r="W4540">
        <v>31831076</v>
      </c>
      <c r="X4540"/>
      <c r="Y4540" t="inlineStr">
        <is>
          <t>用于学会炼制金丹清和破妄丹。效果随成丹品质变化；凡品参数示例：清除对应味池杂质总量39042点，按60现实秒的经过时间线性结算（操作时补结差额）。</t>
        </is>
      </c>
      <c r="Z4540" t="inlineStr">
        <is>
          <t>|cff00FF00“识海去浊，心神乃清；清丹毒者，不代解控之术。凉剂自有其宜，须量药力与丹毒而用。”——《心神澄浊录》|r</t>
        </is>
      </c>
      <c r="AA4540" t="str">
        <v>探索秘境或遗迹可得。</v>
      </c>
      <c r="AB4540">
        <v>11821076</v>
      </c>
      <c r="AC4540" t="s">
        <v>5409</v>
      </c>
      <c r="AD4540">
        <v>40001</v>
      </c>
      <c r="AE4540"/>
      <c r="AF4540">
        <v>70001</v>
      </c>
      <c r="AG4540"/>
      <c r="AH4540">
        <v>300</v>
      </c>
      <c r="AI4540" t="s">
        <v>5405</v>
      </c>
      <c r="AJ4540" t="s">
        <v>5405</v>
      </c>
      <c r="AK4540" t="s">
        <v>342</v>
      </c>
    </row>
    <row r="4541" spans="2:37">
      <c r="B4541" s="16" t="n">
        <f>10000000+INDEX(编号表!$B:$B,MATCH(F4541,编号表!$A:$A,0))*100000+INDEX(编号表!$F:$F,MATCH(D4541,编号表!$E:$E,0))*1000+INDEX(编号表!$D:$D,MATCH(E4541,编号表!$C:$C,0))*10000+G4541</f>
        <v>11831077</v>
      </c>
      <c r="C4541" t="s">
        <v>2713</v>
      </c>
      <c r="D4541" t="s">
        <v>86</v>
      </c>
      <c r="E4541" t="s">
        <v>342</v>
      </c>
      <c r="F4541" t="s">
        <v>5405</v>
      </c>
      <c r="G4541">
        <v>77</v>
      </c>
      <c r="H4541"/>
      <c r="I4541">
        <v>60</v>
      </c>
      <c r="J4541" t="str">
        <f t="shared" si="73"/>
        <v>大类_凡品金丹丹方</v>
      </c>
      <c r="K4541" t="s">
        <v>337</v>
      </c>
      <c r="L4541">
        <v>1</v>
      </c>
      <c r="M4541" t="s">
        <v>5405</v>
      </c>
      <c r="N4541"/>
      <c r="O4541">
        <v>0</v>
      </c>
      <c r="P4541" t="b">
        <v>1</v>
      </c>
      <c r="Q4541"/>
      <c r="R4541" t="b">
        <v>0</v>
      </c>
      <c r="S4541">
        <v>1</v>
      </c>
      <c r="T4541" t="s">
        <v>91</v>
      </c>
      <c r="U4541">
        <v>999</v>
      </c>
      <c r="V4541" t="s">
        <v>5406</v>
      </c>
      <c r="W4541">
        <v>31831077</v>
      </c>
      <c r="X4541"/>
      <c r="Y4541" t="inlineStr">
        <is>
          <t>用于学会炼制金丹破妄丹。效果随成丹品质变化；凡品参数示例：清除对应味池杂质总量48240点，按60现实秒的经过时间线性结算（操作时补结差额）。</t>
        </is>
      </c>
      <c r="Z4541" t="inlineStr">
        <is>
          <t>|cff00FF00“识海去浊，心神乃清；清丹毒者，不代解控之术。平剂自有其宜，须量药力与丹毒而用。”——《心神澄浊录》|r</t>
        </is>
      </c>
      <c r="AA4541" t="str">
        <v>探索秘境或遗迹可得。</v>
      </c>
      <c r="AB4541">
        <v>11821077</v>
      </c>
      <c r="AC4541" t="s">
        <v>5409</v>
      </c>
      <c r="AD4541">
        <v>40001</v>
      </c>
      <c r="AE4541"/>
      <c r="AF4541">
        <v>70001</v>
      </c>
      <c r="AG4541"/>
      <c r="AH4541">
        <v>300</v>
      </c>
      <c r="AI4541" t="s">
        <v>5405</v>
      </c>
      <c r="AJ4541" t="s">
        <v>5405</v>
      </c>
      <c r="AK4541" t="s">
        <v>342</v>
      </c>
    </row>
    <row r="4542" spans="2:37">
      <c r="B4542" s="16" t="n">
        <f>10000000+INDEX(编号表!$B:$B,MATCH(F4542,编号表!$A:$A,0))*100000+INDEX(编号表!$F:$F,MATCH(D4542,编号表!$E:$E,0))*1000+INDEX(编号表!$D:$D,MATCH(E4542,编号表!$C:$C,0))*10000+G4542</f>
        <v>11831078</v>
      </c>
      <c r="C4542" t="s">
        <v>2717</v>
      </c>
      <c r="D4542" t="s">
        <v>86</v>
      </c>
      <c r="E4542" t="s">
        <v>342</v>
      </c>
      <c r="F4542" t="s">
        <v>5405</v>
      </c>
      <c r="G4542">
        <v>78</v>
      </c>
      <c r="H4542"/>
      <c r="I4542">
        <v>60</v>
      </c>
      <c r="J4542" t="str">
        <f t="shared" si="73"/>
        <v>大类_凡品金丹丹方</v>
      </c>
      <c r="K4542" t="s">
        <v>337</v>
      </c>
      <c r="L4542">
        <v>1</v>
      </c>
      <c r="M4542" t="s">
        <v>5405</v>
      </c>
      <c r="N4542"/>
      <c r="O4542">
        <v>0</v>
      </c>
      <c r="P4542" t="b">
        <v>1</v>
      </c>
      <c r="Q4542"/>
      <c r="R4542" t="b">
        <v>0</v>
      </c>
      <c r="S4542">
        <v>1</v>
      </c>
      <c r="T4542" t="s">
        <v>91</v>
      </c>
      <c r="U4542">
        <v>999</v>
      </c>
      <c r="V4542" t="s">
        <v>5406</v>
      </c>
      <c r="W4542">
        <v>31831078</v>
      </c>
      <c r="X4542"/>
      <c r="Y4542" t="inlineStr">
        <is>
          <t>用于学会炼制金丹温阳破妄丹。效果随成丹品质变化；凡品参数示例：清除对应味池杂质总量57438点，按60现实秒的经过时间线性结算（操作时补结差额）。</t>
        </is>
      </c>
      <c r="Z4542" t="inlineStr">
        <is>
          <t>|cff00FF00“识海去浊，心神乃清；清丹毒者，不代解控之术。温剂自有其宜，须量药力与丹毒而用。”——《心神澄浊录》|r</t>
        </is>
      </c>
      <c r="AA4542" t="str">
        <v>探索秘境或遗迹可得。</v>
      </c>
      <c r="AB4542">
        <v>11821078</v>
      </c>
      <c r="AC4542" t="s">
        <v>5409</v>
      </c>
      <c r="AD4542">
        <v>40001</v>
      </c>
      <c r="AE4542"/>
      <c r="AF4542">
        <v>70001</v>
      </c>
      <c r="AG4542"/>
      <c r="AH4542">
        <v>300</v>
      </c>
      <c r="AI4542" t="s">
        <v>5405</v>
      </c>
      <c r="AJ4542" t="s">
        <v>5405</v>
      </c>
      <c r="AK4542" t="s">
        <v>342</v>
      </c>
    </row>
    <row r="4543" spans="2:37">
      <c r="B4543" s="16" t="n">
        <f>10000000+INDEX(编号表!$B:$B,MATCH(F4543,编号表!$A:$A,0))*100000+INDEX(编号表!$F:$F,MATCH(D4543,编号表!$E:$E,0))*1000+INDEX(编号表!$D:$D,MATCH(E4543,编号表!$C:$C,0))*10000+G4543</f>
        <v>11831079</v>
      </c>
      <c r="C4543" t="s">
        <v>2721</v>
      </c>
      <c r="D4543" t="s">
        <v>86</v>
      </c>
      <c r="E4543" t="s">
        <v>342</v>
      </c>
      <c r="F4543" t="s">
        <v>5405</v>
      </c>
      <c r="G4543">
        <v>79</v>
      </c>
      <c r="H4543"/>
      <c r="I4543">
        <v>60</v>
      </c>
      <c r="J4543" t="str">
        <f t="shared" si="73"/>
        <v>大类_凡品金丹丹方</v>
      </c>
      <c r="K4543" t="s">
        <v>337</v>
      </c>
      <c r="L4543">
        <v>1</v>
      </c>
      <c r="M4543" t="s">
        <v>5405</v>
      </c>
      <c r="N4543"/>
      <c r="O4543">
        <v>0</v>
      </c>
      <c r="P4543" t="b">
        <v>1</v>
      </c>
      <c r="Q4543"/>
      <c r="R4543" t="b">
        <v>0</v>
      </c>
      <c r="S4543">
        <v>1</v>
      </c>
      <c r="T4543" t="s">
        <v>91</v>
      </c>
      <c r="U4543">
        <v>999</v>
      </c>
      <c r="V4543" t="s">
        <v>5406</v>
      </c>
      <c r="W4543">
        <v>31831079</v>
      </c>
      <c r="X4543"/>
      <c r="Y4543" t="inlineStr">
        <is>
          <t>用于学会炼制金丹烈阳破妄丹。效果随成丹品质变化；凡品参数示例：清除对应味池杂质总量46224点，按10现实秒的经过时间线性结算（操作时补结差额）。</t>
        </is>
      </c>
      <c r="Z4543" t="inlineStr">
        <is>
          <t>|cff00FF00“识海去浊，心神乃清；清丹毒者，不代解控之术。热剂自有其宜，须量药力与丹毒而用。”——《心神澄浊录》|r</t>
        </is>
      </c>
      <c r="AA4543" t="str">
        <v>探索秘境或遗迹可得。</v>
      </c>
      <c r="AB4543">
        <v>11821079</v>
      </c>
      <c r="AC4543" t="s">
        <v>5409</v>
      </c>
      <c r="AD4543">
        <v>40001</v>
      </c>
      <c r="AE4543"/>
      <c r="AF4543">
        <v>70001</v>
      </c>
      <c r="AG4543"/>
      <c r="AH4543">
        <v>300</v>
      </c>
      <c r="AI4543" t="s">
        <v>5405</v>
      </c>
      <c r="AJ4543" t="s">
        <v>5405</v>
      </c>
      <c r="AK4543" t="s">
        <v>342</v>
      </c>
    </row>
    <row r="4544" spans="2:37">
      <c r="B4544" s="16" t="n">
        <f>10000000+INDEX(编号表!$B:$B,MATCH(F4544,编号表!$A:$A,0))*100000+INDEX(编号表!$F:$F,MATCH(D4544,编号表!$E:$E,0))*1000+INDEX(编号表!$D:$D,MATCH(E4544,编号表!$C:$C,0))*10000+G4544</f>
        <v>11831080</v>
      </c>
      <c r="C4544" t="s">
        <v>2725</v>
      </c>
      <c r="D4544" t="s">
        <v>86</v>
      </c>
      <c r="E4544" t="s">
        <v>342</v>
      </c>
      <c r="F4544" t="s">
        <v>5405</v>
      </c>
      <c r="G4544">
        <v>80</v>
      </c>
      <c r="H4544"/>
      <c r="I4544">
        <v>60</v>
      </c>
      <c r="J4544" t="str">
        <f t="shared" si="73"/>
        <v>大类_凡品金丹丹方</v>
      </c>
      <c r="K4544" t="s">
        <v>337</v>
      </c>
      <c r="L4544">
        <v>1</v>
      </c>
      <c r="M4544" t="s">
        <v>5405</v>
      </c>
      <c r="N4544"/>
      <c r="O4544">
        <v>0</v>
      </c>
      <c r="P4544" t="b">
        <v>1</v>
      </c>
      <c r="Q4544"/>
      <c r="R4544" t="b">
        <v>0</v>
      </c>
      <c r="S4544">
        <v>1</v>
      </c>
      <c r="T4544" t="s">
        <v>91</v>
      </c>
      <c r="U4544">
        <v>999</v>
      </c>
      <c r="V4544" t="s">
        <v>5406</v>
      </c>
      <c r="W4544">
        <v>31831080</v>
      </c>
      <c r="X4544"/>
      <c r="Y4544" t="inlineStr">
        <is>
          <t>用于学会炼制金丹玄阴养神丹。效果随成丹品质变化；凡品参数示例：神识提高1%，持续1800现实秒。</t>
        </is>
      </c>
      <c r="Z4544" t="inlineStr">
        <is>
          <t>|cff00FF00“神识得养，诸般操持更有余裕；药力有时，不作永久培养。寒剂自有其宜，须量药力与丹毒而用。”——《养神内照录》|r</t>
        </is>
      </c>
      <c r="AA4544" t="str">
        <v>探索秘境或遗迹可得。</v>
      </c>
      <c r="AB4544">
        <v>11821080</v>
      </c>
      <c r="AC4544" t="s">
        <v>5409</v>
      </c>
      <c r="AD4544">
        <v>40001</v>
      </c>
      <c r="AE4544"/>
      <c r="AF4544">
        <v>70001</v>
      </c>
      <c r="AG4544"/>
      <c r="AH4544">
        <v>300</v>
      </c>
      <c r="AI4544" t="s">
        <v>5405</v>
      </c>
      <c r="AJ4544" t="s">
        <v>5405</v>
      </c>
      <c r="AK4544" t="s">
        <v>342</v>
      </c>
    </row>
    <row r="4545" spans="2:37">
      <c r="B4545" s="16" t="n">
        <f>10000000+INDEX(编号表!$B:$B,MATCH(F4545,编号表!$A:$A,0))*100000+INDEX(编号表!$F:$F,MATCH(D4545,编号表!$E:$E,0))*1000+INDEX(编号表!$D:$D,MATCH(E4545,编号表!$C:$C,0))*10000+G4545</f>
        <v>11831081</v>
      </c>
      <c r="C4545" t="s">
        <v>2729</v>
      </c>
      <c r="D4545" t="s">
        <v>86</v>
      </c>
      <c r="E4545" t="s">
        <v>342</v>
      </c>
      <c r="F4545" t="s">
        <v>5405</v>
      </c>
      <c r="G4545">
        <v>81</v>
      </c>
      <c r="H4545"/>
      <c r="I4545">
        <v>60</v>
      </c>
      <c r="J4545" t="str">
        <f t="shared" si="73"/>
        <v>大类_凡品金丹丹方</v>
      </c>
      <c r="K4545" t="s">
        <v>337</v>
      </c>
      <c r="L4545">
        <v>1</v>
      </c>
      <c r="M4545" t="s">
        <v>5405</v>
      </c>
      <c r="N4545"/>
      <c r="O4545">
        <v>0</v>
      </c>
      <c r="P4545" t="b">
        <v>1</v>
      </c>
      <c r="Q4545"/>
      <c r="R4545" t="b">
        <v>0</v>
      </c>
      <c r="S4545">
        <v>1</v>
      </c>
      <c r="T4545" t="s">
        <v>91</v>
      </c>
      <c r="U4545">
        <v>999</v>
      </c>
      <c r="V4545" t="s">
        <v>5406</v>
      </c>
      <c r="W4545">
        <v>31831081</v>
      </c>
      <c r="X4545"/>
      <c r="Y4545" t="inlineStr">
        <is>
          <t>用于学会炼制金丹清和养神丹。效果随成丹品质变化；凡品参数示例：神识提高1.5%，持续1500现实秒。</t>
        </is>
      </c>
      <c r="Z4545" t="inlineStr">
        <is>
          <t>|cff00FF00“神识得养，诸般操持更有余裕；药力有时，不作永久培养。凉剂自有其宜，须量药力与丹毒而用。”——《养神内照录》|r</t>
        </is>
      </c>
      <c r="AA4545" t="str">
        <v>探索秘境或遗迹可得。</v>
      </c>
      <c r="AB4545">
        <v>11821081</v>
      </c>
      <c r="AC4545" t="s">
        <v>5409</v>
      </c>
      <c r="AD4545">
        <v>40001</v>
      </c>
      <c r="AE4545"/>
      <c r="AF4545">
        <v>70001</v>
      </c>
      <c r="AG4545"/>
      <c r="AH4545">
        <v>300</v>
      </c>
      <c r="AI4545" t="s">
        <v>5405</v>
      </c>
      <c r="AJ4545" t="s">
        <v>5405</v>
      </c>
      <c r="AK4545" t="s">
        <v>342</v>
      </c>
    </row>
    <row r="4546" spans="2:37">
      <c r="B4546" s="16" t="n">
        <f>10000000+INDEX(编号表!$B:$B,MATCH(F4546,编号表!$A:$A,0))*100000+INDEX(编号表!$F:$F,MATCH(D4546,编号表!$E:$E,0))*1000+INDEX(编号表!$D:$D,MATCH(E4546,编号表!$C:$C,0))*10000+G4546</f>
        <v>11831082</v>
      </c>
      <c r="C4546" t="s">
        <v>2733</v>
      </c>
      <c r="D4546" t="s">
        <v>86</v>
      </c>
      <c r="E4546" t="s">
        <v>342</v>
      </c>
      <c r="F4546" t="s">
        <v>5405</v>
      </c>
      <c r="G4546">
        <v>82</v>
      </c>
      <c r="H4546"/>
      <c r="I4546">
        <v>60</v>
      </c>
      <c r="J4546" t="str">
        <f t="shared" si="73"/>
        <v>大类_凡品金丹丹方</v>
      </c>
      <c r="K4546" t="s">
        <v>337</v>
      </c>
      <c r="L4546">
        <v>1</v>
      </c>
      <c r="M4546" t="s">
        <v>5405</v>
      </c>
      <c r="N4546"/>
      <c r="O4546">
        <v>0</v>
      </c>
      <c r="P4546" t="b">
        <v>1</v>
      </c>
      <c r="Q4546"/>
      <c r="R4546" t="b">
        <v>0</v>
      </c>
      <c r="S4546">
        <v>1</v>
      </c>
      <c r="T4546" t="s">
        <v>91</v>
      </c>
      <c r="U4546">
        <v>999</v>
      </c>
      <c r="V4546" t="s">
        <v>5406</v>
      </c>
      <c r="W4546">
        <v>31831082</v>
      </c>
      <c r="X4546"/>
      <c r="Y4546" t="inlineStr">
        <is>
          <t>用于学会炼制金丹养神丹。效果随成丹品质变化；凡品参数示例：神识提高2%，持续1500现实秒。</t>
        </is>
      </c>
      <c r="Z4546" t="inlineStr">
        <is>
          <t>|cff00FF00“神识得养，诸般操持更有余裕；药力有时，不作永久培养。平剂自有其宜，须量药力与丹毒而用。”——《养神内照录》|r</t>
        </is>
      </c>
      <c r="AA4546" t="str">
        <v>探索秘境或遗迹可得。</v>
      </c>
      <c r="AB4546">
        <v>11821082</v>
      </c>
      <c r="AC4546" t="s">
        <v>5409</v>
      </c>
      <c r="AD4546">
        <v>40001</v>
      </c>
      <c r="AE4546"/>
      <c r="AF4546">
        <v>70001</v>
      </c>
      <c r="AG4546"/>
      <c r="AH4546">
        <v>300</v>
      </c>
      <c r="AI4546" t="s">
        <v>5405</v>
      </c>
      <c r="AJ4546" t="s">
        <v>5405</v>
      </c>
      <c r="AK4546" t="s">
        <v>342</v>
      </c>
    </row>
    <row r="4547" spans="2:37">
      <c r="B4547" s="16" t="n">
        <f>10000000+INDEX(编号表!$B:$B,MATCH(F4547,编号表!$A:$A,0))*100000+INDEX(编号表!$F:$F,MATCH(D4547,编号表!$E:$E,0))*1000+INDEX(编号表!$D:$D,MATCH(E4547,编号表!$C:$C,0))*10000+G4547</f>
        <v>11831083</v>
      </c>
      <c r="C4547" t="s">
        <v>2737</v>
      </c>
      <c r="D4547" t="s">
        <v>86</v>
      </c>
      <c r="E4547" t="s">
        <v>342</v>
      </c>
      <c r="F4547" t="s">
        <v>5405</v>
      </c>
      <c r="G4547">
        <v>83</v>
      </c>
      <c r="H4547"/>
      <c r="I4547">
        <v>60</v>
      </c>
      <c r="J4547" t="str">
        <f t="shared" si="73"/>
        <v>大类_凡品金丹丹方</v>
      </c>
      <c r="K4547" t="s">
        <v>337</v>
      </c>
      <c r="L4547">
        <v>1</v>
      </c>
      <c r="M4547" t="s">
        <v>5405</v>
      </c>
      <c r="N4547"/>
      <c r="O4547">
        <v>0</v>
      </c>
      <c r="P4547" t="b">
        <v>1</v>
      </c>
      <c r="Q4547"/>
      <c r="R4547" t="b">
        <v>0</v>
      </c>
      <c r="S4547">
        <v>1</v>
      </c>
      <c r="T4547" t="s">
        <v>91</v>
      </c>
      <c r="U4547">
        <v>999</v>
      </c>
      <c r="V4547" t="s">
        <v>5406</v>
      </c>
      <c r="W4547">
        <v>31831083</v>
      </c>
      <c r="X4547"/>
      <c r="Y4547" t="inlineStr">
        <is>
          <t>用于学会炼制金丹温阳养神丹。效果随成丹品质变化；凡品参数示例：神识提高2.5%，持续1500现实秒。</t>
        </is>
      </c>
      <c r="Z4547" t="inlineStr">
        <is>
          <t>|cff00FF00“神识得养，诸般操持更有余裕；药力有时，不作永久培养。温剂自有其宜，须量药力与丹毒而用。”——《养神内照录》|r</t>
        </is>
      </c>
      <c r="AA4547" t="str">
        <v>探索秘境或遗迹可得。</v>
      </c>
      <c r="AB4547">
        <v>11821083</v>
      </c>
      <c r="AC4547" t="s">
        <v>5409</v>
      </c>
      <c r="AD4547">
        <v>40001</v>
      </c>
      <c r="AE4547"/>
      <c r="AF4547">
        <v>70001</v>
      </c>
      <c r="AG4547"/>
      <c r="AH4547">
        <v>300</v>
      </c>
      <c r="AI4547" t="s">
        <v>5405</v>
      </c>
      <c r="AJ4547" t="s">
        <v>5405</v>
      </c>
      <c r="AK4547" t="s">
        <v>342</v>
      </c>
    </row>
    <row r="4548" spans="2:37">
      <c r="B4548" s="16" t="n">
        <f>10000000+INDEX(编号表!$B:$B,MATCH(F4548,编号表!$A:$A,0))*100000+INDEX(编号表!$F:$F,MATCH(D4548,编号表!$E:$E,0))*1000+INDEX(编号表!$D:$D,MATCH(E4548,编号表!$C:$C,0))*10000+G4548</f>
        <v>11831084</v>
      </c>
      <c r="C4548" t="s">
        <v>2741</v>
      </c>
      <c r="D4548" t="s">
        <v>86</v>
      </c>
      <c r="E4548" t="s">
        <v>342</v>
      </c>
      <c r="F4548" t="s">
        <v>5405</v>
      </c>
      <c r="G4548">
        <v>84</v>
      </c>
      <c r="H4548"/>
      <c r="I4548">
        <v>60</v>
      </c>
      <c r="J4548" t="str">
        <f t="shared" si="73"/>
        <v>大类_凡品金丹丹方</v>
      </c>
      <c r="K4548" t="s">
        <v>337</v>
      </c>
      <c r="L4548">
        <v>1</v>
      </c>
      <c r="M4548" t="s">
        <v>5405</v>
      </c>
      <c r="N4548"/>
      <c r="O4548">
        <v>0</v>
      </c>
      <c r="P4548" t="b">
        <v>1</v>
      </c>
      <c r="Q4548"/>
      <c r="R4548" t="b">
        <v>0</v>
      </c>
      <c r="S4548">
        <v>1</v>
      </c>
      <c r="T4548" t="s">
        <v>91</v>
      </c>
      <c r="U4548">
        <v>999</v>
      </c>
      <c r="V4548" t="s">
        <v>5406</v>
      </c>
      <c r="W4548">
        <v>31831084</v>
      </c>
      <c r="X4548"/>
      <c r="Y4548" t="inlineStr">
        <is>
          <t>用于学会炼制金丹烈阳养神丹。效果随成丹品质变化；凡品参数示例：神识提高3%，持续900现实秒。</t>
        </is>
      </c>
      <c r="Z4548" t="inlineStr">
        <is>
          <t>|cff00FF00“神识得养，诸般操持更有余裕；药力有时，不作永久培养。热剂自有其宜，须量药力与丹毒而用。”——《养神内照录》|r</t>
        </is>
      </c>
      <c r="AA4548" t="str">
        <v>探索秘境或遗迹可得。</v>
      </c>
      <c r="AB4548">
        <v>11821084</v>
      </c>
      <c r="AC4548" t="s">
        <v>5409</v>
      </c>
      <c r="AD4548">
        <v>40001</v>
      </c>
      <c r="AE4548"/>
      <c r="AF4548">
        <v>70001</v>
      </c>
      <c r="AG4548"/>
      <c r="AH4548">
        <v>300</v>
      </c>
      <c r="AI4548" t="s">
        <v>5405</v>
      </c>
      <c r="AJ4548" t="s">
        <v>5405</v>
      </c>
      <c r="AK4548" t="s">
        <v>342</v>
      </c>
    </row>
    <row r="4549" spans="2:37">
      <c r="B4549" s="16" t="n">
        <f>10000000+INDEX(编号表!$B:$B,MATCH(F4549,编号表!$A:$A,0))*100000+INDEX(编号表!$F:$F,MATCH(D4549,编号表!$E:$E,0))*1000+INDEX(编号表!$D:$D,MATCH(E4549,编号表!$C:$C,0))*10000+G4549</f>
        <v>11831085</v>
      </c>
      <c r="C4549" t="s">
        <v>2745</v>
      </c>
      <c r="D4549" t="s">
        <v>86</v>
      </c>
      <c r="E4549" t="s">
        <v>342</v>
      </c>
      <c r="F4549" t="s">
        <v>5405</v>
      </c>
      <c r="G4549">
        <v>85</v>
      </c>
      <c r="H4549"/>
      <c r="I4549">
        <v>60</v>
      </c>
      <c r="J4549" t="str">
        <f t="shared" si="73"/>
        <v>大类_凡品金丹丹方</v>
      </c>
      <c r="K4549" t="s">
        <v>337</v>
      </c>
      <c r="L4549">
        <v>1</v>
      </c>
      <c r="M4549" t="s">
        <v>5405</v>
      </c>
      <c r="N4549"/>
      <c r="O4549">
        <v>0</v>
      </c>
      <c r="P4549" t="b">
        <v>1</v>
      </c>
      <c r="Q4549"/>
      <c r="R4549" t="b">
        <v>0</v>
      </c>
      <c r="S4549">
        <v>1</v>
      </c>
      <c r="T4549" t="s">
        <v>91</v>
      </c>
      <c r="U4549">
        <v>999</v>
      </c>
      <c r="V4549" t="s">
        <v>5406</v>
      </c>
      <c r="W4549">
        <v>31831085</v>
      </c>
      <c r="X4549"/>
      <c r="Y4549" t="inlineStr">
        <is>
          <t>用于学会炼制金丹玄阴明心丹。效果随成丹品质变化；凡品参数示例：闪避+1%，持续600现实秒。</t>
        </is>
      </c>
      <c r="Z4549" t="inlineStr">
        <is>
          <t>|cff00FF00“攻贵能中，守贵能避；明心辨其用，各取所需。寒剂自有其宜，须量药力与丹毒而用。”——《明心察微录》|r</t>
        </is>
      </c>
      <c r="AA4549" t="str">
        <v>探索秘境或遗迹可得。</v>
      </c>
      <c r="AB4549">
        <v>11821085</v>
      </c>
      <c r="AC4549" t="s">
        <v>5409</v>
      </c>
      <c r="AD4549">
        <v>40001</v>
      </c>
      <c r="AE4549"/>
      <c r="AF4549">
        <v>70001</v>
      </c>
      <c r="AG4549"/>
      <c r="AH4549">
        <v>300</v>
      </c>
      <c r="AI4549" t="s">
        <v>5405</v>
      </c>
      <c r="AJ4549" t="s">
        <v>5405</v>
      </c>
      <c r="AK4549" t="s">
        <v>342</v>
      </c>
    </row>
    <row r="4550" spans="2:37">
      <c r="B4550" s="16" t="n">
        <f>10000000+INDEX(编号表!$B:$B,MATCH(F4550,编号表!$A:$A,0))*100000+INDEX(编号表!$F:$F,MATCH(D4550,编号表!$E:$E,0))*1000+INDEX(编号表!$D:$D,MATCH(E4550,编号表!$C:$C,0))*10000+G4550</f>
        <v>11831086</v>
      </c>
      <c r="C4550" t="s">
        <v>2749</v>
      </c>
      <c r="D4550" t="s">
        <v>86</v>
      </c>
      <c r="E4550" t="s">
        <v>342</v>
      </c>
      <c r="F4550" t="s">
        <v>5405</v>
      </c>
      <c r="G4550">
        <v>86</v>
      </c>
      <c r="H4550"/>
      <c r="I4550">
        <v>60</v>
      </c>
      <c r="J4550" t="str">
        <f t="shared" si="73"/>
        <v>大类_凡品金丹丹方</v>
      </c>
      <c r="K4550" t="s">
        <v>337</v>
      </c>
      <c r="L4550">
        <v>1</v>
      </c>
      <c r="M4550" t="s">
        <v>5405</v>
      </c>
      <c r="N4550"/>
      <c r="O4550">
        <v>0</v>
      </c>
      <c r="P4550" t="b">
        <v>1</v>
      </c>
      <c r="Q4550"/>
      <c r="R4550" t="b">
        <v>0</v>
      </c>
      <c r="S4550">
        <v>1</v>
      </c>
      <c r="T4550" t="s">
        <v>91</v>
      </c>
      <c r="U4550">
        <v>999</v>
      </c>
      <c r="V4550" t="s">
        <v>5406</v>
      </c>
      <c r="W4550">
        <v>31831086</v>
      </c>
      <c r="X4550"/>
      <c r="Y4550" t="inlineStr">
        <is>
          <t>用于学会炼制金丹清和明心丹。效果随成丹品质变化；凡品参数示例：闪避+2%，持续600现实秒。</t>
        </is>
      </c>
      <c r="Z4550" t="inlineStr">
        <is>
          <t>|cff00FF00“攻贵能中，守贵能避；明心辨其用，各取所需。凉剂自有其宜，须量药力与丹毒而用。”——《明心察微录》|r</t>
        </is>
      </c>
      <c r="AA4550" t="str">
        <v>探索秘境或遗迹可得。</v>
      </c>
      <c r="AB4550">
        <v>11821086</v>
      </c>
      <c r="AC4550" t="s">
        <v>5409</v>
      </c>
      <c r="AD4550">
        <v>40001</v>
      </c>
      <c r="AE4550"/>
      <c r="AF4550">
        <v>70001</v>
      </c>
      <c r="AG4550"/>
      <c r="AH4550">
        <v>300</v>
      </c>
      <c r="AI4550" t="s">
        <v>5405</v>
      </c>
      <c r="AJ4550" t="s">
        <v>5405</v>
      </c>
      <c r="AK4550" t="s">
        <v>342</v>
      </c>
    </row>
    <row r="4551" spans="2:37">
      <c r="B4551" s="16" t="n">
        <f>10000000+INDEX(编号表!$B:$B,MATCH(F4551,编号表!$A:$A,0))*100000+INDEX(编号表!$F:$F,MATCH(D4551,编号表!$E:$E,0))*1000+INDEX(编号表!$D:$D,MATCH(E4551,编号表!$C:$C,0))*10000+G4551</f>
        <v>11831087</v>
      </c>
      <c r="C4551" t="s">
        <v>2753</v>
      </c>
      <c r="D4551" t="s">
        <v>86</v>
      </c>
      <c r="E4551" t="s">
        <v>342</v>
      </c>
      <c r="F4551" t="s">
        <v>5405</v>
      </c>
      <c r="G4551">
        <v>87</v>
      </c>
      <c r="H4551"/>
      <c r="I4551">
        <v>60</v>
      </c>
      <c r="J4551" t="str">
        <f t="shared" si="73"/>
        <v>大类_凡品金丹丹方</v>
      </c>
      <c r="K4551" t="s">
        <v>337</v>
      </c>
      <c r="L4551">
        <v>1</v>
      </c>
      <c r="M4551" t="s">
        <v>5405</v>
      </c>
      <c r="N4551"/>
      <c r="O4551">
        <v>0</v>
      </c>
      <c r="P4551" t="b">
        <v>1</v>
      </c>
      <c r="Q4551"/>
      <c r="R4551" t="b">
        <v>0</v>
      </c>
      <c r="S4551">
        <v>1</v>
      </c>
      <c r="T4551" t="s">
        <v>91</v>
      </c>
      <c r="U4551">
        <v>999</v>
      </c>
      <c r="V4551" t="s">
        <v>5406</v>
      </c>
      <c r="W4551">
        <v>31831087</v>
      </c>
      <c r="X4551"/>
      <c r="Y4551" t="inlineStr">
        <is>
          <t>用于学会炼制金丹明心丹。效果随成丹品质变化；凡品参数示例：命中+1.5%；闪避+1.5%，持续600现实秒。</t>
        </is>
      </c>
      <c r="Z4551" t="inlineStr">
        <is>
          <t>|cff00FF00“攻贵能中，守贵能避；明心辨其用，各取所需。平剂自有其宜，须量药力与丹毒而用。”——《明心察微录》|r</t>
        </is>
      </c>
      <c r="AA4551" t="str">
        <v>探索秘境或遗迹可得。</v>
      </c>
      <c r="AB4551">
        <v>11821087</v>
      </c>
      <c r="AC4551" t="s">
        <v>5409</v>
      </c>
      <c r="AD4551">
        <v>40001</v>
      </c>
      <c r="AE4551"/>
      <c r="AF4551">
        <v>70001</v>
      </c>
      <c r="AG4551"/>
      <c r="AH4551">
        <v>300</v>
      </c>
      <c r="AI4551" t="s">
        <v>5405</v>
      </c>
      <c r="AJ4551" t="s">
        <v>5405</v>
      </c>
      <c r="AK4551" t="s">
        <v>342</v>
      </c>
    </row>
    <row r="4552" spans="2:37">
      <c r="B4552" s="16" t="n">
        <f>10000000+INDEX(编号表!$B:$B,MATCH(F4552,编号表!$A:$A,0))*100000+INDEX(编号表!$F:$F,MATCH(D4552,编号表!$E:$E,0))*1000+INDEX(编号表!$D:$D,MATCH(E4552,编号表!$C:$C,0))*10000+G4552</f>
        <v>11831088</v>
      </c>
      <c r="C4552" t="s">
        <v>2757</v>
      </c>
      <c r="D4552" t="s">
        <v>86</v>
      </c>
      <c r="E4552" t="s">
        <v>342</v>
      </c>
      <c r="F4552" t="s">
        <v>5405</v>
      </c>
      <c r="G4552">
        <v>88</v>
      </c>
      <c r="H4552"/>
      <c r="I4552">
        <v>60</v>
      </c>
      <c r="J4552" t="str">
        <f t="shared" si="73"/>
        <v>大类_凡品金丹丹方</v>
      </c>
      <c r="K4552" t="s">
        <v>337</v>
      </c>
      <c r="L4552">
        <v>1</v>
      </c>
      <c r="M4552" t="s">
        <v>5405</v>
      </c>
      <c r="N4552"/>
      <c r="O4552">
        <v>0</v>
      </c>
      <c r="P4552" t="b">
        <v>1</v>
      </c>
      <c r="Q4552"/>
      <c r="R4552" t="b">
        <v>0</v>
      </c>
      <c r="S4552">
        <v>1</v>
      </c>
      <c r="T4552" t="s">
        <v>91</v>
      </c>
      <c r="U4552">
        <v>999</v>
      </c>
      <c r="V4552" t="s">
        <v>5406</v>
      </c>
      <c r="W4552">
        <v>31831088</v>
      </c>
      <c r="X4552"/>
      <c r="Y4552" t="inlineStr">
        <is>
          <t>用于学会炼制金丹温阳明心丹。效果随成丹品质变化；凡品参数示例：命中+2%，持续600现实秒。</t>
        </is>
      </c>
      <c r="Z4552" t="inlineStr">
        <is>
          <t>|cff00FF00“攻贵能中，守贵能避；明心辨其用，各取所需。温剂自有其宜，须量药力与丹毒而用。”——《明心察微录》|r</t>
        </is>
      </c>
      <c r="AA4552" t="str">
        <v>探索秘境或遗迹可得。</v>
      </c>
      <c r="AB4552">
        <v>11821088</v>
      </c>
      <c r="AC4552" t="s">
        <v>5409</v>
      </c>
      <c r="AD4552">
        <v>40001</v>
      </c>
      <c r="AE4552"/>
      <c r="AF4552">
        <v>70001</v>
      </c>
      <c r="AG4552"/>
      <c r="AH4552">
        <v>300</v>
      </c>
      <c r="AI4552" t="s">
        <v>5405</v>
      </c>
      <c r="AJ4552" t="s">
        <v>5405</v>
      </c>
      <c r="AK4552" t="s">
        <v>342</v>
      </c>
    </row>
    <row r="4553" spans="2:37">
      <c r="B4553" s="16" t="n">
        <f>10000000+INDEX(编号表!$B:$B,MATCH(F4553,编号表!$A:$A,0))*100000+INDEX(编号表!$F:$F,MATCH(D4553,编号表!$E:$E,0))*1000+INDEX(编号表!$D:$D,MATCH(E4553,编号表!$C:$C,0))*10000+G4553</f>
        <v>11831089</v>
      </c>
      <c r="C4553" t="s">
        <v>2761</v>
      </c>
      <c r="D4553" t="s">
        <v>86</v>
      </c>
      <c r="E4553" t="s">
        <v>342</v>
      </c>
      <c r="F4553" t="s">
        <v>5405</v>
      </c>
      <c r="G4553">
        <v>89</v>
      </c>
      <c r="H4553"/>
      <c r="I4553">
        <v>60</v>
      </c>
      <c r="J4553" t="str">
        <f t="shared" si="73"/>
        <v>大类_凡品金丹丹方</v>
      </c>
      <c r="K4553" t="s">
        <v>337</v>
      </c>
      <c r="L4553">
        <v>1</v>
      </c>
      <c r="M4553" t="s">
        <v>5405</v>
      </c>
      <c r="N4553"/>
      <c r="O4553">
        <v>0</v>
      </c>
      <c r="P4553" t="b">
        <v>1</v>
      </c>
      <c r="Q4553"/>
      <c r="R4553" t="b">
        <v>0</v>
      </c>
      <c r="S4553">
        <v>1</v>
      </c>
      <c r="T4553" t="s">
        <v>91</v>
      </c>
      <c r="U4553">
        <v>999</v>
      </c>
      <c r="V4553" t="s">
        <v>5406</v>
      </c>
      <c r="W4553">
        <v>31831089</v>
      </c>
      <c r="X4553"/>
      <c r="Y4553" t="inlineStr">
        <is>
          <t>用于学会炼制金丹烈阳明心丹。效果随成丹品质变化；凡品参数示例：命中+3%，持续600现实秒。</t>
        </is>
      </c>
      <c r="Z4553" t="inlineStr">
        <is>
          <t>|cff00FF00“攻贵能中，守贵能避；明心辨其用，各取所需。热剂自有其宜，须量药力与丹毒而用。”——《明心察微录》|r</t>
        </is>
      </c>
      <c r="AA4553" t="str">
        <v>探索秘境或遗迹可得。</v>
      </c>
      <c r="AB4553">
        <v>11821089</v>
      </c>
      <c r="AC4553" t="s">
        <v>5409</v>
      </c>
      <c r="AD4553">
        <v>40001</v>
      </c>
      <c r="AE4553"/>
      <c r="AF4553">
        <v>70001</v>
      </c>
      <c r="AG4553"/>
      <c r="AH4553">
        <v>300</v>
      </c>
      <c r="AI4553" t="s">
        <v>5405</v>
      </c>
      <c r="AJ4553" t="s">
        <v>5405</v>
      </c>
      <c r="AK4553" t="s">
        <v>342</v>
      </c>
    </row>
    <row r="4554" spans="2:37">
      <c r="B4554" s="16" t="n">
        <f>10000000+INDEX(编号表!$B:$B,MATCH(F4554,编号表!$A:$A,0))*100000+INDEX(编号表!$F:$F,MATCH(D4554,编号表!$E:$E,0))*1000+INDEX(编号表!$D:$D,MATCH(E4554,编号表!$C:$C,0))*10000+G4554</f>
        <v>11831090</v>
      </c>
      <c r="C4554" t="s">
        <v>2765</v>
      </c>
      <c r="D4554" t="s">
        <v>86</v>
      </c>
      <c r="E4554" t="s">
        <v>342</v>
      </c>
      <c r="F4554" t="s">
        <v>5405</v>
      </c>
      <c r="G4554">
        <v>90</v>
      </c>
      <c r="H4554"/>
      <c r="I4554">
        <v>60</v>
      </c>
      <c r="J4554" t="str">
        <f t="shared" si="73"/>
        <v>大类_凡品金丹丹方</v>
      </c>
      <c r="K4554" t="s">
        <v>337</v>
      </c>
      <c r="L4554">
        <v>1</v>
      </c>
      <c r="M4554" t="s">
        <v>5405</v>
      </c>
      <c r="N4554"/>
      <c r="O4554">
        <v>0</v>
      </c>
      <c r="P4554" t="b">
        <v>1</v>
      </c>
      <c r="Q4554"/>
      <c r="R4554" t="b">
        <v>0</v>
      </c>
      <c r="S4554">
        <v>1</v>
      </c>
      <c r="T4554" t="s">
        <v>91</v>
      </c>
      <c r="U4554">
        <v>999</v>
      </c>
      <c r="V4554" t="s">
        <v>5406</v>
      </c>
      <c r="W4554">
        <v>31831090</v>
      </c>
      <c r="X4554"/>
      <c r="Y4554" t="inlineStr">
        <is>
          <t>用于学会炼制金丹玄阴照神丹。效果随成丹品质变化；凡品参数示例：暴击伤害加成+10%，持续1800现实秒。</t>
        </is>
      </c>
      <c r="Z4554" t="inlineStr">
        <is>
          <t>|cff00FF00“会心一击，或贵其常至，或贵其威深；诸法各循所长。寒剂自有其宜，须量药力与丹毒而用。”——《照神会击录》|r</t>
        </is>
      </c>
      <c r="AA4554" t="str">
        <v>探索秘境或遗迹可得。</v>
      </c>
      <c r="AB4554">
        <v>11821090</v>
      </c>
      <c r="AC4554" t="s">
        <v>5409</v>
      </c>
      <c r="AD4554">
        <v>40001</v>
      </c>
      <c r="AE4554"/>
      <c r="AF4554">
        <v>70001</v>
      </c>
      <c r="AG4554"/>
      <c r="AH4554">
        <v>300</v>
      </c>
      <c r="AI4554" t="s">
        <v>5405</v>
      </c>
      <c r="AJ4554" t="s">
        <v>5405</v>
      </c>
      <c r="AK4554" t="s">
        <v>342</v>
      </c>
    </row>
    <row r="4555" spans="2:37">
      <c r="B4555" s="16" t="n">
        <f>10000000+INDEX(编号表!$B:$B,MATCH(F4555,编号表!$A:$A,0))*100000+INDEX(编号表!$F:$F,MATCH(D4555,编号表!$E:$E,0))*1000+INDEX(编号表!$D:$D,MATCH(E4555,编号表!$C:$C,0))*10000+G4555</f>
        <v>11831091</v>
      </c>
      <c r="C4555" t="s">
        <v>2769</v>
      </c>
      <c r="D4555" t="s">
        <v>86</v>
      </c>
      <c r="E4555" t="s">
        <v>342</v>
      </c>
      <c r="F4555" t="s">
        <v>5405</v>
      </c>
      <c r="G4555">
        <v>91</v>
      </c>
      <c r="H4555"/>
      <c r="I4555">
        <v>60</v>
      </c>
      <c r="J4555" t="str">
        <f t="shared" si="73"/>
        <v>大类_凡品金丹丹方</v>
      </c>
      <c r="K4555" t="s">
        <v>337</v>
      </c>
      <c r="L4555">
        <v>1</v>
      </c>
      <c r="M4555" t="s">
        <v>5405</v>
      </c>
      <c r="N4555"/>
      <c r="O4555">
        <v>0</v>
      </c>
      <c r="P4555" t="b">
        <v>1</v>
      </c>
      <c r="Q4555"/>
      <c r="R4555" t="b">
        <v>0</v>
      </c>
      <c r="S4555">
        <v>1</v>
      </c>
      <c r="T4555" t="s">
        <v>91</v>
      </c>
      <c r="U4555">
        <v>999</v>
      </c>
      <c r="V4555" t="s">
        <v>5406</v>
      </c>
      <c r="W4555">
        <v>31831091</v>
      </c>
      <c r="X4555"/>
      <c r="Y4555" t="inlineStr">
        <is>
          <t>用于学会炼制金丹清和照神丹。效果随成丹品质变化；凡品参数示例：暴击伤害增加+48点，持续1500现实秒。</t>
        </is>
      </c>
      <c r="Z4555" t="inlineStr">
        <is>
          <t>|cff00FF00“会心一击，或贵其常至，或贵其威深；诸法各循所长。凉剂自有其宜，须量药力与丹毒而用。”——《照神会击录》|r</t>
        </is>
      </c>
      <c r="AA4555" t="str">
        <v>探索秘境或遗迹可得。</v>
      </c>
      <c r="AB4555">
        <v>11821091</v>
      </c>
      <c r="AC4555" t="s">
        <v>5409</v>
      </c>
      <c r="AD4555">
        <v>40001</v>
      </c>
      <c r="AE4555"/>
      <c r="AF4555">
        <v>70001</v>
      </c>
      <c r="AG4555"/>
      <c r="AH4555">
        <v>300</v>
      </c>
      <c r="AI4555" t="s">
        <v>5405</v>
      </c>
      <c r="AJ4555" t="s">
        <v>5405</v>
      </c>
      <c r="AK4555" t="s">
        <v>342</v>
      </c>
    </row>
    <row r="4556" spans="2:37">
      <c r="B4556" s="16" t="n">
        <f>10000000+INDEX(编号表!$B:$B,MATCH(F4556,编号表!$A:$A,0))*100000+INDEX(编号表!$F:$F,MATCH(D4556,编号表!$E:$E,0))*1000+INDEX(编号表!$D:$D,MATCH(E4556,编号表!$C:$C,0))*10000+G4556</f>
        <v>11831092</v>
      </c>
      <c r="C4556" t="s">
        <v>2773</v>
      </c>
      <c r="D4556" t="s">
        <v>86</v>
      </c>
      <c r="E4556" t="s">
        <v>342</v>
      </c>
      <c r="F4556" t="s">
        <v>5405</v>
      </c>
      <c r="G4556">
        <v>92</v>
      </c>
      <c r="H4556"/>
      <c r="I4556">
        <v>60</v>
      </c>
      <c r="J4556" t="str">
        <f t="shared" si="73"/>
        <v>大类_凡品金丹丹方</v>
      </c>
      <c r="K4556" t="s">
        <v>337</v>
      </c>
      <c r="L4556">
        <v>1</v>
      </c>
      <c r="M4556" t="s">
        <v>5405</v>
      </c>
      <c r="N4556"/>
      <c r="O4556">
        <v>0</v>
      </c>
      <c r="P4556" t="b">
        <v>1</v>
      </c>
      <c r="Q4556"/>
      <c r="R4556" t="b">
        <v>0</v>
      </c>
      <c r="S4556">
        <v>1</v>
      </c>
      <c r="T4556" t="s">
        <v>91</v>
      </c>
      <c r="U4556">
        <v>999</v>
      </c>
      <c r="V4556" t="s">
        <v>5406</v>
      </c>
      <c r="W4556">
        <v>31831092</v>
      </c>
      <c r="X4556"/>
      <c r="Y4556" t="inlineStr">
        <is>
          <t>用于学会炼制金丹照神丹。效果随成丹品质变化；凡品参数示例：暴击率+2%，持续1500现实秒。</t>
        </is>
      </c>
      <c r="Z4556" t="inlineStr">
        <is>
          <t>|cff00FF00“会心一击，或贵其常至，或贵其威深；诸法各循所长。平剂自有其宜，须量药力与丹毒而用。”——《照神会击录》|r</t>
        </is>
      </c>
      <c r="AA4556" t="str">
        <v>探索秘境或遗迹可得。</v>
      </c>
      <c r="AB4556">
        <v>11821092</v>
      </c>
      <c r="AC4556" t="s">
        <v>5409</v>
      </c>
      <c r="AD4556">
        <v>40001</v>
      </c>
      <c r="AE4556"/>
      <c r="AF4556">
        <v>70001</v>
      </c>
      <c r="AG4556"/>
      <c r="AH4556">
        <v>300</v>
      </c>
      <c r="AI4556" t="s">
        <v>5405</v>
      </c>
      <c r="AJ4556" t="s">
        <v>5405</v>
      </c>
      <c r="AK4556" t="s">
        <v>342</v>
      </c>
    </row>
    <row r="4557" spans="2:37">
      <c r="B4557" s="16" t="n">
        <f>10000000+INDEX(编号表!$B:$B,MATCH(F4557,编号表!$A:$A,0))*100000+INDEX(编号表!$F:$F,MATCH(D4557,编号表!$E:$E,0))*1000+INDEX(编号表!$D:$D,MATCH(E4557,编号表!$C:$C,0))*10000+G4557</f>
        <v>11831093</v>
      </c>
      <c r="C4557" t="s">
        <v>2777</v>
      </c>
      <c r="D4557" t="s">
        <v>86</v>
      </c>
      <c r="E4557" t="s">
        <v>342</v>
      </c>
      <c r="F4557" t="s">
        <v>5405</v>
      </c>
      <c r="G4557">
        <v>93</v>
      </c>
      <c r="H4557"/>
      <c r="I4557">
        <v>60</v>
      </c>
      <c r="J4557" t="str">
        <f t="shared" si="73"/>
        <v>大类_凡品金丹丹方</v>
      </c>
      <c r="K4557" t="s">
        <v>337</v>
      </c>
      <c r="L4557">
        <v>1</v>
      </c>
      <c r="M4557" t="s">
        <v>5405</v>
      </c>
      <c r="N4557"/>
      <c r="O4557">
        <v>0</v>
      </c>
      <c r="P4557" t="b">
        <v>1</v>
      </c>
      <c r="Q4557"/>
      <c r="R4557" t="b">
        <v>0</v>
      </c>
      <c r="S4557">
        <v>1</v>
      </c>
      <c r="T4557" t="s">
        <v>91</v>
      </c>
      <c r="U4557">
        <v>999</v>
      </c>
      <c r="V4557" t="s">
        <v>5406</v>
      </c>
      <c r="W4557">
        <v>31831093</v>
      </c>
      <c r="X4557"/>
      <c r="Y4557" t="inlineStr">
        <is>
          <t>用于学会炼制金丹温阳照神丹。效果随成丹品质变化；凡品参数示例：暴击伤害增加+96点，持续1500现实秒。</t>
        </is>
      </c>
      <c r="Z4557" t="inlineStr">
        <is>
          <t>|cff00FF00“会心一击，或贵其常至，或贵其威深；诸法各循所长。温剂自有其宜，须量药力与丹毒而用。”——《照神会击录》|r</t>
        </is>
      </c>
      <c r="AA4557" t="str">
        <v>探索秘境或遗迹可得。</v>
      </c>
      <c r="AB4557">
        <v>11821093</v>
      </c>
      <c r="AC4557" t="s">
        <v>5409</v>
      </c>
      <c r="AD4557">
        <v>40001</v>
      </c>
      <c r="AE4557"/>
      <c r="AF4557">
        <v>70001</v>
      </c>
      <c r="AG4557"/>
      <c r="AH4557">
        <v>300</v>
      </c>
      <c r="AI4557" t="s">
        <v>5405</v>
      </c>
      <c r="AJ4557" t="s">
        <v>5405</v>
      </c>
      <c r="AK4557" t="s">
        <v>342</v>
      </c>
    </row>
    <row r="4558" spans="2:37">
      <c r="B4558" s="16" t="n">
        <f>10000000+INDEX(编号表!$B:$B,MATCH(F4558,编号表!$A:$A,0))*100000+INDEX(编号表!$F:$F,MATCH(D4558,编号表!$E:$E,0))*1000+INDEX(编号表!$D:$D,MATCH(E4558,编号表!$C:$C,0))*10000+G4558</f>
        <v>11831094</v>
      </c>
      <c r="C4558" t="s">
        <v>2781</v>
      </c>
      <c r="D4558" t="s">
        <v>86</v>
      </c>
      <c r="E4558" t="s">
        <v>342</v>
      </c>
      <c r="F4558" t="s">
        <v>5405</v>
      </c>
      <c r="G4558">
        <v>94</v>
      </c>
      <c r="H4558"/>
      <c r="I4558">
        <v>60</v>
      </c>
      <c r="J4558" t="str">
        <f t="shared" si="73"/>
        <v>大类_凡品金丹丹方</v>
      </c>
      <c r="K4558" t="s">
        <v>337</v>
      </c>
      <c r="L4558">
        <v>1</v>
      </c>
      <c r="M4558" t="s">
        <v>5405</v>
      </c>
      <c r="N4558"/>
      <c r="O4558">
        <v>0</v>
      </c>
      <c r="P4558" t="b">
        <v>1</v>
      </c>
      <c r="Q4558"/>
      <c r="R4558" t="b">
        <v>0</v>
      </c>
      <c r="S4558">
        <v>1</v>
      </c>
      <c r="T4558" t="s">
        <v>91</v>
      </c>
      <c r="U4558">
        <v>999</v>
      </c>
      <c r="V4558" t="s">
        <v>5406</v>
      </c>
      <c r="W4558">
        <v>31831094</v>
      </c>
      <c r="X4558"/>
      <c r="Y4558" t="inlineStr">
        <is>
          <t>用于学会炼制金丹烈阳照神丹。效果随成丹品质变化；凡品参数示例：暴击伤害加成+30%，持续900现实秒。</t>
        </is>
      </c>
      <c r="Z4558" t="inlineStr">
        <is>
          <t>|cff00FF00“会心一击，或贵其常至，或贵其威深；诸法各循所长。热剂自有其宜，须量药力与丹毒而用。”——《照神会击录》|r</t>
        </is>
      </c>
      <c r="AA4558" t="str">
        <v>探索秘境或遗迹可得。</v>
      </c>
      <c r="AB4558">
        <v>11821094</v>
      </c>
      <c r="AC4558" t="s">
        <v>5409</v>
      </c>
      <c r="AD4558">
        <v>40001</v>
      </c>
      <c r="AE4558"/>
      <c r="AF4558">
        <v>70001</v>
      </c>
      <c r="AG4558"/>
      <c r="AH4558">
        <v>300</v>
      </c>
      <c r="AI4558" t="s">
        <v>5405</v>
      </c>
      <c r="AJ4558" t="s">
        <v>5405</v>
      </c>
      <c r="AK4558" t="s">
        <v>342</v>
      </c>
    </row>
    <row r="4559" spans="2:37">
      <c r="B4559" s="16" t="n">
        <f>10000000+INDEX(编号表!$B:$B,MATCH(F4559,编号表!$A:$A,0))*100000+INDEX(编号表!$F:$F,MATCH(D4559,编号表!$E:$E,0))*1000+INDEX(编号表!$D:$D,MATCH(E4559,编号表!$C:$C,0))*10000+G4559</f>
        <v>11831095</v>
      </c>
      <c r="C4559" t="s">
        <v>2785</v>
      </c>
      <c r="D4559" t="s">
        <v>86</v>
      </c>
      <c r="E4559" t="s">
        <v>342</v>
      </c>
      <c r="F4559" t="s">
        <v>5405</v>
      </c>
      <c r="G4559">
        <v>95</v>
      </c>
      <c r="H4559"/>
      <c r="I4559">
        <v>60</v>
      </c>
      <c r="J4559" t="str">
        <f t="shared" si="73"/>
        <v>大类_凡品金丹丹方</v>
      </c>
      <c r="K4559" t="s">
        <v>337</v>
      </c>
      <c r="L4559">
        <v>1</v>
      </c>
      <c r="M4559" t="s">
        <v>5405</v>
      </c>
      <c r="N4559"/>
      <c r="O4559">
        <v>0</v>
      </c>
      <c r="P4559" t="b">
        <v>1</v>
      </c>
      <c r="Q4559"/>
      <c r="R4559" t="b">
        <v>0</v>
      </c>
      <c r="S4559">
        <v>1</v>
      </c>
      <c r="T4559" t="s">
        <v>91</v>
      </c>
      <c r="U4559">
        <v>999</v>
      </c>
      <c r="V4559" t="s">
        <v>5406</v>
      </c>
      <c r="W4559">
        <v>31831095</v>
      </c>
      <c r="X4559"/>
      <c r="Y4559" t="inlineStr">
        <is>
          <t>用于学会炼制金丹玄阴定神丹。效果随成丹品质变化；凡品参数示例：免暴击率+1%，持续600现实秒。</t>
        </is>
      </c>
      <c r="Z4559" t="inlineStr">
        <is>
          <t>|cff00FF00“定神可减会心之险，天佑可助守御之判；不以此丹许免控。寒剂自有其宜，须量药力与丹毒而用。”——《定神守御录》|r</t>
        </is>
      </c>
      <c r="AA4559" t="str">
        <v>探索秘境或遗迹可得。</v>
      </c>
      <c r="AB4559">
        <v>11821095</v>
      </c>
      <c r="AC4559" t="s">
        <v>5409</v>
      </c>
      <c r="AD4559">
        <v>40001</v>
      </c>
      <c r="AE4559"/>
      <c r="AF4559">
        <v>70001</v>
      </c>
      <c r="AG4559"/>
      <c r="AH4559">
        <v>300</v>
      </c>
      <c r="AI4559" t="s">
        <v>5405</v>
      </c>
      <c r="AJ4559" t="s">
        <v>5405</v>
      </c>
      <c r="AK4559" t="s">
        <v>342</v>
      </c>
    </row>
    <row r="4560" spans="2:37">
      <c r="B4560" s="16" t="n">
        <f>10000000+INDEX(编号表!$B:$B,MATCH(F4560,编号表!$A:$A,0))*100000+INDEX(编号表!$F:$F,MATCH(D4560,编号表!$E:$E,0))*1000+INDEX(编号表!$D:$D,MATCH(E4560,编号表!$C:$C,0))*10000+G4560</f>
        <v>11831096</v>
      </c>
      <c r="C4560" t="s">
        <v>2789</v>
      </c>
      <c r="D4560" t="s">
        <v>86</v>
      </c>
      <c r="E4560" t="s">
        <v>342</v>
      </c>
      <c r="F4560" t="s">
        <v>5405</v>
      </c>
      <c r="G4560">
        <v>96</v>
      </c>
      <c r="H4560"/>
      <c r="I4560">
        <v>60</v>
      </c>
      <c r="J4560" t="str">
        <f t="shared" si="73"/>
        <v>大类_凡品金丹丹方</v>
      </c>
      <c r="K4560" t="s">
        <v>337</v>
      </c>
      <c r="L4560">
        <v>1</v>
      </c>
      <c r="M4560" t="s">
        <v>5405</v>
      </c>
      <c r="N4560"/>
      <c r="O4560">
        <v>0</v>
      </c>
      <c r="P4560" t="b">
        <v>1</v>
      </c>
      <c r="Q4560"/>
      <c r="R4560" t="b">
        <v>0</v>
      </c>
      <c r="S4560">
        <v>1</v>
      </c>
      <c r="T4560" t="s">
        <v>91</v>
      </c>
      <c r="U4560">
        <v>999</v>
      </c>
      <c r="V4560" t="s">
        <v>5406</v>
      </c>
      <c r="W4560">
        <v>31831096</v>
      </c>
      <c r="X4560"/>
      <c r="Y4560" t="inlineStr">
        <is>
          <t>用于学会炼制金丹清和定神丹。效果随成丹品质变化；凡品参数示例：免暴击率+2%，持续600现实秒。</t>
        </is>
      </c>
      <c r="Z4560" t="inlineStr">
        <is>
          <t>|cff00FF00“定神可减会心之险，天佑可助守御之判；不以此丹许免控。凉剂自有其宜，须量药力与丹毒而用。”——《定神守御录》|r</t>
        </is>
      </c>
      <c r="AA4560" t="str">
        <v>探索秘境或遗迹可得。</v>
      </c>
      <c r="AB4560">
        <v>11821096</v>
      </c>
      <c r="AC4560" t="s">
        <v>5409</v>
      </c>
      <c r="AD4560">
        <v>40001</v>
      </c>
      <c r="AE4560"/>
      <c r="AF4560">
        <v>70001</v>
      </c>
      <c r="AG4560"/>
      <c r="AH4560">
        <v>300</v>
      </c>
      <c r="AI4560" t="s">
        <v>5405</v>
      </c>
      <c r="AJ4560" t="s">
        <v>5405</v>
      </c>
      <c r="AK4560" t="s">
        <v>342</v>
      </c>
    </row>
    <row r="4561" spans="2:37">
      <c r="B4561" s="16" t="n">
        <f>10000000+INDEX(编号表!$B:$B,MATCH(F4561,编号表!$A:$A,0))*100000+INDEX(编号表!$F:$F,MATCH(D4561,编号表!$E:$E,0))*1000+INDEX(编号表!$D:$D,MATCH(E4561,编号表!$C:$C,0))*10000+G4561</f>
        <v>11831097</v>
      </c>
      <c r="C4561" t="s">
        <v>2793</v>
      </c>
      <c r="D4561" t="s">
        <v>86</v>
      </c>
      <c r="E4561" t="s">
        <v>342</v>
      </c>
      <c r="F4561" t="s">
        <v>5405</v>
      </c>
      <c r="G4561">
        <v>97</v>
      </c>
      <c r="H4561"/>
      <c r="I4561">
        <v>60</v>
      </c>
      <c r="J4561" t="str">
        <f t="shared" si="73"/>
        <v>大类_凡品金丹丹方</v>
      </c>
      <c r="K4561" t="s">
        <v>337</v>
      </c>
      <c r="L4561">
        <v>1</v>
      </c>
      <c r="M4561" t="s">
        <v>5405</v>
      </c>
      <c r="N4561"/>
      <c r="O4561">
        <v>0</v>
      </c>
      <c r="P4561" t="b">
        <v>1</v>
      </c>
      <c r="Q4561"/>
      <c r="R4561" t="b">
        <v>0</v>
      </c>
      <c r="S4561">
        <v>1</v>
      </c>
      <c r="T4561" t="s">
        <v>91</v>
      </c>
      <c r="U4561">
        <v>999</v>
      </c>
      <c r="V4561" t="s">
        <v>5406</v>
      </c>
      <c r="W4561">
        <v>31831097</v>
      </c>
      <c r="X4561"/>
      <c r="Y4561" t="inlineStr">
        <is>
          <t>用于学会炼制金丹定神丹。效果随成丹品质变化；凡品参数示例：免暴击率+1.5%；天佑+1档，持续600现实秒。</t>
        </is>
      </c>
      <c r="Z4561" t="inlineStr">
        <is>
          <t>|cff00FF00“定神可减会心之险，天佑可助守御之判；不以此丹许免控。平剂自有其宜，须量药力与丹毒而用。”——《定神守御录》|r</t>
        </is>
      </c>
      <c r="AA4561" t="str">
        <v>探索秘境或遗迹可得。</v>
      </c>
      <c r="AB4561">
        <v>11821097</v>
      </c>
      <c r="AC4561" t="s">
        <v>5409</v>
      </c>
      <c r="AD4561">
        <v>40001</v>
      </c>
      <c r="AE4561"/>
      <c r="AF4561">
        <v>70001</v>
      </c>
      <c r="AG4561"/>
      <c r="AH4561">
        <v>300</v>
      </c>
      <c r="AI4561" t="s">
        <v>5405</v>
      </c>
      <c r="AJ4561" t="s">
        <v>5405</v>
      </c>
      <c r="AK4561" t="s">
        <v>342</v>
      </c>
    </row>
    <row r="4562" spans="2:37">
      <c r="B4562" s="16" t="n">
        <f>10000000+INDEX(编号表!$B:$B,MATCH(F4562,编号表!$A:$A,0))*100000+INDEX(编号表!$F:$F,MATCH(D4562,编号表!$E:$E,0))*1000+INDEX(编号表!$D:$D,MATCH(E4562,编号表!$C:$C,0))*10000+G4562</f>
        <v>11831098</v>
      </c>
      <c r="C4562" t="s">
        <v>2797</v>
      </c>
      <c r="D4562" t="s">
        <v>86</v>
      </c>
      <c r="E4562" t="s">
        <v>342</v>
      </c>
      <c r="F4562" t="s">
        <v>5405</v>
      </c>
      <c r="G4562">
        <v>98</v>
      </c>
      <c r="H4562"/>
      <c r="I4562">
        <v>60</v>
      </c>
      <c r="J4562" t="str">
        <f t="shared" si="73"/>
        <v>大类_凡品金丹丹方</v>
      </c>
      <c r="K4562" t="s">
        <v>337</v>
      </c>
      <c r="L4562">
        <v>1</v>
      </c>
      <c r="M4562" t="s">
        <v>5405</v>
      </c>
      <c r="N4562"/>
      <c r="O4562">
        <v>0</v>
      </c>
      <c r="P4562" t="b">
        <v>1</v>
      </c>
      <c r="Q4562"/>
      <c r="R4562" t="b">
        <v>0</v>
      </c>
      <c r="S4562">
        <v>1</v>
      </c>
      <c r="T4562" t="s">
        <v>91</v>
      </c>
      <c r="U4562">
        <v>999</v>
      </c>
      <c r="V4562" t="s">
        <v>5406</v>
      </c>
      <c r="W4562">
        <v>31831098</v>
      </c>
      <c r="X4562"/>
      <c r="Y4562" t="inlineStr">
        <is>
          <t>用于学会炼制金丹温阳定神丹。效果随成丹品质变化；凡品参数示例：天佑+1档，持续600现实秒。</t>
        </is>
      </c>
      <c r="Z4562" t="inlineStr">
        <is>
          <t>|cff00FF00“定神可减会心之险，天佑可助守御之判；不以此丹许免控。温剂自有其宜，须量药力与丹毒而用。”——《定神守御录》|r</t>
        </is>
      </c>
      <c r="AA4562" t="str">
        <v>探索秘境或遗迹可得。</v>
      </c>
      <c r="AB4562">
        <v>11821098</v>
      </c>
      <c r="AC4562" t="s">
        <v>5409</v>
      </c>
      <c r="AD4562">
        <v>40001</v>
      </c>
      <c r="AE4562"/>
      <c r="AF4562">
        <v>70001</v>
      </c>
      <c r="AG4562"/>
      <c r="AH4562">
        <v>300</v>
      </c>
      <c r="AI4562" t="s">
        <v>5405</v>
      </c>
      <c r="AJ4562" t="s">
        <v>5405</v>
      </c>
      <c r="AK4562" t="s">
        <v>342</v>
      </c>
    </row>
    <row r="4563" spans="2:37">
      <c r="B4563" s="16" t="n">
        <f>10000000+INDEX(编号表!$B:$B,MATCH(F4563,编号表!$A:$A,0))*100000+INDEX(编号表!$F:$F,MATCH(D4563,编号表!$E:$E,0))*1000+INDEX(编号表!$D:$D,MATCH(E4563,编号表!$C:$C,0))*10000+G4563</f>
        <v>11831099</v>
      </c>
      <c r="C4563" t="s">
        <v>2801</v>
      </c>
      <c r="D4563" t="s">
        <v>86</v>
      </c>
      <c r="E4563" t="s">
        <v>342</v>
      </c>
      <c r="F4563" t="s">
        <v>5405</v>
      </c>
      <c r="G4563">
        <v>99</v>
      </c>
      <c r="H4563"/>
      <c r="I4563">
        <v>60</v>
      </c>
      <c r="J4563" t="str">
        <f t="shared" si="73"/>
        <v>大类_凡品金丹丹方</v>
      </c>
      <c r="K4563" t="s">
        <v>337</v>
      </c>
      <c r="L4563">
        <v>1</v>
      </c>
      <c r="M4563" t="s">
        <v>5405</v>
      </c>
      <c r="N4563"/>
      <c r="O4563">
        <v>0</v>
      </c>
      <c r="P4563" t="b">
        <v>1</v>
      </c>
      <c r="Q4563"/>
      <c r="R4563" t="b">
        <v>0</v>
      </c>
      <c r="S4563">
        <v>1</v>
      </c>
      <c r="T4563" t="s">
        <v>91</v>
      </c>
      <c r="U4563">
        <v>999</v>
      </c>
      <c r="V4563" t="s">
        <v>5406</v>
      </c>
      <c r="W4563">
        <v>31831099</v>
      </c>
      <c r="X4563"/>
      <c r="Y4563" t="inlineStr">
        <is>
          <t>用于学会炼制金丹烈阳定神丹。效果随成丹品质变化；凡品参数示例：天佑+2档，持续600现实秒。</t>
        </is>
      </c>
      <c r="Z4563" t="inlineStr">
        <is>
          <t>|cff00FF00“定神可减会心之险，天佑可助守御之判；不以此丹许免控。热剂自有其宜，须量药力与丹毒而用。”——《定神守御录》|r</t>
        </is>
      </c>
      <c r="AA4563" t="str">
        <v>探索秘境或遗迹可得。</v>
      </c>
      <c r="AB4563">
        <v>11821099</v>
      </c>
      <c r="AC4563" t="s">
        <v>5409</v>
      </c>
      <c r="AD4563">
        <v>40001</v>
      </c>
      <c r="AE4563"/>
      <c r="AF4563">
        <v>70001</v>
      </c>
      <c r="AG4563"/>
      <c r="AH4563">
        <v>300</v>
      </c>
      <c r="AI4563" t="s">
        <v>5405</v>
      </c>
      <c r="AJ4563" t="s">
        <v>5405</v>
      </c>
      <c r="AK4563" t="s">
        <v>342</v>
      </c>
    </row>
    <row r="4564" spans="2:37">
      <c r="B4564" s="16" t="n">
        <f>10000000+INDEX(编号表!$B:$B,MATCH(F4564,编号表!$A:$A,0))*100000+INDEX(编号表!$F:$F,MATCH(D4564,编号表!$E:$E,0))*1000+INDEX(编号表!$D:$D,MATCH(E4564,编号表!$C:$C,0))*10000+G4564</f>
        <v>11831100</v>
      </c>
      <c r="C4564" t="s">
        <v>2805</v>
      </c>
      <c r="D4564" t="s">
        <v>86</v>
      </c>
      <c r="E4564" t="s">
        <v>342</v>
      </c>
      <c r="F4564" t="s">
        <v>5405</v>
      </c>
      <c r="G4564">
        <v>100</v>
      </c>
      <c r="H4564"/>
      <c r="I4564">
        <v>60</v>
      </c>
      <c r="J4564" t="str">
        <f t="shared" si="73"/>
        <v>大类_凡品金丹丹方</v>
      </c>
      <c r="K4564" t="s">
        <v>337</v>
      </c>
      <c r="L4564">
        <v>1</v>
      </c>
      <c r="M4564" t="s">
        <v>5405</v>
      </c>
      <c r="N4564"/>
      <c r="O4564">
        <v>0</v>
      </c>
      <c r="P4564" t="b">
        <v>1</v>
      </c>
      <c r="Q4564"/>
      <c r="R4564" t="b">
        <v>0</v>
      </c>
      <c r="S4564">
        <v>1</v>
      </c>
      <c r="T4564" t="s">
        <v>91</v>
      </c>
      <c r="U4564">
        <v>999</v>
      </c>
      <c r="V4564" t="s">
        <v>5406</v>
      </c>
      <c r="W4564">
        <v>31831100</v>
      </c>
      <c r="X4564"/>
      <c r="Y4564" t="inlineStr">
        <is>
          <t>用于学会炼制金丹玄阴解厄丹。效果随成丹品质变化；凡品参数示例：清除对应味池杂质总量67752点，按300现实秒的经过时间线性结算（操作时补结差额）。</t>
        </is>
      </c>
      <c r="Z4564" t="inlineStr">
        <is>
          <t>|cff00FF00“血肉积浊，须以澄净；此丹清浊，不兼疗伤。寒剂自有其宜，须量药力与丹毒而用。”——《血肉澄浊录》|r</t>
        </is>
      </c>
      <c r="AA4564" t="str">
        <v>探索秘境或遗迹可得。</v>
      </c>
      <c r="AB4564">
        <v>11821100</v>
      </c>
      <c r="AC4564" t="s">
        <v>5409</v>
      </c>
      <c r="AD4564">
        <v>40001</v>
      </c>
      <c r="AE4564"/>
      <c r="AF4564">
        <v>70001</v>
      </c>
      <c r="AG4564"/>
      <c r="AH4564">
        <v>300</v>
      </c>
      <c r="AI4564" t="s">
        <v>5405</v>
      </c>
      <c r="AJ4564" t="s">
        <v>5405</v>
      </c>
      <c r="AK4564" t="s">
        <v>342</v>
      </c>
    </row>
    <row r="4565" spans="2:37">
      <c r="B4565" s="16" t="n">
        <f>10000000+INDEX(编号表!$B:$B,MATCH(F4565,编号表!$A:$A,0))*100000+INDEX(编号表!$F:$F,MATCH(D4565,编号表!$E:$E,0))*1000+INDEX(编号表!$D:$D,MATCH(E4565,编号表!$C:$C,0))*10000+G4565</f>
        <v>11831101</v>
      </c>
      <c r="C4565" t="s">
        <v>2809</v>
      </c>
      <c r="D4565" t="s">
        <v>86</v>
      </c>
      <c r="E4565" t="s">
        <v>342</v>
      </c>
      <c r="F4565" t="s">
        <v>5405</v>
      </c>
      <c r="G4565">
        <v>101</v>
      </c>
      <c r="H4565"/>
      <c r="I4565">
        <v>60</v>
      </c>
      <c r="J4565" t="str">
        <f t="shared" si="73"/>
        <v>大类_凡品金丹丹方</v>
      </c>
      <c r="K4565" t="s">
        <v>337</v>
      </c>
      <c r="L4565">
        <v>1</v>
      </c>
      <c r="M4565" t="s">
        <v>5405</v>
      </c>
      <c r="N4565"/>
      <c r="O4565">
        <v>0</v>
      </c>
      <c r="P4565" t="b">
        <v>1</v>
      </c>
      <c r="Q4565"/>
      <c r="R4565" t="b">
        <v>0</v>
      </c>
      <c r="S4565">
        <v>1</v>
      </c>
      <c r="T4565" t="s">
        <v>91</v>
      </c>
      <c r="U4565">
        <v>999</v>
      </c>
      <c r="V4565" t="s">
        <v>5406</v>
      </c>
      <c r="W4565">
        <v>31831101</v>
      </c>
      <c r="X4565"/>
      <c r="Y4565" t="inlineStr">
        <is>
          <t>用于学会炼制金丹清和解厄丹。效果随成丹品质变化；凡品参数示例：清除对应味池杂质总量39042点，按60现实秒的经过时间线性结算（操作时补结差额）。</t>
        </is>
      </c>
      <c r="Z4565" t="inlineStr">
        <is>
          <t>|cff00FF00“血肉积浊，须以澄净；此丹清浊，不兼疗伤。凉剂自有其宜，须量药力与丹毒而用。”——《血肉澄浊录》|r</t>
        </is>
      </c>
      <c r="AA4565" t="str">
        <v>探索秘境或遗迹可得。</v>
      </c>
      <c r="AB4565">
        <v>11821101</v>
      </c>
      <c r="AC4565" t="s">
        <v>5409</v>
      </c>
      <c r="AD4565">
        <v>40001</v>
      </c>
      <c r="AE4565"/>
      <c r="AF4565">
        <v>70001</v>
      </c>
      <c r="AG4565"/>
      <c r="AH4565">
        <v>300</v>
      </c>
      <c r="AI4565" t="s">
        <v>5405</v>
      </c>
      <c r="AJ4565" t="s">
        <v>5405</v>
      </c>
      <c r="AK4565" t="s">
        <v>342</v>
      </c>
    </row>
    <row r="4566" spans="2:37">
      <c r="B4566" s="16" t="n">
        <f>10000000+INDEX(编号表!$B:$B,MATCH(F4566,编号表!$A:$A,0))*100000+INDEX(编号表!$F:$F,MATCH(D4566,编号表!$E:$E,0))*1000+INDEX(编号表!$D:$D,MATCH(E4566,编号表!$C:$C,0))*10000+G4566</f>
        <v>11831102</v>
      </c>
      <c r="C4566" t="s">
        <v>2813</v>
      </c>
      <c r="D4566" t="s">
        <v>86</v>
      </c>
      <c r="E4566" t="s">
        <v>342</v>
      </c>
      <c r="F4566" t="s">
        <v>5405</v>
      </c>
      <c r="G4566">
        <v>102</v>
      </c>
      <c r="H4566"/>
      <c r="I4566">
        <v>60</v>
      </c>
      <c r="J4566" t="str">
        <f t="shared" si="73"/>
        <v>大类_凡品金丹丹方</v>
      </c>
      <c r="K4566" t="s">
        <v>337</v>
      </c>
      <c r="L4566">
        <v>1</v>
      </c>
      <c r="M4566" t="s">
        <v>5405</v>
      </c>
      <c r="N4566"/>
      <c r="O4566">
        <v>0</v>
      </c>
      <c r="P4566" t="b">
        <v>1</v>
      </c>
      <c r="Q4566"/>
      <c r="R4566" t="b">
        <v>0</v>
      </c>
      <c r="S4566">
        <v>1</v>
      </c>
      <c r="T4566" t="s">
        <v>91</v>
      </c>
      <c r="U4566">
        <v>999</v>
      </c>
      <c r="V4566" t="s">
        <v>5406</v>
      </c>
      <c r="W4566">
        <v>31831102</v>
      </c>
      <c r="X4566"/>
      <c r="Y4566" t="inlineStr">
        <is>
          <t>用于学会炼制金丹解厄丹。效果随成丹品质变化；凡品参数示例：清除对应味池杂质总量48240点，按60现实秒的经过时间线性结算（操作时补结差额）。</t>
        </is>
      </c>
      <c r="Z4566" t="inlineStr">
        <is>
          <t>|cff00FF00“血肉积浊，须以澄净；此丹清浊，不兼疗伤。平剂自有其宜，须量药力与丹毒而用。”——《血肉澄浊录》|r</t>
        </is>
      </c>
      <c r="AA4566" t="str">
        <v>探索秘境或遗迹可得。</v>
      </c>
      <c r="AB4566">
        <v>11821102</v>
      </c>
      <c r="AC4566" t="s">
        <v>5409</v>
      </c>
      <c r="AD4566">
        <v>40001</v>
      </c>
      <c r="AE4566"/>
      <c r="AF4566">
        <v>70001</v>
      </c>
      <c r="AG4566"/>
      <c r="AH4566">
        <v>300</v>
      </c>
      <c r="AI4566" t="s">
        <v>5405</v>
      </c>
      <c r="AJ4566" t="s">
        <v>5405</v>
      </c>
      <c r="AK4566" t="s">
        <v>342</v>
      </c>
    </row>
    <row r="4567" spans="2:37">
      <c r="B4567" s="16" t="n">
        <f>10000000+INDEX(编号表!$B:$B,MATCH(F4567,编号表!$A:$A,0))*100000+INDEX(编号表!$F:$F,MATCH(D4567,编号表!$E:$E,0))*1000+INDEX(编号表!$D:$D,MATCH(E4567,编号表!$C:$C,0))*10000+G4567</f>
        <v>11831103</v>
      </c>
      <c r="C4567" t="s">
        <v>2817</v>
      </c>
      <c r="D4567" t="s">
        <v>86</v>
      </c>
      <c r="E4567" t="s">
        <v>342</v>
      </c>
      <c r="F4567" t="s">
        <v>5405</v>
      </c>
      <c r="G4567">
        <v>103</v>
      </c>
      <c r="H4567"/>
      <c r="I4567">
        <v>60</v>
      </c>
      <c r="J4567" t="str">
        <f t="shared" si="73"/>
        <v>大类_凡品金丹丹方</v>
      </c>
      <c r="K4567" t="s">
        <v>337</v>
      </c>
      <c r="L4567">
        <v>1</v>
      </c>
      <c r="M4567" t="s">
        <v>5405</v>
      </c>
      <c r="N4567"/>
      <c r="O4567">
        <v>0</v>
      </c>
      <c r="P4567" t="b">
        <v>1</v>
      </c>
      <c r="Q4567"/>
      <c r="R4567" t="b">
        <v>0</v>
      </c>
      <c r="S4567">
        <v>1</v>
      </c>
      <c r="T4567" t="s">
        <v>91</v>
      </c>
      <c r="U4567">
        <v>999</v>
      </c>
      <c r="V4567" t="s">
        <v>5406</v>
      </c>
      <c r="W4567">
        <v>31831103</v>
      </c>
      <c r="X4567"/>
      <c r="Y4567" t="inlineStr">
        <is>
          <t>用于学会炼制金丹温阳解厄丹。效果随成丹品质变化；凡品参数示例：清除对应味池杂质总量57438点，按60现实秒的经过时间线性结算（操作时补结差额）。</t>
        </is>
      </c>
      <c r="Z4567" t="inlineStr">
        <is>
          <t>|cff00FF00“血肉积浊，须以澄净；此丹清浊，不兼疗伤。温剂自有其宜，须量药力与丹毒而用。”——《血肉澄浊录》|r</t>
        </is>
      </c>
      <c r="AA4567" t="str">
        <v>探索秘境或遗迹可得。</v>
      </c>
      <c r="AB4567">
        <v>11821103</v>
      </c>
      <c r="AC4567" t="s">
        <v>5409</v>
      </c>
      <c r="AD4567">
        <v>40001</v>
      </c>
      <c r="AE4567"/>
      <c r="AF4567">
        <v>70001</v>
      </c>
      <c r="AG4567"/>
      <c r="AH4567">
        <v>300</v>
      </c>
      <c r="AI4567" t="s">
        <v>5405</v>
      </c>
      <c r="AJ4567" t="s">
        <v>5405</v>
      </c>
      <c r="AK4567" t="s">
        <v>342</v>
      </c>
    </row>
    <row r="4568" spans="2:37">
      <c r="B4568" s="16" t="n">
        <f>10000000+INDEX(编号表!$B:$B,MATCH(F4568,编号表!$A:$A,0))*100000+INDEX(编号表!$F:$F,MATCH(D4568,编号表!$E:$E,0))*1000+INDEX(编号表!$D:$D,MATCH(E4568,编号表!$C:$C,0))*10000+G4568</f>
        <v>11831104</v>
      </c>
      <c r="C4568" t="s">
        <v>2821</v>
      </c>
      <c r="D4568" t="s">
        <v>86</v>
      </c>
      <c r="E4568" t="s">
        <v>342</v>
      </c>
      <c r="F4568" t="s">
        <v>5405</v>
      </c>
      <c r="G4568">
        <v>104</v>
      </c>
      <c r="H4568"/>
      <c r="I4568">
        <v>60</v>
      </c>
      <c r="J4568" t="str">
        <f t="shared" si="73"/>
        <v>大类_凡品金丹丹方</v>
      </c>
      <c r="K4568" t="s">
        <v>337</v>
      </c>
      <c r="L4568">
        <v>1</v>
      </c>
      <c r="M4568" t="s">
        <v>5405</v>
      </c>
      <c r="N4568"/>
      <c r="O4568">
        <v>0</v>
      </c>
      <c r="P4568" t="b">
        <v>1</v>
      </c>
      <c r="Q4568"/>
      <c r="R4568" t="b">
        <v>0</v>
      </c>
      <c r="S4568">
        <v>1</v>
      </c>
      <c r="T4568" t="s">
        <v>91</v>
      </c>
      <c r="U4568">
        <v>999</v>
      </c>
      <c r="V4568" t="s">
        <v>5406</v>
      </c>
      <c r="W4568">
        <v>31831104</v>
      </c>
      <c r="X4568"/>
      <c r="Y4568" t="inlineStr">
        <is>
          <t>用于学会炼制金丹烈阳解厄丹。效果随成丹品质变化；凡品参数示例：清除对应味池杂质总量46224点，按10现实秒的经过时间线性结算（操作时补结差额）。</t>
        </is>
      </c>
      <c r="Z4568" t="inlineStr">
        <is>
          <t>|cff00FF00“血肉积浊，须以澄净；此丹清浊，不兼疗伤。热剂自有其宜，须量药力与丹毒而用。”——《血肉澄浊录》|r</t>
        </is>
      </c>
      <c r="AA4568" t="str">
        <v>探索秘境或遗迹可得。</v>
      </c>
      <c r="AB4568">
        <v>11821104</v>
      </c>
      <c r="AC4568" t="s">
        <v>5409</v>
      </c>
      <c r="AD4568">
        <v>40001</v>
      </c>
      <c r="AE4568"/>
      <c r="AF4568">
        <v>70001</v>
      </c>
      <c r="AG4568"/>
      <c r="AH4568">
        <v>300</v>
      </c>
      <c r="AI4568" t="s">
        <v>5405</v>
      </c>
      <c r="AJ4568" t="s">
        <v>5405</v>
      </c>
      <c r="AK4568" t="s">
        <v>342</v>
      </c>
    </row>
    <row r="4569" spans="2:37">
      <c r="B4569" s="16" t="n">
        <f>10000000+INDEX(编号表!$B:$B,MATCH(F4569,编号表!$A:$A,0))*100000+INDEX(编号表!$F:$F,MATCH(D4569,编号表!$E:$E,0))*1000+INDEX(编号表!$D:$D,MATCH(E4569,编号表!$C:$C,0))*10000+G4569</f>
        <v>11831105</v>
      </c>
      <c r="C4569" t="inlineStr">
        <is>
          <t>金丹玄阴破御丹</t>
        </is>
      </c>
      <c r="D4569" t="s">
        <v>86</v>
      </c>
      <c r="E4569" t="s">
        <v>342</v>
      </c>
      <c r="F4569" t="s">
        <v>5405</v>
      </c>
      <c r="G4569">
        <v>105</v>
      </c>
      <c r="H4569"/>
      <c r="I4569">
        <v>60</v>
      </c>
      <c r="J4569" t="str">
        <f t="shared" si="73"/>
        <v>大类_凡品金丹丹方</v>
      </c>
      <c r="K4569" t="s">
        <v>337</v>
      </c>
      <c r="L4569">
        <v>1</v>
      </c>
      <c r="M4569" t="s">
        <v>5405</v>
      </c>
      <c r="N4569"/>
      <c r="O4569">
        <v>0</v>
      </c>
      <c r="P4569" t="b">
        <v>1</v>
      </c>
      <c r="Q4569"/>
      <c r="R4569" t="b">
        <v>0</v>
      </c>
      <c r="S4569">
        <v>1</v>
      </c>
      <c r="T4569" t="s">
        <v>91</v>
      </c>
      <c r="U4569">
        <v>999</v>
      </c>
      <c r="V4569" t="s">
        <v>5406</v>
      </c>
      <c r="W4569">
        <v>31831105</v>
      </c>
      <c r="X4569"/>
      <c r="Y4569" t="inlineStr">
        <is>
          <t>用于学会炼制金丹玄阴破御丹。效果随成丹品质变化；凡品参数示例：无视防御增幅+5%；无视法防增幅+5%，持续1800现实秒。</t>
        </is>
      </c>
      <c r="Z4569" t="inlineStr">
        <is>
          <t>|cff00FF00“物甲法障，各有所御；药助其锋，令攻势更易穿透。寒剂自有其宜，须量药力与丹毒而用。”——《破御穿甲录》|r</t>
        </is>
      </c>
      <c r="AA4569" t="str">
        <v>探索秘境或遗迹可得。</v>
      </c>
      <c r="AB4569">
        <v>11821105</v>
      </c>
      <c r="AC4569" t="s">
        <v>5409</v>
      </c>
      <c r="AD4569">
        <v>40001</v>
      </c>
      <c r="AE4569"/>
      <c r="AF4569">
        <v>70001</v>
      </c>
      <c r="AG4569"/>
      <c r="AH4569">
        <v>300</v>
      </c>
      <c r="AI4569" t="s">
        <v>5405</v>
      </c>
      <c r="AJ4569" t="s">
        <v>5405</v>
      </c>
      <c r="AK4569" t="s">
        <v>342</v>
      </c>
    </row>
    <row r="4570" spans="2:37">
      <c r="B4570" s="16" t="n">
        <f>10000000+INDEX(编号表!$B:$B,MATCH(F4570,编号表!$A:$A,0))*100000+INDEX(编号表!$F:$F,MATCH(D4570,编号表!$E:$E,0))*1000+INDEX(编号表!$D:$D,MATCH(E4570,编号表!$C:$C,0))*10000+G4570</f>
        <v>11831106</v>
      </c>
      <c r="C4570" t="inlineStr">
        <is>
          <t>金丹清和破御丹</t>
        </is>
      </c>
      <c r="D4570" t="s">
        <v>86</v>
      </c>
      <c r="E4570" t="s">
        <v>342</v>
      </c>
      <c r="F4570" t="s">
        <v>5405</v>
      </c>
      <c r="G4570">
        <v>106</v>
      </c>
      <c r="H4570"/>
      <c r="I4570">
        <v>60</v>
      </c>
      <c r="J4570" t="str">
        <f t="shared" si="73"/>
        <v>大类_凡品金丹丹方</v>
      </c>
      <c r="K4570" t="s">
        <v>337</v>
      </c>
      <c r="L4570">
        <v>1</v>
      </c>
      <c r="M4570" t="s">
        <v>5405</v>
      </c>
      <c r="N4570"/>
      <c r="O4570">
        <v>0</v>
      </c>
      <c r="P4570" t="b">
        <v>1</v>
      </c>
      <c r="Q4570"/>
      <c r="R4570" t="b">
        <v>0</v>
      </c>
      <c r="S4570">
        <v>1</v>
      </c>
      <c r="T4570" t="s">
        <v>91</v>
      </c>
      <c r="U4570">
        <v>999</v>
      </c>
      <c r="V4570" t="s">
        <v>5406</v>
      </c>
      <c r="W4570">
        <v>31831106</v>
      </c>
      <c r="X4570"/>
      <c r="Y4570" t="inlineStr">
        <is>
          <t>用于学会炼制金丹清和破御丹。效果随成丹品质变化；凡品参数示例：无视防御+11点；无视法防+11点，持续1500现实秒。</t>
        </is>
      </c>
      <c r="Z4570" t="inlineStr">
        <is>
          <t>|cff00FF00“物甲法障，各有所御；药助其锋，令攻势更易穿透。凉剂自有其宜，须量药力与丹毒而用。”——《破御穿甲录》|r</t>
        </is>
      </c>
      <c r="AA4570" t="str">
        <v>探索秘境或遗迹可得。</v>
      </c>
      <c r="AB4570">
        <v>11821106</v>
      </c>
      <c r="AC4570" t="s">
        <v>5409</v>
      </c>
      <c r="AD4570">
        <v>40001</v>
      </c>
      <c r="AE4570"/>
      <c r="AF4570">
        <v>70001</v>
      </c>
      <c r="AG4570"/>
      <c r="AH4570">
        <v>300</v>
      </c>
      <c r="AI4570" t="s">
        <v>5405</v>
      </c>
      <c r="AJ4570" t="s">
        <v>5405</v>
      </c>
      <c r="AK4570" t="s">
        <v>342</v>
      </c>
    </row>
    <row r="4571" spans="2:37">
      <c r="B4571" s="16" t="n">
        <f>10000000+INDEX(编号表!$B:$B,MATCH(F4571,编号表!$A:$A,0))*100000+INDEX(编号表!$F:$F,MATCH(D4571,编号表!$E:$E,0))*1000+INDEX(编号表!$D:$D,MATCH(E4571,编号表!$C:$C,0))*10000+G4571</f>
        <v>11831107</v>
      </c>
      <c r="C4571" t="inlineStr">
        <is>
          <t>金丹破御丹</t>
        </is>
      </c>
      <c r="D4571" t="s">
        <v>86</v>
      </c>
      <c r="E4571" t="s">
        <v>342</v>
      </c>
      <c r="F4571" t="s">
        <v>5405</v>
      </c>
      <c r="G4571">
        <v>107</v>
      </c>
      <c r="H4571"/>
      <c r="I4571">
        <v>60</v>
      </c>
      <c r="J4571" t="str">
        <f t="shared" si="73"/>
        <v>大类_凡品金丹丹方</v>
      </c>
      <c r="K4571" t="s">
        <v>337</v>
      </c>
      <c r="L4571">
        <v>1</v>
      </c>
      <c r="M4571" t="s">
        <v>5405</v>
      </c>
      <c r="N4571"/>
      <c r="O4571">
        <v>0</v>
      </c>
      <c r="P4571" t="b">
        <v>1</v>
      </c>
      <c r="Q4571"/>
      <c r="R4571" t="b">
        <v>0</v>
      </c>
      <c r="S4571">
        <v>1</v>
      </c>
      <c r="T4571" t="s">
        <v>91</v>
      </c>
      <c r="U4571">
        <v>999</v>
      </c>
      <c r="V4571" t="s">
        <v>5406</v>
      </c>
      <c r="W4571">
        <v>31831107</v>
      </c>
      <c r="X4571"/>
      <c r="Y4571" t="inlineStr">
        <is>
          <t>用于学会炼制金丹破御丹。效果随成丹品质变化；凡品参数示例：无视防御+14点；无视法防+14点，持续1500现实秒。</t>
        </is>
      </c>
      <c r="Z4571" t="inlineStr">
        <is>
          <t>|cff00FF00“物甲法障，各有所御；药助其锋，令攻势更易穿透。平剂自有其宜，须量药力与丹毒而用。”——《破御穿甲录》|r</t>
        </is>
      </c>
      <c r="AA4571" t="str">
        <v>探索秘境或遗迹可得。</v>
      </c>
      <c r="AB4571">
        <v>11821107</v>
      </c>
      <c r="AC4571" t="s">
        <v>5409</v>
      </c>
      <c r="AD4571">
        <v>40001</v>
      </c>
      <c r="AE4571"/>
      <c r="AF4571">
        <v>70001</v>
      </c>
      <c r="AG4571"/>
      <c r="AH4571">
        <v>300</v>
      </c>
      <c r="AI4571" t="s">
        <v>5405</v>
      </c>
      <c r="AJ4571" t="s">
        <v>5405</v>
      </c>
      <c r="AK4571" t="s">
        <v>342</v>
      </c>
    </row>
    <row r="4572" spans="2:37">
      <c r="B4572" s="16" t="n">
        <f>10000000+INDEX(编号表!$B:$B,MATCH(F4572,编号表!$A:$A,0))*100000+INDEX(编号表!$F:$F,MATCH(D4572,编号表!$E:$E,0))*1000+INDEX(编号表!$D:$D,MATCH(E4572,编号表!$C:$C,0))*10000+G4572</f>
        <v>11831108</v>
      </c>
      <c r="C4572" t="inlineStr">
        <is>
          <t>金丹温阳破御丹</t>
        </is>
      </c>
      <c r="D4572" t="s">
        <v>86</v>
      </c>
      <c r="E4572" t="s">
        <v>342</v>
      </c>
      <c r="F4572" t="s">
        <v>5405</v>
      </c>
      <c r="G4572">
        <v>108</v>
      </c>
      <c r="H4572"/>
      <c r="I4572">
        <v>60</v>
      </c>
      <c r="J4572" t="str">
        <f t="shared" si="73"/>
        <v>大类_凡品金丹丹方</v>
      </c>
      <c r="K4572" t="s">
        <v>337</v>
      </c>
      <c r="L4572">
        <v>1</v>
      </c>
      <c r="M4572" t="s">
        <v>5405</v>
      </c>
      <c r="N4572"/>
      <c r="O4572">
        <v>0</v>
      </c>
      <c r="P4572" t="b">
        <v>1</v>
      </c>
      <c r="Q4572"/>
      <c r="R4572" t="b">
        <v>0</v>
      </c>
      <c r="S4572">
        <v>1</v>
      </c>
      <c r="T4572" t="s">
        <v>91</v>
      </c>
      <c r="U4572">
        <v>999</v>
      </c>
      <c r="V4572" t="s">
        <v>5406</v>
      </c>
      <c r="W4572">
        <v>31831108</v>
      </c>
      <c r="X4572"/>
      <c r="Y4572" t="inlineStr">
        <is>
          <t>用于学会炼制金丹温阳破御丹。效果随成丹品质变化；凡品参数示例：无视防御+17点；无视法防+17点，持续1500现实秒。</t>
        </is>
      </c>
      <c r="Z4572" t="inlineStr">
        <is>
          <t>|cff00FF00“物甲法障，各有所御；药助其锋，令攻势更易穿透。温剂自有其宜，须量药力与丹毒而用。”——《破御穿甲录》|r</t>
        </is>
      </c>
      <c r="AA4572" t="str">
        <v>探索秘境或遗迹可得。</v>
      </c>
      <c r="AB4572">
        <v>11821108</v>
      </c>
      <c r="AC4572" t="s">
        <v>5409</v>
      </c>
      <c r="AD4572">
        <v>40001</v>
      </c>
      <c r="AE4572"/>
      <c r="AF4572">
        <v>70001</v>
      </c>
      <c r="AG4572"/>
      <c r="AH4572">
        <v>300</v>
      </c>
      <c r="AI4572" t="s">
        <v>5405</v>
      </c>
      <c r="AJ4572" t="s">
        <v>5405</v>
      </c>
      <c r="AK4572" t="s">
        <v>342</v>
      </c>
    </row>
    <row r="4573" spans="2:37">
      <c r="B4573" s="16" t="n">
        <f>10000000+INDEX(编号表!$B:$B,MATCH(F4573,编号表!$A:$A,0))*100000+INDEX(编号表!$F:$F,MATCH(D4573,编号表!$E:$E,0))*1000+INDEX(编号表!$D:$D,MATCH(E4573,编号表!$C:$C,0))*10000+G4573</f>
        <v>11831109</v>
      </c>
      <c r="C4573" t="inlineStr">
        <is>
          <t>金丹烈阳破御丹</t>
        </is>
      </c>
      <c r="D4573" t="s">
        <v>86</v>
      </c>
      <c r="E4573" t="s">
        <v>342</v>
      </c>
      <c r="F4573" t="s">
        <v>5405</v>
      </c>
      <c r="G4573">
        <v>109</v>
      </c>
      <c r="H4573"/>
      <c r="I4573">
        <v>60</v>
      </c>
      <c r="J4573" t="str">
        <f t="shared" si="73"/>
        <v>大类_凡品金丹丹方</v>
      </c>
      <c r="K4573" t="s">
        <v>337</v>
      </c>
      <c r="L4573">
        <v>1</v>
      </c>
      <c r="M4573" t="s">
        <v>5405</v>
      </c>
      <c r="N4573"/>
      <c r="O4573">
        <v>0</v>
      </c>
      <c r="P4573" t="b">
        <v>1</v>
      </c>
      <c r="Q4573"/>
      <c r="R4573" t="b">
        <v>0</v>
      </c>
      <c r="S4573">
        <v>1</v>
      </c>
      <c r="T4573" t="s">
        <v>91</v>
      </c>
      <c r="U4573">
        <v>999</v>
      </c>
      <c r="V4573" t="s">
        <v>5406</v>
      </c>
      <c r="W4573">
        <v>31831109</v>
      </c>
      <c r="X4573"/>
      <c r="Y4573" t="inlineStr">
        <is>
          <t>用于学会炼制金丹烈阳破御丹。效果随成丹品质变化；凡品参数示例：无视防御增幅+15%；无视法防增幅+15%，持续900现实秒。</t>
        </is>
      </c>
      <c r="Z4573" t="inlineStr">
        <is>
          <t>|cff00FF00“物甲法障，各有所御；药助其锋，令攻势更易穿透。热剂自有其宜，须量药力与丹毒而用。”——《破御穿甲录》|r</t>
        </is>
      </c>
      <c r="AA4573" t="str">
        <v>探索秘境或遗迹可得。</v>
      </c>
      <c r="AB4573">
        <v>11821109</v>
      </c>
      <c r="AC4573" t="s">
        <v>5409</v>
      </c>
      <c r="AD4573">
        <v>40001</v>
      </c>
      <c r="AE4573"/>
      <c r="AF4573">
        <v>70001</v>
      </c>
      <c r="AG4573"/>
      <c r="AH4573">
        <v>300</v>
      </c>
      <c r="AI4573" t="s">
        <v>5405</v>
      </c>
      <c r="AJ4573" t="s">
        <v>5405</v>
      </c>
      <c r="AK4573" t="s">
        <v>342</v>
      </c>
    </row>
    <row r="4574" spans="2:37">
      <c r="B4574" s="16" t="n">
        <f>10000000+INDEX(编号表!$B:$B,MATCH(F4574,编号表!$A:$A,0))*100000+INDEX(编号表!$F:$F,MATCH(D4574,编号表!$E:$E,0))*1000+INDEX(编号表!$D:$D,MATCH(E4574,编号表!$C:$C,0))*10000+G4574</f>
        <v>11831110</v>
      </c>
      <c r="C4574" t="inlineStr">
        <is>
          <t>金丹玄阴撼岳丹</t>
        </is>
      </c>
      <c r="D4574" t="s">
        <v>86</v>
      </c>
      <c r="E4574" t="s">
        <v>342</v>
      </c>
      <c r="F4574" t="s">
        <v>5405</v>
      </c>
      <c r="G4574">
        <v>110</v>
      </c>
      <c r="H4574"/>
      <c r="I4574">
        <v>60</v>
      </c>
      <c r="J4574" t="str">
        <f t="shared" si="73"/>
        <v>大类_凡品金丹丹方</v>
      </c>
      <c r="K4574" t="s">
        <v>337</v>
      </c>
      <c r="L4574">
        <v>1</v>
      </c>
      <c r="M4574" t="s">
        <v>5405</v>
      </c>
      <c r="N4574"/>
      <c r="O4574">
        <v>0</v>
      </c>
      <c r="P4574" t="b">
        <v>1</v>
      </c>
      <c r="Q4574"/>
      <c r="R4574" t="b">
        <v>0</v>
      </c>
      <c r="S4574">
        <v>1</v>
      </c>
      <c r="T4574" t="s">
        <v>91</v>
      </c>
      <c r="U4574">
        <v>999</v>
      </c>
      <c r="V4574" t="s">
        <v>5406</v>
      </c>
      <c r="W4574">
        <v>31831110</v>
      </c>
      <c r="X4574"/>
      <c r="Y4574" t="inlineStr">
        <is>
          <t>用于学会炼制金丹玄阴撼岳丹。效果随成丹品质变化；凡品参数示例：对boss增伤+2%，持续1800现实秒。</t>
        </is>
      </c>
      <c r="Z4574" t="inlineStr">
        <is>
          <t>|cff00FF00“强敌如岳，药助破坚；所长在克首领，不在自护。寒剂自有其宜，须量药力与丹毒而用。”——《撼岳克强录》|r</t>
        </is>
      </c>
      <c r="AA4574" t="str">
        <v>探索秘境或遗迹可得。</v>
      </c>
      <c r="AB4574">
        <v>11821110</v>
      </c>
      <c r="AC4574" t="s">
        <v>5409</v>
      </c>
      <c r="AD4574">
        <v>40001</v>
      </c>
      <c r="AE4574"/>
      <c r="AF4574">
        <v>70001</v>
      </c>
      <c r="AG4574"/>
      <c r="AH4574">
        <v>300</v>
      </c>
      <c r="AI4574" t="s">
        <v>5405</v>
      </c>
      <c r="AJ4574" t="s">
        <v>5405</v>
      </c>
      <c r="AK4574" t="s">
        <v>342</v>
      </c>
    </row>
    <row r="4575" spans="2:37">
      <c r="B4575" s="16" t="n">
        <f>10000000+INDEX(编号表!$B:$B,MATCH(F4575,编号表!$A:$A,0))*100000+INDEX(编号表!$F:$F,MATCH(D4575,编号表!$E:$E,0))*1000+INDEX(编号表!$D:$D,MATCH(E4575,编号表!$C:$C,0))*10000+G4575</f>
        <v>11831111</v>
      </c>
      <c r="C4575" t="inlineStr">
        <is>
          <t>金丹清和撼岳丹</t>
        </is>
      </c>
      <c r="D4575" t="s">
        <v>86</v>
      </c>
      <c r="E4575" t="s">
        <v>342</v>
      </c>
      <c r="F4575" t="s">
        <v>5405</v>
      </c>
      <c r="G4575">
        <v>111</v>
      </c>
      <c r="H4575"/>
      <c r="I4575">
        <v>60</v>
      </c>
      <c r="J4575" t="str">
        <f t="shared" si="73"/>
        <v>大类_凡品金丹丹方</v>
      </c>
      <c r="K4575" t="s">
        <v>337</v>
      </c>
      <c r="L4575">
        <v>1</v>
      </c>
      <c r="M4575" t="s">
        <v>5405</v>
      </c>
      <c r="N4575"/>
      <c r="O4575">
        <v>0</v>
      </c>
      <c r="P4575" t="b">
        <v>1</v>
      </c>
      <c r="Q4575"/>
      <c r="R4575" t="b">
        <v>0</v>
      </c>
      <c r="S4575">
        <v>1</v>
      </c>
      <c r="T4575" t="s">
        <v>91</v>
      </c>
      <c r="U4575">
        <v>999</v>
      </c>
      <c r="V4575" t="s">
        <v>5406</v>
      </c>
      <c r="W4575">
        <v>31831111</v>
      </c>
      <c r="X4575"/>
      <c r="Y4575" t="inlineStr">
        <is>
          <t>用于学会炼制金丹清和撼岳丹。效果随成丹品质变化；凡品参数示例：boss固定伤害+12点，持续1500现实秒。</t>
        </is>
      </c>
      <c r="Z4575" t="inlineStr">
        <is>
          <t>|cff00FF00“强敌如岳，药助破坚；所长在克首领，不在自护。凉剂自有其宜，须量药力与丹毒而用。”——《撼岳克强录》|r</t>
        </is>
      </c>
      <c r="AA4575" t="str">
        <v>探索秘境或遗迹可得。</v>
      </c>
      <c r="AB4575">
        <v>11821111</v>
      </c>
      <c r="AC4575" t="s">
        <v>5409</v>
      </c>
      <c r="AD4575">
        <v>40001</v>
      </c>
      <c r="AE4575"/>
      <c r="AF4575">
        <v>70001</v>
      </c>
      <c r="AG4575"/>
      <c r="AH4575">
        <v>300</v>
      </c>
      <c r="AI4575" t="s">
        <v>5405</v>
      </c>
      <c r="AJ4575" t="s">
        <v>5405</v>
      </c>
      <c r="AK4575" t="s">
        <v>342</v>
      </c>
    </row>
    <row r="4576" spans="2:37">
      <c r="B4576" s="16" t="n">
        <f>10000000+INDEX(编号表!$B:$B,MATCH(F4576,编号表!$A:$A,0))*100000+INDEX(编号表!$F:$F,MATCH(D4576,编号表!$E:$E,0))*1000+INDEX(编号表!$D:$D,MATCH(E4576,编号表!$C:$C,0))*10000+G4576</f>
        <v>11831112</v>
      </c>
      <c r="C4576" t="inlineStr">
        <is>
          <t>金丹撼岳丹</t>
        </is>
      </c>
      <c r="D4576" t="s">
        <v>86</v>
      </c>
      <c r="E4576" t="s">
        <v>342</v>
      </c>
      <c r="F4576" t="s">
        <v>5405</v>
      </c>
      <c r="G4576">
        <v>112</v>
      </c>
      <c r="H4576"/>
      <c r="I4576">
        <v>60</v>
      </c>
      <c r="J4576" t="str">
        <f t="shared" si="73"/>
        <v>大类_凡品金丹丹方</v>
      </c>
      <c r="K4576" t="s">
        <v>337</v>
      </c>
      <c r="L4576">
        <v>1</v>
      </c>
      <c r="M4576" t="s">
        <v>5405</v>
      </c>
      <c r="N4576"/>
      <c r="O4576">
        <v>0</v>
      </c>
      <c r="P4576" t="b">
        <v>1</v>
      </c>
      <c r="Q4576"/>
      <c r="R4576" t="b">
        <v>0</v>
      </c>
      <c r="S4576">
        <v>1</v>
      </c>
      <c r="T4576" t="s">
        <v>91</v>
      </c>
      <c r="U4576">
        <v>999</v>
      </c>
      <c r="V4576" t="s">
        <v>5406</v>
      </c>
      <c r="W4576">
        <v>31831112</v>
      </c>
      <c r="X4576"/>
      <c r="Y4576" t="inlineStr">
        <is>
          <t>用于学会炼制金丹撼岳丹。效果随成丹品质变化；凡品参数示例：对boss增伤+1.5%；boss固定伤害+7点，持续1500现实秒。</t>
        </is>
      </c>
      <c r="Z4576" t="inlineStr">
        <is>
          <t>|cff00FF00“强敌如岳，药助破坚；所长在克首领，不在自护。平剂自有其宜，须量药力与丹毒而用。”——《撼岳克强录》|r</t>
        </is>
      </c>
      <c r="AA4576" t="str">
        <v>探索秘境或遗迹可得。</v>
      </c>
      <c r="AB4576">
        <v>11821112</v>
      </c>
      <c r="AC4576" t="s">
        <v>5409</v>
      </c>
      <c r="AD4576">
        <v>40001</v>
      </c>
      <c r="AE4576"/>
      <c r="AF4576">
        <v>70001</v>
      </c>
      <c r="AG4576"/>
      <c r="AH4576">
        <v>300</v>
      </c>
      <c r="AI4576" t="s">
        <v>5405</v>
      </c>
      <c r="AJ4576" t="s">
        <v>5405</v>
      </c>
      <c r="AK4576" t="s">
        <v>342</v>
      </c>
    </row>
    <row r="4577" spans="2:37">
      <c r="B4577" s="16" t="n">
        <f>10000000+INDEX(编号表!$B:$B,MATCH(F4577,编号表!$A:$A,0))*100000+INDEX(编号表!$F:$F,MATCH(D4577,编号表!$E:$E,0))*1000+INDEX(编号表!$D:$D,MATCH(E4577,编号表!$C:$C,0))*10000+G4577</f>
        <v>11831113</v>
      </c>
      <c r="C4577" t="inlineStr">
        <is>
          <t>金丹温阳撼岳丹</t>
        </is>
      </c>
      <c r="D4577" t="s">
        <v>86</v>
      </c>
      <c r="E4577" t="s">
        <v>342</v>
      </c>
      <c r="F4577" t="s">
        <v>5405</v>
      </c>
      <c r="G4577">
        <v>113</v>
      </c>
      <c r="H4577"/>
      <c r="I4577">
        <v>60</v>
      </c>
      <c r="J4577" t="str">
        <f t="shared" si="73"/>
        <v>大类_凡品金丹丹方</v>
      </c>
      <c r="K4577" t="s">
        <v>337</v>
      </c>
      <c r="L4577">
        <v>1</v>
      </c>
      <c r="M4577" t="s">
        <v>5405</v>
      </c>
      <c r="N4577"/>
      <c r="O4577">
        <v>0</v>
      </c>
      <c r="P4577" t="b">
        <v>1</v>
      </c>
      <c r="Q4577"/>
      <c r="R4577" t="b">
        <v>0</v>
      </c>
      <c r="S4577">
        <v>1</v>
      </c>
      <c r="T4577" t="s">
        <v>91</v>
      </c>
      <c r="U4577">
        <v>999</v>
      </c>
      <c r="V4577" t="s">
        <v>5406</v>
      </c>
      <c r="W4577">
        <v>31831113</v>
      </c>
      <c r="X4577"/>
      <c r="Y4577" t="inlineStr">
        <is>
          <t>用于学会炼制金丹温阳撼岳丹。效果随成丹品质变化；凡品参数示例：boss固定伤害+19点，持续1500现实秒。</t>
        </is>
      </c>
      <c r="Z4577" t="inlineStr">
        <is>
          <t>|cff00FF00“强敌如岳，药助破坚；所长在克首领，不在自护。温剂自有其宜，须量药力与丹毒而用。”——《撼岳克强录》|r</t>
        </is>
      </c>
      <c r="AA4577" t="str">
        <v>探索秘境或遗迹可得。</v>
      </c>
      <c r="AB4577">
        <v>11821113</v>
      </c>
      <c r="AC4577" t="s">
        <v>5409</v>
      </c>
      <c r="AD4577">
        <v>40001</v>
      </c>
      <c r="AE4577"/>
      <c r="AF4577">
        <v>70001</v>
      </c>
      <c r="AG4577"/>
      <c r="AH4577">
        <v>300</v>
      </c>
      <c r="AI4577" t="s">
        <v>5405</v>
      </c>
      <c r="AJ4577" t="s">
        <v>5405</v>
      </c>
      <c r="AK4577" t="s">
        <v>342</v>
      </c>
    </row>
    <row r="4578" spans="2:37">
      <c r="B4578" s="16" t="n">
        <f>10000000+INDEX(编号表!$B:$B,MATCH(F4578,编号表!$A:$A,0))*100000+INDEX(编号表!$F:$F,MATCH(D4578,编号表!$E:$E,0))*1000+INDEX(编号表!$D:$D,MATCH(E4578,编号表!$C:$C,0))*10000+G4578</f>
        <v>11831114</v>
      </c>
      <c r="C4578" t="inlineStr">
        <is>
          <t>金丹烈阳撼岳丹</t>
        </is>
      </c>
      <c r="D4578" t="s">
        <v>86</v>
      </c>
      <c r="E4578" t="s">
        <v>342</v>
      </c>
      <c r="F4578" t="s">
        <v>5405</v>
      </c>
      <c r="G4578">
        <v>114</v>
      </c>
      <c r="H4578"/>
      <c r="I4578">
        <v>60</v>
      </c>
      <c r="J4578" t="str">
        <f t="shared" si="73"/>
        <v>大类_凡品金丹丹方</v>
      </c>
      <c r="K4578" t="s">
        <v>337</v>
      </c>
      <c r="L4578">
        <v>1</v>
      </c>
      <c r="M4578" t="s">
        <v>5405</v>
      </c>
      <c r="N4578"/>
      <c r="O4578">
        <v>0</v>
      </c>
      <c r="P4578" t="b">
        <v>1</v>
      </c>
      <c r="Q4578"/>
      <c r="R4578" t="b">
        <v>0</v>
      </c>
      <c r="S4578">
        <v>1</v>
      </c>
      <c r="T4578" t="s">
        <v>91</v>
      </c>
      <c r="U4578">
        <v>999</v>
      </c>
      <c r="V4578" t="s">
        <v>5406</v>
      </c>
      <c r="W4578">
        <v>31831114</v>
      </c>
      <c r="X4578"/>
      <c r="Y4578" t="inlineStr">
        <is>
          <t>用于学会炼制金丹烈阳撼岳丹。效果随成丹品质变化；凡品参数示例：对boss增伤+5%，持续900现实秒。</t>
        </is>
      </c>
      <c r="Z4578" t="inlineStr">
        <is>
          <t>|cff00FF00“强敌如岳，药助破坚；所长在克首领，不在自护。热剂自有其宜，须量药力与丹毒而用。”——《撼岳克强录》|r</t>
        </is>
      </c>
      <c r="AA4578" t="str">
        <v>探索秘境或遗迹可得。</v>
      </c>
      <c r="AB4578">
        <v>11821114</v>
      </c>
      <c r="AC4578" t="s">
        <v>5409</v>
      </c>
      <c r="AD4578">
        <v>40001</v>
      </c>
      <c r="AE4578"/>
      <c r="AF4578">
        <v>70001</v>
      </c>
      <c r="AG4578"/>
      <c r="AH4578">
        <v>300</v>
      </c>
      <c r="AI4578" t="s">
        <v>5405</v>
      </c>
      <c r="AJ4578" t="s">
        <v>5405</v>
      </c>
      <c r="AK4578" t="s">
        <v>342</v>
      </c>
    </row>
    <row r="4579" spans="2:37">
      <c r="B4579" s="16" t="n">
        <f>10000000+INDEX(编号表!$B:$B,MATCH(F4579,编号表!$A:$A,0))*100000+INDEX(编号表!$F:$F,MATCH(D4579,编号表!$E:$E,0))*1000+INDEX(编号表!$D:$D,MATCH(E4579,编号表!$C:$C,0))*10000+G4579</f>
        <v>11831115</v>
      </c>
      <c r="C4579" t="s">
        <v>2865</v>
      </c>
      <c r="D4579" t="s">
        <v>86</v>
      </c>
      <c r="E4579" t="s">
        <v>342</v>
      </c>
      <c r="F4579" t="s">
        <v>5405</v>
      </c>
      <c r="G4579">
        <v>115</v>
      </c>
      <c r="H4579"/>
      <c r="I4579">
        <v>60</v>
      </c>
      <c r="J4579" t="str">
        <f t="shared" si="73"/>
        <v>大类_凡品金丹丹方</v>
      </c>
      <c r="K4579" t="s">
        <v>337</v>
      </c>
      <c r="L4579">
        <v>1</v>
      </c>
      <c r="M4579" t="s">
        <v>5405</v>
      </c>
      <c r="N4579"/>
      <c r="O4579">
        <v>0</v>
      </c>
      <c r="P4579" t="b">
        <v>1</v>
      </c>
      <c r="Q4579"/>
      <c r="R4579" t="b">
        <v>0</v>
      </c>
      <c r="S4579">
        <v>1</v>
      </c>
      <c r="T4579" t="s">
        <v>91</v>
      </c>
      <c r="U4579">
        <v>999</v>
      </c>
      <c r="V4579" t="s">
        <v>5406</v>
      </c>
      <c r="W4579">
        <v>31831115</v>
      </c>
      <c r="X4579"/>
      <c r="Y4579" t="inlineStr">
        <is>
          <t>用于学会炼制金丹玄阴战元丹。效果随成丹品质变化；凡品参数示例：攻击下限增幅+2%；攻击上限增幅+2%，持续1800现实秒。</t>
        </is>
      </c>
      <c r="Z4579" t="inlineStr">
        <is>
          <t>|cff00FF00“锋芒有上下之势，战元养其本，不混灵力之池。寒剂自有其宜，须量药力与丹毒而用。”——《战元养锋录》|r</t>
        </is>
      </c>
      <c r="AA4579" t="str">
        <v>探索秘境或遗迹可得。</v>
      </c>
      <c r="AB4579">
        <v>11821115</v>
      </c>
      <c r="AC4579" t="s">
        <v>5409</v>
      </c>
      <c r="AD4579">
        <v>40001</v>
      </c>
      <c r="AE4579"/>
      <c r="AF4579">
        <v>70001</v>
      </c>
      <c r="AG4579"/>
      <c r="AH4579">
        <v>300</v>
      </c>
      <c r="AI4579" t="s">
        <v>5405</v>
      </c>
      <c r="AJ4579" t="s">
        <v>5405</v>
      </c>
      <c r="AK4579" t="s">
        <v>342</v>
      </c>
    </row>
    <row r="4580" spans="2:37">
      <c r="B4580" s="16" t="n">
        <f>10000000+INDEX(编号表!$B:$B,MATCH(F4580,编号表!$A:$A,0))*100000+INDEX(编号表!$F:$F,MATCH(D4580,编号表!$E:$E,0))*1000+INDEX(编号表!$D:$D,MATCH(E4580,编号表!$C:$C,0))*10000+G4580</f>
        <v>11831116</v>
      </c>
      <c r="C4580" t="s">
        <v>2869</v>
      </c>
      <c r="D4580" t="s">
        <v>86</v>
      </c>
      <c r="E4580" t="s">
        <v>342</v>
      </c>
      <c r="F4580" t="s">
        <v>5405</v>
      </c>
      <c r="G4580">
        <v>116</v>
      </c>
      <c r="H4580"/>
      <c r="I4580">
        <v>60</v>
      </c>
      <c r="J4580" t="str">
        <f t="shared" si="73"/>
        <v>大类_凡品金丹丹方</v>
      </c>
      <c r="K4580" t="s">
        <v>337</v>
      </c>
      <c r="L4580">
        <v>1</v>
      </c>
      <c r="M4580" t="s">
        <v>5405</v>
      </c>
      <c r="N4580"/>
      <c r="O4580">
        <v>0</v>
      </c>
      <c r="P4580" t="b">
        <v>1</v>
      </c>
      <c r="Q4580"/>
      <c r="R4580" t="b">
        <v>0</v>
      </c>
      <c r="S4580">
        <v>1</v>
      </c>
      <c r="T4580" t="s">
        <v>91</v>
      </c>
      <c r="U4580">
        <v>999</v>
      </c>
      <c r="V4580" t="s">
        <v>5406</v>
      </c>
      <c r="W4580">
        <v>31831116</v>
      </c>
      <c r="X4580"/>
      <c r="Y4580" t="inlineStr">
        <is>
          <t>用于学会炼制金丹清和战元丹。效果随成丹品质变化；凡品参数示例：攻击下限增幅+3%；攻击上限增幅+3%，持续1500现实秒。</t>
        </is>
      </c>
      <c r="Z4580" t="inlineStr">
        <is>
          <t>|cff00FF00“锋芒有上下之势，战元养其本，不混灵力之池。凉剂自有其宜，须量药力与丹毒而用。”——《战元养锋录》|r</t>
        </is>
      </c>
      <c r="AA4580" t="str">
        <v>探索秘境或遗迹可得。</v>
      </c>
      <c r="AB4580">
        <v>11821116</v>
      </c>
      <c r="AC4580" t="s">
        <v>5409</v>
      </c>
      <c r="AD4580">
        <v>40001</v>
      </c>
      <c r="AE4580"/>
      <c r="AF4580">
        <v>70001</v>
      </c>
      <c r="AG4580"/>
      <c r="AH4580">
        <v>300</v>
      </c>
      <c r="AI4580" t="s">
        <v>5405</v>
      </c>
      <c r="AJ4580" t="s">
        <v>5405</v>
      </c>
      <c r="AK4580" t="s">
        <v>342</v>
      </c>
    </row>
    <row r="4581" spans="2:37">
      <c r="B4581" s="16" t="n">
        <f>10000000+INDEX(编号表!$B:$B,MATCH(F4581,编号表!$A:$A,0))*100000+INDEX(编号表!$F:$F,MATCH(D4581,编号表!$E:$E,0))*1000+INDEX(编号表!$D:$D,MATCH(E4581,编号表!$C:$C,0))*10000+G4581</f>
        <v>11831117</v>
      </c>
      <c r="C4581" t="s">
        <v>2873</v>
      </c>
      <c r="D4581" t="s">
        <v>86</v>
      </c>
      <c r="E4581" t="s">
        <v>342</v>
      </c>
      <c r="F4581" t="s">
        <v>5405</v>
      </c>
      <c r="G4581">
        <v>117</v>
      </c>
      <c r="H4581"/>
      <c r="I4581">
        <v>60</v>
      </c>
      <c r="J4581" t="str">
        <f t="shared" si="73"/>
        <v>大类_凡品金丹丹方</v>
      </c>
      <c r="K4581" t="s">
        <v>337</v>
      </c>
      <c r="L4581">
        <v>1</v>
      </c>
      <c r="M4581" t="s">
        <v>5405</v>
      </c>
      <c r="N4581"/>
      <c r="O4581">
        <v>0</v>
      </c>
      <c r="P4581" t="b">
        <v>1</v>
      </c>
      <c r="Q4581"/>
      <c r="R4581" t="b">
        <v>0</v>
      </c>
      <c r="S4581">
        <v>1</v>
      </c>
      <c r="T4581" t="s">
        <v>91</v>
      </c>
      <c r="U4581">
        <v>999</v>
      </c>
      <c r="V4581" t="s">
        <v>5406</v>
      </c>
      <c r="W4581">
        <v>31831117</v>
      </c>
      <c r="X4581"/>
      <c r="Y4581" t="inlineStr">
        <is>
          <t>用于学会炼制金丹战元丹。效果随成丹品质变化；凡品参数示例：攻击下限增幅+3.5%；攻击上限增幅+3.5%，持续1500现实秒。</t>
        </is>
      </c>
      <c r="Z4581" t="inlineStr">
        <is>
          <t>|cff00FF00“锋芒有上下之势，战元养其本，不混灵力之池。平剂自有其宜，须量药力与丹毒而用。”——《战元养锋录》|r</t>
        </is>
      </c>
      <c r="AA4581" t="str">
        <v>探索秘境或遗迹可得。</v>
      </c>
      <c r="AB4581">
        <v>11821117</v>
      </c>
      <c r="AC4581" t="s">
        <v>5409</v>
      </c>
      <c r="AD4581">
        <v>40001</v>
      </c>
      <c r="AE4581"/>
      <c r="AF4581">
        <v>70001</v>
      </c>
      <c r="AG4581"/>
      <c r="AH4581">
        <v>300</v>
      </c>
      <c r="AI4581" t="s">
        <v>5405</v>
      </c>
      <c r="AJ4581" t="s">
        <v>5405</v>
      </c>
      <c r="AK4581" t="s">
        <v>342</v>
      </c>
    </row>
    <row r="4582" spans="2:37">
      <c r="B4582" s="16" t="n">
        <f>10000000+INDEX(编号表!$B:$B,MATCH(F4582,编号表!$A:$A,0))*100000+INDEX(编号表!$F:$F,MATCH(D4582,编号表!$E:$E,0))*1000+INDEX(编号表!$D:$D,MATCH(E4582,编号表!$C:$C,0))*10000+G4582</f>
        <v>11831118</v>
      </c>
      <c r="C4582" t="s">
        <v>2877</v>
      </c>
      <c r="D4582" t="s">
        <v>86</v>
      </c>
      <c r="E4582" t="s">
        <v>342</v>
      </c>
      <c r="F4582" t="s">
        <v>5405</v>
      </c>
      <c r="G4582">
        <v>118</v>
      </c>
      <c r="H4582"/>
      <c r="I4582">
        <v>60</v>
      </c>
      <c r="J4582" t="str">
        <f t="shared" si="73"/>
        <v>大类_凡品金丹丹方</v>
      </c>
      <c r="K4582" t="s">
        <v>337</v>
      </c>
      <c r="L4582">
        <v>1</v>
      </c>
      <c r="M4582" t="s">
        <v>5405</v>
      </c>
      <c r="N4582"/>
      <c r="O4582">
        <v>0</v>
      </c>
      <c r="P4582" t="b">
        <v>1</v>
      </c>
      <c r="Q4582"/>
      <c r="R4582" t="b">
        <v>0</v>
      </c>
      <c r="S4582">
        <v>1</v>
      </c>
      <c r="T4582" t="s">
        <v>91</v>
      </c>
      <c r="U4582">
        <v>999</v>
      </c>
      <c r="V4582" t="s">
        <v>5406</v>
      </c>
      <c r="W4582">
        <v>31831118</v>
      </c>
      <c r="X4582"/>
      <c r="Y4582" t="inlineStr">
        <is>
          <t>用于学会炼制金丹温阳战元丹。效果随成丹品质变化；凡品参数示例：攻击下限增幅+4%；攻击上限增幅+4%，持续1500现实秒。</t>
        </is>
      </c>
      <c r="Z4582" t="inlineStr">
        <is>
          <t>|cff00FF00“锋芒有上下之势，战元养其本，不混灵力之池。温剂自有其宜，须量药力与丹毒而用。”——《战元养锋录》|r</t>
        </is>
      </c>
      <c r="AA4582" t="str">
        <v>探索秘境或遗迹可得。</v>
      </c>
      <c r="AB4582">
        <v>11821118</v>
      </c>
      <c r="AC4582" t="s">
        <v>5409</v>
      </c>
      <c r="AD4582">
        <v>40001</v>
      </c>
      <c r="AE4582"/>
      <c r="AF4582">
        <v>70001</v>
      </c>
      <c r="AG4582"/>
      <c r="AH4582">
        <v>300</v>
      </c>
      <c r="AI4582" t="s">
        <v>5405</v>
      </c>
      <c r="AJ4582" t="s">
        <v>5405</v>
      </c>
      <c r="AK4582" t="s">
        <v>342</v>
      </c>
    </row>
    <row r="4583" spans="2:37">
      <c r="B4583" s="16" t="n">
        <f>10000000+INDEX(编号表!$B:$B,MATCH(F4583,编号表!$A:$A,0))*100000+INDEX(编号表!$F:$F,MATCH(D4583,编号表!$E:$E,0))*1000+INDEX(编号表!$D:$D,MATCH(E4583,编号表!$C:$C,0))*10000+G4583</f>
        <v>11831119</v>
      </c>
      <c r="C4583" t="s">
        <v>2881</v>
      </c>
      <c r="D4583" t="s">
        <v>86</v>
      </c>
      <c r="E4583" t="s">
        <v>342</v>
      </c>
      <c r="F4583" t="s">
        <v>5405</v>
      </c>
      <c r="G4583">
        <v>119</v>
      </c>
      <c r="H4583"/>
      <c r="I4583">
        <v>60</v>
      </c>
      <c r="J4583" t="str">
        <f t="shared" si="73"/>
        <v>大类_凡品金丹丹方</v>
      </c>
      <c r="K4583" t="s">
        <v>337</v>
      </c>
      <c r="L4583">
        <v>1</v>
      </c>
      <c r="M4583" t="s">
        <v>5405</v>
      </c>
      <c r="N4583"/>
      <c r="O4583">
        <v>0</v>
      </c>
      <c r="P4583" t="b">
        <v>1</v>
      </c>
      <c r="Q4583"/>
      <c r="R4583" t="b">
        <v>0</v>
      </c>
      <c r="S4583">
        <v>1</v>
      </c>
      <c r="T4583" t="s">
        <v>91</v>
      </c>
      <c r="U4583">
        <v>999</v>
      </c>
      <c r="V4583" t="s">
        <v>5406</v>
      </c>
      <c r="W4583">
        <v>31831119</v>
      </c>
      <c r="X4583"/>
      <c r="Y4583" t="inlineStr">
        <is>
          <t>用于学会炼制金丹烈阳战元丹。效果随成丹品质变化；凡品参数示例：攻击下限增幅+5%；攻击上限增幅+5%，持续900现实秒。</t>
        </is>
      </c>
      <c r="Z4583" t="inlineStr">
        <is>
          <t>|cff00FF00“锋芒有上下之势，战元养其本，不混灵力之池。热剂自有其宜，须量药力与丹毒而用。”——《战元养锋录》|r</t>
        </is>
      </c>
      <c r="AA4583" t="str">
        <v>探索秘境或遗迹可得。</v>
      </c>
      <c r="AB4583">
        <v>11821119</v>
      </c>
      <c r="AC4583" t="s">
        <v>5409</v>
      </c>
      <c r="AD4583">
        <v>40001</v>
      </c>
      <c r="AE4583"/>
      <c r="AF4583">
        <v>70001</v>
      </c>
      <c r="AG4583"/>
      <c r="AH4583">
        <v>300</v>
      </c>
      <c r="AI4583" t="s">
        <v>5405</v>
      </c>
      <c r="AJ4583" t="s">
        <v>5405</v>
      </c>
      <c r="AK4583" t="s">
        <v>342</v>
      </c>
    </row>
    <row r="4584" spans="2:37">
      <c r="B4584" s="16" t="n">
        <f>10000000+INDEX(编号表!$B:$B,MATCH(F4584,编号表!$A:$A,0))*100000+INDEX(编号表!$F:$F,MATCH(D4584,编号表!$E:$E,0))*1000+INDEX(编号表!$D:$D,MATCH(E4584,编号表!$C:$C,0))*10000+G4584</f>
        <v>11831120</v>
      </c>
      <c r="C4584" t="inlineStr">
        <is>
          <t>金丹玄阴法元丹</t>
        </is>
      </c>
      <c r="D4584" t="s">
        <v>86</v>
      </c>
      <c r="E4584" t="s">
        <v>342</v>
      </c>
      <c r="F4584" t="s">
        <v>5405</v>
      </c>
      <c r="G4584">
        <v>120</v>
      </c>
      <c r="H4584"/>
      <c r="I4584">
        <v>60</v>
      </c>
      <c r="J4584" t="str">
        <f t="shared" si="73"/>
        <v>大类_凡品金丹丹方</v>
      </c>
      <c r="K4584" t="s">
        <v>337</v>
      </c>
      <c r="L4584">
        <v>1</v>
      </c>
      <c r="M4584" t="s">
        <v>5405</v>
      </c>
      <c r="N4584"/>
      <c r="O4584">
        <v>0</v>
      </c>
      <c r="P4584" t="b">
        <v>1</v>
      </c>
      <c r="Q4584"/>
      <c r="R4584" t="b">
        <v>0</v>
      </c>
      <c r="S4584">
        <v>1</v>
      </c>
      <c r="T4584" t="s">
        <v>91</v>
      </c>
      <c r="U4584">
        <v>999</v>
      </c>
      <c r="V4584" t="s">
        <v>5406</v>
      </c>
      <c r="W4584">
        <v>31831120</v>
      </c>
      <c r="X4584"/>
      <c r="Y4584" t="inlineStr">
        <is>
          <t>用于学会炼制金丹玄阴法元丹。效果随成丹品质变化；凡品参数示例：法力下限增幅+2%；法力上限增幅+2%，持续1800现实秒。</t>
        </is>
      </c>
      <c r="Z4584" t="inlineStr">
        <is>
          <t>|cff00FF00“法攻有上下之势，法元凝其威，不以蓝量作法力。寒剂自有其宜，须量药力与丹毒而用。”——《法元凝威录》|r</t>
        </is>
      </c>
      <c r="AA4584" t="str">
        <v>探索秘境或遗迹可得。</v>
      </c>
      <c r="AB4584">
        <v>11821120</v>
      </c>
      <c r="AC4584" t="s">
        <v>5409</v>
      </c>
      <c r="AD4584">
        <v>40001</v>
      </c>
      <c r="AE4584"/>
      <c r="AF4584">
        <v>70001</v>
      </c>
      <c r="AG4584"/>
      <c r="AH4584">
        <v>300</v>
      </c>
      <c r="AI4584" t="s">
        <v>5405</v>
      </c>
      <c r="AJ4584" t="s">
        <v>5405</v>
      </c>
      <c r="AK4584" t="s">
        <v>342</v>
      </c>
    </row>
    <row r="4585" spans="2:37">
      <c r="B4585" s="16" t="n">
        <f>10000000+INDEX(编号表!$B:$B,MATCH(F4585,编号表!$A:$A,0))*100000+INDEX(编号表!$F:$F,MATCH(D4585,编号表!$E:$E,0))*1000+INDEX(编号表!$D:$D,MATCH(E4585,编号表!$C:$C,0))*10000+G4585</f>
        <v>11831121</v>
      </c>
      <c r="C4585" t="inlineStr">
        <is>
          <t>金丹清和法元丹</t>
        </is>
      </c>
      <c r="D4585" t="s">
        <v>86</v>
      </c>
      <c r="E4585" t="s">
        <v>342</v>
      </c>
      <c r="F4585" t="s">
        <v>5405</v>
      </c>
      <c r="G4585">
        <v>121</v>
      </c>
      <c r="H4585"/>
      <c r="I4585">
        <v>60</v>
      </c>
      <c r="J4585" t="str">
        <f t="shared" si="73"/>
        <v>大类_凡品金丹丹方</v>
      </c>
      <c r="K4585" t="s">
        <v>337</v>
      </c>
      <c r="L4585">
        <v>1</v>
      </c>
      <c r="M4585" t="s">
        <v>5405</v>
      </c>
      <c r="N4585"/>
      <c r="O4585">
        <v>0</v>
      </c>
      <c r="P4585" t="b">
        <v>1</v>
      </c>
      <c r="Q4585"/>
      <c r="R4585" t="b">
        <v>0</v>
      </c>
      <c r="S4585">
        <v>1</v>
      </c>
      <c r="T4585" t="s">
        <v>91</v>
      </c>
      <c r="U4585">
        <v>999</v>
      </c>
      <c r="V4585" t="s">
        <v>5406</v>
      </c>
      <c r="W4585">
        <v>31831121</v>
      </c>
      <c r="X4585"/>
      <c r="Y4585" t="inlineStr">
        <is>
          <t>用于学会炼制金丹清和法元丹。效果随成丹品质变化；凡品参数示例：法力下限增幅+3%；法力上限增幅+3%，持续1500现实秒。</t>
        </is>
      </c>
      <c r="Z4585" t="inlineStr">
        <is>
          <t>|cff00FF00“法攻有上下之势，法元凝其威，不以蓝量作法力。凉剂自有其宜，须量药力与丹毒而用。”——《法元凝威录》|r</t>
        </is>
      </c>
      <c r="AA4585" t="str">
        <v>探索秘境或遗迹可得。</v>
      </c>
      <c r="AB4585">
        <v>11821121</v>
      </c>
      <c r="AC4585" t="s">
        <v>5409</v>
      </c>
      <c r="AD4585">
        <v>40001</v>
      </c>
      <c r="AE4585"/>
      <c r="AF4585">
        <v>70001</v>
      </c>
      <c r="AG4585"/>
      <c r="AH4585">
        <v>300</v>
      </c>
      <c r="AI4585" t="s">
        <v>5405</v>
      </c>
      <c r="AJ4585" t="s">
        <v>5405</v>
      </c>
      <c r="AK4585" t="s">
        <v>342</v>
      </c>
    </row>
    <row r="4586" spans="2:37">
      <c r="B4586" s="16" t="n">
        <f>10000000+INDEX(编号表!$B:$B,MATCH(F4586,编号表!$A:$A,0))*100000+INDEX(编号表!$F:$F,MATCH(D4586,编号表!$E:$E,0))*1000+INDEX(编号表!$D:$D,MATCH(E4586,编号表!$C:$C,0))*10000+G4586</f>
        <v>11831122</v>
      </c>
      <c r="C4586" t="inlineStr">
        <is>
          <t>金丹法元丹</t>
        </is>
      </c>
      <c r="D4586" t="s">
        <v>86</v>
      </c>
      <c r="E4586" t="s">
        <v>342</v>
      </c>
      <c r="F4586" t="s">
        <v>5405</v>
      </c>
      <c r="G4586">
        <v>122</v>
      </c>
      <c r="H4586"/>
      <c r="I4586">
        <v>60</v>
      </c>
      <c r="J4586" t="str">
        <f t="shared" si="73"/>
        <v>大类_凡品金丹丹方</v>
      </c>
      <c r="K4586" t="s">
        <v>337</v>
      </c>
      <c r="L4586">
        <v>1</v>
      </c>
      <c r="M4586" t="s">
        <v>5405</v>
      </c>
      <c r="N4586"/>
      <c r="O4586">
        <v>0</v>
      </c>
      <c r="P4586" t="b">
        <v>1</v>
      </c>
      <c r="Q4586"/>
      <c r="R4586" t="b">
        <v>0</v>
      </c>
      <c r="S4586">
        <v>1</v>
      </c>
      <c r="T4586" t="s">
        <v>91</v>
      </c>
      <c r="U4586">
        <v>999</v>
      </c>
      <c r="V4586" t="s">
        <v>5406</v>
      </c>
      <c r="W4586">
        <v>31831122</v>
      </c>
      <c r="X4586"/>
      <c r="Y4586" t="inlineStr">
        <is>
          <t>用于学会炼制金丹法元丹。效果随成丹品质变化；凡品参数示例：法力下限增幅+3.5%；法力上限增幅+3.5%，持续1500现实秒。</t>
        </is>
      </c>
      <c r="Z4586" t="inlineStr">
        <is>
          <t>|cff00FF00“法攻有上下之势，法元凝其威，不以蓝量作法力。平剂自有其宜，须量药力与丹毒而用。”——《法元凝威录》|r</t>
        </is>
      </c>
      <c r="AA4586" t="str">
        <v>探索秘境或遗迹可得。</v>
      </c>
      <c r="AB4586">
        <v>11821122</v>
      </c>
      <c r="AC4586" t="s">
        <v>5409</v>
      </c>
      <c r="AD4586">
        <v>40001</v>
      </c>
      <c r="AE4586"/>
      <c r="AF4586">
        <v>70001</v>
      </c>
      <c r="AG4586"/>
      <c r="AH4586">
        <v>300</v>
      </c>
      <c r="AI4586" t="s">
        <v>5405</v>
      </c>
      <c r="AJ4586" t="s">
        <v>5405</v>
      </c>
      <c r="AK4586" t="s">
        <v>342</v>
      </c>
    </row>
    <row r="4587" spans="2:37">
      <c r="B4587" s="16" t="n">
        <f>10000000+INDEX(编号表!$B:$B,MATCH(F4587,编号表!$A:$A,0))*100000+INDEX(编号表!$F:$F,MATCH(D4587,编号表!$E:$E,0))*1000+INDEX(编号表!$D:$D,MATCH(E4587,编号表!$C:$C,0))*10000+G4587</f>
        <v>11831123</v>
      </c>
      <c r="C4587" t="inlineStr">
        <is>
          <t>金丹温阳法元丹</t>
        </is>
      </c>
      <c r="D4587" t="s">
        <v>86</v>
      </c>
      <c r="E4587" t="s">
        <v>342</v>
      </c>
      <c r="F4587" t="s">
        <v>5405</v>
      </c>
      <c r="G4587">
        <v>123</v>
      </c>
      <c r="H4587"/>
      <c r="I4587">
        <v>60</v>
      </c>
      <c r="J4587" t="str">
        <f t="shared" si="73"/>
        <v>大类_凡品金丹丹方</v>
      </c>
      <c r="K4587" t="s">
        <v>337</v>
      </c>
      <c r="L4587">
        <v>1</v>
      </c>
      <c r="M4587" t="s">
        <v>5405</v>
      </c>
      <c r="N4587"/>
      <c r="O4587">
        <v>0</v>
      </c>
      <c r="P4587" t="b">
        <v>1</v>
      </c>
      <c r="Q4587"/>
      <c r="R4587" t="b">
        <v>0</v>
      </c>
      <c r="S4587">
        <v>1</v>
      </c>
      <c r="T4587" t="s">
        <v>91</v>
      </c>
      <c r="U4587">
        <v>999</v>
      </c>
      <c r="V4587" t="s">
        <v>5406</v>
      </c>
      <c r="W4587">
        <v>31831123</v>
      </c>
      <c r="X4587"/>
      <c r="Y4587" t="inlineStr">
        <is>
          <t>用于学会炼制金丹温阳法元丹。效果随成丹品质变化；凡品参数示例：法力下限增幅+4%；法力上限增幅+4%，持续1500现实秒。</t>
        </is>
      </c>
      <c r="Z4587" t="inlineStr">
        <is>
          <t>|cff00FF00“法攻有上下之势，法元凝其威，不以蓝量作法力。温剂自有其宜，须量药力与丹毒而用。”——《法元凝威录》|r</t>
        </is>
      </c>
      <c r="AA4587" t="str">
        <v>探索秘境或遗迹可得。</v>
      </c>
      <c r="AB4587">
        <v>11821123</v>
      </c>
      <c r="AC4587" t="s">
        <v>5409</v>
      </c>
      <c r="AD4587">
        <v>40001</v>
      </c>
      <c r="AE4587"/>
      <c r="AF4587">
        <v>70001</v>
      </c>
      <c r="AG4587"/>
      <c r="AH4587">
        <v>300</v>
      </c>
      <c r="AI4587" t="s">
        <v>5405</v>
      </c>
      <c r="AJ4587" t="s">
        <v>5405</v>
      </c>
      <c r="AK4587" t="s">
        <v>342</v>
      </c>
    </row>
    <row r="4588" spans="2:37">
      <c r="B4588" s="16" t="n">
        <f>10000000+INDEX(编号表!$B:$B,MATCH(F4588,编号表!$A:$A,0))*100000+INDEX(编号表!$F:$F,MATCH(D4588,编号表!$E:$E,0))*1000+INDEX(编号表!$D:$D,MATCH(E4588,编号表!$C:$C,0))*10000+G4588</f>
        <v>11831124</v>
      </c>
      <c r="C4588" t="inlineStr">
        <is>
          <t>金丹烈阳法元丹</t>
        </is>
      </c>
      <c r="D4588" t="s">
        <v>86</v>
      </c>
      <c r="E4588" t="s">
        <v>342</v>
      </c>
      <c r="F4588" t="s">
        <v>5405</v>
      </c>
      <c r="G4588">
        <v>124</v>
      </c>
      <c r="H4588"/>
      <c r="I4588">
        <v>60</v>
      </c>
      <c r="J4588" t="str">
        <f t="shared" si="73"/>
        <v>大类_凡品金丹丹方</v>
      </c>
      <c r="K4588" t="s">
        <v>337</v>
      </c>
      <c r="L4588">
        <v>1</v>
      </c>
      <c r="M4588" t="s">
        <v>5405</v>
      </c>
      <c r="N4588"/>
      <c r="O4588">
        <v>0</v>
      </c>
      <c r="P4588" t="b">
        <v>1</v>
      </c>
      <c r="Q4588"/>
      <c r="R4588" t="b">
        <v>0</v>
      </c>
      <c r="S4588">
        <v>1</v>
      </c>
      <c r="T4588" t="s">
        <v>91</v>
      </c>
      <c r="U4588">
        <v>999</v>
      </c>
      <c r="V4588" t="s">
        <v>5406</v>
      </c>
      <c r="W4588">
        <v>31831124</v>
      </c>
      <c r="X4588"/>
      <c r="Y4588" t="inlineStr">
        <is>
          <t>用于学会炼制金丹烈阳法元丹。效果随成丹品质变化；凡品参数示例：法力下限增幅+5%；法力上限增幅+5%，持续900现实秒。</t>
        </is>
      </c>
      <c r="Z4588" t="inlineStr">
        <is>
          <t>|cff00FF00“法攻有上下之势，法元凝其威，不以蓝量作法力。热剂自有其宜，须量药力与丹毒而用。”——《法元凝威录》|r</t>
        </is>
      </c>
      <c r="AA4588" t="str">
        <v>探索秘境或遗迹可得。</v>
      </c>
      <c r="AB4588">
        <v>11821124</v>
      </c>
      <c r="AC4588" t="s">
        <v>5409</v>
      </c>
      <c r="AD4588">
        <v>40001</v>
      </c>
      <c r="AE4588"/>
      <c r="AF4588">
        <v>70001</v>
      </c>
      <c r="AG4588"/>
      <c r="AH4588">
        <v>300</v>
      </c>
      <c r="AI4588" t="s">
        <v>5405</v>
      </c>
      <c r="AJ4588" t="s">
        <v>5405</v>
      </c>
      <c r="AK4588" t="s">
        <v>342</v>
      </c>
    </row>
    <row r="4589" spans="2:37">
      <c r="B4589" s="16" t="n">
        <f>10000000+INDEX(编号表!$B:$B,MATCH(F4589,编号表!$A:$A,0))*100000+INDEX(编号表!$F:$F,MATCH(D4589,编号表!$E:$E,0))*1000+INDEX(编号表!$D:$D,MATCH(E4589,编号表!$C:$C,0))*10000+G4589</f>
        <v>11841000</v>
      </c>
      <c r="C4589" t="s">
        <v>2905</v>
      </c>
      <c r="D4589" t="s">
        <v>86</v>
      </c>
      <c r="E4589" t="s">
        <v>345</v>
      </c>
      <c r="F4589" t="s">
        <v>5405</v>
      </c>
      <c r="G4589">
        <v>0</v>
      </c>
      <c r="H4589"/>
      <c r="I4589">
        <v>60</v>
      </c>
      <c r="J4589" t="str">
        <f t="shared" si="73"/>
        <v>大类_凡品元婴丹方</v>
      </c>
      <c r="K4589" t="s">
        <v>337</v>
      </c>
      <c r="L4589">
        <v>1</v>
      </c>
      <c r="M4589" t="s">
        <v>5405</v>
      </c>
      <c r="N4589"/>
      <c r="O4589">
        <v>0</v>
      </c>
      <c r="P4589" t="b">
        <v>1</v>
      </c>
      <c r="Q4589"/>
      <c r="R4589" t="b">
        <v>0</v>
      </c>
      <c r="S4589">
        <v>1</v>
      </c>
      <c r="T4589" t="s">
        <v>91</v>
      </c>
      <c r="U4589">
        <v>999</v>
      </c>
      <c r="V4589" t="s">
        <v>5406</v>
      </c>
      <c r="W4589">
        <v>31841000</v>
      </c>
      <c r="X4589"/>
      <c r="Y4589" t="inlineStr">
        <is>
          <t>用于学会炼制元婴玄阴涤元丹。效果随成丹品质变化；凡品参数示例：清除对应味池杂质总量203256点，按300现实秒的经过时间线性结算（操作时补结差额）。</t>
        </is>
      </c>
      <c r="Z4589" t="inlineStr">
        <is>
          <t>|cff00FF00“丹田澄清，行功方能少受浊滞。寒剂自有其宜，须量药力与丹毒而用。”——《清浊洗丹录》|r</t>
        </is>
      </c>
      <c r="AA4589" t="str">
        <v>探索秘境或遗迹可得。</v>
      </c>
      <c r="AB4589">
        <v>11821000</v>
      </c>
      <c r="AC4589" t="s">
        <v>5409</v>
      </c>
      <c r="AD4589">
        <v>40001</v>
      </c>
      <c r="AE4589"/>
      <c r="AF4589">
        <v>70001</v>
      </c>
      <c r="AG4589"/>
      <c r="AH4589">
        <v>1500</v>
      </c>
      <c r="AI4589" t="s">
        <v>5405</v>
      </c>
      <c r="AJ4589" t="s">
        <v>5405</v>
      </c>
      <c r="AK4589" t="s">
        <v>345</v>
      </c>
    </row>
    <row r="4590" spans="2:37">
      <c r="B4590" s="16" t="n">
        <f>10000000+INDEX(编号表!$B:$B,MATCH(F4590,编号表!$A:$A,0))*100000+INDEX(编号表!$F:$F,MATCH(D4590,编号表!$E:$E,0))*1000+INDEX(编号表!$D:$D,MATCH(E4590,编号表!$C:$C,0))*10000+G4590</f>
        <v>11841001</v>
      </c>
      <c r="C4590" t="s">
        <v>2909</v>
      </c>
      <c r="D4590" t="s">
        <v>86</v>
      </c>
      <c r="E4590" t="s">
        <v>345</v>
      </c>
      <c r="F4590" t="s">
        <v>5405</v>
      </c>
      <c r="G4590">
        <v>1</v>
      </c>
      <c r="H4590"/>
      <c r="I4590">
        <v>60</v>
      </c>
      <c r="J4590" t="str">
        <f t="shared" si="73"/>
        <v>大类_凡品元婴丹方</v>
      </c>
      <c r="K4590" t="s">
        <v>337</v>
      </c>
      <c r="L4590">
        <v>1</v>
      </c>
      <c r="M4590" t="s">
        <v>5405</v>
      </c>
      <c r="N4590"/>
      <c r="O4590">
        <v>0</v>
      </c>
      <c r="P4590" t="b">
        <v>1</v>
      </c>
      <c r="Q4590"/>
      <c r="R4590" t="b">
        <v>0</v>
      </c>
      <c r="S4590">
        <v>1</v>
      </c>
      <c r="T4590" t="s">
        <v>91</v>
      </c>
      <c r="U4590">
        <v>999</v>
      </c>
      <c r="V4590" t="s">
        <v>5406</v>
      </c>
      <c r="W4590">
        <v>31841001</v>
      </c>
      <c r="X4590"/>
      <c r="Y4590" t="inlineStr">
        <is>
          <t>用于学会炼制元婴清和涤元丹。效果随成丹品质变化；凡品参数示例：清除对应味池杂质总量117126点，按60现实秒的经过时间线性结算（操作时补结差额）。</t>
        </is>
      </c>
      <c r="Z4590" t="inlineStr">
        <is>
          <t>|cff00FF00“丹田澄清，行功方能少受浊滞。凉剂自有其宜，须量药力与丹毒而用。”——《清浊洗丹录》|r</t>
        </is>
      </c>
      <c r="AA4590" t="str">
        <v>探索秘境或遗迹可得。</v>
      </c>
      <c r="AB4590">
        <v>11821001</v>
      </c>
      <c r="AC4590" t="s">
        <v>5409</v>
      </c>
      <c r="AD4590">
        <v>40001</v>
      </c>
      <c r="AE4590"/>
      <c r="AF4590">
        <v>70001</v>
      </c>
      <c r="AG4590"/>
      <c r="AH4590">
        <v>1500</v>
      </c>
      <c r="AI4590" t="s">
        <v>5405</v>
      </c>
      <c r="AJ4590" t="s">
        <v>5405</v>
      </c>
      <c r="AK4590" t="s">
        <v>345</v>
      </c>
    </row>
    <row r="4591" spans="2:37">
      <c r="B4591" s="16" t="n">
        <f>10000000+INDEX(编号表!$B:$B,MATCH(F4591,编号表!$A:$A,0))*100000+INDEX(编号表!$F:$F,MATCH(D4591,编号表!$E:$E,0))*1000+INDEX(编号表!$D:$D,MATCH(E4591,编号表!$C:$C,0))*10000+G4591</f>
        <v>11841002</v>
      </c>
      <c r="C4591" t="s">
        <v>2913</v>
      </c>
      <c r="D4591" t="s">
        <v>86</v>
      </c>
      <c r="E4591" t="s">
        <v>345</v>
      </c>
      <c r="F4591" t="s">
        <v>5405</v>
      </c>
      <c r="G4591">
        <v>2</v>
      </c>
      <c r="H4591"/>
      <c r="I4591">
        <v>60</v>
      </c>
      <c r="J4591" t="str">
        <f t="shared" si="73"/>
        <v>大类_凡品元婴丹方</v>
      </c>
      <c r="K4591" t="s">
        <v>337</v>
      </c>
      <c r="L4591">
        <v>1</v>
      </c>
      <c r="M4591" t="s">
        <v>5405</v>
      </c>
      <c r="N4591"/>
      <c r="O4591">
        <v>0</v>
      </c>
      <c r="P4591" t="b">
        <v>1</v>
      </c>
      <c r="Q4591"/>
      <c r="R4591" t="b">
        <v>0</v>
      </c>
      <c r="S4591">
        <v>1</v>
      </c>
      <c r="T4591" t="s">
        <v>91</v>
      </c>
      <c r="U4591">
        <v>999</v>
      </c>
      <c r="V4591" t="s">
        <v>5406</v>
      </c>
      <c r="W4591">
        <v>31841002</v>
      </c>
      <c r="X4591"/>
      <c r="Y4591" t="inlineStr">
        <is>
          <t>用于学会炼制元婴涤元丹。效果随成丹品质变化；凡品参数示例：清除对应味池杂质总量144720点，按60现实秒的经过时间线性结算（操作时补结差额）。</t>
        </is>
      </c>
      <c r="Z4591" t="inlineStr">
        <is>
          <t>|cff00FF00“丹田澄清，行功方能少受浊滞。平剂自有其宜，须量药力与丹毒而用。”——《清浊洗丹录》|r</t>
        </is>
      </c>
      <c r="AA4591" t="str">
        <v>探索秘境或遗迹可得。</v>
      </c>
      <c r="AB4591">
        <v>11821002</v>
      </c>
      <c r="AC4591" t="s">
        <v>5409</v>
      </c>
      <c r="AD4591">
        <v>40001</v>
      </c>
      <c r="AE4591"/>
      <c r="AF4591">
        <v>70001</v>
      </c>
      <c r="AG4591"/>
      <c r="AH4591">
        <v>1500</v>
      </c>
      <c r="AI4591" t="s">
        <v>5405</v>
      </c>
      <c r="AJ4591" t="s">
        <v>5405</v>
      </c>
      <c r="AK4591" t="s">
        <v>345</v>
      </c>
    </row>
    <row r="4592" spans="2:37">
      <c r="B4592" s="16" t="n">
        <f>10000000+INDEX(编号表!$B:$B,MATCH(F4592,编号表!$A:$A,0))*100000+INDEX(编号表!$F:$F,MATCH(D4592,编号表!$E:$E,0))*1000+INDEX(编号表!$D:$D,MATCH(E4592,编号表!$C:$C,0))*10000+G4592</f>
        <v>11841003</v>
      </c>
      <c r="C4592" t="s">
        <v>2917</v>
      </c>
      <c r="D4592" t="s">
        <v>86</v>
      </c>
      <c r="E4592" t="s">
        <v>345</v>
      </c>
      <c r="F4592" t="s">
        <v>5405</v>
      </c>
      <c r="G4592">
        <v>3</v>
      </c>
      <c r="H4592"/>
      <c r="I4592">
        <v>60</v>
      </c>
      <c r="J4592" t="str">
        <f t="shared" si="73"/>
        <v>大类_凡品元婴丹方</v>
      </c>
      <c r="K4592" t="s">
        <v>337</v>
      </c>
      <c r="L4592">
        <v>1</v>
      </c>
      <c r="M4592" t="s">
        <v>5405</v>
      </c>
      <c r="N4592"/>
      <c r="O4592">
        <v>0</v>
      </c>
      <c r="P4592" t="b">
        <v>1</v>
      </c>
      <c r="Q4592"/>
      <c r="R4592" t="b">
        <v>0</v>
      </c>
      <c r="S4592">
        <v>1</v>
      </c>
      <c r="T4592" t="s">
        <v>91</v>
      </c>
      <c r="U4592">
        <v>999</v>
      </c>
      <c r="V4592" t="s">
        <v>5406</v>
      </c>
      <c r="W4592">
        <v>31841003</v>
      </c>
      <c r="X4592"/>
      <c r="Y4592" t="inlineStr">
        <is>
          <t>用于学会炼制元婴温阳涤元丹。效果随成丹品质变化；凡品参数示例：清除对应味池杂质总量172314点，按60现实秒的经过时间线性结算（操作时补结差额）。</t>
        </is>
      </c>
      <c r="Z4592" t="inlineStr">
        <is>
          <t>|cff00FF00“丹田澄清，行功方能少受浊滞。温剂自有其宜，须量药力与丹毒而用。”——《清浊洗丹录》|r</t>
        </is>
      </c>
      <c r="AA4592" t="str">
        <v>探索秘境或遗迹可得。</v>
      </c>
      <c r="AB4592">
        <v>11821003</v>
      </c>
      <c r="AC4592" t="s">
        <v>5409</v>
      </c>
      <c r="AD4592">
        <v>40001</v>
      </c>
      <c r="AE4592"/>
      <c r="AF4592">
        <v>70001</v>
      </c>
      <c r="AG4592"/>
      <c r="AH4592">
        <v>1500</v>
      </c>
      <c r="AI4592" t="s">
        <v>5405</v>
      </c>
      <c r="AJ4592" t="s">
        <v>5405</v>
      </c>
      <c r="AK4592" t="s">
        <v>345</v>
      </c>
    </row>
    <row r="4593" spans="2:37">
      <c r="B4593" s="16" t="n">
        <f>10000000+INDEX(编号表!$B:$B,MATCH(F4593,编号表!$A:$A,0))*100000+INDEX(编号表!$F:$F,MATCH(D4593,编号表!$E:$E,0))*1000+INDEX(编号表!$D:$D,MATCH(E4593,编号表!$C:$C,0))*10000+G4593</f>
        <v>11841004</v>
      </c>
      <c r="C4593" t="s">
        <v>2921</v>
      </c>
      <c r="D4593" t="s">
        <v>86</v>
      </c>
      <c r="E4593" t="s">
        <v>345</v>
      </c>
      <c r="F4593" t="s">
        <v>5405</v>
      </c>
      <c r="G4593">
        <v>4</v>
      </c>
      <c r="H4593"/>
      <c r="I4593">
        <v>60</v>
      </c>
      <c r="J4593" t="str">
        <f t="shared" si="73"/>
        <v>大类_凡品元婴丹方</v>
      </c>
      <c r="K4593" t="s">
        <v>337</v>
      </c>
      <c r="L4593">
        <v>1</v>
      </c>
      <c r="M4593" t="s">
        <v>5405</v>
      </c>
      <c r="N4593"/>
      <c r="O4593">
        <v>0</v>
      </c>
      <c r="P4593" t="b">
        <v>1</v>
      </c>
      <c r="Q4593"/>
      <c r="R4593" t="b">
        <v>0</v>
      </c>
      <c r="S4593">
        <v>1</v>
      </c>
      <c r="T4593" t="s">
        <v>91</v>
      </c>
      <c r="U4593">
        <v>999</v>
      </c>
      <c r="V4593" t="s">
        <v>5406</v>
      </c>
      <c r="W4593">
        <v>31841004</v>
      </c>
      <c r="X4593"/>
      <c r="Y4593" t="inlineStr">
        <is>
          <t>用于学会炼制元婴烈阳涤元丹。效果随成丹品质变化；凡品参数示例：清除对应味池杂质总量138672点，按10现实秒的经过时间线性结算（操作时补结差额）。</t>
        </is>
      </c>
      <c r="Z4593" t="inlineStr">
        <is>
          <t>|cff00FF00“丹田澄清，行功方能少受浊滞。热剂自有其宜，须量药力与丹毒而用。”——《清浊洗丹录》|r</t>
        </is>
      </c>
      <c r="AA4593" t="str">
        <v>探索秘境或遗迹可得。</v>
      </c>
      <c r="AB4593">
        <v>11821004</v>
      </c>
      <c r="AC4593" t="s">
        <v>5409</v>
      </c>
      <c r="AD4593">
        <v>40001</v>
      </c>
      <c r="AE4593"/>
      <c r="AF4593">
        <v>70001</v>
      </c>
      <c r="AG4593"/>
      <c r="AH4593">
        <v>1500</v>
      </c>
      <c r="AI4593" t="s">
        <v>5405</v>
      </c>
      <c r="AJ4593" t="s">
        <v>5405</v>
      </c>
      <c r="AK4593" t="s">
        <v>345</v>
      </c>
    </row>
    <row r="4594" spans="2:37">
      <c r="B4594" s="16" t="n">
        <f>10000000+INDEX(编号表!$B:$B,MATCH(F4594,编号表!$A:$A,0))*100000+INDEX(编号表!$F:$F,MATCH(D4594,编号表!$E:$E,0))*1000+INDEX(编号表!$D:$D,MATCH(E4594,编号表!$C:$C,0))*10000+G4594</f>
        <v>11841005</v>
      </c>
      <c r="C4594" t="s">
        <v>2925</v>
      </c>
      <c r="D4594" t="s">
        <v>86</v>
      </c>
      <c r="E4594" t="s">
        <v>345</v>
      </c>
      <c r="F4594" t="s">
        <v>5405</v>
      </c>
      <c r="G4594">
        <v>5</v>
      </c>
      <c r="H4594"/>
      <c r="I4594">
        <v>60</v>
      </c>
      <c r="J4594" t="str">
        <f t="shared" si="73"/>
        <v>大类_凡品元婴丹方</v>
      </c>
      <c r="K4594" t="s">
        <v>337</v>
      </c>
      <c r="L4594">
        <v>1</v>
      </c>
      <c r="M4594" t="s">
        <v>5405</v>
      </c>
      <c r="N4594"/>
      <c r="O4594">
        <v>0</v>
      </c>
      <c r="P4594" t="b">
        <v>1</v>
      </c>
      <c r="Q4594"/>
      <c r="R4594" t="b">
        <v>0</v>
      </c>
      <c r="S4594">
        <v>1</v>
      </c>
      <c r="T4594" t="s">
        <v>91</v>
      </c>
      <c r="U4594">
        <v>999</v>
      </c>
      <c r="V4594" t="s">
        <v>5406</v>
      </c>
      <c r="W4594">
        <v>31841005</v>
      </c>
      <c r="X4594"/>
      <c r="Y4594" t="inlineStr">
        <is>
          <t>用于学会炼制元婴玄阴破境丹。成丹用途：用于元婴境大境界突破的必需材料。</t>
        </is>
      </c>
      <c r="Z4594" t="inlineStr">
        <is>
          <t>|cff00FF00“三味备其关，添药助其成；丹为破境之助，非越境之凭。寒剂自有其宜，须量药力与丹毒而用。”——《破境三味录》|r</t>
        </is>
      </c>
      <c r="AA4594" t="str">
        <v>探索秘境或遗迹可得。</v>
      </c>
      <c r="AB4594">
        <v>11821005</v>
      </c>
      <c r="AC4594" t="s">
        <v>5409</v>
      </c>
      <c r="AD4594">
        <v>40001</v>
      </c>
      <c r="AE4594"/>
      <c r="AF4594">
        <v>70001</v>
      </c>
      <c r="AG4594"/>
      <c r="AH4594">
        <v>1500</v>
      </c>
      <c r="AI4594" t="s">
        <v>5405</v>
      </c>
      <c r="AJ4594" t="s">
        <v>5405</v>
      </c>
      <c r="AK4594" t="s">
        <v>345</v>
      </c>
    </row>
    <row r="4595" spans="2:37">
      <c r="B4595" s="16" t="n">
        <f>10000000+INDEX(编号表!$B:$B,MATCH(F4595,编号表!$A:$A,0))*100000+INDEX(编号表!$F:$F,MATCH(D4595,编号表!$E:$E,0))*1000+INDEX(编号表!$D:$D,MATCH(E4595,编号表!$C:$C,0))*10000+G4595</f>
        <v>11841006</v>
      </c>
      <c r="C4595" t="s">
        <v>2929</v>
      </c>
      <c r="D4595" t="s">
        <v>86</v>
      </c>
      <c r="E4595" t="s">
        <v>345</v>
      </c>
      <c r="F4595" t="s">
        <v>5405</v>
      </c>
      <c r="G4595">
        <v>6</v>
      </c>
      <c r="H4595"/>
      <c r="I4595">
        <v>60</v>
      </c>
      <c r="J4595" t="str">
        <f t="shared" ref="J4595:J4658" si="74">"大类_"&amp;D4595&amp;E4595&amp;F4595</f>
        <v>大类_凡品元婴丹方</v>
      </c>
      <c r="K4595" t="s">
        <v>337</v>
      </c>
      <c r="L4595">
        <v>1</v>
      </c>
      <c r="M4595" t="s">
        <v>5405</v>
      </c>
      <c r="N4595"/>
      <c r="O4595">
        <v>0</v>
      </c>
      <c r="P4595" t="b">
        <v>1</v>
      </c>
      <c r="Q4595"/>
      <c r="R4595" t="b">
        <v>0</v>
      </c>
      <c r="S4595">
        <v>1</v>
      </c>
      <c r="T4595" t="s">
        <v>91</v>
      </c>
      <c r="U4595">
        <v>999</v>
      </c>
      <c r="V4595" t="s">
        <v>5406</v>
      </c>
      <c r="W4595">
        <v>31841006</v>
      </c>
      <c r="X4595"/>
      <c r="Y4595" t="inlineStr">
        <is>
          <t>用于学会炼制元婴清和破境丹。成丹用途：用于元婴境小境界突破的必需材料。</t>
        </is>
      </c>
      <c r="Z4595" t="inlineStr">
        <is>
          <t>|cff00FF00“三味备其关，添药助其成；丹为破境之助，非越境之凭。凉剂自有其宜，须量药力与丹毒而用。”——《破境三味录》|r</t>
        </is>
      </c>
      <c r="AA4595" t="str">
        <v>探索秘境或遗迹可得。</v>
      </c>
      <c r="AB4595">
        <v>11821006</v>
      </c>
      <c r="AC4595" t="s">
        <v>5409</v>
      </c>
      <c r="AD4595">
        <v>40001</v>
      </c>
      <c r="AE4595"/>
      <c r="AF4595">
        <v>70001</v>
      </c>
      <c r="AG4595"/>
      <c r="AH4595">
        <v>1500</v>
      </c>
      <c r="AI4595" t="s">
        <v>5405</v>
      </c>
      <c r="AJ4595" t="s">
        <v>5405</v>
      </c>
      <c r="AK4595" t="s">
        <v>345</v>
      </c>
    </row>
    <row r="4596" spans="2:37">
      <c r="B4596" s="16" t="n">
        <f>10000000+INDEX(编号表!$B:$B,MATCH(F4596,编号表!$A:$A,0))*100000+INDEX(编号表!$F:$F,MATCH(D4596,编号表!$E:$E,0))*1000+INDEX(编号表!$D:$D,MATCH(E4596,编号表!$C:$C,0))*10000+G4596</f>
        <v>11841007</v>
      </c>
      <c r="C4596" t="s">
        <v>2933</v>
      </c>
      <c r="D4596" t="s">
        <v>86</v>
      </c>
      <c r="E4596" t="s">
        <v>345</v>
      </c>
      <c r="F4596" t="s">
        <v>5405</v>
      </c>
      <c r="G4596">
        <v>7</v>
      </c>
      <c r="H4596"/>
      <c r="I4596">
        <v>60</v>
      </c>
      <c r="J4596" t="str">
        <f t="shared" si="74"/>
        <v>大类_凡品元婴丹方</v>
      </c>
      <c r="K4596" t="s">
        <v>337</v>
      </c>
      <c r="L4596">
        <v>1</v>
      </c>
      <c r="M4596" t="s">
        <v>5405</v>
      </c>
      <c r="N4596"/>
      <c r="O4596">
        <v>0</v>
      </c>
      <c r="P4596" t="b">
        <v>1</v>
      </c>
      <c r="Q4596"/>
      <c r="R4596" t="b">
        <v>0</v>
      </c>
      <c r="S4596">
        <v>1</v>
      </c>
      <c r="T4596" t="s">
        <v>91</v>
      </c>
      <c r="U4596">
        <v>999</v>
      </c>
      <c r="V4596" t="s">
        <v>5406</v>
      </c>
      <c r="W4596">
        <v>31841007</v>
      </c>
      <c r="X4596"/>
      <c r="Y4596" t="inlineStr">
        <is>
          <t>用于学会炼制凝婴丹。成丹用途：用于突破。</t>
        </is>
      </c>
      <c r="Z4596" t="inlineStr">
        <is>
          <t>|cff00FF00“三味备其关，添药助其成；丹为破境之助，非越境之凭。平剂自有其宜，须量药力与丹毒而用。”——《破境三味录》|r</t>
        </is>
      </c>
      <c r="AA4596" t="str">
        <v>探索秘境或遗迹可得。</v>
      </c>
      <c r="AB4596">
        <v>11821007</v>
      </c>
      <c r="AC4596" t="s">
        <v>5409</v>
      </c>
      <c r="AD4596">
        <v>40001</v>
      </c>
      <c r="AE4596"/>
      <c r="AF4596">
        <v>70001</v>
      </c>
      <c r="AG4596"/>
      <c r="AH4596">
        <v>1500</v>
      </c>
      <c r="AI4596" t="s">
        <v>5405</v>
      </c>
      <c r="AJ4596" t="s">
        <v>5405</v>
      </c>
      <c r="AK4596" t="s">
        <v>345</v>
      </c>
    </row>
    <row r="4597" spans="2:37">
      <c r="B4597" s="16" t="n">
        <f>10000000+INDEX(编号表!$B:$B,MATCH(F4597,编号表!$A:$A,0))*100000+INDEX(编号表!$F:$F,MATCH(D4597,编号表!$E:$E,0))*1000+INDEX(编号表!$D:$D,MATCH(E4597,编号表!$C:$C,0))*10000+G4597</f>
        <v>11841008</v>
      </c>
      <c r="C4597" t="s">
        <v>2937</v>
      </c>
      <c r="D4597" t="s">
        <v>86</v>
      </c>
      <c r="E4597" t="s">
        <v>345</v>
      </c>
      <c r="F4597" t="s">
        <v>5405</v>
      </c>
      <c r="G4597">
        <v>8</v>
      </c>
      <c r="H4597"/>
      <c r="I4597">
        <v>60</v>
      </c>
      <c r="J4597" t="str">
        <f t="shared" si="74"/>
        <v>大类_凡品元婴丹方</v>
      </c>
      <c r="K4597" t="s">
        <v>337</v>
      </c>
      <c r="L4597">
        <v>1</v>
      </c>
      <c r="M4597" t="s">
        <v>5405</v>
      </c>
      <c r="N4597"/>
      <c r="O4597">
        <v>0</v>
      </c>
      <c r="P4597" t="b">
        <v>1</v>
      </c>
      <c r="Q4597"/>
      <c r="R4597" t="b">
        <v>0</v>
      </c>
      <c r="S4597">
        <v>1</v>
      </c>
      <c r="T4597" t="s">
        <v>91</v>
      </c>
      <c r="U4597">
        <v>999</v>
      </c>
      <c r="V4597" t="s">
        <v>5406</v>
      </c>
      <c r="W4597">
        <v>31841008</v>
      </c>
      <c r="X4597"/>
      <c r="Y4597" t="inlineStr">
        <is>
          <t>用于学会炼制元婴温阳破境丹。成丹用途：用于元婴境小境界突破的必需材料。</t>
        </is>
      </c>
      <c r="Z4597" t="inlineStr">
        <is>
          <t>|cff00FF00“三味备其关，添药助其成；丹为破境之助，非越境之凭。温剂自有其宜，须量药力与丹毒而用。”——《破境三味录》|r</t>
        </is>
      </c>
      <c r="AA4597" t="str">
        <v>探索秘境或遗迹可得。</v>
      </c>
      <c r="AB4597">
        <v>11821008</v>
      </c>
      <c r="AC4597" t="s">
        <v>5409</v>
      </c>
      <c r="AD4597">
        <v>40001</v>
      </c>
      <c r="AE4597"/>
      <c r="AF4597">
        <v>70001</v>
      </c>
      <c r="AG4597"/>
      <c r="AH4597">
        <v>1500</v>
      </c>
      <c r="AI4597" t="s">
        <v>5405</v>
      </c>
      <c r="AJ4597" t="s">
        <v>5405</v>
      </c>
      <c r="AK4597" t="s">
        <v>345</v>
      </c>
    </row>
    <row r="4598" spans="2:37">
      <c r="B4598" s="16" t="n">
        <f>10000000+INDEX(编号表!$B:$B,MATCH(F4598,编号表!$A:$A,0))*100000+INDEX(编号表!$F:$F,MATCH(D4598,编号表!$E:$E,0))*1000+INDEX(编号表!$D:$D,MATCH(E4598,编号表!$C:$C,0))*10000+G4598</f>
        <v>11841009</v>
      </c>
      <c r="C4598" t="s">
        <v>2941</v>
      </c>
      <c r="D4598" t="s">
        <v>86</v>
      </c>
      <c r="E4598" t="s">
        <v>345</v>
      </c>
      <c r="F4598" t="s">
        <v>5405</v>
      </c>
      <c r="G4598">
        <v>9</v>
      </c>
      <c r="H4598"/>
      <c r="I4598">
        <v>60</v>
      </c>
      <c r="J4598" t="str">
        <f t="shared" si="74"/>
        <v>大类_凡品元婴丹方</v>
      </c>
      <c r="K4598" t="s">
        <v>337</v>
      </c>
      <c r="L4598">
        <v>1</v>
      </c>
      <c r="M4598" t="s">
        <v>5405</v>
      </c>
      <c r="N4598"/>
      <c r="O4598">
        <v>0</v>
      </c>
      <c r="P4598" t="b">
        <v>1</v>
      </c>
      <c r="Q4598"/>
      <c r="R4598" t="b">
        <v>0</v>
      </c>
      <c r="S4598">
        <v>1</v>
      </c>
      <c r="T4598" t="s">
        <v>91</v>
      </c>
      <c r="U4598">
        <v>999</v>
      </c>
      <c r="V4598" t="s">
        <v>5406</v>
      </c>
      <c r="W4598">
        <v>31841009</v>
      </c>
      <c r="X4598"/>
      <c r="Y4598" t="inlineStr">
        <is>
          <t>用于学会炼制元婴烈阳破境丹。成丹用途：用于元婴境大境界突破的必需材料。</t>
        </is>
      </c>
      <c r="Z4598" t="inlineStr">
        <is>
          <t>|cff00FF00“三味备其关，添药助其成；丹为破境之助，非越境之凭。热剂自有其宜，须量药力与丹毒而用。”——《破境三味录》|r</t>
        </is>
      </c>
      <c r="AA4598" t="str">
        <v>探索秘境或遗迹可得。</v>
      </c>
      <c r="AB4598">
        <v>11821009</v>
      </c>
      <c r="AC4598" t="s">
        <v>5409</v>
      </c>
      <c r="AD4598">
        <v>40001</v>
      </c>
      <c r="AE4598"/>
      <c r="AF4598">
        <v>70001</v>
      </c>
      <c r="AG4598"/>
      <c r="AH4598">
        <v>1500</v>
      </c>
      <c r="AI4598" t="s">
        <v>5405</v>
      </c>
      <c r="AJ4598" t="s">
        <v>5405</v>
      </c>
      <c r="AK4598" t="s">
        <v>345</v>
      </c>
    </row>
    <row r="4599" spans="2:37">
      <c r="B4599" s="16" t="n">
        <f>10000000+INDEX(编号表!$B:$B,MATCH(F4599,编号表!$A:$A,0))*100000+INDEX(编号表!$F:$F,MATCH(D4599,编号表!$E:$E,0))*1000+INDEX(编号表!$D:$D,MATCH(E4599,编号表!$C:$C,0))*10000+G4599</f>
        <v>11841010</v>
      </c>
      <c r="C4599" t="inlineStr">
        <is>
          <t>元婴玄阴复元丹</t>
        </is>
      </c>
      <c r="D4599" t="s">
        <v>86</v>
      </c>
      <c r="E4599" t="s">
        <v>345</v>
      </c>
      <c r="F4599" t="s">
        <v>5405</v>
      </c>
      <c r="G4599">
        <v>10</v>
      </c>
      <c r="H4599"/>
      <c r="I4599">
        <v>60</v>
      </c>
      <c r="J4599" t="str">
        <f t="shared" si="74"/>
        <v>大类_凡品元婴丹方</v>
      </c>
      <c r="K4599" t="s">
        <v>337</v>
      </c>
      <c r="L4599">
        <v>1</v>
      </c>
      <c r="M4599" t="s">
        <v>5405</v>
      </c>
      <c r="N4599"/>
      <c r="O4599">
        <v>0</v>
      </c>
      <c r="P4599" t="b">
        <v>1</v>
      </c>
      <c r="Q4599"/>
      <c r="R4599" t="b">
        <v>0</v>
      </c>
      <c r="S4599">
        <v>1</v>
      </c>
      <c r="T4599" t="s">
        <v>91</v>
      </c>
      <c r="U4599">
        <v>999</v>
      </c>
      <c r="V4599" t="s">
        <v>5406</v>
      </c>
      <c r="W4599">
        <v>31841010</v>
      </c>
      <c r="X4599"/>
      <c r="Y4599" t="inlineStr">
        <is>
          <t>用于学会炼制元婴玄阴复元丹。效果随成丹品质变化；凡品参数示例：立即缩短本级基础突破虚弱时长的5%。</t>
        </is>
      </c>
      <c r="Z4599" t="inlineStr">
        <is>
          <t>|cff00FF00“破境失利，气息未复；药助收摄，俟其重振。寒剂自有其宜，须量药力与丹毒而用。”——《复元息弱录》|r</t>
        </is>
      </c>
      <c r="AA4599" t="str">
        <v>探索秘境或遗迹可得。</v>
      </c>
      <c r="AB4599">
        <v>11821010</v>
      </c>
      <c r="AC4599" t="s">
        <v>5409</v>
      </c>
      <c r="AD4599">
        <v>40001</v>
      </c>
      <c r="AE4599"/>
      <c r="AF4599">
        <v>70001</v>
      </c>
      <c r="AG4599"/>
      <c r="AH4599">
        <v>1500</v>
      </c>
      <c r="AI4599" t="s">
        <v>5405</v>
      </c>
      <c r="AJ4599" t="s">
        <v>5405</v>
      </c>
      <c r="AK4599" t="s">
        <v>345</v>
      </c>
    </row>
    <row r="4600" spans="2:37">
      <c r="B4600" s="16" t="n">
        <f>10000000+INDEX(编号表!$B:$B,MATCH(F4600,编号表!$A:$A,0))*100000+INDEX(编号表!$F:$F,MATCH(D4600,编号表!$E:$E,0))*1000+INDEX(编号表!$D:$D,MATCH(E4600,编号表!$C:$C,0))*10000+G4600</f>
        <v>11841011</v>
      </c>
      <c r="C4600" t="inlineStr">
        <is>
          <t>元婴清和复元丹</t>
        </is>
      </c>
      <c r="D4600" t="s">
        <v>86</v>
      </c>
      <c r="E4600" t="s">
        <v>345</v>
      </c>
      <c r="F4600" t="s">
        <v>5405</v>
      </c>
      <c r="G4600">
        <v>11</v>
      </c>
      <c r="H4600"/>
      <c r="I4600">
        <v>60</v>
      </c>
      <c r="J4600" t="str">
        <f t="shared" si="74"/>
        <v>大类_凡品元婴丹方</v>
      </c>
      <c r="K4600" t="s">
        <v>337</v>
      </c>
      <c r="L4600">
        <v>1</v>
      </c>
      <c r="M4600" t="s">
        <v>5405</v>
      </c>
      <c r="N4600"/>
      <c r="O4600">
        <v>0</v>
      </c>
      <c r="P4600" t="b">
        <v>1</v>
      </c>
      <c r="Q4600"/>
      <c r="R4600" t="b">
        <v>0</v>
      </c>
      <c r="S4600">
        <v>1</v>
      </c>
      <c r="T4600" t="s">
        <v>91</v>
      </c>
      <c r="U4600">
        <v>999</v>
      </c>
      <c r="V4600" t="s">
        <v>5406</v>
      </c>
      <c r="W4600">
        <v>31841011</v>
      </c>
      <c r="X4600"/>
      <c r="Y4600" t="inlineStr">
        <is>
          <t>用于学会炼制元婴清和复元丹。效果随成丹品质变化；凡品参数示例：立即缩短本级基础突破虚弱时长的10%。</t>
        </is>
      </c>
      <c r="Z4600" t="inlineStr">
        <is>
          <t>|cff00FF00“破境失利，气息未复；药助收摄，俟其重振。凉剂自有其宜，须量药力与丹毒而用。”——《复元息弱录》|r</t>
        </is>
      </c>
      <c r="AA4600" t="str">
        <v>探索秘境或遗迹可得。</v>
      </c>
      <c r="AB4600">
        <v>11821011</v>
      </c>
      <c r="AC4600" t="s">
        <v>5409</v>
      </c>
      <c r="AD4600">
        <v>40001</v>
      </c>
      <c r="AE4600"/>
      <c r="AF4600">
        <v>70001</v>
      </c>
      <c r="AG4600"/>
      <c r="AH4600">
        <v>1500</v>
      </c>
      <c r="AI4600" t="s">
        <v>5405</v>
      </c>
      <c r="AJ4600" t="s">
        <v>5405</v>
      </c>
      <c r="AK4600" t="s">
        <v>345</v>
      </c>
    </row>
    <row r="4601" spans="2:37">
      <c r="B4601" s="16" t="n">
        <f>10000000+INDEX(编号表!$B:$B,MATCH(F4601,编号表!$A:$A,0))*100000+INDEX(编号表!$F:$F,MATCH(D4601,编号表!$E:$E,0))*1000+INDEX(编号表!$D:$D,MATCH(E4601,编号表!$C:$C,0))*10000+G4601</f>
        <v>11841012</v>
      </c>
      <c r="C4601" t="inlineStr">
        <is>
          <t>元婴复元丹</t>
        </is>
      </c>
      <c r="D4601" t="s">
        <v>86</v>
      </c>
      <c r="E4601" t="s">
        <v>345</v>
      </c>
      <c r="F4601" t="s">
        <v>5405</v>
      </c>
      <c r="G4601">
        <v>12</v>
      </c>
      <c r="H4601"/>
      <c r="I4601">
        <v>60</v>
      </c>
      <c r="J4601" t="str">
        <f t="shared" si="74"/>
        <v>大类_凡品元婴丹方</v>
      </c>
      <c r="K4601" t="s">
        <v>337</v>
      </c>
      <c r="L4601">
        <v>1</v>
      </c>
      <c r="M4601" t="s">
        <v>5405</v>
      </c>
      <c r="N4601"/>
      <c r="O4601">
        <v>0</v>
      </c>
      <c r="P4601" t="b">
        <v>1</v>
      </c>
      <c r="Q4601"/>
      <c r="R4601" t="b">
        <v>0</v>
      </c>
      <c r="S4601">
        <v>1</v>
      </c>
      <c r="T4601" t="s">
        <v>91</v>
      </c>
      <c r="U4601">
        <v>999</v>
      </c>
      <c r="V4601" t="s">
        <v>5406</v>
      </c>
      <c r="W4601">
        <v>31841012</v>
      </c>
      <c r="X4601"/>
      <c r="Y4601" t="inlineStr">
        <is>
          <t>用于学会炼制元婴复元丹。效果随成丹品质变化；凡品参数示例：立即缩短本级基础突破虚弱时长的15%。</t>
        </is>
      </c>
      <c r="Z4601" t="inlineStr">
        <is>
          <t>|cff00FF00“破境失利，气息未复；药助收摄，俟其重振。平剂自有其宜，须量药力与丹毒而用。”——《复元息弱录》|r</t>
        </is>
      </c>
      <c r="AA4601" t="str">
        <v>探索秘境或遗迹可得。</v>
      </c>
      <c r="AB4601">
        <v>11821012</v>
      </c>
      <c r="AC4601" t="s">
        <v>5409</v>
      </c>
      <c r="AD4601">
        <v>40001</v>
      </c>
      <c r="AE4601"/>
      <c r="AF4601">
        <v>70001</v>
      </c>
      <c r="AG4601"/>
      <c r="AH4601">
        <v>1500</v>
      </c>
      <c r="AI4601" t="s">
        <v>5405</v>
      </c>
      <c r="AJ4601" t="s">
        <v>5405</v>
      </c>
      <c r="AK4601" t="s">
        <v>345</v>
      </c>
    </row>
    <row r="4602" spans="2:37">
      <c r="B4602" s="16" t="n">
        <f>10000000+INDEX(编号表!$B:$B,MATCH(F4602,编号表!$A:$A,0))*100000+INDEX(编号表!$F:$F,MATCH(D4602,编号表!$E:$E,0))*1000+INDEX(编号表!$D:$D,MATCH(E4602,编号表!$C:$C,0))*10000+G4602</f>
        <v>11841013</v>
      </c>
      <c r="C4602" t="inlineStr">
        <is>
          <t>元婴温阳复元丹</t>
        </is>
      </c>
      <c r="D4602" t="s">
        <v>86</v>
      </c>
      <c r="E4602" t="s">
        <v>345</v>
      </c>
      <c r="F4602" t="s">
        <v>5405</v>
      </c>
      <c r="G4602">
        <v>13</v>
      </c>
      <c r="H4602"/>
      <c r="I4602">
        <v>60</v>
      </c>
      <c r="J4602" t="str">
        <f t="shared" si="74"/>
        <v>大类_凡品元婴丹方</v>
      </c>
      <c r="K4602" t="s">
        <v>337</v>
      </c>
      <c r="L4602">
        <v>1</v>
      </c>
      <c r="M4602" t="s">
        <v>5405</v>
      </c>
      <c r="N4602"/>
      <c r="O4602">
        <v>0</v>
      </c>
      <c r="P4602" t="b">
        <v>1</v>
      </c>
      <c r="Q4602"/>
      <c r="R4602" t="b">
        <v>0</v>
      </c>
      <c r="S4602">
        <v>1</v>
      </c>
      <c r="T4602" t="s">
        <v>91</v>
      </c>
      <c r="U4602">
        <v>999</v>
      </c>
      <c r="V4602" t="s">
        <v>5406</v>
      </c>
      <c r="W4602">
        <v>31841013</v>
      </c>
      <c r="X4602"/>
      <c r="Y4602" t="inlineStr">
        <is>
          <t>用于学会炼制元婴温阳复元丹。效果随成丹品质变化；凡品参数示例：立即缩短本级基础突破虚弱时长的20%。</t>
        </is>
      </c>
      <c r="Z4602" t="inlineStr">
        <is>
          <t>|cff00FF00“破境失利，气息未复；药助收摄，俟其重振。温剂自有其宜，须量药力与丹毒而用。”——《复元息弱录》|r</t>
        </is>
      </c>
      <c r="AA4602" t="str">
        <v>探索秘境或遗迹可得。</v>
      </c>
      <c r="AB4602">
        <v>11821013</v>
      </c>
      <c r="AC4602" t="s">
        <v>5409</v>
      </c>
      <c r="AD4602">
        <v>40001</v>
      </c>
      <c r="AE4602"/>
      <c r="AF4602">
        <v>70001</v>
      </c>
      <c r="AG4602"/>
      <c r="AH4602">
        <v>1500</v>
      </c>
      <c r="AI4602" t="s">
        <v>5405</v>
      </c>
      <c r="AJ4602" t="s">
        <v>5405</v>
      </c>
      <c r="AK4602" t="s">
        <v>345</v>
      </c>
    </row>
    <row r="4603" spans="2:37">
      <c r="B4603" s="16" t="n">
        <f>10000000+INDEX(编号表!$B:$B,MATCH(F4603,编号表!$A:$A,0))*100000+INDEX(编号表!$F:$F,MATCH(D4603,编号表!$E:$E,0))*1000+INDEX(编号表!$D:$D,MATCH(E4603,编号表!$C:$C,0))*10000+G4603</f>
        <v>11841014</v>
      </c>
      <c r="C4603" t="inlineStr">
        <is>
          <t>元婴烈阳复元丹</t>
        </is>
      </c>
      <c r="D4603" t="s">
        <v>86</v>
      </c>
      <c r="E4603" t="s">
        <v>345</v>
      </c>
      <c r="F4603" t="s">
        <v>5405</v>
      </c>
      <c r="G4603">
        <v>14</v>
      </c>
      <c r="H4603"/>
      <c r="I4603">
        <v>60</v>
      </c>
      <c r="J4603" t="str">
        <f t="shared" si="74"/>
        <v>大类_凡品元婴丹方</v>
      </c>
      <c r="K4603" t="s">
        <v>337</v>
      </c>
      <c r="L4603">
        <v>1</v>
      </c>
      <c r="M4603" t="s">
        <v>5405</v>
      </c>
      <c r="N4603"/>
      <c r="O4603">
        <v>0</v>
      </c>
      <c r="P4603" t="b">
        <v>1</v>
      </c>
      <c r="Q4603"/>
      <c r="R4603" t="b">
        <v>0</v>
      </c>
      <c r="S4603">
        <v>1</v>
      </c>
      <c r="T4603" t="s">
        <v>91</v>
      </c>
      <c r="U4603">
        <v>999</v>
      </c>
      <c r="V4603" t="s">
        <v>5406</v>
      </c>
      <c r="W4603">
        <v>31841014</v>
      </c>
      <c r="X4603"/>
      <c r="Y4603" t="inlineStr">
        <is>
          <t>用于学会炼制元婴烈阳复元丹。效果随成丹品质变化；凡品参数示例：立即缩短本级基础突破虚弱时长的30%。</t>
        </is>
      </c>
      <c r="Z4603" t="inlineStr">
        <is>
          <t>|cff00FF00“破境失利，气息未复；药助收摄，俟其重振。热剂自有其宜，须量药力与丹毒而用。”——《复元息弱录》|r</t>
        </is>
      </c>
      <c r="AA4603" t="str">
        <v>探索秘境或遗迹可得。</v>
      </c>
      <c r="AB4603">
        <v>11821014</v>
      </c>
      <c r="AC4603" t="s">
        <v>5409</v>
      </c>
      <c r="AD4603">
        <v>40001</v>
      </c>
      <c r="AE4603"/>
      <c r="AF4603">
        <v>70001</v>
      </c>
      <c r="AG4603"/>
      <c r="AH4603">
        <v>1500</v>
      </c>
      <c r="AI4603" t="s">
        <v>5405</v>
      </c>
      <c r="AJ4603" t="s">
        <v>5405</v>
      </c>
      <c r="AK4603" t="s">
        <v>345</v>
      </c>
    </row>
    <row r="4604" spans="2:37">
      <c r="B4604" s="16" t="n">
        <f>10000000+INDEX(编号表!$B:$B,MATCH(F4604,编号表!$A:$A,0))*100000+INDEX(编号表!$F:$F,MATCH(D4604,编号表!$E:$E,0))*1000+INDEX(编号表!$D:$D,MATCH(E4604,编号表!$C:$C,0))*10000+G4604</f>
        <v>11841015</v>
      </c>
      <c r="C4604" t="s">
        <v>2965</v>
      </c>
      <c r="D4604" t="s">
        <v>86</v>
      </c>
      <c r="E4604" t="s">
        <v>345</v>
      </c>
      <c r="F4604" t="s">
        <v>5405</v>
      </c>
      <c r="G4604">
        <v>15</v>
      </c>
      <c r="H4604"/>
      <c r="I4604">
        <v>60</v>
      </c>
      <c r="J4604" t="str">
        <f t="shared" si="74"/>
        <v>大类_凡品元婴丹方</v>
      </c>
      <c r="K4604" t="s">
        <v>337</v>
      </c>
      <c r="L4604">
        <v>1</v>
      </c>
      <c r="M4604" t="s">
        <v>5405</v>
      </c>
      <c r="N4604"/>
      <c r="O4604">
        <v>0</v>
      </c>
      <c r="P4604" t="b">
        <v>1</v>
      </c>
      <c r="Q4604"/>
      <c r="R4604" t="b">
        <v>0</v>
      </c>
      <c r="S4604">
        <v>1</v>
      </c>
      <c r="T4604" t="s">
        <v>91</v>
      </c>
      <c r="U4604">
        <v>999</v>
      </c>
      <c r="V4604" t="s">
        <v>5406</v>
      </c>
      <c r="W4604">
        <v>31841015</v>
      </c>
      <c r="X4604"/>
      <c r="Y4604" t="inlineStr">
        <is>
          <t>用于学会炼制元婴玄阴化元丹。效果随成丹品质变化；凡品参数示例：转化值增幅+2%，持续7200现实秒。</t>
        </is>
      </c>
      <c r="Z4604" t="inlineStr">
        <is>
          <t>|cff00FF00“所吸之气贵在善化，涓滴灵机亦可归于修途。寒剂自有其宜，须量药力与丹毒而用。”——《灵气化元录》|r</t>
        </is>
      </c>
      <c r="AA4604" t="str">
        <v>探索秘境或遗迹可得。</v>
      </c>
      <c r="AB4604">
        <v>11821015</v>
      </c>
      <c r="AC4604" t="s">
        <v>5409</v>
      </c>
      <c r="AD4604">
        <v>40001</v>
      </c>
      <c r="AE4604"/>
      <c r="AF4604">
        <v>70001</v>
      </c>
      <c r="AG4604"/>
      <c r="AH4604">
        <v>1500</v>
      </c>
      <c r="AI4604" t="s">
        <v>5405</v>
      </c>
      <c r="AJ4604" t="s">
        <v>5405</v>
      </c>
      <c r="AK4604" t="s">
        <v>345</v>
      </c>
    </row>
    <row r="4605" spans="2:37">
      <c r="B4605" s="16" t="n">
        <f>10000000+INDEX(编号表!$B:$B,MATCH(F4605,编号表!$A:$A,0))*100000+INDEX(编号表!$F:$F,MATCH(D4605,编号表!$E:$E,0))*1000+INDEX(编号表!$D:$D,MATCH(E4605,编号表!$C:$C,0))*10000+G4605</f>
        <v>11841016</v>
      </c>
      <c r="C4605" t="s">
        <v>2969</v>
      </c>
      <c r="D4605" t="s">
        <v>86</v>
      </c>
      <c r="E4605" t="s">
        <v>345</v>
      </c>
      <c r="F4605" t="s">
        <v>5405</v>
      </c>
      <c r="G4605">
        <v>16</v>
      </c>
      <c r="H4605"/>
      <c r="I4605">
        <v>60</v>
      </c>
      <c r="J4605" t="str">
        <f t="shared" si="74"/>
        <v>大类_凡品元婴丹方</v>
      </c>
      <c r="K4605" t="s">
        <v>337</v>
      </c>
      <c r="L4605">
        <v>1</v>
      </c>
      <c r="M4605" t="s">
        <v>5405</v>
      </c>
      <c r="N4605"/>
      <c r="O4605">
        <v>0</v>
      </c>
      <c r="P4605" t="b">
        <v>1</v>
      </c>
      <c r="Q4605"/>
      <c r="R4605" t="b">
        <v>0</v>
      </c>
      <c r="S4605">
        <v>1</v>
      </c>
      <c r="T4605" t="s">
        <v>91</v>
      </c>
      <c r="U4605">
        <v>999</v>
      </c>
      <c r="V4605" t="s">
        <v>5406</v>
      </c>
      <c r="W4605">
        <v>31841016</v>
      </c>
      <c r="X4605"/>
      <c r="Y4605" t="inlineStr">
        <is>
          <t>用于学会炼制元婴清和化元丹。效果随成丹品质变化；凡品参数示例：转化值增幅+3%，持续3600现实秒。</t>
        </is>
      </c>
      <c r="Z4605" t="inlineStr">
        <is>
          <t>|cff00FF00“所吸之气贵在善化，涓滴灵机亦可归于修途。凉剂自有其宜，须量药力与丹毒而用。”——《灵气化元录》|r</t>
        </is>
      </c>
      <c r="AA4605" t="str">
        <v>探索秘境或遗迹可得。</v>
      </c>
      <c r="AB4605">
        <v>11821016</v>
      </c>
      <c r="AC4605" t="s">
        <v>5409</v>
      </c>
      <c r="AD4605">
        <v>40001</v>
      </c>
      <c r="AE4605"/>
      <c r="AF4605">
        <v>70001</v>
      </c>
      <c r="AG4605"/>
      <c r="AH4605">
        <v>1500</v>
      </c>
      <c r="AI4605" t="s">
        <v>5405</v>
      </c>
      <c r="AJ4605" t="s">
        <v>5405</v>
      </c>
      <c r="AK4605" t="s">
        <v>345</v>
      </c>
    </row>
    <row r="4606" spans="2:37">
      <c r="B4606" s="16" t="n">
        <f>10000000+INDEX(编号表!$B:$B,MATCH(F4606,编号表!$A:$A,0))*100000+INDEX(编号表!$F:$F,MATCH(D4606,编号表!$E:$E,0))*1000+INDEX(编号表!$D:$D,MATCH(E4606,编号表!$C:$C,0))*10000+G4606</f>
        <v>11841017</v>
      </c>
      <c r="C4606" t="s">
        <v>2973</v>
      </c>
      <c r="D4606" t="s">
        <v>86</v>
      </c>
      <c r="E4606" t="s">
        <v>345</v>
      </c>
      <c r="F4606" t="s">
        <v>5405</v>
      </c>
      <c r="G4606">
        <v>17</v>
      </c>
      <c r="H4606"/>
      <c r="I4606">
        <v>60</v>
      </c>
      <c r="J4606" t="str">
        <f t="shared" si="74"/>
        <v>大类_凡品元婴丹方</v>
      </c>
      <c r="K4606" t="s">
        <v>337</v>
      </c>
      <c r="L4606">
        <v>1</v>
      </c>
      <c r="M4606" t="s">
        <v>5405</v>
      </c>
      <c r="N4606"/>
      <c r="O4606">
        <v>0</v>
      </c>
      <c r="P4606" t="b">
        <v>1</v>
      </c>
      <c r="Q4606"/>
      <c r="R4606" t="b">
        <v>0</v>
      </c>
      <c r="S4606">
        <v>1</v>
      </c>
      <c r="T4606" t="s">
        <v>91</v>
      </c>
      <c r="U4606">
        <v>999</v>
      </c>
      <c r="V4606" t="s">
        <v>5406</v>
      </c>
      <c r="W4606">
        <v>31841017</v>
      </c>
      <c r="X4606"/>
      <c r="Y4606" t="inlineStr">
        <is>
          <t>用于学会炼制元婴化元丹。效果随成丹品质变化；凡品参数示例：转化值增幅+4%，持续3600现实秒。</t>
        </is>
      </c>
      <c r="Z4606" t="inlineStr">
        <is>
          <t>|cff00FF00“所吸之气贵在善化，涓滴灵机亦可归于修途。平剂自有其宜，须量药力与丹毒而用。”——《灵气化元录》|r</t>
        </is>
      </c>
      <c r="AA4606" t="str">
        <v>探索秘境或遗迹可得。</v>
      </c>
      <c r="AB4606">
        <v>11821017</v>
      </c>
      <c r="AC4606" t="s">
        <v>5409</v>
      </c>
      <c r="AD4606">
        <v>40001</v>
      </c>
      <c r="AE4606"/>
      <c r="AF4606">
        <v>70001</v>
      </c>
      <c r="AG4606"/>
      <c r="AH4606">
        <v>1500</v>
      </c>
      <c r="AI4606" t="s">
        <v>5405</v>
      </c>
      <c r="AJ4606" t="s">
        <v>5405</v>
      </c>
      <c r="AK4606" t="s">
        <v>345</v>
      </c>
    </row>
    <row r="4607" spans="2:37">
      <c r="B4607" s="16" t="n">
        <f>10000000+INDEX(编号表!$B:$B,MATCH(F4607,编号表!$A:$A,0))*100000+INDEX(编号表!$F:$F,MATCH(D4607,编号表!$E:$E,0))*1000+INDEX(编号表!$D:$D,MATCH(E4607,编号表!$C:$C,0))*10000+G4607</f>
        <v>11841018</v>
      </c>
      <c r="C4607" t="s">
        <v>2977</v>
      </c>
      <c r="D4607" t="s">
        <v>86</v>
      </c>
      <c r="E4607" t="s">
        <v>345</v>
      </c>
      <c r="F4607" t="s">
        <v>5405</v>
      </c>
      <c r="G4607">
        <v>18</v>
      </c>
      <c r="H4607"/>
      <c r="I4607">
        <v>60</v>
      </c>
      <c r="J4607" t="str">
        <f t="shared" si="74"/>
        <v>大类_凡品元婴丹方</v>
      </c>
      <c r="K4607" t="s">
        <v>337</v>
      </c>
      <c r="L4607">
        <v>1</v>
      </c>
      <c r="M4607" t="s">
        <v>5405</v>
      </c>
      <c r="N4607"/>
      <c r="O4607">
        <v>0</v>
      </c>
      <c r="P4607" t="b">
        <v>1</v>
      </c>
      <c r="Q4607"/>
      <c r="R4607" t="b">
        <v>0</v>
      </c>
      <c r="S4607">
        <v>1</v>
      </c>
      <c r="T4607" t="s">
        <v>91</v>
      </c>
      <c r="U4607">
        <v>999</v>
      </c>
      <c r="V4607" t="s">
        <v>5406</v>
      </c>
      <c r="W4607">
        <v>31841018</v>
      </c>
      <c r="X4607"/>
      <c r="Y4607" t="inlineStr">
        <is>
          <t>用于学会炼制元婴温阳化元丹。效果随成丹品质变化；凡品参数示例：转化值增幅+5%，持续3600现实秒。</t>
        </is>
      </c>
      <c r="Z4607" t="inlineStr">
        <is>
          <t>|cff00FF00“所吸之气贵在善化，涓滴灵机亦可归于修途。温剂自有其宜，须量药力与丹毒而用。”——《灵气化元录》|r</t>
        </is>
      </c>
      <c r="AA4607" t="str">
        <v>探索秘境或遗迹可得。</v>
      </c>
      <c r="AB4607">
        <v>11821018</v>
      </c>
      <c r="AC4607" t="s">
        <v>5409</v>
      </c>
      <c r="AD4607">
        <v>40001</v>
      </c>
      <c r="AE4607"/>
      <c r="AF4607">
        <v>70001</v>
      </c>
      <c r="AG4607"/>
      <c r="AH4607">
        <v>1500</v>
      </c>
      <c r="AI4607" t="s">
        <v>5405</v>
      </c>
      <c r="AJ4607" t="s">
        <v>5405</v>
      </c>
      <c r="AK4607" t="s">
        <v>345</v>
      </c>
    </row>
    <row r="4608" spans="2:37">
      <c r="B4608" s="16" t="n">
        <f>10000000+INDEX(编号表!$B:$B,MATCH(F4608,编号表!$A:$A,0))*100000+INDEX(编号表!$F:$F,MATCH(D4608,编号表!$E:$E,0))*1000+INDEX(编号表!$D:$D,MATCH(E4608,编号表!$C:$C,0))*10000+G4608</f>
        <v>11841019</v>
      </c>
      <c r="C4608" t="s">
        <v>2981</v>
      </c>
      <c r="D4608" t="s">
        <v>86</v>
      </c>
      <c r="E4608" t="s">
        <v>345</v>
      </c>
      <c r="F4608" t="s">
        <v>5405</v>
      </c>
      <c r="G4608">
        <v>19</v>
      </c>
      <c r="H4608"/>
      <c r="I4608">
        <v>60</v>
      </c>
      <c r="J4608" t="str">
        <f t="shared" si="74"/>
        <v>大类_凡品元婴丹方</v>
      </c>
      <c r="K4608" t="s">
        <v>337</v>
      </c>
      <c r="L4608">
        <v>1</v>
      </c>
      <c r="M4608" t="s">
        <v>5405</v>
      </c>
      <c r="N4608"/>
      <c r="O4608">
        <v>0</v>
      </c>
      <c r="P4608" t="b">
        <v>1</v>
      </c>
      <c r="Q4608"/>
      <c r="R4608" t="b">
        <v>0</v>
      </c>
      <c r="S4608">
        <v>1</v>
      </c>
      <c r="T4608" t="s">
        <v>91</v>
      </c>
      <c r="U4608">
        <v>999</v>
      </c>
      <c r="V4608" t="s">
        <v>5406</v>
      </c>
      <c r="W4608">
        <v>31841019</v>
      </c>
      <c r="X4608"/>
      <c r="Y4608" t="inlineStr">
        <is>
          <t>用于学会炼制元婴烈阳化元丹。效果随成丹品质变化；凡品参数示例：转化值增幅+6%，持续2400现实秒。</t>
        </is>
      </c>
      <c r="Z4608" t="inlineStr">
        <is>
          <t>|cff00FF00“所吸之气贵在善化，涓滴灵机亦可归于修途。热剂自有其宜，须量药力与丹毒而用。”——《灵气化元录》|r</t>
        </is>
      </c>
      <c r="AA4608" t="str">
        <v>探索秘境或遗迹可得。</v>
      </c>
      <c r="AB4608">
        <v>11821019</v>
      </c>
      <c r="AC4608" t="s">
        <v>5409</v>
      </c>
      <c r="AD4608">
        <v>40001</v>
      </c>
      <c r="AE4608"/>
      <c r="AF4608">
        <v>70001</v>
      </c>
      <c r="AG4608"/>
      <c r="AH4608">
        <v>1500</v>
      </c>
      <c r="AI4608" t="s">
        <v>5405</v>
      </c>
      <c r="AJ4608" t="s">
        <v>5405</v>
      </c>
      <c r="AK4608" t="s">
        <v>345</v>
      </c>
    </row>
    <row r="4609" spans="2:37">
      <c r="B4609" s="16" t="n">
        <f>10000000+INDEX(编号表!$B:$B,MATCH(F4609,编号表!$A:$A,0))*100000+INDEX(编号表!$F:$F,MATCH(D4609,编号表!$E:$E,0))*1000+INDEX(编号表!$D:$D,MATCH(E4609,编号表!$C:$C,0))*10000+G4609</f>
        <v>11841020</v>
      </c>
      <c r="C4609" t="s">
        <v>2985</v>
      </c>
      <c r="D4609" t="s">
        <v>86</v>
      </c>
      <c r="E4609" t="s">
        <v>345</v>
      </c>
      <c r="F4609" t="s">
        <v>5405</v>
      </c>
      <c r="G4609">
        <v>20</v>
      </c>
      <c r="H4609"/>
      <c r="I4609">
        <v>60</v>
      </c>
      <c r="J4609" t="str">
        <f t="shared" si="74"/>
        <v>大类_凡品元婴丹方</v>
      </c>
      <c r="K4609" t="s">
        <v>337</v>
      </c>
      <c r="L4609">
        <v>1</v>
      </c>
      <c r="M4609" t="s">
        <v>5405</v>
      </c>
      <c r="N4609"/>
      <c r="O4609">
        <v>0</v>
      </c>
      <c r="P4609" t="b">
        <v>1</v>
      </c>
      <c r="Q4609"/>
      <c r="R4609" t="b">
        <v>0</v>
      </c>
      <c r="S4609">
        <v>1</v>
      </c>
      <c r="T4609" t="s">
        <v>91</v>
      </c>
      <c r="U4609">
        <v>999</v>
      </c>
      <c r="V4609" t="s">
        <v>5406</v>
      </c>
      <c r="W4609">
        <v>31841020</v>
      </c>
      <c r="X4609"/>
      <c r="Y4609" t="inlineStr">
        <is>
          <t>用于学会炼制元婴玄阴聚元丹。效果随成丹品质变化；凡品参数示例：获得修为总量1275点，按3600现实秒的经过时间线性结算（操作时补结差额）。</t>
        </is>
      </c>
      <c r="Z4609" t="inlineStr">
        <is>
          <t>|cff00FF00“药中积蕴归于修为，进境仍须修士自越其关。寒剂自有其宜，须量药力与丹毒而用。”——《聚元积修录》|r</t>
        </is>
      </c>
      <c r="AA4609" t="str">
        <v>探索秘境或遗迹可得。</v>
      </c>
      <c r="AB4609">
        <v>11821020</v>
      </c>
      <c r="AC4609" t="s">
        <v>5409</v>
      </c>
      <c r="AD4609">
        <v>40001</v>
      </c>
      <c r="AE4609"/>
      <c r="AF4609">
        <v>70001</v>
      </c>
      <c r="AG4609"/>
      <c r="AH4609">
        <v>1500</v>
      </c>
      <c r="AI4609" t="s">
        <v>5405</v>
      </c>
      <c r="AJ4609" t="s">
        <v>5405</v>
      </c>
      <c r="AK4609" t="s">
        <v>345</v>
      </c>
    </row>
    <row r="4610" spans="2:37">
      <c r="B4610" s="16" t="n">
        <f>10000000+INDEX(编号表!$B:$B,MATCH(F4610,编号表!$A:$A,0))*100000+INDEX(编号表!$F:$F,MATCH(D4610,编号表!$E:$E,0))*1000+INDEX(编号表!$D:$D,MATCH(E4610,编号表!$C:$C,0))*10000+G4610</f>
        <v>11841021</v>
      </c>
      <c r="C4610" t="s">
        <v>2989</v>
      </c>
      <c r="D4610" t="s">
        <v>86</v>
      </c>
      <c r="E4610" t="s">
        <v>345</v>
      </c>
      <c r="F4610" t="s">
        <v>5405</v>
      </c>
      <c r="G4610">
        <v>21</v>
      </c>
      <c r="H4610"/>
      <c r="I4610">
        <v>60</v>
      </c>
      <c r="J4610" t="str">
        <f t="shared" si="74"/>
        <v>大类_凡品元婴丹方</v>
      </c>
      <c r="K4610" t="s">
        <v>337</v>
      </c>
      <c r="L4610">
        <v>1</v>
      </c>
      <c r="M4610" t="s">
        <v>5405</v>
      </c>
      <c r="N4610"/>
      <c r="O4610">
        <v>0</v>
      </c>
      <c r="P4610" t="b">
        <v>1</v>
      </c>
      <c r="Q4610"/>
      <c r="R4610" t="b">
        <v>0</v>
      </c>
      <c r="S4610">
        <v>1</v>
      </c>
      <c r="T4610" t="s">
        <v>91</v>
      </c>
      <c r="U4610">
        <v>999</v>
      </c>
      <c r="V4610" t="s">
        <v>5406</v>
      </c>
      <c r="W4610">
        <v>31841021</v>
      </c>
      <c r="X4610"/>
      <c r="Y4610" t="inlineStr">
        <is>
          <t>用于学会炼制元婴清和聚元丹。效果随成丹品质变化；凡品参数示例：获得修为总量680点。</t>
        </is>
      </c>
      <c r="Z4610" t="inlineStr">
        <is>
          <t>|cff00FF00“药中积蕴归于修为，进境仍须修士自越其关。凉剂自有其宜，须量药力与丹毒而用。”——《聚元积修录》|r</t>
        </is>
      </c>
      <c r="AA4610" t="str">
        <v>探索秘境或遗迹可得。</v>
      </c>
      <c r="AB4610">
        <v>11821021</v>
      </c>
      <c r="AC4610" t="s">
        <v>5409</v>
      </c>
      <c r="AD4610">
        <v>40001</v>
      </c>
      <c r="AE4610"/>
      <c r="AF4610">
        <v>70001</v>
      </c>
      <c r="AG4610"/>
      <c r="AH4610">
        <v>1500</v>
      </c>
      <c r="AI4610" t="s">
        <v>5405</v>
      </c>
      <c r="AJ4610" t="s">
        <v>5405</v>
      </c>
      <c r="AK4610" t="s">
        <v>345</v>
      </c>
    </row>
    <row r="4611" spans="2:37">
      <c r="B4611" s="16" t="n">
        <f>10000000+INDEX(编号表!$B:$B,MATCH(F4611,编号表!$A:$A,0))*100000+INDEX(编号表!$F:$F,MATCH(D4611,编号表!$E:$E,0))*1000+INDEX(编号表!$D:$D,MATCH(E4611,编号表!$C:$C,0))*10000+G4611</f>
        <v>11841022</v>
      </c>
      <c r="C4611" t="s">
        <v>2993</v>
      </c>
      <c r="D4611" t="s">
        <v>86</v>
      </c>
      <c r="E4611" t="s">
        <v>345</v>
      </c>
      <c r="F4611" t="s">
        <v>5405</v>
      </c>
      <c r="G4611">
        <v>22</v>
      </c>
      <c r="H4611"/>
      <c r="I4611">
        <v>60</v>
      </c>
      <c r="J4611" t="str">
        <f t="shared" si="74"/>
        <v>大类_凡品元婴丹方</v>
      </c>
      <c r="K4611" t="s">
        <v>337</v>
      </c>
      <c r="L4611">
        <v>1</v>
      </c>
      <c r="M4611" t="s">
        <v>5405</v>
      </c>
      <c r="N4611"/>
      <c r="O4611">
        <v>0</v>
      </c>
      <c r="P4611" t="b">
        <v>1</v>
      </c>
      <c r="Q4611"/>
      <c r="R4611" t="b">
        <v>0</v>
      </c>
      <c r="S4611">
        <v>1</v>
      </c>
      <c r="T4611" t="s">
        <v>91</v>
      </c>
      <c r="U4611">
        <v>999</v>
      </c>
      <c r="V4611" t="s">
        <v>5406</v>
      </c>
      <c r="W4611">
        <v>31841022</v>
      </c>
      <c r="X4611"/>
      <c r="Y4611" t="inlineStr">
        <is>
          <t>用于学会炼制元婴聚元丹。效果随成丹品质变化；凡品参数示例：获得修为总量850点。</t>
        </is>
      </c>
      <c r="Z4611" t="inlineStr">
        <is>
          <t>|cff00FF00“药中积蕴归于修为，进境仍须修士自越其关。平剂自有其宜，须量药力与丹毒而用。”——《聚元积修录》|r</t>
        </is>
      </c>
      <c r="AA4611" t="str">
        <v>探索秘境或遗迹可得。</v>
      </c>
      <c r="AB4611">
        <v>11821022</v>
      </c>
      <c r="AC4611" t="s">
        <v>5409</v>
      </c>
      <c r="AD4611">
        <v>40001</v>
      </c>
      <c r="AE4611"/>
      <c r="AF4611">
        <v>70001</v>
      </c>
      <c r="AG4611"/>
      <c r="AH4611">
        <v>1500</v>
      </c>
      <c r="AI4611" t="s">
        <v>5405</v>
      </c>
      <c r="AJ4611" t="s">
        <v>5405</v>
      </c>
      <c r="AK4611" t="s">
        <v>345</v>
      </c>
    </row>
    <row r="4612" spans="2:37">
      <c r="B4612" s="16" t="n">
        <f>10000000+INDEX(编号表!$B:$B,MATCH(F4612,编号表!$A:$A,0))*100000+INDEX(编号表!$F:$F,MATCH(D4612,编号表!$E:$E,0))*1000+INDEX(编号表!$D:$D,MATCH(E4612,编号表!$C:$C,0))*10000+G4612</f>
        <v>11841023</v>
      </c>
      <c r="C4612" t="s">
        <v>2997</v>
      </c>
      <c r="D4612" t="s">
        <v>86</v>
      </c>
      <c r="E4612" t="s">
        <v>345</v>
      </c>
      <c r="F4612" t="s">
        <v>5405</v>
      </c>
      <c r="G4612">
        <v>23</v>
      </c>
      <c r="H4612"/>
      <c r="I4612">
        <v>60</v>
      </c>
      <c r="J4612" t="str">
        <f t="shared" si="74"/>
        <v>大类_凡品元婴丹方</v>
      </c>
      <c r="K4612" t="s">
        <v>337</v>
      </c>
      <c r="L4612">
        <v>1</v>
      </c>
      <c r="M4612" t="s">
        <v>5405</v>
      </c>
      <c r="N4612"/>
      <c r="O4612">
        <v>0</v>
      </c>
      <c r="P4612" t="b">
        <v>1</v>
      </c>
      <c r="Q4612"/>
      <c r="R4612" t="b">
        <v>0</v>
      </c>
      <c r="S4612">
        <v>1</v>
      </c>
      <c r="T4612" t="s">
        <v>91</v>
      </c>
      <c r="U4612">
        <v>999</v>
      </c>
      <c r="V4612" t="s">
        <v>5406</v>
      </c>
      <c r="W4612">
        <v>31841023</v>
      </c>
      <c r="X4612"/>
      <c r="Y4612" t="inlineStr">
        <is>
          <t>用于学会炼制元婴温阳聚元丹。效果随成丹品质变化；凡品参数示例：获得修为总量1020点。</t>
        </is>
      </c>
      <c r="Z4612" t="inlineStr">
        <is>
          <t>|cff00FF00“药中积蕴归于修为，进境仍须修士自越其关。温剂自有其宜，须量药力与丹毒而用。”——《聚元积修录》|r</t>
        </is>
      </c>
      <c r="AA4612" t="str">
        <v>探索秘境或遗迹可得。</v>
      </c>
      <c r="AB4612">
        <v>11821023</v>
      </c>
      <c r="AC4612" t="s">
        <v>5409</v>
      </c>
      <c r="AD4612">
        <v>40001</v>
      </c>
      <c r="AE4612"/>
      <c r="AF4612">
        <v>70001</v>
      </c>
      <c r="AG4612"/>
      <c r="AH4612">
        <v>1500</v>
      </c>
      <c r="AI4612" t="s">
        <v>5405</v>
      </c>
      <c r="AJ4612" t="s">
        <v>5405</v>
      </c>
      <c r="AK4612" t="s">
        <v>345</v>
      </c>
    </row>
    <row r="4613" spans="2:37">
      <c r="B4613" s="16" t="n">
        <f>10000000+INDEX(编号表!$B:$B,MATCH(F4613,编号表!$A:$A,0))*100000+INDEX(编号表!$F:$F,MATCH(D4613,编号表!$E:$E,0))*1000+INDEX(编号表!$D:$D,MATCH(E4613,编号表!$C:$C,0))*10000+G4613</f>
        <v>11841024</v>
      </c>
      <c r="C4613" t="s">
        <v>3001</v>
      </c>
      <c r="D4613" t="s">
        <v>86</v>
      </c>
      <c r="E4613" t="s">
        <v>345</v>
      </c>
      <c r="F4613" t="s">
        <v>5405</v>
      </c>
      <c r="G4613">
        <v>24</v>
      </c>
      <c r="H4613"/>
      <c r="I4613">
        <v>60</v>
      </c>
      <c r="J4613" t="str">
        <f t="shared" si="74"/>
        <v>大类_凡品元婴丹方</v>
      </c>
      <c r="K4613" t="s">
        <v>337</v>
      </c>
      <c r="L4613">
        <v>1</v>
      </c>
      <c r="M4613" t="s">
        <v>5405</v>
      </c>
      <c r="N4613"/>
      <c r="O4613">
        <v>0</v>
      </c>
      <c r="P4613" t="b">
        <v>1</v>
      </c>
      <c r="Q4613"/>
      <c r="R4613" t="b">
        <v>0</v>
      </c>
      <c r="S4613">
        <v>1</v>
      </c>
      <c r="T4613" t="s">
        <v>91</v>
      </c>
      <c r="U4613">
        <v>999</v>
      </c>
      <c r="V4613" t="s">
        <v>5406</v>
      </c>
      <c r="W4613">
        <v>31841024</v>
      </c>
      <c r="X4613"/>
      <c r="Y4613" t="inlineStr">
        <is>
          <t>用于学会炼制元婴烈阳聚元丹。效果随成丹品质变化；凡品参数示例：获得修为总量1530点，按300现实秒的经过时间线性结算（操作时补结差额）。</t>
        </is>
      </c>
      <c r="Z4613" t="inlineStr">
        <is>
          <t>|cff00FF00“药中积蕴归于修为，进境仍须修士自越其关。热剂自有其宜，须量药力与丹毒而用。”——《聚元积修录》|r</t>
        </is>
      </c>
      <c r="AA4613" t="str">
        <v>探索秘境或遗迹可得。</v>
      </c>
      <c r="AB4613">
        <v>11821024</v>
      </c>
      <c r="AC4613" t="s">
        <v>5409</v>
      </c>
      <c r="AD4613">
        <v>40001</v>
      </c>
      <c r="AE4613"/>
      <c r="AF4613">
        <v>70001</v>
      </c>
      <c r="AG4613"/>
      <c r="AH4613">
        <v>1500</v>
      </c>
      <c r="AI4613" t="s">
        <v>5405</v>
      </c>
      <c r="AJ4613" t="s">
        <v>5405</v>
      </c>
      <c r="AK4613" t="s">
        <v>345</v>
      </c>
    </row>
    <row r="4614" spans="2:37">
      <c r="B4614" s="16" t="n">
        <f>10000000+INDEX(编号表!$B:$B,MATCH(F4614,编号表!$A:$A,0))*100000+INDEX(编号表!$F:$F,MATCH(D4614,编号表!$E:$E,0))*1000+INDEX(编号表!$D:$D,MATCH(E4614,编号表!$C:$C,0))*10000+G4614</f>
        <v>11841025</v>
      </c>
      <c r="C4614" t="s">
        <v>3005</v>
      </c>
      <c r="D4614" t="s">
        <v>86</v>
      </c>
      <c r="E4614" t="s">
        <v>345</v>
      </c>
      <c r="F4614" t="s">
        <v>5405</v>
      </c>
      <c r="G4614">
        <v>25</v>
      </c>
      <c r="H4614"/>
      <c r="I4614">
        <v>60</v>
      </c>
      <c r="J4614" t="str">
        <f t="shared" si="74"/>
        <v>大类_凡品元婴丹方</v>
      </c>
      <c r="K4614" t="s">
        <v>337</v>
      </c>
      <c r="L4614">
        <v>1</v>
      </c>
      <c r="M4614" t="s">
        <v>5405</v>
      </c>
      <c r="N4614"/>
      <c r="O4614">
        <v>0</v>
      </c>
      <c r="P4614" t="b">
        <v>1</v>
      </c>
      <c r="Q4614"/>
      <c r="R4614" t="b">
        <v>0</v>
      </c>
      <c r="S4614">
        <v>1</v>
      </c>
      <c r="T4614" t="s">
        <v>91</v>
      </c>
      <c r="U4614">
        <v>999</v>
      </c>
      <c r="V4614" t="s">
        <v>5406</v>
      </c>
      <c r="W4614">
        <v>31841025</v>
      </c>
      <c r="X4614"/>
      <c r="Y4614" t="inlineStr">
        <is>
          <t>用于学会炼制元婴玄阴通脉丹。效果随成丹品质变化；凡品参数示例：清除对应味池杂质总量203256点，按300现实秒的经过时间线性结算（操作时补结差额）。</t>
        </is>
      </c>
      <c r="Z4614" t="inlineStr">
        <is>
          <t>|cff00FF00“气脉之浊得清，灵力行运乃得其序。寒剂自有其宜，须量药力与丹毒而用。”——《气脉澄浊录》|r</t>
        </is>
      </c>
      <c r="AA4614" t="str">
        <v>探索秘境或遗迹可得。</v>
      </c>
      <c r="AB4614">
        <v>11821025</v>
      </c>
      <c r="AC4614" t="s">
        <v>5409</v>
      </c>
      <c r="AD4614">
        <v>40001</v>
      </c>
      <c r="AE4614"/>
      <c r="AF4614">
        <v>70001</v>
      </c>
      <c r="AG4614"/>
      <c r="AH4614">
        <v>1500</v>
      </c>
      <c r="AI4614" t="s">
        <v>5405</v>
      </c>
      <c r="AJ4614" t="s">
        <v>5405</v>
      </c>
      <c r="AK4614" t="s">
        <v>345</v>
      </c>
    </row>
    <row r="4615" spans="2:37">
      <c r="B4615" s="16" t="n">
        <f>10000000+INDEX(编号表!$B:$B,MATCH(F4615,编号表!$A:$A,0))*100000+INDEX(编号表!$F:$F,MATCH(D4615,编号表!$E:$E,0))*1000+INDEX(编号表!$D:$D,MATCH(E4615,编号表!$C:$C,0))*10000+G4615</f>
        <v>11841026</v>
      </c>
      <c r="C4615" t="s">
        <v>3009</v>
      </c>
      <c r="D4615" t="s">
        <v>86</v>
      </c>
      <c r="E4615" t="s">
        <v>345</v>
      </c>
      <c r="F4615" t="s">
        <v>5405</v>
      </c>
      <c r="G4615">
        <v>26</v>
      </c>
      <c r="H4615"/>
      <c r="I4615">
        <v>60</v>
      </c>
      <c r="J4615" t="str">
        <f t="shared" si="74"/>
        <v>大类_凡品元婴丹方</v>
      </c>
      <c r="K4615" t="s">
        <v>337</v>
      </c>
      <c r="L4615">
        <v>1</v>
      </c>
      <c r="M4615" t="s">
        <v>5405</v>
      </c>
      <c r="N4615"/>
      <c r="O4615">
        <v>0</v>
      </c>
      <c r="P4615" t="b">
        <v>1</v>
      </c>
      <c r="Q4615"/>
      <c r="R4615" t="b">
        <v>0</v>
      </c>
      <c r="S4615">
        <v>1</v>
      </c>
      <c r="T4615" t="s">
        <v>91</v>
      </c>
      <c r="U4615">
        <v>999</v>
      </c>
      <c r="V4615" t="s">
        <v>5406</v>
      </c>
      <c r="W4615">
        <v>31841026</v>
      </c>
      <c r="X4615"/>
      <c r="Y4615" t="inlineStr">
        <is>
          <t>用于学会炼制元婴清和通脉丹。效果随成丹品质变化；凡品参数示例：清除对应味池杂质总量117126点，按60现实秒的经过时间线性结算（操作时补结差额）。</t>
        </is>
      </c>
      <c r="Z4615" t="inlineStr">
        <is>
          <t>|cff00FF00“气脉之浊得清，灵力行运乃得其序。凉剂自有其宜，须量药力与丹毒而用。”——《气脉澄浊录》|r</t>
        </is>
      </c>
      <c r="AA4615" t="str">
        <v>探索秘境或遗迹可得。</v>
      </c>
      <c r="AB4615">
        <v>11821026</v>
      </c>
      <c r="AC4615" t="s">
        <v>5409</v>
      </c>
      <c r="AD4615">
        <v>40001</v>
      </c>
      <c r="AE4615"/>
      <c r="AF4615">
        <v>70001</v>
      </c>
      <c r="AG4615"/>
      <c r="AH4615">
        <v>1500</v>
      </c>
      <c r="AI4615" t="s">
        <v>5405</v>
      </c>
      <c r="AJ4615" t="s">
        <v>5405</v>
      </c>
      <c r="AK4615" t="s">
        <v>345</v>
      </c>
    </row>
    <row r="4616" spans="2:37">
      <c r="B4616" s="16" t="n">
        <f>10000000+INDEX(编号表!$B:$B,MATCH(F4616,编号表!$A:$A,0))*100000+INDEX(编号表!$F:$F,MATCH(D4616,编号表!$E:$E,0))*1000+INDEX(编号表!$D:$D,MATCH(E4616,编号表!$C:$C,0))*10000+G4616</f>
        <v>11841027</v>
      </c>
      <c r="C4616" t="s">
        <v>3013</v>
      </c>
      <c r="D4616" t="s">
        <v>86</v>
      </c>
      <c r="E4616" t="s">
        <v>345</v>
      </c>
      <c r="F4616" t="s">
        <v>5405</v>
      </c>
      <c r="G4616">
        <v>27</v>
      </c>
      <c r="H4616"/>
      <c r="I4616">
        <v>60</v>
      </c>
      <c r="J4616" t="str">
        <f t="shared" si="74"/>
        <v>大类_凡品元婴丹方</v>
      </c>
      <c r="K4616" t="s">
        <v>337</v>
      </c>
      <c r="L4616">
        <v>1</v>
      </c>
      <c r="M4616" t="s">
        <v>5405</v>
      </c>
      <c r="N4616"/>
      <c r="O4616">
        <v>0</v>
      </c>
      <c r="P4616" t="b">
        <v>1</v>
      </c>
      <c r="Q4616"/>
      <c r="R4616" t="b">
        <v>0</v>
      </c>
      <c r="S4616">
        <v>1</v>
      </c>
      <c r="T4616" t="s">
        <v>91</v>
      </c>
      <c r="U4616">
        <v>999</v>
      </c>
      <c r="V4616" t="s">
        <v>5406</v>
      </c>
      <c r="W4616">
        <v>31841027</v>
      </c>
      <c r="X4616"/>
      <c r="Y4616" t="inlineStr">
        <is>
          <t>用于学会炼制元婴通脉丹。效果随成丹品质变化；凡品参数示例：清除对应味池杂质总量144720点，按60现实秒的经过时间线性结算（操作时补结差额）。</t>
        </is>
      </c>
      <c r="Z4616" t="inlineStr">
        <is>
          <t>|cff00FF00“气脉之浊得清，灵力行运乃得其序。平剂自有其宜，须量药力与丹毒而用。”——《气脉澄浊录》|r</t>
        </is>
      </c>
      <c r="AA4616" t="str">
        <v>探索秘境或遗迹可得。</v>
      </c>
      <c r="AB4616">
        <v>11821027</v>
      </c>
      <c r="AC4616" t="s">
        <v>5409</v>
      </c>
      <c r="AD4616">
        <v>40001</v>
      </c>
      <c r="AE4616"/>
      <c r="AF4616">
        <v>70001</v>
      </c>
      <c r="AG4616"/>
      <c r="AH4616">
        <v>1500</v>
      </c>
      <c r="AI4616" t="s">
        <v>5405</v>
      </c>
      <c r="AJ4616" t="s">
        <v>5405</v>
      </c>
      <c r="AK4616" t="s">
        <v>345</v>
      </c>
    </row>
    <row r="4617" spans="2:37">
      <c r="B4617" s="16" t="n">
        <f>10000000+INDEX(编号表!$B:$B,MATCH(F4617,编号表!$A:$A,0))*100000+INDEX(编号表!$F:$F,MATCH(D4617,编号表!$E:$E,0))*1000+INDEX(编号表!$D:$D,MATCH(E4617,编号表!$C:$C,0))*10000+G4617</f>
        <v>11841028</v>
      </c>
      <c r="C4617" t="s">
        <v>3017</v>
      </c>
      <c r="D4617" t="s">
        <v>86</v>
      </c>
      <c r="E4617" t="s">
        <v>345</v>
      </c>
      <c r="F4617" t="s">
        <v>5405</v>
      </c>
      <c r="G4617">
        <v>28</v>
      </c>
      <c r="H4617"/>
      <c r="I4617">
        <v>60</v>
      </c>
      <c r="J4617" t="str">
        <f t="shared" si="74"/>
        <v>大类_凡品元婴丹方</v>
      </c>
      <c r="K4617" t="s">
        <v>337</v>
      </c>
      <c r="L4617">
        <v>1</v>
      </c>
      <c r="M4617" t="s">
        <v>5405</v>
      </c>
      <c r="N4617"/>
      <c r="O4617">
        <v>0</v>
      </c>
      <c r="P4617" t="b">
        <v>1</v>
      </c>
      <c r="Q4617"/>
      <c r="R4617" t="b">
        <v>0</v>
      </c>
      <c r="S4617">
        <v>1</v>
      </c>
      <c r="T4617" t="s">
        <v>91</v>
      </c>
      <c r="U4617">
        <v>999</v>
      </c>
      <c r="V4617" t="s">
        <v>5406</v>
      </c>
      <c r="W4617">
        <v>31841028</v>
      </c>
      <c r="X4617"/>
      <c r="Y4617" t="inlineStr">
        <is>
          <t>用于学会炼制元婴温阳通脉丹。效果随成丹品质变化；凡品参数示例：清除对应味池杂质总量172314点，按60现实秒的经过时间线性结算（操作时补结差额）。</t>
        </is>
      </c>
      <c r="Z4617" t="inlineStr">
        <is>
          <t>|cff00FF00“气脉之浊得清，灵力行运乃得其序。温剂自有其宜，须量药力与丹毒而用。”——《气脉澄浊录》|r</t>
        </is>
      </c>
      <c r="AA4617" t="str">
        <v>探索秘境或遗迹可得。</v>
      </c>
      <c r="AB4617">
        <v>11821028</v>
      </c>
      <c r="AC4617" t="s">
        <v>5409</v>
      </c>
      <c r="AD4617">
        <v>40001</v>
      </c>
      <c r="AE4617"/>
      <c r="AF4617">
        <v>70001</v>
      </c>
      <c r="AG4617"/>
      <c r="AH4617">
        <v>1500</v>
      </c>
      <c r="AI4617" t="s">
        <v>5405</v>
      </c>
      <c r="AJ4617" t="s">
        <v>5405</v>
      </c>
      <c r="AK4617" t="s">
        <v>345</v>
      </c>
    </row>
    <row r="4618" spans="2:37">
      <c r="B4618" s="16" t="n">
        <f>10000000+INDEX(编号表!$B:$B,MATCH(F4618,编号表!$A:$A,0))*100000+INDEX(编号表!$F:$F,MATCH(D4618,编号表!$E:$E,0))*1000+INDEX(编号表!$D:$D,MATCH(E4618,编号表!$C:$C,0))*10000+G4618</f>
        <v>11841029</v>
      </c>
      <c r="C4618" t="s">
        <v>3021</v>
      </c>
      <c r="D4618" t="s">
        <v>86</v>
      </c>
      <c r="E4618" t="s">
        <v>345</v>
      </c>
      <c r="F4618" t="s">
        <v>5405</v>
      </c>
      <c r="G4618">
        <v>29</v>
      </c>
      <c r="H4618"/>
      <c r="I4618">
        <v>60</v>
      </c>
      <c r="J4618" t="str">
        <f t="shared" si="74"/>
        <v>大类_凡品元婴丹方</v>
      </c>
      <c r="K4618" t="s">
        <v>337</v>
      </c>
      <c r="L4618">
        <v>1</v>
      </c>
      <c r="M4618" t="s">
        <v>5405</v>
      </c>
      <c r="N4618"/>
      <c r="O4618">
        <v>0</v>
      </c>
      <c r="P4618" t="b">
        <v>1</v>
      </c>
      <c r="Q4618"/>
      <c r="R4618" t="b">
        <v>0</v>
      </c>
      <c r="S4618">
        <v>1</v>
      </c>
      <c r="T4618" t="s">
        <v>91</v>
      </c>
      <c r="U4618">
        <v>999</v>
      </c>
      <c r="V4618" t="s">
        <v>5406</v>
      </c>
      <c r="W4618">
        <v>31841029</v>
      </c>
      <c r="X4618"/>
      <c r="Y4618" t="inlineStr">
        <is>
          <t>用于学会炼制元婴烈阳通脉丹。效果随成丹品质变化；凡品参数示例：清除对应味池杂质总量138672点，按10现实秒的经过时间线性结算（操作时补结差额）。</t>
        </is>
      </c>
      <c r="Z4618" t="inlineStr">
        <is>
          <t>|cff00FF00“气脉之浊得清，灵力行运乃得其序。热剂自有其宜，须量药力与丹毒而用。”——《气脉澄浊录》|r</t>
        </is>
      </c>
      <c r="AA4618" t="str">
        <v>探索秘境或遗迹可得。</v>
      </c>
      <c r="AB4618">
        <v>11821029</v>
      </c>
      <c r="AC4618" t="s">
        <v>5409</v>
      </c>
      <c r="AD4618">
        <v>40001</v>
      </c>
      <c r="AE4618"/>
      <c r="AF4618">
        <v>70001</v>
      </c>
      <c r="AG4618"/>
      <c r="AH4618">
        <v>1500</v>
      </c>
      <c r="AI4618" t="s">
        <v>5405</v>
      </c>
      <c r="AJ4618" t="s">
        <v>5405</v>
      </c>
      <c r="AK4618" t="s">
        <v>345</v>
      </c>
    </row>
    <row r="4619" spans="2:37">
      <c r="B4619" s="16" t="n">
        <f>10000000+INDEX(编号表!$B:$B,MATCH(F4619,编号表!$A:$A,0))*100000+INDEX(编号表!$F:$F,MATCH(D4619,编号表!$E:$E,0))*1000+INDEX(编号表!$D:$D,MATCH(E4619,编号表!$C:$C,0))*10000+G4619</f>
        <v>11841030</v>
      </c>
      <c r="C4619" t="inlineStr">
        <is>
          <t>元婴玄阴回灵丹</t>
        </is>
      </c>
      <c r="D4619" t="s">
        <v>86</v>
      </c>
      <c r="E4619" t="s">
        <v>345</v>
      </c>
      <c r="F4619" t="s">
        <v>5405</v>
      </c>
      <c r="G4619">
        <v>30</v>
      </c>
      <c r="H4619"/>
      <c r="I4619">
        <v>60</v>
      </c>
      <c r="J4619" t="str">
        <f t="shared" si="74"/>
        <v>大类_凡品元婴丹方</v>
      </c>
      <c r="K4619" t="s">
        <v>337</v>
      </c>
      <c r="L4619">
        <v>1</v>
      </c>
      <c r="M4619" t="s">
        <v>5405</v>
      </c>
      <c r="N4619"/>
      <c r="O4619">
        <v>0</v>
      </c>
      <c r="P4619" t="b">
        <v>1</v>
      </c>
      <c r="Q4619"/>
      <c r="R4619" t="b">
        <v>0</v>
      </c>
      <c r="S4619">
        <v>1</v>
      </c>
      <c r="T4619" t="s">
        <v>91</v>
      </c>
      <c r="U4619">
        <v>999</v>
      </c>
      <c r="V4619" t="s">
        <v>5406</v>
      </c>
      <c r="W4619">
        <v>31841030</v>
      </c>
      <c r="X4619"/>
      <c r="Y4619" t="inlineStr">
        <is>
          <t>用于学会炼制元婴玄阴回灵丹。效果随成丹品质变化；凡品参数示例：立即回复灵力上限的20%。</t>
        </is>
      </c>
      <c r="Z4619" t="inlineStr">
        <is>
          <t>|cff00FF00“灵力有缺，先补眼前之需；回灵所贵在补，不在扩其容量。寒剂自有其宜，须量药力与丹毒而用。”——《回灵补缺录》|r</t>
        </is>
      </c>
      <c r="AA4619" t="str">
        <v>探索秘境或遗迹可得。</v>
      </c>
      <c r="AB4619">
        <v>11821030</v>
      </c>
      <c r="AC4619" t="s">
        <v>5409</v>
      </c>
      <c r="AD4619">
        <v>40001</v>
      </c>
      <c r="AE4619"/>
      <c r="AF4619">
        <v>70001</v>
      </c>
      <c r="AG4619"/>
      <c r="AH4619">
        <v>1500</v>
      </c>
      <c r="AI4619" t="s">
        <v>5405</v>
      </c>
      <c r="AJ4619" t="s">
        <v>5405</v>
      </c>
      <c r="AK4619" t="s">
        <v>345</v>
      </c>
    </row>
    <row r="4620" spans="2:37">
      <c r="B4620" s="16" t="n">
        <f>10000000+INDEX(编号表!$B:$B,MATCH(F4620,编号表!$A:$A,0))*100000+INDEX(编号表!$F:$F,MATCH(D4620,编号表!$E:$E,0))*1000+INDEX(编号表!$D:$D,MATCH(E4620,编号表!$C:$C,0))*10000+G4620</f>
        <v>11841031</v>
      </c>
      <c r="C4620" t="inlineStr">
        <is>
          <t>元婴清和回灵丹</t>
        </is>
      </c>
      <c r="D4620" t="s">
        <v>86</v>
      </c>
      <c r="E4620" t="s">
        <v>345</v>
      </c>
      <c r="F4620" t="s">
        <v>5405</v>
      </c>
      <c r="G4620">
        <v>31</v>
      </c>
      <c r="H4620"/>
      <c r="I4620">
        <v>60</v>
      </c>
      <c r="J4620" t="str">
        <f t="shared" si="74"/>
        <v>大类_凡品元婴丹方</v>
      </c>
      <c r="K4620" t="s">
        <v>337</v>
      </c>
      <c r="L4620">
        <v>1</v>
      </c>
      <c r="M4620" t="s">
        <v>5405</v>
      </c>
      <c r="N4620"/>
      <c r="O4620">
        <v>0</v>
      </c>
      <c r="P4620" t="b">
        <v>1</v>
      </c>
      <c r="Q4620"/>
      <c r="R4620" t="b">
        <v>0</v>
      </c>
      <c r="S4620">
        <v>1</v>
      </c>
      <c r="T4620" t="s">
        <v>91</v>
      </c>
      <c r="U4620">
        <v>999</v>
      </c>
      <c r="V4620" t="s">
        <v>5406</v>
      </c>
      <c r="W4620">
        <v>31841031</v>
      </c>
      <c r="X4620"/>
      <c r="Y4620" t="inlineStr">
        <is>
          <t>用于学会炼制元婴清和回灵丹。效果随成丹品质变化；凡品参数示例：立即回复灵力上限的25%。</t>
        </is>
      </c>
      <c r="Z4620" t="inlineStr">
        <is>
          <t>|cff00FF00“灵力有缺，先补眼前之需；回灵所贵在补，不在扩其容量。凉剂自有其宜，须量药力与丹毒而用。”——《回灵补缺录》|r</t>
        </is>
      </c>
      <c r="AA4620" t="str">
        <v>探索秘境或遗迹可得。</v>
      </c>
      <c r="AB4620">
        <v>11821031</v>
      </c>
      <c r="AC4620" t="s">
        <v>5409</v>
      </c>
      <c r="AD4620">
        <v>40001</v>
      </c>
      <c r="AE4620"/>
      <c r="AF4620">
        <v>70001</v>
      </c>
      <c r="AG4620"/>
      <c r="AH4620">
        <v>1500</v>
      </c>
      <c r="AI4620" t="s">
        <v>5405</v>
      </c>
      <c r="AJ4620" t="s">
        <v>5405</v>
      </c>
      <c r="AK4620" t="s">
        <v>345</v>
      </c>
    </row>
    <row r="4621" spans="2:37">
      <c r="B4621" s="16" t="n">
        <f>10000000+INDEX(编号表!$B:$B,MATCH(F4621,编号表!$A:$A,0))*100000+INDEX(编号表!$F:$F,MATCH(D4621,编号表!$E:$E,0))*1000+INDEX(编号表!$D:$D,MATCH(E4621,编号表!$C:$C,0))*10000+G4621</f>
        <v>11841032</v>
      </c>
      <c r="C4621" t="inlineStr">
        <is>
          <t>元婴回灵丹</t>
        </is>
      </c>
      <c r="D4621" t="s">
        <v>86</v>
      </c>
      <c r="E4621" t="s">
        <v>345</v>
      </c>
      <c r="F4621" t="s">
        <v>5405</v>
      </c>
      <c r="G4621">
        <v>32</v>
      </c>
      <c r="H4621"/>
      <c r="I4621">
        <v>60</v>
      </c>
      <c r="J4621" t="str">
        <f t="shared" si="74"/>
        <v>大类_凡品元婴丹方</v>
      </c>
      <c r="K4621" t="s">
        <v>337</v>
      </c>
      <c r="L4621">
        <v>1</v>
      </c>
      <c r="M4621" t="s">
        <v>5405</v>
      </c>
      <c r="N4621"/>
      <c r="O4621">
        <v>0</v>
      </c>
      <c r="P4621" t="b">
        <v>1</v>
      </c>
      <c r="Q4621"/>
      <c r="R4621" t="b">
        <v>0</v>
      </c>
      <c r="S4621">
        <v>1</v>
      </c>
      <c r="T4621" t="s">
        <v>91</v>
      </c>
      <c r="U4621">
        <v>999</v>
      </c>
      <c r="V4621" t="s">
        <v>5406</v>
      </c>
      <c r="W4621">
        <v>31841032</v>
      </c>
      <c r="X4621"/>
      <c r="Y4621" t="inlineStr">
        <is>
          <t>用于学会炼制元婴回灵丹。效果随成丹品质变化；凡品参数示例：立即回复灵力上限的30%。</t>
        </is>
      </c>
      <c r="Z4621" t="inlineStr">
        <is>
          <t>|cff00FF00“灵力有缺，先补眼前之需；回灵所贵在补，不在扩其容量。平剂自有其宜，须量药力与丹毒而用。”——《回灵补缺录》|r</t>
        </is>
      </c>
      <c r="AA4621" t="str">
        <v>探索秘境或遗迹可得。</v>
      </c>
      <c r="AB4621">
        <v>11821032</v>
      </c>
      <c r="AC4621" t="s">
        <v>5409</v>
      </c>
      <c r="AD4621">
        <v>40001</v>
      </c>
      <c r="AE4621"/>
      <c r="AF4621">
        <v>70001</v>
      </c>
      <c r="AG4621"/>
      <c r="AH4621">
        <v>1500</v>
      </c>
      <c r="AI4621" t="s">
        <v>5405</v>
      </c>
      <c r="AJ4621" t="s">
        <v>5405</v>
      </c>
      <c r="AK4621" t="s">
        <v>345</v>
      </c>
    </row>
    <row r="4622" spans="2:37">
      <c r="B4622" s="16" t="n">
        <f>10000000+INDEX(编号表!$B:$B,MATCH(F4622,编号表!$A:$A,0))*100000+INDEX(编号表!$F:$F,MATCH(D4622,编号表!$E:$E,0))*1000+INDEX(编号表!$D:$D,MATCH(E4622,编号表!$C:$C,0))*10000+G4622</f>
        <v>11841033</v>
      </c>
      <c r="C4622" t="inlineStr">
        <is>
          <t>元婴温阳回灵丹</t>
        </is>
      </c>
      <c r="D4622" t="s">
        <v>86</v>
      </c>
      <c r="E4622" t="s">
        <v>345</v>
      </c>
      <c r="F4622" t="s">
        <v>5405</v>
      </c>
      <c r="G4622">
        <v>33</v>
      </c>
      <c r="H4622"/>
      <c r="I4622">
        <v>60</v>
      </c>
      <c r="J4622" t="str">
        <f t="shared" si="74"/>
        <v>大类_凡品元婴丹方</v>
      </c>
      <c r="K4622" t="s">
        <v>337</v>
      </c>
      <c r="L4622">
        <v>1</v>
      </c>
      <c r="M4622" t="s">
        <v>5405</v>
      </c>
      <c r="N4622"/>
      <c r="O4622">
        <v>0</v>
      </c>
      <c r="P4622" t="b">
        <v>1</v>
      </c>
      <c r="Q4622"/>
      <c r="R4622" t="b">
        <v>0</v>
      </c>
      <c r="S4622">
        <v>1</v>
      </c>
      <c r="T4622" t="s">
        <v>91</v>
      </c>
      <c r="U4622">
        <v>999</v>
      </c>
      <c r="V4622" t="s">
        <v>5406</v>
      </c>
      <c r="W4622">
        <v>31841033</v>
      </c>
      <c r="X4622"/>
      <c r="Y4622" t="inlineStr">
        <is>
          <t>用于学会炼制元婴温阳回灵丹。效果随成丹品质变化；凡品参数示例：立即回复灵力上限的35%。</t>
        </is>
      </c>
      <c r="Z4622" t="inlineStr">
        <is>
          <t>|cff00FF00“灵力有缺，先补眼前之需；回灵所贵在补，不在扩其容量。温剂自有其宜，须量药力与丹毒而用。”——《回灵补缺录》|r</t>
        </is>
      </c>
      <c r="AA4622" t="str">
        <v>探索秘境或遗迹可得。</v>
      </c>
      <c r="AB4622">
        <v>11821033</v>
      </c>
      <c r="AC4622" t="s">
        <v>5409</v>
      </c>
      <c r="AD4622">
        <v>40001</v>
      </c>
      <c r="AE4622"/>
      <c r="AF4622">
        <v>70001</v>
      </c>
      <c r="AG4622"/>
      <c r="AH4622">
        <v>1500</v>
      </c>
      <c r="AI4622" t="s">
        <v>5405</v>
      </c>
      <c r="AJ4622" t="s">
        <v>5405</v>
      </c>
      <c r="AK4622" t="s">
        <v>345</v>
      </c>
    </row>
    <row r="4623" spans="2:37">
      <c r="B4623" s="16" t="n">
        <f>10000000+INDEX(编号表!$B:$B,MATCH(F4623,编号表!$A:$A,0))*100000+INDEX(编号表!$F:$F,MATCH(D4623,编号表!$E:$E,0))*1000+INDEX(编号表!$D:$D,MATCH(E4623,编号表!$C:$C,0))*10000+G4623</f>
        <v>11841034</v>
      </c>
      <c r="C4623" t="inlineStr">
        <is>
          <t>元婴烈阳回灵丹</t>
        </is>
      </c>
      <c r="D4623" t="s">
        <v>86</v>
      </c>
      <c r="E4623" t="s">
        <v>345</v>
      </c>
      <c r="F4623" t="s">
        <v>5405</v>
      </c>
      <c r="G4623">
        <v>34</v>
      </c>
      <c r="H4623"/>
      <c r="I4623">
        <v>60</v>
      </c>
      <c r="J4623" t="str">
        <f t="shared" si="74"/>
        <v>大类_凡品元婴丹方</v>
      </c>
      <c r="K4623" t="s">
        <v>337</v>
      </c>
      <c r="L4623">
        <v>1</v>
      </c>
      <c r="M4623" t="s">
        <v>5405</v>
      </c>
      <c r="N4623"/>
      <c r="O4623">
        <v>0</v>
      </c>
      <c r="P4623" t="b">
        <v>1</v>
      </c>
      <c r="Q4623"/>
      <c r="R4623" t="b">
        <v>0</v>
      </c>
      <c r="S4623">
        <v>1</v>
      </c>
      <c r="T4623" t="s">
        <v>91</v>
      </c>
      <c r="U4623">
        <v>999</v>
      </c>
      <c r="V4623" t="s">
        <v>5406</v>
      </c>
      <c r="W4623">
        <v>31841034</v>
      </c>
      <c r="X4623"/>
      <c r="Y4623" t="inlineStr">
        <is>
          <t>用于学会炼制元婴烈阳回灵丹。效果随成丹品质变化；凡品参数示例：立即回复灵力上限的40%。</t>
        </is>
      </c>
      <c r="Z4623" t="inlineStr">
        <is>
          <t>|cff00FF00“灵力有缺，先补眼前之需；回灵所贵在补，不在扩其容量。热剂自有其宜，须量药力与丹毒而用。”——《回灵补缺录》|r</t>
        </is>
      </c>
      <c r="AA4623" t="str">
        <v>探索秘境或遗迹可得。</v>
      </c>
      <c r="AB4623">
        <v>11821034</v>
      </c>
      <c r="AC4623" t="s">
        <v>5409</v>
      </c>
      <c r="AD4623">
        <v>40001</v>
      </c>
      <c r="AE4623"/>
      <c r="AF4623">
        <v>70001</v>
      </c>
      <c r="AG4623"/>
      <c r="AH4623">
        <v>1500</v>
      </c>
      <c r="AI4623" t="s">
        <v>5405</v>
      </c>
      <c r="AJ4623" t="s">
        <v>5405</v>
      </c>
      <c r="AK4623" t="s">
        <v>345</v>
      </c>
    </row>
    <row r="4624" spans="2:37">
      <c r="B4624" s="16" t="n">
        <f>10000000+INDEX(编号表!$B:$B,MATCH(F4624,编号表!$A:$A,0))*100000+INDEX(编号表!$F:$F,MATCH(D4624,编号表!$E:$E,0))*1000+INDEX(编号表!$D:$D,MATCH(E4624,编号表!$C:$C,0))*10000+G4624</f>
        <v>11841035</v>
      </c>
      <c r="C4624" t="inlineStr">
        <is>
          <t>元婴玄阴续灵丹</t>
        </is>
      </c>
      <c r="D4624" t="s">
        <v>86</v>
      </c>
      <c r="E4624" t="s">
        <v>345</v>
      </c>
      <c r="F4624" t="s">
        <v>5405</v>
      </c>
      <c r="G4624">
        <v>35</v>
      </c>
      <c r="H4624"/>
      <c r="I4624">
        <v>60</v>
      </c>
      <c r="J4624" t="str">
        <f t="shared" si="74"/>
        <v>大类_凡品元婴丹方</v>
      </c>
      <c r="K4624" t="s">
        <v>337</v>
      </c>
      <c r="L4624">
        <v>1</v>
      </c>
      <c r="M4624" t="s">
        <v>5405</v>
      </c>
      <c r="N4624"/>
      <c r="O4624">
        <v>0</v>
      </c>
      <c r="P4624" t="b">
        <v>1</v>
      </c>
      <c r="Q4624"/>
      <c r="R4624" t="b">
        <v>0</v>
      </c>
      <c r="S4624">
        <v>1</v>
      </c>
      <c r="T4624" t="s">
        <v>91</v>
      </c>
      <c r="U4624">
        <v>999</v>
      </c>
      <c r="V4624" t="s">
        <v>5406</v>
      </c>
      <c r="W4624">
        <v>31841035</v>
      </c>
      <c r="X4624"/>
      <c r="Y4624" t="inlineStr">
        <is>
          <t>用于学会炼制元婴玄阴续灵丹。效果随成丹品质变化；凡品参数示例：受击时回复灵力上限的0.04%，持续1800现实秒。</t>
        </is>
      </c>
      <c r="Z4624" t="inlineStr">
        <is>
          <t>|cff00FF00“灵力随战而耗，亦须随行而续；击中、受击与调息各有补益。寒剂自有其宜，须量药力与丹毒而用。”——《续灵行脉录》|r</t>
        </is>
      </c>
      <c r="AA4624" t="str">
        <v>探索秘境或遗迹可得。</v>
      </c>
      <c r="AB4624">
        <v>11821035</v>
      </c>
      <c r="AC4624" t="s">
        <v>5409</v>
      </c>
      <c r="AD4624">
        <v>40001</v>
      </c>
      <c r="AE4624"/>
      <c r="AF4624">
        <v>70001</v>
      </c>
      <c r="AG4624"/>
      <c r="AH4624">
        <v>1500</v>
      </c>
      <c r="AI4624" t="s">
        <v>5405</v>
      </c>
      <c r="AJ4624" t="s">
        <v>5405</v>
      </c>
      <c r="AK4624" t="s">
        <v>345</v>
      </c>
    </row>
    <row r="4625" spans="2:37">
      <c r="B4625" s="16" t="n">
        <f>10000000+INDEX(编号表!$B:$B,MATCH(F4625,编号表!$A:$A,0))*100000+INDEX(编号表!$F:$F,MATCH(D4625,编号表!$E:$E,0))*1000+INDEX(编号表!$D:$D,MATCH(E4625,编号表!$C:$C,0))*10000+G4625</f>
        <v>11841036</v>
      </c>
      <c r="C4625" t="inlineStr">
        <is>
          <t>元婴清和续灵丹</t>
        </is>
      </c>
      <c r="D4625" t="s">
        <v>86</v>
      </c>
      <c r="E4625" t="s">
        <v>345</v>
      </c>
      <c r="F4625" t="s">
        <v>5405</v>
      </c>
      <c r="G4625">
        <v>36</v>
      </c>
      <c r="H4625"/>
      <c r="I4625">
        <v>60</v>
      </c>
      <c r="J4625" t="str">
        <f t="shared" si="74"/>
        <v>大类_凡品元婴丹方</v>
      </c>
      <c r="K4625" t="s">
        <v>337</v>
      </c>
      <c r="L4625">
        <v>1</v>
      </c>
      <c r="M4625" t="s">
        <v>5405</v>
      </c>
      <c r="N4625"/>
      <c r="O4625">
        <v>0</v>
      </c>
      <c r="P4625" t="b">
        <v>1</v>
      </c>
      <c r="Q4625"/>
      <c r="R4625" t="b">
        <v>0</v>
      </c>
      <c r="S4625">
        <v>1</v>
      </c>
      <c r="T4625" t="s">
        <v>91</v>
      </c>
      <c r="U4625">
        <v>999</v>
      </c>
      <c r="V4625" t="s">
        <v>5406</v>
      </c>
      <c r="W4625">
        <v>31841036</v>
      </c>
      <c r="X4625"/>
      <c r="Y4625" t="inlineStr">
        <is>
          <t>用于学会炼制元婴清和续灵丹。效果随成丹品质变化；凡品参数示例：击中时回复灵力上限的0.05%，持续1500现实秒。</t>
        </is>
      </c>
      <c r="Z4625" t="inlineStr">
        <is>
          <t>|cff00FF00“灵力随战而耗，亦须随行而续；击中、受击与调息各有补益。凉剂自有其宜，须量药力与丹毒而用。”——《续灵行脉录》|r</t>
        </is>
      </c>
      <c r="AA4625" t="str">
        <v>探索秘境或遗迹可得。</v>
      </c>
      <c r="AB4625">
        <v>11821036</v>
      </c>
      <c r="AC4625" t="s">
        <v>5409</v>
      </c>
      <c r="AD4625">
        <v>40001</v>
      </c>
      <c r="AE4625"/>
      <c r="AF4625">
        <v>70001</v>
      </c>
      <c r="AG4625"/>
      <c r="AH4625">
        <v>1500</v>
      </c>
      <c r="AI4625" t="s">
        <v>5405</v>
      </c>
      <c r="AJ4625" t="s">
        <v>5405</v>
      </c>
      <c r="AK4625" t="s">
        <v>345</v>
      </c>
    </row>
    <row r="4626" spans="2:37">
      <c r="B4626" s="16" t="n">
        <f>10000000+INDEX(编号表!$B:$B,MATCH(F4626,编号表!$A:$A,0))*100000+INDEX(编号表!$F:$F,MATCH(D4626,编号表!$E:$E,0))*1000+INDEX(编号表!$D:$D,MATCH(E4626,编号表!$C:$C,0))*10000+G4626</f>
        <v>11841037</v>
      </c>
      <c r="C4626" t="inlineStr">
        <is>
          <t>元婴续灵丹</t>
        </is>
      </c>
      <c r="D4626" t="s">
        <v>86</v>
      </c>
      <c r="E4626" t="s">
        <v>345</v>
      </c>
      <c r="F4626" t="s">
        <v>5405</v>
      </c>
      <c r="G4626">
        <v>37</v>
      </c>
      <c r="H4626"/>
      <c r="I4626">
        <v>60</v>
      </c>
      <c r="J4626" t="str">
        <f t="shared" si="74"/>
        <v>大类_凡品元婴丹方</v>
      </c>
      <c r="K4626" t="s">
        <v>337</v>
      </c>
      <c r="L4626">
        <v>1</v>
      </c>
      <c r="M4626" t="s">
        <v>5405</v>
      </c>
      <c r="N4626"/>
      <c r="O4626">
        <v>0</v>
      </c>
      <c r="P4626" t="b">
        <v>1</v>
      </c>
      <c r="Q4626"/>
      <c r="R4626" t="b">
        <v>0</v>
      </c>
      <c r="S4626">
        <v>1</v>
      </c>
      <c r="T4626" t="s">
        <v>91</v>
      </c>
      <c r="U4626">
        <v>999</v>
      </c>
      <c r="V4626" t="s">
        <v>5406</v>
      </c>
      <c r="W4626">
        <v>31841037</v>
      </c>
      <c r="X4626"/>
      <c r="Y4626" t="inlineStr">
        <is>
          <t>用于学会炼制元婴续灵丹。效果随成丹品质变化；凡品参数示例：每秒回复灵力上限的0.06%，持续1500现实秒。</t>
        </is>
      </c>
      <c r="Z4626" t="inlineStr">
        <is>
          <t>|cff00FF00“灵力随战而耗，亦须随行而续；击中、受击与调息各有补益。平剂自有其宜，须量药力与丹毒而用。”——《续灵行脉录》|r</t>
        </is>
      </c>
      <c r="AA4626" t="str">
        <v>探索秘境或遗迹可得。</v>
      </c>
      <c r="AB4626">
        <v>11821037</v>
      </c>
      <c r="AC4626" t="s">
        <v>5409</v>
      </c>
      <c r="AD4626">
        <v>40001</v>
      </c>
      <c r="AE4626"/>
      <c r="AF4626">
        <v>70001</v>
      </c>
      <c r="AG4626"/>
      <c r="AH4626">
        <v>1500</v>
      </c>
      <c r="AI4626" t="s">
        <v>5405</v>
      </c>
      <c r="AJ4626" t="s">
        <v>5405</v>
      </c>
      <c r="AK4626" t="s">
        <v>345</v>
      </c>
    </row>
    <row r="4627" spans="2:37">
      <c r="B4627" s="16" t="n">
        <f>10000000+INDEX(编号表!$B:$B,MATCH(F4627,编号表!$A:$A,0))*100000+INDEX(编号表!$F:$F,MATCH(D4627,编号表!$E:$E,0))*1000+INDEX(编号表!$D:$D,MATCH(E4627,编号表!$C:$C,0))*10000+G4627</f>
        <v>11841038</v>
      </c>
      <c r="C4627" t="inlineStr">
        <is>
          <t>元婴温阳续灵丹</t>
        </is>
      </c>
      <c r="D4627" t="s">
        <v>86</v>
      </c>
      <c r="E4627" t="s">
        <v>345</v>
      </c>
      <c r="F4627" t="s">
        <v>5405</v>
      </c>
      <c r="G4627">
        <v>38</v>
      </c>
      <c r="H4627"/>
      <c r="I4627">
        <v>60</v>
      </c>
      <c r="J4627" t="str">
        <f t="shared" si="74"/>
        <v>大类_凡品元婴丹方</v>
      </c>
      <c r="K4627" t="s">
        <v>337</v>
      </c>
      <c r="L4627">
        <v>1</v>
      </c>
      <c r="M4627" t="s">
        <v>5405</v>
      </c>
      <c r="N4627"/>
      <c r="O4627">
        <v>0</v>
      </c>
      <c r="P4627" t="b">
        <v>1</v>
      </c>
      <c r="Q4627"/>
      <c r="R4627" t="b">
        <v>0</v>
      </c>
      <c r="S4627">
        <v>1</v>
      </c>
      <c r="T4627" t="s">
        <v>91</v>
      </c>
      <c r="U4627">
        <v>999</v>
      </c>
      <c r="V4627" t="s">
        <v>5406</v>
      </c>
      <c r="W4627">
        <v>31841038</v>
      </c>
      <c r="X4627"/>
      <c r="Y4627" t="inlineStr">
        <is>
          <t>用于学会炼制元婴温阳续灵丹。效果随成丹品质变化；凡品参数示例：击中时回复灵力上限的0.07%，持续1500现实秒。</t>
        </is>
      </c>
      <c r="Z4627" t="inlineStr">
        <is>
          <t>|cff00FF00“灵力随战而耗，亦须随行而续；击中、受击与调息各有补益。温剂自有其宜，须量药力与丹毒而用。”——《续灵行脉录》|r</t>
        </is>
      </c>
      <c r="AA4627" t="str">
        <v>探索秘境或遗迹可得。</v>
      </c>
      <c r="AB4627">
        <v>11821038</v>
      </c>
      <c r="AC4627" t="s">
        <v>5409</v>
      </c>
      <c r="AD4627">
        <v>40001</v>
      </c>
      <c r="AE4627"/>
      <c r="AF4627">
        <v>70001</v>
      </c>
      <c r="AG4627"/>
      <c r="AH4627">
        <v>1500</v>
      </c>
      <c r="AI4627" t="s">
        <v>5405</v>
      </c>
      <c r="AJ4627" t="s">
        <v>5405</v>
      </c>
      <c r="AK4627" t="s">
        <v>345</v>
      </c>
    </row>
    <row r="4628" spans="2:37">
      <c r="B4628" s="16" t="n">
        <f>10000000+INDEX(编号表!$B:$B,MATCH(F4628,编号表!$A:$A,0))*100000+INDEX(编号表!$F:$F,MATCH(D4628,编号表!$E:$E,0))*1000+INDEX(编号表!$D:$D,MATCH(E4628,编号表!$C:$C,0))*10000+G4628</f>
        <v>11841039</v>
      </c>
      <c r="C4628" t="inlineStr">
        <is>
          <t>元婴烈阳续灵丹</t>
        </is>
      </c>
      <c r="D4628" t="s">
        <v>86</v>
      </c>
      <c r="E4628" t="s">
        <v>345</v>
      </c>
      <c r="F4628" t="s">
        <v>5405</v>
      </c>
      <c r="G4628">
        <v>39</v>
      </c>
      <c r="H4628"/>
      <c r="I4628">
        <v>60</v>
      </c>
      <c r="J4628" t="str">
        <f t="shared" si="74"/>
        <v>大类_凡品元婴丹方</v>
      </c>
      <c r="K4628" t="s">
        <v>337</v>
      </c>
      <c r="L4628">
        <v>1</v>
      </c>
      <c r="M4628" t="s">
        <v>5405</v>
      </c>
      <c r="N4628"/>
      <c r="O4628">
        <v>0</v>
      </c>
      <c r="P4628" t="b">
        <v>1</v>
      </c>
      <c r="Q4628"/>
      <c r="R4628" t="b">
        <v>0</v>
      </c>
      <c r="S4628">
        <v>1</v>
      </c>
      <c r="T4628" t="s">
        <v>91</v>
      </c>
      <c r="U4628">
        <v>999</v>
      </c>
      <c r="V4628" t="s">
        <v>5406</v>
      </c>
      <c r="W4628">
        <v>31841039</v>
      </c>
      <c r="X4628"/>
      <c r="Y4628" t="inlineStr">
        <is>
          <t>用于学会炼制元婴烈阳续灵丹。效果随成丹品质变化；凡品参数示例：受击时回复灵力上限的0.1%，持续900现实秒。</t>
        </is>
      </c>
      <c r="Z4628" t="inlineStr">
        <is>
          <t>|cff00FF00“灵力随战而耗，亦须随行而续；击中、受击与调息各有补益。热剂自有其宜，须量药力与丹毒而用。”——《续灵行脉录》|r</t>
        </is>
      </c>
      <c r="AA4628" t="str">
        <v>探索秘境或遗迹可得。</v>
      </c>
      <c r="AB4628">
        <v>11821039</v>
      </c>
      <c r="AC4628" t="s">
        <v>5409</v>
      </c>
      <c r="AD4628">
        <v>40001</v>
      </c>
      <c r="AE4628"/>
      <c r="AF4628">
        <v>70001</v>
      </c>
      <c r="AG4628"/>
      <c r="AH4628">
        <v>1500</v>
      </c>
      <c r="AI4628" t="s">
        <v>5405</v>
      </c>
      <c r="AJ4628" t="s">
        <v>5405</v>
      </c>
      <c r="AK4628" t="s">
        <v>345</v>
      </c>
    </row>
    <row r="4629" spans="2:37">
      <c r="B4629" s="16" t="n">
        <f>10000000+INDEX(编号表!$B:$B,MATCH(F4629,编号表!$A:$A,0))*100000+INDEX(编号表!$F:$F,MATCH(D4629,编号表!$E:$E,0))*1000+INDEX(编号表!$D:$D,MATCH(E4629,编号表!$C:$C,0))*10000+G4629</f>
        <v>11841040</v>
      </c>
      <c r="C4629" t="inlineStr">
        <is>
          <t>元婴玄阴神行丹</t>
        </is>
      </c>
      <c r="D4629" t="s">
        <v>86</v>
      </c>
      <c r="E4629" t="s">
        <v>345</v>
      </c>
      <c r="F4629" t="s">
        <v>5405</v>
      </c>
      <c r="G4629">
        <v>40</v>
      </c>
      <c r="H4629"/>
      <c r="I4629">
        <v>60</v>
      </c>
      <c r="J4629" t="str">
        <f t="shared" si="74"/>
        <v>大类_凡品元婴丹方</v>
      </c>
      <c r="K4629" t="s">
        <v>337</v>
      </c>
      <c r="L4629">
        <v>1</v>
      </c>
      <c r="M4629" t="s">
        <v>5405</v>
      </c>
      <c r="N4629"/>
      <c r="O4629">
        <v>0</v>
      </c>
      <c r="P4629" t="b">
        <v>1</v>
      </c>
      <c r="Q4629"/>
      <c r="R4629" t="b">
        <v>0</v>
      </c>
      <c r="S4629">
        <v>1</v>
      </c>
      <c r="T4629" t="s">
        <v>91</v>
      </c>
      <c r="U4629">
        <v>999</v>
      </c>
      <c r="V4629" t="s">
        <v>5406</v>
      </c>
      <c r="W4629">
        <v>31841040</v>
      </c>
      <c r="X4629"/>
      <c r="Y4629" t="inlineStr">
        <is>
          <t>用于学会炼制元婴玄阴神行丹。效果随成丹品质变化；凡品参数示例：移动速度提高3%，持续600现实秒。</t>
        </is>
      </c>
      <c r="Z4629" t="inlineStr">
        <is>
          <t>|cff00FF00“轻身疾行，进退有度；药助足下，不增术法杀伤。寒剂自有其宜，须量药力与丹毒而用。”——《神行轻身录》|r</t>
        </is>
      </c>
      <c r="AA4629" t="str">
        <v>探索秘境或遗迹可得。</v>
      </c>
      <c r="AB4629">
        <v>11821040</v>
      </c>
      <c r="AC4629" t="s">
        <v>5409</v>
      </c>
      <c r="AD4629">
        <v>40001</v>
      </c>
      <c r="AE4629"/>
      <c r="AF4629">
        <v>70001</v>
      </c>
      <c r="AG4629"/>
      <c r="AH4629">
        <v>1500</v>
      </c>
      <c r="AI4629" t="s">
        <v>5405</v>
      </c>
      <c r="AJ4629" t="s">
        <v>5405</v>
      </c>
      <c r="AK4629" t="s">
        <v>345</v>
      </c>
    </row>
    <row r="4630" spans="2:37">
      <c r="B4630" s="16" t="n">
        <f>10000000+INDEX(编号表!$B:$B,MATCH(F4630,编号表!$A:$A,0))*100000+INDEX(编号表!$F:$F,MATCH(D4630,编号表!$E:$E,0))*1000+INDEX(编号表!$D:$D,MATCH(E4630,编号表!$C:$C,0))*10000+G4630</f>
        <v>11841041</v>
      </c>
      <c r="C4630" t="inlineStr">
        <is>
          <t>元婴清和神行丹</t>
        </is>
      </c>
      <c r="D4630" t="s">
        <v>86</v>
      </c>
      <c r="E4630" t="s">
        <v>345</v>
      </c>
      <c r="F4630" t="s">
        <v>5405</v>
      </c>
      <c r="G4630">
        <v>41</v>
      </c>
      <c r="H4630"/>
      <c r="I4630">
        <v>60</v>
      </c>
      <c r="J4630" t="str">
        <f t="shared" si="74"/>
        <v>大类_凡品元婴丹方</v>
      </c>
      <c r="K4630" t="s">
        <v>337</v>
      </c>
      <c r="L4630">
        <v>1</v>
      </c>
      <c r="M4630" t="s">
        <v>5405</v>
      </c>
      <c r="N4630"/>
      <c r="O4630">
        <v>0</v>
      </c>
      <c r="P4630" t="b">
        <v>1</v>
      </c>
      <c r="Q4630"/>
      <c r="R4630" t="b">
        <v>0</v>
      </c>
      <c r="S4630">
        <v>1</v>
      </c>
      <c r="T4630" t="s">
        <v>91</v>
      </c>
      <c r="U4630">
        <v>999</v>
      </c>
      <c r="V4630" t="s">
        <v>5406</v>
      </c>
      <c r="W4630">
        <v>31841041</v>
      </c>
      <c r="X4630"/>
      <c r="Y4630" t="inlineStr">
        <is>
          <t>用于学会炼制元婴清和神行丹。效果随成丹品质变化；凡品参数示例：移动速度提高4%，持续600现实秒。</t>
        </is>
      </c>
      <c r="Z4630" t="inlineStr">
        <is>
          <t>|cff00FF00“轻身疾行，进退有度；药助足下，不增术法杀伤。凉剂自有其宜，须量药力与丹毒而用。”——《神行轻身录》|r</t>
        </is>
      </c>
      <c r="AA4630" t="str">
        <v>探索秘境或遗迹可得。</v>
      </c>
      <c r="AB4630">
        <v>11821041</v>
      </c>
      <c r="AC4630" t="s">
        <v>5409</v>
      </c>
      <c r="AD4630">
        <v>40001</v>
      </c>
      <c r="AE4630"/>
      <c r="AF4630">
        <v>70001</v>
      </c>
      <c r="AG4630"/>
      <c r="AH4630">
        <v>1500</v>
      </c>
      <c r="AI4630" t="s">
        <v>5405</v>
      </c>
      <c r="AJ4630" t="s">
        <v>5405</v>
      </c>
      <c r="AK4630" t="s">
        <v>345</v>
      </c>
    </row>
    <row r="4631" spans="2:37">
      <c r="B4631" s="16" t="n">
        <f>10000000+INDEX(编号表!$B:$B,MATCH(F4631,编号表!$A:$A,0))*100000+INDEX(编号表!$F:$F,MATCH(D4631,编号表!$E:$E,0))*1000+INDEX(编号表!$D:$D,MATCH(E4631,编号表!$C:$C,0))*10000+G4631</f>
        <v>11841042</v>
      </c>
      <c r="C4631" t="inlineStr">
        <is>
          <t>元婴神行丹</t>
        </is>
      </c>
      <c r="D4631" t="s">
        <v>86</v>
      </c>
      <c r="E4631" t="s">
        <v>345</v>
      </c>
      <c r="F4631" t="s">
        <v>5405</v>
      </c>
      <c r="G4631">
        <v>42</v>
      </c>
      <c r="H4631"/>
      <c r="I4631">
        <v>60</v>
      </c>
      <c r="J4631" t="str">
        <f t="shared" si="74"/>
        <v>大类_凡品元婴丹方</v>
      </c>
      <c r="K4631" t="s">
        <v>337</v>
      </c>
      <c r="L4631">
        <v>1</v>
      </c>
      <c r="M4631" t="s">
        <v>5405</v>
      </c>
      <c r="N4631"/>
      <c r="O4631">
        <v>0</v>
      </c>
      <c r="P4631" t="b">
        <v>1</v>
      </c>
      <c r="Q4631"/>
      <c r="R4631" t="b">
        <v>0</v>
      </c>
      <c r="S4631">
        <v>1</v>
      </c>
      <c r="T4631" t="s">
        <v>91</v>
      </c>
      <c r="U4631">
        <v>999</v>
      </c>
      <c r="V4631" t="s">
        <v>5406</v>
      </c>
      <c r="W4631">
        <v>31841042</v>
      </c>
      <c r="X4631"/>
      <c r="Y4631" t="inlineStr">
        <is>
          <t>用于学会炼制元婴神行丹。效果随成丹品质变化；凡品参数示例：移动速度提高5%，持续600现实秒。</t>
        </is>
      </c>
      <c r="Z4631" t="inlineStr">
        <is>
          <t>|cff00FF00“轻身疾行，进退有度；药助足下，不增术法杀伤。平剂自有其宜，须量药力与丹毒而用。”——《神行轻身录》|r</t>
        </is>
      </c>
      <c r="AA4631" t="str">
        <v>探索秘境或遗迹可得。</v>
      </c>
      <c r="AB4631">
        <v>11821042</v>
      </c>
      <c r="AC4631" t="s">
        <v>5409</v>
      </c>
      <c r="AD4631">
        <v>40001</v>
      </c>
      <c r="AE4631"/>
      <c r="AF4631">
        <v>70001</v>
      </c>
      <c r="AG4631"/>
      <c r="AH4631">
        <v>1500</v>
      </c>
      <c r="AI4631" t="s">
        <v>5405</v>
      </c>
      <c r="AJ4631" t="s">
        <v>5405</v>
      </c>
      <c r="AK4631" t="s">
        <v>345</v>
      </c>
    </row>
    <row r="4632" spans="2:37">
      <c r="B4632" s="16" t="n">
        <f>10000000+INDEX(编号表!$B:$B,MATCH(F4632,编号表!$A:$A,0))*100000+INDEX(编号表!$F:$F,MATCH(D4632,编号表!$E:$E,0))*1000+INDEX(编号表!$D:$D,MATCH(E4632,编号表!$C:$C,0))*10000+G4632</f>
        <v>11841043</v>
      </c>
      <c r="C4632" t="inlineStr">
        <is>
          <t>元婴温阳神行丹</t>
        </is>
      </c>
      <c r="D4632" t="s">
        <v>86</v>
      </c>
      <c r="E4632" t="s">
        <v>345</v>
      </c>
      <c r="F4632" t="s">
        <v>5405</v>
      </c>
      <c r="G4632">
        <v>43</v>
      </c>
      <c r="H4632"/>
      <c r="I4632">
        <v>60</v>
      </c>
      <c r="J4632" t="str">
        <f t="shared" si="74"/>
        <v>大类_凡品元婴丹方</v>
      </c>
      <c r="K4632" t="s">
        <v>337</v>
      </c>
      <c r="L4632">
        <v>1</v>
      </c>
      <c r="M4632" t="s">
        <v>5405</v>
      </c>
      <c r="N4632"/>
      <c r="O4632">
        <v>0</v>
      </c>
      <c r="P4632" t="b">
        <v>1</v>
      </c>
      <c r="Q4632"/>
      <c r="R4632" t="b">
        <v>0</v>
      </c>
      <c r="S4632">
        <v>1</v>
      </c>
      <c r="T4632" t="s">
        <v>91</v>
      </c>
      <c r="U4632">
        <v>999</v>
      </c>
      <c r="V4632" t="s">
        <v>5406</v>
      </c>
      <c r="W4632">
        <v>31841043</v>
      </c>
      <c r="X4632"/>
      <c r="Y4632" t="inlineStr">
        <is>
          <t>用于学会炼制元婴温阳神行丹。效果随成丹品质变化；凡品参数示例：移动速度提高6%，持续600现实秒。</t>
        </is>
      </c>
      <c r="Z4632" t="inlineStr">
        <is>
          <t>|cff00FF00“轻身疾行，进退有度；药助足下，不增术法杀伤。温剂自有其宜，须量药力与丹毒而用。”——《神行轻身录》|r</t>
        </is>
      </c>
      <c r="AA4632" t="str">
        <v>探索秘境或遗迹可得。</v>
      </c>
      <c r="AB4632">
        <v>11821043</v>
      </c>
      <c r="AC4632" t="s">
        <v>5409</v>
      </c>
      <c r="AD4632">
        <v>40001</v>
      </c>
      <c r="AE4632"/>
      <c r="AF4632">
        <v>70001</v>
      </c>
      <c r="AG4632"/>
      <c r="AH4632">
        <v>1500</v>
      </c>
      <c r="AI4632" t="s">
        <v>5405</v>
      </c>
      <c r="AJ4632" t="s">
        <v>5405</v>
      </c>
      <c r="AK4632" t="s">
        <v>345</v>
      </c>
    </row>
    <row r="4633" spans="2:37">
      <c r="B4633" s="16" t="n">
        <f>10000000+INDEX(编号表!$B:$B,MATCH(F4633,编号表!$A:$A,0))*100000+INDEX(编号表!$F:$F,MATCH(D4633,编号表!$E:$E,0))*1000+INDEX(编号表!$D:$D,MATCH(E4633,编号表!$C:$C,0))*10000+G4633</f>
        <v>11841044</v>
      </c>
      <c r="C4633" t="inlineStr">
        <is>
          <t>元婴烈阳神行丹</t>
        </is>
      </c>
      <c r="D4633" t="s">
        <v>86</v>
      </c>
      <c r="E4633" t="s">
        <v>345</v>
      </c>
      <c r="F4633" t="s">
        <v>5405</v>
      </c>
      <c r="G4633">
        <v>44</v>
      </c>
      <c r="H4633"/>
      <c r="I4633">
        <v>60</v>
      </c>
      <c r="J4633" t="str">
        <f t="shared" si="74"/>
        <v>大类_凡品元婴丹方</v>
      </c>
      <c r="K4633" t="s">
        <v>337</v>
      </c>
      <c r="L4633">
        <v>1</v>
      </c>
      <c r="M4633" t="s">
        <v>5405</v>
      </c>
      <c r="N4633"/>
      <c r="O4633">
        <v>0</v>
      </c>
      <c r="P4633" t="b">
        <v>1</v>
      </c>
      <c r="Q4633"/>
      <c r="R4633" t="b">
        <v>0</v>
      </c>
      <c r="S4633">
        <v>1</v>
      </c>
      <c r="T4633" t="s">
        <v>91</v>
      </c>
      <c r="U4633">
        <v>999</v>
      </c>
      <c r="V4633" t="s">
        <v>5406</v>
      </c>
      <c r="W4633">
        <v>31841044</v>
      </c>
      <c r="X4633"/>
      <c r="Y4633" t="inlineStr">
        <is>
          <t>用于学会炼制元婴烈阳神行丹。效果随成丹品质变化；凡品参数示例：移动速度提高7%，持续600现实秒。</t>
        </is>
      </c>
      <c r="Z4633" t="inlineStr">
        <is>
          <t>|cff00FF00“轻身疾行，进退有度；药助足下，不增术法杀伤。热剂自有其宜，须量药力与丹毒而用。”——《神行轻身录》|r</t>
        </is>
      </c>
      <c r="AA4633" t="str">
        <v>探索秘境或遗迹可得。</v>
      </c>
      <c r="AB4633">
        <v>11821044</v>
      </c>
      <c r="AC4633" t="s">
        <v>5409</v>
      </c>
      <c r="AD4633">
        <v>40001</v>
      </c>
      <c r="AE4633"/>
      <c r="AF4633">
        <v>70001</v>
      </c>
      <c r="AG4633"/>
      <c r="AH4633">
        <v>1500</v>
      </c>
      <c r="AI4633" t="s">
        <v>5405</v>
      </c>
      <c r="AJ4633" t="s">
        <v>5405</v>
      </c>
      <c r="AK4633" t="s">
        <v>345</v>
      </c>
    </row>
    <row r="4634" spans="2:37">
      <c r="B4634" s="16" t="n">
        <f>10000000+INDEX(编号表!$B:$B,MATCH(F4634,编号表!$A:$A,0))*100000+INDEX(编号表!$F:$F,MATCH(D4634,编号表!$E:$E,0))*1000+INDEX(编号表!$D:$D,MATCH(E4634,编号表!$C:$C,0))*10000+G4634</f>
        <v>11841045</v>
      </c>
      <c r="C4634" t="inlineStr">
        <is>
          <t>元婴玄阴迅脉丹</t>
        </is>
      </c>
      <c r="D4634" t="s">
        <v>86</v>
      </c>
      <c r="E4634" t="s">
        <v>345</v>
      </c>
      <c r="F4634" t="s">
        <v>5405</v>
      </c>
      <c r="G4634">
        <v>45</v>
      </c>
      <c r="H4634"/>
      <c r="I4634">
        <v>60</v>
      </c>
      <c r="J4634" t="str">
        <f t="shared" si="74"/>
        <v>大类_凡品元婴丹方</v>
      </c>
      <c r="K4634" t="s">
        <v>337</v>
      </c>
      <c r="L4634">
        <v>1</v>
      </c>
      <c r="M4634" t="s">
        <v>5405</v>
      </c>
      <c r="N4634"/>
      <c r="O4634">
        <v>0</v>
      </c>
      <c r="P4634" t="b">
        <v>1</v>
      </c>
      <c r="Q4634"/>
      <c r="R4634" t="b">
        <v>0</v>
      </c>
      <c r="S4634">
        <v>1</v>
      </c>
      <c r="T4634" t="s">
        <v>91</v>
      </c>
      <c r="U4634">
        <v>999</v>
      </c>
      <c r="V4634" t="s">
        <v>5406</v>
      </c>
      <c r="W4634">
        <v>31841045</v>
      </c>
      <c r="X4634"/>
      <c r="Y4634" t="inlineStr">
        <is>
          <t>用于学会炼制元婴玄阴迅脉丹。效果随成丹品质变化；凡品参数示例：法术冷却缩减3%，持续1800现实秒。</t>
        </is>
      </c>
      <c r="Z4634" t="inlineStr">
        <is>
          <t>|cff00FF00“灵脉运转有节，术法复起有时；药助缩其间隔。寒剂自有其宜，须量药力与丹毒而用。”——《迅脉运法录》|r</t>
        </is>
      </c>
      <c r="AA4634" t="str">
        <v>探索秘境或遗迹可得。</v>
      </c>
      <c r="AB4634">
        <v>11821045</v>
      </c>
      <c r="AC4634" t="s">
        <v>5409</v>
      </c>
      <c r="AD4634">
        <v>40001</v>
      </c>
      <c r="AE4634"/>
      <c r="AF4634">
        <v>70001</v>
      </c>
      <c r="AG4634"/>
      <c r="AH4634">
        <v>1500</v>
      </c>
      <c r="AI4634" t="s">
        <v>5405</v>
      </c>
      <c r="AJ4634" t="s">
        <v>5405</v>
      </c>
      <c r="AK4634" t="s">
        <v>345</v>
      </c>
    </row>
    <row r="4635" spans="2:37">
      <c r="B4635" s="16" t="n">
        <f>10000000+INDEX(编号表!$B:$B,MATCH(F4635,编号表!$A:$A,0))*100000+INDEX(编号表!$F:$F,MATCH(D4635,编号表!$E:$E,0))*1000+INDEX(编号表!$D:$D,MATCH(E4635,编号表!$C:$C,0))*10000+G4635</f>
        <v>11841046</v>
      </c>
      <c r="C4635" t="inlineStr">
        <is>
          <t>元婴清和迅脉丹</t>
        </is>
      </c>
      <c r="D4635" t="s">
        <v>86</v>
      </c>
      <c r="E4635" t="s">
        <v>345</v>
      </c>
      <c r="F4635" t="s">
        <v>5405</v>
      </c>
      <c r="G4635">
        <v>46</v>
      </c>
      <c r="H4635"/>
      <c r="I4635">
        <v>60</v>
      </c>
      <c r="J4635" t="str">
        <f t="shared" si="74"/>
        <v>大类_凡品元婴丹方</v>
      </c>
      <c r="K4635" t="s">
        <v>337</v>
      </c>
      <c r="L4635">
        <v>1</v>
      </c>
      <c r="M4635" t="s">
        <v>5405</v>
      </c>
      <c r="N4635"/>
      <c r="O4635">
        <v>0</v>
      </c>
      <c r="P4635" t="b">
        <v>1</v>
      </c>
      <c r="Q4635"/>
      <c r="R4635" t="b">
        <v>0</v>
      </c>
      <c r="S4635">
        <v>1</v>
      </c>
      <c r="T4635" t="s">
        <v>91</v>
      </c>
      <c r="U4635">
        <v>999</v>
      </c>
      <c r="V4635" t="s">
        <v>5406</v>
      </c>
      <c r="W4635">
        <v>31841046</v>
      </c>
      <c r="X4635"/>
      <c r="Y4635" t="inlineStr">
        <is>
          <t>用于学会炼制元婴清和迅脉丹。效果随成丹品质变化；凡品参数示例：法术冷却缩减3.75%，持续1500现实秒。</t>
        </is>
      </c>
      <c r="Z4635" t="inlineStr">
        <is>
          <t>|cff00FF00“灵脉运转有节，术法复起有时；药助缩其间隔。凉剂自有其宜，须量药力与丹毒而用。”——《迅脉运法录》|r</t>
        </is>
      </c>
      <c r="AA4635" t="str">
        <v>探索秘境或遗迹可得。</v>
      </c>
      <c r="AB4635">
        <v>11821046</v>
      </c>
      <c r="AC4635" t="s">
        <v>5409</v>
      </c>
      <c r="AD4635">
        <v>40001</v>
      </c>
      <c r="AE4635"/>
      <c r="AF4635">
        <v>70001</v>
      </c>
      <c r="AG4635"/>
      <c r="AH4635">
        <v>1500</v>
      </c>
      <c r="AI4635" t="s">
        <v>5405</v>
      </c>
      <c r="AJ4635" t="s">
        <v>5405</v>
      </c>
      <c r="AK4635" t="s">
        <v>345</v>
      </c>
    </row>
    <row r="4636" spans="2:37">
      <c r="B4636" s="16" t="n">
        <f>10000000+INDEX(编号表!$B:$B,MATCH(F4636,编号表!$A:$A,0))*100000+INDEX(编号表!$F:$F,MATCH(D4636,编号表!$E:$E,0))*1000+INDEX(编号表!$D:$D,MATCH(E4636,编号表!$C:$C,0))*10000+G4636</f>
        <v>11841047</v>
      </c>
      <c r="C4636" t="inlineStr">
        <is>
          <t>元婴迅脉丹</t>
        </is>
      </c>
      <c r="D4636" t="s">
        <v>86</v>
      </c>
      <c r="E4636" t="s">
        <v>345</v>
      </c>
      <c r="F4636" t="s">
        <v>5405</v>
      </c>
      <c r="G4636">
        <v>47</v>
      </c>
      <c r="H4636"/>
      <c r="I4636">
        <v>60</v>
      </c>
      <c r="J4636" t="str">
        <f t="shared" si="74"/>
        <v>大类_凡品元婴丹方</v>
      </c>
      <c r="K4636" t="s">
        <v>337</v>
      </c>
      <c r="L4636">
        <v>1</v>
      </c>
      <c r="M4636" t="s">
        <v>5405</v>
      </c>
      <c r="N4636"/>
      <c r="O4636">
        <v>0</v>
      </c>
      <c r="P4636" t="b">
        <v>1</v>
      </c>
      <c r="Q4636"/>
      <c r="R4636" t="b">
        <v>0</v>
      </c>
      <c r="S4636">
        <v>1</v>
      </c>
      <c r="T4636" t="s">
        <v>91</v>
      </c>
      <c r="U4636">
        <v>999</v>
      </c>
      <c r="V4636" t="s">
        <v>5406</v>
      </c>
      <c r="W4636">
        <v>31841047</v>
      </c>
      <c r="X4636"/>
      <c r="Y4636" t="inlineStr">
        <is>
          <t>用于学会炼制元婴迅脉丹。效果随成丹品质变化；凡品参数示例：法术冷却缩减4.5%，持续1500现实秒。</t>
        </is>
      </c>
      <c r="Z4636" t="inlineStr">
        <is>
          <t>|cff00FF00“灵脉运转有节，术法复起有时；药助缩其间隔。平剂自有其宜，须量药力与丹毒而用。”——《迅脉运法录》|r</t>
        </is>
      </c>
      <c r="AA4636" t="str">
        <v>探索秘境或遗迹可得。</v>
      </c>
      <c r="AB4636">
        <v>11821047</v>
      </c>
      <c r="AC4636" t="s">
        <v>5409</v>
      </c>
      <c r="AD4636">
        <v>40001</v>
      </c>
      <c r="AE4636"/>
      <c r="AF4636">
        <v>70001</v>
      </c>
      <c r="AG4636"/>
      <c r="AH4636">
        <v>1500</v>
      </c>
      <c r="AI4636" t="s">
        <v>5405</v>
      </c>
      <c r="AJ4636" t="s">
        <v>5405</v>
      </c>
      <c r="AK4636" t="s">
        <v>345</v>
      </c>
    </row>
    <row r="4637" spans="2:37">
      <c r="B4637" s="16" t="n">
        <f>10000000+INDEX(编号表!$B:$B,MATCH(F4637,编号表!$A:$A,0))*100000+INDEX(编号表!$F:$F,MATCH(D4637,编号表!$E:$E,0))*1000+INDEX(编号表!$D:$D,MATCH(E4637,编号表!$C:$C,0))*10000+G4637</f>
        <v>11841048</v>
      </c>
      <c r="C4637" t="inlineStr">
        <is>
          <t>元婴温阳迅脉丹</t>
        </is>
      </c>
      <c r="D4637" t="s">
        <v>86</v>
      </c>
      <c r="E4637" t="s">
        <v>345</v>
      </c>
      <c r="F4637" t="s">
        <v>5405</v>
      </c>
      <c r="G4637">
        <v>48</v>
      </c>
      <c r="H4637"/>
      <c r="I4637">
        <v>60</v>
      </c>
      <c r="J4637" t="str">
        <f t="shared" si="74"/>
        <v>大类_凡品元婴丹方</v>
      </c>
      <c r="K4637" t="s">
        <v>337</v>
      </c>
      <c r="L4637">
        <v>1</v>
      </c>
      <c r="M4637" t="s">
        <v>5405</v>
      </c>
      <c r="N4637"/>
      <c r="O4637">
        <v>0</v>
      </c>
      <c r="P4637" t="b">
        <v>1</v>
      </c>
      <c r="Q4637"/>
      <c r="R4637" t="b">
        <v>0</v>
      </c>
      <c r="S4637">
        <v>1</v>
      </c>
      <c r="T4637" t="s">
        <v>91</v>
      </c>
      <c r="U4637">
        <v>999</v>
      </c>
      <c r="V4637" t="s">
        <v>5406</v>
      </c>
      <c r="W4637">
        <v>31841048</v>
      </c>
      <c r="X4637"/>
      <c r="Y4637" t="inlineStr">
        <is>
          <t>用于学会炼制元婴温阳迅脉丹。效果随成丹品质变化；凡品参数示例：法术冷却缩减5.25%，持续1500现实秒。</t>
        </is>
      </c>
      <c r="Z4637" t="inlineStr">
        <is>
          <t>|cff00FF00“灵脉运转有节，术法复起有时；药助缩其间隔。温剂自有其宜，须量药力与丹毒而用。”——《迅脉运法录》|r</t>
        </is>
      </c>
      <c r="AA4637" t="str">
        <v>探索秘境或遗迹可得。</v>
      </c>
      <c r="AB4637">
        <v>11821048</v>
      </c>
      <c r="AC4637" t="s">
        <v>5409</v>
      </c>
      <c r="AD4637">
        <v>40001</v>
      </c>
      <c r="AE4637"/>
      <c r="AF4637">
        <v>70001</v>
      </c>
      <c r="AG4637"/>
      <c r="AH4637">
        <v>1500</v>
      </c>
      <c r="AI4637" t="s">
        <v>5405</v>
      </c>
      <c r="AJ4637" t="s">
        <v>5405</v>
      </c>
      <c r="AK4637" t="s">
        <v>345</v>
      </c>
    </row>
    <row r="4638" spans="2:37">
      <c r="B4638" s="16" t="n">
        <f>10000000+INDEX(编号表!$B:$B,MATCH(F4638,编号表!$A:$A,0))*100000+INDEX(编号表!$F:$F,MATCH(D4638,编号表!$E:$E,0))*1000+INDEX(编号表!$D:$D,MATCH(E4638,编号表!$C:$C,0))*10000+G4638</f>
        <v>11841049</v>
      </c>
      <c r="C4638" t="inlineStr">
        <is>
          <t>元婴烈阳迅脉丹</t>
        </is>
      </c>
      <c r="D4638" t="s">
        <v>86</v>
      </c>
      <c r="E4638" t="s">
        <v>345</v>
      </c>
      <c r="F4638" t="s">
        <v>5405</v>
      </c>
      <c r="G4638">
        <v>49</v>
      </c>
      <c r="H4638"/>
      <c r="I4638">
        <v>60</v>
      </c>
      <c r="J4638" t="str">
        <f t="shared" si="74"/>
        <v>大类_凡品元婴丹方</v>
      </c>
      <c r="K4638" t="s">
        <v>337</v>
      </c>
      <c r="L4638">
        <v>1</v>
      </c>
      <c r="M4638" t="s">
        <v>5405</v>
      </c>
      <c r="N4638"/>
      <c r="O4638">
        <v>0</v>
      </c>
      <c r="P4638" t="b">
        <v>1</v>
      </c>
      <c r="Q4638"/>
      <c r="R4638" t="b">
        <v>0</v>
      </c>
      <c r="S4638">
        <v>1</v>
      </c>
      <c r="T4638" t="s">
        <v>91</v>
      </c>
      <c r="U4638">
        <v>999</v>
      </c>
      <c r="V4638" t="s">
        <v>5406</v>
      </c>
      <c r="W4638">
        <v>31841049</v>
      </c>
      <c r="X4638"/>
      <c r="Y4638" t="inlineStr">
        <is>
          <t>用于学会炼制元婴烈阳迅脉丹。效果随成丹品质变化；凡品参数示例：法术冷却缩减6%，持续900现实秒。</t>
        </is>
      </c>
      <c r="Z4638" t="inlineStr">
        <is>
          <t>|cff00FF00“灵脉运转有节，术法复起有时；药助缩其间隔。热剂自有其宜，须量药力与丹毒而用。”——《迅脉运法录》|r</t>
        </is>
      </c>
      <c r="AA4638" t="str">
        <v>探索秘境或遗迹可得。</v>
      </c>
      <c r="AB4638">
        <v>11821049</v>
      </c>
      <c r="AC4638" t="s">
        <v>5409</v>
      </c>
      <c r="AD4638">
        <v>40001</v>
      </c>
      <c r="AE4638"/>
      <c r="AF4638">
        <v>70001</v>
      </c>
      <c r="AG4638"/>
      <c r="AH4638">
        <v>1500</v>
      </c>
      <c r="AI4638" t="s">
        <v>5405</v>
      </c>
      <c r="AJ4638" t="s">
        <v>5405</v>
      </c>
      <c r="AK4638" t="s">
        <v>345</v>
      </c>
    </row>
    <row r="4639" spans="2:37">
      <c r="B4639" s="16" t="n">
        <f>10000000+INDEX(编号表!$B:$B,MATCH(F4639,编号表!$A:$A,0))*100000+INDEX(编号表!$F:$F,MATCH(D4639,编号表!$E:$E,0))*1000+INDEX(编号表!$D:$D,MATCH(E4639,编号表!$C:$C,0))*10000+G4639</f>
        <v>11841050</v>
      </c>
      <c r="C4639" t="s">
        <v>3105</v>
      </c>
      <c r="D4639" t="s">
        <v>86</v>
      </c>
      <c r="E4639" t="s">
        <v>345</v>
      </c>
      <c r="F4639" t="s">
        <v>5405</v>
      </c>
      <c r="G4639">
        <v>50</v>
      </c>
      <c r="H4639"/>
      <c r="I4639">
        <v>60</v>
      </c>
      <c r="J4639" t="str">
        <f t="shared" si="74"/>
        <v>大类_凡品元婴丹方</v>
      </c>
      <c r="K4639" t="s">
        <v>337</v>
      </c>
      <c r="L4639">
        <v>1</v>
      </c>
      <c r="M4639" t="s">
        <v>5405</v>
      </c>
      <c r="N4639"/>
      <c r="O4639">
        <v>0</v>
      </c>
      <c r="P4639" t="b">
        <v>1</v>
      </c>
      <c r="Q4639"/>
      <c r="R4639" t="b">
        <v>0</v>
      </c>
      <c r="S4639">
        <v>1</v>
      </c>
      <c r="T4639" t="s">
        <v>91</v>
      </c>
      <c r="U4639">
        <v>999</v>
      </c>
      <c r="V4639" t="s">
        <v>5406</v>
      </c>
      <c r="W4639">
        <v>31841050</v>
      </c>
      <c r="X4639"/>
      <c r="Y4639" t="inlineStr">
        <is>
          <t>用于学会炼制元婴玄阴净髓丹。效果随成丹品质变化；凡品参数示例：清除对应味池杂质总量203256点，按300现实秒的经过时间线性结算（操作时补结差额）。</t>
        </is>
      </c>
      <c r="Z4639" t="inlineStr">
        <is>
          <t>|cff00FF00“骨底积浊得清，根基乃少其滞。寒剂自有其宜，须量药力与丹毒而用。”——《骨底澄浊录》|r</t>
        </is>
      </c>
      <c r="AA4639" t="str">
        <v>探索秘境或遗迹可得。</v>
      </c>
      <c r="AB4639">
        <v>11821050</v>
      </c>
      <c r="AC4639" t="s">
        <v>5409</v>
      </c>
      <c r="AD4639">
        <v>40001</v>
      </c>
      <c r="AE4639"/>
      <c r="AF4639">
        <v>70001</v>
      </c>
      <c r="AG4639"/>
      <c r="AH4639">
        <v>1500</v>
      </c>
      <c r="AI4639" t="s">
        <v>5405</v>
      </c>
      <c r="AJ4639" t="s">
        <v>5405</v>
      </c>
      <c r="AK4639" t="s">
        <v>345</v>
      </c>
    </row>
    <row r="4640" spans="2:37">
      <c r="B4640" s="16" t="n">
        <f>10000000+INDEX(编号表!$B:$B,MATCH(F4640,编号表!$A:$A,0))*100000+INDEX(编号表!$F:$F,MATCH(D4640,编号表!$E:$E,0))*1000+INDEX(编号表!$D:$D,MATCH(E4640,编号表!$C:$C,0))*10000+G4640</f>
        <v>11841051</v>
      </c>
      <c r="C4640" t="s">
        <v>3109</v>
      </c>
      <c r="D4640" t="s">
        <v>86</v>
      </c>
      <c r="E4640" t="s">
        <v>345</v>
      </c>
      <c r="F4640" t="s">
        <v>5405</v>
      </c>
      <c r="G4640">
        <v>51</v>
      </c>
      <c r="H4640"/>
      <c r="I4640">
        <v>60</v>
      </c>
      <c r="J4640" t="str">
        <f t="shared" si="74"/>
        <v>大类_凡品元婴丹方</v>
      </c>
      <c r="K4640" t="s">
        <v>337</v>
      </c>
      <c r="L4640">
        <v>1</v>
      </c>
      <c r="M4640" t="s">
        <v>5405</v>
      </c>
      <c r="N4640"/>
      <c r="O4640">
        <v>0</v>
      </c>
      <c r="P4640" t="b">
        <v>1</v>
      </c>
      <c r="Q4640"/>
      <c r="R4640" t="b">
        <v>0</v>
      </c>
      <c r="S4640">
        <v>1</v>
      </c>
      <c r="T4640" t="s">
        <v>91</v>
      </c>
      <c r="U4640">
        <v>999</v>
      </c>
      <c r="V4640" t="s">
        <v>5406</v>
      </c>
      <c r="W4640">
        <v>31841051</v>
      </c>
      <c r="X4640"/>
      <c r="Y4640" t="inlineStr">
        <is>
          <t>用于学会炼制元婴清和净髓丹。效果随成丹品质变化；凡品参数示例：清除对应味池杂质总量117126点，按60现实秒的经过时间线性结算（操作时补结差额）。</t>
        </is>
      </c>
      <c r="Z4640" t="inlineStr">
        <is>
          <t>|cff00FF00“骨底积浊得清，根基乃少其滞。凉剂自有其宜，须量药力与丹毒而用。”——《骨底澄浊录》|r</t>
        </is>
      </c>
      <c r="AA4640" t="str">
        <v>探索秘境或遗迹可得。</v>
      </c>
      <c r="AB4640">
        <v>11821051</v>
      </c>
      <c r="AC4640" t="s">
        <v>5409</v>
      </c>
      <c r="AD4640">
        <v>40001</v>
      </c>
      <c r="AE4640"/>
      <c r="AF4640">
        <v>70001</v>
      </c>
      <c r="AG4640"/>
      <c r="AH4640">
        <v>1500</v>
      </c>
      <c r="AI4640" t="s">
        <v>5405</v>
      </c>
      <c r="AJ4640" t="s">
        <v>5405</v>
      </c>
      <c r="AK4640" t="s">
        <v>345</v>
      </c>
    </row>
    <row r="4641" spans="2:37">
      <c r="B4641" s="16" t="n">
        <f>10000000+INDEX(编号表!$B:$B,MATCH(F4641,编号表!$A:$A,0))*100000+INDEX(编号表!$F:$F,MATCH(D4641,编号表!$E:$E,0))*1000+INDEX(编号表!$D:$D,MATCH(E4641,编号表!$C:$C,0))*10000+G4641</f>
        <v>11841052</v>
      </c>
      <c r="C4641" t="s">
        <v>3113</v>
      </c>
      <c r="D4641" t="s">
        <v>86</v>
      </c>
      <c r="E4641" t="s">
        <v>345</v>
      </c>
      <c r="F4641" t="s">
        <v>5405</v>
      </c>
      <c r="G4641">
        <v>52</v>
      </c>
      <c r="H4641"/>
      <c r="I4641">
        <v>60</v>
      </c>
      <c r="J4641" t="str">
        <f t="shared" si="74"/>
        <v>大类_凡品元婴丹方</v>
      </c>
      <c r="K4641" t="s">
        <v>337</v>
      </c>
      <c r="L4641">
        <v>1</v>
      </c>
      <c r="M4641" t="s">
        <v>5405</v>
      </c>
      <c r="N4641"/>
      <c r="O4641">
        <v>0</v>
      </c>
      <c r="P4641" t="b">
        <v>1</v>
      </c>
      <c r="Q4641"/>
      <c r="R4641" t="b">
        <v>0</v>
      </c>
      <c r="S4641">
        <v>1</v>
      </c>
      <c r="T4641" t="s">
        <v>91</v>
      </c>
      <c r="U4641">
        <v>999</v>
      </c>
      <c r="V4641" t="s">
        <v>5406</v>
      </c>
      <c r="W4641">
        <v>31841052</v>
      </c>
      <c r="X4641"/>
      <c r="Y4641" t="inlineStr">
        <is>
          <t>用于学会炼制元婴净髓丹。效果随成丹品质变化；凡品参数示例：清除对应味池杂质总量144720点，按60现实秒的经过时间线性结算（操作时补结差额）。</t>
        </is>
      </c>
      <c r="Z4641" t="inlineStr">
        <is>
          <t>|cff00FF00“骨底积浊得清，根基乃少其滞。平剂自有其宜，须量药力与丹毒而用。”——《骨底澄浊录》|r</t>
        </is>
      </c>
      <c r="AA4641" t="str">
        <v>探索秘境或遗迹可得。</v>
      </c>
      <c r="AB4641">
        <v>11821052</v>
      </c>
      <c r="AC4641" t="s">
        <v>5409</v>
      </c>
      <c r="AD4641">
        <v>40001</v>
      </c>
      <c r="AE4641"/>
      <c r="AF4641">
        <v>70001</v>
      </c>
      <c r="AG4641"/>
      <c r="AH4641">
        <v>1500</v>
      </c>
      <c r="AI4641" t="s">
        <v>5405</v>
      </c>
      <c r="AJ4641" t="s">
        <v>5405</v>
      </c>
      <c r="AK4641" t="s">
        <v>345</v>
      </c>
    </row>
    <row r="4642" spans="2:37">
      <c r="B4642" s="16" t="n">
        <f>10000000+INDEX(编号表!$B:$B,MATCH(F4642,编号表!$A:$A,0))*100000+INDEX(编号表!$F:$F,MATCH(D4642,编号表!$E:$E,0))*1000+INDEX(编号表!$D:$D,MATCH(E4642,编号表!$C:$C,0))*10000+G4642</f>
        <v>11841053</v>
      </c>
      <c r="C4642" t="s">
        <v>3117</v>
      </c>
      <c r="D4642" t="s">
        <v>86</v>
      </c>
      <c r="E4642" t="s">
        <v>345</v>
      </c>
      <c r="F4642" t="s">
        <v>5405</v>
      </c>
      <c r="G4642">
        <v>53</v>
      </c>
      <c r="H4642"/>
      <c r="I4642">
        <v>60</v>
      </c>
      <c r="J4642" t="str">
        <f t="shared" si="74"/>
        <v>大类_凡品元婴丹方</v>
      </c>
      <c r="K4642" t="s">
        <v>337</v>
      </c>
      <c r="L4642">
        <v>1</v>
      </c>
      <c r="M4642" t="s">
        <v>5405</v>
      </c>
      <c r="N4642"/>
      <c r="O4642">
        <v>0</v>
      </c>
      <c r="P4642" t="b">
        <v>1</v>
      </c>
      <c r="Q4642"/>
      <c r="R4642" t="b">
        <v>0</v>
      </c>
      <c r="S4642">
        <v>1</v>
      </c>
      <c r="T4642" t="s">
        <v>91</v>
      </c>
      <c r="U4642">
        <v>999</v>
      </c>
      <c r="V4642" t="s">
        <v>5406</v>
      </c>
      <c r="W4642">
        <v>31841053</v>
      </c>
      <c r="X4642"/>
      <c r="Y4642" t="inlineStr">
        <is>
          <t>用于学会炼制元婴温阳净髓丹。效果随成丹品质变化；凡品参数示例：清除对应味池杂质总量172314点，按60现实秒的经过时间线性结算（操作时补结差额）。</t>
        </is>
      </c>
      <c r="Z4642" t="inlineStr">
        <is>
          <t>|cff00FF00“骨底积浊得清，根基乃少其滞。温剂自有其宜，须量药力与丹毒而用。”——《骨底澄浊录》|r</t>
        </is>
      </c>
      <c r="AA4642" t="str">
        <v>探索秘境或遗迹可得。</v>
      </c>
      <c r="AB4642">
        <v>11821053</v>
      </c>
      <c r="AC4642" t="s">
        <v>5409</v>
      </c>
      <c r="AD4642">
        <v>40001</v>
      </c>
      <c r="AE4642"/>
      <c r="AF4642">
        <v>70001</v>
      </c>
      <c r="AG4642"/>
      <c r="AH4642">
        <v>1500</v>
      </c>
      <c r="AI4642" t="s">
        <v>5405</v>
      </c>
      <c r="AJ4642" t="s">
        <v>5405</v>
      </c>
      <c r="AK4642" t="s">
        <v>345</v>
      </c>
    </row>
    <row r="4643" spans="2:37">
      <c r="B4643" s="16" t="n">
        <f>10000000+INDEX(编号表!$B:$B,MATCH(F4643,编号表!$A:$A,0))*100000+INDEX(编号表!$F:$F,MATCH(D4643,编号表!$E:$E,0))*1000+INDEX(编号表!$D:$D,MATCH(E4643,编号表!$C:$C,0))*10000+G4643</f>
        <v>11841054</v>
      </c>
      <c r="C4643" t="s">
        <v>3121</v>
      </c>
      <c r="D4643" t="s">
        <v>86</v>
      </c>
      <c r="E4643" t="s">
        <v>345</v>
      </c>
      <c r="F4643" t="s">
        <v>5405</v>
      </c>
      <c r="G4643">
        <v>54</v>
      </c>
      <c r="H4643"/>
      <c r="I4643">
        <v>60</v>
      </c>
      <c r="J4643" t="str">
        <f t="shared" si="74"/>
        <v>大类_凡品元婴丹方</v>
      </c>
      <c r="K4643" t="s">
        <v>337</v>
      </c>
      <c r="L4643">
        <v>1</v>
      </c>
      <c r="M4643" t="s">
        <v>5405</v>
      </c>
      <c r="N4643"/>
      <c r="O4643">
        <v>0</v>
      </c>
      <c r="P4643" t="b">
        <v>1</v>
      </c>
      <c r="Q4643"/>
      <c r="R4643" t="b">
        <v>0</v>
      </c>
      <c r="S4643">
        <v>1</v>
      </c>
      <c r="T4643" t="s">
        <v>91</v>
      </c>
      <c r="U4643">
        <v>999</v>
      </c>
      <c r="V4643" t="s">
        <v>5406</v>
      </c>
      <c r="W4643">
        <v>31841054</v>
      </c>
      <c r="X4643"/>
      <c r="Y4643" t="inlineStr">
        <is>
          <t>用于学会炼制元婴烈阳净髓丹。效果随成丹品质变化；凡品参数示例：清除对应味池杂质总量138672点，按10现实秒的经过时间线性结算（操作时补结差额）。</t>
        </is>
      </c>
      <c r="Z4643" t="inlineStr">
        <is>
          <t>|cff00FF00“骨底积浊得清，根基乃少其滞。热剂自有其宜，须量药力与丹毒而用。”——《骨底澄浊录》|r</t>
        </is>
      </c>
      <c r="AA4643" t="str">
        <v>探索秘境或遗迹可得。</v>
      </c>
      <c r="AB4643">
        <v>11821054</v>
      </c>
      <c r="AC4643" t="s">
        <v>5409</v>
      </c>
      <c r="AD4643">
        <v>40001</v>
      </c>
      <c r="AE4643"/>
      <c r="AF4643">
        <v>70001</v>
      </c>
      <c r="AG4643"/>
      <c r="AH4643">
        <v>1500</v>
      </c>
      <c r="AI4643" t="s">
        <v>5405</v>
      </c>
      <c r="AJ4643" t="s">
        <v>5405</v>
      </c>
      <c r="AK4643" t="s">
        <v>345</v>
      </c>
    </row>
    <row r="4644" spans="2:37">
      <c r="B4644" s="16" t="n">
        <f>10000000+INDEX(编号表!$B:$B,MATCH(F4644,编号表!$A:$A,0))*100000+INDEX(编号表!$F:$F,MATCH(D4644,编号表!$E:$E,0))*1000+INDEX(编号表!$D:$D,MATCH(E4644,编号表!$C:$C,0))*10000+G4644</f>
        <v>11841055</v>
      </c>
      <c r="C4644" t="inlineStr">
        <is>
          <t>元婴玄阴回春丹</t>
        </is>
      </c>
      <c r="D4644" t="s">
        <v>86</v>
      </c>
      <c r="E4644" t="s">
        <v>345</v>
      </c>
      <c r="F4644" t="s">
        <v>5405</v>
      </c>
      <c r="G4644">
        <v>55</v>
      </c>
      <c r="H4644"/>
      <c r="I4644">
        <v>60</v>
      </c>
      <c r="J4644" t="str">
        <f t="shared" si="74"/>
        <v>大类_凡品元婴丹方</v>
      </c>
      <c r="K4644" t="s">
        <v>337</v>
      </c>
      <c r="L4644">
        <v>1</v>
      </c>
      <c r="M4644" t="s">
        <v>5405</v>
      </c>
      <c r="N4644"/>
      <c r="O4644">
        <v>0</v>
      </c>
      <c r="P4644" t="b">
        <v>1</v>
      </c>
      <c r="Q4644"/>
      <c r="R4644" t="b">
        <v>0</v>
      </c>
      <c r="S4644">
        <v>1</v>
      </c>
      <c r="T4644" t="s">
        <v>91</v>
      </c>
      <c r="U4644">
        <v>999</v>
      </c>
      <c r="V4644" t="s">
        <v>5406</v>
      </c>
      <c r="W4644">
        <v>31841055</v>
      </c>
      <c r="X4644"/>
      <c r="Y4644" t="inlineStr">
        <is>
          <t>用于学会炼制元婴玄阴回春丹。效果随成丹品质变化；凡品参数示例：受击时回复生命上限的0.04%，持续1800现实秒。</t>
        </is>
      </c>
      <c r="Z4644" t="inlineStr">
        <is>
          <t>|cff00FF00“生机渐续，或随调息，或随交锋；疗伤之量不取敌人失血。寒剂自有其宜，须量药力与丹毒而用。”——《回春续生录》|r</t>
        </is>
      </c>
      <c r="AA4644" t="str">
        <v>探索秘境或遗迹可得。</v>
      </c>
      <c r="AB4644">
        <v>11821055</v>
      </c>
      <c r="AC4644" t="s">
        <v>5409</v>
      </c>
      <c r="AD4644">
        <v>40001</v>
      </c>
      <c r="AE4644"/>
      <c r="AF4644">
        <v>70001</v>
      </c>
      <c r="AG4644"/>
      <c r="AH4644">
        <v>1500</v>
      </c>
      <c r="AI4644" t="s">
        <v>5405</v>
      </c>
      <c r="AJ4644" t="s">
        <v>5405</v>
      </c>
      <c r="AK4644" t="s">
        <v>345</v>
      </c>
    </row>
    <row r="4645" spans="2:37">
      <c r="B4645" s="16" t="n">
        <f>10000000+INDEX(编号表!$B:$B,MATCH(F4645,编号表!$A:$A,0))*100000+INDEX(编号表!$F:$F,MATCH(D4645,编号表!$E:$E,0))*1000+INDEX(编号表!$D:$D,MATCH(E4645,编号表!$C:$C,0))*10000+G4645</f>
        <v>11841056</v>
      </c>
      <c r="C4645" t="inlineStr">
        <is>
          <t>元婴清和回春丹</t>
        </is>
      </c>
      <c r="D4645" t="s">
        <v>86</v>
      </c>
      <c r="E4645" t="s">
        <v>345</v>
      </c>
      <c r="F4645" t="s">
        <v>5405</v>
      </c>
      <c r="G4645">
        <v>56</v>
      </c>
      <c r="H4645"/>
      <c r="I4645">
        <v>60</v>
      </c>
      <c r="J4645" t="str">
        <f t="shared" si="74"/>
        <v>大类_凡品元婴丹方</v>
      </c>
      <c r="K4645" t="s">
        <v>337</v>
      </c>
      <c r="L4645">
        <v>1</v>
      </c>
      <c r="M4645" t="s">
        <v>5405</v>
      </c>
      <c r="N4645"/>
      <c r="O4645">
        <v>0</v>
      </c>
      <c r="P4645" t="b">
        <v>1</v>
      </c>
      <c r="Q4645"/>
      <c r="R4645" t="b">
        <v>0</v>
      </c>
      <c r="S4645">
        <v>1</v>
      </c>
      <c r="T4645" t="s">
        <v>91</v>
      </c>
      <c r="U4645">
        <v>999</v>
      </c>
      <c r="V4645" t="s">
        <v>5406</v>
      </c>
      <c r="W4645">
        <v>31841056</v>
      </c>
      <c r="X4645"/>
      <c r="Y4645" t="inlineStr">
        <is>
          <t>用于学会炼制元婴清和回春丹。效果随成丹品质变化；凡品参数示例：击中时回复生命上限的0.05%，持续1500现实秒。</t>
        </is>
      </c>
      <c r="Z4645" t="inlineStr">
        <is>
          <t>|cff00FF00“生机渐续，或随调息，或随交锋；疗伤之量不取敌人失血。凉剂自有其宜，须量药力与丹毒而用。”——《回春续生录》|r</t>
        </is>
      </c>
      <c r="AA4645" t="str">
        <v>探索秘境或遗迹可得。</v>
      </c>
      <c r="AB4645">
        <v>11821056</v>
      </c>
      <c r="AC4645" t="s">
        <v>5409</v>
      </c>
      <c r="AD4645">
        <v>40001</v>
      </c>
      <c r="AE4645"/>
      <c r="AF4645">
        <v>70001</v>
      </c>
      <c r="AG4645"/>
      <c r="AH4645">
        <v>1500</v>
      </c>
      <c r="AI4645" t="s">
        <v>5405</v>
      </c>
      <c r="AJ4645" t="s">
        <v>5405</v>
      </c>
      <c r="AK4645" t="s">
        <v>345</v>
      </c>
    </row>
    <row r="4646" spans="2:37">
      <c r="B4646" s="16" t="n">
        <f>10000000+INDEX(编号表!$B:$B,MATCH(F4646,编号表!$A:$A,0))*100000+INDEX(编号表!$F:$F,MATCH(D4646,编号表!$E:$E,0))*1000+INDEX(编号表!$D:$D,MATCH(E4646,编号表!$C:$C,0))*10000+G4646</f>
        <v>11841057</v>
      </c>
      <c r="C4646" t="inlineStr">
        <is>
          <t>元婴回春丹</t>
        </is>
      </c>
      <c r="D4646" t="s">
        <v>86</v>
      </c>
      <c r="E4646" t="s">
        <v>345</v>
      </c>
      <c r="F4646" t="s">
        <v>5405</v>
      </c>
      <c r="G4646">
        <v>57</v>
      </c>
      <c r="H4646"/>
      <c r="I4646">
        <v>60</v>
      </c>
      <c r="J4646" t="str">
        <f t="shared" si="74"/>
        <v>大类_凡品元婴丹方</v>
      </c>
      <c r="K4646" t="s">
        <v>337</v>
      </c>
      <c r="L4646">
        <v>1</v>
      </c>
      <c r="M4646" t="s">
        <v>5405</v>
      </c>
      <c r="N4646"/>
      <c r="O4646">
        <v>0</v>
      </c>
      <c r="P4646" t="b">
        <v>1</v>
      </c>
      <c r="Q4646"/>
      <c r="R4646" t="b">
        <v>0</v>
      </c>
      <c r="S4646">
        <v>1</v>
      </c>
      <c r="T4646" t="s">
        <v>91</v>
      </c>
      <c r="U4646">
        <v>999</v>
      </c>
      <c r="V4646" t="s">
        <v>5406</v>
      </c>
      <c r="W4646">
        <v>31841057</v>
      </c>
      <c r="X4646"/>
      <c r="Y4646" t="inlineStr">
        <is>
          <t>用于学会炼制元婴回春丹。效果随成丹品质变化；凡品参数示例：每秒回复生命上限的0.06%，持续1500现实秒。</t>
        </is>
      </c>
      <c r="Z4646" t="inlineStr">
        <is>
          <t>|cff00FF00“生机渐续，或随调息，或随交锋；疗伤之量不取敌人失血。平剂自有其宜，须量药力与丹毒而用。”——《回春续生录》|r</t>
        </is>
      </c>
      <c r="AA4646" t="str">
        <v>探索秘境或遗迹可得。</v>
      </c>
      <c r="AB4646">
        <v>11821057</v>
      </c>
      <c r="AC4646" t="s">
        <v>5409</v>
      </c>
      <c r="AD4646">
        <v>40001</v>
      </c>
      <c r="AE4646"/>
      <c r="AF4646">
        <v>70001</v>
      </c>
      <c r="AG4646"/>
      <c r="AH4646">
        <v>1500</v>
      </c>
      <c r="AI4646" t="s">
        <v>5405</v>
      </c>
      <c r="AJ4646" t="s">
        <v>5405</v>
      </c>
      <c r="AK4646" t="s">
        <v>345</v>
      </c>
    </row>
    <row r="4647" spans="2:37">
      <c r="B4647" s="16" t="n">
        <f>10000000+INDEX(编号表!$B:$B,MATCH(F4647,编号表!$A:$A,0))*100000+INDEX(编号表!$F:$F,MATCH(D4647,编号表!$E:$E,0))*1000+INDEX(编号表!$D:$D,MATCH(E4647,编号表!$C:$C,0))*10000+G4647</f>
        <v>11841058</v>
      </c>
      <c r="C4647" t="inlineStr">
        <is>
          <t>元婴温阳回春丹</t>
        </is>
      </c>
      <c r="D4647" t="s">
        <v>86</v>
      </c>
      <c r="E4647" t="s">
        <v>345</v>
      </c>
      <c r="F4647" t="s">
        <v>5405</v>
      </c>
      <c r="G4647">
        <v>58</v>
      </c>
      <c r="H4647"/>
      <c r="I4647">
        <v>60</v>
      </c>
      <c r="J4647" t="str">
        <f t="shared" si="74"/>
        <v>大类_凡品元婴丹方</v>
      </c>
      <c r="K4647" t="s">
        <v>337</v>
      </c>
      <c r="L4647">
        <v>1</v>
      </c>
      <c r="M4647" t="s">
        <v>5405</v>
      </c>
      <c r="N4647"/>
      <c r="O4647">
        <v>0</v>
      </c>
      <c r="P4647" t="b">
        <v>1</v>
      </c>
      <c r="Q4647"/>
      <c r="R4647" t="b">
        <v>0</v>
      </c>
      <c r="S4647">
        <v>1</v>
      </c>
      <c r="T4647" t="s">
        <v>91</v>
      </c>
      <c r="U4647">
        <v>999</v>
      </c>
      <c r="V4647" t="s">
        <v>5406</v>
      </c>
      <c r="W4647">
        <v>31841058</v>
      </c>
      <c r="X4647"/>
      <c r="Y4647" t="inlineStr">
        <is>
          <t>用于学会炼制元婴温阳回春丹。效果随成丹品质变化；凡品参数示例：击中时回复生命上限的0.07%，持续1500现实秒。</t>
        </is>
      </c>
      <c r="Z4647" t="inlineStr">
        <is>
          <t>|cff00FF00“生机渐续，或随调息，或随交锋；疗伤之量不取敌人失血。温剂自有其宜，须量药力与丹毒而用。”——《回春续生录》|r</t>
        </is>
      </c>
      <c r="AA4647" t="str">
        <v>探索秘境或遗迹可得。</v>
      </c>
      <c r="AB4647">
        <v>11821058</v>
      </c>
      <c r="AC4647" t="s">
        <v>5409</v>
      </c>
      <c r="AD4647">
        <v>40001</v>
      </c>
      <c r="AE4647"/>
      <c r="AF4647">
        <v>70001</v>
      </c>
      <c r="AG4647"/>
      <c r="AH4647">
        <v>1500</v>
      </c>
      <c r="AI4647" t="s">
        <v>5405</v>
      </c>
      <c r="AJ4647" t="s">
        <v>5405</v>
      </c>
      <c r="AK4647" t="s">
        <v>345</v>
      </c>
    </row>
    <row r="4648" spans="2:37">
      <c r="B4648" s="16" t="n">
        <f>10000000+INDEX(编号表!$B:$B,MATCH(F4648,编号表!$A:$A,0))*100000+INDEX(编号表!$F:$F,MATCH(D4648,编号表!$E:$E,0))*1000+INDEX(编号表!$D:$D,MATCH(E4648,编号表!$C:$C,0))*10000+G4648</f>
        <v>11841059</v>
      </c>
      <c r="C4648" t="inlineStr">
        <is>
          <t>元婴烈阳回春丹</t>
        </is>
      </c>
      <c r="D4648" t="s">
        <v>86</v>
      </c>
      <c r="E4648" t="s">
        <v>345</v>
      </c>
      <c r="F4648" t="s">
        <v>5405</v>
      </c>
      <c r="G4648">
        <v>59</v>
      </c>
      <c r="H4648"/>
      <c r="I4648">
        <v>60</v>
      </c>
      <c r="J4648" t="str">
        <f t="shared" si="74"/>
        <v>大类_凡品元婴丹方</v>
      </c>
      <c r="K4648" t="s">
        <v>337</v>
      </c>
      <c r="L4648">
        <v>1</v>
      </c>
      <c r="M4648" t="s">
        <v>5405</v>
      </c>
      <c r="N4648"/>
      <c r="O4648">
        <v>0</v>
      </c>
      <c r="P4648" t="b">
        <v>1</v>
      </c>
      <c r="Q4648"/>
      <c r="R4648" t="b">
        <v>0</v>
      </c>
      <c r="S4648">
        <v>1</v>
      </c>
      <c r="T4648" t="s">
        <v>91</v>
      </c>
      <c r="U4648">
        <v>999</v>
      </c>
      <c r="V4648" t="s">
        <v>5406</v>
      </c>
      <c r="W4648">
        <v>31841059</v>
      </c>
      <c r="X4648"/>
      <c r="Y4648" t="inlineStr">
        <is>
          <t>用于学会炼制元婴烈阳回春丹。效果随成丹品质变化；凡品参数示例：受击时回复生命上限的0.1%，持续900现实秒。</t>
        </is>
      </c>
      <c r="Z4648" t="inlineStr">
        <is>
          <t>|cff00FF00“生机渐续，或随调息，或随交锋；疗伤之量不取敌人失血。热剂自有其宜，须量药力与丹毒而用。”——《回春续生录》|r</t>
        </is>
      </c>
      <c r="AA4648" t="str">
        <v>探索秘境或遗迹可得。</v>
      </c>
      <c r="AB4648">
        <v>11821059</v>
      </c>
      <c r="AC4648" t="s">
        <v>5409</v>
      </c>
      <c r="AD4648">
        <v>40001</v>
      </c>
      <c r="AE4648"/>
      <c r="AF4648">
        <v>70001</v>
      </c>
      <c r="AG4648"/>
      <c r="AH4648">
        <v>1500</v>
      </c>
      <c r="AI4648" t="s">
        <v>5405</v>
      </c>
      <c r="AJ4648" t="s">
        <v>5405</v>
      </c>
      <c r="AK4648" t="s">
        <v>345</v>
      </c>
    </row>
    <row r="4649" spans="2:37">
      <c r="B4649" s="16" t="n">
        <f>10000000+INDEX(编号表!$B:$B,MATCH(F4649,编号表!$A:$A,0))*100000+INDEX(编号表!$F:$F,MATCH(D4649,编号表!$E:$E,0))*1000+INDEX(编号表!$D:$D,MATCH(E4649,编号表!$C:$C,0))*10000+G4649</f>
        <v>11841060</v>
      </c>
      <c r="C4649" t="inlineStr">
        <is>
          <t>元婴玄阴御法丹</t>
        </is>
      </c>
      <c r="D4649" t="s">
        <v>86</v>
      </c>
      <c r="E4649" t="s">
        <v>345</v>
      </c>
      <c r="F4649" t="s">
        <v>5405</v>
      </c>
      <c r="G4649">
        <v>60</v>
      </c>
      <c r="H4649"/>
      <c r="I4649">
        <v>60</v>
      </c>
      <c r="J4649" t="str">
        <f t="shared" si="74"/>
        <v>大类_凡品元婴丹方</v>
      </c>
      <c r="K4649" t="s">
        <v>337</v>
      </c>
      <c r="L4649">
        <v>1</v>
      </c>
      <c r="M4649" t="s">
        <v>5405</v>
      </c>
      <c r="N4649"/>
      <c r="O4649">
        <v>0</v>
      </c>
      <c r="P4649" t="b">
        <v>1</v>
      </c>
      <c r="Q4649"/>
      <c r="R4649" t="b">
        <v>0</v>
      </c>
      <c r="S4649">
        <v>1</v>
      </c>
      <c r="T4649" t="s">
        <v>91</v>
      </c>
      <c r="U4649">
        <v>999</v>
      </c>
      <c r="V4649" t="s">
        <v>5406</v>
      </c>
      <c r="W4649">
        <v>31841060</v>
      </c>
      <c r="X4649"/>
      <c r="Y4649" t="inlineStr">
        <is>
          <t>用于学会炼制元婴玄阴御法丹。效果随成丹品质变化；凡品参数示例：法防下限+19点；法防上限+19点，持续1800现实秒。</t>
        </is>
      </c>
      <c r="Z4649" t="inlineStr">
        <is>
          <t>|cff00FF00“法障有度，御法护其内外；所增在法防。寒剂自有其宜，须量药力与丹毒而用。”——《御法护身录》|r</t>
        </is>
      </c>
      <c r="AA4649" t="str">
        <v>探索秘境或遗迹可得。</v>
      </c>
      <c r="AB4649">
        <v>11821060</v>
      </c>
      <c r="AC4649" t="s">
        <v>5409</v>
      </c>
      <c r="AD4649">
        <v>40001</v>
      </c>
      <c r="AE4649"/>
      <c r="AF4649">
        <v>70001</v>
      </c>
      <c r="AG4649"/>
      <c r="AH4649">
        <v>1500</v>
      </c>
      <c r="AI4649" t="s">
        <v>5405</v>
      </c>
      <c r="AJ4649" t="s">
        <v>5405</v>
      </c>
      <c r="AK4649" t="s">
        <v>345</v>
      </c>
    </row>
    <row r="4650" spans="2:37">
      <c r="B4650" s="16" t="n">
        <f>10000000+INDEX(编号表!$B:$B,MATCH(F4650,编号表!$A:$A,0))*100000+INDEX(编号表!$F:$F,MATCH(D4650,编号表!$E:$E,0))*1000+INDEX(编号表!$D:$D,MATCH(E4650,编号表!$C:$C,0))*10000+G4650</f>
        <v>11841061</v>
      </c>
      <c r="C4650" t="inlineStr">
        <is>
          <t>元婴清和御法丹</t>
        </is>
      </c>
      <c r="D4650" t="s">
        <v>86</v>
      </c>
      <c r="E4650" t="s">
        <v>345</v>
      </c>
      <c r="F4650" t="s">
        <v>5405</v>
      </c>
      <c r="G4650">
        <v>61</v>
      </c>
      <c r="H4650"/>
      <c r="I4650">
        <v>60</v>
      </c>
      <c r="J4650" t="str">
        <f t="shared" si="74"/>
        <v>大类_凡品元婴丹方</v>
      </c>
      <c r="K4650" t="s">
        <v>337</v>
      </c>
      <c r="L4650">
        <v>1</v>
      </c>
      <c r="M4650" t="s">
        <v>5405</v>
      </c>
      <c r="N4650"/>
      <c r="O4650">
        <v>0</v>
      </c>
      <c r="P4650" t="b">
        <v>1</v>
      </c>
      <c r="Q4650"/>
      <c r="R4650" t="b">
        <v>0</v>
      </c>
      <c r="S4650">
        <v>1</v>
      </c>
      <c r="T4650" t="s">
        <v>91</v>
      </c>
      <c r="U4650">
        <v>999</v>
      </c>
      <c r="V4650" t="s">
        <v>5406</v>
      </c>
      <c r="W4650">
        <v>31841061</v>
      </c>
      <c r="X4650"/>
      <c r="Y4650" t="inlineStr">
        <is>
          <t>用于学会炼制元婴清和御法丹。效果随成丹品质变化；凡品参数示例：法防下限+39点；法防上限+39点，持续900现实秒。</t>
        </is>
      </c>
      <c r="Z4650" t="inlineStr">
        <is>
          <t>|cff00FF00“法障有度，御法护其内外；所增在法防。凉剂自有其宜，须量药力与丹毒而用。”——《御法护身录》|r</t>
        </is>
      </c>
      <c r="AA4650" t="str">
        <v>探索秘境或遗迹可得。</v>
      </c>
      <c r="AB4650">
        <v>11821061</v>
      </c>
      <c r="AC4650" t="s">
        <v>5409</v>
      </c>
      <c r="AD4650">
        <v>40001</v>
      </c>
      <c r="AE4650"/>
      <c r="AF4650">
        <v>70001</v>
      </c>
      <c r="AG4650"/>
      <c r="AH4650">
        <v>1500</v>
      </c>
      <c r="AI4650" t="s">
        <v>5405</v>
      </c>
      <c r="AJ4650" t="s">
        <v>5405</v>
      </c>
      <c r="AK4650" t="s">
        <v>345</v>
      </c>
    </row>
    <row r="4651" spans="2:37">
      <c r="B4651" s="16" t="n">
        <f>10000000+INDEX(编号表!$B:$B,MATCH(F4651,编号表!$A:$A,0))*100000+INDEX(编号表!$F:$F,MATCH(D4651,编号表!$E:$E,0))*1000+INDEX(编号表!$D:$D,MATCH(E4651,编号表!$C:$C,0))*10000+G4651</f>
        <v>11841062</v>
      </c>
      <c r="C4651" t="inlineStr">
        <is>
          <t>元婴御法丹</t>
        </is>
      </c>
      <c r="D4651" t="s">
        <v>86</v>
      </c>
      <c r="E4651" t="s">
        <v>345</v>
      </c>
      <c r="F4651" t="s">
        <v>5405</v>
      </c>
      <c r="G4651">
        <v>62</v>
      </c>
      <c r="H4651"/>
      <c r="I4651">
        <v>60</v>
      </c>
      <c r="J4651" t="str">
        <f t="shared" si="74"/>
        <v>大类_凡品元婴丹方</v>
      </c>
      <c r="K4651" t="s">
        <v>337</v>
      </c>
      <c r="L4651">
        <v>1</v>
      </c>
      <c r="M4651" t="s">
        <v>5405</v>
      </c>
      <c r="N4651"/>
      <c r="O4651">
        <v>0</v>
      </c>
      <c r="P4651" t="b">
        <v>1</v>
      </c>
      <c r="Q4651"/>
      <c r="R4651" t="b">
        <v>0</v>
      </c>
      <c r="S4651">
        <v>1</v>
      </c>
      <c r="T4651" t="s">
        <v>91</v>
      </c>
      <c r="U4651">
        <v>999</v>
      </c>
      <c r="V4651" t="s">
        <v>5406</v>
      </c>
      <c r="W4651">
        <v>31841062</v>
      </c>
      <c r="X4651"/>
      <c r="Y4651" t="inlineStr">
        <is>
          <t>用于学会炼制元婴御法丹。效果随成丹品质变化；凡品参数示例：法防下限+58点；法防上限+58点，持续900现实秒。</t>
        </is>
      </c>
      <c r="Z4651" t="inlineStr">
        <is>
          <t>|cff00FF00“法障有度，御法护其内外；所增在法防。平剂自有其宜，须量药力与丹毒而用。”——《御法护身录》|r</t>
        </is>
      </c>
      <c r="AA4651" t="str">
        <v>探索秘境或遗迹可得。</v>
      </c>
      <c r="AB4651">
        <v>11821062</v>
      </c>
      <c r="AC4651" t="s">
        <v>5409</v>
      </c>
      <c r="AD4651">
        <v>40001</v>
      </c>
      <c r="AE4651"/>
      <c r="AF4651">
        <v>70001</v>
      </c>
      <c r="AG4651"/>
      <c r="AH4651">
        <v>1500</v>
      </c>
      <c r="AI4651" t="s">
        <v>5405</v>
      </c>
      <c r="AJ4651" t="s">
        <v>5405</v>
      </c>
      <c r="AK4651" t="s">
        <v>345</v>
      </c>
    </row>
    <row r="4652" spans="2:37">
      <c r="B4652" s="16" t="n">
        <f>10000000+INDEX(编号表!$B:$B,MATCH(F4652,编号表!$A:$A,0))*100000+INDEX(编号表!$F:$F,MATCH(D4652,编号表!$E:$E,0))*1000+INDEX(编号表!$D:$D,MATCH(E4652,编号表!$C:$C,0))*10000+G4652</f>
        <v>11841063</v>
      </c>
      <c r="C4652" t="inlineStr">
        <is>
          <t>元婴温阳御法丹</t>
        </is>
      </c>
      <c r="D4652" t="s">
        <v>86</v>
      </c>
      <c r="E4652" t="s">
        <v>345</v>
      </c>
      <c r="F4652" t="s">
        <v>5405</v>
      </c>
      <c r="G4652">
        <v>63</v>
      </c>
      <c r="H4652"/>
      <c r="I4652">
        <v>60</v>
      </c>
      <c r="J4652" t="str">
        <f t="shared" si="74"/>
        <v>大类_凡品元婴丹方</v>
      </c>
      <c r="K4652" t="s">
        <v>337</v>
      </c>
      <c r="L4652">
        <v>1</v>
      </c>
      <c r="M4652" t="s">
        <v>5405</v>
      </c>
      <c r="N4652"/>
      <c r="O4652">
        <v>0</v>
      </c>
      <c r="P4652" t="b">
        <v>1</v>
      </c>
      <c r="Q4652"/>
      <c r="R4652" t="b">
        <v>0</v>
      </c>
      <c r="S4652">
        <v>1</v>
      </c>
      <c r="T4652" t="s">
        <v>91</v>
      </c>
      <c r="U4652">
        <v>999</v>
      </c>
      <c r="V4652" t="s">
        <v>5406</v>
      </c>
      <c r="W4652">
        <v>31841063</v>
      </c>
      <c r="X4652"/>
      <c r="Y4652" t="inlineStr">
        <is>
          <t>用于学会炼制元婴温阳御法丹。效果随成丹品质变化；凡品参数示例：法防下限+77点；法防上限+77点，持续900现实秒。</t>
        </is>
      </c>
      <c r="Z4652" t="inlineStr">
        <is>
          <t>|cff00FF00“法障有度，御法护其内外；所增在法防。温剂自有其宜，须量药力与丹毒而用。”——《御法护身录》|r</t>
        </is>
      </c>
      <c r="AA4652" t="str">
        <v>探索秘境或遗迹可得。</v>
      </c>
      <c r="AB4652">
        <v>11821063</v>
      </c>
      <c r="AC4652" t="s">
        <v>5409</v>
      </c>
      <c r="AD4652">
        <v>40001</v>
      </c>
      <c r="AE4652"/>
      <c r="AF4652">
        <v>70001</v>
      </c>
      <c r="AG4652"/>
      <c r="AH4652">
        <v>1500</v>
      </c>
      <c r="AI4652" t="s">
        <v>5405</v>
      </c>
      <c r="AJ4652" t="s">
        <v>5405</v>
      </c>
      <c r="AK4652" t="s">
        <v>345</v>
      </c>
    </row>
    <row r="4653" spans="2:37">
      <c r="B4653" s="16" t="n">
        <f>10000000+INDEX(编号表!$B:$B,MATCH(F4653,编号表!$A:$A,0))*100000+INDEX(编号表!$F:$F,MATCH(D4653,编号表!$E:$E,0))*1000+INDEX(编号表!$D:$D,MATCH(E4653,编号表!$C:$C,0))*10000+G4653</f>
        <v>11841064</v>
      </c>
      <c r="C4653" t="inlineStr">
        <is>
          <t>元婴烈阳御法丹</t>
        </is>
      </c>
      <c r="D4653" t="s">
        <v>86</v>
      </c>
      <c r="E4653" t="s">
        <v>345</v>
      </c>
      <c r="F4653" t="s">
        <v>5405</v>
      </c>
      <c r="G4653">
        <v>64</v>
      </c>
      <c r="H4653"/>
      <c r="I4653">
        <v>60</v>
      </c>
      <c r="J4653" t="str">
        <f t="shared" si="74"/>
        <v>大类_凡品元婴丹方</v>
      </c>
      <c r="K4653" t="s">
        <v>337</v>
      </c>
      <c r="L4653">
        <v>1</v>
      </c>
      <c r="M4653" t="s">
        <v>5405</v>
      </c>
      <c r="N4653"/>
      <c r="O4653">
        <v>0</v>
      </c>
      <c r="P4653" t="b">
        <v>1</v>
      </c>
      <c r="Q4653"/>
      <c r="R4653" t="b">
        <v>0</v>
      </c>
      <c r="S4653">
        <v>1</v>
      </c>
      <c r="T4653" t="s">
        <v>91</v>
      </c>
      <c r="U4653">
        <v>999</v>
      </c>
      <c r="V4653" t="s">
        <v>5406</v>
      </c>
      <c r="W4653">
        <v>31841064</v>
      </c>
      <c r="X4653"/>
      <c r="Y4653" t="inlineStr">
        <is>
          <t>用于学会炼制元婴烈阳御法丹。效果随成丹品质变化；凡品参数示例：法防下限+97点；法防上限+97点，持续600现实秒。</t>
        </is>
      </c>
      <c r="Z4653" t="inlineStr">
        <is>
          <t>|cff00FF00“法障有度，御法护其内外；所增在法防。热剂自有其宜，须量药力与丹毒而用。”——《御法护身录》|r</t>
        </is>
      </c>
      <c r="AA4653" t="str">
        <v>探索秘境或遗迹可得。</v>
      </c>
      <c r="AB4653">
        <v>11821064</v>
      </c>
      <c r="AC4653" t="s">
        <v>5409</v>
      </c>
      <c r="AD4653">
        <v>40001</v>
      </c>
      <c r="AE4653"/>
      <c r="AF4653">
        <v>70001</v>
      </c>
      <c r="AG4653"/>
      <c r="AH4653">
        <v>1500</v>
      </c>
      <c r="AI4653" t="s">
        <v>5405</v>
      </c>
      <c r="AJ4653" t="s">
        <v>5405</v>
      </c>
      <c r="AK4653" t="s">
        <v>345</v>
      </c>
    </row>
    <row r="4654" spans="2:37">
      <c r="B4654" s="16" t="n">
        <f>10000000+INDEX(编号表!$B:$B,MATCH(F4654,编号表!$A:$A,0))*100000+INDEX(编号表!$F:$F,MATCH(D4654,编号表!$E:$E,0))*1000+INDEX(编号表!$D:$D,MATCH(E4654,编号表!$C:$C,0))*10000+G4654</f>
        <v>11841065</v>
      </c>
      <c r="C4654" t="inlineStr">
        <is>
          <t>元婴玄阴壮骨丹</t>
        </is>
      </c>
      <c r="D4654" t="s">
        <v>86</v>
      </c>
      <c r="E4654" t="s">
        <v>345</v>
      </c>
      <c r="F4654" t="s">
        <v>5405</v>
      </c>
      <c r="G4654">
        <v>65</v>
      </c>
      <c r="H4654"/>
      <c r="I4654">
        <v>60</v>
      </c>
      <c r="J4654" t="str">
        <f t="shared" si="74"/>
        <v>大类_凡品元婴丹方</v>
      </c>
      <c r="K4654" t="s">
        <v>337</v>
      </c>
      <c r="L4654">
        <v>1</v>
      </c>
      <c r="M4654" t="s">
        <v>5405</v>
      </c>
      <c r="N4654"/>
      <c r="O4654">
        <v>0</v>
      </c>
      <c r="P4654" t="b">
        <v>1</v>
      </c>
      <c r="Q4654"/>
      <c r="R4654" t="b">
        <v>0</v>
      </c>
      <c r="S4654">
        <v>1</v>
      </c>
      <c r="T4654" t="s">
        <v>91</v>
      </c>
      <c r="U4654">
        <v>999</v>
      </c>
      <c r="V4654" t="s">
        <v>5406</v>
      </c>
      <c r="W4654">
        <v>31841065</v>
      </c>
      <c r="X4654"/>
      <c r="Y4654" t="inlineStr">
        <is>
          <t>用于学会炼制元婴玄阴壮骨丹。效果随成丹品质变化；凡品参数示例：物防下限+19点；物防上限+19点，持续1800现实秒。</t>
        </is>
      </c>
      <c r="Z4654" t="inlineStr">
        <is>
          <t>|cff00FF00“筋骨得固，物御乃坚；所增在物防。寒剂自有其宜，须量药力与丹毒而用。”——《壮骨坚体录》|r</t>
        </is>
      </c>
      <c r="AA4654" t="str">
        <v>探索秘境或遗迹可得。</v>
      </c>
      <c r="AB4654">
        <v>11821065</v>
      </c>
      <c r="AC4654" t="s">
        <v>5409</v>
      </c>
      <c r="AD4654">
        <v>40001</v>
      </c>
      <c r="AE4654"/>
      <c r="AF4654">
        <v>70001</v>
      </c>
      <c r="AG4654"/>
      <c r="AH4654">
        <v>1500</v>
      </c>
      <c r="AI4654" t="s">
        <v>5405</v>
      </c>
      <c r="AJ4654" t="s">
        <v>5405</v>
      </c>
      <c r="AK4654" t="s">
        <v>345</v>
      </c>
    </row>
    <row r="4655" spans="2:37">
      <c r="B4655" s="16" t="n">
        <f>10000000+INDEX(编号表!$B:$B,MATCH(F4655,编号表!$A:$A,0))*100000+INDEX(编号表!$F:$F,MATCH(D4655,编号表!$E:$E,0))*1000+INDEX(编号表!$D:$D,MATCH(E4655,编号表!$C:$C,0))*10000+G4655</f>
        <v>11841066</v>
      </c>
      <c r="C4655" t="inlineStr">
        <is>
          <t>元婴清和壮骨丹</t>
        </is>
      </c>
      <c r="D4655" t="s">
        <v>86</v>
      </c>
      <c r="E4655" t="s">
        <v>345</v>
      </c>
      <c r="F4655" t="s">
        <v>5405</v>
      </c>
      <c r="G4655">
        <v>66</v>
      </c>
      <c r="H4655"/>
      <c r="I4655">
        <v>60</v>
      </c>
      <c r="J4655" t="str">
        <f t="shared" si="74"/>
        <v>大类_凡品元婴丹方</v>
      </c>
      <c r="K4655" t="s">
        <v>337</v>
      </c>
      <c r="L4655">
        <v>1</v>
      </c>
      <c r="M4655" t="s">
        <v>5405</v>
      </c>
      <c r="N4655"/>
      <c r="O4655">
        <v>0</v>
      </c>
      <c r="P4655" t="b">
        <v>1</v>
      </c>
      <c r="Q4655"/>
      <c r="R4655" t="b">
        <v>0</v>
      </c>
      <c r="S4655">
        <v>1</v>
      </c>
      <c r="T4655" t="s">
        <v>91</v>
      </c>
      <c r="U4655">
        <v>999</v>
      </c>
      <c r="V4655" t="s">
        <v>5406</v>
      </c>
      <c r="W4655">
        <v>31841066</v>
      </c>
      <c r="X4655"/>
      <c r="Y4655" t="inlineStr">
        <is>
          <t>用于学会炼制元婴清和壮骨丹。效果随成丹品质变化；凡品参数示例：物防下限+39点；物防上限+39点，持续900现实秒。</t>
        </is>
      </c>
      <c r="Z4655" t="inlineStr">
        <is>
          <t>|cff00FF00“筋骨得固，物御乃坚；所增在物防。凉剂自有其宜，须量药力与丹毒而用。”——《壮骨坚体录》|r</t>
        </is>
      </c>
      <c r="AA4655" t="str">
        <v>探索秘境或遗迹可得。</v>
      </c>
      <c r="AB4655">
        <v>11821066</v>
      </c>
      <c r="AC4655" t="s">
        <v>5409</v>
      </c>
      <c r="AD4655">
        <v>40001</v>
      </c>
      <c r="AE4655"/>
      <c r="AF4655">
        <v>70001</v>
      </c>
      <c r="AG4655"/>
      <c r="AH4655">
        <v>1500</v>
      </c>
      <c r="AI4655" t="s">
        <v>5405</v>
      </c>
      <c r="AJ4655" t="s">
        <v>5405</v>
      </c>
      <c r="AK4655" t="s">
        <v>345</v>
      </c>
    </row>
    <row r="4656" spans="2:37">
      <c r="B4656" s="16" t="n">
        <f>10000000+INDEX(编号表!$B:$B,MATCH(F4656,编号表!$A:$A,0))*100000+INDEX(编号表!$F:$F,MATCH(D4656,编号表!$E:$E,0))*1000+INDEX(编号表!$D:$D,MATCH(E4656,编号表!$C:$C,0))*10000+G4656</f>
        <v>11841067</v>
      </c>
      <c r="C4656" t="inlineStr">
        <is>
          <t>元婴壮骨丹</t>
        </is>
      </c>
      <c r="D4656" t="s">
        <v>86</v>
      </c>
      <c r="E4656" t="s">
        <v>345</v>
      </c>
      <c r="F4656" t="s">
        <v>5405</v>
      </c>
      <c r="G4656">
        <v>67</v>
      </c>
      <c r="H4656"/>
      <c r="I4656">
        <v>60</v>
      </c>
      <c r="J4656" t="str">
        <f t="shared" si="74"/>
        <v>大类_凡品元婴丹方</v>
      </c>
      <c r="K4656" t="s">
        <v>337</v>
      </c>
      <c r="L4656">
        <v>1</v>
      </c>
      <c r="M4656" t="s">
        <v>5405</v>
      </c>
      <c r="N4656"/>
      <c r="O4656">
        <v>0</v>
      </c>
      <c r="P4656" t="b">
        <v>1</v>
      </c>
      <c r="Q4656"/>
      <c r="R4656" t="b">
        <v>0</v>
      </c>
      <c r="S4656">
        <v>1</v>
      </c>
      <c r="T4656" t="s">
        <v>91</v>
      </c>
      <c r="U4656">
        <v>999</v>
      </c>
      <c r="V4656" t="s">
        <v>5406</v>
      </c>
      <c r="W4656">
        <v>31841067</v>
      </c>
      <c r="X4656"/>
      <c r="Y4656" t="inlineStr">
        <is>
          <t>用于学会炼制元婴壮骨丹。效果随成丹品质变化；凡品参数示例：物防下限+58点；物防上限+58点，持续900现实秒。</t>
        </is>
      </c>
      <c r="Z4656" t="inlineStr">
        <is>
          <t>|cff00FF00“筋骨得固，物御乃坚；所增在物防。平剂自有其宜，须量药力与丹毒而用。”——《壮骨坚体录》|r</t>
        </is>
      </c>
      <c r="AA4656" t="str">
        <v>探索秘境或遗迹可得。</v>
      </c>
      <c r="AB4656">
        <v>11821067</v>
      </c>
      <c r="AC4656" t="s">
        <v>5409</v>
      </c>
      <c r="AD4656">
        <v>40001</v>
      </c>
      <c r="AE4656"/>
      <c r="AF4656">
        <v>70001</v>
      </c>
      <c r="AG4656"/>
      <c r="AH4656">
        <v>1500</v>
      </c>
      <c r="AI4656" t="s">
        <v>5405</v>
      </c>
      <c r="AJ4656" t="s">
        <v>5405</v>
      </c>
      <c r="AK4656" t="s">
        <v>345</v>
      </c>
    </row>
    <row r="4657" spans="2:37">
      <c r="B4657" s="16" t="n">
        <f>10000000+INDEX(编号表!$B:$B,MATCH(F4657,编号表!$A:$A,0))*100000+INDEX(编号表!$F:$F,MATCH(D4657,编号表!$E:$E,0))*1000+INDEX(编号表!$D:$D,MATCH(E4657,编号表!$C:$C,0))*10000+G4657</f>
        <v>11841068</v>
      </c>
      <c r="C4657" t="inlineStr">
        <is>
          <t>元婴温阳壮骨丹</t>
        </is>
      </c>
      <c r="D4657" t="s">
        <v>86</v>
      </c>
      <c r="E4657" t="s">
        <v>345</v>
      </c>
      <c r="F4657" t="s">
        <v>5405</v>
      </c>
      <c r="G4657">
        <v>68</v>
      </c>
      <c r="H4657"/>
      <c r="I4657">
        <v>60</v>
      </c>
      <c r="J4657" t="str">
        <f t="shared" si="74"/>
        <v>大类_凡品元婴丹方</v>
      </c>
      <c r="K4657" t="s">
        <v>337</v>
      </c>
      <c r="L4657">
        <v>1</v>
      </c>
      <c r="M4657" t="s">
        <v>5405</v>
      </c>
      <c r="N4657"/>
      <c r="O4657">
        <v>0</v>
      </c>
      <c r="P4657" t="b">
        <v>1</v>
      </c>
      <c r="Q4657"/>
      <c r="R4657" t="b">
        <v>0</v>
      </c>
      <c r="S4657">
        <v>1</v>
      </c>
      <c r="T4657" t="s">
        <v>91</v>
      </c>
      <c r="U4657">
        <v>999</v>
      </c>
      <c r="V4657" t="s">
        <v>5406</v>
      </c>
      <c r="W4657">
        <v>31841068</v>
      </c>
      <c r="X4657"/>
      <c r="Y4657" t="inlineStr">
        <is>
          <t>用于学会炼制元婴温阳壮骨丹。效果随成丹品质变化；凡品参数示例：物防下限+77点；物防上限+77点，持续900现实秒。</t>
        </is>
      </c>
      <c r="Z4657" t="inlineStr">
        <is>
          <t>|cff00FF00“筋骨得固，物御乃坚；所增在物防。温剂自有其宜，须量药力与丹毒而用。”——《壮骨坚体录》|r</t>
        </is>
      </c>
      <c r="AA4657" t="str">
        <v>探索秘境或遗迹可得。</v>
      </c>
      <c r="AB4657">
        <v>11821068</v>
      </c>
      <c r="AC4657" t="s">
        <v>5409</v>
      </c>
      <c r="AD4657">
        <v>40001</v>
      </c>
      <c r="AE4657"/>
      <c r="AF4657">
        <v>70001</v>
      </c>
      <c r="AG4657"/>
      <c r="AH4657">
        <v>1500</v>
      </c>
      <c r="AI4657" t="s">
        <v>5405</v>
      </c>
      <c r="AJ4657" t="s">
        <v>5405</v>
      </c>
      <c r="AK4657" t="s">
        <v>345</v>
      </c>
    </row>
    <row r="4658" spans="2:37">
      <c r="B4658" s="16" t="n">
        <f>10000000+INDEX(编号表!$B:$B,MATCH(F4658,编号表!$A:$A,0))*100000+INDEX(编号表!$F:$F,MATCH(D4658,编号表!$E:$E,0))*1000+INDEX(编号表!$D:$D,MATCH(E4658,编号表!$C:$C,0))*10000+G4658</f>
        <v>11841069</v>
      </c>
      <c r="C4658" t="inlineStr">
        <is>
          <t>元婴烈阳壮骨丹</t>
        </is>
      </c>
      <c r="D4658" t="s">
        <v>86</v>
      </c>
      <c r="E4658" t="s">
        <v>345</v>
      </c>
      <c r="F4658" t="s">
        <v>5405</v>
      </c>
      <c r="G4658">
        <v>69</v>
      </c>
      <c r="H4658"/>
      <c r="I4658">
        <v>60</v>
      </c>
      <c r="J4658" t="str">
        <f t="shared" si="74"/>
        <v>大类_凡品元婴丹方</v>
      </c>
      <c r="K4658" t="s">
        <v>337</v>
      </c>
      <c r="L4658">
        <v>1</v>
      </c>
      <c r="M4658" t="s">
        <v>5405</v>
      </c>
      <c r="N4658"/>
      <c r="O4658">
        <v>0</v>
      </c>
      <c r="P4658" t="b">
        <v>1</v>
      </c>
      <c r="Q4658"/>
      <c r="R4658" t="b">
        <v>0</v>
      </c>
      <c r="S4658">
        <v>1</v>
      </c>
      <c r="T4658" t="s">
        <v>91</v>
      </c>
      <c r="U4658">
        <v>999</v>
      </c>
      <c r="V4658" t="s">
        <v>5406</v>
      </c>
      <c r="W4658">
        <v>31841069</v>
      </c>
      <c r="X4658"/>
      <c r="Y4658" t="inlineStr">
        <is>
          <t>用于学会炼制元婴烈阳壮骨丹。效果随成丹品质变化；凡品参数示例：物防下限+97点；物防上限+97点，持续600现实秒。</t>
        </is>
      </c>
      <c r="Z4658" t="inlineStr">
        <is>
          <t>|cff00FF00“筋骨得固，物御乃坚；所增在物防。热剂自有其宜，须量药力与丹毒而用。”——《壮骨坚体录》|r</t>
        </is>
      </c>
      <c r="AA4658" t="str">
        <v>探索秘境或遗迹可得。</v>
      </c>
      <c r="AB4658">
        <v>11821069</v>
      </c>
      <c r="AC4658" t="s">
        <v>5409</v>
      </c>
      <c r="AD4658">
        <v>40001</v>
      </c>
      <c r="AE4658"/>
      <c r="AF4658">
        <v>70001</v>
      </c>
      <c r="AG4658"/>
      <c r="AH4658">
        <v>1500</v>
      </c>
      <c r="AI4658" t="s">
        <v>5405</v>
      </c>
      <c r="AJ4658" t="s">
        <v>5405</v>
      </c>
      <c r="AK4658" t="s">
        <v>345</v>
      </c>
    </row>
    <row r="4659" spans="2:37">
      <c r="B4659" s="16" t="n">
        <f>10000000+INDEX(编号表!$B:$B,MATCH(F4659,编号表!$A:$A,0))*100000+INDEX(编号表!$F:$F,MATCH(D4659,编号表!$E:$E,0))*1000+INDEX(编号表!$D:$D,MATCH(E4659,编号表!$C:$C,0))*10000+G4659</f>
        <v>11841070</v>
      </c>
      <c r="C4659" t="s">
        <v>3185</v>
      </c>
      <c r="D4659" t="s">
        <v>86</v>
      </c>
      <c r="E4659" t="s">
        <v>345</v>
      </c>
      <c r="F4659" t="s">
        <v>5405</v>
      </c>
      <c r="G4659">
        <v>70</v>
      </c>
      <c r="H4659"/>
      <c r="I4659">
        <v>60</v>
      </c>
      <c r="J4659" t="str">
        <f t="shared" ref="J4659:J4722" si="75">"大类_"&amp;D4659&amp;E4659&amp;F4659</f>
        <v>大类_凡品元婴丹方</v>
      </c>
      <c r="K4659" t="s">
        <v>337</v>
      </c>
      <c r="L4659">
        <v>1</v>
      </c>
      <c r="M4659" t="s">
        <v>5405</v>
      </c>
      <c r="N4659"/>
      <c r="O4659">
        <v>0</v>
      </c>
      <c r="P4659" t="b">
        <v>1</v>
      </c>
      <c r="Q4659"/>
      <c r="R4659" t="b">
        <v>0</v>
      </c>
      <c r="S4659">
        <v>1</v>
      </c>
      <c r="T4659" t="s">
        <v>91</v>
      </c>
      <c r="U4659">
        <v>999</v>
      </c>
      <c r="V4659" t="s">
        <v>5406</v>
      </c>
      <c r="W4659">
        <v>31841070</v>
      </c>
      <c r="X4659"/>
      <c r="Y4659" t="inlineStr">
        <is>
          <t>用于学会炼制元婴玄阴固元丹。效果随成丹品质变化；凡品参数示例：抵消敌人的额外增伤幅度2%（不降低基础伤害），持续1800现实秒。</t>
        </is>
      </c>
      <c r="Z4659" t="inlineStr">
        <is>
          <t>|cff00FF00“承伤有定，固元护持；寻常攻势与首领重击各有所减。寒剂自有其宜，须量药力与丹毒而用。”——《固元承伤录》|r</t>
        </is>
      </c>
      <c r="AA4659" t="str">
        <v>探索秘境或遗迹可得。</v>
      </c>
      <c r="AB4659">
        <v>11821070</v>
      </c>
      <c r="AC4659" t="s">
        <v>5409</v>
      </c>
      <c r="AD4659">
        <v>40001</v>
      </c>
      <c r="AE4659"/>
      <c r="AF4659">
        <v>70001</v>
      </c>
      <c r="AG4659"/>
      <c r="AH4659">
        <v>1500</v>
      </c>
      <c r="AI4659" t="s">
        <v>5405</v>
      </c>
      <c r="AJ4659" t="s">
        <v>5405</v>
      </c>
      <c r="AK4659" t="s">
        <v>345</v>
      </c>
    </row>
    <row r="4660" spans="2:37">
      <c r="B4660" s="16" t="n">
        <f>10000000+INDEX(编号表!$B:$B,MATCH(F4660,编号表!$A:$A,0))*100000+INDEX(编号表!$F:$F,MATCH(D4660,编号表!$E:$E,0))*1000+INDEX(编号表!$D:$D,MATCH(E4660,编号表!$C:$C,0))*10000+G4660</f>
        <v>11841071</v>
      </c>
      <c r="C4660" t="s">
        <v>3189</v>
      </c>
      <c r="D4660" t="s">
        <v>86</v>
      </c>
      <c r="E4660" t="s">
        <v>345</v>
      </c>
      <c r="F4660" t="s">
        <v>5405</v>
      </c>
      <c r="G4660">
        <v>71</v>
      </c>
      <c r="H4660"/>
      <c r="I4660">
        <v>60</v>
      </c>
      <c r="J4660" t="str">
        <f t="shared" si="75"/>
        <v>大类_凡品元婴丹方</v>
      </c>
      <c r="K4660" t="s">
        <v>337</v>
      </c>
      <c r="L4660">
        <v>1</v>
      </c>
      <c r="M4660" t="s">
        <v>5405</v>
      </c>
      <c r="N4660"/>
      <c r="O4660">
        <v>0</v>
      </c>
      <c r="P4660" t="b">
        <v>1</v>
      </c>
      <c r="Q4660"/>
      <c r="R4660" t="b">
        <v>0</v>
      </c>
      <c r="S4660">
        <v>1</v>
      </c>
      <c r="T4660" t="s">
        <v>91</v>
      </c>
      <c r="U4660">
        <v>999</v>
      </c>
      <c r="V4660" t="s">
        <v>5406</v>
      </c>
      <c r="W4660">
        <v>31841071</v>
      </c>
      <c r="X4660"/>
      <c r="Y4660" t="inlineStr">
        <is>
          <t>用于学会炼制元婴清和固元丹。效果随成丹品质变化；凡品参数示例：抵消敌人的额外固定增伤43点（不降低基础伤害），持续1500现实秒。</t>
        </is>
      </c>
      <c r="Z4660" t="inlineStr">
        <is>
          <t>|cff00FF00“承伤有定，固元护持；寻常攻势与首领重击各有所减。凉剂自有其宜，须量药力与丹毒而用。”——《固元承伤录》|r</t>
        </is>
      </c>
      <c r="AA4660" t="str">
        <v>探索秘境或遗迹可得。</v>
      </c>
      <c r="AB4660">
        <v>11821071</v>
      </c>
      <c r="AC4660" t="s">
        <v>5409</v>
      </c>
      <c r="AD4660">
        <v>40001</v>
      </c>
      <c r="AE4660"/>
      <c r="AF4660">
        <v>70001</v>
      </c>
      <c r="AG4660"/>
      <c r="AH4660">
        <v>1500</v>
      </c>
      <c r="AI4660" t="s">
        <v>5405</v>
      </c>
      <c r="AJ4660" t="s">
        <v>5405</v>
      </c>
      <c r="AK4660" t="s">
        <v>345</v>
      </c>
    </row>
    <row r="4661" spans="2:37">
      <c r="B4661" s="16" t="n">
        <f>10000000+INDEX(编号表!$B:$B,MATCH(F4661,编号表!$A:$A,0))*100000+INDEX(编号表!$F:$F,MATCH(D4661,编号表!$E:$E,0))*1000+INDEX(编号表!$D:$D,MATCH(E4661,编号表!$C:$C,0))*10000+G4661</f>
        <v>11841072</v>
      </c>
      <c r="C4661" t="s">
        <v>3193</v>
      </c>
      <c r="D4661" t="s">
        <v>86</v>
      </c>
      <c r="E4661" t="s">
        <v>345</v>
      </c>
      <c r="F4661" t="s">
        <v>5405</v>
      </c>
      <c r="G4661">
        <v>72</v>
      </c>
      <c r="H4661"/>
      <c r="I4661">
        <v>60</v>
      </c>
      <c r="J4661" t="str">
        <f t="shared" si="75"/>
        <v>大类_凡品元婴丹方</v>
      </c>
      <c r="K4661" t="s">
        <v>337</v>
      </c>
      <c r="L4661">
        <v>1</v>
      </c>
      <c r="M4661" t="s">
        <v>5405</v>
      </c>
      <c r="N4661"/>
      <c r="O4661">
        <v>0</v>
      </c>
      <c r="P4661" t="b">
        <v>1</v>
      </c>
      <c r="Q4661"/>
      <c r="R4661" t="b">
        <v>0</v>
      </c>
      <c r="S4661">
        <v>1</v>
      </c>
      <c r="T4661" t="s">
        <v>91</v>
      </c>
      <c r="U4661">
        <v>999</v>
      </c>
      <c r="V4661" t="s">
        <v>5406</v>
      </c>
      <c r="W4661">
        <v>31841072</v>
      </c>
      <c r="X4661"/>
      <c r="Y4661" t="inlineStr">
        <is>
          <t>用于学会炼制元婴固元丹。效果随成丹品质变化；凡品参数示例：抵消敌人的额外固定增伤26点（不降低基础伤害）；抵消敌人的额外增伤幅度2%（不降低基础伤害），持续1500现实秒。</t>
        </is>
      </c>
      <c r="Z4661" t="inlineStr">
        <is>
          <t>|cff00FF00“承伤有定，固元护持；寻常攻势与首领重击各有所减。平剂自有其宜，须量药力与丹毒而用。”——《固元承伤录》|r</t>
        </is>
      </c>
      <c r="AA4661" t="str">
        <v>探索秘境或遗迹可得。</v>
      </c>
      <c r="AB4661">
        <v>11821072</v>
      </c>
      <c r="AC4661" t="s">
        <v>5409</v>
      </c>
      <c r="AD4661">
        <v>40001</v>
      </c>
      <c r="AE4661"/>
      <c r="AF4661">
        <v>70001</v>
      </c>
      <c r="AG4661"/>
      <c r="AH4661">
        <v>1500</v>
      </c>
      <c r="AI4661" t="s">
        <v>5405</v>
      </c>
      <c r="AJ4661" t="s">
        <v>5405</v>
      </c>
      <c r="AK4661" t="s">
        <v>345</v>
      </c>
    </row>
    <row r="4662" spans="2:37">
      <c r="B4662" s="16" t="n">
        <f>10000000+INDEX(编号表!$B:$B,MATCH(F4662,编号表!$A:$A,0))*100000+INDEX(编号表!$F:$F,MATCH(D4662,编号表!$E:$E,0))*1000+INDEX(编号表!$D:$D,MATCH(E4662,编号表!$C:$C,0))*10000+G4662</f>
        <v>11841073</v>
      </c>
      <c r="C4662" t="s">
        <v>3197</v>
      </c>
      <c r="D4662" t="s">
        <v>86</v>
      </c>
      <c r="E4662" t="s">
        <v>345</v>
      </c>
      <c r="F4662" t="s">
        <v>5405</v>
      </c>
      <c r="G4662">
        <v>73</v>
      </c>
      <c r="H4662"/>
      <c r="I4662">
        <v>60</v>
      </c>
      <c r="J4662" t="str">
        <f t="shared" si="75"/>
        <v>大类_凡品元婴丹方</v>
      </c>
      <c r="K4662" t="s">
        <v>337</v>
      </c>
      <c r="L4662">
        <v>1</v>
      </c>
      <c r="M4662" t="s">
        <v>5405</v>
      </c>
      <c r="N4662"/>
      <c r="O4662">
        <v>0</v>
      </c>
      <c r="P4662" t="b">
        <v>1</v>
      </c>
      <c r="Q4662"/>
      <c r="R4662" t="b">
        <v>0</v>
      </c>
      <c r="S4662">
        <v>1</v>
      </c>
      <c r="T4662" t="s">
        <v>91</v>
      </c>
      <c r="U4662">
        <v>999</v>
      </c>
      <c r="V4662" t="s">
        <v>5406</v>
      </c>
      <c r="W4662">
        <v>31841073</v>
      </c>
      <c r="X4662"/>
      <c r="Y4662" t="inlineStr">
        <is>
          <t>用于学会炼制元婴温阳固元丹。效果随成丹品质变化；凡品参数示例：受到精英/BOSS的完整伤害先扣除105点，持续1500现实秒。</t>
        </is>
      </c>
      <c r="Z4662" t="inlineStr">
        <is>
          <t>|cff00FF00“承伤有定，固元护持；寻常攻势与首领重击各有所减。温剂自有其宜，须量药力与丹毒而用。”——《固元承伤录》|r</t>
        </is>
      </c>
      <c r="AA4662" t="str">
        <v>探索秘境或遗迹可得。</v>
      </c>
      <c r="AB4662">
        <v>11821073</v>
      </c>
      <c r="AC4662" t="s">
        <v>5409</v>
      </c>
      <c r="AD4662">
        <v>40001</v>
      </c>
      <c r="AE4662"/>
      <c r="AF4662">
        <v>70001</v>
      </c>
      <c r="AG4662"/>
      <c r="AH4662">
        <v>1500</v>
      </c>
      <c r="AI4662" t="s">
        <v>5405</v>
      </c>
      <c r="AJ4662" t="s">
        <v>5405</v>
      </c>
      <c r="AK4662" t="s">
        <v>345</v>
      </c>
    </row>
    <row r="4663" spans="2:37">
      <c r="B4663" s="16" t="n">
        <f>10000000+INDEX(编号表!$B:$B,MATCH(F4663,编号表!$A:$A,0))*100000+INDEX(编号表!$F:$F,MATCH(D4663,编号表!$E:$E,0))*1000+INDEX(编号表!$D:$D,MATCH(E4663,编号表!$C:$C,0))*10000+G4663</f>
        <v>11841074</v>
      </c>
      <c r="C4663" t="s">
        <v>3201</v>
      </c>
      <c r="D4663" t="s">
        <v>86</v>
      </c>
      <c r="E4663" t="s">
        <v>345</v>
      </c>
      <c r="F4663" t="s">
        <v>5405</v>
      </c>
      <c r="G4663">
        <v>74</v>
      </c>
      <c r="H4663"/>
      <c r="I4663">
        <v>60</v>
      </c>
      <c r="J4663" t="str">
        <f t="shared" si="75"/>
        <v>大类_凡品元婴丹方</v>
      </c>
      <c r="K4663" t="s">
        <v>337</v>
      </c>
      <c r="L4663">
        <v>1</v>
      </c>
      <c r="M4663" t="s">
        <v>5405</v>
      </c>
      <c r="N4663"/>
      <c r="O4663">
        <v>0</v>
      </c>
      <c r="P4663" t="b">
        <v>1</v>
      </c>
      <c r="Q4663"/>
      <c r="R4663" t="b">
        <v>0</v>
      </c>
      <c r="S4663">
        <v>1</v>
      </c>
      <c r="T4663" t="s">
        <v>91</v>
      </c>
      <c r="U4663">
        <v>999</v>
      </c>
      <c r="V4663" t="s">
        <v>5406</v>
      </c>
      <c r="W4663">
        <v>31841074</v>
      </c>
      <c r="X4663"/>
      <c r="Y4663" t="inlineStr">
        <is>
          <t>用于学会炼制元婴烈阳固元丹。效果随成丹品质变化；凡品参数示例：受到精英/BOSS的完整伤害降低5%，持续900现实秒。</t>
        </is>
      </c>
      <c r="Z4663" t="inlineStr">
        <is>
          <t>|cff00FF00“承伤有定，固元护持；寻常攻势与首领重击各有所减。热剂自有其宜，须量药力与丹毒而用。”——《固元承伤录》|r</t>
        </is>
      </c>
      <c r="AA4663" t="str">
        <v>探索秘境或遗迹可得。</v>
      </c>
      <c r="AB4663">
        <v>11821074</v>
      </c>
      <c r="AC4663" t="s">
        <v>5409</v>
      </c>
      <c r="AD4663">
        <v>40001</v>
      </c>
      <c r="AE4663"/>
      <c r="AF4663">
        <v>70001</v>
      </c>
      <c r="AG4663"/>
      <c r="AH4663">
        <v>1500</v>
      </c>
      <c r="AI4663" t="s">
        <v>5405</v>
      </c>
      <c r="AJ4663" t="s">
        <v>5405</v>
      </c>
      <c r="AK4663" t="s">
        <v>345</v>
      </c>
    </row>
    <row r="4664" spans="2:37">
      <c r="B4664" s="16" t="n">
        <f>10000000+INDEX(编号表!$B:$B,MATCH(F4664,编号表!$A:$A,0))*100000+INDEX(编号表!$F:$F,MATCH(D4664,编号表!$E:$E,0))*1000+INDEX(编号表!$D:$D,MATCH(E4664,编号表!$C:$C,0))*10000+G4664</f>
        <v>11841075</v>
      </c>
      <c r="C4664" t="s">
        <v>3205</v>
      </c>
      <c r="D4664" t="s">
        <v>86</v>
      </c>
      <c r="E4664" t="s">
        <v>345</v>
      </c>
      <c r="F4664" t="s">
        <v>5405</v>
      </c>
      <c r="G4664">
        <v>75</v>
      </c>
      <c r="H4664"/>
      <c r="I4664">
        <v>60</v>
      </c>
      <c r="J4664" t="str">
        <f t="shared" si="75"/>
        <v>大类_凡品元婴丹方</v>
      </c>
      <c r="K4664" t="s">
        <v>337</v>
      </c>
      <c r="L4664">
        <v>1</v>
      </c>
      <c r="M4664" t="s">
        <v>5405</v>
      </c>
      <c r="N4664"/>
      <c r="O4664">
        <v>0</v>
      </c>
      <c r="P4664" t="b">
        <v>1</v>
      </c>
      <c r="Q4664"/>
      <c r="R4664" t="b">
        <v>0</v>
      </c>
      <c r="S4664">
        <v>1</v>
      </c>
      <c r="T4664" t="s">
        <v>91</v>
      </c>
      <c r="U4664">
        <v>999</v>
      </c>
      <c r="V4664" t="s">
        <v>5406</v>
      </c>
      <c r="W4664">
        <v>31841075</v>
      </c>
      <c r="X4664"/>
      <c r="Y4664" t="inlineStr">
        <is>
          <t>用于学会炼制元婴玄阴破妄丹。效果随成丹品质变化；凡品参数示例：清除对应味池杂质总量203256点，按300现实秒的经过时间线性结算（操作时补结差额）。</t>
        </is>
      </c>
      <c r="Z4664" t="inlineStr">
        <is>
          <t>|cff00FF00“识海去浊，心神乃清；清丹毒者，不代解控之术。寒剂自有其宜，须量药力与丹毒而用。”——《心神澄浊录》|r</t>
        </is>
      </c>
      <c r="AA4664" t="str">
        <v>探索秘境或遗迹可得。</v>
      </c>
      <c r="AB4664">
        <v>11821075</v>
      </c>
      <c r="AC4664" t="s">
        <v>5409</v>
      </c>
      <c r="AD4664">
        <v>40001</v>
      </c>
      <c r="AE4664"/>
      <c r="AF4664">
        <v>70001</v>
      </c>
      <c r="AG4664"/>
      <c r="AH4664">
        <v>1500</v>
      </c>
      <c r="AI4664" t="s">
        <v>5405</v>
      </c>
      <c r="AJ4664" t="s">
        <v>5405</v>
      </c>
      <c r="AK4664" t="s">
        <v>345</v>
      </c>
    </row>
    <row r="4665" spans="2:37">
      <c r="B4665" s="16" t="n">
        <f>10000000+INDEX(编号表!$B:$B,MATCH(F4665,编号表!$A:$A,0))*100000+INDEX(编号表!$F:$F,MATCH(D4665,编号表!$E:$E,0))*1000+INDEX(编号表!$D:$D,MATCH(E4665,编号表!$C:$C,0))*10000+G4665</f>
        <v>11841076</v>
      </c>
      <c r="C4665" t="s">
        <v>3209</v>
      </c>
      <c r="D4665" t="s">
        <v>86</v>
      </c>
      <c r="E4665" t="s">
        <v>345</v>
      </c>
      <c r="F4665" t="s">
        <v>5405</v>
      </c>
      <c r="G4665">
        <v>76</v>
      </c>
      <c r="H4665"/>
      <c r="I4665">
        <v>60</v>
      </c>
      <c r="J4665" t="str">
        <f t="shared" si="75"/>
        <v>大类_凡品元婴丹方</v>
      </c>
      <c r="K4665" t="s">
        <v>337</v>
      </c>
      <c r="L4665">
        <v>1</v>
      </c>
      <c r="M4665" t="s">
        <v>5405</v>
      </c>
      <c r="N4665"/>
      <c r="O4665">
        <v>0</v>
      </c>
      <c r="P4665" t="b">
        <v>1</v>
      </c>
      <c r="Q4665"/>
      <c r="R4665" t="b">
        <v>0</v>
      </c>
      <c r="S4665">
        <v>1</v>
      </c>
      <c r="T4665" t="s">
        <v>91</v>
      </c>
      <c r="U4665">
        <v>999</v>
      </c>
      <c r="V4665" t="s">
        <v>5406</v>
      </c>
      <c r="W4665">
        <v>31841076</v>
      </c>
      <c r="X4665"/>
      <c r="Y4665" t="inlineStr">
        <is>
          <t>用于学会炼制元婴清和破妄丹。效果随成丹品质变化；凡品参数示例：清除对应味池杂质总量117126点，按60现实秒的经过时间线性结算（操作时补结差额）。</t>
        </is>
      </c>
      <c r="Z4665" t="inlineStr">
        <is>
          <t>|cff00FF00“识海去浊，心神乃清；清丹毒者，不代解控之术。凉剂自有其宜，须量药力与丹毒而用。”——《心神澄浊录》|r</t>
        </is>
      </c>
      <c r="AA4665" t="str">
        <v>探索秘境或遗迹可得。</v>
      </c>
      <c r="AB4665">
        <v>11821076</v>
      </c>
      <c r="AC4665" t="s">
        <v>5409</v>
      </c>
      <c r="AD4665">
        <v>40001</v>
      </c>
      <c r="AE4665"/>
      <c r="AF4665">
        <v>70001</v>
      </c>
      <c r="AG4665"/>
      <c r="AH4665">
        <v>1500</v>
      </c>
      <c r="AI4665" t="s">
        <v>5405</v>
      </c>
      <c r="AJ4665" t="s">
        <v>5405</v>
      </c>
      <c r="AK4665" t="s">
        <v>345</v>
      </c>
    </row>
    <row r="4666" spans="2:37">
      <c r="B4666" s="16" t="n">
        <f>10000000+INDEX(编号表!$B:$B,MATCH(F4666,编号表!$A:$A,0))*100000+INDEX(编号表!$F:$F,MATCH(D4666,编号表!$E:$E,0))*1000+INDEX(编号表!$D:$D,MATCH(E4666,编号表!$C:$C,0))*10000+G4666</f>
        <v>11841077</v>
      </c>
      <c r="C4666" t="s">
        <v>3213</v>
      </c>
      <c r="D4666" t="s">
        <v>86</v>
      </c>
      <c r="E4666" t="s">
        <v>345</v>
      </c>
      <c r="F4666" t="s">
        <v>5405</v>
      </c>
      <c r="G4666">
        <v>77</v>
      </c>
      <c r="H4666"/>
      <c r="I4666">
        <v>60</v>
      </c>
      <c r="J4666" t="str">
        <f t="shared" si="75"/>
        <v>大类_凡品元婴丹方</v>
      </c>
      <c r="K4666" t="s">
        <v>337</v>
      </c>
      <c r="L4666">
        <v>1</v>
      </c>
      <c r="M4666" t="s">
        <v>5405</v>
      </c>
      <c r="N4666"/>
      <c r="O4666">
        <v>0</v>
      </c>
      <c r="P4666" t="b">
        <v>1</v>
      </c>
      <c r="Q4666"/>
      <c r="R4666" t="b">
        <v>0</v>
      </c>
      <c r="S4666">
        <v>1</v>
      </c>
      <c r="T4666" t="s">
        <v>91</v>
      </c>
      <c r="U4666">
        <v>999</v>
      </c>
      <c r="V4666" t="s">
        <v>5406</v>
      </c>
      <c r="W4666">
        <v>31841077</v>
      </c>
      <c r="X4666"/>
      <c r="Y4666" t="inlineStr">
        <is>
          <t>用于学会炼制元婴破妄丹。效果随成丹品质变化；凡品参数示例：清除对应味池杂质总量144720点，按60现实秒的经过时间线性结算（操作时补结差额）。</t>
        </is>
      </c>
      <c r="Z4666" t="inlineStr">
        <is>
          <t>|cff00FF00“识海去浊，心神乃清；清丹毒者，不代解控之术。平剂自有其宜，须量药力与丹毒而用。”——《心神澄浊录》|r</t>
        </is>
      </c>
      <c r="AA4666" t="str">
        <v>探索秘境或遗迹可得。</v>
      </c>
      <c r="AB4666">
        <v>11821077</v>
      </c>
      <c r="AC4666" t="s">
        <v>5409</v>
      </c>
      <c r="AD4666">
        <v>40001</v>
      </c>
      <c r="AE4666"/>
      <c r="AF4666">
        <v>70001</v>
      </c>
      <c r="AG4666"/>
      <c r="AH4666">
        <v>1500</v>
      </c>
      <c r="AI4666" t="s">
        <v>5405</v>
      </c>
      <c r="AJ4666" t="s">
        <v>5405</v>
      </c>
      <c r="AK4666" t="s">
        <v>345</v>
      </c>
    </row>
    <row r="4667" spans="2:37">
      <c r="B4667" s="16" t="n">
        <f>10000000+INDEX(编号表!$B:$B,MATCH(F4667,编号表!$A:$A,0))*100000+INDEX(编号表!$F:$F,MATCH(D4667,编号表!$E:$E,0))*1000+INDEX(编号表!$D:$D,MATCH(E4667,编号表!$C:$C,0))*10000+G4667</f>
        <v>11841078</v>
      </c>
      <c r="C4667" t="s">
        <v>3217</v>
      </c>
      <c r="D4667" t="s">
        <v>86</v>
      </c>
      <c r="E4667" t="s">
        <v>345</v>
      </c>
      <c r="F4667" t="s">
        <v>5405</v>
      </c>
      <c r="G4667">
        <v>78</v>
      </c>
      <c r="H4667"/>
      <c r="I4667">
        <v>60</v>
      </c>
      <c r="J4667" t="str">
        <f t="shared" si="75"/>
        <v>大类_凡品元婴丹方</v>
      </c>
      <c r="K4667" t="s">
        <v>337</v>
      </c>
      <c r="L4667">
        <v>1</v>
      </c>
      <c r="M4667" t="s">
        <v>5405</v>
      </c>
      <c r="N4667"/>
      <c r="O4667">
        <v>0</v>
      </c>
      <c r="P4667" t="b">
        <v>1</v>
      </c>
      <c r="Q4667"/>
      <c r="R4667" t="b">
        <v>0</v>
      </c>
      <c r="S4667">
        <v>1</v>
      </c>
      <c r="T4667" t="s">
        <v>91</v>
      </c>
      <c r="U4667">
        <v>999</v>
      </c>
      <c r="V4667" t="s">
        <v>5406</v>
      </c>
      <c r="W4667">
        <v>31841078</v>
      </c>
      <c r="X4667"/>
      <c r="Y4667" t="inlineStr">
        <is>
          <t>用于学会炼制元婴温阳破妄丹。效果随成丹品质变化；凡品参数示例：清除对应味池杂质总量172314点，按60现实秒的经过时间线性结算（操作时补结差额）。</t>
        </is>
      </c>
      <c r="Z4667" t="inlineStr">
        <is>
          <t>|cff00FF00“识海去浊，心神乃清；清丹毒者，不代解控之术。温剂自有其宜，须量药力与丹毒而用。”——《心神澄浊录》|r</t>
        </is>
      </c>
      <c r="AA4667" t="str">
        <v>探索秘境或遗迹可得。</v>
      </c>
      <c r="AB4667">
        <v>11821078</v>
      </c>
      <c r="AC4667" t="s">
        <v>5409</v>
      </c>
      <c r="AD4667">
        <v>40001</v>
      </c>
      <c r="AE4667"/>
      <c r="AF4667">
        <v>70001</v>
      </c>
      <c r="AG4667"/>
      <c r="AH4667">
        <v>1500</v>
      </c>
      <c r="AI4667" t="s">
        <v>5405</v>
      </c>
      <c r="AJ4667" t="s">
        <v>5405</v>
      </c>
      <c r="AK4667" t="s">
        <v>345</v>
      </c>
    </row>
    <row r="4668" spans="2:37">
      <c r="B4668" s="16" t="n">
        <f>10000000+INDEX(编号表!$B:$B,MATCH(F4668,编号表!$A:$A,0))*100000+INDEX(编号表!$F:$F,MATCH(D4668,编号表!$E:$E,0))*1000+INDEX(编号表!$D:$D,MATCH(E4668,编号表!$C:$C,0))*10000+G4668</f>
        <v>11841079</v>
      </c>
      <c r="C4668" t="s">
        <v>3221</v>
      </c>
      <c r="D4668" t="s">
        <v>86</v>
      </c>
      <c r="E4668" t="s">
        <v>345</v>
      </c>
      <c r="F4668" t="s">
        <v>5405</v>
      </c>
      <c r="G4668">
        <v>79</v>
      </c>
      <c r="H4668"/>
      <c r="I4668">
        <v>60</v>
      </c>
      <c r="J4668" t="str">
        <f t="shared" si="75"/>
        <v>大类_凡品元婴丹方</v>
      </c>
      <c r="K4668" t="s">
        <v>337</v>
      </c>
      <c r="L4668">
        <v>1</v>
      </c>
      <c r="M4668" t="s">
        <v>5405</v>
      </c>
      <c r="N4668"/>
      <c r="O4668">
        <v>0</v>
      </c>
      <c r="P4668" t="b">
        <v>1</v>
      </c>
      <c r="Q4668"/>
      <c r="R4668" t="b">
        <v>0</v>
      </c>
      <c r="S4668">
        <v>1</v>
      </c>
      <c r="T4668" t="s">
        <v>91</v>
      </c>
      <c r="U4668">
        <v>999</v>
      </c>
      <c r="V4668" t="s">
        <v>5406</v>
      </c>
      <c r="W4668">
        <v>31841079</v>
      </c>
      <c r="X4668"/>
      <c r="Y4668" t="inlineStr">
        <is>
          <t>用于学会炼制元婴烈阳破妄丹。效果随成丹品质变化；凡品参数示例：清除对应味池杂质总量138672点，按10现实秒的经过时间线性结算（操作时补结差额）。</t>
        </is>
      </c>
      <c r="Z4668" t="inlineStr">
        <is>
          <t>|cff00FF00“识海去浊，心神乃清；清丹毒者，不代解控之术。热剂自有其宜，须量药力与丹毒而用。”——《心神澄浊录》|r</t>
        </is>
      </c>
      <c r="AA4668" t="str">
        <v>探索秘境或遗迹可得。</v>
      </c>
      <c r="AB4668">
        <v>11821079</v>
      </c>
      <c r="AC4668" t="s">
        <v>5409</v>
      </c>
      <c r="AD4668">
        <v>40001</v>
      </c>
      <c r="AE4668"/>
      <c r="AF4668">
        <v>70001</v>
      </c>
      <c r="AG4668"/>
      <c r="AH4668">
        <v>1500</v>
      </c>
      <c r="AI4668" t="s">
        <v>5405</v>
      </c>
      <c r="AJ4668" t="s">
        <v>5405</v>
      </c>
      <c r="AK4668" t="s">
        <v>345</v>
      </c>
    </row>
    <row r="4669" spans="2:37">
      <c r="B4669" s="16" t="n">
        <f>10000000+INDEX(编号表!$B:$B,MATCH(F4669,编号表!$A:$A,0))*100000+INDEX(编号表!$F:$F,MATCH(D4669,编号表!$E:$E,0))*1000+INDEX(编号表!$D:$D,MATCH(E4669,编号表!$C:$C,0))*10000+G4669</f>
        <v>11841080</v>
      </c>
      <c r="C4669" t="s">
        <v>3225</v>
      </c>
      <c r="D4669" t="s">
        <v>86</v>
      </c>
      <c r="E4669" t="s">
        <v>345</v>
      </c>
      <c r="F4669" t="s">
        <v>5405</v>
      </c>
      <c r="G4669">
        <v>80</v>
      </c>
      <c r="H4669"/>
      <c r="I4669">
        <v>60</v>
      </c>
      <c r="J4669" t="str">
        <f t="shared" si="75"/>
        <v>大类_凡品元婴丹方</v>
      </c>
      <c r="K4669" t="s">
        <v>337</v>
      </c>
      <c r="L4669">
        <v>1</v>
      </c>
      <c r="M4669" t="s">
        <v>5405</v>
      </c>
      <c r="N4669"/>
      <c r="O4669">
        <v>0</v>
      </c>
      <c r="P4669" t="b">
        <v>1</v>
      </c>
      <c r="Q4669"/>
      <c r="R4669" t="b">
        <v>0</v>
      </c>
      <c r="S4669">
        <v>1</v>
      </c>
      <c r="T4669" t="s">
        <v>91</v>
      </c>
      <c r="U4669">
        <v>999</v>
      </c>
      <c r="V4669" t="s">
        <v>5406</v>
      </c>
      <c r="W4669">
        <v>31841080</v>
      </c>
      <c r="X4669"/>
      <c r="Y4669" t="inlineStr">
        <is>
          <t>用于学会炼制元婴玄阴养神丹。效果随成丹品质变化；凡品参数示例：神识提高1%，持续1800现实秒。</t>
        </is>
      </c>
      <c r="Z4669" t="inlineStr">
        <is>
          <t>|cff00FF00“神识得养，诸般操持更有余裕；药力有时，不作永久培养。寒剂自有其宜，须量药力与丹毒而用。”——《养神内照录》|r</t>
        </is>
      </c>
      <c r="AA4669" t="str">
        <v>探索秘境或遗迹可得。</v>
      </c>
      <c r="AB4669">
        <v>11821080</v>
      </c>
      <c r="AC4669" t="s">
        <v>5409</v>
      </c>
      <c r="AD4669">
        <v>40001</v>
      </c>
      <c r="AE4669"/>
      <c r="AF4669">
        <v>70001</v>
      </c>
      <c r="AG4669"/>
      <c r="AH4669">
        <v>1500</v>
      </c>
      <c r="AI4669" t="s">
        <v>5405</v>
      </c>
      <c r="AJ4669" t="s">
        <v>5405</v>
      </c>
      <c r="AK4669" t="s">
        <v>345</v>
      </c>
    </row>
    <row r="4670" spans="2:37">
      <c r="B4670" s="16" t="n">
        <f>10000000+INDEX(编号表!$B:$B,MATCH(F4670,编号表!$A:$A,0))*100000+INDEX(编号表!$F:$F,MATCH(D4670,编号表!$E:$E,0))*1000+INDEX(编号表!$D:$D,MATCH(E4670,编号表!$C:$C,0))*10000+G4670</f>
        <v>11841081</v>
      </c>
      <c r="C4670" t="s">
        <v>3229</v>
      </c>
      <c r="D4670" t="s">
        <v>86</v>
      </c>
      <c r="E4670" t="s">
        <v>345</v>
      </c>
      <c r="F4670" t="s">
        <v>5405</v>
      </c>
      <c r="G4670">
        <v>81</v>
      </c>
      <c r="H4670"/>
      <c r="I4670">
        <v>60</v>
      </c>
      <c r="J4670" t="str">
        <f t="shared" si="75"/>
        <v>大类_凡品元婴丹方</v>
      </c>
      <c r="K4670" t="s">
        <v>337</v>
      </c>
      <c r="L4670">
        <v>1</v>
      </c>
      <c r="M4670" t="s">
        <v>5405</v>
      </c>
      <c r="N4670"/>
      <c r="O4670">
        <v>0</v>
      </c>
      <c r="P4670" t="b">
        <v>1</v>
      </c>
      <c r="Q4670"/>
      <c r="R4670" t="b">
        <v>0</v>
      </c>
      <c r="S4670">
        <v>1</v>
      </c>
      <c r="T4670" t="s">
        <v>91</v>
      </c>
      <c r="U4670">
        <v>999</v>
      </c>
      <c r="V4670" t="s">
        <v>5406</v>
      </c>
      <c r="W4670">
        <v>31841081</v>
      </c>
      <c r="X4670"/>
      <c r="Y4670" t="inlineStr">
        <is>
          <t>用于学会炼制元婴清和养神丹。效果随成丹品质变化；凡品参数示例：神识提高1.5%，持续1500现实秒。</t>
        </is>
      </c>
      <c r="Z4670" t="inlineStr">
        <is>
          <t>|cff00FF00“神识得养，诸般操持更有余裕；药力有时，不作永久培养。凉剂自有其宜，须量药力与丹毒而用。”——《养神内照录》|r</t>
        </is>
      </c>
      <c r="AA4670" t="str">
        <v>探索秘境或遗迹可得。</v>
      </c>
      <c r="AB4670">
        <v>11821081</v>
      </c>
      <c r="AC4670" t="s">
        <v>5409</v>
      </c>
      <c r="AD4670">
        <v>40001</v>
      </c>
      <c r="AE4670"/>
      <c r="AF4670">
        <v>70001</v>
      </c>
      <c r="AG4670"/>
      <c r="AH4670">
        <v>1500</v>
      </c>
      <c r="AI4670" t="s">
        <v>5405</v>
      </c>
      <c r="AJ4670" t="s">
        <v>5405</v>
      </c>
      <c r="AK4670" t="s">
        <v>345</v>
      </c>
    </row>
    <row r="4671" spans="2:37">
      <c r="B4671" s="16" t="n">
        <f>10000000+INDEX(编号表!$B:$B,MATCH(F4671,编号表!$A:$A,0))*100000+INDEX(编号表!$F:$F,MATCH(D4671,编号表!$E:$E,0))*1000+INDEX(编号表!$D:$D,MATCH(E4671,编号表!$C:$C,0))*10000+G4671</f>
        <v>11841082</v>
      </c>
      <c r="C4671" t="s">
        <v>3233</v>
      </c>
      <c r="D4671" t="s">
        <v>86</v>
      </c>
      <c r="E4671" t="s">
        <v>345</v>
      </c>
      <c r="F4671" t="s">
        <v>5405</v>
      </c>
      <c r="G4671">
        <v>82</v>
      </c>
      <c r="H4671"/>
      <c r="I4671">
        <v>60</v>
      </c>
      <c r="J4671" t="str">
        <f t="shared" si="75"/>
        <v>大类_凡品元婴丹方</v>
      </c>
      <c r="K4671" t="s">
        <v>337</v>
      </c>
      <c r="L4671">
        <v>1</v>
      </c>
      <c r="M4671" t="s">
        <v>5405</v>
      </c>
      <c r="N4671"/>
      <c r="O4671">
        <v>0</v>
      </c>
      <c r="P4671" t="b">
        <v>1</v>
      </c>
      <c r="Q4671"/>
      <c r="R4671" t="b">
        <v>0</v>
      </c>
      <c r="S4671">
        <v>1</v>
      </c>
      <c r="T4671" t="s">
        <v>91</v>
      </c>
      <c r="U4671">
        <v>999</v>
      </c>
      <c r="V4671" t="s">
        <v>5406</v>
      </c>
      <c r="W4671">
        <v>31841082</v>
      </c>
      <c r="X4671"/>
      <c r="Y4671" t="inlineStr">
        <is>
          <t>用于学会炼制元婴养神丹。效果随成丹品质变化；凡品参数示例：神识提高2%，持续1500现实秒。</t>
        </is>
      </c>
      <c r="Z4671" t="inlineStr">
        <is>
          <t>|cff00FF00“神识得养，诸般操持更有余裕；药力有时，不作永久培养。平剂自有其宜，须量药力与丹毒而用。”——《养神内照录》|r</t>
        </is>
      </c>
      <c r="AA4671" t="str">
        <v>探索秘境或遗迹可得。</v>
      </c>
      <c r="AB4671">
        <v>11821082</v>
      </c>
      <c r="AC4671" t="s">
        <v>5409</v>
      </c>
      <c r="AD4671">
        <v>40001</v>
      </c>
      <c r="AE4671"/>
      <c r="AF4671">
        <v>70001</v>
      </c>
      <c r="AG4671"/>
      <c r="AH4671">
        <v>1500</v>
      </c>
      <c r="AI4671" t="s">
        <v>5405</v>
      </c>
      <c r="AJ4671" t="s">
        <v>5405</v>
      </c>
      <c r="AK4671" t="s">
        <v>345</v>
      </c>
    </row>
    <row r="4672" spans="2:37">
      <c r="B4672" s="16" t="n">
        <f>10000000+INDEX(编号表!$B:$B,MATCH(F4672,编号表!$A:$A,0))*100000+INDEX(编号表!$F:$F,MATCH(D4672,编号表!$E:$E,0))*1000+INDEX(编号表!$D:$D,MATCH(E4672,编号表!$C:$C,0))*10000+G4672</f>
        <v>11841083</v>
      </c>
      <c r="C4672" t="s">
        <v>3237</v>
      </c>
      <c r="D4672" t="s">
        <v>86</v>
      </c>
      <c r="E4672" t="s">
        <v>345</v>
      </c>
      <c r="F4672" t="s">
        <v>5405</v>
      </c>
      <c r="G4672">
        <v>83</v>
      </c>
      <c r="H4672"/>
      <c r="I4672">
        <v>60</v>
      </c>
      <c r="J4672" t="str">
        <f t="shared" si="75"/>
        <v>大类_凡品元婴丹方</v>
      </c>
      <c r="K4672" t="s">
        <v>337</v>
      </c>
      <c r="L4672">
        <v>1</v>
      </c>
      <c r="M4672" t="s">
        <v>5405</v>
      </c>
      <c r="N4672"/>
      <c r="O4672">
        <v>0</v>
      </c>
      <c r="P4672" t="b">
        <v>1</v>
      </c>
      <c r="Q4672"/>
      <c r="R4672" t="b">
        <v>0</v>
      </c>
      <c r="S4672">
        <v>1</v>
      </c>
      <c r="T4672" t="s">
        <v>91</v>
      </c>
      <c r="U4672">
        <v>999</v>
      </c>
      <c r="V4672" t="s">
        <v>5406</v>
      </c>
      <c r="W4672">
        <v>31841083</v>
      </c>
      <c r="X4672"/>
      <c r="Y4672" t="inlineStr">
        <is>
          <t>用于学会炼制元婴温阳养神丹。效果随成丹品质变化；凡品参数示例：神识提高2.5%，持续1500现实秒。</t>
        </is>
      </c>
      <c r="Z4672" t="inlineStr">
        <is>
          <t>|cff00FF00“神识得养，诸般操持更有余裕；药力有时，不作永久培养。温剂自有其宜，须量药力与丹毒而用。”——《养神内照录》|r</t>
        </is>
      </c>
      <c r="AA4672" t="str">
        <v>探索秘境或遗迹可得。</v>
      </c>
      <c r="AB4672">
        <v>11821083</v>
      </c>
      <c r="AC4672" t="s">
        <v>5409</v>
      </c>
      <c r="AD4672">
        <v>40001</v>
      </c>
      <c r="AE4672"/>
      <c r="AF4672">
        <v>70001</v>
      </c>
      <c r="AG4672"/>
      <c r="AH4672">
        <v>1500</v>
      </c>
      <c r="AI4672" t="s">
        <v>5405</v>
      </c>
      <c r="AJ4672" t="s">
        <v>5405</v>
      </c>
      <c r="AK4672" t="s">
        <v>345</v>
      </c>
    </row>
    <row r="4673" spans="2:37">
      <c r="B4673" s="16" t="n">
        <f>10000000+INDEX(编号表!$B:$B,MATCH(F4673,编号表!$A:$A,0))*100000+INDEX(编号表!$F:$F,MATCH(D4673,编号表!$E:$E,0))*1000+INDEX(编号表!$D:$D,MATCH(E4673,编号表!$C:$C,0))*10000+G4673</f>
        <v>11841084</v>
      </c>
      <c r="C4673" t="s">
        <v>3241</v>
      </c>
      <c r="D4673" t="s">
        <v>86</v>
      </c>
      <c r="E4673" t="s">
        <v>345</v>
      </c>
      <c r="F4673" t="s">
        <v>5405</v>
      </c>
      <c r="G4673">
        <v>84</v>
      </c>
      <c r="H4673"/>
      <c r="I4673">
        <v>60</v>
      </c>
      <c r="J4673" t="str">
        <f t="shared" si="75"/>
        <v>大类_凡品元婴丹方</v>
      </c>
      <c r="K4673" t="s">
        <v>337</v>
      </c>
      <c r="L4673">
        <v>1</v>
      </c>
      <c r="M4673" t="s">
        <v>5405</v>
      </c>
      <c r="N4673"/>
      <c r="O4673">
        <v>0</v>
      </c>
      <c r="P4673" t="b">
        <v>1</v>
      </c>
      <c r="Q4673"/>
      <c r="R4673" t="b">
        <v>0</v>
      </c>
      <c r="S4673">
        <v>1</v>
      </c>
      <c r="T4673" t="s">
        <v>91</v>
      </c>
      <c r="U4673">
        <v>999</v>
      </c>
      <c r="V4673" t="s">
        <v>5406</v>
      </c>
      <c r="W4673">
        <v>31841084</v>
      </c>
      <c r="X4673"/>
      <c r="Y4673" t="inlineStr">
        <is>
          <t>用于学会炼制元婴烈阳养神丹。效果随成丹品质变化；凡品参数示例：神识提高3%，持续900现实秒。</t>
        </is>
      </c>
      <c r="Z4673" t="inlineStr">
        <is>
          <t>|cff00FF00“神识得养，诸般操持更有余裕；药力有时，不作永久培养。热剂自有其宜，须量药力与丹毒而用。”——《养神内照录》|r</t>
        </is>
      </c>
      <c r="AA4673" t="str">
        <v>探索秘境或遗迹可得。</v>
      </c>
      <c r="AB4673">
        <v>11821084</v>
      </c>
      <c r="AC4673" t="s">
        <v>5409</v>
      </c>
      <c r="AD4673">
        <v>40001</v>
      </c>
      <c r="AE4673"/>
      <c r="AF4673">
        <v>70001</v>
      </c>
      <c r="AG4673"/>
      <c r="AH4673">
        <v>1500</v>
      </c>
      <c r="AI4673" t="s">
        <v>5405</v>
      </c>
      <c r="AJ4673" t="s">
        <v>5405</v>
      </c>
      <c r="AK4673" t="s">
        <v>345</v>
      </c>
    </row>
    <row r="4674" spans="2:37">
      <c r="B4674" s="16" t="n">
        <f>10000000+INDEX(编号表!$B:$B,MATCH(F4674,编号表!$A:$A,0))*100000+INDEX(编号表!$F:$F,MATCH(D4674,编号表!$E:$E,0))*1000+INDEX(编号表!$D:$D,MATCH(E4674,编号表!$C:$C,0))*10000+G4674</f>
        <v>11841085</v>
      </c>
      <c r="C4674" t="s">
        <v>3245</v>
      </c>
      <c r="D4674" t="s">
        <v>86</v>
      </c>
      <c r="E4674" t="s">
        <v>345</v>
      </c>
      <c r="F4674" t="s">
        <v>5405</v>
      </c>
      <c r="G4674">
        <v>85</v>
      </c>
      <c r="H4674"/>
      <c r="I4674">
        <v>60</v>
      </c>
      <c r="J4674" t="str">
        <f t="shared" si="75"/>
        <v>大类_凡品元婴丹方</v>
      </c>
      <c r="K4674" t="s">
        <v>337</v>
      </c>
      <c r="L4674">
        <v>1</v>
      </c>
      <c r="M4674" t="s">
        <v>5405</v>
      </c>
      <c r="N4674"/>
      <c r="O4674">
        <v>0</v>
      </c>
      <c r="P4674" t="b">
        <v>1</v>
      </c>
      <c r="Q4674"/>
      <c r="R4674" t="b">
        <v>0</v>
      </c>
      <c r="S4674">
        <v>1</v>
      </c>
      <c r="T4674" t="s">
        <v>91</v>
      </c>
      <c r="U4674">
        <v>999</v>
      </c>
      <c r="V4674" t="s">
        <v>5406</v>
      </c>
      <c r="W4674">
        <v>31841085</v>
      </c>
      <c r="X4674"/>
      <c r="Y4674" t="inlineStr">
        <is>
          <t>用于学会炼制元婴玄阴明心丹。效果随成丹品质变化；凡品参数示例：闪避+1%，持续600现实秒。</t>
        </is>
      </c>
      <c r="Z4674" t="inlineStr">
        <is>
          <t>|cff00FF00“攻贵能中，守贵能避；明心辨其用，各取所需。寒剂自有其宜，须量药力与丹毒而用。”——《明心察微录》|r</t>
        </is>
      </c>
      <c r="AA4674" t="str">
        <v>探索秘境或遗迹可得。</v>
      </c>
      <c r="AB4674">
        <v>11821085</v>
      </c>
      <c r="AC4674" t="s">
        <v>5409</v>
      </c>
      <c r="AD4674">
        <v>40001</v>
      </c>
      <c r="AE4674"/>
      <c r="AF4674">
        <v>70001</v>
      </c>
      <c r="AG4674"/>
      <c r="AH4674">
        <v>1500</v>
      </c>
      <c r="AI4674" t="s">
        <v>5405</v>
      </c>
      <c r="AJ4674" t="s">
        <v>5405</v>
      </c>
      <c r="AK4674" t="s">
        <v>345</v>
      </c>
    </row>
    <row r="4675" spans="2:37">
      <c r="B4675" s="16" t="n">
        <f>10000000+INDEX(编号表!$B:$B,MATCH(F4675,编号表!$A:$A,0))*100000+INDEX(编号表!$F:$F,MATCH(D4675,编号表!$E:$E,0))*1000+INDEX(编号表!$D:$D,MATCH(E4675,编号表!$C:$C,0))*10000+G4675</f>
        <v>11841086</v>
      </c>
      <c r="C4675" t="s">
        <v>3249</v>
      </c>
      <c r="D4675" t="s">
        <v>86</v>
      </c>
      <c r="E4675" t="s">
        <v>345</v>
      </c>
      <c r="F4675" t="s">
        <v>5405</v>
      </c>
      <c r="G4675">
        <v>86</v>
      </c>
      <c r="H4675"/>
      <c r="I4675">
        <v>60</v>
      </c>
      <c r="J4675" t="str">
        <f t="shared" si="75"/>
        <v>大类_凡品元婴丹方</v>
      </c>
      <c r="K4675" t="s">
        <v>337</v>
      </c>
      <c r="L4675">
        <v>1</v>
      </c>
      <c r="M4675" t="s">
        <v>5405</v>
      </c>
      <c r="N4675"/>
      <c r="O4675">
        <v>0</v>
      </c>
      <c r="P4675" t="b">
        <v>1</v>
      </c>
      <c r="Q4675"/>
      <c r="R4675" t="b">
        <v>0</v>
      </c>
      <c r="S4675">
        <v>1</v>
      </c>
      <c r="T4675" t="s">
        <v>91</v>
      </c>
      <c r="U4675">
        <v>999</v>
      </c>
      <c r="V4675" t="s">
        <v>5406</v>
      </c>
      <c r="W4675">
        <v>31841086</v>
      </c>
      <c r="X4675"/>
      <c r="Y4675" t="inlineStr">
        <is>
          <t>用于学会炼制元婴清和明心丹。效果随成丹品质变化；凡品参数示例：闪避+2%，持续600现实秒。</t>
        </is>
      </c>
      <c r="Z4675" t="inlineStr">
        <is>
          <t>|cff00FF00“攻贵能中，守贵能避；明心辨其用，各取所需。凉剂自有其宜，须量药力与丹毒而用。”——《明心察微录》|r</t>
        </is>
      </c>
      <c r="AA4675" t="str">
        <v>探索秘境或遗迹可得。</v>
      </c>
      <c r="AB4675">
        <v>11821086</v>
      </c>
      <c r="AC4675" t="s">
        <v>5409</v>
      </c>
      <c r="AD4675">
        <v>40001</v>
      </c>
      <c r="AE4675"/>
      <c r="AF4675">
        <v>70001</v>
      </c>
      <c r="AG4675"/>
      <c r="AH4675">
        <v>1500</v>
      </c>
      <c r="AI4675" t="s">
        <v>5405</v>
      </c>
      <c r="AJ4675" t="s">
        <v>5405</v>
      </c>
      <c r="AK4675" t="s">
        <v>345</v>
      </c>
    </row>
    <row r="4676" spans="2:37">
      <c r="B4676" s="16" t="n">
        <f>10000000+INDEX(编号表!$B:$B,MATCH(F4676,编号表!$A:$A,0))*100000+INDEX(编号表!$F:$F,MATCH(D4676,编号表!$E:$E,0))*1000+INDEX(编号表!$D:$D,MATCH(E4676,编号表!$C:$C,0))*10000+G4676</f>
        <v>11841087</v>
      </c>
      <c r="C4676" t="s">
        <v>3253</v>
      </c>
      <c r="D4676" t="s">
        <v>86</v>
      </c>
      <c r="E4676" t="s">
        <v>345</v>
      </c>
      <c r="F4676" t="s">
        <v>5405</v>
      </c>
      <c r="G4676">
        <v>87</v>
      </c>
      <c r="H4676"/>
      <c r="I4676">
        <v>60</v>
      </c>
      <c r="J4676" t="str">
        <f t="shared" si="75"/>
        <v>大类_凡品元婴丹方</v>
      </c>
      <c r="K4676" t="s">
        <v>337</v>
      </c>
      <c r="L4676">
        <v>1</v>
      </c>
      <c r="M4676" t="s">
        <v>5405</v>
      </c>
      <c r="N4676"/>
      <c r="O4676">
        <v>0</v>
      </c>
      <c r="P4676" t="b">
        <v>1</v>
      </c>
      <c r="Q4676"/>
      <c r="R4676" t="b">
        <v>0</v>
      </c>
      <c r="S4676">
        <v>1</v>
      </c>
      <c r="T4676" t="s">
        <v>91</v>
      </c>
      <c r="U4676">
        <v>999</v>
      </c>
      <c r="V4676" t="s">
        <v>5406</v>
      </c>
      <c r="W4676">
        <v>31841087</v>
      </c>
      <c r="X4676"/>
      <c r="Y4676" t="inlineStr">
        <is>
          <t>用于学会炼制元婴明心丹。效果随成丹品质变化；凡品参数示例：命中+1.5%；闪避+1.5%，持续600现实秒。</t>
        </is>
      </c>
      <c r="Z4676" t="inlineStr">
        <is>
          <t>|cff00FF00“攻贵能中，守贵能避；明心辨其用，各取所需。平剂自有其宜，须量药力与丹毒而用。”——《明心察微录》|r</t>
        </is>
      </c>
      <c r="AA4676" t="str">
        <v>探索秘境或遗迹可得。</v>
      </c>
      <c r="AB4676">
        <v>11821087</v>
      </c>
      <c r="AC4676" t="s">
        <v>5409</v>
      </c>
      <c r="AD4676">
        <v>40001</v>
      </c>
      <c r="AE4676"/>
      <c r="AF4676">
        <v>70001</v>
      </c>
      <c r="AG4676"/>
      <c r="AH4676">
        <v>1500</v>
      </c>
      <c r="AI4676" t="s">
        <v>5405</v>
      </c>
      <c r="AJ4676" t="s">
        <v>5405</v>
      </c>
      <c r="AK4676" t="s">
        <v>345</v>
      </c>
    </row>
    <row r="4677" spans="2:37">
      <c r="B4677" s="16" t="n">
        <f>10000000+INDEX(编号表!$B:$B,MATCH(F4677,编号表!$A:$A,0))*100000+INDEX(编号表!$F:$F,MATCH(D4677,编号表!$E:$E,0))*1000+INDEX(编号表!$D:$D,MATCH(E4677,编号表!$C:$C,0))*10000+G4677</f>
        <v>11841088</v>
      </c>
      <c r="C4677" t="s">
        <v>3257</v>
      </c>
      <c r="D4677" t="s">
        <v>86</v>
      </c>
      <c r="E4677" t="s">
        <v>345</v>
      </c>
      <c r="F4677" t="s">
        <v>5405</v>
      </c>
      <c r="G4677">
        <v>88</v>
      </c>
      <c r="H4677"/>
      <c r="I4677">
        <v>60</v>
      </c>
      <c r="J4677" t="str">
        <f t="shared" si="75"/>
        <v>大类_凡品元婴丹方</v>
      </c>
      <c r="K4677" t="s">
        <v>337</v>
      </c>
      <c r="L4677">
        <v>1</v>
      </c>
      <c r="M4677" t="s">
        <v>5405</v>
      </c>
      <c r="N4677"/>
      <c r="O4677">
        <v>0</v>
      </c>
      <c r="P4677" t="b">
        <v>1</v>
      </c>
      <c r="Q4677"/>
      <c r="R4677" t="b">
        <v>0</v>
      </c>
      <c r="S4677">
        <v>1</v>
      </c>
      <c r="T4677" t="s">
        <v>91</v>
      </c>
      <c r="U4677">
        <v>999</v>
      </c>
      <c r="V4677" t="s">
        <v>5406</v>
      </c>
      <c r="W4677">
        <v>31841088</v>
      </c>
      <c r="X4677"/>
      <c r="Y4677" t="inlineStr">
        <is>
          <t>用于学会炼制元婴温阳明心丹。效果随成丹品质变化；凡品参数示例：命中+2%，持续600现实秒。</t>
        </is>
      </c>
      <c r="Z4677" t="inlineStr">
        <is>
          <t>|cff00FF00“攻贵能中，守贵能避；明心辨其用，各取所需。温剂自有其宜，须量药力与丹毒而用。”——《明心察微录》|r</t>
        </is>
      </c>
      <c r="AA4677" t="str">
        <v>探索秘境或遗迹可得。</v>
      </c>
      <c r="AB4677">
        <v>11821088</v>
      </c>
      <c r="AC4677" t="s">
        <v>5409</v>
      </c>
      <c r="AD4677">
        <v>40001</v>
      </c>
      <c r="AE4677"/>
      <c r="AF4677">
        <v>70001</v>
      </c>
      <c r="AG4677"/>
      <c r="AH4677">
        <v>1500</v>
      </c>
      <c r="AI4677" t="s">
        <v>5405</v>
      </c>
      <c r="AJ4677" t="s">
        <v>5405</v>
      </c>
      <c r="AK4677" t="s">
        <v>345</v>
      </c>
    </row>
    <row r="4678" spans="2:37">
      <c r="B4678" s="16" t="n">
        <f>10000000+INDEX(编号表!$B:$B,MATCH(F4678,编号表!$A:$A,0))*100000+INDEX(编号表!$F:$F,MATCH(D4678,编号表!$E:$E,0))*1000+INDEX(编号表!$D:$D,MATCH(E4678,编号表!$C:$C,0))*10000+G4678</f>
        <v>11841089</v>
      </c>
      <c r="C4678" t="s">
        <v>3261</v>
      </c>
      <c r="D4678" t="s">
        <v>86</v>
      </c>
      <c r="E4678" t="s">
        <v>345</v>
      </c>
      <c r="F4678" t="s">
        <v>5405</v>
      </c>
      <c r="G4678">
        <v>89</v>
      </c>
      <c r="H4678"/>
      <c r="I4678">
        <v>60</v>
      </c>
      <c r="J4678" t="str">
        <f t="shared" si="75"/>
        <v>大类_凡品元婴丹方</v>
      </c>
      <c r="K4678" t="s">
        <v>337</v>
      </c>
      <c r="L4678">
        <v>1</v>
      </c>
      <c r="M4678" t="s">
        <v>5405</v>
      </c>
      <c r="N4678"/>
      <c r="O4678">
        <v>0</v>
      </c>
      <c r="P4678" t="b">
        <v>1</v>
      </c>
      <c r="Q4678"/>
      <c r="R4678" t="b">
        <v>0</v>
      </c>
      <c r="S4678">
        <v>1</v>
      </c>
      <c r="T4678" t="s">
        <v>91</v>
      </c>
      <c r="U4678">
        <v>999</v>
      </c>
      <c r="V4678" t="s">
        <v>5406</v>
      </c>
      <c r="W4678">
        <v>31841089</v>
      </c>
      <c r="X4678"/>
      <c r="Y4678" t="inlineStr">
        <is>
          <t>用于学会炼制元婴烈阳明心丹。效果随成丹品质变化；凡品参数示例：命中+3%，持续600现实秒。</t>
        </is>
      </c>
      <c r="Z4678" t="inlineStr">
        <is>
          <t>|cff00FF00“攻贵能中，守贵能避；明心辨其用，各取所需。热剂自有其宜，须量药力与丹毒而用。”——《明心察微录》|r</t>
        </is>
      </c>
      <c r="AA4678" t="str">
        <v>探索秘境或遗迹可得。</v>
      </c>
      <c r="AB4678">
        <v>11821089</v>
      </c>
      <c r="AC4678" t="s">
        <v>5409</v>
      </c>
      <c r="AD4678">
        <v>40001</v>
      </c>
      <c r="AE4678"/>
      <c r="AF4678">
        <v>70001</v>
      </c>
      <c r="AG4678"/>
      <c r="AH4678">
        <v>1500</v>
      </c>
      <c r="AI4678" t="s">
        <v>5405</v>
      </c>
      <c r="AJ4678" t="s">
        <v>5405</v>
      </c>
      <c r="AK4678" t="s">
        <v>345</v>
      </c>
    </row>
    <row r="4679" spans="2:37">
      <c r="B4679" s="16" t="n">
        <f>10000000+INDEX(编号表!$B:$B,MATCH(F4679,编号表!$A:$A,0))*100000+INDEX(编号表!$F:$F,MATCH(D4679,编号表!$E:$E,0))*1000+INDEX(编号表!$D:$D,MATCH(E4679,编号表!$C:$C,0))*10000+G4679</f>
        <v>11841090</v>
      </c>
      <c r="C4679" t="s">
        <v>3265</v>
      </c>
      <c r="D4679" t="s">
        <v>86</v>
      </c>
      <c r="E4679" t="s">
        <v>345</v>
      </c>
      <c r="F4679" t="s">
        <v>5405</v>
      </c>
      <c r="G4679">
        <v>90</v>
      </c>
      <c r="H4679"/>
      <c r="I4679">
        <v>60</v>
      </c>
      <c r="J4679" t="str">
        <f t="shared" si="75"/>
        <v>大类_凡品元婴丹方</v>
      </c>
      <c r="K4679" t="s">
        <v>337</v>
      </c>
      <c r="L4679">
        <v>1</v>
      </c>
      <c r="M4679" t="s">
        <v>5405</v>
      </c>
      <c r="N4679"/>
      <c r="O4679">
        <v>0</v>
      </c>
      <c r="P4679" t="b">
        <v>1</v>
      </c>
      <c r="Q4679"/>
      <c r="R4679" t="b">
        <v>0</v>
      </c>
      <c r="S4679">
        <v>1</v>
      </c>
      <c r="T4679" t="s">
        <v>91</v>
      </c>
      <c r="U4679">
        <v>999</v>
      </c>
      <c r="V4679" t="s">
        <v>5406</v>
      </c>
      <c r="W4679">
        <v>31841090</v>
      </c>
      <c r="X4679"/>
      <c r="Y4679" t="inlineStr">
        <is>
          <t>用于学会炼制元婴玄阴照神丹。效果随成丹品质变化；凡品参数示例：暴击伤害加成+10%，持续1800现实秒。</t>
        </is>
      </c>
      <c r="Z4679" t="inlineStr">
        <is>
          <t>|cff00FF00“会心一击，或贵其常至，或贵其威深；诸法各循所长。寒剂自有其宜，须量药力与丹毒而用。”——《照神会击录》|r</t>
        </is>
      </c>
      <c r="AA4679" t="str">
        <v>探索秘境或遗迹可得。</v>
      </c>
      <c r="AB4679">
        <v>11821090</v>
      </c>
      <c r="AC4679" t="s">
        <v>5409</v>
      </c>
      <c r="AD4679">
        <v>40001</v>
      </c>
      <c r="AE4679"/>
      <c r="AF4679">
        <v>70001</v>
      </c>
      <c r="AG4679"/>
      <c r="AH4679">
        <v>1500</v>
      </c>
      <c r="AI4679" t="s">
        <v>5405</v>
      </c>
      <c r="AJ4679" t="s">
        <v>5405</v>
      </c>
      <c r="AK4679" t="s">
        <v>345</v>
      </c>
    </row>
    <row r="4680" spans="2:37">
      <c r="B4680" s="16" t="n">
        <f>10000000+INDEX(编号表!$B:$B,MATCH(F4680,编号表!$A:$A,0))*100000+INDEX(编号表!$F:$F,MATCH(D4680,编号表!$E:$E,0))*1000+INDEX(编号表!$D:$D,MATCH(E4680,编号表!$C:$C,0))*10000+G4680</f>
        <v>11841091</v>
      </c>
      <c r="C4680" t="s">
        <v>3269</v>
      </c>
      <c r="D4680" t="s">
        <v>86</v>
      </c>
      <c r="E4680" t="s">
        <v>345</v>
      </c>
      <c r="F4680" t="s">
        <v>5405</v>
      </c>
      <c r="G4680">
        <v>91</v>
      </c>
      <c r="H4680"/>
      <c r="I4680">
        <v>60</v>
      </c>
      <c r="J4680" t="str">
        <f t="shared" si="75"/>
        <v>大类_凡品元婴丹方</v>
      </c>
      <c r="K4680" t="s">
        <v>337</v>
      </c>
      <c r="L4680">
        <v>1</v>
      </c>
      <c r="M4680" t="s">
        <v>5405</v>
      </c>
      <c r="N4680"/>
      <c r="O4680">
        <v>0</v>
      </c>
      <c r="P4680" t="b">
        <v>1</v>
      </c>
      <c r="Q4680"/>
      <c r="R4680" t="b">
        <v>0</v>
      </c>
      <c r="S4680">
        <v>1</v>
      </c>
      <c r="T4680" t="s">
        <v>91</v>
      </c>
      <c r="U4680">
        <v>999</v>
      </c>
      <c r="V4680" t="s">
        <v>5406</v>
      </c>
      <c r="W4680">
        <v>31841091</v>
      </c>
      <c r="X4680"/>
      <c r="Y4680" t="inlineStr">
        <is>
          <t>用于学会炼制元婴清和照神丹。效果随成丹品质变化；凡品参数示例：暴击伤害增加+233点，持续1500现实秒。</t>
        </is>
      </c>
      <c r="Z4680" t="inlineStr">
        <is>
          <t>|cff00FF00“会心一击，或贵其常至，或贵其威深；诸法各循所长。凉剂自有其宜，须量药力与丹毒而用。”——《照神会击录》|r</t>
        </is>
      </c>
      <c r="AA4680" t="str">
        <v>探索秘境或遗迹可得。</v>
      </c>
      <c r="AB4680">
        <v>11821091</v>
      </c>
      <c r="AC4680" t="s">
        <v>5409</v>
      </c>
      <c r="AD4680">
        <v>40001</v>
      </c>
      <c r="AE4680"/>
      <c r="AF4680">
        <v>70001</v>
      </c>
      <c r="AG4680"/>
      <c r="AH4680">
        <v>1500</v>
      </c>
      <c r="AI4680" t="s">
        <v>5405</v>
      </c>
      <c r="AJ4680" t="s">
        <v>5405</v>
      </c>
      <c r="AK4680" t="s">
        <v>345</v>
      </c>
    </row>
    <row r="4681" spans="2:37">
      <c r="B4681" s="16" t="n">
        <f>10000000+INDEX(编号表!$B:$B,MATCH(F4681,编号表!$A:$A,0))*100000+INDEX(编号表!$F:$F,MATCH(D4681,编号表!$E:$E,0))*1000+INDEX(编号表!$D:$D,MATCH(E4681,编号表!$C:$C,0))*10000+G4681</f>
        <v>11841092</v>
      </c>
      <c r="C4681" t="s">
        <v>3273</v>
      </c>
      <c r="D4681" t="s">
        <v>86</v>
      </c>
      <c r="E4681" t="s">
        <v>345</v>
      </c>
      <c r="F4681" t="s">
        <v>5405</v>
      </c>
      <c r="G4681">
        <v>92</v>
      </c>
      <c r="H4681"/>
      <c r="I4681">
        <v>60</v>
      </c>
      <c r="J4681" t="str">
        <f t="shared" si="75"/>
        <v>大类_凡品元婴丹方</v>
      </c>
      <c r="K4681" t="s">
        <v>337</v>
      </c>
      <c r="L4681">
        <v>1</v>
      </c>
      <c r="M4681" t="s">
        <v>5405</v>
      </c>
      <c r="N4681"/>
      <c r="O4681">
        <v>0</v>
      </c>
      <c r="P4681" t="b">
        <v>1</v>
      </c>
      <c r="Q4681"/>
      <c r="R4681" t="b">
        <v>0</v>
      </c>
      <c r="S4681">
        <v>1</v>
      </c>
      <c r="T4681" t="s">
        <v>91</v>
      </c>
      <c r="U4681">
        <v>999</v>
      </c>
      <c r="V4681" t="s">
        <v>5406</v>
      </c>
      <c r="W4681">
        <v>31841092</v>
      </c>
      <c r="X4681"/>
      <c r="Y4681" t="inlineStr">
        <is>
          <t>用于学会炼制元婴照神丹。效果随成丹品质变化；凡品参数示例：暴击率+2%，持续1500现实秒。</t>
        </is>
      </c>
      <c r="Z4681" t="inlineStr">
        <is>
          <t>|cff00FF00“会心一击，或贵其常至，或贵其威深；诸法各循所长。平剂自有其宜，须量药力与丹毒而用。”——《照神会击录》|r</t>
        </is>
      </c>
      <c r="AA4681" t="str">
        <v>探索秘境或遗迹可得。</v>
      </c>
      <c r="AB4681">
        <v>11821092</v>
      </c>
      <c r="AC4681" t="s">
        <v>5409</v>
      </c>
      <c r="AD4681">
        <v>40001</v>
      </c>
      <c r="AE4681"/>
      <c r="AF4681">
        <v>70001</v>
      </c>
      <c r="AG4681"/>
      <c r="AH4681">
        <v>1500</v>
      </c>
      <c r="AI4681" t="s">
        <v>5405</v>
      </c>
      <c r="AJ4681" t="s">
        <v>5405</v>
      </c>
      <c r="AK4681" t="s">
        <v>345</v>
      </c>
    </row>
    <row r="4682" spans="2:37">
      <c r="B4682" s="16" t="n">
        <f>10000000+INDEX(编号表!$B:$B,MATCH(F4682,编号表!$A:$A,0))*100000+INDEX(编号表!$F:$F,MATCH(D4682,编号表!$E:$E,0))*1000+INDEX(编号表!$D:$D,MATCH(E4682,编号表!$C:$C,0))*10000+G4682</f>
        <v>11841093</v>
      </c>
      <c r="C4682" t="s">
        <v>3277</v>
      </c>
      <c r="D4682" t="s">
        <v>86</v>
      </c>
      <c r="E4682" t="s">
        <v>345</v>
      </c>
      <c r="F4682" t="s">
        <v>5405</v>
      </c>
      <c r="G4682">
        <v>93</v>
      </c>
      <c r="H4682"/>
      <c r="I4682">
        <v>60</v>
      </c>
      <c r="J4682" t="str">
        <f t="shared" si="75"/>
        <v>大类_凡品元婴丹方</v>
      </c>
      <c r="K4682" t="s">
        <v>337</v>
      </c>
      <c r="L4682">
        <v>1</v>
      </c>
      <c r="M4682" t="s">
        <v>5405</v>
      </c>
      <c r="N4682"/>
      <c r="O4682">
        <v>0</v>
      </c>
      <c r="P4682" t="b">
        <v>1</v>
      </c>
      <c r="Q4682"/>
      <c r="R4682" t="b">
        <v>0</v>
      </c>
      <c r="S4682">
        <v>1</v>
      </c>
      <c r="T4682" t="s">
        <v>91</v>
      </c>
      <c r="U4682">
        <v>999</v>
      </c>
      <c r="V4682" t="s">
        <v>5406</v>
      </c>
      <c r="W4682">
        <v>31841093</v>
      </c>
      <c r="X4682"/>
      <c r="Y4682" t="inlineStr">
        <is>
          <t>用于学会炼制元婴温阳照神丹。效果随成丹品质变化；凡品参数示例：暴击伤害增加+467点，持续1500现实秒。</t>
        </is>
      </c>
      <c r="Z4682" t="inlineStr">
        <is>
          <t>|cff00FF00“会心一击，或贵其常至，或贵其威深；诸法各循所长。温剂自有其宜，须量药力与丹毒而用。”——《照神会击录》|r</t>
        </is>
      </c>
      <c r="AA4682" t="str">
        <v>探索秘境或遗迹可得。</v>
      </c>
      <c r="AB4682">
        <v>11821093</v>
      </c>
      <c r="AC4682" t="s">
        <v>5409</v>
      </c>
      <c r="AD4682">
        <v>40001</v>
      </c>
      <c r="AE4682"/>
      <c r="AF4682">
        <v>70001</v>
      </c>
      <c r="AG4682"/>
      <c r="AH4682">
        <v>1500</v>
      </c>
      <c r="AI4682" t="s">
        <v>5405</v>
      </c>
      <c r="AJ4682" t="s">
        <v>5405</v>
      </c>
      <c r="AK4682" t="s">
        <v>345</v>
      </c>
    </row>
    <row r="4683" spans="2:37">
      <c r="B4683" s="16" t="n">
        <f>10000000+INDEX(编号表!$B:$B,MATCH(F4683,编号表!$A:$A,0))*100000+INDEX(编号表!$F:$F,MATCH(D4683,编号表!$E:$E,0))*1000+INDEX(编号表!$D:$D,MATCH(E4683,编号表!$C:$C,0))*10000+G4683</f>
        <v>11841094</v>
      </c>
      <c r="C4683" t="s">
        <v>3281</v>
      </c>
      <c r="D4683" t="s">
        <v>86</v>
      </c>
      <c r="E4683" t="s">
        <v>345</v>
      </c>
      <c r="F4683" t="s">
        <v>5405</v>
      </c>
      <c r="G4683">
        <v>94</v>
      </c>
      <c r="H4683"/>
      <c r="I4683">
        <v>60</v>
      </c>
      <c r="J4683" t="str">
        <f t="shared" si="75"/>
        <v>大类_凡品元婴丹方</v>
      </c>
      <c r="K4683" t="s">
        <v>337</v>
      </c>
      <c r="L4683">
        <v>1</v>
      </c>
      <c r="M4683" t="s">
        <v>5405</v>
      </c>
      <c r="N4683"/>
      <c r="O4683">
        <v>0</v>
      </c>
      <c r="P4683" t="b">
        <v>1</v>
      </c>
      <c r="Q4683"/>
      <c r="R4683" t="b">
        <v>0</v>
      </c>
      <c r="S4683">
        <v>1</v>
      </c>
      <c r="T4683" t="s">
        <v>91</v>
      </c>
      <c r="U4683">
        <v>999</v>
      </c>
      <c r="V4683" t="s">
        <v>5406</v>
      </c>
      <c r="W4683">
        <v>31841094</v>
      </c>
      <c r="X4683"/>
      <c r="Y4683" t="inlineStr">
        <is>
          <t>用于学会炼制元婴烈阳照神丹。效果随成丹品质变化；凡品参数示例：暴击伤害加成+30%，持续900现实秒。</t>
        </is>
      </c>
      <c r="Z4683" t="inlineStr">
        <is>
          <t>|cff00FF00“会心一击，或贵其常至，或贵其威深；诸法各循所长。热剂自有其宜，须量药力与丹毒而用。”——《照神会击录》|r</t>
        </is>
      </c>
      <c r="AA4683" t="str">
        <v>探索秘境或遗迹可得。</v>
      </c>
      <c r="AB4683">
        <v>11821094</v>
      </c>
      <c r="AC4683" t="s">
        <v>5409</v>
      </c>
      <c r="AD4683">
        <v>40001</v>
      </c>
      <c r="AE4683"/>
      <c r="AF4683">
        <v>70001</v>
      </c>
      <c r="AG4683"/>
      <c r="AH4683">
        <v>1500</v>
      </c>
      <c r="AI4683" t="s">
        <v>5405</v>
      </c>
      <c r="AJ4683" t="s">
        <v>5405</v>
      </c>
      <c r="AK4683" t="s">
        <v>345</v>
      </c>
    </row>
    <row r="4684" spans="2:37">
      <c r="B4684" s="16" t="n">
        <f>10000000+INDEX(编号表!$B:$B,MATCH(F4684,编号表!$A:$A,0))*100000+INDEX(编号表!$F:$F,MATCH(D4684,编号表!$E:$E,0))*1000+INDEX(编号表!$D:$D,MATCH(E4684,编号表!$C:$C,0))*10000+G4684</f>
        <v>11841095</v>
      </c>
      <c r="C4684" t="s">
        <v>3285</v>
      </c>
      <c r="D4684" t="s">
        <v>86</v>
      </c>
      <c r="E4684" t="s">
        <v>345</v>
      </c>
      <c r="F4684" t="s">
        <v>5405</v>
      </c>
      <c r="G4684">
        <v>95</v>
      </c>
      <c r="H4684"/>
      <c r="I4684">
        <v>60</v>
      </c>
      <c r="J4684" t="str">
        <f t="shared" si="75"/>
        <v>大类_凡品元婴丹方</v>
      </c>
      <c r="K4684" t="s">
        <v>337</v>
      </c>
      <c r="L4684">
        <v>1</v>
      </c>
      <c r="M4684" t="s">
        <v>5405</v>
      </c>
      <c r="N4684"/>
      <c r="O4684">
        <v>0</v>
      </c>
      <c r="P4684" t="b">
        <v>1</v>
      </c>
      <c r="Q4684"/>
      <c r="R4684" t="b">
        <v>0</v>
      </c>
      <c r="S4684">
        <v>1</v>
      </c>
      <c r="T4684" t="s">
        <v>91</v>
      </c>
      <c r="U4684">
        <v>999</v>
      </c>
      <c r="V4684" t="s">
        <v>5406</v>
      </c>
      <c r="W4684">
        <v>31841095</v>
      </c>
      <c r="X4684"/>
      <c r="Y4684" t="inlineStr">
        <is>
          <t>用于学会炼制元婴玄阴定神丹。效果随成丹品质变化；凡品参数示例：免暴击率+1%，持续600现实秒。</t>
        </is>
      </c>
      <c r="Z4684" t="inlineStr">
        <is>
          <t>|cff00FF00“定神可减会心之险，天佑可助守御之判；不以此丹许免控。寒剂自有其宜，须量药力与丹毒而用。”——《定神守御录》|r</t>
        </is>
      </c>
      <c r="AA4684" t="str">
        <v>探索秘境或遗迹可得。</v>
      </c>
      <c r="AB4684">
        <v>11821095</v>
      </c>
      <c r="AC4684" t="s">
        <v>5409</v>
      </c>
      <c r="AD4684">
        <v>40001</v>
      </c>
      <c r="AE4684"/>
      <c r="AF4684">
        <v>70001</v>
      </c>
      <c r="AG4684"/>
      <c r="AH4684">
        <v>1500</v>
      </c>
      <c r="AI4684" t="s">
        <v>5405</v>
      </c>
      <c r="AJ4684" t="s">
        <v>5405</v>
      </c>
      <c r="AK4684" t="s">
        <v>345</v>
      </c>
    </row>
    <row r="4685" spans="2:37">
      <c r="B4685" s="16" t="n">
        <f>10000000+INDEX(编号表!$B:$B,MATCH(F4685,编号表!$A:$A,0))*100000+INDEX(编号表!$F:$F,MATCH(D4685,编号表!$E:$E,0))*1000+INDEX(编号表!$D:$D,MATCH(E4685,编号表!$C:$C,0))*10000+G4685</f>
        <v>11841096</v>
      </c>
      <c r="C4685" t="s">
        <v>3289</v>
      </c>
      <c r="D4685" t="s">
        <v>86</v>
      </c>
      <c r="E4685" t="s">
        <v>345</v>
      </c>
      <c r="F4685" t="s">
        <v>5405</v>
      </c>
      <c r="G4685">
        <v>96</v>
      </c>
      <c r="H4685"/>
      <c r="I4685">
        <v>60</v>
      </c>
      <c r="J4685" t="str">
        <f t="shared" si="75"/>
        <v>大类_凡品元婴丹方</v>
      </c>
      <c r="K4685" t="s">
        <v>337</v>
      </c>
      <c r="L4685">
        <v>1</v>
      </c>
      <c r="M4685" t="s">
        <v>5405</v>
      </c>
      <c r="N4685"/>
      <c r="O4685">
        <v>0</v>
      </c>
      <c r="P4685" t="b">
        <v>1</v>
      </c>
      <c r="Q4685"/>
      <c r="R4685" t="b">
        <v>0</v>
      </c>
      <c r="S4685">
        <v>1</v>
      </c>
      <c r="T4685" t="s">
        <v>91</v>
      </c>
      <c r="U4685">
        <v>999</v>
      </c>
      <c r="V4685" t="s">
        <v>5406</v>
      </c>
      <c r="W4685">
        <v>31841096</v>
      </c>
      <c r="X4685"/>
      <c r="Y4685" t="inlineStr">
        <is>
          <t>用于学会炼制元婴清和定神丹。效果随成丹品质变化；凡品参数示例：免暴击率+2%，持续600现实秒。</t>
        </is>
      </c>
      <c r="Z4685" t="inlineStr">
        <is>
          <t>|cff00FF00“定神可减会心之险，天佑可助守御之判；不以此丹许免控。凉剂自有其宜，须量药力与丹毒而用。”——《定神守御录》|r</t>
        </is>
      </c>
      <c r="AA4685" t="str">
        <v>探索秘境或遗迹可得。</v>
      </c>
      <c r="AB4685">
        <v>11821096</v>
      </c>
      <c r="AC4685" t="s">
        <v>5409</v>
      </c>
      <c r="AD4685">
        <v>40001</v>
      </c>
      <c r="AE4685"/>
      <c r="AF4685">
        <v>70001</v>
      </c>
      <c r="AG4685"/>
      <c r="AH4685">
        <v>1500</v>
      </c>
      <c r="AI4685" t="s">
        <v>5405</v>
      </c>
      <c r="AJ4685" t="s">
        <v>5405</v>
      </c>
      <c r="AK4685" t="s">
        <v>345</v>
      </c>
    </row>
    <row r="4686" spans="2:37">
      <c r="B4686" s="16" t="n">
        <f>10000000+INDEX(编号表!$B:$B,MATCH(F4686,编号表!$A:$A,0))*100000+INDEX(编号表!$F:$F,MATCH(D4686,编号表!$E:$E,0))*1000+INDEX(编号表!$D:$D,MATCH(E4686,编号表!$C:$C,0))*10000+G4686</f>
        <v>11841097</v>
      </c>
      <c r="C4686" t="s">
        <v>3293</v>
      </c>
      <c r="D4686" t="s">
        <v>86</v>
      </c>
      <c r="E4686" t="s">
        <v>345</v>
      </c>
      <c r="F4686" t="s">
        <v>5405</v>
      </c>
      <c r="G4686">
        <v>97</v>
      </c>
      <c r="H4686"/>
      <c r="I4686">
        <v>60</v>
      </c>
      <c r="J4686" t="str">
        <f t="shared" si="75"/>
        <v>大类_凡品元婴丹方</v>
      </c>
      <c r="K4686" t="s">
        <v>337</v>
      </c>
      <c r="L4686">
        <v>1</v>
      </c>
      <c r="M4686" t="s">
        <v>5405</v>
      </c>
      <c r="N4686"/>
      <c r="O4686">
        <v>0</v>
      </c>
      <c r="P4686" t="b">
        <v>1</v>
      </c>
      <c r="Q4686"/>
      <c r="R4686" t="b">
        <v>0</v>
      </c>
      <c r="S4686">
        <v>1</v>
      </c>
      <c r="T4686" t="s">
        <v>91</v>
      </c>
      <c r="U4686">
        <v>999</v>
      </c>
      <c r="V4686" t="s">
        <v>5406</v>
      </c>
      <c r="W4686">
        <v>31841097</v>
      </c>
      <c r="X4686"/>
      <c r="Y4686" t="inlineStr">
        <is>
          <t>用于学会炼制元婴定神丹。效果随成丹品质变化；凡品参数示例：免暴击率+1.5%；天佑+1档，持续600现实秒。</t>
        </is>
      </c>
      <c r="Z4686" t="inlineStr">
        <is>
          <t>|cff00FF00“定神可减会心之险，天佑可助守御之判；不以此丹许免控。平剂自有其宜，须量药力与丹毒而用。”——《定神守御录》|r</t>
        </is>
      </c>
      <c r="AA4686" t="str">
        <v>探索秘境或遗迹可得。</v>
      </c>
      <c r="AB4686">
        <v>11821097</v>
      </c>
      <c r="AC4686" t="s">
        <v>5409</v>
      </c>
      <c r="AD4686">
        <v>40001</v>
      </c>
      <c r="AE4686"/>
      <c r="AF4686">
        <v>70001</v>
      </c>
      <c r="AG4686"/>
      <c r="AH4686">
        <v>1500</v>
      </c>
      <c r="AI4686" t="s">
        <v>5405</v>
      </c>
      <c r="AJ4686" t="s">
        <v>5405</v>
      </c>
      <c r="AK4686" t="s">
        <v>345</v>
      </c>
    </row>
    <row r="4687" spans="2:37">
      <c r="B4687" s="16" t="n">
        <f>10000000+INDEX(编号表!$B:$B,MATCH(F4687,编号表!$A:$A,0))*100000+INDEX(编号表!$F:$F,MATCH(D4687,编号表!$E:$E,0))*1000+INDEX(编号表!$D:$D,MATCH(E4687,编号表!$C:$C,0))*10000+G4687</f>
        <v>11841098</v>
      </c>
      <c r="C4687" t="s">
        <v>3297</v>
      </c>
      <c r="D4687" t="s">
        <v>86</v>
      </c>
      <c r="E4687" t="s">
        <v>345</v>
      </c>
      <c r="F4687" t="s">
        <v>5405</v>
      </c>
      <c r="G4687">
        <v>98</v>
      </c>
      <c r="H4687"/>
      <c r="I4687">
        <v>60</v>
      </c>
      <c r="J4687" t="str">
        <f t="shared" si="75"/>
        <v>大类_凡品元婴丹方</v>
      </c>
      <c r="K4687" t="s">
        <v>337</v>
      </c>
      <c r="L4687">
        <v>1</v>
      </c>
      <c r="M4687" t="s">
        <v>5405</v>
      </c>
      <c r="N4687"/>
      <c r="O4687">
        <v>0</v>
      </c>
      <c r="P4687" t="b">
        <v>1</v>
      </c>
      <c r="Q4687"/>
      <c r="R4687" t="b">
        <v>0</v>
      </c>
      <c r="S4687">
        <v>1</v>
      </c>
      <c r="T4687" t="s">
        <v>91</v>
      </c>
      <c r="U4687">
        <v>999</v>
      </c>
      <c r="V4687" t="s">
        <v>5406</v>
      </c>
      <c r="W4687">
        <v>31841098</v>
      </c>
      <c r="X4687"/>
      <c r="Y4687" t="inlineStr">
        <is>
          <t>用于学会炼制元婴温阳定神丹。效果随成丹品质变化；凡品参数示例：天佑+1档，持续600现实秒。</t>
        </is>
      </c>
      <c r="Z4687" t="inlineStr">
        <is>
          <t>|cff00FF00“定神可减会心之险，天佑可助守御之判；不以此丹许免控。温剂自有其宜，须量药力与丹毒而用。”——《定神守御录》|r</t>
        </is>
      </c>
      <c r="AA4687" t="str">
        <v>探索秘境或遗迹可得。</v>
      </c>
      <c r="AB4687">
        <v>11821098</v>
      </c>
      <c r="AC4687" t="s">
        <v>5409</v>
      </c>
      <c r="AD4687">
        <v>40001</v>
      </c>
      <c r="AE4687"/>
      <c r="AF4687">
        <v>70001</v>
      </c>
      <c r="AG4687"/>
      <c r="AH4687">
        <v>1500</v>
      </c>
      <c r="AI4687" t="s">
        <v>5405</v>
      </c>
      <c r="AJ4687" t="s">
        <v>5405</v>
      </c>
      <c r="AK4687" t="s">
        <v>345</v>
      </c>
    </row>
    <row r="4688" spans="2:37">
      <c r="B4688" s="16" t="n">
        <f>10000000+INDEX(编号表!$B:$B,MATCH(F4688,编号表!$A:$A,0))*100000+INDEX(编号表!$F:$F,MATCH(D4688,编号表!$E:$E,0))*1000+INDEX(编号表!$D:$D,MATCH(E4688,编号表!$C:$C,0))*10000+G4688</f>
        <v>11841099</v>
      </c>
      <c r="C4688" t="s">
        <v>3301</v>
      </c>
      <c r="D4688" t="s">
        <v>86</v>
      </c>
      <c r="E4688" t="s">
        <v>345</v>
      </c>
      <c r="F4688" t="s">
        <v>5405</v>
      </c>
      <c r="G4688">
        <v>99</v>
      </c>
      <c r="H4688"/>
      <c r="I4688">
        <v>60</v>
      </c>
      <c r="J4688" t="str">
        <f t="shared" si="75"/>
        <v>大类_凡品元婴丹方</v>
      </c>
      <c r="K4688" t="s">
        <v>337</v>
      </c>
      <c r="L4688">
        <v>1</v>
      </c>
      <c r="M4688" t="s">
        <v>5405</v>
      </c>
      <c r="N4688"/>
      <c r="O4688">
        <v>0</v>
      </c>
      <c r="P4688" t="b">
        <v>1</v>
      </c>
      <c r="Q4688"/>
      <c r="R4688" t="b">
        <v>0</v>
      </c>
      <c r="S4688">
        <v>1</v>
      </c>
      <c r="T4688" t="s">
        <v>91</v>
      </c>
      <c r="U4688">
        <v>999</v>
      </c>
      <c r="V4688" t="s">
        <v>5406</v>
      </c>
      <c r="W4688">
        <v>31841099</v>
      </c>
      <c r="X4688"/>
      <c r="Y4688" t="inlineStr">
        <is>
          <t>用于学会炼制元婴烈阳定神丹。效果随成丹品质变化；凡品参数示例：天佑+2档，持续600现实秒。</t>
        </is>
      </c>
      <c r="Z4688" t="inlineStr">
        <is>
          <t>|cff00FF00“定神可减会心之险，天佑可助守御之判；不以此丹许免控。热剂自有其宜，须量药力与丹毒而用。”——《定神守御录》|r</t>
        </is>
      </c>
      <c r="AA4688" t="str">
        <v>探索秘境或遗迹可得。</v>
      </c>
      <c r="AB4688">
        <v>11821099</v>
      </c>
      <c r="AC4688" t="s">
        <v>5409</v>
      </c>
      <c r="AD4688">
        <v>40001</v>
      </c>
      <c r="AE4688"/>
      <c r="AF4688">
        <v>70001</v>
      </c>
      <c r="AG4688"/>
      <c r="AH4688">
        <v>1500</v>
      </c>
      <c r="AI4688" t="s">
        <v>5405</v>
      </c>
      <c r="AJ4688" t="s">
        <v>5405</v>
      </c>
      <c r="AK4688" t="s">
        <v>345</v>
      </c>
    </row>
    <row r="4689" spans="2:37">
      <c r="B4689" s="16" t="n">
        <f>10000000+INDEX(编号表!$B:$B,MATCH(F4689,编号表!$A:$A,0))*100000+INDEX(编号表!$F:$F,MATCH(D4689,编号表!$E:$E,0))*1000+INDEX(编号表!$D:$D,MATCH(E4689,编号表!$C:$C,0))*10000+G4689</f>
        <v>11841100</v>
      </c>
      <c r="C4689" t="s">
        <v>3305</v>
      </c>
      <c r="D4689" t="s">
        <v>86</v>
      </c>
      <c r="E4689" t="s">
        <v>345</v>
      </c>
      <c r="F4689" t="s">
        <v>5405</v>
      </c>
      <c r="G4689">
        <v>100</v>
      </c>
      <c r="H4689"/>
      <c r="I4689">
        <v>60</v>
      </c>
      <c r="J4689" t="str">
        <f t="shared" si="75"/>
        <v>大类_凡品元婴丹方</v>
      </c>
      <c r="K4689" t="s">
        <v>337</v>
      </c>
      <c r="L4689">
        <v>1</v>
      </c>
      <c r="M4689" t="s">
        <v>5405</v>
      </c>
      <c r="N4689"/>
      <c r="O4689">
        <v>0</v>
      </c>
      <c r="P4689" t="b">
        <v>1</v>
      </c>
      <c r="Q4689"/>
      <c r="R4689" t="b">
        <v>0</v>
      </c>
      <c r="S4689">
        <v>1</v>
      </c>
      <c r="T4689" t="s">
        <v>91</v>
      </c>
      <c r="U4689">
        <v>999</v>
      </c>
      <c r="V4689" t="s">
        <v>5406</v>
      </c>
      <c r="W4689">
        <v>31841100</v>
      </c>
      <c r="X4689"/>
      <c r="Y4689" t="inlineStr">
        <is>
          <t>用于学会炼制元婴玄阴解厄丹。效果随成丹品质变化；凡品参数示例：清除对应味池杂质总量203256点，按300现实秒的经过时间线性结算（操作时补结差额）。</t>
        </is>
      </c>
      <c r="Z4689" t="inlineStr">
        <is>
          <t>|cff00FF00“血肉积浊，须以澄净；此丹清浊，不兼疗伤。寒剂自有其宜，须量药力与丹毒而用。”——《血肉澄浊录》|r</t>
        </is>
      </c>
      <c r="AA4689" t="str">
        <v>探索秘境或遗迹可得。</v>
      </c>
      <c r="AB4689">
        <v>11821100</v>
      </c>
      <c r="AC4689" t="s">
        <v>5409</v>
      </c>
      <c r="AD4689">
        <v>40001</v>
      </c>
      <c r="AE4689"/>
      <c r="AF4689">
        <v>70001</v>
      </c>
      <c r="AG4689"/>
      <c r="AH4689">
        <v>1500</v>
      </c>
      <c r="AI4689" t="s">
        <v>5405</v>
      </c>
      <c r="AJ4689" t="s">
        <v>5405</v>
      </c>
      <c r="AK4689" t="s">
        <v>345</v>
      </c>
    </row>
    <row r="4690" spans="2:37">
      <c r="B4690" s="16" t="n">
        <f>10000000+INDEX(编号表!$B:$B,MATCH(F4690,编号表!$A:$A,0))*100000+INDEX(编号表!$F:$F,MATCH(D4690,编号表!$E:$E,0))*1000+INDEX(编号表!$D:$D,MATCH(E4690,编号表!$C:$C,0))*10000+G4690</f>
        <v>11841101</v>
      </c>
      <c r="C4690" t="s">
        <v>3309</v>
      </c>
      <c r="D4690" t="s">
        <v>86</v>
      </c>
      <c r="E4690" t="s">
        <v>345</v>
      </c>
      <c r="F4690" t="s">
        <v>5405</v>
      </c>
      <c r="G4690">
        <v>101</v>
      </c>
      <c r="H4690"/>
      <c r="I4690">
        <v>60</v>
      </c>
      <c r="J4690" t="str">
        <f t="shared" si="75"/>
        <v>大类_凡品元婴丹方</v>
      </c>
      <c r="K4690" t="s">
        <v>337</v>
      </c>
      <c r="L4690">
        <v>1</v>
      </c>
      <c r="M4690" t="s">
        <v>5405</v>
      </c>
      <c r="N4690"/>
      <c r="O4690">
        <v>0</v>
      </c>
      <c r="P4690" t="b">
        <v>1</v>
      </c>
      <c r="Q4690"/>
      <c r="R4690" t="b">
        <v>0</v>
      </c>
      <c r="S4690">
        <v>1</v>
      </c>
      <c r="T4690" t="s">
        <v>91</v>
      </c>
      <c r="U4690">
        <v>999</v>
      </c>
      <c r="V4690" t="s">
        <v>5406</v>
      </c>
      <c r="W4690">
        <v>31841101</v>
      </c>
      <c r="X4690"/>
      <c r="Y4690" t="inlineStr">
        <is>
          <t>用于学会炼制元婴清和解厄丹。效果随成丹品质变化；凡品参数示例：清除对应味池杂质总量117126点，按60现实秒的经过时间线性结算（操作时补结差额）。</t>
        </is>
      </c>
      <c r="Z4690" t="inlineStr">
        <is>
          <t>|cff00FF00“血肉积浊，须以澄净；此丹清浊，不兼疗伤。凉剂自有其宜，须量药力与丹毒而用。”——《血肉澄浊录》|r</t>
        </is>
      </c>
      <c r="AA4690" t="str">
        <v>探索秘境或遗迹可得。</v>
      </c>
      <c r="AB4690">
        <v>11821101</v>
      </c>
      <c r="AC4690" t="s">
        <v>5409</v>
      </c>
      <c r="AD4690">
        <v>40001</v>
      </c>
      <c r="AE4690"/>
      <c r="AF4690">
        <v>70001</v>
      </c>
      <c r="AG4690"/>
      <c r="AH4690">
        <v>1500</v>
      </c>
      <c r="AI4690" t="s">
        <v>5405</v>
      </c>
      <c r="AJ4690" t="s">
        <v>5405</v>
      </c>
      <c r="AK4690" t="s">
        <v>345</v>
      </c>
    </row>
    <row r="4691" spans="2:37">
      <c r="B4691" s="16" t="n">
        <f>10000000+INDEX(编号表!$B:$B,MATCH(F4691,编号表!$A:$A,0))*100000+INDEX(编号表!$F:$F,MATCH(D4691,编号表!$E:$E,0))*1000+INDEX(编号表!$D:$D,MATCH(E4691,编号表!$C:$C,0))*10000+G4691</f>
        <v>11841102</v>
      </c>
      <c r="C4691" t="s">
        <v>3313</v>
      </c>
      <c r="D4691" t="s">
        <v>86</v>
      </c>
      <c r="E4691" t="s">
        <v>345</v>
      </c>
      <c r="F4691" t="s">
        <v>5405</v>
      </c>
      <c r="G4691">
        <v>102</v>
      </c>
      <c r="H4691"/>
      <c r="I4691">
        <v>60</v>
      </c>
      <c r="J4691" t="str">
        <f t="shared" si="75"/>
        <v>大类_凡品元婴丹方</v>
      </c>
      <c r="K4691" t="s">
        <v>337</v>
      </c>
      <c r="L4691">
        <v>1</v>
      </c>
      <c r="M4691" t="s">
        <v>5405</v>
      </c>
      <c r="N4691"/>
      <c r="O4691">
        <v>0</v>
      </c>
      <c r="P4691" t="b">
        <v>1</v>
      </c>
      <c r="Q4691"/>
      <c r="R4691" t="b">
        <v>0</v>
      </c>
      <c r="S4691">
        <v>1</v>
      </c>
      <c r="T4691" t="s">
        <v>91</v>
      </c>
      <c r="U4691">
        <v>999</v>
      </c>
      <c r="V4691" t="s">
        <v>5406</v>
      </c>
      <c r="W4691">
        <v>31841102</v>
      </c>
      <c r="X4691"/>
      <c r="Y4691" t="inlineStr">
        <is>
          <t>用于学会炼制元婴解厄丹。效果随成丹品质变化；凡品参数示例：清除对应味池杂质总量144720点，按60现实秒的经过时间线性结算（操作时补结差额）。</t>
        </is>
      </c>
      <c r="Z4691" t="inlineStr">
        <is>
          <t>|cff00FF00“血肉积浊，须以澄净；此丹清浊，不兼疗伤。平剂自有其宜，须量药力与丹毒而用。”——《血肉澄浊录》|r</t>
        </is>
      </c>
      <c r="AA4691" t="str">
        <v>探索秘境或遗迹可得。</v>
      </c>
      <c r="AB4691">
        <v>11821102</v>
      </c>
      <c r="AC4691" t="s">
        <v>5409</v>
      </c>
      <c r="AD4691">
        <v>40001</v>
      </c>
      <c r="AE4691"/>
      <c r="AF4691">
        <v>70001</v>
      </c>
      <c r="AG4691"/>
      <c r="AH4691">
        <v>1500</v>
      </c>
      <c r="AI4691" t="s">
        <v>5405</v>
      </c>
      <c r="AJ4691" t="s">
        <v>5405</v>
      </c>
      <c r="AK4691" t="s">
        <v>345</v>
      </c>
    </row>
    <row r="4692" spans="2:37">
      <c r="B4692" s="16" t="n">
        <f>10000000+INDEX(编号表!$B:$B,MATCH(F4692,编号表!$A:$A,0))*100000+INDEX(编号表!$F:$F,MATCH(D4692,编号表!$E:$E,0))*1000+INDEX(编号表!$D:$D,MATCH(E4692,编号表!$C:$C,0))*10000+G4692</f>
        <v>11841103</v>
      </c>
      <c r="C4692" t="s">
        <v>3317</v>
      </c>
      <c r="D4692" t="s">
        <v>86</v>
      </c>
      <c r="E4692" t="s">
        <v>345</v>
      </c>
      <c r="F4692" t="s">
        <v>5405</v>
      </c>
      <c r="G4692">
        <v>103</v>
      </c>
      <c r="H4692"/>
      <c r="I4692">
        <v>60</v>
      </c>
      <c r="J4692" t="str">
        <f t="shared" si="75"/>
        <v>大类_凡品元婴丹方</v>
      </c>
      <c r="K4692" t="s">
        <v>337</v>
      </c>
      <c r="L4692">
        <v>1</v>
      </c>
      <c r="M4692" t="s">
        <v>5405</v>
      </c>
      <c r="N4692"/>
      <c r="O4692">
        <v>0</v>
      </c>
      <c r="P4692" t="b">
        <v>1</v>
      </c>
      <c r="Q4692"/>
      <c r="R4692" t="b">
        <v>0</v>
      </c>
      <c r="S4692">
        <v>1</v>
      </c>
      <c r="T4692" t="s">
        <v>91</v>
      </c>
      <c r="U4692">
        <v>999</v>
      </c>
      <c r="V4692" t="s">
        <v>5406</v>
      </c>
      <c r="W4692">
        <v>31841103</v>
      </c>
      <c r="X4692"/>
      <c r="Y4692" t="inlineStr">
        <is>
          <t>用于学会炼制元婴温阳解厄丹。效果随成丹品质变化；凡品参数示例：清除对应味池杂质总量172314点，按60现实秒的经过时间线性结算（操作时补结差额）。</t>
        </is>
      </c>
      <c r="Z4692" t="inlineStr">
        <is>
          <t>|cff00FF00“血肉积浊，须以澄净；此丹清浊，不兼疗伤。温剂自有其宜，须量药力与丹毒而用。”——《血肉澄浊录》|r</t>
        </is>
      </c>
      <c r="AA4692" t="str">
        <v>探索秘境或遗迹可得。</v>
      </c>
      <c r="AB4692">
        <v>11821103</v>
      </c>
      <c r="AC4692" t="s">
        <v>5409</v>
      </c>
      <c r="AD4692">
        <v>40001</v>
      </c>
      <c r="AE4692"/>
      <c r="AF4692">
        <v>70001</v>
      </c>
      <c r="AG4692"/>
      <c r="AH4692">
        <v>1500</v>
      </c>
      <c r="AI4692" t="s">
        <v>5405</v>
      </c>
      <c r="AJ4692" t="s">
        <v>5405</v>
      </c>
      <c r="AK4692" t="s">
        <v>345</v>
      </c>
    </row>
    <row r="4693" spans="2:37">
      <c r="B4693" s="16" t="n">
        <f>10000000+INDEX(编号表!$B:$B,MATCH(F4693,编号表!$A:$A,0))*100000+INDEX(编号表!$F:$F,MATCH(D4693,编号表!$E:$E,0))*1000+INDEX(编号表!$D:$D,MATCH(E4693,编号表!$C:$C,0))*10000+G4693</f>
        <v>11841104</v>
      </c>
      <c r="C4693" t="s">
        <v>3321</v>
      </c>
      <c r="D4693" t="s">
        <v>86</v>
      </c>
      <c r="E4693" t="s">
        <v>345</v>
      </c>
      <c r="F4693" t="s">
        <v>5405</v>
      </c>
      <c r="G4693">
        <v>104</v>
      </c>
      <c r="H4693"/>
      <c r="I4693">
        <v>60</v>
      </c>
      <c r="J4693" t="str">
        <f t="shared" si="75"/>
        <v>大类_凡品元婴丹方</v>
      </c>
      <c r="K4693" t="s">
        <v>337</v>
      </c>
      <c r="L4693">
        <v>1</v>
      </c>
      <c r="M4693" t="s">
        <v>5405</v>
      </c>
      <c r="N4693"/>
      <c r="O4693">
        <v>0</v>
      </c>
      <c r="P4693" t="b">
        <v>1</v>
      </c>
      <c r="Q4693"/>
      <c r="R4693" t="b">
        <v>0</v>
      </c>
      <c r="S4693">
        <v>1</v>
      </c>
      <c r="T4693" t="s">
        <v>91</v>
      </c>
      <c r="U4693">
        <v>999</v>
      </c>
      <c r="V4693" t="s">
        <v>5406</v>
      </c>
      <c r="W4693">
        <v>31841104</v>
      </c>
      <c r="X4693"/>
      <c r="Y4693" t="inlineStr">
        <is>
          <t>用于学会炼制元婴烈阳解厄丹。效果随成丹品质变化；凡品参数示例：清除对应味池杂质总量138672点，按10现实秒的经过时间线性结算（操作时补结差额）。</t>
        </is>
      </c>
      <c r="Z4693" t="inlineStr">
        <is>
          <t>|cff00FF00“血肉积浊，须以澄净；此丹清浊，不兼疗伤。热剂自有其宜，须量药力与丹毒而用。”——《血肉澄浊录》|r</t>
        </is>
      </c>
      <c r="AA4693" t="str">
        <v>探索秘境或遗迹可得。</v>
      </c>
      <c r="AB4693">
        <v>11821104</v>
      </c>
      <c r="AC4693" t="s">
        <v>5409</v>
      </c>
      <c r="AD4693">
        <v>40001</v>
      </c>
      <c r="AE4693"/>
      <c r="AF4693">
        <v>70001</v>
      </c>
      <c r="AG4693"/>
      <c r="AH4693">
        <v>1500</v>
      </c>
      <c r="AI4693" t="s">
        <v>5405</v>
      </c>
      <c r="AJ4693" t="s">
        <v>5405</v>
      </c>
      <c r="AK4693" t="s">
        <v>345</v>
      </c>
    </row>
    <row r="4694" spans="2:37">
      <c r="B4694" s="16" t="n">
        <f>10000000+INDEX(编号表!$B:$B,MATCH(F4694,编号表!$A:$A,0))*100000+INDEX(编号表!$F:$F,MATCH(D4694,编号表!$E:$E,0))*1000+INDEX(编号表!$D:$D,MATCH(E4694,编号表!$C:$C,0))*10000+G4694</f>
        <v>11841105</v>
      </c>
      <c r="C4694" t="inlineStr">
        <is>
          <t>元婴玄阴破御丹</t>
        </is>
      </c>
      <c r="D4694" t="s">
        <v>86</v>
      </c>
      <c r="E4694" t="s">
        <v>345</v>
      </c>
      <c r="F4694" t="s">
        <v>5405</v>
      </c>
      <c r="G4694">
        <v>105</v>
      </c>
      <c r="H4694"/>
      <c r="I4694">
        <v>60</v>
      </c>
      <c r="J4694" t="str">
        <f t="shared" si="75"/>
        <v>大类_凡品元婴丹方</v>
      </c>
      <c r="K4694" t="s">
        <v>337</v>
      </c>
      <c r="L4694">
        <v>1</v>
      </c>
      <c r="M4694" t="s">
        <v>5405</v>
      </c>
      <c r="N4694"/>
      <c r="O4694">
        <v>0</v>
      </c>
      <c r="P4694" t="b">
        <v>1</v>
      </c>
      <c r="Q4694"/>
      <c r="R4694" t="b">
        <v>0</v>
      </c>
      <c r="S4694">
        <v>1</v>
      </c>
      <c r="T4694" t="s">
        <v>91</v>
      </c>
      <c r="U4694">
        <v>999</v>
      </c>
      <c r="V4694" t="s">
        <v>5406</v>
      </c>
      <c r="W4694">
        <v>31841105</v>
      </c>
      <c r="X4694"/>
      <c r="Y4694" t="inlineStr">
        <is>
          <t>用于学会炼制元婴玄阴破御丹。效果随成丹品质变化；凡品参数示例：无视防御增幅+5%；无视法防增幅+5%，持续1800现实秒。</t>
        </is>
      </c>
      <c r="Z4694" t="inlineStr">
        <is>
          <t>|cff00FF00“物甲法障，各有所御；药助其锋，令攻势更易穿透。寒剂自有其宜，须量药力与丹毒而用。”——《破御穿甲录》|r</t>
        </is>
      </c>
      <c r="AA4694" t="str">
        <v>探索秘境或遗迹可得。</v>
      </c>
      <c r="AB4694">
        <v>11821105</v>
      </c>
      <c r="AC4694" t="s">
        <v>5409</v>
      </c>
      <c r="AD4694">
        <v>40001</v>
      </c>
      <c r="AE4694"/>
      <c r="AF4694">
        <v>70001</v>
      </c>
      <c r="AG4694"/>
      <c r="AH4694">
        <v>1500</v>
      </c>
      <c r="AI4694" t="s">
        <v>5405</v>
      </c>
      <c r="AJ4694" t="s">
        <v>5405</v>
      </c>
      <c r="AK4694" t="s">
        <v>345</v>
      </c>
    </row>
    <row r="4695" spans="2:37">
      <c r="B4695" s="16" t="n">
        <f>10000000+INDEX(编号表!$B:$B,MATCH(F4695,编号表!$A:$A,0))*100000+INDEX(编号表!$F:$F,MATCH(D4695,编号表!$E:$E,0))*1000+INDEX(编号表!$D:$D,MATCH(E4695,编号表!$C:$C,0))*10000+G4695</f>
        <v>11841106</v>
      </c>
      <c r="C4695" t="inlineStr">
        <is>
          <t>元婴清和破御丹</t>
        </is>
      </c>
      <c r="D4695" t="s">
        <v>86</v>
      </c>
      <c r="E4695" t="s">
        <v>345</v>
      </c>
      <c r="F4695" t="s">
        <v>5405</v>
      </c>
      <c r="G4695">
        <v>106</v>
      </c>
      <c r="H4695"/>
      <c r="I4695">
        <v>60</v>
      </c>
      <c r="J4695" t="str">
        <f t="shared" si="75"/>
        <v>大类_凡品元婴丹方</v>
      </c>
      <c r="K4695" t="s">
        <v>337</v>
      </c>
      <c r="L4695">
        <v>1</v>
      </c>
      <c r="M4695" t="s">
        <v>5405</v>
      </c>
      <c r="N4695"/>
      <c r="O4695">
        <v>0</v>
      </c>
      <c r="P4695" t="b">
        <v>1</v>
      </c>
      <c r="Q4695"/>
      <c r="R4695" t="b">
        <v>0</v>
      </c>
      <c r="S4695">
        <v>1</v>
      </c>
      <c r="T4695" t="s">
        <v>91</v>
      </c>
      <c r="U4695">
        <v>999</v>
      </c>
      <c r="V4695" t="s">
        <v>5406</v>
      </c>
      <c r="W4695">
        <v>31841106</v>
      </c>
      <c r="X4695"/>
      <c r="Y4695" t="inlineStr">
        <is>
          <t>用于学会炼制元婴清和破御丹。效果随成丹品质变化；凡品参数示例：无视防御+44点；无视法防+44点，持续1500现实秒。</t>
        </is>
      </c>
      <c r="Z4695" t="inlineStr">
        <is>
          <t>|cff00FF00“物甲法障，各有所御；药助其锋，令攻势更易穿透。凉剂自有其宜，须量药力与丹毒而用。”——《破御穿甲录》|r</t>
        </is>
      </c>
      <c r="AA4695" t="str">
        <v>探索秘境或遗迹可得。</v>
      </c>
      <c r="AB4695">
        <v>11821106</v>
      </c>
      <c r="AC4695" t="s">
        <v>5409</v>
      </c>
      <c r="AD4695">
        <v>40001</v>
      </c>
      <c r="AE4695"/>
      <c r="AF4695">
        <v>70001</v>
      </c>
      <c r="AG4695"/>
      <c r="AH4695">
        <v>1500</v>
      </c>
      <c r="AI4695" t="s">
        <v>5405</v>
      </c>
      <c r="AJ4695" t="s">
        <v>5405</v>
      </c>
      <c r="AK4695" t="s">
        <v>345</v>
      </c>
    </row>
    <row r="4696" spans="2:37">
      <c r="B4696" s="16" t="n">
        <f>10000000+INDEX(编号表!$B:$B,MATCH(F4696,编号表!$A:$A,0))*100000+INDEX(编号表!$F:$F,MATCH(D4696,编号表!$E:$E,0))*1000+INDEX(编号表!$D:$D,MATCH(E4696,编号表!$C:$C,0))*10000+G4696</f>
        <v>11841107</v>
      </c>
      <c r="C4696" t="inlineStr">
        <is>
          <t>元婴破御丹</t>
        </is>
      </c>
      <c r="D4696" t="s">
        <v>86</v>
      </c>
      <c r="E4696" t="s">
        <v>345</v>
      </c>
      <c r="F4696" t="s">
        <v>5405</v>
      </c>
      <c r="G4696">
        <v>107</v>
      </c>
      <c r="H4696"/>
      <c r="I4696">
        <v>60</v>
      </c>
      <c r="J4696" t="str">
        <f t="shared" si="75"/>
        <v>大类_凡品元婴丹方</v>
      </c>
      <c r="K4696" t="s">
        <v>337</v>
      </c>
      <c r="L4696">
        <v>1</v>
      </c>
      <c r="M4696" t="s">
        <v>5405</v>
      </c>
      <c r="N4696"/>
      <c r="O4696">
        <v>0</v>
      </c>
      <c r="P4696" t="b">
        <v>1</v>
      </c>
      <c r="Q4696"/>
      <c r="R4696" t="b">
        <v>0</v>
      </c>
      <c r="S4696">
        <v>1</v>
      </c>
      <c r="T4696" t="s">
        <v>91</v>
      </c>
      <c r="U4696">
        <v>999</v>
      </c>
      <c r="V4696" t="s">
        <v>5406</v>
      </c>
      <c r="W4696">
        <v>31841107</v>
      </c>
      <c r="X4696"/>
      <c r="Y4696" t="inlineStr">
        <is>
          <t>用于学会炼制元婴破御丹。效果随成丹品质变化；凡品参数示例：无视防御+58点；无视法防+58点，持续1500现实秒。</t>
        </is>
      </c>
      <c r="Z4696" t="inlineStr">
        <is>
          <t>|cff00FF00“物甲法障，各有所御；药助其锋，令攻势更易穿透。平剂自有其宜，须量药力与丹毒而用。”——《破御穿甲录》|r</t>
        </is>
      </c>
      <c r="AA4696" t="str">
        <v>探索秘境或遗迹可得。</v>
      </c>
      <c r="AB4696">
        <v>11821107</v>
      </c>
      <c r="AC4696" t="s">
        <v>5409</v>
      </c>
      <c r="AD4696">
        <v>40001</v>
      </c>
      <c r="AE4696"/>
      <c r="AF4696">
        <v>70001</v>
      </c>
      <c r="AG4696"/>
      <c r="AH4696">
        <v>1500</v>
      </c>
      <c r="AI4696" t="s">
        <v>5405</v>
      </c>
      <c r="AJ4696" t="s">
        <v>5405</v>
      </c>
      <c r="AK4696" t="s">
        <v>345</v>
      </c>
    </row>
    <row r="4697" spans="2:37">
      <c r="B4697" s="16" t="n">
        <f>10000000+INDEX(编号表!$B:$B,MATCH(F4697,编号表!$A:$A,0))*100000+INDEX(编号表!$F:$F,MATCH(D4697,编号表!$E:$E,0))*1000+INDEX(编号表!$D:$D,MATCH(E4697,编号表!$C:$C,0))*10000+G4697</f>
        <v>11841108</v>
      </c>
      <c r="C4697" t="inlineStr">
        <is>
          <t>元婴温阳破御丹</t>
        </is>
      </c>
      <c r="D4697" t="s">
        <v>86</v>
      </c>
      <c r="E4697" t="s">
        <v>345</v>
      </c>
      <c r="F4697" t="s">
        <v>5405</v>
      </c>
      <c r="G4697">
        <v>108</v>
      </c>
      <c r="H4697"/>
      <c r="I4697">
        <v>60</v>
      </c>
      <c r="J4697" t="str">
        <f t="shared" si="75"/>
        <v>大类_凡品元婴丹方</v>
      </c>
      <c r="K4697" t="s">
        <v>337</v>
      </c>
      <c r="L4697">
        <v>1</v>
      </c>
      <c r="M4697" t="s">
        <v>5405</v>
      </c>
      <c r="N4697"/>
      <c r="O4697">
        <v>0</v>
      </c>
      <c r="P4697" t="b">
        <v>1</v>
      </c>
      <c r="Q4697"/>
      <c r="R4697" t="b">
        <v>0</v>
      </c>
      <c r="S4697">
        <v>1</v>
      </c>
      <c r="T4697" t="s">
        <v>91</v>
      </c>
      <c r="U4697">
        <v>999</v>
      </c>
      <c r="V4697" t="s">
        <v>5406</v>
      </c>
      <c r="W4697">
        <v>31841108</v>
      </c>
      <c r="X4697"/>
      <c r="Y4697" t="inlineStr">
        <is>
          <t>用于学会炼制元婴温阳破御丹。效果随成丹品质变化；凡品参数示例：无视防御+73点；无视法防+73点，持续1500现实秒。</t>
        </is>
      </c>
      <c r="Z4697" t="inlineStr">
        <is>
          <t>|cff00FF00“物甲法障，各有所御；药助其锋，令攻势更易穿透。温剂自有其宜，须量药力与丹毒而用。”——《破御穿甲录》|r</t>
        </is>
      </c>
      <c r="AA4697" t="str">
        <v>探索秘境或遗迹可得。</v>
      </c>
      <c r="AB4697">
        <v>11821108</v>
      </c>
      <c r="AC4697" t="s">
        <v>5409</v>
      </c>
      <c r="AD4697">
        <v>40001</v>
      </c>
      <c r="AE4697"/>
      <c r="AF4697">
        <v>70001</v>
      </c>
      <c r="AG4697"/>
      <c r="AH4697">
        <v>1500</v>
      </c>
      <c r="AI4697" t="s">
        <v>5405</v>
      </c>
      <c r="AJ4697" t="s">
        <v>5405</v>
      </c>
      <c r="AK4697" t="s">
        <v>345</v>
      </c>
    </row>
    <row r="4698" spans="2:37">
      <c r="B4698" s="16" t="n">
        <f>10000000+INDEX(编号表!$B:$B,MATCH(F4698,编号表!$A:$A,0))*100000+INDEX(编号表!$F:$F,MATCH(D4698,编号表!$E:$E,0))*1000+INDEX(编号表!$D:$D,MATCH(E4698,编号表!$C:$C,0))*10000+G4698</f>
        <v>11841109</v>
      </c>
      <c r="C4698" t="inlineStr">
        <is>
          <t>元婴烈阳破御丹</t>
        </is>
      </c>
      <c r="D4698" t="s">
        <v>86</v>
      </c>
      <c r="E4698" t="s">
        <v>345</v>
      </c>
      <c r="F4698" t="s">
        <v>5405</v>
      </c>
      <c r="G4698">
        <v>109</v>
      </c>
      <c r="H4698"/>
      <c r="I4698">
        <v>60</v>
      </c>
      <c r="J4698" t="str">
        <f t="shared" si="75"/>
        <v>大类_凡品元婴丹方</v>
      </c>
      <c r="K4698" t="s">
        <v>337</v>
      </c>
      <c r="L4698">
        <v>1</v>
      </c>
      <c r="M4698" t="s">
        <v>5405</v>
      </c>
      <c r="N4698"/>
      <c r="O4698">
        <v>0</v>
      </c>
      <c r="P4698" t="b">
        <v>1</v>
      </c>
      <c r="Q4698"/>
      <c r="R4698" t="b">
        <v>0</v>
      </c>
      <c r="S4698">
        <v>1</v>
      </c>
      <c r="T4698" t="s">
        <v>91</v>
      </c>
      <c r="U4698">
        <v>999</v>
      </c>
      <c r="V4698" t="s">
        <v>5406</v>
      </c>
      <c r="W4698">
        <v>31841109</v>
      </c>
      <c r="X4698"/>
      <c r="Y4698" t="inlineStr">
        <is>
          <t>用于学会炼制元婴烈阳破御丹。效果随成丹品质变化；凡品参数示例：无视防御增幅+15%；无视法防增幅+15%，持续900现实秒。</t>
        </is>
      </c>
      <c r="Z4698" t="inlineStr">
        <is>
          <t>|cff00FF00“物甲法障，各有所御；药助其锋，令攻势更易穿透。热剂自有其宜，须量药力与丹毒而用。”——《破御穿甲录》|r</t>
        </is>
      </c>
      <c r="AA4698" t="str">
        <v>探索秘境或遗迹可得。</v>
      </c>
      <c r="AB4698">
        <v>11821109</v>
      </c>
      <c r="AC4698" t="s">
        <v>5409</v>
      </c>
      <c r="AD4698">
        <v>40001</v>
      </c>
      <c r="AE4698"/>
      <c r="AF4698">
        <v>70001</v>
      </c>
      <c r="AG4698"/>
      <c r="AH4698">
        <v>1500</v>
      </c>
      <c r="AI4698" t="s">
        <v>5405</v>
      </c>
      <c r="AJ4698" t="s">
        <v>5405</v>
      </c>
      <c r="AK4698" t="s">
        <v>345</v>
      </c>
    </row>
    <row r="4699" spans="2:37">
      <c r="B4699" s="16" t="n">
        <f>10000000+INDEX(编号表!$B:$B,MATCH(F4699,编号表!$A:$A,0))*100000+INDEX(编号表!$F:$F,MATCH(D4699,编号表!$E:$E,0))*1000+INDEX(编号表!$D:$D,MATCH(E4699,编号表!$C:$C,0))*10000+G4699</f>
        <v>11841110</v>
      </c>
      <c r="C4699" t="inlineStr">
        <is>
          <t>元婴玄阴撼岳丹</t>
        </is>
      </c>
      <c r="D4699" t="s">
        <v>86</v>
      </c>
      <c r="E4699" t="s">
        <v>345</v>
      </c>
      <c r="F4699" t="s">
        <v>5405</v>
      </c>
      <c r="G4699">
        <v>110</v>
      </c>
      <c r="H4699"/>
      <c r="I4699">
        <v>60</v>
      </c>
      <c r="J4699" t="str">
        <f t="shared" si="75"/>
        <v>大类_凡品元婴丹方</v>
      </c>
      <c r="K4699" t="s">
        <v>337</v>
      </c>
      <c r="L4699">
        <v>1</v>
      </c>
      <c r="M4699" t="s">
        <v>5405</v>
      </c>
      <c r="N4699"/>
      <c r="O4699">
        <v>0</v>
      </c>
      <c r="P4699" t="b">
        <v>1</v>
      </c>
      <c r="Q4699"/>
      <c r="R4699" t="b">
        <v>0</v>
      </c>
      <c r="S4699">
        <v>1</v>
      </c>
      <c r="T4699" t="s">
        <v>91</v>
      </c>
      <c r="U4699">
        <v>999</v>
      </c>
      <c r="V4699" t="s">
        <v>5406</v>
      </c>
      <c r="W4699">
        <v>31841110</v>
      </c>
      <c r="X4699"/>
      <c r="Y4699" t="inlineStr">
        <is>
          <t>用于学会炼制元婴玄阴撼岳丹。效果随成丹品质变化；凡品参数示例：对boss增伤+2%，持续1800现实秒。</t>
        </is>
      </c>
      <c r="Z4699" t="inlineStr">
        <is>
          <t>|cff00FF00“强敌如岳，药助破坚；所长在克首领，不在自护。寒剂自有其宜，须量药力与丹毒而用。”——《撼岳克强录》|r</t>
        </is>
      </c>
      <c r="AA4699" t="str">
        <v>探索秘境或遗迹可得。</v>
      </c>
      <c r="AB4699">
        <v>11821110</v>
      </c>
      <c r="AC4699" t="s">
        <v>5409</v>
      </c>
      <c r="AD4699">
        <v>40001</v>
      </c>
      <c r="AE4699"/>
      <c r="AF4699">
        <v>70001</v>
      </c>
      <c r="AG4699"/>
      <c r="AH4699">
        <v>1500</v>
      </c>
      <c r="AI4699" t="s">
        <v>5405</v>
      </c>
      <c r="AJ4699" t="s">
        <v>5405</v>
      </c>
      <c r="AK4699" t="s">
        <v>345</v>
      </c>
    </row>
    <row r="4700" spans="2:37">
      <c r="B4700" s="16" t="n">
        <f>10000000+INDEX(编号表!$B:$B,MATCH(F4700,编号表!$A:$A,0))*100000+INDEX(编号表!$F:$F,MATCH(D4700,编号表!$E:$E,0))*1000+INDEX(编号表!$D:$D,MATCH(E4700,编号表!$C:$C,0))*10000+G4700</f>
        <v>11841111</v>
      </c>
      <c r="C4700" t="inlineStr">
        <is>
          <t>元婴清和撼岳丹</t>
        </is>
      </c>
      <c r="D4700" t="s">
        <v>86</v>
      </c>
      <c r="E4700" t="s">
        <v>345</v>
      </c>
      <c r="F4700" t="s">
        <v>5405</v>
      </c>
      <c r="G4700">
        <v>111</v>
      </c>
      <c r="H4700"/>
      <c r="I4700">
        <v>60</v>
      </c>
      <c r="J4700" t="str">
        <f t="shared" si="75"/>
        <v>大类_凡品元婴丹方</v>
      </c>
      <c r="K4700" t="s">
        <v>337</v>
      </c>
      <c r="L4700">
        <v>1</v>
      </c>
      <c r="M4700" t="s">
        <v>5405</v>
      </c>
      <c r="N4700"/>
      <c r="O4700">
        <v>0</v>
      </c>
      <c r="P4700" t="b">
        <v>1</v>
      </c>
      <c r="Q4700"/>
      <c r="R4700" t="b">
        <v>0</v>
      </c>
      <c r="S4700">
        <v>1</v>
      </c>
      <c r="T4700" t="s">
        <v>91</v>
      </c>
      <c r="U4700">
        <v>999</v>
      </c>
      <c r="V4700" t="s">
        <v>5406</v>
      </c>
      <c r="W4700">
        <v>31841111</v>
      </c>
      <c r="X4700"/>
      <c r="Y4700" t="inlineStr">
        <is>
          <t>用于学会炼制元婴清和撼岳丹。效果随成丹品质变化；凡品参数示例：boss固定伤害+58点，持续1500现实秒。</t>
        </is>
      </c>
      <c r="Z4700" t="inlineStr">
        <is>
          <t>|cff00FF00“强敌如岳，药助破坚；所长在克首领，不在自护。凉剂自有其宜，须量药力与丹毒而用。”——《撼岳克强录》|r</t>
        </is>
      </c>
      <c r="AA4700" t="str">
        <v>探索秘境或遗迹可得。</v>
      </c>
      <c r="AB4700">
        <v>11821111</v>
      </c>
      <c r="AC4700" t="s">
        <v>5409</v>
      </c>
      <c r="AD4700">
        <v>40001</v>
      </c>
      <c r="AE4700"/>
      <c r="AF4700">
        <v>70001</v>
      </c>
      <c r="AG4700"/>
      <c r="AH4700">
        <v>1500</v>
      </c>
      <c r="AI4700" t="s">
        <v>5405</v>
      </c>
      <c r="AJ4700" t="s">
        <v>5405</v>
      </c>
      <c r="AK4700" t="s">
        <v>345</v>
      </c>
    </row>
    <row r="4701" spans="2:37">
      <c r="B4701" s="16" t="n">
        <f>10000000+INDEX(编号表!$B:$B,MATCH(F4701,编号表!$A:$A,0))*100000+INDEX(编号表!$F:$F,MATCH(D4701,编号表!$E:$E,0))*1000+INDEX(编号表!$D:$D,MATCH(E4701,编号表!$C:$C,0))*10000+G4701</f>
        <v>11841112</v>
      </c>
      <c r="C4701" t="inlineStr">
        <is>
          <t>元婴撼岳丹</t>
        </is>
      </c>
      <c r="D4701" t="s">
        <v>86</v>
      </c>
      <c r="E4701" t="s">
        <v>345</v>
      </c>
      <c r="F4701" t="s">
        <v>5405</v>
      </c>
      <c r="G4701">
        <v>112</v>
      </c>
      <c r="H4701"/>
      <c r="I4701">
        <v>60</v>
      </c>
      <c r="J4701" t="str">
        <f t="shared" si="75"/>
        <v>大类_凡品元婴丹方</v>
      </c>
      <c r="K4701" t="s">
        <v>337</v>
      </c>
      <c r="L4701">
        <v>1</v>
      </c>
      <c r="M4701" t="s">
        <v>5405</v>
      </c>
      <c r="N4701"/>
      <c r="O4701">
        <v>0</v>
      </c>
      <c r="P4701" t="b">
        <v>1</v>
      </c>
      <c r="Q4701"/>
      <c r="R4701" t="b">
        <v>0</v>
      </c>
      <c r="S4701">
        <v>1</v>
      </c>
      <c r="T4701" t="s">
        <v>91</v>
      </c>
      <c r="U4701">
        <v>999</v>
      </c>
      <c r="V4701" t="s">
        <v>5406</v>
      </c>
      <c r="W4701">
        <v>31841112</v>
      </c>
      <c r="X4701"/>
      <c r="Y4701" t="inlineStr">
        <is>
          <t>用于学会炼制元婴撼岳丹。效果随成丹品质变化；凡品参数示例：对boss增伤+1.5%；boss固定伤害+35点，持续1500现实秒。</t>
        </is>
      </c>
      <c r="Z4701" t="inlineStr">
        <is>
          <t>|cff00FF00“强敌如岳，药助破坚；所长在克首领，不在自护。平剂自有其宜，须量药力与丹毒而用。”——《撼岳克强录》|r</t>
        </is>
      </c>
      <c r="AA4701" t="str">
        <v>探索秘境或遗迹可得。</v>
      </c>
      <c r="AB4701">
        <v>11821112</v>
      </c>
      <c r="AC4701" t="s">
        <v>5409</v>
      </c>
      <c r="AD4701">
        <v>40001</v>
      </c>
      <c r="AE4701"/>
      <c r="AF4701">
        <v>70001</v>
      </c>
      <c r="AG4701"/>
      <c r="AH4701">
        <v>1500</v>
      </c>
      <c r="AI4701" t="s">
        <v>5405</v>
      </c>
      <c r="AJ4701" t="s">
        <v>5405</v>
      </c>
      <c r="AK4701" t="s">
        <v>345</v>
      </c>
    </row>
    <row r="4702" spans="2:37">
      <c r="B4702" s="16" t="n">
        <f>10000000+INDEX(编号表!$B:$B,MATCH(F4702,编号表!$A:$A,0))*100000+INDEX(编号表!$F:$F,MATCH(D4702,编号表!$E:$E,0))*1000+INDEX(编号表!$D:$D,MATCH(E4702,编号表!$C:$C,0))*10000+G4702</f>
        <v>11841113</v>
      </c>
      <c r="C4702" t="inlineStr">
        <is>
          <t>元婴温阳撼岳丹</t>
        </is>
      </c>
      <c r="D4702" t="s">
        <v>86</v>
      </c>
      <c r="E4702" t="s">
        <v>345</v>
      </c>
      <c r="F4702" t="s">
        <v>5405</v>
      </c>
      <c r="G4702">
        <v>113</v>
      </c>
      <c r="H4702"/>
      <c r="I4702">
        <v>60</v>
      </c>
      <c r="J4702" t="str">
        <f t="shared" si="75"/>
        <v>大类_凡品元婴丹方</v>
      </c>
      <c r="K4702" t="s">
        <v>337</v>
      </c>
      <c r="L4702">
        <v>1</v>
      </c>
      <c r="M4702" t="s">
        <v>5405</v>
      </c>
      <c r="N4702"/>
      <c r="O4702">
        <v>0</v>
      </c>
      <c r="P4702" t="b">
        <v>1</v>
      </c>
      <c r="Q4702"/>
      <c r="R4702" t="b">
        <v>0</v>
      </c>
      <c r="S4702">
        <v>1</v>
      </c>
      <c r="T4702" t="s">
        <v>91</v>
      </c>
      <c r="U4702">
        <v>999</v>
      </c>
      <c r="V4702" t="s">
        <v>5406</v>
      </c>
      <c r="W4702">
        <v>31841113</v>
      </c>
      <c r="X4702"/>
      <c r="Y4702" t="inlineStr">
        <is>
          <t>用于学会炼制元婴温阳撼岳丹。效果随成丹品质变化；凡品参数示例：boss固定伤害+93点，持续1500现实秒。</t>
        </is>
      </c>
      <c r="Z4702" t="inlineStr">
        <is>
          <t>|cff00FF00“强敌如岳，药助破坚；所长在克首领，不在自护。温剂自有其宜，须量药力与丹毒而用。”——《撼岳克强录》|r</t>
        </is>
      </c>
      <c r="AA4702" t="str">
        <v>探索秘境或遗迹可得。</v>
      </c>
      <c r="AB4702">
        <v>11821113</v>
      </c>
      <c r="AC4702" t="s">
        <v>5409</v>
      </c>
      <c r="AD4702">
        <v>40001</v>
      </c>
      <c r="AE4702"/>
      <c r="AF4702">
        <v>70001</v>
      </c>
      <c r="AG4702"/>
      <c r="AH4702">
        <v>1500</v>
      </c>
      <c r="AI4702" t="s">
        <v>5405</v>
      </c>
      <c r="AJ4702" t="s">
        <v>5405</v>
      </c>
      <c r="AK4702" t="s">
        <v>345</v>
      </c>
    </row>
    <row r="4703" spans="2:37">
      <c r="B4703" s="16" t="n">
        <f>10000000+INDEX(编号表!$B:$B,MATCH(F4703,编号表!$A:$A,0))*100000+INDEX(编号表!$F:$F,MATCH(D4703,编号表!$E:$E,0))*1000+INDEX(编号表!$D:$D,MATCH(E4703,编号表!$C:$C,0))*10000+G4703</f>
        <v>11841114</v>
      </c>
      <c r="C4703" t="inlineStr">
        <is>
          <t>元婴烈阳撼岳丹</t>
        </is>
      </c>
      <c r="D4703" t="s">
        <v>86</v>
      </c>
      <c r="E4703" t="s">
        <v>345</v>
      </c>
      <c r="F4703" t="s">
        <v>5405</v>
      </c>
      <c r="G4703">
        <v>114</v>
      </c>
      <c r="H4703"/>
      <c r="I4703">
        <v>60</v>
      </c>
      <c r="J4703" t="str">
        <f t="shared" si="75"/>
        <v>大类_凡品元婴丹方</v>
      </c>
      <c r="K4703" t="s">
        <v>337</v>
      </c>
      <c r="L4703">
        <v>1</v>
      </c>
      <c r="M4703" t="s">
        <v>5405</v>
      </c>
      <c r="N4703"/>
      <c r="O4703">
        <v>0</v>
      </c>
      <c r="P4703" t="b">
        <v>1</v>
      </c>
      <c r="Q4703"/>
      <c r="R4703" t="b">
        <v>0</v>
      </c>
      <c r="S4703">
        <v>1</v>
      </c>
      <c r="T4703" t="s">
        <v>91</v>
      </c>
      <c r="U4703">
        <v>999</v>
      </c>
      <c r="V4703" t="s">
        <v>5406</v>
      </c>
      <c r="W4703">
        <v>31841114</v>
      </c>
      <c r="X4703"/>
      <c r="Y4703" t="inlineStr">
        <is>
          <t>用于学会炼制元婴烈阳撼岳丹。效果随成丹品质变化；凡品参数示例：对boss增伤+5%，持续900现实秒。</t>
        </is>
      </c>
      <c r="Z4703" t="inlineStr">
        <is>
          <t>|cff00FF00“强敌如岳，药助破坚；所长在克首领，不在自护。热剂自有其宜，须量药力与丹毒而用。”——《撼岳克强录》|r</t>
        </is>
      </c>
      <c r="AA4703" t="str">
        <v>探索秘境或遗迹可得。</v>
      </c>
      <c r="AB4703">
        <v>11821114</v>
      </c>
      <c r="AC4703" t="s">
        <v>5409</v>
      </c>
      <c r="AD4703">
        <v>40001</v>
      </c>
      <c r="AE4703"/>
      <c r="AF4703">
        <v>70001</v>
      </c>
      <c r="AG4703"/>
      <c r="AH4703">
        <v>1500</v>
      </c>
      <c r="AI4703" t="s">
        <v>5405</v>
      </c>
      <c r="AJ4703" t="s">
        <v>5405</v>
      </c>
      <c r="AK4703" t="s">
        <v>345</v>
      </c>
    </row>
    <row r="4704" spans="2:37">
      <c r="B4704" s="16" t="n">
        <f>10000000+INDEX(编号表!$B:$B,MATCH(F4704,编号表!$A:$A,0))*100000+INDEX(编号表!$F:$F,MATCH(D4704,编号表!$E:$E,0))*1000+INDEX(编号表!$D:$D,MATCH(E4704,编号表!$C:$C,0))*10000+G4704</f>
        <v>11841115</v>
      </c>
      <c r="C4704" t="s">
        <v>3365</v>
      </c>
      <c r="D4704" t="s">
        <v>86</v>
      </c>
      <c r="E4704" t="s">
        <v>345</v>
      </c>
      <c r="F4704" t="s">
        <v>5405</v>
      </c>
      <c r="G4704">
        <v>115</v>
      </c>
      <c r="H4704"/>
      <c r="I4704">
        <v>60</v>
      </c>
      <c r="J4704" t="str">
        <f t="shared" si="75"/>
        <v>大类_凡品元婴丹方</v>
      </c>
      <c r="K4704" t="s">
        <v>337</v>
      </c>
      <c r="L4704">
        <v>1</v>
      </c>
      <c r="M4704" t="s">
        <v>5405</v>
      </c>
      <c r="N4704"/>
      <c r="O4704">
        <v>0</v>
      </c>
      <c r="P4704" t="b">
        <v>1</v>
      </c>
      <c r="Q4704"/>
      <c r="R4704" t="b">
        <v>0</v>
      </c>
      <c r="S4704">
        <v>1</v>
      </c>
      <c r="T4704" t="s">
        <v>91</v>
      </c>
      <c r="U4704">
        <v>999</v>
      </c>
      <c r="V4704" t="s">
        <v>5406</v>
      </c>
      <c r="W4704">
        <v>31841115</v>
      </c>
      <c r="X4704"/>
      <c r="Y4704" t="inlineStr">
        <is>
          <t>用于学会炼制元婴玄阴战元丹。效果随成丹品质变化；凡品参数示例：攻击下限增幅+2%；攻击上限增幅+2%，持续1800现实秒。</t>
        </is>
      </c>
      <c r="Z4704" t="inlineStr">
        <is>
          <t>|cff00FF00“锋芒有上下之势，战元养其本，不混灵力之池。寒剂自有其宜，须量药力与丹毒而用。”——《战元养锋录》|r</t>
        </is>
      </c>
      <c r="AA4704" t="str">
        <v>探索秘境或遗迹可得。</v>
      </c>
      <c r="AB4704">
        <v>11821115</v>
      </c>
      <c r="AC4704" t="s">
        <v>5409</v>
      </c>
      <c r="AD4704">
        <v>40001</v>
      </c>
      <c r="AE4704"/>
      <c r="AF4704">
        <v>70001</v>
      </c>
      <c r="AG4704"/>
      <c r="AH4704">
        <v>1500</v>
      </c>
      <c r="AI4704" t="s">
        <v>5405</v>
      </c>
      <c r="AJ4704" t="s">
        <v>5405</v>
      </c>
      <c r="AK4704" t="s">
        <v>345</v>
      </c>
    </row>
    <row r="4705" spans="2:37">
      <c r="B4705" s="16" t="n">
        <f>10000000+INDEX(编号表!$B:$B,MATCH(F4705,编号表!$A:$A,0))*100000+INDEX(编号表!$F:$F,MATCH(D4705,编号表!$E:$E,0))*1000+INDEX(编号表!$D:$D,MATCH(E4705,编号表!$C:$C,0))*10000+G4705</f>
        <v>11841116</v>
      </c>
      <c r="C4705" t="s">
        <v>3369</v>
      </c>
      <c r="D4705" t="s">
        <v>86</v>
      </c>
      <c r="E4705" t="s">
        <v>345</v>
      </c>
      <c r="F4705" t="s">
        <v>5405</v>
      </c>
      <c r="G4705">
        <v>116</v>
      </c>
      <c r="H4705"/>
      <c r="I4705">
        <v>60</v>
      </c>
      <c r="J4705" t="str">
        <f t="shared" si="75"/>
        <v>大类_凡品元婴丹方</v>
      </c>
      <c r="K4705" t="s">
        <v>337</v>
      </c>
      <c r="L4705">
        <v>1</v>
      </c>
      <c r="M4705" t="s">
        <v>5405</v>
      </c>
      <c r="N4705"/>
      <c r="O4705">
        <v>0</v>
      </c>
      <c r="P4705" t="b">
        <v>1</v>
      </c>
      <c r="Q4705"/>
      <c r="R4705" t="b">
        <v>0</v>
      </c>
      <c r="S4705">
        <v>1</v>
      </c>
      <c r="T4705" t="s">
        <v>91</v>
      </c>
      <c r="U4705">
        <v>999</v>
      </c>
      <c r="V4705" t="s">
        <v>5406</v>
      </c>
      <c r="W4705">
        <v>31841116</v>
      </c>
      <c r="X4705"/>
      <c r="Y4705" t="inlineStr">
        <is>
          <t>用于学会炼制元婴清和战元丹。效果随成丹品质变化；凡品参数示例：攻击下限增幅+3%；攻击上限增幅+3%，持续1500现实秒。</t>
        </is>
      </c>
      <c r="Z4705" t="inlineStr">
        <is>
          <t>|cff00FF00“锋芒有上下之势，战元养其本，不混灵力之池。凉剂自有其宜，须量药力与丹毒而用。”——《战元养锋录》|r</t>
        </is>
      </c>
      <c r="AA4705" t="str">
        <v>探索秘境或遗迹可得。</v>
      </c>
      <c r="AB4705">
        <v>11821116</v>
      </c>
      <c r="AC4705" t="s">
        <v>5409</v>
      </c>
      <c r="AD4705">
        <v>40001</v>
      </c>
      <c r="AE4705"/>
      <c r="AF4705">
        <v>70001</v>
      </c>
      <c r="AG4705"/>
      <c r="AH4705">
        <v>1500</v>
      </c>
      <c r="AI4705" t="s">
        <v>5405</v>
      </c>
      <c r="AJ4705" t="s">
        <v>5405</v>
      </c>
      <c r="AK4705" t="s">
        <v>345</v>
      </c>
    </row>
    <row r="4706" spans="2:37">
      <c r="B4706" s="16" t="n">
        <f>10000000+INDEX(编号表!$B:$B,MATCH(F4706,编号表!$A:$A,0))*100000+INDEX(编号表!$F:$F,MATCH(D4706,编号表!$E:$E,0))*1000+INDEX(编号表!$D:$D,MATCH(E4706,编号表!$C:$C,0))*10000+G4706</f>
        <v>11841117</v>
      </c>
      <c r="C4706" t="s">
        <v>3373</v>
      </c>
      <c r="D4706" t="s">
        <v>86</v>
      </c>
      <c r="E4706" t="s">
        <v>345</v>
      </c>
      <c r="F4706" t="s">
        <v>5405</v>
      </c>
      <c r="G4706">
        <v>117</v>
      </c>
      <c r="H4706"/>
      <c r="I4706">
        <v>60</v>
      </c>
      <c r="J4706" t="str">
        <f t="shared" si="75"/>
        <v>大类_凡品元婴丹方</v>
      </c>
      <c r="K4706" t="s">
        <v>337</v>
      </c>
      <c r="L4706">
        <v>1</v>
      </c>
      <c r="M4706" t="s">
        <v>5405</v>
      </c>
      <c r="N4706"/>
      <c r="O4706">
        <v>0</v>
      </c>
      <c r="P4706" t="b">
        <v>1</v>
      </c>
      <c r="Q4706"/>
      <c r="R4706" t="b">
        <v>0</v>
      </c>
      <c r="S4706">
        <v>1</v>
      </c>
      <c r="T4706" t="s">
        <v>91</v>
      </c>
      <c r="U4706">
        <v>999</v>
      </c>
      <c r="V4706" t="s">
        <v>5406</v>
      </c>
      <c r="W4706">
        <v>31841117</v>
      </c>
      <c r="X4706"/>
      <c r="Y4706" t="inlineStr">
        <is>
          <t>用于学会炼制元婴战元丹。效果随成丹品质变化；凡品参数示例：攻击下限增幅+3.5%；攻击上限增幅+3.5%，持续1500现实秒。</t>
        </is>
      </c>
      <c r="Z4706" t="inlineStr">
        <is>
          <t>|cff00FF00“锋芒有上下之势，战元养其本，不混灵力之池。平剂自有其宜，须量药力与丹毒而用。”——《战元养锋录》|r</t>
        </is>
      </c>
      <c r="AA4706" t="str">
        <v>探索秘境或遗迹可得。</v>
      </c>
      <c r="AB4706">
        <v>11821117</v>
      </c>
      <c r="AC4706" t="s">
        <v>5409</v>
      </c>
      <c r="AD4706">
        <v>40001</v>
      </c>
      <c r="AE4706"/>
      <c r="AF4706">
        <v>70001</v>
      </c>
      <c r="AG4706"/>
      <c r="AH4706">
        <v>1500</v>
      </c>
      <c r="AI4706" t="s">
        <v>5405</v>
      </c>
      <c r="AJ4706" t="s">
        <v>5405</v>
      </c>
      <c r="AK4706" t="s">
        <v>345</v>
      </c>
    </row>
    <row r="4707" spans="2:37">
      <c r="B4707" s="16" t="n">
        <f>10000000+INDEX(编号表!$B:$B,MATCH(F4707,编号表!$A:$A,0))*100000+INDEX(编号表!$F:$F,MATCH(D4707,编号表!$E:$E,0))*1000+INDEX(编号表!$D:$D,MATCH(E4707,编号表!$C:$C,0))*10000+G4707</f>
        <v>11841118</v>
      </c>
      <c r="C4707" t="s">
        <v>3377</v>
      </c>
      <c r="D4707" t="s">
        <v>86</v>
      </c>
      <c r="E4707" t="s">
        <v>345</v>
      </c>
      <c r="F4707" t="s">
        <v>5405</v>
      </c>
      <c r="G4707">
        <v>118</v>
      </c>
      <c r="H4707"/>
      <c r="I4707">
        <v>60</v>
      </c>
      <c r="J4707" t="str">
        <f t="shared" si="75"/>
        <v>大类_凡品元婴丹方</v>
      </c>
      <c r="K4707" t="s">
        <v>337</v>
      </c>
      <c r="L4707">
        <v>1</v>
      </c>
      <c r="M4707" t="s">
        <v>5405</v>
      </c>
      <c r="N4707"/>
      <c r="O4707">
        <v>0</v>
      </c>
      <c r="P4707" t="b">
        <v>1</v>
      </c>
      <c r="Q4707"/>
      <c r="R4707" t="b">
        <v>0</v>
      </c>
      <c r="S4707">
        <v>1</v>
      </c>
      <c r="T4707" t="s">
        <v>91</v>
      </c>
      <c r="U4707">
        <v>999</v>
      </c>
      <c r="V4707" t="s">
        <v>5406</v>
      </c>
      <c r="W4707">
        <v>31841118</v>
      </c>
      <c r="X4707"/>
      <c r="Y4707" t="inlineStr">
        <is>
          <t>用于学会炼制元婴温阳战元丹。效果随成丹品质变化；凡品参数示例：攻击下限增幅+4%；攻击上限增幅+4%，持续1500现实秒。</t>
        </is>
      </c>
      <c r="Z4707" t="inlineStr">
        <is>
          <t>|cff00FF00“锋芒有上下之势，战元养其本，不混灵力之池。温剂自有其宜，须量药力与丹毒而用。”——《战元养锋录》|r</t>
        </is>
      </c>
      <c r="AA4707" t="str">
        <v>探索秘境或遗迹可得。</v>
      </c>
      <c r="AB4707">
        <v>11821118</v>
      </c>
      <c r="AC4707" t="s">
        <v>5409</v>
      </c>
      <c r="AD4707">
        <v>40001</v>
      </c>
      <c r="AE4707"/>
      <c r="AF4707">
        <v>70001</v>
      </c>
      <c r="AG4707"/>
      <c r="AH4707">
        <v>1500</v>
      </c>
      <c r="AI4707" t="s">
        <v>5405</v>
      </c>
      <c r="AJ4707" t="s">
        <v>5405</v>
      </c>
      <c r="AK4707" t="s">
        <v>345</v>
      </c>
    </row>
    <row r="4708" spans="2:37">
      <c r="B4708" s="16" t="n">
        <f>10000000+INDEX(编号表!$B:$B,MATCH(F4708,编号表!$A:$A,0))*100000+INDEX(编号表!$F:$F,MATCH(D4708,编号表!$E:$E,0))*1000+INDEX(编号表!$D:$D,MATCH(E4708,编号表!$C:$C,0))*10000+G4708</f>
        <v>11841119</v>
      </c>
      <c r="C4708" t="s">
        <v>3381</v>
      </c>
      <c r="D4708" t="s">
        <v>86</v>
      </c>
      <c r="E4708" t="s">
        <v>345</v>
      </c>
      <c r="F4708" t="s">
        <v>5405</v>
      </c>
      <c r="G4708">
        <v>119</v>
      </c>
      <c r="H4708"/>
      <c r="I4708">
        <v>60</v>
      </c>
      <c r="J4708" t="str">
        <f t="shared" si="75"/>
        <v>大类_凡品元婴丹方</v>
      </c>
      <c r="K4708" t="s">
        <v>337</v>
      </c>
      <c r="L4708">
        <v>1</v>
      </c>
      <c r="M4708" t="s">
        <v>5405</v>
      </c>
      <c r="N4708"/>
      <c r="O4708">
        <v>0</v>
      </c>
      <c r="P4708" t="b">
        <v>1</v>
      </c>
      <c r="Q4708"/>
      <c r="R4708" t="b">
        <v>0</v>
      </c>
      <c r="S4708">
        <v>1</v>
      </c>
      <c r="T4708" t="s">
        <v>91</v>
      </c>
      <c r="U4708">
        <v>999</v>
      </c>
      <c r="V4708" t="s">
        <v>5406</v>
      </c>
      <c r="W4708">
        <v>31841119</v>
      </c>
      <c r="X4708"/>
      <c r="Y4708" t="inlineStr">
        <is>
          <t>用于学会炼制元婴烈阳战元丹。效果随成丹品质变化；凡品参数示例：攻击下限增幅+5%；攻击上限增幅+5%，持续900现实秒。</t>
        </is>
      </c>
      <c r="Z4708" t="inlineStr">
        <is>
          <t>|cff00FF00“锋芒有上下之势，战元养其本，不混灵力之池。热剂自有其宜，须量药力与丹毒而用。”——《战元养锋录》|r</t>
        </is>
      </c>
      <c r="AA4708" t="str">
        <v>探索秘境或遗迹可得。</v>
      </c>
      <c r="AB4708">
        <v>11821119</v>
      </c>
      <c r="AC4708" t="s">
        <v>5409</v>
      </c>
      <c r="AD4708">
        <v>40001</v>
      </c>
      <c r="AE4708"/>
      <c r="AF4708">
        <v>70001</v>
      </c>
      <c r="AG4708"/>
      <c r="AH4708">
        <v>1500</v>
      </c>
      <c r="AI4708" t="s">
        <v>5405</v>
      </c>
      <c r="AJ4708" t="s">
        <v>5405</v>
      </c>
      <c r="AK4708" t="s">
        <v>345</v>
      </c>
    </row>
    <row r="4709" spans="2:37">
      <c r="B4709" s="16" t="n">
        <f>10000000+INDEX(编号表!$B:$B,MATCH(F4709,编号表!$A:$A,0))*100000+INDEX(编号表!$F:$F,MATCH(D4709,编号表!$E:$E,0))*1000+INDEX(编号表!$D:$D,MATCH(E4709,编号表!$C:$C,0))*10000+G4709</f>
        <v>11841120</v>
      </c>
      <c r="C4709" t="inlineStr">
        <is>
          <t>元婴玄阴法元丹</t>
        </is>
      </c>
      <c r="D4709" t="s">
        <v>86</v>
      </c>
      <c r="E4709" t="s">
        <v>345</v>
      </c>
      <c r="F4709" t="s">
        <v>5405</v>
      </c>
      <c r="G4709">
        <v>120</v>
      </c>
      <c r="H4709"/>
      <c r="I4709">
        <v>60</v>
      </c>
      <c r="J4709" t="str">
        <f t="shared" si="75"/>
        <v>大类_凡品元婴丹方</v>
      </c>
      <c r="K4709" t="s">
        <v>337</v>
      </c>
      <c r="L4709">
        <v>1</v>
      </c>
      <c r="M4709" t="s">
        <v>5405</v>
      </c>
      <c r="N4709"/>
      <c r="O4709">
        <v>0</v>
      </c>
      <c r="P4709" t="b">
        <v>1</v>
      </c>
      <c r="Q4709"/>
      <c r="R4709" t="b">
        <v>0</v>
      </c>
      <c r="S4709">
        <v>1</v>
      </c>
      <c r="T4709" t="s">
        <v>91</v>
      </c>
      <c r="U4709">
        <v>999</v>
      </c>
      <c r="V4709" t="s">
        <v>5406</v>
      </c>
      <c r="W4709">
        <v>31841120</v>
      </c>
      <c r="X4709"/>
      <c r="Y4709" t="inlineStr">
        <is>
          <t>用于学会炼制元婴玄阴法元丹。效果随成丹品质变化；凡品参数示例：法力下限增幅+2%；法力上限增幅+2%，持续1800现实秒。</t>
        </is>
      </c>
      <c r="Z4709" t="inlineStr">
        <is>
          <t>|cff00FF00“法攻有上下之势，法元凝其威，不以蓝量作法力。寒剂自有其宜，须量药力与丹毒而用。”——《法元凝威录》|r</t>
        </is>
      </c>
      <c r="AA4709" t="str">
        <v>探索秘境或遗迹可得。</v>
      </c>
      <c r="AB4709">
        <v>11821120</v>
      </c>
      <c r="AC4709" t="s">
        <v>5409</v>
      </c>
      <c r="AD4709">
        <v>40001</v>
      </c>
      <c r="AE4709"/>
      <c r="AF4709">
        <v>70001</v>
      </c>
      <c r="AG4709"/>
      <c r="AH4709">
        <v>1500</v>
      </c>
      <c r="AI4709" t="s">
        <v>5405</v>
      </c>
      <c r="AJ4709" t="s">
        <v>5405</v>
      </c>
      <c r="AK4709" t="s">
        <v>345</v>
      </c>
    </row>
    <row r="4710" spans="2:37">
      <c r="B4710" s="16" t="n">
        <f>10000000+INDEX(编号表!$B:$B,MATCH(F4710,编号表!$A:$A,0))*100000+INDEX(编号表!$F:$F,MATCH(D4710,编号表!$E:$E,0))*1000+INDEX(编号表!$D:$D,MATCH(E4710,编号表!$C:$C,0))*10000+G4710</f>
        <v>11841121</v>
      </c>
      <c r="C4710" t="inlineStr">
        <is>
          <t>元婴清和法元丹</t>
        </is>
      </c>
      <c r="D4710" t="s">
        <v>86</v>
      </c>
      <c r="E4710" t="s">
        <v>345</v>
      </c>
      <c r="F4710" t="s">
        <v>5405</v>
      </c>
      <c r="G4710">
        <v>121</v>
      </c>
      <c r="H4710"/>
      <c r="I4710">
        <v>60</v>
      </c>
      <c r="J4710" t="str">
        <f t="shared" si="75"/>
        <v>大类_凡品元婴丹方</v>
      </c>
      <c r="K4710" t="s">
        <v>337</v>
      </c>
      <c r="L4710">
        <v>1</v>
      </c>
      <c r="M4710" t="s">
        <v>5405</v>
      </c>
      <c r="N4710"/>
      <c r="O4710">
        <v>0</v>
      </c>
      <c r="P4710" t="b">
        <v>1</v>
      </c>
      <c r="Q4710"/>
      <c r="R4710" t="b">
        <v>0</v>
      </c>
      <c r="S4710">
        <v>1</v>
      </c>
      <c r="T4710" t="s">
        <v>91</v>
      </c>
      <c r="U4710">
        <v>999</v>
      </c>
      <c r="V4710" t="s">
        <v>5406</v>
      </c>
      <c r="W4710">
        <v>31841121</v>
      </c>
      <c r="X4710"/>
      <c r="Y4710" t="inlineStr">
        <is>
          <t>用于学会炼制元婴清和法元丹。效果随成丹品质变化；凡品参数示例：法力下限增幅+3%；法力上限增幅+3%，持续1500现实秒。</t>
        </is>
      </c>
      <c r="Z4710" t="inlineStr">
        <is>
          <t>|cff00FF00“法攻有上下之势，法元凝其威，不以蓝量作法力。凉剂自有其宜，须量药力与丹毒而用。”——《法元凝威录》|r</t>
        </is>
      </c>
      <c r="AA4710" t="str">
        <v>探索秘境或遗迹可得。</v>
      </c>
      <c r="AB4710">
        <v>11821121</v>
      </c>
      <c r="AC4710" t="s">
        <v>5409</v>
      </c>
      <c r="AD4710">
        <v>40001</v>
      </c>
      <c r="AE4710"/>
      <c r="AF4710">
        <v>70001</v>
      </c>
      <c r="AG4710"/>
      <c r="AH4710">
        <v>1500</v>
      </c>
      <c r="AI4710" t="s">
        <v>5405</v>
      </c>
      <c r="AJ4710" t="s">
        <v>5405</v>
      </c>
      <c r="AK4710" t="s">
        <v>345</v>
      </c>
    </row>
    <row r="4711" spans="2:37">
      <c r="B4711" s="16" t="n">
        <f>10000000+INDEX(编号表!$B:$B,MATCH(F4711,编号表!$A:$A,0))*100000+INDEX(编号表!$F:$F,MATCH(D4711,编号表!$E:$E,0))*1000+INDEX(编号表!$D:$D,MATCH(E4711,编号表!$C:$C,0))*10000+G4711</f>
        <v>11841122</v>
      </c>
      <c r="C4711" t="inlineStr">
        <is>
          <t>元婴法元丹</t>
        </is>
      </c>
      <c r="D4711" t="s">
        <v>86</v>
      </c>
      <c r="E4711" t="s">
        <v>345</v>
      </c>
      <c r="F4711" t="s">
        <v>5405</v>
      </c>
      <c r="G4711">
        <v>122</v>
      </c>
      <c r="H4711"/>
      <c r="I4711">
        <v>60</v>
      </c>
      <c r="J4711" t="str">
        <f t="shared" si="75"/>
        <v>大类_凡品元婴丹方</v>
      </c>
      <c r="K4711" t="s">
        <v>337</v>
      </c>
      <c r="L4711">
        <v>1</v>
      </c>
      <c r="M4711" t="s">
        <v>5405</v>
      </c>
      <c r="N4711"/>
      <c r="O4711">
        <v>0</v>
      </c>
      <c r="P4711" t="b">
        <v>1</v>
      </c>
      <c r="Q4711"/>
      <c r="R4711" t="b">
        <v>0</v>
      </c>
      <c r="S4711">
        <v>1</v>
      </c>
      <c r="T4711" t="s">
        <v>91</v>
      </c>
      <c r="U4711">
        <v>999</v>
      </c>
      <c r="V4711" t="s">
        <v>5406</v>
      </c>
      <c r="W4711">
        <v>31841122</v>
      </c>
      <c r="X4711"/>
      <c r="Y4711" t="inlineStr">
        <is>
          <t>用于学会炼制元婴法元丹。效果随成丹品质变化；凡品参数示例：法力下限增幅+3.5%；法力上限增幅+3.5%，持续1500现实秒。</t>
        </is>
      </c>
      <c r="Z4711" t="inlineStr">
        <is>
          <t>|cff00FF00“法攻有上下之势，法元凝其威，不以蓝量作法力。平剂自有其宜，须量药力与丹毒而用。”——《法元凝威录》|r</t>
        </is>
      </c>
      <c r="AA4711" t="str">
        <v>探索秘境或遗迹可得。</v>
      </c>
      <c r="AB4711">
        <v>11821122</v>
      </c>
      <c r="AC4711" t="s">
        <v>5409</v>
      </c>
      <c r="AD4711">
        <v>40001</v>
      </c>
      <c r="AE4711"/>
      <c r="AF4711">
        <v>70001</v>
      </c>
      <c r="AG4711"/>
      <c r="AH4711">
        <v>1500</v>
      </c>
      <c r="AI4711" t="s">
        <v>5405</v>
      </c>
      <c r="AJ4711" t="s">
        <v>5405</v>
      </c>
      <c r="AK4711" t="s">
        <v>345</v>
      </c>
    </row>
    <row r="4712" spans="2:37">
      <c r="B4712" s="16" t="n">
        <f>10000000+INDEX(编号表!$B:$B,MATCH(F4712,编号表!$A:$A,0))*100000+INDEX(编号表!$F:$F,MATCH(D4712,编号表!$E:$E,0))*1000+INDEX(编号表!$D:$D,MATCH(E4712,编号表!$C:$C,0))*10000+G4712</f>
        <v>11841123</v>
      </c>
      <c r="C4712" t="inlineStr">
        <is>
          <t>元婴温阳法元丹</t>
        </is>
      </c>
      <c r="D4712" t="s">
        <v>86</v>
      </c>
      <c r="E4712" t="s">
        <v>345</v>
      </c>
      <c r="F4712" t="s">
        <v>5405</v>
      </c>
      <c r="G4712">
        <v>123</v>
      </c>
      <c r="H4712"/>
      <c r="I4712">
        <v>60</v>
      </c>
      <c r="J4712" t="str">
        <f t="shared" si="75"/>
        <v>大类_凡品元婴丹方</v>
      </c>
      <c r="K4712" t="s">
        <v>337</v>
      </c>
      <c r="L4712">
        <v>1</v>
      </c>
      <c r="M4712" t="s">
        <v>5405</v>
      </c>
      <c r="N4712"/>
      <c r="O4712">
        <v>0</v>
      </c>
      <c r="P4712" t="b">
        <v>1</v>
      </c>
      <c r="Q4712"/>
      <c r="R4712" t="b">
        <v>0</v>
      </c>
      <c r="S4712">
        <v>1</v>
      </c>
      <c r="T4712" t="s">
        <v>91</v>
      </c>
      <c r="U4712">
        <v>999</v>
      </c>
      <c r="V4712" t="s">
        <v>5406</v>
      </c>
      <c r="W4712">
        <v>31841123</v>
      </c>
      <c r="X4712"/>
      <c r="Y4712" t="inlineStr">
        <is>
          <t>用于学会炼制元婴温阳法元丹。效果随成丹品质变化；凡品参数示例：法力下限增幅+4%；法力上限增幅+4%，持续1500现实秒。</t>
        </is>
      </c>
      <c r="Z4712" t="inlineStr">
        <is>
          <t>|cff00FF00“法攻有上下之势，法元凝其威，不以蓝量作法力。温剂自有其宜，须量药力与丹毒而用。”——《法元凝威录》|r</t>
        </is>
      </c>
      <c r="AA4712" t="str">
        <v>探索秘境或遗迹可得。</v>
      </c>
      <c r="AB4712">
        <v>11821123</v>
      </c>
      <c r="AC4712" t="s">
        <v>5409</v>
      </c>
      <c r="AD4712">
        <v>40001</v>
      </c>
      <c r="AE4712"/>
      <c r="AF4712">
        <v>70001</v>
      </c>
      <c r="AG4712"/>
      <c r="AH4712">
        <v>1500</v>
      </c>
      <c r="AI4712" t="s">
        <v>5405</v>
      </c>
      <c r="AJ4712" t="s">
        <v>5405</v>
      </c>
      <c r="AK4712" t="s">
        <v>345</v>
      </c>
    </row>
    <row r="4713" spans="2:37">
      <c r="B4713" s="16" t="n">
        <f>10000000+INDEX(编号表!$B:$B,MATCH(F4713,编号表!$A:$A,0))*100000+INDEX(编号表!$F:$F,MATCH(D4713,编号表!$E:$E,0))*1000+INDEX(编号表!$D:$D,MATCH(E4713,编号表!$C:$C,0))*10000+G4713</f>
        <v>11841124</v>
      </c>
      <c r="C4713" t="inlineStr">
        <is>
          <t>元婴烈阳法元丹</t>
        </is>
      </c>
      <c r="D4713" t="s">
        <v>86</v>
      </c>
      <c r="E4713" t="s">
        <v>345</v>
      </c>
      <c r="F4713" t="s">
        <v>5405</v>
      </c>
      <c r="G4713">
        <v>124</v>
      </c>
      <c r="H4713"/>
      <c r="I4713">
        <v>60</v>
      </c>
      <c r="J4713" t="str">
        <f t="shared" si="75"/>
        <v>大类_凡品元婴丹方</v>
      </c>
      <c r="K4713" t="s">
        <v>337</v>
      </c>
      <c r="L4713">
        <v>1</v>
      </c>
      <c r="M4713" t="s">
        <v>5405</v>
      </c>
      <c r="N4713"/>
      <c r="O4713">
        <v>0</v>
      </c>
      <c r="P4713" t="b">
        <v>1</v>
      </c>
      <c r="Q4713"/>
      <c r="R4713" t="b">
        <v>0</v>
      </c>
      <c r="S4713">
        <v>1</v>
      </c>
      <c r="T4713" t="s">
        <v>91</v>
      </c>
      <c r="U4713">
        <v>999</v>
      </c>
      <c r="V4713" t="s">
        <v>5406</v>
      </c>
      <c r="W4713">
        <v>31841124</v>
      </c>
      <c r="X4713"/>
      <c r="Y4713" t="inlineStr">
        <is>
          <t>用于学会炼制元婴烈阳法元丹。效果随成丹品质变化；凡品参数示例：法力下限增幅+5%；法力上限增幅+5%，持续900现实秒。</t>
        </is>
      </c>
      <c r="Z4713" t="inlineStr">
        <is>
          <t>|cff00FF00“法攻有上下之势，法元凝其威，不以蓝量作法力。热剂自有其宜，须量药力与丹毒而用。”——《法元凝威录》|r</t>
        </is>
      </c>
      <c r="AA4713" t="str">
        <v>探索秘境或遗迹可得。</v>
      </c>
      <c r="AB4713">
        <v>11821124</v>
      </c>
      <c r="AC4713" t="s">
        <v>5409</v>
      </c>
      <c r="AD4713">
        <v>40001</v>
      </c>
      <c r="AE4713"/>
      <c r="AF4713">
        <v>70001</v>
      </c>
      <c r="AG4713"/>
      <c r="AH4713">
        <v>1500</v>
      </c>
      <c r="AI4713" t="s">
        <v>5405</v>
      </c>
      <c r="AJ4713" t="s">
        <v>5405</v>
      </c>
      <c r="AK4713" t="s">
        <v>345</v>
      </c>
    </row>
    <row r="4714" spans="2:37">
      <c r="B4714" s="16" t="n">
        <f>10000000+INDEX(编号表!$B:$B,MATCH(F4714,编号表!$A:$A,0))*100000+INDEX(编号表!$F:$F,MATCH(D4714,编号表!$E:$E,0))*1000+INDEX(编号表!$D:$D,MATCH(E4714,编号表!$C:$C,0))*10000+G4714</f>
        <v>11852000</v>
      </c>
      <c r="C4714" t="s">
        <v>3405</v>
      </c>
      <c r="D4714" t="s">
        <v>102</v>
      </c>
      <c r="E4714" t="s">
        <v>348</v>
      </c>
      <c r="F4714" t="s">
        <v>5405</v>
      </c>
      <c r="G4714">
        <v>0</v>
      </c>
      <c r="H4714"/>
      <c r="I4714">
        <v>60</v>
      </c>
      <c r="J4714" t="str">
        <f t="shared" si="75"/>
        <v>大类_灵品化神丹方</v>
      </c>
      <c r="K4714" t="s">
        <v>337</v>
      </c>
      <c r="L4714">
        <v>1</v>
      </c>
      <c r="M4714" t="s">
        <v>5405</v>
      </c>
      <c r="N4714"/>
      <c r="O4714">
        <v>0</v>
      </c>
      <c r="P4714" t="b">
        <v>1</v>
      </c>
      <c r="Q4714"/>
      <c r="R4714" t="b">
        <v>0</v>
      </c>
      <c r="S4714">
        <v>1</v>
      </c>
      <c r="T4714" t="s">
        <v>91</v>
      </c>
      <c r="U4714">
        <v>999</v>
      </c>
      <c r="V4714" t="s">
        <v>5406</v>
      </c>
      <c r="W4714">
        <v>31852000</v>
      </c>
      <c r="X4714"/>
      <c r="Y4714" t="inlineStr">
        <is>
          <t>用于学会炼制化神玄阴涤元丹。效果随成丹品质变化；灵品参数示例：清除对应味池杂质总量635688点，按300现实秒的经过时间线性结算（操作时补结差额）。</t>
        </is>
      </c>
      <c r="Z4714" t="inlineStr">
        <is>
          <t>|cff00FF00“丹田澄清，行功方能少受浊滞。寒剂自有其宜，须量药力与丹毒而用。”——《清浊洗丹录》|r</t>
        </is>
      </c>
      <c r="AA4714" t="str">
        <v>探索秘境或遗迹可得。</v>
      </c>
      <c r="AB4714">
        <v>11821000</v>
      </c>
      <c r="AC4714" t="s">
        <v>5409</v>
      </c>
      <c r="AD4714">
        <v>40002</v>
      </c>
      <c r="AE4714"/>
      <c r="AF4714">
        <v>70002</v>
      </c>
      <c r="AG4714"/>
      <c r="AH4714">
        <v>22500</v>
      </c>
      <c r="AI4714" t="s">
        <v>5405</v>
      </c>
      <c r="AJ4714" t="s">
        <v>5405</v>
      </c>
      <c r="AK4714" t="s">
        <v>348</v>
      </c>
    </row>
    <row r="4715" spans="2:37">
      <c r="B4715" s="16" t="n">
        <f>10000000+INDEX(编号表!$B:$B,MATCH(F4715,编号表!$A:$A,0))*100000+INDEX(编号表!$F:$F,MATCH(D4715,编号表!$E:$E,0))*1000+INDEX(编号表!$D:$D,MATCH(E4715,编号表!$C:$C,0))*10000+G4715</f>
        <v>11852001</v>
      </c>
      <c r="C4715" t="s">
        <v>3409</v>
      </c>
      <c r="D4715" t="s">
        <v>102</v>
      </c>
      <c r="E4715" t="s">
        <v>348</v>
      </c>
      <c r="F4715" t="s">
        <v>5405</v>
      </c>
      <c r="G4715">
        <v>1</v>
      </c>
      <c r="H4715"/>
      <c r="I4715">
        <v>60</v>
      </c>
      <c r="J4715" t="str">
        <f t="shared" si="75"/>
        <v>大类_灵品化神丹方</v>
      </c>
      <c r="K4715" t="s">
        <v>337</v>
      </c>
      <c r="L4715">
        <v>1</v>
      </c>
      <c r="M4715" t="s">
        <v>5405</v>
      </c>
      <c r="N4715"/>
      <c r="O4715">
        <v>0</v>
      </c>
      <c r="P4715" t="b">
        <v>1</v>
      </c>
      <c r="Q4715"/>
      <c r="R4715" t="b">
        <v>0</v>
      </c>
      <c r="S4715">
        <v>1</v>
      </c>
      <c r="T4715" t="s">
        <v>91</v>
      </c>
      <c r="U4715">
        <v>999</v>
      </c>
      <c r="V4715" t="s">
        <v>5406</v>
      </c>
      <c r="W4715">
        <v>31852001</v>
      </c>
      <c r="X4715"/>
      <c r="Y4715" t="inlineStr">
        <is>
          <t>用于学会炼制化神清和涤元丹。效果随成丹品质变化；灵品参数示例：清除对应味池杂质总量380538点，按60现实秒的经过时间线性结算（操作时补结差额）。</t>
        </is>
      </c>
      <c r="Z4715" t="inlineStr">
        <is>
          <t>|cff00FF00“丹田澄清，行功方能少受浊滞。凉剂自有其宜，须量药力与丹毒而用。”——《清浊洗丹录》|r</t>
        </is>
      </c>
      <c r="AA4715" t="str">
        <v>探索秘境或遗迹可得。</v>
      </c>
      <c r="AB4715">
        <v>11821001</v>
      </c>
      <c r="AC4715" t="s">
        <v>5409</v>
      </c>
      <c r="AD4715">
        <v>40002</v>
      </c>
      <c r="AE4715"/>
      <c r="AF4715">
        <v>70002</v>
      </c>
      <c r="AG4715"/>
      <c r="AH4715">
        <v>22500</v>
      </c>
      <c r="AI4715" t="s">
        <v>5405</v>
      </c>
      <c r="AJ4715" t="s">
        <v>5405</v>
      </c>
      <c r="AK4715" t="s">
        <v>348</v>
      </c>
    </row>
    <row r="4716" spans="2:37">
      <c r="B4716" s="16" t="n">
        <f>10000000+INDEX(编号表!$B:$B,MATCH(F4716,编号表!$A:$A,0))*100000+INDEX(编号表!$F:$F,MATCH(D4716,编号表!$E:$E,0))*1000+INDEX(编号表!$D:$D,MATCH(E4716,编号表!$C:$C,0))*10000+G4716</f>
        <v>11852002</v>
      </c>
      <c r="C4716" t="s">
        <v>3413</v>
      </c>
      <c r="D4716" t="s">
        <v>102</v>
      </c>
      <c r="E4716" t="s">
        <v>348</v>
      </c>
      <c r="F4716" t="s">
        <v>5405</v>
      </c>
      <c r="G4716">
        <v>2</v>
      </c>
      <c r="H4716"/>
      <c r="I4716">
        <v>60</v>
      </c>
      <c r="J4716" t="str">
        <f t="shared" si="75"/>
        <v>大类_灵品化神丹方</v>
      </c>
      <c r="K4716" t="s">
        <v>337</v>
      </c>
      <c r="L4716">
        <v>1</v>
      </c>
      <c r="M4716" t="s">
        <v>5405</v>
      </c>
      <c r="N4716"/>
      <c r="O4716">
        <v>0</v>
      </c>
      <c r="P4716" t="b">
        <v>1</v>
      </c>
      <c r="Q4716"/>
      <c r="R4716" t="b">
        <v>0</v>
      </c>
      <c r="S4716">
        <v>1</v>
      </c>
      <c r="T4716" t="s">
        <v>91</v>
      </c>
      <c r="U4716">
        <v>999</v>
      </c>
      <c r="V4716" t="s">
        <v>5406</v>
      </c>
      <c r="W4716">
        <v>31852002</v>
      </c>
      <c r="X4716"/>
      <c r="Y4716" t="inlineStr">
        <is>
          <t>用于学会炼制化神涤元丹。效果随成丹品质变化；灵品参数示例：清除对应味池杂质总量466560点，按60现实秒的经过时间线性结算（操作时补结差额）。</t>
        </is>
      </c>
      <c r="Z4716" t="inlineStr">
        <is>
          <t>|cff00FF00“丹田澄清，行功方能少受浊滞。平剂自有其宜，须量药力与丹毒而用。”——《清浊洗丹录》|r</t>
        </is>
      </c>
      <c r="AA4716" t="str">
        <v>探索秘境或遗迹可得。</v>
      </c>
      <c r="AB4716">
        <v>11821002</v>
      </c>
      <c r="AC4716" t="s">
        <v>5409</v>
      </c>
      <c r="AD4716">
        <v>40002</v>
      </c>
      <c r="AE4716"/>
      <c r="AF4716">
        <v>70002</v>
      </c>
      <c r="AG4716"/>
      <c r="AH4716">
        <v>22500</v>
      </c>
      <c r="AI4716" t="s">
        <v>5405</v>
      </c>
      <c r="AJ4716" t="s">
        <v>5405</v>
      </c>
      <c r="AK4716" t="s">
        <v>348</v>
      </c>
    </row>
    <row r="4717" spans="2:37">
      <c r="B4717" s="16" t="n">
        <f>10000000+INDEX(编号表!$B:$B,MATCH(F4717,编号表!$A:$A,0))*100000+INDEX(编号表!$F:$F,MATCH(D4717,编号表!$E:$E,0))*1000+INDEX(编号表!$D:$D,MATCH(E4717,编号表!$C:$C,0))*10000+G4717</f>
        <v>11852003</v>
      </c>
      <c r="C4717" t="s">
        <v>3417</v>
      </c>
      <c r="D4717" t="s">
        <v>102</v>
      </c>
      <c r="E4717" t="s">
        <v>348</v>
      </c>
      <c r="F4717" t="s">
        <v>5405</v>
      </c>
      <c r="G4717">
        <v>3</v>
      </c>
      <c r="H4717"/>
      <c r="I4717">
        <v>60</v>
      </c>
      <c r="J4717" t="str">
        <f t="shared" si="75"/>
        <v>大类_灵品化神丹方</v>
      </c>
      <c r="K4717" t="s">
        <v>337</v>
      </c>
      <c r="L4717">
        <v>1</v>
      </c>
      <c r="M4717" t="s">
        <v>5405</v>
      </c>
      <c r="N4717"/>
      <c r="O4717">
        <v>0</v>
      </c>
      <c r="P4717" t="b">
        <v>1</v>
      </c>
      <c r="Q4717"/>
      <c r="R4717" t="b">
        <v>0</v>
      </c>
      <c r="S4717">
        <v>1</v>
      </c>
      <c r="T4717" t="s">
        <v>91</v>
      </c>
      <c r="U4717">
        <v>999</v>
      </c>
      <c r="V4717" t="s">
        <v>5406</v>
      </c>
      <c r="W4717">
        <v>31852003</v>
      </c>
      <c r="X4717"/>
      <c r="Y4717" t="inlineStr">
        <is>
          <t>用于学会炼制化神温阳涤元丹。效果随成丹品质变化；灵品参数示例：清除对应味池杂质总量552582点，按60现实秒的经过时间线性结算（操作时补结差额）。</t>
        </is>
      </c>
      <c r="Z4717" t="inlineStr">
        <is>
          <t>|cff00FF00“丹田澄清，行功方能少受浊滞。温剂自有其宜，须量药力与丹毒而用。”——《清浊洗丹录》|r</t>
        </is>
      </c>
      <c r="AA4717" t="str">
        <v>探索秘境或遗迹可得。</v>
      </c>
      <c r="AB4717">
        <v>11821003</v>
      </c>
      <c r="AC4717" t="s">
        <v>5409</v>
      </c>
      <c r="AD4717">
        <v>40002</v>
      </c>
      <c r="AE4717"/>
      <c r="AF4717">
        <v>70002</v>
      </c>
      <c r="AG4717"/>
      <c r="AH4717">
        <v>22500</v>
      </c>
      <c r="AI4717" t="s">
        <v>5405</v>
      </c>
      <c r="AJ4717" t="s">
        <v>5405</v>
      </c>
      <c r="AK4717" t="s">
        <v>348</v>
      </c>
    </row>
    <row r="4718" spans="2:37">
      <c r="B4718" s="16" t="n">
        <f>10000000+INDEX(编号表!$B:$B,MATCH(F4718,编号表!$A:$A,0))*100000+INDEX(编号表!$F:$F,MATCH(D4718,编号表!$E:$E,0))*1000+INDEX(编号表!$D:$D,MATCH(E4718,编号表!$C:$C,0))*10000+G4718</f>
        <v>11852004</v>
      </c>
      <c r="C4718" t="s">
        <v>3421</v>
      </c>
      <c r="D4718" t="s">
        <v>102</v>
      </c>
      <c r="E4718" t="s">
        <v>348</v>
      </c>
      <c r="F4718" t="s">
        <v>5405</v>
      </c>
      <c r="G4718">
        <v>4</v>
      </c>
      <c r="H4718"/>
      <c r="I4718">
        <v>60</v>
      </c>
      <c r="J4718" t="str">
        <f t="shared" si="75"/>
        <v>大类_灵品化神丹方</v>
      </c>
      <c r="K4718" t="s">
        <v>337</v>
      </c>
      <c r="L4718">
        <v>1</v>
      </c>
      <c r="M4718" t="s">
        <v>5405</v>
      </c>
      <c r="N4718"/>
      <c r="O4718">
        <v>0</v>
      </c>
      <c r="P4718" t="b">
        <v>1</v>
      </c>
      <c r="Q4718"/>
      <c r="R4718" t="b">
        <v>0</v>
      </c>
      <c r="S4718">
        <v>1</v>
      </c>
      <c r="T4718" t="s">
        <v>91</v>
      </c>
      <c r="U4718">
        <v>999</v>
      </c>
      <c r="V4718" t="s">
        <v>5406</v>
      </c>
      <c r="W4718">
        <v>31852004</v>
      </c>
      <c r="X4718"/>
      <c r="Y4718" t="inlineStr">
        <is>
          <t>用于学会炼制化神烈阳涤元丹。效果随成丹品质变化；灵品参数示例：清除对应味池杂质总量454896点，按10现实秒的经过时间线性结算（操作时补结差额）。</t>
        </is>
      </c>
      <c r="Z4718" t="inlineStr">
        <is>
          <t>|cff00FF00“丹田澄清，行功方能少受浊滞。热剂自有其宜，须量药力与丹毒而用。”——《清浊洗丹录》|r</t>
        </is>
      </c>
      <c r="AA4718" t="str">
        <v>探索秘境或遗迹可得。</v>
      </c>
      <c r="AB4718">
        <v>11821004</v>
      </c>
      <c r="AC4718" t="s">
        <v>5409</v>
      </c>
      <c r="AD4718">
        <v>40002</v>
      </c>
      <c r="AE4718"/>
      <c r="AF4718">
        <v>70002</v>
      </c>
      <c r="AG4718"/>
      <c r="AH4718">
        <v>22500</v>
      </c>
      <c r="AI4718" t="s">
        <v>5405</v>
      </c>
      <c r="AJ4718" t="s">
        <v>5405</v>
      </c>
      <c r="AK4718" t="s">
        <v>348</v>
      </c>
    </row>
    <row r="4719" spans="2:37">
      <c r="B4719" s="16" t="n">
        <f>10000000+INDEX(编号表!$B:$B,MATCH(F4719,编号表!$A:$A,0))*100000+INDEX(编号表!$F:$F,MATCH(D4719,编号表!$E:$E,0))*1000+INDEX(编号表!$D:$D,MATCH(E4719,编号表!$C:$C,0))*10000+G4719</f>
        <v>11852005</v>
      </c>
      <c r="C4719" t="s">
        <v>3425</v>
      </c>
      <c r="D4719" t="s">
        <v>102</v>
      </c>
      <c r="E4719" t="s">
        <v>348</v>
      </c>
      <c r="F4719" t="s">
        <v>5405</v>
      </c>
      <c r="G4719">
        <v>5</v>
      </c>
      <c r="H4719"/>
      <c r="I4719">
        <v>60</v>
      </c>
      <c r="J4719" t="str">
        <f t="shared" si="75"/>
        <v>大类_灵品化神丹方</v>
      </c>
      <c r="K4719" t="s">
        <v>337</v>
      </c>
      <c r="L4719">
        <v>1</v>
      </c>
      <c r="M4719" t="s">
        <v>5405</v>
      </c>
      <c r="N4719"/>
      <c r="O4719">
        <v>0</v>
      </c>
      <c r="P4719" t="b">
        <v>1</v>
      </c>
      <c r="Q4719"/>
      <c r="R4719" t="b">
        <v>0</v>
      </c>
      <c r="S4719">
        <v>1</v>
      </c>
      <c r="T4719" t="s">
        <v>91</v>
      </c>
      <c r="U4719">
        <v>999</v>
      </c>
      <c r="V4719" t="s">
        <v>5406</v>
      </c>
      <c r="W4719">
        <v>31852005</v>
      </c>
      <c r="X4719"/>
      <c r="Y4719" t="inlineStr">
        <is>
          <t>用于学会炼制化神玄阴破境丹。成丹用途：用于化神境大境界突破的必需材料。</t>
        </is>
      </c>
      <c r="Z4719" t="inlineStr">
        <is>
          <t>|cff00FF00“三味备其关，添药助其成；丹为破境之助，非越境之凭。寒剂自有其宜，须量药力与丹毒而用。”——《破境三味录》|r</t>
        </is>
      </c>
      <c r="AA4719" t="str">
        <v>探索秘境或遗迹可得。</v>
      </c>
      <c r="AB4719">
        <v>11821005</v>
      </c>
      <c r="AC4719" t="s">
        <v>5409</v>
      </c>
      <c r="AD4719">
        <v>40002</v>
      </c>
      <c r="AE4719"/>
      <c r="AF4719">
        <v>70002</v>
      </c>
      <c r="AG4719"/>
      <c r="AH4719">
        <v>22500</v>
      </c>
      <c r="AI4719" t="s">
        <v>5405</v>
      </c>
      <c r="AJ4719" t="s">
        <v>5405</v>
      </c>
      <c r="AK4719" t="s">
        <v>348</v>
      </c>
    </row>
    <row r="4720" spans="2:37">
      <c r="B4720" s="16" t="n">
        <f>10000000+INDEX(编号表!$B:$B,MATCH(F4720,编号表!$A:$A,0))*100000+INDEX(编号表!$F:$F,MATCH(D4720,编号表!$E:$E,0))*1000+INDEX(编号表!$D:$D,MATCH(E4720,编号表!$C:$C,0))*10000+G4720</f>
        <v>11852006</v>
      </c>
      <c r="C4720" t="s">
        <v>3429</v>
      </c>
      <c r="D4720" t="s">
        <v>102</v>
      </c>
      <c r="E4720" t="s">
        <v>348</v>
      </c>
      <c r="F4720" t="s">
        <v>5405</v>
      </c>
      <c r="G4720">
        <v>6</v>
      </c>
      <c r="H4720"/>
      <c r="I4720">
        <v>60</v>
      </c>
      <c r="J4720" t="str">
        <f t="shared" si="75"/>
        <v>大类_灵品化神丹方</v>
      </c>
      <c r="K4720" t="s">
        <v>337</v>
      </c>
      <c r="L4720">
        <v>1</v>
      </c>
      <c r="M4720" t="s">
        <v>5405</v>
      </c>
      <c r="N4720"/>
      <c r="O4720">
        <v>0</v>
      </c>
      <c r="P4720" t="b">
        <v>1</v>
      </c>
      <c r="Q4720"/>
      <c r="R4720" t="b">
        <v>0</v>
      </c>
      <c r="S4720">
        <v>1</v>
      </c>
      <c r="T4720" t="s">
        <v>91</v>
      </c>
      <c r="U4720">
        <v>999</v>
      </c>
      <c r="V4720" t="s">
        <v>5406</v>
      </c>
      <c r="W4720">
        <v>31852006</v>
      </c>
      <c r="X4720"/>
      <c r="Y4720" t="inlineStr">
        <is>
          <t>用于学会炼制化神清和破境丹。成丹用途：用于化神境小境界突破的必需材料。</t>
        </is>
      </c>
      <c r="Z4720" t="inlineStr">
        <is>
          <t>|cff00FF00“三味备其关，添药助其成；丹为破境之助，非越境之凭。凉剂自有其宜，须量药力与丹毒而用。”——《破境三味录》|r</t>
        </is>
      </c>
      <c r="AA4720" t="str">
        <v>探索秘境或遗迹可得。</v>
      </c>
      <c r="AB4720">
        <v>11821006</v>
      </c>
      <c r="AC4720" t="s">
        <v>5409</v>
      </c>
      <c r="AD4720">
        <v>40002</v>
      </c>
      <c r="AE4720"/>
      <c r="AF4720">
        <v>70002</v>
      </c>
      <c r="AG4720"/>
      <c r="AH4720">
        <v>22500</v>
      </c>
      <c r="AI4720" t="s">
        <v>5405</v>
      </c>
      <c r="AJ4720" t="s">
        <v>5405</v>
      </c>
      <c r="AK4720" t="s">
        <v>348</v>
      </c>
    </row>
    <row r="4721" spans="2:37">
      <c r="B4721" s="16" t="n">
        <f>10000000+INDEX(编号表!$B:$B,MATCH(F4721,编号表!$A:$A,0))*100000+INDEX(编号表!$F:$F,MATCH(D4721,编号表!$E:$E,0))*1000+INDEX(编号表!$D:$D,MATCH(E4721,编号表!$C:$C,0))*10000+G4721</f>
        <v>11852007</v>
      </c>
      <c r="C4721" t="s">
        <v>3433</v>
      </c>
      <c r="D4721" t="s">
        <v>102</v>
      </c>
      <c r="E4721" t="s">
        <v>348</v>
      </c>
      <c r="F4721" t="s">
        <v>5405</v>
      </c>
      <c r="G4721">
        <v>7</v>
      </c>
      <c r="H4721"/>
      <c r="I4721">
        <v>60</v>
      </c>
      <c r="J4721" t="str">
        <f t="shared" si="75"/>
        <v>大类_灵品化神丹方</v>
      </c>
      <c r="K4721" t="s">
        <v>337</v>
      </c>
      <c r="L4721">
        <v>1</v>
      </c>
      <c r="M4721" t="s">
        <v>5405</v>
      </c>
      <c r="N4721"/>
      <c r="O4721">
        <v>0</v>
      </c>
      <c r="P4721" t="b">
        <v>1</v>
      </c>
      <c r="Q4721"/>
      <c r="R4721" t="b">
        <v>0</v>
      </c>
      <c r="S4721">
        <v>1</v>
      </c>
      <c r="T4721" t="s">
        <v>91</v>
      </c>
      <c r="U4721">
        <v>999</v>
      </c>
      <c r="V4721" t="s">
        <v>5406</v>
      </c>
      <c r="W4721">
        <v>31852007</v>
      </c>
      <c r="X4721"/>
      <c r="Y4721" t="inlineStr">
        <is>
          <t>用于学会炼制化神丹。成丹用途：用于突破。</t>
        </is>
      </c>
      <c r="Z4721" t="inlineStr">
        <is>
          <t>|cff00FF00“三味备其关，添药助其成；丹为破境之助，非越境之凭。平剂自有其宜，须量药力与丹毒而用。”——《破境三味录》|r</t>
        </is>
      </c>
      <c r="AA4721" t="str">
        <v>探索秘境或遗迹可得。</v>
      </c>
      <c r="AB4721">
        <v>11821007</v>
      </c>
      <c r="AC4721" t="s">
        <v>5409</v>
      </c>
      <c r="AD4721">
        <v>40002</v>
      </c>
      <c r="AE4721"/>
      <c r="AF4721">
        <v>70002</v>
      </c>
      <c r="AG4721"/>
      <c r="AH4721">
        <v>22500</v>
      </c>
      <c r="AI4721" t="s">
        <v>5405</v>
      </c>
      <c r="AJ4721" t="s">
        <v>5405</v>
      </c>
      <c r="AK4721" t="s">
        <v>348</v>
      </c>
    </row>
    <row r="4722" spans="2:37">
      <c r="B4722" s="16" t="n">
        <f>10000000+INDEX(编号表!$B:$B,MATCH(F4722,编号表!$A:$A,0))*100000+INDEX(编号表!$F:$F,MATCH(D4722,编号表!$E:$E,0))*1000+INDEX(编号表!$D:$D,MATCH(E4722,编号表!$C:$C,0))*10000+G4722</f>
        <v>11852008</v>
      </c>
      <c r="C4722" t="s">
        <v>3437</v>
      </c>
      <c r="D4722" t="s">
        <v>102</v>
      </c>
      <c r="E4722" t="s">
        <v>348</v>
      </c>
      <c r="F4722" t="s">
        <v>5405</v>
      </c>
      <c r="G4722">
        <v>8</v>
      </c>
      <c r="H4722"/>
      <c r="I4722">
        <v>60</v>
      </c>
      <c r="J4722" t="str">
        <f t="shared" si="75"/>
        <v>大类_灵品化神丹方</v>
      </c>
      <c r="K4722" t="s">
        <v>337</v>
      </c>
      <c r="L4722">
        <v>1</v>
      </c>
      <c r="M4722" t="s">
        <v>5405</v>
      </c>
      <c r="N4722"/>
      <c r="O4722">
        <v>0</v>
      </c>
      <c r="P4722" t="b">
        <v>1</v>
      </c>
      <c r="Q4722"/>
      <c r="R4722" t="b">
        <v>0</v>
      </c>
      <c r="S4722">
        <v>1</v>
      </c>
      <c r="T4722" t="s">
        <v>91</v>
      </c>
      <c r="U4722">
        <v>999</v>
      </c>
      <c r="V4722" t="s">
        <v>5406</v>
      </c>
      <c r="W4722">
        <v>31852008</v>
      </c>
      <c r="X4722"/>
      <c r="Y4722" t="inlineStr">
        <is>
          <t>用于学会炼制化神温阳破境丹。成丹用途：用于化神境小境界突破的必需材料。</t>
        </is>
      </c>
      <c r="Z4722" t="inlineStr">
        <is>
          <t>|cff00FF00“三味备其关，添药助其成；丹为破境之助，非越境之凭。温剂自有其宜，须量药力与丹毒而用。”——《破境三味录》|r</t>
        </is>
      </c>
      <c r="AA4722" t="str">
        <v>探索秘境或遗迹可得。</v>
      </c>
      <c r="AB4722">
        <v>11821008</v>
      </c>
      <c r="AC4722" t="s">
        <v>5409</v>
      </c>
      <c r="AD4722">
        <v>40002</v>
      </c>
      <c r="AE4722"/>
      <c r="AF4722">
        <v>70002</v>
      </c>
      <c r="AG4722"/>
      <c r="AH4722">
        <v>22500</v>
      </c>
      <c r="AI4722" t="s">
        <v>5405</v>
      </c>
      <c r="AJ4722" t="s">
        <v>5405</v>
      </c>
      <c r="AK4722" t="s">
        <v>348</v>
      </c>
    </row>
    <row r="4723" spans="2:37">
      <c r="B4723" s="16" t="n">
        <f>10000000+INDEX(编号表!$B:$B,MATCH(F4723,编号表!$A:$A,0))*100000+INDEX(编号表!$F:$F,MATCH(D4723,编号表!$E:$E,0))*1000+INDEX(编号表!$D:$D,MATCH(E4723,编号表!$C:$C,0))*10000+G4723</f>
        <v>11852009</v>
      </c>
      <c r="C4723" t="s">
        <v>3441</v>
      </c>
      <c r="D4723" t="s">
        <v>102</v>
      </c>
      <c r="E4723" t="s">
        <v>348</v>
      </c>
      <c r="F4723" t="s">
        <v>5405</v>
      </c>
      <c r="G4723">
        <v>9</v>
      </c>
      <c r="H4723"/>
      <c r="I4723">
        <v>60</v>
      </c>
      <c r="J4723" t="str">
        <f t="shared" ref="J4723:J4786" si="76">"大类_"&amp;D4723&amp;E4723&amp;F4723</f>
        <v>大类_灵品化神丹方</v>
      </c>
      <c r="K4723" t="s">
        <v>337</v>
      </c>
      <c r="L4723">
        <v>1</v>
      </c>
      <c r="M4723" t="s">
        <v>5405</v>
      </c>
      <c r="N4723"/>
      <c r="O4723">
        <v>0</v>
      </c>
      <c r="P4723" t="b">
        <v>1</v>
      </c>
      <c r="Q4723"/>
      <c r="R4723" t="b">
        <v>0</v>
      </c>
      <c r="S4723">
        <v>1</v>
      </c>
      <c r="T4723" t="s">
        <v>91</v>
      </c>
      <c r="U4723">
        <v>999</v>
      </c>
      <c r="V4723" t="s">
        <v>5406</v>
      </c>
      <c r="W4723">
        <v>31852009</v>
      </c>
      <c r="X4723"/>
      <c r="Y4723" t="inlineStr">
        <is>
          <t>用于学会炼制化神烈阳破境丹。成丹用途：用于化神境大境界突破的必需材料。</t>
        </is>
      </c>
      <c r="Z4723" t="inlineStr">
        <is>
          <t>|cff00FF00“三味备其关，添药助其成；丹为破境之助，非越境之凭。热剂自有其宜，须量药力与丹毒而用。”——《破境三味录》|r</t>
        </is>
      </c>
      <c r="AA4723" t="str">
        <v>探索秘境或遗迹可得。</v>
      </c>
      <c r="AB4723">
        <v>11821009</v>
      </c>
      <c r="AC4723" t="s">
        <v>5409</v>
      </c>
      <c r="AD4723">
        <v>40002</v>
      </c>
      <c r="AE4723"/>
      <c r="AF4723">
        <v>70002</v>
      </c>
      <c r="AG4723"/>
      <c r="AH4723">
        <v>22500</v>
      </c>
      <c r="AI4723" t="s">
        <v>5405</v>
      </c>
      <c r="AJ4723" t="s">
        <v>5405</v>
      </c>
      <c r="AK4723" t="s">
        <v>348</v>
      </c>
    </row>
    <row r="4724" spans="2:37">
      <c r="B4724" s="16" t="n">
        <f>10000000+INDEX(编号表!$B:$B,MATCH(F4724,编号表!$A:$A,0))*100000+INDEX(编号表!$F:$F,MATCH(D4724,编号表!$E:$E,0))*1000+INDEX(编号表!$D:$D,MATCH(E4724,编号表!$C:$C,0))*10000+G4724</f>
        <v>11852010</v>
      </c>
      <c r="C4724" t="inlineStr">
        <is>
          <t>化神玄阴复元丹</t>
        </is>
      </c>
      <c r="D4724" t="s">
        <v>102</v>
      </c>
      <c r="E4724" t="s">
        <v>348</v>
      </c>
      <c r="F4724" t="s">
        <v>5405</v>
      </c>
      <c r="G4724">
        <v>10</v>
      </c>
      <c r="H4724"/>
      <c r="I4724">
        <v>60</v>
      </c>
      <c r="J4724" t="str">
        <f t="shared" si="76"/>
        <v>大类_灵品化神丹方</v>
      </c>
      <c r="K4724" t="s">
        <v>337</v>
      </c>
      <c r="L4724">
        <v>1</v>
      </c>
      <c r="M4724" t="s">
        <v>5405</v>
      </c>
      <c r="N4724"/>
      <c r="O4724">
        <v>0</v>
      </c>
      <c r="P4724" t="b">
        <v>1</v>
      </c>
      <c r="Q4724"/>
      <c r="R4724" t="b">
        <v>0</v>
      </c>
      <c r="S4724">
        <v>1</v>
      </c>
      <c r="T4724" t="s">
        <v>91</v>
      </c>
      <c r="U4724">
        <v>999</v>
      </c>
      <c r="V4724" t="s">
        <v>5406</v>
      </c>
      <c r="W4724">
        <v>31852010</v>
      </c>
      <c r="X4724"/>
      <c r="Y4724" t="inlineStr">
        <is>
          <t>用于学会炼制化神玄阴复元丹。效果随成丹品质变化；灵品参数示例：立即缩短本级基础突破虚弱时长的5%。</t>
        </is>
      </c>
      <c r="Z4724" t="inlineStr">
        <is>
          <t>|cff00FF00“破境失利，气息未复；药助收摄，俟其重振。寒剂自有其宜，须量药力与丹毒而用。”——《复元息弱录》|r</t>
        </is>
      </c>
      <c r="AA4724" t="str">
        <v>探索秘境或遗迹可得。</v>
      </c>
      <c r="AB4724">
        <v>11821010</v>
      </c>
      <c r="AC4724" t="s">
        <v>5409</v>
      </c>
      <c r="AD4724">
        <v>40002</v>
      </c>
      <c r="AE4724"/>
      <c r="AF4724">
        <v>70002</v>
      </c>
      <c r="AG4724"/>
      <c r="AH4724">
        <v>22500</v>
      </c>
      <c r="AI4724" t="s">
        <v>5405</v>
      </c>
      <c r="AJ4724" t="s">
        <v>5405</v>
      </c>
      <c r="AK4724" t="s">
        <v>348</v>
      </c>
    </row>
    <row r="4725" spans="2:37">
      <c r="B4725" s="16" t="n">
        <f>10000000+INDEX(编号表!$B:$B,MATCH(F4725,编号表!$A:$A,0))*100000+INDEX(编号表!$F:$F,MATCH(D4725,编号表!$E:$E,0))*1000+INDEX(编号表!$D:$D,MATCH(E4725,编号表!$C:$C,0))*10000+G4725</f>
        <v>11852011</v>
      </c>
      <c r="C4725" t="inlineStr">
        <is>
          <t>化神清和复元丹</t>
        </is>
      </c>
      <c r="D4725" t="s">
        <v>102</v>
      </c>
      <c r="E4725" t="s">
        <v>348</v>
      </c>
      <c r="F4725" t="s">
        <v>5405</v>
      </c>
      <c r="G4725">
        <v>11</v>
      </c>
      <c r="H4725"/>
      <c r="I4725">
        <v>60</v>
      </c>
      <c r="J4725" t="str">
        <f t="shared" si="76"/>
        <v>大类_灵品化神丹方</v>
      </c>
      <c r="K4725" t="s">
        <v>337</v>
      </c>
      <c r="L4725">
        <v>1</v>
      </c>
      <c r="M4725" t="s">
        <v>5405</v>
      </c>
      <c r="N4725"/>
      <c r="O4725">
        <v>0</v>
      </c>
      <c r="P4725" t="b">
        <v>1</v>
      </c>
      <c r="Q4725"/>
      <c r="R4725" t="b">
        <v>0</v>
      </c>
      <c r="S4725">
        <v>1</v>
      </c>
      <c r="T4725" t="s">
        <v>91</v>
      </c>
      <c r="U4725">
        <v>999</v>
      </c>
      <c r="V4725" t="s">
        <v>5406</v>
      </c>
      <c r="W4725">
        <v>31852011</v>
      </c>
      <c r="X4725"/>
      <c r="Y4725" t="inlineStr">
        <is>
          <t>用于学会炼制化神清和复元丹。效果随成丹品质变化；灵品参数示例：立即缩短本级基础突破虚弱时长的10%。</t>
        </is>
      </c>
      <c r="Z4725" t="inlineStr">
        <is>
          <t>|cff00FF00“破境失利，气息未复；药助收摄，俟其重振。凉剂自有其宜，须量药力与丹毒而用。”——《复元息弱录》|r</t>
        </is>
      </c>
      <c r="AA4725" t="str">
        <v>探索秘境或遗迹可得。</v>
      </c>
      <c r="AB4725">
        <v>11821011</v>
      </c>
      <c r="AC4725" t="s">
        <v>5409</v>
      </c>
      <c r="AD4725">
        <v>40002</v>
      </c>
      <c r="AE4725"/>
      <c r="AF4725">
        <v>70002</v>
      </c>
      <c r="AG4725"/>
      <c r="AH4725">
        <v>22500</v>
      </c>
      <c r="AI4725" t="s">
        <v>5405</v>
      </c>
      <c r="AJ4725" t="s">
        <v>5405</v>
      </c>
      <c r="AK4725" t="s">
        <v>348</v>
      </c>
    </row>
    <row r="4726" spans="2:37">
      <c r="B4726" s="16" t="n">
        <f>10000000+INDEX(编号表!$B:$B,MATCH(F4726,编号表!$A:$A,0))*100000+INDEX(编号表!$F:$F,MATCH(D4726,编号表!$E:$E,0))*1000+INDEX(编号表!$D:$D,MATCH(E4726,编号表!$C:$C,0))*10000+G4726</f>
        <v>11852012</v>
      </c>
      <c r="C4726" t="inlineStr">
        <is>
          <t>化神复元丹</t>
        </is>
      </c>
      <c r="D4726" t="s">
        <v>102</v>
      </c>
      <c r="E4726" t="s">
        <v>348</v>
      </c>
      <c r="F4726" t="s">
        <v>5405</v>
      </c>
      <c r="G4726">
        <v>12</v>
      </c>
      <c r="H4726"/>
      <c r="I4726">
        <v>60</v>
      </c>
      <c r="J4726" t="str">
        <f t="shared" si="76"/>
        <v>大类_灵品化神丹方</v>
      </c>
      <c r="K4726" t="s">
        <v>337</v>
      </c>
      <c r="L4726">
        <v>1</v>
      </c>
      <c r="M4726" t="s">
        <v>5405</v>
      </c>
      <c r="N4726"/>
      <c r="O4726">
        <v>0</v>
      </c>
      <c r="P4726" t="b">
        <v>1</v>
      </c>
      <c r="Q4726"/>
      <c r="R4726" t="b">
        <v>0</v>
      </c>
      <c r="S4726">
        <v>1</v>
      </c>
      <c r="T4726" t="s">
        <v>91</v>
      </c>
      <c r="U4726">
        <v>999</v>
      </c>
      <c r="V4726" t="s">
        <v>5406</v>
      </c>
      <c r="W4726">
        <v>31852012</v>
      </c>
      <c r="X4726"/>
      <c r="Y4726" t="inlineStr">
        <is>
          <t>用于学会炼制化神复元丹。效果随成丹品质变化；灵品参数示例：立即缩短本级基础突破虚弱时长的15%。</t>
        </is>
      </c>
      <c r="Z4726" t="inlineStr">
        <is>
          <t>|cff00FF00“破境失利，气息未复；药助收摄，俟其重振。平剂自有其宜，须量药力与丹毒而用。”——《复元息弱录》|r</t>
        </is>
      </c>
      <c r="AA4726" t="str">
        <v>探索秘境或遗迹可得。</v>
      </c>
      <c r="AB4726">
        <v>11821012</v>
      </c>
      <c r="AC4726" t="s">
        <v>5409</v>
      </c>
      <c r="AD4726">
        <v>40002</v>
      </c>
      <c r="AE4726"/>
      <c r="AF4726">
        <v>70002</v>
      </c>
      <c r="AG4726"/>
      <c r="AH4726">
        <v>22500</v>
      </c>
      <c r="AI4726" t="s">
        <v>5405</v>
      </c>
      <c r="AJ4726" t="s">
        <v>5405</v>
      </c>
      <c r="AK4726" t="s">
        <v>348</v>
      </c>
    </row>
    <row r="4727" spans="2:37">
      <c r="B4727" s="16" t="n">
        <f>10000000+INDEX(编号表!$B:$B,MATCH(F4727,编号表!$A:$A,0))*100000+INDEX(编号表!$F:$F,MATCH(D4727,编号表!$E:$E,0))*1000+INDEX(编号表!$D:$D,MATCH(E4727,编号表!$C:$C,0))*10000+G4727</f>
        <v>11852013</v>
      </c>
      <c r="C4727" t="inlineStr">
        <is>
          <t>化神温阳复元丹</t>
        </is>
      </c>
      <c r="D4727" t="s">
        <v>102</v>
      </c>
      <c r="E4727" t="s">
        <v>348</v>
      </c>
      <c r="F4727" t="s">
        <v>5405</v>
      </c>
      <c r="G4727">
        <v>13</v>
      </c>
      <c r="H4727"/>
      <c r="I4727">
        <v>60</v>
      </c>
      <c r="J4727" t="str">
        <f t="shared" si="76"/>
        <v>大类_灵品化神丹方</v>
      </c>
      <c r="K4727" t="s">
        <v>337</v>
      </c>
      <c r="L4727">
        <v>1</v>
      </c>
      <c r="M4727" t="s">
        <v>5405</v>
      </c>
      <c r="N4727"/>
      <c r="O4727">
        <v>0</v>
      </c>
      <c r="P4727" t="b">
        <v>1</v>
      </c>
      <c r="Q4727"/>
      <c r="R4727" t="b">
        <v>0</v>
      </c>
      <c r="S4727">
        <v>1</v>
      </c>
      <c r="T4727" t="s">
        <v>91</v>
      </c>
      <c r="U4727">
        <v>999</v>
      </c>
      <c r="V4727" t="s">
        <v>5406</v>
      </c>
      <c r="W4727">
        <v>31852013</v>
      </c>
      <c r="X4727"/>
      <c r="Y4727" t="inlineStr">
        <is>
          <t>用于学会炼制化神温阳复元丹。效果随成丹品质变化；灵品参数示例：立即缩短本级基础突破虚弱时长的20%。</t>
        </is>
      </c>
      <c r="Z4727" t="inlineStr">
        <is>
          <t>|cff00FF00“破境失利，气息未复；药助收摄，俟其重振。温剂自有其宜，须量药力与丹毒而用。”——《复元息弱录》|r</t>
        </is>
      </c>
      <c r="AA4727" t="str">
        <v>探索秘境或遗迹可得。</v>
      </c>
      <c r="AB4727">
        <v>11821013</v>
      </c>
      <c r="AC4727" t="s">
        <v>5409</v>
      </c>
      <c r="AD4727">
        <v>40002</v>
      </c>
      <c r="AE4727"/>
      <c r="AF4727">
        <v>70002</v>
      </c>
      <c r="AG4727"/>
      <c r="AH4727">
        <v>22500</v>
      </c>
      <c r="AI4727" t="s">
        <v>5405</v>
      </c>
      <c r="AJ4727" t="s">
        <v>5405</v>
      </c>
      <c r="AK4727" t="s">
        <v>348</v>
      </c>
    </row>
    <row r="4728" spans="2:37">
      <c r="B4728" s="16" t="n">
        <f>10000000+INDEX(编号表!$B:$B,MATCH(F4728,编号表!$A:$A,0))*100000+INDEX(编号表!$F:$F,MATCH(D4728,编号表!$E:$E,0))*1000+INDEX(编号表!$D:$D,MATCH(E4728,编号表!$C:$C,0))*10000+G4728</f>
        <v>11852014</v>
      </c>
      <c r="C4728" t="inlineStr">
        <is>
          <t>化神烈阳复元丹</t>
        </is>
      </c>
      <c r="D4728" t="s">
        <v>102</v>
      </c>
      <c r="E4728" t="s">
        <v>348</v>
      </c>
      <c r="F4728" t="s">
        <v>5405</v>
      </c>
      <c r="G4728">
        <v>14</v>
      </c>
      <c r="H4728"/>
      <c r="I4728">
        <v>60</v>
      </c>
      <c r="J4728" t="str">
        <f t="shared" si="76"/>
        <v>大类_灵品化神丹方</v>
      </c>
      <c r="K4728" t="s">
        <v>337</v>
      </c>
      <c r="L4728">
        <v>1</v>
      </c>
      <c r="M4728" t="s">
        <v>5405</v>
      </c>
      <c r="N4728"/>
      <c r="O4728">
        <v>0</v>
      </c>
      <c r="P4728" t="b">
        <v>1</v>
      </c>
      <c r="Q4728"/>
      <c r="R4728" t="b">
        <v>0</v>
      </c>
      <c r="S4728">
        <v>1</v>
      </c>
      <c r="T4728" t="s">
        <v>91</v>
      </c>
      <c r="U4728">
        <v>999</v>
      </c>
      <c r="V4728" t="s">
        <v>5406</v>
      </c>
      <c r="W4728">
        <v>31852014</v>
      </c>
      <c r="X4728"/>
      <c r="Y4728" t="inlineStr">
        <is>
          <t>用于学会炼制化神烈阳复元丹。效果随成丹品质变化；灵品参数示例：立即缩短本级基础突破虚弱时长的30%。</t>
        </is>
      </c>
      <c r="Z4728" t="inlineStr">
        <is>
          <t>|cff00FF00“破境失利，气息未复；药助收摄，俟其重振。热剂自有其宜，须量药力与丹毒而用。”——《复元息弱录》|r</t>
        </is>
      </c>
      <c r="AA4728" t="str">
        <v>探索秘境或遗迹可得。</v>
      </c>
      <c r="AB4728">
        <v>11821014</v>
      </c>
      <c r="AC4728" t="s">
        <v>5409</v>
      </c>
      <c r="AD4728">
        <v>40002</v>
      </c>
      <c r="AE4728"/>
      <c r="AF4728">
        <v>70002</v>
      </c>
      <c r="AG4728"/>
      <c r="AH4728">
        <v>22500</v>
      </c>
      <c r="AI4728" t="s">
        <v>5405</v>
      </c>
      <c r="AJ4728" t="s">
        <v>5405</v>
      </c>
      <c r="AK4728" t="s">
        <v>348</v>
      </c>
    </row>
    <row r="4729" spans="2:37">
      <c r="B4729" s="16" t="n">
        <f>10000000+INDEX(编号表!$B:$B,MATCH(F4729,编号表!$A:$A,0))*100000+INDEX(编号表!$F:$F,MATCH(D4729,编号表!$E:$E,0))*1000+INDEX(编号表!$D:$D,MATCH(E4729,编号表!$C:$C,0))*10000+G4729</f>
        <v>11852015</v>
      </c>
      <c r="C4729" t="s">
        <v>3465</v>
      </c>
      <c r="D4729" t="s">
        <v>102</v>
      </c>
      <c r="E4729" t="s">
        <v>348</v>
      </c>
      <c r="F4729" t="s">
        <v>5405</v>
      </c>
      <c r="G4729">
        <v>15</v>
      </c>
      <c r="H4729"/>
      <c r="I4729">
        <v>60</v>
      </c>
      <c r="J4729" t="str">
        <f t="shared" si="76"/>
        <v>大类_灵品化神丹方</v>
      </c>
      <c r="K4729" t="s">
        <v>337</v>
      </c>
      <c r="L4729">
        <v>1</v>
      </c>
      <c r="M4729" t="s">
        <v>5405</v>
      </c>
      <c r="N4729"/>
      <c r="O4729">
        <v>0</v>
      </c>
      <c r="P4729" t="b">
        <v>1</v>
      </c>
      <c r="Q4729"/>
      <c r="R4729" t="b">
        <v>0</v>
      </c>
      <c r="S4729">
        <v>1</v>
      </c>
      <c r="T4729" t="s">
        <v>91</v>
      </c>
      <c r="U4729">
        <v>999</v>
      </c>
      <c r="V4729" t="s">
        <v>5406</v>
      </c>
      <c r="W4729">
        <v>31852015</v>
      </c>
      <c r="X4729"/>
      <c r="Y4729" t="inlineStr">
        <is>
          <t>用于学会炼制化神玄阴化元丹。效果随成丹品质变化；灵品参数示例：转化值增幅+2%，持续7200现实秒。</t>
        </is>
      </c>
      <c r="Z4729" t="inlineStr">
        <is>
          <t>|cff00FF00“所吸之气贵在善化，涓滴灵机亦可归于修途。寒剂自有其宜，须量药力与丹毒而用。”——《灵气化元录》|r</t>
        </is>
      </c>
      <c r="AA4729" t="str">
        <v>探索秘境或遗迹可得。</v>
      </c>
      <c r="AB4729">
        <v>11821015</v>
      </c>
      <c r="AC4729" t="s">
        <v>5409</v>
      </c>
      <c r="AD4729">
        <v>40002</v>
      </c>
      <c r="AE4729"/>
      <c r="AF4729">
        <v>70002</v>
      </c>
      <c r="AG4729"/>
      <c r="AH4729">
        <v>22500</v>
      </c>
      <c r="AI4729" t="s">
        <v>5405</v>
      </c>
      <c r="AJ4729" t="s">
        <v>5405</v>
      </c>
      <c r="AK4729" t="s">
        <v>348</v>
      </c>
    </row>
    <row r="4730" spans="2:37">
      <c r="B4730" s="16" t="n">
        <f>10000000+INDEX(编号表!$B:$B,MATCH(F4730,编号表!$A:$A,0))*100000+INDEX(编号表!$F:$F,MATCH(D4730,编号表!$E:$E,0))*1000+INDEX(编号表!$D:$D,MATCH(E4730,编号表!$C:$C,0))*10000+G4730</f>
        <v>11852016</v>
      </c>
      <c r="C4730" t="s">
        <v>3469</v>
      </c>
      <c r="D4730" t="s">
        <v>102</v>
      </c>
      <c r="E4730" t="s">
        <v>348</v>
      </c>
      <c r="F4730" t="s">
        <v>5405</v>
      </c>
      <c r="G4730">
        <v>16</v>
      </c>
      <c r="H4730"/>
      <c r="I4730">
        <v>60</v>
      </c>
      <c r="J4730" t="str">
        <f t="shared" si="76"/>
        <v>大类_灵品化神丹方</v>
      </c>
      <c r="K4730" t="s">
        <v>337</v>
      </c>
      <c r="L4730">
        <v>1</v>
      </c>
      <c r="M4730" t="s">
        <v>5405</v>
      </c>
      <c r="N4730"/>
      <c r="O4730">
        <v>0</v>
      </c>
      <c r="P4730" t="b">
        <v>1</v>
      </c>
      <c r="Q4730"/>
      <c r="R4730" t="b">
        <v>0</v>
      </c>
      <c r="S4730">
        <v>1</v>
      </c>
      <c r="T4730" t="s">
        <v>91</v>
      </c>
      <c r="U4730">
        <v>999</v>
      </c>
      <c r="V4730" t="s">
        <v>5406</v>
      </c>
      <c r="W4730">
        <v>31852016</v>
      </c>
      <c r="X4730"/>
      <c r="Y4730" t="inlineStr">
        <is>
          <t>用于学会炼制化神清和化元丹。效果随成丹品质变化；灵品参数示例：转化值增幅+3%，持续3600现实秒。</t>
        </is>
      </c>
      <c r="Z4730" t="inlineStr">
        <is>
          <t>|cff00FF00“所吸之气贵在善化，涓滴灵机亦可归于修途。凉剂自有其宜，须量药力与丹毒而用。”——《灵气化元录》|r</t>
        </is>
      </c>
      <c r="AA4730" t="str">
        <v>探索秘境或遗迹可得。</v>
      </c>
      <c r="AB4730">
        <v>11821016</v>
      </c>
      <c r="AC4730" t="s">
        <v>5409</v>
      </c>
      <c r="AD4730">
        <v>40002</v>
      </c>
      <c r="AE4730"/>
      <c r="AF4730">
        <v>70002</v>
      </c>
      <c r="AG4730"/>
      <c r="AH4730">
        <v>22500</v>
      </c>
      <c r="AI4730" t="s">
        <v>5405</v>
      </c>
      <c r="AJ4730" t="s">
        <v>5405</v>
      </c>
      <c r="AK4730" t="s">
        <v>348</v>
      </c>
    </row>
    <row r="4731" spans="2:37">
      <c r="B4731" s="16" t="n">
        <f>10000000+INDEX(编号表!$B:$B,MATCH(F4731,编号表!$A:$A,0))*100000+INDEX(编号表!$F:$F,MATCH(D4731,编号表!$E:$E,0))*1000+INDEX(编号表!$D:$D,MATCH(E4731,编号表!$C:$C,0))*10000+G4731</f>
        <v>11852017</v>
      </c>
      <c r="C4731" t="s">
        <v>3473</v>
      </c>
      <c r="D4731" t="s">
        <v>102</v>
      </c>
      <c r="E4731" t="s">
        <v>348</v>
      </c>
      <c r="F4731" t="s">
        <v>5405</v>
      </c>
      <c r="G4731">
        <v>17</v>
      </c>
      <c r="H4731"/>
      <c r="I4731">
        <v>60</v>
      </c>
      <c r="J4731" t="str">
        <f t="shared" si="76"/>
        <v>大类_灵品化神丹方</v>
      </c>
      <c r="K4731" t="s">
        <v>337</v>
      </c>
      <c r="L4731">
        <v>1</v>
      </c>
      <c r="M4731" t="s">
        <v>5405</v>
      </c>
      <c r="N4731"/>
      <c r="O4731">
        <v>0</v>
      </c>
      <c r="P4731" t="b">
        <v>1</v>
      </c>
      <c r="Q4731"/>
      <c r="R4731" t="b">
        <v>0</v>
      </c>
      <c r="S4731">
        <v>1</v>
      </c>
      <c r="T4731" t="s">
        <v>91</v>
      </c>
      <c r="U4731">
        <v>999</v>
      </c>
      <c r="V4731" t="s">
        <v>5406</v>
      </c>
      <c r="W4731">
        <v>31852017</v>
      </c>
      <c r="X4731"/>
      <c r="Y4731" t="inlineStr">
        <is>
          <t>用于学会炼制化神化元丹。效果随成丹品质变化；灵品参数示例：转化值增幅+4%，持续3600现实秒。</t>
        </is>
      </c>
      <c r="Z4731" t="inlineStr">
        <is>
          <t>|cff00FF00“所吸之气贵在善化，涓滴灵机亦可归于修途。平剂自有其宜，须量药力与丹毒而用。”——《灵气化元录》|r</t>
        </is>
      </c>
      <c r="AA4731" t="str">
        <v>探索秘境或遗迹可得。</v>
      </c>
      <c r="AB4731">
        <v>11821017</v>
      </c>
      <c r="AC4731" t="s">
        <v>5409</v>
      </c>
      <c r="AD4731">
        <v>40002</v>
      </c>
      <c r="AE4731"/>
      <c r="AF4731">
        <v>70002</v>
      </c>
      <c r="AG4731"/>
      <c r="AH4731">
        <v>22500</v>
      </c>
      <c r="AI4731" t="s">
        <v>5405</v>
      </c>
      <c r="AJ4731" t="s">
        <v>5405</v>
      </c>
      <c r="AK4731" t="s">
        <v>348</v>
      </c>
    </row>
    <row r="4732" spans="2:37">
      <c r="B4732" s="16" t="n">
        <f>10000000+INDEX(编号表!$B:$B,MATCH(F4732,编号表!$A:$A,0))*100000+INDEX(编号表!$F:$F,MATCH(D4732,编号表!$E:$E,0))*1000+INDEX(编号表!$D:$D,MATCH(E4732,编号表!$C:$C,0))*10000+G4732</f>
        <v>11852018</v>
      </c>
      <c r="C4732" t="s">
        <v>3477</v>
      </c>
      <c r="D4732" t="s">
        <v>102</v>
      </c>
      <c r="E4732" t="s">
        <v>348</v>
      </c>
      <c r="F4732" t="s">
        <v>5405</v>
      </c>
      <c r="G4732">
        <v>18</v>
      </c>
      <c r="H4732"/>
      <c r="I4732">
        <v>60</v>
      </c>
      <c r="J4732" t="str">
        <f t="shared" si="76"/>
        <v>大类_灵品化神丹方</v>
      </c>
      <c r="K4732" t="s">
        <v>337</v>
      </c>
      <c r="L4732">
        <v>1</v>
      </c>
      <c r="M4732" t="s">
        <v>5405</v>
      </c>
      <c r="N4732"/>
      <c r="O4732">
        <v>0</v>
      </c>
      <c r="P4732" t="b">
        <v>1</v>
      </c>
      <c r="Q4732"/>
      <c r="R4732" t="b">
        <v>0</v>
      </c>
      <c r="S4732">
        <v>1</v>
      </c>
      <c r="T4732" t="s">
        <v>91</v>
      </c>
      <c r="U4732">
        <v>999</v>
      </c>
      <c r="V4732" t="s">
        <v>5406</v>
      </c>
      <c r="W4732">
        <v>31852018</v>
      </c>
      <c r="X4732"/>
      <c r="Y4732" t="inlineStr">
        <is>
          <t>用于学会炼制化神温阳化元丹。效果随成丹品质变化；灵品参数示例：转化值增幅+5%，持续3600现实秒。</t>
        </is>
      </c>
      <c r="Z4732" t="inlineStr">
        <is>
          <t>|cff00FF00“所吸之气贵在善化，涓滴灵机亦可归于修途。温剂自有其宜，须量药力与丹毒而用。”——《灵气化元录》|r</t>
        </is>
      </c>
      <c r="AA4732" t="str">
        <v>探索秘境或遗迹可得。</v>
      </c>
      <c r="AB4732">
        <v>11821018</v>
      </c>
      <c r="AC4732" t="s">
        <v>5409</v>
      </c>
      <c r="AD4732">
        <v>40002</v>
      </c>
      <c r="AE4732"/>
      <c r="AF4732">
        <v>70002</v>
      </c>
      <c r="AG4732"/>
      <c r="AH4732">
        <v>22500</v>
      </c>
      <c r="AI4732" t="s">
        <v>5405</v>
      </c>
      <c r="AJ4732" t="s">
        <v>5405</v>
      </c>
      <c r="AK4732" t="s">
        <v>348</v>
      </c>
    </row>
    <row r="4733" spans="2:37">
      <c r="B4733" s="16" t="n">
        <f>10000000+INDEX(编号表!$B:$B,MATCH(F4733,编号表!$A:$A,0))*100000+INDEX(编号表!$F:$F,MATCH(D4733,编号表!$E:$E,0))*1000+INDEX(编号表!$D:$D,MATCH(E4733,编号表!$C:$C,0))*10000+G4733</f>
        <v>11852019</v>
      </c>
      <c r="C4733" t="s">
        <v>3481</v>
      </c>
      <c r="D4733" t="s">
        <v>102</v>
      </c>
      <c r="E4733" t="s">
        <v>348</v>
      </c>
      <c r="F4733" t="s">
        <v>5405</v>
      </c>
      <c r="G4733">
        <v>19</v>
      </c>
      <c r="H4733"/>
      <c r="I4733">
        <v>60</v>
      </c>
      <c r="J4733" t="str">
        <f t="shared" si="76"/>
        <v>大类_灵品化神丹方</v>
      </c>
      <c r="K4733" t="s">
        <v>337</v>
      </c>
      <c r="L4733">
        <v>1</v>
      </c>
      <c r="M4733" t="s">
        <v>5405</v>
      </c>
      <c r="N4733"/>
      <c r="O4733">
        <v>0</v>
      </c>
      <c r="P4733" t="b">
        <v>1</v>
      </c>
      <c r="Q4733"/>
      <c r="R4733" t="b">
        <v>0</v>
      </c>
      <c r="S4733">
        <v>1</v>
      </c>
      <c r="T4733" t="s">
        <v>91</v>
      </c>
      <c r="U4733">
        <v>999</v>
      </c>
      <c r="V4733" t="s">
        <v>5406</v>
      </c>
      <c r="W4733">
        <v>31852019</v>
      </c>
      <c r="X4733"/>
      <c r="Y4733" t="inlineStr">
        <is>
          <t>用于学会炼制化神烈阳化元丹。效果随成丹品质变化；灵品参数示例：转化值增幅+6%，持续2400现实秒。</t>
        </is>
      </c>
      <c r="Z4733" t="inlineStr">
        <is>
          <t>|cff00FF00“所吸之气贵在善化，涓滴灵机亦可归于修途。热剂自有其宜，须量药力与丹毒而用。”——《灵气化元录》|r</t>
        </is>
      </c>
      <c r="AA4733" t="str">
        <v>探索秘境或遗迹可得。</v>
      </c>
      <c r="AB4733">
        <v>11821019</v>
      </c>
      <c r="AC4733" t="s">
        <v>5409</v>
      </c>
      <c r="AD4733">
        <v>40002</v>
      </c>
      <c r="AE4733"/>
      <c r="AF4733">
        <v>70002</v>
      </c>
      <c r="AG4733"/>
      <c r="AH4733">
        <v>22500</v>
      </c>
      <c r="AI4733" t="s">
        <v>5405</v>
      </c>
      <c r="AJ4733" t="s">
        <v>5405</v>
      </c>
      <c r="AK4733" t="s">
        <v>348</v>
      </c>
    </row>
    <row r="4734" spans="2:37">
      <c r="B4734" s="16" t="n">
        <f>10000000+INDEX(编号表!$B:$B,MATCH(F4734,编号表!$A:$A,0))*100000+INDEX(编号表!$F:$F,MATCH(D4734,编号表!$E:$E,0))*1000+INDEX(编号表!$D:$D,MATCH(E4734,编号表!$C:$C,0))*10000+G4734</f>
        <v>11852020</v>
      </c>
      <c r="C4734" t="s">
        <v>3485</v>
      </c>
      <c r="D4734" t="s">
        <v>102</v>
      </c>
      <c r="E4734" t="s">
        <v>348</v>
      </c>
      <c r="F4734" t="s">
        <v>5405</v>
      </c>
      <c r="G4734">
        <v>20</v>
      </c>
      <c r="H4734"/>
      <c r="I4734">
        <v>60</v>
      </c>
      <c r="J4734" t="str">
        <f t="shared" si="76"/>
        <v>大类_灵品化神丹方</v>
      </c>
      <c r="K4734" t="s">
        <v>337</v>
      </c>
      <c r="L4734">
        <v>1</v>
      </c>
      <c r="M4734" t="s">
        <v>5405</v>
      </c>
      <c r="N4734"/>
      <c r="O4734">
        <v>0</v>
      </c>
      <c r="P4734" t="b">
        <v>1</v>
      </c>
      <c r="Q4734"/>
      <c r="R4734" t="b">
        <v>0</v>
      </c>
      <c r="S4734">
        <v>1</v>
      </c>
      <c r="T4734" t="s">
        <v>91</v>
      </c>
      <c r="U4734">
        <v>999</v>
      </c>
      <c r="V4734" t="s">
        <v>5406</v>
      </c>
      <c r="W4734">
        <v>31852020</v>
      </c>
      <c r="X4734"/>
      <c r="Y4734" t="inlineStr">
        <is>
          <t>用于学会炼制化神玄阴聚元丹。效果随成丹品质变化；灵品参数示例：获得修为总量8625点，按3600现实秒的经过时间线性结算（操作时补结差额）。</t>
        </is>
      </c>
      <c r="Z4734" t="inlineStr">
        <is>
          <t>|cff00FF00“药中积蕴归于修为，进境仍须修士自越其关。寒剂自有其宜，须量药力与丹毒而用。”——《聚元积修录》|r</t>
        </is>
      </c>
      <c r="AA4734" t="str">
        <v>探索秘境或遗迹可得。</v>
      </c>
      <c r="AB4734">
        <v>11821020</v>
      </c>
      <c r="AC4734" t="s">
        <v>5409</v>
      </c>
      <c r="AD4734">
        <v>40002</v>
      </c>
      <c r="AE4734"/>
      <c r="AF4734">
        <v>70002</v>
      </c>
      <c r="AG4734"/>
      <c r="AH4734">
        <v>22500</v>
      </c>
      <c r="AI4734" t="s">
        <v>5405</v>
      </c>
      <c r="AJ4734" t="s">
        <v>5405</v>
      </c>
      <c r="AK4734" t="s">
        <v>348</v>
      </c>
    </row>
    <row r="4735" spans="2:37">
      <c r="B4735" s="16" t="n">
        <f>10000000+INDEX(编号表!$B:$B,MATCH(F4735,编号表!$A:$A,0))*100000+INDEX(编号表!$F:$F,MATCH(D4735,编号表!$E:$E,0))*1000+INDEX(编号表!$D:$D,MATCH(E4735,编号表!$C:$C,0))*10000+G4735</f>
        <v>11852021</v>
      </c>
      <c r="C4735" t="s">
        <v>3489</v>
      </c>
      <c r="D4735" t="s">
        <v>102</v>
      </c>
      <c r="E4735" t="s">
        <v>348</v>
      </c>
      <c r="F4735" t="s">
        <v>5405</v>
      </c>
      <c r="G4735">
        <v>21</v>
      </c>
      <c r="H4735"/>
      <c r="I4735">
        <v>60</v>
      </c>
      <c r="J4735" t="str">
        <f t="shared" si="76"/>
        <v>大类_灵品化神丹方</v>
      </c>
      <c r="K4735" t="s">
        <v>337</v>
      </c>
      <c r="L4735">
        <v>1</v>
      </c>
      <c r="M4735" t="s">
        <v>5405</v>
      </c>
      <c r="N4735"/>
      <c r="O4735">
        <v>0</v>
      </c>
      <c r="P4735" t="b">
        <v>1</v>
      </c>
      <c r="Q4735"/>
      <c r="R4735" t="b">
        <v>0</v>
      </c>
      <c r="S4735">
        <v>1</v>
      </c>
      <c r="T4735" t="s">
        <v>91</v>
      </c>
      <c r="U4735">
        <v>999</v>
      </c>
      <c r="V4735" t="s">
        <v>5406</v>
      </c>
      <c r="W4735">
        <v>31852021</v>
      </c>
      <c r="X4735"/>
      <c r="Y4735" t="inlineStr">
        <is>
          <t>用于学会炼制化神清和聚元丹。效果随成丹品质变化；灵品参数示例：获得修为总量4600点。</t>
        </is>
      </c>
      <c r="Z4735" t="inlineStr">
        <is>
          <t>|cff00FF00“药中积蕴归于修为，进境仍须修士自越其关。凉剂自有其宜，须量药力与丹毒而用。”——《聚元积修录》|r</t>
        </is>
      </c>
      <c r="AA4735" t="str">
        <v>探索秘境或遗迹可得。</v>
      </c>
      <c r="AB4735">
        <v>11821021</v>
      </c>
      <c r="AC4735" t="s">
        <v>5409</v>
      </c>
      <c r="AD4735">
        <v>40002</v>
      </c>
      <c r="AE4735"/>
      <c r="AF4735">
        <v>70002</v>
      </c>
      <c r="AG4735"/>
      <c r="AH4735">
        <v>22500</v>
      </c>
      <c r="AI4735" t="s">
        <v>5405</v>
      </c>
      <c r="AJ4735" t="s">
        <v>5405</v>
      </c>
      <c r="AK4735" t="s">
        <v>348</v>
      </c>
    </row>
    <row r="4736" spans="2:37">
      <c r="B4736" s="16" t="n">
        <f>10000000+INDEX(编号表!$B:$B,MATCH(F4736,编号表!$A:$A,0))*100000+INDEX(编号表!$F:$F,MATCH(D4736,编号表!$E:$E,0))*1000+INDEX(编号表!$D:$D,MATCH(E4736,编号表!$C:$C,0))*10000+G4736</f>
        <v>11852022</v>
      </c>
      <c r="C4736" t="s">
        <v>3493</v>
      </c>
      <c r="D4736" t="s">
        <v>102</v>
      </c>
      <c r="E4736" t="s">
        <v>348</v>
      </c>
      <c r="F4736" t="s">
        <v>5405</v>
      </c>
      <c r="G4736">
        <v>22</v>
      </c>
      <c r="H4736"/>
      <c r="I4736">
        <v>60</v>
      </c>
      <c r="J4736" t="str">
        <f t="shared" si="76"/>
        <v>大类_灵品化神丹方</v>
      </c>
      <c r="K4736" t="s">
        <v>337</v>
      </c>
      <c r="L4736">
        <v>1</v>
      </c>
      <c r="M4736" t="s">
        <v>5405</v>
      </c>
      <c r="N4736"/>
      <c r="O4736">
        <v>0</v>
      </c>
      <c r="P4736" t="b">
        <v>1</v>
      </c>
      <c r="Q4736"/>
      <c r="R4736" t="b">
        <v>0</v>
      </c>
      <c r="S4736">
        <v>1</v>
      </c>
      <c r="T4736" t="s">
        <v>91</v>
      </c>
      <c r="U4736">
        <v>999</v>
      </c>
      <c r="V4736" t="s">
        <v>5406</v>
      </c>
      <c r="W4736">
        <v>31852022</v>
      </c>
      <c r="X4736"/>
      <c r="Y4736" t="inlineStr">
        <is>
          <t>用于学会炼制化神聚元丹。效果随成丹品质变化；灵品参数示例：获得修为总量5750点。</t>
        </is>
      </c>
      <c r="Z4736" t="inlineStr">
        <is>
          <t>|cff00FF00“药中积蕴归于修为，进境仍须修士自越其关。平剂自有其宜，须量药力与丹毒而用。”——《聚元积修录》|r</t>
        </is>
      </c>
      <c r="AA4736" t="str">
        <v>探索秘境或遗迹可得。</v>
      </c>
      <c r="AB4736">
        <v>11821022</v>
      </c>
      <c r="AC4736" t="s">
        <v>5409</v>
      </c>
      <c r="AD4736">
        <v>40002</v>
      </c>
      <c r="AE4736"/>
      <c r="AF4736">
        <v>70002</v>
      </c>
      <c r="AG4736"/>
      <c r="AH4736">
        <v>22500</v>
      </c>
      <c r="AI4736" t="s">
        <v>5405</v>
      </c>
      <c r="AJ4736" t="s">
        <v>5405</v>
      </c>
      <c r="AK4736" t="s">
        <v>348</v>
      </c>
    </row>
    <row r="4737" spans="2:37">
      <c r="B4737" s="16" t="n">
        <f>10000000+INDEX(编号表!$B:$B,MATCH(F4737,编号表!$A:$A,0))*100000+INDEX(编号表!$F:$F,MATCH(D4737,编号表!$E:$E,0))*1000+INDEX(编号表!$D:$D,MATCH(E4737,编号表!$C:$C,0))*10000+G4737</f>
        <v>11852023</v>
      </c>
      <c r="C4737" t="s">
        <v>3497</v>
      </c>
      <c r="D4737" t="s">
        <v>102</v>
      </c>
      <c r="E4737" t="s">
        <v>348</v>
      </c>
      <c r="F4737" t="s">
        <v>5405</v>
      </c>
      <c r="G4737">
        <v>23</v>
      </c>
      <c r="H4737"/>
      <c r="I4737">
        <v>60</v>
      </c>
      <c r="J4737" t="str">
        <f t="shared" si="76"/>
        <v>大类_灵品化神丹方</v>
      </c>
      <c r="K4737" t="s">
        <v>337</v>
      </c>
      <c r="L4737">
        <v>1</v>
      </c>
      <c r="M4737" t="s">
        <v>5405</v>
      </c>
      <c r="N4737"/>
      <c r="O4737">
        <v>0</v>
      </c>
      <c r="P4737" t="b">
        <v>1</v>
      </c>
      <c r="Q4737"/>
      <c r="R4737" t="b">
        <v>0</v>
      </c>
      <c r="S4737">
        <v>1</v>
      </c>
      <c r="T4737" t="s">
        <v>91</v>
      </c>
      <c r="U4737">
        <v>999</v>
      </c>
      <c r="V4737" t="s">
        <v>5406</v>
      </c>
      <c r="W4737">
        <v>31852023</v>
      </c>
      <c r="X4737"/>
      <c r="Y4737" t="inlineStr">
        <is>
          <t>用于学会炼制化神温阳聚元丹。效果随成丹品质变化；灵品参数示例：获得修为总量6900点。</t>
        </is>
      </c>
      <c r="Z4737" t="inlineStr">
        <is>
          <t>|cff00FF00“药中积蕴归于修为，进境仍须修士自越其关。温剂自有其宜，须量药力与丹毒而用。”——《聚元积修录》|r</t>
        </is>
      </c>
      <c r="AA4737" t="str">
        <v>探索秘境或遗迹可得。</v>
      </c>
      <c r="AB4737">
        <v>11821023</v>
      </c>
      <c r="AC4737" t="s">
        <v>5409</v>
      </c>
      <c r="AD4737">
        <v>40002</v>
      </c>
      <c r="AE4737"/>
      <c r="AF4737">
        <v>70002</v>
      </c>
      <c r="AG4737"/>
      <c r="AH4737">
        <v>22500</v>
      </c>
      <c r="AI4737" t="s">
        <v>5405</v>
      </c>
      <c r="AJ4737" t="s">
        <v>5405</v>
      </c>
      <c r="AK4737" t="s">
        <v>348</v>
      </c>
    </row>
    <row r="4738" spans="2:37">
      <c r="B4738" s="16" t="n">
        <f>10000000+INDEX(编号表!$B:$B,MATCH(F4738,编号表!$A:$A,0))*100000+INDEX(编号表!$F:$F,MATCH(D4738,编号表!$E:$E,0))*1000+INDEX(编号表!$D:$D,MATCH(E4738,编号表!$C:$C,0))*10000+G4738</f>
        <v>11852024</v>
      </c>
      <c r="C4738" t="s">
        <v>3501</v>
      </c>
      <c r="D4738" t="s">
        <v>102</v>
      </c>
      <c r="E4738" t="s">
        <v>348</v>
      </c>
      <c r="F4738" t="s">
        <v>5405</v>
      </c>
      <c r="G4738">
        <v>24</v>
      </c>
      <c r="H4738"/>
      <c r="I4738">
        <v>60</v>
      </c>
      <c r="J4738" t="str">
        <f t="shared" si="76"/>
        <v>大类_灵品化神丹方</v>
      </c>
      <c r="K4738" t="s">
        <v>337</v>
      </c>
      <c r="L4738">
        <v>1</v>
      </c>
      <c r="M4738" t="s">
        <v>5405</v>
      </c>
      <c r="N4738"/>
      <c r="O4738">
        <v>0</v>
      </c>
      <c r="P4738" t="b">
        <v>1</v>
      </c>
      <c r="Q4738"/>
      <c r="R4738" t="b">
        <v>0</v>
      </c>
      <c r="S4738">
        <v>1</v>
      </c>
      <c r="T4738" t="s">
        <v>91</v>
      </c>
      <c r="U4738">
        <v>999</v>
      </c>
      <c r="V4738" t="s">
        <v>5406</v>
      </c>
      <c r="W4738">
        <v>31852024</v>
      </c>
      <c r="X4738"/>
      <c r="Y4738" t="inlineStr">
        <is>
          <t>用于学会炼制化神烈阳聚元丹。效果随成丹品质变化；灵品参数示例：获得修为总量10350点，按300现实秒的经过时间线性结算（操作时补结差额）。</t>
        </is>
      </c>
      <c r="Z4738" t="inlineStr">
        <is>
          <t>|cff00FF00“药中积蕴归于修为，进境仍须修士自越其关。热剂自有其宜，须量药力与丹毒而用。”——《聚元积修录》|r</t>
        </is>
      </c>
      <c r="AA4738" t="str">
        <v>探索秘境或遗迹可得。</v>
      </c>
      <c r="AB4738">
        <v>11821024</v>
      </c>
      <c r="AC4738" t="s">
        <v>5409</v>
      </c>
      <c r="AD4738">
        <v>40002</v>
      </c>
      <c r="AE4738"/>
      <c r="AF4738">
        <v>70002</v>
      </c>
      <c r="AG4738"/>
      <c r="AH4738">
        <v>22500</v>
      </c>
      <c r="AI4738" t="s">
        <v>5405</v>
      </c>
      <c r="AJ4738" t="s">
        <v>5405</v>
      </c>
      <c r="AK4738" t="s">
        <v>348</v>
      </c>
    </row>
    <row r="4739" spans="2:37">
      <c r="B4739" s="16" t="n">
        <f>10000000+INDEX(编号表!$B:$B,MATCH(F4739,编号表!$A:$A,0))*100000+INDEX(编号表!$F:$F,MATCH(D4739,编号表!$E:$E,0))*1000+INDEX(编号表!$D:$D,MATCH(E4739,编号表!$C:$C,0))*10000+G4739</f>
        <v>11852025</v>
      </c>
      <c r="C4739" t="s">
        <v>3505</v>
      </c>
      <c r="D4739" t="s">
        <v>102</v>
      </c>
      <c r="E4739" t="s">
        <v>348</v>
      </c>
      <c r="F4739" t="s">
        <v>5405</v>
      </c>
      <c r="G4739">
        <v>25</v>
      </c>
      <c r="H4739"/>
      <c r="I4739">
        <v>60</v>
      </c>
      <c r="J4739" t="str">
        <f t="shared" si="76"/>
        <v>大类_灵品化神丹方</v>
      </c>
      <c r="K4739" t="s">
        <v>337</v>
      </c>
      <c r="L4739">
        <v>1</v>
      </c>
      <c r="M4739" t="s">
        <v>5405</v>
      </c>
      <c r="N4739"/>
      <c r="O4739">
        <v>0</v>
      </c>
      <c r="P4739" t="b">
        <v>1</v>
      </c>
      <c r="Q4739"/>
      <c r="R4739" t="b">
        <v>0</v>
      </c>
      <c r="S4739">
        <v>1</v>
      </c>
      <c r="T4739" t="s">
        <v>91</v>
      </c>
      <c r="U4739">
        <v>999</v>
      </c>
      <c r="V4739" t="s">
        <v>5406</v>
      </c>
      <c r="W4739">
        <v>31852025</v>
      </c>
      <c r="X4739"/>
      <c r="Y4739" t="inlineStr">
        <is>
          <t>用于学会炼制化神玄阴通脉丹。效果随成丹品质变化；灵品参数示例：清除对应味池杂质总量635688点，按300现实秒的经过时间线性结算（操作时补结差额）。</t>
        </is>
      </c>
      <c r="Z4739" t="inlineStr">
        <is>
          <t>|cff00FF00“气脉之浊得清，灵力行运乃得其序。寒剂自有其宜，须量药力与丹毒而用。”——《气脉澄浊录》|r</t>
        </is>
      </c>
      <c r="AA4739" t="str">
        <v>探索秘境或遗迹可得。</v>
      </c>
      <c r="AB4739">
        <v>11821025</v>
      </c>
      <c r="AC4739" t="s">
        <v>5409</v>
      </c>
      <c r="AD4739">
        <v>40002</v>
      </c>
      <c r="AE4739"/>
      <c r="AF4739">
        <v>70002</v>
      </c>
      <c r="AG4739"/>
      <c r="AH4739">
        <v>22500</v>
      </c>
      <c r="AI4739" t="s">
        <v>5405</v>
      </c>
      <c r="AJ4739" t="s">
        <v>5405</v>
      </c>
      <c r="AK4739" t="s">
        <v>348</v>
      </c>
    </row>
    <row r="4740" spans="2:37">
      <c r="B4740" s="16" t="n">
        <f>10000000+INDEX(编号表!$B:$B,MATCH(F4740,编号表!$A:$A,0))*100000+INDEX(编号表!$F:$F,MATCH(D4740,编号表!$E:$E,0))*1000+INDEX(编号表!$D:$D,MATCH(E4740,编号表!$C:$C,0))*10000+G4740</f>
        <v>11852026</v>
      </c>
      <c r="C4740" t="s">
        <v>3509</v>
      </c>
      <c r="D4740" t="s">
        <v>102</v>
      </c>
      <c r="E4740" t="s">
        <v>348</v>
      </c>
      <c r="F4740" t="s">
        <v>5405</v>
      </c>
      <c r="G4740">
        <v>26</v>
      </c>
      <c r="H4740"/>
      <c r="I4740">
        <v>60</v>
      </c>
      <c r="J4740" t="str">
        <f t="shared" si="76"/>
        <v>大类_灵品化神丹方</v>
      </c>
      <c r="K4740" t="s">
        <v>337</v>
      </c>
      <c r="L4740">
        <v>1</v>
      </c>
      <c r="M4740" t="s">
        <v>5405</v>
      </c>
      <c r="N4740"/>
      <c r="O4740">
        <v>0</v>
      </c>
      <c r="P4740" t="b">
        <v>1</v>
      </c>
      <c r="Q4740"/>
      <c r="R4740" t="b">
        <v>0</v>
      </c>
      <c r="S4740">
        <v>1</v>
      </c>
      <c r="T4740" t="s">
        <v>91</v>
      </c>
      <c r="U4740">
        <v>999</v>
      </c>
      <c r="V4740" t="s">
        <v>5406</v>
      </c>
      <c r="W4740">
        <v>31852026</v>
      </c>
      <c r="X4740"/>
      <c r="Y4740" t="inlineStr">
        <is>
          <t>用于学会炼制化神清和通脉丹。效果随成丹品质变化；灵品参数示例：清除对应味池杂质总量380538点，按60现实秒的经过时间线性结算（操作时补结差额）。</t>
        </is>
      </c>
      <c r="Z4740" t="inlineStr">
        <is>
          <t>|cff00FF00“气脉之浊得清，灵力行运乃得其序。凉剂自有其宜，须量药力与丹毒而用。”——《气脉澄浊录》|r</t>
        </is>
      </c>
      <c r="AA4740" t="str">
        <v>探索秘境或遗迹可得。</v>
      </c>
      <c r="AB4740">
        <v>11821026</v>
      </c>
      <c r="AC4740" t="s">
        <v>5409</v>
      </c>
      <c r="AD4740">
        <v>40002</v>
      </c>
      <c r="AE4740"/>
      <c r="AF4740">
        <v>70002</v>
      </c>
      <c r="AG4740"/>
      <c r="AH4740">
        <v>22500</v>
      </c>
      <c r="AI4740" t="s">
        <v>5405</v>
      </c>
      <c r="AJ4740" t="s">
        <v>5405</v>
      </c>
      <c r="AK4740" t="s">
        <v>348</v>
      </c>
    </row>
    <row r="4741" spans="2:37">
      <c r="B4741" s="16" t="n">
        <f>10000000+INDEX(编号表!$B:$B,MATCH(F4741,编号表!$A:$A,0))*100000+INDEX(编号表!$F:$F,MATCH(D4741,编号表!$E:$E,0))*1000+INDEX(编号表!$D:$D,MATCH(E4741,编号表!$C:$C,0))*10000+G4741</f>
        <v>11852027</v>
      </c>
      <c r="C4741" t="s">
        <v>3513</v>
      </c>
      <c r="D4741" t="s">
        <v>102</v>
      </c>
      <c r="E4741" t="s">
        <v>348</v>
      </c>
      <c r="F4741" t="s">
        <v>5405</v>
      </c>
      <c r="G4741">
        <v>27</v>
      </c>
      <c r="H4741"/>
      <c r="I4741">
        <v>60</v>
      </c>
      <c r="J4741" t="str">
        <f t="shared" si="76"/>
        <v>大类_灵品化神丹方</v>
      </c>
      <c r="K4741" t="s">
        <v>337</v>
      </c>
      <c r="L4741">
        <v>1</v>
      </c>
      <c r="M4741" t="s">
        <v>5405</v>
      </c>
      <c r="N4741"/>
      <c r="O4741">
        <v>0</v>
      </c>
      <c r="P4741" t="b">
        <v>1</v>
      </c>
      <c r="Q4741"/>
      <c r="R4741" t="b">
        <v>0</v>
      </c>
      <c r="S4741">
        <v>1</v>
      </c>
      <c r="T4741" t="s">
        <v>91</v>
      </c>
      <c r="U4741">
        <v>999</v>
      </c>
      <c r="V4741" t="s">
        <v>5406</v>
      </c>
      <c r="W4741">
        <v>31852027</v>
      </c>
      <c r="X4741"/>
      <c r="Y4741" t="inlineStr">
        <is>
          <t>用于学会炼制化神通脉丹。效果随成丹品质变化；灵品参数示例：清除对应味池杂质总量466560点，按60现实秒的经过时间线性结算（操作时补结差额）。</t>
        </is>
      </c>
      <c r="Z4741" t="inlineStr">
        <is>
          <t>|cff00FF00“气脉之浊得清，灵力行运乃得其序。平剂自有其宜，须量药力与丹毒而用。”——《气脉澄浊录》|r</t>
        </is>
      </c>
      <c r="AA4741" t="str">
        <v>探索秘境或遗迹可得。</v>
      </c>
      <c r="AB4741">
        <v>11821027</v>
      </c>
      <c r="AC4741" t="s">
        <v>5409</v>
      </c>
      <c r="AD4741">
        <v>40002</v>
      </c>
      <c r="AE4741"/>
      <c r="AF4741">
        <v>70002</v>
      </c>
      <c r="AG4741"/>
      <c r="AH4741">
        <v>22500</v>
      </c>
      <c r="AI4741" t="s">
        <v>5405</v>
      </c>
      <c r="AJ4741" t="s">
        <v>5405</v>
      </c>
      <c r="AK4741" t="s">
        <v>348</v>
      </c>
    </row>
    <row r="4742" spans="2:37">
      <c r="B4742" s="16" t="n">
        <f>10000000+INDEX(编号表!$B:$B,MATCH(F4742,编号表!$A:$A,0))*100000+INDEX(编号表!$F:$F,MATCH(D4742,编号表!$E:$E,0))*1000+INDEX(编号表!$D:$D,MATCH(E4742,编号表!$C:$C,0))*10000+G4742</f>
        <v>11852028</v>
      </c>
      <c r="C4742" t="s">
        <v>3517</v>
      </c>
      <c r="D4742" t="s">
        <v>102</v>
      </c>
      <c r="E4742" t="s">
        <v>348</v>
      </c>
      <c r="F4742" t="s">
        <v>5405</v>
      </c>
      <c r="G4742">
        <v>28</v>
      </c>
      <c r="H4742"/>
      <c r="I4742">
        <v>60</v>
      </c>
      <c r="J4742" t="str">
        <f t="shared" si="76"/>
        <v>大类_灵品化神丹方</v>
      </c>
      <c r="K4742" t="s">
        <v>337</v>
      </c>
      <c r="L4742">
        <v>1</v>
      </c>
      <c r="M4742" t="s">
        <v>5405</v>
      </c>
      <c r="N4742"/>
      <c r="O4742">
        <v>0</v>
      </c>
      <c r="P4742" t="b">
        <v>1</v>
      </c>
      <c r="Q4742"/>
      <c r="R4742" t="b">
        <v>0</v>
      </c>
      <c r="S4742">
        <v>1</v>
      </c>
      <c r="T4742" t="s">
        <v>91</v>
      </c>
      <c r="U4742">
        <v>999</v>
      </c>
      <c r="V4742" t="s">
        <v>5406</v>
      </c>
      <c r="W4742">
        <v>31852028</v>
      </c>
      <c r="X4742"/>
      <c r="Y4742" t="inlineStr">
        <is>
          <t>用于学会炼制化神温阳通脉丹。效果随成丹品质变化；灵品参数示例：清除对应味池杂质总量552582点，按60现实秒的经过时间线性结算（操作时补结差额）。</t>
        </is>
      </c>
      <c r="Z4742" t="inlineStr">
        <is>
          <t>|cff00FF00“气脉之浊得清，灵力行运乃得其序。温剂自有其宜，须量药力与丹毒而用。”——《气脉澄浊录》|r</t>
        </is>
      </c>
      <c r="AA4742" t="str">
        <v>探索秘境或遗迹可得。</v>
      </c>
      <c r="AB4742">
        <v>11821028</v>
      </c>
      <c r="AC4742" t="s">
        <v>5409</v>
      </c>
      <c r="AD4742">
        <v>40002</v>
      </c>
      <c r="AE4742"/>
      <c r="AF4742">
        <v>70002</v>
      </c>
      <c r="AG4742"/>
      <c r="AH4742">
        <v>22500</v>
      </c>
      <c r="AI4742" t="s">
        <v>5405</v>
      </c>
      <c r="AJ4742" t="s">
        <v>5405</v>
      </c>
      <c r="AK4742" t="s">
        <v>348</v>
      </c>
    </row>
    <row r="4743" spans="2:37">
      <c r="B4743" s="16" t="n">
        <f>10000000+INDEX(编号表!$B:$B,MATCH(F4743,编号表!$A:$A,0))*100000+INDEX(编号表!$F:$F,MATCH(D4743,编号表!$E:$E,0))*1000+INDEX(编号表!$D:$D,MATCH(E4743,编号表!$C:$C,0))*10000+G4743</f>
        <v>11852029</v>
      </c>
      <c r="C4743" t="s">
        <v>3521</v>
      </c>
      <c r="D4743" t="s">
        <v>102</v>
      </c>
      <c r="E4743" t="s">
        <v>348</v>
      </c>
      <c r="F4743" t="s">
        <v>5405</v>
      </c>
      <c r="G4743">
        <v>29</v>
      </c>
      <c r="H4743"/>
      <c r="I4743">
        <v>60</v>
      </c>
      <c r="J4743" t="str">
        <f t="shared" si="76"/>
        <v>大类_灵品化神丹方</v>
      </c>
      <c r="K4743" t="s">
        <v>337</v>
      </c>
      <c r="L4743">
        <v>1</v>
      </c>
      <c r="M4743" t="s">
        <v>5405</v>
      </c>
      <c r="N4743"/>
      <c r="O4743">
        <v>0</v>
      </c>
      <c r="P4743" t="b">
        <v>1</v>
      </c>
      <c r="Q4743"/>
      <c r="R4743" t="b">
        <v>0</v>
      </c>
      <c r="S4743">
        <v>1</v>
      </c>
      <c r="T4743" t="s">
        <v>91</v>
      </c>
      <c r="U4743">
        <v>999</v>
      </c>
      <c r="V4743" t="s">
        <v>5406</v>
      </c>
      <c r="W4743">
        <v>31852029</v>
      </c>
      <c r="X4743"/>
      <c r="Y4743" t="inlineStr">
        <is>
          <t>用于学会炼制化神烈阳通脉丹。效果随成丹品质变化；灵品参数示例：清除对应味池杂质总量454896点，按10现实秒的经过时间线性结算（操作时补结差额）。</t>
        </is>
      </c>
      <c r="Z4743" t="inlineStr">
        <is>
          <t>|cff00FF00“气脉之浊得清，灵力行运乃得其序。热剂自有其宜，须量药力与丹毒而用。”——《气脉澄浊录》|r</t>
        </is>
      </c>
      <c r="AA4743" t="str">
        <v>探索秘境或遗迹可得。</v>
      </c>
      <c r="AB4743">
        <v>11821029</v>
      </c>
      <c r="AC4743" t="s">
        <v>5409</v>
      </c>
      <c r="AD4743">
        <v>40002</v>
      </c>
      <c r="AE4743"/>
      <c r="AF4743">
        <v>70002</v>
      </c>
      <c r="AG4743"/>
      <c r="AH4743">
        <v>22500</v>
      </c>
      <c r="AI4743" t="s">
        <v>5405</v>
      </c>
      <c r="AJ4743" t="s">
        <v>5405</v>
      </c>
      <c r="AK4743" t="s">
        <v>348</v>
      </c>
    </row>
    <row r="4744" spans="2:37">
      <c r="B4744" s="16" t="n">
        <f>10000000+INDEX(编号表!$B:$B,MATCH(F4744,编号表!$A:$A,0))*100000+INDEX(编号表!$F:$F,MATCH(D4744,编号表!$E:$E,0))*1000+INDEX(编号表!$D:$D,MATCH(E4744,编号表!$C:$C,0))*10000+G4744</f>
        <v>11852030</v>
      </c>
      <c r="C4744" t="inlineStr">
        <is>
          <t>化神玄阴回灵丹</t>
        </is>
      </c>
      <c r="D4744" t="s">
        <v>102</v>
      </c>
      <c r="E4744" t="s">
        <v>348</v>
      </c>
      <c r="F4744" t="s">
        <v>5405</v>
      </c>
      <c r="G4744">
        <v>30</v>
      </c>
      <c r="H4744"/>
      <c r="I4744">
        <v>60</v>
      </c>
      <c r="J4744" t="str">
        <f t="shared" si="76"/>
        <v>大类_灵品化神丹方</v>
      </c>
      <c r="K4744" t="s">
        <v>337</v>
      </c>
      <c r="L4744">
        <v>1</v>
      </c>
      <c r="M4744" t="s">
        <v>5405</v>
      </c>
      <c r="N4744"/>
      <c r="O4744">
        <v>0</v>
      </c>
      <c r="P4744" t="b">
        <v>1</v>
      </c>
      <c r="Q4744"/>
      <c r="R4744" t="b">
        <v>0</v>
      </c>
      <c r="S4744">
        <v>1</v>
      </c>
      <c r="T4744" t="s">
        <v>91</v>
      </c>
      <c r="U4744">
        <v>999</v>
      </c>
      <c r="V4744" t="s">
        <v>5406</v>
      </c>
      <c r="W4744">
        <v>31852030</v>
      </c>
      <c r="X4744"/>
      <c r="Y4744" t="inlineStr">
        <is>
          <t>用于学会炼制化神玄阴回灵丹。效果随成丹品质变化；灵品参数示例：立即回复灵力上限的20%。</t>
        </is>
      </c>
      <c r="Z4744" t="inlineStr">
        <is>
          <t>|cff00FF00“灵力有缺，先补眼前之需；回灵所贵在补，不在扩其容量。寒剂自有其宜，须量药力与丹毒而用。”——《回灵补缺录》|r</t>
        </is>
      </c>
      <c r="AA4744" t="str">
        <v>探索秘境或遗迹可得。</v>
      </c>
      <c r="AB4744">
        <v>11821030</v>
      </c>
      <c r="AC4744" t="s">
        <v>5409</v>
      </c>
      <c r="AD4744">
        <v>40002</v>
      </c>
      <c r="AE4744"/>
      <c r="AF4744">
        <v>70002</v>
      </c>
      <c r="AG4744"/>
      <c r="AH4744">
        <v>22500</v>
      </c>
      <c r="AI4744" t="s">
        <v>5405</v>
      </c>
      <c r="AJ4744" t="s">
        <v>5405</v>
      </c>
      <c r="AK4744" t="s">
        <v>348</v>
      </c>
    </row>
    <row r="4745" spans="2:37">
      <c r="B4745" s="16" t="n">
        <f>10000000+INDEX(编号表!$B:$B,MATCH(F4745,编号表!$A:$A,0))*100000+INDEX(编号表!$F:$F,MATCH(D4745,编号表!$E:$E,0))*1000+INDEX(编号表!$D:$D,MATCH(E4745,编号表!$C:$C,0))*10000+G4745</f>
        <v>11852031</v>
      </c>
      <c r="C4745" t="inlineStr">
        <is>
          <t>化神清和回灵丹</t>
        </is>
      </c>
      <c r="D4745" t="s">
        <v>102</v>
      </c>
      <c r="E4745" t="s">
        <v>348</v>
      </c>
      <c r="F4745" t="s">
        <v>5405</v>
      </c>
      <c r="G4745">
        <v>31</v>
      </c>
      <c r="H4745"/>
      <c r="I4745">
        <v>60</v>
      </c>
      <c r="J4745" t="str">
        <f t="shared" si="76"/>
        <v>大类_灵品化神丹方</v>
      </c>
      <c r="K4745" t="s">
        <v>337</v>
      </c>
      <c r="L4745">
        <v>1</v>
      </c>
      <c r="M4745" t="s">
        <v>5405</v>
      </c>
      <c r="N4745"/>
      <c r="O4745">
        <v>0</v>
      </c>
      <c r="P4745" t="b">
        <v>1</v>
      </c>
      <c r="Q4745"/>
      <c r="R4745" t="b">
        <v>0</v>
      </c>
      <c r="S4745">
        <v>1</v>
      </c>
      <c r="T4745" t="s">
        <v>91</v>
      </c>
      <c r="U4745">
        <v>999</v>
      </c>
      <c r="V4745" t="s">
        <v>5406</v>
      </c>
      <c r="W4745">
        <v>31852031</v>
      </c>
      <c r="X4745"/>
      <c r="Y4745" t="inlineStr">
        <is>
          <t>用于学会炼制化神清和回灵丹。效果随成丹品质变化；灵品参数示例：立即回复灵力上限的25%。</t>
        </is>
      </c>
      <c r="Z4745" t="inlineStr">
        <is>
          <t>|cff00FF00“灵力有缺，先补眼前之需；回灵所贵在补，不在扩其容量。凉剂自有其宜，须量药力与丹毒而用。”——《回灵补缺录》|r</t>
        </is>
      </c>
      <c r="AA4745" t="str">
        <v>探索秘境或遗迹可得。</v>
      </c>
      <c r="AB4745">
        <v>11821031</v>
      </c>
      <c r="AC4745" t="s">
        <v>5409</v>
      </c>
      <c r="AD4745">
        <v>40002</v>
      </c>
      <c r="AE4745"/>
      <c r="AF4745">
        <v>70002</v>
      </c>
      <c r="AG4745"/>
      <c r="AH4745">
        <v>22500</v>
      </c>
      <c r="AI4745" t="s">
        <v>5405</v>
      </c>
      <c r="AJ4745" t="s">
        <v>5405</v>
      </c>
      <c r="AK4745" t="s">
        <v>348</v>
      </c>
    </row>
    <row r="4746" spans="2:37">
      <c r="B4746" s="16" t="n">
        <f>10000000+INDEX(编号表!$B:$B,MATCH(F4746,编号表!$A:$A,0))*100000+INDEX(编号表!$F:$F,MATCH(D4746,编号表!$E:$E,0))*1000+INDEX(编号表!$D:$D,MATCH(E4746,编号表!$C:$C,0))*10000+G4746</f>
        <v>11852032</v>
      </c>
      <c r="C4746" t="inlineStr">
        <is>
          <t>化神回灵丹</t>
        </is>
      </c>
      <c r="D4746" t="s">
        <v>102</v>
      </c>
      <c r="E4746" t="s">
        <v>348</v>
      </c>
      <c r="F4746" t="s">
        <v>5405</v>
      </c>
      <c r="G4746">
        <v>32</v>
      </c>
      <c r="H4746"/>
      <c r="I4746">
        <v>60</v>
      </c>
      <c r="J4746" t="str">
        <f t="shared" si="76"/>
        <v>大类_灵品化神丹方</v>
      </c>
      <c r="K4746" t="s">
        <v>337</v>
      </c>
      <c r="L4746">
        <v>1</v>
      </c>
      <c r="M4746" t="s">
        <v>5405</v>
      </c>
      <c r="N4746"/>
      <c r="O4746">
        <v>0</v>
      </c>
      <c r="P4746" t="b">
        <v>1</v>
      </c>
      <c r="Q4746"/>
      <c r="R4746" t="b">
        <v>0</v>
      </c>
      <c r="S4746">
        <v>1</v>
      </c>
      <c r="T4746" t="s">
        <v>91</v>
      </c>
      <c r="U4746">
        <v>999</v>
      </c>
      <c r="V4746" t="s">
        <v>5406</v>
      </c>
      <c r="W4746">
        <v>31852032</v>
      </c>
      <c r="X4746"/>
      <c r="Y4746" t="inlineStr">
        <is>
          <t>用于学会炼制化神回灵丹。效果随成丹品质变化；灵品参数示例：立即回复灵力上限的30%。</t>
        </is>
      </c>
      <c r="Z4746" t="inlineStr">
        <is>
          <t>|cff00FF00“灵力有缺，先补眼前之需；回灵所贵在补，不在扩其容量。平剂自有其宜，须量药力与丹毒而用。”——《回灵补缺录》|r</t>
        </is>
      </c>
      <c r="AA4746" t="str">
        <v>探索秘境或遗迹可得。</v>
      </c>
      <c r="AB4746">
        <v>11821032</v>
      </c>
      <c r="AC4746" t="s">
        <v>5409</v>
      </c>
      <c r="AD4746">
        <v>40002</v>
      </c>
      <c r="AE4746"/>
      <c r="AF4746">
        <v>70002</v>
      </c>
      <c r="AG4746"/>
      <c r="AH4746">
        <v>22500</v>
      </c>
      <c r="AI4746" t="s">
        <v>5405</v>
      </c>
      <c r="AJ4746" t="s">
        <v>5405</v>
      </c>
      <c r="AK4746" t="s">
        <v>348</v>
      </c>
    </row>
    <row r="4747" spans="2:37">
      <c r="B4747" s="16" t="n">
        <f>10000000+INDEX(编号表!$B:$B,MATCH(F4747,编号表!$A:$A,0))*100000+INDEX(编号表!$F:$F,MATCH(D4747,编号表!$E:$E,0))*1000+INDEX(编号表!$D:$D,MATCH(E4747,编号表!$C:$C,0))*10000+G4747</f>
        <v>11852033</v>
      </c>
      <c r="C4747" t="inlineStr">
        <is>
          <t>化神温阳回灵丹</t>
        </is>
      </c>
      <c r="D4747" t="s">
        <v>102</v>
      </c>
      <c r="E4747" t="s">
        <v>348</v>
      </c>
      <c r="F4747" t="s">
        <v>5405</v>
      </c>
      <c r="G4747">
        <v>33</v>
      </c>
      <c r="H4747"/>
      <c r="I4747">
        <v>60</v>
      </c>
      <c r="J4747" t="str">
        <f t="shared" si="76"/>
        <v>大类_灵品化神丹方</v>
      </c>
      <c r="K4747" t="s">
        <v>337</v>
      </c>
      <c r="L4747">
        <v>1</v>
      </c>
      <c r="M4747" t="s">
        <v>5405</v>
      </c>
      <c r="N4747"/>
      <c r="O4747">
        <v>0</v>
      </c>
      <c r="P4747" t="b">
        <v>1</v>
      </c>
      <c r="Q4747"/>
      <c r="R4747" t="b">
        <v>0</v>
      </c>
      <c r="S4747">
        <v>1</v>
      </c>
      <c r="T4747" t="s">
        <v>91</v>
      </c>
      <c r="U4747">
        <v>999</v>
      </c>
      <c r="V4747" t="s">
        <v>5406</v>
      </c>
      <c r="W4747">
        <v>31852033</v>
      </c>
      <c r="X4747"/>
      <c r="Y4747" t="inlineStr">
        <is>
          <t>用于学会炼制化神温阳回灵丹。效果随成丹品质变化；灵品参数示例：立即回复灵力上限的35%。</t>
        </is>
      </c>
      <c r="Z4747" t="inlineStr">
        <is>
          <t>|cff00FF00“灵力有缺，先补眼前之需；回灵所贵在补，不在扩其容量。温剂自有其宜，须量药力与丹毒而用。”——《回灵补缺录》|r</t>
        </is>
      </c>
      <c r="AA4747" t="str">
        <v>探索秘境或遗迹可得。</v>
      </c>
      <c r="AB4747">
        <v>11821033</v>
      </c>
      <c r="AC4747" t="s">
        <v>5409</v>
      </c>
      <c r="AD4747">
        <v>40002</v>
      </c>
      <c r="AE4747"/>
      <c r="AF4747">
        <v>70002</v>
      </c>
      <c r="AG4747"/>
      <c r="AH4747">
        <v>22500</v>
      </c>
      <c r="AI4747" t="s">
        <v>5405</v>
      </c>
      <c r="AJ4747" t="s">
        <v>5405</v>
      </c>
      <c r="AK4747" t="s">
        <v>348</v>
      </c>
    </row>
    <row r="4748" spans="2:37">
      <c r="B4748" s="16" t="n">
        <f>10000000+INDEX(编号表!$B:$B,MATCH(F4748,编号表!$A:$A,0))*100000+INDEX(编号表!$F:$F,MATCH(D4748,编号表!$E:$E,0))*1000+INDEX(编号表!$D:$D,MATCH(E4748,编号表!$C:$C,0))*10000+G4748</f>
        <v>11852034</v>
      </c>
      <c r="C4748" t="inlineStr">
        <is>
          <t>化神烈阳回灵丹</t>
        </is>
      </c>
      <c r="D4748" t="s">
        <v>102</v>
      </c>
      <c r="E4748" t="s">
        <v>348</v>
      </c>
      <c r="F4748" t="s">
        <v>5405</v>
      </c>
      <c r="G4748">
        <v>34</v>
      </c>
      <c r="H4748"/>
      <c r="I4748">
        <v>60</v>
      </c>
      <c r="J4748" t="str">
        <f t="shared" si="76"/>
        <v>大类_灵品化神丹方</v>
      </c>
      <c r="K4748" t="s">
        <v>337</v>
      </c>
      <c r="L4748">
        <v>1</v>
      </c>
      <c r="M4748" t="s">
        <v>5405</v>
      </c>
      <c r="N4748"/>
      <c r="O4748">
        <v>0</v>
      </c>
      <c r="P4748" t="b">
        <v>1</v>
      </c>
      <c r="Q4748"/>
      <c r="R4748" t="b">
        <v>0</v>
      </c>
      <c r="S4748">
        <v>1</v>
      </c>
      <c r="T4748" t="s">
        <v>91</v>
      </c>
      <c r="U4748">
        <v>999</v>
      </c>
      <c r="V4748" t="s">
        <v>5406</v>
      </c>
      <c r="W4748">
        <v>31852034</v>
      </c>
      <c r="X4748"/>
      <c r="Y4748" t="inlineStr">
        <is>
          <t>用于学会炼制化神烈阳回灵丹。效果随成丹品质变化；灵品参数示例：立即回复灵力上限的40%。</t>
        </is>
      </c>
      <c r="Z4748" t="inlineStr">
        <is>
          <t>|cff00FF00“灵力有缺，先补眼前之需；回灵所贵在补，不在扩其容量。热剂自有其宜，须量药力与丹毒而用。”——《回灵补缺录》|r</t>
        </is>
      </c>
      <c r="AA4748" t="str">
        <v>探索秘境或遗迹可得。</v>
      </c>
      <c r="AB4748">
        <v>11821034</v>
      </c>
      <c r="AC4748" t="s">
        <v>5409</v>
      </c>
      <c r="AD4748">
        <v>40002</v>
      </c>
      <c r="AE4748"/>
      <c r="AF4748">
        <v>70002</v>
      </c>
      <c r="AG4748"/>
      <c r="AH4748">
        <v>22500</v>
      </c>
      <c r="AI4748" t="s">
        <v>5405</v>
      </c>
      <c r="AJ4748" t="s">
        <v>5405</v>
      </c>
      <c r="AK4748" t="s">
        <v>348</v>
      </c>
    </row>
    <row r="4749" spans="2:37">
      <c r="B4749" s="16" t="n">
        <f>10000000+INDEX(编号表!$B:$B,MATCH(F4749,编号表!$A:$A,0))*100000+INDEX(编号表!$F:$F,MATCH(D4749,编号表!$E:$E,0))*1000+INDEX(编号表!$D:$D,MATCH(E4749,编号表!$C:$C,0))*10000+G4749</f>
        <v>11852035</v>
      </c>
      <c r="C4749" t="inlineStr">
        <is>
          <t>化神玄阴续灵丹</t>
        </is>
      </c>
      <c r="D4749" t="s">
        <v>102</v>
      </c>
      <c r="E4749" t="s">
        <v>348</v>
      </c>
      <c r="F4749" t="s">
        <v>5405</v>
      </c>
      <c r="G4749">
        <v>35</v>
      </c>
      <c r="H4749"/>
      <c r="I4749">
        <v>60</v>
      </c>
      <c r="J4749" t="str">
        <f t="shared" si="76"/>
        <v>大类_灵品化神丹方</v>
      </c>
      <c r="K4749" t="s">
        <v>337</v>
      </c>
      <c r="L4749">
        <v>1</v>
      </c>
      <c r="M4749" t="s">
        <v>5405</v>
      </c>
      <c r="N4749"/>
      <c r="O4749">
        <v>0</v>
      </c>
      <c r="P4749" t="b">
        <v>1</v>
      </c>
      <c r="Q4749"/>
      <c r="R4749" t="b">
        <v>0</v>
      </c>
      <c r="S4749">
        <v>1</v>
      </c>
      <c r="T4749" t="s">
        <v>91</v>
      </c>
      <c r="U4749">
        <v>999</v>
      </c>
      <c r="V4749" t="s">
        <v>5406</v>
      </c>
      <c r="W4749">
        <v>31852035</v>
      </c>
      <c r="X4749"/>
      <c r="Y4749" t="inlineStr">
        <is>
          <t>用于学会炼制化神玄阴续灵丹。效果随成丹品质变化；灵品参数示例：受击时回复灵力上限的0.04%，持续1800现实秒。</t>
        </is>
      </c>
      <c r="Z4749" t="inlineStr">
        <is>
          <t>|cff00FF00“灵力随战而耗，亦须随行而续；击中、受击与调息各有补益。寒剂自有其宜，须量药力与丹毒而用。”——《续灵行脉录》|r</t>
        </is>
      </c>
      <c r="AA4749" t="str">
        <v>探索秘境或遗迹可得。</v>
      </c>
      <c r="AB4749">
        <v>11821035</v>
      </c>
      <c r="AC4749" t="s">
        <v>5409</v>
      </c>
      <c r="AD4749">
        <v>40002</v>
      </c>
      <c r="AE4749"/>
      <c r="AF4749">
        <v>70002</v>
      </c>
      <c r="AG4749"/>
      <c r="AH4749">
        <v>22500</v>
      </c>
      <c r="AI4749" t="s">
        <v>5405</v>
      </c>
      <c r="AJ4749" t="s">
        <v>5405</v>
      </c>
      <c r="AK4749" t="s">
        <v>348</v>
      </c>
    </row>
    <row r="4750" spans="2:37">
      <c r="B4750" s="16" t="n">
        <f>10000000+INDEX(编号表!$B:$B,MATCH(F4750,编号表!$A:$A,0))*100000+INDEX(编号表!$F:$F,MATCH(D4750,编号表!$E:$E,0))*1000+INDEX(编号表!$D:$D,MATCH(E4750,编号表!$C:$C,0))*10000+G4750</f>
        <v>11852036</v>
      </c>
      <c r="C4750" t="inlineStr">
        <is>
          <t>化神清和续灵丹</t>
        </is>
      </c>
      <c r="D4750" t="s">
        <v>102</v>
      </c>
      <c r="E4750" t="s">
        <v>348</v>
      </c>
      <c r="F4750" t="s">
        <v>5405</v>
      </c>
      <c r="G4750">
        <v>36</v>
      </c>
      <c r="H4750"/>
      <c r="I4750">
        <v>60</v>
      </c>
      <c r="J4750" t="str">
        <f t="shared" si="76"/>
        <v>大类_灵品化神丹方</v>
      </c>
      <c r="K4750" t="s">
        <v>337</v>
      </c>
      <c r="L4750">
        <v>1</v>
      </c>
      <c r="M4750" t="s">
        <v>5405</v>
      </c>
      <c r="N4750"/>
      <c r="O4750">
        <v>0</v>
      </c>
      <c r="P4750" t="b">
        <v>1</v>
      </c>
      <c r="Q4750"/>
      <c r="R4750" t="b">
        <v>0</v>
      </c>
      <c r="S4750">
        <v>1</v>
      </c>
      <c r="T4750" t="s">
        <v>91</v>
      </c>
      <c r="U4750">
        <v>999</v>
      </c>
      <c r="V4750" t="s">
        <v>5406</v>
      </c>
      <c r="W4750">
        <v>31852036</v>
      </c>
      <c r="X4750"/>
      <c r="Y4750" t="inlineStr">
        <is>
          <t>用于学会炼制化神清和续灵丹。效果随成丹品质变化；灵品参数示例：击中时回复灵力上限的0.05%，持续1500现实秒。</t>
        </is>
      </c>
      <c r="Z4750" t="inlineStr">
        <is>
          <t>|cff00FF00“灵力随战而耗，亦须随行而续；击中、受击与调息各有补益。凉剂自有其宜，须量药力与丹毒而用。”——《续灵行脉录》|r</t>
        </is>
      </c>
      <c r="AA4750" t="str">
        <v>探索秘境或遗迹可得。</v>
      </c>
      <c r="AB4750">
        <v>11821036</v>
      </c>
      <c r="AC4750" t="s">
        <v>5409</v>
      </c>
      <c r="AD4750">
        <v>40002</v>
      </c>
      <c r="AE4750"/>
      <c r="AF4750">
        <v>70002</v>
      </c>
      <c r="AG4750"/>
      <c r="AH4750">
        <v>22500</v>
      </c>
      <c r="AI4750" t="s">
        <v>5405</v>
      </c>
      <c r="AJ4750" t="s">
        <v>5405</v>
      </c>
      <c r="AK4750" t="s">
        <v>348</v>
      </c>
    </row>
    <row r="4751" spans="2:37">
      <c r="B4751" s="16" t="n">
        <f>10000000+INDEX(编号表!$B:$B,MATCH(F4751,编号表!$A:$A,0))*100000+INDEX(编号表!$F:$F,MATCH(D4751,编号表!$E:$E,0))*1000+INDEX(编号表!$D:$D,MATCH(E4751,编号表!$C:$C,0))*10000+G4751</f>
        <v>11852037</v>
      </c>
      <c r="C4751" t="inlineStr">
        <is>
          <t>化神续灵丹</t>
        </is>
      </c>
      <c r="D4751" t="s">
        <v>102</v>
      </c>
      <c r="E4751" t="s">
        <v>348</v>
      </c>
      <c r="F4751" t="s">
        <v>5405</v>
      </c>
      <c r="G4751">
        <v>37</v>
      </c>
      <c r="H4751"/>
      <c r="I4751">
        <v>60</v>
      </c>
      <c r="J4751" t="str">
        <f t="shared" si="76"/>
        <v>大类_灵品化神丹方</v>
      </c>
      <c r="K4751" t="s">
        <v>337</v>
      </c>
      <c r="L4751">
        <v>1</v>
      </c>
      <c r="M4751" t="s">
        <v>5405</v>
      </c>
      <c r="N4751"/>
      <c r="O4751">
        <v>0</v>
      </c>
      <c r="P4751" t="b">
        <v>1</v>
      </c>
      <c r="Q4751"/>
      <c r="R4751" t="b">
        <v>0</v>
      </c>
      <c r="S4751">
        <v>1</v>
      </c>
      <c r="T4751" t="s">
        <v>91</v>
      </c>
      <c r="U4751">
        <v>999</v>
      </c>
      <c r="V4751" t="s">
        <v>5406</v>
      </c>
      <c r="W4751">
        <v>31852037</v>
      </c>
      <c r="X4751"/>
      <c r="Y4751" t="inlineStr">
        <is>
          <t>用于学会炼制化神续灵丹。效果随成丹品质变化；灵品参数示例：每秒回复灵力上限的0.06%，持续1500现实秒。</t>
        </is>
      </c>
      <c r="Z4751" t="inlineStr">
        <is>
          <t>|cff00FF00“灵力随战而耗，亦须随行而续；击中、受击与调息各有补益。平剂自有其宜，须量药力与丹毒而用。”——《续灵行脉录》|r</t>
        </is>
      </c>
      <c r="AA4751" t="str">
        <v>探索秘境或遗迹可得。</v>
      </c>
      <c r="AB4751">
        <v>11821037</v>
      </c>
      <c r="AC4751" t="s">
        <v>5409</v>
      </c>
      <c r="AD4751">
        <v>40002</v>
      </c>
      <c r="AE4751"/>
      <c r="AF4751">
        <v>70002</v>
      </c>
      <c r="AG4751"/>
      <c r="AH4751">
        <v>22500</v>
      </c>
      <c r="AI4751" t="s">
        <v>5405</v>
      </c>
      <c r="AJ4751" t="s">
        <v>5405</v>
      </c>
      <c r="AK4751" t="s">
        <v>348</v>
      </c>
    </row>
    <row r="4752" spans="2:37">
      <c r="B4752" s="16" t="n">
        <f>10000000+INDEX(编号表!$B:$B,MATCH(F4752,编号表!$A:$A,0))*100000+INDEX(编号表!$F:$F,MATCH(D4752,编号表!$E:$E,0))*1000+INDEX(编号表!$D:$D,MATCH(E4752,编号表!$C:$C,0))*10000+G4752</f>
        <v>11852038</v>
      </c>
      <c r="C4752" t="inlineStr">
        <is>
          <t>化神温阳续灵丹</t>
        </is>
      </c>
      <c r="D4752" t="s">
        <v>102</v>
      </c>
      <c r="E4752" t="s">
        <v>348</v>
      </c>
      <c r="F4752" t="s">
        <v>5405</v>
      </c>
      <c r="G4752">
        <v>38</v>
      </c>
      <c r="H4752"/>
      <c r="I4752">
        <v>60</v>
      </c>
      <c r="J4752" t="str">
        <f t="shared" si="76"/>
        <v>大类_灵品化神丹方</v>
      </c>
      <c r="K4752" t="s">
        <v>337</v>
      </c>
      <c r="L4752">
        <v>1</v>
      </c>
      <c r="M4752" t="s">
        <v>5405</v>
      </c>
      <c r="N4752"/>
      <c r="O4752">
        <v>0</v>
      </c>
      <c r="P4752" t="b">
        <v>1</v>
      </c>
      <c r="Q4752"/>
      <c r="R4752" t="b">
        <v>0</v>
      </c>
      <c r="S4752">
        <v>1</v>
      </c>
      <c r="T4752" t="s">
        <v>91</v>
      </c>
      <c r="U4752">
        <v>999</v>
      </c>
      <c r="V4752" t="s">
        <v>5406</v>
      </c>
      <c r="W4752">
        <v>31852038</v>
      </c>
      <c r="X4752"/>
      <c r="Y4752" t="inlineStr">
        <is>
          <t>用于学会炼制化神温阳续灵丹。效果随成丹品质变化；灵品参数示例：击中时回复灵力上限的0.07%，持续1500现实秒。</t>
        </is>
      </c>
      <c r="Z4752" t="inlineStr">
        <is>
          <t>|cff00FF00“灵力随战而耗，亦须随行而续；击中、受击与调息各有补益。温剂自有其宜，须量药力与丹毒而用。”——《续灵行脉录》|r</t>
        </is>
      </c>
      <c r="AA4752" t="str">
        <v>探索秘境或遗迹可得。</v>
      </c>
      <c r="AB4752">
        <v>11821038</v>
      </c>
      <c r="AC4752" t="s">
        <v>5409</v>
      </c>
      <c r="AD4752">
        <v>40002</v>
      </c>
      <c r="AE4752"/>
      <c r="AF4752">
        <v>70002</v>
      </c>
      <c r="AG4752"/>
      <c r="AH4752">
        <v>22500</v>
      </c>
      <c r="AI4752" t="s">
        <v>5405</v>
      </c>
      <c r="AJ4752" t="s">
        <v>5405</v>
      </c>
      <c r="AK4752" t="s">
        <v>348</v>
      </c>
    </row>
    <row r="4753" spans="2:37">
      <c r="B4753" s="16" t="n">
        <f>10000000+INDEX(编号表!$B:$B,MATCH(F4753,编号表!$A:$A,0))*100000+INDEX(编号表!$F:$F,MATCH(D4753,编号表!$E:$E,0))*1000+INDEX(编号表!$D:$D,MATCH(E4753,编号表!$C:$C,0))*10000+G4753</f>
        <v>11852039</v>
      </c>
      <c r="C4753" t="inlineStr">
        <is>
          <t>化神烈阳续灵丹</t>
        </is>
      </c>
      <c r="D4753" t="s">
        <v>102</v>
      </c>
      <c r="E4753" t="s">
        <v>348</v>
      </c>
      <c r="F4753" t="s">
        <v>5405</v>
      </c>
      <c r="G4753">
        <v>39</v>
      </c>
      <c r="H4753"/>
      <c r="I4753">
        <v>60</v>
      </c>
      <c r="J4753" t="str">
        <f t="shared" si="76"/>
        <v>大类_灵品化神丹方</v>
      </c>
      <c r="K4753" t="s">
        <v>337</v>
      </c>
      <c r="L4753">
        <v>1</v>
      </c>
      <c r="M4753" t="s">
        <v>5405</v>
      </c>
      <c r="N4753"/>
      <c r="O4753">
        <v>0</v>
      </c>
      <c r="P4753" t="b">
        <v>1</v>
      </c>
      <c r="Q4753"/>
      <c r="R4753" t="b">
        <v>0</v>
      </c>
      <c r="S4753">
        <v>1</v>
      </c>
      <c r="T4753" t="s">
        <v>91</v>
      </c>
      <c r="U4753">
        <v>999</v>
      </c>
      <c r="V4753" t="s">
        <v>5406</v>
      </c>
      <c r="W4753">
        <v>31852039</v>
      </c>
      <c r="X4753"/>
      <c r="Y4753" t="inlineStr">
        <is>
          <t>用于学会炼制化神烈阳续灵丹。效果随成丹品质变化；灵品参数示例：受击时回复灵力上限的0.1%，持续900现实秒。</t>
        </is>
      </c>
      <c r="Z4753" t="inlineStr">
        <is>
          <t>|cff00FF00“灵力随战而耗，亦须随行而续；击中、受击与调息各有补益。热剂自有其宜，须量药力与丹毒而用。”——《续灵行脉录》|r</t>
        </is>
      </c>
      <c r="AA4753" t="str">
        <v>探索秘境或遗迹可得。</v>
      </c>
      <c r="AB4753">
        <v>11821039</v>
      </c>
      <c r="AC4753" t="s">
        <v>5409</v>
      </c>
      <c r="AD4753">
        <v>40002</v>
      </c>
      <c r="AE4753"/>
      <c r="AF4753">
        <v>70002</v>
      </c>
      <c r="AG4753"/>
      <c r="AH4753">
        <v>22500</v>
      </c>
      <c r="AI4753" t="s">
        <v>5405</v>
      </c>
      <c r="AJ4753" t="s">
        <v>5405</v>
      </c>
      <c r="AK4753" t="s">
        <v>348</v>
      </c>
    </row>
    <row r="4754" spans="2:37">
      <c r="B4754" s="16" t="n">
        <f>10000000+INDEX(编号表!$B:$B,MATCH(F4754,编号表!$A:$A,0))*100000+INDEX(编号表!$F:$F,MATCH(D4754,编号表!$E:$E,0))*1000+INDEX(编号表!$D:$D,MATCH(E4754,编号表!$C:$C,0))*10000+G4754</f>
        <v>11852040</v>
      </c>
      <c r="C4754" t="inlineStr">
        <is>
          <t>化神玄阴神行丹</t>
        </is>
      </c>
      <c r="D4754" t="s">
        <v>102</v>
      </c>
      <c r="E4754" t="s">
        <v>348</v>
      </c>
      <c r="F4754" t="s">
        <v>5405</v>
      </c>
      <c r="G4754">
        <v>40</v>
      </c>
      <c r="H4754"/>
      <c r="I4754">
        <v>60</v>
      </c>
      <c r="J4754" t="str">
        <f t="shared" si="76"/>
        <v>大类_灵品化神丹方</v>
      </c>
      <c r="K4754" t="s">
        <v>337</v>
      </c>
      <c r="L4754">
        <v>1</v>
      </c>
      <c r="M4754" t="s">
        <v>5405</v>
      </c>
      <c r="N4754"/>
      <c r="O4754">
        <v>0</v>
      </c>
      <c r="P4754" t="b">
        <v>1</v>
      </c>
      <c r="Q4754"/>
      <c r="R4754" t="b">
        <v>0</v>
      </c>
      <c r="S4754">
        <v>1</v>
      </c>
      <c r="T4754" t="s">
        <v>91</v>
      </c>
      <c r="U4754">
        <v>999</v>
      </c>
      <c r="V4754" t="s">
        <v>5406</v>
      </c>
      <c r="W4754">
        <v>31852040</v>
      </c>
      <c r="X4754"/>
      <c r="Y4754" t="inlineStr">
        <is>
          <t>用于学会炼制化神玄阴神行丹。效果随成丹品质变化；灵品参数示例：移动速度提高3%，持续600现实秒。</t>
        </is>
      </c>
      <c r="Z4754" t="inlineStr">
        <is>
          <t>|cff00FF00“轻身疾行，进退有度；药助足下，不增术法杀伤。寒剂自有其宜，须量药力与丹毒而用。”——《神行轻身录》|r</t>
        </is>
      </c>
      <c r="AA4754" t="str">
        <v>探索秘境或遗迹可得。</v>
      </c>
      <c r="AB4754">
        <v>11821040</v>
      </c>
      <c r="AC4754" t="s">
        <v>5409</v>
      </c>
      <c r="AD4754">
        <v>40002</v>
      </c>
      <c r="AE4754"/>
      <c r="AF4754">
        <v>70002</v>
      </c>
      <c r="AG4754"/>
      <c r="AH4754">
        <v>22500</v>
      </c>
      <c r="AI4754" t="s">
        <v>5405</v>
      </c>
      <c r="AJ4754" t="s">
        <v>5405</v>
      </c>
      <c r="AK4754" t="s">
        <v>348</v>
      </c>
    </row>
    <row r="4755" spans="2:37">
      <c r="B4755" s="16" t="n">
        <f>10000000+INDEX(编号表!$B:$B,MATCH(F4755,编号表!$A:$A,0))*100000+INDEX(编号表!$F:$F,MATCH(D4755,编号表!$E:$E,0))*1000+INDEX(编号表!$D:$D,MATCH(E4755,编号表!$C:$C,0))*10000+G4755</f>
        <v>11852041</v>
      </c>
      <c r="C4755" t="inlineStr">
        <is>
          <t>化神清和神行丹</t>
        </is>
      </c>
      <c r="D4755" t="s">
        <v>102</v>
      </c>
      <c r="E4755" t="s">
        <v>348</v>
      </c>
      <c r="F4755" t="s">
        <v>5405</v>
      </c>
      <c r="G4755">
        <v>41</v>
      </c>
      <c r="H4755"/>
      <c r="I4755">
        <v>60</v>
      </c>
      <c r="J4755" t="str">
        <f t="shared" si="76"/>
        <v>大类_灵品化神丹方</v>
      </c>
      <c r="K4755" t="s">
        <v>337</v>
      </c>
      <c r="L4755">
        <v>1</v>
      </c>
      <c r="M4755" t="s">
        <v>5405</v>
      </c>
      <c r="N4755"/>
      <c r="O4755">
        <v>0</v>
      </c>
      <c r="P4755" t="b">
        <v>1</v>
      </c>
      <c r="Q4755"/>
      <c r="R4755" t="b">
        <v>0</v>
      </c>
      <c r="S4755">
        <v>1</v>
      </c>
      <c r="T4755" t="s">
        <v>91</v>
      </c>
      <c r="U4755">
        <v>999</v>
      </c>
      <c r="V4755" t="s">
        <v>5406</v>
      </c>
      <c r="W4755">
        <v>31852041</v>
      </c>
      <c r="X4755"/>
      <c r="Y4755" t="inlineStr">
        <is>
          <t>用于学会炼制化神清和神行丹。效果随成丹品质变化；灵品参数示例：移动速度提高4%，持续600现实秒。</t>
        </is>
      </c>
      <c r="Z4755" t="inlineStr">
        <is>
          <t>|cff00FF00“轻身疾行，进退有度；药助足下，不增术法杀伤。凉剂自有其宜，须量药力与丹毒而用。”——《神行轻身录》|r</t>
        </is>
      </c>
      <c r="AA4755" t="str">
        <v>探索秘境或遗迹可得。</v>
      </c>
      <c r="AB4755">
        <v>11821041</v>
      </c>
      <c r="AC4755" t="s">
        <v>5409</v>
      </c>
      <c r="AD4755">
        <v>40002</v>
      </c>
      <c r="AE4755"/>
      <c r="AF4755">
        <v>70002</v>
      </c>
      <c r="AG4755"/>
      <c r="AH4755">
        <v>22500</v>
      </c>
      <c r="AI4755" t="s">
        <v>5405</v>
      </c>
      <c r="AJ4755" t="s">
        <v>5405</v>
      </c>
      <c r="AK4755" t="s">
        <v>348</v>
      </c>
    </row>
    <row r="4756" spans="2:37">
      <c r="B4756" s="16" t="n">
        <f>10000000+INDEX(编号表!$B:$B,MATCH(F4756,编号表!$A:$A,0))*100000+INDEX(编号表!$F:$F,MATCH(D4756,编号表!$E:$E,0))*1000+INDEX(编号表!$D:$D,MATCH(E4756,编号表!$C:$C,0))*10000+G4756</f>
        <v>11852042</v>
      </c>
      <c r="C4756" t="inlineStr">
        <is>
          <t>化神神行丹</t>
        </is>
      </c>
      <c r="D4756" t="s">
        <v>102</v>
      </c>
      <c r="E4756" t="s">
        <v>348</v>
      </c>
      <c r="F4756" t="s">
        <v>5405</v>
      </c>
      <c r="G4756">
        <v>42</v>
      </c>
      <c r="H4756"/>
      <c r="I4756">
        <v>60</v>
      </c>
      <c r="J4756" t="str">
        <f t="shared" si="76"/>
        <v>大类_灵品化神丹方</v>
      </c>
      <c r="K4756" t="s">
        <v>337</v>
      </c>
      <c r="L4756">
        <v>1</v>
      </c>
      <c r="M4756" t="s">
        <v>5405</v>
      </c>
      <c r="N4756"/>
      <c r="O4756">
        <v>0</v>
      </c>
      <c r="P4756" t="b">
        <v>1</v>
      </c>
      <c r="Q4756"/>
      <c r="R4756" t="b">
        <v>0</v>
      </c>
      <c r="S4756">
        <v>1</v>
      </c>
      <c r="T4756" t="s">
        <v>91</v>
      </c>
      <c r="U4756">
        <v>999</v>
      </c>
      <c r="V4756" t="s">
        <v>5406</v>
      </c>
      <c r="W4756">
        <v>31852042</v>
      </c>
      <c r="X4756"/>
      <c r="Y4756" t="inlineStr">
        <is>
          <t>用于学会炼制化神神行丹。效果随成丹品质变化；灵品参数示例：移动速度提高5%，持续600现实秒。</t>
        </is>
      </c>
      <c r="Z4756" t="inlineStr">
        <is>
          <t>|cff00FF00“轻身疾行，进退有度；药助足下，不增术法杀伤。平剂自有其宜，须量药力与丹毒而用。”——《神行轻身录》|r</t>
        </is>
      </c>
      <c r="AA4756" t="str">
        <v>探索秘境或遗迹可得。</v>
      </c>
      <c r="AB4756">
        <v>11821042</v>
      </c>
      <c r="AC4756" t="s">
        <v>5409</v>
      </c>
      <c r="AD4756">
        <v>40002</v>
      </c>
      <c r="AE4756"/>
      <c r="AF4756">
        <v>70002</v>
      </c>
      <c r="AG4756"/>
      <c r="AH4756">
        <v>22500</v>
      </c>
      <c r="AI4756" t="s">
        <v>5405</v>
      </c>
      <c r="AJ4756" t="s">
        <v>5405</v>
      </c>
      <c r="AK4756" t="s">
        <v>348</v>
      </c>
    </row>
    <row r="4757" spans="2:37">
      <c r="B4757" s="16" t="n">
        <f>10000000+INDEX(编号表!$B:$B,MATCH(F4757,编号表!$A:$A,0))*100000+INDEX(编号表!$F:$F,MATCH(D4757,编号表!$E:$E,0))*1000+INDEX(编号表!$D:$D,MATCH(E4757,编号表!$C:$C,0))*10000+G4757</f>
        <v>11852043</v>
      </c>
      <c r="C4757" t="inlineStr">
        <is>
          <t>化神温阳神行丹</t>
        </is>
      </c>
      <c r="D4757" t="s">
        <v>102</v>
      </c>
      <c r="E4757" t="s">
        <v>348</v>
      </c>
      <c r="F4757" t="s">
        <v>5405</v>
      </c>
      <c r="G4757">
        <v>43</v>
      </c>
      <c r="H4757"/>
      <c r="I4757">
        <v>60</v>
      </c>
      <c r="J4757" t="str">
        <f t="shared" si="76"/>
        <v>大类_灵品化神丹方</v>
      </c>
      <c r="K4757" t="s">
        <v>337</v>
      </c>
      <c r="L4757">
        <v>1</v>
      </c>
      <c r="M4757" t="s">
        <v>5405</v>
      </c>
      <c r="N4757"/>
      <c r="O4757">
        <v>0</v>
      </c>
      <c r="P4757" t="b">
        <v>1</v>
      </c>
      <c r="Q4757"/>
      <c r="R4757" t="b">
        <v>0</v>
      </c>
      <c r="S4757">
        <v>1</v>
      </c>
      <c r="T4757" t="s">
        <v>91</v>
      </c>
      <c r="U4757">
        <v>999</v>
      </c>
      <c r="V4757" t="s">
        <v>5406</v>
      </c>
      <c r="W4757">
        <v>31852043</v>
      </c>
      <c r="X4757"/>
      <c r="Y4757" t="inlineStr">
        <is>
          <t>用于学会炼制化神温阳神行丹。效果随成丹品质变化；灵品参数示例：移动速度提高6%，持续600现实秒。</t>
        </is>
      </c>
      <c r="Z4757" t="inlineStr">
        <is>
          <t>|cff00FF00“轻身疾行，进退有度；药助足下，不增术法杀伤。温剂自有其宜，须量药力与丹毒而用。”——《神行轻身录》|r</t>
        </is>
      </c>
      <c r="AA4757" t="str">
        <v>探索秘境或遗迹可得。</v>
      </c>
      <c r="AB4757">
        <v>11821043</v>
      </c>
      <c r="AC4757" t="s">
        <v>5409</v>
      </c>
      <c r="AD4757">
        <v>40002</v>
      </c>
      <c r="AE4757"/>
      <c r="AF4757">
        <v>70002</v>
      </c>
      <c r="AG4757"/>
      <c r="AH4757">
        <v>22500</v>
      </c>
      <c r="AI4757" t="s">
        <v>5405</v>
      </c>
      <c r="AJ4757" t="s">
        <v>5405</v>
      </c>
      <c r="AK4757" t="s">
        <v>348</v>
      </c>
    </row>
    <row r="4758" spans="2:37">
      <c r="B4758" s="16" t="n">
        <f>10000000+INDEX(编号表!$B:$B,MATCH(F4758,编号表!$A:$A,0))*100000+INDEX(编号表!$F:$F,MATCH(D4758,编号表!$E:$E,0))*1000+INDEX(编号表!$D:$D,MATCH(E4758,编号表!$C:$C,0))*10000+G4758</f>
        <v>11852044</v>
      </c>
      <c r="C4758" t="inlineStr">
        <is>
          <t>化神烈阳神行丹</t>
        </is>
      </c>
      <c r="D4758" t="s">
        <v>102</v>
      </c>
      <c r="E4758" t="s">
        <v>348</v>
      </c>
      <c r="F4758" t="s">
        <v>5405</v>
      </c>
      <c r="G4758">
        <v>44</v>
      </c>
      <c r="H4758"/>
      <c r="I4758">
        <v>60</v>
      </c>
      <c r="J4758" t="str">
        <f t="shared" si="76"/>
        <v>大类_灵品化神丹方</v>
      </c>
      <c r="K4758" t="s">
        <v>337</v>
      </c>
      <c r="L4758">
        <v>1</v>
      </c>
      <c r="M4758" t="s">
        <v>5405</v>
      </c>
      <c r="N4758"/>
      <c r="O4758">
        <v>0</v>
      </c>
      <c r="P4758" t="b">
        <v>1</v>
      </c>
      <c r="Q4758"/>
      <c r="R4758" t="b">
        <v>0</v>
      </c>
      <c r="S4758">
        <v>1</v>
      </c>
      <c r="T4758" t="s">
        <v>91</v>
      </c>
      <c r="U4758">
        <v>999</v>
      </c>
      <c r="V4758" t="s">
        <v>5406</v>
      </c>
      <c r="W4758">
        <v>31852044</v>
      </c>
      <c r="X4758"/>
      <c r="Y4758" t="inlineStr">
        <is>
          <t>用于学会炼制化神烈阳神行丹。效果随成丹品质变化；灵品参数示例：移动速度提高7%，持续600现实秒。</t>
        </is>
      </c>
      <c r="Z4758" t="inlineStr">
        <is>
          <t>|cff00FF00“轻身疾行，进退有度；药助足下，不增术法杀伤。热剂自有其宜，须量药力与丹毒而用。”——《神行轻身录》|r</t>
        </is>
      </c>
      <c r="AA4758" t="str">
        <v>探索秘境或遗迹可得。</v>
      </c>
      <c r="AB4758">
        <v>11821044</v>
      </c>
      <c r="AC4758" t="s">
        <v>5409</v>
      </c>
      <c r="AD4758">
        <v>40002</v>
      </c>
      <c r="AE4758"/>
      <c r="AF4758">
        <v>70002</v>
      </c>
      <c r="AG4758"/>
      <c r="AH4758">
        <v>22500</v>
      </c>
      <c r="AI4758" t="s">
        <v>5405</v>
      </c>
      <c r="AJ4758" t="s">
        <v>5405</v>
      </c>
      <c r="AK4758" t="s">
        <v>348</v>
      </c>
    </row>
    <row r="4759" spans="2:37">
      <c r="B4759" s="16" t="n">
        <f>10000000+INDEX(编号表!$B:$B,MATCH(F4759,编号表!$A:$A,0))*100000+INDEX(编号表!$F:$F,MATCH(D4759,编号表!$E:$E,0))*1000+INDEX(编号表!$D:$D,MATCH(E4759,编号表!$C:$C,0))*10000+G4759</f>
        <v>11852045</v>
      </c>
      <c r="C4759" t="inlineStr">
        <is>
          <t>化神玄阴迅脉丹</t>
        </is>
      </c>
      <c r="D4759" t="s">
        <v>102</v>
      </c>
      <c r="E4759" t="s">
        <v>348</v>
      </c>
      <c r="F4759" t="s">
        <v>5405</v>
      </c>
      <c r="G4759">
        <v>45</v>
      </c>
      <c r="H4759"/>
      <c r="I4759">
        <v>60</v>
      </c>
      <c r="J4759" t="str">
        <f t="shared" si="76"/>
        <v>大类_灵品化神丹方</v>
      </c>
      <c r="K4759" t="s">
        <v>337</v>
      </c>
      <c r="L4759">
        <v>1</v>
      </c>
      <c r="M4759" t="s">
        <v>5405</v>
      </c>
      <c r="N4759"/>
      <c r="O4759">
        <v>0</v>
      </c>
      <c r="P4759" t="b">
        <v>1</v>
      </c>
      <c r="Q4759"/>
      <c r="R4759" t="b">
        <v>0</v>
      </c>
      <c r="S4759">
        <v>1</v>
      </c>
      <c r="T4759" t="s">
        <v>91</v>
      </c>
      <c r="U4759">
        <v>999</v>
      </c>
      <c r="V4759" t="s">
        <v>5406</v>
      </c>
      <c r="W4759">
        <v>31852045</v>
      </c>
      <c r="X4759"/>
      <c r="Y4759" t="inlineStr">
        <is>
          <t>用于学会炼制化神玄阴迅脉丹。效果随成丹品质变化；灵品参数示例：法术冷却缩减3%，持续1800现实秒。</t>
        </is>
      </c>
      <c r="Z4759" t="inlineStr">
        <is>
          <t>|cff00FF00“灵脉运转有节，术法复起有时；药助缩其间隔。寒剂自有其宜，须量药力与丹毒而用。”——《迅脉运法录》|r</t>
        </is>
      </c>
      <c r="AA4759" t="str">
        <v>探索秘境或遗迹可得。</v>
      </c>
      <c r="AB4759">
        <v>11821045</v>
      </c>
      <c r="AC4759" t="s">
        <v>5409</v>
      </c>
      <c r="AD4759">
        <v>40002</v>
      </c>
      <c r="AE4759"/>
      <c r="AF4759">
        <v>70002</v>
      </c>
      <c r="AG4759"/>
      <c r="AH4759">
        <v>22500</v>
      </c>
      <c r="AI4759" t="s">
        <v>5405</v>
      </c>
      <c r="AJ4759" t="s">
        <v>5405</v>
      </c>
      <c r="AK4759" t="s">
        <v>348</v>
      </c>
    </row>
    <row r="4760" spans="2:37">
      <c r="B4760" s="16" t="n">
        <f>10000000+INDEX(编号表!$B:$B,MATCH(F4760,编号表!$A:$A,0))*100000+INDEX(编号表!$F:$F,MATCH(D4760,编号表!$E:$E,0))*1000+INDEX(编号表!$D:$D,MATCH(E4760,编号表!$C:$C,0))*10000+G4760</f>
        <v>11852046</v>
      </c>
      <c r="C4760" t="inlineStr">
        <is>
          <t>化神清和迅脉丹</t>
        </is>
      </c>
      <c r="D4760" t="s">
        <v>102</v>
      </c>
      <c r="E4760" t="s">
        <v>348</v>
      </c>
      <c r="F4760" t="s">
        <v>5405</v>
      </c>
      <c r="G4760">
        <v>46</v>
      </c>
      <c r="H4760"/>
      <c r="I4760">
        <v>60</v>
      </c>
      <c r="J4760" t="str">
        <f t="shared" si="76"/>
        <v>大类_灵品化神丹方</v>
      </c>
      <c r="K4760" t="s">
        <v>337</v>
      </c>
      <c r="L4760">
        <v>1</v>
      </c>
      <c r="M4760" t="s">
        <v>5405</v>
      </c>
      <c r="N4760"/>
      <c r="O4760">
        <v>0</v>
      </c>
      <c r="P4760" t="b">
        <v>1</v>
      </c>
      <c r="Q4760"/>
      <c r="R4760" t="b">
        <v>0</v>
      </c>
      <c r="S4760">
        <v>1</v>
      </c>
      <c r="T4760" t="s">
        <v>91</v>
      </c>
      <c r="U4760">
        <v>999</v>
      </c>
      <c r="V4760" t="s">
        <v>5406</v>
      </c>
      <c r="W4760">
        <v>31852046</v>
      </c>
      <c r="X4760"/>
      <c r="Y4760" t="inlineStr">
        <is>
          <t>用于学会炼制化神清和迅脉丹。效果随成丹品质变化；灵品参数示例：法术冷却缩减3.75%，持续1500现实秒。</t>
        </is>
      </c>
      <c r="Z4760" t="inlineStr">
        <is>
          <t>|cff00FF00“灵脉运转有节，术法复起有时；药助缩其间隔。凉剂自有其宜，须量药力与丹毒而用。”——《迅脉运法录》|r</t>
        </is>
      </c>
      <c r="AA4760" t="str">
        <v>探索秘境或遗迹可得。</v>
      </c>
      <c r="AB4760">
        <v>11821046</v>
      </c>
      <c r="AC4760" t="s">
        <v>5409</v>
      </c>
      <c r="AD4760">
        <v>40002</v>
      </c>
      <c r="AE4760"/>
      <c r="AF4760">
        <v>70002</v>
      </c>
      <c r="AG4760"/>
      <c r="AH4760">
        <v>22500</v>
      </c>
      <c r="AI4760" t="s">
        <v>5405</v>
      </c>
      <c r="AJ4760" t="s">
        <v>5405</v>
      </c>
      <c r="AK4760" t="s">
        <v>348</v>
      </c>
    </row>
    <row r="4761" spans="2:37">
      <c r="B4761" s="16" t="n">
        <f>10000000+INDEX(编号表!$B:$B,MATCH(F4761,编号表!$A:$A,0))*100000+INDEX(编号表!$F:$F,MATCH(D4761,编号表!$E:$E,0))*1000+INDEX(编号表!$D:$D,MATCH(E4761,编号表!$C:$C,0))*10000+G4761</f>
        <v>11852047</v>
      </c>
      <c r="C4761" t="inlineStr">
        <is>
          <t>化神迅脉丹</t>
        </is>
      </c>
      <c r="D4761" t="s">
        <v>102</v>
      </c>
      <c r="E4761" t="s">
        <v>348</v>
      </c>
      <c r="F4761" t="s">
        <v>5405</v>
      </c>
      <c r="G4761">
        <v>47</v>
      </c>
      <c r="H4761"/>
      <c r="I4761">
        <v>60</v>
      </c>
      <c r="J4761" t="str">
        <f t="shared" si="76"/>
        <v>大类_灵品化神丹方</v>
      </c>
      <c r="K4761" t="s">
        <v>337</v>
      </c>
      <c r="L4761">
        <v>1</v>
      </c>
      <c r="M4761" t="s">
        <v>5405</v>
      </c>
      <c r="N4761"/>
      <c r="O4761">
        <v>0</v>
      </c>
      <c r="P4761" t="b">
        <v>1</v>
      </c>
      <c r="Q4761"/>
      <c r="R4761" t="b">
        <v>0</v>
      </c>
      <c r="S4761">
        <v>1</v>
      </c>
      <c r="T4761" t="s">
        <v>91</v>
      </c>
      <c r="U4761">
        <v>999</v>
      </c>
      <c r="V4761" t="s">
        <v>5406</v>
      </c>
      <c r="W4761">
        <v>31852047</v>
      </c>
      <c r="X4761"/>
      <c r="Y4761" t="inlineStr">
        <is>
          <t>用于学会炼制化神迅脉丹。效果随成丹品质变化；灵品参数示例：法术冷却缩减4.5%，持续1500现实秒。</t>
        </is>
      </c>
      <c r="Z4761" t="inlineStr">
        <is>
          <t>|cff00FF00“灵脉运转有节，术法复起有时；药助缩其间隔。平剂自有其宜，须量药力与丹毒而用。”——《迅脉运法录》|r</t>
        </is>
      </c>
      <c r="AA4761" t="str">
        <v>探索秘境或遗迹可得。</v>
      </c>
      <c r="AB4761">
        <v>11821047</v>
      </c>
      <c r="AC4761" t="s">
        <v>5409</v>
      </c>
      <c r="AD4761">
        <v>40002</v>
      </c>
      <c r="AE4761"/>
      <c r="AF4761">
        <v>70002</v>
      </c>
      <c r="AG4761"/>
      <c r="AH4761">
        <v>22500</v>
      </c>
      <c r="AI4761" t="s">
        <v>5405</v>
      </c>
      <c r="AJ4761" t="s">
        <v>5405</v>
      </c>
      <c r="AK4761" t="s">
        <v>348</v>
      </c>
    </row>
    <row r="4762" spans="2:37">
      <c r="B4762" s="16" t="n">
        <f>10000000+INDEX(编号表!$B:$B,MATCH(F4762,编号表!$A:$A,0))*100000+INDEX(编号表!$F:$F,MATCH(D4762,编号表!$E:$E,0))*1000+INDEX(编号表!$D:$D,MATCH(E4762,编号表!$C:$C,0))*10000+G4762</f>
        <v>11852048</v>
      </c>
      <c r="C4762" t="inlineStr">
        <is>
          <t>化神温阳迅脉丹</t>
        </is>
      </c>
      <c r="D4762" t="s">
        <v>102</v>
      </c>
      <c r="E4762" t="s">
        <v>348</v>
      </c>
      <c r="F4762" t="s">
        <v>5405</v>
      </c>
      <c r="G4762">
        <v>48</v>
      </c>
      <c r="H4762"/>
      <c r="I4762">
        <v>60</v>
      </c>
      <c r="J4762" t="str">
        <f t="shared" si="76"/>
        <v>大类_灵品化神丹方</v>
      </c>
      <c r="K4762" t="s">
        <v>337</v>
      </c>
      <c r="L4762">
        <v>1</v>
      </c>
      <c r="M4762" t="s">
        <v>5405</v>
      </c>
      <c r="N4762"/>
      <c r="O4762">
        <v>0</v>
      </c>
      <c r="P4762" t="b">
        <v>1</v>
      </c>
      <c r="Q4762"/>
      <c r="R4762" t="b">
        <v>0</v>
      </c>
      <c r="S4762">
        <v>1</v>
      </c>
      <c r="T4762" t="s">
        <v>91</v>
      </c>
      <c r="U4762">
        <v>999</v>
      </c>
      <c r="V4762" t="s">
        <v>5406</v>
      </c>
      <c r="W4762">
        <v>31852048</v>
      </c>
      <c r="X4762"/>
      <c r="Y4762" t="inlineStr">
        <is>
          <t>用于学会炼制化神温阳迅脉丹。效果随成丹品质变化；灵品参数示例：法术冷却缩减5.25%，持续1500现实秒。</t>
        </is>
      </c>
      <c r="Z4762" t="inlineStr">
        <is>
          <t>|cff00FF00“灵脉运转有节，术法复起有时；药助缩其间隔。温剂自有其宜，须量药力与丹毒而用。”——《迅脉运法录》|r</t>
        </is>
      </c>
      <c r="AA4762" t="str">
        <v>探索秘境或遗迹可得。</v>
      </c>
      <c r="AB4762">
        <v>11821048</v>
      </c>
      <c r="AC4762" t="s">
        <v>5409</v>
      </c>
      <c r="AD4762">
        <v>40002</v>
      </c>
      <c r="AE4762"/>
      <c r="AF4762">
        <v>70002</v>
      </c>
      <c r="AG4762"/>
      <c r="AH4762">
        <v>22500</v>
      </c>
      <c r="AI4762" t="s">
        <v>5405</v>
      </c>
      <c r="AJ4762" t="s">
        <v>5405</v>
      </c>
      <c r="AK4762" t="s">
        <v>348</v>
      </c>
    </row>
    <row r="4763" spans="2:37">
      <c r="B4763" s="16" t="n">
        <f>10000000+INDEX(编号表!$B:$B,MATCH(F4763,编号表!$A:$A,0))*100000+INDEX(编号表!$F:$F,MATCH(D4763,编号表!$E:$E,0))*1000+INDEX(编号表!$D:$D,MATCH(E4763,编号表!$C:$C,0))*10000+G4763</f>
        <v>11852049</v>
      </c>
      <c r="C4763" t="inlineStr">
        <is>
          <t>化神烈阳迅脉丹</t>
        </is>
      </c>
      <c r="D4763" t="s">
        <v>102</v>
      </c>
      <c r="E4763" t="s">
        <v>348</v>
      </c>
      <c r="F4763" t="s">
        <v>5405</v>
      </c>
      <c r="G4763">
        <v>49</v>
      </c>
      <c r="H4763"/>
      <c r="I4763">
        <v>60</v>
      </c>
      <c r="J4763" t="str">
        <f t="shared" si="76"/>
        <v>大类_灵品化神丹方</v>
      </c>
      <c r="K4763" t="s">
        <v>337</v>
      </c>
      <c r="L4763">
        <v>1</v>
      </c>
      <c r="M4763" t="s">
        <v>5405</v>
      </c>
      <c r="N4763"/>
      <c r="O4763">
        <v>0</v>
      </c>
      <c r="P4763" t="b">
        <v>1</v>
      </c>
      <c r="Q4763"/>
      <c r="R4763" t="b">
        <v>0</v>
      </c>
      <c r="S4763">
        <v>1</v>
      </c>
      <c r="T4763" t="s">
        <v>91</v>
      </c>
      <c r="U4763">
        <v>999</v>
      </c>
      <c r="V4763" t="s">
        <v>5406</v>
      </c>
      <c r="W4763">
        <v>31852049</v>
      </c>
      <c r="X4763"/>
      <c r="Y4763" t="inlineStr">
        <is>
          <t>用于学会炼制化神烈阳迅脉丹。效果随成丹品质变化；灵品参数示例：法术冷却缩减6%，持续900现实秒。</t>
        </is>
      </c>
      <c r="Z4763" t="inlineStr">
        <is>
          <t>|cff00FF00“灵脉运转有节，术法复起有时；药助缩其间隔。热剂自有其宜，须量药力与丹毒而用。”——《迅脉运法录》|r</t>
        </is>
      </c>
      <c r="AA4763" t="str">
        <v>探索秘境或遗迹可得。</v>
      </c>
      <c r="AB4763">
        <v>11821049</v>
      </c>
      <c r="AC4763" t="s">
        <v>5409</v>
      </c>
      <c r="AD4763">
        <v>40002</v>
      </c>
      <c r="AE4763"/>
      <c r="AF4763">
        <v>70002</v>
      </c>
      <c r="AG4763"/>
      <c r="AH4763">
        <v>22500</v>
      </c>
      <c r="AI4763" t="s">
        <v>5405</v>
      </c>
      <c r="AJ4763" t="s">
        <v>5405</v>
      </c>
      <c r="AK4763" t="s">
        <v>348</v>
      </c>
    </row>
    <row r="4764" spans="2:37">
      <c r="B4764" s="16" t="n">
        <f>10000000+INDEX(编号表!$B:$B,MATCH(F4764,编号表!$A:$A,0))*100000+INDEX(编号表!$F:$F,MATCH(D4764,编号表!$E:$E,0))*1000+INDEX(编号表!$D:$D,MATCH(E4764,编号表!$C:$C,0))*10000+G4764</f>
        <v>11852050</v>
      </c>
      <c r="C4764" t="s">
        <v>3605</v>
      </c>
      <c r="D4764" t="s">
        <v>102</v>
      </c>
      <c r="E4764" t="s">
        <v>348</v>
      </c>
      <c r="F4764" t="s">
        <v>5405</v>
      </c>
      <c r="G4764">
        <v>50</v>
      </c>
      <c r="H4764"/>
      <c r="I4764">
        <v>60</v>
      </c>
      <c r="J4764" t="str">
        <f t="shared" si="76"/>
        <v>大类_灵品化神丹方</v>
      </c>
      <c r="K4764" t="s">
        <v>337</v>
      </c>
      <c r="L4764">
        <v>1</v>
      </c>
      <c r="M4764" t="s">
        <v>5405</v>
      </c>
      <c r="N4764"/>
      <c r="O4764">
        <v>0</v>
      </c>
      <c r="P4764" t="b">
        <v>1</v>
      </c>
      <c r="Q4764"/>
      <c r="R4764" t="b">
        <v>0</v>
      </c>
      <c r="S4764">
        <v>1</v>
      </c>
      <c r="T4764" t="s">
        <v>91</v>
      </c>
      <c r="U4764">
        <v>999</v>
      </c>
      <c r="V4764" t="s">
        <v>5406</v>
      </c>
      <c r="W4764">
        <v>31852050</v>
      </c>
      <c r="X4764"/>
      <c r="Y4764" t="inlineStr">
        <is>
          <t>用于学会炼制化神玄阴净髓丹。效果随成丹品质变化；灵品参数示例：清除对应味池杂质总量635688点，按300现实秒的经过时间线性结算（操作时补结差额）。</t>
        </is>
      </c>
      <c r="Z4764" t="inlineStr">
        <is>
          <t>|cff00FF00“骨底积浊得清，根基乃少其滞。寒剂自有其宜，须量药力与丹毒而用。”——《骨底澄浊录》|r</t>
        </is>
      </c>
      <c r="AA4764" t="str">
        <v>探索秘境或遗迹可得。</v>
      </c>
      <c r="AB4764">
        <v>11821050</v>
      </c>
      <c r="AC4764" t="s">
        <v>5409</v>
      </c>
      <c r="AD4764">
        <v>40002</v>
      </c>
      <c r="AE4764"/>
      <c r="AF4764">
        <v>70002</v>
      </c>
      <c r="AG4764"/>
      <c r="AH4764">
        <v>22500</v>
      </c>
      <c r="AI4764" t="s">
        <v>5405</v>
      </c>
      <c r="AJ4764" t="s">
        <v>5405</v>
      </c>
      <c r="AK4764" t="s">
        <v>348</v>
      </c>
    </row>
    <row r="4765" spans="2:37">
      <c r="B4765" s="16" t="n">
        <f>10000000+INDEX(编号表!$B:$B,MATCH(F4765,编号表!$A:$A,0))*100000+INDEX(编号表!$F:$F,MATCH(D4765,编号表!$E:$E,0))*1000+INDEX(编号表!$D:$D,MATCH(E4765,编号表!$C:$C,0))*10000+G4765</f>
        <v>11852051</v>
      </c>
      <c r="C4765" t="s">
        <v>3609</v>
      </c>
      <c r="D4765" t="s">
        <v>102</v>
      </c>
      <c r="E4765" t="s">
        <v>348</v>
      </c>
      <c r="F4765" t="s">
        <v>5405</v>
      </c>
      <c r="G4765">
        <v>51</v>
      </c>
      <c r="H4765"/>
      <c r="I4765">
        <v>60</v>
      </c>
      <c r="J4765" t="str">
        <f t="shared" si="76"/>
        <v>大类_灵品化神丹方</v>
      </c>
      <c r="K4765" t="s">
        <v>337</v>
      </c>
      <c r="L4765">
        <v>1</v>
      </c>
      <c r="M4765" t="s">
        <v>5405</v>
      </c>
      <c r="N4765"/>
      <c r="O4765">
        <v>0</v>
      </c>
      <c r="P4765" t="b">
        <v>1</v>
      </c>
      <c r="Q4765"/>
      <c r="R4765" t="b">
        <v>0</v>
      </c>
      <c r="S4765">
        <v>1</v>
      </c>
      <c r="T4765" t="s">
        <v>91</v>
      </c>
      <c r="U4765">
        <v>999</v>
      </c>
      <c r="V4765" t="s">
        <v>5406</v>
      </c>
      <c r="W4765">
        <v>31852051</v>
      </c>
      <c r="X4765"/>
      <c r="Y4765" t="inlineStr">
        <is>
          <t>用于学会炼制化神清和净髓丹。效果随成丹品质变化；灵品参数示例：清除对应味池杂质总量380538点，按60现实秒的经过时间线性结算（操作时补结差额）。</t>
        </is>
      </c>
      <c r="Z4765" t="inlineStr">
        <is>
          <t>|cff00FF00“骨底积浊得清，根基乃少其滞。凉剂自有其宜，须量药力与丹毒而用。”——《骨底澄浊录》|r</t>
        </is>
      </c>
      <c r="AA4765" t="str">
        <v>探索秘境或遗迹可得。</v>
      </c>
      <c r="AB4765">
        <v>11821051</v>
      </c>
      <c r="AC4765" t="s">
        <v>5409</v>
      </c>
      <c r="AD4765">
        <v>40002</v>
      </c>
      <c r="AE4765"/>
      <c r="AF4765">
        <v>70002</v>
      </c>
      <c r="AG4765"/>
      <c r="AH4765">
        <v>22500</v>
      </c>
      <c r="AI4765" t="s">
        <v>5405</v>
      </c>
      <c r="AJ4765" t="s">
        <v>5405</v>
      </c>
      <c r="AK4765" t="s">
        <v>348</v>
      </c>
    </row>
    <row r="4766" spans="2:37">
      <c r="B4766" s="16" t="n">
        <f>10000000+INDEX(编号表!$B:$B,MATCH(F4766,编号表!$A:$A,0))*100000+INDEX(编号表!$F:$F,MATCH(D4766,编号表!$E:$E,0))*1000+INDEX(编号表!$D:$D,MATCH(E4766,编号表!$C:$C,0))*10000+G4766</f>
        <v>11852052</v>
      </c>
      <c r="C4766" t="s">
        <v>3613</v>
      </c>
      <c r="D4766" t="s">
        <v>102</v>
      </c>
      <c r="E4766" t="s">
        <v>348</v>
      </c>
      <c r="F4766" t="s">
        <v>5405</v>
      </c>
      <c r="G4766">
        <v>52</v>
      </c>
      <c r="H4766"/>
      <c r="I4766">
        <v>60</v>
      </c>
      <c r="J4766" t="str">
        <f t="shared" si="76"/>
        <v>大类_灵品化神丹方</v>
      </c>
      <c r="K4766" t="s">
        <v>337</v>
      </c>
      <c r="L4766">
        <v>1</v>
      </c>
      <c r="M4766" t="s">
        <v>5405</v>
      </c>
      <c r="N4766"/>
      <c r="O4766">
        <v>0</v>
      </c>
      <c r="P4766" t="b">
        <v>1</v>
      </c>
      <c r="Q4766"/>
      <c r="R4766" t="b">
        <v>0</v>
      </c>
      <c r="S4766">
        <v>1</v>
      </c>
      <c r="T4766" t="s">
        <v>91</v>
      </c>
      <c r="U4766">
        <v>999</v>
      </c>
      <c r="V4766" t="s">
        <v>5406</v>
      </c>
      <c r="W4766">
        <v>31852052</v>
      </c>
      <c r="X4766"/>
      <c r="Y4766" t="inlineStr">
        <is>
          <t>用于学会炼制化神净髓丹。效果随成丹品质变化；灵品参数示例：清除对应味池杂质总量466560点，按60现实秒的经过时间线性结算（操作时补结差额）。</t>
        </is>
      </c>
      <c r="Z4766" t="inlineStr">
        <is>
          <t>|cff00FF00“骨底积浊得清，根基乃少其滞。平剂自有其宜，须量药力与丹毒而用。”——《骨底澄浊录》|r</t>
        </is>
      </c>
      <c r="AA4766" t="str">
        <v>探索秘境或遗迹可得。</v>
      </c>
      <c r="AB4766">
        <v>11821052</v>
      </c>
      <c r="AC4766" t="s">
        <v>5409</v>
      </c>
      <c r="AD4766">
        <v>40002</v>
      </c>
      <c r="AE4766"/>
      <c r="AF4766">
        <v>70002</v>
      </c>
      <c r="AG4766"/>
      <c r="AH4766">
        <v>22500</v>
      </c>
      <c r="AI4766" t="s">
        <v>5405</v>
      </c>
      <c r="AJ4766" t="s">
        <v>5405</v>
      </c>
      <c r="AK4766" t="s">
        <v>348</v>
      </c>
    </row>
    <row r="4767" spans="2:37">
      <c r="B4767" s="16" t="n">
        <f>10000000+INDEX(编号表!$B:$B,MATCH(F4767,编号表!$A:$A,0))*100000+INDEX(编号表!$F:$F,MATCH(D4767,编号表!$E:$E,0))*1000+INDEX(编号表!$D:$D,MATCH(E4767,编号表!$C:$C,0))*10000+G4767</f>
        <v>11852053</v>
      </c>
      <c r="C4767" t="s">
        <v>3617</v>
      </c>
      <c r="D4767" t="s">
        <v>102</v>
      </c>
      <c r="E4767" t="s">
        <v>348</v>
      </c>
      <c r="F4767" t="s">
        <v>5405</v>
      </c>
      <c r="G4767">
        <v>53</v>
      </c>
      <c r="H4767"/>
      <c r="I4767">
        <v>60</v>
      </c>
      <c r="J4767" t="str">
        <f t="shared" si="76"/>
        <v>大类_灵品化神丹方</v>
      </c>
      <c r="K4767" t="s">
        <v>337</v>
      </c>
      <c r="L4767">
        <v>1</v>
      </c>
      <c r="M4767" t="s">
        <v>5405</v>
      </c>
      <c r="N4767"/>
      <c r="O4767">
        <v>0</v>
      </c>
      <c r="P4767" t="b">
        <v>1</v>
      </c>
      <c r="Q4767"/>
      <c r="R4767" t="b">
        <v>0</v>
      </c>
      <c r="S4767">
        <v>1</v>
      </c>
      <c r="T4767" t="s">
        <v>91</v>
      </c>
      <c r="U4767">
        <v>999</v>
      </c>
      <c r="V4767" t="s">
        <v>5406</v>
      </c>
      <c r="W4767">
        <v>31852053</v>
      </c>
      <c r="X4767"/>
      <c r="Y4767" t="inlineStr">
        <is>
          <t>用于学会炼制化神温阳净髓丹。效果随成丹品质变化；灵品参数示例：清除对应味池杂质总量552582点，按60现实秒的经过时间线性结算（操作时补结差额）。</t>
        </is>
      </c>
      <c r="Z4767" t="inlineStr">
        <is>
          <t>|cff00FF00“骨底积浊得清，根基乃少其滞。温剂自有其宜，须量药力与丹毒而用。”——《骨底澄浊录》|r</t>
        </is>
      </c>
      <c r="AA4767" t="str">
        <v>探索秘境或遗迹可得。</v>
      </c>
      <c r="AB4767">
        <v>11821053</v>
      </c>
      <c r="AC4767" t="s">
        <v>5409</v>
      </c>
      <c r="AD4767">
        <v>40002</v>
      </c>
      <c r="AE4767"/>
      <c r="AF4767">
        <v>70002</v>
      </c>
      <c r="AG4767"/>
      <c r="AH4767">
        <v>22500</v>
      </c>
      <c r="AI4767" t="s">
        <v>5405</v>
      </c>
      <c r="AJ4767" t="s">
        <v>5405</v>
      </c>
      <c r="AK4767" t="s">
        <v>348</v>
      </c>
    </row>
    <row r="4768" spans="2:37">
      <c r="B4768" s="16" t="n">
        <f>10000000+INDEX(编号表!$B:$B,MATCH(F4768,编号表!$A:$A,0))*100000+INDEX(编号表!$F:$F,MATCH(D4768,编号表!$E:$E,0))*1000+INDEX(编号表!$D:$D,MATCH(E4768,编号表!$C:$C,0))*10000+G4768</f>
        <v>11852054</v>
      </c>
      <c r="C4768" t="s">
        <v>3621</v>
      </c>
      <c r="D4768" t="s">
        <v>102</v>
      </c>
      <c r="E4768" t="s">
        <v>348</v>
      </c>
      <c r="F4768" t="s">
        <v>5405</v>
      </c>
      <c r="G4768">
        <v>54</v>
      </c>
      <c r="H4768"/>
      <c r="I4768">
        <v>60</v>
      </c>
      <c r="J4768" t="str">
        <f t="shared" si="76"/>
        <v>大类_灵品化神丹方</v>
      </c>
      <c r="K4768" t="s">
        <v>337</v>
      </c>
      <c r="L4768">
        <v>1</v>
      </c>
      <c r="M4768" t="s">
        <v>5405</v>
      </c>
      <c r="N4768"/>
      <c r="O4768">
        <v>0</v>
      </c>
      <c r="P4768" t="b">
        <v>1</v>
      </c>
      <c r="Q4768"/>
      <c r="R4768" t="b">
        <v>0</v>
      </c>
      <c r="S4768">
        <v>1</v>
      </c>
      <c r="T4768" t="s">
        <v>91</v>
      </c>
      <c r="U4768">
        <v>999</v>
      </c>
      <c r="V4768" t="s">
        <v>5406</v>
      </c>
      <c r="W4768">
        <v>31852054</v>
      </c>
      <c r="X4768"/>
      <c r="Y4768" t="inlineStr">
        <is>
          <t>用于学会炼制化神烈阳净髓丹。效果随成丹品质变化；灵品参数示例：清除对应味池杂质总量454896点，按10现实秒的经过时间线性结算（操作时补结差额）。</t>
        </is>
      </c>
      <c r="Z4768" t="inlineStr">
        <is>
          <t>|cff00FF00“骨底积浊得清，根基乃少其滞。热剂自有其宜，须量药力与丹毒而用。”——《骨底澄浊录》|r</t>
        </is>
      </c>
      <c r="AA4768" t="str">
        <v>探索秘境或遗迹可得。</v>
      </c>
      <c r="AB4768">
        <v>11821054</v>
      </c>
      <c r="AC4768" t="s">
        <v>5409</v>
      </c>
      <c r="AD4768">
        <v>40002</v>
      </c>
      <c r="AE4768"/>
      <c r="AF4768">
        <v>70002</v>
      </c>
      <c r="AG4768"/>
      <c r="AH4768">
        <v>22500</v>
      </c>
      <c r="AI4768" t="s">
        <v>5405</v>
      </c>
      <c r="AJ4768" t="s">
        <v>5405</v>
      </c>
      <c r="AK4768" t="s">
        <v>348</v>
      </c>
    </row>
    <row r="4769" spans="2:37">
      <c r="B4769" s="16" t="n">
        <f>10000000+INDEX(编号表!$B:$B,MATCH(F4769,编号表!$A:$A,0))*100000+INDEX(编号表!$F:$F,MATCH(D4769,编号表!$E:$E,0))*1000+INDEX(编号表!$D:$D,MATCH(E4769,编号表!$C:$C,0))*10000+G4769</f>
        <v>11852055</v>
      </c>
      <c r="C4769" t="inlineStr">
        <is>
          <t>化神玄阴回春丹</t>
        </is>
      </c>
      <c r="D4769" t="s">
        <v>102</v>
      </c>
      <c r="E4769" t="s">
        <v>348</v>
      </c>
      <c r="F4769" t="s">
        <v>5405</v>
      </c>
      <c r="G4769">
        <v>55</v>
      </c>
      <c r="H4769"/>
      <c r="I4769">
        <v>60</v>
      </c>
      <c r="J4769" t="str">
        <f t="shared" si="76"/>
        <v>大类_灵品化神丹方</v>
      </c>
      <c r="K4769" t="s">
        <v>337</v>
      </c>
      <c r="L4769">
        <v>1</v>
      </c>
      <c r="M4769" t="s">
        <v>5405</v>
      </c>
      <c r="N4769"/>
      <c r="O4769">
        <v>0</v>
      </c>
      <c r="P4769" t="b">
        <v>1</v>
      </c>
      <c r="Q4769"/>
      <c r="R4769" t="b">
        <v>0</v>
      </c>
      <c r="S4769">
        <v>1</v>
      </c>
      <c r="T4769" t="s">
        <v>91</v>
      </c>
      <c r="U4769">
        <v>999</v>
      </c>
      <c r="V4769" t="s">
        <v>5406</v>
      </c>
      <c r="W4769">
        <v>31852055</v>
      </c>
      <c r="X4769"/>
      <c r="Y4769" t="inlineStr">
        <is>
          <t>用于学会炼制化神玄阴回春丹。效果随成丹品质变化；灵品参数示例：受击时回复生命上限的0.04%，持续1800现实秒。</t>
        </is>
      </c>
      <c r="Z4769" t="inlineStr">
        <is>
          <t>|cff00FF00“生机渐续，或随调息，或随交锋；疗伤之量不取敌人失血。寒剂自有其宜，须量药力与丹毒而用。”——《回春续生录》|r</t>
        </is>
      </c>
      <c r="AA4769" t="str">
        <v>探索秘境或遗迹可得。</v>
      </c>
      <c r="AB4769">
        <v>11821055</v>
      </c>
      <c r="AC4769" t="s">
        <v>5409</v>
      </c>
      <c r="AD4769">
        <v>40002</v>
      </c>
      <c r="AE4769"/>
      <c r="AF4769">
        <v>70002</v>
      </c>
      <c r="AG4769"/>
      <c r="AH4769">
        <v>22500</v>
      </c>
      <c r="AI4769" t="s">
        <v>5405</v>
      </c>
      <c r="AJ4769" t="s">
        <v>5405</v>
      </c>
      <c r="AK4769" t="s">
        <v>348</v>
      </c>
    </row>
    <row r="4770" spans="2:37">
      <c r="B4770" s="16" t="n">
        <f>10000000+INDEX(编号表!$B:$B,MATCH(F4770,编号表!$A:$A,0))*100000+INDEX(编号表!$F:$F,MATCH(D4770,编号表!$E:$E,0))*1000+INDEX(编号表!$D:$D,MATCH(E4770,编号表!$C:$C,0))*10000+G4770</f>
        <v>11852056</v>
      </c>
      <c r="C4770" t="inlineStr">
        <is>
          <t>化神清和回春丹</t>
        </is>
      </c>
      <c r="D4770" t="s">
        <v>102</v>
      </c>
      <c r="E4770" t="s">
        <v>348</v>
      </c>
      <c r="F4770" t="s">
        <v>5405</v>
      </c>
      <c r="G4770">
        <v>56</v>
      </c>
      <c r="H4770"/>
      <c r="I4770">
        <v>60</v>
      </c>
      <c r="J4770" t="str">
        <f t="shared" si="76"/>
        <v>大类_灵品化神丹方</v>
      </c>
      <c r="K4770" t="s">
        <v>337</v>
      </c>
      <c r="L4770">
        <v>1</v>
      </c>
      <c r="M4770" t="s">
        <v>5405</v>
      </c>
      <c r="N4770"/>
      <c r="O4770">
        <v>0</v>
      </c>
      <c r="P4770" t="b">
        <v>1</v>
      </c>
      <c r="Q4770"/>
      <c r="R4770" t="b">
        <v>0</v>
      </c>
      <c r="S4770">
        <v>1</v>
      </c>
      <c r="T4770" t="s">
        <v>91</v>
      </c>
      <c r="U4770">
        <v>999</v>
      </c>
      <c r="V4770" t="s">
        <v>5406</v>
      </c>
      <c r="W4770">
        <v>31852056</v>
      </c>
      <c r="X4770"/>
      <c r="Y4770" t="inlineStr">
        <is>
          <t>用于学会炼制化神清和回春丹。效果随成丹品质变化；灵品参数示例：击中时回复生命上限的0.05%，持续1500现实秒。</t>
        </is>
      </c>
      <c r="Z4770" t="inlineStr">
        <is>
          <t>|cff00FF00“生机渐续，或随调息，或随交锋；疗伤之量不取敌人失血。凉剂自有其宜，须量药力与丹毒而用。”——《回春续生录》|r</t>
        </is>
      </c>
      <c r="AA4770" t="str">
        <v>探索秘境或遗迹可得。</v>
      </c>
      <c r="AB4770">
        <v>11821056</v>
      </c>
      <c r="AC4770" t="s">
        <v>5409</v>
      </c>
      <c r="AD4770">
        <v>40002</v>
      </c>
      <c r="AE4770"/>
      <c r="AF4770">
        <v>70002</v>
      </c>
      <c r="AG4770"/>
      <c r="AH4770">
        <v>22500</v>
      </c>
      <c r="AI4770" t="s">
        <v>5405</v>
      </c>
      <c r="AJ4770" t="s">
        <v>5405</v>
      </c>
      <c r="AK4770" t="s">
        <v>348</v>
      </c>
    </row>
    <row r="4771" spans="2:37">
      <c r="B4771" s="16" t="n">
        <f>10000000+INDEX(编号表!$B:$B,MATCH(F4771,编号表!$A:$A,0))*100000+INDEX(编号表!$F:$F,MATCH(D4771,编号表!$E:$E,0))*1000+INDEX(编号表!$D:$D,MATCH(E4771,编号表!$C:$C,0))*10000+G4771</f>
        <v>11852057</v>
      </c>
      <c r="C4771" t="inlineStr">
        <is>
          <t>化神回春丹</t>
        </is>
      </c>
      <c r="D4771" t="s">
        <v>102</v>
      </c>
      <c r="E4771" t="s">
        <v>348</v>
      </c>
      <c r="F4771" t="s">
        <v>5405</v>
      </c>
      <c r="G4771">
        <v>57</v>
      </c>
      <c r="H4771"/>
      <c r="I4771">
        <v>60</v>
      </c>
      <c r="J4771" t="str">
        <f t="shared" si="76"/>
        <v>大类_灵品化神丹方</v>
      </c>
      <c r="K4771" t="s">
        <v>337</v>
      </c>
      <c r="L4771">
        <v>1</v>
      </c>
      <c r="M4771" t="s">
        <v>5405</v>
      </c>
      <c r="N4771"/>
      <c r="O4771">
        <v>0</v>
      </c>
      <c r="P4771" t="b">
        <v>1</v>
      </c>
      <c r="Q4771"/>
      <c r="R4771" t="b">
        <v>0</v>
      </c>
      <c r="S4771">
        <v>1</v>
      </c>
      <c r="T4771" t="s">
        <v>91</v>
      </c>
      <c r="U4771">
        <v>999</v>
      </c>
      <c r="V4771" t="s">
        <v>5406</v>
      </c>
      <c r="W4771">
        <v>31852057</v>
      </c>
      <c r="X4771"/>
      <c r="Y4771" t="inlineStr">
        <is>
          <t>用于学会炼制化神回春丹。效果随成丹品质变化；灵品参数示例：每秒回复生命上限的0.06%，持续1500现实秒。</t>
        </is>
      </c>
      <c r="Z4771" t="inlineStr">
        <is>
          <t>|cff00FF00“生机渐续，或随调息，或随交锋；疗伤之量不取敌人失血。平剂自有其宜，须量药力与丹毒而用。”——《回春续生录》|r</t>
        </is>
      </c>
      <c r="AA4771" t="str">
        <v>探索秘境或遗迹可得。</v>
      </c>
      <c r="AB4771">
        <v>11821057</v>
      </c>
      <c r="AC4771" t="s">
        <v>5409</v>
      </c>
      <c r="AD4771">
        <v>40002</v>
      </c>
      <c r="AE4771"/>
      <c r="AF4771">
        <v>70002</v>
      </c>
      <c r="AG4771"/>
      <c r="AH4771">
        <v>22500</v>
      </c>
      <c r="AI4771" t="s">
        <v>5405</v>
      </c>
      <c r="AJ4771" t="s">
        <v>5405</v>
      </c>
      <c r="AK4771" t="s">
        <v>348</v>
      </c>
    </row>
    <row r="4772" spans="2:37">
      <c r="B4772" s="16" t="n">
        <f>10000000+INDEX(编号表!$B:$B,MATCH(F4772,编号表!$A:$A,0))*100000+INDEX(编号表!$F:$F,MATCH(D4772,编号表!$E:$E,0))*1000+INDEX(编号表!$D:$D,MATCH(E4772,编号表!$C:$C,0))*10000+G4772</f>
        <v>11852058</v>
      </c>
      <c r="C4772" t="inlineStr">
        <is>
          <t>化神温阳回春丹</t>
        </is>
      </c>
      <c r="D4772" t="s">
        <v>102</v>
      </c>
      <c r="E4772" t="s">
        <v>348</v>
      </c>
      <c r="F4772" t="s">
        <v>5405</v>
      </c>
      <c r="G4772">
        <v>58</v>
      </c>
      <c r="H4772"/>
      <c r="I4772">
        <v>60</v>
      </c>
      <c r="J4772" t="str">
        <f t="shared" si="76"/>
        <v>大类_灵品化神丹方</v>
      </c>
      <c r="K4772" t="s">
        <v>337</v>
      </c>
      <c r="L4772">
        <v>1</v>
      </c>
      <c r="M4772" t="s">
        <v>5405</v>
      </c>
      <c r="N4772"/>
      <c r="O4772">
        <v>0</v>
      </c>
      <c r="P4772" t="b">
        <v>1</v>
      </c>
      <c r="Q4772"/>
      <c r="R4772" t="b">
        <v>0</v>
      </c>
      <c r="S4772">
        <v>1</v>
      </c>
      <c r="T4772" t="s">
        <v>91</v>
      </c>
      <c r="U4772">
        <v>999</v>
      </c>
      <c r="V4772" t="s">
        <v>5406</v>
      </c>
      <c r="W4772">
        <v>31852058</v>
      </c>
      <c r="X4772"/>
      <c r="Y4772" t="inlineStr">
        <is>
          <t>用于学会炼制化神温阳回春丹。效果随成丹品质变化；灵品参数示例：击中时回复生命上限的0.07%，持续1500现实秒。</t>
        </is>
      </c>
      <c r="Z4772" t="inlineStr">
        <is>
          <t>|cff00FF00“生机渐续，或随调息，或随交锋；疗伤之量不取敌人失血。温剂自有其宜，须量药力与丹毒而用。”——《回春续生录》|r</t>
        </is>
      </c>
      <c r="AA4772" t="str">
        <v>探索秘境或遗迹可得。</v>
      </c>
      <c r="AB4772">
        <v>11821058</v>
      </c>
      <c r="AC4772" t="s">
        <v>5409</v>
      </c>
      <c r="AD4772">
        <v>40002</v>
      </c>
      <c r="AE4772"/>
      <c r="AF4772">
        <v>70002</v>
      </c>
      <c r="AG4772"/>
      <c r="AH4772">
        <v>22500</v>
      </c>
      <c r="AI4772" t="s">
        <v>5405</v>
      </c>
      <c r="AJ4772" t="s">
        <v>5405</v>
      </c>
      <c r="AK4772" t="s">
        <v>348</v>
      </c>
    </row>
    <row r="4773" spans="2:37">
      <c r="B4773" s="16" t="n">
        <f>10000000+INDEX(编号表!$B:$B,MATCH(F4773,编号表!$A:$A,0))*100000+INDEX(编号表!$F:$F,MATCH(D4773,编号表!$E:$E,0))*1000+INDEX(编号表!$D:$D,MATCH(E4773,编号表!$C:$C,0))*10000+G4773</f>
        <v>11852059</v>
      </c>
      <c r="C4773" t="inlineStr">
        <is>
          <t>化神烈阳回春丹</t>
        </is>
      </c>
      <c r="D4773" t="s">
        <v>102</v>
      </c>
      <c r="E4773" t="s">
        <v>348</v>
      </c>
      <c r="F4773" t="s">
        <v>5405</v>
      </c>
      <c r="G4773">
        <v>59</v>
      </c>
      <c r="H4773"/>
      <c r="I4773">
        <v>60</v>
      </c>
      <c r="J4773" t="str">
        <f t="shared" si="76"/>
        <v>大类_灵品化神丹方</v>
      </c>
      <c r="K4773" t="s">
        <v>337</v>
      </c>
      <c r="L4773">
        <v>1</v>
      </c>
      <c r="M4773" t="s">
        <v>5405</v>
      </c>
      <c r="N4773"/>
      <c r="O4773">
        <v>0</v>
      </c>
      <c r="P4773" t="b">
        <v>1</v>
      </c>
      <c r="Q4773"/>
      <c r="R4773" t="b">
        <v>0</v>
      </c>
      <c r="S4773">
        <v>1</v>
      </c>
      <c r="T4773" t="s">
        <v>91</v>
      </c>
      <c r="U4773">
        <v>999</v>
      </c>
      <c r="V4773" t="s">
        <v>5406</v>
      </c>
      <c r="W4773">
        <v>31852059</v>
      </c>
      <c r="X4773"/>
      <c r="Y4773" t="inlineStr">
        <is>
          <t>用于学会炼制化神烈阳回春丹。效果随成丹品质变化；灵品参数示例：受击时回复生命上限的0.1%，持续900现实秒。</t>
        </is>
      </c>
      <c r="Z4773" t="inlineStr">
        <is>
          <t>|cff00FF00“生机渐续，或随调息，或随交锋；疗伤之量不取敌人失血。热剂自有其宜，须量药力与丹毒而用。”——《回春续生录》|r</t>
        </is>
      </c>
      <c r="AA4773" t="str">
        <v>探索秘境或遗迹可得。</v>
      </c>
      <c r="AB4773">
        <v>11821059</v>
      </c>
      <c r="AC4773" t="s">
        <v>5409</v>
      </c>
      <c r="AD4773">
        <v>40002</v>
      </c>
      <c r="AE4773"/>
      <c r="AF4773">
        <v>70002</v>
      </c>
      <c r="AG4773"/>
      <c r="AH4773">
        <v>22500</v>
      </c>
      <c r="AI4773" t="s">
        <v>5405</v>
      </c>
      <c r="AJ4773" t="s">
        <v>5405</v>
      </c>
      <c r="AK4773" t="s">
        <v>348</v>
      </c>
    </row>
    <row r="4774" spans="2:37">
      <c r="B4774" s="16" t="n">
        <f>10000000+INDEX(编号表!$B:$B,MATCH(F4774,编号表!$A:$A,0))*100000+INDEX(编号表!$F:$F,MATCH(D4774,编号表!$E:$E,0))*1000+INDEX(编号表!$D:$D,MATCH(E4774,编号表!$C:$C,0))*10000+G4774</f>
        <v>11852060</v>
      </c>
      <c r="C4774" t="inlineStr">
        <is>
          <t>化神玄阴御法丹</t>
        </is>
      </c>
      <c r="D4774" t="s">
        <v>102</v>
      </c>
      <c r="E4774" t="s">
        <v>348</v>
      </c>
      <c r="F4774" t="s">
        <v>5405</v>
      </c>
      <c r="G4774">
        <v>60</v>
      </c>
      <c r="H4774"/>
      <c r="I4774">
        <v>60</v>
      </c>
      <c r="J4774" t="str">
        <f t="shared" si="76"/>
        <v>大类_灵品化神丹方</v>
      </c>
      <c r="K4774" t="s">
        <v>337</v>
      </c>
      <c r="L4774">
        <v>1</v>
      </c>
      <c r="M4774" t="s">
        <v>5405</v>
      </c>
      <c r="N4774"/>
      <c r="O4774">
        <v>0</v>
      </c>
      <c r="P4774" t="b">
        <v>1</v>
      </c>
      <c r="Q4774"/>
      <c r="R4774" t="b">
        <v>0</v>
      </c>
      <c r="S4774">
        <v>1</v>
      </c>
      <c r="T4774" t="s">
        <v>91</v>
      </c>
      <c r="U4774">
        <v>999</v>
      </c>
      <c r="V4774" t="s">
        <v>5406</v>
      </c>
      <c r="W4774">
        <v>31852060</v>
      </c>
      <c r="X4774"/>
      <c r="Y4774" t="inlineStr">
        <is>
          <t>用于学会炼制化神玄阴御法丹。效果随成丹品质变化；灵品参数示例：法防下限+82点；法防上限+82点，持续1800现实秒。</t>
        </is>
      </c>
      <c r="Z4774" t="inlineStr">
        <is>
          <t>|cff00FF00“法障有度，御法护其内外；所增在法防。寒剂自有其宜，须量药力与丹毒而用。”——《御法护身录》|r</t>
        </is>
      </c>
      <c r="AA4774" t="str">
        <v>探索秘境或遗迹可得。</v>
      </c>
      <c r="AB4774">
        <v>11821060</v>
      </c>
      <c r="AC4774" t="s">
        <v>5409</v>
      </c>
      <c r="AD4774">
        <v>40002</v>
      </c>
      <c r="AE4774"/>
      <c r="AF4774">
        <v>70002</v>
      </c>
      <c r="AG4774"/>
      <c r="AH4774">
        <v>22500</v>
      </c>
      <c r="AI4774" t="s">
        <v>5405</v>
      </c>
      <c r="AJ4774" t="s">
        <v>5405</v>
      </c>
      <c r="AK4774" t="s">
        <v>348</v>
      </c>
    </row>
    <row r="4775" spans="2:37">
      <c r="B4775" s="16" t="n">
        <f>10000000+INDEX(编号表!$B:$B,MATCH(F4775,编号表!$A:$A,0))*100000+INDEX(编号表!$F:$F,MATCH(D4775,编号表!$E:$E,0))*1000+INDEX(编号表!$D:$D,MATCH(E4775,编号表!$C:$C,0))*10000+G4775</f>
        <v>11852061</v>
      </c>
      <c r="C4775" t="inlineStr">
        <is>
          <t>化神清和御法丹</t>
        </is>
      </c>
      <c r="D4775" t="s">
        <v>102</v>
      </c>
      <c r="E4775" t="s">
        <v>348</v>
      </c>
      <c r="F4775" t="s">
        <v>5405</v>
      </c>
      <c r="G4775">
        <v>61</v>
      </c>
      <c r="H4775"/>
      <c r="I4775">
        <v>60</v>
      </c>
      <c r="J4775" t="str">
        <f t="shared" si="76"/>
        <v>大类_灵品化神丹方</v>
      </c>
      <c r="K4775" t="s">
        <v>337</v>
      </c>
      <c r="L4775">
        <v>1</v>
      </c>
      <c r="M4775" t="s">
        <v>5405</v>
      </c>
      <c r="N4775"/>
      <c r="O4775">
        <v>0</v>
      </c>
      <c r="P4775" t="b">
        <v>1</v>
      </c>
      <c r="Q4775"/>
      <c r="R4775" t="b">
        <v>0</v>
      </c>
      <c r="S4775">
        <v>1</v>
      </c>
      <c r="T4775" t="s">
        <v>91</v>
      </c>
      <c r="U4775">
        <v>999</v>
      </c>
      <c r="V4775" t="s">
        <v>5406</v>
      </c>
      <c r="W4775">
        <v>31852061</v>
      </c>
      <c r="X4775"/>
      <c r="Y4775" t="inlineStr">
        <is>
          <t>用于学会炼制化神清和御法丹。效果随成丹品质变化；灵品参数示例：法防下限+163点；法防上限+163点，持续900现实秒。</t>
        </is>
      </c>
      <c r="Z4775" t="inlineStr">
        <is>
          <t>|cff00FF00“法障有度，御法护其内外；所增在法防。凉剂自有其宜，须量药力与丹毒而用。”——《御法护身录》|r</t>
        </is>
      </c>
      <c r="AA4775" t="str">
        <v>探索秘境或遗迹可得。</v>
      </c>
      <c r="AB4775">
        <v>11821061</v>
      </c>
      <c r="AC4775" t="s">
        <v>5409</v>
      </c>
      <c r="AD4775">
        <v>40002</v>
      </c>
      <c r="AE4775"/>
      <c r="AF4775">
        <v>70002</v>
      </c>
      <c r="AG4775"/>
      <c r="AH4775">
        <v>22500</v>
      </c>
      <c r="AI4775" t="s">
        <v>5405</v>
      </c>
      <c r="AJ4775" t="s">
        <v>5405</v>
      </c>
      <c r="AK4775" t="s">
        <v>348</v>
      </c>
    </row>
    <row r="4776" spans="2:37">
      <c r="B4776" s="16" t="n">
        <f>10000000+INDEX(编号表!$B:$B,MATCH(F4776,编号表!$A:$A,0))*100000+INDEX(编号表!$F:$F,MATCH(D4776,编号表!$E:$E,0))*1000+INDEX(编号表!$D:$D,MATCH(E4776,编号表!$C:$C,0))*10000+G4776</f>
        <v>11852062</v>
      </c>
      <c r="C4776" t="inlineStr">
        <is>
          <t>化神御法丹</t>
        </is>
      </c>
      <c r="D4776" t="s">
        <v>102</v>
      </c>
      <c r="E4776" t="s">
        <v>348</v>
      </c>
      <c r="F4776" t="s">
        <v>5405</v>
      </c>
      <c r="G4776">
        <v>62</v>
      </c>
      <c r="H4776"/>
      <c r="I4776">
        <v>60</v>
      </c>
      <c r="J4776" t="str">
        <f t="shared" si="76"/>
        <v>大类_灵品化神丹方</v>
      </c>
      <c r="K4776" t="s">
        <v>337</v>
      </c>
      <c r="L4776">
        <v>1</v>
      </c>
      <c r="M4776" t="s">
        <v>5405</v>
      </c>
      <c r="N4776"/>
      <c r="O4776">
        <v>0</v>
      </c>
      <c r="P4776" t="b">
        <v>1</v>
      </c>
      <c r="Q4776"/>
      <c r="R4776" t="b">
        <v>0</v>
      </c>
      <c r="S4776">
        <v>1</v>
      </c>
      <c r="T4776" t="s">
        <v>91</v>
      </c>
      <c r="U4776">
        <v>999</v>
      </c>
      <c r="V4776" t="s">
        <v>5406</v>
      </c>
      <c r="W4776">
        <v>31852062</v>
      </c>
      <c r="X4776"/>
      <c r="Y4776" t="inlineStr">
        <is>
          <t>用于学会炼制化神御法丹。效果随成丹品质变化；灵品参数示例：法防下限+245点；法防上限+245点，持续900现实秒。</t>
        </is>
      </c>
      <c r="Z4776" t="inlineStr">
        <is>
          <t>|cff00FF00“法障有度，御法护其内外；所增在法防。平剂自有其宜，须量药力与丹毒而用。”——《御法护身录》|r</t>
        </is>
      </c>
      <c r="AA4776" t="str">
        <v>探索秘境或遗迹可得。</v>
      </c>
      <c r="AB4776">
        <v>11821062</v>
      </c>
      <c r="AC4776" t="s">
        <v>5409</v>
      </c>
      <c r="AD4776">
        <v>40002</v>
      </c>
      <c r="AE4776"/>
      <c r="AF4776">
        <v>70002</v>
      </c>
      <c r="AG4776"/>
      <c r="AH4776">
        <v>22500</v>
      </c>
      <c r="AI4776" t="s">
        <v>5405</v>
      </c>
      <c r="AJ4776" t="s">
        <v>5405</v>
      </c>
      <c r="AK4776" t="s">
        <v>348</v>
      </c>
    </row>
    <row r="4777" spans="2:37">
      <c r="B4777" s="16" t="n">
        <f>10000000+INDEX(编号表!$B:$B,MATCH(F4777,编号表!$A:$A,0))*100000+INDEX(编号表!$F:$F,MATCH(D4777,编号表!$E:$E,0))*1000+INDEX(编号表!$D:$D,MATCH(E4777,编号表!$C:$C,0))*10000+G4777</f>
        <v>11852063</v>
      </c>
      <c r="C4777" t="inlineStr">
        <is>
          <t>化神温阳御法丹</t>
        </is>
      </c>
      <c r="D4777" t="s">
        <v>102</v>
      </c>
      <c r="E4777" t="s">
        <v>348</v>
      </c>
      <c r="F4777" t="s">
        <v>5405</v>
      </c>
      <c r="G4777">
        <v>63</v>
      </c>
      <c r="H4777"/>
      <c r="I4777">
        <v>60</v>
      </c>
      <c r="J4777" t="str">
        <f t="shared" si="76"/>
        <v>大类_灵品化神丹方</v>
      </c>
      <c r="K4777" t="s">
        <v>337</v>
      </c>
      <c r="L4777">
        <v>1</v>
      </c>
      <c r="M4777" t="s">
        <v>5405</v>
      </c>
      <c r="N4777"/>
      <c r="O4777">
        <v>0</v>
      </c>
      <c r="P4777" t="b">
        <v>1</v>
      </c>
      <c r="Q4777"/>
      <c r="R4777" t="b">
        <v>0</v>
      </c>
      <c r="S4777">
        <v>1</v>
      </c>
      <c r="T4777" t="s">
        <v>91</v>
      </c>
      <c r="U4777">
        <v>999</v>
      </c>
      <c r="V4777" t="s">
        <v>5406</v>
      </c>
      <c r="W4777">
        <v>31852063</v>
      </c>
      <c r="X4777"/>
      <c r="Y4777" t="inlineStr">
        <is>
          <t>用于学会炼制化神温阳御法丹。效果随成丹品质变化；灵品参数示例：法防下限+327点；法防上限+327点，持续900现实秒。</t>
        </is>
      </c>
      <c r="Z4777" t="inlineStr">
        <is>
          <t>|cff00FF00“法障有度，御法护其内外；所增在法防。温剂自有其宜，须量药力与丹毒而用。”——《御法护身录》|r</t>
        </is>
      </c>
      <c r="AA4777" t="str">
        <v>探索秘境或遗迹可得。</v>
      </c>
      <c r="AB4777">
        <v>11821063</v>
      </c>
      <c r="AC4777" t="s">
        <v>5409</v>
      </c>
      <c r="AD4777">
        <v>40002</v>
      </c>
      <c r="AE4777"/>
      <c r="AF4777">
        <v>70002</v>
      </c>
      <c r="AG4777"/>
      <c r="AH4777">
        <v>22500</v>
      </c>
      <c r="AI4777" t="s">
        <v>5405</v>
      </c>
      <c r="AJ4777" t="s">
        <v>5405</v>
      </c>
      <c r="AK4777" t="s">
        <v>348</v>
      </c>
    </row>
    <row r="4778" spans="2:37">
      <c r="B4778" s="16" t="n">
        <f>10000000+INDEX(编号表!$B:$B,MATCH(F4778,编号表!$A:$A,0))*100000+INDEX(编号表!$F:$F,MATCH(D4778,编号表!$E:$E,0))*1000+INDEX(编号表!$D:$D,MATCH(E4778,编号表!$C:$C,0))*10000+G4778</f>
        <v>11852064</v>
      </c>
      <c r="C4778" t="inlineStr">
        <is>
          <t>化神烈阳御法丹</t>
        </is>
      </c>
      <c r="D4778" t="s">
        <v>102</v>
      </c>
      <c r="E4778" t="s">
        <v>348</v>
      </c>
      <c r="F4778" t="s">
        <v>5405</v>
      </c>
      <c r="G4778">
        <v>64</v>
      </c>
      <c r="H4778"/>
      <c r="I4778">
        <v>60</v>
      </c>
      <c r="J4778" t="str">
        <f t="shared" si="76"/>
        <v>大类_灵品化神丹方</v>
      </c>
      <c r="K4778" t="s">
        <v>337</v>
      </c>
      <c r="L4778">
        <v>1</v>
      </c>
      <c r="M4778" t="s">
        <v>5405</v>
      </c>
      <c r="N4778"/>
      <c r="O4778">
        <v>0</v>
      </c>
      <c r="P4778" t="b">
        <v>1</v>
      </c>
      <c r="Q4778"/>
      <c r="R4778" t="b">
        <v>0</v>
      </c>
      <c r="S4778">
        <v>1</v>
      </c>
      <c r="T4778" t="s">
        <v>91</v>
      </c>
      <c r="U4778">
        <v>999</v>
      </c>
      <c r="V4778" t="s">
        <v>5406</v>
      </c>
      <c r="W4778">
        <v>31852064</v>
      </c>
      <c r="X4778"/>
      <c r="Y4778" t="inlineStr">
        <is>
          <t>用于学会炼制化神烈阳御法丹。效果随成丹品质变化；灵品参数示例：法防下限+408点；法防上限+408点，持续600现实秒。</t>
        </is>
      </c>
      <c r="Z4778" t="inlineStr">
        <is>
          <t>|cff00FF00“法障有度，御法护其内外；所增在法防。热剂自有其宜，须量药力与丹毒而用。”——《御法护身录》|r</t>
        </is>
      </c>
      <c r="AA4778" t="str">
        <v>探索秘境或遗迹可得。</v>
      </c>
      <c r="AB4778">
        <v>11821064</v>
      </c>
      <c r="AC4778" t="s">
        <v>5409</v>
      </c>
      <c r="AD4778">
        <v>40002</v>
      </c>
      <c r="AE4778"/>
      <c r="AF4778">
        <v>70002</v>
      </c>
      <c r="AG4778"/>
      <c r="AH4778">
        <v>22500</v>
      </c>
      <c r="AI4778" t="s">
        <v>5405</v>
      </c>
      <c r="AJ4778" t="s">
        <v>5405</v>
      </c>
      <c r="AK4778" t="s">
        <v>348</v>
      </c>
    </row>
    <row r="4779" spans="2:37">
      <c r="B4779" s="16" t="n">
        <f>10000000+INDEX(编号表!$B:$B,MATCH(F4779,编号表!$A:$A,0))*100000+INDEX(编号表!$F:$F,MATCH(D4779,编号表!$E:$E,0))*1000+INDEX(编号表!$D:$D,MATCH(E4779,编号表!$C:$C,0))*10000+G4779</f>
        <v>11852065</v>
      </c>
      <c r="C4779" t="inlineStr">
        <is>
          <t>化神玄阴壮骨丹</t>
        </is>
      </c>
      <c r="D4779" t="s">
        <v>102</v>
      </c>
      <c r="E4779" t="s">
        <v>348</v>
      </c>
      <c r="F4779" t="s">
        <v>5405</v>
      </c>
      <c r="G4779">
        <v>65</v>
      </c>
      <c r="H4779"/>
      <c r="I4779">
        <v>60</v>
      </c>
      <c r="J4779" t="str">
        <f t="shared" si="76"/>
        <v>大类_灵品化神丹方</v>
      </c>
      <c r="K4779" t="s">
        <v>337</v>
      </c>
      <c r="L4779">
        <v>1</v>
      </c>
      <c r="M4779" t="s">
        <v>5405</v>
      </c>
      <c r="N4779"/>
      <c r="O4779">
        <v>0</v>
      </c>
      <c r="P4779" t="b">
        <v>1</v>
      </c>
      <c r="Q4779"/>
      <c r="R4779" t="b">
        <v>0</v>
      </c>
      <c r="S4779">
        <v>1</v>
      </c>
      <c r="T4779" t="s">
        <v>91</v>
      </c>
      <c r="U4779">
        <v>999</v>
      </c>
      <c r="V4779" t="s">
        <v>5406</v>
      </c>
      <c r="W4779">
        <v>31852065</v>
      </c>
      <c r="X4779"/>
      <c r="Y4779" t="inlineStr">
        <is>
          <t>用于学会炼制化神玄阴壮骨丹。效果随成丹品质变化；灵品参数示例：物防下限+82点；物防上限+82点，持续1800现实秒。</t>
        </is>
      </c>
      <c r="Z4779" t="inlineStr">
        <is>
          <t>|cff00FF00“筋骨得固，物御乃坚；所增在物防。寒剂自有其宜，须量药力与丹毒而用。”——《壮骨坚体录》|r</t>
        </is>
      </c>
      <c r="AA4779" t="str">
        <v>探索秘境或遗迹可得。</v>
      </c>
      <c r="AB4779">
        <v>11821065</v>
      </c>
      <c r="AC4779" t="s">
        <v>5409</v>
      </c>
      <c r="AD4779">
        <v>40002</v>
      </c>
      <c r="AE4779"/>
      <c r="AF4779">
        <v>70002</v>
      </c>
      <c r="AG4779"/>
      <c r="AH4779">
        <v>22500</v>
      </c>
      <c r="AI4779" t="s">
        <v>5405</v>
      </c>
      <c r="AJ4779" t="s">
        <v>5405</v>
      </c>
      <c r="AK4779" t="s">
        <v>348</v>
      </c>
    </row>
    <row r="4780" spans="2:37">
      <c r="B4780" s="16" t="n">
        <f>10000000+INDEX(编号表!$B:$B,MATCH(F4780,编号表!$A:$A,0))*100000+INDEX(编号表!$F:$F,MATCH(D4780,编号表!$E:$E,0))*1000+INDEX(编号表!$D:$D,MATCH(E4780,编号表!$C:$C,0))*10000+G4780</f>
        <v>11852066</v>
      </c>
      <c r="C4780" t="inlineStr">
        <is>
          <t>化神清和壮骨丹</t>
        </is>
      </c>
      <c r="D4780" t="s">
        <v>102</v>
      </c>
      <c r="E4780" t="s">
        <v>348</v>
      </c>
      <c r="F4780" t="s">
        <v>5405</v>
      </c>
      <c r="G4780">
        <v>66</v>
      </c>
      <c r="H4780"/>
      <c r="I4780">
        <v>60</v>
      </c>
      <c r="J4780" t="str">
        <f t="shared" si="76"/>
        <v>大类_灵品化神丹方</v>
      </c>
      <c r="K4780" t="s">
        <v>337</v>
      </c>
      <c r="L4780">
        <v>1</v>
      </c>
      <c r="M4780" t="s">
        <v>5405</v>
      </c>
      <c r="N4780"/>
      <c r="O4780">
        <v>0</v>
      </c>
      <c r="P4780" t="b">
        <v>1</v>
      </c>
      <c r="Q4780"/>
      <c r="R4780" t="b">
        <v>0</v>
      </c>
      <c r="S4780">
        <v>1</v>
      </c>
      <c r="T4780" t="s">
        <v>91</v>
      </c>
      <c r="U4780">
        <v>999</v>
      </c>
      <c r="V4780" t="s">
        <v>5406</v>
      </c>
      <c r="W4780">
        <v>31852066</v>
      </c>
      <c r="X4780"/>
      <c r="Y4780" t="inlineStr">
        <is>
          <t>用于学会炼制化神清和壮骨丹。效果随成丹品质变化；灵品参数示例：物防下限+163点；物防上限+163点，持续900现实秒。</t>
        </is>
      </c>
      <c r="Z4780" t="inlineStr">
        <is>
          <t>|cff00FF00“筋骨得固，物御乃坚；所增在物防。凉剂自有其宜，须量药力与丹毒而用。”——《壮骨坚体录》|r</t>
        </is>
      </c>
      <c r="AA4780" t="str">
        <v>探索秘境或遗迹可得。</v>
      </c>
      <c r="AB4780">
        <v>11821066</v>
      </c>
      <c r="AC4780" t="s">
        <v>5409</v>
      </c>
      <c r="AD4780">
        <v>40002</v>
      </c>
      <c r="AE4780"/>
      <c r="AF4780">
        <v>70002</v>
      </c>
      <c r="AG4780"/>
      <c r="AH4780">
        <v>22500</v>
      </c>
      <c r="AI4780" t="s">
        <v>5405</v>
      </c>
      <c r="AJ4780" t="s">
        <v>5405</v>
      </c>
      <c r="AK4780" t="s">
        <v>348</v>
      </c>
    </row>
    <row r="4781" spans="2:37">
      <c r="B4781" s="16" t="n">
        <f>10000000+INDEX(编号表!$B:$B,MATCH(F4781,编号表!$A:$A,0))*100000+INDEX(编号表!$F:$F,MATCH(D4781,编号表!$E:$E,0))*1000+INDEX(编号表!$D:$D,MATCH(E4781,编号表!$C:$C,0))*10000+G4781</f>
        <v>11852067</v>
      </c>
      <c r="C4781" t="inlineStr">
        <is>
          <t>化神壮骨丹</t>
        </is>
      </c>
      <c r="D4781" t="s">
        <v>102</v>
      </c>
      <c r="E4781" t="s">
        <v>348</v>
      </c>
      <c r="F4781" t="s">
        <v>5405</v>
      </c>
      <c r="G4781">
        <v>67</v>
      </c>
      <c r="H4781"/>
      <c r="I4781">
        <v>60</v>
      </c>
      <c r="J4781" t="str">
        <f t="shared" si="76"/>
        <v>大类_灵品化神丹方</v>
      </c>
      <c r="K4781" t="s">
        <v>337</v>
      </c>
      <c r="L4781">
        <v>1</v>
      </c>
      <c r="M4781" t="s">
        <v>5405</v>
      </c>
      <c r="N4781"/>
      <c r="O4781">
        <v>0</v>
      </c>
      <c r="P4781" t="b">
        <v>1</v>
      </c>
      <c r="Q4781"/>
      <c r="R4781" t="b">
        <v>0</v>
      </c>
      <c r="S4781">
        <v>1</v>
      </c>
      <c r="T4781" t="s">
        <v>91</v>
      </c>
      <c r="U4781">
        <v>999</v>
      </c>
      <c r="V4781" t="s">
        <v>5406</v>
      </c>
      <c r="W4781">
        <v>31852067</v>
      </c>
      <c r="X4781"/>
      <c r="Y4781" t="inlineStr">
        <is>
          <t>用于学会炼制化神壮骨丹。效果随成丹品质变化；灵品参数示例：物防下限+245点；物防上限+245点，持续900现实秒。</t>
        </is>
      </c>
      <c r="Z4781" t="inlineStr">
        <is>
          <t>|cff00FF00“筋骨得固，物御乃坚；所增在物防。平剂自有其宜，须量药力与丹毒而用。”——《壮骨坚体录》|r</t>
        </is>
      </c>
      <c r="AA4781" t="str">
        <v>探索秘境或遗迹可得。</v>
      </c>
      <c r="AB4781">
        <v>11821067</v>
      </c>
      <c r="AC4781" t="s">
        <v>5409</v>
      </c>
      <c r="AD4781">
        <v>40002</v>
      </c>
      <c r="AE4781"/>
      <c r="AF4781">
        <v>70002</v>
      </c>
      <c r="AG4781"/>
      <c r="AH4781">
        <v>22500</v>
      </c>
      <c r="AI4781" t="s">
        <v>5405</v>
      </c>
      <c r="AJ4781" t="s">
        <v>5405</v>
      </c>
      <c r="AK4781" t="s">
        <v>348</v>
      </c>
    </row>
    <row r="4782" spans="2:37">
      <c r="B4782" s="16" t="n">
        <f>10000000+INDEX(编号表!$B:$B,MATCH(F4782,编号表!$A:$A,0))*100000+INDEX(编号表!$F:$F,MATCH(D4782,编号表!$E:$E,0))*1000+INDEX(编号表!$D:$D,MATCH(E4782,编号表!$C:$C,0))*10000+G4782</f>
        <v>11852068</v>
      </c>
      <c r="C4782" t="inlineStr">
        <is>
          <t>化神温阳壮骨丹</t>
        </is>
      </c>
      <c r="D4782" t="s">
        <v>102</v>
      </c>
      <c r="E4782" t="s">
        <v>348</v>
      </c>
      <c r="F4782" t="s">
        <v>5405</v>
      </c>
      <c r="G4782">
        <v>68</v>
      </c>
      <c r="H4782"/>
      <c r="I4782">
        <v>60</v>
      </c>
      <c r="J4782" t="str">
        <f t="shared" si="76"/>
        <v>大类_灵品化神丹方</v>
      </c>
      <c r="K4782" t="s">
        <v>337</v>
      </c>
      <c r="L4782">
        <v>1</v>
      </c>
      <c r="M4782" t="s">
        <v>5405</v>
      </c>
      <c r="N4782"/>
      <c r="O4782">
        <v>0</v>
      </c>
      <c r="P4782" t="b">
        <v>1</v>
      </c>
      <c r="Q4782"/>
      <c r="R4782" t="b">
        <v>0</v>
      </c>
      <c r="S4782">
        <v>1</v>
      </c>
      <c r="T4782" t="s">
        <v>91</v>
      </c>
      <c r="U4782">
        <v>999</v>
      </c>
      <c r="V4782" t="s">
        <v>5406</v>
      </c>
      <c r="W4782">
        <v>31852068</v>
      </c>
      <c r="X4782"/>
      <c r="Y4782" t="inlineStr">
        <is>
          <t>用于学会炼制化神温阳壮骨丹。效果随成丹品质变化；灵品参数示例：物防下限+327点；物防上限+327点，持续900现实秒。</t>
        </is>
      </c>
      <c r="Z4782" t="inlineStr">
        <is>
          <t>|cff00FF00“筋骨得固，物御乃坚；所增在物防。温剂自有其宜，须量药力与丹毒而用。”——《壮骨坚体录》|r</t>
        </is>
      </c>
      <c r="AA4782" t="str">
        <v>探索秘境或遗迹可得。</v>
      </c>
      <c r="AB4782">
        <v>11821068</v>
      </c>
      <c r="AC4782" t="s">
        <v>5409</v>
      </c>
      <c r="AD4782">
        <v>40002</v>
      </c>
      <c r="AE4782"/>
      <c r="AF4782">
        <v>70002</v>
      </c>
      <c r="AG4782"/>
      <c r="AH4782">
        <v>22500</v>
      </c>
      <c r="AI4782" t="s">
        <v>5405</v>
      </c>
      <c r="AJ4782" t="s">
        <v>5405</v>
      </c>
      <c r="AK4782" t="s">
        <v>348</v>
      </c>
    </row>
    <row r="4783" spans="2:37">
      <c r="B4783" s="16" t="n">
        <f>10000000+INDEX(编号表!$B:$B,MATCH(F4783,编号表!$A:$A,0))*100000+INDEX(编号表!$F:$F,MATCH(D4783,编号表!$E:$E,0))*1000+INDEX(编号表!$D:$D,MATCH(E4783,编号表!$C:$C,0))*10000+G4783</f>
        <v>11852069</v>
      </c>
      <c r="C4783" t="inlineStr">
        <is>
          <t>化神烈阳壮骨丹</t>
        </is>
      </c>
      <c r="D4783" t="s">
        <v>102</v>
      </c>
      <c r="E4783" t="s">
        <v>348</v>
      </c>
      <c r="F4783" t="s">
        <v>5405</v>
      </c>
      <c r="G4783">
        <v>69</v>
      </c>
      <c r="H4783"/>
      <c r="I4783">
        <v>60</v>
      </c>
      <c r="J4783" t="str">
        <f t="shared" si="76"/>
        <v>大类_灵品化神丹方</v>
      </c>
      <c r="K4783" t="s">
        <v>337</v>
      </c>
      <c r="L4783">
        <v>1</v>
      </c>
      <c r="M4783" t="s">
        <v>5405</v>
      </c>
      <c r="N4783"/>
      <c r="O4783">
        <v>0</v>
      </c>
      <c r="P4783" t="b">
        <v>1</v>
      </c>
      <c r="Q4783"/>
      <c r="R4783" t="b">
        <v>0</v>
      </c>
      <c r="S4783">
        <v>1</v>
      </c>
      <c r="T4783" t="s">
        <v>91</v>
      </c>
      <c r="U4783">
        <v>999</v>
      </c>
      <c r="V4783" t="s">
        <v>5406</v>
      </c>
      <c r="W4783">
        <v>31852069</v>
      </c>
      <c r="X4783"/>
      <c r="Y4783" t="inlineStr">
        <is>
          <t>用于学会炼制化神烈阳壮骨丹。效果随成丹品质变化；灵品参数示例：物防下限+408点；物防上限+408点，持续600现实秒。</t>
        </is>
      </c>
      <c r="Z4783" t="inlineStr">
        <is>
          <t>|cff00FF00“筋骨得固，物御乃坚；所增在物防。热剂自有其宜，须量药力与丹毒而用。”——《壮骨坚体录》|r</t>
        </is>
      </c>
      <c r="AA4783" t="str">
        <v>探索秘境或遗迹可得。</v>
      </c>
      <c r="AB4783">
        <v>11821069</v>
      </c>
      <c r="AC4783" t="s">
        <v>5409</v>
      </c>
      <c r="AD4783">
        <v>40002</v>
      </c>
      <c r="AE4783"/>
      <c r="AF4783">
        <v>70002</v>
      </c>
      <c r="AG4783"/>
      <c r="AH4783">
        <v>22500</v>
      </c>
      <c r="AI4783" t="s">
        <v>5405</v>
      </c>
      <c r="AJ4783" t="s">
        <v>5405</v>
      </c>
      <c r="AK4783" t="s">
        <v>348</v>
      </c>
    </row>
    <row r="4784" spans="2:37">
      <c r="B4784" s="16" t="n">
        <f>10000000+INDEX(编号表!$B:$B,MATCH(F4784,编号表!$A:$A,0))*100000+INDEX(编号表!$F:$F,MATCH(D4784,编号表!$E:$E,0))*1000+INDEX(编号表!$D:$D,MATCH(E4784,编号表!$C:$C,0))*10000+G4784</f>
        <v>11852070</v>
      </c>
      <c r="C4784" t="s">
        <v>3685</v>
      </c>
      <c r="D4784" t="s">
        <v>102</v>
      </c>
      <c r="E4784" t="s">
        <v>348</v>
      </c>
      <c r="F4784" t="s">
        <v>5405</v>
      </c>
      <c r="G4784">
        <v>70</v>
      </c>
      <c r="H4784"/>
      <c r="I4784">
        <v>60</v>
      </c>
      <c r="J4784" t="str">
        <f t="shared" si="76"/>
        <v>大类_灵品化神丹方</v>
      </c>
      <c r="K4784" t="s">
        <v>337</v>
      </c>
      <c r="L4784">
        <v>1</v>
      </c>
      <c r="M4784" t="s">
        <v>5405</v>
      </c>
      <c r="N4784"/>
      <c r="O4784">
        <v>0</v>
      </c>
      <c r="P4784" t="b">
        <v>1</v>
      </c>
      <c r="Q4784"/>
      <c r="R4784" t="b">
        <v>0</v>
      </c>
      <c r="S4784">
        <v>1</v>
      </c>
      <c r="T4784" t="s">
        <v>91</v>
      </c>
      <c r="U4784">
        <v>999</v>
      </c>
      <c r="V4784" t="s">
        <v>5406</v>
      </c>
      <c r="W4784">
        <v>31852070</v>
      </c>
      <c r="X4784"/>
      <c r="Y4784" t="inlineStr">
        <is>
          <t>用于学会炼制化神玄阴固元丹。效果随成丹品质变化；灵品参数示例：抵消敌人的额外增伤幅度2%（不降低基础伤害），持续1800现实秒。</t>
        </is>
      </c>
      <c r="Z4784" t="inlineStr">
        <is>
          <t>|cff00FF00“承伤有定，固元护持；寻常攻势与首领重击各有所减。寒剂自有其宜，须量药力与丹毒而用。”——《固元承伤录》|r</t>
        </is>
      </c>
      <c r="AA4784" t="str">
        <v>探索秘境或遗迹可得。</v>
      </c>
      <c r="AB4784">
        <v>11821070</v>
      </c>
      <c r="AC4784" t="s">
        <v>5409</v>
      </c>
      <c r="AD4784">
        <v>40002</v>
      </c>
      <c r="AE4784"/>
      <c r="AF4784">
        <v>70002</v>
      </c>
      <c r="AG4784"/>
      <c r="AH4784">
        <v>22500</v>
      </c>
      <c r="AI4784" t="s">
        <v>5405</v>
      </c>
      <c r="AJ4784" t="s">
        <v>5405</v>
      </c>
      <c r="AK4784" t="s">
        <v>348</v>
      </c>
    </row>
    <row r="4785" spans="2:37">
      <c r="B4785" s="16" t="n">
        <f>10000000+INDEX(编号表!$B:$B,MATCH(F4785,编号表!$A:$A,0))*100000+INDEX(编号表!$F:$F,MATCH(D4785,编号表!$E:$E,0))*1000+INDEX(编号表!$D:$D,MATCH(E4785,编号表!$C:$C,0))*10000+G4785</f>
        <v>11852071</v>
      </c>
      <c r="C4785" t="s">
        <v>3689</v>
      </c>
      <c r="D4785" t="s">
        <v>102</v>
      </c>
      <c r="E4785" t="s">
        <v>348</v>
      </c>
      <c r="F4785" t="s">
        <v>5405</v>
      </c>
      <c r="G4785">
        <v>71</v>
      </c>
      <c r="H4785"/>
      <c r="I4785">
        <v>60</v>
      </c>
      <c r="J4785" t="str">
        <f t="shared" si="76"/>
        <v>大类_灵品化神丹方</v>
      </c>
      <c r="K4785" t="s">
        <v>337</v>
      </c>
      <c r="L4785">
        <v>1</v>
      </c>
      <c r="M4785" t="s">
        <v>5405</v>
      </c>
      <c r="N4785"/>
      <c r="O4785">
        <v>0</v>
      </c>
      <c r="P4785" t="b">
        <v>1</v>
      </c>
      <c r="Q4785"/>
      <c r="R4785" t="b">
        <v>0</v>
      </c>
      <c r="S4785">
        <v>1</v>
      </c>
      <c r="T4785" t="s">
        <v>91</v>
      </c>
      <c r="U4785">
        <v>999</v>
      </c>
      <c r="V4785" t="s">
        <v>5406</v>
      </c>
      <c r="W4785">
        <v>31852071</v>
      </c>
      <c r="X4785"/>
      <c r="Y4785" t="inlineStr">
        <is>
          <t>用于学会炼制化神清和固元丹。效果随成丹品质变化；灵品参数示例：抵消敌人的额外固定增伤180点（不降低基础伤害），持续1500现实秒。</t>
        </is>
      </c>
      <c r="Z4785" t="inlineStr">
        <is>
          <t>|cff00FF00“承伤有定，固元护持；寻常攻势与首领重击各有所减。凉剂自有其宜，须量药力与丹毒而用。”——《固元承伤录》|r</t>
        </is>
      </c>
      <c r="AA4785" t="str">
        <v>探索秘境或遗迹可得。</v>
      </c>
      <c r="AB4785">
        <v>11821071</v>
      </c>
      <c r="AC4785" t="s">
        <v>5409</v>
      </c>
      <c r="AD4785">
        <v>40002</v>
      </c>
      <c r="AE4785"/>
      <c r="AF4785">
        <v>70002</v>
      </c>
      <c r="AG4785"/>
      <c r="AH4785">
        <v>22500</v>
      </c>
      <c r="AI4785" t="s">
        <v>5405</v>
      </c>
      <c r="AJ4785" t="s">
        <v>5405</v>
      </c>
      <c r="AK4785" t="s">
        <v>348</v>
      </c>
    </row>
    <row r="4786" spans="2:37">
      <c r="B4786" s="16" t="n">
        <f>10000000+INDEX(编号表!$B:$B,MATCH(F4786,编号表!$A:$A,0))*100000+INDEX(编号表!$F:$F,MATCH(D4786,编号表!$E:$E,0))*1000+INDEX(编号表!$D:$D,MATCH(E4786,编号表!$C:$C,0))*10000+G4786</f>
        <v>11852072</v>
      </c>
      <c r="C4786" t="s">
        <v>3693</v>
      </c>
      <c r="D4786" t="s">
        <v>102</v>
      </c>
      <c r="E4786" t="s">
        <v>348</v>
      </c>
      <c r="F4786" t="s">
        <v>5405</v>
      </c>
      <c r="G4786">
        <v>72</v>
      </c>
      <c r="H4786"/>
      <c r="I4786">
        <v>60</v>
      </c>
      <c r="J4786" t="str">
        <f t="shared" si="76"/>
        <v>大类_灵品化神丹方</v>
      </c>
      <c r="K4786" t="s">
        <v>337</v>
      </c>
      <c r="L4786">
        <v>1</v>
      </c>
      <c r="M4786" t="s">
        <v>5405</v>
      </c>
      <c r="N4786"/>
      <c r="O4786">
        <v>0</v>
      </c>
      <c r="P4786" t="b">
        <v>1</v>
      </c>
      <c r="Q4786"/>
      <c r="R4786" t="b">
        <v>0</v>
      </c>
      <c r="S4786">
        <v>1</v>
      </c>
      <c r="T4786" t="s">
        <v>91</v>
      </c>
      <c r="U4786">
        <v>999</v>
      </c>
      <c r="V4786" t="s">
        <v>5406</v>
      </c>
      <c r="W4786">
        <v>31852072</v>
      </c>
      <c r="X4786"/>
      <c r="Y4786" t="inlineStr">
        <is>
          <t>用于学会炼制化神固元丹。效果随成丹品质变化；灵品参数示例：抵消敌人的额外固定增伤108点（不降低基础伤害）；抵消敌人的额外增伤幅度2%（不降低基础伤害），持续1500现实秒。</t>
        </is>
      </c>
      <c r="Z4786" t="inlineStr">
        <is>
          <t>|cff00FF00“承伤有定，固元护持；寻常攻势与首领重击各有所减。平剂自有其宜，须量药力与丹毒而用。”——《固元承伤录》|r</t>
        </is>
      </c>
      <c r="AA4786" t="str">
        <v>探索秘境或遗迹可得。</v>
      </c>
      <c r="AB4786">
        <v>11821072</v>
      </c>
      <c r="AC4786" t="s">
        <v>5409</v>
      </c>
      <c r="AD4786">
        <v>40002</v>
      </c>
      <c r="AE4786"/>
      <c r="AF4786">
        <v>70002</v>
      </c>
      <c r="AG4786"/>
      <c r="AH4786">
        <v>22500</v>
      </c>
      <c r="AI4786" t="s">
        <v>5405</v>
      </c>
      <c r="AJ4786" t="s">
        <v>5405</v>
      </c>
      <c r="AK4786" t="s">
        <v>348</v>
      </c>
    </row>
    <row r="4787" spans="2:37">
      <c r="B4787" s="16" t="n">
        <f>10000000+INDEX(编号表!$B:$B,MATCH(F4787,编号表!$A:$A,0))*100000+INDEX(编号表!$F:$F,MATCH(D4787,编号表!$E:$E,0))*1000+INDEX(编号表!$D:$D,MATCH(E4787,编号表!$C:$C,0))*10000+G4787</f>
        <v>11852073</v>
      </c>
      <c r="C4787" t="s">
        <v>3697</v>
      </c>
      <c r="D4787" t="s">
        <v>102</v>
      </c>
      <c r="E4787" t="s">
        <v>348</v>
      </c>
      <c r="F4787" t="s">
        <v>5405</v>
      </c>
      <c r="G4787">
        <v>73</v>
      </c>
      <c r="H4787"/>
      <c r="I4787">
        <v>60</v>
      </c>
      <c r="J4787" t="str">
        <f t="shared" ref="J4787:J4850" si="77">"大类_"&amp;D4787&amp;E4787&amp;F4787</f>
        <v>大类_灵品化神丹方</v>
      </c>
      <c r="K4787" t="s">
        <v>337</v>
      </c>
      <c r="L4787">
        <v>1</v>
      </c>
      <c r="M4787" t="s">
        <v>5405</v>
      </c>
      <c r="N4787"/>
      <c r="O4787">
        <v>0</v>
      </c>
      <c r="P4787" t="b">
        <v>1</v>
      </c>
      <c r="Q4787"/>
      <c r="R4787" t="b">
        <v>0</v>
      </c>
      <c r="S4787">
        <v>1</v>
      </c>
      <c r="T4787" t="s">
        <v>91</v>
      </c>
      <c r="U4787">
        <v>999</v>
      </c>
      <c r="V4787" t="s">
        <v>5406</v>
      </c>
      <c r="W4787">
        <v>31852073</v>
      </c>
      <c r="X4787"/>
      <c r="Y4787" t="inlineStr">
        <is>
          <t>用于学会炼制化神温阳固元丹。效果随成丹品质变化；灵品参数示例：受到精英/BOSS的完整伤害先扣除445点，持续1500现实秒。</t>
        </is>
      </c>
      <c r="Z4787" t="inlineStr">
        <is>
          <t>|cff00FF00“承伤有定，固元护持；寻常攻势与首领重击各有所减。温剂自有其宜，须量药力与丹毒而用。”——《固元承伤录》|r</t>
        </is>
      </c>
      <c r="AA4787" t="str">
        <v>探索秘境或遗迹可得。</v>
      </c>
      <c r="AB4787">
        <v>11821073</v>
      </c>
      <c r="AC4787" t="s">
        <v>5409</v>
      </c>
      <c r="AD4787">
        <v>40002</v>
      </c>
      <c r="AE4787"/>
      <c r="AF4787">
        <v>70002</v>
      </c>
      <c r="AG4787"/>
      <c r="AH4787">
        <v>22500</v>
      </c>
      <c r="AI4787" t="s">
        <v>5405</v>
      </c>
      <c r="AJ4787" t="s">
        <v>5405</v>
      </c>
      <c r="AK4787" t="s">
        <v>348</v>
      </c>
    </row>
    <row r="4788" spans="2:37">
      <c r="B4788" s="16" t="n">
        <f>10000000+INDEX(编号表!$B:$B,MATCH(F4788,编号表!$A:$A,0))*100000+INDEX(编号表!$F:$F,MATCH(D4788,编号表!$E:$E,0))*1000+INDEX(编号表!$D:$D,MATCH(E4788,编号表!$C:$C,0))*10000+G4788</f>
        <v>11852074</v>
      </c>
      <c r="C4788" t="s">
        <v>3701</v>
      </c>
      <c r="D4788" t="s">
        <v>102</v>
      </c>
      <c r="E4788" t="s">
        <v>348</v>
      </c>
      <c r="F4788" t="s">
        <v>5405</v>
      </c>
      <c r="G4788">
        <v>74</v>
      </c>
      <c r="H4788"/>
      <c r="I4788">
        <v>60</v>
      </c>
      <c r="J4788" t="str">
        <f t="shared" si="77"/>
        <v>大类_灵品化神丹方</v>
      </c>
      <c r="K4788" t="s">
        <v>337</v>
      </c>
      <c r="L4788">
        <v>1</v>
      </c>
      <c r="M4788" t="s">
        <v>5405</v>
      </c>
      <c r="N4788"/>
      <c r="O4788">
        <v>0</v>
      </c>
      <c r="P4788" t="b">
        <v>1</v>
      </c>
      <c r="Q4788"/>
      <c r="R4788" t="b">
        <v>0</v>
      </c>
      <c r="S4788">
        <v>1</v>
      </c>
      <c r="T4788" t="s">
        <v>91</v>
      </c>
      <c r="U4788">
        <v>999</v>
      </c>
      <c r="V4788" t="s">
        <v>5406</v>
      </c>
      <c r="W4788">
        <v>31852074</v>
      </c>
      <c r="X4788"/>
      <c r="Y4788" t="inlineStr">
        <is>
          <t>用于学会炼制化神烈阳固元丹。效果随成丹品质变化；灵品参数示例：受到精英/BOSS的完整伤害降低5%，持续900现实秒。</t>
        </is>
      </c>
      <c r="Z4788" t="inlineStr">
        <is>
          <t>|cff00FF00“承伤有定，固元护持；寻常攻势与首领重击各有所减。热剂自有其宜，须量药力与丹毒而用。”——《固元承伤录》|r</t>
        </is>
      </c>
      <c r="AA4788" t="str">
        <v>探索秘境或遗迹可得。</v>
      </c>
      <c r="AB4788">
        <v>11821074</v>
      </c>
      <c r="AC4788" t="s">
        <v>5409</v>
      </c>
      <c r="AD4788">
        <v>40002</v>
      </c>
      <c r="AE4788"/>
      <c r="AF4788">
        <v>70002</v>
      </c>
      <c r="AG4788"/>
      <c r="AH4788">
        <v>22500</v>
      </c>
      <c r="AI4788" t="s">
        <v>5405</v>
      </c>
      <c r="AJ4788" t="s">
        <v>5405</v>
      </c>
      <c r="AK4788" t="s">
        <v>348</v>
      </c>
    </row>
    <row r="4789" spans="2:37">
      <c r="B4789" s="16" t="n">
        <f>10000000+INDEX(编号表!$B:$B,MATCH(F4789,编号表!$A:$A,0))*100000+INDEX(编号表!$F:$F,MATCH(D4789,编号表!$E:$E,0))*1000+INDEX(编号表!$D:$D,MATCH(E4789,编号表!$C:$C,0))*10000+G4789</f>
        <v>11852075</v>
      </c>
      <c r="C4789" t="s">
        <v>3705</v>
      </c>
      <c r="D4789" t="s">
        <v>102</v>
      </c>
      <c r="E4789" t="s">
        <v>348</v>
      </c>
      <c r="F4789" t="s">
        <v>5405</v>
      </c>
      <c r="G4789">
        <v>75</v>
      </c>
      <c r="H4789"/>
      <c r="I4789">
        <v>60</v>
      </c>
      <c r="J4789" t="str">
        <f t="shared" si="77"/>
        <v>大类_灵品化神丹方</v>
      </c>
      <c r="K4789" t="s">
        <v>337</v>
      </c>
      <c r="L4789">
        <v>1</v>
      </c>
      <c r="M4789" t="s">
        <v>5405</v>
      </c>
      <c r="N4789"/>
      <c r="O4789">
        <v>0</v>
      </c>
      <c r="P4789" t="b">
        <v>1</v>
      </c>
      <c r="Q4789"/>
      <c r="R4789" t="b">
        <v>0</v>
      </c>
      <c r="S4789">
        <v>1</v>
      </c>
      <c r="T4789" t="s">
        <v>91</v>
      </c>
      <c r="U4789">
        <v>999</v>
      </c>
      <c r="V4789" t="s">
        <v>5406</v>
      </c>
      <c r="W4789">
        <v>31852075</v>
      </c>
      <c r="X4789"/>
      <c r="Y4789" t="inlineStr">
        <is>
          <t>用于学会炼制化神玄阴破妄丹。效果随成丹品质变化；灵品参数示例：清除对应味池杂质总量635688点，按300现实秒的经过时间线性结算（操作时补结差额）。</t>
        </is>
      </c>
      <c r="Z4789" t="inlineStr">
        <is>
          <t>|cff00FF00“识海去浊，心神乃清；清丹毒者，不代解控之术。寒剂自有其宜，须量药力与丹毒而用。”——《心神澄浊录》|r</t>
        </is>
      </c>
      <c r="AA4789" t="str">
        <v>探索秘境或遗迹可得。</v>
      </c>
      <c r="AB4789">
        <v>11821075</v>
      </c>
      <c r="AC4789" t="s">
        <v>5409</v>
      </c>
      <c r="AD4789">
        <v>40002</v>
      </c>
      <c r="AE4789"/>
      <c r="AF4789">
        <v>70002</v>
      </c>
      <c r="AG4789"/>
      <c r="AH4789">
        <v>22500</v>
      </c>
      <c r="AI4789" t="s">
        <v>5405</v>
      </c>
      <c r="AJ4789" t="s">
        <v>5405</v>
      </c>
      <c r="AK4789" t="s">
        <v>348</v>
      </c>
    </row>
    <row r="4790" spans="2:37">
      <c r="B4790" s="16" t="n">
        <f>10000000+INDEX(编号表!$B:$B,MATCH(F4790,编号表!$A:$A,0))*100000+INDEX(编号表!$F:$F,MATCH(D4790,编号表!$E:$E,0))*1000+INDEX(编号表!$D:$D,MATCH(E4790,编号表!$C:$C,0))*10000+G4790</f>
        <v>11852076</v>
      </c>
      <c r="C4790" t="s">
        <v>3709</v>
      </c>
      <c r="D4790" t="s">
        <v>102</v>
      </c>
      <c r="E4790" t="s">
        <v>348</v>
      </c>
      <c r="F4790" t="s">
        <v>5405</v>
      </c>
      <c r="G4790">
        <v>76</v>
      </c>
      <c r="H4790"/>
      <c r="I4790">
        <v>60</v>
      </c>
      <c r="J4790" t="str">
        <f t="shared" si="77"/>
        <v>大类_灵品化神丹方</v>
      </c>
      <c r="K4790" t="s">
        <v>337</v>
      </c>
      <c r="L4790">
        <v>1</v>
      </c>
      <c r="M4790" t="s">
        <v>5405</v>
      </c>
      <c r="N4790"/>
      <c r="O4790">
        <v>0</v>
      </c>
      <c r="P4790" t="b">
        <v>1</v>
      </c>
      <c r="Q4790"/>
      <c r="R4790" t="b">
        <v>0</v>
      </c>
      <c r="S4790">
        <v>1</v>
      </c>
      <c r="T4790" t="s">
        <v>91</v>
      </c>
      <c r="U4790">
        <v>999</v>
      </c>
      <c r="V4790" t="s">
        <v>5406</v>
      </c>
      <c r="W4790">
        <v>31852076</v>
      </c>
      <c r="X4790"/>
      <c r="Y4790" t="inlineStr">
        <is>
          <t>用于学会炼制化神清和破妄丹。效果随成丹品质变化；灵品参数示例：清除对应味池杂质总量380538点，按60现实秒的经过时间线性结算（操作时补结差额）。</t>
        </is>
      </c>
      <c r="Z4790" t="inlineStr">
        <is>
          <t>|cff00FF00“识海去浊，心神乃清；清丹毒者，不代解控之术。凉剂自有其宜，须量药力与丹毒而用。”——《心神澄浊录》|r</t>
        </is>
      </c>
      <c r="AA4790" t="str">
        <v>探索秘境或遗迹可得。</v>
      </c>
      <c r="AB4790">
        <v>11821076</v>
      </c>
      <c r="AC4790" t="s">
        <v>5409</v>
      </c>
      <c r="AD4790">
        <v>40002</v>
      </c>
      <c r="AE4790"/>
      <c r="AF4790">
        <v>70002</v>
      </c>
      <c r="AG4790"/>
      <c r="AH4790">
        <v>22500</v>
      </c>
      <c r="AI4790" t="s">
        <v>5405</v>
      </c>
      <c r="AJ4790" t="s">
        <v>5405</v>
      </c>
      <c r="AK4790" t="s">
        <v>348</v>
      </c>
    </row>
    <row r="4791" spans="2:37">
      <c r="B4791" s="16" t="n">
        <f>10000000+INDEX(编号表!$B:$B,MATCH(F4791,编号表!$A:$A,0))*100000+INDEX(编号表!$F:$F,MATCH(D4791,编号表!$E:$E,0))*1000+INDEX(编号表!$D:$D,MATCH(E4791,编号表!$C:$C,0))*10000+G4791</f>
        <v>11852077</v>
      </c>
      <c r="C4791" t="s">
        <v>3713</v>
      </c>
      <c r="D4791" t="s">
        <v>102</v>
      </c>
      <c r="E4791" t="s">
        <v>348</v>
      </c>
      <c r="F4791" t="s">
        <v>5405</v>
      </c>
      <c r="G4791">
        <v>77</v>
      </c>
      <c r="H4791"/>
      <c r="I4791">
        <v>60</v>
      </c>
      <c r="J4791" t="str">
        <f t="shared" si="77"/>
        <v>大类_灵品化神丹方</v>
      </c>
      <c r="K4791" t="s">
        <v>337</v>
      </c>
      <c r="L4791">
        <v>1</v>
      </c>
      <c r="M4791" t="s">
        <v>5405</v>
      </c>
      <c r="N4791"/>
      <c r="O4791">
        <v>0</v>
      </c>
      <c r="P4791" t="b">
        <v>1</v>
      </c>
      <c r="Q4791"/>
      <c r="R4791" t="b">
        <v>0</v>
      </c>
      <c r="S4791">
        <v>1</v>
      </c>
      <c r="T4791" t="s">
        <v>91</v>
      </c>
      <c r="U4791">
        <v>999</v>
      </c>
      <c r="V4791" t="s">
        <v>5406</v>
      </c>
      <c r="W4791">
        <v>31852077</v>
      </c>
      <c r="X4791"/>
      <c r="Y4791" t="inlineStr">
        <is>
          <t>用于学会炼制化神破妄丹。效果随成丹品质变化；灵品参数示例：清除对应味池杂质总量466560点，按60现实秒的经过时间线性结算（操作时补结差额）。</t>
        </is>
      </c>
      <c r="Z4791" t="inlineStr">
        <is>
          <t>|cff00FF00“识海去浊，心神乃清；清丹毒者，不代解控之术。平剂自有其宜，须量药力与丹毒而用。”——《心神澄浊录》|r</t>
        </is>
      </c>
      <c r="AA4791" t="str">
        <v>探索秘境或遗迹可得。</v>
      </c>
      <c r="AB4791">
        <v>11821077</v>
      </c>
      <c r="AC4791" t="s">
        <v>5409</v>
      </c>
      <c r="AD4791">
        <v>40002</v>
      </c>
      <c r="AE4791"/>
      <c r="AF4791">
        <v>70002</v>
      </c>
      <c r="AG4791"/>
      <c r="AH4791">
        <v>22500</v>
      </c>
      <c r="AI4791" t="s">
        <v>5405</v>
      </c>
      <c r="AJ4791" t="s">
        <v>5405</v>
      </c>
      <c r="AK4791" t="s">
        <v>348</v>
      </c>
    </row>
    <row r="4792" spans="2:37">
      <c r="B4792" s="16" t="n">
        <f>10000000+INDEX(编号表!$B:$B,MATCH(F4792,编号表!$A:$A,0))*100000+INDEX(编号表!$F:$F,MATCH(D4792,编号表!$E:$E,0))*1000+INDEX(编号表!$D:$D,MATCH(E4792,编号表!$C:$C,0))*10000+G4792</f>
        <v>11852078</v>
      </c>
      <c r="C4792" t="s">
        <v>3717</v>
      </c>
      <c r="D4792" t="s">
        <v>102</v>
      </c>
      <c r="E4792" t="s">
        <v>348</v>
      </c>
      <c r="F4792" t="s">
        <v>5405</v>
      </c>
      <c r="G4792">
        <v>78</v>
      </c>
      <c r="H4792"/>
      <c r="I4792">
        <v>60</v>
      </c>
      <c r="J4792" t="str">
        <f t="shared" si="77"/>
        <v>大类_灵品化神丹方</v>
      </c>
      <c r="K4792" t="s">
        <v>337</v>
      </c>
      <c r="L4792">
        <v>1</v>
      </c>
      <c r="M4792" t="s">
        <v>5405</v>
      </c>
      <c r="N4792"/>
      <c r="O4792">
        <v>0</v>
      </c>
      <c r="P4792" t="b">
        <v>1</v>
      </c>
      <c r="Q4792"/>
      <c r="R4792" t="b">
        <v>0</v>
      </c>
      <c r="S4792">
        <v>1</v>
      </c>
      <c r="T4792" t="s">
        <v>91</v>
      </c>
      <c r="U4792">
        <v>999</v>
      </c>
      <c r="V4792" t="s">
        <v>5406</v>
      </c>
      <c r="W4792">
        <v>31852078</v>
      </c>
      <c r="X4792"/>
      <c r="Y4792" t="inlineStr">
        <is>
          <t>用于学会炼制化神温阳破妄丹。效果随成丹品质变化；灵品参数示例：清除对应味池杂质总量552582点，按60现实秒的经过时间线性结算（操作时补结差额）。</t>
        </is>
      </c>
      <c r="Z4792" t="inlineStr">
        <is>
          <t>|cff00FF00“识海去浊，心神乃清；清丹毒者，不代解控之术。温剂自有其宜，须量药力与丹毒而用。”——《心神澄浊录》|r</t>
        </is>
      </c>
      <c r="AA4792" t="str">
        <v>探索秘境或遗迹可得。</v>
      </c>
      <c r="AB4792">
        <v>11821078</v>
      </c>
      <c r="AC4792" t="s">
        <v>5409</v>
      </c>
      <c r="AD4792">
        <v>40002</v>
      </c>
      <c r="AE4792"/>
      <c r="AF4792">
        <v>70002</v>
      </c>
      <c r="AG4792"/>
      <c r="AH4792">
        <v>22500</v>
      </c>
      <c r="AI4792" t="s">
        <v>5405</v>
      </c>
      <c r="AJ4792" t="s">
        <v>5405</v>
      </c>
      <c r="AK4792" t="s">
        <v>348</v>
      </c>
    </row>
    <row r="4793" spans="2:37">
      <c r="B4793" s="16" t="n">
        <f>10000000+INDEX(编号表!$B:$B,MATCH(F4793,编号表!$A:$A,0))*100000+INDEX(编号表!$F:$F,MATCH(D4793,编号表!$E:$E,0))*1000+INDEX(编号表!$D:$D,MATCH(E4793,编号表!$C:$C,0))*10000+G4793</f>
        <v>11852079</v>
      </c>
      <c r="C4793" t="s">
        <v>3721</v>
      </c>
      <c r="D4793" t="s">
        <v>102</v>
      </c>
      <c r="E4793" t="s">
        <v>348</v>
      </c>
      <c r="F4793" t="s">
        <v>5405</v>
      </c>
      <c r="G4793">
        <v>79</v>
      </c>
      <c r="H4793"/>
      <c r="I4793">
        <v>60</v>
      </c>
      <c r="J4793" t="str">
        <f t="shared" si="77"/>
        <v>大类_灵品化神丹方</v>
      </c>
      <c r="K4793" t="s">
        <v>337</v>
      </c>
      <c r="L4793">
        <v>1</v>
      </c>
      <c r="M4793" t="s">
        <v>5405</v>
      </c>
      <c r="N4793"/>
      <c r="O4793">
        <v>0</v>
      </c>
      <c r="P4793" t="b">
        <v>1</v>
      </c>
      <c r="Q4793"/>
      <c r="R4793" t="b">
        <v>0</v>
      </c>
      <c r="S4793">
        <v>1</v>
      </c>
      <c r="T4793" t="s">
        <v>91</v>
      </c>
      <c r="U4793">
        <v>999</v>
      </c>
      <c r="V4793" t="s">
        <v>5406</v>
      </c>
      <c r="W4793">
        <v>31852079</v>
      </c>
      <c r="X4793"/>
      <c r="Y4793" t="inlineStr">
        <is>
          <t>用于学会炼制化神烈阳破妄丹。效果随成丹品质变化；灵品参数示例：清除对应味池杂质总量454896点，按10现实秒的经过时间线性结算（操作时补结差额）。</t>
        </is>
      </c>
      <c r="Z4793" t="inlineStr">
        <is>
          <t>|cff00FF00“识海去浊，心神乃清；清丹毒者，不代解控之术。热剂自有其宜，须量药力与丹毒而用。”——《心神澄浊录》|r</t>
        </is>
      </c>
      <c r="AA4793" t="str">
        <v>探索秘境或遗迹可得。</v>
      </c>
      <c r="AB4793">
        <v>11821079</v>
      </c>
      <c r="AC4793" t="s">
        <v>5409</v>
      </c>
      <c r="AD4793">
        <v>40002</v>
      </c>
      <c r="AE4793"/>
      <c r="AF4793">
        <v>70002</v>
      </c>
      <c r="AG4793"/>
      <c r="AH4793">
        <v>22500</v>
      </c>
      <c r="AI4793" t="s">
        <v>5405</v>
      </c>
      <c r="AJ4793" t="s">
        <v>5405</v>
      </c>
      <c r="AK4793" t="s">
        <v>348</v>
      </c>
    </row>
    <row r="4794" spans="2:37">
      <c r="B4794" s="16" t="n">
        <f>10000000+INDEX(编号表!$B:$B,MATCH(F4794,编号表!$A:$A,0))*100000+INDEX(编号表!$F:$F,MATCH(D4794,编号表!$E:$E,0))*1000+INDEX(编号表!$D:$D,MATCH(E4794,编号表!$C:$C,0))*10000+G4794</f>
        <v>11852080</v>
      </c>
      <c r="C4794" t="s">
        <v>3725</v>
      </c>
      <c r="D4794" t="s">
        <v>102</v>
      </c>
      <c r="E4794" t="s">
        <v>348</v>
      </c>
      <c r="F4794" t="s">
        <v>5405</v>
      </c>
      <c r="G4794">
        <v>80</v>
      </c>
      <c r="H4794"/>
      <c r="I4794">
        <v>60</v>
      </c>
      <c r="J4794" t="str">
        <f t="shared" si="77"/>
        <v>大类_灵品化神丹方</v>
      </c>
      <c r="K4794" t="s">
        <v>337</v>
      </c>
      <c r="L4794">
        <v>1</v>
      </c>
      <c r="M4794" t="s">
        <v>5405</v>
      </c>
      <c r="N4794"/>
      <c r="O4794">
        <v>0</v>
      </c>
      <c r="P4794" t="b">
        <v>1</v>
      </c>
      <c r="Q4794"/>
      <c r="R4794" t="b">
        <v>0</v>
      </c>
      <c r="S4794">
        <v>1</v>
      </c>
      <c r="T4794" t="s">
        <v>91</v>
      </c>
      <c r="U4794">
        <v>999</v>
      </c>
      <c r="V4794" t="s">
        <v>5406</v>
      </c>
      <c r="W4794">
        <v>31852080</v>
      </c>
      <c r="X4794"/>
      <c r="Y4794" t="inlineStr">
        <is>
          <t>用于学会炼制化神玄阴养神丹。效果随成丹品质变化；灵品参数示例：神识提高1%，持续1800现实秒。</t>
        </is>
      </c>
      <c r="Z4794" t="inlineStr">
        <is>
          <t>|cff00FF00“神识得养，诸般操持更有余裕；药力有时，不作永久培养。寒剂自有其宜，须量药力与丹毒而用。”——《养神内照录》|r</t>
        </is>
      </c>
      <c r="AA4794" t="str">
        <v>探索秘境或遗迹可得。</v>
      </c>
      <c r="AB4794">
        <v>11821080</v>
      </c>
      <c r="AC4794" t="s">
        <v>5409</v>
      </c>
      <c r="AD4794">
        <v>40002</v>
      </c>
      <c r="AE4794"/>
      <c r="AF4794">
        <v>70002</v>
      </c>
      <c r="AG4794"/>
      <c r="AH4794">
        <v>22500</v>
      </c>
      <c r="AI4794" t="s">
        <v>5405</v>
      </c>
      <c r="AJ4794" t="s">
        <v>5405</v>
      </c>
      <c r="AK4794" t="s">
        <v>348</v>
      </c>
    </row>
    <row r="4795" spans="2:37">
      <c r="B4795" s="16" t="n">
        <f>10000000+INDEX(编号表!$B:$B,MATCH(F4795,编号表!$A:$A,0))*100000+INDEX(编号表!$F:$F,MATCH(D4795,编号表!$E:$E,0))*1000+INDEX(编号表!$D:$D,MATCH(E4795,编号表!$C:$C,0))*10000+G4795</f>
        <v>11852081</v>
      </c>
      <c r="C4795" t="s">
        <v>3729</v>
      </c>
      <c r="D4795" t="s">
        <v>102</v>
      </c>
      <c r="E4795" t="s">
        <v>348</v>
      </c>
      <c r="F4795" t="s">
        <v>5405</v>
      </c>
      <c r="G4795">
        <v>81</v>
      </c>
      <c r="H4795"/>
      <c r="I4795">
        <v>60</v>
      </c>
      <c r="J4795" t="str">
        <f t="shared" si="77"/>
        <v>大类_灵品化神丹方</v>
      </c>
      <c r="K4795" t="s">
        <v>337</v>
      </c>
      <c r="L4795">
        <v>1</v>
      </c>
      <c r="M4795" t="s">
        <v>5405</v>
      </c>
      <c r="N4795"/>
      <c r="O4795">
        <v>0</v>
      </c>
      <c r="P4795" t="b">
        <v>1</v>
      </c>
      <c r="Q4795"/>
      <c r="R4795" t="b">
        <v>0</v>
      </c>
      <c r="S4795">
        <v>1</v>
      </c>
      <c r="T4795" t="s">
        <v>91</v>
      </c>
      <c r="U4795">
        <v>999</v>
      </c>
      <c r="V4795" t="s">
        <v>5406</v>
      </c>
      <c r="W4795">
        <v>31852081</v>
      </c>
      <c r="X4795"/>
      <c r="Y4795" t="inlineStr">
        <is>
          <t>用于学会炼制化神清和养神丹。效果随成丹品质变化；灵品参数示例：神识提高1.5%，持续1500现实秒。</t>
        </is>
      </c>
      <c r="Z4795" t="inlineStr">
        <is>
          <t>|cff00FF00“神识得养，诸般操持更有余裕；药力有时，不作永久培养。凉剂自有其宜，须量药力与丹毒而用。”——《养神内照录》|r</t>
        </is>
      </c>
      <c r="AA4795" t="str">
        <v>探索秘境或遗迹可得。</v>
      </c>
      <c r="AB4795">
        <v>11821081</v>
      </c>
      <c r="AC4795" t="s">
        <v>5409</v>
      </c>
      <c r="AD4795">
        <v>40002</v>
      </c>
      <c r="AE4795"/>
      <c r="AF4795">
        <v>70002</v>
      </c>
      <c r="AG4795"/>
      <c r="AH4795">
        <v>22500</v>
      </c>
      <c r="AI4795" t="s">
        <v>5405</v>
      </c>
      <c r="AJ4795" t="s">
        <v>5405</v>
      </c>
      <c r="AK4795" t="s">
        <v>348</v>
      </c>
    </row>
    <row r="4796" spans="2:37">
      <c r="B4796" s="16" t="n">
        <f>10000000+INDEX(编号表!$B:$B,MATCH(F4796,编号表!$A:$A,0))*100000+INDEX(编号表!$F:$F,MATCH(D4796,编号表!$E:$E,0))*1000+INDEX(编号表!$D:$D,MATCH(E4796,编号表!$C:$C,0))*10000+G4796</f>
        <v>11852082</v>
      </c>
      <c r="C4796" t="s">
        <v>3733</v>
      </c>
      <c r="D4796" t="s">
        <v>102</v>
      </c>
      <c r="E4796" t="s">
        <v>348</v>
      </c>
      <c r="F4796" t="s">
        <v>5405</v>
      </c>
      <c r="G4796">
        <v>82</v>
      </c>
      <c r="H4796"/>
      <c r="I4796">
        <v>60</v>
      </c>
      <c r="J4796" t="str">
        <f t="shared" si="77"/>
        <v>大类_灵品化神丹方</v>
      </c>
      <c r="K4796" t="s">
        <v>337</v>
      </c>
      <c r="L4796">
        <v>1</v>
      </c>
      <c r="M4796" t="s">
        <v>5405</v>
      </c>
      <c r="N4796"/>
      <c r="O4796">
        <v>0</v>
      </c>
      <c r="P4796" t="b">
        <v>1</v>
      </c>
      <c r="Q4796"/>
      <c r="R4796" t="b">
        <v>0</v>
      </c>
      <c r="S4796">
        <v>1</v>
      </c>
      <c r="T4796" t="s">
        <v>91</v>
      </c>
      <c r="U4796">
        <v>999</v>
      </c>
      <c r="V4796" t="s">
        <v>5406</v>
      </c>
      <c r="W4796">
        <v>31852082</v>
      </c>
      <c r="X4796"/>
      <c r="Y4796" t="inlineStr">
        <is>
          <t>用于学会炼制化神养神丹。效果随成丹品质变化；灵品参数示例：神识提高2%，持续1500现实秒。</t>
        </is>
      </c>
      <c r="Z4796" t="inlineStr">
        <is>
          <t>|cff00FF00“神识得养，诸般操持更有余裕；药力有时，不作永久培养。平剂自有其宜，须量药力与丹毒而用。”——《养神内照录》|r</t>
        </is>
      </c>
      <c r="AA4796" t="str">
        <v>探索秘境或遗迹可得。</v>
      </c>
      <c r="AB4796">
        <v>11821082</v>
      </c>
      <c r="AC4796" t="s">
        <v>5409</v>
      </c>
      <c r="AD4796">
        <v>40002</v>
      </c>
      <c r="AE4796"/>
      <c r="AF4796">
        <v>70002</v>
      </c>
      <c r="AG4796"/>
      <c r="AH4796">
        <v>22500</v>
      </c>
      <c r="AI4796" t="s">
        <v>5405</v>
      </c>
      <c r="AJ4796" t="s">
        <v>5405</v>
      </c>
      <c r="AK4796" t="s">
        <v>348</v>
      </c>
    </row>
    <row r="4797" spans="2:37">
      <c r="B4797" s="16" t="n">
        <f>10000000+INDEX(编号表!$B:$B,MATCH(F4797,编号表!$A:$A,0))*100000+INDEX(编号表!$F:$F,MATCH(D4797,编号表!$E:$E,0))*1000+INDEX(编号表!$D:$D,MATCH(E4797,编号表!$C:$C,0))*10000+G4797</f>
        <v>11852083</v>
      </c>
      <c r="C4797" t="s">
        <v>3737</v>
      </c>
      <c r="D4797" t="s">
        <v>102</v>
      </c>
      <c r="E4797" t="s">
        <v>348</v>
      </c>
      <c r="F4797" t="s">
        <v>5405</v>
      </c>
      <c r="G4797">
        <v>83</v>
      </c>
      <c r="H4797"/>
      <c r="I4797">
        <v>60</v>
      </c>
      <c r="J4797" t="str">
        <f t="shared" si="77"/>
        <v>大类_灵品化神丹方</v>
      </c>
      <c r="K4797" t="s">
        <v>337</v>
      </c>
      <c r="L4797">
        <v>1</v>
      </c>
      <c r="M4797" t="s">
        <v>5405</v>
      </c>
      <c r="N4797"/>
      <c r="O4797">
        <v>0</v>
      </c>
      <c r="P4797" t="b">
        <v>1</v>
      </c>
      <c r="Q4797"/>
      <c r="R4797" t="b">
        <v>0</v>
      </c>
      <c r="S4797">
        <v>1</v>
      </c>
      <c r="T4797" t="s">
        <v>91</v>
      </c>
      <c r="U4797">
        <v>999</v>
      </c>
      <c r="V4797" t="s">
        <v>5406</v>
      </c>
      <c r="W4797">
        <v>31852083</v>
      </c>
      <c r="X4797"/>
      <c r="Y4797" t="inlineStr">
        <is>
          <t>用于学会炼制化神温阳养神丹。效果随成丹品质变化；灵品参数示例：神识提高2.5%，持续1500现实秒。</t>
        </is>
      </c>
      <c r="Z4797" t="inlineStr">
        <is>
          <t>|cff00FF00“神识得养，诸般操持更有余裕；药力有时，不作永久培养。温剂自有其宜，须量药力与丹毒而用。”——《养神内照录》|r</t>
        </is>
      </c>
      <c r="AA4797" t="str">
        <v>探索秘境或遗迹可得。</v>
      </c>
      <c r="AB4797">
        <v>11821083</v>
      </c>
      <c r="AC4797" t="s">
        <v>5409</v>
      </c>
      <c r="AD4797">
        <v>40002</v>
      </c>
      <c r="AE4797"/>
      <c r="AF4797">
        <v>70002</v>
      </c>
      <c r="AG4797"/>
      <c r="AH4797">
        <v>22500</v>
      </c>
      <c r="AI4797" t="s">
        <v>5405</v>
      </c>
      <c r="AJ4797" t="s">
        <v>5405</v>
      </c>
      <c r="AK4797" t="s">
        <v>348</v>
      </c>
    </row>
    <row r="4798" spans="2:37">
      <c r="B4798" s="16" t="n">
        <f>10000000+INDEX(编号表!$B:$B,MATCH(F4798,编号表!$A:$A,0))*100000+INDEX(编号表!$F:$F,MATCH(D4798,编号表!$E:$E,0))*1000+INDEX(编号表!$D:$D,MATCH(E4798,编号表!$C:$C,0))*10000+G4798</f>
        <v>11852084</v>
      </c>
      <c r="C4798" t="s">
        <v>3741</v>
      </c>
      <c r="D4798" t="s">
        <v>102</v>
      </c>
      <c r="E4798" t="s">
        <v>348</v>
      </c>
      <c r="F4798" t="s">
        <v>5405</v>
      </c>
      <c r="G4798">
        <v>84</v>
      </c>
      <c r="H4798"/>
      <c r="I4798">
        <v>60</v>
      </c>
      <c r="J4798" t="str">
        <f t="shared" si="77"/>
        <v>大类_灵品化神丹方</v>
      </c>
      <c r="K4798" t="s">
        <v>337</v>
      </c>
      <c r="L4798">
        <v>1</v>
      </c>
      <c r="M4798" t="s">
        <v>5405</v>
      </c>
      <c r="N4798"/>
      <c r="O4798">
        <v>0</v>
      </c>
      <c r="P4798" t="b">
        <v>1</v>
      </c>
      <c r="Q4798"/>
      <c r="R4798" t="b">
        <v>0</v>
      </c>
      <c r="S4798">
        <v>1</v>
      </c>
      <c r="T4798" t="s">
        <v>91</v>
      </c>
      <c r="U4798">
        <v>999</v>
      </c>
      <c r="V4798" t="s">
        <v>5406</v>
      </c>
      <c r="W4798">
        <v>31852084</v>
      </c>
      <c r="X4798"/>
      <c r="Y4798" t="inlineStr">
        <is>
          <t>用于学会炼制化神烈阳养神丹。效果随成丹品质变化；灵品参数示例：神识提高3%，持续900现实秒。</t>
        </is>
      </c>
      <c r="Z4798" t="inlineStr">
        <is>
          <t>|cff00FF00“神识得养，诸般操持更有余裕；药力有时，不作永久培养。热剂自有其宜，须量药力与丹毒而用。”——《养神内照录》|r</t>
        </is>
      </c>
      <c r="AA4798" t="str">
        <v>探索秘境或遗迹可得。</v>
      </c>
      <c r="AB4798">
        <v>11821084</v>
      </c>
      <c r="AC4798" t="s">
        <v>5409</v>
      </c>
      <c r="AD4798">
        <v>40002</v>
      </c>
      <c r="AE4798"/>
      <c r="AF4798">
        <v>70002</v>
      </c>
      <c r="AG4798"/>
      <c r="AH4798">
        <v>22500</v>
      </c>
      <c r="AI4798" t="s">
        <v>5405</v>
      </c>
      <c r="AJ4798" t="s">
        <v>5405</v>
      </c>
      <c r="AK4798" t="s">
        <v>348</v>
      </c>
    </row>
    <row r="4799" spans="2:37">
      <c r="B4799" s="16" t="n">
        <f>10000000+INDEX(编号表!$B:$B,MATCH(F4799,编号表!$A:$A,0))*100000+INDEX(编号表!$F:$F,MATCH(D4799,编号表!$E:$E,0))*1000+INDEX(编号表!$D:$D,MATCH(E4799,编号表!$C:$C,0))*10000+G4799</f>
        <v>11852085</v>
      </c>
      <c r="C4799" t="s">
        <v>3745</v>
      </c>
      <c r="D4799" t="s">
        <v>102</v>
      </c>
      <c r="E4799" t="s">
        <v>348</v>
      </c>
      <c r="F4799" t="s">
        <v>5405</v>
      </c>
      <c r="G4799">
        <v>85</v>
      </c>
      <c r="H4799"/>
      <c r="I4799">
        <v>60</v>
      </c>
      <c r="J4799" t="str">
        <f t="shared" si="77"/>
        <v>大类_灵品化神丹方</v>
      </c>
      <c r="K4799" t="s">
        <v>337</v>
      </c>
      <c r="L4799">
        <v>1</v>
      </c>
      <c r="M4799" t="s">
        <v>5405</v>
      </c>
      <c r="N4799"/>
      <c r="O4799">
        <v>0</v>
      </c>
      <c r="P4799" t="b">
        <v>1</v>
      </c>
      <c r="Q4799"/>
      <c r="R4799" t="b">
        <v>0</v>
      </c>
      <c r="S4799">
        <v>1</v>
      </c>
      <c r="T4799" t="s">
        <v>91</v>
      </c>
      <c r="U4799">
        <v>999</v>
      </c>
      <c r="V4799" t="s">
        <v>5406</v>
      </c>
      <c r="W4799">
        <v>31852085</v>
      </c>
      <c r="X4799"/>
      <c r="Y4799" t="inlineStr">
        <is>
          <t>用于学会炼制化神玄阴明心丹。效果随成丹品质变化；灵品参数示例：闪避+1%，持续600现实秒。</t>
        </is>
      </c>
      <c r="Z4799" t="inlineStr">
        <is>
          <t>|cff00FF00“攻贵能中，守贵能避；明心辨其用，各取所需。寒剂自有其宜，须量药力与丹毒而用。”——《明心察微录》|r</t>
        </is>
      </c>
      <c r="AA4799" t="str">
        <v>探索秘境或遗迹可得。</v>
      </c>
      <c r="AB4799">
        <v>11821085</v>
      </c>
      <c r="AC4799" t="s">
        <v>5409</v>
      </c>
      <c r="AD4799">
        <v>40002</v>
      </c>
      <c r="AE4799"/>
      <c r="AF4799">
        <v>70002</v>
      </c>
      <c r="AG4799"/>
      <c r="AH4799">
        <v>22500</v>
      </c>
      <c r="AI4799" t="s">
        <v>5405</v>
      </c>
      <c r="AJ4799" t="s">
        <v>5405</v>
      </c>
      <c r="AK4799" t="s">
        <v>348</v>
      </c>
    </row>
    <row r="4800" spans="2:37">
      <c r="B4800" s="16" t="n">
        <f>10000000+INDEX(编号表!$B:$B,MATCH(F4800,编号表!$A:$A,0))*100000+INDEX(编号表!$F:$F,MATCH(D4800,编号表!$E:$E,0))*1000+INDEX(编号表!$D:$D,MATCH(E4800,编号表!$C:$C,0))*10000+G4800</f>
        <v>11852086</v>
      </c>
      <c r="C4800" t="s">
        <v>3749</v>
      </c>
      <c r="D4800" t="s">
        <v>102</v>
      </c>
      <c r="E4800" t="s">
        <v>348</v>
      </c>
      <c r="F4800" t="s">
        <v>5405</v>
      </c>
      <c r="G4800">
        <v>86</v>
      </c>
      <c r="H4800"/>
      <c r="I4800">
        <v>60</v>
      </c>
      <c r="J4800" t="str">
        <f t="shared" si="77"/>
        <v>大类_灵品化神丹方</v>
      </c>
      <c r="K4800" t="s">
        <v>337</v>
      </c>
      <c r="L4800">
        <v>1</v>
      </c>
      <c r="M4800" t="s">
        <v>5405</v>
      </c>
      <c r="N4800"/>
      <c r="O4800">
        <v>0</v>
      </c>
      <c r="P4800" t="b">
        <v>1</v>
      </c>
      <c r="Q4800"/>
      <c r="R4800" t="b">
        <v>0</v>
      </c>
      <c r="S4800">
        <v>1</v>
      </c>
      <c r="T4800" t="s">
        <v>91</v>
      </c>
      <c r="U4800">
        <v>999</v>
      </c>
      <c r="V4800" t="s">
        <v>5406</v>
      </c>
      <c r="W4800">
        <v>31852086</v>
      </c>
      <c r="X4800"/>
      <c r="Y4800" t="inlineStr">
        <is>
          <t>用于学会炼制化神清和明心丹。效果随成丹品质变化；灵品参数示例：闪避+2%，持续600现实秒。</t>
        </is>
      </c>
      <c r="Z4800" t="inlineStr">
        <is>
          <t>|cff00FF00“攻贵能中，守贵能避；明心辨其用，各取所需。凉剂自有其宜，须量药力与丹毒而用。”——《明心察微录》|r</t>
        </is>
      </c>
      <c r="AA4800" t="str">
        <v>探索秘境或遗迹可得。</v>
      </c>
      <c r="AB4800">
        <v>11821086</v>
      </c>
      <c r="AC4800" t="s">
        <v>5409</v>
      </c>
      <c r="AD4800">
        <v>40002</v>
      </c>
      <c r="AE4800"/>
      <c r="AF4800">
        <v>70002</v>
      </c>
      <c r="AG4800"/>
      <c r="AH4800">
        <v>22500</v>
      </c>
      <c r="AI4800" t="s">
        <v>5405</v>
      </c>
      <c r="AJ4800" t="s">
        <v>5405</v>
      </c>
      <c r="AK4800" t="s">
        <v>348</v>
      </c>
    </row>
    <row r="4801" spans="2:37">
      <c r="B4801" s="16" t="n">
        <f>10000000+INDEX(编号表!$B:$B,MATCH(F4801,编号表!$A:$A,0))*100000+INDEX(编号表!$F:$F,MATCH(D4801,编号表!$E:$E,0))*1000+INDEX(编号表!$D:$D,MATCH(E4801,编号表!$C:$C,0))*10000+G4801</f>
        <v>11852087</v>
      </c>
      <c r="C4801" t="s">
        <v>3753</v>
      </c>
      <c r="D4801" t="s">
        <v>102</v>
      </c>
      <c r="E4801" t="s">
        <v>348</v>
      </c>
      <c r="F4801" t="s">
        <v>5405</v>
      </c>
      <c r="G4801">
        <v>87</v>
      </c>
      <c r="H4801"/>
      <c r="I4801">
        <v>60</v>
      </c>
      <c r="J4801" t="str">
        <f t="shared" si="77"/>
        <v>大类_灵品化神丹方</v>
      </c>
      <c r="K4801" t="s">
        <v>337</v>
      </c>
      <c r="L4801">
        <v>1</v>
      </c>
      <c r="M4801" t="s">
        <v>5405</v>
      </c>
      <c r="N4801"/>
      <c r="O4801">
        <v>0</v>
      </c>
      <c r="P4801" t="b">
        <v>1</v>
      </c>
      <c r="Q4801"/>
      <c r="R4801" t="b">
        <v>0</v>
      </c>
      <c r="S4801">
        <v>1</v>
      </c>
      <c r="T4801" t="s">
        <v>91</v>
      </c>
      <c r="U4801">
        <v>999</v>
      </c>
      <c r="V4801" t="s">
        <v>5406</v>
      </c>
      <c r="W4801">
        <v>31852087</v>
      </c>
      <c r="X4801"/>
      <c r="Y4801" t="inlineStr">
        <is>
          <t>用于学会炼制化神明心丹。效果随成丹品质变化；灵品参数示例：命中+1.5%；闪避+1.5%，持续600现实秒。</t>
        </is>
      </c>
      <c r="Z4801" t="inlineStr">
        <is>
          <t>|cff00FF00“攻贵能中，守贵能避；明心辨其用，各取所需。平剂自有其宜，须量药力与丹毒而用。”——《明心察微录》|r</t>
        </is>
      </c>
      <c r="AA4801" t="str">
        <v>探索秘境或遗迹可得。</v>
      </c>
      <c r="AB4801">
        <v>11821087</v>
      </c>
      <c r="AC4801" t="s">
        <v>5409</v>
      </c>
      <c r="AD4801">
        <v>40002</v>
      </c>
      <c r="AE4801"/>
      <c r="AF4801">
        <v>70002</v>
      </c>
      <c r="AG4801"/>
      <c r="AH4801">
        <v>22500</v>
      </c>
      <c r="AI4801" t="s">
        <v>5405</v>
      </c>
      <c r="AJ4801" t="s">
        <v>5405</v>
      </c>
      <c r="AK4801" t="s">
        <v>348</v>
      </c>
    </row>
    <row r="4802" spans="2:37">
      <c r="B4802" s="16" t="n">
        <f>10000000+INDEX(编号表!$B:$B,MATCH(F4802,编号表!$A:$A,0))*100000+INDEX(编号表!$F:$F,MATCH(D4802,编号表!$E:$E,0))*1000+INDEX(编号表!$D:$D,MATCH(E4802,编号表!$C:$C,0))*10000+G4802</f>
        <v>11852088</v>
      </c>
      <c r="C4802" t="s">
        <v>3757</v>
      </c>
      <c r="D4802" t="s">
        <v>102</v>
      </c>
      <c r="E4802" t="s">
        <v>348</v>
      </c>
      <c r="F4802" t="s">
        <v>5405</v>
      </c>
      <c r="G4802">
        <v>88</v>
      </c>
      <c r="H4802"/>
      <c r="I4802">
        <v>60</v>
      </c>
      <c r="J4802" t="str">
        <f t="shared" si="77"/>
        <v>大类_灵品化神丹方</v>
      </c>
      <c r="K4802" t="s">
        <v>337</v>
      </c>
      <c r="L4802">
        <v>1</v>
      </c>
      <c r="M4802" t="s">
        <v>5405</v>
      </c>
      <c r="N4802"/>
      <c r="O4802">
        <v>0</v>
      </c>
      <c r="P4802" t="b">
        <v>1</v>
      </c>
      <c r="Q4802"/>
      <c r="R4802" t="b">
        <v>0</v>
      </c>
      <c r="S4802">
        <v>1</v>
      </c>
      <c r="T4802" t="s">
        <v>91</v>
      </c>
      <c r="U4802">
        <v>999</v>
      </c>
      <c r="V4802" t="s">
        <v>5406</v>
      </c>
      <c r="W4802">
        <v>31852088</v>
      </c>
      <c r="X4802"/>
      <c r="Y4802" t="inlineStr">
        <is>
          <t>用于学会炼制化神温阳明心丹。效果随成丹品质变化；灵品参数示例：命中+2%，持续600现实秒。</t>
        </is>
      </c>
      <c r="Z4802" t="inlineStr">
        <is>
          <t>|cff00FF00“攻贵能中，守贵能避；明心辨其用，各取所需。温剂自有其宜，须量药力与丹毒而用。”——《明心察微录》|r</t>
        </is>
      </c>
      <c r="AA4802" t="str">
        <v>探索秘境或遗迹可得。</v>
      </c>
      <c r="AB4802">
        <v>11821088</v>
      </c>
      <c r="AC4802" t="s">
        <v>5409</v>
      </c>
      <c r="AD4802">
        <v>40002</v>
      </c>
      <c r="AE4802"/>
      <c r="AF4802">
        <v>70002</v>
      </c>
      <c r="AG4802"/>
      <c r="AH4802">
        <v>22500</v>
      </c>
      <c r="AI4802" t="s">
        <v>5405</v>
      </c>
      <c r="AJ4802" t="s">
        <v>5405</v>
      </c>
      <c r="AK4802" t="s">
        <v>348</v>
      </c>
    </row>
    <row r="4803" spans="2:37">
      <c r="B4803" s="16" t="n">
        <f>10000000+INDEX(编号表!$B:$B,MATCH(F4803,编号表!$A:$A,0))*100000+INDEX(编号表!$F:$F,MATCH(D4803,编号表!$E:$E,0))*1000+INDEX(编号表!$D:$D,MATCH(E4803,编号表!$C:$C,0))*10000+G4803</f>
        <v>11852089</v>
      </c>
      <c r="C4803" t="s">
        <v>3761</v>
      </c>
      <c r="D4803" t="s">
        <v>102</v>
      </c>
      <c r="E4803" t="s">
        <v>348</v>
      </c>
      <c r="F4803" t="s">
        <v>5405</v>
      </c>
      <c r="G4803">
        <v>89</v>
      </c>
      <c r="H4803"/>
      <c r="I4803">
        <v>60</v>
      </c>
      <c r="J4803" t="str">
        <f t="shared" si="77"/>
        <v>大类_灵品化神丹方</v>
      </c>
      <c r="K4803" t="s">
        <v>337</v>
      </c>
      <c r="L4803">
        <v>1</v>
      </c>
      <c r="M4803" t="s">
        <v>5405</v>
      </c>
      <c r="N4803"/>
      <c r="O4803">
        <v>0</v>
      </c>
      <c r="P4803" t="b">
        <v>1</v>
      </c>
      <c r="Q4803"/>
      <c r="R4803" t="b">
        <v>0</v>
      </c>
      <c r="S4803">
        <v>1</v>
      </c>
      <c r="T4803" t="s">
        <v>91</v>
      </c>
      <c r="U4803">
        <v>999</v>
      </c>
      <c r="V4803" t="s">
        <v>5406</v>
      </c>
      <c r="W4803">
        <v>31852089</v>
      </c>
      <c r="X4803"/>
      <c r="Y4803" t="inlineStr">
        <is>
          <t>用于学会炼制化神烈阳明心丹。效果随成丹品质变化；灵品参数示例：命中+3%，持续600现实秒。</t>
        </is>
      </c>
      <c r="Z4803" t="inlineStr">
        <is>
          <t>|cff00FF00“攻贵能中，守贵能避；明心辨其用，各取所需。热剂自有其宜，须量药力与丹毒而用。”——《明心察微录》|r</t>
        </is>
      </c>
      <c r="AA4803" t="str">
        <v>探索秘境或遗迹可得。</v>
      </c>
      <c r="AB4803">
        <v>11821089</v>
      </c>
      <c r="AC4803" t="s">
        <v>5409</v>
      </c>
      <c r="AD4803">
        <v>40002</v>
      </c>
      <c r="AE4803"/>
      <c r="AF4803">
        <v>70002</v>
      </c>
      <c r="AG4803"/>
      <c r="AH4803">
        <v>22500</v>
      </c>
      <c r="AI4803" t="s">
        <v>5405</v>
      </c>
      <c r="AJ4803" t="s">
        <v>5405</v>
      </c>
      <c r="AK4803" t="s">
        <v>348</v>
      </c>
    </row>
    <row r="4804" spans="2:37">
      <c r="B4804" s="16" t="n">
        <f>10000000+INDEX(编号表!$B:$B,MATCH(F4804,编号表!$A:$A,0))*100000+INDEX(编号表!$F:$F,MATCH(D4804,编号表!$E:$E,0))*1000+INDEX(编号表!$D:$D,MATCH(E4804,编号表!$C:$C,0))*10000+G4804</f>
        <v>11852090</v>
      </c>
      <c r="C4804" t="s">
        <v>3765</v>
      </c>
      <c r="D4804" t="s">
        <v>102</v>
      </c>
      <c r="E4804" t="s">
        <v>348</v>
      </c>
      <c r="F4804" t="s">
        <v>5405</v>
      </c>
      <c r="G4804">
        <v>90</v>
      </c>
      <c r="H4804"/>
      <c r="I4804">
        <v>60</v>
      </c>
      <c r="J4804" t="str">
        <f t="shared" si="77"/>
        <v>大类_灵品化神丹方</v>
      </c>
      <c r="K4804" t="s">
        <v>337</v>
      </c>
      <c r="L4804">
        <v>1</v>
      </c>
      <c r="M4804" t="s">
        <v>5405</v>
      </c>
      <c r="N4804"/>
      <c r="O4804">
        <v>0</v>
      </c>
      <c r="P4804" t="b">
        <v>1</v>
      </c>
      <c r="Q4804"/>
      <c r="R4804" t="b">
        <v>0</v>
      </c>
      <c r="S4804">
        <v>1</v>
      </c>
      <c r="T4804" t="s">
        <v>91</v>
      </c>
      <c r="U4804">
        <v>999</v>
      </c>
      <c r="V4804" t="s">
        <v>5406</v>
      </c>
      <c r="W4804">
        <v>31852090</v>
      </c>
      <c r="X4804"/>
      <c r="Y4804" t="inlineStr">
        <is>
          <t>用于学会炼制化神玄阴照神丹。效果随成丹品质变化；灵品参数示例：暴击伤害加成+10%，持续1800现实秒。</t>
        </is>
      </c>
      <c r="Z4804" t="inlineStr">
        <is>
          <t>|cff00FF00“会心一击，或贵其常至，或贵其威深；诸法各循所长。寒剂自有其宜，须量药力与丹毒而用。”——《照神会击录》|r</t>
        </is>
      </c>
      <c r="AA4804" t="str">
        <v>探索秘境或遗迹可得。</v>
      </c>
      <c r="AB4804">
        <v>11821090</v>
      </c>
      <c r="AC4804" t="s">
        <v>5409</v>
      </c>
      <c r="AD4804">
        <v>40002</v>
      </c>
      <c r="AE4804"/>
      <c r="AF4804">
        <v>70002</v>
      </c>
      <c r="AG4804"/>
      <c r="AH4804">
        <v>22500</v>
      </c>
      <c r="AI4804" t="s">
        <v>5405</v>
      </c>
      <c r="AJ4804" t="s">
        <v>5405</v>
      </c>
      <c r="AK4804" t="s">
        <v>348</v>
      </c>
    </row>
    <row r="4805" spans="2:37">
      <c r="B4805" s="16" t="n">
        <f>10000000+INDEX(编号表!$B:$B,MATCH(F4805,编号表!$A:$A,0))*100000+INDEX(编号表!$F:$F,MATCH(D4805,编号表!$E:$E,0))*1000+INDEX(编号表!$D:$D,MATCH(E4805,编号表!$C:$C,0))*10000+G4805</f>
        <v>11852091</v>
      </c>
      <c r="C4805" t="s">
        <v>3769</v>
      </c>
      <c r="D4805" t="s">
        <v>102</v>
      </c>
      <c r="E4805" t="s">
        <v>348</v>
      </c>
      <c r="F4805" t="s">
        <v>5405</v>
      </c>
      <c r="G4805">
        <v>91</v>
      </c>
      <c r="H4805"/>
      <c r="I4805">
        <v>60</v>
      </c>
      <c r="J4805" t="str">
        <f t="shared" si="77"/>
        <v>大类_灵品化神丹方</v>
      </c>
      <c r="K4805" t="s">
        <v>337</v>
      </c>
      <c r="L4805">
        <v>1</v>
      </c>
      <c r="M4805" t="s">
        <v>5405</v>
      </c>
      <c r="N4805"/>
      <c r="O4805">
        <v>0</v>
      </c>
      <c r="P4805" t="b">
        <v>1</v>
      </c>
      <c r="Q4805"/>
      <c r="R4805" t="b">
        <v>0</v>
      </c>
      <c r="S4805">
        <v>1</v>
      </c>
      <c r="T4805" t="s">
        <v>91</v>
      </c>
      <c r="U4805">
        <v>999</v>
      </c>
      <c r="V4805" t="s">
        <v>5406</v>
      </c>
      <c r="W4805">
        <v>31852091</v>
      </c>
      <c r="X4805"/>
      <c r="Y4805" t="inlineStr">
        <is>
          <t>用于学会炼制化神清和照神丹。效果随成丹品质变化；灵品参数示例：暴击伤害增加+1067点，持续1500现实秒。</t>
        </is>
      </c>
      <c r="Z4805" t="inlineStr">
        <is>
          <t>|cff00FF00“会心一击，或贵其常至，或贵其威深；诸法各循所长。凉剂自有其宜，须量药力与丹毒而用。”——《照神会击录》|r</t>
        </is>
      </c>
      <c r="AA4805" t="str">
        <v>探索秘境或遗迹可得。</v>
      </c>
      <c r="AB4805">
        <v>11821091</v>
      </c>
      <c r="AC4805" t="s">
        <v>5409</v>
      </c>
      <c r="AD4805">
        <v>40002</v>
      </c>
      <c r="AE4805"/>
      <c r="AF4805">
        <v>70002</v>
      </c>
      <c r="AG4805"/>
      <c r="AH4805">
        <v>22500</v>
      </c>
      <c r="AI4805" t="s">
        <v>5405</v>
      </c>
      <c r="AJ4805" t="s">
        <v>5405</v>
      </c>
      <c r="AK4805" t="s">
        <v>348</v>
      </c>
    </row>
    <row r="4806" spans="2:37">
      <c r="B4806" s="16" t="n">
        <f>10000000+INDEX(编号表!$B:$B,MATCH(F4806,编号表!$A:$A,0))*100000+INDEX(编号表!$F:$F,MATCH(D4806,编号表!$E:$E,0))*1000+INDEX(编号表!$D:$D,MATCH(E4806,编号表!$C:$C,0))*10000+G4806</f>
        <v>11852092</v>
      </c>
      <c r="C4806" t="s">
        <v>3773</v>
      </c>
      <c r="D4806" t="s">
        <v>102</v>
      </c>
      <c r="E4806" t="s">
        <v>348</v>
      </c>
      <c r="F4806" t="s">
        <v>5405</v>
      </c>
      <c r="G4806">
        <v>92</v>
      </c>
      <c r="H4806"/>
      <c r="I4806">
        <v>60</v>
      </c>
      <c r="J4806" t="str">
        <f t="shared" si="77"/>
        <v>大类_灵品化神丹方</v>
      </c>
      <c r="K4806" t="s">
        <v>337</v>
      </c>
      <c r="L4806">
        <v>1</v>
      </c>
      <c r="M4806" t="s">
        <v>5405</v>
      </c>
      <c r="N4806"/>
      <c r="O4806">
        <v>0</v>
      </c>
      <c r="P4806" t="b">
        <v>1</v>
      </c>
      <c r="Q4806"/>
      <c r="R4806" t="b">
        <v>0</v>
      </c>
      <c r="S4806">
        <v>1</v>
      </c>
      <c r="T4806" t="s">
        <v>91</v>
      </c>
      <c r="U4806">
        <v>999</v>
      </c>
      <c r="V4806" t="s">
        <v>5406</v>
      </c>
      <c r="W4806">
        <v>31852092</v>
      </c>
      <c r="X4806"/>
      <c r="Y4806" t="inlineStr">
        <is>
          <t>用于学会炼制化神照神丹。效果随成丹品质变化；灵品参数示例：暴击率+2%，持续1500现实秒。</t>
        </is>
      </c>
      <c r="Z4806" t="inlineStr">
        <is>
          <t>|cff00FF00“会心一击，或贵其常至，或贵其威深；诸法各循所长。平剂自有其宜，须量药力与丹毒而用。”——《照神会击录》|r</t>
        </is>
      </c>
      <c r="AA4806" t="str">
        <v>探索秘境或遗迹可得。</v>
      </c>
      <c r="AB4806">
        <v>11821092</v>
      </c>
      <c r="AC4806" t="s">
        <v>5409</v>
      </c>
      <c r="AD4806">
        <v>40002</v>
      </c>
      <c r="AE4806"/>
      <c r="AF4806">
        <v>70002</v>
      </c>
      <c r="AG4806"/>
      <c r="AH4806">
        <v>22500</v>
      </c>
      <c r="AI4806" t="s">
        <v>5405</v>
      </c>
      <c r="AJ4806" t="s">
        <v>5405</v>
      </c>
      <c r="AK4806" t="s">
        <v>348</v>
      </c>
    </row>
    <row r="4807" spans="2:37">
      <c r="B4807" s="16" t="n">
        <f>10000000+INDEX(编号表!$B:$B,MATCH(F4807,编号表!$A:$A,0))*100000+INDEX(编号表!$F:$F,MATCH(D4807,编号表!$E:$E,0))*1000+INDEX(编号表!$D:$D,MATCH(E4807,编号表!$C:$C,0))*10000+G4807</f>
        <v>11852093</v>
      </c>
      <c r="C4807" t="s">
        <v>3777</v>
      </c>
      <c r="D4807" t="s">
        <v>102</v>
      </c>
      <c r="E4807" t="s">
        <v>348</v>
      </c>
      <c r="F4807" t="s">
        <v>5405</v>
      </c>
      <c r="G4807">
        <v>93</v>
      </c>
      <c r="H4807"/>
      <c r="I4807">
        <v>60</v>
      </c>
      <c r="J4807" t="str">
        <f t="shared" si="77"/>
        <v>大类_灵品化神丹方</v>
      </c>
      <c r="K4807" t="s">
        <v>337</v>
      </c>
      <c r="L4807">
        <v>1</v>
      </c>
      <c r="M4807" t="s">
        <v>5405</v>
      </c>
      <c r="N4807"/>
      <c r="O4807">
        <v>0</v>
      </c>
      <c r="P4807" t="b">
        <v>1</v>
      </c>
      <c r="Q4807"/>
      <c r="R4807" t="b">
        <v>0</v>
      </c>
      <c r="S4807">
        <v>1</v>
      </c>
      <c r="T4807" t="s">
        <v>91</v>
      </c>
      <c r="U4807">
        <v>999</v>
      </c>
      <c r="V4807" t="s">
        <v>5406</v>
      </c>
      <c r="W4807">
        <v>31852093</v>
      </c>
      <c r="X4807"/>
      <c r="Y4807" t="inlineStr">
        <is>
          <t>用于学会炼制化神温阳照神丹。效果随成丹品质变化；灵品参数示例：暴击伤害增加+2134点，持续1500现实秒。</t>
        </is>
      </c>
      <c r="Z4807" t="inlineStr">
        <is>
          <t>|cff00FF00“会心一击，或贵其常至，或贵其威深；诸法各循所长。温剂自有其宜，须量药力与丹毒而用。”——《照神会击录》|r</t>
        </is>
      </c>
      <c r="AA4807" t="str">
        <v>探索秘境或遗迹可得。</v>
      </c>
      <c r="AB4807">
        <v>11821093</v>
      </c>
      <c r="AC4807" t="s">
        <v>5409</v>
      </c>
      <c r="AD4807">
        <v>40002</v>
      </c>
      <c r="AE4807"/>
      <c r="AF4807">
        <v>70002</v>
      </c>
      <c r="AG4807"/>
      <c r="AH4807">
        <v>22500</v>
      </c>
      <c r="AI4807" t="s">
        <v>5405</v>
      </c>
      <c r="AJ4807" t="s">
        <v>5405</v>
      </c>
      <c r="AK4807" t="s">
        <v>348</v>
      </c>
    </row>
    <row r="4808" spans="2:37">
      <c r="B4808" s="16" t="n">
        <f>10000000+INDEX(编号表!$B:$B,MATCH(F4808,编号表!$A:$A,0))*100000+INDEX(编号表!$F:$F,MATCH(D4808,编号表!$E:$E,0))*1000+INDEX(编号表!$D:$D,MATCH(E4808,编号表!$C:$C,0))*10000+G4808</f>
        <v>11852094</v>
      </c>
      <c r="C4808" t="s">
        <v>3781</v>
      </c>
      <c r="D4808" t="s">
        <v>102</v>
      </c>
      <c r="E4808" t="s">
        <v>348</v>
      </c>
      <c r="F4808" t="s">
        <v>5405</v>
      </c>
      <c r="G4808">
        <v>94</v>
      </c>
      <c r="H4808"/>
      <c r="I4808">
        <v>60</v>
      </c>
      <c r="J4808" t="str">
        <f t="shared" si="77"/>
        <v>大类_灵品化神丹方</v>
      </c>
      <c r="K4808" t="s">
        <v>337</v>
      </c>
      <c r="L4808">
        <v>1</v>
      </c>
      <c r="M4808" t="s">
        <v>5405</v>
      </c>
      <c r="N4808"/>
      <c r="O4808">
        <v>0</v>
      </c>
      <c r="P4808" t="b">
        <v>1</v>
      </c>
      <c r="Q4808"/>
      <c r="R4808" t="b">
        <v>0</v>
      </c>
      <c r="S4808">
        <v>1</v>
      </c>
      <c r="T4808" t="s">
        <v>91</v>
      </c>
      <c r="U4808">
        <v>999</v>
      </c>
      <c r="V4808" t="s">
        <v>5406</v>
      </c>
      <c r="W4808">
        <v>31852094</v>
      </c>
      <c r="X4808"/>
      <c r="Y4808" t="inlineStr">
        <is>
          <t>用于学会炼制化神烈阳照神丹。效果随成丹品质变化；灵品参数示例：暴击伤害加成+30%，持续900现实秒。</t>
        </is>
      </c>
      <c r="Z4808" t="inlineStr">
        <is>
          <t>|cff00FF00“会心一击，或贵其常至，或贵其威深；诸法各循所长。热剂自有其宜，须量药力与丹毒而用。”——《照神会击录》|r</t>
        </is>
      </c>
      <c r="AA4808" t="str">
        <v>探索秘境或遗迹可得。</v>
      </c>
      <c r="AB4808">
        <v>11821094</v>
      </c>
      <c r="AC4808" t="s">
        <v>5409</v>
      </c>
      <c r="AD4808">
        <v>40002</v>
      </c>
      <c r="AE4808"/>
      <c r="AF4808">
        <v>70002</v>
      </c>
      <c r="AG4808"/>
      <c r="AH4808">
        <v>22500</v>
      </c>
      <c r="AI4808" t="s">
        <v>5405</v>
      </c>
      <c r="AJ4808" t="s">
        <v>5405</v>
      </c>
      <c r="AK4808" t="s">
        <v>348</v>
      </c>
    </row>
    <row r="4809" spans="2:37">
      <c r="B4809" s="16" t="n">
        <f>10000000+INDEX(编号表!$B:$B,MATCH(F4809,编号表!$A:$A,0))*100000+INDEX(编号表!$F:$F,MATCH(D4809,编号表!$E:$E,0))*1000+INDEX(编号表!$D:$D,MATCH(E4809,编号表!$C:$C,0))*10000+G4809</f>
        <v>11852095</v>
      </c>
      <c r="C4809" t="s">
        <v>3785</v>
      </c>
      <c r="D4809" t="s">
        <v>102</v>
      </c>
      <c r="E4809" t="s">
        <v>348</v>
      </c>
      <c r="F4809" t="s">
        <v>5405</v>
      </c>
      <c r="G4809">
        <v>95</v>
      </c>
      <c r="H4809"/>
      <c r="I4809">
        <v>60</v>
      </c>
      <c r="J4809" t="str">
        <f t="shared" si="77"/>
        <v>大类_灵品化神丹方</v>
      </c>
      <c r="K4809" t="s">
        <v>337</v>
      </c>
      <c r="L4809">
        <v>1</v>
      </c>
      <c r="M4809" t="s">
        <v>5405</v>
      </c>
      <c r="N4809"/>
      <c r="O4809">
        <v>0</v>
      </c>
      <c r="P4809" t="b">
        <v>1</v>
      </c>
      <c r="Q4809"/>
      <c r="R4809" t="b">
        <v>0</v>
      </c>
      <c r="S4809">
        <v>1</v>
      </c>
      <c r="T4809" t="s">
        <v>91</v>
      </c>
      <c r="U4809">
        <v>999</v>
      </c>
      <c r="V4809" t="s">
        <v>5406</v>
      </c>
      <c r="W4809">
        <v>31852095</v>
      </c>
      <c r="X4809"/>
      <c r="Y4809" t="inlineStr">
        <is>
          <t>用于学会炼制化神玄阴定神丹。效果随成丹品质变化；灵品参数示例：免暴击率+1%，持续600现实秒。</t>
        </is>
      </c>
      <c r="Z4809" t="inlineStr">
        <is>
          <t>|cff00FF00“定神可减会心之险，天佑可助守御之判；不以此丹许免控。寒剂自有其宜，须量药力与丹毒而用。”——《定神守御录》|r</t>
        </is>
      </c>
      <c r="AA4809" t="str">
        <v>探索秘境或遗迹可得。</v>
      </c>
      <c r="AB4809">
        <v>11821095</v>
      </c>
      <c r="AC4809" t="s">
        <v>5409</v>
      </c>
      <c r="AD4809">
        <v>40002</v>
      </c>
      <c r="AE4809"/>
      <c r="AF4809">
        <v>70002</v>
      </c>
      <c r="AG4809"/>
      <c r="AH4809">
        <v>22500</v>
      </c>
      <c r="AI4809" t="s">
        <v>5405</v>
      </c>
      <c r="AJ4809" t="s">
        <v>5405</v>
      </c>
      <c r="AK4809" t="s">
        <v>348</v>
      </c>
    </row>
    <row r="4810" spans="2:37">
      <c r="B4810" s="16" t="n">
        <f>10000000+INDEX(编号表!$B:$B,MATCH(F4810,编号表!$A:$A,0))*100000+INDEX(编号表!$F:$F,MATCH(D4810,编号表!$E:$E,0))*1000+INDEX(编号表!$D:$D,MATCH(E4810,编号表!$C:$C,0))*10000+G4810</f>
        <v>11852096</v>
      </c>
      <c r="C4810" t="s">
        <v>3789</v>
      </c>
      <c r="D4810" t="s">
        <v>102</v>
      </c>
      <c r="E4810" t="s">
        <v>348</v>
      </c>
      <c r="F4810" t="s">
        <v>5405</v>
      </c>
      <c r="G4810">
        <v>96</v>
      </c>
      <c r="H4810"/>
      <c r="I4810">
        <v>60</v>
      </c>
      <c r="J4810" t="str">
        <f t="shared" si="77"/>
        <v>大类_灵品化神丹方</v>
      </c>
      <c r="K4810" t="s">
        <v>337</v>
      </c>
      <c r="L4810">
        <v>1</v>
      </c>
      <c r="M4810" t="s">
        <v>5405</v>
      </c>
      <c r="N4810"/>
      <c r="O4810">
        <v>0</v>
      </c>
      <c r="P4810" t="b">
        <v>1</v>
      </c>
      <c r="Q4810"/>
      <c r="R4810" t="b">
        <v>0</v>
      </c>
      <c r="S4810">
        <v>1</v>
      </c>
      <c r="T4810" t="s">
        <v>91</v>
      </c>
      <c r="U4810">
        <v>999</v>
      </c>
      <c r="V4810" t="s">
        <v>5406</v>
      </c>
      <c r="W4810">
        <v>31852096</v>
      </c>
      <c r="X4810"/>
      <c r="Y4810" t="inlineStr">
        <is>
          <t>用于学会炼制化神清和定神丹。效果随成丹品质变化；灵品参数示例：免暴击率+2%，持续600现实秒。</t>
        </is>
      </c>
      <c r="Z4810" t="inlineStr">
        <is>
          <t>|cff00FF00“定神可减会心之险，天佑可助守御之判；不以此丹许免控。凉剂自有其宜，须量药力与丹毒而用。”——《定神守御录》|r</t>
        </is>
      </c>
      <c r="AA4810" t="str">
        <v>探索秘境或遗迹可得。</v>
      </c>
      <c r="AB4810">
        <v>11821096</v>
      </c>
      <c r="AC4810" t="s">
        <v>5409</v>
      </c>
      <c r="AD4810">
        <v>40002</v>
      </c>
      <c r="AE4810"/>
      <c r="AF4810">
        <v>70002</v>
      </c>
      <c r="AG4810"/>
      <c r="AH4810">
        <v>22500</v>
      </c>
      <c r="AI4810" t="s">
        <v>5405</v>
      </c>
      <c r="AJ4810" t="s">
        <v>5405</v>
      </c>
      <c r="AK4810" t="s">
        <v>348</v>
      </c>
    </row>
    <row r="4811" spans="2:37">
      <c r="B4811" s="16" t="n">
        <f>10000000+INDEX(编号表!$B:$B,MATCH(F4811,编号表!$A:$A,0))*100000+INDEX(编号表!$F:$F,MATCH(D4811,编号表!$E:$E,0))*1000+INDEX(编号表!$D:$D,MATCH(E4811,编号表!$C:$C,0))*10000+G4811</f>
        <v>11852097</v>
      </c>
      <c r="C4811" t="s">
        <v>3793</v>
      </c>
      <c r="D4811" t="s">
        <v>102</v>
      </c>
      <c r="E4811" t="s">
        <v>348</v>
      </c>
      <c r="F4811" t="s">
        <v>5405</v>
      </c>
      <c r="G4811">
        <v>97</v>
      </c>
      <c r="H4811"/>
      <c r="I4811">
        <v>60</v>
      </c>
      <c r="J4811" t="str">
        <f t="shared" si="77"/>
        <v>大类_灵品化神丹方</v>
      </c>
      <c r="K4811" t="s">
        <v>337</v>
      </c>
      <c r="L4811">
        <v>1</v>
      </c>
      <c r="M4811" t="s">
        <v>5405</v>
      </c>
      <c r="N4811"/>
      <c r="O4811">
        <v>0</v>
      </c>
      <c r="P4811" t="b">
        <v>1</v>
      </c>
      <c r="Q4811"/>
      <c r="R4811" t="b">
        <v>0</v>
      </c>
      <c r="S4811">
        <v>1</v>
      </c>
      <c r="T4811" t="s">
        <v>91</v>
      </c>
      <c r="U4811">
        <v>999</v>
      </c>
      <c r="V4811" t="s">
        <v>5406</v>
      </c>
      <c r="W4811">
        <v>31852097</v>
      </c>
      <c r="X4811"/>
      <c r="Y4811" t="inlineStr">
        <is>
          <t>用于学会炼制化神定神丹。效果随成丹品质变化；灵品参数示例：免暴击率+1.5%；天佑+1档，持续600现实秒。</t>
        </is>
      </c>
      <c r="Z4811" t="inlineStr">
        <is>
          <t>|cff00FF00“定神可减会心之险，天佑可助守御之判；不以此丹许免控。平剂自有其宜，须量药力与丹毒而用。”——《定神守御录》|r</t>
        </is>
      </c>
      <c r="AA4811" t="str">
        <v>探索秘境或遗迹可得。</v>
      </c>
      <c r="AB4811">
        <v>11821097</v>
      </c>
      <c r="AC4811" t="s">
        <v>5409</v>
      </c>
      <c r="AD4811">
        <v>40002</v>
      </c>
      <c r="AE4811"/>
      <c r="AF4811">
        <v>70002</v>
      </c>
      <c r="AG4811"/>
      <c r="AH4811">
        <v>22500</v>
      </c>
      <c r="AI4811" t="s">
        <v>5405</v>
      </c>
      <c r="AJ4811" t="s">
        <v>5405</v>
      </c>
      <c r="AK4811" t="s">
        <v>348</v>
      </c>
    </row>
    <row r="4812" spans="2:37">
      <c r="B4812" s="16" t="n">
        <f>10000000+INDEX(编号表!$B:$B,MATCH(F4812,编号表!$A:$A,0))*100000+INDEX(编号表!$F:$F,MATCH(D4812,编号表!$E:$E,0))*1000+INDEX(编号表!$D:$D,MATCH(E4812,编号表!$C:$C,0))*10000+G4812</f>
        <v>11852098</v>
      </c>
      <c r="C4812" t="s">
        <v>3797</v>
      </c>
      <c r="D4812" t="s">
        <v>102</v>
      </c>
      <c r="E4812" t="s">
        <v>348</v>
      </c>
      <c r="F4812" t="s">
        <v>5405</v>
      </c>
      <c r="G4812">
        <v>98</v>
      </c>
      <c r="H4812"/>
      <c r="I4812">
        <v>60</v>
      </c>
      <c r="J4812" t="str">
        <f t="shared" si="77"/>
        <v>大类_灵品化神丹方</v>
      </c>
      <c r="K4812" t="s">
        <v>337</v>
      </c>
      <c r="L4812">
        <v>1</v>
      </c>
      <c r="M4812" t="s">
        <v>5405</v>
      </c>
      <c r="N4812"/>
      <c r="O4812">
        <v>0</v>
      </c>
      <c r="P4812" t="b">
        <v>1</v>
      </c>
      <c r="Q4812"/>
      <c r="R4812" t="b">
        <v>0</v>
      </c>
      <c r="S4812">
        <v>1</v>
      </c>
      <c r="T4812" t="s">
        <v>91</v>
      </c>
      <c r="U4812">
        <v>999</v>
      </c>
      <c r="V4812" t="s">
        <v>5406</v>
      </c>
      <c r="W4812">
        <v>31852098</v>
      </c>
      <c r="X4812"/>
      <c r="Y4812" t="inlineStr">
        <is>
          <t>用于学会炼制化神温阳定神丹。效果随成丹品质变化；灵品参数示例：天佑+1档，持续600现实秒。</t>
        </is>
      </c>
      <c r="Z4812" t="inlineStr">
        <is>
          <t>|cff00FF00“定神可减会心之险，天佑可助守御之判；不以此丹许免控。温剂自有其宜，须量药力与丹毒而用。”——《定神守御录》|r</t>
        </is>
      </c>
      <c r="AA4812" t="str">
        <v>探索秘境或遗迹可得。</v>
      </c>
      <c r="AB4812">
        <v>11821098</v>
      </c>
      <c r="AC4812" t="s">
        <v>5409</v>
      </c>
      <c r="AD4812">
        <v>40002</v>
      </c>
      <c r="AE4812"/>
      <c r="AF4812">
        <v>70002</v>
      </c>
      <c r="AG4812"/>
      <c r="AH4812">
        <v>22500</v>
      </c>
      <c r="AI4812" t="s">
        <v>5405</v>
      </c>
      <c r="AJ4812" t="s">
        <v>5405</v>
      </c>
      <c r="AK4812" t="s">
        <v>348</v>
      </c>
    </row>
    <row r="4813" spans="2:37">
      <c r="B4813" s="16" t="n">
        <f>10000000+INDEX(编号表!$B:$B,MATCH(F4813,编号表!$A:$A,0))*100000+INDEX(编号表!$F:$F,MATCH(D4813,编号表!$E:$E,0))*1000+INDEX(编号表!$D:$D,MATCH(E4813,编号表!$C:$C,0))*10000+G4813</f>
        <v>11852099</v>
      </c>
      <c r="C4813" t="s">
        <v>3801</v>
      </c>
      <c r="D4813" t="s">
        <v>102</v>
      </c>
      <c r="E4813" t="s">
        <v>348</v>
      </c>
      <c r="F4813" t="s">
        <v>5405</v>
      </c>
      <c r="G4813">
        <v>99</v>
      </c>
      <c r="H4813"/>
      <c r="I4813">
        <v>60</v>
      </c>
      <c r="J4813" t="str">
        <f t="shared" si="77"/>
        <v>大类_灵品化神丹方</v>
      </c>
      <c r="K4813" t="s">
        <v>337</v>
      </c>
      <c r="L4813">
        <v>1</v>
      </c>
      <c r="M4813" t="s">
        <v>5405</v>
      </c>
      <c r="N4813"/>
      <c r="O4813">
        <v>0</v>
      </c>
      <c r="P4813" t="b">
        <v>1</v>
      </c>
      <c r="Q4813"/>
      <c r="R4813" t="b">
        <v>0</v>
      </c>
      <c r="S4813">
        <v>1</v>
      </c>
      <c r="T4813" t="s">
        <v>91</v>
      </c>
      <c r="U4813">
        <v>999</v>
      </c>
      <c r="V4813" t="s">
        <v>5406</v>
      </c>
      <c r="W4813">
        <v>31852099</v>
      </c>
      <c r="X4813"/>
      <c r="Y4813" t="inlineStr">
        <is>
          <t>用于学会炼制化神烈阳定神丹。效果随成丹品质变化；灵品参数示例：天佑+2档，持续600现实秒。</t>
        </is>
      </c>
      <c r="Z4813" t="inlineStr">
        <is>
          <t>|cff00FF00“定神可减会心之险，天佑可助守御之判；不以此丹许免控。热剂自有其宜，须量药力与丹毒而用。”——《定神守御录》|r</t>
        </is>
      </c>
      <c r="AA4813" t="str">
        <v>探索秘境或遗迹可得。</v>
      </c>
      <c r="AB4813">
        <v>11821099</v>
      </c>
      <c r="AC4813" t="s">
        <v>5409</v>
      </c>
      <c r="AD4813">
        <v>40002</v>
      </c>
      <c r="AE4813"/>
      <c r="AF4813">
        <v>70002</v>
      </c>
      <c r="AG4813"/>
      <c r="AH4813">
        <v>22500</v>
      </c>
      <c r="AI4813" t="s">
        <v>5405</v>
      </c>
      <c r="AJ4813" t="s">
        <v>5405</v>
      </c>
      <c r="AK4813" t="s">
        <v>348</v>
      </c>
    </row>
    <row r="4814" spans="2:37">
      <c r="B4814" s="16" t="n">
        <f>10000000+INDEX(编号表!$B:$B,MATCH(F4814,编号表!$A:$A,0))*100000+INDEX(编号表!$F:$F,MATCH(D4814,编号表!$E:$E,0))*1000+INDEX(编号表!$D:$D,MATCH(E4814,编号表!$C:$C,0))*10000+G4814</f>
        <v>11852100</v>
      </c>
      <c r="C4814" t="s">
        <v>3805</v>
      </c>
      <c r="D4814" t="s">
        <v>102</v>
      </c>
      <c r="E4814" t="s">
        <v>348</v>
      </c>
      <c r="F4814" t="s">
        <v>5405</v>
      </c>
      <c r="G4814">
        <v>100</v>
      </c>
      <c r="H4814"/>
      <c r="I4814">
        <v>60</v>
      </c>
      <c r="J4814" t="str">
        <f t="shared" si="77"/>
        <v>大类_灵品化神丹方</v>
      </c>
      <c r="K4814" t="s">
        <v>337</v>
      </c>
      <c r="L4814">
        <v>1</v>
      </c>
      <c r="M4814" t="s">
        <v>5405</v>
      </c>
      <c r="N4814"/>
      <c r="O4814">
        <v>0</v>
      </c>
      <c r="P4814" t="b">
        <v>1</v>
      </c>
      <c r="Q4814"/>
      <c r="R4814" t="b">
        <v>0</v>
      </c>
      <c r="S4814">
        <v>1</v>
      </c>
      <c r="T4814" t="s">
        <v>91</v>
      </c>
      <c r="U4814">
        <v>999</v>
      </c>
      <c r="V4814" t="s">
        <v>5406</v>
      </c>
      <c r="W4814">
        <v>31852100</v>
      </c>
      <c r="X4814"/>
      <c r="Y4814" t="inlineStr">
        <is>
          <t>用于学会炼制化神玄阴解厄丹。效果随成丹品质变化；灵品参数示例：清除对应味池杂质总量635688点，按300现实秒的经过时间线性结算（操作时补结差额）。</t>
        </is>
      </c>
      <c r="Z4814" t="inlineStr">
        <is>
          <t>|cff00FF00“血肉积浊，须以澄净；此丹清浊，不兼疗伤。寒剂自有其宜，须量药力与丹毒而用。”——《血肉澄浊录》|r</t>
        </is>
      </c>
      <c r="AA4814" t="str">
        <v>探索秘境或遗迹可得。</v>
      </c>
      <c r="AB4814">
        <v>11821100</v>
      </c>
      <c r="AC4814" t="s">
        <v>5409</v>
      </c>
      <c r="AD4814">
        <v>40002</v>
      </c>
      <c r="AE4814"/>
      <c r="AF4814">
        <v>70002</v>
      </c>
      <c r="AG4814"/>
      <c r="AH4814">
        <v>22500</v>
      </c>
      <c r="AI4814" t="s">
        <v>5405</v>
      </c>
      <c r="AJ4814" t="s">
        <v>5405</v>
      </c>
      <c r="AK4814" t="s">
        <v>348</v>
      </c>
    </row>
    <row r="4815" spans="2:37">
      <c r="B4815" s="16" t="n">
        <f>10000000+INDEX(编号表!$B:$B,MATCH(F4815,编号表!$A:$A,0))*100000+INDEX(编号表!$F:$F,MATCH(D4815,编号表!$E:$E,0))*1000+INDEX(编号表!$D:$D,MATCH(E4815,编号表!$C:$C,0))*10000+G4815</f>
        <v>11852101</v>
      </c>
      <c r="C4815" t="s">
        <v>3809</v>
      </c>
      <c r="D4815" t="s">
        <v>102</v>
      </c>
      <c r="E4815" t="s">
        <v>348</v>
      </c>
      <c r="F4815" t="s">
        <v>5405</v>
      </c>
      <c r="G4815">
        <v>101</v>
      </c>
      <c r="H4815"/>
      <c r="I4815">
        <v>60</v>
      </c>
      <c r="J4815" t="str">
        <f t="shared" si="77"/>
        <v>大类_灵品化神丹方</v>
      </c>
      <c r="K4815" t="s">
        <v>337</v>
      </c>
      <c r="L4815">
        <v>1</v>
      </c>
      <c r="M4815" t="s">
        <v>5405</v>
      </c>
      <c r="N4815"/>
      <c r="O4815">
        <v>0</v>
      </c>
      <c r="P4815" t="b">
        <v>1</v>
      </c>
      <c r="Q4815"/>
      <c r="R4815" t="b">
        <v>0</v>
      </c>
      <c r="S4815">
        <v>1</v>
      </c>
      <c r="T4815" t="s">
        <v>91</v>
      </c>
      <c r="U4815">
        <v>999</v>
      </c>
      <c r="V4815" t="s">
        <v>5406</v>
      </c>
      <c r="W4815">
        <v>31852101</v>
      </c>
      <c r="X4815"/>
      <c r="Y4815" t="inlineStr">
        <is>
          <t>用于学会炼制化神清和解厄丹。效果随成丹品质变化；灵品参数示例：清除对应味池杂质总量380538点，按60现实秒的经过时间线性结算（操作时补结差额）。</t>
        </is>
      </c>
      <c r="Z4815" t="inlineStr">
        <is>
          <t>|cff00FF00“血肉积浊，须以澄净；此丹清浊，不兼疗伤。凉剂自有其宜，须量药力与丹毒而用。”——《血肉澄浊录》|r</t>
        </is>
      </c>
      <c r="AA4815" t="str">
        <v>探索秘境或遗迹可得。</v>
      </c>
      <c r="AB4815">
        <v>11821101</v>
      </c>
      <c r="AC4815" t="s">
        <v>5409</v>
      </c>
      <c r="AD4815">
        <v>40002</v>
      </c>
      <c r="AE4815"/>
      <c r="AF4815">
        <v>70002</v>
      </c>
      <c r="AG4815"/>
      <c r="AH4815">
        <v>22500</v>
      </c>
      <c r="AI4815" t="s">
        <v>5405</v>
      </c>
      <c r="AJ4815" t="s">
        <v>5405</v>
      </c>
      <c r="AK4815" t="s">
        <v>348</v>
      </c>
    </row>
    <row r="4816" spans="2:37">
      <c r="B4816" s="16" t="n">
        <f>10000000+INDEX(编号表!$B:$B,MATCH(F4816,编号表!$A:$A,0))*100000+INDEX(编号表!$F:$F,MATCH(D4816,编号表!$E:$E,0))*1000+INDEX(编号表!$D:$D,MATCH(E4816,编号表!$C:$C,0))*10000+G4816</f>
        <v>11852102</v>
      </c>
      <c r="C4816" t="s">
        <v>3813</v>
      </c>
      <c r="D4816" t="s">
        <v>102</v>
      </c>
      <c r="E4816" t="s">
        <v>348</v>
      </c>
      <c r="F4816" t="s">
        <v>5405</v>
      </c>
      <c r="G4816">
        <v>102</v>
      </c>
      <c r="H4816"/>
      <c r="I4816">
        <v>60</v>
      </c>
      <c r="J4816" t="str">
        <f t="shared" si="77"/>
        <v>大类_灵品化神丹方</v>
      </c>
      <c r="K4816" t="s">
        <v>337</v>
      </c>
      <c r="L4816">
        <v>1</v>
      </c>
      <c r="M4816" t="s">
        <v>5405</v>
      </c>
      <c r="N4816"/>
      <c r="O4816">
        <v>0</v>
      </c>
      <c r="P4816" t="b">
        <v>1</v>
      </c>
      <c r="Q4816"/>
      <c r="R4816" t="b">
        <v>0</v>
      </c>
      <c r="S4816">
        <v>1</v>
      </c>
      <c r="T4816" t="s">
        <v>91</v>
      </c>
      <c r="U4816">
        <v>999</v>
      </c>
      <c r="V4816" t="s">
        <v>5406</v>
      </c>
      <c r="W4816">
        <v>31852102</v>
      </c>
      <c r="X4816"/>
      <c r="Y4816" t="inlineStr">
        <is>
          <t>用于学会炼制化神解厄丹。效果随成丹品质变化；灵品参数示例：清除对应味池杂质总量466560点，按60现实秒的经过时间线性结算（操作时补结差额）。</t>
        </is>
      </c>
      <c r="Z4816" t="inlineStr">
        <is>
          <t>|cff00FF00“血肉积浊，须以澄净；此丹清浊，不兼疗伤。平剂自有其宜，须量药力与丹毒而用。”——《血肉澄浊录》|r</t>
        </is>
      </c>
      <c r="AA4816" t="str">
        <v>探索秘境或遗迹可得。</v>
      </c>
      <c r="AB4816">
        <v>11821102</v>
      </c>
      <c r="AC4816" t="s">
        <v>5409</v>
      </c>
      <c r="AD4816">
        <v>40002</v>
      </c>
      <c r="AE4816"/>
      <c r="AF4816">
        <v>70002</v>
      </c>
      <c r="AG4816"/>
      <c r="AH4816">
        <v>22500</v>
      </c>
      <c r="AI4816" t="s">
        <v>5405</v>
      </c>
      <c r="AJ4816" t="s">
        <v>5405</v>
      </c>
      <c r="AK4816" t="s">
        <v>348</v>
      </c>
    </row>
    <row r="4817" spans="2:37">
      <c r="B4817" s="16" t="n">
        <f>10000000+INDEX(编号表!$B:$B,MATCH(F4817,编号表!$A:$A,0))*100000+INDEX(编号表!$F:$F,MATCH(D4817,编号表!$E:$E,0))*1000+INDEX(编号表!$D:$D,MATCH(E4817,编号表!$C:$C,0))*10000+G4817</f>
        <v>11852103</v>
      </c>
      <c r="C4817" t="s">
        <v>3817</v>
      </c>
      <c r="D4817" t="s">
        <v>102</v>
      </c>
      <c r="E4817" t="s">
        <v>348</v>
      </c>
      <c r="F4817" t="s">
        <v>5405</v>
      </c>
      <c r="G4817">
        <v>103</v>
      </c>
      <c r="H4817"/>
      <c r="I4817">
        <v>60</v>
      </c>
      <c r="J4817" t="str">
        <f t="shared" si="77"/>
        <v>大类_灵品化神丹方</v>
      </c>
      <c r="K4817" t="s">
        <v>337</v>
      </c>
      <c r="L4817">
        <v>1</v>
      </c>
      <c r="M4817" t="s">
        <v>5405</v>
      </c>
      <c r="N4817"/>
      <c r="O4817">
        <v>0</v>
      </c>
      <c r="P4817" t="b">
        <v>1</v>
      </c>
      <c r="Q4817"/>
      <c r="R4817" t="b">
        <v>0</v>
      </c>
      <c r="S4817">
        <v>1</v>
      </c>
      <c r="T4817" t="s">
        <v>91</v>
      </c>
      <c r="U4817">
        <v>999</v>
      </c>
      <c r="V4817" t="s">
        <v>5406</v>
      </c>
      <c r="W4817">
        <v>31852103</v>
      </c>
      <c r="X4817"/>
      <c r="Y4817" t="inlineStr">
        <is>
          <t>用于学会炼制化神温阳解厄丹。效果随成丹品质变化；灵品参数示例：清除对应味池杂质总量552582点，按60现实秒的经过时间线性结算（操作时补结差额）。</t>
        </is>
      </c>
      <c r="Z4817" t="inlineStr">
        <is>
          <t>|cff00FF00“血肉积浊，须以澄净；此丹清浊，不兼疗伤。温剂自有其宜，须量药力与丹毒而用。”——《血肉澄浊录》|r</t>
        </is>
      </c>
      <c r="AA4817" t="str">
        <v>探索秘境或遗迹可得。</v>
      </c>
      <c r="AB4817">
        <v>11821103</v>
      </c>
      <c r="AC4817" t="s">
        <v>5409</v>
      </c>
      <c r="AD4817">
        <v>40002</v>
      </c>
      <c r="AE4817"/>
      <c r="AF4817">
        <v>70002</v>
      </c>
      <c r="AG4817"/>
      <c r="AH4817">
        <v>22500</v>
      </c>
      <c r="AI4817" t="s">
        <v>5405</v>
      </c>
      <c r="AJ4817" t="s">
        <v>5405</v>
      </c>
      <c r="AK4817" t="s">
        <v>348</v>
      </c>
    </row>
    <row r="4818" spans="2:37">
      <c r="B4818" s="16" t="n">
        <f>10000000+INDEX(编号表!$B:$B,MATCH(F4818,编号表!$A:$A,0))*100000+INDEX(编号表!$F:$F,MATCH(D4818,编号表!$E:$E,0))*1000+INDEX(编号表!$D:$D,MATCH(E4818,编号表!$C:$C,0))*10000+G4818</f>
        <v>11852104</v>
      </c>
      <c r="C4818" t="s">
        <v>3821</v>
      </c>
      <c r="D4818" t="s">
        <v>102</v>
      </c>
      <c r="E4818" t="s">
        <v>348</v>
      </c>
      <c r="F4818" t="s">
        <v>5405</v>
      </c>
      <c r="G4818">
        <v>104</v>
      </c>
      <c r="H4818"/>
      <c r="I4818">
        <v>60</v>
      </c>
      <c r="J4818" t="str">
        <f t="shared" si="77"/>
        <v>大类_灵品化神丹方</v>
      </c>
      <c r="K4818" t="s">
        <v>337</v>
      </c>
      <c r="L4818">
        <v>1</v>
      </c>
      <c r="M4818" t="s">
        <v>5405</v>
      </c>
      <c r="N4818"/>
      <c r="O4818">
        <v>0</v>
      </c>
      <c r="P4818" t="b">
        <v>1</v>
      </c>
      <c r="Q4818"/>
      <c r="R4818" t="b">
        <v>0</v>
      </c>
      <c r="S4818">
        <v>1</v>
      </c>
      <c r="T4818" t="s">
        <v>91</v>
      </c>
      <c r="U4818">
        <v>999</v>
      </c>
      <c r="V4818" t="s">
        <v>5406</v>
      </c>
      <c r="W4818">
        <v>31852104</v>
      </c>
      <c r="X4818"/>
      <c r="Y4818" t="inlineStr">
        <is>
          <t>用于学会炼制化神烈阳解厄丹。效果随成丹品质变化；灵品参数示例：清除对应味池杂质总量454896点，按10现实秒的经过时间线性结算（操作时补结差额）。</t>
        </is>
      </c>
      <c r="Z4818" t="inlineStr">
        <is>
          <t>|cff00FF00“血肉积浊，须以澄净；此丹清浊，不兼疗伤。热剂自有其宜，须量药力与丹毒而用。”——《血肉澄浊录》|r</t>
        </is>
      </c>
      <c r="AA4818" t="str">
        <v>探索秘境或遗迹可得。</v>
      </c>
      <c r="AB4818">
        <v>11821104</v>
      </c>
      <c r="AC4818" t="s">
        <v>5409</v>
      </c>
      <c r="AD4818">
        <v>40002</v>
      </c>
      <c r="AE4818"/>
      <c r="AF4818">
        <v>70002</v>
      </c>
      <c r="AG4818"/>
      <c r="AH4818">
        <v>22500</v>
      </c>
      <c r="AI4818" t="s">
        <v>5405</v>
      </c>
      <c r="AJ4818" t="s">
        <v>5405</v>
      </c>
      <c r="AK4818" t="s">
        <v>348</v>
      </c>
    </row>
    <row r="4819" spans="2:37">
      <c r="B4819" s="16" t="n">
        <f>10000000+INDEX(编号表!$B:$B,MATCH(F4819,编号表!$A:$A,0))*100000+INDEX(编号表!$F:$F,MATCH(D4819,编号表!$E:$E,0))*1000+INDEX(编号表!$D:$D,MATCH(E4819,编号表!$C:$C,0))*10000+G4819</f>
        <v>11852105</v>
      </c>
      <c r="C4819" t="inlineStr">
        <is>
          <t>化神玄阴破御丹</t>
        </is>
      </c>
      <c r="D4819" t="s">
        <v>102</v>
      </c>
      <c r="E4819" t="s">
        <v>348</v>
      </c>
      <c r="F4819" t="s">
        <v>5405</v>
      </c>
      <c r="G4819">
        <v>105</v>
      </c>
      <c r="H4819"/>
      <c r="I4819">
        <v>60</v>
      </c>
      <c r="J4819" t="str">
        <f t="shared" si="77"/>
        <v>大类_灵品化神丹方</v>
      </c>
      <c r="K4819" t="s">
        <v>337</v>
      </c>
      <c r="L4819">
        <v>1</v>
      </c>
      <c r="M4819" t="s">
        <v>5405</v>
      </c>
      <c r="N4819"/>
      <c r="O4819">
        <v>0</v>
      </c>
      <c r="P4819" t="b">
        <v>1</v>
      </c>
      <c r="Q4819"/>
      <c r="R4819" t="b">
        <v>0</v>
      </c>
      <c r="S4819">
        <v>1</v>
      </c>
      <c r="T4819" t="s">
        <v>91</v>
      </c>
      <c r="U4819">
        <v>999</v>
      </c>
      <c r="V4819" t="s">
        <v>5406</v>
      </c>
      <c r="W4819">
        <v>31852105</v>
      </c>
      <c r="X4819"/>
      <c r="Y4819" t="inlineStr">
        <is>
          <t>用于学会炼制化神玄阴破御丹。效果随成丹品质变化；灵品参数示例：无视防御增幅+5%；无视法防增幅+5%，持续1800现实秒。</t>
        </is>
      </c>
      <c r="Z4819" t="inlineStr">
        <is>
          <t>|cff00FF00“物甲法障，各有所御；药助其锋，令攻势更易穿透。寒剂自有其宜，须量药力与丹毒而用。”——《破御穿甲录》|r</t>
        </is>
      </c>
      <c r="AA4819" t="str">
        <v>探索秘境或遗迹可得。</v>
      </c>
      <c r="AB4819">
        <v>11821105</v>
      </c>
      <c r="AC4819" t="s">
        <v>5409</v>
      </c>
      <c r="AD4819">
        <v>40002</v>
      </c>
      <c r="AE4819"/>
      <c r="AF4819">
        <v>70002</v>
      </c>
      <c r="AG4819"/>
      <c r="AH4819">
        <v>22500</v>
      </c>
      <c r="AI4819" t="s">
        <v>5405</v>
      </c>
      <c r="AJ4819" t="s">
        <v>5405</v>
      </c>
      <c r="AK4819" t="s">
        <v>348</v>
      </c>
    </row>
    <row r="4820" spans="2:37">
      <c r="B4820" s="16" t="n">
        <f>10000000+INDEX(编号表!$B:$B,MATCH(F4820,编号表!$A:$A,0))*100000+INDEX(编号表!$F:$F,MATCH(D4820,编号表!$E:$E,0))*1000+INDEX(编号表!$D:$D,MATCH(E4820,编号表!$C:$C,0))*10000+G4820</f>
        <v>11852106</v>
      </c>
      <c r="C4820" t="inlineStr">
        <is>
          <t>化神清和破御丹</t>
        </is>
      </c>
      <c r="D4820" t="s">
        <v>102</v>
      </c>
      <c r="E4820" t="s">
        <v>348</v>
      </c>
      <c r="F4820" t="s">
        <v>5405</v>
      </c>
      <c r="G4820">
        <v>106</v>
      </c>
      <c r="H4820"/>
      <c r="I4820">
        <v>60</v>
      </c>
      <c r="J4820" t="str">
        <f t="shared" si="77"/>
        <v>大类_灵品化神丹方</v>
      </c>
      <c r="K4820" t="s">
        <v>337</v>
      </c>
      <c r="L4820">
        <v>1</v>
      </c>
      <c r="M4820" t="s">
        <v>5405</v>
      </c>
      <c r="N4820"/>
      <c r="O4820">
        <v>0</v>
      </c>
      <c r="P4820" t="b">
        <v>1</v>
      </c>
      <c r="Q4820"/>
      <c r="R4820" t="b">
        <v>0</v>
      </c>
      <c r="S4820">
        <v>1</v>
      </c>
      <c r="T4820" t="s">
        <v>91</v>
      </c>
      <c r="U4820">
        <v>999</v>
      </c>
      <c r="V4820" t="s">
        <v>5406</v>
      </c>
      <c r="W4820">
        <v>31852106</v>
      </c>
      <c r="X4820"/>
      <c r="Y4820" t="inlineStr">
        <is>
          <t>用于学会炼制化神清和破御丹。效果随成丹品质变化；灵品参数示例：无视防御+184点；无视法防+184点，持续1500现实秒。</t>
        </is>
      </c>
      <c r="Z4820" t="inlineStr">
        <is>
          <t>|cff00FF00“物甲法障，各有所御；药助其锋，令攻势更易穿透。凉剂自有其宜，须量药力与丹毒而用。”——《破御穿甲录》|r</t>
        </is>
      </c>
      <c r="AA4820" t="str">
        <v>探索秘境或遗迹可得。</v>
      </c>
      <c r="AB4820">
        <v>11821106</v>
      </c>
      <c r="AC4820" t="s">
        <v>5409</v>
      </c>
      <c r="AD4820">
        <v>40002</v>
      </c>
      <c r="AE4820"/>
      <c r="AF4820">
        <v>70002</v>
      </c>
      <c r="AG4820"/>
      <c r="AH4820">
        <v>22500</v>
      </c>
      <c r="AI4820" t="s">
        <v>5405</v>
      </c>
      <c r="AJ4820" t="s">
        <v>5405</v>
      </c>
      <c r="AK4820" t="s">
        <v>348</v>
      </c>
    </row>
    <row r="4821" spans="2:37">
      <c r="B4821" s="16" t="n">
        <f>10000000+INDEX(编号表!$B:$B,MATCH(F4821,编号表!$A:$A,0))*100000+INDEX(编号表!$F:$F,MATCH(D4821,编号表!$E:$E,0))*1000+INDEX(编号表!$D:$D,MATCH(E4821,编号表!$C:$C,0))*10000+G4821</f>
        <v>11852107</v>
      </c>
      <c r="C4821" t="inlineStr">
        <is>
          <t>化神破御丹</t>
        </is>
      </c>
      <c r="D4821" t="s">
        <v>102</v>
      </c>
      <c r="E4821" t="s">
        <v>348</v>
      </c>
      <c r="F4821" t="s">
        <v>5405</v>
      </c>
      <c r="G4821">
        <v>107</v>
      </c>
      <c r="H4821"/>
      <c r="I4821">
        <v>60</v>
      </c>
      <c r="J4821" t="str">
        <f t="shared" si="77"/>
        <v>大类_灵品化神丹方</v>
      </c>
      <c r="K4821" t="s">
        <v>337</v>
      </c>
      <c r="L4821">
        <v>1</v>
      </c>
      <c r="M4821" t="s">
        <v>5405</v>
      </c>
      <c r="N4821"/>
      <c r="O4821">
        <v>0</v>
      </c>
      <c r="P4821" t="b">
        <v>1</v>
      </c>
      <c r="Q4821"/>
      <c r="R4821" t="b">
        <v>0</v>
      </c>
      <c r="S4821">
        <v>1</v>
      </c>
      <c r="T4821" t="s">
        <v>91</v>
      </c>
      <c r="U4821">
        <v>999</v>
      </c>
      <c r="V4821" t="s">
        <v>5406</v>
      </c>
      <c r="W4821">
        <v>31852107</v>
      </c>
      <c r="X4821"/>
      <c r="Y4821" t="inlineStr">
        <is>
          <t>用于学会炼制化神破御丹。效果随成丹品质变化；灵品参数示例：无视防御+245点；无视法防+245点，持续1500现实秒。</t>
        </is>
      </c>
      <c r="Z4821" t="inlineStr">
        <is>
          <t>|cff00FF00“物甲法障，各有所御；药助其锋，令攻势更易穿透。平剂自有其宜，须量药力与丹毒而用。”——《破御穿甲录》|r</t>
        </is>
      </c>
      <c r="AA4821" t="str">
        <v>探索秘境或遗迹可得。</v>
      </c>
      <c r="AB4821">
        <v>11821107</v>
      </c>
      <c r="AC4821" t="s">
        <v>5409</v>
      </c>
      <c r="AD4821">
        <v>40002</v>
      </c>
      <c r="AE4821"/>
      <c r="AF4821">
        <v>70002</v>
      </c>
      <c r="AG4821"/>
      <c r="AH4821">
        <v>22500</v>
      </c>
      <c r="AI4821" t="s">
        <v>5405</v>
      </c>
      <c r="AJ4821" t="s">
        <v>5405</v>
      </c>
      <c r="AK4821" t="s">
        <v>348</v>
      </c>
    </row>
    <row r="4822" spans="2:37">
      <c r="B4822" s="16" t="n">
        <f>10000000+INDEX(编号表!$B:$B,MATCH(F4822,编号表!$A:$A,0))*100000+INDEX(编号表!$F:$F,MATCH(D4822,编号表!$E:$E,0))*1000+INDEX(编号表!$D:$D,MATCH(E4822,编号表!$C:$C,0))*10000+G4822</f>
        <v>11852108</v>
      </c>
      <c r="C4822" t="inlineStr">
        <is>
          <t>化神温阳破御丹</t>
        </is>
      </c>
      <c r="D4822" t="s">
        <v>102</v>
      </c>
      <c r="E4822" t="s">
        <v>348</v>
      </c>
      <c r="F4822" t="s">
        <v>5405</v>
      </c>
      <c r="G4822">
        <v>108</v>
      </c>
      <c r="H4822"/>
      <c r="I4822">
        <v>60</v>
      </c>
      <c r="J4822" t="str">
        <f t="shared" si="77"/>
        <v>大类_灵品化神丹方</v>
      </c>
      <c r="K4822" t="s">
        <v>337</v>
      </c>
      <c r="L4822">
        <v>1</v>
      </c>
      <c r="M4822" t="s">
        <v>5405</v>
      </c>
      <c r="N4822"/>
      <c r="O4822">
        <v>0</v>
      </c>
      <c r="P4822" t="b">
        <v>1</v>
      </c>
      <c r="Q4822"/>
      <c r="R4822" t="b">
        <v>0</v>
      </c>
      <c r="S4822">
        <v>1</v>
      </c>
      <c r="T4822" t="s">
        <v>91</v>
      </c>
      <c r="U4822">
        <v>999</v>
      </c>
      <c r="V4822" t="s">
        <v>5406</v>
      </c>
      <c r="W4822">
        <v>31852108</v>
      </c>
      <c r="X4822"/>
      <c r="Y4822" t="inlineStr">
        <is>
          <t>用于学会炼制化神温阳破御丹。效果随成丹品质变化；灵品参数示例：无视防御+307点；无视法防+307点，持续1500现实秒。</t>
        </is>
      </c>
      <c r="Z4822" t="inlineStr">
        <is>
          <t>|cff00FF00“物甲法障，各有所御；药助其锋，令攻势更易穿透。温剂自有其宜，须量药力与丹毒而用。”——《破御穿甲录》|r</t>
        </is>
      </c>
      <c r="AA4822" t="str">
        <v>探索秘境或遗迹可得。</v>
      </c>
      <c r="AB4822">
        <v>11821108</v>
      </c>
      <c r="AC4822" t="s">
        <v>5409</v>
      </c>
      <c r="AD4822">
        <v>40002</v>
      </c>
      <c r="AE4822"/>
      <c r="AF4822">
        <v>70002</v>
      </c>
      <c r="AG4822"/>
      <c r="AH4822">
        <v>22500</v>
      </c>
      <c r="AI4822" t="s">
        <v>5405</v>
      </c>
      <c r="AJ4822" t="s">
        <v>5405</v>
      </c>
      <c r="AK4822" t="s">
        <v>348</v>
      </c>
    </row>
    <row r="4823" spans="2:37">
      <c r="B4823" s="16" t="n">
        <f>10000000+INDEX(编号表!$B:$B,MATCH(F4823,编号表!$A:$A,0))*100000+INDEX(编号表!$F:$F,MATCH(D4823,编号表!$E:$E,0))*1000+INDEX(编号表!$D:$D,MATCH(E4823,编号表!$C:$C,0))*10000+G4823</f>
        <v>11852109</v>
      </c>
      <c r="C4823" t="inlineStr">
        <is>
          <t>化神烈阳破御丹</t>
        </is>
      </c>
      <c r="D4823" t="s">
        <v>102</v>
      </c>
      <c r="E4823" t="s">
        <v>348</v>
      </c>
      <c r="F4823" t="s">
        <v>5405</v>
      </c>
      <c r="G4823">
        <v>109</v>
      </c>
      <c r="H4823"/>
      <c r="I4823">
        <v>60</v>
      </c>
      <c r="J4823" t="str">
        <f t="shared" si="77"/>
        <v>大类_灵品化神丹方</v>
      </c>
      <c r="K4823" t="s">
        <v>337</v>
      </c>
      <c r="L4823">
        <v>1</v>
      </c>
      <c r="M4823" t="s">
        <v>5405</v>
      </c>
      <c r="N4823"/>
      <c r="O4823">
        <v>0</v>
      </c>
      <c r="P4823" t="b">
        <v>1</v>
      </c>
      <c r="Q4823"/>
      <c r="R4823" t="b">
        <v>0</v>
      </c>
      <c r="S4823">
        <v>1</v>
      </c>
      <c r="T4823" t="s">
        <v>91</v>
      </c>
      <c r="U4823">
        <v>999</v>
      </c>
      <c r="V4823" t="s">
        <v>5406</v>
      </c>
      <c r="W4823">
        <v>31852109</v>
      </c>
      <c r="X4823"/>
      <c r="Y4823" t="inlineStr">
        <is>
          <t>用于学会炼制化神烈阳破御丹。效果随成丹品质变化；灵品参数示例：无视防御增幅+15%；无视法防增幅+15%，持续900现实秒。</t>
        </is>
      </c>
      <c r="Z4823" t="inlineStr">
        <is>
          <t>|cff00FF00“物甲法障，各有所御；药助其锋，令攻势更易穿透。热剂自有其宜，须量药力与丹毒而用。”——《破御穿甲录》|r</t>
        </is>
      </c>
      <c r="AA4823" t="str">
        <v>探索秘境或遗迹可得。</v>
      </c>
      <c r="AB4823">
        <v>11821109</v>
      </c>
      <c r="AC4823" t="s">
        <v>5409</v>
      </c>
      <c r="AD4823">
        <v>40002</v>
      </c>
      <c r="AE4823"/>
      <c r="AF4823">
        <v>70002</v>
      </c>
      <c r="AG4823"/>
      <c r="AH4823">
        <v>22500</v>
      </c>
      <c r="AI4823" t="s">
        <v>5405</v>
      </c>
      <c r="AJ4823" t="s">
        <v>5405</v>
      </c>
      <c r="AK4823" t="s">
        <v>348</v>
      </c>
    </row>
    <row r="4824" spans="2:37">
      <c r="B4824" s="16" t="n">
        <f>10000000+INDEX(编号表!$B:$B,MATCH(F4824,编号表!$A:$A,0))*100000+INDEX(编号表!$F:$F,MATCH(D4824,编号表!$E:$E,0))*1000+INDEX(编号表!$D:$D,MATCH(E4824,编号表!$C:$C,0))*10000+G4824</f>
        <v>11852110</v>
      </c>
      <c r="C4824" t="inlineStr">
        <is>
          <t>化神玄阴撼岳丹</t>
        </is>
      </c>
      <c r="D4824" t="s">
        <v>102</v>
      </c>
      <c r="E4824" t="s">
        <v>348</v>
      </c>
      <c r="F4824" t="s">
        <v>5405</v>
      </c>
      <c r="G4824">
        <v>110</v>
      </c>
      <c r="H4824"/>
      <c r="I4824">
        <v>60</v>
      </c>
      <c r="J4824" t="str">
        <f t="shared" si="77"/>
        <v>大类_灵品化神丹方</v>
      </c>
      <c r="K4824" t="s">
        <v>337</v>
      </c>
      <c r="L4824">
        <v>1</v>
      </c>
      <c r="M4824" t="s">
        <v>5405</v>
      </c>
      <c r="N4824"/>
      <c r="O4824">
        <v>0</v>
      </c>
      <c r="P4824" t="b">
        <v>1</v>
      </c>
      <c r="Q4824"/>
      <c r="R4824" t="b">
        <v>0</v>
      </c>
      <c r="S4824">
        <v>1</v>
      </c>
      <c r="T4824" t="s">
        <v>91</v>
      </c>
      <c r="U4824">
        <v>999</v>
      </c>
      <c r="V4824" t="s">
        <v>5406</v>
      </c>
      <c r="W4824">
        <v>31852110</v>
      </c>
      <c r="X4824"/>
      <c r="Y4824" t="inlineStr">
        <is>
          <t>用于学会炼制化神玄阴撼岳丹。效果随成丹品质变化；灵品参数示例：对boss增伤+2%，持续1800现实秒。</t>
        </is>
      </c>
      <c r="Z4824" t="inlineStr">
        <is>
          <t>|cff00FF00“强敌如岳，药助破坚；所长在克首领，不在自护。寒剂自有其宜，须量药力与丹毒而用。”——《撼岳克强录》|r</t>
        </is>
      </c>
      <c r="AA4824" t="str">
        <v>探索秘境或遗迹可得。</v>
      </c>
      <c r="AB4824">
        <v>11821110</v>
      </c>
      <c r="AC4824" t="s">
        <v>5409</v>
      </c>
      <c r="AD4824">
        <v>40002</v>
      </c>
      <c r="AE4824"/>
      <c r="AF4824">
        <v>70002</v>
      </c>
      <c r="AG4824"/>
      <c r="AH4824">
        <v>22500</v>
      </c>
      <c r="AI4824" t="s">
        <v>5405</v>
      </c>
      <c r="AJ4824" t="s">
        <v>5405</v>
      </c>
      <c r="AK4824" t="s">
        <v>348</v>
      </c>
    </row>
    <row r="4825" spans="2:37">
      <c r="B4825" s="16" t="n">
        <f>10000000+INDEX(编号表!$B:$B,MATCH(F4825,编号表!$A:$A,0))*100000+INDEX(编号表!$F:$F,MATCH(D4825,编号表!$E:$E,0))*1000+INDEX(编号表!$D:$D,MATCH(E4825,编号表!$C:$C,0))*10000+G4825</f>
        <v>11852111</v>
      </c>
      <c r="C4825" t="inlineStr">
        <is>
          <t>化神清和撼岳丹</t>
        </is>
      </c>
      <c r="D4825" t="s">
        <v>102</v>
      </c>
      <c r="E4825" t="s">
        <v>348</v>
      </c>
      <c r="F4825" t="s">
        <v>5405</v>
      </c>
      <c r="G4825">
        <v>111</v>
      </c>
      <c r="H4825"/>
      <c r="I4825">
        <v>60</v>
      </c>
      <c r="J4825" t="str">
        <f t="shared" si="77"/>
        <v>大类_灵品化神丹方</v>
      </c>
      <c r="K4825" t="s">
        <v>337</v>
      </c>
      <c r="L4825">
        <v>1</v>
      </c>
      <c r="M4825" t="s">
        <v>5405</v>
      </c>
      <c r="N4825"/>
      <c r="O4825">
        <v>0</v>
      </c>
      <c r="P4825" t="b">
        <v>1</v>
      </c>
      <c r="Q4825"/>
      <c r="R4825" t="b">
        <v>0</v>
      </c>
      <c r="S4825">
        <v>1</v>
      </c>
      <c r="T4825" t="s">
        <v>91</v>
      </c>
      <c r="U4825">
        <v>999</v>
      </c>
      <c r="V4825" t="s">
        <v>5406</v>
      </c>
      <c r="W4825">
        <v>31852111</v>
      </c>
      <c r="X4825"/>
      <c r="Y4825" t="inlineStr">
        <is>
          <t>用于学会炼制化神清和撼岳丹。效果随成丹品质变化；灵品参数示例：boss固定伤害+267点，持续1500现实秒。</t>
        </is>
      </c>
      <c r="Z4825" t="inlineStr">
        <is>
          <t>|cff00FF00“强敌如岳，药助破坚；所长在克首领，不在自护。凉剂自有其宜，须量药力与丹毒而用。”——《撼岳克强录》|r</t>
        </is>
      </c>
      <c r="AA4825" t="str">
        <v>探索秘境或遗迹可得。</v>
      </c>
      <c r="AB4825">
        <v>11821111</v>
      </c>
      <c r="AC4825" t="s">
        <v>5409</v>
      </c>
      <c r="AD4825">
        <v>40002</v>
      </c>
      <c r="AE4825"/>
      <c r="AF4825">
        <v>70002</v>
      </c>
      <c r="AG4825"/>
      <c r="AH4825">
        <v>22500</v>
      </c>
      <c r="AI4825" t="s">
        <v>5405</v>
      </c>
      <c r="AJ4825" t="s">
        <v>5405</v>
      </c>
      <c r="AK4825" t="s">
        <v>348</v>
      </c>
    </row>
    <row r="4826" spans="2:37">
      <c r="B4826" s="16" t="n">
        <f>10000000+INDEX(编号表!$B:$B,MATCH(F4826,编号表!$A:$A,0))*100000+INDEX(编号表!$F:$F,MATCH(D4826,编号表!$E:$E,0))*1000+INDEX(编号表!$D:$D,MATCH(E4826,编号表!$C:$C,0))*10000+G4826</f>
        <v>11852112</v>
      </c>
      <c r="C4826" t="inlineStr">
        <is>
          <t>化神撼岳丹</t>
        </is>
      </c>
      <c r="D4826" t="s">
        <v>102</v>
      </c>
      <c r="E4826" t="s">
        <v>348</v>
      </c>
      <c r="F4826" t="s">
        <v>5405</v>
      </c>
      <c r="G4826">
        <v>112</v>
      </c>
      <c r="H4826"/>
      <c r="I4826">
        <v>60</v>
      </c>
      <c r="J4826" t="str">
        <f t="shared" si="77"/>
        <v>大类_灵品化神丹方</v>
      </c>
      <c r="K4826" t="s">
        <v>337</v>
      </c>
      <c r="L4826">
        <v>1</v>
      </c>
      <c r="M4826" t="s">
        <v>5405</v>
      </c>
      <c r="N4826"/>
      <c r="O4826">
        <v>0</v>
      </c>
      <c r="P4826" t="b">
        <v>1</v>
      </c>
      <c r="Q4826"/>
      <c r="R4826" t="b">
        <v>0</v>
      </c>
      <c r="S4826">
        <v>1</v>
      </c>
      <c r="T4826" t="s">
        <v>91</v>
      </c>
      <c r="U4826">
        <v>999</v>
      </c>
      <c r="V4826" t="s">
        <v>5406</v>
      </c>
      <c r="W4826">
        <v>31852112</v>
      </c>
      <c r="X4826"/>
      <c r="Y4826" t="inlineStr">
        <is>
          <t>用于学会炼制化神撼岳丹。效果随成丹品质变化；灵品参数示例：对boss增伤+1.5%；boss固定伤害+160点，持续1500现实秒。</t>
        </is>
      </c>
      <c r="Z4826" t="inlineStr">
        <is>
          <t>|cff00FF00“强敌如岳，药助破坚；所长在克首领，不在自护。平剂自有其宜，须量药力与丹毒而用。”——《撼岳克强录》|r</t>
        </is>
      </c>
      <c r="AA4826" t="str">
        <v>探索秘境或遗迹可得。</v>
      </c>
      <c r="AB4826">
        <v>11821112</v>
      </c>
      <c r="AC4826" t="s">
        <v>5409</v>
      </c>
      <c r="AD4826">
        <v>40002</v>
      </c>
      <c r="AE4826"/>
      <c r="AF4826">
        <v>70002</v>
      </c>
      <c r="AG4826"/>
      <c r="AH4826">
        <v>22500</v>
      </c>
      <c r="AI4826" t="s">
        <v>5405</v>
      </c>
      <c r="AJ4826" t="s">
        <v>5405</v>
      </c>
      <c r="AK4826" t="s">
        <v>348</v>
      </c>
    </row>
    <row r="4827" spans="2:37">
      <c r="B4827" s="16" t="n">
        <f>10000000+INDEX(编号表!$B:$B,MATCH(F4827,编号表!$A:$A,0))*100000+INDEX(编号表!$F:$F,MATCH(D4827,编号表!$E:$E,0))*1000+INDEX(编号表!$D:$D,MATCH(E4827,编号表!$C:$C,0))*10000+G4827</f>
        <v>11852113</v>
      </c>
      <c r="C4827" t="inlineStr">
        <is>
          <t>化神温阳撼岳丹</t>
        </is>
      </c>
      <c r="D4827" t="s">
        <v>102</v>
      </c>
      <c r="E4827" t="s">
        <v>348</v>
      </c>
      <c r="F4827" t="s">
        <v>5405</v>
      </c>
      <c r="G4827">
        <v>113</v>
      </c>
      <c r="H4827"/>
      <c r="I4827">
        <v>60</v>
      </c>
      <c r="J4827" t="str">
        <f t="shared" si="77"/>
        <v>大类_灵品化神丹方</v>
      </c>
      <c r="K4827" t="s">
        <v>337</v>
      </c>
      <c r="L4827">
        <v>1</v>
      </c>
      <c r="M4827" t="s">
        <v>5405</v>
      </c>
      <c r="N4827"/>
      <c r="O4827">
        <v>0</v>
      </c>
      <c r="P4827" t="b">
        <v>1</v>
      </c>
      <c r="Q4827"/>
      <c r="R4827" t="b">
        <v>0</v>
      </c>
      <c r="S4827">
        <v>1</v>
      </c>
      <c r="T4827" t="s">
        <v>91</v>
      </c>
      <c r="U4827">
        <v>999</v>
      </c>
      <c r="V4827" t="s">
        <v>5406</v>
      </c>
      <c r="W4827">
        <v>31852113</v>
      </c>
      <c r="X4827"/>
      <c r="Y4827" t="inlineStr">
        <is>
          <t>用于学会炼制化神温阳撼岳丹。效果随成丹品质变化；灵品参数示例：boss固定伤害+427点，持续1500现实秒。</t>
        </is>
      </c>
      <c r="Z4827" t="inlineStr">
        <is>
          <t>|cff00FF00“强敌如岳，药助破坚；所长在克首领，不在自护。温剂自有其宜，须量药力与丹毒而用。”——《撼岳克强录》|r</t>
        </is>
      </c>
      <c r="AA4827" t="str">
        <v>探索秘境或遗迹可得。</v>
      </c>
      <c r="AB4827">
        <v>11821113</v>
      </c>
      <c r="AC4827" t="s">
        <v>5409</v>
      </c>
      <c r="AD4827">
        <v>40002</v>
      </c>
      <c r="AE4827"/>
      <c r="AF4827">
        <v>70002</v>
      </c>
      <c r="AG4827"/>
      <c r="AH4827">
        <v>22500</v>
      </c>
      <c r="AI4827" t="s">
        <v>5405</v>
      </c>
      <c r="AJ4827" t="s">
        <v>5405</v>
      </c>
      <c r="AK4827" t="s">
        <v>348</v>
      </c>
    </row>
    <row r="4828" spans="2:37">
      <c r="B4828" s="16" t="n">
        <f>10000000+INDEX(编号表!$B:$B,MATCH(F4828,编号表!$A:$A,0))*100000+INDEX(编号表!$F:$F,MATCH(D4828,编号表!$E:$E,0))*1000+INDEX(编号表!$D:$D,MATCH(E4828,编号表!$C:$C,0))*10000+G4828</f>
        <v>11852114</v>
      </c>
      <c r="C4828" t="inlineStr">
        <is>
          <t>化神烈阳撼岳丹</t>
        </is>
      </c>
      <c r="D4828" t="s">
        <v>102</v>
      </c>
      <c r="E4828" t="s">
        <v>348</v>
      </c>
      <c r="F4828" t="s">
        <v>5405</v>
      </c>
      <c r="G4828">
        <v>114</v>
      </c>
      <c r="H4828"/>
      <c r="I4828">
        <v>60</v>
      </c>
      <c r="J4828" t="str">
        <f t="shared" si="77"/>
        <v>大类_灵品化神丹方</v>
      </c>
      <c r="K4828" t="s">
        <v>337</v>
      </c>
      <c r="L4828">
        <v>1</v>
      </c>
      <c r="M4828" t="s">
        <v>5405</v>
      </c>
      <c r="N4828"/>
      <c r="O4828">
        <v>0</v>
      </c>
      <c r="P4828" t="b">
        <v>1</v>
      </c>
      <c r="Q4828"/>
      <c r="R4828" t="b">
        <v>0</v>
      </c>
      <c r="S4828">
        <v>1</v>
      </c>
      <c r="T4828" t="s">
        <v>91</v>
      </c>
      <c r="U4828">
        <v>999</v>
      </c>
      <c r="V4828" t="s">
        <v>5406</v>
      </c>
      <c r="W4828">
        <v>31852114</v>
      </c>
      <c r="X4828"/>
      <c r="Y4828" t="inlineStr">
        <is>
          <t>用于学会炼制化神烈阳撼岳丹。效果随成丹品质变化；灵品参数示例：对boss增伤+5%，持续900现实秒。</t>
        </is>
      </c>
      <c r="Z4828" t="inlineStr">
        <is>
          <t>|cff00FF00“强敌如岳，药助破坚；所长在克首领，不在自护。热剂自有其宜，须量药力与丹毒而用。”——《撼岳克强录》|r</t>
        </is>
      </c>
      <c r="AA4828" t="str">
        <v>探索秘境或遗迹可得。</v>
      </c>
      <c r="AB4828">
        <v>11821114</v>
      </c>
      <c r="AC4828" t="s">
        <v>5409</v>
      </c>
      <c r="AD4828">
        <v>40002</v>
      </c>
      <c r="AE4828"/>
      <c r="AF4828">
        <v>70002</v>
      </c>
      <c r="AG4828"/>
      <c r="AH4828">
        <v>22500</v>
      </c>
      <c r="AI4828" t="s">
        <v>5405</v>
      </c>
      <c r="AJ4828" t="s">
        <v>5405</v>
      </c>
      <c r="AK4828" t="s">
        <v>348</v>
      </c>
    </row>
    <row r="4829" spans="2:37">
      <c r="B4829" s="16" t="n">
        <f>10000000+INDEX(编号表!$B:$B,MATCH(F4829,编号表!$A:$A,0))*100000+INDEX(编号表!$F:$F,MATCH(D4829,编号表!$E:$E,0))*1000+INDEX(编号表!$D:$D,MATCH(E4829,编号表!$C:$C,0))*10000+G4829</f>
        <v>11852115</v>
      </c>
      <c r="C4829" t="s">
        <v>3865</v>
      </c>
      <c r="D4829" t="s">
        <v>102</v>
      </c>
      <c r="E4829" t="s">
        <v>348</v>
      </c>
      <c r="F4829" t="s">
        <v>5405</v>
      </c>
      <c r="G4829">
        <v>115</v>
      </c>
      <c r="H4829"/>
      <c r="I4829">
        <v>60</v>
      </c>
      <c r="J4829" t="str">
        <f t="shared" si="77"/>
        <v>大类_灵品化神丹方</v>
      </c>
      <c r="K4829" t="s">
        <v>337</v>
      </c>
      <c r="L4829">
        <v>1</v>
      </c>
      <c r="M4829" t="s">
        <v>5405</v>
      </c>
      <c r="N4829"/>
      <c r="O4829">
        <v>0</v>
      </c>
      <c r="P4829" t="b">
        <v>1</v>
      </c>
      <c r="Q4829"/>
      <c r="R4829" t="b">
        <v>0</v>
      </c>
      <c r="S4829">
        <v>1</v>
      </c>
      <c r="T4829" t="s">
        <v>91</v>
      </c>
      <c r="U4829">
        <v>999</v>
      </c>
      <c r="V4829" t="s">
        <v>5406</v>
      </c>
      <c r="W4829">
        <v>31852115</v>
      </c>
      <c r="X4829"/>
      <c r="Y4829" t="inlineStr">
        <is>
          <t>用于学会炼制化神玄阴战元丹。效果随成丹品质变化；灵品参数示例：攻击下限增幅+2%；攻击上限增幅+2%，持续1800现实秒。</t>
        </is>
      </c>
      <c r="Z4829" t="inlineStr">
        <is>
          <t>|cff00FF00“锋芒有上下之势，战元养其本，不混灵力之池。寒剂自有其宜，须量药力与丹毒而用。”——《战元养锋录》|r</t>
        </is>
      </c>
      <c r="AA4829" t="str">
        <v>探索秘境或遗迹可得。</v>
      </c>
      <c r="AB4829">
        <v>11821115</v>
      </c>
      <c r="AC4829" t="s">
        <v>5409</v>
      </c>
      <c r="AD4829">
        <v>40002</v>
      </c>
      <c r="AE4829"/>
      <c r="AF4829">
        <v>70002</v>
      </c>
      <c r="AG4829"/>
      <c r="AH4829">
        <v>22500</v>
      </c>
      <c r="AI4829" t="s">
        <v>5405</v>
      </c>
      <c r="AJ4829" t="s">
        <v>5405</v>
      </c>
      <c r="AK4829" t="s">
        <v>348</v>
      </c>
    </row>
    <row r="4830" spans="2:37">
      <c r="B4830" s="16" t="n">
        <f>10000000+INDEX(编号表!$B:$B,MATCH(F4830,编号表!$A:$A,0))*100000+INDEX(编号表!$F:$F,MATCH(D4830,编号表!$E:$E,0))*1000+INDEX(编号表!$D:$D,MATCH(E4830,编号表!$C:$C,0))*10000+G4830</f>
        <v>11852116</v>
      </c>
      <c r="C4830" t="s">
        <v>3869</v>
      </c>
      <c r="D4830" t="s">
        <v>102</v>
      </c>
      <c r="E4830" t="s">
        <v>348</v>
      </c>
      <c r="F4830" t="s">
        <v>5405</v>
      </c>
      <c r="G4830">
        <v>116</v>
      </c>
      <c r="H4830"/>
      <c r="I4830">
        <v>60</v>
      </c>
      <c r="J4830" t="str">
        <f t="shared" si="77"/>
        <v>大类_灵品化神丹方</v>
      </c>
      <c r="K4830" t="s">
        <v>337</v>
      </c>
      <c r="L4830">
        <v>1</v>
      </c>
      <c r="M4830" t="s">
        <v>5405</v>
      </c>
      <c r="N4830"/>
      <c r="O4830">
        <v>0</v>
      </c>
      <c r="P4830" t="b">
        <v>1</v>
      </c>
      <c r="Q4830"/>
      <c r="R4830" t="b">
        <v>0</v>
      </c>
      <c r="S4830">
        <v>1</v>
      </c>
      <c r="T4830" t="s">
        <v>91</v>
      </c>
      <c r="U4830">
        <v>999</v>
      </c>
      <c r="V4830" t="s">
        <v>5406</v>
      </c>
      <c r="W4830">
        <v>31852116</v>
      </c>
      <c r="X4830"/>
      <c r="Y4830" t="inlineStr">
        <is>
          <t>用于学会炼制化神清和战元丹。效果随成丹品质变化；灵品参数示例：攻击下限增幅+3%；攻击上限增幅+3%，持续1500现实秒。</t>
        </is>
      </c>
      <c r="Z4830" t="inlineStr">
        <is>
          <t>|cff00FF00“锋芒有上下之势，战元养其本，不混灵力之池。凉剂自有其宜，须量药力与丹毒而用。”——《战元养锋录》|r</t>
        </is>
      </c>
      <c r="AA4830" t="str">
        <v>探索秘境或遗迹可得。</v>
      </c>
      <c r="AB4830">
        <v>11821116</v>
      </c>
      <c r="AC4830" t="s">
        <v>5409</v>
      </c>
      <c r="AD4830">
        <v>40002</v>
      </c>
      <c r="AE4830"/>
      <c r="AF4830">
        <v>70002</v>
      </c>
      <c r="AG4830"/>
      <c r="AH4830">
        <v>22500</v>
      </c>
      <c r="AI4830" t="s">
        <v>5405</v>
      </c>
      <c r="AJ4830" t="s">
        <v>5405</v>
      </c>
      <c r="AK4830" t="s">
        <v>348</v>
      </c>
    </row>
    <row r="4831" spans="2:37">
      <c r="B4831" s="16" t="n">
        <f>10000000+INDEX(编号表!$B:$B,MATCH(F4831,编号表!$A:$A,0))*100000+INDEX(编号表!$F:$F,MATCH(D4831,编号表!$E:$E,0))*1000+INDEX(编号表!$D:$D,MATCH(E4831,编号表!$C:$C,0))*10000+G4831</f>
        <v>11852117</v>
      </c>
      <c r="C4831" t="s">
        <v>3873</v>
      </c>
      <c r="D4831" t="s">
        <v>102</v>
      </c>
      <c r="E4831" t="s">
        <v>348</v>
      </c>
      <c r="F4831" t="s">
        <v>5405</v>
      </c>
      <c r="G4831">
        <v>117</v>
      </c>
      <c r="H4831"/>
      <c r="I4831">
        <v>60</v>
      </c>
      <c r="J4831" t="str">
        <f t="shared" si="77"/>
        <v>大类_灵品化神丹方</v>
      </c>
      <c r="K4831" t="s">
        <v>337</v>
      </c>
      <c r="L4831">
        <v>1</v>
      </c>
      <c r="M4831" t="s">
        <v>5405</v>
      </c>
      <c r="N4831"/>
      <c r="O4831">
        <v>0</v>
      </c>
      <c r="P4831" t="b">
        <v>1</v>
      </c>
      <c r="Q4831"/>
      <c r="R4831" t="b">
        <v>0</v>
      </c>
      <c r="S4831">
        <v>1</v>
      </c>
      <c r="T4831" t="s">
        <v>91</v>
      </c>
      <c r="U4831">
        <v>999</v>
      </c>
      <c r="V4831" t="s">
        <v>5406</v>
      </c>
      <c r="W4831">
        <v>31852117</v>
      </c>
      <c r="X4831"/>
      <c r="Y4831" t="inlineStr">
        <is>
          <t>用于学会炼制化神战元丹。效果随成丹品质变化；灵品参数示例：攻击下限增幅+3.5%；攻击上限增幅+3.5%，持续1500现实秒。</t>
        </is>
      </c>
      <c r="Z4831" t="inlineStr">
        <is>
          <t>|cff00FF00“锋芒有上下之势，战元养其本，不混灵力之池。平剂自有其宜，须量药力与丹毒而用。”——《战元养锋录》|r</t>
        </is>
      </c>
      <c r="AA4831" t="str">
        <v>探索秘境或遗迹可得。</v>
      </c>
      <c r="AB4831">
        <v>11821117</v>
      </c>
      <c r="AC4831" t="s">
        <v>5409</v>
      </c>
      <c r="AD4831">
        <v>40002</v>
      </c>
      <c r="AE4831"/>
      <c r="AF4831">
        <v>70002</v>
      </c>
      <c r="AG4831"/>
      <c r="AH4831">
        <v>22500</v>
      </c>
      <c r="AI4831" t="s">
        <v>5405</v>
      </c>
      <c r="AJ4831" t="s">
        <v>5405</v>
      </c>
      <c r="AK4831" t="s">
        <v>348</v>
      </c>
    </row>
    <row r="4832" spans="2:37">
      <c r="B4832" s="16" t="n">
        <f>10000000+INDEX(编号表!$B:$B,MATCH(F4832,编号表!$A:$A,0))*100000+INDEX(编号表!$F:$F,MATCH(D4832,编号表!$E:$E,0))*1000+INDEX(编号表!$D:$D,MATCH(E4832,编号表!$C:$C,0))*10000+G4832</f>
        <v>11852118</v>
      </c>
      <c r="C4832" t="s">
        <v>3877</v>
      </c>
      <c r="D4832" t="s">
        <v>102</v>
      </c>
      <c r="E4832" t="s">
        <v>348</v>
      </c>
      <c r="F4832" t="s">
        <v>5405</v>
      </c>
      <c r="G4832">
        <v>118</v>
      </c>
      <c r="H4832"/>
      <c r="I4832">
        <v>60</v>
      </c>
      <c r="J4832" t="str">
        <f t="shared" si="77"/>
        <v>大类_灵品化神丹方</v>
      </c>
      <c r="K4832" t="s">
        <v>337</v>
      </c>
      <c r="L4832">
        <v>1</v>
      </c>
      <c r="M4832" t="s">
        <v>5405</v>
      </c>
      <c r="N4832"/>
      <c r="O4832">
        <v>0</v>
      </c>
      <c r="P4832" t="b">
        <v>1</v>
      </c>
      <c r="Q4832"/>
      <c r="R4832" t="b">
        <v>0</v>
      </c>
      <c r="S4832">
        <v>1</v>
      </c>
      <c r="T4832" t="s">
        <v>91</v>
      </c>
      <c r="U4832">
        <v>999</v>
      </c>
      <c r="V4832" t="s">
        <v>5406</v>
      </c>
      <c r="W4832">
        <v>31852118</v>
      </c>
      <c r="X4832"/>
      <c r="Y4832" t="inlineStr">
        <is>
          <t>用于学会炼制化神温阳战元丹。效果随成丹品质变化；灵品参数示例：攻击下限增幅+4%；攻击上限增幅+4%，持续1500现实秒。</t>
        </is>
      </c>
      <c r="Z4832" t="inlineStr">
        <is>
          <t>|cff00FF00“锋芒有上下之势，战元养其本，不混灵力之池。温剂自有其宜，须量药力与丹毒而用。”——《战元养锋录》|r</t>
        </is>
      </c>
      <c r="AA4832" t="str">
        <v>探索秘境或遗迹可得。</v>
      </c>
      <c r="AB4832">
        <v>11821118</v>
      </c>
      <c r="AC4832" t="s">
        <v>5409</v>
      </c>
      <c r="AD4832">
        <v>40002</v>
      </c>
      <c r="AE4832"/>
      <c r="AF4832">
        <v>70002</v>
      </c>
      <c r="AG4832"/>
      <c r="AH4832">
        <v>22500</v>
      </c>
      <c r="AI4832" t="s">
        <v>5405</v>
      </c>
      <c r="AJ4832" t="s">
        <v>5405</v>
      </c>
      <c r="AK4832" t="s">
        <v>348</v>
      </c>
    </row>
    <row r="4833" spans="2:37">
      <c r="B4833" s="16" t="n">
        <f>10000000+INDEX(编号表!$B:$B,MATCH(F4833,编号表!$A:$A,0))*100000+INDEX(编号表!$F:$F,MATCH(D4833,编号表!$E:$E,0))*1000+INDEX(编号表!$D:$D,MATCH(E4833,编号表!$C:$C,0))*10000+G4833</f>
        <v>11852119</v>
      </c>
      <c r="C4833" t="s">
        <v>3881</v>
      </c>
      <c r="D4833" t="s">
        <v>102</v>
      </c>
      <c r="E4833" t="s">
        <v>348</v>
      </c>
      <c r="F4833" t="s">
        <v>5405</v>
      </c>
      <c r="G4833">
        <v>119</v>
      </c>
      <c r="H4833"/>
      <c r="I4833">
        <v>60</v>
      </c>
      <c r="J4833" t="str">
        <f t="shared" si="77"/>
        <v>大类_灵品化神丹方</v>
      </c>
      <c r="K4833" t="s">
        <v>337</v>
      </c>
      <c r="L4833">
        <v>1</v>
      </c>
      <c r="M4833" t="s">
        <v>5405</v>
      </c>
      <c r="N4833"/>
      <c r="O4833">
        <v>0</v>
      </c>
      <c r="P4833" t="b">
        <v>1</v>
      </c>
      <c r="Q4833"/>
      <c r="R4833" t="b">
        <v>0</v>
      </c>
      <c r="S4833">
        <v>1</v>
      </c>
      <c r="T4833" t="s">
        <v>91</v>
      </c>
      <c r="U4833">
        <v>999</v>
      </c>
      <c r="V4833" t="s">
        <v>5406</v>
      </c>
      <c r="W4833">
        <v>31852119</v>
      </c>
      <c r="X4833"/>
      <c r="Y4833" t="inlineStr">
        <is>
          <t>用于学会炼制化神烈阳战元丹。效果随成丹品质变化；灵品参数示例：攻击下限增幅+5%；攻击上限增幅+5%，持续900现实秒。</t>
        </is>
      </c>
      <c r="Z4833" t="inlineStr">
        <is>
          <t>|cff00FF00“锋芒有上下之势，战元养其本，不混灵力之池。热剂自有其宜，须量药力与丹毒而用。”——《战元养锋录》|r</t>
        </is>
      </c>
      <c r="AA4833" t="str">
        <v>探索秘境或遗迹可得。</v>
      </c>
      <c r="AB4833">
        <v>11821119</v>
      </c>
      <c r="AC4833" t="s">
        <v>5409</v>
      </c>
      <c r="AD4833">
        <v>40002</v>
      </c>
      <c r="AE4833"/>
      <c r="AF4833">
        <v>70002</v>
      </c>
      <c r="AG4833"/>
      <c r="AH4833">
        <v>22500</v>
      </c>
      <c r="AI4833" t="s">
        <v>5405</v>
      </c>
      <c r="AJ4833" t="s">
        <v>5405</v>
      </c>
      <c r="AK4833" t="s">
        <v>348</v>
      </c>
    </row>
    <row r="4834" spans="2:37">
      <c r="B4834" s="16" t="n">
        <f>10000000+INDEX(编号表!$B:$B,MATCH(F4834,编号表!$A:$A,0))*100000+INDEX(编号表!$F:$F,MATCH(D4834,编号表!$E:$E,0))*1000+INDEX(编号表!$D:$D,MATCH(E4834,编号表!$C:$C,0))*10000+G4834</f>
        <v>11852120</v>
      </c>
      <c r="C4834" t="inlineStr">
        <is>
          <t>化神玄阴法元丹</t>
        </is>
      </c>
      <c r="D4834" t="s">
        <v>102</v>
      </c>
      <c r="E4834" t="s">
        <v>348</v>
      </c>
      <c r="F4834" t="s">
        <v>5405</v>
      </c>
      <c r="G4834">
        <v>120</v>
      </c>
      <c r="H4834"/>
      <c r="I4834">
        <v>60</v>
      </c>
      <c r="J4834" t="str">
        <f t="shared" si="77"/>
        <v>大类_灵品化神丹方</v>
      </c>
      <c r="K4834" t="s">
        <v>337</v>
      </c>
      <c r="L4834">
        <v>1</v>
      </c>
      <c r="M4834" t="s">
        <v>5405</v>
      </c>
      <c r="N4834"/>
      <c r="O4834">
        <v>0</v>
      </c>
      <c r="P4834" t="b">
        <v>1</v>
      </c>
      <c r="Q4834"/>
      <c r="R4834" t="b">
        <v>0</v>
      </c>
      <c r="S4834">
        <v>1</v>
      </c>
      <c r="T4834" t="s">
        <v>91</v>
      </c>
      <c r="U4834">
        <v>999</v>
      </c>
      <c r="V4834" t="s">
        <v>5406</v>
      </c>
      <c r="W4834">
        <v>31852120</v>
      </c>
      <c r="X4834"/>
      <c r="Y4834" t="inlineStr">
        <is>
          <t>用于学会炼制化神玄阴法元丹。效果随成丹品质变化；灵品参数示例：法力下限增幅+2%；法力上限增幅+2%，持续1800现实秒。</t>
        </is>
      </c>
      <c r="Z4834" t="inlineStr">
        <is>
          <t>|cff00FF00“法攻有上下之势，法元凝其威，不以蓝量作法力。寒剂自有其宜，须量药力与丹毒而用。”——《法元凝威录》|r</t>
        </is>
      </c>
      <c r="AA4834" t="str">
        <v>探索秘境或遗迹可得。</v>
      </c>
      <c r="AB4834">
        <v>11821120</v>
      </c>
      <c r="AC4834" t="s">
        <v>5409</v>
      </c>
      <c r="AD4834">
        <v>40002</v>
      </c>
      <c r="AE4834"/>
      <c r="AF4834">
        <v>70002</v>
      </c>
      <c r="AG4834"/>
      <c r="AH4834">
        <v>22500</v>
      </c>
      <c r="AI4834" t="s">
        <v>5405</v>
      </c>
      <c r="AJ4834" t="s">
        <v>5405</v>
      </c>
      <c r="AK4834" t="s">
        <v>348</v>
      </c>
    </row>
    <row r="4835" spans="2:37">
      <c r="B4835" s="16" t="n">
        <f>10000000+INDEX(编号表!$B:$B,MATCH(F4835,编号表!$A:$A,0))*100000+INDEX(编号表!$F:$F,MATCH(D4835,编号表!$E:$E,0))*1000+INDEX(编号表!$D:$D,MATCH(E4835,编号表!$C:$C,0))*10000+G4835</f>
        <v>11852121</v>
      </c>
      <c r="C4835" t="inlineStr">
        <is>
          <t>化神清和法元丹</t>
        </is>
      </c>
      <c r="D4835" t="s">
        <v>102</v>
      </c>
      <c r="E4835" t="s">
        <v>348</v>
      </c>
      <c r="F4835" t="s">
        <v>5405</v>
      </c>
      <c r="G4835">
        <v>121</v>
      </c>
      <c r="H4835"/>
      <c r="I4835">
        <v>60</v>
      </c>
      <c r="J4835" t="str">
        <f t="shared" si="77"/>
        <v>大类_灵品化神丹方</v>
      </c>
      <c r="K4835" t="s">
        <v>337</v>
      </c>
      <c r="L4835">
        <v>1</v>
      </c>
      <c r="M4835" t="s">
        <v>5405</v>
      </c>
      <c r="N4835"/>
      <c r="O4835">
        <v>0</v>
      </c>
      <c r="P4835" t="b">
        <v>1</v>
      </c>
      <c r="Q4835"/>
      <c r="R4835" t="b">
        <v>0</v>
      </c>
      <c r="S4835">
        <v>1</v>
      </c>
      <c r="T4835" t="s">
        <v>91</v>
      </c>
      <c r="U4835">
        <v>999</v>
      </c>
      <c r="V4835" t="s">
        <v>5406</v>
      </c>
      <c r="W4835">
        <v>31852121</v>
      </c>
      <c r="X4835"/>
      <c r="Y4835" t="inlineStr">
        <is>
          <t>用于学会炼制化神清和法元丹。效果随成丹品质变化；灵品参数示例：法力下限增幅+3%；法力上限增幅+3%，持续1500现实秒。</t>
        </is>
      </c>
      <c r="Z4835" t="inlineStr">
        <is>
          <t>|cff00FF00“法攻有上下之势，法元凝其威，不以蓝量作法力。凉剂自有其宜，须量药力与丹毒而用。”——《法元凝威录》|r</t>
        </is>
      </c>
      <c r="AA4835" t="str">
        <v>探索秘境或遗迹可得。</v>
      </c>
      <c r="AB4835">
        <v>11821121</v>
      </c>
      <c r="AC4835" t="s">
        <v>5409</v>
      </c>
      <c r="AD4835">
        <v>40002</v>
      </c>
      <c r="AE4835"/>
      <c r="AF4835">
        <v>70002</v>
      </c>
      <c r="AG4835"/>
      <c r="AH4835">
        <v>22500</v>
      </c>
      <c r="AI4835" t="s">
        <v>5405</v>
      </c>
      <c r="AJ4835" t="s">
        <v>5405</v>
      </c>
      <c r="AK4835" t="s">
        <v>348</v>
      </c>
    </row>
    <row r="4836" spans="2:37">
      <c r="B4836" s="16" t="n">
        <f>10000000+INDEX(编号表!$B:$B,MATCH(F4836,编号表!$A:$A,0))*100000+INDEX(编号表!$F:$F,MATCH(D4836,编号表!$E:$E,0))*1000+INDEX(编号表!$D:$D,MATCH(E4836,编号表!$C:$C,0))*10000+G4836</f>
        <v>11852122</v>
      </c>
      <c r="C4836" t="inlineStr">
        <is>
          <t>化神法元丹</t>
        </is>
      </c>
      <c r="D4836" t="s">
        <v>102</v>
      </c>
      <c r="E4836" t="s">
        <v>348</v>
      </c>
      <c r="F4836" t="s">
        <v>5405</v>
      </c>
      <c r="G4836">
        <v>122</v>
      </c>
      <c r="H4836"/>
      <c r="I4836">
        <v>60</v>
      </c>
      <c r="J4836" t="str">
        <f t="shared" si="77"/>
        <v>大类_灵品化神丹方</v>
      </c>
      <c r="K4836" t="s">
        <v>337</v>
      </c>
      <c r="L4836">
        <v>1</v>
      </c>
      <c r="M4836" t="s">
        <v>5405</v>
      </c>
      <c r="N4836"/>
      <c r="O4836">
        <v>0</v>
      </c>
      <c r="P4836" t="b">
        <v>1</v>
      </c>
      <c r="Q4836"/>
      <c r="R4836" t="b">
        <v>0</v>
      </c>
      <c r="S4836">
        <v>1</v>
      </c>
      <c r="T4836" t="s">
        <v>91</v>
      </c>
      <c r="U4836">
        <v>999</v>
      </c>
      <c r="V4836" t="s">
        <v>5406</v>
      </c>
      <c r="W4836">
        <v>31852122</v>
      </c>
      <c r="X4836"/>
      <c r="Y4836" t="inlineStr">
        <is>
          <t>用于学会炼制化神法元丹。效果随成丹品质变化；灵品参数示例：法力下限增幅+3.5%；法力上限增幅+3.5%，持续1500现实秒。</t>
        </is>
      </c>
      <c r="Z4836" t="inlineStr">
        <is>
          <t>|cff00FF00“法攻有上下之势，法元凝其威，不以蓝量作法力。平剂自有其宜，须量药力与丹毒而用。”——《法元凝威录》|r</t>
        </is>
      </c>
      <c r="AA4836" t="str">
        <v>探索秘境或遗迹可得。</v>
      </c>
      <c r="AB4836">
        <v>11821122</v>
      </c>
      <c r="AC4836" t="s">
        <v>5409</v>
      </c>
      <c r="AD4836">
        <v>40002</v>
      </c>
      <c r="AE4836"/>
      <c r="AF4836">
        <v>70002</v>
      </c>
      <c r="AG4836"/>
      <c r="AH4836">
        <v>22500</v>
      </c>
      <c r="AI4836" t="s">
        <v>5405</v>
      </c>
      <c r="AJ4836" t="s">
        <v>5405</v>
      </c>
      <c r="AK4836" t="s">
        <v>348</v>
      </c>
    </row>
    <row r="4837" spans="2:37">
      <c r="B4837" s="16" t="n">
        <f>10000000+INDEX(编号表!$B:$B,MATCH(F4837,编号表!$A:$A,0))*100000+INDEX(编号表!$F:$F,MATCH(D4837,编号表!$E:$E,0))*1000+INDEX(编号表!$D:$D,MATCH(E4837,编号表!$C:$C,0))*10000+G4837</f>
        <v>11852123</v>
      </c>
      <c r="C4837" t="inlineStr">
        <is>
          <t>化神温阳法元丹</t>
        </is>
      </c>
      <c r="D4837" t="s">
        <v>102</v>
      </c>
      <c r="E4837" t="s">
        <v>348</v>
      </c>
      <c r="F4837" t="s">
        <v>5405</v>
      </c>
      <c r="G4837">
        <v>123</v>
      </c>
      <c r="H4837"/>
      <c r="I4837">
        <v>60</v>
      </c>
      <c r="J4837" t="str">
        <f t="shared" si="77"/>
        <v>大类_灵品化神丹方</v>
      </c>
      <c r="K4837" t="s">
        <v>337</v>
      </c>
      <c r="L4837">
        <v>1</v>
      </c>
      <c r="M4837" t="s">
        <v>5405</v>
      </c>
      <c r="N4837"/>
      <c r="O4837">
        <v>0</v>
      </c>
      <c r="P4837" t="b">
        <v>1</v>
      </c>
      <c r="Q4837"/>
      <c r="R4837" t="b">
        <v>0</v>
      </c>
      <c r="S4837">
        <v>1</v>
      </c>
      <c r="T4837" t="s">
        <v>91</v>
      </c>
      <c r="U4837">
        <v>999</v>
      </c>
      <c r="V4837" t="s">
        <v>5406</v>
      </c>
      <c r="W4837">
        <v>31852123</v>
      </c>
      <c r="X4837"/>
      <c r="Y4837" t="inlineStr">
        <is>
          <t>用于学会炼制化神温阳法元丹。效果随成丹品质变化；灵品参数示例：法力下限增幅+4%；法力上限增幅+4%，持续1500现实秒。</t>
        </is>
      </c>
      <c r="Z4837" t="inlineStr">
        <is>
          <t>|cff00FF00“法攻有上下之势，法元凝其威，不以蓝量作法力。温剂自有其宜，须量药力与丹毒而用。”——《法元凝威录》|r</t>
        </is>
      </c>
      <c r="AA4837" t="str">
        <v>探索秘境或遗迹可得。</v>
      </c>
      <c r="AB4837">
        <v>11821123</v>
      </c>
      <c r="AC4837" t="s">
        <v>5409</v>
      </c>
      <c r="AD4837">
        <v>40002</v>
      </c>
      <c r="AE4837"/>
      <c r="AF4837">
        <v>70002</v>
      </c>
      <c r="AG4837"/>
      <c r="AH4837">
        <v>22500</v>
      </c>
      <c r="AI4837" t="s">
        <v>5405</v>
      </c>
      <c r="AJ4837" t="s">
        <v>5405</v>
      </c>
      <c r="AK4837" t="s">
        <v>348</v>
      </c>
    </row>
    <row r="4838" spans="2:37">
      <c r="B4838" s="16" t="n">
        <f>10000000+INDEX(编号表!$B:$B,MATCH(F4838,编号表!$A:$A,0))*100000+INDEX(编号表!$F:$F,MATCH(D4838,编号表!$E:$E,0))*1000+INDEX(编号表!$D:$D,MATCH(E4838,编号表!$C:$C,0))*10000+G4838</f>
        <v>11852124</v>
      </c>
      <c r="C4838" t="inlineStr">
        <is>
          <t>化神烈阳法元丹</t>
        </is>
      </c>
      <c r="D4838" t="s">
        <v>102</v>
      </c>
      <c r="E4838" t="s">
        <v>348</v>
      </c>
      <c r="F4838" t="s">
        <v>5405</v>
      </c>
      <c r="G4838">
        <v>124</v>
      </c>
      <c r="H4838"/>
      <c r="I4838">
        <v>60</v>
      </c>
      <c r="J4838" t="str">
        <f t="shared" si="77"/>
        <v>大类_灵品化神丹方</v>
      </c>
      <c r="K4838" t="s">
        <v>337</v>
      </c>
      <c r="L4838">
        <v>1</v>
      </c>
      <c r="M4838" t="s">
        <v>5405</v>
      </c>
      <c r="N4838"/>
      <c r="O4838">
        <v>0</v>
      </c>
      <c r="P4838" t="b">
        <v>1</v>
      </c>
      <c r="Q4838"/>
      <c r="R4838" t="b">
        <v>0</v>
      </c>
      <c r="S4838">
        <v>1</v>
      </c>
      <c r="T4838" t="s">
        <v>91</v>
      </c>
      <c r="U4838">
        <v>999</v>
      </c>
      <c r="V4838" t="s">
        <v>5406</v>
      </c>
      <c r="W4838">
        <v>31852124</v>
      </c>
      <c r="X4838"/>
      <c r="Y4838" t="inlineStr">
        <is>
          <t>用于学会炼制化神烈阳法元丹。效果随成丹品质变化；灵品参数示例：法力下限增幅+5%；法力上限增幅+5%，持续900现实秒。</t>
        </is>
      </c>
      <c r="Z4838" t="inlineStr">
        <is>
          <t>|cff00FF00“法攻有上下之势，法元凝其威，不以蓝量作法力。热剂自有其宜，须量药力与丹毒而用。”——《法元凝威录》|r</t>
        </is>
      </c>
      <c r="AA4838" t="str">
        <v>探索秘境或遗迹可得。</v>
      </c>
      <c r="AB4838">
        <v>11821124</v>
      </c>
      <c r="AC4838" t="s">
        <v>5409</v>
      </c>
      <c r="AD4838">
        <v>40002</v>
      </c>
      <c r="AE4838"/>
      <c r="AF4838">
        <v>70002</v>
      </c>
      <c r="AG4838"/>
      <c r="AH4838">
        <v>22500</v>
      </c>
      <c r="AI4838" t="s">
        <v>5405</v>
      </c>
      <c r="AJ4838" t="s">
        <v>5405</v>
      </c>
      <c r="AK4838" t="s">
        <v>348</v>
      </c>
    </row>
    <row r="4839" spans="2:37">
      <c r="B4839" s="16" t="n">
        <f>10000000+INDEX(编号表!$B:$B,MATCH(F4839,编号表!$A:$A,0))*100000+INDEX(编号表!$F:$F,MATCH(D4839,编号表!$E:$E,0))*1000+INDEX(编号表!$D:$D,MATCH(E4839,编号表!$C:$C,0))*10000+G4839</f>
        <v>11862000</v>
      </c>
      <c r="C4839" t="s">
        <v>3905</v>
      </c>
      <c r="D4839" t="s">
        <v>102</v>
      </c>
      <c r="E4839" t="s">
        <v>351</v>
      </c>
      <c r="F4839" t="s">
        <v>5405</v>
      </c>
      <c r="G4839">
        <v>0</v>
      </c>
      <c r="H4839"/>
      <c r="I4839">
        <v>60</v>
      </c>
      <c r="J4839" t="str">
        <f t="shared" si="77"/>
        <v>大类_灵品炼虚丹方</v>
      </c>
      <c r="K4839" t="s">
        <v>337</v>
      </c>
      <c r="L4839">
        <v>1</v>
      </c>
      <c r="M4839" t="s">
        <v>5405</v>
      </c>
      <c r="N4839"/>
      <c r="O4839">
        <v>0</v>
      </c>
      <c r="P4839" t="b">
        <v>1</v>
      </c>
      <c r="Q4839"/>
      <c r="R4839" t="b">
        <v>0</v>
      </c>
      <c r="S4839">
        <v>1</v>
      </c>
      <c r="T4839" t="s">
        <v>91</v>
      </c>
      <c r="U4839">
        <v>999</v>
      </c>
      <c r="V4839" t="s">
        <v>5406</v>
      </c>
      <c r="W4839">
        <v>31862000</v>
      </c>
      <c r="X4839"/>
      <c r="Y4839" t="inlineStr">
        <is>
          <t>用于学会炼制炼虚玄阴涤元丹。效果随成丹品质变化；灵品参数示例：清除对应味池杂质总量1907064点，按300现实秒的经过时间线性结算（操作时补结差额）。</t>
        </is>
      </c>
      <c r="Z4839" t="inlineStr">
        <is>
          <t>|cff00FF00“丹田澄清，行功方能少受浊滞。寒剂自有其宜，须量药力与丹毒而用。”——《清浊洗丹录》|r</t>
        </is>
      </c>
      <c r="AA4839" t="str">
        <v>探索秘境或遗迹可得。</v>
      </c>
      <c r="AB4839">
        <v>11821000</v>
      </c>
      <c r="AC4839" t="s">
        <v>5409</v>
      </c>
      <c r="AD4839">
        <v>40002</v>
      </c>
      <c r="AE4839"/>
      <c r="AF4839">
        <v>70002</v>
      </c>
      <c r="AG4839"/>
      <c r="AH4839">
        <v>112500</v>
      </c>
      <c r="AI4839" t="s">
        <v>5405</v>
      </c>
      <c r="AJ4839" t="s">
        <v>5405</v>
      </c>
      <c r="AK4839" t="s">
        <v>351</v>
      </c>
    </row>
    <row r="4840" spans="2:37">
      <c r="B4840" s="16" t="n">
        <f>10000000+INDEX(编号表!$B:$B,MATCH(F4840,编号表!$A:$A,0))*100000+INDEX(编号表!$F:$F,MATCH(D4840,编号表!$E:$E,0))*1000+INDEX(编号表!$D:$D,MATCH(E4840,编号表!$C:$C,0))*10000+G4840</f>
        <v>11862001</v>
      </c>
      <c r="C4840" t="s">
        <v>3909</v>
      </c>
      <c r="D4840" t="s">
        <v>102</v>
      </c>
      <c r="E4840" t="s">
        <v>351</v>
      </c>
      <c r="F4840" t="s">
        <v>5405</v>
      </c>
      <c r="G4840">
        <v>1</v>
      </c>
      <c r="H4840"/>
      <c r="I4840">
        <v>60</v>
      </c>
      <c r="J4840" t="str">
        <f t="shared" si="77"/>
        <v>大类_灵品炼虚丹方</v>
      </c>
      <c r="K4840" t="s">
        <v>337</v>
      </c>
      <c r="L4840">
        <v>1</v>
      </c>
      <c r="M4840" t="s">
        <v>5405</v>
      </c>
      <c r="N4840"/>
      <c r="O4840">
        <v>0</v>
      </c>
      <c r="P4840" t="b">
        <v>1</v>
      </c>
      <c r="Q4840"/>
      <c r="R4840" t="b">
        <v>0</v>
      </c>
      <c r="S4840">
        <v>1</v>
      </c>
      <c r="T4840" t="s">
        <v>91</v>
      </c>
      <c r="U4840">
        <v>999</v>
      </c>
      <c r="V4840" t="s">
        <v>5406</v>
      </c>
      <c r="W4840">
        <v>31862001</v>
      </c>
      <c r="X4840"/>
      <c r="Y4840" t="inlineStr">
        <is>
          <t>用于学会炼制炼虚清和涤元丹。效果随成丹品质变化；灵品参数示例：清除对应味池杂质总量1141614点，按60现实秒的经过时间线性结算（操作时补结差额）。</t>
        </is>
      </c>
      <c r="Z4840" t="inlineStr">
        <is>
          <t>|cff00FF00“丹田澄清，行功方能少受浊滞。凉剂自有其宜，须量药力与丹毒而用。”——《清浊洗丹录》|r</t>
        </is>
      </c>
      <c r="AA4840" t="str">
        <v>探索秘境或遗迹可得。</v>
      </c>
      <c r="AB4840">
        <v>11821001</v>
      </c>
      <c r="AC4840" t="s">
        <v>5409</v>
      </c>
      <c r="AD4840">
        <v>40002</v>
      </c>
      <c r="AE4840"/>
      <c r="AF4840">
        <v>70002</v>
      </c>
      <c r="AG4840"/>
      <c r="AH4840">
        <v>112500</v>
      </c>
      <c r="AI4840" t="s">
        <v>5405</v>
      </c>
      <c r="AJ4840" t="s">
        <v>5405</v>
      </c>
      <c r="AK4840" t="s">
        <v>351</v>
      </c>
    </row>
    <row r="4841" spans="2:37">
      <c r="B4841" s="16" t="n">
        <f>10000000+INDEX(编号表!$B:$B,MATCH(F4841,编号表!$A:$A,0))*100000+INDEX(编号表!$F:$F,MATCH(D4841,编号表!$E:$E,0))*1000+INDEX(编号表!$D:$D,MATCH(E4841,编号表!$C:$C,0))*10000+G4841</f>
        <v>11862002</v>
      </c>
      <c r="C4841" t="s">
        <v>3913</v>
      </c>
      <c r="D4841" t="s">
        <v>102</v>
      </c>
      <c r="E4841" t="s">
        <v>351</v>
      </c>
      <c r="F4841" t="s">
        <v>5405</v>
      </c>
      <c r="G4841">
        <v>2</v>
      </c>
      <c r="H4841"/>
      <c r="I4841">
        <v>60</v>
      </c>
      <c r="J4841" t="str">
        <f t="shared" si="77"/>
        <v>大类_灵品炼虚丹方</v>
      </c>
      <c r="K4841" t="s">
        <v>337</v>
      </c>
      <c r="L4841">
        <v>1</v>
      </c>
      <c r="M4841" t="s">
        <v>5405</v>
      </c>
      <c r="N4841"/>
      <c r="O4841">
        <v>0</v>
      </c>
      <c r="P4841" t="b">
        <v>1</v>
      </c>
      <c r="Q4841"/>
      <c r="R4841" t="b">
        <v>0</v>
      </c>
      <c r="S4841">
        <v>1</v>
      </c>
      <c r="T4841" t="s">
        <v>91</v>
      </c>
      <c r="U4841">
        <v>999</v>
      </c>
      <c r="V4841" t="s">
        <v>5406</v>
      </c>
      <c r="W4841">
        <v>31862002</v>
      </c>
      <c r="X4841"/>
      <c r="Y4841" t="inlineStr">
        <is>
          <t>用于学会炼制炼虚涤元丹。效果随成丹品质变化；灵品参数示例：清除对应味池杂质总量1399680点，按60现实秒的经过时间线性结算（操作时补结差额）。</t>
        </is>
      </c>
      <c r="Z4841" t="inlineStr">
        <is>
          <t>|cff00FF00“丹田澄清，行功方能少受浊滞。平剂自有其宜，须量药力与丹毒而用。”——《清浊洗丹录》|r</t>
        </is>
      </c>
      <c r="AA4841" t="str">
        <v>探索秘境或遗迹可得。</v>
      </c>
      <c r="AB4841">
        <v>11821002</v>
      </c>
      <c r="AC4841" t="s">
        <v>5409</v>
      </c>
      <c r="AD4841">
        <v>40002</v>
      </c>
      <c r="AE4841"/>
      <c r="AF4841">
        <v>70002</v>
      </c>
      <c r="AG4841"/>
      <c r="AH4841">
        <v>112500</v>
      </c>
      <c r="AI4841" t="s">
        <v>5405</v>
      </c>
      <c r="AJ4841" t="s">
        <v>5405</v>
      </c>
      <c r="AK4841" t="s">
        <v>351</v>
      </c>
    </row>
    <row r="4842" spans="2:37">
      <c r="B4842" s="16" t="n">
        <f>10000000+INDEX(编号表!$B:$B,MATCH(F4842,编号表!$A:$A,0))*100000+INDEX(编号表!$F:$F,MATCH(D4842,编号表!$E:$E,0))*1000+INDEX(编号表!$D:$D,MATCH(E4842,编号表!$C:$C,0))*10000+G4842</f>
        <v>11862003</v>
      </c>
      <c r="C4842" t="s">
        <v>3917</v>
      </c>
      <c r="D4842" t="s">
        <v>102</v>
      </c>
      <c r="E4842" t="s">
        <v>351</v>
      </c>
      <c r="F4842" t="s">
        <v>5405</v>
      </c>
      <c r="G4842">
        <v>3</v>
      </c>
      <c r="H4842"/>
      <c r="I4842">
        <v>60</v>
      </c>
      <c r="J4842" t="str">
        <f t="shared" si="77"/>
        <v>大类_灵品炼虚丹方</v>
      </c>
      <c r="K4842" t="s">
        <v>337</v>
      </c>
      <c r="L4842">
        <v>1</v>
      </c>
      <c r="M4842" t="s">
        <v>5405</v>
      </c>
      <c r="N4842"/>
      <c r="O4842">
        <v>0</v>
      </c>
      <c r="P4842" t="b">
        <v>1</v>
      </c>
      <c r="Q4842"/>
      <c r="R4842" t="b">
        <v>0</v>
      </c>
      <c r="S4842">
        <v>1</v>
      </c>
      <c r="T4842" t="s">
        <v>91</v>
      </c>
      <c r="U4842">
        <v>999</v>
      </c>
      <c r="V4842" t="s">
        <v>5406</v>
      </c>
      <c r="W4842">
        <v>31862003</v>
      </c>
      <c r="X4842"/>
      <c r="Y4842" t="inlineStr">
        <is>
          <t>用于学会炼制炼虚温阳涤元丹。效果随成丹品质变化；灵品参数示例：清除对应味池杂质总量1657746点，按60现实秒的经过时间线性结算（操作时补结差额）。</t>
        </is>
      </c>
      <c r="Z4842" t="inlineStr">
        <is>
          <t>|cff00FF00“丹田澄清，行功方能少受浊滞。温剂自有其宜，须量药力与丹毒而用。”——《清浊洗丹录》|r</t>
        </is>
      </c>
      <c r="AA4842" t="str">
        <v>探索秘境或遗迹可得。</v>
      </c>
      <c r="AB4842">
        <v>11821003</v>
      </c>
      <c r="AC4842" t="s">
        <v>5409</v>
      </c>
      <c r="AD4842">
        <v>40002</v>
      </c>
      <c r="AE4842"/>
      <c r="AF4842">
        <v>70002</v>
      </c>
      <c r="AG4842"/>
      <c r="AH4842">
        <v>112500</v>
      </c>
      <c r="AI4842" t="s">
        <v>5405</v>
      </c>
      <c r="AJ4842" t="s">
        <v>5405</v>
      </c>
      <c r="AK4842" t="s">
        <v>351</v>
      </c>
    </row>
    <row r="4843" spans="2:37">
      <c r="B4843" s="16" t="n">
        <f>10000000+INDEX(编号表!$B:$B,MATCH(F4843,编号表!$A:$A,0))*100000+INDEX(编号表!$F:$F,MATCH(D4843,编号表!$E:$E,0))*1000+INDEX(编号表!$D:$D,MATCH(E4843,编号表!$C:$C,0))*10000+G4843</f>
        <v>11862004</v>
      </c>
      <c r="C4843" t="s">
        <v>3921</v>
      </c>
      <c r="D4843" t="s">
        <v>102</v>
      </c>
      <c r="E4843" t="s">
        <v>351</v>
      </c>
      <c r="F4843" t="s">
        <v>5405</v>
      </c>
      <c r="G4843">
        <v>4</v>
      </c>
      <c r="H4843"/>
      <c r="I4843">
        <v>60</v>
      </c>
      <c r="J4843" t="str">
        <f t="shared" si="77"/>
        <v>大类_灵品炼虚丹方</v>
      </c>
      <c r="K4843" t="s">
        <v>337</v>
      </c>
      <c r="L4843">
        <v>1</v>
      </c>
      <c r="M4843" t="s">
        <v>5405</v>
      </c>
      <c r="N4843"/>
      <c r="O4843">
        <v>0</v>
      </c>
      <c r="P4843" t="b">
        <v>1</v>
      </c>
      <c r="Q4843"/>
      <c r="R4843" t="b">
        <v>0</v>
      </c>
      <c r="S4843">
        <v>1</v>
      </c>
      <c r="T4843" t="s">
        <v>91</v>
      </c>
      <c r="U4843">
        <v>999</v>
      </c>
      <c r="V4843" t="s">
        <v>5406</v>
      </c>
      <c r="W4843">
        <v>31862004</v>
      </c>
      <c r="X4843"/>
      <c r="Y4843" t="inlineStr">
        <is>
          <t>用于学会炼制炼虚烈阳涤元丹。效果随成丹品质变化；灵品参数示例：清除对应味池杂质总量1364688点，按10现实秒的经过时间线性结算（操作时补结差额）。</t>
        </is>
      </c>
      <c r="Z4843" t="inlineStr">
        <is>
          <t>|cff00FF00“丹田澄清，行功方能少受浊滞。热剂自有其宜，须量药力与丹毒而用。”——《清浊洗丹录》|r</t>
        </is>
      </c>
      <c r="AA4843" t="str">
        <v>探索秘境或遗迹可得。</v>
      </c>
      <c r="AB4843">
        <v>11821004</v>
      </c>
      <c r="AC4843" t="s">
        <v>5409</v>
      </c>
      <c r="AD4843">
        <v>40002</v>
      </c>
      <c r="AE4843"/>
      <c r="AF4843">
        <v>70002</v>
      </c>
      <c r="AG4843"/>
      <c r="AH4843">
        <v>112500</v>
      </c>
      <c r="AI4843" t="s">
        <v>5405</v>
      </c>
      <c r="AJ4843" t="s">
        <v>5405</v>
      </c>
      <c r="AK4843" t="s">
        <v>351</v>
      </c>
    </row>
    <row r="4844" spans="2:37">
      <c r="B4844" s="16" t="n">
        <f>10000000+INDEX(编号表!$B:$B,MATCH(F4844,编号表!$A:$A,0))*100000+INDEX(编号表!$F:$F,MATCH(D4844,编号表!$E:$E,0))*1000+INDEX(编号表!$D:$D,MATCH(E4844,编号表!$C:$C,0))*10000+G4844</f>
        <v>11862005</v>
      </c>
      <c r="C4844" t="s">
        <v>3925</v>
      </c>
      <c r="D4844" t="s">
        <v>102</v>
      </c>
      <c r="E4844" t="s">
        <v>351</v>
      </c>
      <c r="F4844" t="s">
        <v>5405</v>
      </c>
      <c r="G4844">
        <v>5</v>
      </c>
      <c r="H4844"/>
      <c r="I4844">
        <v>60</v>
      </c>
      <c r="J4844" t="str">
        <f t="shared" si="77"/>
        <v>大类_灵品炼虚丹方</v>
      </c>
      <c r="K4844" t="s">
        <v>337</v>
      </c>
      <c r="L4844">
        <v>1</v>
      </c>
      <c r="M4844" t="s">
        <v>5405</v>
      </c>
      <c r="N4844"/>
      <c r="O4844">
        <v>0</v>
      </c>
      <c r="P4844" t="b">
        <v>1</v>
      </c>
      <c r="Q4844"/>
      <c r="R4844" t="b">
        <v>0</v>
      </c>
      <c r="S4844">
        <v>1</v>
      </c>
      <c r="T4844" t="s">
        <v>91</v>
      </c>
      <c r="U4844">
        <v>999</v>
      </c>
      <c r="V4844" t="s">
        <v>5406</v>
      </c>
      <c r="W4844">
        <v>31862005</v>
      </c>
      <c r="X4844"/>
      <c r="Y4844" t="inlineStr">
        <is>
          <t>用于学会炼制炼虚玄阴破境丹。成丹用途：用于炼虚境大境界突破的必需材料。</t>
        </is>
      </c>
      <c r="Z4844" t="inlineStr">
        <is>
          <t>|cff00FF00“三味备其关，添药助其成；丹为破境之助，非越境之凭。寒剂自有其宜，须量药力与丹毒而用。”——《破境三味录》|r</t>
        </is>
      </c>
      <c r="AA4844" t="str">
        <v>探索秘境或遗迹可得。</v>
      </c>
      <c r="AB4844">
        <v>11821005</v>
      </c>
      <c r="AC4844" t="s">
        <v>5409</v>
      </c>
      <c r="AD4844">
        <v>40002</v>
      </c>
      <c r="AE4844"/>
      <c r="AF4844">
        <v>70002</v>
      </c>
      <c r="AG4844"/>
      <c r="AH4844">
        <v>112500</v>
      </c>
      <c r="AI4844" t="s">
        <v>5405</v>
      </c>
      <c r="AJ4844" t="s">
        <v>5405</v>
      </c>
      <c r="AK4844" t="s">
        <v>351</v>
      </c>
    </row>
    <row r="4845" spans="2:37">
      <c r="B4845" s="16" t="n">
        <f>10000000+INDEX(编号表!$B:$B,MATCH(F4845,编号表!$A:$A,0))*100000+INDEX(编号表!$F:$F,MATCH(D4845,编号表!$E:$E,0))*1000+INDEX(编号表!$D:$D,MATCH(E4845,编号表!$C:$C,0))*10000+G4845</f>
        <v>11862006</v>
      </c>
      <c r="C4845" t="s">
        <v>3929</v>
      </c>
      <c r="D4845" t="s">
        <v>102</v>
      </c>
      <c r="E4845" t="s">
        <v>351</v>
      </c>
      <c r="F4845" t="s">
        <v>5405</v>
      </c>
      <c r="G4845">
        <v>6</v>
      </c>
      <c r="H4845"/>
      <c r="I4845">
        <v>60</v>
      </c>
      <c r="J4845" t="str">
        <f t="shared" si="77"/>
        <v>大类_灵品炼虚丹方</v>
      </c>
      <c r="K4845" t="s">
        <v>337</v>
      </c>
      <c r="L4845">
        <v>1</v>
      </c>
      <c r="M4845" t="s">
        <v>5405</v>
      </c>
      <c r="N4845"/>
      <c r="O4845">
        <v>0</v>
      </c>
      <c r="P4845" t="b">
        <v>1</v>
      </c>
      <c r="Q4845"/>
      <c r="R4845" t="b">
        <v>0</v>
      </c>
      <c r="S4845">
        <v>1</v>
      </c>
      <c r="T4845" t="s">
        <v>91</v>
      </c>
      <c r="U4845">
        <v>999</v>
      </c>
      <c r="V4845" t="s">
        <v>5406</v>
      </c>
      <c r="W4845">
        <v>31862006</v>
      </c>
      <c r="X4845"/>
      <c r="Y4845" t="inlineStr">
        <is>
          <t>用于学会炼制炼虚清和破境丹。成丹用途：用于炼虚境小境界突破的必需材料。</t>
        </is>
      </c>
      <c r="Z4845" t="inlineStr">
        <is>
          <t>|cff00FF00“三味备其关，添药助其成；丹为破境之助，非越境之凭。凉剂自有其宜，须量药力与丹毒而用。”——《破境三味录》|r</t>
        </is>
      </c>
      <c r="AA4845" t="str">
        <v>探索秘境或遗迹可得。</v>
      </c>
      <c r="AB4845">
        <v>11821006</v>
      </c>
      <c r="AC4845" t="s">
        <v>5409</v>
      </c>
      <c r="AD4845">
        <v>40002</v>
      </c>
      <c r="AE4845"/>
      <c r="AF4845">
        <v>70002</v>
      </c>
      <c r="AG4845"/>
      <c r="AH4845">
        <v>112500</v>
      </c>
      <c r="AI4845" t="s">
        <v>5405</v>
      </c>
      <c r="AJ4845" t="s">
        <v>5405</v>
      </c>
      <c r="AK4845" t="s">
        <v>351</v>
      </c>
    </row>
    <row r="4846" spans="2:37">
      <c r="B4846" s="16" t="n">
        <f>10000000+INDEX(编号表!$B:$B,MATCH(F4846,编号表!$A:$A,0))*100000+INDEX(编号表!$F:$F,MATCH(D4846,编号表!$E:$E,0))*1000+INDEX(编号表!$D:$D,MATCH(E4846,编号表!$C:$C,0))*10000+G4846</f>
        <v>11862007</v>
      </c>
      <c r="C4846" t="s">
        <v>3933</v>
      </c>
      <c r="D4846" t="s">
        <v>102</v>
      </c>
      <c r="E4846" t="s">
        <v>351</v>
      </c>
      <c r="F4846" t="s">
        <v>5405</v>
      </c>
      <c r="G4846">
        <v>7</v>
      </c>
      <c r="H4846"/>
      <c r="I4846">
        <v>60</v>
      </c>
      <c r="J4846" t="str">
        <f t="shared" si="77"/>
        <v>大类_灵品炼虚丹方</v>
      </c>
      <c r="K4846" t="s">
        <v>337</v>
      </c>
      <c r="L4846">
        <v>1</v>
      </c>
      <c r="M4846" t="s">
        <v>5405</v>
      </c>
      <c r="N4846"/>
      <c r="O4846">
        <v>0</v>
      </c>
      <c r="P4846" t="b">
        <v>1</v>
      </c>
      <c r="Q4846"/>
      <c r="R4846" t="b">
        <v>0</v>
      </c>
      <c r="S4846">
        <v>1</v>
      </c>
      <c r="T4846" t="s">
        <v>91</v>
      </c>
      <c r="U4846">
        <v>999</v>
      </c>
      <c r="V4846" t="s">
        <v>5406</v>
      </c>
      <c r="W4846">
        <v>31862007</v>
      </c>
      <c r="X4846"/>
      <c r="Y4846" t="inlineStr">
        <is>
          <t>用于学会炼制炼虚丹。成丹用途：用于突破。</t>
        </is>
      </c>
      <c r="Z4846" t="inlineStr">
        <is>
          <t>|cff00FF00“三味备其关，添药助其成；丹为破境之助，非越境之凭。平剂自有其宜，须量药力与丹毒而用。”——《破境三味录》|r</t>
        </is>
      </c>
      <c r="AA4846" t="str">
        <v>探索秘境或遗迹可得。</v>
      </c>
      <c r="AB4846">
        <v>11821007</v>
      </c>
      <c r="AC4846" t="s">
        <v>5409</v>
      </c>
      <c r="AD4846">
        <v>40002</v>
      </c>
      <c r="AE4846"/>
      <c r="AF4846">
        <v>70002</v>
      </c>
      <c r="AG4846"/>
      <c r="AH4846">
        <v>112500</v>
      </c>
      <c r="AI4846" t="s">
        <v>5405</v>
      </c>
      <c r="AJ4846" t="s">
        <v>5405</v>
      </c>
      <c r="AK4846" t="s">
        <v>351</v>
      </c>
    </row>
    <row r="4847" spans="2:37">
      <c r="B4847" s="16" t="n">
        <f>10000000+INDEX(编号表!$B:$B,MATCH(F4847,编号表!$A:$A,0))*100000+INDEX(编号表!$F:$F,MATCH(D4847,编号表!$E:$E,0))*1000+INDEX(编号表!$D:$D,MATCH(E4847,编号表!$C:$C,0))*10000+G4847</f>
        <v>11862008</v>
      </c>
      <c r="C4847" t="s">
        <v>3937</v>
      </c>
      <c r="D4847" t="s">
        <v>102</v>
      </c>
      <c r="E4847" t="s">
        <v>351</v>
      </c>
      <c r="F4847" t="s">
        <v>5405</v>
      </c>
      <c r="G4847">
        <v>8</v>
      </c>
      <c r="H4847"/>
      <c r="I4847">
        <v>60</v>
      </c>
      <c r="J4847" t="str">
        <f t="shared" si="77"/>
        <v>大类_灵品炼虚丹方</v>
      </c>
      <c r="K4847" t="s">
        <v>337</v>
      </c>
      <c r="L4847">
        <v>1</v>
      </c>
      <c r="M4847" t="s">
        <v>5405</v>
      </c>
      <c r="N4847"/>
      <c r="O4847">
        <v>0</v>
      </c>
      <c r="P4847" t="b">
        <v>1</v>
      </c>
      <c r="Q4847"/>
      <c r="R4847" t="b">
        <v>0</v>
      </c>
      <c r="S4847">
        <v>1</v>
      </c>
      <c r="T4847" t="s">
        <v>91</v>
      </c>
      <c r="U4847">
        <v>999</v>
      </c>
      <c r="V4847" t="s">
        <v>5406</v>
      </c>
      <c r="W4847">
        <v>31862008</v>
      </c>
      <c r="X4847"/>
      <c r="Y4847" t="inlineStr">
        <is>
          <t>用于学会炼制炼虚温阳破境丹。成丹用途：用于炼虚境小境界突破的必需材料。</t>
        </is>
      </c>
      <c r="Z4847" t="inlineStr">
        <is>
          <t>|cff00FF00“三味备其关，添药助其成；丹为破境之助，非越境之凭。温剂自有其宜，须量药力与丹毒而用。”——《破境三味录》|r</t>
        </is>
      </c>
      <c r="AA4847" t="str">
        <v>探索秘境或遗迹可得。</v>
      </c>
      <c r="AB4847">
        <v>11821008</v>
      </c>
      <c r="AC4847" t="s">
        <v>5409</v>
      </c>
      <c r="AD4847">
        <v>40002</v>
      </c>
      <c r="AE4847"/>
      <c r="AF4847">
        <v>70002</v>
      </c>
      <c r="AG4847"/>
      <c r="AH4847">
        <v>112500</v>
      </c>
      <c r="AI4847" t="s">
        <v>5405</v>
      </c>
      <c r="AJ4847" t="s">
        <v>5405</v>
      </c>
      <c r="AK4847" t="s">
        <v>351</v>
      </c>
    </row>
    <row r="4848" spans="2:37">
      <c r="B4848" s="16" t="n">
        <f>10000000+INDEX(编号表!$B:$B,MATCH(F4848,编号表!$A:$A,0))*100000+INDEX(编号表!$F:$F,MATCH(D4848,编号表!$E:$E,0))*1000+INDEX(编号表!$D:$D,MATCH(E4848,编号表!$C:$C,0))*10000+G4848</f>
        <v>11862009</v>
      </c>
      <c r="C4848" t="s">
        <v>3941</v>
      </c>
      <c r="D4848" t="s">
        <v>102</v>
      </c>
      <c r="E4848" t="s">
        <v>351</v>
      </c>
      <c r="F4848" t="s">
        <v>5405</v>
      </c>
      <c r="G4848">
        <v>9</v>
      </c>
      <c r="H4848"/>
      <c r="I4848">
        <v>60</v>
      </c>
      <c r="J4848" t="str">
        <f t="shared" si="77"/>
        <v>大类_灵品炼虚丹方</v>
      </c>
      <c r="K4848" t="s">
        <v>337</v>
      </c>
      <c r="L4848">
        <v>1</v>
      </c>
      <c r="M4848" t="s">
        <v>5405</v>
      </c>
      <c r="N4848"/>
      <c r="O4848">
        <v>0</v>
      </c>
      <c r="P4848" t="b">
        <v>1</v>
      </c>
      <c r="Q4848"/>
      <c r="R4848" t="b">
        <v>0</v>
      </c>
      <c r="S4848">
        <v>1</v>
      </c>
      <c r="T4848" t="s">
        <v>91</v>
      </c>
      <c r="U4848">
        <v>999</v>
      </c>
      <c r="V4848" t="s">
        <v>5406</v>
      </c>
      <c r="W4848">
        <v>31862009</v>
      </c>
      <c r="X4848"/>
      <c r="Y4848" t="inlineStr">
        <is>
          <t>用于学会炼制炼虚烈阳破境丹。成丹用途：用于炼虚境大境界突破的必需材料。</t>
        </is>
      </c>
      <c r="Z4848" t="inlineStr">
        <is>
          <t>|cff00FF00“三味备其关，添药助其成；丹为破境之助，非越境之凭。热剂自有其宜，须量药力与丹毒而用。”——《破境三味录》|r</t>
        </is>
      </c>
      <c r="AA4848" t="str">
        <v>探索秘境或遗迹可得。</v>
      </c>
      <c r="AB4848">
        <v>11821009</v>
      </c>
      <c r="AC4848" t="s">
        <v>5409</v>
      </c>
      <c r="AD4848">
        <v>40002</v>
      </c>
      <c r="AE4848"/>
      <c r="AF4848">
        <v>70002</v>
      </c>
      <c r="AG4848"/>
      <c r="AH4848">
        <v>112500</v>
      </c>
      <c r="AI4848" t="s">
        <v>5405</v>
      </c>
      <c r="AJ4848" t="s">
        <v>5405</v>
      </c>
      <c r="AK4848" t="s">
        <v>351</v>
      </c>
    </row>
    <row r="4849" spans="2:37">
      <c r="B4849" s="16" t="n">
        <f>10000000+INDEX(编号表!$B:$B,MATCH(F4849,编号表!$A:$A,0))*100000+INDEX(编号表!$F:$F,MATCH(D4849,编号表!$E:$E,0))*1000+INDEX(编号表!$D:$D,MATCH(E4849,编号表!$C:$C,0))*10000+G4849</f>
        <v>11862010</v>
      </c>
      <c r="C4849" t="inlineStr">
        <is>
          <t>炼虚玄阴复元丹</t>
        </is>
      </c>
      <c r="D4849" t="s">
        <v>102</v>
      </c>
      <c r="E4849" t="s">
        <v>351</v>
      </c>
      <c r="F4849" t="s">
        <v>5405</v>
      </c>
      <c r="G4849">
        <v>10</v>
      </c>
      <c r="H4849"/>
      <c r="I4849">
        <v>60</v>
      </c>
      <c r="J4849" t="str">
        <f t="shared" si="77"/>
        <v>大类_灵品炼虚丹方</v>
      </c>
      <c r="K4849" t="s">
        <v>337</v>
      </c>
      <c r="L4849">
        <v>1</v>
      </c>
      <c r="M4849" t="s">
        <v>5405</v>
      </c>
      <c r="N4849"/>
      <c r="O4849">
        <v>0</v>
      </c>
      <c r="P4849" t="b">
        <v>1</v>
      </c>
      <c r="Q4849"/>
      <c r="R4849" t="b">
        <v>0</v>
      </c>
      <c r="S4849">
        <v>1</v>
      </c>
      <c r="T4849" t="s">
        <v>91</v>
      </c>
      <c r="U4849">
        <v>999</v>
      </c>
      <c r="V4849" t="s">
        <v>5406</v>
      </c>
      <c r="W4849">
        <v>31862010</v>
      </c>
      <c r="X4849"/>
      <c r="Y4849" t="inlineStr">
        <is>
          <t>用于学会炼制炼虚玄阴复元丹。效果随成丹品质变化；灵品参数示例：立即缩短本级基础突破虚弱时长的5%。</t>
        </is>
      </c>
      <c r="Z4849" t="inlineStr">
        <is>
          <t>|cff00FF00“破境失利，气息未复；药助收摄，俟其重振。寒剂自有其宜，须量药力与丹毒而用。”——《复元息弱录》|r</t>
        </is>
      </c>
      <c r="AA4849" t="str">
        <v>探索秘境或遗迹可得。</v>
      </c>
      <c r="AB4849">
        <v>11821010</v>
      </c>
      <c r="AC4849" t="s">
        <v>5409</v>
      </c>
      <c r="AD4849">
        <v>40002</v>
      </c>
      <c r="AE4849"/>
      <c r="AF4849">
        <v>70002</v>
      </c>
      <c r="AG4849"/>
      <c r="AH4849">
        <v>112500</v>
      </c>
      <c r="AI4849" t="s">
        <v>5405</v>
      </c>
      <c r="AJ4849" t="s">
        <v>5405</v>
      </c>
      <c r="AK4849" t="s">
        <v>351</v>
      </c>
    </row>
    <row r="4850" spans="2:37">
      <c r="B4850" s="16" t="n">
        <f>10000000+INDEX(编号表!$B:$B,MATCH(F4850,编号表!$A:$A,0))*100000+INDEX(编号表!$F:$F,MATCH(D4850,编号表!$E:$E,0))*1000+INDEX(编号表!$D:$D,MATCH(E4850,编号表!$C:$C,0))*10000+G4850</f>
        <v>11862011</v>
      </c>
      <c r="C4850" t="inlineStr">
        <is>
          <t>炼虚清和复元丹</t>
        </is>
      </c>
      <c r="D4850" t="s">
        <v>102</v>
      </c>
      <c r="E4850" t="s">
        <v>351</v>
      </c>
      <c r="F4850" t="s">
        <v>5405</v>
      </c>
      <c r="G4850">
        <v>11</v>
      </c>
      <c r="H4850"/>
      <c r="I4850">
        <v>60</v>
      </c>
      <c r="J4850" t="str">
        <f t="shared" si="77"/>
        <v>大类_灵品炼虚丹方</v>
      </c>
      <c r="K4850" t="s">
        <v>337</v>
      </c>
      <c r="L4850">
        <v>1</v>
      </c>
      <c r="M4850" t="s">
        <v>5405</v>
      </c>
      <c r="N4850"/>
      <c r="O4850">
        <v>0</v>
      </c>
      <c r="P4850" t="b">
        <v>1</v>
      </c>
      <c r="Q4850"/>
      <c r="R4850" t="b">
        <v>0</v>
      </c>
      <c r="S4850">
        <v>1</v>
      </c>
      <c r="T4850" t="s">
        <v>91</v>
      </c>
      <c r="U4850">
        <v>999</v>
      </c>
      <c r="V4850" t="s">
        <v>5406</v>
      </c>
      <c r="W4850">
        <v>31862011</v>
      </c>
      <c r="X4850"/>
      <c r="Y4850" t="inlineStr">
        <is>
          <t>用于学会炼制炼虚清和复元丹。效果随成丹品质变化；灵品参数示例：立即缩短本级基础突破虚弱时长的10%。</t>
        </is>
      </c>
      <c r="Z4850" t="inlineStr">
        <is>
          <t>|cff00FF00“破境失利，气息未复；药助收摄，俟其重振。凉剂自有其宜，须量药力与丹毒而用。”——《复元息弱录》|r</t>
        </is>
      </c>
      <c r="AA4850" t="str">
        <v>探索秘境或遗迹可得。</v>
      </c>
      <c r="AB4850">
        <v>11821011</v>
      </c>
      <c r="AC4850" t="s">
        <v>5409</v>
      </c>
      <c r="AD4850">
        <v>40002</v>
      </c>
      <c r="AE4850"/>
      <c r="AF4850">
        <v>70002</v>
      </c>
      <c r="AG4850"/>
      <c r="AH4850">
        <v>112500</v>
      </c>
      <c r="AI4850" t="s">
        <v>5405</v>
      </c>
      <c r="AJ4850" t="s">
        <v>5405</v>
      </c>
      <c r="AK4850" t="s">
        <v>351</v>
      </c>
    </row>
    <row r="4851" spans="2:37">
      <c r="B4851" s="16" t="n">
        <f>10000000+INDEX(编号表!$B:$B,MATCH(F4851,编号表!$A:$A,0))*100000+INDEX(编号表!$F:$F,MATCH(D4851,编号表!$E:$E,0))*1000+INDEX(编号表!$D:$D,MATCH(E4851,编号表!$C:$C,0))*10000+G4851</f>
        <v>11862012</v>
      </c>
      <c r="C4851" t="inlineStr">
        <is>
          <t>炼虚复元丹</t>
        </is>
      </c>
      <c r="D4851" t="s">
        <v>102</v>
      </c>
      <c r="E4851" t="s">
        <v>351</v>
      </c>
      <c r="F4851" t="s">
        <v>5405</v>
      </c>
      <c r="G4851">
        <v>12</v>
      </c>
      <c r="H4851"/>
      <c r="I4851">
        <v>60</v>
      </c>
      <c r="J4851" t="str">
        <f t="shared" ref="J4851:J4914" si="78">"大类_"&amp;D4851&amp;E4851&amp;F4851</f>
        <v>大类_灵品炼虚丹方</v>
      </c>
      <c r="K4851" t="s">
        <v>337</v>
      </c>
      <c r="L4851">
        <v>1</v>
      </c>
      <c r="M4851" t="s">
        <v>5405</v>
      </c>
      <c r="N4851"/>
      <c r="O4851">
        <v>0</v>
      </c>
      <c r="P4851" t="b">
        <v>1</v>
      </c>
      <c r="Q4851"/>
      <c r="R4851" t="b">
        <v>0</v>
      </c>
      <c r="S4851">
        <v>1</v>
      </c>
      <c r="T4851" t="s">
        <v>91</v>
      </c>
      <c r="U4851">
        <v>999</v>
      </c>
      <c r="V4851" t="s">
        <v>5406</v>
      </c>
      <c r="W4851">
        <v>31862012</v>
      </c>
      <c r="X4851"/>
      <c r="Y4851" t="inlineStr">
        <is>
          <t>用于学会炼制炼虚复元丹。效果随成丹品质变化；灵品参数示例：立即缩短本级基础突破虚弱时长的15%。</t>
        </is>
      </c>
      <c r="Z4851" t="inlineStr">
        <is>
          <t>|cff00FF00“破境失利，气息未复；药助收摄，俟其重振。平剂自有其宜，须量药力与丹毒而用。”——《复元息弱录》|r</t>
        </is>
      </c>
      <c r="AA4851" t="str">
        <v>探索秘境或遗迹可得。</v>
      </c>
      <c r="AB4851">
        <v>11821012</v>
      </c>
      <c r="AC4851" t="s">
        <v>5409</v>
      </c>
      <c r="AD4851">
        <v>40002</v>
      </c>
      <c r="AE4851"/>
      <c r="AF4851">
        <v>70002</v>
      </c>
      <c r="AG4851"/>
      <c r="AH4851">
        <v>112500</v>
      </c>
      <c r="AI4851" t="s">
        <v>5405</v>
      </c>
      <c r="AJ4851" t="s">
        <v>5405</v>
      </c>
      <c r="AK4851" t="s">
        <v>351</v>
      </c>
    </row>
    <row r="4852" spans="2:37">
      <c r="B4852" s="16" t="n">
        <f>10000000+INDEX(编号表!$B:$B,MATCH(F4852,编号表!$A:$A,0))*100000+INDEX(编号表!$F:$F,MATCH(D4852,编号表!$E:$E,0))*1000+INDEX(编号表!$D:$D,MATCH(E4852,编号表!$C:$C,0))*10000+G4852</f>
        <v>11862013</v>
      </c>
      <c r="C4852" t="inlineStr">
        <is>
          <t>炼虚温阳复元丹</t>
        </is>
      </c>
      <c r="D4852" t="s">
        <v>102</v>
      </c>
      <c r="E4852" t="s">
        <v>351</v>
      </c>
      <c r="F4852" t="s">
        <v>5405</v>
      </c>
      <c r="G4852">
        <v>13</v>
      </c>
      <c r="H4852"/>
      <c r="I4852">
        <v>60</v>
      </c>
      <c r="J4852" t="str">
        <f t="shared" si="78"/>
        <v>大类_灵品炼虚丹方</v>
      </c>
      <c r="K4852" t="s">
        <v>337</v>
      </c>
      <c r="L4852">
        <v>1</v>
      </c>
      <c r="M4852" t="s">
        <v>5405</v>
      </c>
      <c r="N4852"/>
      <c r="O4852">
        <v>0</v>
      </c>
      <c r="P4852" t="b">
        <v>1</v>
      </c>
      <c r="Q4852"/>
      <c r="R4852" t="b">
        <v>0</v>
      </c>
      <c r="S4852">
        <v>1</v>
      </c>
      <c r="T4852" t="s">
        <v>91</v>
      </c>
      <c r="U4852">
        <v>999</v>
      </c>
      <c r="V4852" t="s">
        <v>5406</v>
      </c>
      <c r="W4852">
        <v>31862013</v>
      </c>
      <c r="X4852"/>
      <c r="Y4852" t="inlineStr">
        <is>
          <t>用于学会炼制炼虚温阳复元丹。效果随成丹品质变化；灵品参数示例：立即缩短本级基础突破虚弱时长的20%。</t>
        </is>
      </c>
      <c r="Z4852" t="inlineStr">
        <is>
          <t>|cff00FF00“破境失利，气息未复；药助收摄，俟其重振。温剂自有其宜，须量药力与丹毒而用。”——《复元息弱录》|r</t>
        </is>
      </c>
      <c r="AA4852" t="str">
        <v>探索秘境或遗迹可得。</v>
      </c>
      <c r="AB4852">
        <v>11821013</v>
      </c>
      <c r="AC4852" t="s">
        <v>5409</v>
      </c>
      <c r="AD4852">
        <v>40002</v>
      </c>
      <c r="AE4852"/>
      <c r="AF4852">
        <v>70002</v>
      </c>
      <c r="AG4852"/>
      <c r="AH4852">
        <v>112500</v>
      </c>
      <c r="AI4852" t="s">
        <v>5405</v>
      </c>
      <c r="AJ4852" t="s">
        <v>5405</v>
      </c>
      <c r="AK4852" t="s">
        <v>351</v>
      </c>
    </row>
    <row r="4853" spans="2:37">
      <c r="B4853" s="16" t="n">
        <f>10000000+INDEX(编号表!$B:$B,MATCH(F4853,编号表!$A:$A,0))*100000+INDEX(编号表!$F:$F,MATCH(D4853,编号表!$E:$E,0))*1000+INDEX(编号表!$D:$D,MATCH(E4853,编号表!$C:$C,0))*10000+G4853</f>
        <v>11862014</v>
      </c>
      <c r="C4853" t="inlineStr">
        <is>
          <t>炼虚烈阳复元丹</t>
        </is>
      </c>
      <c r="D4853" t="s">
        <v>102</v>
      </c>
      <c r="E4853" t="s">
        <v>351</v>
      </c>
      <c r="F4853" t="s">
        <v>5405</v>
      </c>
      <c r="G4853">
        <v>14</v>
      </c>
      <c r="H4853"/>
      <c r="I4853">
        <v>60</v>
      </c>
      <c r="J4853" t="str">
        <f t="shared" si="78"/>
        <v>大类_灵品炼虚丹方</v>
      </c>
      <c r="K4853" t="s">
        <v>337</v>
      </c>
      <c r="L4853">
        <v>1</v>
      </c>
      <c r="M4853" t="s">
        <v>5405</v>
      </c>
      <c r="N4853"/>
      <c r="O4853">
        <v>0</v>
      </c>
      <c r="P4853" t="b">
        <v>1</v>
      </c>
      <c r="Q4853"/>
      <c r="R4853" t="b">
        <v>0</v>
      </c>
      <c r="S4853">
        <v>1</v>
      </c>
      <c r="T4853" t="s">
        <v>91</v>
      </c>
      <c r="U4853">
        <v>999</v>
      </c>
      <c r="V4853" t="s">
        <v>5406</v>
      </c>
      <c r="W4853">
        <v>31862014</v>
      </c>
      <c r="X4853"/>
      <c r="Y4853" t="inlineStr">
        <is>
          <t>用于学会炼制炼虚烈阳复元丹。效果随成丹品质变化；灵品参数示例：立即缩短本级基础突破虚弱时长的30%。</t>
        </is>
      </c>
      <c r="Z4853" t="inlineStr">
        <is>
          <t>|cff00FF00“破境失利，气息未复；药助收摄，俟其重振。热剂自有其宜，须量药力与丹毒而用。”——《复元息弱录》|r</t>
        </is>
      </c>
      <c r="AA4853" t="str">
        <v>探索秘境或遗迹可得。</v>
      </c>
      <c r="AB4853">
        <v>11821014</v>
      </c>
      <c r="AC4853" t="s">
        <v>5409</v>
      </c>
      <c r="AD4853">
        <v>40002</v>
      </c>
      <c r="AE4853"/>
      <c r="AF4853">
        <v>70002</v>
      </c>
      <c r="AG4853"/>
      <c r="AH4853">
        <v>112500</v>
      </c>
      <c r="AI4853" t="s">
        <v>5405</v>
      </c>
      <c r="AJ4853" t="s">
        <v>5405</v>
      </c>
      <c r="AK4853" t="s">
        <v>351</v>
      </c>
    </row>
    <row r="4854" spans="2:37">
      <c r="B4854" s="16" t="n">
        <f>10000000+INDEX(编号表!$B:$B,MATCH(F4854,编号表!$A:$A,0))*100000+INDEX(编号表!$F:$F,MATCH(D4854,编号表!$E:$E,0))*1000+INDEX(编号表!$D:$D,MATCH(E4854,编号表!$C:$C,0))*10000+G4854</f>
        <v>11862015</v>
      </c>
      <c r="C4854" t="s">
        <v>3965</v>
      </c>
      <c r="D4854" t="s">
        <v>102</v>
      </c>
      <c r="E4854" t="s">
        <v>351</v>
      </c>
      <c r="F4854" t="s">
        <v>5405</v>
      </c>
      <c r="G4854">
        <v>15</v>
      </c>
      <c r="H4854"/>
      <c r="I4854">
        <v>60</v>
      </c>
      <c r="J4854" t="str">
        <f t="shared" si="78"/>
        <v>大类_灵品炼虚丹方</v>
      </c>
      <c r="K4854" t="s">
        <v>337</v>
      </c>
      <c r="L4854">
        <v>1</v>
      </c>
      <c r="M4854" t="s">
        <v>5405</v>
      </c>
      <c r="N4854"/>
      <c r="O4854">
        <v>0</v>
      </c>
      <c r="P4854" t="b">
        <v>1</v>
      </c>
      <c r="Q4854"/>
      <c r="R4854" t="b">
        <v>0</v>
      </c>
      <c r="S4854">
        <v>1</v>
      </c>
      <c r="T4854" t="s">
        <v>91</v>
      </c>
      <c r="U4854">
        <v>999</v>
      </c>
      <c r="V4854" t="s">
        <v>5406</v>
      </c>
      <c r="W4854">
        <v>31862015</v>
      </c>
      <c r="X4854"/>
      <c r="Y4854" t="inlineStr">
        <is>
          <t>用于学会炼制炼虚玄阴化元丹。效果随成丹品质变化；灵品参数示例：转化值增幅+2%，持续7200现实秒。</t>
        </is>
      </c>
      <c r="Z4854" t="inlineStr">
        <is>
          <t>|cff00FF00“所吸之气贵在善化，涓滴灵机亦可归于修途。寒剂自有其宜，须量药力与丹毒而用。”——《灵气化元录》|r</t>
        </is>
      </c>
      <c r="AA4854" t="str">
        <v>探索秘境或遗迹可得。</v>
      </c>
      <c r="AB4854">
        <v>11821015</v>
      </c>
      <c r="AC4854" t="s">
        <v>5409</v>
      </c>
      <c r="AD4854">
        <v>40002</v>
      </c>
      <c r="AE4854"/>
      <c r="AF4854">
        <v>70002</v>
      </c>
      <c r="AG4854"/>
      <c r="AH4854">
        <v>112500</v>
      </c>
      <c r="AI4854" t="s">
        <v>5405</v>
      </c>
      <c r="AJ4854" t="s">
        <v>5405</v>
      </c>
      <c r="AK4854" t="s">
        <v>351</v>
      </c>
    </row>
    <row r="4855" spans="2:37">
      <c r="B4855" s="16" t="n">
        <f>10000000+INDEX(编号表!$B:$B,MATCH(F4855,编号表!$A:$A,0))*100000+INDEX(编号表!$F:$F,MATCH(D4855,编号表!$E:$E,0))*1000+INDEX(编号表!$D:$D,MATCH(E4855,编号表!$C:$C,0))*10000+G4855</f>
        <v>11862016</v>
      </c>
      <c r="C4855" t="s">
        <v>3969</v>
      </c>
      <c r="D4855" t="s">
        <v>102</v>
      </c>
      <c r="E4855" t="s">
        <v>351</v>
      </c>
      <c r="F4855" t="s">
        <v>5405</v>
      </c>
      <c r="G4855">
        <v>16</v>
      </c>
      <c r="H4855"/>
      <c r="I4855">
        <v>60</v>
      </c>
      <c r="J4855" t="str">
        <f t="shared" si="78"/>
        <v>大类_灵品炼虚丹方</v>
      </c>
      <c r="K4855" t="s">
        <v>337</v>
      </c>
      <c r="L4855">
        <v>1</v>
      </c>
      <c r="M4855" t="s">
        <v>5405</v>
      </c>
      <c r="N4855"/>
      <c r="O4855">
        <v>0</v>
      </c>
      <c r="P4855" t="b">
        <v>1</v>
      </c>
      <c r="Q4855"/>
      <c r="R4855" t="b">
        <v>0</v>
      </c>
      <c r="S4855">
        <v>1</v>
      </c>
      <c r="T4855" t="s">
        <v>91</v>
      </c>
      <c r="U4855">
        <v>999</v>
      </c>
      <c r="V4855" t="s">
        <v>5406</v>
      </c>
      <c r="W4855">
        <v>31862016</v>
      </c>
      <c r="X4855"/>
      <c r="Y4855" t="inlineStr">
        <is>
          <t>用于学会炼制炼虚清和化元丹。效果随成丹品质变化；灵品参数示例：转化值增幅+3%，持续3600现实秒。</t>
        </is>
      </c>
      <c r="Z4855" t="inlineStr">
        <is>
          <t>|cff00FF00“所吸之气贵在善化，涓滴灵机亦可归于修途。凉剂自有其宜，须量药力与丹毒而用。”——《灵气化元录》|r</t>
        </is>
      </c>
      <c r="AA4855" t="str">
        <v>探索秘境或遗迹可得。</v>
      </c>
      <c r="AB4855">
        <v>11821016</v>
      </c>
      <c r="AC4855" t="s">
        <v>5409</v>
      </c>
      <c r="AD4855">
        <v>40002</v>
      </c>
      <c r="AE4855"/>
      <c r="AF4855">
        <v>70002</v>
      </c>
      <c r="AG4855"/>
      <c r="AH4855">
        <v>112500</v>
      </c>
      <c r="AI4855" t="s">
        <v>5405</v>
      </c>
      <c r="AJ4855" t="s">
        <v>5405</v>
      </c>
      <c r="AK4855" t="s">
        <v>351</v>
      </c>
    </row>
    <row r="4856" spans="2:37">
      <c r="B4856" s="16" t="n">
        <f>10000000+INDEX(编号表!$B:$B,MATCH(F4856,编号表!$A:$A,0))*100000+INDEX(编号表!$F:$F,MATCH(D4856,编号表!$E:$E,0))*1000+INDEX(编号表!$D:$D,MATCH(E4856,编号表!$C:$C,0))*10000+G4856</f>
        <v>11862017</v>
      </c>
      <c r="C4856" t="s">
        <v>3973</v>
      </c>
      <c r="D4856" t="s">
        <v>102</v>
      </c>
      <c r="E4856" t="s">
        <v>351</v>
      </c>
      <c r="F4856" t="s">
        <v>5405</v>
      </c>
      <c r="G4856">
        <v>17</v>
      </c>
      <c r="H4856"/>
      <c r="I4856">
        <v>60</v>
      </c>
      <c r="J4856" t="str">
        <f t="shared" si="78"/>
        <v>大类_灵品炼虚丹方</v>
      </c>
      <c r="K4856" t="s">
        <v>337</v>
      </c>
      <c r="L4856">
        <v>1</v>
      </c>
      <c r="M4856" t="s">
        <v>5405</v>
      </c>
      <c r="N4856"/>
      <c r="O4856">
        <v>0</v>
      </c>
      <c r="P4856" t="b">
        <v>1</v>
      </c>
      <c r="Q4856"/>
      <c r="R4856" t="b">
        <v>0</v>
      </c>
      <c r="S4856">
        <v>1</v>
      </c>
      <c r="T4856" t="s">
        <v>91</v>
      </c>
      <c r="U4856">
        <v>999</v>
      </c>
      <c r="V4856" t="s">
        <v>5406</v>
      </c>
      <c r="W4856">
        <v>31862017</v>
      </c>
      <c r="X4856"/>
      <c r="Y4856" t="inlineStr">
        <is>
          <t>用于学会炼制炼虚化元丹。效果随成丹品质变化；灵品参数示例：转化值增幅+4%，持续3600现实秒。</t>
        </is>
      </c>
      <c r="Z4856" t="inlineStr">
        <is>
          <t>|cff00FF00“所吸之气贵在善化，涓滴灵机亦可归于修途。平剂自有其宜，须量药力与丹毒而用。”——《灵气化元录》|r</t>
        </is>
      </c>
      <c r="AA4856" t="str">
        <v>探索秘境或遗迹可得。</v>
      </c>
      <c r="AB4856">
        <v>11821017</v>
      </c>
      <c r="AC4856" t="s">
        <v>5409</v>
      </c>
      <c r="AD4856">
        <v>40002</v>
      </c>
      <c r="AE4856"/>
      <c r="AF4856">
        <v>70002</v>
      </c>
      <c r="AG4856"/>
      <c r="AH4856">
        <v>112500</v>
      </c>
      <c r="AI4856" t="s">
        <v>5405</v>
      </c>
      <c r="AJ4856" t="s">
        <v>5405</v>
      </c>
      <c r="AK4856" t="s">
        <v>351</v>
      </c>
    </row>
    <row r="4857" spans="2:37">
      <c r="B4857" s="16" t="n">
        <f>10000000+INDEX(编号表!$B:$B,MATCH(F4857,编号表!$A:$A,0))*100000+INDEX(编号表!$F:$F,MATCH(D4857,编号表!$E:$E,0))*1000+INDEX(编号表!$D:$D,MATCH(E4857,编号表!$C:$C,0))*10000+G4857</f>
        <v>11862018</v>
      </c>
      <c r="C4857" t="s">
        <v>3977</v>
      </c>
      <c r="D4857" t="s">
        <v>102</v>
      </c>
      <c r="E4857" t="s">
        <v>351</v>
      </c>
      <c r="F4857" t="s">
        <v>5405</v>
      </c>
      <c r="G4857">
        <v>18</v>
      </c>
      <c r="H4857"/>
      <c r="I4857">
        <v>60</v>
      </c>
      <c r="J4857" t="str">
        <f t="shared" si="78"/>
        <v>大类_灵品炼虚丹方</v>
      </c>
      <c r="K4857" t="s">
        <v>337</v>
      </c>
      <c r="L4857">
        <v>1</v>
      </c>
      <c r="M4857" t="s">
        <v>5405</v>
      </c>
      <c r="N4857"/>
      <c r="O4857">
        <v>0</v>
      </c>
      <c r="P4857" t="b">
        <v>1</v>
      </c>
      <c r="Q4857"/>
      <c r="R4857" t="b">
        <v>0</v>
      </c>
      <c r="S4857">
        <v>1</v>
      </c>
      <c r="T4857" t="s">
        <v>91</v>
      </c>
      <c r="U4857">
        <v>999</v>
      </c>
      <c r="V4857" t="s">
        <v>5406</v>
      </c>
      <c r="W4857">
        <v>31862018</v>
      </c>
      <c r="X4857"/>
      <c r="Y4857" t="inlineStr">
        <is>
          <t>用于学会炼制炼虚温阳化元丹。效果随成丹品质变化；灵品参数示例：转化值增幅+5%，持续3600现实秒。</t>
        </is>
      </c>
      <c r="Z4857" t="inlineStr">
        <is>
          <t>|cff00FF00“所吸之气贵在善化，涓滴灵机亦可归于修途。温剂自有其宜，须量药力与丹毒而用。”——《灵气化元录》|r</t>
        </is>
      </c>
      <c r="AA4857" t="str">
        <v>探索秘境或遗迹可得。</v>
      </c>
      <c r="AB4857">
        <v>11821018</v>
      </c>
      <c r="AC4857" t="s">
        <v>5409</v>
      </c>
      <c r="AD4857">
        <v>40002</v>
      </c>
      <c r="AE4857"/>
      <c r="AF4857">
        <v>70002</v>
      </c>
      <c r="AG4857"/>
      <c r="AH4857">
        <v>112500</v>
      </c>
      <c r="AI4857" t="s">
        <v>5405</v>
      </c>
      <c r="AJ4857" t="s">
        <v>5405</v>
      </c>
      <c r="AK4857" t="s">
        <v>351</v>
      </c>
    </row>
    <row r="4858" spans="2:37">
      <c r="B4858" s="16" t="n">
        <f>10000000+INDEX(编号表!$B:$B,MATCH(F4858,编号表!$A:$A,0))*100000+INDEX(编号表!$F:$F,MATCH(D4858,编号表!$E:$E,0))*1000+INDEX(编号表!$D:$D,MATCH(E4858,编号表!$C:$C,0))*10000+G4858</f>
        <v>11862019</v>
      </c>
      <c r="C4858" t="s">
        <v>3981</v>
      </c>
      <c r="D4858" t="s">
        <v>102</v>
      </c>
      <c r="E4858" t="s">
        <v>351</v>
      </c>
      <c r="F4858" t="s">
        <v>5405</v>
      </c>
      <c r="G4858">
        <v>19</v>
      </c>
      <c r="H4858"/>
      <c r="I4858">
        <v>60</v>
      </c>
      <c r="J4858" t="str">
        <f t="shared" si="78"/>
        <v>大类_灵品炼虚丹方</v>
      </c>
      <c r="K4858" t="s">
        <v>337</v>
      </c>
      <c r="L4858">
        <v>1</v>
      </c>
      <c r="M4858" t="s">
        <v>5405</v>
      </c>
      <c r="N4858"/>
      <c r="O4858">
        <v>0</v>
      </c>
      <c r="P4858" t="b">
        <v>1</v>
      </c>
      <c r="Q4858"/>
      <c r="R4858" t="b">
        <v>0</v>
      </c>
      <c r="S4858">
        <v>1</v>
      </c>
      <c r="T4858" t="s">
        <v>91</v>
      </c>
      <c r="U4858">
        <v>999</v>
      </c>
      <c r="V4858" t="s">
        <v>5406</v>
      </c>
      <c r="W4858">
        <v>31862019</v>
      </c>
      <c r="X4858"/>
      <c r="Y4858" t="inlineStr">
        <is>
          <t>用于学会炼制炼虚烈阳化元丹。效果随成丹品质变化；灵品参数示例：转化值增幅+6%，持续2400现实秒。</t>
        </is>
      </c>
      <c r="Z4858" t="inlineStr">
        <is>
          <t>|cff00FF00“所吸之气贵在善化，涓滴灵机亦可归于修途。热剂自有其宜，须量药力与丹毒而用。”——《灵气化元录》|r</t>
        </is>
      </c>
      <c r="AA4858" t="str">
        <v>探索秘境或遗迹可得。</v>
      </c>
      <c r="AB4858">
        <v>11821019</v>
      </c>
      <c r="AC4858" t="s">
        <v>5409</v>
      </c>
      <c r="AD4858">
        <v>40002</v>
      </c>
      <c r="AE4858"/>
      <c r="AF4858">
        <v>70002</v>
      </c>
      <c r="AG4858"/>
      <c r="AH4858">
        <v>112500</v>
      </c>
      <c r="AI4858" t="s">
        <v>5405</v>
      </c>
      <c r="AJ4858" t="s">
        <v>5405</v>
      </c>
      <c r="AK4858" t="s">
        <v>351</v>
      </c>
    </row>
    <row r="4859" spans="2:37">
      <c r="B4859" s="16" t="n">
        <f>10000000+INDEX(编号表!$B:$B,MATCH(F4859,编号表!$A:$A,0))*100000+INDEX(编号表!$F:$F,MATCH(D4859,编号表!$E:$E,0))*1000+INDEX(编号表!$D:$D,MATCH(E4859,编号表!$C:$C,0))*10000+G4859</f>
        <v>11862020</v>
      </c>
      <c r="C4859" t="s">
        <v>3985</v>
      </c>
      <c r="D4859" t="s">
        <v>102</v>
      </c>
      <c r="E4859" t="s">
        <v>351</v>
      </c>
      <c r="F4859" t="s">
        <v>5405</v>
      </c>
      <c r="G4859">
        <v>20</v>
      </c>
      <c r="H4859"/>
      <c r="I4859">
        <v>60</v>
      </c>
      <c r="J4859" t="str">
        <f t="shared" si="78"/>
        <v>大类_灵品炼虚丹方</v>
      </c>
      <c r="K4859" t="s">
        <v>337</v>
      </c>
      <c r="L4859">
        <v>1</v>
      </c>
      <c r="M4859" t="s">
        <v>5405</v>
      </c>
      <c r="N4859"/>
      <c r="O4859">
        <v>0</v>
      </c>
      <c r="P4859" t="b">
        <v>1</v>
      </c>
      <c r="Q4859"/>
      <c r="R4859" t="b">
        <v>0</v>
      </c>
      <c r="S4859">
        <v>1</v>
      </c>
      <c r="T4859" t="s">
        <v>91</v>
      </c>
      <c r="U4859">
        <v>999</v>
      </c>
      <c r="V4859" t="s">
        <v>5406</v>
      </c>
      <c r="W4859">
        <v>31862020</v>
      </c>
      <c r="X4859"/>
      <c r="Y4859" t="inlineStr">
        <is>
          <t>用于学会炼制炼虚玄阴聚元丹。效果随成丹品质变化；灵品参数示例：获得修为总量180000点，按3600现实秒的经过时间线性结算（操作时补结差额）。</t>
        </is>
      </c>
      <c r="Z4859" t="inlineStr">
        <is>
          <t>|cff00FF00“药中积蕴归于修为，进境仍须修士自越其关。寒剂自有其宜，须量药力与丹毒而用。”——《聚元积修录》|r</t>
        </is>
      </c>
      <c r="AA4859" t="str">
        <v>探索秘境或遗迹可得。</v>
      </c>
      <c r="AB4859">
        <v>11821020</v>
      </c>
      <c r="AC4859" t="s">
        <v>5409</v>
      </c>
      <c r="AD4859">
        <v>40002</v>
      </c>
      <c r="AE4859"/>
      <c r="AF4859">
        <v>70002</v>
      </c>
      <c r="AG4859"/>
      <c r="AH4859">
        <v>112500</v>
      </c>
      <c r="AI4859" t="s">
        <v>5405</v>
      </c>
      <c r="AJ4859" t="s">
        <v>5405</v>
      </c>
      <c r="AK4859" t="s">
        <v>351</v>
      </c>
    </row>
    <row r="4860" spans="2:37">
      <c r="B4860" s="16" t="n">
        <f>10000000+INDEX(编号表!$B:$B,MATCH(F4860,编号表!$A:$A,0))*100000+INDEX(编号表!$F:$F,MATCH(D4860,编号表!$E:$E,0))*1000+INDEX(编号表!$D:$D,MATCH(E4860,编号表!$C:$C,0))*10000+G4860</f>
        <v>11862021</v>
      </c>
      <c r="C4860" t="s">
        <v>3989</v>
      </c>
      <c r="D4860" t="s">
        <v>102</v>
      </c>
      <c r="E4860" t="s">
        <v>351</v>
      </c>
      <c r="F4860" t="s">
        <v>5405</v>
      </c>
      <c r="G4860">
        <v>21</v>
      </c>
      <c r="H4860"/>
      <c r="I4860">
        <v>60</v>
      </c>
      <c r="J4860" t="str">
        <f t="shared" si="78"/>
        <v>大类_灵品炼虚丹方</v>
      </c>
      <c r="K4860" t="s">
        <v>337</v>
      </c>
      <c r="L4860">
        <v>1</v>
      </c>
      <c r="M4860" t="s">
        <v>5405</v>
      </c>
      <c r="N4860"/>
      <c r="O4860">
        <v>0</v>
      </c>
      <c r="P4860" t="b">
        <v>1</v>
      </c>
      <c r="Q4860"/>
      <c r="R4860" t="b">
        <v>0</v>
      </c>
      <c r="S4860">
        <v>1</v>
      </c>
      <c r="T4860" t="s">
        <v>91</v>
      </c>
      <c r="U4860">
        <v>999</v>
      </c>
      <c r="V4860" t="s">
        <v>5406</v>
      </c>
      <c r="W4860">
        <v>31862021</v>
      </c>
      <c r="X4860"/>
      <c r="Y4860" t="inlineStr">
        <is>
          <t>用于学会炼制炼虚清和聚元丹。效果随成丹品质变化；灵品参数示例：获得修为总量96000点。</t>
        </is>
      </c>
      <c r="Z4860" t="inlineStr">
        <is>
          <t>|cff00FF00“药中积蕴归于修为，进境仍须修士自越其关。凉剂自有其宜，须量药力与丹毒而用。”——《聚元积修录》|r</t>
        </is>
      </c>
      <c r="AA4860" t="str">
        <v>探索秘境或遗迹可得。</v>
      </c>
      <c r="AB4860">
        <v>11821021</v>
      </c>
      <c r="AC4860" t="s">
        <v>5409</v>
      </c>
      <c r="AD4860">
        <v>40002</v>
      </c>
      <c r="AE4860"/>
      <c r="AF4860">
        <v>70002</v>
      </c>
      <c r="AG4860"/>
      <c r="AH4860">
        <v>112500</v>
      </c>
      <c r="AI4860" t="s">
        <v>5405</v>
      </c>
      <c r="AJ4860" t="s">
        <v>5405</v>
      </c>
      <c r="AK4860" t="s">
        <v>351</v>
      </c>
    </row>
    <row r="4861" spans="2:37">
      <c r="B4861" s="16" t="n">
        <f>10000000+INDEX(编号表!$B:$B,MATCH(F4861,编号表!$A:$A,0))*100000+INDEX(编号表!$F:$F,MATCH(D4861,编号表!$E:$E,0))*1000+INDEX(编号表!$D:$D,MATCH(E4861,编号表!$C:$C,0))*10000+G4861</f>
        <v>11862022</v>
      </c>
      <c r="C4861" t="s">
        <v>3993</v>
      </c>
      <c r="D4861" t="s">
        <v>102</v>
      </c>
      <c r="E4861" t="s">
        <v>351</v>
      </c>
      <c r="F4861" t="s">
        <v>5405</v>
      </c>
      <c r="G4861">
        <v>22</v>
      </c>
      <c r="H4861"/>
      <c r="I4861">
        <v>60</v>
      </c>
      <c r="J4861" t="str">
        <f t="shared" si="78"/>
        <v>大类_灵品炼虚丹方</v>
      </c>
      <c r="K4861" t="s">
        <v>337</v>
      </c>
      <c r="L4861">
        <v>1</v>
      </c>
      <c r="M4861" t="s">
        <v>5405</v>
      </c>
      <c r="N4861"/>
      <c r="O4861">
        <v>0</v>
      </c>
      <c r="P4861" t="b">
        <v>1</v>
      </c>
      <c r="Q4861"/>
      <c r="R4861" t="b">
        <v>0</v>
      </c>
      <c r="S4861">
        <v>1</v>
      </c>
      <c r="T4861" t="s">
        <v>91</v>
      </c>
      <c r="U4861">
        <v>999</v>
      </c>
      <c r="V4861" t="s">
        <v>5406</v>
      </c>
      <c r="W4861">
        <v>31862022</v>
      </c>
      <c r="X4861"/>
      <c r="Y4861" t="inlineStr">
        <is>
          <t>用于学会炼制炼虚聚元丹。效果随成丹品质变化；灵品参数示例：获得修为总量120000点。</t>
        </is>
      </c>
      <c r="Z4861" t="inlineStr">
        <is>
          <t>|cff00FF00“药中积蕴归于修为，进境仍须修士自越其关。平剂自有其宜，须量药力与丹毒而用。”——《聚元积修录》|r</t>
        </is>
      </c>
      <c r="AA4861" t="str">
        <v>探索秘境或遗迹可得。</v>
      </c>
      <c r="AB4861">
        <v>11821022</v>
      </c>
      <c r="AC4861" t="s">
        <v>5409</v>
      </c>
      <c r="AD4861">
        <v>40002</v>
      </c>
      <c r="AE4861"/>
      <c r="AF4861">
        <v>70002</v>
      </c>
      <c r="AG4861"/>
      <c r="AH4861">
        <v>112500</v>
      </c>
      <c r="AI4861" t="s">
        <v>5405</v>
      </c>
      <c r="AJ4861" t="s">
        <v>5405</v>
      </c>
      <c r="AK4861" t="s">
        <v>351</v>
      </c>
    </row>
    <row r="4862" spans="2:37">
      <c r="B4862" s="16" t="n">
        <f>10000000+INDEX(编号表!$B:$B,MATCH(F4862,编号表!$A:$A,0))*100000+INDEX(编号表!$F:$F,MATCH(D4862,编号表!$E:$E,0))*1000+INDEX(编号表!$D:$D,MATCH(E4862,编号表!$C:$C,0))*10000+G4862</f>
        <v>11862023</v>
      </c>
      <c r="C4862" t="s">
        <v>3997</v>
      </c>
      <c r="D4862" t="s">
        <v>102</v>
      </c>
      <c r="E4862" t="s">
        <v>351</v>
      </c>
      <c r="F4862" t="s">
        <v>5405</v>
      </c>
      <c r="G4862">
        <v>23</v>
      </c>
      <c r="H4862"/>
      <c r="I4862">
        <v>60</v>
      </c>
      <c r="J4862" t="str">
        <f t="shared" si="78"/>
        <v>大类_灵品炼虚丹方</v>
      </c>
      <c r="K4862" t="s">
        <v>337</v>
      </c>
      <c r="L4862">
        <v>1</v>
      </c>
      <c r="M4862" t="s">
        <v>5405</v>
      </c>
      <c r="N4862"/>
      <c r="O4862">
        <v>0</v>
      </c>
      <c r="P4862" t="b">
        <v>1</v>
      </c>
      <c r="Q4862"/>
      <c r="R4862" t="b">
        <v>0</v>
      </c>
      <c r="S4862">
        <v>1</v>
      </c>
      <c r="T4862" t="s">
        <v>91</v>
      </c>
      <c r="U4862">
        <v>999</v>
      </c>
      <c r="V4862" t="s">
        <v>5406</v>
      </c>
      <c r="W4862">
        <v>31862023</v>
      </c>
      <c r="X4862"/>
      <c r="Y4862" t="inlineStr">
        <is>
          <t>用于学会炼制炼虚温阳聚元丹。效果随成丹品质变化；灵品参数示例：获得修为总量144000点。</t>
        </is>
      </c>
      <c r="Z4862" t="inlineStr">
        <is>
          <t>|cff00FF00“药中积蕴归于修为，进境仍须修士自越其关。温剂自有其宜，须量药力与丹毒而用。”——《聚元积修录》|r</t>
        </is>
      </c>
      <c r="AA4862" t="str">
        <v>探索秘境或遗迹可得。</v>
      </c>
      <c r="AB4862">
        <v>11821023</v>
      </c>
      <c r="AC4862" t="s">
        <v>5409</v>
      </c>
      <c r="AD4862">
        <v>40002</v>
      </c>
      <c r="AE4862"/>
      <c r="AF4862">
        <v>70002</v>
      </c>
      <c r="AG4862"/>
      <c r="AH4862">
        <v>112500</v>
      </c>
      <c r="AI4862" t="s">
        <v>5405</v>
      </c>
      <c r="AJ4862" t="s">
        <v>5405</v>
      </c>
      <c r="AK4862" t="s">
        <v>351</v>
      </c>
    </row>
    <row r="4863" spans="2:37">
      <c r="B4863" s="16" t="n">
        <f>10000000+INDEX(编号表!$B:$B,MATCH(F4863,编号表!$A:$A,0))*100000+INDEX(编号表!$F:$F,MATCH(D4863,编号表!$E:$E,0))*1000+INDEX(编号表!$D:$D,MATCH(E4863,编号表!$C:$C,0))*10000+G4863</f>
        <v>11862024</v>
      </c>
      <c r="C4863" t="s">
        <v>4001</v>
      </c>
      <c r="D4863" t="s">
        <v>102</v>
      </c>
      <c r="E4863" t="s">
        <v>351</v>
      </c>
      <c r="F4863" t="s">
        <v>5405</v>
      </c>
      <c r="G4863">
        <v>24</v>
      </c>
      <c r="H4863"/>
      <c r="I4863">
        <v>60</v>
      </c>
      <c r="J4863" t="str">
        <f t="shared" si="78"/>
        <v>大类_灵品炼虚丹方</v>
      </c>
      <c r="K4863" t="s">
        <v>337</v>
      </c>
      <c r="L4863">
        <v>1</v>
      </c>
      <c r="M4863" t="s">
        <v>5405</v>
      </c>
      <c r="N4863"/>
      <c r="O4863">
        <v>0</v>
      </c>
      <c r="P4863" t="b">
        <v>1</v>
      </c>
      <c r="Q4863"/>
      <c r="R4863" t="b">
        <v>0</v>
      </c>
      <c r="S4863">
        <v>1</v>
      </c>
      <c r="T4863" t="s">
        <v>91</v>
      </c>
      <c r="U4863">
        <v>999</v>
      </c>
      <c r="V4863" t="s">
        <v>5406</v>
      </c>
      <c r="W4863">
        <v>31862024</v>
      </c>
      <c r="X4863"/>
      <c r="Y4863" t="inlineStr">
        <is>
          <t>用于学会炼制炼虚烈阳聚元丹。效果随成丹品质变化；灵品参数示例：获得修为总量216000点，按300现实秒的经过时间线性结算（操作时补结差额）。</t>
        </is>
      </c>
      <c r="Z4863" t="inlineStr">
        <is>
          <t>|cff00FF00“药中积蕴归于修为，进境仍须修士自越其关。热剂自有其宜，须量药力与丹毒而用。”——《聚元积修录》|r</t>
        </is>
      </c>
      <c r="AA4863" t="str">
        <v>探索秘境或遗迹可得。</v>
      </c>
      <c r="AB4863">
        <v>11821024</v>
      </c>
      <c r="AC4863" t="s">
        <v>5409</v>
      </c>
      <c r="AD4863">
        <v>40002</v>
      </c>
      <c r="AE4863"/>
      <c r="AF4863">
        <v>70002</v>
      </c>
      <c r="AG4863"/>
      <c r="AH4863">
        <v>112500</v>
      </c>
      <c r="AI4863" t="s">
        <v>5405</v>
      </c>
      <c r="AJ4863" t="s">
        <v>5405</v>
      </c>
      <c r="AK4863" t="s">
        <v>351</v>
      </c>
    </row>
    <row r="4864" spans="2:37">
      <c r="B4864" s="16" t="n">
        <f>10000000+INDEX(编号表!$B:$B,MATCH(F4864,编号表!$A:$A,0))*100000+INDEX(编号表!$F:$F,MATCH(D4864,编号表!$E:$E,0))*1000+INDEX(编号表!$D:$D,MATCH(E4864,编号表!$C:$C,0))*10000+G4864</f>
        <v>11862025</v>
      </c>
      <c r="C4864" t="s">
        <v>4005</v>
      </c>
      <c r="D4864" t="s">
        <v>102</v>
      </c>
      <c r="E4864" t="s">
        <v>351</v>
      </c>
      <c r="F4864" t="s">
        <v>5405</v>
      </c>
      <c r="G4864">
        <v>25</v>
      </c>
      <c r="H4864"/>
      <c r="I4864">
        <v>60</v>
      </c>
      <c r="J4864" t="str">
        <f t="shared" si="78"/>
        <v>大类_灵品炼虚丹方</v>
      </c>
      <c r="K4864" t="s">
        <v>337</v>
      </c>
      <c r="L4864">
        <v>1</v>
      </c>
      <c r="M4864" t="s">
        <v>5405</v>
      </c>
      <c r="N4864"/>
      <c r="O4864">
        <v>0</v>
      </c>
      <c r="P4864" t="b">
        <v>1</v>
      </c>
      <c r="Q4864"/>
      <c r="R4864" t="b">
        <v>0</v>
      </c>
      <c r="S4864">
        <v>1</v>
      </c>
      <c r="T4864" t="s">
        <v>91</v>
      </c>
      <c r="U4864">
        <v>999</v>
      </c>
      <c r="V4864" t="s">
        <v>5406</v>
      </c>
      <c r="W4864">
        <v>31862025</v>
      </c>
      <c r="X4864"/>
      <c r="Y4864" t="inlineStr">
        <is>
          <t>用于学会炼制炼虚玄阴通脉丹。效果随成丹品质变化；灵品参数示例：清除对应味池杂质总量1907064点，按300现实秒的经过时间线性结算（操作时补结差额）。</t>
        </is>
      </c>
      <c r="Z4864" t="inlineStr">
        <is>
          <t>|cff00FF00“气脉之浊得清，灵力行运乃得其序。寒剂自有其宜，须量药力与丹毒而用。”——《气脉澄浊录》|r</t>
        </is>
      </c>
      <c r="AA4864" t="str">
        <v>探索秘境或遗迹可得。</v>
      </c>
      <c r="AB4864">
        <v>11821025</v>
      </c>
      <c r="AC4864" t="s">
        <v>5409</v>
      </c>
      <c r="AD4864">
        <v>40002</v>
      </c>
      <c r="AE4864"/>
      <c r="AF4864">
        <v>70002</v>
      </c>
      <c r="AG4864"/>
      <c r="AH4864">
        <v>112500</v>
      </c>
      <c r="AI4864" t="s">
        <v>5405</v>
      </c>
      <c r="AJ4864" t="s">
        <v>5405</v>
      </c>
      <c r="AK4864" t="s">
        <v>351</v>
      </c>
    </row>
    <row r="4865" spans="2:37">
      <c r="B4865" s="16" t="n">
        <f>10000000+INDEX(编号表!$B:$B,MATCH(F4865,编号表!$A:$A,0))*100000+INDEX(编号表!$F:$F,MATCH(D4865,编号表!$E:$E,0))*1000+INDEX(编号表!$D:$D,MATCH(E4865,编号表!$C:$C,0))*10000+G4865</f>
        <v>11862026</v>
      </c>
      <c r="C4865" t="s">
        <v>4009</v>
      </c>
      <c r="D4865" t="s">
        <v>102</v>
      </c>
      <c r="E4865" t="s">
        <v>351</v>
      </c>
      <c r="F4865" t="s">
        <v>5405</v>
      </c>
      <c r="G4865">
        <v>26</v>
      </c>
      <c r="H4865"/>
      <c r="I4865">
        <v>60</v>
      </c>
      <c r="J4865" t="str">
        <f t="shared" si="78"/>
        <v>大类_灵品炼虚丹方</v>
      </c>
      <c r="K4865" t="s">
        <v>337</v>
      </c>
      <c r="L4865">
        <v>1</v>
      </c>
      <c r="M4865" t="s">
        <v>5405</v>
      </c>
      <c r="N4865"/>
      <c r="O4865">
        <v>0</v>
      </c>
      <c r="P4865" t="b">
        <v>1</v>
      </c>
      <c r="Q4865"/>
      <c r="R4865" t="b">
        <v>0</v>
      </c>
      <c r="S4865">
        <v>1</v>
      </c>
      <c r="T4865" t="s">
        <v>91</v>
      </c>
      <c r="U4865">
        <v>999</v>
      </c>
      <c r="V4865" t="s">
        <v>5406</v>
      </c>
      <c r="W4865">
        <v>31862026</v>
      </c>
      <c r="X4865"/>
      <c r="Y4865" t="inlineStr">
        <is>
          <t>用于学会炼制炼虚清和通脉丹。效果随成丹品质变化；灵品参数示例：清除对应味池杂质总量1141614点，按60现实秒的经过时间线性结算（操作时补结差额）。</t>
        </is>
      </c>
      <c r="Z4865" t="inlineStr">
        <is>
          <t>|cff00FF00“气脉之浊得清，灵力行运乃得其序。凉剂自有其宜，须量药力与丹毒而用。”——《气脉澄浊录》|r</t>
        </is>
      </c>
      <c r="AA4865" t="str">
        <v>探索秘境或遗迹可得。</v>
      </c>
      <c r="AB4865">
        <v>11821026</v>
      </c>
      <c r="AC4865" t="s">
        <v>5409</v>
      </c>
      <c r="AD4865">
        <v>40002</v>
      </c>
      <c r="AE4865"/>
      <c r="AF4865">
        <v>70002</v>
      </c>
      <c r="AG4865"/>
      <c r="AH4865">
        <v>112500</v>
      </c>
      <c r="AI4865" t="s">
        <v>5405</v>
      </c>
      <c r="AJ4865" t="s">
        <v>5405</v>
      </c>
      <c r="AK4865" t="s">
        <v>351</v>
      </c>
    </row>
    <row r="4866" spans="2:37">
      <c r="B4866" s="16" t="n">
        <f>10000000+INDEX(编号表!$B:$B,MATCH(F4866,编号表!$A:$A,0))*100000+INDEX(编号表!$F:$F,MATCH(D4866,编号表!$E:$E,0))*1000+INDEX(编号表!$D:$D,MATCH(E4866,编号表!$C:$C,0))*10000+G4866</f>
        <v>11862027</v>
      </c>
      <c r="C4866" t="s">
        <v>4013</v>
      </c>
      <c r="D4866" t="s">
        <v>102</v>
      </c>
      <c r="E4866" t="s">
        <v>351</v>
      </c>
      <c r="F4866" t="s">
        <v>5405</v>
      </c>
      <c r="G4866">
        <v>27</v>
      </c>
      <c r="H4866"/>
      <c r="I4866">
        <v>60</v>
      </c>
      <c r="J4866" t="str">
        <f t="shared" si="78"/>
        <v>大类_灵品炼虚丹方</v>
      </c>
      <c r="K4866" t="s">
        <v>337</v>
      </c>
      <c r="L4866">
        <v>1</v>
      </c>
      <c r="M4866" t="s">
        <v>5405</v>
      </c>
      <c r="N4866"/>
      <c r="O4866">
        <v>0</v>
      </c>
      <c r="P4866" t="b">
        <v>1</v>
      </c>
      <c r="Q4866"/>
      <c r="R4866" t="b">
        <v>0</v>
      </c>
      <c r="S4866">
        <v>1</v>
      </c>
      <c r="T4866" t="s">
        <v>91</v>
      </c>
      <c r="U4866">
        <v>999</v>
      </c>
      <c r="V4866" t="s">
        <v>5406</v>
      </c>
      <c r="W4866">
        <v>31862027</v>
      </c>
      <c r="X4866"/>
      <c r="Y4866" t="inlineStr">
        <is>
          <t>用于学会炼制炼虚通脉丹。效果随成丹品质变化；灵品参数示例：清除对应味池杂质总量1399680点，按60现实秒的经过时间线性结算（操作时补结差额）。</t>
        </is>
      </c>
      <c r="Z4866" t="inlineStr">
        <is>
          <t>|cff00FF00“气脉之浊得清，灵力行运乃得其序。平剂自有其宜，须量药力与丹毒而用。”——《气脉澄浊录》|r</t>
        </is>
      </c>
      <c r="AA4866" t="str">
        <v>探索秘境或遗迹可得。</v>
      </c>
      <c r="AB4866">
        <v>11821027</v>
      </c>
      <c r="AC4866" t="s">
        <v>5409</v>
      </c>
      <c r="AD4866">
        <v>40002</v>
      </c>
      <c r="AE4866"/>
      <c r="AF4866">
        <v>70002</v>
      </c>
      <c r="AG4866"/>
      <c r="AH4866">
        <v>112500</v>
      </c>
      <c r="AI4866" t="s">
        <v>5405</v>
      </c>
      <c r="AJ4866" t="s">
        <v>5405</v>
      </c>
      <c r="AK4866" t="s">
        <v>351</v>
      </c>
    </row>
    <row r="4867" spans="2:37">
      <c r="B4867" s="16" t="n">
        <f>10000000+INDEX(编号表!$B:$B,MATCH(F4867,编号表!$A:$A,0))*100000+INDEX(编号表!$F:$F,MATCH(D4867,编号表!$E:$E,0))*1000+INDEX(编号表!$D:$D,MATCH(E4867,编号表!$C:$C,0))*10000+G4867</f>
        <v>11862028</v>
      </c>
      <c r="C4867" t="s">
        <v>4017</v>
      </c>
      <c r="D4867" t="s">
        <v>102</v>
      </c>
      <c r="E4867" t="s">
        <v>351</v>
      </c>
      <c r="F4867" t="s">
        <v>5405</v>
      </c>
      <c r="G4867">
        <v>28</v>
      </c>
      <c r="H4867"/>
      <c r="I4867">
        <v>60</v>
      </c>
      <c r="J4867" t="str">
        <f t="shared" si="78"/>
        <v>大类_灵品炼虚丹方</v>
      </c>
      <c r="K4867" t="s">
        <v>337</v>
      </c>
      <c r="L4867">
        <v>1</v>
      </c>
      <c r="M4867" t="s">
        <v>5405</v>
      </c>
      <c r="N4867"/>
      <c r="O4867">
        <v>0</v>
      </c>
      <c r="P4867" t="b">
        <v>1</v>
      </c>
      <c r="Q4867"/>
      <c r="R4867" t="b">
        <v>0</v>
      </c>
      <c r="S4867">
        <v>1</v>
      </c>
      <c r="T4867" t="s">
        <v>91</v>
      </c>
      <c r="U4867">
        <v>999</v>
      </c>
      <c r="V4867" t="s">
        <v>5406</v>
      </c>
      <c r="W4867">
        <v>31862028</v>
      </c>
      <c r="X4867"/>
      <c r="Y4867" t="inlineStr">
        <is>
          <t>用于学会炼制炼虚温阳通脉丹。效果随成丹品质变化；灵品参数示例：清除对应味池杂质总量1657746点，按60现实秒的经过时间线性结算（操作时补结差额）。</t>
        </is>
      </c>
      <c r="Z4867" t="inlineStr">
        <is>
          <t>|cff00FF00“气脉之浊得清，灵力行运乃得其序。温剂自有其宜，须量药力与丹毒而用。”——《气脉澄浊录》|r</t>
        </is>
      </c>
      <c r="AA4867" t="str">
        <v>探索秘境或遗迹可得。</v>
      </c>
      <c r="AB4867">
        <v>11821028</v>
      </c>
      <c r="AC4867" t="s">
        <v>5409</v>
      </c>
      <c r="AD4867">
        <v>40002</v>
      </c>
      <c r="AE4867"/>
      <c r="AF4867">
        <v>70002</v>
      </c>
      <c r="AG4867"/>
      <c r="AH4867">
        <v>112500</v>
      </c>
      <c r="AI4867" t="s">
        <v>5405</v>
      </c>
      <c r="AJ4867" t="s">
        <v>5405</v>
      </c>
      <c r="AK4867" t="s">
        <v>351</v>
      </c>
    </row>
    <row r="4868" spans="2:37">
      <c r="B4868" s="16" t="n">
        <f>10000000+INDEX(编号表!$B:$B,MATCH(F4868,编号表!$A:$A,0))*100000+INDEX(编号表!$F:$F,MATCH(D4868,编号表!$E:$E,0))*1000+INDEX(编号表!$D:$D,MATCH(E4868,编号表!$C:$C,0))*10000+G4868</f>
        <v>11862029</v>
      </c>
      <c r="C4868" t="s">
        <v>4021</v>
      </c>
      <c r="D4868" t="s">
        <v>102</v>
      </c>
      <c r="E4868" t="s">
        <v>351</v>
      </c>
      <c r="F4868" t="s">
        <v>5405</v>
      </c>
      <c r="G4868">
        <v>29</v>
      </c>
      <c r="H4868"/>
      <c r="I4868">
        <v>60</v>
      </c>
      <c r="J4868" t="str">
        <f t="shared" si="78"/>
        <v>大类_灵品炼虚丹方</v>
      </c>
      <c r="K4868" t="s">
        <v>337</v>
      </c>
      <c r="L4868">
        <v>1</v>
      </c>
      <c r="M4868" t="s">
        <v>5405</v>
      </c>
      <c r="N4868"/>
      <c r="O4868">
        <v>0</v>
      </c>
      <c r="P4868" t="b">
        <v>1</v>
      </c>
      <c r="Q4868"/>
      <c r="R4868" t="b">
        <v>0</v>
      </c>
      <c r="S4868">
        <v>1</v>
      </c>
      <c r="T4868" t="s">
        <v>91</v>
      </c>
      <c r="U4868">
        <v>999</v>
      </c>
      <c r="V4868" t="s">
        <v>5406</v>
      </c>
      <c r="W4868">
        <v>31862029</v>
      </c>
      <c r="X4868"/>
      <c r="Y4868" t="inlineStr">
        <is>
          <t>用于学会炼制炼虚烈阳通脉丹。效果随成丹品质变化；灵品参数示例：清除对应味池杂质总量1364688点，按10现实秒的经过时间线性结算（操作时补结差额）。</t>
        </is>
      </c>
      <c r="Z4868" t="inlineStr">
        <is>
          <t>|cff00FF00“气脉之浊得清，灵力行运乃得其序。热剂自有其宜，须量药力与丹毒而用。”——《气脉澄浊录》|r</t>
        </is>
      </c>
      <c r="AA4868" t="str">
        <v>探索秘境或遗迹可得。</v>
      </c>
      <c r="AB4868">
        <v>11821029</v>
      </c>
      <c r="AC4868" t="s">
        <v>5409</v>
      </c>
      <c r="AD4868">
        <v>40002</v>
      </c>
      <c r="AE4868"/>
      <c r="AF4868">
        <v>70002</v>
      </c>
      <c r="AG4868"/>
      <c r="AH4868">
        <v>112500</v>
      </c>
      <c r="AI4868" t="s">
        <v>5405</v>
      </c>
      <c r="AJ4868" t="s">
        <v>5405</v>
      </c>
      <c r="AK4868" t="s">
        <v>351</v>
      </c>
    </row>
    <row r="4869" spans="2:37">
      <c r="B4869" s="16" t="n">
        <f>10000000+INDEX(编号表!$B:$B,MATCH(F4869,编号表!$A:$A,0))*100000+INDEX(编号表!$F:$F,MATCH(D4869,编号表!$E:$E,0))*1000+INDEX(编号表!$D:$D,MATCH(E4869,编号表!$C:$C,0))*10000+G4869</f>
        <v>11862030</v>
      </c>
      <c r="C4869" t="inlineStr">
        <is>
          <t>炼虚玄阴回灵丹</t>
        </is>
      </c>
      <c r="D4869" t="s">
        <v>102</v>
      </c>
      <c r="E4869" t="s">
        <v>351</v>
      </c>
      <c r="F4869" t="s">
        <v>5405</v>
      </c>
      <c r="G4869">
        <v>30</v>
      </c>
      <c r="H4869"/>
      <c r="I4869">
        <v>60</v>
      </c>
      <c r="J4869" t="str">
        <f t="shared" si="78"/>
        <v>大类_灵品炼虚丹方</v>
      </c>
      <c r="K4869" t="s">
        <v>337</v>
      </c>
      <c r="L4869">
        <v>1</v>
      </c>
      <c r="M4869" t="s">
        <v>5405</v>
      </c>
      <c r="N4869"/>
      <c r="O4869">
        <v>0</v>
      </c>
      <c r="P4869" t="b">
        <v>1</v>
      </c>
      <c r="Q4869"/>
      <c r="R4869" t="b">
        <v>0</v>
      </c>
      <c r="S4869">
        <v>1</v>
      </c>
      <c r="T4869" t="s">
        <v>91</v>
      </c>
      <c r="U4869">
        <v>999</v>
      </c>
      <c r="V4869" t="s">
        <v>5406</v>
      </c>
      <c r="W4869">
        <v>31862030</v>
      </c>
      <c r="X4869"/>
      <c r="Y4869" t="inlineStr">
        <is>
          <t>用于学会炼制炼虚玄阴回灵丹。效果随成丹品质变化；灵品参数示例：立即回复灵力上限的20%。</t>
        </is>
      </c>
      <c r="Z4869" t="inlineStr">
        <is>
          <t>|cff00FF00“灵力有缺，先补眼前之需；回灵所贵在补，不在扩其容量。寒剂自有其宜，须量药力与丹毒而用。”——《回灵补缺录》|r</t>
        </is>
      </c>
      <c r="AA4869" t="str">
        <v>探索秘境或遗迹可得。</v>
      </c>
      <c r="AB4869">
        <v>11821030</v>
      </c>
      <c r="AC4869" t="s">
        <v>5409</v>
      </c>
      <c r="AD4869">
        <v>40002</v>
      </c>
      <c r="AE4869"/>
      <c r="AF4869">
        <v>70002</v>
      </c>
      <c r="AG4869"/>
      <c r="AH4869">
        <v>112500</v>
      </c>
      <c r="AI4869" t="s">
        <v>5405</v>
      </c>
      <c r="AJ4869" t="s">
        <v>5405</v>
      </c>
      <c r="AK4869" t="s">
        <v>351</v>
      </c>
    </row>
    <row r="4870" spans="2:37">
      <c r="B4870" s="16" t="n">
        <f>10000000+INDEX(编号表!$B:$B,MATCH(F4870,编号表!$A:$A,0))*100000+INDEX(编号表!$F:$F,MATCH(D4870,编号表!$E:$E,0))*1000+INDEX(编号表!$D:$D,MATCH(E4870,编号表!$C:$C,0))*10000+G4870</f>
        <v>11862031</v>
      </c>
      <c r="C4870" t="inlineStr">
        <is>
          <t>炼虚清和回灵丹</t>
        </is>
      </c>
      <c r="D4870" t="s">
        <v>102</v>
      </c>
      <c r="E4870" t="s">
        <v>351</v>
      </c>
      <c r="F4870" t="s">
        <v>5405</v>
      </c>
      <c r="G4870">
        <v>31</v>
      </c>
      <c r="H4870"/>
      <c r="I4870">
        <v>60</v>
      </c>
      <c r="J4870" t="str">
        <f t="shared" si="78"/>
        <v>大类_灵品炼虚丹方</v>
      </c>
      <c r="K4870" t="s">
        <v>337</v>
      </c>
      <c r="L4870">
        <v>1</v>
      </c>
      <c r="M4870" t="s">
        <v>5405</v>
      </c>
      <c r="N4870"/>
      <c r="O4870">
        <v>0</v>
      </c>
      <c r="P4870" t="b">
        <v>1</v>
      </c>
      <c r="Q4870"/>
      <c r="R4870" t="b">
        <v>0</v>
      </c>
      <c r="S4870">
        <v>1</v>
      </c>
      <c r="T4870" t="s">
        <v>91</v>
      </c>
      <c r="U4870">
        <v>999</v>
      </c>
      <c r="V4870" t="s">
        <v>5406</v>
      </c>
      <c r="W4870">
        <v>31862031</v>
      </c>
      <c r="X4870"/>
      <c r="Y4870" t="inlineStr">
        <is>
          <t>用于学会炼制炼虚清和回灵丹。效果随成丹品质变化；灵品参数示例：立即回复灵力上限的25%。</t>
        </is>
      </c>
      <c r="Z4870" t="inlineStr">
        <is>
          <t>|cff00FF00“灵力有缺，先补眼前之需；回灵所贵在补，不在扩其容量。凉剂自有其宜，须量药力与丹毒而用。”——《回灵补缺录》|r</t>
        </is>
      </c>
      <c r="AA4870" t="str">
        <v>探索秘境或遗迹可得。</v>
      </c>
      <c r="AB4870">
        <v>11821031</v>
      </c>
      <c r="AC4870" t="s">
        <v>5409</v>
      </c>
      <c r="AD4870">
        <v>40002</v>
      </c>
      <c r="AE4870"/>
      <c r="AF4870">
        <v>70002</v>
      </c>
      <c r="AG4870"/>
      <c r="AH4870">
        <v>112500</v>
      </c>
      <c r="AI4870" t="s">
        <v>5405</v>
      </c>
      <c r="AJ4870" t="s">
        <v>5405</v>
      </c>
      <c r="AK4870" t="s">
        <v>351</v>
      </c>
    </row>
    <row r="4871" spans="2:37">
      <c r="B4871" s="16" t="n">
        <f>10000000+INDEX(编号表!$B:$B,MATCH(F4871,编号表!$A:$A,0))*100000+INDEX(编号表!$F:$F,MATCH(D4871,编号表!$E:$E,0))*1000+INDEX(编号表!$D:$D,MATCH(E4871,编号表!$C:$C,0))*10000+G4871</f>
        <v>11862032</v>
      </c>
      <c r="C4871" t="inlineStr">
        <is>
          <t>炼虚回灵丹</t>
        </is>
      </c>
      <c r="D4871" t="s">
        <v>102</v>
      </c>
      <c r="E4871" t="s">
        <v>351</v>
      </c>
      <c r="F4871" t="s">
        <v>5405</v>
      </c>
      <c r="G4871">
        <v>32</v>
      </c>
      <c r="H4871"/>
      <c r="I4871">
        <v>60</v>
      </c>
      <c r="J4871" t="str">
        <f t="shared" si="78"/>
        <v>大类_灵品炼虚丹方</v>
      </c>
      <c r="K4871" t="s">
        <v>337</v>
      </c>
      <c r="L4871">
        <v>1</v>
      </c>
      <c r="M4871" t="s">
        <v>5405</v>
      </c>
      <c r="N4871"/>
      <c r="O4871">
        <v>0</v>
      </c>
      <c r="P4871" t="b">
        <v>1</v>
      </c>
      <c r="Q4871"/>
      <c r="R4871" t="b">
        <v>0</v>
      </c>
      <c r="S4871">
        <v>1</v>
      </c>
      <c r="T4871" t="s">
        <v>91</v>
      </c>
      <c r="U4871">
        <v>999</v>
      </c>
      <c r="V4871" t="s">
        <v>5406</v>
      </c>
      <c r="W4871">
        <v>31862032</v>
      </c>
      <c r="X4871"/>
      <c r="Y4871" t="inlineStr">
        <is>
          <t>用于学会炼制炼虚回灵丹。效果随成丹品质变化；灵品参数示例：立即回复灵力上限的30%。</t>
        </is>
      </c>
      <c r="Z4871" t="inlineStr">
        <is>
          <t>|cff00FF00“灵力有缺，先补眼前之需；回灵所贵在补，不在扩其容量。平剂自有其宜，须量药力与丹毒而用。”——《回灵补缺录》|r</t>
        </is>
      </c>
      <c r="AA4871" t="str">
        <v>探索秘境或遗迹可得。</v>
      </c>
      <c r="AB4871">
        <v>11821032</v>
      </c>
      <c r="AC4871" t="s">
        <v>5409</v>
      </c>
      <c r="AD4871">
        <v>40002</v>
      </c>
      <c r="AE4871"/>
      <c r="AF4871">
        <v>70002</v>
      </c>
      <c r="AG4871"/>
      <c r="AH4871">
        <v>112500</v>
      </c>
      <c r="AI4871" t="s">
        <v>5405</v>
      </c>
      <c r="AJ4871" t="s">
        <v>5405</v>
      </c>
      <c r="AK4871" t="s">
        <v>351</v>
      </c>
    </row>
    <row r="4872" spans="2:37">
      <c r="B4872" s="16" t="n">
        <f>10000000+INDEX(编号表!$B:$B,MATCH(F4872,编号表!$A:$A,0))*100000+INDEX(编号表!$F:$F,MATCH(D4872,编号表!$E:$E,0))*1000+INDEX(编号表!$D:$D,MATCH(E4872,编号表!$C:$C,0))*10000+G4872</f>
        <v>11862033</v>
      </c>
      <c r="C4872" t="inlineStr">
        <is>
          <t>炼虚温阳回灵丹</t>
        </is>
      </c>
      <c r="D4872" t="s">
        <v>102</v>
      </c>
      <c r="E4872" t="s">
        <v>351</v>
      </c>
      <c r="F4872" t="s">
        <v>5405</v>
      </c>
      <c r="G4872">
        <v>33</v>
      </c>
      <c r="H4872"/>
      <c r="I4872">
        <v>60</v>
      </c>
      <c r="J4872" t="str">
        <f t="shared" si="78"/>
        <v>大类_灵品炼虚丹方</v>
      </c>
      <c r="K4872" t="s">
        <v>337</v>
      </c>
      <c r="L4872">
        <v>1</v>
      </c>
      <c r="M4872" t="s">
        <v>5405</v>
      </c>
      <c r="N4872"/>
      <c r="O4872">
        <v>0</v>
      </c>
      <c r="P4872" t="b">
        <v>1</v>
      </c>
      <c r="Q4872"/>
      <c r="R4872" t="b">
        <v>0</v>
      </c>
      <c r="S4872">
        <v>1</v>
      </c>
      <c r="T4872" t="s">
        <v>91</v>
      </c>
      <c r="U4872">
        <v>999</v>
      </c>
      <c r="V4872" t="s">
        <v>5406</v>
      </c>
      <c r="W4872">
        <v>31862033</v>
      </c>
      <c r="X4872"/>
      <c r="Y4872" t="inlineStr">
        <is>
          <t>用于学会炼制炼虚温阳回灵丹。效果随成丹品质变化；灵品参数示例：立即回复灵力上限的35%。</t>
        </is>
      </c>
      <c r="Z4872" t="inlineStr">
        <is>
          <t>|cff00FF00“灵力有缺，先补眼前之需；回灵所贵在补，不在扩其容量。温剂自有其宜，须量药力与丹毒而用。”——《回灵补缺录》|r</t>
        </is>
      </c>
      <c r="AA4872" t="str">
        <v>探索秘境或遗迹可得。</v>
      </c>
      <c r="AB4872">
        <v>11821033</v>
      </c>
      <c r="AC4872" t="s">
        <v>5409</v>
      </c>
      <c r="AD4872">
        <v>40002</v>
      </c>
      <c r="AE4872"/>
      <c r="AF4872">
        <v>70002</v>
      </c>
      <c r="AG4872"/>
      <c r="AH4872">
        <v>112500</v>
      </c>
      <c r="AI4872" t="s">
        <v>5405</v>
      </c>
      <c r="AJ4872" t="s">
        <v>5405</v>
      </c>
      <c r="AK4872" t="s">
        <v>351</v>
      </c>
    </row>
    <row r="4873" spans="2:37">
      <c r="B4873" s="16" t="n">
        <f>10000000+INDEX(编号表!$B:$B,MATCH(F4873,编号表!$A:$A,0))*100000+INDEX(编号表!$F:$F,MATCH(D4873,编号表!$E:$E,0))*1000+INDEX(编号表!$D:$D,MATCH(E4873,编号表!$C:$C,0))*10000+G4873</f>
        <v>11862034</v>
      </c>
      <c r="C4873" t="inlineStr">
        <is>
          <t>炼虚烈阳回灵丹</t>
        </is>
      </c>
      <c r="D4873" t="s">
        <v>102</v>
      </c>
      <c r="E4873" t="s">
        <v>351</v>
      </c>
      <c r="F4873" t="s">
        <v>5405</v>
      </c>
      <c r="G4873">
        <v>34</v>
      </c>
      <c r="H4873"/>
      <c r="I4873">
        <v>60</v>
      </c>
      <c r="J4873" t="str">
        <f t="shared" si="78"/>
        <v>大类_灵品炼虚丹方</v>
      </c>
      <c r="K4873" t="s">
        <v>337</v>
      </c>
      <c r="L4873">
        <v>1</v>
      </c>
      <c r="M4873" t="s">
        <v>5405</v>
      </c>
      <c r="N4873"/>
      <c r="O4873">
        <v>0</v>
      </c>
      <c r="P4873" t="b">
        <v>1</v>
      </c>
      <c r="Q4873"/>
      <c r="R4873" t="b">
        <v>0</v>
      </c>
      <c r="S4873">
        <v>1</v>
      </c>
      <c r="T4873" t="s">
        <v>91</v>
      </c>
      <c r="U4873">
        <v>999</v>
      </c>
      <c r="V4873" t="s">
        <v>5406</v>
      </c>
      <c r="W4873">
        <v>31862034</v>
      </c>
      <c r="X4873"/>
      <c r="Y4873" t="inlineStr">
        <is>
          <t>用于学会炼制炼虚烈阳回灵丹。效果随成丹品质变化；灵品参数示例：立即回复灵力上限的40%。</t>
        </is>
      </c>
      <c r="Z4873" t="inlineStr">
        <is>
          <t>|cff00FF00“灵力有缺，先补眼前之需；回灵所贵在补，不在扩其容量。热剂自有其宜，须量药力与丹毒而用。”——《回灵补缺录》|r</t>
        </is>
      </c>
      <c r="AA4873" t="str">
        <v>探索秘境或遗迹可得。</v>
      </c>
      <c r="AB4873">
        <v>11821034</v>
      </c>
      <c r="AC4873" t="s">
        <v>5409</v>
      </c>
      <c r="AD4873">
        <v>40002</v>
      </c>
      <c r="AE4873"/>
      <c r="AF4873">
        <v>70002</v>
      </c>
      <c r="AG4873"/>
      <c r="AH4873">
        <v>112500</v>
      </c>
      <c r="AI4873" t="s">
        <v>5405</v>
      </c>
      <c r="AJ4873" t="s">
        <v>5405</v>
      </c>
      <c r="AK4873" t="s">
        <v>351</v>
      </c>
    </row>
    <row r="4874" spans="2:37">
      <c r="B4874" s="16" t="n">
        <f>10000000+INDEX(编号表!$B:$B,MATCH(F4874,编号表!$A:$A,0))*100000+INDEX(编号表!$F:$F,MATCH(D4874,编号表!$E:$E,0))*1000+INDEX(编号表!$D:$D,MATCH(E4874,编号表!$C:$C,0))*10000+G4874</f>
        <v>11862035</v>
      </c>
      <c r="C4874" t="inlineStr">
        <is>
          <t>炼虚玄阴续灵丹</t>
        </is>
      </c>
      <c r="D4874" t="s">
        <v>102</v>
      </c>
      <c r="E4874" t="s">
        <v>351</v>
      </c>
      <c r="F4874" t="s">
        <v>5405</v>
      </c>
      <c r="G4874">
        <v>35</v>
      </c>
      <c r="H4874"/>
      <c r="I4874">
        <v>60</v>
      </c>
      <c r="J4874" t="str">
        <f t="shared" si="78"/>
        <v>大类_灵品炼虚丹方</v>
      </c>
      <c r="K4874" t="s">
        <v>337</v>
      </c>
      <c r="L4874">
        <v>1</v>
      </c>
      <c r="M4874" t="s">
        <v>5405</v>
      </c>
      <c r="N4874"/>
      <c r="O4874">
        <v>0</v>
      </c>
      <c r="P4874" t="b">
        <v>1</v>
      </c>
      <c r="Q4874"/>
      <c r="R4874" t="b">
        <v>0</v>
      </c>
      <c r="S4874">
        <v>1</v>
      </c>
      <c r="T4874" t="s">
        <v>91</v>
      </c>
      <c r="U4874">
        <v>999</v>
      </c>
      <c r="V4874" t="s">
        <v>5406</v>
      </c>
      <c r="W4874">
        <v>31862035</v>
      </c>
      <c r="X4874"/>
      <c r="Y4874" t="inlineStr">
        <is>
          <t>用于学会炼制炼虚玄阴续灵丹。效果随成丹品质变化；灵品参数示例：受击时回复灵力上限的0.04%，持续1800现实秒。</t>
        </is>
      </c>
      <c r="Z4874" t="inlineStr">
        <is>
          <t>|cff00FF00“灵力随战而耗，亦须随行而续；击中、受击与调息各有补益。寒剂自有其宜，须量药力与丹毒而用。”——《续灵行脉录》|r</t>
        </is>
      </c>
      <c r="AA4874" t="str">
        <v>探索秘境或遗迹可得。</v>
      </c>
      <c r="AB4874">
        <v>11821035</v>
      </c>
      <c r="AC4874" t="s">
        <v>5409</v>
      </c>
      <c r="AD4874">
        <v>40002</v>
      </c>
      <c r="AE4874"/>
      <c r="AF4874">
        <v>70002</v>
      </c>
      <c r="AG4874"/>
      <c r="AH4874">
        <v>112500</v>
      </c>
      <c r="AI4874" t="s">
        <v>5405</v>
      </c>
      <c r="AJ4874" t="s">
        <v>5405</v>
      </c>
      <c r="AK4874" t="s">
        <v>351</v>
      </c>
    </row>
    <row r="4875" spans="2:37">
      <c r="B4875" s="16" t="n">
        <f>10000000+INDEX(编号表!$B:$B,MATCH(F4875,编号表!$A:$A,0))*100000+INDEX(编号表!$F:$F,MATCH(D4875,编号表!$E:$E,0))*1000+INDEX(编号表!$D:$D,MATCH(E4875,编号表!$C:$C,0))*10000+G4875</f>
        <v>11862036</v>
      </c>
      <c r="C4875" t="inlineStr">
        <is>
          <t>炼虚清和续灵丹</t>
        </is>
      </c>
      <c r="D4875" t="s">
        <v>102</v>
      </c>
      <c r="E4875" t="s">
        <v>351</v>
      </c>
      <c r="F4875" t="s">
        <v>5405</v>
      </c>
      <c r="G4875">
        <v>36</v>
      </c>
      <c r="H4875"/>
      <c r="I4875">
        <v>60</v>
      </c>
      <c r="J4875" t="str">
        <f t="shared" si="78"/>
        <v>大类_灵品炼虚丹方</v>
      </c>
      <c r="K4875" t="s">
        <v>337</v>
      </c>
      <c r="L4875">
        <v>1</v>
      </c>
      <c r="M4875" t="s">
        <v>5405</v>
      </c>
      <c r="N4875"/>
      <c r="O4875">
        <v>0</v>
      </c>
      <c r="P4875" t="b">
        <v>1</v>
      </c>
      <c r="Q4875"/>
      <c r="R4875" t="b">
        <v>0</v>
      </c>
      <c r="S4875">
        <v>1</v>
      </c>
      <c r="T4875" t="s">
        <v>91</v>
      </c>
      <c r="U4875">
        <v>999</v>
      </c>
      <c r="V4875" t="s">
        <v>5406</v>
      </c>
      <c r="W4875">
        <v>31862036</v>
      </c>
      <c r="X4875"/>
      <c r="Y4875" t="inlineStr">
        <is>
          <t>用于学会炼制炼虚清和续灵丹。效果随成丹品质变化；灵品参数示例：击中时回复灵力上限的0.05%，持续1500现实秒。</t>
        </is>
      </c>
      <c r="Z4875" t="inlineStr">
        <is>
          <t>|cff00FF00“灵力随战而耗，亦须随行而续；击中、受击与调息各有补益。凉剂自有其宜，须量药力与丹毒而用。”——《续灵行脉录》|r</t>
        </is>
      </c>
      <c r="AA4875" t="str">
        <v>探索秘境或遗迹可得。</v>
      </c>
      <c r="AB4875">
        <v>11821036</v>
      </c>
      <c r="AC4875" t="s">
        <v>5409</v>
      </c>
      <c r="AD4875">
        <v>40002</v>
      </c>
      <c r="AE4875"/>
      <c r="AF4875">
        <v>70002</v>
      </c>
      <c r="AG4875"/>
      <c r="AH4875">
        <v>112500</v>
      </c>
      <c r="AI4875" t="s">
        <v>5405</v>
      </c>
      <c r="AJ4875" t="s">
        <v>5405</v>
      </c>
      <c r="AK4875" t="s">
        <v>351</v>
      </c>
    </row>
    <row r="4876" spans="2:37">
      <c r="B4876" s="16" t="n">
        <f>10000000+INDEX(编号表!$B:$B,MATCH(F4876,编号表!$A:$A,0))*100000+INDEX(编号表!$F:$F,MATCH(D4876,编号表!$E:$E,0))*1000+INDEX(编号表!$D:$D,MATCH(E4876,编号表!$C:$C,0))*10000+G4876</f>
        <v>11862037</v>
      </c>
      <c r="C4876" t="inlineStr">
        <is>
          <t>炼虚续灵丹</t>
        </is>
      </c>
      <c r="D4876" t="s">
        <v>102</v>
      </c>
      <c r="E4876" t="s">
        <v>351</v>
      </c>
      <c r="F4876" t="s">
        <v>5405</v>
      </c>
      <c r="G4876">
        <v>37</v>
      </c>
      <c r="H4876"/>
      <c r="I4876">
        <v>60</v>
      </c>
      <c r="J4876" t="str">
        <f t="shared" si="78"/>
        <v>大类_灵品炼虚丹方</v>
      </c>
      <c r="K4876" t="s">
        <v>337</v>
      </c>
      <c r="L4876">
        <v>1</v>
      </c>
      <c r="M4876" t="s">
        <v>5405</v>
      </c>
      <c r="N4876"/>
      <c r="O4876">
        <v>0</v>
      </c>
      <c r="P4876" t="b">
        <v>1</v>
      </c>
      <c r="Q4876"/>
      <c r="R4876" t="b">
        <v>0</v>
      </c>
      <c r="S4876">
        <v>1</v>
      </c>
      <c r="T4876" t="s">
        <v>91</v>
      </c>
      <c r="U4876">
        <v>999</v>
      </c>
      <c r="V4876" t="s">
        <v>5406</v>
      </c>
      <c r="W4876">
        <v>31862037</v>
      </c>
      <c r="X4876"/>
      <c r="Y4876" t="inlineStr">
        <is>
          <t>用于学会炼制炼虚续灵丹。效果随成丹品质变化；灵品参数示例：每秒回复灵力上限的0.06%，持续1500现实秒。</t>
        </is>
      </c>
      <c r="Z4876" t="inlineStr">
        <is>
          <t>|cff00FF00“灵力随战而耗，亦须随行而续；击中、受击与调息各有补益。平剂自有其宜，须量药力与丹毒而用。”——《续灵行脉录》|r</t>
        </is>
      </c>
      <c r="AA4876" t="str">
        <v>探索秘境或遗迹可得。</v>
      </c>
      <c r="AB4876">
        <v>11821037</v>
      </c>
      <c r="AC4876" t="s">
        <v>5409</v>
      </c>
      <c r="AD4876">
        <v>40002</v>
      </c>
      <c r="AE4876"/>
      <c r="AF4876">
        <v>70002</v>
      </c>
      <c r="AG4876"/>
      <c r="AH4876">
        <v>112500</v>
      </c>
      <c r="AI4876" t="s">
        <v>5405</v>
      </c>
      <c r="AJ4876" t="s">
        <v>5405</v>
      </c>
      <c r="AK4876" t="s">
        <v>351</v>
      </c>
    </row>
    <row r="4877" spans="2:37">
      <c r="B4877" s="16" t="n">
        <f>10000000+INDEX(编号表!$B:$B,MATCH(F4877,编号表!$A:$A,0))*100000+INDEX(编号表!$F:$F,MATCH(D4877,编号表!$E:$E,0))*1000+INDEX(编号表!$D:$D,MATCH(E4877,编号表!$C:$C,0))*10000+G4877</f>
        <v>11862038</v>
      </c>
      <c r="C4877" t="inlineStr">
        <is>
          <t>炼虚温阳续灵丹</t>
        </is>
      </c>
      <c r="D4877" t="s">
        <v>102</v>
      </c>
      <c r="E4877" t="s">
        <v>351</v>
      </c>
      <c r="F4877" t="s">
        <v>5405</v>
      </c>
      <c r="G4877">
        <v>38</v>
      </c>
      <c r="H4877"/>
      <c r="I4877">
        <v>60</v>
      </c>
      <c r="J4877" t="str">
        <f t="shared" si="78"/>
        <v>大类_灵品炼虚丹方</v>
      </c>
      <c r="K4877" t="s">
        <v>337</v>
      </c>
      <c r="L4877">
        <v>1</v>
      </c>
      <c r="M4877" t="s">
        <v>5405</v>
      </c>
      <c r="N4877"/>
      <c r="O4877">
        <v>0</v>
      </c>
      <c r="P4877" t="b">
        <v>1</v>
      </c>
      <c r="Q4877"/>
      <c r="R4877" t="b">
        <v>0</v>
      </c>
      <c r="S4877">
        <v>1</v>
      </c>
      <c r="T4877" t="s">
        <v>91</v>
      </c>
      <c r="U4877">
        <v>999</v>
      </c>
      <c r="V4877" t="s">
        <v>5406</v>
      </c>
      <c r="W4877">
        <v>31862038</v>
      </c>
      <c r="X4877"/>
      <c r="Y4877" t="inlineStr">
        <is>
          <t>用于学会炼制炼虚温阳续灵丹。效果随成丹品质变化；灵品参数示例：击中时回复灵力上限的0.07%，持续1500现实秒。</t>
        </is>
      </c>
      <c r="Z4877" t="inlineStr">
        <is>
          <t>|cff00FF00“灵力随战而耗，亦须随行而续；击中、受击与调息各有补益。温剂自有其宜，须量药力与丹毒而用。”——《续灵行脉录》|r</t>
        </is>
      </c>
      <c r="AA4877" t="str">
        <v>探索秘境或遗迹可得。</v>
      </c>
      <c r="AB4877">
        <v>11821038</v>
      </c>
      <c r="AC4877" t="s">
        <v>5409</v>
      </c>
      <c r="AD4877">
        <v>40002</v>
      </c>
      <c r="AE4877"/>
      <c r="AF4877">
        <v>70002</v>
      </c>
      <c r="AG4877"/>
      <c r="AH4877">
        <v>112500</v>
      </c>
      <c r="AI4877" t="s">
        <v>5405</v>
      </c>
      <c r="AJ4877" t="s">
        <v>5405</v>
      </c>
      <c r="AK4877" t="s">
        <v>351</v>
      </c>
    </row>
    <row r="4878" spans="2:37">
      <c r="B4878" s="16" t="n">
        <f>10000000+INDEX(编号表!$B:$B,MATCH(F4878,编号表!$A:$A,0))*100000+INDEX(编号表!$F:$F,MATCH(D4878,编号表!$E:$E,0))*1000+INDEX(编号表!$D:$D,MATCH(E4878,编号表!$C:$C,0))*10000+G4878</f>
        <v>11862039</v>
      </c>
      <c r="C4878" t="inlineStr">
        <is>
          <t>炼虚烈阳续灵丹</t>
        </is>
      </c>
      <c r="D4878" t="s">
        <v>102</v>
      </c>
      <c r="E4878" t="s">
        <v>351</v>
      </c>
      <c r="F4878" t="s">
        <v>5405</v>
      </c>
      <c r="G4878">
        <v>39</v>
      </c>
      <c r="H4878"/>
      <c r="I4878">
        <v>60</v>
      </c>
      <c r="J4878" t="str">
        <f t="shared" si="78"/>
        <v>大类_灵品炼虚丹方</v>
      </c>
      <c r="K4878" t="s">
        <v>337</v>
      </c>
      <c r="L4878">
        <v>1</v>
      </c>
      <c r="M4878" t="s">
        <v>5405</v>
      </c>
      <c r="N4878"/>
      <c r="O4878">
        <v>0</v>
      </c>
      <c r="P4878" t="b">
        <v>1</v>
      </c>
      <c r="Q4878"/>
      <c r="R4878" t="b">
        <v>0</v>
      </c>
      <c r="S4878">
        <v>1</v>
      </c>
      <c r="T4878" t="s">
        <v>91</v>
      </c>
      <c r="U4878">
        <v>999</v>
      </c>
      <c r="V4878" t="s">
        <v>5406</v>
      </c>
      <c r="W4878">
        <v>31862039</v>
      </c>
      <c r="X4878"/>
      <c r="Y4878" t="inlineStr">
        <is>
          <t>用于学会炼制炼虚烈阳续灵丹。效果随成丹品质变化；灵品参数示例：受击时回复灵力上限的0.1%，持续900现实秒。</t>
        </is>
      </c>
      <c r="Z4878" t="inlineStr">
        <is>
          <t>|cff00FF00“灵力随战而耗，亦须随行而续；击中、受击与调息各有补益。热剂自有其宜，须量药力与丹毒而用。”——《续灵行脉录》|r</t>
        </is>
      </c>
      <c r="AA4878" t="str">
        <v>探索秘境或遗迹可得。</v>
      </c>
      <c r="AB4878">
        <v>11821039</v>
      </c>
      <c r="AC4878" t="s">
        <v>5409</v>
      </c>
      <c r="AD4878">
        <v>40002</v>
      </c>
      <c r="AE4878"/>
      <c r="AF4878">
        <v>70002</v>
      </c>
      <c r="AG4878"/>
      <c r="AH4878">
        <v>112500</v>
      </c>
      <c r="AI4878" t="s">
        <v>5405</v>
      </c>
      <c r="AJ4878" t="s">
        <v>5405</v>
      </c>
      <c r="AK4878" t="s">
        <v>351</v>
      </c>
    </row>
    <row r="4879" spans="2:37">
      <c r="B4879" s="16" t="n">
        <f>10000000+INDEX(编号表!$B:$B,MATCH(F4879,编号表!$A:$A,0))*100000+INDEX(编号表!$F:$F,MATCH(D4879,编号表!$E:$E,0))*1000+INDEX(编号表!$D:$D,MATCH(E4879,编号表!$C:$C,0))*10000+G4879</f>
        <v>11862040</v>
      </c>
      <c r="C4879" t="inlineStr">
        <is>
          <t>炼虚玄阴神行丹</t>
        </is>
      </c>
      <c r="D4879" t="s">
        <v>102</v>
      </c>
      <c r="E4879" t="s">
        <v>351</v>
      </c>
      <c r="F4879" t="s">
        <v>5405</v>
      </c>
      <c r="G4879">
        <v>40</v>
      </c>
      <c r="H4879"/>
      <c r="I4879">
        <v>60</v>
      </c>
      <c r="J4879" t="str">
        <f t="shared" si="78"/>
        <v>大类_灵品炼虚丹方</v>
      </c>
      <c r="K4879" t="s">
        <v>337</v>
      </c>
      <c r="L4879">
        <v>1</v>
      </c>
      <c r="M4879" t="s">
        <v>5405</v>
      </c>
      <c r="N4879"/>
      <c r="O4879">
        <v>0</v>
      </c>
      <c r="P4879" t="b">
        <v>1</v>
      </c>
      <c r="Q4879"/>
      <c r="R4879" t="b">
        <v>0</v>
      </c>
      <c r="S4879">
        <v>1</v>
      </c>
      <c r="T4879" t="s">
        <v>91</v>
      </c>
      <c r="U4879">
        <v>999</v>
      </c>
      <c r="V4879" t="s">
        <v>5406</v>
      </c>
      <c r="W4879">
        <v>31862040</v>
      </c>
      <c r="X4879"/>
      <c r="Y4879" t="inlineStr">
        <is>
          <t>用于学会炼制炼虚玄阴神行丹。效果随成丹品质变化；灵品参数示例：移动速度提高3%，持续600现实秒。</t>
        </is>
      </c>
      <c r="Z4879" t="inlineStr">
        <is>
          <t>|cff00FF00“轻身疾行，进退有度；药助足下，不增术法杀伤。寒剂自有其宜，须量药力与丹毒而用。”——《神行轻身录》|r</t>
        </is>
      </c>
      <c r="AA4879" t="str">
        <v>探索秘境或遗迹可得。</v>
      </c>
      <c r="AB4879">
        <v>11821040</v>
      </c>
      <c r="AC4879" t="s">
        <v>5409</v>
      </c>
      <c r="AD4879">
        <v>40002</v>
      </c>
      <c r="AE4879"/>
      <c r="AF4879">
        <v>70002</v>
      </c>
      <c r="AG4879"/>
      <c r="AH4879">
        <v>112500</v>
      </c>
      <c r="AI4879" t="s">
        <v>5405</v>
      </c>
      <c r="AJ4879" t="s">
        <v>5405</v>
      </c>
      <c r="AK4879" t="s">
        <v>351</v>
      </c>
    </row>
    <row r="4880" spans="2:37">
      <c r="B4880" s="16" t="n">
        <f>10000000+INDEX(编号表!$B:$B,MATCH(F4880,编号表!$A:$A,0))*100000+INDEX(编号表!$F:$F,MATCH(D4880,编号表!$E:$E,0))*1000+INDEX(编号表!$D:$D,MATCH(E4880,编号表!$C:$C,0))*10000+G4880</f>
        <v>11862041</v>
      </c>
      <c r="C4880" t="inlineStr">
        <is>
          <t>炼虚清和神行丹</t>
        </is>
      </c>
      <c r="D4880" t="s">
        <v>102</v>
      </c>
      <c r="E4880" t="s">
        <v>351</v>
      </c>
      <c r="F4880" t="s">
        <v>5405</v>
      </c>
      <c r="G4880">
        <v>41</v>
      </c>
      <c r="H4880"/>
      <c r="I4880">
        <v>60</v>
      </c>
      <c r="J4880" t="str">
        <f t="shared" si="78"/>
        <v>大类_灵品炼虚丹方</v>
      </c>
      <c r="K4880" t="s">
        <v>337</v>
      </c>
      <c r="L4880">
        <v>1</v>
      </c>
      <c r="M4880" t="s">
        <v>5405</v>
      </c>
      <c r="N4880"/>
      <c r="O4880">
        <v>0</v>
      </c>
      <c r="P4880" t="b">
        <v>1</v>
      </c>
      <c r="Q4880"/>
      <c r="R4880" t="b">
        <v>0</v>
      </c>
      <c r="S4880">
        <v>1</v>
      </c>
      <c r="T4880" t="s">
        <v>91</v>
      </c>
      <c r="U4880">
        <v>999</v>
      </c>
      <c r="V4880" t="s">
        <v>5406</v>
      </c>
      <c r="W4880">
        <v>31862041</v>
      </c>
      <c r="X4880"/>
      <c r="Y4880" t="inlineStr">
        <is>
          <t>用于学会炼制炼虚清和神行丹。效果随成丹品质变化；灵品参数示例：移动速度提高4%，持续600现实秒。</t>
        </is>
      </c>
      <c r="Z4880" t="inlineStr">
        <is>
          <t>|cff00FF00“轻身疾行，进退有度；药助足下，不增术法杀伤。凉剂自有其宜，须量药力与丹毒而用。”——《神行轻身录》|r</t>
        </is>
      </c>
      <c r="AA4880" t="str">
        <v>探索秘境或遗迹可得。</v>
      </c>
      <c r="AB4880">
        <v>11821041</v>
      </c>
      <c r="AC4880" t="s">
        <v>5409</v>
      </c>
      <c r="AD4880">
        <v>40002</v>
      </c>
      <c r="AE4880"/>
      <c r="AF4880">
        <v>70002</v>
      </c>
      <c r="AG4880"/>
      <c r="AH4880">
        <v>112500</v>
      </c>
      <c r="AI4880" t="s">
        <v>5405</v>
      </c>
      <c r="AJ4880" t="s">
        <v>5405</v>
      </c>
      <c r="AK4880" t="s">
        <v>351</v>
      </c>
    </row>
    <row r="4881" spans="2:37">
      <c r="B4881" s="16" t="n">
        <f>10000000+INDEX(编号表!$B:$B,MATCH(F4881,编号表!$A:$A,0))*100000+INDEX(编号表!$F:$F,MATCH(D4881,编号表!$E:$E,0))*1000+INDEX(编号表!$D:$D,MATCH(E4881,编号表!$C:$C,0))*10000+G4881</f>
        <v>11862042</v>
      </c>
      <c r="C4881" t="inlineStr">
        <is>
          <t>炼虚神行丹</t>
        </is>
      </c>
      <c r="D4881" t="s">
        <v>102</v>
      </c>
      <c r="E4881" t="s">
        <v>351</v>
      </c>
      <c r="F4881" t="s">
        <v>5405</v>
      </c>
      <c r="G4881">
        <v>42</v>
      </c>
      <c r="H4881"/>
      <c r="I4881">
        <v>60</v>
      </c>
      <c r="J4881" t="str">
        <f t="shared" si="78"/>
        <v>大类_灵品炼虚丹方</v>
      </c>
      <c r="K4881" t="s">
        <v>337</v>
      </c>
      <c r="L4881">
        <v>1</v>
      </c>
      <c r="M4881" t="s">
        <v>5405</v>
      </c>
      <c r="N4881"/>
      <c r="O4881">
        <v>0</v>
      </c>
      <c r="P4881" t="b">
        <v>1</v>
      </c>
      <c r="Q4881"/>
      <c r="R4881" t="b">
        <v>0</v>
      </c>
      <c r="S4881">
        <v>1</v>
      </c>
      <c r="T4881" t="s">
        <v>91</v>
      </c>
      <c r="U4881">
        <v>999</v>
      </c>
      <c r="V4881" t="s">
        <v>5406</v>
      </c>
      <c r="W4881">
        <v>31862042</v>
      </c>
      <c r="X4881"/>
      <c r="Y4881" t="inlineStr">
        <is>
          <t>用于学会炼制炼虚神行丹。效果随成丹品质变化；灵品参数示例：移动速度提高5%，持续600现实秒。</t>
        </is>
      </c>
      <c r="Z4881" t="inlineStr">
        <is>
          <t>|cff00FF00“轻身疾行，进退有度；药助足下，不增术法杀伤。平剂自有其宜，须量药力与丹毒而用。”——《神行轻身录》|r</t>
        </is>
      </c>
      <c r="AA4881" t="str">
        <v>探索秘境或遗迹可得。</v>
      </c>
      <c r="AB4881">
        <v>11821042</v>
      </c>
      <c r="AC4881" t="s">
        <v>5409</v>
      </c>
      <c r="AD4881">
        <v>40002</v>
      </c>
      <c r="AE4881"/>
      <c r="AF4881">
        <v>70002</v>
      </c>
      <c r="AG4881"/>
      <c r="AH4881">
        <v>112500</v>
      </c>
      <c r="AI4881" t="s">
        <v>5405</v>
      </c>
      <c r="AJ4881" t="s">
        <v>5405</v>
      </c>
      <c r="AK4881" t="s">
        <v>351</v>
      </c>
    </row>
    <row r="4882" spans="2:37">
      <c r="B4882" s="16" t="n">
        <f>10000000+INDEX(编号表!$B:$B,MATCH(F4882,编号表!$A:$A,0))*100000+INDEX(编号表!$F:$F,MATCH(D4882,编号表!$E:$E,0))*1000+INDEX(编号表!$D:$D,MATCH(E4882,编号表!$C:$C,0))*10000+G4882</f>
        <v>11862043</v>
      </c>
      <c r="C4882" t="inlineStr">
        <is>
          <t>炼虚温阳神行丹</t>
        </is>
      </c>
      <c r="D4882" t="s">
        <v>102</v>
      </c>
      <c r="E4882" t="s">
        <v>351</v>
      </c>
      <c r="F4882" t="s">
        <v>5405</v>
      </c>
      <c r="G4882">
        <v>43</v>
      </c>
      <c r="H4882"/>
      <c r="I4882">
        <v>60</v>
      </c>
      <c r="J4882" t="str">
        <f t="shared" si="78"/>
        <v>大类_灵品炼虚丹方</v>
      </c>
      <c r="K4882" t="s">
        <v>337</v>
      </c>
      <c r="L4882">
        <v>1</v>
      </c>
      <c r="M4882" t="s">
        <v>5405</v>
      </c>
      <c r="N4882"/>
      <c r="O4882">
        <v>0</v>
      </c>
      <c r="P4882" t="b">
        <v>1</v>
      </c>
      <c r="Q4882"/>
      <c r="R4882" t="b">
        <v>0</v>
      </c>
      <c r="S4882">
        <v>1</v>
      </c>
      <c r="T4882" t="s">
        <v>91</v>
      </c>
      <c r="U4882">
        <v>999</v>
      </c>
      <c r="V4882" t="s">
        <v>5406</v>
      </c>
      <c r="W4882">
        <v>31862043</v>
      </c>
      <c r="X4882"/>
      <c r="Y4882" t="inlineStr">
        <is>
          <t>用于学会炼制炼虚温阳神行丹。效果随成丹品质变化；灵品参数示例：移动速度提高6%，持续600现实秒。</t>
        </is>
      </c>
      <c r="Z4882" t="inlineStr">
        <is>
          <t>|cff00FF00“轻身疾行，进退有度；药助足下，不增术法杀伤。温剂自有其宜，须量药力与丹毒而用。”——《神行轻身录》|r</t>
        </is>
      </c>
      <c r="AA4882" t="str">
        <v>探索秘境或遗迹可得。</v>
      </c>
      <c r="AB4882">
        <v>11821043</v>
      </c>
      <c r="AC4882" t="s">
        <v>5409</v>
      </c>
      <c r="AD4882">
        <v>40002</v>
      </c>
      <c r="AE4882"/>
      <c r="AF4882">
        <v>70002</v>
      </c>
      <c r="AG4882"/>
      <c r="AH4882">
        <v>112500</v>
      </c>
      <c r="AI4882" t="s">
        <v>5405</v>
      </c>
      <c r="AJ4882" t="s">
        <v>5405</v>
      </c>
      <c r="AK4882" t="s">
        <v>351</v>
      </c>
    </row>
    <row r="4883" spans="2:37">
      <c r="B4883" s="16" t="n">
        <f>10000000+INDEX(编号表!$B:$B,MATCH(F4883,编号表!$A:$A,0))*100000+INDEX(编号表!$F:$F,MATCH(D4883,编号表!$E:$E,0))*1000+INDEX(编号表!$D:$D,MATCH(E4883,编号表!$C:$C,0))*10000+G4883</f>
        <v>11862044</v>
      </c>
      <c r="C4883" t="inlineStr">
        <is>
          <t>炼虚烈阳神行丹</t>
        </is>
      </c>
      <c r="D4883" t="s">
        <v>102</v>
      </c>
      <c r="E4883" t="s">
        <v>351</v>
      </c>
      <c r="F4883" t="s">
        <v>5405</v>
      </c>
      <c r="G4883">
        <v>44</v>
      </c>
      <c r="H4883"/>
      <c r="I4883">
        <v>60</v>
      </c>
      <c r="J4883" t="str">
        <f t="shared" si="78"/>
        <v>大类_灵品炼虚丹方</v>
      </c>
      <c r="K4883" t="s">
        <v>337</v>
      </c>
      <c r="L4883">
        <v>1</v>
      </c>
      <c r="M4883" t="s">
        <v>5405</v>
      </c>
      <c r="N4883"/>
      <c r="O4883">
        <v>0</v>
      </c>
      <c r="P4883" t="b">
        <v>1</v>
      </c>
      <c r="Q4883"/>
      <c r="R4883" t="b">
        <v>0</v>
      </c>
      <c r="S4883">
        <v>1</v>
      </c>
      <c r="T4883" t="s">
        <v>91</v>
      </c>
      <c r="U4883">
        <v>999</v>
      </c>
      <c r="V4883" t="s">
        <v>5406</v>
      </c>
      <c r="W4883">
        <v>31862044</v>
      </c>
      <c r="X4883"/>
      <c r="Y4883" t="inlineStr">
        <is>
          <t>用于学会炼制炼虚烈阳神行丹。效果随成丹品质变化；灵品参数示例：移动速度提高7%，持续600现实秒。</t>
        </is>
      </c>
      <c r="Z4883" t="inlineStr">
        <is>
          <t>|cff00FF00“轻身疾行，进退有度；药助足下，不增术法杀伤。热剂自有其宜，须量药力与丹毒而用。”——《神行轻身录》|r</t>
        </is>
      </c>
      <c r="AA4883" t="str">
        <v>探索秘境或遗迹可得。</v>
      </c>
      <c r="AB4883">
        <v>11821044</v>
      </c>
      <c r="AC4883" t="s">
        <v>5409</v>
      </c>
      <c r="AD4883">
        <v>40002</v>
      </c>
      <c r="AE4883"/>
      <c r="AF4883">
        <v>70002</v>
      </c>
      <c r="AG4883"/>
      <c r="AH4883">
        <v>112500</v>
      </c>
      <c r="AI4883" t="s">
        <v>5405</v>
      </c>
      <c r="AJ4883" t="s">
        <v>5405</v>
      </c>
      <c r="AK4883" t="s">
        <v>351</v>
      </c>
    </row>
    <row r="4884" spans="2:37">
      <c r="B4884" s="16" t="n">
        <f>10000000+INDEX(编号表!$B:$B,MATCH(F4884,编号表!$A:$A,0))*100000+INDEX(编号表!$F:$F,MATCH(D4884,编号表!$E:$E,0))*1000+INDEX(编号表!$D:$D,MATCH(E4884,编号表!$C:$C,0))*10000+G4884</f>
        <v>11862045</v>
      </c>
      <c r="C4884" t="inlineStr">
        <is>
          <t>炼虚玄阴迅脉丹</t>
        </is>
      </c>
      <c r="D4884" t="s">
        <v>102</v>
      </c>
      <c r="E4884" t="s">
        <v>351</v>
      </c>
      <c r="F4884" t="s">
        <v>5405</v>
      </c>
      <c r="G4884">
        <v>45</v>
      </c>
      <c r="H4884"/>
      <c r="I4884">
        <v>60</v>
      </c>
      <c r="J4884" t="str">
        <f t="shared" si="78"/>
        <v>大类_灵品炼虚丹方</v>
      </c>
      <c r="K4884" t="s">
        <v>337</v>
      </c>
      <c r="L4884">
        <v>1</v>
      </c>
      <c r="M4884" t="s">
        <v>5405</v>
      </c>
      <c r="N4884"/>
      <c r="O4884">
        <v>0</v>
      </c>
      <c r="P4884" t="b">
        <v>1</v>
      </c>
      <c r="Q4884"/>
      <c r="R4884" t="b">
        <v>0</v>
      </c>
      <c r="S4884">
        <v>1</v>
      </c>
      <c r="T4884" t="s">
        <v>91</v>
      </c>
      <c r="U4884">
        <v>999</v>
      </c>
      <c r="V4884" t="s">
        <v>5406</v>
      </c>
      <c r="W4884">
        <v>31862045</v>
      </c>
      <c r="X4884"/>
      <c r="Y4884" t="inlineStr">
        <is>
          <t>用于学会炼制炼虚玄阴迅脉丹。效果随成丹品质变化；灵品参数示例：法术冷却缩减3%，持续1800现实秒。</t>
        </is>
      </c>
      <c r="Z4884" t="inlineStr">
        <is>
          <t>|cff00FF00“灵脉运转有节，术法复起有时；药助缩其间隔。寒剂自有其宜，须量药力与丹毒而用。”——《迅脉运法录》|r</t>
        </is>
      </c>
      <c r="AA4884" t="str">
        <v>探索秘境或遗迹可得。</v>
      </c>
      <c r="AB4884">
        <v>11821045</v>
      </c>
      <c r="AC4884" t="s">
        <v>5409</v>
      </c>
      <c r="AD4884">
        <v>40002</v>
      </c>
      <c r="AE4884"/>
      <c r="AF4884">
        <v>70002</v>
      </c>
      <c r="AG4884"/>
      <c r="AH4884">
        <v>112500</v>
      </c>
      <c r="AI4884" t="s">
        <v>5405</v>
      </c>
      <c r="AJ4884" t="s">
        <v>5405</v>
      </c>
      <c r="AK4884" t="s">
        <v>351</v>
      </c>
    </row>
    <row r="4885" spans="2:37">
      <c r="B4885" s="16" t="n">
        <f>10000000+INDEX(编号表!$B:$B,MATCH(F4885,编号表!$A:$A,0))*100000+INDEX(编号表!$F:$F,MATCH(D4885,编号表!$E:$E,0))*1000+INDEX(编号表!$D:$D,MATCH(E4885,编号表!$C:$C,0))*10000+G4885</f>
        <v>11862046</v>
      </c>
      <c r="C4885" t="inlineStr">
        <is>
          <t>炼虚清和迅脉丹</t>
        </is>
      </c>
      <c r="D4885" t="s">
        <v>102</v>
      </c>
      <c r="E4885" t="s">
        <v>351</v>
      </c>
      <c r="F4885" t="s">
        <v>5405</v>
      </c>
      <c r="G4885">
        <v>46</v>
      </c>
      <c r="H4885"/>
      <c r="I4885">
        <v>60</v>
      </c>
      <c r="J4885" t="str">
        <f t="shared" si="78"/>
        <v>大类_灵品炼虚丹方</v>
      </c>
      <c r="K4885" t="s">
        <v>337</v>
      </c>
      <c r="L4885">
        <v>1</v>
      </c>
      <c r="M4885" t="s">
        <v>5405</v>
      </c>
      <c r="N4885"/>
      <c r="O4885">
        <v>0</v>
      </c>
      <c r="P4885" t="b">
        <v>1</v>
      </c>
      <c r="Q4885"/>
      <c r="R4885" t="b">
        <v>0</v>
      </c>
      <c r="S4885">
        <v>1</v>
      </c>
      <c r="T4885" t="s">
        <v>91</v>
      </c>
      <c r="U4885">
        <v>999</v>
      </c>
      <c r="V4885" t="s">
        <v>5406</v>
      </c>
      <c r="W4885">
        <v>31862046</v>
      </c>
      <c r="X4885"/>
      <c r="Y4885" t="inlineStr">
        <is>
          <t>用于学会炼制炼虚清和迅脉丹。效果随成丹品质变化；灵品参数示例：法术冷却缩减3.75%，持续1500现实秒。</t>
        </is>
      </c>
      <c r="Z4885" t="inlineStr">
        <is>
          <t>|cff00FF00“灵脉运转有节，术法复起有时；药助缩其间隔。凉剂自有其宜，须量药力与丹毒而用。”——《迅脉运法录》|r</t>
        </is>
      </c>
      <c r="AA4885" t="str">
        <v>探索秘境或遗迹可得。</v>
      </c>
      <c r="AB4885">
        <v>11821046</v>
      </c>
      <c r="AC4885" t="s">
        <v>5409</v>
      </c>
      <c r="AD4885">
        <v>40002</v>
      </c>
      <c r="AE4885"/>
      <c r="AF4885">
        <v>70002</v>
      </c>
      <c r="AG4885"/>
      <c r="AH4885">
        <v>112500</v>
      </c>
      <c r="AI4885" t="s">
        <v>5405</v>
      </c>
      <c r="AJ4885" t="s">
        <v>5405</v>
      </c>
      <c r="AK4885" t="s">
        <v>351</v>
      </c>
    </row>
    <row r="4886" spans="2:37">
      <c r="B4886" s="16" t="n">
        <f>10000000+INDEX(编号表!$B:$B,MATCH(F4886,编号表!$A:$A,0))*100000+INDEX(编号表!$F:$F,MATCH(D4886,编号表!$E:$E,0))*1000+INDEX(编号表!$D:$D,MATCH(E4886,编号表!$C:$C,0))*10000+G4886</f>
        <v>11862047</v>
      </c>
      <c r="C4886" t="inlineStr">
        <is>
          <t>炼虚迅脉丹</t>
        </is>
      </c>
      <c r="D4886" t="s">
        <v>102</v>
      </c>
      <c r="E4886" t="s">
        <v>351</v>
      </c>
      <c r="F4886" t="s">
        <v>5405</v>
      </c>
      <c r="G4886">
        <v>47</v>
      </c>
      <c r="H4886"/>
      <c r="I4886">
        <v>60</v>
      </c>
      <c r="J4886" t="str">
        <f t="shared" si="78"/>
        <v>大类_灵品炼虚丹方</v>
      </c>
      <c r="K4886" t="s">
        <v>337</v>
      </c>
      <c r="L4886">
        <v>1</v>
      </c>
      <c r="M4886" t="s">
        <v>5405</v>
      </c>
      <c r="N4886"/>
      <c r="O4886">
        <v>0</v>
      </c>
      <c r="P4886" t="b">
        <v>1</v>
      </c>
      <c r="Q4886"/>
      <c r="R4886" t="b">
        <v>0</v>
      </c>
      <c r="S4886">
        <v>1</v>
      </c>
      <c r="T4886" t="s">
        <v>91</v>
      </c>
      <c r="U4886">
        <v>999</v>
      </c>
      <c r="V4886" t="s">
        <v>5406</v>
      </c>
      <c r="W4886">
        <v>31862047</v>
      </c>
      <c r="X4886"/>
      <c r="Y4886" t="inlineStr">
        <is>
          <t>用于学会炼制炼虚迅脉丹。效果随成丹品质变化；灵品参数示例：法术冷却缩减4.5%，持续1500现实秒。</t>
        </is>
      </c>
      <c r="Z4886" t="inlineStr">
        <is>
          <t>|cff00FF00“灵脉运转有节，术法复起有时；药助缩其间隔。平剂自有其宜，须量药力与丹毒而用。”——《迅脉运法录》|r</t>
        </is>
      </c>
      <c r="AA4886" t="str">
        <v>探索秘境或遗迹可得。</v>
      </c>
      <c r="AB4886">
        <v>11821047</v>
      </c>
      <c r="AC4886" t="s">
        <v>5409</v>
      </c>
      <c r="AD4886">
        <v>40002</v>
      </c>
      <c r="AE4886"/>
      <c r="AF4886">
        <v>70002</v>
      </c>
      <c r="AG4886"/>
      <c r="AH4886">
        <v>112500</v>
      </c>
      <c r="AI4886" t="s">
        <v>5405</v>
      </c>
      <c r="AJ4886" t="s">
        <v>5405</v>
      </c>
      <c r="AK4886" t="s">
        <v>351</v>
      </c>
    </row>
    <row r="4887" spans="2:37">
      <c r="B4887" s="16" t="n">
        <f>10000000+INDEX(编号表!$B:$B,MATCH(F4887,编号表!$A:$A,0))*100000+INDEX(编号表!$F:$F,MATCH(D4887,编号表!$E:$E,0))*1000+INDEX(编号表!$D:$D,MATCH(E4887,编号表!$C:$C,0))*10000+G4887</f>
        <v>11862048</v>
      </c>
      <c r="C4887" t="inlineStr">
        <is>
          <t>炼虚温阳迅脉丹</t>
        </is>
      </c>
      <c r="D4887" t="s">
        <v>102</v>
      </c>
      <c r="E4887" t="s">
        <v>351</v>
      </c>
      <c r="F4887" t="s">
        <v>5405</v>
      </c>
      <c r="G4887">
        <v>48</v>
      </c>
      <c r="H4887"/>
      <c r="I4887">
        <v>60</v>
      </c>
      <c r="J4887" t="str">
        <f t="shared" si="78"/>
        <v>大类_灵品炼虚丹方</v>
      </c>
      <c r="K4887" t="s">
        <v>337</v>
      </c>
      <c r="L4887">
        <v>1</v>
      </c>
      <c r="M4887" t="s">
        <v>5405</v>
      </c>
      <c r="N4887"/>
      <c r="O4887">
        <v>0</v>
      </c>
      <c r="P4887" t="b">
        <v>1</v>
      </c>
      <c r="Q4887"/>
      <c r="R4887" t="b">
        <v>0</v>
      </c>
      <c r="S4887">
        <v>1</v>
      </c>
      <c r="T4887" t="s">
        <v>91</v>
      </c>
      <c r="U4887">
        <v>999</v>
      </c>
      <c r="V4887" t="s">
        <v>5406</v>
      </c>
      <c r="W4887">
        <v>31862048</v>
      </c>
      <c r="X4887"/>
      <c r="Y4887" t="inlineStr">
        <is>
          <t>用于学会炼制炼虚温阳迅脉丹。效果随成丹品质变化；灵品参数示例：法术冷却缩减5.25%，持续1500现实秒。</t>
        </is>
      </c>
      <c r="Z4887" t="inlineStr">
        <is>
          <t>|cff00FF00“灵脉运转有节，术法复起有时；药助缩其间隔。温剂自有其宜，须量药力与丹毒而用。”——《迅脉运法录》|r</t>
        </is>
      </c>
      <c r="AA4887" t="str">
        <v>探索秘境或遗迹可得。</v>
      </c>
      <c r="AB4887">
        <v>11821048</v>
      </c>
      <c r="AC4887" t="s">
        <v>5409</v>
      </c>
      <c r="AD4887">
        <v>40002</v>
      </c>
      <c r="AE4887"/>
      <c r="AF4887">
        <v>70002</v>
      </c>
      <c r="AG4887"/>
      <c r="AH4887">
        <v>112500</v>
      </c>
      <c r="AI4887" t="s">
        <v>5405</v>
      </c>
      <c r="AJ4887" t="s">
        <v>5405</v>
      </c>
      <c r="AK4887" t="s">
        <v>351</v>
      </c>
    </row>
    <row r="4888" spans="2:37">
      <c r="B4888" s="16" t="n">
        <f>10000000+INDEX(编号表!$B:$B,MATCH(F4888,编号表!$A:$A,0))*100000+INDEX(编号表!$F:$F,MATCH(D4888,编号表!$E:$E,0))*1000+INDEX(编号表!$D:$D,MATCH(E4888,编号表!$C:$C,0))*10000+G4888</f>
        <v>11862049</v>
      </c>
      <c r="C4888" t="inlineStr">
        <is>
          <t>炼虚烈阳迅脉丹</t>
        </is>
      </c>
      <c r="D4888" t="s">
        <v>102</v>
      </c>
      <c r="E4888" t="s">
        <v>351</v>
      </c>
      <c r="F4888" t="s">
        <v>5405</v>
      </c>
      <c r="G4888">
        <v>49</v>
      </c>
      <c r="H4888"/>
      <c r="I4888">
        <v>60</v>
      </c>
      <c r="J4888" t="str">
        <f t="shared" si="78"/>
        <v>大类_灵品炼虚丹方</v>
      </c>
      <c r="K4888" t="s">
        <v>337</v>
      </c>
      <c r="L4888">
        <v>1</v>
      </c>
      <c r="M4888" t="s">
        <v>5405</v>
      </c>
      <c r="N4888"/>
      <c r="O4888">
        <v>0</v>
      </c>
      <c r="P4888" t="b">
        <v>1</v>
      </c>
      <c r="Q4888"/>
      <c r="R4888" t="b">
        <v>0</v>
      </c>
      <c r="S4888">
        <v>1</v>
      </c>
      <c r="T4888" t="s">
        <v>91</v>
      </c>
      <c r="U4888">
        <v>999</v>
      </c>
      <c r="V4888" t="s">
        <v>5406</v>
      </c>
      <c r="W4888">
        <v>31862049</v>
      </c>
      <c r="X4888"/>
      <c r="Y4888" t="inlineStr">
        <is>
          <t>用于学会炼制炼虚烈阳迅脉丹。效果随成丹品质变化；灵品参数示例：法术冷却缩减6%，持续900现实秒。</t>
        </is>
      </c>
      <c r="Z4888" t="inlineStr">
        <is>
          <t>|cff00FF00“灵脉运转有节，术法复起有时；药助缩其间隔。热剂自有其宜，须量药力与丹毒而用。”——《迅脉运法录》|r</t>
        </is>
      </c>
      <c r="AA4888" t="str">
        <v>探索秘境或遗迹可得。</v>
      </c>
      <c r="AB4888">
        <v>11821049</v>
      </c>
      <c r="AC4888" t="s">
        <v>5409</v>
      </c>
      <c r="AD4888">
        <v>40002</v>
      </c>
      <c r="AE4888"/>
      <c r="AF4888">
        <v>70002</v>
      </c>
      <c r="AG4888"/>
      <c r="AH4888">
        <v>112500</v>
      </c>
      <c r="AI4888" t="s">
        <v>5405</v>
      </c>
      <c r="AJ4888" t="s">
        <v>5405</v>
      </c>
      <c r="AK4888" t="s">
        <v>351</v>
      </c>
    </row>
    <row r="4889" spans="2:37">
      <c r="B4889" s="16" t="n">
        <f>10000000+INDEX(编号表!$B:$B,MATCH(F4889,编号表!$A:$A,0))*100000+INDEX(编号表!$F:$F,MATCH(D4889,编号表!$E:$E,0))*1000+INDEX(编号表!$D:$D,MATCH(E4889,编号表!$C:$C,0))*10000+G4889</f>
        <v>11862050</v>
      </c>
      <c r="C4889" t="s">
        <v>4105</v>
      </c>
      <c r="D4889" t="s">
        <v>102</v>
      </c>
      <c r="E4889" t="s">
        <v>351</v>
      </c>
      <c r="F4889" t="s">
        <v>5405</v>
      </c>
      <c r="G4889">
        <v>50</v>
      </c>
      <c r="H4889"/>
      <c r="I4889">
        <v>60</v>
      </c>
      <c r="J4889" t="str">
        <f t="shared" si="78"/>
        <v>大类_灵品炼虚丹方</v>
      </c>
      <c r="K4889" t="s">
        <v>337</v>
      </c>
      <c r="L4889">
        <v>1</v>
      </c>
      <c r="M4889" t="s">
        <v>5405</v>
      </c>
      <c r="N4889"/>
      <c r="O4889">
        <v>0</v>
      </c>
      <c r="P4889" t="b">
        <v>1</v>
      </c>
      <c r="Q4889"/>
      <c r="R4889" t="b">
        <v>0</v>
      </c>
      <c r="S4889">
        <v>1</v>
      </c>
      <c r="T4889" t="s">
        <v>91</v>
      </c>
      <c r="U4889">
        <v>999</v>
      </c>
      <c r="V4889" t="s">
        <v>5406</v>
      </c>
      <c r="W4889">
        <v>31862050</v>
      </c>
      <c r="X4889"/>
      <c r="Y4889" t="inlineStr">
        <is>
          <t>用于学会炼制炼虚玄阴净髓丹。效果随成丹品质变化；灵品参数示例：清除对应味池杂质总量1907064点，按300现实秒的经过时间线性结算（操作时补结差额）。</t>
        </is>
      </c>
      <c r="Z4889" t="inlineStr">
        <is>
          <t>|cff00FF00“骨底积浊得清，根基乃少其滞。寒剂自有其宜，须量药力与丹毒而用。”——《骨底澄浊录》|r</t>
        </is>
      </c>
      <c r="AA4889" t="str">
        <v>探索秘境或遗迹可得。</v>
      </c>
      <c r="AB4889">
        <v>11821050</v>
      </c>
      <c r="AC4889" t="s">
        <v>5409</v>
      </c>
      <c r="AD4889">
        <v>40002</v>
      </c>
      <c r="AE4889"/>
      <c r="AF4889">
        <v>70002</v>
      </c>
      <c r="AG4889"/>
      <c r="AH4889">
        <v>112500</v>
      </c>
      <c r="AI4889" t="s">
        <v>5405</v>
      </c>
      <c r="AJ4889" t="s">
        <v>5405</v>
      </c>
      <c r="AK4889" t="s">
        <v>351</v>
      </c>
    </row>
    <row r="4890" spans="2:37">
      <c r="B4890" s="16" t="n">
        <f>10000000+INDEX(编号表!$B:$B,MATCH(F4890,编号表!$A:$A,0))*100000+INDEX(编号表!$F:$F,MATCH(D4890,编号表!$E:$E,0))*1000+INDEX(编号表!$D:$D,MATCH(E4890,编号表!$C:$C,0))*10000+G4890</f>
        <v>11862051</v>
      </c>
      <c r="C4890" t="s">
        <v>4109</v>
      </c>
      <c r="D4890" t="s">
        <v>102</v>
      </c>
      <c r="E4890" t="s">
        <v>351</v>
      </c>
      <c r="F4890" t="s">
        <v>5405</v>
      </c>
      <c r="G4890">
        <v>51</v>
      </c>
      <c r="H4890"/>
      <c r="I4890">
        <v>60</v>
      </c>
      <c r="J4890" t="str">
        <f t="shared" si="78"/>
        <v>大类_灵品炼虚丹方</v>
      </c>
      <c r="K4890" t="s">
        <v>337</v>
      </c>
      <c r="L4890">
        <v>1</v>
      </c>
      <c r="M4890" t="s">
        <v>5405</v>
      </c>
      <c r="N4890"/>
      <c r="O4890">
        <v>0</v>
      </c>
      <c r="P4890" t="b">
        <v>1</v>
      </c>
      <c r="Q4890"/>
      <c r="R4890" t="b">
        <v>0</v>
      </c>
      <c r="S4890">
        <v>1</v>
      </c>
      <c r="T4890" t="s">
        <v>91</v>
      </c>
      <c r="U4890">
        <v>999</v>
      </c>
      <c r="V4890" t="s">
        <v>5406</v>
      </c>
      <c r="W4890">
        <v>31862051</v>
      </c>
      <c r="X4890"/>
      <c r="Y4890" t="inlineStr">
        <is>
          <t>用于学会炼制炼虚清和净髓丹。效果随成丹品质变化；灵品参数示例：清除对应味池杂质总量1141614点，按60现实秒的经过时间线性结算（操作时补结差额）。</t>
        </is>
      </c>
      <c r="Z4890" t="inlineStr">
        <is>
          <t>|cff00FF00“骨底积浊得清，根基乃少其滞。凉剂自有其宜，须量药力与丹毒而用。”——《骨底澄浊录》|r</t>
        </is>
      </c>
      <c r="AA4890" t="str">
        <v>探索秘境或遗迹可得。</v>
      </c>
      <c r="AB4890">
        <v>11821051</v>
      </c>
      <c r="AC4890" t="s">
        <v>5409</v>
      </c>
      <c r="AD4890">
        <v>40002</v>
      </c>
      <c r="AE4890"/>
      <c r="AF4890">
        <v>70002</v>
      </c>
      <c r="AG4890"/>
      <c r="AH4890">
        <v>112500</v>
      </c>
      <c r="AI4890" t="s">
        <v>5405</v>
      </c>
      <c r="AJ4890" t="s">
        <v>5405</v>
      </c>
      <c r="AK4890" t="s">
        <v>351</v>
      </c>
    </row>
    <row r="4891" spans="2:37">
      <c r="B4891" s="16" t="n">
        <f>10000000+INDEX(编号表!$B:$B,MATCH(F4891,编号表!$A:$A,0))*100000+INDEX(编号表!$F:$F,MATCH(D4891,编号表!$E:$E,0))*1000+INDEX(编号表!$D:$D,MATCH(E4891,编号表!$C:$C,0))*10000+G4891</f>
        <v>11862052</v>
      </c>
      <c r="C4891" t="s">
        <v>4113</v>
      </c>
      <c r="D4891" t="s">
        <v>102</v>
      </c>
      <c r="E4891" t="s">
        <v>351</v>
      </c>
      <c r="F4891" t="s">
        <v>5405</v>
      </c>
      <c r="G4891">
        <v>52</v>
      </c>
      <c r="H4891"/>
      <c r="I4891">
        <v>60</v>
      </c>
      <c r="J4891" t="str">
        <f t="shared" si="78"/>
        <v>大类_灵品炼虚丹方</v>
      </c>
      <c r="K4891" t="s">
        <v>337</v>
      </c>
      <c r="L4891">
        <v>1</v>
      </c>
      <c r="M4891" t="s">
        <v>5405</v>
      </c>
      <c r="N4891"/>
      <c r="O4891">
        <v>0</v>
      </c>
      <c r="P4891" t="b">
        <v>1</v>
      </c>
      <c r="Q4891"/>
      <c r="R4891" t="b">
        <v>0</v>
      </c>
      <c r="S4891">
        <v>1</v>
      </c>
      <c r="T4891" t="s">
        <v>91</v>
      </c>
      <c r="U4891">
        <v>999</v>
      </c>
      <c r="V4891" t="s">
        <v>5406</v>
      </c>
      <c r="W4891">
        <v>31862052</v>
      </c>
      <c r="X4891"/>
      <c r="Y4891" t="inlineStr">
        <is>
          <t>用于学会炼制炼虚净髓丹。效果随成丹品质变化；灵品参数示例：清除对应味池杂质总量1399680点，按60现实秒的经过时间线性结算（操作时补结差额）。</t>
        </is>
      </c>
      <c r="Z4891" t="inlineStr">
        <is>
          <t>|cff00FF00“骨底积浊得清，根基乃少其滞。平剂自有其宜，须量药力与丹毒而用。”——《骨底澄浊录》|r</t>
        </is>
      </c>
      <c r="AA4891" t="str">
        <v>探索秘境或遗迹可得。</v>
      </c>
      <c r="AB4891">
        <v>11821052</v>
      </c>
      <c r="AC4891" t="s">
        <v>5409</v>
      </c>
      <c r="AD4891">
        <v>40002</v>
      </c>
      <c r="AE4891"/>
      <c r="AF4891">
        <v>70002</v>
      </c>
      <c r="AG4891"/>
      <c r="AH4891">
        <v>112500</v>
      </c>
      <c r="AI4891" t="s">
        <v>5405</v>
      </c>
      <c r="AJ4891" t="s">
        <v>5405</v>
      </c>
      <c r="AK4891" t="s">
        <v>351</v>
      </c>
    </row>
    <row r="4892" spans="2:37">
      <c r="B4892" s="16" t="n">
        <f>10000000+INDEX(编号表!$B:$B,MATCH(F4892,编号表!$A:$A,0))*100000+INDEX(编号表!$F:$F,MATCH(D4892,编号表!$E:$E,0))*1000+INDEX(编号表!$D:$D,MATCH(E4892,编号表!$C:$C,0))*10000+G4892</f>
        <v>11862053</v>
      </c>
      <c r="C4892" t="s">
        <v>4117</v>
      </c>
      <c r="D4892" t="s">
        <v>102</v>
      </c>
      <c r="E4892" t="s">
        <v>351</v>
      </c>
      <c r="F4892" t="s">
        <v>5405</v>
      </c>
      <c r="G4892">
        <v>53</v>
      </c>
      <c r="H4892"/>
      <c r="I4892">
        <v>60</v>
      </c>
      <c r="J4892" t="str">
        <f t="shared" si="78"/>
        <v>大类_灵品炼虚丹方</v>
      </c>
      <c r="K4892" t="s">
        <v>337</v>
      </c>
      <c r="L4892">
        <v>1</v>
      </c>
      <c r="M4892" t="s">
        <v>5405</v>
      </c>
      <c r="N4892"/>
      <c r="O4892">
        <v>0</v>
      </c>
      <c r="P4892" t="b">
        <v>1</v>
      </c>
      <c r="Q4892"/>
      <c r="R4892" t="b">
        <v>0</v>
      </c>
      <c r="S4892">
        <v>1</v>
      </c>
      <c r="T4892" t="s">
        <v>91</v>
      </c>
      <c r="U4892">
        <v>999</v>
      </c>
      <c r="V4892" t="s">
        <v>5406</v>
      </c>
      <c r="W4892">
        <v>31862053</v>
      </c>
      <c r="X4892"/>
      <c r="Y4892" t="inlineStr">
        <is>
          <t>用于学会炼制炼虚温阳净髓丹。效果随成丹品质变化；灵品参数示例：清除对应味池杂质总量1657746点，按60现实秒的经过时间线性结算（操作时补结差额）。</t>
        </is>
      </c>
      <c r="Z4892" t="inlineStr">
        <is>
          <t>|cff00FF00“骨底积浊得清，根基乃少其滞。温剂自有其宜，须量药力与丹毒而用。”——《骨底澄浊录》|r</t>
        </is>
      </c>
      <c r="AA4892" t="str">
        <v>探索秘境或遗迹可得。</v>
      </c>
      <c r="AB4892">
        <v>11821053</v>
      </c>
      <c r="AC4892" t="s">
        <v>5409</v>
      </c>
      <c r="AD4892">
        <v>40002</v>
      </c>
      <c r="AE4892"/>
      <c r="AF4892">
        <v>70002</v>
      </c>
      <c r="AG4892"/>
      <c r="AH4892">
        <v>112500</v>
      </c>
      <c r="AI4892" t="s">
        <v>5405</v>
      </c>
      <c r="AJ4892" t="s">
        <v>5405</v>
      </c>
      <c r="AK4892" t="s">
        <v>351</v>
      </c>
    </row>
    <row r="4893" spans="2:37">
      <c r="B4893" s="16" t="n">
        <f>10000000+INDEX(编号表!$B:$B,MATCH(F4893,编号表!$A:$A,0))*100000+INDEX(编号表!$F:$F,MATCH(D4893,编号表!$E:$E,0))*1000+INDEX(编号表!$D:$D,MATCH(E4893,编号表!$C:$C,0))*10000+G4893</f>
        <v>11862054</v>
      </c>
      <c r="C4893" t="s">
        <v>4121</v>
      </c>
      <c r="D4893" t="s">
        <v>102</v>
      </c>
      <c r="E4893" t="s">
        <v>351</v>
      </c>
      <c r="F4893" t="s">
        <v>5405</v>
      </c>
      <c r="G4893">
        <v>54</v>
      </c>
      <c r="H4893"/>
      <c r="I4893">
        <v>60</v>
      </c>
      <c r="J4893" t="str">
        <f t="shared" si="78"/>
        <v>大类_灵品炼虚丹方</v>
      </c>
      <c r="K4893" t="s">
        <v>337</v>
      </c>
      <c r="L4893">
        <v>1</v>
      </c>
      <c r="M4893" t="s">
        <v>5405</v>
      </c>
      <c r="N4893"/>
      <c r="O4893">
        <v>0</v>
      </c>
      <c r="P4893" t="b">
        <v>1</v>
      </c>
      <c r="Q4893"/>
      <c r="R4893" t="b">
        <v>0</v>
      </c>
      <c r="S4893">
        <v>1</v>
      </c>
      <c r="T4893" t="s">
        <v>91</v>
      </c>
      <c r="U4893">
        <v>999</v>
      </c>
      <c r="V4893" t="s">
        <v>5406</v>
      </c>
      <c r="W4893">
        <v>31862054</v>
      </c>
      <c r="X4893"/>
      <c r="Y4893" t="inlineStr">
        <is>
          <t>用于学会炼制炼虚烈阳净髓丹。效果随成丹品质变化；灵品参数示例：清除对应味池杂质总量1364688点，按10现实秒的经过时间线性结算（操作时补结差额）。</t>
        </is>
      </c>
      <c r="Z4893" t="inlineStr">
        <is>
          <t>|cff00FF00“骨底积浊得清，根基乃少其滞。热剂自有其宜，须量药力与丹毒而用。”——《骨底澄浊录》|r</t>
        </is>
      </c>
      <c r="AA4893" t="str">
        <v>探索秘境或遗迹可得。</v>
      </c>
      <c r="AB4893">
        <v>11821054</v>
      </c>
      <c r="AC4893" t="s">
        <v>5409</v>
      </c>
      <c r="AD4893">
        <v>40002</v>
      </c>
      <c r="AE4893"/>
      <c r="AF4893">
        <v>70002</v>
      </c>
      <c r="AG4893"/>
      <c r="AH4893">
        <v>112500</v>
      </c>
      <c r="AI4893" t="s">
        <v>5405</v>
      </c>
      <c r="AJ4893" t="s">
        <v>5405</v>
      </c>
      <c r="AK4893" t="s">
        <v>351</v>
      </c>
    </row>
    <row r="4894" spans="2:37">
      <c r="B4894" s="16" t="n">
        <f>10000000+INDEX(编号表!$B:$B,MATCH(F4894,编号表!$A:$A,0))*100000+INDEX(编号表!$F:$F,MATCH(D4894,编号表!$E:$E,0))*1000+INDEX(编号表!$D:$D,MATCH(E4894,编号表!$C:$C,0))*10000+G4894</f>
        <v>11862055</v>
      </c>
      <c r="C4894" t="inlineStr">
        <is>
          <t>炼虚玄阴回春丹</t>
        </is>
      </c>
      <c r="D4894" t="s">
        <v>102</v>
      </c>
      <c r="E4894" t="s">
        <v>351</v>
      </c>
      <c r="F4894" t="s">
        <v>5405</v>
      </c>
      <c r="G4894">
        <v>55</v>
      </c>
      <c r="H4894"/>
      <c r="I4894">
        <v>60</v>
      </c>
      <c r="J4894" t="str">
        <f t="shared" si="78"/>
        <v>大类_灵品炼虚丹方</v>
      </c>
      <c r="K4894" t="s">
        <v>337</v>
      </c>
      <c r="L4894">
        <v>1</v>
      </c>
      <c r="M4894" t="s">
        <v>5405</v>
      </c>
      <c r="N4894"/>
      <c r="O4894">
        <v>0</v>
      </c>
      <c r="P4894" t="b">
        <v>1</v>
      </c>
      <c r="Q4894"/>
      <c r="R4894" t="b">
        <v>0</v>
      </c>
      <c r="S4894">
        <v>1</v>
      </c>
      <c r="T4894" t="s">
        <v>91</v>
      </c>
      <c r="U4894">
        <v>999</v>
      </c>
      <c r="V4894" t="s">
        <v>5406</v>
      </c>
      <c r="W4894">
        <v>31862055</v>
      </c>
      <c r="X4894"/>
      <c r="Y4894" t="inlineStr">
        <is>
          <t>用于学会炼制炼虚玄阴回春丹。效果随成丹品质变化；灵品参数示例：受击时回复生命上限的0.04%，持续1800现实秒。</t>
        </is>
      </c>
      <c r="Z4894" t="inlineStr">
        <is>
          <t>|cff00FF00“生机渐续，或随调息，或随交锋；疗伤之量不取敌人失血。寒剂自有其宜，须量药力与丹毒而用。”——《回春续生录》|r</t>
        </is>
      </c>
      <c r="AA4894" t="str">
        <v>探索秘境或遗迹可得。</v>
      </c>
      <c r="AB4894">
        <v>11821055</v>
      </c>
      <c r="AC4894" t="s">
        <v>5409</v>
      </c>
      <c r="AD4894">
        <v>40002</v>
      </c>
      <c r="AE4894"/>
      <c r="AF4894">
        <v>70002</v>
      </c>
      <c r="AG4894"/>
      <c r="AH4894">
        <v>112500</v>
      </c>
      <c r="AI4894" t="s">
        <v>5405</v>
      </c>
      <c r="AJ4894" t="s">
        <v>5405</v>
      </c>
      <c r="AK4894" t="s">
        <v>351</v>
      </c>
    </row>
    <row r="4895" spans="2:37">
      <c r="B4895" s="16" t="n">
        <f>10000000+INDEX(编号表!$B:$B,MATCH(F4895,编号表!$A:$A,0))*100000+INDEX(编号表!$F:$F,MATCH(D4895,编号表!$E:$E,0))*1000+INDEX(编号表!$D:$D,MATCH(E4895,编号表!$C:$C,0))*10000+G4895</f>
        <v>11862056</v>
      </c>
      <c r="C4895" t="inlineStr">
        <is>
          <t>炼虚清和回春丹</t>
        </is>
      </c>
      <c r="D4895" t="s">
        <v>102</v>
      </c>
      <c r="E4895" t="s">
        <v>351</v>
      </c>
      <c r="F4895" t="s">
        <v>5405</v>
      </c>
      <c r="G4895">
        <v>56</v>
      </c>
      <c r="H4895"/>
      <c r="I4895">
        <v>60</v>
      </c>
      <c r="J4895" t="str">
        <f t="shared" si="78"/>
        <v>大类_灵品炼虚丹方</v>
      </c>
      <c r="K4895" t="s">
        <v>337</v>
      </c>
      <c r="L4895">
        <v>1</v>
      </c>
      <c r="M4895" t="s">
        <v>5405</v>
      </c>
      <c r="N4895"/>
      <c r="O4895">
        <v>0</v>
      </c>
      <c r="P4895" t="b">
        <v>1</v>
      </c>
      <c r="Q4895"/>
      <c r="R4895" t="b">
        <v>0</v>
      </c>
      <c r="S4895">
        <v>1</v>
      </c>
      <c r="T4895" t="s">
        <v>91</v>
      </c>
      <c r="U4895">
        <v>999</v>
      </c>
      <c r="V4895" t="s">
        <v>5406</v>
      </c>
      <c r="W4895">
        <v>31862056</v>
      </c>
      <c r="X4895"/>
      <c r="Y4895" t="inlineStr">
        <is>
          <t>用于学会炼制炼虚清和回春丹。效果随成丹品质变化；灵品参数示例：击中时回复生命上限的0.05%，持续1500现实秒。</t>
        </is>
      </c>
      <c r="Z4895" t="inlineStr">
        <is>
          <t>|cff00FF00“生机渐续，或随调息，或随交锋；疗伤之量不取敌人失血。凉剂自有其宜，须量药力与丹毒而用。”——《回春续生录》|r</t>
        </is>
      </c>
      <c r="AA4895" t="str">
        <v>探索秘境或遗迹可得。</v>
      </c>
      <c r="AB4895">
        <v>11821056</v>
      </c>
      <c r="AC4895" t="s">
        <v>5409</v>
      </c>
      <c r="AD4895">
        <v>40002</v>
      </c>
      <c r="AE4895"/>
      <c r="AF4895">
        <v>70002</v>
      </c>
      <c r="AG4895"/>
      <c r="AH4895">
        <v>112500</v>
      </c>
      <c r="AI4895" t="s">
        <v>5405</v>
      </c>
      <c r="AJ4895" t="s">
        <v>5405</v>
      </c>
      <c r="AK4895" t="s">
        <v>351</v>
      </c>
    </row>
    <row r="4896" spans="2:37">
      <c r="B4896" s="16" t="n">
        <f>10000000+INDEX(编号表!$B:$B,MATCH(F4896,编号表!$A:$A,0))*100000+INDEX(编号表!$F:$F,MATCH(D4896,编号表!$E:$E,0))*1000+INDEX(编号表!$D:$D,MATCH(E4896,编号表!$C:$C,0))*10000+G4896</f>
        <v>11862057</v>
      </c>
      <c r="C4896" t="inlineStr">
        <is>
          <t>炼虚回春丹</t>
        </is>
      </c>
      <c r="D4896" t="s">
        <v>102</v>
      </c>
      <c r="E4896" t="s">
        <v>351</v>
      </c>
      <c r="F4896" t="s">
        <v>5405</v>
      </c>
      <c r="G4896">
        <v>57</v>
      </c>
      <c r="H4896"/>
      <c r="I4896">
        <v>60</v>
      </c>
      <c r="J4896" t="str">
        <f t="shared" si="78"/>
        <v>大类_灵品炼虚丹方</v>
      </c>
      <c r="K4896" t="s">
        <v>337</v>
      </c>
      <c r="L4896">
        <v>1</v>
      </c>
      <c r="M4896" t="s">
        <v>5405</v>
      </c>
      <c r="N4896"/>
      <c r="O4896">
        <v>0</v>
      </c>
      <c r="P4896" t="b">
        <v>1</v>
      </c>
      <c r="Q4896"/>
      <c r="R4896" t="b">
        <v>0</v>
      </c>
      <c r="S4896">
        <v>1</v>
      </c>
      <c r="T4896" t="s">
        <v>91</v>
      </c>
      <c r="U4896">
        <v>999</v>
      </c>
      <c r="V4896" t="s">
        <v>5406</v>
      </c>
      <c r="W4896">
        <v>31862057</v>
      </c>
      <c r="X4896"/>
      <c r="Y4896" t="inlineStr">
        <is>
          <t>用于学会炼制炼虚回春丹。效果随成丹品质变化；灵品参数示例：每秒回复生命上限的0.06%，持续1500现实秒。</t>
        </is>
      </c>
      <c r="Z4896" t="inlineStr">
        <is>
          <t>|cff00FF00“生机渐续，或随调息，或随交锋；疗伤之量不取敌人失血。平剂自有其宜，须量药力与丹毒而用。”——《回春续生录》|r</t>
        </is>
      </c>
      <c r="AA4896" t="str">
        <v>探索秘境或遗迹可得。</v>
      </c>
      <c r="AB4896">
        <v>11821057</v>
      </c>
      <c r="AC4896" t="s">
        <v>5409</v>
      </c>
      <c r="AD4896">
        <v>40002</v>
      </c>
      <c r="AE4896"/>
      <c r="AF4896">
        <v>70002</v>
      </c>
      <c r="AG4896"/>
      <c r="AH4896">
        <v>112500</v>
      </c>
      <c r="AI4896" t="s">
        <v>5405</v>
      </c>
      <c r="AJ4896" t="s">
        <v>5405</v>
      </c>
      <c r="AK4896" t="s">
        <v>351</v>
      </c>
    </row>
    <row r="4897" spans="2:37">
      <c r="B4897" s="16" t="n">
        <f>10000000+INDEX(编号表!$B:$B,MATCH(F4897,编号表!$A:$A,0))*100000+INDEX(编号表!$F:$F,MATCH(D4897,编号表!$E:$E,0))*1000+INDEX(编号表!$D:$D,MATCH(E4897,编号表!$C:$C,0))*10000+G4897</f>
        <v>11862058</v>
      </c>
      <c r="C4897" t="inlineStr">
        <is>
          <t>炼虚温阳回春丹</t>
        </is>
      </c>
      <c r="D4897" t="s">
        <v>102</v>
      </c>
      <c r="E4897" t="s">
        <v>351</v>
      </c>
      <c r="F4897" t="s">
        <v>5405</v>
      </c>
      <c r="G4897">
        <v>58</v>
      </c>
      <c r="H4897"/>
      <c r="I4897">
        <v>60</v>
      </c>
      <c r="J4897" t="str">
        <f t="shared" si="78"/>
        <v>大类_灵品炼虚丹方</v>
      </c>
      <c r="K4897" t="s">
        <v>337</v>
      </c>
      <c r="L4897">
        <v>1</v>
      </c>
      <c r="M4897" t="s">
        <v>5405</v>
      </c>
      <c r="N4897"/>
      <c r="O4897">
        <v>0</v>
      </c>
      <c r="P4897" t="b">
        <v>1</v>
      </c>
      <c r="Q4897"/>
      <c r="R4897" t="b">
        <v>0</v>
      </c>
      <c r="S4897">
        <v>1</v>
      </c>
      <c r="T4897" t="s">
        <v>91</v>
      </c>
      <c r="U4897">
        <v>999</v>
      </c>
      <c r="V4897" t="s">
        <v>5406</v>
      </c>
      <c r="W4897">
        <v>31862058</v>
      </c>
      <c r="X4897"/>
      <c r="Y4897" t="inlineStr">
        <is>
          <t>用于学会炼制炼虚温阳回春丹。效果随成丹品质变化；灵品参数示例：击中时回复生命上限的0.07%，持续1500现实秒。</t>
        </is>
      </c>
      <c r="Z4897" t="inlineStr">
        <is>
          <t>|cff00FF00“生机渐续，或随调息，或随交锋；疗伤之量不取敌人失血。温剂自有其宜，须量药力与丹毒而用。”——《回春续生录》|r</t>
        </is>
      </c>
      <c r="AA4897" t="str">
        <v>探索秘境或遗迹可得。</v>
      </c>
      <c r="AB4897">
        <v>11821058</v>
      </c>
      <c r="AC4897" t="s">
        <v>5409</v>
      </c>
      <c r="AD4897">
        <v>40002</v>
      </c>
      <c r="AE4897"/>
      <c r="AF4897">
        <v>70002</v>
      </c>
      <c r="AG4897"/>
      <c r="AH4897">
        <v>112500</v>
      </c>
      <c r="AI4897" t="s">
        <v>5405</v>
      </c>
      <c r="AJ4897" t="s">
        <v>5405</v>
      </c>
      <c r="AK4897" t="s">
        <v>351</v>
      </c>
    </row>
    <row r="4898" spans="2:37">
      <c r="B4898" s="16" t="n">
        <f>10000000+INDEX(编号表!$B:$B,MATCH(F4898,编号表!$A:$A,0))*100000+INDEX(编号表!$F:$F,MATCH(D4898,编号表!$E:$E,0))*1000+INDEX(编号表!$D:$D,MATCH(E4898,编号表!$C:$C,0))*10000+G4898</f>
        <v>11862059</v>
      </c>
      <c r="C4898" t="inlineStr">
        <is>
          <t>炼虚烈阳回春丹</t>
        </is>
      </c>
      <c r="D4898" t="s">
        <v>102</v>
      </c>
      <c r="E4898" t="s">
        <v>351</v>
      </c>
      <c r="F4898" t="s">
        <v>5405</v>
      </c>
      <c r="G4898">
        <v>59</v>
      </c>
      <c r="H4898"/>
      <c r="I4898">
        <v>60</v>
      </c>
      <c r="J4898" t="str">
        <f t="shared" si="78"/>
        <v>大类_灵品炼虚丹方</v>
      </c>
      <c r="K4898" t="s">
        <v>337</v>
      </c>
      <c r="L4898">
        <v>1</v>
      </c>
      <c r="M4898" t="s">
        <v>5405</v>
      </c>
      <c r="N4898"/>
      <c r="O4898">
        <v>0</v>
      </c>
      <c r="P4898" t="b">
        <v>1</v>
      </c>
      <c r="Q4898"/>
      <c r="R4898" t="b">
        <v>0</v>
      </c>
      <c r="S4898">
        <v>1</v>
      </c>
      <c r="T4898" t="s">
        <v>91</v>
      </c>
      <c r="U4898">
        <v>999</v>
      </c>
      <c r="V4898" t="s">
        <v>5406</v>
      </c>
      <c r="W4898">
        <v>31862059</v>
      </c>
      <c r="X4898"/>
      <c r="Y4898" t="inlineStr">
        <is>
          <t>用于学会炼制炼虚烈阳回春丹。效果随成丹品质变化；灵品参数示例：受击时回复生命上限的0.1%，持续900现实秒。</t>
        </is>
      </c>
      <c r="Z4898" t="inlineStr">
        <is>
          <t>|cff00FF00“生机渐续，或随调息，或随交锋；疗伤之量不取敌人失血。热剂自有其宜，须量药力与丹毒而用。”——《回春续生录》|r</t>
        </is>
      </c>
      <c r="AA4898" t="str">
        <v>探索秘境或遗迹可得。</v>
      </c>
      <c r="AB4898">
        <v>11821059</v>
      </c>
      <c r="AC4898" t="s">
        <v>5409</v>
      </c>
      <c r="AD4898">
        <v>40002</v>
      </c>
      <c r="AE4898"/>
      <c r="AF4898">
        <v>70002</v>
      </c>
      <c r="AG4898"/>
      <c r="AH4898">
        <v>112500</v>
      </c>
      <c r="AI4898" t="s">
        <v>5405</v>
      </c>
      <c r="AJ4898" t="s">
        <v>5405</v>
      </c>
      <c r="AK4898" t="s">
        <v>351</v>
      </c>
    </row>
    <row r="4899" spans="2:37">
      <c r="B4899" s="16" t="n">
        <f>10000000+INDEX(编号表!$B:$B,MATCH(F4899,编号表!$A:$A,0))*100000+INDEX(编号表!$F:$F,MATCH(D4899,编号表!$E:$E,0))*1000+INDEX(编号表!$D:$D,MATCH(E4899,编号表!$C:$C,0))*10000+G4899</f>
        <v>11862060</v>
      </c>
      <c r="C4899" t="inlineStr">
        <is>
          <t>炼虚玄阴御法丹</t>
        </is>
      </c>
      <c r="D4899" t="s">
        <v>102</v>
      </c>
      <c r="E4899" t="s">
        <v>351</v>
      </c>
      <c r="F4899" t="s">
        <v>5405</v>
      </c>
      <c r="G4899">
        <v>60</v>
      </c>
      <c r="H4899"/>
      <c r="I4899">
        <v>60</v>
      </c>
      <c r="J4899" t="str">
        <f t="shared" si="78"/>
        <v>大类_灵品炼虚丹方</v>
      </c>
      <c r="K4899" t="s">
        <v>337</v>
      </c>
      <c r="L4899">
        <v>1</v>
      </c>
      <c r="M4899" t="s">
        <v>5405</v>
      </c>
      <c r="N4899"/>
      <c r="O4899">
        <v>0</v>
      </c>
      <c r="P4899" t="b">
        <v>1</v>
      </c>
      <c r="Q4899"/>
      <c r="R4899" t="b">
        <v>0</v>
      </c>
      <c r="S4899">
        <v>1</v>
      </c>
      <c r="T4899" t="s">
        <v>91</v>
      </c>
      <c r="U4899">
        <v>999</v>
      </c>
      <c r="V4899" t="s">
        <v>5406</v>
      </c>
      <c r="W4899">
        <v>31862060</v>
      </c>
      <c r="X4899"/>
      <c r="Y4899" t="inlineStr">
        <is>
          <t>用于学会炼制炼虚玄阴御法丹。效果随成丹品质变化；灵品参数示例：法防下限+347点；法防上限+347点，持续1800现实秒。</t>
        </is>
      </c>
      <c r="Z4899" t="inlineStr">
        <is>
          <t>|cff00FF00“法障有度，御法护其内外；所增在法防。寒剂自有其宜，须量药力与丹毒而用。”——《御法护身录》|r</t>
        </is>
      </c>
      <c r="AA4899" t="str">
        <v>探索秘境或遗迹可得。</v>
      </c>
      <c r="AB4899">
        <v>11821060</v>
      </c>
      <c r="AC4899" t="s">
        <v>5409</v>
      </c>
      <c r="AD4899">
        <v>40002</v>
      </c>
      <c r="AE4899"/>
      <c r="AF4899">
        <v>70002</v>
      </c>
      <c r="AG4899"/>
      <c r="AH4899">
        <v>112500</v>
      </c>
      <c r="AI4899" t="s">
        <v>5405</v>
      </c>
      <c r="AJ4899" t="s">
        <v>5405</v>
      </c>
      <c r="AK4899" t="s">
        <v>351</v>
      </c>
    </row>
    <row r="4900" spans="2:37">
      <c r="B4900" s="16" t="n">
        <f>10000000+INDEX(编号表!$B:$B,MATCH(F4900,编号表!$A:$A,0))*100000+INDEX(编号表!$F:$F,MATCH(D4900,编号表!$E:$E,0))*1000+INDEX(编号表!$D:$D,MATCH(E4900,编号表!$C:$C,0))*10000+G4900</f>
        <v>11862061</v>
      </c>
      <c r="C4900" t="inlineStr">
        <is>
          <t>炼虚清和御法丹</t>
        </is>
      </c>
      <c r="D4900" t="s">
        <v>102</v>
      </c>
      <c r="E4900" t="s">
        <v>351</v>
      </c>
      <c r="F4900" t="s">
        <v>5405</v>
      </c>
      <c r="G4900">
        <v>61</v>
      </c>
      <c r="H4900"/>
      <c r="I4900">
        <v>60</v>
      </c>
      <c r="J4900" t="str">
        <f t="shared" si="78"/>
        <v>大类_灵品炼虚丹方</v>
      </c>
      <c r="K4900" t="s">
        <v>337</v>
      </c>
      <c r="L4900">
        <v>1</v>
      </c>
      <c r="M4900" t="s">
        <v>5405</v>
      </c>
      <c r="N4900"/>
      <c r="O4900">
        <v>0</v>
      </c>
      <c r="P4900" t="b">
        <v>1</v>
      </c>
      <c r="Q4900"/>
      <c r="R4900" t="b">
        <v>0</v>
      </c>
      <c r="S4900">
        <v>1</v>
      </c>
      <c r="T4900" t="s">
        <v>91</v>
      </c>
      <c r="U4900">
        <v>999</v>
      </c>
      <c r="V4900" t="s">
        <v>5406</v>
      </c>
      <c r="W4900">
        <v>31862061</v>
      </c>
      <c r="X4900"/>
      <c r="Y4900" t="inlineStr">
        <is>
          <t>用于学会炼制炼虚清和御法丹。效果随成丹品质变化；灵品参数示例：法防下限+693点；法防上限+693点，持续900现实秒。</t>
        </is>
      </c>
      <c r="Z4900" t="inlineStr">
        <is>
          <t>|cff00FF00“法障有度，御法护其内外；所增在法防。凉剂自有其宜，须量药力与丹毒而用。”——《御法护身录》|r</t>
        </is>
      </c>
      <c r="AA4900" t="str">
        <v>探索秘境或遗迹可得。</v>
      </c>
      <c r="AB4900">
        <v>11821061</v>
      </c>
      <c r="AC4900" t="s">
        <v>5409</v>
      </c>
      <c r="AD4900">
        <v>40002</v>
      </c>
      <c r="AE4900"/>
      <c r="AF4900">
        <v>70002</v>
      </c>
      <c r="AG4900"/>
      <c r="AH4900">
        <v>112500</v>
      </c>
      <c r="AI4900" t="s">
        <v>5405</v>
      </c>
      <c r="AJ4900" t="s">
        <v>5405</v>
      </c>
      <c r="AK4900" t="s">
        <v>351</v>
      </c>
    </row>
    <row r="4901" spans="2:37">
      <c r="B4901" s="16" t="n">
        <f>10000000+INDEX(编号表!$B:$B,MATCH(F4901,编号表!$A:$A,0))*100000+INDEX(编号表!$F:$F,MATCH(D4901,编号表!$E:$E,0))*1000+INDEX(编号表!$D:$D,MATCH(E4901,编号表!$C:$C,0))*10000+G4901</f>
        <v>11862062</v>
      </c>
      <c r="C4901" t="inlineStr">
        <is>
          <t>炼虚御法丹</t>
        </is>
      </c>
      <c r="D4901" t="s">
        <v>102</v>
      </c>
      <c r="E4901" t="s">
        <v>351</v>
      </c>
      <c r="F4901" t="s">
        <v>5405</v>
      </c>
      <c r="G4901">
        <v>62</v>
      </c>
      <c r="H4901"/>
      <c r="I4901">
        <v>60</v>
      </c>
      <c r="J4901" t="str">
        <f t="shared" si="78"/>
        <v>大类_灵品炼虚丹方</v>
      </c>
      <c r="K4901" t="s">
        <v>337</v>
      </c>
      <c r="L4901">
        <v>1</v>
      </c>
      <c r="M4901" t="s">
        <v>5405</v>
      </c>
      <c r="N4901"/>
      <c r="O4901">
        <v>0</v>
      </c>
      <c r="P4901" t="b">
        <v>1</v>
      </c>
      <c r="Q4901"/>
      <c r="R4901" t="b">
        <v>0</v>
      </c>
      <c r="S4901">
        <v>1</v>
      </c>
      <c r="T4901" t="s">
        <v>91</v>
      </c>
      <c r="U4901">
        <v>999</v>
      </c>
      <c r="V4901" t="s">
        <v>5406</v>
      </c>
      <c r="W4901">
        <v>31862062</v>
      </c>
      <c r="X4901"/>
      <c r="Y4901" t="inlineStr">
        <is>
          <t>用于学会炼制炼虚御法丹。效果随成丹品质变化；灵品参数示例：法防下限+1040点；法防上限+1040点，持续900现实秒。</t>
        </is>
      </c>
      <c r="Z4901" t="inlineStr">
        <is>
          <t>|cff00FF00“法障有度，御法护其内外；所增在法防。平剂自有其宜，须量药力与丹毒而用。”——《御法护身录》|r</t>
        </is>
      </c>
      <c r="AA4901" t="str">
        <v>探索秘境或遗迹可得。</v>
      </c>
      <c r="AB4901">
        <v>11821062</v>
      </c>
      <c r="AC4901" t="s">
        <v>5409</v>
      </c>
      <c r="AD4901">
        <v>40002</v>
      </c>
      <c r="AE4901"/>
      <c r="AF4901">
        <v>70002</v>
      </c>
      <c r="AG4901"/>
      <c r="AH4901">
        <v>112500</v>
      </c>
      <c r="AI4901" t="s">
        <v>5405</v>
      </c>
      <c r="AJ4901" t="s">
        <v>5405</v>
      </c>
      <c r="AK4901" t="s">
        <v>351</v>
      </c>
    </row>
    <row r="4902" spans="2:37">
      <c r="B4902" s="16" t="n">
        <f>10000000+INDEX(编号表!$B:$B,MATCH(F4902,编号表!$A:$A,0))*100000+INDEX(编号表!$F:$F,MATCH(D4902,编号表!$E:$E,0))*1000+INDEX(编号表!$D:$D,MATCH(E4902,编号表!$C:$C,0))*10000+G4902</f>
        <v>11862063</v>
      </c>
      <c r="C4902" t="inlineStr">
        <is>
          <t>炼虚温阳御法丹</t>
        </is>
      </c>
      <c r="D4902" t="s">
        <v>102</v>
      </c>
      <c r="E4902" t="s">
        <v>351</v>
      </c>
      <c r="F4902" t="s">
        <v>5405</v>
      </c>
      <c r="G4902">
        <v>63</v>
      </c>
      <c r="H4902"/>
      <c r="I4902">
        <v>60</v>
      </c>
      <c r="J4902" t="str">
        <f t="shared" si="78"/>
        <v>大类_灵品炼虚丹方</v>
      </c>
      <c r="K4902" t="s">
        <v>337</v>
      </c>
      <c r="L4902">
        <v>1</v>
      </c>
      <c r="M4902" t="s">
        <v>5405</v>
      </c>
      <c r="N4902"/>
      <c r="O4902">
        <v>0</v>
      </c>
      <c r="P4902" t="b">
        <v>1</v>
      </c>
      <c r="Q4902"/>
      <c r="R4902" t="b">
        <v>0</v>
      </c>
      <c r="S4902">
        <v>1</v>
      </c>
      <c r="T4902" t="s">
        <v>91</v>
      </c>
      <c r="U4902">
        <v>999</v>
      </c>
      <c r="V4902" t="s">
        <v>5406</v>
      </c>
      <c r="W4902">
        <v>31862063</v>
      </c>
      <c r="X4902"/>
      <c r="Y4902" t="inlineStr">
        <is>
          <t>用于学会炼制炼虚温阳御法丹。效果随成丹品质变化；灵品参数示例：法防下限+1387点；法防上限+1387点，持续900现实秒。</t>
        </is>
      </c>
      <c r="Z4902" t="inlineStr">
        <is>
          <t>|cff00FF00“法障有度，御法护其内外；所增在法防。温剂自有其宜，须量药力与丹毒而用。”——《御法护身录》|r</t>
        </is>
      </c>
      <c r="AA4902" t="str">
        <v>探索秘境或遗迹可得。</v>
      </c>
      <c r="AB4902">
        <v>11821063</v>
      </c>
      <c r="AC4902" t="s">
        <v>5409</v>
      </c>
      <c r="AD4902">
        <v>40002</v>
      </c>
      <c r="AE4902"/>
      <c r="AF4902">
        <v>70002</v>
      </c>
      <c r="AG4902"/>
      <c r="AH4902">
        <v>112500</v>
      </c>
      <c r="AI4902" t="s">
        <v>5405</v>
      </c>
      <c r="AJ4902" t="s">
        <v>5405</v>
      </c>
      <c r="AK4902" t="s">
        <v>351</v>
      </c>
    </row>
    <row r="4903" spans="2:37">
      <c r="B4903" s="16" t="n">
        <f>10000000+INDEX(编号表!$B:$B,MATCH(F4903,编号表!$A:$A,0))*100000+INDEX(编号表!$F:$F,MATCH(D4903,编号表!$E:$E,0))*1000+INDEX(编号表!$D:$D,MATCH(E4903,编号表!$C:$C,0))*10000+G4903</f>
        <v>11862064</v>
      </c>
      <c r="C4903" t="inlineStr">
        <is>
          <t>炼虚烈阳御法丹</t>
        </is>
      </c>
      <c r="D4903" t="s">
        <v>102</v>
      </c>
      <c r="E4903" t="s">
        <v>351</v>
      </c>
      <c r="F4903" t="s">
        <v>5405</v>
      </c>
      <c r="G4903">
        <v>64</v>
      </c>
      <c r="H4903"/>
      <c r="I4903">
        <v>60</v>
      </c>
      <c r="J4903" t="str">
        <f t="shared" si="78"/>
        <v>大类_灵品炼虚丹方</v>
      </c>
      <c r="K4903" t="s">
        <v>337</v>
      </c>
      <c r="L4903">
        <v>1</v>
      </c>
      <c r="M4903" t="s">
        <v>5405</v>
      </c>
      <c r="N4903"/>
      <c r="O4903">
        <v>0</v>
      </c>
      <c r="P4903" t="b">
        <v>1</v>
      </c>
      <c r="Q4903"/>
      <c r="R4903" t="b">
        <v>0</v>
      </c>
      <c r="S4903">
        <v>1</v>
      </c>
      <c r="T4903" t="s">
        <v>91</v>
      </c>
      <c r="U4903">
        <v>999</v>
      </c>
      <c r="V4903" t="s">
        <v>5406</v>
      </c>
      <c r="W4903">
        <v>31862064</v>
      </c>
      <c r="X4903"/>
      <c r="Y4903" t="inlineStr">
        <is>
          <t>用于学会炼制炼虚烈阳御法丹。效果随成丹品质变化；灵品参数示例：法防下限+1733点；法防上限+1733点，持续600现实秒。</t>
        </is>
      </c>
      <c r="Z4903" t="inlineStr">
        <is>
          <t>|cff00FF00“法障有度，御法护其内外；所增在法防。热剂自有其宜，须量药力与丹毒而用。”——《御法护身录》|r</t>
        </is>
      </c>
      <c r="AA4903" t="str">
        <v>探索秘境或遗迹可得。</v>
      </c>
      <c r="AB4903">
        <v>11821064</v>
      </c>
      <c r="AC4903" t="s">
        <v>5409</v>
      </c>
      <c r="AD4903">
        <v>40002</v>
      </c>
      <c r="AE4903"/>
      <c r="AF4903">
        <v>70002</v>
      </c>
      <c r="AG4903"/>
      <c r="AH4903">
        <v>112500</v>
      </c>
      <c r="AI4903" t="s">
        <v>5405</v>
      </c>
      <c r="AJ4903" t="s">
        <v>5405</v>
      </c>
      <c r="AK4903" t="s">
        <v>351</v>
      </c>
    </row>
    <row r="4904" spans="2:37">
      <c r="B4904" s="16" t="n">
        <f>10000000+INDEX(编号表!$B:$B,MATCH(F4904,编号表!$A:$A,0))*100000+INDEX(编号表!$F:$F,MATCH(D4904,编号表!$E:$E,0))*1000+INDEX(编号表!$D:$D,MATCH(E4904,编号表!$C:$C,0))*10000+G4904</f>
        <v>11862065</v>
      </c>
      <c r="C4904" t="inlineStr">
        <is>
          <t>炼虚玄阴壮骨丹</t>
        </is>
      </c>
      <c r="D4904" t="s">
        <v>102</v>
      </c>
      <c r="E4904" t="s">
        <v>351</v>
      </c>
      <c r="F4904" t="s">
        <v>5405</v>
      </c>
      <c r="G4904">
        <v>65</v>
      </c>
      <c r="H4904"/>
      <c r="I4904">
        <v>60</v>
      </c>
      <c r="J4904" t="str">
        <f t="shared" si="78"/>
        <v>大类_灵品炼虚丹方</v>
      </c>
      <c r="K4904" t="s">
        <v>337</v>
      </c>
      <c r="L4904">
        <v>1</v>
      </c>
      <c r="M4904" t="s">
        <v>5405</v>
      </c>
      <c r="N4904"/>
      <c r="O4904">
        <v>0</v>
      </c>
      <c r="P4904" t="b">
        <v>1</v>
      </c>
      <c r="Q4904"/>
      <c r="R4904" t="b">
        <v>0</v>
      </c>
      <c r="S4904">
        <v>1</v>
      </c>
      <c r="T4904" t="s">
        <v>91</v>
      </c>
      <c r="U4904">
        <v>999</v>
      </c>
      <c r="V4904" t="s">
        <v>5406</v>
      </c>
      <c r="W4904">
        <v>31862065</v>
      </c>
      <c r="X4904"/>
      <c r="Y4904" t="inlineStr">
        <is>
          <t>用于学会炼制炼虚玄阴壮骨丹。效果随成丹品质变化；灵品参数示例：物防下限+347点；物防上限+347点，持续1800现实秒。</t>
        </is>
      </c>
      <c r="Z4904" t="inlineStr">
        <is>
          <t>|cff00FF00“筋骨得固，物御乃坚；所增在物防。寒剂自有其宜，须量药力与丹毒而用。”——《壮骨坚体录》|r</t>
        </is>
      </c>
      <c r="AA4904" t="str">
        <v>探索秘境或遗迹可得。</v>
      </c>
      <c r="AB4904">
        <v>11821065</v>
      </c>
      <c r="AC4904" t="s">
        <v>5409</v>
      </c>
      <c r="AD4904">
        <v>40002</v>
      </c>
      <c r="AE4904"/>
      <c r="AF4904">
        <v>70002</v>
      </c>
      <c r="AG4904"/>
      <c r="AH4904">
        <v>112500</v>
      </c>
      <c r="AI4904" t="s">
        <v>5405</v>
      </c>
      <c r="AJ4904" t="s">
        <v>5405</v>
      </c>
      <c r="AK4904" t="s">
        <v>351</v>
      </c>
    </row>
    <row r="4905" spans="2:37">
      <c r="B4905" s="16" t="n">
        <f>10000000+INDEX(编号表!$B:$B,MATCH(F4905,编号表!$A:$A,0))*100000+INDEX(编号表!$F:$F,MATCH(D4905,编号表!$E:$E,0))*1000+INDEX(编号表!$D:$D,MATCH(E4905,编号表!$C:$C,0))*10000+G4905</f>
        <v>11862066</v>
      </c>
      <c r="C4905" t="inlineStr">
        <is>
          <t>炼虚清和壮骨丹</t>
        </is>
      </c>
      <c r="D4905" t="s">
        <v>102</v>
      </c>
      <c r="E4905" t="s">
        <v>351</v>
      </c>
      <c r="F4905" t="s">
        <v>5405</v>
      </c>
      <c r="G4905">
        <v>66</v>
      </c>
      <c r="H4905"/>
      <c r="I4905">
        <v>60</v>
      </c>
      <c r="J4905" t="str">
        <f t="shared" si="78"/>
        <v>大类_灵品炼虚丹方</v>
      </c>
      <c r="K4905" t="s">
        <v>337</v>
      </c>
      <c r="L4905">
        <v>1</v>
      </c>
      <c r="M4905" t="s">
        <v>5405</v>
      </c>
      <c r="N4905"/>
      <c r="O4905">
        <v>0</v>
      </c>
      <c r="P4905" t="b">
        <v>1</v>
      </c>
      <c r="Q4905"/>
      <c r="R4905" t="b">
        <v>0</v>
      </c>
      <c r="S4905">
        <v>1</v>
      </c>
      <c r="T4905" t="s">
        <v>91</v>
      </c>
      <c r="U4905">
        <v>999</v>
      </c>
      <c r="V4905" t="s">
        <v>5406</v>
      </c>
      <c r="W4905">
        <v>31862066</v>
      </c>
      <c r="X4905"/>
      <c r="Y4905" t="inlineStr">
        <is>
          <t>用于学会炼制炼虚清和壮骨丹。效果随成丹品质变化；灵品参数示例：物防下限+693点；物防上限+693点，持续900现实秒。</t>
        </is>
      </c>
      <c r="Z4905" t="inlineStr">
        <is>
          <t>|cff00FF00“筋骨得固，物御乃坚；所增在物防。凉剂自有其宜，须量药力与丹毒而用。”——《壮骨坚体录》|r</t>
        </is>
      </c>
      <c r="AA4905" t="str">
        <v>探索秘境或遗迹可得。</v>
      </c>
      <c r="AB4905">
        <v>11821066</v>
      </c>
      <c r="AC4905" t="s">
        <v>5409</v>
      </c>
      <c r="AD4905">
        <v>40002</v>
      </c>
      <c r="AE4905"/>
      <c r="AF4905">
        <v>70002</v>
      </c>
      <c r="AG4905"/>
      <c r="AH4905">
        <v>112500</v>
      </c>
      <c r="AI4905" t="s">
        <v>5405</v>
      </c>
      <c r="AJ4905" t="s">
        <v>5405</v>
      </c>
      <c r="AK4905" t="s">
        <v>351</v>
      </c>
    </row>
    <row r="4906" spans="2:37">
      <c r="B4906" s="16" t="n">
        <f>10000000+INDEX(编号表!$B:$B,MATCH(F4906,编号表!$A:$A,0))*100000+INDEX(编号表!$F:$F,MATCH(D4906,编号表!$E:$E,0))*1000+INDEX(编号表!$D:$D,MATCH(E4906,编号表!$C:$C,0))*10000+G4906</f>
        <v>11862067</v>
      </c>
      <c r="C4906" t="inlineStr">
        <is>
          <t>炼虚壮骨丹</t>
        </is>
      </c>
      <c r="D4906" t="s">
        <v>102</v>
      </c>
      <c r="E4906" t="s">
        <v>351</v>
      </c>
      <c r="F4906" t="s">
        <v>5405</v>
      </c>
      <c r="G4906">
        <v>67</v>
      </c>
      <c r="H4906"/>
      <c r="I4906">
        <v>60</v>
      </c>
      <c r="J4906" t="str">
        <f t="shared" si="78"/>
        <v>大类_灵品炼虚丹方</v>
      </c>
      <c r="K4906" t="s">
        <v>337</v>
      </c>
      <c r="L4906">
        <v>1</v>
      </c>
      <c r="M4906" t="s">
        <v>5405</v>
      </c>
      <c r="N4906"/>
      <c r="O4906">
        <v>0</v>
      </c>
      <c r="P4906" t="b">
        <v>1</v>
      </c>
      <c r="Q4906"/>
      <c r="R4906" t="b">
        <v>0</v>
      </c>
      <c r="S4906">
        <v>1</v>
      </c>
      <c r="T4906" t="s">
        <v>91</v>
      </c>
      <c r="U4906">
        <v>999</v>
      </c>
      <c r="V4906" t="s">
        <v>5406</v>
      </c>
      <c r="W4906">
        <v>31862067</v>
      </c>
      <c r="X4906"/>
      <c r="Y4906" t="inlineStr">
        <is>
          <t>用于学会炼制炼虚壮骨丹。效果随成丹品质变化；灵品参数示例：物防下限+1040点；物防上限+1040点，持续900现实秒。</t>
        </is>
      </c>
      <c r="Z4906" t="inlineStr">
        <is>
          <t>|cff00FF00“筋骨得固，物御乃坚；所增在物防。平剂自有其宜，须量药力与丹毒而用。”——《壮骨坚体录》|r</t>
        </is>
      </c>
      <c r="AA4906" t="str">
        <v>探索秘境或遗迹可得。</v>
      </c>
      <c r="AB4906">
        <v>11821067</v>
      </c>
      <c r="AC4906" t="s">
        <v>5409</v>
      </c>
      <c r="AD4906">
        <v>40002</v>
      </c>
      <c r="AE4906"/>
      <c r="AF4906">
        <v>70002</v>
      </c>
      <c r="AG4906"/>
      <c r="AH4906">
        <v>112500</v>
      </c>
      <c r="AI4906" t="s">
        <v>5405</v>
      </c>
      <c r="AJ4906" t="s">
        <v>5405</v>
      </c>
      <c r="AK4906" t="s">
        <v>351</v>
      </c>
    </row>
    <row r="4907" spans="2:37">
      <c r="B4907" s="16" t="n">
        <f>10000000+INDEX(编号表!$B:$B,MATCH(F4907,编号表!$A:$A,0))*100000+INDEX(编号表!$F:$F,MATCH(D4907,编号表!$E:$E,0))*1000+INDEX(编号表!$D:$D,MATCH(E4907,编号表!$C:$C,0))*10000+G4907</f>
        <v>11862068</v>
      </c>
      <c r="C4907" t="inlineStr">
        <is>
          <t>炼虚温阳壮骨丹</t>
        </is>
      </c>
      <c r="D4907" t="s">
        <v>102</v>
      </c>
      <c r="E4907" t="s">
        <v>351</v>
      </c>
      <c r="F4907" t="s">
        <v>5405</v>
      </c>
      <c r="G4907">
        <v>68</v>
      </c>
      <c r="H4907"/>
      <c r="I4907">
        <v>60</v>
      </c>
      <c r="J4907" t="str">
        <f t="shared" si="78"/>
        <v>大类_灵品炼虚丹方</v>
      </c>
      <c r="K4907" t="s">
        <v>337</v>
      </c>
      <c r="L4907">
        <v>1</v>
      </c>
      <c r="M4907" t="s">
        <v>5405</v>
      </c>
      <c r="N4907"/>
      <c r="O4907">
        <v>0</v>
      </c>
      <c r="P4907" t="b">
        <v>1</v>
      </c>
      <c r="Q4907"/>
      <c r="R4907" t="b">
        <v>0</v>
      </c>
      <c r="S4907">
        <v>1</v>
      </c>
      <c r="T4907" t="s">
        <v>91</v>
      </c>
      <c r="U4907">
        <v>999</v>
      </c>
      <c r="V4907" t="s">
        <v>5406</v>
      </c>
      <c r="W4907">
        <v>31862068</v>
      </c>
      <c r="X4907"/>
      <c r="Y4907" t="inlineStr">
        <is>
          <t>用于学会炼制炼虚温阳壮骨丹。效果随成丹品质变化；灵品参数示例：物防下限+1387点；物防上限+1387点，持续900现实秒。</t>
        </is>
      </c>
      <c r="Z4907" t="inlineStr">
        <is>
          <t>|cff00FF00“筋骨得固，物御乃坚；所增在物防。温剂自有其宜，须量药力与丹毒而用。”——《壮骨坚体录》|r</t>
        </is>
      </c>
      <c r="AA4907" t="str">
        <v>探索秘境或遗迹可得。</v>
      </c>
      <c r="AB4907">
        <v>11821068</v>
      </c>
      <c r="AC4907" t="s">
        <v>5409</v>
      </c>
      <c r="AD4907">
        <v>40002</v>
      </c>
      <c r="AE4907"/>
      <c r="AF4907">
        <v>70002</v>
      </c>
      <c r="AG4907"/>
      <c r="AH4907">
        <v>112500</v>
      </c>
      <c r="AI4907" t="s">
        <v>5405</v>
      </c>
      <c r="AJ4907" t="s">
        <v>5405</v>
      </c>
      <c r="AK4907" t="s">
        <v>351</v>
      </c>
    </row>
    <row r="4908" spans="2:37">
      <c r="B4908" s="16" t="n">
        <f>10000000+INDEX(编号表!$B:$B,MATCH(F4908,编号表!$A:$A,0))*100000+INDEX(编号表!$F:$F,MATCH(D4908,编号表!$E:$E,0))*1000+INDEX(编号表!$D:$D,MATCH(E4908,编号表!$C:$C,0))*10000+G4908</f>
        <v>11862069</v>
      </c>
      <c r="C4908" t="inlineStr">
        <is>
          <t>炼虚烈阳壮骨丹</t>
        </is>
      </c>
      <c r="D4908" t="s">
        <v>102</v>
      </c>
      <c r="E4908" t="s">
        <v>351</v>
      </c>
      <c r="F4908" t="s">
        <v>5405</v>
      </c>
      <c r="G4908">
        <v>69</v>
      </c>
      <c r="H4908"/>
      <c r="I4908">
        <v>60</v>
      </c>
      <c r="J4908" t="str">
        <f t="shared" si="78"/>
        <v>大类_灵品炼虚丹方</v>
      </c>
      <c r="K4908" t="s">
        <v>337</v>
      </c>
      <c r="L4908">
        <v>1</v>
      </c>
      <c r="M4908" t="s">
        <v>5405</v>
      </c>
      <c r="N4908"/>
      <c r="O4908">
        <v>0</v>
      </c>
      <c r="P4908" t="b">
        <v>1</v>
      </c>
      <c r="Q4908"/>
      <c r="R4908" t="b">
        <v>0</v>
      </c>
      <c r="S4908">
        <v>1</v>
      </c>
      <c r="T4908" t="s">
        <v>91</v>
      </c>
      <c r="U4908">
        <v>999</v>
      </c>
      <c r="V4908" t="s">
        <v>5406</v>
      </c>
      <c r="W4908">
        <v>31862069</v>
      </c>
      <c r="X4908"/>
      <c r="Y4908" t="inlineStr">
        <is>
          <t>用于学会炼制炼虚烈阳壮骨丹。效果随成丹品质变化；灵品参数示例：物防下限+1733点；物防上限+1733点，持续600现实秒。</t>
        </is>
      </c>
      <c r="Z4908" t="inlineStr">
        <is>
          <t>|cff00FF00“筋骨得固，物御乃坚；所增在物防。热剂自有其宜，须量药力与丹毒而用。”——《壮骨坚体录》|r</t>
        </is>
      </c>
      <c r="AA4908" t="str">
        <v>探索秘境或遗迹可得。</v>
      </c>
      <c r="AB4908">
        <v>11821069</v>
      </c>
      <c r="AC4908" t="s">
        <v>5409</v>
      </c>
      <c r="AD4908">
        <v>40002</v>
      </c>
      <c r="AE4908"/>
      <c r="AF4908">
        <v>70002</v>
      </c>
      <c r="AG4908"/>
      <c r="AH4908">
        <v>112500</v>
      </c>
      <c r="AI4908" t="s">
        <v>5405</v>
      </c>
      <c r="AJ4908" t="s">
        <v>5405</v>
      </c>
      <c r="AK4908" t="s">
        <v>351</v>
      </c>
    </row>
    <row r="4909" spans="2:37">
      <c r="B4909" s="16" t="n">
        <f>10000000+INDEX(编号表!$B:$B,MATCH(F4909,编号表!$A:$A,0))*100000+INDEX(编号表!$F:$F,MATCH(D4909,编号表!$E:$E,0))*1000+INDEX(编号表!$D:$D,MATCH(E4909,编号表!$C:$C,0))*10000+G4909</f>
        <v>11862070</v>
      </c>
      <c r="C4909" t="s">
        <v>4185</v>
      </c>
      <c r="D4909" t="s">
        <v>102</v>
      </c>
      <c r="E4909" t="s">
        <v>351</v>
      </c>
      <c r="F4909" t="s">
        <v>5405</v>
      </c>
      <c r="G4909">
        <v>70</v>
      </c>
      <c r="H4909"/>
      <c r="I4909">
        <v>60</v>
      </c>
      <c r="J4909" t="str">
        <f t="shared" si="78"/>
        <v>大类_灵品炼虚丹方</v>
      </c>
      <c r="K4909" t="s">
        <v>337</v>
      </c>
      <c r="L4909">
        <v>1</v>
      </c>
      <c r="M4909" t="s">
        <v>5405</v>
      </c>
      <c r="N4909"/>
      <c r="O4909">
        <v>0</v>
      </c>
      <c r="P4909" t="b">
        <v>1</v>
      </c>
      <c r="Q4909"/>
      <c r="R4909" t="b">
        <v>0</v>
      </c>
      <c r="S4909">
        <v>1</v>
      </c>
      <c r="T4909" t="s">
        <v>91</v>
      </c>
      <c r="U4909">
        <v>999</v>
      </c>
      <c r="V4909" t="s">
        <v>5406</v>
      </c>
      <c r="W4909">
        <v>31862070</v>
      </c>
      <c r="X4909"/>
      <c r="Y4909" t="inlineStr">
        <is>
          <t>用于学会炼制炼虚玄阴固元丹。效果随成丹品质变化；灵品参数示例：抵消敌人的额外增伤幅度2%（不降低基础伤害），持续1800现实秒。</t>
        </is>
      </c>
      <c r="Z4909" t="inlineStr">
        <is>
          <t>|cff00FF00“承伤有定，固元护持；寻常攻势与首领重击各有所减。寒剂自有其宜，须量药力与丹毒而用。”——《固元承伤录》|r</t>
        </is>
      </c>
      <c r="AA4909" t="str">
        <v>探索秘境或遗迹可得。</v>
      </c>
      <c r="AB4909">
        <v>11821070</v>
      </c>
      <c r="AC4909" t="s">
        <v>5409</v>
      </c>
      <c r="AD4909">
        <v>40002</v>
      </c>
      <c r="AE4909"/>
      <c r="AF4909">
        <v>70002</v>
      </c>
      <c r="AG4909"/>
      <c r="AH4909">
        <v>112500</v>
      </c>
      <c r="AI4909" t="s">
        <v>5405</v>
      </c>
      <c r="AJ4909" t="s">
        <v>5405</v>
      </c>
      <c r="AK4909" t="s">
        <v>351</v>
      </c>
    </row>
    <row r="4910" spans="2:37">
      <c r="B4910" s="16" t="n">
        <f>10000000+INDEX(编号表!$B:$B,MATCH(F4910,编号表!$A:$A,0))*100000+INDEX(编号表!$F:$F,MATCH(D4910,编号表!$E:$E,0))*1000+INDEX(编号表!$D:$D,MATCH(E4910,编号表!$C:$C,0))*10000+G4910</f>
        <v>11862071</v>
      </c>
      <c r="C4910" t="s">
        <v>4189</v>
      </c>
      <c r="D4910" t="s">
        <v>102</v>
      </c>
      <c r="E4910" t="s">
        <v>351</v>
      </c>
      <c r="F4910" t="s">
        <v>5405</v>
      </c>
      <c r="G4910">
        <v>71</v>
      </c>
      <c r="H4910"/>
      <c r="I4910">
        <v>60</v>
      </c>
      <c r="J4910" t="str">
        <f t="shared" si="78"/>
        <v>大类_灵品炼虚丹方</v>
      </c>
      <c r="K4910" t="s">
        <v>337</v>
      </c>
      <c r="L4910">
        <v>1</v>
      </c>
      <c r="M4910" t="s">
        <v>5405</v>
      </c>
      <c r="N4910"/>
      <c r="O4910">
        <v>0</v>
      </c>
      <c r="P4910" t="b">
        <v>1</v>
      </c>
      <c r="Q4910"/>
      <c r="R4910" t="b">
        <v>0</v>
      </c>
      <c r="S4910">
        <v>1</v>
      </c>
      <c r="T4910" t="s">
        <v>91</v>
      </c>
      <c r="U4910">
        <v>999</v>
      </c>
      <c r="V4910" t="s">
        <v>5406</v>
      </c>
      <c r="W4910">
        <v>31862071</v>
      </c>
      <c r="X4910"/>
      <c r="Y4910" t="inlineStr">
        <is>
          <t>用于学会炼制炼虚清和固元丹。效果随成丹品质变化；灵品参数示例：抵消敌人的额外固定增伤750点（不降低基础伤害），持续1500现实秒。</t>
        </is>
      </c>
      <c r="Z4910" t="inlineStr">
        <is>
          <t>|cff00FF00“承伤有定，固元护持；寻常攻势与首领重击各有所减。凉剂自有其宜，须量药力与丹毒而用。”——《固元承伤录》|r</t>
        </is>
      </c>
      <c r="AA4910" t="str">
        <v>探索秘境或遗迹可得。</v>
      </c>
      <c r="AB4910">
        <v>11821071</v>
      </c>
      <c r="AC4910" t="s">
        <v>5409</v>
      </c>
      <c r="AD4910">
        <v>40002</v>
      </c>
      <c r="AE4910"/>
      <c r="AF4910">
        <v>70002</v>
      </c>
      <c r="AG4910"/>
      <c r="AH4910">
        <v>112500</v>
      </c>
      <c r="AI4910" t="s">
        <v>5405</v>
      </c>
      <c r="AJ4910" t="s">
        <v>5405</v>
      </c>
      <c r="AK4910" t="s">
        <v>351</v>
      </c>
    </row>
    <row r="4911" spans="2:37">
      <c r="B4911" s="16" t="n">
        <f>10000000+INDEX(编号表!$B:$B,MATCH(F4911,编号表!$A:$A,0))*100000+INDEX(编号表!$F:$F,MATCH(D4911,编号表!$E:$E,0))*1000+INDEX(编号表!$D:$D,MATCH(E4911,编号表!$C:$C,0))*10000+G4911</f>
        <v>11862072</v>
      </c>
      <c r="C4911" t="s">
        <v>4193</v>
      </c>
      <c r="D4911" t="s">
        <v>102</v>
      </c>
      <c r="E4911" t="s">
        <v>351</v>
      </c>
      <c r="F4911" t="s">
        <v>5405</v>
      </c>
      <c r="G4911">
        <v>72</v>
      </c>
      <c r="H4911"/>
      <c r="I4911">
        <v>60</v>
      </c>
      <c r="J4911" t="str">
        <f t="shared" si="78"/>
        <v>大类_灵品炼虚丹方</v>
      </c>
      <c r="K4911" t="s">
        <v>337</v>
      </c>
      <c r="L4911">
        <v>1</v>
      </c>
      <c r="M4911" t="s">
        <v>5405</v>
      </c>
      <c r="N4911"/>
      <c r="O4911">
        <v>0</v>
      </c>
      <c r="P4911" t="b">
        <v>1</v>
      </c>
      <c r="Q4911"/>
      <c r="R4911" t="b">
        <v>0</v>
      </c>
      <c r="S4911">
        <v>1</v>
      </c>
      <c r="T4911" t="s">
        <v>91</v>
      </c>
      <c r="U4911">
        <v>999</v>
      </c>
      <c r="V4911" t="s">
        <v>5406</v>
      </c>
      <c r="W4911">
        <v>31862072</v>
      </c>
      <c r="X4911"/>
      <c r="Y4911" t="inlineStr">
        <is>
          <t>用于学会炼制炼虚固元丹。效果随成丹品质变化；灵品参数示例：抵消敌人的额外固定增伤450点（不降低基础伤害）；抵消敌人的额外增伤幅度2%（不降低基础伤害），持续1500现实秒。</t>
        </is>
      </c>
      <c r="Z4911" t="inlineStr">
        <is>
          <t>|cff00FF00“承伤有定，固元护持；寻常攻势与首领重击各有所减。平剂自有其宜，须量药力与丹毒而用。”——《固元承伤录》|r</t>
        </is>
      </c>
      <c r="AA4911" t="str">
        <v>探索秘境或遗迹可得。</v>
      </c>
      <c r="AB4911">
        <v>11821072</v>
      </c>
      <c r="AC4911" t="s">
        <v>5409</v>
      </c>
      <c r="AD4911">
        <v>40002</v>
      </c>
      <c r="AE4911"/>
      <c r="AF4911">
        <v>70002</v>
      </c>
      <c r="AG4911"/>
      <c r="AH4911">
        <v>112500</v>
      </c>
      <c r="AI4911" t="s">
        <v>5405</v>
      </c>
      <c r="AJ4911" t="s">
        <v>5405</v>
      </c>
      <c r="AK4911" t="s">
        <v>351</v>
      </c>
    </row>
    <row r="4912" spans="2:37">
      <c r="B4912" s="16" t="n">
        <f>10000000+INDEX(编号表!$B:$B,MATCH(F4912,编号表!$A:$A,0))*100000+INDEX(编号表!$F:$F,MATCH(D4912,编号表!$E:$E,0))*1000+INDEX(编号表!$D:$D,MATCH(E4912,编号表!$C:$C,0))*10000+G4912</f>
        <v>11862073</v>
      </c>
      <c r="C4912" t="s">
        <v>4197</v>
      </c>
      <c r="D4912" t="s">
        <v>102</v>
      </c>
      <c r="E4912" t="s">
        <v>351</v>
      </c>
      <c r="F4912" t="s">
        <v>5405</v>
      </c>
      <c r="G4912">
        <v>73</v>
      </c>
      <c r="H4912"/>
      <c r="I4912">
        <v>60</v>
      </c>
      <c r="J4912" t="str">
        <f t="shared" si="78"/>
        <v>大类_灵品炼虚丹方</v>
      </c>
      <c r="K4912" t="s">
        <v>337</v>
      </c>
      <c r="L4912">
        <v>1</v>
      </c>
      <c r="M4912" t="s">
        <v>5405</v>
      </c>
      <c r="N4912"/>
      <c r="O4912">
        <v>0</v>
      </c>
      <c r="P4912" t="b">
        <v>1</v>
      </c>
      <c r="Q4912"/>
      <c r="R4912" t="b">
        <v>0</v>
      </c>
      <c r="S4912">
        <v>1</v>
      </c>
      <c r="T4912" t="s">
        <v>91</v>
      </c>
      <c r="U4912">
        <v>999</v>
      </c>
      <c r="V4912" t="s">
        <v>5406</v>
      </c>
      <c r="W4912">
        <v>31862073</v>
      </c>
      <c r="X4912"/>
      <c r="Y4912" t="inlineStr">
        <is>
          <t>用于学会炼制炼虚温阳固元丹。效果随成丹品质变化；灵品参数示例：受到精英/BOSS的完整伤害先扣除1853点，持续1500现实秒。</t>
        </is>
      </c>
      <c r="Z4912" t="inlineStr">
        <is>
          <t>|cff00FF00“承伤有定，固元护持；寻常攻势与首领重击各有所减。温剂自有其宜，须量药力与丹毒而用。”——《固元承伤录》|r</t>
        </is>
      </c>
      <c r="AA4912" t="str">
        <v>探索秘境或遗迹可得。</v>
      </c>
      <c r="AB4912">
        <v>11821073</v>
      </c>
      <c r="AC4912" t="s">
        <v>5409</v>
      </c>
      <c r="AD4912">
        <v>40002</v>
      </c>
      <c r="AE4912"/>
      <c r="AF4912">
        <v>70002</v>
      </c>
      <c r="AG4912"/>
      <c r="AH4912">
        <v>112500</v>
      </c>
      <c r="AI4912" t="s">
        <v>5405</v>
      </c>
      <c r="AJ4912" t="s">
        <v>5405</v>
      </c>
      <c r="AK4912" t="s">
        <v>351</v>
      </c>
    </row>
    <row r="4913" spans="2:37">
      <c r="B4913" s="16" t="n">
        <f>10000000+INDEX(编号表!$B:$B,MATCH(F4913,编号表!$A:$A,0))*100000+INDEX(编号表!$F:$F,MATCH(D4913,编号表!$E:$E,0))*1000+INDEX(编号表!$D:$D,MATCH(E4913,编号表!$C:$C,0))*10000+G4913</f>
        <v>11862074</v>
      </c>
      <c r="C4913" t="s">
        <v>4201</v>
      </c>
      <c r="D4913" t="s">
        <v>102</v>
      </c>
      <c r="E4913" t="s">
        <v>351</v>
      </c>
      <c r="F4913" t="s">
        <v>5405</v>
      </c>
      <c r="G4913">
        <v>74</v>
      </c>
      <c r="H4913"/>
      <c r="I4913">
        <v>60</v>
      </c>
      <c r="J4913" t="str">
        <f t="shared" si="78"/>
        <v>大类_灵品炼虚丹方</v>
      </c>
      <c r="K4913" t="s">
        <v>337</v>
      </c>
      <c r="L4913">
        <v>1</v>
      </c>
      <c r="M4913" t="s">
        <v>5405</v>
      </c>
      <c r="N4913"/>
      <c r="O4913">
        <v>0</v>
      </c>
      <c r="P4913" t="b">
        <v>1</v>
      </c>
      <c r="Q4913"/>
      <c r="R4913" t="b">
        <v>0</v>
      </c>
      <c r="S4913">
        <v>1</v>
      </c>
      <c r="T4913" t="s">
        <v>91</v>
      </c>
      <c r="U4913">
        <v>999</v>
      </c>
      <c r="V4913" t="s">
        <v>5406</v>
      </c>
      <c r="W4913">
        <v>31862074</v>
      </c>
      <c r="X4913"/>
      <c r="Y4913" t="inlineStr">
        <is>
          <t>用于学会炼制炼虚烈阳固元丹。效果随成丹品质变化；灵品参数示例：受到精英/BOSS的完整伤害降低5%，持续900现实秒。</t>
        </is>
      </c>
      <c r="Z4913" t="inlineStr">
        <is>
          <t>|cff00FF00“承伤有定，固元护持；寻常攻势与首领重击各有所减。热剂自有其宜，须量药力与丹毒而用。”——《固元承伤录》|r</t>
        </is>
      </c>
      <c r="AA4913" t="str">
        <v>探索秘境或遗迹可得。</v>
      </c>
      <c r="AB4913">
        <v>11821074</v>
      </c>
      <c r="AC4913" t="s">
        <v>5409</v>
      </c>
      <c r="AD4913">
        <v>40002</v>
      </c>
      <c r="AE4913"/>
      <c r="AF4913">
        <v>70002</v>
      </c>
      <c r="AG4913"/>
      <c r="AH4913">
        <v>112500</v>
      </c>
      <c r="AI4913" t="s">
        <v>5405</v>
      </c>
      <c r="AJ4913" t="s">
        <v>5405</v>
      </c>
      <c r="AK4913" t="s">
        <v>351</v>
      </c>
    </row>
    <row r="4914" spans="2:37">
      <c r="B4914" s="16" t="n">
        <f>10000000+INDEX(编号表!$B:$B,MATCH(F4914,编号表!$A:$A,0))*100000+INDEX(编号表!$F:$F,MATCH(D4914,编号表!$E:$E,0))*1000+INDEX(编号表!$D:$D,MATCH(E4914,编号表!$C:$C,0))*10000+G4914</f>
        <v>11862075</v>
      </c>
      <c r="C4914" t="s">
        <v>4205</v>
      </c>
      <c r="D4914" t="s">
        <v>102</v>
      </c>
      <c r="E4914" t="s">
        <v>351</v>
      </c>
      <c r="F4914" t="s">
        <v>5405</v>
      </c>
      <c r="G4914">
        <v>75</v>
      </c>
      <c r="H4914"/>
      <c r="I4914">
        <v>60</v>
      </c>
      <c r="J4914" t="str">
        <f t="shared" si="78"/>
        <v>大类_灵品炼虚丹方</v>
      </c>
      <c r="K4914" t="s">
        <v>337</v>
      </c>
      <c r="L4914">
        <v>1</v>
      </c>
      <c r="M4914" t="s">
        <v>5405</v>
      </c>
      <c r="N4914"/>
      <c r="O4914">
        <v>0</v>
      </c>
      <c r="P4914" t="b">
        <v>1</v>
      </c>
      <c r="Q4914"/>
      <c r="R4914" t="b">
        <v>0</v>
      </c>
      <c r="S4914">
        <v>1</v>
      </c>
      <c r="T4914" t="s">
        <v>91</v>
      </c>
      <c r="U4914">
        <v>999</v>
      </c>
      <c r="V4914" t="s">
        <v>5406</v>
      </c>
      <c r="W4914">
        <v>31862075</v>
      </c>
      <c r="X4914"/>
      <c r="Y4914" t="inlineStr">
        <is>
          <t>用于学会炼制炼虚玄阴破妄丹。效果随成丹品质变化；灵品参数示例：清除对应味池杂质总量1907064点，按300现实秒的经过时间线性结算（操作时补结差额）。</t>
        </is>
      </c>
      <c r="Z4914" t="inlineStr">
        <is>
          <t>|cff00FF00“识海去浊，心神乃清；清丹毒者，不代解控之术。寒剂自有其宜，须量药力与丹毒而用。”——《心神澄浊录》|r</t>
        </is>
      </c>
      <c r="AA4914" t="str">
        <v>探索秘境或遗迹可得。</v>
      </c>
      <c r="AB4914">
        <v>11821075</v>
      </c>
      <c r="AC4914" t="s">
        <v>5409</v>
      </c>
      <c r="AD4914">
        <v>40002</v>
      </c>
      <c r="AE4914"/>
      <c r="AF4914">
        <v>70002</v>
      </c>
      <c r="AG4914"/>
      <c r="AH4914">
        <v>112500</v>
      </c>
      <c r="AI4914" t="s">
        <v>5405</v>
      </c>
      <c r="AJ4914" t="s">
        <v>5405</v>
      </c>
      <c r="AK4914" t="s">
        <v>351</v>
      </c>
    </row>
    <row r="4915" spans="2:37">
      <c r="B4915" s="16" t="n">
        <f>10000000+INDEX(编号表!$B:$B,MATCH(F4915,编号表!$A:$A,0))*100000+INDEX(编号表!$F:$F,MATCH(D4915,编号表!$E:$E,0))*1000+INDEX(编号表!$D:$D,MATCH(E4915,编号表!$C:$C,0))*10000+G4915</f>
        <v>11862076</v>
      </c>
      <c r="C4915" t="s">
        <v>4209</v>
      </c>
      <c r="D4915" t="s">
        <v>102</v>
      </c>
      <c r="E4915" t="s">
        <v>351</v>
      </c>
      <c r="F4915" t="s">
        <v>5405</v>
      </c>
      <c r="G4915">
        <v>76</v>
      </c>
      <c r="H4915"/>
      <c r="I4915">
        <v>60</v>
      </c>
      <c r="J4915" t="str">
        <f t="shared" ref="J4915:J4978" si="79">"大类_"&amp;D4915&amp;E4915&amp;F4915</f>
        <v>大类_灵品炼虚丹方</v>
      </c>
      <c r="K4915" t="s">
        <v>337</v>
      </c>
      <c r="L4915">
        <v>1</v>
      </c>
      <c r="M4915" t="s">
        <v>5405</v>
      </c>
      <c r="N4915"/>
      <c r="O4915">
        <v>0</v>
      </c>
      <c r="P4915" t="b">
        <v>1</v>
      </c>
      <c r="Q4915"/>
      <c r="R4915" t="b">
        <v>0</v>
      </c>
      <c r="S4915">
        <v>1</v>
      </c>
      <c r="T4915" t="s">
        <v>91</v>
      </c>
      <c r="U4915">
        <v>999</v>
      </c>
      <c r="V4915" t="s">
        <v>5406</v>
      </c>
      <c r="W4915">
        <v>31862076</v>
      </c>
      <c r="X4915"/>
      <c r="Y4915" t="inlineStr">
        <is>
          <t>用于学会炼制炼虚清和破妄丹。效果随成丹品质变化；灵品参数示例：清除对应味池杂质总量1141614点，按60现实秒的经过时间线性结算（操作时补结差额）。</t>
        </is>
      </c>
      <c r="Z4915" t="inlineStr">
        <is>
          <t>|cff00FF00“识海去浊，心神乃清；清丹毒者，不代解控之术。凉剂自有其宜，须量药力与丹毒而用。”——《心神澄浊录》|r</t>
        </is>
      </c>
      <c r="AA4915" t="str">
        <v>探索秘境或遗迹可得。</v>
      </c>
      <c r="AB4915">
        <v>11821076</v>
      </c>
      <c r="AC4915" t="s">
        <v>5409</v>
      </c>
      <c r="AD4915">
        <v>40002</v>
      </c>
      <c r="AE4915"/>
      <c r="AF4915">
        <v>70002</v>
      </c>
      <c r="AG4915"/>
      <c r="AH4915">
        <v>112500</v>
      </c>
      <c r="AI4915" t="s">
        <v>5405</v>
      </c>
      <c r="AJ4915" t="s">
        <v>5405</v>
      </c>
      <c r="AK4915" t="s">
        <v>351</v>
      </c>
    </row>
    <row r="4916" spans="2:37">
      <c r="B4916" s="16" t="n">
        <f>10000000+INDEX(编号表!$B:$B,MATCH(F4916,编号表!$A:$A,0))*100000+INDEX(编号表!$F:$F,MATCH(D4916,编号表!$E:$E,0))*1000+INDEX(编号表!$D:$D,MATCH(E4916,编号表!$C:$C,0))*10000+G4916</f>
        <v>11862077</v>
      </c>
      <c r="C4916" t="s">
        <v>4213</v>
      </c>
      <c r="D4916" t="s">
        <v>102</v>
      </c>
      <c r="E4916" t="s">
        <v>351</v>
      </c>
      <c r="F4916" t="s">
        <v>5405</v>
      </c>
      <c r="G4916">
        <v>77</v>
      </c>
      <c r="H4916"/>
      <c r="I4916">
        <v>60</v>
      </c>
      <c r="J4916" t="str">
        <f t="shared" si="79"/>
        <v>大类_灵品炼虚丹方</v>
      </c>
      <c r="K4916" t="s">
        <v>337</v>
      </c>
      <c r="L4916">
        <v>1</v>
      </c>
      <c r="M4916" t="s">
        <v>5405</v>
      </c>
      <c r="N4916"/>
      <c r="O4916">
        <v>0</v>
      </c>
      <c r="P4916" t="b">
        <v>1</v>
      </c>
      <c r="Q4916"/>
      <c r="R4916" t="b">
        <v>0</v>
      </c>
      <c r="S4916">
        <v>1</v>
      </c>
      <c r="T4916" t="s">
        <v>91</v>
      </c>
      <c r="U4916">
        <v>999</v>
      </c>
      <c r="V4916" t="s">
        <v>5406</v>
      </c>
      <c r="W4916">
        <v>31862077</v>
      </c>
      <c r="X4916"/>
      <c r="Y4916" t="inlineStr">
        <is>
          <t>用于学会炼制炼虚破妄丹。效果随成丹品质变化；灵品参数示例：清除对应味池杂质总量1399680点，按60现实秒的经过时间线性结算（操作时补结差额）。</t>
        </is>
      </c>
      <c r="Z4916" t="inlineStr">
        <is>
          <t>|cff00FF00“识海去浊，心神乃清；清丹毒者，不代解控之术。平剂自有其宜，须量药力与丹毒而用。”——《心神澄浊录》|r</t>
        </is>
      </c>
      <c r="AA4916" t="str">
        <v>探索秘境或遗迹可得。</v>
      </c>
      <c r="AB4916">
        <v>11821077</v>
      </c>
      <c r="AC4916" t="s">
        <v>5409</v>
      </c>
      <c r="AD4916">
        <v>40002</v>
      </c>
      <c r="AE4916"/>
      <c r="AF4916">
        <v>70002</v>
      </c>
      <c r="AG4916"/>
      <c r="AH4916">
        <v>112500</v>
      </c>
      <c r="AI4916" t="s">
        <v>5405</v>
      </c>
      <c r="AJ4916" t="s">
        <v>5405</v>
      </c>
      <c r="AK4916" t="s">
        <v>351</v>
      </c>
    </row>
    <row r="4917" spans="2:37">
      <c r="B4917" s="16" t="n">
        <f>10000000+INDEX(编号表!$B:$B,MATCH(F4917,编号表!$A:$A,0))*100000+INDEX(编号表!$F:$F,MATCH(D4917,编号表!$E:$E,0))*1000+INDEX(编号表!$D:$D,MATCH(E4917,编号表!$C:$C,0))*10000+G4917</f>
        <v>11862078</v>
      </c>
      <c r="C4917" t="s">
        <v>4217</v>
      </c>
      <c r="D4917" t="s">
        <v>102</v>
      </c>
      <c r="E4917" t="s">
        <v>351</v>
      </c>
      <c r="F4917" t="s">
        <v>5405</v>
      </c>
      <c r="G4917">
        <v>78</v>
      </c>
      <c r="H4917"/>
      <c r="I4917">
        <v>60</v>
      </c>
      <c r="J4917" t="str">
        <f t="shared" si="79"/>
        <v>大类_灵品炼虚丹方</v>
      </c>
      <c r="K4917" t="s">
        <v>337</v>
      </c>
      <c r="L4917">
        <v>1</v>
      </c>
      <c r="M4917" t="s">
        <v>5405</v>
      </c>
      <c r="N4917"/>
      <c r="O4917">
        <v>0</v>
      </c>
      <c r="P4917" t="b">
        <v>1</v>
      </c>
      <c r="Q4917"/>
      <c r="R4917" t="b">
        <v>0</v>
      </c>
      <c r="S4917">
        <v>1</v>
      </c>
      <c r="T4917" t="s">
        <v>91</v>
      </c>
      <c r="U4917">
        <v>999</v>
      </c>
      <c r="V4917" t="s">
        <v>5406</v>
      </c>
      <c r="W4917">
        <v>31862078</v>
      </c>
      <c r="X4917"/>
      <c r="Y4917" t="inlineStr">
        <is>
          <t>用于学会炼制炼虚温阳破妄丹。效果随成丹品质变化；灵品参数示例：清除对应味池杂质总量1657746点，按60现实秒的经过时间线性结算（操作时补结差额）。</t>
        </is>
      </c>
      <c r="Z4917" t="inlineStr">
        <is>
          <t>|cff00FF00“识海去浊，心神乃清；清丹毒者，不代解控之术。温剂自有其宜，须量药力与丹毒而用。”——《心神澄浊录》|r</t>
        </is>
      </c>
      <c r="AA4917" t="str">
        <v>探索秘境或遗迹可得。</v>
      </c>
      <c r="AB4917">
        <v>11821078</v>
      </c>
      <c r="AC4917" t="s">
        <v>5409</v>
      </c>
      <c r="AD4917">
        <v>40002</v>
      </c>
      <c r="AE4917"/>
      <c r="AF4917">
        <v>70002</v>
      </c>
      <c r="AG4917"/>
      <c r="AH4917">
        <v>112500</v>
      </c>
      <c r="AI4917" t="s">
        <v>5405</v>
      </c>
      <c r="AJ4917" t="s">
        <v>5405</v>
      </c>
      <c r="AK4917" t="s">
        <v>351</v>
      </c>
    </row>
    <row r="4918" spans="2:37">
      <c r="B4918" s="16" t="n">
        <f>10000000+INDEX(编号表!$B:$B,MATCH(F4918,编号表!$A:$A,0))*100000+INDEX(编号表!$F:$F,MATCH(D4918,编号表!$E:$E,0))*1000+INDEX(编号表!$D:$D,MATCH(E4918,编号表!$C:$C,0))*10000+G4918</f>
        <v>11862079</v>
      </c>
      <c r="C4918" t="s">
        <v>4221</v>
      </c>
      <c r="D4918" t="s">
        <v>102</v>
      </c>
      <c r="E4918" t="s">
        <v>351</v>
      </c>
      <c r="F4918" t="s">
        <v>5405</v>
      </c>
      <c r="G4918">
        <v>79</v>
      </c>
      <c r="H4918"/>
      <c r="I4918">
        <v>60</v>
      </c>
      <c r="J4918" t="str">
        <f t="shared" si="79"/>
        <v>大类_灵品炼虚丹方</v>
      </c>
      <c r="K4918" t="s">
        <v>337</v>
      </c>
      <c r="L4918">
        <v>1</v>
      </c>
      <c r="M4918" t="s">
        <v>5405</v>
      </c>
      <c r="N4918"/>
      <c r="O4918">
        <v>0</v>
      </c>
      <c r="P4918" t="b">
        <v>1</v>
      </c>
      <c r="Q4918"/>
      <c r="R4918" t="b">
        <v>0</v>
      </c>
      <c r="S4918">
        <v>1</v>
      </c>
      <c r="T4918" t="s">
        <v>91</v>
      </c>
      <c r="U4918">
        <v>999</v>
      </c>
      <c r="V4918" t="s">
        <v>5406</v>
      </c>
      <c r="W4918">
        <v>31862079</v>
      </c>
      <c r="X4918"/>
      <c r="Y4918" t="inlineStr">
        <is>
          <t>用于学会炼制炼虚烈阳破妄丹。效果随成丹品质变化；灵品参数示例：清除对应味池杂质总量1364688点，按10现实秒的经过时间线性结算（操作时补结差额）。</t>
        </is>
      </c>
      <c r="Z4918" t="inlineStr">
        <is>
          <t>|cff00FF00“识海去浊，心神乃清；清丹毒者，不代解控之术。热剂自有其宜，须量药力与丹毒而用。”——《心神澄浊录》|r</t>
        </is>
      </c>
      <c r="AA4918" t="str">
        <v>探索秘境或遗迹可得。</v>
      </c>
      <c r="AB4918">
        <v>11821079</v>
      </c>
      <c r="AC4918" t="s">
        <v>5409</v>
      </c>
      <c r="AD4918">
        <v>40002</v>
      </c>
      <c r="AE4918"/>
      <c r="AF4918">
        <v>70002</v>
      </c>
      <c r="AG4918"/>
      <c r="AH4918">
        <v>112500</v>
      </c>
      <c r="AI4918" t="s">
        <v>5405</v>
      </c>
      <c r="AJ4918" t="s">
        <v>5405</v>
      </c>
      <c r="AK4918" t="s">
        <v>351</v>
      </c>
    </row>
    <row r="4919" spans="2:37">
      <c r="B4919" s="16" t="n">
        <f>10000000+INDEX(编号表!$B:$B,MATCH(F4919,编号表!$A:$A,0))*100000+INDEX(编号表!$F:$F,MATCH(D4919,编号表!$E:$E,0))*1000+INDEX(编号表!$D:$D,MATCH(E4919,编号表!$C:$C,0))*10000+G4919</f>
        <v>11862080</v>
      </c>
      <c r="C4919" t="s">
        <v>4225</v>
      </c>
      <c r="D4919" t="s">
        <v>102</v>
      </c>
      <c r="E4919" t="s">
        <v>351</v>
      </c>
      <c r="F4919" t="s">
        <v>5405</v>
      </c>
      <c r="G4919">
        <v>80</v>
      </c>
      <c r="H4919"/>
      <c r="I4919">
        <v>60</v>
      </c>
      <c r="J4919" t="str">
        <f t="shared" si="79"/>
        <v>大类_灵品炼虚丹方</v>
      </c>
      <c r="K4919" t="s">
        <v>337</v>
      </c>
      <c r="L4919">
        <v>1</v>
      </c>
      <c r="M4919" t="s">
        <v>5405</v>
      </c>
      <c r="N4919"/>
      <c r="O4919">
        <v>0</v>
      </c>
      <c r="P4919" t="b">
        <v>1</v>
      </c>
      <c r="Q4919"/>
      <c r="R4919" t="b">
        <v>0</v>
      </c>
      <c r="S4919">
        <v>1</v>
      </c>
      <c r="T4919" t="s">
        <v>91</v>
      </c>
      <c r="U4919">
        <v>999</v>
      </c>
      <c r="V4919" t="s">
        <v>5406</v>
      </c>
      <c r="W4919">
        <v>31862080</v>
      </c>
      <c r="X4919"/>
      <c r="Y4919" t="inlineStr">
        <is>
          <t>用于学会炼制炼虚玄阴养神丹。效果随成丹品质变化；灵品参数示例：神识提高1%，持续1800现实秒。</t>
        </is>
      </c>
      <c r="Z4919" t="inlineStr">
        <is>
          <t>|cff00FF00“神识得养，诸般操持更有余裕；药力有时，不作永久培养。寒剂自有其宜，须量药力与丹毒而用。”——《养神内照录》|r</t>
        </is>
      </c>
      <c r="AA4919" t="str">
        <v>探索秘境或遗迹可得。</v>
      </c>
      <c r="AB4919">
        <v>11821080</v>
      </c>
      <c r="AC4919" t="s">
        <v>5409</v>
      </c>
      <c r="AD4919">
        <v>40002</v>
      </c>
      <c r="AE4919"/>
      <c r="AF4919">
        <v>70002</v>
      </c>
      <c r="AG4919"/>
      <c r="AH4919">
        <v>112500</v>
      </c>
      <c r="AI4919" t="s">
        <v>5405</v>
      </c>
      <c r="AJ4919" t="s">
        <v>5405</v>
      </c>
      <c r="AK4919" t="s">
        <v>351</v>
      </c>
    </row>
    <row r="4920" spans="2:37">
      <c r="B4920" s="16" t="n">
        <f>10000000+INDEX(编号表!$B:$B,MATCH(F4920,编号表!$A:$A,0))*100000+INDEX(编号表!$F:$F,MATCH(D4920,编号表!$E:$E,0))*1000+INDEX(编号表!$D:$D,MATCH(E4920,编号表!$C:$C,0))*10000+G4920</f>
        <v>11862081</v>
      </c>
      <c r="C4920" t="s">
        <v>4229</v>
      </c>
      <c r="D4920" t="s">
        <v>102</v>
      </c>
      <c r="E4920" t="s">
        <v>351</v>
      </c>
      <c r="F4920" t="s">
        <v>5405</v>
      </c>
      <c r="G4920">
        <v>81</v>
      </c>
      <c r="H4920"/>
      <c r="I4920">
        <v>60</v>
      </c>
      <c r="J4920" t="str">
        <f t="shared" si="79"/>
        <v>大类_灵品炼虚丹方</v>
      </c>
      <c r="K4920" t="s">
        <v>337</v>
      </c>
      <c r="L4920">
        <v>1</v>
      </c>
      <c r="M4920" t="s">
        <v>5405</v>
      </c>
      <c r="N4920"/>
      <c r="O4920">
        <v>0</v>
      </c>
      <c r="P4920" t="b">
        <v>1</v>
      </c>
      <c r="Q4920"/>
      <c r="R4920" t="b">
        <v>0</v>
      </c>
      <c r="S4920">
        <v>1</v>
      </c>
      <c r="T4920" t="s">
        <v>91</v>
      </c>
      <c r="U4920">
        <v>999</v>
      </c>
      <c r="V4920" t="s">
        <v>5406</v>
      </c>
      <c r="W4920">
        <v>31862081</v>
      </c>
      <c r="X4920"/>
      <c r="Y4920" t="inlineStr">
        <is>
          <t>用于学会炼制炼虚清和养神丹。效果随成丹品质变化；灵品参数示例：神识提高1.5%，持续1500现实秒。</t>
        </is>
      </c>
      <c r="Z4920" t="inlineStr">
        <is>
          <t>|cff00FF00“神识得养，诸般操持更有余裕；药力有时，不作永久培养。凉剂自有其宜，须量药力与丹毒而用。”——《养神内照录》|r</t>
        </is>
      </c>
      <c r="AA4920" t="str">
        <v>探索秘境或遗迹可得。</v>
      </c>
      <c r="AB4920">
        <v>11821081</v>
      </c>
      <c r="AC4920" t="s">
        <v>5409</v>
      </c>
      <c r="AD4920">
        <v>40002</v>
      </c>
      <c r="AE4920"/>
      <c r="AF4920">
        <v>70002</v>
      </c>
      <c r="AG4920"/>
      <c r="AH4920">
        <v>112500</v>
      </c>
      <c r="AI4920" t="s">
        <v>5405</v>
      </c>
      <c r="AJ4920" t="s">
        <v>5405</v>
      </c>
      <c r="AK4920" t="s">
        <v>351</v>
      </c>
    </row>
    <row r="4921" spans="2:37">
      <c r="B4921" s="16" t="n">
        <f>10000000+INDEX(编号表!$B:$B,MATCH(F4921,编号表!$A:$A,0))*100000+INDEX(编号表!$F:$F,MATCH(D4921,编号表!$E:$E,0))*1000+INDEX(编号表!$D:$D,MATCH(E4921,编号表!$C:$C,0))*10000+G4921</f>
        <v>11862082</v>
      </c>
      <c r="C4921" t="s">
        <v>4233</v>
      </c>
      <c r="D4921" t="s">
        <v>102</v>
      </c>
      <c r="E4921" t="s">
        <v>351</v>
      </c>
      <c r="F4921" t="s">
        <v>5405</v>
      </c>
      <c r="G4921">
        <v>82</v>
      </c>
      <c r="H4921"/>
      <c r="I4921">
        <v>60</v>
      </c>
      <c r="J4921" t="str">
        <f t="shared" si="79"/>
        <v>大类_灵品炼虚丹方</v>
      </c>
      <c r="K4921" t="s">
        <v>337</v>
      </c>
      <c r="L4921">
        <v>1</v>
      </c>
      <c r="M4921" t="s">
        <v>5405</v>
      </c>
      <c r="N4921"/>
      <c r="O4921">
        <v>0</v>
      </c>
      <c r="P4921" t="b">
        <v>1</v>
      </c>
      <c r="Q4921"/>
      <c r="R4921" t="b">
        <v>0</v>
      </c>
      <c r="S4921">
        <v>1</v>
      </c>
      <c r="T4921" t="s">
        <v>91</v>
      </c>
      <c r="U4921">
        <v>999</v>
      </c>
      <c r="V4921" t="s">
        <v>5406</v>
      </c>
      <c r="W4921">
        <v>31862082</v>
      </c>
      <c r="X4921"/>
      <c r="Y4921" t="inlineStr">
        <is>
          <t>用于学会炼制炼虚养神丹。效果随成丹品质变化；灵品参数示例：神识提高2%，持续1500现实秒。</t>
        </is>
      </c>
      <c r="Z4921" t="inlineStr">
        <is>
          <t>|cff00FF00“神识得养，诸般操持更有余裕；药力有时，不作永久培养。平剂自有其宜，须量药力与丹毒而用。”——《养神内照录》|r</t>
        </is>
      </c>
      <c r="AA4921" t="str">
        <v>探索秘境或遗迹可得。</v>
      </c>
      <c r="AB4921">
        <v>11821082</v>
      </c>
      <c r="AC4921" t="s">
        <v>5409</v>
      </c>
      <c r="AD4921">
        <v>40002</v>
      </c>
      <c r="AE4921"/>
      <c r="AF4921">
        <v>70002</v>
      </c>
      <c r="AG4921"/>
      <c r="AH4921">
        <v>112500</v>
      </c>
      <c r="AI4921" t="s">
        <v>5405</v>
      </c>
      <c r="AJ4921" t="s">
        <v>5405</v>
      </c>
      <c r="AK4921" t="s">
        <v>351</v>
      </c>
    </row>
    <row r="4922" spans="2:37">
      <c r="B4922" s="16" t="n">
        <f>10000000+INDEX(编号表!$B:$B,MATCH(F4922,编号表!$A:$A,0))*100000+INDEX(编号表!$F:$F,MATCH(D4922,编号表!$E:$E,0))*1000+INDEX(编号表!$D:$D,MATCH(E4922,编号表!$C:$C,0))*10000+G4922</f>
        <v>11862083</v>
      </c>
      <c r="C4922" t="s">
        <v>4237</v>
      </c>
      <c r="D4922" t="s">
        <v>102</v>
      </c>
      <c r="E4922" t="s">
        <v>351</v>
      </c>
      <c r="F4922" t="s">
        <v>5405</v>
      </c>
      <c r="G4922">
        <v>83</v>
      </c>
      <c r="H4922"/>
      <c r="I4922">
        <v>60</v>
      </c>
      <c r="J4922" t="str">
        <f t="shared" si="79"/>
        <v>大类_灵品炼虚丹方</v>
      </c>
      <c r="K4922" t="s">
        <v>337</v>
      </c>
      <c r="L4922">
        <v>1</v>
      </c>
      <c r="M4922" t="s">
        <v>5405</v>
      </c>
      <c r="N4922"/>
      <c r="O4922">
        <v>0</v>
      </c>
      <c r="P4922" t="b">
        <v>1</v>
      </c>
      <c r="Q4922"/>
      <c r="R4922" t="b">
        <v>0</v>
      </c>
      <c r="S4922">
        <v>1</v>
      </c>
      <c r="T4922" t="s">
        <v>91</v>
      </c>
      <c r="U4922">
        <v>999</v>
      </c>
      <c r="V4922" t="s">
        <v>5406</v>
      </c>
      <c r="W4922">
        <v>31862083</v>
      </c>
      <c r="X4922"/>
      <c r="Y4922" t="inlineStr">
        <is>
          <t>用于学会炼制炼虚温阳养神丹。效果随成丹品质变化；灵品参数示例：神识提高2.5%，持续1500现实秒。</t>
        </is>
      </c>
      <c r="Z4922" t="inlineStr">
        <is>
          <t>|cff00FF00“神识得养，诸般操持更有余裕；药力有时，不作永久培养。温剂自有其宜，须量药力与丹毒而用。”——《养神内照录》|r</t>
        </is>
      </c>
      <c r="AA4922" t="str">
        <v>探索秘境或遗迹可得。</v>
      </c>
      <c r="AB4922">
        <v>11821083</v>
      </c>
      <c r="AC4922" t="s">
        <v>5409</v>
      </c>
      <c r="AD4922">
        <v>40002</v>
      </c>
      <c r="AE4922"/>
      <c r="AF4922">
        <v>70002</v>
      </c>
      <c r="AG4922"/>
      <c r="AH4922">
        <v>112500</v>
      </c>
      <c r="AI4922" t="s">
        <v>5405</v>
      </c>
      <c r="AJ4922" t="s">
        <v>5405</v>
      </c>
      <c r="AK4922" t="s">
        <v>351</v>
      </c>
    </row>
    <row r="4923" spans="2:37">
      <c r="B4923" s="16" t="n">
        <f>10000000+INDEX(编号表!$B:$B,MATCH(F4923,编号表!$A:$A,0))*100000+INDEX(编号表!$F:$F,MATCH(D4923,编号表!$E:$E,0))*1000+INDEX(编号表!$D:$D,MATCH(E4923,编号表!$C:$C,0))*10000+G4923</f>
        <v>11862084</v>
      </c>
      <c r="C4923" t="s">
        <v>4241</v>
      </c>
      <c r="D4923" t="s">
        <v>102</v>
      </c>
      <c r="E4923" t="s">
        <v>351</v>
      </c>
      <c r="F4923" t="s">
        <v>5405</v>
      </c>
      <c r="G4923">
        <v>84</v>
      </c>
      <c r="H4923"/>
      <c r="I4923">
        <v>60</v>
      </c>
      <c r="J4923" t="str">
        <f t="shared" si="79"/>
        <v>大类_灵品炼虚丹方</v>
      </c>
      <c r="K4923" t="s">
        <v>337</v>
      </c>
      <c r="L4923">
        <v>1</v>
      </c>
      <c r="M4923" t="s">
        <v>5405</v>
      </c>
      <c r="N4923"/>
      <c r="O4923">
        <v>0</v>
      </c>
      <c r="P4923" t="b">
        <v>1</v>
      </c>
      <c r="Q4923"/>
      <c r="R4923" t="b">
        <v>0</v>
      </c>
      <c r="S4923">
        <v>1</v>
      </c>
      <c r="T4923" t="s">
        <v>91</v>
      </c>
      <c r="U4923">
        <v>999</v>
      </c>
      <c r="V4923" t="s">
        <v>5406</v>
      </c>
      <c r="W4923">
        <v>31862084</v>
      </c>
      <c r="X4923"/>
      <c r="Y4923" t="inlineStr">
        <is>
          <t>用于学会炼制炼虚烈阳养神丹。效果随成丹品质变化；灵品参数示例：神识提高3%，持续900现实秒。</t>
        </is>
      </c>
      <c r="Z4923" t="inlineStr">
        <is>
          <t>|cff00FF00“神识得养，诸般操持更有余裕；药力有时，不作永久培养。热剂自有其宜，须量药力与丹毒而用。”——《养神内照录》|r</t>
        </is>
      </c>
      <c r="AA4923" t="str">
        <v>探索秘境或遗迹可得。</v>
      </c>
      <c r="AB4923">
        <v>11821084</v>
      </c>
      <c r="AC4923" t="s">
        <v>5409</v>
      </c>
      <c r="AD4923">
        <v>40002</v>
      </c>
      <c r="AE4923"/>
      <c r="AF4923">
        <v>70002</v>
      </c>
      <c r="AG4923"/>
      <c r="AH4923">
        <v>112500</v>
      </c>
      <c r="AI4923" t="s">
        <v>5405</v>
      </c>
      <c r="AJ4923" t="s">
        <v>5405</v>
      </c>
      <c r="AK4923" t="s">
        <v>351</v>
      </c>
    </row>
    <row r="4924" spans="2:37">
      <c r="B4924" s="16" t="n">
        <f>10000000+INDEX(编号表!$B:$B,MATCH(F4924,编号表!$A:$A,0))*100000+INDEX(编号表!$F:$F,MATCH(D4924,编号表!$E:$E,0))*1000+INDEX(编号表!$D:$D,MATCH(E4924,编号表!$C:$C,0))*10000+G4924</f>
        <v>11862085</v>
      </c>
      <c r="C4924" t="s">
        <v>4245</v>
      </c>
      <c r="D4924" t="s">
        <v>102</v>
      </c>
      <c r="E4924" t="s">
        <v>351</v>
      </c>
      <c r="F4924" t="s">
        <v>5405</v>
      </c>
      <c r="G4924">
        <v>85</v>
      </c>
      <c r="H4924"/>
      <c r="I4924">
        <v>60</v>
      </c>
      <c r="J4924" t="str">
        <f t="shared" si="79"/>
        <v>大类_灵品炼虚丹方</v>
      </c>
      <c r="K4924" t="s">
        <v>337</v>
      </c>
      <c r="L4924">
        <v>1</v>
      </c>
      <c r="M4924" t="s">
        <v>5405</v>
      </c>
      <c r="N4924"/>
      <c r="O4924">
        <v>0</v>
      </c>
      <c r="P4924" t="b">
        <v>1</v>
      </c>
      <c r="Q4924"/>
      <c r="R4924" t="b">
        <v>0</v>
      </c>
      <c r="S4924">
        <v>1</v>
      </c>
      <c r="T4924" t="s">
        <v>91</v>
      </c>
      <c r="U4924">
        <v>999</v>
      </c>
      <c r="V4924" t="s">
        <v>5406</v>
      </c>
      <c r="W4924">
        <v>31862085</v>
      </c>
      <c r="X4924"/>
      <c r="Y4924" t="inlineStr">
        <is>
          <t>用于学会炼制炼虚玄阴明心丹。效果随成丹品质变化；灵品参数示例：闪避+1%，持续600现实秒。</t>
        </is>
      </c>
      <c r="Z4924" t="inlineStr">
        <is>
          <t>|cff00FF00“攻贵能中，守贵能避；明心辨其用，各取所需。寒剂自有其宜，须量药力与丹毒而用。”——《明心察微录》|r</t>
        </is>
      </c>
      <c r="AA4924" t="str">
        <v>探索秘境或遗迹可得。</v>
      </c>
      <c r="AB4924">
        <v>11821085</v>
      </c>
      <c r="AC4924" t="s">
        <v>5409</v>
      </c>
      <c r="AD4924">
        <v>40002</v>
      </c>
      <c r="AE4924"/>
      <c r="AF4924">
        <v>70002</v>
      </c>
      <c r="AG4924"/>
      <c r="AH4924">
        <v>112500</v>
      </c>
      <c r="AI4924" t="s">
        <v>5405</v>
      </c>
      <c r="AJ4924" t="s">
        <v>5405</v>
      </c>
      <c r="AK4924" t="s">
        <v>351</v>
      </c>
    </row>
    <row r="4925" spans="2:37">
      <c r="B4925" s="16" t="n">
        <f>10000000+INDEX(编号表!$B:$B,MATCH(F4925,编号表!$A:$A,0))*100000+INDEX(编号表!$F:$F,MATCH(D4925,编号表!$E:$E,0))*1000+INDEX(编号表!$D:$D,MATCH(E4925,编号表!$C:$C,0))*10000+G4925</f>
        <v>11862086</v>
      </c>
      <c r="C4925" t="s">
        <v>4249</v>
      </c>
      <c r="D4925" t="s">
        <v>102</v>
      </c>
      <c r="E4925" t="s">
        <v>351</v>
      </c>
      <c r="F4925" t="s">
        <v>5405</v>
      </c>
      <c r="G4925">
        <v>86</v>
      </c>
      <c r="H4925"/>
      <c r="I4925">
        <v>60</v>
      </c>
      <c r="J4925" t="str">
        <f t="shared" si="79"/>
        <v>大类_灵品炼虚丹方</v>
      </c>
      <c r="K4925" t="s">
        <v>337</v>
      </c>
      <c r="L4925">
        <v>1</v>
      </c>
      <c r="M4925" t="s">
        <v>5405</v>
      </c>
      <c r="N4925"/>
      <c r="O4925">
        <v>0</v>
      </c>
      <c r="P4925" t="b">
        <v>1</v>
      </c>
      <c r="Q4925"/>
      <c r="R4925" t="b">
        <v>0</v>
      </c>
      <c r="S4925">
        <v>1</v>
      </c>
      <c r="T4925" t="s">
        <v>91</v>
      </c>
      <c r="U4925">
        <v>999</v>
      </c>
      <c r="V4925" t="s">
        <v>5406</v>
      </c>
      <c r="W4925">
        <v>31862086</v>
      </c>
      <c r="X4925"/>
      <c r="Y4925" t="inlineStr">
        <is>
          <t>用于学会炼制炼虚清和明心丹。效果随成丹品质变化；灵品参数示例：闪避+2%，持续600现实秒。</t>
        </is>
      </c>
      <c r="Z4925" t="inlineStr">
        <is>
          <t>|cff00FF00“攻贵能中，守贵能避；明心辨其用，各取所需。凉剂自有其宜，须量药力与丹毒而用。”——《明心察微录》|r</t>
        </is>
      </c>
      <c r="AA4925" t="str">
        <v>探索秘境或遗迹可得。</v>
      </c>
      <c r="AB4925">
        <v>11821086</v>
      </c>
      <c r="AC4925" t="s">
        <v>5409</v>
      </c>
      <c r="AD4925">
        <v>40002</v>
      </c>
      <c r="AE4925"/>
      <c r="AF4925">
        <v>70002</v>
      </c>
      <c r="AG4925"/>
      <c r="AH4925">
        <v>112500</v>
      </c>
      <c r="AI4925" t="s">
        <v>5405</v>
      </c>
      <c r="AJ4925" t="s">
        <v>5405</v>
      </c>
      <c r="AK4925" t="s">
        <v>351</v>
      </c>
    </row>
    <row r="4926" spans="2:37">
      <c r="B4926" s="16" t="n">
        <f>10000000+INDEX(编号表!$B:$B,MATCH(F4926,编号表!$A:$A,0))*100000+INDEX(编号表!$F:$F,MATCH(D4926,编号表!$E:$E,0))*1000+INDEX(编号表!$D:$D,MATCH(E4926,编号表!$C:$C,0))*10000+G4926</f>
        <v>11862087</v>
      </c>
      <c r="C4926" t="s">
        <v>4253</v>
      </c>
      <c r="D4926" t="s">
        <v>102</v>
      </c>
      <c r="E4926" t="s">
        <v>351</v>
      </c>
      <c r="F4926" t="s">
        <v>5405</v>
      </c>
      <c r="G4926">
        <v>87</v>
      </c>
      <c r="H4926"/>
      <c r="I4926">
        <v>60</v>
      </c>
      <c r="J4926" t="str">
        <f t="shared" si="79"/>
        <v>大类_灵品炼虚丹方</v>
      </c>
      <c r="K4926" t="s">
        <v>337</v>
      </c>
      <c r="L4926">
        <v>1</v>
      </c>
      <c r="M4926" t="s">
        <v>5405</v>
      </c>
      <c r="N4926"/>
      <c r="O4926">
        <v>0</v>
      </c>
      <c r="P4926" t="b">
        <v>1</v>
      </c>
      <c r="Q4926"/>
      <c r="R4926" t="b">
        <v>0</v>
      </c>
      <c r="S4926">
        <v>1</v>
      </c>
      <c r="T4926" t="s">
        <v>91</v>
      </c>
      <c r="U4926">
        <v>999</v>
      </c>
      <c r="V4926" t="s">
        <v>5406</v>
      </c>
      <c r="W4926">
        <v>31862087</v>
      </c>
      <c r="X4926"/>
      <c r="Y4926" t="inlineStr">
        <is>
          <t>用于学会炼制炼虚明心丹。效果随成丹品质变化；灵品参数示例：命中+1.5%；闪避+1.5%，持续600现实秒。</t>
        </is>
      </c>
      <c r="Z4926" t="inlineStr">
        <is>
          <t>|cff00FF00“攻贵能中，守贵能避；明心辨其用，各取所需。平剂自有其宜，须量药力与丹毒而用。”——《明心察微录》|r</t>
        </is>
      </c>
      <c r="AA4926" t="str">
        <v>探索秘境或遗迹可得。</v>
      </c>
      <c r="AB4926">
        <v>11821087</v>
      </c>
      <c r="AC4926" t="s">
        <v>5409</v>
      </c>
      <c r="AD4926">
        <v>40002</v>
      </c>
      <c r="AE4926"/>
      <c r="AF4926">
        <v>70002</v>
      </c>
      <c r="AG4926"/>
      <c r="AH4926">
        <v>112500</v>
      </c>
      <c r="AI4926" t="s">
        <v>5405</v>
      </c>
      <c r="AJ4926" t="s">
        <v>5405</v>
      </c>
      <c r="AK4926" t="s">
        <v>351</v>
      </c>
    </row>
    <row r="4927" spans="2:37">
      <c r="B4927" s="16" t="n">
        <f>10000000+INDEX(编号表!$B:$B,MATCH(F4927,编号表!$A:$A,0))*100000+INDEX(编号表!$F:$F,MATCH(D4927,编号表!$E:$E,0))*1000+INDEX(编号表!$D:$D,MATCH(E4927,编号表!$C:$C,0))*10000+G4927</f>
        <v>11862088</v>
      </c>
      <c r="C4927" t="s">
        <v>4257</v>
      </c>
      <c r="D4927" t="s">
        <v>102</v>
      </c>
      <c r="E4927" t="s">
        <v>351</v>
      </c>
      <c r="F4927" t="s">
        <v>5405</v>
      </c>
      <c r="G4927">
        <v>88</v>
      </c>
      <c r="H4927"/>
      <c r="I4927">
        <v>60</v>
      </c>
      <c r="J4927" t="str">
        <f t="shared" si="79"/>
        <v>大类_灵品炼虚丹方</v>
      </c>
      <c r="K4927" t="s">
        <v>337</v>
      </c>
      <c r="L4927">
        <v>1</v>
      </c>
      <c r="M4927" t="s">
        <v>5405</v>
      </c>
      <c r="N4927"/>
      <c r="O4927">
        <v>0</v>
      </c>
      <c r="P4927" t="b">
        <v>1</v>
      </c>
      <c r="Q4927"/>
      <c r="R4927" t="b">
        <v>0</v>
      </c>
      <c r="S4927">
        <v>1</v>
      </c>
      <c r="T4927" t="s">
        <v>91</v>
      </c>
      <c r="U4927">
        <v>999</v>
      </c>
      <c r="V4927" t="s">
        <v>5406</v>
      </c>
      <c r="W4927">
        <v>31862088</v>
      </c>
      <c r="X4927"/>
      <c r="Y4927" t="inlineStr">
        <is>
          <t>用于学会炼制炼虚温阳明心丹。效果随成丹品质变化；灵品参数示例：命中+2%，持续600现实秒。</t>
        </is>
      </c>
      <c r="Z4927" t="inlineStr">
        <is>
          <t>|cff00FF00“攻贵能中，守贵能避；明心辨其用，各取所需。温剂自有其宜，须量药力与丹毒而用。”——《明心察微录》|r</t>
        </is>
      </c>
      <c r="AA4927" t="str">
        <v>探索秘境或遗迹可得。</v>
      </c>
      <c r="AB4927">
        <v>11821088</v>
      </c>
      <c r="AC4927" t="s">
        <v>5409</v>
      </c>
      <c r="AD4927">
        <v>40002</v>
      </c>
      <c r="AE4927"/>
      <c r="AF4927">
        <v>70002</v>
      </c>
      <c r="AG4927"/>
      <c r="AH4927">
        <v>112500</v>
      </c>
      <c r="AI4927" t="s">
        <v>5405</v>
      </c>
      <c r="AJ4927" t="s">
        <v>5405</v>
      </c>
      <c r="AK4927" t="s">
        <v>351</v>
      </c>
    </row>
    <row r="4928" spans="2:37">
      <c r="B4928" s="16" t="n">
        <f>10000000+INDEX(编号表!$B:$B,MATCH(F4928,编号表!$A:$A,0))*100000+INDEX(编号表!$F:$F,MATCH(D4928,编号表!$E:$E,0))*1000+INDEX(编号表!$D:$D,MATCH(E4928,编号表!$C:$C,0))*10000+G4928</f>
        <v>11862089</v>
      </c>
      <c r="C4928" t="s">
        <v>4261</v>
      </c>
      <c r="D4928" t="s">
        <v>102</v>
      </c>
      <c r="E4928" t="s">
        <v>351</v>
      </c>
      <c r="F4928" t="s">
        <v>5405</v>
      </c>
      <c r="G4928">
        <v>89</v>
      </c>
      <c r="H4928"/>
      <c r="I4928">
        <v>60</v>
      </c>
      <c r="J4928" t="str">
        <f t="shared" si="79"/>
        <v>大类_灵品炼虚丹方</v>
      </c>
      <c r="K4928" t="s">
        <v>337</v>
      </c>
      <c r="L4928">
        <v>1</v>
      </c>
      <c r="M4928" t="s">
        <v>5405</v>
      </c>
      <c r="N4928"/>
      <c r="O4928">
        <v>0</v>
      </c>
      <c r="P4928" t="b">
        <v>1</v>
      </c>
      <c r="Q4928"/>
      <c r="R4928" t="b">
        <v>0</v>
      </c>
      <c r="S4928">
        <v>1</v>
      </c>
      <c r="T4928" t="s">
        <v>91</v>
      </c>
      <c r="U4928">
        <v>999</v>
      </c>
      <c r="V4928" t="s">
        <v>5406</v>
      </c>
      <c r="W4928">
        <v>31862089</v>
      </c>
      <c r="X4928"/>
      <c r="Y4928" t="inlineStr">
        <is>
          <t>用于学会炼制炼虚烈阳明心丹。效果随成丹品质变化；灵品参数示例：命中+3%，持续600现实秒。</t>
        </is>
      </c>
      <c r="Z4928" t="inlineStr">
        <is>
          <t>|cff00FF00“攻贵能中，守贵能避；明心辨其用，各取所需。热剂自有其宜，须量药力与丹毒而用。”——《明心察微录》|r</t>
        </is>
      </c>
      <c r="AA4928" t="str">
        <v>探索秘境或遗迹可得。</v>
      </c>
      <c r="AB4928">
        <v>11821089</v>
      </c>
      <c r="AC4928" t="s">
        <v>5409</v>
      </c>
      <c r="AD4928">
        <v>40002</v>
      </c>
      <c r="AE4928"/>
      <c r="AF4928">
        <v>70002</v>
      </c>
      <c r="AG4928"/>
      <c r="AH4928">
        <v>112500</v>
      </c>
      <c r="AI4928" t="s">
        <v>5405</v>
      </c>
      <c r="AJ4928" t="s">
        <v>5405</v>
      </c>
      <c r="AK4928" t="s">
        <v>351</v>
      </c>
    </row>
    <row r="4929" spans="2:37">
      <c r="B4929" s="16" t="n">
        <f>10000000+INDEX(编号表!$B:$B,MATCH(F4929,编号表!$A:$A,0))*100000+INDEX(编号表!$F:$F,MATCH(D4929,编号表!$E:$E,0))*1000+INDEX(编号表!$D:$D,MATCH(E4929,编号表!$C:$C,0))*10000+G4929</f>
        <v>11862090</v>
      </c>
      <c r="C4929" t="s">
        <v>4265</v>
      </c>
      <c r="D4929" t="s">
        <v>102</v>
      </c>
      <c r="E4929" t="s">
        <v>351</v>
      </c>
      <c r="F4929" t="s">
        <v>5405</v>
      </c>
      <c r="G4929">
        <v>90</v>
      </c>
      <c r="H4929"/>
      <c r="I4929">
        <v>60</v>
      </c>
      <c r="J4929" t="str">
        <f t="shared" si="79"/>
        <v>大类_灵品炼虚丹方</v>
      </c>
      <c r="K4929" t="s">
        <v>337</v>
      </c>
      <c r="L4929">
        <v>1</v>
      </c>
      <c r="M4929" t="s">
        <v>5405</v>
      </c>
      <c r="N4929"/>
      <c r="O4929">
        <v>0</v>
      </c>
      <c r="P4929" t="b">
        <v>1</v>
      </c>
      <c r="Q4929"/>
      <c r="R4929" t="b">
        <v>0</v>
      </c>
      <c r="S4929">
        <v>1</v>
      </c>
      <c r="T4929" t="s">
        <v>91</v>
      </c>
      <c r="U4929">
        <v>999</v>
      </c>
      <c r="V4929" t="s">
        <v>5406</v>
      </c>
      <c r="W4929">
        <v>31862090</v>
      </c>
      <c r="X4929"/>
      <c r="Y4929" t="inlineStr">
        <is>
          <t>用于学会炼制炼虚玄阴照神丹。效果随成丹品质变化；灵品参数示例：暴击伤害加成+10%，持续1800现实秒。</t>
        </is>
      </c>
      <c r="Z4929" t="inlineStr">
        <is>
          <t>|cff00FF00“会心一击，或贵其常至，或贵其威深；诸法各循所长。寒剂自有其宜，须量药力与丹毒而用。”——《照神会击录》|r</t>
        </is>
      </c>
      <c r="AA4929" t="str">
        <v>探索秘境或遗迹可得。</v>
      </c>
      <c r="AB4929">
        <v>11821090</v>
      </c>
      <c r="AC4929" t="s">
        <v>5409</v>
      </c>
      <c r="AD4929">
        <v>40002</v>
      </c>
      <c r="AE4929"/>
      <c r="AF4929">
        <v>70002</v>
      </c>
      <c r="AG4929"/>
      <c r="AH4929">
        <v>112500</v>
      </c>
      <c r="AI4929" t="s">
        <v>5405</v>
      </c>
      <c r="AJ4929" t="s">
        <v>5405</v>
      </c>
      <c r="AK4929" t="s">
        <v>351</v>
      </c>
    </row>
    <row r="4930" spans="2:37">
      <c r="B4930" s="16" t="n">
        <f>10000000+INDEX(编号表!$B:$B,MATCH(F4930,编号表!$A:$A,0))*100000+INDEX(编号表!$F:$F,MATCH(D4930,编号表!$E:$E,0))*1000+INDEX(编号表!$D:$D,MATCH(E4930,编号表!$C:$C,0))*10000+G4930</f>
        <v>11862091</v>
      </c>
      <c r="C4930" t="s">
        <v>4269</v>
      </c>
      <c r="D4930" t="s">
        <v>102</v>
      </c>
      <c r="E4930" t="s">
        <v>351</v>
      </c>
      <c r="F4930" t="s">
        <v>5405</v>
      </c>
      <c r="G4930">
        <v>91</v>
      </c>
      <c r="H4930"/>
      <c r="I4930">
        <v>60</v>
      </c>
      <c r="J4930" t="str">
        <f t="shared" si="79"/>
        <v>大类_灵品炼虚丹方</v>
      </c>
      <c r="K4930" t="s">
        <v>337</v>
      </c>
      <c r="L4930">
        <v>1</v>
      </c>
      <c r="M4930" t="s">
        <v>5405</v>
      </c>
      <c r="N4930"/>
      <c r="O4930">
        <v>0</v>
      </c>
      <c r="P4930" t="b">
        <v>1</v>
      </c>
      <c r="Q4930"/>
      <c r="R4930" t="b">
        <v>0</v>
      </c>
      <c r="S4930">
        <v>1</v>
      </c>
      <c r="T4930" t="s">
        <v>91</v>
      </c>
      <c r="U4930">
        <v>999</v>
      </c>
      <c r="V4930" t="s">
        <v>5406</v>
      </c>
      <c r="W4930">
        <v>31862091</v>
      </c>
      <c r="X4930"/>
      <c r="Y4930" t="inlineStr">
        <is>
          <t>用于学会炼制炼虚清和照神丹。效果随成丹品质变化；灵品参数示例：暴击伤害增加+5067点，持续1500现实秒。</t>
        </is>
      </c>
      <c r="Z4930" t="inlineStr">
        <is>
          <t>|cff00FF00“会心一击，或贵其常至，或贵其威深；诸法各循所长。凉剂自有其宜，须量药力与丹毒而用。”——《照神会击录》|r</t>
        </is>
      </c>
      <c r="AA4930" t="str">
        <v>探索秘境或遗迹可得。</v>
      </c>
      <c r="AB4930">
        <v>11821091</v>
      </c>
      <c r="AC4930" t="s">
        <v>5409</v>
      </c>
      <c r="AD4930">
        <v>40002</v>
      </c>
      <c r="AE4930"/>
      <c r="AF4930">
        <v>70002</v>
      </c>
      <c r="AG4930"/>
      <c r="AH4930">
        <v>112500</v>
      </c>
      <c r="AI4930" t="s">
        <v>5405</v>
      </c>
      <c r="AJ4930" t="s">
        <v>5405</v>
      </c>
      <c r="AK4930" t="s">
        <v>351</v>
      </c>
    </row>
    <row r="4931" spans="2:37">
      <c r="B4931" s="16" t="n">
        <f>10000000+INDEX(编号表!$B:$B,MATCH(F4931,编号表!$A:$A,0))*100000+INDEX(编号表!$F:$F,MATCH(D4931,编号表!$E:$E,0))*1000+INDEX(编号表!$D:$D,MATCH(E4931,编号表!$C:$C,0))*10000+G4931</f>
        <v>11862092</v>
      </c>
      <c r="C4931" t="s">
        <v>4273</v>
      </c>
      <c r="D4931" t="s">
        <v>102</v>
      </c>
      <c r="E4931" t="s">
        <v>351</v>
      </c>
      <c r="F4931" t="s">
        <v>5405</v>
      </c>
      <c r="G4931">
        <v>92</v>
      </c>
      <c r="H4931"/>
      <c r="I4931">
        <v>60</v>
      </c>
      <c r="J4931" t="str">
        <f t="shared" si="79"/>
        <v>大类_灵品炼虚丹方</v>
      </c>
      <c r="K4931" t="s">
        <v>337</v>
      </c>
      <c r="L4931">
        <v>1</v>
      </c>
      <c r="M4931" t="s">
        <v>5405</v>
      </c>
      <c r="N4931"/>
      <c r="O4931">
        <v>0</v>
      </c>
      <c r="P4931" t="b">
        <v>1</v>
      </c>
      <c r="Q4931"/>
      <c r="R4931" t="b">
        <v>0</v>
      </c>
      <c r="S4931">
        <v>1</v>
      </c>
      <c r="T4931" t="s">
        <v>91</v>
      </c>
      <c r="U4931">
        <v>999</v>
      </c>
      <c r="V4931" t="s">
        <v>5406</v>
      </c>
      <c r="W4931">
        <v>31862092</v>
      </c>
      <c r="X4931"/>
      <c r="Y4931" t="inlineStr">
        <is>
          <t>用于学会炼制炼虚照神丹。效果随成丹品质变化；灵品参数示例：暴击率+2%，持续1500现实秒。</t>
        </is>
      </c>
      <c r="Z4931" t="inlineStr">
        <is>
          <t>|cff00FF00“会心一击，或贵其常至，或贵其威深；诸法各循所长。平剂自有其宜，须量药力与丹毒而用。”——《照神会击录》|r</t>
        </is>
      </c>
      <c r="AA4931" t="str">
        <v>探索秘境或遗迹可得。</v>
      </c>
      <c r="AB4931">
        <v>11821092</v>
      </c>
      <c r="AC4931" t="s">
        <v>5409</v>
      </c>
      <c r="AD4931">
        <v>40002</v>
      </c>
      <c r="AE4931"/>
      <c r="AF4931">
        <v>70002</v>
      </c>
      <c r="AG4931"/>
      <c r="AH4931">
        <v>112500</v>
      </c>
      <c r="AI4931" t="s">
        <v>5405</v>
      </c>
      <c r="AJ4931" t="s">
        <v>5405</v>
      </c>
      <c r="AK4931" t="s">
        <v>351</v>
      </c>
    </row>
    <row r="4932" spans="2:37">
      <c r="B4932" s="16" t="n">
        <f>10000000+INDEX(编号表!$B:$B,MATCH(F4932,编号表!$A:$A,0))*100000+INDEX(编号表!$F:$F,MATCH(D4932,编号表!$E:$E,0))*1000+INDEX(编号表!$D:$D,MATCH(E4932,编号表!$C:$C,0))*10000+G4932</f>
        <v>11862093</v>
      </c>
      <c r="C4932" t="s">
        <v>4277</v>
      </c>
      <c r="D4932" t="s">
        <v>102</v>
      </c>
      <c r="E4932" t="s">
        <v>351</v>
      </c>
      <c r="F4932" t="s">
        <v>5405</v>
      </c>
      <c r="G4932">
        <v>93</v>
      </c>
      <c r="H4932"/>
      <c r="I4932">
        <v>60</v>
      </c>
      <c r="J4932" t="str">
        <f t="shared" si="79"/>
        <v>大类_灵品炼虚丹方</v>
      </c>
      <c r="K4932" t="s">
        <v>337</v>
      </c>
      <c r="L4932">
        <v>1</v>
      </c>
      <c r="M4932" t="s">
        <v>5405</v>
      </c>
      <c r="N4932"/>
      <c r="O4932">
        <v>0</v>
      </c>
      <c r="P4932" t="b">
        <v>1</v>
      </c>
      <c r="Q4932"/>
      <c r="R4932" t="b">
        <v>0</v>
      </c>
      <c r="S4932">
        <v>1</v>
      </c>
      <c r="T4932" t="s">
        <v>91</v>
      </c>
      <c r="U4932">
        <v>999</v>
      </c>
      <c r="V4932" t="s">
        <v>5406</v>
      </c>
      <c r="W4932">
        <v>31862093</v>
      </c>
      <c r="X4932"/>
      <c r="Y4932" t="inlineStr">
        <is>
          <t>用于学会炼制炼虚温阳照神丹。效果随成丹品质变化；灵品参数示例：暴击伤害增加+10134点，持续1500现实秒。</t>
        </is>
      </c>
      <c r="Z4932" t="inlineStr">
        <is>
          <t>|cff00FF00“会心一击，或贵其常至，或贵其威深；诸法各循所长。温剂自有其宜，须量药力与丹毒而用。”——《照神会击录》|r</t>
        </is>
      </c>
      <c r="AA4932" t="str">
        <v>探索秘境或遗迹可得。</v>
      </c>
      <c r="AB4932">
        <v>11821093</v>
      </c>
      <c r="AC4932" t="s">
        <v>5409</v>
      </c>
      <c r="AD4932">
        <v>40002</v>
      </c>
      <c r="AE4932"/>
      <c r="AF4932">
        <v>70002</v>
      </c>
      <c r="AG4932"/>
      <c r="AH4932">
        <v>112500</v>
      </c>
      <c r="AI4932" t="s">
        <v>5405</v>
      </c>
      <c r="AJ4932" t="s">
        <v>5405</v>
      </c>
      <c r="AK4932" t="s">
        <v>351</v>
      </c>
    </row>
    <row r="4933" spans="2:37">
      <c r="B4933" s="16" t="n">
        <f>10000000+INDEX(编号表!$B:$B,MATCH(F4933,编号表!$A:$A,0))*100000+INDEX(编号表!$F:$F,MATCH(D4933,编号表!$E:$E,0))*1000+INDEX(编号表!$D:$D,MATCH(E4933,编号表!$C:$C,0))*10000+G4933</f>
        <v>11862094</v>
      </c>
      <c r="C4933" t="s">
        <v>4281</v>
      </c>
      <c r="D4933" t="s">
        <v>102</v>
      </c>
      <c r="E4933" t="s">
        <v>351</v>
      </c>
      <c r="F4933" t="s">
        <v>5405</v>
      </c>
      <c r="G4933">
        <v>94</v>
      </c>
      <c r="H4933"/>
      <c r="I4933">
        <v>60</v>
      </c>
      <c r="J4933" t="str">
        <f t="shared" si="79"/>
        <v>大类_灵品炼虚丹方</v>
      </c>
      <c r="K4933" t="s">
        <v>337</v>
      </c>
      <c r="L4933">
        <v>1</v>
      </c>
      <c r="M4933" t="s">
        <v>5405</v>
      </c>
      <c r="N4933"/>
      <c r="O4933">
        <v>0</v>
      </c>
      <c r="P4933" t="b">
        <v>1</v>
      </c>
      <c r="Q4933"/>
      <c r="R4933" t="b">
        <v>0</v>
      </c>
      <c r="S4933">
        <v>1</v>
      </c>
      <c r="T4933" t="s">
        <v>91</v>
      </c>
      <c r="U4933">
        <v>999</v>
      </c>
      <c r="V4933" t="s">
        <v>5406</v>
      </c>
      <c r="W4933">
        <v>31862094</v>
      </c>
      <c r="X4933"/>
      <c r="Y4933" t="inlineStr">
        <is>
          <t>用于学会炼制炼虚烈阳照神丹。效果随成丹品质变化；灵品参数示例：暴击伤害加成+30%，持续900现实秒。</t>
        </is>
      </c>
      <c r="Z4933" t="inlineStr">
        <is>
          <t>|cff00FF00“会心一击，或贵其常至，或贵其威深；诸法各循所长。热剂自有其宜，须量药力与丹毒而用。”——《照神会击录》|r</t>
        </is>
      </c>
      <c r="AA4933" t="str">
        <v>探索秘境或遗迹可得。</v>
      </c>
      <c r="AB4933">
        <v>11821094</v>
      </c>
      <c r="AC4933" t="s">
        <v>5409</v>
      </c>
      <c r="AD4933">
        <v>40002</v>
      </c>
      <c r="AE4933"/>
      <c r="AF4933">
        <v>70002</v>
      </c>
      <c r="AG4933"/>
      <c r="AH4933">
        <v>112500</v>
      </c>
      <c r="AI4933" t="s">
        <v>5405</v>
      </c>
      <c r="AJ4933" t="s">
        <v>5405</v>
      </c>
      <c r="AK4933" t="s">
        <v>351</v>
      </c>
    </row>
    <row r="4934" spans="2:37">
      <c r="B4934" s="16" t="n">
        <f>10000000+INDEX(编号表!$B:$B,MATCH(F4934,编号表!$A:$A,0))*100000+INDEX(编号表!$F:$F,MATCH(D4934,编号表!$E:$E,0))*1000+INDEX(编号表!$D:$D,MATCH(E4934,编号表!$C:$C,0))*10000+G4934</f>
        <v>11862095</v>
      </c>
      <c r="C4934" t="s">
        <v>4285</v>
      </c>
      <c r="D4934" t="s">
        <v>102</v>
      </c>
      <c r="E4934" t="s">
        <v>351</v>
      </c>
      <c r="F4934" t="s">
        <v>5405</v>
      </c>
      <c r="G4934">
        <v>95</v>
      </c>
      <c r="H4934"/>
      <c r="I4934">
        <v>60</v>
      </c>
      <c r="J4934" t="str">
        <f t="shared" si="79"/>
        <v>大类_灵品炼虚丹方</v>
      </c>
      <c r="K4934" t="s">
        <v>337</v>
      </c>
      <c r="L4934">
        <v>1</v>
      </c>
      <c r="M4934" t="s">
        <v>5405</v>
      </c>
      <c r="N4934"/>
      <c r="O4934">
        <v>0</v>
      </c>
      <c r="P4934" t="b">
        <v>1</v>
      </c>
      <c r="Q4934"/>
      <c r="R4934" t="b">
        <v>0</v>
      </c>
      <c r="S4934">
        <v>1</v>
      </c>
      <c r="T4934" t="s">
        <v>91</v>
      </c>
      <c r="U4934">
        <v>999</v>
      </c>
      <c r="V4934" t="s">
        <v>5406</v>
      </c>
      <c r="W4934">
        <v>31862095</v>
      </c>
      <c r="X4934"/>
      <c r="Y4934" t="inlineStr">
        <is>
          <t>用于学会炼制炼虚玄阴定神丹。效果随成丹品质变化；灵品参数示例：免暴击率+1%，持续600现实秒。</t>
        </is>
      </c>
      <c r="Z4934" t="inlineStr">
        <is>
          <t>|cff00FF00“定神可减会心之险，天佑可助守御之判；不以此丹许免控。寒剂自有其宜，须量药力与丹毒而用。”——《定神守御录》|r</t>
        </is>
      </c>
      <c r="AA4934" t="str">
        <v>探索秘境或遗迹可得。</v>
      </c>
      <c r="AB4934">
        <v>11821095</v>
      </c>
      <c r="AC4934" t="s">
        <v>5409</v>
      </c>
      <c r="AD4934">
        <v>40002</v>
      </c>
      <c r="AE4934"/>
      <c r="AF4934">
        <v>70002</v>
      </c>
      <c r="AG4934"/>
      <c r="AH4934">
        <v>112500</v>
      </c>
      <c r="AI4934" t="s">
        <v>5405</v>
      </c>
      <c r="AJ4934" t="s">
        <v>5405</v>
      </c>
      <c r="AK4934" t="s">
        <v>351</v>
      </c>
    </row>
    <row r="4935" spans="2:37">
      <c r="B4935" s="16" t="n">
        <f>10000000+INDEX(编号表!$B:$B,MATCH(F4935,编号表!$A:$A,0))*100000+INDEX(编号表!$F:$F,MATCH(D4935,编号表!$E:$E,0))*1000+INDEX(编号表!$D:$D,MATCH(E4935,编号表!$C:$C,0))*10000+G4935</f>
        <v>11862096</v>
      </c>
      <c r="C4935" t="s">
        <v>4289</v>
      </c>
      <c r="D4935" t="s">
        <v>102</v>
      </c>
      <c r="E4935" t="s">
        <v>351</v>
      </c>
      <c r="F4935" t="s">
        <v>5405</v>
      </c>
      <c r="G4935">
        <v>96</v>
      </c>
      <c r="H4935"/>
      <c r="I4935">
        <v>60</v>
      </c>
      <c r="J4935" t="str">
        <f t="shared" si="79"/>
        <v>大类_灵品炼虚丹方</v>
      </c>
      <c r="K4935" t="s">
        <v>337</v>
      </c>
      <c r="L4935">
        <v>1</v>
      </c>
      <c r="M4935" t="s">
        <v>5405</v>
      </c>
      <c r="N4935"/>
      <c r="O4935">
        <v>0</v>
      </c>
      <c r="P4935" t="b">
        <v>1</v>
      </c>
      <c r="Q4935"/>
      <c r="R4935" t="b">
        <v>0</v>
      </c>
      <c r="S4935">
        <v>1</v>
      </c>
      <c r="T4935" t="s">
        <v>91</v>
      </c>
      <c r="U4935">
        <v>999</v>
      </c>
      <c r="V4935" t="s">
        <v>5406</v>
      </c>
      <c r="W4935">
        <v>31862096</v>
      </c>
      <c r="X4935"/>
      <c r="Y4935" t="inlineStr">
        <is>
          <t>用于学会炼制炼虚清和定神丹。效果随成丹品质变化；灵品参数示例：免暴击率+2%，持续600现实秒。</t>
        </is>
      </c>
      <c r="Z4935" t="inlineStr">
        <is>
          <t>|cff00FF00“定神可减会心之险，天佑可助守御之判；不以此丹许免控。凉剂自有其宜，须量药力与丹毒而用。”——《定神守御录》|r</t>
        </is>
      </c>
      <c r="AA4935" t="str">
        <v>探索秘境或遗迹可得。</v>
      </c>
      <c r="AB4935">
        <v>11821096</v>
      </c>
      <c r="AC4935" t="s">
        <v>5409</v>
      </c>
      <c r="AD4935">
        <v>40002</v>
      </c>
      <c r="AE4935"/>
      <c r="AF4935">
        <v>70002</v>
      </c>
      <c r="AG4935"/>
      <c r="AH4935">
        <v>112500</v>
      </c>
      <c r="AI4935" t="s">
        <v>5405</v>
      </c>
      <c r="AJ4935" t="s">
        <v>5405</v>
      </c>
      <c r="AK4935" t="s">
        <v>351</v>
      </c>
    </row>
    <row r="4936" spans="2:37">
      <c r="B4936" s="16" t="n">
        <f>10000000+INDEX(编号表!$B:$B,MATCH(F4936,编号表!$A:$A,0))*100000+INDEX(编号表!$F:$F,MATCH(D4936,编号表!$E:$E,0))*1000+INDEX(编号表!$D:$D,MATCH(E4936,编号表!$C:$C,0))*10000+G4936</f>
        <v>11862097</v>
      </c>
      <c r="C4936" t="s">
        <v>4293</v>
      </c>
      <c r="D4936" t="s">
        <v>102</v>
      </c>
      <c r="E4936" t="s">
        <v>351</v>
      </c>
      <c r="F4936" t="s">
        <v>5405</v>
      </c>
      <c r="G4936">
        <v>97</v>
      </c>
      <c r="H4936"/>
      <c r="I4936">
        <v>60</v>
      </c>
      <c r="J4936" t="str">
        <f t="shared" si="79"/>
        <v>大类_灵品炼虚丹方</v>
      </c>
      <c r="K4936" t="s">
        <v>337</v>
      </c>
      <c r="L4936">
        <v>1</v>
      </c>
      <c r="M4936" t="s">
        <v>5405</v>
      </c>
      <c r="N4936"/>
      <c r="O4936">
        <v>0</v>
      </c>
      <c r="P4936" t="b">
        <v>1</v>
      </c>
      <c r="Q4936"/>
      <c r="R4936" t="b">
        <v>0</v>
      </c>
      <c r="S4936">
        <v>1</v>
      </c>
      <c r="T4936" t="s">
        <v>91</v>
      </c>
      <c r="U4936">
        <v>999</v>
      </c>
      <c r="V4936" t="s">
        <v>5406</v>
      </c>
      <c r="W4936">
        <v>31862097</v>
      </c>
      <c r="X4936"/>
      <c r="Y4936" t="inlineStr">
        <is>
          <t>用于学会炼制炼虚定神丹。效果随成丹品质变化；灵品参数示例：免暴击率+1.5%；天佑+1档，持续600现实秒。</t>
        </is>
      </c>
      <c r="Z4936" t="inlineStr">
        <is>
          <t>|cff00FF00“定神可减会心之险，天佑可助守御之判；不以此丹许免控。平剂自有其宜，须量药力与丹毒而用。”——《定神守御录》|r</t>
        </is>
      </c>
      <c r="AA4936" t="str">
        <v>探索秘境或遗迹可得。</v>
      </c>
      <c r="AB4936">
        <v>11821097</v>
      </c>
      <c r="AC4936" t="s">
        <v>5409</v>
      </c>
      <c r="AD4936">
        <v>40002</v>
      </c>
      <c r="AE4936"/>
      <c r="AF4936">
        <v>70002</v>
      </c>
      <c r="AG4936"/>
      <c r="AH4936">
        <v>112500</v>
      </c>
      <c r="AI4936" t="s">
        <v>5405</v>
      </c>
      <c r="AJ4936" t="s">
        <v>5405</v>
      </c>
      <c r="AK4936" t="s">
        <v>351</v>
      </c>
    </row>
    <row r="4937" spans="2:37">
      <c r="B4937" s="16" t="n">
        <f>10000000+INDEX(编号表!$B:$B,MATCH(F4937,编号表!$A:$A,0))*100000+INDEX(编号表!$F:$F,MATCH(D4937,编号表!$E:$E,0))*1000+INDEX(编号表!$D:$D,MATCH(E4937,编号表!$C:$C,0))*10000+G4937</f>
        <v>11862098</v>
      </c>
      <c r="C4937" t="s">
        <v>4297</v>
      </c>
      <c r="D4937" t="s">
        <v>102</v>
      </c>
      <c r="E4937" t="s">
        <v>351</v>
      </c>
      <c r="F4937" t="s">
        <v>5405</v>
      </c>
      <c r="G4937">
        <v>98</v>
      </c>
      <c r="H4937"/>
      <c r="I4937">
        <v>60</v>
      </c>
      <c r="J4937" t="str">
        <f t="shared" si="79"/>
        <v>大类_灵品炼虚丹方</v>
      </c>
      <c r="K4937" t="s">
        <v>337</v>
      </c>
      <c r="L4937">
        <v>1</v>
      </c>
      <c r="M4937" t="s">
        <v>5405</v>
      </c>
      <c r="N4937"/>
      <c r="O4937">
        <v>0</v>
      </c>
      <c r="P4937" t="b">
        <v>1</v>
      </c>
      <c r="Q4937"/>
      <c r="R4937" t="b">
        <v>0</v>
      </c>
      <c r="S4937">
        <v>1</v>
      </c>
      <c r="T4937" t="s">
        <v>91</v>
      </c>
      <c r="U4937">
        <v>999</v>
      </c>
      <c r="V4937" t="s">
        <v>5406</v>
      </c>
      <c r="W4937">
        <v>31862098</v>
      </c>
      <c r="X4937"/>
      <c r="Y4937" t="inlineStr">
        <is>
          <t>用于学会炼制炼虚温阳定神丹。效果随成丹品质变化；灵品参数示例：天佑+1档，持续600现实秒。</t>
        </is>
      </c>
      <c r="Z4937" t="inlineStr">
        <is>
          <t>|cff00FF00“定神可减会心之险，天佑可助守御之判；不以此丹许免控。温剂自有其宜，须量药力与丹毒而用。”——《定神守御录》|r</t>
        </is>
      </c>
      <c r="AA4937" t="str">
        <v>探索秘境或遗迹可得。</v>
      </c>
      <c r="AB4937">
        <v>11821098</v>
      </c>
      <c r="AC4937" t="s">
        <v>5409</v>
      </c>
      <c r="AD4937">
        <v>40002</v>
      </c>
      <c r="AE4937"/>
      <c r="AF4937">
        <v>70002</v>
      </c>
      <c r="AG4937"/>
      <c r="AH4937">
        <v>112500</v>
      </c>
      <c r="AI4937" t="s">
        <v>5405</v>
      </c>
      <c r="AJ4937" t="s">
        <v>5405</v>
      </c>
      <c r="AK4937" t="s">
        <v>351</v>
      </c>
    </row>
    <row r="4938" spans="2:37">
      <c r="B4938" s="16" t="n">
        <f>10000000+INDEX(编号表!$B:$B,MATCH(F4938,编号表!$A:$A,0))*100000+INDEX(编号表!$F:$F,MATCH(D4938,编号表!$E:$E,0))*1000+INDEX(编号表!$D:$D,MATCH(E4938,编号表!$C:$C,0))*10000+G4938</f>
        <v>11862099</v>
      </c>
      <c r="C4938" t="s">
        <v>4301</v>
      </c>
      <c r="D4938" t="s">
        <v>102</v>
      </c>
      <c r="E4938" t="s">
        <v>351</v>
      </c>
      <c r="F4938" t="s">
        <v>5405</v>
      </c>
      <c r="G4938">
        <v>99</v>
      </c>
      <c r="H4938"/>
      <c r="I4938">
        <v>60</v>
      </c>
      <c r="J4938" t="str">
        <f t="shared" si="79"/>
        <v>大类_灵品炼虚丹方</v>
      </c>
      <c r="K4938" t="s">
        <v>337</v>
      </c>
      <c r="L4938">
        <v>1</v>
      </c>
      <c r="M4938" t="s">
        <v>5405</v>
      </c>
      <c r="N4938"/>
      <c r="O4938">
        <v>0</v>
      </c>
      <c r="P4938" t="b">
        <v>1</v>
      </c>
      <c r="Q4938"/>
      <c r="R4938" t="b">
        <v>0</v>
      </c>
      <c r="S4938">
        <v>1</v>
      </c>
      <c r="T4938" t="s">
        <v>91</v>
      </c>
      <c r="U4938">
        <v>999</v>
      </c>
      <c r="V4938" t="s">
        <v>5406</v>
      </c>
      <c r="W4938">
        <v>31862099</v>
      </c>
      <c r="X4938"/>
      <c r="Y4938" t="inlineStr">
        <is>
          <t>用于学会炼制炼虚烈阳定神丹。效果随成丹品质变化；灵品参数示例：天佑+2档，持续600现实秒。</t>
        </is>
      </c>
      <c r="Z4938" t="inlineStr">
        <is>
          <t>|cff00FF00“定神可减会心之险，天佑可助守御之判；不以此丹许免控。热剂自有其宜，须量药力与丹毒而用。”——《定神守御录》|r</t>
        </is>
      </c>
      <c r="AA4938" t="str">
        <v>探索秘境或遗迹可得。</v>
      </c>
      <c r="AB4938">
        <v>11821099</v>
      </c>
      <c r="AC4938" t="s">
        <v>5409</v>
      </c>
      <c r="AD4938">
        <v>40002</v>
      </c>
      <c r="AE4938"/>
      <c r="AF4938">
        <v>70002</v>
      </c>
      <c r="AG4938"/>
      <c r="AH4938">
        <v>112500</v>
      </c>
      <c r="AI4938" t="s">
        <v>5405</v>
      </c>
      <c r="AJ4938" t="s">
        <v>5405</v>
      </c>
      <c r="AK4938" t="s">
        <v>351</v>
      </c>
    </row>
    <row r="4939" spans="2:37">
      <c r="B4939" s="16" t="n">
        <f>10000000+INDEX(编号表!$B:$B,MATCH(F4939,编号表!$A:$A,0))*100000+INDEX(编号表!$F:$F,MATCH(D4939,编号表!$E:$E,0))*1000+INDEX(编号表!$D:$D,MATCH(E4939,编号表!$C:$C,0))*10000+G4939</f>
        <v>11862100</v>
      </c>
      <c r="C4939" t="s">
        <v>4305</v>
      </c>
      <c r="D4939" t="s">
        <v>102</v>
      </c>
      <c r="E4939" t="s">
        <v>351</v>
      </c>
      <c r="F4939" t="s">
        <v>5405</v>
      </c>
      <c r="G4939">
        <v>100</v>
      </c>
      <c r="H4939"/>
      <c r="I4939">
        <v>60</v>
      </c>
      <c r="J4939" t="str">
        <f t="shared" si="79"/>
        <v>大类_灵品炼虚丹方</v>
      </c>
      <c r="K4939" t="s">
        <v>337</v>
      </c>
      <c r="L4939">
        <v>1</v>
      </c>
      <c r="M4939" t="s">
        <v>5405</v>
      </c>
      <c r="N4939"/>
      <c r="O4939">
        <v>0</v>
      </c>
      <c r="P4939" t="b">
        <v>1</v>
      </c>
      <c r="Q4939"/>
      <c r="R4939" t="b">
        <v>0</v>
      </c>
      <c r="S4939">
        <v>1</v>
      </c>
      <c r="T4939" t="s">
        <v>91</v>
      </c>
      <c r="U4939">
        <v>999</v>
      </c>
      <c r="V4939" t="s">
        <v>5406</v>
      </c>
      <c r="W4939">
        <v>31862100</v>
      </c>
      <c r="X4939"/>
      <c r="Y4939" t="inlineStr">
        <is>
          <t>用于学会炼制炼虚玄阴解厄丹。效果随成丹品质变化；灵品参数示例：清除对应味池杂质总量1907064点，按300现实秒的经过时间线性结算（操作时补结差额）。</t>
        </is>
      </c>
      <c r="Z4939" t="inlineStr">
        <is>
          <t>|cff00FF00“血肉积浊，须以澄净；此丹清浊，不兼疗伤。寒剂自有其宜，须量药力与丹毒而用。”——《血肉澄浊录》|r</t>
        </is>
      </c>
      <c r="AA4939" t="str">
        <v>探索秘境或遗迹可得。</v>
      </c>
      <c r="AB4939">
        <v>11821100</v>
      </c>
      <c r="AC4939" t="s">
        <v>5409</v>
      </c>
      <c r="AD4939">
        <v>40002</v>
      </c>
      <c r="AE4939"/>
      <c r="AF4939">
        <v>70002</v>
      </c>
      <c r="AG4939"/>
      <c r="AH4939">
        <v>112500</v>
      </c>
      <c r="AI4939" t="s">
        <v>5405</v>
      </c>
      <c r="AJ4939" t="s">
        <v>5405</v>
      </c>
      <c r="AK4939" t="s">
        <v>351</v>
      </c>
    </row>
    <row r="4940" spans="2:37">
      <c r="B4940" s="16" t="n">
        <f>10000000+INDEX(编号表!$B:$B,MATCH(F4940,编号表!$A:$A,0))*100000+INDEX(编号表!$F:$F,MATCH(D4940,编号表!$E:$E,0))*1000+INDEX(编号表!$D:$D,MATCH(E4940,编号表!$C:$C,0))*10000+G4940</f>
        <v>11862101</v>
      </c>
      <c r="C4940" t="s">
        <v>4309</v>
      </c>
      <c r="D4940" t="s">
        <v>102</v>
      </c>
      <c r="E4940" t="s">
        <v>351</v>
      </c>
      <c r="F4940" t="s">
        <v>5405</v>
      </c>
      <c r="G4940">
        <v>101</v>
      </c>
      <c r="H4940"/>
      <c r="I4940">
        <v>60</v>
      </c>
      <c r="J4940" t="str">
        <f t="shared" si="79"/>
        <v>大类_灵品炼虚丹方</v>
      </c>
      <c r="K4940" t="s">
        <v>337</v>
      </c>
      <c r="L4940">
        <v>1</v>
      </c>
      <c r="M4940" t="s">
        <v>5405</v>
      </c>
      <c r="N4940"/>
      <c r="O4940">
        <v>0</v>
      </c>
      <c r="P4940" t="b">
        <v>1</v>
      </c>
      <c r="Q4940"/>
      <c r="R4940" t="b">
        <v>0</v>
      </c>
      <c r="S4940">
        <v>1</v>
      </c>
      <c r="T4940" t="s">
        <v>91</v>
      </c>
      <c r="U4940">
        <v>999</v>
      </c>
      <c r="V4940" t="s">
        <v>5406</v>
      </c>
      <c r="W4940">
        <v>31862101</v>
      </c>
      <c r="X4940"/>
      <c r="Y4940" t="inlineStr">
        <is>
          <t>用于学会炼制炼虚清和解厄丹。效果随成丹品质变化；灵品参数示例：清除对应味池杂质总量1141614点，按60现实秒的经过时间线性结算（操作时补结差额）。</t>
        </is>
      </c>
      <c r="Z4940" t="inlineStr">
        <is>
          <t>|cff00FF00“血肉积浊，须以澄净；此丹清浊，不兼疗伤。凉剂自有其宜，须量药力与丹毒而用。”——《血肉澄浊录》|r</t>
        </is>
      </c>
      <c r="AA4940" t="str">
        <v>探索秘境或遗迹可得。</v>
      </c>
      <c r="AB4940">
        <v>11821101</v>
      </c>
      <c r="AC4940" t="s">
        <v>5409</v>
      </c>
      <c r="AD4940">
        <v>40002</v>
      </c>
      <c r="AE4940"/>
      <c r="AF4940">
        <v>70002</v>
      </c>
      <c r="AG4940"/>
      <c r="AH4940">
        <v>112500</v>
      </c>
      <c r="AI4940" t="s">
        <v>5405</v>
      </c>
      <c r="AJ4940" t="s">
        <v>5405</v>
      </c>
      <c r="AK4940" t="s">
        <v>351</v>
      </c>
    </row>
    <row r="4941" spans="2:37">
      <c r="B4941" s="16" t="n">
        <f>10000000+INDEX(编号表!$B:$B,MATCH(F4941,编号表!$A:$A,0))*100000+INDEX(编号表!$F:$F,MATCH(D4941,编号表!$E:$E,0))*1000+INDEX(编号表!$D:$D,MATCH(E4941,编号表!$C:$C,0))*10000+G4941</f>
        <v>11862102</v>
      </c>
      <c r="C4941" t="s">
        <v>4313</v>
      </c>
      <c r="D4941" t="s">
        <v>102</v>
      </c>
      <c r="E4941" t="s">
        <v>351</v>
      </c>
      <c r="F4941" t="s">
        <v>5405</v>
      </c>
      <c r="G4941">
        <v>102</v>
      </c>
      <c r="H4941"/>
      <c r="I4941">
        <v>60</v>
      </c>
      <c r="J4941" t="str">
        <f t="shared" si="79"/>
        <v>大类_灵品炼虚丹方</v>
      </c>
      <c r="K4941" t="s">
        <v>337</v>
      </c>
      <c r="L4941">
        <v>1</v>
      </c>
      <c r="M4941" t="s">
        <v>5405</v>
      </c>
      <c r="N4941"/>
      <c r="O4941">
        <v>0</v>
      </c>
      <c r="P4941" t="b">
        <v>1</v>
      </c>
      <c r="Q4941"/>
      <c r="R4941" t="b">
        <v>0</v>
      </c>
      <c r="S4941">
        <v>1</v>
      </c>
      <c r="T4941" t="s">
        <v>91</v>
      </c>
      <c r="U4941">
        <v>999</v>
      </c>
      <c r="V4941" t="s">
        <v>5406</v>
      </c>
      <c r="W4941">
        <v>31862102</v>
      </c>
      <c r="X4941"/>
      <c r="Y4941" t="inlineStr">
        <is>
          <t>用于学会炼制炼虚解厄丹。效果随成丹品质变化；灵品参数示例：清除对应味池杂质总量1399680点，按60现实秒的经过时间线性结算（操作时补结差额）。</t>
        </is>
      </c>
      <c r="Z4941" t="inlineStr">
        <is>
          <t>|cff00FF00“血肉积浊，须以澄净；此丹清浊，不兼疗伤。平剂自有其宜，须量药力与丹毒而用。”——《血肉澄浊录》|r</t>
        </is>
      </c>
      <c r="AA4941" t="str">
        <v>探索秘境或遗迹可得。</v>
      </c>
      <c r="AB4941">
        <v>11821102</v>
      </c>
      <c r="AC4941" t="s">
        <v>5409</v>
      </c>
      <c r="AD4941">
        <v>40002</v>
      </c>
      <c r="AE4941"/>
      <c r="AF4941">
        <v>70002</v>
      </c>
      <c r="AG4941"/>
      <c r="AH4941">
        <v>112500</v>
      </c>
      <c r="AI4941" t="s">
        <v>5405</v>
      </c>
      <c r="AJ4941" t="s">
        <v>5405</v>
      </c>
      <c r="AK4941" t="s">
        <v>351</v>
      </c>
    </row>
    <row r="4942" spans="2:37">
      <c r="B4942" s="16" t="n">
        <f>10000000+INDEX(编号表!$B:$B,MATCH(F4942,编号表!$A:$A,0))*100000+INDEX(编号表!$F:$F,MATCH(D4942,编号表!$E:$E,0))*1000+INDEX(编号表!$D:$D,MATCH(E4942,编号表!$C:$C,0))*10000+G4942</f>
        <v>11862103</v>
      </c>
      <c r="C4942" t="s">
        <v>4317</v>
      </c>
      <c r="D4942" t="s">
        <v>102</v>
      </c>
      <c r="E4942" t="s">
        <v>351</v>
      </c>
      <c r="F4942" t="s">
        <v>5405</v>
      </c>
      <c r="G4942">
        <v>103</v>
      </c>
      <c r="H4942"/>
      <c r="I4942">
        <v>60</v>
      </c>
      <c r="J4942" t="str">
        <f t="shared" si="79"/>
        <v>大类_灵品炼虚丹方</v>
      </c>
      <c r="K4942" t="s">
        <v>337</v>
      </c>
      <c r="L4942">
        <v>1</v>
      </c>
      <c r="M4942" t="s">
        <v>5405</v>
      </c>
      <c r="N4942"/>
      <c r="O4942">
        <v>0</v>
      </c>
      <c r="P4942" t="b">
        <v>1</v>
      </c>
      <c r="Q4942"/>
      <c r="R4942" t="b">
        <v>0</v>
      </c>
      <c r="S4942">
        <v>1</v>
      </c>
      <c r="T4942" t="s">
        <v>91</v>
      </c>
      <c r="U4942">
        <v>999</v>
      </c>
      <c r="V4942" t="s">
        <v>5406</v>
      </c>
      <c r="W4942">
        <v>31862103</v>
      </c>
      <c r="X4942"/>
      <c r="Y4942" t="inlineStr">
        <is>
          <t>用于学会炼制炼虚温阳解厄丹。效果随成丹品质变化；灵品参数示例：清除对应味池杂质总量1657746点，按60现实秒的经过时间线性结算（操作时补结差额）。</t>
        </is>
      </c>
      <c r="Z4942" t="inlineStr">
        <is>
          <t>|cff00FF00“血肉积浊，须以澄净；此丹清浊，不兼疗伤。温剂自有其宜，须量药力与丹毒而用。”——《血肉澄浊录》|r</t>
        </is>
      </c>
      <c r="AA4942" t="str">
        <v>探索秘境或遗迹可得。</v>
      </c>
      <c r="AB4942">
        <v>11821103</v>
      </c>
      <c r="AC4942" t="s">
        <v>5409</v>
      </c>
      <c r="AD4942">
        <v>40002</v>
      </c>
      <c r="AE4942"/>
      <c r="AF4942">
        <v>70002</v>
      </c>
      <c r="AG4942"/>
      <c r="AH4942">
        <v>112500</v>
      </c>
      <c r="AI4942" t="s">
        <v>5405</v>
      </c>
      <c r="AJ4942" t="s">
        <v>5405</v>
      </c>
      <c r="AK4942" t="s">
        <v>351</v>
      </c>
    </row>
    <row r="4943" spans="2:37">
      <c r="B4943" s="16" t="n">
        <f>10000000+INDEX(编号表!$B:$B,MATCH(F4943,编号表!$A:$A,0))*100000+INDEX(编号表!$F:$F,MATCH(D4943,编号表!$E:$E,0))*1000+INDEX(编号表!$D:$D,MATCH(E4943,编号表!$C:$C,0))*10000+G4943</f>
        <v>11862104</v>
      </c>
      <c r="C4943" t="s">
        <v>4321</v>
      </c>
      <c r="D4943" t="s">
        <v>102</v>
      </c>
      <c r="E4943" t="s">
        <v>351</v>
      </c>
      <c r="F4943" t="s">
        <v>5405</v>
      </c>
      <c r="G4943">
        <v>104</v>
      </c>
      <c r="H4943"/>
      <c r="I4943">
        <v>60</v>
      </c>
      <c r="J4943" t="str">
        <f t="shared" si="79"/>
        <v>大类_灵品炼虚丹方</v>
      </c>
      <c r="K4943" t="s">
        <v>337</v>
      </c>
      <c r="L4943">
        <v>1</v>
      </c>
      <c r="M4943" t="s">
        <v>5405</v>
      </c>
      <c r="N4943"/>
      <c r="O4943">
        <v>0</v>
      </c>
      <c r="P4943" t="b">
        <v>1</v>
      </c>
      <c r="Q4943"/>
      <c r="R4943" t="b">
        <v>0</v>
      </c>
      <c r="S4943">
        <v>1</v>
      </c>
      <c r="T4943" t="s">
        <v>91</v>
      </c>
      <c r="U4943">
        <v>999</v>
      </c>
      <c r="V4943" t="s">
        <v>5406</v>
      </c>
      <c r="W4943">
        <v>31862104</v>
      </c>
      <c r="X4943"/>
      <c r="Y4943" t="inlineStr">
        <is>
          <t>用于学会炼制炼虚烈阳解厄丹。效果随成丹品质变化；灵品参数示例：清除对应味池杂质总量1364688点，按10现实秒的经过时间线性结算（操作时补结差额）。</t>
        </is>
      </c>
      <c r="Z4943" t="inlineStr">
        <is>
          <t>|cff00FF00“血肉积浊，须以澄净；此丹清浊，不兼疗伤。热剂自有其宜，须量药力与丹毒而用。”——《血肉澄浊录》|r</t>
        </is>
      </c>
      <c r="AA4943" t="str">
        <v>探索秘境或遗迹可得。</v>
      </c>
      <c r="AB4943">
        <v>11821104</v>
      </c>
      <c r="AC4943" t="s">
        <v>5409</v>
      </c>
      <c r="AD4943">
        <v>40002</v>
      </c>
      <c r="AE4943"/>
      <c r="AF4943">
        <v>70002</v>
      </c>
      <c r="AG4943"/>
      <c r="AH4943">
        <v>112500</v>
      </c>
      <c r="AI4943" t="s">
        <v>5405</v>
      </c>
      <c r="AJ4943" t="s">
        <v>5405</v>
      </c>
      <c r="AK4943" t="s">
        <v>351</v>
      </c>
    </row>
    <row r="4944" spans="2:37">
      <c r="B4944" s="16" t="n">
        <f>10000000+INDEX(编号表!$B:$B,MATCH(F4944,编号表!$A:$A,0))*100000+INDEX(编号表!$F:$F,MATCH(D4944,编号表!$E:$E,0))*1000+INDEX(编号表!$D:$D,MATCH(E4944,编号表!$C:$C,0))*10000+G4944</f>
        <v>11862105</v>
      </c>
      <c r="C4944" t="inlineStr">
        <is>
          <t>炼虚玄阴破御丹</t>
        </is>
      </c>
      <c r="D4944" t="s">
        <v>102</v>
      </c>
      <c r="E4944" t="s">
        <v>351</v>
      </c>
      <c r="F4944" t="s">
        <v>5405</v>
      </c>
      <c r="G4944">
        <v>105</v>
      </c>
      <c r="H4944"/>
      <c r="I4944">
        <v>60</v>
      </c>
      <c r="J4944" t="str">
        <f t="shared" si="79"/>
        <v>大类_灵品炼虚丹方</v>
      </c>
      <c r="K4944" t="s">
        <v>337</v>
      </c>
      <c r="L4944">
        <v>1</v>
      </c>
      <c r="M4944" t="s">
        <v>5405</v>
      </c>
      <c r="N4944"/>
      <c r="O4944">
        <v>0</v>
      </c>
      <c r="P4944" t="b">
        <v>1</v>
      </c>
      <c r="Q4944"/>
      <c r="R4944" t="b">
        <v>0</v>
      </c>
      <c r="S4944">
        <v>1</v>
      </c>
      <c r="T4944" t="s">
        <v>91</v>
      </c>
      <c r="U4944">
        <v>999</v>
      </c>
      <c r="V4944" t="s">
        <v>5406</v>
      </c>
      <c r="W4944">
        <v>31862105</v>
      </c>
      <c r="X4944"/>
      <c r="Y4944" t="inlineStr">
        <is>
          <t>用于学会炼制炼虚玄阴破御丹。效果随成丹品质变化；灵品参数示例：无视防御增幅+5%；无视法防增幅+5%，持续1800现实秒。</t>
        </is>
      </c>
      <c r="Z4944" t="inlineStr">
        <is>
          <t>|cff00FF00“物甲法障，各有所御；药助其锋，令攻势更易穿透。寒剂自有其宜，须量药力与丹毒而用。”——《破御穿甲录》|r</t>
        </is>
      </c>
      <c r="AA4944" t="str">
        <v>探索秘境或遗迹可得。</v>
      </c>
      <c r="AB4944">
        <v>11821105</v>
      </c>
      <c r="AC4944" t="s">
        <v>5409</v>
      </c>
      <c r="AD4944">
        <v>40002</v>
      </c>
      <c r="AE4944"/>
      <c r="AF4944">
        <v>70002</v>
      </c>
      <c r="AG4944"/>
      <c r="AH4944">
        <v>112500</v>
      </c>
      <c r="AI4944" t="s">
        <v>5405</v>
      </c>
      <c r="AJ4944" t="s">
        <v>5405</v>
      </c>
      <c r="AK4944" t="s">
        <v>351</v>
      </c>
    </row>
    <row r="4945" spans="2:37">
      <c r="B4945" s="16" t="n">
        <f>10000000+INDEX(编号表!$B:$B,MATCH(F4945,编号表!$A:$A,0))*100000+INDEX(编号表!$F:$F,MATCH(D4945,编号表!$E:$E,0))*1000+INDEX(编号表!$D:$D,MATCH(E4945,编号表!$C:$C,0))*10000+G4945</f>
        <v>11862106</v>
      </c>
      <c r="C4945" t="inlineStr">
        <is>
          <t>炼虚清和破御丹</t>
        </is>
      </c>
      <c r="D4945" t="s">
        <v>102</v>
      </c>
      <c r="E4945" t="s">
        <v>351</v>
      </c>
      <c r="F4945" t="s">
        <v>5405</v>
      </c>
      <c r="G4945">
        <v>106</v>
      </c>
      <c r="H4945"/>
      <c r="I4945">
        <v>60</v>
      </c>
      <c r="J4945" t="str">
        <f t="shared" si="79"/>
        <v>大类_灵品炼虚丹方</v>
      </c>
      <c r="K4945" t="s">
        <v>337</v>
      </c>
      <c r="L4945">
        <v>1</v>
      </c>
      <c r="M4945" t="s">
        <v>5405</v>
      </c>
      <c r="N4945"/>
      <c r="O4945">
        <v>0</v>
      </c>
      <c r="P4945" t="b">
        <v>1</v>
      </c>
      <c r="Q4945"/>
      <c r="R4945" t="b">
        <v>0</v>
      </c>
      <c r="S4945">
        <v>1</v>
      </c>
      <c r="T4945" t="s">
        <v>91</v>
      </c>
      <c r="U4945">
        <v>999</v>
      </c>
      <c r="V4945" t="s">
        <v>5406</v>
      </c>
      <c r="W4945">
        <v>31862106</v>
      </c>
      <c r="X4945"/>
      <c r="Y4945" t="inlineStr">
        <is>
          <t>用于学会炼制炼虚清和破御丹。效果随成丹品质变化；灵品参数示例：无视防御+780点；无视法防+780点，持续1500现实秒。</t>
        </is>
      </c>
      <c r="Z4945" t="inlineStr">
        <is>
          <t>|cff00FF00“物甲法障，各有所御；药助其锋，令攻势更易穿透。凉剂自有其宜，须量药力与丹毒而用。”——《破御穿甲录》|r</t>
        </is>
      </c>
      <c r="AA4945" t="str">
        <v>探索秘境或遗迹可得。</v>
      </c>
      <c r="AB4945">
        <v>11821106</v>
      </c>
      <c r="AC4945" t="s">
        <v>5409</v>
      </c>
      <c r="AD4945">
        <v>40002</v>
      </c>
      <c r="AE4945"/>
      <c r="AF4945">
        <v>70002</v>
      </c>
      <c r="AG4945"/>
      <c r="AH4945">
        <v>112500</v>
      </c>
      <c r="AI4945" t="s">
        <v>5405</v>
      </c>
      <c r="AJ4945" t="s">
        <v>5405</v>
      </c>
      <c r="AK4945" t="s">
        <v>351</v>
      </c>
    </row>
    <row r="4946" spans="2:37">
      <c r="B4946" s="16" t="n">
        <f>10000000+INDEX(编号表!$B:$B,MATCH(F4946,编号表!$A:$A,0))*100000+INDEX(编号表!$F:$F,MATCH(D4946,编号表!$E:$E,0))*1000+INDEX(编号表!$D:$D,MATCH(E4946,编号表!$C:$C,0))*10000+G4946</f>
        <v>11862107</v>
      </c>
      <c r="C4946" t="inlineStr">
        <is>
          <t>炼虚破御丹</t>
        </is>
      </c>
      <c r="D4946" t="s">
        <v>102</v>
      </c>
      <c r="E4946" t="s">
        <v>351</v>
      </c>
      <c r="F4946" t="s">
        <v>5405</v>
      </c>
      <c r="G4946">
        <v>107</v>
      </c>
      <c r="H4946"/>
      <c r="I4946">
        <v>60</v>
      </c>
      <c r="J4946" t="str">
        <f t="shared" si="79"/>
        <v>大类_灵品炼虚丹方</v>
      </c>
      <c r="K4946" t="s">
        <v>337</v>
      </c>
      <c r="L4946">
        <v>1</v>
      </c>
      <c r="M4946" t="s">
        <v>5405</v>
      </c>
      <c r="N4946"/>
      <c r="O4946">
        <v>0</v>
      </c>
      <c r="P4946" t="b">
        <v>1</v>
      </c>
      <c r="Q4946"/>
      <c r="R4946" t="b">
        <v>0</v>
      </c>
      <c r="S4946">
        <v>1</v>
      </c>
      <c r="T4946" t="s">
        <v>91</v>
      </c>
      <c r="U4946">
        <v>999</v>
      </c>
      <c r="V4946" t="s">
        <v>5406</v>
      </c>
      <c r="W4946">
        <v>31862107</v>
      </c>
      <c r="X4946"/>
      <c r="Y4946" t="inlineStr">
        <is>
          <t>用于学会炼制炼虚破御丹。效果随成丹品质变化；灵品参数示例：无视防御+1040点；无视法防+1040点，持续1500现实秒。</t>
        </is>
      </c>
      <c r="Z4946" t="inlineStr">
        <is>
          <t>|cff00FF00“物甲法障，各有所御；药助其锋，令攻势更易穿透。平剂自有其宜，须量药力与丹毒而用。”——《破御穿甲录》|r</t>
        </is>
      </c>
      <c r="AA4946" t="str">
        <v>探索秘境或遗迹可得。</v>
      </c>
      <c r="AB4946">
        <v>11821107</v>
      </c>
      <c r="AC4946" t="s">
        <v>5409</v>
      </c>
      <c r="AD4946">
        <v>40002</v>
      </c>
      <c r="AE4946"/>
      <c r="AF4946">
        <v>70002</v>
      </c>
      <c r="AG4946"/>
      <c r="AH4946">
        <v>112500</v>
      </c>
      <c r="AI4946" t="s">
        <v>5405</v>
      </c>
      <c r="AJ4946" t="s">
        <v>5405</v>
      </c>
      <c r="AK4946" t="s">
        <v>351</v>
      </c>
    </row>
    <row r="4947" spans="2:37">
      <c r="B4947" s="16" t="n">
        <f>10000000+INDEX(编号表!$B:$B,MATCH(F4947,编号表!$A:$A,0))*100000+INDEX(编号表!$F:$F,MATCH(D4947,编号表!$E:$E,0))*1000+INDEX(编号表!$D:$D,MATCH(E4947,编号表!$C:$C,0))*10000+G4947</f>
        <v>11862108</v>
      </c>
      <c r="C4947" t="inlineStr">
        <is>
          <t>炼虚温阳破御丹</t>
        </is>
      </c>
      <c r="D4947" t="s">
        <v>102</v>
      </c>
      <c r="E4947" t="s">
        <v>351</v>
      </c>
      <c r="F4947" t="s">
        <v>5405</v>
      </c>
      <c r="G4947">
        <v>108</v>
      </c>
      <c r="H4947"/>
      <c r="I4947">
        <v>60</v>
      </c>
      <c r="J4947" t="str">
        <f t="shared" si="79"/>
        <v>大类_灵品炼虚丹方</v>
      </c>
      <c r="K4947" t="s">
        <v>337</v>
      </c>
      <c r="L4947">
        <v>1</v>
      </c>
      <c r="M4947" t="s">
        <v>5405</v>
      </c>
      <c r="N4947"/>
      <c r="O4947">
        <v>0</v>
      </c>
      <c r="P4947" t="b">
        <v>1</v>
      </c>
      <c r="Q4947"/>
      <c r="R4947" t="b">
        <v>0</v>
      </c>
      <c r="S4947">
        <v>1</v>
      </c>
      <c r="T4947" t="s">
        <v>91</v>
      </c>
      <c r="U4947">
        <v>999</v>
      </c>
      <c r="V4947" t="s">
        <v>5406</v>
      </c>
      <c r="W4947">
        <v>31862108</v>
      </c>
      <c r="X4947"/>
      <c r="Y4947" t="inlineStr">
        <is>
          <t>用于学会炼制炼虚温阳破御丹。效果随成丹品质变化；灵品参数示例：无视防御+1300点；无视法防+1300点，持续1500现实秒。</t>
        </is>
      </c>
      <c r="Z4947" t="inlineStr">
        <is>
          <t>|cff00FF00“物甲法障，各有所御；药助其锋，令攻势更易穿透。温剂自有其宜，须量药力与丹毒而用。”——《破御穿甲录》|r</t>
        </is>
      </c>
      <c r="AA4947" t="str">
        <v>探索秘境或遗迹可得。</v>
      </c>
      <c r="AB4947">
        <v>11821108</v>
      </c>
      <c r="AC4947" t="s">
        <v>5409</v>
      </c>
      <c r="AD4947">
        <v>40002</v>
      </c>
      <c r="AE4947"/>
      <c r="AF4947">
        <v>70002</v>
      </c>
      <c r="AG4947"/>
      <c r="AH4947">
        <v>112500</v>
      </c>
      <c r="AI4947" t="s">
        <v>5405</v>
      </c>
      <c r="AJ4947" t="s">
        <v>5405</v>
      </c>
      <c r="AK4947" t="s">
        <v>351</v>
      </c>
    </row>
    <row r="4948" spans="2:37">
      <c r="B4948" s="16" t="n">
        <f>10000000+INDEX(编号表!$B:$B,MATCH(F4948,编号表!$A:$A,0))*100000+INDEX(编号表!$F:$F,MATCH(D4948,编号表!$E:$E,0))*1000+INDEX(编号表!$D:$D,MATCH(E4948,编号表!$C:$C,0))*10000+G4948</f>
        <v>11862109</v>
      </c>
      <c r="C4948" t="inlineStr">
        <is>
          <t>炼虚烈阳破御丹</t>
        </is>
      </c>
      <c r="D4948" t="s">
        <v>102</v>
      </c>
      <c r="E4948" t="s">
        <v>351</v>
      </c>
      <c r="F4948" t="s">
        <v>5405</v>
      </c>
      <c r="G4948">
        <v>109</v>
      </c>
      <c r="H4948"/>
      <c r="I4948">
        <v>60</v>
      </c>
      <c r="J4948" t="str">
        <f t="shared" si="79"/>
        <v>大类_灵品炼虚丹方</v>
      </c>
      <c r="K4948" t="s">
        <v>337</v>
      </c>
      <c r="L4948">
        <v>1</v>
      </c>
      <c r="M4948" t="s">
        <v>5405</v>
      </c>
      <c r="N4948"/>
      <c r="O4948">
        <v>0</v>
      </c>
      <c r="P4948" t="b">
        <v>1</v>
      </c>
      <c r="Q4948"/>
      <c r="R4948" t="b">
        <v>0</v>
      </c>
      <c r="S4948">
        <v>1</v>
      </c>
      <c r="T4948" t="s">
        <v>91</v>
      </c>
      <c r="U4948">
        <v>999</v>
      </c>
      <c r="V4948" t="s">
        <v>5406</v>
      </c>
      <c r="W4948">
        <v>31862109</v>
      </c>
      <c r="X4948"/>
      <c r="Y4948" t="inlineStr">
        <is>
          <t>用于学会炼制炼虚烈阳破御丹。效果随成丹品质变化；灵品参数示例：无视防御增幅+15%；无视法防增幅+15%，持续900现实秒。</t>
        </is>
      </c>
      <c r="Z4948" t="inlineStr">
        <is>
          <t>|cff00FF00“物甲法障，各有所御；药助其锋，令攻势更易穿透。热剂自有其宜，须量药力与丹毒而用。”——《破御穿甲录》|r</t>
        </is>
      </c>
      <c r="AA4948" t="str">
        <v>探索秘境或遗迹可得。</v>
      </c>
      <c r="AB4948">
        <v>11821109</v>
      </c>
      <c r="AC4948" t="s">
        <v>5409</v>
      </c>
      <c r="AD4948">
        <v>40002</v>
      </c>
      <c r="AE4948"/>
      <c r="AF4948">
        <v>70002</v>
      </c>
      <c r="AG4948"/>
      <c r="AH4948">
        <v>112500</v>
      </c>
      <c r="AI4948" t="s">
        <v>5405</v>
      </c>
      <c r="AJ4948" t="s">
        <v>5405</v>
      </c>
      <c r="AK4948" t="s">
        <v>351</v>
      </c>
    </row>
    <row r="4949" spans="2:37">
      <c r="B4949" s="16" t="n">
        <f>10000000+INDEX(编号表!$B:$B,MATCH(F4949,编号表!$A:$A,0))*100000+INDEX(编号表!$F:$F,MATCH(D4949,编号表!$E:$E,0))*1000+INDEX(编号表!$D:$D,MATCH(E4949,编号表!$C:$C,0))*10000+G4949</f>
        <v>11862110</v>
      </c>
      <c r="C4949" t="inlineStr">
        <is>
          <t>炼虚玄阴撼岳丹</t>
        </is>
      </c>
      <c r="D4949" t="s">
        <v>102</v>
      </c>
      <c r="E4949" t="s">
        <v>351</v>
      </c>
      <c r="F4949" t="s">
        <v>5405</v>
      </c>
      <c r="G4949">
        <v>110</v>
      </c>
      <c r="H4949"/>
      <c r="I4949">
        <v>60</v>
      </c>
      <c r="J4949" t="str">
        <f t="shared" si="79"/>
        <v>大类_灵品炼虚丹方</v>
      </c>
      <c r="K4949" t="s">
        <v>337</v>
      </c>
      <c r="L4949">
        <v>1</v>
      </c>
      <c r="M4949" t="s">
        <v>5405</v>
      </c>
      <c r="N4949"/>
      <c r="O4949">
        <v>0</v>
      </c>
      <c r="P4949" t="b">
        <v>1</v>
      </c>
      <c r="Q4949"/>
      <c r="R4949" t="b">
        <v>0</v>
      </c>
      <c r="S4949">
        <v>1</v>
      </c>
      <c r="T4949" t="s">
        <v>91</v>
      </c>
      <c r="U4949">
        <v>999</v>
      </c>
      <c r="V4949" t="s">
        <v>5406</v>
      </c>
      <c r="W4949">
        <v>31862110</v>
      </c>
      <c r="X4949"/>
      <c r="Y4949" t="inlineStr">
        <is>
          <t>用于学会炼制炼虚玄阴撼岳丹。效果随成丹品质变化；灵品参数示例：对boss增伤+2%，持续1800现实秒。</t>
        </is>
      </c>
      <c r="Z4949" t="inlineStr">
        <is>
          <t>|cff00FF00“强敌如岳，药助破坚；所长在克首领，不在自护。寒剂自有其宜，须量药力与丹毒而用。”——《撼岳克强录》|r</t>
        </is>
      </c>
      <c r="AA4949" t="str">
        <v>探索秘境或遗迹可得。</v>
      </c>
      <c r="AB4949">
        <v>11821110</v>
      </c>
      <c r="AC4949" t="s">
        <v>5409</v>
      </c>
      <c r="AD4949">
        <v>40002</v>
      </c>
      <c r="AE4949"/>
      <c r="AF4949">
        <v>70002</v>
      </c>
      <c r="AG4949"/>
      <c r="AH4949">
        <v>112500</v>
      </c>
      <c r="AI4949" t="s">
        <v>5405</v>
      </c>
      <c r="AJ4949" t="s">
        <v>5405</v>
      </c>
      <c r="AK4949" t="s">
        <v>351</v>
      </c>
    </row>
    <row r="4950" spans="2:37">
      <c r="B4950" s="16" t="n">
        <f>10000000+INDEX(编号表!$B:$B,MATCH(F4950,编号表!$A:$A,0))*100000+INDEX(编号表!$F:$F,MATCH(D4950,编号表!$E:$E,0))*1000+INDEX(编号表!$D:$D,MATCH(E4950,编号表!$C:$C,0))*10000+G4950</f>
        <v>11862111</v>
      </c>
      <c r="C4950" t="inlineStr">
        <is>
          <t>炼虚清和撼岳丹</t>
        </is>
      </c>
      <c r="D4950" t="s">
        <v>102</v>
      </c>
      <c r="E4950" t="s">
        <v>351</v>
      </c>
      <c r="F4950" t="s">
        <v>5405</v>
      </c>
      <c r="G4950">
        <v>111</v>
      </c>
      <c r="H4950"/>
      <c r="I4950">
        <v>60</v>
      </c>
      <c r="J4950" t="str">
        <f t="shared" si="79"/>
        <v>大类_灵品炼虚丹方</v>
      </c>
      <c r="K4950" t="s">
        <v>337</v>
      </c>
      <c r="L4950">
        <v>1</v>
      </c>
      <c r="M4950" t="s">
        <v>5405</v>
      </c>
      <c r="N4950"/>
      <c r="O4950">
        <v>0</v>
      </c>
      <c r="P4950" t="b">
        <v>1</v>
      </c>
      <c r="Q4950"/>
      <c r="R4950" t="b">
        <v>0</v>
      </c>
      <c r="S4950">
        <v>1</v>
      </c>
      <c r="T4950" t="s">
        <v>91</v>
      </c>
      <c r="U4950">
        <v>999</v>
      </c>
      <c r="V4950" t="s">
        <v>5406</v>
      </c>
      <c r="W4950">
        <v>31862111</v>
      </c>
      <c r="X4950"/>
      <c r="Y4950" t="inlineStr">
        <is>
          <t>用于学会炼制炼虚清和撼岳丹。效果随成丹品质变化；灵品参数示例：boss固定伤害+1267点，持续1500现实秒。</t>
        </is>
      </c>
      <c r="Z4950" t="inlineStr">
        <is>
          <t>|cff00FF00“强敌如岳，药助破坚；所长在克首领，不在自护。凉剂自有其宜，须量药力与丹毒而用。”——《撼岳克强录》|r</t>
        </is>
      </c>
      <c r="AA4950" t="str">
        <v>探索秘境或遗迹可得。</v>
      </c>
      <c r="AB4950">
        <v>11821111</v>
      </c>
      <c r="AC4950" t="s">
        <v>5409</v>
      </c>
      <c r="AD4950">
        <v>40002</v>
      </c>
      <c r="AE4950"/>
      <c r="AF4950">
        <v>70002</v>
      </c>
      <c r="AG4950"/>
      <c r="AH4950">
        <v>112500</v>
      </c>
      <c r="AI4950" t="s">
        <v>5405</v>
      </c>
      <c r="AJ4950" t="s">
        <v>5405</v>
      </c>
      <c r="AK4950" t="s">
        <v>351</v>
      </c>
    </row>
    <row r="4951" spans="2:37">
      <c r="B4951" s="16" t="n">
        <f>10000000+INDEX(编号表!$B:$B,MATCH(F4951,编号表!$A:$A,0))*100000+INDEX(编号表!$F:$F,MATCH(D4951,编号表!$E:$E,0))*1000+INDEX(编号表!$D:$D,MATCH(E4951,编号表!$C:$C,0))*10000+G4951</f>
        <v>11862112</v>
      </c>
      <c r="C4951" t="inlineStr">
        <is>
          <t>炼虚撼岳丹</t>
        </is>
      </c>
      <c r="D4951" t="s">
        <v>102</v>
      </c>
      <c r="E4951" t="s">
        <v>351</v>
      </c>
      <c r="F4951" t="s">
        <v>5405</v>
      </c>
      <c r="G4951">
        <v>112</v>
      </c>
      <c r="H4951"/>
      <c r="I4951">
        <v>60</v>
      </c>
      <c r="J4951" t="str">
        <f t="shared" si="79"/>
        <v>大类_灵品炼虚丹方</v>
      </c>
      <c r="K4951" t="s">
        <v>337</v>
      </c>
      <c r="L4951">
        <v>1</v>
      </c>
      <c r="M4951" t="s">
        <v>5405</v>
      </c>
      <c r="N4951"/>
      <c r="O4951">
        <v>0</v>
      </c>
      <c r="P4951" t="b">
        <v>1</v>
      </c>
      <c r="Q4951"/>
      <c r="R4951" t="b">
        <v>0</v>
      </c>
      <c r="S4951">
        <v>1</v>
      </c>
      <c r="T4951" t="s">
        <v>91</v>
      </c>
      <c r="U4951">
        <v>999</v>
      </c>
      <c r="V4951" t="s">
        <v>5406</v>
      </c>
      <c r="W4951">
        <v>31862112</v>
      </c>
      <c r="X4951"/>
      <c r="Y4951" t="inlineStr">
        <is>
          <t>用于学会炼制炼虚撼岳丹。效果随成丹品质变化；灵品参数示例：对boss增伤+1.5%；boss固定伤害+760点，持续1500现实秒。</t>
        </is>
      </c>
      <c r="Z4951" t="inlineStr">
        <is>
          <t>|cff00FF00“强敌如岳，药助破坚；所长在克首领，不在自护。平剂自有其宜，须量药力与丹毒而用。”——《撼岳克强录》|r</t>
        </is>
      </c>
      <c r="AA4951" t="str">
        <v>探索秘境或遗迹可得。</v>
      </c>
      <c r="AB4951">
        <v>11821112</v>
      </c>
      <c r="AC4951" t="s">
        <v>5409</v>
      </c>
      <c r="AD4951">
        <v>40002</v>
      </c>
      <c r="AE4951"/>
      <c r="AF4951">
        <v>70002</v>
      </c>
      <c r="AG4951"/>
      <c r="AH4951">
        <v>112500</v>
      </c>
      <c r="AI4951" t="s">
        <v>5405</v>
      </c>
      <c r="AJ4951" t="s">
        <v>5405</v>
      </c>
      <c r="AK4951" t="s">
        <v>351</v>
      </c>
    </row>
    <row r="4952" spans="2:37">
      <c r="B4952" s="16" t="n">
        <f>10000000+INDEX(编号表!$B:$B,MATCH(F4952,编号表!$A:$A,0))*100000+INDEX(编号表!$F:$F,MATCH(D4952,编号表!$E:$E,0))*1000+INDEX(编号表!$D:$D,MATCH(E4952,编号表!$C:$C,0))*10000+G4952</f>
        <v>11862113</v>
      </c>
      <c r="C4952" t="inlineStr">
        <is>
          <t>炼虚温阳撼岳丹</t>
        </is>
      </c>
      <c r="D4952" t="s">
        <v>102</v>
      </c>
      <c r="E4952" t="s">
        <v>351</v>
      </c>
      <c r="F4952" t="s">
        <v>5405</v>
      </c>
      <c r="G4952">
        <v>113</v>
      </c>
      <c r="H4952"/>
      <c r="I4952">
        <v>60</v>
      </c>
      <c r="J4952" t="str">
        <f t="shared" si="79"/>
        <v>大类_灵品炼虚丹方</v>
      </c>
      <c r="K4952" t="s">
        <v>337</v>
      </c>
      <c r="L4952">
        <v>1</v>
      </c>
      <c r="M4952" t="s">
        <v>5405</v>
      </c>
      <c r="N4952"/>
      <c r="O4952">
        <v>0</v>
      </c>
      <c r="P4952" t="b">
        <v>1</v>
      </c>
      <c r="Q4952"/>
      <c r="R4952" t="b">
        <v>0</v>
      </c>
      <c r="S4952">
        <v>1</v>
      </c>
      <c r="T4952" t="s">
        <v>91</v>
      </c>
      <c r="U4952">
        <v>999</v>
      </c>
      <c r="V4952" t="s">
        <v>5406</v>
      </c>
      <c r="W4952">
        <v>31862113</v>
      </c>
      <c r="X4952"/>
      <c r="Y4952" t="inlineStr">
        <is>
          <t>用于学会炼制炼虚温阳撼岳丹。效果随成丹品质变化；灵品参数示例：boss固定伤害+2027点，持续1500现实秒。</t>
        </is>
      </c>
      <c r="Z4952" t="inlineStr">
        <is>
          <t>|cff00FF00“强敌如岳，药助破坚；所长在克首领，不在自护。温剂自有其宜，须量药力与丹毒而用。”——《撼岳克强录》|r</t>
        </is>
      </c>
      <c r="AA4952" t="str">
        <v>探索秘境或遗迹可得。</v>
      </c>
      <c r="AB4952">
        <v>11821113</v>
      </c>
      <c r="AC4952" t="s">
        <v>5409</v>
      </c>
      <c r="AD4952">
        <v>40002</v>
      </c>
      <c r="AE4952"/>
      <c r="AF4952">
        <v>70002</v>
      </c>
      <c r="AG4952"/>
      <c r="AH4952">
        <v>112500</v>
      </c>
      <c r="AI4952" t="s">
        <v>5405</v>
      </c>
      <c r="AJ4952" t="s">
        <v>5405</v>
      </c>
      <c r="AK4952" t="s">
        <v>351</v>
      </c>
    </row>
    <row r="4953" spans="2:37">
      <c r="B4953" s="16" t="n">
        <f>10000000+INDEX(编号表!$B:$B,MATCH(F4953,编号表!$A:$A,0))*100000+INDEX(编号表!$F:$F,MATCH(D4953,编号表!$E:$E,0))*1000+INDEX(编号表!$D:$D,MATCH(E4953,编号表!$C:$C,0))*10000+G4953</f>
        <v>11862114</v>
      </c>
      <c r="C4953" t="inlineStr">
        <is>
          <t>炼虚烈阳撼岳丹</t>
        </is>
      </c>
      <c r="D4953" t="s">
        <v>102</v>
      </c>
      <c r="E4953" t="s">
        <v>351</v>
      </c>
      <c r="F4953" t="s">
        <v>5405</v>
      </c>
      <c r="G4953">
        <v>114</v>
      </c>
      <c r="H4953"/>
      <c r="I4953">
        <v>60</v>
      </c>
      <c r="J4953" t="str">
        <f t="shared" si="79"/>
        <v>大类_灵品炼虚丹方</v>
      </c>
      <c r="K4953" t="s">
        <v>337</v>
      </c>
      <c r="L4953">
        <v>1</v>
      </c>
      <c r="M4953" t="s">
        <v>5405</v>
      </c>
      <c r="N4953"/>
      <c r="O4953">
        <v>0</v>
      </c>
      <c r="P4953" t="b">
        <v>1</v>
      </c>
      <c r="Q4953"/>
      <c r="R4953" t="b">
        <v>0</v>
      </c>
      <c r="S4953">
        <v>1</v>
      </c>
      <c r="T4953" t="s">
        <v>91</v>
      </c>
      <c r="U4953">
        <v>999</v>
      </c>
      <c r="V4953" t="s">
        <v>5406</v>
      </c>
      <c r="W4953">
        <v>31862114</v>
      </c>
      <c r="X4953"/>
      <c r="Y4953" t="inlineStr">
        <is>
          <t>用于学会炼制炼虚烈阳撼岳丹。效果随成丹品质变化；灵品参数示例：对boss增伤+5%，持续900现实秒。</t>
        </is>
      </c>
      <c r="Z4953" t="inlineStr">
        <is>
          <t>|cff00FF00“强敌如岳，药助破坚；所长在克首领，不在自护。热剂自有其宜，须量药力与丹毒而用。”——《撼岳克强录》|r</t>
        </is>
      </c>
      <c r="AA4953" t="str">
        <v>探索秘境或遗迹可得。</v>
      </c>
      <c r="AB4953">
        <v>11821114</v>
      </c>
      <c r="AC4953" t="s">
        <v>5409</v>
      </c>
      <c r="AD4953">
        <v>40002</v>
      </c>
      <c r="AE4953"/>
      <c r="AF4953">
        <v>70002</v>
      </c>
      <c r="AG4953"/>
      <c r="AH4953">
        <v>112500</v>
      </c>
      <c r="AI4953" t="s">
        <v>5405</v>
      </c>
      <c r="AJ4953" t="s">
        <v>5405</v>
      </c>
      <c r="AK4953" t="s">
        <v>351</v>
      </c>
    </row>
    <row r="4954" spans="2:37">
      <c r="B4954" s="16" t="n">
        <f>10000000+INDEX(编号表!$B:$B,MATCH(F4954,编号表!$A:$A,0))*100000+INDEX(编号表!$F:$F,MATCH(D4954,编号表!$E:$E,0))*1000+INDEX(编号表!$D:$D,MATCH(E4954,编号表!$C:$C,0))*10000+G4954</f>
        <v>11862115</v>
      </c>
      <c r="C4954" t="s">
        <v>4365</v>
      </c>
      <c r="D4954" t="s">
        <v>102</v>
      </c>
      <c r="E4954" t="s">
        <v>351</v>
      </c>
      <c r="F4954" t="s">
        <v>5405</v>
      </c>
      <c r="G4954">
        <v>115</v>
      </c>
      <c r="H4954"/>
      <c r="I4954">
        <v>60</v>
      </c>
      <c r="J4954" t="str">
        <f t="shared" si="79"/>
        <v>大类_灵品炼虚丹方</v>
      </c>
      <c r="K4954" t="s">
        <v>337</v>
      </c>
      <c r="L4954">
        <v>1</v>
      </c>
      <c r="M4954" t="s">
        <v>5405</v>
      </c>
      <c r="N4954"/>
      <c r="O4954">
        <v>0</v>
      </c>
      <c r="P4954" t="b">
        <v>1</v>
      </c>
      <c r="Q4954"/>
      <c r="R4954" t="b">
        <v>0</v>
      </c>
      <c r="S4954">
        <v>1</v>
      </c>
      <c r="T4954" t="s">
        <v>91</v>
      </c>
      <c r="U4954">
        <v>999</v>
      </c>
      <c r="V4954" t="s">
        <v>5406</v>
      </c>
      <c r="W4954">
        <v>31862115</v>
      </c>
      <c r="X4954"/>
      <c r="Y4954" t="inlineStr">
        <is>
          <t>用于学会炼制炼虚玄阴战元丹。效果随成丹品质变化；灵品参数示例：攻击下限增幅+2%；攻击上限增幅+2%，持续1800现实秒。</t>
        </is>
      </c>
      <c r="Z4954" t="inlineStr">
        <is>
          <t>|cff00FF00“锋芒有上下之势，战元养其本，不混灵力之池。寒剂自有其宜，须量药力与丹毒而用。”——《战元养锋录》|r</t>
        </is>
      </c>
      <c r="AA4954" t="str">
        <v>探索秘境或遗迹可得。</v>
      </c>
      <c r="AB4954">
        <v>11821115</v>
      </c>
      <c r="AC4954" t="s">
        <v>5409</v>
      </c>
      <c r="AD4954">
        <v>40002</v>
      </c>
      <c r="AE4954"/>
      <c r="AF4954">
        <v>70002</v>
      </c>
      <c r="AG4954"/>
      <c r="AH4954">
        <v>112500</v>
      </c>
      <c r="AI4954" t="s">
        <v>5405</v>
      </c>
      <c r="AJ4954" t="s">
        <v>5405</v>
      </c>
      <c r="AK4954" t="s">
        <v>351</v>
      </c>
    </row>
    <row r="4955" spans="2:37">
      <c r="B4955" s="16" t="n">
        <f>10000000+INDEX(编号表!$B:$B,MATCH(F4955,编号表!$A:$A,0))*100000+INDEX(编号表!$F:$F,MATCH(D4955,编号表!$E:$E,0))*1000+INDEX(编号表!$D:$D,MATCH(E4955,编号表!$C:$C,0))*10000+G4955</f>
        <v>11862116</v>
      </c>
      <c r="C4955" t="s">
        <v>4369</v>
      </c>
      <c r="D4955" t="s">
        <v>102</v>
      </c>
      <c r="E4955" t="s">
        <v>351</v>
      </c>
      <c r="F4955" t="s">
        <v>5405</v>
      </c>
      <c r="G4955">
        <v>116</v>
      </c>
      <c r="H4955"/>
      <c r="I4955">
        <v>60</v>
      </c>
      <c r="J4955" t="str">
        <f t="shared" si="79"/>
        <v>大类_灵品炼虚丹方</v>
      </c>
      <c r="K4955" t="s">
        <v>337</v>
      </c>
      <c r="L4955">
        <v>1</v>
      </c>
      <c r="M4955" t="s">
        <v>5405</v>
      </c>
      <c r="N4955"/>
      <c r="O4955">
        <v>0</v>
      </c>
      <c r="P4955" t="b">
        <v>1</v>
      </c>
      <c r="Q4955"/>
      <c r="R4955" t="b">
        <v>0</v>
      </c>
      <c r="S4955">
        <v>1</v>
      </c>
      <c r="T4955" t="s">
        <v>91</v>
      </c>
      <c r="U4955">
        <v>999</v>
      </c>
      <c r="V4955" t="s">
        <v>5406</v>
      </c>
      <c r="W4955">
        <v>31862116</v>
      </c>
      <c r="X4955"/>
      <c r="Y4955" t="inlineStr">
        <is>
          <t>用于学会炼制炼虚清和战元丹。效果随成丹品质变化；灵品参数示例：攻击下限增幅+3%；攻击上限增幅+3%，持续1500现实秒。</t>
        </is>
      </c>
      <c r="Z4955" t="inlineStr">
        <is>
          <t>|cff00FF00“锋芒有上下之势，战元养其本，不混灵力之池。凉剂自有其宜，须量药力与丹毒而用。”——《战元养锋录》|r</t>
        </is>
      </c>
      <c r="AA4955" t="str">
        <v>探索秘境或遗迹可得。</v>
      </c>
      <c r="AB4955">
        <v>11821116</v>
      </c>
      <c r="AC4955" t="s">
        <v>5409</v>
      </c>
      <c r="AD4955">
        <v>40002</v>
      </c>
      <c r="AE4955"/>
      <c r="AF4955">
        <v>70002</v>
      </c>
      <c r="AG4955"/>
      <c r="AH4955">
        <v>112500</v>
      </c>
      <c r="AI4955" t="s">
        <v>5405</v>
      </c>
      <c r="AJ4955" t="s">
        <v>5405</v>
      </c>
      <c r="AK4955" t="s">
        <v>351</v>
      </c>
    </row>
    <row r="4956" spans="2:37">
      <c r="B4956" s="16" t="n">
        <f>10000000+INDEX(编号表!$B:$B,MATCH(F4956,编号表!$A:$A,0))*100000+INDEX(编号表!$F:$F,MATCH(D4956,编号表!$E:$E,0))*1000+INDEX(编号表!$D:$D,MATCH(E4956,编号表!$C:$C,0))*10000+G4956</f>
        <v>11862117</v>
      </c>
      <c r="C4956" t="s">
        <v>4373</v>
      </c>
      <c r="D4956" t="s">
        <v>102</v>
      </c>
      <c r="E4956" t="s">
        <v>351</v>
      </c>
      <c r="F4956" t="s">
        <v>5405</v>
      </c>
      <c r="G4956">
        <v>117</v>
      </c>
      <c r="H4956"/>
      <c r="I4956">
        <v>60</v>
      </c>
      <c r="J4956" t="str">
        <f t="shared" si="79"/>
        <v>大类_灵品炼虚丹方</v>
      </c>
      <c r="K4956" t="s">
        <v>337</v>
      </c>
      <c r="L4956">
        <v>1</v>
      </c>
      <c r="M4956" t="s">
        <v>5405</v>
      </c>
      <c r="N4956"/>
      <c r="O4956">
        <v>0</v>
      </c>
      <c r="P4956" t="b">
        <v>1</v>
      </c>
      <c r="Q4956"/>
      <c r="R4956" t="b">
        <v>0</v>
      </c>
      <c r="S4956">
        <v>1</v>
      </c>
      <c r="T4956" t="s">
        <v>91</v>
      </c>
      <c r="U4956">
        <v>999</v>
      </c>
      <c r="V4956" t="s">
        <v>5406</v>
      </c>
      <c r="W4956">
        <v>31862117</v>
      </c>
      <c r="X4956"/>
      <c r="Y4956" t="inlineStr">
        <is>
          <t>用于学会炼制炼虚战元丹。效果随成丹品质变化；灵品参数示例：攻击下限增幅+3.5%；攻击上限增幅+3.5%，持续1500现实秒。</t>
        </is>
      </c>
      <c r="Z4956" t="inlineStr">
        <is>
          <t>|cff00FF00“锋芒有上下之势，战元养其本，不混灵力之池。平剂自有其宜，须量药力与丹毒而用。”——《战元养锋录》|r</t>
        </is>
      </c>
      <c r="AA4956" t="str">
        <v>探索秘境或遗迹可得。</v>
      </c>
      <c r="AB4956">
        <v>11821117</v>
      </c>
      <c r="AC4956" t="s">
        <v>5409</v>
      </c>
      <c r="AD4956">
        <v>40002</v>
      </c>
      <c r="AE4956"/>
      <c r="AF4956">
        <v>70002</v>
      </c>
      <c r="AG4956"/>
      <c r="AH4956">
        <v>112500</v>
      </c>
      <c r="AI4956" t="s">
        <v>5405</v>
      </c>
      <c r="AJ4956" t="s">
        <v>5405</v>
      </c>
      <c r="AK4956" t="s">
        <v>351</v>
      </c>
    </row>
    <row r="4957" spans="2:37">
      <c r="B4957" s="16" t="n">
        <f>10000000+INDEX(编号表!$B:$B,MATCH(F4957,编号表!$A:$A,0))*100000+INDEX(编号表!$F:$F,MATCH(D4957,编号表!$E:$E,0))*1000+INDEX(编号表!$D:$D,MATCH(E4957,编号表!$C:$C,0))*10000+G4957</f>
        <v>11862118</v>
      </c>
      <c r="C4957" t="s">
        <v>4377</v>
      </c>
      <c r="D4957" t="s">
        <v>102</v>
      </c>
      <c r="E4957" t="s">
        <v>351</v>
      </c>
      <c r="F4957" t="s">
        <v>5405</v>
      </c>
      <c r="G4957">
        <v>118</v>
      </c>
      <c r="H4957"/>
      <c r="I4957">
        <v>60</v>
      </c>
      <c r="J4957" t="str">
        <f t="shared" si="79"/>
        <v>大类_灵品炼虚丹方</v>
      </c>
      <c r="K4957" t="s">
        <v>337</v>
      </c>
      <c r="L4957">
        <v>1</v>
      </c>
      <c r="M4957" t="s">
        <v>5405</v>
      </c>
      <c r="N4957"/>
      <c r="O4957">
        <v>0</v>
      </c>
      <c r="P4957" t="b">
        <v>1</v>
      </c>
      <c r="Q4957"/>
      <c r="R4957" t="b">
        <v>0</v>
      </c>
      <c r="S4957">
        <v>1</v>
      </c>
      <c r="T4957" t="s">
        <v>91</v>
      </c>
      <c r="U4957">
        <v>999</v>
      </c>
      <c r="V4957" t="s">
        <v>5406</v>
      </c>
      <c r="W4957">
        <v>31862118</v>
      </c>
      <c r="X4957"/>
      <c r="Y4957" t="inlineStr">
        <is>
          <t>用于学会炼制炼虚温阳战元丹。效果随成丹品质变化；灵品参数示例：攻击下限增幅+4%；攻击上限增幅+4%，持续1500现实秒。</t>
        </is>
      </c>
      <c r="Z4957" t="inlineStr">
        <is>
          <t>|cff00FF00“锋芒有上下之势，战元养其本，不混灵力之池。温剂自有其宜，须量药力与丹毒而用。”——《战元养锋录》|r</t>
        </is>
      </c>
      <c r="AA4957" t="str">
        <v>探索秘境或遗迹可得。</v>
      </c>
      <c r="AB4957">
        <v>11821118</v>
      </c>
      <c r="AC4957" t="s">
        <v>5409</v>
      </c>
      <c r="AD4957">
        <v>40002</v>
      </c>
      <c r="AE4957"/>
      <c r="AF4957">
        <v>70002</v>
      </c>
      <c r="AG4957"/>
      <c r="AH4957">
        <v>112500</v>
      </c>
      <c r="AI4957" t="s">
        <v>5405</v>
      </c>
      <c r="AJ4957" t="s">
        <v>5405</v>
      </c>
      <c r="AK4957" t="s">
        <v>351</v>
      </c>
    </row>
    <row r="4958" spans="2:37">
      <c r="B4958" s="16" t="n">
        <f>10000000+INDEX(编号表!$B:$B,MATCH(F4958,编号表!$A:$A,0))*100000+INDEX(编号表!$F:$F,MATCH(D4958,编号表!$E:$E,0))*1000+INDEX(编号表!$D:$D,MATCH(E4958,编号表!$C:$C,0))*10000+G4958</f>
        <v>11862119</v>
      </c>
      <c r="C4958" t="s">
        <v>4381</v>
      </c>
      <c r="D4958" t="s">
        <v>102</v>
      </c>
      <c r="E4958" t="s">
        <v>351</v>
      </c>
      <c r="F4958" t="s">
        <v>5405</v>
      </c>
      <c r="G4958">
        <v>119</v>
      </c>
      <c r="H4958"/>
      <c r="I4958">
        <v>60</v>
      </c>
      <c r="J4958" t="str">
        <f t="shared" si="79"/>
        <v>大类_灵品炼虚丹方</v>
      </c>
      <c r="K4958" t="s">
        <v>337</v>
      </c>
      <c r="L4958">
        <v>1</v>
      </c>
      <c r="M4958" t="s">
        <v>5405</v>
      </c>
      <c r="N4958"/>
      <c r="O4958">
        <v>0</v>
      </c>
      <c r="P4958" t="b">
        <v>1</v>
      </c>
      <c r="Q4958"/>
      <c r="R4958" t="b">
        <v>0</v>
      </c>
      <c r="S4958">
        <v>1</v>
      </c>
      <c r="T4958" t="s">
        <v>91</v>
      </c>
      <c r="U4958">
        <v>999</v>
      </c>
      <c r="V4958" t="s">
        <v>5406</v>
      </c>
      <c r="W4958">
        <v>31862119</v>
      </c>
      <c r="X4958"/>
      <c r="Y4958" t="inlineStr">
        <is>
          <t>用于学会炼制炼虚烈阳战元丹。效果随成丹品质变化；灵品参数示例：攻击下限增幅+5%；攻击上限增幅+5%，持续900现实秒。</t>
        </is>
      </c>
      <c r="Z4958" t="inlineStr">
        <is>
          <t>|cff00FF00“锋芒有上下之势，战元养其本，不混灵力之池。热剂自有其宜，须量药力与丹毒而用。”——《战元养锋录》|r</t>
        </is>
      </c>
      <c r="AA4958" t="str">
        <v>探索秘境或遗迹可得。</v>
      </c>
      <c r="AB4958">
        <v>11821119</v>
      </c>
      <c r="AC4958" t="s">
        <v>5409</v>
      </c>
      <c r="AD4958">
        <v>40002</v>
      </c>
      <c r="AE4958"/>
      <c r="AF4958">
        <v>70002</v>
      </c>
      <c r="AG4958"/>
      <c r="AH4958">
        <v>112500</v>
      </c>
      <c r="AI4958" t="s">
        <v>5405</v>
      </c>
      <c r="AJ4958" t="s">
        <v>5405</v>
      </c>
      <c r="AK4958" t="s">
        <v>351</v>
      </c>
    </row>
    <row r="4959" spans="2:37">
      <c r="B4959" s="16" t="n">
        <f>10000000+INDEX(编号表!$B:$B,MATCH(F4959,编号表!$A:$A,0))*100000+INDEX(编号表!$F:$F,MATCH(D4959,编号表!$E:$E,0))*1000+INDEX(编号表!$D:$D,MATCH(E4959,编号表!$C:$C,0))*10000+G4959</f>
        <v>11862120</v>
      </c>
      <c r="C4959" t="inlineStr">
        <is>
          <t>炼虚玄阴法元丹</t>
        </is>
      </c>
      <c r="D4959" t="s">
        <v>102</v>
      </c>
      <c r="E4959" t="s">
        <v>351</v>
      </c>
      <c r="F4959" t="s">
        <v>5405</v>
      </c>
      <c r="G4959">
        <v>120</v>
      </c>
      <c r="H4959"/>
      <c r="I4959">
        <v>60</v>
      </c>
      <c r="J4959" t="str">
        <f t="shared" si="79"/>
        <v>大类_灵品炼虚丹方</v>
      </c>
      <c r="K4959" t="s">
        <v>337</v>
      </c>
      <c r="L4959">
        <v>1</v>
      </c>
      <c r="M4959" t="s">
        <v>5405</v>
      </c>
      <c r="N4959"/>
      <c r="O4959">
        <v>0</v>
      </c>
      <c r="P4959" t="b">
        <v>1</v>
      </c>
      <c r="Q4959"/>
      <c r="R4959" t="b">
        <v>0</v>
      </c>
      <c r="S4959">
        <v>1</v>
      </c>
      <c r="T4959" t="s">
        <v>91</v>
      </c>
      <c r="U4959">
        <v>999</v>
      </c>
      <c r="V4959" t="s">
        <v>5406</v>
      </c>
      <c r="W4959">
        <v>31862120</v>
      </c>
      <c r="X4959"/>
      <c r="Y4959" t="inlineStr">
        <is>
          <t>用于学会炼制炼虚玄阴法元丹。效果随成丹品质变化；灵品参数示例：法力下限增幅+2%；法力上限增幅+2%，持续1800现实秒。</t>
        </is>
      </c>
      <c r="Z4959" t="inlineStr">
        <is>
          <t>|cff00FF00“法攻有上下之势，法元凝其威，不以蓝量作法力。寒剂自有其宜，须量药力与丹毒而用。”——《法元凝威录》|r</t>
        </is>
      </c>
      <c r="AA4959" t="str">
        <v>探索秘境或遗迹可得。</v>
      </c>
      <c r="AB4959">
        <v>11821120</v>
      </c>
      <c r="AC4959" t="s">
        <v>5409</v>
      </c>
      <c r="AD4959">
        <v>40002</v>
      </c>
      <c r="AE4959"/>
      <c r="AF4959">
        <v>70002</v>
      </c>
      <c r="AG4959"/>
      <c r="AH4959">
        <v>112500</v>
      </c>
      <c r="AI4959" t="s">
        <v>5405</v>
      </c>
      <c r="AJ4959" t="s">
        <v>5405</v>
      </c>
      <c r="AK4959" t="s">
        <v>351</v>
      </c>
    </row>
    <row r="4960" spans="2:37">
      <c r="B4960" s="16" t="n">
        <f>10000000+INDEX(编号表!$B:$B,MATCH(F4960,编号表!$A:$A,0))*100000+INDEX(编号表!$F:$F,MATCH(D4960,编号表!$E:$E,0))*1000+INDEX(编号表!$D:$D,MATCH(E4960,编号表!$C:$C,0))*10000+G4960</f>
        <v>11862121</v>
      </c>
      <c r="C4960" t="inlineStr">
        <is>
          <t>炼虚清和法元丹</t>
        </is>
      </c>
      <c r="D4960" t="s">
        <v>102</v>
      </c>
      <c r="E4960" t="s">
        <v>351</v>
      </c>
      <c r="F4960" t="s">
        <v>5405</v>
      </c>
      <c r="G4960">
        <v>121</v>
      </c>
      <c r="H4960"/>
      <c r="I4960">
        <v>60</v>
      </c>
      <c r="J4960" t="str">
        <f t="shared" si="79"/>
        <v>大类_灵品炼虚丹方</v>
      </c>
      <c r="K4960" t="s">
        <v>337</v>
      </c>
      <c r="L4960">
        <v>1</v>
      </c>
      <c r="M4960" t="s">
        <v>5405</v>
      </c>
      <c r="N4960"/>
      <c r="O4960">
        <v>0</v>
      </c>
      <c r="P4960" t="b">
        <v>1</v>
      </c>
      <c r="Q4960"/>
      <c r="R4960" t="b">
        <v>0</v>
      </c>
      <c r="S4960">
        <v>1</v>
      </c>
      <c r="T4960" t="s">
        <v>91</v>
      </c>
      <c r="U4960">
        <v>999</v>
      </c>
      <c r="V4960" t="s">
        <v>5406</v>
      </c>
      <c r="W4960">
        <v>31862121</v>
      </c>
      <c r="X4960"/>
      <c r="Y4960" t="inlineStr">
        <is>
          <t>用于学会炼制炼虚清和法元丹。效果随成丹品质变化；灵品参数示例：法力下限增幅+3%；法力上限增幅+3%，持续1500现实秒。</t>
        </is>
      </c>
      <c r="Z4960" t="inlineStr">
        <is>
          <t>|cff00FF00“法攻有上下之势，法元凝其威，不以蓝量作法力。凉剂自有其宜，须量药力与丹毒而用。”——《法元凝威录》|r</t>
        </is>
      </c>
      <c r="AA4960" t="str">
        <v>探索秘境或遗迹可得。</v>
      </c>
      <c r="AB4960">
        <v>11821121</v>
      </c>
      <c r="AC4960" t="s">
        <v>5409</v>
      </c>
      <c r="AD4960">
        <v>40002</v>
      </c>
      <c r="AE4960"/>
      <c r="AF4960">
        <v>70002</v>
      </c>
      <c r="AG4960"/>
      <c r="AH4960">
        <v>112500</v>
      </c>
      <c r="AI4960" t="s">
        <v>5405</v>
      </c>
      <c r="AJ4960" t="s">
        <v>5405</v>
      </c>
      <c r="AK4960" t="s">
        <v>351</v>
      </c>
    </row>
    <row r="4961" spans="2:37">
      <c r="B4961" s="16" t="n">
        <f>10000000+INDEX(编号表!$B:$B,MATCH(F4961,编号表!$A:$A,0))*100000+INDEX(编号表!$F:$F,MATCH(D4961,编号表!$E:$E,0))*1000+INDEX(编号表!$D:$D,MATCH(E4961,编号表!$C:$C,0))*10000+G4961</f>
        <v>11862122</v>
      </c>
      <c r="C4961" t="inlineStr">
        <is>
          <t>炼虚法元丹</t>
        </is>
      </c>
      <c r="D4961" t="s">
        <v>102</v>
      </c>
      <c r="E4961" t="s">
        <v>351</v>
      </c>
      <c r="F4961" t="s">
        <v>5405</v>
      </c>
      <c r="G4961">
        <v>122</v>
      </c>
      <c r="H4961"/>
      <c r="I4961">
        <v>60</v>
      </c>
      <c r="J4961" t="str">
        <f t="shared" si="79"/>
        <v>大类_灵品炼虚丹方</v>
      </c>
      <c r="K4961" t="s">
        <v>337</v>
      </c>
      <c r="L4961">
        <v>1</v>
      </c>
      <c r="M4961" t="s">
        <v>5405</v>
      </c>
      <c r="N4961"/>
      <c r="O4961">
        <v>0</v>
      </c>
      <c r="P4961" t="b">
        <v>1</v>
      </c>
      <c r="Q4961"/>
      <c r="R4961" t="b">
        <v>0</v>
      </c>
      <c r="S4961">
        <v>1</v>
      </c>
      <c r="T4961" t="s">
        <v>91</v>
      </c>
      <c r="U4961">
        <v>999</v>
      </c>
      <c r="V4961" t="s">
        <v>5406</v>
      </c>
      <c r="W4961">
        <v>31862122</v>
      </c>
      <c r="X4961"/>
      <c r="Y4961" t="inlineStr">
        <is>
          <t>用于学会炼制炼虚法元丹。效果随成丹品质变化；灵品参数示例：法力下限增幅+3.5%；法力上限增幅+3.5%，持续1500现实秒。</t>
        </is>
      </c>
      <c r="Z4961" t="inlineStr">
        <is>
          <t>|cff00FF00“法攻有上下之势，法元凝其威，不以蓝量作法力。平剂自有其宜，须量药力与丹毒而用。”——《法元凝威录》|r</t>
        </is>
      </c>
      <c r="AA4961" t="str">
        <v>探索秘境或遗迹可得。</v>
      </c>
      <c r="AB4961">
        <v>11821122</v>
      </c>
      <c r="AC4961" t="s">
        <v>5409</v>
      </c>
      <c r="AD4961">
        <v>40002</v>
      </c>
      <c r="AE4961"/>
      <c r="AF4961">
        <v>70002</v>
      </c>
      <c r="AG4961"/>
      <c r="AH4961">
        <v>112500</v>
      </c>
      <c r="AI4961" t="s">
        <v>5405</v>
      </c>
      <c r="AJ4961" t="s">
        <v>5405</v>
      </c>
      <c r="AK4961" t="s">
        <v>351</v>
      </c>
    </row>
    <row r="4962" spans="2:37">
      <c r="B4962" s="16" t="n">
        <f>10000000+INDEX(编号表!$B:$B,MATCH(F4962,编号表!$A:$A,0))*100000+INDEX(编号表!$F:$F,MATCH(D4962,编号表!$E:$E,0))*1000+INDEX(编号表!$D:$D,MATCH(E4962,编号表!$C:$C,0))*10000+G4962</f>
        <v>11862123</v>
      </c>
      <c r="C4962" t="inlineStr">
        <is>
          <t>炼虚温阳法元丹</t>
        </is>
      </c>
      <c r="D4962" t="s">
        <v>102</v>
      </c>
      <c r="E4962" t="s">
        <v>351</v>
      </c>
      <c r="F4962" t="s">
        <v>5405</v>
      </c>
      <c r="G4962">
        <v>123</v>
      </c>
      <c r="H4962"/>
      <c r="I4962">
        <v>60</v>
      </c>
      <c r="J4962" t="str">
        <f t="shared" si="79"/>
        <v>大类_灵品炼虚丹方</v>
      </c>
      <c r="K4962" t="s">
        <v>337</v>
      </c>
      <c r="L4962">
        <v>1</v>
      </c>
      <c r="M4962" t="s">
        <v>5405</v>
      </c>
      <c r="N4962"/>
      <c r="O4962">
        <v>0</v>
      </c>
      <c r="P4962" t="b">
        <v>1</v>
      </c>
      <c r="Q4962"/>
      <c r="R4962" t="b">
        <v>0</v>
      </c>
      <c r="S4962">
        <v>1</v>
      </c>
      <c r="T4962" t="s">
        <v>91</v>
      </c>
      <c r="U4962">
        <v>999</v>
      </c>
      <c r="V4962" t="s">
        <v>5406</v>
      </c>
      <c r="W4962">
        <v>31862123</v>
      </c>
      <c r="X4962"/>
      <c r="Y4962" t="inlineStr">
        <is>
          <t>用于学会炼制炼虚温阳法元丹。效果随成丹品质变化；灵品参数示例：法力下限增幅+4%；法力上限增幅+4%，持续1500现实秒。</t>
        </is>
      </c>
      <c r="Z4962" t="inlineStr">
        <is>
          <t>|cff00FF00“法攻有上下之势，法元凝其威，不以蓝量作法力。温剂自有其宜，须量药力与丹毒而用。”——《法元凝威录》|r</t>
        </is>
      </c>
      <c r="AA4962" t="str">
        <v>探索秘境或遗迹可得。</v>
      </c>
      <c r="AB4962">
        <v>11821123</v>
      </c>
      <c r="AC4962" t="s">
        <v>5409</v>
      </c>
      <c r="AD4962">
        <v>40002</v>
      </c>
      <c r="AE4962"/>
      <c r="AF4962">
        <v>70002</v>
      </c>
      <c r="AG4962"/>
      <c r="AH4962">
        <v>112500</v>
      </c>
      <c r="AI4962" t="s">
        <v>5405</v>
      </c>
      <c r="AJ4962" t="s">
        <v>5405</v>
      </c>
      <c r="AK4962" t="s">
        <v>351</v>
      </c>
    </row>
    <row r="4963" spans="2:37">
      <c r="B4963" s="16" t="n">
        <f>10000000+INDEX(编号表!$B:$B,MATCH(F4963,编号表!$A:$A,0))*100000+INDEX(编号表!$F:$F,MATCH(D4963,编号表!$E:$E,0))*1000+INDEX(编号表!$D:$D,MATCH(E4963,编号表!$C:$C,0))*10000+G4963</f>
        <v>11862124</v>
      </c>
      <c r="C4963" t="inlineStr">
        <is>
          <t>炼虚烈阳法元丹</t>
        </is>
      </c>
      <c r="D4963" t="s">
        <v>102</v>
      </c>
      <c r="E4963" t="s">
        <v>351</v>
      </c>
      <c r="F4963" t="s">
        <v>5405</v>
      </c>
      <c r="G4963">
        <v>124</v>
      </c>
      <c r="H4963"/>
      <c r="I4963">
        <v>60</v>
      </c>
      <c r="J4963" t="str">
        <f t="shared" si="79"/>
        <v>大类_灵品炼虚丹方</v>
      </c>
      <c r="K4963" t="s">
        <v>337</v>
      </c>
      <c r="L4963">
        <v>1</v>
      </c>
      <c r="M4963" t="s">
        <v>5405</v>
      </c>
      <c r="N4963"/>
      <c r="O4963">
        <v>0</v>
      </c>
      <c r="P4963" t="b">
        <v>1</v>
      </c>
      <c r="Q4963"/>
      <c r="R4963" t="b">
        <v>0</v>
      </c>
      <c r="S4963">
        <v>1</v>
      </c>
      <c r="T4963" t="s">
        <v>91</v>
      </c>
      <c r="U4963">
        <v>999</v>
      </c>
      <c r="V4963" t="s">
        <v>5406</v>
      </c>
      <c r="W4963">
        <v>31862124</v>
      </c>
      <c r="X4963"/>
      <c r="Y4963" t="inlineStr">
        <is>
          <t>用于学会炼制炼虚烈阳法元丹。效果随成丹品质变化；灵品参数示例：法力下限增幅+5%；法力上限增幅+5%，持续900现实秒。</t>
        </is>
      </c>
      <c r="Z4963" t="inlineStr">
        <is>
          <t>|cff00FF00“法攻有上下之势，法元凝其威，不以蓝量作法力。热剂自有其宜，须量药力与丹毒而用。”——《法元凝威录》|r</t>
        </is>
      </c>
      <c r="AA4963" t="str">
        <v>探索秘境或遗迹可得。</v>
      </c>
      <c r="AB4963">
        <v>11821124</v>
      </c>
      <c r="AC4963" t="s">
        <v>5409</v>
      </c>
      <c r="AD4963">
        <v>40002</v>
      </c>
      <c r="AE4963"/>
      <c r="AF4963">
        <v>70002</v>
      </c>
      <c r="AG4963"/>
      <c r="AH4963">
        <v>112500</v>
      </c>
      <c r="AI4963" t="s">
        <v>5405</v>
      </c>
      <c r="AJ4963" t="s">
        <v>5405</v>
      </c>
      <c r="AK4963" t="s">
        <v>351</v>
      </c>
    </row>
    <row r="4964" spans="2:37">
      <c r="B4964" s="16" t="n">
        <f>10000000+INDEX(编号表!$B:$B,MATCH(F4964,编号表!$A:$A,0))*100000+INDEX(编号表!$F:$F,MATCH(D4964,编号表!$E:$E,0))*1000+INDEX(编号表!$D:$D,MATCH(E4964,编号表!$C:$C,0))*10000+G4964</f>
        <v>11872000</v>
      </c>
      <c r="C4964" t="s">
        <v>4405</v>
      </c>
      <c r="D4964" t="s">
        <v>102</v>
      </c>
      <c r="E4964" t="s">
        <v>354</v>
      </c>
      <c r="F4964" t="s">
        <v>5405</v>
      </c>
      <c r="G4964">
        <v>0</v>
      </c>
      <c r="H4964"/>
      <c r="I4964">
        <v>60</v>
      </c>
      <c r="J4964" t="str">
        <f t="shared" si="79"/>
        <v>大类_灵品合体丹方</v>
      </c>
      <c r="K4964" t="s">
        <v>337</v>
      </c>
      <c r="L4964">
        <v>1</v>
      </c>
      <c r="M4964" t="s">
        <v>5405</v>
      </c>
      <c r="N4964"/>
      <c r="O4964">
        <v>0</v>
      </c>
      <c r="P4964" t="b">
        <v>1</v>
      </c>
      <c r="Q4964"/>
      <c r="R4964" t="b">
        <v>0</v>
      </c>
      <c r="S4964">
        <v>1</v>
      </c>
      <c r="T4964" t="s">
        <v>91</v>
      </c>
      <c r="U4964">
        <v>999</v>
      </c>
      <c r="V4964" t="s">
        <v>5406</v>
      </c>
      <c r="W4964">
        <v>31872000</v>
      </c>
      <c r="X4964"/>
      <c r="Y4964" t="inlineStr">
        <is>
          <t>用于学会炼制合体玄阴涤元丹。效果随成丹品质变化；灵品参数示例：清除对应味池杂质总量5721192点，按300现实秒的经过时间线性结算（操作时补结差额）。</t>
        </is>
      </c>
      <c r="Z4964" t="inlineStr">
        <is>
          <t>|cff00FF00“丹田澄清，行功方能少受浊滞。寒剂自有其宜，须量药力与丹毒而用。”——《清浊洗丹录》|r</t>
        </is>
      </c>
      <c r="AA4964" t="str">
        <v>探索秘境或遗迹可得。</v>
      </c>
      <c r="AB4964">
        <v>11821000</v>
      </c>
      <c r="AC4964" t="s">
        <v>5409</v>
      </c>
      <c r="AD4964">
        <v>40002</v>
      </c>
      <c r="AE4964"/>
      <c r="AF4964">
        <v>70002</v>
      </c>
      <c r="AG4964"/>
      <c r="AH4964">
        <v>562500</v>
      </c>
      <c r="AI4964" t="s">
        <v>5405</v>
      </c>
      <c r="AJ4964" t="s">
        <v>5405</v>
      </c>
      <c r="AK4964" t="s">
        <v>354</v>
      </c>
    </row>
    <row r="4965" spans="2:37">
      <c r="B4965" s="16" t="n">
        <f>10000000+INDEX(编号表!$B:$B,MATCH(F4965,编号表!$A:$A,0))*100000+INDEX(编号表!$F:$F,MATCH(D4965,编号表!$E:$E,0))*1000+INDEX(编号表!$D:$D,MATCH(E4965,编号表!$C:$C,0))*10000+G4965</f>
        <v>11872001</v>
      </c>
      <c r="C4965" t="s">
        <v>4409</v>
      </c>
      <c r="D4965" t="s">
        <v>102</v>
      </c>
      <c r="E4965" t="s">
        <v>354</v>
      </c>
      <c r="F4965" t="s">
        <v>5405</v>
      </c>
      <c r="G4965">
        <v>1</v>
      </c>
      <c r="H4965"/>
      <c r="I4965">
        <v>60</v>
      </c>
      <c r="J4965" t="str">
        <f t="shared" si="79"/>
        <v>大类_灵品合体丹方</v>
      </c>
      <c r="K4965" t="s">
        <v>337</v>
      </c>
      <c r="L4965">
        <v>1</v>
      </c>
      <c r="M4965" t="s">
        <v>5405</v>
      </c>
      <c r="N4965"/>
      <c r="O4965">
        <v>0</v>
      </c>
      <c r="P4965" t="b">
        <v>1</v>
      </c>
      <c r="Q4965"/>
      <c r="R4965" t="b">
        <v>0</v>
      </c>
      <c r="S4965">
        <v>1</v>
      </c>
      <c r="T4965" t="s">
        <v>91</v>
      </c>
      <c r="U4965">
        <v>999</v>
      </c>
      <c r="V4965" t="s">
        <v>5406</v>
      </c>
      <c r="W4965">
        <v>31872001</v>
      </c>
      <c r="X4965"/>
      <c r="Y4965" t="inlineStr">
        <is>
          <t>用于学会炼制合体清和涤元丹。效果随成丹品质变化；灵品参数示例：清除对应味池杂质总量3424842点，按60现实秒的经过时间线性结算（操作时补结差额）。</t>
        </is>
      </c>
      <c r="Z4965" t="inlineStr">
        <is>
          <t>|cff00FF00“丹田澄清，行功方能少受浊滞。凉剂自有其宜，须量药力与丹毒而用。”——《清浊洗丹录》|r</t>
        </is>
      </c>
      <c r="AA4965" t="str">
        <v>探索秘境或遗迹可得。</v>
      </c>
      <c r="AB4965">
        <v>11821001</v>
      </c>
      <c r="AC4965" t="s">
        <v>5409</v>
      </c>
      <c r="AD4965">
        <v>40002</v>
      </c>
      <c r="AE4965"/>
      <c r="AF4965">
        <v>70002</v>
      </c>
      <c r="AG4965"/>
      <c r="AH4965">
        <v>562500</v>
      </c>
      <c r="AI4965" t="s">
        <v>5405</v>
      </c>
      <c r="AJ4965" t="s">
        <v>5405</v>
      </c>
      <c r="AK4965" t="s">
        <v>354</v>
      </c>
    </row>
    <row r="4966" spans="2:37">
      <c r="B4966" s="16" t="n">
        <f>10000000+INDEX(编号表!$B:$B,MATCH(F4966,编号表!$A:$A,0))*100000+INDEX(编号表!$F:$F,MATCH(D4966,编号表!$E:$E,0))*1000+INDEX(编号表!$D:$D,MATCH(E4966,编号表!$C:$C,0))*10000+G4966</f>
        <v>11872002</v>
      </c>
      <c r="C4966" t="s">
        <v>4413</v>
      </c>
      <c r="D4966" t="s">
        <v>102</v>
      </c>
      <c r="E4966" t="s">
        <v>354</v>
      </c>
      <c r="F4966" t="s">
        <v>5405</v>
      </c>
      <c r="G4966">
        <v>2</v>
      </c>
      <c r="H4966"/>
      <c r="I4966">
        <v>60</v>
      </c>
      <c r="J4966" t="str">
        <f t="shared" si="79"/>
        <v>大类_灵品合体丹方</v>
      </c>
      <c r="K4966" t="s">
        <v>337</v>
      </c>
      <c r="L4966">
        <v>1</v>
      </c>
      <c r="M4966" t="s">
        <v>5405</v>
      </c>
      <c r="N4966"/>
      <c r="O4966">
        <v>0</v>
      </c>
      <c r="P4966" t="b">
        <v>1</v>
      </c>
      <c r="Q4966"/>
      <c r="R4966" t="b">
        <v>0</v>
      </c>
      <c r="S4966">
        <v>1</v>
      </c>
      <c r="T4966" t="s">
        <v>91</v>
      </c>
      <c r="U4966">
        <v>999</v>
      </c>
      <c r="V4966" t="s">
        <v>5406</v>
      </c>
      <c r="W4966">
        <v>31872002</v>
      </c>
      <c r="X4966"/>
      <c r="Y4966" t="inlineStr">
        <is>
          <t>用于学会炼制合体涤元丹。效果随成丹品质变化；灵品参数示例：清除对应味池杂质总量4199040点，按60现实秒的经过时间线性结算（操作时补结差额）。</t>
        </is>
      </c>
      <c r="Z4966" t="inlineStr">
        <is>
          <t>|cff00FF00“丹田澄清，行功方能少受浊滞。平剂自有其宜，须量药力与丹毒而用。”——《清浊洗丹录》|r</t>
        </is>
      </c>
      <c r="AA4966" t="str">
        <v>探索秘境或遗迹可得。</v>
      </c>
      <c r="AB4966">
        <v>11821002</v>
      </c>
      <c r="AC4966" t="s">
        <v>5409</v>
      </c>
      <c r="AD4966">
        <v>40002</v>
      </c>
      <c r="AE4966"/>
      <c r="AF4966">
        <v>70002</v>
      </c>
      <c r="AG4966"/>
      <c r="AH4966">
        <v>562500</v>
      </c>
      <c r="AI4966" t="s">
        <v>5405</v>
      </c>
      <c r="AJ4966" t="s">
        <v>5405</v>
      </c>
      <c r="AK4966" t="s">
        <v>354</v>
      </c>
    </row>
    <row r="4967" spans="2:37">
      <c r="B4967" s="16" t="n">
        <f>10000000+INDEX(编号表!$B:$B,MATCH(F4967,编号表!$A:$A,0))*100000+INDEX(编号表!$F:$F,MATCH(D4967,编号表!$E:$E,0))*1000+INDEX(编号表!$D:$D,MATCH(E4967,编号表!$C:$C,0))*10000+G4967</f>
        <v>11872003</v>
      </c>
      <c r="C4967" t="s">
        <v>4417</v>
      </c>
      <c r="D4967" t="s">
        <v>102</v>
      </c>
      <c r="E4967" t="s">
        <v>354</v>
      </c>
      <c r="F4967" t="s">
        <v>5405</v>
      </c>
      <c r="G4967">
        <v>3</v>
      </c>
      <c r="H4967"/>
      <c r="I4967">
        <v>60</v>
      </c>
      <c r="J4967" t="str">
        <f t="shared" si="79"/>
        <v>大类_灵品合体丹方</v>
      </c>
      <c r="K4967" t="s">
        <v>337</v>
      </c>
      <c r="L4967">
        <v>1</v>
      </c>
      <c r="M4967" t="s">
        <v>5405</v>
      </c>
      <c r="N4967"/>
      <c r="O4967">
        <v>0</v>
      </c>
      <c r="P4967" t="b">
        <v>1</v>
      </c>
      <c r="Q4967"/>
      <c r="R4967" t="b">
        <v>0</v>
      </c>
      <c r="S4967">
        <v>1</v>
      </c>
      <c r="T4967" t="s">
        <v>91</v>
      </c>
      <c r="U4967">
        <v>999</v>
      </c>
      <c r="V4967" t="s">
        <v>5406</v>
      </c>
      <c r="W4967">
        <v>31872003</v>
      </c>
      <c r="X4967"/>
      <c r="Y4967" t="inlineStr">
        <is>
          <t>用于学会炼制合体温阳涤元丹。效果随成丹品质变化；灵品参数示例：清除对应味池杂质总量4973238点，按60现实秒的经过时间线性结算（操作时补结差额）。</t>
        </is>
      </c>
      <c r="Z4967" t="inlineStr">
        <is>
          <t>|cff00FF00“丹田澄清，行功方能少受浊滞。温剂自有其宜，须量药力与丹毒而用。”——《清浊洗丹录》|r</t>
        </is>
      </c>
      <c r="AA4967" t="str">
        <v>探索秘境或遗迹可得。</v>
      </c>
      <c r="AB4967">
        <v>11821003</v>
      </c>
      <c r="AC4967" t="s">
        <v>5409</v>
      </c>
      <c r="AD4967">
        <v>40002</v>
      </c>
      <c r="AE4967"/>
      <c r="AF4967">
        <v>70002</v>
      </c>
      <c r="AG4967"/>
      <c r="AH4967">
        <v>562500</v>
      </c>
      <c r="AI4967" t="s">
        <v>5405</v>
      </c>
      <c r="AJ4967" t="s">
        <v>5405</v>
      </c>
      <c r="AK4967" t="s">
        <v>354</v>
      </c>
    </row>
    <row r="4968" spans="2:37">
      <c r="B4968" s="16" t="n">
        <f>10000000+INDEX(编号表!$B:$B,MATCH(F4968,编号表!$A:$A,0))*100000+INDEX(编号表!$F:$F,MATCH(D4968,编号表!$E:$E,0))*1000+INDEX(编号表!$D:$D,MATCH(E4968,编号表!$C:$C,0))*10000+G4968</f>
        <v>11872004</v>
      </c>
      <c r="C4968" t="s">
        <v>4421</v>
      </c>
      <c r="D4968" t="s">
        <v>102</v>
      </c>
      <c r="E4968" t="s">
        <v>354</v>
      </c>
      <c r="F4968" t="s">
        <v>5405</v>
      </c>
      <c r="G4968">
        <v>4</v>
      </c>
      <c r="H4968"/>
      <c r="I4968">
        <v>60</v>
      </c>
      <c r="J4968" t="str">
        <f t="shared" si="79"/>
        <v>大类_灵品合体丹方</v>
      </c>
      <c r="K4968" t="s">
        <v>337</v>
      </c>
      <c r="L4968">
        <v>1</v>
      </c>
      <c r="M4968" t="s">
        <v>5405</v>
      </c>
      <c r="N4968"/>
      <c r="O4968">
        <v>0</v>
      </c>
      <c r="P4968" t="b">
        <v>1</v>
      </c>
      <c r="Q4968"/>
      <c r="R4968" t="b">
        <v>0</v>
      </c>
      <c r="S4968">
        <v>1</v>
      </c>
      <c r="T4968" t="s">
        <v>91</v>
      </c>
      <c r="U4968">
        <v>999</v>
      </c>
      <c r="V4968" t="s">
        <v>5406</v>
      </c>
      <c r="W4968">
        <v>31872004</v>
      </c>
      <c r="X4968"/>
      <c r="Y4968" t="inlineStr">
        <is>
          <t>用于学会炼制合体烈阳涤元丹。效果随成丹品质变化；灵品参数示例：清除对应味池杂质总量4094064点，按10现实秒的经过时间线性结算（操作时补结差额）。</t>
        </is>
      </c>
      <c r="Z4968" t="inlineStr">
        <is>
          <t>|cff00FF00“丹田澄清，行功方能少受浊滞。热剂自有其宜，须量药力与丹毒而用。”——《清浊洗丹录》|r</t>
        </is>
      </c>
      <c r="AA4968" t="str">
        <v>探索秘境或遗迹可得。</v>
      </c>
      <c r="AB4968">
        <v>11821004</v>
      </c>
      <c r="AC4968" t="s">
        <v>5409</v>
      </c>
      <c r="AD4968">
        <v>40002</v>
      </c>
      <c r="AE4968"/>
      <c r="AF4968">
        <v>70002</v>
      </c>
      <c r="AG4968"/>
      <c r="AH4968">
        <v>562500</v>
      </c>
      <c r="AI4968" t="s">
        <v>5405</v>
      </c>
      <c r="AJ4968" t="s">
        <v>5405</v>
      </c>
      <c r="AK4968" t="s">
        <v>354</v>
      </c>
    </row>
    <row r="4969" spans="2:37">
      <c r="B4969" s="16" t="n">
        <f>10000000+INDEX(编号表!$B:$B,MATCH(F4969,编号表!$A:$A,0))*100000+INDEX(编号表!$F:$F,MATCH(D4969,编号表!$E:$E,0))*1000+INDEX(编号表!$D:$D,MATCH(E4969,编号表!$C:$C,0))*10000+G4969</f>
        <v>11872005</v>
      </c>
      <c r="C4969" t="s">
        <v>4425</v>
      </c>
      <c r="D4969" t="s">
        <v>102</v>
      </c>
      <c r="E4969" t="s">
        <v>354</v>
      </c>
      <c r="F4969" t="s">
        <v>5405</v>
      </c>
      <c r="G4969">
        <v>5</v>
      </c>
      <c r="H4969"/>
      <c r="I4969">
        <v>60</v>
      </c>
      <c r="J4969" t="str">
        <f t="shared" si="79"/>
        <v>大类_灵品合体丹方</v>
      </c>
      <c r="K4969" t="s">
        <v>337</v>
      </c>
      <c r="L4969">
        <v>1</v>
      </c>
      <c r="M4969" t="s">
        <v>5405</v>
      </c>
      <c r="N4969"/>
      <c r="O4969">
        <v>0</v>
      </c>
      <c r="P4969" t="b">
        <v>1</v>
      </c>
      <c r="Q4969"/>
      <c r="R4969" t="b">
        <v>0</v>
      </c>
      <c r="S4969">
        <v>1</v>
      </c>
      <c r="T4969" t="s">
        <v>91</v>
      </c>
      <c r="U4969">
        <v>999</v>
      </c>
      <c r="V4969" t="s">
        <v>5406</v>
      </c>
      <c r="W4969">
        <v>31872005</v>
      </c>
      <c r="X4969"/>
      <c r="Y4969" t="inlineStr">
        <is>
          <t>用于学会炼制合体玄阴破境丹。成丹用途：用于合体境大境界突破的必需材料。</t>
        </is>
      </c>
      <c r="Z4969" t="inlineStr">
        <is>
          <t>|cff00FF00“三味备其关，添药助其成；丹为破境之助，非越境之凭。寒剂自有其宜，须量药力与丹毒而用。”——《破境三味录》|r</t>
        </is>
      </c>
      <c r="AA4969" t="str">
        <v>探索秘境或遗迹可得。</v>
      </c>
      <c r="AB4969">
        <v>11821005</v>
      </c>
      <c r="AC4969" t="s">
        <v>5409</v>
      </c>
      <c r="AD4969">
        <v>40002</v>
      </c>
      <c r="AE4969"/>
      <c r="AF4969">
        <v>70002</v>
      </c>
      <c r="AG4969"/>
      <c r="AH4969">
        <v>562500</v>
      </c>
      <c r="AI4969" t="s">
        <v>5405</v>
      </c>
      <c r="AJ4969" t="s">
        <v>5405</v>
      </c>
      <c r="AK4969" t="s">
        <v>354</v>
      </c>
    </row>
    <row r="4970" spans="2:37">
      <c r="B4970" s="16" t="n">
        <f>10000000+INDEX(编号表!$B:$B,MATCH(F4970,编号表!$A:$A,0))*100000+INDEX(编号表!$F:$F,MATCH(D4970,编号表!$E:$E,0))*1000+INDEX(编号表!$D:$D,MATCH(E4970,编号表!$C:$C,0))*10000+G4970</f>
        <v>11872006</v>
      </c>
      <c r="C4970" t="s">
        <v>4429</v>
      </c>
      <c r="D4970" t="s">
        <v>102</v>
      </c>
      <c r="E4970" t="s">
        <v>354</v>
      </c>
      <c r="F4970" t="s">
        <v>5405</v>
      </c>
      <c r="G4970">
        <v>6</v>
      </c>
      <c r="H4970"/>
      <c r="I4970">
        <v>60</v>
      </c>
      <c r="J4970" t="str">
        <f t="shared" si="79"/>
        <v>大类_灵品合体丹方</v>
      </c>
      <c r="K4970" t="s">
        <v>337</v>
      </c>
      <c r="L4970">
        <v>1</v>
      </c>
      <c r="M4970" t="s">
        <v>5405</v>
      </c>
      <c r="N4970"/>
      <c r="O4970">
        <v>0</v>
      </c>
      <c r="P4970" t="b">
        <v>1</v>
      </c>
      <c r="Q4970"/>
      <c r="R4970" t="b">
        <v>0</v>
      </c>
      <c r="S4970">
        <v>1</v>
      </c>
      <c r="T4970" t="s">
        <v>91</v>
      </c>
      <c r="U4970">
        <v>999</v>
      </c>
      <c r="V4970" t="s">
        <v>5406</v>
      </c>
      <c r="W4970">
        <v>31872006</v>
      </c>
      <c r="X4970"/>
      <c r="Y4970" t="inlineStr">
        <is>
          <t>用于学会炼制合体清和破境丹。成丹用途：用于合体境小境界突破的必需材料。</t>
        </is>
      </c>
      <c r="Z4970" t="inlineStr">
        <is>
          <t>|cff00FF00“三味备其关，添药助其成；丹为破境之助，非越境之凭。凉剂自有其宜，须量药力与丹毒而用。”——《破境三味录》|r</t>
        </is>
      </c>
      <c r="AA4970" t="str">
        <v>探索秘境或遗迹可得。</v>
      </c>
      <c r="AB4970">
        <v>11821006</v>
      </c>
      <c r="AC4970" t="s">
        <v>5409</v>
      </c>
      <c r="AD4970">
        <v>40002</v>
      </c>
      <c r="AE4970"/>
      <c r="AF4970">
        <v>70002</v>
      </c>
      <c r="AG4970"/>
      <c r="AH4970">
        <v>562500</v>
      </c>
      <c r="AI4970" t="s">
        <v>5405</v>
      </c>
      <c r="AJ4970" t="s">
        <v>5405</v>
      </c>
      <c r="AK4970" t="s">
        <v>354</v>
      </c>
    </row>
    <row r="4971" spans="2:37">
      <c r="B4971" s="16" t="n">
        <f>10000000+INDEX(编号表!$B:$B,MATCH(F4971,编号表!$A:$A,0))*100000+INDEX(编号表!$F:$F,MATCH(D4971,编号表!$E:$E,0))*1000+INDEX(编号表!$D:$D,MATCH(E4971,编号表!$C:$C,0))*10000+G4971</f>
        <v>11872007</v>
      </c>
      <c r="C4971" t="s">
        <v>4433</v>
      </c>
      <c r="D4971" t="s">
        <v>102</v>
      </c>
      <c r="E4971" t="s">
        <v>354</v>
      </c>
      <c r="F4971" t="s">
        <v>5405</v>
      </c>
      <c r="G4971">
        <v>7</v>
      </c>
      <c r="H4971"/>
      <c r="I4971">
        <v>60</v>
      </c>
      <c r="J4971" t="str">
        <f t="shared" si="79"/>
        <v>大类_灵品合体丹方</v>
      </c>
      <c r="K4971" t="s">
        <v>337</v>
      </c>
      <c r="L4971">
        <v>1</v>
      </c>
      <c r="M4971" t="s">
        <v>5405</v>
      </c>
      <c r="N4971"/>
      <c r="O4971">
        <v>0</v>
      </c>
      <c r="P4971" t="b">
        <v>1</v>
      </c>
      <c r="Q4971"/>
      <c r="R4971" t="b">
        <v>0</v>
      </c>
      <c r="S4971">
        <v>1</v>
      </c>
      <c r="T4971" t="s">
        <v>91</v>
      </c>
      <c r="U4971">
        <v>999</v>
      </c>
      <c r="V4971" t="s">
        <v>5406</v>
      </c>
      <c r="W4971">
        <v>31872007</v>
      </c>
      <c r="X4971"/>
      <c r="Y4971" t="inlineStr">
        <is>
          <t>用于学会炼制合体丹。成丹用途：用于突破。</t>
        </is>
      </c>
      <c r="Z4971" t="inlineStr">
        <is>
          <t>|cff00FF00“三味备其关，添药助其成；丹为破境之助，非越境之凭。平剂自有其宜，须量药力与丹毒而用。”——《破境三味录》|r</t>
        </is>
      </c>
      <c r="AA4971" t="str">
        <v>探索秘境或遗迹可得。</v>
      </c>
      <c r="AB4971">
        <v>11821007</v>
      </c>
      <c r="AC4971" t="s">
        <v>5409</v>
      </c>
      <c r="AD4971">
        <v>40002</v>
      </c>
      <c r="AE4971"/>
      <c r="AF4971">
        <v>70002</v>
      </c>
      <c r="AG4971"/>
      <c r="AH4971">
        <v>562500</v>
      </c>
      <c r="AI4971" t="s">
        <v>5405</v>
      </c>
      <c r="AJ4971" t="s">
        <v>5405</v>
      </c>
      <c r="AK4971" t="s">
        <v>354</v>
      </c>
    </row>
    <row r="4972" spans="2:37">
      <c r="B4972" s="16" t="n">
        <f>10000000+INDEX(编号表!$B:$B,MATCH(F4972,编号表!$A:$A,0))*100000+INDEX(编号表!$F:$F,MATCH(D4972,编号表!$E:$E,0))*1000+INDEX(编号表!$D:$D,MATCH(E4972,编号表!$C:$C,0))*10000+G4972</f>
        <v>11872008</v>
      </c>
      <c r="C4972" t="s">
        <v>4437</v>
      </c>
      <c r="D4972" t="s">
        <v>102</v>
      </c>
      <c r="E4972" t="s">
        <v>354</v>
      </c>
      <c r="F4972" t="s">
        <v>5405</v>
      </c>
      <c r="G4972">
        <v>8</v>
      </c>
      <c r="H4972"/>
      <c r="I4972">
        <v>60</v>
      </c>
      <c r="J4972" t="str">
        <f t="shared" si="79"/>
        <v>大类_灵品合体丹方</v>
      </c>
      <c r="K4972" t="s">
        <v>337</v>
      </c>
      <c r="L4972">
        <v>1</v>
      </c>
      <c r="M4972" t="s">
        <v>5405</v>
      </c>
      <c r="N4972"/>
      <c r="O4972">
        <v>0</v>
      </c>
      <c r="P4972" t="b">
        <v>1</v>
      </c>
      <c r="Q4972"/>
      <c r="R4972" t="b">
        <v>0</v>
      </c>
      <c r="S4972">
        <v>1</v>
      </c>
      <c r="T4972" t="s">
        <v>91</v>
      </c>
      <c r="U4972">
        <v>999</v>
      </c>
      <c r="V4972" t="s">
        <v>5406</v>
      </c>
      <c r="W4972">
        <v>31872008</v>
      </c>
      <c r="X4972"/>
      <c r="Y4972" t="inlineStr">
        <is>
          <t>用于学会炼制合体温阳破境丹。成丹用途：用于合体境小境界突破的必需材料。</t>
        </is>
      </c>
      <c r="Z4972" t="inlineStr">
        <is>
          <t>|cff00FF00“三味备其关，添药助其成；丹为破境之助，非越境之凭。温剂自有其宜，须量药力与丹毒而用。”——《破境三味录》|r</t>
        </is>
      </c>
      <c r="AA4972" t="str">
        <v>探索秘境或遗迹可得。</v>
      </c>
      <c r="AB4972">
        <v>11821008</v>
      </c>
      <c r="AC4972" t="s">
        <v>5409</v>
      </c>
      <c r="AD4972">
        <v>40002</v>
      </c>
      <c r="AE4972"/>
      <c r="AF4972">
        <v>70002</v>
      </c>
      <c r="AG4972"/>
      <c r="AH4972">
        <v>562500</v>
      </c>
      <c r="AI4972" t="s">
        <v>5405</v>
      </c>
      <c r="AJ4972" t="s">
        <v>5405</v>
      </c>
      <c r="AK4972" t="s">
        <v>354</v>
      </c>
    </row>
    <row r="4973" spans="2:37">
      <c r="B4973" s="16" t="n">
        <f>10000000+INDEX(编号表!$B:$B,MATCH(F4973,编号表!$A:$A,0))*100000+INDEX(编号表!$F:$F,MATCH(D4973,编号表!$E:$E,0))*1000+INDEX(编号表!$D:$D,MATCH(E4973,编号表!$C:$C,0))*10000+G4973</f>
        <v>11872009</v>
      </c>
      <c r="C4973" t="s">
        <v>4441</v>
      </c>
      <c r="D4973" t="s">
        <v>102</v>
      </c>
      <c r="E4973" t="s">
        <v>354</v>
      </c>
      <c r="F4973" t="s">
        <v>5405</v>
      </c>
      <c r="G4973">
        <v>9</v>
      </c>
      <c r="H4973"/>
      <c r="I4973">
        <v>60</v>
      </c>
      <c r="J4973" t="str">
        <f t="shared" si="79"/>
        <v>大类_灵品合体丹方</v>
      </c>
      <c r="K4973" t="s">
        <v>337</v>
      </c>
      <c r="L4973">
        <v>1</v>
      </c>
      <c r="M4973" t="s">
        <v>5405</v>
      </c>
      <c r="N4973"/>
      <c r="O4973">
        <v>0</v>
      </c>
      <c r="P4973" t="b">
        <v>1</v>
      </c>
      <c r="Q4973"/>
      <c r="R4973" t="b">
        <v>0</v>
      </c>
      <c r="S4973">
        <v>1</v>
      </c>
      <c r="T4973" t="s">
        <v>91</v>
      </c>
      <c r="U4973">
        <v>999</v>
      </c>
      <c r="V4973" t="s">
        <v>5406</v>
      </c>
      <c r="W4973">
        <v>31872009</v>
      </c>
      <c r="X4973"/>
      <c r="Y4973" t="inlineStr">
        <is>
          <t>用于学会炼制合体烈阳破境丹。成丹用途：用于合体境大境界突破的必需材料。</t>
        </is>
      </c>
      <c r="Z4973" t="inlineStr">
        <is>
          <t>|cff00FF00“三味备其关，添药助其成；丹为破境之助，非越境之凭。热剂自有其宜，须量药力与丹毒而用。”——《破境三味录》|r</t>
        </is>
      </c>
      <c r="AA4973" t="str">
        <v>探索秘境或遗迹可得。</v>
      </c>
      <c r="AB4973">
        <v>11821009</v>
      </c>
      <c r="AC4973" t="s">
        <v>5409</v>
      </c>
      <c r="AD4973">
        <v>40002</v>
      </c>
      <c r="AE4973"/>
      <c r="AF4973">
        <v>70002</v>
      </c>
      <c r="AG4973"/>
      <c r="AH4973">
        <v>562500</v>
      </c>
      <c r="AI4973" t="s">
        <v>5405</v>
      </c>
      <c r="AJ4973" t="s">
        <v>5405</v>
      </c>
      <c r="AK4973" t="s">
        <v>354</v>
      </c>
    </row>
    <row r="4974" spans="2:37">
      <c r="B4974" s="16" t="n">
        <f>10000000+INDEX(编号表!$B:$B,MATCH(F4974,编号表!$A:$A,0))*100000+INDEX(编号表!$F:$F,MATCH(D4974,编号表!$E:$E,0))*1000+INDEX(编号表!$D:$D,MATCH(E4974,编号表!$C:$C,0))*10000+G4974</f>
        <v>11872010</v>
      </c>
      <c r="C4974" t="inlineStr">
        <is>
          <t>合体玄阴复元丹</t>
        </is>
      </c>
      <c r="D4974" t="s">
        <v>102</v>
      </c>
      <c r="E4974" t="s">
        <v>354</v>
      </c>
      <c r="F4974" t="s">
        <v>5405</v>
      </c>
      <c r="G4974">
        <v>10</v>
      </c>
      <c r="H4974"/>
      <c r="I4974">
        <v>60</v>
      </c>
      <c r="J4974" t="str">
        <f t="shared" si="79"/>
        <v>大类_灵品合体丹方</v>
      </c>
      <c r="K4974" t="s">
        <v>337</v>
      </c>
      <c r="L4974">
        <v>1</v>
      </c>
      <c r="M4974" t="s">
        <v>5405</v>
      </c>
      <c r="N4974"/>
      <c r="O4974">
        <v>0</v>
      </c>
      <c r="P4974" t="b">
        <v>1</v>
      </c>
      <c r="Q4974"/>
      <c r="R4974" t="b">
        <v>0</v>
      </c>
      <c r="S4974">
        <v>1</v>
      </c>
      <c r="T4974" t="s">
        <v>91</v>
      </c>
      <c r="U4974">
        <v>999</v>
      </c>
      <c r="V4974" t="s">
        <v>5406</v>
      </c>
      <c r="W4974">
        <v>31872010</v>
      </c>
      <c r="X4974"/>
      <c r="Y4974" t="inlineStr">
        <is>
          <t>用于学会炼制合体玄阴复元丹。效果随成丹品质变化；灵品参数示例：立即缩短本级基础突破虚弱时长的5%。</t>
        </is>
      </c>
      <c r="Z4974" t="inlineStr">
        <is>
          <t>|cff00FF00“破境失利，气息未复；药助收摄，俟其重振。寒剂自有其宜，须量药力与丹毒而用。”——《复元息弱录》|r</t>
        </is>
      </c>
      <c r="AA4974" t="str">
        <v>探索秘境或遗迹可得。</v>
      </c>
      <c r="AB4974">
        <v>11821010</v>
      </c>
      <c r="AC4974" t="s">
        <v>5409</v>
      </c>
      <c r="AD4974">
        <v>40002</v>
      </c>
      <c r="AE4974"/>
      <c r="AF4974">
        <v>70002</v>
      </c>
      <c r="AG4974"/>
      <c r="AH4974">
        <v>562500</v>
      </c>
      <c r="AI4974" t="s">
        <v>5405</v>
      </c>
      <c r="AJ4974" t="s">
        <v>5405</v>
      </c>
      <c r="AK4974" t="s">
        <v>354</v>
      </c>
    </row>
    <row r="4975" spans="2:37">
      <c r="B4975" s="16" t="n">
        <f>10000000+INDEX(编号表!$B:$B,MATCH(F4975,编号表!$A:$A,0))*100000+INDEX(编号表!$F:$F,MATCH(D4975,编号表!$E:$E,0))*1000+INDEX(编号表!$D:$D,MATCH(E4975,编号表!$C:$C,0))*10000+G4975</f>
        <v>11872011</v>
      </c>
      <c r="C4975" t="inlineStr">
        <is>
          <t>合体清和复元丹</t>
        </is>
      </c>
      <c r="D4975" t="s">
        <v>102</v>
      </c>
      <c r="E4975" t="s">
        <v>354</v>
      </c>
      <c r="F4975" t="s">
        <v>5405</v>
      </c>
      <c r="G4975">
        <v>11</v>
      </c>
      <c r="H4975"/>
      <c r="I4975">
        <v>60</v>
      </c>
      <c r="J4975" t="str">
        <f t="shared" si="79"/>
        <v>大类_灵品合体丹方</v>
      </c>
      <c r="K4975" t="s">
        <v>337</v>
      </c>
      <c r="L4975">
        <v>1</v>
      </c>
      <c r="M4975" t="s">
        <v>5405</v>
      </c>
      <c r="N4975"/>
      <c r="O4975">
        <v>0</v>
      </c>
      <c r="P4975" t="b">
        <v>1</v>
      </c>
      <c r="Q4975"/>
      <c r="R4975" t="b">
        <v>0</v>
      </c>
      <c r="S4975">
        <v>1</v>
      </c>
      <c r="T4975" t="s">
        <v>91</v>
      </c>
      <c r="U4975">
        <v>999</v>
      </c>
      <c r="V4975" t="s">
        <v>5406</v>
      </c>
      <c r="W4975">
        <v>31872011</v>
      </c>
      <c r="X4975"/>
      <c r="Y4975" t="inlineStr">
        <is>
          <t>用于学会炼制合体清和复元丹。效果随成丹品质变化；灵品参数示例：立即缩短本级基础突破虚弱时长的10%。</t>
        </is>
      </c>
      <c r="Z4975" t="inlineStr">
        <is>
          <t>|cff00FF00“破境失利，气息未复；药助收摄，俟其重振。凉剂自有其宜，须量药力与丹毒而用。”——《复元息弱录》|r</t>
        </is>
      </c>
      <c r="AA4975" t="str">
        <v>探索秘境或遗迹可得。</v>
      </c>
      <c r="AB4975">
        <v>11821011</v>
      </c>
      <c r="AC4975" t="s">
        <v>5409</v>
      </c>
      <c r="AD4975">
        <v>40002</v>
      </c>
      <c r="AE4975"/>
      <c r="AF4975">
        <v>70002</v>
      </c>
      <c r="AG4975"/>
      <c r="AH4975">
        <v>562500</v>
      </c>
      <c r="AI4975" t="s">
        <v>5405</v>
      </c>
      <c r="AJ4975" t="s">
        <v>5405</v>
      </c>
      <c r="AK4975" t="s">
        <v>354</v>
      </c>
    </row>
    <row r="4976" spans="2:37">
      <c r="B4976" s="16" t="n">
        <f>10000000+INDEX(编号表!$B:$B,MATCH(F4976,编号表!$A:$A,0))*100000+INDEX(编号表!$F:$F,MATCH(D4976,编号表!$E:$E,0))*1000+INDEX(编号表!$D:$D,MATCH(E4976,编号表!$C:$C,0))*10000+G4976</f>
        <v>11872012</v>
      </c>
      <c r="C4976" t="inlineStr">
        <is>
          <t>合体复元丹</t>
        </is>
      </c>
      <c r="D4976" t="s">
        <v>102</v>
      </c>
      <c r="E4976" t="s">
        <v>354</v>
      </c>
      <c r="F4976" t="s">
        <v>5405</v>
      </c>
      <c r="G4976">
        <v>12</v>
      </c>
      <c r="H4976"/>
      <c r="I4976">
        <v>60</v>
      </c>
      <c r="J4976" t="str">
        <f t="shared" si="79"/>
        <v>大类_灵品合体丹方</v>
      </c>
      <c r="K4976" t="s">
        <v>337</v>
      </c>
      <c r="L4976">
        <v>1</v>
      </c>
      <c r="M4976" t="s">
        <v>5405</v>
      </c>
      <c r="N4976"/>
      <c r="O4976">
        <v>0</v>
      </c>
      <c r="P4976" t="b">
        <v>1</v>
      </c>
      <c r="Q4976"/>
      <c r="R4976" t="b">
        <v>0</v>
      </c>
      <c r="S4976">
        <v>1</v>
      </c>
      <c r="T4976" t="s">
        <v>91</v>
      </c>
      <c r="U4976">
        <v>999</v>
      </c>
      <c r="V4976" t="s">
        <v>5406</v>
      </c>
      <c r="W4976">
        <v>31872012</v>
      </c>
      <c r="X4976"/>
      <c r="Y4976" t="inlineStr">
        <is>
          <t>用于学会炼制合体复元丹。效果随成丹品质变化；灵品参数示例：立即缩短本级基础突破虚弱时长的15%。</t>
        </is>
      </c>
      <c r="Z4976" t="inlineStr">
        <is>
          <t>|cff00FF00“破境失利，气息未复；药助收摄，俟其重振。平剂自有其宜，须量药力与丹毒而用。”——《复元息弱录》|r</t>
        </is>
      </c>
      <c r="AA4976" t="str">
        <v>探索秘境或遗迹可得。</v>
      </c>
      <c r="AB4976">
        <v>11821012</v>
      </c>
      <c r="AC4976" t="s">
        <v>5409</v>
      </c>
      <c r="AD4976">
        <v>40002</v>
      </c>
      <c r="AE4976"/>
      <c r="AF4976">
        <v>70002</v>
      </c>
      <c r="AG4976"/>
      <c r="AH4976">
        <v>562500</v>
      </c>
      <c r="AI4976" t="s">
        <v>5405</v>
      </c>
      <c r="AJ4976" t="s">
        <v>5405</v>
      </c>
      <c r="AK4976" t="s">
        <v>354</v>
      </c>
    </row>
    <row r="4977" spans="2:37">
      <c r="B4977" s="16" t="n">
        <f>10000000+INDEX(编号表!$B:$B,MATCH(F4977,编号表!$A:$A,0))*100000+INDEX(编号表!$F:$F,MATCH(D4977,编号表!$E:$E,0))*1000+INDEX(编号表!$D:$D,MATCH(E4977,编号表!$C:$C,0))*10000+G4977</f>
        <v>11872013</v>
      </c>
      <c r="C4977" t="inlineStr">
        <is>
          <t>合体温阳复元丹</t>
        </is>
      </c>
      <c r="D4977" t="s">
        <v>102</v>
      </c>
      <c r="E4977" t="s">
        <v>354</v>
      </c>
      <c r="F4977" t="s">
        <v>5405</v>
      </c>
      <c r="G4977">
        <v>13</v>
      </c>
      <c r="H4977"/>
      <c r="I4977">
        <v>60</v>
      </c>
      <c r="J4977" t="str">
        <f t="shared" si="79"/>
        <v>大类_灵品合体丹方</v>
      </c>
      <c r="K4977" t="s">
        <v>337</v>
      </c>
      <c r="L4977">
        <v>1</v>
      </c>
      <c r="M4977" t="s">
        <v>5405</v>
      </c>
      <c r="N4977"/>
      <c r="O4977">
        <v>0</v>
      </c>
      <c r="P4977" t="b">
        <v>1</v>
      </c>
      <c r="Q4977"/>
      <c r="R4977" t="b">
        <v>0</v>
      </c>
      <c r="S4977">
        <v>1</v>
      </c>
      <c r="T4977" t="s">
        <v>91</v>
      </c>
      <c r="U4977">
        <v>999</v>
      </c>
      <c r="V4977" t="s">
        <v>5406</v>
      </c>
      <c r="W4977">
        <v>31872013</v>
      </c>
      <c r="X4977"/>
      <c r="Y4977" t="inlineStr">
        <is>
          <t>用于学会炼制合体温阳复元丹。效果随成丹品质变化；灵品参数示例：立即缩短本级基础突破虚弱时长的20%。</t>
        </is>
      </c>
      <c r="Z4977" t="inlineStr">
        <is>
          <t>|cff00FF00“破境失利，气息未复；药助收摄，俟其重振。温剂自有其宜，须量药力与丹毒而用。”——《复元息弱录》|r</t>
        </is>
      </c>
      <c r="AA4977" t="str">
        <v>探索秘境或遗迹可得。</v>
      </c>
      <c r="AB4977">
        <v>11821013</v>
      </c>
      <c r="AC4977" t="s">
        <v>5409</v>
      </c>
      <c r="AD4977">
        <v>40002</v>
      </c>
      <c r="AE4977"/>
      <c r="AF4977">
        <v>70002</v>
      </c>
      <c r="AG4977"/>
      <c r="AH4977">
        <v>562500</v>
      </c>
      <c r="AI4977" t="s">
        <v>5405</v>
      </c>
      <c r="AJ4977" t="s">
        <v>5405</v>
      </c>
      <c r="AK4977" t="s">
        <v>354</v>
      </c>
    </row>
    <row r="4978" spans="2:37">
      <c r="B4978" s="16" t="n">
        <f>10000000+INDEX(编号表!$B:$B,MATCH(F4978,编号表!$A:$A,0))*100000+INDEX(编号表!$F:$F,MATCH(D4978,编号表!$E:$E,0))*1000+INDEX(编号表!$D:$D,MATCH(E4978,编号表!$C:$C,0))*10000+G4978</f>
        <v>11872014</v>
      </c>
      <c r="C4978" t="inlineStr">
        <is>
          <t>合体烈阳复元丹</t>
        </is>
      </c>
      <c r="D4978" t="s">
        <v>102</v>
      </c>
      <c r="E4978" t="s">
        <v>354</v>
      </c>
      <c r="F4978" t="s">
        <v>5405</v>
      </c>
      <c r="G4978">
        <v>14</v>
      </c>
      <c r="H4978"/>
      <c r="I4978">
        <v>60</v>
      </c>
      <c r="J4978" t="str">
        <f t="shared" si="79"/>
        <v>大类_灵品合体丹方</v>
      </c>
      <c r="K4978" t="s">
        <v>337</v>
      </c>
      <c r="L4978">
        <v>1</v>
      </c>
      <c r="M4978" t="s">
        <v>5405</v>
      </c>
      <c r="N4978"/>
      <c r="O4978">
        <v>0</v>
      </c>
      <c r="P4978" t="b">
        <v>1</v>
      </c>
      <c r="Q4978"/>
      <c r="R4978" t="b">
        <v>0</v>
      </c>
      <c r="S4978">
        <v>1</v>
      </c>
      <c r="T4978" t="s">
        <v>91</v>
      </c>
      <c r="U4978">
        <v>999</v>
      </c>
      <c r="V4978" t="s">
        <v>5406</v>
      </c>
      <c r="W4978">
        <v>31872014</v>
      </c>
      <c r="X4978"/>
      <c r="Y4978" t="inlineStr">
        <is>
          <t>用于学会炼制合体烈阳复元丹。效果随成丹品质变化；灵品参数示例：立即缩短本级基础突破虚弱时长的30%。</t>
        </is>
      </c>
      <c r="Z4978" t="inlineStr">
        <is>
          <t>|cff00FF00“破境失利，气息未复；药助收摄，俟其重振。热剂自有其宜，须量药力与丹毒而用。”——《复元息弱录》|r</t>
        </is>
      </c>
      <c r="AA4978" t="str">
        <v>探索秘境或遗迹可得。</v>
      </c>
      <c r="AB4978">
        <v>11821014</v>
      </c>
      <c r="AC4978" t="s">
        <v>5409</v>
      </c>
      <c r="AD4978">
        <v>40002</v>
      </c>
      <c r="AE4978"/>
      <c r="AF4978">
        <v>70002</v>
      </c>
      <c r="AG4978"/>
      <c r="AH4978">
        <v>562500</v>
      </c>
      <c r="AI4978" t="s">
        <v>5405</v>
      </c>
      <c r="AJ4978" t="s">
        <v>5405</v>
      </c>
      <c r="AK4978" t="s">
        <v>354</v>
      </c>
    </row>
    <row r="4979" spans="2:37">
      <c r="B4979" s="16" t="n">
        <f>10000000+INDEX(编号表!$B:$B,MATCH(F4979,编号表!$A:$A,0))*100000+INDEX(编号表!$F:$F,MATCH(D4979,编号表!$E:$E,0))*1000+INDEX(编号表!$D:$D,MATCH(E4979,编号表!$C:$C,0))*10000+G4979</f>
        <v>11872015</v>
      </c>
      <c r="C4979" t="s">
        <v>4465</v>
      </c>
      <c r="D4979" t="s">
        <v>102</v>
      </c>
      <c r="E4979" t="s">
        <v>354</v>
      </c>
      <c r="F4979" t="s">
        <v>5405</v>
      </c>
      <c r="G4979">
        <v>15</v>
      </c>
      <c r="H4979"/>
      <c r="I4979">
        <v>60</v>
      </c>
      <c r="J4979" t="str">
        <f t="shared" ref="J4979:J5042" si="80">"大类_"&amp;D4979&amp;E4979&amp;F4979</f>
        <v>大类_灵品合体丹方</v>
      </c>
      <c r="K4979" t="s">
        <v>337</v>
      </c>
      <c r="L4979">
        <v>1</v>
      </c>
      <c r="M4979" t="s">
        <v>5405</v>
      </c>
      <c r="N4979"/>
      <c r="O4979">
        <v>0</v>
      </c>
      <c r="P4979" t="b">
        <v>1</v>
      </c>
      <c r="Q4979"/>
      <c r="R4979" t="b">
        <v>0</v>
      </c>
      <c r="S4979">
        <v>1</v>
      </c>
      <c r="T4979" t="s">
        <v>91</v>
      </c>
      <c r="U4979">
        <v>999</v>
      </c>
      <c r="V4979" t="s">
        <v>5406</v>
      </c>
      <c r="W4979">
        <v>31872015</v>
      </c>
      <c r="X4979"/>
      <c r="Y4979" t="inlineStr">
        <is>
          <t>用于学会炼制合体玄阴化元丹。效果随成丹品质变化；灵品参数示例：转化值增幅+2%，持续7200现实秒。</t>
        </is>
      </c>
      <c r="Z4979" t="inlineStr">
        <is>
          <t>|cff00FF00“所吸之气贵在善化，涓滴灵机亦可归于修途。寒剂自有其宜，须量药力与丹毒而用。”——《灵气化元录》|r</t>
        </is>
      </c>
      <c r="AA4979" t="str">
        <v>探索秘境或遗迹可得。</v>
      </c>
      <c r="AB4979">
        <v>11821015</v>
      </c>
      <c r="AC4979" t="s">
        <v>5409</v>
      </c>
      <c r="AD4979">
        <v>40002</v>
      </c>
      <c r="AE4979"/>
      <c r="AF4979">
        <v>70002</v>
      </c>
      <c r="AG4979"/>
      <c r="AH4979">
        <v>562500</v>
      </c>
      <c r="AI4979" t="s">
        <v>5405</v>
      </c>
      <c r="AJ4979" t="s">
        <v>5405</v>
      </c>
      <c r="AK4979" t="s">
        <v>354</v>
      </c>
    </row>
    <row r="4980" spans="2:37">
      <c r="B4980" s="16" t="n">
        <f>10000000+INDEX(编号表!$B:$B,MATCH(F4980,编号表!$A:$A,0))*100000+INDEX(编号表!$F:$F,MATCH(D4980,编号表!$E:$E,0))*1000+INDEX(编号表!$D:$D,MATCH(E4980,编号表!$C:$C,0))*10000+G4980</f>
        <v>11872016</v>
      </c>
      <c r="C4980" t="s">
        <v>4469</v>
      </c>
      <c r="D4980" t="s">
        <v>102</v>
      </c>
      <c r="E4980" t="s">
        <v>354</v>
      </c>
      <c r="F4980" t="s">
        <v>5405</v>
      </c>
      <c r="G4980">
        <v>16</v>
      </c>
      <c r="H4980"/>
      <c r="I4980">
        <v>60</v>
      </c>
      <c r="J4980" t="str">
        <f t="shared" si="80"/>
        <v>大类_灵品合体丹方</v>
      </c>
      <c r="K4980" t="s">
        <v>337</v>
      </c>
      <c r="L4980">
        <v>1</v>
      </c>
      <c r="M4980" t="s">
        <v>5405</v>
      </c>
      <c r="N4980"/>
      <c r="O4980">
        <v>0</v>
      </c>
      <c r="P4980" t="b">
        <v>1</v>
      </c>
      <c r="Q4980"/>
      <c r="R4980" t="b">
        <v>0</v>
      </c>
      <c r="S4980">
        <v>1</v>
      </c>
      <c r="T4980" t="s">
        <v>91</v>
      </c>
      <c r="U4980">
        <v>999</v>
      </c>
      <c r="V4980" t="s">
        <v>5406</v>
      </c>
      <c r="W4980">
        <v>31872016</v>
      </c>
      <c r="X4980"/>
      <c r="Y4980" t="inlineStr">
        <is>
          <t>用于学会炼制合体清和化元丹。效果随成丹品质变化；灵品参数示例：转化值增幅+3%，持续3600现实秒。</t>
        </is>
      </c>
      <c r="Z4980" t="inlineStr">
        <is>
          <t>|cff00FF00“所吸之气贵在善化，涓滴灵机亦可归于修途。凉剂自有其宜，须量药力与丹毒而用。”——《灵气化元录》|r</t>
        </is>
      </c>
      <c r="AA4980" t="str">
        <v>探索秘境或遗迹可得。</v>
      </c>
      <c r="AB4980">
        <v>11821016</v>
      </c>
      <c r="AC4980" t="s">
        <v>5409</v>
      </c>
      <c r="AD4980">
        <v>40002</v>
      </c>
      <c r="AE4980"/>
      <c r="AF4980">
        <v>70002</v>
      </c>
      <c r="AG4980"/>
      <c r="AH4980">
        <v>562500</v>
      </c>
      <c r="AI4980" t="s">
        <v>5405</v>
      </c>
      <c r="AJ4980" t="s">
        <v>5405</v>
      </c>
      <c r="AK4980" t="s">
        <v>354</v>
      </c>
    </row>
    <row r="4981" spans="2:37">
      <c r="B4981" s="16" t="n">
        <f>10000000+INDEX(编号表!$B:$B,MATCH(F4981,编号表!$A:$A,0))*100000+INDEX(编号表!$F:$F,MATCH(D4981,编号表!$E:$E,0))*1000+INDEX(编号表!$D:$D,MATCH(E4981,编号表!$C:$C,0))*10000+G4981</f>
        <v>11872017</v>
      </c>
      <c r="C4981" t="s">
        <v>4473</v>
      </c>
      <c r="D4981" t="s">
        <v>102</v>
      </c>
      <c r="E4981" t="s">
        <v>354</v>
      </c>
      <c r="F4981" t="s">
        <v>5405</v>
      </c>
      <c r="G4981">
        <v>17</v>
      </c>
      <c r="H4981"/>
      <c r="I4981">
        <v>60</v>
      </c>
      <c r="J4981" t="str">
        <f t="shared" si="80"/>
        <v>大类_灵品合体丹方</v>
      </c>
      <c r="K4981" t="s">
        <v>337</v>
      </c>
      <c r="L4981">
        <v>1</v>
      </c>
      <c r="M4981" t="s">
        <v>5405</v>
      </c>
      <c r="N4981"/>
      <c r="O4981">
        <v>0</v>
      </c>
      <c r="P4981" t="b">
        <v>1</v>
      </c>
      <c r="Q4981"/>
      <c r="R4981" t="b">
        <v>0</v>
      </c>
      <c r="S4981">
        <v>1</v>
      </c>
      <c r="T4981" t="s">
        <v>91</v>
      </c>
      <c r="U4981">
        <v>999</v>
      </c>
      <c r="V4981" t="s">
        <v>5406</v>
      </c>
      <c r="W4981">
        <v>31872017</v>
      </c>
      <c r="X4981"/>
      <c r="Y4981" t="inlineStr">
        <is>
          <t>用于学会炼制合体化元丹。效果随成丹品质变化；灵品参数示例：转化值增幅+4%，持续3600现实秒。</t>
        </is>
      </c>
      <c r="Z4981" t="inlineStr">
        <is>
          <t>|cff00FF00“所吸之气贵在善化，涓滴灵机亦可归于修途。平剂自有其宜，须量药力与丹毒而用。”——《灵气化元录》|r</t>
        </is>
      </c>
      <c r="AA4981" t="str">
        <v>探索秘境或遗迹可得。</v>
      </c>
      <c r="AB4981">
        <v>11821017</v>
      </c>
      <c r="AC4981" t="s">
        <v>5409</v>
      </c>
      <c r="AD4981">
        <v>40002</v>
      </c>
      <c r="AE4981"/>
      <c r="AF4981">
        <v>70002</v>
      </c>
      <c r="AG4981"/>
      <c r="AH4981">
        <v>562500</v>
      </c>
      <c r="AI4981" t="s">
        <v>5405</v>
      </c>
      <c r="AJ4981" t="s">
        <v>5405</v>
      </c>
      <c r="AK4981" t="s">
        <v>354</v>
      </c>
    </row>
    <row r="4982" spans="2:37">
      <c r="B4982" s="16" t="n">
        <f>10000000+INDEX(编号表!$B:$B,MATCH(F4982,编号表!$A:$A,0))*100000+INDEX(编号表!$F:$F,MATCH(D4982,编号表!$E:$E,0))*1000+INDEX(编号表!$D:$D,MATCH(E4982,编号表!$C:$C,0))*10000+G4982</f>
        <v>11872018</v>
      </c>
      <c r="C4982" t="s">
        <v>4477</v>
      </c>
      <c r="D4982" t="s">
        <v>102</v>
      </c>
      <c r="E4982" t="s">
        <v>354</v>
      </c>
      <c r="F4982" t="s">
        <v>5405</v>
      </c>
      <c r="G4982">
        <v>18</v>
      </c>
      <c r="H4982"/>
      <c r="I4982">
        <v>60</v>
      </c>
      <c r="J4982" t="str">
        <f t="shared" si="80"/>
        <v>大类_灵品合体丹方</v>
      </c>
      <c r="K4982" t="s">
        <v>337</v>
      </c>
      <c r="L4982">
        <v>1</v>
      </c>
      <c r="M4982" t="s">
        <v>5405</v>
      </c>
      <c r="N4982"/>
      <c r="O4982">
        <v>0</v>
      </c>
      <c r="P4982" t="b">
        <v>1</v>
      </c>
      <c r="Q4982"/>
      <c r="R4982" t="b">
        <v>0</v>
      </c>
      <c r="S4982">
        <v>1</v>
      </c>
      <c r="T4982" t="s">
        <v>91</v>
      </c>
      <c r="U4982">
        <v>999</v>
      </c>
      <c r="V4982" t="s">
        <v>5406</v>
      </c>
      <c r="W4982">
        <v>31872018</v>
      </c>
      <c r="X4982"/>
      <c r="Y4982" t="inlineStr">
        <is>
          <t>用于学会炼制合体温阳化元丹。效果随成丹品质变化；灵品参数示例：转化值增幅+5%，持续3600现实秒。</t>
        </is>
      </c>
      <c r="Z4982" t="inlineStr">
        <is>
          <t>|cff00FF00“所吸之气贵在善化，涓滴灵机亦可归于修途。温剂自有其宜，须量药力与丹毒而用。”——《灵气化元录》|r</t>
        </is>
      </c>
      <c r="AA4982" t="str">
        <v>探索秘境或遗迹可得。</v>
      </c>
      <c r="AB4982">
        <v>11821018</v>
      </c>
      <c r="AC4982" t="s">
        <v>5409</v>
      </c>
      <c r="AD4982">
        <v>40002</v>
      </c>
      <c r="AE4982"/>
      <c r="AF4982">
        <v>70002</v>
      </c>
      <c r="AG4982"/>
      <c r="AH4982">
        <v>562500</v>
      </c>
      <c r="AI4982" t="s">
        <v>5405</v>
      </c>
      <c r="AJ4982" t="s">
        <v>5405</v>
      </c>
      <c r="AK4982" t="s">
        <v>354</v>
      </c>
    </row>
    <row r="4983" spans="2:37">
      <c r="B4983" s="16" t="n">
        <f>10000000+INDEX(编号表!$B:$B,MATCH(F4983,编号表!$A:$A,0))*100000+INDEX(编号表!$F:$F,MATCH(D4983,编号表!$E:$E,0))*1000+INDEX(编号表!$D:$D,MATCH(E4983,编号表!$C:$C,0))*10000+G4983</f>
        <v>11872019</v>
      </c>
      <c r="C4983" t="s">
        <v>4481</v>
      </c>
      <c r="D4983" t="s">
        <v>102</v>
      </c>
      <c r="E4983" t="s">
        <v>354</v>
      </c>
      <c r="F4983" t="s">
        <v>5405</v>
      </c>
      <c r="G4983">
        <v>19</v>
      </c>
      <c r="H4983"/>
      <c r="I4983">
        <v>60</v>
      </c>
      <c r="J4983" t="str">
        <f t="shared" si="80"/>
        <v>大类_灵品合体丹方</v>
      </c>
      <c r="K4983" t="s">
        <v>337</v>
      </c>
      <c r="L4983">
        <v>1</v>
      </c>
      <c r="M4983" t="s">
        <v>5405</v>
      </c>
      <c r="N4983"/>
      <c r="O4983">
        <v>0</v>
      </c>
      <c r="P4983" t="b">
        <v>1</v>
      </c>
      <c r="Q4983"/>
      <c r="R4983" t="b">
        <v>0</v>
      </c>
      <c r="S4983">
        <v>1</v>
      </c>
      <c r="T4983" t="s">
        <v>91</v>
      </c>
      <c r="U4983">
        <v>999</v>
      </c>
      <c r="V4983" t="s">
        <v>5406</v>
      </c>
      <c r="W4983">
        <v>31872019</v>
      </c>
      <c r="X4983"/>
      <c r="Y4983" t="inlineStr">
        <is>
          <t>用于学会炼制合体烈阳化元丹。效果随成丹品质变化；灵品参数示例：转化值增幅+6%，持续2400现实秒。</t>
        </is>
      </c>
      <c r="Z4983" t="inlineStr">
        <is>
          <t>|cff00FF00“所吸之气贵在善化，涓滴灵机亦可归于修途。热剂自有其宜，须量药力与丹毒而用。”——《灵气化元录》|r</t>
        </is>
      </c>
      <c r="AA4983" t="str">
        <v>探索秘境或遗迹可得。</v>
      </c>
      <c r="AB4983">
        <v>11821019</v>
      </c>
      <c r="AC4983" t="s">
        <v>5409</v>
      </c>
      <c r="AD4983">
        <v>40002</v>
      </c>
      <c r="AE4983"/>
      <c r="AF4983">
        <v>70002</v>
      </c>
      <c r="AG4983"/>
      <c r="AH4983">
        <v>562500</v>
      </c>
      <c r="AI4983" t="s">
        <v>5405</v>
      </c>
      <c r="AJ4983" t="s">
        <v>5405</v>
      </c>
      <c r="AK4983" t="s">
        <v>354</v>
      </c>
    </row>
    <row r="4984" spans="2:37">
      <c r="B4984" s="16" t="n">
        <f>10000000+INDEX(编号表!$B:$B,MATCH(F4984,编号表!$A:$A,0))*100000+INDEX(编号表!$F:$F,MATCH(D4984,编号表!$E:$E,0))*1000+INDEX(编号表!$D:$D,MATCH(E4984,编号表!$C:$C,0))*10000+G4984</f>
        <v>11872020</v>
      </c>
      <c r="C4984" t="s">
        <v>4485</v>
      </c>
      <c r="D4984" t="s">
        <v>102</v>
      </c>
      <c r="E4984" t="s">
        <v>354</v>
      </c>
      <c r="F4984" t="s">
        <v>5405</v>
      </c>
      <c r="G4984">
        <v>20</v>
      </c>
      <c r="H4984"/>
      <c r="I4984">
        <v>60</v>
      </c>
      <c r="J4984" t="str">
        <f t="shared" si="80"/>
        <v>大类_灵品合体丹方</v>
      </c>
      <c r="K4984" t="s">
        <v>337</v>
      </c>
      <c r="L4984">
        <v>1</v>
      </c>
      <c r="M4984" t="s">
        <v>5405</v>
      </c>
      <c r="N4984"/>
      <c r="O4984">
        <v>0</v>
      </c>
      <c r="P4984" t="b">
        <v>1</v>
      </c>
      <c r="Q4984"/>
      <c r="R4984" t="b">
        <v>0</v>
      </c>
      <c r="S4984">
        <v>1</v>
      </c>
      <c r="T4984" t="s">
        <v>91</v>
      </c>
      <c r="U4984">
        <v>999</v>
      </c>
      <c r="V4984" t="s">
        <v>5406</v>
      </c>
      <c r="W4984">
        <v>31872020</v>
      </c>
      <c r="X4984"/>
      <c r="Y4984" t="inlineStr">
        <is>
          <t>用于学会炼制合体玄阴聚元丹。效果随成丹品质变化；灵品参数示例：获得修为总量1440000点，按3600现实秒的经过时间线性结算（操作时补结差额）。</t>
        </is>
      </c>
      <c r="Z4984" t="inlineStr">
        <is>
          <t>|cff00FF00“药中积蕴归于修为，进境仍须修士自越其关。寒剂自有其宜，须量药力与丹毒而用。”——《聚元积修录》|r</t>
        </is>
      </c>
      <c r="AA4984" t="str">
        <v>探索秘境或遗迹可得。</v>
      </c>
      <c r="AB4984">
        <v>11821020</v>
      </c>
      <c r="AC4984" t="s">
        <v>5409</v>
      </c>
      <c r="AD4984">
        <v>40002</v>
      </c>
      <c r="AE4984"/>
      <c r="AF4984">
        <v>70002</v>
      </c>
      <c r="AG4984"/>
      <c r="AH4984">
        <v>562500</v>
      </c>
      <c r="AI4984" t="s">
        <v>5405</v>
      </c>
      <c r="AJ4984" t="s">
        <v>5405</v>
      </c>
      <c r="AK4984" t="s">
        <v>354</v>
      </c>
    </row>
    <row r="4985" spans="2:37">
      <c r="B4985" s="16" t="n">
        <f>10000000+INDEX(编号表!$B:$B,MATCH(F4985,编号表!$A:$A,0))*100000+INDEX(编号表!$F:$F,MATCH(D4985,编号表!$E:$E,0))*1000+INDEX(编号表!$D:$D,MATCH(E4985,编号表!$C:$C,0))*10000+G4985</f>
        <v>11872021</v>
      </c>
      <c r="C4985" t="s">
        <v>4489</v>
      </c>
      <c r="D4985" t="s">
        <v>102</v>
      </c>
      <c r="E4985" t="s">
        <v>354</v>
      </c>
      <c r="F4985" t="s">
        <v>5405</v>
      </c>
      <c r="G4985">
        <v>21</v>
      </c>
      <c r="H4985"/>
      <c r="I4985">
        <v>60</v>
      </c>
      <c r="J4985" t="str">
        <f t="shared" si="80"/>
        <v>大类_灵品合体丹方</v>
      </c>
      <c r="K4985" t="s">
        <v>337</v>
      </c>
      <c r="L4985">
        <v>1</v>
      </c>
      <c r="M4985" t="s">
        <v>5405</v>
      </c>
      <c r="N4985"/>
      <c r="O4985">
        <v>0</v>
      </c>
      <c r="P4985" t="b">
        <v>1</v>
      </c>
      <c r="Q4985"/>
      <c r="R4985" t="b">
        <v>0</v>
      </c>
      <c r="S4985">
        <v>1</v>
      </c>
      <c r="T4985" t="s">
        <v>91</v>
      </c>
      <c r="U4985">
        <v>999</v>
      </c>
      <c r="V4985" t="s">
        <v>5406</v>
      </c>
      <c r="W4985">
        <v>31872021</v>
      </c>
      <c r="X4985"/>
      <c r="Y4985" t="inlineStr">
        <is>
          <t>用于学会炼制合体清和聚元丹。效果随成丹品质变化；灵品参数示例：获得修为总量768000点。</t>
        </is>
      </c>
      <c r="Z4985" t="inlineStr">
        <is>
          <t>|cff00FF00“药中积蕴归于修为，进境仍须修士自越其关。凉剂自有其宜，须量药力与丹毒而用。”——《聚元积修录》|r</t>
        </is>
      </c>
      <c r="AA4985" t="str">
        <v>探索秘境或遗迹可得。</v>
      </c>
      <c r="AB4985">
        <v>11821021</v>
      </c>
      <c r="AC4985" t="s">
        <v>5409</v>
      </c>
      <c r="AD4985">
        <v>40002</v>
      </c>
      <c r="AE4985"/>
      <c r="AF4985">
        <v>70002</v>
      </c>
      <c r="AG4985"/>
      <c r="AH4985">
        <v>562500</v>
      </c>
      <c r="AI4985" t="s">
        <v>5405</v>
      </c>
      <c r="AJ4985" t="s">
        <v>5405</v>
      </c>
      <c r="AK4985" t="s">
        <v>354</v>
      </c>
    </row>
    <row r="4986" spans="2:37">
      <c r="B4986" s="16" t="n">
        <f>10000000+INDEX(编号表!$B:$B,MATCH(F4986,编号表!$A:$A,0))*100000+INDEX(编号表!$F:$F,MATCH(D4986,编号表!$E:$E,0))*1000+INDEX(编号表!$D:$D,MATCH(E4986,编号表!$C:$C,0))*10000+G4986</f>
        <v>11872022</v>
      </c>
      <c r="C4986" t="s">
        <v>4493</v>
      </c>
      <c r="D4986" t="s">
        <v>102</v>
      </c>
      <c r="E4986" t="s">
        <v>354</v>
      </c>
      <c r="F4986" t="s">
        <v>5405</v>
      </c>
      <c r="G4986">
        <v>22</v>
      </c>
      <c r="H4986"/>
      <c r="I4986">
        <v>60</v>
      </c>
      <c r="J4986" t="str">
        <f t="shared" si="80"/>
        <v>大类_灵品合体丹方</v>
      </c>
      <c r="K4986" t="s">
        <v>337</v>
      </c>
      <c r="L4986">
        <v>1</v>
      </c>
      <c r="M4986" t="s">
        <v>5405</v>
      </c>
      <c r="N4986"/>
      <c r="O4986">
        <v>0</v>
      </c>
      <c r="P4986" t="b">
        <v>1</v>
      </c>
      <c r="Q4986"/>
      <c r="R4986" t="b">
        <v>0</v>
      </c>
      <c r="S4986">
        <v>1</v>
      </c>
      <c r="T4986" t="s">
        <v>91</v>
      </c>
      <c r="U4986">
        <v>999</v>
      </c>
      <c r="V4986" t="s">
        <v>5406</v>
      </c>
      <c r="W4986">
        <v>31872022</v>
      </c>
      <c r="X4986"/>
      <c r="Y4986" t="inlineStr">
        <is>
          <t>用于学会炼制合体聚元丹。效果随成丹品质变化；灵品参数示例：获得修为总量960000点。</t>
        </is>
      </c>
      <c r="Z4986" t="inlineStr">
        <is>
          <t>|cff00FF00“药中积蕴归于修为，进境仍须修士自越其关。平剂自有其宜，须量药力与丹毒而用。”——《聚元积修录》|r</t>
        </is>
      </c>
      <c r="AA4986" t="str">
        <v>探索秘境或遗迹可得。</v>
      </c>
      <c r="AB4986">
        <v>11821022</v>
      </c>
      <c r="AC4986" t="s">
        <v>5409</v>
      </c>
      <c r="AD4986">
        <v>40002</v>
      </c>
      <c r="AE4986"/>
      <c r="AF4986">
        <v>70002</v>
      </c>
      <c r="AG4986"/>
      <c r="AH4986">
        <v>562500</v>
      </c>
      <c r="AI4986" t="s">
        <v>5405</v>
      </c>
      <c r="AJ4986" t="s">
        <v>5405</v>
      </c>
      <c r="AK4986" t="s">
        <v>354</v>
      </c>
    </row>
    <row r="4987" spans="2:37">
      <c r="B4987" s="16" t="n">
        <f>10000000+INDEX(编号表!$B:$B,MATCH(F4987,编号表!$A:$A,0))*100000+INDEX(编号表!$F:$F,MATCH(D4987,编号表!$E:$E,0))*1000+INDEX(编号表!$D:$D,MATCH(E4987,编号表!$C:$C,0))*10000+G4987</f>
        <v>11872023</v>
      </c>
      <c r="C4987" t="s">
        <v>4497</v>
      </c>
      <c r="D4987" t="s">
        <v>102</v>
      </c>
      <c r="E4987" t="s">
        <v>354</v>
      </c>
      <c r="F4987" t="s">
        <v>5405</v>
      </c>
      <c r="G4987">
        <v>23</v>
      </c>
      <c r="H4987"/>
      <c r="I4987">
        <v>60</v>
      </c>
      <c r="J4987" t="str">
        <f t="shared" si="80"/>
        <v>大类_灵品合体丹方</v>
      </c>
      <c r="K4987" t="s">
        <v>337</v>
      </c>
      <c r="L4987">
        <v>1</v>
      </c>
      <c r="M4987" t="s">
        <v>5405</v>
      </c>
      <c r="N4987"/>
      <c r="O4987">
        <v>0</v>
      </c>
      <c r="P4987" t="b">
        <v>1</v>
      </c>
      <c r="Q4987"/>
      <c r="R4987" t="b">
        <v>0</v>
      </c>
      <c r="S4987">
        <v>1</v>
      </c>
      <c r="T4987" t="s">
        <v>91</v>
      </c>
      <c r="U4987">
        <v>999</v>
      </c>
      <c r="V4987" t="s">
        <v>5406</v>
      </c>
      <c r="W4987">
        <v>31872023</v>
      </c>
      <c r="X4987"/>
      <c r="Y4987" t="inlineStr">
        <is>
          <t>用于学会炼制合体温阳聚元丹。效果随成丹品质变化；灵品参数示例：获得修为总量1152000点。</t>
        </is>
      </c>
      <c r="Z4987" t="inlineStr">
        <is>
          <t>|cff00FF00“药中积蕴归于修为，进境仍须修士自越其关。温剂自有其宜，须量药力与丹毒而用。”——《聚元积修录》|r</t>
        </is>
      </c>
      <c r="AA4987" t="str">
        <v>探索秘境或遗迹可得。</v>
      </c>
      <c r="AB4987">
        <v>11821023</v>
      </c>
      <c r="AC4987" t="s">
        <v>5409</v>
      </c>
      <c r="AD4987">
        <v>40002</v>
      </c>
      <c r="AE4987"/>
      <c r="AF4987">
        <v>70002</v>
      </c>
      <c r="AG4987"/>
      <c r="AH4987">
        <v>562500</v>
      </c>
      <c r="AI4987" t="s">
        <v>5405</v>
      </c>
      <c r="AJ4987" t="s">
        <v>5405</v>
      </c>
      <c r="AK4987" t="s">
        <v>354</v>
      </c>
    </row>
    <row r="4988" spans="2:37">
      <c r="B4988" s="16" t="n">
        <f>10000000+INDEX(编号表!$B:$B,MATCH(F4988,编号表!$A:$A,0))*100000+INDEX(编号表!$F:$F,MATCH(D4988,编号表!$E:$E,0))*1000+INDEX(编号表!$D:$D,MATCH(E4988,编号表!$C:$C,0))*10000+G4988</f>
        <v>11872024</v>
      </c>
      <c r="C4988" t="s">
        <v>4501</v>
      </c>
      <c r="D4988" t="s">
        <v>102</v>
      </c>
      <c r="E4988" t="s">
        <v>354</v>
      </c>
      <c r="F4988" t="s">
        <v>5405</v>
      </c>
      <c r="G4988">
        <v>24</v>
      </c>
      <c r="H4988"/>
      <c r="I4988">
        <v>60</v>
      </c>
      <c r="J4988" t="str">
        <f t="shared" si="80"/>
        <v>大类_灵品合体丹方</v>
      </c>
      <c r="K4988" t="s">
        <v>337</v>
      </c>
      <c r="L4988">
        <v>1</v>
      </c>
      <c r="M4988" t="s">
        <v>5405</v>
      </c>
      <c r="N4988"/>
      <c r="O4988">
        <v>0</v>
      </c>
      <c r="P4988" t="b">
        <v>1</v>
      </c>
      <c r="Q4988"/>
      <c r="R4988" t="b">
        <v>0</v>
      </c>
      <c r="S4988">
        <v>1</v>
      </c>
      <c r="T4988" t="s">
        <v>91</v>
      </c>
      <c r="U4988">
        <v>999</v>
      </c>
      <c r="V4988" t="s">
        <v>5406</v>
      </c>
      <c r="W4988">
        <v>31872024</v>
      </c>
      <c r="X4988"/>
      <c r="Y4988" t="inlineStr">
        <is>
          <t>用于学会炼制合体烈阳聚元丹。效果随成丹品质变化；灵品参数示例：获得修为总量1728000点，按300现实秒的经过时间线性结算（操作时补结差额）。</t>
        </is>
      </c>
      <c r="Z4988" t="inlineStr">
        <is>
          <t>|cff00FF00“药中积蕴归于修为，进境仍须修士自越其关。热剂自有其宜，须量药力与丹毒而用。”——《聚元积修录》|r</t>
        </is>
      </c>
      <c r="AA4988" t="str">
        <v>探索秘境或遗迹可得。</v>
      </c>
      <c r="AB4988">
        <v>11821024</v>
      </c>
      <c r="AC4988" t="s">
        <v>5409</v>
      </c>
      <c r="AD4988">
        <v>40002</v>
      </c>
      <c r="AE4988"/>
      <c r="AF4988">
        <v>70002</v>
      </c>
      <c r="AG4988"/>
      <c r="AH4988">
        <v>562500</v>
      </c>
      <c r="AI4988" t="s">
        <v>5405</v>
      </c>
      <c r="AJ4988" t="s">
        <v>5405</v>
      </c>
      <c r="AK4988" t="s">
        <v>354</v>
      </c>
    </row>
    <row r="4989" spans="2:37">
      <c r="B4989" s="16" t="n">
        <f>10000000+INDEX(编号表!$B:$B,MATCH(F4989,编号表!$A:$A,0))*100000+INDEX(编号表!$F:$F,MATCH(D4989,编号表!$E:$E,0))*1000+INDEX(编号表!$D:$D,MATCH(E4989,编号表!$C:$C,0))*10000+G4989</f>
        <v>11872025</v>
      </c>
      <c r="C4989" t="s">
        <v>4505</v>
      </c>
      <c r="D4989" t="s">
        <v>102</v>
      </c>
      <c r="E4989" t="s">
        <v>354</v>
      </c>
      <c r="F4989" t="s">
        <v>5405</v>
      </c>
      <c r="G4989">
        <v>25</v>
      </c>
      <c r="H4989"/>
      <c r="I4989">
        <v>60</v>
      </c>
      <c r="J4989" t="str">
        <f t="shared" si="80"/>
        <v>大类_灵品合体丹方</v>
      </c>
      <c r="K4989" t="s">
        <v>337</v>
      </c>
      <c r="L4989">
        <v>1</v>
      </c>
      <c r="M4989" t="s">
        <v>5405</v>
      </c>
      <c r="N4989"/>
      <c r="O4989">
        <v>0</v>
      </c>
      <c r="P4989" t="b">
        <v>1</v>
      </c>
      <c r="Q4989"/>
      <c r="R4989" t="b">
        <v>0</v>
      </c>
      <c r="S4989">
        <v>1</v>
      </c>
      <c r="T4989" t="s">
        <v>91</v>
      </c>
      <c r="U4989">
        <v>999</v>
      </c>
      <c r="V4989" t="s">
        <v>5406</v>
      </c>
      <c r="W4989">
        <v>31872025</v>
      </c>
      <c r="X4989"/>
      <c r="Y4989" t="inlineStr">
        <is>
          <t>用于学会炼制合体玄阴通脉丹。效果随成丹品质变化；灵品参数示例：清除对应味池杂质总量5721192点，按300现实秒的经过时间线性结算（操作时补结差额）。</t>
        </is>
      </c>
      <c r="Z4989" t="inlineStr">
        <is>
          <t>|cff00FF00“气脉之浊得清，灵力行运乃得其序。寒剂自有其宜，须量药力与丹毒而用。”——《气脉澄浊录》|r</t>
        </is>
      </c>
      <c r="AA4989" t="str">
        <v>探索秘境或遗迹可得。</v>
      </c>
      <c r="AB4989">
        <v>11821025</v>
      </c>
      <c r="AC4989" t="s">
        <v>5409</v>
      </c>
      <c r="AD4989">
        <v>40002</v>
      </c>
      <c r="AE4989"/>
      <c r="AF4989">
        <v>70002</v>
      </c>
      <c r="AG4989"/>
      <c r="AH4989">
        <v>562500</v>
      </c>
      <c r="AI4989" t="s">
        <v>5405</v>
      </c>
      <c r="AJ4989" t="s">
        <v>5405</v>
      </c>
      <c r="AK4989" t="s">
        <v>354</v>
      </c>
    </row>
    <row r="4990" spans="2:37">
      <c r="B4990" s="16" t="n">
        <f>10000000+INDEX(编号表!$B:$B,MATCH(F4990,编号表!$A:$A,0))*100000+INDEX(编号表!$F:$F,MATCH(D4990,编号表!$E:$E,0))*1000+INDEX(编号表!$D:$D,MATCH(E4990,编号表!$C:$C,0))*10000+G4990</f>
        <v>11872026</v>
      </c>
      <c r="C4990" t="s">
        <v>4509</v>
      </c>
      <c r="D4990" t="s">
        <v>102</v>
      </c>
      <c r="E4990" t="s">
        <v>354</v>
      </c>
      <c r="F4990" t="s">
        <v>5405</v>
      </c>
      <c r="G4990">
        <v>26</v>
      </c>
      <c r="H4990"/>
      <c r="I4990">
        <v>60</v>
      </c>
      <c r="J4990" t="str">
        <f t="shared" si="80"/>
        <v>大类_灵品合体丹方</v>
      </c>
      <c r="K4990" t="s">
        <v>337</v>
      </c>
      <c r="L4990">
        <v>1</v>
      </c>
      <c r="M4990" t="s">
        <v>5405</v>
      </c>
      <c r="N4990"/>
      <c r="O4990">
        <v>0</v>
      </c>
      <c r="P4990" t="b">
        <v>1</v>
      </c>
      <c r="Q4990"/>
      <c r="R4990" t="b">
        <v>0</v>
      </c>
      <c r="S4990">
        <v>1</v>
      </c>
      <c r="T4990" t="s">
        <v>91</v>
      </c>
      <c r="U4990">
        <v>999</v>
      </c>
      <c r="V4990" t="s">
        <v>5406</v>
      </c>
      <c r="W4990">
        <v>31872026</v>
      </c>
      <c r="X4990"/>
      <c r="Y4990" t="inlineStr">
        <is>
          <t>用于学会炼制合体清和通脉丹。效果随成丹品质变化；灵品参数示例：清除对应味池杂质总量3424842点，按60现实秒的经过时间线性结算（操作时补结差额）。</t>
        </is>
      </c>
      <c r="Z4990" t="inlineStr">
        <is>
          <t>|cff00FF00“气脉之浊得清，灵力行运乃得其序。凉剂自有其宜，须量药力与丹毒而用。”——《气脉澄浊录》|r</t>
        </is>
      </c>
      <c r="AA4990" t="str">
        <v>探索秘境或遗迹可得。</v>
      </c>
      <c r="AB4990">
        <v>11821026</v>
      </c>
      <c r="AC4990" t="s">
        <v>5409</v>
      </c>
      <c r="AD4990">
        <v>40002</v>
      </c>
      <c r="AE4990"/>
      <c r="AF4990">
        <v>70002</v>
      </c>
      <c r="AG4990"/>
      <c r="AH4990">
        <v>562500</v>
      </c>
      <c r="AI4990" t="s">
        <v>5405</v>
      </c>
      <c r="AJ4990" t="s">
        <v>5405</v>
      </c>
      <c r="AK4990" t="s">
        <v>354</v>
      </c>
    </row>
    <row r="4991" spans="2:37">
      <c r="B4991" s="16" t="n">
        <f>10000000+INDEX(编号表!$B:$B,MATCH(F4991,编号表!$A:$A,0))*100000+INDEX(编号表!$F:$F,MATCH(D4991,编号表!$E:$E,0))*1000+INDEX(编号表!$D:$D,MATCH(E4991,编号表!$C:$C,0))*10000+G4991</f>
        <v>11872027</v>
      </c>
      <c r="C4991" t="s">
        <v>4513</v>
      </c>
      <c r="D4991" t="s">
        <v>102</v>
      </c>
      <c r="E4991" t="s">
        <v>354</v>
      </c>
      <c r="F4991" t="s">
        <v>5405</v>
      </c>
      <c r="G4991">
        <v>27</v>
      </c>
      <c r="H4991"/>
      <c r="I4991">
        <v>60</v>
      </c>
      <c r="J4991" t="str">
        <f t="shared" si="80"/>
        <v>大类_灵品合体丹方</v>
      </c>
      <c r="K4991" t="s">
        <v>337</v>
      </c>
      <c r="L4991">
        <v>1</v>
      </c>
      <c r="M4991" t="s">
        <v>5405</v>
      </c>
      <c r="N4991"/>
      <c r="O4991">
        <v>0</v>
      </c>
      <c r="P4991" t="b">
        <v>1</v>
      </c>
      <c r="Q4991"/>
      <c r="R4991" t="b">
        <v>0</v>
      </c>
      <c r="S4991">
        <v>1</v>
      </c>
      <c r="T4991" t="s">
        <v>91</v>
      </c>
      <c r="U4991">
        <v>999</v>
      </c>
      <c r="V4991" t="s">
        <v>5406</v>
      </c>
      <c r="W4991">
        <v>31872027</v>
      </c>
      <c r="X4991"/>
      <c r="Y4991" t="inlineStr">
        <is>
          <t>用于学会炼制合体通脉丹。效果随成丹品质变化；灵品参数示例：清除对应味池杂质总量4199040点，按60现实秒的经过时间线性结算（操作时补结差额）。</t>
        </is>
      </c>
      <c r="Z4991" t="inlineStr">
        <is>
          <t>|cff00FF00“气脉之浊得清，灵力行运乃得其序。平剂自有其宜，须量药力与丹毒而用。”——《气脉澄浊录》|r</t>
        </is>
      </c>
      <c r="AA4991" t="str">
        <v>探索秘境或遗迹可得。</v>
      </c>
      <c r="AB4991">
        <v>11821027</v>
      </c>
      <c r="AC4991" t="s">
        <v>5409</v>
      </c>
      <c r="AD4991">
        <v>40002</v>
      </c>
      <c r="AE4991"/>
      <c r="AF4991">
        <v>70002</v>
      </c>
      <c r="AG4991"/>
      <c r="AH4991">
        <v>562500</v>
      </c>
      <c r="AI4991" t="s">
        <v>5405</v>
      </c>
      <c r="AJ4991" t="s">
        <v>5405</v>
      </c>
      <c r="AK4991" t="s">
        <v>354</v>
      </c>
    </row>
    <row r="4992" spans="2:37">
      <c r="B4992" s="16" t="n">
        <f>10000000+INDEX(编号表!$B:$B,MATCH(F4992,编号表!$A:$A,0))*100000+INDEX(编号表!$F:$F,MATCH(D4992,编号表!$E:$E,0))*1000+INDEX(编号表!$D:$D,MATCH(E4992,编号表!$C:$C,0))*10000+G4992</f>
        <v>11872028</v>
      </c>
      <c r="C4992" t="s">
        <v>4517</v>
      </c>
      <c r="D4992" t="s">
        <v>102</v>
      </c>
      <c r="E4992" t="s">
        <v>354</v>
      </c>
      <c r="F4992" t="s">
        <v>5405</v>
      </c>
      <c r="G4992">
        <v>28</v>
      </c>
      <c r="H4992"/>
      <c r="I4992">
        <v>60</v>
      </c>
      <c r="J4992" t="str">
        <f t="shared" si="80"/>
        <v>大类_灵品合体丹方</v>
      </c>
      <c r="K4992" t="s">
        <v>337</v>
      </c>
      <c r="L4992">
        <v>1</v>
      </c>
      <c r="M4992" t="s">
        <v>5405</v>
      </c>
      <c r="N4992"/>
      <c r="O4992">
        <v>0</v>
      </c>
      <c r="P4992" t="b">
        <v>1</v>
      </c>
      <c r="Q4992"/>
      <c r="R4992" t="b">
        <v>0</v>
      </c>
      <c r="S4992">
        <v>1</v>
      </c>
      <c r="T4992" t="s">
        <v>91</v>
      </c>
      <c r="U4992">
        <v>999</v>
      </c>
      <c r="V4992" t="s">
        <v>5406</v>
      </c>
      <c r="W4992">
        <v>31872028</v>
      </c>
      <c r="X4992"/>
      <c r="Y4992" t="inlineStr">
        <is>
          <t>用于学会炼制合体温阳通脉丹。效果随成丹品质变化；灵品参数示例：清除对应味池杂质总量4973238点，按60现实秒的经过时间线性结算（操作时补结差额）。</t>
        </is>
      </c>
      <c r="Z4992" t="inlineStr">
        <is>
          <t>|cff00FF00“气脉之浊得清，灵力行运乃得其序。温剂自有其宜，须量药力与丹毒而用。”——《气脉澄浊录》|r</t>
        </is>
      </c>
      <c r="AA4992" t="str">
        <v>探索秘境或遗迹可得。</v>
      </c>
      <c r="AB4992">
        <v>11821028</v>
      </c>
      <c r="AC4992" t="s">
        <v>5409</v>
      </c>
      <c r="AD4992">
        <v>40002</v>
      </c>
      <c r="AE4992"/>
      <c r="AF4992">
        <v>70002</v>
      </c>
      <c r="AG4992"/>
      <c r="AH4992">
        <v>562500</v>
      </c>
      <c r="AI4992" t="s">
        <v>5405</v>
      </c>
      <c r="AJ4992" t="s">
        <v>5405</v>
      </c>
      <c r="AK4992" t="s">
        <v>354</v>
      </c>
    </row>
    <row r="4993" spans="2:37">
      <c r="B4993" s="16" t="n">
        <f>10000000+INDEX(编号表!$B:$B,MATCH(F4993,编号表!$A:$A,0))*100000+INDEX(编号表!$F:$F,MATCH(D4993,编号表!$E:$E,0))*1000+INDEX(编号表!$D:$D,MATCH(E4993,编号表!$C:$C,0))*10000+G4993</f>
        <v>11872029</v>
      </c>
      <c r="C4993" t="s">
        <v>4521</v>
      </c>
      <c r="D4993" t="s">
        <v>102</v>
      </c>
      <c r="E4993" t="s">
        <v>354</v>
      </c>
      <c r="F4993" t="s">
        <v>5405</v>
      </c>
      <c r="G4993">
        <v>29</v>
      </c>
      <c r="H4993"/>
      <c r="I4993">
        <v>60</v>
      </c>
      <c r="J4993" t="str">
        <f t="shared" si="80"/>
        <v>大类_灵品合体丹方</v>
      </c>
      <c r="K4993" t="s">
        <v>337</v>
      </c>
      <c r="L4993">
        <v>1</v>
      </c>
      <c r="M4993" t="s">
        <v>5405</v>
      </c>
      <c r="N4993"/>
      <c r="O4993">
        <v>0</v>
      </c>
      <c r="P4993" t="b">
        <v>1</v>
      </c>
      <c r="Q4993"/>
      <c r="R4993" t="b">
        <v>0</v>
      </c>
      <c r="S4993">
        <v>1</v>
      </c>
      <c r="T4993" t="s">
        <v>91</v>
      </c>
      <c r="U4993">
        <v>999</v>
      </c>
      <c r="V4993" t="s">
        <v>5406</v>
      </c>
      <c r="W4993">
        <v>31872029</v>
      </c>
      <c r="X4993"/>
      <c r="Y4993" t="inlineStr">
        <is>
          <t>用于学会炼制合体烈阳通脉丹。效果随成丹品质变化；灵品参数示例：清除对应味池杂质总量4094064点，按10现实秒的经过时间线性结算（操作时补结差额）。</t>
        </is>
      </c>
      <c r="Z4993" t="inlineStr">
        <is>
          <t>|cff00FF00“气脉之浊得清，灵力行运乃得其序。热剂自有其宜，须量药力与丹毒而用。”——《气脉澄浊录》|r</t>
        </is>
      </c>
      <c r="AA4993" t="str">
        <v>探索秘境或遗迹可得。</v>
      </c>
      <c r="AB4993">
        <v>11821029</v>
      </c>
      <c r="AC4993" t="s">
        <v>5409</v>
      </c>
      <c r="AD4993">
        <v>40002</v>
      </c>
      <c r="AE4993"/>
      <c r="AF4993">
        <v>70002</v>
      </c>
      <c r="AG4993"/>
      <c r="AH4993">
        <v>562500</v>
      </c>
      <c r="AI4993" t="s">
        <v>5405</v>
      </c>
      <c r="AJ4993" t="s">
        <v>5405</v>
      </c>
      <c r="AK4993" t="s">
        <v>354</v>
      </c>
    </row>
    <row r="4994" spans="2:37">
      <c r="B4994" s="16" t="n">
        <f>10000000+INDEX(编号表!$B:$B,MATCH(F4994,编号表!$A:$A,0))*100000+INDEX(编号表!$F:$F,MATCH(D4994,编号表!$E:$E,0))*1000+INDEX(编号表!$D:$D,MATCH(E4994,编号表!$C:$C,0))*10000+G4994</f>
        <v>11872030</v>
      </c>
      <c r="C4994" t="inlineStr">
        <is>
          <t>合体玄阴回灵丹</t>
        </is>
      </c>
      <c r="D4994" t="s">
        <v>102</v>
      </c>
      <c r="E4994" t="s">
        <v>354</v>
      </c>
      <c r="F4994" t="s">
        <v>5405</v>
      </c>
      <c r="G4994">
        <v>30</v>
      </c>
      <c r="H4994"/>
      <c r="I4994">
        <v>60</v>
      </c>
      <c r="J4994" t="str">
        <f t="shared" si="80"/>
        <v>大类_灵品合体丹方</v>
      </c>
      <c r="K4994" t="s">
        <v>337</v>
      </c>
      <c r="L4994">
        <v>1</v>
      </c>
      <c r="M4994" t="s">
        <v>5405</v>
      </c>
      <c r="N4994"/>
      <c r="O4994">
        <v>0</v>
      </c>
      <c r="P4994" t="b">
        <v>1</v>
      </c>
      <c r="Q4994"/>
      <c r="R4994" t="b">
        <v>0</v>
      </c>
      <c r="S4994">
        <v>1</v>
      </c>
      <c r="T4994" t="s">
        <v>91</v>
      </c>
      <c r="U4994">
        <v>999</v>
      </c>
      <c r="V4994" t="s">
        <v>5406</v>
      </c>
      <c r="W4994">
        <v>31872030</v>
      </c>
      <c r="X4994"/>
      <c r="Y4994" t="inlineStr">
        <is>
          <t>用于学会炼制合体玄阴回灵丹。效果随成丹品质变化；灵品参数示例：立即回复灵力上限的20%。</t>
        </is>
      </c>
      <c r="Z4994" t="inlineStr">
        <is>
          <t>|cff00FF00“灵力有缺，先补眼前之需；回灵所贵在补，不在扩其容量。寒剂自有其宜，须量药力与丹毒而用。”——《回灵补缺录》|r</t>
        </is>
      </c>
      <c r="AA4994" t="str">
        <v>探索秘境或遗迹可得。</v>
      </c>
      <c r="AB4994">
        <v>11821030</v>
      </c>
      <c r="AC4994" t="s">
        <v>5409</v>
      </c>
      <c r="AD4994">
        <v>40002</v>
      </c>
      <c r="AE4994"/>
      <c r="AF4994">
        <v>70002</v>
      </c>
      <c r="AG4994"/>
      <c r="AH4994">
        <v>562500</v>
      </c>
      <c r="AI4994" t="s">
        <v>5405</v>
      </c>
      <c r="AJ4994" t="s">
        <v>5405</v>
      </c>
      <c r="AK4994" t="s">
        <v>354</v>
      </c>
    </row>
    <row r="4995" spans="2:37">
      <c r="B4995" s="16" t="n">
        <f>10000000+INDEX(编号表!$B:$B,MATCH(F4995,编号表!$A:$A,0))*100000+INDEX(编号表!$F:$F,MATCH(D4995,编号表!$E:$E,0))*1000+INDEX(编号表!$D:$D,MATCH(E4995,编号表!$C:$C,0))*10000+G4995</f>
        <v>11872031</v>
      </c>
      <c r="C4995" t="inlineStr">
        <is>
          <t>合体清和回灵丹</t>
        </is>
      </c>
      <c r="D4995" t="s">
        <v>102</v>
      </c>
      <c r="E4995" t="s">
        <v>354</v>
      </c>
      <c r="F4995" t="s">
        <v>5405</v>
      </c>
      <c r="G4995">
        <v>31</v>
      </c>
      <c r="H4995"/>
      <c r="I4995">
        <v>60</v>
      </c>
      <c r="J4995" t="str">
        <f t="shared" si="80"/>
        <v>大类_灵品合体丹方</v>
      </c>
      <c r="K4995" t="s">
        <v>337</v>
      </c>
      <c r="L4995">
        <v>1</v>
      </c>
      <c r="M4995" t="s">
        <v>5405</v>
      </c>
      <c r="N4995"/>
      <c r="O4995">
        <v>0</v>
      </c>
      <c r="P4995" t="b">
        <v>1</v>
      </c>
      <c r="Q4995"/>
      <c r="R4995" t="b">
        <v>0</v>
      </c>
      <c r="S4995">
        <v>1</v>
      </c>
      <c r="T4995" t="s">
        <v>91</v>
      </c>
      <c r="U4995">
        <v>999</v>
      </c>
      <c r="V4995" t="s">
        <v>5406</v>
      </c>
      <c r="W4995">
        <v>31872031</v>
      </c>
      <c r="X4995"/>
      <c r="Y4995" t="inlineStr">
        <is>
          <t>用于学会炼制合体清和回灵丹。效果随成丹品质变化；灵品参数示例：立即回复灵力上限的25%。</t>
        </is>
      </c>
      <c r="Z4995" t="inlineStr">
        <is>
          <t>|cff00FF00“灵力有缺，先补眼前之需；回灵所贵在补，不在扩其容量。凉剂自有其宜，须量药力与丹毒而用。”——《回灵补缺录》|r</t>
        </is>
      </c>
      <c r="AA4995" t="str">
        <v>探索秘境或遗迹可得。</v>
      </c>
      <c r="AB4995">
        <v>11821031</v>
      </c>
      <c r="AC4995" t="s">
        <v>5409</v>
      </c>
      <c r="AD4995">
        <v>40002</v>
      </c>
      <c r="AE4995"/>
      <c r="AF4995">
        <v>70002</v>
      </c>
      <c r="AG4995"/>
      <c r="AH4995">
        <v>562500</v>
      </c>
      <c r="AI4995" t="s">
        <v>5405</v>
      </c>
      <c r="AJ4995" t="s">
        <v>5405</v>
      </c>
      <c r="AK4995" t="s">
        <v>354</v>
      </c>
    </row>
    <row r="4996" spans="2:37">
      <c r="B4996" s="16" t="n">
        <f>10000000+INDEX(编号表!$B:$B,MATCH(F4996,编号表!$A:$A,0))*100000+INDEX(编号表!$F:$F,MATCH(D4996,编号表!$E:$E,0))*1000+INDEX(编号表!$D:$D,MATCH(E4996,编号表!$C:$C,0))*10000+G4996</f>
        <v>11872032</v>
      </c>
      <c r="C4996" t="inlineStr">
        <is>
          <t>合体回灵丹</t>
        </is>
      </c>
      <c r="D4996" t="s">
        <v>102</v>
      </c>
      <c r="E4996" t="s">
        <v>354</v>
      </c>
      <c r="F4996" t="s">
        <v>5405</v>
      </c>
      <c r="G4996">
        <v>32</v>
      </c>
      <c r="H4996"/>
      <c r="I4996">
        <v>60</v>
      </c>
      <c r="J4996" t="str">
        <f t="shared" si="80"/>
        <v>大类_灵品合体丹方</v>
      </c>
      <c r="K4996" t="s">
        <v>337</v>
      </c>
      <c r="L4996">
        <v>1</v>
      </c>
      <c r="M4996" t="s">
        <v>5405</v>
      </c>
      <c r="N4996"/>
      <c r="O4996">
        <v>0</v>
      </c>
      <c r="P4996" t="b">
        <v>1</v>
      </c>
      <c r="Q4996"/>
      <c r="R4996" t="b">
        <v>0</v>
      </c>
      <c r="S4996">
        <v>1</v>
      </c>
      <c r="T4996" t="s">
        <v>91</v>
      </c>
      <c r="U4996">
        <v>999</v>
      </c>
      <c r="V4996" t="s">
        <v>5406</v>
      </c>
      <c r="W4996">
        <v>31872032</v>
      </c>
      <c r="X4996"/>
      <c r="Y4996" t="inlineStr">
        <is>
          <t>用于学会炼制合体回灵丹。效果随成丹品质变化；灵品参数示例：立即回复灵力上限的30%。</t>
        </is>
      </c>
      <c r="Z4996" t="inlineStr">
        <is>
          <t>|cff00FF00“灵力有缺，先补眼前之需；回灵所贵在补，不在扩其容量。平剂自有其宜，须量药力与丹毒而用。”——《回灵补缺录》|r</t>
        </is>
      </c>
      <c r="AA4996" t="str">
        <v>探索秘境或遗迹可得。</v>
      </c>
      <c r="AB4996">
        <v>11821032</v>
      </c>
      <c r="AC4996" t="s">
        <v>5409</v>
      </c>
      <c r="AD4996">
        <v>40002</v>
      </c>
      <c r="AE4996"/>
      <c r="AF4996">
        <v>70002</v>
      </c>
      <c r="AG4996"/>
      <c r="AH4996">
        <v>562500</v>
      </c>
      <c r="AI4996" t="s">
        <v>5405</v>
      </c>
      <c r="AJ4996" t="s">
        <v>5405</v>
      </c>
      <c r="AK4996" t="s">
        <v>354</v>
      </c>
    </row>
    <row r="4997" spans="2:37">
      <c r="B4997" s="16" t="n">
        <f>10000000+INDEX(编号表!$B:$B,MATCH(F4997,编号表!$A:$A,0))*100000+INDEX(编号表!$F:$F,MATCH(D4997,编号表!$E:$E,0))*1000+INDEX(编号表!$D:$D,MATCH(E4997,编号表!$C:$C,0))*10000+G4997</f>
        <v>11872033</v>
      </c>
      <c r="C4997" t="inlineStr">
        <is>
          <t>合体温阳回灵丹</t>
        </is>
      </c>
      <c r="D4997" t="s">
        <v>102</v>
      </c>
      <c r="E4997" t="s">
        <v>354</v>
      </c>
      <c r="F4997" t="s">
        <v>5405</v>
      </c>
      <c r="G4997">
        <v>33</v>
      </c>
      <c r="H4997"/>
      <c r="I4997">
        <v>60</v>
      </c>
      <c r="J4997" t="str">
        <f t="shared" si="80"/>
        <v>大类_灵品合体丹方</v>
      </c>
      <c r="K4997" t="s">
        <v>337</v>
      </c>
      <c r="L4997">
        <v>1</v>
      </c>
      <c r="M4997" t="s">
        <v>5405</v>
      </c>
      <c r="N4997"/>
      <c r="O4997">
        <v>0</v>
      </c>
      <c r="P4997" t="b">
        <v>1</v>
      </c>
      <c r="Q4997"/>
      <c r="R4997" t="b">
        <v>0</v>
      </c>
      <c r="S4997">
        <v>1</v>
      </c>
      <c r="T4997" t="s">
        <v>91</v>
      </c>
      <c r="U4997">
        <v>999</v>
      </c>
      <c r="V4997" t="s">
        <v>5406</v>
      </c>
      <c r="W4997">
        <v>31872033</v>
      </c>
      <c r="X4997"/>
      <c r="Y4997" t="inlineStr">
        <is>
          <t>用于学会炼制合体温阳回灵丹。效果随成丹品质变化；灵品参数示例：立即回复灵力上限的35%。</t>
        </is>
      </c>
      <c r="Z4997" t="inlineStr">
        <is>
          <t>|cff00FF00“灵力有缺，先补眼前之需；回灵所贵在补，不在扩其容量。温剂自有其宜，须量药力与丹毒而用。”——《回灵补缺录》|r</t>
        </is>
      </c>
      <c r="AA4997" t="str">
        <v>探索秘境或遗迹可得。</v>
      </c>
      <c r="AB4997">
        <v>11821033</v>
      </c>
      <c r="AC4997" t="s">
        <v>5409</v>
      </c>
      <c r="AD4997">
        <v>40002</v>
      </c>
      <c r="AE4997"/>
      <c r="AF4997">
        <v>70002</v>
      </c>
      <c r="AG4997"/>
      <c r="AH4997">
        <v>562500</v>
      </c>
      <c r="AI4997" t="s">
        <v>5405</v>
      </c>
      <c r="AJ4997" t="s">
        <v>5405</v>
      </c>
      <c r="AK4997" t="s">
        <v>354</v>
      </c>
    </row>
    <row r="4998" spans="2:37">
      <c r="B4998" s="16" t="n">
        <f>10000000+INDEX(编号表!$B:$B,MATCH(F4998,编号表!$A:$A,0))*100000+INDEX(编号表!$F:$F,MATCH(D4998,编号表!$E:$E,0))*1000+INDEX(编号表!$D:$D,MATCH(E4998,编号表!$C:$C,0))*10000+G4998</f>
        <v>11872034</v>
      </c>
      <c r="C4998" t="inlineStr">
        <is>
          <t>合体烈阳回灵丹</t>
        </is>
      </c>
      <c r="D4998" t="s">
        <v>102</v>
      </c>
      <c r="E4998" t="s">
        <v>354</v>
      </c>
      <c r="F4998" t="s">
        <v>5405</v>
      </c>
      <c r="G4998">
        <v>34</v>
      </c>
      <c r="H4998"/>
      <c r="I4998">
        <v>60</v>
      </c>
      <c r="J4998" t="str">
        <f t="shared" si="80"/>
        <v>大类_灵品合体丹方</v>
      </c>
      <c r="K4998" t="s">
        <v>337</v>
      </c>
      <c r="L4998">
        <v>1</v>
      </c>
      <c r="M4998" t="s">
        <v>5405</v>
      </c>
      <c r="N4998"/>
      <c r="O4998">
        <v>0</v>
      </c>
      <c r="P4998" t="b">
        <v>1</v>
      </c>
      <c r="Q4998"/>
      <c r="R4998" t="b">
        <v>0</v>
      </c>
      <c r="S4998">
        <v>1</v>
      </c>
      <c r="T4998" t="s">
        <v>91</v>
      </c>
      <c r="U4998">
        <v>999</v>
      </c>
      <c r="V4998" t="s">
        <v>5406</v>
      </c>
      <c r="W4998">
        <v>31872034</v>
      </c>
      <c r="X4998"/>
      <c r="Y4998" t="inlineStr">
        <is>
          <t>用于学会炼制合体烈阳回灵丹。效果随成丹品质变化；灵品参数示例：立即回复灵力上限的40%。</t>
        </is>
      </c>
      <c r="Z4998" t="inlineStr">
        <is>
          <t>|cff00FF00“灵力有缺，先补眼前之需；回灵所贵在补，不在扩其容量。热剂自有其宜，须量药力与丹毒而用。”——《回灵补缺录》|r</t>
        </is>
      </c>
      <c r="AA4998" t="str">
        <v>探索秘境或遗迹可得。</v>
      </c>
      <c r="AB4998">
        <v>11821034</v>
      </c>
      <c r="AC4998" t="s">
        <v>5409</v>
      </c>
      <c r="AD4998">
        <v>40002</v>
      </c>
      <c r="AE4998"/>
      <c r="AF4998">
        <v>70002</v>
      </c>
      <c r="AG4998"/>
      <c r="AH4998">
        <v>562500</v>
      </c>
      <c r="AI4998" t="s">
        <v>5405</v>
      </c>
      <c r="AJ4998" t="s">
        <v>5405</v>
      </c>
      <c r="AK4998" t="s">
        <v>354</v>
      </c>
    </row>
    <row r="4999" spans="2:37">
      <c r="B4999" s="16" t="n">
        <f>10000000+INDEX(编号表!$B:$B,MATCH(F4999,编号表!$A:$A,0))*100000+INDEX(编号表!$F:$F,MATCH(D4999,编号表!$E:$E,0))*1000+INDEX(编号表!$D:$D,MATCH(E4999,编号表!$C:$C,0))*10000+G4999</f>
        <v>11872035</v>
      </c>
      <c r="C4999" t="inlineStr">
        <is>
          <t>合体玄阴续灵丹</t>
        </is>
      </c>
      <c r="D4999" t="s">
        <v>102</v>
      </c>
      <c r="E4999" t="s">
        <v>354</v>
      </c>
      <c r="F4999" t="s">
        <v>5405</v>
      </c>
      <c r="G4999">
        <v>35</v>
      </c>
      <c r="H4999"/>
      <c r="I4999">
        <v>60</v>
      </c>
      <c r="J4999" t="str">
        <f t="shared" si="80"/>
        <v>大类_灵品合体丹方</v>
      </c>
      <c r="K4999" t="s">
        <v>337</v>
      </c>
      <c r="L4999">
        <v>1</v>
      </c>
      <c r="M4999" t="s">
        <v>5405</v>
      </c>
      <c r="N4999"/>
      <c r="O4999">
        <v>0</v>
      </c>
      <c r="P4999" t="b">
        <v>1</v>
      </c>
      <c r="Q4999"/>
      <c r="R4999" t="b">
        <v>0</v>
      </c>
      <c r="S4999">
        <v>1</v>
      </c>
      <c r="T4999" t="s">
        <v>91</v>
      </c>
      <c r="U4999">
        <v>999</v>
      </c>
      <c r="V4999" t="s">
        <v>5406</v>
      </c>
      <c r="W4999">
        <v>31872035</v>
      </c>
      <c r="X4999"/>
      <c r="Y4999" t="inlineStr">
        <is>
          <t>用于学会炼制合体玄阴续灵丹。效果随成丹品质变化；灵品参数示例：受击时回复灵力上限的0.04%，持续1800现实秒。</t>
        </is>
      </c>
      <c r="Z4999" t="inlineStr">
        <is>
          <t>|cff00FF00“灵力随战而耗，亦须随行而续；击中、受击与调息各有补益。寒剂自有其宜，须量药力与丹毒而用。”——《续灵行脉录》|r</t>
        </is>
      </c>
      <c r="AA4999" t="str">
        <v>探索秘境或遗迹可得。</v>
      </c>
      <c r="AB4999">
        <v>11821035</v>
      </c>
      <c r="AC4999" t="s">
        <v>5409</v>
      </c>
      <c r="AD4999">
        <v>40002</v>
      </c>
      <c r="AE4999"/>
      <c r="AF4999">
        <v>70002</v>
      </c>
      <c r="AG4999"/>
      <c r="AH4999">
        <v>562500</v>
      </c>
      <c r="AI4999" t="s">
        <v>5405</v>
      </c>
      <c r="AJ4999" t="s">
        <v>5405</v>
      </c>
      <c r="AK4999" t="s">
        <v>354</v>
      </c>
    </row>
    <row r="5000" spans="2:37">
      <c r="B5000" s="16" t="n">
        <f>10000000+INDEX(编号表!$B:$B,MATCH(F5000,编号表!$A:$A,0))*100000+INDEX(编号表!$F:$F,MATCH(D5000,编号表!$E:$E,0))*1000+INDEX(编号表!$D:$D,MATCH(E5000,编号表!$C:$C,0))*10000+G5000</f>
        <v>11872036</v>
      </c>
      <c r="C5000" t="inlineStr">
        <is>
          <t>合体清和续灵丹</t>
        </is>
      </c>
      <c r="D5000" t="s">
        <v>102</v>
      </c>
      <c r="E5000" t="s">
        <v>354</v>
      </c>
      <c r="F5000" t="s">
        <v>5405</v>
      </c>
      <c r="G5000">
        <v>36</v>
      </c>
      <c r="H5000"/>
      <c r="I5000">
        <v>60</v>
      </c>
      <c r="J5000" t="str">
        <f t="shared" si="80"/>
        <v>大类_灵品合体丹方</v>
      </c>
      <c r="K5000" t="s">
        <v>337</v>
      </c>
      <c r="L5000">
        <v>1</v>
      </c>
      <c r="M5000" t="s">
        <v>5405</v>
      </c>
      <c r="N5000"/>
      <c r="O5000">
        <v>0</v>
      </c>
      <c r="P5000" t="b">
        <v>1</v>
      </c>
      <c r="Q5000"/>
      <c r="R5000" t="b">
        <v>0</v>
      </c>
      <c r="S5000">
        <v>1</v>
      </c>
      <c r="T5000" t="s">
        <v>91</v>
      </c>
      <c r="U5000">
        <v>999</v>
      </c>
      <c r="V5000" t="s">
        <v>5406</v>
      </c>
      <c r="W5000">
        <v>31872036</v>
      </c>
      <c r="X5000"/>
      <c r="Y5000" t="inlineStr">
        <is>
          <t>用于学会炼制合体清和续灵丹。效果随成丹品质变化；灵品参数示例：击中时回复灵力上限的0.05%，持续1500现实秒。</t>
        </is>
      </c>
      <c r="Z5000" t="inlineStr">
        <is>
          <t>|cff00FF00“灵力随战而耗，亦须随行而续；击中、受击与调息各有补益。凉剂自有其宜，须量药力与丹毒而用。”——《续灵行脉录》|r</t>
        </is>
      </c>
      <c r="AA5000" t="str">
        <v>探索秘境或遗迹可得。</v>
      </c>
      <c r="AB5000">
        <v>11821036</v>
      </c>
      <c r="AC5000" t="s">
        <v>5409</v>
      </c>
      <c r="AD5000">
        <v>40002</v>
      </c>
      <c r="AE5000"/>
      <c r="AF5000">
        <v>70002</v>
      </c>
      <c r="AG5000"/>
      <c r="AH5000">
        <v>562500</v>
      </c>
      <c r="AI5000" t="s">
        <v>5405</v>
      </c>
      <c r="AJ5000" t="s">
        <v>5405</v>
      </c>
      <c r="AK5000" t="s">
        <v>354</v>
      </c>
    </row>
    <row r="5001" spans="2:37">
      <c r="B5001" s="16" t="n">
        <f>10000000+INDEX(编号表!$B:$B,MATCH(F5001,编号表!$A:$A,0))*100000+INDEX(编号表!$F:$F,MATCH(D5001,编号表!$E:$E,0))*1000+INDEX(编号表!$D:$D,MATCH(E5001,编号表!$C:$C,0))*10000+G5001</f>
        <v>11872037</v>
      </c>
      <c r="C5001" t="inlineStr">
        <is>
          <t>合体续灵丹</t>
        </is>
      </c>
      <c r="D5001" t="s">
        <v>102</v>
      </c>
      <c r="E5001" t="s">
        <v>354</v>
      </c>
      <c r="F5001" t="s">
        <v>5405</v>
      </c>
      <c r="G5001">
        <v>37</v>
      </c>
      <c r="H5001"/>
      <c r="I5001">
        <v>60</v>
      </c>
      <c r="J5001" t="str">
        <f t="shared" si="80"/>
        <v>大类_灵品合体丹方</v>
      </c>
      <c r="K5001" t="s">
        <v>337</v>
      </c>
      <c r="L5001">
        <v>1</v>
      </c>
      <c r="M5001" t="s">
        <v>5405</v>
      </c>
      <c r="N5001"/>
      <c r="O5001">
        <v>0</v>
      </c>
      <c r="P5001" t="b">
        <v>1</v>
      </c>
      <c r="Q5001"/>
      <c r="R5001" t="b">
        <v>0</v>
      </c>
      <c r="S5001">
        <v>1</v>
      </c>
      <c r="T5001" t="s">
        <v>91</v>
      </c>
      <c r="U5001">
        <v>999</v>
      </c>
      <c r="V5001" t="s">
        <v>5406</v>
      </c>
      <c r="W5001">
        <v>31872037</v>
      </c>
      <c r="X5001"/>
      <c r="Y5001" t="inlineStr">
        <is>
          <t>用于学会炼制合体续灵丹。效果随成丹品质变化；灵品参数示例：每秒回复灵力上限的0.06%，持续1500现实秒。</t>
        </is>
      </c>
      <c r="Z5001" t="inlineStr">
        <is>
          <t>|cff00FF00“灵力随战而耗，亦须随行而续；击中、受击与调息各有补益。平剂自有其宜，须量药力与丹毒而用。”——《续灵行脉录》|r</t>
        </is>
      </c>
      <c r="AA5001" t="str">
        <v>探索秘境或遗迹可得。</v>
      </c>
      <c r="AB5001">
        <v>11821037</v>
      </c>
      <c r="AC5001" t="s">
        <v>5409</v>
      </c>
      <c r="AD5001">
        <v>40002</v>
      </c>
      <c r="AE5001"/>
      <c r="AF5001">
        <v>70002</v>
      </c>
      <c r="AG5001"/>
      <c r="AH5001">
        <v>562500</v>
      </c>
      <c r="AI5001" t="s">
        <v>5405</v>
      </c>
      <c r="AJ5001" t="s">
        <v>5405</v>
      </c>
      <c r="AK5001" t="s">
        <v>354</v>
      </c>
    </row>
    <row r="5002" spans="2:37">
      <c r="B5002" s="16" t="n">
        <f>10000000+INDEX(编号表!$B:$B,MATCH(F5002,编号表!$A:$A,0))*100000+INDEX(编号表!$F:$F,MATCH(D5002,编号表!$E:$E,0))*1000+INDEX(编号表!$D:$D,MATCH(E5002,编号表!$C:$C,0))*10000+G5002</f>
        <v>11872038</v>
      </c>
      <c r="C5002" t="inlineStr">
        <is>
          <t>合体温阳续灵丹</t>
        </is>
      </c>
      <c r="D5002" t="s">
        <v>102</v>
      </c>
      <c r="E5002" t="s">
        <v>354</v>
      </c>
      <c r="F5002" t="s">
        <v>5405</v>
      </c>
      <c r="G5002">
        <v>38</v>
      </c>
      <c r="H5002"/>
      <c r="I5002">
        <v>60</v>
      </c>
      <c r="J5002" t="str">
        <f t="shared" si="80"/>
        <v>大类_灵品合体丹方</v>
      </c>
      <c r="K5002" t="s">
        <v>337</v>
      </c>
      <c r="L5002">
        <v>1</v>
      </c>
      <c r="M5002" t="s">
        <v>5405</v>
      </c>
      <c r="N5002"/>
      <c r="O5002">
        <v>0</v>
      </c>
      <c r="P5002" t="b">
        <v>1</v>
      </c>
      <c r="Q5002"/>
      <c r="R5002" t="b">
        <v>0</v>
      </c>
      <c r="S5002">
        <v>1</v>
      </c>
      <c r="T5002" t="s">
        <v>91</v>
      </c>
      <c r="U5002">
        <v>999</v>
      </c>
      <c r="V5002" t="s">
        <v>5406</v>
      </c>
      <c r="W5002">
        <v>31872038</v>
      </c>
      <c r="X5002"/>
      <c r="Y5002" t="inlineStr">
        <is>
          <t>用于学会炼制合体温阳续灵丹。效果随成丹品质变化；灵品参数示例：击中时回复灵力上限的0.07%，持续1500现实秒。</t>
        </is>
      </c>
      <c r="Z5002" t="inlineStr">
        <is>
          <t>|cff00FF00“灵力随战而耗，亦须随行而续；击中、受击与调息各有补益。温剂自有其宜，须量药力与丹毒而用。”——《续灵行脉录》|r</t>
        </is>
      </c>
      <c r="AA5002" t="str">
        <v>探索秘境或遗迹可得。</v>
      </c>
      <c r="AB5002">
        <v>11821038</v>
      </c>
      <c r="AC5002" t="s">
        <v>5409</v>
      </c>
      <c r="AD5002">
        <v>40002</v>
      </c>
      <c r="AE5002"/>
      <c r="AF5002">
        <v>70002</v>
      </c>
      <c r="AG5002"/>
      <c r="AH5002">
        <v>562500</v>
      </c>
      <c r="AI5002" t="s">
        <v>5405</v>
      </c>
      <c r="AJ5002" t="s">
        <v>5405</v>
      </c>
      <c r="AK5002" t="s">
        <v>354</v>
      </c>
    </row>
    <row r="5003" spans="2:37">
      <c r="B5003" s="16" t="n">
        <f>10000000+INDEX(编号表!$B:$B,MATCH(F5003,编号表!$A:$A,0))*100000+INDEX(编号表!$F:$F,MATCH(D5003,编号表!$E:$E,0))*1000+INDEX(编号表!$D:$D,MATCH(E5003,编号表!$C:$C,0))*10000+G5003</f>
        <v>11872039</v>
      </c>
      <c r="C5003" t="inlineStr">
        <is>
          <t>合体烈阳续灵丹</t>
        </is>
      </c>
      <c r="D5003" t="s">
        <v>102</v>
      </c>
      <c r="E5003" t="s">
        <v>354</v>
      </c>
      <c r="F5003" t="s">
        <v>5405</v>
      </c>
      <c r="G5003">
        <v>39</v>
      </c>
      <c r="H5003"/>
      <c r="I5003">
        <v>60</v>
      </c>
      <c r="J5003" t="str">
        <f t="shared" si="80"/>
        <v>大类_灵品合体丹方</v>
      </c>
      <c r="K5003" t="s">
        <v>337</v>
      </c>
      <c r="L5003">
        <v>1</v>
      </c>
      <c r="M5003" t="s">
        <v>5405</v>
      </c>
      <c r="N5003"/>
      <c r="O5003">
        <v>0</v>
      </c>
      <c r="P5003" t="b">
        <v>1</v>
      </c>
      <c r="Q5003"/>
      <c r="R5003" t="b">
        <v>0</v>
      </c>
      <c r="S5003">
        <v>1</v>
      </c>
      <c r="T5003" t="s">
        <v>91</v>
      </c>
      <c r="U5003">
        <v>999</v>
      </c>
      <c r="V5003" t="s">
        <v>5406</v>
      </c>
      <c r="W5003">
        <v>31872039</v>
      </c>
      <c r="X5003"/>
      <c r="Y5003" t="inlineStr">
        <is>
          <t>用于学会炼制合体烈阳续灵丹。效果随成丹品质变化；灵品参数示例：受击时回复灵力上限的0.1%，持续900现实秒。</t>
        </is>
      </c>
      <c r="Z5003" t="inlineStr">
        <is>
          <t>|cff00FF00“灵力随战而耗，亦须随行而续；击中、受击与调息各有补益。热剂自有其宜，须量药力与丹毒而用。”——《续灵行脉录》|r</t>
        </is>
      </c>
      <c r="AA5003" t="str">
        <v>探索秘境或遗迹可得。</v>
      </c>
      <c r="AB5003">
        <v>11821039</v>
      </c>
      <c r="AC5003" t="s">
        <v>5409</v>
      </c>
      <c r="AD5003">
        <v>40002</v>
      </c>
      <c r="AE5003"/>
      <c r="AF5003">
        <v>70002</v>
      </c>
      <c r="AG5003"/>
      <c r="AH5003">
        <v>562500</v>
      </c>
      <c r="AI5003" t="s">
        <v>5405</v>
      </c>
      <c r="AJ5003" t="s">
        <v>5405</v>
      </c>
      <c r="AK5003" t="s">
        <v>354</v>
      </c>
    </row>
    <row r="5004" spans="2:37">
      <c r="B5004" s="16" t="n">
        <f>10000000+INDEX(编号表!$B:$B,MATCH(F5004,编号表!$A:$A,0))*100000+INDEX(编号表!$F:$F,MATCH(D5004,编号表!$E:$E,0))*1000+INDEX(编号表!$D:$D,MATCH(E5004,编号表!$C:$C,0))*10000+G5004</f>
        <v>11872040</v>
      </c>
      <c r="C5004" t="inlineStr">
        <is>
          <t>合体玄阴神行丹</t>
        </is>
      </c>
      <c r="D5004" t="s">
        <v>102</v>
      </c>
      <c r="E5004" t="s">
        <v>354</v>
      </c>
      <c r="F5004" t="s">
        <v>5405</v>
      </c>
      <c r="G5004">
        <v>40</v>
      </c>
      <c r="H5004"/>
      <c r="I5004">
        <v>60</v>
      </c>
      <c r="J5004" t="str">
        <f t="shared" si="80"/>
        <v>大类_灵品合体丹方</v>
      </c>
      <c r="K5004" t="s">
        <v>337</v>
      </c>
      <c r="L5004">
        <v>1</v>
      </c>
      <c r="M5004" t="s">
        <v>5405</v>
      </c>
      <c r="N5004"/>
      <c r="O5004">
        <v>0</v>
      </c>
      <c r="P5004" t="b">
        <v>1</v>
      </c>
      <c r="Q5004"/>
      <c r="R5004" t="b">
        <v>0</v>
      </c>
      <c r="S5004">
        <v>1</v>
      </c>
      <c r="T5004" t="s">
        <v>91</v>
      </c>
      <c r="U5004">
        <v>999</v>
      </c>
      <c r="V5004" t="s">
        <v>5406</v>
      </c>
      <c r="W5004">
        <v>31872040</v>
      </c>
      <c r="X5004"/>
      <c r="Y5004" t="inlineStr">
        <is>
          <t>用于学会炼制合体玄阴神行丹。效果随成丹品质变化；灵品参数示例：移动速度提高3%，持续600现实秒。</t>
        </is>
      </c>
      <c r="Z5004" t="inlineStr">
        <is>
          <t>|cff00FF00“轻身疾行，进退有度；药助足下，不增术法杀伤。寒剂自有其宜，须量药力与丹毒而用。”——《神行轻身录》|r</t>
        </is>
      </c>
      <c r="AA5004" t="str">
        <v>探索秘境或遗迹可得。</v>
      </c>
      <c r="AB5004">
        <v>11821040</v>
      </c>
      <c r="AC5004" t="s">
        <v>5409</v>
      </c>
      <c r="AD5004">
        <v>40002</v>
      </c>
      <c r="AE5004"/>
      <c r="AF5004">
        <v>70002</v>
      </c>
      <c r="AG5004"/>
      <c r="AH5004">
        <v>562500</v>
      </c>
      <c r="AI5004" t="s">
        <v>5405</v>
      </c>
      <c r="AJ5004" t="s">
        <v>5405</v>
      </c>
      <c r="AK5004" t="s">
        <v>354</v>
      </c>
    </row>
    <row r="5005" spans="2:37">
      <c r="B5005" s="16" t="n">
        <f>10000000+INDEX(编号表!$B:$B,MATCH(F5005,编号表!$A:$A,0))*100000+INDEX(编号表!$F:$F,MATCH(D5005,编号表!$E:$E,0))*1000+INDEX(编号表!$D:$D,MATCH(E5005,编号表!$C:$C,0))*10000+G5005</f>
        <v>11872041</v>
      </c>
      <c r="C5005" t="inlineStr">
        <is>
          <t>合体清和神行丹</t>
        </is>
      </c>
      <c r="D5005" t="s">
        <v>102</v>
      </c>
      <c r="E5005" t="s">
        <v>354</v>
      </c>
      <c r="F5005" t="s">
        <v>5405</v>
      </c>
      <c r="G5005">
        <v>41</v>
      </c>
      <c r="H5005"/>
      <c r="I5005">
        <v>60</v>
      </c>
      <c r="J5005" t="str">
        <f t="shared" si="80"/>
        <v>大类_灵品合体丹方</v>
      </c>
      <c r="K5005" t="s">
        <v>337</v>
      </c>
      <c r="L5005">
        <v>1</v>
      </c>
      <c r="M5005" t="s">
        <v>5405</v>
      </c>
      <c r="N5005"/>
      <c r="O5005">
        <v>0</v>
      </c>
      <c r="P5005" t="b">
        <v>1</v>
      </c>
      <c r="Q5005"/>
      <c r="R5005" t="b">
        <v>0</v>
      </c>
      <c r="S5005">
        <v>1</v>
      </c>
      <c r="T5005" t="s">
        <v>91</v>
      </c>
      <c r="U5005">
        <v>999</v>
      </c>
      <c r="V5005" t="s">
        <v>5406</v>
      </c>
      <c r="W5005">
        <v>31872041</v>
      </c>
      <c r="X5005"/>
      <c r="Y5005" t="inlineStr">
        <is>
          <t>用于学会炼制合体清和神行丹。效果随成丹品质变化；灵品参数示例：移动速度提高4%，持续600现实秒。</t>
        </is>
      </c>
      <c r="Z5005" t="inlineStr">
        <is>
          <t>|cff00FF00“轻身疾行，进退有度；药助足下，不增术法杀伤。凉剂自有其宜，须量药力与丹毒而用。”——《神行轻身录》|r</t>
        </is>
      </c>
      <c r="AA5005" t="str">
        <v>探索秘境或遗迹可得。</v>
      </c>
      <c r="AB5005">
        <v>11821041</v>
      </c>
      <c r="AC5005" t="s">
        <v>5409</v>
      </c>
      <c r="AD5005">
        <v>40002</v>
      </c>
      <c r="AE5005"/>
      <c r="AF5005">
        <v>70002</v>
      </c>
      <c r="AG5005"/>
      <c r="AH5005">
        <v>562500</v>
      </c>
      <c r="AI5005" t="s">
        <v>5405</v>
      </c>
      <c r="AJ5005" t="s">
        <v>5405</v>
      </c>
      <c r="AK5005" t="s">
        <v>354</v>
      </c>
    </row>
    <row r="5006" spans="2:37">
      <c r="B5006" s="16" t="n">
        <f>10000000+INDEX(编号表!$B:$B,MATCH(F5006,编号表!$A:$A,0))*100000+INDEX(编号表!$F:$F,MATCH(D5006,编号表!$E:$E,0))*1000+INDEX(编号表!$D:$D,MATCH(E5006,编号表!$C:$C,0))*10000+G5006</f>
        <v>11872042</v>
      </c>
      <c r="C5006" t="inlineStr">
        <is>
          <t>合体神行丹</t>
        </is>
      </c>
      <c r="D5006" t="s">
        <v>102</v>
      </c>
      <c r="E5006" t="s">
        <v>354</v>
      </c>
      <c r="F5006" t="s">
        <v>5405</v>
      </c>
      <c r="G5006">
        <v>42</v>
      </c>
      <c r="H5006"/>
      <c r="I5006">
        <v>60</v>
      </c>
      <c r="J5006" t="str">
        <f t="shared" si="80"/>
        <v>大类_灵品合体丹方</v>
      </c>
      <c r="K5006" t="s">
        <v>337</v>
      </c>
      <c r="L5006">
        <v>1</v>
      </c>
      <c r="M5006" t="s">
        <v>5405</v>
      </c>
      <c r="N5006"/>
      <c r="O5006">
        <v>0</v>
      </c>
      <c r="P5006" t="b">
        <v>1</v>
      </c>
      <c r="Q5006"/>
      <c r="R5006" t="b">
        <v>0</v>
      </c>
      <c r="S5006">
        <v>1</v>
      </c>
      <c r="T5006" t="s">
        <v>91</v>
      </c>
      <c r="U5006">
        <v>999</v>
      </c>
      <c r="V5006" t="s">
        <v>5406</v>
      </c>
      <c r="W5006">
        <v>31872042</v>
      </c>
      <c r="X5006"/>
      <c r="Y5006" t="inlineStr">
        <is>
          <t>用于学会炼制合体神行丹。效果随成丹品质变化；灵品参数示例：移动速度提高5%，持续600现实秒。</t>
        </is>
      </c>
      <c r="Z5006" t="inlineStr">
        <is>
          <t>|cff00FF00“轻身疾行，进退有度；药助足下，不增术法杀伤。平剂自有其宜，须量药力与丹毒而用。”——《神行轻身录》|r</t>
        </is>
      </c>
      <c r="AA5006" t="str">
        <v>探索秘境或遗迹可得。</v>
      </c>
      <c r="AB5006">
        <v>11821042</v>
      </c>
      <c r="AC5006" t="s">
        <v>5409</v>
      </c>
      <c r="AD5006">
        <v>40002</v>
      </c>
      <c r="AE5006"/>
      <c r="AF5006">
        <v>70002</v>
      </c>
      <c r="AG5006"/>
      <c r="AH5006">
        <v>562500</v>
      </c>
      <c r="AI5006" t="s">
        <v>5405</v>
      </c>
      <c r="AJ5006" t="s">
        <v>5405</v>
      </c>
      <c r="AK5006" t="s">
        <v>354</v>
      </c>
    </row>
    <row r="5007" spans="2:37">
      <c r="B5007" s="16" t="n">
        <f>10000000+INDEX(编号表!$B:$B,MATCH(F5007,编号表!$A:$A,0))*100000+INDEX(编号表!$F:$F,MATCH(D5007,编号表!$E:$E,0))*1000+INDEX(编号表!$D:$D,MATCH(E5007,编号表!$C:$C,0))*10000+G5007</f>
        <v>11872043</v>
      </c>
      <c r="C5007" t="inlineStr">
        <is>
          <t>合体温阳神行丹</t>
        </is>
      </c>
      <c r="D5007" t="s">
        <v>102</v>
      </c>
      <c r="E5007" t="s">
        <v>354</v>
      </c>
      <c r="F5007" t="s">
        <v>5405</v>
      </c>
      <c r="G5007">
        <v>43</v>
      </c>
      <c r="H5007"/>
      <c r="I5007">
        <v>60</v>
      </c>
      <c r="J5007" t="str">
        <f t="shared" si="80"/>
        <v>大类_灵品合体丹方</v>
      </c>
      <c r="K5007" t="s">
        <v>337</v>
      </c>
      <c r="L5007">
        <v>1</v>
      </c>
      <c r="M5007" t="s">
        <v>5405</v>
      </c>
      <c r="N5007"/>
      <c r="O5007">
        <v>0</v>
      </c>
      <c r="P5007" t="b">
        <v>1</v>
      </c>
      <c r="Q5007"/>
      <c r="R5007" t="b">
        <v>0</v>
      </c>
      <c r="S5007">
        <v>1</v>
      </c>
      <c r="T5007" t="s">
        <v>91</v>
      </c>
      <c r="U5007">
        <v>999</v>
      </c>
      <c r="V5007" t="s">
        <v>5406</v>
      </c>
      <c r="W5007">
        <v>31872043</v>
      </c>
      <c r="X5007"/>
      <c r="Y5007" t="inlineStr">
        <is>
          <t>用于学会炼制合体温阳神行丹。效果随成丹品质变化；灵品参数示例：移动速度提高6%，持续600现实秒。</t>
        </is>
      </c>
      <c r="Z5007" t="inlineStr">
        <is>
          <t>|cff00FF00“轻身疾行，进退有度；药助足下，不增术法杀伤。温剂自有其宜，须量药力与丹毒而用。”——《神行轻身录》|r</t>
        </is>
      </c>
      <c r="AA5007" t="str">
        <v>探索秘境或遗迹可得。</v>
      </c>
      <c r="AB5007">
        <v>11821043</v>
      </c>
      <c r="AC5007" t="s">
        <v>5409</v>
      </c>
      <c r="AD5007">
        <v>40002</v>
      </c>
      <c r="AE5007"/>
      <c r="AF5007">
        <v>70002</v>
      </c>
      <c r="AG5007"/>
      <c r="AH5007">
        <v>562500</v>
      </c>
      <c r="AI5007" t="s">
        <v>5405</v>
      </c>
      <c r="AJ5007" t="s">
        <v>5405</v>
      </c>
      <c r="AK5007" t="s">
        <v>354</v>
      </c>
    </row>
    <row r="5008" spans="2:37">
      <c r="B5008" s="16" t="n">
        <f>10000000+INDEX(编号表!$B:$B,MATCH(F5008,编号表!$A:$A,0))*100000+INDEX(编号表!$F:$F,MATCH(D5008,编号表!$E:$E,0))*1000+INDEX(编号表!$D:$D,MATCH(E5008,编号表!$C:$C,0))*10000+G5008</f>
        <v>11872044</v>
      </c>
      <c r="C5008" t="inlineStr">
        <is>
          <t>合体烈阳神行丹</t>
        </is>
      </c>
      <c r="D5008" t="s">
        <v>102</v>
      </c>
      <c r="E5008" t="s">
        <v>354</v>
      </c>
      <c r="F5008" t="s">
        <v>5405</v>
      </c>
      <c r="G5008">
        <v>44</v>
      </c>
      <c r="H5008"/>
      <c r="I5008">
        <v>60</v>
      </c>
      <c r="J5008" t="str">
        <f t="shared" si="80"/>
        <v>大类_灵品合体丹方</v>
      </c>
      <c r="K5008" t="s">
        <v>337</v>
      </c>
      <c r="L5008">
        <v>1</v>
      </c>
      <c r="M5008" t="s">
        <v>5405</v>
      </c>
      <c r="N5008"/>
      <c r="O5008">
        <v>0</v>
      </c>
      <c r="P5008" t="b">
        <v>1</v>
      </c>
      <c r="Q5008"/>
      <c r="R5008" t="b">
        <v>0</v>
      </c>
      <c r="S5008">
        <v>1</v>
      </c>
      <c r="T5008" t="s">
        <v>91</v>
      </c>
      <c r="U5008">
        <v>999</v>
      </c>
      <c r="V5008" t="s">
        <v>5406</v>
      </c>
      <c r="W5008">
        <v>31872044</v>
      </c>
      <c r="X5008"/>
      <c r="Y5008" t="inlineStr">
        <is>
          <t>用于学会炼制合体烈阳神行丹。效果随成丹品质变化；灵品参数示例：移动速度提高7%，持续600现实秒。</t>
        </is>
      </c>
      <c r="Z5008" t="inlineStr">
        <is>
          <t>|cff00FF00“轻身疾行，进退有度；药助足下，不增术法杀伤。热剂自有其宜，须量药力与丹毒而用。”——《神行轻身录》|r</t>
        </is>
      </c>
      <c r="AA5008" t="str">
        <v>探索秘境或遗迹可得。</v>
      </c>
      <c r="AB5008">
        <v>11821044</v>
      </c>
      <c r="AC5008" t="s">
        <v>5409</v>
      </c>
      <c r="AD5008">
        <v>40002</v>
      </c>
      <c r="AE5008"/>
      <c r="AF5008">
        <v>70002</v>
      </c>
      <c r="AG5008"/>
      <c r="AH5008">
        <v>562500</v>
      </c>
      <c r="AI5008" t="s">
        <v>5405</v>
      </c>
      <c r="AJ5008" t="s">
        <v>5405</v>
      </c>
      <c r="AK5008" t="s">
        <v>354</v>
      </c>
    </row>
    <row r="5009" spans="2:37">
      <c r="B5009" s="16" t="n">
        <f>10000000+INDEX(编号表!$B:$B,MATCH(F5009,编号表!$A:$A,0))*100000+INDEX(编号表!$F:$F,MATCH(D5009,编号表!$E:$E,0))*1000+INDEX(编号表!$D:$D,MATCH(E5009,编号表!$C:$C,0))*10000+G5009</f>
        <v>11872045</v>
      </c>
      <c r="C5009" t="inlineStr">
        <is>
          <t>合体玄阴迅脉丹</t>
        </is>
      </c>
      <c r="D5009" t="s">
        <v>102</v>
      </c>
      <c r="E5009" t="s">
        <v>354</v>
      </c>
      <c r="F5009" t="s">
        <v>5405</v>
      </c>
      <c r="G5009">
        <v>45</v>
      </c>
      <c r="H5009"/>
      <c r="I5009">
        <v>60</v>
      </c>
      <c r="J5009" t="str">
        <f t="shared" si="80"/>
        <v>大类_灵品合体丹方</v>
      </c>
      <c r="K5009" t="s">
        <v>337</v>
      </c>
      <c r="L5009">
        <v>1</v>
      </c>
      <c r="M5009" t="s">
        <v>5405</v>
      </c>
      <c r="N5009"/>
      <c r="O5009">
        <v>0</v>
      </c>
      <c r="P5009" t="b">
        <v>1</v>
      </c>
      <c r="Q5009"/>
      <c r="R5009" t="b">
        <v>0</v>
      </c>
      <c r="S5009">
        <v>1</v>
      </c>
      <c r="T5009" t="s">
        <v>91</v>
      </c>
      <c r="U5009">
        <v>999</v>
      </c>
      <c r="V5009" t="s">
        <v>5406</v>
      </c>
      <c r="W5009">
        <v>31872045</v>
      </c>
      <c r="X5009"/>
      <c r="Y5009" t="inlineStr">
        <is>
          <t>用于学会炼制合体玄阴迅脉丹。效果随成丹品质变化；灵品参数示例：法术冷却缩减3%，持续1800现实秒。</t>
        </is>
      </c>
      <c r="Z5009" t="inlineStr">
        <is>
          <t>|cff00FF00“灵脉运转有节，术法复起有时；药助缩其间隔。寒剂自有其宜，须量药力与丹毒而用。”——《迅脉运法录》|r</t>
        </is>
      </c>
      <c r="AA5009" t="str">
        <v>探索秘境或遗迹可得。</v>
      </c>
      <c r="AB5009">
        <v>11821045</v>
      </c>
      <c r="AC5009" t="s">
        <v>5409</v>
      </c>
      <c r="AD5009">
        <v>40002</v>
      </c>
      <c r="AE5009"/>
      <c r="AF5009">
        <v>70002</v>
      </c>
      <c r="AG5009"/>
      <c r="AH5009">
        <v>562500</v>
      </c>
      <c r="AI5009" t="s">
        <v>5405</v>
      </c>
      <c r="AJ5009" t="s">
        <v>5405</v>
      </c>
      <c r="AK5009" t="s">
        <v>354</v>
      </c>
    </row>
    <row r="5010" spans="2:37">
      <c r="B5010" s="16" t="n">
        <f>10000000+INDEX(编号表!$B:$B,MATCH(F5010,编号表!$A:$A,0))*100000+INDEX(编号表!$F:$F,MATCH(D5010,编号表!$E:$E,0))*1000+INDEX(编号表!$D:$D,MATCH(E5010,编号表!$C:$C,0))*10000+G5010</f>
        <v>11872046</v>
      </c>
      <c r="C5010" t="inlineStr">
        <is>
          <t>合体清和迅脉丹</t>
        </is>
      </c>
      <c r="D5010" t="s">
        <v>102</v>
      </c>
      <c r="E5010" t="s">
        <v>354</v>
      </c>
      <c r="F5010" t="s">
        <v>5405</v>
      </c>
      <c r="G5010">
        <v>46</v>
      </c>
      <c r="H5010"/>
      <c r="I5010">
        <v>60</v>
      </c>
      <c r="J5010" t="str">
        <f t="shared" si="80"/>
        <v>大类_灵品合体丹方</v>
      </c>
      <c r="K5010" t="s">
        <v>337</v>
      </c>
      <c r="L5010">
        <v>1</v>
      </c>
      <c r="M5010" t="s">
        <v>5405</v>
      </c>
      <c r="N5010"/>
      <c r="O5010">
        <v>0</v>
      </c>
      <c r="P5010" t="b">
        <v>1</v>
      </c>
      <c r="Q5010"/>
      <c r="R5010" t="b">
        <v>0</v>
      </c>
      <c r="S5010">
        <v>1</v>
      </c>
      <c r="T5010" t="s">
        <v>91</v>
      </c>
      <c r="U5010">
        <v>999</v>
      </c>
      <c r="V5010" t="s">
        <v>5406</v>
      </c>
      <c r="W5010">
        <v>31872046</v>
      </c>
      <c r="X5010"/>
      <c r="Y5010" t="inlineStr">
        <is>
          <t>用于学会炼制合体清和迅脉丹。效果随成丹品质变化；灵品参数示例：法术冷却缩减3.75%，持续1500现实秒。</t>
        </is>
      </c>
      <c r="Z5010" t="inlineStr">
        <is>
          <t>|cff00FF00“灵脉运转有节，术法复起有时；药助缩其间隔。凉剂自有其宜，须量药力与丹毒而用。”——《迅脉运法录》|r</t>
        </is>
      </c>
      <c r="AA5010" t="str">
        <v>探索秘境或遗迹可得。</v>
      </c>
      <c r="AB5010">
        <v>11821046</v>
      </c>
      <c r="AC5010" t="s">
        <v>5409</v>
      </c>
      <c r="AD5010">
        <v>40002</v>
      </c>
      <c r="AE5010"/>
      <c r="AF5010">
        <v>70002</v>
      </c>
      <c r="AG5010"/>
      <c r="AH5010">
        <v>562500</v>
      </c>
      <c r="AI5010" t="s">
        <v>5405</v>
      </c>
      <c r="AJ5010" t="s">
        <v>5405</v>
      </c>
      <c r="AK5010" t="s">
        <v>354</v>
      </c>
    </row>
    <row r="5011" spans="2:37">
      <c r="B5011" s="16" t="n">
        <f>10000000+INDEX(编号表!$B:$B,MATCH(F5011,编号表!$A:$A,0))*100000+INDEX(编号表!$F:$F,MATCH(D5011,编号表!$E:$E,0))*1000+INDEX(编号表!$D:$D,MATCH(E5011,编号表!$C:$C,0))*10000+G5011</f>
        <v>11872047</v>
      </c>
      <c r="C5011" t="inlineStr">
        <is>
          <t>合体迅脉丹</t>
        </is>
      </c>
      <c r="D5011" t="s">
        <v>102</v>
      </c>
      <c r="E5011" t="s">
        <v>354</v>
      </c>
      <c r="F5011" t="s">
        <v>5405</v>
      </c>
      <c r="G5011">
        <v>47</v>
      </c>
      <c r="H5011"/>
      <c r="I5011">
        <v>60</v>
      </c>
      <c r="J5011" t="str">
        <f t="shared" si="80"/>
        <v>大类_灵品合体丹方</v>
      </c>
      <c r="K5011" t="s">
        <v>337</v>
      </c>
      <c r="L5011">
        <v>1</v>
      </c>
      <c r="M5011" t="s">
        <v>5405</v>
      </c>
      <c r="N5011"/>
      <c r="O5011">
        <v>0</v>
      </c>
      <c r="P5011" t="b">
        <v>1</v>
      </c>
      <c r="Q5011"/>
      <c r="R5011" t="b">
        <v>0</v>
      </c>
      <c r="S5011">
        <v>1</v>
      </c>
      <c r="T5011" t="s">
        <v>91</v>
      </c>
      <c r="U5011">
        <v>999</v>
      </c>
      <c r="V5011" t="s">
        <v>5406</v>
      </c>
      <c r="W5011">
        <v>31872047</v>
      </c>
      <c r="X5011"/>
      <c r="Y5011" t="inlineStr">
        <is>
          <t>用于学会炼制合体迅脉丹。效果随成丹品质变化；灵品参数示例：法术冷却缩减4.5%，持续1500现实秒。</t>
        </is>
      </c>
      <c r="Z5011" t="inlineStr">
        <is>
          <t>|cff00FF00“灵脉运转有节，术法复起有时；药助缩其间隔。平剂自有其宜，须量药力与丹毒而用。”——《迅脉运法录》|r</t>
        </is>
      </c>
      <c r="AA5011" t="str">
        <v>探索秘境或遗迹可得。</v>
      </c>
      <c r="AB5011">
        <v>11821047</v>
      </c>
      <c r="AC5011" t="s">
        <v>5409</v>
      </c>
      <c r="AD5011">
        <v>40002</v>
      </c>
      <c r="AE5011"/>
      <c r="AF5011">
        <v>70002</v>
      </c>
      <c r="AG5011"/>
      <c r="AH5011">
        <v>562500</v>
      </c>
      <c r="AI5011" t="s">
        <v>5405</v>
      </c>
      <c r="AJ5011" t="s">
        <v>5405</v>
      </c>
      <c r="AK5011" t="s">
        <v>354</v>
      </c>
    </row>
    <row r="5012" spans="2:37">
      <c r="B5012" s="16" t="n">
        <f>10000000+INDEX(编号表!$B:$B,MATCH(F5012,编号表!$A:$A,0))*100000+INDEX(编号表!$F:$F,MATCH(D5012,编号表!$E:$E,0))*1000+INDEX(编号表!$D:$D,MATCH(E5012,编号表!$C:$C,0))*10000+G5012</f>
        <v>11872048</v>
      </c>
      <c r="C5012" t="inlineStr">
        <is>
          <t>合体温阳迅脉丹</t>
        </is>
      </c>
      <c r="D5012" t="s">
        <v>102</v>
      </c>
      <c r="E5012" t="s">
        <v>354</v>
      </c>
      <c r="F5012" t="s">
        <v>5405</v>
      </c>
      <c r="G5012">
        <v>48</v>
      </c>
      <c r="H5012"/>
      <c r="I5012">
        <v>60</v>
      </c>
      <c r="J5012" t="str">
        <f t="shared" si="80"/>
        <v>大类_灵品合体丹方</v>
      </c>
      <c r="K5012" t="s">
        <v>337</v>
      </c>
      <c r="L5012">
        <v>1</v>
      </c>
      <c r="M5012" t="s">
        <v>5405</v>
      </c>
      <c r="N5012"/>
      <c r="O5012">
        <v>0</v>
      </c>
      <c r="P5012" t="b">
        <v>1</v>
      </c>
      <c r="Q5012"/>
      <c r="R5012" t="b">
        <v>0</v>
      </c>
      <c r="S5012">
        <v>1</v>
      </c>
      <c r="T5012" t="s">
        <v>91</v>
      </c>
      <c r="U5012">
        <v>999</v>
      </c>
      <c r="V5012" t="s">
        <v>5406</v>
      </c>
      <c r="W5012">
        <v>31872048</v>
      </c>
      <c r="X5012"/>
      <c r="Y5012" t="inlineStr">
        <is>
          <t>用于学会炼制合体温阳迅脉丹。效果随成丹品质变化；灵品参数示例：法术冷却缩减5.25%，持续1500现实秒。</t>
        </is>
      </c>
      <c r="Z5012" t="inlineStr">
        <is>
          <t>|cff00FF00“灵脉运转有节，术法复起有时；药助缩其间隔。温剂自有其宜，须量药力与丹毒而用。”——《迅脉运法录》|r</t>
        </is>
      </c>
      <c r="AA5012" t="str">
        <v>探索秘境或遗迹可得。</v>
      </c>
      <c r="AB5012">
        <v>11821048</v>
      </c>
      <c r="AC5012" t="s">
        <v>5409</v>
      </c>
      <c r="AD5012">
        <v>40002</v>
      </c>
      <c r="AE5012"/>
      <c r="AF5012">
        <v>70002</v>
      </c>
      <c r="AG5012"/>
      <c r="AH5012">
        <v>562500</v>
      </c>
      <c r="AI5012" t="s">
        <v>5405</v>
      </c>
      <c r="AJ5012" t="s">
        <v>5405</v>
      </c>
      <c r="AK5012" t="s">
        <v>354</v>
      </c>
    </row>
    <row r="5013" spans="2:37">
      <c r="B5013" s="16" t="n">
        <f>10000000+INDEX(编号表!$B:$B,MATCH(F5013,编号表!$A:$A,0))*100000+INDEX(编号表!$F:$F,MATCH(D5013,编号表!$E:$E,0))*1000+INDEX(编号表!$D:$D,MATCH(E5013,编号表!$C:$C,0))*10000+G5013</f>
        <v>11872049</v>
      </c>
      <c r="C5013" t="inlineStr">
        <is>
          <t>合体烈阳迅脉丹</t>
        </is>
      </c>
      <c r="D5013" t="s">
        <v>102</v>
      </c>
      <c r="E5013" t="s">
        <v>354</v>
      </c>
      <c r="F5013" t="s">
        <v>5405</v>
      </c>
      <c r="G5013">
        <v>49</v>
      </c>
      <c r="H5013"/>
      <c r="I5013">
        <v>60</v>
      </c>
      <c r="J5013" t="str">
        <f t="shared" si="80"/>
        <v>大类_灵品合体丹方</v>
      </c>
      <c r="K5013" t="s">
        <v>337</v>
      </c>
      <c r="L5013">
        <v>1</v>
      </c>
      <c r="M5013" t="s">
        <v>5405</v>
      </c>
      <c r="N5013"/>
      <c r="O5013">
        <v>0</v>
      </c>
      <c r="P5013" t="b">
        <v>1</v>
      </c>
      <c r="Q5013"/>
      <c r="R5013" t="b">
        <v>0</v>
      </c>
      <c r="S5013">
        <v>1</v>
      </c>
      <c r="T5013" t="s">
        <v>91</v>
      </c>
      <c r="U5013">
        <v>999</v>
      </c>
      <c r="V5013" t="s">
        <v>5406</v>
      </c>
      <c r="W5013">
        <v>31872049</v>
      </c>
      <c r="X5013"/>
      <c r="Y5013" t="inlineStr">
        <is>
          <t>用于学会炼制合体烈阳迅脉丹。效果随成丹品质变化；灵品参数示例：法术冷却缩减6%，持续900现实秒。</t>
        </is>
      </c>
      <c r="Z5013" t="inlineStr">
        <is>
          <t>|cff00FF00“灵脉运转有节，术法复起有时；药助缩其间隔。热剂自有其宜，须量药力与丹毒而用。”——《迅脉运法录》|r</t>
        </is>
      </c>
      <c r="AA5013" t="str">
        <v>探索秘境或遗迹可得。</v>
      </c>
      <c r="AB5013">
        <v>11821049</v>
      </c>
      <c r="AC5013" t="s">
        <v>5409</v>
      </c>
      <c r="AD5013">
        <v>40002</v>
      </c>
      <c r="AE5013"/>
      <c r="AF5013">
        <v>70002</v>
      </c>
      <c r="AG5013"/>
      <c r="AH5013">
        <v>562500</v>
      </c>
      <c r="AI5013" t="s">
        <v>5405</v>
      </c>
      <c r="AJ5013" t="s">
        <v>5405</v>
      </c>
      <c r="AK5013" t="s">
        <v>354</v>
      </c>
    </row>
    <row r="5014" spans="2:37">
      <c r="B5014" s="16" t="n">
        <f>10000000+INDEX(编号表!$B:$B,MATCH(F5014,编号表!$A:$A,0))*100000+INDEX(编号表!$F:$F,MATCH(D5014,编号表!$E:$E,0))*1000+INDEX(编号表!$D:$D,MATCH(E5014,编号表!$C:$C,0))*10000+G5014</f>
        <v>11872050</v>
      </c>
      <c r="C5014" t="s">
        <v>4605</v>
      </c>
      <c r="D5014" t="s">
        <v>102</v>
      </c>
      <c r="E5014" t="s">
        <v>354</v>
      </c>
      <c r="F5014" t="s">
        <v>5405</v>
      </c>
      <c r="G5014">
        <v>50</v>
      </c>
      <c r="H5014"/>
      <c r="I5014">
        <v>60</v>
      </c>
      <c r="J5014" t="str">
        <f t="shared" si="80"/>
        <v>大类_灵品合体丹方</v>
      </c>
      <c r="K5014" t="s">
        <v>337</v>
      </c>
      <c r="L5014">
        <v>1</v>
      </c>
      <c r="M5014" t="s">
        <v>5405</v>
      </c>
      <c r="N5014"/>
      <c r="O5014">
        <v>0</v>
      </c>
      <c r="P5014" t="b">
        <v>1</v>
      </c>
      <c r="Q5014"/>
      <c r="R5014" t="b">
        <v>0</v>
      </c>
      <c r="S5014">
        <v>1</v>
      </c>
      <c r="T5014" t="s">
        <v>91</v>
      </c>
      <c r="U5014">
        <v>999</v>
      </c>
      <c r="V5014" t="s">
        <v>5406</v>
      </c>
      <c r="W5014">
        <v>31872050</v>
      </c>
      <c r="X5014"/>
      <c r="Y5014" t="inlineStr">
        <is>
          <t>用于学会炼制合体玄阴净髓丹。效果随成丹品质变化；灵品参数示例：清除对应味池杂质总量5721192点，按300现实秒的经过时间线性结算（操作时补结差额）。</t>
        </is>
      </c>
      <c r="Z5014" t="inlineStr">
        <is>
          <t>|cff00FF00“骨底积浊得清，根基乃少其滞。寒剂自有其宜，须量药力与丹毒而用。”——《骨底澄浊录》|r</t>
        </is>
      </c>
      <c r="AA5014" t="str">
        <v>探索秘境或遗迹可得。</v>
      </c>
      <c r="AB5014">
        <v>11821050</v>
      </c>
      <c r="AC5014" t="s">
        <v>5409</v>
      </c>
      <c r="AD5014">
        <v>40002</v>
      </c>
      <c r="AE5014"/>
      <c r="AF5014">
        <v>70002</v>
      </c>
      <c r="AG5014"/>
      <c r="AH5014">
        <v>562500</v>
      </c>
      <c r="AI5014" t="s">
        <v>5405</v>
      </c>
      <c r="AJ5014" t="s">
        <v>5405</v>
      </c>
      <c r="AK5014" t="s">
        <v>354</v>
      </c>
    </row>
    <row r="5015" spans="2:37">
      <c r="B5015" s="16" t="n">
        <f>10000000+INDEX(编号表!$B:$B,MATCH(F5015,编号表!$A:$A,0))*100000+INDEX(编号表!$F:$F,MATCH(D5015,编号表!$E:$E,0))*1000+INDEX(编号表!$D:$D,MATCH(E5015,编号表!$C:$C,0))*10000+G5015</f>
        <v>11872051</v>
      </c>
      <c r="C5015" t="s">
        <v>4609</v>
      </c>
      <c r="D5015" t="s">
        <v>102</v>
      </c>
      <c r="E5015" t="s">
        <v>354</v>
      </c>
      <c r="F5015" t="s">
        <v>5405</v>
      </c>
      <c r="G5015">
        <v>51</v>
      </c>
      <c r="H5015"/>
      <c r="I5015">
        <v>60</v>
      </c>
      <c r="J5015" t="str">
        <f t="shared" si="80"/>
        <v>大类_灵品合体丹方</v>
      </c>
      <c r="K5015" t="s">
        <v>337</v>
      </c>
      <c r="L5015">
        <v>1</v>
      </c>
      <c r="M5015" t="s">
        <v>5405</v>
      </c>
      <c r="N5015"/>
      <c r="O5015">
        <v>0</v>
      </c>
      <c r="P5015" t="b">
        <v>1</v>
      </c>
      <c r="Q5015"/>
      <c r="R5015" t="b">
        <v>0</v>
      </c>
      <c r="S5015">
        <v>1</v>
      </c>
      <c r="T5015" t="s">
        <v>91</v>
      </c>
      <c r="U5015">
        <v>999</v>
      </c>
      <c r="V5015" t="s">
        <v>5406</v>
      </c>
      <c r="W5015">
        <v>31872051</v>
      </c>
      <c r="X5015"/>
      <c r="Y5015" t="inlineStr">
        <is>
          <t>用于学会炼制合体清和净髓丹。效果随成丹品质变化；灵品参数示例：清除对应味池杂质总量3424842点，按60现实秒的经过时间线性结算（操作时补结差额）。</t>
        </is>
      </c>
      <c r="Z5015" t="inlineStr">
        <is>
          <t>|cff00FF00“骨底积浊得清，根基乃少其滞。凉剂自有其宜，须量药力与丹毒而用。”——《骨底澄浊录》|r</t>
        </is>
      </c>
      <c r="AA5015" t="str">
        <v>探索秘境或遗迹可得。</v>
      </c>
      <c r="AB5015">
        <v>11821051</v>
      </c>
      <c r="AC5015" t="s">
        <v>5409</v>
      </c>
      <c r="AD5015">
        <v>40002</v>
      </c>
      <c r="AE5015"/>
      <c r="AF5015">
        <v>70002</v>
      </c>
      <c r="AG5015"/>
      <c r="AH5015">
        <v>562500</v>
      </c>
      <c r="AI5015" t="s">
        <v>5405</v>
      </c>
      <c r="AJ5015" t="s">
        <v>5405</v>
      </c>
      <c r="AK5015" t="s">
        <v>354</v>
      </c>
    </row>
    <row r="5016" spans="2:37">
      <c r="B5016" s="16" t="n">
        <f>10000000+INDEX(编号表!$B:$B,MATCH(F5016,编号表!$A:$A,0))*100000+INDEX(编号表!$F:$F,MATCH(D5016,编号表!$E:$E,0))*1000+INDEX(编号表!$D:$D,MATCH(E5016,编号表!$C:$C,0))*10000+G5016</f>
        <v>11872052</v>
      </c>
      <c r="C5016" t="s">
        <v>4613</v>
      </c>
      <c r="D5016" t="s">
        <v>102</v>
      </c>
      <c r="E5016" t="s">
        <v>354</v>
      </c>
      <c r="F5016" t="s">
        <v>5405</v>
      </c>
      <c r="G5016">
        <v>52</v>
      </c>
      <c r="H5016"/>
      <c r="I5016">
        <v>60</v>
      </c>
      <c r="J5016" t="str">
        <f t="shared" si="80"/>
        <v>大类_灵品合体丹方</v>
      </c>
      <c r="K5016" t="s">
        <v>337</v>
      </c>
      <c r="L5016">
        <v>1</v>
      </c>
      <c r="M5016" t="s">
        <v>5405</v>
      </c>
      <c r="N5016"/>
      <c r="O5016">
        <v>0</v>
      </c>
      <c r="P5016" t="b">
        <v>1</v>
      </c>
      <c r="Q5016"/>
      <c r="R5016" t="b">
        <v>0</v>
      </c>
      <c r="S5016">
        <v>1</v>
      </c>
      <c r="T5016" t="s">
        <v>91</v>
      </c>
      <c r="U5016">
        <v>999</v>
      </c>
      <c r="V5016" t="s">
        <v>5406</v>
      </c>
      <c r="W5016">
        <v>31872052</v>
      </c>
      <c r="X5016"/>
      <c r="Y5016" t="inlineStr">
        <is>
          <t>用于学会炼制合体净髓丹。效果随成丹品质变化；灵品参数示例：清除对应味池杂质总量4199040点，按60现实秒的经过时间线性结算（操作时补结差额）。</t>
        </is>
      </c>
      <c r="Z5016" t="inlineStr">
        <is>
          <t>|cff00FF00“骨底积浊得清，根基乃少其滞。平剂自有其宜，须量药力与丹毒而用。”——《骨底澄浊录》|r</t>
        </is>
      </c>
      <c r="AA5016" t="str">
        <v>探索秘境或遗迹可得。</v>
      </c>
      <c r="AB5016">
        <v>11821052</v>
      </c>
      <c r="AC5016" t="s">
        <v>5409</v>
      </c>
      <c r="AD5016">
        <v>40002</v>
      </c>
      <c r="AE5016"/>
      <c r="AF5016">
        <v>70002</v>
      </c>
      <c r="AG5016"/>
      <c r="AH5016">
        <v>562500</v>
      </c>
      <c r="AI5016" t="s">
        <v>5405</v>
      </c>
      <c r="AJ5016" t="s">
        <v>5405</v>
      </c>
      <c r="AK5016" t="s">
        <v>354</v>
      </c>
    </row>
    <row r="5017" spans="2:37">
      <c r="B5017" s="16" t="n">
        <f>10000000+INDEX(编号表!$B:$B,MATCH(F5017,编号表!$A:$A,0))*100000+INDEX(编号表!$F:$F,MATCH(D5017,编号表!$E:$E,0))*1000+INDEX(编号表!$D:$D,MATCH(E5017,编号表!$C:$C,0))*10000+G5017</f>
        <v>11872053</v>
      </c>
      <c r="C5017" t="s">
        <v>4617</v>
      </c>
      <c r="D5017" t="s">
        <v>102</v>
      </c>
      <c r="E5017" t="s">
        <v>354</v>
      </c>
      <c r="F5017" t="s">
        <v>5405</v>
      </c>
      <c r="G5017">
        <v>53</v>
      </c>
      <c r="H5017"/>
      <c r="I5017">
        <v>60</v>
      </c>
      <c r="J5017" t="str">
        <f t="shared" si="80"/>
        <v>大类_灵品合体丹方</v>
      </c>
      <c r="K5017" t="s">
        <v>337</v>
      </c>
      <c r="L5017">
        <v>1</v>
      </c>
      <c r="M5017" t="s">
        <v>5405</v>
      </c>
      <c r="N5017"/>
      <c r="O5017">
        <v>0</v>
      </c>
      <c r="P5017" t="b">
        <v>1</v>
      </c>
      <c r="Q5017"/>
      <c r="R5017" t="b">
        <v>0</v>
      </c>
      <c r="S5017">
        <v>1</v>
      </c>
      <c r="T5017" t="s">
        <v>91</v>
      </c>
      <c r="U5017">
        <v>999</v>
      </c>
      <c r="V5017" t="s">
        <v>5406</v>
      </c>
      <c r="W5017">
        <v>31872053</v>
      </c>
      <c r="X5017"/>
      <c r="Y5017" t="inlineStr">
        <is>
          <t>用于学会炼制合体温阳净髓丹。效果随成丹品质变化；灵品参数示例：清除对应味池杂质总量4973238点，按60现实秒的经过时间线性结算（操作时补结差额）。</t>
        </is>
      </c>
      <c r="Z5017" t="inlineStr">
        <is>
          <t>|cff00FF00“骨底积浊得清，根基乃少其滞。温剂自有其宜，须量药力与丹毒而用。”——《骨底澄浊录》|r</t>
        </is>
      </c>
      <c r="AA5017" t="str">
        <v>探索秘境或遗迹可得。</v>
      </c>
      <c r="AB5017">
        <v>11821053</v>
      </c>
      <c r="AC5017" t="s">
        <v>5409</v>
      </c>
      <c r="AD5017">
        <v>40002</v>
      </c>
      <c r="AE5017"/>
      <c r="AF5017">
        <v>70002</v>
      </c>
      <c r="AG5017"/>
      <c r="AH5017">
        <v>562500</v>
      </c>
      <c r="AI5017" t="s">
        <v>5405</v>
      </c>
      <c r="AJ5017" t="s">
        <v>5405</v>
      </c>
      <c r="AK5017" t="s">
        <v>354</v>
      </c>
    </row>
    <row r="5018" spans="2:37">
      <c r="B5018" s="16" t="n">
        <f>10000000+INDEX(编号表!$B:$B,MATCH(F5018,编号表!$A:$A,0))*100000+INDEX(编号表!$F:$F,MATCH(D5018,编号表!$E:$E,0))*1000+INDEX(编号表!$D:$D,MATCH(E5018,编号表!$C:$C,0))*10000+G5018</f>
        <v>11872054</v>
      </c>
      <c r="C5018" t="s">
        <v>4621</v>
      </c>
      <c r="D5018" t="s">
        <v>102</v>
      </c>
      <c r="E5018" t="s">
        <v>354</v>
      </c>
      <c r="F5018" t="s">
        <v>5405</v>
      </c>
      <c r="G5018">
        <v>54</v>
      </c>
      <c r="H5018"/>
      <c r="I5018">
        <v>60</v>
      </c>
      <c r="J5018" t="str">
        <f t="shared" si="80"/>
        <v>大类_灵品合体丹方</v>
      </c>
      <c r="K5018" t="s">
        <v>337</v>
      </c>
      <c r="L5018">
        <v>1</v>
      </c>
      <c r="M5018" t="s">
        <v>5405</v>
      </c>
      <c r="N5018"/>
      <c r="O5018">
        <v>0</v>
      </c>
      <c r="P5018" t="b">
        <v>1</v>
      </c>
      <c r="Q5018"/>
      <c r="R5018" t="b">
        <v>0</v>
      </c>
      <c r="S5018">
        <v>1</v>
      </c>
      <c r="T5018" t="s">
        <v>91</v>
      </c>
      <c r="U5018">
        <v>999</v>
      </c>
      <c r="V5018" t="s">
        <v>5406</v>
      </c>
      <c r="W5018">
        <v>31872054</v>
      </c>
      <c r="X5018"/>
      <c r="Y5018" t="inlineStr">
        <is>
          <t>用于学会炼制合体烈阳净髓丹。效果随成丹品质变化；灵品参数示例：清除对应味池杂质总量4094064点，按10现实秒的经过时间线性结算（操作时补结差额）。</t>
        </is>
      </c>
      <c r="Z5018" t="inlineStr">
        <is>
          <t>|cff00FF00“骨底积浊得清，根基乃少其滞。热剂自有其宜，须量药力与丹毒而用。”——《骨底澄浊录》|r</t>
        </is>
      </c>
      <c r="AA5018" t="str">
        <v>探索秘境或遗迹可得。</v>
      </c>
      <c r="AB5018">
        <v>11821054</v>
      </c>
      <c r="AC5018" t="s">
        <v>5409</v>
      </c>
      <c r="AD5018">
        <v>40002</v>
      </c>
      <c r="AE5018"/>
      <c r="AF5018">
        <v>70002</v>
      </c>
      <c r="AG5018"/>
      <c r="AH5018">
        <v>562500</v>
      </c>
      <c r="AI5018" t="s">
        <v>5405</v>
      </c>
      <c r="AJ5018" t="s">
        <v>5405</v>
      </c>
      <c r="AK5018" t="s">
        <v>354</v>
      </c>
    </row>
    <row r="5019" spans="2:37">
      <c r="B5019" s="16" t="n">
        <f>10000000+INDEX(编号表!$B:$B,MATCH(F5019,编号表!$A:$A,0))*100000+INDEX(编号表!$F:$F,MATCH(D5019,编号表!$E:$E,0))*1000+INDEX(编号表!$D:$D,MATCH(E5019,编号表!$C:$C,0))*10000+G5019</f>
        <v>11872055</v>
      </c>
      <c r="C5019" t="inlineStr">
        <is>
          <t>合体玄阴回春丹</t>
        </is>
      </c>
      <c r="D5019" t="s">
        <v>102</v>
      </c>
      <c r="E5019" t="s">
        <v>354</v>
      </c>
      <c r="F5019" t="s">
        <v>5405</v>
      </c>
      <c r="G5019">
        <v>55</v>
      </c>
      <c r="H5019"/>
      <c r="I5019">
        <v>60</v>
      </c>
      <c r="J5019" t="str">
        <f t="shared" si="80"/>
        <v>大类_灵品合体丹方</v>
      </c>
      <c r="K5019" t="s">
        <v>337</v>
      </c>
      <c r="L5019">
        <v>1</v>
      </c>
      <c r="M5019" t="s">
        <v>5405</v>
      </c>
      <c r="N5019"/>
      <c r="O5019">
        <v>0</v>
      </c>
      <c r="P5019" t="b">
        <v>1</v>
      </c>
      <c r="Q5019"/>
      <c r="R5019" t="b">
        <v>0</v>
      </c>
      <c r="S5019">
        <v>1</v>
      </c>
      <c r="T5019" t="s">
        <v>91</v>
      </c>
      <c r="U5019">
        <v>999</v>
      </c>
      <c r="V5019" t="s">
        <v>5406</v>
      </c>
      <c r="W5019">
        <v>31872055</v>
      </c>
      <c r="X5019"/>
      <c r="Y5019" t="inlineStr">
        <is>
          <t>用于学会炼制合体玄阴回春丹。效果随成丹品质变化；灵品参数示例：受击时回复生命上限的0.04%，持续1800现实秒。</t>
        </is>
      </c>
      <c r="Z5019" t="inlineStr">
        <is>
          <t>|cff00FF00“生机渐续，或随调息，或随交锋；疗伤之量不取敌人失血。寒剂自有其宜，须量药力与丹毒而用。”——《回春续生录》|r</t>
        </is>
      </c>
      <c r="AA5019" t="str">
        <v>探索秘境或遗迹可得。</v>
      </c>
      <c r="AB5019">
        <v>11821055</v>
      </c>
      <c r="AC5019" t="s">
        <v>5409</v>
      </c>
      <c r="AD5019">
        <v>40002</v>
      </c>
      <c r="AE5019"/>
      <c r="AF5019">
        <v>70002</v>
      </c>
      <c r="AG5019"/>
      <c r="AH5019">
        <v>562500</v>
      </c>
      <c r="AI5019" t="s">
        <v>5405</v>
      </c>
      <c r="AJ5019" t="s">
        <v>5405</v>
      </c>
      <c r="AK5019" t="s">
        <v>354</v>
      </c>
    </row>
    <row r="5020" spans="2:37">
      <c r="B5020" s="16" t="n">
        <f>10000000+INDEX(编号表!$B:$B,MATCH(F5020,编号表!$A:$A,0))*100000+INDEX(编号表!$F:$F,MATCH(D5020,编号表!$E:$E,0))*1000+INDEX(编号表!$D:$D,MATCH(E5020,编号表!$C:$C,0))*10000+G5020</f>
        <v>11872056</v>
      </c>
      <c r="C5020" t="inlineStr">
        <is>
          <t>合体清和回春丹</t>
        </is>
      </c>
      <c r="D5020" t="s">
        <v>102</v>
      </c>
      <c r="E5020" t="s">
        <v>354</v>
      </c>
      <c r="F5020" t="s">
        <v>5405</v>
      </c>
      <c r="G5020">
        <v>56</v>
      </c>
      <c r="H5020"/>
      <c r="I5020">
        <v>60</v>
      </c>
      <c r="J5020" t="str">
        <f t="shared" si="80"/>
        <v>大类_灵品合体丹方</v>
      </c>
      <c r="K5020" t="s">
        <v>337</v>
      </c>
      <c r="L5020">
        <v>1</v>
      </c>
      <c r="M5020" t="s">
        <v>5405</v>
      </c>
      <c r="N5020"/>
      <c r="O5020">
        <v>0</v>
      </c>
      <c r="P5020" t="b">
        <v>1</v>
      </c>
      <c r="Q5020"/>
      <c r="R5020" t="b">
        <v>0</v>
      </c>
      <c r="S5020">
        <v>1</v>
      </c>
      <c r="T5020" t="s">
        <v>91</v>
      </c>
      <c r="U5020">
        <v>999</v>
      </c>
      <c r="V5020" t="s">
        <v>5406</v>
      </c>
      <c r="W5020">
        <v>31872056</v>
      </c>
      <c r="X5020"/>
      <c r="Y5020" t="inlineStr">
        <is>
          <t>用于学会炼制合体清和回春丹。效果随成丹品质变化；灵品参数示例：击中时回复生命上限的0.05%，持续1500现实秒。</t>
        </is>
      </c>
      <c r="Z5020" t="inlineStr">
        <is>
          <t>|cff00FF00“生机渐续，或随调息，或随交锋；疗伤之量不取敌人失血。凉剂自有其宜，须量药力与丹毒而用。”——《回春续生录》|r</t>
        </is>
      </c>
      <c r="AA5020" t="str">
        <v>探索秘境或遗迹可得。</v>
      </c>
      <c r="AB5020">
        <v>11821056</v>
      </c>
      <c r="AC5020" t="s">
        <v>5409</v>
      </c>
      <c r="AD5020">
        <v>40002</v>
      </c>
      <c r="AE5020"/>
      <c r="AF5020">
        <v>70002</v>
      </c>
      <c r="AG5020"/>
      <c r="AH5020">
        <v>562500</v>
      </c>
      <c r="AI5020" t="s">
        <v>5405</v>
      </c>
      <c r="AJ5020" t="s">
        <v>5405</v>
      </c>
      <c r="AK5020" t="s">
        <v>354</v>
      </c>
    </row>
    <row r="5021" spans="2:37">
      <c r="B5021" s="16" t="n">
        <f>10000000+INDEX(编号表!$B:$B,MATCH(F5021,编号表!$A:$A,0))*100000+INDEX(编号表!$F:$F,MATCH(D5021,编号表!$E:$E,0))*1000+INDEX(编号表!$D:$D,MATCH(E5021,编号表!$C:$C,0))*10000+G5021</f>
        <v>11872057</v>
      </c>
      <c r="C5021" t="inlineStr">
        <is>
          <t>合体回春丹</t>
        </is>
      </c>
      <c r="D5021" t="s">
        <v>102</v>
      </c>
      <c r="E5021" t="s">
        <v>354</v>
      </c>
      <c r="F5021" t="s">
        <v>5405</v>
      </c>
      <c r="G5021">
        <v>57</v>
      </c>
      <c r="H5021"/>
      <c r="I5021">
        <v>60</v>
      </c>
      <c r="J5021" t="str">
        <f t="shared" si="80"/>
        <v>大类_灵品合体丹方</v>
      </c>
      <c r="K5021" t="s">
        <v>337</v>
      </c>
      <c r="L5021">
        <v>1</v>
      </c>
      <c r="M5021" t="s">
        <v>5405</v>
      </c>
      <c r="N5021"/>
      <c r="O5021">
        <v>0</v>
      </c>
      <c r="P5021" t="b">
        <v>1</v>
      </c>
      <c r="Q5021"/>
      <c r="R5021" t="b">
        <v>0</v>
      </c>
      <c r="S5021">
        <v>1</v>
      </c>
      <c r="T5021" t="s">
        <v>91</v>
      </c>
      <c r="U5021">
        <v>999</v>
      </c>
      <c r="V5021" t="s">
        <v>5406</v>
      </c>
      <c r="W5021">
        <v>31872057</v>
      </c>
      <c r="X5021"/>
      <c r="Y5021" t="inlineStr">
        <is>
          <t>用于学会炼制合体回春丹。效果随成丹品质变化；灵品参数示例：每秒回复生命上限的0.06%，持续1500现实秒。</t>
        </is>
      </c>
      <c r="Z5021" t="inlineStr">
        <is>
          <t>|cff00FF00“生机渐续，或随调息，或随交锋；疗伤之量不取敌人失血。平剂自有其宜，须量药力与丹毒而用。”——《回春续生录》|r</t>
        </is>
      </c>
      <c r="AA5021" t="str">
        <v>探索秘境或遗迹可得。</v>
      </c>
      <c r="AB5021">
        <v>11821057</v>
      </c>
      <c r="AC5021" t="s">
        <v>5409</v>
      </c>
      <c r="AD5021">
        <v>40002</v>
      </c>
      <c r="AE5021"/>
      <c r="AF5021">
        <v>70002</v>
      </c>
      <c r="AG5021"/>
      <c r="AH5021">
        <v>562500</v>
      </c>
      <c r="AI5021" t="s">
        <v>5405</v>
      </c>
      <c r="AJ5021" t="s">
        <v>5405</v>
      </c>
      <c r="AK5021" t="s">
        <v>354</v>
      </c>
    </row>
    <row r="5022" spans="2:37">
      <c r="B5022" s="16" t="n">
        <f>10000000+INDEX(编号表!$B:$B,MATCH(F5022,编号表!$A:$A,0))*100000+INDEX(编号表!$F:$F,MATCH(D5022,编号表!$E:$E,0))*1000+INDEX(编号表!$D:$D,MATCH(E5022,编号表!$C:$C,0))*10000+G5022</f>
        <v>11872058</v>
      </c>
      <c r="C5022" t="inlineStr">
        <is>
          <t>合体温阳回春丹</t>
        </is>
      </c>
      <c r="D5022" t="s">
        <v>102</v>
      </c>
      <c r="E5022" t="s">
        <v>354</v>
      </c>
      <c r="F5022" t="s">
        <v>5405</v>
      </c>
      <c r="G5022">
        <v>58</v>
      </c>
      <c r="H5022"/>
      <c r="I5022">
        <v>60</v>
      </c>
      <c r="J5022" t="str">
        <f t="shared" si="80"/>
        <v>大类_灵品合体丹方</v>
      </c>
      <c r="K5022" t="s">
        <v>337</v>
      </c>
      <c r="L5022">
        <v>1</v>
      </c>
      <c r="M5022" t="s">
        <v>5405</v>
      </c>
      <c r="N5022"/>
      <c r="O5022">
        <v>0</v>
      </c>
      <c r="P5022" t="b">
        <v>1</v>
      </c>
      <c r="Q5022"/>
      <c r="R5022" t="b">
        <v>0</v>
      </c>
      <c r="S5022">
        <v>1</v>
      </c>
      <c r="T5022" t="s">
        <v>91</v>
      </c>
      <c r="U5022">
        <v>999</v>
      </c>
      <c r="V5022" t="s">
        <v>5406</v>
      </c>
      <c r="W5022">
        <v>31872058</v>
      </c>
      <c r="X5022"/>
      <c r="Y5022" t="inlineStr">
        <is>
          <t>用于学会炼制合体温阳回春丹。效果随成丹品质变化；灵品参数示例：击中时回复生命上限的0.07%，持续1500现实秒。</t>
        </is>
      </c>
      <c r="Z5022" t="inlineStr">
        <is>
          <t>|cff00FF00“生机渐续，或随调息，或随交锋；疗伤之量不取敌人失血。温剂自有其宜，须量药力与丹毒而用。”——《回春续生录》|r</t>
        </is>
      </c>
      <c r="AA5022" t="str">
        <v>探索秘境或遗迹可得。</v>
      </c>
      <c r="AB5022">
        <v>11821058</v>
      </c>
      <c r="AC5022" t="s">
        <v>5409</v>
      </c>
      <c r="AD5022">
        <v>40002</v>
      </c>
      <c r="AE5022"/>
      <c r="AF5022">
        <v>70002</v>
      </c>
      <c r="AG5022"/>
      <c r="AH5022">
        <v>562500</v>
      </c>
      <c r="AI5022" t="s">
        <v>5405</v>
      </c>
      <c r="AJ5022" t="s">
        <v>5405</v>
      </c>
      <c r="AK5022" t="s">
        <v>354</v>
      </c>
    </row>
    <row r="5023" spans="2:37">
      <c r="B5023" s="16" t="n">
        <f>10000000+INDEX(编号表!$B:$B,MATCH(F5023,编号表!$A:$A,0))*100000+INDEX(编号表!$F:$F,MATCH(D5023,编号表!$E:$E,0))*1000+INDEX(编号表!$D:$D,MATCH(E5023,编号表!$C:$C,0))*10000+G5023</f>
        <v>11872059</v>
      </c>
      <c r="C5023" t="inlineStr">
        <is>
          <t>合体烈阳回春丹</t>
        </is>
      </c>
      <c r="D5023" t="s">
        <v>102</v>
      </c>
      <c r="E5023" t="s">
        <v>354</v>
      </c>
      <c r="F5023" t="s">
        <v>5405</v>
      </c>
      <c r="G5023">
        <v>59</v>
      </c>
      <c r="H5023"/>
      <c r="I5023">
        <v>60</v>
      </c>
      <c r="J5023" t="str">
        <f t="shared" si="80"/>
        <v>大类_灵品合体丹方</v>
      </c>
      <c r="K5023" t="s">
        <v>337</v>
      </c>
      <c r="L5023">
        <v>1</v>
      </c>
      <c r="M5023" t="s">
        <v>5405</v>
      </c>
      <c r="N5023"/>
      <c r="O5023">
        <v>0</v>
      </c>
      <c r="P5023" t="b">
        <v>1</v>
      </c>
      <c r="Q5023"/>
      <c r="R5023" t="b">
        <v>0</v>
      </c>
      <c r="S5023">
        <v>1</v>
      </c>
      <c r="T5023" t="s">
        <v>91</v>
      </c>
      <c r="U5023">
        <v>999</v>
      </c>
      <c r="V5023" t="s">
        <v>5406</v>
      </c>
      <c r="W5023">
        <v>31872059</v>
      </c>
      <c r="X5023"/>
      <c r="Y5023" t="inlineStr">
        <is>
          <t>用于学会炼制合体烈阳回春丹。效果随成丹品质变化；灵品参数示例：受击时回复生命上限的0.1%，持续900现实秒。</t>
        </is>
      </c>
      <c r="Z5023" t="inlineStr">
        <is>
          <t>|cff00FF00“生机渐续，或随调息，或随交锋；疗伤之量不取敌人失血。热剂自有其宜，须量药力与丹毒而用。”——《回春续生录》|r</t>
        </is>
      </c>
      <c r="AA5023" t="str">
        <v>探索秘境或遗迹可得。</v>
      </c>
      <c r="AB5023">
        <v>11821059</v>
      </c>
      <c r="AC5023" t="s">
        <v>5409</v>
      </c>
      <c r="AD5023">
        <v>40002</v>
      </c>
      <c r="AE5023"/>
      <c r="AF5023">
        <v>70002</v>
      </c>
      <c r="AG5023"/>
      <c r="AH5023">
        <v>562500</v>
      </c>
      <c r="AI5023" t="s">
        <v>5405</v>
      </c>
      <c r="AJ5023" t="s">
        <v>5405</v>
      </c>
      <c r="AK5023" t="s">
        <v>354</v>
      </c>
    </row>
    <row r="5024" spans="2:37">
      <c r="B5024" s="16" t="n">
        <f>10000000+INDEX(编号表!$B:$B,MATCH(F5024,编号表!$A:$A,0))*100000+INDEX(编号表!$F:$F,MATCH(D5024,编号表!$E:$E,0))*1000+INDEX(编号表!$D:$D,MATCH(E5024,编号表!$C:$C,0))*10000+G5024</f>
        <v>11872060</v>
      </c>
      <c r="C5024" t="inlineStr">
        <is>
          <t>合体玄阴御法丹</t>
        </is>
      </c>
      <c r="D5024" t="s">
        <v>102</v>
      </c>
      <c r="E5024" t="s">
        <v>354</v>
      </c>
      <c r="F5024" t="s">
        <v>5405</v>
      </c>
      <c r="G5024">
        <v>60</v>
      </c>
      <c r="H5024"/>
      <c r="I5024">
        <v>60</v>
      </c>
      <c r="J5024" t="str">
        <f t="shared" si="80"/>
        <v>大类_灵品合体丹方</v>
      </c>
      <c r="K5024" t="s">
        <v>337</v>
      </c>
      <c r="L5024">
        <v>1</v>
      </c>
      <c r="M5024" t="s">
        <v>5405</v>
      </c>
      <c r="N5024"/>
      <c r="O5024">
        <v>0</v>
      </c>
      <c r="P5024" t="b">
        <v>1</v>
      </c>
      <c r="Q5024"/>
      <c r="R5024" t="b">
        <v>0</v>
      </c>
      <c r="S5024">
        <v>1</v>
      </c>
      <c r="T5024" t="s">
        <v>91</v>
      </c>
      <c r="U5024">
        <v>999</v>
      </c>
      <c r="V5024" t="s">
        <v>5406</v>
      </c>
      <c r="W5024">
        <v>31872060</v>
      </c>
      <c r="X5024"/>
      <c r="Y5024" t="inlineStr">
        <is>
          <t>用于学会炼制合体玄阴御法丹。效果随成丹品质变化；灵品参数示例：法防下限+1467点；法防上限+1467点，持续1800现实秒。</t>
        </is>
      </c>
      <c r="Z5024" t="inlineStr">
        <is>
          <t>|cff00FF00“法障有度，御法护其内外；所增在法防。寒剂自有其宜，须量药力与丹毒而用。”——《御法护身录》|r</t>
        </is>
      </c>
      <c r="AA5024" t="str">
        <v>探索秘境或遗迹可得。</v>
      </c>
      <c r="AB5024">
        <v>11821060</v>
      </c>
      <c r="AC5024" t="s">
        <v>5409</v>
      </c>
      <c r="AD5024">
        <v>40002</v>
      </c>
      <c r="AE5024"/>
      <c r="AF5024">
        <v>70002</v>
      </c>
      <c r="AG5024"/>
      <c r="AH5024">
        <v>562500</v>
      </c>
      <c r="AI5024" t="s">
        <v>5405</v>
      </c>
      <c r="AJ5024" t="s">
        <v>5405</v>
      </c>
      <c r="AK5024" t="s">
        <v>354</v>
      </c>
    </row>
    <row r="5025" spans="2:37">
      <c r="B5025" s="16" t="n">
        <f>10000000+INDEX(编号表!$B:$B,MATCH(F5025,编号表!$A:$A,0))*100000+INDEX(编号表!$F:$F,MATCH(D5025,编号表!$E:$E,0))*1000+INDEX(编号表!$D:$D,MATCH(E5025,编号表!$C:$C,0))*10000+G5025</f>
        <v>11872061</v>
      </c>
      <c r="C5025" t="inlineStr">
        <is>
          <t>合体清和御法丹</t>
        </is>
      </c>
      <c r="D5025" t="s">
        <v>102</v>
      </c>
      <c r="E5025" t="s">
        <v>354</v>
      </c>
      <c r="F5025" t="s">
        <v>5405</v>
      </c>
      <c r="G5025">
        <v>61</v>
      </c>
      <c r="H5025"/>
      <c r="I5025">
        <v>60</v>
      </c>
      <c r="J5025" t="str">
        <f t="shared" si="80"/>
        <v>大类_灵品合体丹方</v>
      </c>
      <c r="K5025" t="s">
        <v>337</v>
      </c>
      <c r="L5025">
        <v>1</v>
      </c>
      <c r="M5025" t="s">
        <v>5405</v>
      </c>
      <c r="N5025"/>
      <c r="O5025">
        <v>0</v>
      </c>
      <c r="P5025" t="b">
        <v>1</v>
      </c>
      <c r="Q5025"/>
      <c r="R5025" t="b">
        <v>0</v>
      </c>
      <c r="S5025">
        <v>1</v>
      </c>
      <c r="T5025" t="s">
        <v>91</v>
      </c>
      <c r="U5025">
        <v>999</v>
      </c>
      <c r="V5025" t="s">
        <v>5406</v>
      </c>
      <c r="W5025">
        <v>31872061</v>
      </c>
      <c r="X5025"/>
      <c r="Y5025" t="inlineStr">
        <is>
          <t>用于学会炼制合体清和御法丹。效果随成丹品质变化；灵品参数示例：法防下限+2933点；法防上限+2933点，持续900现实秒。</t>
        </is>
      </c>
      <c r="Z5025" t="inlineStr">
        <is>
          <t>|cff00FF00“法障有度，御法护其内外；所增在法防。凉剂自有其宜，须量药力与丹毒而用。”——《御法护身录》|r</t>
        </is>
      </c>
      <c r="AA5025" t="str">
        <v>探索秘境或遗迹可得。</v>
      </c>
      <c r="AB5025">
        <v>11821061</v>
      </c>
      <c r="AC5025" t="s">
        <v>5409</v>
      </c>
      <c r="AD5025">
        <v>40002</v>
      </c>
      <c r="AE5025"/>
      <c r="AF5025">
        <v>70002</v>
      </c>
      <c r="AG5025"/>
      <c r="AH5025">
        <v>562500</v>
      </c>
      <c r="AI5025" t="s">
        <v>5405</v>
      </c>
      <c r="AJ5025" t="s">
        <v>5405</v>
      </c>
      <c r="AK5025" t="s">
        <v>354</v>
      </c>
    </row>
    <row r="5026" spans="2:37">
      <c r="B5026" s="16" t="n">
        <f>10000000+INDEX(编号表!$B:$B,MATCH(F5026,编号表!$A:$A,0))*100000+INDEX(编号表!$F:$F,MATCH(D5026,编号表!$E:$E,0))*1000+INDEX(编号表!$D:$D,MATCH(E5026,编号表!$C:$C,0))*10000+G5026</f>
        <v>11872062</v>
      </c>
      <c r="C5026" t="inlineStr">
        <is>
          <t>合体御法丹</t>
        </is>
      </c>
      <c r="D5026" t="s">
        <v>102</v>
      </c>
      <c r="E5026" t="s">
        <v>354</v>
      </c>
      <c r="F5026" t="s">
        <v>5405</v>
      </c>
      <c r="G5026">
        <v>62</v>
      </c>
      <c r="H5026"/>
      <c r="I5026">
        <v>60</v>
      </c>
      <c r="J5026" t="str">
        <f t="shared" si="80"/>
        <v>大类_灵品合体丹方</v>
      </c>
      <c r="K5026" t="s">
        <v>337</v>
      </c>
      <c r="L5026">
        <v>1</v>
      </c>
      <c r="M5026" t="s">
        <v>5405</v>
      </c>
      <c r="N5026"/>
      <c r="O5026">
        <v>0</v>
      </c>
      <c r="P5026" t="b">
        <v>1</v>
      </c>
      <c r="Q5026"/>
      <c r="R5026" t="b">
        <v>0</v>
      </c>
      <c r="S5026">
        <v>1</v>
      </c>
      <c r="T5026" t="s">
        <v>91</v>
      </c>
      <c r="U5026">
        <v>999</v>
      </c>
      <c r="V5026" t="s">
        <v>5406</v>
      </c>
      <c r="W5026">
        <v>31872062</v>
      </c>
      <c r="X5026"/>
      <c r="Y5026" t="inlineStr">
        <is>
          <t>用于学会炼制合体御法丹。效果随成丹品质变化；灵品参数示例：法防下限+4400点；法防上限+4400点，持续900现实秒。</t>
        </is>
      </c>
      <c r="Z5026" t="inlineStr">
        <is>
          <t>|cff00FF00“法障有度，御法护其内外；所增在法防。平剂自有其宜，须量药力与丹毒而用。”——《御法护身录》|r</t>
        </is>
      </c>
      <c r="AA5026" t="str">
        <v>探索秘境或遗迹可得。</v>
      </c>
      <c r="AB5026">
        <v>11821062</v>
      </c>
      <c r="AC5026" t="s">
        <v>5409</v>
      </c>
      <c r="AD5026">
        <v>40002</v>
      </c>
      <c r="AE5026"/>
      <c r="AF5026">
        <v>70002</v>
      </c>
      <c r="AG5026"/>
      <c r="AH5026">
        <v>562500</v>
      </c>
      <c r="AI5026" t="s">
        <v>5405</v>
      </c>
      <c r="AJ5026" t="s">
        <v>5405</v>
      </c>
      <c r="AK5026" t="s">
        <v>354</v>
      </c>
    </row>
    <row r="5027" spans="2:37">
      <c r="B5027" s="16" t="n">
        <f>10000000+INDEX(编号表!$B:$B,MATCH(F5027,编号表!$A:$A,0))*100000+INDEX(编号表!$F:$F,MATCH(D5027,编号表!$E:$E,0))*1000+INDEX(编号表!$D:$D,MATCH(E5027,编号表!$C:$C,0))*10000+G5027</f>
        <v>11872063</v>
      </c>
      <c r="C5027" t="inlineStr">
        <is>
          <t>合体温阳御法丹</t>
        </is>
      </c>
      <c r="D5027" t="s">
        <v>102</v>
      </c>
      <c r="E5027" t="s">
        <v>354</v>
      </c>
      <c r="F5027" t="s">
        <v>5405</v>
      </c>
      <c r="G5027">
        <v>63</v>
      </c>
      <c r="H5027"/>
      <c r="I5027">
        <v>60</v>
      </c>
      <c r="J5027" t="str">
        <f t="shared" si="80"/>
        <v>大类_灵品合体丹方</v>
      </c>
      <c r="K5027" t="s">
        <v>337</v>
      </c>
      <c r="L5027">
        <v>1</v>
      </c>
      <c r="M5027" t="s">
        <v>5405</v>
      </c>
      <c r="N5027"/>
      <c r="O5027">
        <v>0</v>
      </c>
      <c r="P5027" t="b">
        <v>1</v>
      </c>
      <c r="Q5027"/>
      <c r="R5027" t="b">
        <v>0</v>
      </c>
      <c r="S5027">
        <v>1</v>
      </c>
      <c r="T5027" t="s">
        <v>91</v>
      </c>
      <c r="U5027">
        <v>999</v>
      </c>
      <c r="V5027" t="s">
        <v>5406</v>
      </c>
      <c r="W5027">
        <v>31872063</v>
      </c>
      <c r="X5027"/>
      <c r="Y5027" t="inlineStr">
        <is>
          <t>用于学会炼制合体温阳御法丹。效果随成丹品质变化；灵品参数示例：法防下限+5867点；法防上限+5867点，持续900现实秒。</t>
        </is>
      </c>
      <c r="Z5027" t="inlineStr">
        <is>
          <t>|cff00FF00“法障有度，御法护其内外；所增在法防。温剂自有其宜，须量药力与丹毒而用。”——《御法护身录》|r</t>
        </is>
      </c>
      <c r="AA5027" t="str">
        <v>探索秘境或遗迹可得。</v>
      </c>
      <c r="AB5027">
        <v>11821063</v>
      </c>
      <c r="AC5027" t="s">
        <v>5409</v>
      </c>
      <c r="AD5027">
        <v>40002</v>
      </c>
      <c r="AE5027"/>
      <c r="AF5027">
        <v>70002</v>
      </c>
      <c r="AG5027"/>
      <c r="AH5027">
        <v>562500</v>
      </c>
      <c r="AI5027" t="s">
        <v>5405</v>
      </c>
      <c r="AJ5027" t="s">
        <v>5405</v>
      </c>
      <c r="AK5027" t="s">
        <v>354</v>
      </c>
    </row>
    <row r="5028" spans="2:37">
      <c r="B5028" s="16" t="n">
        <f>10000000+INDEX(编号表!$B:$B,MATCH(F5028,编号表!$A:$A,0))*100000+INDEX(编号表!$F:$F,MATCH(D5028,编号表!$E:$E,0))*1000+INDEX(编号表!$D:$D,MATCH(E5028,编号表!$C:$C,0))*10000+G5028</f>
        <v>11872064</v>
      </c>
      <c r="C5028" t="inlineStr">
        <is>
          <t>合体烈阳御法丹</t>
        </is>
      </c>
      <c r="D5028" t="s">
        <v>102</v>
      </c>
      <c r="E5028" t="s">
        <v>354</v>
      </c>
      <c r="F5028" t="s">
        <v>5405</v>
      </c>
      <c r="G5028">
        <v>64</v>
      </c>
      <c r="H5028"/>
      <c r="I5028">
        <v>60</v>
      </c>
      <c r="J5028" t="str">
        <f t="shared" si="80"/>
        <v>大类_灵品合体丹方</v>
      </c>
      <c r="K5028" t="s">
        <v>337</v>
      </c>
      <c r="L5028">
        <v>1</v>
      </c>
      <c r="M5028" t="s">
        <v>5405</v>
      </c>
      <c r="N5028"/>
      <c r="O5028">
        <v>0</v>
      </c>
      <c r="P5028" t="b">
        <v>1</v>
      </c>
      <c r="Q5028"/>
      <c r="R5028" t="b">
        <v>0</v>
      </c>
      <c r="S5028">
        <v>1</v>
      </c>
      <c r="T5028" t="s">
        <v>91</v>
      </c>
      <c r="U5028">
        <v>999</v>
      </c>
      <c r="V5028" t="s">
        <v>5406</v>
      </c>
      <c r="W5028">
        <v>31872064</v>
      </c>
      <c r="X5028"/>
      <c r="Y5028" t="inlineStr">
        <is>
          <t>用于学会炼制合体烈阳御法丹。效果随成丹品质变化；灵品参数示例：法防下限+7333点；法防上限+7333点，持续600现实秒。</t>
        </is>
      </c>
      <c r="Z5028" t="inlineStr">
        <is>
          <t>|cff00FF00“法障有度，御法护其内外；所增在法防。热剂自有其宜，须量药力与丹毒而用。”——《御法护身录》|r</t>
        </is>
      </c>
      <c r="AA5028" t="str">
        <v>探索秘境或遗迹可得。</v>
      </c>
      <c r="AB5028">
        <v>11821064</v>
      </c>
      <c r="AC5028" t="s">
        <v>5409</v>
      </c>
      <c r="AD5028">
        <v>40002</v>
      </c>
      <c r="AE5028"/>
      <c r="AF5028">
        <v>70002</v>
      </c>
      <c r="AG5028"/>
      <c r="AH5028">
        <v>562500</v>
      </c>
      <c r="AI5028" t="s">
        <v>5405</v>
      </c>
      <c r="AJ5028" t="s">
        <v>5405</v>
      </c>
      <c r="AK5028" t="s">
        <v>354</v>
      </c>
    </row>
    <row r="5029" spans="2:37">
      <c r="B5029" s="16" t="n">
        <f>10000000+INDEX(编号表!$B:$B,MATCH(F5029,编号表!$A:$A,0))*100000+INDEX(编号表!$F:$F,MATCH(D5029,编号表!$E:$E,0))*1000+INDEX(编号表!$D:$D,MATCH(E5029,编号表!$C:$C,0))*10000+G5029</f>
        <v>11872065</v>
      </c>
      <c r="C5029" t="inlineStr">
        <is>
          <t>合体玄阴壮骨丹</t>
        </is>
      </c>
      <c r="D5029" t="s">
        <v>102</v>
      </c>
      <c r="E5029" t="s">
        <v>354</v>
      </c>
      <c r="F5029" t="s">
        <v>5405</v>
      </c>
      <c r="G5029">
        <v>65</v>
      </c>
      <c r="H5029"/>
      <c r="I5029">
        <v>60</v>
      </c>
      <c r="J5029" t="str">
        <f t="shared" si="80"/>
        <v>大类_灵品合体丹方</v>
      </c>
      <c r="K5029" t="s">
        <v>337</v>
      </c>
      <c r="L5029">
        <v>1</v>
      </c>
      <c r="M5029" t="s">
        <v>5405</v>
      </c>
      <c r="N5029"/>
      <c r="O5029">
        <v>0</v>
      </c>
      <c r="P5029" t="b">
        <v>1</v>
      </c>
      <c r="Q5029"/>
      <c r="R5029" t="b">
        <v>0</v>
      </c>
      <c r="S5029">
        <v>1</v>
      </c>
      <c r="T5029" t="s">
        <v>91</v>
      </c>
      <c r="U5029">
        <v>999</v>
      </c>
      <c r="V5029" t="s">
        <v>5406</v>
      </c>
      <c r="W5029">
        <v>31872065</v>
      </c>
      <c r="X5029"/>
      <c r="Y5029" t="inlineStr">
        <is>
          <t>用于学会炼制合体玄阴壮骨丹。效果随成丹品质变化；灵品参数示例：物防下限+1467点；物防上限+1467点，持续1800现实秒。</t>
        </is>
      </c>
      <c r="Z5029" t="inlineStr">
        <is>
          <t>|cff00FF00“筋骨得固，物御乃坚；所增在物防。寒剂自有其宜，须量药力与丹毒而用。”——《壮骨坚体录》|r</t>
        </is>
      </c>
      <c r="AA5029" t="str">
        <v>探索秘境或遗迹可得。</v>
      </c>
      <c r="AB5029">
        <v>11821065</v>
      </c>
      <c r="AC5029" t="s">
        <v>5409</v>
      </c>
      <c r="AD5029">
        <v>40002</v>
      </c>
      <c r="AE5029"/>
      <c r="AF5029">
        <v>70002</v>
      </c>
      <c r="AG5029"/>
      <c r="AH5029">
        <v>562500</v>
      </c>
      <c r="AI5029" t="s">
        <v>5405</v>
      </c>
      <c r="AJ5029" t="s">
        <v>5405</v>
      </c>
      <c r="AK5029" t="s">
        <v>354</v>
      </c>
    </row>
    <row r="5030" spans="2:37">
      <c r="B5030" s="16" t="n">
        <f>10000000+INDEX(编号表!$B:$B,MATCH(F5030,编号表!$A:$A,0))*100000+INDEX(编号表!$F:$F,MATCH(D5030,编号表!$E:$E,0))*1000+INDEX(编号表!$D:$D,MATCH(E5030,编号表!$C:$C,0))*10000+G5030</f>
        <v>11872066</v>
      </c>
      <c r="C5030" t="inlineStr">
        <is>
          <t>合体清和壮骨丹</t>
        </is>
      </c>
      <c r="D5030" t="s">
        <v>102</v>
      </c>
      <c r="E5030" t="s">
        <v>354</v>
      </c>
      <c r="F5030" t="s">
        <v>5405</v>
      </c>
      <c r="G5030">
        <v>66</v>
      </c>
      <c r="H5030"/>
      <c r="I5030">
        <v>60</v>
      </c>
      <c r="J5030" t="str">
        <f t="shared" si="80"/>
        <v>大类_灵品合体丹方</v>
      </c>
      <c r="K5030" t="s">
        <v>337</v>
      </c>
      <c r="L5030">
        <v>1</v>
      </c>
      <c r="M5030" t="s">
        <v>5405</v>
      </c>
      <c r="N5030"/>
      <c r="O5030">
        <v>0</v>
      </c>
      <c r="P5030" t="b">
        <v>1</v>
      </c>
      <c r="Q5030"/>
      <c r="R5030" t="b">
        <v>0</v>
      </c>
      <c r="S5030">
        <v>1</v>
      </c>
      <c r="T5030" t="s">
        <v>91</v>
      </c>
      <c r="U5030">
        <v>999</v>
      </c>
      <c r="V5030" t="s">
        <v>5406</v>
      </c>
      <c r="W5030">
        <v>31872066</v>
      </c>
      <c r="X5030"/>
      <c r="Y5030" t="inlineStr">
        <is>
          <t>用于学会炼制合体清和壮骨丹。效果随成丹品质变化；灵品参数示例：物防下限+2933点；物防上限+2933点，持续900现实秒。</t>
        </is>
      </c>
      <c r="Z5030" t="inlineStr">
        <is>
          <t>|cff00FF00“筋骨得固，物御乃坚；所增在物防。凉剂自有其宜，须量药力与丹毒而用。”——《壮骨坚体录》|r</t>
        </is>
      </c>
      <c r="AA5030" t="str">
        <v>探索秘境或遗迹可得。</v>
      </c>
      <c r="AB5030">
        <v>11821066</v>
      </c>
      <c r="AC5030" t="s">
        <v>5409</v>
      </c>
      <c r="AD5030">
        <v>40002</v>
      </c>
      <c r="AE5030"/>
      <c r="AF5030">
        <v>70002</v>
      </c>
      <c r="AG5030"/>
      <c r="AH5030">
        <v>562500</v>
      </c>
      <c r="AI5030" t="s">
        <v>5405</v>
      </c>
      <c r="AJ5030" t="s">
        <v>5405</v>
      </c>
      <c r="AK5030" t="s">
        <v>354</v>
      </c>
    </row>
    <row r="5031" spans="2:37">
      <c r="B5031" s="16" t="n">
        <f>10000000+INDEX(编号表!$B:$B,MATCH(F5031,编号表!$A:$A,0))*100000+INDEX(编号表!$F:$F,MATCH(D5031,编号表!$E:$E,0))*1000+INDEX(编号表!$D:$D,MATCH(E5031,编号表!$C:$C,0))*10000+G5031</f>
        <v>11872067</v>
      </c>
      <c r="C5031" t="inlineStr">
        <is>
          <t>合体壮骨丹</t>
        </is>
      </c>
      <c r="D5031" t="s">
        <v>102</v>
      </c>
      <c r="E5031" t="s">
        <v>354</v>
      </c>
      <c r="F5031" t="s">
        <v>5405</v>
      </c>
      <c r="G5031">
        <v>67</v>
      </c>
      <c r="H5031"/>
      <c r="I5031">
        <v>60</v>
      </c>
      <c r="J5031" t="str">
        <f t="shared" si="80"/>
        <v>大类_灵品合体丹方</v>
      </c>
      <c r="K5031" t="s">
        <v>337</v>
      </c>
      <c r="L5031">
        <v>1</v>
      </c>
      <c r="M5031" t="s">
        <v>5405</v>
      </c>
      <c r="N5031"/>
      <c r="O5031">
        <v>0</v>
      </c>
      <c r="P5031" t="b">
        <v>1</v>
      </c>
      <c r="Q5031"/>
      <c r="R5031" t="b">
        <v>0</v>
      </c>
      <c r="S5031">
        <v>1</v>
      </c>
      <c r="T5031" t="s">
        <v>91</v>
      </c>
      <c r="U5031">
        <v>999</v>
      </c>
      <c r="V5031" t="s">
        <v>5406</v>
      </c>
      <c r="W5031">
        <v>31872067</v>
      </c>
      <c r="X5031"/>
      <c r="Y5031" t="inlineStr">
        <is>
          <t>用于学会炼制合体壮骨丹。效果随成丹品质变化；灵品参数示例：物防下限+4400点；物防上限+4400点，持续900现实秒。</t>
        </is>
      </c>
      <c r="Z5031" t="inlineStr">
        <is>
          <t>|cff00FF00“筋骨得固，物御乃坚；所增在物防。平剂自有其宜，须量药力与丹毒而用。”——《壮骨坚体录》|r</t>
        </is>
      </c>
      <c r="AA5031" t="str">
        <v>探索秘境或遗迹可得。</v>
      </c>
      <c r="AB5031">
        <v>11821067</v>
      </c>
      <c r="AC5031" t="s">
        <v>5409</v>
      </c>
      <c r="AD5031">
        <v>40002</v>
      </c>
      <c r="AE5031"/>
      <c r="AF5031">
        <v>70002</v>
      </c>
      <c r="AG5031"/>
      <c r="AH5031">
        <v>562500</v>
      </c>
      <c r="AI5031" t="s">
        <v>5405</v>
      </c>
      <c r="AJ5031" t="s">
        <v>5405</v>
      </c>
      <c r="AK5031" t="s">
        <v>354</v>
      </c>
    </row>
    <row r="5032" spans="2:37">
      <c r="B5032" s="16" t="n">
        <f>10000000+INDEX(编号表!$B:$B,MATCH(F5032,编号表!$A:$A,0))*100000+INDEX(编号表!$F:$F,MATCH(D5032,编号表!$E:$E,0))*1000+INDEX(编号表!$D:$D,MATCH(E5032,编号表!$C:$C,0))*10000+G5032</f>
        <v>11872068</v>
      </c>
      <c r="C5032" t="inlineStr">
        <is>
          <t>合体温阳壮骨丹</t>
        </is>
      </c>
      <c r="D5032" t="s">
        <v>102</v>
      </c>
      <c r="E5032" t="s">
        <v>354</v>
      </c>
      <c r="F5032" t="s">
        <v>5405</v>
      </c>
      <c r="G5032">
        <v>68</v>
      </c>
      <c r="H5032"/>
      <c r="I5032">
        <v>60</v>
      </c>
      <c r="J5032" t="str">
        <f t="shared" si="80"/>
        <v>大类_灵品合体丹方</v>
      </c>
      <c r="K5032" t="s">
        <v>337</v>
      </c>
      <c r="L5032">
        <v>1</v>
      </c>
      <c r="M5032" t="s">
        <v>5405</v>
      </c>
      <c r="N5032"/>
      <c r="O5032">
        <v>0</v>
      </c>
      <c r="P5032" t="b">
        <v>1</v>
      </c>
      <c r="Q5032"/>
      <c r="R5032" t="b">
        <v>0</v>
      </c>
      <c r="S5032">
        <v>1</v>
      </c>
      <c r="T5032" t="s">
        <v>91</v>
      </c>
      <c r="U5032">
        <v>999</v>
      </c>
      <c r="V5032" t="s">
        <v>5406</v>
      </c>
      <c r="W5032">
        <v>31872068</v>
      </c>
      <c r="X5032"/>
      <c r="Y5032" t="inlineStr">
        <is>
          <t>用于学会炼制合体温阳壮骨丹。效果随成丹品质变化；灵品参数示例：物防下限+5867点；物防上限+5867点，持续900现实秒。</t>
        </is>
      </c>
      <c r="Z5032" t="inlineStr">
        <is>
          <t>|cff00FF00“筋骨得固，物御乃坚；所增在物防。温剂自有其宜，须量药力与丹毒而用。”——《壮骨坚体录》|r</t>
        </is>
      </c>
      <c r="AA5032" t="str">
        <v>探索秘境或遗迹可得。</v>
      </c>
      <c r="AB5032">
        <v>11821068</v>
      </c>
      <c r="AC5032" t="s">
        <v>5409</v>
      </c>
      <c r="AD5032">
        <v>40002</v>
      </c>
      <c r="AE5032"/>
      <c r="AF5032">
        <v>70002</v>
      </c>
      <c r="AG5032"/>
      <c r="AH5032">
        <v>562500</v>
      </c>
      <c r="AI5032" t="s">
        <v>5405</v>
      </c>
      <c r="AJ5032" t="s">
        <v>5405</v>
      </c>
      <c r="AK5032" t="s">
        <v>354</v>
      </c>
    </row>
    <row r="5033" spans="2:37">
      <c r="B5033" s="16" t="n">
        <f>10000000+INDEX(编号表!$B:$B,MATCH(F5033,编号表!$A:$A,0))*100000+INDEX(编号表!$F:$F,MATCH(D5033,编号表!$E:$E,0))*1000+INDEX(编号表!$D:$D,MATCH(E5033,编号表!$C:$C,0))*10000+G5033</f>
        <v>11872069</v>
      </c>
      <c r="C5033" t="inlineStr">
        <is>
          <t>合体烈阳壮骨丹</t>
        </is>
      </c>
      <c r="D5033" t="s">
        <v>102</v>
      </c>
      <c r="E5033" t="s">
        <v>354</v>
      </c>
      <c r="F5033" t="s">
        <v>5405</v>
      </c>
      <c r="G5033">
        <v>69</v>
      </c>
      <c r="H5033"/>
      <c r="I5033">
        <v>60</v>
      </c>
      <c r="J5033" t="str">
        <f t="shared" si="80"/>
        <v>大类_灵品合体丹方</v>
      </c>
      <c r="K5033" t="s">
        <v>337</v>
      </c>
      <c r="L5033">
        <v>1</v>
      </c>
      <c r="M5033" t="s">
        <v>5405</v>
      </c>
      <c r="N5033"/>
      <c r="O5033">
        <v>0</v>
      </c>
      <c r="P5033" t="b">
        <v>1</v>
      </c>
      <c r="Q5033"/>
      <c r="R5033" t="b">
        <v>0</v>
      </c>
      <c r="S5033">
        <v>1</v>
      </c>
      <c r="T5033" t="s">
        <v>91</v>
      </c>
      <c r="U5033">
        <v>999</v>
      </c>
      <c r="V5033" t="s">
        <v>5406</v>
      </c>
      <c r="W5033">
        <v>31872069</v>
      </c>
      <c r="X5033"/>
      <c r="Y5033" t="inlineStr">
        <is>
          <t>用于学会炼制合体烈阳壮骨丹。效果随成丹品质变化；灵品参数示例：物防下限+7333点；物防上限+7333点，持续600现实秒。</t>
        </is>
      </c>
      <c r="Z5033" t="inlineStr">
        <is>
          <t>|cff00FF00“筋骨得固，物御乃坚；所增在物防。热剂自有其宜，须量药力与丹毒而用。”——《壮骨坚体录》|r</t>
        </is>
      </c>
      <c r="AA5033" t="str">
        <v>探索秘境或遗迹可得。</v>
      </c>
      <c r="AB5033">
        <v>11821069</v>
      </c>
      <c r="AC5033" t="s">
        <v>5409</v>
      </c>
      <c r="AD5033">
        <v>40002</v>
      </c>
      <c r="AE5033"/>
      <c r="AF5033">
        <v>70002</v>
      </c>
      <c r="AG5033"/>
      <c r="AH5033">
        <v>562500</v>
      </c>
      <c r="AI5033" t="s">
        <v>5405</v>
      </c>
      <c r="AJ5033" t="s">
        <v>5405</v>
      </c>
      <c r="AK5033" t="s">
        <v>354</v>
      </c>
    </row>
    <row r="5034" spans="2:37">
      <c r="B5034" s="16" t="n">
        <f>10000000+INDEX(编号表!$B:$B,MATCH(F5034,编号表!$A:$A,0))*100000+INDEX(编号表!$F:$F,MATCH(D5034,编号表!$E:$E,0))*1000+INDEX(编号表!$D:$D,MATCH(E5034,编号表!$C:$C,0))*10000+G5034</f>
        <v>11872070</v>
      </c>
      <c r="C5034" t="s">
        <v>4685</v>
      </c>
      <c r="D5034" t="s">
        <v>102</v>
      </c>
      <c r="E5034" t="s">
        <v>354</v>
      </c>
      <c r="F5034" t="s">
        <v>5405</v>
      </c>
      <c r="G5034">
        <v>70</v>
      </c>
      <c r="H5034"/>
      <c r="I5034">
        <v>60</v>
      </c>
      <c r="J5034" t="str">
        <f t="shared" si="80"/>
        <v>大类_灵品合体丹方</v>
      </c>
      <c r="K5034" t="s">
        <v>337</v>
      </c>
      <c r="L5034">
        <v>1</v>
      </c>
      <c r="M5034" t="s">
        <v>5405</v>
      </c>
      <c r="N5034"/>
      <c r="O5034">
        <v>0</v>
      </c>
      <c r="P5034" t="b">
        <v>1</v>
      </c>
      <c r="Q5034"/>
      <c r="R5034" t="b">
        <v>0</v>
      </c>
      <c r="S5034">
        <v>1</v>
      </c>
      <c r="T5034" t="s">
        <v>91</v>
      </c>
      <c r="U5034">
        <v>999</v>
      </c>
      <c r="V5034" t="s">
        <v>5406</v>
      </c>
      <c r="W5034">
        <v>31872070</v>
      </c>
      <c r="X5034"/>
      <c r="Y5034" t="inlineStr">
        <is>
          <t>用于学会炼制合体玄阴固元丹。效果随成丹品质变化；灵品参数示例：抵消敌人的额外增伤幅度2%（不降低基础伤害），持续1800现实秒。</t>
        </is>
      </c>
      <c r="Z5034" t="inlineStr">
        <is>
          <t>|cff00FF00“承伤有定，固元护持；寻常攻势与首领重击各有所减。寒剂自有其宜，须量药力与丹毒而用。”——《固元承伤录》|r</t>
        </is>
      </c>
      <c r="AA5034" t="str">
        <v>探索秘境或遗迹可得。</v>
      </c>
      <c r="AB5034">
        <v>11821070</v>
      </c>
      <c r="AC5034" t="s">
        <v>5409</v>
      </c>
      <c r="AD5034">
        <v>40002</v>
      </c>
      <c r="AE5034"/>
      <c r="AF5034">
        <v>70002</v>
      </c>
      <c r="AG5034"/>
      <c r="AH5034">
        <v>562500</v>
      </c>
      <c r="AI5034" t="s">
        <v>5405</v>
      </c>
      <c r="AJ5034" t="s">
        <v>5405</v>
      </c>
      <c r="AK5034" t="s">
        <v>354</v>
      </c>
    </row>
    <row r="5035" spans="2:37">
      <c r="B5035" s="16" t="n">
        <f>10000000+INDEX(编号表!$B:$B,MATCH(F5035,编号表!$A:$A,0))*100000+INDEX(编号表!$F:$F,MATCH(D5035,编号表!$E:$E,0))*1000+INDEX(编号表!$D:$D,MATCH(E5035,编号表!$C:$C,0))*10000+G5035</f>
        <v>11872071</v>
      </c>
      <c r="C5035" t="s">
        <v>4689</v>
      </c>
      <c r="D5035" t="s">
        <v>102</v>
      </c>
      <c r="E5035" t="s">
        <v>354</v>
      </c>
      <c r="F5035" t="s">
        <v>5405</v>
      </c>
      <c r="G5035">
        <v>71</v>
      </c>
      <c r="H5035"/>
      <c r="I5035">
        <v>60</v>
      </c>
      <c r="J5035" t="str">
        <f t="shared" si="80"/>
        <v>大类_灵品合体丹方</v>
      </c>
      <c r="K5035" t="s">
        <v>337</v>
      </c>
      <c r="L5035">
        <v>1</v>
      </c>
      <c r="M5035" t="s">
        <v>5405</v>
      </c>
      <c r="N5035"/>
      <c r="O5035">
        <v>0</v>
      </c>
      <c r="P5035" t="b">
        <v>1</v>
      </c>
      <c r="Q5035"/>
      <c r="R5035" t="b">
        <v>0</v>
      </c>
      <c r="S5035">
        <v>1</v>
      </c>
      <c r="T5035" t="s">
        <v>91</v>
      </c>
      <c r="U5035">
        <v>999</v>
      </c>
      <c r="V5035" t="s">
        <v>5406</v>
      </c>
      <c r="W5035">
        <v>31872071</v>
      </c>
      <c r="X5035"/>
      <c r="Y5035" t="inlineStr">
        <is>
          <t>用于学会炼制合体清和固元丹。效果随成丹品质变化；灵品参数示例：抵消敌人的额外固定增伤3125点（不降低基础伤害），持续1500现实秒。</t>
        </is>
      </c>
      <c r="Z5035" t="inlineStr">
        <is>
          <t>|cff00FF00“承伤有定，固元护持；寻常攻势与首领重击各有所减。凉剂自有其宜，须量药力与丹毒而用。”——《固元承伤录》|r</t>
        </is>
      </c>
      <c r="AA5035" t="str">
        <v>探索秘境或遗迹可得。</v>
      </c>
      <c r="AB5035">
        <v>11821071</v>
      </c>
      <c r="AC5035" t="s">
        <v>5409</v>
      </c>
      <c r="AD5035">
        <v>40002</v>
      </c>
      <c r="AE5035"/>
      <c r="AF5035">
        <v>70002</v>
      </c>
      <c r="AG5035"/>
      <c r="AH5035">
        <v>562500</v>
      </c>
      <c r="AI5035" t="s">
        <v>5405</v>
      </c>
      <c r="AJ5035" t="s">
        <v>5405</v>
      </c>
      <c r="AK5035" t="s">
        <v>354</v>
      </c>
    </row>
    <row r="5036" spans="2:37">
      <c r="B5036" s="16" t="n">
        <f>10000000+INDEX(编号表!$B:$B,MATCH(F5036,编号表!$A:$A,0))*100000+INDEX(编号表!$F:$F,MATCH(D5036,编号表!$E:$E,0))*1000+INDEX(编号表!$D:$D,MATCH(E5036,编号表!$C:$C,0))*10000+G5036</f>
        <v>11872072</v>
      </c>
      <c r="C5036" t="s">
        <v>4693</v>
      </c>
      <c r="D5036" t="s">
        <v>102</v>
      </c>
      <c r="E5036" t="s">
        <v>354</v>
      </c>
      <c r="F5036" t="s">
        <v>5405</v>
      </c>
      <c r="G5036">
        <v>72</v>
      </c>
      <c r="H5036"/>
      <c r="I5036">
        <v>60</v>
      </c>
      <c r="J5036" t="str">
        <f t="shared" si="80"/>
        <v>大类_灵品合体丹方</v>
      </c>
      <c r="K5036" t="s">
        <v>337</v>
      </c>
      <c r="L5036">
        <v>1</v>
      </c>
      <c r="M5036" t="s">
        <v>5405</v>
      </c>
      <c r="N5036"/>
      <c r="O5036">
        <v>0</v>
      </c>
      <c r="P5036" t="b">
        <v>1</v>
      </c>
      <c r="Q5036"/>
      <c r="R5036" t="b">
        <v>0</v>
      </c>
      <c r="S5036">
        <v>1</v>
      </c>
      <c r="T5036" t="s">
        <v>91</v>
      </c>
      <c r="U5036">
        <v>999</v>
      </c>
      <c r="V5036" t="s">
        <v>5406</v>
      </c>
      <c r="W5036">
        <v>31872072</v>
      </c>
      <c r="X5036"/>
      <c r="Y5036" t="inlineStr">
        <is>
          <t>用于学会炼制合体固元丹。效果随成丹品质变化；灵品参数示例：抵消敌人的额外固定增伤1875点（不降低基础伤害）；抵消敌人的额外增伤幅度2%（不降低基础伤害），持续1500现实秒。</t>
        </is>
      </c>
      <c r="Z5036" t="inlineStr">
        <is>
          <t>|cff00FF00“承伤有定，固元护持；寻常攻势与首领重击各有所减。平剂自有其宜，须量药力与丹毒而用。”——《固元承伤录》|r</t>
        </is>
      </c>
      <c r="AA5036" t="str">
        <v>探索秘境或遗迹可得。</v>
      </c>
      <c r="AB5036">
        <v>11821072</v>
      </c>
      <c r="AC5036" t="s">
        <v>5409</v>
      </c>
      <c r="AD5036">
        <v>40002</v>
      </c>
      <c r="AE5036"/>
      <c r="AF5036">
        <v>70002</v>
      </c>
      <c r="AG5036"/>
      <c r="AH5036">
        <v>562500</v>
      </c>
      <c r="AI5036" t="s">
        <v>5405</v>
      </c>
      <c r="AJ5036" t="s">
        <v>5405</v>
      </c>
      <c r="AK5036" t="s">
        <v>354</v>
      </c>
    </row>
    <row r="5037" spans="2:37">
      <c r="B5037" s="16" t="n">
        <f>10000000+INDEX(编号表!$B:$B,MATCH(F5037,编号表!$A:$A,0))*100000+INDEX(编号表!$F:$F,MATCH(D5037,编号表!$E:$E,0))*1000+INDEX(编号表!$D:$D,MATCH(E5037,编号表!$C:$C,0))*10000+G5037</f>
        <v>11872073</v>
      </c>
      <c r="C5037" t="s">
        <v>4697</v>
      </c>
      <c r="D5037" t="s">
        <v>102</v>
      </c>
      <c r="E5037" t="s">
        <v>354</v>
      </c>
      <c r="F5037" t="s">
        <v>5405</v>
      </c>
      <c r="G5037">
        <v>73</v>
      </c>
      <c r="H5037"/>
      <c r="I5037">
        <v>60</v>
      </c>
      <c r="J5037" t="str">
        <f t="shared" si="80"/>
        <v>大类_灵品合体丹方</v>
      </c>
      <c r="K5037" t="s">
        <v>337</v>
      </c>
      <c r="L5037">
        <v>1</v>
      </c>
      <c r="M5037" t="s">
        <v>5405</v>
      </c>
      <c r="N5037"/>
      <c r="O5037">
        <v>0</v>
      </c>
      <c r="P5037" t="b">
        <v>1</v>
      </c>
      <c r="Q5037"/>
      <c r="R5037" t="b">
        <v>0</v>
      </c>
      <c r="S5037">
        <v>1</v>
      </c>
      <c r="T5037" t="s">
        <v>91</v>
      </c>
      <c r="U5037">
        <v>999</v>
      </c>
      <c r="V5037" t="s">
        <v>5406</v>
      </c>
      <c r="W5037">
        <v>31872073</v>
      </c>
      <c r="X5037"/>
      <c r="Y5037" t="inlineStr">
        <is>
          <t>用于学会炼制合体温阳固元丹。效果随成丹品质变化；灵品参数示例：受到精英/BOSS的完整伤害先扣除9452点，持续1500现实秒。</t>
        </is>
      </c>
      <c r="Z5037" t="inlineStr">
        <is>
          <t>|cff00FF00“承伤有定，固元护持；寻常攻势与首领重击各有所减。温剂自有其宜，须量药力与丹毒而用。”——《固元承伤录》|r</t>
        </is>
      </c>
      <c r="AA5037" t="str">
        <v>探索秘境或遗迹可得。</v>
      </c>
      <c r="AB5037">
        <v>11821073</v>
      </c>
      <c r="AC5037" t="s">
        <v>5409</v>
      </c>
      <c r="AD5037">
        <v>40002</v>
      </c>
      <c r="AE5037"/>
      <c r="AF5037">
        <v>70002</v>
      </c>
      <c r="AG5037"/>
      <c r="AH5037">
        <v>562500</v>
      </c>
      <c r="AI5037" t="s">
        <v>5405</v>
      </c>
      <c r="AJ5037" t="s">
        <v>5405</v>
      </c>
      <c r="AK5037" t="s">
        <v>354</v>
      </c>
    </row>
    <row r="5038" spans="2:37">
      <c r="B5038" s="16" t="n">
        <f>10000000+INDEX(编号表!$B:$B,MATCH(F5038,编号表!$A:$A,0))*100000+INDEX(编号表!$F:$F,MATCH(D5038,编号表!$E:$E,0))*1000+INDEX(编号表!$D:$D,MATCH(E5038,编号表!$C:$C,0))*10000+G5038</f>
        <v>11872074</v>
      </c>
      <c r="C5038" t="s">
        <v>4701</v>
      </c>
      <c r="D5038" t="s">
        <v>102</v>
      </c>
      <c r="E5038" t="s">
        <v>354</v>
      </c>
      <c r="F5038" t="s">
        <v>5405</v>
      </c>
      <c r="G5038">
        <v>74</v>
      </c>
      <c r="H5038"/>
      <c r="I5038">
        <v>60</v>
      </c>
      <c r="J5038" t="str">
        <f t="shared" si="80"/>
        <v>大类_灵品合体丹方</v>
      </c>
      <c r="K5038" t="s">
        <v>337</v>
      </c>
      <c r="L5038">
        <v>1</v>
      </c>
      <c r="M5038" t="s">
        <v>5405</v>
      </c>
      <c r="N5038"/>
      <c r="O5038">
        <v>0</v>
      </c>
      <c r="P5038" t="b">
        <v>1</v>
      </c>
      <c r="Q5038"/>
      <c r="R5038" t="b">
        <v>0</v>
      </c>
      <c r="S5038">
        <v>1</v>
      </c>
      <c r="T5038" t="s">
        <v>91</v>
      </c>
      <c r="U5038">
        <v>999</v>
      </c>
      <c r="V5038" t="s">
        <v>5406</v>
      </c>
      <c r="W5038">
        <v>31872074</v>
      </c>
      <c r="X5038"/>
      <c r="Y5038" t="inlineStr">
        <is>
          <t>用于学会炼制合体烈阳固元丹。效果随成丹品质变化；灵品参数示例：受到精英/BOSS的完整伤害降低5%，持续900现实秒。</t>
        </is>
      </c>
      <c r="Z5038" t="inlineStr">
        <is>
          <t>|cff00FF00“承伤有定，固元护持；寻常攻势与首领重击各有所减。热剂自有其宜，须量药力与丹毒而用。”——《固元承伤录》|r</t>
        </is>
      </c>
      <c r="AA5038" t="str">
        <v>探索秘境或遗迹可得。</v>
      </c>
      <c r="AB5038">
        <v>11821074</v>
      </c>
      <c r="AC5038" t="s">
        <v>5409</v>
      </c>
      <c r="AD5038">
        <v>40002</v>
      </c>
      <c r="AE5038"/>
      <c r="AF5038">
        <v>70002</v>
      </c>
      <c r="AG5038"/>
      <c r="AH5038">
        <v>562500</v>
      </c>
      <c r="AI5038" t="s">
        <v>5405</v>
      </c>
      <c r="AJ5038" t="s">
        <v>5405</v>
      </c>
      <c r="AK5038" t="s">
        <v>354</v>
      </c>
    </row>
    <row r="5039" spans="2:37">
      <c r="B5039" s="16" t="n">
        <f>10000000+INDEX(编号表!$B:$B,MATCH(F5039,编号表!$A:$A,0))*100000+INDEX(编号表!$F:$F,MATCH(D5039,编号表!$E:$E,0))*1000+INDEX(编号表!$D:$D,MATCH(E5039,编号表!$C:$C,0))*10000+G5039</f>
        <v>11872075</v>
      </c>
      <c r="C5039" t="s">
        <v>4705</v>
      </c>
      <c r="D5039" t="s">
        <v>102</v>
      </c>
      <c r="E5039" t="s">
        <v>354</v>
      </c>
      <c r="F5039" t="s">
        <v>5405</v>
      </c>
      <c r="G5039">
        <v>75</v>
      </c>
      <c r="H5039"/>
      <c r="I5039">
        <v>60</v>
      </c>
      <c r="J5039" t="str">
        <f t="shared" si="80"/>
        <v>大类_灵品合体丹方</v>
      </c>
      <c r="K5039" t="s">
        <v>337</v>
      </c>
      <c r="L5039">
        <v>1</v>
      </c>
      <c r="M5039" t="s">
        <v>5405</v>
      </c>
      <c r="N5039"/>
      <c r="O5039">
        <v>0</v>
      </c>
      <c r="P5039" t="b">
        <v>1</v>
      </c>
      <c r="Q5039"/>
      <c r="R5039" t="b">
        <v>0</v>
      </c>
      <c r="S5039">
        <v>1</v>
      </c>
      <c r="T5039" t="s">
        <v>91</v>
      </c>
      <c r="U5039">
        <v>999</v>
      </c>
      <c r="V5039" t="s">
        <v>5406</v>
      </c>
      <c r="W5039">
        <v>31872075</v>
      </c>
      <c r="X5039"/>
      <c r="Y5039" t="inlineStr">
        <is>
          <t>用于学会炼制合体玄阴破妄丹。效果随成丹品质变化；灵品参数示例：清除对应味池杂质总量5721192点，按300现实秒的经过时间线性结算（操作时补结差额）。</t>
        </is>
      </c>
      <c r="Z5039" t="inlineStr">
        <is>
          <t>|cff00FF00“识海去浊，心神乃清；清丹毒者，不代解控之术。寒剂自有其宜，须量药力与丹毒而用。”——《心神澄浊录》|r</t>
        </is>
      </c>
      <c r="AA5039" t="str">
        <v>探索秘境或遗迹可得。</v>
      </c>
      <c r="AB5039">
        <v>11821075</v>
      </c>
      <c r="AC5039" t="s">
        <v>5409</v>
      </c>
      <c r="AD5039">
        <v>40002</v>
      </c>
      <c r="AE5039"/>
      <c r="AF5039">
        <v>70002</v>
      </c>
      <c r="AG5039"/>
      <c r="AH5039">
        <v>562500</v>
      </c>
      <c r="AI5039" t="s">
        <v>5405</v>
      </c>
      <c r="AJ5039" t="s">
        <v>5405</v>
      </c>
      <c r="AK5039" t="s">
        <v>354</v>
      </c>
    </row>
    <row r="5040" spans="2:37">
      <c r="B5040" s="16" t="n">
        <f>10000000+INDEX(编号表!$B:$B,MATCH(F5040,编号表!$A:$A,0))*100000+INDEX(编号表!$F:$F,MATCH(D5040,编号表!$E:$E,0))*1000+INDEX(编号表!$D:$D,MATCH(E5040,编号表!$C:$C,0))*10000+G5040</f>
        <v>11872076</v>
      </c>
      <c r="C5040" t="s">
        <v>4709</v>
      </c>
      <c r="D5040" t="s">
        <v>102</v>
      </c>
      <c r="E5040" t="s">
        <v>354</v>
      </c>
      <c r="F5040" t="s">
        <v>5405</v>
      </c>
      <c r="G5040">
        <v>76</v>
      </c>
      <c r="H5040"/>
      <c r="I5040">
        <v>60</v>
      </c>
      <c r="J5040" t="str">
        <f t="shared" si="80"/>
        <v>大类_灵品合体丹方</v>
      </c>
      <c r="K5040" t="s">
        <v>337</v>
      </c>
      <c r="L5040">
        <v>1</v>
      </c>
      <c r="M5040" t="s">
        <v>5405</v>
      </c>
      <c r="N5040"/>
      <c r="O5040">
        <v>0</v>
      </c>
      <c r="P5040" t="b">
        <v>1</v>
      </c>
      <c r="Q5040"/>
      <c r="R5040" t="b">
        <v>0</v>
      </c>
      <c r="S5040">
        <v>1</v>
      </c>
      <c r="T5040" t="s">
        <v>91</v>
      </c>
      <c r="U5040">
        <v>999</v>
      </c>
      <c r="V5040" t="s">
        <v>5406</v>
      </c>
      <c r="W5040">
        <v>31872076</v>
      </c>
      <c r="X5040"/>
      <c r="Y5040" t="inlineStr">
        <is>
          <t>用于学会炼制合体清和破妄丹。效果随成丹品质变化；灵品参数示例：清除对应味池杂质总量3424842点，按60现实秒的经过时间线性结算（操作时补结差额）。</t>
        </is>
      </c>
      <c r="Z5040" t="inlineStr">
        <is>
          <t>|cff00FF00“识海去浊，心神乃清；清丹毒者，不代解控之术。凉剂自有其宜，须量药力与丹毒而用。”——《心神澄浊录》|r</t>
        </is>
      </c>
      <c r="AA5040" t="str">
        <v>探索秘境或遗迹可得。</v>
      </c>
      <c r="AB5040">
        <v>11821076</v>
      </c>
      <c r="AC5040" t="s">
        <v>5409</v>
      </c>
      <c r="AD5040">
        <v>40002</v>
      </c>
      <c r="AE5040"/>
      <c r="AF5040">
        <v>70002</v>
      </c>
      <c r="AG5040"/>
      <c r="AH5040">
        <v>562500</v>
      </c>
      <c r="AI5040" t="s">
        <v>5405</v>
      </c>
      <c r="AJ5040" t="s">
        <v>5405</v>
      </c>
      <c r="AK5040" t="s">
        <v>354</v>
      </c>
    </row>
    <row r="5041" spans="2:37">
      <c r="B5041" s="16" t="n">
        <f>10000000+INDEX(编号表!$B:$B,MATCH(F5041,编号表!$A:$A,0))*100000+INDEX(编号表!$F:$F,MATCH(D5041,编号表!$E:$E,0))*1000+INDEX(编号表!$D:$D,MATCH(E5041,编号表!$C:$C,0))*10000+G5041</f>
        <v>11872077</v>
      </c>
      <c r="C5041" t="s">
        <v>4713</v>
      </c>
      <c r="D5041" t="s">
        <v>102</v>
      </c>
      <c r="E5041" t="s">
        <v>354</v>
      </c>
      <c r="F5041" t="s">
        <v>5405</v>
      </c>
      <c r="G5041">
        <v>77</v>
      </c>
      <c r="H5041"/>
      <c r="I5041">
        <v>60</v>
      </c>
      <c r="J5041" t="str">
        <f t="shared" si="80"/>
        <v>大类_灵品合体丹方</v>
      </c>
      <c r="K5041" t="s">
        <v>337</v>
      </c>
      <c r="L5041">
        <v>1</v>
      </c>
      <c r="M5041" t="s">
        <v>5405</v>
      </c>
      <c r="N5041"/>
      <c r="O5041">
        <v>0</v>
      </c>
      <c r="P5041" t="b">
        <v>1</v>
      </c>
      <c r="Q5041"/>
      <c r="R5041" t="b">
        <v>0</v>
      </c>
      <c r="S5041">
        <v>1</v>
      </c>
      <c r="T5041" t="s">
        <v>91</v>
      </c>
      <c r="U5041">
        <v>999</v>
      </c>
      <c r="V5041" t="s">
        <v>5406</v>
      </c>
      <c r="W5041">
        <v>31872077</v>
      </c>
      <c r="X5041"/>
      <c r="Y5041" t="inlineStr">
        <is>
          <t>用于学会炼制合体破妄丹。效果随成丹品质变化；灵品参数示例：清除对应味池杂质总量4199040点，按60现实秒的经过时间线性结算（操作时补结差额）。</t>
        </is>
      </c>
      <c r="Z5041" t="inlineStr">
        <is>
          <t>|cff00FF00“识海去浊，心神乃清；清丹毒者，不代解控之术。平剂自有其宜，须量药力与丹毒而用。”——《心神澄浊录》|r</t>
        </is>
      </c>
      <c r="AA5041" t="str">
        <v>探索秘境或遗迹可得。</v>
      </c>
      <c r="AB5041">
        <v>11821077</v>
      </c>
      <c r="AC5041" t="s">
        <v>5409</v>
      </c>
      <c r="AD5041">
        <v>40002</v>
      </c>
      <c r="AE5041"/>
      <c r="AF5041">
        <v>70002</v>
      </c>
      <c r="AG5041"/>
      <c r="AH5041">
        <v>562500</v>
      </c>
      <c r="AI5041" t="s">
        <v>5405</v>
      </c>
      <c r="AJ5041" t="s">
        <v>5405</v>
      </c>
      <c r="AK5041" t="s">
        <v>354</v>
      </c>
    </row>
    <row r="5042" spans="2:37">
      <c r="B5042" s="16" t="n">
        <f>10000000+INDEX(编号表!$B:$B,MATCH(F5042,编号表!$A:$A,0))*100000+INDEX(编号表!$F:$F,MATCH(D5042,编号表!$E:$E,0))*1000+INDEX(编号表!$D:$D,MATCH(E5042,编号表!$C:$C,0))*10000+G5042</f>
        <v>11872078</v>
      </c>
      <c r="C5042" t="s">
        <v>4717</v>
      </c>
      <c r="D5042" t="s">
        <v>102</v>
      </c>
      <c r="E5042" t="s">
        <v>354</v>
      </c>
      <c r="F5042" t="s">
        <v>5405</v>
      </c>
      <c r="G5042">
        <v>78</v>
      </c>
      <c r="H5042"/>
      <c r="I5042">
        <v>60</v>
      </c>
      <c r="J5042" t="str">
        <f t="shared" si="80"/>
        <v>大类_灵品合体丹方</v>
      </c>
      <c r="K5042" t="s">
        <v>337</v>
      </c>
      <c r="L5042">
        <v>1</v>
      </c>
      <c r="M5042" t="s">
        <v>5405</v>
      </c>
      <c r="N5042"/>
      <c r="O5042">
        <v>0</v>
      </c>
      <c r="P5042" t="b">
        <v>1</v>
      </c>
      <c r="Q5042"/>
      <c r="R5042" t="b">
        <v>0</v>
      </c>
      <c r="S5042">
        <v>1</v>
      </c>
      <c r="T5042" t="s">
        <v>91</v>
      </c>
      <c r="U5042">
        <v>999</v>
      </c>
      <c r="V5042" t="s">
        <v>5406</v>
      </c>
      <c r="W5042">
        <v>31872078</v>
      </c>
      <c r="X5042"/>
      <c r="Y5042" t="inlineStr">
        <is>
          <t>用于学会炼制合体温阳破妄丹。效果随成丹品质变化；灵品参数示例：清除对应味池杂质总量4973238点，按60现实秒的经过时间线性结算（操作时补结差额）。</t>
        </is>
      </c>
      <c r="Z5042" t="inlineStr">
        <is>
          <t>|cff00FF00“识海去浊，心神乃清；清丹毒者，不代解控之术。温剂自有其宜，须量药力与丹毒而用。”——《心神澄浊录》|r</t>
        </is>
      </c>
      <c r="AA5042" t="str">
        <v>探索秘境或遗迹可得。</v>
      </c>
      <c r="AB5042">
        <v>11821078</v>
      </c>
      <c r="AC5042" t="s">
        <v>5409</v>
      </c>
      <c r="AD5042">
        <v>40002</v>
      </c>
      <c r="AE5042"/>
      <c r="AF5042">
        <v>70002</v>
      </c>
      <c r="AG5042"/>
      <c r="AH5042">
        <v>562500</v>
      </c>
      <c r="AI5042" t="s">
        <v>5405</v>
      </c>
      <c r="AJ5042" t="s">
        <v>5405</v>
      </c>
      <c r="AK5042" t="s">
        <v>354</v>
      </c>
    </row>
    <row r="5043" spans="2:37">
      <c r="B5043" s="16" t="n">
        <f>10000000+INDEX(编号表!$B:$B,MATCH(F5043,编号表!$A:$A,0))*100000+INDEX(编号表!$F:$F,MATCH(D5043,编号表!$E:$E,0))*1000+INDEX(编号表!$D:$D,MATCH(E5043,编号表!$C:$C,0))*10000+G5043</f>
        <v>11872079</v>
      </c>
      <c r="C5043" t="s">
        <v>4721</v>
      </c>
      <c r="D5043" t="s">
        <v>102</v>
      </c>
      <c r="E5043" t="s">
        <v>354</v>
      </c>
      <c r="F5043" t="s">
        <v>5405</v>
      </c>
      <c r="G5043">
        <v>79</v>
      </c>
      <c r="H5043"/>
      <c r="I5043">
        <v>60</v>
      </c>
      <c r="J5043" t="str">
        <f t="shared" ref="J5043:J5106" si="81">"大类_"&amp;D5043&amp;E5043&amp;F5043</f>
        <v>大类_灵品合体丹方</v>
      </c>
      <c r="K5043" t="s">
        <v>337</v>
      </c>
      <c r="L5043">
        <v>1</v>
      </c>
      <c r="M5043" t="s">
        <v>5405</v>
      </c>
      <c r="N5043"/>
      <c r="O5043">
        <v>0</v>
      </c>
      <c r="P5043" t="b">
        <v>1</v>
      </c>
      <c r="Q5043"/>
      <c r="R5043" t="b">
        <v>0</v>
      </c>
      <c r="S5043">
        <v>1</v>
      </c>
      <c r="T5043" t="s">
        <v>91</v>
      </c>
      <c r="U5043">
        <v>999</v>
      </c>
      <c r="V5043" t="s">
        <v>5406</v>
      </c>
      <c r="W5043">
        <v>31872079</v>
      </c>
      <c r="X5043"/>
      <c r="Y5043" t="inlineStr">
        <is>
          <t>用于学会炼制合体烈阳破妄丹。效果随成丹品质变化；灵品参数示例：清除对应味池杂质总量4094064点，按10现实秒的经过时间线性结算（操作时补结差额）。</t>
        </is>
      </c>
      <c r="Z5043" t="inlineStr">
        <is>
          <t>|cff00FF00“识海去浊，心神乃清；清丹毒者，不代解控之术。热剂自有其宜，须量药力与丹毒而用。”——《心神澄浊录》|r</t>
        </is>
      </c>
      <c r="AA5043" t="str">
        <v>探索秘境或遗迹可得。</v>
      </c>
      <c r="AB5043">
        <v>11821079</v>
      </c>
      <c r="AC5043" t="s">
        <v>5409</v>
      </c>
      <c r="AD5043">
        <v>40002</v>
      </c>
      <c r="AE5043"/>
      <c r="AF5043">
        <v>70002</v>
      </c>
      <c r="AG5043"/>
      <c r="AH5043">
        <v>562500</v>
      </c>
      <c r="AI5043" t="s">
        <v>5405</v>
      </c>
      <c r="AJ5043" t="s">
        <v>5405</v>
      </c>
      <c r="AK5043" t="s">
        <v>354</v>
      </c>
    </row>
    <row r="5044" spans="2:37">
      <c r="B5044" s="16" t="n">
        <f>10000000+INDEX(编号表!$B:$B,MATCH(F5044,编号表!$A:$A,0))*100000+INDEX(编号表!$F:$F,MATCH(D5044,编号表!$E:$E,0))*1000+INDEX(编号表!$D:$D,MATCH(E5044,编号表!$C:$C,0))*10000+G5044</f>
        <v>11872080</v>
      </c>
      <c r="C5044" t="s">
        <v>4725</v>
      </c>
      <c r="D5044" t="s">
        <v>102</v>
      </c>
      <c r="E5044" t="s">
        <v>354</v>
      </c>
      <c r="F5044" t="s">
        <v>5405</v>
      </c>
      <c r="G5044">
        <v>80</v>
      </c>
      <c r="H5044"/>
      <c r="I5044">
        <v>60</v>
      </c>
      <c r="J5044" t="str">
        <f t="shared" si="81"/>
        <v>大类_灵品合体丹方</v>
      </c>
      <c r="K5044" t="s">
        <v>337</v>
      </c>
      <c r="L5044">
        <v>1</v>
      </c>
      <c r="M5044" t="s">
        <v>5405</v>
      </c>
      <c r="N5044"/>
      <c r="O5044">
        <v>0</v>
      </c>
      <c r="P5044" t="b">
        <v>1</v>
      </c>
      <c r="Q5044"/>
      <c r="R5044" t="b">
        <v>0</v>
      </c>
      <c r="S5044">
        <v>1</v>
      </c>
      <c r="T5044" t="s">
        <v>91</v>
      </c>
      <c r="U5044">
        <v>999</v>
      </c>
      <c r="V5044" t="s">
        <v>5406</v>
      </c>
      <c r="W5044">
        <v>31872080</v>
      </c>
      <c r="X5044"/>
      <c r="Y5044" t="inlineStr">
        <is>
          <t>用于学会炼制合体玄阴养神丹。效果随成丹品质变化；灵品参数示例：神识提高1%，持续1800现实秒。</t>
        </is>
      </c>
      <c r="Z5044" t="inlineStr">
        <is>
          <t>|cff00FF00“神识得养，诸般操持更有余裕；药力有时，不作永久培养。寒剂自有其宜，须量药力与丹毒而用。”——《养神内照录》|r</t>
        </is>
      </c>
      <c r="AA5044" t="str">
        <v>探索秘境或遗迹可得。</v>
      </c>
      <c r="AB5044">
        <v>11821080</v>
      </c>
      <c r="AC5044" t="s">
        <v>5409</v>
      </c>
      <c r="AD5044">
        <v>40002</v>
      </c>
      <c r="AE5044"/>
      <c r="AF5044">
        <v>70002</v>
      </c>
      <c r="AG5044"/>
      <c r="AH5044">
        <v>562500</v>
      </c>
      <c r="AI5044" t="s">
        <v>5405</v>
      </c>
      <c r="AJ5044" t="s">
        <v>5405</v>
      </c>
      <c r="AK5044" t="s">
        <v>354</v>
      </c>
    </row>
    <row r="5045" spans="2:37">
      <c r="B5045" s="16" t="n">
        <f>10000000+INDEX(编号表!$B:$B,MATCH(F5045,编号表!$A:$A,0))*100000+INDEX(编号表!$F:$F,MATCH(D5045,编号表!$E:$E,0))*1000+INDEX(编号表!$D:$D,MATCH(E5045,编号表!$C:$C,0))*10000+G5045</f>
        <v>11872081</v>
      </c>
      <c r="C5045" t="s">
        <v>4729</v>
      </c>
      <c r="D5045" t="s">
        <v>102</v>
      </c>
      <c r="E5045" t="s">
        <v>354</v>
      </c>
      <c r="F5045" t="s">
        <v>5405</v>
      </c>
      <c r="G5045">
        <v>81</v>
      </c>
      <c r="H5045"/>
      <c r="I5045">
        <v>60</v>
      </c>
      <c r="J5045" t="str">
        <f t="shared" si="81"/>
        <v>大类_灵品合体丹方</v>
      </c>
      <c r="K5045" t="s">
        <v>337</v>
      </c>
      <c r="L5045">
        <v>1</v>
      </c>
      <c r="M5045" t="s">
        <v>5405</v>
      </c>
      <c r="N5045"/>
      <c r="O5045">
        <v>0</v>
      </c>
      <c r="P5045" t="b">
        <v>1</v>
      </c>
      <c r="Q5045"/>
      <c r="R5045" t="b">
        <v>0</v>
      </c>
      <c r="S5045">
        <v>1</v>
      </c>
      <c r="T5045" t="s">
        <v>91</v>
      </c>
      <c r="U5045">
        <v>999</v>
      </c>
      <c r="V5045" t="s">
        <v>5406</v>
      </c>
      <c r="W5045">
        <v>31872081</v>
      </c>
      <c r="X5045"/>
      <c r="Y5045" t="inlineStr">
        <is>
          <t>用于学会炼制合体清和养神丹。效果随成丹品质变化；灵品参数示例：神识提高1.5%，持续1500现实秒。</t>
        </is>
      </c>
      <c r="Z5045" t="inlineStr">
        <is>
          <t>|cff00FF00“神识得养，诸般操持更有余裕；药力有时，不作永久培养。凉剂自有其宜，须量药力与丹毒而用。”——《养神内照录》|r</t>
        </is>
      </c>
      <c r="AA5045" t="str">
        <v>探索秘境或遗迹可得。</v>
      </c>
      <c r="AB5045">
        <v>11821081</v>
      </c>
      <c r="AC5045" t="s">
        <v>5409</v>
      </c>
      <c r="AD5045">
        <v>40002</v>
      </c>
      <c r="AE5045"/>
      <c r="AF5045">
        <v>70002</v>
      </c>
      <c r="AG5045"/>
      <c r="AH5045">
        <v>562500</v>
      </c>
      <c r="AI5045" t="s">
        <v>5405</v>
      </c>
      <c r="AJ5045" t="s">
        <v>5405</v>
      </c>
      <c r="AK5045" t="s">
        <v>354</v>
      </c>
    </row>
    <row r="5046" spans="2:37">
      <c r="B5046" s="16" t="n">
        <f>10000000+INDEX(编号表!$B:$B,MATCH(F5046,编号表!$A:$A,0))*100000+INDEX(编号表!$F:$F,MATCH(D5046,编号表!$E:$E,0))*1000+INDEX(编号表!$D:$D,MATCH(E5046,编号表!$C:$C,0))*10000+G5046</f>
        <v>11872082</v>
      </c>
      <c r="C5046" t="s">
        <v>4733</v>
      </c>
      <c r="D5046" t="s">
        <v>102</v>
      </c>
      <c r="E5046" t="s">
        <v>354</v>
      </c>
      <c r="F5046" t="s">
        <v>5405</v>
      </c>
      <c r="G5046">
        <v>82</v>
      </c>
      <c r="H5046"/>
      <c r="I5046">
        <v>60</v>
      </c>
      <c r="J5046" t="str">
        <f t="shared" si="81"/>
        <v>大类_灵品合体丹方</v>
      </c>
      <c r="K5046" t="s">
        <v>337</v>
      </c>
      <c r="L5046">
        <v>1</v>
      </c>
      <c r="M5046" t="s">
        <v>5405</v>
      </c>
      <c r="N5046"/>
      <c r="O5046">
        <v>0</v>
      </c>
      <c r="P5046" t="b">
        <v>1</v>
      </c>
      <c r="Q5046"/>
      <c r="R5046" t="b">
        <v>0</v>
      </c>
      <c r="S5046">
        <v>1</v>
      </c>
      <c r="T5046" t="s">
        <v>91</v>
      </c>
      <c r="U5046">
        <v>999</v>
      </c>
      <c r="V5046" t="s">
        <v>5406</v>
      </c>
      <c r="W5046">
        <v>31872082</v>
      </c>
      <c r="X5046"/>
      <c r="Y5046" t="inlineStr">
        <is>
          <t>用于学会炼制合体养神丹。效果随成丹品质变化；灵品参数示例：神识提高2%，持续1500现实秒。</t>
        </is>
      </c>
      <c r="Z5046" t="inlineStr">
        <is>
          <t>|cff00FF00“神识得养，诸般操持更有余裕；药力有时，不作永久培养。平剂自有其宜，须量药力与丹毒而用。”——《养神内照录》|r</t>
        </is>
      </c>
      <c r="AA5046" t="str">
        <v>探索秘境或遗迹可得。</v>
      </c>
      <c r="AB5046">
        <v>11821082</v>
      </c>
      <c r="AC5046" t="s">
        <v>5409</v>
      </c>
      <c r="AD5046">
        <v>40002</v>
      </c>
      <c r="AE5046"/>
      <c r="AF5046">
        <v>70002</v>
      </c>
      <c r="AG5046"/>
      <c r="AH5046">
        <v>562500</v>
      </c>
      <c r="AI5046" t="s">
        <v>5405</v>
      </c>
      <c r="AJ5046" t="s">
        <v>5405</v>
      </c>
      <c r="AK5046" t="s">
        <v>354</v>
      </c>
    </row>
    <row r="5047" spans="2:37">
      <c r="B5047" s="16" t="n">
        <f>10000000+INDEX(编号表!$B:$B,MATCH(F5047,编号表!$A:$A,0))*100000+INDEX(编号表!$F:$F,MATCH(D5047,编号表!$E:$E,0))*1000+INDEX(编号表!$D:$D,MATCH(E5047,编号表!$C:$C,0))*10000+G5047</f>
        <v>11872083</v>
      </c>
      <c r="C5047" t="s">
        <v>4737</v>
      </c>
      <c r="D5047" t="s">
        <v>102</v>
      </c>
      <c r="E5047" t="s">
        <v>354</v>
      </c>
      <c r="F5047" t="s">
        <v>5405</v>
      </c>
      <c r="G5047">
        <v>83</v>
      </c>
      <c r="H5047"/>
      <c r="I5047">
        <v>60</v>
      </c>
      <c r="J5047" t="str">
        <f t="shared" si="81"/>
        <v>大类_灵品合体丹方</v>
      </c>
      <c r="K5047" t="s">
        <v>337</v>
      </c>
      <c r="L5047">
        <v>1</v>
      </c>
      <c r="M5047" t="s">
        <v>5405</v>
      </c>
      <c r="N5047"/>
      <c r="O5047">
        <v>0</v>
      </c>
      <c r="P5047" t="b">
        <v>1</v>
      </c>
      <c r="Q5047"/>
      <c r="R5047" t="b">
        <v>0</v>
      </c>
      <c r="S5047">
        <v>1</v>
      </c>
      <c r="T5047" t="s">
        <v>91</v>
      </c>
      <c r="U5047">
        <v>999</v>
      </c>
      <c r="V5047" t="s">
        <v>5406</v>
      </c>
      <c r="W5047">
        <v>31872083</v>
      </c>
      <c r="X5047"/>
      <c r="Y5047" t="inlineStr">
        <is>
          <t>用于学会炼制合体温阳养神丹。效果随成丹品质变化；灵品参数示例：神识提高2.5%，持续1500现实秒。</t>
        </is>
      </c>
      <c r="Z5047" t="inlineStr">
        <is>
          <t>|cff00FF00“神识得养，诸般操持更有余裕；药力有时，不作永久培养。温剂自有其宜，须量药力与丹毒而用。”——《养神内照录》|r</t>
        </is>
      </c>
      <c r="AA5047" t="str">
        <v>探索秘境或遗迹可得。</v>
      </c>
      <c r="AB5047">
        <v>11821083</v>
      </c>
      <c r="AC5047" t="s">
        <v>5409</v>
      </c>
      <c r="AD5047">
        <v>40002</v>
      </c>
      <c r="AE5047"/>
      <c r="AF5047">
        <v>70002</v>
      </c>
      <c r="AG5047"/>
      <c r="AH5047">
        <v>562500</v>
      </c>
      <c r="AI5047" t="s">
        <v>5405</v>
      </c>
      <c r="AJ5047" t="s">
        <v>5405</v>
      </c>
      <c r="AK5047" t="s">
        <v>354</v>
      </c>
    </row>
    <row r="5048" spans="2:37">
      <c r="B5048" s="16" t="n">
        <f>10000000+INDEX(编号表!$B:$B,MATCH(F5048,编号表!$A:$A,0))*100000+INDEX(编号表!$F:$F,MATCH(D5048,编号表!$E:$E,0))*1000+INDEX(编号表!$D:$D,MATCH(E5048,编号表!$C:$C,0))*10000+G5048</f>
        <v>11872084</v>
      </c>
      <c r="C5048" t="s">
        <v>4741</v>
      </c>
      <c r="D5048" t="s">
        <v>102</v>
      </c>
      <c r="E5048" t="s">
        <v>354</v>
      </c>
      <c r="F5048" t="s">
        <v>5405</v>
      </c>
      <c r="G5048">
        <v>84</v>
      </c>
      <c r="H5048"/>
      <c r="I5048">
        <v>60</v>
      </c>
      <c r="J5048" t="str">
        <f t="shared" si="81"/>
        <v>大类_灵品合体丹方</v>
      </c>
      <c r="K5048" t="s">
        <v>337</v>
      </c>
      <c r="L5048">
        <v>1</v>
      </c>
      <c r="M5048" t="s">
        <v>5405</v>
      </c>
      <c r="N5048"/>
      <c r="O5048">
        <v>0</v>
      </c>
      <c r="P5048" t="b">
        <v>1</v>
      </c>
      <c r="Q5048"/>
      <c r="R5048" t="b">
        <v>0</v>
      </c>
      <c r="S5048">
        <v>1</v>
      </c>
      <c r="T5048" t="s">
        <v>91</v>
      </c>
      <c r="U5048">
        <v>999</v>
      </c>
      <c r="V5048" t="s">
        <v>5406</v>
      </c>
      <c r="W5048">
        <v>31872084</v>
      </c>
      <c r="X5048"/>
      <c r="Y5048" t="inlineStr">
        <is>
          <t>用于学会炼制合体烈阳养神丹。效果随成丹品质变化；灵品参数示例：神识提高3%，持续900现实秒。</t>
        </is>
      </c>
      <c r="Z5048" t="inlineStr">
        <is>
          <t>|cff00FF00“神识得养，诸般操持更有余裕；药力有时，不作永久培养。热剂自有其宜，须量药力与丹毒而用。”——《养神内照录》|r</t>
        </is>
      </c>
      <c r="AA5048" t="str">
        <v>探索秘境或遗迹可得。</v>
      </c>
      <c r="AB5048">
        <v>11821084</v>
      </c>
      <c r="AC5048" t="s">
        <v>5409</v>
      </c>
      <c r="AD5048">
        <v>40002</v>
      </c>
      <c r="AE5048"/>
      <c r="AF5048">
        <v>70002</v>
      </c>
      <c r="AG5048"/>
      <c r="AH5048">
        <v>562500</v>
      </c>
      <c r="AI5048" t="s">
        <v>5405</v>
      </c>
      <c r="AJ5048" t="s">
        <v>5405</v>
      </c>
      <c r="AK5048" t="s">
        <v>354</v>
      </c>
    </row>
    <row r="5049" spans="2:37">
      <c r="B5049" s="16" t="n">
        <f>10000000+INDEX(编号表!$B:$B,MATCH(F5049,编号表!$A:$A,0))*100000+INDEX(编号表!$F:$F,MATCH(D5049,编号表!$E:$E,0))*1000+INDEX(编号表!$D:$D,MATCH(E5049,编号表!$C:$C,0))*10000+G5049</f>
        <v>11872085</v>
      </c>
      <c r="C5049" t="s">
        <v>4745</v>
      </c>
      <c r="D5049" t="s">
        <v>102</v>
      </c>
      <c r="E5049" t="s">
        <v>354</v>
      </c>
      <c r="F5049" t="s">
        <v>5405</v>
      </c>
      <c r="G5049">
        <v>85</v>
      </c>
      <c r="H5049"/>
      <c r="I5049">
        <v>60</v>
      </c>
      <c r="J5049" t="str">
        <f t="shared" si="81"/>
        <v>大类_灵品合体丹方</v>
      </c>
      <c r="K5049" t="s">
        <v>337</v>
      </c>
      <c r="L5049">
        <v>1</v>
      </c>
      <c r="M5049" t="s">
        <v>5405</v>
      </c>
      <c r="N5049"/>
      <c r="O5049">
        <v>0</v>
      </c>
      <c r="P5049" t="b">
        <v>1</v>
      </c>
      <c r="Q5049"/>
      <c r="R5049" t="b">
        <v>0</v>
      </c>
      <c r="S5049">
        <v>1</v>
      </c>
      <c r="T5049" t="s">
        <v>91</v>
      </c>
      <c r="U5049">
        <v>999</v>
      </c>
      <c r="V5049" t="s">
        <v>5406</v>
      </c>
      <c r="W5049">
        <v>31872085</v>
      </c>
      <c r="X5049"/>
      <c r="Y5049" t="inlineStr">
        <is>
          <t>用于学会炼制合体玄阴明心丹。效果随成丹品质变化；灵品参数示例：闪避+1%，持续600现实秒。</t>
        </is>
      </c>
      <c r="Z5049" t="inlineStr">
        <is>
          <t>|cff00FF00“攻贵能中，守贵能避；明心辨其用，各取所需。寒剂自有其宜，须量药力与丹毒而用。”——《明心察微录》|r</t>
        </is>
      </c>
      <c r="AA5049" t="str">
        <v>探索秘境或遗迹可得。</v>
      </c>
      <c r="AB5049">
        <v>11821085</v>
      </c>
      <c r="AC5049" t="s">
        <v>5409</v>
      </c>
      <c r="AD5049">
        <v>40002</v>
      </c>
      <c r="AE5049"/>
      <c r="AF5049">
        <v>70002</v>
      </c>
      <c r="AG5049"/>
      <c r="AH5049">
        <v>562500</v>
      </c>
      <c r="AI5049" t="s">
        <v>5405</v>
      </c>
      <c r="AJ5049" t="s">
        <v>5405</v>
      </c>
      <c r="AK5049" t="s">
        <v>354</v>
      </c>
    </row>
    <row r="5050" spans="2:37">
      <c r="B5050" s="16" t="n">
        <f>10000000+INDEX(编号表!$B:$B,MATCH(F5050,编号表!$A:$A,0))*100000+INDEX(编号表!$F:$F,MATCH(D5050,编号表!$E:$E,0))*1000+INDEX(编号表!$D:$D,MATCH(E5050,编号表!$C:$C,0))*10000+G5050</f>
        <v>11872086</v>
      </c>
      <c r="C5050" t="s">
        <v>4749</v>
      </c>
      <c r="D5050" t="s">
        <v>102</v>
      </c>
      <c r="E5050" t="s">
        <v>354</v>
      </c>
      <c r="F5050" t="s">
        <v>5405</v>
      </c>
      <c r="G5050">
        <v>86</v>
      </c>
      <c r="H5050"/>
      <c r="I5050">
        <v>60</v>
      </c>
      <c r="J5050" t="str">
        <f t="shared" si="81"/>
        <v>大类_灵品合体丹方</v>
      </c>
      <c r="K5050" t="s">
        <v>337</v>
      </c>
      <c r="L5050">
        <v>1</v>
      </c>
      <c r="M5050" t="s">
        <v>5405</v>
      </c>
      <c r="N5050"/>
      <c r="O5050">
        <v>0</v>
      </c>
      <c r="P5050" t="b">
        <v>1</v>
      </c>
      <c r="Q5050"/>
      <c r="R5050" t="b">
        <v>0</v>
      </c>
      <c r="S5050">
        <v>1</v>
      </c>
      <c r="T5050" t="s">
        <v>91</v>
      </c>
      <c r="U5050">
        <v>999</v>
      </c>
      <c r="V5050" t="s">
        <v>5406</v>
      </c>
      <c r="W5050">
        <v>31872086</v>
      </c>
      <c r="X5050"/>
      <c r="Y5050" t="inlineStr">
        <is>
          <t>用于学会炼制合体清和明心丹。效果随成丹品质变化；灵品参数示例：闪避+2%，持续600现实秒。</t>
        </is>
      </c>
      <c r="Z5050" t="inlineStr">
        <is>
          <t>|cff00FF00“攻贵能中，守贵能避；明心辨其用，各取所需。凉剂自有其宜，须量药力与丹毒而用。”——《明心察微录》|r</t>
        </is>
      </c>
      <c r="AA5050" t="str">
        <v>探索秘境或遗迹可得。</v>
      </c>
      <c r="AB5050">
        <v>11821086</v>
      </c>
      <c r="AC5050" t="s">
        <v>5409</v>
      </c>
      <c r="AD5050">
        <v>40002</v>
      </c>
      <c r="AE5050"/>
      <c r="AF5050">
        <v>70002</v>
      </c>
      <c r="AG5050"/>
      <c r="AH5050">
        <v>562500</v>
      </c>
      <c r="AI5050" t="s">
        <v>5405</v>
      </c>
      <c r="AJ5050" t="s">
        <v>5405</v>
      </c>
      <c r="AK5050" t="s">
        <v>354</v>
      </c>
    </row>
    <row r="5051" spans="2:37">
      <c r="B5051" s="16" t="n">
        <f>10000000+INDEX(编号表!$B:$B,MATCH(F5051,编号表!$A:$A,0))*100000+INDEX(编号表!$F:$F,MATCH(D5051,编号表!$E:$E,0))*1000+INDEX(编号表!$D:$D,MATCH(E5051,编号表!$C:$C,0))*10000+G5051</f>
        <v>11872087</v>
      </c>
      <c r="C5051" t="s">
        <v>4753</v>
      </c>
      <c r="D5051" t="s">
        <v>102</v>
      </c>
      <c r="E5051" t="s">
        <v>354</v>
      </c>
      <c r="F5051" t="s">
        <v>5405</v>
      </c>
      <c r="G5051">
        <v>87</v>
      </c>
      <c r="H5051"/>
      <c r="I5051">
        <v>60</v>
      </c>
      <c r="J5051" t="str">
        <f t="shared" si="81"/>
        <v>大类_灵品合体丹方</v>
      </c>
      <c r="K5051" t="s">
        <v>337</v>
      </c>
      <c r="L5051">
        <v>1</v>
      </c>
      <c r="M5051" t="s">
        <v>5405</v>
      </c>
      <c r="N5051"/>
      <c r="O5051">
        <v>0</v>
      </c>
      <c r="P5051" t="b">
        <v>1</v>
      </c>
      <c r="Q5051"/>
      <c r="R5051" t="b">
        <v>0</v>
      </c>
      <c r="S5051">
        <v>1</v>
      </c>
      <c r="T5051" t="s">
        <v>91</v>
      </c>
      <c r="U5051">
        <v>999</v>
      </c>
      <c r="V5051" t="s">
        <v>5406</v>
      </c>
      <c r="W5051">
        <v>31872087</v>
      </c>
      <c r="X5051"/>
      <c r="Y5051" t="inlineStr">
        <is>
          <t>用于学会炼制合体明心丹。效果随成丹品质变化；灵品参数示例：命中+1.5%；闪避+1.5%，持续600现实秒。</t>
        </is>
      </c>
      <c r="Z5051" t="inlineStr">
        <is>
          <t>|cff00FF00“攻贵能中，守贵能避；明心辨其用，各取所需。平剂自有其宜，须量药力与丹毒而用。”——《明心察微录》|r</t>
        </is>
      </c>
      <c r="AA5051" t="str">
        <v>探索秘境或遗迹可得。</v>
      </c>
      <c r="AB5051">
        <v>11821087</v>
      </c>
      <c r="AC5051" t="s">
        <v>5409</v>
      </c>
      <c r="AD5051">
        <v>40002</v>
      </c>
      <c r="AE5051"/>
      <c r="AF5051">
        <v>70002</v>
      </c>
      <c r="AG5051"/>
      <c r="AH5051">
        <v>562500</v>
      </c>
      <c r="AI5051" t="s">
        <v>5405</v>
      </c>
      <c r="AJ5051" t="s">
        <v>5405</v>
      </c>
      <c r="AK5051" t="s">
        <v>354</v>
      </c>
    </row>
    <row r="5052" spans="2:37">
      <c r="B5052" s="16" t="n">
        <f>10000000+INDEX(编号表!$B:$B,MATCH(F5052,编号表!$A:$A,0))*100000+INDEX(编号表!$F:$F,MATCH(D5052,编号表!$E:$E,0))*1000+INDEX(编号表!$D:$D,MATCH(E5052,编号表!$C:$C,0))*10000+G5052</f>
        <v>11872088</v>
      </c>
      <c r="C5052" t="s">
        <v>4757</v>
      </c>
      <c r="D5052" t="s">
        <v>102</v>
      </c>
      <c r="E5052" t="s">
        <v>354</v>
      </c>
      <c r="F5052" t="s">
        <v>5405</v>
      </c>
      <c r="G5052">
        <v>88</v>
      </c>
      <c r="H5052"/>
      <c r="I5052">
        <v>60</v>
      </c>
      <c r="J5052" t="str">
        <f t="shared" si="81"/>
        <v>大类_灵品合体丹方</v>
      </c>
      <c r="K5052" t="s">
        <v>337</v>
      </c>
      <c r="L5052">
        <v>1</v>
      </c>
      <c r="M5052" t="s">
        <v>5405</v>
      </c>
      <c r="N5052"/>
      <c r="O5052">
        <v>0</v>
      </c>
      <c r="P5052" t="b">
        <v>1</v>
      </c>
      <c r="Q5052"/>
      <c r="R5052" t="b">
        <v>0</v>
      </c>
      <c r="S5052">
        <v>1</v>
      </c>
      <c r="T5052" t="s">
        <v>91</v>
      </c>
      <c r="U5052">
        <v>999</v>
      </c>
      <c r="V5052" t="s">
        <v>5406</v>
      </c>
      <c r="W5052">
        <v>31872088</v>
      </c>
      <c r="X5052"/>
      <c r="Y5052" t="inlineStr">
        <is>
          <t>用于学会炼制合体温阳明心丹。效果随成丹品质变化；灵品参数示例：命中+2%，持续600现实秒。</t>
        </is>
      </c>
      <c r="Z5052" t="inlineStr">
        <is>
          <t>|cff00FF00“攻贵能中，守贵能避；明心辨其用，各取所需。温剂自有其宜，须量药力与丹毒而用。”——《明心察微录》|r</t>
        </is>
      </c>
      <c r="AA5052" t="str">
        <v>探索秘境或遗迹可得。</v>
      </c>
      <c r="AB5052">
        <v>11821088</v>
      </c>
      <c r="AC5052" t="s">
        <v>5409</v>
      </c>
      <c r="AD5052">
        <v>40002</v>
      </c>
      <c r="AE5052"/>
      <c r="AF5052">
        <v>70002</v>
      </c>
      <c r="AG5052"/>
      <c r="AH5052">
        <v>562500</v>
      </c>
      <c r="AI5052" t="s">
        <v>5405</v>
      </c>
      <c r="AJ5052" t="s">
        <v>5405</v>
      </c>
      <c r="AK5052" t="s">
        <v>354</v>
      </c>
    </row>
    <row r="5053" spans="2:37">
      <c r="B5053" s="16" t="n">
        <f>10000000+INDEX(编号表!$B:$B,MATCH(F5053,编号表!$A:$A,0))*100000+INDEX(编号表!$F:$F,MATCH(D5053,编号表!$E:$E,0))*1000+INDEX(编号表!$D:$D,MATCH(E5053,编号表!$C:$C,0))*10000+G5053</f>
        <v>11872089</v>
      </c>
      <c r="C5053" t="s">
        <v>4761</v>
      </c>
      <c r="D5053" t="s">
        <v>102</v>
      </c>
      <c r="E5053" t="s">
        <v>354</v>
      </c>
      <c r="F5053" t="s">
        <v>5405</v>
      </c>
      <c r="G5053">
        <v>89</v>
      </c>
      <c r="H5053"/>
      <c r="I5053">
        <v>60</v>
      </c>
      <c r="J5053" t="str">
        <f t="shared" si="81"/>
        <v>大类_灵品合体丹方</v>
      </c>
      <c r="K5053" t="s">
        <v>337</v>
      </c>
      <c r="L5053">
        <v>1</v>
      </c>
      <c r="M5053" t="s">
        <v>5405</v>
      </c>
      <c r="N5053"/>
      <c r="O5053">
        <v>0</v>
      </c>
      <c r="P5053" t="b">
        <v>1</v>
      </c>
      <c r="Q5053"/>
      <c r="R5053" t="b">
        <v>0</v>
      </c>
      <c r="S5053">
        <v>1</v>
      </c>
      <c r="T5053" t="s">
        <v>91</v>
      </c>
      <c r="U5053">
        <v>999</v>
      </c>
      <c r="V5053" t="s">
        <v>5406</v>
      </c>
      <c r="W5053">
        <v>31872089</v>
      </c>
      <c r="X5053"/>
      <c r="Y5053" t="inlineStr">
        <is>
          <t>用于学会炼制合体烈阳明心丹。效果随成丹品质变化；灵品参数示例：命中+3%，持续600现实秒。</t>
        </is>
      </c>
      <c r="Z5053" t="inlineStr">
        <is>
          <t>|cff00FF00“攻贵能中，守贵能避；明心辨其用，各取所需。热剂自有其宜，须量药力与丹毒而用。”——《明心察微录》|r</t>
        </is>
      </c>
      <c r="AA5053" t="str">
        <v>探索秘境或遗迹可得。</v>
      </c>
      <c r="AB5053">
        <v>11821089</v>
      </c>
      <c r="AC5053" t="s">
        <v>5409</v>
      </c>
      <c r="AD5053">
        <v>40002</v>
      </c>
      <c r="AE5053"/>
      <c r="AF5053">
        <v>70002</v>
      </c>
      <c r="AG5053"/>
      <c r="AH5053">
        <v>562500</v>
      </c>
      <c r="AI5053" t="s">
        <v>5405</v>
      </c>
      <c r="AJ5053" t="s">
        <v>5405</v>
      </c>
      <c r="AK5053" t="s">
        <v>354</v>
      </c>
    </row>
    <row r="5054" spans="2:37">
      <c r="B5054" s="16" t="n">
        <f>10000000+INDEX(编号表!$B:$B,MATCH(F5054,编号表!$A:$A,0))*100000+INDEX(编号表!$F:$F,MATCH(D5054,编号表!$E:$E,0))*1000+INDEX(编号表!$D:$D,MATCH(E5054,编号表!$C:$C,0))*10000+G5054</f>
        <v>11872090</v>
      </c>
      <c r="C5054" t="s">
        <v>4765</v>
      </c>
      <c r="D5054" t="s">
        <v>102</v>
      </c>
      <c r="E5054" t="s">
        <v>354</v>
      </c>
      <c r="F5054" t="s">
        <v>5405</v>
      </c>
      <c r="G5054">
        <v>90</v>
      </c>
      <c r="H5054"/>
      <c r="I5054">
        <v>60</v>
      </c>
      <c r="J5054" t="str">
        <f t="shared" si="81"/>
        <v>大类_灵品合体丹方</v>
      </c>
      <c r="K5054" t="s">
        <v>337</v>
      </c>
      <c r="L5054">
        <v>1</v>
      </c>
      <c r="M5054" t="s">
        <v>5405</v>
      </c>
      <c r="N5054"/>
      <c r="O5054">
        <v>0</v>
      </c>
      <c r="P5054" t="b">
        <v>1</v>
      </c>
      <c r="Q5054"/>
      <c r="R5054" t="b">
        <v>0</v>
      </c>
      <c r="S5054">
        <v>1</v>
      </c>
      <c r="T5054" t="s">
        <v>91</v>
      </c>
      <c r="U5054">
        <v>999</v>
      </c>
      <c r="V5054" t="s">
        <v>5406</v>
      </c>
      <c r="W5054">
        <v>31872090</v>
      </c>
      <c r="X5054"/>
      <c r="Y5054" t="inlineStr">
        <is>
          <t>用于学会炼制合体玄阴照神丹。效果随成丹品质变化；灵品参数示例：暴击伤害加成+10%，持续1800现实秒。</t>
        </is>
      </c>
      <c r="Z5054" t="inlineStr">
        <is>
          <t>|cff00FF00“会心一击，或贵其常至，或贵其威深；诸法各循所长。寒剂自有其宜，须量药力与丹毒而用。”——《照神会击录》|r</t>
        </is>
      </c>
      <c r="AA5054" t="str">
        <v>探索秘境或遗迹可得。</v>
      </c>
      <c r="AB5054">
        <v>11821090</v>
      </c>
      <c r="AC5054" t="s">
        <v>5409</v>
      </c>
      <c r="AD5054">
        <v>40002</v>
      </c>
      <c r="AE5054"/>
      <c r="AF5054">
        <v>70002</v>
      </c>
      <c r="AG5054"/>
      <c r="AH5054">
        <v>562500</v>
      </c>
      <c r="AI5054" t="s">
        <v>5405</v>
      </c>
      <c r="AJ5054" t="s">
        <v>5405</v>
      </c>
      <c r="AK5054" t="s">
        <v>354</v>
      </c>
    </row>
    <row r="5055" spans="2:37">
      <c r="B5055" s="16" t="n">
        <f>10000000+INDEX(编号表!$B:$B,MATCH(F5055,编号表!$A:$A,0))*100000+INDEX(编号表!$F:$F,MATCH(D5055,编号表!$E:$E,0))*1000+INDEX(编号表!$D:$D,MATCH(E5055,编号表!$C:$C,0))*10000+G5055</f>
        <v>11872091</v>
      </c>
      <c r="C5055" t="s">
        <v>4769</v>
      </c>
      <c r="D5055" t="s">
        <v>102</v>
      </c>
      <c r="E5055" t="s">
        <v>354</v>
      </c>
      <c r="F5055" t="s">
        <v>5405</v>
      </c>
      <c r="G5055">
        <v>91</v>
      </c>
      <c r="H5055"/>
      <c r="I5055">
        <v>60</v>
      </c>
      <c r="J5055" t="str">
        <f t="shared" si="81"/>
        <v>大类_灵品合体丹方</v>
      </c>
      <c r="K5055" t="s">
        <v>337</v>
      </c>
      <c r="L5055">
        <v>1</v>
      </c>
      <c r="M5055" t="s">
        <v>5405</v>
      </c>
      <c r="N5055"/>
      <c r="O5055">
        <v>0</v>
      </c>
      <c r="P5055" t="b">
        <v>1</v>
      </c>
      <c r="Q5055"/>
      <c r="R5055" t="b">
        <v>0</v>
      </c>
      <c r="S5055">
        <v>1</v>
      </c>
      <c r="T5055" t="s">
        <v>91</v>
      </c>
      <c r="U5055">
        <v>999</v>
      </c>
      <c r="V5055" t="s">
        <v>5406</v>
      </c>
      <c r="W5055">
        <v>31872091</v>
      </c>
      <c r="X5055"/>
      <c r="Y5055" t="inlineStr">
        <is>
          <t>用于学会炼制合体清和照神丹。效果随成丹品质变化；灵品参数示例：暴击伤害增加+22667点，持续1500现实秒。</t>
        </is>
      </c>
      <c r="Z5055" t="inlineStr">
        <is>
          <t>|cff00FF00“会心一击，或贵其常至，或贵其威深；诸法各循所长。凉剂自有其宜，须量药力与丹毒而用。”——《照神会击录》|r</t>
        </is>
      </c>
      <c r="AA5055" t="str">
        <v>探索秘境或遗迹可得。</v>
      </c>
      <c r="AB5055">
        <v>11821091</v>
      </c>
      <c r="AC5055" t="s">
        <v>5409</v>
      </c>
      <c r="AD5055">
        <v>40002</v>
      </c>
      <c r="AE5055"/>
      <c r="AF5055">
        <v>70002</v>
      </c>
      <c r="AG5055"/>
      <c r="AH5055">
        <v>562500</v>
      </c>
      <c r="AI5055" t="s">
        <v>5405</v>
      </c>
      <c r="AJ5055" t="s">
        <v>5405</v>
      </c>
      <c r="AK5055" t="s">
        <v>354</v>
      </c>
    </row>
    <row r="5056" spans="2:37">
      <c r="B5056" s="16" t="n">
        <f>10000000+INDEX(编号表!$B:$B,MATCH(F5056,编号表!$A:$A,0))*100000+INDEX(编号表!$F:$F,MATCH(D5056,编号表!$E:$E,0))*1000+INDEX(编号表!$D:$D,MATCH(E5056,编号表!$C:$C,0))*10000+G5056</f>
        <v>11872092</v>
      </c>
      <c r="C5056" t="s">
        <v>4773</v>
      </c>
      <c r="D5056" t="s">
        <v>102</v>
      </c>
      <c r="E5056" t="s">
        <v>354</v>
      </c>
      <c r="F5056" t="s">
        <v>5405</v>
      </c>
      <c r="G5056">
        <v>92</v>
      </c>
      <c r="H5056"/>
      <c r="I5056">
        <v>60</v>
      </c>
      <c r="J5056" t="str">
        <f t="shared" si="81"/>
        <v>大类_灵品合体丹方</v>
      </c>
      <c r="K5056" t="s">
        <v>337</v>
      </c>
      <c r="L5056">
        <v>1</v>
      </c>
      <c r="M5056" t="s">
        <v>5405</v>
      </c>
      <c r="N5056"/>
      <c r="O5056">
        <v>0</v>
      </c>
      <c r="P5056" t="b">
        <v>1</v>
      </c>
      <c r="Q5056"/>
      <c r="R5056" t="b">
        <v>0</v>
      </c>
      <c r="S5056">
        <v>1</v>
      </c>
      <c r="T5056" t="s">
        <v>91</v>
      </c>
      <c r="U5056">
        <v>999</v>
      </c>
      <c r="V5056" t="s">
        <v>5406</v>
      </c>
      <c r="W5056">
        <v>31872092</v>
      </c>
      <c r="X5056"/>
      <c r="Y5056" t="inlineStr">
        <is>
          <t>用于学会炼制合体照神丹。效果随成丹品质变化；灵品参数示例：暴击率+2%，持续1500现实秒。</t>
        </is>
      </c>
      <c r="Z5056" t="inlineStr">
        <is>
          <t>|cff00FF00“会心一击，或贵其常至，或贵其威深；诸法各循所长。平剂自有其宜，须量药力与丹毒而用。”——《照神会击录》|r</t>
        </is>
      </c>
      <c r="AA5056" t="str">
        <v>探索秘境或遗迹可得。</v>
      </c>
      <c r="AB5056">
        <v>11821092</v>
      </c>
      <c r="AC5056" t="s">
        <v>5409</v>
      </c>
      <c r="AD5056">
        <v>40002</v>
      </c>
      <c r="AE5056"/>
      <c r="AF5056">
        <v>70002</v>
      </c>
      <c r="AG5056"/>
      <c r="AH5056">
        <v>562500</v>
      </c>
      <c r="AI5056" t="s">
        <v>5405</v>
      </c>
      <c r="AJ5056" t="s">
        <v>5405</v>
      </c>
      <c r="AK5056" t="s">
        <v>354</v>
      </c>
    </row>
    <row r="5057" spans="2:37">
      <c r="B5057" s="16" t="n">
        <f>10000000+INDEX(编号表!$B:$B,MATCH(F5057,编号表!$A:$A,0))*100000+INDEX(编号表!$F:$F,MATCH(D5057,编号表!$E:$E,0))*1000+INDEX(编号表!$D:$D,MATCH(E5057,编号表!$C:$C,0))*10000+G5057</f>
        <v>11872093</v>
      </c>
      <c r="C5057" t="s">
        <v>4777</v>
      </c>
      <c r="D5057" t="s">
        <v>102</v>
      </c>
      <c r="E5057" t="s">
        <v>354</v>
      </c>
      <c r="F5057" t="s">
        <v>5405</v>
      </c>
      <c r="G5057">
        <v>93</v>
      </c>
      <c r="H5057"/>
      <c r="I5057">
        <v>60</v>
      </c>
      <c r="J5057" t="str">
        <f t="shared" si="81"/>
        <v>大类_灵品合体丹方</v>
      </c>
      <c r="K5057" t="s">
        <v>337</v>
      </c>
      <c r="L5057">
        <v>1</v>
      </c>
      <c r="M5057" t="s">
        <v>5405</v>
      </c>
      <c r="N5057"/>
      <c r="O5057">
        <v>0</v>
      </c>
      <c r="P5057" t="b">
        <v>1</v>
      </c>
      <c r="Q5057"/>
      <c r="R5057" t="b">
        <v>0</v>
      </c>
      <c r="S5057">
        <v>1</v>
      </c>
      <c r="T5057" t="s">
        <v>91</v>
      </c>
      <c r="U5057">
        <v>999</v>
      </c>
      <c r="V5057" t="s">
        <v>5406</v>
      </c>
      <c r="W5057">
        <v>31872093</v>
      </c>
      <c r="X5057"/>
      <c r="Y5057" t="inlineStr">
        <is>
          <t>用于学会炼制合体温阳照神丹。效果随成丹品质变化；灵品参数示例：暴击伤害增加+45334点，持续1500现实秒。</t>
        </is>
      </c>
      <c r="Z5057" t="inlineStr">
        <is>
          <t>|cff00FF00“会心一击，或贵其常至，或贵其威深；诸法各循所长。温剂自有其宜，须量药力与丹毒而用。”——《照神会击录》|r</t>
        </is>
      </c>
      <c r="AA5057" t="str">
        <v>探索秘境或遗迹可得。</v>
      </c>
      <c r="AB5057">
        <v>11821093</v>
      </c>
      <c r="AC5057" t="s">
        <v>5409</v>
      </c>
      <c r="AD5057">
        <v>40002</v>
      </c>
      <c r="AE5057"/>
      <c r="AF5057">
        <v>70002</v>
      </c>
      <c r="AG5057"/>
      <c r="AH5057">
        <v>562500</v>
      </c>
      <c r="AI5057" t="s">
        <v>5405</v>
      </c>
      <c r="AJ5057" t="s">
        <v>5405</v>
      </c>
      <c r="AK5057" t="s">
        <v>354</v>
      </c>
    </row>
    <row r="5058" spans="2:37">
      <c r="B5058" s="16" t="n">
        <f>10000000+INDEX(编号表!$B:$B,MATCH(F5058,编号表!$A:$A,0))*100000+INDEX(编号表!$F:$F,MATCH(D5058,编号表!$E:$E,0))*1000+INDEX(编号表!$D:$D,MATCH(E5058,编号表!$C:$C,0))*10000+G5058</f>
        <v>11872094</v>
      </c>
      <c r="C5058" t="s">
        <v>4781</v>
      </c>
      <c r="D5058" t="s">
        <v>102</v>
      </c>
      <c r="E5058" t="s">
        <v>354</v>
      </c>
      <c r="F5058" t="s">
        <v>5405</v>
      </c>
      <c r="G5058">
        <v>94</v>
      </c>
      <c r="H5058"/>
      <c r="I5058">
        <v>60</v>
      </c>
      <c r="J5058" t="str">
        <f t="shared" si="81"/>
        <v>大类_灵品合体丹方</v>
      </c>
      <c r="K5058" t="s">
        <v>337</v>
      </c>
      <c r="L5058">
        <v>1</v>
      </c>
      <c r="M5058" t="s">
        <v>5405</v>
      </c>
      <c r="N5058"/>
      <c r="O5058">
        <v>0</v>
      </c>
      <c r="P5058" t="b">
        <v>1</v>
      </c>
      <c r="Q5058"/>
      <c r="R5058" t="b">
        <v>0</v>
      </c>
      <c r="S5058">
        <v>1</v>
      </c>
      <c r="T5058" t="s">
        <v>91</v>
      </c>
      <c r="U5058">
        <v>999</v>
      </c>
      <c r="V5058" t="s">
        <v>5406</v>
      </c>
      <c r="W5058">
        <v>31872094</v>
      </c>
      <c r="X5058"/>
      <c r="Y5058" t="inlineStr">
        <is>
          <t>用于学会炼制合体烈阳照神丹。效果随成丹品质变化；灵品参数示例：暴击伤害加成+30%，持续900现实秒。</t>
        </is>
      </c>
      <c r="Z5058" t="inlineStr">
        <is>
          <t>|cff00FF00“会心一击，或贵其常至，或贵其威深；诸法各循所长。热剂自有其宜，须量药力与丹毒而用。”——《照神会击录》|r</t>
        </is>
      </c>
      <c r="AA5058" t="str">
        <v>探索秘境或遗迹可得。</v>
      </c>
      <c r="AB5058">
        <v>11821094</v>
      </c>
      <c r="AC5058" t="s">
        <v>5409</v>
      </c>
      <c r="AD5058">
        <v>40002</v>
      </c>
      <c r="AE5058"/>
      <c r="AF5058">
        <v>70002</v>
      </c>
      <c r="AG5058"/>
      <c r="AH5058">
        <v>562500</v>
      </c>
      <c r="AI5058" t="s">
        <v>5405</v>
      </c>
      <c r="AJ5058" t="s">
        <v>5405</v>
      </c>
      <c r="AK5058" t="s">
        <v>354</v>
      </c>
    </row>
    <row r="5059" spans="2:37">
      <c r="B5059" s="16" t="n">
        <f>10000000+INDEX(编号表!$B:$B,MATCH(F5059,编号表!$A:$A,0))*100000+INDEX(编号表!$F:$F,MATCH(D5059,编号表!$E:$E,0))*1000+INDEX(编号表!$D:$D,MATCH(E5059,编号表!$C:$C,0))*10000+G5059</f>
        <v>11872095</v>
      </c>
      <c r="C5059" t="s">
        <v>4785</v>
      </c>
      <c r="D5059" t="s">
        <v>102</v>
      </c>
      <c r="E5059" t="s">
        <v>354</v>
      </c>
      <c r="F5059" t="s">
        <v>5405</v>
      </c>
      <c r="G5059">
        <v>95</v>
      </c>
      <c r="H5059"/>
      <c r="I5059">
        <v>60</v>
      </c>
      <c r="J5059" t="str">
        <f t="shared" si="81"/>
        <v>大类_灵品合体丹方</v>
      </c>
      <c r="K5059" t="s">
        <v>337</v>
      </c>
      <c r="L5059">
        <v>1</v>
      </c>
      <c r="M5059" t="s">
        <v>5405</v>
      </c>
      <c r="N5059"/>
      <c r="O5059">
        <v>0</v>
      </c>
      <c r="P5059" t="b">
        <v>1</v>
      </c>
      <c r="Q5059"/>
      <c r="R5059" t="b">
        <v>0</v>
      </c>
      <c r="S5059">
        <v>1</v>
      </c>
      <c r="T5059" t="s">
        <v>91</v>
      </c>
      <c r="U5059">
        <v>999</v>
      </c>
      <c r="V5059" t="s">
        <v>5406</v>
      </c>
      <c r="W5059">
        <v>31872095</v>
      </c>
      <c r="X5059"/>
      <c r="Y5059" t="inlineStr">
        <is>
          <t>用于学会炼制合体玄阴定神丹。效果随成丹品质变化；灵品参数示例：免暴击率+1%，持续600现实秒。</t>
        </is>
      </c>
      <c r="Z5059" t="inlineStr">
        <is>
          <t>|cff00FF00“定神可减会心之险，天佑可助守御之判；不以此丹许免控。寒剂自有其宜，须量药力与丹毒而用。”——《定神守御录》|r</t>
        </is>
      </c>
      <c r="AA5059" t="str">
        <v>探索秘境或遗迹可得。</v>
      </c>
      <c r="AB5059">
        <v>11821095</v>
      </c>
      <c r="AC5059" t="s">
        <v>5409</v>
      </c>
      <c r="AD5059">
        <v>40002</v>
      </c>
      <c r="AE5059"/>
      <c r="AF5059">
        <v>70002</v>
      </c>
      <c r="AG5059"/>
      <c r="AH5059">
        <v>562500</v>
      </c>
      <c r="AI5059" t="s">
        <v>5405</v>
      </c>
      <c r="AJ5059" t="s">
        <v>5405</v>
      </c>
      <c r="AK5059" t="s">
        <v>354</v>
      </c>
    </row>
    <row r="5060" spans="2:37">
      <c r="B5060" s="16" t="n">
        <f>10000000+INDEX(编号表!$B:$B,MATCH(F5060,编号表!$A:$A,0))*100000+INDEX(编号表!$F:$F,MATCH(D5060,编号表!$E:$E,0))*1000+INDEX(编号表!$D:$D,MATCH(E5060,编号表!$C:$C,0))*10000+G5060</f>
        <v>11872096</v>
      </c>
      <c r="C5060" t="s">
        <v>4789</v>
      </c>
      <c r="D5060" t="s">
        <v>102</v>
      </c>
      <c r="E5060" t="s">
        <v>354</v>
      </c>
      <c r="F5060" t="s">
        <v>5405</v>
      </c>
      <c r="G5060">
        <v>96</v>
      </c>
      <c r="H5060"/>
      <c r="I5060">
        <v>60</v>
      </c>
      <c r="J5060" t="str">
        <f t="shared" si="81"/>
        <v>大类_灵品合体丹方</v>
      </c>
      <c r="K5060" t="s">
        <v>337</v>
      </c>
      <c r="L5060">
        <v>1</v>
      </c>
      <c r="M5060" t="s">
        <v>5405</v>
      </c>
      <c r="N5060"/>
      <c r="O5060">
        <v>0</v>
      </c>
      <c r="P5060" t="b">
        <v>1</v>
      </c>
      <c r="Q5060"/>
      <c r="R5060" t="b">
        <v>0</v>
      </c>
      <c r="S5060">
        <v>1</v>
      </c>
      <c r="T5060" t="s">
        <v>91</v>
      </c>
      <c r="U5060">
        <v>999</v>
      </c>
      <c r="V5060" t="s">
        <v>5406</v>
      </c>
      <c r="W5060">
        <v>31872096</v>
      </c>
      <c r="X5060"/>
      <c r="Y5060" t="inlineStr">
        <is>
          <t>用于学会炼制合体清和定神丹。效果随成丹品质变化；灵品参数示例：免暴击率+2%，持续600现实秒。</t>
        </is>
      </c>
      <c r="Z5060" t="inlineStr">
        <is>
          <t>|cff00FF00“定神可减会心之险，天佑可助守御之判；不以此丹许免控。凉剂自有其宜，须量药力与丹毒而用。”——《定神守御录》|r</t>
        </is>
      </c>
      <c r="AA5060" t="str">
        <v>探索秘境或遗迹可得。</v>
      </c>
      <c r="AB5060">
        <v>11821096</v>
      </c>
      <c r="AC5060" t="s">
        <v>5409</v>
      </c>
      <c r="AD5060">
        <v>40002</v>
      </c>
      <c r="AE5060"/>
      <c r="AF5060">
        <v>70002</v>
      </c>
      <c r="AG5060"/>
      <c r="AH5060">
        <v>562500</v>
      </c>
      <c r="AI5060" t="s">
        <v>5405</v>
      </c>
      <c r="AJ5060" t="s">
        <v>5405</v>
      </c>
      <c r="AK5060" t="s">
        <v>354</v>
      </c>
    </row>
    <row r="5061" spans="2:37">
      <c r="B5061" s="16" t="n">
        <f>10000000+INDEX(编号表!$B:$B,MATCH(F5061,编号表!$A:$A,0))*100000+INDEX(编号表!$F:$F,MATCH(D5061,编号表!$E:$E,0))*1000+INDEX(编号表!$D:$D,MATCH(E5061,编号表!$C:$C,0))*10000+G5061</f>
        <v>11872097</v>
      </c>
      <c r="C5061" t="s">
        <v>4793</v>
      </c>
      <c r="D5061" t="s">
        <v>102</v>
      </c>
      <c r="E5061" t="s">
        <v>354</v>
      </c>
      <c r="F5061" t="s">
        <v>5405</v>
      </c>
      <c r="G5061">
        <v>97</v>
      </c>
      <c r="H5061"/>
      <c r="I5061">
        <v>60</v>
      </c>
      <c r="J5061" t="str">
        <f t="shared" si="81"/>
        <v>大类_灵品合体丹方</v>
      </c>
      <c r="K5061" t="s">
        <v>337</v>
      </c>
      <c r="L5061">
        <v>1</v>
      </c>
      <c r="M5061" t="s">
        <v>5405</v>
      </c>
      <c r="N5061"/>
      <c r="O5061">
        <v>0</v>
      </c>
      <c r="P5061" t="b">
        <v>1</v>
      </c>
      <c r="Q5061"/>
      <c r="R5061" t="b">
        <v>0</v>
      </c>
      <c r="S5061">
        <v>1</v>
      </c>
      <c r="T5061" t="s">
        <v>91</v>
      </c>
      <c r="U5061">
        <v>999</v>
      </c>
      <c r="V5061" t="s">
        <v>5406</v>
      </c>
      <c r="W5061">
        <v>31872097</v>
      </c>
      <c r="X5061"/>
      <c r="Y5061" t="inlineStr">
        <is>
          <t>用于学会炼制合体定神丹。效果随成丹品质变化；灵品参数示例：免暴击率+1.5%；天佑+1档，持续600现实秒。</t>
        </is>
      </c>
      <c r="Z5061" t="inlineStr">
        <is>
          <t>|cff00FF00“定神可减会心之险，天佑可助守御之判；不以此丹许免控。平剂自有其宜，须量药力与丹毒而用。”——《定神守御录》|r</t>
        </is>
      </c>
      <c r="AA5061" t="str">
        <v>探索秘境或遗迹可得。</v>
      </c>
      <c r="AB5061">
        <v>11821097</v>
      </c>
      <c r="AC5061" t="s">
        <v>5409</v>
      </c>
      <c r="AD5061">
        <v>40002</v>
      </c>
      <c r="AE5061"/>
      <c r="AF5061">
        <v>70002</v>
      </c>
      <c r="AG5061"/>
      <c r="AH5061">
        <v>562500</v>
      </c>
      <c r="AI5061" t="s">
        <v>5405</v>
      </c>
      <c r="AJ5061" t="s">
        <v>5405</v>
      </c>
      <c r="AK5061" t="s">
        <v>354</v>
      </c>
    </row>
    <row r="5062" spans="2:37">
      <c r="B5062" s="16" t="n">
        <f>10000000+INDEX(编号表!$B:$B,MATCH(F5062,编号表!$A:$A,0))*100000+INDEX(编号表!$F:$F,MATCH(D5062,编号表!$E:$E,0))*1000+INDEX(编号表!$D:$D,MATCH(E5062,编号表!$C:$C,0))*10000+G5062</f>
        <v>11872098</v>
      </c>
      <c r="C5062" t="s">
        <v>4797</v>
      </c>
      <c r="D5062" t="s">
        <v>102</v>
      </c>
      <c r="E5062" t="s">
        <v>354</v>
      </c>
      <c r="F5062" t="s">
        <v>5405</v>
      </c>
      <c r="G5062">
        <v>98</v>
      </c>
      <c r="H5062"/>
      <c r="I5062">
        <v>60</v>
      </c>
      <c r="J5062" t="str">
        <f t="shared" si="81"/>
        <v>大类_灵品合体丹方</v>
      </c>
      <c r="K5062" t="s">
        <v>337</v>
      </c>
      <c r="L5062">
        <v>1</v>
      </c>
      <c r="M5062" t="s">
        <v>5405</v>
      </c>
      <c r="N5062"/>
      <c r="O5062">
        <v>0</v>
      </c>
      <c r="P5062" t="b">
        <v>1</v>
      </c>
      <c r="Q5062"/>
      <c r="R5062" t="b">
        <v>0</v>
      </c>
      <c r="S5062">
        <v>1</v>
      </c>
      <c r="T5062" t="s">
        <v>91</v>
      </c>
      <c r="U5062">
        <v>999</v>
      </c>
      <c r="V5062" t="s">
        <v>5406</v>
      </c>
      <c r="W5062">
        <v>31872098</v>
      </c>
      <c r="X5062"/>
      <c r="Y5062" t="inlineStr">
        <is>
          <t>用于学会炼制合体温阳定神丹。效果随成丹品质变化；灵品参数示例：天佑+1档，持续600现实秒。</t>
        </is>
      </c>
      <c r="Z5062" t="inlineStr">
        <is>
          <t>|cff00FF00“定神可减会心之险，天佑可助守御之判；不以此丹许免控。温剂自有其宜，须量药力与丹毒而用。”——《定神守御录》|r</t>
        </is>
      </c>
      <c r="AA5062" t="str">
        <v>探索秘境或遗迹可得。</v>
      </c>
      <c r="AB5062">
        <v>11821098</v>
      </c>
      <c r="AC5062" t="s">
        <v>5409</v>
      </c>
      <c r="AD5062">
        <v>40002</v>
      </c>
      <c r="AE5062"/>
      <c r="AF5062">
        <v>70002</v>
      </c>
      <c r="AG5062"/>
      <c r="AH5062">
        <v>562500</v>
      </c>
      <c r="AI5062" t="s">
        <v>5405</v>
      </c>
      <c r="AJ5062" t="s">
        <v>5405</v>
      </c>
      <c r="AK5062" t="s">
        <v>354</v>
      </c>
    </row>
    <row r="5063" spans="2:37">
      <c r="B5063" s="16" t="n">
        <f>10000000+INDEX(编号表!$B:$B,MATCH(F5063,编号表!$A:$A,0))*100000+INDEX(编号表!$F:$F,MATCH(D5063,编号表!$E:$E,0))*1000+INDEX(编号表!$D:$D,MATCH(E5063,编号表!$C:$C,0))*10000+G5063</f>
        <v>11872099</v>
      </c>
      <c r="C5063" t="s">
        <v>4801</v>
      </c>
      <c r="D5063" t="s">
        <v>102</v>
      </c>
      <c r="E5063" t="s">
        <v>354</v>
      </c>
      <c r="F5063" t="s">
        <v>5405</v>
      </c>
      <c r="G5063">
        <v>99</v>
      </c>
      <c r="H5063"/>
      <c r="I5063">
        <v>60</v>
      </c>
      <c r="J5063" t="str">
        <f t="shared" si="81"/>
        <v>大类_灵品合体丹方</v>
      </c>
      <c r="K5063" t="s">
        <v>337</v>
      </c>
      <c r="L5063">
        <v>1</v>
      </c>
      <c r="M5063" t="s">
        <v>5405</v>
      </c>
      <c r="N5063"/>
      <c r="O5063">
        <v>0</v>
      </c>
      <c r="P5063" t="b">
        <v>1</v>
      </c>
      <c r="Q5063"/>
      <c r="R5063" t="b">
        <v>0</v>
      </c>
      <c r="S5063">
        <v>1</v>
      </c>
      <c r="T5063" t="s">
        <v>91</v>
      </c>
      <c r="U5063">
        <v>999</v>
      </c>
      <c r="V5063" t="s">
        <v>5406</v>
      </c>
      <c r="W5063">
        <v>31872099</v>
      </c>
      <c r="X5063"/>
      <c r="Y5063" t="inlineStr">
        <is>
          <t>用于学会炼制合体烈阳定神丹。效果随成丹品质变化；灵品参数示例：天佑+2档，持续600现实秒。</t>
        </is>
      </c>
      <c r="Z5063" t="inlineStr">
        <is>
          <t>|cff00FF00“定神可减会心之险，天佑可助守御之判；不以此丹许免控。热剂自有其宜，须量药力与丹毒而用。”——《定神守御录》|r</t>
        </is>
      </c>
      <c r="AA5063" t="str">
        <v>探索秘境或遗迹可得。</v>
      </c>
      <c r="AB5063">
        <v>11821099</v>
      </c>
      <c r="AC5063" t="s">
        <v>5409</v>
      </c>
      <c r="AD5063">
        <v>40002</v>
      </c>
      <c r="AE5063"/>
      <c r="AF5063">
        <v>70002</v>
      </c>
      <c r="AG5063"/>
      <c r="AH5063">
        <v>562500</v>
      </c>
      <c r="AI5063" t="s">
        <v>5405</v>
      </c>
      <c r="AJ5063" t="s">
        <v>5405</v>
      </c>
      <c r="AK5063" t="s">
        <v>354</v>
      </c>
    </row>
    <row r="5064" spans="2:37">
      <c r="B5064" s="16" t="n">
        <f>10000000+INDEX(编号表!$B:$B,MATCH(F5064,编号表!$A:$A,0))*100000+INDEX(编号表!$F:$F,MATCH(D5064,编号表!$E:$E,0))*1000+INDEX(编号表!$D:$D,MATCH(E5064,编号表!$C:$C,0))*10000+G5064</f>
        <v>11872100</v>
      </c>
      <c r="C5064" t="s">
        <v>4805</v>
      </c>
      <c r="D5064" t="s">
        <v>102</v>
      </c>
      <c r="E5064" t="s">
        <v>354</v>
      </c>
      <c r="F5064" t="s">
        <v>5405</v>
      </c>
      <c r="G5064">
        <v>100</v>
      </c>
      <c r="H5064"/>
      <c r="I5064">
        <v>60</v>
      </c>
      <c r="J5064" t="str">
        <f t="shared" si="81"/>
        <v>大类_灵品合体丹方</v>
      </c>
      <c r="K5064" t="s">
        <v>337</v>
      </c>
      <c r="L5064">
        <v>1</v>
      </c>
      <c r="M5064" t="s">
        <v>5405</v>
      </c>
      <c r="N5064"/>
      <c r="O5064">
        <v>0</v>
      </c>
      <c r="P5064" t="b">
        <v>1</v>
      </c>
      <c r="Q5064"/>
      <c r="R5064" t="b">
        <v>0</v>
      </c>
      <c r="S5064">
        <v>1</v>
      </c>
      <c r="T5064" t="s">
        <v>91</v>
      </c>
      <c r="U5064">
        <v>999</v>
      </c>
      <c r="V5064" t="s">
        <v>5406</v>
      </c>
      <c r="W5064">
        <v>31872100</v>
      </c>
      <c r="X5064"/>
      <c r="Y5064" t="inlineStr">
        <is>
          <t>用于学会炼制合体玄阴解厄丹。效果随成丹品质变化；灵品参数示例：清除对应味池杂质总量5721192点，按300现实秒的经过时间线性结算（操作时补结差额）。</t>
        </is>
      </c>
      <c r="Z5064" t="inlineStr">
        <is>
          <t>|cff00FF00“血肉积浊，须以澄净；此丹清浊，不兼疗伤。寒剂自有其宜，须量药力与丹毒而用。”——《血肉澄浊录》|r</t>
        </is>
      </c>
      <c r="AA5064" t="str">
        <v>探索秘境或遗迹可得。</v>
      </c>
      <c r="AB5064">
        <v>11821100</v>
      </c>
      <c r="AC5064" t="s">
        <v>5409</v>
      </c>
      <c r="AD5064">
        <v>40002</v>
      </c>
      <c r="AE5064"/>
      <c r="AF5064">
        <v>70002</v>
      </c>
      <c r="AG5064"/>
      <c r="AH5064">
        <v>562500</v>
      </c>
      <c r="AI5064" t="s">
        <v>5405</v>
      </c>
      <c r="AJ5064" t="s">
        <v>5405</v>
      </c>
      <c r="AK5064" t="s">
        <v>354</v>
      </c>
    </row>
    <row r="5065" spans="2:37">
      <c r="B5065" s="16" t="n">
        <f>10000000+INDEX(编号表!$B:$B,MATCH(F5065,编号表!$A:$A,0))*100000+INDEX(编号表!$F:$F,MATCH(D5065,编号表!$E:$E,0))*1000+INDEX(编号表!$D:$D,MATCH(E5065,编号表!$C:$C,0))*10000+G5065</f>
        <v>11872101</v>
      </c>
      <c r="C5065" t="s">
        <v>4809</v>
      </c>
      <c r="D5065" t="s">
        <v>102</v>
      </c>
      <c r="E5065" t="s">
        <v>354</v>
      </c>
      <c r="F5065" t="s">
        <v>5405</v>
      </c>
      <c r="G5065">
        <v>101</v>
      </c>
      <c r="H5065"/>
      <c r="I5065">
        <v>60</v>
      </c>
      <c r="J5065" t="str">
        <f t="shared" si="81"/>
        <v>大类_灵品合体丹方</v>
      </c>
      <c r="K5065" t="s">
        <v>337</v>
      </c>
      <c r="L5065">
        <v>1</v>
      </c>
      <c r="M5065" t="s">
        <v>5405</v>
      </c>
      <c r="N5065"/>
      <c r="O5065">
        <v>0</v>
      </c>
      <c r="P5065" t="b">
        <v>1</v>
      </c>
      <c r="Q5065"/>
      <c r="R5065" t="b">
        <v>0</v>
      </c>
      <c r="S5065">
        <v>1</v>
      </c>
      <c r="T5065" t="s">
        <v>91</v>
      </c>
      <c r="U5065">
        <v>999</v>
      </c>
      <c r="V5065" t="s">
        <v>5406</v>
      </c>
      <c r="W5065">
        <v>31872101</v>
      </c>
      <c r="X5065"/>
      <c r="Y5065" t="inlineStr">
        <is>
          <t>用于学会炼制合体清和解厄丹。效果随成丹品质变化；灵品参数示例：清除对应味池杂质总量3424842点，按60现实秒的经过时间线性结算（操作时补结差额）。</t>
        </is>
      </c>
      <c r="Z5065" t="inlineStr">
        <is>
          <t>|cff00FF00“血肉积浊，须以澄净；此丹清浊，不兼疗伤。凉剂自有其宜，须量药力与丹毒而用。”——《血肉澄浊录》|r</t>
        </is>
      </c>
      <c r="AA5065" t="str">
        <v>探索秘境或遗迹可得。</v>
      </c>
      <c r="AB5065">
        <v>11821101</v>
      </c>
      <c r="AC5065" t="s">
        <v>5409</v>
      </c>
      <c r="AD5065">
        <v>40002</v>
      </c>
      <c r="AE5065"/>
      <c r="AF5065">
        <v>70002</v>
      </c>
      <c r="AG5065"/>
      <c r="AH5065">
        <v>562500</v>
      </c>
      <c r="AI5065" t="s">
        <v>5405</v>
      </c>
      <c r="AJ5065" t="s">
        <v>5405</v>
      </c>
      <c r="AK5065" t="s">
        <v>354</v>
      </c>
    </row>
    <row r="5066" spans="2:37">
      <c r="B5066" s="16" t="n">
        <f>10000000+INDEX(编号表!$B:$B,MATCH(F5066,编号表!$A:$A,0))*100000+INDEX(编号表!$F:$F,MATCH(D5066,编号表!$E:$E,0))*1000+INDEX(编号表!$D:$D,MATCH(E5066,编号表!$C:$C,0))*10000+G5066</f>
        <v>11872102</v>
      </c>
      <c r="C5066" t="s">
        <v>4813</v>
      </c>
      <c r="D5066" t="s">
        <v>102</v>
      </c>
      <c r="E5066" t="s">
        <v>354</v>
      </c>
      <c r="F5066" t="s">
        <v>5405</v>
      </c>
      <c r="G5066">
        <v>102</v>
      </c>
      <c r="H5066"/>
      <c r="I5066">
        <v>60</v>
      </c>
      <c r="J5066" t="str">
        <f t="shared" si="81"/>
        <v>大类_灵品合体丹方</v>
      </c>
      <c r="K5066" t="s">
        <v>337</v>
      </c>
      <c r="L5066">
        <v>1</v>
      </c>
      <c r="M5066" t="s">
        <v>5405</v>
      </c>
      <c r="N5066"/>
      <c r="O5066">
        <v>0</v>
      </c>
      <c r="P5066" t="b">
        <v>1</v>
      </c>
      <c r="Q5066"/>
      <c r="R5066" t="b">
        <v>0</v>
      </c>
      <c r="S5066">
        <v>1</v>
      </c>
      <c r="T5066" t="s">
        <v>91</v>
      </c>
      <c r="U5066">
        <v>999</v>
      </c>
      <c r="V5066" t="s">
        <v>5406</v>
      </c>
      <c r="W5066">
        <v>31872102</v>
      </c>
      <c r="X5066"/>
      <c r="Y5066" t="inlineStr">
        <is>
          <t>用于学会炼制合体解厄丹。效果随成丹品质变化；灵品参数示例：清除对应味池杂质总量4199040点，按60现实秒的经过时间线性结算（操作时补结差额）。</t>
        </is>
      </c>
      <c r="Z5066" t="inlineStr">
        <is>
          <t>|cff00FF00“血肉积浊，须以澄净；此丹清浊，不兼疗伤。平剂自有其宜，须量药力与丹毒而用。”——《血肉澄浊录》|r</t>
        </is>
      </c>
      <c r="AA5066" t="str">
        <v>探索秘境或遗迹可得。</v>
      </c>
      <c r="AB5066">
        <v>11821102</v>
      </c>
      <c r="AC5066" t="s">
        <v>5409</v>
      </c>
      <c r="AD5066">
        <v>40002</v>
      </c>
      <c r="AE5066"/>
      <c r="AF5066">
        <v>70002</v>
      </c>
      <c r="AG5066"/>
      <c r="AH5066">
        <v>562500</v>
      </c>
      <c r="AI5066" t="s">
        <v>5405</v>
      </c>
      <c r="AJ5066" t="s">
        <v>5405</v>
      </c>
      <c r="AK5066" t="s">
        <v>354</v>
      </c>
    </row>
    <row r="5067" spans="2:37">
      <c r="B5067" s="16" t="n">
        <f>10000000+INDEX(编号表!$B:$B,MATCH(F5067,编号表!$A:$A,0))*100000+INDEX(编号表!$F:$F,MATCH(D5067,编号表!$E:$E,0))*1000+INDEX(编号表!$D:$D,MATCH(E5067,编号表!$C:$C,0))*10000+G5067</f>
        <v>11872103</v>
      </c>
      <c r="C5067" t="s">
        <v>4817</v>
      </c>
      <c r="D5067" t="s">
        <v>102</v>
      </c>
      <c r="E5067" t="s">
        <v>354</v>
      </c>
      <c r="F5067" t="s">
        <v>5405</v>
      </c>
      <c r="G5067">
        <v>103</v>
      </c>
      <c r="H5067"/>
      <c r="I5067">
        <v>60</v>
      </c>
      <c r="J5067" t="str">
        <f t="shared" si="81"/>
        <v>大类_灵品合体丹方</v>
      </c>
      <c r="K5067" t="s">
        <v>337</v>
      </c>
      <c r="L5067">
        <v>1</v>
      </c>
      <c r="M5067" t="s">
        <v>5405</v>
      </c>
      <c r="N5067"/>
      <c r="O5067">
        <v>0</v>
      </c>
      <c r="P5067" t="b">
        <v>1</v>
      </c>
      <c r="Q5067"/>
      <c r="R5067" t="b">
        <v>0</v>
      </c>
      <c r="S5067">
        <v>1</v>
      </c>
      <c r="T5067" t="s">
        <v>91</v>
      </c>
      <c r="U5067">
        <v>999</v>
      </c>
      <c r="V5067" t="s">
        <v>5406</v>
      </c>
      <c r="W5067">
        <v>31872103</v>
      </c>
      <c r="X5067"/>
      <c r="Y5067" t="inlineStr">
        <is>
          <t>用于学会炼制合体温阳解厄丹。效果随成丹品质变化；灵品参数示例：清除对应味池杂质总量4973238点，按60现实秒的经过时间线性结算（操作时补结差额）。</t>
        </is>
      </c>
      <c r="Z5067" t="inlineStr">
        <is>
          <t>|cff00FF00“血肉积浊，须以澄净；此丹清浊，不兼疗伤。温剂自有其宜，须量药力与丹毒而用。”——《血肉澄浊录》|r</t>
        </is>
      </c>
      <c r="AA5067" t="str">
        <v>探索秘境或遗迹可得。</v>
      </c>
      <c r="AB5067">
        <v>11821103</v>
      </c>
      <c r="AC5067" t="s">
        <v>5409</v>
      </c>
      <c r="AD5067">
        <v>40002</v>
      </c>
      <c r="AE5067"/>
      <c r="AF5067">
        <v>70002</v>
      </c>
      <c r="AG5067"/>
      <c r="AH5067">
        <v>562500</v>
      </c>
      <c r="AI5067" t="s">
        <v>5405</v>
      </c>
      <c r="AJ5067" t="s">
        <v>5405</v>
      </c>
      <c r="AK5067" t="s">
        <v>354</v>
      </c>
    </row>
    <row r="5068" spans="2:37">
      <c r="B5068" s="16" t="n">
        <f>10000000+INDEX(编号表!$B:$B,MATCH(F5068,编号表!$A:$A,0))*100000+INDEX(编号表!$F:$F,MATCH(D5068,编号表!$E:$E,0))*1000+INDEX(编号表!$D:$D,MATCH(E5068,编号表!$C:$C,0))*10000+G5068</f>
        <v>11872104</v>
      </c>
      <c r="C5068" t="s">
        <v>4821</v>
      </c>
      <c r="D5068" t="s">
        <v>102</v>
      </c>
      <c r="E5068" t="s">
        <v>354</v>
      </c>
      <c r="F5068" t="s">
        <v>5405</v>
      </c>
      <c r="G5068">
        <v>104</v>
      </c>
      <c r="H5068"/>
      <c r="I5068">
        <v>60</v>
      </c>
      <c r="J5068" t="str">
        <f t="shared" si="81"/>
        <v>大类_灵品合体丹方</v>
      </c>
      <c r="K5068" t="s">
        <v>337</v>
      </c>
      <c r="L5068">
        <v>1</v>
      </c>
      <c r="M5068" t="s">
        <v>5405</v>
      </c>
      <c r="N5068"/>
      <c r="O5068">
        <v>0</v>
      </c>
      <c r="P5068" t="b">
        <v>1</v>
      </c>
      <c r="Q5068"/>
      <c r="R5068" t="b">
        <v>0</v>
      </c>
      <c r="S5068">
        <v>1</v>
      </c>
      <c r="T5068" t="s">
        <v>91</v>
      </c>
      <c r="U5068">
        <v>999</v>
      </c>
      <c r="V5068" t="s">
        <v>5406</v>
      </c>
      <c r="W5068">
        <v>31872104</v>
      </c>
      <c r="X5068"/>
      <c r="Y5068" t="inlineStr">
        <is>
          <t>用于学会炼制合体烈阳解厄丹。效果随成丹品质变化；灵品参数示例：清除对应味池杂质总量4094064点，按10现实秒的经过时间线性结算（操作时补结差额）。</t>
        </is>
      </c>
      <c r="Z5068" t="inlineStr">
        <is>
          <t>|cff00FF00“血肉积浊，须以澄净；此丹清浊，不兼疗伤。热剂自有其宜，须量药力与丹毒而用。”——《血肉澄浊录》|r</t>
        </is>
      </c>
      <c r="AA5068" t="str">
        <v>探索秘境或遗迹可得。</v>
      </c>
      <c r="AB5068">
        <v>11821104</v>
      </c>
      <c r="AC5068" t="s">
        <v>5409</v>
      </c>
      <c r="AD5068">
        <v>40002</v>
      </c>
      <c r="AE5068"/>
      <c r="AF5068">
        <v>70002</v>
      </c>
      <c r="AG5068"/>
      <c r="AH5068">
        <v>562500</v>
      </c>
      <c r="AI5068" t="s">
        <v>5405</v>
      </c>
      <c r="AJ5068" t="s">
        <v>5405</v>
      </c>
      <c r="AK5068" t="s">
        <v>354</v>
      </c>
    </row>
    <row r="5069" spans="2:37">
      <c r="B5069" s="16" t="n">
        <f>10000000+INDEX(编号表!$B:$B,MATCH(F5069,编号表!$A:$A,0))*100000+INDEX(编号表!$F:$F,MATCH(D5069,编号表!$E:$E,0))*1000+INDEX(编号表!$D:$D,MATCH(E5069,编号表!$C:$C,0))*10000+G5069</f>
        <v>11872105</v>
      </c>
      <c r="C5069" t="inlineStr">
        <is>
          <t>合体玄阴破御丹</t>
        </is>
      </c>
      <c r="D5069" t="s">
        <v>102</v>
      </c>
      <c r="E5069" t="s">
        <v>354</v>
      </c>
      <c r="F5069" t="s">
        <v>5405</v>
      </c>
      <c r="G5069">
        <v>105</v>
      </c>
      <c r="H5069"/>
      <c r="I5069">
        <v>60</v>
      </c>
      <c r="J5069" t="str">
        <f t="shared" si="81"/>
        <v>大类_灵品合体丹方</v>
      </c>
      <c r="K5069" t="s">
        <v>337</v>
      </c>
      <c r="L5069">
        <v>1</v>
      </c>
      <c r="M5069" t="s">
        <v>5405</v>
      </c>
      <c r="N5069"/>
      <c r="O5069">
        <v>0</v>
      </c>
      <c r="P5069" t="b">
        <v>1</v>
      </c>
      <c r="Q5069"/>
      <c r="R5069" t="b">
        <v>0</v>
      </c>
      <c r="S5069">
        <v>1</v>
      </c>
      <c r="T5069" t="s">
        <v>91</v>
      </c>
      <c r="U5069">
        <v>999</v>
      </c>
      <c r="V5069" t="s">
        <v>5406</v>
      </c>
      <c r="W5069">
        <v>31872105</v>
      </c>
      <c r="X5069"/>
      <c r="Y5069" t="inlineStr">
        <is>
          <t>用于学会炼制合体玄阴破御丹。效果随成丹品质变化；灵品参数示例：无视防御增幅+5%；无视法防增幅+5%，持续1800现实秒。</t>
        </is>
      </c>
      <c r="Z5069" t="inlineStr">
        <is>
          <t>|cff00FF00“物甲法障，各有所御；药助其锋，令攻势更易穿透。寒剂自有其宜，须量药力与丹毒而用。”——《破御穿甲录》|r</t>
        </is>
      </c>
      <c r="AA5069" t="str">
        <v>探索秘境或遗迹可得。</v>
      </c>
      <c r="AB5069">
        <v>11821105</v>
      </c>
      <c r="AC5069" t="s">
        <v>5409</v>
      </c>
      <c r="AD5069">
        <v>40002</v>
      </c>
      <c r="AE5069"/>
      <c r="AF5069">
        <v>70002</v>
      </c>
      <c r="AG5069"/>
      <c r="AH5069">
        <v>562500</v>
      </c>
      <c r="AI5069" t="s">
        <v>5405</v>
      </c>
      <c r="AJ5069" t="s">
        <v>5405</v>
      </c>
      <c r="AK5069" t="s">
        <v>354</v>
      </c>
    </row>
    <row r="5070" spans="2:37">
      <c r="B5070" s="16" t="n">
        <f>10000000+INDEX(编号表!$B:$B,MATCH(F5070,编号表!$A:$A,0))*100000+INDEX(编号表!$F:$F,MATCH(D5070,编号表!$E:$E,0))*1000+INDEX(编号表!$D:$D,MATCH(E5070,编号表!$C:$C,0))*10000+G5070</f>
        <v>11872106</v>
      </c>
      <c r="C5070" t="inlineStr">
        <is>
          <t>合体清和破御丹</t>
        </is>
      </c>
      <c r="D5070" t="s">
        <v>102</v>
      </c>
      <c r="E5070" t="s">
        <v>354</v>
      </c>
      <c r="F5070" t="s">
        <v>5405</v>
      </c>
      <c r="G5070">
        <v>106</v>
      </c>
      <c r="H5070"/>
      <c r="I5070">
        <v>60</v>
      </c>
      <c r="J5070" t="str">
        <f t="shared" si="81"/>
        <v>大类_灵品合体丹方</v>
      </c>
      <c r="K5070" t="s">
        <v>337</v>
      </c>
      <c r="L5070">
        <v>1</v>
      </c>
      <c r="M5070" t="s">
        <v>5405</v>
      </c>
      <c r="N5070"/>
      <c r="O5070">
        <v>0</v>
      </c>
      <c r="P5070" t="b">
        <v>1</v>
      </c>
      <c r="Q5070"/>
      <c r="R5070" t="b">
        <v>0</v>
      </c>
      <c r="S5070">
        <v>1</v>
      </c>
      <c r="T5070" t="s">
        <v>91</v>
      </c>
      <c r="U5070">
        <v>999</v>
      </c>
      <c r="V5070" t="s">
        <v>5406</v>
      </c>
      <c r="W5070">
        <v>31872106</v>
      </c>
      <c r="X5070"/>
      <c r="Y5070" t="inlineStr">
        <is>
          <t>用于学会炼制合体清和破御丹。效果随成丹品质变化；灵品参数示例：无视防御+3300点；无视法防+3300点，持续1500现实秒。</t>
        </is>
      </c>
      <c r="Z5070" t="inlineStr">
        <is>
          <t>|cff00FF00“物甲法障，各有所御；药助其锋，令攻势更易穿透。凉剂自有其宜，须量药力与丹毒而用。”——《破御穿甲录》|r</t>
        </is>
      </c>
      <c r="AA5070" t="str">
        <v>探索秘境或遗迹可得。</v>
      </c>
      <c r="AB5070">
        <v>11821106</v>
      </c>
      <c r="AC5070" t="s">
        <v>5409</v>
      </c>
      <c r="AD5070">
        <v>40002</v>
      </c>
      <c r="AE5070"/>
      <c r="AF5070">
        <v>70002</v>
      </c>
      <c r="AG5070"/>
      <c r="AH5070">
        <v>562500</v>
      </c>
      <c r="AI5070" t="s">
        <v>5405</v>
      </c>
      <c r="AJ5070" t="s">
        <v>5405</v>
      </c>
      <c r="AK5070" t="s">
        <v>354</v>
      </c>
    </row>
    <row r="5071" spans="2:37">
      <c r="B5071" s="16" t="n">
        <f>10000000+INDEX(编号表!$B:$B,MATCH(F5071,编号表!$A:$A,0))*100000+INDEX(编号表!$F:$F,MATCH(D5071,编号表!$E:$E,0))*1000+INDEX(编号表!$D:$D,MATCH(E5071,编号表!$C:$C,0))*10000+G5071</f>
        <v>11872107</v>
      </c>
      <c r="C5071" t="inlineStr">
        <is>
          <t>合体破御丹</t>
        </is>
      </c>
      <c r="D5071" t="s">
        <v>102</v>
      </c>
      <c r="E5071" t="s">
        <v>354</v>
      </c>
      <c r="F5071" t="s">
        <v>5405</v>
      </c>
      <c r="G5071">
        <v>107</v>
      </c>
      <c r="H5071"/>
      <c r="I5071">
        <v>60</v>
      </c>
      <c r="J5071" t="str">
        <f t="shared" si="81"/>
        <v>大类_灵品合体丹方</v>
      </c>
      <c r="K5071" t="s">
        <v>337</v>
      </c>
      <c r="L5071">
        <v>1</v>
      </c>
      <c r="M5071" t="s">
        <v>5405</v>
      </c>
      <c r="N5071"/>
      <c r="O5071">
        <v>0</v>
      </c>
      <c r="P5071" t="b">
        <v>1</v>
      </c>
      <c r="Q5071"/>
      <c r="R5071" t="b">
        <v>0</v>
      </c>
      <c r="S5071">
        <v>1</v>
      </c>
      <c r="T5071" t="s">
        <v>91</v>
      </c>
      <c r="U5071">
        <v>999</v>
      </c>
      <c r="V5071" t="s">
        <v>5406</v>
      </c>
      <c r="W5071">
        <v>31872107</v>
      </c>
      <c r="X5071"/>
      <c r="Y5071" t="inlineStr">
        <is>
          <t>用于学会炼制合体破御丹。效果随成丹品质变化；灵品参数示例：无视防御+4400点；无视法防+4400点，持续1500现实秒。</t>
        </is>
      </c>
      <c r="Z5071" t="inlineStr">
        <is>
          <t>|cff00FF00“物甲法障，各有所御；药助其锋，令攻势更易穿透。平剂自有其宜，须量药力与丹毒而用。”——《破御穿甲录》|r</t>
        </is>
      </c>
      <c r="AA5071" t="str">
        <v>探索秘境或遗迹可得。</v>
      </c>
      <c r="AB5071">
        <v>11821107</v>
      </c>
      <c r="AC5071" t="s">
        <v>5409</v>
      </c>
      <c r="AD5071">
        <v>40002</v>
      </c>
      <c r="AE5071"/>
      <c r="AF5071">
        <v>70002</v>
      </c>
      <c r="AG5071"/>
      <c r="AH5071">
        <v>562500</v>
      </c>
      <c r="AI5071" t="s">
        <v>5405</v>
      </c>
      <c r="AJ5071" t="s">
        <v>5405</v>
      </c>
      <c r="AK5071" t="s">
        <v>354</v>
      </c>
    </row>
    <row r="5072" spans="2:37">
      <c r="B5072" s="16" t="n">
        <f>10000000+INDEX(编号表!$B:$B,MATCH(F5072,编号表!$A:$A,0))*100000+INDEX(编号表!$F:$F,MATCH(D5072,编号表!$E:$E,0))*1000+INDEX(编号表!$D:$D,MATCH(E5072,编号表!$C:$C,0))*10000+G5072</f>
        <v>11872108</v>
      </c>
      <c r="C5072" t="inlineStr">
        <is>
          <t>合体温阳破御丹</t>
        </is>
      </c>
      <c r="D5072" t="s">
        <v>102</v>
      </c>
      <c r="E5072" t="s">
        <v>354</v>
      </c>
      <c r="F5072" t="s">
        <v>5405</v>
      </c>
      <c r="G5072">
        <v>108</v>
      </c>
      <c r="H5072"/>
      <c r="I5072">
        <v>60</v>
      </c>
      <c r="J5072" t="str">
        <f t="shared" si="81"/>
        <v>大类_灵品合体丹方</v>
      </c>
      <c r="K5072" t="s">
        <v>337</v>
      </c>
      <c r="L5072">
        <v>1</v>
      </c>
      <c r="M5072" t="s">
        <v>5405</v>
      </c>
      <c r="N5072"/>
      <c r="O5072">
        <v>0</v>
      </c>
      <c r="P5072" t="b">
        <v>1</v>
      </c>
      <c r="Q5072"/>
      <c r="R5072" t="b">
        <v>0</v>
      </c>
      <c r="S5072">
        <v>1</v>
      </c>
      <c r="T5072" t="s">
        <v>91</v>
      </c>
      <c r="U5072">
        <v>999</v>
      </c>
      <c r="V5072" t="s">
        <v>5406</v>
      </c>
      <c r="W5072">
        <v>31872108</v>
      </c>
      <c r="X5072"/>
      <c r="Y5072" t="inlineStr">
        <is>
          <t>用于学会炼制合体温阳破御丹。效果随成丹品质变化；灵品参数示例：无视防御+5500点；无视法防+5500点，持续1500现实秒。</t>
        </is>
      </c>
      <c r="Z5072" t="inlineStr">
        <is>
          <t>|cff00FF00“物甲法障，各有所御；药助其锋，令攻势更易穿透。温剂自有其宜，须量药力与丹毒而用。”——《破御穿甲录》|r</t>
        </is>
      </c>
      <c r="AA5072" t="str">
        <v>探索秘境或遗迹可得。</v>
      </c>
      <c r="AB5072">
        <v>11821108</v>
      </c>
      <c r="AC5072" t="s">
        <v>5409</v>
      </c>
      <c r="AD5072">
        <v>40002</v>
      </c>
      <c r="AE5072"/>
      <c r="AF5072">
        <v>70002</v>
      </c>
      <c r="AG5072"/>
      <c r="AH5072">
        <v>562500</v>
      </c>
      <c r="AI5072" t="s">
        <v>5405</v>
      </c>
      <c r="AJ5072" t="s">
        <v>5405</v>
      </c>
      <c r="AK5072" t="s">
        <v>354</v>
      </c>
    </row>
    <row r="5073" spans="2:37">
      <c r="B5073" s="16" t="n">
        <f>10000000+INDEX(编号表!$B:$B,MATCH(F5073,编号表!$A:$A,0))*100000+INDEX(编号表!$F:$F,MATCH(D5073,编号表!$E:$E,0))*1000+INDEX(编号表!$D:$D,MATCH(E5073,编号表!$C:$C,0))*10000+G5073</f>
        <v>11872109</v>
      </c>
      <c r="C5073" t="inlineStr">
        <is>
          <t>合体烈阳破御丹</t>
        </is>
      </c>
      <c r="D5073" t="s">
        <v>102</v>
      </c>
      <c r="E5073" t="s">
        <v>354</v>
      </c>
      <c r="F5073" t="s">
        <v>5405</v>
      </c>
      <c r="G5073">
        <v>109</v>
      </c>
      <c r="H5073"/>
      <c r="I5073">
        <v>60</v>
      </c>
      <c r="J5073" t="str">
        <f t="shared" si="81"/>
        <v>大类_灵品合体丹方</v>
      </c>
      <c r="K5073" t="s">
        <v>337</v>
      </c>
      <c r="L5073">
        <v>1</v>
      </c>
      <c r="M5073" t="s">
        <v>5405</v>
      </c>
      <c r="N5073"/>
      <c r="O5073">
        <v>0</v>
      </c>
      <c r="P5073" t="b">
        <v>1</v>
      </c>
      <c r="Q5073"/>
      <c r="R5073" t="b">
        <v>0</v>
      </c>
      <c r="S5073">
        <v>1</v>
      </c>
      <c r="T5073" t="s">
        <v>91</v>
      </c>
      <c r="U5073">
        <v>999</v>
      </c>
      <c r="V5073" t="s">
        <v>5406</v>
      </c>
      <c r="W5073">
        <v>31872109</v>
      </c>
      <c r="X5073"/>
      <c r="Y5073" t="inlineStr">
        <is>
          <t>用于学会炼制合体烈阳破御丹。效果随成丹品质变化；灵品参数示例：无视防御增幅+15%；无视法防增幅+15%，持续900现实秒。</t>
        </is>
      </c>
      <c r="Z5073" t="inlineStr">
        <is>
          <t>|cff00FF00“物甲法障，各有所御；药助其锋，令攻势更易穿透。热剂自有其宜，须量药力与丹毒而用。”——《破御穿甲录》|r</t>
        </is>
      </c>
      <c r="AA5073" t="str">
        <v>探索秘境或遗迹可得。</v>
      </c>
      <c r="AB5073">
        <v>11821109</v>
      </c>
      <c r="AC5073" t="s">
        <v>5409</v>
      </c>
      <c r="AD5073">
        <v>40002</v>
      </c>
      <c r="AE5073"/>
      <c r="AF5073">
        <v>70002</v>
      </c>
      <c r="AG5073"/>
      <c r="AH5073">
        <v>562500</v>
      </c>
      <c r="AI5073" t="s">
        <v>5405</v>
      </c>
      <c r="AJ5073" t="s">
        <v>5405</v>
      </c>
      <c r="AK5073" t="s">
        <v>354</v>
      </c>
    </row>
    <row r="5074" spans="2:37">
      <c r="B5074" s="16" t="n">
        <f>10000000+INDEX(编号表!$B:$B,MATCH(F5074,编号表!$A:$A,0))*100000+INDEX(编号表!$F:$F,MATCH(D5074,编号表!$E:$E,0))*1000+INDEX(编号表!$D:$D,MATCH(E5074,编号表!$C:$C,0))*10000+G5074</f>
        <v>11872110</v>
      </c>
      <c r="C5074" t="inlineStr">
        <is>
          <t>合体玄阴撼岳丹</t>
        </is>
      </c>
      <c r="D5074" t="s">
        <v>102</v>
      </c>
      <c r="E5074" t="s">
        <v>354</v>
      </c>
      <c r="F5074" t="s">
        <v>5405</v>
      </c>
      <c r="G5074">
        <v>110</v>
      </c>
      <c r="H5074"/>
      <c r="I5074">
        <v>60</v>
      </c>
      <c r="J5074" t="str">
        <f t="shared" si="81"/>
        <v>大类_灵品合体丹方</v>
      </c>
      <c r="K5074" t="s">
        <v>337</v>
      </c>
      <c r="L5074">
        <v>1</v>
      </c>
      <c r="M5074" t="s">
        <v>5405</v>
      </c>
      <c r="N5074"/>
      <c r="O5074">
        <v>0</v>
      </c>
      <c r="P5074" t="b">
        <v>1</v>
      </c>
      <c r="Q5074"/>
      <c r="R5074" t="b">
        <v>0</v>
      </c>
      <c r="S5074">
        <v>1</v>
      </c>
      <c r="T5074" t="s">
        <v>91</v>
      </c>
      <c r="U5074">
        <v>999</v>
      </c>
      <c r="V5074" t="s">
        <v>5406</v>
      </c>
      <c r="W5074">
        <v>31872110</v>
      </c>
      <c r="X5074"/>
      <c r="Y5074" t="inlineStr">
        <is>
          <t>用于学会炼制合体玄阴撼岳丹。效果随成丹品质变化；灵品参数示例：对boss增伤+2%，持续1800现实秒。</t>
        </is>
      </c>
      <c r="Z5074" t="inlineStr">
        <is>
          <t>|cff00FF00“强敌如岳，药助破坚；所长在克首领，不在自护。寒剂自有其宜，须量药力与丹毒而用。”——《撼岳克强录》|r</t>
        </is>
      </c>
      <c r="AA5074" t="str">
        <v>探索秘境或遗迹可得。</v>
      </c>
      <c r="AB5074">
        <v>11821110</v>
      </c>
      <c r="AC5074" t="s">
        <v>5409</v>
      </c>
      <c r="AD5074">
        <v>40002</v>
      </c>
      <c r="AE5074"/>
      <c r="AF5074">
        <v>70002</v>
      </c>
      <c r="AG5074"/>
      <c r="AH5074">
        <v>562500</v>
      </c>
      <c r="AI5074" t="s">
        <v>5405</v>
      </c>
      <c r="AJ5074" t="s">
        <v>5405</v>
      </c>
      <c r="AK5074" t="s">
        <v>354</v>
      </c>
    </row>
    <row r="5075" spans="2:37">
      <c r="B5075" s="16" t="n">
        <f>10000000+INDEX(编号表!$B:$B,MATCH(F5075,编号表!$A:$A,0))*100000+INDEX(编号表!$F:$F,MATCH(D5075,编号表!$E:$E,0))*1000+INDEX(编号表!$D:$D,MATCH(E5075,编号表!$C:$C,0))*10000+G5075</f>
        <v>11872111</v>
      </c>
      <c r="C5075" t="inlineStr">
        <is>
          <t>合体清和撼岳丹</t>
        </is>
      </c>
      <c r="D5075" t="s">
        <v>102</v>
      </c>
      <c r="E5075" t="s">
        <v>354</v>
      </c>
      <c r="F5075" t="s">
        <v>5405</v>
      </c>
      <c r="G5075">
        <v>111</v>
      </c>
      <c r="H5075"/>
      <c r="I5075">
        <v>60</v>
      </c>
      <c r="J5075" t="str">
        <f t="shared" si="81"/>
        <v>大类_灵品合体丹方</v>
      </c>
      <c r="K5075" t="s">
        <v>337</v>
      </c>
      <c r="L5075">
        <v>1</v>
      </c>
      <c r="M5075" t="s">
        <v>5405</v>
      </c>
      <c r="N5075"/>
      <c r="O5075">
        <v>0</v>
      </c>
      <c r="P5075" t="b">
        <v>1</v>
      </c>
      <c r="Q5075"/>
      <c r="R5075" t="b">
        <v>0</v>
      </c>
      <c r="S5075">
        <v>1</v>
      </c>
      <c r="T5075" t="s">
        <v>91</v>
      </c>
      <c r="U5075">
        <v>999</v>
      </c>
      <c r="V5075" t="s">
        <v>5406</v>
      </c>
      <c r="W5075">
        <v>31872111</v>
      </c>
      <c r="X5075"/>
      <c r="Y5075" t="inlineStr">
        <is>
          <t>用于学会炼制合体清和撼岳丹。效果随成丹品质变化；灵品参数示例：boss固定伤害+5667点，持续1500现实秒。</t>
        </is>
      </c>
      <c r="Z5075" t="inlineStr">
        <is>
          <t>|cff00FF00“强敌如岳，药助破坚；所长在克首领，不在自护。凉剂自有其宜，须量药力与丹毒而用。”——《撼岳克强录》|r</t>
        </is>
      </c>
      <c r="AA5075" t="str">
        <v>探索秘境或遗迹可得。</v>
      </c>
      <c r="AB5075">
        <v>11821111</v>
      </c>
      <c r="AC5075" t="s">
        <v>5409</v>
      </c>
      <c r="AD5075">
        <v>40002</v>
      </c>
      <c r="AE5075"/>
      <c r="AF5075">
        <v>70002</v>
      </c>
      <c r="AG5075"/>
      <c r="AH5075">
        <v>562500</v>
      </c>
      <c r="AI5075" t="s">
        <v>5405</v>
      </c>
      <c r="AJ5075" t="s">
        <v>5405</v>
      </c>
      <c r="AK5075" t="s">
        <v>354</v>
      </c>
    </row>
    <row r="5076" spans="2:37">
      <c r="B5076" s="16" t="n">
        <f>10000000+INDEX(编号表!$B:$B,MATCH(F5076,编号表!$A:$A,0))*100000+INDEX(编号表!$F:$F,MATCH(D5076,编号表!$E:$E,0))*1000+INDEX(编号表!$D:$D,MATCH(E5076,编号表!$C:$C,0))*10000+G5076</f>
        <v>11872112</v>
      </c>
      <c r="C5076" t="inlineStr">
        <is>
          <t>合体撼岳丹</t>
        </is>
      </c>
      <c r="D5076" t="s">
        <v>102</v>
      </c>
      <c r="E5076" t="s">
        <v>354</v>
      </c>
      <c r="F5076" t="s">
        <v>5405</v>
      </c>
      <c r="G5076">
        <v>112</v>
      </c>
      <c r="H5076"/>
      <c r="I5076">
        <v>60</v>
      </c>
      <c r="J5076" t="str">
        <f t="shared" si="81"/>
        <v>大类_灵品合体丹方</v>
      </c>
      <c r="K5076" t="s">
        <v>337</v>
      </c>
      <c r="L5076">
        <v>1</v>
      </c>
      <c r="M5076" t="s">
        <v>5405</v>
      </c>
      <c r="N5076"/>
      <c r="O5076">
        <v>0</v>
      </c>
      <c r="P5076" t="b">
        <v>1</v>
      </c>
      <c r="Q5076"/>
      <c r="R5076" t="b">
        <v>0</v>
      </c>
      <c r="S5076">
        <v>1</v>
      </c>
      <c r="T5076" t="s">
        <v>91</v>
      </c>
      <c r="U5076">
        <v>999</v>
      </c>
      <c r="V5076" t="s">
        <v>5406</v>
      </c>
      <c r="W5076">
        <v>31872112</v>
      </c>
      <c r="X5076"/>
      <c r="Y5076" t="inlineStr">
        <is>
          <t>用于学会炼制合体撼岳丹。效果随成丹品质变化；灵品参数示例：对boss增伤+1.5%；boss固定伤害+3400点，持续1500现实秒。</t>
        </is>
      </c>
      <c r="Z5076" t="inlineStr">
        <is>
          <t>|cff00FF00“强敌如岳，药助破坚；所长在克首领，不在自护。平剂自有其宜，须量药力与丹毒而用。”——《撼岳克强录》|r</t>
        </is>
      </c>
      <c r="AA5076" t="str">
        <v>探索秘境或遗迹可得。</v>
      </c>
      <c r="AB5076">
        <v>11821112</v>
      </c>
      <c r="AC5076" t="s">
        <v>5409</v>
      </c>
      <c r="AD5076">
        <v>40002</v>
      </c>
      <c r="AE5076"/>
      <c r="AF5076">
        <v>70002</v>
      </c>
      <c r="AG5076"/>
      <c r="AH5076">
        <v>562500</v>
      </c>
      <c r="AI5076" t="s">
        <v>5405</v>
      </c>
      <c r="AJ5076" t="s">
        <v>5405</v>
      </c>
      <c r="AK5076" t="s">
        <v>354</v>
      </c>
    </row>
    <row r="5077" spans="2:37">
      <c r="B5077" s="16" t="n">
        <f>10000000+INDEX(编号表!$B:$B,MATCH(F5077,编号表!$A:$A,0))*100000+INDEX(编号表!$F:$F,MATCH(D5077,编号表!$E:$E,0))*1000+INDEX(编号表!$D:$D,MATCH(E5077,编号表!$C:$C,0))*10000+G5077</f>
        <v>11872113</v>
      </c>
      <c r="C5077" t="inlineStr">
        <is>
          <t>合体温阳撼岳丹</t>
        </is>
      </c>
      <c r="D5077" t="s">
        <v>102</v>
      </c>
      <c r="E5077" t="s">
        <v>354</v>
      </c>
      <c r="F5077" t="s">
        <v>5405</v>
      </c>
      <c r="G5077">
        <v>113</v>
      </c>
      <c r="H5077"/>
      <c r="I5077">
        <v>60</v>
      </c>
      <c r="J5077" t="str">
        <f t="shared" si="81"/>
        <v>大类_灵品合体丹方</v>
      </c>
      <c r="K5077" t="s">
        <v>337</v>
      </c>
      <c r="L5077">
        <v>1</v>
      </c>
      <c r="M5077" t="s">
        <v>5405</v>
      </c>
      <c r="N5077"/>
      <c r="O5077">
        <v>0</v>
      </c>
      <c r="P5077" t="b">
        <v>1</v>
      </c>
      <c r="Q5077"/>
      <c r="R5077" t="b">
        <v>0</v>
      </c>
      <c r="S5077">
        <v>1</v>
      </c>
      <c r="T5077" t="s">
        <v>91</v>
      </c>
      <c r="U5077">
        <v>999</v>
      </c>
      <c r="V5077" t="s">
        <v>5406</v>
      </c>
      <c r="W5077">
        <v>31872113</v>
      </c>
      <c r="X5077"/>
      <c r="Y5077" t="inlineStr">
        <is>
          <t>用于学会炼制合体温阳撼岳丹。效果随成丹品质变化；灵品参数示例：boss固定伤害+9067点，持续1500现实秒。</t>
        </is>
      </c>
      <c r="Z5077" t="inlineStr">
        <is>
          <t>|cff00FF00“强敌如岳，药助破坚；所长在克首领，不在自护。温剂自有其宜，须量药力与丹毒而用。”——《撼岳克强录》|r</t>
        </is>
      </c>
      <c r="AA5077" t="str">
        <v>探索秘境或遗迹可得。</v>
      </c>
      <c r="AB5077">
        <v>11821113</v>
      </c>
      <c r="AC5077" t="s">
        <v>5409</v>
      </c>
      <c r="AD5077">
        <v>40002</v>
      </c>
      <c r="AE5077"/>
      <c r="AF5077">
        <v>70002</v>
      </c>
      <c r="AG5077"/>
      <c r="AH5077">
        <v>562500</v>
      </c>
      <c r="AI5077" t="s">
        <v>5405</v>
      </c>
      <c r="AJ5077" t="s">
        <v>5405</v>
      </c>
      <c r="AK5077" t="s">
        <v>354</v>
      </c>
    </row>
    <row r="5078" spans="2:37">
      <c r="B5078" s="16" t="n">
        <f>10000000+INDEX(编号表!$B:$B,MATCH(F5078,编号表!$A:$A,0))*100000+INDEX(编号表!$F:$F,MATCH(D5078,编号表!$E:$E,0))*1000+INDEX(编号表!$D:$D,MATCH(E5078,编号表!$C:$C,0))*10000+G5078</f>
        <v>11872114</v>
      </c>
      <c r="C5078" t="inlineStr">
        <is>
          <t>合体烈阳撼岳丹</t>
        </is>
      </c>
      <c r="D5078" t="s">
        <v>102</v>
      </c>
      <c r="E5078" t="s">
        <v>354</v>
      </c>
      <c r="F5078" t="s">
        <v>5405</v>
      </c>
      <c r="G5078">
        <v>114</v>
      </c>
      <c r="H5078"/>
      <c r="I5078">
        <v>60</v>
      </c>
      <c r="J5078" t="str">
        <f t="shared" si="81"/>
        <v>大类_灵品合体丹方</v>
      </c>
      <c r="K5078" t="s">
        <v>337</v>
      </c>
      <c r="L5078">
        <v>1</v>
      </c>
      <c r="M5078" t="s">
        <v>5405</v>
      </c>
      <c r="N5078"/>
      <c r="O5078">
        <v>0</v>
      </c>
      <c r="P5078" t="b">
        <v>1</v>
      </c>
      <c r="Q5078"/>
      <c r="R5078" t="b">
        <v>0</v>
      </c>
      <c r="S5078">
        <v>1</v>
      </c>
      <c r="T5078" t="s">
        <v>91</v>
      </c>
      <c r="U5078">
        <v>999</v>
      </c>
      <c r="V5078" t="s">
        <v>5406</v>
      </c>
      <c r="W5078">
        <v>31872114</v>
      </c>
      <c r="X5078"/>
      <c r="Y5078" t="inlineStr">
        <is>
          <t>用于学会炼制合体烈阳撼岳丹。效果随成丹品质变化；灵品参数示例：对boss增伤+5%，持续900现实秒。</t>
        </is>
      </c>
      <c r="Z5078" t="inlineStr">
        <is>
          <t>|cff00FF00“强敌如岳，药助破坚；所长在克首领，不在自护。热剂自有其宜，须量药力与丹毒而用。”——《撼岳克强录》|r</t>
        </is>
      </c>
      <c r="AA5078" t="str">
        <v>探索秘境或遗迹可得。</v>
      </c>
      <c r="AB5078">
        <v>11821114</v>
      </c>
      <c r="AC5078" t="s">
        <v>5409</v>
      </c>
      <c r="AD5078">
        <v>40002</v>
      </c>
      <c r="AE5078"/>
      <c r="AF5078">
        <v>70002</v>
      </c>
      <c r="AG5078"/>
      <c r="AH5078">
        <v>562500</v>
      </c>
      <c r="AI5078" t="s">
        <v>5405</v>
      </c>
      <c r="AJ5078" t="s">
        <v>5405</v>
      </c>
      <c r="AK5078" t="s">
        <v>354</v>
      </c>
    </row>
    <row r="5079" spans="2:37">
      <c r="B5079" s="16" t="n">
        <f>10000000+INDEX(编号表!$B:$B,MATCH(F5079,编号表!$A:$A,0))*100000+INDEX(编号表!$F:$F,MATCH(D5079,编号表!$E:$E,0))*1000+INDEX(编号表!$D:$D,MATCH(E5079,编号表!$C:$C,0))*10000+G5079</f>
        <v>11872115</v>
      </c>
      <c r="C5079" t="s">
        <v>4865</v>
      </c>
      <c r="D5079" t="s">
        <v>102</v>
      </c>
      <c r="E5079" t="s">
        <v>354</v>
      </c>
      <c r="F5079" t="s">
        <v>5405</v>
      </c>
      <c r="G5079">
        <v>115</v>
      </c>
      <c r="H5079"/>
      <c r="I5079">
        <v>60</v>
      </c>
      <c r="J5079" t="str">
        <f t="shared" si="81"/>
        <v>大类_灵品合体丹方</v>
      </c>
      <c r="K5079" t="s">
        <v>337</v>
      </c>
      <c r="L5079">
        <v>1</v>
      </c>
      <c r="M5079" t="s">
        <v>5405</v>
      </c>
      <c r="N5079"/>
      <c r="O5079">
        <v>0</v>
      </c>
      <c r="P5079" t="b">
        <v>1</v>
      </c>
      <c r="Q5079"/>
      <c r="R5079" t="b">
        <v>0</v>
      </c>
      <c r="S5079">
        <v>1</v>
      </c>
      <c r="T5079" t="s">
        <v>91</v>
      </c>
      <c r="U5079">
        <v>999</v>
      </c>
      <c r="V5079" t="s">
        <v>5406</v>
      </c>
      <c r="W5079">
        <v>31872115</v>
      </c>
      <c r="X5079"/>
      <c r="Y5079" t="inlineStr">
        <is>
          <t>用于学会炼制合体玄阴战元丹。效果随成丹品质变化；灵品参数示例：攻击下限增幅+2%；攻击上限增幅+2%，持续1800现实秒。</t>
        </is>
      </c>
      <c r="Z5079" t="inlineStr">
        <is>
          <t>|cff00FF00“锋芒有上下之势，战元养其本，不混灵力之池。寒剂自有其宜，须量药力与丹毒而用。”——《战元养锋录》|r</t>
        </is>
      </c>
      <c r="AA5079" t="str">
        <v>探索秘境或遗迹可得。</v>
      </c>
      <c r="AB5079">
        <v>11821115</v>
      </c>
      <c r="AC5079" t="s">
        <v>5409</v>
      </c>
      <c r="AD5079">
        <v>40002</v>
      </c>
      <c r="AE5079"/>
      <c r="AF5079">
        <v>70002</v>
      </c>
      <c r="AG5079"/>
      <c r="AH5079">
        <v>562500</v>
      </c>
      <c r="AI5079" t="s">
        <v>5405</v>
      </c>
      <c r="AJ5079" t="s">
        <v>5405</v>
      </c>
      <c r="AK5079" t="s">
        <v>354</v>
      </c>
    </row>
    <row r="5080" spans="2:37">
      <c r="B5080" s="16" t="n">
        <f>10000000+INDEX(编号表!$B:$B,MATCH(F5080,编号表!$A:$A,0))*100000+INDEX(编号表!$F:$F,MATCH(D5080,编号表!$E:$E,0))*1000+INDEX(编号表!$D:$D,MATCH(E5080,编号表!$C:$C,0))*10000+G5080</f>
        <v>11872116</v>
      </c>
      <c r="C5080" t="s">
        <v>4869</v>
      </c>
      <c r="D5080" t="s">
        <v>102</v>
      </c>
      <c r="E5080" t="s">
        <v>354</v>
      </c>
      <c r="F5080" t="s">
        <v>5405</v>
      </c>
      <c r="G5080">
        <v>116</v>
      </c>
      <c r="H5080"/>
      <c r="I5080">
        <v>60</v>
      </c>
      <c r="J5080" t="str">
        <f t="shared" si="81"/>
        <v>大类_灵品合体丹方</v>
      </c>
      <c r="K5080" t="s">
        <v>337</v>
      </c>
      <c r="L5080">
        <v>1</v>
      </c>
      <c r="M5080" t="s">
        <v>5405</v>
      </c>
      <c r="N5080"/>
      <c r="O5080">
        <v>0</v>
      </c>
      <c r="P5080" t="b">
        <v>1</v>
      </c>
      <c r="Q5080"/>
      <c r="R5080" t="b">
        <v>0</v>
      </c>
      <c r="S5080">
        <v>1</v>
      </c>
      <c r="T5080" t="s">
        <v>91</v>
      </c>
      <c r="U5080">
        <v>999</v>
      </c>
      <c r="V5080" t="s">
        <v>5406</v>
      </c>
      <c r="W5080">
        <v>31872116</v>
      </c>
      <c r="X5080"/>
      <c r="Y5080" t="inlineStr">
        <is>
          <t>用于学会炼制合体清和战元丹。效果随成丹品质变化；灵品参数示例：攻击下限增幅+3%；攻击上限增幅+3%，持续1500现实秒。</t>
        </is>
      </c>
      <c r="Z5080" t="inlineStr">
        <is>
          <t>|cff00FF00“锋芒有上下之势，战元养其本，不混灵力之池。凉剂自有其宜，须量药力与丹毒而用。”——《战元养锋录》|r</t>
        </is>
      </c>
      <c r="AA5080" t="str">
        <v>探索秘境或遗迹可得。</v>
      </c>
      <c r="AB5080">
        <v>11821116</v>
      </c>
      <c r="AC5080" t="s">
        <v>5409</v>
      </c>
      <c r="AD5080">
        <v>40002</v>
      </c>
      <c r="AE5080"/>
      <c r="AF5080">
        <v>70002</v>
      </c>
      <c r="AG5080"/>
      <c r="AH5080">
        <v>562500</v>
      </c>
      <c r="AI5080" t="s">
        <v>5405</v>
      </c>
      <c r="AJ5080" t="s">
        <v>5405</v>
      </c>
      <c r="AK5080" t="s">
        <v>354</v>
      </c>
    </row>
    <row r="5081" spans="2:37">
      <c r="B5081" s="16" t="n">
        <f>10000000+INDEX(编号表!$B:$B,MATCH(F5081,编号表!$A:$A,0))*100000+INDEX(编号表!$F:$F,MATCH(D5081,编号表!$E:$E,0))*1000+INDEX(编号表!$D:$D,MATCH(E5081,编号表!$C:$C,0))*10000+G5081</f>
        <v>11872117</v>
      </c>
      <c r="C5081" t="s">
        <v>4873</v>
      </c>
      <c r="D5081" t="s">
        <v>102</v>
      </c>
      <c r="E5081" t="s">
        <v>354</v>
      </c>
      <c r="F5081" t="s">
        <v>5405</v>
      </c>
      <c r="G5081">
        <v>117</v>
      </c>
      <c r="H5081"/>
      <c r="I5081">
        <v>60</v>
      </c>
      <c r="J5081" t="str">
        <f t="shared" si="81"/>
        <v>大类_灵品合体丹方</v>
      </c>
      <c r="K5081" t="s">
        <v>337</v>
      </c>
      <c r="L5081">
        <v>1</v>
      </c>
      <c r="M5081" t="s">
        <v>5405</v>
      </c>
      <c r="N5081"/>
      <c r="O5081">
        <v>0</v>
      </c>
      <c r="P5081" t="b">
        <v>1</v>
      </c>
      <c r="Q5081"/>
      <c r="R5081" t="b">
        <v>0</v>
      </c>
      <c r="S5081">
        <v>1</v>
      </c>
      <c r="T5081" t="s">
        <v>91</v>
      </c>
      <c r="U5081">
        <v>999</v>
      </c>
      <c r="V5081" t="s">
        <v>5406</v>
      </c>
      <c r="W5081">
        <v>31872117</v>
      </c>
      <c r="X5081"/>
      <c r="Y5081" t="inlineStr">
        <is>
          <t>用于学会炼制合体战元丹。效果随成丹品质变化；灵品参数示例：攻击下限增幅+3.5%；攻击上限增幅+3.5%，持续1500现实秒。</t>
        </is>
      </c>
      <c r="Z5081" t="inlineStr">
        <is>
          <t>|cff00FF00“锋芒有上下之势，战元养其本，不混灵力之池。平剂自有其宜，须量药力与丹毒而用。”——《战元养锋录》|r</t>
        </is>
      </c>
      <c r="AA5081" t="str">
        <v>探索秘境或遗迹可得。</v>
      </c>
      <c r="AB5081">
        <v>11821117</v>
      </c>
      <c r="AC5081" t="s">
        <v>5409</v>
      </c>
      <c r="AD5081">
        <v>40002</v>
      </c>
      <c r="AE5081"/>
      <c r="AF5081">
        <v>70002</v>
      </c>
      <c r="AG5081"/>
      <c r="AH5081">
        <v>562500</v>
      </c>
      <c r="AI5081" t="s">
        <v>5405</v>
      </c>
      <c r="AJ5081" t="s">
        <v>5405</v>
      </c>
      <c r="AK5081" t="s">
        <v>354</v>
      </c>
    </row>
    <row r="5082" spans="2:37">
      <c r="B5082" s="16" t="n">
        <f>10000000+INDEX(编号表!$B:$B,MATCH(F5082,编号表!$A:$A,0))*100000+INDEX(编号表!$F:$F,MATCH(D5082,编号表!$E:$E,0))*1000+INDEX(编号表!$D:$D,MATCH(E5082,编号表!$C:$C,0))*10000+G5082</f>
        <v>11872118</v>
      </c>
      <c r="C5082" t="s">
        <v>4877</v>
      </c>
      <c r="D5082" t="s">
        <v>102</v>
      </c>
      <c r="E5082" t="s">
        <v>354</v>
      </c>
      <c r="F5082" t="s">
        <v>5405</v>
      </c>
      <c r="G5082">
        <v>118</v>
      </c>
      <c r="H5082"/>
      <c r="I5082">
        <v>60</v>
      </c>
      <c r="J5082" t="str">
        <f t="shared" si="81"/>
        <v>大类_灵品合体丹方</v>
      </c>
      <c r="K5082" t="s">
        <v>337</v>
      </c>
      <c r="L5082">
        <v>1</v>
      </c>
      <c r="M5082" t="s">
        <v>5405</v>
      </c>
      <c r="N5082"/>
      <c r="O5082">
        <v>0</v>
      </c>
      <c r="P5082" t="b">
        <v>1</v>
      </c>
      <c r="Q5082"/>
      <c r="R5082" t="b">
        <v>0</v>
      </c>
      <c r="S5082">
        <v>1</v>
      </c>
      <c r="T5082" t="s">
        <v>91</v>
      </c>
      <c r="U5082">
        <v>999</v>
      </c>
      <c r="V5082" t="s">
        <v>5406</v>
      </c>
      <c r="W5082">
        <v>31872118</v>
      </c>
      <c r="X5082"/>
      <c r="Y5082" t="inlineStr">
        <is>
          <t>用于学会炼制合体温阳战元丹。效果随成丹品质变化；灵品参数示例：攻击下限增幅+4%；攻击上限增幅+4%，持续1500现实秒。</t>
        </is>
      </c>
      <c r="Z5082" t="inlineStr">
        <is>
          <t>|cff00FF00“锋芒有上下之势，战元养其本，不混灵力之池。温剂自有其宜，须量药力与丹毒而用。”——《战元养锋录》|r</t>
        </is>
      </c>
      <c r="AA5082" t="str">
        <v>探索秘境或遗迹可得。</v>
      </c>
      <c r="AB5082">
        <v>11821118</v>
      </c>
      <c r="AC5082" t="s">
        <v>5409</v>
      </c>
      <c r="AD5082">
        <v>40002</v>
      </c>
      <c r="AE5082"/>
      <c r="AF5082">
        <v>70002</v>
      </c>
      <c r="AG5082"/>
      <c r="AH5082">
        <v>562500</v>
      </c>
      <c r="AI5082" t="s">
        <v>5405</v>
      </c>
      <c r="AJ5082" t="s">
        <v>5405</v>
      </c>
      <c r="AK5082" t="s">
        <v>354</v>
      </c>
    </row>
    <row r="5083" spans="2:37">
      <c r="B5083" s="16" t="n">
        <f>10000000+INDEX(编号表!$B:$B,MATCH(F5083,编号表!$A:$A,0))*100000+INDEX(编号表!$F:$F,MATCH(D5083,编号表!$E:$E,0))*1000+INDEX(编号表!$D:$D,MATCH(E5083,编号表!$C:$C,0))*10000+G5083</f>
        <v>11872119</v>
      </c>
      <c r="C5083" t="s">
        <v>4881</v>
      </c>
      <c r="D5083" t="s">
        <v>102</v>
      </c>
      <c r="E5083" t="s">
        <v>354</v>
      </c>
      <c r="F5083" t="s">
        <v>5405</v>
      </c>
      <c r="G5083">
        <v>119</v>
      </c>
      <c r="H5083"/>
      <c r="I5083">
        <v>60</v>
      </c>
      <c r="J5083" t="str">
        <f t="shared" si="81"/>
        <v>大类_灵品合体丹方</v>
      </c>
      <c r="K5083" t="s">
        <v>337</v>
      </c>
      <c r="L5083">
        <v>1</v>
      </c>
      <c r="M5083" t="s">
        <v>5405</v>
      </c>
      <c r="N5083"/>
      <c r="O5083">
        <v>0</v>
      </c>
      <c r="P5083" t="b">
        <v>1</v>
      </c>
      <c r="Q5083"/>
      <c r="R5083" t="b">
        <v>0</v>
      </c>
      <c r="S5083">
        <v>1</v>
      </c>
      <c r="T5083" t="s">
        <v>91</v>
      </c>
      <c r="U5083">
        <v>999</v>
      </c>
      <c r="V5083" t="s">
        <v>5406</v>
      </c>
      <c r="W5083">
        <v>31872119</v>
      </c>
      <c r="X5083"/>
      <c r="Y5083" t="inlineStr">
        <is>
          <t>用于学会炼制合体烈阳战元丹。效果随成丹品质变化；灵品参数示例：攻击下限增幅+5%；攻击上限增幅+5%，持续900现实秒。</t>
        </is>
      </c>
      <c r="Z5083" t="inlineStr">
        <is>
          <t>|cff00FF00“锋芒有上下之势，战元养其本，不混灵力之池。热剂自有其宜，须量药力与丹毒而用。”——《战元养锋录》|r</t>
        </is>
      </c>
      <c r="AA5083" t="str">
        <v>探索秘境或遗迹可得。</v>
      </c>
      <c r="AB5083">
        <v>11821119</v>
      </c>
      <c r="AC5083" t="s">
        <v>5409</v>
      </c>
      <c r="AD5083">
        <v>40002</v>
      </c>
      <c r="AE5083"/>
      <c r="AF5083">
        <v>70002</v>
      </c>
      <c r="AG5083"/>
      <c r="AH5083">
        <v>562500</v>
      </c>
      <c r="AI5083" t="s">
        <v>5405</v>
      </c>
      <c r="AJ5083" t="s">
        <v>5405</v>
      </c>
      <c r="AK5083" t="s">
        <v>354</v>
      </c>
    </row>
    <row r="5084" spans="2:37">
      <c r="B5084" s="16" t="n">
        <f>10000000+INDEX(编号表!$B:$B,MATCH(F5084,编号表!$A:$A,0))*100000+INDEX(编号表!$F:$F,MATCH(D5084,编号表!$E:$E,0))*1000+INDEX(编号表!$D:$D,MATCH(E5084,编号表!$C:$C,0))*10000+G5084</f>
        <v>11872120</v>
      </c>
      <c r="C5084" t="inlineStr">
        <is>
          <t>合体玄阴法元丹</t>
        </is>
      </c>
      <c r="D5084" t="s">
        <v>102</v>
      </c>
      <c r="E5084" t="s">
        <v>354</v>
      </c>
      <c r="F5084" t="s">
        <v>5405</v>
      </c>
      <c r="G5084">
        <v>120</v>
      </c>
      <c r="H5084"/>
      <c r="I5084">
        <v>60</v>
      </c>
      <c r="J5084" t="str">
        <f t="shared" si="81"/>
        <v>大类_灵品合体丹方</v>
      </c>
      <c r="K5084" t="s">
        <v>337</v>
      </c>
      <c r="L5084">
        <v>1</v>
      </c>
      <c r="M5084" t="s">
        <v>5405</v>
      </c>
      <c r="N5084"/>
      <c r="O5084">
        <v>0</v>
      </c>
      <c r="P5084" t="b">
        <v>1</v>
      </c>
      <c r="Q5084"/>
      <c r="R5084" t="b">
        <v>0</v>
      </c>
      <c r="S5084">
        <v>1</v>
      </c>
      <c r="T5084" t="s">
        <v>91</v>
      </c>
      <c r="U5084">
        <v>999</v>
      </c>
      <c r="V5084" t="s">
        <v>5406</v>
      </c>
      <c r="W5084">
        <v>31872120</v>
      </c>
      <c r="X5084"/>
      <c r="Y5084" t="inlineStr">
        <is>
          <t>用于学会炼制合体玄阴法元丹。效果随成丹品质变化；灵品参数示例：法力下限增幅+2%；法力上限增幅+2%，持续1800现实秒。</t>
        </is>
      </c>
      <c r="Z5084" t="inlineStr">
        <is>
          <t>|cff00FF00“法攻有上下之势，法元凝其威，不以蓝量作法力。寒剂自有其宜，须量药力与丹毒而用。”——《法元凝威录》|r</t>
        </is>
      </c>
      <c r="AA5084" t="str">
        <v>探索秘境或遗迹可得。</v>
      </c>
      <c r="AB5084">
        <v>11821120</v>
      </c>
      <c r="AC5084" t="s">
        <v>5409</v>
      </c>
      <c r="AD5084">
        <v>40002</v>
      </c>
      <c r="AE5084"/>
      <c r="AF5084">
        <v>70002</v>
      </c>
      <c r="AG5084"/>
      <c r="AH5084">
        <v>562500</v>
      </c>
      <c r="AI5084" t="s">
        <v>5405</v>
      </c>
      <c r="AJ5084" t="s">
        <v>5405</v>
      </c>
      <c r="AK5084" t="s">
        <v>354</v>
      </c>
    </row>
    <row r="5085" spans="2:37">
      <c r="B5085" s="16" t="n">
        <f>10000000+INDEX(编号表!$B:$B,MATCH(F5085,编号表!$A:$A,0))*100000+INDEX(编号表!$F:$F,MATCH(D5085,编号表!$E:$E,0))*1000+INDEX(编号表!$D:$D,MATCH(E5085,编号表!$C:$C,0))*10000+G5085</f>
        <v>11872121</v>
      </c>
      <c r="C5085" t="inlineStr">
        <is>
          <t>合体清和法元丹</t>
        </is>
      </c>
      <c r="D5085" t="s">
        <v>102</v>
      </c>
      <c r="E5085" t="s">
        <v>354</v>
      </c>
      <c r="F5085" t="s">
        <v>5405</v>
      </c>
      <c r="G5085">
        <v>121</v>
      </c>
      <c r="H5085"/>
      <c r="I5085">
        <v>60</v>
      </c>
      <c r="J5085" t="str">
        <f t="shared" si="81"/>
        <v>大类_灵品合体丹方</v>
      </c>
      <c r="K5085" t="s">
        <v>337</v>
      </c>
      <c r="L5085">
        <v>1</v>
      </c>
      <c r="M5085" t="s">
        <v>5405</v>
      </c>
      <c r="N5085"/>
      <c r="O5085">
        <v>0</v>
      </c>
      <c r="P5085" t="b">
        <v>1</v>
      </c>
      <c r="Q5085"/>
      <c r="R5085" t="b">
        <v>0</v>
      </c>
      <c r="S5085">
        <v>1</v>
      </c>
      <c r="T5085" t="s">
        <v>91</v>
      </c>
      <c r="U5085">
        <v>999</v>
      </c>
      <c r="V5085" t="s">
        <v>5406</v>
      </c>
      <c r="W5085">
        <v>31872121</v>
      </c>
      <c r="X5085"/>
      <c r="Y5085" t="inlineStr">
        <is>
          <t>用于学会炼制合体清和法元丹。效果随成丹品质变化；灵品参数示例：法力下限增幅+3%；法力上限增幅+3%，持续1500现实秒。</t>
        </is>
      </c>
      <c r="Z5085" t="inlineStr">
        <is>
          <t>|cff00FF00“法攻有上下之势，法元凝其威，不以蓝量作法力。凉剂自有其宜，须量药力与丹毒而用。”——《法元凝威录》|r</t>
        </is>
      </c>
      <c r="AA5085" t="str">
        <v>探索秘境或遗迹可得。</v>
      </c>
      <c r="AB5085">
        <v>11821121</v>
      </c>
      <c r="AC5085" t="s">
        <v>5409</v>
      </c>
      <c r="AD5085">
        <v>40002</v>
      </c>
      <c r="AE5085"/>
      <c r="AF5085">
        <v>70002</v>
      </c>
      <c r="AG5085"/>
      <c r="AH5085">
        <v>562500</v>
      </c>
      <c r="AI5085" t="s">
        <v>5405</v>
      </c>
      <c r="AJ5085" t="s">
        <v>5405</v>
      </c>
      <c r="AK5085" t="s">
        <v>354</v>
      </c>
    </row>
    <row r="5086" spans="2:37">
      <c r="B5086" s="16" t="n">
        <f>10000000+INDEX(编号表!$B:$B,MATCH(F5086,编号表!$A:$A,0))*100000+INDEX(编号表!$F:$F,MATCH(D5086,编号表!$E:$E,0))*1000+INDEX(编号表!$D:$D,MATCH(E5086,编号表!$C:$C,0))*10000+G5086</f>
        <v>11872122</v>
      </c>
      <c r="C5086" t="inlineStr">
        <is>
          <t>合体法元丹</t>
        </is>
      </c>
      <c r="D5086" t="s">
        <v>102</v>
      </c>
      <c r="E5086" t="s">
        <v>354</v>
      </c>
      <c r="F5086" t="s">
        <v>5405</v>
      </c>
      <c r="G5086">
        <v>122</v>
      </c>
      <c r="H5086"/>
      <c r="I5086">
        <v>60</v>
      </c>
      <c r="J5086" t="str">
        <f t="shared" si="81"/>
        <v>大类_灵品合体丹方</v>
      </c>
      <c r="K5086" t="s">
        <v>337</v>
      </c>
      <c r="L5086">
        <v>1</v>
      </c>
      <c r="M5086" t="s">
        <v>5405</v>
      </c>
      <c r="N5086"/>
      <c r="O5086">
        <v>0</v>
      </c>
      <c r="P5086" t="b">
        <v>1</v>
      </c>
      <c r="Q5086"/>
      <c r="R5086" t="b">
        <v>0</v>
      </c>
      <c r="S5086">
        <v>1</v>
      </c>
      <c r="T5086" t="s">
        <v>91</v>
      </c>
      <c r="U5086">
        <v>999</v>
      </c>
      <c r="V5086" t="s">
        <v>5406</v>
      </c>
      <c r="W5086">
        <v>31872122</v>
      </c>
      <c r="X5086"/>
      <c r="Y5086" t="inlineStr">
        <is>
          <t>用于学会炼制合体法元丹。效果随成丹品质变化；灵品参数示例：法力下限增幅+3.5%；法力上限增幅+3.5%，持续1500现实秒。</t>
        </is>
      </c>
      <c r="Z5086" t="inlineStr">
        <is>
          <t>|cff00FF00“法攻有上下之势，法元凝其威，不以蓝量作法力。平剂自有其宜，须量药力与丹毒而用。”——《法元凝威录》|r</t>
        </is>
      </c>
      <c r="AA5086" t="str">
        <v>探索秘境或遗迹可得。</v>
      </c>
      <c r="AB5086">
        <v>11821122</v>
      </c>
      <c r="AC5086" t="s">
        <v>5409</v>
      </c>
      <c r="AD5086">
        <v>40002</v>
      </c>
      <c r="AE5086"/>
      <c r="AF5086">
        <v>70002</v>
      </c>
      <c r="AG5086"/>
      <c r="AH5086">
        <v>562500</v>
      </c>
      <c r="AI5086" t="s">
        <v>5405</v>
      </c>
      <c r="AJ5086" t="s">
        <v>5405</v>
      </c>
      <c r="AK5086" t="s">
        <v>354</v>
      </c>
    </row>
    <row r="5087" spans="2:37">
      <c r="B5087" s="16" t="n">
        <f>10000000+INDEX(编号表!$B:$B,MATCH(F5087,编号表!$A:$A,0))*100000+INDEX(编号表!$F:$F,MATCH(D5087,编号表!$E:$E,0))*1000+INDEX(编号表!$D:$D,MATCH(E5087,编号表!$C:$C,0))*10000+G5087</f>
        <v>11872123</v>
      </c>
      <c r="C5087" t="inlineStr">
        <is>
          <t>合体温阳法元丹</t>
        </is>
      </c>
      <c r="D5087" t="s">
        <v>102</v>
      </c>
      <c r="E5087" t="s">
        <v>354</v>
      </c>
      <c r="F5087" t="s">
        <v>5405</v>
      </c>
      <c r="G5087">
        <v>123</v>
      </c>
      <c r="H5087"/>
      <c r="I5087">
        <v>60</v>
      </c>
      <c r="J5087" t="str">
        <f t="shared" si="81"/>
        <v>大类_灵品合体丹方</v>
      </c>
      <c r="K5087" t="s">
        <v>337</v>
      </c>
      <c r="L5087">
        <v>1</v>
      </c>
      <c r="M5087" t="s">
        <v>5405</v>
      </c>
      <c r="N5087"/>
      <c r="O5087">
        <v>0</v>
      </c>
      <c r="P5087" t="b">
        <v>1</v>
      </c>
      <c r="Q5087"/>
      <c r="R5087" t="b">
        <v>0</v>
      </c>
      <c r="S5087">
        <v>1</v>
      </c>
      <c r="T5087" t="s">
        <v>91</v>
      </c>
      <c r="U5087">
        <v>999</v>
      </c>
      <c r="V5087" t="s">
        <v>5406</v>
      </c>
      <c r="W5087">
        <v>31872123</v>
      </c>
      <c r="X5087"/>
      <c r="Y5087" t="inlineStr">
        <is>
          <t>用于学会炼制合体温阳法元丹。效果随成丹品质变化；灵品参数示例：法力下限增幅+4%；法力上限增幅+4%，持续1500现实秒。</t>
        </is>
      </c>
      <c r="Z5087" t="inlineStr">
        <is>
          <t>|cff00FF00“法攻有上下之势，法元凝其威，不以蓝量作法力。温剂自有其宜，须量药力与丹毒而用。”——《法元凝威录》|r</t>
        </is>
      </c>
      <c r="AA5087" t="str">
        <v>探索秘境或遗迹可得。</v>
      </c>
      <c r="AB5087">
        <v>11821123</v>
      </c>
      <c r="AC5087" t="s">
        <v>5409</v>
      </c>
      <c r="AD5087">
        <v>40002</v>
      </c>
      <c r="AE5087"/>
      <c r="AF5087">
        <v>70002</v>
      </c>
      <c r="AG5087"/>
      <c r="AH5087">
        <v>562500</v>
      </c>
      <c r="AI5087" t="s">
        <v>5405</v>
      </c>
      <c r="AJ5087" t="s">
        <v>5405</v>
      </c>
      <c r="AK5087" t="s">
        <v>354</v>
      </c>
    </row>
    <row r="5088" spans="2:37">
      <c r="B5088" s="16" t="n">
        <f>10000000+INDEX(编号表!$B:$B,MATCH(F5088,编号表!$A:$A,0))*100000+INDEX(编号表!$F:$F,MATCH(D5088,编号表!$E:$E,0))*1000+INDEX(编号表!$D:$D,MATCH(E5088,编号表!$C:$C,0))*10000+G5088</f>
        <v>11872124</v>
      </c>
      <c r="C5088" t="inlineStr">
        <is>
          <t>合体烈阳法元丹</t>
        </is>
      </c>
      <c r="D5088" t="s">
        <v>102</v>
      </c>
      <c r="E5088" t="s">
        <v>354</v>
      </c>
      <c r="F5088" t="s">
        <v>5405</v>
      </c>
      <c r="G5088">
        <v>124</v>
      </c>
      <c r="H5088"/>
      <c r="I5088">
        <v>60</v>
      </c>
      <c r="J5088" t="str">
        <f t="shared" si="81"/>
        <v>大类_灵品合体丹方</v>
      </c>
      <c r="K5088" t="s">
        <v>337</v>
      </c>
      <c r="L5088">
        <v>1</v>
      </c>
      <c r="M5088" t="s">
        <v>5405</v>
      </c>
      <c r="N5088"/>
      <c r="O5088">
        <v>0</v>
      </c>
      <c r="P5088" t="b">
        <v>1</v>
      </c>
      <c r="Q5088"/>
      <c r="R5088" t="b">
        <v>0</v>
      </c>
      <c r="S5088">
        <v>1</v>
      </c>
      <c r="T5088" t="s">
        <v>91</v>
      </c>
      <c r="U5088">
        <v>999</v>
      </c>
      <c r="V5088" t="s">
        <v>5406</v>
      </c>
      <c r="W5088">
        <v>31872124</v>
      </c>
      <c r="X5088"/>
      <c r="Y5088" t="inlineStr">
        <is>
          <t>用于学会炼制合体烈阳法元丹。效果随成丹品质变化；灵品参数示例：法力下限增幅+5%；法力上限增幅+5%，持续900现实秒。</t>
        </is>
      </c>
      <c r="Z5088" t="inlineStr">
        <is>
          <t>|cff00FF00“法攻有上下之势，法元凝其威，不以蓝量作法力。热剂自有其宜，须量药力与丹毒而用。”——《法元凝威录》|r</t>
        </is>
      </c>
      <c r="AA5088" t="str">
        <v>探索秘境或遗迹可得。</v>
      </c>
      <c r="AB5088">
        <v>11821124</v>
      </c>
      <c r="AC5088" t="s">
        <v>5409</v>
      </c>
      <c r="AD5088">
        <v>40002</v>
      </c>
      <c r="AE5088"/>
      <c r="AF5088">
        <v>70002</v>
      </c>
      <c r="AG5088"/>
      <c r="AH5088">
        <v>562500</v>
      </c>
      <c r="AI5088" t="s">
        <v>5405</v>
      </c>
      <c r="AJ5088" t="s">
        <v>5405</v>
      </c>
      <c r="AK5088" t="s">
        <v>354</v>
      </c>
    </row>
    <row r="5089" spans="2:37">
      <c r="B5089" s="16" t="n">
        <f>10000000+INDEX(编号表!$B:$B,MATCH(F5089,编号表!$A:$A,0))*100000+INDEX(编号表!$F:$F,MATCH(D5089,编号表!$E:$E,0))*1000+INDEX(编号表!$D:$D,MATCH(E5089,编号表!$C:$C,0))*10000+G5089</f>
        <v>11883000</v>
      </c>
      <c r="C5089" t="s">
        <v>4905</v>
      </c>
      <c r="D5089" t="s">
        <v>105</v>
      </c>
      <c r="E5089" t="s">
        <v>357</v>
      </c>
      <c r="F5089" t="s">
        <v>5405</v>
      </c>
      <c r="G5089">
        <v>0</v>
      </c>
      <c r="H5089"/>
      <c r="I5089">
        <v>60</v>
      </c>
      <c r="J5089" t="str">
        <f t="shared" si="81"/>
        <v>大类_玄品大乘丹方</v>
      </c>
      <c r="K5089" t="s">
        <v>337</v>
      </c>
      <c r="L5089">
        <v>1</v>
      </c>
      <c r="M5089" t="s">
        <v>5405</v>
      </c>
      <c r="N5089"/>
      <c r="O5089">
        <v>0</v>
      </c>
      <c r="P5089" t="b">
        <v>1</v>
      </c>
      <c r="Q5089"/>
      <c r="R5089" t="b">
        <v>0</v>
      </c>
      <c r="S5089">
        <v>1</v>
      </c>
      <c r="T5089" t="s">
        <v>91</v>
      </c>
      <c r="U5089">
        <v>999</v>
      </c>
      <c r="V5089" t="s">
        <v>5406</v>
      </c>
      <c r="W5089">
        <v>31883000</v>
      </c>
      <c r="X5089"/>
      <c r="Y5089" t="inlineStr">
        <is>
          <t>用于学会炼制大乘玄阴涤元丹。效果随成丹品质变化；玄品参数示例：清除对应味池杂质总量18423288点，按300现实秒的经过时间线性结算（操作时补结差额）。</t>
        </is>
      </c>
      <c r="Z5089" t="inlineStr">
        <is>
          <t>|cff00FF00“丹田澄清，行功方能少受浊滞。寒剂自有其宜，须量药力与丹毒而用。”——《清浊洗丹录》|r</t>
        </is>
      </c>
      <c r="AA5089" t="str">
        <v>探索秘境或遗迹可得。</v>
      </c>
      <c r="AB5089">
        <v>11821000</v>
      </c>
      <c r="AC5089" t="s">
        <v>5409</v>
      </c>
      <c r="AD5089">
        <v>40003</v>
      </c>
      <c r="AE5089"/>
      <c r="AF5089">
        <v>70003</v>
      </c>
      <c r="AG5089"/>
      <c r="AH5089">
        <v>11250000</v>
      </c>
      <c r="AI5089" t="s">
        <v>5405</v>
      </c>
      <c r="AJ5089" t="s">
        <v>5405</v>
      </c>
      <c r="AK5089" t="s">
        <v>357</v>
      </c>
    </row>
    <row r="5090" spans="2:37">
      <c r="B5090" s="16" t="n">
        <f>10000000+INDEX(编号表!$B:$B,MATCH(F5090,编号表!$A:$A,0))*100000+INDEX(编号表!$F:$F,MATCH(D5090,编号表!$E:$E,0))*1000+INDEX(编号表!$D:$D,MATCH(E5090,编号表!$C:$C,0))*10000+G5090</f>
        <v>11883001</v>
      </c>
      <c r="C5090" t="s">
        <v>4909</v>
      </c>
      <c r="D5090" t="s">
        <v>105</v>
      </c>
      <c r="E5090" t="s">
        <v>357</v>
      </c>
      <c r="F5090" t="s">
        <v>5405</v>
      </c>
      <c r="G5090">
        <v>1</v>
      </c>
      <c r="H5090"/>
      <c r="I5090">
        <v>60</v>
      </c>
      <c r="J5090" t="str">
        <f t="shared" si="81"/>
        <v>大类_玄品大乘丹方</v>
      </c>
      <c r="K5090" t="s">
        <v>337</v>
      </c>
      <c r="L5090">
        <v>1</v>
      </c>
      <c r="M5090" t="s">
        <v>5405</v>
      </c>
      <c r="N5090"/>
      <c r="O5090">
        <v>0</v>
      </c>
      <c r="P5090" t="b">
        <v>1</v>
      </c>
      <c r="Q5090"/>
      <c r="R5090" t="b">
        <v>0</v>
      </c>
      <c r="S5090">
        <v>1</v>
      </c>
      <c r="T5090" t="s">
        <v>91</v>
      </c>
      <c r="U5090">
        <v>999</v>
      </c>
      <c r="V5090" t="s">
        <v>5406</v>
      </c>
      <c r="W5090">
        <v>31883001</v>
      </c>
      <c r="X5090"/>
      <c r="Y5090" t="inlineStr">
        <is>
          <t>用于学会炼制大乘清和涤元丹。效果随成丹品质变化；玄品参数示例：清除对应味池杂质总量11691702点，按60现实秒的经过时间线性结算（操作时补结差额）。</t>
        </is>
      </c>
      <c r="Z5090" t="inlineStr">
        <is>
          <t>|cff00FF00“丹田澄清，行功方能少受浊滞。凉剂自有其宜，须量药力与丹毒而用。”——《清浊洗丹录》|r</t>
        </is>
      </c>
      <c r="AA5090" t="str">
        <v>探索秘境或遗迹可得。</v>
      </c>
      <c r="AB5090">
        <v>11821001</v>
      </c>
      <c r="AC5090" t="s">
        <v>5409</v>
      </c>
      <c r="AD5090">
        <v>40003</v>
      </c>
      <c r="AE5090"/>
      <c r="AF5090">
        <v>70003</v>
      </c>
      <c r="AG5090"/>
      <c r="AH5090">
        <v>11250000</v>
      </c>
      <c r="AI5090" t="s">
        <v>5405</v>
      </c>
      <c r="AJ5090" t="s">
        <v>5405</v>
      </c>
      <c r="AK5090" t="s">
        <v>357</v>
      </c>
    </row>
    <row r="5091" spans="2:37">
      <c r="B5091" s="16" t="n">
        <f>10000000+INDEX(编号表!$B:$B,MATCH(F5091,编号表!$A:$A,0))*100000+INDEX(编号表!$F:$F,MATCH(D5091,编号表!$E:$E,0))*1000+INDEX(编号表!$D:$D,MATCH(E5091,编号表!$C:$C,0))*10000+G5091</f>
        <v>11883002</v>
      </c>
      <c r="C5091" t="s">
        <v>4913</v>
      </c>
      <c r="D5091" t="s">
        <v>105</v>
      </c>
      <c r="E5091" t="s">
        <v>357</v>
      </c>
      <c r="F5091" t="s">
        <v>5405</v>
      </c>
      <c r="G5091">
        <v>2</v>
      </c>
      <c r="H5091"/>
      <c r="I5091">
        <v>60</v>
      </c>
      <c r="J5091" t="str">
        <f t="shared" si="81"/>
        <v>大类_玄品大乘丹方</v>
      </c>
      <c r="K5091" t="s">
        <v>337</v>
      </c>
      <c r="L5091">
        <v>1</v>
      </c>
      <c r="M5091" t="s">
        <v>5405</v>
      </c>
      <c r="N5091"/>
      <c r="O5091">
        <v>0</v>
      </c>
      <c r="P5091" t="b">
        <v>1</v>
      </c>
      <c r="Q5091"/>
      <c r="R5091" t="b">
        <v>0</v>
      </c>
      <c r="S5091">
        <v>1</v>
      </c>
      <c r="T5091" t="s">
        <v>91</v>
      </c>
      <c r="U5091">
        <v>999</v>
      </c>
      <c r="V5091" t="s">
        <v>5406</v>
      </c>
      <c r="W5091">
        <v>31883002</v>
      </c>
      <c r="X5091"/>
      <c r="Y5091" t="inlineStr">
        <is>
          <t>用于学会炼制大乘涤元丹。效果随成丹品质变化；玄品参数示例：清除对应味池杂质总量14171760点，按60现实秒的经过时间线性结算（操作时补结差额）。</t>
        </is>
      </c>
      <c r="Z5091" t="inlineStr">
        <is>
          <t>|cff00FF00“丹田澄清，行功方能少受浊滞。平剂自有其宜，须量药力与丹毒而用。”——《清浊洗丹录》|r</t>
        </is>
      </c>
      <c r="AA5091" t="str">
        <v>探索秘境或遗迹可得。</v>
      </c>
      <c r="AB5091">
        <v>11821002</v>
      </c>
      <c r="AC5091" t="s">
        <v>5409</v>
      </c>
      <c r="AD5091">
        <v>40003</v>
      </c>
      <c r="AE5091"/>
      <c r="AF5091">
        <v>70003</v>
      </c>
      <c r="AG5091"/>
      <c r="AH5091">
        <v>11250000</v>
      </c>
      <c r="AI5091" t="s">
        <v>5405</v>
      </c>
      <c r="AJ5091" t="s">
        <v>5405</v>
      </c>
      <c r="AK5091" t="s">
        <v>357</v>
      </c>
    </row>
    <row r="5092" spans="2:37">
      <c r="B5092" s="16" t="n">
        <f>10000000+INDEX(编号表!$B:$B,MATCH(F5092,编号表!$A:$A,0))*100000+INDEX(编号表!$F:$F,MATCH(D5092,编号表!$E:$E,0))*1000+INDEX(编号表!$D:$D,MATCH(E5092,编号表!$C:$C,0))*10000+G5092</f>
        <v>11883003</v>
      </c>
      <c r="C5092" t="s">
        <v>4917</v>
      </c>
      <c r="D5092" t="s">
        <v>105</v>
      </c>
      <c r="E5092" t="s">
        <v>357</v>
      </c>
      <c r="F5092" t="s">
        <v>5405</v>
      </c>
      <c r="G5092">
        <v>3</v>
      </c>
      <c r="H5092"/>
      <c r="I5092">
        <v>60</v>
      </c>
      <c r="J5092" t="str">
        <f t="shared" si="81"/>
        <v>大类_玄品大乘丹方</v>
      </c>
      <c r="K5092" t="s">
        <v>337</v>
      </c>
      <c r="L5092">
        <v>1</v>
      </c>
      <c r="M5092" t="s">
        <v>5405</v>
      </c>
      <c r="N5092"/>
      <c r="O5092">
        <v>0</v>
      </c>
      <c r="P5092" t="b">
        <v>1</v>
      </c>
      <c r="Q5092"/>
      <c r="R5092" t="b">
        <v>0</v>
      </c>
      <c r="S5092">
        <v>1</v>
      </c>
      <c r="T5092" t="s">
        <v>91</v>
      </c>
      <c r="U5092">
        <v>999</v>
      </c>
      <c r="V5092" t="s">
        <v>5406</v>
      </c>
      <c r="W5092">
        <v>31883003</v>
      </c>
      <c r="X5092"/>
      <c r="Y5092" t="inlineStr">
        <is>
          <t>用于学会炼制大乘温阳涤元丹。效果随成丹品质变化；玄品参数示例：清除对应味池杂质总量16651818点，按60现实秒的经过时间线性结算（操作时补结差额）。</t>
        </is>
      </c>
      <c r="Z5092" t="inlineStr">
        <is>
          <t>|cff00FF00“丹田澄清，行功方能少受浊滞。温剂自有其宜，须量药力与丹毒而用。”——《清浊洗丹录》|r</t>
        </is>
      </c>
      <c r="AA5092" t="str">
        <v>探索秘境或遗迹可得。</v>
      </c>
      <c r="AB5092">
        <v>11821003</v>
      </c>
      <c r="AC5092" t="s">
        <v>5409</v>
      </c>
      <c r="AD5092">
        <v>40003</v>
      </c>
      <c r="AE5092"/>
      <c r="AF5092">
        <v>70003</v>
      </c>
      <c r="AG5092"/>
      <c r="AH5092">
        <v>11250000</v>
      </c>
      <c r="AI5092" t="s">
        <v>5405</v>
      </c>
      <c r="AJ5092" t="s">
        <v>5405</v>
      </c>
      <c r="AK5092" t="s">
        <v>357</v>
      </c>
    </row>
    <row r="5093" spans="2:37">
      <c r="B5093" s="16" t="n">
        <f>10000000+INDEX(编号表!$B:$B,MATCH(F5093,编号表!$A:$A,0))*100000+INDEX(编号表!$F:$F,MATCH(D5093,编号表!$E:$E,0))*1000+INDEX(编号表!$D:$D,MATCH(E5093,编号表!$C:$C,0))*10000+G5093</f>
        <v>11883004</v>
      </c>
      <c r="C5093" t="s">
        <v>4921</v>
      </c>
      <c r="D5093" t="s">
        <v>105</v>
      </c>
      <c r="E5093" t="s">
        <v>357</v>
      </c>
      <c r="F5093" t="s">
        <v>5405</v>
      </c>
      <c r="G5093">
        <v>4</v>
      </c>
      <c r="H5093"/>
      <c r="I5093">
        <v>60</v>
      </c>
      <c r="J5093" t="str">
        <f t="shared" si="81"/>
        <v>大类_玄品大乘丹方</v>
      </c>
      <c r="K5093" t="s">
        <v>337</v>
      </c>
      <c r="L5093">
        <v>1</v>
      </c>
      <c r="M5093" t="s">
        <v>5405</v>
      </c>
      <c r="N5093"/>
      <c r="O5093">
        <v>0</v>
      </c>
      <c r="P5093" t="b">
        <v>1</v>
      </c>
      <c r="Q5093"/>
      <c r="R5093" t="b">
        <v>0</v>
      </c>
      <c r="S5093">
        <v>1</v>
      </c>
      <c r="T5093" t="s">
        <v>91</v>
      </c>
      <c r="U5093">
        <v>999</v>
      </c>
      <c r="V5093" t="s">
        <v>5406</v>
      </c>
      <c r="W5093">
        <v>31883004</v>
      </c>
      <c r="X5093"/>
      <c r="Y5093" t="inlineStr">
        <is>
          <t>用于学会炼制大乘烈阳涤元丹。效果随成丹品质变化；玄品参数示例：清除对应味池杂质总量14171760点，按10现实秒的经过时间线性结算（操作时补结差额）。</t>
        </is>
      </c>
      <c r="Z5093" t="inlineStr">
        <is>
          <t>|cff00FF00“丹田澄清，行功方能少受浊滞。热剂自有其宜，须量药力与丹毒而用。”——《清浊洗丹录》|r</t>
        </is>
      </c>
      <c r="AA5093" t="str">
        <v>探索秘境或遗迹可得。</v>
      </c>
      <c r="AB5093">
        <v>11821004</v>
      </c>
      <c r="AC5093" t="s">
        <v>5409</v>
      </c>
      <c r="AD5093">
        <v>40003</v>
      </c>
      <c r="AE5093"/>
      <c r="AF5093">
        <v>70003</v>
      </c>
      <c r="AG5093"/>
      <c r="AH5093">
        <v>11250000</v>
      </c>
      <c r="AI5093" t="s">
        <v>5405</v>
      </c>
      <c r="AJ5093" t="s">
        <v>5405</v>
      </c>
      <c r="AK5093" t="s">
        <v>357</v>
      </c>
    </row>
    <row r="5094" spans="2:37">
      <c r="B5094" s="16" t="n">
        <f>10000000+INDEX(编号表!$B:$B,MATCH(F5094,编号表!$A:$A,0))*100000+INDEX(编号表!$F:$F,MATCH(D5094,编号表!$E:$E,0))*1000+INDEX(编号表!$D:$D,MATCH(E5094,编号表!$C:$C,0))*10000+G5094</f>
        <v>11883005</v>
      </c>
      <c r="C5094" t="s">
        <v>4925</v>
      </c>
      <c r="D5094" t="s">
        <v>105</v>
      </c>
      <c r="E5094" t="s">
        <v>357</v>
      </c>
      <c r="F5094" t="s">
        <v>5405</v>
      </c>
      <c r="G5094">
        <v>5</v>
      </c>
      <c r="H5094"/>
      <c r="I5094">
        <v>60</v>
      </c>
      <c r="J5094" t="str">
        <f t="shared" si="81"/>
        <v>大类_玄品大乘丹方</v>
      </c>
      <c r="K5094" t="s">
        <v>337</v>
      </c>
      <c r="L5094">
        <v>1</v>
      </c>
      <c r="M5094" t="s">
        <v>5405</v>
      </c>
      <c r="N5094"/>
      <c r="O5094">
        <v>0</v>
      </c>
      <c r="P5094" t="b">
        <v>1</v>
      </c>
      <c r="Q5094"/>
      <c r="R5094" t="b">
        <v>0</v>
      </c>
      <c r="S5094">
        <v>1</v>
      </c>
      <c r="T5094" t="s">
        <v>91</v>
      </c>
      <c r="U5094">
        <v>999</v>
      </c>
      <c r="V5094" t="s">
        <v>5406</v>
      </c>
      <c r="W5094">
        <v>31883005</v>
      </c>
      <c r="X5094"/>
      <c r="Y5094" t="inlineStr">
        <is>
          <t>用于学会炼制大乘玄阴破境丹。成丹用途：用于大乘境大境界突破的必需材料。</t>
        </is>
      </c>
      <c r="Z5094" t="inlineStr">
        <is>
          <t>|cff00FF00“三味备其关，添药助其成；丹为破境之助，非越境之凭。寒剂自有其宜，须量药力与丹毒而用。”——《破境三味录》|r</t>
        </is>
      </c>
      <c r="AA5094" t="str">
        <v>探索秘境或遗迹可得。</v>
      </c>
      <c r="AB5094">
        <v>11821005</v>
      </c>
      <c r="AC5094" t="s">
        <v>5409</v>
      </c>
      <c r="AD5094">
        <v>40003</v>
      </c>
      <c r="AE5094"/>
      <c r="AF5094">
        <v>70003</v>
      </c>
      <c r="AG5094"/>
      <c r="AH5094">
        <v>11250000</v>
      </c>
      <c r="AI5094" t="s">
        <v>5405</v>
      </c>
      <c r="AJ5094" t="s">
        <v>5405</v>
      </c>
      <c r="AK5094" t="s">
        <v>357</v>
      </c>
    </row>
    <row r="5095" spans="2:37">
      <c r="B5095" s="16" t="n">
        <f>10000000+INDEX(编号表!$B:$B,MATCH(F5095,编号表!$A:$A,0))*100000+INDEX(编号表!$F:$F,MATCH(D5095,编号表!$E:$E,0))*1000+INDEX(编号表!$D:$D,MATCH(E5095,编号表!$C:$C,0))*10000+G5095</f>
        <v>11883006</v>
      </c>
      <c r="C5095" t="s">
        <v>4929</v>
      </c>
      <c r="D5095" t="s">
        <v>105</v>
      </c>
      <c r="E5095" t="s">
        <v>357</v>
      </c>
      <c r="F5095" t="s">
        <v>5405</v>
      </c>
      <c r="G5095">
        <v>6</v>
      </c>
      <c r="H5095"/>
      <c r="I5095">
        <v>60</v>
      </c>
      <c r="J5095" t="str">
        <f t="shared" si="81"/>
        <v>大类_玄品大乘丹方</v>
      </c>
      <c r="K5095" t="s">
        <v>337</v>
      </c>
      <c r="L5095">
        <v>1</v>
      </c>
      <c r="M5095" t="s">
        <v>5405</v>
      </c>
      <c r="N5095"/>
      <c r="O5095">
        <v>0</v>
      </c>
      <c r="P5095" t="b">
        <v>1</v>
      </c>
      <c r="Q5095"/>
      <c r="R5095" t="b">
        <v>0</v>
      </c>
      <c r="S5095">
        <v>1</v>
      </c>
      <c r="T5095" t="s">
        <v>91</v>
      </c>
      <c r="U5095">
        <v>999</v>
      </c>
      <c r="V5095" t="s">
        <v>5406</v>
      </c>
      <c r="W5095">
        <v>31883006</v>
      </c>
      <c r="X5095"/>
      <c r="Y5095" t="inlineStr">
        <is>
          <t>用于学会炼制大乘清和破境丹。成丹用途：用于大乘境小境界突破的必需材料。</t>
        </is>
      </c>
      <c r="Z5095" t="inlineStr">
        <is>
          <t>|cff00FF00“三味备其关，添药助其成；丹为破境之助，非越境之凭。凉剂自有其宜，须量药力与丹毒而用。”——《破境三味录》|r</t>
        </is>
      </c>
      <c r="AA5095" t="str">
        <v>探索秘境或遗迹可得。</v>
      </c>
      <c r="AB5095">
        <v>11821006</v>
      </c>
      <c r="AC5095" t="s">
        <v>5409</v>
      </c>
      <c r="AD5095">
        <v>40003</v>
      </c>
      <c r="AE5095"/>
      <c r="AF5095">
        <v>70003</v>
      </c>
      <c r="AG5095"/>
      <c r="AH5095">
        <v>11250000</v>
      </c>
      <c r="AI5095" t="s">
        <v>5405</v>
      </c>
      <c r="AJ5095" t="s">
        <v>5405</v>
      </c>
      <c r="AK5095" t="s">
        <v>357</v>
      </c>
    </row>
    <row r="5096" spans="2:37">
      <c r="B5096" s="16" t="n">
        <f>10000000+INDEX(编号表!$B:$B,MATCH(F5096,编号表!$A:$A,0))*100000+INDEX(编号表!$F:$F,MATCH(D5096,编号表!$E:$E,0))*1000+INDEX(编号表!$D:$D,MATCH(E5096,编号表!$C:$C,0))*10000+G5096</f>
        <v>11883007</v>
      </c>
      <c r="C5096" t="s">
        <v>4933</v>
      </c>
      <c r="D5096" t="s">
        <v>105</v>
      </c>
      <c r="E5096" t="s">
        <v>357</v>
      </c>
      <c r="F5096" t="s">
        <v>5405</v>
      </c>
      <c r="G5096">
        <v>7</v>
      </c>
      <c r="H5096"/>
      <c r="I5096">
        <v>60</v>
      </c>
      <c r="J5096" t="str">
        <f t="shared" si="81"/>
        <v>大类_玄品大乘丹方</v>
      </c>
      <c r="K5096" t="s">
        <v>337</v>
      </c>
      <c r="L5096">
        <v>1</v>
      </c>
      <c r="M5096" t="s">
        <v>5405</v>
      </c>
      <c r="N5096"/>
      <c r="O5096">
        <v>0</v>
      </c>
      <c r="P5096" t="b">
        <v>1</v>
      </c>
      <c r="Q5096"/>
      <c r="R5096" t="b">
        <v>0</v>
      </c>
      <c r="S5096">
        <v>1</v>
      </c>
      <c r="T5096" t="s">
        <v>91</v>
      </c>
      <c r="U5096">
        <v>999</v>
      </c>
      <c r="V5096" t="s">
        <v>5406</v>
      </c>
      <c r="W5096">
        <v>31883007</v>
      </c>
      <c r="X5096"/>
      <c r="Y5096" t="inlineStr">
        <is>
          <t>用于学会炼制大乘丹。成丹用途：用于突破。</t>
        </is>
      </c>
      <c r="Z5096" t="inlineStr">
        <is>
          <t>|cff00FF00“三味备其关，添药助其成；丹为破境之助，非越境之凭。平剂自有其宜，须量药力与丹毒而用。”——《破境三味录》|r</t>
        </is>
      </c>
      <c r="AA5096" t="str">
        <v>探索秘境或遗迹可得。</v>
      </c>
      <c r="AB5096">
        <v>11821007</v>
      </c>
      <c r="AC5096" t="s">
        <v>5409</v>
      </c>
      <c r="AD5096">
        <v>40003</v>
      </c>
      <c r="AE5096"/>
      <c r="AF5096">
        <v>70003</v>
      </c>
      <c r="AG5096"/>
      <c r="AH5096">
        <v>11250000</v>
      </c>
      <c r="AI5096" t="s">
        <v>5405</v>
      </c>
      <c r="AJ5096" t="s">
        <v>5405</v>
      </c>
      <c r="AK5096" t="s">
        <v>357</v>
      </c>
    </row>
    <row r="5097" spans="2:37">
      <c r="B5097" s="16" t="n">
        <f>10000000+INDEX(编号表!$B:$B,MATCH(F5097,编号表!$A:$A,0))*100000+INDEX(编号表!$F:$F,MATCH(D5097,编号表!$E:$E,0))*1000+INDEX(编号表!$D:$D,MATCH(E5097,编号表!$C:$C,0))*10000+G5097</f>
        <v>11883008</v>
      </c>
      <c r="C5097" t="s">
        <v>4937</v>
      </c>
      <c r="D5097" t="s">
        <v>105</v>
      </c>
      <c r="E5097" t="s">
        <v>357</v>
      </c>
      <c r="F5097" t="s">
        <v>5405</v>
      </c>
      <c r="G5097">
        <v>8</v>
      </c>
      <c r="H5097"/>
      <c r="I5097">
        <v>60</v>
      </c>
      <c r="J5097" t="str">
        <f t="shared" si="81"/>
        <v>大类_玄品大乘丹方</v>
      </c>
      <c r="K5097" t="s">
        <v>337</v>
      </c>
      <c r="L5097">
        <v>1</v>
      </c>
      <c r="M5097" t="s">
        <v>5405</v>
      </c>
      <c r="N5097"/>
      <c r="O5097">
        <v>0</v>
      </c>
      <c r="P5097" t="b">
        <v>1</v>
      </c>
      <c r="Q5097"/>
      <c r="R5097" t="b">
        <v>0</v>
      </c>
      <c r="S5097">
        <v>1</v>
      </c>
      <c r="T5097" t="s">
        <v>91</v>
      </c>
      <c r="U5097">
        <v>999</v>
      </c>
      <c r="V5097" t="s">
        <v>5406</v>
      </c>
      <c r="W5097">
        <v>31883008</v>
      </c>
      <c r="X5097"/>
      <c r="Y5097" t="inlineStr">
        <is>
          <t>用于学会炼制大乘温阳破境丹。成丹用途：用于大乘境小境界突破的必需材料。</t>
        </is>
      </c>
      <c r="Z5097" t="inlineStr">
        <is>
          <t>|cff00FF00“三味备其关，添药助其成；丹为破境之助，非越境之凭。温剂自有其宜，须量药力与丹毒而用。”——《破境三味录》|r</t>
        </is>
      </c>
      <c r="AA5097" t="str">
        <v>探索秘境或遗迹可得。</v>
      </c>
      <c r="AB5097">
        <v>11821008</v>
      </c>
      <c r="AC5097" t="s">
        <v>5409</v>
      </c>
      <c r="AD5097">
        <v>40003</v>
      </c>
      <c r="AE5097"/>
      <c r="AF5097">
        <v>70003</v>
      </c>
      <c r="AG5097"/>
      <c r="AH5097">
        <v>11250000</v>
      </c>
      <c r="AI5097" t="s">
        <v>5405</v>
      </c>
      <c r="AJ5097" t="s">
        <v>5405</v>
      </c>
      <c r="AK5097" t="s">
        <v>357</v>
      </c>
    </row>
    <row r="5098" spans="2:37">
      <c r="B5098" s="16" t="n">
        <f>10000000+INDEX(编号表!$B:$B,MATCH(F5098,编号表!$A:$A,0))*100000+INDEX(编号表!$F:$F,MATCH(D5098,编号表!$E:$E,0))*1000+INDEX(编号表!$D:$D,MATCH(E5098,编号表!$C:$C,0))*10000+G5098</f>
        <v>11883009</v>
      </c>
      <c r="C5098" t="s">
        <v>4941</v>
      </c>
      <c r="D5098" t="s">
        <v>105</v>
      </c>
      <c r="E5098" t="s">
        <v>357</v>
      </c>
      <c r="F5098" t="s">
        <v>5405</v>
      </c>
      <c r="G5098">
        <v>9</v>
      </c>
      <c r="H5098"/>
      <c r="I5098">
        <v>60</v>
      </c>
      <c r="J5098" t="str">
        <f t="shared" si="81"/>
        <v>大类_玄品大乘丹方</v>
      </c>
      <c r="K5098" t="s">
        <v>337</v>
      </c>
      <c r="L5098">
        <v>1</v>
      </c>
      <c r="M5098" t="s">
        <v>5405</v>
      </c>
      <c r="N5098"/>
      <c r="O5098">
        <v>0</v>
      </c>
      <c r="P5098" t="b">
        <v>1</v>
      </c>
      <c r="Q5098"/>
      <c r="R5098" t="b">
        <v>0</v>
      </c>
      <c r="S5098">
        <v>1</v>
      </c>
      <c r="T5098" t="s">
        <v>91</v>
      </c>
      <c r="U5098">
        <v>999</v>
      </c>
      <c r="V5098" t="s">
        <v>5406</v>
      </c>
      <c r="W5098">
        <v>31883009</v>
      </c>
      <c r="X5098"/>
      <c r="Y5098" t="inlineStr">
        <is>
          <t>用于学会炼制大乘烈阳破境丹。成丹用途：用于大乘境大境界突破的必需材料。</t>
        </is>
      </c>
      <c r="Z5098" t="inlineStr">
        <is>
          <t>|cff00FF00“三味备其关，添药助其成；丹为破境之助，非越境之凭。热剂自有其宜，须量药力与丹毒而用。”——《破境三味录》|r</t>
        </is>
      </c>
      <c r="AA5098" t="str">
        <v>探索秘境或遗迹可得。</v>
      </c>
      <c r="AB5098">
        <v>11821009</v>
      </c>
      <c r="AC5098" t="s">
        <v>5409</v>
      </c>
      <c r="AD5098">
        <v>40003</v>
      </c>
      <c r="AE5098"/>
      <c r="AF5098">
        <v>70003</v>
      </c>
      <c r="AG5098"/>
      <c r="AH5098">
        <v>11250000</v>
      </c>
      <c r="AI5098" t="s">
        <v>5405</v>
      </c>
      <c r="AJ5098" t="s">
        <v>5405</v>
      </c>
      <c r="AK5098" t="s">
        <v>357</v>
      </c>
    </row>
    <row r="5099" spans="2:37">
      <c r="B5099" s="16" t="n">
        <f>10000000+INDEX(编号表!$B:$B,MATCH(F5099,编号表!$A:$A,0))*100000+INDEX(编号表!$F:$F,MATCH(D5099,编号表!$E:$E,0))*1000+INDEX(编号表!$D:$D,MATCH(E5099,编号表!$C:$C,0))*10000+G5099</f>
        <v>11883010</v>
      </c>
      <c r="C5099" t="inlineStr">
        <is>
          <t>大乘玄阴复元丹</t>
        </is>
      </c>
      <c r="D5099" t="s">
        <v>105</v>
      </c>
      <c r="E5099" t="s">
        <v>357</v>
      </c>
      <c r="F5099" t="s">
        <v>5405</v>
      </c>
      <c r="G5099">
        <v>10</v>
      </c>
      <c r="H5099"/>
      <c r="I5099">
        <v>60</v>
      </c>
      <c r="J5099" t="str">
        <f t="shared" si="81"/>
        <v>大类_玄品大乘丹方</v>
      </c>
      <c r="K5099" t="s">
        <v>337</v>
      </c>
      <c r="L5099">
        <v>1</v>
      </c>
      <c r="M5099" t="s">
        <v>5405</v>
      </c>
      <c r="N5099"/>
      <c r="O5099">
        <v>0</v>
      </c>
      <c r="P5099" t="b">
        <v>1</v>
      </c>
      <c r="Q5099"/>
      <c r="R5099" t="b">
        <v>0</v>
      </c>
      <c r="S5099">
        <v>1</v>
      </c>
      <c r="T5099" t="s">
        <v>91</v>
      </c>
      <c r="U5099">
        <v>999</v>
      </c>
      <c r="V5099" t="s">
        <v>5406</v>
      </c>
      <c r="W5099">
        <v>31883010</v>
      </c>
      <c r="X5099"/>
      <c r="Y5099" t="inlineStr">
        <is>
          <t>用于学会炼制大乘玄阴复元丹。效果随成丹品质变化；玄品参数示例：立即缩短本级基础突破虚弱时长的5%。</t>
        </is>
      </c>
      <c r="Z5099" t="inlineStr">
        <is>
          <t>|cff00FF00“破境失利，气息未复；药助收摄，俟其重振。寒剂自有其宜，须量药力与丹毒而用。”——《复元息弱录》|r</t>
        </is>
      </c>
      <c r="AA5099" t="str">
        <v>探索秘境或遗迹可得。</v>
      </c>
      <c r="AB5099">
        <v>11821010</v>
      </c>
      <c r="AC5099" t="s">
        <v>5409</v>
      </c>
      <c r="AD5099">
        <v>40003</v>
      </c>
      <c r="AE5099"/>
      <c r="AF5099">
        <v>70003</v>
      </c>
      <c r="AG5099"/>
      <c r="AH5099">
        <v>11250000</v>
      </c>
      <c r="AI5099" t="s">
        <v>5405</v>
      </c>
      <c r="AJ5099" t="s">
        <v>5405</v>
      </c>
      <c r="AK5099" t="s">
        <v>357</v>
      </c>
    </row>
    <row r="5100" spans="2:37">
      <c r="B5100" s="16" t="n">
        <f>10000000+INDEX(编号表!$B:$B,MATCH(F5100,编号表!$A:$A,0))*100000+INDEX(编号表!$F:$F,MATCH(D5100,编号表!$E:$E,0))*1000+INDEX(编号表!$D:$D,MATCH(E5100,编号表!$C:$C,0))*10000+G5100</f>
        <v>11883011</v>
      </c>
      <c r="C5100" t="inlineStr">
        <is>
          <t>大乘清和复元丹</t>
        </is>
      </c>
      <c r="D5100" t="s">
        <v>105</v>
      </c>
      <c r="E5100" t="s">
        <v>357</v>
      </c>
      <c r="F5100" t="s">
        <v>5405</v>
      </c>
      <c r="G5100">
        <v>11</v>
      </c>
      <c r="H5100"/>
      <c r="I5100">
        <v>60</v>
      </c>
      <c r="J5100" t="str">
        <f t="shared" si="81"/>
        <v>大类_玄品大乘丹方</v>
      </c>
      <c r="K5100" t="s">
        <v>337</v>
      </c>
      <c r="L5100">
        <v>1</v>
      </c>
      <c r="M5100" t="s">
        <v>5405</v>
      </c>
      <c r="N5100"/>
      <c r="O5100">
        <v>0</v>
      </c>
      <c r="P5100" t="b">
        <v>1</v>
      </c>
      <c r="Q5100"/>
      <c r="R5100" t="b">
        <v>0</v>
      </c>
      <c r="S5100">
        <v>1</v>
      </c>
      <c r="T5100" t="s">
        <v>91</v>
      </c>
      <c r="U5100">
        <v>999</v>
      </c>
      <c r="V5100" t="s">
        <v>5406</v>
      </c>
      <c r="W5100">
        <v>31883011</v>
      </c>
      <c r="X5100"/>
      <c r="Y5100" t="inlineStr">
        <is>
          <t>用于学会炼制大乘清和复元丹。效果随成丹品质变化；玄品参数示例：立即缩短本级基础突破虚弱时长的10%。</t>
        </is>
      </c>
      <c r="Z5100" t="inlineStr">
        <is>
          <t>|cff00FF00“破境失利，气息未复；药助收摄，俟其重振。凉剂自有其宜，须量药力与丹毒而用。”——《复元息弱录》|r</t>
        </is>
      </c>
      <c r="AA5100" t="str">
        <v>探索秘境或遗迹可得。</v>
      </c>
      <c r="AB5100">
        <v>11821011</v>
      </c>
      <c r="AC5100" t="s">
        <v>5409</v>
      </c>
      <c r="AD5100">
        <v>40003</v>
      </c>
      <c r="AE5100"/>
      <c r="AF5100">
        <v>70003</v>
      </c>
      <c r="AG5100"/>
      <c r="AH5100">
        <v>11250000</v>
      </c>
      <c r="AI5100" t="s">
        <v>5405</v>
      </c>
      <c r="AJ5100" t="s">
        <v>5405</v>
      </c>
      <c r="AK5100" t="s">
        <v>357</v>
      </c>
    </row>
    <row r="5101" spans="2:37">
      <c r="B5101" s="16" t="n">
        <f>10000000+INDEX(编号表!$B:$B,MATCH(F5101,编号表!$A:$A,0))*100000+INDEX(编号表!$F:$F,MATCH(D5101,编号表!$E:$E,0))*1000+INDEX(编号表!$D:$D,MATCH(E5101,编号表!$C:$C,0))*10000+G5101</f>
        <v>11883012</v>
      </c>
      <c r="C5101" t="inlineStr">
        <is>
          <t>大乘复元丹</t>
        </is>
      </c>
      <c r="D5101" t="s">
        <v>105</v>
      </c>
      <c r="E5101" t="s">
        <v>357</v>
      </c>
      <c r="F5101" t="s">
        <v>5405</v>
      </c>
      <c r="G5101">
        <v>12</v>
      </c>
      <c r="H5101"/>
      <c r="I5101">
        <v>60</v>
      </c>
      <c r="J5101" t="str">
        <f t="shared" si="81"/>
        <v>大类_玄品大乘丹方</v>
      </c>
      <c r="K5101" t="s">
        <v>337</v>
      </c>
      <c r="L5101">
        <v>1</v>
      </c>
      <c r="M5101" t="s">
        <v>5405</v>
      </c>
      <c r="N5101"/>
      <c r="O5101">
        <v>0</v>
      </c>
      <c r="P5101" t="b">
        <v>1</v>
      </c>
      <c r="Q5101"/>
      <c r="R5101" t="b">
        <v>0</v>
      </c>
      <c r="S5101">
        <v>1</v>
      </c>
      <c r="T5101" t="s">
        <v>91</v>
      </c>
      <c r="U5101">
        <v>999</v>
      </c>
      <c r="V5101" t="s">
        <v>5406</v>
      </c>
      <c r="W5101">
        <v>31883012</v>
      </c>
      <c r="X5101"/>
      <c r="Y5101" t="inlineStr">
        <is>
          <t>用于学会炼制大乘复元丹。效果随成丹品质变化；玄品参数示例：立即缩短本级基础突破虚弱时长的15%。</t>
        </is>
      </c>
      <c r="Z5101" t="inlineStr">
        <is>
          <t>|cff00FF00“破境失利，气息未复；药助收摄，俟其重振。平剂自有其宜，须量药力与丹毒而用。”——《复元息弱录》|r</t>
        </is>
      </c>
      <c r="AA5101" t="str">
        <v>探索秘境或遗迹可得。</v>
      </c>
      <c r="AB5101">
        <v>11821012</v>
      </c>
      <c r="AC5101" t="s">
        <v>5409</v>
      </c>
      <c r="AD5101">
        <v>40003</v>
      </c>
      <c r="AE5101"/>
      <c r="AF5101">
        <v>70003</v>
      </c>
      <c r="AG5101"/>
      <c r="AH5101">
        <v>11250000</v>
      </c>
      <c r="AI5101" t="s">
        <v>5405</v>
      </c>
      <c r="AJ5101" t="s">
        <v>5405</v>
      </c>
      <c r="AK5101" t="s">
        <v>357</v>
      </c>
    </row>
    <row r="5102" spans="2:37">
      <c r="B5102" s="16" t="n">
        <f>10000000+INDEX(编号表!$B:$B,MATCH(F5102,编号表!$A:$A,0))*100000+INDEX(编号表!$F:$F,MATCH(D5102,编号表!$E:$E,0))*1000+INDEX(编号表!$D:$D,MATCH(E5102,编号表!$C:$C,0))*10000+G5102</f>
        <v>11883013</v>
      </c>
      <c r="C5102" t="inlineStr">
        <is>
          <t>大乘温阳复元丹</t>
        </is>
      </c>
      <c r="D5102" t="s">
        <v>105</v>
      </c>
      <c r="E5102" t="s">
        <v>357</v>
      </c>
      <c r="F5102" t="s">
        <v>5405</v>
      </c>
      <c r="G5102">
        <v>13</v>
      </c>
      <c r="H5102"/>
      <c r="I5102">
        <v>60</v>
      </c>
      <c r="J5102" t="str">
        <f t="shared" si="81"/>
        <v>大类_玄品大乘丹方</v>
      </c>
      <c r="K5102" t="s">
        <v>337</v>
      </c>
      <c r="L5102">
        <v>1</v>
      </c>
      <c r="M5102" t="s">
        <v>5405</v>
      </c>
      <c r="N5102"/>
      <c r="O5102">
        <v>0</v>
      </c>
      <c r="P5102" t="b">
        <v>1</v>
      </c>
      <c r="Q5102"/>
      <c r="R5102" t="b">
        <v>0</v>
      </c>
      <c r="S5102">
        <v>1</v>
      </c>
      <c r="T5102" t="s">
        <v>91</v>
      </c>
      <c r="U5102">
        <v>999</v>
      </c>
      <c r="V5102" t="s">
        <v>5406</v>
      </c>
      <c r="W5102">
        <v>31883013</v>
      </c>
      <c r="X5102"/>
      <c r="Y5102" t="inlineStr">
        <is>
          <t>用于学会炼制大乘温阳复元丹。效果随成丹品质变化；玄品参数示例：立即缩短本级基础突破虚弱时长的20%。</t>
        </is>
      </c>
      <c r="Z5102" t="inlineStr">
        <is>
          <t>|cff00FF00“破境失利，气息未复；药助收摄，俟其重振。温剂自有其宜，须量药力与丹毒而用。”——《复元息弱录》|r</t>
        </is>
      </c>
      <c r="AA5102" t="str">
        <v>探索秘境或遗迹可得。</v>
      </c>
      <c r="AB5102">
        <v>11821013</v>
      </c>
      <c r="AC5102" t="s">
        <v>5409</v>
      </c>
      <c r="AD5102">
        <v>40003</v>
      </c>
      <c r="AE5102"/>
      <c r="AF5102">
        <v>70003</v>
      </c>
      <c r="AG5102"/>
      <c r="AH5102">
        <v>11250000</v>
      </c>
      <c r="AI5102" t="s">
        <v>5405</v>
      </c>
      <c r="AJ5102" t="s">
        <v>5405</v>
      </c>
      <c r="AK5102" t="s">
        <v>357</v>
      </c>
    </row>
    <row r="5103" spans="2:37">
      <c r="B5103" s="16" t="n">
        <f>10000000+INDEX(编号表!$B:$B,MATCH(F5103,编号表!$A:$A,0))*100000+INDEX(编号表!$F:$F,MATCH(D5103,编号表!$E:$E,0))*1000+INDEX(编号表!$D:$D,MATCH(E5103,编号表!$C:$C,0))*10000+G5103</f>
        <v>11883014</v>
      </c>
      <c r="C5103" t="inlineStr">
        <is>
          <t>大乘烈阳复元丹</t>
        </is>
      </c>
      <c r="D5103" t="s">
        <v>105</v>
      </c>
      <c r="E5103" t="s">
        <v>357</v>
      </c>
      <c r="F5103" t="s">
        <v>5405</v>
      </c>
      <c r="G5103">
        <v>14</v>
      </c>
      <c r="H5103"/>
      <c r="I5103">
        <v>60</v>
      </c>
      <c r="J5103" t="str">
        <f t="shared" si="81"/>
        <v>大类_玄品大乘丹方</v>
      </c>
      <c r="K5103" t="s">
        <v>337</v>
      </c>
      <c r="L5103">
        <v>1</v>
      </c>
      <c r="M5103" t="s">
        <v>5405</v>
      </c>
      <c r="N5103"/>
      <c r="O5103">
        <v>0</v>
      </c>
      <c r="P5103" t="b">
        <v>1</v>
      </c>
      <c r="Q5103"/>
      <c r="R5103" t="b">
        <v>0</v>
      </c>
      <c r="S5103">
        <v>1</v>
      </c>
      <c r="T5103" t="s">
        <v>91</v>
      </c>
      <c r="U5103">
        <v>999</v>
      </c>
      <c r="V5103" t="s">
        <v>5406</v>
      </c>
      <c r="W5103">
        <v>31883014</v>
      </c>
      <c r="X5103"/>
      <c r="Y5103" t="inlineStr">
        <is>
          <t>用于学会炼制大乘烈阳复元丹。效果随成丹品质变化；玄品参数示例：立即缩短本级基础突破虚弱时长的30%。</t>
        </is>
      </c>
      <c r="Z5103" t="inlineStr">
        <is>
          <t>|cff00FF00“破境失利，气息未复；药助收摄，俟其重振。热剂自有其宜，须量药力与丹毒而用。”——《复元息弱录》|r</t>
        </is>
      </c>
      <c r="AA5103" t="str">
        <v>探索秘境或遗迹可得。</v>
      </c>
      <c r="AB5103">
        <v>11821014</v>
      </c>
      <c r="AC5103" t="s">
        <v>5409</v>
      </c>
      <c r="AD5103">
        <v>40003</v>
      </c>
      <c r="AE5103"/>
      <c r="AF5103">
        <v>70003</v>
      </c>
      <c r="AG5103"/>
      <c r="AH5103">
        <v>11250000</v>
      </c>
      <c r="AI5103" t="s">
        <v>5405</v>
      </c>
      <c r="AJ5103" t="s">
        <v>5405</v>
      </c>
      <c r="AK5103" t="s">
        <v>357</v>
      </c>
    </row>
    <row r="5104" spans="2:37">
      <c r="B5104" s="16" t="n">
        <f>10000000+INDEX(编号表!$B:$B,MATCH(F5104,编号表!$A:$A,0))*100000+INDEX(编号表!$F:$F,MATCH(D5104,编号表!$E:$E,0))*1000+INDEX(编号表!$D:$D,MATCH(E5104,编号表!$C:$C,0))*10000+G5104</f>
        <v>11883015</v>
      </c>
      <c r="C5104" t="s">
        <v>4965</v>
      </c>
      <c r="D5104" t="s">
        <v>105</v>
      </c>
      <c r="E5104" t="s">
        <v>357</v>
      </c>
      <c r="F5104" t="s">
        <v>5405</v>
      </c>
      <c r="G5104">
        <v>15</v>
      </c>
      <c r="H5104"/>
      <c r="I5104">
        <v>60</v>
      </c>
      <c r="J5104" t="str">
        <f t="shared" si="81"/>
        <v>大类_玄品大乘丹方</v>
      </c>
      <c r="K5104" t="s">
        <v>337</v>
      </c>
      <c r="L5104">
        <v>1</v>
      </c>
      <c r="M5104" t="s">
        <v>5405</v>
      </c>
      <c r="N5104"/>
      <c r="O5104">
        <v>0</v>
      </c>
      <c r="P5104" t="b">
        <v>1</v>
      </c>
      <c r="Q5104"/>
      <c r="R5104" t="b">
        <v>0</v>
      </c>
      <c r="S5104">
        <v>1</v>
      </c>
      <c r="T5104" t="s">
        <v>91</v>
      </c>
      <c r="U5104">
        <v>999</v>
      </c>
      <c r="V5104" t="s">
        <v>5406</v>
      </c>
      <c r="W5104">
        <v>31883015</v>
      </c>
      <c r="X5104"/>
      <c r="Y5104" t="inlineStr">
        <is>
          <t>用于学会炼制大乘玄阴化元丹。效果随成丹品质变化；玄品参数示例：转化值增幅+2%，持续7200现实秒。</t>
        </is>
      </c>
      <c r="Z5104" t="inlineStr">
        <is>
          <t>|cff00FF00“所吸之气贵在善化，涓滴灵机亦可归于修途。寒剂自有其宜，须量药力与丹毒而用。”——《灵气化元录》|r</t>
        </is>
      </c>
      <c r="AA5104" t="str">
        <v>探索秘境或遗迹可得。</v>
      </c>
      <c r="AB5104">
        <v>11821015</v>
      </c>
      <c r="AC5104" t="s">
        <v>5409</v>
      </c>
      <c r="AD5104">
        <v>40003</v>
      </c>
      <c r="AE5104"/>
      <c r="AF5104">
        <v>70003</v>
      </c>
      <c r="AG5104"/>
      <c r="AH5104">
        <v>11250000</v>
      </c>
      <c r="AI5104" t="s">
        <v>5405</v>
      </c>
      <c r="AJ5104" t="s">
        <v>5405</v>
      </c>
      <c r="AK5104" t="s">
        <v>357</v>
      </c>
    </row>
    <row r="5105" spans="2:37">
      <c r="B5105" s="16" t="n">
        <f>10000000+INDEX(编号表!$B:$B,MATCH(F5105,编号表!$A:$A,0))*100000+INDEX(编号表!$F:$F,MATCH(D5105,编号表!$E:$E,0))*1000+INDEX(编号表!$D:$D,MATCH(E5105,编号表!$C:$C,0))*10000+G5105</f>
        <v>11883016</v>
      </c>
      <c r="C5105" t="s">
        <v>4969</v>
      </c>
      <c r="D5105" t="s">
        <v>105</v>
      </c>
      <c r="E5105" t="s">
        <v>357</v>
      </c>
      <c r="F5105" t="s">
        <v>5405</v>
      </c>
      <c r="G5105">
        <v>16</v>
      </c>
      <c r="H5105"/>
      <c r="I5105">
        <v>60</v>
      </c>
      <c r="J5105" t="str">
        <f t="shared" si="81"/>
        <v>大类_玄品大乘丹方</v>
      </c>
      <c r="K5105" t="s">
        <v>337</v>
      </c>
      <c r="L5105">
        <v>1</v>
      </c>
      <c r="M5105" t="s">
        <v>5405</v>
      </c>
      <c r="N5105"/>
      <c r="O5105">
        <v>0</v>
      </c>
      <c r="P5105" t="b">
        <v>1</v>
      </c>
      <c r="Q5105"/>
      <c r="R5105" t="b">
        <v>0</v>
      </c>
      <c r="S5105">
        <v>1</v>
      </c>
      <c r="T5105" t="s">
        <v>91</v>
      </c>
      <c r="U5105">
        <v>999</v>
      </c>
      <c r="V5105" t="s">
        <v>5406</v>
      </c>
      <c r="W5105">
        <v>31883016</v>
      </c>
      <c r="X5105"/>
      <c r="Y5105" t="inlineStr">
        <is>
          <t>用于学会炼制大乘清和化元丹。效果随成丹品质变化；玄品参数示例：转化值增幅+3%，持续3600现实秒。</t>
        </is>
      </c>
      <c r="Z5105" t="inlineStr">
        <is>
          <t>|cff00FF00“所吸之气贵在善化，涓滴灵机亦可归于修途。凉剂自有其宜，须量药力与丹毒而用。”——《灵气化元录》|r</t>
        </is>
      </c>
      <c r="AA5105" t="str">
        <v>探索秘境或遗迹可得。</v>
      </c>
      <c r="AB5105">
        <v>11821016</v>
      </c>
      <c r="AC5105" t="s">
        <v>5409</v>
      </c>
      <c r="AD5105">
        <v>40003</v>
      </c>
      <c r="AE5105"/>
      <c r="AF5105">
        <v>70003</v>
      </c>
      <c r="AG5105"/>
      <c r="AH5105">
        <v>11250000</v>
      </c>
      <c r="AI5105" t="s">
        <v>5405</v>
      </c>
      <c r="AJ5105" t="s">
        <v>5405</v>
      </c>
      <c r="AK5105" t="s">
        <v>357</v>
      </c>
    </row>
    <row r="5106" spans="2:37">
      <c r="B5106" s="16" t="n">
        <f>10000000+INDEX(编号表!$B:$B,MATCH(F5106,编号表!$A:$A,0))*100000+INDEX(编号表!$F:$F,MATCH(D5106,编号表!$E:$E,0))*1000+INDEX(编号表!$D:$D,MATCH(E5106,编号表!$C:$C,0))*10000+G5106</f>
        <v>11883017</v>
      </c>
      <c r="C5106" t="s">
        <v>4973</v>
      </c>
      <c r="D5106" t="s">
        <v>105</v>
      </c>
      <c r="E5106" t="s">
        <v>357</v>
      </c>
      <c r="F5106" t="s">
        <v>5405</v>
      </c>
      <c r="G5106">
        <v>17</v>
      </c>
      <c r="H5106"/>
      <c r="I5106">
        <v>60</v>
      </c>
      <c r="J5106" t="str">
        <f t="shared" si="81"/>
        <v>大类_玄品大乘丹方</v>
      </c>
      <c r="K5106" t="s">
        <v>337</v>
      </c>
      <c r="L5106">
        <v>1</v>
      </c>
      <c r="M5106" t="s">
        <v>5405</v>
      </c>
      <c r="N5106"/>
      <c r="O5106">
        <v>0</v>
      </c>
      <c r="P5106" t="b">
        <v>1</v>
      </c>
      <c r="Q5106"/>
      <c r="R5106" t="b">
        <v>0</v>
      </c>
      <c r="S5106">
        <v>1</v>
      </c>
      <c r="T5106" t="s">
        <v>91</v>
      </c>
      <c r="U5106">
        <v>999</v>
      </c>
      <c r="V5106" t="s">
        <v>5406</v>
      </c>
      <c r="W5106">
        <v>31883017</v>
      </c>
      <c r="X5106"/>
      <c r="Y5106" t="inlineStr">
        <is>
          <t>用于学会炼制大乘化元丹。效果随成丹品质变化；玄品参数示例：转化值增幅+4%，持续3600现实秒。</t>
        </is>
      </c>
      <c r="Z5106" t="inlineStr">
        <is>
          <t>|cff00FF00“所吸之气贵在善化，涓滴灵机亦可归于修途。平剂自有其宜，须量药力与丹毒而用。”——《灵气化元录》|r</t>
        </is>
      </c>
      <c r="AA5106" t="str">
        <v>探索秘境或遗迹可得。</v>
      </c>
      <c r="AB5106">
        <v>11821017</v>
      </c>
      <c r="AC5106" t="s">
        <v>5409</v>
      </c>
      <c r="AD5106">
        <v>40003</v>
      </c>
      <c r="AE5106"/>
      <c r="AF5106">
        <v>70003</v>
      </c>
      <c r="AG5106"/>
      <c r="AH5106">
        <v>11250000</v>
      </c>
      <c r="AI5106" t="s">
        <v>5405</v>
      </c>
      <c r="AJ5106" t="s">
        <v>5405</v>
      </c>
      <c r="AK5106" t="s">
        <v>357</v>
      </c>
    </row>
    <row r="5107" spans="2:37">
      <c r="B5107" s="16" t="n">
        <f>10000000+INDEX(编号表!$B:$B,MATCH(F5107,编号表!$A:$A,0))*100000+INDEX(编号表!$F:$F,MATCH(D5107,编号表!$E:$E,0))*1000+INDEX(编号表!$D:$D,MATCH(E5107,编号表!$C:$C,0))*10000+G5107</f>
        <v>11883018</v>
      </c>
      <c r="C5107" t="s">
        <v>4977</v>
      </c>
      <c r="D5107" t="s">
        <v>105</v>
      </c>
      <c r="E5107" t="s">
        <v>357</v>
      </c>
      <c r="F5107" t="s">
        <v>5405</v>
      </c>
      <c r="G5107">
        <v>18</v>
      </c>
      <c r="H5107"/>
      <c r="I5107">
        <v>60</v>
      </c>
      <c r="J5107" t="str">
        <f t="shared" ref="J5107:J5170" si="82">"大类_"&amp;D5107&amp;E5107&amp;F5107</f>
        <v>大类_玄品大乘丹方</v>
      </c>
      <c r="K5107" t="s">
        <v>337</v>
      </c>
      <c r="L5107">
        <v>1</v>
      </c>
      <c r="M5107" t="s">
        <v>5405</v>
      </c>
      <c r="N5107"/>
      <c r="O5107">
        <v>0</v>
      </c>
      <c r="P5107" t="b">
        <v>1</v>
      </c>
      <c r="Q5107"/>
      <c r="R5107" t="b">
        <v>0</v>
      </c>
      <c r="S5107">
        <v>1</v>
      </c>
      <c r="T5107" t="s">
        <v>91</v>
      </c>
      <c r="U5107">
        <v>999</v>
      </c>
      <c r="V5107" t="s">
        <v>5406</v>
      </c>
      <c r="W5107">
        <v>31883018</v>
      </c>
      <c r="X5107"/>
      <c r="Y5107" t="inlineStr">
        <is>
          <t>用于学会炼制大乘温阳化元丹。效果随成丹品质变化；玄品参数示例：转化值增幅+5%，持续3600现实秒。</t>
        </is>
      </c>
      <c r="Z5107" t="inlineStr">
        <is>
          <t>|cff00FF00“所吸之气贵在善化，涓滴灵机亦可归于修途。温剂自有其宜，须量药力与丹毒而用。”——《灵气化元录》|r</t>
        </is>
      </c>
      <c r="AA5107" t="str">
        <v>探索秘境或遗迹可得。</v>
      </c>
      <c r="AB5107">
        <v>11821018</v>
      </c>
      <c r="AC5107" t="s">
        <v>5409</v>
      </c>
      <c r="AD5107">
        <v>40003</v>
      </c>
      <c r="AE5107"/>
      <c r="AF5107">
        <v>70003</v>
      </c>
      <c r="AG5107"/>
      <c r="AH5107">
        <v>11250000</v>
      </c>
      <c r="AI5107" t="s">
        <v>5405</v>
      </c>
      <c r="AJ5107" t="s">
        <v>5405</v>
      </c>
      <c r="AK5107" t="s">
        <v>357</v>
      </c>
    </row>
    <row r="5108" spans="2:37">
      <c r="B5108" s="16" t="n">
        <f>10000000+INDEX(编号表!$B:$B,MATCH(F5108,编号表!$A:$A,0))*100000+INDEX(编号表!$F:$F,MATCH(D5108,编号表!$E:$E,0))*1000+INDEX(编号表!$D:$D,MATCH(E5108,编号表!$C:$C,0))*10000+G5108</f>
        <v>11883019</v>
      </c>
      <c r="C5108" t="s">
        <v>4981</v>
      </c>
      <c r="D5108" t="s">
        <v>105</v>
      </c>
      <c r="E5108" t="s">
        <v>357</v>
      </c>
      <c r="F5108" t="s">
        <v>5405</v>
      </c>
      <c r="G5108">
        <v>19</v>
      </c>
      <c r="H5108"/>
      <c r="I5108">
        <v>60</v>
      </c>
      <c r="J5108" t="str">
        <f t="shared" si="82"/>
        <v>大类_玄品大乘丹方</v>
      </c>
      <c r="K5108" t="s">
        <v>337</v>
      </c>
      <c r="L5108">
        <v>1</v>
      </c>
      <c r="M5108" t="s">
        <v>5405</v>
      </c>
      <c r="N5108"/>
      <c r="O5108">
        <v>0</v>
      </c>
      <c r="P5108" t="b">
        <v>1</v>
      </c>
      <c r="Q5108"/>
      <c r="R5108" t="b">
        <v>0</v>
      </c>
      <c r="S5108">
        <v>1</v>
      </c>
      <c r="T5108" t="s">
        <v>91</v>
      </c>
      <c r="U5108">
        <v>999</v>
      </c>
      <c r="V5108" t="s">
        <v>5406</v>
      </c>
      <c r="W5108">
        <v>31883019</v>
      </c>
      <c r="X5108"/>
      <c r="Y5108" t="inlineStr">
        <is>
          <t>用于学会炼制大乘烈阳化元丹。效果随成丹品质变化；玄品参数示例：转化值增幅+6%，持续2400现实秒。</t>
        </is>
      </c>
      <c r="Z5108" t="inlineStr">
        <is>
          <t>|cff00FF00“所吸之气贵在善化，涓滴灵机亦可归于修途。热剂自有其宜，须量药力与丹毒而用。”——《灵气化元录》|r</t>
        </is>
      </c>
      <c r="AA5108" t="str">
        <v>探索秘境或遗迹可得。</v>
      </c>
      <c r="AB5108">
        <v>11821019</v>
      </c>
      <c r="AC5108" t="s">
        <v>5409</v>
      </c>
      <c r="AD5108">
        <v>40003</v>
      </c>
      <c r="AE5108"/>
      <c r="AF5108">
        <v>70003</v>
      </c>
      <c r="AG5108"/>
      <c r="AH5108">
        <v>11250000</v>
      </c>
      <c r="AI5108" t="s">
        <v>5405</v>
      </c>
      <c r="AJ5108" t="s">
        <v>5405</v>
      </c>
      <c r="AK5108" t="s">
        <v>357</v>
      </c>
    </row>
    <row r="5109" spans="2:37">
      <c r="B5109" s="16" t="n">
        <f>10000000+INDEX(编号表!$B:$B,MATCH(F5109,编号表!$A:$A,0))*100000+INDEX(编号表!$F:$F,MATCH(D5109,编号表!$E:$E,0))*1000+INDEX(编号表!$D:$D,MATCH(E5109,编号表!$C:$C,0))*10000+G5109</f>
        <v>11883020</v>
      </c>
      <c r="C5109" t="s">
        <v>4985</v>
      </c>
      <c r="D5109" t="s">
        <v>105</v>
      </c>
      <c r="E5109" t="s">
        <v>357</v>
      </c>
      <c r="F5109" t="s">
        <v>5405</v>
      </c>
      <c r="G5109">
        <v>20</v>
      </c>
      <c r="H5109"/>
      <c r="I5109">
        <v>60</v>
      </c>
      <c r="J5109" t="str">
        <f t="shared" si="82"/>
        <v>大类_玄品大乘丹方</v>
      </c>
      <c r="K5109" t="s">
        <v>337</v>
      </c>
      <c r="L5109">
        <v>1</v>
      </c>
      <c r="M5109" t="s">
        <v>5405</v>
      </c>
      <c r="N5109"/>
      <c r="O5109">
        <v>0</v>
      </c>
      <c r="P5109" t="b">
        <v>1</v>
      </c>
      <c r="Q5109"/>
      <c r="R5109" t="b">
        <v>0</v>
      </c>
      <c r="S5109">
        <v>1</v>
      </c>
      <c r="T5109" t="s">
        <v>91</v>
      </c>
      <c r="U5109">
        <v>999</v>
      </c>
      <c r="V5109" t="s">
        <v>5406</v>
      </c>
      <c r="W5109">
        <v>31883020</v>
      </c>
      <c r="X5109"/>
      <c r="Y5109" t="inlineStr">
        <is>
          <t>用于学会炼制大乘玄阴聚元丹。效果随成丹品质变化；玄品参数示例：获得修为总量20040000点，按3600现实秒的经过时间线性结算（操作时补结差额）。</t>
        </is>
      </c>
      <c r="Z5109" t="inlineStr">
        <is>
          <t>|cff00FF00“药中积蕴归于修为，进境仍须修士自越其关。寒剂自有其宜，须量药力与丹毒而用。”——《聚元积修录》|r</t>
        </is>
      </c>
      <c r="AA5109" t="str">
        <v>探索秘境或遗迹可得。</v>
      </c>
      <c r="AB5109">
        <v>11821020</v>
      </c>
      <c r="AC5109" t="s">
        <v>5409</v>
      </c>
      <c r="AD5109">
        <v>40003</v>
      </c>
      <c r="AE5109"/>
      <c r="AF5109">
        <v>70003</v>
      </c>
      <c r="AG5109"/>
      <c r="AH5109">
        <v>11250000</v>
      </c>
      <c r="AI5109" t="s">
        <v>5405</v>
      </c>
      <c r="AJ5109" t="s">
        <v>5405</v>
      </c>
      <c r="AK5109" t="s">
        <v>357</v>
      </c>
    </row>
    <row r="5110" spans="2:37">
      <c r="B5110" s="16" t="n">
        <f>10000000+INDEX(编号表!$B:$B,MATCH(F5110,编号表!$A:$A,0))*100000+INDEX(编号表!$F:$F,MATCH(D5110,编号表!$E:$E,0))*1000+INDEX(编号表!$D:$D,MATCH(E5110,编号表!$C:$C,0))*10000+G5110</f>
        <v>11883021</v>
      </c>
      <c r="C5110" t="s">
        <v>4989</v>
      </c>
      <c r="D5110" t="s">
        <v>105</v>
      </c>
      <c r="E5110" t="s">
        <v>357</v>
      </c>
      <c r="F5110" t="s">
        <v>5405</v>
      </c>
      <c r="G5110">
        <v>21</v>
      </c>
      <c r="H5110"/>
      <c r="I5110">
        <v>60</v>
      </c>
      <c r="J5110" t="str">
        <f t="shared" si="82"/>
        <v>大类_玄品大乘丹方</v>
      </c>
      <c r="K5110" t="s">
        <v>337</v>
      </c>
      <c r="L5110">
        <v>1</v>
      </c>
      <c r="M5110" t="s">
        <v>5405</v>
      </c>
      <c r="N5110"/>
      <c r="O5110">
        <v>0</v>
      </c>
      <c r="P5110" t="b">
        <v>1</v>
      </c>
      <c r="Q5110"/>
      <c r="R5110" t="b">
        <v>0</v>
      </c>
      <c r="S5110">
        <v>1</v>
      </c>
      <c r="T5110" t="s">
        <v>91</v>
      </c>
      <c r="U5110">
        <v>999</v>
      </c>
      <c r="V5110" t="s">
        <v>5406</v>
      </c>
      <c r="W5110">
        <v>31883021</v>
      </c>
      <c r="X5110"/>
      <c r="Y5110" t="inlineStr">
        <is>
          <t>用于学会炼制大乘清和聚元丹。效果随成丹品质变化；玄品参数示例：获得修为总量10688000点。</t>
        </is>
      </c>
      <c r="Z5110" t="inlineStr">
        <is>
          <t>|cff00FF00“药中积蕴归于修为，进境仍须修士自越其关。凉剂自有其宜，须量药力与丹毒而用。”——《聚元积修录》|r</t>
        </is>
      </c>
      <c r="AA5110" t="str">
        <v>探索秘境或遗迹可得。</v>
      </c>
      <c r="AB5110">
        <v>11821021</v>
      </c>
      <c r="AC5110" t="s">
        <v>5409</v>
      </c>
      <c r="AD5110">
        <v>40003</v>
      </c>
      <c r="AE5110"/>
      <c r="AF5110">
        <v>70003</v>
      </c>
      <c r="AG5110"/>
      <c r="AH5110">
        <v>11250000</v>
      </c>
      <c r="AI5110" t="s">
        <v>5405</v>
      </c>
      <c r="AJ5110" t="s">
        <v>5405</v>
      </c>
      <c r="AK5110" t="s">
        <v>357</v>
      </c>
    </row>
    <row r="5111" spans="2:37">
      <c r="B5111" s="16" t="n">
        <f>10000000+INDEX(编号表!$B:$B,MATCH(F5111,编号表!$A:$A,0))*100000+INDEX(编号表!$F:$F,MATCH(D5111,编号表!$E:$E,0))*1000+INDEX(编号表!$D:$D,MATCH(E5111,编号表!$C:$C,0))*10000+G5111</f>
        <v>11883022</v>
      </c>
      <c r="C5111" t="s">
        <v>4993</v>
      </c>
      <c r="D5111" t="s">
        <v>105</v>
      </c>
      <c r="E5111" t="s">
        <v>357</v>
      </c>
      <c r="F5111" t="s">
        <v>5405</v>
      </c>
      <c r="G5111">
        <v>22</v>
      </c>
      <c r="H5111"/>
      <c r="I5111">
        <v>60</v>
      </c>
      <c r="J5111" t="str">
        <f t="shared" si="82"/>
        <v>大类_玄品大乘丹方</v>
      </c>
      <c r="K5111" t="s">
        <v>337</v>
      </c>
      <c r="L5111">
        <v>1</v>
      </c>
      <c r="M5111" t="s">
        <v>5405</v>
      </c>
      <c r="N5111"/>
      <c r="O5111">
        <v>0</v>
      </c>
      <c r="P5111" t="b">
        <v>1</v>
      </c>
      <c r="Q5111"/>
      <c r="R5111" t="b">
        <v>0</v>
      </c>
      <c r="S5111">
        <v>1</v>
      </c>
      <c r="T5111" t="s">
        <v>91</v>
      </c>
      <c r="U5111">
        <v>999</v>
      </c>
      <c r="V5111" t="s">
        <v>5406</v>
      </c>
      <c r="W5111">
        <v>31883022</v>
      </c>
      <c r="X5111"/>
      <c r="Y5111" t="inlineStr">
        <is>
          <t>用于学会炼制大乘聚元丹。效果随成丹品质变化；玄品参数示例：获得修为总量13360000点。</t>
        </is>
      </c>
      <c r="Z5111" t="inlineStr">
        <is>
          <t>|cff00FF00“药中积蕴归于修为，进境仍须修士自越其关。平剂自有其宜，须量药力与丹毒而用。”——《聚元积修录》|r</t>
        </is>
      </c>
      <c r="AA5111" t="str">
        <v>探索秘境或遗迹可得。</v>
      </c>
      <c r="AB5111">
        <v>11821022</v>
      </c>
      <c r="AC5111" t="s">
        <v>5409</v>
      </c>
      <c r="AD5111">
        <v>40003</v>
      </c>
      <c r="AE5111"/>
      <c r="AF5111">
        <v>70003</v>
      </c>
      <c r="AG5111"/>
      <c r="AH5111">
        <v>11250000</v>
      </c>
      <c r="AI5111" t="s">
        <v>5405</v>
      </c>
      <c r="AJ5111" t="s">
        <v>5405</v>
      </c>
      <c r="AK5111" t="s">
        <v>357</v>
      </c>
    </row>
    <row r="5112" spans="2:37">
      <c r="B5112" s="16" t="n">
        <f>10000000+INDEX(编号表!$B:$B,MATCH(F5112,编号表!$A:$A,0))*100000+INDEX(编号表!$F:$F,MATCH(D5112,编号表!$E:$E,0))*1000+INDEX(编号表!$D:$D,MATCH(E5112,编号表!$C:$C,0))*10000+G5112</f>
        <v>11883023</v>
      </c>
      <c r="C5112" t="s">
        <v>4997</v>
      </c>
      <c r="D5112" t="s">
        <v>105</v>
      </c>
      <c r="E5112" t="s">
        <v>357</v>
      </c>
      <c r="F5112" t="s">
        <v>5405</v>
      </c>
      <c r="G5112">
        <v>23</v>
      </c>
      <c r="H5112"/>
      <c r="I5112">
        <v>60</v>
      </c>
      <c r="J5112" t="str">
        <f t="shared" si="82"/>
        <v>大类_玄品大乘丹方</v>
      </c>
      <c r="K5112" t="s">
        <v>337</v>
      </c>
      <c r="L5112">
        <v>1</v>
      </c>
      <c r="M5112" t="s">
        <v>5405</v>
      </c>
      <c r="N5112"/>
      <c r="O5112">
        <v>0</v>
      </c>
      <c r="P5112" t="b">
        <v>1</v>
      </c>
      <c r="Q5112"/>
      <c r="R5112" t="b">
        <v>0</v>
      </c>
      <c r="S5112">
        <v>1</v>
      </c>
      <c r="T5112" t="s">
        <v>91</v>
      </c>
      <c r="U5112">
        <v>999</v>
      </c>
      <c r="V5112" t="s">
        <v>5406</v>
      </c>
      <c r="W5112">
        <v>31883023</v>
      </c>
      <c r="X5112"/>
      <c r="Y5112" t="inlineStr">
        <is>
          <t>用于学会炼制大乘温阳聚元丹。效果随成丹品质变化；玄品参数示例：获得修为总量16032000点。</t>
        </is>
      </c>
      <c r="Z5112" t="inlineStr">
        <is>
          <t>|cff00FF00“药中积蕴归于修为，进境仍须修士自越其关。温剂自有其宜，须量药力与丹毒而用。”——《聚元积修录》|r</t>
        </is>
      </c>
      <c r="AA5112" t="str">
        <v>探索秘境或遗迹可得。</v>
      </c>
      <c r="AB5112">
        <v>11821023</v>
      </c>
      <c r="AC5112" t="s">
        <v>5409</v>
      </c>
      <c r="AD5112">
        <v>40003</v>
      </c>
      <c r="AE5112"/>
      <c r="AF5112">
        <v>70003</v>
      </c>
      <c r="AG5112"/>
      <c r="AH5112">
        <v>11250000</v>
      </c>
      <c r="AI5112" t="s">
        <v>5405</v>
      </c>
      <c r="AJ5112" t="s">
        <v>5405</v>
      </c>
      <c r="AK5112" t="s">
        <v>357</v>
      </c>
    </row>
    <row r="5113" spans="2:37">
      <c r="B5113" s="16" t="n">
        <f>10000000+INDEX(编号表!$B:$B,MATCH(F5113,编号表!$A:$A,0))*100000+INDEX(编号表!$F:$F,MATCH(D5113,编号表!$E:$E,0))*1000+INDEX(编号表!$D:$D,MATCH(E5113,编号表!$C:$C,0))*10000+G5113</f>
        <v>11883024</v>
      </c>
      <c r="C5113" t="s">
        <v>5001</v>
      </c>
      <c r="D5113" t="s">
        <v>105</v>
      </c>
      <c r="E5113" t="s">
        <v>357</v>
      </c>
      <c r="F5113" t="s">
        <v>5405</v>
      </c>
      <c r="G5113">
        <v>24</v>
      </c>
      <c r="H5113"/>
      <c r="I5113">
        <v>60</v>
      </c>
      <c r="J5113" t="str">
        <f t="shared" si="82"/>
        <v>大类_玄品大乘丹方</v>
      </c>
      <c r="K5113" t="s">
        <v>337</v>
      </c>
      <c r="L5113">
        <v>1</v>
      </c>
      <c r="M5113" t="s">
        <v>5405</v>
      </c>
      <c r="N5113"/>
      <c r="O5113">
        <v>0</v>
      </c>
      <c r="P5113" t="b">
        <v>1</v>
      </c>
      <c r="Q5113"/>
      <c r="R5113" t="b">
        <v>0</v>
      </c>
      <c r="S5113">
        <v>1</v>
      </c>
      <c r="T5113" t="s">
        <v>91</v>
      </c>
      <c r="U5113">
        <v>999</v>
      </c>
      <c r="V5113" t="s">
        <v>5406</v>
      </c>
      <c r="W5113">
        <v>31883024</v>
      </c>
      <c r="X5113"/>
      <c r="Y5113" t="inlineStr">
        <is>
          <t>用于学会炼制大乘烈阳聚元丹。效果随成丹品质变化；玄品参数示例：获得修为总量24048000点，按300现实秒的经过时间线性结算（操作时补结差额）。</t>
        </is>
      </c>
      <c r="Z5113" t="inlineStr">
        <is>
          <t>|cff00FF00“药中积蕴归于修为，进境仍须修士自越其关。热剂自有其宜，须量药力与丹毒而用。”——《聚元积修录》|r</t>
        </is>
      </c>
      <c r="AA5113" t="str">
        <v>探索秘境或遗迹可得。</v>
      </c>
      <c r="AB5113">
        <v>11821024</v>
      </c>
      <c r="AC5113" t="s">
        <v>5409</v>
      </c>
      <c r="AD5113">
        <v>40003</v>
      </c>
      <c r="AE5113"/>
      <c r="AF5113">
        <v>70003</v>
      </c>
      <c r="AG5113"/>
      <c r="AH5113">
        <v>11250000</v>
      </c>
      <c r="AI5113" t="s">
        <v>5405</v>
      </c>
      <c r="AJ5113" t="s">
        <v>5405</v>
      </c>
      <c r="AK5113" t="s">
        <v>357</v>
      </c>
    </row>
    <row r="5114" spans="2:37">
      <c r="B5114" s="16" t="n">
        <f>10000000+INDEX(编号表!$B:$B,MATCH(F5114,编号表!$A:$A,0))*100000+INDEX(编号表!$F:$F,MATCH(D5114,编号表!$E:$E,0))*1000+INDEX(编号表!$D:$D,MATCH(E5114,编号表!$C:$C,0))*10000+G5114</f>
        <v>11883025</v>
      </c>
      <c r="C5114" t="s">
        <v>5005</v>
      </c>
      <c r="D5114" t="s">
        <v>105</v>
      </c>
      <c r="E5114" t="s">
        <v>357</v>
      </c>
      <c r="F5114" t="s">
        <v>5405</v>
      </c>
      <c r="G5114">
        <v>25</v>
      </c>
      <c r="H5114"/>
      <c r="I5114">
        <v>60</v>
      </c>
      <c r="J5114" t="str">
        <f t="shared" si="82"/>
        <v>大类_玄品大乘丹方</v>
      </c>
      <c r="K5114" t="s">
        <v>337</v>
      </c>
      <c r="L5114">
        <v>1</v>
      </c>
      <c r="M5114" t="s">
        <v>5405</v>
      </c>
      <c r="N5114"/>
      <c r="O5114">
        <v>0</v>
      </c>
      <c r="P5114" t="b">
        <v>1</v>
      </c>
      <c r="Q5114"/>
      <c r="R5114" t="b">
        <v>0</v>
      </c>
      <c r="S5114">
        <v>1</v>
      </c>
      <c r="T5114" t="s">
        <v>91</v>
      </c>
      <c r="U5114">
        <v>999</v>
      </c>
      <c r="V5114" t="s">
        <v>5406</v>
      </c>
      <c r="W5114">
        <v>31883025</v>
      </c>
      <c r="X5114"/>
      <c r="Y5114" t="inlineStr">
        <is>
          <t>用于学会炼制大乘玄阴通脉丹。效果随成丹品质变化；玄品参数示例：清除对应味池杂质总量18423288点，按300现实秒的经过时间线性结算（操作时补结差额）。</t>
        </is>
      </c>
      <c r="Z5114" t="inlineStr">
        <is>
          <t>|cff00FF00“气脉之浊得清，灵力行运乃得其序。寒剂自有其宜，须量药力与丹毒而用。”——《气脉澄浊录》|r</t>
        </is>
      </c>
      <c r="AA5114" t="str">
        <v>探索秘境或遗迹可得。</v>
      </c>
      <c r="AB5114">
        <v>11821025</v>
      </c>
      <c r="AC5114" t="s">
        <v>5409</v>
      </c>
      <c r="AD5114">
        <v>40003</v>
      </c>
      <c r="AE5114"/>
      <c r="AF5114">
        <v>70003</v>
      </c>
      <c r="AG5114"/>
      <c r="AH5114">
        <v>11250000</v>
      </c>
      <c r="AI5114" t="s">
        <v>5405</v>
      </c>
      <c r="AJ5114" t="s">
        <v>5405</v>
      </c>
      <c r="AK5114" t="s">
        <v>357</v>
      </c>
    </row>
    <row r="5115" spans="2:37">
      <c r="B5115" s="16" t="n">
        <f>10000000+INDEX(编号表!$B:$B,MATCH(F5115,编号表!$A:$A,0))*100000+INDEX(编号表!$F:$F,MATCH(D5115,编号表!$E:$E,0))*1000+INDEX(编号表!$D:$D,MATCH(E5115,编号表!$C:$C,0))*10000+G5115</f>
        <v>11883026</v>
      </c>
      <c r="C5115" t="s">
        <v>5009</v>
      </c>
      <c r="D5115" t="s">
        <v>105</v>
      </c>
      <c r="E5115" t="s">
        <v>357</v>
      </c>
      <c r="F5115" t="s">
        <v>5405</v>
      </c>
      <c r="G5115">
        <v>26</v>
      </c>
      <c r="H5115"/>
      <c r="I5115">
        <v>60</v>
      </c>
      <c r="J5115" t="str">
        <f t="shared" si="82"/>
        <v>大类_玄品大乘丹方</v>
      </c>
      <c r="K5115" t="s">
        <v>337</v>
      </c>
      <c r="L5115">
        <v>1</v>
      </c>
      <c r="M5115" t="s">
        <v>5405</v>
      </c>
      <c r="N5115"/>
      <c r="O5115">
        <v>0</v>
      </c>
      <c r="P5115" t="b">
        <v>1</v>
      </c>
      <c r="Q5115"/>
      <c r="R5115" t="b">
        <v>0</v>
      </c>
      <c r="S5115">
        <v>1</v>
      </c>
      <c r="T5115" t="s">
        <v>91</v>
      </c>
      <c r="U5115">
        <v>999</v>
      </c>
      <c r="V5115" t="s">
        <v>5406</v>
      </c>
      <c r="W5115">
        <v>31883026</v>
      </c>
      <c r="X5115"/>
      <c r="Y5115" t="inlineStr">
        <is>
          <t>用于学会炼制大乘清和通脉丹。效果随成丹品质变化；玄品参数示例：清除对应味池杂质总量11691702点，按60现实秒的经过时间线性结算（操作时补结差额）。</t>
        </is>
      </c>
      <c r="Z5115" t="inlineStr">
        <is>
          <t>|cff00FF00“气脉之浊得清，灵力行运乃得其序。凉剂自有其宜，须量药力与丹毒而用。”——《气脉澄浊录》|r</t>
        </is>
      </c>
      <c r="AA5115" t="str">
        <v>探索秘境或遗迹可得。</v>
      </c>
      <c r="AB5115">
        <v>11821026</v>
      </c>
      <c r="AC5115" t="s">
        <v>5409</v>
      </c>
      <c r="AD5115">
        <v>40003</v>
      </c>
      <c r="AE5115"/>
      <c r="AF5115">
        <v>70003</v>
      </c>
      <c r="AG5115"/>
      <c r="AH5115">
        <v>11250000</v>
      </c>
      <c r="AI5115" t="s">
        <v>5405</v>
      </c>
      <c r="AJ5115" t="s">
        <v>5405</v>
      </c>
      <c r="AK5115" t="s">
        <v>357</v>
      </c>
    </row>
    <row r="5116" spans="2:37">
      <c r="B5116" s="16" t="n">
        <f>10000000+INDEX(编号表!$B:$B,MATCH(F5116,编号表!$A:$A,0))*100000+INDEX(编号表!$F:$F,MATCH(D5116,编号表!$E:$E,0))*1000+INDEX(编号表!$D:$D,MATCH(E5116,编号表!$C:$C,0))*10000+G5116</f>
        <v>11883027</v>
      </c>
      <c r="C5116" t="s">
        <v>5013</v>
      </c>
      <c r="D5116" t="s">
        <v>105</v>
      </c>
      <c r="E5116" t="s">
        <v>357</v>
      </c>
      <c r="F5116" t="s">
        <v>5405</v>
      </c>
      <c r="G5116">
        <v>27</v>
      </c>
      <c r="H5116"/>
      <c r="I5116">
        <v>60</v>
      </c>
      <c r="J5116" t="str">
        <f t="shared" si="82"/>
        <v>大类_玄品大乘丹方</v>
      </c>
      <c r="K5116" t="s">
        <v>337</v>
      </c>
      <c r="L5116">
        <v>1</v>
      </c>
      <c r="M5116" t="s">
        <v>5405</v>
      </c>
      <c r="N5116"/>
      <c r="O5116">
        <v>0</v>
      </c>
      <c r="P5116" t="b">
        <v>1</v>
      </c>
      <c r="Q5116"/>
      <c r="R5116" t="b">
        <v>0</v>
      </c>
      <c r="S5116">
        <v>1</v>
      </c>
      <c r="T5116" t="s">
        <v>91</v>
      </c>
      <c r="U5116">
        <v>999</v>
      </c>
      <c r="V5116" t="s">
        <v>5406</v>
      </c>
      <c r="W5116">
        <v>31883027</v>
      </c>
      <c r="X5116"/>
      <c r="Y5116" t="inlineStr">
        <is>
          <t>用于学会炼制大乘通脉丹。效果随成丹品质变化；玄品参数示例：清除对应味池杂质总量14171760点，按60现实秒的经过时间线性结算（操作时补结差额）。</t>
        </is>
      </c>
      <c r="Z5116" t="inlineStr">
        <is>
          <t>|cff00FF00“气脉之浊得清，灵力行运乃得其序。平剂自有其宜，须量药力与丹毒而用。”——《气脉澄浊录》|r</t>
        </is>
      </c>
      <c r="AA5116" t="str">
        <v>探索秘境或遗迹可得。</v>
      </c>
      <c r="AB5116">
        <v>11821027</v>
      </c>
      <c r="AC5116" t="s">
        <v>5409</v>
      </c>
      <c r="AD5116">
        <v>40003</v>
      </c>
      <c r="AE5116"/>
      <c r="AF5116">
        <v>70003</v>
      </c>
      <c r="AG5116"/>
      <c r="AH5116">
        <v>11250000</v>
      </c>
      <c r="AI5116" t="s">
        <v>5405</v>
      </c>
      <c r="AJ5116" t="s">
        <v>5405</v>
      </c>
      <c r="AK5116" t="s">
        <v>357</v>
      </c>
    </row>
    <row r="5117" spans="2:37">
      <c r="B5117" s="16" t="n">
        <f>10000000+INDEX(编号表!$B:$B,MATCH(F5117,编号表!$A:$A,0))*100000+INDEX(编号表!$F:$F,MATCH(D5117,编号表!$E:$E,0))*1000+INDEX(编号表!$D:$D,MATCH(E5117,编号表!$C:$C,0))*10000+G5117</f>
        <v>11883028</v>
      </c>
      <c r="C5117" t="s">
        <v>5017</v>
      </c>
      <c r="D5117" t="s">
        <v>105</v>
      </c>
      <c r="E5117" t="s">
        <v>357</v>
      </c>
      <c r="F5117" t="s">
        <v>5405</v>
      </c>
      <c r="G5117">
        <v>28</v>
      </c>
      <c r="H5117"/>
      <c r="I5117">
        <v>60</v>
      </c>
      <c r="J5117" t="str">
        <f t="shared" si="82"/>
        <v>大类_玄品大乘丹方</v>
      </c>
      <c r="K5117" t="s">
        <v>337</v>
      </c>
      <c r="L5117">
        <v>1</v>
      </c>
      <c r="M5117" t="s">
        <v>5405</v>
      </c>
      <c r="N5117"/>
      <c r="O5117">
        <v>0</v>
      </c>
      <c r="P5117" t="b">
        <v>1</v>
      </c>
      <c r="Q5117"/>
      <c r="R5117" t="b">
        <v>0</v>
      </c>
      <c r="S5117">
        <v>1</v>
      </c>
      <c r="T5117" t="s">
        <v>91</v>
      </c>
      <c r="U5117">
        <v>999</v>
      </c>
      <c r="V5117" t="s">
        <v>5406</v>
      </c>
      <c r="W5117">
        <v>31883028</v>
      </c>
      <c r="X5117"/>
      <c r="Y5117" t="inlineStr">
        <is>
          <t>用于学会炼制大乘温阳通脉丹。效果随成丹品质变化；玄品参数示例：清除对应味池杂质总量16651818点，按60现实秒的经过时间线性结算（操作时补结差额）。</t>
        </is>
      </c>
      <c r="Z5117" t="inlineStr">
        <is>
          <t>|cff00FF00“气脉之浊得清，灵力行运乃得其序。温剂自有其宜，须量药力与丹毒而用。”——《气脉澄浊录》|r</t>
        </is>
      </c>
      <c r="AA5117" t="str">
        <v>探索秘境或遗迹可得。</v>
      </c>
      <c r="AB5117">
        <v>11821028</v>
      </c>
      <c r="AC5117" t="s">
        <v>5409</v>
      </c>
      <c r="AD5117">
        <v>40003</v>
      </c>
      <c r="AE5117"/>
      <c r="AF5117">
        <v>70003</v>
      </c>
      <c r="AG5117"/>
      <c r="AH5117">
        <v>11250000</v>
      </c>
      <c r="AI5117" t="s">
        <v>5405</v>
      </c>
      <c r="AJ5117" t="s">
        <v>5405</v>
      </c>
      <c r="AK5117" t="s">
        <v>357</v>
      </c>
    </row>
    <row r="5118" spans="2:37">
      <c r="B5118" s="16" t="n">
        <f>10000000+INDEX(编号表!$B:$B,MATCH(F5118,编号表!$A:$A,0))*100000+INDEX(编号表!$F:$F,MATCH(D5118,编号表!$E:$E,0))*1000+INDEX(编号表!$D:$D,MATCH(E5118,编号表!$C:$C,0))*10000+G5118</f>
        <v>11883029</v>
      </c>
      <c r="C5118" t="s">
        <v>5021</v>
      </c>
      <c r="D5118" t="s">
        <v>105</v>
      </c>
      <c r="E5118" t="s">
        <v>357</v>
      </c>
      <c r="F5118" t="s">
        <v>5405</v>
      </c>
      <c r="G5118">
        <v>29</v>
      </c>
      <c r="H5118"/>
      <c r="I5118">
        <v>60</v>
      </c>
      <c r="J5118" t="str">
        <f t="shared" si="82"/>
        <v>大类_玄品大乘丹方</v>
      </c>
      <c r="K5118" t="s">
        <v>337</v>
      </c>
      <c r="L5118">
        <v>1</v>
      </c>
      <c r="M5118" t="s">
        <v>5405</v>
      </c>
      <c r="N5118"/>
      <c r="O5118">
        <v>0</v>
      </c>
      <c r="P5118" t="b">
        <v>1</v>
      </c>
      <c r="Q5118"/>
      <c r="R5118" t="b">
        <v>0</v>
      </c>
      <c r="S5118">
        <v>1</v>
      </c>
      <c r="T5118" t="s">
        <v>91</v>
      </c>
      <c r="U5118">
        <v>999</v>
      </c>
      <c r="V5118" t="s">
        <v>5406</v>
      </c>
      <c r="W5118">
        <v>31883029</v>
      </c>
      <c r="X5118"/>
      <c r="Y5118" t="inlineStr">
        <is>
          <t>用于学会炼制大乘烈阳通脉丹。效果随成丹品质变化；玄品参数示例：清除对应味池杂质总量14171760点，按10现实秒的经过时间线性结算（操作时补结差额）。</t>
        </is>
      </c>
      <c r="Z5118" t="inlineStr">
        <is>
          <t>|cff00FF00“气脉之浊得清，灵力行运乃得其序。热剂自有其宜，须量药力与丹毒而用。”——《气脉澄浊录》|r</t>
        </is>
      </c>
      <c r="AA5118" t="str">
        <v>探索秘境或遗迹可得。</v>
      </c>
      <c r="AB5118">
        <v>11821029</v>
      </c>
      <c r="AC5118" t="s">
        <v>5409</v>
      </c>
      <c r="AD5118">
        <v>40003</v>
      </c>
      <c r="AE5118"/>
      <c r="AF5118">
        <v>70003</v>
      </c>
      <c r="AG5118"/>
      <c r="AH5118">
        <v>11250000</v>
      </c>
      <c r="AI5118" t="s">
        <v>5405</v>
      </c>
      <c r="AJ5118" t="s">
        <v>5405</v>
      </c>
      <c r="AK5118" t="s">
        <v>357</v>
      </c>
    </row>
    <row r="5119" spans="2:37">
      <c r="B5119" s="16" t="n">
        <f>10000000+INDEX(编号表!$B:$B,MATCH(F5119,编号表!$A:$A,0))*100000+INDEX(编号表!$F:$F,MATCH(D5119,编号表!$E:$E,0))*1000+INDEX(编号表!$D:$D,MATCH(E5119,编号表!$C:$C,0))*10000+G5119</f>
        <v>11883030</v>
      </c>
      <c r="C5119" t="inlineStr">
        <is>
          <t>大乘玄阴回灵丹</t>
        </is>
      </c>
      <c r="D5119" t="s">
        <v>105</v>
      </c>
      <c r="E5119" t="s">
        <v>357</v>
      </c>
      <c r="F5119" t="s">
        <v>5405</v>
      </c>
      <c r="G5119">
        <v>30</v>
      </c>
      <c r="H5119"/>
      <c r="I5119">
        <v>60</v>
      </c>
      <c r="J5119" t="str">
        <f t="shared" si="82"/>
        <v>大类_玄品大乘丹方</v>
      </c>
      <c r="K5119" t="s">
        <v>337</v>
      </c>
      <c r="L5119">
        <v>1</v>
      </c>
      <c r="M5119" t="s">
        <v>5405</v>
      </c>
      <c r="N5119"/>
      <c r="O5119">
        <v>0</v>
      </c>
      <c r="P5119" t="b">
        <v>1</v>
      </c>
      <c r="Q5119"/>
      <c r="R5119" t="b">
        <v>0</v>
      </c>
      <c r="S5119">
        <v>1</v>
      </c>
      <c r="T5119" t="s">
        <v>91</v>
      </c>
      <c r="U5119">
        <v>999</v>
      </c>
      <c r="V5119" t="s">
        <v>5406</v>
      </c>
      <c r="W5119">
        <v>31883030</v>
      </c>
      <c r="X5119"/>
      <c r="Y5119" t="inlineStr">
        <is>
          <t>用于学会炼制大乘玄阴回灵丹。效果随成丹品质变化；玄品参数示例：立即回复灵力上限的20%。</t>
        </is>
      </c>
      <c r="Z5119" t="inlineStr">
        <is>
          <t>|cff00FF00“灵力有缺，先补眼前之需；回灵所贵在补，不在扩其容量。寒剂自有其宜，须量药力与丹毒而用。”——《回灵补缺录》|r</t>
        </is>
      </c>
      <c r="AA5119" t="str">
        <v>探索秘境或遗迹可得。</v>
      </c>
      <c r="AB5119">
        <v>11821030</v>
      </c>
      <c r="AC5119" t="s">
        <v>5409</v>
      </c>
      <c r="AD5119">
        <v>40003</v>
      </c>
      <c r="AE5119"/>
      <c r="AF5119">
        <v>70003</v>
      </c>
      <c r="AG5119"/>
      <c r="AH5119">
        <v>11250000</v>
      </c>
      <c r="AI5119" t="s">
        <v>5405</v>
      </c>
      <c r="AJ5119" t="s">
        <v>5405</v>
      </c>
      <c r="AK5119" t="s">
        <v>357</v>
      </c>
    </row>
    <row r="5120" spans="2:37">
      <c r="B5120" s="16" t="n">
        <f>10000000+INDEX(编号表!$B:$B,MATCH(F5120,编号表!$A:$A,0))*100000+INDEX(编号表!$F:$F,MATCH(D5120,编号表!$E:$E,0))*1000+INDEX(编号表!$D:$D,MATCH(E5120,编号表!$C:$C,0))*10000+G5120</f>
        <v>11883031</v>
      </c>
      <c r="C5120" t="inlineStr">
        <is>
          <t>大乘清和回灵丹</t>
        </is>
      </c>
      <c r="D5120" t="s">
        <v>105</v>
      </c>
      <c r="E5120" t="s">
        <v>357</v>
      </c>
      <c r="F5120" t="s">
        <v>5405</v>
      </c>
      <c r="G5120">
        <v>31</v>
      </c>
      <c r="H5120"/>
      <c r="I5120">
        <v>60</v>
      </c>
      <c r="J5120" t="str">
        <f t="shared" si="82"/>
        <v>大类_玄品大乘丹方</v>
      </c>
      <c r="K5120" t="s">
        <v>337</v>
      </c>
      <c r="L5120">
        <v>1</v>
      </c>
      <c r="M5120" t="s">
        <v>5405</v>
      </c>
      <c r="N5120"/>
      <c r="O5120">
        <v>0</v>
      </c>
      <c r="P5120" t="b">
        <v>1</v>
      </c>
      <c r="Q5120"/>
      <c r="R5120" t="b">
        <v>0</v>
      </c>
      <c r="S5120">
        <v>1</v>
      </c>
      <c r="T5120" t="s">
        <v>91</v>
      </c>
      <c r="U5120">
        <v>999</v>
      </c>
      <c r="V5120" t="s">
        <v>5406</v>
      </c>
      <c r="W5120">
        <v>31883031</v>
      </c>
      <c r="X5120"/>
      <c r="Y5120" t="inlineStr">
        <is>
          <t>用于学会炼制大乘清和回灵丹。效果随成丹品质变化；玄品参数示例：立即回复灵力上限的25%。</t>
        </is>
      </c>
      <c r="Z5120" t="inlineStr">
        <is>
          <t>|cff00FF00“灵力有缺，先补眼前之需；回灵所贵在补，不在扩其容量。凉剂自有其宜，须量药力与丹毒而用。”——《回灵补缺录》|r</t>
        </is>
      </c>
      <c r="AA5120" t="str">
        <v>探索秘境或遗迹可得。</v>
      </c>
      <c r="AB5120">
        <v>11821031</v>
      </c>
      <c r="AC5120" t="s">
        <v>5409</v>
      </c>
      <c r="AD5120">
        <v>40003</v>
      </c>
      <c r="AE5120"/>
      <c r="AF5120">
        <v>70003</v>
      </c>
      <c r="AG5120"/>
      <c r="AH5120">
        <v>11250000</v>
      </c>
      <c r="AI5120" t="s">
        <v>5405</v>
      </c>
      <c r="AJ5120" t="s">
        <v>5405</v>
      </c>
      <c r="AK5120" t="s">
        <v>357</v>
      </c>
    </row>
    <row r="5121" spans="2:37">
      <c r="B5121" s="16" t="n">
        <f>10000000+INDEX(编号表!$B:$B,MATCH(F5121,编号表!$A:$A,0))*100000+INDEX(编号表!$F:$F,MATCH(D5121,编号表!$E:$E,0))*1000+INDEX(编号表!$D:$D,MATCH(E5121,编号表!$C:$C,0))*10000+G5121</f>
        <v>11883032</v>
      </c>
      <c r="C5121" t="inlineStr">
        <is>
          <t>大乘回灵丹</t>
        </is>
      </c>
      <c r="D5121" t="s">
        <v>105</v>
      </c>
      <c r="E5121" t="s">
        <v>357</v>
      </c>
      <c r="F5121" t="s">
        <v>5405</v>
      </c>
      <c r="G5121">
        <v>32</v>
      </c>
      <c r="H5121"/>
      <c r="I5121">
        <v>60</v>
      </c>
      <c r="J5121" t="str">
        <f t="shared" si="82"/>
        <v>大类_玄品大乘丹方</v>
      </c>
      <c r="K5121" t="s">
        <v>337</v>
      </c>
      <c r="L5121">
        <v>1</v>
      </c>
      <c r="M5121" t="s">
        <v>5405</v>
      </c>
      <c r="N5121"/>
      <c r="O5121">
        <v>0</v>
      </c>
      <c r="P5121" t="b">
        <v>1</v>
      </c>
      <c r="Q5121"/>
      <c r="R5121" t="b">
        <v>0</v>
      </c>
      <c r="S5121">
        <v>1</v>
      </c>
      <c r="T5121" t="s">
        <v>91</v>
      </c>
      <c r="U5121">
        <v>999</v>
      </c>
      <c r="V5121" t="s">
        <v>5406</v>
      </c>
      <c r="W5121">
        <v>31883032</v>
      </c>
      <c r="X5121"/>
      <c r="Y5121" t="inlineStr">
        <is>
          <t>用于学会炼制大乘回灵丹。效果随成丹品质变化；玄品参数示例：立即回复灵力上限的30%。</t>
        </is>
      </c>
      <c r="Z5121" t="inlineStr">
        <is>
          <t>|cff00FF00“灵力有缺，先补眼前之需；回灵所贵在补，不在扩其容量。平剂自有其宜，须量药力与丹毒而用。”——《回灵补缺录》|r</t>
        </is>
      </c>
      <c r="AA5121" t="str">
        <v>探索秘境或遗迹可得。</v>
      </c>
      <c r="AB5121">
        <v>11821032</v>
      </c>
      <c r="AC5121" t="s">
        <v>5409</v>
      </c>
      <c r="AD5121">
        <v>40003</v>
      </c>
      <c r="AE5121"/>
      <c r="AF5121">
        <v>70003</v>
      </c>
      <c r="AG5121"/>
      <c r="AH5121">
        <v>11250000</v>
      </c>
      <c r="AI5121" t="s">
        <v>5405</v>
      </c>
      <c r="AJ5121" t="s">
        <v>5405</v>
      </c>
      <c r="AK5121" t="s">
        <v>357</v>
      </c>
    </row>
    <row r="5122" spans="2:37">
      <c r="B5122" s="16" t="n">
        <f>10000000+INDEX(编号表!$B:$B,MATCH(F5122,编号表!$A:$A,0))*100000+INDEX(编号表!$F:$F,MATCH(D5122,编号表!$E:$E,0))*1000+INDEX(编号表!$D:$D,MATCH(E5122,编号表!$C:$C,0))*10000+G5122</f>
        <v>11883033</v>
      </c>
      <c r="C5122" t="inlineStr">
        <is>
          <t>大乘温阳回灵丹</t>
        </is>
      </c>
      <c r="D5122" t="s">
        <v>105</v>
      </c>
      <c r="E5122" t="s">
        <v>357</v>
      </c>
      <c r="F5122" t="s">
        <v>5405</v>
      </c>
      <c r="G5122">
        <v>33</v>
      </c>
      <c r="H5122"/>
      <c r="I5122">
        <v>60</v>
      </c>
      <c r="J5122" t="str">
        <f t="shared" si="82"/>
        <v>大类_玄品大乘丹方</v>
      </c>
      <c r="K5122" t="s">
        <v>337</v>
      </c>
      <c r="L5122">
        <v>1</v>
      </c>
      <c r="M5122" t="s">
        <v>5405</v>
      </c>
      <c r="N5122"/>
      <c r="O5122">
        <v>0</v>
      </c>
      <c r="P5122" t="b">
        <v>1</v>
      </c>
      <c r="Q5122"/>
      <c r="R5122" t="b">
        <v>0</v>
      </c>
      <c r="S5122">
        <v>1</v>
      </c>
      <c r="T5122" t="s">
        <v>91</v>
      </c>
      <c r="U5122">
        <v>999</v>
      </c>
      <c r="V5122" t="s">
        <v>5406</v>
      </c>
      <c r="W5122">
        <v>31883033</v>
      </c>
      <c r="X5122"/>
      <c r="Y5122" t="inlineStr">
        <is>
          <t>用于学会炼制大乘温阳回灵丹。效果随成丹品质变化；玄品参数示例：立即回复灵力上限的35%。</t>
        </is>
      </c>
      <c r="Z5122" t="inlineStr">
        <is>
          <t>|cff00FF00“灵力有缺，先补眼前之需；回灵所贵在补，不在扩其容量。温剂自有其宜，须量药力与丹毒而用。”——《回灵补缺录》|r</t>
        </is>
      </c>
      <c r="AA5122" t="str">
        <v>探索秘境或遗迹可得。</v>
      </c>
      <c r="AB5122">
        <v>11821033</v>
      </c>
      <c r="AC5122" t="s">
        <v>5409</v>
      </c>
      <c r="AD5122">
        <v>40003</v>
      </c>
      <c r="AE5122"/>
      <c r="AF5122">
        <v>70003</v>
      </c>
      <c r="AG5122"/>
      <c r="AH5122">
        <v>11250000</v>
      </c>
      <c r="AI5122" t="s">
        <v>5405</v>
      </c>
      <c r="AJ5122" t="s">
        <v>5405</v>
      </c>
      <c r="AK5122" t="s">
        <v>357</v>
      </c>
    </row>
    <row r="5123" spans="2:37">
      <c r="B5123" s="16" t="n">
        <f>10000000+INDEX(编号表!$B:$B,MATCH(F5123,编号表!$A:$A,0))*100000+INDEX(编号表!$F:$F,MATCH(D5123,编号表!$E:$E,0))*1000+INDEX(编号表!$D:$D,MATCH(E5123,编号表!$C:$C,0))*10000+G5123</f>
        <v>11883034</v>
      </c>
      <c r="C5123" t="inlineStr">
        <is>
          <t>大乘烈阳回灵丹</t>
        </is>
      </c>
      <c r="D5123" t="s">
        <v>105</v>
      </c>
      <c r="E5123" t="s">
        <v>357</v>
      </c>
      <c r="F5123" t="s">
        <v>5405</v>
      </c>
      <c r="G5123">
        <v>34</v>
      </c>
      <c r="H5123"/>
      <c r="I5123">
        <v>60</v>
      </c>
      <c r="J5123" t="str">
        <f t="shared" si="82"/>
        <v>大类_玄品大乘丹方</v>
      </c>
      <c r="K5123" t="s">
        <v>337</v>
      </c>
      <c r="L5123">
        <v>1</v>
      </c>
      <c r="M5123" t="s">
        <v>5405</v>
      </c>
      <c r="N5123"/>
      <c r="O5123">
        <v>0</v>
      </c>
      <c r="P5123" t="b">
        <v>1</v>
      </c>
      <c r="Q5123"/>
      <c r="R5123" t="b">
        <v>0</v>
      </c>
      <c r="S5123">
        <v>1</v>
      </c>
      <c r="T5123" t="s">
        <v>91</v>
      </c>
      <c r="U5123">
        <v>999</v>
      </c>
      <c r="V5123" t="s">
        <v>5406</v>
      </c>
      <c r="W5123">
        <v>31883034</v>
      </c>
      <c r="X5123"/>
      <c r="Y5123" t="inlineStr">
        <is>
          <t>用于学会炼制大乘烈阳回灵丹。效果随成丹品质变化；玄品参数示例：立即回复灵力上限的40%。</t>
        </is>
      </c>
      <c r="Z5123" t="inlineStr">
        <is>
          <t>|cff00FF00“灵力有缺，先补眼前之需；回灵所贵在补，不在扩其容量。热剂自有其宜，须量药力与丹毒而用。”——《回灵补缺录》|r</t>
        </is>
      </c>
      <c r="AA5123" t="str">
        <v>探索秘境或遗迹可得。</v>
      </c>
      <c r="AB5123">
        <v>11821034</v>
      </c>
      <c r="AC5123" t="s">
        <v>5409</v>
      </c>
      <c r="AD5123">
        <v>40003</v>
      </c>
      <c r="AE5123"/>
      <c r="AF5123">
        <v>70003</v>
      </c>
      <c r="AG5123"/>
      <c r="AH5123">
        <v>11250000</v>
      </c>
      <c r="AI5123" t="s">
        <v>5405</v>
      </c>
      <c r="AJ5123" t="s">
        <v>5405</v>
      </c>
      <c r="AK5123" t="s">
        <v>357</v>
      </c>
    </row>
    <row r="5124" spans="2:37">
      <c r="B5124" s="16" t="n">
        <f>10000000+INDEX(编号表!$B:$B,MATCH(F5124,编号表!$A:$A,0))*100000+INDEX(编号表!$F:$F,MATCH(D5124,编号表!$E:$E,0))*1000+INDEX(编号表!$D:$D,MATCH(E5124,编号表!$C:$C,0))*10000+G5124</f>
        <v>11883035</v>
      </c>
      <c r="C5124" t="inlineStr">
        <is>
          <t>大乘玄阴续灵丹</t>
        </is>
      </c>
      <c r="D5124" t="s">
        <v>105</v>
      </c>
      <c r="E5124" t="s">
        <v>357</v>
      </c>
      <c r="F5124" t="s">
        <v>5405</v>
      </c>
      <c r="G5124">
        <v>35</v>
      </c>
      <c r="H5124"/>
      <c r="I5124">
        <v>60</v>
      </c>
      <c r="J5124" t="str">
        <f t="shared" si="82"/>
        <v>大类_玄品大乘丹方</v>
      </c>
      <c r="K5124" t="s">
        <v>337</v>
      </c>
      <c r="L5124">
        <v>1</v>
      </c>
      <c r="M5124" t="s">
        <v>5405</v>
      </c>
      <c r="N5124"/>
      <c r="O5124">
        <v>0</v>
      </c>
      <c r="P5124" t="b">
        <v>1</v>
      </c>
      <c r="Q5124"/>
      <c r="R5124" t="b">
        <v>0</v>
      </c>
      <c r="S5124">
        <v>1</v>
      </c>
      <c r="T5124" t="s">
        <v>91</v>
      </c>
      <c r="U5124">
        <v>999</v>
      </c>
      <c r="V5124" t="s">
        <v>5406</v>
      </c>
      <c r="W5124">
        <v>31883035</v>
      </c>
      <c r="X5124"/>
      <c r="Y5124" t="inlineStr">
        <is>
          <t>用于学会炼制大乘玄阴续灵丹。效果随成丹品质变化；玄品参数示例：受击时回复灵力上限的0.04%，持续1800现实秒。</t>
        </is>
      </c>
      <c r="Z5124" t="inlineStr">
        <is>
          <t>|cff00FF00“灵力随战而耗，亦须随行而续；击中、受击与调息各有补益。寒剂自有其宜，须量药力与丹毒而用。”——《续灵行脉录》|r</t>
        </is>
      </c>
      <c r="AA5124" t="str">
        <v>探索秘境或遗迹可得。</v>
      </c>
      <c r="AB5124">
        <v>11821035</v>
      </c>
      <c r="AC5124" t="s">
        <v>5409</v>
      </c>
      <c r="AD5124">
        <v>40003</v>
      </c>
      <c r="AE5124"/>
      <c r="AF5124">
        <v>70003</v>
      </c>
      <c r="AG5124"/>
      <c r="AH5124">
        <v>11250000</v>
      </c>
      <c r="AI5124" t="s">
        <v>5405</v>
      </c>
      <c r="AJ5124" t="s">
        <v>5405</v>
      </c>
      <c r="AK5124" t="s">
        <v>357</v>
      </c>
    </row>
    <row r="5125" spans="2:37">
      <c r="B5125" s="16" t="n">
        <f>10000000+INDEX(编号表!$B:$B,MATCH(F5125,编号表!$A:$A,0))*100000+INDEX(编号表!$F:$F,MATCH(D5125,编号表!$E:$E,0))*1000+INDEX(编号表!$D:$D,MATCH(E5125,编号表!$C:$C,0))*10000+G5125</f>
        <v>11883036</v>
      </c>
      <c r="C5125" t="inlineStr">
        <is>
          <t>大乘清和续灵丹</t>
        </is>
      </c>
      <c r="D5125" t="s">
        <v>105</v>
      </c>
      <c r="E5125" t="s">
        <v>357</v>
      </c>
      <c r="F5125" t="s">
        <v>5405</v>
      </c>
      <c r="G5125">
        <v>36</v>
      </c>
      <c r="H5125"/>
      <c r="I5125">
        <v>60</v>
      </c>
      <c r="J5125" t="str">
        <f t="shared" si="82"/>
        <v>大类_玄品大乘丹方</v>
      </c>
      <c r="K5125" t="s">
        <v>337</v>
      </c>
      <c r="L5125">
        <v>1</v>
      </c>
      <c r="M5125" t="s">
        <v>5405</v>
      </c>
      <c r="N5125"/>
      <c r="O5125">
        <v>0</v>
      </c>
      <c r="P5125" t="b">
        <v>1</v>
      </c>
      <c r="Q5125"/>
      <c r="R5125" t="b">
        <v>0</v>
      </c>
      <c r="S5125">
        <v>1</v>
      </c>
      <c r="T5125" t="s">
        <v>91</v>
      </c>
      <c r="U5125">
        <v>999</v>
      </c>
      <c r="V5125" t="s">
        <v>5406</v>
      </c>
      <c r="W5125">
        <v>31883036</v>
      </c>
      <c r="X5125"/>
      <c r="Y5125" t="inlineStr">
        <is>
          <t>用于学会炼制大乘清和续灵丹。效果随成丹品质变化；玄品参数示例：击中时回复灵力上限的0.05%，持续1500现实秒。</t>
        </is>
      </c>
      <c r="Z5125" t="inlineStr">
        <is>
          <t>|cff00FF00“灵力随战而耗，亦须随行而续；击中、受击与调息各有补益。凉剂自有其宜，须量药力与丹毒而用。”——《续灵行脉录》|r</t>
        </is>
      </c>
      <c r="AA5125" t="str">
        <v>探索秘境或遗迹可得。</v>
      </c>
      <c r="AB5125">
        <v>11821036</v>
      </c>
      <c r="AC5125" t="s">
        <v>5409</v>
      </c>
      <c r="AD5125">
        <v>40003</v>
      </c>
      <c r="AE5125"/>
      <c r="AF5125">
        <v>70003</v>
      </c>
      <c r="AG5125"/>
      <c r="AH5125">
        <v>11250000</v>
      </c>
      <c r="AI5125" t="s">
        <v>5405</v>
      </c>
      <c r="AJ5125" t="s">
        <v>5405</v>
      </c>
      <c r="AK5125" t="s">
        <v>357</v>
      </c>
    </row>
    <row r="5126" spans="2:37">
      <c r="B5126" s="16" t="n">
        <f>10000000+INDEX(编号表!$B:$B,MATCH(F5126,编号表!$A:$A,0))*100000+INDEX(编号表!$F:$F,MATCH(D5126,编号表!$E:$E,0))*1000+INDEX(编号表!$D:$D,MATCH(E5126,编号表!$C:$C,0))*10000+G5126</f>
        <v>11883037</v>
      </c>
      <c r="C5126" t="inlineStr">
        <is>
          <t>大乘续灵丹</t>
        </is>
      </c>
      <c r="D5126" t="s">
        <v>105</v>
      </c>
      <c r="E5126" t="s">
        <v>357</v>
      </c>
      <c r="F5126" t="s">
        <v>5405</v>
      </c>
      <c r="G5126">
        <v>37</v>
      </c>
      <c r="H5126"/>
      <c r="I5126">
        <v>60</v>
      </c>
      <c r="J5126" t="str">
        <f t="shared" si="82"/>
        <v>大类_玄品大乘丹方</v>
      </c>
      <c r="K5126" t="s">
        <v>337</v>
      </c>
      <c r="L5126">
        <v>1</v>
      </c>
      <c r="M5126" t="s">
        <v>5405</v>
      </c>
      <c r="N5126"/>
      <c r="O5126">
        <v>0</v>
      </c>
      <c r="P5126" t="b">
        <v>1</v>
      </c>
      <c r="Q5126"/>
      <c r="R5126" t="b">
        <v>0</v>
      </c>
      <c r="S5126">
        <v>1</v>
      </c>
      <c r="T5126" t="s">
        <v>91</v>
      </c>
      <c r="U5126">
        <v>999</v>
      </c>
      <c r="V5126" t="s">
        <v>5406</v>
      </c>
      <c r="W5126">
        <v>31883037</v>
      </c>
      <c r="X5126"/>
      <c r="Y5126" t="inlineStr">
        <is>
          <t>用于学会炼制大乘续灵丹。效果随成丹品质变化；玄品参数示例：每秒回复灵力上限的0.06%，持续1500现实秒。</t>
        </is>
      </c>
      <c r="Z5126" t="inlineStr">
        <is>
          <t>|cff00FF00“灵力随战而耗，亦须随行而续；击中、受击与调息各有补益。平剂自有其宜，须量药力与丹毒而用。”——《续灵行脉录》|r</t>
        </is>
      </c>
      <c r="AA5126" t="str">
        <v>探索秘境或遗迹可得。</v>
      </c>
      <c r="AB5126">
        <v>11821037</v>
      </c>
      <c r="AC5126" t="s">
        <v>5409</v>
      </c>
      <c r="AD5126">
        <v>40003</v>
      </c>
      <c r="AE5126"/>
      <c r="AF5126">
        <v>70003</v>
      </c>
      <c r="AG5126"/>
      <c r="AH5126">
        <v>11250000</v>
      </c>
      <c r="AI5126" t="s">
        <v>5405</v>
      </c>
      <c r="AJ5126" t="s">
        <v>5405</v>
      </c>
      <c r="AK5126" t="s">
        <v>357</v>
      </c>
    </row>
    <row r="5127" spans="2:37">
      <c r="B5127" s="16" t="n">
        <f>10000000+INDEX(编号表!$B:$B,MATCH(F5127,编号表!$A:$A,0))*100000+INDEX(编号表!$F:$F,MATCH(D5127,编号表!$E:$E,0))*1000+INDEX(编号表!$D:$D,MATCH(E5127,编号表!$C:$C,0))*10000+G5127</f>
        <v>11883038</v>
      </c>
      <c r="C5127" t="inlineStr">
        <is>
          <t>大乘温阳续灵丹</t>
        </is>
      </c>
      <c r="D5127" t="s">
        <v>105</v>
      </c>
      <c r="E5127" t="s">
        <v>357</v>
      </c>
      <c r="F5127" t="s">
        <v>5405</v>
      </c>
      <c r="G5127">
        <v>38</v>
      </c>
      <c r="H5127"/>
      <c r="I5127">
        <v>60</v>
      </c>
      <c r="J5127" t="str">
        <f t="shared" si="82"/>
        <v>大类_玄品大乘丹方</v>
      </c>
      <c r="K5127" t="s">
        <v>337</v>
      </c>
      <c r="L5127">
        <v>1</v>
      </c>
      <c r="M5127" t="s">
        <v>5405</v>
      </c>
      <c r="N5127"/>
      <c r="O5127">
        <v>0</v>
      </c>
      <c r="P5127" t="b">
        <v>1</v>
      </c>
      <c r="Q5127"/>
      <c r="R5127" t="b">
        <v>0</v>
      </c>
      <c r="S5127">
        <v>1</v>
      </c>
      <c r="T5127" t="s">
        <v>91</v>
      </c>
      <c r="U5127">
        <v>999</v>
      </c>
      <c r="V5127" t="s">
        <v>5406</v>
      </c>
      <c r="W5127">
        <v>31883038</v>
      </c>
      <c r="X5127"/>
      <c r="Y5127" t="inlineStr">
        <is>
          <t>用于学会炼制大乘温阳续灵丹。效果随成丹品质变化；玄品参数示例：击中时回复灵力上限的0.07%，持续1500现实秒。</t>
        </is>
      </c>
      <c r="Z5127" t="inlineStr">
        <is>
          <t>|cff00FF00“灵力随战而耗，亦须随行而续；击中、受击与调息各有补益。温剂自有其宜，须量药力与丹毒而用。”——《续灵行脉录》|r</t>
        </is>
      </c>
      <c r="AA5127" t="str">
        <v>探索秘境或遗迹可得。</v>
      </c>
      <c r="AB5127">
        <v>11821038</v>
      </c>
      <c r="AC5127" t="s">
        <v>5409</v>
      </c>
      <c r="AD5127">
        <v>40003</v>
      </c>
      <c r="AE5127"/>
      <c r="AF5127">
        <v>70003</v>
      </c>
      <c r="AG5127"/>
      <c r="AH5127">
        <v>11250000</v>
      </c>
      <c r="AI5127" t="s">
        <v>5405</v>
      </c>
      <c r="AJ5127" t="s">
        <v>5405</v>
      </c>
      <c r="AK5127" t="s">
        <v>357</v>
      </c>
    </row>
    <row r="5128" spans="2:37">
      <c r="B5128" s="16" t="n">
        <f>10000000+INDEX(编号表!$B:$B,MATCH(F5128,编号表!$A:$A,0))*100000+INDEX(编号表!$F:$F,MATCH(D5128,编号表!$E:$E,0))*1000+INDEX(编号表!$D:$D,MATCH(E5128,编号表!$C:$C,0))*10000+G5128</f>
        <v>11883039</v>
      </c>
      <c r="C5128" t="inlineStr">
        <is>
          <t>大乘烈阳续灵丹</t>
        </is>
      </c>
      <c r="D5128" t="s">
        <v>105</v>
      </c>
      <c r="E5128" t="s">
        <v>357</v>
      </c>
      <c r="F5128" t="s">
        <v>5405</v>
      </c>
      <c r="G5128">
        <v>39</v>
      </c>
      <c r="H5128"/>
      <c r="I5128">
        <v>60</v>
      </c>
      <c r="J5128" t="str">
        <f t="shared" si="82"/>
        <v>大类_玄品大乘丹方</v>
      </c>
      <c r="K5128" t="s">
        <v>337</v>
      </c>
      <c r="L5128">
        <v>1</v>
      </c>
      <c r="M5128" t="s">
        <v>5405</v>
      </c>
      <c r="N5128"/>
      <c r="O5128">
        <v>0</v>
      </c>
      <c r="P5128" t="b">
        <v>1</v>
      </c>
      <c r="Q5128"/>
      <c r="R5128" t="b">
        <v>0</v>
      </c>
      <c r="S5128">
        <v>1</v>
      </c>
      <c r="T5128" t="s">
        <v>91</v>
      </c>
      <c r="U5128">
        <v>999</v>
      </c>
      <c r="V5128" t="s">
        <v>5406</v>
      </c>
      <c r="W5128">
        <v>31883039</v>
      </c>
      <c r="X5128"/>
      <c r="Y5128" t="inlineStr">
        <is>
          <t>用于学会炼制大乘烈阳续灵丹。效果随成丹品质变化；玄品参数示例：受击时回复灵力上限的0.1%，持续900现实秒。</t>
        </is>
      </c>
      <c r="Z5128" t="inlineStr">
        <is>
          <t>|cff00FF00“灵力随战而耗，亦须随行而续；击中、受击与调息各有补益。热剂自有其宜，须量药力与丹毒而用。”——《续灵行脉录》|r</t>
        </is>
      </c>
      <c r="AA5128" t="str">
        <v>探索秘境或遗迹可得。</v>
      </c>
      <c r="AB5128">
        <v>11821039</v>
      </c>
      <c r="AC5128" t="s">
        <v>5409</v>
      </c>
      <c r="AD5128">
        <v>40003</v>
      </c>
      <c r="AE5128"/>
      <c r="AF5128">
        <v>70003</v>
      </c>
      <c r="AG5128"/>
      <c r="AH5128">
        <v>11250000</v>
      </c>
      <c r="AI5128" t="s">
        <v>5405</v>
      </c>
      <c r="AJ5128" t="s">
        <v>5405</v>
      </c>
      <c r="AK5128" t="s">
        <v>357</v>
      </c>
    </row>
    <row r="5129" spans="2:37">
      <c r="B5129" s="16" t="n">
        <f>10000000+INDEX(编号表!$B:$B,MATCH(F5129,编号表!$A:$A,0))*100000+INDEX(编号表!$F:$F,MATCH(D5129,编号表!$E:$E,0))*1000+INDEX(编号表!$D:$D,MATCH(E5129,编号表!$C:$C,0))*10000+G5129</f>
        <v>11883040</v>
      </c>
      <c r="C5129" t="inlineStr">
        <is>
          <t>大乘玄阴神行丹</t>
        </is>
      </c>
      <c r="D5129" t="s">
        <v>105</v>
      </c>
      <c r="E5129" t="s">
        <v>357</v>
      </c>
      <c r="F5129" t="s">
        <v>5405</v>
      </c>
      <c r="G5129">
        <v>40</v>
      </c>
      <c r="H5129"/>
      <c r="I5129">
        <v>60</v>
      </c>
      <c r="J5129" t="str">
        <f t="shared" si="82"/>
        <v>大类_玄品大乘丹方</v>
      </c>
      <c r="K5129" t="s">
        <v>337</v>
      </c>
      <c r="L5129">
        <v>1</v>
      </c>
      <c r="M5129" t="s">
        <v>5405</v>
      </c>
      <c r="N5129"/>
      <c r="O5129">
        <v>0</v>
      </c>
      <c r="P5129" t="b">
        <v>1</v>
      </c>
      <c r="Q5129"/>
      <c r="R5129" t="b">
        <v>0</v>
      </c>
      <c r="S5129">
        <v>1</v>
      </c>
      <c r="T5129" t="s">
        <v>91</v>
      </c>
      <c r="U5129">
        <v>999</v>
      </c>
      <c r="V5129" t="s">
        <v>5406</v>
      </c>
      <c r="W5129">
        <v>31883040</v>
      </c>
      <c r="X5129"/>
      <c r="Y5129" t="inlineStr">
        <is>
          <t>用于学会炼制大乘玄阴神行丹。效果随成丹品质变化；玄品参数示例：移动速度提高3%，持续600现实秒。</t>
        </is>
      </c>
      <c r="Z5129" t="inlineStr">
        <is>
          <t>|cff00FF00“轻身疾行，进退有度；药助足下，不增术法杀伤。寒剂自有其宜，须量药力与丹毒而用。”——《神行轻身录》|r</t>
        </is>
      </c>
      <c r="AA5129" t="str">
        <v>探索秘境或遗迹可得。</v>
      </c>
      <c r="AB5129">
        <v>11821040</v>
      </c>
      <c r="AC5129" t="s">
        <v>5409</v>
      </c>
      <c r="AD5129">
        <v>40003</v>
      </c>
      <c r="AE5129"/>
      <c r="AF5129">
        <v>70003</v>
      </c>
      <c r="AG5129"/>
      <c r="AH5129">
        <v>11250000</v>
      </c>
      <c r="AI5129" t="s">
        <v>5405</v>
      </c>
      <c r="AJ5129" t="s">
        <v>5405</v>
      </c>
      <c r="AK5129" t="s">
        <v>357</v>
      </c>
    </row>
    <row r="5130" spans="2:37">
      <c r="B5130" s="16" t="n">
        <f>10000000+INDEX(编号表!$B:$B,MATCH(F5130,编号表!$A:$A,0))*100000+INDEX(编号表!$F:$F,MATCH(D5130,编号表!$E:$E,0))*1000+INDEX(编号表!$D:$D,MATCH(E5130,编号表!$C:$C,0))*10000+G5130</f>
        <v>11883041</v>
      </c>
      <c r="C5130" t="inlineStr">
        <is>
          <t>大乘清和神行丹</t>
        </is>
      </c>
      <c r="D5130" t="s">
        <v>105</v>
      </c>
      <c r="E5130" t="s">
        <v>357</v>
      </c>
      <c r="F5130" t="s">
        <v>5405</v>
      </c>
      <c r="G5130">
        <v>41</v>
      </c>
      <c r="H5130"/>
      <c r="I5130">
        <v>60</v>
      </c>
      <c r="J5130" t="str">
        <f t="shared" si="82"/>
        <v>大类_玄品大乘丹方</v>
      </c>
      <c r="K5130" t="s">
        <v>337</v>
      </c>
      <c r="L5130">
        <v>1</v>
      </c>
      <c r="M5130" t="s">
        <v>5405</v>
      </c>
      <c r="N5130"/>
      <c r="O5130">
        <v>0</v>
      </c>
      <c r="P5130" t="b">
        <v>1</v>
      </c>
      <c r="Q5130"/>
      <c r="R5130" t="b">
        <v>0</v>
      </c>
      <c r="S5130">
        <v>1</v>
      </c>
      <c r="T5130" t="s">
        <v>91</v>
      </c>
      <c r="U5130">
        <v>999</v>
      </c>
      <c r="V5130" t="s">
        <v>5406</v>
      </c>
      <c r="W5130">
        <v>31883041</v>
      </c>
      <c r="X5130"/>
      <c r="Y5130" t="inlineStr">
        <is>
          <t>用于学会炼制大乘清和神行丹。效果随成丹品质变化；玄品参数示例：移动速度提高4%，持续600现实秒。</t>
        </is>
      </c>
      <c r="Z5130" t="inlineStr">
        <is>
          <t>|cff00FF00“轻身疾行，进退有度；药助足下，不增术法杀伤。凉剂自有其宜，须量药力与丹毒而用。”——《神行轻身录》|r</t>
        </is>
      </c>
      <c r="AA5130" t="str">
        <v>探索秘境或遗迹可得。</v>
      </c>
      <c r="AB5130">
        <v>11821041</v>
      </c>
      <c r="AC5130" t="s">
        <v>5409</v>
      </c>
      <c r="AD5130">
        <v>40003</v>
      </c>
      <c r="AE5130"/>
      <c r="AF5130">
        <v>70003</v>
      </c>
      <c r="AG5130"/>
      <c r="AH5130">
        <v>11250000</v>
      </c>
      <c r="AI5130" t="s">
        <v>5405</v>
      </c>
      <c r="AJ5130" t="s">
        <v>5405</v>
      </c>
      <c r="AK5130" t="s">
        <v>357</v>
      </c>
    </row>
    <row r="5131" spans="2:37">
      <c r="B5131" s="16" t="n">
        <f>10000000+INDEX(编号表!$B:$B,MATCH(F5131,编号表!$A:$A,0))*100000+INDEX(编号表!$F:$F,MATCH(D5131,编号表!$E:$E,0))*1000+INDEX(编号表!$D:$D,MATCH(E5131,编号表!$C:$C,0))*10000+G5131</f>
        <v>11883042</v>
      </c>
      <c r="C5131" t="inlineStr">
        <is>
          <t>大乘神行丹</t>
        </is>
      </c>
      <c r="D5131" t="s">
        <v>105</v>
      </c>
      <c r="E5131" t="s">
        <v>357</v>
      </c>
      <c r="F5131" t="s">
        <v>5405</v>
      </c>
      <c r="G5131">
        <v>42</v>
      </c>
      <c r="H5131"/>
      <c r="I5131">
        <v>60</v>
      </c>
      <c r="J5131" t="str">
        <f t="shared" si="82"/>
        <v>大类_玄品大乘丹方</v>
      </c>
      <c r="K5131" t="s">
        <v>337</v>
      </c>
      <c r="L5131">
        <v>1</v>
      </c>
      <c r="M5131" t="s">
        <v>5405</v>
      </c>
      <c r="N5131"/>
      <c r="O5131">
        <v>0</v>
      </c>
      <c r="P5131" t="b">
        <v>1</v>
      </c>
      <c r="Q5131"/>
      <c r="R5131" t="b">
        <v>0</v>
      </c>
      <c r="S5131">
        <v>1</v>
      </c>
      <c r="T5131" t="s">
        <v>91</v>
      </c>
      <c r="U5131">
        <v>999</v>
      </c>
      <c r="V5131" t="s">
        <v>5406</v>
      </c>
      <c r="W5131">
        <v>31883042</v>
      </c>
      <c r="X5131"/>
      <c r="Y5131" t="inlineStr">
        <is>
          <t>用于学会炼制大乘神行丹。效果随成丹品质变化；玄品参数示例：移动速度提高5%，持续600现实秒。</t>
        </is>
      </c>
      <c r="Z5131" t="inlineStr">
        <is>
          <t>|cff00FF00“轻身疾行，进退有度；药助足下，不增术法杀伤。平剂自有其宜，须量药力与丹毒而用。”——《神行轻身录》|r</t>
        </is>
      </c>
      <c r="AA5131" t="str">
        <v>探索秘境或遗迹可得。</v>
      </c>
      <c r="AB5131">
        <v>11821042</v>
      </c>
      <c r="AC5131" t="s">
        <v>5409</v>
      </c>
      <c r="AD5131">
        <v>40003</v>
      </c>
      <c r="AE5131"/>
      <c r="AF5131">
        <v>70003</v>
      </c>
      <c r="AG5131"/>
      <c r="AH5131">
        <v>11250000</v>
      </c>
      <c r="AI5131" t="s">
        <v>5405</v>
      </c>
      <c r="AJ5131" t="s">
        <v>5405</v>
      </c>
      <c r="AK5131" t="s">
        <v>357</v>
      </c>
    </row>
    <row r="5132" spans="2:37">
      <c r="B5132" s="16" t="n">
        <f>10000000+INDEX(编号表!$B:$B,MATCH(F5132,编号表!$A:$A,0))*100000+INDEX(编号表!$F:$F,MATCH(D5132,编号表!$E:$E,0))*1000+INDEX(编号表!$D:$D,MATCH(E5132,编号表!$C:$C,0))*10000+G5132</f>
        <v>11883043</v>
      </c>
      <c r="C5132" t="inlineStr">
        <is>
          <t>大乘温阳神行丹</t>
        </is>
      </c>
      <c r="D5132" t="s">
        <v>105</v>
      </c>
      <c r="E5132" t="s">
        <v>357</v>
      </c>
      <c r="F5132" t="s">
        <v>5405</v>
      </c>
      <c r="G5132">
        <v>43</v>
      </c>
      <c r="H5132"/>
      <c r="I5132">
        <v>60</v>
      </c>
      <c r="J5132" t="str">
        <f t="shared" si="82"/>
        <v>大类_玄品大乘丹方</v>
      </c>
      <c r="K5132" t="s">
        <v>337</v>
      </c>
      <c r="L5132">
        <v>1</v>
      </c>
      <c r="M5132" t="s">
        <v>5405</v>
      </c>
      <c r="N5132"/>
      <c r="O5132">
        <v>0</v>
      </c>
      <c r="P5132" t="b">
        <v>1</v>
      </c>
      <c r="Q5132"/>
      <c r="R5132" t="b">
        <v>0</v>
      </c>
      <c r="S5132">
        <v>1</v>
      </c>
      <c r="T5132" t="s">
        <v>91</v>
      </c>
      <c r="U5132">
        <v>999</v>
      </c>
      <c r="V5132" t="s">
        <v>5406</v>
      </c>
      <c r="W5132">
        <v>31883043</v>
      </c>
      <c r="X5132"/>
      <c r="Y5132" t="inlineStr">
        <is>
          <t>用于学会炼制大乘温阳神行丹。效果随成丹品质变化；玄品参数示例：移动速度提高6%，持续600现实秒。</t>
        </is>
      </c>
      <c r="Z5132" t="inlineStr">
        <is>
          <t>|cff00FF00“轻身疾行，进退有度；药助足下，不增术法杀伤。温剂自有其宜，须量药力与丹毒而用。”——《神行轻身录》|r</t>
        </is>
      </c>
      <c r="AA5132" t="str">
        <v>探索秘境或遗迹可得。</v>
      </c>
      <c r="AB5132">
        <v>11821043</v>
      </c>
      <c r="AC5132" t="s">
        <v>5409</v>
      </c>
      <c r="AD5132">
        <v>40003</v>
      </c>
      <c r="AE5132"/>
      <c r="AF5132">
        <v>70003</v>
      </c>
      <c r="AG5132"/>
      <c r="AH5132">
        <v>11250000</v>
      </c>
      <c r="AI5132" t="s">
        <v>5405</v>
      </c>
      <c r="AJ5132" t="s">
        <v>5405</v>
      </c>
      <c r="AK5132" t="s">
        <v>357</v>
      </c>
    </row>
    <row r="5133" spans="2:37">
      <c r="B5133" s="16" t="n">
        <f>10000000+INDEX(编号表!$B:$B,MATCH(F5133,编号表!$A:$A,0))*100000+INDEX(编号表!$F:$F,MATCH(D5133,编号表!$E:$E,0))*1000+INDEX(编号表!$D:$D,MATCH(E5133,编号表!$C:$C,0))*10000+G5133</f>
        <v>11883044</v>
      </c>
      <c r="C5133" t="inlineStr">
        <is>
          <t>大乘烈阳神行丹</t>
        </is>
      </c>
      <c r="D5133" t="s">
        <v>105</v>
      </c>
      <c r="E5133" t="s">
        <v>357</v>
      </c>
      <c r="F5133" t="s">
        <v>5405</v>
      </c>
      <c r="G5133">
        <v>44</v>
      </c>
      <c r="H5133"/>
      <c r="I5133">
        <v>60</v>
      </c>
      <c r="J5133" t="str">
        <f t="shared" si="82"/>
        <v>大类_玄品大乘丹方</v>
      </c>
      <c r="K5133" t="s">
        <v>337</v>
      </c>
      <c r="L5133">
        <v>1</v>
      </c>
      <c r="M5133" t="s">
        <v>5405</v>
      </c>
      <c r="N5133"/>
      <c r="O5133">
        <v>0</v>
      </c>
      <c r="P5133" t="b">
        <v>1</v>
      </c>
      <c r="Q5133"/>
      <c r="R5133" t="b">
        <v>0</v>
      </c>
      <c r="S5133">
        <v>1</v>
      </c>
      <c r="T5133" t="s">
        <v>91</v>
      </c>
      <c r="U5133">
        <v>999</v>
      </c>
      <c r="V5133" t="s">
        <v>5406</v>
      </c>
      <c r="W5133">
        <v>31883044</v>
      </c>
      <c r="X5133"/>
      <c r="Y5133" t="inlineStr">
        <is>
          <t>用于学会炼制大乘烈阳神行丹。效果随成丹品质变化；玄品参数示例：移动速度提高7%，持续600现实秒。</t>
        </is>
      </c>
      <c r="Z5133" t="inlineStr">
        <is>
          <t>|cff00FF00“轻身疾行，进退有度；药助足下，不增术法杀伤。热剂自有其宜，须量药力与丹毒而用。”——《神行轻身录》|r</t>
        </is>
      </c>
      <c r="AA5133" t="str">
        <v>探索秘境或遗迹可得。</v>
      </c>
      <c r="AB5133">
        <v>11821044</v>
      </c>
      <c r="AC5133" t="s">
        <v>5409</v>
      </c>
      <c r="AD5133">
        <v>40003</v>
      </c>
      <c r="AE5133"/>
      <c r="AF5133">
        <v>70003</v>
      </c>
      <c r="AG5133"/>
      <c r="AH5133">
        <v>11250000</v>
      </c>
      <c r="AI5133" t="s">
        <v>5405</v>
      </c>
      <c r="AJ5133" t="s">
        <v>5405</v>
      </c>
      <c r="AK5133" t="s">
        <v>357</v>
      </c>
    </row>
    <row r="5134" spans="2:37">
      <c r="B5134" s="16" t="n">
        <f>10000000+INDEX(编号表!$B:$B,MATCH(F5134,编号表!$A:$A,0))*100000+INDEX(编号表!$F:$F,MATCH(D5134,编号表!$E:$E,0))*1000+INDEX(编号表!$D:$D,MATCH(E5134,编号表!$C:$C,0))*10000+G5134</f>
        <v>11883045</v>
      </c>
      <c r="C5134" t="inlineStr">
        <is>
          <t>大乘玄阴迅脉丹</t>
        </is>
      </c>
      <c r="D5134" t="s">
        <v>105</v>
      </c>
      <c r="E5134" t="s">
        <v>357</v>
      </c>
      <c r="F5134" t="s">
        <v>5405</v>
      </c>
      <c r="G5134">
        <v>45</v>
      </c>
      <c r="H5134"/>
      <c r="I5134">
        <v>60</v>
      </c>
      <c r="J5134" t="str">
        <f t="shared" si="82"/>
        <v>大类_玄品大乘丹方</v>
      </c>
      <c r="K5134" t="s">
        <v>337</v>
      </c>
      <c r="L5134">
        <v>1</v>
      </c>
      <c r="M5134" t="s">
        <v>5405</v>
      </c>
      <c r="N5134"/>
      <c r="O5134">
        <v>0</v>
      </c>
      <c r="P5134" t="b">
        <v>1</v>
      </c>
      <c r="Q5134"/>
      <c r="R5134" t="b">
        <v>0</v>
      </c>
      <c r="S5134">
        <v>1</v>
      </c>
      <c r="T5134" t="s">
        <v>91</v>
      </c>
      <c r="U5134">
        <v>999</v>
      </c>
      <c r="V5134" t="s">
        <v>5406</v>
      </c>
      <c r="W5134">
        <v>31883045</v>
      </c>
      <c r="X5134"/>
      <c r="Y5134" t="inlineStr">
        <is>
          <t>用于学会炼制大乘玄阴迅脉丹。效果随成丹品质变化；玄品参数示例：法术冷却缩减3%，持续1800现实秒。</t>
        </is>
      </c>
      <c r="Z5134" t="inlineStr">
        <is>
          <t>|cff00FF00“灵脉运转有节，术法复起有时；药助缩其间隔。寒剂自有其宜，须量药力与丹毒而用。”——《迅脉运法录》|r</t>
        </is>
      </c>
      <c r="AA5134" t="str">
        <v>探索秘境或遗迹可得。</v>
      </c>
      <c r="AB5134">
        <v>11821045</v>
      </c>
      <c r="AC5134" t="s">
        <v>5409</v>
      </c>
      <c r="AD5134">
        <v>40003</v>
      </c>
      <c r="AE5134"/>
      <c r="AF5134">
        <v>70003</v>
      </c>
      <c r="AG5134"/>
      <c r="AH5134">
        <v>11250000</v>
      </c>
      <c r="AI5134" t="s">
        <v>5405</v>
      </c>
      <c r="AJ5134" t="s">
        <v>5405</v>
      </c>
      <c r="AK5134" t="s">
        <v>357</v>
      </c>
    </row>
    <row r="5135" spans="2:37">
      <c r="B5135" s="16" t="n">
        <f>10000000+INDEX(编号表!$B:$B,MATCH(F5135,编号表!$A:$A,0))*100000+INDEX(编号表!$F:$F,MATCH(D5135,编号表!$E:$E,0))*1000+INDEX(编号表!$D:$D,MATCH(E5135,编号表!$C:$C,0))*10000+G5135</f>
        <v>11883046</v>
      </c>
      <c r="C5135" t="inlineStr">
        <is>
          <t>大乘清和迅脉丹</t>
        </is>
      </c>
      <c r="D5135" t="s">
        <v>105</v>
      </c>
      <c r="E5135" t="s">
        <v>357</v>
      </c>
      <c r="F5135" t="s">
        <v>5405</v>
      </c>
      <c r="G5135">
        <v>46</v>
      </c>
      <c r="H5135"/>
      <c r="I5135">
        <v>60</v>
      </c>
      <c r="J5135" t="str">
        <f t="shared" si="82"/>
        <v>大类_玄品大乘丹方</v>
      </c>
      <c r="K5135" t="s">
        <v>337</v>
      </c>
      <c r="L5135">
        <v>1</v>
      </c>
      <c r="M5135" t="s">
        <v>5405</v>
      </c>
      <c r="N5135"/>
      <c r="O5135">
        <v>0</v>
      </c>
      <c r="P5135" t="b">
        <v>1</v>
      </c>
      <c r="Q5135"/>
      <c r="R5135" t="b">
        <v>0</v>
      </c>
      <c r="S5135">
        <v>1</v>
      </c>
      <c r="T5135" t="s">
        <v>91</v>
      </c>
      <c r="U5135">
        <v>999</v>
      </c>
      <c r="V5135" t="s">
        <v>5406</v>
      </c>
      <c r="W5135">
        <v>31883046</v>
      </c>
      <c r="X5135"/>
      <c r="Y5135" t="inlineStr">
        <is>
          <t>用于学会炼制大乘清和迅脉丹。效果随成丹品质变化；玄品参数示例：法术冷却缩减3.75%，持续1500现实秒。</t>
        </is>
      </c>
      <c r="Z5135" t="inlineStr">
        <is>
          <t>|cff00FF00“灵脉运转有节，术法复起有时；药助缩其间隔。凉剂自有其宜，须量药力与丹毒而用。”——《迅脉运法录》|r</t>
        </is>
      </c>
      <c r="AA5135" t="str">
        <v>探索秘境或遗迹可得。</v>
      </c>
      <c r="AB5135">
        <v>11821046</v>
      </c>
      <c r="AC5135" t="s">
        <v>5409</v>
      </c>
      <c r="AD5135">
        <v>40003</v>
      </c>
      <c r="AE5135"/>
      <c r="AF5135">
        <v>70003</v>
      </c>
      <c r="AG5135"/>
      <c r="AH5135">
        <v>11250000</v>
      </c>
      <c r="AI5135" t="s">
        <v>5405</v>
      </c>
      <c r="AJ5135" t="s">
        <v>5405</v>
      </c>
      <c r="AK5135" t="s">
        <v>357</v>
      </c>
    </row>
    <row r="5136" spans="2:37">
      <c r="B5136" s="16" t="n">
        <f>10000000+INDEX(编号表!$B:$B,MATCH(F5136,编号表!$A:$A,0))*100000+INDEX(编号表!$F:$F,MATCH(D5136,编号表!$E:$E,0))*1000+INDEX(编号表!$D:$D,MATCH(E5136,编号表!$C:$C,0))*10000+G5136</f>
        <v>11883047</v>
      </c>
      <c r="C5136" t="inlineStr">
        <is>
          <t>大乘迅脉丹</t>
        </is>
      </c>
      <c r="D5136" t="s">
        <v>105</v>
      </c>
      <c r="E5136" t="s">
        <v>357</v>
      </c>
      <c r="F5136" t="s">
        <v>5405</v>
      </c>
      <c r="G5136">
        <v>47</v>
      </c>
      <c r="H5136"/>
      <c r="I5136">
        <v>60</v>
      </c>
      <c r="J5136" t="str">
        <f t="shared" si="82"/>
        <v>大类_玄品大乘丹方</v>
      </c>
      <c r="K5136" t="s">
        <v>337</v>
      </c>
      <c r="L5136">
        <v>1</v>
      </c>
      <c r="M5136" t="s">
        <v>5405</v>
      </c>
      <c r="N5136"/>
      <c r="O5136">
        <v>0</v>
      </c>
      <c r="P5136" t="b">
        <v>1</v>
      </c>
      <c r="Q5136"/>
      <c r="R5136" t="b">
        <v>0</v>
      </c>
      <c r="S5136">
        <v>1</v>
      </c>
      <c r="T5136" t="s">
        <v>91</v>
      </c>
      <c r="U5136">
        <v>999</v>
      </c>
      <c r="V5136" t="s">
        <v>5406</v>
      </c>
      <c r="W5136">
        <v>31883047</v>
      </c>
      <c r="X5136"/>
      <c r="Y5136" t="inlineStr">
        <is>
          <t>用于学会炼制大乘迅脉丹。效果随成丹品质变化；玄品参数示例：法术冷却缩减4.5%，持续1500现实秒。</t>
        </is>
      </c>
      <c r="Z5136" t="inlineStr">
        <is>
          <t>|cff00FF00“灵脉运转有节，术法复起有时；药助缩其间隔。平剂自有其宜，须量药力与丹毒而用。”——《迅脉运法录》|r</t>
        </is>
      </c>
      <c r="AA5136" t="str">
        <v>探索秘境或遗迹可得。</v>
      </c>
      <c r="AB5136">
        <v>11821047</v>
      </c>
      <c r="AC5136" t="s">
        <v>5409</v>
      </c>
      <c r="AD5136">
        <v>40003</v>
      </c>
      <c r="AE5136"/>
      <c r="AF5136">
        <v>70003</v>
      </c>
      <c r="AG5136"/>
      <c r="AH5136">
        <v>11250000</v>
      </c>
      <c r="AI5136" t="s">
        <v>5405</v>
      </c>
      <c r="AJ5136" t="s">
        <v>5405</v>
      </c>
      <c r="AK5136" t="s">
        <v>357</v>
      </c>
    </row>
    <row r="5137" spans="2:37">
      <c r="B5137" s="16" t="n">
        <f>10000000+INDEX(编号表!$B:$B,MATCH(F5137,编号表!$A:$A,0))*100000+INDEX(编号表!$F:$F,MATCH(D5137,编号表!$E:$E,0))*1000+INDEX(编号表!$D:$D,MATCH(E5137,编号表!$C:$C,0))*10000+G5137</f>
        <v>11883048</v>
      </c>
      <c r="C5137" t="inlineStr">
        <is>
          <t>大乘温阳迅脉丹</t>
        </is>
      </c>
      <c r="D5137" t="s">
        <v>105</v>
      </c>
      <c r="E5137" t="s">
        <v>357</v>
      </c>
      <c r="F5137" t="s">
        <v>5405</v>
      </c>
      <c r="G5137">
        <v>48</v>
      </c>
      <c r="H5137"/>
      <c r="I5137">
        <v>60</v>
      </c>
      <c r="J5137" t="str">
        <f t="shared" si="82"/>
        <v>大类_玄品大乘丹方</v>
      </c>
      <c r="K5137" t="s">
        <v>337</v>
      </c>
      <c r="L5137">
        <v>1</v>
      </c>
      <c r="M5137" t="s">
        <v>5405</v>
      </c>
      <c r="N5137"/>
      <c r="O5137">
        <v>0</v>
      </c>
      <c r="P5137" t="b">
        <v>1</v>
      </c>
      <c r="Q5137"/>
      <c r="R5137" t="b">
        <v>0</v>
      </c>
      <c r="S5137">
        <v>1</v>
      </c>
      <c r="T5137" t="s">
        <v>91</v>
      </c>
      <c r="U5137">
        <v>999</v>
      </c>
      <c r="V5137" t="s">
        <v>5406</v>
      </c>
      <c r="W5137">
        <v>31883048</v>
      </c>
      <c r="X5137"/>
      <c r="Y5137" t="inlineStr">
        <is>
          <t>用于学会炼制大乘温阳迅脉丹。效果随成丹品质变化；玄品参数示例：法术冷却缩减5.25%，持续1500现实秒。</t>
        </is>
      </c>
      <c r="Z5137" t="inlineStr">
        <is>
          <t>|cff00FF00“灵脉运转有节，术法复起有时；药助缩其间隔。温剂自有其宜，须量药力与丹毒而用。”——《迅脉运法录》|r</t>
        </is>
      </c>
      <c r="AA5137" t="str">
        <v>探索秘境或遗迹可得。</v>
      </c>
      <c r="AB5137">
        <v>11821048</v>
      </c>
      <c r="AC5137" t="s">
        <v>5409</v>
      </c>
      <c r="AD5137">
        <v>40003</v>
      </c>
      <c r="AE5137"/>
      <c r="AF5137">
        <v>70003</v>
      </c>
      <c r="AG5137"/>
      <c r="AH5137">
        <v>11250000</v>
      </c>
      <c r="AI5137" t="s">
        <v>5405</v>
      </c>
      <c r="AJ5137" t="s">
        <v>5405</v>
      </c>
      <c r="AK5137" t="s">
        <v>357</v>
      </c>
    </row>
    <row r="5138" spans="2:37">
      <c r="B5138" s="16" t="n">
        <f>10000000+INDEX(编号表!$B:$B,MATCH(F5138,编号表!$A:$A,0))*100000+INDEX(编号表!$F:$F,MATCH(D5138,编号表!$E:$E,0))*1000+INDEX(编号表!$D:$D,MATCH(E5138,编号表!$C:$C,0))*10000+G5138</f>
        <v>11883049</v>
      </c>
      <c r="C5138" t="inlineStr">
        <is>
          <t>大乘烈阳迅脉丹</t>
        </is>
      </c>
      <c r="D5138" t="s">
        <v>105</v>
      </c>
      <c r="E5138" t="s">
        <v>357</v>
      </c>
      <c r="F5138" t="s">
        <v>5405</v>
      </c>
      <c r="G5138">
        <v>49</v>
      </c>
      <c r="H5138"/>
      <c r="I5138">
        <v>60</v>
      </c>
      <c r="J5138" t="str">
        <f t="shared" si="82"/>
        <v>大类_玄品大乘丹方</v>
      </c>
      <c r="K5138" t="s">
        <v>337</v>
      </c>
      <c r="L5138">
        <v>1</v>
      </c>
      <c r="M5138" t="s">
        <v>5405</v>
      </c>
      <c r="N5138"/>
      <c r="O5138">
        <v>0</v>
      </c>
      <c r="P5138" t="b">
        <v>1</v>
      </c>
      <c r="Q5138"/>
      <c r="R5138" t="b">
        <v>0</v>
      </c>
      <c r="S5138">
        <v>1</v>
      </c>
      <c r="T5138" t="s">
        <v>91</v>
      </c>
      <c r="U5138">
        <v>999</v>
      </c>
      <c r="V5138" t="s">
        <v>5406</v>
      </c>
      <c r="W5138">
        <v>31883049</v>
      </c>
      <c r="X5138"/>
      <c r="Y5138" t="inlineStr">
        <is>
          <t>用于学会炼制大乘烈阳迅脉丹。效果随成丹品质变化；玄品参数示例：法术冷却缩减6%，持续900现实秒。</t>
        </is>
      </c>
      <c r="Z5138" t="inlineStr">
        <is>
          <t>|cff00FF00“灵脉运转有节，术法复起有时；药助缩其间隔。热剂自有其宜，须量药力与丹毒而用。”——《迅脉运法录》|r</t>
        </is>
      </c>
      <c r="AA5138" t="str">
        <v>探索秘境或遗迹可得。</v>
      </c>
      <c r="AB5138">
        <v>11821049</v>
      </c>
      <c r="AC5138" t="s">
        <v>5409</v>
      </c>
      <c r="AD5138">
        <v>40003</v>
      </c>
      <c r="AE5138"/>
      <c r="AF5138">
        <v>70003</v>
      </c>
      <c r="AG5138"/>
      <c r="AH5138">
        <v>11250000</v>
      </c>
      <c r="AI5138" t="s">
        <v>5405</v>
      </c>
      <c r="AJ5138" t="s">
        <v>5405</v>
      </c>
      <c r="AK5138" t="s">
        <v>357</v>
      </c>
    </row>
    <row r="5139" spans="2:37">
      <c r="B5139" s="16" t="n">
        <f>10000000+INDEX(编号表!$B:$B,MATCH(F5139,编号表!$A:$A,0))*100000+INDEX(编号表!$F:$F,MATCH(D5139,编号表!$E:$E,0))*1000+INDEX(编号表!$D:$D,MATCH(E5139,编号表!$C:$C,0))*10000+G5139</f>
        <v>11883050</v>
      </c>
      <c r="C5139" t="s">
        <v>5105</v>
      </c>
      <c r="D5139" t="s">
        <v>105</v>
      </c>
      <c r="E5139" t="s">
        <v>357</v>
      </c>
      <c r="F5139" t="s">
        <v>5405</v>
      </c>
      <c r="G5139">
        <v>50</v>
      </c>
      <c r="H5139"/>
      <c r="I5139">
        <v>60</v>
      </c>
      <c r="J5139" t="str">
        <f t="shared" si="82"/>
        <v>大类_玄品大乘丹方</v>
      </c>
      <c r="K5139" t="s">
        <v>337</v>
      </c>
      <c r="L5139">
        <v>1</v>
      </c>
      <c r="M5139" t="s">
        <v>5405</v>
      </c>
      <c r="N5139"/>
      <c r="O5139">
        <v>0</v>
      </c>
      <c r="P5139" t="b">
        <v>1</v>
      </c>
      <c r="Q5139"/>
      <c r="R5139" t="b">
        <v>0</v>
      </c>
      <c r="S5139">
        <v>1</v>
      </c>
      <c r="T5139" t="s">
        <v>91</v>
      </c>
      <c r="U5139">
        <v>999</v>
      </c>
      <c r="V5139" t="s">
        <v>5406</v>
      </c>
      <c r="W5139">
        <v>31883050</v>
      </c>
      <c r="X5139"/>
      <c r="Y5139" t="inlineStr">
        <is>
          <t>用于学会炼制大乘玄阴净髓丹。效果随成丹品质变化；玄品参数示例：清除对应味池杂质总量18423288点，按300现实秒的经过时间线性结算（操作时补结差额）。</t>
        </is>
      </c>
      <c r="Z5139" t="inlineStr">
        <is>
          <t>|cff00FF00“骨底积浊得清，根基乃少其滞。寒剂自有其宜，须量药力与丹毒而用。”——《骨底澄浊录》|r</t>
        </is>
      </c>
      <c r="AA5139" t="str">
        <v>探索秘境或遗迹可得。</v>
      </c>
      <c r="AB5139">
        <v>11821050</v>
      </c>
      <c r="AC5139" t="s">
        <v>5409</v>
      </c>
      <c r="AD5139">
        <v>40003</v>
      </c>
      <c r="AE5139"/>
      <c r="AF5139">
        <v>70003</v>
      </c>
      <c r="AG5139"/>
      <c r="AH5139">
        <v>11250000</v>
      </c>
      <c r="AI5139" t="s">
        <v>5405</v>
      </c>
      <c r="AJ5139" t="s">
        <v>5405</v>
      </c>
      <c r="AK5139" t="s">
        <v>357</v>
      </c>
    </row>
    <row r="5140" spans="2:37">
      <c r="B5140" s="16" t="n">
        <f>10000000+INDEX(编号表!$B:$B,MATCH(F5140,编号表!$A:$A,0))*100000+INDEX(编号表!$F:$F,MATCH(D5140,编号表!$E:$E,0))*1000+INDEX(编号表!$D:$D,MATCH(E5140,编号表!$C:$C,0))*10000+G5140</f>
        <v>11883051</v>
      </c>
      <c r="C5140" t="s">
        <v>5109</v>
      </c>
      <c r="D5140" t="s">
        <v>105</v>
      </c>
      <c r="E5140" t="s">
        <v>357</v>
      </c>
      <c r="F5140" t="s">
        <v>5405</v>
      </c>
      <c r="G5140">
        <v>51</v>
      </c>
      <c r="H5140"/>
      <c r="I5140">
        <v>60</v>
      </c>
      <c r="J5140" t="str">
        <f t="shared" si="82"/>
        <v>大类_玄品大乘丹方</v>
      </c>
      <c r="K5140" t="s">
        <v>337</v>
      </c>
      <c r="L5140">
        <v>1</v>
      </c>
      <c r="M5140" t="s">
        <v>5405</v>
      </c>
      <c r="N5140"/>
      <c r="O5140">
        <v>0</v>
      </c>
      <c r="P5140" t="b">
        <v>1</v>
      </c>
      <c r="Q5140"/>
      <c r="R5140" t="b">
        <v>0</v>
      </c>
      <c r="S5140">
        <v>1</v>
      </c>
      <c r="T5140" t="s">
        <v>91</v>
      </c>
      <c r="U5140">
        <v>999</v>
      </c>
      <c r="V5140" t="s">
        <v>5406</v>
      </c>
      <c r="W5140">
        <v>31883051</v>
      </c>
      <c r="X5140"/>
      <c r="Y5140" t="inlineStr">
        <is>
          <t>用于学会炼制大乘清和净髓丹。效果随成丹品质变化；玄品参数示例：清除对应味池杂质总量11691702点，按60现实秒的经过时间线性结算（操作时补结差额）。</t>
        </is>
      </c>
      <c r="Z5140" t="inlineStr">
        <is>
          <t>|cff00FF00“骨底积浊得清，根基乃少其滞。凉剂自有其宜，须量药力与丹毒而用。”——《骨底澄浊录》|r</t>
        </is>
      </c>
      <c r="AA5140" t="str">
        <v>探索秘境或遗迹可得。</v>
      </c>
      <c r="AB5140">
        <v>11821051</v>
      </c>
      <c r="AC5140" t="s">
        <v>5409</v>
      </c>
      <c r="AD5140">
        <v>40003</v>
      </c>
      <c r="AE5140"/>
      <c r="AF5140">
        <v>70003</v>
      </c>
      <c r="AG5140"/>
      <c r="AH5140">
        <v>11250000</v>
      </c>
      <c r="AI5140" t="s">
        <v>5405</v>
      </c>
      <c r="AJ5140" t="s">
        <v>5405</v>
      </c>
      <c r="AK5140" t="s">
        <v>357</v>
      </c>
    </row>
    <row r="5141" spans="2:37">
      <c r="B5141" s="16" t="n">
        <f>10000000+INDEX(编号表!$B:$B,MATCH(F5141,编号表!$A:$A,0))*100000+INDEX(编号表!$F:$F,MATCH(D5141,编号表!$E:$E,0))*1000+INDEX(编号表!$D:$D,MATCH(E5141,编号表!$C:$C,0))*10000+G5141</f>
        <v>11883052</v>
      </c>
      <c r="C5141" t="s">
        <v>5113</v>
      </c>
      <c r="D5141" t="s">
        <v>105</v>
      </c>
      <c r="E5141" t="s">
        <v>357</v>
      </c>
      <c r="F5141" t="s">
        <v>5405</v>
      </c>
      <c r="G5141">
        <v>52</v>
      </c>
      <c r="H5141"/>
      <c r="I5141">
        <v>60</v>
      </c>
      <c r="J5141" t="str">
        <f t="shared" si="82"/>
        <v>大类_玄品大乘丹方</v>
      </c>
      <c r="K5141" t="s">
        <v>337</v>
      </c>
      <c r="L5141">
        <v>1</v>
      </c>
      <c r="M5141" t="s">
        <v>5405</v>
      </c>
      <c r="N5141"/>
      <c r="O5141">
        <v>0</v>
      </c>
      <c r="P5141" t="b">
        <v>1</v>
      </c>
      <c r="Q5141"/>
      <c r="R5141" t="b">
        <v>0</v>
      </c>
      <c r="S5141">
        <v>1</v>
      </c>
      <c r="T5141" t="s">
        <v>91</v>
      </c>
      <c r="U5141">
        <v>999</v>
      </c>
      <c r="V5141" t="s">
        <v>5406</v>
      </c>
      <c r="W5141">
        <v>31883052</v>
      </c>
      <c r="X5141"/>
      <c r="Y5141" t="inlineStr">
        <is>
          <t>用于学会炼制大乘净髓丹。效果随成丹品质变化；玄品参数示例：清除对应味池杂质总量14171760点，按60现实秒的经过时间线性结算（操作时补结差额）。</t>
        </is>
      </c>
      <c r="Z5141" t="inlineStr">
        <is>
          <t>|cff00FF00“骨底积浊得清，根基乃少其滞。平剂自有其宜，须量药力与丹毒而用。”——《骨底澄浊录》|r</t>
        </is>
      </c>
      <c r="AA5141" t="str">
        <v>探索秘境或遗迹可得。</v>
      </c>
      <c r="AB5141">
        <v>11821052</v>
      </c>
      <c r="AC5141" t="s">
        <v>5409</v>
      </c>
      <c r="AD5141">
        <v>40003</v>
      </c>
      <c r="AE5141"/>
      <c r="AF5141">
        <v>70003</v>
      </c>
      <c r="AG5141"/>
      <c r="AH5141">
        <v>11250000</v>
      </c>
      <c r="AI5141" t="s">
        <v>5405</v>
      </c>
      <c r="AJ5141" t="s">
        <v>5405</v>
      </c>
      <c r="AK5141" t="s">
        <v>357</v>
      </c>
    </row>
    <row r="5142" spans="2:37">
      <c r="B5142" s="16" t="n">
        <f>10000000+INDEX(编号表!$B:$B,MATCH(F5142,编号表!$A:$A,0))*100000+INDEX(编号表!$F:$F,MATCH(D5142,编号表!$E:$E,0))*1000+INDEX(编号表!$D:$D,MATCH(E5142,编号表!$C:$C,0))*10000+G5142</f>
        <v>11883053</v>
      </c>
      <c r="C5142" t="s">
        <v>5117</v>
      </c>
      <c r="D5142" t="s">
        <v>105</v>
      </c>
      <c r="E5142" t="s">
        <v>357</v>
      </c>
      <c r="F5142" t="s">
        <v>5405</v>
      </c>
      <c r="G5142">
        <v>53</v>
      </c>
      <c r="H5142"/>
      <c r="I5142">
        <v>60</v>
      </c>
      <c r="J5142" t="str">
        <f t="shared" si="82"/>
        <v>大类_玄品大乘丹方</v>
      </c>
      <c r="K5142" t="s">
        <v>337</v>
      </c>
      <c r="L5142">
        <v>1</v>
      </c>
      <c r="M5142" t="s">
        <v>5405</v>
      </c>
      <c r="N5142"/>
      <c r="O5142">
        <v>0</v>
      </c>
      <c r="P5142" t="b">
        <v>1</v>
      </c>
      <c r="Q5142"/>
      <c r="R5142" t="b">
        <v>0</v>
      </c>
      <c r="S5142">
        <v>1</v>
      </c>
      <c r="T5142" t="s">
        <v>91</v>
      </c>
      <c r="U5142">
        <v>999</v>
      </c>
      <c r="V5142" t="s">
        <v>5406</v>
      </c>
      <c r="W5142">
        <v>31883053</v>
      </c>
      <c r="X5142"/>
      <c r="Y5142" t="inlineStr">
        <is>
          <t>用于学会炼制大乘温阳净髓丹。效果随成丹品质变化；玄品参数示例：清除对应味池杂质总量16651818点，按60现实秒的经过时间线性结算（操作时补结差额）。</t>
        </is>
      </c>
      <c r="Z5142" t="inlineStr">
        <is>
          <t>|cff00FF00“骨底积浊得清，根基乃少其滞。温剂自有其宜，须量药力与丹毒而用。”——《骨底澄浊录》|r</t>
        </is>
      </c>
      <c r="AA5142" t="str">
        <v>探索秘境或遗迹可得。</v>
      </c>
      <c r="AB5142">
        <v>11821053</v>
      </c>
      <c r="AC5142" t="s">
        <v>5409</v>
      </c>
      <c r="AD5142">
        <v>40003</v>
      </c>
      <c r="AE5142"/>
      <c r="AF5142">
        <v>70003</v>
      </c>
      <c r="AG5142"/>
      <c r="AH5142">
        <v>11250000</v>
      </c>
      <c r="AI5142" t="s">
        <v>5405</v>
      </c>
      <c r="AJ5142" t="s">
        <v>5405</v>
      </c>
      <c r="AK5142" t="s">
        <v>357</v>
      </c>
    </row>
    <row r="5143" spans="2:37">
      <c r="B5143" s="16" t="n">
        <f>10000000+INDEX(编号表!$B:$B,MATCH(F5143,编号表!$A:$A,0))*100000+INDEX(编号表!$F:$F,MATCH(D5143,编号表!$E:$E,0))*1000+INDEX(编号表!$D:$D,MATCH(E5143,编号表!$C:$C,0))*10000+G5143</f>
        <v>11883054</v>
      </c>
      <c r="C5143" t="s">
        <v>5121</v>
      </c>
      <c r="D5143" t="s">
        <v>105</v>
      </c>
      <c r="E5143" t="s">
        <v>357</v>
      </c>
      <c r="F5143" t="s">
        <v>5405</v>
      </c>
      <c r="G5143">
        <v>54</v>
      </c>
      <c r="H5143"/>
      <c r="I5143">
        <v>60</v>
      </c>
      <c r="J5143" t="str">
        <f t="shared" si="82"/>
        <v>大类_玄品大乘丹方</v>
      </c>
      <c r="K5143" t="s">
        <v>337</v>
      </c>
      <c r="L5143">
        <v>1</v>
      </c>
      <c r="M5143" t="s">
        <v>5405</v>
      </c>
      <c r="N5143"/>
      <c r="O5143">
        <v>0</v>
      </c>
      <c r="P5143" t="b">
        <v>1</v>
      </c>
      <c r="Q5143"/>
      <c r="R5143" t="b">
        <v>0</v>
      </c>
      <c r="S5143">
        <v>1</v>
      </c>
      <c r="T5143" t="s">
        <v>91</v>
      </c>
      <c r="U5143">
        <v>999</v>
      </c>
      <c r="V5143" t="s">
        <v>5406</v>
      </c>
      <c r="W5143">
        <v>31883054</v>
      </c>
      <c r="X5143"/>
      <c r="Y5143" t="inlineStr">
        <is>
          <t>用于学会炼制大乘烈阳净髓丹。效果随成丹品质变化；玄品参数示例：清除对应味池杂质总量14171760点，按10现实秒的经过时间线性结算（操作时补结差额）。</t>
        </is>
      </c>
      <c r="Z5143" t="inlineStr">
        <is>
          <t>|cff00FF00“骨底积浊得清，根基乃少其滞。热剂自有其宜，须量药力与丹毒而用。”——《骨底澄浊录》|r</t>
        </is>
      </c>
      <c r="AA5143" t="str">
        <v>探索秘境或遗迹可得。</v>
      </c>
      <c r="AB5143">
        <v>11821054</v>
      </c>
      <c r="AC5143" t="s">
        <v>5409</v>
      </c>
      <c r="AD5143">
        <v>40003</v>
      </c>
      <c r="AE5143"/>
      <c r="AF5143">
        <v>70003</v>
      </c>
      <c r="AG5143"/>
      <c r="AH5143">
        <v>11250000</v>
      </c>
      <c r="AI5143" t="s">
        <v>5405</v>
      </c>
      <c r="AJ5143" t="s">
        <v>5405</v>
      </c>
      <c r="AK5143" t="s">
        <v>357</v>
      </c>
    </row>
    <row r="5144" spans="2:37">
      <c r="B5144" s="16" t="n">
        <f>10000000+INDEX(编号表!$B:$B,MATCH(F5144,编号表!$A:$A,0))*100000+INDEX(编号表!$F:$F,MATCH(D5144,编号表!$E:$E,0))*1000+INDEX(编号表!$D:$D,MATCH(E5144,编号表!$C:$C,0))*10000+G5144</f>
        <v>11883055</v>
      </c>
      <c r="C5144" t="inlineStr">
        <is>
          <t>大乘玄阴回春丹</t>
        </is>
      </c>
      <c r="D5144" t="s">
        <v>105</v>
      </c>
      <c r="E5144" t="s">
        <v>357</v>
      </c>
      <c r="F5144" t="s">
        <v>5405</v>
      </c>
      <c r="G5144">
        <v>55</v>
      </c>
      <c r="H5144"/>
      <c r="I5144">
        <v>60</v>
      </c>
      <c r="J5144" t="str">
        <f t="shared" si="82"/>
        <v>大类_玄品大乘丹方</v>
      </c>
      <c r="K5144" t="s">
        <v>337</v>
      </c>
      <c r="L5144">
        <v>1</v>
      </c>
      <c r="M5144" t="s">
        <v>5405</v>
      </c>
      <c r="N5144"/>
      <c r="O5144">
        <v>0</v>
      </c>
      <c r="P5144" t="b">
        <v>1</v>
      </c>
      <c r="Q5144"/>
      <c r="R5144" t="b">
        <v>0</v>
      </c>
      <c r="S5144">
        <v>1</v>
      </c>
      <c r="T5144" t="s">
        <v>91</v>
      </c>
      <c r="U5144">
        <v>999</v>
      </c>
      <c r="V5144" t="s">
        <v>5406</v>
      </c>
      <c r="W5144">
        <v>31883055</v>
      </c>
      <c r="X5144"/>
      <c r="Y5144" t="inlineStr">
        <is>
          <t>用于学会炼制大乘玄阴回春丹。效果随成丹品质变化；玄品参数示例：受击时回复生命上限的0.04%，持续1800现实秒。</t>
        </is>
      </c>
      <c r="Z5144" t="inlineStr">
        <is>
          <t>|cff00FF00“生机渐续，或随调息，或随交锋；疗伤之量不取敌人失血。寒剂自有其宜，须量药力与丹毒而用。”——《回春续生录》|r</t>
        </is>
      </c>
      <c r="AA5144" t="str">
        <v>探索秘境或遗迹可得。</v>
      </c>
      <c r="AB5144">
        <v>11821055</v>
      </c>
      <c r="AC5144" t="s">
        <v>5409</v>
      </c>
      <c r="AD5144">
        <v>40003</v>
      </c>
      <c r="AE5144"/>
      <c r="AF5144">
        <v>70003</v>
      </c>
      <c r="AG5144"/>
      <c r="AH5144">
        <v>11250000</v>
      </c>
      <c r="AI5144" t="s">
        <v>5405</v>
      </c>
      <c r="AJ5144" t="s">
        <v>5405</v>
      </c>
      <c r="AK5144" t="s">
        <v>357</v>
      </c>
    </row>
    <row r="5145" spans="2:37">
      <c r="B5145" s="16" t="n">
        <f>10000000+INDEX(编号表!$B:$B,MATCH(F5145,编号表!$A:$A,0))*100000+INDEX(编号表!$F:$F,MATCH(D5145,编号表!$E:$E,0))*1000+INDEX(编号表!$D:$D,MATCH(E5145,编号表!$C:$C,0))*10000+G5145</f>
        <v>11883056</v>
      </c>
      <c r="C5145" t="inlineStr">
        <is>
          <t>大乘清和回春丹</t>
        </is>
      </c>
      <c r="D5145" t="s">
        <v>105</v>
      </c>
      <c r="E5145" t="s">
        <v>357</v>
      </c>
      <c r="F5145" t="s">
        <v>5405</v>
      </c>
      <c r="G5145">
        <v>56</v>
      </c>
      <c r="H5145"/>
      <c r="I5145">
        <v>60</v>
      </c>
      <c r="J5145" t="str">
        <f t="shared" si="82"/>
        <v>大类_玄品大乘丹方</v>
      </c>
      <c r="K5145" t="s">
        <v>337</v>
      </c>
      <c r="L5145">
        <v>1</v>
      </c>
      <c r="M5145" t="s">
        <v>5405</v>
      </c>
      <c r="N5145"/>
      <c r="O5145">
        <v>0</v>
      </c>
      <c r="P5145" t="b">
        <v>1</v>
      </c>
      <c r="Q5145"/>
      <c r="R5145" t="b">
        <v>0</v>
      </c>
      <c r="S5145">
        <v>1</v>
      </c>
      <c r="T5145" t="s">
        <v>91</v>
      </c>
      <c r="U5145">
        <v>999</v>
      </c>
      <c r="V5145" t="s">
        <v>5406</v>
      </c>
      <c r="W5145">
        <v>31883056</v>
      </c>
      <c r="X5145"/>
      <c r="Y5145" t="inlineStr">
        <is>
          <t>用于学会炼制大乘清和回春丹。效果随成丹品质变化；玄品参数示例：击中时回复生命上限的0.05%，持续1500现实秒。</t>
        </is>
      </c>
      <c r="Z5145" t="inlineStr">
        <is>
          <t>|cff00FF00“生机渐续，或随调息，或随交锋；疗伤之量不取敌人失血。凉剂自有其宜，须量药力与丹毒而用。”——《回春续生录》|r</t>
        </is>
      </c>
      <c r="AA5145" t="str">
        <v>探索秘境或遗迹可得。</v>
      </c>
      <c r="AB5145">
        <v>11821056</v>
      </c>
      <c r="AC5145" t="s">
        <v>5409</v>
      </c>
      <c r="AD5145">
        <v>40003</v>
      </c>
      <c r="AE5145"/>
      <c r="AF5145">
        <v>70003</v>
      </c>
      <c r="AG5145"/>
      <c r="AH5145">
        <v>11250000</v>
      </c>
      <c r="AI5145" t="s">
        <v>5405</v>
      </c>
      <c r="AJ5145" t="s">
        <v>5405</v>
      </c>
      <c r="AK5145" t="s">
        <v>357</v>
      </c>
    </row>
    <row r="5146" spans="2:37">
      <c r="B5146" s="16" t="n">
        <f>10000000+INDEX(编号表!$B:$B,MATCH(F5146,编号表!$A:$A,0))*100000+INDEX(编号表!$F:$F,MATCH(D5146,编号表!$E:$E,0))*1000+INDEX(编号表!$D:$D,MATCH(E5146,编号表!$C:$C,0))*10000+G5146</f>
        <v>11883057</v>
      </c>
      <c r="C5146" t="inlineStr">
        <is>
          <t>大乘回春丹</t>
        </is>
      </c>
      <c r="D5146" t="s">
        <v>105</v>
      </c>
      <c r="E5146" t="s">
        <v>357</v>
      </c>
      <c r="F5146" t="s">
        <v>5405</v>
      </c>
      <c r="G5146">
        <v>57</v>
      </c>
      <c r="H5146"/>
      <c r="I5146">
        <v>60</v>
      </c>
      <c r="J5146" t="str">
        <f t="shared" si="82"/>
        <v>大类_玄品大乘丹方</v>
      </c>
      <c r="K5146" t="s">
        <v>337</v>
      </c>
      <c r="L5146">
        <v>1</v>
      </c>
      <c r="M5146" t="s">
        <v>5405</v>
      </c>
      <c r="N5146"/>
      <c r="O5146">
        <v>0</v>
      </c>
      <c r="P5146" t="b">
        <v>1</v>
      </c>
      <c r="Q5146"/>
      <c r="R5146" t="b">
        <v>0</v>
      </c>
      <c r="S5146">
        <v>1</v>
      </c>
      <c r="T5146" t="s">
        <v>91</v>
      </c>
      <c r="U5146">
        <v>999</v>
      </c>
      <c r="V5146" t="s">
        <v>5406</v>
      </c>
      <c r="W5146">
        <v>31883057</v>
      </c>
      <c r="X5146"/>
      <c r="Y5146" t="inlineStr">
        <is>
          <t>用于学会炼制大乘回春丹。效果随成丹品质变化；玄品参数示例：每秒回复生命上限的0.06%，持续1500现实秒。</t>
        </is>
      </c>
      <c r="Z5146" t="inlineStr">
        <is>
          <t>|cff00FF00“生机渐续，或随调息，或随交锋；疗伤之量不取敌人失血。平剂自有其宜，须量药力与丹毒而用。”——《回春续生录》|r</t>
        </is>
      </c>
      <c r="AA5146" t="str">
        <v>探索秘境或遗迹可得。</v>
      </c>
      <c r="AB5146">
        <v>11821057</v>
      </c>
      <c r="AC5146" t="s">
        <v>5409</v>
      </c>
      <c r="AD5146">
        <v>40003</v>
      </c>
      <c r="AE5146"/>
      <c r="AF5146">
        <v>70003</v>
      </c>
      <c r="AG5146"/>
      <c r="AH5146">
        <v>11250000</v>
      </c>
      <c r="AI5146" t="s">
        <v>5405</v>
      </c>
      <c r="AJ5146" t="s">
        <v>5405</v>
      </c>
      <c r="AK5146" t="s">
        <v>357</v>
      </c>
    </row>
    <row r="5147" spans="2:37">
      <c r="B5147" s="16" t="n">
        <f>10000000+INDEX(编号表!$B:$B,MATCH(F5147,编号表!$A:$A,0))*100000+INDEX(编号表!$F:$F,MATCH(D5147,编号表!$E:$E,0))*1000+INDEX(编号表!$D:$D,MATCH(E5147,编号表!$C:$C,0))*10000+G5147</f>
        <v>11883058</v>
      </c>
      <c r="C5147" t="inlineStr">
        <is>
          <t>大乘温阳回春丹</t>
        </is>
      </c>
      <c r="D5147" t="s">
        <v>105</v>
      </c>
      <c r="E5147" t="s">
        <v>357</v>
      </c>
      <c r="F5147" t="s">
        <v>5405</v>
      </c>
      <c r="G5147">
        <v>58</v>
      </c>
      <c r="H5147"/>
      <c r="I5147">
        <v>60</v>
      </c>
      <c r="J5147" t="str">
        <f t="shared" si="82"/>
        <v>大类_玄品大乘丹方</v>
      </c>
      <c r="K5147" t="s">
        <v>337</v>
      </c>
      <c r="L5147">
        <v>1</v>
      </c>
      <c r="M5147" t="s">
        <v>5405</v>
      </c>
      <c r="N5147"/>
      <c r="O5147">
        <v>0</v>
      </c>
      <c r="P5147" t="b">
        <v>1</v>
      </c>
      <c r="Q5147"/>
      <c r="R5147" t="b">
        <v>0</v>
      </c>
      <c r="S5147">
        <v>1</v>
      </c>
      <c r="T5147" t="s">
        <v>91</v>
      </c>
      <c r="U5147">
        <v>999</v>
      </c>
      <c r="V5147" t="s">
        <v>5406</v>
      </c>
      <c r="W5147">
        <v>31883058</v>
      </c>
      <c r="X5147"/>
      <c r="Y5147" t="inlineStr">
        <is>
          <t>用于学会炼制大乘温阳回春丹。效果随成丹品质变化；玄品参数示例：击中时回复生命上限的0.07%，持续1500现实秒。</t>
        </is>
      </c>
      <c r="Z5147" t="inlineStr">
        <is>
          <t>|cff00FF00“生机渐续，或随调息，或随交锋；疗伤之量不取敌人失血。温剂自有其宜，须量药力与丹毒而用。”——《回春续生录》|r</t>
        </is>
      </c>
      <c r="AA5147" t="str">
        <v>探索秘境或遗迹可得。</v>
      </c>
      <c r="AB5147">
        <v>11821058</v>
      </c>
      <c r="AC5147" t="s">
        <v>5409</v>
      </c>
      <c r="AD5147">
        <v>40003</v>
      </c>
      <c r="AE5147"/>
      <c r="AF5147">
        <v>70003</v>
      </c>
      <c r="AG5147"/>
      <c r="AH5147">
        <v>11250000</v>
      </c>
      <c r="AI5147" t="s">
        <v>5405</v>
      </c>
      <c r="AJ5147" t="s">
        <v>5405</v>
      </c>
      <c r="AK5147" t="s">
        <v>357</v>
      </c>
    </row>
    <row r="5148" spans="2:37">
      <c r="B5148" s="16" t="n">
        <f>10000000+INDEX(编号表!$B:$B,MATCH(F5148,编号表!$A:$A,0))*100000+INDEX(编号表!$F:$F,MATCH(D5148,编号表!$E:$E,0))*1000+INDEX(编号表!$D:$D,MATCH(E5148,编号表!$C:$C,0))*10000+G5148</f>
        <v>11883059</v>
      </c>
      <c r="C5148" t="inlineStr">
        <is>
          <t>大乘烈阳回春丹</t>
        </is>
      </c>
      <c r="D5148" t="s">
        <v>105</v>
      </c>
      <c r="E5148" t="s">
        <v>357</v>
      </c>
      <c r="F5148" t="s">
        <v>5405</v>
      </c>
      <c r="G5148">
        <v>59</v>
      </c>
      <c r="H5148"/>
      <c r="I5148">
        <v>60</v>
      </c>
      <c r="J5148" t="str">
        <f t="shared" si="82"/>
        <v>大类_玄品大乘丹方</v>
      </c>
      <c r="K5148" t="s">
        <v>337</v>
      </c>
      <c r="L5148">
        <v>1</v>
      </c>
      <c r="M5148" t="s">
        <v>5405</v>
      </c>
      <c r="N5148"/>
      <c r="O5148">
        <v>0</v>
      </c>
      <c r="P5148" t="b">
        <v>1</v>
      </c>
      <c r="Q5148"/>
      <c r="R5148" t="b">
        <v>0</v>
      </c>
      <c r="S5148">
        <v>1</v>
      </c>
      <c r="T5148" t="s">
        <v>91</v>
      </c>
      <c r="U5148">
        <v>999</v>
      </c>
      <c r="V5148" t="s">
        <v>5406</v>
      </c>
      <c r="W5148">
        <v>31883059</v>
      </c>
      <c r="X5148"/>
      <c r="Y5148" t="inlineStr">
        <is>
          <t>用于学会炼制大乘烈阳回春丹。效果随成丹品质变化；玄品参数示例：受击时回复生命上限的0.1%，持续900现实秒。</t>
        </is>
      </c>
      <c r="Z5148" t="inlineStr">
        <is>
          <t>|cff00FF00“生机渐续，或随调息，或随交锋；疗伤之量不取敌人失血。热剂自有其宜，须量药力与丹毒而用。”——《回春续生录》|r</t>
        </is>
      </c>
      <c r="AA5148" t="str">
        <v>探索秘境或遗迹可得。</v>
      </c>
      <c r="AB5148">
        <v>11821059</v>
      </c>
      <c r="AC5148" t="s">
        <v>5409</v>
      </c>
      <c r="AD5148">
        <v>40003</v>
      </c>
      <c r="AE5148"/>
      <c r="AF5148">
        <v>70003</v>
      </c>
      <c r="AG5148"/>
      <c r="AH5148">
        <v>11250000</v>
      </c>
      <c r="AI5148" t="s">
        <v>5405</v>
      </c>
      <c r="AJ5148" t="s">
        <v>5405</v>
      </c>
      <c r="AK5148" t="s">
        <v>357</v>
      </c>
    </row>
    <row r="5149" spans="2:37">
      <c r="B5149" s="16" t="n">
        <f>10000000+INDEX(编号表!$B:$B,MATCH(F5149,编号表!$A:$A,0))*100000+INDEX(编号表!$F:$F,MATCH(D5149,编号表!$E:$E,0))*1000+INDEX(编号表!$D:$D,MATCH(E5149,编号表!$C:$C,0))*10000+G5149</f>
        <v>11883060</v>
      </c>
      <c r="C5149" t="inlineStr">
        <is>
          <t>大乘玄阴御法丹</t>
        </is>
      </c>
      <c r="D5149" t="s">
        <v>105</v>
      </c>
      <c r="E5149" t="s">
        <v>357</v>
      </c>
      <c r="F5149" t="s">
        <v>5405</v>
      </c>
      <c r="G5149">
        <v>60</v>
      </c>
      <c r="H5149"/>
      <c r="I5149">
        <v>60</v>
      </c>
      <c r="J5149" t="str">
        <f t="shared" si="82"/>
        <v>大类_玄品大乘丹方</v>
      </c>
      <c r="K5149" t="s">
        <v>337</v>
      </c>
      <c r="L5149">
        <v>1</v>
      </c>
      <c r="M5149" t="s">
        <v>5405</v>
      </c>
      <c r="N5149"/>
      <c r="O5149">
        <v>0</v>
      </c>
      <c r="P5149" t="b">
        <v>1</v>
      </c>
      <c r="Q5149"/>
      <c r="R5149" t="b">
        <v>0</v>
      </c>
      <c r="S5149">
        <v>1</v>
      </c>
      <c r="T5149" t="s">
        <v>91</v>
      </c>
      <c r="U5149">
        <v>999</v>
      </c>
      <c r="V5149" t="s">
        <v>5406</v>
      </c>
      <c r="W5149">
        <v>31883060</v>
      </c>
      <c r="X5149"/>
      <c r="Y5149" t="inlineStr">
        <is>
          <t>用于学会炼制大乘玄阴御法丹。效果随成丹品质变化；玄品参数示例：法防下限+6167点；法防上限+6167点，持续1800现实秒。</t>
        </is>
      </c>
      <c r="Z5149" t="inlineStr">
        <is>
          <t>|cff00FF00“法障有度，御法护其内外；所增在法防。寒剂自有其宜，须量药力与丹毒而用。”——《御法护身录》|r</t>
        </is>
      </c>
      <c r="AA5149" t="str">
        <v>探索秘境或遗迹可得。</v>
      </c>
      <c r="AB5149">
        <v>11821060</v>
      </c>
      <c r="AC5149" t="s">
        <v>5409</v>
      </c>
      <c r="AD5149">
        <v>40003</v>
      </c>
      <c r="AE5149"/>
      <c r="AF5149">
        <v>70003</v>
      </c>
      <c r="AG5149"/>
      <c r="AH5149">
        <v>11250000</v>
      </c>
      <c r="AI5149" t="s">
        <v>5405</v>
      </c>
      <c r="AJ5149" t="s">
        <v>5405</v>
      </c>
      <c r="AK5149" t="s">
        <v>357</v>
      </c>
    </row>
    <row r="5150" spans="2:37">
      <c r="B5150" s="16" t="n">
        <f>10000000+INDEX(编号表!$B:$B,MATCH(F5150,编号表!$A:$A,0))*100000+INDEX(编号表!$F:$F,MATCH(D5150,编号表!$E:$E,0))*1000+INDEX(编号表!$D:$D,MATCH(E5150,编号表!$C:$C,0))*10000+G5150</f>
        <v>11883061</v>
      </c>
      <c r="C5150" t="inlineStr">
        <is>
          <t>大乘清和御法丹</t>
        </is>
      </c>
      <c r="D5150" t="s">
        <v>105</v>
      </c>
      <c r="E5150" t="s">
        <v>357</v>
      </c>
      <c r="F5150" t="s">
        <v>5405</v>
      </c>
      <c r="G5150">
        <v>61</v>
      </c>
      <c r="H5150"/>
      <c r="I5150">
        <v>60</v>
      </c>
      <c r="J5150" t="str">
        <f t="shared" si="82"/>
        <v>大类_玄品大乘丹方</v>
      </c>
      <c r="K5150" t="s">
        <v>337</v>
      </c>
      <c r="L5150">
        <v>1</v>
      </c>
      <c r="M5150" t="s">
        <v>5405</v>
      </c>
      <c r="N5150"/>
      <c r="O5150">
        <v>0</v>
      </c>
      <c r="P5150" t="b">
        <v>1</v>
      </c>
      <c r="Q5150"/>
      <c r="R5150" t="b">
        <v>0</v>
      </c>
      <c r="S5150">
        <v>1</v>
      </c>
      <c r="T5150" t="s">
        <v>91</v>
      </c>
      <c r="U5150">
        <v>999</v>
      </c>
      <c r="V5150" t="s">
        <v>5406</v>
      </c>
      <c r="W5150">
        <v>31883061</v>
      </c>
      <c r="X5150"/>
      <c r="Y5150" t="inlineStr">
        <is>
          <t>用于学会炼制大乘清和御法丹。效果随成丹品质变化；玄品参数示例：法防下限+12333点；法防上限+12333点，持续900现实秒。</t>
        </is>
      </c>
      <c r="Z5150" t="inlineStr">
        <is>
          <t>|cff00FF00“法障有度，御法护其内外；所增在法防。凉剂自有其宜，须量药力与丹毒而用。”——《御法护身录》|r</t>
        </is>
      </c>
      <c r="AA5150" t="str">
        <v>探索秘境或遗迹可得。</v>
      </c>
      <c r="AB5150">
        <v>11821061</v>
      </c>
      <c r="AC5150" t="s">
        <v>5409</v>
      </c>
      <c r="AD5150">
        <v>40003</v>
      </c>
      <c r="AE5150"/>
      <c r="AF5150">
        <v>70003</v>
      </c>
      <c r="AG5150"/>
      <c r="AH5150">
        <v>11250000</v>
      </c>
      <c r="AI5150" t="s">
        <v>5405</v>
      </c>
      <c r="AJ5150" t="s">
        <v>5405</v>
      </c>
      <c r="AK5150" t="s">
        <v>357</v>
      </c>
    </row>
    <row r="5151" spans="2:37">
      <c r="B5151" s="16" t="n">
        <f>10000000+INDEX(编号表!$B:$B,MATCH(F5151,编号表!$A:$A,0))*100000+INDEX(编号表!$F:$F,MATCH(D5151,编号表!$E:$E,0))*1000+INDEX(编号表!$D:$D,MATCH(E5151,编号表!$C:$C,0))*10000+G5151</f>
        <v>11883062</v>
      </c>
      <c r="C5151" t="inlineStr">
        <is>
          <t>大乘御法丹</t>
        </is>
      </c>
      <c r="D5151" t="s">
        <v>105</v>
      </c>
      <c r="E5151" t="s">
        <v>357</v>
      </c>
      <c r="F5151" t="s">
        <v>5405</v>
      </c>
      <c r="G5151">
        <v>62</v>
      </c>
      <c r="H5151"/>
      <c r="I5151">
        <v>60</v>
      </c>
      <c r="J5151" t="str">
        <f t="shared" si="82"/>
        <v>大类_玄品大乘丹方</v>
      </c>
      <c r="K5151" t="s">
        <v>337</v>
      </c>
      <c r="L5151">
        <v>1</v>
      </c>
      <c r="M5151" t="s">
        <v>5405</v>
      </c>
      <c r="N5151"/>
      <c r="O5151">
        <v>0</v>
      </c>
      <c r="P5151" t="b">
        <v>1</v>
      </c>
      <c r="Q5151"/>
      <c r="R5151" t="b">
        <v>0</v>
      </c>
      <c r="S5151">
        <v>1</v>
      </c>
      <c r="T5151" t="s">
        <v>91</v>
      </c>
      <c r="U5151">
        <v>999</v>
      </c>
      <c r="V5151" t="s">
        <v>5406</v>
      </c>
      <c r="W5151">
        <v>31883062</v>
      </c>
      <c r="X5151"/>
      <c r="Y5151" t="inlineStr">
        <is>
          <t>用于学会炼制大乘御法丹。效果随成丹品质变化；玄品参数示例：法防下限+18500点；法防上限+18500点，持续900现实秒。</t>
        </is>
      </c>
      <c r="Z5151" t="inlineStr">
        <is>
          <t>|cff00FF00“法障有度，御法护其内外；所增在法防。平剂自有其宜，须量药力与丹毒而用。”——《御法护身录》|r</t>
        </is>
      </c>
      <c r="AA5151" t="str">
        <v>探索秘境或遗迹可得。</v>
      </c>
      <c r="AB5151">
        <v>11821062</v>
      </c>
      <c r="AC5151" t="s">
        <v>5409</v>
      </c>
      <c r="AD5151">
        <v>40003</v>
      </c>
      <c r="AE5151"/>
      <c r="AF5151">
        <v>70003</v>
      </c>
      <c r="AG5151"/>
      <c r="AH5151">
        <v>11250000</v>
      </c>
      <c r="AI5151" t="s">
        <v>5405</v>
      </c>
      <c r="AJ5151" t="s">
        <v>5405</v>
      </c>
      <c r="AK5151" t="s">
        <v>357</v>
      </c>
    </row>
    <row r="5152" spans="2:37">
      <c r="B5152" s="16" t="n">
        <f>10000000+INDEX(编号表!$B:$B,MATCH(F5152,编号表!$A:$A,0))*100000+INDEX(编号表!$F:$F,MATCH(D5152,编号表!$E:$E,0))*1000+INDEX(编号表!$D:$D,MATCH(E5152,编号表!$C:$C,0))*10000+G5152</f>
        <v>11883063</v>
      </c>
      <c r="C5152" t="inlineStr">
        <is>
          <t>大乘温阳御法丹</t>
        </is>
      </c>
      <c r="D5152" t="s">
        <v>105</v>
      </c>
      <c r="E5152" t="s">
        <v>357</v>
      </c>
      <c r="F5152" t="s">
        <v>5405</v>
      </c>
      <c r="G5152">
        <v>63</v>
      </c>
      <c r="H5152"/>
      <c r="I5152">
        <v>60</v>
      </c>
      <c r="J5152" t="str">
        <f t="shared" si="82"/>
        <v>大类_玄品大乘丹方</v>
      </c>
      <c r="K5152" t="s">
        <v>337</v>
      </c>
      <c r="L5152">
        <v>1</v>
      </c>
      <c r="M5152" t="s">
        <v>5405</v>
      </c>
      <c r="N5152"/>
      <c r="O5152">
        <v>0</v>
      </c>
      <c r="P5152" t="b">
        <v>1</v>
      </c>
      <c r="Q5152"/>
      <c r="R5152" t="b">
        <v>0</v>
      </c>
      <c r="S5152">
        <v>1</v>
      </c>
      <c r="T5152" t="s">
        <v>91</v>
      </c>
      <c r="U5152">
        <v>999</v>
      </c>
      <c r="V5152" t="s">
        <v>5406</v>
      </c>
      <c r="W5152">
        <v>31883063</v>
      </c>
      <c r="X5152"/>
      <c r="Y5152" t="inlineStr">
        <is>
          <t>用于学会炼制大乘温阳御法丹。效果随成丹品质变化；玄品参数示例：法防下限+24667点；法防上限+24667点，持续900现实秒。</t>
        </is>
      </c>
      <c r="Z5152" t="inlineStr">
        <is>
          <t>|cff00FF00“法障有度，御法护其内外；所增在法防。温剂自有其宜，须量药力与丹毒而用。”——《御法护身录》|r</t>
        </is>
      </c>
      <c r="AA5152" t="str">
        <v>探索秘境或遗迹可得。</v>
      </c>
      <c r="AB5152">
        <v>11821063</v>
      </c>
      <c r="AC5152" t="s">
        <v>5409</v>
      </c>
      <c r="AD5152">
        <v>40003</v>
      </c>
      <c r="AE5152"/>
      <c r="AF5152">
        <v>70003</v>
      </c>
      <c r="AG5152"/>
      <c r="AH5152">
        <v>11250000</v>
      </c>
      <c r="AI5152" t="s">
        <v>5405</v>
      </c>
      <c r="AJ5152" t="s">
        <v>5405</v>
      </c>
      <c r="AK5152" t="s">
        <v>357</v>
      </c>
    </row>
    <row r="5153" spans="2:37">
      <c r="B5153" s="16" t="n">
        <f>10000000+INDEX(编号表!$B:$B,MATCH(F5153,编号表!$A:$A,0))*100000+INDEX(编号表!$F:$F,MATCH(D5153,编号表!$E:$E,0))*1000+INDEX(编号表!$D:$D,MATCH(E5153,编号表!$C:$C,0))*10000+G5153</f>
        <v>11883064</v>
      </c>
      <c r="C5153" t="inlineStr">
        <is>
          <t>大乘烈阳御法丹</t>
        </is>
      </c>
      <c r="D5153" t="s">
        <v>105</v>
      </c>
      <c r="E5153" t="s">
        <v>357</v>
      </c>
      <c r="F5153" t="s">
        <v>5405</v>
      </c>
      <c r="G5153">
        <v>64</v>
      </c>
      <c r="H5153"/>
      <c r="I5153">
        <v>60</v>
      </c>
      <c r="J5153" t="str">
        <f t="shared" si="82"/>
        <v>大类_玄品大乘丹方</v>
      </c>
      <c r="K5153" t="s">
        <v>337</v>
      </c>
      <c r="L5153">
        <v>1</v>
      </c>
      <c r="M5153" t="s">
        <v>5405</v>
      </c>
      <c r="N5153"/>
      <c r="O5153">
        <v>0</v>
      </c>
      <c r="P5153" t="b">
        <v>1</v>
      </c>
      <c r="Q5153"/>
      <c r="R5153" t="b">
        <v>0</v>
      </c>
      <c r="S5153">
        <v>1</v>
      </c>
      <c r="T5153" t="s">
        <v>91</v>
      </c>
      <c r="U5153">
        <v>999</v>
      </c>
      <c r="V5153" t="s">
        <v>5406</v>
      </c>
      <c r="W5153">
        <v>31883064</v>
      </c>
      <c r="X5153"/>
      <c r="Y5153" t="inlineStr">
        <is>
          <t>用于学会炼制大乘烈阳御法丹。效果随成丹品质变化；玄品参数示例：法防下限+30833点；法防上限+30833点，持续600现实秒。</t>
        </is>
      </c>
      <c r="Z5153" t="inlineStr">
        <is>
          <t>|cff00FF00“法障有度，御法护其内外；所增在法防。热剂自有其宜，须量药力与丹毒而用。”——《御法护身录》|r</t>
        </is>
      </c>
      <c r="AA5153" t="str">
        <v>探索秘境或遗迹可得。</v>
      </c>
      <c r="AB5153">
        <v>11821064</v>
      </c>
      <c r="AC5153" t="s">
        <v>5409</v>
      </c>
      <c r="AD5153">
        <v>40003</v>
      </c>
      <c r="AE5153"/>
      <c r="AF5153">
        <v>70003</v>
      </c>
      <c r="AG5153"/>
      <c r="AH5153">
        <v>11250000</v>
      </c>
      <c r="AI5153" t="s">
        <v>5405</v>
      </c>
      <c r="AJ5153" t="s">
        <v>5405</v>
      </c>
      <c r="AK5153" t="s">
        <v>357</v>
      </c>
    </row>
    <row r="5154" spans="2:37">
      <c r="B5154" s="16" t="n">
        <f>10000000+INDEX(编号表!$B:$B,MATCH(F5154,编号表!$A:$A,0))*100000+INDEX(编号表!$F:$F,MATCH(D5154,编号表!$E:$E,0))*1000+INDEX(编号表!$D:$D,MATCH(E5154,编号表!$C:$C,0))*10000+G5154</f>
        <v>11883065</v>
      </c>
      <c r="C5154" t="inlineStr">
        <is>
          <t>大乘玄阴壮骨丹</t>
        </is>
      </c>
      <c r="D5154" t="s">
        <v>105</v>
      </c>
      <c r="E5154" t="s">
        <v>357</v>
      </c>
      <c r="F5154" t="s">
        <v>5405</v>
      </c>
      <c r="G5154">
        <v>65</v>
      </c>
      <c r="H5154"/>
      <c r="I5154">
        <v>60</v>
      </c>
      <c r="J5154" t="str">
        <f t="shared" si="82"/>
        <v>大类_玄品大乘丹方</v>
      </c>
      <c r="K5154" t="s">
        <v>337</v>
      </c>
      <c r="L5154">
        <v>1</v>
      </c>
      <c r="M5154" t="s">
        <v>5405</v>
      </c>
      <c r="N5154"/>
      <c r="O5154">
        <v>0</v>
      </c>
      <c r="P5154" t="b">
        <v>1</v>
      </c>
      <c r="Q5154"/>
      <c r="R5154" t="b">
        <v>0</v>
      </c>
      <c r="S5154">
        <v>1</v>
      </c>
      <c r="T5154" t="s">
        <v>91</v>
      </c>
      <c r="U5154">
        <v>999</v>
      </c>
      <c r="V5154" t="s">
        <v>5406</v>
      </c>
      <c r="W5154">
        <v>31883065</v>
      </c>
      <c r="X5154"/>
      <c r="Y5154" t="inlineStr">
        <is>
          <t>用于学会炼制大乘玄阴壮骨丹。效果随成丹品质变化；玄品参数示例：物防下限+6167点；物防上限+6167点，持续1800现实秒。</t>
        </is>
      </c>
      <c r="Z5154" t="inlineStr">
        <is>
          <t>|cff00FF00“筋骨得固，物御乃坚；所增在物防。寒剂自有其宜，须量药力与丹毒而用。”——《壮骨坚体录》|r</t>
        </is>
      </c>
      <c r="AA5154" t="str">
        <v>探索秘境或遗迹可得。</v>
      </c>
      <c r="AB5154">
        <v>11821065</v>
      </c>
      <c r="AC5154" t="s">
        <v>5409</v>
      </c>
      <c r="AD5154">
        <v>40003</v>
      </c>
      <c r="AE5154"/>
      <c r="AF5154">
        <v>70003</v>
      </c>
      <c r="AG5154"/>
      <c r="AH5154">
        <v>11250000</v>
      </c>
      <c r="AI5154" t="s">
        <v>5405</v>
      </c>
      <c r="AJ5154" t="s">
        <v>5405</v>
      </c>
      <c r="AK5154" t="s">
        <v>357</v>
      </c>
    </row>
    <row r="5155" spans="2:37">
      <c r="B5155" s="16" t="n">
        <f>10000000+INDEX(编号表!$B:$B,MATCH(F5155,编号表!$A:$A,0))*100000+INDEX(编号表!$F:$F,MATCH(D5155,编号表!$E:$E,0))*1000+INDEX(编号表!$D:$D,MATCH(E5155,编号表!$C:$C,0))*10000+G5155</f>
        <v>11883066</v>
      </c>
      <c r="C5155" t="inlineStr">
        <is>
          <t>大乘清和壮骨丹</t>
        </is>
      </c>
      <c r="D5155" t="s">
        <v>105</v>
      </c>
      <c r="E5155" t="s">
        <v>357</v>
      </c>
      <c r="F5155" t="s">
        <v>5405</v>
      </c>
      <c r="G5155">
        <v>66</v>
      </c>
      <c r="H5155"/>
      <c r="I5155">
        <v>60</v>
      </c>
      <c r="J5155" t="str">
        <f t="shared" si="82"/>
        <v>大类_玄品大乘丹方</v>
      </c>
      <c r="K5155" t="s">
        <v>337</v>
      </c>
      <c r="L5155">
        <v>1</v>
      </c>
      <c r="M5155" t="s">
        <v>5405</v>
      </c>
      <c r="N5155"/>
      <c r="O5155">
        <v>0</v>
      </c>
      <c r="P5155" t="b">
        <v>1</v>
      </c>
      <c r="Q5155"/>
      <c r="R5155" t="b">
        <v>0</v>
      </c>
      <c r="S5155">
        <v>1</v>
      </c>
      <c r="T5155" t="s">
        <v>91</v>
      </c>
      <c r="U5155">
        <v>999</v>
      </c>
      <c r="V5155" t="s">
        <v>5406</v>
      </c>
      <c r="W5155">
        <v>31883066</v>
      </c>
      <c r="X5155"/>
      <c r="Y5155" t="inlineStr">
        <is>
          <t>用于学会炼制大乘清和壮骨丹。效果随成丹品质变化；玄品参数示例：物防下限+12333点；物防上限+12333点，持续900现实秒。</t>
        </is>
      </c>
      <c r="Z5155" t="inlineStr">
        <is>
          <t>|cff00FF00“筋骨得固，物御乃坚；所增在物防。凉剂自有其宜，须量药力与丹毒而用。”——《壮骨坚体录》|r</t>
        </is>
      </c>
      <c r="AA5155" t="str">
        <v>探索秘境或遗迹可得。</v>
      </c>
      <c r="AB5155">
        <v>11821066</v>
      </c>
      <c r="AC5155" t="s">
        <v>5409</v>
      </c>
      <c r="AD5155">
        <v>40003</v>
      </c>
      <c r="AE5155"/>
      <c r="AF5155">
        <v>70003</v>
      </c>
      <c r="AG5155"/>
      <c r="AH5155">
        <v>11250000</v>
      </c>
      <c r="AI5155" t="s">
        <v>5405</v>
      </c>
      <c r="AJ5155" t="s">
        <v>5405</v>
      </c>
      <c r="AK5155" t="s">
        <v>357</v>
      </c>
    </row>
    <row r="5156" spans="2:37">
      <c r="B5156" s="16" t="n">
        <f>10000000+INDEX(编号表!$B:$B,MATCH(F5156,编号表!$A:$A,0))*100000+INDEX(编号表!$F:$F,MATCH(D5156,编号表!$E:$E,0))*1000+INDEX(编号表!$D:$D,MATCH(E5156,编号表!$C:$C,0))*10000+G5156</f>
        <v>11883067</v>
      </c>
      <c r="C5156" t="inlineStr">
        <is>
          <t>大乘壮骨丹</t>
        </is>
      </c>
      <c r="D5156" t="s">
        <v>105</v>
      </c>
      <c r="E5156" t="s">
        <v>357</v>
      </c>
      <c r="F5156" t="s">
        <v>5405</v>
      </c>
      <c r="G5156">
        <v>67</v>
      </c>
      <c r="H5156"/>
      <c r="I5156">
        <v>60</v>
      </c>
      <c r="J5156" t="str">
        <f t="shared" si="82"/>
        <v>大类_玄品大乘丹方</v>
      </c>
      <c r="K5156" t="s">
        <v>337</v>
      </c>
      <c r="L5156">
        <v>1</v>
      </c>
      <c r="M5156" t="s">
        <v>5405</v>
      </c>
      <c r="N5156"/>
      <c r="O5156">
        <v>0</v>
      </c>
      <c r="P5156" t="b">
        <v>1</v>
      </c>
      <c r="Q5156"/>
      <c r="R5156" t="b">
        <v>0</v>
      </c>
      <c r="S5156">
        <v>1</v>
      </c>
      <c r="T5156" t="s">
        <v>91</v>
      </c>
      <c r="U5156">
        <v>999</v>
      </c>
      <c r="V5156" t="s">
        <v>5406</v>
      </c>
      <c r="W5156">
        <v>31883067</v>
      </c>
      <c r="X5156"/>
      <c r="Y5156" t="inlineStr">
        <is>
          <t>用于学会炼制大乘壮骨丹。效果随成丹品质变化；玄品参数示例：物防下限+18500点；物防上限+18500点，持续900现实秒。</t>
        </is>
      </c>
      <c r="Z5156" t="inlineStr">
        <is>
          <t>|cff00FF00“筋骨得固，物御乃坚；所增在物防。平剂自有其宜，须量药力与丹毒而用。”——《壮骨坚体录》|r</t>
        </is>
      </c>
      <c r="AA5156" t="str">
        <v>探索秘境或遗迹可得。</v>
      </c>
      <c r="AB5156">
        <v>11821067</v>
      </c>
      <c r="AC5156" t="s">
        <v>5409</v>
      </c>
      <c r="AD5156">
        <v>40003</v>
      </c>
      <c r="AE5156"/>
      <c r="AF5156">
        <v>70003</v>
      </c>
      <c r="AG5156"/>
      <c r="AH5156">
        <v>11250000</v>
      </c>
      <c r="AI5156" t="s">
        <v>5405</v>
      </c>
      <c r="AJ5156" t="s">
        <v>5405</v>
      </c>
      <c r="AK5156" t="s">
        <v>357</v>
      </c>
    </row>
    <row r="5157" spans="2:37">
      <c r="B5157" s="16" t="n">
        <f>10000000+INDEX(编号表!$B:$B,MATCH(F5157,编号表!$A:$A,0))*100000+INDEX(编号表!$F:$F,MATCH(D5157,编号表!$E:$E,0))*1000+INDEX(编号表!$D:$D,MATCH(E5157,编号表!$C:$C,0))*10000+G5157</f>
        <v>11883068</v>
      </c>
      <c r="C5157" t="inlineStr">
        <is>
          <t>大乘温阳壮骨丹</t>
        </is>
      </c>
      <c r="D5157" t="s">
        <v>105</v>
      </c>
      <c r="E5157" t="s">
        <v>357</v>
      </c>
      <c r="F5157" t="s">
        <v>5405</v>
      </c>
      <c r="G5157">
        <v>68</v>
      </c>
      <c r="H5157"/>
      <c r="I5157">
        <v>60</v>
      </c>
      <c r="J5157" t="str">
        <f t="shared" si="82"/>
        <v>大类_玄品大乘丹方</v>
      </c>
      <c r="K5157" t="s">
        <v>337</v>
      </c>
      <c r="L5157">
        <v>1</v>
      </c>
      <c r="M5157" t="s">
        <v>5405</v>
      </c>
      <c r="N5157"/>
      <c r="O5157">
        <v>0</v>
      </c>
      <c r="P5157" t="b">
        <v>1</v>
      </c>
      <c r="Q5157"/>
      <c r="R5157" t="b">
        <v>0</v>
      </c>
      <c r="S5157">
        <v>1</v>
      </c>
      <c r="T5157" t="s">
        <v>91</v>
      </c>
      <c r="U5157">
        <v>999</v>
      </c>
      <c r="V5157" t="s">
        <v>5406</v>
      </c>
      <c r="W5157">
        <v>31883068</v>
      </c>
      <c r="X5157"/>
      <c r="Y5157" t="inlineStr">
        <is>
          <t>用于学会炼制大乘温阳壮骨丹。效果随成丹品质变化；玄品参数示例：物防下限+24667点；物防上限+24667点，持续900现实秒。</t>
        </is>
      </c>
      <c r="Z5157" t="inlineStr">
        <is>
          <t>|cff00FF00“筋骨得固，物御乃坚；所增在物防。温剂自有其宜，须量药力与丹毒而用。”——《壮骨坚体录》|r</t>
        </is>
      </c>
      <c r="AA5157" t="str">
        <v>探索秘境或遗迹可得。</v>
      </c>
      <c r="AB5157">
        <v>11821068</v>
      </c>
      <c r="AC5157" t="s">
        <v>5409</v>
      </c>
      <c r="AD5157">
        <v>40003</v>
      </c>
      <c r="AE5157"/>
      <c r="AF5157">
        <v>70003</v>
      </c>
      <c r="AG5157"/>
      <c r="AH5157">
        <v>11250000</v>
      </c>
      <c r="AI5157" t="s">
        <v>5405</v>
      </c>
      <c r="AJ5157" t="s">
        <v>5405</v>
      </c>
      <c r="AK5157" t="s">
        <v>357</v>
      </c>
    </row>
    <row r="5158" spans="2:37">
      <c r="B5158" s="16" t="n">
        <f>10000000+INDEX(编号表!$B:$B,MATCH(F5158,编号表!$A:$A,0))*100000+INDEX(编号表!$F:$F,MATCH(D5158,编号表!$E:$E,0))*1000+INDEX(编号表!$D:$D,MATCH(E5158,编号表!$C:$C,0))*10000+G5158</f>
        <v>11883069</v>
      </c>
      <c r="C5158" t="inlineStr">
        <is>
          <t>大乘烈阳壮骨丹</t>
        </is>
      </c>
      <c r="D5158" t="s">
        <v>105</v>
      </c>
      <c r="E5158" t="s">
        <v>357</v>
      </c>
      <c r="F5158" t="s">
        <v>5405</v>
      </c>
      <c r="G5158">
        <v>69</v>
      </c>
      <c r="H5158"/>
      <c r="I5158">
        <v>60</v>
      </c>
      <c r="J5158" t="str">
        <f t="shared" si="82"/>
        <v>大类_玄品大乘丹方</v>
      </c>
      <c r="K5158" t="s">
        <v>337</v>
      </c>
      <c r="L5158">
        <v>1</v>
      </c>
      <c r="M5158" t="s">
        <v>5405</v>
      </c>
      <c r="N5158"/>
      <c r="O5158">
        <v>0</v>
      </c>
      <c r="P5158" t="b">
        <v>1</v>
      </c>
      <c r="Q5158"/>
      <c r="R5158" t="b">
        <v>0</v>
      </c>
      <c r="S5158">
        <v>1</v>
      </c>
      <c r="T5158" t="s">
        <v>91</v>
      </c>
      <c r="U5158">
        <v>999</v>
      </c>
      <c r="V5158" t="s">
        <v>5406</v>
      </c>
      <c r="W5158">
        <v>31883069</v>
      </c>
      <c r="X5158"/>
      <c r="Y5158" t="inlineStr">
        <is>
          <t>用于学会炼制大乘烈阳壮骨丹。效果随成丹品质变化；玄品参数示例：物防下限+30833点；物防上限+30833点，持续600现实秒。</t>
        </is>
      </c>
      <c r="Z5158" t="inlineStr">
        <is>
          <t>|cff00FF00“筋骨得固，物御乃坚；所增在物防。热剂自有其宜，须量药力与丹毒而用。”——《壮骨坚体录》|r</t>
        </is>
      </c>
      <c r="AA5158" t="str">
        <v>探索秘境或遗迹可得。</v>
      </c>
      <c r="AB5158">
        <v>11821069</v>
      </c>
      <c r="AC5158" t="s">
        <v>5409</v>
      </c>
      <c r="AD5158">
        <v>40003</v>
      </c>
      <c r="AE5158"/>
      <c r="AF5158">
        <v>70003</v>
      </c>
      <c r="AG5158"/>
      <c r="AH5158">
        <v>11250000</v>
      </c>
      <c r="AI5158" t="s">
        <v>5405</v>
      </c>
      <c r="AJ5158" t="s">
        <v>5405</v>
      </c>
      <c r="AK5158" t="s">
        <v>357</v>
      </c>
    </row>
    <row r="5159" spans="2:37">
      <c r="B5159" s="16" t="n">
        <f>10000000+INDEX(编号表!$B:$B,MATCH(F5159,编号表!$A:$A,0))*100000+INDEX(编号表!$F:$F,MATCH(D5159,编号表!$E:$E,0))*1000+INDEX(编号表!$D:$D,MATCH(E5159,编号表!$C:$C,0))*10000+G5159</f>
        <v>11883070</v>
      </c>
      <c r="C5159" t="s">
        <v>5185</v>
      </c>
      <c r="D5159" t="s">
        <v>105</v>
      </c>
      <c r="E5159" t="s">
        <v>357</v>
      </c>
      <c r="F5159" t="s">
        <v>5405</v>
      </c>
      <c r="G5159">
        <v>70</v>
      </c>
      <c r="H5159"/>
      <c r="I5159">
        <v>60</v>
      </c>
      <c r="J5159" t="str">
        <f t="shared" si="82"/>
        <v>大类_玄品大乘丹方</v>
      </c>
      <c r="K5159" t="s">
        <v>337</v>
      </c>
      <c r="L5159">
        <v>1</v>
      </c>
      <c r="M5159" t="s">
        <v>5405</v>
      </c>
      <c r="N5159"/>
      <c r="O5159">
        <v>0</v>
      </c>
      <c r="P5159" t="b">
        <v>1</v>
      </c>
      <c r="Q5159"/>
      <c r="R5159" t="b">
        <v>0</v>
      </c>
      <c r="S5159">
        <v>1</v>
      </c>
      <c r="T5159" t="s">
        <v>91</v>
      </c>
      <c r="U5159">
        <v>999</v>
      </c>
      <c r="V5159" t="s">
        <v>5406</v>
      </c>
      <c r="W5159">
        <v>31883070</v>
      </c>
      <c r="X5159"/>
      <c r="Y5159" t="inlineStr">
        <is>
          <t>用于学会炼制大乘玄阴固元丹。效果随成丹品质变化；玄品参数示例：抵消敌人的额外增伤幅度2%（不降低基础伤害），持续1800现实秒。</t>
        </is>
      </c>
      <c r="Z5159" t="inlineStr">
        <is>
          <t>|cff00FF00“承伤有定，固元护持；寻常攻势与首领重击各有所减。寒剂自有其宜，须量药力与丹毒而用。”——《固元承伤录》|r</t>
        </is>
      </c>
      <c r="AA5159" t="str">
        <v>探索秘境或遗迹可得。</v>
      </c>
      <c r="AB5159">
        <v>11821070</v>
      </c>
      <c r="AC5159" t="s">
        <v>5409</v>
      </c>
      <c r="AD5159">
        <v>40003</v>
      </c>
      <c r="AE5159"/>
      <c r="AF5159">
        <v>70003</v>
      </c>
      <c r="AG5159"/>
      <c r="AH5159">
        <v>11250000</v>
      </c>
      <c r="AI5159" t="s">
        <v>5405</v>
      </c>
      <c r="AJ5159" t="s">
        <v>5405</v>
      </c>
      <c r="AK5159" t="s">
        <v>357</v>
      </c>
    </row>
    <row r="5160" spans="2:37">
      <c r="B5160" s="16" t="n">
        <f>10000000+INDEX(编号表!$B:$B,MATCH(F5160,编号表!$A:$A,0))*100000+INDEX(编号表!$F:$F,MATCH(D5160,编号表!$E:$E,0))*1000+INDEX(编号表!$D:$D,MATCH(E5160,编号表!$C:$C,0))*10000+G5160</f>
        <v>11883071</v>
      </c>
      <c r="C5160" t="s">
        <v>5189</v>
      </c>
      <c r="D5160" t="s">
        <v>105</v>
      </c>
      <c r="E5160" t="s">
        <v>357</v>
      </c>
      <c r="F5160" t="s">
        <v>5405</v>
      </c>
      <c r="G5160">
        <v>71</v>
      </c>
      <c r="H5160"/>
      <c r="I5160">
        <v>60</v>
      </c>
      <c r="J5160" t="str">
        <f t="shared" si="82"/>
        <v>大类_玄品大乘丹方</v>
      </c>
      <c r="K5160" t="s">
        <v>337</v>
      </c>
      <c r="L5160">
        <v>1</v>
      </c>
      <c r="M5160" t="s">
        <v>5405</v>
      </c>
      <c r="N5160"/>
      <c r="O5160">
        <v>0</v>
      </c>
      <c r="P5160" t="b">
        <v>1</v>
      </c>
      <c r="Q5160"/>
      <c r="R5160" t="b">
        <v>0</v>
      </c>
      <c r="S5160">
        <v>1</v>
      </c>
      <c r="T5160" t="s">
        <v>91</v>
      </c>
      <c r="U5160">
        <v>999</v>
      </c>
      <c r="V5160" t="s">
        <v>5406</v>
      </c>
      <c r="W5160">
        <v>31883071</v>
      </c>
      <c r="X5160"/>
      <c r="Y5160" t="inlineStr">
        <is>
          <t>用于学会炼制大乘清和固元丹。效果随成丹品质变化；玄品参数示例：抵消敌人的额外固定增伤13000点（不降低基础伤害），持续1500现实秒。</t>
        </is>
      </c>
      <c r="Z5160" t="inlineStr">
        <is>
          <t>|cff00FF00“承伤有定，固元护持；寻常攻势与首领重击各有所减。凉剂自有其宜，须量药力与丹毒而用。”——《固元承伤录》|r</t>
        </is>
      </c>
      <c r="AA5160" t="str">
        <v>探索秘境或遗迹可得。</v>
      </c>
      <c r="AB5160">
        <v>11821071</v>
      </c>
      <c r="AC5160" t="s">
        <v>5409</v>
      </c>
      <c r="AD5160">
        <v>40003</v>
      </c>
      <c r="AE5160"/>
      <c r="AF5160">
        <v>70003</v>
      </c>
      <c r="AG5160"/>
      <c r="AH5160">
        <v>11250000</v>
      </c>
      <c r="AI5160" t="s">
        <v>5405</v>
      </c>
      <c r="AJ5160" t="s">
        <v>5405</v>
      </c>
      <c r="AK5160" t="s">
        <v>357</v>
      </c>
    </row>
    <row r="5161" spans="2:37">
      <c r="B5161" s="16" t="n">
        <f>10000000+INDEX(编号表!$B:$B,MATCH(F5161,编号表!$A:$A,0))*100000+INDEX(编号表!$F:$F,MATCH(D5161,编号表!$E:$E,0))*1000+INDEX(编号表!$D:$D,MATCH(E5161,编号表!$C:$C,0))*10000+G5161</f>
        <v>11883072</v>
      </c>
      <c r="C5161" t="s">
        <v>5193</v>
      </c>
      <c r="D5161" t="s">
        <v>105</v>
      </c>
      <c r="E5161" t="s">
        <v>357</v>
      </c>
      <c r="F5161" t="s">
        <v>5405</v>
      </c>
      <c r="G5161">
        <v>72</v>
      </c>
      <c r="H5161"/>
      <c r="I5161">
        <v>60</v>
      </c>
      <c r="J5161" t="str">
        <f t="shared" si="82"/>
        <v>大类_玄品大乘丹方</v>
      </c>
      <c r="K5161" t="s">
        <v>337</v>
      </c>
      <c r="L5161">
        <v>1</v>
      </c>
      <c r="M5161" t="s">
        <v>5405</v>
      </c>
      <c r="N5161"/>
      <c r="O5161">
        <v>0</v>
      </c>
      <c r="P5161" t="b">
        <v>1</v>
      </c>
      <c r="Q5161"/>
      <c r="R5161" t="b">
        <v>0</v>
      </c>
      <c r="S5161">
        <v>1</v>
      </c>
      <c r="T5161" t="s">
        <v>91</v>
      </c>
      <c r="U5161">
        <v>999</v>
      </c>
      <c r="V5161" t="s">
        <v>5406</v>
      </c>
      <c r="W5161">
        <v>31883072</v>
      </c>
      <c r="X5161"/>
      <c r="Y5161" t="inlineStr">
        <is>
          <t>用于学会炼制大乘固元丹。效果随成丹品质变化；玄品参数示例：抵消敌人的额外固定增伤7800点（不降低基础伤害）；抵消敌人的额外增伤幅度2%（不降低基础伤害），持续1500现实秒。</t>
        </is>
      </c>
      <c r="Z5161" t="inlineStr">
        <is>
          <t>|cff00FF00“承伤有定，固元护持；寻常攻势与首领重击各有所减。平剂自有其宜，须量药力与丹毒而用。”——《固元承伤录》|r</t>
        </is>
      </c>
      <c r="AA5161" t="str">
        <v>探索秘境或遗迹可得。</v>
      </c>
      <c r="AB5161">
        <v>11821072</v>
      </c>
      <c r="AC5161" t="s">
        <v>5409</v>
      </c>
      <c r="AD5161">
        <v>40003</v>
      </c>
      <c r="AE5161"/>
      <c r="AF5161">
        <v>70003</v>
      </c>
      <c r="AG5161"/>
      <c r="AH5161">
        <v>11250000</v>
      </c>
      <c r="AI5161" t="s">
        <v>5405</v>
      </c>
      <c r="AJ5161" t="s">
        <v>5405</v>
      </c>
      <c r="AK5161" t="s">
        <v>357</v>
      </c>
    </row>
    <row r="5162" spans="2:37">
      <c r="B5162" s="16" t="n">
        <f>10000000+INDEX(编号表!$B:$B,MATCH(F5162,编号表!$A:$A,0))*100000+INDEX(编号表!$F:$F,MATCH(D5162,编号表!$E:$E,0))*1000+INDEX(编号表!$D:$D,MATCH(E5162,编号表!$C:$C,0))*10000+G5162</f>
        <v>11883073</v>
      </c>
      <c r="C5162" t="s">
        <v>5197</v>
      </c>
      <c r="D5162" t="s">
        <v>105</v>
      </c>
      <c r="E5162" t="s">
        <v>357</v>
      </c>
      <c r="F5162" t="s">
        <v>5405</v>
      </c>
      <c r="G5162">
        <v>73</v>
      </c>
      <c r="H5162"/>
      <c r="I5162">
        <v>60</v>
      </c>
      <c r="J5162" t="str">
        <f t="shared" si="82"/>
        <v>大类_玄品大乘丹方</v>
      </c>
      <c r="K5162" t="s">
        <v>337</v>
      </c>
      <c r="L5162">
        <v>1</v>
      </c>
      <c r="M5162" t="s">
        <v>5405</v>
      </c>
      <c r="N5162"/>
      <c r="O5162">
        <v>0</v>
      </c>
      <c r="P5162" t="b">
        <v>1</v>
      </c>
      <c r="Q5162"/>
      <c r="R5162" t="b">
        <v>0</v>
      </c>
      <c r="S5162">
        <v>1</v>
      </c>
      <c r="T5162" t="s">
        <v>91</v>
      </c>
      <c r="U5162">
        <v>999</v>
      </c>
      <c r="V5162" t="s">
        <v>5406</v>
      </c>
      <c r="W5162">
        <v>31883073</v>
      </c>
      <c r="X5162"/>
      <c r="Y5162" t="inlineStr">
        <is>
          <t>用于学会炼制大乘温阳固元丹。效果随成丹品质变化；玄品参数示例：受到精英/BOSS的完整伤害先扣除32120点，持续1500现实秒。</t>
        </is>
      </c>
      <c r="Z5162" t="inlineStr">
        <is>
          <t>|cff00FF00“承伤有定，固元护持；寻常攻势与首领重击各有所减。温剂自有其宜，须量药力与丹毒而用。”——《固元承伤录》|r</t>
        </is>
      </c>
      <c r="AA5162" t="str">
        <v>探索秘境或遗迹可得。</v>
      </c>
      <c r="AB5162">
        <v>11821073</v>
      </c>
      <c r="AC5162" t="s">
        <v>5409</v>
      </c>
      <c r="AD5162">
        <v>40003</v>
      </c>
      <c r="AE5162"/>
      <c r="AF5162">
        <v>70003</v>
      </c>
      <c r="AG5162"/>
      <c r="AH5162">
        <v>11250000</v>
      </c>
      <c r="AI5162" t="s">
        <v>5405</v>
      </c>
      <c r="AJ5162" t="s">
        <v>5405</v>
      </c>
      <c r="AK5162" t="s">
        <v>357</v>
      </c>
    </row>
    <row r="5163" spans="2:37">
      <c r="B5163" s="16" t="n">
        <f>10000000+INDEX(编号表!$B:$B,MATCH(F5163,编号表!$A:$A,0))*100000+INDEX(编号表!$F:$F,MATCH(D5163,编号表!$E:$E,0))*1000+INDEX(编号表!$D:$D,MATCH(E5163,编号表!$C:$C,0))*10000+G5163</f>
        <v>11883074</v>
      </c>
      <c r="C5163" t="s">
        <v>5201</v>
      </c>
      <c r="D5163" t="s">
        <v>105</v>
      </c>
      <c r="E5163" t="s">
        <v>357</v>
      </c>
      <c r="F5163" t="s">
        <v>5405</v>
      </c>
      <c r="G5163">
        <v>74</v>
      </c>
      <c r="H5163"/>
      <c r="I5163">
        <v>60</v>
      </c>
      <c r="J5163" t="str">
        <f t="shared" si="82"/>
        <v>大类_玄品大乘丹方</v>
      </c>
      <c r="K5163" t="s">
        <v>337</v>
      </c>
      <c r="L5163">
        <v>1</v>
      </c>
      <c r="M5163" t="s">
        <v>5405</v>
      </c>
      <c r="N5163"/>
      <c r="O5163">
        <v>0</v>
      </c>
      <c r="P5163" t="b">
        <v>1</v>
      </c>
      <c r="Q5163"/>
      <c r="R5163" t="b">
        <v>0</v>
      </c>
      <c r="S5163">
        <v>1</v>
      </c>
      <c r="T5163" t="s">
        <v>91</v>
      </c>
      <c r="U5163">
        <v>999</v>
      </c>
      <c r="V5163" t="s">
        <v>5406</v>
      </c>
      <c r="W5163">
        <v>31883074</v>
      </c>
      <c r="X5163"/>
      <c r="Y5163" t="inlineStr">
        <is>
          <t>用于学会炼制大乘烈阳固元丹。效果随成丹品质变化；玄品参数示例：受到精英/BOSS的完整伤害降低5%，持续900现实秒。</t>
        </is>
      </c>
      <c r="Z5163" t="inlineStr">
        <is>
          <t>|cff00FF00“承伤有定，固元护持；寻常攻势与首领重击各有所减。热剂自有其宜，须量药力与丹毒而用。”——《固元承伤录》|r</t>
        </is>
      </c>
      <c r="AA5163" t="str">
        <v>探索秘境或遗迹可得。</v>
      </c>
      <c r="AB5163">
        <v>11821074</v>
      </c>
      <c r="AC5163" t="s">
        <v>5409</v>
      </c>
      <c r="AD5163">
        <v>40003</v>
      </c>
      <c r="AE5163"/>
      <c r="AF5163">
        <v>70003</v>
      </c>
      <c r="AG5163"/>
      <c r="AH5163">
        <v>11250000</v>
      </c>
      <c r="AI5163" t="s">
        <v>5405</v>
      </c>
      <c r="AJ5163" t="s">
        <v>5405</v>
      </c>
      <c r="AK5163" t="s">
        <v>357</v>
      </c>
    </row>
    <row r="5164" spans="2:37">
      <c r="B5164" s="16" t="n">
        <f>10000000+INDEX(编号表!$B:$B,MATCH(F5164,编号表!$A:$A,0))*100000+INDEX(编号表!$F:$F,MATCH(D5164,编号表!$E:$E,0))*1000+INDEX(编号表!$D:$D,MATCH(E5164,编号表!$C:$C,0))*10000+G5164</f>
        <v>11883075</v>
      </c>
      <c r="C5164" t="s">
        <v>5205</v>
      </c>
      <c r="D5164" t="s">
        <v>105</v>
      </c>
      <c r="E5164" t="s">
        <v>357</v>
      </c>
      <c r="F5164" t="s">
        <v>5405</v>
      </c>
      <c r="G5164">
        <v>75</v>
      </c>
      <c r="H5164"/>
      <c r="I5164">
        <v>60</v>
      </c>
      <c r="J5164" t="str">
        <f t="shared" si="82"/>
        <v>大类_玄品大乘丹方</v>
      </c>
      <c r="K5164" t="s">
        <v>337</v>
      </c>
      <c r="L5164">
        <v>1</v>
      </c>
      <c r="M5164" t="s">
        <v>5405</v>
      </c>
      <c r="N5164"/>
      <c r="O5164">
        <v>0</v>
      </c>
      <c r="P5164" t="b">
        <v>1</v>
      </c>
      <c r="Q5164"/>
      <c r="R5164" t="b">
        <v>0</v>
      </c>
      <c r="S5164">
        <v>1</v>
      </c>
      <c r="T5164" t="s">
        <v>91</v>
      </c>
      <c r="U5164">
        <v>999</v>
      </c>
      <c r="V5164" t="s">
        <v>5406</v>
      </c>
      <c r="W5164">
        <v>31883075</v>
      </c>
      <c r="X5164"/>
      <c r="Y5164" t="inlineStr">
        <is>
          <t>用于学会炼制大乘玄阴破妄丹。效果随成丹品质变化；玄品参数示例：清除对应味池杂质总量18423288点，按300现实秒的经过时间线性结算（操作时补结差额）。</t>
        </is>
      </c>
      <c r="Z5164" t="inlineStr">
        <is>
          <t>|cff00FF00“识海去浊，心神乃清；清丹毒者，不代解控之术。寒剂自有其宜，须量药力与丹毒而用。”——《心神澄浊录》|r</t>
        </is>
      </c>
      <c r="AA5164" t="str">
        <v>探索秘境或遗迹可得。</v>
      </c>
      <c r="AB5164">
        <v>11821075</v>
      </c>
      <c r="AC5164" t="s">
        <v>5409</v>
      </c>
      <c r="AD5164">
        <v>40003</v>
      </c>
      <c r="AE5164"/>
      <c r="AF5164">
        <v>70003</v>
      </c>
      <c r="AG5164"/>
      <c r="AH5164">
        <v>11250000</v>
      </c>
      <c r="AI5164" t="s">
        <v>5405</v>
      </c>
      <c r="AJ5164" t="s">
        <v>5405</v>
      </c>
      <c r="AK5164" t="s">
        <v>357</v>
      </c>
    </row>
    <row r="5165" spans="2:37">
      <c r="B5165" s="16" t="n">
        <f>10000000+INDEX(编号表!$B:$B,MATCH(F5165,编号表!$A:$A,0))*100000+INDEX(编号表!$F:$F,MATCH(D5165,编号表!$E:$E,0))*1000+INDEX(编号表!$D:$D,MATCH(E5165,编号表!$C:$C,0))*10000+G5165</f>
        <v>11883076</v>
      </c>
      <c r="C5165" t="s">
        <v>5209</v>
      </c>
      <c r="D5165" t="s">
        <v>105</v>
      </c>
      <c r="E5165" t="s">
        <v>357</v>
      </c>
      <c r="F5165" t="s">
        <v>5405</v>
      </c>
      <c r="G5165">
        <v>76</v>
      </c>
      <c r="H5165"/>
      <c r="I5165">
        <v>60</v>
      </c>
      <c r="J5165" t="str">
        <f t="shared" si="82"/>
        <v>大类_玄品大乘丹方</v>
      </c>
      <c r="K5165" t="s">
        <v>337</v>
      </c>
      <c r="L5165">
        <v>1</v>
      </c>
      <c r="M5165" t="s">
        <v>5405</v>
      </c>
      <c r="N5165"/>
      <c r="O5165">
        <v>0</v>
      </c>
      <c r="P5165" t="b">
        <v>1</v>
      </c>
      <c r="Q5165"/>
      <c r="R5165" t="b">
        <v>0</v>
      </c>
      <c r="S5165">
        <v>1</v>
      </c>
      <c r="T5165" t="s">
        <v>91</v>
      </c>
      <c r="U5165">
        <v>999</v>
      </c>
      <c r="V5165" t="s">
        <v>5406</v>
      </c>
      <c r="W5165">
        <v>31883076</v>
      </c>
      <c r="X5165"/>
      <c r="Y5165" t="inlineStr">
        <is>
          <t>用于学会炼制大乘清和破妄丹。效果随成丹品质变化；玄品参数示例：清除对应味池杂质总量11691702点，按60现实秒的经过时间线性结算（操作时补结差额）。</t>
        </is>
      </c>
      <c r="Z5165" t="inlineStr">
        <is>
          <t>|cff00FF00“识海去浊，心神乃清；清丹毒者，不代解控之术。凉剂自有其宜，须量药力与丹毒而用。”——《心神澄浊录》|r</t>
        </is>
      </c>
      <c r="AA5165" t="str">
        <v>探索秘境或遗迹可得。</v>
      </c>
      <c r="AB5165">
        <v>11821076</v>
      </c>
      <c r="AC5165" t="s">
        <v>5409</v>
      </c>
      <c r="AD5165">
        <v>40003</v>
      </c>
      <c r="AE5165"/>
      <c r="AF5165">
        <v>70003</v>
      </c>
      <c r="AG5165"/>
      <c r="AH5165">
        <v>11250000</v>
      </c>
      <c r="AI5165" t="s">
        <v>5405</v>
      </c>
      <c r="AJ5165" t="s">
        <v>5405</v>
      </c>
      <c r="AK5165" t="s">
        <v>357</v>
      </c>
    </row>
    <row r="5166" spans="2:37">
      <c r="B5166" s="16" t="n">
        <f>10000000+INDEX(编号表!$B:$B,MATCH(F5166,编号表!$A:$A,0))*100000+INDEX(编号表!$F:$F,MATCH(D5166,编号表!$E:$E,0))*1000+INDEX(编号表!$D:$D,MATCH(E5166,编号表!$C:$C,0))*10000+G5166</f>
        <v>11883077</v>
      </c>
      <c r="C5166" t="s">
        <v>5213</v>
      </c>
      <c r="D5166" t="s">
        <v>105</v>
      </c>
      <c r="E5166" t="s">
        <v>357</v>
      </c>
      <c r="F5166" t="s">
        <v>5405</v>
      </c>
      <c r="G5166">
        <v>77</v>
      </c>
      <c r="H5166"/>
      <c r="I5166">
        <v>60</v>
      </c>
      <c r="J5166" t="str">
        <f t="shared" si="82"/>
        <v>大类_玄品大乘丹方</v>
      </c>
      <c r="K5166" t="s">
        <v>337</v>
      </c>
      <c r="L5166">
        <v>1</v>
      </c>
      <c r="M5166" t="s">
        <v>5405</v>
      </c>
      <c r="N5166"/>
      <c r="O5166">
        <v>0</v>
      </c>
      <c r="P5166" t="b">
        <v>1</v>
      </c>
      <c r="Q5166"/>
      <c r="R5166" t="b">
        <v>0</v>
      </c>
      <c r="S5166">
        <v>1</v>
      </c>
      <c r="T5166" t="s">
        <v>91</v>
      </c>
      <c r="U5166">
        <v>999</v>
      </c>
      <c r="V5166" t="s">
        <v>5406</v>
      </c>
      <c r="W5166">
        <v>31883077</v>
      </c>
      <c r="X5166"/>
      <c r="Y5166" t="inlineStr">
        <is>
          <t>用于学会炼制大乘破妄丹。效果随成丹品质变化；玄品参数示例：清除对应味池杂质总量14171760点，按60现实秒的经过时间线性结算（操作时补结差额）。</t>
        </is>
      </c>
      <c r="Z5166" t="inlineStr">
        <is>
          <t>|cff00FF00“识海去浊，心神乃清；清丹毒者，不代解控之术。平剂自有其宜，须量药力与丹毒而用。”——《心神澄浊录》|r</t>
        </is>
      </c>
      <c r="AA5166" t="str">
        <v>探索秘境或遗迹可得。</v>
      </c>
      <c r="AB5166">
        <v>11821077</v>
      </c>
      <c r="AC5166" t="s">
        <v>5409</v>
      </c>
      <c r="AD5166">
        <v>40003</v>
      </c>
      <c r="AE5166"/>
      <c r="AF5166">
        <v>70003</v>
      </c>
      <c r="AG5166"/>
      <c r="AH5166">
        <v>11250000</v>
      </c>
      <c r="AI5166" t="s">
        <v>5405</v>
      </c>
      <c r="AJ5166" t="s">
        <v>5405</v>
      </c>
      <c r="AK5166" t="s">
        <v>357</v>
      </c>
    </row>
    <row r="5167" spans="2:37">
      <c r="B5167" s="16" t="n">
        <f>10000000+INDEX(编号表!$B:$B,MATCH(F5167,编号表!$A:$A,0))*100000+INDEX(编号表!$F:$F,MATCH(D5167,编号表!$E:$E,0))*1000+INDEX(编号表!$D:$D,MATCH(E5167,编号表!$C:$C,0))*10000+G5167</f>
        <v>11883078</v>
      </c>
      <c r="C5167" t="s">
        <v>5217</v>
      </c>
      <c r="D5167" t="s">
        <v>105</v>
      </c>
      <c r="E5167" t="s">
        <v>357</v>
      </c>
      <c r="F5167" t="s">
        <v>5405</v>
      </c>
      <c r="G5167">
        <v>78</v>
      </c>
      <c r="H5167"/>
      <c r="I5167">
        <v>60</v>
      </c>
      <c r="J5167" t="str">
        <f t="shared" si="82"/>
        <v>大类_玄品大乘丹方</v>
      </c>
      <c r="K5167" t="s">
        <v>337</v>
      </c>
      <c r="L5167">
        <v>1</v>
      </c>
      <c r="M5167" t="s">
        <v>5405</v>
      </c>
      <c r="N5167"/>
      <c r="O5167">
        <v>0</v>
      </c>
      <c r="P5167" t="b">
        <v>1</v>
      </c>
      <c r="Q5167"/>
      <c r="R5167" t="b">
        <v>0</v>
      </c>
      <c r="S5167">
        <v>1</v>
      </c>
      <c r="T5167" t="s">
        <v>91</v>
      </c>
      <c r="U5167">
        <v>999</v>
      </c>
      <c r="V5167" t="s">
        <v>5406</v>
      </c>
      <c r="W5167">
        <v>31883078</v>
      </c>
      <c r="X5167"/>
      <c r="Y5167" t="inlineStr">
        <is>
          <t>用于学会炼制大乘温阳破妄丹。效果随成丹品质变化；玄品参数示例：清除对应味池杂质总量16651818点，按60现实秒的经过时间线性结算（操作时补结差额）。</t>
        </is>
      </c>
      <c r="Z5167" t="inlineStr">
        <is>
          <t>|cff00FF00“识海去浊，心神乃清；清丹毒者，不代解控之术。温剂自有其宜，须量药力与丹毒而用。”——《心神澄浊录》|r</t>
        </is>
      </c>
      <c r="AA5167" t="str">
        <v>探索秘境或遗迹可得。</v>
      </c>
      <c r="AB5167">
        <v>11821078</v>
      </c>
      <c r="AC5167" t="s">
        <v>5409</v>
      </c>
      <c r="AD5167">
        <v>40003</v>
      </c>
      <c r="AE5167"/>
      <c r="AF5167">
        <v>70003</v>
      </c>
      <c r="AG5167"/>
      <c r="AH5167">
        <v>11250000</v>
      </c>
      <c r="AI5167" t="s">
        <v>5405</v>
      </c>
      <c r="AJ5167" t="s">
        <v>5405</v>
      </c>
      <c r="AK5167" t="s">
        <v>357</v>
      </c>
    </row>
    <row r="5168" spans="2:37">
      <c r="B5168" s="16" t="n">
        <f>10000000+INDEX(编号表!$B:$B,MATCH(F5168,编号表!$A:$A,0))*100000+INDEX(编号表!$F:$F,MATCH(D5168,编号表!$E:$E,0))*1000+INDEX(编号表!$D:$D,MATCH(E5168,编号表!$C:$C,0))*10000+G5168</f>
        <v>11883079</v>
      </c>
      <c r="C5168" t="s">
        <v>5221</v>
      </c>
      <c r="D5168" t="s">
        <v>105</v>
      </c>
      <c r="E5168" t="s">
        <v>357</v>
      </c>
      <c r="F5168" t="s">
        <v>5405</v>
      </c>
      <c r="G5168">
        <v>79</v>
      </c>
      <c r="H5168"/>
      <c r="I5168">
        <v>60</v>
      </c>
      <c r="J5168" t="str">
        <f t="shared" si="82"/>
        <v>大类_玄品大乘丹方</v>
      </c>
      <c r="K5168" t="s">
        <v>337</v>
      </c>
      <c r="L5168">
        <v>1</v>
      </c>
      <c r="M5168" t="s">
        <v>5405</v>
      </c>
      <c r="N5168"/>
      <c r="O5168">
        <v>0</v>
      </c>
      <c r="P5168" t="b">
        <v>1</v>
      </c>
      <c r="Q5168"/>
      <c r="R5168" t="b">
        <v>0</v>
      </c>
      <c r="S5168">
        <v>1</v>
      </c>
      <c r="T5168" t="s">
        <v>91</v>
      </c>
      <c r="U5168">
        <v>999</v>
      </c>
      <c r="V5168" t="s">
        <v>5406</v>
      </c>
      <c r="W5168">
        <v>31883079</v>
      </c>
      <c r="X5168"/>
      <c r="Y5168" t="inlineStr">
        <is>
          <t>用于学会炼制大乘烈阳破妄丹。效果随成丹品质变化；玄品参数示例：清除对应味池杂质总量14171760点，按10现实秒的经过时间线性结算（操作时补结差额）。</t>
        </is>
      </c>
      <c r="Z5168" t="inlineStr">
        <is>
          <t>|cff00FF00“识海去浊，心神乃清；清丹毒者，不代解控之术。热剂自有其宜，须量药力与丹毒而用。”——《心神澄浊录》|r</t>
        </is>
      </c>
      <c r="AA5168" t="str">
        <v>探索秘境或遗迹可得。</v>
      </c>
      <c r="AB5168">
        <v>11821079</v>
      </c>
      <c r="AC5168" t="s">
        <v>5409</v>
      </c>
      <c r="AD5168">
        <v>40003</v>
      </c>
      <c r="AE5168"/>
      <c r="AF5168">
        <v>70003</v>
      </c>
      <c r="AG5168"/>
      <c r="AH5168">
        <v>11250000</v>
      </c>
      <c r="AI5168" t="s">
        <v>5405</v>
      </c>
      <c r="AJ5168" t="s">
        <v>5405</v>
      </c>
      <c r="AK5168" t="s">
        <v>357</v>
      </c>
    </row>
    <row r="5169" spans="2:37">
      <c r="B5169" s="16" t="n">
        <f>10000000+INDEX(编号表!$B:$B,MATCH(F5169,编号表!$A:$A,0))*100000+INDEX(编号表!$F:$F,MATCH(D5169,编号表!$E:$E,0))*1000+INDEX(编号表!$D:$D,MATCH(E5169,编号表!$C:$C,0))*10000+G5169</f>
        <v>11883080</v>
      </c>
      <c r="C5169" t="s">
        <v>5225</v>
      </c>
      <c r="D5169" t="s">
        <v>105</v>
      </c>
      <c r="E5169" t="s">
        <v>357</v>
      </c>
      <c r="F5169" t="s">
        <v>5405</v>
      </c>
      <c r="G5169">
        <v>80</v>
      </c>
      <c r="H5169"/>
      <c r="I5169">
        <v>60</v>
      </c>
      <c r="J5169" t="str">
        <f t="shared" si="82"/>
        <v>大类_玄品大乘丹方</v>
      </c>
      <c r="K5169" t="s">
        <v>337</v>
      </c>
      <c r="L5169">
        <v>1</v>
      </c>
      <c r="M5169" t="s">
        <v>5405</v>
      </c>
      <c r="N5169"/>
      <c r="O5169">
        <v>0</v>
      </c>
      <c r="P5169" t="b">
        <v>1</v>
      </c>
      <c r="Q5169"/>
      <c r="R5169" t="b">
        <v>0</v>
      </c>
      <c r="S5169">
        <v>1</v>
      </c>
      <c r="T5169" t="s">
        <v>91</v>
      </c>
      <c r="U5169">
        <v>999</v>
      </c>
      <c r="V5169" t="s">
        <v>5406</v>
      </c>
      <c r="W5169">
        <v>31883080</v>
      </c>
      <c r="X5169"/>
      <c r="Y5169" t="inlineStr">
        <is>
          <t>用于学会炼制大乘玄阴养神丹。效果随成丹品质变化；玄品参数示例：神识提高1%，持续1800现实秒。</t>
        </is>
      </c>
      <c r="Z5169" t="inlineStr">
        <is>
          <t>|cff00FF00“神识得养，诸般操持更有余裕；药力有时，不作永久培养。寒剂自有其宜，须量药力与丹毒而用。”——《养神内照录》|r</t>
        </is>
      </c>
      <c r="AA5169" t="str">
        <v>探索秘境或遗迹可得。</v>
      </c>
      <c r="AB5169">
        <v>11821080</v>
      </c>
      <c r="AC5169" t="s">
        <v>5409</v>
      </c>
      <c r="AD5169">
        <v>40003</v>
      </c>
      <c r="AE5169"/>
      <c r="AF5169">
        <v>70003</v>
      </c>
      <c r="AG5169"/>
      <c r="AH5169">
        <v>11250000</v>
      </c>
      <c r="AI5169" t="s">
        <v>5405</v>
      </c>
      <c r="AJ5169" t="s">
        <v>5405</v>
      </c>
      <c r="AK5169" t="s">
        <v>357</v>
      </c>
    </row>
    <row r="5170" spans="2:37">
      <c r="B5170" s="16" t="n">
        <f>10000000+INDEX(编号表!$B:$B,MATCH(F5170,编号表!$A:$A,0))*100000+INDEX(编号表!$F:$F,MATCH(D5170,编号表!$E:$E,0))*1000+INDEX(编号表!$D:$D,MATCH(E5170,编号表!$C:$C,0))*10000+G5170</f>
        <v>11883081</v>
      </c>
      <c r="C5170" t="s">
        <v>5229</v>
      </c>
      <c r="D5170" t="s">
        <v>105</v>
      </c>
      <c r="E5170" t="s">
        <v>357</v>
      </c>
      <c r="F5170" t="s">
        <v>5405</v>
      </c>
      <c r="G5170">
        <v>81</v>
      </c>
      <c r="H5170"/>
      <c r="I5170">
        <v>60</v>
      </c>
      <c r="J5170" t="str">
        <f t="shared" si="82"/>
        <v>大类_玄品大乘丹方</v>
      </c>
      <c r="K5170" t="s">
        <v>337</v>
      </c>
      <c r="L5170">
        <v>1</v>
      </c>
      <c r="M5170" t="s">
        <v>5405</v>
      </c>
      <c r="N5170"/>
      <c r="O5170">
        <v>0</v>
      </c>
      <c r="P5170" t="b">
        <v>1</v>
      </c>
      <c r="Q5170"/>
      <c r="R5170" t="b">
        <v>0</v>
      </c>
      <c r="S5170">
        <v>1</v>
      </c>
      <c r="T5170" t="s">
        <v>91</v>
      </c>
      <c r="U5170">
        <v>999</v>
      </c>
      <c r="V5170" t="s">
        <v>5406</v>
      </c>
      <c r="W5170">
        <v>31883081</v>
      </c>
      <c r="X5170"/>
      <c r="Y5170" t="inlineStr">
        <is>
          <t>用于学会炼制大乘清和养神丹。效果随成丹品质变化；玄品参数示例：神识提高1.5%，持续1500现实秒。</t>
        </is>
      </c>
      <c r="Z5170" t="inlineStr">
        <is>
          <t>|cff00FF00“神识得养，诸般操持更有余裕；药力有时，不作永久培养。凉剂自有其宜，须量药力与丹毒而用。”——《养神内照录》|r</t>
        </is>
      </c>
      <c r="AA5170" t="str">
        <v>探索秘境或遗迹可得。</v>
      </c>
      <c r="AB5170">
        <v>11821081</v>
      </c>
      <c r="AC5170" t="s">
        <v>5409</v>
      </c>
      <c r="AD5170">
        <v>40003</v>
      </c>
      <c r="AE5170"/>
      <c r="AF5170">
        <v>70003</v>
      </c>
      <c r="AG5170"/>
      <c r="AH5170">
        <v>11250000</v>
      </c>
      <c r="AI5170" t="s">
        <v>5405</v>
      </c>
      <c r="AJ5170" t="s">
        <v>5405</v>
      </c>
      <c r="AK5170" t="s">
        <v>357</v>
      </c>
    </row>
    <row r="5171" spans="2:37">
      <c r="B5171" s="16" t="n">
        <f>10000000+INDEX(编号表!$B:$B,MATCH(F5171,编号表!$A:$A,0))*100000+INDEX(编号表!$F:$F,MATCH(D5171,编号表!$E:$E,0))*1000+INDEX(编号表!$D:$D,MATCH(E5171,编号表!$C:$C,0))*10000+G5171</f>
        <v>11883082</v>
      </c>
      <c r="C5171" t="s">
        <v>5233</v>
      </c>
      <c r="D5171" t="s">
        <v>105</v>
      </c>
      <c r="E5171" t="s">
        <v>357</v>
      </c>
      <c r="F5171" t="s">
        <v>5405</v>
      </c>
      <c r="G5171">
        <v>82</v>
      </c>
      <c r="H5171"/>
      <c r="I5171">
        <v>60</v>
      </c>
      <c r="J5171" t="str">
        <f t="shared" ref="J5171:J5234" si="83">"大类_"&amp;D5171&amp;E5171&amp;F5171</f>
        <v>大类_玄品大乘丹方</v>
      </c>
      <c r="K5171" t="s">
        <v>337</v>
      </c>
      <c r="L5171">
        <v>1</v>
      </c>
      <c r="M5171" t="s">
        <v>5405</v>
      </c>
      <c r="N5171"/>
      <c r="O5171">
        <v>0</v>
      </c>
      <c r="P5171" t="b">
        <v>1</v>
      </c>
      <c r="Q5171"/>
      <c r="R5171" t="b">
        <v>0</v>
      </c>
      <c r="S5171">
        <v>1</v>
      </c>
      <c r="T5171" t="s">
        <v>91</v>
      </c>
      <c r="U5171">
        <v>999</v>
      </c>
      <c r="V5171" t="s">
        <v>5406</v>
      </c>
      <c r="W5171">
        <v>31883082</v>
      </c>
      <c r="X5171"/>
      <c r="Y5171" t="inlineStr">
        <is>
          <t>用于学会炼制大乘养神丹。效果随成丹品质变化；玄品参数示例：神识提高2%，持续1500现实秒。</t>
        </is>
      </c>
      <c r="Z5171" t="inlineStr">
        <is>
          <t>|cff00FF00“神识得养，诸般操持更有余裕；药力有时，不作永久培养。平剂自有其宜，须量药力与丹毒而用。”——《养神内照录》|r</t>
        </is>
      </c>
      <c r="AA5171" t="str">
        <v>探索秘境或遗迹可得。</v>
      </c>
      <c r="AB5171">
        <v>11821082</v>
      </c>
      <c r="AC5171" t="s">
        <v>5409</v>
      </c>
      <c r="AD5171">
        <v>40003</v>
      </c>
      <c r="AE5171"/>
      <c r="AF5171">
        <v>70003</v>
      </c>
      <c r="AG5171"/>
      <c r="AH5171">
        <v>11250000</v>
      </c>
      <c r="AI5171" t="s">
        <v>5405</v>
      </c>
      <c r="AJ5171" t="s">
        <v>5405</v>
      </c>
      <c r="AK5171" t="s">
        <v>357</v>
      </c>
    </row>
    <row r="5172" spans="2:37">
      <c r="B5172" s="16" t="n">
        <f>10000000+INDEX(编号表!$B:$B,MATCH(F5172,编号表!$A:$A,0))*100000+INDEX(编号表!$F:$F,MATCH(D5172,编号表!$E:$E,0))*1000+INDEX(编号表!$D:$D,MATCH(E5172,编号表!$C:$C,0))*10000+G5172</f>
        <v>11883083</v>
      </c>
      <c r="C5172" t="s">
        <v>5237</v>
      </c>
      <c r="D5172" t="s">
        <v>105</v>
      </c>
      <c r="E5172" t="s">
        <v>357</v>
      </c>
      <c r="F5172" t="s">
        <v>5405</v>
      </c>
      <c r="G5172">
        <v>83</v>
      </c>
      <c r="H5172"/>
      <c r="I5172">
        <v>60</v>
      </c>
      <c r="J5172" t="str">
        <f t="shared" si="83"/>
        <v>大类_玄品大乘丹方</v>
      </c>
      <c r="K5172" t="s">
        <v>337</v>
      </c>
      <c r="L5172">
        <v>1</v>
      </c>
      <c r="M5172" t="s">
        <v>5405</v>
      </c>
      <c r="N5172"/>
      <c r="O5172">
        <v>0</v>
      </c>
      <c r="P5172" t="b">
        <v>1</v>
      </c>
      <c r="Q5172"/>
      <c r="R5172" t="b">
        <v>0</v>
      </c>
      <c r="S5172">
        <v>1</v>
      </c>
      <c r="T5172" t="s">
        <v>91</v>
      </c>
      <c r="U5172">
        <v>999</v>
      </c>
      <c r="V5172" t="s">
        <v>5406</v>
      </c>
      <c r="W5172">
        <v>31883083</v>
      </c>
      <c r="X5172"/>
      <c r="Y5172" t="inlineStr">
        <is>
          <t>用于学会炼制大乘温阳养神丹。效果随成丹品质变化；玄品参数示例：神识提高2.5%，持续1500现实秒。</t>
        </is>
      </c>
      <c r="Z5172" t="inlineStr">
        <is>
          <t>|cff00FF00“神识得养，诸般操持更有余裕；药力有时，不作永久培养。温剂自有其宜，须量药力与丹毒而用。”——《养神内照录》|r</t>
        </is>
      </c>
      <c r="AA5172" t="str">
        <v>探索秘境或遗迹可得。</v>
      </c>
      <c r="AB5172">
        <v>11821083</v>
      </c>
      <c r="AC5172" t="s">
        <v>5409</v>
      </c>
      <c r="AD5172">
        <v>40003</v>
      </c>
      <c r="AE5172"/>
      <c r="AF5172">
        <v>70003</v>
      </c>
      <c r="AG5172"/>
      <c r="AH5172">
        <v>11250000</v>
      </c>
      <c r="AI5172" t="s">
        <v>5405</v>
      </c>
      <c r="AJ5172" t="s">
        <v>5405</v>
      </c>
      <c r="AK5172" t="s">
        <v>357</v>
      </c>
    </row>
    <row r="5173" spans="2:37">
      <c r="B5173" s="16" t="n">
        <f>10000000+INDEX(编号表!$B:$B,MATCH(F5173,编号表!$A:$A,0))*100000+INDEX(编号表!$F:$F,MATCH(D5173,编号表!$E:$E,0))*1000+INDEX(编号表!$D:$D,MATCH(E5173,编号表!$C:$C,0))*10000+G5173</f>
        <v>11883084</v>
      </c>
      <c r="C5173" t="s">
        <v>5241</v>
      </c>
      <c r="D5173" t="s">
        <v>105</v>
      </c>
      <c r="E5173" t="s">
        <v>357</v>
      </c>
      <c r="F5173" t="s">
        <v>5405</v>
      </c>
      <c r="G5173">
        <v>84</v>
      </c>
      <c r="H5173"/>
      <c r="I5173">
        <v>60</v>
      </c>
      <c r="J5173" t="str">
        <f t="shared" si="83"/>
        <v>大类_玄品大乘丹方</v>
      </c>
      <c r="K5173" t="s">
        <v>337</v>
      </c>
      <c r="L5173">
        <v>1</v>
      </c>
      <c r="M5173" t="s">
        <v>5405</v>
      </c>
      <c r="N5173"/>
      <c r="O5173">
        <v>0</v>
      </c>
      <c r="P5173" t="b">
        <v>1</v>
      </c>
      <c r="Q5173"/>
      <c r="R5173" t="b">
        <v>0</v>
      </c>
      <c r="S5173">
        <v>1</v>
      </c>
      <c r="T5173" t="s">
        <v>91</v>
      </c>
      <c r="U5173">
        <v>999</v>
      </c>
      <c r="V5173" t="s">
        <v>5406</v>
      </c>
      <c r="W5173">
        <v>31883084</v>
      </c>
      <c r="X5173"/>
      <c r="Y5173" t="inlineStr">
        <is>
          <t>用于学会炼制大乘烈阳养神丹。效果随成丹品质变化；玄品参数示例：神识提高3%，持续900现实秒。</t>
        </is>
      </c>
      <c r="Z5173" t="inlineStr">
        <is>
          <t>|cff00FF00“神识得养，诸般操持更有余裕；药力有时，不作永久培养。热剂自有其宜，须量药力与丹毒而用。”——《养神内照录》|r</t>
        </is>
      </c>
      <c r="AA5173" t="str">
        <v>探索秘境或遗迹可得。</v>
      </c>
      <c r="AB5173">
        <v>11821084</v>
      </c>
      <c r="AC5173" t="s">
        <v>5409</v>
      </c>
      <c r="AD5173">
        <v>40003</v>
      </c>
      <c r="AE5173"/>
      <c r="AF5173">
        <v>70003</v>
      </c>
      <c r="AG5173"/>
      <c r="AH5173">
        <v>11250000</v>
      </c>
      <c r="AI5173" t="s">
        <v>5405</v>
      </c>
      <c r="AJ5173" t="s">
        <v>5405</v>
      </c>
      <c r="AK5173" t="s">
        <v>357</v>
      </c>
    </row>
    <row r="5174" spans="2:37">
      <c r="B5174" s="16" t="n">
        <f>10000000+INDEX(编号表!$B:$B,MATCH(F5174,编号表!$A:$A,0))*100000+INDEX(编号表!$F:$F,MATCH(D5174,编号表!$E:$E,0))*1000+INDEX(编号表!$D:$D,MATCH(E5174,编号表!$C:$C,0))*10000+G5174</f>
        <v>11883085</v>
      </c>
      <c r="C5174" t="s">
        <v>5245</v>
      </c>
      <c r="D5174" t="s">
        <v>105</v>
      </c>
      <c r="E5174" t="s">
        <v>357</v>
      </c>
      <c r="F5174" t="s">
        <v>5405</v>
      </c>
      <c r="G5174">
        <v>85</v>
      </c>
      <c r="H5174"/>
      <c r="I5174">
        <v>60</v>
      </c>
      <c r="J5174" t="str">
        <f t="shared" si="83"/>
        <v>大类_玄品大乘丹方</v>
      </c>
      <c r="K5174" t="s">
        <v>337</v>
      </c>
      <c r="L5174">
        <v>1</v>
      </c>
      <c r="M5174" t="s">
        <v>5405</v>
      </c>
      <c r="N5174"/>
      <c r="O5174">
        <v>0</v>
      </c>
      <c r="P5174" t="b">
        <v>1</v>
      </c>
      <c r="Q5174"/>
      <c r="R5174" t="b">
        <v>0</v>
      </c>
      <c r="S5174">
        <v>1</v>
      </c>
      <c r="T5174" t="s">
        <v>91</v>
      </c>
      <c r="U5174">
        <v>999</v>
      </c>
      <c r="V5174" t="s">
        <v>5406</v>
      </c>
      <c r="W5174">
        <v>31883085</v>
      </c>
      <c r="X5174"/>
      <c r="Y5174" t="inlineStr">
        <is>
          <t>用于学会炼制大乘玄阴明心丹。效果随成丹品质变化；玄品参数示例：闪避+1%，持续600现实秒。</t>
        </is>
      </c>
      <c r="Z5174" t="inlineStr">
        <is>
          <t>|cff00FF00“攻贵能中，守贵能避；明心辨其用，各取所需。寒剂自有其宜，须量药力与丹毒而用。”——《明心察微录》|r</t>
        </is>
      </c>
      <c r="AA5174" t="str">
        <v>探索秘境或遗迹可得。</v>
      </c>
      <c r="AB5174">
        <v>11821085</v>
      </c>
      <c r="AC5174" t="s">
        <v>5409</v>
      </c>
      <c r="AD5174">
        <v>40003</v>
      </c>
      <c r="AE5174"/>
      <c r="AF5174">
        <v>70003</v>
      </c>
      <c r="AG5174"/>
      <c r="AH5174">
        <v>11250000</v>
      </c>
      <c r="AI5174" t="s">
        <v>5405</v>
      </c>
      <c r="AJ5174" t="s">
        <v>5405</v>
      </c>
      <c r="AK5174" t="s">
        <v>357</v>
      </c>
    </row>
    <row r="5175" spans="2:37">
      <c r="B5175" s="16" t="n">
        <f>10000000+INDEX(编号表!$B:$B,MATCH(F5175,编号表!$A:$A,0))*100000+INDEX(编号表!$F:$F,MATCH(D5175,编号表!$E:$E,0))*1000+INDEX(编号表!$D:$D,MATCH(E5175,编号表!$C:$C,0))*10000+G5175</f>
        <v>11883086</v>
      </c>
      <c r="C5175" t="s">
        <v>5249</v>
      </c>
      <c r="D5175" t="s">
        <v>105</v>
      </c>
      <c r="E5175" t="s">
        <v>357</v>
      </c>
      <c r="F5175" t="s">
        <v>5405</v>
      </c>
      <c r="G5175">
        <v>86</v>
      </c>
      <c r="H5175"/>
      <c r="I5175">
        <v>60</v>
      </c>
      <c r="J5175" t="str">
        <f t="shared" si="83"/>
        <v>大类_玄品大乘丹方</v>
      </c>
      <c r="K5175" t="s">
        <v>337</v>
      </c>
      <c r="L5175">
        <v>1</v>
      </c>
      <c r="M5175" t="s">
        <v>5405</v>
      </c>
      <c r="N5175"/>
      <c r="O5175">
        <v>0</v>
      </c>
      <c r="P5175" t="b">
        <v>1</v>
      </c>
      <c r="Q5175"/>
      <c r="R5175" t="b">
        <v>0</v>
      </c>
      <c r="S5175">
        <v>1</v>
      </c>
      <c r="T5175" t="s">
        <v>91</v>
      </c>
      <c r="U5175">
        <v>999</v>
      </c>
      <c r="V5175" t="s">
        <v>5406</v>
      </c>
      <c r="W5175">
        <v>31883086</v>
      </c>
      <c r="X5175"/>
      <c r="Y5175" t="inlineStr">
        <is>
          <t>用于学会炼制大乘清和明心丹。效果随成丹品质变化；玄品参数示例：闪避+2%，持续600现实秒。</t>
        </is>
      </c>
      <c r="Z5175" t="inlineStr">
        <is>
          <t>|cff00FF00“攻贵能中，守贵能避；明心辨其用，各取所需。凉剂自有其宜，须量药力与丹毒而用。”——《明心察微录》|r</t>
        </is>
      </c>
      <c r="AA5175" t="str">
        <v>探索秘境或遗迹可得。</v>
      </c>
      <c r="AB5175">
        <v>11821086</v>
      </c>
      <c r="AC5175" t="s">
        <v>5409</v>
      </c>
      <c r="AD5175">
        <v>40003</v>
      </c>
      <c r="AE5175"/>
      <c r="AF5175">
        <v>70003</v>
      </c>
      <c r="AG5175"/>
      <c r="AH5175">
        <v>11250000</v>
      </c>
      <c r="AI5175" t="s">
        <v>5405</v>
      </c>
      <c r="AJ5175" t="s">
        <v>5405</v>
      </c>
      <c r="AK5175" t="s">
        <v>357</v>
      </c>
    </row>
    <row r="5176" spans="2:37">
      <c r="B5176" s="16" t="n">
        <f>10000000+INDEX(编号表!$B:$B,MATCH(F5176,编号表!$A:$A,0))*100000+INDEX(编号表!$F:$F,MATCH(D5176,编号表!$E:$E,0))*1000+INDEX(编号表!$D:$D,MATCH(E5176,编号表!$C:$C,0))*10000+G5176</f>
        <v>11883087</v>
      </c>
      <c r="C5176" t="s">
        <v>5253</v>
      </c>
      <c r="D5176" t="s">
        <v>105</v>
      </c>
      <c r="E5176" t="s">
        <v>357</v>
      </c>
      <c r="F5176" t="s">
        <v>5405</v>
      </c>
      <c r="G5176">
        <v>87</v>
      </c>
      <c r="H5176"/>
      <c r="I5176">
        <v>60</v>
      </c>
      <c r="J5176" t="str">
        <f t="shared" si="83"/>
        <v>大类_玄品大乘丹方</v>
      </c>
      <c r="K5176" t="s">
        <v>337</v>
      </c>
      <c r="L5176">
        <v>1</v>
      </c>
      <c r="M5176" t="s">
        <v>5405</v>
      </c>
      <c r="N5176"/>
      <c r="O5176">
        <v>0</v>
      </c>
      <c r="P5176" t="b">
        <v>1</v>
      </c>
      <c r="Q5176"/>
      <c r="R5176" t="b">
        <v>0</v>
      </c>
      <c r="S5176">
        <v>1</v>
      </c>
      <c r="T5176" t="s">
        <v>91</v>
      </c>
      <c r="U5176">
        <v>999</v>
      </c>
      <c r="V5176" t="s">
        <v>5406</v>
      </c>
      <c r="W5176">
        <v>31883087</v>
      </c>
      <c r="X5176"/>
      <c r="Y5176" t="inlineStr">
        <is>
          <t>用于学会炼制大乘明心丹。效果随成丹品质变化；玄品参数示例：命中+1.5%；闪避+1.5%，持续600现实秒。</t>
        </is>
      </c>
      <c r="Z5176" t="inlineStr">
        <is>
          <t>|cff00FF00“攻贵能中，守贵能避；明心辨其用，各取所需。平剂自有其宜，须量药力与丹毒而用。”——《明心察微录》|r</t>
        </is>
      </c>
      <c r="AA5176" t="str">
        <v>探索秘境或遗迹可得。</v>
      </c>
      <c r="AB5176">
        <v>11821087</v>
      </c>
      <c r="AC5176" t="s">
        <v>5409</v>
      </c>
      <c r="AD5176">
        <v>40003</v>
      </c>
      <c r="AE5176"/>
      <c r="AF5176">
        <v>70003</v>
      </c>
      <c r="AG5176"/>
      <c r="AH5176">
        <v>11250000</v>
      </c>
      <c r="AI5176" t="s">
        <v>5405</v>
      </c>
      <c r="AJ5176" t="s">
        <v>5405</v>
      </c>
      <c r="AK5176" t="s">
        <v>357</v>
      </c>
    </row>
    <row r="5177" spans="2:37">
      <c r="B5177" s="16" t="n">
        <f>10000000+INDEX(编号表!$B:$B,MATCH(F5177,编号表!$A:$A,0))*100000+INDEX(编号表!$F:$F,MATCH(D5177,编号表!$E:$E,0))*1000+INDEX(编号表!$D:$D,MATCH(E5177,编号表!$C:$C,0))*10000+G5177</f>
        <v>11883088</v>
      </c>
      <c r="C5177" t="s">
        <v>5257</v>
      </c>
      <c r="D5177" t="s">
        <v>105</v>
      </c>
      <c r="E5177" t="s">
        <v>357</v>
      </c>
      <c r="F5177" t="s">
        <v>5405</v>
      </c>
      <c r="G5177">
        <v>88</v>
      </c>
      <c r="H5177"/>
      <c r="I5177">
        <v>60</v>
      </c>
      <c r="J5177" t="str">
        <f t="shared" si="83"/>
        <v>大类_玄品大乘丹方</v>
      </c>
      <c r="K5177" t="s">
        <v>337</v>
      </c>
      <c r="L5177">
        <v>1</v>
      </c>
      <c r="M5177" t="s">
        <v>5405</v>
      </c>
      <c r="N5177"/>
      <c r="O5177">
        <v>0</v>
      </c>
      <c r="P5177" t="b">
        <v>1</v>
      </c>
      <c r="Q5177"/>
      <c r="R5177" t="b">
        <v>0</v>
      </c>
      <c r="S5177">
        <v>1</v>
      </c>
      <c r="T5177" t="s">
        <v>91</v>
      </c>
      <c r="U5177">
        <v>999</v>
      </c>
      <c r="V5177" t="s">
        <v>5406</v>
      </c>
      <c r="W5177">
        <v>31883088</v>
      </c>
      <c r="X5177"/>
      <c r="Y5177" t="inlineStr">
        <is>
          <t>用于学会炼制大乘温阳明心丹。效果随成丹品质变化；玄品参数示例：命中+2%，持续600现实秒。</t>
        </is>
      </c>
      <c r="Z5177" t="inlineStr">
        <is>
          <t>|cff00FF00“攻贵能中，守贵能避；明心辨其用，各取所需。温剂自有其宜，须量药力与丹毒而用。”——《明心察微录》|r</t>
        </is>
      </c>
      <c r="AA5177" t="str">
        <v>探索秘境或遗迹可得。</v>
      </c>
      <c r="AB5177">
        <v>11821088</v>
      </c>
      <c r="AC5177" t="s">
        <v>5409</v>
      </c>
      <c r="AD5177">
        <v>40003</v>
      </c>
      <c r="AE5177"/>
      <c r="AF5177">
        <v>70003</v>
      </c>
      <c r="AG5177"/>
      <c r="AH5177">
        <v>11250000</v>
      </c>
      <c r="AI5177" t="s">
        <v>5405</v>
      </c>
      <c r="AJ5177" t="s">
        <v>5405</v>
      </c>
      <c r="AK5177" t="s">
        <v>357</v>
      </c>
    </row>
    <row r="5178" spans="2:37">
      <c r="B5178" s="16" t="n">
        <f>10000000+INDEX(编号表!$B:$B,MATCH(F5178,编号表!$A:$A,0))*100000+INDEX(编号表!$F:$F,MATCH(D5178,编号表!$E:$E,0))*1000+INDEX(编号表!$D:$D,MATCH(E5178,编号表!$C:$C,0))*10000+G5178</f>
        <v>11883089</v>
      </c>
      <c r="C5178" t="s">
        <v>5261</v>
      </c>
      <c r="D5178" t="s">
        <v>105</v>
      </c>
      <c r="E5178" t="s">
        <v>357</v>
      </c>
      <c r="F5178" t="s">
        <v>5405</v>
      </c>
      <c r="G5178">
        <v>89</v>
      </c>
      <c r="H5178"/>
      <c r="I5178">
        <v>60</v>
      </c>
      <c r="J5178" t="str">
        <f t="shared" si="83"/>
        <v>大类_玄品大乘丹方</v>
      </c>
      <c r="K5178" t="s">
        <v>337</v>
      </c>
      <c r="L5178">
        <v>1</v>
      </c>
      <c r="M5178" t="s">
        <v>5405</v>
      </c>
      <c r="N5178"/>
      <c r="O5178">
        <v>0</v>
      </c>
      <c r="P5178" t="b">
        <v>1</v>
      </c>
      <c r="Q5178"/>
      <c r="R5178" t="b">
        <v>0</v>
      </c>
      <c r="S5178">
        <v>1</v>
      </c>
      <c r="T5178" t="s">
        <v>91</v>
      </c>
      <c r="U5178">
        <v>999</v>
      </c>
      <c r="V5178" t="s">
        <v>5406</v>
      </c>
      <c r="W5178">
        <v>31883089</v>
      </c>
      <c r="X5178"/>
      <c r="Y5178" t="inlineStr">
        <is>
          <t>用于学会炼制大乘烈阳明心丹。效果随成丹品质变化；玄品参数示例：命中+3%，持续600现实秒。</t>
        </is>
      </c>
      <c r="Z5178" t="inlineStr">
        <is>
          <t>|cff00FF00“攻贵能中，守贵能避；明心辨其用，各取所需。热剂自有其宜，须量药力与丹毒而用。”——《明心察微录》|r</t>
        </is>
      </c>
      <c r="AA5178" t="str">
        <v>探索秘境或遗迹可得。</v>
      </c>
      <c r="AB5178">
        <v>11821089</v>
      </c>
      <c r="AC5178" t="s">
        <v>5409</v>
      </c>
      <c r="AD5178">
        <v>40003</v>
      </c>
      <c r="AE5178"/>
      <c r="AF5178">
        <v>70003</v>
      </c>
      <c r="AG5178"/>
      <c r="AH5178">
        <v>11250000</v>
      </c>
      <c r="AI5178" t="s">
        <v>5405</v>
      </c>
      <c r="AJ5178" t="s">
        <v>5405</v>
      </c>
      <c r="AK5178" t="s">
        <v>357</v>
      </c>
    </row>
    <row r="5179" spans="2:37">
      <c r="B5179" s="16" t="n">
        <f>10000000+INDEX(编号表!$B:$B,MATCH(F5179,编号表!$A:$A,0))*100000+INDEX(编号表!$F:$F,MATCH(D5179,编号表!$E:$E,0))*1000+INDEX(编号表!$D:$D,MATCH(E5179,编号表!$C:$C,0))*10000+G5179</f>
        <v>11883090</v>
      </c>
      <c r="C5179" t="s">
        <v>5265</v>
      </c>
      <c r="D5179" t="s">
        <v>105</v>
      </c>
      <c r="E5179" t="s">
        <v>357</v>
      </c>
      <c r="F5179" t="s">
        <v>5405</v>
      </c>
      <c r="G5179">
        <v>90</v>
      </c>
      <c r="H5179"/>
      <c r="I5179">
        <v>60</v>
      </c>
      <c r="J5179" t="str">
        <f t="shared" si="83"/>
        <v>大类_玄品大乘丹方</v>
      </c>
      <c r="K5179" t="s">
        <v>337</v>
      </c>
      <c r="L5179">
        <v>1</v>
      </c>
      <c r="M5179" t="s">
        <v>5405</v>
      </c>
      <c r="N5179"/>
      <c r="O5179">
        <v>0</v>
      </c>
      <c r="P5179" t="b">
        <v>1</v>
      </c>
      <c r="Q5179"/>
      <c r="R5179" t="b">
        <v>0</v>
      </c>
      <c r="S5179">
        <v>1</v>
      </c>
      <c r="T5179" t="s">
        <v>91</v>
      </c>
      <c r="U5179">
        <v>999</v>
      </c>
      <c r="V5179" t="s">
        <v>5406</v>
      </c>
      <c r="W5179">
        <v>31883090</v>
      </c>
      <c r="X5179"/>
      <c r="Y5179" t="inlineStr">
        <is>
          <t>用于学会炼制大乘玄阴照神丹。效果随成丹品质变化；玄品参数示例：暴击伤害加成+10%，持续1800现实秒。</t>
        </is>
      </c>
      <c r="Z5179" t="inlineStr">
        <is>
          <t>|cff00FF00“会心一击，或贵其常至，或贵其威深；诸法各循所长。寒剂自有其宜，须量药力与丹毒而用。”——《照神会击录》|r</t>
        </is>
      </c>
      <c r="AA5179" t="str">
        <v>探索秘境或遗迹可得。</v>
      </c>
      <c r="AB5179">
        <v>11821090</v>
      </c>
      <c r="AC5179" t="s">
        <v>5409</v>
      </c>
      <c r="AD5179">
        <v>40003</v>
      </c>
      <c r="AE5179"/>
      <c r="AF5179">
        <v>70003</v>
      </c>
      <c r="AG5179"/>
      <c r="AH5179">
        <v>11250000</v>
      </c>
      <c r="AI5179" t="s">
        <v>5405</v>
      </c>
      <c r="AJ5179" t="s">
        <v>5405</v>
      </c>
      <c r="AK5179" t="s">
        <v>357</v>
      </c>
    </row>
    <row r="5180" spans="2:37">
      <c r="B5180" s="16" t="n">
        <f>10000000+INDEX(编号表!$B:$B,MATCH(F5180,编号表!$A:$A,0))*100000+INDEX(编号表!$F:$F,MATCH(D5180,编号表!$E:$E,0))*1000+INDEX(编号表!$D:$D,MATCH(E5180,编号表!$C:$C,0))*10000+G5180</f>
        <v>11883091</v>
      </c>
      <c r="C5180" t="s">
        <v>5269</v>
      </c>
      <c r="D5180" t="s">
        <v>105</v>
      </c>
      <c r="E5180" t="s">
        <v>357</v>
      </c>
      <c r="F5180" t="s">
        <v>5405</v>
      </c>
      <c r="G5180">
        <v>91</v>
      </c>
      <c r="H5180"/>
      <c r="I5180">
        <v>60</v>
      </c>
      <c r="J5180" t="str">
        <f t="shared" si="83"/>
        <v>大类_玄品大乘丹方</v>
      </c>
      <c r="K5180" t="s">
        <v>337</v>
      </c>
      <c r="L5180">
        <v>1</v>
      </c>
      <c r="M5180" t="s">
        <v>5405</v>
      </c>
      <c r="N5180"/>
      <c r="O5180">
        <v>0</v>
      </c>
      <c r="P5180" t="b">
        <v>1</v>
      </c>
      <c r="Q5180"/>
      <c r="R5180" t="b">
        <v>0</v>
      </c>
      <c r="S5180">
        <v>1</v>
      </c>
      <c r="T5180" t="s">
        <v>91</v>
      </c>
      <c r="U5180">
        <v>999</v>
      </c>
      <c r="V5180" t="s">
        <v>5406</v>
      </c>
      <c r="W5180">
        <v>31883091</v>
      </c>
      <c r="X5180"/>
      <c r="Y5180" t="inlineStr">
        <is>
          <t>用于学会炼制大乘清和照神丹。效果随成丹品质变化；玄品参数示例：暴击伤害增加+100000点，持续1500现实秒。</t>
        </is>
      </c>
      <c r="Z5180" t="inlineStr">
        <is>
          <t>|cff00FF00“会心一击，或贵其常至，或贵其威深；诸法各循所长。凉剂自有其宜，须量药力与丹毒而用。”——《照神会击录》|r</t>
        </is>
      </c>
      <c r="AA5180" t="str">
        <v>探索秘境或遗迹可得。</v>
      </c>
      <c r="AB5180">
        <v>11821091</v>
      </c>
      <c r="AC5180" t="s">
        <v>5409</v>
      </c>
      <c r="AD5180">
        <v>40003</v>
      </c>
      <c r="AE5180"/>
      <c r="AF5180">
        <v>70003</v>
      </c>
      <c r="AG5180"/>
      <c r="AH5180">
        <v>11250000</v>
      </c>
      <c r="AI5180" t="s">
        <v>5405</v>
      </c>
      <c r="AJ5180" t="s">
        <v>5405</v>
      </c>
      <c r="AK5180" t="s">
        <v>357</v>
      </c>
    </row>
    <row r="5181" spans="2:37">
      <c r="B5181" s="16" t="n">
        <f>10000000+INDEX(编号表!$B:$B,MATCH(F5181,编号表!$A:$A,0))*100000+INDEX(编号表!$F:$F,MATCH(D5181,编号表!$E:$E,0))*1000+INDEX(编号表!$D:$D,MATCH(E5181,编号表!$C:$C,0))*10000+G5181</f>
        <v>11883092</v>
      </c>
      <c r="C5181" t="s">
        <v>5273</v>
      </c>
      <c r="D5181" t="s">
        <v>105</v>
      </c>
      <c r="E5181" t="s">
        <v>357</v>
      </c>
      <c r="F5181" t="s">
        <v>5405</v>
      </c>
      <c r="G5181">
        <v>92</v>
      </c>
      <c r="H5181"/>
      <c r="I5181">
        <v>60</v>
      </c>
      <c r="J5181" t="str">
        <f t="shared" si="83"/>
        <v>大类_玄品大乘丹方</v>
      </c>
      <c r="K5181" t="s">
        <v>337</v>
      </c>
      <c r="L5181">
        <v>1</v>
      </c>
      <c r="M5181" t="s">
        <v>5405</v>
      </c>
      <c r="N5181"/>
      <c r="O5181">
        <v>0</v>
      </c>
      <c r="P5181" t="b">
        <v>1</v>
      </c>
      <c r="Q5181"/>
      <c r="R5181" t="b">
        <v>0</v>
      </c>
      <c r="S5181">
        <v>1</v>
      </c>
      <c r="T5181" t="s">
        <v>91</v>
      </c>
      <c r="U5181">
        <v>999</v>
      </c>
      <c r="V5181" t="s">
        <v>5406</v>
      </c>
      <c r="W5181">
        <v>31883092</v>
      </c>
      <c r="X5181"/>
      <c r="Y5181" t="inlineStr">
        <is>
          <t>用于学会炼制大乘照神丹。效果随成丹品质变化；玄品参数示例：暴击率+2%，持续1500现实秒。</t>
        </is>
      </c>
      <c r="Z5181" t="inlineStr">
        <is>
          <t>|cff00FF00“会心一击，或贵其常至，或贵其威深；诸法各循所长。平剂自有其宜，须量药力与丹毒而用。”——《照神会击录》|r</t>
        </is>
      </c>
      <c r="AA5181" t="str">
        <v>探索秘境或遗迹可得。</v>
      </c>
      <c r="AB5181">
        <v>11821092</v>
      </c>
      <c r="AC5181" t="s">
        <v>5409</v>
      </c>
      <c r="AD5181">
        <v>40003</v>
      </c>
      <c r="AE5181"/>
      <c r="AF5181">
        <v>70003</v>
      </c>
      <c r="AG5181"/>
      <c r="AH5181">
        <v>11250000</v>
      </c>
      <c r="AI5181" t="s">
        <v>5405</v>
      </c>
      <c r="AJ5181" t="s">
        <v>5405</v>
      </c>
      <c r="AK5181" t="s">
        <v>357</v>
      </c>
    </row>
    <row r="5182" spans="2:37">
      <c r="B5182" s="16" t="n">
        <f>10000000+INDEX(编号表!$B:$B,MATCH(F5182,编号表!$A:$A,0))*100000+INDEX(编号表!$F:$F,MATCH(D5182,编号表!$E:$E,0))*1000+INDEX(编号表!$D:$D,MATCH(E5182,编号表!$C:$C,0))*10000+G5182</f>
        <v>11883093</v>
      </c>
      <c r="C5182" t="s">
        <v>5277</v>
      </c>
      <c r="D5182" t="s">
        <v>105</v>
      </c>
      <c r="E5182" t="s">
        <v>357</v>
      </c>
      <c r="F5182" t="s">
        <v>5405</v>
      </c>
      <c r="G5182">
        <v>93</v>
      </c>
      <c r="H5182"/>
      <c r="I5182">
        <v>60</v>
      </c>
      <c r="J5182" t="str">
        <f t="shared" si="83"/>
        <v>大类_玄品大乘丹方</v>
      </c>
      <c r="K5182" t="s">
        <v>337</v>
      </c>
      <c r="L5182">
        <v>1</v>
      </c>
      <c r="M5182" t="s">
        <v>5405</v>
      </c>
      <c r="N5182"/>
      <c r="O5182">
        <v>0</v>
      </c>
      <c r="P5182" t="b">
        <v>1</v>
      </c>
      <c r="Q5182"/>
      <c r="R5182" t="b">
        <v>0</v>
      </c>
      <c r="S5182">
        <v>1</v>
      </c>
      <c r="T5182" t="s">
        <v>91</v>
      </c>
      <c r="U5182">
        <v>999</v>
      </c>
      <c r="V5182" t="s">
        <v>5406</v>
      </c>
      <c r="W5182">
        <v>31883093</v>
      </c>
      <c r="X5182"/>
      <c r="Y5182" t="inlineStr">
        <is>
          <t>用于学会炼制大乘温阳照神丹。效果随成丹品质变化；玄品参数示例：暴击伤害增加+200000点，持续1500现实秒。</t>
        </is>
      </c>
      <c r="Z5182" t="inlineStr">
        <is>
          <t>|cff00FF00“会心一击，或贵其常至，或贵其威深；诸法各循所长。温剂自有其宜，须量药力与丹毒而用。”——《照神会击录》|r</t>
        </is>
      </c>
      <c r="AA5182" t="str">
        <v>探索秘境或遗迹可得。</v>
      </c>
      <c r="AB5182">
        <v>11821093</v>
      </c>
      <c r="AC5182" t="s">
        <v>5409</v>
      </c>
      <c r="AD5182">
        <v>40003</v>
      </c>
      <c r="AE5182"/>
      <c r="AF5182">
        <v>70003</v>
      </c>
      <c r="AG5182"/>
      <c r="AH5182">
        <v>11250000</v>
      </c>
      <c r="AI5182" t="s">
        <v>5405</v>
      </c>
      <c r="AJ5182" t="s">
        <v>5405</v>
      </c>
      <c r="AK5182" t="s">
        <v>357</v>
      </c>
    </row>
    <row r="5183" spans="2:37">
      <c r="B5183" s="16" t="n">
        <f>10000000+INDEX(编号表!$B:$B,MATCH(F5183,编号表!$A:$A,0))*100000+INDEX(编号表!$F:$F,MATCH(D5183,编号表!$E:$E,0))*1000+INDEX(编号表!$D:$D,MATCH(E5183,编号表!$C:$C,0))*10000+G5183</f>
        <v>11883094</v>
      </c>
      <c r="C5183" t="s">
        <v>5281</v>
      </c>
      <c r="D5183" t="s">
        <v>105</v>
      </c>
      <c r="E5183" t="s">
        <v>357</v>
      </c>
      <c r="F5183" t="s">
        <v>5405</v>
      </c>
      <c r="G5183">
        <v>94</v>
      </c>
      <c r="H5183"/>
      <c r="I5183">
        <v>60</v>
      </c>
      <c r="J5183" t="str">
        <f t="shared" si="83"/>
        <v>大类_玄品大乘丹方</v>
      </c>
      <c r="K5183" t="s">
        <v>337</v>
      </c>
      <c r="L5183">
        <v>1</v>
      </c>
      <c r="M5183" t="s">
        <v>5405</v>
      </c>
      <c r="N5183"/>
      <c r="O5183">
        <v>0</v>
      </c>
      <c r="P5183" t="b">
        <v>1</v>
      </c>
      <c r="Q5183"/>
      <c r="R5183" t="b">
        <v>0</v>
      </c>
      <c r="S5183">
        <v>1</v>
      </c>
      <c r="T5183" t="s">
        <v>91</v>
      </c>
      <c r="U5183">
        <v>999</v>
      </c>
      <c r="V5183" t="s">
        <v>5406</v>
      </c>
      <c r="W5183">
        <v>31883094</v>
      </c>
      <c r="X5183"/>
      <c r="Y5183" t="inlineStr">
        <is>
          <t>用于学会炼制大乘烈阳照神丹。效果随成丹品质变化；玄品参数示例：暴击伤害加成+30%，持续900现实秒。</t>
        </is>
      </c>
      <c r="Z5183" t="inlineStr">
        <is>
          <t>|cff00FF00“会心一击，或贵其常至，或贵其威深；诸法各循所长。热剂自有其宜，须量药力与丹毒而用。”——《照神会击录》|r</t>
        </is>
      </c>
      <c r="AA5183" t="str">
        <v>探索秘境或遗迹可得。</v>
      </c>
      <c r="AB5183">
        <v>11821094</v>
      </c>
      <c r="AC5183" t="s">
        <v>5409</v>
      </c>
      <c r="AD5183">
        <v>40003</v>
      </c>
      <c r="AE5183"/>
      <c r="AF5183">
        <v>70003</v>
      </c>
      <c r="AG5183"/>
      <c r="AH5183">
        <v>11250000</v>
      </c>
      <c r="AI5183" t="s">
        <v>5405</v>
      </c>
      <c r="AJ5183" t="s">
        <v>5405</v>
      </c>
      <c r="AK5183" t="s">
        <v>357</v>
      </c>
    </row>
    <row r="5184" spans="2:37">
      <c r="B5184" s="16" t="n">
        <f>10000000+INDEX(编号表!$B:$B,MATCH(F5184,编号表!$A:$A,0))*100000+INDEX(编号表!$F:$F,MATCH(D5184,编号表!$E:$E,0))*1000+INDEX(编号表!$D:$D,MATCH(E5184,编号表!$C:$C,0))*10000+G5184</f>
        <v>11883095</v>
      </c>
      <c r="C5184" t="s">
        <v>5285</v>
      </c>
      <c r="D5184" t="s">
        <v>105</v>
      </c>
      <c r="E5184" t="s">
        <v>357</v>
      </c>
      <c r="F5184" t="s">
        <v>5405</v>
      </c>
      <c r="G5184">
        <v>95</v>
      </c>
      <c r="H5184"/>
      <c r="I5184">
        <v>60</v>
      </c>
      <c r="J5184" t="str">
        <f t="shared" si="83"/>
        <v>大类_玄品大乘丹方</v>
      </c>
      <c r="K5184" t="s">
        <v>337</v>
      </c>
      <c r="L5184">
        <v>1</v>
      </c>
      <c r="M5184" t="s">
        <v>5405</v>
      </c>
      <c r="N5184"/>
      <c r="O5184">
        <v>0</v>
      </c>
      <c r="P5184" t="b">
        <v>1</v>
      </c>
      <c r="Q5184"/>
      <c r="R5184" t="b">
        <v>0</v>
      </c>
      <c r="S5184">
        <v>1</v>
      </c>
      <c r="T5184" t="s">
        <v>91</v>
      </c>
      <c r="U5184">
        <v>999</v>
      </c>
      <c r="V5184" t="s">
        <v>5406</v>
      </c>
      <c r="W5184">
        <v>31883095</v>
      </c>
      <c r="X5184"/>
      <c r="Y5184" t="inlineStr">
        <is>
          <t>用于学会炼制大乘玄阴定神丹。效果随成丹品质变化；玄品参数示例：免暴击率+1%，持续600现实秒。</t>
        </is>
      </c>
      <c r="Z5184" t="inlineStr">
        <is>
          <t>|cff00FF00“定神可减会心之险，天佑可助守御之判；不以此丹许免控。寒剂自有其宜，须量药力与丹毒而用。”——《定神守御录》|r</t>
        </is>
      </c>
      <c r="AA5184" t="str">
        <v>探索秘境或遗迹可得。</v>
      </c>
      <c r="AB5184">
        <v>11821095</v>
      </c>
      <c r="AC5184" t="s">
        <v>5409</v>
      </c>
      <c r="AD5184">
        <v>40003</v>
      </c>
      <c r="AE5184"/>
      <c r="AF5184">
        <v>70003</v>
      </c>
      <c r="AG5184"/>
      <c r="AH5184">
        <v>11250000</v>
      </c>
      <c r="AI5184" t="s">
        <v>5405</v>
      </c>
      <c r="AJ5184" t="s">
        <v>5405</v>
      </c>
      <c r="AK5184" t="s">
        <v>357</v>
      </c>
    </row>
    <row r="5185" spans="2:37">
      <c r="B5185" s="16" t="n">
        <f>10000000+INDEX(编号表!$B:$B,MATCH(F5185,编号表!$A:$A,0))*100000+INDEX(编号表!$F:$F,MATCH(D5185,编号表!$E:$E,0))*1000+INDEX(编号表!$D:$D,MATCH(E5185,编号表!$C:$C,0))*10000+G5185</f>
        <v>11883096</v>
      </c>
      <c r="C5185" t="s">
        <v>5289</v>
      </c>
      <c r="D5185" t="s">
        <v>105</v>
      </c>
      <c r="E5185" t="s">
        <v>357</v>
      </c>
      <c r="F5185" t="s">
        <v>5405</v>
      </c>
      <c r="G5185">
        <v>96</v>
      </c>
      <c r="H5185"/>
      <c r="I5185">
        <v>60</v>
      </c>
      <c r="J5185" t="str">
        <f t="shared" si="83"/>
        <v>大类_玄品大乘丹方</v>
      </c>
      <c r="K5185" t="s">
        <v>337</v>
      </c>
      <c r="L5185">
        <v>1</v>
      </c>
      <c r="M5185" t="s">
        <v>5405</v>
      </c>
      <c r="N5185"/>
      <c r="O5185">
        <v>0</v>
      </c>
      <c r="P5185" t="b">
        <v>1</v>
      </c>
      <c r="Q5185"/>
      <c r="R5185" t="b">
        <v>0</v>
      </c>
      <c r="S5185">
        <v>1</v>
      </c>
      <c r="T5185" t="s">
        <v>91</v>
      </c>
      <c r="U5185">
        <v>999</v>
      </c>
      <c r="V5185" t="s">
        <v>5406</v>
      </c>
      <c r="W5185">
        <v>31883096</v>
      </c>
      <c r="X5185"/>
      <c r="Y5185" t="inlineStr">
        <is>
          <t>用于学会炼制大乘清和定神丹。效果随成丹品质变化；玄品参数示例：免暴击率+2%，持续600现实秒。</t>
        </is>
      </c>
      <c r="Z5185" t="inlineStr">
        <is>
          <t>|cff00FF00“定神可减会心之险，天佑可助守御之判；不以此丹许免控。凉剂自有其宜，须量药力与丹毒而用。”——《定神守御录》|r</t>
        </is>
      </c>
      <c r="AA5185" t="str">
        <v>探索秘境或遗迹可得。</v>
      </c>
      <c r="AB5185">
        <v>11821096</v>
      </c>
      <c r="AC5185" t="s">
        <v>5409</v>
      </c>
      <c r="AD5185">
        <v>40003</v>
      </c>
      <c r="AE5185"/>
      <c r="AF5185">
        <v>70003</v>
      </c>
      <c r="AG5185"/>
      <c r="AH5185">
        <v>11250000</v>
      </c>
      <c r="AI5185" t="s">
        <v>5405</v>
      </c>
      <c r="AJ5185" t="s">
        <v>5405</v>
      </c>
      <c r="AK5185" t="s">
        <v>357</v>
      </c>
    </row>
    <row r="5186" spans="2:37">
      <c r="B5186" s="16" t="n">
        <f>10000000+INDEX(编号表!$B:$B,MATCH(F5186,编号表!$A:$A,0))*100000+INDEX(编号表!$F:$F,MATCH(D5186,编号表!$E:$E,0))*1000+INDEX(编号表!$D:$D,MATCH(E5186,编号表!$C:$C,0))*10000+G5186</f>
        <v>11883097</v>
      </c>
      <c r="C5186" t="s">
        <v>5293</v>
      </c>
      <c r="D5186" t="s">
        <v>105</v>
      </c>
      <c r="E5186" t="s">
        <v>357</v>
      </c>
      <c r="F5186" t="s">
        <v>5405</v>
      </c>
      <c r="G5186">
        <v>97</v>
      </c>
      <c r="H5186"/>
      <c r="I5186">
        <v>60</v>
      </c>
      <c r="J5186" t="str">
        <f t="shared" si="83"/>
        <v>大类_玄品大乘丹方</v>
      </c>
      <c r="K5186" t="s">
        <v>337</v>
      </c>
      <c r="L5186">
        <v>1</v>
      </c>
      <c r="M5186" t="s">
        <v>5405</v>
      </c>
      <c r="N5186"/>
      <c r="O5186">
        <v>0</v>
      </c>
      <c r="P5186" t="b">
        <v>1</v>
      </c>
      <c r="Q5186"/>
      <c r="R5186" t="b">
        <v>0</v>
      </c>
      <c r="S5186">
        <v>1</v>
      </c>
      <c r="T5186" t="s">
        <v>91</v>
      </c>
      <c r="U5186">
        <v>999</v>
      </c>
      <c r="V5186" t="s">
        <v>5406</v>
      </c>
      <c r="W5186">
        <v>31883097</v>
      </c>
      <c r="X5186"/>
      <c r="Y5186" t="inlineStr">
        <is>
          <t>用于学会炼制大乘定神丹。效果随成丹品质变化；玄品参数示例：免暴击率+1.5%；天佑+1档，持续600现实秒。</t>
        </is>
      </c>
      <c r="Z5186" t="inlineStr">
        <is>
          <t>|cff00FF00“定神可减会心之险，天佑可助守御之判；不以此丹许免控。平剂自有其宜，须量药力与丹毒而用。”——《定神守御录》|r</t>
        </is>
      </c>
      <c r="AA5186" t="str">
        <v>探索秘境或遗迹可得。</v>
      </c>
      <c r="AB5186">
        <v>11821097</v>
      </c>
      <c r="AC5186" t="s">
        <v>5409</v>
      </c>
      <c r="AD5186">
        <v>40003</v>
      </c>
      <c r="AE5186"/>
      <c r="AF5186">
        <v>70003</v>
      </c>
      <c r="AG5186"/>
      <c r="AH5186">
        <v>11250000</v>
      </c>
      <c r="AI5186" t="s">
        <v>5405</v>
      </c>
      <c r="AJ5186" t="s">
        <v>5405</v>
      </c>
      <c r="AK5186" t="s">
        <v>357</v>
      </c>
    </row>
    <row r="5187" spans="2:37">
      <c r="B5187" s="16" t="n">
        <f>10000000+INDEX(编号表!$B:$B,MATCH(F5187,编号表!$A:$A,0))*100000+INDEX(编号表!$F:$F,MATCH(D5187,编号表!$E:$E,0))*1000+INDEX(编号表!$D:$D,MATCH(E5187,编号表!$C:$C,0))*10000+G5187</f>
        <v>11883098</v>
      </c>
      <c r="C5187" t="s">
        <v>5297</v>
      </c>
      <c r="D5187" t="s">
        <v>105</v>
      </c>
      <c r="E5187" t="s">
        <v>357</v>
      </c>
      <c r="F5187" t="s">
        <v>5405</v>
      </c>
      <c r="G5187">
        <v>98</v>
      </c>
      <c r="H5187"/>
      <c r="I5187">
        <v>60</v>
      </c>
      <c r="J5187" t="str">
        <f t="shared" si="83"/>
        <v>大类_玄品大乘丹方</v>
      </c>
      <c r="K5187" t="s">
        <v>337</v>
      </c>
      <c r="L5187">
        <v>1</v>
      </c>
      <c r="M5187" t="s">
        <v>5405</v>
      </c>
      <c r="N5187"/>
      <c r="O5187">
        <v>0</v>
      </c>
      <c r="P5187" t="b">
        <v>1</v>
      </c>
      <c r="Q5187"/>
      <c r="R5187" t="b">
        <v>0</v>
      </c>
      <c r="S5187">
        <v>1</v>
      </c>
      <c r="T5187" t="s">
        <v>91</v>
      </c>
      <c r="U5187">
        <v>999</v>
      </c>
      <c r="V5187" t="s">
        <v>5406</v>
      </c>
      <c r="W5187">
        <v>31883098</v>
      </c>
      <c r="X5187"/>
      <c r="Y5187" t="inlineStr">
        <is>
          <t>用于学会炼制大乘温阳定神丹。效果随成丹品质变化；玄品参数示例：天佑+1档，持续600现实秒。</t>
        </is>
      </c>
      <c r="Z5187" t="inlineStr">
        <is>
          <t>|cff00FF00“定神可减会心之险，天佑可助守御之判；不以此丹许免控。温剂自有其宜，须量药力与丹毒而用。”——《定神守御录》|r</t>
        </is>
      </c>
      <c r="AA5187" t="str">
        <v>探索秘境或遗迹可得。</v>
      </c>
      <c r="AB5187">
        <v>11821098</v>
      </c>
      <c r="AC5187" t="s">
        <v>5409</v>
      </c>
      <c r="AD5187">
        <v>40003</v>
      </c>
      <c r="AE5187"/>
      <c r="AF5187">
        <v>70003</v>
      </c>
      <c r="AG5187"/>
      <c r="AH5187">
        <v>11250000</v>
      </c>
      <c r="AI5187" t="s">
        <v>5405</v>
      </c>
      <c r="AJ5187" t="s">
        <v>5405</v>
      </c>
      <c r="AK5187" t="s">
        <v>357</v>
      </c>
    </row>
    <row r="5188" spans="2:37">
      <c r="B5188" s="16" t="n">
        <f>10000000+INDEX(编号表!$B:$B,MATCH(F5188,编号表!$A:$A,0))*100000+INDEX(编号表!$F:$F,MATCH(D5188,编号表!$E:$E,0))*1000+INDEX(编号表!$D:$D,MATCH(E5188,编号表!$C:$C,0))*10000+G5188</f>
        <v>11883099</v>
      </c>
      <c r="C5188" t="s">
        <v>5301</v>
      </c>
      <c r="D5188" t="s">
        <v>105</v>
      </c>
      <c r="E5188" t="s">
        <v>357</v>
      </c>
      <c r="F5188" t="s">
        <v>5405</v>
      </c>
      <c r="G5188">
        <v>99</v>
      </c>
      <c r="H5188"/>
      <c r="I5188">
        <v>60</v>
      </c>
      <c r="J5188" t="str">
        <f t="shared" si="83"/>
        <v>大类_玄品大乘丹方</v>
      </c>
      <c r="K5188" t="s">
        <v>337</v>
      </c>
      <c r="L5188">
        <v>1</v>
      </c>
      <c r="M5188" t="s">
        <v>5405</v>
      </c>
      <c r="N5188"/>
      <c r="O5188">
        <v>0</v>
      </c>
      <c r="P5188" t="b">
        <v>1</v>
      </c>
      <c r="Q5188"/>
      <c r="R5188" t="b">
        <v>0</v>
      </c>
      <c r="S5188">
        <v>1</v>
      </c>
      <c r="T5188" t="s">
        <v>91</v>
      </c>
      <c r="U5188">
        <v>999</v>
      </c>
      <c r="V5188" t="s">
        <v>5406</v>
      </c>
      <c r="W5188">
        <v>31883099</v>
      </c>
      <c r="X5188"/>
      <c r="Y5188" t="inlineStr">
        <is>
          <t>用于学会炼制大乘烈阳定神丹。效果随成丹品质变化；玄品参数示例：天佑+2档，持续600现实秒。</t>
        </is>
      </c>
      <c r="Z5188" t="inlineStr">
        <is>
          <t>|cff00FF00“定神可减会心之险，天佑可助守御之判；不以此丹许免控。热剂自有其宜，须量药力与丹毒而用。”——《定神守御录》|r</t>
        </is>
      </c>
      <c r="AA5188" t="str">
        <v>探索秘境或遗迹可得。</v>
      </c>
      <c r="AB5188">
        <v>11821099</v>
      </c>
      <c r="AC5188" t="s">
        <v>5409</v>
      </c>
      <c r="AD5188">
        <v>40003</v>
      </c>
      <c r="AE5188"/>
      <c r="AF5188">
        <v>70003</v>
      </c>
      <c r="AG5188"/>
      <c r="AH5188">
        <v>11250000</v>
      </c>
      <c r="AI5188" t="s">
        <v>5405</v>
      </c>
      <c r="AJ5188" t="s">
        <v>5405</v>
      </c>
      <c r="AK5188" t="s">
        <v>357</v>
      </c>
    </row>
    <row r="5189" spans="2:37">
      <c r="B5189" s="16" t="n">
        <f>10000000+INDEX(编号表!$B:$B,MATCH(F5189,编号表!$A:$A,0))*100000+INDEX(编号表!$F:$F,MATCH(D5189,编号表!$E:$E,0))*1000+INDEX(编号表!$D:$D,MATCH(E5189,编号表!$C:$C,0))*10000+G5189</f>
        <v>11883100</v>
      </c>
      <c r="C5189" t="s">
        <v>5305</v>
      </c>
      <c r="D5189" t="s">
        <v>105</v>
      </c>
      <c r="E5189" t="s">
        <v>357</v>
      </c>
      <c r="F5189" t="s">
        <v>5405</v>
      </c>
      <c r="G5189">
        <v>100</v>
      </c>
      <c r="H5189"/>
      <c r="I5189">
        <v>60</v>
      </c>
      <c r="J5189" t="str">
        <f t="shared" si="83"/>
        <v>大类_玄品大乘丹方</v>
      </c>
      <c r="K5189" t="s">
        <v>337</v>
      </c>
      <c r="L5189">
        <v>1</v>
      </c>
      <c r="M5189" t="s">
        <v>5405</v>
      </c>
      <c r="N5189"/>
      <c r="O5189">
        <v>0</v>
      </c>
      <c r="P5189" t="b">
        <v>1</v>
      </c>
      <c r="Q5189"/>
      <c r="R5189" t="b">
        <v>0</v>
      </c>
      <c r="S5189">
        <v>1</v>
      </c>
      <c r="T5189" t="s">
        <v>91</v>
      </c>
      <c r="U5189">
        <v>999</v>
      </c>
      <c r="V5189" t="s">
        <v>5406</v>
      </c>
      <c r="W5189">
        <v>31883100</v>
      </c>
      <c r="X5189"/>
      <c r="Y5189" t="inlineStr">
        <is>
          <t>用于学会炼制大乘玄阴解厄丹。效果随成丹品质变化；玄品参数示例：清除对应味池杂质总量18423288点，按300现实秒的经过时间线性结算（操作时补结差额）。</t>
        </is>
      </c>
      <c r="Z5189" t="inlineStr">
        <is>
          <t>|cff00FF00“血肉积浊，须以澄净；此丹清浊，不兼疗伤。寒剂自有其宜，须量药力与丹毒而用。”——《血肉澄浊录》|r</t>
        </is>
      </c>
      <c r="AA5189" t="str">
        <v>探索秘境或遗迹可得。</v>
      </c>
      <c r="AB5189">
        <v>11821100</v>
      </c>
      <c r="AC5189" t="s">
        <v>5409</v>
      </c>
      <c r="AD5189">
        <v>40003</v>
      </c>
      <c r="AE5189"/>
      <c r="AF5189">
        <v>70003</v>
      </c>
      <c r="AG5189"/>
      <c r="AH5189">
        <v>11250000</v>
      </c>
      <c r="AI5189" t="s">
        <v>5405</v>
      </c>
      <c r="AJ5189" t="s">
        <v>5405</v>
      </c>
      <c r="AK5189" t="s">
        <v>357</v>
      </c>
    </row>
    <row r="5190" spans="2:37">
      <c r="B5190" s="16" t="n">
        <f>10000000+INDEX(编号表!$B:$B,MATCH(F5190,编号表!$A:$A,0))*100000+INDEX(编号表!$F:$F,MATCH(D5190,编号表!$E:$E,0))*1000+INDEX(编号表!$D:$D,MATCH(E5190,编号表!$C:$C,0))*10000+G5190</f>
        <v>11883101</v>
      </c>
      <c r="C5190" t="s">
        <v>5309</v>
      </c>
      <c r="D5190" t="s">
        <v>105</v>
      </c>
      <c r="E5190" t="s">
        <v>357</v>
      </c>
      <c r="F5190" t="s">
        <v>5405</v>
      </c>
      <c r="G5190">
        <v>101</v>
      </c>
      <c r="H5190"/>
      <c r="I5190">
        <v>60</v>
      </c>
      <c r="J5190" t="str">
        <f t="shared" si="83"/>
        <v>大类_玄品大乘丹方</v>
      </c>
      <c r="K5190" t="s">
        <v>337</v>
      </c>
      <c r="L5190">
        <v>1</v>
      </c>
      <c r="M5190" t="s">
        <v>5405</v>
      </c>
      <c r="N5190"/>
      <c r="O5190">
        <v>0</v>
      </c>
      <c r="P5190" t="b">
        <v>1</v>
      </c>
      <c r="Q5190"/>
      <c r="R5190" t="b">
        <v>0</v>
      </c>
      <c r="S5190">
        <v>1</v>
      </c>
      <c r="T5190" t="s">
        <v>91</v>
      </c>
      <c r="U5190">
        <v>999</v>
      </c>
      <c r="V5190" t="s">
        <v>5406</v>
      </c>
      <c r="W5190">
        <v>31883101</v>
      </c>
      <c r="X5190"/>
      <c r="Y5190" t="inlineStr">
        <is>
          <t>用于学会炼制大乘清和解厄丹。效果随成丹品质变化；玄品参数示例：清除对应味池杂质总量11691702点，按60现实秒的经过时间线性结算（操作时补结差额）。</t>
        </is>
      </c>
      <c r="Z5190" t="inlineStr">
        <is>
          <t>|cff00FF00“血肉积浊，须以澄净；此丹清浊，不兼疗伤。凉剂自有其宜，须量药力与丹毒而用。”——《血肉澄浊录》|r</t>
        </is>
      </c>
      <c r="AA5190" t="str">
        <v>探索秘境或遗迹可得。</v>
      </c>
      <c r="AB5190">
        <v>11821101</v>
      </c>
      <c r="AC5190" t="s">
        <v>5409</v>
      </c>
      <c r="AD5190">
        <v>40003</v>
      </c>
      <c r="AE5190"/>
      <c r="AF5190">
        <v>70003</v>
      </c>
      <c r="AG5190"/>
      <c r="AH5190">
        <v>11250000</v>
      </c>
      <c r="AI5190" t="s">
        <v>5405</v>
      </c>
      <c r="AJ5190" t="s">
        <v>5405</v>
      </c>
      <c r="AK5190" t="s">
        <v>357</v>
      </c>
    </row>
    <row r="5191" spans="2:37">
      <c r="B5191" s="16" t="n">
        <f>10000000+INDEX(编号表!$B:$B,MATCH(F5191,编号表!$A:$A,0))*100000+INDEX(编号表!$F:$F,MATCH(D5191,编号表!$E:$E,0))*1000+INDEX(编号表!$D:$D,MATCH(E5191,编号表!$C:$C,0))*10000+G5191</f>
        <v>11883102</v>
      </c>
      <c r="C5191" t="s">
        <v>5313</v>
      </c>
      <c r="D5191" t="s">
        <v>105</v>
      </c>
      <c r="E5191" t="s">
        <v>357</v>
      </c>
      <c r="F5191" t="s">
        <v>5405</v>
      </c>
      <c r="G5191">
        <v>102</v>
      </c>
      <c r="H5191"/>
      <c r="I5191">
        <v>60</v>
      </c>
      <c r="J5191" t="str">
        <f t="shared" si="83"/>
        <v>大类_玄品大乘丹方</v>
      </c>
      <c r="K5191" t="s">
        <v>337</v>
      </c>
      <c r="L5191">
        <v>1</v>
      </c>
      <c r="M5191" t="s">
        <v>5405</v>
      </c>
      <c r="N5191"/>
      <c r="O5191">
        <v>0</v>
      </c>
      <c r="P5191" t="b">
        <v>1</v>
      </c>
      <c r="Q5191"/>
      <c r="R5191" t="b">
        <v>0</v>
      </c>
      <c r="S5191">
        <v>1</v>
      </c>
      <c r="T5191" t="s">
        <v>91</v>
      </c>
      <c r="U5191">
        <v>999</v>
      </c>
      <c r="V5191" t="s">
        <v>5406</v>
      </c>
      <c r="W5191">
        <v>31883102</v>
      </c>
      <c r="X5191"/>
      <c r="Y5191" t="inlineStr">
        <is>
          <t>用于学会炼制大乘解厄丹。效果随成丹品质变化；玄品参数示例：清除对应味池杂质总量14171760点，按60现实秒的经过时间线性结算（操作时补结差额）。</t>
        </is>
      </c>
      <c r="Z5191" t="inlineStr">
        <is>
          <t>|cff00FF00“血肉积浊，须以澄净；此丹清浊，不兼疗伤。平剂自有其宜，须量药力与丹毒而用。”——《血肉澄浊录》|r</t>
        </is>
      </c>
      <c r="AA5191" t="str">
        <v>探索秘境或遗迹可得。</v>
      </c>
      <c r="AB5191">
        <v>11821102</v>
      </c>
      <c r="AC5191" t="s">
        <v>5409</v>
      </c>
      <c r="AD5191">
        <v>40003</v>
      </c>
      <c r="AE5191"/>
      <c r="AF5191">
        <v>70003</v>
      </c>
      <c r="AG5191"/>
      <c r="AH5191">
        <v>11250000</v>
      </c>
      <c r="AI5191" t="s">
        <v>5405</v>
      </c>
      <c r="AJ5191" t="s">
        <v>5405</v>
      </c>
      <c r="AK5191" t="s">
        <v>357</v>
      </c>
    </row>
    <row r="5192" spans="2:37">
      <c r="B5192" s="16" t="n">
        <f>10000000+INDEX(编号表!$B:$B,MATCH(F5192,编号表!$A:$A,0))*100000+INDEX(编号表!$F:$F,MATCH(D5192,编号表!$E:$E,0))*1000+INDEX(编号表!$D:$D,MATCH(E5192,编号表!$C:$C,0))*10000+G5192</f>
        <v>11883103</v>
      </c>
      <c r="C5192" t="s">
        <v>5317</v>
      </c>
      <c r="D5192" t="s">
        <v>105</v>
      </c>
      <c r="E5192" t="s">
        <v>357</v>
      </c>
      <c r="F5192" t="s">
        <v>5405</v>
      </c>
      <c r="G5192">
        <v>103</v>
      </c>
      <c r="H5192"/>
      <c r="I5192">
        <v>60</v>
      </c>
      <c r="J5192" t="str">
        <f t="shared" si="83"/>
        <v>大类_玄品大乘丹方</v>
      </c>
      <c r="K5192" t="s">
        <v>337</v>
      </c>
      <c r="L5192">
        <v>1</v>
      </c>
      <c r="M5192" t="s">
        <v>5405</v>
      </c>
      <c r="N5192"/>
      <c r="O5192">
        <v>0</v>
      </c>
      <c r="P5192" t="b">
        <v>1</v>
      </c>
      <c r="Q5192"/>
      <c r="R5192" t="b">
        <v>0</v>
      </c>
      <c r="S5192">
        <v>1</v>
      </c>
      <c r="T5192" t="s">
        <v>91</v>
      </c>
      <c r="U5192">
        <v>999</v>
      </c>
      <c r="V5192" t="s">
        <v>5406</v>
      </c>
      <c r="W5192">
        <v>31883103</v>
      </c>
      <c r="X5192"/>
      <c r="Y5192" t="inlineStr">
        <is>
          <t>用于学会炼制大乘温阳解厄丹。效果随成丹品质变化；玄品参数示例：清除对应味池杂质总量16651818点，按60现实秒的经过时间线性结算（操作时补结差额）。</t>
        </is>
      </c>
      <c r="Z5192" t="inlineStr">
        <is>
          <t>|cff00FF00“血肉积浊，须以澄净；此丹清浊，不兼疗伤。温剂自有其宜，须量药力与丹毒而用。”——《血肉澄浊录》|r</t>
        </is>
      </c>
      <c r="AA5192" t="str">
        <v>探索秘境或遗迹可得。</v>
      </c>
      <c r="AB5192">
        <v>11821103</v>
      </c>
      <c r="AC5192" t="s">
        <v>5409</v>
      </c>
      <c r="AD5192">
        <v>40003</v>
      </c>
      <c r="AE5192"/>
      <c r="AF5192">
        <v>70003</v>
      </c>
      <c r="AG5192"/>
      <c r="AH5192">
        <v>11250000</v>
      </c>
      <c r="AI5192" t="s">
        <v>5405</v>
      </c>
      <c r="AJ5192" t="s">
        <v>5405</v>
      </c>
      <c r="AK5192" t="s">
        <v>357</v>
      </c>
    </row>
    <row r="5193" spans="2:37">
      <c r="B5193" s="16" t="n">
        <f>10000000+INDEX(编号表!$B:$B,MATCH(F5193,编号表!$A:$A,0))*100000+INDEX(编号表!$F:$F,MATCH(D5193,编号表!$E:$E,0))*1000+INDEX(编号表!$D:$D,MATCH(E5193,编号表!$C:$C,0))*10000+G5193</f>
        <v>11883104</v>
      </c>
      <c r="C5193" t="s">
        <v>5321</v>
      </c>
      <c r="D5193" t="s">
        <v>105</v>
      </c>
      <c r="E5193" t="s">
        <v>357</v>
      </c>
      <c r="F5193" t="s">
        <v>5405</v>
      </c>
      <c r="G5193">
        <v>104</v>
      </c>
      <c r="H5193"/>
      <c r="I5193">
        <v>60</v>
      </c>
      <c r="J5193" t="str">
        <f t="shared" si="83"/>
        <v>大类_玄品大乘丹方</v>
      </c>
      <c r="K5193" t="s">
        <v>337</v>
      </c>
      <c r="L5193">
        <v>1</v>
      </c>
      <c r="M5193" t="s">
        <v>5405</v>
      </c>
      <c r="N5193"/>
      <c r="O5193">
        <v>0</v>
      </c>
      <c r="P5193" t="b">
        <v>1</v>
      </c>
      <c r="Q5193"/>
      <c r="R5193" t="b">
        <v>0</v>
      </c>
      <c r="S5193">
        <v>1</v>
      </c>
      <c r="T5193" t="s">
        <v>91</v>
      </c>
      <c r="U5193">
        <v>999</v>
      </c>
      <c r="V5193" t="s">
        <v>5406</v>
      </c>
      <c r="W5193">
        <v>31883104</v>
      </c>
      <c r="X5193"/>
      <c r="Y5193" t="inlineStr">
        <is>
          <t>用于学会炼制大乘烈阳解厄丹。效果随成丹品质变化；玄品参数示例：清除对应味池杂质总量14171760点，按10现实秒的经过时间线性结算（操作时补结差额）。</t>
        </is>
      </c>
      <c r="Z5193" t="inlineStr">
        <is>
          <t>|cff00FF00“血肉积浊，须以澄净；此丹清浊，不兼疗伤。热剂自有其宜，须量药力与丹毒而用。”——《血肉澄浊录》|r</t>
        </is>
      </c>
      <c r="AA5193" t="str">
        <v>探索秘境或遗迹可得。</v>
      </c>
      <c r="AB5193">
        <v>11821104</v>
      </c>
      <c r="AC5193" t="s">
        <v>5409</v>
      </c>
      <c r="AD5193">
        <v>40003</v>
      </c>
      <c r="AE5193"/>
      <c r="AF5193">
        <v>70003</v>
      </c>
      <c r="AG5193"/>
      <c r="AH5193">
        <v>11250000</v>
      </c>
      <c r="AI5193" t="s">
        <v>5405</v>
      </c>
      <c r="AJ5193" t="s">
        <v>5405</v>
      </c>
      <c r="AK5193" t="s">
        <v>357</v>
      </c>
    </row>
    <row r="5194" spans="2:37">
      <c r="B5194" s="16" t="n">
        <f>10000000+INDEX(编号表!$B:$B,MATCH(F5194,编号表!$A:$A,0))*100000+INDEX(编号表!$F:$F,MATCH(D5194,编号表!$E:$E,0))*1000+INDEX(编号表!$D:$D,MATCH(E5194,编号表!$C:$C,0))*10000+G5194</f>
        <v>11883105</v>
      </c>
      <c r="C5194" t="inlineStr">
        <is>
          <t>大乘玄阴破御丹</t>
        </is>
      </c>
      <c r="D5194" t="s">
        <v>105</v>
      </c>
      <c r="E5194" t="s">
        <v>357</v>
      </c>
      <c r="F5194" t="s">
        <v>5405</v>
      </c>
      <c r="G5194">
        <v>105</v>
      </c>
      <c r="H5194"/>
      <c r="I5194">
        <v>60</v>
      </c>
      <c r="J5194" t="str">
        <f t="shared" si="83"/>
        <v>大类_玄品大乘丹方</v>
      </c>
      <c r="K5194" t="s">
        <v>337</v>
      </c>
      <c r="L5194">
        <v>1</v>
      </c>
      <c r="M5194" t="s">
        <v>5405</v>
      </c>
      <c r="N5194"/>
      <c r="O5194">
        <v>0</v>
      </c>
      <c r="P5194" t="b">
        <v>1</v>
      </c>
      <c r="Q5194"/>
      <c r="R5194" t="b">
        <v>0</v>
      </c>
      <c r="S5194">
        <v>1</v>
      </c>
      <c r="T5194" t="s">
        <v>91</v>
      </c>
      <c r="U5194">
        <v>999</v>
      </c>
      <c r="V5194" t="s">
        <v>5406</v>
      </c>
      <c r="W5194">
        <v>31883105</v>
      </c>
      <c r="X5194"/>
      <c r="Y5194" t="inlineStr">
        <is>
          <t>用于学会炼制大乘玄阴破御丹。效果随成丹品质变化；玄品参数示例：无视防御增幅+5%；无视法防增幅+5%，持续1800现实秒。</t>
        </is>
      </c>
      <c r="Z5194" t="inlineStr">
        <is>
          <t>|cff00FF00“物甲法障，各有所御；药助其锋，令攻势更易穿透。寒剂自有其宜，须量药力与丹毒而用。”——《破御穿甲录》|r</t>
        </is>
      </c>
      <c r="AA5194" t="str">
        <v>探索秘境或遗迹可得。</v>
      </c>
      <c r="AB5194">
        <v>11821105</v>
      </c>
      <c r="AC5194" t="s">
        <v>5409</v>
      </c>
      <c r="AD5194">
        <v>40003</v>
      </c>
      <c r="AE5194"/>
      <c r="AF5194">
        <v>70003</v>
      </c>
      <c r="AG5194"/>
      <c r="AH5194">
        <v>11250000</v>
      </c>
      <c r="AI5194" t="s">
        <v>5405</v>
      </c>
      <c r="AJ5194" t="s">
        <v>5405</v>
      </c>
      <c r="AK5194" t="s">
        <v>357</v>
      </c>
    </row>
    <row r="5195" spans="2:37">
      <c r="B5195" s="16" t="n">
        <f>10000000+INDEX(编号表!$B:$B,MATCH(F5195,编号表!$A:$A,0))*100000+INDEX(编号表!$F:$F,MATCH(D5195,编号表!$E:$E,0))*1000+INDEX(编号表!$D:$D,MATCH(E5195,编号表!$C:$C,0))*10000+G5195</f>
        <v>11883106</v>
      </c>
      <c r="C5195" t="inlineStr">
        <is>
          <t>大乘清和破御丹</t>
        </is>
      </c>
      <c r="D5195" t="s">
        <v>105</v>
      </c>
      <c r="E5195" t="s">
        <v>357</v>
      </c>
      <c r="F5195" t="s">
        <v>5405</v>
      </c>
      <c r="G5195">
        <v>106</v>
      </c>
      <c r="H5195"/>
      <c r="I5195">
        <v>60</v>
      </c>
      <c r="J5195" t="str">
        <f t="shared" si="83"/>
        <v>大类_玄品大乘丹方</v>
      </c>
      <c r="K5195" t="s">
        <v>337</v>
      </c>
      <c r="L5195">
        <v>1</v>
      </c>
      <c r="M5195" t="s">
        <v>5405</v>
      </c>
      <c r="N5195"/>
      <c r="O5195">
        <v>0</v>
      </c>
      <c r="P5195" t="b">
        <v>1</v>
      </c>
      <c r="Q5195"/>
      <c r="R5195" t="b">
        <v>0</v>
      </c>
      <c r="S5195">
        <v>1</v>
      </c>
      <c r="T5195" t="s">
        <v>91</v>
      </c>
      <c r="U5195">
        <v>999</v>
      </c>
      <c r="V5195" t="s">
        <v>5406</v>
      </c>
      <c r="W5195">
        <v>31883106</v>
      </c>
      <c r="X5195"/>
      <c r="Y5195" t="inlineStr">
        <is>
          <t>用于学会炼制大乘清和破御丹。效果随成丹品质变化；玄品参数示例：无视防御+13875点；无视法防+13875点，持续1500现实秒。</t>
        </is>
      </c>
      <c r="Z5195" t="inlineStr">
        <is>
          <t>|cff00FF00“物甲法障，各有所御；药助其锋，令攻势更易穿透。凉剂自有其宜，须量药力与丹毒而用。”——《破御穿甲录》|r</t>
        </is>
      </c>
      <c r="AA5195" t="str">
        <v>探索秘境或遗迹可得。</v>
      </c>
      <c r="AB5195">
        <v>11821106</v>
      </c>
      <c r="AC5195" t="s">
        <v>5409</v>
      </c>
      <c r="AD5195">
        <v>40003</v>
      </c>
      <c r="AE5195"/>
      <c r="AF5195">
        <v>70003</v>
      </c>
      <c r="AG5195"/>
      <c r="AH5195">
        <v>11250000</v>
      </c>
      <c r="AI5195" t="s">
        <v>5405</v>
      </c>
      <c r="AJ5195" t="s">
        <v>5405</v>
      </c>
      <c r="AK5195" t="s">
        <v>357</v>
      </c>
    </row>
    <row r="5196" spans="2:37">
      <c r="B5196" s="16" t="n">
        <f>10000000+INDEX(编号表!$B:$B,MATCH(F5196,编号表!$A:$A,0))*100000+INDEX(编号表!$F:$F,MATCH(D5196,编号表!$E:$E,0))*1000+INDEX(编号表!$D:$D,MATCH(E5196,编号表!$C:$C,0))*10000+G5196</f>
        <v>11883107</v>
      </c>
      <c r="C5196" t="inlineStr">
        <is>
          <t>大乘破御丹</t>
        </is>
      </c>
      <c r="D5196" t="s">
        <v>105</v>
      </c>
      <c r="E5196" t="s">
        <v>357</v>
      </c>
      <c r="F5196" t="s">
        <v>5405</v>
      </c>
      <c r="G5196">
        <v>107</v>
      </c>
      <c r="H5196"/>
      <c r="I5196">
        <v>60</v>
      </c>
      <c r="J5196" t="str">
        <f t="shared" si="83"/>
        <v>大类_玄品大乘丹方</v>
      </c>
      <c r="K5196" t="s">
        <v>337</v>
      </c>
      <c r="L5196">
        <v>1</v>
      </c>
      <c r="M5196" t="s">
        <v>5405</v>
      </c>
      <c r="N5196"/>
      <c r="O5196">
        <v>0</v>
      </c>
      <c r="P5196" t="b">
        <v>1</v>
      </c>
      <c r="Q5196"/>
      <c r="R5196" t="b">
        <v>0</v>
      </c>
      <c r="S5196">
        <v>1</v>
      </c>
      <c r="T5196" t="s">
        <v>91</v>
      </c>
      <c r="U5196">
        <v>999</v>
      </c>
      <c r="V5196" t="s">
        <v>5406</v>
      </c>
      <c r="W5196">
        <v>31883107</v>
      </c>
      <c r="X5196"/>
      <c r="Y5196" t="inlineStr">
        <is>
          <t>用于学会炼制大乘破御丹。效果随成丹品质变化；玄品参数示例：无视防御+18500点；无视法防+18500点，持续1500现实秒。</t>
        </is>
      </c>
      <c r="Z5196" t="inlineStr">
        <is>
          <t>|cff00FF00“物甲法障，各有所御；药助其锋，令攻势更易穿透。平剂自有其宜，须量药力与丹毒而用。”——《破御穿甲录》|r</t>
        </is>
      </c>
      <c r="AA5196" t="str">
        <v>探索秘境或遗迹可得。</v>
      </c>
      <c r="AB5196">
        <v>11821107</v>
      </c>
      <c r="AC5196" t="s">
        <v>5409</v>
      </c>
      <c r="AD5196">
        <v>40003</v>
      </c>
      <c r="AE5196"/>
      <c r="AF5196">
        <v>70003</v>
      </c>
      <c r="AG5196"/>
      <c r="AH5196">
        <v>11250000</v>
      </c>
      <c r="AI5196" t="s">
        <v>5405</v>
      </c>
      <c r="AJ5196" t="s">
        <v>5405</v>
      </c>
      <c r="AK5196" t="s">
        <v>357</v>
      </c>
    </row>
    <row r="5197" spans="2:37">
      <c r="B5197" s="16" t="n">
        <f>10000000+INDEX(编号表!$B:$B,MATCH(F5197,编号表!$A:$A,0))*100000+INDEX(编号表!$F:$F,MATCH(D5197,编号表!$E:$E,0))*1000+INDEX(编号表!$D:$D,MATCH(E5197,编号表!$C:$C,0))*10000+G5197</f>
        <v>11883108</v>
      </c>
      <c r="C5197" t="inlineStr">
        <is>
          <t>大乘温阳破御丹</t>
        </is>
      </c>
      <c r="D5197" t="s">
        <v>105</v>
      </c>
      <c r="E5197" t="s">
        <v>357</v>
      </c>
      <c r="F5197" t="s">
        <v>5405</v>
      </c>
      <c r="G5197">
        <v>108</v>
      </c>
      <c r="H5197"/>
      <c r="I5197">
        <v>60</v>
      </c>
      <c r="J5197" t="str">
        <f t="shared" si="83"/>
        <v>大类_玄品大乘丹方</v>
      </c>
      <c r="K5197" t="s">
        <v>337</v>
      </c>
      <c r="L5197">
        <v>1</v>
      </c>
      <c r="M5197" t="s">
        <v>5405</v>
      </c>
      <c r="N5197"/>
      <c r="O5197">
        <v>0</v>
      </c>
      <c r="P5197" t="b">
        <v>1</v>
      </c>
      <c r="Q5197"/>
      <c r="R5197" t="b">
        <v>0</v>
      </c>
      <c r="S5197">
        <v>1</v>
      </c>
      <c r="T5197" t="s">
        <v>91</v>
      </c>
      <c r="U5197">
        <v>999</v>
      </c>
      <c r="V5197" t="s">
        <v>5406</v>
      </c>
      <c r="W5197">
        <v>31883108</v>
      </c>
      <c r="X5197"/>
      <c r="Y5197" t="inlineStr">
        <is>
          <t>用于学会炼制大乘温阳破御丹。效果随成丹品质变化；玄品参数示例：无视防御+23125点；无视法防+23125点，持续1500现实秒。</t>
        </is>
      </c>
      <c r="Z5197" t="inlineStr">
        <is>
          <t>|cff00FF00“物甲法障，各有所御；药助其锋，令攻势更易穿透。温剂自有其宜，须量药力与丹毒而用。”——《破御穿甲录》|r</t>
        </is>
      </c>
      <c r="AA5197" t="str">
        <v>探索秘境或遗迹可得。</v>
      </c>
      <c r="AB5197">
        <v>11821108</v>
      </c>
      <c r="AC5197" t="s">
        <v>5409</v>
      </c>
      <c r="AD5197">
        <v>40003</v>
      </c>
      <c r="AE5197"/>
      <c r="AF5197">
        <v>70003</v>
      </c>
      <c r="AG5197"/>
      <c r="AH5197">
        <v>11250000</v>
      </c>
      <c r="AI5197" t="s">
        <v>5405</v>
      </c>
      <c r="AJ5197" t="s">
        <v>5405</v>
      </c>
      <c r="AK5197" t="s">
        <v>357</v>
      </c>
    </row>
    <row r="5198" spans="2:37">
      <c r="B5198" s="16" t="n">
        <f>10000000+INDEX(编号表!$B:$B,MATCH(F5198,编号表!$A:$A,0))*100000+INDEX(编号表!$F:$F,MATCH(D5198,编号表!$E:$E,0))*1000+INDEX(编号表!$D:$D,MATCH(E5198,编号表!$C:$C,0))*10000+G5198</f>
        <v>11883109</v>
      </c>
      <c r="C5198" t="inlineStr">
        <is>
          <t>大乘烈阳破御丹</t>
        </is>
      </c>
      <c r="D5198" t="s">
        <v>105</v>
      </c>
      <c r="E5198" t="s">
        <v>357</v>
      </c>
      <c r="F5198" t="s">
        <v>5405</v>
      </c>
      <c r="G5198">
        <v>109</v>
      </c>
      <c r="H5198"/>
      <c r="I5198">
        <v>60</v>
      </c>
      <c r="J5198" t="str">
        <f t="shared" si="83"/>
        <v>大类_玄品大乘丹方</v>
      </c>
      <c r="K5198" t="s">
        <v>337</v>
      </c>
      <c r="L5198">
        <v>1</v>
      </c>
      <c r="M5198" t="s">
        <v>5405</v>
      </c>
      <c r="N5198"/>
      <c r="O5198">
        <v>0</v>
      </c>
      <c r="P5198" t="b">
        <v>1</v>
      </c>
      <c r="Q5198"/>
      <c r="R5198" t="b">
        <v>0</v>
      </c>
      <c r="S5198">
        <v>1</v>
      </c>
      <c r="T5198" t="s">
        <v>91</v>
      </c>
      <c r="U5198">
        <v>999</v>
      </c>
      <c r="V5198" t="s">
        <v>5406</v>
      </c>
      <c r="W5198">
        <v>31883109</v>
      </c>
      <c r="X5198"/>
      <c r="Y5198" t="inlineStr">
        <is>
          <t>用于学会炼制大乘烈阳破御丹。效果随成丹品质变化；玄品参数示例：无视防御增幅+15%；无视法防增幅+15%，持续900现实秒。</t>
        </is>
      </c>
      <c r="Z5198" t="inlineStr">
        <is>
          <t>|cff00FF00“物甲法障，各有所御；药助其锋，令攻势更易穿透。热剂自有其宜，须量药力与丹毒而用。”——《破御穿甲录》|r</t>
        </is>
      </c>
      <c r="AA5198" t="str">
        <v>探索秘境或遗迹可得。</v>
      </c>
      <c r="AB5198">
        <v>11821109</v>
      </c>
      <c r="AC5198" t="s">
        <v>5409</v>
      </c>
      <c r="AD5198">
        <v>40003</v>
      </c>
      <c r="AE5198"/>
      <c r="AF5198">
        <v>70003</v>
      </c>
      <c r="AG5198"/>
      <c r="AH5198">
        <v>11250000</v>
      </c>
      <c r="AI5198" t="s">
        <v>5405</v>
      </c>
      <c r="AJ5198" t="s">
        <v>5405</v>
      </c>
      <c r="AK5198" t="s">
        <v>357</v>
      </c>
    </row>
    <row r="5199" spans="2:37">
      <c r="B5199" s="16" t="n">
        <f>10000000+INDEX(编号表!$B:$B,MATCH(F5199,编号表!$A:$A,0))*100000+INDEX(编号表!$F:$F,MATCH(D5199,编号表!$E:$E,0))*1000+INDEX(编号表!$D:$D,MATCH(E5199,编号表!$C:$C,0))*10000+G5199</f>
        <v>11883110</v>
      </c>
      <c r="C5199" t="inlineStr">
        <is>
          <t>大乘玄阴撼岳丹</t>
        </is>
      </c>
      <c r="D5199" t="s">
        <v>105</v>
      </c>
      <c r="E5199" t="s">
        <v>357</v>
      </c>
      <c r="F5199" t="s">
        <v>5405</v>
      </c>
      <c r="G5199">
        <v>110</v>
      </c>
      <c r="H5199"/>
      <c r="I5199">
        <v>60</v>
      </c>
      <c r="J5199" t="str">
        <f t="shared" si="83"/>
        <v>大类_玄品大乘丹方</v>
      </c>
      <c r="K5199" t="s">
        <v>337</v>
      </c>
      <c r="L5199">
        <v>1</v>
      </c>
      <c r="M5199" t="s">
        <v>5405</v>
      </c>
      <c r="N5199"/>
      <c r="O5199">
        <v>0</v>
      </c>
      <c r="P5199" t="b">
        <v>1</v>
      </c>
      <c r="Q5199"/>
      <c r="R5199" t="b">
        <v>0</v>
      </c>
      <c r="S5199">
        <v>1</v>
      </c>
      <c r="T5199" t="s">
        <v>91</v>
      </c>
      <c r="U5199">
        <v>999</v>
      </c>
      <c r="V5199" t="s">
        <v>5406</v>
      </c>
      <c r="W5199">
        <v>31883110</v>
      </c>
      <c r="X5199"/>
      <c r="Y5199" t="inlineStr">
        <is>
          <t>用于学会炼制大乘玄阴撼岳丹。效果随成丹品质变化；玄品参数示例：对boss增伤+2%，持续1800现实秒。</t>
        </is>
      </c>
      <c r="Z5199" t="inlineStr">
        <is>
          <t>|cff00FF00“强敌如岳，药助破坚；所长在克首领，不在自护。寒剂自有其宜，须量药力与丹毒而用。”——《撼岳克强录》|r</t>
        </is>
      </c>
      <c r="AA5199" t="str">
        <v>探索秘境或遗迹可得。</v>
      </c>
      <c r="AB5199">
        <v>11821110</v>
      </c>
      <c r="AC5199" t="s">
        <v>5409</v>
      </c>
      <c r="AD5199">
        <v>40003</v>
      </c>
      <c r="AE5199"/>
      <c r="AF5199">
        <v>70003</v>
      </c>
      <c r="AG5199"/>
      <c r="AH5199">
        <v>11250000</v>
      </c>
      <c r="AI5199" t="s">
        <v>5405</v>
      </c>
      <c r="AJ5199" t="s">
        <v>5405</v>
      </c>
      <c r="AK5199" t="s">
        <v>357</v>
      </c>
    </row>
    <row r="5200" spans="2:37">
      <c r="B5200" s="16" t="n">
        <f>10000000+INDEX(编号表!$B:$B,MATCH(F5200,编号表!$A:$A,0))*100000+INDEX(编号表!$F:$F,MATCH(D5200,编号表!$E:$E,0))*1000+INDEX(编号表!$D:$D,MATCH(E5200,编号表!$C:$C,0))*10000+G5200</f>
        <v>11883111</v>
      </c>
      <c r="C5200" t="inlineStr">
        <is>
          <t>大乘清和撼岳丹</t>
        </is>
      </c>
      <c r="D5200" t="s">
        <v>105</v>
      </c>
      <c r="E5200" t="s">
        <v>357</v>
      </c>
      <c r="F5200" t="s">
        <v>5405</v>
      </c>
      <c r="G5200">
        <v>111</v>
      </c>
      <c r="H5200"/>
      <c r="I5200">
        <v>60</v>
      </c>
      <c r="J5200" t="str">
        <f t="shared" si="83"/>
        <v>大类_玄品大乘丹方</v>
      </c>
      <c r="K5200" t="s">
        <v>337</v>
      </c>
      <c r="L5200">
        <v>1</v>
      </c>
      <c r="M5200" t="s">
        <v>5405</v>
      </c>
      <c r="N5200"/>
      <c r="O5200">
        <v>0</v>
      </c>
      <c r="P5200" t="b">
        <v>1</v>
      </c>
      <c r="Q5200"/>
      <c r="R5200" t="b">
        <v>0</v>
      </c>
      <c r="S5200">
        <v>1</v>
      </c>
      <c r="T5200" t="s">
        <v>91</v>
      </c>
      <c r="U5200">
        <v>999</v>
      </c>
      <c r="V5200" t="s">
        <v>5406</v>
      </c>
      <c r="W5200">
        <v>31883111</v>
      </c>
      <c r="X5200"/>
      <c r="Y5200" t="inlineStr">
        <is>
          <t>用于学会炼制大乘清和撼岳丹。效果随成丹品质变化；玄品参数示例：boss固定伤害+25000点，持续1500现实秒。</t>
        </is>
      </c>
      <c r="Z5200" t="inlineStr">
        <is>
          <t>|cff00FF00“强敌如岳，药助破坚；所长在克首领，不在自护。凉剂自有其宜，须量药力与丹毒而用。”——《撼岳克强录》|r</t>
        </is>
      </c>
      <c r="AA5200" t="str">
        <v>探索秘境或遗迹可得。</v>
      </c>
      <c r="AB5200">
        <v>11821111</v>
      </c>
      <c r="AC5200" t="s">
        <v>5409</v>
      </c>
      <c r="AD5200">
        <v>40003</v>
      </c>
      <c r="AE5200"/>
      <c r="AF5200">
        <v>70003</v>
      </c>
      <c r="AG5200"/>
      <c r="AH5200">
        <v>11250000</v>
      </c>
      <c r="AI5200" t="s">
        <v>5405</v>
      </c>
      <c r="AJ5200" t="s">
        <v>5405</v>
      </c>
      <c r="AK5200" t="s">
        <v>357</v>
      </c>
    </row>
    <row r="5201" spans="2:37">
      <c r="B5201" s="16" t="n">
        <f>10000000+INDEX(编号表!$B:$B,MATCH(F5201,编号表!$A:$A,0))*100000+INDEX(编号表!$F:$F,MATCH(D5201,编号表!$E:$E,0))*1000+INDEX(编号表!$D:$D,MATCH(E5201,编号表!$C:$C,0))*10000+G5201</f>
        <v>11883112</v>
      </c>
      <c r="C5201" t="inlineStr">
        <is>
          <t>大乘撼岳丹</t>
        </is>
      </c>
      <c r="D5201" t="s">
        <v>105</v>
      </c>
      <c r="E5201" t="s">
        <v>357</v>
      </c>
      <c r="F5201" t="s">
        <v>5405</v>
      </c>
      <c r="G5201">
        <v>112</v>
      </c>
      <c r="H5201"/>
      <c r="I5201">
        <v>60</v>
      </c>
      <c r="J5201" t="str">
        <f t="shared" si="83"/>
        <v>大类_玄品大乘丹方</v>
      </c>
      <c r="K5201" t="s">
        <v>337</v>
      </c>
      <c r="L5201">
        <v>1</v>
      </c>
      <c r="M5201" t="s">
        <v>5405</v>
      </c>
      <c r="N5201"/>
      <c r="O5201">
        <v>0</v>
      </c>
      <c r="P5201" t="b">
        <v>1</v>
      </c>
      <c r="Q5201"/>
      <c r="R5201" t="b">
        <v>0</v>
      </c>
      <c r="S5201">
        <v>1</v>
      </c>
      <c r="T5201" t="s">
        <v>91</v>
      </c>
      <c r="U5201">
        <v>999</v>
      </c>
      <c r="V5201" t="s">
        <v>5406</v>
      </c>
      <c r="W5201">
        <v>31883112</v>
      </c>
      <c r="X5201"/>
      <c r="Y5201" t="inlineStr">
        <is>
          <t>用于学会炼制大乘撼岳丹。效果随成丹品质变化；玄品参数示例：对boss增伤+1.5%；boss固定伤害+15000点，持续1500现实秒。</t>
        </is>
      </c>
      <c r="Z5201" t="inlineStr">
        <is>
          <t>|cff00FF00“强敌如岳，药助破坚；所长在克首领，不在自护。平剂自有其宜，须量药力与丹毒而用。”——《撼岳克强录》|r</t>
        </is>
      </c>
      <c r="AA5201" t="str">
        <v>探索秘境或遗迹可得。</v>
      </c>
      <c r="AB5201">
        <v>11821112</v>
      </c>
      <c r="AC5201" t="s">
        <v>5409</v>
      </c>
      <c r="AD5201">
        <v>40003</v>
      </c>
      <c r="AE5201"/>
      <c r="AF5201">
        <v>70003</v>
      </c>
      <c r="AG5201"/>
      <c r="AH5201">
        <v>11250000</v>
      </c>
      <c r="AI5201" t="s">
        <v>5405</v>
      </c>
      <c r="AJ5201" t="s">
        <v>5405</v>
      </c>
      <c r="AK5201" t="s">
        <v>357</v>
      </c>
    </row>
    <row r="5202" spans="2:37">
      <c r="B5202" s="16" t="n">
        <f>10000000+INDEX(编号表!$B:$B,MATCH(F5202,编号表!$A:$A,0))*100000+INDEX(编号表!$F:$F,MATCH(D5202,编号表!$E:$E,0))*1000+INDEX(编号表!$D:$D,MATCH(E5202,编号表!$C:$C,0))*10000+G5202</f>
        <v>11883113</v>
      </c>
      <c r="C5202" t="inlineStr">
        <is>
          <t>大乘温阳撼岳丹</t>
        </is>
      </c>
      <c r="D5202" t="s">
        <v>105</v>
      </c>
      <c r="E5202" t="s">
        <v>357</v>
      </c>
      <c r="F5202" t="s">
        <v>5405</v>
      </c>
      <c r="G5202">
        <v>113</v>
      </c>
      <c r="H5202"/>
      <c r="I5202">
        <v>60</v>
      </c>
      <c r="J5202" t="str">
        <f t="shared" si="83"/>
        <v>大类_玄品大乘丹方</v>
      </c>
      <c r="K5202" t="s">
        <v>337</v>
      </c>
      <c r="L5202">
        <v>1</v>
      </c>
      <c r="M5202" t="s">
        <v>5405</v>
      </c>
      <c r="N5202"/>
      <c r="O5202">
        <v>0</v>
      </c>
      <c r="P5202" t="b">
        <v>1</v>
      </c>
      <c r="Q5202"/>
      <c r="R5202" t="b">
        <v>0</v>
      </c>
      <c r="S5202">
        <v>1</v>
      </c>
      <c r="T5202" t="s">
        <v>91</v>
      </c>
      <c r="U5202">
        <v>999</v>
      </c>
      <c r="V5202" t="s">
        <v>5406</v>
      </c>
      <c r="W5202">
        <v>31883113</v>
      </c>
      <c r="X5202"/>
      <c r="Y5202" t="inlineStr">
        <is>
          <t>用于学会炼制大乘温阳撼岳丹。效果随成丹品质变化；玄品参数示例：boss固定伤害+40000点，持续1500现实秒。</t>
        </is>
      </c>
      <c r="Z5202" t="inlineStr">
        <is>
          <t>|cff00FF00“强敌如岳，药助破坚；所长在克首领，不在自护。温剂自有其宜，须量药力与丹毒而用。”——《撼岳克强录》|r</t>
        </is>
      </c>
      <c r="AA5202" t="str">
        <v>探索秘境或遗迹可得。</v>
      </c>
      <c r="AB5202">
        <v>11821113</v>
      </c>
      <c r="AC5202" t="s">
        <v>5409</v>
      </c>
      <c r="AD5202">
        <v>40003</v>
      </c>
      <c r="AE5202"/>
      <c r="AF5202">
        <v>70003</v>
      </c>
      <c r="AG5202"/>
      <c r="AH5202">
        <v>11250000</v>
      </c>
      <c r="AI5202" t="s">
        <v>5405</v>
      </c>
      <c r="AJ5202" t="s">
        <v>5405</v>
      </c>
      <c r="AK5202" t="s">
        <v>357</v>
      </c>
    </row>
    <row r="5203" spans="2:37">
      <c r="B5203" s="16" t="n">
        <f>10000000+INDEX(编号表!$B:$B,MATCH(F5203,编号表!$A:$A,0))*100000+INDEX(编号表!$F:$F,MATCH(D5203,编号表!$E:$E,0))*1000+INDEX(编号表!$D:$D,MATCH(E5203,编号表!$C:$C,0))*10000+G5203</f>
        <v>11883114</v>
      </c>
      <c r="C5203" t="inlineStr">
        <is>
          <t>大乘烈阳撼岳丹</t>
        </is>
      </c>
      <c r="D5203" t="s">
        <v>105</v>
      </c>
      <c r="E5203" t="s">
        <v>357</v>
      </c>
      <c r="F5203" t="s">
        <v>5405</v>
      </c>
      <c r="G5203">
        <v>114</v>
      </c>
      <c r="H5203"/>
      <c r="I5203">
        <v>60</v>
      </c>
      <c r="J5203" t="str">
        <f t="shared" si="83"/>
        <v>大类_玄品大乘丹方</v>
      </c>
      <c r="K5203" t="s">
        <v>337</v>
      </c>
      <c r="L5203">
        <v>1</v>
      </c>
      <c r="M5203" t="s">
        <v>5405</v>
      </c>
      <c r="N5203"/>
      <c r="O5203">
        <v>0</v>
      </c>
      <c r="P5203" t="b">
        <v>1</v>
      </c>
      <c r="Q5203"/>
      <c r="R5203" t="b">
        <v>0</v>
      </c>
      <c r="S5203">
        <v>1</v>
      </c>
      <c r="T5203" t="s">
        <v>91</v>
      </c>
      <c r="U5203">
        <v>999</v>
      </c>
      <c r="V5203" t="s">
        <v>5406</v>
      </c>
      <c r="W5203">
        <v>31883114</v>
      </c>
      <c r="X5203"/>
      <c r="Y5203" t="inlineStr">
        <is>
          <t>用于学会炼制大乘烈阳撼岳丹。效果随成丹品质变化；玄品参数示例：对boss增伤+5%，持续900现实秒。</t>
        </is>
      </c>
      <c r="Z5203" t="inlineStr">
        <is>
          <t>|cff00FF00“强敌如岳，药助破坚；所长在克首领，不在自护。热剂自有其宜，须量药力与丹毒而用。”——《撼岳克强录》|r</t>
        </is>
      </c>
      <c r="AA5203" t="str">
        <v>探索秘境或遗迹可得。</v>
      </c>
      <c r="AB5203">
        <v>11821114</v>
      </c>
      <c r="AC5203" t="s">
        <v>5409</v>
      </c>
      <c r="AD5203">
        <v>40003</v>
      </c>
      <c r="AE5203"/>
      <c r="AF5203">
        <v>70003</v>
      </c>
      <c r="AG5203"/>
      <c r="AH5203">
        <v>11250000</v>
      </c>
      <c r="AI5203" t="s">
        <v>5405</v>
      </c>
      <c r="AJ5203" t="s">
        <v>5405</v>
      </c>
      <c r="AK5203" t="s">
        <v>357</v>
      </c>
    </row>
    <row r="5204" spans="2:37">
      <c r="B5204" s="16" t="n">
        <f>10000000+INDEX(编号表!$B:$B,MATCH(F5204,编号表!$A:$A,0))*100000+INDEX(编号表!$F:$F,MATCH(D5204,编号表!$E:$E,0))*1000+INDEX(编号表!$D:$D,MATCH(E5204,编号表!$C:$C,0))*10000+G5204</f>
        <v>11883115</v>
      </c>
      <c r="C5204" t="s">
        <v>5365</v>
      </c>
      <c r="D5204" t="s">
        <v>105</v>
      </c>
      <c r="E5204" t="s">
        <v>357</v>
      </c>
      <c r="F5204" t="s">
        <v>5405</v>
      </c>
      <c r="G5204">
        <v>115</v>
      </c>
      <c r="H5204"/>
      <c r="I5204">
        <v>60</v>
      </c>
      <c r="J5204" t="str">
        <f t="shared" si="83"/>
        <v>大类_玄品大乘丹方</v>
      </c>
      <c r="K5204" t="s">
        <v>337</v>
      </c>
      <c r="L5204">
        <v>1</v>
      </c>
      <c r="M5204" t="s">
        <v>5405</v>
      </c>
      <c r="N5204"/>
      <c r="O5204">
        <v>0</v>
      </c>
      <c r="P5204" t="b">
        <v>1</v>
      </c>
      <c r="Q5204"/>
      <c r="R5204" t="b">
        <v>0</v>
      </c>
      <c r="S5204">
        <v>1</v>
      </c>
      <c r="T5204" t="s">
        <v>91</v>
      </c>
      <c r="U5204">
        <v>999</v>
      </c>
      <c r="V5204" t="s">
        <v>5406</v>
      </c>
      <c r="W5204">
        <v>31883115</v>
      </c>
      <c r="X5204"/>
      <c r="Y5204" t="inlineStr">
        <is>
          <t>用于学会炼制大乘玄阴战元丹。效果随成丹品质变化；玄品参数示例：攻击下限增幅+2%；攻击上限增幅+2%，持续1800现实秒。</t>
        </is>
      </c>
      <c r="Z5204" t="inlineStr">
        <is>
          <t>|cff00FF00“锋芒有上下之势，战元养其本，不混灵力之池。寒剂自有其宜，须量药力与丹毒而用。”——《战元养锋录》|r</t>
        </is>
      </c>
      <c r="AA5204" t="str">
        <v>探索秘境或遗迹可得。</v>
      </c>
      <c r="AB5204">
        <v>11821115</v>
      </c>
      <c r="AC5204" t="s">
        <v>5409</v>
      </c>
      <c r="AD5204">
        <v>40003</v>
      </c>
      <c r="AE5204"/>
      <c r="AF5204">
        <v>70003</v>
      </c>
      <c r="AG5204"/>
      <c r="AH5204">
        <v>11250000</v>
      </c>
      <c r="AI5204" t="s">
        <v>5405</v>
      </c>
      <c r="AJ5204" t="s">
        <v>5405</v>
      </c>
      <c r="AK5204" t="s">
        <v>357</v>
      </c>
    </row>
    <row r="5205" spans="2:37">
      <c r="B5205" s="16" t="n">
        <f>10000000+INDEX(编号表!$B:$B,MATCH(F5205,编号表!$A:$A,0))*100000+INDEX(编号表!$F:$F,MATCH(D5205,编号表!$E:$E,0))*1000+INDEX(编号表!$D:$D,MATCH(E5205,编号表!$C:$C,0))*10000+G5205</f>
        <v>11883116</v>
      </c>
      <c r="C5205" t="s">
        <v>5369</v>
      </c>
      <c r="D5205" t="s">
        <v>105</v>
      </c>
      <c r="E5205" t="s">
        <v>357</v>
      </c>
      <c r="F5205" t="s">
        <v>5405</v>
      </c>
      <c r="G5205">
        <v>116</v>
      </c>
      <c r="H5205"/>
      <c r="I5205">
        <v>60</v>
      </c>
      <c r="J5205" t="str">
        <f t="shared" si="83"/>
        <v>大类_玄品大乘丹方</v>
      </c>
      <c r="K5205" t="s">
        <v>337</v>
      </c>
      <c r="L5205">
        <v>1</v>
      </c>
      <c r="M5205" t="s">
        <v>5405</v>
      </c>
      <c r="N5205"/>
      <c r="O5205">
        <v>0</v>
      </c>
      <c r="P5205" t="b">
        <v>1</v>
      </c>
      <c r="Q5205"/>
      <c r="R5205" t="b">
        <v>0</v>
      </c>
      <c r="S5205">
        <v>1</v>
      </c>
      <c r="T5205" t="s">
        <v>91</v>
      </c>
      <c r="U5205">
        <v>999</v>
      </c>
      <c r="V5205" t="s">
        <v>5406</v>
      </c>
      <c r="W5205">
        <v>31883116</v>
      </c>
      <c r="X5205"/>
      <c r="Y5205" t="inlineStr">
        <is>
          <t>用于学会炼制大乘清和战元丹。效果随成丹品质变化；玄品参数示例：攻击下限增幅+3%；攻击上限增幅+3%，持续1500现实秒。</t>
        </is>
      </c>
      <c r="Z5205" t="inlineStr">
        <is>
          <t>|cff00FF00“锋芒有上下之势，战元养其本，不混灵力之池。凉剂自有其宜，须量药力与丹毒而用。”——《战元养锋录》|r</t>
        </is>
      </c>
      <c r="AA5205" t="str">
        <v>探索秘境或遗迹可得。</v>
      </c>
      <c r="AB5205">
        <v>11821116</v>
      </c>
      <c r="AC5205" t="s">
        <v>5409</v>
      </c>
      <c r="AD5205">
        <v>40003</v>
      </c>
      <c r="AE5205"/>
      <c r="AF5205">
        <v>70003</v>
      </c>
      <c r="AG5205"/>
      <c r="AH5205">
        <v>11250000</v>
      </c>
      <c r="AI5205" t="s">
        <v>5405</v>
      </c>
      <c r="AJ5205" t="s">
        <v>5405</v>
      </c>
      <c r="AK5205" t="s">
        <v>357</v>
      </c>
    </row>
    <row r="5206" spans="2:37">
      <c r="B5206" s="16" t="n">
        <f>10000000+INDEX(编号表!$B:$B,MATCH(F5206,编号表!$A:$A,0))*100000+INDEX(编号表!$F:$F,MATCH(D5206,编号表!$E:$E,0))*1000+INDEX(编号表!$D:$D,MATCH(E5206,编号表!$C:$C,0))*10000+G5206</f>
        <v>11883117</v>
      </c>
      <c r="C5206" t="s">
        <v>5373</v>
      </c>
      <c r="D5206" t="s">
        <v>105</v>
      </c>
      <c r="E5206" t="s">
        <v>357</v>
      </c>
      <c r="F5206" t="s">
        <v>5405</v>
      </c>
      <c r="G5206">
        <v>117</v>
      </c>
      <c r="H5206"/>
      <c r="I5206">
        <v>60</v>
      </c>
      <c r="J5206" t="str">
        <f t="shared" si="83"/>
        <v>大类_玄品大乘丹方</v>
      </c>
      <c r="K5206" t="s">
        <v>337</v>
      </c>
      <c r="L5206">
        <v>1</v>
      </c>
      <c r="M5206" t="s">
        <v>5405</v>
      </c>
      <c r="N5206"/>
      <c r="O5206">
        <v>0</v>
      </c>
      <c r="P5206" t="b">
        <v>1</v>
      </c>
      <c r="Q5206"/>
      <c r="R5206" t="b">
        <v>0</v>
      </c>
      <c r="S5206">
        <v>1</v>
      </c>
      <c r="T5206" t="s">
        <v>91</v>
      </c>
      <c r="U5206">
        <v>999</v>
      </c>
      <c r="V5206" t="s">
        <v>5406</v>
      </c>
      <c r="W5206">
        <v>31883117</v>
      </c>
      <c r="X5206"/>
      <c r="Y5206" t="inlineStr">
        <is>
          <t>用于学会炼制大乘战元丹。效果随成丹品质变化；玄品参数示例：攻击下限增幅+3.5%；攻击上限增幅+3.5%，持续1500现实秒。</t>
        </is>
      </c>
      <c r="Z5206" t="inlineStr">
        <is>
          <t>|cff00FF00“锋芒有上下之势，战元养其本，不混灵力之池。平剂自有其宜，须量药力与丹毒而用。”——《战元养锋录》|r</t>
        </is>
      </c>
      <c r="AA5206" t="str">
        <v>探索秘境或遗迹可得。</v>
      </c>
      <c r="AB5206">
        <v>11821117</v>
      </c>
      <c r="AC5206" t="s">
        <v>5409</v>
      </c>
      <c r="AD5206">
        <v>40003</v>
      </c>
      <c r="AE5206"/>
      <c r="AF5206">
        <v>70003</v>
      </c>
      <c r="AG5206"/>
      <c r="AH5206">
        <v>11250000</v>
      </c>
      <c r="AI5206" t="s">
        <v>5405</v>
      </c>
      <c r="AJ5206" t="s">
        <v>5405</v>
      </c>
      <c r="AK5206" t="s">
        <v>357</v>
      </c>
    </row>
    <row r="5207" spans="2:37">
      <c r="B5207" s="16" t="n">
        <f>10000000+INDEX(编号表!$B:$B,MATCH(F5207,编号表!$A:$A,0))*100000+INDEX(编号表!$F:$F,MATCH(D5207,编号表!$E:$E,0))*1000+INDEX(编号表!$D:$D,MATCH(E5207,编号表!$C:$C,0))*10000+G5207</f>
        <v>11883118</v>
      </c>
      <c r="C5207" t="s">
        <v>5377</v>
      </c>
      <c r="D5207" t="s">
        <v>105</v>
      </c>
      <c r="E5207" t="s">
        <v>357</v>
      </c>
      <c r="F5207" t="s">
        <v>5405</v>
      </c>
      <c r="G5207">
        <v>118</v>
      </c>
      <c r="H5207"/>
      <c r="I5207">
        <v>60</v>
      </c>
      <c r="J5207" t="str">
        <f t="shared" si="83"/>
        <v>大类_玄品大乘丹方</v>
      </c>
      <c r="K5207" t="s">
        <v>337</v>
      </c>
      <c r="L5207">
        <v>1</v>
      </c>
      <c r="M5207" t="s">
        <v>5405</v>
      </c>
      <c r="N5207"/>
      <c r="O5207">
        <v>0</v>
      </c>
      <c r="P5207" t="b">
        <v>1</v>
      </c>
      <c r="Q5207"/>
      <c r="R5207" t="b">
        <v>0</v>
      </c>
      <c r="S5207">
        <v>1</v>
      </c>
      <c r="T5207" t="s">
        <v>91</v>
      </c>
      <c r="U5207">
        <v>999</v>
      </c>
      <c r="V5207" t="s">
        <v>5406</v>
      </c>
      <c r="W5207">
        <v>31883118</v>
      </c>
      <c r="X5207"/>
      <c r="Y5207" t="inlineStr">
        <is>
          <t>用于学会炼制大乘温阳战元丹。效果随成丹品质变化；玄品参数示例：攻击下限增幅+4%；攻击上限增幅+4%，持续1500现实秒。</t>
        </is>
      </c>
      <c r="Z5207" t="inlineStr">
        <is>
          <t>|cff00FF00“锋芒有上下之势，战元养其本，不混灵力之池。温剂自有其宜，须量药力与丹毒而用。”——《战元养锋录》|r</t>
        </is>
      </c>
      <c r="AA5207" t="str">
        <v>探索秘境或遗迹可得。</v>
      </c>
      <c r="AB5207">
        <v>11821118</v>
      </c>
      <c r="AC5207" t="s">
        <v>5409</v>
      </c>
      <c r="AD5207">
        <v>40003</v>
      </c>
      <c r="AE5207"/>
      <c r="AF5207">
        <v>70003</v>
      </c>
      <c r="AG5207"/>
      <c r="AH5207">
        <v>11250000</v>
      </c>
      <c r="AI5207" t="s">
        <v>5405</v>
      </c>
      <c r="AJ5207" t="s">
        <v>5405</v>
      </c>
      <c r="AK5207" t="s">
        <v>357</v>
      </c>
    </row>
    <row r="5208" spans="2:37">
      <c r="B5208" s="16" t="n">
        <f>10000000+INDEX(编号表!$B:$B,MATCH(F5208,编号表!$A:$A,0))*100000+INDEX(编号表!$F:$F,MATCH(D5208,编号表!$E:$E,0))*1000+INDEX(编号表!$D:$D,MATCH(E5208,编号表!$C:$C,0))*10000+G5208</f>
        <v>11883119</v>
      </c>
      <c r="C5208" t="s">
        <v>5381</v>
      </c>
      <c r="D5208" t="s">
        <v>105</v>
      </c>
      <c r="E5208" t="s">
        <v>357</v>
      </c>
      <c r="F5208" t="s">
        <v>5405</v>
      </c>
      <c r="G5208">
        <v>119</v>
      </c>
      <c r="H5208"/>
      <c r="I5208">
        <v>60</v>
      </c>
      <c r="J5208" t="str">
        <f t="shared" si="83"/>
        <v>大类_玄品大乘丹方</v>
      </c>
      <c r="K5208" t="s">
        <v>337</v>
      </c>
      <c r="L5208">
        <v>1</v>
      </c>
      <c r="M5208" t="s">
        <v>5405</v>
      </c>
      <c r="N5208"/>
      <c r="O5208">
        <v>0</v>
      </c>
      <c r="P5208" t="b">
        <v>1</v>
      </c>
      <c r="Q5208"/>
      <c r="R5208" t="b">
        <v>0</v>
      </c>
      <c r="S5208">
        <v>1</v>
      </c>
      <c r="T5208" t="s">
        <v>91</v>
      </c>
      <c r="U5208">
        <v>999</v>
      </c>
      <c r="V5208" t="s">
        <v>5406</v>
      </c>
      <c r="W5208">
        <v>31883119</v>
      </c>
      <c r="X5208"/>
      <c r="Y5208" t="inlineStr">
        <is>
          <t>用于学会炼制大乘烈阳战元丹。效果随成丹品质变化；玄品参数示例：攻击下限增幅+5%；攻击上限增幅+5%，持续900现实秒。</t>
        </is>
      </c>
      <c r="Z5208" t="inlineStr">
        <is>
          <t>|cff00FF00“锋芒有上下之势，战元养其本，不混灵力之池。热剂自有其宜，须量药力与丹毒而用。”——《战元养锋录》|r</t>
        </is>
      </c>
      <c r="AA5208" t="str">
        <v>探索秘境或遗迹可得。</v>
      </c>
      <c r="AB5208">
        <v>11821119</v>
      </c>
      <c r="AC5208" t="s">
        <v>5409</v>
      </c>
      <c r="AD5208">
        <v>40003</v>
      </c>
      <c r="AE5208"/>
      <c r="AF5208">
        <v>70003</v>
      </c>
      <c r="AG5208"/>
      <c r="AH5208">
        <v>11250000</v>
      </c>
      <c r="AI5208" t="s">
        <v>5405</v>
      </c>
      <c r="AJ5208" t="s">
        <v>5405</v>
      </c>
      <c r="AK5208" t="s">
        <v>357</v>
      </c>
    </row>
    <row r="5209" spans="2:37">
      <c r="B5209" s="16" t="n">
        <f>10000000+INDEX(编号表!$B:$B,MATCH(F5209,编号表!$A:$A,0))*100000+INDEX(编号表!$F:$F,MATCH(D5209,编号表!$E:$E,0))*1000+INDEX(编号表!$D:$D,MATCH(E5209,编号表!$C:$C,0))*10000+G5209</f>
        <v>11883120</v>
      </c>
      <c r="C5209" t="inlineStr">
        <is>
          <t>大乘玄阴法元丹</t>
        </is>
      </c>
      <c r="D5209" t="s">
        <v>105</v>
      </c>
      <c r="E5209" t="s">
        <v>357</v>
      </c>
      <c r="F5209" t="s">
        <v>5405</v>
      </c>
      <c r="G5209">
        <v>120</v>
      </c>
      <c r="H5209"/>
      <c r="I5209">
        <v>60</v>
      </c>
      <c r="J5209" t="str">
        <f t="shared" si="83"/>
        <v>大类_玄品大乘丹方</v>
      </c>
      <c r="K5209" t="s">
        <v>337</v>
      </c>
      <c r="L5209">
        <v>1</v>
      </c>
      <c r="M5209" t="s">
        <v>5405</v>
      </c>
      <c r="N5209"/>
      <c r="O5209">
        <v>0</v>
      </c>
      <c r="P5209" t="b">
        <v>1</v>
      </c>
      <c r="Q5209"/>
      <c r="R5209" t="b">
        <v>0</v>
      </c>
      <c r="S5209">
        <v>1</v>
      </c>
      <c r="T5209" t="s">
        <v>91</v>
      </c>
      <c r="U5209">
        <v>999</v>
      </c>
      <c r="V5209" t="s">
        <v>5406</v>
      </c>
      <c r="W5209">
        <v>31883120</v>
      </c>
      <c r="X5209"/>
      <c r="Y5209" t="inlineStr">
        <is>
          <t>用于学会炼制大乘玄阴法元丹。效果随成丹品质变化；玄品参数示例：法力下限增幅+2%；法力上限增幅+2%，持续1800现实秒。</t>
        </is>
      </c>
      <c r="Z5209" t="inlineStr">
        <is>
          <t>|cff00FF00“法攻有上下之势，法元凝其威，不以蓝量作法力。寒剂自有其宜，须量药力与丹毒而用。”——《法元凝威录》|r</t>
        </is>
      </c>
      <c r="AA5209" t="str">
        <v>探索秘境或遗迹可得。</v>
      </c>
      <c r="AB5209">
        <v>11821120</v>
      </c>
      <c r="AC5209" t="s">
        <v>5409</v>
      </c>
      <c r="AD5209">
        <v>40003</v>
      </c>
      <c r="AE5209"/>
      <c r="AF5209">
        <v>70003</v>
      </c>
      <c r="AG5209"/>
      <c r="AH5209">
        <v>11250000</v>
      </c>
      <c r="AI5209" t="s">
        <v>5405</v>
      </c>
      <c r="AJ5209" t="s">
        <v>5405</v>
      </c>
      <c r="AK5209" t="s">
        <v>357</v>
      </c>
    </row>
    <row r="5210" spans="2:37">
      <c r="B5210" s="16" t="n">
        <f>10000000+INDEX(编号表!$B:$B,MATCH(F5210,编号表!$A:$A,0))*100000+INDEX(编号表!$F:$F,MATCH(D5210,编号表!$E:$E,0))*1000+INDEX(编号表!$D:$D,MATCH(E5210,编号表!$C:$C,0))*10000+G5210</f>
        <v>11883121</v>
      </c>
      <c r="C5210" t="inlineStr">
        <is>
          <t>大乘清和法元丹</t>
        </is>
      </c>
      <c r="D5210" t="s">
        <v>105</v>
      </c>
      <c r="E5210" t="s">
        <v>357</v>
      </c>
      <c r="F5210" t="s">
        <v>5405</v>
      </c>
      <c r="G5210">
        <v>121</v>
      </c>
      <c r="H5210"/>
      <c r="I5210">
        <v>60</v>
      </c>
      <c r="J5210" t="str">
        <f t="shared" si="83"/>
        <v>大类_玄品大乘丹方</v>
      </c>
      <c r="K5210" t="s">
        <v>337</v>
      </c>
      <c r="L5210">
        <v>1</v>
      </c>
      <c r="M5210" t="s">
        <v>5405</v>
      </c>
      <c r="N5210"/>
      <c r="O5210">
        <v>0</v>
      </c>
      <c r="P5210" t="b">
        <v>1</v>
      </c>
      <c r="Q5210"/>
      <c r="R5210" t="b">
        <v>0</v>
      </c>
      <c r="S5210">
        <v>1</v>
      </c>
      <c r="T5210" t="s">
        <v>91</v>
      </c>
      <c r="U5210">
        <v>999</v>
      </c>
      <c r="V5210" t="s">
        <v>5406</v>
      </c>
      <c r="W5210">
        <v>31883121</v>
      </c>
      <c r="X5210"/>
      <c r="Y5210" t="inlineStr">
        <is>
          <t>用于学会炼制大乘清和法元丹。效果随成丹品质变化；玄品参数示例：法力下限增幅+3%；法力上限增幅+3%，持续1500现实秒。</t>
        </is>
      </c>
      <c r="Z5210" t="inlineStr">
        <is>
          <t>|cff00FF00“法攻有上下之势，法元凝其威，不以蓝量作法力。凉剂自有其宜，须量药力与丹毒而用。”——《法元凝威录》|r</t>
        </is>
      </c>
      <c r="AA5210" t="str">
        <v>探索秘境或遗迹可得。</v>
      </c>
      <c r="AB5210">
        <v>11821121</v>
      </c>
      <c r="AC5210" t="s">
        <v>5409</v>
      </c>
      <c r="AD5210">
        <v>40003</v>
      </c>
      <c r="AE5210"/>
      <c r="AF5210">
        <v>70003</v>
      </c>
      <c r="AG5210"/>
      <c r="AH5210">
        <v>11250000</v>
      </c>
      <c r="AI5210" t="s">
        <v>5405</v>
      </c>
      <c r="AJ5210" t="s">
        <v>5405</v>
      </c>
      <c r="AK5210" t="s">
        <v>357</v>
      </c>
    </row>
    <row r="5211" spans="2:37">
      <c r="B5211" s="16" t="n">
        <f>10000000+INDEX(编号表!$B:$B,MATCH(F5211,编号表!$A:$A,0))*100000+INDEX(编号表!$F:$F,MATCH(D5211,编号表!$E:$E,0))*1000+INDEX(编号表!$D:$D,MATCH(E5211,编号表!$C:$C,0))*10000+G5211</f>
        <v>11883122</v>
      </c>
      <c r="C5211" t="inlineStr">
        <is>
          <t>大乘法元丹</t>
        </is>
      </c>
      <c r="D5211" t="s">
        <v>105</v>
      </c>
      <c r="E5211" t="s">
        <v>357</v>
      </c>
      <c r="F5211" t="s">
        <v>5405</v>
      </c>
      <c r="G5211">
        <v>122</v>
      </c>
      <c r="H5211"/>
      <c r="I5211">
        <v>60</v>
      </c>
      <c r="J5211" t="str">
        <f t="shared" si="83"/>
        <v>大类_玄品大乘丹方</v>
      </c>
      <c r="K5211" t="s">
        <v>337</v>
      </c>
      <c r="L5211">
        <v>1</v>
      </c>
      <c r="M5211" t="s">
        <v>5405</v>
      </c>
      <c r="N5211"/>
      <c r="O5211">
        <v>0</v>
      </c>
      <c r="P5211" t="b">
        <v>1</v>
      </c>
      <c r="Q5211"/>
      <c r="R5211" t="b">
        <v>0</v>
      </c>
      <c r="S5211">
        <v>1</v>
      </c>
      <c r="T5211" t="s">
        <v>91</v>
      </c>
      <c r="U5211">
        <v>999</v>
      </c>
      <c r="V5211" t="s">
        <v>5406</v>
      </c>
      <c r="W5211">
        <v>31883122</v>
      </c>
      <c r="X5211"/>
      <c r="Y5211" t="inlineStr">
        <is>
          <t>用于学会炼制大乘法元丹。效果随成丹品质变化；玄品参数示例：法力下限增幅+3.5%；法力上限增幅+3.5%，持续1500现实秒。</t>
        </is>
      </c>
      <c r="Z5211" t="inlineStr">
        <is>
          <t>|cff00FF00“法攻有上下之势，法元凝其威，不以蓝量作法力。平剂自有其宜，须量药力与丹毒而用。”——《法元凝威录》|r</t>
        </is>
      </c>
      <c r="AA5211" t="str">
        <v>探索秘境或遗迹可得。</v>
      </c>
      <c r="AB5211">
        <v>11821122</v>
      </c>
      <c r="AC5211" t="s">
        <v>5409</v>
      </c>
      <c r="AD5211">
        <v>40003</v>
      </c>
      <c r="AE5211"/>
      <c r="AF5211">
        <v>70003</v>
      </c>
      <c r="AG5211"/>
      <c r="AH5211">
        <v>11250000</v>
      </c>
      <c r="AI5211" t="s">
        <v>5405</v>
      </c>
      <c r="AJ5211" t="s">
        <v>5405</v>
      </c>
      <c r="AK5211" t="s">
        <v>357</v>
      </c>
    </row>
    <row r="5212" spans="2:37">
      <c r="B5212" s="16" t="n">
        <f>10000000+INDEX(编号表!$B:$B,MATCH(F5212,编号表!$A:$A,0))*100000+INDEX(编号表!$F:$F,MATCH(D5212,编号表!$E:$E,0))*1000+INDEX(编号表!$D:$D,MATCH(E5212,编号表!$C:$C,0))*10000+G5212</f>
        <v>11883123</v>
      </c>
      <c r="C5212" t="inlineStr">
        <is>
          <t>大乘温阳法元丹</t>
        </is>
      </c>
      <c r="D5212" t="s">
        <v>105</v>
      </c>
      <c r="E5212" t="s">
        <v>357</v>
      </c>
      <c r="F5212" t="s">
        <v>5405</v>
      </c>
      <c r="G5212">
        <v>123</v>
      </c>
      <c r="H5212"/>
      <c r="I5212">
        <v>60</v>
      </c>
      <c r="J5212" t="str">
        <f t="shared" si="83"/>
        <v>大类_玄品大乘丹方</v>
      </c>
      <c r="K5212" t="s">
        <v>337</v>
      </c>
      <c r="L5212">
        <v>1</v>
      </c>
      <c r="M5212" t="s">
        <v>5405</v>
      </c>
      <c r="N5212"/>
      <c r="O5212">
        <v>0</v>
      </c>
      <c r="P5212" t="b">
        <v>1</v>
      </c>
      <c r="Q5212"/>
      <c r="R5212" t="b">
        <v>0</v>
      </c>
      <c r="S5212">
        <v>1</v>
      </c>
      <c r="T5212" t="s">
        <v>91</v>
      </c>
      <c r="U5212">
        <v>999</v>
      </c>
      <c r="V5212" t="s">
        <v>5406</v>
      </c>
      <c r="W5212">
        <v>31883123</v>
      </c>
      <c r="X5212"/>
      <c r="Y5212" t="inlineStr">
        <is>
          <t>用于学会炼制大乘温阳法元丹。效果随成丹品质变化；玄品参数示例：法力下限增幅+4%；法力上限增幅+4%，持续1500现实秒。</t>
        </is>
      </c>
      <c r="Z5212" t="inlineStr">
        <is>
          <t>|cff00FF00“法攻有上下之势，法元凝其威，不以蓝量作法力。温剂自有其宜，须量药力与丹毒而用。”——《法元凝威录》|r</t>
        </is>
      </c>
      <c r="AA5212" t="str">
        <v>探索秘境或遗迹可得。</v>
      </c>
      <c r="AB5212">
        <v>11821123</v>
      </c>
      <c r="AC5212" t="s">
        <v>5409</v>
      </c>
      <c r="AD5212">
        <v>40003</v>
      </c>
      <c r="AE5212"/>
      <c r="AF5212">
        <v>70003</v>
      </c>
      <c r="AG5212"/>
      <c r="AH5212">
        <v>11250000</v>
      </c>
      <c r="AI5212" t="s">
        <v>5405</v>
      </c>
      <c r="AJ5212" t="s">
        <v>5405</v>
      </c>
      <c r="AK5212" t="s">
        <v>357</v>
      </c>
    </row>
    <row r="5213" spans="2:37">
      <c r="B5213" s="16" t="n">
        <f>10000000+INDEX(编号表!$B:$B,MATCH(F5213,编号表!$A:$A,0))*100000+INDEX(编号表!$F:$F,MATCH(D5213,编号表!$E:$E,0))*1000+INDEX(编号表!$D:$D,MATCH(E5213,编号表!$C:$C,0))*10000+G5213</f>
        <v>11883124</v>
      </c>
      <c r="C5213" t="inlineStr">
        <is>
          <t>大乘烈阳法元丹</t>
        </is>
      </c>
      <c r="D5213" t="s">
        <v>105</v>
      </c>
      <c r="E5213" t="s">
        <v>357</v>
      </c>
      <c r="F5213" t="s">
        <v>5405</v>
      </c>
      <c r="G5213">
        <v>124</v>
      </c>
      <c r="H5213"/>
      <c r="I5213">
        <v>60</v>
      </c>
      <c r="J5213" t="str">
        <f t="shared" si="83"/>
        <v>大类_玄品大乘丹方</v>
      </c>
      <c r="K5213" t="s">
        <v>337</v>
      </c>
      <c r="L5213">
        <v>1</v>
      </c>
      <c r="M5213" t="s">
        <v>5405</v>
      </c>
      <c r="N5213"/>
      <c r="O5213">
        <v>0</v>
      </c>
      <c r="P5213" t="b">
        <v>1</v>
      </c>
      <c r="Q5213"/>
      <c r="R5213" t="b">
        <v>0</v>
      </c>
      <c r="S5213">
        <v>1</v>
      </c>
      <c r="T5213" t="s">
        <v>91</v>
      </c>
      <c r="U5213">
        <v>999</v>
      </c>
      <c r="V5213" t="s">
        <v>5406</v>
      </c>
      <c r="W5213">
        <v>31883124</v>
      </c>
      <c r="X5213"/>
      <c r="Y5213" t="inlineStr">
        <is>
          <t>用于学会炼制大乘烈阳法元丹。效果随成丹品质变化；玄品参数示例：法力下限增幅+5%；法力上限增幅+5%，持续900现实秒。</t>
        </is>
      </c>
      <c r="Z5213" t="inlineStr">
        <is>
          <t>|cff00FF00“法攻有上下之势，法元凝其威，不以蓝量作法力。热剂自有其宜，须量药力与丹毒而用。”——《法元凝威录》|r</t>
        </is>
      </c>
      <c r="AA5213" t="str">
        <v>探索秘境或遗迹可得。</v>
      </c>
      <c r="AB5213">
        <v>11821124</v>
      </c>
      <c r="AC5213" t="s">
        <v>5409</v>
      </c>
      <c r="AD5213">
        <v>40003</v>
      </c>
      <c r="AE5213"/>
      <c r="AF5213">
        <v>70003</v>
      </c>
      <c r="AG5213"/>
      <c r="AH5213">
        <v>11250000</v>
      </c>
      <c r="AI5213" t="s">
        <v>5405</v>
      </c>
      <c r="AJ5213" t="s">
        <v>5405</v>
      </c>
      <c r="AK5213" t="s">
        <v>357</v>
      </c>
    </row>
    <row r="5214" spans="2:37">
      <c r="B5214" s="16" t="n">
        <f>10000000+INDEX(编号表!$B:$B,MATCH(F5214,编号表!$A:$A,0))*100000+INDEX(编号表!$F:$F,MATCH(D5214,编号表!$E:$E,0))*1000+INDEX(编号表!$D:$D,MATCH(E5214,编号表!$C:$C,0))*10000+G5214</f>
        <v>12034000</v>
      </c>
      <c r="C5214" s="16" t="s">
        <v>6408</v>
      </c>
      <c r="D5214" s="16" t="s">
        <v>108</v>
      </c>
      <c r="E5214" s="16" t="s">
        <v>342</v>
      </c>
      <c r="F5214" s="16" t="s">
        <v>6409</v>
      </c>
      <c r="G5214" s="16">
        <v>0</v>
      </c>
      <c r="I5214">
        <v>60</v>
      </c>
      <c r="J5214" t="str">
        <f t="shared" si="83"/>
        <v>大类_仙品金丹道痕</v>
      </c>
      <c r="K5214" t="s">
        <v>337</v>
      </c>
      <c r="L5214">
        <v>1</v>
      </c>
      <c r="M5214" s="16" t="s">
        <v>6409</v>
      </c>
      <c r="O5214">
        <v>0</v>
      </c>
      <c r="P5214" t="b">
        <v>1</v>
      </c>
      <c r="Q5214"/>
      <c r="R5214" t="b">
        <v>0</v>
      </c>
      <c r="S5214">
        <v>1</v>
      </c>
      <c r="T5214" t="s">
        <v>91</v>
      </c>
      <c r="U5214">
        <v>999</v>
      </c>
      <c r="V5214" s="16" t="s">
        <v>6410</v>
      </c>
      <c r="W5214" s="16">
        <v>12043000</v>
      </c>
      <c r="Y5214" t="s">
        <v>6411</v>
      </c>
      <c r="Z5214" t="s">
        <v>6412</v>
      </c>
      <c r="AA5214" t="str">
        <v>探索秘境或遗迹可得。</v>
      </c>
      <c r="AB5214" s="16">
        <v>12034000</v>
      </c>
      <c r="AC5214" t="s">
        <v>6413</v>
      </c>
      <c r="AD5214">
        <v>40004</v>
      </c>
      <c r="AF5214">
        <v>70004</v>
      </c>
      <c r="AH5214">
        <v>24000</v>
      </c>
      <c r="AI5214" s="16" t="s">
        <v>6409</v>
      </c>
      <c r="AJ5214" s="16" t="s">
        <v>6409</v>
      </c>
      <c r="AK5214" s="16" t="s">
        <v>342</v>
      </c>
    </row>
    <row r="5215" spans="2:37">
      <c r="B5215" s="16" t="n">
        <f>10000000+INDEX(编号表!$B:$B,MATCH(F5215,编号表!$A:$A,0))*100000+INDEX(编号表!$F:$F,MATCH(D5215,编号表!$E:$E,0))*1000+INDEX(编号表!$D:$D,MATCH(E5215,编号表!$C:$C,0))*10000+G5215</f>
        <v>12065000</v>
      </c>
      <c r="C5215" s="16" t="s">
        <v>6414</v>
      </c>
      <c r="D5215" s="16" t="s">
        <v>111</v>
      </c>
      <c r="E5215" s="16" t="s">
        <v>351</v>
      </c>
      <c r="F5215" s="16" t="s">
        <v>6409</v>
      </c>
      <c r="G5215" s="16">
        <v>0</v>
      </c>
      <c r="I5215">
        <v>60</v>
      </c>
      <c r="J5215" t="str">
        <f t="shared" si="83"/>
        <v>大类_神品炼虚道痕</v>
      </c>
      <c r="K5215" t="s">
        <v>337</v>
      </c>
      <c r="L5215">
        <v>1</v>
      </c>
      <c r="M5215" s="16" t="s">
        <v>6409</v>
      </c>
      <c r="O5215">
        <v>0</v>
      </c>
      <c r="P5215" t="b">
        <v>1</v>
      </c>
      <c r="Q5215"/>
      <c r="R5215" t="b">
        <v>0</v>
      </c>
      <c r="S5215">
        <v>1</v>
      </c>
      <c r="T5215" t="s">
        <v>91</v>
      </c>
      <c r="U5215">
        <v>999</v>
      </c>
      <c r="V5215" s="16" t="s">
        <v>6410</v>
      </c>
      <c r="W5215" s="16">
        <v>12056000</v>
      </c>
      <c r="Y5215" t="s">
        <v>6415</v>
      </c>
      <c r="Z5215" t="s">
        <v>6416</v>
      </c>
      <c r="AA5215" t="str">
        <v>探索秘境或遗迹可得。</v>
      </c>
      <c r="AB5215" s="16">
        <v>12065000</v>
      </c>
      <c r="AC5215" t="s">
        <v>6413</v>
      </c>
      <c r="AD5215">
        <v>40005</v>
      </c>
      <c r="AF5215">
        <v>70005</v>
      </c>
      <c r="AH5215">
        <v>18000000</v>
      </c>
      <c r="AI5215" s="16" t="s">
        <v>6409</v>
      </c>
      <c r="AJ5215" s="16" t="s">
        <v>6409</v>
      </c>
      <c r="AK5215" s="16" t="s">
        <v>351</v>
      </c>
    </row>
    <row r="5216" spans="2:37">
      <c r="B5216" s="16" t="n">
        <f>10000000+INDEX(编号表!$B:$B,MATCH(F5216,编号表!$A:$A,0))*100000+INDEX(编号表!$F:$F,MATCH(D5216,编号表!$E:$E,0))*1000+INDEX(编号表!$D:$D,MATCH(E5216,编号表!$C:$C,0))*10000+G5216</f>
        <v>12034001</v>
      </c>
      <c r="C5216" s="16" t="s">
        <v>6417</v>
      </c>
      <c r="D5216" s="16" t="s">
        <v>108</v>
      </c>
      <c r="E5216" s="16" t="s">
        <v>342</v>
      </c>
      <c r="F5216" s="16" t="s">
        <v>6409</v>
      </c>
      <c r="G5216" s="16">
        <v>1</v>
      </c>
      <c r="I5216">
        <v>60</v>
      </c>
      <c r="J5216" t="str">
        <f t="shared" si="83"/>
        <v>大类_仙品金丹道痕</v>
      </c>
      <c r="K5216" t="s">
        <v>337</v>
      </c>
      <c r="L5216">
        <v>1</v>
      </c>
      <c r="M5216" s="16" t="s">
        <v>6409</v>
      </c>
      <c r="O5216">
        <v>0</v>
      </c>
      <c r="P5216" t="b">
        <v>1</v>
      </c>
      <c r="Q5216"/>
      <c r="R5216" t="b">
        <v>0</v>
      </c>
      <c r="S5216">
        <v>1</v>
      </c>
      <c r="T5216" t="s">
        <v>91</v>
      </c>
      <c r="U5216">
        <v>999</v>
      </c>
      <c r="V5216" s="16" t="s">
        <v>6410</v>
      </c>
      <c r="W5216" s="16">
        <v>12043001</v>
      </c>
      <c r="Y5216" t="s">
        <v>6418</v>
      </c>
      <c r="Z5216" t="s">
        <v>6419</v>
      </c>
      <c r="AA5216" t="str">
        <v>探索秘境或遗迹可得。</v>
      </c>
      <c r="AB5216" s="16">
        <v>12034001</v>
      </c>
      <c r="AC5216" t="s">
        <v>6413</v>
      </c>
      <c r="AD5216">
        <v>40004</v>
      </c>
      <c r="AF5216">
        <v>70004</v>
      </c>
      <c r="AH5216">
        <v>24000</v>
      </c>
      <c r="AI5216" s="16" t="s">
        <v>6409</v>
      </c>
      <c r="AJ5216" s="16" t="s">
        <v>6409</v>
      </c>
      <c r="AK5216" s="16" t="s">
        <v>342</v>
      </c>
    </row>
    <row r="5217" spans="2:37">
      <c r="B5217" s="16" t="n">
        <f>10000000+INDEX(编号表!$B:$B,MATCH(F5217,编号表!$A:$A,0))*100000+INDEX(编号表!$F:$F,MATCH(D5217,编号表!$E:$E,0))*1000+INDEX(编号表!$D:$D,MATCH(E5217,编号表!$C:$C,0))*10000+G5217</f>
        <v>12055000</v>
      </c>
      <c r="C5217" s="16" t="s">
        <v>6420</v>
      </c>
      <c r="D5217" s="16" t="s">
        <v>111</v>
      </c>
      <c r="E5217" s="16" t="s">
        <v>348</v>
      </c>
      <c r="F5217" s="16" t="s">
        <v>6409</v>
      </c>
      <c r="G5217" s="16">
        <v>0</v>
      </c>
      <c r="I5217">
        <v>60</v>
      </c>
      <c r="J5217" t="str">
        <f t="shared" si="83"/>
        <v>大类_神品化神道痕</v>
      </c>
      <c r="K5217" t="s">
        <v>337</v>
      </c>
      <c r="L5217">
        <v>1</v>
      </c>
      <c r="M5217" s="16" t="s">
        <v>6409</v>
      </c>
      <c r="O5217">
        <v>0</v>
      </c>
      <c r="P5217" t="b">
        <v>1</v>
      </c>
      <c r="Q5217"/>
      <c r="R5217" t="b">
        <v>0</v>
      </c>
      <c r="S5217">
        <v>1</v>
      </c>
      <c r="T5217" t="s">
        <v>91</v>
      </c>
      <c r="U5217">
        <v>999</v>
      </c>
      <c r="V5217" s="16" t="s">
        <v>6410</v>
      </c>
      <c r="W5217" s="16">
        <v>12055000</v>
      </c>
      <c r="Y5217" t="s">
        <v>6421</v>
      </c>
      <c r="Z5217" t="s">
        <v>6422</v>
      </c>
      <c r="AA5217" t="str">
        <v>探索秘境或遗迹可得。</v>
      </c>
      <c r="AB5217" s="16">
        <v>12055000</v>
      </c>
      <c r="AC5217" t="s">
        <v>6413</v>
      </c>
      <c r="AD5217">
        <v>40005</v>
      </c>
      <c r="AF5217">
        <v>70005</v>
      </c>
      <c r="AH5217">
        <v>3600000</v>
      </c>
      <c r="AI5217" s="16" t="s">
        <v>6409</v>
      </c>
      <c r="AJ5217" s="16" t="s">
        <v>6409</v>
      </c>
      <c r="AK5217" s="16" t="s">
        <v>348</v>
      </c>
    </row>
    <row r="5218" spans="2:37">
      <c r="B5218" s="16" t="n">
        <f>10000000+INDEX(编号表!$B:$B,MATCH(F5218,编号表!$A:$A,0))*100000+INDEX(编号表!$F:$F,MATCH(D5218,编号表!$E:$E,0))*1000+INDEX(编号表!$D:$D,MATCH(E5218,编号表!$C:$C,0))*10000+G5218</f>
        <v>12024000</v>
      </c>
      <c r="C5218" s="16" t="s">
        <v>6423</v>
      </c>
      <c r="D5218" s="16" t="s">
        <v>108</v>
      </c>
      <c r="E5218" s="16" t="s">
        <v>335</v>
      </c>
      <c r="F5218" s="16" t="s">
        <v>6409</v>
      </c>
      <c r="G5218" s="16">
        <v>0</v>
      </c>
      <c r="I5218">
        <v>60</v>
      </c>
      <c r="J5218" t="str">
        <f t="shared" si="83"/>
        <v>大类_仙品筑基道痕</v>
      </c>
      <c r="K5218" t="s">
        <v>337</v>
      </c>
      <c r="L5218">
        <v>1</v>
      </c>
      <c r="M5218" s="16" t="s">
        <v>6409</v>
      </c>
      <c r="O5218">
        <v>0</v>
      </c>
      <c r="P5218" t="b">
        <v>1</v>
      </c>
      <c r="Q5218"/>
      <c r="R5218" t="b">
        <v>0</v>
      </c>
      <c r="S5218">
        <v>1</v>
      </c>
      <c r="T5218" t="s">
        <v>91</v>
      </c>
      <c r="U5218">
        <v>999</v>
      </c>
      <c r="V5218" s="16" t="s">
        <v>6410</v>
      </c>
      <c r="W5218" s="16">
        <v>12042000</v>
      </c>
      <c r="Y5218" t="s">
        <v>6424</v>
      </c>
      <c r="Z5218" t="s">
        <v>6425</v>
      </c>
      <c r="AA5218" t="str">
        <v>探索秘境或遗迹可得。</v>
      </c>
      <c r="AB5218" s="16">
        <v>12024000</v>
      </c>
      <c r="AC5218" t="s">
        <v>6413</v>
      </c>
      <c r="AD5218">
        <v>40004</v>
      </c>
      <c r="AF5218">
        <v>70004</v>
      </c>
      <c r="AH5218">
        <v>4800</v>
      </c>
      <c r="AI5218" s="16" t="s">
        <v>6409</v>
      </c>
      <c r="AJ5218" s="16" t="s">
        <v>6409</v>
      </c>
      <c r="AK5218" s="16" t="s">
        <v>335</v>
      </c>
    </row>
    <row r="5219" spans="2:37">
      <c r="B5219" s="16" t="n">
        <f>10000000+INDEX(编号表!$B:$B,MATCH(F5219,编号表!$A:$A,0))*100000+INDEX(编号表!$F:$F,MATCH(D5219,编号表!$E:$E,0))*1000+INDEX(编号表!$D:$D,MATCH(E5219,编号表!$C:$C,0))*10000+G5219</f>
        <v>12075000</v>
      </c>
      <c r="C5219" s="16" t="s">
        <v>6426</v>
      </c>
      <c r="D5219" s="16" t="s">
        <v>111</v>
      </c>
      <c r="E5219" s="16" t="s">
        <v>354</v>
      </c>
      <c r="F5219" s="16" t="s">
        <v>6409</v>
      </c>
      <c r="G5219" s="16">
        <v>0</v>
      </c>
      <c r="I5219">
        <v>60</v>
      </c>
      <c r="J5219" t="str">
        <f t="shared" si="83"/>
        <v>大类_神品合体道痕</v>
      </c>
      <c r="K5219" t="s">
        <v>337</v>
      </c>
      <c r="L5219">
        <v>1</v>
      </c>
      <c r="M5219" s="16" t="s">
        <v>6409</v>
      </c>
      <c r="O5219">
        <v>0</v>
      </c>
      <c r="P5219" t="b">
        <v>1</v>
      </c>
      <c r="Q5219"/>
      <c r="R5219" t="b">
        <v>0</v>
      </c>
      <c r="S5219">
        <v>1</v>
      </c>
      <c r="T5219" t="s">
        <v>91</v>
      </c>
      <c r="U5219">
        <v>999</v>
      </c>
      <c r="V5219" s="16" t="s">
        <v>6410</v>
      </c>
      <c r="W5219" s="16">
        <v>12057000</v>
      </c>
      <c r="Y5219" t="s">
        <v>6427</v>
      </c>
      <c r="Z5219" t="s">
        <v>6428</v>
      </c>
      <c r="AA5219" t="str">
        <v>探索秘境或遗迹可得。</v>
      </c>
      <c r="AB5219" s="16">
        <v>12075000</v>
      </c>
      <c r="AC5219" t="s">
        <v>6413</v>
      </c>
      <c r="AD5219">
        <v>40005</v>
      </c>
      <c r="AF5219">
        <v>70005</v>
      </c>
      <c r="AH5219">
        <v>90000000</v>
      </c>
      <c r="AI5219" s="16" t="s">
        <v>6409</v>
      </c>
      <c r="AJ5219" s="16" t="s">
        <v>6409</v>
      </c>
      <c r="AK5219" s="16" t="s">
        <v>354</v>
      </c>
    </row>
    <row r="5220" spans="2:37">
      <c r="B5220" s="16" t="n">
        <f>10000000+INDEX(编号表!$B:$B,MATCH(F5220,编号表!$A:$A,0))*100000+INDEX(编号表!$F:$F,MATCH(D5220,编号表!$E:$E,0))*1000+INDEX(编号表!$D:$D,MATCH(E5220,编号表!$C:$C,0))*10000+G5220</f>
        <v>12044000</v>
      </c>
      <c r="C5220" s="16" t="s">
        <v>6429</v>
      </c>
      <c r="D5220" s="16" t="s">
        <v>108</v>
      </c>
      <c r="E5220" s="16" t="s">
        <v>345</v>
      </c>
      <c r="F5220" s="16" t="s">
        <v>6409</v>
      </c>
      <c r="G5220" s="16">
        <v>0</v>
      </c>
      <c r="I5220">
        <v>60</v>
      </c>
      <c r="J5220" t="str">
        <f t="shared" si="83"/>
        <v>大类_仙品元婴道痕</v>
      </c>
      <c r="K5220" t="s">
        <v>337</v>
      </c>
      <c r="L5220">
        <v>1</v>
      </c>
      <c r="M5220" s="16" t="s">
        <v>6409</v>
      </c>
      <c r="O5220">
        <v>0</v>
      </c>
      <c r="P5220" t="b">
        <v>1</v>
      </c>
      <c r="Q5220"/>
      <c r="R5220" t="b">
        <v>0</v>
      </c>
      <c r="S5220">
        <v>1</v>
      </c>
      <c r="T5220" t="s">
        <v>91</v>
      </c>
      <c r="U5220">
        <v>999</v>
      </c>
      <c r="V5220" s="16" t="s">
        <v>6410</v>
      </c>
      <c r="W5220" s="16">
        <v>12044000</v>
      </c>
      <c r="Y5220" t="s">
        <v>6430</v>
      </c>
      <c r="Z5220" t="s">
        <v>6431</v>
      </c>
      <c r="AA5220" t="str">
        <v>探索秘境或遗迹可得。</v>
      </c>
      <c r="AB5220" s="16">
        <v>12044000</v>
      </c>
      <c r="AC5220" t="s">
        <v>6413</v>
      </c>
      <c r="AD5220">
        <v>40004</v>
      </c>
      <c r="AF5220">
        <v>70004</v>
      </c>
      <c r="AH5220">
        <v>120000</v>
      </c>
      <c r="AI5220" s="16" t="s">
        <v>6409</v>
      </c>
      <c r="AJ5220" s="16" t="s">
        <v>6409</v>
      </c>
      <c r="AK5220" s="16" t="s">
        <v>345</v>
      </c>
    </row>
    <row r="5221" spans="2:37">
      <c r="B5221" s="16" t="n">
        <f>10000000+INDEX(编号表!$B:$B,MATCH(F5221,编号表!$A:$A,0))*100000+INDEX(编号表!$F:$F,MATCH(D5221,编号表!$E:$E,0))*1000+INDEX(编号表!$D:$D,MATCH(E5221,编号表!$C:$C,0))*10000+G5221</f>
        <v>12085000</v>
      </c>
      <c r="C5221" s="16" t="s">
        <v>6432</v>
      </c>
      <c r="D5221" s="16" t="s">
        <v>111</v>
      </c>
      <c r="E5221" s="16" t="s">
        <v>357</v>
      </c>
      <c r="F5221" s="16" t="s">
        <v>6409</v>
      </c>
      <c r="G5221" s="16">
        <v>0</v>
      </c>
      <c r="I5221">
        <v>60</v>
      </c>
      <c r="J5221" t="str">
        <f t="shared" si="83"/>
        <v>大类_神品大乘道痕</v>
      </c>
      <c r="K5221" t="s">
        <v>337</v>
      </c>
      <c r="L5221">
        <v>1</v>
      </c>
      <c r="M5221" s="16" t="s">
        <v>6409</v>
      </c>
      <c r="O5221">
        <v>0</v>
      </c>
      <c r="P5221" t="b">
        <v>1</v>
      </c>
      <c r="Q5221"/>
      <c r="R5221" t="b">
        <v>0</v>
      </c>
      <c r="S5221">
        <v>1</v>
      </c>
      <c r="T5221" t="s">
        <v>91</v>
      </c>
      <c r="U5221">
        <v>999</v>
      </c>
      <c r="V5221" s="16" t="s">
        <v>6410</v>
      </c>
      <c r="W5221" s="16">
        <v>12058000</v>
      </c>
      <c r="Y5221" t="s">
        <v>6433</v>
      </c>
      <c r="Z5221" t="s">
        <v>6434</v>
      </c>
      <c r="AA5221" t="str">
        <v>探索秘境或遗迹可得。</v>
      </c>
      <c r="AB5221" s="16">
        <v>12085000</v>
      </c>
      <c r="AC5221" t="s">
        <v>6413</v>
      </c>
      <c r="AD5221">
        <v>40005</v>
      </c>
      <c r="AF5221">
        <v>70005</v>
      </c>
      <c r="AH5221">
        <v>450000000</v>
      </c>
      <c r="AI5221" s="16" t="s">
        <v>6409</v>
      </c>
      <c r="AJ5221" s="16" t="s">
        <v>6409</v>
      </c>
      <c r="AK5221" s="16" t="s">
        <v>357</v>
      </c>
    </row>
    <row r="5222" spans="2:37">
      <c r="B5222" s="16" t="n">
        <f>10000000+INDEX(编号表!$B:$B,MATCH(F5222,编号表!$A:$A,0))*100000+INDEX(编号表!$F:$F,MATCH(D5222,编号表!$E:$E,0))*1000+INDEX(编号表!$D:$D,MATCH(E5222,编号表!$C:$C,0))*10000+G5222</f>
        <v>12054000</v>
      </c>
      <c r="C5222" s="16" t="s">
        <v>6435</v>
      </c>
      <c r="D5222" s="16" t="s">
        <v>108</v>
      </c>
      <c r="E5222" s="16" t="s">
        <v>348</v>
      </c>
      <c r="F5222" s="16" t="s">
        <v>6409</v>
      </c>
      <c r="G5222" s="16">
        <v>0</v>
      </c>
      <c r="I5222">
        <v>60</v>
      </c>
      <c r="J5222" t="str">
        <f t="shared" si="83"/>
        <v>大类_仙品化神道痕</v>
      </c>
      <c r="K5222" t="s">
        <v>337</v>
      </c>
      <c r="L5222">
        <v>1</v>
      </c>
      <c r="M5222" s="16" t="s">
        <v>6409</v>
      </c>
      <c r="O5222">
        <v>0</v>
      </c>
      <c r="P5222" t="b">
        <v>1</v>
      </c>
      <c r="Q5222"/>
      <c r="R5222" t="b">
        <v>0</v>
      </c>
      <c r="S5222">
        <v>1</v>
      </c>
      <c r="T5222" t="s">
        <v>91</v>
      </c>
      <c r="U5222">
        <v>999</v>
      </c>
      <c r="V5222" s="16" t="s">
        <v>6410</v>
      </c>
      <c r="W5222" s="16">
        <v>12045001</v>
      </c>
      <c r="Y5222" t="s">
        <v>6436</v>
      </c>
      <c r="Z5222" t="s">
        <v>6437</v>
      </c>
      <c r="AA5222" t="str">
        <v>探索秘境或遗迹可得。</v>
      </c>
      <c r="AB5222" s="16">
        <v>12054000</v>
      </c>
      <c r="AC5222" t="s">
        <v>6413</v>
      </c>
      <c r="AD5222">
        <v>40004</v>
      </c>
      <c r="AF5222">
        <v>70004</v>
      </c>
      <c r="AH5222">
        <v>600000</v>
      </c>
      <c r="AI5222" s="16" t="s">
        <v>6409</v>
      </c>
      <c r="AJ5222" s="16" t="s">
        <v>6409</v>
      </c>
      <c r="AK5222" s="16" t="s">
        <v>348</v>
      </c>
    </row>
    <row r="5223" spans="2:37">
      <c r="B5223" s="16" t="n">
        <f>10000000+INDEX(编号表!$B:$B,MATCH(F5223,编号表!$A:$A,0))*100000+INDEX(编号表!$F:$F,MATCH(D5223,编号表!$E:$E,0))*1000+INDEX(编号表!$D:$D,MATCH(E5223,编号表!$C:$C,0))*10000+G5223</f>
        <v>12085001</v>
      </c>
      <c r="C5223" s="16" t="s">
        <v>6438</v>
      </c>
      <c r="D5223" s="16" t="s">
        <v>111</v>
      </c>
      <c r="E5223" s="16" t="s">
        <v>357</v>
      </c>
      <c r="F5223" s="16" t="s">
        <v>6409</v>
      </c>
      <c r="G5223" s="16">
        <v>1</v>
      </c>
      <c r="I5223">
        <v>60</v>
      </c>
      <c r="J5223" t="str">
        <f t="shared" si="83"/>
        <v>大类_神品大乘道痕</v>
      </c>
      <c r="K5223" t="s">
        <v>337</v>
      </c>
      <c r="L5223">
        <v>1</v>
      </c>
      <c r="M5223" s="16" t="s">
        <v>6409</v>
      </c>
      <c r="O5223">
        <v>0</v>
      </c>
      <c r="P5223" t="b">
        <v>1</v>
      </c>
      <c r="Q5223"/>
      <c r="R5223" t="b">
        <v>0</v>
      </c>
      <c r="S5223">
        <v>1</v>
      </c>
      <c r="T5223" t="s">
        <v>91</v>
      </c>
      <c r="U5223">
        <v>999</v>
      </c>
      <c r="V5223" s="16" t="s">
        <v>6410</v>
      </c>
      <c r="W5223" s="16">
        <v>12058001</v>
      </c>
      <c r="Y5223" t="s">
        <v>6439</v>
      </c>
      <c r="Z5223" t="s">
        <v>6440</v>
      </c>
      <c r="AA5223" t="str">
        <v>探索秘境或遗迹可得。</v>
      </c>
      <c r="AB5223" s="16">
        <v>12085001</v>
      </c>
      <c r="AC5223" t="s">
        <v>6413</v>
      </c>
      <c r="AD5223">
        <v>40005</v>
      </c>
      <c r="AF5223">
        <v>70005</v>
      </c>
      <c r="AH5223">
        <v>450000000</v>
      </c>
      <c r="AI5223" s="16" t="s">
        <v>6409</v>
      </c>
      <c r="AJ5223" s="16" t="s">
        <v>6409</v>
      </c>
      <c r="AK5223" s="16" t="s">
        <v>357</v>
      </c>
    </row>
    <row r="5224" spans="2:37">
      <c r="B5224" s="16" t="n">
        <f>10000000+INDEX(编号表!$B:$B,MATCH(F5224,编号表!$A:$A,0))*100000+INDEX(编号表!$F:$F,MATCH(D5224,编号表!$E:$E,0))*1000+INDEX(编号表!$D:$D,MATCH(E5224,编号表!$C:$C,0))*10000+G5224</f>
        <v>12044001</v>
      </c>
      <c r="C5224" s="16" t="s">
        <v>6441</v>
      </c>
      <c r="D5224" s="16" t="s">
        <v>108</v>
      </c>
      <c r="E5224" s="16" t="s">
        <v>345</v>
      </c>
      <c r="F5224" s="16" t="s">
        <v>6409</v>
      </c>
      <c r="G5224" s="16">
        <v>1</v>
      </c>
      <c r="I5224">
        <v>60</v>
      </c>
      <c r="J5224" t="str">
        <f t="shared" si="83"/>
        <v>大类_仙品元婴道痕</v>
      </c>
      <c r="K5224" t="s">
        <v>337</v>
      </c>
      <c r="L5224">
        <v>1</v>
      </c>
      <c r="M5224" s="16" t="s">
        <v>6409</v>
      </c>
      <c r="O5224">
        <v>0</v>
      </c>
      <c r="P5224" t="b">
        <v>1</v>
      </c>
      <c r="Q5224"/>
      <c r="R5224" t="b">
        <v>0</v>
      </c>
      <c r="S5224">
        <v>1</v>
      </c>
      <c r="T5224" t="s">
        <v>91</v>
      </c>
      <c r="U5224">
        <v>999</v>
      </c>
      <c r="V5224" s="16" t="s">
        <v>6410</v>
      </c>
      <c r="W5224" s="16">
        <v>12044001</v>
      </c>
      <c r="Y5224" t="s">
        <v>6442</v>
      </c>
      <c r="Z5224" t="s">
        <v>6443</v>
      </c>
      <c r="AA5224" t="str">
        <v>探索秘境或遗迹可得。</v>
      </c>
      <c r="AB5224" s="16">
        <v>12044001</v>
      </c>
      <c r="AC5224" t="s">
        <v>6413</v>
      </c>
      <c r="AD5224">
        <v>40004</v>
      </c>
      <c r="AF5224">
        <v>70004</v>
      </c>
      <c r="AH5224">
        <v>120000</v>
      </c>
      <c r="AI5224" s="16" t="s">
        <v>6409</v>
      </c>
      <c r="AJ5224" s="16" t="s">
        <v>6409</v>
      </c>
      <c r="AK5224" s="16" t="s">
        <v>345</v>
      </c>
    </row>
    <row r="5225" spans="2:37">
      <c r="B5225" s="16" t="n">
        <f>10000000+INDEX(编号表!$B:$B,MATCH(F5225,编号表!$A:$A,0))*100000+INDEX(编号表!$F:$F,MATCH(D5225,编号表!$E:$E,0))*1000+INDEX(编号表!$D:$D,MATCH(E5225,编号表!$C:$C,0))*10000+G5225</f>
        <v>12085002</v>
      </c>
      <c r="C5225" s="16" t="s">
        <v>6444</v>
      </c>
      <c r="D5225" s="16" t="s">
        <v>111</v>
      </c>
      <c r="E5225" s="16" t="s">
        <v>357</v>
      </c>
      <c r="F5225" s="16" t="s">
        <v>6409</v>
      </c>
      <c r="G5225" s="16">
        <v>2</v>
      </c>
      <c r="I5225">
        <v>60</v>
      </c>
      <c r="J5225" t="str">
        <f t="shared" si="83"/>
        <v>大类_神品大乘道痕</v>
      </c>
      <c r="K5225" t="s">
        <v>337</v>
      </c>
      <c r="L5225">
        <v>1</v>
      </c>
      <c r="M5225" s="16" t="s">
        <v>6409</v>
      </c>
      <c r="O5225">
        <v>0</v>
      </c>
      <c r="P5225" t="b">
        <v>1</v>
      </c>
      <c r="Q5225"/>
      <c r="R5225" t="b">
        <v>0</v>
      </c>
      <c r="S5225">
        <v>1</v>
      </c>
      <c r="T5225" t="s">
        <v>91</v>
      </c>
      <c r="U5225">
        <v>999</v>
      </c>
      <c r="V5225" s="16" t="s">
        <v>6410</v>
      </c>
      <c r="W5225" s="16">
        <v>12058002</v>
      </c>
      <c r="Y5225" t="s">
        <v>6445</v>
      </c>
      <c r="Z5225" t="s">
        <v>6446</v>
      </c>
      <c r="AA5225" t="str">
        <v>探索秘境或遗迹可得。</v>
      </c>
      <c r="AB5225" s="16">
        <v>12085002</v>
      </c>
      <c r="AC5225" t="s">
        <v>6413</v>
      </c>
      <c r="AD5225">
        <v>40005</v>
      </c>
      <c r="AF5225">
        <v>70005</v>
      </c>
      <c r="AH5225">
        <v>450000000</v>
      </c>
      <c r="AI5225" s="16" t="s">
        <v>6409</v>
      </c>
      <c r="AJ5225" s="16" t="s">
        <v>6409</v>
      </c>
      <c r="AK5225" s="16" t="s">
        <v>357</v>
      </c>
    </row>
    <row r="5226" spans="2:37">
      <c r="B5226" s="16" t="n">
        <f>10000000+INDEX(编号表!$B:$B,MATCH(F5226,编号表!$A:$A,0))*100000+INDEX(编号表!$F:$F,MATCH(D5226,编号表!$E:$E,0))*1000+INDEX(编号表!$D:$D,MATCH(E5226,编号表!$C:$C,0))*10000+G5226</f>
        <v>12054001</v>
      </c>
      <c r="C5226" s="16" t="s">
        <v>6447</v>
      </c>
      <c r="D5226" s="16" t="s">
        <v>108</v>
      </c>
      <c r="E5226" s="16" t="s">
        <v>348</v>
      </c>
      <c r="F5226" s="16" t="s">
        <v>6409</v>
      </c>
      <c r="G5226" s="16">
        <v>1</v>
      </c>
      <c r="I5226">
        <v>60</v>
      </c>
      <c r="J5226" t="str">
        <f t="shared" si="83"/>
        <v>大类_仙品化神道痕</v>
      </c>
      <c r="K5226" t="s">
        <v>337</v>
      </c>
      <c r="L5226">
        <v>1</v>
      </c>
      <c r="M5226" s="16" t="s">
        <v>6409</v>
      </c>
      <c r="O5226">
        <v>0</v>
      </c>
      <c r="P5226" t="b">
        <v>1</v>
      </c>
      <c r="Q5226"/>
      <c r="R5226" t="b">
        <v>0</v>
      </c>
      <c r="S5226">
        <v>1</v>
      </c>
      <c r="T5226" t="s">
        <v>91</v>
      </c>
      <c r="U5226">
        <v>999</v>
      </c>
      <c r="V5226" s="16" t="s">
        <v>6410</v>
      </c>
      <c r="W5226" s="16">
        <v>12045002</v>
      </c>
      <c r="Y5226" t="s">
        <v>6448</v>
      </c>
      <c r="Z5226" t="s">
        <v>6449</v>
      </c>
      <c r="AA5226" t="str">
        <v>探索秘境或遗迹可得。</v>
      </c>
      <c r="AB5226" s="16">
        <v>12054001</v>
      </c>
      <c r="AC5226" t="s">
        <v>6413</v>
      </c>
      <c r="AD5226">
        <v>40004</v>
      </c>
      <c r="AF5226">
        <v>70004</v>
      </c>
      <c r="AH5226">
        <v>600000</v>
      </c>
      <c r="AI5226" s="16" t="s">
        <v>6409</v>
      </c>
      <c r="AJ5226" s="16" t="s">
        <v>6409</v>
      </c>
      <c r="AK5226" s="16" t="s">
        <v>348</v>
      </c>
    </row>
    <row r="5227" spans="2:37">
      <c r="B5227" s="16" t="n">
        <f>10000000+INDEX(编号表!$B:$B,MATCH(F5227,编号表!$A:$A,0))*100000+INDEX(编号表!$F:$F,MATCH(D5227,编号表!$E:$E,0))*1000+INDEX(编号表!$D:$D,MATCH(E5227,编号表!$C:$C,0))*10000+G5227</f>
        <v>12085003</v>
      </c>
      <c r="C5227" s="16" t="s">
        <v>6450</v>
      </c>
      <c r="D5227" s="16" t="s">
        <v>111</v>
      </c>
      <c r="E5227" s="16" t="s">
        <v>357</v>
      </c>
      <c r="F5227" s="16" t="s">
        <v>6409</v>
      </c>
      <c r="G5227" s="16">
        <v>3</v>
      </c>
      <c r="I5227">
        <v>60</v>
      </c>
      <c r="J5227" t="str">
        <f t="shared" si="83"/>
        <v>大类_神品大乘道痕</v>
      </c>
      <c r="K5227" t="s">
        <v>337</v>
      </c>
      <c r="L5227">
        <v>1</v>
      </c>
      <c r="M5227" s="16" t="s">
        <v>6409</v>
      </c>
      <c r="O5227">
        <v>0</v>
      </c>
      <c r="P5227" t="b">
        <v>1</v>
      </c>
      <c r="Q5227"/>
      <c r="R5227" t="b">
        <v>0</v>
      </c>
      <c r="S5227">
        <v>1</v>
      </c>
      <c r="T5227" t="s">
        <v>91</v>
      </c>
      <c r="U5227">
        <v>999</v>
      </c>
      <c r="V5227" s="16" t="s">
        <v>6410</v>
      </c>
      <c r="W5227" s="16">
        <v>12058003</v>
      </c>
      <c r="Y5227" t="s">
        <v>6451</v>
      </c>
      <c r="Z5227" t="s">
        <v>6452</v>
      </c>
      <c r="AA5227" t="str">
        <v>探索秘境或遗迹可得。</v>
      </c>
      <c r="AB5227" s="16">
        <v>12085003</v>
      </c>
      <c r="AC5227" t="s">
        <v>6413</v>
      </c>
      <c r="AD5227">
        <v>40005</v>
      </c>
      <c r="AF5227">
        <v>70005</v>
      </c>
      <c r="AH5227">
        <v>450000000</v>
      </c>
      <c r="AI5227" s="16" t="s">
        <v>6409</v>
      </c>
      <c r="AJ5227" s="16" t="s">
        <v>6409</v>
      </c>
      <c r="AK5227" s="16" t="s">
        <v>357</v>
      </c>
    </row>
    <row r="5228" spans="2:37">
      <c r="B5228" s="16" t="n">
        <f>10000000+INDEX(编号表!$B:$B,MATCH(F5228,编号表!$A:$A,0))*100000+INDEX(编号表!$F:$F,MATCH(D5228,编号表!$E:$E,0))*1000+INDEX(编号表!$D:$D,MATCH(E5228,编号表!$C:$C,0))*10000+G5228</f>
        <v>12124000</v>
      </c>
      <c r="C5228" s="16" t="s">
        <v>6453</v>
      </c>
      <c r="D5228" s="16" t="s">
        <v>108</v>
      </c>
      <c r="E5228" s="16" t="s">
        <v>335</v>
      </c>
      <c r="F5228" s="16" t="s">
        <v>6454</v>
      </c>
      <c r="G5228" s="16">
        <v>0</v>
      </c>
      <c r="I5228">
        <v>60</v>
      </c>
      <c r="J5228" t="str">
        <f t="shared" si="83"/>
        <v>大类_仙品筑基阵法</v>
      </c>
      <c r="K5228" t="s">
        <v>337</v>
      </c>
      <c r="L5228">
        <v>1</v>
      </c>
      <c r="M5228" s="16" t="s">
        <v>6454</v>
      </c>
      <c r="O5228">
        <v>0</v>
      </c>
      <c r="P5228" t="b">
        <v>1</v>
      </c>
      <c r="Q5228"/>
      <c r="R5228" t="b">
        <v>0</v>
      </c>
      <c r="S5228">
        <v>1</v>
      </c>
      <c r="T5228" t="s">
        <v>91</v>
      </c>
      <c r="U5228">
        <v>999</v>
      </c>
      <c r="V5228" s="16" t="s">
        <v>6455</v>
      </c>
      <c r="W5228" s="16">
        <v>12142000</v>
      </c>
      <c r="Y5228" t="s">
        <v>6456</v>
      </c>
      <c r="Z5228" t="s">
        <v>6457</v>
      </c>
      <c r="AA5228" t="str">
        <v>探索秘境或遗迹可得。</v>
      </c>
      <c r="AB5228" s="16">
        <v>12124000</v>
      </c>
      <c r="AC5228" t="s">
        <v>6458</v>
      </c>
      <c r="AD5228">
        <v>40004</v>
      </c>
      <c r="AF5228">
        <v>70004</v>
      </c>
      <c r="AH5228">
        <v>2400</v>
      </c>
      <c r="AI5228" s="16" t="s">
        <v>6454</v>
      </c>
      <c r="AJ5228" s="16" t="s">
        <v>6454</v>
      </c>
      <c r="AK5228" s="16" t="s">
        <v>335</v>
      </c>
    </row>
    <row r="5229" spans="2:37">
      <c r="B5229" s="16" t="n">
        <f>10000000+INDEX(编号表!$B:$B,MATCH(F5229,编号表!$A:$A,0))*100000+INDEX(编号表!$F:$F,MATCH(D5229,编号表!$E:$E,0))*1000+INDEX(编号表!$D:$D,MATCH(E5229,编号表!$C:$C,0))*10000+G5229</f>
        <v>12185000</v>
      </c>
      <c r="C5229" s="16" t="s">
        <v>6459</v>
      </c>
      <c r="D5229" s="16" t="s">
        <v>111</v>
      </c>
      <c r="E5229" s="16" t="s">
        <v>357</v>
      </c>
      <c r="F5229" s="16" t="s">
        <v>6454</v>
      </c>
      <c r="G5229" s="16">
        <v>0</v>
      </c>
      <c r="I5229">
        <v>60</v>
      </c>
      <c r="J5229" t="str">
        <f t="shared" si="83"/>
        <v>大类_神品大乘阵法</v>
      </c>
      <c r="K5229" t="s">
        <v>337</v>
      </c>
      <c r="L5229">
        <v>1</v>
      </c>
      <c r="M5229" s="16" t="s">
        <v>6454</v>
      </c>
      <c r="O5229">
        <v>0</v>
      </c>
      <c r="P5229" t="b">
        <v>1</v>
      </c>
      <c r="Q5229"/>
      <c r="R5229" t="b">
        <v>0</v>
      </c>
      <c r="S5229">
        <v>1</v>
      </c>
      <c r="T5229" t="s">
        <v>91</v>
      </c>
      <c r="U5229">
        <v>999</v>
      </c>
      <c r="V5229" s="16" t="s">
        <v>6455</v>
      </c>
      <c r="W5229" s="16">
        <v>12158000</v>
      </c>
      <c r="Y5229" t="s">
        <v>6460</v>
      </c>
      <c r="Z5229" t="s">
        <v>6461</v>
      </c>
      <c r="AA5229" t="str">
        <v>探索秘境或遗迹可得。</v>
      </c>
      <c r="AB5229" s="16">
        <v>12185000</v>
      </c>
      <c r="AC5229" t="s">
        <v>6458</v>
      </c>
      <c r="AD5229">
        <v>40005</v>
      </c>
      <c r="AF5229">
        <v>70005</v>
      </c>
      <c r="AH5229">
        <v>225000000</v>
      </c>
      <c r="AI5229" s="16" t="s">
        <v>6454</v>
      </c>
      <c r="AJ5229" s="16" t="s">
        <v>6454</v>
      </c>
      <c r="AK5229" s="16" t="s">
        <v>357</v>
      </c>
    </row>
    <row r="5230" spans="2:37">
      <c r="B5230" s="16" t="n">
        <f>10000000+INDEX(编号表!$B:$B,MATCH(F5230,编号表!$A:$A,0))*100000+INDEX(编号表!$F:$F,MATCH(D5230,编号表!$E:$E,0))*1000+INDEX(编号表!$D:$D,MATCH(E5230,编号表!$C:$C,0))*10000+G5230</f>
        <v>12134000</v>
      </c>
      <c r="C5230" s="16" t="s">
        <v>6462</v>
      </c>
      <c r="D5230" s="16" t="s">
        <v>108</v>
      </c>
      <c r="E5230" s="16" t="s">
        <v>342</v>
      </c>
      <c r="F5230" s="16" t="s">
        <v>6454</v>
      </c>
      <c r="G5230" s="16">
        <v>0</v>
      </c>
      <c r="I5230">
        <v>60</v>
      </c>
      <c r="J5230" t="str">
        <f t="shared" si="83"/>
        <v>大类_仙品金丹阵法</v>
      </c>
      <c r="K5230" t="s">
        <v>337</v>
      </c>
      <c r="L5230">
        <v>1</v>
      </c>
      <c r="M5230" s="16" t="s">
        <v>6454</v>
      </c>
      <c r="O5230">
        <v>0</v>
      </c>
      <c r="P5230" t="b">
        <v>1</v>
      </c>
      <c r="Q5230"/>
      <c r="R5230" t="b">
        <v>0</v>
      </c>
      <c r="S5230">
        <v>1</v>
      </c>
      <c r="T5230" t="s">
        <v>91</v>
      </c>
      <c r="U5230">
        <v>999</v>
      </c>
      <c r="V5230" s="16" t="s">
        <v>6455</v>
      </c>
      <c r="W5230" s="16">
        <v>12143000</v>
      </c>
      <c r="Y5230" t="s">
        <v>6463</v>
      </c>
      <c r="Z5230" t="s">
        <v>6464</v>
      </c>
      <c r="AA5230" t="str">
        <v>探索秘境或遗迹可得。</v>
      </c>
      <c r="AB5230" s="16">
        <v>12134000</v>
      </c>
      <c r="AC5230" t="s">
        <v>6458</v>
      </c>
      <c r="AD5230">
        <v>40004</v>
      </c>
      <c r="AF5230">
        <v>70004</v>
      </c>
      <c r="AH5230">
        <v>12000</v>
      </c>
      <c r="AI5230" s="16" t="s">
        <v>6454</v>
      </c>
      <c r="AJ5230" s="16" t="s">
        <v>6454</v>
      </c>
      <c r="AK5230" s="16" t="s">
        <v>342</v>
      </c>
    </row>
    <row r="5231" spans="2:37">
      <c r="B5231" s="16" t="n">
        <f>10000000+INDEX(编号表!$B:$B,MATCH(F5231,编号表!$A:$A,0))*100000+INDEX(编号表!$F:$F,MATCH(D5231,编号表!$E:$E,0))*1000+INDEX(编号表!$D:$D,MATCH(E5231,编号表!$C:$C,0))*10000+G5231</f>
        <v>12165000</v>
      </c>
      <c r="C5231" s="16" t="s">
        <v>6465</v>
      </c>
      <c r="D5231" s="16" t="s">
        <v>111</v>
      </c>
      <c r="E5231" s="16" t="s">
        <v>351</v>
      </c>
      <c r="F5231" s="16" t="s">
        <v>6454</v>
      </c>
      <c r="G5231" s="16">
        <v>0</v>
      </c>
      <c r="I5231">
        <v>60</v>
      </c>
      <c r="J5231" t="str">
        <f t="shared" si="83"/>
        <v>大类_神品炼虚阵法</v>
      </c>
      <c r="K5231" t="s">
        <v>337</v>
      </c>
      <c r="L5231">
        <v>1</v>
      </c>
      <c r="M5231" s="16" t="s">
        <v>6454</v>
      </c>
      <c r="O5231">
        <v>0</v>
      </c>
      <c r="P5231" t="b">
        <v>1</v>
      </c>
      <c r="Q5231"/>
      <c r="R5231" t="b">
        <v>0</v>
      </c>
      <c r="S5231">
        <v>1</v>
      </c>
      <c r="T5231" t="s">
        <v>91</v>
      </c>
      <c r="U5231">
        <v>999</v>
      </c>
      <c r="V5231" s="16" t="s">
        <v>6455</v>
      </c>
      <c r="W5231" s="16">
        <v>12156000</v>
      </c>
      <c r="Y5231" t="s">
        <v>6466</v>
      </c>
      <c r="Z5231" t="s">
        <v>6467</v>
      </c>
      <c r="AA5231" t="str">
        <v>探索秘境或遗迹可得。</v>
      </c>
      <c r="AB5231" s="16">
        <v>12165000</v>
      </c>
      <c r="AC5231" t="s">
        <v>6458</v>
      </c>
      <c r="AD5231">
        <v>40005</v>
      </c>
      <c r="AF5231">
        <v>70005</v>
      </c>
      <c r="AH5231">
        <v>9000000</v>
      </c>
      <c r="AI5231" s="16" t="s">
        <v>6454</v>
      </c>
      <c r="AJ5231" s="16" t="s">
        <v>6454</v>
      </c>
      <c r="AK5231" s="16" t="s">
        <v>351</v>
      </c>
    </row>
    <row r="5232" spans="2:37">
      <c r="B5232" s="16" t="n">
        <f>10000000+INDEX(编号表!$B:$B,MATCH(F5232,编号表!$A:$A,0))*100000+INDEX(编号表!$F:$F,MATCH(D5232,编号表!$E:$E,0))*1000+INDEX(编号表!$D:$D,MATCH(E5232,编号表!$C:$C,0))*10000+G5232</f>
        <v>12144000</v>
      </c>
      <c r="C5232" s="16" t="s">
        <v>6468</v>
      </c>
      <c r="D5232" s="16" t="s">
        <v>108</v>
      </c>
      <c r="E5232" s="16" t="s">
        <v>345</v>
      </c>
      <c r="F5232" s="16" t="s">
        <v>6454</v>
      </c>
      <c r="G5232" s="16">
        <v>0</v>
      </c>
      <c r="I5232">
        <v>60</v>
      </c>
      <c r="J5232" t="str">
        <f t="shared" si="83"/>
        <v>大类_仙品元婴阵法</v>
      </c>
      <c r="K5232" t="s">
        <v>337</v>
      </c>
      <c r="L5232">
        <v>1</v>
      </c>
      <c r="M5232" s="16" t="s">
        <v>6454</v>
      </c>
      <c r="O5232">
        <v>0</v>
      </c>
      <c r="P5232" t="b">
        <v>1</v>
      </c>
      <c r="Q5232"/>
      <c r="R5232" t="b">
        <v>0</v>
      </c>
      <c r="S5232">
        <v>1</v>
      </c>
      <c r="T5232" t="s">
        <v>91</v>
      </c>
      <c r="U5232">
        <v>999</v>
      </c>
      <c r="V5232" s="16" t="s">
        <v>6455</v>
      </c>
      <c r="W5232" s="16">
        <v>12144000</v>
      </c>
      <c r="Y5232" t="s">
        <v>6469</v>
      </c>
      <c r="Z5232" t="s">
        <v>6470</v>
      </c>
      <c r="AA5232" t="str">
        <v>探索秘境或遗迹可得。</v>
      </c>
      <c r="AB5232" s="16">
        <v>12144000</v>
      </c>
      <c r="AC5232" t="s">
        <v>6458</v>
      </c>
      <c r="AD5232">
        <v>40004</v>
      </c>
      <c r="AF5232">
        <v>70004</v>
      </c>
      <c r="AH5232">
        <v>60000</v>
      </c>
      <c r="AI5232" s="16" t="s">
        <v>6454</v>
      </c>
      <c r="AJ5232" s="16" t="s">
        <v>6454</v>
      </c>
      <c r="AK5232" s="16" t="s">
        <v>345</v>
      </c>
    </row>
    <row r="5233" spans="2:37">
      <c r="B5233" s="16" t="n">
        <f>10000000+INDEX(编号表!$B:$B,MATCH(F5233,编号表!$A:$A,0))*100000+INDEX(编号表!$F:$F,MATCH(D5233,编号表!$E:$E,0))*1000+INDEX(编号表!$D:$D,MATCH(E5233,编号表!$C:$C,0))*10000+G5233</f>
        <v>12175000</v>
      </c>
      <c r="C5233" s="16" t="s">
        <v>6471</v>
      </c>
      <c r="D5233" s="16" t="s">
        <v>111</v>
      </c>
      <c r="E5233" s="16" t="s">
        <v>354</v>
      </c>
      <c r="F5233" s="16" t="s">
        <v>6454</v>
      </c>
      <c r="G5233" s="16">
        <v>0</v>
      </c>
      <c r="I5233">
        <v>60</v>
      </c>
      <c r="J5233" t="str">
        <f t="shared" si="83"/>
        <v>大类_神品合体阵法</v>
      </c>
      <c r="K5233" t="s">
        <v>337</v>
      </c>
      <c r="L5233">
        <v>1</v>
      </c>
      <c r="M5233" s="16" t="s">
        <v>6454</v>
      </c>
      <c r="O5233">
        <v>0</v>
      </c>
      <c r="P5233" t="b">
        <v>1</v>
      </c>
      <c r="Q5233"/>
      <c r="R5233" t="b">
        <v>0</v>
      </c>
      <c r="S5233">
        <v>1</v>
      </c>
      <c r="T5233" t="s">
        <v>91</v>
      </c>
      <c r="U5233">
        <v>999</v>
      </c>
      <c r="V5233" s="16" t="s">
        <v>6455</v>
      </c>
      <c r="W5233" s="16">
        <v>12157000</v>
      </c>
      <c r="Y5233" t="s">
        <v>6472</v>
      </c>
      <c r="Z5233" t="s">
        <v>6473</v>
      </c>
      <c r="AA5233" t="str">
        <v>探索秘境或遗迹可得。</v>
      </c>
      <c r="AB5233" s="16">
        <v>12175000</v>
      </c>
      <c r="AC5233" t="s">
        <v>6458</v>
      </c>
      <c r="AD5233">
        <v>40005</v>
      </c>
      <c r="AF5233">
        <v>70005</v>
      </c>
      <c r="AH5233">
        <v>45000000</v>
      </c>
      <c r="AI5233" s="16" t="s">
        <v>6454</v>
      </c>
      <c r="AJ5233" s="16" t="s">
        <v>6454</v>
      </c>
      <c r="AK5233" s="16" t="s">
        <v>354</v>
      </c>
    </row>
    <row r="5234" spans="2:37">
      <c r="B5234" s="16" t="n">
        <f>10000000+INDEX(编号表!$B:$B,MATCH(F5234,编号表!$A:$A,0))*100000+INDEX(编号表!$F:$F,MATCH(D5234,编号表!$E:$E,0))*1000+INDEX(编号表!$D:$D,MATCH(E5234,编号表!$C:$C,0))*10000+G5234</f>
        <v>12124001</v>
      </c>
      <c r="C5234" s="16" t="s">
        <v>6474</v>
      </c>
      <c r="D5234" s="16" t="s">
        <v>108</v>
      </c>
      <c r="E5234" s="16" t="s">
        <v>335</v>
      </c>
      <c r="F5234" s="16" t="s">
        <v>6454</v>
      </c>
      <c r="G5234" s="16">
        <v>1</v>
      </c>
      <c r="I5234">
        <v>60</v>
      </c>
      <c r="J5234" t="str">
        <f t="shared" si="83"/>
        <v>大类_仙品筑基阵法</v>
      </c>
      <c r="K5234" t="s">
        <v>337</v>
      </c>
      <c r="L5234">
        <v>1</v>
      </c>
      <c r="M5234" s="16" t="s">
        <v>6454</v>
      </c>
      <c r="O5234">
        <v>0</v>
      </c>
      <c r="P5234" t="b">
        <v>1</v>
      </c>
      <c r="Q5234"/>
      <c r="R5234" t="b">
        <v>0</v>
      </c>
      <c r="S5234">
        <v>1</v>
      </c>
      <c r="T5234" t="s">
        <v>91</v>
      </c>
      <c r="U5234">
        <v>999</v>
      </c>
      <c r="V5234" s="16" t="s">
        <v>6455</v>
      </c>
      <c r="W5234" s="16">
        <v>12142001</v>
      </c>
      <c r="Y5234" t="s">
        <v>6475</v>
      </c>
      <c r="Z5234" t="s">
        <v>6476</v>
      </c>
      <c r="AA5234" t="str">
        <v>探索秘境或遗迹可得。</v>
      </c>
      <c r="AB5234" s="16">
        <v>12124001</v>
      </c>
      <c r="AC5234" t="s">
        <v>6458</v>
      </c>
      <c r="AD5234">
        <v>40004</v>
      </c>
      <c r="AF5234">
        <v>70004</v>
      </c>
      <c r="AH5234">
        <v>2400</v>
      </c>
      <c r="AI5234" s="16" t="s">
        <v>6454</v>
      </c>
      <c r="AJ5234" s="16" t="s">
        <v>6454</v>
      </c>
      <c r="AK5234" s="16" t="s">
        <v>335</v>
      </c>
    </row>
    <row r="5235" spans="2:37">
      <c r="B5235" s="16" t="n">
        <f>10000000+INDEX(编号表!$B:$B,MATCH(F5235,编号表!$A:$A,0))*100000+INDEX(编号表!$F:$F,MATCH(D5235,编号表!$E:$E,0))*1000+INDEX(编号表!$D:$D,MATCH(E5235,编号表!$C:$C,0))*10000+G5235</f>
        <v>12155000</v>
      </c>
      <c r="C5235" s="16" t="s">
        <v>6477</v>
      </c>
      <c r="D5235" s="16" t="s">
        <v>111</v>
      </c>
      <c r="E5235" s="16" t="s">
        <v>348</v>
      </c>
      <c r="F5235" s="16" t="s">
        <v>6454</v>
      </c>
      <c r="G5235" s="16">
        <v>0</v>
      </c>
      <c r="I5235">
        <v>60</v>
      </c>
      <c r="J5235" t="str">
        <f t="shared" ref="J5235:J5298" si="84">"大类_"&amp;D5235&amp;E5235&amp;F5235</f>
        <v>大类_神品化神阵法</v>
      </c>
      <c r="K5235" t="s">
        <v>337</v>
      </c>
      <c r="L5235">
        <v>1</v>
      </c>
      <c r="M5235" s="16" t="s">
        <v>6454</v>
      </c>
      <c r="O5235">
        <v>0</v>
      </c>
      <c r="P5235" t="b">
        <v>1</v>
      </c>
      <c r="Q5235"/>
      <c r="R5235" t="b">
        <v>0</v>
      </c>
      <c r="S5235">
        <v>1</v>
      </c>
      <c r="T5235" t="s">
        <v>91</v>
      </c>
      <c r="U5235">
        <v>999</v>
      </c>
      <c r="V5235" s="16" t="s">
        <v>6455</v>
      </c>
      <c r="W5235" s="16">
        <v>12155000</v>
      </c>
      <c r="Y5235" t="s">
        <v>6478</v>
      </c>
      <c r="Z5235" t="s">
        <v>6479</v>
      </c>
      <c r="AA5235" t="str">
        <v>探索秘境或遗迹可得。</v>
      </c>
      <c r="AB5235" s="16">
        <v>12155000</v>
      </c>
      <c r="AC5235" t="s">
        <v>6458</v>
      </c>
      <c r="AD5235">
        <v>40005</v>
      </c>
      <c r="AF5235">
        <v>70005</v>
      </c>
      <c r="AH5235">
        <v>1800000</v>
      </c>
      <c r="AI5235" s="16" t="s">
        <v>6454</v>
      </c>
      <c r="AJ5235" s="16" t="s">
        <v>6454</v>
      </c>
      <c r="AK5235" s="16" t="s">
        <v>348</v>
      </c>
    </row>
    <row r="5236" spans="2:37">
      <c r="B5236" s="16" t="n">
        <f>10000000+INDEX(编号表!$B:$B,MATCH(F5236,编号表!$A:$A,0))*100000+INDEX(编号表!$F:$F,MATCH(D5236,编号表!$E:$E,0))*1000+INDEX(编号表!$D:$D,MATCH(E5236,编号表!$C:$C,0))*10000+G5236</f>
        <v>12134001</v>
      </c>
      <c r="C5236" s="16" t="s">
        <v>6480</v>
      </c>
      <c r="D5236" s="16" t="s">
        <v>108</v>
      </c>
      <c r="E5236" s="16" t="s">
        <v>342</v>
      </c>
      <c r="F5236" s="16" t="s">
        <v>6454</v>
      </c>
      <c r="G5236" s="16">
        <v>1</v>
      </c>
      <c r="I5236">
        <v>60</v>
      </c>
      <c r="J5236" t="str">
        <f t="shared" si="84"/>
        <v>大类_仙品金丹阵法</v>
      </c>
      <c r="K5236" t="s">
        <v>337</v>
      </c>
      <c r="L5236">
        <v>1</v>
      </c>
      <c r="M5236" s="16" t="s">
        <v>6454</v>
      </c>
      <c r="O5236">
        <v>0</v>
      </c>
      <c r="P5236" t="b">
        <v>1</v>
      </c>
      <c r="Q5236"/>
      <c r="R5236" t="b">
        <v>0</v>
      </c>
      <c r="S5236">
        <v>1</v>
      </c>
      <c r="T5236" t="s">
        <v>91</v>
      </c>
      <c r="U5236">
        <v>999</v>
      </c>
      <c r="V5236" s="16" t="s">
        <v>6455</v>
      </c>
      <c r="W5236" s="16">
        <v>12143001</v>
      </c>
      <c r="Y5236" t="s">
        <v>6481</v>
      </c>
      <c r="Z5236" t="s">
        <v>6482</v>
      </c>
      <c r="AA5236" t="str">
        <v>探索秘境或遗迹可得。</v>
      </c>
      <c r="AB5236" s="16">
        <v>12134001</v>
      </c>
      <c r="AC5236" t="s">
        <v>6458</v>
      </c>
      <c r="AD5236">
        <v>40004</v>
      </c>
      <c r="AF5236">
        <v>70004</v>
      </c>
      <c r="AH5236">
        <v>12000</v>
      </c>
      <c r="AI5236" s="16" t="s">
        <v>6454</v>
      </c>
      <c r="AJ5236" s="16" t="s">
        <v>6454</v>
      </c>
      <c r="AK5236" s="16" t="s">
        <v>342</v>
      </c>
    </row>
    <row r="5237" spans="2:37">
      <c r="B5237" s="16" t="n">
        <f>10000000+INDEX(编号表!$B:$B,MATCH(F5237,编号表!$A:$A,0))*100000+INDEX(编号表!$F:$F,MATCH(D5237,编号表!$E:$E,0))*1000+INDEX(编号表!$D:$D,MATCH(E5237,编号表!$C:$C,0))*10000+G5237</f>
        <v>12165001</v>
      </c>
      <c r="C5237" s="16" t="s">
        <v>6483</v>
      </c>
      <c r="D5237" s="16" t="s">
        <v>111</v>
      </c>
      <c r="E5237" s="16" t="s">
        <v>351</v>
      </c>
      <c r="F5237" s="16" t="s">
        <v>6454</v>
      </c>
      <c r="G5237" s="16">
        <v>1</v>
      </c>
      <c r="I5237">
        <v>60</v>
      </c>
      <c r="J5237" t="str">
        <f t="shared" si="84"/>
        <v>大类_神品炼虚阵法</v>
      </c>
      <c r="K5237" t="s">
        <v>337</v>
      </c>
      <c r="L5237">
        <v>1</v>
      </c>
      <c r="M5237" s="16" t="s">
        <v>6454</v>
      </c>
      <c r="O5237">
        <v>0</v>
      </c>
      <c r="P5237" t="b">
        <v>1</v>
      </c>
      <c r="Q5237"/>
      <c r="R5237" t="b">
        <v>0</v>
      </c>
      <c r="S5237">
        <v>1</v>
      </c>
      <c r="T5237" t="s">
        <v>91</v>
      </c>
      <c r="U5237">
        <v>999</v>
      </c>
      <c r="V5237" s="16" t="s">
        <v>6455</v>
      </c>
      <c r="W5237" s="16">
        <v>12156001</v>
      </c>
      <c r="Y5237" t="s">
        <v>6484</v>
      </c>
      <c r="Z5237" t="s">
        <v>6485</v>
      </c>
      <c r="AA5237" t="str">
        <v>探索秘境或遗迹可得。</v>
      </c>
      <c r="AB5237" s="16">
        <v>12165001</v>
      </c>
      <c r="AC5237" t="s">
        <v>6458</v>
      </c>
      <c r="AD5237">
        <v>40005</v>
      </c>
      <c r="AF5237">
        <v>70005</v>
      </c>
      <c r="AH5237">
        <v>9000000</v>
      </c>
      <c r="AI5237" s="16" t="s">
        <v>6454</v>
      </c>
      <c r="AJ5237" s="16" t="s">
        <v>6454</v>
      </c>
      <c r="AK5237" s="16" t="s">
        <v>351</v>
      </c>
    </row>
    <row r="5238" spans="2:37">
      <c r="B5238" s="16" t="n">
        <f>10000000+INDEX(编号表!$B:$B,MATCH(F5238,编号表!$A:$A,0))*100000+INDEX(编号表!$F:$F,MATCH(D5238,编号表!$E:$E,0))*1000+INDEX(编号表!$D:$D,MATCH(E5238,编号表!$C:$C,0))*10000+G5238</f>
        <v>12134002</v>
      </c>
      <c r="C5238" s="16" t="s">
        <v>6486</v>
      </c>
      <c r="D5238" s="16" t="s">
        <v>108</v>
      </c>
      <c r="E5238" s="16" t="s">
        <v>342</v>
      </c>
      <c r="F5238" s="16" t="s">
        <v>6454</v>
      </c>
      <c r="G5238" s="16">
        <v>2</v>
      </c>
      <c r="I5238">
        <v>60</v>
      </c>
      <c r="J5238" t="str">
        <f t="shared" si="84"/>
        <v>大类_仙品金丹阵法</v>
      </c>
      <c r="K5238" t="s">
        <v>337</v>
      </c>
      <c r="L5238">
        <v>1</v>
      </c>
      <c r="M5238" s="16" t="s">
        <v>6454</v>
      </c>
      <c r="O5238">
        <v>0</v>
      </c>
      <c r="P5238" t="b">
        <v>1</v>
      </c>
      <c r="Q5238"/>
      <c r="R5238" t="b">
        <v>0</v>
      </c>
      <c r="S5238">
        <v>1</v>
      </c>
      <c r="T5238" t="s">
        <v>91</v>
      </c>
      <c r="U5238">
        <v>999</v>
      </c>
      <c r="V5238" s="16" t="s">
        <v>6455</v>
      </c>
      <c r="W5238" s="16">
        <v>12143002</v>
      </c>
      <c r="Y5238" t="s">
        <v>6487</v>
      </c>
      <c r="Z5238" t="s">
        <v>6488</v>
      </c>
      <c r="AA5238" t="str">
        <v>探索秘境或遗迹可得。</v>
      </c>
      <c r="AB5238" s="16">
        <v>12134002</v>
      </c>
      <c r="AC5238" t="s">
        <v>6458</v>
      </c>
      <c r="AD5238">
        <v>40004</v>
      </c>
      <c r="AF5238">
        <v>70004</v>
      </c>
      <c r="AH5238">
        <v>12000</v>
      </c>
      <c r="AI5238" s="16" t="s">
        <v>6454</v>
      </c>
      <c r="AJ5238" s="16" t="s">
        <v>6454</v>
      </c>
      <c r="AK5238" s="16" t="s">
        <v>342</v>
      </c>
    </row>
    <row r="5239" spans="2:37">
      <c r="B5239" s="16" t="n">
        <f>10000000+INDEX(编号表!$B:$B,MATCH(F5239,编号表!$A:$A,0))*100000+INDEX(编号表!$F:$F,MATCH(D5239,编号表!$E:$E,0))*1000+INDEX(编号表!$D:$D,MATCH(E5239,编号表!$C:$C,0))*10000+G5239</f>
        <v>12185001</v>
      </c>
      <c r="C5239" s="16" t="s">
        <v>6489</v>
      </c>
      <c r="D5239" s="16" t="s">
        <v>111</v>
      </c>
      <c r="E5239" s="16" t="s">
        <v>357</v>
      </c>
      <c r="F5239" s="16" t="s">
        <v>6454</v>
      </c>
      <c r="G5239" s="16">
        <v>1</v>
      </c>
      <c r="I5239">
        <v>60</v>
      </c>
      <c r="J5239" t="str">
        <f t="shared" si="84"/>
        <v>大类_神品大乘阵法</v>
      </c>
      <c r="K5239" t="s">
        <v>337</v>
      </c>
      <c r="L5239">
        <v>1</v>
      </c>
      <c r="M5239" s="16" t="s">
        <v>6454</v>
      </c>
      <c r="O5239">
        <v>0</v>
      </c>
      <c r="P5239" t="b">
        <v>1</v>
      </c>
      <c r="Q5239"/>
      <c r="R5239" t="b">
        <v>0</v>
      </c>
      <c r="S5239">
        <v>1</v>
      </c>
      <c r="T5239" t="s">
        <v>91</v>
      </c>
      <c r="U5239">
        <v>999</v>
      </c>
      <c r="V5239" s="16" t="s">
        <v>6455</v>
      </c>
      <c r="W5239" s="16">
        <v>12158001</v>
      </c>
      <c r="Y5239" t="s">
        <v>6490</v>
      </c>
      <c r="Z5239" t="s">
        <v>6491</v>
      </c>
      <c r="AA5239" t="str">
        <v>探索秘境或遗迹可得。</v>
      </c>
      <c r="AB5239" s="16">
        <v>12185001</v>
      </c>
      <c r="AC5239" t="s">
        <v>6458</v>
      </c>
      <c r="AD5239">
        <v>40005</v>
      </c>
      <c r="AF5239">
        <v>70005</v>
      </c>
      <c r="AH5239">
        <v>225000000</v>
      </c>
      <c r="AI5239" s="16" t="s">
        <v>6454</v>
      </c>
      <c r="AJ5239" s="16" t="s">
        <v>6454</v>
      </c>
      <c r="AK5239" s="16" t="s">
        <v>357</v>
      </c>
    </row>
    <row r="5240" spans="2:37">
      <c r="B5240" s="16" t="n">
        <f>10000000+INDEX(编号表!$B:$B,MATCH(F5240,编号表!$A:$A,0))*100000+INDEX(编号表!$F:$F,MATCH(D5240,编号表!$E:$E,0))*1000+INDEX(编号表!$D:$D,MATCH(E5240,编号表!$C:$C,0))*10000+G5240</f>
        <v>12221000</v>
      </c>
      <c r="C5240" s="16" t="inlineStr">
        <is>
          <t xml:space="preserve">火弹符</t>
        </is>
      </c>
      <c r="D5240" s="16" t="s">
        <v>86</v>
      </c>
      <c r="E5240" s="16" t="s">
        <v>335</v>
      </c>
      <c r="F5240" s="16" t="s">
        <v>6493</v>
      </c>
      <c r="G5240" s="16">
        <v>0</v>
      </c>
      <c r="I5240">
        <v>60</v>
      </c>
      <c r="J5240" t="str">
        <f t="shared" si="84"/>
        <v>大类_凡品筑基符箓</v>
      </c>
      <c r="K5240" t="s">
        <v>337</v>
      </c>
      <c r="L5240">
        <v>1</v>
      </c>
      <c r="M5240" s="16" t="s">
        <v>6493</v>
      </c>
      <c r="O5240">
        <v>0</v>
      </c>
      <c r="P5240" t="b">
        <v>1</v>
      </c>
      <c r="Q5240"/>
      <c r="R5240" t="b">
        <v>0</v>
      </c>
      <c r="S5240">
        <v>1</v>
      </c>
      <c r="T5240" t="s">
        <v>91</v>
      </c>
      <c r="U5240">
        <v>999</v>
      </c>
      <c r="V5240" s="16" t="s">
        <v>6494</v>
      </c>
      <c r="W5240" s="16">
        <v>11530001</v>
      </c>
      <c r="Y5240" t="inlineStr">
        <is>
          <t xml:space="preserve">向一个敌人发射火弹，造成120点法术伤害。一次性符箓，使用后消耗。</t>
        </is>
      </c>
      <c r="Z5240" t="s">
        <v>6496</v>
      </c>
      <c r="AA5240" t="s">
        <v>373</v>
      </c>
      <c r="AB5240" s="16">
        <v>12221000</v>
      </c>
      <c r="AC5240" t="s">
        <v>6497</v>
      </c>
      <c r="AD5240">
        <v>40001</v>
      </c>
      <c r="AF5240">
        <v>70001</v>
      </c>
      <c r="AH5240">
        <v>15</v>
      </c>
      <c r="AI5240" s="16" t="s">
        <v>6493</v>
      </c>
      <c r="AJ5240" s="16" t="s">
        <v>6493</v>
      </c>
      <c r="AK5240" s="16" t="s">
        <v>335</v>
      </c>
    </row>
    <row r="5241" spans="2:37">
      <c r="B5241" s="16" t="n">
        <f>10000000+INDEX(编号表!$B:$B,MATCH(F5241,编号表!$A:$A,0))*100000+INDEX(编号表!$F:$F,MATCH(D5241,编号表!$E:$E,0))*1000+INDEX(编号表!$D:$D,MATCH(E5241,编号表!$C:$C,0))*10000+G5241</f>
        <v>12221001</v>
      </c>
      <c r="C5241" s="16" t="inlineStr">
        <is>
          <t xml:space="preserve">火云符</t>
        </is>
      </c>
      <c r="D5241" s="16" t="s">
        <v>86</v>
      </c>
      <c r="E5241" s="16" t="s">
        <v>335</v>
      </c>
      <c r="F5241" s="16" t="s">
        <v>6493</v>
      </c>
      <c r="G5241" s="16">
        <v>1</v>
      </c>
      <c r="I5241">
        <v>60</v>
      </c>
      <c r="J5241" t="str">
        <f t="shared" si="84"/>
        <v>大类_凡品筑基符箓</v>
      </c>
      <c r="K5241" t="s">
        <v>337</v>
      </c>
      <c r="L5241">
        <v>1</v>
      </c>
      <c r="M5241" s="16" t="s">
        <v>6493</v>
      </c>
      <c r="O5241">
        <v>0</v>
      </c>
      <c r="P5241" t="b">
        <v>1</v>
      </c>
      <c r="Q5241"/>
      <c r="R5241" t="b">
        <v>0</v>
      </c>
      <c r="S5241">
        <v>1</v>
      </c>
      <c r="T5241" t="s">
        <v>91</v>
      </c>
      <c r="U5241">
        <v>999</v>
      </c>
      <c r="V5241" s="16" t="s">
        <v>6494</v>
      </c>
      <c r="W5241" s="16">
        <v>11540001</v>
      </c>
      <c r="Y5241" t="inlineStr">
        <is>
          <t xml:space="preserve">在目标地点形成半径220码的固定火云，每秒对范围内敌人造成30点法术伤害，持续120秒。一次性符箓，使用后消耗。</t>
        </is>
      </c>
      <c r="Z5241" t="s">
        <v>6500</v>
      </c>
      <c r="AA5241" t="s">
        <v>373</v>
      </c>
      <c r="AB5241" s="16">
        <v>12221001</v>
      </c>
      <c r="AC5241" t="s">
        <v>6497</v>
      </c>
      <c r="AD5241">
        <v>40001</v>
      </c>
      <c r="AF5241">
        <v>70001</v>
      </c>
      <c r="AH5241">
        <v>15</v>
      </c>
      <c r="AI5241" s="16" t="s">
        <v>6493</v>
      </c>
      <c r="AJ5241" s="16" t="s">
        <v>6493</v>
      </c>
      <c r="AK5241" s="16" t="s">
        <v>335</v>
      </c>
    </row>
    <row r="5242" spans="2:37">
      <c r="B5242" s="16" t="n">
        <f>10000000+INDEX(编号表!$B:$B,MATCH(F5242,编号表!$A:$A,0))*100000+INDEX(编号表!$F:$F,MATCH(D5242,编号表!$E:$E,0))*1000+INDEX(编号表!$D:$D,MATCH(E5242,编号表!$C:$C,0))*10000+G5242</f>
        <v>12221002</v>
      </c>
      <c r="C5242" s="16" t="inlineStr">
        <is>
          <t xml:space="preserve">冰锥符</t>
        </is>
      </c>
      <c r="D5242" s="16" t="s">
        <v>86</v>
      </c>
      <c r="E5242" s="16" t="s">
        <v>335</v>
      </c>
      <c r="F5242" s="16" t="s">
        <v>6493</v>
      </c>
      <c r="G5242" s="16">
        <v>2</v>
      </c>
      <c r="I5242">
        <v>60</v>
      </c>
      <c r="J5242" t="str">
        <f t="shared" si="84"/>
        <v>大类_凡品筑基符箓</v>
      </c>
      <c r="K5242" t="s">
        <v>337</v>
      </c>
      <c r="L5242">
        <v>1</v>
      </c>
      <c r="M5242" s="16" t="s">
        <v>6493</v>
      </c>
      <c r="O5242">
        <v>0</v>
      </c>
      <c r="P5242" t="b">
        <v>1</v>
      </c>
      <c r="Q5242"/>
      <c r="R5242" t="b">
        <v>0</v>
      </c>
      <c r="S5242">
        <v>1</v>
      </c>
      <c r="T5242" t="s">
        <v>91</v>
      </c>
      <c r="U5242">
        <v>999</v>
      </c>
      <c r="V5242" s="16" t="s">
        <v>6494</v>
      </c>
      <c r="W5242" s="16">
        <v>11550001</v>
      </c>
      <c r="Y5242" t="inlineStr">
        <is>
          <t xml:space="preserve">向一个敌人发射冰锥，造成90点法术伤害。一次性符箓，使用后消耗。</t>
        </is>
      </c>
      <c r="Z5242" t="inlineStr">
        <is>
          <t xml:space="preserve">|cFFAAAABB水凝一线，寒锋破空。|r</t>
        </is>
      </c>
      <c r="AA5242" t="s">
        <v>373</v>
      </c>
      <c r="AB5242" s="16">
        <v>12221002</v>
      </c>
      <c r="AC5242" t="s">
        <v>6497</v>
      </c>
      <c r="AD5242">
        <v>40001</v>
      </c>
      <c r="AF5242">
        <v>70001</v>
      </c>
      <c r="AH5242">
        <v>15</v>
      </c>
      <c r="AI5242" s="16" t="s">
        <v>6493</v>
      </c>
      <c r="AJ5242" s="16" t="s">
        <v>6493</v>
      </c>
      <c r="AK5242" s="16" t="s">
        <v>335</v>
      </c>
    </row>
    <row r="5243" spans="2:37">
      <c r="B5243" s="16" t="n">
        <f>10000000+INDEX(编号表!$B:$B,MATCH(F5243,编号表!$A:$A,0))*100000+INDEX(编号表!$F:$F,MATCH(D5243,编号表!$E:$E,0))*1000+INDEX(编号表!$D:$D,MATCH(E5243,编号表!$C:$C,0))*10000+G5243</f>
        <v>12221003</v>
      </c>
      <c r="C5243" s="16" t="inlineStr">
        <is>
          <t xml:space="preserve">金刃符</t>
        </is>
      </c>
      <c r="D5243" s="16" t="s">
        <v>86</v>
      </c>
      <c r="E5243" s="16" t="s">
        <v>335</v>
      </c>
      <c r="F5243" s="16" t="s">
        <v>6493</v>
      </c>
      <c r="G5243" s="16">
        <v>3</v>
      </c>
      <c r="I5243">
        <v>60</v>
      </c>
      <c r="J5243" t="str">
        <f t="shared" si="84"/>
        <v>大类_凡品筑基符箓</v>
      </c>
      <c r="K5243" t="s">
        <v>337</v>
      </c>
      <c r="L5243">
        <v>1</v>
      </c>
      <c r="M5243" s="16" t="s">
        <v>6493</v>
      </c>
      <c r="O5243">
        <v>0</v>
      </c>
      <c r="P5243" t="b">
        <v>1</v>
      </c>
      <c r="Q5243"/>
      <c r="R5243" t="b">
        <v>0</v>
      </c>
      <c r="S5243">
        <v>1</v>
      </c>
      <c r="T5243" t="s">
        <v>91</v>
      </c>
      <c r="U5243">
        <v>999</v>
      </c>
      <c r="V5243" s="16" t="s">
        <v>6494</v>
      </c>
      <c r="W5243" s="16">
        <v>11560001</v>
      </c>
      <c r="Y5243" t="inlineStr">
        <is>
          <t xml:space="preserve">对前方直线内敌人造成基础90点法术伤害；伤害随距离衰减，范围边缘为基础伤害的70%。一次性符箓，使用后消耗。</t>
        </is>
      </c>
      <c r="Z5243" t="s">
        <v>6506</v>
      </c>
      <c r="AA5243" t="s">
        <v>373</v>
      </c>
      <c r="AB5243" s="16">
        <v>12221003</v>
      </c>
      <c r="AC5243" t="s">
        <v>6497</v>
      </c>
      <c r="AD5243">
        <v>40001</v>
      </c>
      <c r="AF5243">
        <v>70001</v>
      </c>
      <c r="AH5243">
        <v>15</v>
      </c>
      <c r="AI5243" s="16" t="s">
        <v>6493</v>
      </c>
      <c r="AJ5243" s="16" t="s">
        <v>6493</v>
      </c>
      <c r="AK5243" s="16" t="s">
        <v>335</v>
      </c>
    </row>
    <row r="5244" spans="2:37">
      <c r="B5244" s="16" t="n">
        <f>10000000+INDEX(编号表!$B:$B,MATCH(F5244,编号表!$A:$A,0))*100000+INDEX(编号表!$F:$F,MATCH(D5244,编号表!$E:$E,0))*1000+INDEX(编号表!$D:$D,MATCH(E5244,编号表!$C:$C,0))*10000+G5244</f>
        <v>12221004</v>
      </c>
      <c r="C5244" s="16" t="inlineStr">
        <is>
          <t xml:space="preserve">落石符</t>
        </is>
      </c>
      <c r="D5244" s="16" t="s">
        <v>86</v>
      </c>
      <c r="E5244" s="16" t="s">
        <v>335</v>
      </c>
      <c r="F5244" s="16" t="s">
        <v>6493</v>
      </c>
      <c r="G5244" s="16">
        <v>4</v>
      </c>
      <c r="I5244">
        <v>60</v>
      </c>
      <c r="J5244" t="str">
        <f t="shared" si="84"/>
        <v>大类_凡品筑基符箓</v>
      </c>
      <c r="K5244" t="s">
        <v>337</v>
      </c>
      <c r="L5244">
        <v>1</v>
      </c>
      <c r="M5244" s="16" t="s">
        <v>6493</v>
      </c>
      <c r="O5244">
        <v>0</v>
      </c>
      <c r="P5244" t="b">
        <v>1</v>
      </c>
      <c r="Q5244"/>
      <c r="R5244" t="b">
        <v>0</v>
      </c>
      <c r="S5244">
        <v>1</v>
      </c>
      <c r="T5244" t="s">
        <v>91</v>
      </c>
      <c r="U5244">
        <v>999</v>
      </c>
      <c r="V5244" s="16" t="s">
        <v>6494</v>
      </c>
      <c r="W5244" s="16">
        <v>11570001</v>
      </c>
      <c r="Y5244" t="inlineStr">
        <is>
          <t xml:space="preserve">对目标小范围内敌人造成100点法术伤害。一次性符箓，使用后消耗。</t>
        </is>
      </c>
      <c r="Z5244" t="s">
        <v>6509</v>
      </c>
      <c r="AA5244" t="s">
        <v>373</v>
      </c>
      <c r="AB5244" s="16">
        <v>12221004</v>
      </c>
      <c r="AC5244" t="s">
        <v>6497</v>
      </c>
      <c r="AD5244">
        <v>40001</v>
      </c>
      <c r="AF5244">
        <v>70001</v>
      </c>
      <c r="AH5244">
        <v>15</v>
      </c>
      <c r="AI5244" s="16" t="s">
        <v>6493</v>
      </c>
      <c r="AJ5244" s="16" t="s">
        <v>6493</v>
      </c>
      <c r="AK5244" s="16" t="s">
        <v>335</v>
      </c>
    </row>
    <row r="5245" spans="2:37">
      <c r="B5245" s="16" t="n">
        <f>10000000+INDEX(编号表!$B:$B,MATCH(F5245,编号表!$A:$A,0))*100000+INDEX(编号表!$F:$F,MATCH(D5245,编号表!$E:$E,0))*1000+INDEX(编号表!$D:$D,MATCH(E5245,编号表!$C:$C,0))*10000+G5245</f>
        <v>12221005</v>
      </c>
      <c r="C5245" s="16" t="inlineStr">
        <is>
          <t xml:space="preserve">雷击符</t>
        </is>
      </c>
      <c r="D5245" s="16" t="s">
        <v>86</v>
      </c>
      <c r="E5245" s="16" t="s">
        <v>335</v>
      </c>
      <c r="F5245" s="16" t="s">
        <v>6493</v>
      </c>
      <c r="G5245" s="16">
        <v>5</v>
      </c>
      <c r="I5245">
        <v>60</v>
      </c>
      <c r="J5245" t="str">
        <f t="shared" si="84"/>
        <v>大类_凡品筑基符箓</v>
      </c>
      <c r="K5245" t="s">
        <v>337</v>
      </c>
      <c r="L5245">
        <v>1</v>
      </c>
      <c r="M5245" s="16" t="s">
        <v>6493</v>
      </c>
      <c r="O5245">
        <v>0</v>
      </c>
      <c r="P5245" t="b">
        <v>1</v>
      </c>
      <c r="Q5245"/>
      <c r="R5245" t="b">
        <v>0</v>
      </c>
      <c r="S5245">
        <v>1</v>
      </c>
      <c r="T5245" t="s">
        <v>91</v>
      </c>
      <c r="U5245">
        <v>999</v>
      </c>
      <c r="V5245" s="16" t="s">
        <v>6494</v>
      </c>
      <c r="W5245" s="16">
        <v>11580001</v>
      </c>
      <c r="Y5245" t="inlineStr">
        <is>
          <t xml:space="preserve">对一个敌人造成80点法术伤害。一次性符箓，使用后消耗。</t>
        </is>
      </c>
      <c r="Z5245" t="s">
        <v>6512</v>
      </c>
      <c r="AA5245" t="s">
        <v>373</v>
      </c>
      <c r="AB5245" s="16">
        <v>12221005</v>
      </c>
      <c r="AC5245" t="s">
        <v>6497</v>
      </c>
      <c r="AD5245">
        <v>40001</v>
      </c>
      <c r="AF5245">
        <v>70001</v>
      </c>
      <c r="AH5245">
        <v>15</v>
      </c>
      <c r="AI5245" s="16" t="s">
        <v>6493</v>
      </c>
      <c r="AJ5245" s="16" t="s">
        <v>6493</v>
      </c>
      <c r="AK5245" s="16" t="s">
        <v>335</v>
      </c>
    </row>
    <row r="5246" spans="2:37">
      <c r="B5246" s="16" t="n">
        <f>10000000+INDEX(编号表!$B:$B,MATCH(F5246,编号表!$A:$A,0))*100000+INDEX(编号表!$F:$F,MATCH(D5246,编号表!$E:$E,0))*1000+INDEX(编号表!$D:$D,MATCH(E5246,编号表!$C:$C,0))*10000+G5246</f>
        <v>12221006</v>
      </c>
      <c r="C5246" s="16" t="inlineStr">
        <is>
          <t xml:space="preserve">裂甲符</t>
        </is>
      </c>
      <c r="D5246" s="16" t="s">
        <v>86</v>
      </c>
      <c r="E5246" s="16" t="s">
        <v>335</v>
      </c>
      <c r="F5246" s="16" t="s">
        <v>6493</v>
      </c>
      <c r="G5246" s="16">
        <v>6</v>
      </c>
      <c r="I5246">
        <v>60</v>
      </c>
      <c r="J5246" t="str">
        <f t="shared" si="84"/>
        <v>大类_凡品筑基符箓</v>
      </c>
      <c r="K5246" t="s">
        <v>337</v>
      </c>
      <c r="L5246">
        <v>1</v>
      </c>
      <c r="M5246" s="16" t="s">
        <v>6493</v>
      </c>
      <c r="O5246">
        <v>0</v>
      </c>
      <c r="P5246" t="b">
        <v>1</v>
      </c>
      <c r="Q5246"/>
      <c r="R5246" t="b">
        <v>0</v>
      </c>
      <c r="S5246">
        <v>1</v>
      </c>
      <c r="T5246" t="s">
        <v>91</v>
      </c>
      <c r="U5246">
        <v>999</v>
      </c>
      <c r="V5246" s="16" t="s">
        <v>6494</v>
      </c>
      <c r="W5246" s="16">
        <v>11590001</v>
      </c>
      <c r="Y5246" t="inlineStr">
        <is>
          <t xml:space="preserve">降低敌人的物理、法术防御上下限各15%，持续120秒。一次性符箓，使用后消耗。</t>
        </is>
      </c>
      <c r="Z5246" t="s">
        <v>6515</v>
      </c>
      <c r="AA5246" t="s">
        <v>373</v>
      </c>
      <c r="AB5246" s="16">
        <v>12221006</v>
      </c>
      <c r="AC5246" t="s">
        <v>6497</v>
      </c>
      <c r="AD5246">
        <v>40001</v>
      </c>
      <c r="AF5246">
        <v>70001</v>
      </c>
      <c r="AH5246">
        <v>15</v>
      </c>
      <c r="AI5246" s="16" t="s">
        <v>6493</v>
      </c>
      <c r="AJ5246" s="16" t="s">
        <v>6493</v>
      </c>
      <c r="AK5246" s="16" t="s">
        <v>335</v>
      </c>
    </row>
    <row r="5247" spans="2:37">
      <c r="B5247" s="16" t="n">
        <f>10000000+INDEX(编号表!$B:$B,MATCH(F5247,编号表!$A:$A,0))*100000+INDEX(编号表!$F:$F,MATCH(D5247,编号表!$E:$E,0))*1000+INDEX(编号表!$D:$D,MATCH(E5247,编号表!$C:$C,0))*10000+G5247</f>
        <v>12221007</v>
      </c>
      <c r="C5247" s="16" t="inlineStr">
        <is>
          <t xml:space="preserve">惊魂符</t>
        </is>
      </c>
      <c r="D5247" s="16" t="s">
        <v>86</v>
      </c>
      <c r="E5247" s="16" t="s">
        <v>335</v>
      </c>
      <c r="F5247" s="16" t="s">
        <v>6493</v>
      </c>
      <c r="G5247" s="16">
        <v>7</v>
      </c>
      <c r="I5247">
        <v>60</v>
      </c>
      <c r="J5247" t="str">
        <f t="shared" si="84"/>
        <v>大类_凡品筑基符箓</v>
      </c>
      <c r="K5247" t="s">
        <v>337</v>
      </c>
      <c r="L5247">
        <v>1</v>
      </c>
      <c r="M5247" s="16" t="s">
        <v>6493</v>
      </c>
      <c r="O5247">
        <v>0</v>
      </c>
      <c r="P5247" t="b">
        <v>1</v>
      </c>
      <c r="Q5247"/>
      <c r="R5247" t="b">
        <v>0</v>
      </c>
      <c r="S5247">
        <v>1</v>
      </c>
      <c r="T5247" t="s">
        <v>91</v>
      </c>
      <c r="U5247">
        <v>999</v>
      </c>
      <c r="V5247" s="16" t="s">
        <v>6494</v>
      </c>
      <c r="W5247" s="16">
        <v>11600001</v>
      </c>
      <c r="Y5247" t="inlineStr">
        <is>
          <t xml:space="preserve">对一个敌人造成100点神识系法术伤害。一次性符箓，使用后消耗。</t>
        </is>
      </c>
      <c r="Z5247" t="s">
        <v>6518</v>
      </c>
      <c r="AA5247" t="s">
        <v>373</v>
      </c>
      <c r="AB5247" s="16">
        <v>12221007</v>
      </c>
      <c r="AC5247" t="s">
        <v>6497</v>
      </c>
      <c r="AD5247">
        <v>40001</v>
      </c>
      <c r="AF5247">
        <v>70001</v>
      </c>
      <c r="AH5247">
        <v>15</v>
      </c>
      <c r="AI5247" s="16" t="s">
        <v>6493</v>
      </c>
      <c r="AJ5247" s="16" t="s">
        <v>6493</v>
      </c>
      <c r="AK5247" s="16" t="s">
        <v>335</v>
      </c>
    </row>
    <row r="5248" spans="2:37">
      <c r="B5248" s="16" t="n">
        <f>10000000+INDEX(编号表!$B:$B,MATCH(F5248,编号表!$A:$A,0))*100000+INDEX(编号表!$F:$F,MATCH(D5248,编号表!$E:$E,0))*1000+INDEX(编号表!$D:$D,MATCH(E5248,编号表!$C:$C,0))*10000+G5248</f>
        <v>12221008</v>
      </c>
      <c r="C5248" s="16" t="inlineStr">
        <is>
          <t xml:space="preserve">金刚符</t>
        </is>
      </c>
      <c r="D5248" s="16" t="s">
        <v>86</v>
      </c>
      <c r="E5248" s="16" t="s">
        <v>335</v>
      </c>
      <c r="F5248" s="16" t="s">
        <v>6493</v>
      </c>
      <c r="G5248" s="16">
        <v>8</v>
      </c>
      <c r="I5248">
        <v>60</v>
      </c>
      <c r="J5248" t="str">
        <f t="shared" si="84"/>
        <v>大类_凡品筑基符箓</v>
      </c>
      <c r="K5248" t="s">
        <v>337</v>
      </c>
      <c r="L5248">
        <v>1</v>
      </c>
      <c r="M5248" s="16" t="s">
        <v>6493</v>
      </c>
      <c r="O5248">
        <v>0</v>
      </c>
      <c r="P5248" t="b">
        <v>1</v>
      </c>
      <c r="Q5248"/>
      <c r="R5248" t="b">
        <v>0</v>
      </c>
      <c r="S5248">
        <v>1</v>
      </c>
      <c r="T5248" t="s">
        <v>91</v>
      </c>
      <c r="U5248">
        <v>999</v>
      </c>
      <c r="V5248" s="16" t="s">
        <v>6494</v>
      </c>
      <c r="W5248" s="16">
        <v>11610001</v>
      </c>
      <c r="Y5248" t="inlineStr">
        <is>
          <t xml:space="preserve">自身或友方获得吸收126点伤害的护盾，持续120秒。一次性符箓，使用后消耗。</t>
        </is>
      </c>
      <c r="Z5248" t="s">
        <v>6521</v>
      </c>
      <c r="AA5248" t="s">
        <v>373</v>
      </c>
      <c r="AB5248" s="16">
        <v>12221008</v>
      </c>
      <c r="AC5248" t="s">
        <v>6497</v>
      </c>
      <c r="AD5248">
        <v>40001</v>
      </c>
      <c r="AF5248">
        <v>70001</v>
      </c>
      <c r="AH5248">
        <v>15</v>
      </c>
      <c r="AI5248" s="16" t="s">
        <v>6493</v>
      </c>
      <c r="AJ5248" s="16" t="s">
        <v>6493</v>
      </c>
      <c r="AK5248" s="16" t="s">
        <v>335</v>
      </c>
    </row>
    <row r="5249" spans="2:37">
      <c r="B5249" s="16" t="n">
        <f>10000000+INDEX(编号表!$B:$B,MATCH(F5249,编号表!$A:$A,0))*100000+INDEX(编号表!$F:$F,MATCH(D5249,编号表!$E:$E,0))*1000+INDEX(编号表!$D:$D,MATCH(E5249,编号表!$C:$C,0))*10000+G5249</f>
        <v>12221009</v>
      </c>
      <c r="C5249" s="16" t="inlineStr">
        <is>
          <t xml:space="preserve">铁甲符</t>
        </is>
      </c>
      <c r="D5249" s="16" t="s">
        <v>86</v>
      </c>
      <c r="E5249" s="16" t="s">
        <v>335</v>
      </c>
      <c r="F5249" s="16" t="s">
        <v>6493</v>
      </c>
      <c r="G5249" s="16">
        <v>9</v>
      </c>
      <c r="I5249">
        <v>60</v>
      </c>
      <c r="J5249" t="str">
        <f t="shared" si="84"/>
        <v>大类_凡品筑基符箓</v>
      </c>
      <c r="K5249" t="s">
        <v>337</v>
      </c>
      <c r="L5249">
        <v>1</v>
      </c>
      <c r="M5249" s="16" t="s">
        <v>6493</v>
      </c>
      <c r="O5249">
        <v>0</v>
      </c>
      <c r="P5249" t="b">
        <v>1</v>
      </c>
      <c r="Q5249"/>
      <c r="R5249" t="b">
        <v>0</v>
      </c>
      <c r="S5249">
        <v>1</v>
      </c>
      <c r="T5249" t="s">
        <v>91</v>
      </c>
      <c r="U5249">
        <v>999</v>
      </c>
      <c r="V5249" s="16" t="s">
        <v>6494</v>
      </c>
      <c r="W5249" s="16">
        <v>11620001</v>
      </c>
      <c r="Y5249" t="inlineStr">
        <is>
          <t xml:space="preserve">提高自身或友方物理防御上下限各15%，持续120秒。一次性符箓，使用后消耗。</t>
        </is>
      </c>
      <c r="Z5249" t="s">
        <v>6524</v>
      </c>
      <c r="AA5249" t="s">
        <v>373</v>
      </c>
      <c r="AB5249" s="16">
        <v>12221009</v>
      </c>
      <c r="AC5249" t="s">
        <v>6497</v>
      </c>
      <c r="AD5249">
        <v>40001</v>
      </c>
      <c r="AF5249">
        <v>70001</v>
      </c>
      <c r="AH5249">
        <v>15</v>
      </c>
      <c r="AI5249" s="16" t="s">
        <v>6493</v>
      </c>
      <c r="AJ5249" s="16" t="s">
        <v>6493</v>
      </c>
      <c r="AK5249" s="16" t="s">
        <v>335</v>
      </c>
    </row>
    <row r="5250" spans="2:37">
      <c r="B5250" s="16" t="n">
        <f>10000000+INDEX(编号表!$B:$B,MATCH(F5250,编号表!$A:$A,0))*100000+INDEX(编号表!$F:$F,MATCH(D5250,编号表!$E:$E,0))*1000+INDEX(编号表!$D:$D,MATCH(E5250,编号表!$C:$C,0))*10000+G5250</f>
        <v>12221010</v>
      </c>
      <c r="C5250" s="16" t="inlineStr">
        <is>
          <t xml:space="preserve">水幕符</t>
        </is>
      </c>
      <c r="D5250" s="16" t="s">
        <v>86</v>
      </c>
      <c r="E5250" s="16" t="s">
        <v>335</v>
      </c>
      <c r="F5250" s="16" t="s">
        <v>6493</v>
      </c>
      <c r="G5250" s="16">
        <v>10</v>
      </c>
      <c r="I5250">
        <v>60</v>
      </c>
      <c r="J5250" t="str">
        <f t="shared" si="84"/>
        <v>大类_凡品筑基符箓</v>
      </c>
      <c r="K5250" t="s">
        <v>337</v>
      </c>
      <c r="L5250">
        <v>1</v>
      </c>
      <c r="M5250" s="16" t="s">
        <v>6493</v>
      </c>
      <c r="O5250">
        <v>0</v>
      </c>
      <c r="P5250" t="b">
        <v>1</v>
      </c>
      <c r="Q5250"/>
      <c r="R5250" t="b">
        <v>0</v>
      </c>
      <c r="S5250">
        <v>1</v>
      </c>
      <c r="T5250" t="s">
        <v>91</v>
      </c>
      <c r="U5250">
        <v>999</v>
      </c>
      <c r="V5250" s="16" t="s">
        <v>6494</v>
      </c>
      <c r="W5250" s="16">
        <v>11630001</v>
      </c>
      <c r="Y5250" t="inlineStr">
        <is>
          <t xml:space="preserve">提高自身或友方法术防御上下限各20%，持续120秒。一次性符箓，使用后消耗。</t>
        </is>
      </c>
      <c r="Z5250" t="inlineStr">
        <is>
          <t xml:space="preserve">|cFFAAAABB水幕层叠，化散来袭术力。|r</t>
        </is>
      </c>
      <c r="AA5250" t="s">
        <v>373</v>
      </c>
      <c r="AB5250" s="16">
        <v>12221010</v>
      </c>
      <c r="AC5250" t="s">
        <v>6497</v>
      </c>
      <c r="AD5250">
        <v>40001</v>
      </c>
      <c r="AF5250">
        <v>70001</v>
      </c>
      <c r="AH5250">
        <v>15</v>
      </c>
      <c r="AI5250" s="16" t="s">
        <v>6493</v>
      </c>
      <c r="AJ5250" s="16" t="s">
        <v>6493</v>
      </c>
      <c r="AK5250" s="16" t="s">
        <v>335</v>
      </c>
    </row>
    <row r="5251" spans="2:37">
      <c r="B5251" s="16" t="n">
        <f>10000000+INDEX(编号表!$B:$B,MATCH(F5251,编号表!$A:$A,0))*100000+INDEX(编号表!$F:$F,MATCH(D5251,编号表!$E:$E,0))*1000+INDEX(编号表!$D:$D,MATCH(E5251,编号表!$C:$C,0))*10000+G5251</f>
        <v>12221011</v>
      </c>
      <c r="C5251" s="16" t="inlineStr">
        <is>
          <t xml:space="preserve">避火符</t>
        </is>
      </c>
      <c r="D5251" s="16" t="s">
        <v>86</v>
      </c>
      <c r="E5251" s="16" t="s">
        <v>335</v>
      </c>
      <c r="F5251" s="16" t="s">
        <v>6493</v>
      </c>
      <c r="G5251" s="16">
        <v>11</v>
      </c>
      <c r="I5251">
        <v>60</v>
      </c>
      <c r="J5251" t="str">
        <f t="shared" si="84"/>
        <v>大类_凡品筑基符箓</v>
      </c>
      <c r="K5251" t="s">
        <v>337</v>
      </c>
      <c r="L5251">
        <v>1</v>
      </c>
      <c r="M5251" s="16" t="s">
        <v>6493</v>
      </c>
      <c r="O5251">
        <v>0</v>
      </c>
      <c r="P5251" t="b">
        <v>1</v>
      </c>
      <c r="Q5251"/>
      <c r="R5251" t="b">
        <v>0</v>
      </c>
      <c r="S5251">
        <v>1</v>
      </c>
      <c r="T5251" t="s">
        <v>91</v>
      </c>
      <c r="U5251">
        <v>999</v>
      </c>
      <c r="V5251" s="16" t="s">
        <v>6494</v>
      </c>
      <c r="W5251" s="16">
        <v>11640001</v>
      </c>
      <c r="Y5251" t="inlineStr">
        <is>
          <t xml:space="preserve">自身或友方获得20%火行伤害减免，持续120秒。一次性符箓，使用后消耗。</t>
        </is>
      </c>
      <c r="Z5251" t="s">
        <v>6530</v>
      </c>
      <c r="AA5251" t="s">
        <v>373</v>
      </c>
      <c r="AB5251" s="16">
        <v>12221011</v>
      </c>
      <c r="AC5251" t="s">
        <v>6497</v>
      </c>
      <c r="AD5251">
        <v>40001</v>
      </c>
      <c r="AF5251">
        <v>70001</v>
      </c>
      <c r="AH5251">
        <v>15</v>
      </c>
      <c r="AI5251" s="16" t="s">
        <v>6493</v>
      </c>
      <c r="AJ5251" s="16" t="s">
        <v>6493</v>
      </c>
      <c r="AK5251" s="16" t="s">
        <v>335</v>
      </c>
    </row>
    <row r="5252" spans="2:37">
      <c r="B5252" s="16" t="n">
        <f>10000000+INDEX(编号表!$B:$B,MATCH(F5252,编号表!$A:$A,0))*100000+INDEX(编号表!$F:$F,MATCH(D5252,编号表!$E:$E,0))*1000+INDEX(编号表!$D:$D,MATCH(E5252,编号表!$C:$C,0))*10000+G5252</f>
        <v>12221012</v>
      </c>
      <c r="C5252" s="16" t="inlineStr">
        <is>
          <t xml:space="preserve">御寒符</t>
        </is>
      </c>
      <c r="D5252" s="16" t="s">
        <v>86</v>
      </c>
      <c r="E5252" s="16" t="s">
        <v>335</v>
      </c>
      <c r="F5252" s="16" t="s">
        <v>6493</v>
      </c>
      <c r="G5252" s="16">
        <v>12</v>
      </c>
      <c r="I5252">
        <v>60</v>
      </c>
      <c r="J5252" t="str">
        <f t="shared" si="84"/>
        <v>大类_凡品筑基符箓</v>
      </c>
      <c r="K5252" t="s">
        <v>337</v>
      </c>
      <c r="L5252">
        <v>1</v>
      </c>
      <c r="M5252" s="16" t="s">
        <v>6493</v>
      </c>
      <c r="O5252">
        <v>0</v>
      </c>
      <c r="P5252" t="b">
        <v>1</v>
      </c>
      <c r="Q5252"/>
      <c r="R5252" t="b">
        <v>0</v>
      </c>
      <c r="S5252">
        <v>1</v>
      </c>
      <c r="T5252" t="s">
        <v>91</v>
      </c>
      <c r="U5252">
        <v>999</v>
      </c>
      <c r="V5252" s="16" t="s">
        <v>6494</v>
      </c>
      <c r="W5252" s="16">
        <v>11650001</v>
      </c>
      <c r="Y5252" t="inlineStr">
        <is>
          <t xml:space="preserve">自身或友方获得20%水行伤害减免，持续120秒。一次性符箓，使用后消耗。</t>
        </is>
      </c>
      <c r="Z5252" t="s">
        <v>6533</v>
      </c>
      <c r="AA5252" t="s">
        <v>373</v>
      </c>
      <c r="AB5252" s="16">
        <v>12221012</v>
      </c>
      <c r="AC5252" t="s">
        <v>6497</v>
      </c>
      <c r="AD5252">
        <v>40001</v>
      </c>
      <c r="AF5252">
        <v>70001</v>
      </c>
      <c r="AH5252">
        <v>15</v>
      </c>
      <c r="AI5252" s="16" t="s">
        <v>6493</v>
      </c>
      <c r="AJ5252" s="16" t="s">
        <v>6493</v>
      </c>
      <c r="AK5252" s="16" t="s">
        <v>335</v>
      </c>
    </row>
    <row r="5253" spans="2:37">
      <c r="B5253" s="16" t="n">
        <f>10000000+INDEX(编号表!$B:$B,MATCH(F5253,编号表!$A:$A,0))*100000+INDEX(编号表!$F:$F,MATCH(D5253,编号表!$E:$E,0))*1000+INDEX(编号表!$D:$D,MATCH(E5253,编号表!$C:$C,0))*10000+G5253</f>
        <v>12221013</v>
      </c>
      <c r="C5253" s="16" t="inlineStr">
        <is>
          <t xml:space="preserve">镇魂符</t>
        </is>
      </c>
      <c r="D5253" s="16" t="s">
        <v>86</v>
      </c>
      <c r="E5253" s="16" t="s">
        <v>335</v>
      </c>
      <c r="F5253" s="16" t="s">
        <v>6493</v>
      </c>
      <c r="G5253" s="16">
        <v>13</v>
      </c>
      <c r="I5253">
        <v>60</v>
      </c>
      <c r="J5253" t="str">
        <f t="shared" si="84"/>
        <v>大类_凡品筑基符箓</v>
      </c>
      <c r="K5253" t="s">
        <v>337</v>
      </c>
      <c r="L5253">
        <v>1</v>
      </c>
      <c r="M5253" s="16" t="s">
        <v>6493</v>
      </c>
      <c r="O5253">
        <v>0</v>
      </c>
      <c r="P5253" t="b">
        <v>1</v>
      </c>
      <c r="Q5253"/>
      <c r="R5253" t="b">
        <v>0</v>
      </c>
      <c r="S5253">
        <v>1</v>
      </c>
      <c r="T5253" t="s">
        <v>91</v>
      </c>
      <c r="U5253">
        <v>999</v>
      </c>
      <c r="V5253" s="16" t="s">
        <v>6494</v>
      </c>
      <c r="W5253" s="16">
        <v>11660001</v>
      </c>
      <c r="Y5253" t="inlineStr">
        <is>
          <t xml:space="preserve">自身或友方获得25%神识伤害减免，持续120秒。一次性符箓，使用后消耗。</t>
        </is>
      </c>
      <c r="Z5253" t="s">
        <v>6536</v>
      </c>
      <c r="AA5253" t="s">
        <v>373</v>
      </c>
      <c r="AB5253" s="16">
        <v>12221013</v>
      </c>
      <c r="AC5253" t="s">
        <v>6497</v>
      </c>
      <c r="AD5253">
        <v>40001</v>
      </c>
      <c r="AF5253">
        <v>70001</v>
      </c>
      <c r="AH5253">
        <v>15</v>
      </c>
      <c r="AI5253" s="16" t="s">
        <v>6493</v>
      </c>
      <c r="AJ5253" s="16" t="s">
        <v>6493</v>
      </c>
      <c r="AK5253" s="16" t="s">
        <v>335</v>
      </c>
    </row>
    <row r="5254" spans="2:37">
      <c r="B5254" s="16" t="n">
        <f>10000000+INDEX(编号表!$B:$B,MATCH(F5254,编号表!$A:$A,0))*100000+INDEX(编号表!$F:$F,MATCH(D5254,编号表!$E:$E,0))*1000+INDEX(编号表!$D:$D,MATCH(E5254,编号表!$C:$C,0))*10000+G5254</f>
        <v>12221014</v>
      </c>
      <c r="C5254" s="16" t="inlineStr">
        <is>
          <t xml:space="preserve">定身符</t>
        </is>
      </c>
      <c r="D5254" s="16" t="s">
        <v>86</v>
      </c>
      <c r="E5254" s="16" t="s">
        <v>335</v>
      </c>
      <c r="F5254" s="16" t="s">
        <v>6493</v>
      </c>
      <c r="G5254" s="16">
        <v>14</v>
      </c>
      <c r="I5254">
        <v>60</v>
      </c>
      <c r="J5254" t="str">
        <f t="shared" si="84"/>
        <v>大类_凡品筑基符箓</v>
      </c>
      <c r="K5254" t="s">
        <v>337</v>
      </c>
      <c r="L5254">
        <v>1</v>
      </c>
      <c r="M5254" s="16" t="s">
        <v>6493</v>
      </c>
      <c r="O5254">
        <v>0</v>
      </c>
      <c r="P5254" t="b">
        <v>1</v>
      </c>
      <c r="Q5254"/>
      <c r="R5254" t="b">
        <v>0</v>
      </c>
      <c r="S5254">
        <v>1</v>
      </c>
      <c r="T5254" t="s">
        <v>91</v>
      </c>
      <c r="U5254">
        <v>999</v>
      </c>
      <c r="V5254" s="16" t="s">
        <v>6494</v>
      </c>
      <c r="W5254" s="16">
        <v>11670001</v>
      </c>
      <c r="Y5254" t="inlineStr">
        <is>
          <t xml:space="preserve">使一个敌人定身2秒，不能移动，仍可普攻、施法。一次性符箓，使用后消耗。</t>
        </is>
      </c>
      <c r="Z5254" t="s">
        <v>6539</v>
      </c>
      <c r="AA5254" t="s">
        <v>373</v>
      </c>
      <c r="AB5254" s="16">
        <v>12221014</v>
      </c>
      <c r="AC5254" t="s">
        <v>6497</v>
      </c>
      <c r="AD5254">
        <v>40001</v>
      </c>
      <c r="AF5254">
        <v>70001</v>
      </c>
      <c r="AH5254">
        <v>15</v>
      </c>
      <c r="AI5254" s="16" t="s">
        <v>6493</v>
      </c>
      <c r="AJ5254" s="16" t="s">
        <v>6493</v>
      </c>
      <c r="AK5254" s="16" t="s">
        <v>335</v>
      </c>
    </row>
    <row r="5255" spans="2:37">
      <c r="B5255" s="16" t="n">
        <f>10000000+INDEX(编号表!$B:$B,MATCH(F5255,编号表!$A:$A,0))*100000+INDEX(编号表!$F:$F,MATCH(D5255,编号表!$E:$E,0))*1000+INDEX(编号表!$D:$D,MATCH(E5255,编号表!$C:$C,0))*10000+G5255</f>
        <v>12221015</v>
      </c>
      <c r="C5255" s="16" t="inlineStr">
        <is>
          <t xml:space="preserve">缚藤符</t>
        </is>
      </c>
      <c r="D5255" s="16" t="s">
        <v>86</v>
      </c>
      <c r="E5255" s="16" t="s">
        <v>335</v>
      </c>
      <c r="F5255" s="16" t="s">
        <v>6493</v>
      </c>
      <c r="G5255" s="16">
        <v>15</v>
      </c>
      <c r="I5255">
        <v>60</v>
      </c>
      <c r="J5255" t="str">
        <f t="shared" si="84"/>
        <v>大类_凡品筑基符箓</v>
      </c>
      <c r="K5255" t="s">
        <v>337</v>
      </c>
      <c r="L5255">
        <v>1</v>
      </c>
      <c r="M5255" s="16" t="s">
        <v>6493</v>
      </c>
      <c r="O5255">
        <v>0</v>
      </c>
      <c r="P5255" t="b">
        <v>1</v>
      </c>
      <c r="Q5255"/>
      <c r="R5255" t="b">
        <v>0</v>
      </c>
      <c r="S5255">
        <v>1</v>
      </c>
      <c r="T5255" t="s">
        <v>91</v>
      </c>
      <c r="U5255">
        <v>999</v>
      </c>
      <c r="V5255" s="16" t="s">
        <v>6494</v>
      </c>
      <c r="W5255" s="16">
        <v>11680001</v>
      </c>
      <c r="Y5255" t="inlineStr">
        <is>
          <t xml:space="preserve">使小范围敌人定身2秒，不能移动，仍可普攻、施法。一次性符箓，使用后消耗。</t>
        </is>
      </c>
      <c r="Z5255" t="s">
        <v>6542</v>
      </c>
      <c r="AA5255" t="s">
        <v>373</v>
      </c>
      <c r="AB5255" s="16">
        <v>12221015</v>
      </c>
      <c r="AC5255" t="s">
        <v>6497</v>
      </c>
      <c r="AD5255">
        <v>40001</v>
      </c>
      <c r="AF5255">
        <v>70001</v>
      </c>
      <c r="AH5255">
        <v>15</v>
      </c>
      <c r="AI5255" s="16" t="s">
        <v>6493</v>
      </c>
      <c r="AJ5255" s="16" t="s">
        <v>6493</v>
      </c>
      <c r="AK5255" s="16" t="s">
        <v>335</v>
      </c>
    </row>
    <row r="5256" spans="2:37">
      <c r="B5256" s="16" t="n">
        <f>10000000+INDEX(编号表!$B:$B,MATCH(F5256,编号表!$A:$A,0))*100000+INDEX(编号表!$F:$F,MATCH(D5256,编号表!$E:$E,0))*1000+INDEX(编号表!$D:$D,MATCH(E5256,编号表!$C:$C,0))*10000+G5256</f>
        <v>12221016</v>
      </c>
      <c r="C5256" s="16" t="inlineStr">
        <is>
          <t xml:space="preserve">流沙符</t>
        </is>
      </c>
      <c r="D5256" s="16" t="s">
        <v>86</v>
      </c>
      <c r="E5256" s="16" t="s">
        <v>335</v>
      </c>
      <c r="F5256" s="16" t="s">
        <v>6493</v>
      </c>
      <c r="G5256" s="16">
        <v>16</v>
      </c>
      <c r="I5256">
        <v>60</v>
      </c>
      <c r="J5256" t="str">
        <f t="shared" si="84"/>
        <v>大类_凡品筑基符箓</v>
      </c>
      <c r="K5256" t="s">
        <v>337</v>
      </c>
      <c r="L5256">
        <v>1</v>
      </c>
      <c r="M5256" s="16" t="s">
        <v>6493</v>
      </c>
      <c r="O5256">
        <v>0</v>
      </c>
      <c r="P5256" t="b">
        <v>1</v>
      </c>
      <c r="Q5256"/>
      <c r="R5256" t="b">
        <v>0</v>
      </c>
      <c r="S5256">
        <v>1</v>
      </c>
      <c r="T5256" t="s">
        <v>91</v>
      </c>
      <c r="U5256">
        <v>999</v>
      </c>
      <c r="V5256" s="16" t="s">
        <v>6494</v>
      </c>
      <c r="W5256" s="16">
        <v>11690001</v>
      </c>
      <c r="Y5256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256" t="s">
        <v>6545</v>
      </c>
      <c r="AA5256" t="s">
        <v>373</v>
      </c>
      <c r="AB5256" s="16">
        <v>12221016</v>
      </c>
      <c r="AC5256" t="s">
        <v>6497</v>
      </c>
      <c r="AD5256">
        <v>40001</v>
      </c>
      <c r="AF5256">
        <v>70001</v>
      </c>
      <c r="AH5256">
        <v>15</v>
      </c>
      <c r="AI5256" s="16" t="s">
        <v>6493</v>
      </c>
      <c r="AJ5256" s="16" t="s">
        <v>6493</v>
      </c>
      <c r="AK5256" s="16" t="s">
        <v>335</v>
      </c>
    </row>
    <row r="5257" spans="2:37">
      <c r="B5257" s="16" t="n">
        <f>10000000+INDEX(编号表!$B:$B,MATCH(F5257,编号表!$A:$A,0))*100000+INDEX(编号表!$F:$F,MATCH(D5257,编号表!$E:$E,0))*1000+INDEX(编号表!$D:$D,MATCH(E5257,编号表!$C:$C,0))*10000+G5257</f>
        <v>12221017</v>
      </c>
      <c r="C5257" s="16" t="inlineStr">
        <is>
          <t xml:space="preserve">封窍符</t>
        </is>
      </c>
      <c r="D5257" s="16" t="s">
        <v>86</v>
      </c>
      <c r="E5257" s="16" t="s">
        <v>335</v>
      </c>
      <c r="F5257" s="16" t="s">
        <v>6493</v>
      </c>
      <c r="G5257" s="16">
        <v>17</v>
      </c>
      <c r="I5257">
        <v>60</v>
      </c>
      <c r="J5257" t="str">
        <f t="shared" si="84"/>
        <v>大类_凡品筑基符箓</v>
      </c>
      <c r="K5257" t="s">
        <v>337</v>
      </c>
      <c r="L5257">
        <v>1</v>
      </c>
      <c r="M5257" s="16" t="s">
        <v>6493</v>
      </c>
      <c r="O5257">
        <v>0</v>
      </c>
      <c r="P5257" t="b">
        <v>1</v>
      </c>
      <c r="Q5257"/>
      <c r="R5257" t="b">
        <v>0</v>
      </c>
      <c r="S5257">
        <v>1</v>
      </c>
      <c r="T5257" t="s">
        <v>91</v>
      </c>
      <c r="U5257">
        <v>999</v>
      </c>
      <c r="V5257" s="16" t="s">
        <v>6494</v>
      </c>
      <c r="W5257" s="16">
        <v>11700001</v>
      </c>
      <c r="Y5257" t="inlineStr">
        <is>
          <t xml:space="preserve">使一个敌人沉默2秒，仍可移动、普攻。一次性符箓，使用后消耗。</t>
        </is>
      </c>
      <c r="Z5257" t="s">
        <v>6548</v>
      </c>
      <c r="AA5257" t="s">
        <v>373</v>
      </c>
      <c r="AB5257" s="16">
        <v>12221017</v>
      </c>
      <c r="AC5257" t="s">
        <v>6497</v>
      </c>
      <c r="AD5257">
        <v>40001</v>
      </c>
      <c r="AF5257">
        <v>70001</v>
      </c>
      <c r="AH5257">
        <v>15</v>
      </c>
      <c r="AI5257" s="16" t="s">
        <v>6493</v>
      </c>
      <c r="AJ5257" s="16" t="s">
        <v>6493</v>
      </c>
      <c r="AK5257" s="16" t="s">
        <v>335</v>
      </c>
    </row>
    <row r="5258" spans="2:37">
      <c r="B5258" s="16" t="n">
        <f>10000000+INDEX(编号表!$B:$B,MATCH(F5258,编号表!$A:$A,0))*100000+INDEX(编号表!$F:$F,MATCH(D5258,编号表!$E:$E,0))*1000+INDEX(编号表!$D:$D,MATCH(E5258,编号表!$C:$C,0))*10000+G5258</f>
        <v>12221018</v>
      </c>
      <c r="C5258" s="16" t="inlineStr">
        <is>
          <t xml:space="preserve">巨力符</t>
        </is>
      </c>
      <c r="D5258" s="16" t="s">
        <v>86</v>
      </c>
      <c r="E5258" s="16" t="s">
        <v>335</v>
      </c>
      <c r="F5258" s="16" t="s">
        <v>6493</v>
      </c>
      <c r="G5258" s="16">
        <v>18</v>
      </c>
      <c r="I5258">
        <v>60</v>
      </c>
      <c r="J5258" t="str">
        <f t="shared" si="84"/>
        <v>大类_凡品筑基符箓</v>
      </c>
      <c r="K5258" t="s">
        <v>337</v>
      </c>
      <c r="L5258">
        <v>1</v>
      </c>
      <c r="M5258" s="16" t="s">
        <v>6493</v>
      </c>
      <c r="O5258">
        <v>0</v>
      </c>
      <c r="P5258" t="b">
        <v>1</v>
      </c>
      <c r="Q5258"/>
      <c r="R5258" t="b">
        <v>0</v>
      </c>
      <c r="S5258">
        <v>1</v>
      </c>
      <c r="T5258" t="s">
        <v>91</v>
      </c>
      <c r="U5258">
        <v>999</v>
      </c>
      <c r="V5258" s="16" t="s">
        <v>6494</v>
      </c>
      <c r="W5258" s="16">
        <v>11710001</v>
      </c>
      <c r="Y5258" t="inlineStr">
        <is>
          <t xml:space="preserve">提高自身或友方攻击上下限各10%，持续120秒。一次性符箓，使用后消耗。</t>
        </is>
      </c>
      <c r="Z5258" t="s">
        <v>6551</v>
      </c>
      <c r="AA5258" t="s">
        <v>373</v>
      </c>
      <c r="AB5258" s="16">
        <v>12221018</v>
      </c>
      <c r="AC5258" t="s">
        <v>6497</v>
      </c>
      <c r="AD5258">
        <v>40001</v>
      </c>
      <c r="AF5258">
        <v>70001</v>
      </c>
      <c r="AH5258">
        <v>15</v>
      </c>
      <c r="AI5258" s="16" t="s">
        <v>6493</v>
      </c>
      <c r="AJ5258" s="16" t="s">
        <v>6493</v>
      </c>
      <c r="AK5258" s="16" t="s">
        <v>335</v>
      </c>
    </row>
    <row r="5259" spans="2:37">
      <c r="B5259" s="16" t="n">
        <f>10000000+INDEX(编号表!$B:$B,MATCH(F5259,编号表!$A:$A,0))*100000+INDEX(编号表!$F:$F,MATCH(D5259,编号表!$E:$E,0))*1000+INDEX(编号表!$D:$D,MATCH(E5259,编号表!$C:$C,0))*10000+G5259</f>
        <v>12221019</v>
      </c>
      <c r="C5259" s="16" t="inlineStr">
        <is>
          <t xml:space="preserve">锐锋符</t>
        </is>
      </c>
      <c r="D5259" s="16" t="s">
        <v>86</v>
      </c>
      <c r="E5259" s="16" t="s">
        <v>335</v>
      </c>
      <c r="F5259" s="16" t="s">
        <v>6493</v>
      </c>
      <c r="G5259" s="16">
        <v>19</v>
      </c>
      <c r="I5259">
        <v>60</v>
      </c>
      <c r="J5259" t="str">
        <f t="shared" si="84"/>
        <v>大类_凡品筑基符箓</v>
      </c>
      <c r="K5259" t="s">
        <v>337</v>
      </c>
      <c r="L5259">
        <v>1</v>
      </c>
      <c r="M5259" s="16" t="s">
        <v>6493</v>
      </c>
      <c r="O5259">
        <v>0</v>
      </c>
      <c r="P5259" t="b">
        <v>1</v>
      </c>
      <c r="Q5259"/>
      <c r="R5259" t="b">
        <v>0</v>
      </c>
      <c r="S5259">
        <v>1</v>
      </c>
      <c r="T5259" t="s">
        <v>91</v>
      </c>
      <c r="U5259">
        <v>999</v>
      </c>
      <c r="V5259" s="16" t="s">
        <v>6494</v>
      </c>
      <c r="W5259" s="16">
        <v>11720001</v>
      </c>
      <c r="Y5259" t="inlineStr">
        <is>
          <t xml:space="preserve">自身获得15%无视物理防御，持续120秒。一次性符箓，使用后消耗。</t>
        </is>
      </c>
      <c r="Z5259" t="s">
        <v>6554</v>
      </c>
      <c r="AA5259" t="s">
        <v>373</v>
      </c>
      <c r="AB5259" s="16">
        <v>12221019</v>
      </c>
      <c r="AC5259" t="s">
        <v>6497</v>
      </c>
      <c r="AD5259">
        <v>40001</v>
      </c>
      <c r="AF5259">
        <v>70001</v>
      </c>
      <c r="AH5259">
        <v>15</v>
      </c>
      <c r="AI5259" s="16" t="s">
        <v>6493</v>
      </c>
      <c r="AJ5259" s="16" t="s">
        <v>6493</v>
      </c>
      <c r="AK5259" s="16" t="s">
        <v>335</v>
      </c>
    </row>
    <row r="5260" spans="2:37">
      <c r="B5260" s="16" t="n">
        <f>10000000+INDEX(编号表!$B:$B,MATCH(F5260,编号表!$A:$A,0))*100000+INDEX(编号表!$F:$F,MATCH(D5260,编号表!$E:$E,0))*1000+INDEX(编号表!$D:$D,MATCH(E5260,编号表!$C:$C,0))*10000+G5260</f>
        <v>12221020</v>
      </c>
      <c r="C5260" s="16" t="inlineStr">
        <is>
          <t xml:space="preserve">凝神符</t>
        </is>
      </c>
      <c r="D5260" s="16" t="s">
        <v>86</v>
      </c>
      <c r="E5260" s="16" t="s">
        <v>335</v>
      </c>
      <c r="F5260" s="16" t="s">
        <v>6493</v>
      </c>
      <c r="G5260" s="16">
        <v>20</v>
      </c>
      <c r="I5260">
        <v>60</v>
      </c>
      <c r="J5260" t="str">
        <f t="shared" si="84"/>
        <v>大类_凡品筑基符箓</v>
      </c>
      <c r="K5260" t="s">
        <v>337</v>
      </c>
      <c r="L5260">
        <v>1</v>
      </c>
      <c r="M5260" s="16" t="s">
        <v>6493</v>
      </c>
      <c r="O5260">
        <v>0</v>
      </c>
      <c r="P5260" t="b">
        <v>1</v>
      </c>
      <c r="Q5260"/>
      <c r="R5260" t="b">
        <v>0</v>
      </c>
      <c r="S5260">
        <v>1</v>
      </c>
      <c r="T5260" t="s">
        <v>91</v>
      </c>
      <c r="U5260">
        <v>999</v>
      </c>
      <c r="V5260" s="16" t="s">
        <v>6494</v>
      </c>
      <c r="W5260" s="16">
        <v>11730001</v>
      </c>
      <c r="Y5260" t="inlineStr">
        <is>
          <t xml:space="preserve">提高自身或友方命中8个百分点，持续120秒。一次性符箓，使用后消耗。</t>
        </is>
      </c>
      <c r="Z5260" t="s">
        <v>6557</v>
      </c>
      <c r="AA5260" t="s">
        <v>373</v>
      </c>
      <c r="AB5260" s="16">
        <v>12221020</v>
      </c>
      <c r="AC5260" t="s">
        <v>6497</v>
      </c>
      <c r="AD5260">
        <v>40001</v>
      </c>
      <c r="AF5260">
        <v>70001</v>
      </c>
      <c r="AH5260">
        <v>15</v>
      </c>
      <c r="AI5260" s="16" t="s">
        <v>6493</v>
      </c>
      <c r="AJ5260" s="16" t="s">
        <v>6493</v>
      </c>
      <c r="AK5260" s="16" t="s">
        <v>335</v>
      </c>
    </row>
    <row r="5261" spans="2:37">
      <c r="B5261" s="16" t="n">
        <f>10000000+INDEX(编号表!$B:$B,MATCH(F5261,编号表!$A:$A,0))*100000+INDEX(编号表!$F:$F,MATCH(D5261,编号表!$E:$E,0))*1000+INDEX(编号表!$D:$D,MATCH(E5261,编号表!$C:$C,0))*10000+G5261</f>
        <v>12221021</v>
      </c>
      <c r="C5261" s="16" t="inlineStr">
        <is>
          <t xml:space="preserve">激元符</t>
        </is>
      </c>
      <c r="D5261" s="16" t="s">
        <v>86</v>
      </c>
      <c r="E5261" s="16" t="s">
        <v>335</v>
      </c>
      <c r="F5261" s="16" t="s">
        <v>6493</v>
      </c>
      <c r="G5261" s="16">
        <v>21</v>
      </c>
      <c r="I5261">
        <v>60</v>
      </c>
      <c r="J5261" t="str">
        <f t="shared" si="84"/>
        <v>大类_凡品筑基符箓</v>
      </c>
      <c r="K5261" t="s">
        <v>337</v>
      </c>
      <c r="L5261">
        <v>1</v>
      </c>
      <c r="M5261" s="16" t="s">
        <v>6493</v>
      </c>
      <c r="O5261">
        <v>0</v>
      </c>
      <c r="P5261" t="b">
        <v>1</v>
      </c>
      <c r="Q5261"/>
      <c r="R5261" t="b">
        <v>0</v>
      </c>
      <c r="S5261">
        <v>1</v>
      </c>
      <c r="T5261" t="s">
        <v>91</v>
      </c>
      <c r="U5261">
        <v>999</v>
      </c>
      <c r="V5261" s="16" t="s">
        <v>6494</v>
      </c>
      <c r="W5261" s="16">
        <v>11740001</v>
      </c>
      <c r="Y5261" t="inlineStr">
        <is>
          <t xml:space="preserve">自身获得15%无视法术防御，持续120秒。一次性符箓，使用后消耗。</t>
        </is>
      </c>
      <c r="Z5261" t="inlineStr">
        <is>
          <t xml:space="preserve">|cFFAAAABB灵机凝于一线，破去护体术障。|r</t>
        </is>
      </c>
      <c r="AA5261" t="s">
        <v>373</v>
      </c>
      <c r="AB5261" s="16">
        <v>12221021</v>
      </c>
      <c r="AC5261" t="s">
        <v>6497</v>
      </c>
      <c r="AD5261">
        <v>40001</v>
      </c>
      <c r="AF5261">
        <v>70001</v>
      </c>
      <c r="AH5261">
        <v>15</v>
      </c>
      <c r="AI5261" s="16" t="s">
        <v>6493</v>
      </c>
      <c r="AJ5261" s="16" t="s">
        <v>6493</v>
      </c>
      <c r="AK5261" s="16" t="s">
        <v>335</v>
      </c>
    </row>
    <row r="5262" spans="2:37">
      <c r="B5262" s="16" t="n">
        <f>10000000+INDEX(编号表!$B:$B,MATCH(F5262,编号表!$A:$A,0))*100000+INDEX(编号表!$F:$F,MATCH(D5262,编号表!$E:$E,0))*1000+INDEX(编号表!$D:$D,MATCH(E5262,编号表!$C:$C,0))*10000+G5262</f>
        <v>12221022</v>
      </c>
      <c r="C5262" s="16" t="inlineStr">
        <is>
          <t xml:space="preserve">回春符</t>
        </is>
      </c>
      <c r="D5262" s="16" t="s">
        <v>86</v>
      </c>
      <c r="E5262" s="16" t="s">
        <v>335</v>
      </c>
      <c r="F5262" s="16" t="s">
        <v>6493</v>
      </c>
      <c r="G5262" s="16">
        <v>22</v>
      </c>
      <c r="I5262">
        <v>60</v>
      </c>
      <c r="J5262" t="str">
        <f t="shared" si="84"/>
        <v>大类_凡品筑基符箓</v>
      </c>
      <c r="K5262" t="s">
        <v>337</v>
      </c>
      <c r="L5262">
        <v>1</v>
      </c>
      <c r="M5262" s="16" t="s">
        <v>6493</v>
      </c>
      <c r="O5262">
        <v>0</v>
      </c>
      <c r="P5262" t="b">
        <v>1</v>
      </c>
      <c r="Q5262"/>
      <c r="R5262" t="b">
        <v>0</v>
      </c>
      <c r="S5262">
        <v>1</v>
      </c>
      <c r="T5262" t="s">
        <v>91</v>
      </c>
      <c r="U5262">
        <v>999</v>
      </c>
      <c r="V5262" s="16" t="s">
        <v>6494</v>
      </c>
      <c r="W5262" s="16">
        <v>11750001</v>
      </c>
      <c r="Y5262" t="inlineStr">
        <is>
          <t xml:space="preserve">自身或友方每秒恢复84点生命，持续120秒。一次性符箓，使用后消耗。</t>
        </is>
      </c>
      <c r="Z5262" t="s">
        <v>6563</v>
      </c>
      <c r="AA5262" t="s">
        <v>373</v>
      </c>
      <c r="AB5262" s="16">
        <v>12221022</v>
      </c>
      <c r="AC5262" t="s">
        <v>6497</v>
      </c>
      <c r="AD5262">
        <v>40001</v>
      </c>
      <c r="AF5262">
        <v>70001</v>
      </c>
      <c r="AH5262">
        <v>15</v>
      </c>
      <c r="AI5262" s="16" t="s">
        <v>6493</v>
      </c>
      <c r="AJ5262" s="16" t="s">
        <v>6493</v>
      </c>
      <c r="AK5262" s="16" t="s">
        <v>335</v>
      </c>
    </row>
    <row r="5263" spans="2:37">
      <c r="B5263" s="16" t="n">
        <f>10000000+INDEX(编号表!$B:$B,MATCH(F5263,编号表!$A:$A,0))*100000+INDEX(编号表!$F:$F,MATCH(D5263,编号表!$E:$E,0))*1000+INDEX(编号表!$D:$D,MATCH(E5263,编号表!$C:$C,0))*10000+G5263</f>
        <v>12221023</v>
      </c>
      <c r="C5263" s="16" t="inlineStr">
        <is>
          <t xml:space="preserve">回气符</t>
        </is>
      </c>
      <c r="D5263" s="16" t="s">
        <v>86</v>
      </c>
      <c r="E5263" s="16" t="s">
        <v>335</v>
      </c>
      <c r="F5263" s="16" t="s">
        <v>6493</v>
      </c>
      <c r="G5263" s="16">
        <v>23</v>
      </c>
      <c r="I5263">
        <v>60</v>
      </c>
      <c r="J5263" t="str">
        <f t="shared" si="84"/>
        <v>大类_凡品筑基符箓</v>
      </c>
      <c r="K5263" t="s">
        <v>337</v>
      </c>
      <c r="L5263">
        <v>1</v>
      </c>
      <c r="M5263" s="16" t="s">
        <v>6493</v>
      </c>
      <c r="O5263">
        <v>0</v>
      </c>
      <c r="P5263" t="b">
        <v>1</v>
      </c>
      <c r="Q5263"/>
      <c r="R5263" t="b">
        <v>0</v>
      </c>
      <c r="S5263">
        <v>1</v>
      </c>
      <c r="T5263" t="s">
        <v>91</v>
      </c>
      <c r="U5263">
        <v>999</v>
      </c>
      <c r="V5263" s="16" t="s">
        <v>6494</v>
      </c>
      <c r="W5263" s="16">
        <v>11760001</v>
      </c>
      <c r="Y5263" t="inlineStr">
        <is>
          <t xml:space="preserve">自身或友方每秒恢复16点灵力，持续120秒。一次性符箓，使用后消耗。</t>
        </is>
      </c>
      <c r="Z5263" t="s">
        <v>6566</v>
      </c>
      <c r="AA5263" t="s">
        <v>373</v>
      </c>
      <c r="AB5263" s="16">
        <v>12221023</v>
      </c>
      <c r="AC5263" t="s">
        <v>6497</v>
      </c>
      <c r="AD5263">
        <v>40001</v>
      </c>
      <c r="AF5263">
        <v>70001</v>
      </c>
      <c r="AH5263">
        <v>15</v>
      </c>
      <c r="AI5263" s="16" t="s">
        <v>6493</v>
      </c>
      <c r="AJ5263" s="16" t="s">
        <v>6493</v>
      </c>
      <c r="AK5263" s="16" t="s">
        <v>335</v>
      </c>
    </row>
    <row r="5264" spans="2:37">
      <c r="B5264" s="16" t="n">
        <f>10000000+INDEX(编号表!$B:$B,MATCH(F5264,编号表!$A:$A,0))*100000+INDEX(编号表!$F:$F,MATCH(D5264,编号表!$E:$E,0))*1000+INDEX(编号表!$D:$D,MATCH(E5264,编号表!$C:$C,0))*10000+G5264</f>
        <v>12221024</v>
      </c>
      <c r="C5264" s="16" t="inlineStr">
        <is>
          <t xml:space="preserve">清心符</t>
        </is>
      </c>
      <c r="D5264" s="16" t="s">
        <v>86</v>
      </c>
      <c r="E5264" s="16" t="s">
        <v>335</v>
      </c>
      <c r="F5264" s="16" t="s">
        <v>6493</v>
      </c>
      <c r="G5264" s="16">
        <v>24</v>
      </c>
      <c r="I5264">
        <v>60</v>
      </c>
      <c r="J5264" t="str">
        <f t="shared" si="84"/>
        <v>大类_凡品筑基符箓</v>
      </c>
      <c r="K5264" t="s">
        <v>337</v>
      </c>
      <c r="L5264">
        <v>1</v>
      </c>
      <c r="M5264" s="16" t="s">
        <v>6493</v>
      </c>
      <c r="O5264">
        <v>0</v>
      </c>
      <c r="P5264" t="b">
        <v>1</v>
      </c>
      <c r="Q5264"/>
      <c r="R5264" t="b">
        <v>0</v>
      </c>
      <c r="S5264">
        <v>1</v>
      </c>
      <c r="T5264" t="s">
        <v>91</v>
      </c>
      <c r="U5264">
        <v>999</v>
      </c>
      <c r="V5264" s="16" t="s">
        <v>6494</v>
      </c>
      <c r="W5264" s="16">
        <v>11770001</v>
      </c>
      <c r="Y5264" t="inlineStr">
        <is>
          <t xml:space="preserve">以50%概率净化自身或友方全部可被普通驱散移除的减益状态。仅判定一次。一次性符箓，使用后消耗。</t>
        </is>
      </c>
      <c r="Z5264" t="s">
        <v>6569</v>
      </c>
      <c r="AA5264" t="s">
        <v>373</v>
      </c>
      <c r="AB5264" s="16">
        <v>12221024</v>
      </c>
      <c r="AC5264" t="s">
        <v>6497</v>
      </c>
      <c r="AD5264">
        <v>40001</v>
      </c>
      <c r="AF5264">
        <v>70001</v>
      </c>
      <c r="AH5264">
        <v>15</v>
      </c>
      <c r="AI5264" s="16" t="s">
        <v>6493</v>
      </c>
      <c r="AJ5264" s="16" t="s">
        <v>6493</v>
      </c>
      <c r="AK5264" s="16" t="s">
        <v>335</v>
      </c>
    </row>
    <row r="5265" spans="2:37">
      <c r="B5265" s="16" t="n">
        <f>10000000+INDEX(编号表!$B:$B,MATCH(F5265,编号表!$A:$A,0))*100000+INDEX(编号表!$F:$F,MATCH(D5265,编号表!$E:$E,0))*1000+INDEX(编号表!$D:$D,MATCH(E5265,编号表!$C:$C,0))*10000+G5265</f>
        <v>12221025</v>
      </c>
      <c r="C5265" s="16" t="inlineStr">
        <is>
          <t xml:space="preserve">辟瘴符</t>
        </is>
      </c>
      <c r="D5265" s="16" t="s">
        <v>86</v>
      </c>
      <c r="E5265" s="16" t="s">
        <v>335</v>
      </c>
      <c r="F5265" s="16" t="s">
        <v>6493</v>
      </c>
      <c r="G5265" s="16">
        <v>25</v>
      </c>
      <c r="I5265">
        <v>60</v>
      </c>
      <c r="J5265" t="str">
        <f t="shared" si="84"/>
        <v>大类_凡品筑基符箓</v>
      </c>
      <c r="K5265" t="s">
        <v>337</v>
      </c>
      <c r="L5265">
        <v>1</v>
      </c>
      <c r="M5265" s="16" t="s">
        <v>6493</v>
      </c>
      <c r="O5265">
        <v>0</v>
      </c>
      <c r="P5265" t="b">
        <v>1</v>
      </c>
      <c r="Q5265"/>
      <c r="R5265" t="b">
        <v>0</v>
      </c>
      <c r="S5265">
        <v>1</v>
      </c>
      <c r="T5265" t="s">
        <v>91</v>
      </c>
      <c r="U5265">
        <v>999</v>
      </c>
      <c r="V5265" s="16" t="s">
        <v>6494</v>
      </c>
      <c r="W5265" s="16">
        <v>11780001</v>
      </c>
      <c r="Y5265" t="inlineStr">
        <is>
          <t xml:space="preserve">自身或友方获得20%毒伤减免，持续120秒。一次性符箓，使用后消耗。</t>
        </is>
      </c>
      <c r="Z5265" t="s">
        <v>6572</v>
      </c>
      <c r="AA5265" t="s">
        <v>373</v>
      </c>
      <c r="AB5265" s="16">
        <v>12221025</v>
      </c>
      <c r="AC5265" t="s">
        <v>6497</v>
      </c>
      <c r="AD5265">
        <v>40001</v>
      </c>
      <c r="AF5265">
        <v>70001</v>
      </c>
      <c r="AH5265">
        <v>15</v>
      </c>
      <c r="AI5265" s="16" t="s">
        <v>6493</v>
      </c>
      <c r="AJ5265" s="16" t="s">
        <v>6493</v>
      </c>
      <c r="AK5265" s="16" t="s">
        <v>335</v>
      </c>
    </row>
    <row r="5266" spans="2:37">
      <c r="B5266" s="16" t="n">
        <f>10000000+INDEX(编号表!$B:$B,MATCH(F5266,编号表!$A:$A,0))*100000+INDEX(编号表!$F:$F,MATCH(D5266,编号表!$E:$E,0))*1000+INDEX(编号表!$D:$D,MATCH(E5266,编号表!$C:$C,0))*10000+G5266</f>
        <v>12221026</v>
      </c>
      <c r="C5266" s="16" t="inlineStr">
        <is>
          <t xml:space="preserve">神行符</t>
        </is>
      </c>
      <c r="D5266" s="16" t="s">
        <v>86</v>
      </c>
      <c r="E5266" s="16" t="s">
        <v>335</v>
      </c>
      <c r="F5266" s="16" t="s">
        <v>6493</v>
      </c>
      <c r="G5266" s="16">
        <v>26</v>
      </c>
      <c r="I5266">
        <v>60</v>
      </c>
      <c r="J5266" t="str">
        <f t="shared" si="84"/>
        <v>大类_凡品筑基符箓</v>
      </c>
      <c r="K5266" t="s">
        <v>337</v>
      </c>
      <c r="L5266">
        <v>1</v>
      </c>
      <c r="M5266" s="16" t="s">
        <v>6493</v>
      </c>
      <c r="O5266">
        <v>0</v>
      </c>
      <c r="P5266" t="b">
        <v>1</v>
      </c>
      <c r="Q5266"/>
      <c r="R5266" t="b">
        <v>0</v>
      </c>
      <c r="S5266">
        <v>1</v>
      </c>
      <c r="T5266" t="s">
        <v>91</v>
      </c>
      <c r="U5266">
        <v>999</v>
      </c>
      <c r="V5266" s="16" t="s">
        <v>6494</v>
      </c>
      <c r="W5266" s="16">
        <v>11790001</v>
      </c>
      <c r="Y5266" t="inlineStr">
        <is>
          <t xml:space="preserve">自身移动速度提高60，持续120秒。一次性符箓，使用后消耗。</t>
        </is>
      </c>
      <c r="Z5266" t="s">
        <v>6575</v>
      </c>
      <c r="AA5266" t="s">
        <v>373</v>
      </c>
      <c r="AB5266" s="16">
        <v>12221026</v>
      </c>
      <c r="AC5266" t="s">
        <v>6497</v>
      </c>
      <c r="AD5266">
        <v>40001</v>
      </c>
      <c r="AF5266">
        <v>70001</v>
      </c>
      <c r="AH5266">
        <v>15</v>
      </c>
      <c r="AI5266" s="16" t="s">
        <v>6493</v>
      </c>
      <c r="AJ5266" s="16" t="s">
        <v>6493</v>
      </c>
      <c r="AK5266" s="16" t="s">
        <v>335</v>
      </c>
    </row>
    <row r="5267" spans="2:37">
      <c r="B5267" s="16" t="n">
        <f>10000000+INDEX(编号表!$B:$B,MATCH(F5267,编号表!$A:$A,0))*100000+INDEX(编号表!$F:$F,MATCH(D5267,编号表!$E:$E,0))*1000+INDEX(编号表!$D:$D,MATCH(E5267,编号表!$C:$C,0))*10000+G5267</f>
        <v>12221027</v>
      </c>
      <c r="C5267" s="16" t="inlineStr">
        <is>
          <t xml:space="preserve">轻身符</t>
        </is>
      </c>
      <c r="D5267" s="16" t="s">
        <v>86</v>
      </c>
      <c r="E5267" s="16" t="s">
        <v>335</v>
      </c>
      <c r="F5267" s="16" t="s">
        <v>6493</v>
      </c>
      <c r="G5267" s="16">
        <v>27</v>
      </c>
      <c r="I5267">
        <v>60</v>
      </c>
      <c r="J5267" t="str">
        <f t="shared" si="84"/>
        <v>大类_凡品筑基符箓</v>
      </c>
      <c r="K5267" t="s">
        <v>337</v>
      </c>
      <c r="L5267">
        <v>1</v>
      </c>
      <c r="M5267" s="16" t="s">
        <v>6493</v>
      </c>
      <c r="O5267">
        <v>0</v>
      </c>
      <c r="P5267" t="b">
        <v>1</v>
      </c>
      <c r="Q5267"/>
      <c r="R5267" t="b">
        <v>0</v>
      </c>
      <c r="S5267">
        <v>1</v>
      </c>
      <c r="T5267" t="s">
        <v>91</v>
      </c>
      <c r="U5267">
        <v>999</v>
      </c>
      <c r="V5267" s="16" t="s">
        <v>6494</v>
      </c>
      <c r="W5267" s="16">
        <v>11800001</v>
      </c>
      <c r="Y5267" t="inlineStr">
        <is>
          <t xml:space="preserve">自身闪避提高10个百分点，持续120秒。一次性符箓，使用后消耗。</t>
        </is>
      </c>
      <c r="Z5267" t="s">
        <v>6578</v>
      </c>
      <c r="AA5267" t="s">
        <v>373</v>
      </c>
      <c r="AB5267" s="16">
        <v>12221027</v>
      </c>
      <c r="AC5267" t="s">
        <v>6497</v>
      </c>
      <c r="AD5267">
        <v>40001</v>
      </c>
      <c r="AF5267">
        <v>70001</v>
      </c>
      <c r="AH5267">
        <v>15</v>
      </c>
      <c r="AI5267" s="16" t="s">
        <v>6493</v>
      </c>
      <c r="AJ5267" s="16" t="s">
        <v>6493</v>
      </c>
      <c r="AK5267" s="16" t="s">
        <v>335</v>
      </c>
    </row>
    <row r="5268" spans="2:37">
      <c r="B5268" s="16" t="n">
        <f>10000000+INDEX(编号表!$B:$B,MATCH(F5268,编号表!$A:$A,0))*100000+INDEX(编号表!$F:$F,MATCH(D5268,编号表!$E:$E,0))*1000+INDEX(编号表!$D:$D,MATCH(E5268,编号表!$C:$C,0))*10000+G5268</f>
        <v>12221028</v>
      </c>
      <c r="C5268" s="16" t="inlineStr">
        <is>
          <t xml:space="preserve">缩地符</t>
        </is>
      </c>
      <c r="D5268" s="16" t="s">
        <v>86</v>
      </c>
      <c r="E5268" s="16" t="s">
        <v>335</v>
      </c>
      <c r="F5268" s="16" t="s">
        <v>6493</v>
      </c>
      <c r="G5268" s="16">
        <v>28</v>
      </c>
      <c r="I5268">
        <v>60</v>
      </c>
      <c r="J5268" t="str">
        <f t="shared" si="84"/>
        <v>大类_凡品筑基符箓</v>
      </c>
      <c r="K5268" t="s">
        <v>337</v>
      </c>
      <c r="L5268">
        <v>1</v>
      </c>
      <c r="M5268" s="16" t="s">
        <v>6493</v>
      </c>
      <c r="O5268">
        <v>0</v>
      </c>
      <c r="P5268" t="b">
        <v>1</v>
      </c>
      <c r="Q5268"/>
      <c r="R5268" t="b">
        <v>0</v>
      </c>
      <c r="S5268">
        <v>1</v>
      </c>
      <c r="T5268" t="s">
        <v>91</v>
      </c>
      <c r="U5268">
        <v>999</v>
      </c>
      <c r="V5268" s="16" t="s">
        <v>6494</v>
      </c>
      <c r="W5268" s="16">
        <v>11810001</v>
      </c>
      <c r="Y5268" t="inlineStr">
        <is>
          <t xml:space="preserve">向目标地点闪现最多400码；沿途遇墙停在障碍前最近可达点。一次性符箓，使用后消耗。</t>
        </is>
      </c>
      <c r="Z5268" t="s">
        <v>6581</v>
      </c>
      <c r="AA5268" t="s">
        <v>373</v>
      </c>
      <c r="AB5268" s="16">
        <v>12221028</v>
      </c>
      <c r="AC5268" t="s">
        <v>6497</v>
      </c>
      <c r="AD5268">
        <v>40001</v>
      </c>
      <c r="AF5268">
        <v>70001</v>
      </c>
      <c r="AH5268">
        <v>15</v>
      </c>
      <c r="AI5268" s="16" t="s">
        <v>6493</v>
      </c>
      <c r="AJ5268" s="16" t="s">
        <v>6493</v>
      </c>
      <c r="AK5268" s="16" t="s">
        <v>335</v>
      </c>
    </row>
    <row r="5269" spans="2:37">
      <c r="B5269" s="16" t="n">
        <f>10000000+INDEX(编号表!$B:$B,MATCH(F5269,编号表!$A:$A,0))*100000+INDEX(编号表!$F:$F,MATCH(D5269,编号表!$E:$E,0))*1000+INDEX(编号表!$D:$D,MATCH(E5269,编号表!$C:$C,0))*10000+G5269</f>
        <v>12221029</v>
      </c>
      <c r="C5269" s="16" t="inlineStr">
        <is>
          <t xml:space="preserve">隐身符</t>
        </is>
      </c>
      <c r="D5269" s="16" t="s">
        <v>86</v>
      </c>
      <c r="E5269" s="16" t="s">
        <v>335</v>
      </c>
      <c r="F5269" s="16" t="s">
        <v>6493</v>
      </c>
      <c r="G5269" s="16">
        <v>29</v>
      </c>
      <c r="I5269">
        <v>60</v>
      </c>
      <c r="J5269" t="str">
        <f t="shared" si="84"/>
        <v>大类_凡品筑基符箓</v>
      </c>
      <c r="K5269" t="s">
        <v>337</v>
      </c>
      <c r="L5269">
        <v>1</v>
      </c>
      <c r="M5269" s="16" t="s">
        <v>6493</v>
      </c>
      <c r="O5269">
        <v>0</v>
      </c>
      <c r="P5269" t="b">
        <v>1</v>
      </c>
      <c r="Q5269"/>
      <c r="R5269" t="b">
        <v>0</v>
      </c>
      <c r="S5269">
        <v>1</v>
      </c>
      <c r="T5269" t="s">
        <v>91</v>
      </c>
      <c r="U5269">
        <v>999</v>
      </c>
      <c r="V5269" s="16" t="s">
        <v>6494</v>
      </c>
      <c r="W5269" s="16">
        <v>11820001</v>
      </c>
      <c r="Y5269" t="inlineStr">
        <is>
          <t xml:space="preserve">自身获得隐身，战斗中不可被未携带隐形侦测的敌人选取，角色显示半透明，持续120秒。一次性符箓，使用后消耗。</t>
        </is>
      </c>
      <c r="Z5269" t="inlineStr">
        <is>
          <t xml:space="preserve">|cFFAAAABB身影藏于灵流，虚实一念之间。|r</t>
        </is>
      </c>
      <c r="AA5269" t="s">
        <v>373</v>
      </c>
      <c r="AB5269" s="16">
        <v>12221029</v>
      </c>
      <c r="AC5269" t="s">
        <v>6497</v>
      </c>
      <c r="AD5269">
        <v>40001</v>
      </c>
      <c r="AF5269">
        <v>70001</v>
      </c>
      <c r="AH5269">
        <v>15</v>
      </c>
      <c r="AI5269" s="16" t="s">
        <v>6493</v>
      </c>
      <c r="AJ5269" s="16" t="s">
        <v>6493</v>
      </c>
      <c r="AK5269" s="16" t="s">
        <v>335</v>
      </c>
    </row>
    <row r="5270" spans="2:37">
      <c r="B5270" s="16" t="n">
        <f>10000000+INDEX(编号表!$B:$B,MATCH(F5270,编号表!$A:$A,0))*100000+INDEX(编号表!$F:$F,MATCH(D5270,编号表!$E:$E,0))*1000+INDEX(编号表!$D:$D,MATCH(E5270,编号表!$C:$C,0))*10000+G5270</f>
        <v>12221030</v>
      </c>
      <c r="C5270" s="16" t="inlineStr">
        <is>
          <t xml:space="preserve">敛息符</t>
        </is>
      </c>
      <c r="D5270" s="16" t="s">
        <v>86</v>
      </c>
      <c r="E5270" s="16" t="s">
        <v>335</v>
      </c>
      <c r="F5270" s="16" t="s">
        <v>6493</v>
      </c>
      <c r="G5270" s="16">
        <v>30</v>
      </c>
      <c r="I5270">
        <v>60</v>
      </c>
      <c r="J5270" t="str">
        <f t="shared" si="84"/>
        <v>大类_凡品筑基符箓</v>
      </c>
      <c r="K5270" t="s">
        <v>337</v>
      </c>
      <c r="L5270">
        <v>1</v>
      </c>
      <c r="M5270" s="16" t="s">
        <v>6493</v>
      </c>
      <c r="O5270">
        <v>0</v>
      </c>
      <c r="P5270" t="b">
        <v>1</v>
      </c>
      <c r="Q5270"/>
      <c r="R5270" t="b">
        <v>0</v>
      </c>
      <c r="S5270">
        <v>1</v>
      </c>
      <c r="T5270" t="s">
        <v>91</v>
      </c>
      <c r="U5270">
        <v>999</v>
      </c>
      <c r="V5270" s="16" t="s">
        <v>6494</v>
      </c>
      <c r="W5270" s="16">
        <v>11830001</v>
      </c>
      <c r="Y5270" t="inlineStr">
        <is>
          <t xml:space="preserve">怪物主动发现自己的距离缩减20%，持续120秒。不影响队友、既有追击及怪物受击还手。一次性符箓，使用后消耗。</t>
        </is>
      </c>
      <c r="Z5270" t="s">
        <v>6587</v>
      </c>
      <c r="AA5270" t="s">
        <v>373</v>
      </c>
      <c r="AB5270" s="16">
        <v>12221030</v>
      </c>
      <c r="AC5270" t="s">
        <v>6497</v>
      </c>
      <c r="AD5270">
        <v>40001</v>
      </c>
      <c r="AF5270">
        <v>70001</v>
      </c>
      <c r="AH5270">
        <v>15</v>
      </c>
      <c r="AI5270" s="16" t="s">
        <v>6493</v>
      </c>
      <c r="AJ5270" s="16" t="s">
        <v>6493</v>
      </c>
      <c r="AK5270" s="16" t="s">
        <v>335</v>
      </c>
    </row>
    <row r="5271" spans="2:37">
      <c r="B5271" s="16" t="n">
        <f>10000000+INDEX(编号表!$B:$B,MATCH(F5271,编号表!$A:$A,0))*100000+INDEX(编号表!$F:$F,MATCH(D5271,编号表!$E:$E,0))*1000+INDEX(编号表!$D:$D,MATCH(E5271,编号表!$C:$C,0))*10000+G5271</f>
        <v>12221031</v>
      </c>
      <c r="C5271" s="16" t="inlineStr">
        <is>
          <t xml:space="preserve">震音符</t>
        </is>
      </c>
      <c r="D5271" s="16" t="s">
        <v>86</v>
      </c>
      <c r="E5271" s="16" t="s">
        <v>335</v>
      </c>
      <c r="F5271" s="16" t="s">
        <v>6493</v>
      </c>
      <c r="G5271" s="16">
        <v>31</v>
      </c>
      <c r="I5271">
        <v>60</v>
      </c>
      <c r="J5271" t="str">
        <f t="shared" si="84"/>
        <v>大类_凡品筑基符箓</v>
      </c>
      <c r="K5271" t="s">
        <v>337</v>
      </c>
      <c r="L5271">
        <v>1</v>
      </c>
      <c r="M5271" s="16" t="s">
        <v>6493</v>
      </c>
      <c r="O5271">
        <v>0</v>
      </c>
      <c r="P5271" t="b">
        <v>1</v>
      </c>
      <c r="Q5271"/>
      <c r="R5271" t="b">
        <v>0</v>
      </c>
      <c r="S5271">
        <v>1</v>
      </c>
      <c r="T5271" t="s">
        <v>91</v>
      </c>
      <c r="U5271">
        <v>999</v>
      </c>
      <c r="V5271" s="16" t="s">
        <v>6494</v>
      </c>
      <c r="W5271" s="16">
        <v>11840001</v>
      </c>
      <c r="Y5271" t="inlineStr">
        <is>
          <t xml:space="preserve">向周围释放声波，对半径220码内敌人造成120点普通法术伤害，并向外击退160码。一次性符箓，使用后消耗。</t>
        </is>
      </c>
      <c r="Z5271" t="inlineStr">
        <is>
          <t xml:space="preserve">|cFFAAAABB声震八方，灵波退敌。|r</t>
        </is>
      </c>
      <c r="AA5271" t="s">
        <v>373</v>
      </c>
      <c r="AB5271" s="16">
        <v>12221031</v>
      </c>
      <c r="AC5271" t="s">
        <v>6497</v>
      </c>
      <c r="AD5271">
        <v>40001</v>
      </c>
      <c r="AF5271">
        <v>70001</v>
      </c>
      <c r="AH5271">
        <v>15</v>
      </c>
      <c r="AI5271" s="16" t="s">
        <v>6493</v>
      </c>
      <c r="AJ5271" s="16" t="s">
        <v>6493</v>
      </c>
      <c r="AK5271" s="16" t="s">
        <v>335</v>
      </c>
    </row>
    <row r="5272" spans="2:37">
      <c r="B5272" s="16" t="n">
        <f>10000000+INDEX(编号表!$B:$B,MATCH(F5272,编号表!$A:$A,0))*100000+INDEX(编号表!$F:$F,MATCH(D5272,编号表!$E:$E,0))*1000+INDEX(编号表!$D:$D,MATCH(E5272,编号表!$C:$C,0))*10000+G5272</f>
        <v>12221032</v>
      </c>
      <c r="C5272" s="16" t="inlineStr">
        <is>
          <t xml:space="preserve">障眼符</t>
        </is>
      </c>
      <c r="D5272" s="16" t="s">
        <v>86</v>
      </c>
      <c r="E5272" s="16" t="s">
        <v>335</v>
      </c>
      <c r="F5272" s="16" t="s">
        <v>6493</v>
      </c>
      <c r="G5272" s="16">
        <v>32</v>
      </c>
      <c r="I5272">
        <v>60</v>
      </c>
      <c r="J5272" t="str">
        <f t="shared" si="84"/>
        <v>大类_凡品筑基符箓</v>
      </c>
      <c r="K5272" t="s">
        <v>337</v>
      </c>
      <c r="L5272">
        <v>1</v>
      </c>
      <c r="M5272" s="16" t="s">
        <v>6493</v>
      </c>
      <c r="O5272">
        <v>0</v>
      </c>
      <c r="P5272" t="b">
        <v>1</v>
      </c>
      <c r="Q5272"/>
      <c r="R5272" t="b">
        <v>0</v>
      </c>
      <c r="S5272">
        <v>1</v>
      </c>
      <c r="T5272" t="s">
        <v>91</v>
      </c>
      <c r="U5272">
        <v>999</v>
      </c>
      <c r="V5272" s="16" t="s">
        <v>6494</v>
      </c>
      <c r="W5272" s="16">
        <v>11850001</v>
      </c>
      <c r="Y5272" t="inlineStr">
        <is>
          <t xml:space="preserve">降低敌人命中8个百分点，持续120秒。一次性符箓，使用后消耗。</t>
        </is>
      </c>
      <c r="Z5272" t="s">
        <v>6593</v>
      </c>
      <c r="AA5272" t="s">
        <v>373</v>
      </c>
      <c r="AB5272" s="16">
        <v>12221032</v>
      </c>
      <c r="AC5272" t="s">
        <v>6497</v>
      </c>
      <c r="AD5272">
        <v>40001</v>
      </c>
      <c r="AF5272">
        <v>70001</v>
      </c>
      <c r="AH5272">
        <v>15</v>
      </c>
      <c r="AI5272" s="16" t="s">
        <v>6493</v>
      </c>
      <c r="AJ5272" s="16" t="s">
        <v>6493</v>
      </c>
      <c r="AK5272" s="16" t="s">
        <v>335</v>
      </c>
    </row>
    <row r="5273" spans="2:37">
      <c r="B5273" s="16" t="n">
        <f>10000000+INDEX(编号表!$B:$B,MATCH(F5273,编号表!$A:$A,0))*100000+INDEX(编号表!$F:$F,MATCH(D5273,编号表!$E:$E,0))*1000+INDEX(编号表!$D:$D,MATCH(E5273,编号表!$C:$C,0))*10000+G5273</f>
        <v>12221033</v>
      </c>
      <c r="C5273" s="16" t="inlineStr">
        <is>
          <t xml:space="preserve">破妄符</t>
        </is>
      </c>
      <c r="D5273" s="16" t="s">
        <v>86</v>
      </c>
      <c r="E5273" s="16" t="s">
        <v>335</v>
      </c>
      <c r="F5273" s="16" t="s">
        <v>6493</v>
      </c>
      <c r="G5273" s="16">
        <v>33</v>
      </c>
      <c r="I5273">
        <v>60</v>
      </c>
      <c r="J5273" t="str">
        <f t="shared" si="84"/>
        <v>大类_凡品筑基符箓</v>
      </c>
      <c r="K5273" t="s">
        <v>337</v>
      </c>
      <c r="L5273">
        <v>1</v>
      </c>
      <c r="M5273" s="16" t="s">
        <v>6493</v>
      </c>
      <c r="O5273">
        <v>0</v>
      </c>
      <c r="P5273" t="b">
        <v>1</v>
      </c>
      <c r="Q5273"/>
      <c r="R5273" t="b">
        <v>0</v>
      </c>
      <c r="S5273">
        <v>1</v>
      </c>
      <c r="T5273" t="s">
        <v>91</v>
      </c>
      <c r="U5273">
        <v>999</v>
      </c>
      <c r="V5273" s="16" t="s">
        <v>6494</v>
      </c>
      <c r="W5273" s="16">
        <v>11860001</v>
      </c>
      <c r="Y5273" t="inlineStr">
        <is>
          <t xml:space="preserve">自身获得隐形侦测，可选取隐身怪物，持续120秒；其他不可选限制仍生效。一次性符箓，使用后消耗。</t>
        </is>
      </c>
      <c r="Z5273" t="s">
        <v>6596</v>
      </c>
      <c r="AA5273" t="s">
        <v>373</v>
      </c>
      <c r="AB5273" s="16">
        <v>12221033</v>
      </c>
      <c r="AC5273" t="s">
        <v>6497</v>
      </c>
      <c r="AD5273">
        <v>40001</v>
      </c>
      <c r="AF5273">
        <v>70001</v>
      </c>
      <c r="AH5273">
        <v>15</v>
      </c>
      <c r="AI5273" s="16" t="s">
        <v>6493</v>
      </c>
      <c r="AJ5273" s="16" t="s">
        <v>6493</v>
      </c>
      <c r="AK5273" s="16" t="s">
        <v>335</v>
      </c>
    </row>
    <row r="5274" spans="2:37">
      <c r="B5274" s="16" t="n">
        <f>10000000+INDEX(编号表!$B:$B,MATCH(F5274,编号表!$A:$A,0))*100000+INDEX(编号表!$F:$F,MATCH(D5274,编号表!$E:$E,0))*1000+INDEX(编号表!$D:$D,MATCH(E5274,编号表!$C:$C,0))*10000+G5274</f>
        <v>12221034</v>
      </c>
      <c r="C5274" s="16" t="inlineStr">
        <is>
          <t xml:space="preserve">照夜符</t>
        </is>
      </c>
      <c r="D5274" s="16" t="s">
        <v>86</v>
      </c>
      <c r="E5274" s="16" t="s">
        <v>335</v>
      </c>
      <c r="F5274" s="16" t="s">
        <v>6493</v>
      </c>
      <c r="G5274" s="16">
        <v>34</v>
      </c>
      <c r="I5274">
        <v>60</v>
      </c>
      <c r="J5274" t="str">
        <f t="shared" si="84"/>
        <v>大类_凡品筑基符箓</v>
      </c>
      <c r="K5274" t="s">
        <v>337</v>
      </c>
      <c r="L5274">
        <v>1</v>
      </c>
      <c r="M5274" s="16" t="s">
        <v>6493</v>
      </c>
      <c r="O5274">
        <v>0</v>
      </c>
      <c r="P5274" t="b">
        <v>1</v>
      </c>
      <c r="Q5274"/>
      <c r="R5274" t="b">
        <v>0</v>
      </c>
      <c r="S5274">
        <v>1</v>
      </c>
      <c r="T5274" t="s">
        <v>91</v>
      </c>
      <c r="U5274">
        <v>999</v>
      </c>
      <c r="V5274" s="16" t="s">
        <v>6494</v>
      </c>
      <c r="W5274" s="16">
        <v>11870001</v>
      </c>
      <c r="Y5274" t="inlineStr">
        <is>
          <t xml:space="preserve">获得一个跟随自身的光照点，持续120秒。一次性符箓，使用后消耗。</t>
        </is>
      </c>
      <c r="Z5274" t="s">
        <v>6599</v>
      </c>
      <c r="AA5274" t="s">
        <v>373</v>
      </c>
      <c r="AB5274" s="16">
        <v>12221034</v>
      </c>
      <c r="AC5274" t="s">
        <v>6497</v>
      </c>
      <c r="AD5274">
        <v>40001</v>
      </c>
      <c r="AF5274">
        <v>70001</v>
      </c>
      <c r="AH5274">
        <v>15</v>
      </c>
      <c r="AI5274" s="16" t="s">
        <v>6493</v>
      </c>
      <c r="AJ5274" s="16" t="s">
        <v>6493</v>
      </c>
      <c r="AK5274" s="16" t="s">
        <v>335</v>
      </c>
    </row>
    <row r="5275" spans="2:37">
      <c r="B5275" s="16" t="n">
        <f>10000000+INDEX(编号表!$B:$B,MATCH(F5275,编号表!$A:$A,0))*100000+INDEX(编号表!$F:$F,MATCH(D5275,编号表!$E:$E,0))*1000+INDEX(编号表!$D:$D,MATCH(E5275,编号表!$C:$C,0))*10000+G5275</f>
        <v>12221035</v>
      </c>
      <c r="C5275" s="16" t="inlineStr">
        <is>
          <t xml:space="preserve">寻踪符</t>
        </is>
      </c>
      <c r="D5275" s="16" t="s">
        <v>86</v>
      </c>
      <c r="E5275" s="16" t="s">
        <v>335</v>
      </c>
      <c r="F5275" s="16" t="s">
        <v>6493</v>
      </c>
      <c r="G5275" s="16">
        <v>35</v>
      </c>
      <c r="I5275">
        <v>60</v>
      </c>
      <c r="J5275" t="str">
        <f t="shared" si="84"/>
        <v>大类_凡品筑基符箓</v>
      </c>
      <c r="K5275" t="s">
        <v>337</v>
      </c>
      <c r="L5275">
        <v>1</v>
      </c>
      <c r="M5275" s="16" t="s">
        <v>6493</v>
      </c>
      <c r="O5275">
        <v>0</v>
      </c>
      <c r="P5275" t="b">
        <v>1</v>
      </c>
      <c r="Q5275"/>
      <c r="R5275" t="b">
        <v>0</v>
      </c>
      <c r="S5275">
        <v>1</v>
      </c>
      <c r="T5275" t="s">
        <v>91</v>
      </c>
      <c r="U5275">
        <v>999</v>
      </c>
      <c r="V5275" s="16" t="s">
        <v>6494</v>
      </c>
      <c r="W5275" s="16">
        <v>11880001</v>
      </c>
      <c r="Y5275" t="inlineStr">
        <is>
          <t xml:space="preserve">传送到当前场景最近一只精英或首领附近的安全落点。无可用目标时不能使用。一次性符箓，使用后消耗。</t>
        </is>
      </c>
      <c r="Z5275" t="inlineStr">
        <is>
          <t xml:space="preserve">|cFFAAAABB循灵机而往，直抵强敌近旁。|r</t>
        </is>
      </c>
      <c r="AA5275" t="s">
        <v>373</v>
      </c>
      <c r="AB5275" s="16">
        <v>12221035</v>
      </c>
      <c r="AC5275" t="s">
        <v>6497</v>
      </c>
      <c r="AD5275">
        <v>40001</v>
      </c>
      <c r="AF5275">
        <v>70001</v>
      </c>
      <c r="AH5275">
        <v>15</v>
      </c>
      <c r="AI5275" s="16" t="s">
        <v>6493</v>
      </c>
      <c r="AJ5275" s="16" t="s">
        <v>6493</v>
      </c>
      <c r="AK5275" s="16" t="s">
        <v>335</v>
      </c>
    </row>
    <row r="5276" spans="2:37">
      <c r="B5276" s="16" t="n">
        <f>10000000+INDEX(编号表!$B:$B,MATCH(F5276,编号表!$A:$A,0))*100000+INDEX(编号表!$F:$F,MATCH(D5276,编号表!$E:$E,0))*1000+INDEX(编号表!$D:$D,MATCH(E5276,编号表!$C:$C,0))*10000+G5276</f>
        <v>12221036</v>
      </c>
      <c r="C5276" s="16" t="inlineStr">
        <is>
          <t xml:space="preserve">传音符</t>
        </is>
      </c>
      <c r="D5276" s="16" t="s">
        <v>86</v>
      </c>
      <c r="E5276" s="16" t="s">
        <v>335</v>
      </c>
      <c r="F5276" s="16" t="s">
        <v>6493</v>
      </c>
      <c r="G5276" s="16">
        <v>36</v>
      </c>
      <c r="I5276">
        <v>60</v>
      </c>
      <c r="J5276" t="str">
        <f t="shared" si="84"/>
        <v>大类_凡品筑基符箓</v>
      </c>
      <c r="K5276" t="s">
        <v>337</v>
      </c>
      <c r="L5276">
        <v>1</v>
      </c>
      <c r="M5276" s="16" t="s">
        <v>6493</v>
      </c>
      <c r="O5276">
        <v>0</v>
      </c>
      <c r="P5276" t="b">
        <v>1</v>
      </c>
      <c r="Q5276"/>
      <c r="R5276" t="b">
        <v>0</v>
      </c>
      <c r="S5276">
        <v>1</v>
      </c>
      <c r="T5276" t="s">
        <v>91</v>
      </c>
      <c r="U5276">
        <v>999</v>
      </c>
      <c r="V5276" s="16" t="s">
        <v>6494</v>
      </c>
      <c r="W5276" s="16">
        <v>11890001</v>
      </c>
      <c r="Y5276" t="inlineStr">
        <is>
          <t xml:space="preserve">打开NPC交易面板。待NPC交易系统完成后开放。一次性符箓，使用后消耗。</t>
        </is>
      </c>
      <c r="Z5276" t="inlineStr">
        <is>
          <t xml:space="preserve">|cFFAAAABB灵音跨山海，所求有所应。|r</t>
        </is>
      </c>
      <c r="AA5276" t="s">
        <v>373</v>
      </c>
      <c r="AB5276" s="16">
        <v>12221036</v>
      </c>
      <c r="AC5276" t="s">
        <v>6497</v>
      </c>
      <c r="AD5276">
        <v>40001</v>
      </c>
      <c r="AF5276">
        <v>70001</v>
      </c>
      <c r="AH5276">
        <v>15</v>
      </c>
      <c r="AI5276" s="16" t="s">
        <v>6493</v>
      </c>
      <c r="AJ5276" s="16" t="s">
        <v>6493</v>
      </c>
      <c r="AK5276" s="16" t="s">
        <v>335</v>
      </c>
    </row>
    <row r="5277" spans="2:37">
      <c r="B5277" s="16" t="n">
        <f>10000000+INDEX(编号表!$B:$B,MATCH(F5277,编号表!$A:$A,0))*100000+INDEX(编号表!$F:$F,MATCH(D5277,编号表!$E:$E,0))*1000+INDEX(编号表!$D:$D,MATCH(E5277,编号表!$C:$C,0))*10000+G5277</f>
        <v>12221037</v>
      </c>
      <c r="C5277" s="16" t="inlineStr">
        <is>
          <t xml:space="preserve">指路符</t>
        </is>
      </c>
      <c r="D5277" s="16" t="s">
        <v>86</v>
      </c>
      <c r="E5277" s="16" t="s">
        <v>335</v>
      </c>
      <c r="F5277" s="16" t="s">
        <v>6493</v>
      </c>
      <c r="G5277" s="16">
        <v>37</v>
      </c>
      <c r="I5277">
        <v>60</v>
      </c>
      <c r="J5277" t="str">
        <f t="shared" si="84"/>
        <v>大类_凡品筑基符箓</v>
      </c>
      <c r="K5277" t="s">
        <v>337</v>
      </c>
      <c r="L5277">
        <v>1</v>
      </c>
      <c r="M5277" s="16" t="s">
        <v>6493</v>
      </c>
      <c r="O5277">
        <v>0</v>
      </c>
      <c r="P5277" t="b">
        <v>1</v>
      </c>
      <c r="Q5277"/>
      <c r="R5277" t="b">
        <v>0</v>
      </c>
      <c r="S5277">
        <v>1</v>
      </c>
      <c r="T5277" t="s">
        <v>91</v>
      </c>
      <c r="U5277">
        <v>999</v>
      </c>
      <c r="V5277" s="16" t="s">
        <v>6494</v>
      </c>
      <c r="W5277" s="16">
        <v>11900001</v>
      </c>
      <c r="Y5277" t="inlineStr">
        <is>
          <t xml:space="preserve">在小地图上显示当前场景精英与首领的位置，持续120秒。一次性符箓，使用后消耗。</t>
        </is>
      </c>
      <c r="Z5277" t="inlineStr">
        <is>
          <t xml:space="preserve">|cFFAAAABB山川有迹，强敌难藏。|r</t>
        </is>
      </c>
      <c r="AA5277" t="s">
        <v>373</v>
      </c>
      <c r="AB5277" s="16">
        <v>12221037</v>
      </c>
      <c r="AC5277" t="s">
        <v>6497</v>
      </c>
      <c r="AD5277">
        <v>40001</v>
      </c>
      <c r="AF5277">
        <v>70001</v>
      </c>
      <c r="AH5277">
        <v>15</v>
      </c>
      <c r="AI5277" s="16" t="s">
        <v>6493</v>
      </c>
      <c r="AJ5277" s="16" t="s">
        <v>6493</v>
      </c>
      <c r="AK5277" s="16" t="s">
        <v>335</v>
      </c>
    </row>
    <row r="5278" spans="2:37">
      <c r="B5278" s="16" t="n">
        <f>10000000+INDEX(编号表!$B:$B,MATCH(F5278,编号表!$A:$A,0))*100000+INDEX(编号表!$F:$F,MATCH(D5278,编号表!$E:$E,0))*1000+INDEX(编号表!$D:$D,MATCH(E5278,编号表!$C:$C,0))*10000+G5278</f>
        <v>12221038</v>
      </c>
      <c r="C5278" s="16" t="inlineStr">
        <is>
          <t xml:space="preserve">震慑符</t>
        </is>
      </c>
      <c r="D5278" s="16" t="s">
        <v>86</v>
      </c>
      <c r="E5278" s="16" t="s">
        <v>335</v>
      </c>
      <c r="F5278" s="16" t="s">
        <v>6493</v>
      </c>
      <c r="G5278" s="16">
        <v>38</v>
      </c>
      <c r="I5278">
        <v>60</v>
      </c>
      <c r="J5278" t="str">
        <f t="shared" si="84"/>
        <v>大类_凡品筑基符箓</v>
      </c>
      <c r="K5278" t="s">
        <v>337</v>
      </c>
      <c r="L5278">
        <v>1</v>
      </c>
      <c r="M5278" s="16" t="s">
        <v>6493</v>
      </c>
      <c r="O5278">
        <v>0</v>
      </c>
      <c r="P5278" t="b">
        <v>1</v>
      </c>
      <c r="Q5278"/>
      <c r="R5278" t="b">
        <v>0</v>
      </c>
      <c r="S5278">
        <v>1</v>
      </c>
      <c r="T5278" t="s">
        <v>91</v>
      </c>
      <c r="U5278">
        <v>999</v>
      </c>
      <c r="V5278" s="16" t="s">
        <v>6494</v>
      </c>
      <c r="W5278" s="16">
        <v>11910001</v>
      </c>
      <c r="Y5278" t="inlineStr">
        <is>
          <t xml:space="preserve">使一个敌人恐惧2秒，随机逃窜，不能普攻和施法。一次性符箓，使用后消耗。</t>
        </is>
      </c>
      <c r="Z5278" t="inlineStr">
        <is>
          <t xml:space="preserve">|cFFAAAABB一符慑魄，敌胆自寒。|r</t>
        </is>
      </c>
      <c r="AA5278" t="s">
        <v>373</v>
      </c>
      <c r="AB5278" s="16">
        <v>12221038</v>
      </c>
      <c r="AC5278" t="s">
        <v>6497</v>
      </c>
      <c r="AD5278">
        <v>40001</v>
      </c>
      <c r="AF5278">
        <v>70001</v>
      </c>
      <c r="AH5278">
        <v>15</v>
      </c>
      <c r="AI5278" s="16" t="s">
        <v>6493</v>
      </c>
      <c r="AJ5278" s="16" t="s">
        <v>6493</v>
      </c>
      <c r="AK5278" s="16" t="s">
        <v>335</v>
      </c>
    </row>
    <row r="5279" spans="2:37">
      <c r="B5279" s="16" t="n">
        <f>10000000+INDEX(编号表!$B:$B,MATCH(F5279,编号表!$A:$A,0))*100000+INDEX(编号表!$F:$F,MATCH(D5279,编号表!$E:$E,0))*1000+INDEX(编号表!$D:$D,MATCH(E5279,编号表!$C:$C,0))*10000+G5279</f>
        <v>12221039</v>
      </c>
      <c r="C5279" s="16" t="inlineStr">
        <is>
          <t xml:space="preserve">挪移符</t>
        </is>
      </c>
      <c r="D5279" s="16" t="s">
        <v>86</v>
      </c>
      <c r="E5279" s="16" t="s">
        <v>335</v>
      </c>
      <c r="F5279" s="16" t="s">
        <v>6493</v>
      </c>
      <c r="G5279" s="16">
        <v>39</v>
      </c>
      <c r="I5279">
        <v>60</v>
      </c>
      <c r="J5279" t="str">
        <f t="shared" si="84"/>
        <v>大类_凡品筑基符箓</v>
      </c>
      <c r="K5279" t="s">
        <v>337</v>
      </c>
      <c r="L5279">
        <v>1</v>
      </c>
      <c r="M5279" s="16" t="s">
        <v>6493</v>
      </c>
      <c r="O5279">
        <v>0</v>
      </c>
      <c r="P5279" t="b">
        <v>1</v>
      </c>
      <c r="Q5279"/>
      <c r="R5279" t="b">
        <v>0</v>
      </c>
      <c r="S5279">
        <v>1</v>
      </c>
      <c r="T5279" t="s">
        <v>91</v>
      </c>
      <c r="U5279">
        <v>999</v>
      </c>
      <c r="V5279" s="16" t="s">
        <v>6494</v>
      </c>
      <c r="W5279" s="16">
        <v>11920001</v>
      </c>
      <c r="Y5279" t="inlineStr">
        <is>
          <t xml:space="preserve">在当前场景内随机传送到1200码内的一个安全位置。一次性符箓，使用后消耗。</t>
        </is>
      </c>
      <c r="Z5279" t="inlineStr">
        <is>
          <t xml:space="preserve">|cFFAAAABB灵机一转，移步别处。|r</t>
        </is>
      </c>
      <c r="AA5279" t="s">
        <v>373</v>
      </c>
      <c r="AB5279" s="16">
        <v>12221039</v>
      </c>
      <c r="AC5279" t="s">
        <v>6497</v>
      </c>
      <c r="AD5279">
        <v>40001</v>
      </c>
      <c r="AF5279">
        <v>70001</v>
      </c>
      <c r="AH5279">
        <v>15</v>
      </c>
      <c r="AI5279" s="16" t="s">
        <v>6493</v>
      </c>
      <c r="AJ5279" s="16" t="s">
        <v>6493</v>
      </c>
      <c r="AK5279" s="16" t="s">
        <v>335</v>
      </c>
    </row>
    <row r="5280" spans="2:37">
      <c r="B5280" s="16" t="n">
        <f>10000000+INDEX(编号表!$B:$B,MATCH(F5280,编号表!$A:$A,0))*100000+INDEX(编号表!$F:$F,MATCH(D5280,编号表!$E:$E,0))*1000+INDEX(编号表!$D:$D,MATCH(E5280,编号表!$C:$C,0))*10000+G5280</f>
        <v>12221040</v>
      </c>
      <c r="C5280" s="16" t="inlineStr">
        <is>
          <t xml:space="preserve">替身符</t>
        </is>
      </c>
      <c r="D5280" s="16" t="s">
        <v>86</v>
      </c>
      <c r="E5280" s="16" t="s">
        <v>335</v>
      </c>
      <c r="F5280" s="16" t="s">
        <v>6493</v>
      </c>
      <c r="G5280" s="16">
        <v>40</v>
      </c>
      <c r="I5280">
        <v>60</v>
      </c>
      <c r="J5280" t="str">
        <f t="shared" si="84"/>
        <v>大类_凡品筑基符箓</v>
      </c>
      <c r="K5280" t="s">
        <v>337</v>
      </c>
      <c r="L5280">
        <v>1</v>
      </c>
      <c r="M5280" s="16" t="s">
        <v>6493</v>
      </c>
      <c r="O5280">
        <v>0</v>
      </c>
      <c r="P5280" t="b">
        <v>1</v>
      </c>
      <c r="Q5280"/>
      <c r="R5280" t="b">
        <v>0</v>
      </c>
      <c r="S5280">
        <v>1</v>
      </c>
      <c r="T5280" t="s">
        <v>91</v>
      </c>
      <c r="U5280">
        <v>999</v>
      </c>
      <c r="V5280" s="16" t="s">
        <v>6494</v>
      </c>
      <c r="W5280" s="16">
        <v>11930001</v>
      </c>
      <c r="Y5280" t="inlineStr">
        <is>
          <t xml:space="preserve">120秒内受到下一次暴击时，取消该次全部暴击伤害，并消耗此状态。一次性符箓，使用后消耗。</t>
        </is>
      </c>
      <c r="Z5280" t="s">
        <v>6617</v>
      </c>
      <c r="AA5280" t="s">
        <v>373</v>
      </c>
      <c r="AB5280" s="16">
        <v>12221040</v>
      </c>
      <c r="AC5280" t="s">
        <v>6497</v>
      </c>
      <c r="AD5280">
        <v>40001</v>
      </c>
      <c r="AF5280">
        <v>70001</v>
      </c>
      <c r="AH5280">
        <v>15</v>
      </c>
      <c r="AI5280" s="16" t="s">
        <v>6493</v>
      </c>
      <c r="AJ5280" s="16" t="s">
        <v>6493</v>
      </c>
      <c r="AK5280" s="16" t="s">
        <v>335</v>
      </c>
    </row>
    <row r="5281" spans="2:37">
      <c r="B5281" s="16" t="n">
        <f>10000000+INDEX(编号表!$B:$B,MATCH(F5281,编号表!$A:$A,0))*100000+INDEX(编号表!$F:$F,MATCH(D5281,编号表!$E:$E,0))*1000+INDEX(编号表!$D:$D,MATCH(E5281,编号表!$C:$C,0))*10000+G5281</f>
        <v>12221041</v>
      </c>
      <c r="C5281" s="16" t="inlineStr">
        <is>
          <t xml:space="preserve">问心符</t>
        </is>
      </c>
      <c r="D5281" s="16" t="s">
        <v>86</v>
      </c>
      <c r="E5281" s="16" t="s">
        <v>335</v>
      </c>
      <c r="F5281" s="16" t="s">
        <v>6493</v>
      </c>
      <c r="G5281" s="16">
        <v>41</v>
      </c>
      <c r="I5281">
        <v>60</v>
      </c>
      <c r="J5281" t="str">
        <f t="shared" si="84"/>
        <v>大类_凡品筑基符箓</v>
      </c>
      <c r="K5281" t="s">
        <v>337</v>
      </c>
      <c r="L5281">
        <v>1</v>
      </c>
      <c r="M5281" s="16" t="s">
        <v>6493</v>
      </c>
      <c r="O5281">
        <v>0</v>
      </c>
      <c r="P5281" t="b">
        <v>1</v>
      </c>
      <c r="Q5281"/>
      <c r="R5281" t="b">
        <v>0</v>
      </c>
      <c r="S5281">
        <v>1</v>
      </c>
      <c r="T5281" t="s">
        <v>91</v>
      </c>
      <c r="U5281">
        <v>999</v>
      </c>
      <c r="V5281" s="16" t="s">
        <v>6494</v>
      </c>
      <c r="W5281" s="16">
        <v>11940001</v>
      </c>
      <c r="Y5281" t="inlineStr">
        <is>
          <t xml:space="preserve">降低敌人物理攻击、法术攻击上下限各10%，持续120秒。一次性符箓，使用后消耗。</t>
        </is>
      </c>
      <c r="Z5281" t="inlineStr">
        <is>
          <t xml:space="preserve">|cFFAAAABB一符压念，攻势自衰。|r</t>
        </is>
      </c>
      <c r="AA5281" t="s">
        <v>373</v>
      </c>
      <c r="AB5281" s="16">
        <v>12221041</v>
      </c>
      <c r="AC5281" t="s">
        <v>6497</v>
      </c>
      <c r="AD5281">
        <v>40001</v>
      </c>
      <c r="AF5281">
        <v>70001</v>
      </c>
      <c r="AH5281">
        <v>15</v>
      </c>
      <c r="AI5281" s="16" t="s">
        <v>6493</v>
      </c>
      <c r="AJ5281" s="16" t="s">
        <v>6493</v>
      </c>
      <c r="AK5281" s="16" t="s">
        <v>335</v>
      </c>
    </row>
    <row r="5282" spans="2:37">
      <c r="B5282" s="16" t="n">
        <f>10000000+INDEX(编号表!$B:$B,MATCH(F5282,编号表!$A:$A,0))*100000+INDEX(编号表!$F:$F,MATCH(D5282,编号表!$E:$E,0))*1000+INDEX(编号表!$D:$D,MATCH(E5282,编号表!$C:$C,0))*10000+G5282</f>
        <v>12231000</v>
      </c>
      <c r="C5282" s="16" t="inlineStr">
        <is>
          <t xml:space="preserve">火弹符</t>
        </is>
      </c>
      <c r="D5282" s="16" t="s">
        <v>86</v>
      </c>
      <c r="E5282" s="16" t="s">
        <v>342</v>
      </c>
      <c r="F5282" s="16" t="s">
        <v>6493</v>
      </c>
      <c r="G5282" s="16">
        <v>0</v>
      </c>
      <c r="I5282">
        <v>60</v>
      </c>
      <c r="J5282" t="str">
        <f t="shared" si="84"/>
        <v>大类_凡品金丹符箓</v>
      </c>
      <c r="K5282" t="s">
        <v>337</v>
      </c>
      <c r="L5282">
        <v>1</v>
      </c>
      <c r="M5282" s="16" t="s">
        <v>6493</v>
      </c>
      <c r="O5282">
        <v>0</v>
      </c>
      <c r="P5282" t="b">
        <v>1</v>
      </c>
      <c r="Q5282"/>
      <c r="R5282" t="b">
        <v>0</v>
      </c>
      <c r="S5282">
        <v>1</v>
      </c>
      <c r="T5282" t="s">
        <v>91</v>
      </c>
      <c r="U5282">
        <v>999</v>
      </c>
      <c r="V5282" s="16" t="s">
        <v>6494</v>
      </c>
      <c r="W5282" s="16">
        <v>11530004</v>
      </c>
      <c r="Y5282" t="inlineStr">
        <is>
          <t xml:space="preserve">向一个敌人发射火弹，造成576点法术伤害。一次性符箓，使用后消耗。</t>
        </is>
      </c>
      <c r="Z5282" t="s">
        <v>6496</v>
      </c>
      <c r="AA5282" t="s">
        <v>373</v>
      </c>
      <c r="AB5282" s="16">
        <v>12221000</v>
      </c>
      <c r="AC5282" t="s">
        <v>6497</v>
      </c>
      <c r="AD5282">
        <v>40001</v>
      </c>
      <c r="AF5282">
        <v>70001</v>
      </c>
      <c r="AH5282">
        <v>75</v>
      </c>
      <c r="AI5282" s="16" t="s">
        <v>6493</v>
      </c>
      <c r="AJ5282" s="16" t="s">
        <v>6493</v>
      </c>
      <c r="AK5282" s="16" t="s">
        <v>342</v>
      </c>
    </row>
    <row r="5283" spans="2:37">
      <c r="B5283" s="16" t="n">
        <f>10000000+INDEX(编号表!$B:$B,MATCH(F5283,编号表!$A:$A,0))*100000+INDEX(编号表!$F:$F,MATCH(D5283,编号表!$E:$E,0))*1000+INDEX(编号表!$D:$D,MATCH(E5283,编号表!$C:$C,0))*10000+G5283</f>
        <v>12231001</v>
      </c>
      <c r="C5283" s="16" t="inlineStr">
        <is>
          <t xml:space="preserve">火云符</t>
        </is>
      </c>
      <c r="D5283" s="16" t="s">
        <v>86</v>
      </c>
      <c r="E5283" s="16" t="s">
        <v>342</v>
      </c>
      <c r="F5283" s="16" t="s">
        <v>6493</v>
      </c>
      <c r="G5283" s="16">
        <v>1</v>
      </c>
      <c r="I5283">
        <v>60</v>
      </c>
      <c r="J5283" t="str">
        <f t="shared" si="84"/>
        <v>大类_凡品金丹符箓</v>
      </c>
      <c r="K5283" t="s">
        <v>337</v>
      </c>
      <c r="L5283">
        <v>1</v>
      </c>
      <c r="M5283" s="16" t="s">
        <v>6493</v>
      </c>
      <c r="O5283">
        <v>0</v>
      </c>
      <c r="P5283" t="b">
        <v>1</v>
      </c>
      <c r="Q5283"/>
      <c r="R5283" t="b">
        <v>0</v>
      </c>
      <c r="S5283">
        <v>1</v>
      </c>
      <c r="T5283" t="s">
        <v>91</v>
      </c>
      <c r="U5283">
        <v>999</v>
      </c>
      <c r="V5283" s="16" t="s">
        <v>6494</v>
      </c>
      <c r="W5283" s="16">
        <v>11540004</v>
      </c>
      <c r="Y5283" t="inlineStr">
        <is>
          <t xml:space="preserve">在目标地点形成半径220码的固定火云，每秒对范围内敌人造成144点法术伤害，持续120秒。一次性符箓，使用后消耗。</t>
        </is>
      </c>
      <c r="Z5283" t="s">
        <v>6500</v>
      </c>
      <c r="AA5283" t="s">
        <v>373</v>
      </c>
      <c r="AB5283" s="16">
        <v>12221001</v>
      </c>
      <c r="AC5283" t="s">
        <v>6497</v>
      </c>
      <c r="AD5283">
        <v>40001</v>
      </c>
      <c r="AF5283">
        <v>70001</v>
      </c>
      <c r="AH5283">
        <v>75</v>
      </c>
      <c r="AI5283" s="16" t="s">
        <v>6493</v>
      </c>
      <c r="AJ5283" s="16" t="s">
        <v>6493</v>
      </c>
      <c r="AK5283" s="16" t="s">
        <v>342</v>
      </c>
    </row>
    <row r="5284" spans="2:37">
      <c r="B5284" s="16" t="n">
        <f>10000000+INDEX(编号表!$B:$B,MATCH(F5284,编号表!$A:$A,0))*100000+INDEX(编号表!$F:$F,MATCH(D5284,编号表!$E:$E,0))*1000+INDEX(编号表!$D:$D,MATCH(E5284,编号表!$C:$C,0))*10000+G5284</f>
        <v>12231002</v>
      </c>
      <c r="C5284" s="16" t="inlineStr">
        <is>
          <t xml:space="preserve">冰锥符</t>
        </is>
      </c>
      <c r="D5284" s="16" t="s">
        <v>86</v>
      </c>
      <c r="E5284" s="16" t="s">
        <v>342</v>
      </c>
      <c r="F5284" s="16" t="s">
        <v>6493</v>
      </c>
      <c r="G5284" s="16">
        <v>2</v>
      </c>
      <c r="I5284">
        <v>60</v>
      </c>
      <c r="J5284" t="str">
        <f t="shared" si="84"/>
        <v>大类_凡品金丹符箓</v>
      </c>
      <c r="K5284" t="s">
        <v>337</v>
      </c>
      <c r="L5284">
        <v>1</v>
      </c>
      <c r="M5284" s="16" t="s">
        <v>6493</v>
      </c>
      <c r="O5284">
        <v>0</v>
      </c>
      <c r="P5284" t="b">
        <v>1</v>
      </c>
      <c r="Q5284"/>
      <c r="R5284" t="b">
        <v>0</v>
      </c>
      <c r="S5284">
        <v>1</v>
      </c>
      <c r="T5284" t="s">
        <v>91</v>
      </c>
      <c r="U5284">
        <v>999</v>
      </c>
      <c r="V5284" s="16" t="s">
        <v>6494</v>
      </c>
      <c r="W5284" s="16">
        <v>11550004</v>
      </c>
      <c r="Y5284" t="inlineStr">
        <is>
          <t xml:space="preserve">向一个敌人发射冰锥，造成432点法术伤害。一次性符箓，使用后消耗。</t>
        </is>
      </c>
      <c r="Z5284" t="inlineStr">
        <is>
          <t xml:space="preserve">|cFFAAAABB水凝一线，寒锋破空。|r</t>
        </is>
      </c>
      <c r="AA5284" t="s">
        <v>373</v>
      </c>
      <c r="AB5284" s="16">
        <v>12221002</v>
      </c>
      <c r="AC5284" t="s">
        <v>6497</v>
      </c>
      <c r="AD5284">
        <v>40001</v>
      </c>
      <c r="AF5284">
        <v>70001</v>
      </c>
      <c r="AH5284">
        <v>75</v>
      </c>
      <c r="AI5284" s="16" t="s">
        <v>6493</v>
      </c>
      <c r="AJ5284" s="16" t="s">
        <v>6493</v>
      </c>
      <c r="AK5284" s="16" t="s">
        <v>342</v>
      </c>
    </row>
    <row r="5285" spans="2:37">
      <c r="B5285" s="16" t="n">
        <f>10000000+INDEX(编号表!$B:$B,MATCH(F5285,编号表!$A:$A,0))*100000+INDEX(编号表!$F:$F,MATCH(D5285,编号表!$E:$E,0))*1000+INDEX(编号表!$D:$D,MATCH(E5285,编号表!$C:$C,0))*10000+G5285</f>
        <v>12231003</v>
      </c>
      <c r="C5285" s="16" t="inlineStr">
        <is>
          <t xml:space="preserve">金刃符</t>
        </is>
      </c>
      <c r="D5285" s="16" t="s">
        <v>86</v>
      </c>
      <c r="E5285" s="16" t="s">
        <v>342</v>
      </c>
      <c r="F5285" s="16" t="s">
        <v>6493</v>
      </c>
      <c r="G5285" s="16">
        <v>3</v>
      </c>
      <c r="I5285">
        <v>60</v>
      </c>
      <c r="J5285" t="str">
        <f t="shared" si="84"/>
        <v>大类_凡品金丹符箓</v>
      </c>
      <c r="K5285" t="s">
        <v>337</v>
      </c>
      <c r="L5285">
        <v>1</v>
      </c>
      <c r="M5285" s="16" t="s">
        <v>6493</v>
      </c>
      <c r="O5285">
        <v>0</v>
      </c>
      <c r="P5285" t="b">
        <v>1</v>
      </c>
      <c r="Q5285"/>
      <c r="R5285" t="b">
        <v>0</v>
      </c>
      <c r="S5285">
        <v>1</v>
      </c>
      <c r="T5285" t="s">
        <v>91</v>
      </c>
      <c r="U5285">
        <v>999</v>
      </c>
      <c r="V5285" s="16" t="s">
        <v>6494</v>
      </c>
      <c r="W5285" s="16">
        <v>11560004</v>
      </c>
      <c r="Y5285" t="inlineStr">
        <is>
          <t xml:space="preserve">对前方直线内敌人造成基础432点法术伤害；伤害随距离衰减，范围边缘为基础伤害的70%。一次性符箓，使用后消耗。</t>
        </is>
      </c>
      <c r="Z5285" t="s">
        <v>6506</v>
      </c>
      <c r="AA5285" t="s">
        <v>373</v>
      </c>
      <c r="AB5285" s="16">
        <v>12221003</v>
      </c>
      <c r="AC5285" t="s">
        <v>6497</v>
      </c>
      <c r="AD5285">
        <v>40001</v>
      </c>
      <c r="AF5285">
        <v>70001</v>
      </c>
      <c r="AH5285">
        <v>75</v>
      </c>
      <c r="AI5285" s="16" t="s">
        <v>6493</v>
      </c>
      <c r="AJ5285" s="16" t="s">
        <v>6493</v>
      </c>
      <c r="AK5285" s="16" t="s">
        <v>342</v>
      </c>
    </row>
    <row r="5286" spans="2:37">
      <c r="B5286" s="16" t="n">
        <f>10000000+INDEX(编号表!$B:$B,MATCH(F5286,编号表!$A:$A,0))*100000+INDEX(编号表!$F:$F,MATCH(D5286,编号表!$E:$E,0))*1000+INDEX(编号表!$D:$D,MATCH(E5286,编号表!$C:$C,0))*10000+G5286</f>
        <v>12231004</v>
      </c>
      <c r="C5286" s="16" t="inlineStr">
        <is>
          <t xml:space="preserve">落石符</t>
        </is>
      </c>
      <c r="D5286" s="16" t="s">
        <v>86</v>
      </c>
      <c r="E5286" s="16" t="s">
        <v>342</v>
      </c>
      <c r="F5286" s="16" t="s">
        <v>6493</v>
      </c>
      <c r="G5286" s="16">
        <v>4</v>
      </c>
      <c r="I5286">
        <v>60</v>
      </c>
      <c r="J5286" t="str">
        <f t="shared" si="84"/>
        <v>大类_凡品金丹符箓</v>
      </c>
      <c r="K5286" t="s">
        <v>337</v>
      </c>
      <c r="L5286">
        <v>1</v>
      </c>
      <c r="M5286" s="16" t="s">
        <v>6493</v>
      </c>
      <c r="O5286">
        <v>0</v>
      </c>
      <c r="P5286" t="b">
        <v>1</v>
      </c>
      <c r="Q5286"/>
      <c r="R5286" t="b">
        <v>0</v>
      </c>
      <c r="S5286">
        <v>1</v>
      </c>
      <c r="T5286" t="s">
        <v>91</v>
      </c>
      <c r="U5286">
        <v>999</v>
      </c>
      <c r="V5286" s="16" t="s">
        <v>6494</v>
      </c>
      <c r="W5286" s="16">
        <v>11570004</v>
      </c>
      <c r="Y5286" t="inlineStr">
        <is>
          <t xml:space="preserve">对目标小范围内敌人造成480点法术伤害。一次性符箓，使用后消耗。</t>
        </is>
      </c>
      <c r="Z5286" t="s">
        <v>6509</v>
      </c>
      <c r="AA5286" t="s">
        <v>373</v>
      </c>
      <c r="AB5286" s="16">
        <v>12221004</v>
      </c>
      <c r="AC5286" t="s">
        <v>6497</v>
      </c>
      <c r="AD5286">
        <v>40001</v>
      </c>
      <c r="AF5286">
        <v>70001</v>
      </c>
      <c r="AH5286">
        <v>75</v>
      </c>
      <c r="AI5286" s="16" t="s">
        <v>6493</v>
      </c>
      <c r="AJ5286" s="16" t="s">
        <v>6493</v>
      </c>
      <c r="AK5286" s="16" t="s">
        <v>342</v>
      </c>
    </row>
    <row r="5287" spans="2:37">
      <c r="B5287" s="16" t="n">
        <f>10000000+INDEX(编号表!$B:$B,MATCH(F5287,编号表!$A:$A,0))*100000+INDEX(编号表!$F:$F,MATCH(D5287,编号表!$E:$E,0))*1000+INDEX(编号表!$D:$D,MATCH(E5287,编号表!$C:$C,0))*10000+G5287</f>
        <v>12231005</v>
      </c>
      <c r="C5287" s="16" t="inlineStr">
        <is>
          <t xml:space="preserve">雷击符</t>
        </is>
      </c>
      <c r="D5287" s="16" t="s">
        <v>86</v>
      </c>
      <c r="E5287" s="16" t="s">
        <v>342</v>
      </c>
      <c r="F5287" s="16" t="s">
        <v>6493</v>
      </c>
      <c r="G5287" s="16">
        <v>5</v>
      </c>
      <c r="I5287">
        <v>60</v>
      </c>
      <c r="J5287" t="str">
        <f t="shared" si="84"/>
        <v>大类_凡品金丹符箓</v>
      </c>
      <c r="K5287" t="s">
        <v>337</v>
      </c>
      <c r="L5287">
        <v>1</v>
      </c>
      <c r="M5287" s="16" t="s">
        <v>6493</v>
      </c>
      <c r="O5287">
        <v>0</v>
      </c>
      <c r="P5287" t="b">
        <v>1</v>
      </c>
      <c r="Q5287"/>
      <c r="R5287" t="b">
        <v>0</v>
      </c>
      <c r="S5287">
        <v>1</v>
      </c>
      <c r="T5287" t="s">
        <v>91</v>
      </c>
      <c r="U5287">
        <v>999</v>
      </c>
      <c r="V5287" s="16" t="s">
        <v>6494</v>
      </c>
      <c r="W5287" s="16">
        <v>11580004</v>
      </c>
      <c r="Y5287" t="inlineStr">
        <is>
          <t xml:space="preserve">对一个敌人造成384点法术伤害。一次性符箓，使用后消耗。</t>
        </is>
      </c>
      <c r="Z5287" t="s">
        <v>6512</v>
      </c>
      <c r="AA5287" t="s">
        <v>373</v>
      </c>
      <c r="AB5287" s="16">
        <v>12221005</v>
      </c>
      <c r="AC5287" t="s">
        <v>6497</v>
      </c>
      <c r="AD5287">
        <v>40001</v>
      </c>
      <c r="AF5287">
        <v>70001</v>
      </c>
      <c r="AH5287">
        <v>75</v>
      </c>
      <c r="AI5287" s="16" t="s">
        <v>6493</v>
      </c>
      <c r="AJ5287" s="16" t="s">
        <v>6493</v>
      </c>
      <c r="AK5287" s="16" t="s">
        <v>342</v>
      </c>
    </row>
    <row r="5288" spans="2:37">
      <c r="B5288" s="16" t="n">
        <f>10000000+INDEX(编号表!$B:$B,MATCH(F5288,编号表!$A:$A,0))*100000+INDEX(编号表!$F:$F,MATCH(D5288,编号表!$E:$E,0))*1000+INDEX(编号表!$D:$D,MATCH(E5288,编号表!$C:$C,0))*10000+G5288</f>
        <v>12231006</v>
      </c>
      <c r="C5288" s="16" t="inlineStr">
        <is>
          <t xml:space="preserve">裂甲符</t>
        </is>
      </c>
      <c r="D5288" s="16" t="s">
        <v>86</v>
      </c>
      <c r="E5288" s="16" t="s">
        <v>342</v>
      </c>
      <c r="F5288" s="16" t="s">
        <v>6493</v>
      </c>
      <c r="G5288" s="16">
        <v>6</v>
      </c>
      <c r="I5288">
        <v>60</v>
      </c>
      <c r="J5288" t="str">
        <f t="shared" si="84"/>
        <v>大类_凡品金丹符箓</v>
      </c>
      <c r="K5288" t="s">
        <v>337</v>
      </c>
      <c r="L5288">
        <v>1</v>
      </c>
      <c r="M5288" s="16" t="s">
        <v>6493</v>
      </c>
      <c r="O5288">
        <v>0</v>
      </c>
      <c r="P5288" t="b">
        <v>1</v>
      </c>
      <c r="Q5288"/>
      <c r="R5288" t="b">
        <v>0</v>
      </c>
      <c r="S5288">
        <v>1</v>
      </c>
      <c r="T5288" t="s">
        <v>91</v>
      </c>
      <c r="U5288">
        <v>999</v>
      </c>
      <c r="V5288" s="16" t="s">
        <v>6494</v>
      </c>
      <c r="W5288" s="16">
        <v>11590004</v>
      </c>
      <c r="Y5288" t="inlineStr">
        <is>
          <t xml:space="preserve">降低敌人的物理、法术防御上下限各15%，持续120秒。一次性符箓，使用后消耗。</t>
        </is>
      </c>
      <c r="Z5288" t="s">
        <v>6515</v>
      </c>
      <c r="AA5288" t="s">
        <v>373</v>
      </c>
      <c r="AB5288" s="16">
        <v>12221006</v>
      </c>
      <c r="AC5288" t="s">
        <v>6497</v>
      </c>
      <c r="AD5288">
        <v>40001</v>
      </c>
      <c r="AF5288">
        <v>70001</v>
      </c>
      <c r="AH5288">
        <v>75</v>
      </c>
      <c r="AI5288" s="16" t="s">
        <v>6493</v>
      </c>
      <c r="AJ5288" s="16" t="s">
        <v>6493</v>
      </c>
      <c r="AK5288" s="16" t="s">
        <v>342</v>
      </c>
    </row>
    <row r="5289" spans="2:37">
      <c r="B5289" s="16" t="n">
        <f>10000000+INDEX(编号表!$B:$B,MATCH(F5289,编号表!$A:$A,0))*100000+INDEX(编号表!$F:$F,MATCH(D5289,编号表!$E:$E,0))*1000+INDEX(编号表!$D:$D,MATCH(E5289,编号表!$C:$C,0))*10000+G5289</f>
        <v>12231007</v>
      </c>
      <c r="C5289" s="16" t="inlineStr">
        <is>
          <t xml:space="preserve">惊魂符</t>
        </is>
      </c>
      <c r="D5289" s="16" t="s">
        <v>86</v>
      </c>
      <c r="E5289" s="16" t="s">
        <v>342</v>
      </c>
      <c r="F5289" s="16" t="s">
        <v>6493</v>
      </c>
      <c r="G5289" s="16">
        <v>7</v>
      </c>
      <c r="I5289">
        <v>60</v>
      </c>
      <c r="J5289" t="str">
        <f t="shared" si="84"/>
        <v>大类_凡品金丹符箓</v>
      </c>
      <c r="K5289" t="s">
        <v>337</v>
      </c>
      <c r="L5289">
        <v>1</v>
      </c>
      <c r="M5289" s="16" t="s">
        <v>6493</v>
      </c>
      <c r="O5289">
        <v>0</v>
      </c>
      <c r="P5289" t="b">
        <v>1</v>
      </c>
      <c r="Q5289"/>
      <c r="R5289" t="b">
        <v>0</v>
      </c>
      <c r="S5289">
        <v>1</v>
      </c>
      <c r="T5289" t="s">
        <v>91</v>
      </c>
      <c r="U5289">
        <v>999</v>
      </c>
      <c r="V5289" s="16" t="s">
        <v>6494</v>
      </c>
      <c r="W5289" s="16">
        <v>11600004</v>
      </c>
      <c r="Y5289" t="inlineStr">
        <is>
          <t xml:space="preserve">对一个敌人造成480点神识系法术伤害。一次性符箓，使用后消耗。</t>
        </is>
      </c>
      <c r="Z5289" t="s">
        <v>6518</v>
      </c>
      <c r="AA5289" t="s">
        <v>373</v>
      </c>
      <c r="AB5289" s="16">
        <v>12221007</v>
      </c>
      <c r="AC5289" t="s">
        <v>6497</v>
      </c>
      <c r="AD5289">
        <v>40001</v>
      </c>
      <c r="AF5289">
        <v>70001</v>
      </c>
      <c r="AH5289">
        <v>75</v>
      </c>
      <c r="AI5289" s="16" t="s">
        <v>6493</v>
      </c>
      <c r="AJ5289" s="16" t="s">
        <v>6493</v>
      </c>
      <c r="AK5289" s="16" t="s">
        <v>342</v>
      </c>
    </row>
    <row r="5290" spans="2:37">
      <c r="B5290" s="16" t="n">
        <f>10000000+INDEX(编号表!$B:$B,MATCH(F5290,编号表!$A:$A,0))*100000+INDEX(编号表!$F:$F,MATCH(D5290,编号表!$E:$E,0))*1000+INDEX(编号表!$D:$D,MATCH(E5290,编号表!$C:$C,0))*10000+G5290</f>
        <v>12231008</v>
      </c>
      <c r="C5290" s="16" t="inlineStr">
        <is>
          <t xml:space="preserve">金刚符</t>
        </is>
      </c>
      <c r="D5290" s="16" t="s">
        <v>86</v>
      </c>
      <c r="E5290" s="16" t="s">
        <v>342</v>
      </c>
      <c r="F5290" s="16" t="s">
        <v>6493</v>
      </c>
      <c r="G5290" s="16">
        <v>8</v>
      </c>
      <c r="I5290">
        <v>60</v>
      </c>
      <c r="J5290" t="str">
        <f t="shared" si="84"/>
        <v>大类_凡品金丹符箓</v>
      </c>
      <c r="K5290" t="s">
        <v>337</v>
      </c>
      <c r="L5290">
        <v>1</v>
      </c>
      <c r="M5290" s="16" t="s">
        <v>6493</v>
      </c>
      <c r="O5290">
        <v>0</v>
      </c>
      <c r="P5290" t="b">
        <v>1</v>
      </c>
      <c r="Q5290"/>
      <c r="R5290" t="b">
        <v>0</v>
      </c>
      <c r="S5290">
        <v>1</v>
      </c>
      <c r="T5290" t="s">
        <v>91</v>
      </c>
      <c r="U5290">
        <v>999</v>
      </c>
      <c r="V5290" s="16" t="s">
        <v>6494</v>
      </c>
      <c r="W5290" s="16">
        <v>11610004</v>
      </c>
      <c r="Y5290" t="inlineStr">
        <is>
          <t xml:space="preserve">自身或友方获得吸收492点伤害的护盾，持续120秒。一次性符箓，使用后消耗。</t>
        </is>
      </c>
      <c r="Z5290" t="s">
        <v>6521</v>
      </c>
      <c r="AA5290" t="s">
        <v>373</v>
      </c>
      <c r="AB5290" s="16">
        <v>12221008</v>
      </c>
      <c r="AC5290" t="s">
        <v>6497</v>
      </c>
      <c r="AD5290">
        <v>40001</v>
      </c>
      <c r="AF5290">
        <v>70001</v>
      </c>
      <c r="AH5290">
        <v>75</v>
      </c>
      <c r="AI5290" s="16" t="s">
        <v>6493</v>
      </c>
      <c r="AJ5290" s="16" t="s">
        <v>6493</v>
      </c>
      <c r="AK5290" s="16" t="s">
        <v>342</v>
      </c>
    </row>
    <row r="5291" spans="2:37">
      <c r="B5291" s="16" t="n">
        <f>10000000+INDEX(编号表!$B:$B,MATCH(F5291,编号表!$A:$A,0))*100000+INDEX(编号表!$F:$F,MATCH(D5291,编号表!$E:$E,0))*1000+INDEX(编号表!$D:$D,MATCH(E5291,编号表!$C:$C,0))*10000+G5291</f>
        <v>12231009</v>
      </c>
      <c r="C5291" s="16" t="inlineStr">
        <is>
          <t xml:space="preserve">铁甲符</t>
        </is>
      </c>
      <c r="D5291" s="16" t="s">
        <v>86</v>
      </c>
      <c r="E5291" s="16" t="s">
        <v>342</v>
      </c>
      <c r="F5291" s="16" t="s">
        <v>6493</v>
      </c>
      <c r="G5291" s="16">
        <v>9</v>
      </c>
      <c r="I5291">
        <v>60</v>
      </c>
      <c r="J5291" t="str">
        <f t="shared" si="84"/>
        <v>大类_凡品金丹符箓</v>
      </c>
      <c r="K5291" t="s">
        <v>337</v>
      </c>
      <c r="L5291">
        <v>1</v>
      </c>
      <c r="M5291" s="16" t="s">
        <v>6493</v>
      </c>
      <c r="O5291">
        <v>0</v>
      </c>
      <c r="P5291" t="b">
        <v>1</v>
      </c>
      <c r="Q5291"/>
      <c r="R5291" t="b">
        <v>0</v>
      </c>
      <c r="S5291">
        <v>1</v>
      </c>
      <c r="T5291" t="s">
        <v>91</v>
      </c>
      <c r="U5291">
        <v>999</v>
      </c>
      <c r="V5291" s="16" t="s">
        <v>6494</v>
      </c>
      <c r="W5291" s="16">
        <v>11620004</v>
      </c>
      <c r="Y5291" t="inlineStr">
        <is>
          <t xml:space="preserve">提高自身或友方物理防御上下限各15%，持续120秒。一次性符箓，使用后消耗。</t>
        </is>
      </c>
      <c r="Z5291" t="s">
        <v>6524</v>
      </c>
      <c r="AA5291" t="s">
        <v>373</v>
      </c>
      <c r="AB5291" s="16">
        <v>12221009</v>
      </c>
      <c r="AC5291" t="s">
        <v>6497</v>
      </c>
      <c r="AD5291">
        <v>40001</v>
      </c>
      <c r="AF5291">
        <v>70001</v>
      </c>
      <c r="AH5291">
        <v>75</v>
      </c>
      <c r="AI5291" s="16" t="s">
        <v>6493</v>
      </c>
      <c r="AJ5291" s="16" t="s">
        <v>6493</v>
      </c>
      <c r="AK5291" s="16" t="s">
        <v>342</v>
      </c>
    </row>
    <row r="5292" spans="2:37">
      <c r="B5292" s="16" t="n">
        <f>10000000+INDEX(编号表!$B:$B,MATCH(F5292,编号表!$A:$A,0))*100000+INDEX(编号表!$F:$F,MATCH(D5292,编号表!$E:$E,0))*1000+INDEX(编号表!$D:$D,MATCH(E5292,编号表!$C:$C,0))*10000+G5292</f>
        <v>12231010</v>
      </c>
      <c r="C5292" s="16" t="inlineStr">
        <is>
          <t xml:space="preserve">水幕符</t>
        </is>
      </c>
      <c r="D5292" s="16" t="s">
        <v>86</v>
      </c>
      <c r="E5292" s="16" t="s">
        <v>342</v>
      </c>
      <c r="F5292" s="16" t="s">
        <v>6493</v>
      </c>
      <c r="G5292" s="16">
        <v>10</v>
      </c>
      <c r="I5292">
        <v>60</v>
      </c>
      <c r="J5292" t="str">
        <f t="shared" si="84"/>
        <v>大类_凡品金丹符箓</v>
      </c>
      <c r="K5292" t="s">
        <v>337</v>
      </c>
      <c r="L5292">
        <v>1</v>
      </c>
      <c r="M5292" s="16" t="s">
        <v>6493</v>
      </c>
      <c r="O5292">
        <v>0</v>
      </c>
      <c r="P5292" t="b">
        <v>1</v>
      </c>
      <c r="Q5292"/>
      <c r="R5292" t="b">
        <v>0</v>
      </c>
      <c r="S5292">
        <v>1</v>
      </c>
      <c r="T5292" t="s">
        <v>91</v>
      </c>
      <c r="U5292">
        <v>999</v>
      </c>
      <c r="V5292" s="16" t="s">
        <v>6494</v>
      </c>
      <c r="W5292" s="16">
        <v>11630004</v>
      </c>
      <c r="Y5292" t="inlineStr">
        <is>
          <t xml:space="preserve">提高自身或友方法术防御上下限各20%，持续120秒。一次性符箓，使用后消耗。</t>
        </is>
      </c>
      <c r="Z5292" t="inlineStr">
        <is>
          <t xml:space="preserve">|cFFAAAABB水幕层叠，化散来袭术力。|r</t>
        </is>
      </c>
      <c r="AA5292" t="s">
        <v>373</v>
      </c>
      <c r="AB5292" s="16">
        <v>12221010</v>
      </c>
      <c r="AC5292" t="s">
        <v>6497</v>
      </c>
      <c r="AD5292">
        <v>40001</v>
      </c>
      <c r="AF5292">
        <v>70001</v>
      </c>
      <c r="AH5292">
        <v>75</v>
      </c>
      <c r="AI5292" s="16" t="s">
        <v>6493</v>
      </c>
      <c r="AJ5292" s="16" t="s">
        <v>6493</v>
      </c>
      <c r="AK5292" s="16" t="s">
        <v>342</v>
      </c>
    </row>
    <row r="5293" spans="2:37">
      <c r="B5293" s="16" t="n">
        <f>10000000+INDEX(编号表!$B:$B,MATCH(F5293,编号表!$A:$A,0))*100000+INDEX(编号表!$F:$F,MATCH(D5293,编号表!$E:$E,0))*1000+INDEX(编号表!$D:$D,MATCH(E5293,编号表!$C:$C,0))*10000+G5293</f>
        <v>12231011</v>
      </c>
      <c r="C5293" s="16" t="inlineStr">
        <is>
          <t xml:space="preserve">避火符</t>
        </is>
      </c>
      <c r="D5293" s="16" t="s">
        <v>86</v>
      </c>
      <c r="E5293" s="16" t="s">
        <v>342</v>
      </c>
      <c r="F5293" s="16" t="s">
        <v>6493</v>
      </c>
      <c r="G5293" s="16">
        <v>11</v>
      </c>
      <c r="I5293">
        <v>60</v>
      </c>
      <c r="J5293" t="str">
        <f t="shared" si="84"/>
        <v>大类_凡品金丹符箓</v>
      </c>
      <c r="K5293" t="s">
        <v>337</v>
      </c>
      <c r="L5293">
        <v>1</v>
      </c>
      <c r="M5293" s="16" t="s">
        <v>6493</v>
      </c>
      <c r="O5293">
        <v>0</v>
      </c>
      <c r="P5293" t="b">
        <v>1</v>
      </c>
      <c r="Q5293"/>
      <c r="R5293" t="b">
        <v>0</v>
      </c>
      <c r="S5293">
        <v>1</v>
      </c>
      <c r="T5293" t="s">
        <v>91</v>
      </c>
      <c r="U5293">
        <v>999</v>
      </c>
      <c r="V5293" s="16" t="s">
        <v>6494</v>
      </c>
      <c r="W5293" s="16">
        <v>11640004</v>
      </c>
      <c r="Y5293" t="inlineStr">
        <is>
          <t xml:space="preserve">自身或友方获得20%火行伤害减免，持续120秒。一次性符箓，使用后消耗。</t>
        </is>
      </c>
      <c r="Z5293" t="s">
        <v>6530</v>
      </c>
      <c r="AA5293" t="s">
        <v>373</v>
      </c>
      <c r="AB5293" s="16">
        <v>12221011</v>
      </c>
      <c r="AC5293" t="s">
        <v>6497</v>
      </c>
      <c r="AD5293">
        <v>40001</v>
      </c>
      <c r="AF5293">
        <v>70001</v>
      </c>
      <c r="AH5293">
        <v>75</v>
      </c>
      <c r="AI5293" s="16" t="s">
        <v>6493</v>
      </c>
      <c r="AJ5293" s="16" t="s">
        <v>6493</v>
      </c>
      <c r="AK5293" s="16" t="s">
        <v>342</v>
      </c>
    </row>
    <row r="5294" spans="2:37">
      <c r="B5294" s="16" t="n">
        <f>10000000+INDEX(编号表!$B:$B,MATCH(F5294,编号表!$A:$A,0))*100000+INDEX(编号表!$F:$F,MATCH(D5294,编号表!$E:$E,0))*1000+INDEX(编号表!$D:$D,MATCH(E5294,编号表!$C:$C,0))*10000+G5294</f>
        <v>12231012</v>
      </c>
      <c r="C5294" s="16" t="inlineStr">
        <is>
          <t xml:space="preserve">御寒符</t>
        </is>
      </c>
      <c r="D5294" s="16" t="s">
        <v>86</v>
      </c>
      <c r="E5294" s="16" t="s">
        <v>342</v>
      </c>
      <c r="F5294" s="16" t="s">
        <v>6493</v>
      </c>
      <c r="G5294" s="16">
        <v>12</v>
      </c>
      <c r="I5294">
        <v>60</v>
      </c>
      <c r="J5294" t="str">
        <f t="shared" si="84"/>
        <v>大类_凡品金丹符箓</v>
      </c>
      <c r="K5294" t="s">
        <v>337</v>
      </c>
      <c r="L5294">
        <v>1</v>
      </c>
      <c r="M5294" s="16" t="s">
        <v>6493</v>
      </c>
      <c r="O5294">
        <v>0</v>
      </c>
      <c r="P5294" t="b">
        <v>1</v>
      </c>
      <c r="Q5294"/>
      <c r="R5294" t="b">
        <v>0</v>
      </c>
      <c r="S5294">
        <v>1</v>
      </c>
      <c r="T5294" t="s">
        <v>91</v>
      </c>
      <c r="U5294">
        <v>999</v>
      </c>
      <c r="V5294" s="16" t="s">
        <v>6494</v>
      </c>
      <c r="W5294" s="16">
        <v>11650004</v>
      </c>
      <c r="Y5294" t="inlineStr">
        <is>
          <t xml:space="preserve">自身或友方获得20%水行伤害减免，持续120秒。一次性符箓，使用后消耗。</t>
        </is>
      </c>
      <c r="Z5294" t="s">
        <v>6533</v>
      </c>
      <c r="AA5294" t="s">
        <v>373</v>
      </c>
      <c r="AB5294" s="16">
        <v>12221012</v>
      </c>
      <c r="AC5294" t="s">
        <v>6497</v>
      </c>
      <c r="AD5294">
        <v>40001</v>
      </c>
      <c r="AF5294">
        <v>70001</v>
      </c>
      <c r="AH5294">
        <v>75</v>
      </c>
      <c r="AI5294" s="16" t="s">
        <v>6493</v>
      </c>
      <c r="AJ5294" s="16" t="s">
        <v>6493</v>
      </c>
      <c r="AK5294" s="16" t="s">
        <v>342</v>
      </c>
    </row>
    <row r="5295" spans="2:37">
      <c r="B5295" s="16" t="n">
        <f>10000000+INDEX(编号表!$B:$B,MATCH(F5295,编号表!$A:$A,0))*100000+INDEX(编号表!$F:$F,MATCH(D5295,编号表!$E:$E,0))*1000+INDEX(编号表!$D:$D,MATCH(E5295,编号表!$C:$C,0))*10000+G5295</f>
        <v>12231013</v>
      </c>
      <c r="C5295" s="16" t="inlineStr">
        <is>
          <t xml:space="preserve">镇魂符</t>
        </is>
      </c>
      <c r="D5295" s="16" t="s">
        <v>86</v>
      </c>
      <c r="E5295" s="16" t="s">
        <v>342</v>
      </c>
      <c r="F5295" s="16" t="s">
        <v>6493</v>
      </c>
      <c r="G5295" s="16">
        <v>13</v>
      </c>
      <c r="I5295">
        <v>60</v>
      </c>
      <c r="J5295" t="str">
        <f t="shared" si="84"/>
        <v>大类_凡品金丹符箓</v>
      </c>
      <c r="K5295" t="s">
        <v>337</v>
      </c>
      <c r="L5295">
        <v>1</v>
      </c>
      <c r="M5295" s="16" t="s">
        <v>6493</v>
      </c>
      <c r="O5295">
        <v>0</v>
      </c>
      <c r="P5295" t="b">
        <v>1</v>
      </c>
      <c r="Q5295"/>
      <c r="R5295" t="b">
        <v>0</v>
      </c>
      <c r="S5295">
        <v>1</v>
      </c>
      <c r="T5295" t="s">
        <v>91</v>
      </c>
      <c r="U5295">
        <v>999</v>
      </c>
      <c r="V5295" s="16" t="s">
        <v>6494</v>
      </c>
      <c r="W5295" s="16">
        <v>11660004</v>
      </c>
      <c r="Y5295" t="inlineStr">
        <is>
          <t xml:space="preserve">自身或友方获得25%神识伤害减免，持续120秒。一次性符箓，使用后消耗。</t>
        </is>
      </c>
      <c r="Z5295" t="s">
        <v>6536</v>
      </c>
      <c r="AA5295" t="s">
        <v>373</v>
      </c>
      <c r="AB5295" s="16">
        <v>12221013</v>
      </c>
      <c r="AC5295" t="s">
        <v>6497</v>
      </c>
      <c r="AD5295">
        <v>40001</v>
      </c>
      <c r="AF5295">
        <v>70001</v>
      </c>
      <c r="AH5295">
        <v>75</v>
      </c>
      <c r="AI5295" s="16" t="s">
        <v>6493</v>
      </c>
      <c r="AJ5295" s="16" t="s">
        <v>6493</v>
      </c>
      <c r="AK5295" s="16" t="s">
        <v>342</v>
      </c>
    </row>
    <row r="5296" spans="2:37">
      <c r="B5296" s="16" t="n">
        <f>10000000+INDEX(编号表!$B:$B,MATCH(F5296,编号表!$A:$A,0))*100000+INDEX(编号表!$F:$F,MATCH(D5296,编号表!$E:$E,0))*1000+INDEX(编号表!$D:$D,MATCH(E5296,编号表!$C:$C,0))*10000+G5296</f>
        <v>12231014</v>
      </c>
      <c r="C5296" s="16" t="inlineStr">
        <is>
          <t xml:space="preserve">定身符</t>
        </is>
      </c>
      <c r="D5296" s="16" t="s">
        <v>86</v>
      </c>
      <c r="E5296" s="16" t="s">
        <v>342</v>
      </c>
      <c r="F5296" s="16" t="s">
        <v>6493</v>
      </c>
      <c r="G5296" s="16">
        <v>14</v>
      </c>
      <c r="I5296">
        <v>60</v>
      </c>
      <c r="J5296" t="str">
        <f t="shared" si="84"/>
        <v>大类_凡品金丹符箓</v>
      </c>
      <c r="K5296" t="s">
        <v>337</v>
      </c>
      <c r="L5296">
        <v>1</v>
      </c>
      <c r="M5296" s="16" t="s">
        <v>6493</v>
      </c>
      <c r="O5296">
        <v>0</v>
      </c>
      <c r="P5296" t="b">
        <v>1</v>
      </c>
      <c r="Q5296"/>
      <c r="R5296" t="b">
        <v>0</v>
      </c>
      <c r="S5296">
        <v>1</v>
      </c>
      <c r="T5296" t="s">
        <v>91</v>
      </c>
      <c r="U5296">
        <v>999</v>
      </c>
      <c r="V5296" s="16" t="s">
        <v>6494</v>
      </c>
      <c r="W5296" s="16">
        <v>11670004</v>
      </c>
      <c r="Y5296" t="inlineStr">
        <is>
          <t xml:space="preserve">使一个敌人定身2秒，不能移动，仍可普攻、施法。一次性符箓，使用后消耗。</t>
        </is>
      </c>
      <c r="Z5296" t="s">
        <v>6539</v>
      </c>
      <c r="AA5296" t="s">
        <v>373</v>
      </c>
      <c r="AB5296" s="16">
        <v>12221014</v>
      </c>
      <c r="AC5296" t="s">
        <v>6497</v>
      </c>
      <c r="AD5296">
        <v>40001</v>
      </c>
      <c r="AF5296">
        <v>70001</v>
      </c>
      <c r="AH5296">
        <v>75</v>
      </c>
      <c r="AI5296" s="16" t="s">
        <v>6493</v>
      </c>
      <c r="AJ5296" s="16" t="s">
        <v>6493</v>
      </c>
      <c r="AK5296" s="16" t="s">
        <v>342</v>
      </c>
    </row>
    <row r="5297" spans="2:37">
      <c r="B5297" s="16" t="n">
        <f>10000000+INDEX(编号表!$B:$B,MATCH(F5297,编号表!$A:$A,0))*100000+INDEX(编号表!$F:$F,MATCH(D5297,编号表!$E:$E,0))*1000+INDEX(编号表!$D:$D,MATCH(E5297,编号表!$C:$C,0))*10000+G5297</f>
        <v>12231015</v>
      </c>
      <c r="C5297" s="16" t="inlineStr">
        <is>
          <t xml:space="preserve">缚藤符</t>
        </is>
      </c>
      <c r="D5297" s="16" t="s">
        <v>86</v>
      </c>
      <c r="E5297" s="16" t="s">
        <v>342</v>
      </c>
      <c r="F5297" s="16" t="s">
        <v>6493</v>
      </c>
      <c r="G5297" s="16">
        <v>15</v>
      </c>
      <c r="I5297">
        <v>60</v>
      </c>
      <c r="J5297" t="str">
        <f t="shared" si="84"/>
        <v>大类_凡品金丹符箓</v>
      </c>
      <c r="K5297" t="s">
        <v>337</v>
      </c>
      <c r="L5297">
        <v>1</v>
      </c>
      <c r="M5297" s="16" t="s">
        <v>6493</v>
      </c>
      <c r="O5297">
        <v>0</v>
      </c>
      <c r="P5297" t="b">
        <v>1</v>
      </c>
      <c r="Q5297"/>
      <c r="R5297" t="b">
        <v>0</v>
      </c>
      <c r="S5297">
        <v>1</v>
      </c>
      <c r="T5297" t="s">
        <v>91</v>
      </c>
      <c r="U5297">
        <v>999</v>
      </c>
      <c r="V5297" s="16" t="s">
        <v>6494</v>
      </c>
      <c r="W5297" s="16">
        <v>11680004</v>
      </c>
      <c r="Y5297" t="inlineStr">
        <is>
          <t xml:space="preserve">使小范围敌人定身2秒，不能移动，仍可普攻、施法。一次性符箓，使用后消耗。</t>
        </is>
      </c>
      <c r="Z5297" t="s">
        <v>6542</v>
      </c>
      <c r="AA5297" t="s">
        <v>373</v>
      </c>
      <c r="AB5297" s="16">
        <v>12221015</v>
      </c>
      <c r="AC5297" t="s">
        <v>6497</v>
      </c>
      <c r="AD5297">
        <v>40001</v>
      </c>
      <c r="AF5297">
        <v>70001</v>
      </c>
      <c r="AH5297">
        <v>75</v>
      </c>
      <c r="AI5297" s="16" t="s">
        <v>6493</v>
      </c>
      <c r="AJ5297" s="16" t="s">
        <v>6493</v>
      </c>
      <c r="AK5297" s="16" t="s">
        <v>342</v>
      </c>
    </row>
    <row r="5298" spans="2:37">
      <c r="B5298" s="16" t="n">
        <f>10000000+INDEX(编号表!$B:$B,MATCH(F5298,编号表!$A:$A,0))*100000+INDEX(编号表!$F:$F,MATCH(D5298,编号表!$E:$E,0))*1000+INDEX(编号表!$D:$D,MATCH(E5298,编号表!$C:$C,0))*10000+G5298</f>
        <v>12231016</v>
      </c>
      <c r="C5298" s="16" t="inlineStr">
        <is>
          <t xml:space="preserve">流沙符</t>
        </is>
      </c>
      <c r="D5298" s="16" t="s">
        <v>86</v>
      </c>
      <c r="E5298" s="16" t="s">
        <v>342</v>
      </c>
      <c r="F5298" s="16" t="s">
        <v>6493</v>
      </c>
      <c r="G5298" s="16">
        <v>16</v>
      </c>
      <c r="I5298">
        <v>60</v>
      </c>
      <c r="J5298" t="str">
        <f t="shared" si="84"/>
        <v>大类_凡品金丹符箓</v>
      </c>
      <c r="K5298" t="s">
        <v>337</v>
      </c>
      <c r="L5298">
        <v>1</v>
      </c>
      <c r="M5298" s="16" t="s">
        <v>6493</v>
      </c>
      <c r="O5298">
        <v>0</v>
      </c>
      <c r="P5298" t="b">
        <v>1</v>
      </c>
      <c r="Q5298"/>
      <c r="R5298" t="b">
        <v>0</v>
      </c>
      <c r="S5298">
        <v>1</v>
      </c>
      <c r="T5298" t="s">
        <v>91</v>
      </c>
      <c r="U5298">
        <v>999</v>
      </c>
      <c r="V5298" s="16" t="s">
        <v>6494</v>
      </c>
      <c r="W5298" s="16">
        <v>11690004</v>
      </c>
      <c r="Y5298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298" t="s">
        <v>6545</v>
      </c>
      <c r="AA5298" t="s">
        <v>373</v>
      </c>
      <c r="AB5298" s="16">
        <v>12221016</v>
      </c>
      <c r="AC5298" t="s">
        <v>6497</v>
      </c>
      <c r="AD5298">
        <v>40001</v>
      </c>
      <c r="AF5298">
        <v>70001</v>
      </c>
      <c r="AH5298">
        <v>75</v>
      </c>
      <c r="AI5298" s="16" t="s">
        <v>6493</v>
      </c>
      <c r="AJ5298" s="16" t="s">
        <v>6493</v>
      </c>
      <c r="AK5298" s="16" t="s">
        <v>342</v>
      </c>
    </row>
    <row r="5299" spans="2:37">
      <c r="B5299" s="16" t="n">
        <f>10000000+INDEX(编号表!$B:$B,MATCH(F5299,编号表!$A:$A,0))*100000+INDEX(编号表!$F:$F,MATCH(D5299,编号表!$E:$E,0))*1000+INDEX(编号表!$D:$D,MATCH(E5299,编号表!$C:$C,0))*10000+G5299</f>
        <v>12231017</v>
      </c>
      <c r="C5299" s="16" t="inlineStr">
        <is>
          <t xml:space="preserve">封窍符</t>
        </is>
      </c>
      <c r="D5299" s="16" t="s">
        <v>86</v>
      </c>
      <c r="E5299" s="16" t="s">
        <v>342</v>
      </c>
      <c r="F5299" s="16" t="s">
        <v>6493</v>
      </c>
      <c r="G5299" s="16">
        <v>17</v>
      </c>
      <c r="I5299">
        <v>60</v>
      </c>
      <c r="J5299" t="str">
        <f t="shared" ref="J5299:J5362" si="85">"大类_"&amp;D5299&amp;E5299&amp;F5299</f>
        <v>大类_凡品金丹符箓</v>
      </c>
      <c r="K5299" t="s">
        <v>337</v>
      </c>
      <c r="L5299">
        <v>1</v>
      </c>
      <c r="M5299" s="16" t="s">
        <v>6493</v>
      </c>
      <c r="O5299">
        <v>0</v>
      </c>
      <c r="P5299" t="b">
        <v>1</v>
      </c>
      <c r="Q5299"/>
      <c r="R5299" t="b">
        <v>0</v>
      </c>
      <c r="S5299">
        <v>1</v>
      </c>
      <c r="T5299" t="s">
        <v>91</v>
      </c>
      <c r="U5299">
        <v>999</v>
      </c>
      <c r="V5299" s="16" t="s">
        <v>6494</v>
      </c>
      <c r="W5299" s="16">
        <v>11700004</v>
      </c>
      <c r="Y5299" t="inlineStr">
        <is>
          <t xml:space="preserve">使一个敌人沉默2秒，仍可移动、普攻。一次性符箓，使用后消耗。</t>
        </is>
      </c>
      <c r="Z5299" t="s">
        <v>6548</v>
      </c>
      <c r="AA5299" t="s">
        <v>373</v>
      </c>
      <c r="AB5299" s="16">
        <v>12221017</v>
      </c>
      <c r="AC5299" t="s">
        <v>6497</v>
      </c>
      <c r="AD5299">
        <v>40001</v>
      </c>
      <c r="AF5299">
        <v>70001</v>
      </c>
      <c r="AH5299">
        <v>75</v>
      </c>
      <c r="AI5299" s="16" t="s">
        <v>6493</v>
      </c>
      <c r="AJ5299" s="16" t="s">
        <v>6493</v>
      </c>
      <c r="AK5299" s="16" t="s">
        <v>342</v>
      </c>
    </row>
    <row r="5300" spans="2:37">
      <c r="B5300" s="16" t="n">
        <f>10000000+INDEX(编号表!$B:$B,MATCH(F5300,编号表!$A:$A,0))*100000+INDEX(编号表!$F:$F,MATCH(D5300,编号表!$E:$E,0))*1000+INDEX(编号表!$D:$D,MATCH(E5300,编号表!$C:$C,0))*10000+G5300</f>
        <v>12231018</v>
      </c>
      <c r="C5300" s="16" t="inlineStr">
        <is>
          <t xml:space="preserve">巨力符</t>
        </is>
      </c>
      <c r="D5300" s="16" t="s">
        <v>86</v>
      </c>
      <c r="E5300" s="16" t="s">
        <v>342</v>
      </c>
      <c r="F5300" s="16" t="s">
        <v>6493</v>
      </c>
      <c r="G5300" s="16">
        <v>18</v>
      </c>
      <c r="I5300">
        <v>60</v>
      </c>
      <c r="J5300" t="str">
        <f t="shared" si="85"/>
        <v>大类_凡品金丹符箓</v>
      </c>
      <c r="K5300" t="s">
        <v>337</v>
      </c>
      <c r="L5300">
        <v>1</v>
      </c>
      <c r="M5300" s="16" t="s">
        <v>6493</v>
      </c>
      <c r="O5300">
        <v>0</v>
      </c>
      <c r="P5300" t="b">
        <v>1</v>
      </c>
      <c r="Q5300"/>
      <c r="R5300" t="b">
        <v>0</v>
      </c>
      <c r="S5300">
        <v>1</v>
      </c>
      <c r="T5300" t="s">
        <v>91</v>
      </c>
      <c r="U5300">
        <v>999</v>
      </c>
      <c r="V5300" s="16" t="s">
        <v>6494</v>
      </c>
      <c r="W5300" s="16">
        <v>11710004</v>
      </c>
      <c r="Y5300" t="inlineStr">
        <is>
          <t xml:space="preserve">提高自身或友方攻击上下限各10%，持续120秒。一次性符箓，使用后消耗。</t>
        </is>
      </c>
      <c r="Z5300" t="s">
        <v>6551</v>
      </c>
      <c r="AA5300" t="s">
        <v>373</v>
      </c>
      <c r="AB5300" s="16">
        <v>12221018</v>
      </c>
      <c r="AC5300" t="s">
        <v>6497</v>
      </c>
      <c r="AD5300">
        <v>40001</v>
      </c>
      <c r="AF5300">
        <v>70001</v>
      </c>
      <c r="AH5300">
        <v>75</v>
      </c>
      <c r="AI5300" s="16" t="s">
        <v>6493</v>
      </c>
      <c r="AJ5300" s="16" t="s">
        <v>6493</v>
      </c>
      <c r="AK5300" s="16" t="s">
        <v>342</v>
      </c>
    </row>
    <row r="5301" spans="2:37">
      <c r="B5301" s="16" t="n">
        <f>10000000+INDEX(编号表!$B:$B,MATCH(F5301,编号表!$A:$A,0))*100000+INDEX(编号表!$F:$F,MATCH(D5301,编号表!$E:$E,0))*1000+INDEX(编号表!$D:$D,MATCH(E5301,编号表!$C:$C,0))*10000+G5301</f>
        <v>12231019</v>
      </c>
      <c r="C5301" s="16" t="inlineStr">
        <is>
          <t xml:space="preserve">锐锋符</t>
        </is>
      </c>
      <c r="D5301" s="16" t="s">
        <v>86</v>
      </c>
      <c r="E5301" s="16" t="s">
        <v>342</v>
      </c>
      <c r="F5301" s="16" t="s">
        <v>6493</v>
      </c>
      <c r="G5301" s="16">
        <v>19</v>
      </c>
      <c r="I5301">
        <v>60</v>
      </c>
      <c r="J5301" t="str">
        <f t="shared" si="85"/>
        <v>大类_凡品金丹符箓</v>
      </c>
      <c r="K5301" t="s">
        <v>337</v>
      </c>
      <c r="L5301">
        <v>1</v>
      </c>
      <c r="M5301" s="16" t="s">
        <v>6493</v>
      </c>
      <c r="O5301">
        <v>0</v>
      </c>
      <c r="P5301" t="b">
        <v>1</v>
      </c>
      <c r="Q5301"/>
      <c r="R5301" t="b">
        <v>0</v>
      </c>
      <c r="S5301">
        <v>1</v>
      </c>
      <c r="T5301" t="s">
        <v>91</v>
      </c>
      <c r="U5301">
        <v>999</v>
      </c>
      <c r="V5301" s="16" t="s">
        <v>6494</v>
      </c>
      <c r="W5301" s="16">
        <v>11720004</v>
      </c>
      <c r="Y5301" t="inlineStr">
        <is>
          <t xml:space="preserve">自身获得15%无视物理防御，持续120秒。一次性符箓，使用后消耗。</t>
        </is>
      </c>
      <c r="Z5301" t="s">
        <v>6554</v>
      </c>
      <c r="AA5301" t="s">
        <v>373</v>
      </c>
      <c r="AB5301" s="16">
        <v>12221019</v>
      </c>
      <c r="AC5301" t="s">
        <v>6497</v>
      </c>
      <c r="AD5301">
        <v>40001</v>
      </c>
      <c r="AF5301">
        <v>70001</v>
      </c>
      <c r="AH5301">
        <v>75</v>
      </c>
      <c r="AI5301" s="16" t="s">
        <v>6493</v>
      </c>
      <c r="AJ5301" s="16" t="s">
        <v>6493</v>
      </c>
      <c r="AK5301" s="16" t="s">
        <v>342</v>
      </c>
    </row>
    <row r="5302" spans="2:37">
      <c r="B5302" s="16" t="n">
        <f>10000000+INDEX(编号表!$B:$B,MATCH(F5302,编号表!$A:$A,0))*100000+INDEX(编号表!$F:$F,MATCH(D5302,编号表!$E:$E,0))*1000+INDEX(编号表!$D:$D,MATCH(E5302,编号表!$C:$C,0))*10000+G5302</f>
        <v>12231020</v>
      </c>
      <c r="C5302" s="16" t="inlineStr">
        <is>
          <t xml:space="preserve">凝神符</t>
        </is>
      </c>
      <c r="D5302" s="16" t="s">
        <v>86</v>
      </c>
      <c r="E5302" s="16" t="s">
        <v>342</v>
      </c>
      <c r="F5302" s="16" t="s">
        <v>6493</v>
      </c>
      <c r="G5302" s="16">
        <v>20</v>
      </c>
      <c r="I5302">
        <v>60</v>
      </c>
      <c r="J5302" t="str">
        <f t="shared" si="85"/>
        <v>大类_凡品金丹符箓</v>
      </c>
      <c r="K5302" t="s">
        <v>337</v>
      </c>
      <c r="L5302">
        <v>1</v>
      </c>
      <c r="M5302" s="16" t="s">
        <v>6493</v>
      </c>
      <c r="O5302">
        <v>0</v>
      </c>
      <c r="P5302" t="b">
        <v>1</v>
      </c>
      <c r="Q5302"/>
      <c r="R5302" t="b">
        <v>0</v>
      </c>
      <c r="S5302">
        <v>1</v>
      </c>
      <c r="T5302" t="s">
        <v>91</v>
      </c>
      <c r="U5302">
        <v>999</v>
      </c>
      <c r="V5302" s="16" t="s">
        <v>6494</v>
      </c>
      <c r="W5302" s="16">
        <v>11730004</v>
      </c>
      <c r="Y5302" t="inlineStr">
        <is>
          <t xml:space="preserve">提高自身或友方命中8个百分点，持续120秒。一次性符箓，使用后消耗。</t>
        </is>
      </c>
      <c r="Z5302" t="s">
        <v>6557</v>
      </c>
      <c r="AA5302" t="s">
        <v>373</v>
      </c>
      <c r="AB5302" s="16">
        <v>12221020</v>
      </c>
      <c r="AC5302" t="s">
        <v>6497</v>
      </c>
      <c r="AD5302">
        <v>40001</v>
      </c>
      <c r="AF5302">
        <v>70001</v>
      </c>
      <c r="AH5302">
        <v>75</v>
      </c>
      <c r="AI5302" s="16" t="s">
        <v>6493</v>
      </c>
      <c r="AJ5302" s="16" t="s">
        <v>6493</v>
      </c>
      <c r="AK5302" s="16" t="s">
        <v>342</v>
      </c>
    </row>
    <row r="5303" spans="2:37">
      <c r="B5303" s="16" t="n">
        <f>10000000+INDEX(编号表!$B:$B,MATCH(F5303,编号表!$A:$A,0))*100000+INDEX(编号表!$F:$F,MATCH(D5303,编号表!$E:$E,0))*1000+INDEX(编号表!$D:$D,MATCH(E5303,编号表!$C:$C,0))*10000+G5303</f>
        <v>12231021</v>
      </c>
      <c r="C5303" s="16" t="inlineStr">
        <is>
          <t xml:space="preserve">激元符</t>
        </is>
      </c>
      <c r="D5303" s="16" t="s">
        <v>86</v>
      </c>
      <c r="E5303" s="16" t="s">
        <v>342</v>
      </c>
      <c r="F5303" s="16" t="s">
        <v>6493</v>
      </c>
      <c r="G5303" s="16">
        <v>21</v>
      </c>
      <c r="I5303">
        <v>60</v>
      </c>
      <c r="J5303" t="str">
        <f t="shared" si="85"/>
        <v>大类_凡品金丹符箓</v>
      </c>
      <c r="K5303" t="s">
        <v>337</v>
      </c>
      <c r="L5303">
        <v>1</v>
      </c>
      <c r="M5303" s="16" t="s">
        <v>6493</v>
      </c>
      <c r="O5303">
        <v>0</v>
      </c>
      <c r="P5303" t="b">
        <v>1</v>
      </c>
      <c r="Q5303"/>
      <c r="R5303" t="b">
        <v>0</v>
      </c>
      <c r="S5303">
        <v>1</v>
      </c>
      <c r="T5303" t="s">
        <v>91</v>
      </c>
      <c r="U5303">
        <v>999</v>
      </c>
      <c r="V5303" s="16" t="s">
        <v>6494</v>
      </c>
      <c r="W5303" s="16">
        <v>11740004</v>
      </c>
      <c r="Y5303" t="inlineStr">
        <is>
          <t xml:space="preserve">自身获得15%无视法术防御，持续120秒。一次性符箓，使用后消耗。</t>
        </is>
      </c>
      <c r="Z5303" t="inlineStr">
        <is>
          <t xml:space="preserve">|cFFAAAABB灵机凝于一线，破去护体术障。|r</t>
        </is>
      </c>
      <c r="AA5303" t="s">
        <v>373</v>
      </c>
      <c r="AB5303" s="16">
        <v>12221021</v>
      </c>
      <c r="AC5303" t="s">
        <v>6497</v>
      </c>
      <c r="AD5303">
        <v>40001</v>
      </c>
      <c r="AF5303">
        <v>70001</v>
      </c>
      <c r="AH5303">
        <v>75</v>
      </c>
      <c r="AI5303" s="16" t="s">
        <v>6493</v>
      </c>
      <c r="AJ5303" s="16" t="s">
        <v>6493</v>
      </c>
      <c r="AK5303" s="16" t="s">
        <v>342</v>
      </c>
    </row>
    <row r="5304" spans="2:37">
      <c r="B5304" s="16" t="n">
        <f>10000000+INDEX(编号表!$B:$B,MATCH(F5304,编号表!$A:$A,0))*100000+INDEX(编号表!$F:$F,MATCH(D5304,编号表!$E:$E,0))*1000+INDEX(编号表!$D:$D,MATCH(E5304,编号表!$C:$C,0))*10000+G5304</f>
        <v>12231022</v>
      </c>
      <c r="C5304" s="16" t="inlineStr">
        <is>
          <t xml:space="preserve">回春符</t>
        </is>
      </c>
      <c r="D5304" s="16" t="s">
        <v>86</v>
      </c>
      <c r="E5304" s="16" t="s">
        <v>342</v>
      </c>
      <c r="F5304" s="16" t="s">
        <v>6493</v>
      </c>
      <c r="G5304" s="16">
        <v>22</v>
      </c>
      <c r="I5304">
        <v>60</v>
      </c>
      <c r="J5304" t="str">
        <f t="shared" si="85"/>
        <v>大类_凡品金丹符箓</v>
      </c>
      <c r="K5304" t="s">
        <v>337</v>
      </c>
      <c r="L5304">
        <v>1</v>
      </c>
      <c r="M5304" s="16" t="s">
        <v>6493</v>
      </c>
      <c r="O5304">
        <v>0</v>
      </c>
      <c r="P5304" t="b">
        <v>1</v>
      </c>
      <c r="Q5304"/>
      <c r="R5304" t="b">
        <v>0</v>
      </c>
      <c r="S5304">
        <v>1</v>
      </c>
      <c r="T5304" t="s">
        <v>91</v>
      </c>
      <c r="U5304">
        <v>999</v>
      </c>
      <c r="V5304" s="16" t="s">
        <v>6494</v>
      </c>
      <c r="W5304" s="16">
        <v>11750004</v>
      </c>
      <c r="Y5304" t="inlineStr">
        <is>
          <t xml:space="preserve">自身或友方每秒恢复328点生命，持续120秒。一次性符箓，使用后消耗。</t>
        </is>
      </c>
      <c r="Z5304" t="s">
        <v>6563</v>
      </c>
      <c r="AA5304" t="s">
        <v>373</v>
      </c>
      <c r="AB5304" s="16">
        <v>12221022</v>
      </c>
      <c r="AC5304" t="s">
        <v>6497</v>
      </c>
      <c r="AD5304">
        <v>40001</v>
      </c>
      <c r="AF5304">
        <v>70001</v>
      </c>
      <c r="AH5304">
        <v>75</v>
      </c>
      <c r="AI5304" s="16" t="s">
        <v>6493</v>
      </c>
      <c r="AJ5304" s="16" t="s">
        <v>6493</v>
      </c>
      <c r="AK5304" s="16" t="s">
        <v>342</v>
      </c>
    </row>
    <row r="5305" spans="2:37">
      <c r="B5305" s="16" t="n">
        <f>10000000+INDEX(编号表!$B:$B,MATCH(F5305,编号表!$A:$A,0))*100000+INDEX(编号表!$F:$F,MATCH(D5305,编号表!$E:$E,0))*1000+INDEX(编号表!$D:$D,MATCH(E5305,编号表!$C:$C,0))*10000+G5305</f>
        <v>12231023</v>
      </c>
      <c r="C5305" s="16" t="inlineStr">
        <is>
          <t xml:space="preserve">回气符</t>
        </is>
      </c>
      <c r="D5305" s="16" t="s">
        <v>86</v>
      </c>
      <c r="E5305" s="16" t="s">
        <v>342</v>
      </c>
      <c r="F5305" s="16" t="s">
        <v>6493</v>
      </c>
      <c r="G5305" s="16">
        <v>23</v>
      </c>
      <c r="I5305">
        <v>60</v>
      </c>
      <c r="J5305" t="str">
        <f t="shared" si="85"/>
        <v>大类_凡品金丹符箓</v>
      </c>
      <c r="K5305" t="s">
        <v>337</v>
      </c>
      <c r="L5305">
        <v>1</v>
      </c>
      <c r="M5305" s="16" t="s">
        <v>6493</v>
      </c>
      <c r="O5305">
        <v>0</v>
      </c>
      <c r="P5305" t="b">
        <v>1</v>
      </c>
      <c r="Q5305"/>
      <c r="R5305" t="b">
        <v>0</v>
      </c>
      <c r="S5305">
        <v>1</v>
      </c>
      <c r="T5305" t="s">
        <v>91</v>
      </c>
      <c r="U5305">
        <v>999</v>
      </c>
      <c r="V5305" s="16" t="s">
        <v>6494</v>
      </c>
      <c r="W5305" s="16">
        <v>11760004</v>
      </c>
      <c r="Y5305" t="inlineStr">
        <is>
          <t xml:space="preserve">自身或友方每秒恢复65点灵力，持续120秒。一次性符箓，使用后消耗。</t>
        </is>
      </c>
      <c r="Z5305" t="s">
        <v>6566</v>
      </c>
      <c r="AA5305" t="s">
        <v>373</v>
      </c>
      <c r="AB5305" s="16">
        <v>12221023</v>
      </c>
      <c r="AC5305" t="s">
        <v>6497</v>
      </c>
      <c r="AD5305">
        <v>40001</v>
      </c>
      <c r="AF5305">
        <v>70001</v>
      </c>
      <c r="AH5305">
        <v>75</v>
      </c>
      <c r="AI5305" s="16" t="s">
        <v>6493</v>
      </c>
      <c r="AJ5305" s="16" t="s">
        <v>6493</v>
      </c>
      <c r="AK5305" s="16" t="s">
        <v>342</v>
      </c>
    </row>
    <row r="5306" spans="2:37">
      <c r="B5306" s="16" t="n">
        <f>10000000+INDEX(编号表!$B:$B,MATCH(F5306,编号表!$A:$A,0))*100000+INDEX(编号表!$F:$F,MATCH(D5306,编号表!$E:$E,0))*1000+INDEX(编号表!$D:$D,MATCH(E5306,编号表!$C:$C,0))*10000+G5306</f>
        <v>12231024</v>
      </c>
      <c r="C5306" s="16" t="inlineStr">
        <is>
          <t xml:space="preserve">清心符</t>
        </is>
      </c>
      <c r="D5306" s="16" t="s">
        <v>86</v>
      </c>
      <c r="E5306" s="16" t="s">
        <v>342</v>
      </c>
      <c r="F5306" s="16" t="s">
        <v>6493</v>
      </c>
      <c r="G5306" s="16">
        <v>24</v>
      </c>
      <c r="I5306">
        <v>60</v>
      </c>
      <c r="J5306" t="str">
        <f t="shared" si="85"/>
        <v>大类_凡品金丹符箓</v>
      </c>
      <c r="K5306" t="s">
        <v>337</v>
      </c>
      <c r="L5306">
        <v>1</v>
      </c>
      <c r="M5306" s="16" t="s">
        <v>6493</v>
      </c>
      <c r="O5306">
        <v>0</v>
      </c>
      <c r="P5306" t="b">
        <v>1</v>
      </c>
      <c r="Q5306"/>
      <c r="R5306" t="b">
        <v>0</v>
      </c>
      <c r="S5306">
        <v>1</v>
      </c>
      <c r="T5306" t="s">
        <v>91</v>
      </c>
      <c r="U5306">
        <v>999</v>
      </c>
      <c r="V5306" s="16" t="s">
        <v>6494</v>
      </c>
      <c r="W5306" s="16">
        <v>11770004</v>
      </c>
      <c r="Y5306" t="inlineStr">
        <is>
          <t xml:space="preserve">以50%概率净化自身或友方全部可被普通驱散移除的减益状态。仅判定一次。一次性符箓，使用后消耗。</t>
        </is>
      </c>
      <c r="Z5306" t="s">
        <v>6569</v>
      </c>
      <c r="AA5306" t="s">
        <v>373</v>
      </c>
      <c r="AB5306" s="16">
        <v>12221024</v>
      </c>
      <c r="AC5306" t="s">
        <v>6497</v>
      </c>
      <c r="AD5306">
        <v>40001</v>
      </c>
      <c r="AF5306">
        <v>70001</v>
      </c>
      <c r="AH5306">
        <v>75</v>
      </c>
      <c r="AI5306" s="16" t="s">
        <v>6493</v>
      </c>
      <c r="AJ5306" s="16" t="s">
        <v>6493</v>
      </c>
      <c r="AK5306" s="16" t="s">
        <v>342</v>
      </c>
    </row>
    <row r="5307" spans="2:37">
      <c r="B5307" s="16" t="n">
        <f>10000000+INDEX(编号表!$B:$B,MATCH(F5307,编号表!$A:$A,0))*100000+INDEX(编号表!$F:$F,MATCH(D5307,编号表!$E:$E,0))*1000+INDEX(编号表!$D:$D,MATCH(E5307,编号表!$C:$C,0))*10000+G5307</f>
        <v>12231025</v>
      </c>
      <c r="C5307" s="16" t="inlineStr">
        <is>
          <t xml:space="preserve">辟瘴符</t>
        </is>
      </c>
      <c r="D5307" s="16" t="s">
        <v>86</v>
      </c>
      <c r="E5307" s="16" t="s">
        <v>342</v>
      </c>
      <c r="F5307" s="16" t="s">
        <v>6493</v>
      </c>
      <c r="G5307" s="16">
        <v>25</v>
      </c>
      <c r="I5307">
        <v>60</v>
      </c>
      <c r="J5307" t="str">
        <f t="shared" si="85"/>
        <v>大类_凡品金丹符箓</v>
      </c>
      <c r="K5307" t="s">
        <v>337</v>
      </c>
      <c r="L5307">
        <v>1</v>
      </c>
      <c r="M5307" s="16" t="s">
        <v>6493</v>
      </c>
      <c r="O5307">
        <v>0</v>
      </c>
      <c r="P5307" t="b">
        <v>1</v>
      </c>
      <c r="Q5307"/>
      <c r="R5307" t="b">
        <v>0</v>
      </c>
      <c r="S5307">
        <v>1</v>
      </c>
      <c r="T5307" t="s">
        <v>91</v>
      </c>
      <c r="U5307">
        <v>999</v>
      </c>
      <c r="V5307" s="16" t="s">
        <v>6494</v>
      </c>
      <c r="W5307" s="16">
        <v>11780004</v>
      </c>
      <c r="Y5307" t="inlineStr">
        <is>
          <t xml:space="preserve">自身或友方获得20%毒伤减免，持续120秒。一次性符箓，使用后消耗。</t>
        </is>
      </c>
      <c r="Z5307" t="s">
        <v>6572</v>
      </c>
      <c r="AA5307" t="s">
        <v>373</v>
      </c>
      <c r="AB5307" s="16">
        <v>12221025</v>
      </c>
      <c r="AC5307" t="s">
        <v>6497</v>
      </c>
      <c r="AD5307">
        <v>40001</v>
      </c>
      <c r="AF5307">
        <v>70001</v>
      </c>
      <c r="AH5307">
        <v>75</v>
      </c>
      <c r="AI5307" s="16" t="s">
        <v>6493</v>
      </c>
      <c r="AJ5307" s="16" t="s">
        <v>6493</v>
      </c>
      <c r="AK5307" s="16" t="s">
        <v>342</v>
      </c>
    </row>
    <row r="5308" spans="2:37">
      <c r="B5308" s="16" t="n">
        <f>10000000+INDEX(编号表!$B:$B,MATCH(F5308,编号表!$A:$A,0))*100000+INDEX(编号表!$F:$F,MATCH(D5308,编号表!$E:$E,0))*1000+INDEX(编号表!$D:$D,MATCH(E5308,编号表!$C:$C,0))*10000+G5308</f>
        <v>12231026</v>
      </c>
      <c r="C5308" s="16" t="inlineStr">
        <is>
          <t xml:space="preserve">神行符</t>
        </is>
      </c>
      <c r="D5308" s="16" t="s">
        <v>86</v>
      </c>
      <c r="E5308" s="16" t="s">
        <v>342</v>
      </c>
      <c r="F5308" s="16" t="s">
        <v>6493</v>
      </c>
      <c r="G5308" s="16">
        <v>26</v>
      </c>
      <c r="I5308">
        <v>60</v>
      </c>
      <c r="J5308" t="str">
        <f t="shared" si="85"/>
        <v>大类_凡品金丹符箓</v>
      </c>
      <c r="K5308" t="s">
        <v>337</v>
      </c>
      <c r="L5308">
        <v>1</v>
      </c>
      <c r="M5308" s="16" t="s">
        <v>6493</v>
      </c>
      <c r="O5308">
        <v>0</v>
      </c>
      <c r="P5308" t="b">
        <v>1</v>
      </c>
      <c r="Q5308"/>
      <c r="R5308" t="b">
        <v>0</v>
      </c>
      <c r="S5308">
        <v>1</v>
      </c>
      <c r="T5308" t="s">
        <v>91</v>
      </c>
      <c r="U5308">
        <v>999</v>
      </c>
      <c r="V5308" s="16" t="s">
        <v>6494</v>
      </c>
      <c r="W5308" s="16">
        <v>11790004</v>
      </c>
      <c r="Y5308" t="inlineStr">
        <is>
          <t xml:space="preserve">自身移动速度提高60，持续120秒。一次性符箓，使用后消耗。</t>
        </is>
      </c>
      <c r="Z5308" t="s">
        <v>6575</v>
      </c>
      <c r="AA5308" t="s">
        <v>373</v>
      </c>
      <c r="AB5308" s="16">
        <v>12221026</v>
      </c>
      <c r="AC5308" t="s">
        <v>6497</v>
      </c>
      <c r="AD5308">
        <v>40001</v>
      </c>
      <c r="AF5308">
        <v>70001</v>
      </c>
      <c r="AH5308">
        <v>75</v>
      </c>
      <c r="AI5308" s="16" t="s">
        <v>6493</v>
      </c>
      <c r="AJ5308" s="16" t="s">
        <v>6493</v>
      </c>
      <c r="AK5308" s="16" t="s">
        <v>342</v>
      </c>
    </row>
    <row r="5309" spans="2:37">
      <c r="B5309" s="16" t="n">
        <f>10000000+INDEX(编号表!$B:$B,MATCH(F5309,编号表!$A:$A,0))*100000+INDEX(编号表!$F:$F,MATCH(D5309,编号表!$E:$E,0))*1000+INDEX(编号表!$D:$D,MATCH(E5309,编号表!$C:$C,0))*10000+G5309</f>
        <v>12231027</v>
      </c>
      <c r="C5309" s="16" t="inlineStr">
        <is>
          <t xml:space="preserve">轻身符</t>
        </is>
      </c>
      <c r="D5309" s="16" t="s">
        <v>86</v>
      </c>
      <c r="E5309" s="16" t="s">
        <v>342</v>
      </c>
      <c r="F5309" s="16" t="s">
        <v>6493</v>
      </c>
      <c r="G5309" s="16">
        <v>27</v>
      </c>
      <c r="I5309">
        <v>60</v>
      </c>
      <c r="J5309" t="str">
        <f t="shared" si="85"/>
        <v>大类_凡品金丹符箓</v>
      </c>
      <c r="K5309" t="s">
        <v>337</v>
      </c>
      <c r="L5309">
        <v>1</v>
      </c>
      <c r="M5309" s="16" t="s">
        <v>6493</v>
      </c>
      <c r="O5309">
        <v>0</v>
      </c>
      <c r="P5309" t="b">
        <v>1</v>
      </c>
      <c r="Q5309"/>
      <c r="R5309" t="b">
        <v>0</v>
      </c>
      <c r="S5309">
        <v>1</v>
      </c>
      <c r="T5309" t="s">
        <v>91</v>
      </c>
      <c r="U5309">
        <v>999</v>
      </c>
      <c r="V5309" s="16" t="s">
        <v>6494</v>
      </c>
      <c r="W5309" s="16">
        <v>11800004</v>
      </c>
      <c r="Y5309" t="inlineStr">
        <is>
          <t xml:space="preserve">自身闪避提高10个百分点，持续120秒。一次性符箓，使用后消耗。</t>
        </is>
      </c>
      <c r="Z5309" t="s">
        <v>6578</v>
      </c>
      <c r="AA5309" t="s">
        <v>373</v>
      </c>
      <c r="AB5309" s="16">
        <v>12221027</v>
      </c>
      <c r="AC5309" t="s">
        <v>6497</v>
      </c>
      <c r="AD5309">
        <v>40001</v>
      </c>
      <c r="AF5309">
        <v>70001</v>
      </c>
      <c r="AH5309">
        <v>75</v>
      </c>
      <c r="AI5309" s="16" t="s">
        <v>6493</v>
      </c>
      <c r="AJ5309" s="16" t="s">
        <v>6493</v>
      </c>
      <c r="AK5309" s="16" t="s">
        <v>342</v>
      </c>
    </row>
    <row r="5310" spans="2:37">
      <c r="B5310" s="16" t="n">
        <f>10000000+INDEX(编号表!$B:$B,MATCH(F5310,编号表!$A:$A,0))*100000+INDEX(编号表!$F:$F,MATCH(D5310,编号表!$E:$E,0))*1000+INDEX(编号表!$D:$D,MATCH(E5310,编号表!$C:$C,0))*10000+G5310</f>
        <v>12231028</v>
      </c>
      <c r="C5310" s="16" t="inlineStr">
        <is>
          <t xml:space="preserve">缩地符</t>
        </is>
      </c>
      <c r="D5310" s="16" t="s">
        <v>86</v>
      </c>
      <c r="E5310" s="16" t="s">
        <v>342</v>
      </c>
      <c r="F5310" s="16" t="s">
        <v>6493</v>
      </c>
      <c r="G5310" s="16">
        <v>28</v>
      </c>
      <c r="I5310">
        <v>60</v>
      </c>
      <c r="J5310" t="str">
        <f t="shared" si="85"/>
        <v>大类_凡品金丹符箓</v>
      </c>
      <c r="K5310" t="s">
        <v>337</v>
      </c>
      <c r="L5310">
        <v>1</v>
      </c>
      <c r="M5310" s="16" t="s">
        <v>6493</v>
      </c>
      <c r="O5310">
        <v>0</v>
      </c>
      <c r="P5310" t="b">
        <v>1</v>
      </c>
      <c r="Q5310"/>
      <c r="R5310" t="b">
        <v>0</v>
      </c>
      <c r="S5310">
        <v>1</v>
      </c>
      <c r="T5310" t="s">
        <v>91</v>
      </c>
      <c r="U5310">
        <v>999</v>
      </c>
      <c r="V5310" s="16" t="s">
        <v>6494</v>
      </c>
      <c r="W5310" s="16">
        <v>11810004</v>
      </c>
      <c r="Y5310" t="inlineStr">
        <is>
          <t xml:space="preserve">向目标地点闪现最多400码；沿途遇墙停在障碍前最近可达点。一次性符箓，使用后消耗。</t>
        </is>
      </c>
      <c r="Z5310" t="s">
        <v>6581</v>
      </c>
      <c r="AA5310" t="s">
        <v>373</v>
      </c>
      <c r="AB5310" s="16">
        <v>12221028</v>
      </c>
      <c r="AC5310" t="s">
        <v>6497</v>
      </c>
      <c r="AD5310">
        <v>40001</v>
      </c>
      <c r="AF5310">
        <v>70001</v>
      </c>
      <c r="AH5310">
        <v>75</v>
      </c>
      <c r="AI5310" s="16" t="s">
        <v>6493</v>
      </c>
      <c r="AJ5310" s="16" t="s">
        <v>6493</v>
      </c>
      <c r="AK5310" s="16" t="s">
        <v>342</v>
      </c>
    </row>
    <row r="5311" spans="2:37">
      <c r="B5311" s="16" t="n">
        <f>10000000+INDEX(编号表!$B:$B,MATCH(F5311,编号表!$A:$A,0))*100000+INDEX(编号表!$F:$F,MATCH(D5311,编号表!$E:$E,0))*1000+INDEX(编号表!$D:$D,MATCH(E5311,编号表!$C:$C,0))*10000+G5311</f>
        <v>12231029</v>
      </c>
      <c r="C5311" s="16" t="inlineStr">
        <is>
          <t xml:space="preserve">隐身符</t>
        </is>
      </c>
      <c r="D5311" s="16" t="s">
        <v>86</v>
      </c>
      <c r="E5311" s="16" t="s">
        <v>342</v>
      </c>
      <c r="F5311" s="16" t="s">
        <v>6493</v>
      </c>
      <c r="G5311" s="16">
        <v>29</v>
      </c>
      <c r="I5311">
        <v>60</v>
      </c>
      <c r="J5311" t="str">
        <f t="shared" si="85"/>
        <v>大类_凡品金丹符箓</v>
      </c>
      <c r="K5311" t="s">
        <v>337</v>
      </c>
      <c r="L5311">
        <v>1</v>
      </c>
      <c r="M5311" s="16" t="s">
        <v>6493</v>
      </c>
      <c r="O5311">
        <v>0</v>
      </c>
      <c r="P5311" t="b">
        <v>1</v>
      </c>
      <c r="Q5311"/>
      <c r="R5311" t="b">
        <v>0</v>
      </c>
      <c r="S5311">
        <v>1</v>
      </c>
      <c r="T5311" t="s">
        <v>91</v>
      </c>
      <c r="U5311">
        <v>999</v>
      </c>
      <c r="V5311" s="16" t="s">
        <v>6494</v>
      </c>
      <c r="W5311" s="16">
        <v>11820004</v>
      </c>
      <c r="Y5311" t="inlineStr">
        <is>
          <t xml:space="preserve">自身获得隐身，战斗中不可被未携带隐形侦测的敌人选取，角色显示半透明，持续120秒。一次性符箓，使用后消耗。</t>
        </is>
      </c>
      <c r="Z5311" t="inlineStr">
        <is>
          <t xml:space="preserve">|cFFAAAABB身影藏于灵流，虚实一念之间。|r</t>
        </is>
      </c>
      <c r="AA5311" t="s">
        <v>373</v>
      </c>
      <c r="AB5311" s="16">
        <v>12221029</v>
      </c>
      <c r="AC5311" t="s">
        <v>6497</v>
      </c>
      <c r="AD5311">
        <v>40001</v>
      </c>
      <c r="AF5311">
        <v>70001</v>
      </c>
      <c r="AH5311">
        <v>75</v>
      </c>
      <c r="AI5311" s="16" t="s">
        <v>6493</v>
      </c>
      <c r="AJ5311" s="16" t="s">
        <v>6493</v>
      </c>
      <c r="AK5311" s="16" t="s">
        <v>342</v>
      </c>
    </row>
    <row r="5312" spans="2:37">
      <c r="B5312" s="16" t="n">
        <f>10000000+INDEX(编号表!$B:$B,MATCH(F5312,编号表!$A:$A,0))*100000+INDEX(编号表!$F:$F,MATCH(D5312,编号表!$E:$E,0))*1000+INDEX(编号表!$D:$D,MATCH(E5312,编号表!$C:$C,0))*10000+G5312</f>
        <v>12231030</v>
      </c>
      <c r="C5312" s="16" t="inlineStr">
        <is>
          <t xml:space="preserve">敛息符</t>
        </is>
      </c>
      <c r="D5312" s="16" t="s">
        <v>86</v>
      </c>
      <c r="E5312" s="16" t="s">
        <v>342</v>
      </c>
      <c r="F5312" s="16" t="s">
        <v>6493</v>
      </c>
      <c r="G5312" s="16">
        <v>30</v>
      </c>
      <c r="I5312">
        <v>60</v>
      </c>
      <c r="J5312" t="str">
        <f t="shared" si="85"/>
        <v>大类_凡品金丹符箓</v>
      </c>
      <c r="K5312" t="s">
        <v>337</v>
      </c>
      <c r="L5312">
        <v>1</v>
      </c>
      <c r="M5312" s="16" t="s">
        <v>6493</v>
      </c>
      <c r="O5312">
        <v>0</v>
      </c>
      <c r="P5312" t="b">
        <v>1</v>
      </c>
      <c r="Q5312"/>
      <c r="R5312" t="b">
        <v>0</v>
      </c>
      <c r="S5312">
        <v>1</v>
      </c>
      <c r="T5312" t="s">
        <v>91</v>
      </c>
      <c r="U5312">
        <v>999</v>
      </c>
      <c r="V5312" s="16" t="s">
        <v>6494</v>
      </c>
      <c r="W5312" s="16">
        <v>11830004</v>
      </c>
      <c r="Y5312" t="inlineStr">
        <is>
          <t xml:space="preserve">怪物主动发现自己的距离缩减20%，持续120秒。不影响队友、既有追击及怪物受击还手。一次性符箓，使用后消耗。</t>
        </is>
      </c>
      <c r="Z5312" t="s">
        <v>6587</v>
      </c>
      <c r="AA5312" t="s">
        <v>373</v>
      </c>
      <c r="AB5312" s="16">
        <v>12221030</v>
      </c>
      <c r="AC5312" t="s">
        <v>6497</v>
      </c>
      <c r="AD5312">
        <v>40001</v>
      </c>
      <c r="AF5312">
        <v>70001</v>
      </c>
      <c r="AH5312">
        <v>75</v>
      </c>
      <c r="AI5312" s="16" t="s">
        <v>6493</v>
      </c>
      <c r="AJ5312" s="16" t="s">
        <v>6493</v>
      </c>
      <c r="AK5312" s="16" t="s">
        <v>342</v>
      </c>
    </row>
    <row r="5313" spans="2:37">
      <c r="B5313" s="16" t="n">
        <f>10000000+INDEX(编号表!$B:$B,MATCH(F5313,编号表!$A:$A,0))*100000+INDEX(编号表!$F:$F,MATCH(D5313,编号表!$E:$E,0))*1000+INDEX(编号表!$D:$D,MATCH(E5313,编号表!$C:$C,0))*10000+G5313</f>
        <v>12231031</v>
      </c>
      <c r="C5313" s="16" t="inlineStr">
        <is>
          <t xml:space="preserve">震音符</t>
        </is>
      </c>
      <c r="D5313" s="16" t="s">
        <v>86</v>
      </c>
      <c r="E5313" s="16" t="s">
        <v>342</v>
      </c>
      <c r="F5313" s="16" t="s">
        <v>6493</v>
      </c>
      <c r="G5313" s="16">
        <v>31</v>
      </c>
      <c r="I5313">
        <v>60</v>
      </c>
      <c r="J5313" t="str">
        <f t="shared" si="85"/>
        <v>大类_凡品金丹符箓</v>
      </c>
      <c r="K5313" t="s">
        <v>337</v>
      </c>
      <c r="L5313">
        <v>1</v>
      </c>
      <c r="M5313" s="16" t="s">
        <v>6493</v>
      </c>
      <c r="O5313">
        <v>0</v>
      </c>
      <c r="P5313" t="b">
        <v>1</v>
      </c>
      <c r="Q5313"/>
      <c r="R5313" t="b">
        <v>0</v>
      </c>
      <c r="S5313">
        <v>1</v>
      </c>
      <c r="T5313" t="s">
        <v>91</v>
      </c>
      <c r="U5313">
        <v>999</v>
      </c>
      <c r="V5313" s="16" t="s">
        <v>6494</v>
      </c>
      <c r="W5313" s="16">
        <v>11840004</v>
      </c>
      <c r="Y5313" t="inlineStr">
        <is>
          <t xml:space="preserve">向周围释放声波，对半径220码内敌人造成576点普通法术伤害，并向外击退160码。一次性符箓，使用后消耗。</t>
        </is>
      </c>
      <c r="Z5313" t="inlineStr">
        <is>
          <t xml:space="preserve">|cFFAAAABB声震八方，灵波退敌。|r</t>
        </is>
      </c>
      <c r="AA5313" t="s">
        <v>373</v>
      </c>
      <c r="AB5313" s="16">
        <v>12221031</v>
      </c>
      <c r="AC5313" t="s">
        <v>6497</v>
      </c>
      <c r="AD5313">
        <v>40001</v>
      </c>
      <c r="AF5313">
        <v>70001</v>
      </c>
      <c r="AH5313">
        <v>75</v>
      </c>
      <c r="AI5313" s="16" t="s">
        <v>6493</v>
      </c>
      <c r="AJ5313" s="16" t="s">
        <v>6493</v>
      </c>
      <c r="AK5313" s="16" t="s">
        <v>342</v>
      </c>
    </row>
    <row r="5314" spans="2:37">
      <c r="B5314" s="16" t="n">
        <f>10000000+INDEX(编号表!$B:$B,MATCH(F5314,编号表!$A:$A,0))*100000+INDEX(编号表!$F:$F,MATCH(D5314,编号表!$E:$E,0))*1000+INDEX(编号表!$D:$D,MATCH(E5314,编号表!$C:$C,0))*10000+G5314</f>
        <v>12231032</v>
      </c>
      <c r="C5314" s="16" t="inlineStr">
        <is>
          <t xml:space="preserve">障眼符</t>
        </is>
      </c>
      <c r="D5314" s="16" t="s">
        <v>86</v>
      </c>
      <c r="E5314" s="16" t="s">
        <v>342</v>
      </c>
      <c r="F5314" s="16" t="s">
        <v>6493</v>
      </c>
      <c r="G5314" s="16">
        <v>32</v>
      </c>
      <c r="I5314">
        <v>60</v>
      </c>
      <c r="J5314" t="str">
        <f t="shared" si="85"/>
        <v>大类_凡品金丹符箓</v>
      </c>
      <c r="K5314" t="s">
        <v>337</v>
      </c>
      <c r="L5314">
        <v>1</v>
      </c>
      <c r="M5314" s="16" t="s">
        <v>6493</v>
      </c>
      <c r="O5314">
        <v>0</v>
      </c>
      <c r="P5314" t="b">
        <v>1</v>
      </c>
      <c r="Q5314"/>
      <c r="R5314" t="b">
        <v>0</v>
      </c>
      <c r="S5314">
        <v>1</v>
      </c>
      <c r="T5314" t="s">
        <v>91</v>
      </c>
      <c r="U5314">
        <v>999</v>
      </c>
      <c r="V5314" s="16" t="s">
        <v>6494</v>
      </c>
      <c r="W5314" s="16">
        <v>11850004</v>
      </c>
      <c r="Y5314" t="inlineStr">
        <is>
          <t xml:space="preserve">降低敌人命中8个百分点，持续120秒。一次性符箓，使用后消耗。</t>
        </is>
      </c>
      <c r="Z5314" t="s">
        <v>6593</v>
      </c>
      <c r="AA5314" t="s">
        <v>373</v>
      </c>
      <c r="AB5314" s="16">
        <v>12221032</v>
      </c>
      <c r="AC5314" t="s">
        <v>6497</v>
      </c>
      <c r="AD5314">
        <v>40001</v>
      </c>
      <c r="AF5314">
        <v>70001</v>
      </c>
      <c r="AH5314">
        <v>75</v>
      </c>
      <c r="AI5314" s="16" t="s">
        <v>6493</v>
      </c>
      <c r="AJ5314" s="16" t="s">
        <v>6493</v>
      </c>
      <c r="AK5314" s="16" t="s">
        <v>342</v>
      </c>
    </row>
    <row r="5315" spans="2:37">
      <c r="B5315" s="16" t="n">
        <f>10000000+INDEX(编号表!$B:$B,MATCH(F5315,编号表!$A:$A,0))*100000+INDEX(编号表!$F:$F,MATCH(D5315,编号表!$E:$E,0))*1000+INDEX(编号表!$D:$D,MATCH(E5315,编号表!$C:$C,0))*10000+G5315</f>
        <v>12231033</v>
      </c>
      <c r="C5315" s="16" t="inlineStr">
        <is>
          <t xml:space="preserve">破妄符</t>
        </is>
      </c>
      <c r="D5315" s="16" t="s">
        <v>86</v>
      </c>
      <c r="E5315" s="16" t="s">
        <v>342</v>
      </c>
      <c r="F5315" s="16" t="s">
        <v>6493</v>
      </c>
      <c r="G5315" s="16">
        <v>33</v>
      </c>
      <c r="I5315">
        <v>60</v>
      </c>
      <c r="J5315" t="str">
        <f t="shared" si="85"/>
        <v>大类_凡品金丹符箓</v>
      </c>
      <c r="K5315" t="s">
        <v>337</v>
      </c>
      <c r="L5315">
        <v>1</v>
      </c>
      <c r="M5315" s="16" t="s">
        <v>6493</v>
      </c>
      <c r="O5315">
        <v>0</v>
      </c>
      <c r="P5315" t="b">
        <v>1</v>
      </c>
      <c r="Q5315"/>
      <c r="R5315" t="b">
        <v>0</v>
      </c>
      <c r="S5315">
        <v>1</v>
      </c>
      <c r="T5315" t="s">
        <v>91</v>
      </c>
      <c r="U5315">
        <v>999</v>
      </c>
      <c r="V5315" s="16" t="s">
        <v>6494</v>
      </c>
      <c r="W5315" s="16">
        <v>11860004</v>
      </c>
      <c r="Y5315" t="inlineStr">
        <is>
          <t xml:space="preserve">自身获得隐形侦测，可选取隐身怪物，持续120秒；其他不可选限制仍生效。一次性符箓，使用后消耗。</t>
        </is>
      </c>
      <c r="Z5315" t="s">
        <v>6596</v>
      </c>
      <c r="AA5315" t="s">
        <v>373</v>
      </c>
      <c r="AB5315" s="16">
        <v>12221033</v>
      </c>
      <c r="AC5315" t="s">
        <v>6497</v>
      </c>
      <c r="AD5315">
        <v>40001</v>
      </c>
      <c r="AF5315">
        <v>70001</v>
      </c>
      <c r="AH5315">
        <v>75</v>
      </c>
      <c r="AI5315" s="16" t="s">
        <v>6493</v>
      </c>
      <c r="AJ5315" s="16" t="s">
        <v>6493</v>
      </c>
      <c r="AK5315" s="16" t="s">
        <v>342</v>
      </c>
    </row>
    <row r="5316" spans="2:37">
      <c r="B5316" s="16" t="n">
        <f>10000000+INDEX(编号表!$B:$B,MATCH(F5316,编号表!$A:$A,0))*100000+INDEX(编号表!$F:$F,MATCH(D5316,编号表!$E:$E,0))*1000+INDEX(编号表!$D:$D,MATCH(E5316,编号表!$C:$C,0))*10000+G5316</f>
        <v>12231034</v>
      </c>
      <c r="C5316" s="16" t="inlineStr">
        <is>
          <t xml:space="preserve">照夜符</t>
        </is>
      </c>
      <c r="D5316" s="16" t="s">
        <v>86</v>
      </c>
      <c r="E5316" s="16" t="s">
        <v>342</v>
      </c>
      <c r="F5316" s="16" t="s">
        <v>6493</v>
      </c>
      <c r="G5316" s="16">
        <v>34</v>
      </c>
      <c r="I5316">
        <v>60</v>
      </c>
      <c r="J5316" t="str">
        <f t="shared" si="85"/>
        <v>大类_凡品金丹符箓</v>
      </c>
      <c r="K5316" t="s">
        <v>337</v>
      </c>
      <c r="L5316">
        <v>1</v>
      </c>
      <c r="M5316" s="16" t="s">
        <v>6493</v>
      </c>
      <c r="O5316">
        <v>0</v>
      </c>
      <c r="P5316" t="b">
        <v>1</v>
      </c>
      <c r="Q5316"/>
      <c r="R5316" t="b">
        <v>0</v>
      </c>
      <c r="S5316">
        <v>1</v>
      </c>
      <c r="T5316" t="s">
        <v>91</v>
      </c>
      <c r="U5316">
        <v>999</v>
      </c>
      <c r="V5316" s="16" t="s">
        <v>6494</v>
      </c>
      <c r="W5316" s="16">
        <v>11870004</v>
      </c>
      <c r="Y5316" t="inlineStr">
        <is>
          <t xml:space="preserve">获得一个跟随自身的光照点，持续120秒。一次性符箓，使用后消耗。</t>
        </is>
      </c>
      <c r="Z5316" t="s">
        <v>6599</v>
      </c>
      <c r="AA5316" t="s">
        <v>373</v>
      </c>
      <c r="AB5316" s="16">
        <v>12221034</v>
      </c>
      <c r="AC5316" t="s">
        <v>6497</v>
      </c>
      <c r="AD5316">
        <v>40001</v>
      </c>
      <c r="AF5316">
        <v>70001</v>
      </c>
      <c r="AH5316">
        <v>75</v>
      </c>
      <c r="AI5316" s="16" t="s">
        <v>6493</v>
      </c>
      <c r="AJ5316" s="16" t="s">
        <v>6493</v>
      </c>
      <c r="AK5316" s="16" t="s">
        <v>342</v>
      </c>
    </row>
    <row r="5317" spans="2:37">
      <c r="B5317" s="16" t="n">
        <f>10000000+INDEX(编号表!$B:$B,MATCH(F5317,编号表!$A:$A,0))*100000+INDEX(编号表!$F:$F,MATCH(D5317,编号表!$E:$E,0))*1000+INDEX(编号表!$D:$D,MATCH(E5317,编号表!$C:$C,0))*10000+G5317</f>
        <v>12231035</v>
      </c>
      <c r="C5317" s="16" t="inlineStr">
        <is>
          <t xml:space="preserve">寻踪符</t>
        </is>
      </c>
      <c r="D5317" s="16" t="s">
        <v>86</v>
      </c>
      <c r="E5317" s="16" t="s">
        <v>342</v>
      </c>
      <c r="F5317" s="16" t="s">
        <v>6493</v>
      </c>
      <c r="G5317" s="16">
        <v>35</v>
      </c>
      <c r="I5317">
        <v>60</v>
      </c>
      <c r="J5317" t="str">
        <f t="shared" si="85"/>
        <v>大类_凡品金丹符箓</v>
      </c>
      <c r="K5317" t="s">
        <v>337</v>
      </c>
      <c r="L5317">
        <v>1</v>
      </c>
      <c r="M5317" s="16" t="s">
        <v>6493</v>
      </c>
      <c r="O5317">
        <v>0</v>
      </c>
      <c r="P5317" t="b">
        <v>1</v>
      </c>
      <c r="Q5317"/>
      <c r="R5317" t="b">
        <v>0</v>
      </c>
      <c r="S5317">
        <v>1</v>
      </c>
      <c r="T5317" t="s">
        <v>91</v>
      </c>
      <c r="U5317">
        <v>999</v>
      </c>
      <c r="V5317" s="16" t="s">
        <v>6494</v>
      </c>
      <c r="W5317" s="16">
        <v>11880004</v>
      </c>
      <c r="Y5317" t="inlineStr">
        <is>
          <t xml:space="preserve">传送到当前场景最近一只精英或首领附近的安全落点。无可用目标时不能使用。一次性符箓，使用后消耗。</t>
        </is>
      </c>
      <c r="Z5317" t="inlineStr">
        <is>
          <t xml:space="preserve">|cFFAAAABB循灵机而往，直抵强敌近旁。|r</t>
        </is>
      </c>
      <c r="AA5317" t="s">
        <v>373</v>
      </c>
      <c r="AB5317" s="16">
        <v>12221035</v>
      </c>
      <c r="AC5317" t="s">
        <v>6497</v>
      </c>
      <c r="AD5317">
        <v>40001</v>
      </c>
      <c r="AF5317">
        <v>70001</v>
      </c>
      <c r="AH5317">
        <v>75</v>
      </c>
      <c r="AI5317" s="16" t="s">
        <v>6493</v>
      </c>
      <c r="AJ5317" s="16" t="s">
        <v>6493</v>
      </c>
      <c r="AK5317" s="16" t="s">
        <v>342</v>
      </c>
    </row>
    <row r="5318" spans="2:37">
      <c r="B5318" s="16" t="n">
        <f>10000000+INDEX(编号表!$B:$B,MATCH(F5318,编号表!$A:$A,0))*100000+INDEX(编号表!$F:$F,MATCH(D5318,编号表!$E:$E,0))*1000+INDEX(编号表!$D:$D,MATCH(E5318,编号表!$C:$C,0))*10000+G5318</f>
        <v>12231036</v>
      </c>
      <c r="C5318" s="16" t="inlineStr">
        <is>
          <t xml:space="preserve">传音符</t>
        </is>
      </c>
      <c r="D5318" s="16" t="s">
        <v>86</v>
      </c>
      <c r="E5318" s="16" t="s">
        <v>342</v>
      </c>
      <c r="F5318" s="16" t="s">
        <v>6493</v>
      </c>
      <c r="G5318" s="16">
        <v>36</v>
      </c>
      <c r="I5318">
        <v>60</v>
      </c>
      <c r="J5318" t="str">
        <f t="shared" si="85"/>
        <v>大类_凡品金丹符箓</v>
      </c>
      <c r="K5318" t="s">
        <v>337</v>
      </c>
      <c r="L5318">
        <v>1</v>
      </c>
      <c r="M5318" s="16" t="s">
        <v>6493</v>
      </c>
      <c r="O5318">
        <v>0</v>
      </c>
      <c r="P5318" t="b">
        <v>1</v>
      </c>
      <c r="Q5318"/>
      <c r="R5318" t="b">
        <v>0</v>
      </c>
      <c r="S5318">
        <v>1</v>
      </c>
      <c r="T5318" t="s">
        <v>91</v>
      </c>
      <c r="U5318">
        <v>999</v>
      </c>
      <c r="V5318" s="16" t="s">
        <v>6494</v>
      </c>
      <c r="W5318" s="16">
        <v>11890004</v>
      </c>
      <c r="Y5318" t="inlineStr">
        <is>
          <t xml:space="preserve">打开NPC交易面板。待NPC交易系统完成后开放。一次性符箓，使用后消耗。</t>
        </is>
      </c>
      <c r="Z5318" t="inlineStr">
        <is>
          <t xml:space="preserve">|cFFAAAABB灵音跨山海，所求有所应。|r</t>
        </is>
      </c>
      <c r="AA5318" t="s">
        <v>373</v>
      </c>
      <c r="AB5318" s="16">
        <v>12221036</v>
      </c>
      <c r="AC5318" t="s">
        <v>6497</v>
      </c>
      <c r="AD5318">
        <v>40001</v>
      </c>
      <c r="AF5318">
        <v>70001</v>
      </c>
      <c r="AH5318">
        <v>75</v>
      </c>
      <c r="AI5318" s="16" t="s">
        <v>6493</v>
      </c>
      <c r="AJ5318" s="16" t="s">
        <v>6493</v>
      </c>
      <c r="AK5318" s="16" t="s">
        <v>342</v>
      </c>
    </row>
    <row r="5319" spans="2:37">
      <c r="B5319" s="16" t="n">
        <f>10000000+INDEX(编号表!$B:$B,MATCH(F5319,编号表!$A:$A,0))*100000+INDEX(编号表!$F:$F,MATCH(D5319,编号表!$E:$E,0))*1000+INDEX(编号表!$D:$D,MATCH(E5319,编号表!$C:$C,0))*10000+G5319</f>
        <v>12231037</v>
      </c>
      <c r="C5319" s="16" t="inlineStr">
        <is>
          <t xml:space="preserve">指路符</t>
        </is>
      </c>
      <c r="D5319" s="16" t="s">
        <v>86</v>
      </c>
      <c r="E5319" s="16" t="s">
        <v>342</v>
      </c>
      <c r="F5319" s="16" t="s">
        <v>6493</v>
      </c>
      <c r="G5319" s="16">
        <v>37</v>
      </c>
      <c r="I5319">
        <v>60</v>
      </c>
      <c r="J5319" t="str">
        <f t="shared" si="85"/>
        <v>大类_凡品金丹符箓</v>
      </c>
      <c r="K5319" t="s">
        <v>337</v>
      </c>
      <c r="L5319">
        <v>1</v>
      </c>
      <c r="M5319" s="16" t="s">
        <v>6493</v>
      </c>
      <c r="O5319">
        <v>0</v>
      </c>
      <c r="P5319" t="b">
        <v>1</v>
      </c>
      <c r="Q5319"/>
      <c r="R5319" t="b">
        <v>0</v>
      </c>
      <c r="S5319">
        <v>1</v>
      </c>
      <c r="T5319" t="s">
        <v>91</v>
      </c>
      <c r="U5319">
        <v>999</v>
      </c>
      <c r="V5319" s="16" t="s">
        <v>6494</v>
      </c>
      <c r="W5319" s="16">
        <v>11900004</v>
      </c>
      <c r="Y5319" t="inlineStr">
        <is>
          <t xml:space="preserve">在小地图上显示当前场景精英与首领的位置，持续120秒。一次性符箓，使用后消耗。</t>
        </is>
      </c>
      <c r="Z5319" t="inlineStr">
        <is>
          <t xml:space="preserve">|cFFAAAABB山川有迹，强敌难藏。|r</t>
        </is>
      </c>
      <c r="AA5319" t="s">
        <v>373</v>
      </c>
      <c r="AB5319" s="16">
        <v>12221037</v>
      </c>
      <c r="AC5319" t="s">
        <v>6497</v>
      </c>
      <c r="AD5319">
        <v>40001</v>
      </c>
      <c r="AF5319">
        <v>70001</v>
      </c>
      <c r="AH5319">
        <v>75</v>
      </c>
      <c r="AI5319" s="16" t="s">
        <v>6493</v>
      </c>
      <c r="AJ5319" s="16" t="s">
        <v>6493</v>
      </c>
      <c r="AK5319" s="16" t="s">
        <v>342</v>
      </c>
    </row>
    <row r="5320" spans="2:37">
      <c r="B5320" s="16" t="n">
        <f>10000000+INDEX(编号表!$B:$B,MATCH(F5320,编号表!$A:$A,0))*100000+INDEX(编号表!$F:$F,MATCH(D5320,编号表!$E:$E,0))*1000+INDEX(编号表!$D:$D,MATCH(E5320,编号表!$C:$C,0))*10000+G5320</f>
        <v>12231038</v>
      </c>
      <c r="C5320" s="16" t="inlineStr">
        <is>
          <t xml:space="preserve">震慑符</t>
        </is>
      </c>
      <c r="D5320" s="16" t="s">
        <v>86</v>
      </c>
      <c r="E5320" s="16" t="s">
        <v>342</v>
      </c>
      <c r="F5320" s="16" t="s">
        <v>6493</v>
      </c>
      <c r="G5320" s="16">
        <v>38</v>
      </c>
      <c r="I5320">
        <v>60</v>
      </c>
      <c r="J5320" t="str">
        <f t="shared" si="85"/>
        <v>大类_凡品金丹符箓</v>
      </c>
      <c r="K5320" t="s">
        <v>337</v>
      </c>
      <c r="L5320">
        <v>1</v>
      </c>
      <c r="M5320" s="16" t="s">
        <v>6493</v>
      </c>
      <c r="O5320">
        <v>0</v>
      </c>
      <c r="P5320" t="b">
        <v>1</v>
      </c>
      <c r="Q5320"/>
      <c r="R5320" t="b">
        <v>0</v>
      </c>
      <c r="S5320">
        <v>1</v>
      </c>
      <c r="T5320" t="s">
        <v>91</v>
      </c>
      <c r="U5320">
        <v>999</v>
      </c>
      <c r="V5320" s="16" t="s">
        <v>6494</v>
      </c>
      <c r="W5320" s="16">
        <v>11910004</v>
      </c>
      <c r="Y5320" t="inlineStr">
        <is>
          <t xml:space="preserve">使一个敌人恐惧2秒，随机逃窜，不能普攻和施法。一次性符箓，使用后消耗。</t>
        </is>
      </c>
      <c r="Z5320" t="inlineStr">
        <is>
          <t xml:space="preserve">|cFFAAAABB一符慑魄，敌胆自寒。|r</t>
        </is>
      </c>
      <c r="AA5320" t="s">
        <v>373</v>
      </c>
      <c r="AB5320" s="16">
        <v>12221038</v>
      </c>
      <c r="AC5320" t="s">
        <v>6497</v>
      </c>
      <c r="AD5320">
        <v>40001</v>
      </c>
      <c r="AF5320">
        <v>70001</v>
      </c>
      <c r="AH5320">
        <v>75</v>
      </c>
      <c r="AI5320" s="16" t="s">
        <v>6493</v>
      </c>
      <c r="AJ5320" s="16" t="s">
        <v>6493</v>
      </c>
      <c r="AK5320" s="16" t="s">
        <v>342</v>
      </c>
    </row>
    <row r="5321" spans="2:37">
      <c r="B5321" s="16" t="n">
        <f>10000000+INDEX(编号表!$B:$B,MATCH(F5321,编号表!$A:$A,0))*100000+INDEX(编号表!$F:$F,MATCH(D5321,编号表!$E:$E,0))*1000+INDEX(编号表!$D:$D,MATCH(E5321,编号表!$C:$C,0))*10000+G5321</f>
        <v>12231039</v>
      </c>
      <c r="C5321" s="16" t="inlineStr">
        <is>
          <t xml:space="preserve">挪移符</t>
        </is>
      </c>
      <c r="D5321" s="16" t="s">
        <v>86</v>
      </c>
      <c r="E5321" s="16" t="s">
        <v>342</v>
      </c>
      <c r="F5321" s="16" t="s">
        <v>6493</v>
      </c>
      <c r="G5321" s="16">
        <v>39</v>
      </c>
      <c r="I5321">
        <v>60</v>
      </c>
      <c r="J5321" t="str">
        <f t="shared" si="85"/>
        <v>大类_凡品金丹符箓</v>
      </c>
      <c r="K5321" t="s">
        <v>337</v>
      </c>
      <c r="L5321">
        <v>1</v>
      </c>
      <c r="M5321" s="16" t="s">
        <v>6493</v>
      </c>
      <c r="O5321">
        <v>0</v>
      </c>
      <c r="P5321" t="b">
        <v>1</v>
      </c>
      <c r="Q5321"/>
      <c r="R5321" t="b">
        <v>0</v>
      </c>
      <c r="S5321">
        <v>1</v>
      </c>
      <c r="T5321" t="s">
        <v>91</v>
      </c>
      <c r="U5321">
        <v>999</v>
      </c>
      <c r="V5321" s="16" t="s">
        <v>6494</v>
      </c>
      <c r="W5321" s="16">
        <v>11920004</v>
      </c>
      <c r="Y5321" t="inlineStr">
        <is>
          <t xml:space="preserve">在当前场景内随机传送到1200码内的一个安全位置。一次性符箓，使用后消耗。</t>
        </is>
      </c>
      <c r="Z5321" t="inlineStr">
        <is>
          <t xml:space="preserve">|cFFAAAABB灵机一转，移步别处。|r</t>
        </is>
      </c>
      <c r="AA5321" t="s">
        <v>373</v>
      </c>
      <c r="AB5321" s="16">
        <v>12221039</v>
      </c>
      <c r="AC5321" t="s">
        <v>6497</v>
      </c>
      <c r="AD5321">
        <v>40001</v>
      </c>
      <c r="AF5321">
        <v>70001</v>
      </c>
      <c r="AH5321">
        <v>75</v>
      </c>
      <c r="AI5321" s="16" t="s">
        <v>6493</v>
      </c>
      <c r="AJ5321" s="16" t="s">
        <v>6493</v>
      </c>
      <c r="AK5321" s="16" t="s">
        <v>342</v>
      </c>
    </row>
    <row r="5322" spans="2:37">
      <c r="B5322" s="16" t="n">
        <f>10000000+INDEX(编号表!$B:$B,MATCH(F5322,编号表!$A:$A,0))*100000+INDEX(编号表!$F:$F,MATCH(D5322,编号表!$E:$E,0))*1000+INDEX(编号表!$D:$D,MATCH(E5322,编号表!$C:$C,0))*10000+G5322</f>
        <v>12231040</v>
      </c>
      <c r="C5322" s="16" t="inlineStr">
        <is>
          <t xml:space="preserve">替身符</t>
        </is>
      </c>
      <c r="D5322" s="16" t="s">
        <v>86</v>
      </c>
      <c r="E5322" s="16" t="s">
        <v>342</v>
      </c>
      <c r="F5322" s="16" t="s">
        <v>6493</v>
      </c>
      <c r="G5322" s="16">
        <v>40</v>
      </c>
      <c r="I5322">
        <v>60</v>
      </c>
      <c r="J5322" t="str">
        <f t="shared" si="85"/>
        <v>大类_凡品金丹符箓</v>
      </c>
      <c r="K5322" t="s">
        <v>337</v>
      </c>
      <c r="L5322">
        <v>1</v>
      </c>
      <c r="M5322" s="16" t="s">
        <v>6493</v>
      </c>
      <c r="O5322">
        <v>0</v>
      </c>
      <c r="P5322" t="b">
        <v>1</v>
      </c>
      <c r="Q5322"/>
      <c r="R5322" t="b">
        <v>0</v>
      </c>
      <c r="S5322">
        <v>1</v>
      </c>
      <c r="T5322" t="s">
        <v>91</v>
      </c>
      <c r="U5322">
        <v>999</v>
      </c>
      <c r="V5322" s="16" t="s">
        <v>6494</v>
      </c>
      <c r="W5322" s="16">
        <v>11930004</v>
      </c>
      <c r="Y5322" t="inlineStr">
        <is>
          <t xml:space="preserve">120秒内受到下一次暴击时，取消该次全部暴击伤害，并消耗此状态。一次性符箓，使用后消耗。</t>
        </is>
      </c>
      <c r="Z5322" t="s">
        <v>6617</v>
      </c>
      <c r="AA5322" t="s">
        <v>373</v>
      </c>
      <c r="AB5322" s="16">
        <v>12221040</v>
      </c>
      <c r="AC5322" t="s">
        <v>6497</v>
      </c>
      <c r="AD5322">
        <v>40001</v>
      </c>
      <c r="AF5322">
        <v>70001</v>
      </c>
      <c r="AH5322">
        <v>75</v>
      </c>
      <c r="AI5322" s="16" t="s">
        <v>6493</v>
      </c>
      <c r="AJ5322" s="16" t="s">
        <v>6493</v>
      </c>
      <c r="AK5322" s="16" t="s">
        <v>342</v>
      </c>
    </row>
    <row r="5323" spans="2:37">
      <c r="B5323" s="16" t="n">
        <f>10000000+INDEX(编号表!$B:$B,MATCH(F5323,编号表!$A:$A,0))*100000+INDEX(编号表!$F:$F,MATCH(D5323,编号表!$E:$E,0))*1000+INDEX(编号表!$D:$D,MATCH(E5323,编号表!$C:$C,0))*10000+G5323</f>
        <v>12231041</v>
      </c>
      <c r="C5323" s="16" t="inlineStr">
        <is>
          <t xml:space="preserve">问心符</t>
        </is>
      </c>
      <c r="D5323" s="16" t="s">
        <v>86</v>
      </c>
      <c r="E5323" s="16" t="s">
        <v>342</v>
      </c>
      <c r="F5323" s="16" t="s">
        <v>6493</v>
      </c>
      <c r="G5323" s="16">
        <v>41</v>
      </c>
      <c r="I5323">
        <v>60</v>
      </c>
      <c r="J5323" t="str">
        <f t="shared" si="85"/>
        <v>大类_凡品金丹符箓</v>
      </c>
      <c r="K5323" t="s">
        <v>337</v>
      </c>
      <c r="L5323">
        <v>1</v>
      </c>
      <c r="M5323" s="16" t="s">
        <v>6493</v>
      </c>
      <c r="O5323">
        <v>0</v>
      </c>
      <c r="P5323" t="b">
        <v>1</v>
      </c>
      <c r="Q5323"/>
      <c r="R5323" t="b">
        <v>0</v>
      </c>
      <c r="S5323">
        <v>1</v>
      </c>
      <c r="T5323" t="s">
        <v>91</v>
      </c>
      <c r="U5323">
        <v>999</v>
      </c>
      <c r="V5323" s="16" t="s">
        <v>6494</v>
      </c>
      <c r="W5323" s="16">
        <v>11940004</v>
      </c>
      <c r="Y5323" t="inlineStr">
        <is>
          <t xml:space="preserve">降低敌人物理攻击、法术攻击上下限各10%，持续120秒。一次性符箓，使用后消耗。</t>
        </is>
      </c>
      <c r="Z5323" t="inlineStr">
        <is>
          <t xml:space="preserve">|cFFAAAABB一符压念，攻势自衰。|r</t>
        </is>
      </c>
      <c r="AA5323" t="s">
        <v>373</v>
      </c>
      <c r="AB5323" s="16">
        <v>12221041</v>
      </c>
      <c r="AC5323" t="s">
        <v>6497</v>
      </c>
      <c r="AD5323">
        <v>40001</v>
      </c>
      <c r="AF5323">
        <v>70001</v>
      </c>
      <c r="AH5323">
        <v>75</v>
      </c>
      <c r="AI5323" s="16" t="s">
        <v>6493</v>
      </c>
      <c r="AJ5323" s="16" t="s">
        <v>6493</v>
      </c>
      <c r="AK5323" s="16" t="s">
        <v>342</v>
      </c>
    </row>
    <row r="5324" spans="2:37">
      <c r="B5324" s="16" t="n">
        <f>10000000+INDEX(编号表!$B:$B,MATCH(F5324,编号表!$A:$A,0))*100000+INDEX(编号表!$F:$F,MATCH(D5324,编号表!$E:$E,0))*1000+INDEX(编号表!$D:$D,MATCH(E5324,编号表!$C:$C,0))*10000+G5324</f>
        <v>12241000</v>
      </c>
      <c r="C5324" s="16" t="inlineStr">
        <is>
          <t xml:space="preserve">火弹符</t>
        </is>
      </c>
      <c r="D5324" s="16" t="s">
        <v>86</v>
      </c>
      <c r="E5324" s="16" t="s">
        <v>345</v>
      </c>
      <c r="F5324" s="16" t="s">
        <v>6493</v>
      </c>
      <c r="G5324" s="16">
        <v>0</v>
      </c>
      <c r="I5324">
        <v>60</v>
      </c>
      <c r="J5324" t="str">
        <f t="shared" si="85"/>
        <v>大类_凡品元婴符箓</v>
      </c>
      <c r="K5324" t="s">
        <v>337</v>
      </c>
      <c r="L5324">
        <v>1</v>
      </c>
      <c r="M5324" s="16" t="s">
        <v>6493</v>
      </c>
      <c r="O5324">
        <v>0</v>
      </c>
      <c r="P5324" t="b">
        <v>1</v>
      </c>
      <c r="Q5324"/>
      <c r="R5324" t="b">
        <v>0</v>
      </c>
      <c r="S5324">
        <v>1</v>
      </c>
      <c r="T5324" t="s">
        <v>91</v>
      </c>
      <c r="U5324">
        <v>999</v>
      </c>
      <c r="V5324" s="16" t="s">
        <v>6494</v>
      </c>
      <c r="W5324" s="16">
        <v>11530007</v>
      </c>
      <c r="Y5324" t="inlineStr">
        <is>
          <t xml:space="preserve">向一个敌人发射火弹，造成2800点法术伤害。一次性符箓，使用后消耗。</t>
        </is>
      </c>
      <c r="Z5324" t="s">
        <v>6496</v>
      </c>
      <c r="AA5324" t="s">
        <v>373</v>
      </c>
      <c r="AB5324" s="16">
        <v>12221000</v>
      </c>
      <c r="AC5324" t="s">
        <v>6497</v>
      </c>
      <c r="AD5324">
        <v>40001</v>
      </c>
      <c r="AF5324">
        <v>70001</v>
      </c>
      <c r="AH5324">
        <v>375</v>
      </c>
      <c r="AI5324" s="16" t="s">
        <v>6493</v>
      </c>
      <c r="AJ5324" s="16" t="s">
        <v>6493</v>
      </c>
      <c r="AK5324" s="16" t="s">
        <v>345</v>
      </c>
    </row>
    <row r="5325" spans="2:37">
      <c r="B5325" s="16" t="n">
        <f>10000000+INDEX(编号表!$B:$B,MATCH(F5325,编号表!$A:$A,0))*100000+INDEX(编号表!$F:$F,MATCH(D5325,编号表!$E:$E,0))*1000+INDEX(编号表!$D:$D,MATCH(E5325,编号表!$C:$C,0))*10000+G5325</f>
        <v>12241001</v>
      </c>
      <c r="C5325" s="16" t="inlineStr">
        <is>
          <t xml:space="preserve">火云符</t>
        </is>
      </c>
      <c r="D5325" s="16" t="s">
        <v>86</v>
      </c>
      <c r="E5325" s="16" t="s">
        <v>345</v>
      </c>
      <c r="F5325" s="16" t="s">
        <v>6493</v>
      </c>
      <c r="G5325" s="16">
        <v>1</v>
      </c>
      <c r="I5325">
        <v>60</v>
      </c>
      <c r="J5325" t="str">
        <f t="shared" si="85"/>
        <v>大类_凡品元婴符箓</v>
      </c>
      <c r="K5325" t="s">
        <v>337</v>
      </c>
      <c r="L5325">
        <v>1</v>
      </c>
      <c r="M5325" s="16" t="s">
        <v>6493</v>
      </c>
      <c r="O5325">
        <v>0</v>
      </c>
      <c r="P5325" t="b">
        <v>1</v>
      </c>
      <c r="Q5325"/>
      <c r="R5325" t="b">
        <v>0</v>
      </c>
      <c r="S5325">
        <v>1</v>
      </c>
      <c r="T5325" t="s">
        <v>91</v>
      </c>
      <c r="U5325">
        <v>999</v>
      </c>
      <c r="V5325" s="16" t="s">
        <v>6494</v>
      </c>
      <c r="W5325" s="16">
        <v>11540007</v>
      </c>
      <c r="Y5325" t="inlineStr">
        <is>
          <t xml:space="preserve">在目标地点形成半径220码的固定火云，每秒对范围内敌人造成700点法术伤害，持续120秒。一次性符箓，使用后消耗。</t>
        </is>
      </c>
      <c r="Z5325" t="s">
        <v>6500</v>
      </c>
      <c r="AA5325" t="s">
        <v>373</v>
      </c>
      <c r="AB5325" s="16">
        <v>12221001</v>
      </c>
      <c r="AC5325" t="s">
        <v>6497</v>
      </c>
      <c r="AD5325">
        <v>40001</v>
      </c>
      <c r="AF5325">
        <v>70001</v>
      </c>
      <c r="AH5325">
        <v>375</v>
      </c>
      <c r="AI5325" s="16" t="s">
        <v>6493</v>
      </c>
      <c r="AJ5325" s="16" t="s">
        <v>6493</v>
      </c>
      <c r="AK5325" s="16" t="s">
        <v>345</v>
      </c>
    </row>
    <row r="5326" spans="2:37">
      <c r="B5326" s="16" t="n">
        <f>10000000+INDEX(编号表!$B:$B,MATCH(F5326,编号表!$A:$A,0))*100000+INDEX(编号表!$F:$F,MATCH(D5326,编号表!$E:$E,0))*1000+INDEX(编号表!$D:$D,MATCH(E5326,编号表!$C:$C,0))*10000+G5326</f>
        <v>12241002</v>
      </c>
      <c r="C5326" s="16" t="inlineStr">
        <is>
          <t xml:space="preserve">冰锥符</t>
        </is>
      </c>
      <c r="D5326" s="16" t="s">
        <v>86</v>
      </c>
      <c r="E5326" s="16" t="s">
        <v>345</v>
      </c>
      <c r="F5326" s="16" t="s">
        <v>6493</v>
      </c>
      <c r="G5326" s="16">
        <v>2</v>
      </c>
      <c r="I5326">
        <v>60</v>
      </c>
      <c r="J5326" t="str">
        <f t="shared" si="85"/>
        <v>大类_凡品元婴符箓</v>
      </c>
      <c r="K5326" t="s">
        <v>337</v>
      </c>
      <c r="L5326">
        <v>1</v>
      </c>
      <c r="M5326" s="16" t="s">
        <v>6493</v>
      </c>
      <c r="O5326">
        <v>0</v>
      </c>
      <c r="P5326" t="b">
        <v>1</v>
      </c>
      <c r="Q5326"/>
      <c r="R5326" t="b">
        <v>0</v>
      </c>
      <c r="S5326">
        <v>1</v>
      </c>
      <c r="T5326" t="s">
        <v>91</v>
      </c>
      <c r="U5326">
        <v>999</v>
      </c>
      <c r="V5326" s="16" t="s">
        <v>6494</v>
      </c>
      <c r="W5326" s="16">
        <v>11550007</v>
      </c>
      <c r="Y5326" t="inlineStr">
        <is>
          <t xml:space="preserve">向一个敌人发射冰锥，造成2100点法术伤害。一次性符箓，使用后消耗。</t>
        </is>
      </c>
      <c r="Z5326" t="inlineStr">
        <is>
          <t xml:space="preserve">|cFFAAAABB水凝一线，寒锋破空。|r</t>
        </is>
      </c>
      <c r="AA5326" t="s">
        <v>373</v>
      </c>
      <c r="AB5326" s="16">
        <v>12221002</v>
      </c>
      <c r="AC5326" t="s">
        <v>6497</v>
      </c>
      <c r="AD5326">
        <v>40001</v>
      </c>
      <c r="AF5326">
        <v>70001</v>
      </c>
      <c r="AH5326">
        <v>375</v>
      </c>
      <c r="AI5326" s="16" t="s">
        <v>6493</v>
      </c>
      <c r="AJ5326" s="16" t="s">
        <v>6493</v>
      </c>
      <c r="AK5326" s="16" t="s">
        <v>345</v>
      </c>
    </row>
    <row r="5327" spans="2:37">
      <c r="B5327" s="16" t="n">
        <f>10000000+INDEX(编号表!$B:$B,MATCH(F5327,编号表!$A:$A,0))*100000+INDEX(编号表!$F:$F,MATCH(D5327,编号表!$E:$E,0))*1000+INDEX(编号表!$D:$D,MATCH(E5327,编号表!$C:$C,0))*10000+G5327</f>
        <v>12241003</v>
      </c>
      <c r="C5327" s="16" t="inlineStr">
        <is>
          <t xml:space="preserve">金刃符</t>
        </is>
      </c>
      <c r="D5327" s="16" t="s">
        <v>86</v>
      </c>
      <c r="E5327" s="16" t="s">
        <v>345</v>
      </c>
      <c r="F5327" s="16" t="s">
        <v>6493</v>
      </c>
      <c r="G5327" s="16">
        <v>3</v>
      </c>
      <c r="I5327">
        <v>60</v>
      </c>
      <c r="J5327" t="str">
        <f t="shared" si="85"/>
        <v>大类_凡品元婴符箓</v>
      </c>
      <c r="K5327" t="s">
        <v>337</v>
      </c>
      <c r="L5327">
        <v>1</v>
      </c>
      <c r="M5327" s="16" t="s">
        <v>6493</v>
      </c>
      <c r="O5327">
        <v>0</v>
      </c>
      <c r="P5327" t="b">
        <v>1</v>
      </c>
      <c r="Q5327"/>
      <c r="R5327" t="b">
        <v>0</v>
      </c>
      <c r="S5327">
        <v>1</v>
      </c>
      <c r="T5327" t="s">
        <v>91</v>
      </c>
      <c r="U5327">
        <v>999</v>
      </c>
      <c r="V5327" s="16" t="s">
        <v>6494</v>
      </c>
      <c r="W5327" s="16">
        <v>11560007</v>
      </c>
      <c r="Y5327" t="inlineStr">
        <is>
          <t xml:space="preserve">对前方直线内敌人造成基础2100点法术伤害；伤害随距离衰减，范围边缘为基础伤害的70%。一次性符箓，使用后消耗。</t>
        </is>
      </c>
      <c r="Z5327" t="s">
        <v>6506</v>
      </c>
      <c r="AA5327" t="s">
        <v>373</v>
      </c>
      <c r="AB5327" s="16">
        <v>12221003</v>
      </c>
      <c r="AC5327" t="s">
        <v>6497</v>
      </c>
      <c r="AD5327">
        <v>40001</v>
      </c>
      <c r="AF5327">
        <v>70001</v>
      </c>
      <c r="AH5327">
        <v>375</v>
      </c>
      <c r="AI5327" s="16" t="s">
        <v>6493</v>
      </c>
      <c r="AJ5327" s="16" t="s">
        <v>6493</v>
      </c>
      <c r="AK5327" s="16" t="s">
        <v>345</v>
      </c>
    </row>
    <row r="5328" spans="2:37">
      <c r="B5328" s="16" t="n">
        <f>10000000+INDEX(编号表!$B:$B,MATCH(F5328,编号表!$A:$A,0))*100000+INDEX(编号表!$F:$F,MATCH(D5328,编号表!$E:$E,0))*1000+INDEX(编号表!$D:$D,MATCH(E5328,编号表!$C:$C,0))*10000+G5328</f>
        <v>12241004</v>
      </c>
      <c r="C5328" s="16" t="inlineStr">
        <is>
          <t xml:space="preserve">落石符</t>
        </is>
      </c>
      <c r="D5328" s="16" t="s">
        <v>86</v>
      </c>
      <c r="E5328" s="16" t="s">
        <v>345</v>
      </c>
      <c r="F5328" s="16" t="s">
        <v>6493</v>
      </c>
      <c r="G5328" s="16">
        <v>4</v>
      </c>
      <c r="I5328">
        <v>60</v>
      </c>
      <c r="J5328" t="str">
        <f t="shared" si="85"/>
        <v>大类_凡品元婴符箓</v>
      </c>
      <c r="K5328" t="s">
        <v>337</v>
      </c>
      <c r="L5328">
        <v>1</v>
      </c>
      <c r="M5328" s="16" t="s">
        <v>6493</v>
      </c>
      <c r="O5328">
        <v>0</v>
      </c>
      <c r="P5328" t="b">
        <v>1</v>
      </c>
      <c r="Q5328"/>
      <c r="R5328" t="b">
        <v>0</v>
      </c>
      <c r="S5328">
        <v>1</v>
      </c>
      <c r="T5328" t="s">
        <v>91</v>
      </c>
      <c r="U5328">
        <v>999</v>
      </c>
      <c r="V5328" s="16" t="s">
        <v>6494</v>
      </c>
      <c r="W5328" s="16">
        <v>11570007</v>
      </c>
      <c r="Y5328" t="inlineStr">
        <is>
          <t xml:space="preserve">对目标小范围内敌人造成2333点法术伤害。一次性符箓，使用后消耗。</t>
        </is>
      </c>
      <c r="Z5328" t="s">
        <v>6509</v>
      </c>
      <c r="AA5328" t="s">
        <v>373</v>
      </c>
      <c r="AB5328" s="16">
        <v>12221004</v>
      </c>
      <c r="AC5328" t="s">
        <v>6497</v>
      </c>
      <c r="AD5328">
        <v>40001</v>
      </c>
      <c r="AF5328">
        <v>70001</v>
      </c>
      <c r="AH5328">
        <v>375</v>
      </c>
      <c r="AI5328" s="16" t="s">
        <v>6493</v>
      </c>
      <c r="AJ5328" s="16" t="s">
        <v>6493</v>
      </c>
      <c r="AK5328" s="16" t="s">
        <v>345</v>
      </c>
    </row>
    <row r="5329" spans="2:37">
      <c r="B5329" s="16" t="n">
        <f>10000000+INDEX(编号表!$B:$B,MATCH(F5329,编号表!$A:$A,0))*100000+INDEX(编号表!$F:$F,MATCH(D5329,编号表!$E:$E,0))*1000+INDEX(编号表!$D:$D,MATCH(E5329,编号表!$C:$C,0))*10000+G5329</f>
        <v>12241005</v>
      </c>
      <c r="C5329" s="16" t="inlineStr">
        <is>
          <t xml:space="preserve">雷击符</t>
        </is>
      </c>
      <c r="D5329" s="16" t="s">
        <v>86</v>
      </c>
      <c r="E5329" s="16" t="s">
        <v>345</v>
      </c>
      <c r="F5329" s="16" t="s">
        <v>6493</v>
      </c>
      <c r="G5329" s="16">
        <v>5</v>
      </c>
      <c r="I5329">
        <v>60</v>
      </c>
      <c r="J5329" t="str">
        <f t="shared" si="85"/>
        <v>大类_凡品元婴符箓</v>
      </c>
      <c r="K5329" t="s">
        <v>337</v>
      </c>
      <c r="L5329">
        <v>1</v>
      </c>
      <c r="M5329" s="16" t="s">
        <v>6493</v>
      </c>
      <c r="O5329">
        <v>0</v>
      </c>
      <c r="P5329" t="b">
        <v>1</v>
      </c>
      <c r="Q5329"/>
      <c r="R5329" t="b">
        <v>0</v>
      </c>
      <c r="S5329">
        <v>1</v>
      </c>
      <c r="T5329" t="s">
        <v>91</v>
      </c>
      <c r="U5329">
        <v>999</v>
      </c>
      <c r="V5329" s="16" t="s">
        <v>6494</v>
      </c>
      <c r="W5329" s="16">
        <v>11580007</v>
      </c>
      <c r="Y5329" t="inlineStr">
        <is>
          <t xml:space="preserve">对一个敌人造成1866点法术伤害。一次性符箓，使用后消耗。</t>
        </is>
      </c>
      <c r="Z5329" t="s">
        <v>6512</v>
      </c>
      <c r="AA5329" t="s">
        <v>373</v>
      </c>
      <c r="AB5329" s="16">
        <v>12221005</v>
      </c>
      <c r="AC5329" t="s">
        <v>6497</v>
      </c>
      <c r="AD5329">
        <v>40001</v>
      </c>
      <c r="AF5329">
        <v>70001</v>
      </c>
      <c r="AH5329">
        <v>375</v>
      </c>
      <c r="AI5329" s="16" t="s">
        <v>6493</v>
      </c>
      <c r="AJ5329" s="16" t="s">
        <v>6493</v>
      </c>
      <c r="AK5329" s="16" t="s">
        <v>345</v>
      </c>
    </row>
    <row r="5330" spans="2:37">
      <c r="B5330" s="16" t="n">
        <f>10000000+INDEX(编号表!$B:$B,MATCH(F5330,编号表!$A:$A,0))*100000+INDEX(编号表!$F:$F,MATCH(D5330,编号表!$E:$E,0))*1000+INDEX(编号表!$D:$D,MATCH(E5330,编号表!$C:$C,0))*10000+G5330</f>
        <v>12241006</v>
      </c>
      <c r="C5330" s="16" t="inlineStr">
        <is>
          <t xml:space="preserve">裂甲符</t>
        </is>
      </c>
      <c r="D5330" s="16" t="s">
        <v>86</v>
      </c>
      <c r="E5330" s="16" t="s">
        <v>345</v>
      </c>
      <c r="F5330" s="16" t="s">
        <v>6493</v>
      </c>
      <c r="G5330" s="16">
        <v>6</v>
      </c>
      <c r="I5330">
        <v>60</v>
      </c>
      <c r="J5330" t="str">
        <f t="shared" si="85"/>
        <v>大类_凡品元婴符箓</v>
      </c>
      <c r="K5330" t="s">
        <v>337</v>
      </c>
      <c r="L5330">
        <v>1</v>
      </c>
      <c r="M5330" s="16" t="s">
        <v>6493</v>
      </c>
      <c r="O5330">
        <v>0</v>
      </c>
      <c r="P5330" t="b">
        <v>1</v>
      </c>
      <c r="Q5330"/>
      <c r="R5330" t="b">
        <v>0</v>
      </c>
      <c r="S5330">
        <v>1</v>
      </c>
      <c r="T5330" t="s">
        <v>91</v>
      </c>
      <c r="U5330">
        <v>999</v>
      </c>
      <c r="V5330" s="16" t="s">
        <v>6494</v>
      </c>
      <c r="W5330" s="16">
        <v>11590007</v>
      </c>
      <c r="Y5330" t="inlineStr">
        <is>
          <t xml:space="preserve">降低敌人的物理、法术防御上下限各15%，持续120秒。一次性符箓，使用后消耗。</t>
        </is>
      </c>
      <c r="Z5330" t="s">
        <v>6515</v>
      </c>
      <c r="AA5330" t="s">
        <v>373</v>
      </c>
      <c r="AB5330" s="16">
        <v>12221006</v>
      </c>
      <c r="AC5330" t="s">
        <v>6497</v>
      </c>
      <c r="AD5330">
        <v>40001</v>
      </c>
      <c r="AF5330">
        <v>70001</v>
      </c>
      <c r="AH5330">
        <v>375</v>
      </c>
      <c r="AI5330" s="16" t="s">
        <v>6493</v>
      </c>
      <c r="AJ5330" s="16" t="s">
        <v>6493</v>
      </c>
      <c r="AK5330" s="16" t="s">
        <v>345</v>
      </c>
    </row>
    <row r="5331" spans="2:37">
      <c r="B5331" s="16" t="n">
        <f>10000000+INDEX(编号表!$B:$B,MATCH(F5331,编号表!$A:$A,0))*100000+INDEX(编号表!$F:$F,MATCH(D5331,编号表!$E:$E,0))*1000+INDEX(编号表!$D:$D,MATCH(E5331,编号表!$C:$C,0))*10000+G5331</f>
        <v>12241007</v>
      </c>
      <c r="C5331" s="16" t="inlineStr">
        <is>
          <t xml:space="preserve">惊魂符</t>
        </is>
      </c>
      <c r="D5331" s="16" t="s">
        <v>86</v>
      </c>
      <c r="E5331" s="16" t="s">
        <v>345</v>
      </c>
      <c r="F5331" s="16" t="s">
        <v>6493</v>
      </c>
      <c r="G5331" s="16">
        <v>7</v>
      </c>
      <c r="I5331">
        <v>60</v>
      </c>
      <c r="J5331" t="str">
        <f t="shared" si="85"/>
        <v>大类_凡品元婴符箓</v>
      </c>
      <c r="K5331" t="s">
        <v>337</v>
      </c>
      <c r="L5331">
        <v>1</v>
      </c>
      <c r="M5331" s="16" t="s">
        <v>6493</v>
      </c>
      <c r="O5331">
        <v>0</v>
      </c>
      <c r="P5331" t="b">
        <v>1</v>
      </c>
      <c r="Q5331"/>
      <c r="R5331" t="b">
        <v>0</v>
      </c>
      <c r="S5331">
        <v>1</v>
      </c>
      <c r="T5331" t="s">
        <v>91</v>
      </c>
      <c r="U5331">
        <v>999</v>
      </c>
      <c r="V5331" s="16" t="s">
        <v>6494</v>
      </c>
      <c r="W5331" s="16">
        <v>11600007</v>
      </c>
      <c r="Y5331" t="inlineStr">
        <is>
          <t xml:space="preserve">对一个敌人造成2333点神识系法术伤害。一次性符箓，使用后消耗。</t>
        </is>
      </c>
      <c r="Z5331" t="s">
        <v>6518</v>
      </c>
      <c r="AA5331" t="s">
        <v>373</v>
      </c>
      <c r="AB5331" s="16">
        <v>12221007</v>
      </c>
      <c r="AC5331" t="s">
        <v>6497</v>
      </c>
      <c r="AD5331">
        <v>40001</v>
      </c>
      <c r="AF5331">
        <v>70001</v>
      </c>
      <c r="AH5331">
        <v>375</v>
      </c>
      <c r="AI5331" s="16" t="s">
        <v>6493</v>
      </c>
      <c r="AJ5331" s="16" t="s">
        <v>6493</v>
      </c>
      <c r="AK5331" s="16" t="s">
        <v>345</v>
      </c>
    </row>
    <row r="5332" spans="2:37">
      <c r="B5332" s="16" t="n">
        <f>10000000+INDEX(编号表!$B:$B,MATCH(F5332,编号表!$A:$A,0))*100000+INDEX(编号表!$F:$F,MATCH(D5332,编号表!$E:$E,0))*1000+INDEX(编号表!$D:$D,MATCH(E5332,编号表!$C:$C,0))*10000+G5332</f>
        <v>12241008</v>
      </c>
      <c r="C5332" s="16" t="inlineStr">
        <is>
          <t xml:space="preserve">金刚符</t>
        </is>
      </c>
      <c r="D5332" s="16" t="s">
        <v>86</v>
      </c>
      <c r="E5332" s="16" t="s">
        <v>345</v>
      </c>
      <c r="F5332" s="16" t="s">
        <v>6493</v>
      </c>
      <c r="G5332" s="16">
        <v>8</v>
      </c>
      <c r="I5332">
        <v>60</v>
      </c>
      <c r="J5332" t="str">
        <f t="shared" si="85"/>
        <v>大类_凡品元婴符箓</v>
      </c>
      <c r="K5332" t="s">
        <v>337</v>
      </c>
      <c r="L5332">
        <v>1</v>
      </c>
      <c r="M5332" s="16" t="s">
        <v>6493</v>
      </c>
      <c r="O5332">
        <v>0</v>
      </c>
      <c r="P5332" t="b">
        <v>1</v>
      </c>
      <c r="Q5332"/>
      <c r="R5332" t="b">
        <v>0</v>
      </c>
      <c r="S5332">
        <v>1</v>
      </c>
      <c r="T5332" t="s">
        <v>91</v>
      </c>
      <c r="U5332">
        <v>999</v>
      </c>
      <c r="V5332" s="16" t="s">
        <v>6494</v>
      </c>
      <c r="W5332" s="16">
        <v>11610007</v>
      </c>
      <c r="Y5332" t="inlineStr">
        <is>
          <t xml:space="preserve">自身或友方获得吸收2040点伤害的护盾，持续120秒。一次性符箓，使用后消耗。</t>
        </is>
      </c>
      <c r="Z5332" t="s">
        <v>6521</v>
      </c>
      <c r="AA5332" t="s">
        <v>373</v>
      </c>
      <c r="AB5332" s="16">
        <v>12221008</v>
      </c>
      <c r="AC5332" t="s">
        <v>6497</v>
      </c>
      <c r="AD5332">
        <v>40001</v>
      </c>
      <c r="AF5332">
        <v>70001</v>
      </c>
      <c r="AH5332">
        <v>375</v>
      </c>
      <c r="AI5332" s="16" t="s">
        <v>6493</v>
      </c>
      <c r="AJ5332" s="16" t="s">
        <v>6493</v>
      </c>
      <c r="AK5332" s="16" t="s">
        <v>345</v>
      </c>
    </row>
    <row r="5333" spans="2:37">
      <c r="B5333" s="16" t="n">
        <f>10000000+INDEX(编号表!$B:$B,MATCH(F5333,编号表!$A:$A,0))*100000+INDEX(编号表!$F:$F,MATCH(D5333,编号表!$E:$E,0))*1000+INDEX(编号表!$D:$D,MATCH(E5333,编号表!$C:$C,0))*10000+G5333</f>
        <v>12241009</v>
      </c>
      <c r="C5333" s="16" t="inlineStr">
        <is>
          <t xml:space="preserve">铁甲符</t>
        </is>
      </c>
      <c r="D5333" s="16" t="s">
        <v>86</v>
      </c>
      <c r="E5333" s="16" t="s">
        <v>345</v>
      </c>
      <c r="F5333" s="16" t="s">
        <v>6493</v>
      </c>
      <c r="G5333" s="16">
        <v>9</v>
      </c>
      <c r="I5333">
        <v>60</v>
      </c>
      <c r="J5333" t="str">
        <f t="shared" si="85"/>
        <v>大类_凡品元婴符箓</v>
      </c>
      <c r="K5333" t="s">
        <v>337</v>
      </c>
      <c r="L5333">
        <v>1</v>
      </c>
      <c r="M5333" s="16" t="s">
        <v>6493</v>
      </c>
      <c r="O5333">
        <v>0</v>
      </c>
      <c r="P5333" t="b">
        <v>1</v>
      </c>
      <c r="Q5333"/>
      <c r="R5333" t="b">
        <v>0</v>
      </c>
      <c r="S5333">
        <v>1</v>
      </c>
      <c r="T5333" t="s">
        <v>91</v>
      </c>
      <c r="U5333">
        <v>999</v>
      </c>
      <c r="V5333" s="16" t="s">
        <v>6494</v>
      </c>
      <c r="W5333" s="16">
        <v>11620007</v>
      </c>
      <c r="Y5333" t="inlineStr">
        <is>
          <t xml:space="preserve">提高自身或友方物理防御上下限各15%，持续120秒。一次性符箓，使用后消耗。</t>
        </is>
      </c>
      <c r="Z5333" t="s">
        <v>6524</v>
      </c>
      <c r="AA5333" t="s">
        <v>373</v>
      </c>
      <c r="AB5333" s="16">
        <v>12221009</v>
      </c>
      <c r="AC5333" t="s">
        <v>6497</v>
      </c>
      <c r="AD5333">
        <v>40001</v>
      </c>
      <c r="AF5333">
        <v>70001</v>
      </c>
      <c r="AH5333">
        <v>375</v>
      </c>
      <c r="AI5333" s="16" t="s">
        <v>6493</v>
      </c>
      <c r="AJ5333" s="16" t="s">
        <v>6493</v>
      </c>
      <c r="AK5333" s="16" t="s">
        <v>345</v>
      </c>
    </row>
    <row r="5334" spans="2:37">
      <c r="B5334" s="16" t="n">
        <f>10000000+INDEX(编号表!$B:$B,MATCH(F5334,编号表!$A:$A,0))*100000+INDEX(编号表!$F:$F,MATCH(D5334,编号表!$E:$E,0))*1000+INDEX(编号表!$D:$D,MATCH(E5334,编号表!$C:$C,0))*10000+G5334</f>
        <v>12241010</v>
      </c>
      <c r="C5334" s="16" t="inlineStr">
        <is>
          <t xml:space="preserve">水幕符</t>
        </is>
      </c>
      <c r="D5334" s="16" t="s">
        <v>86</v>
      </c>
      <c r="E5334" s="16" t="s">
        <v>345</v>
      </c>
      <c r="F5334" s="16" t="s">
        <v>6493</v>
      </c>
      <c r="G5334" s="16">
        <v>10</v>
      </c>
      <c r="I5334">
        <v>60</v>
      </c>
      <c r="J5334" t="str">
        <f t="shared" si="85"/>
        <v>大类_凡品元婴符箓</v>
      </c>
      <c r="K5334" t="s">
        <v>337</v>
      </c>
      <c r="L5334">
        <v>1</v>
      </c>
      <c r="M5334" s="16" t="s">
        <v>6493</v>
      </c>
      <c r="O5334">
        <v>0</v>
      </c>
      <c r="P5334" t="b">
        <v>1</v>
      </c>
      <c r="Q5334"/>
      <c r="R5334" t="b">
        <v>0</v>
      </c>
      <c r="S5334">
        <v>1</v>
      </c>
      <c r="T5334" t="s">
        <v>91</v>
      </c>
      <c r="U5334">
        <v>999</v>
      </c>
      <c r="V5334" s="16" t="s">
        <v>6494</v>
      </c>
      <c r="W5334" s="16">
        <v>11630007</v>
      </c>
      <c r="Y5334" t="inlineStr">
        <is>
          <t xml:space="preserve">提高自身或友方法术防御上下限各20%，持续120秒。一次性符箓，使用后消耗。</t>
        </is>
      </c>
      <c r="Z5334" t="inlineStr">
        <is>
          <t xml:space="preserve">|cFFAAAABB水幕层叠，化散来袭术力。|r</t>
        </is>
      </c>
      <c r="AA5334" t="s">
        <v>373</v>
      </c>
      <c r="AB5334" s="16">
        <v>12221010</v>
      </c>
      <c r="AC5334" t="s">
        <v>6497</v>
      </c>
      <c r="AD5334">
        <v>40001</v>
      </c>
      <c r="AF5334">
        <v>70001</v>
      </c>
      <c r="AH5334">
        <v>375</v>
      </c>
      <c r="AI5334" s="16" t="s">
        <v>6493</v>
      </c>
      <c r="AJ5334" s="16" t="s">
        <v>6493</v>
      </c>
      <c r="AK5334" s="16" t="s">
        <v>345</v>
      </c>
    </row>
    <row r="5335" spans="2:37">
      <c r="B5335" s="16" t="n">
        <f>10000000+INDEX(编号表!$B:$B,MATCH(F5335,编号表!$A:$A,0))*100000+INDEX(编号表!$F:$F,MATCH(D5335,编号表!$E:$E,0))*1000+INDEX(编号表!$D:$D,MATCH(E5335,编号表!$C:$C,0))*10000+G5335</f>
        <v>12241011</v>
      </c>
      <c r="C5335" s="16" t="inlineStr">
        <is>
          <t xml:space="preserve">避火符</t>
        </is>
      </c>
      <c r="D5335" s="16" t="s">
        <v>86</v>
      </c>
      <c r="E5335" s="16" t="s">
        <v>345</v>
      </c>
      <c r="F5335" s="16" t="s">
        <v>6493</v>
      </c>
      <c r="G5335" s="16">
        <v>11</v>
      </c>
      <c r="I5335">
        <v>60</v>
      </c>
      <c r="J5335" t="str">
        <f t="shared" si="85"/>
        <v>大类_凡品元婴符箓</v>
      </c>
      <c r="K5335" t="s">
        <v>337</v>
      </c>
      <c r="L5335">
        <v>1</v>
      </c>
      <c r="M5335" s="16" t="s">
        <v>6493</v>
      </c>
      <c r="O5335">
        <v>0</v>
      </c>
      <c r="P5335" t="b">
        <v>1</v>
      </c>
      <c r="Q5335"/>
      <c r="R5335" t="b">
        <v>0</v>
      </c>
      <c r="S5335">
        <v>1</v>
      </c>
      <c r="T5335" t="s">
        <v>91</v>
      </c>
      <c r="U5335">
        <v>999</v>
      </c>
      <c r="V5335" s="16" t="s">
        <v>6494</v>
      </c>
      <c r="W5335" s="16">
        <v>11640007</v>
      </c>
      <c r="Y5335" t="inlineStr">
        <is>
          <t xml:space="preserve">自身或友方获得20%火行伤害减免，持续120秒。一次性符箓，使用后消耗。</t>
        </is>
      </c>
      <c r="Z5335" t="s">
        <v>6530</v>
      </c>
      <c r="AA5335" t="s">
        <v>373</v>
      </c>
      <c r="AB5335" s="16">
        <v>12221011</v>
      </c>
      <c r="AC5335" t="s">
        <v>6497</v>
      </c>
      <c r="AD5335">
        <v>40001</v>
      </c>
      <c r="AF5335">
        <v>70001</v>
      </c>
      <c r="AH5335">
        <v>375</v>
      </c>
      <c r="AI5335" s="16" t="s">
        <v>6493</v>
      </c>
      <c r="AJ5335" s="16" t="s">
        <v>6493</v>
      </c>
      <c r="AK5335" s="16" t="s">
        <v>345</v>
      </c>
    </row>
    <row r="5336" spans="2:37">
      <c r="B5336" s="16" t="n">
        <f>10000000+INDEX(编号表!$B:$B,MATCH(F5336,编号表!$A:$A,0))*100000+INDEX(编号表!$F:$F,MATCH(D5336,编号表!$E:$E,0))*1000+INDEX(编号表!$D:$D,MATCH(E5336,编号表!$C:$C,0))*10000+G5336</f>
        <v>12241012</v>
      </c>
      <c r="C5336" s="16" t="inlineStr">
        <is>
          <t xml:space="preserve">御寒符</t>
        </is>
      </c>
      <c r="D5336" s="16" t="s">
        <v>86</v>
      </c>
      <c r="E5336" s="16" t="s">
        <v>345</v>
      </c>
      <c r="F5336" s="16" t="s">
        <v>6493</v>
      </c>
      <c r="G5336" s="16">
        <v>12</v>
      </c>
      <c r="I5336">
        <v>60</v>
      </c>
      <c r="J5336" t="str">
        <f t="shared" si="85"/>
        <v>大类_凡品元婴符箓</v>
      </c>
      <c r="K5336" t="s">
        <v>337</v>
      </c>
      <c r="L5336">
        <v>1</v>
      </c>
      <c r="M5336" s="16" t="s">
        <v>6493</v>
      </c>
      <c r="O5336">
        <v>0</v>
      </c>
      <c r="P5336" t="b">
        <v>1</v>
      </c>
      <c r="Q5336"/>
      <c r="R5336" t="b">
        <v>0</v>
      </c>
      <c r="S5336">
        <v>1</v>
      </c>
      <c r="T5336" t="s">
        <v>91</v>
      </c>
      <c r="U5336">
        <v>999</v>
      </c>
      <c r="V5336" s="16" t="s">
        <v>6494</v>
      </c>
      <c r="W5336" s="16">
        <v>11650007</v>
      </c>
      <c r="Y5336" t="inlineStr">
        <is>
          <t xml:space="preserve">自身或友方获得20%水行伤害减免，持续120秒。一次性符箓，使用后消耗。</t>
        </is>
      </c>
      <c r="Z5336" t="s">
        <v>6533</v>
      </c>
      <c r="AA5336" t="s">
        <v>373</v>
      </c>
      <c r="AB5336" s="16">
        <v>12221012</v>
      </c>
      <c r="AC5336" t="s">
        <v>6497</v>
      </c>
      <c r="AD5336">
        <v>40001</v>
      </c>
      <c r="AF5336">
        <v>70001</v>
      </c>
      <c r="AH5336">
        <v>375</v>
      </c>
      <c r="AI5336" s="16" t="s">
        <v>6493</v>
      </c>
      <c r="AJ5336" s="16" t="s">
        <v>6493</v>
      </c>
      <c r="AK5336" s="16" t="s">
        <v>345</v>
      </c>
    </row>
    <row r="5337" spans="2:37">
      <c r="B5337" s="16" t="n">
        <f>10000000+INDEX(编号表!$B:$B,MATCH(F5337,编号表!$A:$A,0))*100000+INDEX(编号表!$F:$F,MATCH(D5337,编号表!$E:$E,0))*1000+INDEX(编号表!$D:$D,MATCH(E5337,编号表!$C:$C,0))*10000+G5337</f>
        <v>12241013</v>
      </c>
      <c r="C5337" s="16" t="inlineStr">
        <is>
          <t xml:space="preserve">镇魂符</t>
        </is>
      </c>
      <c r="D5337" s="16" t="s">
        <v>86</v>
      </c>
      <c r="E5337" s="16" t="s">
        <v>345</v>
      </c>
      <c r="F5337" s="16" t="s">
        <v>6493</v>
      </c>
      <c r="G5337" s="16">
        <v>13</v>
      </c>
      <c r="I5337">
        <v>60</v>
      </c>
      <c r="J5337" t="str">
        <f t="shared" si="85"/>
        <v>大类_凡品元婴符箓</v>
      </c>
      <c r="K5337" t="s">
        <v>337</v>
      </c>
      <c r="L5337">
        <v>1</v>
      </c>
      <c r="M5337" s="16" t="s">
        <v>6493</v>
      </c>
      <c r="O5337">
        <v>0</v>
      </c>
      <c r="P5337" t="b">
        <v>1</v>
      </c>
      <c r="Q5337"/>
      <c r="R5337" t="b">
        <v>0</v>
      </c>
      <c r="S5337">
        <v>1</v>
      </c>
      <c r="T5337" t="s">
        <v>91</v>
      </c>
      <c r="U5337">
        <v>999</v>
      </c>
      <c r="V5337" s="16" t="s">
        <v>6494</v>
      </c>
      <c r="W5337" s="16">
        <v>11660007</v>
      </c>
      <c r="Y5337" t="inlineStr">
        <is>
          <t xml:space="preserve">自身或友方获得25%神识伤害减免，持续120秒。一次性符箓，使用后消耗。</t>
        </is>
      </c>
      <c r="Z5337" t="s">
        <v>6536</v>
      </c>
      <c r="AA5337" t="s">
        <v>373</v>
      </c>
      <c r="AB5337" s="16">
        <v>12221013</v>
      </c>
      <c r="AC5337" t="s">
        <v>6497</v>
      </c>
      <c r="AD5337">
        <v>40001</v>
      </c>
      <c r="AF5337">
        <v>70001</v>
      </c>
      <c r="AH5337">
        <v>375</v>
      </c>
      <c r="AI5337" s="16" t="s">
        <v>6493</v>
      </c>
      <c r="AJ5337" s="16" t="s">
        <v>6493</v>
      </c>
      <c r="AK5337" s="16" t="s">
        <v>345</v>
      </c>
    </row>
    <row r="5338" spans="2:37">
      <c r="B5338" s="16" t="n">
        <f>10000000+INDEX(编号表!$B:$B,MATCH(F5338,编号表!$A:$A,0))*100000+INDEX(编号表!$F:$F,MATCH(D5338,编号表!$E:$E,0))*1000+INDEX(编号表!$D:$D,MATCH(E5338,编号表!$C:$C,0))*10000+G5338</f>
        <v>12241014</v>
      </c>
      <c r="C5338" s="16" t="inlineStr">
        <is>
          <t xml:space="preserve">定身符</t>
        </is>
      </c>
      <c r="D5338" s="16" t="s">
        <v>86</v>
      </c>
      <c r="E5338" s="16" t="s">
        <v>345</v>
      </c>
      <c r="F5338" s="16" t="s">
        <v>6493</v>
      </c>
      <c r="G5338" s="16">
        <v>14</v>
      </c>
      <c r="I5338">
        <v>60</v>
      </c>
      <c r="J5338" t="str">
        <f t="shared" si="85"/>
        <v>大类_凡品元婴符箓</v>
      </c>
      <c r="K5338" t="s">
        <v>337</v>
      </c>
      <c r="L5338">
        <v>1</v>
      </c>
      <c r="M5338" s="16" t="s">
        <v>6493</v>
      </c>
      <c r="O5338">
        <v>0</v>
      </c>
      <c r="P5338" t="b">
        <v>1</v>
      </c>
      <c r="Q5338"/>
      <c r="R5338" t="b">
        <v>0</v>
      </c>
      <c r="S5338">
        <v>1</v>
      </c>
      <c r="T5338" t="s">
        <v>91</v>
      </c>
      <c r="U5338">
        <v>999</v>
      </c>
      <c r="V5338" s="16" t="s">
        <v>6494</v>
      </c>
      <c r="W5338" s="16">
        <v>11670007</v>
      </c>
      <c r="Y5338" t="inlineStr">
        <is>
          <t xml:space="preserve">使一个敌人定身2秒，不能移动，仍可普攻、施法。一次性符箓，使用后消耗。</t>
        </is>
      </c>
      <c r="Z5338" t="s">
        <v>6539</v>
      </c>
      <c r="AA5338" t="s">
        <v>373</v>
      </c>
      <c r="AB5338" s="16">
        <v>12221014</v>
      </c>
      <c r="AC5338" t="s">
        <v>6497</v>
      </c>
      <c r="AD5338">
        <v>40001</v>
      </c>
      <c r="AF5338">
        <v>70001</v>
      </c>
      <c r="AH5338">
        <v>375</v>
      </c>
      <c r="AI5338" s="16" t="s">
        <v>6493</v>
      </c>
      <c r="AJ5338" s="16" t="s">
        <v>6493</v>
      </c>
      <c r="AK5338" s="16" t="s">
        <v>345</v>
      </c>
    </row>
    <row r="5339" spans="2:37">
      <c r="B5339" s="16" t="n">
        <f>10000000+INDEX(编号表!$B:$B,MATCH(F5339,编号表!$A:$A,0))*100000+INDEX(编号表!$F:$F,MATCH(D5339,编号表!$E:$E,0))*1000+INDEX(编号表!$D:$D,MATCH(E5339,编号表!$C:$C,0))*10000+G5339</f>
        <v>12241015</v>
      </c>
      <c r="C5339" s="16" t="inlineStr">
        <is>
          <t xml:space="preserve">缚藤符</t>
        </is>
      </c>
      <c r="D5339" s="16" t="s">
        <v>86</v>
      </c>
      <c r="E5339" s="16" t="s">
        <v>345</v>
      </c>
      <c r="F5339" s="16" t="s">
        <v>6493</v>
      </c>
      <c r="G5339" s="16">
        <v>15</v>
      </c>
      <c r="I5339">
        <v>60</v>
      </c>
      <c r="J5339" t="str">
        <f t="shared" si="85"/>
        <v>大类_凡品元婴符箓</v>
      </c>
      <c r="K5339" t="s">
        <v>337</v>
      </c>
      <c r="L5339">
        <v>1</v>
      </c>
      <c r="M5339" s="16" t="s">
        <v>6493</v>
      </c>
      <c r="O5339">
        <v>0</v>
      </c>
      <c r="P5339" t="b">
        <v>1</v>
      </c>
      <c r="Q5339"/>
      <c r="R5339" t="b">
        <v>0</v>
      </c>
      <c r="S5339">
        <v>1</v>
      </c>
      <c r="T5339" t="s">
        <v>91</v>
      </c>
      <c r="U5339">
        <v>999</v>
      </c>
      <c r="V5339" s="16" t="s">
        <v>6494</v>
      </c>
      <c r="W5339" s="16">
        <v>11680007</v>
      </c>
      <c r="Y5339" t="inlineStr">
        <is>
          <t xml:space="preserve">使小范围敌人定身2秒，不能移动，仍可普攻、施法。一次性符箓，使用后消耗。</t>
        </is>
      </c>
      <c r="Z5339" t="s">
        <v>6542</v>
      </c>
      <c r="AA5339" t="s">
        <v>373</v>
      </c>
      <c r="AB5339" s="16">
        <v>12221015</v>
      </c>
      <c r="AC5339" t="s">
        <v>6497</v>
      </c>
      <c r="AD5339">
        <v>40001</v>
      </c>
      <c r="AF5339">
        <v>70001</v>
      </c>
      <c r="AH5339">
        <v>375</v>
      </c>
      <c r="AI5339" s="16" t="s">
        <v>6493</v>
      </c>
      <c r="AJ5339" s="16" t="s">
        <v>6493</v>
      </c>
      <c r="AK5339" s="16" t="s">
        <v>345</v>
      </c>
    </row>
    <row r="5340" spans="2:37">
      <c r="B5340" s="16" t="n">
        <f>10000000+INDEX(编号表!$B:$B,MATCH(F5340,编号表!$A:$A,0))*100000+INDEX(编号表!$F:$F,MATCH(D5340,编号表!$E:$E,0))*1000+INDEX(编号表!$D:$D,MATCH(E5340,编号表!$C:$C,0))*10000+G5340</f>
        <v>12241016</v>
      </c>
      <c r="C5340" s="16" t="inlineStr">
        <is>
          <t xml:space="preserve">流沙符</t>
        </is>
      </c>
      <c r="D5340" s="16" t="s">
        <v>86</v>
      </c>
      <c r="E5340" s="16" t="s">
        <v>345</v>
      </c>
      <c r="F5340" s="16" t="s">
        <v>6493</v>
      </c>
      <c r="G5340" s="16">
        <v>16</v>
      </c>
      <c r="I5340">
        <v>60</v>
      </c>
      <c r="J5340" t="str">
        <f t="shared" si="85"/>
        <v>大类_凡品元婴符箓</v>
      </c>
      <c r="K5340" t="s">
        <v>337</v>
      </c>
      <c r="L5340">
        <v>1</v>
      </c>
      <c r="M5340" s="16" t="s">
        <v>6493</v>
      </c>
      <c r="O5340">
        <v>0</v>
      </c>
      <c r="P5340" t="b">
        <v>1</v>
      </c>
      <c r="Q5340"/>
      <c r="R5340" t="b">
        <v>0</v>
      </c>
      <c r="S5340">
        <v>1</v>
      </c>
      <c r="T5340" t="s">
        <v>91</v>
      </c>
      <c r="U5340">
        <v>999</v>
      </c>
      <c r="V5340" s="16" t="s">
        <v>6494</v>
      </c>
      <c r="W5340" s="16">
        <v>11690007</v>
      </c>
      <c r="Y5340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340" t="s">
        <v>6545</v>
      </c>
      <c r="AA5340" t="s">
        <v>373</v>
      </c>
      <c r="AB5340" s="16">
        <v>12221016</v>
      </c>
      <c r="AC5340" t="s">
        <v>6497</v>
      </c>
      <c r="AD5340">
        <v>40001</v>
      </c>
      <c r="AF5340">
        <v>70001</v>
      </c>
      <c r="AH5340">
        <v>375</v>
      </c>
      <c r="AI5340" s="16" t="s">
        <v>6493</v>
      </c>
      <c r="AJ5340" s="16" t="s">
        <v>6493</v>
      </c>
      <c r="AK5340" s="16" t="s">
        <v>345</v>
      </c>
    </row>
    <row r="5341" spans="2:37">
      <c r="B5341" s="16" t="n">
        <f>10000000+INDEX(编号表!$B:$B,MATCH(F5341,编号表!$A:$A,0))*100000+INDEX(编号表!$F:$F,MATCH(D5341,编号表!$E:$E,0))*1000+INDEX(编号表!$D:$D,MATCH(E5341,编号表!$C:$C,0))*10000+G5341</f>
        <v>12241017</v>
      </c>
      <c r="C5341" s="16" t="inlineStr">
        <is>
          <t xml:space="preserve">封窍符</t>
        </is>
      </c>
      <c r="D5341" s="16" t="s">
        <v>86</v>
      </c>
      <c r="E5341" s="16" t="s">
        <v>345</v>
      </c>
      <c r="F5341" s="16" t="s">
        <v>6493</v>
      </c>
      <c r="G5341" s="16">
        <v>17</v>
      </c>
      <c r="I5341">
        <v>60</v>
      </c>
      <c r="J5341" t="str">
        <f t="shared" si="85"/>
        <v>大类_凡品元婴符箓</v>
      </c>
      <c r="K5341" t="s">
        <v>337</v>
      </c>
      <c r="L5341">
        <v>1</v>
      </c>
      <c r="M5341" s="16" t="s">
        <v>6493</v>
      </c>
      <c r="O5341">
        <v>0</v>
      </c>
      <c r="P5341" t="b">
        <v>1</v>
      </c>
      <c r="Q5341"/>
      <c r="R5341" t="b">
        <v>0</v>
      </c>
      <c r="S5341">
        <v>1</v>
      </c>
      <c r="T5341" t="s">
        <v>91</v>
      </c>
      <c r="U5341">
        <v>999</v>
      </c>
      <c r="V5341" s="16" t="s">
        <v>6494</v>
      </c>
      <c r="W5341" s="16">
        <v>11700007</v>
      </c>
      <c r="Y5341" t="inlineStr">
        <is>
          <t xml:space="preserve">使一个敌人沉默2秒，仍可移动、普攻。一次性符箓，使用后消耗。</t>
        </is>
      </c>
      <c r="Z5341" t="s">
        <v>6548</v>
      </c>
      <c r="AA5341" t="s">
        <v>373</v>
      </c>
      <c r="AB5341" s="16">
        <v>12221017</v>
      </c>
      <c r="AC5341" t="s">
        <v>6497</v>
      </c>
      <c r="AD5341">
        <v>40001</v>
      </c>
      <c r="AF5341">
        <v>70001</v>
      </c>
      <c r="AH5341">
        <v>375</v>
      </c>
      <c r="AI5341" s="16" t="s">
        <v>6493</v>
      </c>
      <c r="AJ5341" s="16" t="s">
        <v>6493</v>
      </c>
      <c r="AK5341" s="16" t="s">
        <v>345</v>
      </c>
    </row>
    <row r="5342" spans="2:37">
      <c r="B5342" s="16" t="n">
        <f>10000000+INDEX(编号表!$B:$B,MATCH(F5342,编号表!$A:$A,0))*100000+INDEX(编号表!$F:$F,MATCH(D5342,编号表!$E:$E,0))*1000+INDEX(编号表!$D:$D,MATCH(E5342,编号表!$C:$C,0))*10000+G5342</f>
        <v>12241018</v>
      </c>
      <c r="C5342" s="16" t="inlineStr">
        <is>
          <t xml:space="preserve">巨力符</t>
        </is>
      </c>
      <c r="D5342" s="16" t="s">
        <v>86</v>
      </c>
      <c r="E5342" s="16" t="s">
        <v>345</v>
      </c>
      <c r="F5342" s="16" t="s">
        <v>6493</v>
      </c>
      <c r="G5342" s="16">
        <v>18</v>
      </c>
      <c r="I5342">
        <v>60</v>
      </c>
      <c r="J5342" t="str">
        <f t="shared" si="85"/>
        <v>大类_凡品元婴符箓</v>
      </c>
      <c r="K5342" t="s">
        <v>337</v>
      </c>
      <c r="L5342">
        <v>1</v>
      </c>
      <c r="M5342" s="16" t="s">
        <v>6493</v>
      </c>
      <c r="O5342">
        <v>0</v>
      </c>
      <c r="P5342" t="b">
        <v>1</v>
      </c>
      <c r="Q5342"/>
      <c r="R5342" t="b">
        <v>0</v>
      </c>
      <c r="S5342">
        <v>1</v>
      </c>
      <c r="T5342" t="s">
        <v>91</v>
      </c>
      <c r="U5342">
        <v>999</v>
      </c>
      <c r="V5342" s="16" t="s">
        <v>6494</v>
      </c>
      <c r="W5342" s="16">
        <v>11710007</v>
      </c>
      <c r="Y5342" t="inlineStr">
        <is>
          <t xml:space="preserve">提高自身或友方攻击上下限各10%，持续120秒。一次性符箓，使用后消耗。</t>
        </is>
      </c>
      <c r="Z5342" t="s">
        <v>6551</v>
      </c>
      <c r="AA5342" t="s">
        <v>373</v>
      </c>
      <c r="AB5342" s="16">
        <v>12221018</v>
      </c>
      <c r="AC5342" t="s">
        <v>6497</v>
      </c>
      <c r="AD5342">
        <v>40001</v>
      </c>
      <c r="AF5342">
        <v>70001</v>
      </c>
      <c r="AH5342">
        <v>375</v>
      </c>
      <c r="AI5342" s="16" t="s">
        <v>6493</v>
      </c>
      <c r="AJ5342" s="16" t="s">
        <v>6493</v>
      </c>
      <c r="AK5342" s="16" t="s">
        <v>345</v>
      </c>
    </row>
    <row r="5343" spans="2:37">
      <c r="B5343" s="16" t="n">
        <f>10000000+INDEX(编号表!$B:$B,MATCH(F5343,编号表!$A:$A,0))*100000+INDEX(编号表!$F:$F,MATCH(D5343,编号表!$E:$E,0))*1000+INDEX(编号表!$D:$D,MATCH(E5343,编号表!$C:$C,0))*10000+G5343</f>
        <v>12241019</v>
      </c>
      <c r="C5343" s="16" t="inlineStr">
        <is>
          <t xml:space="preserve">锐锋符</t>
        </is>
      </c>
      <c r="D5343" s="16" t="s">
        <v>86</v>
      </c>
      <c r="E5343" s="16" t="s">
        <v>345</v>
      </c>
      <c r="F5343" s="16" t="s">
        <v>6493</v>
      </c>
      <c r="G5343" s="16">
        <v>19</v>
      </c>
      <c r="I5343">
        <v>60</v>
      </c>
      <c r="J5343" t="str">
        <f t="shared" si="85"/>
        <v>大类_凡品元婴符箓</v>
      </c>
      <c r="K5343" t="s">
        <v>337</v>
      </c>
      <c r="L5343">
        <v>1</v>
      </c>
      <c r="M5343" s="16" t="s">
        <v>6493</v>
      </c>
      <c r="O5343">
        <v>0</v>
      </c>
      <c r="P5343" t="b">
        <v>1</v>
      </c>
      <c r="Q5343"/>
      <c r="R5343" t="b">
        <v>0</v>
      </c>
      <c r="S5343">
        <v>1</v>
      </c>
      <c r="T5343" t="s">
        <v>91</v>
      </c>
      <c r="U5343">
        <v>999</v>
      </c>
      <c r="V5343" s="16" t="s">
        <v>6494</v>
      </c>
      <c r="W5343" s="16">
        <v>11720007</v>
      </c>
      <c r="Y5343" t="inlineStr">
        <is>
          <t xml:space="preserve">自身获得15%无视物理防御，持续120秒。一次性符箓，使用后消耗。</t>
        </is>
      </c>
      <c r="Z5343" t="s">
        <v>6554</v>
      </c>
      <c r="AA5343" t="s">
        <v>373</v>
      </c>
      <c r="AB5343" s="16">
        <v>12221019</v>
      </c>
      <c r="AC5343" t="s">
        <v>6497</v>
      </c>
      <c r="AD5343">
        <v>40001</v>
      </c>
      <c r="AF5343">
        <v>70001</v>
      </c>
      <c r="AH5343">
        <v>375</v>
      </c>
      <c r="AI5343" s="16" t="s">
        <v>6493</v>
      </c>
      <c r="AJ5343" s="16" t="s">
        <v>6493</v>
      </c>
      <c r="AK5343" s="16" t="s">
        <v>345</v>
      </c>
    </row>
    <row r="5344" spans="2:37">
      <c r="B5344" s="16" t="n">
        <f>10000000+INDEX(编号表!$B:$B,MATCH(F5344,编号表!$A:$A,0))*100000+INDEX(编号表!$F:$F,MATCH(D5344,编号表!$E:$E,0))*1000+INDEX(编号表!$D:$D,MATCH(E5344,编号表!$C:$C,0))*10000+G5344</f>
        <v>12241020</v>
      </c>
      <c r="C5344" s="16" t="inlineStr">
        <is>
          <t xml:space="preserve">凝神符</t>
        </is>
      </c>
      <c r="D5344" s="16" t="s">
        <v>86</v>
      </c>
      <c r="E5344" s="16" t="s">
        <v>345</v>
      </c>
      <c r="F5344" s="16" t="s">
        <v>6493</v>
      </c>
      <c r="G5344" s="16">
        <v>20</v>
      </c>
      <c r="I5344">
        <v>60</v>
      </c>
      <c r="J5344" t="str">
        <f t="shared" si="85"/>
        <v>大类_凡品元婴符箓</v>
      </c>
      <c r="K5344" t="s">
        <v>337</v>
      </c>
      <c r="L5344">
        <v>1</v>
      </c>
      <c r="M5344" s="16" t="s">
        <v>6493</v>
      </c>
      <c r="O5344">
        <v>0</v>
      </c>
      <c r="P5344" t="b">
        <v>1</v>
      </c>
      <c r="Q5344"/>
      <c r="R5344" t="b">
        <v>0</v>
      </c>
      <c r="S5344">
        <v>1</v>
      </c>
      <c r="T5344" t="s">
        <v>91</v>
      </c>
      <c r="U5344">
        <v>999</v>
      </c>
      <c r="V5344" s="16" t="s">
        <v>6494</v>
      </c>
      <c r="W5344" s="16">
        <v>11730007</v>
      </c>
      <c r="Y5344" t="inlineStr">
        <is>
          <t xml:space="preserve">提高自身或友方命中8个百分点，持续120秒。一次性符箓，使用后消耗。</t>
        </is>
      </c>
      <c r="Z5344" t="s">
        <v>6557</v>
      </c>
      <c r="AA5344" t="s">
        <v>373</v>
      </c>
      <c r="AB5344" s="16">
        <v>12221020</v>
      </c>
      <c r="AC5344" t="s">
        <v>6497</v>
      </c>
      <c r="AD5344">
        <v>40001</v>
      </c>
      <c r="AF5344">
        <v>70001</v>
      </c>
      <c r="AH5344">
        <v>375</v>
      </c>
      <c r="AI5344" s="16" t="s">
        <v>6493</v>
      </c>
      <c r="AJ5344" s="16" t="s">
        <v>6493</v>
      </c>
      <c r="AK5344" s="16" t="s">
        <v>345</v>
      </c>
    </row>
    <row r="5345" spans="2:37">
      <c r="B5345" s="16" t="n">
        <f>10000000+INDEX(编号表!$B:$B,MATCH(F5345,编号表!$A:$A,0))*100000+INDEX(编号表!$F:$F,MATCH(D5345,编号表!$E:$E,0))*1000+INDEX(编号表!$D:$D,MATCH(E5345,编号表!$C:$C,0))*10000+G5345</f>
        <v>12241021</v>
      </c>
      <c r="C5345" s="16" t="inlineStr">
        <is>
          <t xml:space="preserve">激元符</t>
        </is>
      </c>
      <c r="D5345" s="16" t="s">
        <v>86</v>
      </c>
      <c r="E5345" s="16" t="s">
        <v>345</v>
      </c>
      <c r="F5345" s="16" t="s">
        <v>6493</v>
      </c>
      <c r="G5345" s="16">
        <v>21</v>
      </c>
      <c r="I5345">
        <v>60</v>
      </c>
      <c r="J5345" t="str">
        <f t="shared" si="85"/>
        <v>大类_凡品元婴符箓</v>
      </c>
      <c r="K5345" t="s">
        <v>337</v>
      </c>
      <c r="L5345">
        <v>1</v>
      </c>
      <c r="M5345" s="16" t="s">
        <v>6493</v>
      </c>
      <c r="O5345">
        <v>0</v>
      </c>
      <c r="P5345" t="b">
        <v>1</v>
      </c>
      <c r="Q5345"/>
      <c r="R5345" t="b">
        <v>0</v>
      </c>
      <c r="S5345">
        <v>1</v>
      </c>
      <c r="T5345" t="s">
        <v>91</v>
      </c>
      <c r="U5345">
        <v>999</v>
      </c>
      <c r="V5345" s="16" t="s">
        <v>6494</v>
      </c>
      <c r="W5345" s="16">
        <v>11740007</v>
      </c>
      <c r="Y5345" t="inlineStr">
        <is>
          <t xml:space="preserve">自身获得15%无视法术防御，持续120秒。一次性符箓，使用后消耗。</t>
        </is>
      </c>
      <c r="Z5345" t="inlineStr">
        <is>
          <t xml:space="preserve">|cFFAAAABB灵机凝于一线，破去护体术障。|r</t>
        </is>
      </c>
      <c r="AA5345" t="s">
        <v>373</v>
      </c>
      <c r="AB5345" s="16">
        <v>12221021</v>
      </c>
      <c r="AC5345" t="s">
        <v>6497</v>
      </c>
      <c r="AD5345">
        <v>40001</v>
      </c>
      <c r="AF5345">
        <v>70001</v>
      </c>
      <c r="AH5345">
        <v>375</v>
      </c>
      <c r="AI5345" s="16" t="s">
        <v>6493</v>
      </c>
      <c r="AJ5345" s="16" t="s">
        <v>6493</v>
      </c>
      <c r="AK5345" s="16" t="s">
        <v>345</v>
      </c>
    </row>
    <row r="5346" spans="2:37">
      <c r="B5346" s="16" t="n">
        <f>10000000+INDEX(编号表!$B:$B,MATCH(F5346,编号表!$A:$A,0))*100000+INDEX(编号表!$F:$F,MATCH(D5346,编号表!$E:$E,0))*1000+INDEX(编号表!$D:$D,MATCH(E5346,编号表!$C:$C,0))*10000+G5346</f>
        <v>12241022</v>
      </c>
      <c r="C5346" s="16" t="inlineStr">
        <is>
          <t xml:space="preserve">回春符</t>
        </is>
      </c>
      <c r="D5346" s="16" t="s">
        <v>86</v>
      </c>
      <c r="E5346" s="16" t="s">
        <v>345</v>
      </c>
      <c r="F5346" s="16" t="s">
        <v>6493</v>
      </c>
      <c r="G5346" s="16">
        <v>22</v>
      </c>
      <c r="I5346">
        <v>60</v>
      </c>
      <c r="J5346" t="str">
        <f t="shared" si="85"/>
        <v>大类_凡品元婴符箓</v>
      </c>
      <c r="K5346" t="s">
        <v>337</v>
      </c>
      <c r="L5346">
        <v>1</v>
      </c>
      <c r="M5346" s="16" t="s">
        <v>6493</v>
      </c>
      <c r="O5346">
        <v>0</v>
      </c>
      <c r="P5346" t="b">
        <v>1</v>
      </c>
      <c r="Q5346"/>
      <c r="R5346" t="b">
        <v>0</v>
      </c>
      <c r="S5346">
        <v>1</v>
      </c>
      <c r="T5346" t="s">
        <v>91</v>
      </c>
      <c r="U5346">
        <v>999</v>
      </c>
      <c r="V5346" s="16" t="s">
        <v>6494</v>
      </c>
      <c r="W5346" s="16">
        <v>11750007</v>
      </c>
      <c r="Y5346" t="inlineStr">
        <is>
          <t xml:space="preserve">自身或友方每秒恢复1360点生命，持续120秒。一次性符箓，使用后消耗。</t>
        </is>
      </c>
      <c r="Z5346" t="s">
        <v>6563</v>
      </c>
      <c r="AA5346" t="s">
        <v>373</v>
      </c>
      <c r="AB5346" s="16">
        <v>12221022</v>
      </c>
      <c r="AC5346" t="s">
        <v>6497</v>
      </c>
      <c r="AD5346">
        <v>40001</v>
      </c>
      <c r="AF5346">
        <v>70001</v>
      </c>
      <c r="AH5346">
        <v>375</v>
      </c>
      <c r="AI5346" s="16" t="s">
        <v>6493</v>
      </c>
      <c r="AJ5346" s="16" t="s">
        <v>6493</v>
      </c>
      <c r="AK5346" s="16" t="s">
        <v>345</v>
      </c>
    </row>
    <row r="5347" spans="2:37">
      <c r="B5347" s="16" t="n">
        <f>10000000+INDEX(编号表!$B:$B,MATCH(F5347,编号表!$A:$A,0))*100000+INDEX(编号表!$F:$F,MATCH(D5347,编号表!$E:$E,0))*1000+INDEX(编号表!$D:$D,MATCH(E5347,编号表!$C:$C,0))*10000+G5347</f>
        <v>12241023</v>
      </c>
      <c r="C5347" s="16" t="inlineStr">
        <is>
          <t xml:space="preserve">回气符</t>
        </is>
      </c>
      <c r="D5347" s="16" t="s">
        <v>86</v>
      </c>
      <c r="E5347" s="16" t="s">
        <v>345</v>
      </c>
      <c r="F5347" s="16" t="s">
        <v>6493</v>
      </c>
      <c r="G5347" s="16">
        <v>23</v>
      </c>
      <c r="I5347">
        <v>60</v>
      </c>
      <c r="J5347" t="str">
        <f t="shared" si="85"/>
        <v>大类_凡品元婴符箓</v>
      </c>
      <c r="K5347" t="s">
        <v>337</v>
      </c>
      <c r="L5347">
        <v>1</v>
      </c>
      <c r="M5347" s="16" t="s">
        <v>6493</v>
      </c>
      <c r="O5347">
        <v>0</v>
      </c>
      <c r="P5347" t="b">
        <v>1</v>
      </c>
      <c r="Q5347"/>
      <c r="R5347" t="b">
        <v>0</v>
      </c>
      <c r="S5347">
        <v>1</v>
      </c>
      <c r="T5347" t="s">
        <v>91</v>
      </c>
      <c r="U5347">
        <v>999</v>
      </c>
      <c r="V5347" s="16" t="s">
        <v>6494</v>
      </c>
      <c r="W5347" s="16">
        <v>11760007</v>
      </c>
      <c r="Y5347" t="inlineStr">
        <is>
          <t xml:space="preserve">自身或友方每秒恢复272点灵力，持续120秒。一次性符箓，使用后消耗。</t>
        </is>
      </c>
      <c r="Z5347" t="s">
        <v>6566</v>
      </c>
      <c r="AA5347" t="s">
        <v>373</v>
      </c>
      <c r="AB5347" s="16">
        <v>12221023</v>
      </c>
      <c r="AC5347" t="s">
        <v>6497</v>
      </c>
      <c r="AD5347">
        <v>40001</v>
      </c>
      <c r="AF5347">
        <v>70001</v>
      </c>
      <c r="AH5347">
        <v>375</v>
      </c>
      <c r="AI5347" s="16" t="s">
        <v>6493</v>
      </c>
      <c r="AJ5347" s="16" t="s">
        <v>6493</v>
      </c>
      <c r="AK5347" s="16" t="s">
        <v>345</v>
      </c>
    </row>
    <row r="5348" spans="2:37">
      <c r="B5348" s="16" t="n">
        <f>10000000+INDEX(编号表!$B:$B,MATCH(F5348,编号表!$A:$A,0))*100000+INDEX(编号表!$F:$F,MATCH(D5348,编号表!$E:$E,0))*1000+INDEX(编号表!$D:$D,MATCH(E5348,编号表!$C:$C,0))*10000+G5348</f>
        <v>12241024</v>
      </c>
      <c r="C5348" s="16" t="inlineStr">
        <is>
          <t xml:space="preserve">清心符</t>
        </is>
      </c>
      <c r="D5348" s="16" t="s">
        <v>86</v>
      </c>
      <c r="E5348" s="16" t="s">
        <v>345</v>
      </c>
      <c r="F5348" s="16" t="s">
        <v>6493</v>
      </c>
      <c r="G5348" s="16">
        <v>24</v>
      </c>
      <c r="I5348">
        <v>60</v>
      </c>
      <c r="J5348" t="str">
        <f t="shared" si="85"/>
        <v>大类_凡品元婴符箓</v>
      </c>
      <c r="K5348" t="s">
        <v>337</v>
      </c>
      <c r="L5348">
        <v>1</v>
      </c>
      <c r="M5348" s="16" t="s">
        <v>6493</v>
      </c>
      <c r="O5348">
        <v>0</v>
      </c>
      <c r="P5348" t="b">
        <v>1</v>
      </c>
      <c r="Q5348"/>
      <c r="R5348" t="b">
        <v>0</v>
      </c>
      <c r="S5348">
        <v>1</v>
      </c>
      <c r="T5348" t="s">
        <v>91</v>
      </c>
      <c r="U5348">
        <v>999</v>
      </c>
      <c r="V5348" s="16" t="s">
        <v>6494</v>
      </c>
      <c r="W5348" s="16">
        <v>11770007</v>
      </c>
      <c r="Y5348" t="inlineStr">
        <is>
          <t xml:space="preserve">以50%概率净化自身或友方全部可被普通驱散移除的减益状态。仅判定一次。一次性符箓，使用后消耗。</t>
        </is>
      </c>
      <c r="Z5348" t="s">
        <v>6569</v>
      </c>
      <c r="AA5348" t="s">
        <v>373</v>
      </c>
      <c r="AB5348" s="16">
        <v>12221024</v>
      </c>
      <c r="AC5348" t="s">
        <v>6497</v>
      </c>
      <c r="AD5348">
        <v>40001</v>
      </c>
      <c r="AF5348">
        <v>70001</v>
      </c>
      <c r="AH5348">
        <v>375</v>
      </c>
      <c r="AI5348" s="16" t="s">
        <v>6493</v>
      </c>
      <c r="AJ5348" s="16" t="s">
        <v>6493</v>
      </c>
      <c r="AK5348" s="16" t="s">
        <v>345</v>
      </c>
    </row>
    <row r="5349" spans="2:37">
      <c r="B5349" s="16" t="n">
        <f>10000000+INDEX(编号表!$B:$B,MATCH(F5349,编号表!$A:$A,0))*100000+INDEX(编号表!$F:$F,MATCH(D5349,编号表!$E:$E,0))*1000+INDEX(编号表!$D:$D,MATCH(E5349,编号表!$C:$C,0))*10000+G5349</f>
        <v>12241025</v>
      </c>
      <c r="C5349" s="16" t="inlineStr">
        <is>
          <t xml:space="preserve">辟瘴符</t>
        </is>
      </c>
      <c r="D5349" s="16" t="s">
        <v>86</v>
      </c>
      <c r="E5349" s="16" t="s">
        <v>345</v>
      </c>
      <c r="F5349" s="16" t="s">
        <v>6493</v>
      </c>
      <c r="G5349" s="16">
        <v>25</v>
      </c>
      <c r="I5349">
        <v>60</v>
      </c>
      <c r="J5349" t="str">
        <f t="shared" si="85"/>
        <v>大类_凡品元婴符箓</v>
      </c>
      <c r="K5349" t="s">
        <v>337</v>
      </c>
      <c r="L5349">
        <v>1</v>
      </c>
      <c r="M5349" s="16" t="s">
        <v>6493</v>
      </c>
      <c r="O5349">
        <v>0</v>
      </c>
      <c r="P5349" t="b">
        <v>1</v>
      </c>
      <c r="Q5349"/>
      <c r="R5349" t="b">
        <v>0</v>
      </c>
      <c r="S5349">
        <v>1</v>
      </c>
      <c r="T5349" t="s">
        <v>91</v>
      </c>
      <c r="U5349">
        <v>999</v>
      </c>
      <c r="V5349" s="16" t="s">
        <v>6494</v>
      </c>
      <c r="W5349" s="16">
        <v>11780007</v>
      </c>
      <c r="Y5349" t="inlineStr">
        <is>
          <t xml:space="preserve">自身或友方获得20%毒伤减免，持续120秒。一次性符箓，使用后消耗。</t>
        </is>
      </c>
      <c r="Z5349" t="s">
        <v>6572</v>
      </c>
      <c r="AA5349" t="s">
        <v>373</v>
      </c>
      <c r="AB5349" s="16">
        <v>12221025</v>
      </c>
      <c r="AC5349" t="s">
        <v>6497</v>
      </c>
      <c r="AD5349">
        <v>40001</v>
      </c>
      <c r="AF5349">
        <v>70001</v>
      </c>
      <c r="AH5349">
        <v>375</v>
      </c>
      <c r="AI5349" s="16" t="s">
        <v>6493</v>
      </c>
      <c r="AJ5349" s="16" t="s">
        <v>6493</v>
      </c>
      <c r="AK5349" s="16" t="s">
        <v>345</v>
      </c>
    </row>
    <row r="5350" spans="2:37">
      <c r="B5350" s="16" t="n">
        <f>10000000+INDEX(编号表!$B:$B,MATCH(F5350,编号表!$A:$A,0))*100000+INDEX(编号表!$F:$F,MATCH(D5350,编号表!$E:$E,0))*1000+INDEX(编号表!$D:$D,MATCH(E5350,编号表!$C:$C,0))*10000+G5350</f>
        <v>12241026</v>
      </c>
      <c r="C5350" s="16" t="inlineStr">
        <is>
          <t xml:space="preserve">神行符</t>
        </is>
      </c>
      <c r="D5350" s="16" t="s">
        <v>86</v>
      </c>
      <c r="E5350" s="16" t="s">
        <v>345</v>
      </c>
      <c r="F5350" s="16" t="s">
        <v>6493</v>
      </c>
      <c r="G5350" s="16">
        <v>26</v>
      </c>
      <c r="I5350">
        <v>60</v>
      </c>
      <c r="J5350" t="str">
        <f t="shared" si="85"/>
        <v>大类_凡品元婴符箓</v>
      </c>
      <c r="K5350" t="s">
        <v>337</v>
      </c>
      <c r="L5350">
        <v>1</v>
      </c>
      <c r="M5350" s="16" t="s">
        <v>6493</v>
      </c>
      <c r="O5350">
        <v>0</v>
      </c>
      <c r="P5350" t="b">
        <v>1</v>
      </c>
      <c r="Q5350"/>
      <c r="R5350" t="b">
        <v>0</v>
      </c>
      <c r="S5350">
        <v>1</v>
      </c>
      <c r="T5350" t="s">
        <v>91</v>
      </c>
      <c r="U5350">
        <v>999</v>
      </c>
      <c r="V5350" s="16" t="s">
        <v>6494</v>
      </c>
      <c r="W5350" s="16">
        <v>11790007</v>
      </c>
      <c r="Y5350" t="inlineStr">
        <is>
          <t xml:space="preserve">自身移动速度提高60，持续120秒。一次性符箓，使用后消耗。</t>
        </is>
      </c>
      <c r="Z5350" t="s">
        <v>6575</v>
      </c>
      <c r="AA5350" t="s">
        <v>373</v>
      </c>
      <c r="AB5350" s="16">
        <v>12221026</v>
      </c>
      <c r="AC5350" t="s">
        <v>6497</v>
      </c>
      <c r="AD5350">
        <v>40001</v>
      </c>
      <c r="AF5350">
        <v>70001</v>
      </c>
      <c r="AH5350">
        <v>375</v>
      </c>
      <c r="AI5350" s="16" t="s">
        <v>6493</v>
      </c>
      <c r="AJ5350" s="16" t="s">
        <v>6493</v>
      </c>
      <c r="AK5350" s="16" t="s">
        <v>345</v>
      </c>
    </row>
    <row r="5351" spans="2:37">
      <c r="B5351" s="16" t="n">
        <f>10000000+INDEX(编号表!$B:$B,MATCH(F5351,编号表!$A:$A,0))*100000+INDEX(编号表!$F:$F,MATCH(D5351,编号表!$E:$E,0))*1000+INDEX(编号表!$D:$D,MATCH(E5351,编号表!$C:$C,0))*10000+G5351</f>
        <v>12241027</v>
      </c>
      <c r="C5351" s="16" t="inlineStr">
        <is>
          <t xml:space="preserve">轻身符</t>
        </is>
      </c>
      <c r="D5351" s="16" t="s">
        <v>86</v>
      </c>
      <c r="E5351" s="16" t="s">
        <v>345</v>
      </c>
      <c r="F5351" s="16" t="s">
        <v>6493</v>
      </c>
      <c r="G5351" s="16">
        <v>27</v>
      </c>
      <c r="I5351">
        <v>60</v>
      </c>
      <c r="J5351" t="str">
        <f t="shared" si="85"/>
        <v>大类_凡品元婴符箓</v>
      </c>
      <c r="K5351" t="s">
        <v>337</v>
      </c>
      <c r="L5351">
        <v>1</v>
      </c>
      <c r="M5351" s="16" t="s">
        <v>6493</v>
      </c>
      <c r="O5351">
        <v>0</v>
      </c>
      <c r="P5351" t="b">
        <v>1</v>
      </c>
      <c r="Q5351"/>
      <c r="R5351" t="b">
        <v>0</v>
      </c>
      <c r="S5351">
        <v>1</v>
      </c>
      <c r="T5351" t="s">
        <v>91</v>
      </c>
      <c r="U5351">
        <v>999</v>
      </c>
      <c r="V5351" s="16" t="s">
        <v>6494</v>
      </c>
      <c r="W5351" s="16">
        <v>11800007</v>
      </c>
      <c r="Y5351" t="inlineStr">
        <is>
          <t xml:space="preserve">自身闪避提高10个百分点，持续120秒。一次性符箓，使用后消耗。</t>
        </is>
      </c>
      <c r="Z5351" t="s">
        <v>6578</v>
      </c>
      <c r="AA5351" t="s">
        <v>373</v>
      </c>
      <c r="AB5351" s="16">
        <v>12221027</v>
      </c>
      <c r="AC5351" t="s">
        <v>6497</v>
      </c>
      <c r="AD5351">
        <v>40001</v>
      </c>
      <c r="AF5351">
        <v>70001</v>
      </c>
      <c r="AH5351">
        <v>375</v>
      </c>
      <c r="AI5351" s="16" t="s">
        <v>6493</v>
      </c>
      <c r="AJ5351" s="16" t="s">
        <v>6493</v>
      </c>
      <c r="AK5351" s="16" t="s">
        <v>345</v>
      </c>
    </row>
    <row r="5352" spans="2:37">
      <c r="B5352" s="16" t="n">
        <f>10000000+INDEX(编号表!$B:$B,MATCH(F5352,编号表!$A:$A,0))*100000+INDEX(编号表!$F:$F,MATCH(D5352,编号表!$E:$E,0))*1000+INDEX(编号表!$D:$D,MATCH(E5352,编号表!$C:$C,0))*10000+G5352</f>
        <v>12241028</v>
      </c>
      <c r="C5352" s="16" t="inlineStr">
        <is>
          <t xml:space="preserve">缩地符</t>
        </is>
      </c>
      <c r="D5352" s="16" t="s">
        <v>86</v>
      </c>
      <c r="E5352" s="16" t="s">
        <v>345</v>
      </c>
      <c r="F5352" s="16" t="s">
        <v>6493</v>
      </c>
      <c r="G5352" s="16">
        <v>28</v>
      </c>
      <c r="I5352">
        <v>60</v>
      </c>
      <c r="J5352" t="str">
        <f t="shared" si="85"/>
        <v>大类_凡品元婴符箓</v>
      </c>
      <c r="K5352" t="s">
        <v>337</v>
      </c>
      <c r="L5352">
        <v>1</v>
      </c>
      <c r="M5352" s="16" t="s">
        <v>6493</v>
      </c>
      <c r="O5352">
        <v>0</v>
      </c>
      <c r="P5352" t="b">
        <v>1</v>
      </c>
      <c r="Q5352"/>
      <c r="R5352" t="b">
        <v>0</v>
      </c>
      <c r="S5352">
        <v>1</v>
      </c>
      <c r="T5352" t="s">
        <v>91</v>
      </c>
      <c r="U5352">
        <v>999</v>
      </c>
      <c r="V5352" s="16" t="s">
        <v>6494</v>
      </c>
      <c r="W5352" s="16">
        <v>11810007</v>
      </c>
      <c r="Y5352" t="inlineStr">
        <is>
          <t xml:space="preserve">向目标地点闪现最多400码；沿途遇墙停在障碍前最近可达点。一次性符箓，使用后消耗。</t>
        </is>
      </c>
      <c r="Z5352" t="s">
        <v>6581</v>
      </c>
      <c r="AA5352" t="s">
        <v>373</v>
      </c>
      <c r="AB5352" s="16">
        <v>12221028</v>
      </c>
      <c r="AC5352" t="s">
        <v>6497</v>
      </c>
      <c r="AD5352">
        <v>40001</v>
      </c>
      <c r="AF5352">
        <v>70001</v>
      </c>
      <c r="AH5352">
        <v>375</v>
      </c>
      <c r="AI5352" s="16" t="s">
        <v>6493</v>
      </c>
      <c r="AJ5352" s="16" t="s">
        <v>6493</v>
      </c>
      <c r="AK5352" s="16" t="s">
        <v>345</v>
      </c>
    </row>
    <row r="5353" spans="2:37">
      <c r="B5353" s="16" t="n">
        <f>10000000+INDEX(编号表!$B:$B,MATCH(F5353,编号表!$A:$A,0))*100000+INDEX(编号表!$F:$F,MATCH(D5353,编号表!$E:$E,0))*1000+INDEX(编号表!$D:$D,MATCH(E5353,编号表!$C:$C,0))*10000+G5353</f>
        <v>12241029</v>
      </c>
      <c r="C5353" s="16" t="inlineStr">
        <is>
          <t xml:space="preserve">隐身符</t>
        </is>
      </c>
      <c r="D5353" s="16" t="s">
        <v>86</v>
      </c>
      <c r="E5353" s="16" t="s">
        <v>345</v>
      </c>
      <c r="F5353" s="16" t="s">
        <v>6493</v>
      </c>
      <c r="G5353" s="16">
        <v>29</v>
      </c>
      <c r="I5353">
        <v>60</v>
      </c>
      <c r="J5353" t="str">
        <f t="shared" si="85"/>
        <v>大类_凡品元婴符箓</v>
      </c>
      <c r="K5353" t="s">
        <v>337</v>
      </c>
      <c r="L5353">
        <v>1</v>
      </c>
      <c r="M5353" s="16" t="s">
        <v>6493</v>
      </c>
      <c r="O5353">
        <v>0</v>
      </c>
      <c r="P5353" t="b">
        <v>1</v>
      </c>
      <c r="Q5353"/>
      <c r="R5353" t="b">
        <v>0</v>
      </c>
      <c r="S5353">
        <v>1</v>
      </c>
      <c r="T5353" t="s">
        <v>91</v>
      </c>
      <c r="U5353">
        <v>999</v>
      </c>
      <c r="V5353" s="16" t="s">
        <v>6494</v>
      </c>
      <c r="W5353" s="16">
        <v>11820007</v>
      </c>
      <c r="Y5353" t="inlineStr">
        <is>
          <t xml:space="preserve">自身获得隐身，战斗中不可被未携带隐形侦测的敌人选取，角色显示半透明，持续120秒。一次性符箓，使用后消耗。</t>
        </is>
      </c>
      <c r="Z5353" t="inlineStr">
        <is>
          <t xml:space="preserve">|cFFAAAABB身影藏于灵流，虚实一念之间。|r</t>
        </is>
      </c>
      <c r="AA5353" t="s">
        <v>373</v>
      </c>
      <c r="AB5353" s="16">
        <v>12221029</v>
      </c>
      <c r="AC5353" t="s">
        <v>6497</v>
      </c>
      <c r="AD5353">
        <v>40001</v>
      </c>
      <c r="AF5353">
        <v>70001</v>
      </c>
      <c r="AH5353">
        <v>375</v>
      </c>
      <c r="AI5353" s="16" t="s">
        <v>6493</v>
      </c>
      <c r="AJ5353" s="16" t="s">
        <v>6493</v>
      </c>
      <c r="AK5353" s="16" t="s">
        <v>345</v>
      </c>
    </row>
    <row r="5354" spans="2:37">
      <c r="B5354" s="16" t="n">
        <f>10000000+INDEX(编号表!$B:$B,MATCH(F5354,编号表!$A:$A,0))*100000+INDEX(编号表!$F:$F,MATCH(D5354,编号表!$E:$E,0))*1000+INDEX(编号表!$D:$D,MATCH(E5354,编号表!$C:$C,0))*10000+G5354</f>
        <v>12241030</v>
      </c>
      <c r="C5354" s="16" t="inlineStr">
        <is>
          <t xml:space="preserve">敛息符</t>
        </is>
      </c>
      <c r="D5354" s="16" t="s">
        <v>86</v>
      </c>
      <c r="E5354" s="16" t="s">
        <v>345</v>
      </c>
      <c r="F5354" s="16" t="s">
        <v>6493</v>
      </c>
      <c r="G5354" s="16">
        <v>30</v>
      </c>
      <c r="I5354">
        <v>60</v>
      </c>
      <c r="J5354" t="str">
        <f t="shared" si="85"/>
        <v>大类_凡品元婴符箓</v>
      </c>
      <c r="K5354" t="s">
        <v>337</v>
      </c>
      <c r="L5354">
        <v>1</v>
      </c>
      <c r="M5354" s="16" t="s">
        <v>6493</v>
      </c>
      <c r="O5354">
        <v>0</v>
      </c>
      <c r="P5354" t="b">
        <v>1</v>
      </c>
      <c r="Q5354"/>
      <c r="R5354" t="b">
        <v>0</v>
      </c>
      <c r="S5354">
        <v>1</v>
      </c>
      <c r="T5354" t="s">
        <v>91</v>
      </c>
      <c r="U5354">
        <v>999</v>
      </c>
      <c r="V5354" s="16" t="s">
        <v>6494</v>
      </c>
      <c r="W5354" s="16">
        <v>11830007</v>
      </c>
      <c r="Y5354" t="inlineStr">
        <is>
          <t xml:space="preserve">怪物主动发现自己的距离缩减20%，持续120秒。不影响队友、既有追击及怪物受击还手。一次性符箓，使用后消耗。</t>
        </is>
      </c>
      <c r="Z5354" t="s">
        <v>6587</v>
      </c>
      <c r="AA5354" t="s">
        <v>373</v>
      </c>
      <c r="AB5354" s="16">
        <v>12221030</v>
      </c>
      <c r="AC5354" t="s">
        <v>6497</v>
      </c>
      <c r="AD5354">
        <v>40001</v>
      </c>
      <c r="AF5354">
        <v>70001</v>
      </c>
      <c r="AH5354">
        <v>375</v>
      </c>
      <c r="AI5354" s="16" t="s">
        <v>6493</v>
      </c>
      <c r="AJ5354" s="16" t="s">
        <v>6493</v>
      </c>
      <c r="AK5354" s="16" t="s">
        <v>345</v>
      </c>
    </row>
    <row r="5355" spans="2:37">
      <c r="B5355" s="16" t="n">
        <f>10000000+INDEX(编号表!$B:$B,MATCH(F5355,编号表!$A:$A,0))*100000+INDEX(编号表!$F:$F,MATCH(D5355,编号表!$E:$E,0))*1000+INDEX(编号表!$D:$D,MATCH(E5355,编号表!$C:$C,0))*10000+G5355</f>
        <v>12241031</v>
      </c>
      <c r="C5355" s="16" t="inlineStr">
        <is>
          <t xml:space="preserve">震音符</t>
        </is>
      </c>
      <c r="D5355" s="16" t="s">
        <v>86</v>
      </c>
      <c r="E5355" s="16" t="s">
        <v>345</v>
      </c>
      <c r="F5355" s="16" t="s">
        <v>6493</v>
      </c>
      <c r="G5355" s="16">
        <v>31</v>
      </c>
      <c r="I5355">
        <v>60</v>
      </c>
      <c r="J5355" t="str">
        <f t="shared" si="85"/>
        <v>大类_凡品元婴符箓</v>
      </c>
      <c r="K5355" t="s">
        <v>337</v>
      </c>
      <c r="L5355">
        <v>1</v>
      </c>
      <c r="M5355" s="16" t="s">
        <v>6493</v>
      </c>
      <c r="O5355">
        <v>0</v>
      </c>
      <c r="P5355" t="b">
        <v>1</v>
      </c>
      <c r="Q5355"/>
      <c r="R5355" t="b">
        <v>0</v>
      </c>
      <c r="S5355">
        <v>1</v>
      </c>
      <c r="T5355" t="s">
        <v>91</v>
      </c>
      <c r="U5355">
        <v>999</v>
      </c>
      <c r="V5355" s="16" t="s">
        <v>6494</v>
      </c>
      <c r="W5355" s="16">
        <v>11840007</v>
      </c>
      <c r="Y5355" t="inlineStr">
        <is>
          <t xml:space="preserve">向周围释放声波，对半径220码内敌人造成2800点普通法术伤害，并向外击退160码。一次性符箓，使用后消耗。</t>
        </is>
      </c>
      <c r="Z5355" t="inlineStr">
        <is>
          <t xml:space="preserve">|cFFAAAABB声震八方，灵波退敌。|r</t>
        </is>
      </c>
      <c r="AA5355" t="s">
        <v>373</v>
      </c>
      <c r="AB5355" s="16">
        <v>12221031</v>
      </c>
      <c r="AC5355" t="s">
        <v>6497</v>
      </c>
      <c r="AD5355">
        <v>40001</v>
      </c>
      <c r="AF5355">
        <v>70001</v>
      </c>
      <c r="AH5355">
        <v>375</v>
      </c>
      <c r="AI5355" s="16" t="s">
        <v>6493</v>
      </c>
      <c r="AJ5355" s="16" t="s">
        <v>6493</v>
      </c>
      <c r="AK5355" s="16" t="s">
        <v>345</v>
      </c>
    </row>
    <row r="5356" spans="2:37">
      <c r="B5356" s="16" t="n">
        <f>10000000+INDEX(编号表!$B:$B,MATCH(F5356,编号表!$A:$A,0))*100000+INDEX(编号表!$F:$F,MATCH(D5356,编号表!$E:$E,0))*1000+INDEX(编号表!$D:$D,MATCH(E5356,编号表!$C:$C,0))*10000+G5356</f>
        <v>12241032</v>
      </c>
      <c r="C5356" s="16" t="inlineStr">
        <is>
          <t xml:space="preserve">障眼符</t>
        </is>
      </c>
      <c r="D5356" s="16" t="s">
        <v>86</v>
      </c>
      <c r="E5356" s="16" t="s">
        <v>345</v>
      </c>
      <c r="F5356" s="16" t="s">
        <v>6493</v>
      </c>
      <c r="G5356" s="16">
        <v>32</v>
      </c>
      <c r="I5356">
        <v>60</v>
      </c>
      <c r="J5356" t="str">
        <f t="shared" si="85"/>
        <v>大类_凡品元婴符箓</v>
      </c>
      <c r="K5356" t="s">
        <v>337</v>
      </c>
      <c r="L5356">
        <v>1</v>
      </c>
      <c r="M5356" s="16" t="s">
        <v>6493</v>
      </c>
      <c r="O5356">
        <v>0</v>
      </c>
      <c r="P5356" t="b">
        <v>1</v>
      </c>
      <c r="Q5356"/>
      <c r="R5356" t="b">
        <v>0</v>
      </c>
      <c r="S5356">
        <v>1</v>
      </c>
      <c r="T5356" t="s">
        <v>91</v>
      </c>
      <c r="U5356">
        <v>999</v>
      </c>
      <c r="V5356" s="16" t="s">
        <v>6494</v>
      </c>
      <c r="W5356" s="16">
        <v>11850007</v>
      </c>
      <c r="Y5356" t="inlineStr">
        <is>
          <t xml:space="preserve">降低敌人命中8个百分点，持续120秒。一次性符箓，使用后消耗。</t>
        </is>
      </c>
      <c r="Z5356" t="s">
        <v>6593</v>
      </c>
      <c r="AA5356" t="s">
        <v>373</v>
      </c>
      <c r="AB5356" s="16">
        <v>12221032</v>
      </c>
      <c r="AC5356" t="s">
        <v>6497</v>
      </c>
      <c r="AD5356">
        <v>40001</v>
      </c>
      <c r="AF5356">
        <v>70001</v>
      </c>
      <c r="AH5356">
        <v>375</v>
      </c>
      <c r="AI5356" s="16" t="s">
        <v>6493</v>
      </c>
      <c r="AJ5356" s="16" t="s">
        <v>6493</v>
      </c>
      <c r="AK5356" s="16" t="s">
        <v>345</v>
      </c>
    </row>
    <row r="5357" spans="2:37">
      <c r="B5357" s="16" t="n">
        <f>10000000+INDEX(编号表!$B:$B,MATCH(F5357,编号表!$A:$A,0))*100000+INDEX(编号表!$F:$F,MATCH(D5357,编号表!$E:$E,0))*1000+INDEX(编号表!$D:$D,MATCH(E5357,编号表!$C:$C,0))*10000+G5357</f>
        <v>12241033</v>
      </c>
      <c r="C5357" s="16" t="inlineStr">
        <is>
          <t xml:space="preserve">破妄符</t>
        </is>
      </c>
      <c r="D5357" s="16" t="s">
        <v>86</v>
      </c>
      <c r="E5357" s="16" t="s">
        <v>345</v>
      </c>
      <c r="F5357" s="16" t="s">
        <v>6493</v>
      </c>
      <c r="G5357" s="16">
        <v>33</v>
      </c>
      <c r="I5357">
        <v>60</v>
      </c>
      <c r="J5357" t="str">
        <f t="shared" si="85"/>
        <v>大类_凡品元婴符箓</v>
      </c>
      <c r="K5357" t="s">
        <v>337</v>
      </c>
      <c r="L5357">
        <v>1</v>
      </c>
      <c r="M5357" s="16" t="s">
        <v>6493</v>
      </c>
      <c r="O5357">
        <v>0</v>
      </c>
      <c r="P5357" t="b">
        <v>1</v>
      </c>
      <c r="Q5357"/>
      <c r="R5357" t="b">
        <v>0</v>
      </c>
      <c r="S5357">
        <v>1</v>
      </c>
      <c r="T5357" t="s">
        <v>91</v>
      </c>
      <c r="U5357">
        <v>999</v>
      </c>
      <c r="V5357" s="16" t="s">
        <v>6494</v>
      </c>
      <c r="W5357" s="16">
        <v>11860007</v>
      </c>
      <c r="Y5357" t="inlineStr">
        <is>
          <t xml:space="preserve">自身获得隐形侦测，可选取隐身怪物，持续120秒；其他不可选限制仍生效。一次性符箓，使用后消耗。</t>
        </is>
      </c>
      <c r="Z5357" t="s">
        <v>6596</v>
      </c>
      <c r="AA5357" t="s">
        <v>373</v>
      </c>
      <c r="AB5357" s="16">
        <v>12221033</v>
      </c>
      <c r="AC5357" t="s">
        <v>6497</v>
      </c>
      <c r="AD5357">
        <v>40001</v>
      </c>
      <c r="AF5357">
        <v>70001</v>
      </c>
      <c r="AH5357">
        <v>375</v>
      </c>
      <c r="AI5357" s="16" t="s">
        <v>6493</v>
      </c>
      <c r="AJ5357" s="16" t="s">
        <v>6493</v>
      </c>
      <c r="AK5357" s="16" t="s">
        <v>345</v>
      </c>
    </row>
    <row r="5358" spans="2:37">
      <c r="B5358" s="16" t="n">
        <f>10000000+INDEX(编号表!$B:$B,MATCH(F5358,编号表!$A:$A,0))*100000+INDEX(编号表!$F:$F,MATCH(D5358,编号表!$E:$E,0))*1000+INDEX(编号表!$D:$D,MATCH(E5358,编号表!$C:$C,0))*10000+G5358</f>
        <v>12241034</v>
      </c>
      <c r="C5358" s="16" t="inlineStr">
        <is>
          <t xml:space="preserve">照夜符</t>
        </is>
      </c>
      <c r="D5358" s="16" t="s">
        <v>86</v>
      </c>
      <c r="E5358" s="16" t="s">
        <v>345</v>
      </c>
      <c r="F5358" s="16" t="s">
        <v>6493</v>
      </c>
      <c r="G5358" s="16">
        <v>34</v>
      </c>
      <c r="I5358">
        <v>60</v>
      </c>
      <c r="J5358" t="str">
        <f t="shared" si="85"/>
        <v>大类_凡品元婴符箓</v>
      </c>
      <c r="K5358" t="s">
        <v>337</v>
      </c>
      <c r="L5358">
        <v>1</v>
      </c>
      <c r="M5358" s="16" t="s">
        <v>6493</v>
      </c>
      <c r="O5358">
        <v>0</v>
      </c>
      <c r="P5358" t="b">
        <v>1</v>
      </c>
      <c r="Q5358"/>
      <c r="R5358" t="b">
        <v>0</v>
      </c>
      <c r="S5358">
        <v>1</v>
      </c>
      <c r="T5358" t="s">
        <v>91</v>
      </c>
      <c r="U5358">
        <v>999</v>
      </c>
      <c r="V5358" s="16" t="s">
        <v>6494</v>
      </c>
      <c r="W5358" s="16">
        <v>11870007</v>
      </c>
      <c r="Y5358" t="inlineStr">
        <is>
          <t xml:space="preserve">获得一个跟随自身的光照点，持续120秒。一次性符箓，使用后消耗。</t>
        </is>
      </c>
      <c r="Z5358" t="s">
        <v>6599</v>
      </c>
      <c r="AA5358" t="s">
        <v>373</v>
      </c>
      <c r="AB5358" s="16">
        <v>12221034</v>
      </c>
      <c r="AC5358" t="s">
        <v>6497</v>
      </c>
      <c r="AD5358">
        <v>40001</v>
      </c>
      <c r="AF5358">
        <v>70001</v>
      </c>
      <c r="AH5358">
        <v>375</v>
      </c>
      <c r="AI5358" s="16" t="s">
        <v>6493</v>
      </c>
      <c r="AJ5358" s="16" t="s">
        <v>6493</v>
      </c>
      <c r="AK5358" s="16" t="s">
        <v>345</v>
      </c>
    </row>
    <row r="5359" spans="2:37">
      <c r="B5359" s="16" t="n">
        <f>10000000+INDEX(编号表!$B:$B,MATCH(F5359,编号表!$A:$A,0))*100000+INDEX(编号表!$F:$F,MATCH(D5359,编号表!$E:$E,0))*1000+INDEX(编号表!$D:$D,MATCH(E5359,编号表!$C:$C,0))*10000+G5359</f>
        <v>12241035</v>
      </c>
      <c r="C5359" s="16" t="inlineStr">
        <is>
          <t xml:space="preserve">寻踪符</t>
        </is>
      </c>
      <c r="D5359" s="16" t="s">
        <v>86</v>
      </c>
      <c r="E5359" s="16" t="s">
        <v>345</v>
      </c>
      <c r="F5359" s="16" t="s">
        <v>6493</v>
      </c>
      <c r="G5359" s="16">
        <v>35</v>
      </c>
      <c r="I5359">
        <v>60</v>
      </c>
      <c r="J5359" t="str">
        <f t="shared" si="85"/>
        <v>大类_凡品元婴符箓</v>
      </c>
      <c r="K5359" t="s">
        <v>337</v>
      </c>
      <c r="L5359">
        <v>1</v>
      </c>
      <c r="M5359" s="16" t="s">
        <v>6493</v>
      </c>
      <c r="O5359">
        <v>0</v>
      </c>
      <c r="P5359" t="b">
        <v>1</v>
      </c>
      <c r="Q5359"/>
      <c r="R5359" t="b">
        <v>0</v>
      </c>
      <c r="S5359">
        <v>1</v>
      </c>
      <c r="T5359" t="s">
        <v>91</v>
      </c>
      <c r="U5359">
        <v>999</v>
      </c>
      <c r="V5359" s="16" t="s">
        <v>6494</v>
      </c>
      <c r="W5359" s="16">
        <v>11880007</v>
      </c>
      <c r="Y5359" t="inlineStr">
        <is>
          <t xml:space="preserve">传送到当前场景最近一只精英或首领附近的安全落点。无可用目标时不能使用。一次性符箓，使用后消耗。</t>
        </is>
      </c>
      <c r="Z5359" t="inlineStr">
        <is>
          <t xml:space="preserve">|cFFAAAABB循灵机而往，直抵强敌近旁。|r</t>
        </is>
      </c>
      <c r="AA5359" t="s">
        <v>373</v>
      </c>
      <c r="AB5359" s="16">
        <v>12221035</v>
      </c>
      <c r="AC5359" t="s">
        <v>6497</v>
      </c>
      <c r="AD5359">
        <v>40001</v>
      </c>
      <c r="AF5359">
        <v>70001</v>
      </c>
      <c r="AH5359">
        <v>375</v>
      </c>
      <c r="AI5359" s="16" t="s">
        <v>6493</v>
      </c>
      <c r="AJ5359" s="16" t="s">
        <v>6493</v>
      </c>
      <c r="AK5359" s="16" t="s">
        <v>345</v>
      </c>
    </row>
    <row r="5360" spans="2:37">
      <c r="B5360" s="16" t="n">
        <f>10000000+INDEX(编号表!$B:$B,MATCH(F5360,编号表!$A:$A,0))*100000+INDEX(编号表!$F:$F,MATCH(D5360,编号表!$E:$E,0))*1000+INDEX(编号表!$D:$D,MATCH(E5360,编号表!$C:$C,0))*10000+G5360</f>
        <v>12241036</v>
      </c>
      <c r="C5360" s="16" t="inlineStr">
        <is>
          <t xml:space="preserve">传音符</t>
        </is>
      </c>
      <c r="D5360" s="16" t="s">
        <v>86</v>
      </c>
      <c r="E5360" s="16" t="s">
        <v>345</v>
      </c>
      <c r="F5360" s="16" t="s">
        <v>6493</v>
      </c>
      <c r="G5360" s="16">
        <v>36</v>
      </c>
      <c r="I5360">
        <v>60</v>
      </c>
      <c r="J5360" t="str">
        <f t="shared" si="85"/>
        <v>大类_凡品元婴符箓</v>
      </c>
      <c r="K5360" t="s">
        <v>337</v>
      </c>
      <c r="L5360">
        <v>1</v>
      </c>
      <c r="M5360" s="16" t="s">
        <v>6493</v>
      </c>
      <c r="O5360">
        <v>0</v>
      </c>
      <c r="P5360" t="b">
        <v>1</v>
      </c>
      <c r="Q5360"/>
      <c r="R5360" t="b">
        <v>0</v>
      </c>
      <c r="S5360">
        <v>1</v>
      </c>
      <c r="T5360" t="s">
        <v>91</v>
      </c>
      <c r="U5360">
        <v>999</v>
      </c>
      <c r="V5360" s="16" t="s">
        <v>6494</v>
      </c>
      <c r="W5360" s="16">
        <v>11890007</v>
      </c>
      <c r="Y5360" t="inlineStr">
        <is>
          <t xml:space="preserve">打开NPC交易面板。待NPC交易系统完成后开放。一次性符箓，使用后消耗。</t>
        </is>
      </c>
      <c r="Z5360" t="inlineStr">
        <is>
          <t xml:space="preserve">|cFFAAAABB灵音跨山海，所求有所应。|r</t>
        </is>
      </c>
      <c r="AA5360" t="s">
        <v>373</v>
      </c>
      <c r="AB5360" s="16">
        <v>12221036</v>
      </c>
      <c r="AC5360" t="s">
        <v>6497</v>
      </c>
      <c r="AD5360">
        <v>40001</v>
      </c>
      <c r="AF5360">
        <v>70001</v>
      </c>
      <c r="AH5360">
        <v>375</v>
      </c>
      <c r="AI5360" s="16" t="s">
        <v>6493</v>
      </c>
      <c r="AJ5360" s="16" t="s">
        <v>6493</v>
      </c>
      <c r="AK5360" s="16" t="s">
        <v>345</v>
      </c>
    </row>
    <row r="5361" spans="2:37">
      <c r="B5361" s="16" t="n">
        <f>10000000+INDEX(编号表!$B:$B,MATCH(F5361,编号表!$A:$A,0))*100000+INDEX(编号表!$F:$F,MATCH(D5361,编号表!$E:$E,0))*1000+INDEX(编号表!$D:$D,MATCH(E5361,编号表!$C:$C,0))*10000+G5361</f>
        <v>12241037</v>
      </c>
      <c r="C5361" s="16" t="inlineStr">
        <is>
          <t xml:space="preserve">指路符</t>
        </is>
      </c>
      <c r="D5361" s="16" t="s">
        <v>86</v>
      </c>
      <c r="E5361" s="16" t="s">
        <v>345</v>
      </c>
      <c r="F5361" s="16" t="s">
        <v>6493</v>
      </c>
      <c r="G5361" s="16">
        <v>37</v>
      </c>
      <c r="I5361">
        <v>60</v>
      </c>
      <c r="J5361" t="str">
        <f t="shared" si="85"/>
        <v>大类_凡品元婴符箓</v>
      </c>
      <c r="K5361" t="s">
        <v>337</v>
      </c>
      <c r="L5361">
        <v>1</v>
      </c>
      <c r="M5361" s="16" t="s">
        <v>6493</v>
      </c>
      <c r="O5361">
        <v>0</v>
      </c>
      <c r="P5361" t="b">
        <v>1</v>
      </c>
      <c r="Q5361"/>
      <c r="R5361" t="b">
        <v>0</v>
      </c>
      <c r="S5361">
        <v>1</v>
      </c>
      <c r="T5361" t="s">
        <v>91</v>
      </c>
      <c r="U5361">
        <v>999</v>
      </c>
      <c r="V5361" s="16" t="s">
        <v>6494</v>
      </c>
      <c r="W5361" s="16">
        <v>11900007</v>
      </c>
      <c r="Y5361" t="inlineStr">
        <is>
          <t xml:space="preserve">在小地图上显示当前场景精英与首领的位置，持续120秒。一次性符箓，使用后消耗。</t>
        </is>
      </c>
      <c r="Z5361" t="inlineStr">
        <is>
          <t xml:space="preserve">|cFFAAAABB山川有迹，强敌难藏。|r</t>
        </is>
      </c>
      <c r="AA5361" t="s">
        <v>373</v>
      </c>
      <c r="AB5361" s="16">
        <v>12221037</v>
      </c>
      <c r="AC5361" t="s">
        <v>6497</v>
      </c>
      <c r="AD5361">
        <v>40001</v>
      </c>
      <c r="AF5361">
        <v>70001</v>
      </c>
      <c r="AH5361">
        <v>375</v>
      </c>
      <c r="AI5361" s="16" t="s">
        <v>6493</v>
      </c>
      <c r="AJ5361" s="16" t="s">
        <v>6493</v>
      </c>
      <c r="AK5361" s="16" t="s">
        <v>345</v>
      </c>
    </row>
    <row r="5362" spans="2:37">
      <c r="B5362" s="16" t="n">
        <f>10000000+INDEX(编号表!$B:$B,MATCH(F5362,编号表!$A:$A,0))*100000+INDEX(编号表!$F:$F,MATCH(D5362,编号表!$E:$E,0))*1000+INDEX(编号表!$D:$D,MATCH(E5362,编号表!$C:$C,0))*10000+G5362</f>
        <v>12241038</v>
      </c>
      <c r="C5362" s="16" t="inlineStr">
        <is>
          <t xml:space="preserve">震慑符</t>
        </is>
      </c>
      <c r="D5362" s="16" t="s">
        <v>86</v>
      </c>
      <c r="E5362" s="16" t="s">
        <v>345</v>
      </c>
      <c r="F5362" s="16" t="s">
        <v>6493</v>
      </c>
      <c r="G5362" s="16">
        <v>38</v>
      </c>
      <c r="I5362">
        <v>60</v>
      </c>
      <c r="J5362" t="str">
        <f t="shared" si="85"/>
        <v>大类_凡品元婴符箓</v>
      </c>
      <c r="K5362" t="s">
        <v>337</v>
      </c>
      <c r="L5362">
        <v>1</v>
      </c>
      <c r="M5362" s="16" t="s">
        <v>6493</v>
      </c>
      <c r="O5362">
        <v>0</v>
      </c>
      <c r="P5362" t="b">
        <v>1</v>
      </c>
      <c r="Q5362"/>
      <c r="R5362" t="b">
        <v>0</v>
      </c>
      <c r="S5362">
        <v>1</v>
      </c>
      <c r="T5362" t="s">
        <v>91</v>
      </c>
      <c r="U5362">
        <v>999</v>
      </c>
      <c r="V5362" s="16" t="s">
        <v>6494</v>
      </c>
      <c r="W5362" s="16">
        <v>11910007</v>
      </c>
      <c r="Y5362" t="inlineStr">
        <is>
          <t xml:space="preserve">使一个敌人恐惧2秒，随机逃窜，不能普攻和施法。一次性符箓，使用后消耗。</t>
        </is>
      </c>
      <c r="Z5362" t="inlineStr">
        <is>
          <t xml:space="preserve">|cFFAAAABB一符慑魄，敌胆自寒。|r</t>
        </is>
      </c>
      <c r="AA5362" t="s">
        <v>373</v>
      </c>
      <c r="AB5362" s="16">
        <v>12221038</v>
      </c>
      <c r="AC5362" t="s">
        <v>6497</v>
      </c>
      <c r="AD5362">
        <v>40001</v>
      </c>
      <c r="AF5362">
        <v>70001</v>
      </c>
      <c r="AH5362">
        <v>375</v>
      </c>
      <c r="AI5362" s="16" t="s">
        <v>6493</v>
      </c>
      <c r="AJ5362" s="16" t="s">
        <v>6493</v>
      </c>
      <c r="AK5362" s="16" t="s">
        <v>345</v>
      </c>
    </row>
    <row r="5363" spans="2:37">
      <c r="B5363" s="16" t="n">
        <f>10000000+INDEX(编号表!$B:$B,MATCH(F5363,编号表!$A:$A,0))*100000+INDEX(编号表!$F:$F,MATCH(D5363,编号表!$E:$E,0))*1000+INDEX(编号表!$D:$D,MATCH(E5363,编号表!$C:$C,0))*10000+G5363</f>
        <v>12241039</v>
      </c>
      <c r="C5363" s="16" t="inlineStr">
        <is>
          <t xml:space="preserve">挪移符</t>
        </is>
      </c>
      <c r="D5363" s="16" t="s">
        <v>86</v>
      </c>
      <c r="E5363" s="16" t="s">
        <v>345</v>
      </c>
      <c r="F5363" s="16" t="s">
        <v>6493</v>
      </c>
      <c r="G5363" s="16">
        <v>39</v>
      </c>
      <c r="I5363">
        <v>60</v>
      </c>
      <c r="J5363" t="str">
        <f t="shared" ref="J5363:J5426" si="86">"大类_"&amp;D5363&amp;E5363&amp;F5363</f>
        <v>大类_凡品元婴符箓</v>
      </c>
      <c r="K5363" t="s">
        <v>337</v>
      </c>
      <c r="L5363">
        <v>1</v>
      </c>
      <c r="M5363" s="16" t="s">
        <v>6493</v>
      </c>
      <c r="O5363">
        <v>0</v>
      </c>
      <c r="P5363" t="b">
        <v>1</v>
      </c>
      <c r="Q5363"/>
      <c r="R5363" t="b">
        <v>0</v>
      </c>
      <c r="S5363">
        <v>1</v>
      </c>
      <c r="T5363" t="s">
        <v>91</v>
      </c>
      <c r="U5363">
        <v>999</v>
      </c>
      <c r="V5363" s="16" t="s">
        <v>6494</v>
      </c>
      <c r="W5363" s="16">
        <v>11920007</v>
      </c>
      <c r="Y5363" t="inlineStr">
        <is>
          <t xml:space="preserve">在当前场景内随机传送到1200码内的一个安全位置。一次性符箓，使用后消耗。</t>
        </is>
      </c>
      <c r="Z5363" t="inlineStr">
        <is>
          <t xml:space="preserve">|cFFAAAABB灵机一转，移步别处。|r</t>
        </is>
      </c>
      <c r="AA5363" t="s">
        <v>373</v>
      </c>
      <c r="AB5363" s="16">
        <v>12221039</v>
      </c>
      <c r="AC5363" t="s">
        <v>6497</v>
      </c>
      <c r="AD5363">
        <v>40001</v>
      </c>
      <c r="AF5363">
        <v>70001</v>
      </c>
      <c r="AH5363">
        <v>375</v>
      </c>
      <c r="AI5363" s="16" t="s">
        <v>6493</v>
      </c>
      <c r="AJ5363" s="16" t="s">
        <v>6493</v>
      </c>
      <c r="AK5363" s="16" t="s">
        <v>345</v>
      </c>
    </row>
    <row r="5364" spans="2:37">
      <c r="B5364" s="16" t="n">
        <f>10000000+INDEX(编号表!$B:$B,MATCH(F5364,编号表!$A:$A,0))*100000+INDEX(编号表!$F:$F,MATCH(D5364,编号表!$E:$E,0))*1000+INDEX(编号表!$D:$D,MATCH(E5364,编号表!$C:$C,0))*10000+G5364</f>
        <v>12241040</v>
      </c>
      <c r="C5364" s="16" t="inlineStr">
        <is>
          <t xml:space="preserve">替身符</t>
        </is>
      </c>
      <c r="D5364" s="16" t="s">
        <v>86</v>
      </c>
      <c r="E5364" s="16" t="s">
        <v>345</v>
      </c>
      <c r="F5364" s="16" t="s">
        <v>6493</v>
      </c>
      <c r="G5364" s="16">
        <v>40</v>
      </c>
      <c r="I5364">
        <v>60</v>
      </c>
      <c r="J5364" t="str">
        <f t="shared" si="86"/>
        <v>大类_凡品元婴符箓</v>
      </c>
      <c r="K5364" t="s">
        <v>337</v>
      </c>
      <c r="L5364">
        <v>1</v>
      </c>
      <c r="M5364" s="16" t="s">
        <v>6493</v>
      </c>
      <c r="O5364">
        <v>0</v>
      </c>
      <c r="P5364" t="b">
        <v>1</v>
      </c>
      <c r="Q5364"/>
      <c r="R5364" t="b">
        <v>0</v>
      </c>
      <c r="S5364">
        <v>1</v>
      </c>
      <c r="T5364" t="s">
        <v>91</v>
      </c>
      <c r="U5364">
        <v>999</v>
      </c>
      <c r="V5364" s="16" t="s">
        <v>6494</v>
      </c>
      <c r="W5364" s="16">
        <v>11930007</v>
      </c>
      <c r="Y5364" t="inlineStr">
        <is>
          <t xml:space="preserve">120秒内受到下一次暴击时，取消该次全部暴击伤害，并消耗此状态。一次性符箓，使用后消耗。</t>
        </is>
      </c>
      <c r="Z5364" t="s">
        <v>6617</v>
      </c>
      <c r="AA5364" t="s">
        <v>373</v>
      </c>
      <c r="AB5364" s="16">
        <v>12221040</v>
      </c>
      <c r="AC5364" t="s">
        <v>6497</v>
      </c>
      <c r="AD5364">
        <v>40001</v>
      </c>
      <c r="AF5364">
        <v>70001</v>
      </c>
      <c r="AH5364">
        <v>375</v>
      </c>
      <c r="AI5364" s="16" t="s">
        <v>6493</v>
      </c>
      <c r="AJ5364" s="16" t="s">
        <v>6493</v>
      </c>
      <c r="AK5364" s="16" t="s">
        <v>345</v>
      </c>
    </row>
    <row r="5365" spans="2:37">
      <c r="B5365" s="16" t="n">
        <f>10000000+INDEX(编号表!$B:$B,MATCH(F5365,编号表!$A:$A,0))*100000+INDEX(编号表!$F:$F,MATCH(D5365,编号表!$E:$E,0))*1000+INDEX(编号表!$D:$D,MATCH(E5365,编号表!$C:$C,0))*10000+G5365</f>
        <v>12241041</v>
      </c>
      <c r="C5365" s="16" t="inlineStr">
        <is>
          <t xml:space="preserve">问心符</t>
        </is>
      </c>
      <c r="D5365" s="16" t="s">
        <v>86</v>
      </c>
      <c r="E5365" s="16" t="s">
        <v>345</v>
      </c>
      <c r="F5365" s="16" t="s">
        <v>6493</v>
      </c>
      <c r="G5365" s="16">
        <v>41</v>
      </c>
      <c r="I5365">
        <v>60</v>
      </c>
      <c r="J5365" t="str">
        <f t="shared" si="86"/>
        <v>大类_凡品元婴符箓</v>
      </c>
      <c r="K5365" t="s">
        <v>337</v>
      </c>
      <c r="L5365">
        <v>1</v>
      </c>
      <c r="M5365" s="16" t="s">
        <v>6493</v>
      </c>
      <c r="O5365">
        <v>0</v>
      </c>
      <c r="P5365" t="b">
        <v>1</v>
      </c>
      <c r="Q5365"/>
      <c r="R5365" t="b">
        <v>0</v>
      </c>
      <c r="S5365">
        <v>1</v>
      </c>
      <c r="T5365" t="s">
        <v>91</v>
      </c>
      <c r="U5365">
        <v>999</v>
      </c>
      <c r="V5365" s="16" t="s">
        <v>6494</v>
      </c>
      <c r="W5365" s="16">
        <v>11940007</v>
      </c>
      <c r="Y5365" t="inlineStr">
        <is>
          <t xml:space="preserve">降低敌人物理攻击、法术攻击上下限各10%，持续120秒。一次性符箓，使用后消耗。</t>
        </is>
      </c>
      <c r="Z5365" t="inlineStr">
        <is>
          <t xml:space="preserve">|cFFAAAABB一符压念，攻势自衰。|r</t>
        </is>
      </c>
      <c r="AA5365" t="s">
        <v>373</v>
      </c>
      <c r="AB5365" s="16">
        <v>12221041</v>
      </c>
      <c r="AC5365" t="s">
        <v>6497</v>
      </c>
      <c r="AD5365">
        <v>40001</v>
      </c>
      <c r="AF5365">
        <v>70001</v>
      </c>
      <c r="AH5365">
        <v>375</v>
      </c>
      <c r="AI5365" s="16" t="s">
        <v>6493</v>
      </c>
      <c r="AJ5365" s="16" t="s">
        <v>6493</v>
      </c>
      <c r="AK5365" s="16" t="s">
        <v>345</v>
      </c>
    </row>
    <row r="5366" spans="2:37">
      <c r="B5366" s="16" t="n">
        <f>10000000+INDEX(编号表!$B:$B,MATCH(F5366,编号表!$A:$A,0))*100000+INDEX(编号表!$F:$F,MATCH(D5366,编号表!$E:$E,0))*1000+INDEX(编号表!$D:$D,MATCH(E5366,编号表!$C:$C,0))*10000+G5366</f>
        <v>12251000</v>
      </c>
      <c r="C5366" s="16" t="inlineStr">
        <is>
          <t xml:space="preserve">火弹符</t>
        </is>
      </c>
      <c r="D5366" s="16" t="s">
        <v>86</v>
      </c>
      <c r="E5366" s="16" t="s">
        <v>348</v>
      </c>
      <c r="F5366" s="16" t="s">
        <v>6493</v>
      </c>
      <c r="G5366" s="16">
        <v>0</v>
      </c>
      <c r="I5366">
        <v>60</v>
      </c>
      <c r="J5366" t="str">
        <f t="shared" si="86"/>
        <v>大类_凡品化神符箓</v>
      </c>
      <c r="K5366" t="s">
        <v>337</v>
      </c>
      <c r="L5366">
        <v>1</v>
      </c>
      <c r="M5366" s="16" t="s">
        <v>6493</v>
      </c>
      <c r="O5366">
        <v>0</v>
      </c>
      <c r="P5366" t="b">
        <v>1</v>
      </c>
      <c r="Q5366"/>
      <c r="R5366" t="b">
        <v>0</v>
      </c>
      <c r="S5366">
        <v>1</v>
      </c>
      <c r="T5366" t="s">
        <v>91</v>
      </c>
      <c r="U5366">
        <v>999</v>
      </c>
      <c r="V5366" s="16" t="s">
        <v>6494</v>
      </c>
      <c r="W5366" s="16">
        <v>11530010</v>
      </c>
      <c r="Y5366" t="inlineStr">
        <is>
          <t xml:space="preserve">向一个敌人发射火弹，造成12799点法术伤害。一次性符箓，使用后消耗。</t>
        </is>
      </c>
      <c r="Z5366" t="s">
        <v>6496</v>
      </c>
      <c r="AA5366" t="s">
        <v>373</v>
      </c>
      <c r="AB5366" s="16">
        <v>12221000</v>
      </c>
      <c r="AC5366" t="s">
        <v>6497</v>
      </c>
      <c r="AD5366">
        <v>40001</v>
      </c>
      <c r="AF5366">
        <v>70001</v>
      </c>
      <c r="AH5366">
        <v>1875</v>
      </c>
      <c r="AI5366" s="16" t="s">
        <v>6493</v>
      </c>
      <c r="AJ5366" s="16" t="s">
        <v>6493</v>
      </c>
      <c r="AK5366" s="16" t="s">
        <v>348</v>
      </c>
    </row>
    <row r="5367" spans="2:37">
      <c r="B5367" s="16" t="n">
        <f>10000000+INDEX(编号表!$B:$B,MATCH(F5367,编号表!$A:$A,0))*100000+INDEX(编号表!$F:$F,MATCH(D5367,编号表!$E:$E,0))*1000+INDEX(编号表!$D:$D,MATCH(E5367,编号表!$C:$C,0))*10000+G5367</f>
        <v>12251001</v>
      </c>
      <c r="C5367" s="16" t="inlineStr">
        <is>
          <t xml:space="preserve">火云符</t>
        </is>
      </c>
      <c r="D5367" s="16" t="s">
        <v>86</v>
      </c>
      <c r="E5367" s="16" t="s">
        <v>348</v>
      </c>
      <c r="F5367" s="16" t="s">
        <v>6493</v>
      </c>
      <c r="G5367" s="16">
        <v>1</v>
      </c>
      <c r="I5367">
        <v>60</v>
      </c>
      <c r="J5367" t="str">
        <f t="shared" si="86"/>
        <v>大类_凡品化神符箓</v>
      </c>
      <c r="K5367" t="s">
        <v>337</v>
      </c>
      <c r="L5367">
        <v>1</v>
      </c>
      <c r="M5367" s="16" t="s">
        <v>6493</v>
      </c>
      <c r="O5367">
        <v>0</v>
      </c>
      <c r="P5367" t="b">
        <v>1</v>
      </c>
      <c r="Q5367"/>
      <c r="R5367" t="b">
        <v>0</v>
      </c>
      <c r="S5367">
        <v>1</v>
      </c>
      <c r="T5367" t="s">
        <v>91</v>
      </c>
      <c r="U5367">
        <v>999</v>
      </c>
      <c r="V5367" s="16" t="s">
        <v>6494</v>
      </c>
      <c r="W5367" s="16">
        <v>11540010</v>
      </c>
      <c r="Y5367" t="inlineStr">
        <is>
          <t xml:space="preserve">在目标地点形成半径220码的固定火云，每秒对范围内敌人造成3199点法术伤害，持续120秒。一次性符箓，使用后消耗。</t>
        </is>
      </c>
      <c r="Z5367" t="s">
        <v>6500</v>
      </c>
      <c r="AA5367" t="s">
        <v>373</v>
      </c>
      <c r="AB5367" s="16">
        <v>12221001</v>
      </c>
      <c r="AC5367" t="s">
        <v>6497</v>
      </c>
      <c r="AD5367">
        <v>40001</v>
      </c>
      <c r="AF5367">
        <v>70001</v>
      </c>
      <c r="AH5367">
        <v>1875</v>
      </c>
      <c r="AI5367" s="16" t="s">
        <v>6493</v>
      </c>
      <c r="AJ5367" s="16" t="s">
        <v>6493</v>
      </c>
      <c r="AK5367" s="16" t="s">
        <v>348</v>
      </c>
    </row>
    <row r="5368" spans="2:37">
      <c r="B5368" s="16" t="n">
        <f>10000000+INDEX(编号表!$B:$B,MATCH(F5368,编号表!$A:$A,0))*100000+INDEX(编号表!$F:$F,MATCH(D5368,编号表!$E:$E,0))*1000+INDEX(编号表!$D:$D,MATCH(E5368,编号表!$C:$C,0))*10000+G5368</f>
        <v>12251002</v>
      </c>
      <c r="C5368" s="16" t="inlineStr">
        <is>
          <t xml:space="preserve">冰锥符</t>
        </is>
      </c>
      <c r="D5368" s="16" t="s">
        <v>86</v>
      </c>
      <c r="E5368" s="16" t="s">
        <v>348</v>
      </c>
      <c r="F5368" s="16" t="s">
        <v>6493</v>
      </c>
      <c r="G5368" s="16">
        <v>2</v>
      </c>
      <c r="I5368">
        <v>60</v>
      </c>
      <c r="J5368" t="str">
        <f t="shared" si="86"/>
        <v>大类_凡品化神符箓</v>
      </c>
      <c r="K5368" t="s">
        <v>337</v>
      </c>
      <c r="L5368">
        <v>1</v>
      </c>
      <c r="M5368" s="16" t="s">
        <v>6493</v>
      </c>
      <c r="O5368">
        <v>0</v>
      </c>
      <c r="P5368" t="b">
        <v>1</v>
      </c>
      <c r="Q5368"/>
      <c r="R5368" t="b">
        <v>0</v>
      </c>
      <c r="S5368">
        <v>1</v>
      </c>
      <c r="T5368" t="s">
        <v>91</v>
      </c>
      <c r="U5368">
        <v>999</v>
      </c>
      <c r="V5368" s="16" t="s">
        <v>6494</v>
      </c>
      <c r="W5368" s="16">
        <v>11550010</v>
      </c>
      <c r="Y5368" t="inlineStr">
        <is>
          <t xml:space="preserve">向一个敌人发射冰锥，造成9600点法术伤害。一次性符箓，使用后消耗。</t>
        </is>
      </c>
      <c r="Z5368" t="inlineStr">
        <is>
          <t xml:space="preserve">|cFFAAAABB水凝一线，寒锋破空。|r</t>
        </is>
      </c>
      <c r="AA5368" t="s">
        <v>373</v>
      </c>
      <c r="AB5368" s="16">
        <v>12221002</v>
      </c>
      <c r="AC5368" t="s">
        <v>6497</v>
      </c>
      <c r="AD5368">
        <v>40001</v>
      </c>
      <c r="AF5368">
        <v>70001</v>
      </c>
      <c r="AH5368">
        <v>1875</v>
      </c>
      <c r="AI5368" s="16" t="s">
        <v>6493</v>
      </c>
      <c r="AJ5368" s="16" t="s">
        <v>6493</v>
      </c>
      <c r="AK5368" s="16" t="s">
        <v>348</v>
      </c>
    </row>
    <row r="5369" spans="2:37">
      <c r="B5369" s="16" t="n">
        <f>10000000+INDEX(编号表!$B:$B,MATCH(F5369,编号表!$A:$A,0))*100000+INDEX(编号表!$F:$F,MATCH(D5369,编号表!$E:$E,0))*1000+INDEX(编号表!$D:$D,MATCH(E5369,编号表!$C:$C,0))*10000+G5369</f>
        <v>12251003</v>
      </c>
      <c r="C5369" s="16" t="inlineStr">
        <is>
          <t xml:space="preserve">金刃符</t>
        </is>
      </c>
      <c r="D5369" s="16" t="s">
        <v>86</v>
      </c>
      <c r="E5369" s="16" t="s">
        <v>348</v>
      </c>
      <c r="F5369" s="16" t="s">
        <v>6493</v>
      </c>
      <c r="G5369" s="16">
        <v>3</v>
      </c>
      <c r="I5369">
        <v>60</v>
      </c>
      <c r="J5369" t="str">
        <f t="shared" si="86"/>
        <v>大类_凡品化神符箓</v>
      </c>
      <c r="K5369" t="s">
        <v>337</v>
      </c>
      <c r="L5369">
        <v>1</v>
      </c>
      <c r="M5369" s="16" t="s">
        <v>6493</v>
      </c>
      <c r="O5369">
        <v>0</v>
      </c>
      <c r="P5369" t="b">
        <v>1</v>
      </c>
      <c r="Q5369"/>
      <c r="R5369" t="b">
        <v>0</v>
      </c>
      <c r="S5369">
        <v>1</v>
      </c>
      <c r="T5369" t="s">
        <v>91</v>
      </c>
      <c r="U5369">
        <v>999</v>
      </c>
      <c r="V5369" s="16" t="s">
        <v>6494</v>
      </c>
      <c r="W5369" s="16">
        <v>11560010</v>
      </c>
      <c r="Y5369" t="inlineStr">
        <is>
          <t xml:space="preserve">对前方直线内敌人造成基础9600点法术伤害；伤害随距离衰减，范围边缘为基础伤害的70%。一次性符箓，使用后消耗。</t>
        </is>
      </c>
      <c r="Z5369" t="s">
        <v>6506</v>
      </c>
      <c r="AA5369" t="s">
        <v>373</v>
      </c>
      <c r="AB5369" s="16">
        <v>12221003</v>
      </c>
      <c r="AC5369" t="s">
        <v>6497</v>
      </c>
      <c r="AD5369">
        <v>40001</v>
      </c>
      <c r="AF5369">
        <v>70001</v>
      </c>
      <c r="AH5369">
        <v>1875</v>
      </c>
      <c r="AI5369" s="16" t="s">
        <v>6493</v>
      </c>
      <c r="AJ5369" s="16" t="s">
        <v>6493</v>
      </c>
      <c r="AK5369" s="16" t="s">
        <v>348</v>
      </c>
    </row>
    <row r="5370" spans="2:37">
      <c r="B5370" s="16" t="n">
        <f>10000000+INDEX(编号表!$B:$B,MATCH(F5370,编号表!$A:$A,0))*100000+INDEX(编号表!$F:$F,MATCH(D5370,编号表!$E:$E,0))*1000+INDEX(编号表!$D:$D,MATCH(E5370,编号表!$C:$C,0))*10000+G5370</f>
        <v>12251004</v>
      </c>
      <c r="C5370" s="16" t="inlineStr">
        <is>
          <t xml:space="preserve">落石符</t>
        </is>
      </c>
      <c r="D5370" s="16" t="s">
        <v>86</v>
      </c>
      <c r="E5370" s="16" t="s">
        <v>348</v>
      </c>
      <c r="F5370" s="16" t="s">
        <v>6493</v>
      </c>
      <c r="G5370" s="16">
        <v>4</v>
      </c>
      <c r="I5370">
        <v>60</v>
      </c>
      <c r="J5370" t="str">
        <f t="shared" si="86"/>
        <v>大类_凡品化神符箓</v>
      </c>
      <c r="K5370" t="s">
        <v>337</v>
      </c>
      <c r="L5370">
        <v>1</v>
      </c>
      <c r="M5370" s="16" t="s">
        <v>6493</v>
      </c>
      <c r="O5370">
        <v>0</v>
      </c>
      <c r="P5370" t="b">
        <v>1</v>
      </c>
      <c r="Q5370"/>
      <c r="R5370" t="b">
        <v>0</v>
      </c>
      <c r="S5370">
        <v>1</v>
      </c>
      <c r="T5370" t="s">
        <v>91</v>
      </c>
      <c r="U5370">
        <v>999</v>
      </c>
      <c r="V5370" s="16" t="s">
        <v>6494</v>
      </c>
      <c r="W5370" s="16">
        <v>11570010</v>
      </c>
      <c r="Y5370" t="inlineStr">
        <is>
          <t xml:space="preserve">对目标小范围内敌人造成10666点法术伤害。一次性符箓，使用后消耗。</t>
        </is>
      </c>
      <c r="Z5370" t="s">
        <v>6509</v>
      </c>
      <c r="AA5370" t="s">
        <v>373</v>
      </c>
      <c r="AB5370" s="16">
        <v>12221004</v>
      </c>
      <c r="AC5370" t="s">
        <v>6497</v>
      </c>
      <c r="AD5370">
        <v>40001</v>
      </c>
      <c r="AF5370">
        <v>70001</v>
      </c>
      <c r="AH5370">
        <v>1875</v>
      </c>
      <c r="AI5370" s="16" t="s">
        <v>6493</v>
      </c>
      <c r="AJ5370" s="16" t="s">
        <v>6493</v>
      </c>
      <c r="AK5370" s="16" t="s">
        <v>348</v>
      </c>
    </row>
    <row r="5371" spans="2:37">
      <c r="B5371" s="16" t="n">
        <f>10000000+INDEX(编号表!$B:$B,MATCH(F5371,编号表!$A:$A,0))*100000+INDEX(编号表!$F:$F,MATCH(D5371,编号表!$E:$E,0))*1000+INDEX(编号表!$D:$D,MATCH(E5371,编号表!$C:$C,0))*10000+G5371</f>
        <v>12251005</v>
      </c>
      <c r="C5371" s="16" t="inlineStr">
        <is>
          <t xml:space="preserve">雷击符</t>
        </is>
      </c>
      <c r="D5371" s="16" t="s">
        <v>86</v>
      </c>
      <c r="E5371" s="16" t="s">
        <v>348</v>
      </c>
      <c r="F5371" s="16" t="s">
        <v>6493</v>
      </c>
      <c r="G5371" s="16">
        <v>5</v>
      </c>
      <c r="I5371">
        <v>60</v>
      </c>
      <c r="J5371" t="str">
        <f t="shared" si="86"/>
        <v>大类_凡品化神符箓</v>
      </c>
      <c r="K5371" t="s">
        <v>337</v>
      </c>
      <c r="L5371">
        <v>1</v>
      </c>
      <c r="M5371" s="16" t="s">
        <v>6493</v>
      </c>
      <c r="O5371">
        <v>0</v>
      </c>
      <c r="P5371" t="b">
        <v>1</v>
      </c>
      <c r="Q5371"/>
      <c r="R5371" t="b">
        <v>0</v>
      </c>
      <c r="S5371">
        <v>1</v>
      </c>
      <c r="T5371" t="s">
        <v>91</v>
      </c>
      <c r="U5371">
        <v>999</v>
      </c>
      <c r="V5371" s="16" t="s">
        <v>6494</v>
      </c>
      <c r="W5371" s="16">
        <v>11580010</v>
      </c>
      <c r="Y5371" t="inlineStr">
        <is>
          <t xml:space="preserve">对一个敌人造成8533点法术伤害。一次性符箓，使用后消耗。</t>
        </is>
      </c>
      <c r="Z5371" t="s">
        <v>6512</v>
      </c>
      <c r="AA5371" t="s">
        <v>373</v>
      </c>
      <c r="AB5371" s="16">
        <v>12221005</v>
      </c>
      <c r="AC5371" t="s">
        <v>6497</v>
      </c>
      <c r="AD5371">
        <v>40001</v>
      </c>
      <c r="AF5371">
        <v>70001</v>
      </c>
      <c r="AH5371">
        <v>1875</v>
      </c>
      <c r="AI5371" s="16" t="s">
        <v>6493</v>
      </c>
      <c r="AJ5371" s="16" t="s">
        <v>6493</v>
      </c>
      <c r="AK5371" s="16" t="s">
        <v>348</v>
      </c>
    </row>
    <row r="5372" spans="2:37">
      <c r="B5372" s="16" t="n">
        <f>10000000+INDEX(编号表!$B:$B,MATCH(F5372,编号表!$A:$A,0))*100000+INDEX(编号表!$F:$F,MATCH(D5372,编号表!$E:$E,0))*1000+INDEX(编号表!$D:$D,MATCH(E5372,编号表!$C:$C,0))*10000+G5372</f>
        <v>12251006</v>
      </c>
      <c r="C5372" s="16" t="inlineStr">
        <is>
          <t xml:space="preserve">裂甲符</t>
        </is>
      </c>
      <c r="D5372" s="16" t="s">
        <v>86</v>
      </c>
      <c r="E5372" s="16" t="s">
        <v>348</v>
      </c>
      <c r="F5372" s="16" t="s">
        <v>6493</v>
      </c>
      <c r="G5372" s="16">
        <v>6</v>
      </c>
      <c r="I5372">
        <v>60</v>
      </c>
      <c r="J5372" t="str">
        <f t="shared" si="86"/>
        <v>大类_凡品化神符箓</v>
      </c>
      <c r="K5372" t="s">
        <v>337</v>
      </c>
      <c r="L5372">
        <v>1</v>
      </c>
      <c r="M5372" s="16" t="s">
        <v>6493</v>
      </c>
      <c r="O5372">
        <v>0</v>
      </c>
      <c r="P5372" t="b">
        <v>1</v>
      </c>
      <c r="Q5372"/>
      <c r="R5372" t="b">
        <v>0</v>
      </c>
      <c r="S5372">
        <v>1</v>
      </c>
      <c r="T5372" t="s">
        <v>91</v>
      </c>
      <c r="U5372">
        <v>999</v>
      </c>
      <c r="V5372" s="16" t="s">
        <v>6494</v>
      </c>
      <c r="W5372" s="16">
        <v>11590010</v>
      </c>
      <c r="Y5372" t="inlineStr">
        <is>
          <t xml:space="preserve">降低敌人的物理、法术防御上下限各15%，持续120秒。一次性符箓，使用后消耗。</t>
        </is>
      </c>
      <c r="Z5372" t="s">
        <v>6515</v>
      </c>
      <c r="AA5372" t="s">
        <v>373</v>
      </c>
      <c r="AB5372" s="16">
        <v>12221006</v>
      </c>
      <c r="AC5372" t="s">
        <v>6497</v>
      </c>
      <c r="AD5372">
        <v>40001</v>
      </c>
      <c r="AF5372">
        <v>70001</v>
      </c>
      <c r="AH5372">
        <v>1875</v>
      </c>
      <c r="AI5372" s="16" t="s">
        <v>6493</v>
      </c>
      <c r="AJ5372" s="16" t="s">
        <v>6493</v>
      </c>
      <c r="AK5372" s="16" t="s">
        <v>348</v>
      </c>
    </row>
    <row r="5373" spans="2:37">
      <c r="B5373" s="16" t="n">
        <f>10000000+INDEX(编号表!$B:$B,MATCH(F5373,编号表!$A:$A,0))*100000+INDEX(编号表!$F:$F,MATCH(D5373,编号表!$E:$E,0))*1000+INDEX(编号表!$D:$D,MATCH(E5373,编号表!$C:$C,0))*10000+G5373</f>
        <v>12251007</v>
      </c>
      <c r="C5373" s="16" t="inlineStr">
        <is>
          <t xml:space="preserve">惊魂符</t>
        </is>
      </c>
      <c r="D5373" s="16" t="s">
        <v>86</v>
      </c>
      <c r="E5373" s="16" t="s">
        <v>348</v>
      </c>
      <c r="F5373" s="16" t="s">
        <v>6493</v>
      </c>
      <c r="G5373" s="16">
        <v>7</v>
      </c>
      <c r="I5373">
        <v>60</v>
      </c>
      <c r="J5373" t="str">
        <f t="shared" si="86"/>
        <v>大类_凡品化神符箓</v>
      </c>
      <c r="K5373" t="s">
        <v>337</v>
      </c>
      <c r="L5373">
        <v>1</v>
      </c>
      <c r="M5373" s="16" t="s">
        <v>6493</v>
      </c>
      <c r="O5373">
        <v>0</v>
      </c>
      <c r="P5373" t="b">
        <v>1</v>
      </c>
      <c r="Q5373"/>
      <c r="R5373" t="b">
        <v>0</v>
      </c>
      <c r="S5373">
        <v>1</v>
      </c>
      <c r="T5373" t="s">
        <v>91</v>
      </c>
      <c r="U5373">
        <v>999</v>
      </c>
      <c r="V5373" s="16" t="s">
        <v>6494</v>
      </c>
      <c r="W5373" s="16">
        <v>11600010</v>
      </c>
      <c r="Y5373" t="inlineStr">
        <is>
          <t xml:space="preserve">对一个敌人造成10666点神识系法术伤害。一次性符箓，使用后消耗。</t>
        </is>
      </c>
      <c r="Z5373" t="s">
        <v>6518</v>
      </c>
      <c r="AA5373" t="s">
        <v>373</v>
      </c>
      <c r="AB5373" s="16">
        <v>12221007</v>
      </c>
      <c r="AC5373" t="s">
        <v>6497</v>
      </c>
      <c r="AD5373">
        <v>40001</v>
      </c>
      <c r="AF5373">
        <v>70001</v>
      </c>
      <c r="AH5373">
        <v>1875</v>
      </c>
      <c r="AI5373" s="16" t="s">
        <v>6493</v>
      </c>
      <c r="AJ5373" s="16" t="s">
        <v>6493</v>
      </c>
      <c r="AK5373" s="16" t="s">
        <v>348</v>
      </c>
    </row>
    <row r="5374" spans="2:37">
      <c r="B5374" s="16" t="n">
        <f>10000000+INDEX(编号表!$B:$B,MATCH(F5374,编号表!$A:$A,0))*100000+INDEX(编号表!$F:$F,MATCH(D5374,编号表!$E:$E,0))*1000+INDEX(编号表!$D:$D,MATCH(E5374,编号表!$C:$C,0))*10000+G5374</f>
        <v>12251008</v>
      </c>
      <c r="C5374" s="16" t="inlineStr">
        <is>
          <t xml:space="preserve">金刚符</t>
        </is>
      </c>
      <c r="D5374" s="16" t="s">
        <v>86</v>
      </c>
      <c r="E5374" s="16" t="s">
        <v>348</v>
      </c>
      <c r="F5374" s="16" t="s">
        <v>6493</v>
      </c>
      <c r="G5374" s="16">
        <v>8</v>
      </c>
      <c r="I5374">
        <v>60</v>
      </c>
      <c r="J5374" t="str">
        <f t="shared" si="86"/>
        <v>大类_凡品化神符箓</v>
      </c>
      <c r="K5374" t="s">
        <v>337</v>
      </c>
      <c r="L5374">
        <v>1</v>
      </c>
      <c r="M5374" s="16" t="s">
        <v>6493</v>
      </c>
      <c r="O5374">
        <v>0</v>
      </c>
      <c r="P5374" t="b">
        <v>1</v>
      </c>
      <c r="Q5374"/>
      <c r="R5374" t="b">
        <v>0</v>
      </c>
      <c r="S5374">
        <v>1</v>
      </c>
      <c r="T5374" t="s">
        <v>91</v>
      </c>
      <c r="U5374">
        <v>999</v>
      </c>
      <c r="V5374" s="16" t="s">
        <v>6494</v>
      </c>
      <c r="W5374" s="16">
        <v>11610010</v>
      </c>
      <c r="Y5374" t="inlineStr">
        <is>
          <t xml:space="preserve">自身或友方获得吸收8640点伤害的护盾，持续120秒。一次性符箓，使用后消耗。</t>
        </is>
      </c>
      <c r="Z5374" t="s">
        <v>6521</v>
      </c>
      <c r="AA5374" t="s">
        <v>373</v>
      </c>
      <c r="AB5374" s="16">
        <v>12221008</v>
      </c>
      <c r="AC5374" t="s">
        <v>6497</v>
      </c>
      <c r="AD5374">
        <v>40001</v>
      </c>
      <c r="AF5374">
        <v>70001</v>
      </c>
      <c r="AH5374">
        <v>1875</v>
      </c>
      <c r="AI5374" s="16" t="s">
        <v>6493</v>
      </c>
      <c r="AJ5374" s="16" t="s">
        <v>6493</v>
      </c>
      <c r="AK5374" s="16" t="s">
        <v>348</v>
      </c>
    </row>
    <row r="5375" spans="2:37">
      <c r="B5375" s="16" t="n">
        <f>10000000+INDEX(编号表!$B:$B,MATCH(F5375,编号表!$A:$A,0))*100000+INDEX(编号表!$F:$F,MATCH(D5375,编号表!$E:$E,0))*1000+INDEX(编号表!$D:$D,MATCH(E5375,编号表!$C:$C,0))*10000+G5375</f>
        <v>12251009</v>
      </c>
      <c r="C5375" s="16" t="inlineStr">
        <is>
          <t xml:space="preserve">铁甲符</t>
        </is>
      </c>
      <c r="D5375" s="16" t="s">
        <v>86</v>
      </c>
      <c r="E5375" s="16" t="s">
        <v>348</v>
      </c>
      <c r="F5375" s="16" t="s">
        <v>6493</v>
      </c>
      <c r="G5375" s="16">
        <v>9</v>
      </c>
      <c r="I5375">
        <v>60</v>
      </c>
      <c r="J5375" t="str">
        <f t="shared" si="86"/>
        <v>大类_凡品化神符箓</v>
      </c>
      <c r="K5375" t="s">
        <v>337</v>
      </c>
      <c r="L5375">
        <v>1</v>
      </c>
      <c r="M5375" s="16" t="s">
        <v>6493</v>
      </c>
      <c r="O5375">
        <v>0</v>
      </c>
      <c r="P5375" t="b">
        <v>1</v>
      </c>
      <c r="Q5375"/>
      <c r="R5375" t="b">
        <v>0</v>
      </c>
      <c r="S5375">
        <v>1</v>
      </c>
      <c r="T5375" t="s">
        <v>91</v>
      </c>
      <c r="U5375">
        <v>999</v>
      </c>
      <c r="V5375" s="16" t="s">
        <v>6494</v>
      </c>
      <c r="W5375" s="16">
        <v>11620010</v>
      </c>
      <c r="Y5375" t="inlineStr">
        <is>
          <t xml:space="preserve">提高自身或友方物理防御上下限各15%，持续120秒。一次性符箓，使用后消耗。</t>
        </is>
      </c>
      <c r="Z5375" t="s">
        <v>6524</v>
      </c>
      <c r="AA5375" t="s">
        <v>373</v>
      </c>
      <c r="AB5375" s="16">
        <v>12221009</v>
      </c>
      <c r="AC5375" t="s">
        <v>6497</v>
      </c>
      <c r="AD5375">
        <v>40001</v>
      </c>
      <c r="AF5375">
        <v>70001</v>
      </c>
      <c r="AH5375">
        <v>1875</v>
      </c>
      <c r="AI5375" s="16" t="s">
        <v>6493</v>
      </c>
      <c r="AJ5375" s="16" t="s">
        <v>6493</v>
      </c>
      <c r="AK5375" s="16" t="s">
        <v>348</v>
      </c>
    </row>
    <row r="5376" spans="2:37">
      <c r="B5376" s="16" t="n">
        <f>10000000+INDEX(编号表!$B:$B,MATCH(F5376,编号表!$A:$A,0))*100000+INDEX(编号表!$F:$F,MATCH(D5376,编号表!$E:$E,0))*1000+INDEX(编号表!$D:$D,MATCH(E5376,编号表!$C:$C,0))*10000+G5376</f>
        <v>12251010</v>
      </c>
      <c r="C5376" s="16" t="inlineStr">
        <is>
          <t xml:space="preserve">水幕符</t>
        </is>
      </c>
      <c r="D5376" s="16" t="s">
        <v>86</v>
      </c>
      <c r="E5376" s="16" t="s">
        <v>348</v>
      </c>
      <c r="F5376" s="16" t="s">
        <v>6493</v>
      </c>
      <c r="G5376" s="16">
        <v>10</v>
      </c>
      <c r="I5376">
        <v>60</v>
      </c>
      <c r="J5376" t="str">
        <f t="shared" si="86"/>
        <v>大类_凡品化神符箓</v>
      </c>
      <c r="K5376" t="s">
        <v>337</v>
      </c>
      <c r="L5376">
        <v>1</v>
      </c>
      <c r="M5376" s="16" t="s">
        <v>6493</v>
      </c>
      <c r="O5376">
        <v>0</v>
      </c>
      <c r="P5376" t="b">
        <v>1</v>
      </c>
      <c r="Q5376"/>
      <c r="R5376" t="b">
        <v>0</v>
      </c>
      <c r="S5376">
        <v>1</v>
      </c>
      <c r="T5376" t="s">
        <v>91</v>
      </c>
      <c r="U5376">
        <v>999</v>
      </c>
      <c r="V5376" s="16" t="s">
        <v>6494</v>
      </c>
      <c r="W5376" s="16">
        <v>11630010</v>
      </c>
      <c r="Y5376" t="inlineStr">
        <is>
          <t xml:space="preserve">提高自身或友方法术防御上下限各20%，持续120秒。一次性符箓，使用后消耗。</t>
        </is>
      </c>
      <c r="Z5376" t="inlineStr">
        <is>
          <t xml:space="preserve">|cFFAAAABB水幕层叠，化散来袭术力。|r</t>
        </is>
      </c>
      <c r="AA5376" t="s">
        <v>373</v>
      </c>
      <c r="AB5376" s="16">
        <v>12221010</v>
      </c>
      <c r="AC5376" t="s">
        <v>6497</v>
      </c>
      <c r="AD5376">
        <v>40001</v>
      </c>
      <c r="AF5376">
        <v>70001</v>
      </c>
      <c r="AH5376">
        <v>1875</v>
      </c>
      <c r="AI5376" s="16" t="s">
        <v>6493</v>
      </c>
      <c r="AJ5376" s="16" t="s">
        <v>6493</v>
      </c>
      <c r="AK5376" s="16" t="s">
        <v>348</v>
      </c>
    </row>
    <row r="5377" spans="2:37">
      <c r="B5377" s="16" t="n">
        <f>10000000+INDEX(编号表!$B:$B,MATCH(F5377,编号表!$A:$A,0))*100000+INDEX(编号表!$F:$F,MATCH(D5377,编号表!$E:$E,0))*1000+INDEX(编号表!$D:$D,MATCH(E5377,编号表!$C:$C,0))*10000+G5377</f>
        <v>12251011</v>
      </c>
      <c r="C5377" s="16" t="inlineStr">
        <is>
          <t xml:space="preserve">避火符</t>
        </is>
      </c>
      <c r="D5377" s="16" t="s">
        <v>86</v>
      </c>
      <c r="E5377" s="16" t="s">
        <v>348</v>
      </c>
      <c r="F5377" s="16" t="s">
        <v>6493</v>
      </c>
      <c r="G5377" s="16">
        <v>11</v>
      </c>
      <c r="I5377">
        <v>60</v>
      </c>
      <c r="J5377" t="str">
        <f t="shared" si="86"/>
        <v>大类_凡品化神符箓</v>
      </c>
      <c r="K5377" t="s">
        <v>337</v>
      </c>
      <c r="L5377">
        <v>1</v>
      </c>
      <c r="M5377" s="16" t="s">
        <v>6493</v>
      </c>
      <c r="O5377">
        <v>0</v>
      </c>
      <c r="P5377" t="b">
        <v>1</v>
      </c>
      <c r="Q5377"/>
      <c r="R5377" t="b">
        <v>0</v>
      </c>
      <c r="S5377">
        <v>1</v>
      </c>
      <c r="T5377" t="s">
        <v>91</v>
      </c>
      <c r="U5377">
        <v>999</v>
      </c>
      <c r="V5377" s="16" t="s">
        <v>6494</v>
      </c>
      <c r="W5377" s="16">
        <v>11640010</v>
      </c>
      <c r="Y5377" t="inlineStr">
        <is>
          <t xml:space="preserve">自身或友方获得20%火行伤害减免，持续120秒。一次性符箓，使用后消耗。</t>
        </is>
      </c>
      <c r="Z5377" t="s">
        <v>6530</v>
      </c>
      <c r="AA5377" t="s">
        <v>373</v>
      </c>
      <c r="AB5377" s="16">
        <v>12221011</v>
      </c>
      <c r="AC5377" t="s">
        <v>6497</v>
      </c>
      <c r="AD5377">
        <v>40001</v>
      </c>
      <c r="AF5377">
        <v>70001</v>
      </c>
      <c r="AH5377">
        <v>1875</v>
      </c>
      <c r="AI5377" s="16" t="s">
        <v>6493</v>
      </c>
      <c r="AJ5377" s="16" t="s">
        <v>6493</v>
      </c>
      <c r="AK5377" s="16" t="s">
        <v>348</v>
      </c>
    </row>
    <row r="5378" spans="2:37">
      <c r="B5378" s="16" t="n">
        <f>10000000+INDEX(编号表!$B:$B,MATCH(F5378,编号表!$A:$A,0))*100000+INDEX(编号表!$F:$F,MATCH(D5378,编号表!$E:$E,0))*1000+INDEX(编号表!$D:$D,MATCH(E5378,编号表!$C:$C,0))*10000+G5378</f>
        <v>12251012</v>
      </c>
      <c r="C5378" s="16" t="inlineStr">
        <is>
          <t xml:space="preserve">御寒符</t>
        </is>
      </c>
      <c r="D5378" s="16" t="s">
        <v>86</v>
      </c>
      <c r="E5378" s="16" t="s">
        <v>348</v>
      </c>
      <c r="F5378" s="16" t="s">
        <v>6493</v>
      </c>
      <c r="G5378" s="16">
        <v>12</v>
      </c>
      <c r="I5378">
        <v>60</v>
      </c>
      <c r="J5378" t="str">
        <f t="shared" si="86"/>
        <v>大类_凡品化神符箓</v>
      </c>
      <c r="K5378" t="s">
        <v>337</v>
      </c>
      <c r="L5378">
        <v>1</v>
      </c>
      <c r="M5378" s="16" t="s">
        <v>6493</v>
      </c>
      <c r="O5378">
        <v>0</v>
      </c>
      <c r="P5378" t="b">
        <v>1</v>
      </c>
      <c r="Q5378"/>
      <c r="R5378" t="b">
        <v>0</v>
      </c>
      <c r="S5378">
        <v>1</v>
      </c>
      <c r="T5378" t="s">
        <v>91</v>
      </c>
      <c r="U5378">
        <v>999</v>
      </c>
      <c r="V5378" s="16" t="s">
        <v>6494</v>
      </c>
      <c r="W5378" s="16">
        <v>11650010</v>
      </c>
      <c r="Y5378" t="inlineStr">
        <is>
          <t xml:space="preserve">自身或友方获得20%水行伤害减免，持续120秒。一次性符箓，使用后消耗。</t>
        </is>
      </c>
      <c r="Z5378" t="s">
        <v>6533</v>
      </c>
      <c r="AA5378" t="s">
        <v>373</v>
      </c>
      <c r="AB5378" s="16">
        <v>12221012</v>
      </c>
      <c r="AC5378" t="s">
        <v>6497</v>
      </c>
      <c r="AD5378">
        <v>40001</v>
      </c>
      <c r="AF5378">
        <v>70001</v>
      </c>
      <c r="AH5378">
        <v>1875</v>
      </c>
      <c r="AI5378" s="16" t="s">
        <v>6493</v>
      </c>
      <c r="AJ5378" s="16" t="s">
        <v>6493</v>
      </c>
      <c r="AK5378" s="16" t="s">
        <v>348</v>
      </c>
    </row>
    <row r="5379" spans="2:37">
      <c r="B5379" s="16" t="n">
        <f>10000000+INDEX(编号表!$B:$B,MATCH(F5379,编号表!$A:$A,0))*100000+INDEX(编号表!$F:$F,MATCH(D5379,编号表!$E:$E,0))*1000+INDEX(编号表!$D:$D,MATCH(E5379,编号表!$C:$C,0))*10000+G5379</f>
        <v>12251013</v>
      </c>
      <c r="C5379" s="16" t="inlineStr">
        <is>
          <t xml:space="preserve">镇魂符</t>
        </is>
      </c>
      <c r="D5379" s="16" t="s">
        <v>86</v>
      </c>
      <c r="E5379" s="16" t="s">
        <v>348</v>
      </c>
      <c r="F5379" s="16" t="s">
        <v>6493</v>
      </c>
      <c r="G5379" s="16">
        <v>13</v>
      </c>
      <c r="I5379">
        <v>60</v>
      </c>
      <c r="J5379" t="str">
        <f t="shared" si="86"/>
        <v>大类_凡品化神符箓</v>
      </c>
      <c r="K5379" t="s">
        <v>337</v>
      </c>
      <c r="L5379">
        <v>1</v>
      </c>
      <c r="M5379" s="16" t="s">
        <v>6493</v>
      </c>
      <c r="O5379">
        <v>0</v>
      </c>
      <c r="P5379" t="b">
        <v>1</v>
      </c>
      <c r="Q5379"/>
      <c r="R5379" t="b">
        <v>0</v>
      </c>
      <c r="S5379">
        <v>1</v>
      </c>
      <c r="T5379" t="s">
        <v>91</v>
      </c>
      <c r="U5379">
        <v>999</v>
      </c>
      <c r="V5379" s="16" t="s">
        <v>6494</v>
      </c>
      <c r="W5379" s="16">
        <v>11660010</v>
      </c>
      <c r="Y5379" t="inlineStr">
        <is>
          <t xml:space="preserve">自身或友方获得25%神识伤害减免，持续120秒。一次性符箓，使用后消耗。</t>
        </is>
      </c>
      <c r="Z5379" t="s">
        <v>6536</v>
      </c>
      <c r="AA5379" t="s">
        <v>373</v>
      </c>
      <c r="AB5379" s="16">
        <v>12221013</v>
      </c>
      <c r="AC5379" t="s">
        <v>6497</v>
      </c>
      <c r="AD5379">
        <v>40001</v>
      </c>
      <c r="AF5379">
        <v>70001</v>
      </c>
      <c r="AH5379">
        <v>1875</v>
      </c>
      <c r="AI5379" s="16" t="s">
        <v>6493</v>
      </c>
      <c r="AJ5379" s="16" t="s">
        <v>6493</v>
      </c>
      <c r="AK5379" s="16" t="s">
        <v>348</v>
      </c>
    </row>
    <row r="5380" spans="2:37">
      <c r="B5380" s="16" t="n">
        <f>10000000+INDEX(编号表!$B:$B,MATCH(F5380,编号表!$A:$A,0))*100000+INDEX(编号表!$F:$F,MATCH(D5380,编号表!$E:$E,0))*1000+INDEX(编号表!$D:$D,MATCH(E5380,编号表!$C:$C,0))*10000+G5380</f>
        <v>12251014</v>
      </c>
      <c r="C5380" s="16" t="inlineStr">
        <is>
          <t xml:space="preserve">定身符</t>
        </is>
      </c>
      <c r="D5380" s="16" t="s">
        <v>86</v>
      </c>
      <c r="E5380" s="16" t="s">
        <v>348</v>
      </c>
      <c r="F5380" s="16" t="s">
        <v>6493</v>
      </c>
      <c r="G5380" s="16">
        <v>14</v>
      </c>
      <c r="I5380">
        <v>60</v>
      </c>
      <c r="J5380" t="str">
        <f t="shared" si="86"/>
        <v>大类_凡品化神符箓</v>
      </c>
      <c r="K5380" t="s">
        <v>337</v>
      </c>
      <c r="L5380">
        <v>1</v>
      </c>
      <c r="M5380" s="16" t="s">
        <v>6493</v>
      </c>
      <c r="O5380">
        <v>0</v>
      </c>
      <c r="P5380" t="b">
        <v>1</v>
      </c>
      <c r="Q5380"/>
      <c r="R5380" t="b">
        <v>0</v>
      </c>
      <c r="S5380">
        <v>1</v>
      </c>
      <c r="T5380" t="s">
        <v>91</v>
      </c>
      <c r="U5380">
        <v>999</v>
      </c>
      <c r="V5380" s="16" t="s">
        <v>6494</v>
      </c>
      <c r="W5380" s="16">
        <v>11670010</v>
      </c>
      <c r="Y5380" t="inlineStr">
        <is>
          <t xml:space="preserve">使一个敌人定身2秒，不能移动，仍可普攻、施法。一次性符箓，使用后消耗。</t>
        </is>
      </c>
      <c r="Z5380" t="s">
        <v>6539</v>
      </c>
      <c r="AA5380" t="s">
        <v>373</v>
      </c>
      <c r="AB5380" s="16">
        <v>12221014</v>
      </c>
      <c r="AC5380" t="s">
        <v>6497</v>
      </c>
      <c r="AD5380">
        <v>40001</v>
      </c>
      <c r="AF5380">
        <v>70001</v>
      </c>
      <c r="AH5380">
        <v>1875</v>
      </c>
      <c r="AI5380" s="16" t="s">
        <v>6493</v>
      </c>
      <c r="AJ5380" s="16" t="s">
        <v>6493</v>
      </c>
      <c r="AK5380" s="16" t="s">
        <v>348</v>
      </c>
    </row>
    <row r="5381" spans="2:37">
      <c r="B5381" s="16" t="n">
        <f>10000000+INDEX(编号表!$B:$B,MATCH(F5381,编号表!$A:$A,0))*100000+INDEX(编号表!$F:$F,MATCH(D5381,编号表!$E:$E,0))*1000+INDEX(编号表!$D:$D,MATCH(E5381,编号表!$C:$C,0))*10000+G5381</f>
        <v>12251015</v>
      </c>
      <c r="C5381" s="16" t="inlineStr">
        <is>
          <t xml:space="preserve">缚藤符</t>
        </is>
      </c>
      <c r="D5381" s="16" t="s">
        <v>86</v>
      </c>
      <c r="E5381" s="16" t="s">
        <v>348</v>
      </c>
      <c r="F5381" s="16" t="s">
        <v>6493</v>
      </c>
      <c r="G5381" s="16">
        <v>15</v>
      </c>
      <c r="I5381">
        <v>60</v>
      </c>
      <c r="J5381" t="str">
        <f t="shared" si="86"/>
        <v>大类_凡品化神符箓</v>
      </c>
      <c r="K5381" t="s">
        <v>337</v>
      </c>
      <c r="L5381">
        <v>1</v>
      </c>
      <c r="M5381" s="16" t="s">
        <v>6493</v>
      </c>
      <c r="O5381">
        <v>0</v>
      </c>
      <c r="P5381" t="b">
        <v>1</v>
      </c>
      <c r="Q5381"/>
      <c r="R5381" t="b">
        <v>0</v>
      </c>
      <c r="S5381">
        <v>1</v>
      </c>
      <c r="T5381" t="s">
        <v>91</v>
      </c>
      <c r="U5381">
        <v>999</v>
      </c>
      <c r="V5381" s="16" t="s">
        <v>6494</v>
      </c>
      <c r="W5381" s="16">
        <v>11680010</v>
      </c>
      <c r="Y5381" t="inlineStr">
        <is>
          <t xml:space="preserve">使小范围敌人定身2秒，不能移动，仍可普攻、施法。一次性符箓，使用后消耗。</t>
        </is>
      </c>
      <c r="Z5381" t="s">
        <v>6542</v>
      </c>
      <c r="AA5381" t="s">
        <v>373</v>
      </c>
      <c r="AB5381" s="16">
        <v>12221015</v>
      </c>
      <c r="AC5381" t="s">
        <v>6497</v>
      </c>
      <c r="AD5381">
        <v>40001</v>
      </c>
      <c r="AF5381">
        <v>70001</v>
      </c>
      <c r="AH5381">
        <v>1875</v>
      </c>
      <c r="AI5381" s="16" t="s">
        <v>6493</v>
      </c>
      <c r="AJ5381" s="16" t="s">
        <v>6493</v>
      </c>
      <c r="AK5381" s="16" t="s">
        <v>348</v>
      </c>
    </row>
    <row r="5382" spans="2:37">
      <c r="B5382" s="16" t="n">
        <f>10000000+INDEX(编号表!$B:$B,MATCH(F5382,编号表!$A:$A,0))*100000+INDEX(编号表!$F:$F,MATCH(D5382,编号表!$E:$E,0))*1000+INDEX(编号表!$D:$D,MATCH(E5382,编号表!$C:$C,0))*10000+G5382</f>
        <v>12251016</v>
      </c>
      <c r="C5382" s="16" t="inlineStr">
        <is>
          <t xml:space="preserve">流沙符</t>
        </is>
      </c>
      <c r="D5382" s="16" t="s">
        <v>86</v>
      </c>
      <c r="E5382" s="16" t="s">
        <v>348</v>
      </c>
      <c r="F5382" s="16" t="s">
        <v>6493</v>
      </c>
      <c r="G5382" s="16">
        <v>16</v>
      </c>
      <c r="I5382">
        <v>60</v>
      </c>
      <c r="J5382" t="str">
        <f t="shared" si="86"/>
        <v>大类_凡品化神符箓</v>
      </c>
      <c r="K5382" t="s">
        <v>337</v>
      </c>
      <c r="L5382">
        <v>1</v>
      </c>
      <c r="M5382" s="16" t="s">
        <v>6493</v>
      </c>
      <c r="O5382">
        <v>0</v>
      </c>
      <c r="P5382" t="b">
        <v>1</v>
      </c>
      <c r="Q5382"/>
      <c r="R5382" t="b">
        <v>0</v>
      </c>
      <c r="S5382">
        <v>1</v>
      </c>
      <c r="T5382" t="s">
        <v>91</v>
      </c>
      <c r="U5382">
        <v>999</v>
      </c>
      <c r="V5382" s="16" t="s">
        <v>6494</v>
      </c>
      <c r="W5382" s="16">
        <v>11690010</v>
      </c>
      <c r="Y5382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382" t="s">
        <v>6545</v>
      </c>
      <c r="AA5382" t="s">
        <v>373</v>
      </c>
      <c r="AB5382" s="16">
        <v>12221016</v>
      </c>
      <c r="AC5382" t="s">
        <v>6497</v>
      </c>
      <c r="AD5382">
        <v>40001</v>
      </c>
      <c r="AF5382">
        <v>70001</v>
      </c>
      <c r="AH5382">
        <v>1875</v>
      </c>
      <c r="AI5382" s="16" t="s">
        <v>6493</v>
      </c>
      <c r="AJ5382" s="16" t="s">
        <v>6493</v>
      </c>
      <c r="AK5382" s="16" t="s">
        <v>348</v>
      </c>
    </row>
    <row r="5383" spans="2:37">
      <c r="B5383" s="16" t="n">
        <f>10000000+INDEX(编号表!$B:$B,MATCH(F5383,编号表!$A:$A,0))*100000+INDEX(编号表!$F:$F,MATCH(D5383,编号表!$E:$E,0))*1000+INDEX(编号表!$D:$D,MATCH(E5383,编号表!$C:$C,0))*10000+G5383</f>
        <v>12251017</v>
      </c>
      <c r="C5383" s="16" t="inlineStr">
        <is>
          <t xml:space="preserve">封窍符</t>
        </is>
      </c>
      <c r="D5383" s="16" t="s">
        <v>86</v>
      </c>
      <c r="E5383" s="16" t="s">
        <v>348</v>
      </c>
      <c r="F5383" s="16" t="s">
        <v>6493</v>
      </c>
      <c r="G5383" s="16">
        <v>17</v>
      </c>
      <c r="I5383">
        <v>60</v>
      </c>
      <c r="J5383" t="str">
        <f t="shared" si="86"/>
        <v>大类_凡品化神符箓</v>
      </c>
      <c r="K5383" t="s">
        <v>337</v>
      </c>
      <c r="L5383">
        <v>1</v>
      </c>
      <c r="M5383" s="16" t="s">
        <v>6493</v>
      </c>
      <c r="O5383">
        <v>0</v>
      </c>
      <c r="P5383" t="b">
        <v>1</v>
      </c>
      <c r="Q5383"/>
      <c r="R5383" t="b">
        <v>0</v>
      </c>
      <c r="S5383">
        <v>1</v>
      </c>
      <c r="T5383" t="s">
        <v>91</v>
      </c>
      <c r="U5383">
        <v>999</v>
      </c>
      <c r="V5383" s="16" t="s">
        <v>6494</v>
      </c>
      <c r="W5383" s="16">
        <v>11700010</v>
      </c>
      <c r="Y5383" t="inlineStr">
        <is>
          <t xml:space="preserve">使一个敌人沉默2秒，仍可移动、普攻。一次性符箓，使用后消耗。</t>
        </is>
      </c>
      <c r="Z5383" t="s">
        <v>6548</v>
      </c>
      <c r="AA5383" t="s">
        <v>373</v>
      </c>
      <c r="AB5383" s="16">
        <v>12221017</v>
      </c>
      <c r="AC5383" t="s">
        <v>6497</v>
      </c>
      <c r="AD5383">
        <v>40001</v>
      </c>
      <c r="AF5383">
        <v>70001</v>
      </c>
      <c r="AH5383">
        <v>1875</v>
      </c>
      <c r="AI5383" s="16" t="s">
        <v>6493</v>
      </c>
      <c r="AJ5383" s="16" t="s">
        <v>6493</v>
      </c>
      <c r="AK5383" s="16" t="s">
        <v>348</v>
      </c>
    </row>
    <row r="5384" spans="2:37">
      <c r="B5384" s="16" t="n">
        <f>10000000+INDEX(编号表!$B:$B,MATCH(F5384,编号表!$A:$A,0))*100000+INDEX(编号表!$F:$F,MATCH(D5384,编号表!$E:$E,0))*1000+INDEX(编号表!$D:$D,MATCH(E5384,编号表!$C:$C,0))*10000+G5384</f>
        <v>12251018</v>
      </c>
      <c r="C5384" s="16" t="inlineStr">
        <is>
          <t xml:space="preserve">巨力符</t>
        </is>
      </c>
      <c r="D5384" s="16" t="s">
        <v>86</v>
      </c>
      <c r="E5384" s="16" t="s">
        <v>348</v>
      </c>
      <c r="F5384" s="16" t="s">
        <v>6493</v>
      </c>
      <c r="G5384" s="16">
        <v>18</v>
      </c>
      <c r="I5384">
        <v>60</v>
      </c>
      <c r="J5384" t="str">
        <f t="shared" si="86"/>
        <v>大类_凡品化神符箓</v>
      </c>
      <c r="K5384" t="s">
        <v>337</v>
      </c>
      <c r="L5384">
        <v>1</v>
      </c>
      <c r="M5384" s="16" t="s">
        <v>6493</v>
      </c>
      <c r="O5384">
        <v>0</v>
      </c>
      <c r="P5384" t="b">
        <v>1</v>
      </c>
      <c r="Q5384"/>
      <c r="R5384" t="b">
        <v>0</v>
      </c>
      <c r="S5384">
        <v>1</v>
      </c>
      <c r="T5384" t="s">
        <v>91</v>
      </c>
      <c r="U5384">
        <v>999</v>
      </c>
      <c r="V5384" s="16" t="s">
        <v>6494</v>
      </c>
      <c r="W5384" s="16">
        <v>11710010</v>
      </c>
      <c r="Y5384" t="inlineStr">
        <is>
          <t xml:space="preserve">提高自身或友方攻击上下限各10%，持续120秒。一次性符箓，使用后消耗。</t>
        </is>
      </c>
      <c r="Z5384" t="s">
        <v>6551</v>
      </c>
      <c r="AA5384" t="s">
        <v>373</v>
      </c>
      <c r="AB5384" s="16">
        <v>12221018</v>
      </c>
      <c r="AC5384" t="s">
        <v>6497</v>
      </c>
      <c r="AD5384">
        <v>40001</v>
      </c>
      <c r="AF5384">
        <v>70001</v>
      </c>
      <c r="AH5384">
        <v>1875</v>
      </c>
      <c r="AI5384" s="16" t="s">
        <v>6493</v>
      </c>
      <c r="AJ5384" s="16" t="s">
        <v>6493</v>
      </c>
      <c r="AK5384" s="16" t="s">
        <v>348</v>
      </c>
    </row>
    <row r="5385" spans="2:37">
      <c r="B5385" s="16" t="n">
        <f>10000000+INDEX(编号表!$B:$B,MATCH(F5385,编号表!$A:$A,0))*100000+INDEX(编号表!$F:$F,MATCH(D5385,编号表!$E:$E,0))*1000+INDEX(编号表!$D:$D,MATCH(E5385,编号表!$C:$C,0))*10000+G5385</f>
        <v>12251019</v>
      </c>
      <c r="C5385" s="16" t="inlineStr">
        <is>
          <t xml:space="preserve">锐锋符</t>
        </is>
      </c>
      <c r="D5385" s="16" t="s">
        <v>86</v>
      </c>
      <c r="E5385" s="16" t="s">
        <v>348</v>
      </c>
      <c r="F5385" s="16" t="s">
        <v>6493</v>
      </c>
      <c r="G5385" s="16">
        <v>19</v>
      </c>
      <c r="I5385">
        <v>60</v>
      </c>
      <c r="J5385" t="str">
        <f t="shared" si="86"/>
        <v>大类_凡品化神符箓</v>
      </c>
      <c r="K5385" t="s">
        <v>337</v>
      </c>
      <c r="L5385">
        <v>1</v>
      </c>
      <c r="M5385" s="16" t="s">
        <v>6493</v>
      </c>
      <c r="O5385">
        <v>0</v>
      </c>
      <c r="P5385" t="b">
        <v>1</v>
      </c>
      <c r="Q5385"/>
      <c r="R5385" t="b">
        <v>0</v>
      </c>
      <c r="S5385">
        <v>1</v>
      </c>
      <c r="T5385" t="s">
        <v>91</v>
      </c>
      <c r="U5385">
        <v>999</v>
      </c>
      <c r="V5385" s="16" t="s">
        <v>6494</v>
      </c>
      <c r="W5385" s="16">
        <v>11720010</v>
      </c>
      <c r="Y5385" t="inlineStr">
        <is>
          <t xml:space="preserve">自身获得15%无视物理防御，持续120秒。一次性符箓，使用后消耗。</t>
        </is>
      </c>
      <c r="Z5385" t="s">
        <v>6554</v>
      </c>
      <c r="AA5385" t="s">
        <v>373</v>
      </c>
      <c r="AB5385" s="16">
        <v>12221019</v>
      </c>
      <c r="AC5385" t="s">
        <v>6497</v>
      </c>
      <c r="AD5385">
        <v>40001</v>
      </c>
      <c r="AF5385">
        <v>70001</v>
      </c>
      <c r="AH5385">
        <v>1875</v>
      </c>
      <c r="AI5385" s="16" t="s">
        <v>6493</v>
      </c>
      <c r="AJ5385" s="16" t="s">
        <v>6493</v>
      </c>
      <c r="AK5385" s="16" t="s">
        <v>348</v>
      </c>
    </row>
    <row r="5386" spans="2:37">
      <c r="B5386" s="16" t="n">
        <f>10000000+INDEX(编号表!$B:$B,MATCH(F5386,编号表!$A:$A,0))*100000+INDEX(编号表!$F:$F,MATCH(D5386,编号表!$E:$E,0))*1000+INDEX(编号表!$D:$D,MATCH(E5386,编号表!$C:$C,0))*10000+G5386</f>
        <v>12251020</v>
      </c>
      <c r="C5386" s="16" t="inlineStr">
        <is>
          <t xml:space="preserve">凝神符</t>
        </is>
      </c>
      <c r="D5386" s="16" t="s">
        <v>86</v>
      </c>
      <c r="E5386" s="16" t="s">
        <v>348</v>
      </c>
      <c r="F5386" s="16" t="s">
        <v>6493</v>
      </c>
      <c r="G5386" s="16">
        <v>20</v>
      </c>
      <c r="I5386">
        <v>60</v>
      </c>
      <c r="J5386" t="str">
        <f t="shared" si="86"/>
        <v>大类_凡品化神符箓</v>
      </c>
      <c r="K5386" t="s">
        <v>337</v>
      </c>
      <c r="L5386">
        <v>1</v>
      </c>
      <c r="M5386" s="16" t="s">
        <v>6493</v>
      </c>
      <c r="O5386">
        <v>0</v>
      </c>
      <c r="P5386" t="b">
        <v>1</v>
      </c>
      <c r="Q5386"/>
      <c r="R5386" t="b">
        <v>0</v>
      </c>
      <c r="S5386">
        <v>1</v>
      </c>
      <c r="T5386" t="s">
        <v>91</v>
      </c>
      <c r="U5386">
        <v>999</v>
      </c>
      <c r="V5386" s="16" t="s">
        <v>6494</v>
      </c>
      <c r="W5386" s="16">
        <v>11730010</v>
      </c>
      <c r="Y5386" t="inlineStr">
        <is>
          <t xml:space="preserve">提高自身或友方命中8个百分点，持续120秒。一次性符箓，使用后消耗。</t>
        </is>
      </c>
      <c r="Z5386" t="s">
        <v>6557</v>
      </c>
      <c r="AA5386" t="s">
        <v>373</v>
      </c>
      <c r="AB5386" s="16">
        <v>12221020</v>
      </c>
      <c r="AC5386" t="s">
        <v>6497</v>
      </c>
      <c r="AD5386">
        <v>40001</v>
      </c>
      <c r="AF5386">
        <v>70001</v>
      </c>
      <c r="AH5386">
        <v>1875</v>
      </c>
      <c r="AI5386" s="16" t="s">
        <v>6493</v>
      </c>
      <c r="AJ5386" s="16" t="s">
        <v>6493</v>
      </c>
      <c r="AK5386" s="16" t="s">
        <v>348</v>
      </c>
    </row>
    <row r="5387" spans="2:37">
      <c r="B5387" s="16" t="n">
        <f>10000000+INDEX(编号表!$B:$B,MATCH(F5387,编号表!$A:$A,0))*100000+INDEX(编号表!$F:$F,MATCH(D5387,编号表!$E:$E,0))*1000+INDEX(编号表!$D:$D,MATCH(E5387,编号表!$C:$C,0))*10000+G5387</f>
        <v>12251021</v>
      </c>
      <c r="C5387" s="16" t="inlineStr">
        <is>
          <t xml:space="preserve">激元符</t>
        </is>
      </c>
      <c r="D5387" s="16" t="s">
        <v>86</v>
      </c>
      <c r="E5387" s="16" t="s">
        <v>348</v>
      </c>
      <c r="F5387" s="16" t="s">
        <v>6493</v>
      </c>
      <c r="G5387" s="16">
        <v>21</v>
      </c>
      <c r="I5387">
        <v>60</v>
      </c>
      <c r="J5387" t="str">
        <f t="shared" si="86"/>
        <v>大类_凡品化神符箓</v>
      </c>
      <c r="K5387" t="s">
        <v>337</v>
      </c>
      <c r="L5387">
        <v>1</v>
      </c>
      <c r="M5387" s="16" t="s">
        <v>6493</v>
      </c>
      <c r="O5387">
        <v>0</v>
      </c>
      <c r="P5387" t="b">
        <v>1</v>
      </c>
      <c r="Q5387"/>
      <c r="R5387" t="b">
        <v>0</v>
      </c>
      <c r="S5387">
        <v>1</v>
      </c>
      <c r="T5387" t="s">
        <v>91</v>
      </c>
      <c r="U5387">
        <v>999</v>
      </c>
      <c r="V5387" s="16" t="s">
        <v>6494</v>
      </c>
      <c r="W5387" s="16">
        <v>11740010</v>
      </c>
      <c r="Y5387" t="inlineStr">
        <is>
          <t xml:space="preserve">自身获得15%无视法术防御，持续120秒。一次性符箓，使用后消耗。</t>
        </is>
      </c>
      <c r="Z5387" t="inlineStr">
        <is>
          <t xml:space="preserve">|cFFAAAABB灵机凝于一线，破去护体术障。|r</t>
        </is>
      </c>
      <c r="AA5387" t="s">
        <v>373</v>
      </c>
      <c r="AB5387" s="16">
        <v>12221021</v>
      </c>
      <c r="AC5387" t="s">
        <v>6497</v>
      </c>
      <c r="AD5387">
        <v>40001</v>
      </c>
      <c r="AF5387">
        <v>70001</v>
      </c>
      <c r="AH5387">
        <v>1875</v>
      </c>
      <c r="AI5387" s="16" t="s">
        <v>6493</v>
      </c>
      <c r="AJ5387" s="16" t="s">
        <v>6493</v>
      </c>
      <c r="AK5387" s="16" t="s">
        <v>348</v>
      </c>
    </row>
    <row r="5388" spans="2:37">
      <c r="B5388" s="16" t="n">
        <f>10000000+INDEX(编号表!$B:$B,MATCH(F5388,编号表!$A:$A,0))*100000+INDEX(编号表!$F:$F,MATCH(D5388,编号表!$E:$E,0))*1000+INDEX(编号表!$D:$D,MATCH(E5388,编号表!$C:$C,0))*10000+G5388</f>
        <v>12251022</v>
      </c>
      <c r="C5388" s="16" t="inlineStr">
        <is>
          <t xml:space="preserve">回春符</t>
        </is>
      </c>
      <c r="D5388" s="16" t="s">
        <v>86</v>
      </c>
      <c r="E5388" s="16" t="s">
        <v>348</v>
      </c>
      <c r="F5388" s="16" t="s">
        <v>6493</v>
      </c>
      <c r="G5388" s="16">
        <v>22</v>
      </c>
      <c r="I5388">
        <v>60</v>
      </c>
      <c r="J5388" t="str">
        <f t="shared" si="86"/>
        <v>大类_凡品化神符箓</v>
      </c>
      <c r="K5388" t="s">
        <v>337</v>
      </c>
      <c r="L5388">
        <v>1</v>
      </c>
      <c r="M5388" s="16" t="s">
        <v>6493</v>
      </c>
      <c r="O5388">
        <v>0</v>
      </c>
      <c r="P5388" t="b">
        <v>1</v>
      </c>
      <c r="Q5388"/>
      <c r="R5388" t="b">
        <v>0</v>
      </c>
      <c r="S5388">
        <v>1</v>
      </c>
      <c r="T5388" t="s">
        <v>91</v>
      </c>
      <c r="U5388">
        <v>999</v>
      </c>
      <c r="V5388" s="16" t="s">
        <v>6494</v>
      </c>
      <c r="W5388" s="16">
        <v>11750010</v>
      </c>
      <c r="Y5388" t="inlineStr">
        <is>
          <t xml:space="preserve">自身或友方每秒恢复5760点生命，持续120秒。一次性符箓，使用后消耗。</t>
        </is>
      </c>
      <c r="Z5388" t="s">
        <v>6563</v>
      </c>
      <c r="AA5388" t="s">
        <v>373</v>
      </c>
      <c r="AB5388" s="16">
        <v>12221022</v>
      </c>
      <c r="AC5388" t="s">
        <v>6497</v>
      </c>
      <c r="AD5388">
        <v>40001</v>
      </c>
      <c r="AF5388">
        <v>70001</v>
      </c>
      <c r="AH5388">
        <v>1875</v>
      </c>
      <c r="AI5388" s="16" t="s">
        <v>6493</v>
      </c>
      <c r="AJ5388" s="16" t="s">
        <v>6493</v>
      </c>
      <c r="AK5388" s="16" t="s">
        <v>348</v>
      </c>
    </row>
    <row r="5389" spans="2:37">
      <c r="B5389" s="16" t="n">
        <f>10000000+INDEX(编号表!$B:$B,MATCH(F5389,编号表!$A:$A,0))*100000+INDEX(编号表!$F:$F,MATCH(D5389,编号表!$E:$E,0))*1000+INDEX(编号表!$D:$D,MATCH(E5389,编号表!$C:$C,0))*10000+G5389</f>
        <v>12251023</v>
      </c>
      <c r="C5389" s="16" t="inlineStr">
        <is>
          <t xml:space="preserve">回气符</t>
        </is>
      </c>
      <c r="D5389" s="16" t="s">
        <v>86</v>
      </c>
      <c r="E5389" s="16" t="s">
        <v>348</v>
      </c>
      <c r="F5389" s="16" t="s">
        <v>6493</v>
      </c>
      <c r="G5389" s="16">
        <v>23</v>
      </c>
      <c r="I5389">
        <v>60</v>
      </c>
      <c r="J5389" t="str">
        <f t="shared" si="86"/>
        <v>大类_凡品化神符箓</v>
      </c>
      <c r="K5389" t="s">
        <v>337</v>
      </c>
      <c r="L5389">
        <v>1</v>
      </c>
      <c r="M5389" s="16" t="s">
        <v>6493</v>
      </c>
      <c r="O5389">
        <v>0</v>
      </c>
      <c r="P5389" t="b">
        <v>1</v>
      </c>
      <c r="Q5389"/>
      <c r="R5389" t="b">
        <v>0</v>
      </c>
      <c r="S5389">
        <v>1</v>
      </c>
      <c r="T5389" t="s">
        <v>91</v>
      </c>
      <c r="U5389">
        <v>999</v>
      </c>
      <c r="V5389" s="16" t="s">
        <v>6494</v>
      </c>
      <c r="W5389" s="16">
        <v>11760010</v>
      </c>
      <c r="Y5389" t="inlineStr">
        <is>
          <t xml:space="preserve">自身或友方每秒恢复1152点灵力，持续120秒。一次性符箓，使用后消耗。</t>
        </is>
      </c>
      <c r="Z5389" t="s">
        <v>6566</v>
      </c>
      <c r="AA5389" t="s">
        <v>373</v>
      </c>
      <c r="AB5389" s="16">
        <v>12221023</v>
      </c>
      <c r="AC5389" t="s">
        <v>6497</v>
      </c>
      <c r="AD5389">
        <v>40001</v>
      </c>
      <c r="AF5389">
        <v>70001</v>
      </c>
      <c r="AH5389">
        <v>1875</v>
      </c>
      <c r="AI5389" s="16" t="s">
        <v>6493</v>
      </c>
      <c r="AJ5389" s="16" t="s">
        <v>6493</v>
      </c>
      <c r="AK5389" s="16" t="s">
        <v>348</v>
      </c>
    </row>
    <row r="5390" spans="2:37">
      <c r="B5390" s="16" t="n">
        <f>10000000+INDEX(编号表!$B:$B,MATCH(F5390,编号表!$A:$A,0))*100000+INDEX(编号表!$F:$F,MATCH(D5390,编号表!$E:$E,0))*1000+INDEX(编号表!$D:$D,MATCH(E5390,编号表!$C:$C,0))*10000+G5390</f>
        <v>12251024</v>
      </c>
      <c r="C5390" s="16" t="inlineStr">
        <is>
          <t xml:space="preserve">清心符</t>
        </is>
      </c>
      <c r="D5390" s="16" t="s">
        <v>86</v>
      </c>
      <c r="E5390" s="16" t="s">
        <v>348</v>
      </c>
      <c r="F5390" s="16" t="s">
        <v>6493</v>
      </c>
      <c r="G5390" s="16">
        <v>24</v>
      </c>
      <c r="I5390">
        <v>60</v>
      </c>
      <c r="J5390" t="str">
        <f t="shared" si="86"/>
        <v>大类_凡品化神符箓</v>
      </c>
      <c r="K5390" t="s">
        <v>337</v>
      </c>
      <c r="L5390">
        <v>1</v>
      </c>
      <c r="M5390" s="16" t="s">
        <v>6493</v>
      </c>
      <c r="O5390">
        <v>0</v>
      </c>
      <c r="P5390" t="b">
        <v>1</v>
      </c>
      <c r="Q5390"/>
      <c r="R5390" t="b">
        <v>0</v>
      </c>
      <c r="S5390">
        <v>1</v>
      </c>
      <c r="T5390" t="s">
        <v>91</v>
      </c>
      <c r="U5390">
        <v>999</v>
      </c>
      <c r="V5390" s="16" t="s">
        <v>6494</v>
      </c>
      <c r="W5390" s="16">
        <v>11770010</v>
      </c>
      <c r="Y5390" t="inlineStr">
        <is>
          <t xml:space="preserve">以50%概率净化自身或友方全部可被普通驱散移除的减益状态。仅判定一次。一次性符箓，使用后消耗。</t>
        </is>
      </c>
      <c r="Z5390" t="s">
        <v>6569</v>
      </c>
      <c r="AA5390" t="s">
        <v>373</v>
      </c>
      <c r="AB5390" s="16">
        <v>12221024</v>
      </c>
      <c r="AC5390" t="s">
        <v>6497</v>
      </c>
      <c r="AD5390">
        <v>40001</v>
      </c>
      <c r="AF5390">
        <v>70001</v>
      </c>
      <c r="AH5390">
        <v>1875</v>
      </c>
      <c r="AI5390" s="16" t="s">
        <v>6493</v>
      </c>
      <c r="AJ5390" s="16" t="s">
        <v>6493</v>
      </c>
      <c r="AK5390" s="16" t="s">
        <v>348</v>
      </c>
    </row>
    <row r="5391" spans="2:37">
      <c r="B5391" s="16" t="n">
        <f>10000000+INDEX(编号表!$B:$B,MATCH(F5391,编号表!$A:$A,0))*100000+INDEX(编号表!$F:$F,MATCH(D5391,编号表!$E:$E,0))*1000+INDEX(编号表!$D:$D,MATCH(E5391,编号表!$C:$C,0))*10000+G5391</f>
        <v>12251025</v>
      </c>
      <c r="C5391" s="16" t="inlineStr">
        <is>
          <t xml:space="preserve">辟瘴符</t>
        </is>
      </c>
      <c r="D5391" s="16" t="s">
        <v>86</v>
      </c>
      <c r="E5391" s="16" t="s">
        <v>348</v>
      </c>
      <c r="F5391" s="16" t="s">
        <v>6493</v>
      </c>
      <c r="G5391" s="16">
        <v>25</v>
      </c>
      <c r="I5391">
        <v>60</v>
      </c>
      <c r="J5391" t="str">
        <f t="shared" si="86"/>
        <v>大类_凡品化神符箓</v>
      </c>
      <c r="K5391" t="s">
        <v>337</v>
      </c>
      <c r="L5391">
        <v>1</v>
      </c>
      <c r="M5391" s="16" t="s">
        <v>6493</v>
      </c>
      <c r="O5391">
        <v>0</v>
      </c>
      <c r="P5391" t="b">
        <v>1</v>
      </c>
      <c r="Q5391"/>
      <c r="R5391" t="b">
        <v>0</v>
      </c>
      <c r="S5391">
        <v>1</v>
      </c>
      <c r="T5391" t="s">
        <v>91</v>
      </c>
      <c r="U5391">
        <v>999</v>
      </c>
      <c r="V5391" s="16" t="s">
        <v>6494</v>
      </c>
      <c r="W5391" s="16">
        <v>11780010</v>
      </c>
      <c r="Y5391" t="inlineStr">
        <is>
          <t xml:space="preserve">自身或友方获得20%毒伤减免，持续120秒。一次性符箓，使用后消耗。</t>
        </is>
      </c>
      <c r="Z5391" t="s">
        <v>6572</v>
      </c>
      <c r="AA5391" t="s">
        <v>373</v>
      </c>
      <c r="AB5391" s="16">
        <v>12221025</v>
      </c>
      <c r="AC5391" t="s">
        <v>6497</v>
      </c>
      <c r="AD5391">
        <v>40001</v>
      </c>
      <c r="AF5391">
        <v>70001</v>
      </c>
      <c r="AH5391">
        <v>1875</v>
      </c>
      <c r="AI5391" s="16" t="s">
        <v>6493</v>
      </c>
      <c r="AJ5391" s="16" t="s">
        <v>6493</v>
      </c>
      <c r="AK5391" s="16" t="s">
        <v>348</v>
      </c>
    </row>
    <row r="5392" spans="2:37">
      <c r="B5392" s="16" t="n">
        <f>10000000+INDEX(编号表!$B:$B,MATCH(F5392,编号表!$A:$A,0))*100000+INDEX(编号表!$F:$F,MATCH(D5392,编号表!$E:$E,0))*1000+INDEX(编号表!$D:$D,MATCH(E5392,编号表!$C:$C,0))*10000+G5392</f>
        <v>12251026</v>
      </c>
      <c r="C5392" s="16" t="inlineStr">
        <is>
          <t xml:space="preserve">神行符</t>
        </is>
      </c>
      <c r="D5392" s="16" t="s">
        <v>86</v>
      </c>
      <c r="E5392" s="16" t="s">
        <v>348</v>
      </c>
      <c r="F5392" s="16" t="s">
        <v>6493</v>
      </c>
      <c r="G5392" s="16">
        <v>26</v>
      </c>
      <c r="I5392">
        <v>60</v>
      </c>
      <c r="J5392" t="str">
        <f t="shared" si="86"/>
        <v>大类_凡品化神符箓</v>
      </c>
      <c r="K5392" t="s">
        <v>337</v>
      </c>
      <c r="L5392">
        <v>1</v>
      </c>
      <c r="M5392" s="16" t="s">
        <v>6493</v>
      </c>
      <c r="O5392">
        <v>0</v>
      </c>
      <c r="P5392" t="b">
        <v>1</v>
      </c>
      <c r="Q5392"/>
      <c r="R5392" t="b">
        <v>0</v>
      </c>
      <c r="S5392">
        <v>1</v>
      </c>
      <c r="T5392" t="s">
        <v>91</v>
      </c>
      <c r="U5392">
        <v>999</v>
      </c>
      <c r="V5392" s="16" t="s">
        <v>6494</v>
      </c>
      <c r="W5392" s="16">
        <v>11790010</v>
      </c>
      <c r="Y5392" t="inlineStr">
        <is>
          <t xml:space="preserve">自身移动速度提高60，持续120秒。一次性符箓，使用后消耗。</t>
        </is>
      </c>
      <c r="Z5392" t="s">
        <v>6575</v>
      </c>
      <c r="AA5392" t="s">
        <v>373</v>
      </c>
      <c r="AB5392" s="16">
        <v>12221026</v>
      </c>
      <c r="AC5392" t="s">
        <v>6497</v>
      </c>
      <c r="AD5392">
        <v>40001</v>
      </c>
      <c r="AF5392">
        <v>70001</v>
      </c>
      <c r="AH5392">
        <v>1875</v>
      </c>
      <c r="AI5392" s="16" t="s">
        <v>6493</v>
      </c>
      <c r="AJ5392" s="16" t="s">
        <v>6493</v>
      </c>
      <c r="AK5392" s="16" t="s">
        <v>348</v>
      </c>
    </row>
    <row r="5393" spans="2:37">
      <c r="B5393" s="16" t="n">
        <f>10000000+INDEX(编号表!$B:$B,MATCH(F5393,编号表!$A:$A,0))*100000+INDEX(编号表!$F:$F,MATCH(D5393,编号表!$E:$E,0))*1000+INDEX(编号表!$D:$D,MATCH(E5393,编号表!$C:$C,0))*10000+G5393</f>
        <v>12251027</v>
      </c>
      <c r="C5393" s="16" t="inlineStr">
        <is>
          <t xml:space="preserve">轻身符</t>
        </is>
      </c>
      <c r="D5393" s="16" t="s">
        <v>86</v>
      </c>
      <c r="E5393" s="16" t="s">
        <v>348</v>
      </c>
      <c r="F5393" s="16" t="s">
        <v>6493</v>
      </c>
      <c r="G5393" s="16">
        <v>27</v>
      </c>
      <c r="I5393">
        <v>60</v>
      </c>
      <c r="J5393" t="str">
        <f t="shared" si="86"/>
        <v>大类_凡品化神符箓</v>
      </c>
      <c r="K5393" t="s">
        <v>337</v>
      </c>
      <c r="L5393">
        <v>1</v>
      </c>
      <c r="M5393" s="16" t="s">
        <v>6493</v>
      </c>
      <c r="O5393">
        <v>0</v>
      </c>
      <c r="P5393" t="b">
        <v>1</v>
      </c>
      <c r="Q5393"/>
      <c r="R5393" t="b">
        <v>0</v>
      </c>
      <c r="S5393">
        <v>1</v>
      </c>
      <c r="T5393" t="s">
        <v>91</v>
      </c>
      <c r="U5393">
        <v>999</v>
      </c>
      <c r="V5393" s="16" t="s">
        <v>6494</v>
      </c>
      <c r="W5393" s="16">
        <v>11800010</v>
      </c>
      <c r="Y5393" t="inlineStr">
        <is>
          <t xml:space="preserve">自身闪避提高10个百分点，持续120秒。一次性符箓，使用后消耗。</t>
        </is>
      </c>
      <c r="Z5393" t="s">
        <v>6578</v>
      </c>
      <c r="AA5393" t="s">
        <v>373</v>
      </c>
      <c r="AB5393" s="16">
        <v>12221027</v>
      </c>
      <c r="AC5393" t="s">
        <v>6497</v>
      </c>
      <c r="AD5393">
        <v>40001</v>
      </c>
      <c r="AF5393">
        <v>70001</v>
      </c>
      <c r="AH5393">
        <v>1875</v>
      </c>
      <c r="AI5393" s="16" t="s">
        <v>6493</v>
      </c>
      <c r="AJ5393" s="16" t="s">
        <v>6493</v>
      </c>
      <c r="AK5393" s="16" t="s">
        <v>348</v>
      </c>
    </row>
    <row r="5394" spans="2:37">
      <c r="B5394" s="16" t="n">
        <f>10000000+INDEX(编号表!$B:$B,MATCH(F5394,编号表!$A:$A,0))*100000+INDEX(编号表!$F:$F,MATCH(D5394,编号表!$E:$E,0))*1000+INDEX(编号表!$D:$D,MATCH(E5394,编号表!$C:$C,0))*10000+G5394</f>
        <v>12251028</v>
      </c>
      <c r="C5394" s="16" t="inlineStr">
        <is>
          <t xml:space="preserve">缩地符</t>
        </is>
      </c>
      <c r="D5394" s="16" t="s">
        <v>86</v>
      </c>
      <c r="E5394" s="16" t="s">
        <v>348</v>
      </c>
      <c r="F5394" s="16" t="s">
        <v>6493</v>
      </c>
      <c r="G5394" s="16">
        <v>28</v>
      </c>
      <c r="I5394">
        <v>60</v>
      </c>
      <c r="J5394" t="str">
        <f t="shared" si="86"/>
        <v>大类_凡品化神符箓</v>
      </c>
      <c r="K5394" t="s">
        <v>337</v>
      </c>
      <c r="L5394">
        <v>1</v>
      </c>
      <c r="M5394" s="16" t="s">
        <v>6493</v>
      </c>
      <c r="O5394">
        <v>0</v>
      </c>
      <c r="P5394" t="b">
        <v>1</v>
      </c>
      <c r="Q5394"/>
      <c r="R5394" t="b">
        <v>0</v>
      </c>
      <c r="S5394">
        <v>1</v>
      </c>
      <c r="T5394" t="s">
        <v>91</v>
      </c>
      <c r="U5394">
        <v>999</v>
      </c>
      <c r="V5394" s="16" t="s">
        <v>6494</v>
      </c>
      <c r="W5394" s="16">
        <v>11810010</v>
      </c>
      <c r="Y5394" t="inlineStr">
        <is>
          <t xml:space="preserve">向目标地点闪现最多400码；沿途遇墙停在障碍前最近可达点。一次性符箓，使用后消耗。</t>
        </is>
      </c>
      <c r="Z5394" t="s">
        <v>6581</v>
      </c>
      <c r="AA5394" t="s">
        <v>373</v>
      </c>
      <c r="AB5394" s="16">
        <v>12221028</v>
      </c>
      <c r="AC5394" t="s">
        <v>6497</v>
      </c>
      <c r="AD5394">
        <v>40001</v>
      </c>
      <c r="AF5394">
        <v>70001</v>
      </c>
      <c r="AH5394">
        <v>1875</v>
      </c>
      <c r="AI5394" s="16" t="s">
        <v>6493</v>
      </c>
      <c r="AJ5394" s="16" t="s">
        <v>6493</v>
      </c>
      <c r="AK5394" s="16" t="s">
        <v>348</v>
      </c>
    </row>
    <row r="5395" spans="2:37">
      <c r="B5395" s="16" t="n">
        <f>10000000+INDEX(编号表!$B:$B,MATCH(F5395,编号表!$A:$A,0))*100000+INDEX(编号表!$F:$F,MATCH(D5395,编号表!$E:$E,0))*1000+INDEX(编号表!$D:$D,MATCH(E5395,编号表!$C:$C,0))*10000+G5395</f>
        <v>12251029</v>
      </c>
      <c r="C5395" s="16" t="inlineStr">
        <is>
          <t xml:space="preserve">隐身符</t>
        </is>
      </c>
      <c r="D5395" s="16" t="s">
        <v>86</v>
      </c>
      <c r="E5395" s="16" t="s">
        <v>348</v>
      </c>
      <c r="F5395" s="16" t="s">
        <v>6493</v>
      </c>
      <c r="G5395" s="16">
        <v>29</v>
      </c>
      <c r="I5395">
        <v>60</v>
      </c>
      <c r="J5395" t="str">
        <f t="shared" si="86"/>
        <v>大类_凡品化神符箓</v>
      </c>
      <c r="K5395" t="s">
        <v>337</v>
      </c>
      <c r="L5395">
        <v>1</v>
      </c>
      <c r="M5395" s="16" t="s">
        <v>6493</v>
      </c>
      <c r="O5395">
        <v>0</v>
      </c>
      <c r="P5395" t="b">
        <v>1</v>
      </c>
      <c r="Q5395"/>
      <c r="R5395" t="b">
        <v>0</v>
      </c>
      <c r="S5395">
        <v>1</v>
      </c>
      <c r="T5395" t="s">
        <v>91</v>
      </c>
      <c r="U5395">
        <v>999</v>
      </c>
      <c r="V5395" s="16" t="s">
        <v>6494</v>
      </c>
      <c r="W5395" s="16">
        <v>11820010</v>
      </c>
      <c r="Y5395" t="inlineStr">
        <is>
          <t xml:space="preserve">自身获得隐身，战斗中不可被未携带隐形侦测的敌人选取，角色显示半透明，持续120秒。一次性符箓，使用后消耗。</t>
        </is>
      </c>
      <c r="Z5395" t="inlineStr">
        <is>
          <t xml:space="preserve">|cFFAAAABB身影藏于灵流，虚实一念之间。|r</t>
        </is>
      </c>
      <c r="AA5395" t="s">
        <v>373</v>
      </c>
      <c r="AB5395" s="16">
        <v>12221029</v>
      </c>
      <c r="AC5395" t="s">
        <v>6497</v>
      </c>
      <c r="AD5395">
        <v>40001</v>
      </c>
      <c r="AF5395">
        <v>70001</v>
      </c>
      <c r="AH5395">
        <v>1875</v>
      </c>
      <c r="AI5395" s="16" t="s">
        <v>6493</v>
      </c>
      <c r="AJ5395" s="16" t="s">
        <v>6493</v>
      </c>
      <c r="AK5395" s="16" t="s">
        <v>348</v>
      </c>
    </row>
    <row r="5396" spans="2:37">
      <c r="B5396" s="16" t="n">
        <f>10000000+INDEX(编号表!$B:$B,MATCH(F5396,编号表!$A:$A,0))*100000+INDEX(编号表!$F:$F,MATCH(D5396,编号表!$E:$E,0))*1000+INDEX(编号表!$D:$D,MATCH(E5396,编号表!$C:$C,0))*10000+G5396</f>
        <v>12251030</v>
      </c>
      <c r="C5396" s="16" t="inlineStr">
        <is>
          <t xml:space="preserve">敛息符</t>
        </is>
      </c>
      <c r="D5396" s="16" t="s">
        <v>86</v>
      </c>
      <c r="E5396" s="16" t="s">
        <v>348</v>
      </c>
      <c r="F5396" s="16" t="s">
        <v>6493</v>
      </c>
      <c r="G5396" s="16">
        <v>30</v>
      </c>
      <c r="I5396">
        <v>60</v>
      </c>
      <c r="J5396" t="str">
        <f t="shared" si="86"/>
        <v>大类_凡品化神符箓</v>
      </c>
      <c r="K5396" t="s">
        <v>337</v>
      </c>
      <c r="L5396">
        <v>1</v>
      </c>
      <c r="M5396" s="16" t="s">
        <v>6493</v>
      </c>
      <c r="O5396">
        <v>0</v>
      </c>
      <c r="P5396" t="b">
        <v>1</v>
      </c>
      <c r="Q5396"/>
      <c r="R5396" t="b">
        <v>0</v>
      </c>
      <c r="S5396">
        <v>1</v>
      </c>
      <c r="T5396" t="s">
        <v>91</v>
      </c>
      <c r="U5396">
        <v>999</v>
      </c>
      <c r="V5396" s="16" t="s">
        <v>6494</v>
      </c>
      <c r="W5396" s="16">
        <v>11830010</v>
      </c>
      <c r="Y5396" t="inlineStr">
        <is>
          <t xml:space="preserve">怪物主动发现自己的距离缩减20%，持续120秒。不影响队友、既有追击及怪物受击还手。一次性符箓，使用后消耗。</t>
        </is>
      </c>
      <c r="Z5396" t="s">
        <v>6587</v>
      </c>
      <c r="AA5396" t="s">
        <v>373</v>
      </c>
      <c r="AB5396" s="16">
        <v>12221030</v>
      </c>
      <c r="AC5396" t="s">
        <v>6497</v>
      </c>
      <c r="AD5396">
        <v>40001</v>
      </c>
      <c r="AF5396">
        <v>70001</v>
      </c>
      <c r="AH5396">
        <v>1875</v>
      </c>
      <c r="AI5396" s="16" t="s">
        <v>6493</v>
      </c>
      <c r="AJ5396" s="16" t="s">
        <v>6493</v>
      </c>
      <c r="AK5396" s="16" t="s">
        <v>348</v>
      </c>
    </row>
    <row r="5397" spans="2:37">
      <c r="B5397" s="16" t="n">
        <f>10000000+INDEX(编号表!$B:$B,MATCH(F5397,编号表!$A:$A,0))*100000+INDEX(编号表!$F:$F,MATCH(D5397,编号表!$E:$E,0))*1000+INDEX(编号表!$D:$D,MATCH(E5397,编号表!$C:$C,0))*10000+G5397</f>
        <v>12251031</v>
      </c>
      <c r="C5397" s="16" t="inlineStr">
        <is>
          <t xml:space="preserve">震音符</t>
        </is>
      </c>
      <c r="D5397" s="16" t="s">
        <v>86</v>
      </c>
      <c r="E5397" s="16" t="s">
        <v>348</v>
      </c>
      <c r="F5397" s="16" t="s">
        <v>6493</v>
      </c>
      <c r="G5397" s="16">
        <v>31</v>
      </c>
      <c r="I5397">
        <v>60</v>
      </c>
      <c r="J5397" t="str">
        <f t="shared" si="86"/>
        <v>大类_凡品化神符箓</v>
      </c>
      <c r="K5397" t="s">
        <v>337</v>
      </c>
      <c r="L5397">
        <v>1</v>
      </c>
      <c r="M5397" s="16" t="s">
        <v>6493</v>
      </c>
      <c r="O5397">
        <v>0</v>
      </c>
      <c r="P5397" t="b">
        <v>1</v>
      </c>
      <c r="Q5397"/>
      <c r="R5397" t="b">
        <v>0</v>
      </c>
      <c r="S5397">
        <v>1</v>
      </c>
      <c r="T5397" t="s">
        <v>91</v>
      </c>
      <c r="U5397">
        <v>999</v>
      </c>
      <c r="V5397" s="16" t="s">
        <v>6494</v>
      </c>
      <c r="W5397" s="16">
        <v>11840010</v>
      </c>
      <c r="Y5397" t="inlineStr">
        <is>
          <t xml:space="preserve">向周围释放声波，对半径220码内敌人造成12799点普通法术伤害，并向外击退160码。一次性符箓，使用后消耗。</t>
        </is>
      </c>
      <c r="Z5397" t="inlineStr">
        <is>
          <t xml:space="preserve">|cFFAAAABB声震八方，灵波退敌。|r</t>
        </is>
      </c>
      <c r="AA5397" t="s">
        <v>373</v>
      </c>
      <c r="AB5397" s="16">
        <v>12221031</v>
      </c>
      <c r="AC5397" t="s">
        <v>6497</v>
      </c>
      <c r="AD5397">
        <v>40001</v>
      </c>
      <c r="AF5397">
        <v>70001</v>
      </c>
      <c r="AH5397">
        <v>1875</v>
      </c>
      <c r="AI5397" s="16" t="s">
        <v>6493</v>
      </c>
      <c r="AJ5397" s="16" t="s">
        <v>6493</v>
      </c>
      <c r="AK5397" s="16" t="s">
        <v>348</v>
      </c>
    </row>
    <row r="5398" spans="2:37">
      <c r="B5398" s="16" t="n">
        <f>10000000+INDEX(编号表!$B:$B,MATCH(F5398,编号表!$A:$A,0))*100000+INDEX(编号表!$F:$F,MATCH(D5398,编号表!$E:$E,0))*1000+INDEX(编号表!$D:$D,MATCH(E5398,编号表!$C:$C,0))*10000+G5398</f>
        <v>12251032</v>
      </c>
      <c r="C5398" s="16" t="inlineStr">
        <is>
          <t xml:space="preserve">障眼符</t>
        </is>
      </c>
      <c r="D5398" s="16" t="s">
        <v>86</v>
      </c>
      <c r="E5398" s="16" t="s">
        <v>348</v>
      </c>
      <c r="F5398" s="16" t="s">
        <v>6493</v>
      </c>
      <c r="G5398" s="16">
        <v>32</v>
      </c>
      <c r="I5398">
        <v>60</v>
      </c>
      <c r="J5398" t="str">
        <f t="shared" si="86"/>
        <v>大类_凡品化神符箓</v>
      </c>
      <c r="K5398" t="s">
        <v>337</v>
      </c>
      <c r="L5398">
        <v>1</v>
      </c>
      <c r="M5398" s="16" t="s">
        <v>6493</v>
      </c>
      <c r="O5398">
        <v>0</v>
      </c>
      <c r="P5398" t="b">
        <v>1</v>
      </c>
      <c r="Q5398"/>
      <c r="R5398" t="b">
        <v>0</v>
      </c>
      <c r="S5398">
        <v>1</v>
      </c>
      <c r="T5398" t="s">
        <v>91</v>
      </c>
      <c r="U5398">
        <v>999</v>
      </c>
      <c r="V5398" s="16" t="s">
        <v>6494</v>
      </c>
      <c r="W5398" s="16">
        <v>11850010</v>
      </c>
      <c r="Y5398" t="inlineStr">
        <is>
          <t xml:space="preserve">降低敌人命中8个百分点，持续120秒。一次性符箓，使用后消耗。</t>
        </is>
      </c>
      <c r="Z5398" t="s">
        <v>6593</v>
      </c>
      <c r="AA5398" t="s">
        <v>373</v>
      </c>
      <c r="AB5398" s="16">
        <v>12221032</v>
      </c>
      <c r="AC5398" t="s">
        <v>6497</v>
      </c>
      <c r="AD5398">
        <v>40001</v>
      </c>
      <c r="AF5398">
        <v>70001</v>
      </c>
      <c r="AH5398">
        <v>1875</v>
      </c>
      <c r="AI5398" s="16" t="s">
        <v>6493</v>
      </c>
      <c r="AJ5398" s="16" t="s">
        <v>6493</v>
      </c>
      <c r="AK5398" s="16" t="s">
        <v>348</v>
      </c>
    </row>
    <row r="5399" spans="2:37">
      <c r="B5399" s="16" t="n">
        <f>10000000+INDEX(编号表!$B:$B,MATCH(F5399,编号表!$A:$A,0))*100000+INDEX(编号表!$F:$F,MATCH(D5399,编号表!$E:$E,0))*1000+INDEX(编号表!$D:$D,MATCH(E5399,编号表!$C:$C,0))*10000+G5399</f>
        <v>12251033</v>
      </c>
      <c r="C5399" s="16" t="inlineStr">
        <is>
          <t xml:space="preserve">破妄符</t>
        </is>
      </c>
      <c r="D5399" s="16" t="s">
        <v>86</v>
      </c>
      <c r="E5399" s="16" t="s">
        <v>348</v>
      </c>
      <c r="F5399" s="16" t="s">
        <v>6493</v>
      </c>
      <c r="G5399" s="16">
        <v>33</v>
      </c>
      <c r="I5399">
        <v>60</v>
      </c>
      <c r="J5399" t="str">
        <f t="shared" si="86"/>
        <v>大类_凡品化神符箓</v>
      </c>
      <c r="K5399" t="s">
        <v>337</v>
      </c>
      <c r="L5399">
        <v>1</v>
      </c>
      <c r="M5399" s="16" t="s">
        <v>6493</v>
      </c>
      <c r="O5399">
        <v>0</v>
      </c>
      <c r="P5399" t="b">
        <v>1</v>
      </c>
      <c r="Q5399"/>
      <c r="R5399" t="b">
        <v>0</v>
      </c>
      <c r="S5399">
        <v>1</v>
      </c>
      <c r="T5399" t="s">
        <v>91</v>
      </c>
      <c r="U5399">
        <v>999</v>
      </c>
      <c r="V5399" s="16" t="s">
        <v>6494</v>
      </c>
      <c r="W5399" s="16">
        <v>11860010</v>
      </c>
      <c r="Y5399" t="inlineStr">
        <is>
          <t xml:space="preserve">自身获得隐形侦测，可选取隐身怪物，持续120秒；其他不可选限制仍生效。一次性符箓，使用后消耗。</t>
        </is>
      </c>
      <c r="Z5399" t="s">
        <v>6596</v>
      </c>
      <c r="AA5399" t="s">
        <v>373</v>
      </c>
      <c r="AB5399" s="16">
        <v>12221033</v>
      </c>
      <c r="AC5399" t="s">
        <v>6497</v>
      </c>
      <c r="AD5399">
        <v>40001</v>
      </c>
      <c r="AF5399">
        <v>70001</v>
      </c>
      <c r="AH5399">
        <v>1875</v>
      </c>
      <c r="AI5399" s="16" t="s">
        <v>6493</v>
      </c>
      <c r="AJ5399" s="16" t="s">
        <v>6493</v>
      </c>
      <c r="AK5399" s="16" t="s">
        <v>348</v>
      </c>
    </row>
    <row r="5400" spans="2:37">
      <c r="B5400" s="16" t="n">
        <f>10000000+INDEX(编号表!$B:$B,MATCH(F5400,编号表!$A:$A,0))*100000+INDEX(编号表!$F:$F,MATCH(D5400,编号表!$E:$E,0))*1000+INDEX(编号表!$D:$D,MATCH(E5400,编号表!$C:$C,0))*10000+G5400</f>
        <v>12251034</v>
      </c>
      <c r="C5400" s="16" t="inlineStr">
        <is>
          <t xml:space="preserve">照夜符</t>
        </is>
      </c>
      <c r="D5400" s="16" t="s">
        <v>86</v>
      </c>
      <c r="E5400" s="16" t="s">
        <v>348</v>
      </c>
      <c r="F5400" s="16" t="s">
        <v>6493</v>
      </c>
      <c r="G5400" s="16">
        <v>34</v>
      </c>
      <c r="I5400">
        <v>60</v>
      </c>
      <c r="J5400" t="str">
        <f t="shared" si="86"/>
        <v>大类_凡品化神符箓</v>
      </c>
      <c r="K5400" t="s">
        <v>337</v>
      </c>
      <c r="L5400">
        <v>1</v>
      </c>
      <c r="M5400" s="16" t="s">
        <v>6493</v>
      </c>
      <c r="O5400">
        <v>0</v>
      </c>
      <c r="P5400" t="b">
        <v>1</v>
      </c>
      <c r="Q5400"/>
      <c r="R5400" t="b">
        <v>0</v>
      </c>
      <c r="S5400">
        <v>1</v>
      </c>
      <c r="T5400" t="s">
        <v>91</v>
      </c>
      <c r="U5400">
        <v>999</v>
      </c>
      <c r="V5400" s="16" t="s">
        <v>6494</v>
      </c>
      <c r="W5400" s="16">
        <v>11870010</v>
      </c>
      <c r="Y5400" t="inlineStr">
        <is>
          <t xml:space="preserve">获得一个跟随自身的光照点，持续120秒。一次性符箓，使用后消耗。</t>
        </is>
      </c>
      <c r="Z5400" t="s">
        <v>6599</v>
      </c>
      <c r="AA5400" t="s">
        <v>373</v>
      </c>
      <c r="AB5400" s="16">
        <v>12221034</v>
      </c>
      <c r="AC5400" t="s">
        <v>6497</v>
      </c>
      <c r="AD5400">
        <v>40001</v>
      </c>
      <c r="AF5400">
        <v>70001</v>
      </c>
      <c r="AH5400">
        <v>1875</v>
      </c>
      <c r="AI5400" s="16" t="s">
        <v>6493</v>
      </c>
      <c r="AJ5400" s="16" t="s">
        <v>6493</v>
      </c>
      <c r="AK5400" s="16" t="s">
        <v>348</v>
      </c>
    </row>
    <row r="5401" spans="2:37">
      <c r="B5401" s="16" t="n">
        <f>10000000+INDEX(编号表!$B:$B,MATCH(F5401,编号表!$A:$A,0))*100000+INDEX(编号表!$F:$F,MATCH(D5401,编号表!$E:$E,0))*1000+INDEX(编号表!$D:$D,MATCH(E5401,编号表!$C:$C,0))*10000+G5401</f>
        <v>12251035</v>
      </c>
      <c r="C5401" s="16" t="inlineStr">
        <is>
          <t xml:space="preserve">寻踪符</t>
        </is>
      </c>
      <c r="D5401" s="16" t="s">
        <v>86</v>
      </c>
      <c r="E5401" s="16" t="s">
        <v>348</v>
      </c>
      <c r="F5401" s="16" t="s">
        <v>6493</v>
      </c>
      <c r="G5401" s="16">
        <v>35</v>
      </c>
      <c r="I5401">
        <v>60</v>
      </c>
      <c r="J5401" t="str">
        <f t="shared" si="86"/>
        <v>大类_凡品化神符箓</v>
      </c>
      <c r="K5401" t="s">
        <v>337</v>
      </c>
      <c r="L5401">
        <v>1</v>
      </c>
      <c r="M5401" s="16" t="s">
        <v>6493</v>
      </c>
      <c r="O5401">
        <v>0</v>
      </c>
      <c r="P5401" t="b">
        <v>1</v>
      </c>
      <c r="Q5401"/>
      <c r="R5401" t="b">
        <v>0</v>
      </c>
      <c r="S5401">
        <v>1</v>
      </c>
      <c r="T5401" t="s">
        <v>91</v>
      </c>
      <c r="U5401">
        <v>999</v>
      </c>
      <c r="V5401" s="16" t="s">
        <v>6494</v>
      </c>
      <c r="W5401" s="16">
        <v>11880010</v>
      </c>
      <c r="Y5401" t="inlineStr">
        <is>
          <t xml:space="preserve">传送到当前场景最近一只精英或首领附近的安全落点。无可用目标时不能使用。一次性符箓，使用后消耗。</t>
        </is>
      </c>
      <c r="Z5401" t="inlineStr">
        <is>
          <t xml:space="preserve">|cFFAAAABB循灵机而往，直抵强敌近旁。|r</t>
        </is>
      </c>
      <c r="AA5401" t="s">
        <v>373</v>
      </c>
      <c r="AB5401" s="16">
        <v>12221035</v>
      </c>
      <c r="AC5401" t="s">
        <v>6497</v>
      </c>
      <c r="AD5401">
        <v>40001</v>
      </c>
      <c r="AF5401">
        <v>70001</v>
      </c>
      <c r="AH5401">
        <v>1875</v>
      </c>
      <c r="AI5401" s="16" t="s">
        <v>6493</v>
      </c>
      <c r="AJ5401" s="16" t="s">
        <v>6493</v>
      </c>
      <c r="AK5401" s="16" t="s">
        <v>348</v>
      </c>
    </row>
    <row r="5402" spans="2:37">
      <c r="B5402" s="16" t="n">
        <f>10000000+INDEX(编号表!$B:$B,MATCH(F5402,编号表!$A:$A,0))*100000+INDEX(编号表!$F:$F,MATCH(D5402,编号表!$E:$E,0))*1000+INDEX(编号表!$D:$D,MATCH(E5402,编号表!$C:$C,0))*10000+G5402</f>
        <v>12251036</v>
      </c>
      <c r="C5402" s="16" t="inlineStr">
        <is>
          <t xml:space="preserve">传音符</t>
        </is>
      </c>
      <c r="D5402" s="16" t="s">
        <v>86</v>
      </c>
      <c r="E5402" s="16" t="s">
        <v>348</v>
      </c>
      <c r="F5402" s="16" t="s">
        <v>6493</v>
      </c>
      <c r="G5402" s="16">
        <v>36</v>
      </c>
      <c r="I5402">
        <v>60</v>
      </c>
      <c r="J5402" t="str">
        <f t="shared" si="86"/>
        <v>大类_凡品化神符箓</v>
      </c>
      <c r="K5402" t="s">
        <v>337</v>
      </c>
      <c r="L5402">
        <v>1</v>
      </c>
      <c r="M5402" s="16" t="s">
        <v>6493</v>
      </c>
      <c r="O5402">
        <v>0</v>
      </c>
      <c r="P5402" t="b">
        <v>1</v>
      </c>
      <c r="Q5402"/>
      <c r="R5402" t="b">
        <v>0</v>
      </c>
      <c r="S5402">
        <v>1</v>
      </c>
      <c r="T5402" t="s">
        <v>91</v>
      </c>
      <c r="U5402">
        <v>999</v>
      </c>
      <c r="V5402" s="16" t="s">
        <v>6494</v>
      </c>
      <c r="W5402" s="16">
        <v>11890010</v>
      </c>
      <c r="Y5402" t="inlineStr">
        <is>
          <t xml:space="preserve">打开NPC交易面板。待NPC交易系统完成后开放。一次性符箓，使用后消耗。</t>
        </is>
      </c>
      <c r="Z5402" t="inlineStr">
        <is>
          <t xml:space="preserve">|cFFAAAABB灵音跨山海，所求有所应。|r</t>
        </is>
      </c>
      <c r="AA5402" t="s">
        <v>373</v>
      </c>
      <c r="AB5402" s="16">
        <v>12221036</v>
      </c>
      <c r="AC5402" t="s">
        <v>6497</v>
      </c>
      <c r="AD5402">
        <v>40001</v>
      </c>
      <c r="AF5402">
        <v>70001</v>
      </c>
      <c r="AH5402">
        <v>1875</v>
      </c>
      <c r="AI5402" s="16" t="s">
        <v>6493</v>
      </c>
      <c r="AJ5402" s="16" t="s">
        <v>6493</v>
      </c>
      <c r="AK5402" s="16" t="s">
        <v>348</v>
      </c>
    </row>
    <row r="5403" spans="2:37">
      <c r="B5403" s="16" t="n">
        <f>10000000+INDEX(编号表!$B:$B,MATCH(F5403,编号表!$A:$A,0))*100000+INDEX(编号表!$F:$F,MATCH(D5403,编号表!$E:$E,0))*1000+INDEX(编号表!$D:$D,MATCH(E5403,编号表!$C:$C,0))*10000+G5403</f>
        <v>12251037</v>
      </c>
      <c r="C5403" s="16" t="inlineStr">
        <is>
          <t xml:space="preserve">指路符</t>
        </is>
      </c>
      <c r="D5403" s="16" t="s">
        <v>86</v>
      </c>
      <c r="E5403" s="16" t="s">
        <v>348</v>
      </c>
      <c r="F5403" s="16" t="s">
        <v>6493</v>
      </c>
      <c r="G5403" s="16">
        <v>37</v>
      </c>
      <c r="I5403">
        <v>60</v>
      </c>
      <c r="J5403" t="str">
        <f t="shared" si="86"/>
        <v>大类_凡品化神符箓</v>
      </c>
      <c r="K5403" t="s">
        <v>337</v>
      </c>
      <c r="L5403">
        <v>1</v>
      </c>
      <c r="M5403" s="16" t="s">
        <v>6493</v>
      </c>
      <c r="O5403">
        <v>0</v>
      </c>
      <c r="P5403" t="b">
        <v>1</v>
      </c>
      <c r="Q5403"/>
      <c r="R5403" t="b">
        <v>0</v>
      </c>
      <c r="S5403">
        <v>1</v>
      </c>
      <c r="T5403" t="s">
        <v>91</v>
      </c>
      <c r="U5403">
        <v>999</v>
      </c>
      <c r="V5403" s="16" t="s">
        <v>6494</v>
      </c>
      <c r="W5403" s="16">
        <v>11900010</v>
      </c>
      <c r="Y5403" t="inlineStr">
        <is>
          <t xml:space="preserve">在小地图上显示当前场景精英与首领的位置，持续120秒。一次性符箓，使用后消耗。</t>
        </is>
      </c>
      <c r="Z5403" t="inlineStr">
        <is>
          <t xml:space="preserve">|cFFAAAABB山川有迹，强敌难藏。|r</t>
        </is>
      </c>
      <c r="AA5403" t="s">
        <v>373</v>
      </c>
      <c r="AB5403" s="16">
        <v>12221037</v>
      </c>
      <c r="AC5403" t="s">
        <v>6497</v>
      </c>
      <c r="AD5403">
        <v>40001</v>
      </c>
      <c r="AF5403">
        <v>70001</v>
      </c>
      <c r="AH5403">
        <v>1875</v>
      </c>
      <c r="AI5403" s="16" t="s">
        <v>6493</v>
      </c>
      <c r="AJ5403" s="16" t="s">
        <v>6493</v>
      </c>
      <c r="AK5403" s="16" t="s">
        <v>348</v>
      </c>
    </row>
    <row r="5404" spans="2:37">
      <c r="B5404" s="16" t="n">
        <f>10000000+INDEX(编号表!$B:$B,MATCH(F5404,编号表!$A:$A,0))*100000+INDEX(编号表!$F:$F,MATCH(D5404,编号表!$E:$E,0))*1000+INDEX(编号表!$D:$D,MATCH(E5404,编号表!$C:$C,0))*10000+G5404</f>
        <v>12251038</v>
      </c>
      <c r="C5404" s="16" t="inlineStr">
        <is>
          <t xml:space="preserve">震慑符</t>
        </is>
      </c>
      <c r="D5404" s="16" t="s">
        <v>86</v>
      </c>
      <c r="E5404" s="16" t="s">
        <v>348</v>
      </c>
      <c r="F5404" s="16" t="s">
        <v>6493</v>
      </c>
      <c r="G5404" s="16">
        <v>38</v>
      </c>
      <c r="I5404">
        <v>60</v>
      </c>
      <c r="J5404" t="str">
        <f t="shared" si="86"/>
        <v>大类_凡品化神符箓</v>
      </c>
      <c r="K5404" t="s">
        <v>337</v>
      </c>
      <c r="L5404">
        <v>1</v>
      </c>
      <c r="M5404" s="16" t="s">
        <v>6493</v>
      </c>
      <c r="O5404">
        <v>0</v>
      </c>
      <c r="P5404" t="b">
        <v>1</v>
      </c>
      <c r="Q5404"/>
      <c r="R5404" t="b">
        <v>0</v>
      </c>
      <c r="S5404">
        <v>1</v>
      </c>
      <c r="T5404" t="s">
        <v>91</v>
      </c>
      <c r="U5404">
        <v>999</v>
      </c>
      <c r="V5404" s="16" t="s">
        <v>6494</v>
      </c>
      <c r="W5404" s="16">
        <v>11910010</v>
      </c>
      <c r="Y5404" t="inlineStr">
        <is>
          <t xml:space="preserve">使一个敌人恐惧2秒，随机逃窜，不能普攻和施法。一次性符箓，使用后消耗。</t>
        </is>
      </c>
      <c r="Z5404" t="inlineStr">
        <is>
          <t xml:space="preserve">|cFFAAAABB一符慑魄，敌胆自寒。|r</t>
        </is>
      </c>
      <c r="AA5404" t="s">
        <v>373</v>
      </c>
      <c r="AB5404" s="16">
        <v>12221038</v>
      </c>
      <c r="AC5404" t="s">
        <v>6497</v>
      </c>
      <c r="AD5404">
        <v>40001</v>
      </c>
      <c r="AF5404">
        <v>70001</v>
      </c>
      <c r="AH5404">
        <v>1875</v>
      </c>
      <c r="AI5404" s="16" t="s">
        <v>6493</v>
      </c>
      <c r="AJ5404" s="16" t="s">
        <v>6493</v>
      </c>
      <c r="AK5404" s="16" t="s">
        <v>348</v>
      </c>
    </row>
    <row r="5405" spans="2:37">
      <c r="B5405" s="16" t="n">
        <f>10000000+INDEX(编号表!$B:$B,MATCH(F5405,编号表!$A:$A,0))*100000+INDEX(编号表!$F:$F,MATCH(D5405,编号表!$E:$E,0))*1000+INDEX(编号表!$D:$D,MATCH(E5405,编号表!$C:$C,0))*10000+G5405</f>
        <v>12251039</v>
      </c>
      <c r="C5405" s="16" t="inlineStr">
        <is>
          <t xml:space="preserve">挪移符</t>
        </is>
      </c>
      <c r="D5405" s="16" t="s">
        <v>86</v>
      </c>
      <c r="E5405" s="16" t="s">
        <v>348</v>
      </c>
      <c r="F5405" s="16" t="s">
        <v>6493</v>
      </c>
      <c r="G5405" s="16">
        <v>39</v>
      </c>
      <c r="I5405">
        <v>60</v>
      </c>
      <c r="J5405" t="str">
        <f t="shared" si="86"/>
        <v>大类_凡品化神符箓</v>
      </c>
      <c r="K5405" t="s">
        <v>337</v>
      </c>
      <c r="L5405">
        <v>1</v>
      </c>
      <c r="M5405" s="16" t="s">
        <v>6493</v>
      </c>
      <c r="O5405">
        <v>0</v>
      </c>
      <c r="P5405" t="b">
        <v>1</v>
      </c>
      <c r="Q5405"/>
      <c r="R5405" t="b">
        <v>0</v>
      </c>
      <c r="S5405">
        <v>1</v>
      </c>
      <c r="T5405" t="s">
        <v>91</v>
      </c>
      <c r="U5405">
        <v>999</v>
      </c>
      <c r="V5405" s="16" t="s">
        <v>6494</v>
      </c>
      <c r="W5405" s="16">
        <v>11920010</v>
      </c>
      <c r="Y5405" t="inlineStr">
        <is>
          <t xml:space="preserve">在当前场景内随机传送到1200码内的一个安全位置。一次性符箓，使用后消耗。</t>
        </is>
      </c>
      <c r="Z5405" t="inlineStr">
        <is>
          <t xml:space="preserve">|cFFAAAABB灵机一转，移步别处。|r</t>
        </is>
      </c>
      <c r="AA5405" t="s">
        <v>373</v>
      </c>
      <c r="AB5405" s="16">
        <v>12221039</v>
      </c>
      <c r="AC5405" t="s">
        <v>6497</v>
      </c>
      <c r="AD5405">
        <v>40001</v>
      </c>
      <c r="AF5405">
        <v>70001</v>
      </c>
      <c r="AH5405">
        <v>1875</v>
      </c>
      <c r="AI5405" s="16" t="s">
        <v>6493</v>
      </c>
      <c r="AJ5405" s="16" t="s">
        <v>6493</v>
      </c>
      <c r="AK5405" s="16" t="s">
        <v>348</v>
      </c>
    </row>
    <row r="5406" spans="2:37">
      <c r="B5406" s="16" t="n">
        <f>10000000+INDEX(编号表!$B:$B,MATCH(F5406,编号表!$A:$A,0))*100000+INDEX(编号表!$F:$F,MATCH(D5406,编号表!$E:$E,0))*1000+INDEX(编号表!$D:$D,MATCH(E5406,编号表!$C:$C,0))*10000+G5406</f>
        <v>12251040</v>
      </c>
      <c r="C5406" s="16" t="inlineStr">
        <is>
          <t xml:space="preserve">替身符</t>
        </is>
      </c>
      <c r="D5406" s="16" t="s">
        <v>86</v>
      </c>
      <c r="E5406" s="16" t="s">
        <v>348</v>
      </c>
      <c r="F5406" s="16" t="s">
        <v>6493</v>
      </c>
      <c r="G5406" s="16">
        <v>40</v>
      </c>
      <c r="I5406">
        <v>60</v>
      </c>
      <c r="J5406" t="str">
        <f t="shared" si="86"/>
        <v>大类_凡品化神符箓</v>
      </c>
      <c r="K5406" t="s">
        <v>337</v>
      </c>
      <c r="L5406">
        <v>1</v>
      </c>
      <c r="M5406" s="16" t="s">
        <v>6493</v>
      </c>
      <c r="O5406">
        <v>0</v>
      </c>
      <c r="P5406" t="b">
        <v>1</v>
      </c>
      <c r="Q5406"/>
      <c r="R5406" t="b">
        <v>0</v>
      </c>
      <c r="S5406">
        <v>1</v>
      </c>
      <c r="T5406" t="s">
        <v>91</v>
      </c>
      <c r="U5406">
        <v>999</v>
      </c>
      <c r="V5406" s="16" t="s">
        <v>6494</v>
      </c>
      <c r="W5406" s="16">
        <v>11930010</v>
      </c>
      <c r="Y5406" t="inlineStr">
        <is>
          <t xml:space="preserve">120秒内受到下一次暴击时，取消该次全部暴击伤害，并消耗此状态。一次性符箓，使用后消耗。</t>
        </is>
      </c>
      <c r="Z5406" t="s">
        <v>6617</v>
      </c>
      <c r="AA5406" t="s">
        <v>373</v>
      </c>
      <c r="AB5406" s="16">
        <v>12221040</v>
      </c>
      <c r="AC5406" t="s">
        <v>6497</v>
      </c>
      <c r="AD5406">
        <v>40001</v>
      </c>
      <c r="AF5406">
        <v>70001</v>
      </c>
      <c r="AH5406">
        <v>1875</v>
      </c>
      <c r="AI5406" s="16" t="s">
        <v>6493</v>
      </c>
      <c r="AJ5406" s="16" t="s">
        <v>6493</v>
      </c>
      <c r="AK5406" s="16" t="s">
        <v>348</v>
      </c>
    </row>
    <row r="5407" spans="2:37">
      <c r="B5407" s="16" t="n">
        <f>10000000+INDEX(编号表!$B:$B,MATCH(F5407,编号表!$A:$A,0))*100000+INDEX(编号表!$F:$F,MATCH(D5407,编号表!$E:$E,0))*1000+INDEX(编号表!$D:$D,MATCH(E5407,编号表!$C:$C,0))*10000+G5407</f>
        <v>12251041</v>
      </c>
      <c r="C5407" s="16" t="inlineStr">
        <is>
          <t xml:space="preserve">问心符</t>
        </is>
      </c>
      <c r="D5407" s="16" t="s">
        <v>86</v>
      </c>
      <c r="E5407" s="16" t="s">
        <v>348</v>
      </c>
      <c r="F5407" s="16" t="s">
        <v>6493</v>
      </c>
      <c r="G5407" s="16">
        <v>41</v>
      </c>
      <c r="I5407">
        <v>60</v>
      </c>
      <c r="J5407" t="str">
        <f t="shared" si="86"/>
        <v>大类_凡品化神符箓</v>
      </c>
      <c r="K5407" t="s">
        <v>337</v>
      </c>
      <c r="L5407">
        <v>1</v>
      </c>
      <c r="M5407" s="16" t="s">
        <v>6493</v>
      </c>
      <c r="O5407">
        <v>0</v>
      </c>
      <c r="P5407" t="b">
        <v>1</v>
      </c>
      <c r="Q5407"/>
      <c r="R5407" t="b">
        <v>0</v>
      </c>
      <c r="S5407">
        <v>1</v>
      </c>
      <c r="T5407" t="s">
        <v>91</v>
      </c>
      <c r="U5407">
        <v>999</v>
      </c>
      <c r="V5407" s="16" t="s">
        <v>6494</v>
      </c>
      <c r="W5407" s="16">
        <v>11940010</v>
      </c>
      <c r="Y5407" t="inlineStr">
        <is>
          <t xml:space="preserve">降低敌人物理攻击、法术攻击上下限各10%，持续120秒。一次性符箓，使用后消耗。</t>
        </is>
      </c>
      <c r="Z5407" t="inlineStr">
        <is>
          <t xml:space="preserve">|cFFAAAABB一符压念，攻势自衰。|r</t>
        </is>
      </c>
      <c r="AA5407" t="s">
        <v>373</v>
      </c>
      <c r="AB5407" s="16">
        <v>12221041</v>
      </c>
      <c r="AC5407" t="s">
        <v>6497</v>
      </c>
      <c r="AD5407">
        <v>40001</v>
      </c>
      <c r="AF5407">
        <v>70001</v>
      </c>
      <c r="AH5407">
        <v>1875</v>
      </c>
      <c r="AI5407" s="16" t="s">
        <v>6493</v>
      </c>
      <c r="AJ5407" s="16" t="s">
        <v>6493</v>
      </c>
      <c r="AK5407" s="16" t="s">
        <v>348</v>
      </c>
    </row>
    <row r="5408" spans="2:37">
      <c r="B5408" s="16" t="n">
        <f>10000000+INDEX(编号表!$B:$B,MATCH(F5408,编号表!$A:$A,0))*100000+INDEX(编号表!$F:$F,MATCH(D5408,编号表!$E:$E,0))*1000+INDEX(编号表!$D:$D,MATCH(E5408,编号表!$C:$C,0))*10000+G5408</f>
        <v>12261000</v>
      </c>
      <c r="C5408" s="16" t="inlineStr">
        <is>
          <t xml:space="preserve">火弹符</t>
        </is>
      </c>
      <c r="D5408" s="16" t="s">
        <v>86</v>
      </c>
      <c r="E5408" s="16" t="s">
        <v>351</v>
      </c>
      <c r="F5408" s="16" t="s">
        <v>6493</v>
      </c>
      <c r="G5408" s="16">
        <v>0</v>
      </c>
      <c r="I5408">
        <v>60</v>
      </c>
      <c r="J5408" t="str">
        <f t="shared" si="86"/>
        <v>大类_凡品炼虚符箓</v>
      </c>
      <c r="K5408" t="s">
        <v>337</v>
      </c>
      <c r="L5408">
        <v>1</v>
      </c>
      <c r="M5408" s="16" t="s">
        <v>6493</v>
      </c>
      <c r="O5408">
        <v>0</v>
      </c>
      <c r="P5408" t="b">
        <v>1</v>
      </c>
      <c r="Q5408"/>
      <c r="R5408" t="b">
        <v>0</v>
      </c>
      <c r="S5408">
        <v>1</v>
      </c>
      <c r="T5408" t="s">
        <v>91</v>
      </c>
      <c r="U5408">
        <v>999</v>
      </c>
      <c r="V5408" s="16" t="s">
        <v>6494</v>
      </c>
      <c r="W5408" s="16">
        <v>11530013</v>
      </c>
      <c r="Y5408" t="inlineStr">
        <is>
          <t xml:space="preserve">向一个敌人发射火弹，造成60799点法术伤害。一次性符箓，使用后消耗。</t>
        </is>
      </c>
      <c r="Z5408" t="s">
        <v>6496</v>
      </c>
      <c r="AA5408" t="s">
        <v>373</v>
      </c>
      <c r="AB5408" s="16">
        <v>12221000</v>
      </c>
      <c r="AC5408" t="s">
        <v>6497</v>
      </c>
      <c r="AD5408">
        <v>40001</v>
      </c>
      <c r="AF5408">
        <v>70001</v>
      </c>
      <c r="AH5408">
        <v>9375</v>
      </c>
      <c r="AI5408" s="16" t="s">
        <v>6493</v>
      </c>
      <c r="AJ5408" s="16" t="s">
        <v>6493</v>
      </c>
      <c r="AK5408" s="16" t="s">
        <v>351</v>
      </c>
    </row>
    <row r="5409" spans="2:37">
      <c r="B5409" s="16" t="n">
        <f>10000000+INDEX(编号表!$B:$B,MATCH(F5409,编号表!$A:$A,0))*100000+INDEX(编号表!$F:$F,MATCH(D5409,编号表!$E:$E,0))*1000+INDEX(编号表!$D:$D,MATCH(E5409,编号表!$C:$C,0))*10000+G5409</f>
        <v>12261001</v>
      </c>
      <c r="C5409" s="16" t="inlineStr">
        <is>
          <t xml:space="preserve">火云符</t>
        </is>
      </c>
      <c r="D5409" s="16" t="s">
        <v>86</v>
      </c>
      <c r="E5409" s="16" t="s">
        <v>351</v>
      </c>
      <c r="F5409" s="16" t="s">
        <v>6493</v>
      </c>
      <c r="G5409" s="16">
        <v>1</v>
      </c>
      <c r="I5409">
        <v>60</v>
      </c>
      <c r="J5409" t="str">
        <f t="shared" si="86"/>
        <v>大类_凡品炼虚符箓</v>
      </c>
      <c r="K5409" t="s">
        <v>337</v>
      </c>
      <c r="L5409">
        <v>1</v>
      </c>
      <c r="M5409" s="16" t="s">
        <v>6493</v>
      </c>
      <c r="O5409">
        <v>0</v>
      </c>
      <c r="P5409" t="b">
        <v>1</v>
      </c>
      <c r="Q5409"/>
      <c r="R5409" t="b">
        <v>0</v>
      </c>
      <c r="S5409">
        <v>1</v>
      </c>
      <c r="T5409" t="s">
        <v>91</v>
      </c>
      <c r="U5409">
        <v>999</v>
      </c>
      <c r="V5409" s="16" t="s">
        <v>6494</v>
      </c>
      <c r="W5409" s="16">
        <v>11540013</v>
      </c>
      <c r="Y5409" t="inlineStr">
        <is>
          <t xml:space="preserve">在目标地点形成半径220码的固定火云，每秒对范围内敌人造成15199点法术伤害，持续120秒。一次性符箓，使用后消耗。</t>
        </is>
      </c>
      <c r="Z5409" t="s">
        <v>6500</v>
      </c>
      <c r="AA5409" t="s">
        <v>373</v>
      </c>
      <c r="AB5409" s="16">
        <v>12221001</v>
      </c>
      <c r="AC5409" t="s">
        <v>6497</v>
      </c>
      <c r="AD5409">
        <v>40001</v>
      </c>
      <c r="AF5409">
        <v>70001</v>
      </c>
      <c r="AH5409">
        <v>9375</v>
      </c>
      <c r="AI5409" s="16" t="s">
        <v>6493</v>
      </c>
      <c r="AJ5409" s="16" t="s">
        <v>6493</v>
      </c>
      <c r="AK5409" s="16" t="s">
        <v>351</v>
      </c>
    </row>
    <row r="5410" spans="2:37">
      <c r="B5410" s="16" t="n">
        <f>10000000+INDEX(编号表!$B:$B,MATCH(F5410,编号表!$A:$A,0))*100000+INDEX(编号表!$F:$F,MATCH(D5410,编号表!$E:$E,0))*1000+INDEX(编号表!$D:$D,MATCH(E5410,编号表!$C:$C,0))*10000+G5410</f>
        <v>12261002</v>
      </c>
      <c r="C5410" s="16" t="inlineStr">
        <is>
          <t xml:space="preserve">冰锥符</t>
        </is>
      </c>
      <c r="D5410" s="16" t="s">
        <v>86</v>
      </c>
      <c r="E5410" s="16" t="s">
        <v>351</v>
      </c>
      <c r="F5410" s="16" t="s">
        <v>6493</v>
      </c>
      <c r="G5410" s="16">
        <v>2</v>
      </c>
      <c r="I5410">
        <v>60</v>
      </c>
      <c r="J5410" t="str">
        <f t="shared" si="86"/>
        <v>大类_凡品炼虚符箓</v>
      </c>
      <c r="K5410" t="s">
        <v>337</v>
      </c>
      <c r="L5410">
        <v>1</v>
      </c>
      <c r="M5410" s="16" t="s">
        <v>6493</v>
      </c>
      <c r="O5410">
        <v>0</v>
      </c>
      <c r="P5410" t="b">
        <v>1</v>
      </c>
      <c r="Q5410"/>
      <c r="R5410" t="b">
        <v>0</v>
      </c>
      <c r="S5410">
        <v>1</v>
      </c>
      <c r="T5410" t="s">
        <v>91</v>
      </c>
      <c r="U5410">
        <v>999</v>
      </c>
      <c r="V5410" s="16" t="s">
        <v>6494</v>
      </c>
      <c r="W5410" s="16">
        <v>11550013</v>
      </c>
      <c r="Y5410" t="inlineStr">
        <is>
          <t xml:space="preserve">向一个敌人发射冰锥，造成45600点法术伤害。一次性符箓，使用后消耗。</t>
        </is>
      </c>
      <c r="Z5410" t="inlineStr">
        <is>
          <t xml:space="preserve">|cFFAAAABB水凝一线，寒锋破空。|r</t>
        </is>
      </c>
      <c r="AA5410" t="s">
        <v>373</v>
      </c>
      <c r="AB5410" s="16">
        <v>12221002</v>
      </c>
      <c r="AC5410" t="s">
        <v>6497</v>
      </c>
      <c r="AD5410">
        <v>40001</v>
      </c>
      <c r="AF5410">
        <v>70001</v>
      </c>
      <c r="AH5410">
        <v>9375</v>
      </c>
      <c r="AI5410" s="16" t="s">
        <v>6493</v>
      </c>
      <c r="AJ5410" s="16" t="s">
        <v>6493</v>
      </c>
      <c r="AK5410" s="16" t="s">
        <v>351</v>
      </c>
    </row>
    <row r="5411" spans="2:37">
      <c r="B5411" s="16" t="n">
        <f>10000000+INDEX(编号表!$B:$B,MATCH(F5411,编号表!$A:$A,0))*100000+INDEX(编号表!$F:$F,MATCH(D5411,编号表!$E:$E,0))*1000+INDEX(编号表!$D:$D,MATCH(E5411,编号表!$C:$C,0))*10000+G5411</f>
        <v>12261003</v>
      </c>
      <c r="C5411" s="16" t="inlineStr">
        <is>
          <t xml:space="preserve">金刃符</t>
        </is>
      </c>
      <c r="D5411" s="16" t="s">
        <v>86</v>
      </c>
      <c r="E5411" s="16" t="s">
        <v>351</v>
      </c>
      <c r="F5411" s="16" t="s">
        <v>6493</v>
      </c>
      <c r="G5411" s="16">
        <v>3</v>
      </c>
      <c r="I5411">
        <v>60</v>
      </c>
      <c r="J5411" t="str">
        <f t="shared" si="86"/>
        <v>大类_凡品炼虚符箓</v>
      </c>
      <c r="K5411" t="s">
        <v>337</v>
      </c>
      <c r="L5411">
        <v>1</v>
      </c>
      <c r="M5411" s="16" t="s">
        <v>6493</v>
      </c>
      <c r="O5411">
        <v>0</v>
      </c>
      <c r="P5411" t="b">
        <v>1</v>
      </c>
      <c r="Q5411"/>
      <c r="R5411" t="b">
        <v>0</v>
      </c>
      <c r="S5411">
        <v>1</v>
      </c>
      <c r="T5411" t="s">
        <v>91</v>
      </c>
      <c r="U5411">
        <v>999</v>
      </c>
      <c r="V5411" s="16" t="s">
        <v>6494</v>
      </c>
      <c r="W5411" s="16">
        <v>11560013</v>
      </c>
      <c r="Y5411" t="inlineStr">
        <is>
          <t xml:space="preserve">对前方直线内敌人造成基础45600点法术伤害；伤害随距离衰减，范围边缘为基础伤害的70%。一次性符箓，使用后消耗。</t>
        </is>
      </c>
      <c r="Z5411" t="s">
        <v>6506</v>
      </c>
      <c r="AA5411" t="s">
        <v>373</v>
      </c>
      <c r="AB5411" s="16">
        <v>12221003</v>
      </c>
      <c r="AC5411" t="s">
        <v>6497</v>
      </c>
      <c r="AD5411">
        <v>40001</v>
      </c>
      <c r="AF5411">
        <v>70001</v>
      </c>
      <c r="AH5411">
        <v>9375</v>
      </c>
      <c r="AI5411" s="16" t="s">
        <v>6493</v>
      </c>
      <c r="AJ5411" s="16" t="s">
        <v>6493</v>
      </c>
      <c r="AK5411" s="16" t="s">
        <v>351</v>
      </c>
    </row>
    <row r="5412" spans="2:37">
      <c r="B5412" s="16" t="n">
        <f>10000000+INDEX(编号表!$B:$B,MATCH(F5412,编号表!$A:$A,0))*100000+INDEX(编号表!$F:$F,MATCH(D5412,编号表!$E:$E,0))*1000+INDEX(编号表!$D:$D,MATCH(E5412,编号表!$C:$C,0))*10000+G5412</f>
        <v>12261004</v>
      </c>
      <c r="C5412" s="16" t="inlineStr">
        <is>
          <t xml:space="preserve">落石符</t>
        </is>
      </c>
      <c r="D5412" s="16" t="s">
        <v>86</v>
      </c>
      <c r="E5412" s="16" t="s">
        <v>351</v>
      </c>
      <c r="F5412" s="16" t="s">
        <v>6493</v>
      </c>
      <c r="G5412" s="16">
        <v>4</v>
      </c>
      <c r="I5412">
        <v>60</v>
      </c>
      <c r="J5412" t="str">
        <f t="shared" si="86"/>
        <v>大类_凡品炼虚符箓</v>
      </c>
      <c r="K5412" t="s">
        <v>337</v>
      </c>
      <c r="L5412">
        <v>1</v>
      </c>
      <c r="M5412" s="16" t="s">
        <v>6493</v>
      </c>
      <c r="O5412">
        <v>0</v>
      </c>
      <c r="P5412" t="b">
        <v>1</v>
      </c>
      <c r="Q5412"/>
      <c r="R5412" t="b">
        <v>0</v>
      </c>
      <c r="S5412">
        <v>1</v>
      </c>
      <c r="T5412" t="s">
        <v>91</v>
      </c>
      <c r="U5412">
        <v>999</v>
      </c>
      <c r="V5412" s="16" t="s">
        <v>6494</v>
      </c>
      <c r="W5412" s="16">
        <v>11570013</v>
      </c>
      <c r="Y5412" t="inlineStr">
        <is>
          <t xml:space="preserve">对目标小范围内敌人造成50666点法术伤害。一次性符箓，使用后消耗。</t>
        </is>
      </c>
      <c r="Z5412" t="s">
        <v>6509</v>
      </c>
      <c r="AA5412" t="s">
        <v>373</v>
      </c>
      <c r="AB5412" s="16">
        <v>12221004</v>
      </c>
      <c r="AC5412" t="s">
        <v>6497</v>
      </c>
      <c r="AD5412">
        <v>40001</v>
      </c>
      <c r="AF5412">
        <v>70001</v>
      </c>
      <c r="AH5412">
        <v>9375</v>
      </c>
      <c r="AI5412" s="16" t="s">
        <v>6493</v>
      </c>
      <c r="AJ5412" s="16" t="s">
        <v>6493</v>
      </c>
      <c r="AK5412" s="16" t="s">
        <v>351</v>
      </c>
    </row>
    <row r="5413" spans="2:37">
      <c r="B5413" s="16" t="n">
        <f>10000000+INDEX(编号表!$B:$B,MATCH(F5413,编号表!$A:$A,0))*100000+INDEX(编号表!$F:$F,MATCH(D5413,编号表!$E:$E,0))*1000+INDEX(编号表!$D:$D,MATCH(E5413,编号表!$C:$C,0))*10000+G5413</f>
        <v>12261005</v>
      </c>
      <c r="C5413" s="16" t="inlineStr">
        <is>
          <t xml:space="preserve">雷击符</t>
        </is>
      </c>
      <c r="D5413" s="16" t="s">
        <v>86</v>
      </c>
      <c r="E5413" s="16" t="s">
        <v>351</v>
      </c>
      <c r="F5413" s="16" t="s">
        <v>6493</v>
      </c>
      <c r="G5413" s="16">
        <v>5</v>
      </c>
      <c r="I5413">
        <v>60</v>
      </c>
      <c r="J5413" t="str">
        <f t="shared" si="86"/>
        <v>大类_凡品炼虚符箓</v>
      </c>
      <c r="K5413" t="s">
        <v>337</v>
      </c>
      <c r="L5413">
        <v>1</v>
      </c>
      <c r="M5413" s="16" t="s">
        <v>6493</v>
      </c>
      <c r="O5413">
        <v>0</v>
      </c>
      <c r="P5413" t="b">
        <v>1</v>
      </c>
      <c r="Q5413"/>
      <c r="R5413" t="b">
        <v>0</v>
      </c>
      <c r="S5413">
        <v>1</v>
      </c>
      <c r="T5413" t="s">
        <v>91</v>
      </c>
      <c r="U5413">
        <v>999</v>
      </c>
      <c r="V5413" s="16" t="s">
        <v>6494</v>
      </c>
      <c r="W5413" s="16">
        <v>11580013</v>
      </c>
      <c r="Y5413" t="inlineStr">
        <is>
          <t xml:space="preserve">对一个敌人造成40533点法术伤害。一次性符箓，使用后消耗。</t>
        </is>
      </c>
      <c r="Z5413" t="s">
        <v>6512</v>
      </c>
      <c r="AA5413" t="s">
        <v>373</v>
      </c>
      <c r="AB5413" s="16">
        <v>12221005</v>
      </c>
      <c r="AC5413" t="s">
        <v>6497</v>
      </c>
      <c r="AD5413">
        <v>40001</v>
      </c>
      <c r="AF5413">
        <v>70001</v>
      </c>
      <c r="AH5413">
        <v>9375</v>
      </c>
      <c r="AI5413" s="16" t="s">
        <v>6493</v>
      </c>
      <c r="AJ5413" s="16" t="s">
        <v>6493</v>
      </c>
      <c r="AK5413" s="16" t="s">
        <v>351</v>
      </c>
    </row>
    <row r="5414" spans="2:37">
      <c r="B5414" s="16" t="n">
        <f>10000000+INDEX(编号表!$B:$B,MATCH(F5414,编号表!$A:$A,0))*100000+INDEX(编号表!$F:$F,MATCH(D5414,编号表!$E:$E,0))*1000+INDEX(编号表!$D:$D,MATCH(E5414,编号表!$C:$C,0))*10000+G5414</f>
        <v>12261006</v>
      </c>
      <c r="C5414" s="16" t="inlineStr">
        <is>
          <t xml:space="preserve">裂甲符</t>
        </is>
      </c>
      <c r="D5414" s="16" t="s">
        <v>86</v>
      </c>
      <c r="E5414" s="16" t="s">
        <v>351</v>
      </c>
      <c r="F5414" s="16" t="s">
        <v>6493</v>
      </c>
      <c r="G5414" s="16">
        <v>6</v>
      </c>
      <c r="I5414">
        <v>60</v>
      </c>
      <c r="J5414" t="str">
        <f t="shared" si="86"/>
        <v>大类_凡品炼虚符箓</v>
      </c>
      <c r="K5414" t="s">
        <v>337</v>
      </c>
      <c r="L5414">
        <v>1</v>
      </c>
      <c r="M5414" s="16" t="s">
        <v>6493</v>
      </c>
      <c r="O5414">
        <v>0</v>
      </c>
      <c r="P5414" t="b">
        <v>1</v>
      </c>
      <c r="Q5414"/>
      <c r="R5414" t="b">
        <v>0</v>
      </c>
      <c r="S5414">
        <v>1</v>
      </c>
      <c r="T5414" t="s">
        <v>91</v>
      </c>
      <c r="U5414">
        <v>999</v>
      </c>
      <c r="V5414" s="16" t="s">
        <v>6494</v>
      </c>
      <c r="W5414" s="16">
        <v>11590013</v>
      </c>
      <c r="Y5414" t="inlineStr">
        <is>
          <t xml:space="preserve">降低敌人的物理、法术防御上下限各15%，持续120秒。一次性符箓，使用后消耗。</t>
        </is>
      </c>
      <c r="Z5414" t="s">
        <v>6515</v>
      </c>
      <c r="AA5414" t="s">
        <v>373</v>
      </c>
      <c r="AB5414" s="16">
        <v>12221006</v>
      </c>
      <c r="AC5414" t="s">
        <v>6497</v>
      </c>
      <c r="AD5414">
        <v>40001</v>
      </c>
      <c r="AF5414">
        <v>70001</v>
      </c>
      <c r="AH5414">
        <v>9375</v>
      </c>
      <c r="AI5414" s="16" t="s">
        <v>6493</v>
      </c>
      <c r="AJ5414" s="16" t="s">
        <v>6493</v>
      </c>
      <c r="AK5414" s="16" t="s">
        <v>351</v>
      </c>
    </row>
    <row r="5415" spans="2:37">
      <c r="B5415" s="16" t="n">
        <f>10000000+INDEX(编号表!$B:$B,MATCH(F5415,编号表!$A:$A,0))*100000+INDEX(编号表!$F:$F,MATCH(D5415,编号表!$E:$E,0))*1000+INDEX(编号表!$D:$D,MATCH(E5415,编号表!$C:$C,0))*10000+G5415</f>
        <v>12261007</v>
      </c>
      <c r="C5415" s="16" t="inlineStr">
        <is>
          <t xml:space="preserve">惊魂符</t>
        </is>
      </c>
      <c r="D5415" s="16" t="s">
        <v>86</v>
      </c>
      <c r="E5415" s="16" t="s">
        <v>351</v>
      </c>
      <c r="F5415" s="16" t="s">
        <v>6493</v>
      </c>
      <c r="G5415" s="16">
        <v>7</v>
      </c>
      <c r="I5415">
        <v>60</v>
      </c>
      <c r="J5415" t="str">
        <f t="shared" si="86"/>
        <v>大类_凡品炼虚符箓</v>
      </c>
      <c r="K5415" t="s">
        <v>337</v>
      </c>
      <c r="L5415">
        <v>1</v>
      </c>
      <c r="M5415" s="16" t="s">
        <v>6493</v>
      </c>
      <c r="O5415">
        <v>0</v>
      </c>
      <c r="P5415" t="b">
        <v>1</v>
      </c>
      <c r="Q5415"/>
      <c r="R5415" t="b">
        <v>0</v>
      </c>
      <c r="S5415">
        <v>1</v>
      </c>
      <c r="T5415" t="s">
        <v>91</v>
      </c>
      <c r="U5415">
        <v>999</v>
      </c>
      <c r="V5415" s="16" t="s">
        <v>6494</v>
      </c>
      <c r="W5415" s="16">
        <v>11600013</v>
      </c>
      <c r="Y5415" t="inlineStr">
        <is>
          <t xml:space="preserve">对一个敌人造成50666点神识系法术伤害。一次性符箓，使用后消耗。</t>
        </is>
      </c>
      <c r="Z5415" t="s">
        <v>6518</v>
      </c>
      <c r="AA5415" t="s">
        <v>373</v>
      </c>
      <c r="AB5415" s="16">
        <v>12221007</v>
      </c>
      <c r="AC5415" t="s">
        <v>6497</v>
      </c>
      <c r="AD5415">
        <v>40001</v>
      </c>
      <c r="AF5415">
        <v>70001</v>
      </c>
      <c r="AH5415">
        <v>9375</v>
      </c>
      <c r="AI5415" s="16" t="s">
        <v>6493</v>
      </c>
      <c r="AJ5415" s="16" t="s">
        <v>6493</v>
      </c>
      <c r="AK5415" s="16" t="s">
        <v>351</v>
      </c>
    </row>
    <row r="5416" spans="2:37">
      <c r="B5416" s="16" t="n">
        <f>10000000+INDEX(编号表!$B:$B,MATCH(F5416,编号表!$A:$A,0))*100000+INDEX(编号表!$F:$F,MATCH(D5416,编号表!$E:$E,0))*1000+INDEX(编号表!$D:$D,MATCH(E5416,编号表!$C:$C,0))*10000+G5416</f>
        <v>12261008</v>
      </c>
      <c r="C5416" s="16" t="inlineStr">
        <is>
          <t xml:space="preserve">金刚符</t>
        </is>
      </c>
      <c r="D5416" s="16" t="s">
        <v>86</v>
      </c>
      <c r="E5416" s="16" t="s">
        <v>351</v>
      </c>
      <c r="F5416" s="16" t="s">
        <v>6493</v>
      </c>
      <c r="G5416" s="16">
        <v>8</v>
      </c>
      <c r="I5416">
        <v>60</v>
      </c>
      <c r="J5416" t="str">
        <f t="shared" si="86"/>
        <v>大类_凡品炼虚符箓</v>
      </c>
      <c r="K5416" t="s">
        <v>337</v>
      </c>
      <c r="L5416">
        <v>1</v>
      </c>
      <c r="M5416" s="16" t="s">
        <v>6493</v>
      </c>
      <c r="O5416">
        <v>0</v>
      </c>
      <c r="P5416" t="b">
        <v>1</v>
      </c>
      <c r="Q5416"/>
      <c r="R5416" t="b">
        <v>0</v>
      </c>
      <c r="S5416">
        <v>1</v>
      </c>
      <c r="T5416" t="s">
        <v>91</v>
      </c>
      <c r="U5416">
        <v>999</v>
      </c>
      <c r="V5416" s="16" t="s">
        <v>6494</v>
      </c>
      <c r="W5416" s="16">
        <v>11610013</v>
      </c>
      <c r="Y5416" t="inlineStr">
        <is>
          <t xml:space="preserve">自身或友方获得吸收36000点伤害的护盾，持续120秒。一次性符箓，使用后消耗。</t>
        </is>
      </c>
      <c r="Z5416" t="s">
        <v>6521</v>
      </c>
      <c r="AA5416" t="s">
        <v>373</v>
      </c>
      <c r="AB5416" s="16">
        <v>12221008</v>
      </c>
      <c r="AC5416" t="s">
        <v>6497</v>
      </c>
      <c r="AD5416">
        <v>40001</v>
      </c>
      <c r="AF5416">
        <v>70001</v>
      </c>
      <c r="AH5416">
        <v>9375</v>
      </c>
      <c r="AI5416" s="16" t="s">
        <v>6493</v>
      </c>
      <c r="AJ5416" s="16" t="s">
        <v>6493</v>
      </c>
      <c r="AK5416" s="16" t="s">
        <v>351</v>
      </c>
    </row>
    <row r="5417" spans="2:37">
      <c r="B5417" s="16" t="n">
        <f>10000000+INDEX(编号表!$B:$B,MATCH(F5417,编号表!$A:$A,0))*100000+INDEX(编号表!$F:$F,MATCH(D5417,编号表!$E:$E,0))*1000+INDEX(编号表!$D:$D,MATCH(E5417,编号表!$C:$C,0))*10000+G5417</f>
        <v>12261009</v>
      </c>
      <c r="C5417" s="16" t="inlineStr">
        <is>
          <t xml:space="preserve">铁甲符</t>
        </is>
      </c>
      <c r="D5417" s="16" t="s">
        <v>86</v>
      </c>
      <c r="E5417" s="16" t="s">
        <v>351</v>
      </c>
      <c r="F5417" s="16" t="s">
        <v>6493</v>
      </c>
      <c r="G5417" s="16">
        <v>9</v>
      </c>
      <c r="I5417">
        <v>60</v>
      </c>
      <c r="J5417" t="str">
        <f t="shared" si="86"/>
        <v>大类_凡品炼虚符箓</v>
      </c>
      <c r="K5417" t="s">
        <v>337</v>
      </c>
      <c r="L5417">
        <v>1</v>
      </c>
      <c r="M5417" s="16" t="s">
        <v>6493</v>
      </c>
      <c r="O5417">
        <v>0</v>
      </c>
      <c r="P5417" t="b">
        <v>1</v>
      </c>
      <c r="Q5417"/>
      <c r="R5417" t="b">
        <v>0</v>
      </c>
      <c r="S5417">
        <v>1</v>
      </c>
      <c r="T5417" t="s">
        <v>91</v>
      </c>
      <c r="U5417">
        <v>999</v>
      </c>
      <c r="V5417" s="16" t="s">
        <v>6494</v>
      </c>
      <c r="W5417" s="16">
        <v>11620013</v>
      </c>
      <c r="Y5417" t="inlineStr">
        <is>
          <t xml:space="preserve">提高自身或友方物理防御上下限各15%，持续120秒。一次性符箓，使用后消耗。</t>
        </is>
      </c>
      <c r="Z5417" t="s">
        <v>6524</v>
      </c>
      <c r="AA5417" t="s">
        <v>373</v>
      </c>
      <c r="AB5417" s="16">
        <v>12221009</v>
      </c>
      <c r="AC5417" t="s">
        <v>6497</v>
      </c>
      <c r="AD5417">
        <v>40001</v>
      </c>
      <c r="AF5417">
        <v>70001</v>
      </c>
      <c r="AH5417">
        <v>9375</v>
      </c>
      <c r="AI5417" s="16" t="s">
        <v>6493</v>
      </c>
      <c r="AJ5417" s="16" t="s">
        <v>6493</v>
      </c>
      <c r="AK5417" s="16" t="s">
        <v>351</v>
      </c>
    </row>
    <row r="5418" spans="2:37">
      <c r="B5418" s="16" t="n">
        <f>10000000+INDEX(编号表!$B:$B,MATCH(F5418,编号表!$A:$A,0))*100000+INDEX(编号表!$F:$F,MATCH(D5418,编号表!$E:$E,0))*1000+INDEX(编号表!$D:$D,MATCH(E5418,编号表!$C:$C,0))*10000+G5418</f>
        <v>12261010</v>
      </c>
      <c r="C5418" s="16" t="inlineStr">
        <is>
          <t xml:space="preserve">水幕符</t>
        </is>
      </c>
      <c r="D5418" s="16" t="s">
        <v>86</v>
      </c>
      <c r="E5418" s="16" t="s">
        <v>351</v>
      </c>
      <c r="F5418" s="16" t="s">
        <v>6493</v>
      </c>
      <c r="G5418" s="16">
        <v>10</v>
      </c>
      <c r="I5418">
        <v>60</v>
      </c>
      <c r="J5418" t="str">
        <f t="shared" si="86"/>
        <v>大类_凡品炼虚符箓</v>
      </c>
      <c r="K5418" t="s">
        <v>337</v>
      </c>
      <c r="L5418">
        <v>1</v>
      </c>
      <c r="M5418" s="16" t="s">
        <v>6493</v>
      </c>
      <c r="O5418">
        <v>0</v>
      </c>
      <c r="P5418" t="b">
        <v>1</v>
      </c>
      <c r="Q5418"/>
      <c r="R5418" t="b">
        <v>0</v>
      </c>
      <c r="S5418">
        <v>1</v>
      </c>
      <c r="T5418" t="s">
        <v>91</v>
      </c>
      <c r="U5418">
        <v>999</v>
      </c>
      <c r="V5418" s="16" t="s">
        <v>6494</v>
      </c>
      <c r="W5418" s="16">
        <v>11630013</v>
      </c>
      <c r="Y5418" t="inlineStr">
        <is>
          <t xml:space="preserve">提高自身或友方法术防御上下限各20%，持续120秒。一次性符箓，使用后消耗。</t>
        </is>
      </c>
      <c r="Z5418" t="inlineStr">
        <is>
          <t xml:space="preserve">|cFFAAAABB水幕层叠，化散来袭术力。|r</t>
        </is>
      </c>
      <c r="AA5418" t="s">
        <v>373</v>
      </c>
      <c r="AB5418" s="16">
        <v>12221010</v>
      </c>
      <c r="AC5418" t="s">
        <v>6497</v>
      </c>
      <c r="AD5418">
        <v>40001</v>
      </c>
      <c r="AF5418">
        <v>70001</v>
      </c>
      <c r="AH5418">
        <v>9375</v>
      </c>
      <c r="AI5418" s="16" t="s">
        <v>6493</v>
      </c>
      <c r="AJ5418" s="16" t="s">
        <v>6493</v>
      </c>
      <c r="AK5418" s="16" t="s">
        <v>351</v>
      </c>
    </row>
    <row r="5419" spans="2:37">
      <c r="B5419" s="16" t="n">
        <f>10000000+INDEX(编号表!$B:$B,MATCH(F5419,编号表!$A:$A,0))*100000+INDEX(编号表!$F:$F,MATCH(D5419,编号表!$E:$E,0))*1000+INDEX(编号表!$D:$D,MATCH(E5419,编号表!$C:$C,0))*10000+G5419</f>
        <v>12261011</v>
      </c>
      <c r="C5419" s="16" t="inlineStr">
        <is>
          <t xml:space="preserve">避火符</t>
        </is>
      </c>
      <c r="D5419" s="16" t="s">
        <v>86</v>
      </c>
      <c r="E5419" s="16" t="s">
        <v>351</v>
      </c>
      <c r="F5419" s="16" t="s">
        <v>6493</v>
      </c>
      <c r="G5419" s="16">
        <v>11</v>
      </c>
      <c r="I5419">
        <v>60</v>
      </c>
      <c r="J5419" t="str">
        <f t="shared" si="86"/>
        <v>大类_凡品炼虚符箓</v>
      </c>
      <c r="K5419" t="s">
        <v>337</v>
      </c>
      <c r="L5419">
        <v>1</v>
      </c>
      <c r="M5419" s="16" t="s">
        <v>6493</v>
      </c>
      <c r="O5419">
        <v>0</v>
      </c>
      <c r="P5419" t="b">
        <v>1</v>
      </c>
      <c r="Q5419"/>
      <c r="R5419" t="b">
        <v>0</v>
      </c>
      <c r="S5419">
        <v>1</v>
      </c>
      <c r="T5419" t="s">
        <v>91</v>
      </c>
      <c r="U5419">
        <v>999</v>
      </c>
      <c r="V5419" s="16" t="s">
        <v>6494</v>
      </c>
      <c r="W5419" s="16">
        <v>11640013</v>
      </c>
      <c r="Y5419" t="inlineStr">
        <is>
          <t xml:space="preserve">自身或友方获得20%火行伤害减免，持续120秒。一次性符箓，使用后消耗。</t>
        </is>
      </c>
      <c r="Z5419" t="s">
        <v>6530</v>
      </c>
      <c r="AA5419" t="s">
        <v>373</v>
      </c>
      <c r="AB5419" s="16">
        <v>12221011</v>
      </c>
      <c r="AC5419" t="s">
        <v>6497</v>
      </c>
      <c r="AD5419">
        <v>40001</v>
      </c>
      <c r="AF5419">
        <v>70001</v>
      </c>
      <c r="AH5419">
        <v>9375</v>
      </c>
      <c r="AI5419" s="16" t="s">
        <v>6493</v>
      </c>
      <c r="AJ5419" s="16" t="s">
        <v>6493</v>
      </c>
      <c r="AK5419" s="16" t="s">
        <v>351</v>
      </c>
    </row>
    <row r="5420" spans="2:37">
      <c r="B5420" s="16" t="n">
        <f>10000000+INDEX(编号表!$B:$B,MATCH(F5420,编号表!$A:$A,0))*100000+INDEX(编号表!$F:$F,MATCH(D5420,编号表!$E:$E,0))*1000+INDEX(编号表!$D:$D,MATCH(E5420,编号表!$C:$C,0))*10000+G5420</f>
        <v>12261012</v>
      </c>
      <c r="C5420" s="16" t="inlineStr">
        <is>
          <t xml:space="preserve">御寒符</t>
        </is>
      </c>
      <c r="D5420" s="16" t="s">
        <v>86</v>
      </c>
      <c r="E5420" s="16" t="s">
        <v>351</v>
      </c>
      <c r="F5420" s="16" t="s">
        <v>6493</v>
      </c>
      <c r="G5420" s="16">
        <v>12</v>
      </c>
      <c r="I5420">
        <v>60</v>
      </c>
      <c r="J5420" t="str">
        <f t="shared" si="86"/>
        <v>大类_凡品炼虚符箓</v>
      </c>
      <c r="K5420" t="s">
        <v>337</v>
      </c>
      <c r="L5420">
        <v>1</v>
      </c>
      <c r="M5420" s="16" t="s">
        <v>6493</v>
      </c>
      <c r="O5420">
        <v>0</v>
      </c>
      <c r="P5420" t="b">
        <v>1</v>
      </c>
      <c r="Q5420"/>
      <c r="R5420" t="b">
        <v>0</v>
      </c>
      <c r="S5420">
        <v>1</v>
      </c>
      <c r="T5420" t="s">
        <v>91</v>
      </c>
      <c r="U5420">
        <v>999</v>
      </c>
      <c r="V5420" s="16" t="s">
        <v>6494</v>
      </c>
      <c r="W5420" s="16">
        <v>11650013</v>
      </c>
      <c r="Y5420" t="inlineStr">
        <is>
          <t xml:space="preserve">自身或友方获得20%水行伤害减免，持续120秒。一次性符箓，使用后消耗。</t>
        </is>
      </c>
      <c r="Z5420" t="s">
        <v>6533</v>
      </c>
      <c r="AA5420" t="s">
        <v>373</v>
      </c>
      <c r="AB5420" s="16">
        <v>12221012</v>
      </c>
      <c r="AC5420" t="s">
        <v>6497</v>
      </c>
      <c r="AD5420">
        <v>40001</v>
      </c>
      <c r="AF5420">
        <v>70001</v>
      </c>
      <c r="AH5420">
        <v>9375</v>
      </c>
      <c r="AI5420" s="16" t="s">
        <v>6493</v>
      </c>
      <c r="AJ5420" s="16" t="s">
        <v>6493</v>
      </c>
      <c r="AK5420" s="16" t="s">
        <v>351</v>
      </c>
    </row>
    <row r="5421" spans="2:37">
      <c r="B5421" s="16" t="n">
        <f>10000000+INDEX(编号表!$B:$B,MATCH(F5421,编号表!$A:$A,0))*100000+INDEX(编号表!$F:$F,MATCH(D5421,编号表!$E:$E,0))*1000+INDEX(编号表!$D:$D,MATCH(E5421,编号表!$C:$C,0))*10000+G5421</f>
        <v>12261013</v>
      </c>
      <c r="C5421" s="16" t="inlineStr">
        <is>
          <t xml:space="preserve">镇魂符</t>
        </is>
      </c>
      <c r="D5421" s="16" t="s">
        <v>86</v>
      </c>
      <c r="E5421" s="16" t="s">
        <v>351</v>
      </c>
      <c r="F5421" s="16" t="s">
        <v>6493</v>
      </c>
      <c r="G5421" s="16">
        <v>13</v>
      </c>
      <c r="I5421">
        <v>60</v>
      </c>
      <c r="J5421" t="str">
        <f t="shared" si="86"/>
        <v>大类_凡品炼虚符箓</v>
      </c>
      <c r="K5421" t="s">
        <v>337</v>
      </c>
      <c r="L5421">
        <v>1</v>
      </c>
      <c r="M5421" s="16" t="s">
        <v>6493</v>
      </c>
      <c r="O5421">
        <v>0</v>
      </c>
      <c r="P5421" t="b">
        <v>1</v>
      </c>
      <c r="Q5421"/>
      <c r="R5421" t="b">
        <v>0</v>
      </c>
      <c r="S5421">
        <v>1</v>
      </c>
      <c r="T5421" t="s">
        <v>91</v>
      </c>
      <c r="U5421">
        <v>999</v>
      </c>
      <c r="V5421" s="16" t="s">
        <v>6494</v>
      </c>
      <c r="W5421" s="16">
        <v>11660013</v>
      </c>
      <c r="Y5421" t="inlineStr">
        <is>
          <t xml:space="preserve">自身或友方获得25%神识伤害减免，持续120秒。一次性符箓，使用后消耗。</t>
        </is>
      </c>
      <c r="Z5421" t="s">
        <v>6536</v>
      </c>
      <c r="AA5421" t="s">
        <v>373</v>
      </c>
      <c r="AB5421" s="16">
        <v>12221013</v>
      </c>
      <c r="AC5421" t="s">
        <v>6497</v>
      </c>
      <c r="AD5421">
        <v>40001</v>
      </c>
      <c r="AF5421">
        <v>70001</v>
      </c>
      <c r="AH5421">
        <v>9375</v>
      </c>
      <c r="AI5421" s="16" t="s">
        <v>6493</v>
      </c>
      <c r="AJ5421" s="16" t="s">
        <v>6493</v>
      </c>
      <c r="AK5421" s="16" t="s">
        <v>351</v>
      </c>
    </row>
    <row r="5422" spans="2:37">
      <c r="B5422" s="16" t="n">
        <f>10000000+INDEX(编号表!$B:$B,MATCH(F5422,编号表!$A:$A,0))*100000+INDEX(编号表!$F:$F,MATCH(D5422,编号表!$E:$E,0))*1000+INDEX(编号表!$D:$D,MATCH(E5422,编号表!$C:$C,0))*10000+G5422</f>
        <v>12261014</v>
      </c>
      <c r="C5422" s="16" t="inlineStr">
        <is>
          <t xml:space="preserve">定身符</t>
        </is>
      </c>
      <c r="D5422" s="16" t="s">
        <v>86</v>
      </c>
      <c r="E5422" s="16" t="s">
        <v>351</v>
      </c>
      <c r="F5422" s="16" t="s">
        <v>6493</v>
      </c>
      <c r="G5422" s="16">
        <v>14</v>
      </c>
      <c r="I5422">
        <v>60</v>
      </c>
      <c r="J5422" t="str">
        <f t="shared" si="86"/>
        <v>大类_凡品炼虚符箓</v>
      </c>
      <c r="K5422" t="s">
        <v>337</v>
      </c>
      <c r="L5422">
        <v>1</v>
      </c>
      <c r="M5422" s="16" t="s">
        <v>6493</v>
      </c>
      <c r="O5422">
        <v>0</v>
      </c>
      <c r="P5422" t="b">
        <v>1</v>
      </c>
      <c r="Q5422"/>
      <c r="R5422" t="b">
        <v>0</v>
      </c>
      <c r="S5422">
        <v>1</v>
      </c>
      <c r="T5422" t="s">
        <v>91</v>
      </c>
      <c r="U5422">
        <v>999</v>
      </c>
      <c r="V5422" s="16" t="s">
        <v>6494</v>
      </c>
      <c r="W5422" s="16">
        <v>11670013</v>
      </c>
      <c r="Y5422" t="inlineStr">
        <is>
          <t xml:space="preserve">使一个敌人定身2秒，不能移动，仍可普攻、施法。一次性符箓，使用后消耗。</t>
        </is>
      </c>
      <c r="Z5422" t="s">
        <v>6539</v>
      </c>
      <c r="AA5422" t="s">
        <v>373</v>
      </c>
      <c r="AB5422" s="16">
        <v>12221014</v>
      </c>
      <c r="AC5422" t="s">
        <v>6497</v>
      </c>
      <c r="AD5422">
        <v>40001</v>
      </c>
      <c r="AF5422">
        <v>70001</v>
      </c>
      <c r="AH5422">
        <v>9375</v>
      </c>
      <c r="AI5422" s="16" t="s">
        <v>6493</v>
      </c>
      <c r="AJ5422" s="16" t="s">
        <v>6493</v>
      </c>
      <c r="AK5422" s="16" t="s">
        <v>351</v>
      </c>
    </row>
    <row r="5423" spans="2:37">
      <c r="B5423" s="16" t="n">
        <f>10000000+INDEX(编号表!$B:$B,MATCH(F5423,编号表!$A:$A,0))*100000+INDEX(编号表!$F:$F,MATCH(D5423,编号表!$E:$E,0))*1000+INDEX(编号表!$D:$D,MATCH(E5423,编号表!$C:$C,0))*10000+G5423</f>
        <v>12261015</v>
      </c>
      <c r="C5423" s="16" t="inlineStr">
        <is>
          <t xml:space="preserve">缚藤符</t>
        </is>
      </c>
      <c r="D5423" s="16" t="s">
        <v>86</v>
      </c>
      <c r="E5423" s="16" t="s">
        <v>351</v>
      </c>
      <c r="F5423" s="16" t="s">
        <v>6493</v>
      </c>
      <c r="G5423" s="16">
        <v>15</v>
      </c>
      <c r="I5423">
        <v>60</v>
      </c>
      <c r="J5423" t="str">
        <f t="shared" si="86"/>
        <v>大类_凡品炼虚符箓</v>
      </c>
      <c r="K5423" t="s">
        <v>337</v>
      </c>
      <c r="L5423">
        <v>1</v>
      </c>
      <c r="M5423" s="16" t="s">
        <v>6493</v>
      </c>
      <c r="O5423">
        <v>0</v>
      </c>
      <c r="P5423" t="b">
        <v>1</v>
      </c>
      <c r="Q5423"/>
      <c r="R5423" t="b">
        <v>0</v>
      </c>
      <c r="S5423">
        <v>1</v>
      </c>
      <c r="T5423" t="s">
        <v>91</v>
      </c>
      <c r="U5423">
        <v>999</v>
      </c>
      <c r="V5423" s="16" t="s">
        <v>6494</v>
      </c>
      <c r="W5423" s="16">
        <v>11680013</v>
      </c>
      <c r="Y5423" t="inlineStr">
        <is>
          <t xml:space="preserve">使小范围敌人定身2秒，不能移动，仍可普攻、施法。一次性符箓，使用后消耗。</t>
        </is>
      </c>
      <c r="Z5423" t="s">
        <v>6542</v>
      </c>
      <c r="AA5423" t="s">
        <v>373</v>
      </c>
      <c r="AB5423" s="16">
        <v>12221015</v>
      </c>
      <c r="AC5423" t="s">
        <v>6497</v>
      </c>
      <c r="AD5423">
        <v>40001</v>
      </c>
      <c r="AF5423">
        <v>70001</v>
      </c>
      <c r="AH5423">
        <v>9375</v>
      </c>
      <c r="AI5423" s="16" t="s">
        <v>6493</v>
      </c>
      <c r="AJ5423" s="16" t="s">
        <v>6493</v>
      </c>
      <c r="AK5423" s="16" t="s">
        <v>351</v>
      </c>
    </row>
    <row r="5424" spans="2:37">
      <c r="B5424" s="16" t="n">
        <f>10000000+INDEX(编号表!$B:$B,MATCH(F5424,编号表!$A:$A,0))*100000+INDEX(编号表!$F:$F,MATCH(D5424,编号表!$E:$E,0))*1000+INDEX(编号表!$D:$D,MATCH(E5424,编号表!$C:$C,0))*10000+G5424</f>
        <v>12261016</v>
      </c>
      <c r="C5424" s="16" t="inlineStr">
        <is>
          <t xml:space="preserve">流沙符</t>
        </is>
      </c>
      <c r="D5424" s="16" t="s">
        <v>86</v>
      </c>
      <c r="E5424" s="16" t="s">
        <v>351</v>
      </c>
      <c r="F5424" s="16" t="s">
        <v>6493</v>
      </c>
      <c r="G5424" s="16">
        <v>16</v>
      </c>
      <c r="I5424">
        <v>60</v>
      </c>
      <c r="J5424" t="str">
        <f t="shared" si="86"/>
        <v>大类_凡品炼虚符箓</v>
      </c>
      <c r="K5424" t="s">
        <v>337</v>
      </c>
      <c r="L5424">
        <v>1</v>
      </c>
      <c r="M5424" s="16" t="s">
        <v>6493</v>
      </c>
      <c r="O5424">
        <v>0</v>
      </c>
      <c r="P5424" t="b">
        <v>1</v>
      </c>
      <c r="Q5424"/>
      <c r="R5424" t="b">
        <v>0</v>
      </c>
      <c r="S5424">
        <v>1</v>
      </c>
      <c r="T5424" t="s">
        <v>91</v>
      </c>
      <c r="U5424">
        <v>999</v>
      </c>
      <c r="V5424" s="16" t="s">
        <v>6494</v>
      </c>
      <c r="W5424" s="16">
        <v>11690013</v>
      </c>
      <c r="Y5424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424" t="s">
        <v>6545</v>
      </c>
      <c r="AA5424" t="s">
        <v>373</v>
      </c>
      <c r="AB5424" s="16">
        <v>12221016</v>
      </c>
      <c r="AC5424" t="s">
        <v>6497</v>
      </c>
      <c r="AD5424">
        <v>40001</v>
      </c>
      <c r="AF5424">
        <v>70001</v>
      </c>
      <c r="AH5424">
        <v>9375</v>
      </c>
      <c r="AI5424" s="16" t="s">
        <v>6493</v>
      </c>
      <c r="AJ5424" s="16" t="s">
        <v>6493</v>
      </c>
      <c r="AK5424" s="16" t="s">
        <v>351</v>
      </c>
    </row>
    <row r="5425" spans="2:37">
      <c r="B5425" s="16" t="n">
        <f>10000000+INDEX(编号表!$B:$B,MATCH(F5425,编号表!$A:$A,0))*100000+INDEX(编号表!$F:$F,MATCH(D5425,编号表!$E:$E,0))*1000+INDEX(编号表!$D:$D,MATCH(E5425,编号表!$C:$C,0))*10000+G5425</f>
        <v>12261017</v>
      </c>
      <c r="C5425" s="16" t="inlineStr">
        <is>
          <t xml:space="preserve">封窍符</t>
        </is>
      </c>
      <c r="D5425" s="16" t="s">
        <v>86</v>
      </c>
      <c r="E5425" s="16" t="s">
        <v>351</v>
      </c>
      <c r="F5425" s="16" t="s">
        <v>6493</v>
      </c>
      <c r="G5425" s="16">
        <v>17</v>
      </c>
      <c r="I5425">
        <v>60</v>
      </c>
      <c r="J5425" t="str">
        <f t="shared" si="86"/>
        <v>大类_凡品炼虚符箓</v>
      </c>
      <c r="K5425" t="s">
        <v>337</v>
      </c>
      <c r="L5425">
        <v>1</v>
      </c>
      <c r="M5425" s="16" t="s">
        <v>6493</v>
      </c>
      <c r="O5425">
        <v>0</v>
      </c>
      <c r="P5425" t="b">
        <v>1</v>
      </c>
      <c r="Q5425"/>
      <c r="R5425" t="b">
        <v>0</v>
      </c>
      <c r="S5425">
        <v>1</v>
      </c>
      <c r="T5425" t="s">
        <v>91</v>
      </c>
      <c r="U5425">
        <v>999</v>
      </c>
      <c r="V5425" s="16" t="s">
        <v>6494</v>
      </c>
      <c r="W5425" s="16">
        <v>11700013</v>
      </c>
      <c r="Y5425" t="inlineStr">
        <is>
          <t xml:space="preserve">使一个敌人沉默2秒，仍可移动、普攻。一次性符箓，使用后消耗。</t>
        </is>
      </c>
      <c r="Z5425" t="s">
        <v>6548</v>
      </c>
      <c r="AA5425" t="s">
        <v>373</v>
      </c>
      <c r="AB5425" s="16">
        <v>12221017</v>
      </c>
      <c r="AC5425" t="s">
        <v>6497</v>
      </c>
      <c r="AD5425">
        <v>40001</v>
      </c>
      <c r="AF5425">
        <v>70001</v>
      </c>
      <c r="AH5425">
        <v>9375</v>
      </c>
      <c r="AI5425" s="16" t="s">
        <v>6493</v>
      </c>
      <c r="AJ5425" s="16" t="s">
        <v>6493</v>
      </c>
      <c r="AK5425" s="16" t="s">
        <v>351</v>
      </c>
    </row>
    <row r="5426" spans="2:37">
      <c r="B5426" s="16" t="n">
        <f>10000000+INDEX(编号表!$B:$B,MATCH(F5426,编号表!$A:$A,0))*100000+INDEX(编号表!$F:$F,MATCH(D5426,编号表!$E:$E,0))*1000+INDEX(编号表!$D:$D,MATCH(E5426,编号表!$C:$C,0))*10000+G5426</f>
        <v>12261018</v>
      </c>
      <c r="C5426" s="16" t="inlineStr">
        <is>
          <t xml:space="preserve">巨力符</t>
        </is>
      </c>
      <c r="D5426" s="16" t="s">
        <v>86</v>
      </c>
      <c r="E5426" s="16" t="s">
        <v>351</v>
      </c>
      <c r="F5426" s="16" t="s">
        <v>6493</v>
      </c>
      <c r="G5426" s="16">
        <v>18</v>
      </c>
      <c r="I5426">
        <v>60</v>
      </c>
      <c r="J5426" t="str">
        <f t="shared" si="86"/>
        <v>大类_凡品炼虚符箓</v>
      </c>
      <c r="K5426" t="s">
        <v>337</v>
      </c>
      <c r="L5426">
        <v>1</v>
      </c>
      <c r="M5426" s="16" t="s">
        <v>6493</v>
      </c>
      <c r="O5426">
        <v>0</v>
      </c>
      <c r="P5426" t="b">
        <v>1</v>
      </c>
      <c r="Q5426"/>
      <c r="R5426" t="b">
        <v>0</v>
      </c>
      <c r="S5426">
        <v>1</v>
      </c>
      <c r="T5426" t="s">
        <v>91</v>
      </c>
      <c r="U5426">
        <v>999</v>
      </c>
      <c r="V5426" s="16" t="s">
        <v>6494</v>
      </c>
      <c r="W5426" s="16">
        <v>11710013</v>
      </c>
      <c r="Y5426" t="inlineStr">
        <is>
          <t xml:space="preserve">提高自身或友方攻击上下限各10%，持续120秒。一次性符箓，使用后消耗。</t>
        </is>
      </c>
      <c r="Z5426" t="s">
        <v>6551</v>
      </c>
      <c r="AA5426" t="s">
        <v>373</v>
      </c>
      <c r="AB5426" s="16">
        <v>12221018</v>
      </c>
      <c r="AC5426" t="s">
        <v>6497</v>
      </c>
      <c r="AD5426">
        <v>40001</v>
      </c>
      <c r="AF5426">
        <v>70001</v>
      </c>
      <c r="AH5426">
        <v>9375</v>
      </c>
      <c r="AI5426" s="16" t="s">
        <v>6493</v>
      </c>
      <c r="AJ5426" s="16" t="s">
        <v>6493</v>
      </c>
      <c r="AK5426" s="16" t="s">
        <v>351</v>
      </c>
    </row>
    <row r="5427" spans="2:37">
      <c r="B5427" s="16" t="n">
        <f>10000000+INDEX(编号表!$B:$B,MATCH(F5427,编号表!$A:$A,0))*100000+INDEX(编号表!$F:$F,MATCH(D5427,编号表!$E:$E,0))*1000+INDEX(编号表!$D:$D,MATCH(E5427,编号表!$C:$C,0))*10000+G5427</f>
        <v>12261019</v>
      </c>
      <c r="C5427" s="16" t="inlineStr">
        <is>
          <t xml:space="preserve">锐锋符</t>
        </is>
      </c>
      <c r="D5427" s="16" t="s">
        <v>86</v>
      </c>
      <c r="E5427" s="16" t="s">
        <v>351</v>
      </c>
      <c r="F5427" s="16" t="s">
        <v>6493</v>
      </c>
      <c r="G5427" s="16">
        <v>19</v>
      </c>
      <c r="I5427">
        <v>60</v>
      </c>
      <c r="J5427" t="str">
        <f t="shared" ref="J5427:J5490" si="87">"大类_"&amp;D5427&amp;E5427&amp;F5427</f>
        <v>大类_凡品炼虚符箓</v>
      </c>
      <c r="K5427" t="s">
        <v>337</v>
      </c>
      <c r="L5427">
        <v>1</v>
      </c>
      <c r="M5427" s="16" t="s">
        <v>6493</v>
      </c>
      <c r="O5427">
        <v>0</v>
      </c>
      <c r="P5427" t="b">
        <v>1</v>
      </c>
      <c r="Q5427"/>
      <c r="R5427" t="b">
        <v>0</v>
      </c>
      <c r="S5427">
        <v>1</v>
      </c>
      <c r="T5427" t="s">
        <v>91</v>
      </c>
      <c r="U5427">
        <v>999</v>
      </c>
      <c r="V5427" s="16" t="s">
        <v>6494</v>
      </c>
      <c r="W5427" s="16">
        <v>11720013</v>
      </c>
      <c r="Y5427" t="inlineStr">
        <is>
          <t xml:space="preserve">自身获得15%无视物理防御，持续120秒。一次性符箓，使用后消耗。</t>
        </is>
      </c>
      <c r="Z5427" t="s">
        <v>6554</v>
      </c>
      <c r="AA5427" t="s">
        <v>373</v>
      </c>
      <c r="AB5427" s="16">
        <v>12221019</v>
      </c>
      <c r="AC5427" t="s">
        <v>6497</v>
      </c>
      <c r="AD5427">
        <v>40001</v>
      </c>
      <c r="AF5427">
        <v>70001</v>
      </c>
      <c r="AH5427">
        <v>9375</v>
      </c>
      <c r="AI5427" s="16" t="s">
        <v>6493</v>
      </c>
      <c r="AJ5427" s="16" t="s">
        <v>6493</v>
      </c>
      <c r="AK5427" s="16" t="s">
        <v>351</v>
      </c>
    </row>
    <row r="5428" spans="2:37">
      <c r="B5428" s="16" t="n">
        <f>10000000+INDEX(编号表!$B:$B,MATCH(F5428,编号表!$A:$A,0))*100000+INDEX(编号表!$F:$F,MATCH(D5428,编号表!$E:$E,0))*1000+INDEX(编号表!$D:$D,MATCH(E5428,编号表!$C:$C,0))*10000+G5428</f>
        <v>12261020</v>
      </c>
      <c r="C5428" s="16" t="inlineStr">
        <is>
          <t xml:space="preserve">凝神符</t>
        </is>
      </c>
      <c r="D5428" s="16" t="s">
        <v>86</v>
      </c>
      <c r="E5428" s="16" t="s">
        <v>351</v>
      </c>
      <c r="F5428" s="16" t="s">
        <v>6493</v>
      </c>
      <c r="G5428" s="16">
        <v>20</v>
      </c>
      <c r="I5428">
        <v>60</v>
      </c>
      <c r="J5428" t="str">
        <f t="shared" si="87"/>
        <v>大类_凡品炼虚符箓</v>
      </c>
      <c r="K5428" t="s">
        <v>337</v>
      </c>
      <c r="L5428">
        <v>1</v>
      </c>
      <c r="M5428" s="16" t="s">
        <v>6493</v>
      </c>
      <c r="O5428">
        <v>0</v>
      </c>
      <c r="P5428" t="b">
        <v>1</v>
      </c>
      <c r="Q5428"/>
      <c r="R5428" t="b">
        <v>0</v>
      </c>
      <c r="S5428">
        <v>1</v>
      </c>
      <c r="T5428" t="s">
        <v>91</v>
      </c>
      <c r="U5428">
        <v>999</v>
      </c>
      <c r="V5428" s="16" t="s">
        <v>6494</v>
      </c>
      <c r="W5428" s="16">
        <v>11730013</v>
      </c>
      <c r="Y5428" t="inlineStr">
        <is>
          <t xml:space="preserve">提高自身或友方命中8个百分点，持续120秒。一次性符箓，使用后消耗。</t>
        </is>
      </c>
      <c r="Z5428" t="s">
        <v>6557</v>
      </c>
      <c r="AA5428" t="s">
        <v>373</v>
      </c>
      <c r="AB5428" s="16">
        <v>12221020</v>
      </c>
      <c r="AC5428" t="s">
        <v>6497</v>
      </c>
      <c r="AD5428">
        <v>40001</v>
      </c>
      <c r="AF5428">
        <v>70001</v>
      </c>
      <c r="AH5428">
        <v>9375</v>
      </c>
      <c r="AI5428" s="16" t="s">
        <v>6493</v>
      </c>
      <c r="AJ5428" s="16" t="s">
        <v>6493</v>
      </c>
      <c r="AK5428" s="16" t="s">
        <v>351</v>
      </c>
    </row>
    <row r="5429" spans="2:37">
      <c r="B5429" s="16" t="n">
        <f>10000000+INDEX(编号表!$B:$B,MATCH(F5429,编号表!$A:$A,0))*100000+INDEX(编号表!$F:$F,MATCH(D5429,编号表!$E:$E,0))*1000+INDEX(编号表!$D:$D,MATCH(E5429,编号表!$C:$C,0))*10000+G5429</f>
        <v>12261021</v>
      </c>
      <c r="C5429" s="16" t="inlineStr">
        <is>
          <t xml:space="preserve">激元符</t>
        </is>
      </c>
      <c r="D5429" s="16" t="s">
        <v>86</v>
      </c>
      <c r="E5429" s="16" t="s">
        <v>351</v>
      </c>
      <c r="F5429" s="16" t="s">
        <v>6493</v>
      </c>
      <c r="G5429" s="16">
        <v>21</v>
      </c>
      <c r="I5429">
        <v>60</v>
      </c>
      <c r="J5429" t="str">
        <f t="shared" si="87"/>
        <v>大类_凡品炼虚符箓</v>
      </c>
      <c r="K5429" t="s">
        <v>337</v>
      </c>
      <c r="L5429">
        <v>1</v>
      </c>
      <c r="M5429" s="16" t="s">
        <v>6493</v>
      </c>
      <c r="O5429">
        <v>0</v>
      </c>
      <c r="P5429" t="b">
        <v>1</v>
      </c>
      <c r="Q5429"/>
      <c r="R5429" t="b">
        <v>0</v>
      </c>
      <c r="S5429">
        <v>1</v>
      </c>
      <c r="T5429" t="s">
        <v>91</v>
      </c>
      <c r="U5429">
        <v>999</v>
      </c>
      <c r="V5429" s="16" t="s">
        <v>6494</v>
      </c>
      <c r="W5429" s="16">
        <v>11740013</v>
      </c>
      <c r="Y5429" t="inlineStr">
        <is>
          <t xml:space="preserve">自身获得15%无视法术防御，持续120秒。一次性符箓，使用后消耗。</t>
        </is>
      </c>
      <c r="Z5429" t="inlineStr">
        <is>
          <t xml:space="preserve">|cFFAAAABB灵机凝于一线，破去护体术障。|r</t>
        </is>
      </c>
      <c r="AA5429" t="s">
        <v>373</v>
      </c>
      <c r="AB5429" s="16">
        <v>12221021</v>
      </c>
      <c r="AC5429" t="s">
        <v>6497</v>
      </c>
      <c r="AD5429">
        <v>40001</v>
      </c>
      <c r="AF5429">
        <v>70001</v>
      </c>
      <c r="AH5429">
        <v>9375</v>
      </c>
      <c r="AI5429" s="16" t="s">
        <v>6493</v>
      </c>
      <c r="AJ5429" s="16" t="s">
        <v>6493</v>
      </c>
      <c r="AK5429" s="16" t="s">
        <v>351</v>
      </c>
    </row>
    <row r="5430" spans="2:37">
      <c r="B5430" s="16" t="n">
        <f>10000000+INDEX(编号表!$B:$B,MATCH(F5430,编号表!$A:$A,0))*100000+INDEX(编号表!$F:$F,MATCH(D5430,编号表!$E:$E,0))*1000+INDEX(编号表!$D:$D,MATCH(E5430,编号表!$C:$C,0))*10000+G5430</f>
        <v>12261022</v>
      </c>
      <c r="C5430" s="16" t="inlineStr">
        <is>
          <t xml:space="preserve">回春符</t>
        </is>
      </c>
      <c r="D5430" s="16" t="s">
        <v>86</v>
      </c>
      <c r="E5430" s="16" t="s">
        <v>351</v>
      </c>
      <c r="F5430" s="16" t="s">
        <v>6493</v>
      </c>
      <c r="G5430" s="16">
        <v>22</v>
      </c>
      <c r="I5430">
        <v>60</v>
      </c>
      <c r="J5430" t="str">
        <f t="shared" si="87"/>
        <v>大类_凡品炼虚符箓</v>
      </c>
      <c r="K5430" t="s">
        <v>337</v>
      </c>
      <c r="L5430">
        <v>1</v>
      </c>
      <c r="M5430" s="16" t="s">
        <v>6493</v>
      </c>
      <c r="O5430">
        <v>0</v>
      </c>
      <c r="P5430" t="b">
        <v>1</v>
      </c>
      <c r="Q5430"/>
      <c r="R5430" t="b">
        <v>0</v>
      </c>
      <c r="S5430">
        <v>1</v>
      </c>
      <c r="T5430" t="s">
        <v>91</v>
      </c>
      <c r="U5430">
        <v>999</v>
      </c>
      <c r="V5430" s="16" t="s">
        <v>6494</v>
      </c>
      <c r="W5430" s="16">
        <v>11750013</v>
      </c>
      <c r="Y5430" t="inlineStr">
        <is>
          <t xml:space="preserve">自身或友方每秒恢复24000点生命，持续120秒。一次性符箓，使用后消耗。</t>
        </is>
      </c>
      <c r="Z5430" t="s">
        <v>6563</v>
      </c>
      <c r="AA5430" t="s">
        <v>373</v>
      </c>
      <c r="AB5430" s="16">
        <v>12221022</v>
      </c>
      <c r="AC5430" t="s">
        <v>6497</v>
      </c>
      <c r="AD5430">
        <v>40001</v>
      </c>
      <c r="AF5430">
        <v>70001</v>
      </c>
      <c r="AH5430">
        <v>9375</v>
      </c>
      <c r="AI5430" s="16" t="s">
        <v>6493</v>
      </c>
      <c r="AJ5430" s="16" t="s">
        <v>6493</v>
      </c>
      <c r="AK5430" s="16" t="s">
        <v>351</v>
      </c>
    </row>
    <row r="5431" spans="2:37">
      <c r="B5431" s="16" t="n">
        <f>10000000+INDEX(编号表!$B:$B,MATCH(F5431,编号表!$A:$A,0))*100000+INDEX(编号表!$F:$F,MATCH(D5431,编号表!$E:$E,0))*1000+INDEX(编号表!$D:$D,MATCH(E5431,编号表!$C:$C,0))*10000+G5431</f>
        <v>12261023</v>
      </c>
      <c r="C5431" s="16" t="inlineStr">
        <is>
          <t xml:space="preserve">回气符</t>
        </is>
      </c>
      <c r="D5431" s="16" t="s">
        <v>86</v>
      </c>
      <c r="E5431" s="16" t="s">
        <v>351</v>
      </c>
      <c r="F5431" s="16" t="s">
        <v>6493</v>
      </c>
      <c r="G5431" s="16">
        <v>23</v>
      </c>
      <c r="I5431">
        <v>60</v>
      </c>
      <c r="J5431" t="str">
        <f t="shared" si="87"/>
        <v>大类_凡品炼虚符箓</v>
      </c>
      <c r="K5431" t="s">
        <v>337</v>
      </c>
      <c r="L5431">
        <v>1</v>
      </c>
      <c r="M5431" s="16" t="s">
        <v>6493</v>
      </c>
      <c r="O5431">
        <v>0</v>
      </c>
      <c r="P5431" t="b">
        <v>1</v>
      </c>
      <c r="Q5431"/>
      <c r="R5431" t="b">
        <v>0</v>
      </c>
      <c r="S5431">
        <v>1</v>
      </c>
      <c r="T5431" t="s">
        <v>91</v>
      </c>
      <c r="U5431">
        <v>999</v>
      </c>
      <c r="V5431" s="16" t="s">
        <v>6494</v>
      </c>
      <c r="W5431" s="16">
        <v>11760013</v>
      </c>
      <c r="Y5431" t="inlineStr">
        <is>
          <t xml:space="preserve">自身或友方每秒恢复4800点灵力，持续120秒。一次性符箓，使用后消耗。</t>
        </is>
      </c>
      <c r="Z5431" t="s">
        <v>6566</v>
      </c>
      <c r="AA5431" t="s">
        <v>373</v>
      </c>
      <c r="AB5431" s="16">
        <v>12221023</v>
      </c>
      <c r="AC5431" t="s">
        <v>6497</v>
      </c>
      <c r="AD5431">
        <v>40001</v>
      </c>
      <c r="AF5431">
        <v>70001</v>
      </c>
      <c r="AH5431">
        <v>9375</v>
      </c>
      <c r="AI5431" s="16" t="s">
        <v>6493</v>
      </c>
      <c r="AJ5431" s="16" t="s">
        <v>6493</v>
      </c>
      <c r="AK5431" s="16" t="s">
        <v>351</v>
      </c>
    </row>
    <row r="5432" spans="2:37">
      <c r="B5432" s="16" t="n">
        <f>10000000+INDEX(编号表!$B:$B,MATCH(F5432,编号表!$A:$A,0))*100000+INDEX(编号表!$F:$F,MATCH(D5432,编号表!$E:$E,0))*1000+INDEX(编号表!$D:$D,MATCH(E5432,编号表!$C:$C,0))*10000+G5432</f>
        <v>12261024</v>
      </c>
      <c r="C5432" s="16" t="inlineStr">
        <is>
          <t xml:space="preserve">清心符</t>
        </is>
      </c>
      <c r="D5432" s="16" t="s">
        <v>86</v>
      </c>
      <c r="E5432" s="16" t="s">
        <v>351</v>
      </c>
      <c r="F5432" s="16" t="s">
        <v>6493</v>
      </c>
      <c r="G5432" s="16">
        <v>24</v>
      </c>
      <c r="I5432">
        <v>60</v>
      </c>
      <c r="J5432" t="str">
        <f t="shared" si="87"/>
        <v>大类_凡品炼虚符箓</v>
      </c>
      <c r="K5432" t="s">
        <v>337</v>
      </c>
      <c r="L5432">
        <v>1</v>
      </c>
      <c r="M5432" s="16" t="s">
        <v>6493</v>
      </c>
      <c r="O5432">
        <v>0</v>
      </c>
      <c r="P5432" t="b">
        <v>1</v>
      </c>
      <c r="Q5432"/>
      <c r="R5432" t="b">
        <v>0</v>
      </c>
      <c r="S5432">
        <v>1</v>
      </c>
      <c r="T5432" t="s">
        <v>91</v>
      </c>
      <c r="U5432">
        <v>999</v>
      </c>
      <c r="V5432" s="16" t="s">
        <v>6494</v>
      </c>
      <c r="W5432" s="16">
        <v>11770013</v>
      </c>
      <c r="Y5432" t="inlineStr">
        <is>
          <t xml:space="preserve">以50%概率净化自身或友方全部可被普通驱散移除的减益状态。仅判定一次。一次性符箓，使用后消耗。</t>
        </is>
      </c>
      <c r="Z5432" t="s">
        <v>6569</v>
      </c>
      <c r="AA5432" t="s">
        <v>373</v>
      </c>
      <c r="AB5432" s="16">
        <v>12221024</v>
      </c>
      <c r="AC5432" t="s">
        <v>6497</v>
      </c>
      <c r="AD5432">
        <v>40001</v>
      </c>
      <c r="AF5432">
        <v>70001</v>
      </c>
      <c r="AH5432">
        <v>9375</v>
      </c>
      <c r="AI5432" s="16" t="s">
        <v>6493</v>
      </c>
      <c r="AJ5432" s="16" t="s">
        <v>6493</v>
      </c>
      <c r="AK5432" s="16" t="s">
        <v>351</v>
      </c>
    </row>
    <row r="5433" spans="2:37">
      <c r="B5433" s="16" t="n">
        <f>10000000+INDEX(编号表!$B:$B,MATCH(F5433,编号表!$A:$A,0))*100000+INDEX(编号表!$F:$F,MATCH(D5433,编号表!$E:$E,0))*1000+INDEX(编号表!$D:$D,MATCH(E5433,编号表!$C:$C,0))*10000+G5433</f>
        <v>12261025</v>
      </c>
      <c r="C5433" s="16" t="inlineStr">
        <is>
          <t xml:space="preserve">辟瘴符</t>
        </is>
      </c>
      <c r="D5433" s="16" t="s">
        <v>86</v>
      </c>
      <c r="E5433" s="16" t="s">
        <v>351</v>
      </c>
      <c r="F5433" s="16" t="s">
        <v>6493</v>
      </c>
      <c r="G5433" s="16">
        <v>25</v>
      </c>
      <c r="I5433">
        <v>60</v>
      </c>
      <c r="J5433" t="str">
        <f t="shared" si="87"/>
        <v>大类_凡品炼虚符箓</v>
      </c>
      <c r="K5433" t="s">
        <v>337</v>
      </c>
      <c r="L5433">
        <v>1</v>
      </c>
      <c r="M5433" s="16" t="s">
        <v>6493</v>
      </c>
      <c r="O5433">
        <v>0</v>
      </c>
      <c r="P5433" t="b">
        <v>1</v>
      </c>
      <c r="Q5433"/>
      <c r="R5433" t="b">
        <v>0</v>
      </c>
      <c r="S5433">
        <v>1</v>
      </c>
      <c r="T5433" t="s">
        <v>91</v>
      </c>
      <c r="U5433">
        <v>999</v>
      </c>
      <c r="V5433" s="16" t="s">
        <v>6494</v>
      </c>
      <c r="W5433" s="16">
        <v>11780013</v>
      </c>
      <c r="Y5433" t="inlineStr">
        <is>
          <t xml:space="preserve">自身或友方获得20%毒伤减免，持续120秒。一次性符箓，使用后消耗。</t>
        </is>
      </c>
      <c r="Z5433" t="s">
        <v>6572</v>
      </c>
      <c r="AA5433" t="s">
        <v>373</v>
      </c>
      <c r="AB5433" s="16">
        <v>12221025</v>
      </c>
      <c r="AC5433" t="s">
        <v>6497</v>
      </c>
      <c r="AD5433">
        <v>40001</v>
      </c>
      <c r="AF5433">
        <v>70001</v>
      </c>
      <c r="AH5433">
        <v>9375</v>
      </c>
      <c r="AI5433" s="16" t="s">
        <v>6493</v>
      </c>
      <c r="AJ5433" s="16" t="s">
        <v>6493</v>
      </c>
      <c r="AK5433" s="16" t="s">
        <v>351</v>
      </c>
    </row>
    <row r="5434" spans="2:37">
      <c r="B5434" s="16" t="n">
        <f>10000000+INDEX(编号表!$B:$B,MATCH(F5434,编号表!$A:$A,0))*100000+INDEX(编号表!$F:$F,MATCH(D5434,编号表!$E:$E,0))*1000+INDEX(编号表!$D:$D,MATCH(E5434,编号表!$C:$C,0))*10000+G5434</f>
        <v>12261026</v>
      </c>
      <c r="C5434" s="16" t="inlineStr">
        <is>
          <t xml:space="preserve">神行符</t>
        </is>
      </c>
      <c r="D5434" s="16" t="s">
        <v>86</v>
      </c>
      <c r="E5434" s="16" t="s">
        <v>351</v>
      </c>
      <c r="F5434" s="16" t="s">
        <v>6493</v>
      </c>
      <c r="G5434" s="16">
        <v>26</v>
      </c>
      <c r="I5434">
        <v>60</v>
      </c>
      <c r="J5434" t="str">
        <f t="shared" si="87"/>
        <v>大类_凡品炼虚符箓</v>
      </c>
      <c r="K5434" t="s">
        <v>337</v>
      </c>
      <c r="L5434">
        <v>1</v>
      </c>
      <c r="M5434" s="16" t="s">
        <v>6493</v>
      </c>
      <c r="O5434">
        <v>0</v>
      </c>
      <c r="P5434" t="b">
        <v>1</v>
      </c>
      <c r="Q5434"/>
      <c r="R5434" t="b">
        <v>0</v>
      </c>
      <c r="S5434">
        <v>1</v>
      </c>
      <c r="T5434" t="s">
        <v>91</v>
      </c>
      <c r="U5434">
        <v>999</v>
      </c>
      <c r="V5434" s="16" t="s">
        <v>6494</v>
      </c>
      <c r="W5434" s="16">
        <v>11790013</v>
      </c>
      <c r="Y5434" t="inlineStr">
        <is>
          <t xml:space="preserve">自身移动速度提高60，持续120秒。一次性符箓，使用后消耗。</t>
        </is>
      </c>
      <c r="Z5434" t="s">
        <v>6575</v>
      </c>
      <c r="AA5434" t="s">
        <v>373</v>
      </c>
      <c r="AB5434" s="16">
        <v>12221026</v>
      </c>
      <c r="AC5434" t="s">
        <v>6497</v>
      </c>
      <c r="AD5434">
        <v>40001</v>
      </c>
      <c r="AF5434">
        <v>70001</v>
      </c>
      <c r="AH5434">
        <v>9375</v>
      </c>
      <c r="AI5434" s="16" t="s">
        <v>6493</v>
      </c>
      <c r="AJ5434" s="16" t="s">
        <v>6493</v>
      </c>
      <c r="AK5434" s="16" t="s">
        <v>351</v>
      </c>
    </row>
    <row r="5435" spans="2:37">
      <c r="B5435" s="16" t="n">
        <f>10000000+INDEX(编号表!$B:$B,MATCH(F5435,编号表!$A:$A,0))*100000+INDEX(编号表!$F:$F,MATCH(D5435,编号表!$E:$E,0))*1000+INDEX(编号表!$D:$D,MATCH(E5435,编号表!$C:$C,0))*10000+G5435</f>
        <v>12261027</v>
      </c>
      <c r="C5435" s="16" t="inlineStr">
        <is>
          <t xml:space="preserve">轻身符</t>
        </is>
      </c>
      <c r="D5435" s="16" t="s">
        <v>86</v>
      </c>
      <c r="E5435" s="16" t="s">
        <v>351</v>
      </c>
      <c r="F5435" s="16" t="s">
        <v>6493</v>
      </c>
      <c r="G5435" s="16">
        <v>27</v>
      </c>
      <c r="I5435">
        <v>60</v>
      </c>
      <c r="J5435" t="str">
        <f t="shared" si="87"/>
        <v>大类_凡品炼虚符箓</v>
      </c>
      <c r="K5435" t="s">
        <v>337</v>
      </c>
      <c r="L5435">
        <v>1</v>
      </c>
      <c r="M5435" s="16" t="s">
        <v>6493</v>
      </c>
      <c r="O5435">
        <v>0</v>
      </c>
      <c r="P5435" t="b">
        <v>1</v>
      </c>
      <c r="Q5435"/>
      <c r="R5435" t="b">
        <v>0</v>
      </c>
      <c r="S5435">
        <v>1</v>
      </c>
      <c r="T5435" t="s">
        <v>91</v>
      </c>
      <c r="U5435">
        <v>999</v>
      </c>
      <c r="V5435" s="16" t="s">
        <v>6494</v>
      </c>
      <c r="W5435" s="16">
        <v>11800013</v>
      </c>
      <c r="Y5435" t="inlineStr">
        <is>
          <t xml:space="preserve">自身闪避提高10个百分点，持续120秒。一次性符箓，使用后消耗。</t>
        </is>
      </c>
      <c r="Z5435" t="s">
        <v>6578</v>
      </c>
      <c r="AA5435" t="s">
        <v>373</v>
      </c>
      <c r="AB5435" s="16">
        <v>12221027</v>
      </c>
      <c r="AC5435" t="s">
        <v>6497</v>
      </c>
      <c r="AD5435">
        <v>40001</v>
      </c>
      <c r="AF5435">
        <v>70001</v>
      </c>
      <c r="AH5435">
        <v>9375</v>
      </c>
      <c r="AI5435" s="16" t="s">
        <v>6493</v>
      </c>
      <c r="AJ5435" s="16" t="s">
        <v>6493</v>
      </c>
      <c r="AK5435" s="16" t="s">
        <v>351</v>
      </c>
    </row>
    <row r="5436" spans="2:37">
      <c r="B5436" s="16" t="n">
        <f>10000000+INDEX(编号表!$B:$B,MATCH(F5436,编号表!$A:$A,0))*100000+INDEX(编号表!$F:$F,MATCH(D5436,编号表!$E:$E,0))*1000+INDEX(编号表!$D:$D,MATCH(E5436,编号表!$C:$C,0))*10000+G5436</f>
        <v>12261028</v>
      </c>
      <c r="C5436" s="16" t="inlineStr">
        <is>
          <t xml:space="preserve">缩地符</t>
        </is>
      </c>
      <c r="D5436" s="16" t="s">
        <v>86</v>
      </c>
      <c r="E5436" s="16" t="s">
        <v>351</v>
      </c>
      <c r="F5436" s="16" t="s">
        <v>6493</v>
      </c>
      <c r="G5436" s="16">
        <v>28</v>
      </c>
      <c r="I5436">
        <v>60</v>
      </c>
      <c r="J5436" t="str">
        <f t="shared" si="87"/>
        <v>大类_凡品炼虚符箓</v>
      </c>
      <c r="K5436" t="s">
        <v>337</v>
      </c>
      <c r="L5436">
        <v>1</v>
      </c>
      <c r="M5436" s="16" t="s">
        <v>6493</v>
      </c>
      <c r="O5436">
        <v>0</v>
      </c>
      <c r="P5436" t="b">
        <v>1</v>
      </c>
      <c r="Q5436"/>
      <c r="R5436" t="b">
        <v>0</v>
      </c>
      <c r="S5436">
        <v>1</v>
      </c>
      <c r="T5436" t="s">
        <v>91</v>
      </c>
      <c r="U5436">
        <v>999</v>
      </c>
      <c r="V5436" s="16" t="s">
        <v>6494</v>
      </c>
      <c r="W5436" s="16">
        <v>11810013</v>
      </c>
      <c r="Y5436" t="inlineStr">
        <is>
          <t xml:space="preserve">向目标地点闪现最多400码；沿途遇墙停在障碍前最近可达点。一次性符箓，使用后消耗。</t>
        </is>
      </c>
      <c r="Z5436" t="s">
        <v>6581</v>
      </c>
      <c r="AA5436" t="s">
        <v>373</v>
      </c>
      <c r="AB5436" s="16">
        <v>12221028</v>
      </c>
      <c r="AC5436" t="s">
        <v>6497</v>
      </c>
      <c r="AD5436">
        <v>40001</v>
      </c>
      <c r="AF5436">
        <v>70001</v>
      </c>
      <c r="AH5436">
        <v>9375</v>
      </c>
      <c r="AI5436" s="16" t="s">
        <v>6493</v>
      </c>
      <c r="AJ5436" s="16" t="s">
        <v>6493</v>
      </c>
      <c r="AK5436" s="16" t="s">
        <v>351</v>
      </c>
    </row>
    <row r="5437" spans="2:37">
      <c r="B5437" s="16" t="n">
        <f>10000000+INDEX(编号表!$B:$B,MATCH(F5437,编号表!$A:$A,0))*100000+INDEX(编号表!$F:$F,MATCH(D5437,编号表!$E:$E,0))*1000+INDEX(编号表!$D:$D,MATCH(E5437,编号表!$C:$C,0))*10000+G5437</f>
        <v>12261029</v>
      </c>
      <c r="C5437" s="16" t="inlineStr">
        <is>
          <t xml:space="preserve">隐身符</t>
        </is>
      </c>
      <c r="D5437" s="16" t="s">
        <v>86</v>
      </c>
      <c r="E5437" s="16" t="s">
        <v>351</v>
      </c>
      <c r="F5437" s="16" t="s">
        <v>6493</v>
      </c>
      <c r="G5437" s="16">
        <v>29</v>
      </c>
      <c r="I5437">
        <v>60</v>
      </c>
      <c r="J5437" t="str">
        <f t="shared" si="87"/>
        <v>大类_凡品炼虚符箓</v>
      </c>
      <c r="K5437" t="s">
        <v>337</v>
      </c>
      <c r="L5437">
        <v>1</v>
      </c>
      <c r="M5437" s="16" t="s">
        <v>6493</v>
      </c>
      <c r="O5437">
        <v>0</v>
      </c>
      <c r="P5437" t="b">
        <v>1</v>
      </c>
      <c r="Q5437"/>
      <c r="R5437" t="b">
        <v>0</v>
      </c>
      <c r="S5437">
        <v>1</v>
      </c>
      <c r="T5437" t="s">
        <v>91</v>
      </c>
      <c r="U5437">
        <v>999</v>
      </c>
      <c r="V5437" s="16" t="s">
        <v>6494</v>
      </c>
      <c r="W5437" s="16">
        <v>11820013</v>
      </c>
      <c r="Y5437" t="inlineStr">
        <is>
          <t xml:space="preserve">自身获得隐身，战斗中不可被未携带隐形侦测的敌人选取，角色显示半透明，持续120秒。一次性符箓，使用后消耗。</t>
        </is>
      </c>
      <c r="Z5437" t="inlineStr">
        <is>
          <t xml:space="preserve">|cFFAAAABB身影藏于灵流，虚实一念之间。|r</t>
        </is>
      </c>
      <c r="AA5437" t="s">
        <v>373</v>
      </c>
      <c r="AB5437" s="16">
        <v>12221029</v>
      </c>
      <c r="AC5437" t="s">
        <v>6497</v>
      </c>
      <c r="AD5437">
        <v>40001</v>
      </c>
      <c r="AF5437">
        <v>70001</v>
      </c>
      <c r="AH5437">
        <v>9375</v>
      </c>
      <c r="AI5437" s="16" t="s">
        <v>6493</v>
      </c>
      <c r="AJ5437" s="16" t="s">
        <v>6493</v>
      </c>
      <c r="AK5437" s="16" t="s">
        <v>351</v>
      </c>
    </row>
    <row r="5438" spans="2:37">
      <c r="B5438" s="16" t="n">
        <f>10000000+INDEX(编号表!$B:$B,MATCH(F5438,编号表!$A:$A,0))*100000+INDEX(编号表!$F:$F,MATCH(D5438,编号表!$E:$E,0))*1000+INDEX(编号表!$D:$D,MATCH(E5438,编号表!$C:$C,0))*10000+G5438</f>
        <v>12261030</v>
      </c>
      <c r="C5438" s="16" t="inlineStr">
        <is>
          <t xml:space="preserve">敛息符</t>
        </is>
      </c>
      <c r="D5438" s="16" t="s">
        <v>86</v>
      </c>
      <c r="E5438" s="16" t="s">
        <v>351</v>
      </c>
      <c r="F5438" s="16" t="s">
        <v>6493</v>
      </c>
      <c r="G5438" s="16">
        <v>30</v>
      </c>
      <c r="I5438">
        <v>60</v>
      </c>
      <c r="J5438" t="str">
        <f t="shared" si="87"/>
        <v>大类_凡品炼虚符箓</v>
      </c>
      <c r="K5438" t="s">
        <v>337</v>
      </c>
      <c r="L5438">
        <v>1</v>
      </c>
      <c r="M5438" s="16" t="s">
        <v>6493</v>
      </c>
      <c r="O5438">
        <v>0</v>
      </c>
      <c r="P5438" t="b">
        <v>1</v>
      </c>
      <c r="Q5438"/>
      <c r="R5438" t="b">
        <v>0</v>
      </c>
      <c r="S5438">
        <v>1</v>
      </c>
      <c r="T5438" t="s">
        <v>91</v>
      </c>
      <c r="U5438">
        <v>999</v>
      </c>
      <c r="V5438" s="16" t="s">
        <v>6494</v>
      </c>
      <c r="W5438" s="16">
        <v>11830013</v>
      </c>
      <c r="Y5438" t="inlineStr">
        <is>
          <t xml:space="preserve">怪物主动发现自己的距离缩减20%，持续120秒。不影响队友、既有追击及怪物受击还手。一次性符箓，使用后消耗。</t>
        </is>
      </c>
      <c r="Z5438" t="s">
        <v>6587</v>
      </c>
      <c r="AA5438" t="s">
        <v>373</v>
      </c>
      <c r="AB5438" s="16">
        <v>12221030</v>
      </c>
      <c r="AC5438" t="s">
        <v>6497</v>
      </c>
      <c r="AD5438">
        <v>40001</v>
      </c>
      <c r="AF5438">
        <v>70001</v>
      </c>
      <c r="AH5438">
        <v>9375</v>
      </c>
      <c r="AI5438" s="16" t="s">
        <v>6493</v>
      </c>
      <c r="AJ5438" s="16" t="s">
        <v>6493</v>
      </c>
      <c r="AK5438" s="16" t="s">
        <v>351</v>
      </c>
    </row>
    <row r="5439" spans="2:37">
      <c r="B5439" s="16" t="n">
        <f>10000000+INDEX(编号表!$B:$B,MATCH(F5439,编号表!$A:$A,0))*100000+INDEX(编号表!$F:$F,MATCH(D5439,编号表!$E:$E,0))*1000+INDEX(编号表!$D:$D,MATCH(E5439,编号表!$C:$C,0))*10000+G5439</f>
        <v>12261031</v>
      </c>
      <c r="C5439" s="16" t="inlineStr">
        <is>
          <t xml:space="preserve">震音符</t>
        </is>
      </c>
      <c r="D5439" s="16" t="s">
        <v>86</v>
      </c>
      <c r="E5439" s="16" t="s">
        <v>351</v>
      </c>
      <c r="F5439" s="16" t="s">
        <v>6493</v>
      </c>
      <c r="G5439" s="16">
        <v>31</v>
      </c>
      <c r="I5439">
        <v>60</v>
      </c>
      <c r="J5439" t="str">
        <f t="shared" si="87"/>
        <v>大类_凡品炼虚符箓</v>
      </c>
      <c r="K5439" t="s">
        <v>337</v>
      </c>
      <c r="L5439">
        <v>1</v>
      </c>
      <c r="M5439" s="16" t="s">
        <v>6493</v>
      </c>
      <c r="O5439">
        <v>0</v>
      </c>
      <c r="P5439" t="b">
        <v>1</v>
      </c>
      <c r="Q5439"/>
      <c r="R5439" t="b">
        <v>0</v>
      </c>
      <c r="S5439">
        <v>1</v>
      </c>
      <c r="T5439" t="s">
        <v>91</v>
      </c>
      <c r="U5439">
        <v>999</v>
      </c>
      <c r="V5439" s="16" t="s">
        <v>6494</v>
      </c>
      <c r="W5439" s="16">
        <v>11840013</v>
      </c>
      <c r="Y5439" t="inlineStr">
        <is>
          <t xml:space="preserve">向周围释放声波，对半径220码内敌人造成60799点普通法术伤害，并向外击退160码。一次性符箓，使用后消耗。</t>
        </is>
      </c>
      <c r="Z5439" t="inlineStr">
        <is>
          <t xml:space="preserve">|cFFAAAABB声震八方，灵波退敌。|r</t>
        </is>
      </c>
      <c r="AA5439" t="s">
        <v>373</v>
      </c>
      <c r="AB5439" s="16">
        <v>12221031</v>
      </c>
      <c r="AC5439" t="s">
        <v>6497</v>
      </c>
      <c r="AD5439">
        <v>40001</v>
      </c>
      <c r="AF5439">
        <v>70001</v>
      </c>
      <c r="AH5439">
        <v>9375</v>
      </c>
      <c r="AI5439" s="16" t="s">
        <v>6493</v>
      </c>
      <c r="AJ5439" s="16" t="s">
        <v>6493</v>
      </c>
      <c r="AK5439" s="16" t="s">
        <v>351</v>
      </c>
    </row>
    <row r="5440" spans="2:37">
      <c r="B5440" s="16" t="n">
        <f>10000000+INDEX(编号表!$B:$B,MATCH(F5440,编号表!$A:$A,0))*100000+INDEX(编号表!$F:$F,MATCH(D5440,编号表!$E:$E,0))*1000+INDEX(编号表!$D:$D,MATCH(E5440,编号表!$C:$C,0))*10000+G5440</f>
        <v>12261032</v>
      </c>
      <c r="C5440" s="16" t="inlineStr">
        <is>
          <t xml:space="preserve">障眼符</t>
        </is>
      </c>
      <c r="D5440" s="16" t="s">
        <v>86</v>
      </c>
      <c r="E5440" s="16" t="s">
        <v>351</v>
      </c>
      <c r="F5440" s="16" t="s">
        <v>6493</v>
      </c>
      <c r="G5440" s="16">
        <v>32</v>
      </c>
      <c r="I5440">
        <v>60</v>
      </c>
      <c r="J5440" t="str">
        <f t="shared" si="87"/>
        <v>大类_凡品炼虚符箓</v>
      </c>
      <c r="K5440" t="s">
        <v>337</v>
      </c>
      <c r="L5440">
        <v>1</v>
      </c>
      <c r="M5440" s="16" t="s">
        <v>6493</v>
      </c>
      <c r="O5440">
        <v>0</v>
      </c>
      <c r="P5440" t="b">
        <v>1</v>
      </c>
      <c r="Q5440"/>
      <c r="R5440" t="b">
        <v>0</v>
      </c>
      <c r="S5440">
        <v>1</v>
      </c>
      <c r="T5440" t="s">
        <v>91</v>
      </c>
      <c r="U5440">
        <v>999</v>
      </c>
      <c r="V5440" s="16" t="s">
        <v>6494</v>
      </c>
      <c r="W5440" s="16">
        <v>11850013</v>
      </c>
      <c r="Y5440" t="inlineStr">
        <is>
          <t xml:space="preserve">降低敌人命中8个百分点，持续120秒。一次性符箓，使用后消耗。</t>
        </is>
      </c>
      <c r="Z5440" t="s">
        <v>6593</v>
      </c>
      <c r="AA5440" t="s">
        <v>373</v>
      </c>
      <c r="AB5440" s="16">
        <v>12221032</v>
      </c>
      <c r="AC5440" t="s">
        <v>6497</v>
      </c>
      <c r="AD5440">
        <v>40001</v>
      </c>
      <c r="AF5440">
        <v>70001</v>
      </c>
      <c r="AH5440">
        <v>9375</v>
      </c>
      <c r="AI5440" s="16" t="s">
        <v>6493</v>
      </c>
      <c r="AJ5440" s="16" t="s">
        <v>6493</v>
      </c>
      <c r="AK5440" s="16" t="s">
        <v>351</v>
      </c>
    </row>
    <row r="5441" spans="2:37">
      <c r="B5441" s="16" t="n">
        <f>10000000+INDEX(编号表!$B:$B,MATCH(F5441,编号表!$A:$A,0))*100000+INDEX(编号表!$F:$F,MATCH(D5441,编号表!$E:$E,0))*1000+INDEX(编号表!$D:$D,MATCH(E5441,编号表!$C:$C,0))*10000+G5441</f>
        <v>12261033</v>
      </c>
      <c r="C5441" s="16" t="inlineStr">
        <is>
          <t xml:space="preserve">破妄符</t>
        </is>
      </c>
      <c r="D5441" s="16" t="s">
        <v>86</v>
      </c>
      <c r="E5441" s="16" t="s">
        <v>351</v>
      </c>
      <c r="F5441" s="16" t="s">
        <v>6493</v>
      </c>
      <c r="G5441" s="16">
        <v>33</v>
      </c>
      <c r="I5441">
        <v>60</v>
      </c>
      <c r="J5441" t="str">
        <f t="shared" si="87"/>
        <v>大类_凡品炼虚符箓</v>
      </c>
      <c r="K5441" t="s">
        <v>337</v>
      </c>
      <c r="L5441">
        <v>1</v>
      </c>
      <c r="M5441" s="16" t="s">
        <v>6493</v>
      </c>
      <c r="O5441">
        <v>0</v>
      </c>
      <c r="P5441" t="b">
        <v>1</v>
      </c>
      <c r="Q5441"/>
      <c r="R5441" t="b">
        <v>0</v>
      </c>
      <c r="S5441">
        <v>1</v>
      </c>
      <c r="T5441" t="s">
        <v>91</v>
      </c>
      <c r="U5441">
        <v>999</v>
      </c>
      <c r="V5441" s="16" t="s">
        <v>6494</v>
      </c>
      <c r="W5441" s="16">
        <v>11860013</v>
      </c>
      <c r="Y5441" t="inlineStr">
        <is>
          <t xml:space="preserve">自身获得隐形侦测，可选取隐身怪物，持续120秒；其他不可选限制仍生效。一次性符箓，使用后消耗。</t>
        </is>
      </c>
      <c r="Z5441" t="s">
        <v>6596</v>
      </c>
      <c r="AA5441" t="s">
        <v>373</v>
      </c>
      <c r="AB5441" s="16">
        <v>12221033</v>
      </c>
      <c r="AC5441" t="s">
        <v>6497</v>
      </c>
      <c r="AD5441">
        <v>40001</v>
      </c>
      <c r="AF5441">
        <v>70001</v>
      </c>
      <c r="AH5441">
        <v>9375</v>
      </c>
      <c r="AI5441" s="16" t="s">
        <v>6493</v>
      </c>
      <c r="AJ5441" s="16" t="s">
        <v>6493</v>
      </c>
      <c r="AK5441" s="16" t="s">
        <v>351</v>
      </c>
    </row>
    <row r="5442" spans="2:37">
      <c r="B5442" s="16" t="n">
        <f>10000000+INDEX(编号表!$B:$B,MATCH(F5442,编号表!$A:$A,0))*100000+INDEX(编号表!$F:$F,MATCH(D5442,编号表!$E:$E,0))*1000+INDEX(编号表!$D:$D,MATCH(E5442,编号表!$C:$C,0))*10000+G5442</f>
        <v>12261034</v>
      </c>
      <c r="C5442" s="16" t="inlineStr">
        <is>
          <t xml:space="preserve">照夜符</t>
        </is>
      </c>
      <c r="D5442" s="16" t="s">
        <v>86</v>
      </c>
      <c r="E5442" s="16" t="s">
        <v>351</v>
      </c>
      <c r="F5442" s="16" t="s">
        <v>6493</v>
      </c>
      <c r="G5442" s="16">
        <v>34</v>
      </c>
      <c r="I5442">
        <v>60</v>
      </c>
      <c r="J5442" t="str">
        <f t="shared" si="87"/>
        <v>大类_凡品炼虚符箓</v>
      </c>
      <c r="K5442" t="s">
        <v>337</v>
      </c>
      <c r="L5442">
        <v>1</v>
      </c>
      <c r="M5442" s="16" t="s">
        <v>6493</v>
      </c>
      <c r="O5442">
        <v>0</v>
      </c>
      <c r="P5442" t="b">
        <v>1</v>
      </c>
      <c r="Q5442"/>
      <c r="R5442" t="b">
        <v>0</v>
      </c>
      <c r="S5442">
        <v>1</v>
      </c>
      <c r="T5442" t="s">
        <v>91</v>
      </c>
      <c r="U5442">
        <v>999</v>
      </c>
      <c r="V5442" s="16" t="s">
        <v>6494</v>
      </c>
      <c r="W5442" s="16">
        <v>11870013</v>
      </c>
      <c r="Y5442" t="inlineStr">
        <is>
          <t xml:space="preserve">获得一个跟随自身的光照点，持续120秒。一次性符箓，使用后消耗。</t>
        </is>
      </c>
      <c r="Z5442" t="s">
        <v>6599</v>
      </c>
      <c r="AA5442" t="s">
        <v>373</v>
      </c>
      <c r="AB5442" s="16">
        <v>12221034</v>
      </c>
      <c r="AC5442" t="s">
        <v>6497</v>
      </c>
      <c r="AD5442">
        <v>40001</v>
      </c>
      <c r="AF5442">
        <v>70001</v>
      </c>
      <c r="AH5442">
        <v>9375</v>
      </c>
      <c r="AI5442" s="16" t="s">
        <v>6493</v>
      </c>
      <c r="AJ5442" s="16" t="s">
        <v>6493</v>
      </c>
      <c r="AK5442" s="16" t="s">
        <v>351</v>
      </c>
    </row>
    <row r="5443" spans="2:37">
      <c r="B5443" s="16" t="n">
        <f>10000000+INDEX(编号表!$B:$B,MATCH(F5443,编号表!$A:$A,0))*100000+INDEX(编号表!$F:$F,MATCH(D5443,编号表!$E:$E,0))*1000+INDEX(编号表!$D:$D,MATCH(E5443,编号表!$C:$C,0))*10000+G5443</f>
        <v>12261035</v>
      </c>
      <c r="C5443" s="16" t="inlineStr">
        <is>
          <t xml:space="preserve">寻踪符</t>
        </is>
      </c>
      <c r="D5443" s="16" t="s">
        <v>86</v>
      </c>
      <c r="E5443" s="16" t="s">
        <v>351</v>
      </c>
      <c r="F5443" s="16" t="s">
        <v>6493</v>
      </c>
      <c r="G5443" s="16">
        <v>35</v>
      </c>
      <c r="I5443">
        <v>60</v>
      </c>
      <c r="J5443" t="str">
        <f t="shared" si="87"/>
        <v>大类_凡品炼虚符箓</v>
      </c>
      <c r="K5443" t="s">
        <v>337</v>
      </c>
      <c r="L5443">
        <v>1</v>
      </c>
      <c r="M5443" s="16" t="s">
        <v>6493</v>
      </c>
      <c r="O5443">
        <v>0</v>
      </c>
      <c r="P5443" t="b">
        <v>1</v>
      </c>
      <c r="Q5443"/>
      <c r="R5443" t="b">
        <v>0</v>
      </c>
      <c r="S5443">
        <v>1</v>
      </c>
      <c r="T5443" t="s">
        <v>91</v>
      </c>
      <c r="U5443">
        <v>999</v>
      </c>
      <c r="V5443" s="16" t="s">
        <v>6494</v>
      </c>
      <c r="W5443" s="16">
        <v>11880013</v>
      </c>
      <c r="Y5443" t="inlineStr">
        <is>
          <t xml:space="preserve">传送到当前场景最近一只精英或首领附近的安全落点。无可用目标时不能使用。一次性符箓，使用后消耗。</t>
        </is>
      </c>
      <c r="Z5443" t="inlineStr">
        <is>
          <t xml:space="preserve">|cFFAAAABB循灵机而往，直抵强敌近旁。|r</t>
        </is>
      </c>
      <c r="AA5443" t="s">
        <v>373</v>
      </c>
      <c r="AB5443" s="16">
        <v>12221035</v>
      </c>
      <c r="AC5443" t="s">
        <v>6497</v>
      </c>
      <c r="AD5443">
        <v>40001</v>
      </c>
      <c r="AF5443">
        <v>70001</v>
      </c>
      <c r="AH5443">
        <v>9375</v>
      </c>
      <c r="AI5443" s="16" t="s">
        <v>6493</v>
      </c>
      <c r="AJ5443" s="16" t="s">
        <v>6493</v>
      </c>
      <c r="AK5443" s="16" t="s">
        <v>351</v>
      </c>
    </row>
    <row r="5444" spans="2:37">
      <c r="B5444" s="16" t="n">
        <f>10000000+INDEX(编号表!$B:$B,MATCH(F5444,编号表!$A:$A,0))*100000+INDEX(编号表!$F:$F,MATCH(D5444,编号表!$E:$E,0))*1000+INDEX(编号表!$D:$D,MATCH(E5444,编号表!$C:$C,0))*10000+G5444</f>
        <v>12261036</v>
      </c>
      <c r="C5444" s="16" t="inlineStr">
        <is>
          <t xml:space="preserve">传音符</t>
        </is>
      </c>
      <c r="D5444" s="16" t="s">
        <v>86</v>
      </c>
      <c r="E5444" s="16" t="s">
        <v>351</v>
      </c>
      <c r="F5444" s="16" t="s">
        <v>6493</v>
      </c>
      <c r="G5444" s="16">
        <v>36</v>
      </c>
      <c r="I5444">
        <v>60</v>
      </c>
      <c r="J5444" t="str">
        <f t="shared" si="87"/>
        <v>大类_凡品炼虚符箓</v>
      </c>
      <c r="K5444" t="s">
        <v>337</v>
      </c>
      <c r="L5444">
        <v>1</v>
      </c>
      <c r="M5444" s="16" t="s">
        <v>6493</v>
      </c>
      <c r="O5444">
        <v>0</v>
      </c>
      <c r="P5444" t="b">
        <v>1</v>
      </c>
      <c r="Q5444"/>
      <c r="R5444" t="b">
        <v>0</v>
      </c>
      <c r="S5444">
        <v>1</v>
      </c>
      <c r="T5444" t="s">
        <v>91</v>
      </c>
      <c r="U5444">
        <v>999</v>
      </c>
      <c r="V5444" s="16" t="s">
        <v>6494</v>
      </c>
      <c r="W5444" s="16">
        <v>11890013</v>
      </c>
      <c r="Y5444" t="inlineStr">
        <is>
          <t xml:space="preserve">打开NPC交易面板。待NPC交易系统完成后开放。一次性符箓，使用后消耗。</t>
        </is>
      </c>
      <c r="Z5444" t="inlineStr">
        <is>
          <t xml:space="preserve">|cFFAAAABB灵音跨山海，所求有所应。|r</t>
        </is>
      </c>
      <c r="AA5444" t="s">
        <v>373</v>
      </c>
      <c r="AB5444" s="16">
        <v>12221036</v>
      </c>
      <c r="AC5444" t="s">
        <v>6497</v>
      </c>
      <c r="AD5444">
        <v>40001</v>
      </c>
      <c r="AF5444">
        <v>70001</v>
      </c>
      <c r="AH5444">
        <v>9375</v>
      </c>
      <c r="AI5444" s="16" t="s">
        <v>6493</v>
      </c>
      <c r="AJ5444" s="16" t="s">
        <v>6493</v>
      </c>
      <c r="AK5444" s="16" t="s">
        <v>351</v>
      </c>
    </row>
    <row r="5445" spans="2:37">
      <c r="B5445" s="16" t="n">
        <f>10000000+INDEX(编号表!$B:$B,MATCH(F5445,编号表!$A:$A,0))*100000+INDEX(编号表!$F:$F,MATCH(D5445,编号表!$E:$E,0))*1000+INDEX(编号表!$D:$D,MATCH(E5445,编号表!$C:$C,0))*10000+G5445</f>
        <v>12261037</v>
      </c>
      <c r="C5445" s="16" t="inlineStr">
        <is>
          <t xml:space="preserve">指路符</t>
        </is>
      </c>
      <c r="D5445" s="16" t="s">
        <v>86</v>
      </c>
      <c r="E5445" s="16" t="s">
        <v>351</v>
      </c>
      <c r="F5445" s="16" t="s">
        <v>6493</v>
      </c>
      <c r="G5445" s="16">
        <v>37</v>
      </c>
      <c r="I5445">
        <v>60</v>
      </c>
      <c r="J5445" t="str">
        <f t="shared" si="87"/>
        <v>大类_凡品炼虚符箓</v>
      </c>
      <c r="K5445" t="s">
        <v>337</v>
      </c>
      <c r="L5445">
        <v>1</v>
      </c>
      <c r="M5445" s="16" t="s">
        <v>6493</v>
      </c>
      <c r="O5445">
        <v>0</v>
      </c>
      <c r="P5445" t="b">
        <v>1</v>
      </c>
      <c r="Q5445"/>
      <c r="R5445" t="b">
        <v>0</v>
      </c>
      <c r="S5445">
        <v>1</v>
      </c>
      <c r="T5445" t="s">
        <v>91</v>
      </c>
      <c r="U5445">
        <v>999</v>
      </c>
      <c r="V5445" s="16" t="s">
        <v>6494</v>
      </c>
      <c r="W5445" s="16">
        <v>11900013</v>
      </c>
      <c r="Y5445" t="inlineStr">
        <is>
          <t xml:space="preserve">在小地图上显示当前场景精英与首领的位置，持续120秒。一次性符箓，使用后消耗。</t>
        </is>
      </c>
      <c r="Z5445" t="inlineStr">
        <is>
          <t xml:space="preserve">|cFFAAAABB山川有迹，强敌难藏。|r</t>
        </is>
      </c>
      <c r="AA5445" t="s">
        <v>373</v>
      </c>
      <c r="AB5445" s="16">
        <v>12221037</v>
      </c>
      <c r="AC5445" t="s">
        <v>6497</v>
      </c>
      <c r="AD5445">
        <v>40001</v>
      </c>
      <c r="AF5445">
        <v>70001</v>
      </c>
      <c r="AH5445">
        <v>9375</v>
      </c>
      <c r="AI5445" s="16" t="s">
        <v>6493</v>
      </c>
      <c r="AJ5445" s="16" t="s">
        <v>6493</v>
      </c>
      <c r="AK5445" s="16" t="s">
        <v>351</v>
      </c>
    </row>
    <row r="5446" spans="2:37">
      <c r="B5446" s="16" t="n">
        <f>10000000+INDEX(编号表!$B:$B,MATCH(F5446,编号表!$A:$A,0))*100000+INDEX(编号表!$F:$F,MATCH(D5446,编号表!$E:$E,0))*1000+INDEX(编号表!$D:$D,MATCH(E5446,编号表!$C:$C,0))*10000+G5446</f>
        <v>12261038</v>
      </c>
      <c r="C5446" s="16" t="inlineStr">
        <is>
          <t xml:space="preserve">震慑符</t>
        </is>
      </c>
      <c r="D5446" s="16" t="s">
        <v>86</v>
      </c>
      <c r="E5446" s="16" t="s">
        <v>351</v>
      </c>
      <c r="F5446" s="16" t="s">
        <v>6493</v>
      </c>
      <c r="G5446" s="16">
        <v>38</v>
      </c>
      <c r="I5446">
        <v>60</v>
      </c>
      <c r="J5446" t="str">
        <f t="shared" si="87"/>
        <v>大类_凡品炼虚符箓</v>
      </c>
      <c r="K5446" t="s">
        <v>337</v>
      </c>
      <c r="L5446">
        <v>1</v>
      </c>
      <c r="M5446" s="16" t="s">
        <v>6493</v>
      </c>
      <c r="O5446">
        <v>0</v>
      </c>
      <c r="P5446" t="b">
        <v>1</v>
      </c>
      <c r="Q5446"/>
      <c r="R5446" t="b">
        <v>0</v>
      </c>
      <c r="S5446">
        <v>1</v>
      </c>
      <c r="T5446" t="s">
        <v>91</v>
      </c>
      <c r="U5446">
        <v>999</v>
      </c>
      <c r="V5446" s="16" t="s">
        <v>6494</v>
      </c>
      <c r="W5446" s="16">
        <v>11910013</v>
      </c>
      <c r="Y5446" t="inlineStr">
        <is>
          <t xml:space="preserve">使一个敌人恐惧2秒，随机逃窜，不能普攻和施法。一次性符箓，使用后消耗。</t>
        </is>
      </c>
      <c r="Z5446" t="inlineStr">
        <is>
          <t xml:space="preserve">|cFFAAAABB一符慑魄，敌胆自寒。|r</t>
        </is>
      </c>
      <c r="AA5446" t="s">
        <v>373</v>
      </c>
      <c r="AB5446" s="16">
        <v>12221038</v>
      </c>
      <c r="AC5446" t="s">
        <v>6497</v>
      </c>
      <c r="AD5446">
        <v>40001</v>
      </c>
      <c r="AF5446">
        <v>70001</v>
      </c>
      <c r="AH5446">
        <v>9375</v>
      </c>
      <c r="AI5446" s="16" t="s">
        <v>6493</v>
      </c>
      <c r="AJ5446" s="16" t="s">
        <v>6493</v>
      </c>
      <c r="AK5446" s="16" t="s">
        <v>351</v>
      </c>
    </row>
    <row r="5447" spans="2:37">
      <c r="B5447" s="16" t="n">
        <f>10000000+INDEX(编号表!$B:$B,MATCH(F5447,编号表!$A:$A,0))*100000+INDEX(编号表!$F:$F,MATCH(D5447,编号表!$E:$E,0))*1000+INDEX(编号表!$D:$D,MATCH(E5447,编号表!$C:$C,0))*10000+G5447</f>
        <v>12261039</v>
      </c>
      <c r="C5447" s="16" t="inlineStr">
        <is>
          <t xml:space="preserve">挪移符</t>
        </is>
      </c>
      <c r="D5447" s="16" t="s">
        <v>86</v>
      </c>
      <c r="E5447" s="16" t="s">
        <v>351</v>
      </c>
      <c r="F5447" s="16" t="s">
        <v>6493</v>
      </c>
      <c r="G5447" s="16">
        <v>39</v>
      </c>
      <c r="I5447">
        <v>60</v>
      </c>
      <c r="J5447" t="str">
        <f t="shared" si="87"/>
        <v>大类_凡品炼虚符箓</v>
      </c>
      <c r="K5447" t="s">
        <v>337</v>
      </c>
      <c r="L5447">
        <v>1</v>
      </c>
      <c r="M5447" s="16" t="s">
        <v>6493</v>
      </c>
      <c r="O5447">
        <v>0</v>
      </c>
      <c r="P5447" t="b">
        <v>1</v>
      </c>
      <c r="Q5447"/>
      <c r="R5447" t="b">
        <v>0</v>
      </c>
      <c r="S5447">
        <v>1</v>
      </c>
      <c r="T5447" t="s">
        <v>91</v>
      </c>
      <c r="U5447">
        <v>999</v>
      </c>
      <c r="V5447" s="16" t="s">
        <v>6494</v>
      </c>
      <c r="W5447" s="16">
        <v>11920013</v>
      </c>
      <c r="Y5447" t="inlineStr">
        <is>
          <t xml:space="preserve">在当前场景内随机传送到1200码内的一个安全位置。一次性符箓，使用后消耗。</t>
        </is>
      </c>
      <c r="Z5447" t="inlineStr">
        <is>
          <t xml:space="preserve">|cFFAAAABB灵机一转，移步别处。|r</t>
        </is>
      </c>
      <c r="AA5447" t="s">
        <v>373</v>
      </c>
      <c r="AB5447" s="16">
        <v>12221039</v>
      </c>
      <c r="AC5447" t="s">
        <v>6497</v>
      </c>
      <c r="AD5447">
        <v>40001</v>
      </c>
      <c r="AF5447">
        <v>70001</v>
      </c>
      <c r="AH5447">
        <v>9375</v>
      </c>
      <c r="AI5447" s="16" t="s">
        <v>6493</v>
      </c>
      <c r="AJ5447" s="16" t="s">
        <v>6493</v>
      </c>
      <c r="AK5447" s="16" t="s">
        <v>351</v>
      </c>
    </row>
    <row r="5448" spans="2:37">
      <c r="B5448" s="16" t="n">
        <f>10000000+INDEX(编号表!$B:$B,MATCH(F5448,编号表!$A:$A,0))*100000+INDEX(编号表!$F:$F,MATCH(D5448,编号表!$E:$E,0))*1000+INDEX(编号表!$D:$D,MATCH(E5448,编号表!$C:$C,0))*10000+G5448</f>
        <v>12261040</v>
      </c>
      <c r="C5448" s="16" t="inlineStr">
        <is>
          <t xml:space="preserve">替身符</t>
        </is>
      </c>
      <c r="D5448" s="16" t="s">
        <v>86</v>
      </c>
      <c r="E5448" s="16" t="s">
        <v>351</v>
      </c>
      <c r="F5448" s="16" t="s">
        <v>6493</v>
      </c>
      <c r="G5448" s="16">
        <v>40</v>
      </c>
      <c r="I5448">
        <v>60</v>
      </c>
      <c r="J5448" t="str">
        <f t="shared" si="87"/>
        <v>大类_凡品炼虚符箓</v>
      </c>
      <c r="K5448" t="s">
        <v>337</v>
      </c>
      <c r="L5448">
        <v>1</v>
      </c>
      <c r="M5448" s="16" t="s">
        <v>6493</v>
      </c>
      <c r="O5448">
        <v>0</v>
      </c>
      <c r="P5448" t="b">
        <v>1</v>
      </c>
      <c r="Q5448"/>
      <c r="R5448" t="b">
        <v>0</v>
      </c>
      <c r="S5448">
        <v>1</v>
      </c>
      <c r="T5448" t="s">
        <v>91</v>
      </c>
      <c r="U5448">
        <v>999</v>
      </c>
      <c r="V5448" s="16" t="s">
        <v>6494</v>
      </c>
      <c r="W5448" s="16">
        <v>11930013</v>
      </c>
      <c r="Y5448" t="inlineStr">
        <is>
          <t xml:space="preserve">120秒内受到下一次暴击时，取消该次全部暴击伤害，并消耗此状态。一次性符箓，使用后消耗。</t>
        </is>
      </c>
      <c r="Z5448" t="s">
        <v>6617</v>
      </c>
      <c r="AA5448" t="s">
        <v>373</v>
      </c>
      <c r="AB5448" s="16">
        <v>12221040</v>
      </c>
      <c r="AC5448" t="s">
        <v>6497</v>
      </c>
      <c r="AD5448">
        <v>40001</v>
      </c>
      <c r="AF5448">
        <v>70001</v>
      </c>
      <c r="AH5448">
        <v>9375</v>
      </c>
      <c r="AI5448" s="16" t="s">
        <v>6493</v>
      </c>
      <c r="AJ5448" s="16" t="s">
        <v>6493</v>
      </c>
      <c r="AK5448" s="16" t="s">
        <v>351</v>
      </c>
    </row>
    <row r="5449" spans="2:37">
      <c r="B5449" s="16" t="n">
        <f>10000000+INDEX(编号表!$B:$B,MATCH(F5449,编号表!$A:$A,0))*100000+INDEX(编号表!$F:$F,MATCH(D5449,编号表!$E:$E,0))*1000+INDEX(编号表!$D:$D,MATCH(E5449,编号表!$C:$C,0))*10000+G5449</f>
        <v>12261041</v>
      </c>
      <c r="C5449" s="16" t="inlineStr">
        <is>
          <t xml:space="preserve">问心符</t>
        </is>
      </c>
      <c r="D5449" s="16" t="s">
        <v>86</v>
      </c>
      <c r="E5449" s="16" t="s">
        <v>351</v>
      </c>
      <c r="F5449" s="16" t="s">
        <v>6493</v>
      </c>
      <c r="G5449" s="16">
        <v>41</v>
      </c>
      <c r="I5449">
        <v>60</v>
      </c>
      <c r="J5449" t="str">
        <f t="shared" si="87"/>
        <v>大类_凡品炼虚符箓</v>
      </c>
      <c r="K5449" t="s">
        <v>337</v>
      </c>
      <c r="L5449">
        <v>1</v>
      </c>
      <c r="M5449" s="16" t="s">
        <v>6493</v>
      </c>
      <c r="O5449">
        <v>0</v>
      </c>
      <c r="P5449" t="b">
        <v>1</v>
      </c>
      <c r="Q5449"/>
      <c r="R5449" t="b">
        <v>0</v>
      </c>
      <c r="S5449">
        <v>1</v>
      </c>
      <c r="T5449" t="s">
        <v>91</v>
      </c>
      <c r="U5449">
        <v>999</v>
      </c>
      <c r="V5449" s="16" t="s">
        <v>6494</v>
      </c>
      <c r="W5449" s="16">
        <v>11940013</v>
      </c>
      <c r="Y5449" t="inlineStr">
        <is>
          <t xml:space="preserve">降低敌人物理攻击、法术攻击上下限各10%，持续120秒。一次性符箓，使用后消耗。</t>
        </is>
      </c>
      <c r="Z5449" t="inlineStr">
        <is>
          <t xml:space="preserve">|cFFAAAABB一符压念，攻势自衰。|r</t>
        </is>
      </c>
      <c r="AA5449" t="s">
        <v>373</v>
      </c>
      <c r="AB5449" s="16">
        <v>12221041</v>
      </c>
      <c r="AC5449" t="s">
        <v>6497</v>
      </c>
      <c r="AD5449">
        <v>40001</v>
      </c>
      <c r="AF5449">
        <v>70001</v>
      </c>
      <c r="AH5449">
        <v>9375</v>
      </c>
      <c r="AI5449" s="16" t="s">
        <v>6493</v>
      </c>
      <c r="AJ5449" s="16" t="s">
        <v>6493</v>
      </c>
      <c r="AK5449" s="16" t="s">
        <v>351</v>
      </c>
    </row>
    <row r="5450" spans="2:37">
      <c r="B5450" s="16" t="n">
        <f>10000000+INDEX(编号表!$B:$B,MATCH(F5450,编号表!$A:$A,0))*100000+INDEX(编号表!$F:$F,MATCH(D5450,编号表!$E:$E,0))*1000+INDEX(编号表!$D:$D,MATCH(E5450,编号表!$C:$C,0))*10000+G5450</f>
        <v>12271000</v>
      </c>
      <c r="C5450" s="16" t="inlineStr">
        <is>
          <t xml:space="preserve">火弹符</t>
        </is>
      </c>
      <c r="D5450" s="16" t="s">
        <v>86</v>
      </c>
      <c r="E5450" s="16" t="s">
        <v>354</v>
      </c>
      <c r="F5450" s="16" t="s">
        <v>6493</v>
      </c>
      <c r="G5450" s="16">
        <v>0</v>
      </c>
      <c r="I5450">
        <v>60</v>
      </c>
      <c r="J5450" t="str">
        <f t="shared" si="87"/>
        <v>大类_凡品合体符箓</v>
      </c>
      <c r="K5450" t="s">
        <v>337</v>
      </c>
      <c r="L5450">
        <v>1</v>
      </c>
      <c r="M5450" s="16" t="s">
        <v>6493</v>
      </c>
      <c r="O5450">
        <v>0</v>
      </c>
      <c r="P5450" t="b">
        <v>1</v>
      </c>
      <c r="Q5450"/>
      <c r="R5450" t="b">
        <v>0</v>
      </c>
      <c r="S5450">
        <v>1</v>
      </c>
      <c r="T5450" t="s">
        <v>91</v>
      </c>
      <c r="U5450">
        <v>999</v>
      </c>
      <c r="V5450" s="16" t="s">
        <v>6494</v>
      </c>
      <c r="W5450" s="16">
        <v>11530016</v>
      </c>
      <c r="Y5450" t="inlineStr">
        <is>
          <t xml:space="preserve">向一个敌人发射火弹，造成272000点法术伤害。一次性符箓，使用后消耗。</t>
        </is>
      </c>
      <c r="Z5450" t="s">
        <v>6496</v>
      </c>
      <c r="AA5450" t="s">
        <v>373</v>
      </c>
      <c r="AB5450" s="16">
        <v>12221000</v>
      </c>
      <c r="AC5450" t="s">
        <v>6497</v>
      </c>
      <c r="AD5450">
        <v>40001</v>
      </c>
      <c r="AF5450">
        <v>70001</v>
      </c>
      <c r="AH5450">
        <v>46875</v>
      </c>
      <c r="AI5450" s="16" t="s">
        <v>6493</v>
      </c>
      <c r="AJ5450" s="16" t="s">
        <v>6493</v>
      </c>
      <c r="AK5450" s="16" t="s">
        <v>354</v>
      </c>
    </row>
    <row r="5451" spans="2:37">
      <c r="B5451" s="16" t="n">
        <f>10000000+INDEX(编号表!$B:$B,MATCH(F5451,编号表!$A:$A,0))*100000+INDEX(编号表!$F:$F,MATCH(D5451,编号表!$E:$E,0))*1000+INDEX(编号表!$D:$D,MATCH(E5451,编号表!$C:$C,0))*10000+G5451</f>
        <v>12271001</v>
      </c>
      <c r="C5451" s="16" t="inlineStr">
        <is>
          <t xml:space="preserve">火云符</t>
        </is>
      </c>
      <c r="D5451" s="16" t="s">
        <v>86</v>
      </c>
      <c r="E5451" s="16" t="s">
        <v>354</v>
      </c>
      <c r="F5451" s="16" t="s">
        <v>6493</v>
      </c>
      <c r="G5451" s="16">
        <v>1</v>
      </c>
      <c r="I5451">
        <v>60</v>
      </c>
      <c r="J5451" t="str">
        <f t="shared" si="87"/>
        <v>大类_凡品合体符箓</v>
      </c>
      <c r="K5451" t="s">
        <v>337</v>
      </c>
      <c r="L5451">
        <v>1</v>
      </c>
      <c r="M5451" s="16" t="s">
        <v>6493</v>
      </c>
      <c r="O5451">
        <v>0</v>
      </c>
      <c r="P5451" t="b">
        <v>1</v>
      </c>
      <c r="Q5451"/>
      <c r="R5451" t="b">
        <v>0</v>
      </c>
      <c r="S5451">
        <v>1</v>
      </c>
      <c r="T5451" t="s">
        <v>91</v>
      </c>
      <c r="U5451">
        <v>999</v>
      </c>
      <c r="V5451" s="16" t="s">
        <v>6494</v>
      </c>
      <c r="W5451" s="16">
        <v>11540016</v>
      </c>
      <c r="Y5451" t="inlineStr">
        <is>
          <t xml:space="preserve">在目标地点形成半径220码的固定火云，每秒对范围内敌人造成68000点法术伤害，持续120秒。一次性符箓，使用后消耗。</t>
        </is>
      </c>
      <c r="Z5451" t="s">
        <v>6500</v>
      </c>
      <c r="AA5451" t="s">
        <v>373</v>
      </c>
      <c r="AB5451" s="16">
        <v>12221001</v>
      </c>
      <c r="AC5451" t="s">
        <v>6497</v>
      </c>
      <c r="AD5451">
        <v>40001</v>
      </c>
      <c r="AF5451">
        <v>70001</v>
      </c>
      <c r="AH5451">
        <v>46875</v>
      </c>
      <c r="AI5451" s="16" t="s">
        <v>6493</v>
      </c>
      <c r="AJ5451" s="16" t="s">
        <v>6493</v>
      </c>
      <c r="AK5451" s="16" t="s">
        <v>354</v>
      </c>
    </row>
    <row r="5452" spans="2:37">
      <c r="B5452" s="16" t="n">
        <f>10000000+INDEX(编号表!$B:$B,MATCH(F5452,编号表!$A:$A,0))*100000+INDEX(编号表!$F:$F,MATCH(D5452,编号表!$E:$E,0))*1000+INDEX(编号表!$D:$D,MATCH(E5452,编号表!$C:$C,0))*10000+G5452</f>
        <v>12271002</v>
      </c>
      <c r="C5452" s="16" t="inlineStr">
        <is>
          <t xml:space="preserve">冰锥符</t>
        </is>
      </c>
      <c r="D5452" s="16" t="s">
        <v>86</v>
      </c>
      <c r="E5452" s="16" t="s">
        <v>354</v>
      </c>
      <c r="F5452" s="16" t="s">
        <v>6493</v>
      </c>
      <c r="G5452" s="16">
        <v>2</v>
      </c>
      <c r="I5452">
        <v>60</v>
      </c>
      <c r="J5452" t="str">
        <f t="shared" si="87"/>
        <v>大类_凡品合体符箓</v>
      </c>
      <c r="K5452" t="s">
        <v>337</v>
      </c>
      <c r="L5452">
        <v>1</v>
      </c>
      <c r="M5452" s="16" t="s">
        <v>6493</v>
      </c>
      <c r="O5452">
        <v>0</v>
      </c>
      <c r="P5452" t="b">
        <v>1</v>
      </c>
      <c r="Q5452"/>
      <c r="R5452" t="b">
        <v>0</v>
      </c>
      <c r="S5452">
        <v>1</v>
      </c>
      <c r="T5452" t="s">
        <v>91</v>
      </c>
      <c r="U5452">
        <v>999</v>
      </c>
      <c r="V5452" s="16" t="s">
        <v>6494</v>
      </c>
      <c r="W5452" s="16">
        <v>11550016</v>
      </c>
      <c r="Y5452" t="inlineStr">
        <is>
          <t xml:space="preserve">向一个敌人发射冰锥，造成204000点法术伤害。一次性符箓，使用后消耗。</t>
        </is>
      </c>
      <c r="Z5452" t="inlineStr">
        <is>
          <t xml:space="preserve">|cFFAAAABB水凝一线，寒锋破空。|r</t>
        </is>
      </c>
      <c r="AA5452" t="s">
        <v>373</v>
      </c>
      <c r="AB5452" s="16">
        <v>12221002</v>
      </c>
      <c r="AC5452" t="s">
        <v>6497</v>
      </c>
      <c r="AD5452">
        <v>40001</v>
      </c>
      <c r="AF5452">
        <v>70001</v>
      </c>
      <c r="AH5452">
        <v>46875</v>
      </c>
      <c r="AI5452" s="16" t="s">
        <v>6493</v>
      </c>
      <c r="AJ5452" s="16" t="s">
        <v>6493</v>
      </c>
      <c r="AK5452" s="16" t="s">
        <v>354</v>
      </c>
    </row>
    <row r="5453" spans="2:37">
      <c r="B5453" s="16" t="n">
        <f>10000000+INDEX(编号表!$B:$B,MATCH(F5453,编号表!$A:$A,0))*100000+INDEX(编号表!$F:$F,MATCH(D5453,编号表!$E:$E,0))*1000+INDEX(编号表!$D:$D,MATCH(E5453,编号表!$C:$C,0))*10000+G5453</f>
        <v>12271003</v>
      </c>
      <c r="C5453" s="16" t="inlineStr">
        <is>
          <t xml:space="preserve">金刃符</t>
        </is>
      </c>
      <c r="D5453" s="16" t="s">
        <v>86</v>
      </c>
      <c r="E5453" s="16" t="s">
        <v>354</v>
      </c>
      <c r="F5453" s="16" t="s">
        <v>6493</v>
      </c>
      <c r="G5453" s="16">
        <v>3</v>
      </c>
      <c r="I5453">
        <v>60</v>
      </c>
      <c r="J5453" t="str">
        <f t="shared" si="87"/>
        <v>大类_凡品合体符箓</v>
      </c>
      <c r="K5453" t="s">
        <v>337</v>
      </c>
      <c r="L5453">
        <v>1</v>
      </c>
      <c r="M5453" s="16" t="s">
        <v>6493</v>
      </c>
      <c r="O5453">
        <v>0</v>
      </c>
      <c r="P5453" t="b">
        <v>1</v>
      </c>
      <c r="Q5453"/>
      <c r="R5453" t="b">
        <v>0</v>
      </c>
      <c r="S5453">
        <v>1</v>
      </c>
      <c r="T5453" t="s">
        <v>91</v>
      </c>
      <c r="U5453">
        <v>999</v>
      </c>
      <c r="V5453" s="16" t="s">
        <v>6494</v>
      </c>
      <c r="W5453" s="16">
        <v>11560016</v>
      </c>
      <c r="Y5453" t="inlineStr">
        <is>
          <t xml:space="preserve">对前方直线内敌人造成基础204000点法术伤害；伤害随距离衰减，范围边缘为基础伤害的70%。一次性符箓，使用后消耗。</t>
        </is>
      </c>
      <c r="Z5453" t="s">
        <v>6506</v>
      </c>
      <c r="AA5453" t="s">
        <v>373</v>
      </c>
      <c r="AB5453" s="16">
        <v>12221003</v>
      </c>
      <c r="AC5453" t="s">
        <v>6497</v>
      </c>
      <c r="AD5453">
        <v>40001</v>
      </c>
      <c r="AF5453">
        <v>70001</v>
      </c>
      <c r="AH5453">
        <v>46875</v>
      </c>
      <c r="AI5453" s="16" t="s">
        <v>6493</v>
      </c>
      <c r="AJ5453" s="16" t="s">
        <v>6493</v>
      </c>
      <c r="AK5453" s="16" t="s">
        <v>354</v>
      </c>
    </row>
    <row r="5454" spans="2:37">
      <c r="B5454" s="16" t="n">
        <f>10000000+INDEX(编号表!$B:$B,MATCH(F5454,编号表!$A:$A,0))*100000+INDEX(编号表!$F:$F,MATCH(D5454,编号表!$E:$E,0))*1000+INDEX(编号表!$D:$D,MATCH(E5454,编号表!$C:$C,0))*10000+G5454</f>
        <v>12271004</v>
      </c>
      <c r="C5454" s="16" t="inlineStr">
        <is>
          <t xml:space="preserve">落石符</t>
        </is>
      </c>
      <c r="D5454" s="16" t="s">
        <v>86</v>
      </c>
      <c r="E5454" s="16" t="s">
        <v>354</v>
      </c>
      <c r="F5454" s="16" t="s">
        <v>6493</v>
      </c>
      <c r="G5454" s="16">
        <v>4</v>
      </c>
      <c r="I5454">
        <v>60</v>
      </c>
      <c r="J5454" t="str">
        <f t="shared" si="87"/>
        <v>大类_凡品合体符箓</v>
      </c>
      <c r="K5454" t="s">
        <v>337</v>
      </c>
      <c r="L5454">
        <v>1</v>
      </c>
      <c r="M5454" s="16" t="s">
        <v>6493</v>
      </c>
      <c r="O5454">
        <v>0</v>
      </c>
      <c r="P5454" t="b">
        <v>1</v>
      </c>
      <c r="Q5454"/>
      <c r="R5454" t="b">
        <v>0</v>
      </c>
      <c r="S5454">
        <v>1</v>
      </c>
      <c r="T5454" t="s">
        <v>91</v>
      </c>
      <c r="U5454">
        <v>999</v>
      </c>
      <c r="V5454" s="16" t="s">
        <v>6494</v>
      </c>
      <c r="W5454" s="16">
        <v>11570016</v>
      </c>
      <c r="Y5454" t="inlineStr">
        <is>
          <t xml:space="preserve">对目标小范围内敌人造成226666点法术伤害。一次性符箓，使用后消耗。</t>
        </is>
      </c>
      <c r="Z5454" t="s">
        <v>6509</v>
      </c>
      <c r="AA5454" t="s">
        <v>373</v>
      </c>
      <c r="AB5454" s="16">
        <v>12221004</v>
      </c>
      <c r="AC5454" t="s">
        <v>6497</v>
      </c>
      <c r="AD5454">
        <v>40001</v>
      </c>
      <c r="AF5454">
        <v>70001</v>
      </c>
      <c r="AH5454">
        <v>46875</v>
      </c>
      <c r="AI5454" s="16" t="s">
        <v>6493</v>
      </c>
      <c r="AJ5454" s="16" t="s">
        <v>6493</v>
      </c>
      <c r="AK5454" s="16" t="s">
        <v>354</v>
      </c>
    </row>
    <row r="5455" spans="2:37">
      <c r="B5455" s="16" t="n">
        <f>10000000+INDEX(编号表!$B:$B,MATCH(F5455,编号表!$A:$A,0))*100000+INDEX(编号表!$F:$F,MATCH(D5455,编号表!$E:$E,0))*1000+INDEX(编号表!$D:$D,MATCH(E5455,编号表!$C:$C,0))*10000+G5455</f>
        <v>12271005</v>
      </c>
      <c r="C5455" s="16" t="inlineStr">
        <is>
          <t xml:space="preserve">雷击符</t>
        </is>
      </c>
      <c r="D5455" s="16" t="s">
        <v>86</v>
      </c>
      <c r="E5455" s="16" t="s">
        <v>354</v>
      </c>
      <c r="F5455" s="16" t="s">
        <v>6493</v>
      </c>
      <c r="G5455" s="16">
        <v>5</v>
      </c>
      <c r="I5455">
        <v>60</v>
      </c>
      <c r="J5455" t="str">
        <f t="shared" si="87"/>
        <v>大类_凡品合体符箓</v>
      </c>
      <c r="K5455" t="s">
        <v>337</v>
      </c>
      <c r="L5455">
        <v>1</v>
      </c>
      <c r="M5455" s="16" t="s">
        <v>6493</v>
      </c>
      <c r="O5455">
        <v>0</v>
      </c>
      <c r="P5455" t="b">
        <v>1</v>
      </c>
      <c r="Q5455"/>
      <c r="R5455" t="b">
        <v>0</v>
      </c>
      <c r="S5455">
        <v>1</v>
      </c>
      <c r="T5455" t="s">
        <v>91</v>
      </c>
      <c r="U5455">
        <v>999</v>
      </c>
      <c r="V5455" s="16" t="s">
        <v>6494</v>
      </c>
      <c r="W5455" s="16">
        <v>11580016</v>
      </c>
      <c r="Y5455" t="inlineStr">
        <is>
          <t xml:space="preserve">对一个敌人造成181333点法术伤害。一次性符箓，使用后消耗。</t>
        </is>
      </c>
      <c r="Z5455" t="s">
        <v>6512</v>
      </c>
      <c r="AA5455" t="s">
        <v>373</v>
      </c>
      <c r="AB5455" s="16">
        <v>12221005</v>
      </c>
      <c r="AC5455" t="s">
        <v>6497</v>
      </c>
      <c r="AD5455">
        <v>40001</v>
      </c>
      <c r="AF5455">
        <v>70001</v>
      </c>
      <c r="AH5455">
        <v>46875</v>
      </c>
      <c r="AI5455" s="16" t="s">
        <v>6493</v>
      </c>
      <c r="AJ5455" s="16" t="s">
        <v>6493</v>
      </c>
      <c r="AK5455" s="16" t="s">
        <v>354</v>
      </c>
    </row>
    <row r="5456" spans="2:37">
      <c r="B5456" s="16" t="n">
        <f>10000000+INDEX(编号表!$B:$B,MATCH(F5456,编号表!$A:$A,0))*100000+INDEX(编号表!$F:$F,MATCH(D5456,编号表!$E:$E,0))*1000+INDEX(编号表!$D:$D,MATCH(E5456,编号表!$C:$C,0))*10000+G5456</f>
        <v>12271006</v>
      </c>
      <c r="C5456" s="16" t="inlineStr">
        <is>
          <t xml:space="preserve">裂甲符</t>
        </is>
      </c>
      <c r="D5456" s="16" t="s">
        <v>86</v>
      </c>
      <c r="E5456" s="16" t="s">
        <v>354</v>
      </c>
      <c r="F5456" s="16" t="s">
        <v>6493</v>
      </c>
      <c r="G5456" s="16">
        <v>6</v>
      </c>
      <c r="I5456">
        <v>60</v>
      </c>
      <c r="J5456" t="str">
        <f t="shared" si="87"/>
        <v>大类_凡品合体符箓</v>
      </c>
      <c r="K5456" t="s">
        <v>337</v>
      </c>
      <c r="L5456">
        <v>1</v>
      </c>
      <c r="M5456" s="16" t="s">
        <v>6493</v>
      </c>
      <c r="O5456">
        <v>0</v>
      </c>
      <c r="P5456" t="b">
        <v>1</v>
      </c>
      <c r="Q5456"/>
      <c r="R5456" t="b">
        <v>0</v>
      </c>
      <c r="S5456">
        <v>1</v>
      </c>
      <c r="T5456" t="s">
        <v>91</v>
      </c>
      <c r="U5456">
        <v>999</v>
      </c>
      <c r="V5456" s="16" t="s">
        <v>6494</v>
      </c>
      <c r="W5456" s="16">
        <v>11590016</v>
      </c>
      <c r="Y5456" t="inlineStr">
        <is>
          <t xml:space="preserve">降低敌人的物理、法术防御上下限各15%，持续120秒。一次性符箓，使用后消耗。</t>
        </is>
      </c>
      <c r="Z5456" t="s">
        <v>6515</v>
      </c>
      <c r="AA5456" t="s">
        <v>373</v>
      </c>
      <c r="AB5456" s="16">
        <v>12221006</v>
      </c>
      <c r="AC5456" t="s">
        <v>6497</v>
      </c>
      <c r="AD5456">
        <v>40001</v>
      </c>
      <c r="AF5456">
        <v>70001</v>
      </c>
      <c r="AH5456">
        <v>46875</v>
      </c>
      <c r="AI5456" s="16" t="s">
        <v>6493</v>
      </c>
      <c r="AJ5456" s="16" t="s">
        <v>6493</v>
      </c>
      <c r="AK5456" s="16" t="s">
        <v>354</v>
      </c>
    </row>
    <row r="5457" spans="2:37">
      <c r="B5457" s="16" t="n">
        <f>10000000+INDEX(编号表!$B:$B,MATCH(F5457,编号表!$A:$A,0))*100000+INDEX(编号表!$F:$F,MATCH(D5457,编号表!$E:$E,0))*1000+INDEX(编号表!$D:$D,MATCH(E5457,编号表!$C:$C,0))*10000+G5457</f>
        <v>12271007</v>
      </c>
      <c r="C5457" s="16" t="inlineStr">
        <is>
          <t xml:space="preserve">惊魂符</t>
        </is>
      </c>
      <c r="D5457" s="16" t="s">
        <v>86</v>
      </c>
      <c r="E5457" s="16" t="s">
        <v>354</v>
      </c>
      <c r="F5457" s="16" t="s">
        <v>6493</v>
      </c>
      <c r="G5457" s="16">
        <v>7</v>
      </c>
      <c r="I5457">
        <v>60</v>
      </c>
      <c r="J5457" t="str">
        <f t="shared" si="87"/>
        <v>大类_凡品合体符箓</v>
      </c>
      <c r="K5457" t="s">
        <v>337</v>
      </c>
      <c r="L5457">
        <v>1</v>
      </c>
      <c r="M5457" s="16" t="s">
        <v>6493</v>
      </c>
      <c r="O5457">
        <v>0</v>
      </c>
      <c r="P5457" t="b">
        <v>1</v>
      </c>
      <c r="Q5457"/>
      <c r="R5457" t="b">
        <v>0</v>
      </c>
      <c r="S5457">
        <v>1</v>
      </c>
      <c r="T5457" t="s">
        <v>91</v>
      </c>
      <c r="U5457">
        <v>999</v>
      </c>
      <c r="V5457" s="16" t="s">
        <v>6494</v>
      </c>
      <c r="W5457" s="16">
        <v>11600016</v>
      </c>
      <c r="Y5457" t="inlineStr">
        <is>
          <t xml:space="preserve">对一个敌人造成226666点神识系法术伤害。一次性符箓，使用后消耗。</t>
        </is>
      </c>
      <c r="Z5457" t="s">
        <v>6518</v>
      </c>
      <c r="AA5457" t="s">
        <v>373</v>
      </c>
      <c r="AB5457" s="16">
        <v>12221007</v>
      </c>
      <c r="AC5457" t="s">
        <v>6497</v>
      </c>
      <c r="AD5457">
        <v>40001</v>
      </c>
      <c r="AF5457">
        <v>70001</v>
      </c>
      <c r="AH5457">
        <v>46875</v>
      </c>
      <c r="AI5457" s="16" t="s">
        <v>6493</v>
      </c>
      <c r="AJ5457" s="16" t="s">
        <v>6493</v>
      </c>
      <c r="AK5457" s="16" t="s">
        <v>354</v>
      </c>
    </row>
    <row r="5458" spans="2:37">
      <c r="B5458" s="16" t="n">
        <f>10000000+INDEX(编号表!$B:$B,MATCH(F5458,编号表!$A:$A,0))*100000+INDEX(编号表!$F:$F,MATCH(D5458,编号表!$E:$E,0))*1000+INDEX(编号表!$D:$D,MATCH(E5458,编号表!$C:$C,0))*10000+G5458</f>
        <v>12271008</v>
      </c>
      <c r="C5458" s="16" t="inlineStr">
        <is>
          <t xml:space="preserve">金刚符</t>
        </is>
      </c>
      <c r="D5458" s="16" t="s">
        <v>86</v>
      </c>
      <c r="E5458" s="16" t="s">
        <v>354</v>
      </c>
      <c r="F5458" s="16" t="s">
        <v>6493</v>
      </c>
      <c r="G5458" s="16">
        <v>8</v>
      </c>
      <c r="I5458">
        <v>60</v>
      </c>
      <c r="J5458" t="str">
        <f t="shared" si="87"/>
        <v>大类_凡品合体符箓</v>
      </c>
      <c r="K5458" t="s">
        <v>337</v>
      </c>
      <c r="L5458">
        <v>1</v>
      </c>
      <c r="M5458" s="16" t="s">
        <v>6493</v>
      </c>
      <c r="O5458">
        <v>0</v>
      </c>
      <c r="P5458" t="b">
        <v>1</v>
      </c>
      <c r="Q5458"/>
      <c r="R5458" t="b">
        <v>0</v>
      </c>
      <c r="S5458">
        <v>1</v>
      </c>
      <c r="T5458" t="s">
        <v>91</v>
      </c>
      <c r="U5458">
        <v>999</v>
      </c>
      <c r="V5458" s="16" t="s">
        <v>6494</v>
      </c>
      <c r="W5458" s="16">
        <v>11610016</v>
      </c>
      <c r="Y5458" t="inlineStr">
        <is>
          <t xml:space="preserve">自身或友方获得吸收150000点伤害的护盾，持续120秒。一次性符箓，使用后消耗。</t>
        </is>
      </c>
      <c r="Z5458" t="s">
        <v>6521</v>
      </c>
      <c r="AA5458" t="s">
        <v>373</v>
      </c>
      <c r="AB5458" s="16">
        <v>12221008</v>
      </c>
      <c r="AC5458" t="s">
        <v>6497</v>
      </c>
      <c r="AD5458">
        <v>40001</v>
      </c>
      <c r="AF5458">
        <v>70001</v>
      </c>
      <c r="AH5458">
        <v>46875</v>
      </c>
      <c r="AI5458" s="16" t="s">
        <v>6493</v>
      </c>
      <c r="AJ5458" s="16" t="s">
        <v>6493</v>
      </c>
      <c r="AK5458" s="16" t="s">
        <v>354</v>
      </c>
    </row>
    <row r="5459" spans="2:37">
      <c r="B5459" s="16" t="n">
        <f>10000000+INDEX(编号表!$B:$B,MATCH(F5459,编号表!$A:$A,0))*100000+INDEX(编号表!$F:$F,MATCH(D5459,编号表!$E:$E,0))*1000+INDEX(编号表!$D:$D,MATCH(E5459,编号表!$C:$C,0))*10000+G5459</f>
        <v>12271009</v>
      </c>
      <c r="C5459" s="16" t="inlineStr">
        <is>
          <t xml:space="preserve">铁甲符</t>
        </is>
      </c>
      <c r="D5459" s="16" t="s">
        <v>86</v>
      </c>
      <c r="E5459" s="16" t="s">
        <v>354</v>
      </c>
      <c r="F5459" s="16" t="s">
        <v>6493</v>
      </c>
      <c r="G5459" s="16">
        <v>9</v>
      </c>
      <c r="I5459">
        <v>60</v>
      </c>
      <c r="J5459" t="str">
        <f t="shared" si="87"/>
        <v>大类_凡品合体符箓</v>
      </c>
      <c r="K5459" t="s">
        <v>337</v>
      </c>
      <c r="L5459">
        <v>1</v>
      </c>
      <c r="M5459" s="16" t="s">
        <v>6493</v>
      </c>
      <c r="O5459">
        <v>0</v>
      </c>
      <c r="P5459" t="b">
        <v>1</v>
      </c>
      <c r="Q5459"/>
      <c r="R5459" t="b">
        <v>0</v>
      </c>
      <c r="S5459">
        <v>1</v>
      </c>
      <c r="T5459" t="s">
        <v>91</v>
      </c>
      <c r="U5459">
        <v>999</v>
      </c>
      <c r="V5459" s="16" t="s">
        <v>6494</v>
      </c>
      <c r="W5459" s="16">
        <v>11620016</v>
      </c>
      <c r="Y5459" t="inlineStr">
        <is>
          <t xml:space="preserve">提高自身或友方物理防御上下限各15%，持续120秒。一次性符箓，使用后消耗。</t>
        </is>
      </c>
      <c r="Z5459" t="s">
        <v>6524</v>
      </c>
      <c r="AA5459" t="s">
        <v>373</v>
      </c>
      <c r="AB5459" s="16">
        <v>12221009</v>
      </c>
      <c r="AC5459" t="s">
        <v>6497</v>
      </c>
      <c r="AD5459">
        <v>40001</v>
      </c>
      <c r="AF5459">
        <v>70001</v>
      </c>
      <c r="AH5459">
        <v>46875</v>
      </c>
      <c r="AI5459" s="16" t="s">
        <v>6493</v>
      </c>
      <c r="AJ5459" s="16" t="s">
        <v>6493</v>
      </c>
      <c r="AK5459" s="16" t="s">
        <v>354</v>
      </c>
    </row>
    <row r="5460" spans="2:37">
      <c r="B5460" s="16" t="n">
        <f>10000000+INDEX(编号表!$B:$B,MATCH(F5460,编号表!$A:$A,0))*100000+INDEX(编号表!$F:$F,MATCH(D5460,编号表!$E:$E,0))*1000+INDEX(编号表!$D:$D,MATCH(E5460,编号表!$C:$C,0))*10000+G5460</f>
        <v>12271010</v>
      </c>
      <c r="C5460" s="16" t="inlineStr">
        <is>
          <t xml:space="preserve">水幕符</t>
        </is>
      </c>
      <c r="D5460" s="16" t="s">
        <v>86</v>
      </c>
      <c r="E5460" s="16" t="s">
        <v>354</v>
      </c>
      <c r="F5460" s="16" t="s">
        <v>6493</v>
      </c>
      <c r="G5460" s="16">
        <v>10</v>
      </c>
      <c r="I5460">
        <v>60</v>
      </c>
      <c r="J5460" t="str">
        <f t="shared" si="87"/>
        <v>大类_凡品合体符箓</v>
      </c>
      <c r="K5460" t="s">
        <v>337</v>
      </c>
      <c r="L5460">
        <v>1</v>
      </c>
      <c r="M5460" s="16" t="s">
        <v>6493</v>
      </c>
      <c r="O5460">
        <v>0</v>
      </c>
      <c r="P5460" t="b">
        <v>1</v>
      </c>
      <c r="Q5460"/>
      <c r="R5460" t="b">
        <v>0</v>
      </c>
      <c r="S5460">
        <v>1</v>
      </c>
      <c r="T5460" t="s">
        <v>91</v>
      </c>
      <c r="U5460">
        <v>999</v>
      </c>
      <c r="V5460" s="16" t="s">
        <v>6494</v>
      </c>
      <c r="W5460" s="16">
        <v>11630016</v>
      </c>
      <c r="Y5460" t="inlineStr">
        <is>
          <t xml:space="preserve">提高自身或友方法术防御上下限各20%，持续120秒。一次性符箓，使用后消耗。</t>
        </is>
      </c>
      <c r="Z5460" t="inlineStr">
        <is>
          <t xml:space="preserve">|cFFAAAABB水幕层叠，化散来袭术力。|r</t>
        </is>
      </c>
      <c r="AA5460" t="s">
        <v>373</v>
      </c>
      <c r="AB5460" s="16">
        <v>12221010</v>
      </c>
      <c r="AC5460" t="s">
        <v>6497</v>
      </c>
      <c r="AD5460">
        <v>40001</v>
      </c>
      <c r="AF5460">
        <v>70001</v>
      </c>
      <c r="AH5460">
        <v>46875</v>
      </c>
      <c r="AI5460" s="16" t="s">
        <v>6493</v>
      </c>
      <c r="AJ5460" s="16" t="s">
        <v>6493</v>
      </c>
      <c r="AK5460" s="16" t="s">
        <v>354</v>
      </c>
    </row>
    <row r="5461" spans="2:37">
      <c r="B5461" s="16" t="n">
        <f>10000000+INDEX(编号表!$B:$B,MATCH(F5461,编号表!$A:$A,0))*100000+INDEX(编号表!$F:$F,MATCH(D5461,编号表!$E:$E,0))*1000+INDEX(编号表!$D:$D,MATCH(E5461,编号表!$C:$C,0))*10000+G5461</f>
        <v>12271011</v>
      </c>
      <c r="C5461" s="16" t="inlineStr">
        <is>
          <t xml:space="preserve">避火符</t>
        </is>
      </c>
      <c r="D5461" s="16" t="s">
        <v>86</v>
      </c>
      <c r="E5461" s="16" t="s">
        <v>354</v>
      </c>
      <c r="F5461" s="16" t="s">
        <v>6493</v>
      </c>
      <c r="G5461" s="16">
        <v>11</v>
      </c>
      <c r="I5461">
        <v>60</v>
      </c>
      <c r="J5461" t="str">
        <f t="shared" si="87"/>
        <v>大类_凡品合体符箓</v>
      </c>
      <c r="K5461" t="s">
        <v>337</v>
      </c>
      <c r="L5461">
        <v>1</v>
      </c>
      <c r="M5461" s="16" t="s">
        <v>6493</v>
      </c>
      <c r="O5461">
        <v>0</v>
      </c>
      <c r="P5461" t="b">
        <v>1</v>
      </c>
      <c r="Q5461"/>
      <c r="R5461" t="b">
        <v>0</v>
      </c>
      <c r="S5461">
        <v>1</v>
      </c>
      <c r="T5461" t="s">
        <v>91</v>
      </c>
      <c r="U5461">
        <v>999</v>
      </c>
      <c r="V5461" s="16" t="s">
        <v>6494</v>
      </c>
      <c r="W5461" s="16">
        <v>11640016</v>
      </c>
      <c r="Y5461" t="inlineStr">
        <is>
          <t xml:space="preserve">自身或友方获得20%火行伤害减免，持续120秒。一次性符箓，使用后消耗。</t>
        </is>
      </c>
      <c r="Z5461" t="s">
        <v>6530</v>
      </c>
      <c r="AA5461" t="s">
        <v>373</v>
      </c>
      <c r="AB5461" s="16">
        <v>12221011</v>
      </c>
      <c r="AC5461" t="s">
        <v>6497</v>
      </c>
      <c r="AD5461">
        <v>40001</v>
      </c>
      <c r="AF5461">
        <v>70001</v>
      </c>
      <c r="AH5461">
        <v>46875</v>
      </c>
      <c r="AI5461" s="16" t="s">
        <v>6493</v>
      </c>
      <c r="AJ5461" s="16" t="s">
        <v>6493</v>
      </c>
      <c r="AK5461" s="16" t="s">
        <v>354</v>
      </c>
    </row>
    <row r="5462" spans="2:37">
      <c r="B5462" s="16" t="n">
        <f>10000000+INDEX(编号表!$B:$B,MATCH(F5462,编号表!$A:$A,0))*100000+INDEX(编号表!$F:$F,MATCH(D5462,编号表!$E:$E,0))*1000+INDEX(编号表!$D:$D,MATCH(E5462,编号表!$C:$C,0))*10000+G5462</f>
        <v>12271012</v>
      </c>
      <c r="C5462" s="16" t="inlineStr">
        <is>
          <t xml:space="preserve">御寒符</t>
        </is>
      </c>
      <c r="D5462" s="16" t="s">
        <v>86</v>
      </c>
      <c r="E5462" s="16" t="s">
        <v>354</v>
      </c>
      <c r="F5462" s="16" t="s">
        <v>6493</v>
      </c>
      <c r="G5462" s="16">
        <v>12</v>
      </c>
      <c r="I5462">
        <v>60</v>
      </c>
      <c r="J5462" t="str">
        <f t="shared" si="87"/>
        <v>大类_凡品合体符箓</v>
      </c>
      <c r="K5462" t="s">
        <v>337</v>
      </c>
      <c r="L5462">
        <v>1</v>
      </c>
      <c r="M5462" s="16" t="s">
        <v>6493</v>
      </c>
      <c r="O5462">
        <v>0</v>
      </c>
      <c r="P5462" t="b">
        <v>1</v>
      </c>
      <c r="Q5462"/>
      <c r="R5462" t="b">
        <v>0</v>
      </c>
      <c r="S5462">
        <v>1</v>
      </c>
      <c r="T5462" t="s">
        <v>91</v>
      </c>
      <c r="U5462">
        <v>999</v>
      </c>
      <c r="V5462" s="16" t="s">
        <v>6494</v>
      </c>
      <c r="W5462" s="16">
        <v>11650016</v>
      </c>
      <c r="Y5462" t="inlineStr">
        <is>
          <t xml:space="preserve">自身或友方获得20%水行伤害减免，持续120秒。一次性符箓，使用后消耗。</t>
        </is>
      </c>
      <c r="Z5462" t="s">
        <v>6533</v>
      </c>
      <c r="AA5462" t="s">
        <v>373</v>
      </c>
      <c r="AB5462" s="16">
        <v>12221012</v>
      </c>
      <c r="AC5462" t="s">
        <v>6497</v>
      </c>
      <c r="AD5462">
        <v>40001</v>
      </c>
      <c r="AF5462">
        <v>70001</v>
      </c>
      <c r="AH5462">
        <v>46875</v>
      </c>
      <c r="AI5462" s="16" t="s">
        <v>6493</v>
      </c>
      <c r="AJ5462" s="16" t="s">
        <v>6493</v>
      </c>
      <c r="AK5462" s="16" t="s">
        <v>354</v>
      </c>
    </row>
    <row r="5463" spans="2:37">
      <c r="B5463" s="16" t="n">
        <f>10000000+INDEX(编号表!$B:$B,MATCH(F5463,编号表!$A:$A,0))*100000+INDEX(编号表!$F:$F,MATCH(D5463,编号表!$E:$E,0))*1000+INDEX(编号表!$D:$D,MATCH(E5463,编号表!$C:$C,0))*10000+G5463</f>
        <v>12271013</v>
      </c>
      <c r="C5463" s="16" t="inlineStr">
        <is>
          <t xml:space="preserve">镇魂符</t>
        </is>
      </c>
      <c r="D5463" s="16" t="s">
        <v>86</v>
      </c>
      <c r="E5463" s="16" t="s">
        <v>354</v>
      </c>
      <c r="F5463" s="16" t="s">
        <v>6493</v>
      </c>
      <c r="G5463" s="16">
        <v>13</v>
      </c>
      <c r="I5463">
        <v>60</v>
      </c>
      <c r="J5463" t="str">
        <f t="shared" si="87"/>
        <v>大类_凡品合体符箓</v>
      </c>
      <c r="K5463" t="s">
        <v>337</v>
      </c>
      <c r="L5463">
        <v>1</v>
      </c>
      <c r="M5463" s="16" t="s">
        <v>6493</v>
      </c>
      <c r="O5463">
        <v>0</v>
      </c>
      <c r="P5463" t="b">
        <v>1</v>
      </c>
      <c r="Q5463"/>
      <c r="R5463" t="b">
        <v>0</v>
      </c>
      <c r="S5463">
        <v>1</v>
      </c>
      <c r="T5463" t="s">
        <v>91</v>
      </c>
      <c r="U5463">
        <v>999</v>
      </c>
      <c r="V5463" s="16" t="s">
        <v>6494</v>
      </c>
      <c r="W5463" s="16">
        <v>11660016</v>
      </c>
      <c r="Y5463" t="inlineStr">
        <is>
          <t xml:space="preserve">自身或友方获得25%神识伤害减免，持续120秒。一次性符箓，使用后消耗。</t>
        </is>
      </c>
      <c r="Z5463" t="s">
        <v>6536</v>
      </c>
      <c r="AA5463" t="s">
        <v>373</v>
      </c>
      <c r="AB5463" s="16">
        <v>12221013</v>
      </c>
      <c r="AC5463" t="s">
        <v>6497</v>
      </c>
      <c r="AD5463">
        <v>40001</v>
      </c>
      <c r="AF5463">
        <v>70001</v>
      </c>
      <c r="AH5463">
        <v>46875</v>
      </c>
      <c r="AI5463" s="16" t="s">
        <v>6493</v>
      </c>
      <c r="AJ5463" s="16" t="s">
        <v>6493</v>
      </c>
      <c r="AK5463" s="16" t="s">
        <v>354</v>
      </c>
    </row>
    <row r="5464" spans="2:37">
      <c r="B5464" s="16" t="n">
        <f>10000000+INDEX(编号表!$B:$B,MATCH(F5464,编号表!$A:$A,0))*100000+INDEX(编号表!$F:$F,MATCH(D5464,编号表!$E:$E,0))*1000+INDEX(编号表!$D:$D,MATCH(E5464,编号表!$C:$C,0))*10000+G5464</f>
        <v>12271014</v>
      </c>
      <c r="C5464" s="16" t="inlineStr">
        <is>
          <t xml:space="preserve">定身符</t>
        </is>
      </c>
      <c r="D5464" s="16" t="s">
        <v>86</v>
      </c>
      <c r="E5464" s="16" t="s">
        <v>354</v>
      </c>
      <c r="F5464" s="16" t="s">
        <v>6493</v>
      </c>
      <c r="G5464" s="16">
        <v>14</v>
      </c>
      <c r="I5464">
        <v>60</v>
      </c>
      <c r="J5464" t="str">
        <f t="shared" si="87"/>
        <v>大类_凡品合体符箓</v>
      </c>
      <c r="K5464" t="s">
        <v>337</v>
      </c>
      <c r="L5464">
        <v>1</v>
      </c>
      <c r="M5464" s="16" t="s">
        <v>6493</v>
      </c>
      <c r="O5464">
        <v>0</v>
      </c>
      <c r="P5464" t="b">
        <v>1</v>
      </c>
      <c r="Q5464"/>
      <c r="R5464" t="b">
        <v>0</v>
      </c>
      <c r="S5464">
        <v>1</v>
      </c>
      <c r="T5464" t="s">
        <v>91</v>
      </c>
      <c r="U5464">
        <v>999</v>
      </c>
      <c r="V5464" s="16" t="s">
        <v>6494</v>
      </c>
      <c r="W5464" s="16">
        <v>11670016</v>
      </c>
      <c r="Y5464" t="inlineStr">
        <is>
          <t xml:space="preserve">使一个敌人定身2秒，不能移动，仍可普攻、施法。一次性符箓，使用后消耗。</t>
        </is>
      </c>
      <c r="Z5464" t="s">
        <v>6539</v>
      </c>
      <c r="AA5464" t="s">
        <v>373</v>
      </c>
      <c r="AB5464" s="16">
        <v>12221014</v>
      </c>
      <c r="AC5464" t="s">
        <v>6497</v>
      </c>
      <c r="AD5464">
        <v>40001</v>
      </c>
      <c r="AF5464">
        <v>70001</v>
      </c>
      <c r="AH5464">
        <v>46875</v>
      </c>
      <c r="AI5464" s="16" t="s">
        <v>6493</v>
      </c>
      <c r="AJ5464" s="16" t="s">
        <v>6493</v>
      </c>
      <c r="AK5464" s="16" t="s">
        <v>354</v>
      </c>
    </row>
    <row r="5465" spans="2:37">
      <c r="B5465" s="16" t="n">
        <f>10000000+INDEX(编号表!$B:$B,MATCH(F5465,编号表!$A:$A,0))*100000+INDEX(编号表!$F:$F,MATCH(D5465,编号表!$E:$E,0))*1000+INDEX(编号表!$D:$D,MATCH(E5465,编号表!$C:$C,0))*10000+G5465</f>
        <v>12271015</v>
      </c>
      <c r="C5465" s="16" t="inlineStr">
        <is>
          <t xml:space="preserve">缚藤符</t>
        </is>
      </c>
      <c r="D5465" s="16" t="s">
        <v>86</v>
      </c>
      <c r="E5465" s="16" t="s">
        <v>354</v>
      </c>
      <c r="F5465" s="16" t="s">
        <v>6493</v>
      </c>
      <c r="G5465" s="16">
        <v>15</v>
      </c>
      <c r="I5465">
        <v>60</v>
      </c>
      <c r="J5465" t="str">
        <f t="shared" si="87"/>
        <v>大类_凡品合体符箓</v>
      </c>
      <c r="K5465" t="s">
        <v>337</v>
      </c>
      <c r="L5465">
        <v>1</v>
      </c>
      <c r="M5465" s="16" t="s">
        <v>6493</v>
      </c>
      <c r="O5465">
        <v>0</v>
      </c>
      <c r="P5465" t="b">
        <v>1</v>
      </c>
      <c r="Q5465"/>
      <c r="R5465" t="b">
        <v>0</v>
      </c>
      <c r="S5465">
        <v>1</v>
      </c>
      <c r="T5465" t="s">
        <v>91</v>
      </c>
      <c r="U5465">
        <v>999</v>
      </c>
      <c r="V5465" s="16" t="s">
        <v>6494</v>
      </c>
      <c r="W5465" s="16">
        <v>11680016</v>
      </c>
      <c r="Y5465" t="inlineStr">
        <is>
          <t xml:space="preserve">使小范围敌人定身2秒，不能移动，仍可普攻、施法。一次性符箓，使用后消耗。</t>
        </is>
      </c>
      <c r="Z5465" t="s">
        <v>6542</v>
      </c>
      <c r="AA5465" t="s">
        <v>373</v>
      </c>
      <c r="AB5465" s="16">
        <v>12221015</v>
      </c>
      <c r="AC5465" t="s">
        <v>6497</v>
      </c>
      <c r="AD5465">
        <v>40001</v>
      </c>
      <c r="AF5465">
        <v>70001</v>
      </c>
      <c r="AH5465">
        <v>46875</v>
      </c>
      <c r="AI5465" s="16" t="s">
        <v>6493</v>
      </c>
      <c r="AJ5465" s="16" t="s">
        <v>6493</v>
      </c>
      <c r="AK5465" s="16" t="s">
        <v>354</v>
      </c>
    </row>
    <row r="5466" spans="2:37">
      <c r="B5466" s="16" t="n">
        <f>10000000+INDEX(编号表!$B:$B,MATCH(F5466,编号表!$A:$A,0))*100000+INDEX(编号表!$F:$F,MATCH(D5466,编号表!$E:$E,0))*1000+INDEX(编号表!$D:$D,MATCH(E5466,编号表!$C:$C,0))*10000+G5466</f>
        <v>12271016</v>
      </c>
      <c r="C5466" s="16" t="inlineStr">
        <is>
          <t xml:space="preserve">流沙符</t>
        </is>
      </c>
      <c r="D5466" s="16" t="s">
        <v>86</v>
      </c>
      <c r="E5466" s="16" t="s">
        <v>354</v>
      </c>
      <c r="F5466" s="16" t="s">
        <v>6493</v>
      </c>
      <c r="G5466" s="16">
        <v>16</v>
      </c>
      <c r="I5466">
        <v>60</v>
      </c>
      <c r="J5466" t="str">
        <f t="shared" si="87"/>
        <v>大类_凡品合体符箓</v>
      </c>
      <c r="K5466" t="s">
        <v>337</v>
      </c>
      <c r="L5466">
        <v>1</v>
      </c>
      <c r="M5466" s="16" t="s">
        <v>6493</v>
      </c>
      <c r="O5466">
        <v>0</v>
      </c>
      <c r="P5466" t="b">
        <v>1</v>
      </c>
      <c r="Q5466"/>
      <c r="R5466" t="b">
        <v>0</v>
      </c>
      <c r="S5466">
        <v>1</v>
      </c>
      <c r="T5466" t="s">
        <v>91</v>
      </c>
      <c r="U5466">
        <v>999</v>
      </c>
      <c r="V5466" s="16" t="s">
        <v>6494</v>
      </c>
      <c r="W5466" s="16">
        <v>11690016</v>
      </c>
      <c r="Y5466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466" t="s">
        <v>6545</v>
      </c>
      <c r="AA5466" t="s">
        <v>373</v>
      </c>
      <c r="AB5466" s="16">
        <v>12221016</v>
      </c>
      <c r="AC5466" t="s">
        <v>6497</v>
      </c>
      <c r="AD5466">
        <v>40001</v>
      </c>
      <c r="AF5466">
        <v>70001</v>
      </c>
      <c r="AH5466">
        <v>46875</v>
      </c>
      <c r="AI5466" s="16" t="s">
        <v>6493</v>
      </c>
      <c r="AJ5466" s="16" t="s">
        <v>6493</v>
      </c>
      <c r="AK5466" s="16" t="s">
        <v>354</v>
      </c>
    </row>
    <row r="5467" spans="2:37">
      <c r="B5467" s="16" t="n">
        <f>10000000+INDEX(编号表!$B:$B,MATCH(F5467,编号表!$A:$A,0))*100000+INDEX(编号表!$F:$F,MATCH(D5467,编号表!$E:$E,0))*1000+INDEX(编号表!$D:$D,MATCH(E5467,编号表!$C:$C,0))*10000+G5467</f>
        <v>12271017</v>
      </c>
      <c r="C5467" s="16" t="inlineStr">
        <is>
          <t xml:space="preserve">封窍符</t>
        </is>
      </c>
      <c r="D5467" s="16" t="s">
        <v>86</v>
      </c>
      <c r="E5467" s="16" t="s">
        <v>354</v>
      </c>
      <c r="F5467" s="16" t="s">
        <v>6493</v>
      </c>
      <c r="G5467" s="16">
        <v>17</v>
      </c>
      <c r="I5467">
        <v>60</v>
      </c>
      <c r="J5467" t="str">
        <f t="shared" si="87"/>
        <v>大类_凡品合体符箓</v>
      </c>
      <c r="K5467" t="s">
        <v>337</v>
      </c>
      <c r="L5467">
        <v>1</v>
      </c>
      <c r="M5467" s="16" t="s">
        <v>6493</v>
      </c>
      <c r="O5467">
        <v>0</v>
      </c>
      <c r="P5467" t="b">
        <v>1</v>
      </c>
      <c r="Q5467"/>
      <c r="R5467" t="b">
        <v>0</v>
      </c>
      <c r="S5467">
        <v>1</v>
      </c>
      <c r="T5467" t="s">
        <v>91</v>
      </c>
      <c r="U5467">
        <v>999</v>
      </c>
      <c r="V5467" s="16" t="s">
        <v>6494</v>
      </c>
      <c r="W5467" s="16">
        <v>11700016</v>
      </c>
      <c r="Y5467" t="inlineStr">
        <is>
          <t xml:space="preserve">使一个敌人沉默2秒，仍可移动、普攻。一次性符箓，使用后消耗。</t>
        </is>
      </c>
      <c r="Z5467" t="s">
        <v>6548</v>
      </c>
      <c r="AA5467" t="s">
        <v>373</v>
      </c>
      <c r="AB5467" s="16">
        <v>12221017</v>
      </c>
      <c r="AC5467" t="s">
        <v>6497</v>
      </c>
      <c r="AD5467">
        <v>40001</v>
      </c>
      <c r="AF5467">
        <v>70001</v>
      </c>
      <c r="AH5467">
        <v>46875</v>
      </c>
      <c r="AI5467" s="16" t="s">
        <v>6493</v>
      </c>
      <c r="AJ5467" s="16" t="s">
        <v>6493</v>
      </c>
      <c r="AK5467" s="16" t="s">
        <v>354</v>
      </c>
    </row>
    <row r="5468" spans="2:37">
      <c r="B5468" s="16" t="n">
        <f>10000000+INDEX(编号表!$B:$B,MATCH(F5468,编号表!$A:$A,0))*100000+INDEX(编号表!$F:$F,MATCH(D5468,编号表!$E:$E,0))*1000+INDEX(编号表!$D:$D,MATCH(E5468,编号表!$C:$C,0))*10000+G5468</f>
        <v>12271018</v>
      </c>
      <c r="C5468" s="16" t="inlineStr">
        <is>
          <t xml:space="preserve">巨力符</t>
        </is>
      </c>
      <c r="D5468" s="16" t="s">
        <v>86</v>
      </c>
      <c r="E5468" s="16" t="s">
        <v>354</v>
      </c>
      <c r="F5468" s="16" t="s">
        <v>6493</v>
      </c>
      <c r="G5468" s="16">
        <v>18</v>
      </c>
      <c r="I5468">
        <v>60</v>
      </c>
      <c r="J5468" t="str">
        <f t="shared" si="87"/>
        <v>大类_凡品合体符箓</v>
      </c>
      <c r="K5468" t="s">
        <v>337</v>
      </c>
      <c r="L5468">
        <v>1</v>
      </c>
      <c r="M5468" s="16" t="s">
        <v>6493</v>
      </c>
      <c r="O5468">
        <v>0</v>
      </c>
      <c r="P5468" t="b">
        <v>1</v>
      </c>
      <c r="Q5468"/>
      <c r="R5468" t="b">
        <v>0</v>
      </c>
      <c r="S5468">
        <v>1</v>
      </c>
      <c r="T5468" t="s">
        <v>91</v>
      </c>
      <c r="U5468">
        <v>999</v>
      </c>
      <c r="V5468" s="16" t="s">
        <v>6494</v>
      </c>
      <c r="W5468" s="16">
        <v>11710016</v>
      </c>
      <c r="Y5468" t="inlineStr">
        <is>
          <t xml:space="preserve">提高自身或友方攻击上下限各10%，持续120秒。一次性符箓，使用后消耗。</t>
        </is>
      </c>
      <c r="Z5468" t="s">
        <v>6551</v>
      </c>
      <c r="AA5468" t="s">
        <v>373</v>
      </c>
      <c r="AB5468" s="16">
        <v>12221018</v>
      </c>
      <c r="AC5468" t="s">
        <v>6497</v>
      </c>
      <c r="AD5468">
        <v>40001</v>
      </c>
      <c r="AF5468">
        <v>70001</v>
      </c>
      <c r="AH5468">
        <v>46875</v>
      </c>
      <c r="AI5468" s="16" t="s">
        <v>6493</v>
      </c>
      <c r="AJ5468" s="16" t="s">
        <v>6493</v>
      </c>
      <c r="AK5468" s="16" t="s">
        <v>354</v>
      </c>
    </row>
    <row r="5469" spans="2:37">
      <c r="B5469" s="16" t="n">
        <f>10000000+INDEX(编号表!$B:$B,MATCH(F5469,编号表!$A:$A,0))*100000+INDEX(编号表!$F:$F,MATCH(D5469,编号表!$E:$E,0))*1000+INDEX(编号表!$D:$D,MATCH(E5469,编号表!$C:$C,0))*10000+G5469</f>
        <v>12271019</v>
      </c>
      <c r="C5469" s="16" t="inlineStr">
        <is>
          <t xml:space="preserve">锐锋符</t>
        </is>
      </c>
      <c r="D5469" s="16" t="s">
        <v>86</v>
      </c>
      <c r="E5469" s="16" t="s">
        <v>354</v>
      </c>
      <c r="F5469" s="16" t="s">
        <v>6493</v>
      </c>
      <c r="G5469" s="16">
        <v>19</v>
      </c>
      <c r="I5469">
        <v>60</v>
      </c>
      <c r="J5469" t="str">
        <f t="shared" si="87"/>
        <v>大类_凡品合体符箓</v>
      </c>
      <c r="K5469" t="s">
        <v>337</v>
      </c>
      <c r="L5469">
        <v>1</v>
      </c>
      <c r="M5469" s="16" t="s">
        <v>6493</v>
      </c>
      <c r="O5469">
        <v>0</v>
      </c>
      <c r="P5469" t="b">
        <v>1</v>
      </c>
      <c r="Q5469"/>
      <c r="R5469" t="b">
        <v>0</v>
      </c>
      <c r="S5469">
        <v>1</v>
      </c>
      <c r="T5469" t="s">
        <v>91</v>
      </c>
      <c r="U5469">
        <v>999</v>
      </c>
      <c r="V5469" s="16" t="s">
        <v>6494</v>
      </c>
      <c r="W5469" s="16">
        <v>11720016</v>
      </c>
      <c r="Y5469" t="inlineStr">
        <is>
          <t xml:space="preserve">自身获得15%无视物理防御，持续120秒。一次性符箓，使用后消耗。</t>
        </is>
      </c>
      <c r="Z5469" t="s">
        <v>6554</v>
      </c>
      <c r="AA5469" t="s">
        <v>373</v>
      </c>
      <c r="AB5469" s="16">
        <v>12221019</v>
      </c>
      <c r="AC5469" t="s">
        <v>6497</v>
      </c>
      <c r="AD5469">
        <v>40001</v>
      </c>
      <c r="AF5469">
        <v>70001</v>
      </c>
      <c r="AH5469">
        <v>46875</v>
      </c>
      <c r="AI5469" s="16" t="s">
        <v>6493</v>
      </c>
      <c r="AJ5469" s="16" t="s">
        <v>6493</v>
      </c>
      <c r="AK5469" s="16" t="s">
        <v>354</v>
      </c>
    </row>
    <row r="5470" spans="2:37">
      <c r="B5470" s="16" t="n">
        <f>10000000+INDEX(编号表!$B:$B,MATCH(F5470,编号表!$A:$A,0))*100000+INDEX(编号表!$F:$F,MATCH(D5470,编号表!$E:$E,0))*1000+INDEX(编号表!$D:$D,MATCH(E5470,编号表!$C:$C,0))*10000+G5470</f>
        <v>12271020</v>
      </c>
      <c r="C5470" s="16" t="inlineStr">
        <is>
          <t xml:space="preserve">凝神符</t>
        </is>
      </c>
      <c r="D5470" s="16" t="s">
        <v>86</v>
      </c>
      <c r="E5470" s="16" t="s">
        <v>354</v>
      </c>
      <c r="F5470" s="16" t="s">
        <v>6493</v>
      </c>
      <c r="G5470" s="16">
        <v>20</v>
      </c>
      <c r="I5470">
        <v>60</v>
      </c>
      <c r="J5470" t="str">
        <f t="shared" si="87"/>
        <v>大类_凡品合体符箓</v>
      </c>
      <c r="K5470" t="s">
        <v>337</v>
      </c>
      <c r="L5470">
        <v>1</v>
      </c>
      <c r="M5470" s="16" t="s">
        <v>6493</v>
      </c>
      <c r="O5470">
        <v>0</v>
      </c>
      <c r="P5470" t="b">
        <v>1</v>
      </c>
      <c r="Q5470"/>
      <c r="R5470" t="b">
        <v>0</v>
      </c>
      <c r="S5470">
        <v>1</v>
      </c>
      <c r="T5470" t="s">
        <v>91</v>
      </c>
      <c r="U5470">
        <v>999</v>
      </c>
      <c r="V5470" s="16" t="s">
        <v>6494</v>
      </c>
      <c r="W5470" s="16">
        <v>11730016</v>
      </c>
      <c r="Y5470" t="inlineStr">
        <is>
          <t xml:space="preserve">提高自身或友方命中8个百分点，持续120秒。一次性符箓，使用后消耗。</t>
        </is>
      </c>
      <c r="Z5470" t="s">
        <v>6557</v>
      </c>
      <c r="AA5470" t="s">
        <v>373</v>
      </c>
      <c r="AB5470" s="16">
        <v>12221020</v>
      </c>
      <c r="AC5470" t="s">
        <v>6497</v>
      </c>
      <c r="AD5470">
        <v>40001</v>
      </c>
      <c r="AF5470">
        <v>70001</v>
      </c>
      <c r="AH5470">
        <v>46875</v>
      </c>
      <c r="AI5470" s="16" t="s">
        <v>6493</v>
      </c>
      <c r="AJ5470" s="16" t="s">
        <v>6493</v>
      </c>
      <c r="AK5470" s="16" t="s">
        <v>354</v>
      </c>
    </row>
    <row r="5471" spans="2:37">
      <c r="B5471" s="16" t="n">
        <f>10000000+INDEX(编号表!$B:$B,MATCH(F5471,编号表!$A:$A,0))*100000+INDEX(编号表!$F:$F,MATCH(D5471,编号表!$E:$E,0))*1000+INDEX(编号表!$D:$D,MATCH(E5471,编号表!$C:$C,0))*10000+G5471</f>
        <v>12271021</v>
      </c>
      <c r="C5471" s="16" t="inlineStr">
        <is>
          <t xml:space="preserve">激元符</t>
        </is>
      </c>
      <c r="D5471" s="16" t="s">
        <v>86</v>
      </c>
      <c r="E5471" s="16" t="s">
        <v>354</v>
      </c>
      <c r="F5471" s="16" t="s">
        <v>6493</v>
      </c>
      <c r="G5471" s="16">
        <v>21</v>
      </c>
      <c r="I5471">
        <v>60</v>
      </c>
      <c r="J5471" t="str">
        <f t="shared" si="87"/>
        <v>大类_凡品合体符箓</v>
      </c>
      <c r="K5471" t="s">
        <v>337</v>
      </c>
      <c r="L5471">
        <v>1</v>
      </c>
      <c r="M5471" s="16" t="s">
        <v>6493</v>
      </c>
      <c r="O5471">
        <v>0</v>
      </c>
      <c r="P5471" t="b">
        <v>1</v>
      </c>
      <c r="Q5471"/>
      <c r="R5471" t="b">
        <v>0</v>
      </c>
      <c r="S5471">
        <v>1</v>
      </c>
      <c r="T5471" t="s">
        <v>91</v>
      </c>
      <c r="U5471">
        <v>999</v>
      </c>
      <c r="V5471" s="16" t="s">
        <v>6494</v>
      </c>
      <c r="W5471" s="16">
        <v>11740016</v>
      </c>
      <c r="Y5471" t="inlineStr">
        <is>
          <t xml:space="preserve">自身获得15%无视法术防御，持续120秒。一次性符箓，使用后消耗。</t>
        </is>
      </c>
      <c r="Z5471" t="inlineStr">
        <is>
          <t xml:space="preserve">|cFFAAAABB灵机凝于一线，破去护体术障。|r</t>
        </is>
      </c>
      <c r="AA5471" t="s">
        <v>373</v>
      </c>
      <c r="AB5471" s="16">
        <v>12221021</v>
      </c>
      <c r="AC5471" t="s">
        <v>6497</v>
      </c>
      <c r="AD5471">
        <v>40001</v>
      </c>
      <c r="AF5471">
        <v>70001</v>
      </c>
      <c r="AH5471">
        <v>46875</v>
      </c>
      <c r="AI5471" s="16" t="s">
        <v>6493</v>
      </c>
      <c r="AJ5471" s="16" t="s">
        <v>6493</v>
      </c>
      <c r="AK5471" s="16" t="s">
        <v>354</v>
      </c>
    </row>
    <row r="5472" spans="2:37">
      <c r="B5472" s="16" t="n">
        <f>10000000+INDEX(编号表!$B:$B,MATCH(F5472,编号表!$A:$A,0))*100000+INDEX(编号表!$F:$F,MATCH(D5472,编号表!$E:$E,0))*1000+INDEX(编号表!$D:$D,MATCH(E5472,编号表!$C:$C,0))*10000+G5472</f>
        <v>12271022</v>
      </c>
      <c r="C5472" s="16" t="inlineStr">
        <is>
          <t xml:space="preserve">回春符</t>
        </is>
      </c>
      <c r="D5472" s="16" t="s">
        <v>86</v>
      </c>
      <c r="E5472" s="16" t="s">
        <v>354</v>
      </c>
      <c r="F5472" s="16" t="s">
        <v>6493</v>
      </c>
      <c r="G5472" s="16">
        <v>22</v>
      </c>
      <c r="I5472">
        <v>60</v>
      </c>
      <c r="J5472" t="str">
        <f t="shared" si="87"/>
        <v>大类_凡品合体符箓</v>
      </c>
      <c r="K5472" t="s">
        <v>337</v>
      </c>
      <c r="L5472">
        <v>1</v>
      </c>
      <c r="M5472" s="16" t="s">
        <v>6493</v>
      </c>
      <c r="O5472">
        <v>0</v>
      </c>
      <c r="P5472" t="b">
        <v>1</v>
      </c>
      <c r="Q5472"/>
      <c r="R5472" t="b">
        <v>0</v>
      </c>
      <c r="S5472">
        <v>1</v>
      </c>
      <c r="T5472" t="s">
        <v>91</v>
      </c>
      <c r="U5472">
        <v>999</v>
      </c>
      <c r="V5472" s="16" t="s">
        <v>6494</v>
      </c>
      <c r="W5472" s="16">
        <v>11750016</v>
      </c>
      <c r="Y5472" t="inlineStr">
        <is>
          <t xml:space="preserve">自身或友方每秒恢复100000点生命，持续120秒。一次性符箓，使用后消耗。</t>
        </is>
      </c>
      <c r="Z5472" t="s">
        <v>6563</v>
      </c>
      <c r="AA5472" t="s">
        <v>373</v>
      </c>
      <c r="AB5472" s="16">
        <v>12221022</v>
      </c>
      <c r="AC5472" t="s">
        <v>6497</v>
      </c>
      <c r="AD5472">
        <v>40001</v>
      </c>
      <c r="AF5472">
        <v>70001</v>
      </c>
      <c r="AH5472">
        <v>46875</v>
      </c>
      <c r="AI5472" s="16" t="s">
        <v>6493</v>
      </c>
      <c r="AJ5472" s="16" t="s">
        <v>6493</v>
      </c>
      <c r="AK5472" s="16" t="s">
        <v>354</v>
      </c>
    </row>
    <row r="5473" spans="2:37">
      <c r="B5473" s="16" t="n">
        <f>10000000+INDEX(编号表!$B:$B,MATCH(F5473,编号表!$A:$A,0))*100000+INDEX(编号表!$F:$F,MATCH(D5473,编号表!$E:$E,0))*1000+INDEX(编号表!$D:$D,MATCH(E5473,编号表!$C:$C,0))*10000+G5473</f>
        <v>12271023</v>
      </c>
      <c r="C5473" s="16" t="inlineStr">
        <is>
          <t xml:space="preserve">回气符</t>
        </is>
      </c>
      <c r="D5473" s="16" t="s">
        <v>86</v>
      </c>
      <c r="E5473" s="16" t="s">
        <v>354</v>
      </c>
      <c r="F5473" s="16" t="s">
        <v>6493</v>
      </c>
      <c r="G5473" s="16">
        <v>23</v>
      </c>
      <c r="I5473">
        <v>60</v>
      </c>
      <c r="J5473" t="str">
        <f t="shared" si="87"/>
        <v>大类_凡品合体符箓</v>
      </c>
      <c r="K5473" t="s">
        <v>337</v>
      </c>
      <c r="L5473">
        <v>1</v>
      </c>
      <c r="M5473" s="16" t="s">
        <v>6493</v>
      </c>
      <c r="O5473">
        <v>0</v>
      </c>
      <c r="P5473" t="b">
        <v>1</v>
      </c>
      <c r="Q5473"/>
      <c r="R5473" t="b">
        <v>0</v>
      </c>
      <c r="S5473">
        <v>1</v>
      </c>
      <c r="T5473" t="s">
        <v>91</v>
      </c>
      <c r="U5473">
        <v>999</v>
      </c>
      <c r="V5473" s="16" t="s">
        <v>6494</v>
      </c>
      <c r="W5473" s="16">
        <v>11760016</v>
      </c>
      <c r="Y5473" t="inlineStr">
        <is>
          <t xml:space="preserve">自身或友方每秒恢复20000点灵力，持续120秒。一次性符箓，使用后消耗。</t>
        </is>
      </c>
      <c r="Z5473" t="s">
        <v>6566</v>
      </c>
      <c r="AA5473" t="s">
        <v>373</v>
      </c>
      <c r="AB5473" s="16">
        <v>12221023</v>
      </c>
      <c r="AC5473" t="s">
        <v>6497</v>
      </c>
      <c r="AD5473">
        <v>40001</v>
      </c>
      <c r="AF5473">
        <v>70001</v>
      </c>
      <c r="AH5473">
        <v>46875</v>
      </c>
      <c r="AI5473" s="16" t="s">
        <v>6493</v>
      </c>
      <c r="AJ5473" s="16" t="s">
        <v>6493</v>
      </c>
      <c r="AK5473" s="16" t="s">
        <v>354</v>
      </c>
    </row>
    <row r="5474" spans="2:37">
      <c r="B5474" s="16" t="n">
        <f>10000000+INDEX(编号表!$B:$B,MATCH(F5474,编号表!$A:$A,0))*100000+INDEX(编号表!$F:$F,MATCH(D5474,编号表!$E:$E,0))*1000+INDEX(编号表!$D:$D,MATCH(E5474,编号表!$C:$C,0))*10000+G5474</f>
        <v>12271024</v>
      </c>
      <c r="C5474" s="16" t="inlineStr">
        <is>
          <t xml:space="preserve">清心符</t>
        </is>
      </c>
      <c r="D5474" s="16" t="s">
        <v>86</v>
      </c>
      <c r="E5474" s="16" t="s">
        <v>354</v>
      </c>
      <c r="F5474" s="16" t="s">
        <v>6493</v>
      </c>
      <c r="G5474" s="16">
        <v>24</v>
      </c>
      <c r="I5474">
        <v>60</v>
      </c>
      <c r="J5474" t="str">
        <f t="shared" si="87"/>
        <v>大类_凡品合体符箓</v>
      </c>
      <c r="K5474" t="s">
        <v>337</v>
      </c>
      <c r="L5474">
        <v>1</v>
      </c>
      <c r="M5474" s="16" t="s">
        <v>6493</v>
      </c>
      <c r="O5474">
        <v>0</v>
      </c>
      <c r="P5474" t="b">
        <v>1</v>
      </c>
      <c r="Q5474"/>
      <c r="R5474" t="b">
        <v>0</v>
      </c>
      <c r="S5474">
        <v>1</v>
      </c>
      <c r="T5474" t="s">
        <v>91</v>
      </c>
      <c r="U5474">
        <v>999</v>
      </c>
      <c r="V5474" s="16" t="s">
        <v>6494</v>
      </c>
      <c r="W5474" s="16">
        <v>11770016</v>
      </c>
      <c r="Y5474" t="inlineStr">
        <is>
          <t xml:space="preserve">以50%概率净化自身或友方全部可被普通驱散移除的减益状态。仅判定一次。一次性符箓，使用后消耗。</t>
        </is>
      </c>
      <c r="Z5474" t="s">
        <v>6569</v>
      </c>
      <c r="AA5474" t="s">
        <v>373</v>
      </c>
      <c r="AB5474" s="16">
        <v>12221024</v>
      </c>
      <c r="AC5474" t="s">
        <v>6497</v>
      </c>
      <c r="AD5474">
        <v>40001</v>
      </c>
      <c r="AF5474">
        <v>70001</v>
      </c>
      <c r="AH5474">
        <v>46875</v>
      </c>
      <c r="AI5474" s="16" t="s">
        <v>6493</v>
      </c>
      <c r="AJ5474" s="16" t="s">
        <v>6493</v>
      </c>
      <c r="AK5474" s="16" t="s">
        <v>354</v>
      </c>
    </row>
    <row r="5475" spans="2:37">
      <c r="B5475" s="16" t="n">
        <f>10000000+INDEX(编号表!$B:$B,MATCH(F5475,编号表!$A:$A,0))*100000+INDEX(编号表!$F:$F,MATCH(D5475,编号表!$E:$E,0))*1000+INDEX(编号表!$D:$D,MATCH(E5475,编号表!$C:$C,0))*10000+G5475</f>
        <v>12271025</v>
      </c>
      <c r="C5475" s="16" t="inlineStr">
        <is>
          <t xml:space="preserve">辟瘴符</t>
        </is>
      </c>
      <c r="D5475" s="16" t="s">
        <v>86</v>
      </c>
      <c r="E5475" s="16" t="s">
        <v>354</v>
      </c>
      <c r="F5475" s="16" t="s">
        <v>6493</v>
      </c>
      <c r="G5475" s="16">
        <v>25</v>
      </c>
      <c r="I5475">
        <v>60</v>
      </c>
      <c r="J5475" t="str">
        <f t="shared" si="87"/>
        <v>大类_凡品合体符箓</v>
      </c>
      <c r="K5475" t="s">
        <v>337</v>
      </c>
      <c r="L5475">
        <v>1</v>
      </c>
      <c r="M5475" s="16" t="s">
        <v>6493</v>
      </c>
      <c r="O5475">
        <v>0</v>
      </c>
      <c r="P5475" t="b">
        <v>1</v>
      </c>
      <c r="Q5475"/>
      <c r="R5475" t="b">
        <v>0</v>
      </c>
      <c r="S5475">
        <v>1</v>
      </c>
      <c r="T5475" t="s">
        <v>91</v>
      </c>
      <c r="U5475">
        <v>999</v>
      </c>
      <c r="V5475" s="16" t="s">
        <v>6494</v>
      </c>
      <c r="W5475" s="16">
        <v>11780016</v>
      </c>
      <c r="Y5475" t="inlineStr">
        <is>
          <t xml:space="preserve">自身或友方获得20%毒伤减免，持续120秒。一次性符箓，使用后消耗。</t>
        </is>
      </c>
      <c r="Z5475" t="s">
        <v>6572</v>
      </c>
      <c r="AA5475" t="s">
        <v>373</v>
      </c>
      <c r="AB5475" s="16">
        <v>12221025</v>
      </c>
      <c r="AC5475" t="s">
        <v>6497</v>
      </c>
      <c r="AD5475">
        <v>40001</v>
      </c>
      <c r="AF5475">
        <v>70001</v>
      </c>
      <c r="AH5475">
        <v>46875</v>
      </c>
      <c r="AI5475" s="16" t="s">
        <v>6493</v>
      </c>
      <c r="AJ5475" s="16" t="s">
        <v>6493</v>
      </c>
      <c r="AK5475" s="16" t="s">
        <v>354</v>
      </c>
    </row>
    <row r="5476" spans="2:37">
      <c r="B5476" s="16" t="n">
        <f>10000000+INDEX(编号表!$B:$B,MATCH(F5476,编号表!$A:$A,0))*100000+INDEX(编号表!$F:$F,MATCH(D5476,编号表!$E:$E,0))*1000+INDEX(编号表!$D:$D,MATCH(E5476,编号表!$C:$C,0))*10000+G5476</f>
        <v>12271026</v>
      </c>
      <c r="C5476" s="16" t="inlineStr">
        <is>
          <t xml:space="preserve">神行符</t>
        </is>
      </c>
      <c r="D5476" s="16" t="s">
        <v>86</v>
      </c>
      <c r="E5476" s="16" t="s">
        <v>354</v>
      </c>
      <c r="F5476" s="16" t="s">
        <v>6493</v>
      </c>
      <c r="G5476" s="16">
        <v>26</v>
      </c>
      <c r="I5476">
        <v>60</v>
      </c>
      <c r="J5476" t="str">
        <f t="shared" si="87"/>
        <v>大类_凡品合体符箓</v>
      </c>
      <c r="K5476" t="s">
        <v>337</v>
      </c>
      <c r="L5476">
        <v>1</v>
      </c>
      <c r="M5476" s="16" t="s">
        <v>6493</v>
      </c>
      <c r="O5476">
        <v>0</v>
      </c>
      <c r="P5476" t="b">
        <v>1</v>
      </c>
      <c r="Q5476"/>
      <c r="R5476" t="b">
        <v>0</v>
      </c>
      <c r="S5476">
        <v>1</v>
      </c>
      <c r="T5476" t="s">
        <v>91</v>
      </c>
      <c r="U5476">
        <v>999</v>
      </c>
      <c r="V5476" s="16" t="s">
        <v>6494</v>
      </c>
      <c r="W5476" s="16">
        <v>11790016</v>
      </c>
      <c r="Y5476" t="inlineStr">
        <is>
          <t xml:space="preserve">自身移动速度提高60，持续120秒。一次性符箓，使用后消耗。</t>
        </is>
      </c>
      <c r="Z5476" t="s">
        <v>6575</v>
      </c>
      <c r="AA5476" t="s">
        <v>373</v>
      </c>
      <c r="AB5476" s="16">
        <v>12221026</v>
      </c>
      <c r="AC5476" t="s">
        <v>6497</v>
      </c>
      <c r="AD5476">
        <v>40001</v>
      </c>
      <c r="AF5476">
        <v>70001</v>
      </c>
      <c r="AH5476">
        <v>46875</v>
      </c>
      <c r="AI5476" s="16" t="s">
        <v>6493</v>
      </c>
      <c r="AJ5476" s="16" t="s">
        <v>6493</v>
      </c>
      <c r="AK5476" s="16" t="s">
        <v>354</v>
      </c>
    </row>
    <row r="5477" spans="2:37">
      <c r="B5477" s="16" t="n">
        <f>10000000+INDEX(编号表!$B:$B,MATCH(F5477,编号表!$A:$A,0))*100000+INDEX(编号表!$F:$F,MATCH(D5477,编号表!$E:$E,0))*1000+INDEX(编号表!$D:$D,MATCH(E5477,编号表!$C:$C,0))*10000+G5477</f>
        <v>12271027</v>
      </c>
      <c r="C5477" s="16" t="inlineStr">
        <is>
          <t xml:space="preserve">轻身符</t>
        </is>
      </c>
      <c r="D5477" s="16" t="s">
        <v>86</v>
      </c>
      <c r="E5477" s="16" t="s">
        <v>354</v>
      </c>
      <c r="F5477" s="16" t="s">
        <v>6493</v>
      </c>
      <c r="G5477" s="16">
        <v>27</v>
      </c>
      <c r="I5477">
        <v>60</v>
      </c>
      <c r="J5477" t="str">
        <f t="shared" si="87"/>
        <v>大类_凡品合体符箓</v>
      </c>
      <c r="K5477" t="s">
        <v>337</v>
      </c>
      <c r="L5477">
        <v>1</v>
      </c>
      <c r="M5477" s="16" t="s">
        <v>6493</v>
      </c>
      <c r="O5477">
        <v>0</v>
      </c>
      <c r="P5477" t="b">
        <v>1</v>
      </c>
      <c r="Q5477"/>
      <c r="R5477" t="b">
        <v>0</v>
      </c>
      <c r="S5477">
        <v>1</v>
      </c>
      <c r="T5477" t="s">
        <v>91</v>
      </c>
      <c r="U5477">
        <v>999</v>
      </c>
      <c r="V5477" s="16" t="s">
        <v>6494</v>
      </c>
      <c r="W5477" s="16">
        <v>11800016</v>
      </c>
      <c r="Y5477" t="inlineStr">
        <is>
          <t xml:space="preserve">自身闪避提高10个百分点，持续120秒。一次性符箓，使用后消耗。</t>
        </is>
      </c>
      <c r="Z5477" t="s">
        <v>6578</v>
      </c>
      <c r="AA5477" t="s">
        <v>373</v>
      </c>
      <c r="AB5477" s="16">
        <v>12221027</v>
      </c>
      <c r="AC5477" t="s">
        <v>6497</v>
      </c>
      <c r="AD5477">
        <v>40001</v>
      </c>
      <c r="AF5477">
        <v>70001</v>
      </c>
      <c r="AH5477">
        <v>46875</v>
      </c>
      <c r="AI5477" s="16" t="s">
        <v>6493</v>
      </c>
      <c r="AJ5477" s="16" t="s">
        <v>6493</v>
      </c>
      <c r="AK5477" s="16" t="s">
        <v>354</v>
      </c>
    </row>
    <row r="5478" spans="2:37">
      <c r="B5478" s="16" t="n">
        <f>10000000+INDEX(编号表!$B:$B,MATCH(F5478,编号表!$A:$A,0))*100000+INDEX(编号表!$F:$F,MATCH(D5478,编号表!$E:$E,0))*1000+INDEX(编号表!$D:$D,MATCH(E5478,编号表!$C:$C,0))*10000+G5478</f>
        <v>12271028</v>
      </c>
      <c r="C5478" s="16" t="inlineStr">
        <is>
          <t xml:space="preserve">缩地符</t>
        </is>
      </c>
      <c r="D5478" s="16" t="s">
        <v>86</v>
      </c>
      <c r="E5478" s="16" t="s">
        <v>354</v>
      </c>
      <c r="F5478" s="16" t="s">
        <v>6493</v>
      </c>
      <c r="G5478" s="16">
        <v>28</v>
      </c>
      <c r="I5478">
        <v>60</v>
      </c>
      <c r="J5478" t="str">
        <f t="shared" si="87"/>
        <v>大类_凡品合体符箓</v>
      </c>
      <c r="K5478" t="s">
        <v>337</v>
      </c>
      <c r="L5478">
        <v>1</v>
      </c>
      <c r="M5478" s="16" t="s">
        <v>6493</v>
      </c>
      <c r="O5478">
        <v>0</v>
      </c>
      <c r="P5478" t="b">
        <v>1</v>
      </c>
      <c r="Q5478"/>
      <c r="R5478" t="b">
        <v>0</v>
      </c>
      <c r="S5478">
        <v>1</v>
      </c>
      <c r="T5478" t="s">
        <v>91</v>
      </c>
      <c r="U5478">
        <v>999</v>
      </c>
      <c r="V5478" s="16" t="s">
        <v>6494</v>
      </c>
      <c r="W5478" s="16">
        <v>11810016</v>
      </c>
      <c r="Y5478" t="inlineStr">
        <is>
          <t xml:space="preserve">向目标地点闪现最多400码；沿途遇墙停在障碍前最近可达点。一次性符箓，使用后消耗。</t>
        </is>
      </c>
      <c r="Z5478" t="s">
        <v>6581</v>
      </c>
      <c r="AA5478" t="s">
        <v>373</v>
      </c>
      <c r="AB5478" s="16">
        <v>12221028</v>
      </c>
      <c r="AC5478" t="s">
        <v>6497</v>
      </c>
      <c r="AD5478">
        <v>40001</v>
      </c>
      <c r="AF5478">
        <v>70001</v>
      </c>
      <c r="AH5478">
        <v>46875</v>
      </c>
      <c r="AI5478" s="16" t="s">
        <v>6493</v>
      </c>
      <c r="AJ5478" s="16" t="s">
        <v>6493</v>
      </c>
      <c r="AK5478" s="16" t="s">
        <v>354</v>
      </c>
    </row>
    <row r="5479" spans="2:37">
      <c r="B5479" s="16" t="n">
        <f>10000000+INDEX(编号表!$B:$B,MATCH(F5479,编号表!$A:$A,0))*100000+INDEX(编号表!$F:$F,MATCH(D5479,编号表!$E:$E,0))*1000+INDEX(编号表!$D:$D,MATCH(E5479,编号表!$C:$C,0))*10000+G5479</f>
        <v>12271029</v>
      </c>
      <c r="C5479" s="16" t="inlineStr">
        <is>
          <t xml:space="preserve">隐身符</t>
        </is>
      </c>
      <c r="D5479" s="16" t="s">
        <v>86</v>
      </c>
      <c r="E5479" s="16" t="s">
        <v>354</v>
      </c>
      <c r="F5479" s="16" t="s">
        <v>6493</v>
      </c>
      <c r="G5479" s="16">
        <v>29</v>
      </c>
      <c r="I5479">
        <v>60</v>
      </c>
      <c r="J5479" t="str">
        <f t="shared" si="87"/>
        <v>大类_凡品合体符箓</v>
      </c>
      <c r="K5479" t="s">
        <v>337</v>
      </c>
      <c r="L5479">
        <v>1</v>
      </c>
      <c r="M5479" s="16" t="s">
        <v>6493</v>
      </c>
      <c r="O5479">
        <v>0</v>
      </c>
      <c r="P5479" t="b">
        <v>1</v>
      </c>
      <c r="Q5479"/>
      <c r="R5479" t="b">
        <v>0</v>
      </c>
      <c r="S5479">
        <v>1</v>
      </c>
      <c r="T5479" t="s">
        <v>91</v>
      </c>
      <c r="U5479">
        <v>999</v>
      </c>
      <c r="V5479" s="16" t="s">
        <v>6494</v>
      </c>
      <c r="W5479" s="16">
        <v>11820016</v>
      </c>
      <c r="Y5479" t="inlineStr">
        <is>
          <t xml:space="preserve">自身获得隐身，战斗中不可被未携带隐形侦测的敌人选取，角色显示半透明，持续120秒。一次性符箓，使用后消耗。</t>
        </is>
      </c>
      <c r="Z5479" t="inlineStr">
        <is>
          <t xml:space="preserve">|cFFAAAABB身影藏于灵流，虚实一念之间。|r</t>
        </is>
      </c>
      <c r="AA5479" t="s">
        <v>373</v>
      </c>
      <c r="AB5479" s="16">
        <v>12221029</v>
      </c>
      <c r="AC5479" t="s">
        <v>6497</v>
      </c>
      <c r="AD5479">
        <v>40001</v>
      </c>
      <c r="AF5479">
        <v>70001</v>
      </c>
      <c r="AH5479">
        <v>46875</v>
      </c>
      <c r="AI5479" s="16" t="s">
        <v>6493</v>
      </c>
      <c r="AJ5479" s="16" t="s">
        <v>6493</v>
      </c>
      <c r="AK5479" s="16" t="s">
        <v>354</v>
      </c>
    </row>
    <row r="5480" spans="2:37">
      <c r="B5480" s="16" t="n">
        <f>10000000+INDEX(编号表!$B:$B,MATCH(F5480,编号表!$A:$A,0))*100000+INDEX(编号表!$F:$F,MATCH(D5480,编号表!$E:$E,0))*1000+INDEX(编号表!$D:$D,MATCH(E5480,编号表!$C:$C,0))*10000+G5480</f>
        <v>12271030</v>
      </c>
      <c r="C5480" s="16" t="inlineStr">
        <is>
          <t xml:space="preserve">敛息符</t>
        </is>
      </c>
      <c r="D5480" s="16" t="s">
        <v>86</v>
      </c>
      <c r="E5480" s="16" t="s">
        <v>354</v>
      </c>
      <c r="F5480" s="16" t="s">
        <v>6493</v>
      </c>
      <c r="G5480" s="16">
        <v>30</v>
      </c>
      <c r="I5480">
        <v>60</v>
      </c>
      <c r="J5480" t="str">
        <f t="shared" si="87"/>
        <v>大类_凡品合体符箓</v>
      </c>
      <c r="K5480" t="s">
        <v>337</v>
      </c>
      <c r="L5480">
        <v>1</v>
      </c>
      <c r="M5480" s="16" t="s">
        <v>6493</v>
      </c>
      <c r="O5480">
        <v>0</v>
      </c>
      <c r="P5480" t="b">
        <v>1</v>
      </c>
      <c r="Q5480"/>
      <c r="R5480" t="b">
        <v>0</v>
      </c>
      <c r="S5480">
        <v>1</v>
      </c>
      <c r="T5480" t="s">
        <v>91</v>
      </c>
      <c r="U5480">
        <v>999</v>
      </c>
      <c r="V5480" s="16" t="s">
        <v>6494</v>
      </c>
      <c r="W5480" s="16">
        <v>11830016</v>
      </c>
      <c r="Y5480" t="inlineStr">
        <is>
          <t xml:space="preserve">怪物主动发现自己的距离缩减20%，持续120秒。不影响队友、既有追击及怪物受击还手。一次性符箓，使用后消耗。</t>
        </is>
      </c>
      <c r="Z5480" t="s">
        <v>6587</v>
      </c>
      <c r="AA5480" t="s">
        <v>373</v>
      </c>
      <c r="AB5480" s="16">
        <v>12221030</v>
      </c>
      <c r="AC5480" t="s">
        <v>6497</v>
      </c>
      <c r="AD5480">
        <v>40001</v>
      </c>
      <c r="AF5480">
        <v>70001</v>
      </c>
      <c r="AH5480">
        <v>46875</v>
      </c>
      <c r="AI5480" s="16" t="s">
        <v>6493</v>
      </c>
      <c r="AJ5480" s="16" t="s">
        <v>6493</v>
      </c>
      <c r="AK5480" s="16" t="s">
        <v>354</v>
      </c>
    </row>
    <row r="5481" spans="2:37">
      <c r="B5481" s="16" t="n">
        <f>10000000+INDEX(编号表!$B:$B,MATCH(F5481,编号表!$A:$A,0))*100000+INDEX(编号表!$F:$F,MATCH(D5481,编号表!$E:$E,0))*1000+INDEX(编号表!$D:$D,MATCH(E5481,编号表!$C:$C,0))*10000+G5481</f>
        <v>12271031</v>
      </c>
      <c r="C5481" s="16" t="inlineStr">
        <is>
          <t xml:space="preserve">震音符</t>
        </is>
      </c>
      <c r="D5481" s="16" t="s">
        <v>86</v>
      </c>
      <c r="E5481" s="16" t="s">
        <v>354</v>
      </c>
      <c r="F5481" s="16" t="s">
        <v>6493</v>
      </c>
      <c r="G5481" s="16">
        <v>31</v>
      </c>
      <c r="I5481">
        <v>60</v>
      </c>
      <c r="J5481" t="str">
        <f t="shared" si="87"/>
        <v>大类_凡品合体符箓</v>
      </c>
      <c r="K5481" t="s">
        <v>337</v>
      </c>
      <c r="L5481">
        <v>1</v>
      </c>
      <c r="M5481" s="16" t="s">
        <v>6493</v>
      </c>
      <c r="O5481">
        <v>0</v>
      </c>
      <c r="P5481" t="b">
        <v>1</v>
      </c>
      <c r="Q5481"/>
      <c r="R5481" t="b">
        <v>0</v>
      </c>
      <c r="S5481">
        <v>1</v>
      </c>
      <c r="T5481" t="s">
        <v>91</v>
      </c>
      <c r="U5481">
        <v>999</v>
      </c>
      <c r="V5481" s="16" t="s">
        <v>6494</v>
      </c>
      <c r="W5481" s="16">
        <v>11840016</v>
      </c>
      <c r="Y5481" t="inlineStr">
        <is>
          <t xml:space="preserve">向周围释放声波，对半径220码内敌人造成272000点普通法术伤害，并向外击退160码。一次性符箓，使用后消耗。</t>
        </is>
      </c>
      <c r="Z5481" t="inlineStr">
        <is>
          <t xml:space="preserve">|cFFAAAABB声震八方，灵波退敌。|r</t>
        </is>
      </c>
      <c r="AA5481" t="s">
        <v>373</v>
      </c>
      <c r="AB5481" s="16">
        <v>12221031</v>
      </c>
      <c r="AC5481" t="s">
        <v>6497</v>
      </c>
      <c r="AD5481">
        <v>40001</v>
      </c>
      <c r="AF5481">
        <v>70001</v>
      </c>
      <c r="AH5481">
        <v>46875</v>
      </c>
      <c r="AI5481" s="16" t="s">
        <v>6493</v>
      </c>
      <c r="AJ5481" s="16" t="s">
        <v>6493</v>
      </c>
      <c r="AK5481" s="16" t="s">
        <v>354</v>
      </c>
    </row>
    <row r="5482" spans="2:37">
      <c r="B5482" s="16" t="n">
        <f>10000000+INDEX(编号表!$B:$B,MATCH(F5482,编号表!$A:$A,0))*100000+INDEX(编号表!$F:$F,MATCH(D5482,编号表!$E:$E,0))*1000+INDEX(编号表!$D:$D,MATCH(E5482,编号表!$C:$C,0))*10000+G5482</f>
        <v>12271032</v>
      </c>
      <c r="C5482" s="16" t="inlineStr">
        <is>
          <t xml:space="preserve">障眼符</t>
        </is>
      </c>
      <c r="D5482" s="16" t="s">
        <v>86</v>
      </c>
      <c r="E5482" s="16" t="s">
        <v>354</v>
      </c>
      <c r="F5482" s="16" t="s">
        <v>6493</v>
      </c>
      <c r="G5482" s="16">
        <v>32</v>
      </c>
      <c r="I5482">
        <v>60</v>
      </c>
      <c r="J5482" t="str">
        <f t="shared" si="87"/>
        <v>大类_凡品合体符箓</v>
      </c>
      <c r="K5482" t="s">
        <v>337</v>
      </c>
      <c r="L5482">
        <v>1</v>
      </c>
      <c r="M5482" s="16" t="s">
        <v>6493</v>
      </c>
      <c r="O5482">
        <v>0</v>
      </c>
      <c r="P5482" t="b">
        <v>1</v>
      </c>
      <c r="Q5482"/>
      <c r="R5482" t="b">
        <v>0</v>
      </c>
      <c r="S5482">
        <v>1</v>
      </c>
      <c r="T5482" t="s">
        <v>91</v>
      </c>
      <c r="U5482">
        <v>999</v>
      </c>
      <c r="V5482" s="16" t="s">
        <v>6494</v>
      </c>
      <c r="W5482" s="16">
        <v>11850016</v>
      </c>
      <c r="Y5482" t="inlineStr">
        <is>
          <t xml:space="preserve">降低敌人命中8个百分点，持续120秒。一次性符箓，使用后消耗。</t>
        </is>
      </c>
      <c r="Z5482" t="s">
        <v>6593</v>
      </c>
      <c r="AA5482" t="s">
        <v>373</v>
      </c>
      <c r="AB5482" s="16">
        <v>12221032</v>
      </c>
      <c r="AC5482" t="s">
        <v>6497</v>
      </c>
      <c r="AD5482">
        <v>40001</v>
      </c>
      <c r="AF5482">
        <v>70001</v>
      </c>
      <c r="AH5482">
        <v>46875</v>
      </c>
      <c r="AI5482" s="16" t="s">
        <v>6493</v>
      </c>
      <c r="AJ5482" s="16" t="s">
        <v>6493</v>
      </c>
      <c r="AK5482" s="16" t="s">
        <v>354</v>
      </c>
    </row>
    <row r="5483" spans="2:37">
      <c r="B5483" s="16" t="n">
        <f>10000000+INDEX(编号表!$B:$B,MATCH(F5483,编号表!$A:$A,0))*100000+INDEX(编号表!$F:$F,MATCH(D5483,编号表!$E:$E,0))*1000+INDEX(编号表!$D:$D,MATCH(E5483,编号表!$C:$C,0))*10000+G5483</f>
        <v>12271033</v>
      </c>
      <c r="C5483" s="16" t="inlineStr">
        <is>
          <t xml:space="preserve">破妄符</t>
        </is>
      </c>
      <c r="D5483" s="16" t="s">
        <v>86</v>
      </c>
      <c r="E5483" s="16" t="s">
        <v>354</v>
      </c>
      <c r="F5483" s="16" t="s">
        <v>6493</v>
      </c>
      <c r="G5483" s="16">
        <v>33</v>
      </c>
      <c r="I5483">
        <v>60</v>
      </c>
      <c r="J5483" t="str">
        <f t="shared" si="87"/>
        <v>大类_凡品合体符箓</v>
      </c>
      <c r="K5483" t="s">
        <v>337</v>
      </c>
      <c r="L5483">
        <v>1</v>
      </c>
      <c r="M5483" s="16" t="s">
        <v>6493</v>
      </c>
      <c r="O5483">
        <v>0</v>
      </c>
      <c r="P5483" t="b">
        <v>1</v>
      </c>
      <c r="Q5483"/>
      <c r="R5483" t="b">
        <v>0</v>
      </c>
      <c r="S5483">
        <v>1</v>
      </c>
      <c r="T5483" t="s">
        <v>91</v>
      </c>
      <c r="U5483">
        <v>999</v>
      </c>
      <c r="V5483" s="16" t="s">
        <v>6494</v>
      </c>
      <c r="W5483" s="16">
        <v>11860016</v>
      </c>
      <c r="Y5483" t="inlineStr">
        <is>
          <t xml:space="preserve">自身获得隐形侦测，可选取隐身怪物，持续120秒；其他不可选限制仍生效。一次性符箓，使用后消耗。</t>
        </is>
      </c>
      <c r="Z5483" t="s">
        <v>6596</v>
      </c>
      <c r="AA5483" t="s">
        <v>373</v>
      </c>
      <c r="AB5483" s="16">
        <v>12221033</v>
      </c>
      <c r="AC5483" t="s">
        <v>6497</v>
      </c>
      <c r="AD5483">
        <v>40001</v>
      </c>
      <c r="AF5483">
        <v>70001</v>
      </c>
      <c r="AH5483">
        <v>46875</v>
      </c>
      <c r="AI5483" s="16" t="s">
        <v>6493</v>
      </c>
      <c r="AJ5483" s="16" t="s">
        <v>6493</v>
      </c>
      <c r="AK5483" s="16" t="s">
        <v>354</v>
      </c>
    </row>
    <row r="5484" spans="2:37">
      <c r="B5484" s="16" t="n">
        <f>10000000+INDEX(编号表!$B:$B,MATCH(F5484,编号表!$A:$A,0))*100000+INDEX(编号表!$F:$F,MATCH(D5484,编号表!$E:$E,0))*1000+INDEX(编号表!$D:$D,MATCH(E5484,编号表!$C:$C,0))*10000+G5484</f>
        <v>12271034</v>
      </c>
      <c r="C5484" s="16" t="inlineStr">
        <is>
          <t xml:space="preserve">照夜符</t>
        </is>
      </c>
      <c r="D5484" s="16" t="s">
        <v>86</v>
      </c>
      <c r="E5484" s="16" t="s">
        <v>354</v>
      </c>
      <c r="F5484" s="16" t="s">
        <v>6493</v>
      </c>
      <c r="G5484" s="16">
        <v>34</v>
      </c>
      <c r="I5484">
        <v>60</v>
      </c>
      <c r="J5484" t="str">
        <f t="shared" si="87"/>
        <v>大类_凡品合体符箓</v>
      </c>
      <c r="K5484" t="s">
        <v>337</v>
      </c>
      <c r="L5484">
        <v>1</v>
      </c>
      <c r="M5484" s="16" t="s">
        <v>6493</v>
      </c>
      <c r="O5484">
        <v>0</v>
      </c>
      <c r="P5484" t="b">
        <v>1</v>
      </c>
      <c r="Q5484"/>
      <c r="R5484" t="b">
        <v>0</v>
      </c>
      <c r="S5484">
        <v>1</v>
      </c>
      <c r="T5484" t="s">
        <v>91</v>
      </c>
      <c r="U5484">
        <v>999</v>
      </c>
      <c r="V5484" s="16" t="s">
        <v>6494</v>
      </c>
      <c r="W5484" s="16">
        <v>11870016</v>
      </c>
      <c r="Y5484" t="inlineStr">
        <is>
          <t xml:space="preserve">获得一个跟随自身的光照点，持续120秒。一次性符箓，使用后消耗。</t>
        </is>
      </c>
      <c r="Z5484" t="s">
        <v>6599</v>
      </c>
      <c r="AA5484" t="s">
        <v>373</v>
      </c>
      <c r="AB5484" s="16">
        <v>12221034</v>
      </c>
      <c r="AC5484" t="s">
        <v>6497</v>
      </c>
      <c r="AD5484">
        <v>40001</v>
      </c>
      <c r="AF5484">
        <v>70001</v>
      </c>
      <c r="AH5484">
        <v>46875</v>
      </c>
      <c r="AI5484" s="16" t="s">
        <v>6493</v>
      </c>
      <c r="AJ5484" s="16" t="s">
        <v>6493</v>
      </c>
      <c r="AK5484" s="16" t="s">
        <v>354</v>
      </c>
    </row>
    <row r="5485" spans="2:37">
      <c r="B5485" s="16" t="n">
        <f>10000000+INDEX(编号表!$B:$B,MATCH(F5485,编号表!$A:$A,0))*100000+INDEX(编号表!$F:$F,MATCH(D5485,编号表!$E:$E,0))*1000+INDEX(编号表!$D:$D,MATCH(E5485,编号表!$C:$C,0))*10000+G5485</f>
        <v>12271035</v>
      </c>
      <c r="C5485" s="16" t="inlineStr">
        <is>
          <t xml:space="preserve">寻踪符</t>
        </is>
      </c>
      <c r="D5485" s="16" t="s">
        <v>86</v>
      </c>
      <c r="E5485" s="16" t="s">
        <v>354</v>
      </c>
      <c r="F5485" s="16" t="s">
        <v>6493</v>
      </c>
      <c r="G5485" s="16">
        <v>35</v>
      </c>
      <c r="I5485">
        <v>60</v>
      </c>
      <c r="J5485" t="str">
        <f t="shared" si="87"/>
        <v>大类_凡品合体符箓</v>
      </c>
      <c r="K5485" t="s">
        <v>337</v>
      </c>
      <c r="L5485">
        <v>1</v>
      </c>
      <c r="M5485" s="16" t="s">
        <v>6493</v>
      </c>
      <c r="O5485">
        <v>0</v>
      </c>
      <c r="P5485" t="b">
        <v>1</v>
      </c>
      <c r="Q5485"/>
      <c r="R5485" t="b">
        <v>0</v>
      </c>
      <c r="S5485">
        <v>1</v>
      </c>
      <c r="T5485" t="s">
        <v>91</v>
      </c>
      <c r="U5485">
        <v>999</v>
      </c>
      <c r="V5485" s="16" t="s">
        <v>6494</v>
      </c>
      <c r="W5485" s="16">
        <v>11880016</v>
      </c>
      <c r="Y5485" t="inlineStr">
        <is>
          <t xml:space="preserve">传送到当前场景最近一只精英或首领附近的安全落点。无可用目标时不能使用。一次性符箓，使用后消耗。</t>
        </is>
      </c>
      <c r="Z5485" t="inlineStr">
        <is>
          <t xml:space="preserve">|cFFAAAABB循灵机而往，直抵强敌近旁。|r</t>
        </is>
      </c>
      <c r="AA5485" t="s">
        <v>373</v>
      </c>
      <c r="AB5485" s="16">
        <v>12221035</v>
      </c>
      <c r="AC5485" t="s">
        <v>6497</v>
      </c>
      <c r="AD5485">
        <v>40001</v>
      </c>
      <c r="AF5485">
        <v>70001</v>
      </c>
      <c r="AH5485">
        <v>46875</v>
      </c>
      <c r="AI5485" s="16" t="s">
        <v>6493</v>
      </c>
      <c r="AJ5485" s="16" t="s">
        <v>6493</v>
      </c>
      <c r="AK5485" s="16" t="s">
        <v>354</v>
      </c>
    </row>
    <row r="5486" spans="2:37">
      <c r="B5486" s="16" t="n">
        <f>10000000+INDEX(编号表!$B:$B,MATCH(F5486,编号表!$A:$A,0))*100000+INDEX(编号表!$F:$F,MATCH(D5486,编号表!$E:$E,0))*1000+INDEX(编号表!$D:$D,MATCH(E5486,编号表!$C:$C,0))*10000+G5486</f>
        <v>12271036</v>
      </c>
      <c r="C5486" s="16" t="inlineStr">
        <is>
          <t xml:space="preserve">传音符</t>
        </is>
      </c>
      <c r="D5486" s="16" t="s">
        <v>86</v>
      </c>
      <c r="E5486" s="16" t="s">
        <v>354</v>
      </c>
      <c r="F5486" s="16" t="s">
        <v>6493</v>
      </c>
      <c r="G5486" s="16">
        <v>36</v>
      </c>
      <c r="I5486">
        <v>60</v>
      </c>
      <c r="J5486" t="str">
        <f t="shared" si="87"/>
        <v>大类_凡品合体符箓</v>
      </c>
      <c r="K5486" t="s">
        <v>337</v>
      </c>
      <c r="L5486">
        <v>1</v>
      </c>
      <c r="M5486" s="16" t="s">
        <v>6493</v>
      </c>
      <c r="O5486">
        <v>0</v>
      </c>
      <c r="P5486" t="b">
        <v>1</v>
      </c>
      <c r="Q5486"/>
      <c r="R5486" t="b">
        <v>0</v>
      </c>
      <c r="S5486">
        <v>1</v>
      </c>
      <c r="T5486" t="s">
        <v>91</v>
      </c>
      <c r="U5486">
        <v>999</v>
      </c>
      <c r="V5486" s="16" t="s">
        <v>6494</v>
      </c>
      <c r="W5486" s="16">
        <v>11890016</v>
      </c>
      <c r="Y5486" t="inlineStr">
        <is>
          <t xml:space="preserve">打开NPC交易面板。待NPC交易系统完成后开放。一次性符箓，使用后消耗。</t>
        </is>
      </c>
      <c r="Z5486" t="inlineStr">
        <is>
          <t xml:space="preserve">|cFFAAAABB灵音跨山海，所求有所应。|r</t>
        </is>
      </c>
      <c r="AA5486" t="s">
        <v>373</v>
      </c>
      <c r="AB5486" s="16">
        <v>12221036</v>
      </c>
      <c r="AC5486" t="s">
        <v>6497</v>
      </c>
      <c r="AD5486">
        <v>40001</v>
      </c>
      <c r="AF5486">
        <v>70001</v>
      </c>
      <c r="AH5486">
        <v>46875</v>
      </c>
      <c r="AI5486" s="16" t="s">
        <v>6493</v>
      </c>
      <c r="AJ5486" s="16" t="s">
        <v>6493</v>
      </c>
      <c r="AK5486" s="16" t="s">
        <v>354</v>
      </c>
    </row>
    <row r="5487" spans="2:37">
      <c r="B5487" s="16" t="n">
        <f>10000000+INDEX(编号表!$B:$B,MATCH(F5487,编号表!$A:$A,0))*100000+INDEX(编号表!$F:$F,MATCH(D5487,编号表!$E:$E,0))*1000+INDEX(编号表!$D:$D,MATCH(E5487,编号表!$C:$C,0))*10000+G5487</f>
        <v>12271037</v>
      </c>
      <c r="C5487" s="16" t="inlineStr">
        <is>
          <t xml:space="preserve">指路符</t>
        </is>
      </c>
      <c r="D5487" s="16" t="s">
        <v>86</v>
      </c>
      <c r="E5487" s="16" t="s">
        <v>354</v>
      </c>
      <c r="F5487" s="16" t="s">
        <v>6493</v>
      </c>
      <c r="G5487" s="16">
        <v>37</v>
      </c>
      <c r="I5487">
        <v>60</v>
      </c>
      <c r="J5487" t="str">
        <f t="shared" si="87"/>
        <v>大类_凡品合体符箓</v>
      </c>
      <c r="K5487" t="s">
        <v>337</v>
      </c>
      <c r="L5487">
        <v>1</v>
      </c>
      <c r="M5487" s="16" t="s">
        <v>6493</v>
      </c>
      <c r="O5487">
        <v>0</v>
      </c>
      <c r="P5487" t="b">
        <v>1</v>
      </c>
      <c r="Q5487"/>
      <c r="R5487" t="b">
        <v>0</v>
      </c>
      <c r="S5487">
        <v>1</v>
      </c>
      <c r="T5487" t="s">
        <v>91</v>
      </c>
      <c r="U5487">
        <v>999</v>
      </c>
      <c r="V5487" s="16" t="s">
        <v>6494</v>
      </c>
      <c r="W5487" s="16">
        <v>11900016</v>
      </c>
      <c r="Y5487" t="inlineStr">
        <is>
          <t xml:space="preserve">在小地图上显示当前场景精英与首领的位置，持续120秒。一次性符箓，使用后消耗。</t>
        </is>
      </c>
      <c r="Z5487" t="inlineStr">
        <is>
          <t xml:space="preserve">|cFFAAAABB山川有迹，强敌难藏。|r</t>
        </is>
      </c>
      <c r="AA5487" t="s">
        <v>373</v>
      </c>
      <c r="AB5487" s="16">
        <v>12221037</v>
      </c>
      <c r="AC5487" t="s">
        <v>6497</v>
      </c>
      <c r="AD5487">
        <v>40001</v>
      </c>
      <c r="AF5487">
        <v>70001</v>
      </c>
      <c r="AH5487">
        <v>46875</v>
      </c>
      <c r="AI5487" s="16" t="s">
        <v>6493</v>
      </c>
      <c r="AJ5487" s="16" t="s">
        <v>6493</v>
      </c>
      <c r="AK5487" s="16" t="s">
        <v>354</v>
      </c>
    </row>
    <row r="5488" spans="2:37">
      <c r="B5488" s="16" t="n">
        <f>10000000+INDEX(编号表!$B:$B,MATCH(F5488,编号表!$A:$A,0))*100000+INDEX(编号表!$F:$F,MATCH(D5488,编号表!$E:$E,0))*1000+INDEX(编号表!$D:$D,MATCH(E5488,编号表!$C:$C,0))*10000+G5488</f>
        <v>12271038</v>
      </c>
      <c r="C5488" s="16" t="inlineStr">
        <is>
          <t xml:space="preserve">震慑符</t>
        </is>
      </c>
      <c r="D5488" s="16" t="s">
        <v>86</v>
      </c>
      <c r="E5488" s="16" t="s">
        <v>354</v>
      </c>
      <c r="F5488" s="16" t="s">
        <v>6493</v>
      </c>
      <c r="G5488" s="16">
        <v>38</v>
      </c>
      <c r="I5488">
        <v>60</v>
      </c>
      <c r="J5488" t="str">
        <f t="shared" si="87"/>
        <v>大类_凡品合体符箓</v>
      </c>
      <c r="K5488" t="s">
        <v>337</v>
      </c>
      <c r="L5488">
        <v>1</v>
      </c>
      <c r="M5488" s="16" t="s">
        <v>6493</v>
      </c>
      <c r="O5488">
        <v>0</v>
      </c>
      <c r="P5488" t="b">
        <v>1</v>
      </c>
      <c r="Q5488"/>
      <c r="R5488" t="b">
        <v>0</v>
      </c>
      <c r="S5488">
        <v>1</v>
      </c>
      <c r="T5488" t="s">
        <v>91</v>
      </c>
      <c r="U5488">
        <v>999</v>
      </c>
      <c r="V5488" s="16" t="s">
        <v>6494</v>
      </c>
      <c r="W5488" s="16">
        <v>11910016</v>
      </c>
      <c r="Y5488" t="inlineStr">
        <is>
          <t xml:space="preserve">使一个敌人恐惧2秒，随机逃窜，不能普攻和施法。一次性符箓，使用后消耗。</t>
        </is>
      </c>
      <c r="Z5488" t="inlineStr">
        <is>
          <t xml:space="preserve">|cFFAAAABB一符慑魄，敌胆自寒。|r</t>
        </is>
      </c>
      <c r="AA5488" t="s">
        <v>373</v>
      </c>
      <c r="AB5488" s="16">
        <v>12221038</v>
      </c>
      <c r="AC5488" t="s">
        <v>6497</v>
      </c>
      <c r="AD5488">
        <v>40001</v>
      </c>
      <c r="AF5488">
        <v>70001</v>
      </c>
      <c r="AH5488">
        <v>46875</v>
      </c>
      <c r="AI5488" s="16" t="s">
        <v>6493</v>
      </c>
      <c r="AJ5488" s="16" t="s">
        <v>6493</v>
      </c>
      <c r="AK5488" s="16" t="s">
        <v>354</v>
      </c>
    </row>
    <row r="5489" spans="2:37">
      <c r="B5489" s="16" t="n">
        <f>10000000+INDEX(编号表!$B:$B,MATCH(F5489,编号表!$A:$A,0))*100000+INDEX(编号表!$F:$F,MATCH(D5489,编号表!$E:$E,0))*1000+INDEX(编号表!$D:$D,MATCH(E5489,编号表!$C:$C,0))*10000+G5489</f>
        <v>12271039</v>
      </c>
      <c r="C5489" s="16" t="inlineStr">
        <is>
          <t xml:space="preserve">挪移符</t>
        </is>
      </c>
      <c r="D5489" s="16" t="s">
        <v>86</v>
      </c>
      <c r="E5489" s="16" t="s">
        <v>354</v>
      </c>
      <c r="F5489" s="16" t="s">
        <v>6493</v>
      </c>
      <c r="G5489" s="16">
        <v>39</v>
      </c>
      <c r="I5489">
        <v>60</v>
      </c>
      <c r="J5489" t="str">
        <f t="shared" si="87"/>
        <v>大类_凡品合体符箓</v>
      </c>
      <c r="K5489" t="s">
        <v>337</v>
      </c>
      <c r="L5489">
        <v>1</v>
      </c>
      <c r="M5489" s="16" t="s">
        <v>6493</v>
      </c>
      <c r="O5489">
        <v>0</v>
      </c>
      <c r="P5489" t="b">
        <v>1</v>
      </c>
      <c r="Q5489"/>
      <c r="R5489" t="b">
        <v>0</v>
      </c>
      <c r="S5489">
        <v>1</v>
      </c>
      <c r="T5489" t="s">
        <v>91</v>
      </c>
      <c r="U5489">
        <v>999</v>
      </c>
      <c r="V5489" s="16" t="s">
        <v>6494</v>
      </c>
      <c r="W5489" s="16">
        <v>11920016</v>
      </c>
      <c r="Y5489" t="inlineStr">
        <is>
          <t xml:space="preserve">在当前场景内随机传送到1200码内的一个安全位置。一次性符箓，使用后消耗。</t>
        </is>
      </c>
      <c r="Z5489" t="inlineStr">
        <is>
          <t xml:space="preserve">|cFFAAAABB灵机一转，移步别处。|r</t>
        </is>
      </c>
      <c r="AA5489" t="s">
        <v>373</v>
      </c>
      <c r="AB5489" s="16">
        <v>12221039</v>
      </c>
      <c r="AC5489" t="s">
        <v>6497</v>
      </c>
      <c r="AD5489">
        <v>40001</v>
      </c>
      <c r="AF5489">
        <v>70001</v>
      </c>
      <c r="AH5489">
        <v>46875</v>
      </c>
      <c r="AI5489" s="16" t="s">
        <v>6493</v>
      </c>
      <c r="AJ5489" s="16" t="s">
        <v>6493</v>
      </c>
      <c r="AK5489" s="16" t="s">
        <v>354</v>
      </c>
    </row>
    <row r="5490" spans="2:37">
      <c r="B5490" s="16" t="n">
        <f>10000000+INDEX(编号表!$B:$B,MATCH(F5490,编号表!$A:$A,0))*100000+INDEX(编号表!$F:$F,MATCH(D5490,编号表!$E:$E,0))*1000+INDEX(编号表!$D:$D,MATCH(E5490,编号表!$C:$C,0))*10000+G5490</f>
        <v>12271040</v>
      </c>
      <c r="C5490" s="16" t="inlineStr">
        <is>
          <t xml:space="preserve">替身符</t>
        </is>
      </c>
      <c r="D5490" s="16" t="s">
        <v>86</v>
      </c>
      <c r="E5490" s="16" t="s">
        <v>354</v>
      </c>
      <c r="F5490" s="16" t="s">
        <v>6493</v>
      </c>
      <c r="G5490" s="16">
        <v>40</v>
      </c>
      <c r="I5490">
        <v>60</v>
      </c>
      <c r="J5490" t="str">
        <f t="shared" si="87"/>
        <v>大类_凡品合体符箓</v>
      </c>
      <c r="K5490" t="s">
        <v>337</v>
      </c>
      <c r="L5490">
        <v>1</v>
      </c>
      <c r="M5490" s="16" t="s">
        <v>6493</v>
      </c>
      <c r="O5490">
        <v>0</v>
      </c>
      <c r="P5490" t="b">
        <v>1</v>
      </c>
      <c r="Q5490"/>
      <c r="R5490" t="b">
        <v>0</v>
      </c>
      <c r="S5490">
        <v>1</v>
      </c>
      <c r="T5490" t="s">
        <v>91</v>
      </c>
      <c r="U5490">
        <v>999</v>
      </c>
      <c r="V5490" s="16" t="s">
        <v>6494</v>
      </c>
      <c r="W5490" s="16">
        <v>11930016</v>
      </c>
      <c r="Y5490" t="inlineStr">
        <is>
          <t xml:space="preserve">120秒内受到下一次暴击时，取消该次全部暴击伤害，并消耗此状态。一次性符箓，使用后消耗。</t>
        </is>
      </c>
      <c r="Z5490" t="s">
        <v>6617</v>
      </c>
      <c r="AA5490" t="s">
        <v>373</v>
      </c>
      <c r="AB5490" s="16">
        <v>12221040</v>
      </c>
      <c r="AC5490" t="s">
        <v>6497</v>
      </c>
      <c r="AD5490">
        <v>40001</v>
      </c>
      <c r="AF5490">
        <v>70001</v>
      </c>
      <c r="AH5490">
        <v>46875</v>
      </c>
      <c r="AI5490" s="16" t="s">
        <v>6493</v>
      </c>
      <c r="AJ5490" s="16" t="s">
        <v>6493</v>
      </c>
      <c r="AK5490" s="16" t="s">
        <v>354</v>
      </c>
    </row>
    <row r="5491" spans="2:37">
      <c r="B5491" s="16" t="n">
        <f>10000000+INDEX(编号表!$B:$B,MATCH(F5491,编号表!$A:$A,0))*100000+INDEX(编号表!$F:$F,MATCH(D5491,编号表!$E:$E,0))*1000+INDEX(编号表!$D:$D,MATCH(E5491,编号表!$C:$C,0))*10000+G5491</f>
        <v>12271041</v>
      </c>
      <c r="C5491" s="16" t="inlineStr">
        <is>
          <t xml:space="preserve">问心符</t>
        </is>
      </c>
      <c r="D5491" s="16" t="s">
        <v>86</v>
      </c>
      <c r="E5491" s="16" t="s">
        <v>354</v>
      </c>
      <c r="F5491" s="16" t="s">
        <v>6493</v>
      </c>
      <c r="G5491" s="16">
        <v>41</v>
      </c>
      <c r="I5491">
        <v>60</v>
      </c>
      <c r="J5491" t="str">
        <f t="shared" ref="J5491:J5533" si="88">"大类_"&amp;D5491&amp;E5491&amp;F5491</f>
        <v>大类_凡品合体符箓</v>
      </c>
      <c r="K5491" t="s">
        <v>337</v>
      </c>
      <c r="L5491">
        <v>1</v>
      </c>
      <c r="M5491" s="16" t="s">
        <v>6493</v>
      </c>
      <c r="O5491">
        <v>0</v>
      </c>
      <c r="P5491" t="b">
        <v>1</v>
      </c>
      <c r="Q5491"/>
      <c r="R5491" t="b">
        <v>0</v>
      </c>
      <c r="S5491">
        <v>1</v>
      </c>
      <c r="T5491" t="s">
        <v>91</v>
      </c>
      <c r="U5491">
        <v>999</v>
      </c>
      <c r="V5491" s="16" t="s">
        <v>6494</v>
      </c>
      <c r="W5491" s="16">
        <v>11940016</v>
      </c>
      <c r="Y5491" t="inlineStr">
        <is>
          <t xml:space="preserve">降低敌人物理攻击、法术攻击上下限各10%，持续120秒。一次性符箓，使用后消耗。</t>
        </is>
      </c>
      <c r="Z5491" t="inlineStr">
        <is>
          <t xml:space="preserve">|cFFAAAABB一符压念，攻势自衰。|r</t>
        </is>
      </c>
      <c r="AA5491" t="s">
        <v>373</v>
      </c>
      <c r="AB5491" s="16">
        <v>12221041</v>
      </c>
      <c r="AC5491" t="s">
        <v>6497</v>
      </c>
      <c r="AD5491">
        <v>40001</v>
      </c>
      <c r="AF5491">
        <v>70001</v>
      </c>
      <c r="AH5491">
        <v>46875</v>
      </c>
      <c r="AI5491" s="16" t="s">
        <v>6493</v>
      </c>
      <c r="AJ5491" s="16" t="s">
        <v>6493</v>
      </c>
      <c r="AK5491" s="16" t="s">
        <v>354</v>
      </c>
    </row>
    <row r="5492" spans="2:37">
      <c r="B5492" s="16" t="n">
        <f>10000000+INDEX(编号表!$B:$B,MATCH(F5492,编号表!$A:$A,0))*100000+INDEX(编号表!$F:$F,MATCH(D5492,编号表!$E:$E,0))*1000+INDEX(编号表!$D:$D,MATCH(E5492,编号表!$C:$C,0))*10000+G5492</f>
        <v>12281000</v>
      </c>
      <c r="C5492" s="16" t="inlineStr">
        <is>
          <t xml:space="preserve">火弹符</t>
        </is>
      </c>
      <c r="D5492" s="16" t="s">
        <v>86</v>
      </c>
      <c r="E5492" s="16" t="s">
        <v>357</v>
      </c>
      <c r="F5492" s="16" t="s">
        <v>6493</v>
      </c>
      <c r="G5492" s="16">
        <v>0</v>
      </c>
      <c r="I5492">
        <v>60</v>
      </c>
      <c r="J5492" t="str">
        <f t="shared" si="88"/>
        <v>大类_凡品大乘符箓</v>
      </c>
      <c r="K5492" t="s">
        <v>337</v>
      </c>
      <c r="L5492">
        <v>1</v>
      </c>
      <c r="M5492" s="16" t="s">
        <v>6493</v>
      </c>
      <c r="O5492">
        <v>0</v>
      </c>
      <c r="P5492" t="b">
        <v>1</v>
      </c>
      <c r="Q5492"/>
      <c r="R5492" t="b">
        <v>0</v>
      </c>
      <c r="S5492">
        <v>1</v>
      </c>
      <c r="T5492" t="s">
        <v>91</v>
      </c>
      <c r="U5492">
        <v>999</v>
      </c>
      <c r="V5492" s="16" t="s">
        <v>6494</v>
      </c>
      <c r="W5492" s="16">
        <v>11530019</v>
      </c>
      <c r="Y5492" t="inlineStr">
        <is>
          <t xml:space="preserve">向一个敌人发射火弹，造成1200000点法术伤害。一次性符箓，使用后消耗。</t>
        </is>
      </c>
      <c r="Z5492" t="s">
        <v>6496</v>
      </c>
      <c r="AA5492" t="s">
        <v>373</v>
      </c>
      <c r="AB5492" s="16">
        <v>12221000</v>
      </c>
      <c r="AC5492" t="s">
        <v>6497</v>
      </c>
      <c r="AD5492">
        <v>40001</v>
      </c>
      <c r="AF5492">
        <v>70001</v>
      </c>
      <c r="AH5492">
        <v>234375</v>
      </c>
      <c r="AI5492" s="16" t="s">
        <v>6493</v>
      </c>
      <c r="AJ5492" s="16" t="s">
        <v>6493</v>
      </c>
      <c r="AK5492" s="16" t="s">
        <v>357</v>
      </c>
    </row>
    <row r="5493" spans="2:37">
      <c r="B5493" s="16" t="n">
        <f>10000000+INDEX(编号表!$B:$B,MATCH(F5493,编号表!$A:$A,0))*100000+INDEX(编号表!$F:$F,MATCH(D5493,编号表!$E:$E,0))*1000+INDEX(编号表!$D:$D,MATCH(E5493,编号表!$C:$C,0))*10000+G5493</f>
        <v>12281001</v>
      </c>
      <c r="C5493" s="16" t="inlineStr">
        <is>
          <t xml:space="preserve">火云符</t>
        </is>
      </c>
      <c r="D5493" s="16" t="s">
        <v>86</v>
      </c>
      <c r="E5493" s="16" t="s">
        <v>357</v>
      </c>
      <c r="F5493" s="16" t="s">
        <v>6493</v>
      </c>
      <c r="G5493" s="16">
        <v>1</v>
      </c>
      <c r="I5493">
        <v>60</v>
      </c>
      <c r="J5493" t="str">
        <f t="shared" si="88"/>
        <v>大类_凡品大乘符箓</v>
      </c>
      <c r="K5493" t="s">
        <v>337</v>
      </c>
      <c r="L5493">
        <v>1</v>
      </c>
      <c r="M5493" s="16" t="s">
        <v>6493</v>
      </c>
      <c r="O5493">
        <v>0</v>
      </c>
      <c r="P5493" t="b">
        <v>1</v>
      </c>
      <c r="Q5493"/>
      <c r="R5493" t="b">
        <v>0</v>
      </c>
      <c r="S5493">
        <v>1</v>
      </c>
      <c r="T5493" t="s">
        <v>91</v>
      </c>
      <c r="U5493">
        <v>999</v>
      </c>
      <c r="V5493" s="16" t="s">
        <v>6494</v>
      </c>
      <c r="W5493" s="16">
        <v>11540019</v>
      </c>
      <c r="Y5493" t="inlineStr">
        <is>
          <t xml:space="preserve">在目标地点形成半径220码的固定火云，每秒对范围内敌人造成300000点法术伤害，持续120秒。一次性符箓，使用后消耗。</t>
        </is>
      </c>
      <c r="Z5493" t="s">
        <v>6500</v>
      </c>
      <c r="AA5493" t="s">
        <v>373</v>
      </c>
      <c r="AB5493" s="16">
        <v>12221001</v>
      </c>
      <c r="AC5493" t="s">
        <v>6497</v>
      </c>
      <c r="AD5493">
        <v>40001</v>
      </c>
      <c r="AF5493">
        <v>70001</v>
      </c>
      <c r="AH5493">
        <v>234375</v>
      </c>
      <c r="AI5493" s="16" t="s">
        <v>6493</v>
      </c>
      <c r="AJ5493" s="16" t="s">
        <v>6493</v>
      </c>
      <c r="AK5493" s="16" t="s">
        <v>357</v>
      </c>
    </row>
    <row r="5494" spans="2:37">
      <c r="B5494" s="16" t="n">
        <f>10000000+INDEX(编号表!$B:$B,MATCH(F5494,编号表!$A:$A,0))*100000+INDEX(编号表!$F:$F,MATCH(D5494,编号表!$E:$E,0))*1000+INDEX(编号表!$D:$D,MATCH(E5494,编号表!$C:$C,0))*10000+G5494</f>
        <v>12281002</v>
      </c>
      <c r="C5494" s="16" t="inlineStr">
        <is>
          <t xml:space="preserve">冰锥符</t>
        </is>
      </c>
      <c r="D5494" s="16" t="s">
        <v>86</v>
      </c>
      <c r="E5494" s="16" t="s">
        <v>357</v>
      </c>
      <c r="F5494" s="16" t="s">
        <v>6493</v>
      </c>
      <c r="G5494" s="16">
        <v>2</v>
      </c>
      <c r="I5494">
        <v>60</v>
      </c>
      <c r="J5494" t="str">
        <f t="shared" si="88"/>
        <v>大类_凡品大乘符箓</v>
      </c>
      <c r="K5494" t="s">
        <v>337</v>
      </c>
      <c r="L5494">
        <v>1</v>
      </c>
      <c r="M5494" s="16" t="s">
        <v>6493</v>
      </c>
      <c r="O5494">
        <v>0</v>
      </c>
      <c r="P5494" t="b">
        <v>1</v>
      </c>
      <c r="Q5494"/>
      <c r="R5494" t="b">
        <v>0</v>
      </c>
      <c r="S5494">
        <v>1</v>
      </c>
      <c r="T5494" t="s">
        <v>91</v>
      </c>
      <c r="U5494">
        <v>999</v>
      </c>
      <c r="V5494" s="16" t="s">
        <v>6494</v>
      </c>
      <c r="W5494" s="16">
        <v>11550019</v>
      </c>
      <c r="Y5494" t="inlineStr">
        <is>
          <t xml:space="preserve">向一个敌人发射冰锥，造成900000点法术伤害。一次性符箓，使用后消耗。</t>
        </is>
      </c>
      <c r="Z5494" t="inlineStr">
        <is>
          <t xml:space="preserve">|cFFAAAABB水凝一线，寒锋破空。|r</t>
        </is>
      </c>
      <c r="AA5494" t="s">
        <v>373</v>
      </c>
      <c r="AB5494" s="16">
        <v>12221002</v>
      </c>
      <c r="AC5494" t="s">
        <v>6497</v>
      </c>
      <c r="AD5494">
        <v>40001</v>
      </c>
      <c r="AF5494">
        <v>70001</v>
      </c>
      <c r="AH5494">
        <v>234375</v>
      </c>
      <c r="AI5494" s="16" t="s">
        <v>6493</v>
      </c>
      <c r="AJ5494" s="16" t="s">
        <v>6493</v>
      </c>
      <c r="AK5494" s="16" t="s">
        <v>357</v>
      </c>
    </row>
    <row r="5495" spans="2:37">
      <c r="B5495" s="16" t="n">
        <f>10000000+INDEX(编号表!$B:$B,MATCH(F5495,编号表!$A:$A,0))*100000+INDEX(编号表!$F:$F,MATCH(D5495,编号表!$E:$E,0))*1000+INDEX(编号表!$D:$D,MATCH(E5495,编号表!$C:$C,0))*10000+G5495</f>
        <v>12281003</v>
      </c>
      <c r="C5495" s="16" t="inlineStr">
        <is>
          <t xml:space="preserve">金刃符</t>
        </is>
      </c>
      <c r="D5495" s="16" t="s">
        <v>86</v>
      </c>
      <c r="E5495" s="16" t="s">
        <v>357</v>
      </c>
      <c r="F5495" s="16" t="s">
        <v>6493</v>
      </c>
      <c r="G5495" s="16">
        <v>3</v>
      </c>
      <c r="I5495">
        <v>60</v>
      </c>
      <c r="J5495" t="str">
        <f t="shared" si="88"/>
        <v>大类_凡品大乘符箓</v>
      </c>
      <c r="K5495" t="s">
        <v>337</v>
      </c>
      <c r="L5495">
        <v>1</v>
      </c>
      <c r="M5495" s="16" t="s">
        <v>6493</v>
      </c>
      <c r="O5495">
        <v>0</v>
      </c>
      <c r="P5495" t="b">
        <v>1</v>
      </c>
      <c r="Q5495"/>
      <c r="R5495" t="b">
        <v>0</v>
      </c>
      <c r="S5495">
        <v>1</v>
      </c>
      <c r="T5495" t="s">
        <v>91</v>
      </c>
      <c r="U5495">
        <v>999</v>
      </c>
      <c r="V5495" s="16" t="s">
        <v>6494</v>
      </c>
      <c r="W5495" s="16">
        <v>11560019</v>
      </c>
      <c r="Y5495" t="inlineStr">
        <is>
          <t xml:space="preserve">对前方直线内敌人造成基础900000点法术伤害；伤害随距离衰减，范围边缘为基础伤害的70%。一次性符箓，使用后消耗。</t>
        </is>
      </c>
      <c r="Z5495" t="s">
        <v>6506</v>
      </c>
      <c r="AA5495" t="s">
        <v>373</v>
      </c>
      <c r="AB5495" s="16">
        <v>12221003</v>
      </c>
      <c r="AC5495" t="s">
        <v>6497</v>
      </c>
      <c r="AD5495">
        <v>40001</v>
      </c>
      <c r="AF5495">
        <v>70001</v>
      </c>
      <c r="AH5495">
        <v>234375</v>
      </c>
      <c r="AI5495" s="16" t="s">
        <v>6493</v>
      </c>
      <c r="AJ5495" s="16" t="s">
        <v>6493</v>
      </c>
      <c r="AK5495" s="16" t="s">
        <v>357</v>
      </c>
    </row>
    <row r="5496" spans="2:37">
      <c r="B5496" s="16" t="n">
        <f>10000000+INDEX(编号表!$B:$B,MATCH(F5496,编号表!$A:$A,0))*100000+INDEX(编号表!$F:$F,MATCH(D5496,编号表!$E:$E,0))*1000+INDEX(编号表!$D:$D,MATCH(E5496,编号表!$C:$C,0))*10000+G5496</f>
        <v>12281004</v>
      </c>
      <c r="C5496" s="16" t="inlineStr">
        <is>
          <t xml:space="preserve">落石符</t>
        </is>
      </c>
      <c r="D5496" s="16" t="s">
        <v>86</v>
      </c>
      <c r="E5496" s="16" t="s">
        <v>357</v>
      </c>
      <c r="F5496" s="16" t="s">
        <v>6493</v>
      </c>
      <c r="G5496" s="16">
        <v>4</v>
      </c>
      <c r="I5496">
        <v>60</v>
      </c>
      <c r="J5496" t="str">
        <f t="shared" si="88"/>
        <v>大类_凡品大乘符箓</v>
      </c>
      <c r="K5496" t="s">
        <v>337</v>
      </c>
      <c r="L5496">
        <v>1</v>
      </c>
      <c r="M5496" s="16" t="s">
        <v>6493</v>
      </c>
      <c r="O5496">
        <v>0</v>
      </c>
      <c r="P5496" t="b">
        <v>1</v>
      </c>
      <c r="Q5496"/>
      <c r="R5496" t="b">
        <v>0</v>
      </c>
      <c r="S5496">
        <v>1</v>
      </c>
      <c r="T5496" t="s">
        <v>91</v>
      </c>
      <c r="U5496">
        <v>999</v>
      </c>
      <c r="V5496" s="16" t="s">
        <v>6494</v>
      </c>
      <c r="W5496" s="16">
        <v>11570019</v>
      </c>
      <c r="Y5496" t="inlineStr">
        <is>
          <t xml:space="preserve">对目标小范围内敌人造成1000000点法术伤害。一次性符箓，使用后消耗。</t>
        </is>
      </c>
      <c r="Z5496" t="s">
        <v>6509</v>
      </c>
      <c r="AA5496" t="s">
        <v>373</v>
      </c>
      <c r="AB5496" s="16">
        <v>12221004</v>
      </c>
      <c r="AC5496" t="s">
        <v>6497</v>
      </c>
      <c r="AD5496">
        <v>40001</v>
      </c>
      <c r="AF5496">
        <v>70001</v>
      </c>
      <c r="AH5496">
        <v>234375</v>
      </c>
      <c r="AI5496" s="16" t="s">
        <v>6493</v>
      </c>
      <c r="AJ5496" s="16" t="s">
        <v>6493</v>
      </c>
      <c r="AK5496" s="16" t="s">
        <v>357</v>
      </c>
    </row>
    <row r="5497" spans="2:37">
      <c r="B5497" s="16" t="n">
        <f>10000000+INDEX(编号表!$B:$B,MATCH(F5497,编号表!$A:$A,0))*100000+INDEX(编号表!$F:$F,MATCH(D5497,编号表!$E:$E,0))*1000+INDEX(编号表!$D:$D,MATCH(E5497,编号表!$C:$C,0))*10000+G5497</f>
        <v>12281005</v>
      </c>
      <c r="C5497" s="16" t="inlineStr">
        <is>
          <t xml:space="preserve">雷击符</t>
        </is>
      </c>
      <c r="D5497" s="16" t="s">
        <v>86</v>
      </c>
      <c r="E5497" s="16" t="s">
        <v>357</v>
      </c>
      <c r="F5497" s="16" t="s">
        <v>6493</v>
      </c>
      <c r="G5497" s="16">
        <v>5</v>
      </c>
      <c r="I5497">
        <v>60</v>
      </c>
      <c r="J5497" t="str">
        <f t="shared" si="88"/>
        <v>大类_凡品大乘符箓</v>
      </c>
      <c r="K5497" t="s">
        <v>337</v>
      </c>
      <c r="L5497">
        <v>1</v>
      </c>
      <c r="M5497" s="16" t="s">
        <v>6493</v>
      </c>
      <c r="O5497">
        <v>0</v>
      </c>
      <c r="P5497" t="b">
        <v>1</v>
      </c>
      <c r="Q5497"/>
      <c r="R5497" t="b">
        <v>0</v>
      </c>
      <c r="S5497">
        <v>1</v>
      </c>
      <c r="T5497" t="s">
        <v>91</v>
      </c>
      <c r="U5497">
        <v>999</v>
      </c>
      <c r="V5497" s="16" t="s">
        <v>6494</v>
      </c>
      <c r="W5497" s="16">
        <v>11580019</v>
      </c>
      <c r="Y5497" t="inlineStr">
        <is>
          <t xml:space="preserve">对一个敌人造成800000点法术伤害。一次性符箓，使用后消耗。</t>
        </is>
      </c>
      <c r="Z5497" t="s">
        <v>6512</v>
      </c>
      <c r="AA5497" t="s">
        <v>373</v>
      </c>
      <c r="AB5497" s="16">
        <v>12221005</v>
      </c>
      <c r="AC5497" t="s">
        <v>6497</v>
      </c>
      <c r="AD5497">
        <v>40001</v>
      </c>
      <c r="AF5497">
        <v>70001</v>
      </c>
      <c r="AH5497">
        <v>234375</v>
      </c>
      <c r="AI5497" s="16" t="s">
        <v>6493</v>
      </c>
      <c r="AJ5497" s="16" t="s">
        <v>6493</v>
      </c>
      <c r="AK5497" s="16" t="s">
        <v>357</v>
      </c>
    </row>
    <row r="5498" spans="2:37">
      <c r="B5498" s="16" t="n">
        <f>10000000+INDEX(编号表!$B:$B,MATCH(F5498,编号表!$A:$A,0))*100000+INDEX(编号表!$F:$F,MATCH(D5498,编号表!$E:$E,0))*1000+INDEX(编号表!$D:$D,MATCH(E5498,编号表!$C:$C,0))*10000+G5498</f>
        <v>12281006</v>
      </c>
      <c r="C5498" s="16" t="inlineStr">
        <is>
          <t xml:space="preserve">裂甲符</t>
        </is>
      </c>
      <c r="D5498" s="16" t="s">
        <v>86</v>
      </c>
      <c r="E5498" s="16" t="s">
        <v>357</v>
      </c>
      <c r="F5498" s="16" t="s">
        <v>6493</v>
      </c>
      <c r="G5498" s="16">
        <v>6</v>
      </c>
      <c r="I5498">
        <v>60</v>
      </c>
      <c r="J5498" t="str">
        <f t="shared" si="88"/>
        <v>大类_凡品大乘符箓</v>
      </c>
      <c r="K5498" t="s">
        <v>337</v>
      </c>
      <c r="L5498">
        <v>1</v>
      </c>
      <c r="M5498" s="16" t="s">
        <v>6493</v>
      </c>
      <c r="O5498">
        <v>0</v>
      </c>
      <c r="P5498" t="b">
        <v>1</v>
      </c>
      <c r="Q5498"/>
      <c r="R5498" t="b">
        <v>0</v>
      </c>
      <c r="S5498">
        <v>1</v>
      </c>
      <c r="T5498" t="s">
        <v>91</v>
      </c>
      <c r="U5498">
        <v>999</v>
      </c>
      <c r="V5498" s="16" t="s">
        <v>6494</v>
      </c>
      <c r="W5498" s="16">
        <v>11590019</v>
      </c>
      <c r="Y5498" t="inlineStr">
        <is>
          <t xml:space="preserve">降低敌人的物理、法术防御上下限各15%，持续120秒。一次性符箓，使用后消耗。</t>
        </is>
      </c>
      <c r="Z5498" t="s">
        <v>6515</v>
      </c>
      <c r="AA5498" t="s">
        <v>373</v>
      </c>
      <c r="AB5498" s="16">
        <v>12221006</v>
      </c>
      <c r="AC5498" t="s">
        <v>6497</v>
      </c>
      <c r="AD5498">
        <v>40001</v>
      </c>
      <c r="AF5498">
        <v>70001</v>
      </c>
      <c r="AH5498">
        <v>234375</v>
      </c>
      <c r="AI5498" s="16" t="s">
        <v>6493</v>
      </c>
      <c r="AJ5498" s="16" t="s">
        <v>6493</v>
      </c>
      <c r="AK5498" s="16" t="s">
        <v>357</v>
      </c>
    </row>
    <row r="5499" spans="2:37">
      <c r="B5499" s="16" t="n">
        <f>10000000+INDEX(编号表!$B:$B,MATCH(F5499,编号表!$A:$A,0))*100000+INDEX(编号表!$F:$F,MATCH(D5499,编号表!$E:$E,0))*1000+INDEX(编号表!$D:$D,MATCH(E5499,编号表!$C:$C,0))*10000+G5499</f>
        <v>12281007</v>
      </c>
      <c r="C5499" s="16" t="inlineStr">
        <is>
          <t xml:space="preserve">惊魂符</t>
        </is>
      </c>
      <c r="D5499" s="16" t="s">
        <v>86</v>
      </c>
      <c r="E5499" s="16" t="s">
        <v>357</v>
      </c>
      <c r="F5499" s="16" t="s">
        <v>6493</v>
      </c>
      <c r="G5499" s="16">
        <v>7</v>
      </c>
      <c r="I5499">
        <v>60</v>
      </c>
      <c r="J5499" t="str">
        <f t="shared" si="88"/>
        <v>大类_凡品大乘符箓</v>
      </c>
      <c r="K5499" t="s">
        <v>337</v>
      </c>
      <c r="L5499">
        <v>1</v>
      </c>
      <c r="M5499" s="16" t="s">
        <v>6493</v>
      </c>
      <c r="O5499">
        <v>0</v>
      </c>
      <c r="P5499" t="b">
        <v>1</v>
      </c>
      <c r="Q5499"/>
      <c r="R5499" t="b">
        <v>0</v>
      </c>
      <c r="S5499">
        <v>1</v>
      </c>
      <c r="T5499" t="s">
        <v>91</v>
      </c>
      <c r="U5499">
        <v>999</v>
      </c>
      <c r="V5499" s="16" t="s">
        <v>6494</v>
      </c>
      <c r="W5499" s="16">
        <v>11600019</v>
      </c>
      <c r="Y5499" t="inlineStr">
        <is>
          <t xml:space="preserve">对一个敌人造成1000000点神识系法术伤害。一次性符箓，使用后消耗。</t>
        </is>
      </c>
      <c r="Z5499" t="s">
        <v>6518</v>
      </c>
      <c r="AA5499" t="s">
        <v>373</v>
      </c>
      <c r="AB5499" s="16">
        <v>12221007</v>
      </c>
      <c r="AC5499" t="s">
        <v>6497</v>
      </c>
      <c r="AD5499">
        <v>40001</v>
      </c>
      <c r="AF5499">
        <v>70001</v>
      </c>
      <c r="AH5499">
        <v>234375</v>
      </c>
      <c r="AI5499" s="16" t="s">
        <v>6493</v>
      </c>
      <c r="AJ5499" s="16" t="s">
        <v>6493</v>
      </c>
      <c r="AK5499" s="16" t="s">
        <v>357</v>
      </c>
    </row>
    <row r="5500" spans="2:37">
      <c r="B5500" s="16" t="n">
        <f>10000000+INDEX(编号表!$B:$B,MATCH(F5500,编号表!$A:$A,0))*100000+INDEX(编号表!$F:$F,MATCH(D5500,编号表!$E:$E,0))*1000+INDEX(编号表!$D:$D,MATCH(E5500,编号表!$C:$C,0))*10000+G5500</f>
        <v>12281008</v>
      </c>
      <c r="C5500" s="16" t="inlineStr">
        <is>
          <t xml:space="preserve">金刚符</t>
        </is>
      </c>
      <c r="D5500" s="16" t="s">
        <v>86</v>
      </c>
      <c r="E5500" s="16" t="s">
        <v>357</v>
      </c>
      <c r="F5500" s="16" t="s">
        <v>6493</v>
      </c>
      <c r="G5500" s="16">
        <v>8</v>
      </c>
      <c r="I5500">
        <v>60</v>
      </c>
      <c r="J5500" t="str">
        <f t="shared" si="88"/>
        <v>大类_凡品大乘符箓</v>
      </c>
      <c r="K5500" t="s">
        <v>337</v>
      </c>
      <c r="L5500">
        <v>1</v>
      </c>
      <c r="M5500" s="16" t="s">
        <v>6493</v>
      </c>
      <c r="O5500">
        <v>0</v>
      </c>
      <c r="P5500" t="b">
        <v>1</v>
      </c>
      <c r="Q5500"/>
      <c r="R5500" t="b">
        <v>0</v>
      </c>
      <c r="S5500">
        <v>1</v>
      </c>
      <c r="T5500" t="s">
        <v>91</v>
      </c>
      <c r="U5500">
        <v>999</v>
      </c>
      <c r="V5500" s="16" t="s">
        <v>6494</v>
      </c>
      <c r="W5500" s="16">
        <v>11610019</v>
      </c>
      <c r="Y5500" t="inlineStr">
        <is>
          <t xml:space="preserve">自身或友方获得吸收624000点伤害的护盾，持续120秒。一次性符箓，使用后消耗。</t>
        </is>
      </c>
      <c r="Z5500" t="s">
        <v>6521</v>
      </c>
      <c r="AA5500" t="s">
        <v>373</v>
      </c>
      <c r="AB5500" s="16">
        <v>12221008</v>
      </c>
      <c r="AC5500" t="s">
        <v>6497</v>
      </c>
      <c r="AD5500">
        <v>40001</v>
      </c>
      <c r="AF5500">
        <v>70001</v>
      </c>
      <c r="AH5500">
        <v>234375</v>
      </c>
      <c r="AI5500" s="16" t="s">
        <v>6493</v>
      </c>
      <c r="AJ5500" s="16" t="s">
        <v>6493</v>
      </c>
      <c r="AK5500" s="16" t="s">
        <v>357</v>
      </c>
    </row>
    <row r="5501" spans="2:37">
      <c r="B5501" s="16" t="n">
        <f>10000000+INDEX(编号表!$B:$B,MATCH(F5501,编号表!$A:$A,0))*100000+INDEX(编号表!$F:$F,MATCH(D5501,编号表!$E:$E,0))*1000+INDEX(编号表!$D:$D,MATCH(E5501,编号表!$C:$C,0))*10000+G5501</f>
        <v>12281009</v>
      </c>
      <c r="C5501" s="16" t="inlineStr">
        <is>
          <t xml:space="preserve">铁甲符</t>
        </is>
      </c>
      <c r="D5501" s="16" t="s">
        <v>86</v>
      </c>
      <c r="E5501" s="16" t="s">
        <v>357</v>
      </c>
      <c r="F5501" s="16" t="s">
        <v>6493</v>
      </c>
      <c r="G5501" s="16">
        <v>9</v>
      </c>
      <c r="I5501">
        <v>60</v>
      </c>
      <c r="J5501" t="str">
        <f t="shared" si="88"/>
        <v>大类_凡品大乘符箓</v>
      </c>
      <c r="K5501" t="s">
        <v>337</v>
      </c>
      <c r="L5501">
        <v>1</v>
      </c>
      <c r="M5501" s="16" t="s">
        <v>6493</v>
      </c>
      <c r="O5501">
        <v>0</v>
      </c>
      <c r="P5501" t="b">
        <v>1</v>
      </c>
      <c r="Q5501"/>
      <c r="R5501" t="b">
        <v>0</v>
      </c>
      <c r="S5501">
        <v>1</v>
      </c>
      <c r="T5501" t="s">
        <v>91</v>
      </c>
      <c r="U5501">
        <v>999</v>
      </c>
      <c r="V5501" s="16" t="s">
        <v>6494</v>
      </c>
      <c r="W5501" s="16">
        <v>11620019</v>
      </c>
      <c r="Y5501" t="inlineStr">
        <is>
          <t xml:space="preserve">提高自身或友方物理防御上下限各15%，持续120秒。一次性符箓，使用后消耗。</t>
        </is>
      </c>
      <c r="Z5501" t="s">
        <v>6524</v>
      </c>
      <c r="AA5501" t="s">
        <v>373</v>
      </c>
      <c r="AB5501" s="16">
        <v>12221009</v>
      </c>
      <c r="AC5501" t="s">
        <v>6497</v>
      </c>
      <c r="AD5501">
        <v>40001</v>
      </c>
      <c r="AF5501">
        <v>70001</v>
      </c>
      <c r="AH5501">
        <v>234375</v>
      </c>
      <c r="AI5501" s="16" t="s">
        <v>6493</v>
      </c>
      <c r="AJ5501" s="16" t="s">
        <v>6493</v>
      </c>
      <c r="AK5501" s="16" t="s">
        <v>357</v>
      </c>
    </row>
    <row r="5502" spans="2:37">
      <c r="B5502" s="16" t="n">
        <f>10000000+INDEX(编号表!$B:$B,MATCH(F5502,编号表!$A:$A,0))*100000+INDEX(编号表!$F:$F,MATCH(D5502,编号表!$E:$E,0))*1000+INDEX(编号表!$D:$D,MATCH(E5502,编号表!$C:$C,0))*10000+G5502</f>
        <v>12281010</v>
      </c>
      <c r="C5502" s="16" t="inlineStr">
        <is>
          <t xml:space="preserve">水幕符</t>
        </is>
      </c>
      <c r="D5502" s="16" t="s">
        <v>86</v>
      </c>
      <c r="E5502" s="16" t="s">
        <v>357</v>
      </c>
      <c r="F5502" s="16" t="s">
        <v>6493</v>
      </c>
      <c r="G5502" s="16">
        <v>10</v>
      </c>
      <c r="I5502">
        <v>60</v>
      </c>
      <c r="J5502" t="str">
        <f t="shared" si="88"/>
        <v>大类_凡品大乘符箓</v>
      </c>
      <c r="K5502" t="s">
        <v>337</v>
      </c>
      <c r="L5502">
        <v>1</v>
      </c>
      <c r="M5502" s="16" t="s">
        <v>6493</v>
      </c>
      <c r="O5502">
        <v>0</v>
      </c>
      <c r="P5502" t="b">
        <v>1</v>
      </c>
      <c r="Q5502"/>
      <c r="R5502" t="b">
        <v>0</v>
      </c>
      <c r="S5502">
        <v>1</v>
      </c>
      <c r="T5502" t="s">
        <v>91</v>
      </c>
      <c r="U5502">
        <v>999</v>
      </c>
      <c r="V5502" s="16" t="s">
        <v>6494</v>
      </c>
      <c r="W5502" s="16">
        <v>11630019</v>
      </c>
      <c r="Y5502" t="inlineStr">
        <is>
          <t xml:space="preserve">提高自身或友方法术防御上下限各20%，持续120秒。一次性符箓，使用后消耗。</t>
        </is>
      </c>
      <c r="Z5502" t="inlineStr">
        <is>
          <t xml:space="preserve">|cFFAAAABB水幕层叠，化散来袭术力。|r</t>
        </is>
      </c>
      <c r="AA5502" t="s">
        <v>373</v>
      </c>
      <c r="AB5502" s="16">
        <v>12221010</v>
      </c>
      <c r="AC5502" t="s">
        <v>6497</v>
      </c>
      <c r="AD5502">
        <v>40001</v>
      </c>
      <c r="AF5502">
        <v>70001</v>
      </c>
      <c r="AH5502">
        <v>234375</v>
      </c>
      <c r="AI5502" s="16" t="s">
        <v>6493</v>
      </c>
      <c r="AJ5502" s="16" t="s">
        <v>6493</v>
      </c>
      <c r="AK5502" s="16" t="s">
        <v>357</v>
      </c>
    </row>
    <row r="5503" spans="2:37">
      <c r="B5503" s="16" t="n">
        <f>10000000+INDEX(编号表!$B:$B,MATCH(F5503,编号表!$A:$A,0))*100000+INDEX(编号表!$F:$F,MATCH(D5503,编号表!$E:$E,0))*1000+INDEX(编号表!$D:$D,MATCH(E5503,编号表!$C:$C,0))*10000+G5503</f>
        <v>12281011</v>
      </c>
      <c r="C5503" s="16" t="inlineStr">
        <is>
          <t xml:space="preserve">避火符</t>
        </is>
      </c>
      <c r="D5503" s="16" t="s">
        <v>86</v>
      </c>
      <c r="E5503" s="16" t="s">
        <v>357</v>
      </c>
      <c r="F5503" s="16" t="s">
        <v>6493</v>
      </c>
      <c r="G5503" s="16">
        <v>11</v>
      </c>
      <c r="I5503">
        <v>60</v>
      </c>
      <c r="J5503" t="str">
        <f t="shared" si="88"/>
        <v>大类_凡品大乘符箓</v>
      </c>
      <c r="K5503" t="s">
        <v>337</v>
      </c>
      <c r="L5503">
        <v>1</v>
      </c>
      <c r="M5503" s="16" t="s">
        <v>6493</v>
      </c>
      <c r="O5503">
        <v>0</v>
      </c>
      <c r="P5503" t="b">
        <v>1</v>
      </c>
      <c r="Q5503"/>
      <c r="R5503" t="b">
        <v>0</v>
      </c>
      <c r="S5503">
        <v>1</v>
      </c>
      <c r="T5503" t="s">
        <v>91</v>
      </c>
      <c r="U5503">
        <v>999</v>
      </c>
      <c r="V5503" s="16" t="s">
        <v>6494</v>
      </c>
      <c r="W5503" s="16">
        <v>11640019</v>
      </c>
      <c r="Y5503" t="inlineStr">
        <is>
          <t xml:space="preserve">自身或友方获得20%火行伤害减免，持续120秒。一次性符箓，使用后消耗。</t>
        </is>
      </c>
      <c r="Z5503" t="s">
        <v>6530</v>
      </c>
      <c r="AA5503" t="s">
        <v>373</v>
      </c>
      <c r="AB5503" s="16">
        <v>12221011</v>
      </c>
      <c r="AC5503" t="s">
        <v>6497</v>
      </c>
      <c r="AD5503">
        <v>40001</v>
      </c>
      <c r="AF5503">
        <v>70001</v>
      </c>
      <c r="AH5503">
        <v>234375</v>
      </c>
      <c r="AI5503" s="16" t="s">
        <v>6493</v>
      </c>
      <c r="AJ5503" s="16" t="s">
        <v>6493</v>
      </c>
      <c r="AK5503" s="16" t="s">
        <v>357</v>
      </c>
    </row>
    <row r="5504" spans="2:37">
      <c r="B5504" s="16" t="n">
        <f>10000000+INDEX(编号表!$B:$B,MATCH(F5504,编号表!$A:$A,0))*100000+INDEX(编号表!$F:$F,MATCH(D5504,编号表!$E:$E,0))*1000+INDEX(编号表!$D:$D,MATCH(E5504,编号表!$C:$C,0))*10000+G5504</f>
        <v>12281012</v>
      </c>
      <c r="C5504" s="16" t="inlineStr">
        <is>
          <t xml:space="preserve">御寒符</t>
        </is>
      </c>
      <c r="D5504" s="16" t="s">
        <v>86</v>
      </c>
      <c r="E5504" s="16" t="s">
        <v>357</v>
      </c>
      <c r="F5504" s="16" t="s">
        <v>6493</v>
      </c>
      <c r="G5504" s="16">
        <v>12</v>
      </c>
      <c r="I5504">
        <v>60</v>
      </c>
      <c r="J5504" t="str">
        <f t="shared" si="88"/>
        <v>大类_凡品大乘符箓</v>
      </c>
      <c r="K5504" t="s">
        <v>337</v>
      </c>
      <c r="L5504">
        <v>1</v>
      </c>
      <c r="M5504" s="16" t="s">
        <v>6493</v>
      </c>
      <c r="O5504">
        <v>0</v>
      </c>
      <c r="P5504" t="b">
        <v>1</v>
      </c>
      <c r="Q5504"/>
      <c r="R5504" t="b">
        <v>0</v>
      </c>
      <c r="S5504">
        <v>1</v>
      </c>
      <c r="T5504" t="s">
        <v>91</v>
      </c>
      <c r="U5504">
        <v>999</v>
      </c>
      <c r="V5504" s="16" t="s">
        <v>6494</v>
      </c>
      <c r="W5504" s="16">
        <v>11650019</v>
      </c>
      <c r="Y5504" t="inlineStr">
        <is>
          <t xml:space="preserve">自身或友方获得20%水行伤害减免，持续120秒。一次性符箓，使用后消耗。</t>
        </is>
      </c>
      <c r="Z5504" t="s">
        <v>6533</v>
      </c>
      <c r="AA5504" t="s">
        <v>373</v>
      </c>
      <c r="AB5504" s="16">
        <v>12221012</v>
      </c>
      <c r="AC5504" t="s">
        <v>6497</v>
      </c>
      <c r="AD5504">
        <v>40001</v>
      </c>
      <c r="AF5504">
        <v>70001</v>
      </c>
      <c r="AH5504">
        <v>234375</v>
      </c>
      <c r="AI5504" s="16" t="s">
        <v>6493</v>
      </c>
      <c r="AJ5504" s="16" t="s">
        <v>6493</v>
      </c>
      <c r="AK5504" s="16" t="s">
        <v>357</v>
      </c>
    </row>
    <row r="5505" spans="2:37">
      <c r="B5505" s="16" t="n">
        <f>10000000+INDEX(编号表!$B:$B,MATCH(F5505,编号表!$A:$A,0))*100000+INDEX(编号表!$F:$F,MATCH(D5505,编号表!$E:$E,0))*1000+INDEX(编号表!$D:$D,MATCH(E5505,编号表!$C:$C,0))*10000+G5505</f>
        <v>12281013</v>
      </c>
      <c r="C5505" s="16" t="inlineStr">
        <is>
          <t xml:space="preserve">镇魂符</t>
        </is>
      </c>
      <c r="D5505" s="16" t="s">
        <v>86</v>
      </c>
      <c r="E5505" s="16" t="s">
        <v>357</v>
      </c>
      <c r="F5505" s="16" t="s">
        <v>6493</v>
      </c>
      <c r="G5505" s="16">
        <v>13</v>
      </c>
      <c r="I5505">
        <v>60</v>
      </c>
      <c r="J5505" t="str">
        <f t="shared" si="88"/>
        <v>大类_凡品大乘符箓</v>
      </c>
      <c r="K5505" t="s">
        <v>337</v>
      </c>
      <c r="L5505">
        <v>1</v>
      </c>
      <c r="M5505" s="16" t="s">
        <v>6493</v>
      </c>
      <c r="O5505">
        <v>0</v>
      </c>
      <c r="P5505" t="b">
        <v>1</v>
      </c>
      <c r="Q5505"/>
      <c r="R5505" t="b">
        <v>0</v>
      </c>
      <c r="S5505">
        <v>1</v>
      </c>
      <c r="T5505" t="s">
        <v>91</v>
      </c>
      <c r="U5505">
        <v>999</v>
      </c>
      <c r="V5505" s="16" t="s">
        <v>6494</v>
      </c>
      <c r="W5505" s="16">
        <v>11660019</v>
      </c>
      <c r="Y5505" t="inlineStr">
        <is>
          <t xml:space="preserve">自身或友方获得25%神识伤害减免，持续120秒。一次性符箓，使用后消耗。</t>
        </is>
      </c>
      <c r="Z5505" t="s">
        <v>6536</v>
      </c>
      <c r="AA5505" t="s">
        <v>373</v>
      </c>
      <c r="AB5505" s="16">
        <v>12221013</v>
      </c>
      <c r="AC5505" t="s">
        <v>6497</v>
      </c>
      <c r="AD5505">
        <v>40001</v>
      </c>
      <c r="AF5505">
        <v>70001</v>
      </c>
      <c r="AH5505">
        <v>234375</v>
      </c>
      <c r="AI5505" s="16" t="s">
        <v>6493</v>
      </c>
      <c r="AJ5505" s="16" t="s">
        <v>6493</v>
      </c>
      <c r="AK5505" s="16" t="s">
        <v>357</v>
      </c>
    </row>
    <row r="5506" spans="2:37">
      <c r="B5506" s="16" t="n">
        <f>10000000+INDEX(编号表!$B:$B,MATCH(F5506,编号表!$A:$A,0))*100000+INDEX(编号表!$F:$F,MATCH(D5506,编号表!$E:$E,0))*1000+INDEX(编号表!$D:$D,MATCH(E5506,编号表!$C:$C,0))*10000+G5506</f>
        <v>12281014</v>
      </c>
      <c r="C5506" s="16" t="inlineStr">
        <is>
          <t xml:space="preserve">定身符</t>
        </is>
      </c>
      <c r="D5506" s="16" t="s">
        <v>86</v>
      </c>
      <c r="E5506" s="16" t="s">
        <v>357</v>
      </c>
      <c r="F5506" s="16" t="s">
        <v>6493</v>
      </c>
      <c r="G5506" s="16">
        <v>14</v>
      </c>
      <c r="I5506">
        <v>60</v>
      </c>
      <c r="J5506" t="str">
        <f t="shared" si="88"/>
        <v>大类_凡品大乘符箓</v>
      </c>
      <c r="K5506" t="s">
        <v>337</v>
      </c>
      <c r="L5506">
        <v>1</v>
      </c>
      <c r="M5506" s="16" t="s">
        <v>6493</v>
      </c>
      <c r="O5506">
        <v>0</v>
      </c>
      <c r="P5506" t="b">
        <v>1</v>
      </c>
      <c r="Q5506"/>
      <c r="R5506" t="b">
        <v>0</v>
      </c>
      <c r="S5506">
        <v>1</v>
      </c>
      <c r="T5506" t="s">
        <v>91</v>
      </c>
      <c r="U5506">
        <v>999</v>
      </c>
      <c r="V5506" s="16" t="s">
        <v>6494</v>
      </c>
      <c r="W5506" s="16">
        <v>11670019</v>
      </c>
      <c r="Y5506" t="inlineStr">
        <is>
          <t xml:space="preserve">使一个敌人定身2秒，不能移动，仍可普攻、施法。一次性符箓，使用后消耗。</t>
        </is>
      </c>
      <c r="Z5506" t="s">
        <v>6539</v>
      </c>
      <c r="AA5506" t="s">
        <v>373</v>
      </c>
      <c r="AB5506" s="16">
        <v>12221014</v>
      </c>
      <c r="AC5506" t="s">
        <v>6497</v>
      </c>
      <c r="AD5506">
        <v>40001</v>
      </c>
      <c r="AF5506">
        <v>70001</v>
      </c>
      <c r="AH5506">
        <v>234375</v>
      </c>
      <c r="AI5506" s="16" t="s">
        <v>6493</v>
      </c>
      <c r="AJ5506" s="16" t="s">
        <v>6493</v>
      </c>
      <c r="AK5506" s="16" t="s">
        <v>357</v>
      </c>
    </row>
    <row r="5507" spans="2:37">
      <c r="B5507" s="16" t="n">
        <f>10000000+INDEX(编号表!$B:$B,MATCH(F5507,编号表!$A:$A,0))*100000+INDEX(编号表!$F:$F,MATCH(D5507,编号表!$E:$E,0))*1000+INDEX(编号表!$D:$D,MATCH(E5507,编号表!$C:$C,0))*10000+G5507</f>
        <v>12281015</v>
      </c>
      <c r="C5507" s="16" t="inlineStr">
        <is>
          <t xml:space="preserve">缚藤符</t>
        </is>
      </c>
      <c r="D5507" s="16" t="s">
        <v>86</v>
      </c>
      <c r="E5507" s="16" t="s">
        <v>357</v>
      </c>
      <c r="F5507" s="16" t="s">
        <v>6493</v>
      </c>
      <c r="G5507" s="16">
        <v>15</v>
      </c>
      <c r="I5507">
        <v>60</v>
      </c>
      <c r="J5507" t="str">
        <f t="shared" si="88"/>
        <v>大类_凡品大乘符箓</v>
      </c>
      <c r="K5507" t="s">
        <v>337</v>
      </c>
      <c r="L5507">
        <v>1</v>
      </c>
      <c r="M5507" s="16" t="s">
        <v>6493</v>
      </c>
      <c r="O5507">
        <v>0</v>
      </c>
      <c r="P5507" t="b">
        <v>1</v>
      </c>
      <c r="Q5507"/>
      <c r="R5507" t="b">
        <v>0</v>
      </c>
      <c r="S5507">
        <v>1</v>
      </c>
      <c r="T5507" t="s">
        <v>91</v>
      </c>
      <c r="U5507">
        <v>999</v>
      </c>
      <c r="V5507" s="16" t="s">
        <v>6494</v>
      </c>
      <c r="W5507" s="16">
        <v>11680019</v>
      </c>
      <c r="Y5507" t="inlineStr">
        <is>
          <t xml:space="preserve">使小范围敌人定身2秒，不能移动，仍可普攻、施法。一次性符箓，使用后消耗。</t>
        </is>
      </c>
      <c r="Z5507" t="s">
        <v>6542</v>
      </c>
      <c r="AA5507" t="s">
        <v>373</v>
      </c>
      <c r="AB5507" s="16">
        <v>12221015</v>
      </c>
      <c r="AC5507" t="s">
        <v>6497</v>
      </c>
      <c r="AD5507">
        <v>40001</v>
      </c>
      <c r="AF5507">
        <v>70001</v>
      </c>
      <c r="AH5507">
        <v>234375</v>
      </c>
      <c r="AI5507" s="16" t="s">
        <v>6493</v>
      </c>
      <c r="AJ5507" s="16" t="s">
        <v>6493</v>
      </c>
      <c r="AK5507" s="16" t="s">
        <v>357</v>
      </c>
    </row>
    <row r="5508" spans="2:37">
      <c r="B5508" s="16" t="n">
        <f>10000000+INDEX(编号表!$B:$B,MATCH(F5508,编号表!$A:$A,0))*100000+INDEX(编号表!$F:$F,MATCH(D5508,编号表!$E:$E,0))*1000+INDEX(编号表!$D:$D,MATCH(E5508,编号表!$C:$C,0))*10000+G5508</f>
        <v>12281016</v>
      </c>
      <c r="C5508" s="16" t="inlineStr">
        <is>
          <t xml:space="preserve">流沙符</t>
        </is>
      </c>
      <c r="D5508" s="16" t="s">
        <v>86</v>
      </c>
      <c r="E5508" s="16" t="s">
        <v>357</v>
      </c>
      <c r="F5508" s="16" t="s">
        <v>6493</v>
      </c>
      <c r="G5508" s="16">
        <v>16</v>
      </c>
      <c r="I5508">
        <v>60</v>
      </c>
      <c r="J5508" t="str">
        <f t="shared" si="88"/>
        <v>大类_凡品大乘符箓</v>
      </c>
      <c r="K5508" t="s">
        <v>337</v>
      </c>
      <c r="L5508">
        <v>1</v>
      </c>
      <c r="M5508" s="16" t="s">
        <v>6493</v>
      </c>
      <c r="O5508">
        <v>0</v>
      </c>
      <c r="P5508" t="b">
        <v>1</v>
      </c>
      <c r="Q5508"/>
      <c r="R5508" t="b">
        <v>0</v>
      </c>
      <c r="S5508">
        <v>1</v>
      </c>
      <c r="T5508" t="s">
        <v>91</v>
      </c>
      <c r="U5508">
        <v>999</v>
      </c>
      <c r="V5508" s="16" t="s">
        <v>6494</v>
      </c>
      <c r="W5508" s="16">
        <v>11690019</v>
      </c>
      <c r="Y5508" t="inlineStr">
        <is>
          <t xml:space="preserve">在目标地点形成半径220码的固定流沙区域，区域持续2秒；每0.5秒对区域内敌人刷新持续2秒的减速，移动速度降低30，离开区域后减速最多持续2秒。一次性符箓，使用后消耗。</t>
        </is>
      </c>
      <c r="Z5508" t="s">
        <v>6545</v>
      </c>
      <c r="AA5508" t="s">
        <v>373</v>
      </c>
      <c r="AB5508" s="16">
        <v>12221016</v>
      </c>
      <c r="AC5508" t="s">
        <v>6497</v>
      </c>
      <c r="AD5508">
        <v>40001</v>
      </c>
      <c r="AF5508">
        <v>70001</v>
      </c>
      <c r="AH5508">
        <v>234375</v>
      </c>
      <c r="AI5508" s="16" t="s">
        <v>6493</v>
      </c>
      <c r="AJ5508" s="16" t="s">
        <v>6493</v>
      </c>
      <c r="AK5508" s="16" t="s">
        <v>357</v>
      </c>
    </row>
    <row r="5509" spans="2:37">
      <c r="B5509" s="16" t="n">
        <f>10000000+INDEX(编号表!$B:$B,MATCH(F5509,编号表!$A:$A,0))*100000+INDEX(编号表!$F:$F,MATCH(D5509,编号表!$E:$E,0))*1000+INDEX(编号表!$D:$D,MATCH(E5509,编号表!$C:$C,0))*10000+G5509</f>
        <v>12281017</v>
      </c>
      <c r="C5509" s="16" t="inlineStr">
        <is>
          <t xml:space="preserve">封窍符</t>
        </is>
      </c>
      <c r="D5509" s="16" t="s">
        <v>86</v>
      </c>
      <c r="E5509" s="16" t="s">
        <v>357</v>
      </c>
      <c r="F5509" s="16" t="s">
        <v>6493</v>
      </c>
      <c r="G5509" s="16">
        <v>17</v>
      </c>
      <c r="I5509">
        <v>60</v>
      </c>
      <c r="J5509" t="str">
        <f t="shared" si="88"/>
        <v>大类_凡品大乘符箓</v>
      </c>
      <c r="K5509" t="s">
        <v>337</v>
      </c>
      <c r="L5509">
        <v>1</v>
      </c>
      <c r="M5509" s="16" t="s">
        <v>6493</v>
      </c>
      <c r="O5509">
        <v>0</v>
      </c>
      <c r="P5509" t="b">
        <v>1</v>
      </c>
      <c r="Q5509"/>
      <c r="R5509" t="b">
        <v>0</v>
      </c>
      <c r="S5509">
        <v>1</v>
      </c>
      <c r="T5509" t="s">
        <v>91</v>
      </c>
      <c r="U5509">
        <v>999</v>
      </c>
      <c r="V5509" s="16" t="s">
        <v>6494</v>
      </c>
      <c r="W5509" s="16">
        <v>11700019</v>
      </c>
      <c r="Y5509" t="inlineStr">
        <is>
          <t xml:space="preserve">使一个敌人沉默2秒，仍可移动、普攻。一次性符箓，使用后消耗。</t>
        </is>
      </c>
      <c r="Z5509" t="s">
        <v>6548</v>
      </c>
      <c r="AA5509" t="s">
        <v>373</v>
      </c>
      <c r="AB5509" s="16">
        <v>12221017</v>
      </c>
      <c r="AC5509" t="s">
        <v>6497</v>
      </c>
      <c r="AD5509">
        <v>40001</v>
      </c>
      <c r="AF5509">
        <v>70001</v>
      </c>
      <c r="AH5509">
        <v>234375</v>
      </c>
      <c r="AI5509" s="16" t="s">
        <v>6493</v>
      </c>
      <c r="AJ5509" s="16" t="s">
        <v>6493</v>
      </c>
      <c r="AK5509" s="16" t="s">
        <v>357</v>
      </c>
    </row>
    <row r="5510" spans="2:37">
      <c r="B5510" s="16" t="n">
        <f>10000000+INDEX(编号表!$B:$B,MATCH(F5510,编号表!$A:$A,0))*100000+INDEX(编号表!$F:$F,MATCH(D5510,编号表!$E:$E,0))*1000+INDEX(编号表!$D:$D,MATCH(E5510,编号表!$C:$C,0))*10000+G5510</f>
        <v>12281018</v>
      </c>
      <c r="C5510" s="16" t="inlineStr">
        <is>
          <t xml:space="preserve">巨力符</t>
        </is>
      </c>
      <c r="D5510" s="16" t="s">
        <v>86</v>
      </c>
      <c r="E5510" s="16" t="s">
        <v>357</v>
      </c>
      <c r="F5510" s="16" t="s">
        <v>6493</v>
      </c>
      <c r="G5510" s="16">
        <v>18</v>
      </c>
      <c r="I5510">
        <v>60</v>
      </c>
      <c r="J5510" t="str">
        <f t="shared" si="88"/>
        <v>大类_凡品大乘符箓</v>
      </c>
      <c r="K5510" t="s">
        <v>337</v>
      </c>
      <c r="L5510">
        <v>1</v>
      </c>
      <c r="M5510" s="16" t="s">
        <v>6493</v>
      </c>
      <c r="O5510">
        <v>0</v>
      </c>
      <c r="P5510" t="b">
        <v>1</v>
      </c>
      <c r="Q5510"/>
      <c r="R5510" t="b">
        <v>0</v>
      </c>
      <c r="S5510">
        <v>1</v>
      </c>
      <c r="T5510" t="s">
        <v>91</v>
      </c>
      <c r="U5510">
        <v>999</v>
      </c>
      <c r="V5510" s="16" t="s">
        <v>6494</v>
      </c>
      <c r="W5510" s="16">
        <v>11710019</v>
      </c>
      <c r="Y5510" t="inlineStr">
        <is>
          <t xml:space="preserve">提高自身或友方攻击上下限各10%，持续120秒。一次性符箓，使用后消耗。</t>
        </is>
      </c>
      <c r="Z5510" t="s">
        <v>6551</v>
      </c>
      <c r="AA5510" t="s">
        <v>373</v>
      </c>
      <c r="AB5510" s="16">
        <v>12221018</v>
      </c>
      <c r="AC5510" t="s">
        <v>6497</v>
      </c>
      <c r="AD5510">
        <v>40001</v>
      </c>
      <c r="AF5510">
        <v>70001</v>
      </c>
      <c r="AH5510">
        <v>234375</v>
      </c>
      <c r="AI5510" s="16" t="s">
        <v>6493</v>
      </c>
      <c r="AJ5510" s="16" t="s">
        <v>6493</v>
      </c>
      <c r="AK5510" s="16" t="s">
        <v>357</v>
      </c>
    </row>
    <row r="5511" spans="2:37">
      <c r="B5511" s="16" t="n">
        <f>10000000+INDEX(编号表!$B:$B,MATCH(F5511,编号表!$A:$A,0))*100000+INDEX(编号表!$F:$F,MATCH(D5511,编号表!$E:$E,0))*1000+INDEX(编号表!$D:$D,MATCH(E5511,编号表!$C:$C,0))*10000+G5511</f>
        <v>12281019</v>
      </c>
      <c r="C5511" s="16" t="inlineStr">
        <is>
          <t xml:space="preserve">锐锋符</t>
        </is>
      </c>
      <c r="D5511" s="16" t="s">
        <v>86</v>
      </c>
      <c r="E5511" s="16" t="s">
        <v>357</v>
      </c>
      <c r="F5511" s="16" t="s">
        <v>6493</v>
      </c>
      <c r="G5511" s="16">
        <v>19</v>
      </c>
      <c r="I5511">
        <v>60</v>
      </c>
      <c r="J5511" t="str">
        <f t="shared" si="88"/>
        <v>大类_凡品大乘符箓</v>
      </c>
      <c r="K5511" t="s">
        <v>337</v>
      </c>
      <c r="L5511">
        <v>1</v>
      </c>
      <c r="M5511" s="16" t="s">
        <v>6493</v>
      </c>
      <c r="O5511">
        <v>0</v>
      </c>
      <c r="P5511" t="b">
        <v>1</v>
      </c>
      <c r="Q5511"/>
      <c r="R5511" t="b">
        <v>0</v>
      </c>
      <c r="S5511">
        <v>1</v>
      </c>
      <c r="T5511" t="s">
        <v>91</v>
      </c>
      <c r="U5511">
        <v>999</v>
      </c>
      <c r="V5511" s="16" t="s">
        <v>6494</v>
      </c>
      <c r="W5511" s="16">
        <v>11720019</v>
      </c>
      <c r="Y5511" t="inlineStr">
        <is>
          <t xml:space="preserve">自身获得15%无视物理防御，持续120秒。一次性符箓，使用后消耗。</t>
        </is>
      </c>
      <c r="Z5511" t="s">
        <v>6554</v>
      </c>
      <c r="AA5511" t="s">
        <v>373</v>
      </c>
      <c r="AB5511" s="16">
        <v>12221019</v>
      </c>
      <c r="AC5511" t="s">
        <v>6497</v>
      </c>
      <c r="AD5511">
        <v>40001</v>
      </c>
      <c r="AF5511">
        <v>70001</v>
      </c>
      <c r="AH5511">
        <v>234375</v>
      </c>
      <c r="AI5511" s="16" t="s">
        <v>6493</v>
      </c>
      <c r="AJ5511" s="16" t="s">
        <v>6493</v>
      </c>
      <c r="AK5511" s="16" t="s">
        <v>357</v>
      </c>
    </row>
    <row r="5512" spans="2:37">
      <c r="B5512" s="16" t="n">
        <f>10000000+INDEX(编号表!$B:$B,MATCH(F5512,编号表!$A:$A,0))*100000+INDEX(编号表!$F:$F,MATCH(D5512,编号表!$E:$E,0))*1000+INDEX(编号表!$D:$D,MATCH(E5512,编号表!$C:$C,0))*10000+G5512</f>
        <v>12281020</v>
      </c>
      <c r="C5512" s="16" t="inlineStr">
        <is>
          <t xml:space="preserve">凝神符</t>
        </is>
      </c>
      <c r="D5512" s="16" t="s">
        <v>86</v>
      </c>
      <c r="E5512" s="16" t="s">
        <v>357</v>
      </c>
      <c r="F5512" s="16" t="s">
        <v>6493</v>
      </c>
      <c r="G5512" s="16">
        <v>20</v>
      </c>
      <c r="I5512">
        <v>60</v>
      </c>
      <c r="J5512" t="str">
        <f t="shared" si="88"/>
        <v>大类_凡品大乘符箓</v>
      </c>
      <c r="K5512" t="s">
        <v>337</v>
      </c>
      <c r="L5512">
        <v>1</v>
      </c>
      <c r="M5512" s="16" t="s">
        <v>6493</v>
      </c>
      <c r="O5512">
        <v>0</v>
      </c>
      <c r="P5512" t="b">
        <v>1</v>
      </c>
      <c r="Q5512"/>
      <c r="R5512" t="b">
        <v>0</v>
      </c>
      <c r="S5512">
        <v>1</v>
      </c>
      <c r="T5512" t="s">
        <v>91</v>
      </c>
      <c r="U5512">
        <v>999</v>
      </c>
      <c r="V5512" s="16" t="s">
        <v>6494</v>
      </c>
      <c r="W5512" s="16">
        <v>11730019</v>
      </c>
      <c r="Y5512" t="inlineStr">
        <is>
          <t xml:space="preserve">提高自身或友方命中8个百分点，持续120秒。一次性符箓，使用后消耗。</t>
        </is>
      </c>
      <c r="Z5512" t="s">
        <v>6557</v>
      </c>
      <c r="AA5512" t="s">
        <v>373</v>
      </c>
      <c r="AB5512" s="16">
        <v>12221020</v>
      </c>
      <c r="AC5512" t="s">
        <v>6497</v>
      </c>
      <c r="AD5512">
        <v>40001</v>
      </c>
      <c r="AF5512">
        <v>70001</v>
      </c>
      <c r="AH5512">
        <v>234375</v>
      </c>
      <c r="AI5512" s="16" t="s">
        <v>6493</v>
      </c>
      <c r="AJ5512" s="16" t="s">
        <v>6493</v>
      </c>
      <c r="AK5512" s="16" t="s">
        <v>357</v>
      </c>
    </row>
    <row r="5513" spans="2:37">
      <c r="B5513" s="16" t="n">
        <f>10000000+INDEX(编号表!$B:$B,MATCH(F5513,编号表!$A:$A,0))*100000+INDEX(编号表!$F:$F,MATCH(D5513,编号表!$E:$E,0))*1000+INDEX(编号表!$D:$D,MATCH(E5513,编号表!$C:$C,0))*10000+G5513</f>
        <v>12281021</v>
      </c>
      <c r="C5513" s="16" t="inlineStr">
        <is>
          <t xml:space="preserve">激元符</t>
        </is>
      </c>
      <c r="D5513" s="16" t="s">
        <v>86</v>
      </c>
      <c r="E5513" s="16" t="s">
        <v>357</v>
      </c>
      <c r="F5513" s="16" t="s">
        <v>6493</v>
      </c>
      <c r="G5513" s="16">
        <v>21</v>
      </c>
      <c r="I5513">
        <v>60</v>
      </c>
      <c r="J5513" t="str">
        <f t="shared" si="88"/>
        <v>大类_凡品大乘符箓</v>
      </c>
      <c r="K5513" t="s">
        <v>337</v>
      </c>
      <c r="L5513">
        <v>1</v>
      </c>
      <c r="M5513" s="16" t="s">
        <v>6493</v>
      </c>
      <c r="O5513">
        <v>0</v>
      </c>
      <c r="P5513" t="b">
        <v>1</v>
      </c>
      <c r="Q5513"/>
      <c r="R5513" t="b">
        <v>0</v>
      </c>
      <c r="S5513">
        <v>1</v>
      </c>
      <c r="T5513" t="s">
        <v>91</v>
      </c>
      <c r="U5513">
        <v>999</v>
      </c>
      <c r="V5513" s="16" t="s">
        <v>6494</v>
      </c>
      <c r="W5513" s="16">
        <v>11740019</v>
      </c>
      <c r="Y5513" t="inlineStr">
        <is>
          <t xml:space="preserve">自身获得15%无视法术防御，持续120秒。一次性符箓，使用后消耗。</t>
        </is>
      </c>
      <c r="Z5513" t="inlineStr">
        <is>
          <t xml:space="preserve">|cFFAAAABB灵机凝于一线，破去护体术障。|r</t>
        </is>
      </c>
      <c r="AA5513" t="s">
        <v>373</v>
      </c>
      <c r="AB5513" s="16">
        <v>12221021</v>
      </c>
      <c r="AC5513" t="s">
        <v>6497</v>
      </c>
      <c r="AD5513">
        <v>40001</v>
      </c>
      <c r="AF5513">
        <v>70001</v>
      </c>
      <c r="AH5513">
        <v>234375</v>
      </c>
      <c r="AI5513" s="16" t="s">
        <v>6493</v>
      </c>
      <c r="AJ5513" s="16" t="s">
        <v>6493</v>
      </c>
      <c r="AK5513" s="16" t="s">
        <v>357</v>
      </c>
    </row>
    <row r="5514" spans="2:37">
      <c r="B5514" s="16" t="n">
        <f>10000000+INDEX(编号表!$B:$B,MATCH(F5514,编号表!$A:$A,0))*100000+INDEX(编号表!$F:$F,MATCH(D5514,编号表!$E:$E,0))*1000+INDEX(编号表!$D:$D,MATCH(E5514,编号表!$C:$C,0))*10000+G5514</f>
        <v>12281022</v>
      </c>
      <c r="C5514" s="16" t="inlineStr">
        <is>
          <t xml:space="preserve">回春符</t>
        </is>
      </c>
      <c r="D5514" s="16" t="s">
        <v>86</v>
      </c>
      <c r="E5514" s="16" t="s">
        <v>357</v>
      </c>
      <c r="F5514" s="16" t="s">
        <v>6493</v>
      </c>
      <c r="G5514" s="16">
        <v>22</v>
      </c>
      <c r="I5514">
        <v>60</v>
      </c>
      <c r="J5514" t="str">
        <f t="shared" si="88"/>
        <v>大类_凡品大乘符箓</v>
      </c>
      <c r="K5514" t="s">
        <v>337</v>
      </c>
      <c r="L5514">
        <v>1</v>
      </c>
      <c r="M5514" s="16" t="s">
        <v>6493</v>
      </c>
      <c r="O5514">
        <v>0</v>
      </c>
      <c r="P5514" t="b">
        <v>1</v>
      </c>
      <c r="Q5514"/>
      <c r="R5514" t="b">
        <v>0</v>
      </c>
      <c r="S5514">
        <v>1</v>
      </c>
      <c r="T5514" t="s">
        <v>91</v>
      </c>
      <c r="U5514">
        <v>999</v>
      </c>
      <c r="V5514" s="16" t="s">
        <v>6494</v>
      </c>
      <c r="W5514" s="16">
        <v>11750019</v>
      </c>
      <c r="Y5514" t="inlineStr">
        <is>
          <t xml:space="preserve">自身或友方每秒恢复416000点生命，持续120秒。一次性符箓，使用后消耗。</t>
        </is>
      </c>
      <c r="Z5514" t="s">
        <v>6563</v>
      </c>
      <c r="AA5514" t="s">
        <v>373</v>
      </c>
      <c r="AB5514" s="16">
        <v>12221022</v>
      </c>
      <c r="AC5514" t="s">
        <v>6497</v>
      </c>
      <c r="AD5514">
        <v>40001</v>
      </c>
      <c r="AF5514">
        <v>70001</v>
      </c>
      <c r="AH5514">
        <v>234375</v>
      </c>
      <c r="AI5514" s="16" t="s">
        <v>6493</v>
      </c>
      <c r="AJ5514" s="16" t="s">
        <v>6493</v>
      </c>
      <c r="AK5514" s="16" t="s">
        <v>357</v>
      </c>
    </row>
    <row r="5515" spans="2:37">
      <c r="B5515" s="16" t="n">
        <f>10000000+INDEX(编号表!$B:$B,MATCH(F5515,编号表!$A:$A,0))*100000+INDEX(编号表!$F:$F,MATCH(D5515,编号表!$E:$E,0))*1000+INDEX(编号表!$D:$D,MATCH(E5515,编号表!$C:$C,0))*10000+G5515</f>
        <v>12281023</v>
      </c>
      <c r="C5515" s="16" t="inlineStr">
        <is>
          <t xml:space="preserve">回气符</t>
        </is>
      </c>
      <c r="D5515" s="16" t="s">
        <v>86</v>
      </c>
      <c r="E5515" s="16" t="s">
        <v>357</v>
      </c>
      <c r="F5515" s="16" t="s">
        <v>6493</v>
      </c>
      <c r="G5515" s="16">
        <v>23</v>
      </c>
      <c r="I5515">
        <v>60</v>
      </c>
      <c r="J5515" t="str">
        <f t="shared" si="88"/>
        <v>大类_凡品大乘符箓</v>
      </c>
      <c r="K5515" t="s">
        <v>337</v>
      </c>
      <c r="L5515">
        <v>1</v>
      </c>
      <c r="M5515" s="16" t="s">
        <v>6493</v>
      </c>
      <c r="O5515">
        <v>0</v>
      </c>
      <c r="P5515" t="b">
        <v>1</v>
      </c>
      <c r="Q5515"/>
      <c r="R5515" t="b">
        <v>0</v>
      </c>
      <c r="S5515">
        <v>1</v>
      </c>
      <c r="T5515" t="s">
        <v>91</v>
      </c>
      <c r="U5515">
        <v>999</v>
      </c>
      <c r="V5515" s="16" t="s">
        <v>6494</v>
      </c>
      <c r="W5515" s="16">
        <v>11760019</v>
      </c>
      <c r="Y5515" t="inlineStr">
        <is>
          <t xml:space="preserve">自身或友方每秒恢复83200点灵力，持续120秒。一次性符箓，使用后消耗。</t>
        </is>
      </c>
      <c r="Z5515" t="s">
        <v>6566</v>
      </c>
      <c r="AA5515" t="s">
        <v>373</v>
      </c>
      <c r="AB5515" s="16">
        <v>12221023</v>
      </c>
      <c r="AC5515" t="s">
        <v>6497</v>
      </c>
      <c r="AD5515">
        <v>40001</v>
      </c>
      <c r="AF5515">
        <v>70001</v>
      </c>
      <c r="AH5515">
        <v>234375</v>
      </c>
      <c r="AI5515" s="16" t="s">
        <v>6493</v>
      </c>
      <c r="AJ5515" s="16" t="s">
        <v>6493</v>
      </c>
      <c r="AK5515" s="16" t="s">
        <v>357</v>
      </c>
    </row>
    <row r="5516" spans="2:37">
      <c r="B5516" s="16" t="n">
        <f>10000000+INDEX(编号表!$B:$B,MATCH(F5516,编号表!$A:$A,0))*100000+INDEX(编号表!$F:$F,MATCH(D5516,编号表!$E:$E,0))*1000+INDEX(编号表!$D:$D,MATCH(E5516,编号表!$C:$C,0))*10000+G5516</f>
        <v>12281024</v>
      </c>
      <c r="C5516" s="16" t="inlineStr">
        <is>
          <t xml:space="preserve">清心符</t>
        </is>
      </c>
      <c r="D5516" s="16" t="s">
        <v>86</v>
      </c>
      <c r="E5516" s="16" t="s">
        <v>357</v>
      </c>
      <c r="F5516" s="16" t="s">
        <v>6493</v>
      </c>
      <c r="G5516" s="16">
        <v>24</v>
      </c>
      <c r="I5516">
        <v>60</v>
      </c>
      <c r="J5516" t="str">
        <f t="shared" si="88"/>
        <v>大类_凡品大乘符箓</v>
      </c>
      <c r="K5516" t="s">
        <v>337</v>
      </c>
      <c r="L5516">
        <v>1</v>
      </c>
      <c r="M5516" s="16" t="s">
        <v>6493</v>
      </c>
      <c r="O5516">
        <v>0</v>
      </c>
      <c r="P5516" t="b">
        <v>1</v>
      </c>
      <c r="Q5516"/>
      <c r="R5516" t="b">
        <v>0</v>
      </c>
      <c r="S5516">
        <v>1</v>
      </c>
      <c r="T5516" t="s">
        <v>91</v>
      </c>
      <c r="U5516">
        <v>999</v>
      </c>
      <c r="V5516" s="16" t="s">
        <v>6494</v>
      </c>
      <c r="W5516" s="16">
        <v>11770019</v>
      </c>
      <c r="Y5516" t="inlineStr">
        <is>
          <t xml:space="preserve">以50%概率净化自身或友方全部可被普通驱散移除的减益状态。仅判定一次。一次性符箓，使用后消耗。</t>
        </is>
      </c>
      <c r="Z5516" t="s">
        <v>6569</v>
      </c>
      <c r="AA5516" t="s">
        <v>373</v>
      </c>
      <c r="AB5516" s="16">
        <v>12221024</v>
      </c>
      <c r="AC5516" t="s">
        <v>6497</v>
      </c>
      <c r="AD5516">
        <v>40001</v>
      </c>
      <c r="AF5516">
        <v>70001</v>
      </c>
      <c r="AH5516">
        <v>234375</v>
      </c>
      <c r="AI5516" s="16" t="s">
        <v>6493</v>
      </c>
      <c r="AJ5516" s="16" t="s">
        <v>6493</v>
      </c>
      <c r="AK5516" s="16" t="s">
        <v>357</v>
      </c>
    </row>
    <row r="5517" spans="2:37">
      <c r="B5517" s="16" t="n">
        <f>10000000+INDEX(编号表!$B:$B,MATCH(F5517,编号表!$A:$A,0))*100000+INDEX(编号表!$F:$F,MATCH(D5517,编号表!$E:$E,0))*1000+INDEX(编号表!$D:$D,MATCH(E5517,编号表!$C:$C,0))*10000+G5517</f>
        <v>12281025</v>
      </c>
      <c r="C5517" s="16" t="inlineStr">
        <is>
          <t xml:space="preserve">辟瘴符</t>
        </is>
      </c>
      <c r="D5517" s="16" t="s">
        <v>86</v>
      </c>
      <c r="E5517" s="16" t="s">
        <v>357</v>
      </c>
      <c r="F5517" s="16" t="s">
        <v>6493</v>
      </c>
      <c r="G5517" s="16">
        <v>25</v>
      </c>
      <c r="I5517">
        <v>60</v>
      </c>
      <c r="J5517" t="str">
        <f t="shared" si="88"/>
        <v>大类_凡品大乘符箓</v>
      </c>
      <c r="K5517" t="s">
        <v>337</v>
      </c>
      <c r="L5517">
        <v>1</v>
      </c>
      <c r="M5517" s="16" t="s">
        <v>6493</v>
      </c>
      <c r="O5517">
        <v>0</v>
      </c>
      <c r="P5517" t="b">
        <v>1</v>
      </c>
      <c r="Q5517"/>
      <c r="R5517" t="b">
        <v>0</v>
      </c>
      <c r="S5517">
        <v>1</v>
      </c>
      <c r="T5517" t="s">
        <v>91</v>
      </c>
      <c r="U5517">
        <v>999</v>
      </c>
      <c r="V5517" s="16" t="s">
        <v>6494</v>
      </c>
      <c r="W5517" s="16">
        <v>11780019</v>
      </c>
      <c r="Y5517" t="inlineStr">
        <is>
          <t xml:space="preserve">自身或友方获得20%毒伤减免，持续120秒。一次性符箓，使用后消耗。</t>
        </is>
      </c>
      <c r="Z5517" t="s">
        <v>6572</v>
      </c>
      <c r="AA5517" t="s">
        <v>373</v>
      </c>
      <c r="AB5517" s="16">
        <v>12221025</v>
      </c>
      <c r="AC5517" t="s">
        <v>6497</v>
      </c>
      <c r="AD5517">
        <v>40001</v>
      </c>
      <c r="AF5517">
        <v>70001</v>
      </c>
      <c r="AH5517">
        <v>234375</v>
      </c>
      <c r="AI5517" s="16" t="s">
        <v>6493</v>
      </c>
      <c r="AJ5517" s="16" t="s">
        <v>6493</v>
      </c>
      <c r="AK5517" s="16" t="s">
        <v>357</v>
      </c>
    </row>
    <row r="5518" spans="2:37">
      <c r="B5518" s="16" t="n">
        <f>10000000+INDEX(编号表!$B:$B,MATCH(F5518,编号表!$A:$A,0))*100000+INDEX(编号表!$F:$F,MATCH(D5518,编号表!$E:$E,0))*1000+INDEX(编号表!$D:$D,MATCH(E5518,编号表!$C:$C,0))*10000+G5518</f>
        <v>12281026</v>
      </c>
      <c r="C5518" s="16" t="inlineStr">
        <is>
          <t xml:space="preserve">神行符</t>
        </is>
      </c>
      <c r="D5518" s="16" t="s">
        <v>86</v>
      </c>
      <c r="E5518" s="16" t="s">
        <v>357</v>
      </c>
      <c r="F5518" s="16" t="s">
        <v>6493</v>
      </c>
      <c r="G5518" s="16">
        <v>26</v>
      </c>
      <c r="I5518">
        <v>60</v>
      </c>
      <c r="J5518" t="str">
        <f t="shared" si="88"/>
        <v>大类_凡品大乘符箓</v>
      </c>
      <c r="K5518" t="s">
        <v>337</v>
      </c>
      <c r="L5518">
        <v>1</v>
      </c>
      <c r="M5518" s="16" t="s">
        <v>6493</v>
      </c>
      <c r="O5518">
        <v>0</v>
      </c>
      <c r="P5518" t="b">
        <v>1</v>
      </c>
      <c r="Q5518"/>
      <c r="R5518" t="b">
        <v>0</v>
      </c>
      <c r="S5518">
        <v>1</v>
      </c>
      <c r="T5518" t="s">
        <v>91</v>
      </c>
      <c r="U5518">
        <v>999</v>
      </c>
      <c r="V5518" s="16" t="s">
        <v>6494</v>
      </c>
      <c r="W5518" s="16">
        <v>11790019</v>
      </c>
      <c r="Y5518" t="inlineStr">
        <is>
          <t xml:space="preserve">自身移动速度提高60，持续120秒。一次性符箓，使用后消耗。</t>
        </is>
      </c>
      <c r="Z5518" t="s">
        <v>6575</v>
      </c>
      <c r="AA5518" t="s">
        <v>373</v>
      </c>
      <c r="AB5518" s="16">
        <v>12221026</v>
      </c>
      <c r="AC5518" t="s">
        <v>6497</v>
      </c>
      <c r="AD5518">
        <v>40001</v>
      </c>
      <c r="AF5518">
        <v>70001</v>
      </c>
      <c r="AH5518">
        <v>234375</v>
      </c>
      <c r="AI5518" s="16" t="s">
        <v>6493</v>
      </c>
      <c r="AJ5518" s="16" t="s">
        <v>6493</v>
      </c>
      <c r="AK5518" s="16" t="s">
        <v>357</v>
      </c>
    </row>
    <row r="5519" spans="2:37">
      <c r="B5519" s="16" t="n">
        <f>10000000+INDEX(编号表!$B:$B,MATCH(F5519,编号表!$A:$A,0))*100000+INDEX(编号表!$F:$F,MATCH(D5519,编号表!$E:$E,0))*1000+INDEX(编号表!$D:$D,MATCH(E5519,编号表!$C:$C,0))*10000+G5519</f>
        <v>12281027</v>
      </c>
      <c r="C5519" s="16" t="inlineStr">
        <is>
          <t xml:space="preserve">轻身符</t>
        </is>
      </c>
      <c r="D5519" s="16" t="s">
        <v>86</v>
      </c>
      <c r="E5519" s="16" t="s">
        <v>357</v>
      </c>
      <c r="F5519" s="16" t="s">
        <v>6493</v>
      </c>
      <c r="G5519" s="16">
        <v>27</v>
      </c>
      <c r="I5519">
        <v>60</v>
      </c>
      <c r="J5519" t="str">
        <f t="shared" si="88"/>
        <v>大类_凡品大乘符箓</v>
      </c>
      <c r="K5519" t="s">
        <v>337</v>
      </c>
      <c r="L5519">
        <v>1</v>
      </c>
      <c r="M5519" s="16" t="s">
        <v>6493</v>
      </c>
      <c r="O5519">
        <v>0</v>
      </c>
      <c r="P5519" t="b">
        <v>1</v>
      </c>
      <c r="Q5519"/>
      <c r="R5519" t="b">
        <v>0</v>
      </c>
      <c r="S5519">
        <v>1</v>
      </c>
      <c r="T5519" t="s">
        <v>91</v>
      </c>
      <c r="U5519">
        <v>999</v>
      </c>
      <c r="V5519" s="16" t="s">
        <v>6494</v>
      </c>
      <c r="W5519" s="16">
        <v>11800019</v>
      </c>
      <c r="Y5519" t="inlineStr">
        <is>
          <t xml:space="preserve">自身闪避提高10个百分点，持续120秒。一次性符箓，使用后消耗。</t>
        </is>
      </c>
      <c r="Z5519" t="s">
        <v>6578</v>
      </c>
      <c r="AA5519" t="s">
        <v>373</v>
      </c>
      <c r="AB5519" s="16">
        <v>12221027</v>
      </c>
      <c r="AC5519" t="s">
        <v>6497</v>
      </c>
      <c r="AD5519">
        <v>40001</v>
      </c>
      <c r="AF5519">
        <v>70001</v>
      </c>
      <c r="AH5519">
        <v>234375</v>
      </c>
      <c r="AI5519" s="16" t="s">
        <v>6493</v>
      </c>
      <c r="AJ5519" s="16" t="s">
        <v>6493</v>
      </c>
      <c r="AK5519" s="16" t="s">
        <v>357</v>
      </c>
    </row>
    <row r="5520" spans="2:37">
      <c r="B5520" s="16" t="n">
        <f>10000000+INDEX(编号表!$B:$B,MATCH(F5520,编号表!$A:$A,0))*100000+INDEX(编号表!$F:$F,MATCH(D5520,编号表!$E:$E,0))*1000+INDEX(编号表!$D:$D,MATCH(E5520,编号表!$C:$C,0))*10000+G5520</f>
        <v>12281028</v>
      </c>
      <c r="C5520" s="16" t="inlineStr">
        <is>
          <t xml:space="preserve">缩地符</t>
        </is>
      </c>
      <c r="D5520" s="16" t="s">
        <v>86</v>
      </c>
      <c r="E5520" s="16" t="s">
        <v>357</v>
      </c>
      <c r="F5520" s="16" t="s">
        <v>6493</v>
      </c>
      <c r="G5520" s="16">
        <v>28</v>
      </c>
      <c r="I5520">
        <v>60</v>
      </c>
      <c r="J5520" t="str">
        <f t="shared" si="88"/>
        <v>大类_凡品大乘符箓</v>
      </c>
      <c r="K5520" t="s">
        <v>337</v>
      </c>
      <c r="L5520">
        <v>1</v>
      </c>
      <c r="M5520" s="16" t="s">
        <v>6493</v>
      </c>
      <c r="O5520">
        <v>0</v>
      </c>
      <c r="P5520" t="b">
        <v>1</v>
      </c>
      <c r="Q5520"/>
      <c r="R5520" t="b">
        <v>0</v>
      </c>
      <c r="S5520">
        <v>1</v>
      </c>
      <c r="T5520" t="s">
        <v>91</v>
      </c>
      <c r="U5520">
        <v>999</v>
      </c>
      <c r="V5520" s="16" t="s">
        <v>6494</v>
      </c>
      <c r="W5520" s="16">
        <v>11810019</v>
      </c>
      <c r="Y5520" t="inlineStr">
        <is>
          <t xml:space="preserve">向目标地点闪现最多400码；沿途遇墙停在障碍前最近可达点。一次性符箓，使用后消耗。</t>
        </is>
      </c>
      <c r="Z5520" t="s">
        <v>6581</v>
      </c>
      <c r="AA5520" t="s">
        <v>373</v>
      </c>
      <c r="AB5520" s="16">
        <v>12221028</v>
      </c>
      <c r="AC5520" t="s">
        <v>6497</v>
      </c>
      <c r="AD5520">
        <v>40001</v>
      </c>
      <c r="AF5520">
        <v>70001</v>
      </c>
      <c r="AH5520">
        <v>234375</v>
      </c>
      <c r="AI5520" s="16" t="s">
        <v>6493</v>
      </c>
      <c r="AJ5520" s="16" t="s">
        <v>6493</v>
      </c>
      <c r="AK5520" s="16" t="s">
        <v>357</v>
      </c>
    </row>
    <row r="5521" spans="2:37">
      <c r="B5521" s="16" t="n">
        <f>10000000+INDEX(编号表!$B:$B,MATCH(F5521,编号表!$A:$A,0))*100000+INDEX(编号表!$F:$F,MATCH(D5521,编号表!$E:$E,0))*1000+INDEX(编号表!$D:$D,MATCH(E5521,编号表!$C:$C,0))*10000+G5521</f>
        <v>12281029</v>
      </c>
      <c r="C5521" s="16" t="inlineStr">
        <is>
          <t xml:space="preserve">隐身符</t>
        </is>
      </c>
      <c r="D5521" s="16" t="s">
        <v>86</v>
      </c>
      <c r="E5521" s="16" t="s">
        <v>357</v>
      </c>
      <c r="F5521" s="16" t="s">
        <v>6493</v>
      </c>
      <c r="G5521" s="16">
        <v>29</v>
      </c>
      <c r="I5521">
        <v>60</v>
      </c>
      <c r="J5521" t="str">
        <f t="shared" si="88"/>
        <v>大类_凡品大乘符箓</v>
      </c>
      <c r="K5521" t="s">
        <v>337</v>
      </c>
      <c r="L5521">
        <v>1</v>
      </c>
      <c r="M5521" s="16" t="s">
        <v>6493</v>
      </c>
      <c r="O5521">
        <v>0</v>
      </c>
      <c r="P5521" t="b">
        <v>1</v>
      </c>
      <c r="Q5521"/>
      <c r="R5521" t="b">
        <v>0</v>
      </c>
      <c r="S5521">
        <v>1</v>
      </c>
      <c r="T5521" t="s">
        <v>91</v>
      </c>
      <c r="U5521">
        <v>999</v>
      </c>
      <c r="V5521" s="16" t="s">
        <v>6494</v>
      </c>
      <c r="W5521" s="16">
        <v>11820019</v>
      </c>
      <c r="Y5521" t="inlineStr">
        <is>
          <t xml:space="preserve">自身获得隐身，战斗中不可被未携带隐形侦测的敌人选取，角色显示半透明，持续120秒。一次性符箓，使用后消耗。</t>
        </is>
      </c>
      <c r="Z5521" t="inlineStr">
        <is>
          <t xml:space="preserve">|cFFAAAABB身影藏于灵流，虚实一念之间。|r</t>
        </is>
      </c>
      <c r="AA5521" t="s">
        <v>373</v>
      </c>
      <c r="AB5521" s="16">
        <v>12221029</v>
      </c>
      <c r="AC5521" t="s">
        <v>6497</v>
      </c>
      <c r="AD5521">
        <v>40001</v>
      </c>
      <c r="AF5521">
        <v>70001</v>
      </c>
      <c r="AH5521">
        <v>234375</v>
      </c>
      <c r="AI5521" s="16" t="s">
        <v>6493</v>
      </c>
      <c r="AJ5521" s="16" t="s">
        <v>6493</v>
      </c>
      <c r="AK5521" s="16" t="s">
        <v>357</v>
      </c>
    </row>
    <row r="5522" spans="2:37">
      <c r="B5522" s="16" t="n">
        <f>10000000+INDEX(编号表!$B:$B,MATCH(F5522,编号表!$A:$A,0))*100000+INDEX(编号表!$F:$F,MATCH(D5522,编号表!$E:$E,0))*1000+INDEX(编号表!$D:$D,MATCH(E5522,编号表!$C:$C,0))*10000+G5522</f>
        <v>12281030</v>
      </c>
      <c r="C5522" s="16" t="inlineStr">
        <is>
          <t xml:space="preserve">敛息符</t>
        </is>
      </c>
      <c r="D5522" s="16" t="s">
        <v>86</v>
      </c>
      <c r="E5522" s="16" t="s">
        <v>357</v>
      </c>
      <c r="F5522" s="16" t="s">
        <v>6493</v>
      </c>
      <c r="G5522" s="16">
        <v>30</v>
      </c>
      <c r="I5522">
        <v>60</v>
      </c>
      <c r="J5522" t="str">
        <f t="shared" si="88"/>
        <v>大类_凡品大乘符箓</v>
      </c>
      <c r="K5522" t="s">
        <v>337</v>
      </c>
      <c r="L5522">
        <v>1</v>
      </c>
      <c r="M5522" s="16" t="s">
        <v>6493</v>
      </c>
      <c r="O5522">
        <v>0</v>
      </c>
      <c r="P5522" t="b">
        <v>1</v>
      </c>
      <c r="Q5522"/>
      <c r="R5522" t="b">
        <v>0</v>
      </c>
      <c r="S5522">
        <v>1</v>
      </c>
      <c r="T5522" t="s">
        <v>91</v>
      </c>
      <c r="U5522">
        <v>999</v>
      </c>
      <c r="V5522" s="16" t="s">
        <v>6494</v>
      </c>
      <c r="W5522" s="16">
        <v>11830019</v>
      </c>
      <c r="Y5522" t="inlineStr">
        <is>
          <t xml:space="preserve">怪物主动发现自己的距离缩减20%，持续120秒。不影响队友、既有追击及怪物受击还手。一次性符箓，使用后消耗。</t>
        </is>
      </c>
      <c r="Z5522" t="s">
        <v>6587</v>
      </c>
      <c r="AA5522" t="s">
        <v>373</v>
      </c>
      <c r="AB5522" s="16">
        <v>12221030</v>
      </c>
      <c r="AC5522" t="s">
        <v>6497</v>
      </c>
      <c r="AD5522">
        <v>40001</v>
      </c>
      <c r="AF5522">
        <v>70001</v>
      </c>
      <c r="AH5522">
        <v>234375</v>
      </c>
      <c r="AI5522" s="16" t="s">
        <v>6493</v>
      </c>
      <c r="AJ5522" s="16" t="s">
        <v>6493</v>
      </c>
      <c r="AK5522" s="16" t="s">
        <v>357</v>
      </c>
    </row>
    <row r="5523" spans="2:37">
      <c r="B5523" s="16" t="n">
        <f>10000000+INDEX(编号表!$B:$B,MATCH(F5523,编号表!$A:$A,0))*100000+INDEX(编号表!$F:$F,MATCH(D5523,编号表!$E:$E,0))*1000+INDEX(编号表!$D:$D,MATCH(E5523,编号表!$C:$C,0))*10000+G5523</f>
        <v>12281031</v>
      </c>
      <c r="C5523" s="16" t="inlineStr">
        <is>
          <t xml:space="preserve">震音符</t>
        </is>
      </c>
      <c r="D5523" s="16" t="s">
        <v>86</v>
      </c>
      <c r="E5523" s="16" t="s">
        <v>357</v>
      </c>
      <c r="F5523" s="16" t="s">
        <v>6493</v>
      </c>
      <c r="G5523" s="16">
        <v>31</v>
      </c>
      <c r="I5523">
        <v>60</v>
      </c>
      <c r="J5523" t="str">
        <f t="shared" si="88"/>
        <v>大类_凡品大乘符箓</v>
      </c>
      <c r="K5523" t="s">
        <v>337</v>
      </c>
      <c r="L5523">
        <v>1</v>
      </c>
      <c r="M5523" s="16" t="s">
        <v>6493</v>
      </c>
      <c r="O5523">
        <v>0</v>
      </c>
      <c r="P5523" t="b">
        <v>1</v>
      </c>
      <c r="Q5523"/>
      <c r="R5523" t="b">
        <v>0</v>
      </c>
      <c r="S5523">
        <v>1</v>
      </c>
      <c r="T5523" t="s">
        <v>91</v>
      </c>
      <c r="U5523">
        <v>999</v>
      </c>
      <c r="V5523" s="16" t="s">
        <v>6494</v>
      </c>
      <c r="W5523" s="16">
        <v>11840019</v>
      </c>
      <c r="Y5523" t="inlineStr">
        <is>
          <t xml:space="preserve">向周围释放声波，对半径220码内敌人造成1200000点普通法术伤害，并向外击退160码。一次性符箓，使用后消耗。</t>
        </is>
      </c>
      <c r="Z5523" t="inlineStr">
        <is>
          <t xml:space="preserve">|cFFAAAABB声震八方，灵波退敌。|r</t>
        </is>
      </c>
      <c r="AA5523" t="s">
        <v>373</v>
      </c>
      <c r="AB5523" s="16">
        <v>12221031</v>
      </c>
      <c r="AC5523" t="s">
        <v>6497</v>
      </c>
      <c r="AD5523">
        <v>40001</v>
      </c>
      <c r="AF5523">
        <v>70001</v>
      </c>
      <c r="AH5523">
        <v>234375</v>
      </c>
      <c r="AI5523" s="16" t="s">
        <v>6493</v>
      </c>
      <c r="AJ5523" s="16" t="s">
        <v>6493</v>
      </c>
      <c r="AK5523" s="16" t="s">
        <v>357</v>
      </c>
    </row>
    <row r="5524" spans="2:37">
      <c r="B5524" s="16" t="n">
        <f>10000000+INDEX(编号表!$B:$B,MATCH(F5524,编号表!$A:$A,0))*100000+INDEX(编号表!$F:$F,MATCH(D5524,编号表!$E:$E,0))*1000+INDEX(编号表!$D:$D,MATCH(E5524,编号表!$C:$C,0))*10000+G5524</f>
        <v>12281032</v>
      </c>
      <c r="C5524" s="16" t="inlineStr">
        <is>
          <t xml:space="preserve">障眼符</t>
        </is>
      </c>
      <c r="D5524" s="16" t="s">
        <v>86</v>
      </c>
      <c r="E5524" s="16" t="s">
        <v>357</v>
      </c>
      <c r="F5524" s="16" t="s">
        <v>6493</v>
      </c>
      <c r="G5524" s="16">
        <v>32</v>
      </c>
      <c r="I5524">
        <v>60</v>
      </c>
      <c r="J5524" t="str">
        <f t="shared" si="88"/>
        <v>大类_凡品大乘符箓</v>
      </c>
      <c r="K5524" t="s">
        <v>337</v>
      </c>
      <c r="L5524">
        <v>1</v>
      </c>
      <c r="M5524" s="16" t="s">
        <v>6493</v>
      </c>
      <c r="O5524">
        <v>0</v>
      </c>
      <c r="P5524" t="b">
        <v>1</v>
      </c>
      <c r="Q5524"/>
      <c r="R5524" t="b">
        <v>0</v>
      </c>
      <c r="S5524">
        <v>1</v>
      </c>
      <c r="T5524" t="s">
        <v>91</v>
      </c>
      <c r="U5524">
        <v>999</v>
      </c>
      <c r="V5524" s="16" t="s">
        <v>6494</v>
      </c>
      <c r="W5524" s="16">
        <v>11850019</v>
      </c>
      <c r="Y5524" t="inlineStr">
        <is>
          <t xml:space="preserve">降低敌人命中8个百分点，持续120秒。一次性符箓，使用后消耗。</t>
        </is>
      </c>
      <c r="Z5524" t="s">
        <v>6593</v>
      </c>
      <c r="AA5524" t="s">
        <v>373</v>
      </c>
      <c r="AB5524" s="16">
        <v>12221032</v>
      </c>
      <c r="AC5524" t="s">
        <v>6497</v>
      </c>
      <c r="AD5524">
        <v>40001</v>
      </c>
      <c r="AF5524">
        <v>70001</v>
      </c>
      <c r="AH5524">
        <v>234375</v>
      </c>
      <c r="AI5524" s="16" t="s">
        <v>6493</v>
      </c>
      <c r="AJ5524" s="16" t="s">
        <v>6493</v>
      </c>
      <c r="AK5524" s="16" t="s">
        <v>357</v>
      </c>
    </row>
    <row r="5525" spans="2:37">
      <c r="B5525" s="16" t="n">
        <f>10000000+INDEX(编号表!$B:$B,MATCH(F5525,编号表!$A:$A,0))*100000+INDEX(编号表!$F:$F,MATCH(D5525,编号表!$E:$E,0))*1000+INDEX(编号表!$D:$D,MATCH(E5525,编号表!$C:$C,0))*10000+G5525</f>
        <v>12281033</v>
      </c>
      <c r="C5525" s="16" t="inlineStr">
        <is>
          <t xml:space="preserve">破妄符</t>
        </is>
      </c>
      <c r="D5525" s="16" t="s">
        <v>86</v>
      </c>
      <c r="E5525" s="16" t="s">
        <v>357</v>
      </c>
      <c r="F5525" s="16" t="s">
        <v>6493</v>
      </c>
      <c r="G5525" s="16">
        <v>33</v>
      </c>
      <c r="I5525">
        <v>60</v>
      </c>
      <c r="J5525" t="str">
        <f t="shared" si="88"/>
        <v>大类_凡品大乘符箓</v>
      </c>
      <c r="K5525" t="s">
        <v>337</v>
      </c>
      <c r="L5525">
        <v>1</v>
      </c>
      <c r="M5525" s="16" t="s">
        <v>6493</v>
      </c>
      <c r="O5525">
        <v>0</v>
      </c>
      <c r="P5525" t="b">
        <v>1</v>
      </c>
      <c r="Q5525"/>
      <c r="R5525" t="b">
        <v>0</v>
      </c>
      <c r="S5525">
        <v>1</v>
      </c>
      <c r="T5525" t="s">
        <v>91</v>
      </c>
      <c r="U5525">
        <v>999</v>
      </c>
      <c r="V5525" s="16" t="s">
        <v>6494</v>
      </c>
      <c r="W5525" s="16">
        <v>11860019</v>
      </c>
      <c r="Y5525" t="inlineStr">
        <is>
          <t xml:space="preserve">自身获得隐形侦测，可选取隐身怪物，持续120秒；其他不可选限制仍生效。一次性符箓，使用后消耗。</t>
        </is>
      </c>
      <c r="Z5525" t="s">
        <v>6596</v>
      </c>
      <c r="AA5525" t="s">
        <v>373</v>
      </c>
      <c r="AB5525" s="16">
        <v>12221033</v>
      </c>
      <c r="AC5525" t="s">
        <v>6497</v>
      </c>
      <c r="AD5525">
        <v>40001</v>
      </c>
      <c r="AF5525">
        <v>70001</v>
      </c>
      <c r="AH5525">
        <v>234375</v>
      </c>
      <c r="AI5525" s="16" t="s">
        <v>6493</v>
      </c>
      <c r="AJ5525" s="16" t="s">
        <v>6493</v>
      </c>
      <c r="AK5525" s="16" t="s">
        <v>357</v>
      </c>
    </row>
    <row r="5526" spans="2:37">
      <c r="B5526" s="16" t="n">
        <f>10000000+INDEX(编号表!$B:$B,MATCH(F5526,编号表!$A:$A,0))*100000+INDEX(编号表!$F:$F,MATCH(D5526,编号表!$E:$E,0))*1000+INDEX(编号表!$D:$D,MATCH(E5526,编号表!$C:$C,0))*10000+G5526</f>
        <v>12281034</v>
      </c>
      <c r="C5526" s="16" t="inlineStr">
        <is>
          <t xml:space="preserve">照夜符</t>
        </is>
      </c>
      <c r="D5526" s="16" t="s">
        <v>86</v>
      </c>
      <c r="E5526" s="16" t="s">
        <v>357</v>
      </c>
      <c r="F5526" s="16" t="s">
        <v>6493</v>
      </c>
      <c r="G5526" s="16">
        <v>34</v>
      </c>
      <c r="I5526">
        <v>60</v>
      </c>
      <c r="J5526" t="str">
        <f t="shared" si="88"/>
        <v>大类_凡品大乘符箓</v>
      </c>
      <c r="K5526" t="s">
        <v>337</v>
      </c>
      <c r="L5526">
        <v>1</v>
      </c>
      <c r="M5526" s="16" t="s">
        <v>6493</v>
      </c>
      <c r="O5526">
        <v>0</v>
      </c>
      <c r="P5526" t="b">
        <v>1</v>
      </c>
      <c r="Q5526"/>
      <c r="R5526" t="b">
        <v>0</v>
      </c>
      <c r="S5526">
        <v>1</v>
      </c>
      <c r="T5526" t="s">
        <v>91</v>
      </c>
      <c r="U5526">
        <v>999</v>
      </c>
      <c r="V5526" s="16" t="s">
        <v>6494</v>
      </c>
      <c r="W5526" s="16">
        <v>11870019</v>
      </c>
      <c r="Y5526" t="inlineStr">
        <is>
          <t xml:space="preserve">获得一个跟随自身的光照点，持续120秒。一次性符箓，使用后消耗。</t>
        </is>
      </c>
      <c r="Z5526" t="s">
        <v>6599</v>
      </c>
      <c r="AA5526" t="s">
        <v>373</v>
      </c>
      <c r="AB5526" s="16">
        <v>12221034</v>
      </c>
      <c r="AC5526" t="s">
        <v>6497</v>
      </c>
      <c r="AD5526">
        <v>40001</v>
      </c>
      <c r="AF5526">
        <v>70001</v>
      </c>
      <c r="AH5526">
        <v>234375</v>
      </c>
      <c r="AI5526" s="16" t="s">
        <v>6493</v>
      </c>
      <c r="AJ5526" s="16" t="s">
        <v>6493</v>
      </c>
      <c r="AK5526" s="16" t="s">
        <v>357</v>
      </c>
    </row>
    <row r="5527" spans="2:37">
      <c r="B5527" s="16" t="n">
        <f>10000000+INDEX(编号表!$B:$B,MATCH(F5527,编号表!$A:$A,0))*100000+INDEX(编号表!$F:$F,MATCH(D5527,编号表!$E:$E,0))*1000+INDEX(编号表!$D:$D,MATCH(E5527,编号表!$C:$C,0))*10000+G5527</f>
        <v>12281035</v>
      </c>
      <c r="C5527" s="16" t="inlineStr">
        <is>
          <t xml:space="preserve">寻踪符</t>
        </is>
      </c>
      <c r="D5527" s="16" t="s">
        <v>86</v>
      </c>
      <c r="E5527" s="16" t="s">
        <v>357</v>
      </c>
      <c r="F5527" s="16" t="s">
        <v>6493</v>
      </c>
      <c r="G5527" s="16">
        <v>35</v>
      </c>
      <c r="I5527">
        <v>60</v>
      </c>
      <c r="J5527" t="str">
        <f t="shared" si="88"/>
        <v>大类_凡品大乘符箓</v>
      </c>
      <c r="K5527" t="s">
        <v>337</v>
      </c>
      <c r="L5527">
        <v>1</v>
      </c>
      <c r="M5527" s="16" t="s">
        <v>6493</v>
      </c>
      <c r="O5527">
        <v>0</v>
      </c>
      <c r="P5527" t="b">
        <v>1</v>
      </c>
      <c r="Q5527"/>
      <c r="R5527" t="b">
        <v>0</v>
      </c>
      <c r="S5527">
        <v>1</v>
      </c>
      <c r="T5527" t="s">
        <v>91</v>
      </c>
      <c r="U5527">
        <v>999</v>
      </c>
      <c r="V5527" s="16" t="s">
        <v>6494</v>
      </c>
      <c r="W5527" s="16">
        <v>11880019</v>
      </c>
      <c r="Y5527" t="inlineStr">
        <is>
          <t xml:space="preserve">传送到当前场景最近一只精英或首领附近的安全落点。无可用目标时不能使用。一次性符箓，使用后消耗。</t>
        </is>
      </c>
      <c r="Z5527" t="inlineStr">
        <is>
          <t xml:space="preserve">|cFFAAAABB循灵机而往，直抵强敌近旁。|r</t>
        </is>
      </c>
      <c r="AA5527" t="s">
        <v>373</v>
      </c>
      <c r="AB5527" s="16">
        <v>12221035</v>
      </c>
      <c r="AC5527" t="s">
        <v>6497</v>
      </c>
      <c r="AD5527">
        <v>40001</v>
      </c>
      <c r="AF5527">
        <v>70001</v>
      </c>
      <c r="AH5527">
        <v>234375</v>
      </c>
      <c r="AI5527" s="16" t="s">
        <v>6493</v>
      </c>
      <c r="AJ5527" s="16" t="s">
        <v>6493</v>
      </c>
      <c r="AK5527" s="16" t="s">
        <v>357</v>
      </c>
    </row>
    <row r="5528" spans="2:37">
      <c r="B5528" s="16" t="n">
        <f>10000000+INDEX(编号表!$B:$B,MATCH(F5528,编号表!$A:$A,0))*100000+INDEX(编号表!$F:$F,MATCH(D5528,编号表!$E:$E,0))*1000+INDEX(编号表!$D:$D,MATCH(E5528,编号表!$C:$C,0))*10000+G5528</f>
        <v>12281036</v>
      </c>
      <c r="C5528" s="16" t="inlineStr">
        <is>
          <t xml:space="preserve">传音符</t>
        </is>
      </c>
      <c r="D5528" s="16" t="s">
        <v>86</v>
      </c>
      <c r="E5528" s="16" t="s">
        <v>357</v>
      </c>
      <c r="F5528" s="16" t="s">
        <v>6493</v>
      </c>
      <c r="G5528" s="16">
        <v>36</v>
      </c>
      <c r="I5528">
        <v>60</v>
      </c>
      <c r="J5528" t="str">
        <f t="shared" si="88"/>
        <v>大类_凡品大乘符箓</v>
      </c>
      <c r="K5528" t="s">
        <v>337</v>
      </c>
      <c r="L5528">
        <v>1</v>
      </c>
      <c r="M5528" s="16" t="s">
        <v>6493</v>
      </c>
      <c r="O5528">
        <v>0</v>
      </c>
      <c r="P5528" t="b">
        <v>1</v>
      </c>
      <c r="Q5528"/>
      <c r="R5528" t="b">
        <v>0</v>
      </c>
      <c r="S5528">
        <v>1</v>
      </c>
      <c r="T5528" t="s">
        <v>91</v>
      </c>
      <c r="U5528">
        <v>999</v>
      </c>
      <c r="V5528" s="16" t="s">
        <v>6494</v>
      </c>
      <c r="W5528" s="16">
        <v>11890019</v>
      </c>
      <c r="Y5528" t="inlineStr">
        <is>
          <t xml:space="preserve">打开NPC交易面板。待NPC交易系统完成后开放。一次性符箓，使用后消耗。</t>
        </is>
      </c>
      <c r="Z5528" t="inlineStr">
        <is>
          <t xml:space="preserve">|cFFAAAABB灵音跨山海，所求有所应。|r</t>
        </is>
      </c>
      <c r="AA5528" t="s">
        <v>373</v>
      </c>
      <c r="AB5528" s="16">
        <v>12221036</v>
      </c>
      <c r="AC5528" t="s">
        <v>6497</v>
      </c>
      <c r="AD5528">
        <v>40001</v>
      </c>
      <c r="AF5528">
        <v>70001</v>
      </c>
      <c r="AH5528">
        <v>234375</v>
      </c>
      <c r="AI5528" s="16" t="s">
        <v>6493</v>
      </c>
      <c r="AJ5528" s="16" t="s">
        <v>6493</v>
      </c>
      <c r="AK5528" s="16" t="s">
        <v>357</v>
      </c>
    </row>
    <row r="5529" spans="2:37">
      <c r="B5529" s="16" t="n">
        <f>10000000+INDEX(编号表!$B:$B,MATCH(F5529,编号表!$A:$A,0))*100000+INDEX(编号表!$F:$F,MATCH(D5529,编号表!$E:$E,0))*1000+INDEX(编号表!$D:$D,MATCH(E5529,编号表!$C:$C,0))*10000+G5529</f>
        <v>12281037</v>
      </c>
      <c r="C5529" s="16" t="inlineStr">
        <is>
          <t xml:space="preserve">指路符</t>
        </is>
      </c>
      <c r="D5529" s="16" t="s">
        <v>86</v>
      </c>
      <c r="E5529" s="16" t="s">
        <v>357</v>
      </c>
      <c r="F5529" s="16" t="s">
        <v>6493</v>
      </c>
      <c r="G5529" s="16">
        <v>37</v>
      </c>
      <c r="I5529">
        <v>60</v>
      </c>
      <c r="J5529" t="str">
        <f t="shared" si="88"/>
        <v>大类_凡品大乘符箓</v>
      </c>
      <c r="K5529" t="s">
        <v>337</v>
      </c>
      <c r="L5529">
        <v>1</v>
      </c>
      <c r="M5529" s="16" t="s">
        <v>6493</v>
      </c>
      <c r="O5529">
        <v>0</v>
      </c>
      <c r="P5529" t="b">
        <v>1</v>
      </c>
      <c r="Q5529"/>
      <c r="R5529" t="b">
        <v>0</v>
      </c>
      <c r="S5529">
        <v>1</v>
      </c>
      <c r="T5529" t="s">
        <v>91</v>
      </c>
      <c r="U5529">
        <v>999</v>
      </c>
      <c r="V5529" s="16" t="s">
        <v>6494</v>
      </c>
      <c r="W5529" s="16">
        <v>11900019</v>
      </c>
      <c r="Y5529" t="inlineStr">
        <is>
          <t xml:space="preserve">在小地图上显示当前场景精英与首领的位置，持续120秒。一次性符箓，使用后消耗。</t>
        </is>
      </c>
      <c r="Z5529" t="inlineStr">
        <is>
          <t xml:space="preserve">|cFFAAAABB山川有迹，强敌难藏。|r</t>
        </is>
      </c>
      <c r="AA5529" t="s">
        <v>373</v>
      </c>
      <c r="AB5529" s="16">
        <v>12221037</v>
      </c>
      <c r="AC5529" t="s">
        <v>6497</v>
      </c>
      <c r="AD5529">
        <v>40001</v>
      </c>
      <c r="AF5529">
        <v>70001</v>
      </c>
      <c r="AH5529">
        <v>234375</v>
      </c>
      <c r="AI5529" s="16" t="s">
        <v>6493</v>
      </c>
      <c r="AJ5529" s="16" t="s">
        <v>6493</v>
      </c>
      <c r="AK5529" s="16" t="s">
        <v>357</v>
      </c>
    </row>
    <row r="5530" spans="2:37">
      <c r="B5530" s="16" t="n">
        <f>10000000+INDEX(编号表!$B:$B,MATCH(F5530,编号表!$A:$A,0))*100000+INDEX(编号表!$F:$F,MATCH(D5530,编号表!$E:$E,0))*1000+INDEX(编号表!$D:$D,MATCH(E5530,编号表!$C:$C,0))*10000+G5530</f>
        <v>12281038</v>
      </c>
      <c r="C5530" s="16" t="inlineStr">
        <is>
          <t xml:space="preserve">震慑符</t>
        </is>
      </c>
      <c r="D5530" s="16" t="s">
        <v>86</v>
      </c>
      <c r="E5530" s="16" t="s">
        <v>357</v>
      </c>
      <c r="F5530" s="16" t="s">
        <v>6493</v>
      </c>
      <c r="G5530" s="16">
        <v>38</v>
      </c>
      <c r="I5530">
        <v>60</v>
      </c>
      <c r="J5530" t="str">
        <f t="shared" si="88"/>
        <v>大类_凡品大乘符箓</v>
      </c>
      <c r="K5530" t="s">
        <v>337</v>
      </c>
      <c r="L5530">
        <v>1</v>
      </c>
      <c r="M5530" s="16" t="s">
        <v>6493</v>
      </c>
      <c r="O5530">
        <v>0</v>
      </c>
      <c r="P5530" t="b">
        <v>1</v>
      </c>
      <c r="Q5530"/>
      <c r="R5530" t="b">
        <v>0</v>
      </c>
      <c r="S5530">
        <v>1</v>
      </c>
      <c r="T5530" t="s">
        <v>91</v>
      </c>
      <c r="U5530">
        <v>999</v>
      </c>
      <c r="V5530" s="16" t="s">
        <v>6494</v>
      </c>
      <c r="W5530" s="16">
        <v>11910019</v>
      </c>
      <c r="Y5530" t="inlineStr">
        <is>
          <t xml:space="preserve">使一个敌人恐惧2秒，随机逃窜，不能普攻和施法。一次性符箓，使用后消耗。</t>
        </is>
      </c>
      <c r="Z5530" t="inlineStr">
        <is>
          <t xml:space="preserve">|cFFAAAABB一符慑魄，敌胆自寒。|r</t>
        </is>
      </c>
      <c r="AA5530" t="s">
        <v>373</v>
      </c>
      <c r="AB5530" s="16">
        <v>12221038</v>
      </c>
      <c r="AC5530" t="s">
        <v>6497</v>
      </c>
      <c r="AD5530">
        <v>40001</v>
      </c>
      <c r="AF5530">
        <v>70001</v>
      </c>
      <c r="AH5530">
        <v>234375</v>
      </c>
      <c r="AI5530" s="16" t="s">
        <v>6493</v>
      </c>
      <c r="AJ5530" s="16" t="s">
        <v>6493</v>
      </c>
      <c r="AK5530" s="16" t="s">
        <v>357</v>
      </c>
    </row>
    <row r="5531" spans="2:37">
      <c r="B5531" s="16" t="n">
        <f>10000000+INDEX(编号表!$B:$B,MATCH(F5531,编号表!$A:$A,0))*100000+INDEX(编号表!$F:$F,MATCH(D5531,编号表!$E:$E,0))*1000+INDEX(编号表!$D:$D,MATCH(E5531,编号表!$C:$C,0))*10000+G5531</f>
        <v>12281039</v>
      </c>
      <c r="C5531" s="16" t="inlineStr">
        <is>
          <t xml:space="preserve">挪移符</t>
        </is>
      </c>
      <c r="D5531" s="16" t="s">
        <v>86</v>
      </c>
      <c r="E5531" s="16" t="s">
        <v>357</v>
      </c>
      <c r="F5531" s="16" t="s">
        <v>6493</v>
      </c>
      <c r="G5531" s="16">
        <v>39</v>
      </c>
      <c r="I5531">
        <v>60</v>
      </c>
      <c r="J5531" t="str">
        <f t="shared" si="88"/>
        <v>大类_凡品大乘符箓</v>
      </c>
      <c r="K5531" t="s">
        <v>337</v>
      </c>
      <c r="L5531">
        <v>1</v>
      </c>
      <c r="M5531" s="16" t="s">
        <v>6493</v>
      </c>
      <c r="O5531">
        <v>0</v>
      </c>
      <c r="P5531" t="b">
        <v>1</v>
      </c>
      <c r="Q5531"/>
      <c r="R5531" t="b">
        <v>0</v>
      </c>
      <c r="S5531">
        <v>1</v>
      </c>
      <c r="T5531" t="s">
        <v>91</v>
      </c>
      <c r="U5531">
        <v>999</v>
      </c>
      <c r="V5531" s="16" t="s">
        <v>6494</v>
      </c>
      <c r="W5531" s="16">
        <v>11920019</v>
      </c>
      <c r="Y5531" t="inlineStr">
        <is>
          <t xml:space="preserve">在当前场景内随机传送到1200码内的一个安全位置。一次性符箓，使用后消耗。</t>
        </is>
      </c>
      <c r="Z5531" t="inlineStr">
        <is>
          <t xml:space="preserve">|cFFAAAABB灵机一转，移步别处。|r</t>
        </is>
      </c>
      <c r="AA5531" t="s">
        <v>373</v>
      </c>
      <c r="AB5531" s="16">
        <v>12221039</v>
      </c>
      <c r="AC5531" t="s">
        <v>6497</v>
      </c>
      <c r="AD5531">
        <v>40001</v>
      </c>
      <c r="AF5531">
        <v>70001</v>
      </c>
      <c r="AH5531">
        <v>234375</v>
      </c>
      <c r="AI5531" s="16" t="s">
        <v>6493</v>
      </c>
      <c r="AJ5531" s="16" t="s">
        <v>6493</v>
      </c>
      <c r="AK5531" s="16" t="s">
        <v>357</v>
      </c>
    </row>
    <row r="5532" spans="2:37">
      <c r="B5532" s="16" t="n">
        <f>10000000+INDEX(编号表!$B:$B,MATCH(F5532,编号表!$A:$A,0))*100000+INDEX(编号表!$F:$F,MATCH(D5532,编号表!$E:$E,0))*1000+INDEX(编号表!$D:$D,MATCH(E5532,编号表!$C:$C,0))*10000+G5532</f>
        <v>12281040</v>
      </c>
      <c r="C5532" s="16" t="inlineStr">
        <is>
          <t xml:space="preserve">替身符</t>
        </is>
      </c>
      <c r="D5532" s="16" t="s">
        <v>86</v>
      </c>
      <c r="E5532" s="16" t="s">
        <v>357</v>
      </c>
      <c r="F5532" s="16" t="s">
        <v>6493</v>
      </c>
      <c r="G5532" s="16">
        <v>40</v>
      </c>
      <c r="I5532">
        <v>60</v>
      </c>
      <c r="J5532" t="str">
        <f t="shared" si="88"/>
        <v>大类_凡品大乘符箓</v>
      </c>
      <c r="K5532" t="s">
        <v>337</v>
      </c>
      <c r="L5532">
        <v>1</v>
      </c>
      <c r="M5532" s="16" t="s">
        <v>6493</v>
      </c>
      <c r="O5532">
        <v>0</v>
      </c>
      <c r="P5532" t="b">
        <v>1</v>
      </c>
      <c r="Q5532"/>
      <c r="R5532" t="b">
        <v>0</v>
      </c>
      <c r="S5532">
        <v>1</v>
      </c>
      <c r="T5532" t="s">
        <v>91</v>
      </c>
      <c r="U5532">
        <v>999</v>
      </c>
      <c r="V5532" s="16" t="s">
        <v>6494</v>
      </c>
      <c r="W5532" s="16">
        <v>11930019</v>
      </c>
      <c r="Y5532" t="inlineStr">
        <is>
          <t xml:space="preserve">120秒内受到下一次暴击时，取消该次全部暴击伤害，并消耗此状态。一次性符箓，使用后消耗。</t>
        </is>
      </c>
      <c r="Z5532" t="s">
        <v>6617</v>
      </c>
      <c r="AA5532" t="s">
        <v>373</v>
      </c>
      <c r="AB5532" s="16">
        <v>12221040</v>
      </c>
      <c r="AC5532" t="s">
        <v>6497</v>
      </c>
      <c r="AD5532">
        <v>40001</v>
      </c>
      <c r="AF5532">
        <v>70001</v>
      </c>
      <c r="AH5532">
        <v>234375</v>
      </c>
      <c r="AI5532" s="16" t="s">
        <v>6493</v>
      </c>
      <c r="AJ5532" s="16" t="s">
        <v>6493</v>
      </c>
      <c r="AK5532" s="16" t="s">
        <v>357</v>
      </c>
    </row>
    <row r="5533" spans="2:37">
      <c r="B5533" s="16" t="n">
        <f>10000000+INDEX(编号表!$B:$B,MATCH(F5533,编号表!$A:$A,0))*100000+INDEX(编号表!$F:$F,MATCH(D5533,编号表!$E:$E,0))*1000+INDEX(编号表!$D:$D,MATCH(E5533,编号表!$C:$C,0))*10000+G5533</f>
        <v>12281041</v>
      </c>
      <c r="C5533" s="16" t="inlineStr">
        <is>
          <t xml:space="preserve">问心符</t>
        </is>
      </c>
      <c r="D5533" s="16" t="s">
        <v>86</v>
      </c>
      <c r="E5533" s="16" t="s">
        <v>357</v>
      </c>
      <c r="F5533" s="16" t="s">
        <v>6493</v>
      </c>
      <c r="G5533" s="16">
        <v>41</v>
      </c>
      <c r="I5533">
        <v>60</v>
      </c>
      <c r="J5533" t="str">
        <f t="shared" si="88"/>
        <v>大类_凡品大乘符箓</v>
      </c>
      <c r="K5533" t="s">
        <v>337</v>
      </c>
      <c r="L5533">
        <v>1</v>
      </c>
      <c r="M5533" s="16" t="s">
        <v>6493</v>
      </c>
      <c r="O5533">
        <v>0</v>
      </c>
      <c r="P5533" t="b">
        <v>1</v>
      </c>
      <c r="Q5533"/>
      <c r="R5533" t="b">
        <v>0</v>
      </c>
      <c r="S5533">
        <v>1</v>
      </c>
      <c r="T5533" t="s">
        <v>91</v>
      </c>
      <c r="U5533">
        <v>999</v>
      </c>
      <c r="V5533" s="16" t="s">
        <v>6494</v>
      </c>
      <c r="W5533" s="16">
        <v>11940019</v>
      </c>
      <c r="Y5533" t="inlineStr">
        <is>
          <t xml:space="preserve">降低敌人物理攻击、法术攻击上下限各10%，持续120秒。一次性符箓，使用后消耗。</t>
        </is>
      </c>
      <c r="Z5533" t="inlineStr">
        <is>
          <t xml:space="preserve">|cFFAAAABB一符压念，攻势自衰。|r</t>
        </is>
      </c>
      <c r="AA5533" t="s">
        <v>373</v>
      </c>
      <c r="AB5533" s="16">
        <v>12221041</v>
      </c>
      <c r="AC5533" t="s">
        <v>6497</v>
      </c>
      <c r="AD5533">
        <v>40001</v>
      </c>
      <c r="AF5533">
        <v>70001</v>
      </c>
      <c r="AH5533">
        <v>234375</v>
      </c>
      <c r="AI5533" s="16" t="s">
        <v>6493</v>
      </c>
      <c r="AJ5533" s="16" t="s">
        <v>6493</v>
      </c>
      <c r="AK5533" s="16" t="s">
        <v>357</v>
      </c>
    </row>
    <row r="5534" spans="2:37">
      <c r="B5534" s="16" t="n">
        <f>10000000+INDEX(编号表!$B:$B,MATCH(F5534,编号表!$A:$A,0))*100000+INDEX(编号表!$F:$F,MATCH(D5534,编号表!$E:$E,0))*1000+INDEX(编号表!$D:$D,MATCH(E5534,编号表!$C:$C,0))*10000+G5534</f>
        <v>12222000</v>
      </c>
      <c r="C5534" s="16" t="inlineStr">
        <is>
          <t xml:space="preserve">火弹符</t>
        </is>
      </c>
      <c r="D5534" s="16" t="s">
        <v>102</v>
      </c>
      <c r="E5534" s="16" t="s">
        <v>335</v>
      </c>
      <c r="F5534" s="16" t="s">
        <v>6493</v>
      </c>
      <c r="G5534" s="16">
        <v>0</v>
      </c>
      <c r="I5534">
        <v>60</v>
      </c>
      <c r="J5534" t="str">
        <f t="shared" ref="J5534:J5597" si="89">"大类_"&amp;D5534&amp;E5534&amp;F5534</f>
        <v>大类_灵品筑基符箓</v>
      </c>
      <c r="K5534" t="s">
        <v>337</v>
      </c>
      <c r="L5534">
        <v>1</v>
      </c>
      <c r="M5534" s="16" t="s">
        <v>6493</v>
      </c>
      <c r="O5534">
        <v>0</v>
      </c>
      <c r="P5534" t="b">
        <v>1</v>
      </c>
      <c r="Q5534"/>
      <c r="R5534" t="b">
        <v>0</v>
      </c>
      <c r="S5534">
        <v>1</v>
      </c>
      <c r="T5534" t="s">
        <v>91</v>
      </c>
      <c r="U5534">
        <v>999</v>
      </c>
      <c r="V5534" s="16" t="s">
        <v>6494</v>
      </c>
      <c r="W5534" s="16">
        <v>11530002</v>
      </c>
      <c r="Y5534" t="inlineStr">
        <is>
          <t xml:space="preserve">向一个敌人发射火弹，造成180点法术伤害。一次性符箓，使用后消耗。</t>
        </is>
      </c>
      <c r="Z5534" t="s">
        <v>6496</v>
      </c>
      <c r="AA5534" t="s">
        <v>373</v>
      </c>
      <c r="AB5534" s="16">
        <v>12221000</v>
      </c>
      <c r="AC5534" t="s">
        <v>6497</v>
      </c>
      <c r="AD5534">
        <v>40002</v>
      </c>
      <c r="AF5534">
        <v>70002</v>
      </c>
      <c r="AH5534">
        <v>45</v>
      </c>
      <c r="AI5534" s="16" t="s">
        <v>6493</v>
      </c>
      <c r="AJ5534" s="16" t="s">
        <v>6493</v>
      </c>
      <c r="AK5534" s="16" t="s">
        <v>335</v>
      </c>
    </row>
    <row r="5535" spans="2:37">
      <c r="B5535" s="16" t="n">
        <f>10000000+INDEX(编号表!$B:$B,MATCH(F5535,编号表!$A:$A,0))*100000+INDEX(编号表!$F:$F,MATCH(D5535,编号表!$E:$E,0))*1000+INDEX(编号表!$D:$D,MATCH(E5535,编号表!$C:$C,0))*10000+G5535</f>
        <v>12222001</v>
      </c>
      <c r="C5535" s="16" t="inlineStr">
        <is>
          <t xml:space="preserve">火云符</t>
        </is>
      </c>
      <c r="D5535" s="16" t="s">
        <v>102</v>
      </c>
      <c r="E5535" s="16" t="s">
        <v>335</v>
      </c>
      <c r="F5535" s="16" t="s">
        <v>6493</v>
      </c>
      <c r="G5535" s="16">
        <v>1</v>
      </c>
      <c r="I5535">
        <v>60</v>
      </c>
      <c r="J5535" t="str">
        <f t="shared" si="89"/>
        <v>大类_灵品筑基符箓</v>
      </c>
      <c r="K5535" t="s">
        <v>337</v>
      </c>
      <c r="L5535">
        <v>1</v>
      </c>
      <c r="M5535" s="16" t="s">
        <v>6493</v>
      </c>
      <c r="O5535">
        <v>0</v>
      </c>
      <c r="P5535" t="b">
        <v>1</v>
      </c>
      <c r="Q5535"/>
      <c r="R5535" t="b">
        <v>0</v>
      </c>
      <c r="S5535">
        <v>1</v>
      </c>
      <c r="T5535" t="s">
        <v>91</v>
      </c>
      <c r="U5535">
        <v>999</v>
      </c>
      <c r="V5535" s="16" t="s">
        <v>6494</v>
      </c>
      <c r="W5535" s="16">
        <v>11540002</v>
      </c>
      <c r="Y5535" t="inlineStr">
        <is>
          <t xml:space="preserve">在目标地点形成半径220码的固定火云，每秒对范围内敌人造成45点法术伤害，持续120秒。一次性符箓，使用后消耗。</t>
        </is>
      </c>
      <c r="Z5535" t="s">
        <v>6500</v>
      </c>
      <c r="AA5535" t="s">
        <v>373</v>
      </c>
      <c r="AB5535" s="16">
        <v>12221001</v>
      </c>
      <c r="AC5535" t="s">
        <v>6497</v>
      </c>
      <c r="AD5535">
        <v>40002</v>
      </c>
      <c r="AF5535">
        <v>70002</v>
      </c>
      <c r="AH5535">
        <v>45</v>
      </c>
      <c r="AI5535" s="16" t="s">
        <v>6493</v>
      </c>
      <c r="AJ5535" s="16" t="s">
        <v>6493</v>
      </c>
      <c r="AK5535" s="16" t="s">
        <v>335</v>
      </c>
    </row>
    <row r="5536" spans="2:37">
      <c r="B5536" s="16" t="n">
        <f>10000000+INDEX(编号表!$B:$B,MATCH(F5536,编号表!$A:$A,0))*100000+INDEX(编号表!$F:$F,MATCH(D5536,编号表!$E:$E,0))*1000+INDEX(编号表!$D:$D,MATCH(E5536,编号表!$C:$C,0))*10000+G5536</f>
        <v>12222002</v>
      </c>
      <c r="C5536" s="16" t="inlineStr">
        <is>
          <t xml:space="preserve">冰锥符</t>
        </is>
      </c>
      <c r="D5536" s="16" t="s">
        <v>102</v>
      </c>
      <c r="E5536" s="16" t="s">
        <v>335</v>
      </c>
      <c r="F5536" s="16" t="s">
        <v>6493</v>
      </c>
      <c r="G5536" s="16">
        <v>2</v>
      </c>
      <c r="I5536">
        <v>60</v>
      </c>
      <c r="J5536" t="str">
        <f t="shared" si="89"/>
        <v>大类_灵品筑基符箓</v>
      </c>
      <c r="K5536" t="s">
        <v>337</v>
      </c>
      <c r="L5536">
        <v>1</v>
      </c>
      <c r="M5536" s="16" t="s">
        <v>6493</v>
      </c>
      <c r="O5536">
        <v>0</v>
      </c>
      <c r="P5536" t="b">
        <v>1</v>
      </c>
      <c r="Q5536"/>
      <c r="R5536" t="b">
        <v>0</v>
      </c>
      <c r="S5536">
        <v>1</v>
      </c>
      <c r="T5536" t="s">
        <v>91</v>
      </c>
      <c r="U5536">
        <v>999</v>
      </c>
      <c r="V5536" s="16" t="s">
        <v>6494</v>
      </c>
      <c r="W5536" s="16">
        <v>11550002</v>
      </c>
      <c r="Y5536" t="inlineStr">
        <is>
          <t xml:space="preserve">向一个敌人发射冰锥，造成135点法术伤害。一次性符箓，使用后消耗。</t>
        </is>
      </c>
      <c r="Z5536" t="inlineStr">
        <is>
          <t xml:space="preserve">|cFFAAAABB水凝一线，寒锋破空。|r</t>
        </is>
      </c>
      <c r="AA5536" t="s">
        <v>373</v>
      </c>
      <c r="AB5536" s="16">
        <v>12221002</v>
      </c>
      <c r="AC5536" t="s">
        <v>6497</v>
      </c>
      <c r="AD5536">
        <v>40002</v>
      </c>
      <c r="AF5536">
        <v>70002</v>
      </c>
      <c r="AH5536">
        <v>45</v>
      </c>
      <c r="AI5536" s="16" t="s">
        <v>6493</v>
      </c>
      <c r="AJ5536" s="16" t="s">
        <v>6493</v>
      </c>
      <c r="AK5536" s="16" t="s">
        <v>335</v>
      </c>
    </row>
    <row r="5537" spans="2:37">
      <c r="B5537" s="16" t="n">
        <f>10000000+INDEX(编号表!$B:$B,MATCH(F5537,编号表!$A:$A,0))*100000+INDEX(编号表!$F:$F,MATCH(D5537,编号表!$E:$E,0))*1000+INDEX(编号表!$D:$D,MATCH(E5537,编号表!$C:$C,0))*10000+G5537</f>
        <v>12222003</v>
      </c>
      <c r="C5537" s="16" t="inlineStr">
        <is>
          <t xml:space="preserve">金刃符</t>
        </is>
      </c>
      <c r="D5537" s="16" t="s">
        <v>102</v>
      </c>
      <c r="E5537" s="16" t="s">
        <v>335</v>
      </c>
      <c r="F5537" s="16" t="s">
        <v>6493</v>
      </c>
      <c r="G5537" s="16">
        <v>3</v>
      </c>
      <c r="I5537">
        <v>60</v>
      </c>
      <c r="J5537" t="str">
        <f t="shared" si="89"/>
        <v>大类_灵品筑基符箓</v>
      </c>
      <c r="K5537" t="s">
        <v>337</v>
      </c>
      <c r="L5537">
        <v>1</v>
      </c>
      <c r="M5537" s="16" t="s">
        <v>6493</v>
      </c>
      <c r="O5537">
        <v>0</v>
      </c>
      <c r="P5537" t="b">
        <v>1</v>
      </c>
      <c r="Q5537"/>
      <c r="R5537" t="b">
        <v>0</v>
      </c>
      <c r="S5537">
        <v>1</v>
      </c>
      <c r="T5537" t="s">
        <v>91</v>
      </c>
      <c r="U5537">
        <v>999</v>
      </c>
      <c r="V5537" s="16" t="s">
        <v>6494</v>
      </c>
      <c r="W5537" s="16">
        <v>11560002</v>
      </c>
      <c r="Y5537" t="inlineStr">
        <is>
          <t xml:space="preserve">对前方直线内敌人造成基础135点法术伤害；伤害随距离衰减，范围边缘为基础伤害的70%。一次性符箓，使用后消耗。</t>
        </is>
      </c>
      <c r="Z5537" t="s">
        <v>6506</v>
      </c>
      <c r="AA5537" t="s">
        <v>373</v>
      </c>
      <c r="AB5537" s="16">
        <v>12221003</v>
      </c>
      <c r="AC5537" t="s">
        <v>6497</v>
      </c>
      <c r="AD5537">
        <v>40002</v>
      </c>
      <c r="AF5537">
        <v>70002</v>
      </c>
      <c r="AH5537">
        <v>45</v>
      </c>
      <c r="AI5537" s="16" t="s">
        <v>6493</v>
      </c>
      <c r="AJ5537" s="16" t="s">
        <v>6493</v>
      </c>
      <c r="AK5537" s="16" t="s">
        <v>335</v>
      </c>
    </row>
    <row r="5538" spans="2:37">
      <c r="B5538" s="16" t="n">
        <f>10000000+INDEX(编号表!$B:$B,MATCH(F5538,编号表!$A:$A,0))*100000+INDEX(编号表!$F:$F,MATCH(D5538,编号表!$E:$E,0))*1000+INDEX(编号表!$D:$D,MATCH(E5538,编号表!$C:$C,0))*10000+G5538</f>
        <v>12222004</v>
      </c>
      <c r="C5538" s="16" t="inlineStr">
        <is>
          <t xml:space="preserve">落石符</t>
        </is>
      </c>
      <c r="D5538" s="16" t="s">
        <v>102</v>
      </c>
      <c r="E5538" s="16" t="s">
        <v>335</v>
      </c>
      <c r="F5538" s="16" t="s">
        <v>6493</v>
      </c>
      <c r="G5538" s="16">
        <v>4</v>
      </c>
      <c r="I5538">
        <v>60</v>
      </c>
      <c r="J5538" t="str">
        <f t="shared" si="89"/>
        <v>大类_灵品筑基符箓</v>
      </c>
      <c r="K5538" t="s">
        <v>337</v>
      </c>
      <c r="L5538">
        <v>1</v>
      </c>
      <c r="M5538" s="16" t="s">
        <v>6493</v>
      </c>
      <c r="O5538">
        <v>0</v>
      </c>
      <c r="P5538" t="b">
        <v>1</v>
      </c>
      <c r="Q5538"/>
      <c r="R5538" t="b">
        <v>0</v>
      </c>
      <c r="S5538">
        <v>1</v>
      </c>
      <c r="T5538" t="s">
        <v>91</v>
      </c>
      <c r="U5538">
        <v>999</v>
      </c>
      <c r="V5538" s="16" t="s">
        <v>6494</v>
      </c>
      <c r="W5538" s="16">
        <v>11570002</v>
      </c>
      <c r="Y5538" t="inlineStr">
        <is>
          <t xml:space="preserve">对目标小范围内敌人造成150点法术伤害。一次性符箓，使用后消耗。</t>
        </is>
      </c>
      <c r="Z5538" t="s">
        <v>6509</v>
      </c>
      <c r="AA5538" t="s">
        <v>373</v>
      </c>
      <c r="AB5538" s="16">
        <v>12221004</v>
      </c>
      <c r="AC5538" t="s">
        <v>6497</v>
      </c>
      <c r="AD5538">
        <v>40002</v>
      </c>
      <c r="AF5538">
        <v>70002</v>
      </c>
      <c r="AH5538">
        <v>45</v>
      </c>
      <c r="AI5538" s="16" t="s">
        <v>6493</v>
      </c>
      <c r="AJ5538" s="16" t="s">
        <v>6493</v>
      </c>
      <c r="AK5538" s="16" t="s">
        <v>335</v>
      </c>
    </row>
    <row r="5539" spans="2:37">
      <c r="B5539" s="16" t="n">
        <f>10000000+INDEX(编号表!$B:$B,MATCH(F5539,编号表!$A:$A,0))*100000+INDEX(编号表!$F:$F,MATCH(D5539,编号表!$E:$E,0))*1000+INDEX(编号表!$D:$D,MATCH(E5539,编号表!$C:$C,0))*10000+G5539</f>
        <v>12222005</v>
      </c>
      <c r="C5539" s="16" t="inlineStr">
        <is>
          <t xml:space="preserve">雷击符</t>
        </is>
      </c>
      <c r="D5539" s="16" t="s">
        <v>102</v>
      </c>
      <c r="E5539" s="16" t="s">
        <v>335</v>
      </c>
      <c r="F5539" s="16" t="s">
        <v>6493</v>
      </c>
      <c r="G5539" s="16">
        <v>5</v>
      </c>
      <c r="I5539">
        <v>60</v>
      </c>
      <c r="J5539" t="str">
        <f t="shared" si="89"/>
        <v>大类_灵品筑基符箓</v>
      </c>
      <c r="K5539" t="s">
        <v>337</v>
      </c>
      <c r="L5539">
        <v>1</v>
      </c>
      <c r="M5539" s="16" t="s">
        <v>6493</v>
      </c>
      <c r="O5539">
        <v>0</v>
      </c>
      <c r="P5539" t="b">
        <v>1</v>
      </c>
      <c r="Q5539"/>
      <c r="R5539" t="b">
        <v>0</v>
      </c>
      <c r="S5539">
        <v>1</v>
      </c>
      <c r="T5539" t="s">
        <v>91</v>
      </c>
      <c r="U5539">
        <v>999</v>
      </c>
      <c r="V5539" s="16" t="s">
        <v>6494</v>
      </c>
      <c r="W5539" s="16">
        <v>11580002</v>
      </c>
      <c r="Y5539" t="inlineStr">
        <is>
          <t xml:space="preserve">对一个敌人造成120点法术伤害。一次性符箓，使用后消耗。</t>
        </is>
      </c>
      <c r="Z5539" t="s">
        <v>6512</v>
      </c>
      <c r="AA5539" t="s">
        <v>373</v>
      </c>
      <c r="AB5539" s="16">
        <v>12221005</v>
      </c>
      <c r="AC5539" t="s">
        <v>6497</v>
      </c>
      <c r="AD5539">
        <v>40002</v>
      </c>
      <c r="AF5539">
        <v>70002</v>
      </c>
      <c r="AH5539">
        <v>45</v>
      </c>
      <c r="AI5539" s="16" t="s">
        <v>6493</v>
      </c>
      <c r="AJ5539" s="16" t="s">
        <v>6493</v>
      </c>
      <c r="AK5539" s="16" t="s">
        <v>335</v>
      </c>
    </row>
    <row r="5540" spans="2:37">
      <c r="B5540" s="16" t="n">
        <f>10000000+INDEX(编号表!$B:$B,MATCH(F5540,编号表!$A:$A,0))*100000+INDEX(编号表!$F:$F,MATCH(D5540,编号表!$E:$E,0))*1000+INDEX(编号表!$D:$D,MATCH(E5540,编号表!$C:$C,0))*10000+G5540</f>
        <v>12222006</v>
      </c>
      <c r="C5540" s="16" t="inlineStr">
        <is>
          <t xml:space="preserve">裂甲符</t>
        </is>
      </c>
      <c r="D5540" s="16" t="s">
        <v>102</v>
      </c>
      <c r="E5540" s="16" t="s">
        <v>335</v>
      </c>
      <c r="F5540" s="16" t="s">
        <v>6493</v>
      </c>
      <c r="G5540" s="16">
        <v>6</v>
      </c>
      <c r="I5540">
        <v>60</v>
      </c>
      <c r="J5540" t="str">
        <f t="shared" si="89"/>
        <v>大类_灵品筑基符箓</v>
      </c>
      <c r="K5540" t="s">
        <v>337</v>
      </c>
      <c r="L5540">
        <v>1</v>
      </c>
      <c r="M5540" s="16" t="s">
        <v>6493</v>
      </c>
      <c r="O5540">
        <v>0</v>
      </c>
      <c r="P5540" t="b">
        <v>1</v>
      </c>
      <c r="Q5540"/>
      <c r="R5540" t="b">
        <v>0</v>
      </c>
      <c r="S5540">
        <v>1</v>
      </c>
      <c r="T5540" t="s">
        <v>91</v>
      </c>
      <c r="U5540">
        <v>999</v>
      </c>
      <c r="V5540" s="16" t="s">
        <v>6494</v>
      </c>
      <c r="W5540" s="16">
        <v>11590002</v>
      </c>
      <c r="Y5540" t="inlineStr">
        <is>
          <t xml:space="preserve">降低敌人的物理、法术防御上下限各18.75%，持续120秒。一次性符箓，使用后消耗。</t>
        </is>
      </c>
      <c r="Z5540" t="s">
        <v>6515</v>
      </c>
      <c r="AA5540" t="s">
        <v>373</v>
      </c>
      <c r="AB5540" s="16">
        <v>12221006</v>
      </c>
      <c r="AC5540" t="s">
        <v>6497</v>
      </c>
      <c r="AD5540">
        <v>40002</v>
      </c>
      <c r="AF5540">
        <v>70002</v>
      </c>
      <c r="AH5540">
        <v>45</v>
      </c>
      <c r="AI5540" s="16" t="s">
        <v>6493</v>
      </c>
      <c r="AJ5540" s="16" t="s">
        <v>6493</v>
      </c>
      <c r="AK5540" s="16" t="s">
        <v>335</v>
      </c>
    </row>
    <row r="5541" spans="2:37">
      <c r="B5541" s="16" t="n">
        <f>10000000+INDEX(编号表!$B:$B,MATCH(F5541,编号表!$A:$A,0))*100000+INDEX(编号表!$F:$F,MATCH(D5541,编号表!$E:$E,0))*1000+INDEX(编号表!$D:$D,MATCH(E5541,编号表!$C:$C,0))*10000+G5541</f>
        <v>12222007</v>
      </c>
      <c r="C5541" s="16" t="inlineStr">
        <is>
          <t xml:space="preserve">惊魂符</t>
        </is>
      </c>
      <c r="D5541" s="16" t="s">
        <v>102</v>
      </c>
      <c r="E5541" s="16" t="s">
        <v>335</v>
      </c>
      <c r="F5541" s="16" t="s">
        <v>6493</v>
      </c>
      <c r="G5541" s="16">
        <v>7</v>
      </c>
      <c r="I5541">
        <v>60</v>
      </c>
      <c r="J5541" t="str">
        <f t="shared" si="89"/>
        <v>大类_灵品筑基符箓</v>
      </c>
      <c r="K5541" t="s">
        <v>337</v>
      </c>
      <c r="L5541">
        <v>1</v>
      </c>
      <c r="M5541" s="16" t="s">
        <v>6493</v>
      </c>
      <c r="O5541">
        <v>0</v>
      </c>
      <c r="P5541" t="b">
        <v>1</v>
      </c>
      <c r="Q5541"/>
      <c r="R5541" t="b">
        <v>0</v>
      </c>
      <c r="S5541">
        <v>1</v>
      </c>
      <c r="T5541" t="s">
        <v>91</v>
      </c>
      <c r="U5541">
        <v>999</v>
      </c>
      <c r="V5541" s="16" t="s">
        <v>6494</v>
      </c>
      <c r="W5541" s="16">
        <v>11600002</v>
      </c>
      <c r="Y5541" t="inlineStr">
        <is>
          <t xml:space="preserve">对一个敌人造成150点神识系法术伤害。一次性符箓，使用后消耗。</t>
        </is>
      </c>
      <c r="Z5541" t="s">
        <v>6518</v>
      </c>
      <c r="AA5541" t="s">
        <v>373</v>
      </c>
      <c r="AB5541" s="16">
        <v>12221007</v>
      </c>
      <c r="AC5541" t="s">
        <v>6497</v>
      </c>
      <c r="AD5541">
        <v>40002</v>
      </c>
      <c r="AF5541">
        <v>70002</v>
      </c>
      <c r="AH5541">
        <v>45</v>
      </c>
      <c r="AI5541" s="16" t="s">
        <v>6493</v>
      </c>
      <c r="AJ5541" s="16" t="s">
        <v>6493</v>
      </c>
      <c r="AK5541" s="16" t="s">
        <v>335</v>
      </c>
    </row>
    <row r="5542" spans="2:37">
      <c r="B5542" s="16" t="n">
        <f>10000000+INDEX(编号表!$B:$B,MATCH(F5542,编号表!$A:$A,0))*100000+INDEX(编号表!$F:$F,MATCH(D5542,编号表!$E:$E,0))*1000+INDEX(编号表!$D:$D,MATCH(E5542,编号表!$C:$C,0))*10000+G5542</f>
        <v>12222008</v>
      </c>
      <c r="C5542" s="16" t="inlineStr">
        <is>
          <t xml:space="preserve">金刚符</t>
        </is>
      </c>
      <c r="D5542" s="16" t="s">
        <v>102</v>
      </c>
      <c r="E5542" s="16" t="s">
        <v>335</v>
      </c>
      <c r="F5542" s="16" t="s">
        <v>6493</v>
      </c>
      <c r="G5542" s="16">
        <v>8</v>
      </c>
      <c r="I5542">
        <v>60</v>
      </c>
      <c r="J5542" t="str">
        <f t="shared" si="89"/>
        <v>大类_灵品筑基符箓</v>
      </c>
      <c r="K5542" t="s">
        <v>337</v>
      </c>
      <c r="L5542">
        <v>1</v>
      </c>
      <c r="M5542" s="16" t="s">
        <v>6493</v>
      </c>
      <c r="O5542">
        <v>0</v>
      </c>
      <c r="P5542" t="b">
        <v>1</v>
      </c>
      <c r="Q5542"/>
      <c r="R5542" t="b">
        <v>0</v>
      </c>
      <c r="S5542">
        <v>1</v>
      </c>
      <c r="T5542" t="s">
        <v>91</v>
      </c>
      <c r="U5542">
        <v>999</v>
      </c>
      <c r="V5542" s="16" t="s">
        <v>6494</v>
      </c>
      <c r="W5542" s="16">
        <v>11610002</v>
      </c>
      <c r="Y5542" t="inlineStr">
        <is>
          <t xml:space="preserve">自身或友方获得吸收189点伤害的护盾，持续120秒。一次性符箓，使用后消耗。</t>
        </is>
      </c>
      <c r="Z5542" t="s">
        <v>6521</v>
      </c>
      <c r="AA5542" t="s">
        <v>373</v>
      </c>
      <c r="AB5542" s="16">
        <v>12221008</v>
      </c>
      <c r="AC5542" t="s">
        <v>6497</v>
      </c>
      <c r="AD5542">
        <v>40002</v>
      </c>
      <c r="AF5542">
        <v>70002</v>
      </c>
      <c r="AH5542">
        <v>45</v>
      </c>
      <c r="AI5542" s="16" t="s">
        <v>6493</v>
      </c>
      <c r="AJ5542" s="16" t="s">
        <v>6493</v>
      </c>
      <c r="AK5542" s="16" t="s">
        <v>335</v>
      </c>
    </row>
    <row r="5543" spans="2:37">
      <c r="B5543" s="16" t="n">
        <f>10000000+INDEX(编号表!$B:$B,MATCH(F5543,编号表!$A:$A,0))*100000+INDEX(编号表!$F:$F,MATCH(D5543,编号表!$E:$E,0))*1000+INDEX(编号表!$D:$D,MATCH(E5543,编号表!$C:$C,0))*10000+G5543</f>
        <v>12222009</v>
      </c>
      <c r="C5543" s="16" t="inlineStr">
        <is>
          <t xml:space="preserve">铁甲符</t>
        </is>
      </c>
      <c r="D5543" s="16" t="s">
        <v>102</v>
      </c>
      <c r="E5543" s="16" t="s">
        <v>335</v>
      </c>
      <c r="F5543" s="16" t="s">
        <v>6493</v>
      </c>
      <c r="G5543" s="16">
        <v>9</v>
      </c>
      <c r="I5543">
        <v>60</v>
      </c>
      <c r="J5543" t="str">
        <f t="shared" si="89"/>
        <v>大类_灵品筑基符箓</v>
      </c>
      <c r="K5543" t="s">
        <v>337</v>
      </c>
      <c r="L5543">
        <v>1</v>
      </c>
      <c r="M5543" s="16" t="s">
        <v>6493</v>
      </c>
      <c r="O5543">
        <v>0</v>
      </c>
      <c r="P5543" t="b">
        <v>1</v>
      </c>
      <c r="Q5543"/>
      <c r="R5543" t="b">
        <v>0</v>
      </c>
      <c r="S5543">
        <v>1</v>
      </c>
      <c r="T5543" t="s">
        <v>91</v>
      </c>
      <c r="U5543">
        <v>999</v>
      </c>
      <c r="V5543" s="16" t="s">
        <v>6494</v>
      </c>
      <c r="W5543" s="16">
        <v>11620002</v>
      </c>
      <c r="Y5543" t="inlineStr">
        <is>
          <t xml:space="preserve">提高自身或友方物理防御上下限各18.75%，持续120秒。一次性符箓，使用后消耗。</t>
        </is>
      </c>
      <c r="Z5543" t="s">
        <v>6524</v>
      </c>
      <c r="AA5543" t="s">
        <v>373</v>
      </c>
      <c r="AB5543" s="16">
        <v>12221009</v>
      </c>
      <c r="AC5543" t="s">
        <v>6497</v>
      </c>
      <c r="AD5543">
        <v>40002</v>
      </c>
      <c r="AF5543">
        <v>70002</v>
      </c>
      <c r="AH5543">
        <v>45</v>
      </c>
      <c r="AI5543" s="16" t="s">
        <v>6493</v>
      </c>
      <c r="AJ5543" s="16" t="s">
        <v>6493</v>
      </c>
      <c r="AK5543" s="16" t="s">
        <v>335</v>
      </c>
    </row>
    <row r="5544" spans="2:37">
      <c r="B5544" s="16" t="n">
        <f>10000000+INDEX(编号表!$B:$B,MATCH(F5544,编号表!$A:$A,0))*100000+INDEX(编号表!$F:$F,MATCH(D5544,编号表!$E:$E,0))*1000+INDEX(编号表!$D:$D,MATCH(E5544,编号表!$C:$C,0))*10000+G5544</f>
        <v>12222010</v>
      </c>
      <c r="C5544" s="16" t="inlineStr">
        <is>
          <t xml:space="preserve">水幕符</t>
        </is>
      </c>
      <c r="D5544" s="16" t="s">
        <v>102</v>
      </c>
      <c r="E5544" s="16" t="s">
        <v>335</v>
      </c>
      <c r="F5544" s="16" t="s">
        <v>6493</v>
      </c>
      <c r="G5544" s="16">
        <v>10</v>
      </c>
      <c r="I5544">
        <v>60</v>
      </c>
      <c r="J5544" t="str">
        <f t="shared" si="89"/>
        <v>大类_灵品筑基符箓</v>
      </c>
      <c r="K5544" t="s">
        <v>337</v>
      </c>
      <c r="L5544">
        <v>1</v>
      </c>
      <c r="M5544" s="16" t="s">
        <v>6493</v>
      </c>
      <c r="O5544">
        <v>0</v>
      </c>
      <c r="P5544" t="b">
        <v>1</v>
      </c>
      <c r="Q5544"/>
      <c r="R5544" t="b">
        <v>0</v>
      </c>
      <c r="S5544">
        <v>1</v>
      </c>
      <c r="T5544" t="s">
        <v>91</v>
      </c>
      <c r="U5544">
        <v>999</v>
      </c>
      <c r="V5544" s="16" t="s">
        <v>6494</v>
      </c>
      <c r="W5544" s="16">
        <v>11630002</v>
      </c>
      <c r="Y5544" t="inlineStr">
        <is>
          <t xml:space="preserve">提高自身或友方法术防御上下限各25%，持续120秒。一次性符箓，使用后消耗。</t>
        </is>
      </c>
      <c r="Z5544" t="inlineStr">
        <is>
          <t xml:space="preserve">|cFFAAAABB水幕层叠，化散来袭术力。|r</t>
        </is>
      </c>
      <c r="AA5544" t="s">
        <v>373</v>
      </c>
      <c r="AB5544" s="16">
        <v>12221010</v>
      </c>
      <c r="AC5544" t="s">
        <v>6497</v>
      </c>
      <c r="AD5544">
        <v>40002</v>
      </c>
      <c r="AF5544">
        <v>70002</v>
      </c>
      <c r="AH5544">
        <v>45</v>
      </c>
      <c r="AI5544" s="16" t="s">
        <v>6493</v>
      </c>
      <c r="AJ5544" s="16" t="s">
        <v>6493</v>
      </c>
      <c r="AK5544" s="16" t="s">
        <v>335</v>
      </c>
    </row>
    <row r="5545" spans="2:37">
      <c r="B5545" s="16" t="n">
        <f>10000000+INDEX(编号表!$B:$B,MATCH(F5545,编号表!$A:$A,0))*100000+INDEX(编号表!$F:$F,MATCH(D5545,编号表!$E:$E,0))*1000+INDEX(编号表!$D:$D,MATCH(E5545,编号表!$C:$C,0))*10000+G5545</f>
        <v>12222011</v>
      </c>
      <c r="C5545" s="16" t="inlineStr">
        <is>
          <t xml:space="preserve">避火符</t>
        </is>
      </c>
      <c r="D5545" s="16" t="s">
        <v>102</v>
      </c>
      <c r="E5545" s="16" t="s">
        <v>335</v>
      </c>
      <c r="F5545" s="16" t="s">
        <v>6493</v>
      </c>
      <c r="G5545" s="16">
        <v>11</v>
      </c>
      <c r="I5545">
        <v>60</v>
      </c>
      <c r="J5545" t="str">
        <f t="shared" si="89"/>
        <v>大类_灵品筑基符箓</v>
      </c>
      <c r="K5545" t="s">
        <v>337</v>
      </c>
      <c r="L5545">
        <v>1</v>
      </c>
      <c r="M5545" s="16" t="s">
        <v>6493</v>
      </c>
      <c r="O5545">
        <v>0</v>
      </c>
      <c r="P5545" t="b">
        <v>1</v>
      </c>
      <c r="Q5545"/>
      <c r="R5545" t="b">
        <v>0</v>
      </c>
      <c r="S5545">
        <v>1</v>
      </c>
      <c r="T5545" t="s">
        <v>91</v>
      </c>
      <c r="U5545">
        <v>999</v>
      </c>
      <c r="V5545" s="16" t="s">
        <v>6494</v>
      </c>
      <c r="W5545" s="16">
        <v>11640002</v>
      </c>
      <c r="Y5545" t="inlineStr">
        <is>
          <t xml:space="preserve">自身或友方获得25%火行伤害减免，持续120秒。一次性符箓，使用后消耗。</t>
        </is>
      </c>
      <c r="Z5545" t="s">
        <v>6530</v>
      </c>
      <c r="AA5545" t="s">
        <v>373</v>
      </c>
      <c r="AB5545" s="16">
        <v>12221011</v>
      </c>
      <c r="AC5545" t="s">
        <v>6497</v>
      </c>
      <c r="AD5545">
        <v>40002</v>
      </c>
      <c r="AF5545">
        <v>70002</v>
      </c>
      <c r="AH5545">
        <v>45</v>
      </c>
      <c r="AI5545" s="16" t="s">
        <v>6493</v>
      </c>
      <c r="AJ5545" s="16" t="s">
        <v>6493</v>
      </c>
      <c r="AK5545" s="16" t="s">
        <v>335</v>
      </c>
    </row>
    <row r="5546" spans="2:37">
      <c r="B5546" s="16" t="n">
        <f>10000000+INDEX(编号表!$B:$B,MATCH(F5546,编号表!$A:$A,0))*100000+INDEX(编号表!$F:$F,MATCH(D5546,编号表!$E:$E,0))*1000+INDEX(编号表!$D:$D,MATCH(E5546,编号表!$C:$C,0))*10000+G5546</f>
        <v>12222012</v>
      </c>
      <c r="C5546" s="16" t="inlineStr">
        <is>
          <t xml:space="preserve">御寒符</t>
        </is>
      </c>
      <c r="D5546" s="16" t="s">
        <v>102</v>
      </c>
      <c r="E5546" s="16" t="s">
        <v>335</v>
      </c>
      <c r="F5546" s="16" t="s">
        <v>6493</v>
      </c>
      <c r="G5546" s="16">
        <v>12</v>
      </c>
      <c r="I5546">
        <v>60</v>
      </c>
      <c r="J5546" t="str">
        <f t="shared" si="89"/>
        <v>大类_灵品筑基符箓</v>
      </c>
      <c r="K5546" t="s">
        <v>337</v>
      </c>
      <c r="L5546">
        <v>1</v>
      </c>
      <c r="M5546" s="16" t="s">
        <v>6493</v>
      </c>
      <c r="O5546">
        <v>0</v>
      </c>
      <c r="P5546" t="b">
        <v>1</v>
      </c>
      <c r="Q5546"/>
      <c r="R5546" t="b">
        <v>0</v>
      </c>
      <c r="S5546">
        <v>1</v>
      </c>
      <c r="T5546" t="s">
        <v>91</v>
      </c>
      <c r="U5546">
        <v>999</v>
      </c>
      <c r="V5546" s="16" t="s">
        <v>6494</v>
      </c>
      <c r="W5546" s="16">
        <v>11650002</v>
      </c>
      <c r="Y5546" t="inlineStr">
        <is>
          <t xml:space="preserve">自身或友方获得25%水行伤害减免，持续120秒。一次性符箓，使用后消耗。</t>
        </is>
      </c>
      <c r="Z5546" t="s">
        <v>6533</v>
      </c>
      <c r="AA5546" t="s">
        <v>373</v>
      </c>
      <c r="AB5546" s="16">
        <v>12221012</v>
      </c>
      <c r="AC5546" t="s">
        <v>6497</v>
      </c>
      <c r="AD5546">
        <v>40002</v>
      </c>
      <c r="AF5546">
        <v>70002</v>
      </c>
      <c r="AH5546">
        <v>45</v>
      </c>
      <c r="AI5546" s="16" t="s">
        <v>6493</v>
      </c>
      <c r="AJ5546" s="16" t="s">
        <v>6493</v>
      </c>
      <c r="AK5546" s="16" t="s">
        <v>335</v>
      </c>
    </row>
    <row r="5547" spans="2:37">
      <c r="B5547" s="16" t="n">
        <f>10000000+INDEX(编号表!$B:$B,MATCH(F5547,编号表!$A:$A,0))*100000+INDEX(编号表!$F:$F,MATCH(D5547,编号表!$E:$E,0))*1000+INDEX(编号表!$D:$D,MATCH(E5547,编号表!$C:$C,0))*10000+G5547</f>
        <v>12222013</v>
      </c>
      <c r="C5547" s="16" t="inlineStr">
        <is>
          <t xml:space="preserve">镇魂符</t>
        </is>
      </c>
      <c r="D5547" s="16" t="s">
        <v>102</v>
      </c>
      <c r="E5547" s="16" t="s">
        <v>335</v>
      </c>
      <c r="F5547" s="16" t="s">
        <v>6493</v>
      </c>
      <c r="G5547" s="16">
        <v>13</v>
      </c>
      <c r="I5547">
        <v>60</v>
      </c>
      <c r="J5547" t="str">
        <f t="shared" si="89"/>
        <v>大类_灵品筑基符箓</v>
      </c>
      <c r="K5547" t="s">
        <v>337</v>
      </c>
      <c r="L5547">
        <v>1</v>
      </c>
      <c r="M5547" s="16" t="s">
        <v>6493</v>
      </c>
      <c r="O5547">
        <v>0</v>
      </c>
      <c r="P5547" t="b">
        <v>1</v>
      </c>
      <c r="Q5547"/>
      <c r="R5547" t="b">
        <v>0</v>
      </c>
      <c r="S5547">
        <v>1</v>
      </c>
      <c r="T5547" t="s">
        <v>91</v>
      </c>
      <c r="U5547">
        <v>999</v>
      </c>
      <c r="V5547" s="16" t="s">
        <v>6494</v>
      </c>
      <c r="W5547" s="16">
        <v>11660002</v>
      </c>
      <c r="Y5547" t="inlineStr">
        <is>
          <t xml:space="preserve">自身或友方获得31.25%神识伤害减免，持续120秒。一次性符箓，使用后消耗。</t>
        </is>
      </c>
      <c r="Z5547" t="s">
        <v>6536</v>
      </c>
      <c r="AA5547" t="s">
        <v>373</v>
      </c>
      <c r="AB5547" s="16">
        <v>12221013</v>
      </c>
      <c r="AC5547" t="s">
        <v>6497</v>
      </c>
      <c r="AD5547">
        <v>40002</v>
      </c>
      <c r="AF5547">
        <v>70002</v>
      </c>
      <c r="AH5547">
        <v>45</v>
      </c>
      <c r="AI5547" s="16" t="s">
        <v>6493</v>
      </c>
      <c r="AJ5547" s="16" t="s">
        <v>6493</v>
      </c>
      <c r="AK5547" s="16" t="s">
        <v>335</v>
      </c>
    </row>
    <row r="5548" spans="2:37">
      <c r="B5548" s="16" t="n">
        <f>10000000+INDEX(编号表!$B:$B,MATCH(F5548,编号表!$A:$A,0))*100000+INDEX(编号表!$F:$F,MATCH(D5548,编号表!$E:$E,0))*1000+INDEX(编号表!$D:$D,MATCH(E5548,编号表!$C:$C,0))*10000+G5548</f>
        <v>12222014</v>
      </c>
      <c r="C5548" s="16" t="inlineStr">
        <is>
          <t xml:space="preserve">定身符</t>
        </is>
      </c>
      <c r="D5548" s="16" t="s">
        <v>102</v>
      </c>
      <c r="E5548" s="16" t="s">
        <v>335</v>
      </c>
      <c r="F5548" s="16" t="s">
        <v>6493</v>
      </c>
      <c r="G5548" s="16">
        <v>14</v>
      </c>
      <c r="I5548">
        <v>60</v>
      </c>
      <c r="J5548" t="str">
        <f t="shared" si="89"/>
        <v>大类_灵品筑基符箓</v>
      </c>
      <c r="K5548" t="s">
        <v>337</v>
      </c>
      <c r="L5548">
        <v>1</v>
      </c>
      <c r="M5548" s="16" t="s">
        <v>6493</v>
      </c>
      <c r="O5548">
        <v>0</v>
      </c>
      <c r="P5548" t="b">
        <v>1</v>
      </c>
      <c r="Q5548"/>
      <c r="R5548" t="b">
        <v>0</v>
      </c>
      <c r="S5548">
        <v>1</v>
      </c>
      <c r="T5548" t="s">
        <v>91</v>
      </c>
      <c r="U5548">
        <v>999</v>
      </c>
      <c r="V5548" s="16" t="s">
        <v>6494</v>
      </c>
      <c r="W5548" s="16">
        <v>11670002</v>
      </c>
      <c r="Y5548" t="inlineStr">
        <is>
          <t xml:space="preserve">使一个敌人定身2秒，不能移动，仍可普攻、施法。一次性符箓，使用后消耗。</t>
        </is>
      </c>
      <c r="Z5548" t="s">
        <v>6539</v>
      </c>
      <c r="AA5548" t="s">
        <v>373</v>
      </c>
      <c r="AB5548" s="16">
        <v>12221014</v>
      </c>
      <c r="AC5548" t="s">
        <v>6497</v>
      </c>
      <c r="AD5548">
        <v>40002</v>
      </c>
      <c r="AF5548">
        <v>70002</v>
      </c>
      <c r="AH5548">
        <v>45</v>
      </c>
      <c r="AI5548" s="16" t="s">
        <v>6493</v>
      </c>
      <c r="AJ5548" s="16" t="s">
        <v>6493</v>
      </c>
      <c r="AK5548" s="16" t="s">
        <v>335</v>
      </c>
    </row>
    <row r="5549" spans="2:37">
      <c r="B5549" s="16" t="n">
        <f>10000000+INDEX(编号表!$B:$B,MATCH(F5549,编号表!$A:$A,0))*100000+INDEX(编号表!$F:$F,MATCH(D5549,编号表!$E:$E,0))*1000+INDEX(编号表!$D:$D,MATCH(E5549,编号表!$C:$C,0))*10000+G5549</f>
        <v>12222015</v>
      </c>
      <c r="C5549" s="16" t="inlineStr">
        <is>
          <t xml:space="preserve">缚藤符</t>
        </is>
      </c>
      <c r="D5549" s="16" t="s">
        <v>102</v>
      </c>
      <c r="E5549" s="16" t="s">
        <v>335</v>
      </c>
      <c r="F5549" s="16" t="s">
        <v>6493</v>
      </c>
      <c r="G5549" s="16">
        <v>15</v>
      </c>
      <c r="I5549">
        <v>60</v>
      </c>
      <c r="J5549" t="str">
        <f t="shared" si="89"/>
        <v>大类_灵品筑基符箓</v>
      </c>
      <c r="K5549" t="s">
        <v>337</v>
      </c>
      <c r="L5549">
        <v>1</v>
      </c>
      <c r="M5549" s="16" t="s">
        <v>6493</v>
      </c>
      <c r="O5549">
        <v>0</v>
      </c>
      <c r="P5549" t="b">
        <v>1</v>
      </c>
      <c r="Q5549"/>
      <c r="R5549" t="b">
        <v>0</v>
      </c>
      <c r="S5549">
        <v>1</v>
      </c>
      <c r="T5549" t="s">
        <v>91</v>
      </c>
      <c r="U5549">
        <v>999</v>
      </c>
      <c r="V5549" s="16" t="s">
        <v>6494</v>
      </c>
      <c r="W5549" s="16">
        <v>11680002</v>
      </c>
      <c r="Y5549" t="inlineStr">
        <is>
          <t xml:space="preserve">使小范围敌人定身2秒，不能移动，仍可普攻、施法。一次性符箓，使用后消耗。</t>
        </is>
      </c>
      <c r="Z5549" t="s">
        <v>6542</v>
      </c>
      <c r="AA5549" t="s">
        <v>373</v>
      </c>
      <c r="AB5549" s="16">
        <v>12221015</v>
      </c>
      <c r="AC5549" t="s">
        <v>6497</v>
      </c>
      <c r="AD5549">
        <v>40002</v>
      </c>
      <c r="AF5549">
        <v>70002</v>
      </c>
      <c r="AH5549">
        <v>45</v>
      </c>
      <c r="AI5549" s="16" t="s">
        <v>6493</v>
      </c>
      <c r="AJ5549" s="16" t="s">
        <v>6493</v>
      </c>
      <c r="AK5549" s="16" t="s">
        <v>335</v>
      </c>
    </row>
    <row r="5550" spans="2:37">
      <c r="B5550" s="16" t="n">
        <f>10000000+INDEX(编号表!$B:$B,MATCH(F5550,编号表!$A:$A,0))*100000+INDEX(编号表!$F:$F,MATCH(D5550,编号表!$E:$E,0))*1000+INDEX(编号表!$D:$D,MATCH(E5550,编号表!$C:$C,0))*10000+G5550</f>
        <v>12222016</v>
      </c>
      <c r="C5550" s="16" t="inlineStr">
        <is>
          <t xml:space="preserve">流沙符</t>
        </is>
      </c>
      <c r="D5550" s="16" t="s">
        <v>102</v>
      </c>
      <c r="E5550" s="16" t="s">
        <v>335</v>
      </c>
      <c r="F5550" s="16" t="s">
        <v>6493</v>
      </c>
      <c r="G5550" s="16">
        <v>16</v>
      </c>
      <c r="I5550">
        <v>60</v>
      </c>
      <c r="J5550" t="str">
        <f t="shared" si="89"/>
        <v>大类_灵品筑基符箓</v>
      </c>
      <c r="K5550" t="s">
        <v>337</v>
      </c>
      <c r="L5550">
        <v>1</v>
      </c>
      <c r="M5550" s="16" t="s">
        <v>6493</v>
      </c>
      <c r="O5550">
        <v>0</v>
      </c>
      <c r="P5550" t="b">
        <v>1</v>
      </c>
      <c r="Q5550"/>
      <c r="R5550" t="b">
        <v>0</v>
      </c>
      <c r="S5550">
        <v>1</v>
      </c>
      <c r="T5550" t="s">
        <v>91</v>
      </c>
      <c r="U5550">
        <v>999</v>
      </c>
      <c r="V5550" s="16" t="s">
        <v>6494</v>
      </c>
      <c r="W5550" s="16">
        <v>11690002</v>
      </c>
      <c r="Y5550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550" t="s">
        <v>6545</v>
      </c>
      <c r="AA5550" t="s">
        <v>373</v>
      </c>
      <c r="AB5550" s="16">
        <v>12221016</v>
      </c>
      <c r="AC5550" t="s">
        <v>6497</v>
      </c>
      <c r="AD5550">
        <v>40002</v>
      </c>
      <c r="AF5550">
        <v>70002</v>
      </c>
      <c r="AH5550">
        <v>45</v>
      </c>
      <c r="AI5550" s="16" t="s">
        <v>6493</v>
      </c>
      <c r="AJ5550" s="16" t="s">
        <v>6493</v>
      </c>
      <c r="AK5550" s="16" t="s">
        <v>335</v>
      </c>
    </row>
    <row r="5551" spans="2:37">
      <c r="B5551" s="16" t="n">
        <f>10000000+INDEX(编号表!$B:$B,MATCH(F5551,编号表!$A:$A,0))*100000+INDEX(编号表!$F:$F,MATCH(D5551,编号表!$E:$E,0))*1000+INDEX(编号表!$D:$D,MATCH(E5551,编号表!$C:$C,0))*10000+G5551</f>
        <v>12222017</v>
      </c>
      <c r="C5551" s="16" t="inlineStr">
        <is>
          <t xml:space="preserve">封窍符</t>
        </is>
      </c>
      <c r="D5551" s="16" t="s">
        <v>102</v>
      </c>
      <c r="E5551" s="16" t="s">
        <v>335</v>
      </c>
      <c r="F5551" s="16" t="s">
        <v>6493</v>
      </c>
      <c r="G5551" s="16">
        <v>17</v>
      </c>
      <c r="I5551">
        <v>60</v>
      </c>
      <c r="J5551" t="str">
        <f t="shared" si="89"/>
        <v>大类_灵品筑基符箓</v>
      </c>
      <c r="K5551" t="s">
        <v>337</v>
      </c>
      <c r="L5551">
        <v>1</v>
      </c>
      <c r="M5551" s="16" t="s">
        <v>6493</v>
      </c>
      <c r="O5551">
        <v>0</v>
      </c>
      <c r="P5551" t="b">
        <v>1</v>
      </c>
      <c r="Q5551"/>
      <c r="R5551" t="b">
        <v>0</v>
      </c>
      <c r="S5551">
        <v>1</v>
      </c>
      <c r="T5551" t="s">
        <v>91</v>
      </c>
      <c r="U5551">
        <v>999</v>
      </c>
      <c r="V5551" s="16" t="s">
        <v>6494</v>
      </c>
      <c r="W5551" s="16">
        <v>11700002</v>
      </c>
      <c r="Y5551" t="inlineStr">
        <is>
          <t xml:space="preserve">使一个敌人沉默2秒，仍可移动、普攻。一次性符箓，使用后消耗。</t>
        </is>
      </c>
      <c r="Z5551" t="s">
        <v>6548</v>
      </c>
      <c r="AA5551" t="s">
        <v>373</v>
      </c>
      <c r="AB5551" s="16">
        <v>12221017</v>
      </c>
      <c r="AC5551" t="s">
        <v>6497</v>
      </c>
      <c r="AD5551">
        <v>40002</v>
      </c>
      <c r="AF5551">
        <v>70002</v>
      </c>
      <c r="AH5551">
        <v>45</v>
      </c>
      <c r="AI5551" s="16" t="s">
        <v>6493</v>
      </c>
      <c r="AJ5551" s="16" t="s">
        <v>6493</v>
      </c>
      <c r="AK5551" s="16" t="s">
        <v>335</v>
      </c>
    </row>
    <row r="5552" spans="2:37">
      <c r="B5552" s="16" t="n">
        <f>10000000+INDEX(编号表!$B:$B,MATCH(F5552,编号表!$A:$A,0))*100000+INDEX(编号表!$F:$F,MATCH(D5552,编号表!$E:$E,0))*1000+INDEX(编号表!$D:$D,MATCH(E5552,编号表!$C:$C,0))*10000+G5552</f>
        <v>12222018</v>
      </c>
      <c r="C5552" s="16" t="inlineStr">
        <is>
          <t xml:space="preserve">巨力符</t>
        </is>
      </c>
      <c r="D5552" s="16" t="s">
        <v>102</v>
      </c>
      <c r="E5552" s="16" t="s">
        <v>335</v>
      </c>
      <c r="F5552" s="16" t="s">
        <v>6493</v>
      </c>
      <c r="G5552" s="16">
        <v>18</v>
      </c>
      <c r="I5552">
        <v>60</v>
      </c>
      <c r="J5552" t="str">
        <f t="shared" si="89"/>
        <v>大类_灵品筑基符箓</v>
      </c>
      <c r="K5552" t="s">
        <v>337</v>
      </c>
      <c r="L5552">
        <v>1</v>
      </c>
      <c r="M5552" s="16" t="s">
        <v>6493</v>
      </c>
      <c r="O5552">
        <v>0</v>
      </c>
      <c r="P5552" t="b">
        <v>1</v>
      </c>
      <c r="Q5552"/>
      <c r="R5552" t="b">
        <v>0</v>
      </c>
      <c r="S5552">
        <v>1</v>
      </c>
      <c r="T5552" t="s">
        <v>91</v>
      </c>
      <c r="U5552">
        <v>999</v>
      </c>
      <c r="V5552" s="16" t="s">
        <v>6494</v>
      </c>
      <c r="W5552" s="16">
        <v>11710002</v>
      </c>
      <c r="Y5552" t="inlineStr">
        <is>
          <t xml:space="preserve">提高自身或友方攻击上下限各12.5%，持续120秒。一次性符箓，使用后消耗。</t>
        </is>
      </c>
      <c r="Z5552" t="s">
        <v>6551</v>
      </c>
      <c r="AA5552" t="s">
        <v>373</v>
      </c>
      <c r="AB5552" s="16">
        <v>12221018</v>
      </c>
      <c r="AC5552" t="s">
        <v>6497</v>
      </c>
      <c r="AD5552">
        <v>40002</v>
      </c>
      <c r="AF5552">
        <v>70002</v>
      </c>
      <c r="AH5552">
        <v>45</v>
      </c>
      <c r="AI5552" s="16" t="s">
        <v>6493</v>
      </c>
      <c r="AJ5552" s="16" t="s">
        <v>6493</v>
      </c>
      <c r="AK5552" s="16" t="s">
        <v>335</v>
      </c>
    </row>
    <row r="5553" spans="2:37">
      <c r="B5553" s="16" t="n">
        <f>10000000+INDEX(编号表!$B:$B,MATCH(F5553,编号表!$A:$A,0))*100000+INDEX(编号表!$F:$F,MATCH(D5553,编号表!$E:$E,0))*1000+INDEX(编号表!$D:$D,MATCH(E5553,编号表!$C:$C,0))*10000+G5553</f>
        <v>12222019</v>
      </c>
      <c r="C5553" s="16" t="inlineStr">
        <is>
          <t xml:space="preserve">锐锋符</t>
        </is>
      </c>
      <c r="D5553" s="16" t="s">
        <v>102</v>
      </c>
      <c r="E5553" s="16" t="s">
        <v>335</v>
      </c>
      <c r="F5553" s="16" t="s">
        <v>6493</v>
      </c>
      <c r="G5553" s="16">
        <v>19</v>
      </c>
      <c r="I5553">
        <v>60</v>
      </c>
      <c r="J5553" t="str">
        <f t="shared" si="89"/>
        <v>大类_灵品筑基符箓</v>
      </c>
      <c r="K5553" t="s">
        <v>337</v>
      </c>
      <c r="L5553">
        <v>1</v>
      </c>
      <c r="M5553" s="16" t="s">
        <v>6493</v>
      </c>
      <c r="O5553">
        <v>0</v>
      </c>
      <c r="P5553" t="b">
        <v>1</v>
      </c>
      <c r="Q5553"/>
      <c r="R5553" t="b">
        <v>0</v>
      </c>
      <c r="S5553">
        <v>1</v>
      </c>
      <c r="T5553" t="s">
        <v>91</v>
      </c>
      <c r="U5553">
        <v>999</v>
      </c>
      <c r="V5553" s="16" t="s">
        <v>6494</v>
      </c>
      <c r="W5553" s="16">
        <v>11720002</v>
      </c>
      <c r="Y5553" t="inlineStr">
        <is>
          <t xml:space="preserve">自身获得18.75%无视物理防御，持续120秒。一次性符箓，使用后消耗。</t>
        </is>
      </c>
      <c r="Z5553" t="s">
        <v>6554</v>
      </c>
      <c r="AA5553" t="s">
        <v>373</v>
      </c>
      <c r="AB5553" s="16">
        <v>12221019</v>
      </c>
      <c r="AC5553" t="s">
        <v>6497</v>
      </c>
      <c r="AD5553">
        <v>40002</v>
      </c>
      <c r="AF5553">
        <v>70002</v>
      </c>
      <c r="AH5553">
        <v>45</v>
      </c>
      <c r="AI5553" s="16" t="s">
        <v>6493</v>
      </c>
      <c r="AJ5553" s="16" t="s">
        <v>6493</v>
      </c>
      <c r="AK5553" s="16" t="s">
        <v>335</v>
      </c>
    </row>
    <row r="5554" spans="2:37">
      <c r="B5554" s="16" t="n">
        <f>10000000+INDEX(编号表!$B:$B,MATCH(F5554,编号表!$A:$A,0))*100000+INDEX(编号表!$F:$F,MATCH(D5554,编号表!$E:$E,0))*1000+INDEX(编号表!$D:$D,MATCH(E5554,编号表!$C:$C,0))*10000+G5554</f>
        <v>12222020</v>
      </c>
      <c r="C5554" s="16" t="inlineStr">
        <is>
          <t xml:space="preserve">凝神符</t>
        </is>
      </c>
      <c r="D5554" s="16" t="s">
        <v>102</v>
      </c>
      <c r="E5554" s="16" t="s">
        <v>335</v>
      </c>
      <c r="F5554" s="16" t="s">
        <v>6493</v>
      </c>
      <c r="G5554" s="16">
        <v>20</v>
      </c>
      <c r="I5554">
        <v>60</v>
      </c>
      <c r="J5554" t="str">
        <f t="shared" si="89"/>
        <v>大类_灵品筑基符箓</v>
      </c>
      <c r="K5554" t="s">
        <v>337</v>
      </c>
      <c r="L5554">
        <v>1</v>
      </c>
      <c r="M5554" s="16" t="s">
        <v>6493</v>
      </c>
      <c r="O5554">
        <v>0</v>
      </c>
      <c r="P5554" t="b">
        <v>1</v>
      </c>
      <c r="Q5554"/>
      <c r="R5554" t="b">
        <v>0</v>
      </c>
      <c r="S5554">
        <v>1</v>
      </c>
      <c r="T5554" t="s">
        <v>91</v>
      </c>
      <c r="U5554">
        <v>999</v>
      </c>
      <c r="V5554" s="16" t="s">
        <v>6494</v>
      </c>
      <c r="W5554" s="16">
        <v>11730002</v>
      </c>
      <c r="Y5554" t="inlineStr">
        <is>
          <t xml:space="preserve">提高自身或友方命中10个百分点，持续120秒。一次性符箓，使用后消耗。</t>
        </is>
      </c>
      <c r="Z5554" t="s">
        <v>6557</v>
      </c>
      <c r="AA5554" t="s">
        <v>373</v>
      </c>
      <c r="AB5554" s="16">
        <v>12221020</v>
      </c>
      <c r="AC5554" t="s">
        <v>6497</v>
      </c>
      <c r="AD5554">
        <v>40002</v>
      </c>
      <c r="AF5554">
        <v>70002</v>
      </c>
      <c r="AH5554">
        <v>45</v>
      </c>
      <c r="AI5554" s="16" t="s">
        <v>6493</v>
      </c>
      <c r="AJ5554" s="16" t="s">
        <v>6493</v>
      </c>
      <c r="AK5554" s="16" t="s">
        <v>335</v>
      </c>
    </row>
    <row r="5555" spans="2:37">
      <c r="B5555" s="16" t="n">
        <f>10000000+INDEX(编号表!$B:$B,MATCH(F5555,编号表!$A:$A,0))*100000+INDEX(编号表!$F:$F,MATCH(D5555,编号表!$E:$E,0))*1000+INDEX(编号表!$D:$D,MATCH(E5555,编号表!$C:$C,0))*10000+G5555</f>
        <v>12222021</v>
      </c>
      <c r="C5555" s="16" t="inlineStr">
        <is>
          <t xml:space="preserve">激元符</t>
        </is>
      </c>
      <c r="D5555" s="16" t="s">
        <v>102</v>
      </c>
      <c r="E5555" s="16" t="s">
        <v>335</v>
      </c>
      <c r="F5555" s="16" t="s">
        <v>6493</v>
      </c>
      <c r="G5555" s="16">
        <v>21</v>
      </c>
      <c r="I5555">
        <v>60</v>
      </c>
      <c r="J5555" t="str">
        <f t="shared" si="89"/>
        <v>大类_灵品筑基符箓</v>
      </c>
      <c r="K5555" t="s">
        <v>337</v>
      </c>
      <c r="L5555">
        <v>1</v>
      </c>
      <c r="M5555" s="16" t="s">
        <v>6493</v>
      </c>
      <c r="O5555">
        <v>0</v>
      </c>
      <c r="P5555" t="b">
        <v>1</v>
      </c>
      <c r="Q5555"/>
      <c r="R5555" t="b">
        <v>0</v>
      </c>
      <c r="S5555">
        <v>1</v>
      </c>
      <c r="T5555" t="s">
        <v>91</v>
      </c>
      <c r="U5555">
        <v>999</v>
      </c>
      <c r="V5555" s="16" t="s">
        <v>6494</v>
      </c>
      <c r="W5555" s="16">
        <v>11740002</v>
      </c>
      <c r="Y5555" t="inlineStr">
        <is>
          <t xml:space="preserve">自身获得18.75%无视法术防御，持续120秒。一次性符箓，使用后消耗。</t>
        </is>
      </c>
      <c r="Z5555" t="inlineStr">
        <is>
          <t xml:space="preserve">|cFFAAAABB灵机凝于一线，破去护体术障。|r</t>
        </is>
      </c>
      <c r="AA5555" t="s">
        <v>373</v>
      </c>
      <c r="AB5555" s="16">
        <v>12221021</v>
      </c>
      <c r="AC5555" t="s">
        <v>6497</v>
      </c>
      <c r="AD5555">
        <v>40002</v>
      </c>
      <c r="AF5555">
        <v>70002</v>
      </c>
      <c r="AH5555">
        <v>45</v>
      </c>
      <c r="AI5555" s="16" t="s">
        <v>6493</v>
      </c>
      <c r="AJ5555" s="16" t="s">
        <v>6493</v>
      </c>
      <c r="AK5555" s="16" t="s">
        <v>335</v>
      </c>
    </row>
    <row r="5556" spans="2:37">
      <c r="B5556" s="16" t="n">
        <f>10000000+INDEX(编号表!$B:$B,MATCH(F5556,编号表!$A:$A,0))*100000+INDEX(编号表!$F:$F,MATCH(D5556,编号表!$E:$E,0))*1000+INDEX(编号表!$D:$D,MATCH(E5556,编号表!$C:$C,0))*10000+G5556</f>
        <v>12222022</v>
      </c>
      <c r="C5556" s="16" t="inlineStr">
        <is>
          <t xml:space="preserve">回春符</t>
        </is>
      </c>
      <c r="D5556" s="16" t="s">
        <v>102</v>
      </c>
      <c r="E5556" s="16" t="s">
        <v>335</v>
      </c>
      <c r="F5556" s="16" t="s">
        <v>6493</v>
      </c>
      <c r="G5556" s="16">
        <v>22</v>
      </c>
      <c r="I5556">
        <v>60</v>
      </c>
      <c r="J5556" t="str">
        <f t="shared" si="89"/>
        <v>大类_灵品筑基符箓</v>
      </c>
      <c r="K5556" t="s">
        <v>337</v>
      </c>
      <c r="L5556">
        <v>1</v>
      </c>
      <c r="M5556" s="16" t="s">
        <v>6493</v>
      </c>
      <c r="O5556">
        <v>0</v>
      </c>
      <c r="P5556" t="b">
        <v>1</v>
      </c>
      <c r="Q5556"/>
      <c r="R5556" t="b">
        <v>0</v>
      </c>
      <c r="S5556">
        <v>1</v>
      </c>
      <c r="T5556" t="s">
        <v>91</v>
      </c>
      <c r="U5556">
        <v>999</v>
      </c>
      <c r="V5556" s="16" t="s">
        <v>6494</v>
      </c>
      <c r="W5556" s="16">
        <v>11750002</v>
      </c>
      <c r="Y5556" t="inlineStr">
        <is>
          <t xml:space="preserve">自身或友方每秒恢复126点生命，持续120秒。一次性符箓，使用后消耗。</t>
        </is>
      </c>
      <c r="Z5556" t="s">
        <v>6563</v>
      </c>
      <c r="AA5556" t="s">
        <v>373</v>
      </c>
      <c r="AB5556" s="16">
        <v>12221022</v>
      </c>
      <c r="AC5556" t="s">
        <v>6497</v>
      </c>
      <c r="AD5556">
        <v>40002</v>
      </c>
      <c r="AF5556">
        <v>70002</v>
      </c>
      <c r="AH5556">
        <v>45</v>
      </c>
      <c r="AI5556" s="16" t="s">
        <v>6493</v>
      </c>
      <c r="AJ5556" s="16" t="s">
        <v>6493</v>
      </c>
      <c r="AK5556" s="16" t="s">
        <v>335</v>
      </c>
    </row>
    <row r="5557" spans="2:37">
      <c r="B5557" s="16" t="n">
        <f>10000000+INDEX(编号表!$B:$B,MATCH(F5557,编号表!$A:$A,0))*100000+INDEX(编号表!$F:$F,MATCH(D5557,编号表!$E:$E,0))*1000+INDEX(编号表!$D:$D,MATCH(E5557,编号表!$C:$C,0))*10000+G5557</f>
        <v>12222023</v>
      </c>
      <c r="C5557" s="16" t="inlineStr">
        <is>
          <t xml:space="preserve">回气符</t>
        </is>
      </c>
      <c r="D5557" s="16" t="s">
        <v>102</v>
      </c>
      <c r="E5557" s="16" t="s">
        <v>335</v>
      </c>
      <c r="F5557" s="16" t="s">
        <v>6493</v>
      </c>
      <c r="G5557" s="16">
        <v>23</v>
      </c>
      <c r="I5557">
        <v>60</v>
      </c>
      <c r="J5557" t="str">
        <f t="shared" si="89"/>
        <v>大类_灵品筑基符箓</v>
      </c>
      <c r="K5557" t="s">
        <v>337</v>
      </c>
      <c r="L5557">
        <v>1</v>
      </c>
      <c r="M5557" s="16" t="s">
        <v>6493</v>
      </c>
      <c r="O5557">
        <v>0</v>
      </c>
      <c r="P5557" t="b">
        <v>1</v>
      </c>
      <c r="Q5557"/>
      <c r="R5557" t="b">
        <v>0</v>
      </c>
      <c r="S5557">
        <v>1</v>
      </c>
      <c r="T5557" t="s">
        <v>91</v>
      </c>
      <c r="U5557">
        <v>999</v>
      </c>
      <c r="V5557" s="16" t="s">
        <v>6494</v>
      </c>
      <c r="W5557" s="16">
        <v>11760002</v>
      </c>
      <c r="Y5557" t="inlineStr">
        <is>
          <t xml:space="preserve">自身或友方每秒恢复25点灵力，持续120秒。一次性符箓，使用后消耗。</t>
        </is>
      </c>
      <c r="Z5557" t="s">
        <v>6566</v>
      </c>
      <c r="AA5557" t="s">
        <v>373</v>
      </c>
      <c r="AB5557" s="16">
        <v>12221023</v>
      </c>
      <c r="AC5557" t="s">
        <v>6497</v>
      </c>
      <c r="AD5557">
        <v>40002</v>
      </c>
      <c r="AF5557">
        <v>70002</v>
      </c>
      <c r="AH5557">
        <v>45</v>
      </c>
      <c r="AI5557" s="16" t="s">
        <v>6493</v>
      </c>
      <c r="AJ5557" s="16" t="s">
        <v>6493</v>
      </c>
      <c r="AK5557" s="16" t="s">
        <v>335</v>
      </c>
    </row>
    <row r="5558" spans="2:37">
      <c r="B5558" s="16" t="n">
        <f>10000000+INDEX(编号表!$B:$B,MATCH(F5558,编号表!$A:$A,0))*100000+INDEX(编号表!$F:$F,MATCH(D5558,编号表!$E:$E,0))*1000+INDEX(编号表!$D:$D,MATCH(E5558,编号表!$C:$C,0))*10000+G5558</f>
        <v>12222024</v>
      </c>
      <c r="C5558" s="16" t="inlineStr">
        <is>
          <t xml:space="preserve">清心符</t>
        </is>
      </c>
      <c r="D5558" s="16" t="s">
        <v>102</v>
      </c>
      <c r="E5558" s="16" t="s">
        <v>335</v>
      </c>
      <c r="F5558" s="16" t="s">
        <v>6493</v>
      </c>
      <c r="G5558" s="16">
        <v>24</v>
      </c>
      <c r="I5558">
        <v>60</v>
      </c>
      <c r="J5558" t="str">
        <f t="shared" si="89"/>
        <v>大类_灵品筑基符箓</v>
      </c>
      <c r="K5558" t="s">
        <v>337</v>
      </c>
      <c r="L5558">
        <v>1</v>
      </c>
      <c r="M5558" s="16" t="s">
        <v>6493</v>
      </c>
      <c r="O5558">
        <v>0</v>
      </c>
      <c r="P5558" t="b">
        <v>1</v>
      </c>
      <c r="Q5558"/>
      <c r="R5558" t="b">
        <v>0</v>
      </c>
      <c r="S5558">
        <v>1</v>
      </c>
      <c r="T5558" t="s">
        <v>91</v>
      </c>
      <c r="U5558">
        <v>999</v>
      </c>
      <c r="V5558" s="16" t="s">
        <v>6494</v>
      </c>
      <c r="W5558" s="16">
        <v>11770002</v>
      </c>
      <c r="Y5558" t="inlineStr">
        <is>
          <t xml:space="preserve">以62.5%概率净化自身或友方全部可被普通驱散移除的减益状态。仅判定一次。一次性符箓，使用后消耗。</t>
        </is>
      </c>
      <c r="Z5558" t="s">
        <v>6569</v>
      </c>
      <c r="AA5558" t="s">
        <v>373</v>
      </c>
      <c r="AB5558" s="16">
        <v>12221024</v>
      </c>
      <c r="AC5558" t="s">
        <v>6497</v>
      </c>
      <c r="AD5558">
        <v>40002</v>
      </c>
      <c r="AF5558">
        <v>70002</v>
      </c>
      <c r="AH5558">
        <v>45</v>
      </c>
      <c r="AI5558" s="16" t="s">
        <v>6493</v>
      </c>
      <c r="AJ5558" s="16" t="s">
        <v>6493</v>
      </c>
      <c r="AK5558" s="16" t="s">
        <v>335</v>
      </c>
    </row>
    <row r="5559" spans="2:37">
      <c r="B5559" s="16" t="n">
        <f>10000000+INDEX(编号表!$B:$B,MATCH(F5559,编号表!$A:$A,0))*100000+INDEX(编号表!$F:$F,MATCH(D5559,编号表!$E:$E,0))*1000+INDEX(编号表!$D:$D,MATCH(E5559,编号表!$C:$C,0))*10000+G5559</f>
        <v>12222025</v>
      </c>
      <c r="C5559" s="16" t="inlineStr">
        <is>
          <t xml:space="preserve">辟瘴符</t>
        </is>
      </c>
      <c r="D5559" s="16" t="s">
        <v>102</v>
      </c>
      <c r="E5559" s="16" t="s">
        <v>335</v>
      </c>
      <c r="F5559" s="16" t="s">
        <v>6493</v>
      </c>
      <c r="G5559" s="16">
        <v>25</v>
      </c>
      <c r="I5559">
        <v>60</v>
      </c>
      <c r="J5559" t="str">
        <f t="shared" si="89"/>
        <v>大类_灵品筑基符箓</v>
      </c>
      <c r="K5559" t="s">
        <v>337</v>
      </c>
      <c r="L5559">
        <v>1</v>
      </c>
      <c r="M5559" s="16" t="s">
        <v>6493</v>
      </c>
      <c r="O5559">
        <v>0</v>
      </c>
      <c r="P5559" t="b">
        <v>1</v>
      </c>
      <c r="Q5559"/>
      <c r="R5559" t="b">
        <v>0</v>
      </c>
      <c r="S5559">
        <v>1</v>
      </c>
      <c r="T5559" t="s">
        <v>91</v>
      </c>
      <c r="U5559">
        <v>999</v>
      </c>
      <c r="V5559" s="16" t="s">
        <v>6494</v>
      </c>
      <c r="W5559" s="16">
        <v>11780002</v>
      </c>
      <c r="Y5559" t="inlineStr">
        <is>
          <t xml:space="preserve">自身或友方获得20%毒伤减免，持续120秒。一次性符箓，使用后消耗。</t>
        </is>
      </c>
      <c r="Z5559" t="s">
        <v>6572</v>
      </c>
      <c r="AA5559" t="s">
        <v>373</v>
      </c>
      <c r="AB5559" s="16">
        <v>12221025</v>
      </c>
      <c r="AC5559" t="s">
        <v>6497</v>
      </c>
      <c r="AD5559">
        <v>40002</v>
      </c>
      <c r="AF5559">
        <v>70002</v>
      </c>
      <c r="AH5559">
        <v>45</v>
      </c>
      <c r="AI5559" s="16" t="s">
        <v>6493</v>
      </c>
      <c r="AJ5559" s="16" t="s">
        <v>6493</v>
      </c>
      <c r="AK5559" s="16" t="s">
        <v>335</v>
      </c>
    </row>
    <row r="5560" spans="2:37">
      <c r="B5560" s="16" t="n">
        <f>10000000+INDEX(编号表!$B:$B,MATCH(F5560,编号表!$A:$A,0))*100000+INDEX(编号表!$F:$F,MATCH(D5560,编号表!$E:$E,0))*1000+INDEX(编号表!$D:$D,MATCH(E5560,编号表!$C:$C,0))*10000+G5560</f>
        <v>12222026</v>
      </c>
      <c r="C5560" s="16" t="inlineStr">
        <is>
          <t xml:space="preserve">神行符</t>
        </is>
      </c>
      <c r="D5560" s="16" t="s">
        <v>102</v>
      </c>
      <c r="E5560" s="16" t="s">
        <v>335</v>
      </c>
      <c r="F5560" s="16" t="s">
        <v>6493</v>
      </c>
      <c r="G5560" s="16">
        <v>26</v>
      </c>
      <c r="I5560">
        <v>60</v>
      </c>
      <c r="J5560" t="str">
        <f t="shared" si="89"/>
        <v>大类_灵品筑基符箓</v>
      </c>
      <c r="K5560" t="s">
        <v>337</v>
      </c>
      <c r="L5560">
        <v>1</v>
      </c>
      <c r="M5560" s="16" t="s">
        <v>6493</v>
      </c>
      <c r="O5560">
        <v>0</v>
      </c>
      <c r="P5560" t="b">
        <v>1</v>
      </c>
      <c r="Q5560"/>
      <c r="R5560" t="b">
        <v>0</v>
      </c>
      <c r="S5560">
        <v>1</v>
      </c>
      <c r="T5560" t="s">
        <v>91</v>
      </c>
      <c r="U5560">
        <v>999</v>
      </c>
      <c r="V5560" s="16" t="s">
        <v>6494</v>
      </c>
      <c r="W5560" s="16">
        <v>11790002</v>
      </c>
      <c r="Y5560" t="inlineStr">
        <is>
          <t xml:space="preserve">自身移动速度提高80，持续120秒。一次性符箓，使用后消耗。</t>
        </is>
      </c>
      <c r="Z5560" t="s">
        <v>6575</v>
      </c>
      <c r="AA5560" t="s">
        <v>373</v>
      </c>
      <c r="AB5560" s="16">
        <v>12221026</v>
      </c>
      <c r="AC5560" t="s">
        <v>6497</v>
      </c>
      <c r="AD5560">
        <v>40002</v>
      </c>
      <c r="AF5560">
        <v>70002</v>
      </c>
      <c r="AH5560">
        <v>45</v>
      </c>
      <c r="AI5560" s="16" t="s">
        <v>6493</v>
      </c>
      <c r="AJ5560" s="16" t="s">
        <v>6493</v>
      </c>
      <c r="AK5560" s="16" t="s">
        <v>335</v>
      </c>
    </row>
    <row r="5561" spans="2:37">
      <c r="B5561" s="16" t="n">
        <f>10000000+INDEX(编号表!$B:$B,MATCH(F5561,编号表!$A:$A,0))*100000+INDEX(编号表!$F:$F,MATCH(D5561,编号表!$E:$E,0))*1000+INDEX(编号表!$D:$D,MATCH(E5561,编号表!$C:$C,0))*10000+G5561</f>
        <v>12222027</v>
      </c>
      <c r="C5561" s="16" t="inlineStr">
        <is>
          <t xml:space="preserve">轻身符</t>
        </is>
      </c>
      <c r="D5561" s="16" t="s">
        <v>102</v>
      </c>
      <c r="E5561" s="16" t="s">
        <v>335</v>
      </c>
      <c r="F5561" s="16" t="s">
        <v>6493</v>
      </c>
      <c r="G5561" s="16">
        <v>27</v>
      </c>
      <c r="I5561">
        <v>60</v>
      </c>
      <c r="J5561" t="str">
        <f t="shared" si="89"/>
        <v>大类_灵品筑基符箓</v>
      </c>
      <c r="K5561" t="s">
        <v>337</v>
      </c>
      <c r="L5561">
        <v>1</v>
      </c>
      <c r="M5561" s="16" t="s">
        <v>6493</v>
      </c>
      <c r="O5561">
        <v>0</v>
      </c>
      <c r="P5561" t="b">
        <v>1</v>
      </c>
      <c r="Q5561"/>
      <c r="R5561" t="b">
        <v>0</v>
      </c>
      <c r="S5561">
        <v>1</v>
      </c>
      <c r="T5561" t="s">
        <v>91</v>
      </c>
      <c r="U5561">
        <v>999</v>
      </c>
      <c r="V5561" s="16" t="s">
        <v>6494</v>
      </c>
      <c r="W5561" s="16">
        <v>11800002</v>
      </c>
      <c r="Y5561" t="inlineStr">
        <is>
          <t xml:space="preserve">自身闪避提高12.5个百分点，持续120秒。一次性符箓，使用后消耗。</t>
        </is>
      </c>
      <c r="Z5561" t="s">
        <v>6578</v>
      </c>
      <c r="AA5561" t="s">
        <v>373</v>
      </c>
      <c r="AB5561" s="16">
        <v>12221027</v>
      </c>
      <c r="AC5561" t="s">
        <v>6497</v>
      </c>
      <c r="AD5561">
        <v>40002</v>
      </c>
      <c r="AF5561">
        <v>70002</v>
      </c>
      <c r="AH5561">
        <v>45</v>
      </c>
      <c r="AI5561" s="16" t="s">
        <v>6493</v>
      </c>
      <c r="AJ5561" s="16" t="s">
        <v>6493</v>
      </c>
      <c r="AK5561" s="16" t="s">
        <v>335</v>
      </c>
    </row>
    <row r="5562" spans="2:37">
      <c r="B5562" s="16" t="n">
        <f>10000000+INDEX(编号表!$B:$B,MATCH(F5562,编号表!$A:$A,0))*100000+INDEX(编号表!$F:$F,MATCH(D5562,编号表!$E:$E,0))*1000+INDEX(编号表!$D:$D,MATCH(E5562,编号表!$C:$C,0))*10000+G5562</f>
        <v>12222028</v>
      </c>
      <c r="C5562" s="16" t="inlineStr">
        <is>
          <t xml:space="preserve">缩地符</t>
        </is>
      </c>
      <c r="D5562" s="16" t="s">
        <v>102</v>
      </c>
      <c r="E5562" s="16" t="s">
        <v>335</v>
      </c>
      <c r="F5562" s="16" t="s">
        <v>6493</v>
      </c>
      <c r="G5562" s="16">
        <v>28</v>
      </c>
      <c r="I5562">
        <v>60</v>
      </c>
      <c r="J5562" t="str">
        <f t="shared" si="89"/>
        <v>大类_灵品筑基符箓</v>
      </c>
      <c r="K5562" t="s">
        <v>337</v>
      </c>
      <c r="L5562">
        <v>1</v>
      </c>
      <c r="M5562" s="16" t="s">
        <v>6493</v>
      </c>
      <c r="O5562">
        <v>0</v>
      </c>
      <c r="P5562" t="b">
        <v>1</v>
      </c>
      <c r="Q5562"/>
      <c r="R5562" t="b">
        <v>0</v>
      </c>
      <c r="S5562">
        <v>1</v>
      </c>
      <c r="T5562" t="s">
        <v>91</v>
      </c>
      <c r="U5562">
        <v>999</v>
      </c>
      <c r="V5562" s="16" t="s">
        <v>6494</v>
      </c>
      <c r="W5562" s="16">
        <v>11810002</v>
      </c>
      <c r="Y5562" t="inlineStr">
        <is>
          <t xml:space="preserve">向目标地点闪现最多500码；沿途遇墙停在障碍前最近可达点。一次性符箓，使用后消耗。</t>
        </is>
      </c>
      <c r="Z5562" t="s">
        <v>6581</v>
      </c>
      <c r="AA5562" t="s">
        <v>373</v>
      </c>
      <c r="AB5562" s="16">
        <v>12221028</v>
      </c>
      <c r="AC5562" t="s">
        <v>6497</v>
      </c>
      <c r="AD5562">
        <v>40002</v>
      </c>
      <c r="AF5562">
        <v>70002</v>
      </c>
      <c r="AH5562">
        <v>45</v>
      </c>
      <c r="AI5562" s="16" t="s">
        <v>6493</v>
      </c>
      <c r="AJ5562" s="16" t="s">
        <v>6493</v>
      </c>
      <c r="AK5562" s="16" t="s">
        <v>335</v>
      </c>
    </row>
    <row r="5563" spans="2:37">
      <c r="B5563" s="16" t="n">
        <f>10000000+INDEX(编号表!$B:$B,MATCH(F5563,编号表!$A:$A,0))*100000+INDEX(编号表!$F:$F,MATCH(D5563,编号表!$E:$E,0))*1000+INDEX(编号表!$D:$D,MATCH(E5563,编号表!$C:$C,0))*10000+G5563</f>
        <v>12222029</v>
      </c>
      <c r="C5563" s="16" t="inlineStr">
        <is>
          <t xml:space="preserve">隐身符</t>
        </is>
      </c>
      <c r="D5563" s="16" t="s">
        <v>102</v>
      </c>
      <c r="E5563" s="16" t="s">
        <v>335</v>
      </c>
      <c r="F5563" s="16" t="s">
        <v>6493</v>
      </c>
      <c r="G5563" s="16">
        <v>29</v>
      </c>
      <c r="I5563">
        <v>60</v>
      </c>
      <c r="J5563" t="str">
        <f t="shared" si="89"/>
        <v>大类_灵品筑基符箓</v>
      </c>
      <c r="K5563" t="s">
        <v>337</v>
      </c>
      <c r="L5563">
        <v>1</v>
      </c>
      <c r="M5563" s="16" t="s">
        <v>6493</v>
      </c>
      <c r="O5563">
        <v>0</v>
      </c>
      <c r="P5563" t="b">
        <v>1</v>
      </c>
      <c r="Q5563"/>
      <c r="R5563" t="b">
        <v>0</v>
      </c>
      <c r="S5563">
        <v>1</v>
      </c>
      <c r="T5563" t="s">
        <v>91</v>
      </c>
      <c r="U5563">
        <v>999</v>
      </c>
      <c r="V5563" s="16" t="s">
        <v>6494</v>
      </c>
      <c r="W5563" s="16">
        <v>11820002</v>
      </c>
      <c r="Y5563" t="inlineStr">
        <is>
          <t xml:space="preserve">自身获得隐身，战斗中不可被未携带隐形侦测的敌人选取，角色显示半透明，持续120秒。一次性符箓，使用后消耗。</t>
        </is>
      </c>
      <c r="Z5563" t="inlineStr">
        <is>
          <t xml:space="preserve">|cFFAAAABB身影藏于灵流，虚实一念之间。|r</t>
        </is>
      </c>
      <c r="AA5563" t="s">
        <v>373</v>
      </c>
      <c r="AB5563" s="16">
        <v>12221029</v>
      </c>
      <c r="AC5563" t="s">
        <v>6497</v>
      </c>
      <c r="AD5563">
        <v>40002</v>
      </c>
      <c r="AF5563">
        <v>70002</v>
      </c>
      <c r="AH5563">
        <v>45</v>
      </c>
      <c r="AI5563" s="16" t="s">
        <v>6493</v>
      </c>
      <c r="AJ5563" s="16" t="s">
        <v>6493</v>
      </c>
      <c r="AK5563" s="16" t="s">
        <v>335</v>
      </c>
    </row>
    <row r="5564" spans="2:37">
      <c r="B5564" s="16" t="n">
        <f>10000000+INDEX(编号表!$B:$B,MATCH(F5564,编号表!$A:$A,0))*100000+INDEX(编号表!$F:$F,MATCH(D5564,编号表!$E:$E,0))*1000+INDEX(编号表!$D:$D,MATCH(E5564,编号表!$C:$C,0))*10000+G5564</f>
        <v>12222030</v>
      </c>
      <c r="C5564" s="16" t="inlineStr">
        <is>
          <t xml:space="preserve">敛息符</t>
        </is>
      </c>
      <c r="D5564" s="16" t="s">
        <v>102</v>
      </c>
      <c r="E5564" s="16" t="s">
        <v>335</v>
      </c>
      <c r="F5564" s="16" t="s">
        <v>6493</v>
      </c>
      <c r="G5564" s="16">
        <v>30</v>
      </c>
      <c r="I5564">
        <v>60</v>
      </c>
      <c r="J5564" t="str">
        <f t="shared" si="89"/>
        <v>大类_灵品筑基符箓</v>
      </c>
      <c r="K5564" t="s">
        <v>337</v>
      </c>
      <c r="L5564">
        <v>1</v>
      </c>
      <c r="M5564" s="16" t="s">
        <v>6493</v>
      </c>
      <c r="O5564">
        <v>0</v>
      </c>
      <c r="P5564" t="b">
        <v>1</v>
      </c>
      <c r="Q5564"/>
      <c r="R5564" t="b">
        <v>0</v>
      </c>
      <c r="S5564">
        <v>1</v>
      </c>
      <c r="T5564" t="s">
        <v>91</v>
      </c>
      <c r="U5564">
        <v>999</v>
      </c>
      <c r="V5564" s="16" t="s">
        <v>6494</v>
      </c>
      <c r="W5564" s="16">
        <v>11830002</v>
      </c>
      <c r="Y5564" t="inlineStr">
        <is>
          <t xml:space="preserve">怪物主动发现自己的距离缩减20%，持续120秒。不影响队友、既有追击及怪物受击还手。一次性符箓，使用后消耗。</t>
        </is>
      </c>
      <c r="Z5564" t="s">
        <v>6587</v>
      </c>
      <c r="AA5564" t="s">
        <v>373</v>
      </c>
      <c r="AB5564" s="16">
        <v>12221030</v>
      </c>
      <c r="AC5564" t="s">
        <v>6497</v>
      </c>
      <c r="AD5564">
        <v>40002</v>
      </c>
      <c r="AF5564">
        <v>70002</v>
      </c>
      <c r="AH5564">
        <v>45</v>
      </c>
      <c r="AI5564" s="16" t="s">
        <v>6493</v>
      </c>
      <c r="AJ5564" s="16" t="s">
        <v>6493</v>
      </c>
      <c r="AK5564" s="16" t="s">
        <v>335</v>
      </c>
    </row>
    <row r="5565" spans="2:37">
      <c r="B5565" s="16" t="n">
        <f>10000000+INDEX(编号表!$B:$B,MATCH(F5565,编号表!$A:$A,0))*100000+INDEX(编号表!$F:$F,MATCH(D5565,编号表!$E:$E,0))*1000+INDEX(编号表!$D:$D,MATCH(E5565,编号表!$C:$C,0))*10000+G5565</f>
        <v>12222031</v>
      </c>
      <c r="C5565" s="16" t="inlineStr">
        <is>
          <t xml:space="preserve">震音符</t>
        </is>
      </c>
      <c r="D5565" s="16" t="s">
        <v>102</v>
      </c>
      <c r="E5565" s="16" t="s">
        <v>335</v>
      </c>
      <c r="F5565" s="16" t="s">
        <v>6493</v>
      </c>
      <c r="G5565" s="16">
        <v>31</v>
      </c>
      <c r="I5565">
        <v>60</v>
      </c>
      <c r="J5565" t="str">
        <f t="shared" si="89"/>
        <v>大类_灵品筑基符箓</v>
      </c>
      <c r="K5565" t="s">
        <v>337</v>
      </c>
      <c r="L5565">
        <v>1</v>
      </c>
      <c r="M5565" s="16" t="s">
        <v>6493</v>
      </c>
      <c r="O5565">
        <v>0</v>
      </c>
      <c r="P5565" t="b">
        <v>1</v>
      </c>
      <c r="Q5565"/>
      <c r="R5565" t="b">
        <v>0</v>
      </c>
      <c r="S5565">
        <v>1</v>
      </c>
      <c r="T5565" t="s">
        <v>91</v>
      </c>
      <c r="U5565">
        <v>999</v>
      </c>
      <c r="V5565" s="16" t="s">
        <v>6494</v>
      </c>
      <c r="W5565" s="16">
        <v>11840002</v>
      </c>
      <c r="Y5565" t="inlineStr">
        <is>
          <t xml:space="preserve">向周围释放声波，对半径220码内敌人造成180点普通法术伤害，并向外击退160码。一次性符箓，使用后消耗。</t>
        </is>
      </c>
      <c r="Z5565" t="inlineStr">
        <is>
          <t xml:space="preserve">|cFFAAAABB声震八方，灵波退敌。|r</t>
        </is>
      </c>
      <c r="AA5565" t="s">
        <v>373</v>
      </c>
      <c r="AB5565" s="16">
        <v>12221031</v>
      </c>
      <c r="AC5565" t="s">
        <v>6497</v>
      </c>
      <c r="AD5565">
        <v>40002</v>
      </c>
      <c r="AF5565">
        <v>70002</v>
      </c>
      <c r="AH5565">
        <v>45</v>
      </c>
      <c r="AI5565" s="16" t="s">
        <v>6493</v>
      </c>
      <c r="AJ5565" s="16" t="s">
        <v>6493</v>
      </c>
      <c r="AK5565" s="16" t="s">
        <v>335</v>
      </c>
    </row>
    <row r="5566" spans="2:37">
      <c r="B5566" s="16" t="n">
        <f>10000000+INDEX(编号表!$B:$B,MATCH(F5566,编号表!$A:$A,0))*100000+INDEX(编号表!$F:$F,MATCH(D5566,编号表!$E:$E,0))*1000+INDEX(编号表!$D:$D,MATCH(E5566,编号表!$C:$C,0))*10000+G5566</f>
        <v>12222032</v>
      </c>
      <c r="C5566" s="16" t="inlineStr">
        <is>
          <t xml:space="preserve">障眼符</t>
        </is>
      </c>
      <c r="D5566" s="16" t="s">
        <v>102</v>
      </c>
      <c r="E5566" s="16" t="s">
        <v>335</v>
      </c>
      <c r="F5566" s="16" t="s">
        <v>6493</v>
      </c>
      <c r="G5566" s="16">
        <v>32</v>
      </c>
      <c r="I5566">
        <v>60</v>
      </c>
      <c r="J5566" t="str">
        <f t="shared" si="89"/>
        <v>大类_灵品筑基符箓</v>
      </c>
      <c r="K5566" t="s">
        <v>337</v>
      </c>
      <c r="L5566">
        <v>1</v>
      </c>
      <c r="M5566" s="16" t="s">
        <v>6493</v>
      </c>
      <c r="O5566">
        <v>0</v>
      </c>
      <c r="P5566" t="b">
        <v>1</v>
      </c>
      <c r="Q5566"/>
      <c r="R5566" t="b">
        <v>0</v>
      </c>
      <c r="S5566">
        <v>1</v>
      </c>
      <c r="T5566" t="s">
        <v>91</v>
      </c>
      <c r="U5566">
        <v>999</v>
      </c>
      <c r="V5566" s="16" t="s">
        <v>6494</v>
      </c>
      <c r="W5566" s="16">
        <v>11850002</v>
      </c>
      <c r="Y5566" t="inlineStr">
        <is>
          <t xml:space="preserve">降低敌人命中10个百分点，持续120秒。一次性符箓，使用后消耗。</t>
        </is>
      </c>
      <c r="Z5566" t="s">
        <v>6593</v>
      </c>
      <c r="AA5566" t="s">
        <v>373</v>
      </c>
      <c r="AB5566" s="16">
        <v>12221032</v>
      </c>
      <c r="AC5566" t="s">
        <v>6497</v>
      </c>
      <c r="AD5566">
        <v>40002</v>
      </c>
      <c r="AF5566">
        <v>70002</v>
      </c>
      <c r="AH5566">
        <v>45</v>
      </c>
      <c r="AI5566" s="16" t="s">
        <v>6493</v>
      </c>
      <c r="AJ5566" s="16" t="s">
        <v>6493</v>
      </c>
      <c r="AK5566" s="16" t="s">
        <v>335</v>
      </c>
    </row>
    <row r="5567" spans="2:37">
      <c r="B5567" s="16" t="n">
        <f>10000000+INDEX(编号表!$B:$B,MATCH(F5567,编号表!$A:$A,0))*100000+INDEX(编号表!$F:$F,MATCH(D5567,编号表!$E:$E,0))*1000+INDEX(编号表!$D:$D,MATCH(E5567,编号表!$C:$C,0))*10000+G5567</f>
        <v>12222033</v>
      </c>
      <c r="C5567" s="16" t="inlineStr">
        <is>
          <t xml:space="preserve">破妄符</t>
        </is>
      </c>
      <c r="D5567" s="16" t="s">
        <v>102</v>
      </c>
      <c r="E5567" s="16" t="s">
        <v>335</v>
      </c>
      <c r="F5567" s="16" t="s">
        <v>6493</v>
      </c>
      <c r="G5567" s="16">
        <v>33</v>
      </c>
      <c r="I5567">
        <v>60</v>
      </c>
      <c r="J5567" t="str">
        <f t="shared" si="89"/>
        <v>大类_灵品筑基符箓</v>
      </c>
      <c r="K5567" t="s">
        <v>337</v>
      </c>
      <c r="L5567">
        <v>1</v>
      </c>
      <c r="M5567" s="16" t="s">
        <v>6493</v>
      </c>
      <c r="O5567">
        <v>0</v>
      </c>
      <c r="P5567" t="b">
        <v>1</v>
      </c>
      <c r="Q5567"/>
      <c r="R5567" t="b">
        <v>0</v>
      </c>
      <c r="S5567">
        <v>1</v>
      </c>
      <c r="T5567" t="s">
        <v>91</v>
      </c>
      <c r="U5567">
        <v>999</v>
      </c>
      <c r="V5567" s="16" t="s">
        <v>6494</v>
      </c>
      <c r="W5567" s="16">
        <v>11860002</v>
      </c>
      <c r="Y5567" t="inlineStr">
        <is>
          <t xml:space="preserve">自身获得隐形侦测，可选取隐身怪物，持续120秒；其他不可选限制仍生效。一次性符箓，使用后消耗。</t>
        </is>
      </c>
      <c r="Z5567" t="s">
        <v>6596</v>
      </c>
      <c r="AA5567" t="s">
        <v>373</v>
      </c>
      <c r="AB5567" s="16">
        <v>12221033</v>
      </c>
      <c r="AC5567" t="s">
        <v>6497</v>
      </c>
      <c r="AD5567">
        <v>40002</v>
      </c>
      <c r="AF5567">
        <v>70002</v>
      </c>
      <c r="AH5567">
        <v>45</v>
      </c>
      <c r="AI5567" s="16" t="s">
        <v>6493</v>
      </c>
      <c r="AJ5567" s="16" t="s">
        <v>6493</v>
      </c>
      <c r="AK5567" s="16" t="s">
        <v>335</v>
      </c>
    </row>
    <row r="5568" spans="2:37">
      <c r="B5568" s="16" t="n">
        <f>10000000+INDEX(编号表!$B:$B,MATCH(F5568,编号表!$A:$A,0))*100000+INDEX(编号表!$F:$F,MATCH(D5568,编号表!$E:$E,0))*1000+INDEX(编号表!$D:$D,MATCH(E5568,编号表!$C:$C,0))*10000+G5568</f>
        <v>12222034</v>
      </c>
      <c r="C5568" s="16" t="inlineStr">
        <is>
          <t xml:space="preserve">照夜符</t>
        </is>
      </c>
      <c r="D5568" s="16" t="s">
        <v>102</v>
      </c>
      <c r="E5568" s="16" t="s">
        <v>335</v>
      </c>
      <c r="F5568" s="16" t="s">
        <v>6493</v>
      </c>
      <c r="G5568" s="16">
        <v>34</v>
      </c>
      <c r="I5568">
        <v>60</v>
      </c>
      <c r="J5568" t="str">
        <f t="shared" si="89"/>
        <v>大类_灵品筑基符箓</v>
      </c>
      <c r="K5568" t="s">
        <v>337</v>
      </c>
      <c r="L5568">
        <v>1</v>
      </c>
      <c r="M5568" s="16" t="s">
        <v>6493</v>
      </c>
      <c r="O5568">
        <v>0</v>
      </c>
      <c r="P5568" t="b">
        <v>1</v>
      </c>
      <c r="Q5568"/>
      <c r="R5568" t="b">
        <v>0</v>
      </c>
      <c r="S5568">
        <v>1</v>
      </c>
      <c r="T5568" t="s">
        <v>91</v>
      </c>
      <c r="U5568">
        <v>999</v>
      </c>
      <c r="V5568" s="16" t="s">
        <v>6494</v>
      </c>
      <c r="W5568" s="16">
        <v>11870002</v>
      </c>
      <c r="Y5568" t="inlineStr">
        <is>
          <t xml:space="preserve">获得一个跟随自身的光照点，持续120秒。一次性符箓，使用后消耗。</t>
        </is>
      </c>
      <c r="Z5568" t="s">
        <v>6599</v>
      </c>
      <c r="AA5568" t="s">
        <v>373</v>
      </c>
      <c r="AB5568" s="16">
        <v>12221034</v>
      </c>
      <c r="AC5568" t="s">
        <v>6497</v>
      </c>
      <c r="AD5568">
        <v>40002</v>
      </c>
      <c r="AF5568">
        <v>70002</v>
      </c>
      <c r="AH5568">
        <v>45</v>
      </c>
      <c r="AI5568" s="16" t="s">
        <v>6493</v>
      </c>
      <c r="AJ5568" s="16" t="s">
        <v>6493</v>
      </c>
      <c r="AK5568" s="16" t="s">
        <v>335</v>
      </c>
    </row>
    <row r="5569" spans="2:37">
      <c r="B5569" s="16" t="n">
        <f>10000000+INDEX(编号表!$B:$B,MATCH(F5569,编号表!$A:$A,0))*100000+INDEX(编号表!$F:$F,MATCH(D5569,编号表!$E:$E,0))*1000+INDEX(编号表!$D:$D,MATCH(E5569,编号表!$C:$C,0))*10000+G5569</f>
        <v>12222035</v>
      </c>
      <c r="C5569" s="16" t="inlineStr">
        <is>
          <t xml:space="preserve">寻踪符</t>
        </is>
      </c>
      <c r="D5569" s="16" t="s">
        <v>102</v>
      </c>
      <c r="E5569" s="16" t="s">
        <v>335</v>
      </c>
      <c r="F5569" s="16" t="s">
        <v>6493</v>
      </c>
      <c r="G5569" s="16">
        <v>35</v>
      </c>
      <c r="I5569">
        <v>60</v>
      </c>
      <c r="J5569" t="str">
        <f t="shared" si="89"/>
        <v>大类_灵品筑基符箓</v>
      </c>
      <c r="K5569" t="s">
        <v>337</v>
      </c>
      <c r="L5569">
        <v>1</v>
      </c>
      <c r="M5569" s="16" t="s">
        <v>6493</v>
      </c>
      <c r="O5569">
        <v>0</v>
      </c>
      <c r="P5569" t="b">
        <v>1</v>
      </c>
      <c r="Q5569"/>
      <c r="R5569" t="b">
        <v>0</v>
      </c>
      <c r="S5569">
        <v>1</v>
      </c>
      <c r="T5569" t="s">
        <v>91</v>
      </c>
      <c r="U5569">
        <v>999</v>
      </c>
      <c r="V5569" s="16" t="s">
        <v>6494</v>
      </c>
      <c r="W5569" s="16">
        <v>11880002</v>
      </c>
      <c r="Y5569" t="inlineStr">
        <is>
          <t xml:space="preserve">传送到当前场景最近一只精英或首领附近的安全落点。无可用目标时不能使用。一次性符箓，使用后消耗。</t>
        </is>
      </c>
      <c r="Z5569" t="inlineStr">
        <is>
          <t xml:space="preserve">|cFFAAAABB循灵机而往，直抵强敌近旁。|r</t>
        </is>
      </c>
      <c r="AA5569" t="s">
        <v>373</v>
      </c>
      <c r="AB5569" s="16">
        <v>12221035</v>
      </c>
      <c r="AC5569" t="s">
        <v>6497</v>
      </c>
      <c r="AD5569">
        <v>40002</v>
      </c>
      <c r="AF5569">
        <v>70002</v>
      </c>
      <c r="AH5569">
        <v>45</v>
      </c>
      <c r="AI5569" s="16" t="s">
        <v>6493</v>
      </c>
      <c r="AJ5569" s="16" t="s">
        <v>6493</v>
      </c>
      <c r="AK5569" s="16" t="s">
        <v>335</v>
      </c>
    </row>
    <row r="5570" spans="2:37">
      <c r="B5570" s="16" t="n">
        <f>10000000+INDEX(编号表!$B:$B,MATCH(F5570,编号表!$A:$A,0))*100000+INDEX(编号表!$F:$F,MATCH(D5570,编号表!$E:$E,0))*1000+INDEX(编号表!$D:$D,MATCH(E5570,编号表!$C:$C,0))*10000+G5570</f>
        <v>12222036</v>
      </c>
      <c r="C5570" s="16" t="inlineStr">
        <is>
          <t xml:space="preserve">传音符</t>
        </is>
      </c>
      <c r="D5570" s="16" t="s">
        <v>102</v>
      </c>
      <c r="E5570" s="16" t="s">
        <v>335</v>
      </c>
      <c r="F5570" s="16" t="s">
        <v>6493</v>
      </c>
      <c r="G5570" s="16">
        <v>36</v>
      </c>
      <c r="I5570">
        <v>60</v>
      </c>
      <c r="J5570" t="str">
        <f t="shared" si="89"/>
        <v>大类_灵品筑基符箓</v>
      </c>
      <c r="K5570" t="s">
        <v>337</v>
      </c>
      <c r="L5570">
        <v>1</v>
      </c>
      <c r="M5570" s="16" t="s">
        <v>6493</v>
      </c>
      <c r="O5570">
        <v>0</v>
      </c>
      <c r="P5570" t="b">
        <v>1</v>
      </c>
      <c r="Q5570"/>
      <c r="R5570" t="b">
        <v>0</v>
      </c>
      <c r="S5570">
        <v>1</v>
      </c>
      <c r="T5570" t="s">
        <v>91</v>
      </c>
      <c r="U5570">
        <v>999</v>
      </c>
      <c r="V5570" s="16" t="s">
        <v>6494</v>
      </c>
      <c r="W5570" s="16">
        <v>11890002</v>
      </c>
      <c r="Y5570" t="inlineStr">
        <is>
          <t xml:space="preserve">打开NPC交易面板。待NPC交易系统完成后开放。一次性符箓，使用后消耗。</t>
        </is>
      </c>
      <c r="Z5570" t="inlineStr">
        <is>
          <t xml:space="preserve">|cFFAAAABB灵音跨山海，所求有所应。|r</t>
        </is>
      </c>
      <c r="AA5570" t="s">
        <v>373</v>
      </c>
      <c r="AB5570" s="16">
        <v>12221036</v>
      </c>
      <c r="AC5570" t="s">
        <v>6497</v>
      </c>
      <c r="AD5570">
        <v>40002</v>
      </c>
      <c r="AF5570">
        <v>70002</v>
      </c>
      <c r="AH5570">
        <v>45</v>
      </c>
      <c r="AI5570" s="16" t="s">
        <v>6493</v>
      </c>
      <c r="AJ5570" s="16" t="s">
        <v>6493</v>
      </c>
      <c r="AK5570" s="16" t="s">
        <v>335</v>
      </c>
    </row>
    <row r="5571" spans="2:37">
      <c r="B5571" s="16" t="n">
        <f>10000000+INDEX(编号表!$B:$B,MATCH(F5571,编号表!$A:$A,0))*100000+INDEX(编号表!$F:$F,MATCH(D5571,编号表!$E:$E,0))*1000+INDEX(编号表!$D:$D,MATCH(E5571,编号表!$C:$C,0))*10000+G5571</f>
        <v>12222037</v>
      </c>
      <c r="C5571" s="16" t="inlineStr">
        <is>
          <t xml:space="preserve">指路符</t>
        </is>
      </c>
      <c r="D5571" s="16" t="s">
        <v>102</v>
      </c>
      <c r="E5571" s="16" t="s">
        <v>335</v>
      </c>
      <c r="F5571" s="16" t="s">
        <v>6493</v>
      </c>
      <c r="G5571" s="16">
        <v>37</v>
      </c>
      <c r="I5571">
        <v>60</v>
      </c>
      <c r="J5571" t="str">
        <f t="shared" si="89"/>
        <v>大类_灵品筑基符箓</v>
      </c>
      <c r="K5571" t="s">
        <v>337</v>
      </c>
      <c r="L5571">
        <v>1</v>
      </c>
      <c r="M5571" s="16" t="s">
        <v>6493</v>
      </c>
      <c r="O5571">
        <v>0</v>
      </c>
      <c r="P5571" t="b">
        <v>1</v>
      </c>
      <c r="Q5571"/>
      <c r="R5571" t="b">
        <v>0</v>
      </c>
      <c r="S5571">
        <v>1</v>
      </c>
      <c r="T5571" t="s">
        <v>91</v>
      </c>
      <c r="U5571">
        <v>999</v>
      </c>
      <c r="V5571" s="16" t="s">
        <v>6494</v>
      </c>
      <c r="W5571" s="16">
        <v>11900002</v>
      </c>
      <c r="Y5571" t="inlineStr">
        <is>
          <t xml:space="preserve">在小地图上显示当前场景精英与首领的位置，持续120秒。一次性符箓，使用后消耗。</t>
        </is>
      </c>
      <c r="Z5571" t="inlineStr">
        <is>
          <t xml:space="preserve">|cFFAAAABB山川有迹，强敌难藏。|r</t>
        </is>
      </c>
      <c r="AA5571" t="s">
        <v>373</v>
      </c>
      <c r="AB5571" s="16">
        <v>12221037</v>
      </c>
      <c r="AC5571" t="s">
        <v>6497</v>
      </c>
      <c r="AD5571">
        <v>40002</v>
      </c>
      <c r="AF5571">
        <v>70002</v>
      </c>
      <c r="AH5571">
        <v>45</v>
      </c>
      <c r="AI5571" s="16" t="s">
        <v>6493</v>
      </c>
      <c r="AJ5571" s="16" t="s">
        <v>6493</v>
      </c>
      <c r="AK5571" s="16" t="s">
        <v>335</v>
      </c>
    </row>
    <row r="5572" spans="2:37">
      <c r="B5572" s="16" t="n">
        <f>10000000+INDEX(编号表!$B:$B,MATCH(F5572,编号表!$A:$A,0))*100000+INDEX(编号表!$F:$F,MATCH(D5572,编号表!$E:$E,0))*1000+INDEX(编号表!$D:$D,MATCH(E5572,编号表!$C:$C,0))*10000+G5572</f>
        <v>12222038</v>
      </c>
      <c r="C5572" s="16" t="inlineStr">
        <is>
          <t xml:space="preserve">震慑符</t>
        </is>
      </c>
      <c r="D5572" s="16" t="s">
        <v>102</v>
      </c>
      <c r="E5572" s="16" t="s">
        <v>335</v>
      </c>
      <c r="F5572" s="16" t="s">
        <v>6493</v>
      </c>
      <c r="G5572" s="16">
        <v>38</v>
      </c>
      <c r="I5572">
        <v>60</v>
      </c>
      <c r="J5572" t="str">
        <f t="shared" si="89"/>
        <v>大类_灵品筑基符箓</v>
      </c>
      <c r="K5572" t="s">
        <v>337</v>
      </c>
      <c r="L5572">
        <v>1</v>
      </c>
      <c r="M5572" s="16" t="s">
        <v>6493</v>
      </c>
      <c r="O5572">
        <v>0</v>
      </c>
      <c r="P5572" t="b">
        <v>1</v>
      </c>
      <c r="Q5572"/>
      <c r="R5572" t="b">
        <v>0</v>
      </c>
      <c r="S5572">
        <v>1</v>
      </c>
      <c r="T5572" t="s">
        <v>91</v>
      </c>
      <c r="U5572">
        <v>999</v>
      </c>
      <c r="V5572" s="16" t="s">
        <v>6494</v>
      </c>
      <c r="W5572" s="16">
        <v>11910002</v>
      </c>
      <c r="Y5572" t="inlineStr">
        <is>
          <t xml:space="preserve">使一个敌人恐惧2秒，随机逃窜，不能普攻和施法。一次性符箓，使用后消耗。</t>
        </is>
      </c>
      <c r="Z5572" t="inlineStr">
        <is>
          <t xml:space="preserve">|cFFAAAABB一符慑魄，敌胆自寒。|r</t>
        </is>
      </c>
      <c r="AA5572" t="s">
        <v>373</v>
      </c>
      <c r="AB5572" s="16">
        <v>12221038</v>
      </c>
      <c r="AC5572" t="s">
        <v>6497</v>
      </c>
      <c r="AD5572">
        <v>40002</v>
      </c>
      <c r="AF5572">
        <v>70002</v>
      </c>
      <c r="AH5572">
        <v>45</v>
      </c>
      <c r="AI5572" s="16" t="s">
        <v>6493</v>
      </c>
      <c r="AJ5572" s="16" t="s">
        <v>6493</v>
      </c>
      <c r="AK5572" s="16" t="s">
        <v>335</v>
      </c>
    </row>
    <row r="5573" spans="2:37">
      <c r="B5573" s="16" t="n">
        <f>10000000+INDEX(编号表!$B:$B,MATCH(F5573,编号表!$A:$A,0))*100000+INDEX(编号表!$F:$F,MATCH(D5573,编号表!$E:$E,0))*1000+INDEX(编号表!$D:$D,MATCH(E5573,编号表!$C:$C,0))*10000+G5573</f>
        <v>12222039</v>
      </c>
      <c r="C5573" s="16" t="inlineStr">
        <is>
          <t xml:space="preserve">挪移符</t>
        </is>
      </c>
      <c r="D5573" s="16" t="s">
        <v>102</v>
      </c>
      <c r="E5573" s="16" t="s">
        <v>335</v>
      </c>
      <c r="F5573" s="16" t="s">
        <v>6493</v>
      </c>
      <c r="G5573" s="16">
        <v>39</v>
      </c>
      <c r="I5573">
        <v>60</v>
      </c>
      <c r="J5573" t="str">
        <f t="shared" si="89"/>
        <v>大类_灵品筑基符箓</v>
      </c>
      <c r="K5573" t="s">
        <v>337</v>
      </c>
      <c r="L5573">
        <v>1</v>
      </c>
      <c r="M5573" s="16" t="s">
        <v>6493</v>
      </c>
      <c r="O5573">
        <v>0</v>
      </c>
      <c r="P5573" t="b">
        <v>1</v>
      </c>
      <c r="Q5573"/>
      <c r="R5573" t="b">
        <v>0</v>
      </c>
      <c r="S5573">
        <v>1</v>
      </c>
      <c r="T5573" t="s">
        <v>91</v>
      </c>
      <c r="U5573">
        <v>999</v>
      </c>
      <c r="V5573" s="16" t="s">
        <v>6494</v>
      </c>
      <c r="W5573" s="16">
        <v>11920002</v>
      </c>
      <c r="Y5573" t="inlineStr">
        <is>
          <t xml:space="preserve">在当前场景内随机传送到1200码内的一个安全位置。一次性符箓，使用后消耗。</t>
        </is>
      </c>
      <c r="Z5573" t="inlineStr">
        <is>
          <t xml:space="preserve">|cFFAAAABB灵机一转，移步别处。|r</t>
        </is>
      </c>
      <c r="AA5573" t="s">
        <v>373</v>
      </c>
      <c r="AB5573" s="16">
        <v>12221039</v>
      </c>
      <c r="AC5573" t="s">
        <v>6497</v>
      </c>
      <c r="AD5573">
        <v>40002</v>
      </c>
      <c r="AF5573">
        <v>70002</v>
      </c>
      <c r="AH5573">
        <v>45</v>
      </c>
      <c r="AI5573" s="16" t="s">
        <v>6493</v>
      </c>
      <c r="AJ5573" s="16" t="s">
        <v>6493</v>
      </c>
      <c r="AK5573" s="16" t="s">
        <v>335</v>
      </c>
    </row>
    <row r="5574" spans="2:37">
      <c r="B5574" s="16" t="n">
        <f>10000000+INDEX(编号表!$B:$B,MATCH(F5574,编号表!$A:$A,0))*100000+INDEX(编号表!$F:$F,MATCH(D5574,编号表!$E:$E,0))*1000+INDEX(编号表!$D:$D,MATCH(E5574,编号表!$C:$C,0))*10000+G5574</f>
        <v>12222040</v>
      </c>
      <c r="C5574" s="16" t="inlineStr">
        <is>
          <t xml:space="preserve">替身符</t>
        </is>
      </c>
      <c r="D5574" s="16" t="s">
        <v>102</v>
      </c>
      <c r="E5574" s="16" t="s">
        <v>335</v>
      </c>
      <c r="F5574" s="16" t="s">
        <v>6493</v>
      </c>
      <c r="G5574" s="16">
        <v>40</v>
      </c>
      <c r="I5574">
        <v>60</v>
      </c>
      <c r="J5574" t="str">
        <f t="shared" si="89"/>
        <v>大类_灵品筑基符箓</v>
      </c>
      <c r="K5574" t="s">
        <v>337</v>
      </c>
      <c r="L5574">
        <v>1</v>
      </c>
      <c r="M5574" s="16" t="s">
        <v>6493</v>
      </c>
      <c r="O5574">
        <v>0</v>
      </c>
      <c r="P5574" t="b">
        <v>1</v>
      </c>
      <c r="Q5574"/>
      <c r="R5574" t="b">
        <v>0</v>
      </c>
      <c r="S5574">
        <v>1</v>
      </c>
      <c r="T5574" t="s">
        <v>91</v>
      </c>
      <c r="U5574">
        <v>999</v>
      </c>
      <c r="V5574" s="16" t="s">
        <v>6494</v>
      </c>
      <c r="W5574" s="16">
        <v>11930002</v>
      </c>
      <c r="Y5574" t="inlineStr">
        <is>
          <t xml:space="preserve">120秒内受到下一次暴击时，取消该次全部暴击伤害，并消耗此状态。一次性符箓，使用后消耗。</t>
        </is>
      </c>
      <c r="Z5574" t="s">
        <v>6617</v>
      </c>
      <c r="AA5574" t="s">
        <v>373</v>
      </c>
      <c r="AB5574" s="16">
        <v>12221040</v>
      </c>
      <c r="AC5574" t="s">
        <v>6497</v>
      </c>
      <c r="AD5574">
        <v>40002</v>
      </c>
      <c r="AF5574">
        <v>70002</v>
      </c>
      <c r="AH5574">
        <v>45</v>
      </c>
      <c r="AI5574" s="16" t="s">
        <v>6493</v>
      </c>
      <c r="AJ5574" s="16" t="s">
        <v>6493</v>
      </c>
      <c r="AK5574" s="16" t="s">
        <v>335</v>
      </c>
    </row>
    <row r="5575" spans="2:37">
      <c r="B5575" s="16" t="n">
        <f>10000000+INDEX(编号表!$B:$B,MATCH(F5575,编号表!$A:$A,0))*100000+INDEX(编号表!$F:$F,MATCH(D5575,编号表!$E:$E,0))*1000+INDEX(编号表!$D:$D,MATCH(E5575,编号表!$C:$C,0))*10000+G5575</f>
        <v>12222041</v>
      </c>
      <c r="C5575" s="16" t="inlineStr">
        <is>
          <t xml:space="preserve">问心符</t>
        </is>
      </c>
      <c r="D5575" s="16" t="s">
        <v>102</v>
      </c>
      <c r="E5575" s="16" t="s">
        <v>335</v>
      </c>
      <c r="F5575" s="16" t="s">
        <v>6493</v>
      </c>
      <c r="G5575" s="16">
        <v>41</v>
      </c>
      <c r="I5575">
        <v>60</v>
      </c>
      <c r="J5575" t="str">
        <f t="shared" si="89"/>
        <v>大类_灵品筑基符箓</v>
      </c>
      <c r="K5575" t="s">
        <v>337</v>
      </c>
      <c r="L5575">
        <v>1</v>
      </c>
      <c r="M5575" s="16" t="s">
        <v>6493</v>
      </c>
      <c r="O5575">
        <v>0</v>
      </c>
      <c r="P5575" t="b">
        <v>1</v>
      </c>
      <c r="Q5575"/>
      <c r="R5575" t="b">
        <v>0</v>
      </c>
      <c r="S5575">
        <v>1</v>
      </c>
      <c r="T5575" t="s">
        <v>91</v>
      </c>
      <c r="U5575">
        <v>999</v>
      </c>
      <c r="V5575" s="16" t="s">
        <v>6494</v>
      </c>
      <c r="W5575" s="16">
        <v>11940002</v>
      </c>
      <c r="Y5575" t="inlineStr">
        <is>
          <t xml:space="preserve">降低敌人物理攻击、法术攻击上下限各12.5%，持续120秒。一次性符箓，使用后消耗。</t>
        </is>
      </c>
      <c r="Z5575" t="inlineStr">
        <is>
          <t xml:space="preserve">|cFFAAAABB一符压念，攻势自衰。|r</t>
        </is>
      </c>
      <c r="AA5575" t="s">
        <v>373</v>
      </c>
      <c r="AB5575" s="16">
        <v>12221041</v>
      </c>
      <c r="AC5575" t="s">
        <v>6497</v>
      </c>
      <c r="AD5575">
        <v>40002</v>
      </c>
      <c r="AF5575">
        <v>70002</v>
      </c>
      <c r="AH5575">
        <v>45</v>
      </c>
      <c r="AI5575" s="16" t="s">
        <v>6493</v>
      </c>
      <c r="AJ5575" s="16" t="s">
        <v>6493</v>
      </c>
      <c r="AK5575" s="16" t="s">
        <v>335</v>
      </c>
    </row>
    <row r="5576" spans="2:37">
      <c r="B5576" s="16" t="n">
        <f>10000000+INDEX(编号表!$B:$B,MATCH(F5576,编号表!$A:$A,0))*100000+INDEX(编号表!$F:$F,MATCH(D5576,编号表!$E:$E,0))*1000+INDEX(编号表!$D:$D,MATCH(E5576,编号表!$C:$C,0))*10000+G5576</f>
        <v>12232000</v>
      </c>
      <c r="C5576" s="16" t="inlineStr">
        <is>
          <t xml:space="preserve">火弹符</t>
        </is>
      </c>
      <c r="D5576" s="16" t="s">
        <v>102</v>
      </c>
      <c r="E5576" s="16" t="s">
        <v>342</v>
      </c>
      <c r="F5576" s="16" t="s">
        <v>6493</v>
      </c>
      <c r="G5576" s="16">
        <v>0</v>
      </c>
      <c r="I5576">
        <v>60</v>
      </c>
      <c r="J5576" t="str">
        <f t="shared" si="89"/>
        <v>大类_灵品金丹符箓</v>
      </c>
      <c r="K5576" t="s">
        <v>337</v>
      </c>
      <c r="L5576">
        <v>1</v>
      </c>
      <c r="M5576" s="16" t="s">
        <v>6493</v>
      </c>
      <c r="O5576">
        <v>0</v>
      </c>
      <c r="P5576" t="b">
        <v>1</v>
      </c>
      <c r="Q5576"/>
      <c r="R5576" t="b">
        <v>0</v>
      </c>
      <c r="S5576">
        <v>1</v>
      </c>
      <c r="T5576" t="s">
        <v>91</v>
      </c>
      <c r="U5576">
        <v>999</v>
      </c>
      <c r="V5576" s="16" t="s">
        <v>6494</v>
      </c>
      <c r="W5576" s="16">
        <v>11530005</v>
      </c>
      <c r="Y5576" t="inlineStr">
        <is>
          <t xml:space="preserve">向一个敌人发射火弹，造成864点法术伤害。一次性符箓，使用后消耗。</t>
        </is>
      </c>
      <c r="Z5576" t="s">
        <v>6496</v>
      </c>
      <c r="AA5576" t="s">
        <v>373</v>
      </c>
      <c r="AB5576" s="16">
        <v>12221000</v>
      </c>
      <c r="AC5576" t="s">
        <v>6497</v>
      </c>
      <c r="AD5576">
        <v>40002</v>
      </c>
      <c r="AF5576">
        <v>70002</v>
      </c>
      <c r="AH5576">
        <v>225</v>
      </c>
      <c r="AI5576" s="16" t="s">
        <v>6493</v>
      </c>
      <c r="AJ5576" s="16" t="s">
        <v>6493</v>
      </c>
      <c r="AK5576" s="16" t="s">
        <v>342</v>
      </c>
    </row>
    <row r="5577" spans="2:37">
      <c r="B5577" s="16" t="n">
        <f>10000000+INDEX(编号表!$B:$B,MATCH(F5577,编号表!$A:$A,0))*100000+INDEX(编号表!$F:$F,MATCH(D5577,编号表!$E:$E,0))*1000+INDEX(编号表!$D:$D,MATCH(E5577,编号表!$C:$C,0))*10000+G5577</f>
        <v>12232001</v>
      </c>
      <c r="C5577" s="16" t="inlineStr">
        <is>
          <t xml:space="preserve">火云符</t>
        </is>
      </c>
      <c r="D5577" s="16" t="s">
        <v>102</v>
      </c>
      <c r="E5577" s="16" t="s">
        <v>342</v>
      </c>
      <c r="F5577" s="16" t="s">
        <v>6493</v>
      </c>
      <c r="G5577" s="16">
        <v>1</v>
      </c>
      <c r="I5577">
        <v>60</v>
      </c>
      <c r="J5577" t="str">
        <f t="shared" si="89"/>
        <v>大类_灵品金丹符箓</v>
      </c>
      <c r="K5577" t="s">
        <v>337</v>
      </c>
      <c r="L5577">
        <v>1</v>
      </c>
      <c r="M5577" s="16" t="s">
        <v>6493</v>
      </c>
      <c r="O5577">
        <v>0</v>
      </c>
      <c r="P5577" t="b">
        <v>1</v>
      </c>
      <c r="Q5577"/>
      <c r="R5577" t="b">
        <v>0</v>
      </c>
      <c r="S5577">
        <v>1</v>
      </c>
      <c r="T5577" t="s">
        <v>91</v>
      </c>
      <c r="U5577">
        <v>999</v>
      </c>
      <c r="V5577" s="16" t="s">
        <v>6494</v>
      </c>
      <c r="W5577" s="16">
        <v>11540005</v>
      </c>
      <c r="Y5577" t="inlineStr">
        <is>
          <t xml:space="preserve">在目标地点形成半径220码的固定火云，每秒对范围内敌人造成216点法术伤害，持续120秒。一次性符箓，使用后消耗。</t>
        </is>
      </c>
      <c r="Z5577" t="s">
        <v>6500</v>
      </c>
      <c r="AA5577" t="s">
        <v>373</v>
      </c>
      <c r="AB5577" s="16">
        <v>12221001</v>
      </c>
      <c r="AC5577" t="s">
        <v>6497</v>
      </c>
      <c r="AD5577">
        <v>40002</v>
      </c>
      <c r="AF5577">
        <v>70002</v>
      </c>
      <c r="AH5577">
        <v>225</v>
      </c>
      <c r="AI5577" s="16" t="s">
        <v>6493</v>
      </c>
      <c r="AJ5577" s="16" t="s">
        <v>6493</v>
      </c>
      <c r="AK5577" s="16" t="s">
        <v>342</v>
      </c>
    </row>
    <row r="5578" spans="2:37">
      <c r="B5578" s="16" t="n">
        <f>10000000+INDEX(编号表!$B:$B,MATCH(F5578,编号表!$A:$A,0))*100000+INDEX(编号表!$F:$F,MATCH(D5578,编号表!$E:$E,0))*1000+INDEX(编号表!$D:$D,MATCH(E5578,编号表!$C:$C,0))*10000+G5578</f>
        <v>12232002</v>
      </c>
      <c r="C5578" s="16" t="inlineStr">
        <is>
          <t xml:space="preserve">冰锥符</t>
        </is>
      </c>
      <c r="D5578" s="16" t="s">
        <v>102</v>
      </c>
      <c r="E5578" s="16" t="s">
        <v>342</v>
      </c>
      <c r="F5578" s="16" t="s">
        <v>6493</v>
      </c>
      <c r="G5578" s="16">
        <v>2</v>
      </c>
      <c r="I5578">
        <v>60</v>
      </c>
      <c r="J5578" t="str">
        <f t="shared" si="89"/>
        <v>大类_灵品金丹符箓</v>
      </c>
      <c r="K5578" t="s">
        <v>337</v>
      </c>
      <c r="L5578">
        <v>1</v>
      </c>
      <c r="M5578" s="16" t="s">
        <v>6493</v>
      </c>
      <c r="O5578">
        <v>0</v>
      </c>
      <c r="P5578" t="b">
        <v>1</v>
      </c>
      <c r="Q5578"/>
      <c r="R5578" t="b">
        <v>0</v>
      </c>
      <c r="S5578">
        <v>1</v>
      </c>
      <c r="T5578" t="s">
        <v>91</v>
      </c>
      <c r="U5578">
        <v>999</v>
      </c>
      <c r="V5578" s="16" t="s">
        <v>6494</v>
      </c>
      <c r="W5578" s="16">
        <v>11550005</v>
      </c>
      <c r="Y5578" t="inlineStr">
        <is>
          <t xml:space="preserve">向一个敌人发射冰锥，造成648点法术伤害。一次性符箓，使用后消耗。</t>
        </is>
      </c>
      <c r="Z5578" t="inlineStr">
        <is>
          <t xml:space="preserve">|cFFAAAABB水凝一线，寒锋破空。|r</t>
        </is>
      </c>
      <c r="AA5578" t="s">
        <v>373</v>
      </c>
      <c r="AB5578" s="16">
        <v>12221002</v>
      </c>
      <c r="AC5578" t="s">
        <v>6497</v>
      </c>
      <c r="AD5578">
        <v>40002</v>
      </c>
      <c r="AF5578">
        <v>70002</v>
      </c>
      <c r="AH5578">
        <v>225</v>
      </c>
      <c r="AI5578" s="16" t="s">
        <v>6493</v>
      </c>
      <c r="AJ5578" s="16" t="s">
        <v>6493</v>
      </c>
      <c r="AK5578" s="16" t="s">
        <v>342</v>
      </c>
    </row>
    <row r="5579" spans="2:37">
      <c r="B5579" s="16" t="n">
        <f>10000000+INDEX(编号表!$B:$B,MATCH(F5579,编号表!$A:$A,0))*100000+INDEX(编号表!$F:$F,MATCH(D5579,编号表!$E:$E,0))*1000+INDEX(编号表!$D:$D,MATCH(E5579,编号表!$C:$C,0))*10000+G5579</f>
        <v>12232003</v>
      </c>
      <c r="C5579" s="16" t="inlineStr">
        <is>
          <t xml:space="preserve">金刃符</t>
        </is>
      </c>
      <c r="D5579" s="16" t="s">
        <v>102</v>
      </c>
      <c r="E5579" s="16" t="s">
        <v>342</v>
      </c>
      <c r="F5579" s="16" t="s">
        <v>6493</v>
      </c>
      <c r="G5579" s="16">
        <v>3</v>
      </c>
      <c r="I5579">
        <v>60</v>
      </c>
      <c r="J5579" t="str">
        <f t="shared" si="89"/>
        <v>大类_灵品金丹符箓</v>
      </c>
      <c r="K5579" t="s">
        <v>337</v>
      </c>
      <c r="L5579">
        <v>1</v>
      </c>
      <c r="M5579" s="16" t="s">
        <v>6493</v>
      </c>
      <c r="O5579">
        <v>0</v>
      </c>
      <c r="P5579" t="b">
        <v>1</v>
      </c>
      <c r="Q5579"/>
      <c r="R5579" t="b">
        <v>0</v>
      </c>
      <c r="S5579">
        <v>1</v>
      </c>
      <c r="T5579" t="s">
        <v>91</v>
      </c>
      <c r="U5579">
        <v>999</v>
      </c>
      <c r="V5579" s="16" t="s">
        <v>6494</v>
      </c>
      <c r="W5579" s="16">
        <v>11560005</v>
      </c>
      <c r="Y5579" t="inlineStr">
        <is>
          <t xml:space="preserve">对前方直线内敌人造成基础648点法术伤害；伤害随距离衰减，范围边缘为基础伤害的70%。一次性符箓，使用后消耗。</t>
        </is>
      </c>
      <c r="Z5579" t="s">
        <v>6506</v>
      </c>
      <c r="AA5579" t="s">
        <v>373</v>
      </c>
      <c r="AB5579" s="16">
        <v>12221003</v>
      </c>
      <c r="AC5579" t="s">
        <v>6497</v>
      </c>
      <c r="AD5579">
        <v>40002</v>
      </c>
      <c r="AF5579">
        <v>70002</v>
      </c>
      <c r="AH5579">
        <v>225</v>
      </c>
      <c r="AI5579" s="16" t="s">
        <v>6493</v>
      </c>
      <c r="AJ5579" s="16" t="s">
        <v>6493</v>
      </c>
      <c r="AK5579" s="16" t="s">
        <v>342</v>
      </c>
    </row>
    <row r="5580" spans="2:37">
      <c r="B5580" s="16" t="n">
        <f>10000000+INDEX(编号表!$B:$B,MATCH(F5580,编号表!$A:$A,0))*100000+INDEX(编号表!$F:$F,MATCH(D5580,编号表!$E:$E,0))*1000+INDEX(编号表!$D:$D,MATCH(E5580,编号表!$C:$C,0))*10000+G5580</f>
        <v>12232004</v>
      </c>
      <c r="C5580" s="16" t="inlineStr">
        <is>
          <t xml:space="preserve">落石符</t>
        </is>
      </c>
      <c r="D5580" s="16" t="s">
        <v>102</v>
      </c>
      <c r="E5580" s="16" t="s">
        <v>342</v>
      </c>
      <c r="F5580" s="16" t="s">
        <v>6493</v>
      </c>
      <c r="G5580" s="16">
        <v>4</v>
      </c>
      <c r="I5580">
        <v>60</v>
      </c>
      <c r="J5580" t="str">
        <f t="shared" si="89"/>
        <v>大类_灵品金丹符箓</v>
      </c>
      <c r="K5580" t="s">
        <v>337</v>
      </c>
      <c r="L5580">
        <v>1</v>
      </c>
      <c r="M5580" s="16" t="s">
        <v>6493</v>
      </c>
      <c r="O5580">
        <v>0</v>
      </c>
      <c r="P5580" t="b">
        <v>1</v>
      </c>
      <c r="Q5580"/>
      <c r="R5580" t="b">
        <v>0</v>
      </c>
      <c r="S5580">
        <v>1</v>
      </c>
      <c r="T5580" t="s">
        <v>91</v>
      </c>
      <c r="U5580">
        <v>999</v>
      </c>
      <c r="V5580" s="16" t="s">
        <v>6494</v>
      </c>
      <c r="W5580" s="16">
        <v>11570005</v>
      </c>
      <c r="Y5580" t="inlineStr">
        <is>
          <t xml:space="preserve">对目标小范围内敌人造成720点法术伤害。一次性符箓，使用后消耗。</t>
        </is>
      </c>
      <c r="Z5580" t="s">
        <v>6509</v>
      </c>
      <c r="AA5580" t="s">
        <v>373</v>
      </c>
      <c r="AB5580" s="16">
        <v>12221004</v>
      </c>
      <c r="AC5580" t="s">
        <v>6497</v>
      </c>
      <c r="AD5580">
        <v>40002</v>
      </c>
      <c r="AF5580">
        <v>70002</v>
      </c>
      <c r="AH5580">
        <v>225</v>
      </c>
      <c r="AI5580" s="16" t="s">
        <v>6493</v>
      </c>
      <c r="AJ5580" s="16" t="s">
        <v>6493</v>
      </c>
      <c r="AK5580" s="16" t="s">
        <v>342</v>
      </c>
    </row>
    <row r="5581" spans="2:37">
      <c r="B5581" s="16" t="n">
        <f>10000000+INDEX(编号表!$B:$B,MATCH(F5581,编号表!$A:$A,0))*100000+INDEX(编号表!$F:$F,MATCH(D5581,编号表!$E:$E,0))*1000+INDEX(编号表!$D:$D,MATCH(E5581,编号表!$C:$C,0))*10000+G5581</f>
        <v>12232005</v>
      </c>
      <c r="C5581" s="16" t="inlineStr">
        <is>
          <t xml:space="preserve">雷击符</t>
        </is>
      </c>
      <c r="D5581" s="16" t="s">
        <v>102</v>
      </c>
      <c r="E5581" s="16" t="s">
        <v>342</v>
      </c>
      <c r="F5581" s="16" t="s">
        <v>6493</v>
      </c>
      <c r="G5581" s="16">
        <v>5</v>
      </c>
      <c r="I5581">
        <v>60</v>
      </c>
      <c r="J5581" t="str">
        <f t="shared" si="89"/>
        <v>大类_灵品金丹符箓</v>
      </c>
      <c r="K5581" t="s">
        <v>337</v>
      </c>
      <c r="L5581">
        <v>1</v>
      </c>
      <c r="M5581" s="16" t="s">
        <v>6493</v>
      </c>
      <c r="O5581">
        <v>0</v>
      </c>
      <c r="P5581" t="b">
        <v>1</v>
      </c>
      <c r="Q5581"/>
      <c r="R5581" t="b">
        <v>0</v>
      </c>
      <c r="S5581">
        <v>1</v>
      </c>
      <c r="T5581" t="s">
        <v>91</v>
      </c>
      <c r="U5581">
        <v>999</v>
      </c>
      <c r="V5581" s="16" t="s">
        <v>6494</v>
      </c>
      <c r="W5581" s="16">
        <v>11580005</v>
      </c>
      <c r="Y5581" t="inlineStr">
        <is>
          <t xml:space="preserve">对一个敌人造成576点法术伤害。一次性符箓，使用后消耗。</t>
        </is>
      </c>
      <c r="Z5581" t="s">
        <v>6512</v>
      </c>
      <c r="AA5581" t="s">
        <v>373</v>
      </c>
      <c r="AB5581" s="16">
        <v>12221005</v>
      </c>
      <c r="AC5581" t="s">
        <v>6497</v>
      </c>
      <c r="AD5581">
        <v>40002</v>
      </c>
      <c r="AF5581">
        <v>70002</v>
      </c>
      <c r="AH5581">
        <v>225</v>
      </c>
      <c r="AI5581" s="16" t="s">
        <v>6493</v>
      </c>
      <c r="AJ5581" s="16" t="s">
        <v>6493</v>
      </c>
      <c r="AK5581" s="16" t="s">
        <v>342</v>
      </c>
    </row>
    <row r="5582" spans="2:37">
      <c r="B5582" s="16" t="n">
        <f>10000000+INDEX(编号表!$B:$B,MATCH(F5582,编号表!$A:$A,0))*100000+INDEX(编号表!$F:$F,MATCH(D5582,编号表!$E:$E,0))*1000+INDEX(编号表!$D:$D,MATCH(E5582,编号表!$C:$C,0))*10000+G5582</f>
        <v>12232006</v>
      </c>
      <c r="C5582" s="16" t="inlineStr">
        <is>
          <t xml:space="preserve">裂甲符</t>
        </is>
      </c>
      <c r="D5582" s="16" t="s">
        <v>102</v>
      </c>
      <c r="E5582" s="16" t="s">
        <v>342</v>
      </c>
      <c r="F5582" s="16" t="s">
        <v>6493</v>
      </c>
      <c r="G5582" s="16">
        <v>6</v>
      </c>
      <c r="I5582">
        <v>60</v>
      </c>
      <c r="J5582" t="str">
        <f t="shared" si="89"/>
        <v>大类_灵品金丹符箓</v>
      </c>
      <c r="K5582" t="s">
        <v>337</v>
      </c>
      <c r="L5582">
        <v>1</v>
      </c>
      <c r="M5582" s="16" t="s">
        <v>6493</v>
      </c>
      <c r="O5582">
        <v>0</v>
      </c>
      <c r="P5582" t="b">
        <v>1</v>
      </c>
      <c r="Q5582"/>
      <c r="R5582" t="b">
        <v>0</v>
      </c>
      <c r="S5582">
        <v>1</v>
      </c>
      <c r="T5582" t="s">
        <v>91</v>
      </c>
      <c r="U5582">
        <v>999</v>
      </c>
      <c r="V5582" s="16" t="s">
        <v>6494</v>
      </c>
      <c r="W5582" s="16">
        <v>11590005</v>
      </c>
      <c r="Y5582" t="inlineStr">
        <is>
          <t xml:space="preserve">降低敌人的物理、法术防御上下限各18.75%，持续120秒。一次性符箓，使用后消耗。</t>
        </is>
      </c>
      <c r="Z5582" t="s">
        <v>6515</v>
      </c>
      <c r="AA5582" t="s">
        <v>373</v>
      </c>
      <c r="AB5582" s="16">
        <v>12221006</v>
      </c>
      <c r="AC5582" t="s">
        <v>6497</v>
      </c>
      <c r="AD5582">
        <v>40002</v>
      </c>
      <c r="AF5582">
        <v>70002</v>
      </c>
      <c r="AH5582">
        <v>225</v>
      </c>
      <c r="AI5582" s="16" t="s">
        <v>6493</v>
      </c>
      <c r="AJ5582" s="16" t="s">
        <v>6493</v>
      </c>
      <c r="AK5582" s="16" t="s">
        <v>342</v>
      </c>
    </row>
    <row r="5583" spans="2:37">
      <c r="B5583" s="16" t="n">
        <f>10000000+INDEX(编号表!$B:$B,MATCH(F5583,编号表!$A:$A,0))*100000+INDEX(编号表!$F:$F,MATCH(D5583,编号表!$E:$E,0))*1000+INDEX(编号表!$D:$D,MATCH(E5583,编号表!$C:$C,0))*10000+G5583</f>
        <v>12232007</v>
      </c>
      <c r="C5583" s="16" t="inlineStr">
        <is>
          <t xml:space="preserve">惊魂符</t>
        </is>
      </c>
      <c r="D5583" s="16" t="s">
        <v>102</v>
      </c>
      <c r="E5583" s="16" t="s">
        <v>342</v>
      </c>
      <c r="F5583" s="16" t="s">
        <v>6493</v>
      </c>
      <c r="G5583" s="16">
        <v>7</v>
      </c>
      <c r="I5583">
        <v>60</v>
      </c>
      <c r="J5583" t="str">
        <f t="shared" si="89"/>
        <v>大类_灵品金丹符箓</v>
      </c>
      <c r="K5583" t="s">
        <v>337</v>
      </c>
      <c r="L5583">
        <v>1</v>
      </c>
      <c r="M5583" s="16" t="s">
        <v>6493</v>
      </c>
      <c r="O5583">
        <v>0</v>
      </c>
      <c r="P5583" t="b">
        <v>1</v>
      </c>
      <c r="Q5583"/>
      <c r="R5583" t="b">
        <v>0</v>
      </c>
      <c r="S5583">
        <v>1</v>
      </c>
      <c r="T5583" t="s">
        <v>91</v>
      </c>
      <c r="U5583">
        <v>999</v>
      </c>
      <c r="V5583" s="16" t="s">
        <v>6494</v>
      </c>
      <c r="W5583" s="16">
        <v>11600005</v>
      </c>
      <c r="Y5583" t="inlineStr">
        <is>
          <t xml:space="preserve">对一个敌人造成720点神识系法术伤害。一次性符箓，使用后消耗。</t>
        </is>
      </c>
      <c r="Z5583" t="s">
        <v>6518</v>
      </c>
      <c r="AA5583" t="s">
        <v>373</v>
      </c>
      <c r="AB5583" s="16">
        <v>12221007</v>
      </c>
      <c r="AC5583" t="s">
        <v>6497</v>
      </c>
      <c r="AD5583">
        <v>40002</v>
      </c>
      <c r="AF5583">
        <v>70002</v>
      </c>
      <c r="AH5583">
        <v>225</v>
      </c>
      <c r="AI5583" s="16" t="s">
        <v>6493</v>
      </c>
      <c r="AJ5583" s="16" t="s">
        <v>6493</v>
      </c>
      <c r="AK5583" s="16" t="s">
        <v>342</v>
      </c>
    </row>
    <row r="5584" spans="2:37">
      <c r="B5584" s="16" t="n">
        <f>10000000+INDEX(编号表!$B:$B,MATCH(F5584,编号表!$A:$A,0))*100000+INDEX(编号表!$F:$F,MATCH(D5584,编号表!$E:$E,0))*1000+INDEX(编号表!$D:$D,MATCH(E5584,编号表!$C:$C,0))*10000+G5584</f>
        <v>12232008</v>
      </c>
      <c r="C5584" s="16" t="inlineStr">
        <is>
          <t xml:space="preserve">金刚符</t>
        </is>
      </c>
      <c r="D5584" s="16" t="s">
        <v>102</v>
      </c>
      <c r="E5584" s="16" t="s">
        <v>342</v>
      </c>
      <c r="F5584" s="16" t="s">
        <v>6493</v>
      </c>
      <c r="G5584" s="16">
        <v>8</v>
      </c>
      <c r="I5584">
        <v>60</v>
      </c>
      <c r="J5584" t="str">
        <f t="shared" si="89"/>
        <v>大类_灵品金丹符箓</v>
      </c>
      <c r="K5584" t="s">
        <v>337</v>
      </c>
      <c r="L5584">
        <v>1</v>
      </c>
      <c r="M5584" s="16" t="s">
        <v>6493</v>
      </c>
      <c r="O5584">
        <v>0</v>
      </c>
      <c r="P5584" t="b">
        <v>1</v>
      </c>
      <c r="Q5584"/>
      <c r="R5584" t="b">
        <v>0</v>
      </c>
      <c r="S5584">
        <v>1</v>
      </c>
      <c r="T5584" t="s">
        <v>91</v>
      </c>
      <c r="U5584">
        <v>999</v>
      </c>
      <c r="V5584" s="16" t="s">
        <v>6494</v>
      </c>
      <c r="W5584" s="16">
        <v>11610005</v>
      </c>
      <c r="Y5584" t="inlineStr">
        <is>
          <t xml:space="preserve">自身或友方获得吸收738点伤害的护盾，持续120秒。一次性符箓，使用后消耗。</t>
        </is>
      </c>
      <c r="Z5584" t="s">
        <v>6521</v>
      </c>
      <c r="AA5584" t="s">
        <v>373</v>
      </c>
      <c r="AB5584" s="16">
        <v>12221008</v>
      </c>
      <c r="AC5584" t="s">
        <v>6497</v>
      </c>
      <c r="AD5584">
        <v>40002</v>
      </c>
      <c r="AF5584">
        <v>70002</v>
      </c>
      <c r="AH5584">
        <v>225</v>
      </c>
      <c r="AI5584" s="16" t="s">
        <v>6493</v>
      </c>
      <c r="AJ5584" s="16" t="s">
        <v>6493</v>
      </c>
      <c r="AK5584" s="16" t="s">
        <v>342</v>
      </c>
    </row>
    <row r="5585" spans="2:37">
      <c r="B5585" s="16" t="n">
        <f>10000000+INDEX(编号表!$B:$B,MATCH(F5585,编号表!$A:$A,0))*100000+INDEX(编号表!$F:$F,MATCH(D5585,编号表!$E:$E,0))*1000+INDEX(编号表!$D:$D,MATCH(E5585,编号表!$C:$C,0))*10000+G5585</f>
        <v>12232009</v>
      </c>
      <c r="C5585" s="16" t="inlineStr">
        <is>
          <t xml:space="preserve">铁甲符</t>
        </is>
      </c>
      <c r="D5585" s="16" t="s">
        <v>102</v>
      </c>
      <c r="E5585" s="16" t="s">
        <v>342</v>
      </c>
      <c r="F5585" s="16" t="s">
        <v>6493</v>
      </c>
      <c r="G5585" s="16">
        <v>9</v>
      </c>
      <c r="I5585">
        <v>60</v>
      </c>
      <c r="J5585" t="str">
        <f t="shared" si="89"/>
        <v>大类_灵品金丹符箓</v>
      </c>
      <c r="K5585" t="s">
        <v>337</v>
      </c>
      <c r="L5585">
        <v>1</v>
      </c>
      <c r="M5585" s="16" t="s">
        <v>6493</v>
      </c>
      <c r="O5585">
        <v>0</v>
      </c>
      <c r="P5585" t="b">
        <v>1</v>
      </c>
      <c r="Q5585"/>
      <c r="R5585" t="b">
        <v>0</v>
      </c>
      <c r="S5585">
        <v>1</v>
      </c>
      <c r="T5585" t="s">
        <v>91</v>
      </c>
      <c r="U5585">
        <v>999</v>
      </c>
      <c r="V5585" s="16" t="s">
        <v>6494</v>
      </c>
      <c r="W5585" s="16">
        <v>11620005</v>
      </c>
      <c r="Y5585" t="inlineStr">
        <is>
          <t xml:space="preserve">提高自身或友方物理防御上下限各18.75%，持续120秒。一次性符箓，使用后消耗。</t>
        </is>
      </c>
      <c r="Z5585" t="s">
        <v>6524</v>
      </c>
      <c r="AA5585" t="s">
        <v>373</v>
      </c>
      <c r="AB5585" s="16">
        <v>12221009</v>
      </c>
      <c r="AC5585" t="s">
        <v>6497</v>
      </c>
      <c r="AD5585">
        <v>40002</v>
      </c>
      <c r="AF5585">
        <v>70002</v>
      </c>
      <c r="AH5585">
        <v>225</v>
      </c>
      <c r="AI5585" s="16" t="s">
        <v>6493</v>
      </c>
      <c r="AJ5585" s="16" t="s">
        <v>6493</v>
      </c>
      <c r="AK5585" s="16" t="s">
        <v>342</v>
      </c>
    </row>
    <row r="5586" spans="2:37">
      <c r="B5586" s="16" t="n">
        <f>10000000+INDEX(编号表!$B:$B,MATCH(F5586,编号表!$A:$A,0))*100000+INDEX(编号表!$F:$F,MATCH(D5586,编号表!$E:$E,0))*1000+INDEX(编号表!$D:$D,MATCH(E5586,编号表!$C:$C,0))*10000+G5586</f>
        <v>12232010</v>
      </c>
      <c r="C5586" s="16" t="inlineStr">
        <is>
          <t xml:space="preserve">水幕符</t>
        </is>
      </c>
      <c r="D5586" s="16" t="s">
        <v>102</v>
      </c>
      <c r="E5586" s="16" t="s">
        <v>342</v>
      </c>
      <c r="F5586" s="16" t="s">
        <v>6493</v>
      </c>
      <c r="G5586" s="16">
        <v>10</v>
      </c>
      <c r="I5586">
        <v>60</v>
      </c>
      <c r="J5586" t="str">
        <f t="shared" si="89"/>
        <v>大类_灵品金丹符箓</v>
      </c>
      <c r="K5586" t="s">
        <v>337</v>
      </c>
      <c r="L5586">
        <v>1</v>
      </c>
      <c r="M5586" s="16" t="s">
        <v>6493</v>
      </c>
      <c r="O5586">
        <v>0</v>
      </c>
      <c r="P5586" t="b">
        <v>1</v>
      </c>
      <c r="Q5586"/>
      <c r="R5586" t="b">
        <v>0</v>
      </c>
      <c r="S5586">
        <v>1</v>
      </c>
      <c r="T5586" t="s">
        <v>91</v>
      </c>
      <c r="U5586">
        <v>999</v>
      </c>
      <c r="V5586" s="16" t="s">
        <v>6494</v>
      </c>
      <c r="W5586" s="16">
        <v>11630005</v>
      </c>
      <c r="Y5586" t="inlineStr">
        <is>
          <t xml:space="preserve">提高自身或友方法术防御上下限各25%，持续120秒。一次性符箓，使用后消耗。</t>
        </is>
      </c>
      <c r="Z5586" t="inlineStr">
        <is>
          <t xml:space="preserve">|cFFAAAABB水幕层叠，化散来袭术力。|r</t>
        </is>
      </c>
      <c r="AA5586" t="s">
        <v>373</v>
      </c>
      <c r="AB5586" s="16">
        <v>12221010</v>
      </c>
      <c r="AC5586" t="s">
        <v>6497</v>
      </c>
      <c r="AD5586">
        <v>40002</v>
      </c>
      <c r="AF5586">
        <v>70002</v>
      </c>
      <c r="AH5586">
        <v>225</v>
      </c>
      <c r="AI5586" s="16" t="s">
        <v>6493</v>
      </c>
      <c r="AJ5586" s="16" t="s">
        <v>6493</v>
      </c>
      <c r="AK5586" s="16" t="s">
        <v>342</v>
      </c>
    </row>
    <row r="5587" spans="2:37">
      <c r="B5587" s="16" t="n">
        <f>10000000+INDEX(编号表!$B:$B,MATCH(F5587,编号表!$A:$A,0))*100000+INDEX(编号表!$F:$F,MATCH(D5587,编号表!$E:$E,0))*1000+INDEX(编号表!$D:$D,MATCH(E5587,编号表!$C:$C,0))*10000+G5587</f>
        <v>12232011</v>
      </c>
      <c r="C5587" s="16" t="inlineStr">
        <is>
          <t xml:space="preserve">避火符</t>
        </is>
      </c>
      <c r="D5587" s="16" t="s">
        <v>102</v>
      </c>
      <c r="E5587" s="16" t="s">
        <v>342</v>
      </c>
      <c r="F5587" s="16" t="s">
        <v>6493</v>
      </c>
      <c r="G5587" s="16">
        <v>11</v>
      </c>
      <c r="I5587">
        <v>60</v>
      </c>
      <c r="J5587" t="str">
        <f t="shared" si="89"/>
        <v>大类_灵品金丹符箓</v>
      </c>
      <c r="K5587" t="s">
        <v>337</v>
      </c>
      <c r="L5587">
        <v>1</v>
      </c>
      <c r="M5587" s="16" t="s">
        <v>6493</v>
      </c>
      <c r="O5587">
        <v>0</v>
      </c>
      <c r="P5587" t="b">
        <v>1</v>
      </c>
      <c r="Q5587"/>
      <c r="R5587" t="b">
        <v>0</v>
      </c>
      <c r="S5587">
        <v>1</v>
      </c>
      <c r="T5587" t="s">
        <v>91</v>
      </c>
      <c r="U5587">
        <v>999</v>
      </c>
      <c r="V5587" s="16" t="s">
        <v>6494</v>
      </c>
      <c r="W5587" s="16">
        <v>11640005</v>
      </c>
      <c r="Y5587" t="inlineStr">
        <is>
          <t xml:space="preserve">自身或友方获得25%火行伤害减免，持续120秒。一次性符箓，使用后消耗。</t>
        </is>
      </c>
      <c r="Z5587" t="s">
        <v>6530</v>
      </c>
      <c r="AA5587" t="s">
        <v>373</v>
      </c>
      <c r="AB5587" s="16">
        <v>12221011</v>
      </c>
      <c r="AC5587" t="s">
        <v>6497</v>
      </c>
      <c r="AD5587">
        <v>40002</v>
      </c>
      <c r="AF5587">
        <v>70002</v>
      </c>
      <c r="AH5587">
        <v>225</v>
      </c>
      <c r="AI5587" s="16" t="s">
        <v>6493</v>
      </c>
      <c r="AJ5587" s="16" t="s">
        <v>6493</v>
      </c>
      <c r="AK5587" s="16" t="s">
        <v>342</v>
      </c>
    </row>
    <row r="5588" spans="2:37">
      <c r="B5588" s="16" t="n">
        <f>10000000+INDEX(编号表!$B:$B,MATCH(F5588,编号表!$A:$A,0))*100000+INDEX(编号表!$F:$F,MATCH(D5588,编号表!$E:$E,0))*1000+INDEX(编号表!$D:$D,MATCH(E5588,编号表!$C:$C,0))*10000+G5588</f>
        <v>12232012</v>
      </c>
      <c r="C5588" s="16" t="inlineStr">
        <is>
          <t xml:space="preserve">御寒符</t>
        </is>
      </c>
      <c r="D5588" s="16" t="s">
        <v>102</v>
      </c>
      <c r="E5588" s="16" t="s">
        <v>342</v>
      </c>
      <c r="F5588" s="16" t="s">
        <v>6493</v>
      </c>
      <c r="G5588" s="16">
        <v>12</v>
      </c>
      <c r="I5588">
        <v>60</v>
      </c>
      <c r="J5588" t="str">
        <f t="shared" si="89"/>
        <v>大类_灵品金丹符箓</v>
      </c>
      <c r="K5588" t="s">
        <v>337</v>
      </c>
      <c r="L5588">
        <v>1</v>
      </c>
      <c r="M5588" s="16" t="s">
        <v>6493</v>
      </c>
      <c r="O5588">
        <v>0</v>
      </c>
      <c r="P5588" t="b">
        <v>1</v>
      </c>
      <c r="Q5588"/>
      <c r="R5588" t="b">
        <v>0</v>
      </c>
      <c r="S5588">
        <v>1</v>
      </c>
      <c r="T5588" t="s">
        <v>91</v>
      </c>
      <c r="U5588">
        <v>999</v>
      </c>
      <c r="V5588" s="16" t="s">
        <v>6494</v>
      </c>
      <c r="W5588" s="16">
        <v>11650005</v>
      </c>
      <c r="Y5588" t="inlineStr">
        <is>
          <t xml:space="preserve">自身或友方获得25%水行伤害减免，持续120秒。一次性符箓，使用后消耗。</t>
        </is>
      </c>
      <c r="Z5588" t="s">
        <v>6533</v>
      </c>
      <c r="AA5588" t="s">
        <v>373</v>
      </c>
      <c r="AB5588" s="16">
        <v>12221012</v>
      </c>
      <c r="AC5588" t="s">
        <v>6497</v>
      </c>
      <c r="AD5588">
        <v>40002</v>
      </c>
      <c r="AF5588">
        <v>70002</v>
      </c>
      <c r="AH5588">
        <v>225</v>
      </c>
      <c r="AI5588" s="16" t="s">
        <v>6493</v>
      </c>
      <c r="AJ5588" s="16" t="s">
        <v>6493</v>
      </c>
      <c r="AK5588" s="16" t="s">
        <v>342</v>
      </c>
    </row>
    <row r="5589" spans="2:37">
      <c r="B5589" s="16" t="n">
        <f>10000000+INDEX(编号表!$B:$B,MATCH(F5589,编号表!$A:$A,0))*100000+INDEX(编号表!$F:$F,MATCH(D5589,编号表!$E:$E,0))*1000+INDEX(编号表!$D:$D,MATCH(E5589,编号表!$C:$C,0))*10000+G5589</f>
        <v>12232013</v>
      </c>
      <c r="C5589" s="16" t="inlineStr">
        <is>
          <t xml:space="preserve">镇魂符</t>
        </is>
      </c>
      <c r="D5589" s="16" t="s">
        <v>102</v>
      </c>
      <c r="E5589" s="16" t="s">
        <v>342</v>
      </c>
      <c r="F5589" s="16" t="s">
        <v>6493</v>
      </c>
      <c r="G5589" s="16">
        <v>13</v>
      </c>
      <c r="I5589">
        <v>60</v>
      </c>
      <c r="J5589" t="str">
        <f t="shared" si="89"/>
        <v>大类_灵品金丹符箓</v>
      </c>
      <c r="K5589" t="s">
        <v>337</v>
      </c>
      <c r="L5589">
        <v>1</v>
      </c>
      <c r="M5589" s="16" t="s">
        <v>6493</v>
      </c>
      <c r="O5589">
        <v>0</v>
      </c>
      <c r="P5589" t="b">
        <v>1</v>
      </c>
      <c r="Q5589"/>
      <c r="R5589" t="b">
        <v>0</v>
      </c>
      <c r="S5589">
        <v>1</v>
      </c>
      <c r="T5589" t="s">
        <v>91</v>
      </c>
      <c r="U5589">
        <v>999</v>
      </c>
      <c r="V5589" s="16" t="s">
        <v>6494</v>
      </c>
      <c r="W5589" s="16">
        <v>11660005</v>
      </c>
      <c r="Y5589" t="inlineStr">
        <is>
          <t xml:space="preserve">自身或友方获得31.25%神识伤害减免，持续120秒。一次性符箓，使用后消耗。</t>
        </is>
      </c>
      <c r="Z5589" t="s">
        <v>6536</v>
      </c>
      <c r="AA5589" t="s">
        <v>373</v>
      </c>
      <c r="AB5589" s="16">
        <v>12221013</v>
      </c>
      <c r="AC5589" t="s">
        <v>6497</v>
      </c>
      <c r="AD5589">
        <v>40002</v>
      </c>
      <c r="AF5589">
        <v>70002</v>
      </c>
      <c r="AH5589">
        <v>225</v>
      </c>
      <c r="AI5589" s="16" t="s">
        <v>6493</v>
      </c>
      <c r="AJ5589" s="16" t="s">
        <v>6493</v>
      </c>
      <c r="AK5589" s="16" t="s">
        <v>342</v>
      </c>
    </row>
    <row r="5590" spans="2:37">
      <c r="B5590" s="16" t="n">
        <f>10000000+INDEX(编号表!$B:$B,MATCH(F5590,编号表!$A:$A,0))*100000+INDEX(编号表!$F:$F,MATCH(D5590,编号表!$E:$E,0))*1000+INDEX(编号表!$D:$D,MATCH(E5590,编号表!$C:$C,0))*10000+G5590</f>
        <v>12232014</v>
      </c>
      <c r="C5590" s="16" t="inlineStr">
        <is>
          <t xml:space="preserve">定身符</t>
        </is>
      </c>
      <c r="D5590" s="16" t="s">
        <v>102</v>
      </c>
      <c r="E5590" s="16" t="s">
        <v>342</v>
      </c>
      <c r="F5590" s="16" t="s">
        <v>6493</v>
      </c>
      <c r="G5590" s="16">
        <v>14</v>
      </c>
      <c r="I5590">
        <v>60</v>
      </c>
      <c r="J5590" t="str">
        <f t="shared" si="89"/>
        <v>大类_灵品金丹符箓</v>
      </c>
      <c r="K5590" t="s">
        <v>337</v>
      </c>
      <c r="L5590">
        <v>1</v>
      </c>
      <c r="M5590" s="16" t="s">
        <v>6493</v>
      </c>
      <c r="O5590">
        <v>0</v>
      </c>
      <c r="P5590" t="b">
        <v>1</v>
      </c>
      <c r="Q5590"/>
      <c r="R5590" t="b">
        <v>0</v>
      </c>
      <c r="S5590">
        <v>1</v>
      </c>
      <c r="T5590" t="s">
        <v>91</v>
      </c>
      <c r="U5590">
        <v>999</v>
      </c>
      <c r="V5590" s="16" t="s">
        <v>6494</v>
      </c>
      <c r="W5590" s="16">
        <v>11670005</v>
      </c>
      <c r="Y5590" t="inlineStr">
        <is>
          <t xml:space="preserve">使一个敌人定身2秒，不能移动，仍可普攻、施法。一次性符箓，使用后消耗。</t>
        </is>
      </c>
      <c r="Z5590" t="s">
        <v>6539</v>
      </c>
      <c r="AA5590" t="s">
        <v>373</v>
      </c>
      <c r="AB5590" s="16">
        <v>12221014</v>
      </c>
      <c r="AC5590" t="s">
        <v>6497</v>
      </c>
      <c r="AD5590">
        <v>40002</v>
      </c>
      <c r="AF5590">
        <v>70002</v>
      </c>
      <c r="AH5590">
        <v>225</v>
      </c>
      <c r="AI5590" s="16" t="s">
        <v>6493</v>
      </c>
      <c r="AJ5590" s="16" t="s">
        <v>6493</v>
      </c>
      <c r="AK5590" s="16" t="s">
        <v>342</v>
      </c>
    </row>
    <row r="5591" spans="2:37">
      <c r="B5591" s="16" t="n">
        <f>10000000+INDEX(编号表!$B:$B,MATCH(F5591,编号表!$A:$A,0))*100000+INDEX(编号表!$F:$F,MATCH(D5591,编号表!$E:$E,0))*1000+INDEX(编号表!$D:$D,MATCH(E5591,编号表!$C:$C,0))*10000+G5591</f>
        <v>12232015</v>
      </c>
      <c r="C5591" s="16" t="inlineStr">
        <is>
          <t xml:space="preserve">缚藤符</t>
        </is>
      </c>
      <c r="D5591" s="16" t="s">
        <v>102</v>
      </c>
      <c r="E5591" s="16" t="s">
        <v>342</v>
      </c>
      <c r="F5591" s="16" t="s">
        <v>6493</v>
      </c>
      <c r="G5591" s="16">
        <v>15</v>
      </c>
      <c r="I5591">
        <v>60</v>
      </c>
      <c r="J5591" t="str">
        <f t="shared" si="89"/>
        <v>大类_灵品金丹符箓</v>
      </c>
      <c r="K5591" t="s">
        <v>337</v>
      </c>
      <c r="L5591">
        <v>1</v>
      </c>
      <c r="M5591" s="16" t="s">
        <v>6493</v>
      </c>
      <c r="O5591">
        <v>0</v>
      </c>
      <c r="P5591" t="b">
        <v>1</v>
      </c>
      <c r="Q5591"/>
      <c r="R5591" t="b">
        <v>0</v>
      </c>
      <c r="S5591">
        <v>1</v>
      </c>
      <c r="T5591" t="s">
        <v>91</v>
      </c>
      <c r="U5591">
        <v>999</v>
      </c>
      <c r="V5591" s="16" t="s">
        <v>6494</v>
      </c>
      <c r="W5591" s="16">
        <v>11680005</v>
      </c>
      <c r="Y5591" t="inlineStr">
        <is>
          <t xml:space="preserve">使小范围敌人定身2秒，不能移动，仍可普攻、施法。一次性符箓，使用后消耗。</t>
        </is>
      </c>
      <c r="Z5591" t="s">
        <v>6542</v>
      </c>
      <c r="AA5591" t="s">
        <v>373</v>
      </c>
      <c r="AB5591" s="16">
        <v>12221015</v>
      </c>
      <c r="AC5591" t="s">
        <v>6497</v>
      </c>
      <c r="AD5591">
        <v>40002</v>
      </c>
      <c r="AF5591">
        <v>70002</v>
      </c>
      <c r="AH5591">
        <v>225</v>
      </c>
      <c r="AI5591" s="16" t="s">
        <v>6493</v>
      </c>
      <c r="AJ5591" s="16" t="s">
        <v>6493</v>
      </c>
      <c r="AK5591" s="16" t="s">
        <v>342</v>
      </c>
    </row>
    <row r="5592" spans="2:37">
      <c r="B5592" s="16" t="n">
        <f>10000000+INDEX(编号表!$B:$B,MATCH(F5592,编号表!$A:$A,0))*100000+INDEX(编号表!$F:$F,MATCH(D5592,编号表!$E:$E,0))*1000+INDEX(编号表!$D:$D,MATCH(E5592,编号表!$C:$C,0))*10000+G5592</f>
        <v>12232016</v>
      </c>
      <c r="C5592" s="16" t="inlineStr">
        <is>
          <t xml:space="preserve">流沙符</t>
        </is>
      </c>
      <c r="D5592" s="16" t="s">
        <v>102</v>
      </c>
      <c r="E5592" s="16" t="s">
        <v>342</v>
      </c>
      <c r="F5592" s="16" t="s">
        <v>6493</v>
      </c>
      <c r="G5592" s="16">
        <v>16</v>
      </c>
      <c r="I5592">
        <v>60</v>
      </c>
      <c r="J5592" t="str">
        <f t="shared" si="89"/>
        <v>大类_灵品金丹符箓</v>
      </c>
      <c r="K5592" t="s">
        <v>337</v>
      </c>
      <c r="L5592">
        <v>1</v>
      </c>
      <c r="M5592" s="16" t="s">
        <v>6493</v>
      </c>
      <c r="O5592">
        <v>0</v>
      </c>
      <c r="P5592" t="b">
        <v>1</v>
      </c>
      <c r="Q5592"/>
      <c r="R5592" t="b">
        <v>0</v>
      </c>
      <c r="S5592">
        <v>1</v>
      </c>
      <c r="T5592" t="s">
        <v>91</v>
      </c>
      <c r="U5592">
        <v>999</v>
      </c>
      <c r="V5592" s="16" t="s">
        <v>6494</v>
      </c>
      <c r="W5592" s="16">
        <v>11690005</v>
      </c>
      <c r="Y5592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592" t="s">
        <v>6545</v>
      </c>
      <c r="AA5592" t="s">
        <v>373</v>
      </c>
      <c r="AB5592" s="16">
        <v>12221016</v>
      </c>
      <c r="AC5592" t="s">
        <v>6497</v>
      </c>
      <c r="AD5592">
        <v>40002</v>
      </c>
      <c r="AF5592">
        <v>70002</v>
      </c>
      <c r="AH5592">
        <v>225</v>
      </c>
      <c r="AI5592" s="16" t="s">
        <v>6493</v>
      </c>
      <c r="AJ5592" s="16" t="s">
        <v>6493</v>
      </c>
      <c r="AK5592" s="16" t="s">
        <v>342</v>
      </c>
    </row>
    <row r="5593" spans="2:37">
      <c r="B5593" s="16" t="n">
        <f>10000000+INDEX(编号表!$B:$B,MATCH(F5593,编号表!$A:$A,0))*100000+INDEX(编号表!$F:$F,MATCH(D5593,编号表!$E:$E,0))*1000+INDEX(编号表!$D:$D,MATCH(E5593,编号表!$C:$C,0))*10000+G5593</f>
        <v>12232017</v>
      </c>
      <c r="C5593" s="16" t="inlineStr">
        <is>
          <t xml:space="preserve">封窍符</t>
        </is>
      </c>
      <c r="D5593" s="16" t="s">
        <v>102</v>
      </c>
      <c r="E5593" s="16" t="s">
        <v>342</v>
      </c>
      <c r="F5593" s="16" t="s">
        <v>6493</v>
      </c>
      <c r="G5593" s="16">
        <v>17</v>
      </c>
      <c r="I5593">
        <v>60</v>
      </c>
      <c r="J5593" t="str">
        <f t="shared" si="89"/>
        <v>大类_灵品金丹符箓</v>
      </c>
      <c r="K5593" t="s">
        <v>337</v>
      </c>
      <c r="L5593">
        <v>1</v>
      </c>
      <c r="M5593" s="16" t="s">
        <v>6493</v>
      </c>
      <c r="O5593">
        <v>0</v>
      </c>
      <c r="P5593" t="b">
        <v>1</v>
      </c>
      <c r="Q5593"/>
      <c r="R5593" t="b">
        <v>0</v>
      </c>
      <c r="S5593">
        <v>1</v>
      </c>
      <c r="T5593" t="s">
        <v>91</v>
      </c>
      <c r="U5593">
        <v>999</v>
      </c>
      <c r="V5593" s="16" t="s">
        <v>6494</v>
      </c>
      <c r="W5593" s="16">
        <v>11700005</v>
      </c>
      <c r="Y5593" t="inlineStr">
        <is>
          <t xml:space="preserve">使一个敌人沉默2秒，仍可移动、普攻。一次性符箓，使用后消耗。</t>
        </is>
      </c>
      <c r="Z5593" t="s">
        <v>6548</v>
      </c>
      <c r="AA5593" t="s">
        <v>373</v>
      </c>
      <c r="AB5593" s="16">
        <v>12221017</v>
      </c>
      <c r="AC5593" t="s">
        <v>6497</v>
      </c>
      <c r="AD5593">
        <v>40002</v>
      </c>
      <c r="AF5593">
        <v>70002</v>
      </c>
      <c r="AH5593">
        <v>225</v>
      </c>
      <c r="AI5593" s="16" t="s">
        <v>6493</v>
      </c>
      <c r="AJ5593" s="16" t="s">
        <v>6493</v>
      </c>
      <c r="AK5593" s="16" t="s">
        <v>342</v>
      </c>
    </row>
    <row r="5594" spans="2:37">
      <c r="B5594" s="16" t="n">
        <f>10000000+INDEX(编号表!$B:$B,MATCH(F5594,编号表!$A:$A,0))*100000+INDEX(编号表!$F:$F,MATCH(D5594,编号表!$E:$E,0))*1000+INDEX(编号表!$D:$D,MATCH(E5594,编号表!$C:$C,0))*10000+G5594</f>
        <v>12232018</v>
      </c>
      <c r="C5594" s="16" t="inlineStr">
        <is>
          <t xml:space="preserve">巨力符</t>
        </is>
      </c>
      <c r="D5594" s="16" t="s">
        <v>102</v>
      </c>
      <c r="E5594" s="16" t="s">
        <v>342</v>
      </c>
      <c r="F5594" s="16" t="s">
        <v>6493</v>
      </c>
      <c r="G5594" s="16">
        <v>18</v>
      </c>
      <c r="I5594">
        <v>60</v>
      </c>
      <c r="J5594" t="str">
        <f t="shared" si="89"/>
        <v>大类_灵品金丹符箓</v>
      </c>
      <c r="K5594" t="s">
        <v>337</v>
      </c>
      <c r="L5594">
        <v>1</v>
      </c>
      <c r="M5594" s="16" t="s">
        <v>6493</v>
      </c>
      <c r="O5594">
        <v>0</v>
      </c>
      <c r="P5594" t="b">
        <v>1</v>
      </c>
      <c r="Q5594"/>
      <c r="R5594" t="b">
        <v>0</v>
      </c>
      <c r="S5594">
        <v>1</v>
      </c>
      <c r="T5594" t="s">
        <v>91</v>
      </c>
      <c r="U5594">
        <v>999</v>
      </c>
      <c r="V5594" s="16" t="s">
        <v>6494</v>
      </c>
      <c r="W5594" s="16">
        <v>11710005</v>
      </c>
      <c r="Y5594" t="inlineStr">
        <is>
          <t xml:space="preserve">提高自身或友方攻击上下限各12.5%，持续120秒。一次性符箓，使用后消耗。</t>
        </is>
      </c>
      <c r="Z5594" t="s">
        <v>6551</v>
      </c>
      <c r="AA5594" t="s">
        <v>373</v>
      </c>
      <c r="AB5594" s="16">
        <v>12221018</v>
      </c>
      <c r="AC5594" t="s">
        <v>6497</v>
      </c>
      <c r="AD5594">
        <v>40002</v>
      </c>
      <c r="AF5594">
        <v>70002</v>
      </c>
      <c r="AH5594">
        <v>225</v>
      </c>
      <c r="AI5594" s="16" t="s">
        <v>6493</v>
      </c>
      <c r="AJ5594" s="16" t="s">
        <v>6493</v>
      </c>
      <c r="AK5594" s="16" t="s">
        <v>342</v>
      </c>
    </row>
    <row r="5595" spans="2:37">
      <c r="B5595" s="16" t="n">
        <f>10000000+INDEX(编号表!$B:$B,MATCH(F5595,编号表!$A:$A,0))*100000+INDEX(编号表!$F:$F,MATCH(D5595,编号表!$E:$E,0))*1000+INDEX(编号表!$D:$D,MATCH(E5595,编号表!$C:$C,0))*10000+G5595</f>
        <v>12232019</v>
      </c>
      <c r="C5595" s="16" t="inlineStr">
        <is>
          <t xml:space="preserve">锐锋符</t>
        </is>
      </c>
      <c r="D5595" s="16" t="s">
        <v>102</v>
      </c>
      <c r="E5595" s="16" t="s">
        <v>342</v>
      </c>
      <c r="F5595" s="16" t="s">
        <v>6493</v>
      </c>
      <c r="G5595" s="16">
        <v>19</v>
      </c>
      <c r="I5595">
        <v>60</v>
      </c>
      <c r="J5595" t="str">
        <f t="shared" si="89"/>
        <v>大类_灵品金丹符箓</v>
      </c>
      <c r="K5595" t="s">
        <v>337</v>
      </c>
      <c r="L5595">
        <v>1</v>
      </c>
      <c r="M5595" s="16" t="s">
        <v>6493</v>
      </c>
      <c r="O5595">
        <v>0</v>
      </c>
      <c r="P5595" t="b">
        <v>1</v>
      </c>
      <c r="Q5595"/>
      <c r="R5595" t="b">
        <v>0</v>
      </c>
      <c r="S5595">
        <v>1</v>
      </c>
      <c r="T5595" t="s">
        <v>91</v>
      </c>
      <c r="U5595">
        <v>999</v>
      </c>
      <c r="V5595" s="16" t="s">
        <v>6494</v>
      </c>
      <c r="W5595" s="16">
        <v>11720005</v>
      </c>
      <c r="Y5595" t="inlineStr">
        <is>
          <t xml:space="preserve">自身获得18.75%无视物理防御，持续120秒。一次性符箓，使用后消耗。</t>
        </is>
      </c>
      <c r="Z5595" t="s">
        <v>6554</v>
      </c>
      <c r="AA5595" t="s">
        <v>373</v>
      </c>
      <c r="AB5595" s="16">
        <v>12221019</v>
      </c>
      <c r="AC5595" t="s">
        <v>6497</v>
      </c>
      <c r="AD5595">
        <v>40002</v>
      </c>
      <c r="AF5595">
        <v>70002</v>
      </c>
      <c r="AH5595">
        <v>225</v>
      </c>
      <c r="AI5595" s="16" t="s">
        <v>6493</v>
      </c>
      <c r="AJ5595" s="16" t="s">
        <v>6493</v>
      </c>
      <c r="AK5595" s="16" t="s">
        <v>342</v>
      </c>
    </row>
    <row r="5596" spans="2:37">
      <c r="B5596" s="16" t="n">
        <f>10000000+INDEX(编号表!$B:$B,MATCH(F5596,编号表!$A:$A,0))*100000+INDEX(编号表!$F:$F,MATCH(D5596,编号表!$E:$E,0))*1000+INDEX(编号表!$D:$D,MATCH(E5596,编号表!$C:$C,0))*10000+G5596</f>
        <v>12232020</v>
      </c>
      <c r="C5596" s="16" t="inlineStr">
        <is>
          <t xml:space="preserve">凝神符</t>
        </is>
      </c>
      <c r="D5596" s="16" t="s">
        <v>102</v>
      </c>
      <c r="E5596" s="16" t="s">
        <v>342</v>
      </c>
      <c r="F5596" s="16" t="s">
        <v>6493</v>
      </c>
      <c r="G5596" s="16">
        <v>20</v>
      </c>
      <c r="I5596">
        <v>60</v>
      </c>
      <c r="J5596" t="str">
        <f t="shared" si="89"/>
        <v>大类_灵品金丹符箓</v>
      </c>
      <c r="K5596" t="s">
        <v>337</v>
      </c>
      <c r="L5596">
        <v>1</v>
      </c>
      <c r="M5596" s="16" t="s">
        <v>6493</v>
      </c>
      <c r="O5596">
        <v>0</v>
      </c>
      <c r="P5596" t="b">
        <v>1</v>
      </c>
      <c r="Q5596"/>
      <c r="R5596" t="b">
        <v>0</v>
      </c>
      <c r="S5596">
        <v>1</v>
      </c>
      <c r="T5596" t="s">
        <v>91</v>
      </c>
      <c r="U5596">
        <v>999</v>
      </c>
      <c r="V5596" s="16" t="s">
        <v>6494</v>
      </c>
      <c r="W5596" s="16">
        <v>11730005</v>
      </c>
      <c r="Y5596" t="inlineStr">
        <is>
          <t xml:space="preserve">提高自身或友方命中10个百分点，持续120秒。一次性符箓，使用后消耗。</t>
        </is>
      </c>
      <c r="Z5596" t="s">
        <v>6557</v>
      </c>
      <c r="AA5596" t="s">
        <v>373</v>
      </c>
      <c r="AB5596" s="16">
        <v>12221020</v>
      </c>
      <c r="AC5596" t="s">
        <v>6497</v>
      </c>
      <c r="AD5596">
        <v>40002</v>
      </c>
      <c r="AF5596">
        <v>70002</v>
      </c>
      <c r="AH5596">
        <v>225</v>
      </c>
      <c r="AI5596" s="16" t="s">
        <v>6493</v>
      </c>
      <c r="AJ5596" s="16" t="s">
        <v>6493</v>
      </c>
      <c r="AK5596" s="16" t="s">
        <v>342</v>
      </c>
    </row>
    <row r="5597" spans="2:37">
      <c r="B5597" s="16" t="n">
        <f>10000000+INDEX(编号表!$B:$B,MATCH(F5597,编号表!$A:$A,0))*100000+INDEX(编号表!$F:$F,MATCH(D5597,编号表!$E:$E,0))*1000+INDEX(编号表!$D:$D,MATCH(E5597,编号表!$C:$C,0))*10000+G5597</f>
        <v>12232021</v>
      </c>
      <c r="C5597" s="16" t="inlineStr">
        <is>
          <t xml:space="preserve">激元符</t>
        </is>
      </c>
      <c r="D5597" s="16" t="s">
        <v>102</v>
      </c>
      <c r="E5597" s="16" t="s">
        <v>342</v>
      </c>
      <c r="F5597" s="16" t="s">
        <v>6493</v>
      </c>
      <c r="G5597" s="16">
        <v>21</v>
      </c>
      <c r="I5597">
        <v>60</v>
      </c>
      <c r="J5597" t="str">
        <f t="shared" si="89"/>
        <v>大类_灵品金丹符箓</v>
      </c>
      <c r="K5597" t="s">
        <v>337</v>
      </c>
      <c r="L5597">
        <v>1</v>
      </c>
      <c r="M5597" s="16" t="s">
        <v>6493</v>
      </c>
      <c r="O5597">
        <v>0</v>
      </c>
      <c r="P5597" t="b">
        <v>1</v>
      </c>
      <c r="Q5597"/>
      <c r="R5597" t="b">
        <v>0</v>
      </c>
      <c r="S5597">
        <v>1</v>
      </c>
      <c r="T5597" t="s">
        <v>91</v>
      </c>
      <c r="U5597">
        <v>999</v>
      </c>
      <c r="V5597" s="16" t="s">
        <v>6494</v>
      </c>
      <c r="W5597" s="16">
        <v>11740005</v>
      </c>
      <c r="Y5597" t="inlineStr">
        <is>
          <t xml:space="preserve">自身获得18.75%无视法术防御，持续120秒。一次性符箓，使用后消耗。</t>
        </is>
      </c>
      <c r="Z5597" t="inlineStr">
        <is>
          <t xml:space="preserve">|cFFAAAABB灵机凝于一线，破去护体术障。|r</t>
        </is>
      </c>
      <c r="AA5597" t="s">
        <v>373</v>
      </c>
      <c r="AB5597" s="16">
        <v>12221021</v>
      </c>
      <c r="AC5597" t="s">
        <v>6497</v>
      </c>
      <c r="AD5597">
        <v>40002</v>
      </c>
      <c r="AF5597">
        <v>70002</v>
      </c>
      <c r="AH5597">
        <v>225</v>
      </c>
      <c r="AI5597" s="16" t="s">
        <v>6493</v>
      </c>
      <c r="AJ5597" s="16" t="s">
        <v>6493</v>
      </c>
      <c r="AK5597" s="16" t="s">
        <v>342</v>
      </c>
    </row>
    <row r="5598" spans="2:37">
      <c r="B5598" s="16" t="n">
        <f>10000000+INDEX(编号表!$B:$B,MATCH(F5598,编号表!$A:$A,0))*100000+INDEX(编号表!$F:$F,MATCH(D5598,编号表!$E:$E,0))*1000+INDEX(编号表!$D:$D,MATCH(E5598,编号表!$C:$C,0))*10000+G5598</f>
        <v>12232022</v>
      </c>
      <c r="C5598" s="16" t="inlineStr">
        <is>
          <t xml:space="preserve">回春符</t>
        </is>
      </c>
      <c r="D5598" s="16" t="s">
        <v>102</v>
      </c>
      <c r="E5598" s="16" t="s">
        <v>342</v>
      </c>
      <c r="F5598" s="16" t="s">
        <v>6493</v>
      </c>
      <c r="G5598" s="16">
        <v>22</v>
      </c>
      <c r="I5598">
        <v>60</v>
      </c>
      <c r="J5598" t="str">
        <f t="shared" ref="J5598:J5661" si="90">"大类_"&amp;D5598&amp;E5598&amp;F5598</f>
        <v>大类_灵品金丹符箓</v>
      </c>
      <c r="K5598" t="s">
        <v>337</v>
      </c>
      <c r="L5598">
        <v>1</v>
      </c>
      <c r="M5598" s="16" t="s">
        <v>6493</v>
      </c>
      <c r="O5598">
        <v>0</v>
      </c>
      <c r="P5598" t="b">
        <v>1</v>
      </c>
      <c r="Q5598"/>
      <c r="R5598" t="b">
        <v>0</v>
      </c>
      <c r="S5598">
        <v>1</v>
      </c>
      <c r="T5598" t="s">
        <v>91</v>
      </c>
      <c r="U5598">
        <v>999</v>
      </c>
      <c r="V5598" s="16" t="s">
        <v>6494</v>
      </c>
      <c r="W5598" s="16">
        <v>11750005</v>
      </c>
      <c r="Y5598" t="inlineStr">
        <is>
          <t xml:space="preserve">自身或友方每秒恢复492点生命，持续120秒。一次性符箓，使用后消耗。</t>
        </is>
      </c>
      <c r="Z5598" t="s">
        <v>6563</v>
      </c>
      <c r="AA5598" t="s">
        <v>373</v>
      </c>
      <c r="AB5598" s="16">
        <v>12221022</v>
      </c>
      <c r="AC5598" t="s">
        <v>6497</v>
      </c>
      <c r="AD5598">
        <v>40002</v>
      </c>
      <c r="AF5598">
        <v>70002</v>
      </c>
      <c r="AH5598">
        <v>225</v>
      </c>
      <c r="AI5598" s="16" t="s">
        <v>6493</v>
      </c>
      <c r="AJ5598" s="16" t="s">
        <v>6493</v>
      </c>
      <c r="AK5598" s="16" t="s">
        <v>342</v>
      </c>
    </row>
    <row r="5599" spans="2:37">
      <c r="B5599" s="16" t="n">
        <f>10000000+INDEX(编号表!$B:$B,MATCH(F5599,编号表!$A:$A,0))*100000+INDEX(编号表!$F:$F,MATCH(D5599,编号表!$E:$E,0))*1000+INDEX(编号表!$D:$D,MATCH(E5599,编号表!$C:$C,0))*10000+G5599</f>
        <v>12232023</v>
      </c>
      <c r="C5599" s="16" t="inlineStr">
        <is>
          <t xml:space="preserve">回气符</t>
        </is>
      </c>
      <c r="D5599" s="16" t="s">
        <v>102</v>
      </c>
      <c r="E5599" s="16" t="s">
        <v>342</v>
      </c>
      <c r="F5599" s="16" t="s">
        <v>6493</v>
      </c>
      <c r="G5599" s="16">
        <v>23</v>
      </c>
      <c r="I5599">
        <v>60</v>
      </c>
      <c r="J5599" t="str">
        <f t="shared" si="90"/>
        <v>大类_灵品金丹符箓</v>
      </c>
      <c r="K5599" t="s">
        <v>337</v>
      </c>
      <c r="L5599">
        <v>1</v>
      </c>
      <c r="M5599" s="16" t="s">
        <v>6493</v>
      </c>
      <c r="O5599">
        <v>0</v>
      </c>
      <c r="P5599" t="b">
        <v>1</v>
      </c>
      <c r="Q5599"/>
      <c r="R5599" t="b">
        <v>0</v>
      </c>
      <c r="S5599">
        <v>1</v>
      </c>
      <c r="T5599" t="s">
        <v>91</v>
      </c>
      <c r="U5599">
        <v>999</v>
      </c>
      <c r="V5599" s="16" t="s">
        <v>6494</v>
      </c>
      <c r="W5599" s="16">
        <v>11760005</v>
      </c>
      <c r="Y5599" t="inlineStr">
        <is>
          <t xml:space="preserve">自身或友方每秒恢复98点灵力，持续120秒。一次性符箓，使用后消耗。</t>
        </is>
      </c>
      <c r="Z5599" t="s">
        <v>6566</v>
      </c>
      <c r="AA5599" t="s">
        <v>373</v>
      </c>
      <c r="AB5599" s="16">
        <v>12221023</v>
      </c>
      <c r="AC5599" t="s">
        <v>6497</v>
      </c>
      <c r="AD5599">
        <v>40002</v>
      </c>
      <c r="AF5599">
        <v>70002</v>
      </c>
      <c r="AH5599">
        <v>225</v>
      </c>
      <c r="AI5599" s="16" t="s">
        <v>6493</v>
      </c>
      <c r="AJ5599" s="16" t="s">
        <v>6493</v>
      </c>
      <c r="AK5599" s="16" t="s">
        <v>342</v>
      </c>
    </row>
    <row r="5600" spans="2:37">
      <c r="B5600" s="16" t="n">
        <f>10000000+INDEX(编号表!$B:$B,MATCH(F5600,编号表!$A:$A,0))*100000+INDEX(编号表!$F:$F,MATCH(D5600,编号表!$E:$E,0))*1000+INDEX(编号表!$D:$D,MATCH(E5600,编号表!$C:$C,0))*10000+G5600</f>
        <v>12232024</v>
      </c>
      <c r="C5600" s="16" t="inlineStr">
        <is>
          <t xml:space="preserve">清心符</t>
        </is>
      </c>
      <c r="D5600" s="16" t="s">
        <v>102</v>
      </c>
      <c r="E5600" s="16" t="s">
        <v>342</v>
      </c>
      <c r="F5600" s="16" t="s">
        <v>6493</v>
      </c>
      <c r="G5600" s="16">
        <v>24</v>
      </c>
      <c r="I5600">
        <v>60</v>
      </c>
      <c r="J5600" t="str">
        <f t="shared" si="90"/>
        <v>大类_灵品金丹符箓</v>
      </c>
      <c r="K5600" t="s">
        <v>337</v>
      </c>
      <c r="L5600">
        <v>1</v>
      </c>
      <c r="M5600" s="16" t="s">
        <v>6493</v>
      </c>
      <c r="O5600">
        <v>0</v>
      </c>
      <c r="P5600" t="b">
        <v>1</v>
      </c>
      <c r="Q5600"/>
      <c r="R5600" t="b">
        <v>0</v>
      </c>
      <c r="S5600">
        <v>1</v>
      </c>
      <c r="T5600" t="s">
        <v>91</v>
      </c>
      <c r="U5600">
        <v>999</v>
      </c>
      <c r="V5600" s="16" t="s">
        <v>6494</v>
      </c>
      <c r="W5600" s="16">
        <v>11770005</v>
      </c>
      <c r="Y5600" t="inlineStr">
        <is>
          <t xml:space="preserve">以62.5%概率净化自身或友方全部可被普通驱散移除的减益状态。仅判定一次。一次性符箓，使用后消耗。</t>
        </is>
      </c>
      <c r="Z5600" t="s">
        <v>6569</v>
      </c>
      <c r="AA5600" t="s">
        <v>373</v>
      </c>
      <c r="AB5600" s="16">
        <v>12221024</v>
      </c>
      <c r="AC5600" t="s">
        <v>6497</v>
      </c>
      <c r="AD5600">
        <v>40002</v>
      </c>
      <c r="AF5600">
        <v>70002</v>
      </c>
      <c r="AH5600">
        <v>225</v>
      </c>
      <c r="AI5600" s="16" t="s">
        <v>6493</v>
      </c>
      <c r="AJ5600" s="16" t="s">
        <v>6493</v>
      </c>
      <c r="AK5600" s="16" t="s">
        <v>342</v>
      </c>
    </row>
    <row r="5601" spans="2:37">
      <c r="B5601" s="16" t="n">
        <f>10000000+INDEX(编号表!$B:$B,MATCH(F5601,编号表!$A:$A,0))*100000+INDEX(编号表!$F:$F,MATCH(D5601,编号表!$E:$E,0))*1000+INDEX(编号表!$D:$D,MATCH(E5601,编号表!$C:$C,0))*10000+G5601</f>
        <v>12232025</v>
      </c>
      <c r="C5601" s="16" t="inlineStr">
        <is>
          <t xml:space="preserve">辟瘴符</t>
        </is>
      </c>
      <c r="D5601" s="16" t="s">
        <v>102</v>
      </c>
      <c r="E5601" s="16" t="s">
        <v>342</v>
      </c>
      <c r="F5601" s="16" t="s">
        <v>6493</v>
      </c>
      <c r="G5601" s="16">
        <v>25</v>
      </c>
      <c r="I5601">
        <v>60</v>
      </c>
      <c r="J5601" t="str">
        <f t="shared" si="90"/>
        <v>大类_灵品金丹符箓</v>
      </c>
      <c r="K5601" t="s">
        <v>337</v>
      </c>
      <c r="L5601">
        <v>1</v>
      </c>
      <c r="M5601" s="16" t="s">
        <v>6493</v>
      </c>
      <c r="O5601">
        <v>0</v>
      </c>
      <c r="P5601" t="b">
        <v>1</v>
      </c>
      <c r="Q5601"/>
      <c r="R5601" t="b">
        <v>0</v>
      </c>
      <c r="S5601">
        <v>1</v>
      </c>
      <c r="T5601" t="s">
        <v>91</v>
      </c>
      <c r="U5601">
        <v>999</v>
      </c>
      <c r="V5601" s="16" t="s">
        <v>6494</v>
      </c>
      <c r="W5601" s="16">
        <v>11780005</v>
      </c>
      <c r="Y5601" t="inlineStr">
        <is>
          <t xml:space="preserve">自身或友方获得20%毒伤减免，持续120秒。一次性符箓，使用后消耗。</t>
        </is>
      </c>
      <c r="Z5601" t="s">
        <v>6572</v>
      </c>
      <c r="AA5601" t="s">
        <v>373</v>
      </c>
      <c r="AB5601" s="16">
        <v>12221025</v>
      </c>
      <c r="AC5601" t="s">
        <v>6497</v>
      </c>
      <c r="AD5601">
        <v>40002</v>
      </c>
      <c r="AF5601">
        <v>70002</v>
      </c>
      <c r="AH5601">
        <v>225</v>
      </c>
      <c r="AI5601" s="16" t="s">
        <v>6493</v>
      </c>
      <c r="AJ5601" s="16" t="s">
        <v>6493</v>
      </c>
      <c r="AK5601" s="16" t="s">
        <v>342</v>
      </c>
    </row>
    <row r="5602" spans="2:37">
      <c r="B5602" s="16" t="n">
        <f>10000000+INDEX(编号表!$B:$B,MATCH(F5602,编号表!$A:$A,0))*100000+INDEX(编号表!$F:$F,MATCH(D5602,编号表!$E:$E,0))*1000+INDEX(编号表!$D:$D,MATCH(E5602,编号表!$C:$C,0))*10000+G5602</f>
        <v>12232026</v>
      </c>
      <c r="C5602" s="16" t="inlineStr">
        <is>
          <t xml:space="preserve">神行符</t>
        </is>
      </c>
      <c r="D5602" s="16" t="s">
        <v>102</v>
      </c>
      <c r="E5602" s="16" t="s">
        <v>342</v>
      </c>
      <c r="F5602" s="16" t="s">
        <v>6493</v>
      </c>
      <c r="G5602" s="16">
        <v>26</v>
      </c>
      <c r="I5602">
        <v>60</v>
      </c>
      <c r="J5602" t="str">
        <f t="shared" si="90"/>
        <v>大类_灵品金丹符箓</v>
      </c>
      <c r="K5602" t="s">
        <v>337</v>
      </c>
      <c r="L5602">
        <v>1</v>
      </c>
      <c r="M5602" s="16" t="s">
        <v>6493</v>
      </c>
      <c r="O5602">
        <v>0</v>
      </c>
      <c r="P5602" t="b">
        <v>1</v>
      </c>
      <c r="Q5602"/>
      <c r="R5602" t="b">
        <v>0</v>
      </c>
      <c r="S5602">
        <v>1</v>
      </c>
      <c r="T5602" t="s">
        <v>91</v>
      </c>
      <c r="U5602">
        <v>999</v>
      </c>
      <c r="V5602" s="16" t="s">
        <v>6494</v>
      </c>
      <c r="W5602" s="16">
        <v>11790005</v>
      </c>
      <c r="Y5602" t="inlineStr">
        <is>
          <t xml:space="preserve">自身移动速度提高80，持续120秒。一次性符箓，使用后消耗。</t>
        </is>
      </c>
      <c r="Z5602" t="s">
        <v>6575</v>
      </c>
      <c r="AA5602" t="s">
        <v>373</v>
      </c>
      <c r="AB5602" s="16">
        <v>12221026</v>
      </c>
      <c r="AC5602" t="s">
        <v>6497</v>
      </c>
      <c r="AD5602">
        <v>40002</v>
      </c>
      <c r="AF5602">
        <v>70002</v>
      </c>
      <c r="AH5602">
        <v>225</v>
      </c>
      <c r="AI5602" s="16" t="s">
        <v>6493</v>
      </c>
      <c r="AJ5602" s="16" t="s">
        <v>6493</v>
      </c>
      <c r="AK5602" s="16" t="s">
        <v>342</v>
      </c>
    </row>
    <row r="5603" spans="2:37">
      <c r="B5603" s="16" t="n">
        <f>10000000+INDEX(编号表!$B:$B,MATCH(F5603,编号表!$A:$A,0))*100000+INDEX(编号表!$F:$F,MATCH(D5603,编号表!$E:$E,0))*1000+INDEX(编号表!$D:$D,MATCH(E5603,编号表!$C:$C,0))*10000+G5603</f>
        <v>12232027</v>
      </c>
      <c r="C5603" s="16" t="inlineStr">
        <is>
          <t xml:space="preserve">轻身符</t>
        </is>
      </c>
      <c r="D5603" s="16" t="s">
        <v>102</v>
      </c>
      <c r="E5603" s="16" t="s">
        <v>342</v>
      </c>
      <c r="F5603" s="16" t="s">
        <v>6493</v>
      </c>
      <c r="G5603" s="16">
        <v>27</v>
      </c>
      <c r="I5603">
        <v>60</v>
      </c>
      <c r="J5603" t="str">
        <f t="shared" si="90"/>
        <v>大类_灵品金丹符箓</v>
      </c>
      <c r="K5603" t="s">
        <v>337</v>
      </c>
      <c r="L5603">
        <v>1</v>
      </c>
      <c r="M5603" s="16" t="s">
        <v>6493</v>
      </c>
      <c r="O5603">
        <v>0</v>
      </c>
      <c r="P5603" t="b">
        <v>1</v>
      </c>
      <c r="Q5603"/>
      <c r="R5603" t="b">
        <v>0</v>
      </c>
      <c r="S5603">
        <v>1</v>
      </c>
      <c r="T5603" t="s">
        <v>91</v>
      </c>
      <c r="U5603">
        <v>999</v>
      </c>
      <c r="V5603" s="16" t="s">
        <v>6494</v>
      </c>
      <c r="W5603" s="16">
        <v>11800005</v>
      </c>
      <c r="Y5603" t="inlineStr">
        <is>
          <t xml:space="preserve">自身闪避提高12.5个百分点，持续120秒。一次性符箓，使用后消耗。</t>
        </is>
      </c>
      <c r="Z5603" t="s">
        <v>6578</v>
      </c>
      <c r="AA5603" t="s">
        <v>373</v>
      </c>
      <c r="AB5603" s="16">
        <v>12221027</v>
      </c>
      <c r="AC5603" t="s">
        <v>6497</v>
      </c>
      <c r="AD5603">
        <v>40002</v>
      </c>
      <c r="AF5603">
        <v>70002</v>
      </c>
      <c r="AH5603">
        <v>225</v>
      </c>
      <c r="AI5603" s="16" t="s">
        <v>6493</v>
      </c>
      <c r="AJ5603" s="16" t="s">
        <v>6493</v>
      </c>
      <c r="AK5603" s="16" t="s">
        <v>342</v>
      </c>
    </row>
    <row r="5604" spans="2:37">
      <c r="B5604" s="16" t="n">
        <f>10000000+INDEX(编号表!$B:$B,MATCH(F5604,编号表!$A:$A,0))*100000+INDEX(编号表!$F:$F,MATCH(D5604,编号表!$E:$E,0))*1000+INDEX(编号表!$D:$D,MATCH(E5604,编号表!$C:$C,0))*10000+G5604</f>
        <v>12232028</v>
      </c>
      <c r="C5604" s="16" t="inlineStr">
        <is>
          <t xml:space="preserve">缩地符</t>
        </is>
      </c>
      <c r="D5604" s="16" t="s">
        <v>102</v>
      </c>
      <c r="E5604" s="16" t="s">
        <v>342</v>
      </c>
      <c r="F5604" s="16" t="s">
        <v>6493</v>
      </c>
      <c r="G5604" s="16">
        <v>28</v>
      </c>
      <c r="I5604">
        <v>60</v>
      </c>
      <c r="J5604" t="str">
        <f t="shared" si="90"/>
        <v>大类_灵品金丹符箓</v>
      </c>
      <c r="K5604" t="s">
        <v>337</v>
      </c>
      <c r="L5604">
        <v>1</v>
      </c>
      <c r="M5604" s="16" t="s">
        <v>6493</v>
      </c>
      <c r="O5604">
        <v>0</v>
      </c>
      <c r="P5604" t="b">
        <v>1</v>
      </c>
      <c r="Q5604"/>
      <c r="R5604" t="b">
        <v>0</v>
      </c>
      <c r="S5604">
        <v>1</v>
      </c>
      <c r="T5604" t="s">
        <v>91</v>
      </c>
      <c r="U5604">
        <v>999</v>
      </c>
      <c r="V5604" s="16" t="s">
        <v>6494</v>
      </c>
      <c r="W5604" s="16">
        <v>11810005</v>
      </c>
      <c r="Y5604" t="inlineStr">
        <is>
          <t xml:space="preserve">向目标地点闪现最多500码；沿途遇墙停在障碍前最近可达点。一次性符箓，使用后消耗。</t>
        </is>
      </c>
      <c r="Z5604" t="s">
        <v>6581</v>
      </c>
      <c r="AA5604" t="s">
        <v>373</v>
      </c>
      <c r="AB5604" s="16">
        <v>12221028</v>
      </c>
      <c r="AC5604" t="s">
        <v>6497</v>
      </c>
      <c r="AD5604">
        <v>40002</v>
      </c>
      <c r="AF5604">
        <v>70002</v>
      </c>
      <c r="AH5604">
        <v>225</v>
      </c>
      <c r="AI5604" s="16" t="s">
        <v>6493</v>
      </c>
      <c r="AJ5604" s="16" t="s">
        <v>6493</v>
      </c>
      <c r="AK5604" s="16" t="s">
        <v>342</v>
      </c>
    </row>
    <row r="5605" spans="2:37">
      <c r="B5605" s="16" t="n">
        <f>10000000+INDEX(编号表!$B:$B,MATCH(F5605,编号表!$A:$A,0))*100000+INDEX(编号表!$F:$F,MATCH(D5605,编号表!$E:$E,0))*1000+INDEX(编号表!$D:$D,MATCH(E5605,编号表!$C:$C,0))*10000+G5605</f>
        <v>12232029</v>
      </c>
      <c r="C5605" s="16" t="inlineStr">
        <is>
          <t xml:space="preserve">隐身符</t>
        </is>
      </c>
      <c r="D5605" s="16" t="s">
        <v>102</v>
      </c>
      <c r="E5605" s="16" t="s">
        <v>342</v>
      </c>
      <c r="F5605" s="16" t="s">
        <v>6493</v>
      </c>
      <c r="G5605" s="16">
        <v>29</v>
      </c>
      <c r="I5605">
        <v>60</v>
      </c>
      <c r="J5605" t="str">
        <f t="shared" si="90"/>
        <v>大类_灵品金丹符箓</v>
      </c>
      <c r="K5605" t="s">
        <v>337</v>
      </c>
      <c r="L5605">
        <v>1</v>
      </c>
      <c r="M5605" s="16" t="s">
        <v>6493</v>
      </c>
      <c r="O5605">
        <v>0</v>
      </c>
      <c r="P5605" t="b">
        <v>1</v>
      </c>
      <c r="Q5605"/>
      <c r="R5605" t="b">
        <v>0</v>
      </c>
      <c r="S5605">
        <v>1</v>
      </c>
      <c r="T5605" t="s">
        <v>91</v>
      </c>
      <c r="U5605">
        <v>999</v>
      </c>
      <c r="V5605" s="16" t="s">
        <v>6494</v>
      </c>
      <c r="W5605" s="16">
        <v>11820005</v>
      </c>
      <c r="Y5605" t="inlineStr">
        <is>
          <t xml:space="preserve">自身获得隐身，战斗中不可被未携带隐形侦测的敌人选取，角色显示半透明，持续120秒。一次性符箓，使用后消耗。</t>
        </is>
      </c>
      <c r="Z5605" t="inlineStr">
        <is>
          <t xml:space="preserve">|cFFAAAABB身影藏于灵流，虚实一念之间。|r</t>
        </is>
      </c>
      <c r="AA5605" t="s">
        <v>373</v>
      </c>
      <c r="AB5605" s="16">
        <v>12221029</v>
      </c>
      <c r="AC5605" t="s">
        <v>6497</v>
      </c>
      <c r="AD5605">
        <v>40002</v>
      </c>
      <c r="AF5605">
        <v>70002</v>
      </c>
      <c r="AH5605">
        <v>225</v>
      </c>
      <c r="AI5605" s="16" t="s">
        <v>6493</v>
      </c>
      <c r="AJ5605" s="16" t="s">
        <v>6493</v>
      </c>
      <c r="AK5605" s="16" t="s">
        <v>342</v>
      </c>
    </row>
    <row r="5606" spans="2:37">
      <c r="B5606" s="16" t="n">
        <f>10000000+INDEX(编号表!$B:$B,MATCH(F5606,编号表!$A:$A,0))*100000+INDEX(编号表!$F:$F,MATCH(D5606,编号表!$E:$E,0))*1000+INDEX(编号表!$D:$D,MATCH(E5606,编号表!$C:$C,0))*10000+G5606</f>
        <v>12232030</v>
      </c>
      <c r="C5606" s="16" t="inlineStr">
        <is>
          <t xml:space="preserve">敛息符</t>
        </is>
      </c>
      <c r="D5606" s="16" t="s">
        <v>102</v>
      </c>
      <c r="E5606" s="16" t="s">
        <v>342</v>
      </c>
      <c r="F5606" s="16" t="s">
        <v>6493</v>
      </c>
      <c r="G5606" s="16">
        <v>30</v>
      </c>
      <c r="I5606">
        <v>60</v>
      </c>
      <c r="J5606" t="str">
        <f t="shared" si="90"/>
        <v>大类_灵品金丹符箓</v>
      </c>
      <c r="K5606" t="s">
        <v>337</v>
      </c>
      <c r="L5606">
        <v>1</v>
      </c>
      <c r="M5606" s="16" t="s">
        <v>6493</v>
      </c>
      <c r="O5606">
        <v>0</v>
      </c>
      <c r="P5606" t="b">
        <v>1</v>
      </c>
      <c r="Q5606"/>
      <c r="R5606" t="b">
        <v>0</v>
      </c>
      <c r="S5606">
        <v>1</v>
      </c>
      <c r="T5606" t="s">
        <v>91</v>
      </c>
      <c r="U5606">
        <v>999</v>
      </c>
      <c r="V5606" s="16" t="s">
        <v>6494</v>
      </c>
      <c r="W5606" s="16">
        <v>11830005</v>
      </c>
      <c r="Y5606" t="inlineStr">
        <is>
          <t xml:space="preserve">怪物主动发现自己的距离缩减20%，持续120秒。不影响队友、既有追击及怪物受击还手。一次性符箓，使用后消耗。</t>
        </is>
      </c>
      <c r="Z5606" t="s">
        <v>6587</v>
      </c>
      <c r="AA5606" t="s">
        <v>373</v>
      </c>
      <c r="AB5606" s="16">
        <v>12221030</v>
      </c>
      <c r="AC5606" t="s">
        <v>6497</v>
      </c>
      <c r="AD5606">
        <v>40002</v>
      </c>
      <c r="AF5606">
        <v>70002</v>
      </c>
      <c r="AH5606">
        <v>225</v>
      </c>
      <c r="AI5606" s="16" t="s">
        <v>6493</v>
      </c>
      <c r="AJ5606" s="16" t="s">
        <v>6493</v>
      </c>
      <c r="AK5606" s="16" t="s">
        <v>342</v>
      </c>
    </row>
    <row r="5607" spans="2:37">
      <c r="B5607" s="16" t="n">
        <f>10000000+INDEX(编号表!$B:$B,MATCH(F5607,编号表!$A:$A,0))*100000+INDEX(编号表!$F:$F,MATCH(D5607,编号表!$E:$E,0))*1000+INDEX(编号表!$D:$D,MATCH(E5607,编号表!$C:$C,0))*10000+G5607</f>
        <v>12232031</v>
      </c>
      <c r="C5607" s="16" t="inlineStr">
        <is>
          <t xml:space="preserve">震音符</t>
        </is>
      </c>
      <c r="D5607" s="16" t="s">
        <v>102</v>
      </c>
      <c r="E5607" s="16" t="s">
        <v>342</v>
      </c>
      <c r="F5607" s="16" t="s">
        <v>6493</v>
      </c>
      <c r="G5607" s="16">
        <v>31</v>
      </c>
      <c r="I5607">
        <v>60</v>
      </c>
      <c r="J5607" t="str">
        <f t="shared" si="90"/>
        <v>大类_灵品金丹符箓</v>
      </c>
      <c r="K5607" t="s">
        <v>337</v>
      </c>
      <c r="L5607">
        <v>1</v>
      </c>
      <c r="M5607" s="16" t="s">
        <v>6493</v>
      </c>
      <c r="O5607">
        <v>0</v>
      </c>
      <c r="P5607" t="b">
        <v>1</v>
      </c>
      <c r="Q5607"/>
      <c r="R5607" t="b">
        <v>0</v>
      </c>
      <c r="S5607">
        <v>1</v>
      </c>
      <c r="T5607" t="s">
        <v>91</v>
      </c>
      <c r="U5607">
        <v>999</v>
      </c>
      <c r="V5607" s="16" t="s">
        <v>6494</v>
      </c>
      <c r="W5607" s="16">
        <v>11840005</v>
      </c>
      <c r="Y5607" t="inlineStr">
        <is>
          <t xml:space="preserve">向周围释放声波，对半径220码内敌人造成864点普通法术伤害，并向外击退160码。一次性符箓，使用后消耗。</t>
        </is>
      </c>
      <c r="Z5607" t="inlineStr">
        <is>
          <t xml:space="preserve">|cFFAAAABB声震八方，灵波退敌。|r</t>
        </is>
      </c>
      <c r="AA5607" t="s">
        <v>373</v>
      </c>
      <c r="AB5607" s="16">
        <v>12221031</v>
      </c>
      <c r="AC5607" t="s">
        <v>6497</v>
      </c>
      <c r="AD5607">
        <v>40002</v>
      </c>
      <c r="AF5607">
        <v>70002</v>
      </c>
      <c r="AH5607">
        <v>225</v>
      </c>
      <c r="AI5607" s="16" t="s">
        <v>6493</v>
      </c>
      <c r="AJ5607" s="16" t="s">
        <v>6493</v>
      </c>
      <c r="AK5607" s="16" t="s">
        <v>342</v>
      </c>
    </row>
    <row r="5608" spans="2:37">
      <c r="B5608" s="16" t="n">
        <f>10000000+INDEX(编号表!$B:$B,MATCH(F5608,编号表!$A:$A,0))*100000+INDEX(编号表!$F:$F,MATCH(D5608,编号表!$E:$E,0))*1000+INDEX(编号表!$D:$D,MATCH(E5608,编号表!$C:$C,0))*10000+G5608</f>
        <v>12232032</v>
      </c>
      <c r="C5608" s="16" t="inlineStr">
        <is>
          <t xml:space="preserve">障眼符</t>
        </is>
      </c>
      <c r="D5608" s="16" t="s">
        <v>102</v>
      </c>
      <c r="E5608" s="16" t="s">
        <v>342</v>
      </c>
      <c r="F5608" s="16" t="s">
        <v>6493</v>
      </c>
      <c r="G5608" s="16">
        <v>32</v>
      </c>
      <c r="I5608">
        <v>60</v>
      </c>
      <c r="J5608" t="str">
        <f t="shared" si="90"/>
        <v>大类_灵品金丹符箓</v>
      </c>
      <c r="K5608" t="s">
        <v>337</v>
      </c>
      <c r="L5608">
        <v>1</v>
      </c>
      <c r="M5608" s="16" t="s">
        <v>6493</v>
      </c>
      <c r="O5608">
        <v>0</v>
      </c>
      <c r="P5608" t="b">
        <v>1</v>
      </c>
      <c r="Q5608"/>
      <c r="R5608" t="b">
        <v>0</v>
      </c>
      <c r="S5608">
        <v>1</v>
      </c>
      <c r="T5608" t="s">
        <v>91</v>
      </c>
      <c r="U5608">
        <v>999</v>
      </c>
      <c r="V5608" s="16" t="s">
        <v>6494</v>
      </c>
      <c r="W5608" s="16">
        <v>11850005</v>
      </c>
      <c r="Y5608" t="inlineStr">
        <is>
          <t xml:space="preserve">降低敌人命中10个百分点，持续120秒。一次性符箓，使用后消耗。</t>
        </is>
      </c>
      <c r="Z5608" t="s">
        <v>6593</v>
      </c>
      <c r="AA5608" t="s">
        <v>373</v>
      </c>
      <c r="AB5608" s="16">
        <v>12221032</v>
      </c>
      <c r="AC5608" t="s">
        <v>6497</v>
      </c>
      <c r="AD5608">
        <v>40002</v>
      </c>
      <c r="AF5608">
        <v>70002</v>
      </c>
      <c r="AH5608">
        <v>225</v>
      </c>
      <c r="AI5608" s="16" t="s">
        <v>6493</v>
      </c>
      <c r="AJ5608" s="16" t="s">
        <v>6493</v>
      </c>
      <c r="AK5608" s="16" t="s">
        <v>342</v>
      </c>
    </row>
    <row r="5609" spans="2:37">
      <c r="B5609" s="16" t="n">
        <f>10000000+INDEX(编号表!$B:$B,MATCH(F5609,编号表!$A:$A,0))*100000+INDEX(编号表!$F:$F,MATCH(D5609,编号表!$E:$E,0))*1000+INDEX(编号表!$D:$D,MATCH(E5609,编号表!$C:$C,0))*10000+G5609</f>
        <v>12232033</v>
      </c>
      <c r="C5609" s="16" t="inlineStr">
        <is>
          <t xml:space="preserve">破妄符</t>
        </is>
      </c>
      <c r="D5609" s="16" t="s">
        <v>102</v>
      </c>
      <c r="E5609" s="16" t="s">
        <v>342</v>
      </c>
      <c r="F5609" s="16" t="s">
        <v>6493</v>
      </c>
      <c r="G5609" s="16">
        <v>33</v>
      </c>
      <c r="I5609">
        <v>60</v>
      </c>
      <c r="J5609" t="str">
        <f t="shared" si="90"/>
        <v>大类_灵品金丹符箓</v>
      </c>
      <c r="K5609" t="s">
        <v>337</v>
      </c>
      <c r="L5609">
        <v>1</v>
      </c>
      <c r="M5609" s="16" t="s">
        <v>6493</v>
      </c>
      <c r="O5609">
        <v>0</v>
      </c>
      <c r="P5609" t="b">
        <v>1</v>
      </c>
      <c r="Q5609"/>
      <c r="R5609" t="b">
        <v>0</v>
      </c>
      <c r="S5609">
        <v>1</v>
      </c>
      <c r="T5609" t="s">
        <v>91</v>
      </c>
      <c r="U5609">
        <v>999</v>
      </c>
      <c r="V5609" s="16" t="s">
        <v>6494</v>
      </c>
      <c r="W5609" s="16">
        <v>11860005</v>
      </c>
      <c r="Y5609" t="inlineStr">
        <is>
          <t xml:space="preserve">自身获得隐形侦测，可选取隐身怪物，持续120秒；其他不可选限制仍生效。一次性符箓，使用后消耗。</t>
        </is>
      </c>
      <c r="Z5609" t="s">
        <v>6596</v>
      </c>
      <c r="AA5609" t="s">
        <v>373</v>
      </c>
      <c r="AB5609" s="16">
        <v>12221033</v>
      </c>
      <c r="AC5609" t="s">
        <v>6497</v>
      </c>
      <c r="AD5609">
        <v>40002</v>
      </c>
      <c r="AF5609">
        <v>70002</v>
      </c>
      <c r="AH5609">
        <v>225</v>
      </c>
      <c r="AI5609" s="16" t="s">
        <v>6493</v>
      </c>
      <c r="AJ5609" s="16" t="s">
        <v>6493</v>
      </c>
      <c r="AK5609" s="16" t="s">
        <v>342</v>
      </c>
    </row>
    <row r="5610" spans="2:37">
      <c r="B5610" s="16" t="n">
        <f>10000000+INDEX(编号表!$B:$B,MATCH(F5610,编号表!$A:$A,0))*100000+INDEX(编号表!$F:$F,MATCH(D5610,编号表!$E:$E,0))*1000+INDEX(编号表!$D:$D,MATCH(E5610,编号表!$C:$C,0))*10000+G5610</f>
        <v>12232034</v>
      </c>
      <c r="C5610" s="16" t="inlineStr">
        <is>
          <t xml:space="preserve">照夜符</t>
        </is>
      </c>
      <c r="D5610" s="16" t="s">
        <v>102</v>
      </c>
      <c r="E5610" s="16" t="s">
        <v>342</v>
      </c>
      <c r="F5610" s="16" t="s">
        <v>6493</v>
      </c>
      <c r="G5610" s="16">
        <v>34</v>
      </c>
      <c r="I5610">
        <v>60</v>
      </c>
      <c r="J5610" t="str">
        <f t="shared" si="90"/>
        <v>大类_灵品金丹符箓</v>
      </c>
      <c r="K5610" t="s">
        <v>337</v>
      </c>
      <c r="L5610">
        <v>1</v>
      </c>
      <c r="M5610" s="16" t="s">
        <v>6493</v>
      </c>
      <c r="O5610">
        <v>0</v>
      </c>
      <c r="P5610" t="b">
        <v>1</v>
      </c>
      <c r="Q5610"/>
      <c r="R5610" t="b">
        <v>0</v>
      </c>
      <c r="S5610">
        <v>1</v>
      </c>
      <c r="T5610" t="s">
        <v>91</v>
      </c>
      <c r="U5610">
        <v>999</v>
      </c>
      <c r="V5610" s="16" t="s">
        <v>6494</v>
      </c>
      <c r="W5610" s="16">
        <v>11870005</v>
      </c>
      <c r="Y5610" t="inlineStr">
        <is>
          <t xml:space="preserve">获得一个跟随自身的光照点，持续120秒。一次性符箓，使用后消耗。</t>
        </is>
      </c>
      <c r="Z5610" t="s">
        <v>6599</v>
      </c>
      <c r="AA5610" t="s">
        <v>373</v>
      </c>
      <c r="AB5610" s="16">
        <v>12221034</v>
      </c>
      <c r="AC5610" t="s">
        <v>6497</v>
      </c>
      <c r="AD5610">
        <v>40002</v>
      </c>
      <c r="AF5610">
        <v>70002</v>
      </c>
      <c r="AH5610">
        <v>225</v>
      </c>
      <c r="AI5610" s="16" t="s">
        <v>6493</v>
      </c>
      <c r="AJ5610" s="16" t="s">
        <v>6493</v>
      </c>
      <c r="AK5610" s="16" t="s">
        <v>342</v>
      </c>
    </row>
    <row r="5611" spans="2:37">
      <c r="B5611" s="16" t="n">
        <f>10000000+INDEX(编号表!$B:$B,MATCH(F5611,编号表!$A:$A,0))*100000+INDEX(编号表!$F:$F,MATCH(D5611,编号表!$E:$E,0))*1000+INDEX(编号表!$D:$D,MATCH(E5611,编号表!$C:$C,0))*10000+G5611</f>
        <v>12232035</v>
      </c>
      <c r="C5611" s="16" t="inlineStr">
        <is>
          <t xml:space="preserve">寻踪符</t>
        </is>
      </c>
      <c r="D5611" s="16" t="s">
        <v>102</v>
      </c>
      <c r="E5611" s="16" t="s">
        <v>342</v>
      </c>
      <c r="F5611" s="16" t="s">
        <v>6493</v>
      </c>
      <c r="G5611" s="16">
        <v>35</v>
      </c>
      <c r="I5611">
        <v>60</v>
      </c>
      <c r="J5611" t="str">
        <f t="shared" si="90"/>
        <v>大类_灵品金丹符箓</v>
      </c>
      <c r="K5611" t="s">
        <v>337</v>
      </c>
      <c r="L5611">
        <v>1</v>
      </c>
      <c r="M5611" s="16" t="s">
        <v>6493</v>
      </c>
      <c r="O5611">
        <v>0</v>
      </c>
      <c r="P5611" t="b">
        <v>1</v>
      </c>
      <c r="Q5611"/>
      <c r="R5611" t="b">
        <v>0</v>
      </c>
      <c r="S5611">
        <v>1</v>
      </c>
      <c r="T5611" t="s">
        <v>91</v>
      </c>
      <c r="U5611">
        <v>999</v>
      </c>
      <c r="V5611" s="16" t="s">
        <v>6494</v>
      </c>
      <c r="W5611" s="16">
        <v>11880005</v>
      </c>
      <c r="Y5611" t="inlineStr">
        <is>
          <t xml:space="preserve">传送到当前场景最近一只精英或首领附近的安全落点。无可用目标时不能使用。一次性符箓，使用后消耗。</t>
        </is>
      </c>
      <c r="Z5611" t="inlineStr">
        <is>
          <t xml:space="preserve">|cFFAAAABB循灵机而往，直抵强敌近旁。|r</t>
        </is>
      </c>
      <c r="AA5611" t="s">
        <v>373</v>
      </c>
      <c r="AB5611" s="16">
        <v>12221035</v>
      </c>
      <c r="AC5611" t="s">
        <v>6497</v>
      </c>
      <c r="AD5611">
        <v>40002</v>
      </c>
      <c r="AF5611">
        <v>70002</v>
      </c>
      <c r="AH5611">
        <v>225</v>
      </c>
      <c r="AI5611" s="16" t="s">
        <v>6493</v>
      </c>
      <c r="AJ5611" s="16" t="s">
        <v>6493</v>
      </c>
      <c r="AK5611" s="16" t="s">
        <v>342</v>
      </c>
    </row>
    <row r="5612" spans="2:37">
      <c r="B5612" s="16" t="n">
        <f>10000000+INDEX(编号表!$B:$B,MATCH(F5612,编号表!$A:$A,0))*100000+INDEX(编号表!$F:$F,MATCH(D5612,编号表!$E:$E,0))*1000+INDEX(编号表!$D:$D,MATCH(E5612,编号表!$C:$C,0))*10000+G5612</f>
        <v>12232036</v>
      </c>
      <c r="C5612" s="16" t="inlineStr">
        <is>
          <t xml:space="preserve">传音符</t>
        </is>
      </c>
      <c r="D5612" s="16" t="s">
        <v>102</v>
      </c>
      <c r="E5612" s="16" t="s">
        <v>342</v>
      </c>
      <c r="F5612" s="16" t="s">
        <v>6493</v>
      </c>
      <c r="G5612" s="16">
        <v>36</v>
      </c>
      <c r="I5612">
        <v>60</v>
      </c>
      <c r="J5612" t="str">
        <f t="shared" si="90"/>
        <v>大类_灵品金丹符箓</v>
      </c>
      <c r="K5612" t="s">
        <v>337</v>
      </c>
      <c r="L5612">
        <v>1</v>
      </c>
      <c r="M5612" s="16" t="s">
        <v>6493</v>
      </c>
      <c r="O5612">
        <v>0</v>
      </c>
      <c r="P5612" t="b">
        <v>1</v>
      </c>
      <c r="Q5612"/>
      <c r="R5612" t="b">
        <v>0</v>
      </c>
      <c r="S5612">
        <v>1</v>
      </c>
      <c r="T5612" t="s">
        <v>91</v>
      </c>
      <c r="U5612">
        <v>999</v>
      </c>
      <c r="V5612" s="16" t="s">
        <v>6494</v>
      </c>
      <c r="W5612" s="16">
        <v>11890005</v>
      </c>
      <c r="Y5612" t="inlineStr">
        <is>
          <t xml:space="preserve">打开NPC交易面板。待NPC交易系统完成后开放。一次性符箓，使用后消耗。</t>
        </is>
      </c>
      <c r="Z5612" t="inlineStr">
        <is>
          <t xml:space="preserve">|cFFAAAABB灵音跨山海，所求有所应。|r</t>
        </is>
      </c>
      <c r="AA5612" t="s">
        <v>373</v>
      </c>
      <c r="AB5612" s="16">
        <v>12221036</v>
      </c>
      <c r="AC5612" t="s">
        <v>6497</v>
      </c>
      <c r="AD5612">
        <v>40002</v>
      </c>
      <c r="AF5612">
        <v>70002</v>
      </c>
      <c r="AH5612">
        <v>225</v>
      </c>
      <c r="AI5612" s="16" t="s">
        <v>6493</v>
      </c>
      <c r="AJ5612" s="16" t="s">
        <v>6493</v>
      </c>
      <c r="AK5612" s="16" t="s">
        <v>342</v>
      </c>
    </row>
    <row r="5613" spans="2:37">
      <c r="B5613" s="16" t="n">
        <f>10000000+INDEX(编号表!$B:$B,MATCH(F5613,编号表!$A:$A,0))*100000+INDEX(编号表!$F:$F,MATCH(D5613,编号表!$E:$E,0))*1000+INDEX(编号表!$D:$D,MATCH(E5613,编号表!$C:$C,0))*10000+G5613</f>
        <v>12232037</v>
      </c>
      <c r="C5613" s="16" t="inlineStr">
        <is>
          <t xml:space="preserve">指路符</t>
        </is>
      </c>
      <c r="D5613" s="16" t="s">
        <v>102</v>
      </c>
      <c r="E5613" s="16" t="s">
        <v>342</v>
      </c>
      <c r="F5613" s="16" t="s">
        <v>6493</v>
      </c>
      <c r="G5613" s="16">
        <v>37</v>
      </c>
      <c r="I5613">
        <v>60</v>
      </c>
      <c r="J5613" t="str">
        <f t="shared" si="90"/>
        <v>大类_灵品金丹符箓</v>
      </c>
      <c r="K5613" t="s">
        <v>337</v>
      </c>
      <c r="L5613">
        <v>1</v>
      </c>
      <c r="M5613" s="16" t="s">
        <v>6493</v>
      </c>
      <c r="O5613">
        <v>0</v>
      </c>
      <c r="P5613" t="b">
        <v>1</v>
      </c>
      <c r="Q5613"/>
      <c r="R5613" t="b">
        <v>0</v>
      </c>
      <c r="S5613">
        <v>1</v>
      </c>
      <c r="T5613" t="s">
        <v>91</v>
      </c>
      <c r="U5613">
        <v>999</v>
      </c>
      <c r="V5613" s="16" t="s">
        <v>6494</v>
      </c>
      <c r="W5613" s="16">
        <v>11900005</v>
      </c>
      <c r="Y5613" t="inlineStr">
        <is>
          <t xml:space="preserve">在小地图上显示当前场景精英与首领的位置，持续120秒。一次性符箓，使用后消耗。</t>
        </is>
      </c>
      <c r="Z5613" t="inlineStr">
        <is>
          <t xml:space="preserve">|cFFAAAABB山川有迹，强敌难藏。|r</t>
        </is>
      </c>
      <c r="AA5613" t="s">
        <v>373</v>
      </c>
      <c r="AB5613" s="16">
        <v>12221037</v>
      </c>
      <c r="AC5613" t="s">
        <v>6497</v>
      </c>
      <c r="AD5613">
        <v>40002</v>
      </c>
      <c r="AF5613">
        <v>70002</v>
      </c>
      <c r="AH5613">
        <v>225</v>
      </c>
      <c r="AI5613" s="16" t="s">
        <v>6493</v>
      </c>
      <c r="AJ5613" s="16" t="s">
        <v>6493</v>
      </c>
      <c r="AK5613" s="16" t="s">
        <v>342</v>
      </c>
    </row>
    <row r="5614" spans="2:37">
      <c r="B5614" s="16" t="n">
        <f>10000000+INDEX(编号表!$B:$B,MATCH(F5614,编号表!$A:$A,0))*100000+INDEX(编号表!$F:$F,MATCH(D5614,编号表!$E:$E,0))*1000+INDEX(编号表!$D:$D,MATCH(E5614,编号表!$C:$C,0))*10000+G5614</f>
        <v>12232038</v>
      </c>
      <c r="C5614" s="16" t="inlineStr">
        <is>
          <t xml:space="preserve">震慑符</t>
        </is>
      </c>
      <c r="D5614" s="16" t="s">
        <v>102</v>
      </c>
      <c r="E5614" s="16" t="s">
        <v>342</v>
      </c>
      <c r="F5614" s="16" t="s">
        <v>6493</v>
      </c>
      <c r="G5614" s="16">
        <v>38</v>
      </c>
      <c r="I5614">
        <v>60</v>
      </c>
      <c r="J5614" t="str">
        <f t="shared" si="90"/>
        <v>大类_灵品金丹符箓</v>
      </c>
      <c r="K5614" t="s">
        <v>337</v>
      </c>
      <c r="L5614">
        <v>1</v>
      </c>
      <c r="M5614" s="16" t="s">
        <v>6493</v>
      </c>
      <c r="O5614">
        <v>0</v>
      </c>
      <c r="P5614" t="b">
        <v>1</v>
      </c>
      <c r="Q5614"/>
      <c r="R5614" t="b">
        <v>0</v>
      </c>
      <c r="S5614">
        <v>1</v>
      </c>
      <c r="T5614" t="s">
        <v>91</v>
      </c>
      <c r="U5614">
        <v>999</v>
      </c>
      <c r="V5614" s="16" t="s">
        <v>6494</v>
      </c>
      <c r="W5614" s="16">
        <v>11910005</v>
      </c>
      <c r="Y5614" t="inlineStr">
        <is>
          <t xml:space="preserve">使一个敌人恐惧2秒，随机逃窜，不能普攻和施法。一次性符箓，使用后消耗。</t>
        </is>
      </c>
      <c r="Z5614" t="inlineStr">
        <is>
          <t xml:space="preserve">|cFFAAAABB一符慑魄，敌胆自寒。|r</t>
        </is>
      </c>
      <c r="AA5614" t="s">
        <v>373</v>
      </c>
      <c r="AB5614" s="16">
        <v>12221038</v>
      </c>
      <c r="AC5614" t="s">
        <v>6497</v>
      </c>
      <c r="AD5614">
        <v>40002</v>
      </c>
      <c r="AF5614">
        <v>70002</v>
      </c>
      <c r="AH5614">
        <v>225</v>
      </c>
      <c r="AI5614" s="16" t="s">
        <v>6493</v>
      </c>
      <c r="AJ5614" s="16" t="s">
        <v>6493</v>
      </c>
      <c r="AK5614" s="16" t="s">
        <v>342</v>
      </c>
    </row>
    <row r="5615" spans="2:37">
      <c r="B5615" s="16" t="n">
        <f>10000000+INDEX(编号表!$B:$B,MATCH(F5615,编号表!$A:$A,0))*100000+INDEX(编号表!$F:$F,MATCH(D5615,编号表!$E:$E,0))*1000+INDEX(编号表!$D:$D,MATCH(E5615,编号表!$C:$C,0))*10000+G5615</f>
        <v>12232039</v>
      </c>
      <c r="C5615" s="16" t="inlineStr">
        <is>
          <t xml:space="preserve">挪移符</t>
        </is>
      </c>
      <c r="D5615" s="16" t="s">
        <v>102</v>
      </c>
      <c r="E5615" s="16" t="s">
        <v>342</v>
      </c>
      <c r="F5615" s="16" t="s">
        <v>6493</v>
      </c>
      <c r="G5615" s="16">
        <v>39</v>
      </c>
      <c r="I5615">
        <v>60</v>
      </c>
      <c r="J5615" t="str">
        <f t="shared" si="90"/>
        <v>大类_灵品金丹符箓</v>
      </c>
      <c r="K5615" t="s">
        <v>337</v>
      </c>
      <c r="L5615">
        <v>1</v>
      </c>
      <c r="M5615" s="16" t="s">
        <v>6493</v>
      </c>
      <c r="O5615">
        <v>0</v>
      </c>
      <c r="P5615" t="b">
        <v>1</v>
      </c>
      <c r="Q5615"/>
      <c r="R5615" t="b">
        <v>0</v>
      </c>
      <c r="S5615">
        <v>1</v>
      </c>
      <c r="T5615" t="s">
        <v>91</v>
      </c>
      <c r="U5615">
        <v>999</v>
      </c>
      <c r="V5615" s="16" t="s">
        <v>6494</v>
      </c>
      <c r="W5615" s="16">
        <v>11920005</v>
      </c>
      <c r="Y5615" t="inlineStr">
        <is>
          <t xml:space="preserve">在当前场景内随机传送到1200码内的一个安全位置。一次性符箓，使用后消耗。</t>
        </is>
      </c>
      <c r="Z5615" t="inlineStr">
        <is>
          <t xml:space="preserve">|cFFAAAABB灵机一转，移步别处。|r</t>
        </is>
      </c>
      <c r="AA5615" t="s">
        <v>373</v>
      </c>
      <c r="AB5615" s="16">
        <v>12221039</v>
      </c>
      <c r="AC5615" t="s">
        <v>6497</v>
      </c>
      <c r="AD5615">
        <v>40002</v>
      </c>
      <c r="AF5615">
        <v>70002</v>
      </c>
      <c r="AH5615">
        <v>225</v>
      </c>
      <c r="AI5615" s="16" t="s">
        <v>6493</v>
      </c>
      <c r="AJ5615" s="16" t="s">
        <v>6493</v>
      </c>
      <c r="AK5615" s="16" t="s">
        <v>342</v>
      </c>
    </row>
    <row r="5616" spans="2:37">
      <c r="B5616" s="16" t="n">
        <f>10000000+INDEX(编号表!$B:$B,MATCH(F5616,编号表!$A:$A,0))*100000+INDEX(编号表!$F:$F,MATCH(D5616,编号表!$E:$E,0))*1000+INDEX(编号表!$D:$D,MATCH(E5616,编号表!$C:$C,0))*10000+G5616</f>
        <v>12232040</v>
      </c>
      <c r="C5616" s="16" t="inlineStr">
        <is>
          <t xml:space="preserve">替身符</t>
        </is>
      </c>
      <c r="D5616" s="16" t="s">
        <v>102</v>
      </c>
      <c r="E5616" s="16" t="s">
        <v>342</v>
      </c>
      <c r="F5616" s="16" t="s">
        <v>6493</v>
      </c>
      <c r="G5616" s="16">
        <v>40</v>
      </c>
      <c r="I5616">
        <v>60</v>
      </c>
      <c r="J5616" t="str">
        <f t="shared" si="90"/>
        <v>大类_灵品金丹符箓</v>
      </c>
      <c r="K5616" t="s">
        <v>337</v>
      </c>
      <c r="L5616">
        <v>1</v>
      </c>
      <c r="M5616" s="16" t="s">
        <v>6493</v>
      </c>
      <c r="O5616">
        <v>0</v>
      </c>
      <c r="P5616" t="b">
        <v>1</v>
      </c>
      <c r="Q5616"/>
      <c r="R5616" t="b">
        <v>0</v>
      </c>
      <c r="S5616">
        <v>1</v>
      </c>
      <c r="T5616" t="s">
        <v>91</v>
      </c>
      <c r="U5616">
        <v>999</v>
      </c>
      <c r="V5616" s="16" t="s">
        <v>6494</v>
      </c>
      <c r="W5616" s="16">
        <v>11930005</v>
      </c>
      <c r="Y5616" t="inlineStr">
        <is>
          <t xml:space="preserve">120秒内受到下一次暴击时，取消该次全部暴击伤害，并消耗此状态。一次性符箓，使用后消耗。</t>
        </is>
      </c>
      <c r="Z5616" t="s">
        <v>6617</v>
      </c>
      <c r="AA5616" t="s">
        <v>373</v>
      </c>
      <c r="AB5616" s="16">
        <v>12221040</v>
      </c>
      <c r="AC5616" t="s">
        <v>6497</v>
      </c>
      <c r="AD5616">
        <v>40002</v>
      </c>
      <c r="AF5616">
        <v>70002</v>
      </c>
      <c r="AH5616">
        <v>225</v>
      </c>
      <c r="AI5616" s="16" t="s">
        <v>6493</v>
      </c>
      <c r="AJ5616" s="16" t="s">
        <v>6493</v>
      </c>
      <c r="AK5616" s="16" t="s">
        <v>342</v>
      </c>
    </row>
    <row r="5617" spans="2:37">
      <c r="B5617" s="16" t="n">
        <f>10000000+INDEX(编号表!$B:$B,MATCH(F5617,编号表!$A:$A,0))*100000+INDEX(编号表!$F:$F,MATCH(D5617,编号表!$E:$E,0))*1000+INDEX(编号表!$D:$D,MATCH(E5617,编号表!$C:$C,0))*10000+G5617</f>
        <v>12232041</v>
      </c>
      <c r="C5617" s="16" t="inlineStr">
        <is>
          <t xml:space="preserve">问心符</t>
        </is>
      </c>
      <c r="D5617" s="16" t="s">
        <v>102</v>
      </c>
      <c r="E5617" s="16" t="s">
        <v>342</v>
      </c>
      <c r="F5617" s="16" t="s">
        <v>6493</v>
      </c>
      <c r="G5617" s="16">
        <v>41</v>
      </c>
      <c r="I5617">
        <v>60</v>
      </c>
      <c r="J5617" t="str">
        <f t="shared" si="90"/>
        <v>大类_灵品金丹符箓</v>
      </c>
      <c r="K5617" t="s">
        <v>337</v>
      </c>
      <c r="L5617">
        <v>1</v>
      </c>
      <c r="M5617" s="16" t="s">
        <v>6493</v>
      </c>
      <c r="O5617">
        <v>0</v>
      </c>
      <c r="P5617" t="b">
        <v>1</v>
      </c>
      <c r="Q5617"/>
      <c r="R5617" t="b">
        <v>0</v>
      </c>
      <c r="S5617">
        <v>1</v>
      </c>
      <c r="T5617" t="s">
        <v>91</v>
      </c>
      <c r="U5617">
        <v>999</v>
      </c>
      <c r="V5617" s="16" t="s">
        <v>6494</v>
      </c>
      <c r="W5617" s="16">
        <v>11940005</v>
      </c>
      <c r="Y5617" t="inlineStr">
        <is>
          <t xml:space="preserve">降低敌人物理攻击、法术攻击上下限各12.5%，持续120秒。一次性符箓，使用后消耗。</t>
        </is>
      </c>
      <c r="Z5617" t="inlineStr">
        <is>
          <t xml:space="preserve">|cFFAAAABB一符压念，攻势自衰。|r</t>
        </is>
      </c>
      <c r="AA5617" t="s">
        <v>373</v>
      </c>
      <c r="AB5617" s="16">
        <v>12221041</v>
      </c>
      <c r="AC5617" t="s">
        <v>6497</v>
      </c>
      <c r="AD5617">
        <v>40002</v>
      </c>
      <c r="AF5617">
        <v>70002</v>
      </c>
      <c r="AH5617">
        <v>225</v>
      </c>
      <c r="AI5617" s="16" t="s">
        <v>6493</v>
      </c>
      <c r="AJ5617" s="16" t="s">
        <v>6493</v>
      </c>
      <c r="AK5617" s="16" t="s">
        <v>342</v>
      </c>
    </row>
    <row r="5618" spans="2:37">
      <c r="B5618" s="16" t="n">
        <f>10000000+INDEX(编号表!$B:$B,MATCH(F5618,编号表!$A:$A,0))*100000+INDEX(编号表!$F:$F,MATCH(D5618,编号表!$E:$E,0))*1000+INDEX(编号表!$D:$D,MATCH(E5618,编号表!$C:$C,0))*10000+G5618</f>
        <v>12242000</v>
      </c>
      <c r="C5618" s="16" t="inlineStr">
        <is>
          <t xml:space="preserve">火弹符</t>
        </is>
      </c>
      <c r="D5618" s="16" t="s">
        <v>102</v>
      </c>
      <c r="E5618" s="16" t="s">
        <v>345</v>
      </c>
      <c r="F5618" s="16" t="s">
        <v>6493</v>
      </c>
      <c r="G5618" s="16">
        <v>0</v>
      </c>
      <c r="I5618">
        <v>60</v>
      </c>
      <c r="J5618" t="str">
        <f t="shared" si="90"/>
        <v>大类_灵品元婴符箓</v>
      </c>
      <c r="K5618" t="s">
        <v>337</v>
      </c>
      <c r="L5618">
        <v>1</v>
      </c>
      <c r="M5618" s="16" t="s">
        <v>6493</v>
      </c>
      <c r="O5618">
        <v>0</v>
      </c>
      <c r="P5618" t="b">
        <v>1</v>
      </c>
      <c r="Q5618"/>
      <c r="R5618" t="b">
        <v>0</v>
      </c>
      <c r="S5618">
        <v>1</v>
      </c>
      <c r="T5618" t="s">
        <v>91</v>
      </c>
      <c r="U5618">
        <v>999</v>
      </c>
      <c r="V5618" s="16" t="s">
        <v>6494</v>
      </c>
      <c r="W5618" s="16">
        <v>11530008</v>
      </c>
      <c r="Y5618" t="inlineStr">
        <is>
          <t xml:space="preserve">向一个敌人发射火弹，造成4200点法术伤害。一次性符箓，使用后消耗。</t>
        </is>
      </c>
      <c r="Z5618" t="s">
        <v>6496</v>
      </c>
      <c r="AA5618" t="s">
        <v>373</v>
      </c>
      <c r="AB5618" s="16">
        <v>12221000</v>
      </c>
      <c r="AC5618" t="s">
        <v>6497</v>
      </c>
      <c r="AD5618">
        <v>40002</v>
      </c>
      <c r="AF5618">
        <v>70002</v>
      </c>
      <c r="AH5618">
        <v>1125</v>
      </c>
      <c r="AI5618" s="16" t="s">
        <v>6493</v>
      </c>
      <c r="AJ5618" s="16" t="s">
        <v>6493</v>
      </c>
      <c r="AK5618" s="16" t="s">
        <v>345</v>
      </c>
    </row>
    <row r="5619" spans="2:37">
      <c r="B5619" s="16" t="n">
        <f>10000000+INDEX(编号表!$B:$B,MATCH(F5619,编号表!$A:$A,0))*100000+INDEX(编号表!$F:$F,MATCH(D5619,编号表!$E:$E,0))*1000+INDEX(编号表!$D:$D,MATCH(E5619,编号表!$C:$C,0))*10000+G5619</f>
        <v>12242001</v>
      </c>
      <c r="C5619" s="16" t="inlineStr">
        <is>
          <t xml:space="preserve">火云符</t>
        </is>
      </c>
      <c r="D5619" s="16" t="s">
        <v>102</v>
      </c>
      <c r="E5619" s="16" t="s">
        <v>345</v>
      </c>
      <c r="F5619" s="16" t="s">
        <v>6493</v>
      </c>
      <c r="G5619" s="16">
        <v>1</v>
      </c>
      <c r="I5619">
        <v>60</v>
      </c>
      <c r="J5619" t="str">
        <f t="shared" si="90"/>
        <v>大类_灵品元婴符箓</v>
      </c>
      <c r="K5619" t="s">
        <v>337</v>
      </c>
      <c r="L5619">
        <v>1</v>
      </c>
      <c r="M5619" s="16" t="s">
        <v>6493</v>
      </c>
      <c r="O5619">
        <v>0</v>
      </c>
      <c r="P5619" t="b">
        <v>1</v>
      </c>
      <c r="Q5619"/>
      <c r="R5619" t="b">
        <v>0</v>
      </c>
      <c r="S5619">
        <v>1</v>
      </c>
      <c r="T5619" t="s">
        <v>91</v>
      </c>
      <c r="U5619">
        <v>999</v>
      </c>
      <c r="V5619" s="16" t="s">
        <v>6494</v>
      </c>
      <c r="W5619" s="16">
        <v>11540008</v>
      </c>
      <c r="Y5619" t="inlineStr">
        <is>
          <t xml:space="preserve">在目标地点形成半径220码的固定火云，每秒对范围内敌人造成1050点法术伤害，持续120秒。一次性符箓，使用后消耗。</t>
        </is>
      </c>
      <c r="Z5619" t="s">
        <v>6500</v>
      </c>
      <c r="AA5619" t="s">
        <v>373</v>
      </c>
      <c r="AB5619" s="16">
        <v>12221001</v>
      </c>
      <c r="AC5619" t="s">
        <v>6497</v>
      </c>
      <c r="AD5619">
        <v>40002</v>
      </c>
      <c r="AF5619">
        <v>70002</v>
      </c>
      <c r="AH5619">
        <v>1125</v>
      </c>
      <c r="AI5619" s="16" t="s">
        <v>6493</v>
      </c>
      <c r="AJ5619" s="16" t="s">
        <v>6493</v>
      </c>
      <c r="AK5619" s="16" t="s">
        <v>345</v>
      </c>
    </row>
    <row r="5620" spans="2:37">
      <c r="B5620" s="16" t="n">
        <f>10000000+INDEX(编号表!$B:$B,MATCH(F5620,编号表!$A:$A,0))*100000+INDEX(编号表!$F:$F,MATCH(D5620,编号表!$E:$E,0))*1000+INDEX(编号表!$D:$D,MATCH(E5620,编号表!$C:$C,0))*10000+G5620</f>
        <v>12242002</v>
      </c>
      <c r="C5620" s="16" t="inlineStr">
        <is>
          <t xml:space="preserve">冰锥符</t>
        </is>
      </c>
      <c r="D5620" s="16" t="s">
        <v>102</v>
      </c>
      <c r="E5620" s="16" t="s">
        <v>345</v>
      </c>
      <c r="F5620" s="16" t="s">
        <v>6493</v>
      </c>
      <c r="G5620" s="16">
        <v>2</v>
      </c>
      <c r="I5620">
        <v>60</v>
      </c>
      <c r="J5620" t="str">
        <f t="shared" si="90"/>
        <v>大类_灵品元婴符箓</v>
      </c>
      <c r="K5620" t="s">
        <v>337</v>
      </c>
      <c r="L5620">
        <v>1</v>
      </c>
      <c r="M5620" s="16" t="s">
        <v>6493</v>
      </c>
      <c r="O5620">
        <v>0</v>
      </c>
      <c r="P5620" t="b">
        <v>1</v>
      </c>
      <c r="Q5620"/>
      <c r="R5620" t="b">
        <v>0</v>
      </c>
      <c r="S5620">
        <v>1</v>
      </c>
      <c r="T5620" t="s">
        <v>91</v>
      </c>
      <c r="U5620">
        <v>999</v>
      </c>
      <c r="V5620" s="16" t="s">
        <v>6494</v>
      </c>
      <c r="W5620" s="16">
        <v>11550008</v>
      </c>
      <c r="Y5620" t="inlineStr">
        <is>
          <t xml:space="preserve">向一个敌人发射冰锥，造成3150点法术伤害。一次性符箓，使用后消耗。</t>
        </is>
      </c>
      <c r="Z5620" t="inlineStr">
        <is>
          <t xml:space="preserve">|cFFAAAABB水凝一线，寒锋破空。|r</t>
        </is>
      </c>
      <c r="AA5620" t="s">
        <v>373</v>
      </c>
      <c r="AB5620" s="16">
        <v>12221002</v>
      </c>
      <c r="AC5620" t="s">
        <v>6497</v>
      </c>
      <c r="AD5620">
        <v>40002</v>
      </c>
      <c r="AF5620">
        <v>70002</v>
      </c>
      <c r="AH5620">
        <v>1125</v>
      </c>
      <c r="AI5620" s="16" t="s">
        <v>6493</v>
      </c>
      <c r="AJ5620" s="16" t="s">
        <v>6493</v>
      </c>
      <c r="AK5620" s="16" t="s">
        <v>345</v>
      </c>
    </row>
    <row r="5621" spans="2:37">
      <c r="B5621" s="16" t="n">
        <f>10000000+INDEX(编号表!$B:$B,MATCH(F5621,编号表!$A:$A,0))*100000+INDEX(编号表!$F:$F,MATCH(D5621,编号表!$E:$E,0))*1000+INDEX(编号表!$D:$D,MATCH(E5621,编号表!$C:$C,0))*10000+G5621</f>
        <v>12242003</v>
      </c>
      <c r="C5621" s="16" t="inlineStr">
        <is>
          <t xml:space="preserve">金刃符</t>
        </is>
      </c>
      <c r="D5621" s="16" t="s">
        <v>102</v>
      </c>
      <c r="E5621" s="16" t="s">
        <v>345</v>
      </c>
      <c r="F5621" s="16" t="s">
        <v>6493</v>
      </c>
      <c r="G5621" s="16">
        <v>3</v>
      </c>
      <c r="I5621">
        <v>60</v>
      </c>
      <c r="J5621" t="str">
        <f t="shared" si="90"/>
        <v>大类_灵品元婴符箓</v>
      </c>
      <c r="K5621" t="s">
        <v>337</v>
      </c>
      <c r="L5621">
        <v>1</v>
      </c>
      <c r="M5621" s="16" t="s">
        <v>6493</v>
      </c>
      <c r="O5621">
        <v>0</v>
      </c>
      <c r="P5621" t="b">
        <v>1</v>
      </c>
      <c r="Q5621"/>
      <c r="R5621" t="b">
        <v>0</v>
      </c>
      <c r="S5621">
        <v>1</v>
      </c>
      <c r="T5621" t="s">
        <v>91</v>
      </c>
      <c r="U5621">
        <v>999</v>
      </c>
      <c r="V5621" s="16" t="s">
        <v>6494</v>
      </c>
      <c r="W5621" s="16">
        <v>11560008</v>
      </c>
      <c r="Y5621" t="inlineStr">
        <is>
          <t xml:space="preserve">对前方直线内敌人造成基础3150点法术伤害；伤害随距离衰减，范围边缘为基础伤害的70%。一次性符箓，使用后消耗。</t>
        </is>
      </c>
      <c r="Z5621" t="s">
        <v>6506</v>
      </c>
      <c r="AA5621" t="s">
        <v>373</v>
      </c>
      <c r="AB5621" s="16">
        <v>12221003</v>
      </c>
      <c r="AC5621" t="s">
        <v>6497</v>
      </c>
      <c r="AD5621">
        <v>40002</v>
      </c>
      <c r="AF5621">
        <v>70002</v>
      </c>
      <c r="AH5621">
        <v>1125</v>
      </c>
      <c r="AI5621" s="16" t="s">
        <v>6493</v>
      </c>
      <c r="AJ5621" s="16" t="s">
        <v>6493</v>
      </c>
      <c r="AK5621" s="16" t="s">
        <v>345</v>
      </c>
    </row>
    <row r="5622" spans="2:37">
      <c r="B5622" s="16" t="n">
        <f>10000000+INDEX(编号表!$B:$B,MATCH(F5622,编号表!$A:$A,0))*100000+INDEX(编号表!$F:$F,MATCH(D5622,编号表!$E:$E,0))*1000+INDEX(编号表!$D:$D,MATCH(E5622,编号表!$C:$C,0))*10000+G5622</f>
        <v>12242004</v>
      </c>
      <c r="C5622" s="16" t="inlineStr">
        <is>
          <t xml:space="preserve">落石符</t>
        </is>
      </c>
      <c r="D5622" s="16" t="s">
        <v>102</v>
      </c>
      <c r="E5622" s="16" t="s">
        <v>345</v>
      </c>
      <c r="F5622" s="16" t="s">
        <v>6493</v>
      </c>
      <c r="G5622" s="16">
        <v>4</v>
      </c>
      <c r="I5622">
        <v>60</v>
      </c>
      <c r="J5622" t="str">
        <f t="shared" si="90"/>
        <v>大类_灵品元婴符箓</v>
      </c>
      <c r="K5622" t="s">
        <v>337</v>
      </c>
      <c r="L5622">
        <v>1</v>
      </c>
      <c r="M5622" s="16" t="s">
        <v>6493</v>
      </c>
      <c r="O5622">
        <v>0</v>
      </c>
      <c r="P5622" t="b">
        <v>1</v>
      </c>
      <c r="Q5622"/>
      <c r="R5622" t="b">
        <v>0</v>
      </c>
      <c r="S5622">
        <v>1</v>
      </c>
      <c r="T5622" t="s">
        <v>91</v>
      </c>
      <c r="U5622">
        <v>999</v>
      </c>
      <c r="V5622" s="16" t="s">
        <v>6494</v>
      </c>
      <c r="W5622" s="16">
        <v>11570008</v>
      </c>
      <c r="Y5622" t="inlineStr">
        <is>
          <t xml:space="preserve">对目标小范围内敌人造成3500点法术伤害。一次性符箓，使用后消耗。</t>
        </is>
      </c>
      <c r="Z5622" t="s">
        <v>6509</v>
      </c>
      <c r="AA5622" t="s">
        <v>373</v>
      </c>
      <c r="AB5622" s="16">
        <v>12221004</v>
      </c>
      <c r="AC5622" t="s">
        <v>6497</v>
      </c>
      <c r="AD5622">
        <v>40002</v>
      </c>
      <c r="AF5622">
        <v>70002</v>
      </c>
      <c r="AH5622">
        <v>1125</v>
      </c>
      <c r="AI5622" s="16" t="s">
        <v>6493</v>
      </c>
      <c r="AJ5622" s="16" t="s">
        <v>6493</v>
      </c>
      <c r="AK5622" s="16" t="s">
        <v>345</v>
      </c>
    </row>
    <row r="5623" spans="2:37">
      <c r="B5623" s="16" t="n">
        <f>10000000+INDEX(编号表!$B:$B,MATCH(F5623,编号表!$A:$A,0))*100000+INDEX(编号表!$F:$F,MATCH(D5623,编号表!$E:$E,0))*1000+INDEX(编号表!$D:$D,MATCH(E5623,编号表!$C:$C,0))*10000+G5623</f>
        <v>12242005</v>
      </c>
      <c r="C5623" s="16" t="inlineStr">
        <is>
          <t xml:space="preserve">雷击符</t>
        </is>
      </c>
      <c r="D5623" s="16" t="s">
        <v>102</v>
      </c>
      <c r="E5623" s="16" t="s">
        <v>345</v>
      </c>
      <c r="F5623" s="16" t="s">
        <v>6493</v>
      </c>
      <c r="G5623" s="16">
        <v>5</v>
      </c>
      <c r="I5623">
        <v>60</v>
      </c>
      <c r="J5623" t="str">
        <f t="shared" si="90"/>
        <v>大类_灵品元婴符箓</v>
      </c>
      <c r="K5623" t="s">
        <v>337</v>
      </c>
      <c r="L5623">
        <v>1</v>
      </c>
      <c r="M5623" s="16" t="s">
        <v>6493</v>
      </c>
      <c r="O5623">
        <v>0</v>
      </c>
      <c r="P5623" t="b">
        <v>1</v>
      </c>
      <c r="Q5623"/>
      <c r="R5623" t="b">
        <v>0</v>
      </c>
      <c r="S5623">
        <v>1</v>
      </c>
      <c r="T5623" t="s">
        <v>91</v>
      </c>
      <c r="U5623">
        <v>999</v>
      </c>
      <c r="V5623" s="16" t="s">
        <v>6494</v>
      </c>
      <c r="W5623" s="16">
        <v>11580008</v>
      </c>
      <c r="Y5623" t="inlineStr">
        <is>
          <t xml:space="preserve">对一个敌人造成2800点法术伤害。一次性符箓，使用后消耗。</t>
        </is>
      </c>
      <c r="Z5623" t="s">
        <v>6512</v>
      </c>
      <c r="AA5623" t="s">
        <v>373</v>
      </c>
      <c r="AB5623" s="16">
        <v>12221005</v>
      </c>
      <c r="AC5623" t="s">
        <v>6497</v>
      </c>
      <c r="AD5623">
        <v>40002</v>
      </c>
      <c r="AF5623">
        <v>70002</v>
      </c>
      <c r="AH5623">
        <v>1125</v>
      </c>
      <c r="AI5623" s="16" t="s">
        <v>6493</v>
      </c>
      <c r="AJ5623" s="16" t="s">
        <v>6493</v>
      </c>
      <c r="AK5623" s="16" t="s">
        <v>345</v>
      </c>
    </row>
    <row r="5624" spans="2:37">
      <c r="B5624" s="16" t="n">
        <f>10000000+INDEX(编号表!$B:$B,MATCH(F5624,编号表!$A:$A,0))*100000+INDEX(编号表!$F:$F,MATCH(D5624,编号表!$E:$E,0))*1000+INDEX(编号表!$D:$D,MATCH(E5624,编号表!$C:$C,0))*10000+G5624</f>
        <v>12242006</v>
      </c>
      <c r="C5624" s="16" t="inlineStr">
        <is>
          <t xml:space="preserve">裂甲符</t>
        </is>
      </c>
      <c r="D5624" s="16" t="s">
        <v>102</v>
      </c>
      <c r="E5624" s="16" t="s">
        <v>345</v>
      </c>
      <c r="F5624" s="16" t="s">
        <v>6493</v>
      </c>
      <c r="G5624" s="16">
        <v>6</v>
      </c>
      <c r="I5624">
        <v>60</v>
      </c>
      <c r="J5624" t="str">
        <f t="shared" si="90"/>
        <v>大类_灵品元婴符箓</v>
      </c>
      <c r="K5624" t="s">
        <v>337</v>
      </c>
      <c r="L5624">
        <v>1</v>
      </c>
      <c r="M5624" s="16" t="s">
        <v>6493</v>
      </c>
      <c r="O5624">
        <v>0</v>
      </c>
      <c r="P5624" t="b">
        <v>1</v>
      </c>
      <c r="Q5624"/>
      <c r="R5624" t="b">
        <v>0</v>
      </c>
      <c r="S5624">
        <v>1</v>
      </c>
      <c r="T5624" t="s">
        <v>91</v>
      </c>
      <c r="U5624">
        <v>999</v>
      </c>
      <c r="V5624" s="16" t="s">
        <v>6494</v>
      </c>
      <c r="W5624" s="16">
        <v>11590008</v>
      </c>
      <c r="Y5624" t="inlineStr">
        <is>
          <t xml:space="preserve">降低敌人的物理、法术防御上下限各18.75%，持续120秒。一次性符箓，使用后消耗。</t>
        </is>
      </c>
      <c r="Z5624" t="s">
        <v>6515</v>
      </c>
      <c r="AA5624" t="s">
        <v>373</v>
      </c>
      <c r="AB5624" s="16">
        <v>12221006</v>
      </c>
      <c r="AC5624" t="s">
        <v>6497</v>
      </c>
      <c r="AD5624">
        <v>40002</v>
      </c>
      <c r="AF5624">
        <v>70002</v>
      </c>
      <c r="AH5624">
        <v>1125</v>
      </c>
      <c r="AI5624" s="16" t="s">
        <v>6493</v>
      </c>
      <c r="AJ5624" s="16" t="s">
        <v>6493</v>
      </c>
      <c r="AK5624" s="16" t="s">
        <v>345</v>
      </c>
    </row>
    <row r="5625" spans="2:37">
      <c r="B5625" s="16" t="n">
        <f>10000000+INDEX(编号表!$B:$B,MATCH(F5625,编号表!$A:$A,0))*100000+INDEX(编号表!$F:$F,MATCH(D5625,编号表!$E:$E,0))*1000+INDEX(编号表!$D:$D,MATCH(E5625,编号表!$C:$C,0))*10000+G5625</f>
        <v>12242007</v>
      </c>
      <c r="C5625" s="16" t="inlineStr">
        <is>
          <t xml:space="preserve">惊魂符</t>
        </is>
      </c>
      <c r="D5625" s="16" t="s">
        <v>102</v>
      </c>
      <c r="E5625" s="16" t="s">
        <v>345</v>
      </c>
      <c r="F5625" s="16" t="s">
        <v>6493</v>
      </c>
      <c r="G5625" s="16">
        <v>7</v>
      </c>
      <c r="I5625">
        <v>60</v>
      </c>
      <c r="J5625" t="str">
        <f t="shared" si="90"/>
        <v>大类_灵品元婴符箓</v>
      </c>
      <c r="K5625" t="s">
        <v>337</v>
      </c>
      <c r="L5625">
        <v>1</v>
      </c>
      <c r="M5625" s="16" t="s">
        <v>6493</v>
      </c>
      <c r="O5625">
        <v>0</v>
      </c>
      <c r="P5625" t="b">
        <v>1</v>
      </c>
      <c r="Q5625"/>
      <c r="R5625" t="b">
        <v>0</v>
      </c>
      <c r="S5625">
        <v>1</v>
      </c>
      <c r="T5625" t="s">
        <v>91</v>
      </c>
      <c r="U5625">
        <v>999</v>
      </c>
      <c r="V5625" s="16" t="s">
        <v>6494</v>
      </c>
      <c r="W5625" s="16">
        <v>11600008</v>
      </c>
      <c r="Y5625" t="inlineStr">
        <is>
          <t xml:space="preserve">对一个敌人造成3500点神识系法术伤害。一次性符箓，使用后消耗。</t>
        </is>
      </c>
      <c r="Z5625" t="s">
        <v>6518</v>
      </c>
      <c r="AA5625" t="s">
        <v>373</v>
      </c>
      <c r="AB5625" s="16">
        <v>12221007</v>
      </c>
      <c r="AC5625" t="s">
        <v>6497</v>
      </c>
      <c r="AD5625">
        <v>40002</v>
      </c>
      <c r="AF5625">
        <v>70002</v>
      </c>
      <c r="AH5625">
        <v>1125</v>
      </c>
      <c r="AI5625" s="16" t="s">
        <v>6493</v>
      </c>
      <c r="AJ5625" s="16" t="s">
        <v>6493</v>
      </c>
      <c r="AK5625" s="16" t="s">
        <v>345</v>
      </c>
    </row>
    <row r="5626" spans="2:37">
      <c r="B5626" s="16" t="n">
        <f>10000000+INDEX(编号表!$B:$B,MATCH(F5626,编号表!$A:$A,0))*100000+INDEX(编号表!$F:$F,MATCH(D5626,编号表!$E:$E,0))*1000+INDEX(编号表!$D:$D,MATCH(E5626,编号表!$C:$C,0))*10000+G5626</f>
        <v>12242008</v>
      </c>
      <c r="C5626" s="16" t="inlineStr">
        <is>
          <t xml:space="preserve">金刚符</t>
        </is>
      </c>
      <c r="D5626" s="16" t="s">
        <v>102</v>
      </c>
      <c r="E5626" s="16" t="s">
        <v>345</v>
      </c>
      <c r="F5626" s="16" t="s">
        <v>6493</v>
      </c>
      <c r="G5626" s="16">
        <v>8</v>
      </c>
      <c r="I5626">
        <v>60</v>
      </c>
      <c r="J5626" t="str">
        <f t="shared" si="90"/>
        <v>大类_灵品元婴符箓</v>
      </c>
      <c r="K5626" t="s">
        <v>337</v>
      </c>
      <c r="L5626">
        <v>1</v>
      </c>
      <c r="M5626" s="16" t="s">
        <v>6493</v>
      </c>
      <c r="O5626">
        <v>0</v>
      </c>
      <c r="P5626" t="b">
        <v>1</v>
      </c>
      <c r="Q5626"/>
      <c r="R5626" t="b">
        <v>0</v>
      </c>
      <c r="S5626">
        <v>1</v>
      </c>
      <c r="T5626" t="s">
        <v>91</v>
      </c>
      <c r="U5626">
        <v>999</v>
      </c>
      <c r="V5626" s="16" t="s">
        <v>6494</v>
      </c>
      <c r="W5626" s="16">
        <v>11610008</v>
      </c>
      <c r="Y5626" t="inlineStr">
        <is>
          <t xml:space="preserve">自身或友方获得吸收3060点伤害的护盾，持续120秒。一次性符箓，使用后消耗。</t>
        </is>
      </c>
      <c r="Z5626" t="s">
        <v>6521</v>
      </c>
      <c r="AA5626" t="s">
        <v>373</v>
      </c>
      <c r="AB5626" s="16">
        <v>12221008</v>
      </c>
      <c r="AC5626" t="s">
        <v>6497</v>
      </c>
      <c r="AD5626">
        <v>40002</v>
      </c>
      <c r="AF5626">
        <v>70002</v>
      </c>
      <c r="AH5626">
        <v>1125</v>
      </c>
      <c r="AI5626" s="16" t="s">
        <v>6493</v>
      </c>
      <c r="AJ5626" s="16" t="s">
        <v>6493</v>
      </c>
      <c r="AK5626" s="16" t="s">
        <v>345</v>
      </c>
    </row>
    <row r="5627" spans="2:37">
      <c r="B5627" s="16" t="n">
        <f>10000000+INDEX(编号表!$B:$B,MATCH(F5627,编号表!$A:$A,0))*100000+INDEX(编号表!$F:$F,MATCH(D5627,编号表!$E:$E,0))*1000+INDEX(编号表!$D:$D,MATCH(E5627,编号表!$C:$C,0))*10000+G5627</f>
        <v>12242009</v>
      </c>
      <c r="C5627" s="16" t="inlineStr">
        <is>
          <t xml:space="preserve">铁甲符</t>
        </is>
      </c>
      <c r="D5627" s="16" t="s">
        <v>102</v>
      </c>
      <c r="E5627" s="16" t="s">
        <v>345</v>
      </c>
      <c r="F5627" s="16" t="s">
        <v>6493</v>
      </c>
      <c r="G5627" s="16">
        <v>9</v>
      </c>
      <c r="I5627">
        <v>60</v>
      </c>
      <c r="J5627" t="str">
        <f t="shared" si="90"/>
        <v>大类_灵品元婴符箓</v>
      </c>
      <c r="K5627" t="s">
        <v>337</v>
      </c>
      <c r="L5627">
        <v>1</v>
      </c>
      <c r="M5627" s="16" t="s">
        <v>6493</v>
      </c>
      <c r="O5627">
        <v>0</v>
      </c>
      <c r="P5627" t="b">
        <v>1</v>
      </c>
      <c r="Q5627"/>
      <c r="R5627" t="b">
        <v>0</v>
      </c>
      <c r="S5627">
        <v>1</v>
      </c>
      <c r="T5627" t="s">
        <v>91</v>
      </c>
      <c r="U5627">
        <v>999</v>
      </c>
      <c r="V5627" s="16" t="s">
        <v>6494</v>
      </c>
      <c r="W5627" s="16">
        <v>11620008</v>
      </c>
      <c r="Y5627" t="inlineStr">
        <is>
          <t xml:space="preserve">提高自身或友方物理防御上下限各18.75%，持续120秒。一次性符箓，使用后消耗。</t>
        </is>
      </c>
      <c r="Z5627" t="s">
        <v>6524</v>
      </c>
      <c r="AA5627" t="s">
        <v>373</v>
      </c>
      <c r="AB5627" s="16">
        <v>12221009</v>
      </c>
      <c r="AC5627" t="s">
        <v>6497</v>
      </c>
      <c r="AD5627">
        <v>40002</v>
      </c>
      <c r="AF5627">
        <v>70002</v>
      </c>
      <c r="AH5627">
        <v>1125</v>
      </c>
      <c r="AI5627" s="16" t="s">
        <v>6493</v>
      </c>
      <c r="AJ5627" s="16" t="s">
        <v>6493</v>
      </c>
      <c r="AK5627" s="16" t="s">
        <v>345</v>
      </c>
    </row>
    <row r="5628" spans="2:37">
      <c r="B5628" s="16" t="n">
        <f>10000000+INDEX(编号表!$B:$B,MATCH(F5628,编号表!$A:$A,0))*100000+INDEX(编号表!$F:$F,MATCH(D5628,编号表!$E:$E,0))*1000+INDEX(编号表!$D:$D,MATCH(E5628,编号表!$C:$C,0))*10000+G5628</f>
        <v>12242010</v>
      </c>
      <c r="C5628" s="16" t="inlineStr">
        <is>
          <t xml:space="preserve">水幕符</t>
        </is>
      </c>
      <c r="D5628" s="16" t="s">
        <v>102</v>
      </c>
      <c r="E5628" s="16" t="s">
        <v>345</v>
      </c>
      <c r="F5628" s="16" t="s">
        <v>6493</v>
      </c>
      <c r="G5628" s="16">
        <v>10</v>
      </c>
      <c r="I5628">
        <v>60</v>
      </c>
      <c r="J5628" t="str">
        <f t="shared" si="90"/>
        <v>大类_灵品元婴符箓</v>
      </c>
      <c r="K5628" t="s">
        <v>337</v>
      </c>
      <c r="L5628">
        <v>1</v>
      </c>
      <c r="M5628" s="16" t="s">
        <v>6493</v>
      </c>
      <c r="O5628">
        <v>0</v>
      </c>
      <c r="P5628" t="b">
        <v>1</v>
      </c>
      <c r="Q5628"/>
      <c r="R5628" t="b">
        <v>0</v>
      </c>
      <c r="S5628">
        <v>1</v>
      </c>
      <c r="T5628" t="s">
        <v>91</v>
      </c>
      <c r="U5628">
        <v>999</v>
      </c>
      <c r="V5628" s="16" t="s">
        <v>6494</v>
      </c>
      <c r="W5628" s="16">
        <v>11630008</v>
      </c>
      <c r="Y5628" t="inlineStr">
        <is>
          <t xml:space="preserve">提高自身或友方法术防御上下限各25%，持续120秒。一次性符箓，使用后消耗。</t>
        </is>
      </c>
      <c r="Z5628" t="inlineStr">
        <is>
          <t xml:space="preserve">|cFFAAAABB水幕层叠，化散来袭术力。|r</t>
        </is>
      </c>
      <c r="AA5628" t="s">
        <v>373</v>
      </c>
      <c r="AB5628" s="16">
        <v>12221010</v>
      </c>
      <c r="AC5628" t="s">
        <v>6497</v>
      </c>
      <c r="AD5628">
        <v>40002</v>
      </c>
      <c r="AF5628">
        <v>70002</v>
      </c>
      <c r="AH5628">
        <v>1125</v>
      </c>
      <c r="AI5628" s="16" t="s">
        <v>6493</v>
      </c>
      <c r="AJ5628" s="16" t="s">
        <v>6493</v>
      </c>
      <c r="AK5628" s="16" t="s">
        <v>345</v>
      </c>
    </row>
    <row r="5629" spans="2:37">
      <c r="B5629" s="16" t="n">
        <f>10000000+INDEX(编号表!$B:$B,MATCH(F5629,编号表!$A:$A,0))*100000+INDEX(编号表!$F:$F,MATCH(D5629,编号表!$E:$E,0))*1000+INDEX(编号表!$D:$D,MATCH(E5629,编号表!$C:$C,0))*10000+G5629</f>
        <v>12242011</v>
      </c>
      <c r="C5629" s="16" t="inlineStr">
        <is>
          <t xml:space="preserve">避火符</t>
        </is>
      </c>
      <c r="D5629" s="16" t="s">
        <v>102</v>
      </c>
      <c r="E5629" s="16" t="s">
        <v>345</v>
      </c>
      <c r="F5629" s="16" t="s">
        <v>6493</v>
      </c>
      <c r="G5629" s="16">
        <v>11</v>
      </c>
      <c r="I5629">
        <v>60</v>
      </c>
      <c r="J5629" t="str">
        <f t="shared" si="90"/>
        <v>大类_灵品元婴符箓</v>
      </c>
      <c r="K5629" t="s">
        <v>337</v>
      </c>
      <c r="L5629">
        <v>1</v>
      </c>
      <c r="M5629" s="16" t="s">
        <v>6493</v>
      </c>
      <c r="O5629">
        <v>0</v>
      </c>
      <c r="P5629" t="b">
        <v>1</v>
      </c>
      <c r="Q5629"/>
      <c r="R5629" t="b">
        <v>0</v>
      </c>
      <c r="S5629">
        <v>1</v>
      </c>
      <c r="T5629" t="s">
        <v>91</v>
      </c>
      <c r="U5629">
        <v>999</v>
      </c>
      <c r="V5629" s="16" t="s">
        <v>6494</v>
      </c>
      <c r="W5629" s="16">
        <v>11640008</v>
      </c>
      <c r="Y5629" t="inlineStr">
        <is>
          <t xml:space="preserve">自身或友方获得25%火行伤害减免，持续120秒。一次性符箓，使用后消耗。</t>
        </is>
      </c>
      <c r="Z5629" t="s">
        <v>6530</v>
      </c>
      <c r="AA5629" t="s">
        <v>373</v>
      </c>
      <c r="AB5629" s="16">
        <v>12221011</v>
      </c>
      <c r="AC5629" t="s">
        <v>6497</v>
      </c>
      <c r="AD5629">
        <v>40002</v>
      </c>
      <c r="AF5629">
        <v>70002</v>
      </c>
      <c r="AH5629">
        <v>1125</v>
      </c>
      <c r="AI5629" s="16" t="s">
        <v>6493</v>
      </c>
      <c r="AJ5629" s="16" t="s">
        <v>6493</v>
      </c>
      <c r="AK5629" s="16" t="s">
        <v>345</v>
      </c>
    </row>
    <row r="5630" spans="2:37">
      <c r="B5630" s="16" t="n">
        <f>10000000+INDEX(编号表!$B:$B,MATCH(F5630,编号表!$A:$A,0))*100000+INDEX(编号表!$F:$F,MATCH(D5630,编号表!$E:$E,0))*1000+INDEX(编号表!$D:$D,MATCH(E5630,编号表!$C:$C,0))*10000+G5630</f>
        <v>12242012</v>
      </c>
      <c r="C5630" s="16" t="inlineStr">
        <is>
          <t xml:space="preserve">御寒符</t>
        </is>
      </c>
      <c r="D5630" s="16" t="s">
        <v>102</v>
      </c>
      <c r="E5630" s="16" t="s">
        <v>345</v>
      </c>
      <c r="F5630" s="16" t="s">
        <v>6493</v>
      </c>
      <c r="G5630" s="16">
        <v>12</v>
      </c>
      <c r="I5630">
        <v>60</v>
      </c>
      <c r="J5630" t="str">
        <f t="shared" si="90"/>
        <v>大类_灵品元婴符箓</v>
      </c>
      <c r="K5630" t="s">
        <v>337</v>
      </c>
      <c r="L5630">
        <v>1</v>
      </c>
      <c r="M5630" s="16" t="s">
        <v>6493</v>
      </c>
      <c r="O5630">
        <v>0</v>
      </c>
      <c r="P5630" t="b">
        <v>1</v>
      </c>
      <c r="Q5630"/>
      <c r="R5630" t="b">
        <v>0</v>
      </c>
      <c r="S5630">
        <v>1</v>
      </c>
      <c r="T5630" t="s">
        <v>91</v>
      </c>
      <c r="U5630">
        <v>999</v>
      </c>
      <c r="V5630" s="16" t="s">
        <v>6494</v>
      </c>
      <c r="W5630" s="16">
        <v>11650008</v>
      </c>
      <c r="Y5630" t="inlineStr">
        <is>
          <t xml:space="preserve">自身或友方获得25%水行伤害减免，持续120秒。一次性符箓，使用后消耗。</t>
        </is>
      </c>
      <c r="Z5630" t="s">
        <v>6533</v>
      </c>
      <c r="AA5630" t="s">
        <v>373</v>
      </c>
      <c r="AB5630" s="16">
        <v>12221012</v>
      </c>
      <c r="AC5630" t="s">
        <v>6497</v>
      </c>
      <c r="AD5630">
        <v>40002</v>
      </c>
      <c r="AF5630">
        <v>70002</v>
      </c>
      <c r="AH5630">
        <v>1125</v>
      </c>
      <c r="AI5630" s="16" t="s">
        <v>6493</v>
      </c>
      <c r="AJ5630" s="16" t="s">
        <v>6493</v>
      </c>
      <c r="AK5630" s="16" t="s">
        <v>345</v>
      </c>
    </row>
    <row r="5631" spans="2:37">
      <c r="B5631" s="16" t="n">
        <f>10000000+INDEX(编号表!$B:$B,MATCH(F5631,编号表!$A:$A,0))*100000+INDEX(编号表!$F:$F,MATCH(D5631,编号表!$E:$E,0))*1000+INDEX(编号表!$D:$D,MATCH(E5631,编号表!$C:$C,0))*10000+G5631</f>
        <v>12242013</v>
      </c>
      <c r="C5631" s="16" t="inlineStr">
        <is>
          <t xml:space="preserve">镇魂符</t>
        </is>
      </c>
      <c r="D5631" s="16" t="s">
        <v>102</v>
      </c>
      <c r="E5631" s="16" t="s">
        <v>345</v>
      </c>
      <c r="F5631" s="16" t="s">
        <v>6493</v>
      </c>
      <c r="G5631" s="16">
        <v>13</v>
      </c>
      <c r="I5631">
        <v>60</v>
      </c>
      <c r="J5631" t="str">
        <f t="shared" si="90"/>
        <v>大类_灵品元婴符箓</v>
      </c>
      <c r="K5631" t="s">
        <v>337</v>
      </c>
      <c r="L5631">
        <v>1</v>
      </c>
      <c r="M5631" s="16" t="s">
        <v>6493</v>
      </c>
      <c r="O5631">
        <v>0</v>
      </c>
      <c r="P5631" t="b">
        <v>1</v>
      </c>
      <c r="Q5631"/>
      <c r="R5631" t="b">
        <v>0</v>
      </c>
      <c r="S5631">
        <v>1</v>
      </c>
      <c r="T5631" t="s">
        <v>91</v>
      </c>
      <c r="U5631">
        <v>999</v>
      </c>
      <c r="V5631" s="16" t="s">
        <v>6494</v>
      </c>
      <c r="W5631" s="16">
        <v>11660008</v>
      </c>
      <c r="Y5631" t="inlineStr">
        <is>
          <t xml:space="preserve">自身或友方获得31.25%神识伤害减免，持续120秒。一次性符箓，使用后消耗。</t>
        </is>
      </c>
      <c r="Z5631" t="s">
        <v>6536</v>
      </c>
      <c r="AA5631" t="s">
        <v>373</v>
      </c>
      <c r="AB5631" s="16">
        <v>12221013</v>
      </c>
      <c r="AC5631" t="s">
        <v>6497</v>
      </c>
      <c r="AD5631">
        <v>40002</v>
      </c>
      <c r="AF5631">
        <v>70002</v>
      </c>
      <c r="AH5631">
        <v>1125</v>
      </c>
      <c r="AI5631" s="16" t="s">
        <v>6493</v>
      </c>
      <c r="AJ5631" s="16" t="s">
        <v>6493</v>
      </c>
      <c r="AK5631" s="16" t="s">
        <v>345</v>
      </c>
    </row>
    <row r="5632" spans="2:37">
      <c r="B5632" s="16" t="n">
        <f>10000000+INDEX(编号表!$B:$B,MATCH(F5632,编号表!$A:$A,0))*100000+INDEX(编号表!$F:$F,MATCH(D5632,编号表!$E:$E,0))*1000+INDEX(编号表!$D:$D,MATCH(E5632,编号表!$C:$C,0))*10000+G5632</f>
        <v>12242014</v>
      </c>
      <c r="C5632" s="16" t="inlineStr">
        <is>
          <t xml:space="preserve">定身符</t>
        </is>
      </c>
      <c r="D5632" s="16" t="s">
        <v>102</v>
      </c>
      <c r="E5632" s="16" t="s">
        <v>345</v>
      </c>
      <c r="F5632" s="16" t="s">
        <v>6493</v>
      </c>
      <c r="G5632" s="16">
        <v>14</v>
      </c>
      <c r="I5632">
        <v>60</v>
      </c>
      <c r="J5632" t="str">
        <f t="shared" si="90"/>
        <v>大类_灵品元婴符箓</v>
      </c>
      <c r="K5632" t="s">
        <v>337</v>
      </c>
      <c r="L5632">
        <v>1</v>
      </c>
      <c r="M5632" s="16" t="s">
        <v>6493</v>
      </c>
      <c r="O5632">
        <v>0</v>
      </c>
      <c r="P5632" t="b">
        <v>1</v>
      </c>
      <c r="Q5632"/>
      <c r="R5632" t="b">
        <v>0</v>
      </c>
      <c r="S5632">
        <v>1</v>
      </c>
      <c r="T5632" t="s">
        <v>91</v>
      </c>
      <c r="U5632">
        <v>999</v>
      </c>
      <c r="V5632" s="16" t="s">
        <v>6494</v>
      </c>
      <c r="W5632" s="16">
        <v>11670008</v>
      </c>
      <c r="Y5632" t="inlineStr">
        <is>
          <t xml:space="preserve">使一个敌人定身2秒，不能移动，仍可普攻、施法。一次性符箓，使用后消耗。</t>
        </is>
      </c>
      <c r="Z5632" t="s">
        <v>6539</v>
      </c>
      <c r="AA5632" t="s">
        <v>373</v>
      </c>
      <c r="AB5632" s="16">
        <v>12221014</v>
      </c>
      <c r="AC5632" t="s">
        <v>6497</v>
      </c>
      <c r="AD5632">
        <v>40002</v>
      </c>
      <c r="AF5632">
        <v>70002</v>
      </c>
      <c r="AH5632">
        <v>1125</v>
      </c>
      <c r="AI5632" s="16" t="s">
        <v>6493</v>
      </c>
      <c r="AJ5632" s="16" t="s">
        <v>6493</v>
      </c>
      <c r="AK5632" s="16" t="s">
        <v>345</v>
      </c>
    </row>
    <row r="5633" spans="2:37">
      <c r="B5633" s="16" t="n">
        <f>10000000+INDEX(编号表!$B:$B,MATCH(F5633,编号表!$A:$A,0))*100000+INDEX(编号表!$F:$F,MATCH(D5633,编号表!$E:$E,0))*1000+INDEX(编号表!$D:$D,MATCH(E5633,编号表!$C:$C,0))*10000+G5633</f>
        <v>12242015</v>
      </c>
      <c r="C5633" s="16" t="inlineStr">
        <is>
          <t xml:space="preserve">缚藤符</t>
        </is>
      </c>
      <c r="D5633" s="16" t="s">
        <v>102</v>
      </c>
      <c r="E5633" s="16" t="s">
        <v>345</v>
      </c>
      <c r="F5633" s="16" t="s">
        <v>6493</v>
      </c>
      <c r="G5633" s="16">
        <v>15</v>
      </c>
      <c r="I5633">
        <v>60</v>
      </c>
      <c r="J5633" t="str">
        <f t="shared" si="90"/>
        <v>大类_灵品元婴符箓</v>
      </c>
      <c r="K5633" t="s">
        <v>337</v>
      </c>
      <c r="L5633">
        <v>1</v>
      </c>
      <c r="M5633" s="16" t="s">
        <v>6493</v>
      </c>
      <c r="O5633">
        <v>0</v>
      </c>
      <c r="P5633" t="b">
        <v>1</v>
      </c>
      <c r="Q5633"/>
      <c r="R5633" t="b">
        <v>0</v>
      </c>
      <c r="S5633">
        <v>1</v>
      </c>
      <c r="T5633" t="s">
        <v>91</v>
      </c>
      <c r="U5633">
        <v>999</v>
      </c>
      <c r="V5633" s="16" t="s">
        <v>6494</v>
      </c>
      <c r="W5633" s="16">
        <v>11680008</v>
      </c>
      <c r="Y5633" t="inlineStr">
        <is>
          <t xml:space="preserve">使小范围敌人定身2秒，不能移动，仍可普攻、施法。一次性符箓，使用后消耗。</t>
        </is>
      </c>
      <c r="Z5633" t="s">
        <v>6542</v>
      </c>
      <c r="AA5633" t="s">
        <v>373</v>
      </c>
      <c r="AB5633" s="16">
        <v>12221015</v>
      </c>
      <c r="AC5633" t="s">
        <v>6497</v>
      </c>
      <c r="AD5633">
        <v>40002</v>
      </c>
      <c r="AF5633">
        <v>70002</v>
      </c>
      <c r="AH5633">
        <v>1125</v>
      </c>
      <c r="AI5633" s="16" t="s">
        <v>6493</v>
      </c>
      <c r="AJ5633" s="16" t="s">
        <v>6493</v>
      </c>
      <c r="AK5633" s="16" t="s">
        <v>345</v>
      </c>
    </row>
    <row r="5634" spans="2:37">
      <c r="B5634" s="16" t="n">
        <f>10000000+INDEX(编号表!$B:$B,MATCH(F5634,编号表!$A:$A,0))*100000+INDEX(编号表!$F:$F,MATCH(D5634,编号表!$E:$E,0))*1000+INDEX(编号表!$D:$D,MATCH(E5634,编号表!$C:$C,0))*10000+G5634</f>
        <v>12242016</v>
      </c>
      <c r="C5634" s="16" t="inlineStr">
        <is>
          <t xml:space="preserve">流沙符</t>
        </is>
      </c>
      <c r="D5634" s="16" t="s">
        <v>102</v>
      </c>
      <c r="E5634" s="16" t="s">
        <v>345</v>
      </c>
      <c r="F5634" s="16" t="s">
        <v>6493</v>
      </c>
      <c r="G5634" s="16">
        <v>16</v>
      </c>
      <c r="I5634">
        <v>60</v>
      </c>
      <c r="J5634" t="str">
        <f t="shared" si="90"/>
        <v>大类_灵品元婴符箓</v>
      </c>
      <c r="K5634" t="s">
        <v>337</v>
      </c>
      <c r="L5634">
        <v>1</v>
      </c>
      <c r="M5634" s="16" t="s">
        <v>6493</v>
      </c>
      <c r="O5634">
        <v>0</v>
      </c>
      <c r="P5634" t="b">
        <v>1</v>
      </c>
      <c r="Q5634"/>
      <c r="R5634" t="b">
        <v>0</v>
      </c>
      <c r="S5634">
        <v>1</v>
      </c>
      <c r="T5634" t="s">
        <v>91</v>
      </c>
      <c r="U5634">
        <v>999</v>
      </c>
      <c r="V5634" s="16" t="s">
        <v>6494</v>
      </c>
      <c r="W5634" s="16">
        <v>11690008</v>
      </c>
      <c r="Y5634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634" t="s">
        <v>6545</v>
      </c>
      <c r="AA5634" t="s">
        <v>373</v>
      </c>
      <c r="AB5634" s="16">
        <v>12221016</v>
      </c>
      <c r="AC5634" t="s">
        <v>6497</v>
      </c>
      <c r="AD5634">
        <v>40002</v>
      </c>
      <c r="AF5634">
        <v>70002</v>
      </c>
      <c r="AH5634">
        <v>1125</v>
      </c>
      <c r="AI5634" s="16" t="s">
        <v>6493</v>
      </c>
      <c r="AJ5634" s="16" t="s">
        <v>6493</v>
      </c>
      <c r="AK5634" s="16" t="s">
        <v>345</v>
      </c>
    </row>
    <row r="5635" spans="2:37">
      <c r="B5635" s="16" t="n">
        <f>10000000+INDEX(编号表!$B:$B,MATCH(F5635,编号表!$A:$A,0))*100000+INDEX(编号表!$F:$F,MATCH(D5635,编号表!$E:$E,0))*1000+INDEX(编号表!$D:$D,MATCH(E5635,编号表!$C:$C,0))*10000+G5635</f>
        <v>12242017</v>
      </c>
      <c r="C5635" s="16" t="inlineStr">
        <is>
          <t xml:space="preserve">封窍符</t>
        </is>
      </c>
      <c r="D5635" s="16" t="s">
        <v>102</v>
      </c>
      <c r="E5635" s="16" t="s">
        <v>345</v>
      </c>
      <c r="F5635" s="16" t="s">
        <v>6493</v>
      </c>
      <c r="G5635" s="16">
        <v>17</v>
      </c>
      <c r="I5635">
        <v>60</v>
      </c>
      <c r="J5635" t="str">
        <f t="shared" si="90"/>
        <v>大类_灵品元婴符箓</v>
      </c>
      <c r="K5635" t="s">
        <v>337</v>
      </c>
      <c r="L5635">
        <v>1</v>
      </c>
      <c r="M5635" s="16" t="s">
        <v>6493</v>
      </c>
      <c r="O5635">
        <v>0</v>
      </c>
      <c r="P5635" t="b">
        <v>1</v>
      </c>
      <c r="Q5635"/>
      <c r="R5635" t="b">
        <v>0</v>
      </c>
      <c r="S5635">
        <v>1</v>
      </c>
      <c r="T5635" t="s">
        <v>91</v>
      </c>
      <c r="U5635">
        <v>999</v>
      </c>
      <c r="V5635" s="16" t="s">
        <v>6494</v>
      </c>
      <c r="W5635" s="16">
        <v>11700008</v>
      </c>
      <c r="Y5635" t="inlineStr">
        <is>
          <t xml:space="preserve">使一个敌人沉默2秒，仍可移动、普攻。一次性符箓，使用后消耗。</t>
        </is>
      </c>
      <c r="Z5635" t="s">
        <v>6548</v>
      </c>
      <c r="AA5635" t="s">
        <v>373</v>
      </c>
      <c r="AB5635" s="16">
        <v>12221017</v>
      </c>
      <c r="AC5635" t="s">
        <v>6497</v>
      </c>
      <c r="AD5635">
        <v>40002</v>
      </c>
      <c r="AF5635">
        <v>70002</v>
      </c>
      <c r="AH5635">
        <v>1125</v>
      </c>
      <c r="AI5635" s="16" t="s">
        <v>6493</v>
      </c>
      <c r="AJ5635" s="16" t="s">
        <v>6493</v>
      </c>
      <c r="AK5635" s="16" t="s">
        <v>345</v>
      </c>
    </row>
    <row r="5636" spans="2:37">
      <c r="B5636" s="16" t="n">
        <f>10000000+INDEX(编号表!$B:$B,MATCH(F5636,编号表!$A:$A,0))*100000+INDEX(编号表!$F:$F,MATCH(D5636,编号表!$E:$E,0))*1000+INDEX(编号表!$D:$D,MATCH(E5636,编号表!$C:$C,0))*10000+G5636</f>
        <v>12242018</v>
      </c>
      <c r="C5636" s="16" t="inlineStr">
        <is>
          <t xml:space="preserve">巨力符</t>
        </is>
      </c>
      <c r="D5636" s="16" t="s">
        <v>102</v>
      </c>
      <c r="E5636" s="16" t="s">
        <v>345</v>
      </c>
      <c r="F5636" s="16" t="s">
        <v>6493</v>
      </c>
      <c r="G5636" s="16">
        <v>18</v>
      </c>
      <c r="I5636">
        <v>60</v>
      </c>
      <c r="J5636" t="str">
        <f t="shared" si="90"/>
        <v>大类_灵品元婴符箓</v>
      </c>
      <c r="K5636" t="s">
        <v>337</v>
      </c>
      <c r="L5636">
        <v>1</v>
      </c>
      <c r="M5636" s="16" t="s">
        <v>6493</v>
      </c>
      <c r="O5636">
        <v>0</v>
      </c>
      <c r="P5636" t="b">
        <v>1</v>
      </c>
      <c r="Q5636"/>
      <c r="R5636" t="b">
        <v>0</v>
      </c>
      <c r="S5636">
        <v>1</v>
      </c>
      <c r="T5636" t="s">
        <v>91</v>
      </c>
      <c r="U5636">
        <v>999</v>
      </c>
      <c r="V5636" s="16" t="s">
        <v>6494</v>
      </c>
      <c r="W5636" s="16">
        <v>11710008</v>
      </c>
      <c r="Y5636" t="inlineStr">
        <is>
          <t xml:space="preserve">提高自身或友方攻击上下限各12.5%，持续120秒。一次性符箓，使用后消耗。</t>
        </is>
      </c>
      <c r="Z5636" t="s">
        <v>6551</v>
      </c>
      <c r="AA5636" t="s">
        <v>373</v>
      </c>
      <c r="AB5636" s="16">
        <v>12221018</v>
      </c>
      <c r="AC5636" t="s">
        <v>6497</v>
      </c>
      <c r="AD5636">
        <v>40002</v>
      </c>
      <c r="AF5636">
        <v>70002</v>
      </c>
      <c r="AH5636">
        <v>1125</v>
      </c>
      <c r="AI5636" s="16" t="s">
        <v>6493</v>
      </c>
      <c r="AJ5636" s="16" t="s">
        <v>6493</v>
      </c>
      <c r="AK5636" s="16" t="s">
        <v>345</v>
      </c>
    </row>
    <row r="5637" spans="2:37">
      <c r="B5637" s="16" t="n">
        <f>10000000+INDEX(编号表!$B:$B,MATCH(F5637,编号表!$A:$A,0))*100000+INDEX(编号表!$F:$F,MATCH(D5637,编号表!$E:$E,0))*1000+INDEX(编号表!$D:$D,MATCH(E5637,编号表!$C:$C,0))*10000+G5637</f>
        <v>12242019</v>
      </c>
      <c r="C5637" s="16" t="inlineStr">
        <is>
          <t xml:space="preserve">锐锋符</t>
        </is>
      </c>
      <c r="D5637" s="16" t="s">
        <v>102</v>
      </c>
      <c r="E5637" s="16" t="s">
        <v>345</v>
      </c>
      <c r="F5637" s="16" t="s">
        <v>6493</v>
      </c>
      <c r="G5637" s="16">
        <v>19</v>
      </c>
      <c r="I5637">
        <v>60</v>
      </c>
      <c r="J5637" t="str">
        <f t="shared" si="90"/>
        <v>大类_灵品元婴符箓</v>
      </c>
      <c r="K5637" t="s">
        <v>337</v>
      </c>
      <c r="L5637">
        <v>1</v>
      </c>
      <c r="M5637" s="16" t="s">
        <v>6493</v>
      </c>
      <c r="O5637">
        <v>0</v>
      </c>
      <c r="P5637" t="b">
        <v>1</v>
      </c>
      <c r="Q5637"/>
      <c r="R5637" t="b">
        <v>0</v>
      </c>
      <c r="S5637">
        <v>1</v>
      </c>
      <c r="T5637" t="s">
        <v>91</v>
      </c>
      <c r="U5637">
        <v>999</v>
      </c>
      <c r="V5637" s="16" t="s">
        <v>6494</v>
      </c>
      <c r="W5637" s="16">
        <v>11720008</v>
      </c>
      <c r="Y5637" t="inlineStr">
        <is>
          <t xml:space="preserve">自身获得18.75%无视物理防御，持续120秒。一次性符箓，使用后消耗。</t>
        </is>
      </c>
      <c r="Z5637" t="s">
        <v>6554</v>
      </c>
      <c r="AA5637" t="s">
        <v>373</v>
      </c>
      <c r="AB5637" s="16">
        <v>12221019</v>
      </c>
      <c r="AC5637" t="s">
        <v>6497</v>
      </c>
      <c r="AD5637">
        <v>40002</v>
      </c>
      <c r="AF5637">
        <v>70002</v>
      </c>
      <c r="AH5637">
        <v>1125</v>
      </c>
      <c r="AI5637" s="16" t="s">
        <v>6493</v>
      </c>
      <c r="AJ5637" s="16" t="s">
        <v>6493</v>
      </c>
      <c r="AK5637" s="16" t="s">
        <v>345</v>
      </c>
    </row>
    <row r="5638" spans="2:37">
      <c r="B5638" s="16" t="n">
        <f>10000000+INDEX(编号表!$B:$B,MATCH(F5638,编号表!$A:$A,0))*100000+INDEX(编号表!$F:$F,MATCH(D5638,编号表!$E:$E,0))*1000+INDEX(编号表!$D:$D,MATCH(E5638,编号表!$C:$C,0))*10000+G5638</f>
        <v>12242020</v>
      </c>
      <c r="C5638" s="16" t="inlineStr">
        <is>
          <t xml:space="preserve">凝神符</t>
        </is>
      </c>
      <c r="D5638" s="16" t="s">
        <v>102</v>
      </c>
      <c r="E5638" s="16" t="s">
        <v>345</v>
      </c>
      <c r="F5638" s="16" t="s">
        <v>6493</v>
      </c>
      <c r="G5638" s="16">
        <v>20</v>
      </c>
      <c r="I5638">
        <v>60</v>
      </c>
      <c r="J5638" t="str">
        <f t="shared" si="90"/>
        <v>大类_灵品元婴符箓</v>
      </c>
      <c r="K5638" t="s">
        <v>337</v>
      </c>
      <c r="L5638">
        <v>1</v>
      </c>
      <c r="M5638" s="16" t="s">
        <v>6493</v>
      </c>
      <c r="O5638">
        <v>0</v>
      </c>
      <c r="P5638" t="b">
        <v>1</v>
      </c>
      <c r="Q5638"/>
      <c r="R5638" t="b">
        <v>0</v>
      </c>
      <c r="S5638">
        <v>1</v>
      </c>
      <c r="T5638" t="s">
        <v>91</v>
      </c>
      <c r="U5638">
        <v>999</v>
      </c>
      <c r="V5638" s="16" t="s">
        <v>6494</v>
      </c>
      <c r="W5638" s="16">
        <v>11730008</v>
      </c>
      <c r="Y5638" t="inlineStr">
        <is>
          <t xml:space="preserve">提高自身或友方命中10个百分点，持续120秒。一次性符箓，使用后消耗。</t>
        </is>
      </c>
      <c r="Z5638" t="s">
        <v>6557</v>
      </c>
      <c r="AA5638" t="s">
        <v>373</v>
      </c>
      <c r="AB5638" s="16">
        <v>12221020</v>
      </c>
      <c r="AC5638" t="s">
        <v>6497</v>
      </c>
      <c r="AD5638">
        <v>40002</v>
      </c>
      <c r="AF5638">
        <v>70002</v>
      </c>
      <c r="AH5638">
        <v>1125</v>
      </c>
      <c r="AI5638" s="16" t="s">
        <v>6493</v>
      </c>
      <c r="AJ5638" s="16" t="s">
        <v>6493</v>
      </c>
      <c r="AK5638" s="16" t="s">
        <v>345</v>
      </c>
    </row>
    <row r="5639" spans="2:37">
      <c r="B5639" s="16" t="n">
        <f>10000000+INDEX(编号表!$B:$B,MATCH(F5639,编号表!$A:$A,0))*100000+INDEX(编号表!$F:$F,MATCH(D5639,编号表!$E:$E,0))*1000+INDEX(编号表!$D:$D,MATCH(E5639,编号表!$C:$C,0))*10000+G5639</f>
        <v>12242021</v>
      </c>
      <c r="C5639" s="16" t="inlineStr">
        <is>
          <t xml:space="preserve">激元符</t>
        </is>
      </c>
      <c r="D5639" s="16" t="s">
        <v>102</v>
      </c>
      <c r="E5639" s="16" t="s">
        <v>345</v>
      </c>
      <c r="F5639" s="16" t="s">
        <v>6493</v>
      </c>
      <c r="G5639" s="16">
        <v>21</v>
      </c>
      <c r="I5639">
        <v>60</v>
      </c>
      <c r="J5639" t="str">
        <f t="shared" si="90"/>
        <v>大类_灵品元婴符箓</v>
      </c>
      <c r="K5639" t="s">
        <v>337</v>
      </c>
      <c r="L5639">
        <v>1</v>
      </c>
      <c r="M5639" s="16" t="s">
        <v>6493</v>
      </c>
      <c r="O5639">
        <v>0</v>
      </c>
      <c r="P5639" t="b">
        <v>1</v>
      </c>
      <c r="Q5639"/>
      <c r="R5639" t="b">
        <v>0</v>
      </c>
      <c r="S5639">
        <v>1</v>
      </c>
      <c r="T5639" t="s">
        <v>91</v>
      </c>
      <c r="U5639">
        <v>999</v>
      </c>
      <c r="V5639" s="16" t="s">
        <v>6494</v>
      </c>
      <c r="W5639" s="16">
        <v>11740008</v>
      </c>
      <c r="Y5639" t="inlineStr">
        <is>
          <t xml:space="preserve">自身获得18.75%无视法术防御，持续120秒。一次性符箓，使用后消耗。</t>
        </is>
      </c>
      <c r="Z5639" t="inlineStr">
        <is>
          <t xml:space="preserve">|cFFAAAABB灵机凝于一线，破去护体术障。|r</t>
        </is>
      </c>
      <c r="AA5639" t="s">
        <v>373</v>
      </c>
      <c r="AB5639" s="16">
        <v>12221021</v>
      </c>
      <c r="AC5639" t="s">
        <v>6497</v>
      </c>
      <c r="AD5639">
        <v>40002</v>
      </c>
      <c r="AF5639">
        <v>70002</v>
      </c>
      <c r="AH5639">
        <v>1125</v>
      </c>
      <c r="AI5639" s="16" t="s">
        <v>6493</v>
      </c>
      <c r="AJ5639" s="16" t="s">
        <v>6493</v>
      </c>
      <c r="AK5639" s="16" t="s">
        <v>345</v>
      </c>
    </row>
    <row r="5640" spans="2:37">
      <c r="B5640" s="16" t="n">
        <f>10000000+INDEX(编号表!$B:$B,MATCH(F5640,编号表!$A:$A,0))*100000+INDEX(编号表!$F:$F,MATCH(D5640,编号表!$E:$E,0))*1000+INDEX(编号表!$D:$D,MATCH(E5640,编号表!$C:$C,0))*10000+G5640</f>
        <v>12242022</v>
      </c>
      <c r="C5640" s="16" t="inlineStr">
        <is>
          <t xml:space="preserve">回春符</t>
        </is>
      </c>
      <c r="D5640" s="16" t="s">
        <v>102</v>
      </c>
      <c r="E5640" s="16" t="s">
        <v>345</v>
      </c>
      <c r="F5640" s="16" t="s">
        <v>6493</v>
      </c>
      <c r="G5640" s="16">
        <v>22</v>
      </c>
      <c r="I5640">
        <v>60</v>
      </c>
      <c r="J5640" t="str">
        <f t="shared" si="90"/>
        <v>大类_灵品元婴符箓</v>
      </c>
      <c r="K5640" t="s">
        <v>337</v>
      </c>
      <c r="L5640">
        <v>1</v>
      </c>
      <c r="M5640" s="16" t="s">
        <v>6493</v>
      </c>
      <c r="O5640">
        <v>0</v>
      </c>
      <c r="P5640" t="b">
        <v>1</v>
      </c>
      <c r="Q5640"/>
      <c r="R5640" t="b">
        <v>0</v>
      </c>
      <c r="S5640">
        <v>1</v>
      </c>
      <c r="T5640" t="s">
        <v>91</v>
      </c>
      <c r="U5640">
        <v>999</v>
      </c>
      <c r="V5640" s="16" t="s">
        <v>6494</v>
      </c>
      <c r="W5640" s="16">
        <v>11750008</v>
      </c>
      <c r="Y5640" t="inlineStr">
        <is>
          <t xml:space="preserve">自身或友方每秒恢复2040点生命，持续120秒。一次性符箓，使用后消耗。</t>
        </is>
      </c>
      <c r="Z5640" t="s">
        <v>6563</v>
      </c>
      <c r="AA5640" t="s">
        <v>373</v>
      </c>
      <c r="AB5640" s="16">
        <v>12221022</v>
      </c>
      <c r="AC5640" t="s">
        <v>6497</v>
      </c>
      <c r="AD5640">
        <v>40002</v>
      </c>
      <c r="AF5640">
        <v>70002</v>
      </c>
      <c r="AH5640">
        <v>1125</v>
      </c>
      <c r="AI5640" s="16" t="s">
        <v>6493</v>
      </c>
      <c r="AJ5640" s="16" t="s">
        <v>6493</v>
      </c>
      <c r="AK5640" s="16" t="s">
        <v>345</v>
      </c>
    </row>
    <row r="5641" spans="2:37">
      <c r="B5641" s="16" t="n">
        <f>10000000+INDEX(编号表!$B:$B,MATCH(F5641,编号表!$A:$A,0))*100000+INDEX(编号表!$F:$F,MATCH(D5641,编号表!$E:$E,0))*1000+INDEX(编号表!$D:$D,MATCH(E5641,编号表!$C:$C,0))*10000+G5641</f>
        <v>12242023</v>
      </c>
      <c r="C5641" s="16" t="inlineStr">
        <is>
          <t xml:space="preserve">回气符</t>
        </is>
      </c>
      <c r="D5641" s="16" t="s">
        <v>102</v>
      </c>
      <c r="E5641" s="16" t="s">
        <v>345</v>
      </c>
      <c r="F5641" s="16" t="s">
        <v>6493</v>
      </c>
      <c r="G5641" s="16">
        <v>23</v>
      </c>
      <c r="I5641">
        <v>60</v>
      </c>
      <c r="J5641" t="str">
        <f t="shared" si="90"/>
        <v>大类_灵品元婴符箓</v>
      </c>
      <c r="K5641" t="s">
        <v>337</v>
      </c>
      <c r="L5641">
        <v>1</v>
      </c>
      <c r="M5641" s="16" t="s">
        <v>6493</v>
      </c>
      <c r="O5641">
        <v>0</v>
      </c>
      <c r="P5641" t="b">
        <v>1</v>
      </c>
      <c r="Q5641"/>
      <c r="R5641" t="b">
        <v>0</v>
      </c>
      <c r="S5641">
        <v>1</v>
      </c>
      <c r="T5641" t="s">
        <v>91</v>
      </c>
      <c r="U5641">
        <v>999</v>
      </c>
      <c r="V5641" s="16" t="s">
        <v>6494</v>
      </c>
      <c r="W5641" s="16">
        <v>11760008</v>
      </c>
      <c r="Y5641" t="inlineStr">
        <is>
          <t xml:space="preserve">自身或友方每秒恢复408点灵力，持续120秒。一次性符箓，使用后消耗。</t>
        </is>
      </c>
      <c r="Z5641" t="s">
        <v>6566</v>
      </c>
      <c r="AA5641" t="s">
        <v>373</v>
      </c>
      <c r="AB5641" s="16">
        <v>12221023</v>
      </c>
      <c r="AC5641" t="s">
        <v>6497</v>
      </c>
      <c r="AD5641">
        <v>40002</v>
      </c>
      <c r="AF5641">
        <v>70002</v>
      </c>
      <c r="AH5641">
        <v>1125</v>
      </c>
      <c r="AI5641" s="16" t="s">
        <v>6493</v>
      </c>
      <c r="AJ5641" s="16" t="s">
        <v>6493</v>
      </c>
      <c r="AK5641" s="16" t="s">
        <v>345</v>
      </c>
    </row>
    <row r="5642" spans="2:37">
      <c r="B5642" s="16" t="n">
        <f>10000000+INDEX(编号表!$B:$B,MATCH(F5642,编号表!$A:$A,0))*100000+INDEX(编号表!$F:$F,MATCH(D5642,编号表!$E:$E,0))*1000+INDEX(编号表!$D:$D,MATCH(E5642,编号表!$C:$C,0))*10000+G5642</f>
        <v>12242024</v>
      </c>
      <c r="C5642" s="16" t="inlineStr">
        <is>
          <t xml:space="preserve">清心符</t>
        </is>
      </c>
      <c r="D5642" s="16" t="s">
        <v>102</v>
      </c>
      <c r="E5642" s="16" t="s">
        <v>345</v>
      </c>
      <c r="F5642" s="16" t="s">
        <v>6493</v>
      </c>
      <c r="G5642" s="16">
        <v>24</v>
      </c>
      <c r="I5642">
        <v>60</v>
      </c>
      <c r="J5642" t="str">
        <f t="shared" si="90"/>
        <v>大类_灵品元婴符箓</v>
      </c>
      <c r="K5642" t="s">
        <v>337</v>
      </c>
      <c r="L5642">
        <v>1</v>
      </c>
      <c r="M5642" s="16" t="s">
        <v>6493</v>
      </c>
      <c r="O5642">
        <v>0</v>
      </c>
      <c r="P5642" t="b">
        <v>1</v>
      </c>
      <c r="Q5642"/>
      <c r="R5642" t="b">
        <v>0</v>
      </c>
      <c r="S5642">
        <v>1</v>
      </c>
      <c r="T5642" t="s">
        <v>91</v>
      </c>
      <c r="U5642">
        <v>999</v>
      </c>
      <c r="V5642" s="16" t="s">
        <v>6494</v>
      </c>
      <c r="W5642" s="16">
        <v>11770008</v>
      </c>
      <c r="Y5642" t="inlineStr">
        <is>
          <t xml:space="preserve">以62.5%概率净化自身或友方全部可被普通驱散移除的减益状态。仅判定一次。一次性符箓，使用后消耗。</t>
        </is>
      </c>
      <c r="Z5642" t="s">
        <v>6569</v>
      </c>
      <c r="AA5642" t="s">
        <v>373</v>
      </c>
      <c r="AB5642" s="16">
        <v>12221024</v>
      </c>
      <c r="AC5642" t="s">
        <v>6497</v>
      </c>
      <c r="AD5642">
        <v>40002</v>
      </c>
      <c r="AF5642">
        <v>70002</v>
      </c>
      <c r="AH5642">
        <v>1125</v>
      </c>
      <c r="AI5642" s="16" t="s">
        <v>6493</v>
      </c>
      <c r="AJ5642" s="16" t="s">
        <v>6493</v>
      </c>
      <c r="AK5642" s="16" t="s">
        <v>345</v>
      </c>
    </row>
    <row r="5643" spans="2:37">
      <c r="B5643" s="16" t="n">
        <f>10000000+INDEX(编号表!$B:$B,MATCH(F5643,编号表!$A:$A,0))*100000+INDEX(编号表!$F:$F,MATCH(D5643,编号表!$E:$E,0))*1000+INDEX(编号表!$D:$D,MATCH(E5643,编号表!$C:$C,0))*10000+G5643</f>
        <v>12242025</v>
      </c>
      <c r="C5643" s="16" t="inlineStr">
        <is>
          <t xml:space="preserve">辟瘴符</t>
        </is>
      </c>
      <c r="D5643" s="16" t="s">
        <v>102</v>
      </c>
      <c r="E5643" s="16" t="s">
        <v>345</v>
      </c>
      <c r="F5643" s="16" t="s">
        <v>6493</v>
      </c>
      <c r="G5643" s="16">
        <v>25</v>
      </c>
      <c r="I5643">
        <v>60</v>
      </c>
      <c r="J5643" t="str">
        <f t="shared" si="90"/>
        <v>大类_灵品元婴符箓</v>
      </c>
      <c r="K5643" t="s">
        <v>337</v>
      </c>
      <c r="L5643">
        <v>1</v>
      </c>
      <c r="M5643" s="16" t="s">
        <v>6493</v>
      </c>
      <c r="O5643">
        <v>0</v>
      </c>
      <c r="P5643" t="b">
        <v>1</v>
      </c>
      <c r="Q5643"/>
      <c r="R5643" t="b">
        <v>0</v>
      </c>
      <c r="S5643">
        <v>1</v>
      </c>
      <c r="T5643" t="s">
        <v>91</v>
      </c>
      <c r="U5643">
        <v>999</v>
      </c>
      <c r="V5643" s="16" t="s">
        <v>6494</v>
      </c>
      <c r="W5643" s="16">
        <v>11780008</v>
      </c>
      <c r="Y5643" t="inlineStr">
        <is>
          <t xml:space="preserve">自身或友方获得20%毒伤减免，持续120秒。一次性符箓，使用后消耗。</t>
        </is>
      </c>
      <c r="Z5643" t="s">
        <v>6572</v>
      </c>
      <c r="AA5643" t="s">
        <v>373</v>
      </c>
      <c r="AB5643" s="16">
        <v>12221025</v>
      </c>
      <c r="AC5643" t="s">
        <v>6497</v>
      </c>
      <c r="AD5643">
        <v>40002</v>
      </c>
      <c r="AF5643">
        <v>70002</v>
      </c>
      <c r="AH5643">
        <v>1125</v>
      </c>
      <c r="AI5643" s="16" t="s">
        <v>6493</v>
      </c>
      <c r="AJ5643" s="16" t="s">
        <v>6493</v>
      </c>
      <c r="AK5643" s="16" t="s">
        <v>345</v>
      </c>
    </row>
    <row r="5644" spans="2:37">
      <c r="B5644" s="16" t="n">
        <f>10000000+INDEX(编号表!$B:$B,MATCH(F5644,编号表!$A:$A,0))*100000+INDEX(编号表!$F:$F,MATCH(D5644,编号表!$E:$E,0))*1000+INDEX(编号表!$D:$D,MATCH(E5644,编号表!$C:$C,0))*10000+G5644</f>
        <v>12242026</v>
      </c>
      <c r="C5644" s="16" t="inlineStr">
        <is>
          <t xml:space="preserve">神行符</t>
        </is>
      </c>
      <c r="D5644" s="16" t="s">
        <v>102</v>
      </c>
      <c r="E5644" s="16" t="s">
        <v>345</v>
      </c>
      <c r="F5644" s="16" t="s">
        <v>6493</v>
      </c>
      <c r="G5644" s="16">
        <v>26</v>
      </c>
      <c r="I5644">
        <v>60</v>
      </c>
      <c r="J5644" t="str">
        <f t="shared" si="90"/>
        <v>大类_灵品元婴符箓</v>
      </c>
      <c r="K5644" t="s">
        <v>337</v>
      </c>
      <c r="L5644">
        <v>1</v>
      </c>
      <c r="M5644" s="16" t="s">
        <v>6493</v>
      </c>
      <c r="O5644">
        <v>0</v>
      </c>
      <c r="P5644" t="b">
        <v>1</v>
      </c>
      <c r="Q5644"/>
      <c r="R5644" t="b">
        <v>0</v>
      </c>
      <c r="S5644">
        <v>1</v>
      </c>
      <c r="T5644" t="s">
        <v>91</v>
      </c>
      <c r="U5644">
        <v>999</v>
      </c>
      <c r="V5644" s="16" t="s">
        <v>6494</v>
      </c>
      <c r="W5644" s="16">
        <v>11790008</v>
      </c>
      <c r="Y5644" t="inlineStr">
        <is>
          <t xml:space="preserve">自身移动速度提高80，持续120秒。一次性符箓，使用后消耗。</t>
        </is>
      </c>
      <c r="Z5644" t="s">
        <v>6575</v>
      </c>
      <c r="AA5644" t="s">
        <v>373</v>
      </c>
      <c r="AB5644" s="16">
        <v>12221026</v>
      </c>
      <c r="AC5644" t="s">
        <v>6497</v>
      </c>
      <c r="AD5644">
        <v>40002</v>
      </c>
      <c r="AF5644">
        <v>70002</v>
      </c>
      <c r="AH5644">
        <v>1125</v>
      </c>
      <c r="AI5644" s="16" t="s">
        <v>6493</v>
      </c>
      <c r="AJ5644" s="16" t="s">
        <v>6493</v>
      </c>
      <c r="AK5644" s="16" t="s">
        <v>345</v>
      </c>
    </row>
    <row r="5645" spans="2:37">
      <c r="B5645" s="16" t="n">
        <f>10000000+INDEX(编号表!$B:$B,MATCH(F5645,编号表!$A:$A,0))*100000+INDEX(编号表!$F:$F,MATCH(D5645,编号表!$E:$E,0))*1000+INDEX(编号表!$D:$D,MATCH(E5645,编号表!$C:$C,0))*10000+G5645</f>
        <v>12242027</v>
      </c>
      <c r="C5645" s="16" t="inlineStr">
        <is>
          <t xml:space="preserve">轻身符</t>
        </is>
      </c>
      <c r="D5645" s="16" t="s">
        <v>102</v>
      </c>
      <c r="E5645" s="16" t="s">
        <v>345</v>
      </c>
      <c r="F5645" s="16" t="s">
        <v>6493</v>
      </c>
      <c r="G5645" s="16">
        <v>27</v>
      </c>
      <c r="I5645">
        <v>60</v>
      </c>
      <c r="J5645" t="str">
        <f t="shared" si="90"/>
        <v>大类_灵品元婴符箓</v>
      </c>
      <c r="K5645" t="s">
        <v>337</v>
      </c>
      <c r="L5645">
        <v>1</v>
      </c>
      <c r="M5645" s="16" t="s">
        <v>6493</v>
      </c>
      <c r="O5645">
        <v>0</v>
      </c>
      <c r="P5645" t="b">
        <v>1</v>
      </c>
      <c r="Q5645"/>
      <c r="R5645" t="b">
        <v>0</v>
      </c>
      <c r="S5645">
        <v>1</v>
      </c>
      <c r="T5645" t="s">
        <v>91</v>
      </c>
      <c r="U5645">
        <v>999</v>
      </c>
      <c r="V5645" s="16" t="s">
        <v>6494</v>
      </c>
      <c r="W5645" s="16">
        <v>11800008</v>
      </c>
      <c r="Y5645" t="inlineStr">
        <is>
          <t xml:space="preserve">自身闪避提高12.5个百分点，持续120秒。一次性符箓，使用后消耗。</t>
        </is>
      </c>
      <c r="Z5645" t="s">
        <v>6578</v>
      </c>
      <c r="AA5645" t="s">
        <v>373</v>
      </c>
      <c r="AB5645" s="16">
        <v>12221027</v>
      </c>
      <c r="AC5645" t="s">
        <v>6497</v>
      </c>
      <c r="AD5645">
        <v>40002</v>
      </c>
      <c r="AF5645">
        <v>70002</v>
      </c>
      <c r="AH5645">
        <v>1125</v>
      </c>
      <c r="AI5645" s="16" t="s">
        <v>6493</v>
      </c>
      <c r="AJ5645" s="16" t="s">
        <v>6493</v>
      </c>
      <c r="AK5645" s="16" t="s">
        <v>345</v>
      </c>
    </row>
    <row r="5646" spans="2:37">
      <c r="B5646" s="16" t="n">
        <f>10000000+INDEX(编号表!$B:$B,MATCH(F5646,编号表!$A:$A,0))*100000+INDEX(编号表!$F:$F,MATCH(D5646,编号表!$E:$E,0))*1000+INDEX(编号表!$D:$D,MATCH(E5646,编号表!$C:$C,0))*10000+G5646</f>
        <v>12242028</v>
      </c>
      <c r="C5646" s="16" t="inlineStr">
        <is>
          <t xml:space="preserve">缩地符</t>
        </is>
      </c>
      <c r="D5646" s="16" t="s">
        <v>102</v>
      </c>
      <c r="E5646" s="16" t="s">
        <v>345</v>
      </c>
      <c r="F5646" s="16" t="s">
        <v>6493</v>
      </c>
      <c r="G5646" s="16">
        <v>28</v>
      </c>
      <c r="I5646">
        <v>60</v>
      </c>
      <c r="J5646" t="str">
        <f t="shared" si="90"/>
        <v>大类_灵品元婴符箓</v>
      </c>
      <c r="K5646" t="s">
        <v>337</v>
      </c>
      <c r="L5646">
        <v>1</v>
      </c>
      <c r="M5646" s="16" t="s">
        <v>6493</v>
      </c>
      <c r="O5646">
        <v>0</v>
      </c>
      <c r="P5646" t="b">
        <v>1</v>
      </c>
      <c r="Q5646"/>
      <c r="R5646" t="b">
        <v>0</v>
      </c>
      <c r="S5646">
        <v>1</v>
      </c>
      <c r="T5646" t="s">
        <v>91</v>
      </c>
      <c r="U5646">
        <v>999</v>
      </c>
      <c r="V5646" s="16" t="s">
        <v>6494</v>
      </c>
      <c r="W5646" s="16">
        <v>11810008</v>
      </c>
      <c r="Y5646" t="inlineStr">
        <is>
          <t xml:space="preserve">向目标地点闪现最多500码；沿途遇墙停在障碍前最近可达点。一次性符箓，使用后消耗。</t>
        </is>
      </c>
      <c r="Z5646" t="s">
        <v>6581</v>
      </c>
      <c r="AA5646" t="s">
        <v>373</v>
      </c>
      <c r="AB5646" s="16">
        <v>12221028</v>
      </c>
      <c r="AC5646" t="s">
        <v>6497</v>
      </c>
      <c r="AD5646">
        <v>40002</v>
      </c>
      <c r="AF5646">
        <v>70002</v>
      </c>
      <c r="AH5646">
        <v>1125</v>
      </c>
      <c r="AI5646" s="16" t="s">
        <v>6493</v>
      </c>
      <c r="AJ5646" s="16" t="s">
        <v>6493</v>
      </c>
      <c r="AK5646" s="16" t="s">
        <v>345</v>
      </c>
    </row>
    <row r="5647" spans="2:37">
      <c r="B5647" s="16" t="n">
        <f>10000000+INDEX(编号表!$B:$B,MATCH(F5647,编号表!$A:$A,0))*100000+INDEX(编号表!$F:$F,MATCH(D5647,编号表!$E:$E,0))*1000+INDEX(编号表!$D:$D,MATCH(E5647,编号表!$C:$C,0))*10000+G5647</f>
        <v>12242029</v>
      </c>
      <c r="C5647" s="16" t="inlineStr">
        <is>
          <t xml:space="preserve">隐身符</t>
        </is>
      </c>
      <c r="D5647" s="16" t="s">
        <v>102</v>
      </c>
      <c r="E5647" s="16" t="s">
        <v>345</v>
      </c>
      <c r="F5647" s="16" t="s">
        <v>6493</v>
      </c>
      <c r="G5647" s="16">
        <v>29</v>
      </c>
      <c r="I5647">
        <v>60</v>
      </c>
      <c r="J5647" t="str">
        <f t="shared" si="90"/>
        <v>大类_灵品元婴符箓</v>
      </c>
      <c r="K5647" t="s">
        <v>337</v>
      </c>
      <c r="L5647">
        <v>1</v>
      </c>
      <c r="M5647" s="16" t="s">
        <v>6493</v>
      </c>
      <c r="O5647">
        <v>0</v>
      </c>
      <c r="P5647" t="b">
        <v>1</v>
      </c>
      <c r="Q5647"/>
      <c r="R5647" t="b">
        <v>0</v>
      </c>
      <c r="S5647">
        <v>1</v>
      </c>
      <c r="T5647" t="s">
        <v>91</v>
      </c>
      <c r="U5647">
        <v>999</v>
      </c>
      <c r="V5647" s="16" t="s">
        <v>6494</v>
      </c>
      <c r="W5647" s="16">
        <v>11820008</v>
      </c>
      <c r="Y5647" t="inlineStr">
        <is>
          <t xml:space="preserve">自身获得隐身，战斗中不可被未携带隐形侦测的敌人选取，角色显示半透明，持续120秒。一次性符箓，使用后消耗。</t>
        </is>
      </c>
      <c r="Z5647" t="inlineStr">
        <is>
          <t xml:space="preserve">|cFFAAAABB身影藏于灵流，虚实一念之间。|r</t>
        </is>
      </c>
      <c r="AA5647" t="s">
        <v>373</v>
      </c>
      <c r="AB5647" s="16">
        <v>12221029</v>
      </c>
      <c r="AC5647" t="s">
        <v>6497</v>
      </c>
      <c r="AD5647">
        <v>40002</v>
      </c>
      <c r="AF5647">
        <v>70002</v>
      </c>
      <c r="AH5647">
        <v>1125</v>
      </c>
      <c r="AI5647" s="16" t="s">
        <v>6493</v>
      </c>
      <c r="AJ5647" s="16" t="s">
        <v>6493</v>
      </c>
      <c r="AK5647" s="16" t="s">
        <v>345</v>
      </c>
    </row>
    <row r="5648" spans="2:37">
      <c r="B5648" s="16" t="n">
        <f>10000000+INDEX(编号表!$B:$B,MATCH(F5648,编号表!$A:$A,0))*100000+INDEX(编号表!$F:$F,MATCH(D5648,编号表!$E:$E,0))*1000+INDEX(编号表!$D:$D,MATCH(E5648,编号表!$C:$C,0))*10000+G5648</f>
        <v>12242030</v>
      </c>
      <c r="C5648" s="16" t="inlineStr">
        <is>
          <t xml:space="preserve">敛息符</t>
        </is>
      </c>
      <c r="D5648" s="16" t="s">
        <v>102</v>
      </c>
      <c r="E5648" s="16" t="s">
        <v>345</v>
      </c>
      <c r="F5648" s="16" t="s">
        <v>6493</v>
      </c>
      <c r="G5648" s="16">
        <v>30</v>
      </c>
      <c r="I5648">
        <v>60</v>
      </c>
      <c r="J5648" t="str">
        <f t="shared" si="90"/>
        <v>大类_灵品元婴符箓</v>
      </c>
      <c r="K5648" t="s">
        <v>337</v>
      </c>
      <c r="L5648">
        <v>1</v>
      </c>
      <c r="M5648" s="16" t="s">
        <v>6493</v>
      </c>
      <c r="O5648">
        <v>0</v>
      </c>
      <c r="P5648" t="b">
        <v>1</v>
      </c>
      <c r="Q5648"/>
      <c r="R5648" t="b">
        <v>0</v>
      </c>
      <c r="S5648">
        <v>1</v>
      </c>
      <c r="T5648" t="s">
        <v>91</v>
      </c>
      <c r="U5648">
        <v>999</v>
      </c>
      <c r="V5648" s="16" t="s">
        <v>6494</v>
      </c>
      <c r="W5648" s="16">
        <v>11830008</v>
      </c>
      <c r="Y5648" t="inlineStr">
        <is>
          <t xml:space="preserve">怪物主动发现自己的距离缩减20%，持续120秒。不影响队友、既有追击及怪物受击还手。一次性符箓，使用后消耗。</t>
        </is>
      </c>
      <c r="Z5648" t="s">
        <v>6587</v>
      </c>
      <c r="AA5648" t="s">
        <v>373</v>
      </c>
      <c r="AB5648" s="16">
        <v>12221030</v>
      </c>
      <c r="AC5648" t="s">
        <v>6497</v>
      </c>
      <c r="AD5648">
        <v>40002</v>
      </c>
      <c r="AF5648">
        <v>70002</v>
      </c>
      <c r="AH5648">
        <v>1125</v>
      </c>
      <c r="AI5648" s="16" t="s">
        <v>6493</v>
      </c>
      <c r="AJ5648" s="16" t="s">
        <v>6493</v>
      </c>
      <c r="AK5648" s="16" t="s">
        <v>345</v>
      </c>
    </row>
    <row r="5649" spans="2:37">
      <c r="B5649" s="16" t="n">
        <f>10000000+INDEX(编号表!$B:$B,MATCH(F5649,编号表!$A:$A,0))*100000+INDEX(编号表!$F:$F,MATCH(D5649,编号表!$E:$E,0))*1000+INDEX(编号表!$D:$D,MATCH(E5649,编号表!$C:$C,0))*10000+G5649</f>
        <v>12242031</v>
      </c>
      <c r="C5649" s="16" t="inlineStr">
        <is>
          <t xml:space="preserve">震音符</t>
        </is>
      </c>
      <c r="D5649" s="16" t="s">
        <v>102</v>
      </c>
      <c r="E5649" s="16" t="s">
        <v>345</v>
      </c>
      <c r="F5649" s="16" t="s">
        <v>6493</v>
      </c>
      <c r="G5649" s="16">
        <v>31</v>
      </c>
      <c r="I5649">
        <v>60</v>
      </c>
      <c r="J5649" t="str">
        <f t="shared" si="90"/>
        <v>大类_灵品元婴符箓</v>
      </c>
      <c r="K5649" t="s">
        <v>337</v>
      </c>
      <c r="L5649">
        <v>1</v>
      </c>
      <c r="M5649" s="16" t="s">
        <v>6493</v>
      </c>
      <c r="O5649">
        <v>0</v>
      </c>
      <c r="P5649" t="b">
        <v>1</v>
      </c>
      <c r="Q5649"/>
      <c r="R5649" t="b">
        <v>0</v>
      </c>
      <c r="S5649">
        <v>1</v>
      </c>
      <c r="T5649" t="s">
        <v>91</v>
      </c>
      <c r="U5649">
        <v>999</v>
      </c>
      <c r="V5649" s="16" t="s">
        <v>6494</v>
      </c>
      <c r="W5649" s="16">
        <v>11840008</v>
      </c>
      <c r="Y5649" t="inlineStr">
        <is>
          <t xml:space="preserve">向周围释放声波，对半径220码内敌人造成4200点普通法术伤害，并向外击退160码。一次性符箓，使用后消耗。</t>
        </is>
      </c>
      <c r="Z5649" t="inlineStr">
        <is>
          <t xml:space="preserve">|cFFAAAABB声震八方，灵波退敌。|r</t>
        </is>
      </c>
      <c r="AA5649" t="s">
        <v>373</v>
      </c>
      <c r="AB5649" s="16">
        <v>12221031</v>
      </c>
      <c r="AC5649" t="s">
        <v>6497</v>
      </c>
      <c r="AD5649">
        <v>40002</v>
      </c>
      <c r="AF5649">
        <v>70002</v>
      </c>
      <c r="AH5649">
        <v>1125</v>
      </c>
      <c r="AI5649" s="16" t="s">
        <v>6493</v>
      </c>
      <c r="AJ5649" s="16" t="s">
        <v>6493</v>
      </c>
      <c r="AK5649" s="16" t="s">
        <v>345</v>
      </c>
    </row>
    <row r="5650" spans="2:37">
      <c r="B5650" s="16" t="n">
        <f>10000000+INDEX(编号表!$B:$B,MATCH(F5650,编号表!$A:$A,0))*100000+INDEX(编号表!$F:$F,MATCH(D5650,编号表!$E:$E,0))*1000+INDEX(编号表!$D:$D,MATCH(E5650,编号表!$C:$C,0))*10000+G5650</f>
        <v>12242032</v>
      </c>
      <c r="C5650" s="16" t="inlineStr">
        <is>
          <t xml:space="preserve">障眼符</t>
        </is>
      </c>
      <c r="D5650" s="16" t="s">
        <v>102</v>
      </c>
      <c r="E5650" s="16" t="s">
        <v>345</v>
      </c>
      <c r="F5650" s="16" t="s">
        <v>6493</v>
      </c>
      <c r="G5650" s="16">
        <v>32</v>
      </c>
      <c r="I5650">
        <v>60</v>
      </c>
      <c r="J5650" t="str">
        <f t="shared" si="90"/>
        <v>大类_灵品元婴符箓</v>
      </c>
      <c r="K5650" t="s">
        <v>337</v>
      </c>
      <c r="L5650">
        <v>1</v>
      </c>
      <c r="M5650" s="16" t="s">
        <v>6493</v>
      </c>
      <c r="O5650">
        <v>0</v>
      </c>
      <c r="P5650" t="b">
        <v>1</v>
      </c>
      <c r="Q5650"/>
      <c r="R5650" t="b">
        <v>0</v>
      </c>
      <c r="S5650">
        <v>1</v>
      </c>
      <c r="T5650" t="s">
        <v>91</v>
      </c>
      <c r="U5650">
        <v>999</v>
      </c>
      <c r="V5650" s="16" t="s">
        <v>6494</v>
      </c>
      <c r="W5650" s="16">
        <v>11850008</v>
      </c>
      <c r="Y5650" t="inlineStr">
        <is>
          <t xml:space="preserve">降低敌人命中10个百分点，持续120秒。一次性符箓，使用后消耗。</t>
        </is>
      </c>
      <c r="Z5650" t="s">
        <v>6593</v>
      </c>
      <c r="AA5650" t="s">
        <v>373</v>
      </c>
      <c r="AB5650" s="16">
        <v>12221032</v>
      </c>
      <c r="AC5650" t="s">
        <v>6497</v>
      </c>
      <c r="AD5650">
        <v>40002</v>
      </c>
      <c r="AF5650">
        <v>70002</v>
      </c>
      <c r="AH5650">
        <v>1125</v>
      </c>
      <c r="AI5650" s="16" t="s">
        <v>6493</v>
      </c>
      <c r="AJ5650" s="16" t="s">
        <v>6493</v>
      </c>
      <c r="AK5650" s="16" t="s">
        <v>345</v>
      </c>
    </row>
    <row r="5651" spans="2:37">
      <c r="B5651" s="16" t="n">
        <f>10000000+INDEX(编号表!$B:$B,MATCH(F5651,编号表!$A:$A,0))*100000+INDEX(编号表!$F:$F,MATCH(D5651,编号表!$E:$E,0))*1000+INDEX(编号表!$D:$D,MATCH(E5651,编号表!$C:$C,0))*10000+G5651</f>
        <v>12242033</v>
      </c>
      <c r="C5651" s="16" t="inlineStr">
        <is>
          <t xml:space="preserve">破妄符</t>
        </is>
      </c>
      <c r="D5651" s="16" t="s">
        <v>102</v>
      </c>
      <c r="E5651" s="16" t="s">
        <v>345</v>
      </c>
      <c r="F5651" s="16" t="s">
        <v>6493</v>
      </c>
      <c r="G5651" s="16">
        <v>33</v>
      </c>
      <c r="I5651">
        <v>60</v>
      </c>
      <c r="J5651" t="str">
        <f t="shared" si="90"/>
        <v>大类_灵品元婴符箓</v>
      </c>
      <c r="K5651" t="s">
        <v>337</v>
      </c>
      <c r="L5651">
        <v>1</v>
      </c>
      <c r="M5651" s="16" t="s">
        <v>6493</v>
      </c>
      <c r="O5651">
        <v>0</v>
      </c>
      <c r="P5651" t="b">
        <v>1</v>
      </c>
      <c r="Q5651"/>
      <c r="R5651" t="b">
        <v>0</v>
      </c>
      <c r="S5651">
        <v>1</v>
      </c>
      <c r="T5651" t="s">
        <v>91</v>
      </c>
      <c r="U5651">
        <v>999</v>
      </c>
      <c r="V5651" s="16" t="s">
        <v>6494</v>
      </c>
      <c r="W5651" s="16">
        <v>11860008</v>
      </c>
      <c r="Y5651" t="inlineStr">
        <is>
          <t xml:space="preserve">自身获得隐形侦测，可选取隐身怪物，持续120秒；其他不可选限制仍生效。一次性符箓，使用后消耗。</t>
        </is>
      </c>
      <c r="Z5651" t="s">
        <v>6596</v>
      </c>
      <c r="AA5651" t="s">
        <v>373</v>
      </c>
      <c r="AB5651" s="16">
        <v>12221033</v>
      </c>
      <c r="AC5651" t="s">
        <v>6497</v>
      </c>
      <c r="AD5651">
        <v>40002</v>
      </c>
      <c r="AF5651">
        <v>70002</v>
      </c>
      <c r="AH5651">
        <v>1125</v>
      </c>
      <c r="AI5651" s="16" t="s">
        <v>6493</v>
      </c>
      <c r="AJ5651" s="16" t="s">
        <v>6493</v>
      </c>
      <c r="AK5651" s="16" t="s">
        <v>345</v>
      </c>
    </row>
    <row r="5652" spans="2:37">
      <c r="B5652" s="16" t="n">
        <f>10000000+INDEX(编号表!$B:$B,MATCH(F5652,编号表!$A:$A,0))*100000+INDEX(编号表!$F:$F,MATCH(D5652,编号表!$E:$E,0))*1000+INDEX(编号表!$D:$D,MATCH(E5652,编号表!$C:$C,0))*10000+G5652</f>
        <v>12242034</v>
      </c>
      <c r="C5652" s="16" t="inlineStr">
        <is>
          <t xml:space="preserve">照夜符</t>
        </is>
      </c>
      <c r="D5652" s="16" t="s">
        <v>102</v>
      </c>
      <c r="E5652" s="16" t="s">
        <v>345</v>
      </c>
      <c r="F5652" s="16" t="s">
        <v>6493</v>
      </c>
      <c r="G5652" s="16">
        <v>34</v>
      </c>
      <c r="I5652">
        <v>60</v>
      </c>
      <c r="J5652" t="str">
        <f t="shared" si="90"/>
        <v>大类_灵品元婴符箓</v>
      </c>
      <c r="K5652" t="s">
        <v>337</v>
      </c>
      <c r="L5652">
        <v>1</v>
      </c>
      <c r="M5652" s="16" t="s">
        <v>6493</v>
      </c>
      <c r="O5652">
        <v>0</v>
      </c>
      <c r="P5652" t="b">
        <v>1</v>
      </c>
      <c r="Q5652"/>
      <c r="R5652" t="b">
        <v>0</v>
      </c>
      <c r="S5652">
        <v>1</v>
      </c>
      <c r="T5652" t="s">
        <v>91</v>
      </c>
      <c r="U5652">
        <v>999</v>
      </c>
      <c r="V5652" s="16" t="s">
        <v>6494</v>
      </c>
      <c r="W5652" s="16">
        <v>11870008</v>
      </c>
      <c r="Y5652" t="inlineStr">
        <is>
          <t xml:space="preserve">获得一个跟随自身的光照点，持续120秒。一次性符箓，使用后消耗。</t>
        </is>
      </c>
      <c r="Z5652" t="s">
        <v>6599</v>
      </c>
      <c r="AA5652" t="s">
        <v>373</v>
      </c>
      <c r="AB5652" s="16">
        <v>12221034</v>
      </c>
      <c r="AC5652" t="s">
        <v>6497</v>
      </c>
      <c r="AD5652">
        <v>40002</v>
      </c>
      <c r="AF5652">
        <v>70002</v>
      </c>
      <c r="AH5652">
        <v>1125</v>
      </c>
      <c r="AI5652" s="16" t="s">
        <v>6493</v>
      </c>
      <c r="AJ5652" s="16" t="s">
        <v>6493</v>
      </c>
      <c r="AK5652" s="16" t="s">
        <v>345</v>
      </c>
    </row>
    <row r="5653" spans="2:37">
      <c r="B5653" s="16" t="n">
        <f>10000000+INDEX(编号表!$B:$B,MATCH(F5653,编号表!$A:$A,0))*100000+INDEX(编号表!$F:$F,MATCH(D5653,编号表!$E:$E,0))*1000+INDEX(编号表!$D:$D,MATCH(E5653,编号表!$C:$C,0))*10000+G5653</f>
        <v>12242035</v>
      </c>
      <c r="C5653" s="16" t="inlineStr">
        <is>
          <t xml:space="preserve">寻踪符</t>
        </is>
      </c>
      <c r="D5653" s="16" t="s">
        <v>102</v>
      </c>
      <c r="E5653" s="16" t="s">
        <v>345</v>
      </c>
      <c r="F5653" s="16" t="s">
        <v>6493</v>
      </c>
      <c r="G5653" s="16">
        <v>35</v>
      </c>
      <c r="I5653">
        <v>60</v>
      </c>
      <c r="J5653" t="str">
        <f t="shared" si="90"/>
        <v>大类_灵品元婴符箓</v>
      </c>
      <c r="K5653" t="s">
        <v>337</v>
      </c>
      <c r="L5653">
        <v>1</v>
      </c>
      <c r="M5653" s="16" t="s">
        <v>6493</v>
      </c>
      <c r="O5653">
        <v>0</v>
      </c>
      <c r="P5653" t="b">
        <v>1</v>
      </c>
      <c r="Q5653"/>
      <c r="R5653" t="b">
        <v>0</v>
      </c>
      <c r="S5653">
        <v>1</v>
      </c>
      <c r="T5653" t="s">
        <v>91</v>
      </c>
      <c r="U5653">
        <v>999</v>
      </c>
      <c r="V5653" s="16" t="s">
        <v>6494</v>
      </c>
      <c r="W5653" s="16">
        <v>11880008</v>
      </c>
      <c r="Y5653" t="inlineStr">
        <is>
          <t xml:space="preserve">传送到当前场景最近一只精英或首领附近的安全落点。无可用目标时不能使用。一次性符箓，使用后消耗。</t>
        </is>
      </c>
      <c r="Z5653" t="inlineStr">
        <is>
          <t xml:space="preserve">|cFFAAAABB循灵机而往，直抵强敌近旁。|r</t>
        </is>
      </c>
      <c r="AA5653" t="s">
        <v>373</v>
      </c>
      <c r="AB5653" s="16">
        <v>12221035</v>
      </c>
      <c r="AC5653" t="s">
        <v>6497</v>
      </c>
      <c r="AD5653">
        <v>40002</v>
      </c>
      <c r="AF5653">
        <v>70002</v>
      </c>
      <c r="AH5653">
        <v>1125</v>
      </c>
      <c r="AI5653" s="16" t="s">
        <v>6493</v>
      </c>
      <c r="AJ5653" s="16" t="s">
        <v>6493</v>
      </c>
      <c r="AK5653" s="16" t="s">
        <v>345</v>
      </c>
    </row>
    <row r="5654" spans="2:37">
      <c r="B5654" s="16" t="n">
        <f>10000000+INDEX(编号表!$B:$B,MATCH(F5654,编号表!$A:$A,0))*100000+INDEX(编号表!$F:$F,MATCH(D5654,编号表!$E:$E,0))*1000+INDEX(编号表!$D:$D,MATCH(E5654,编号表!$C:$C,0))*10000+G5654</f>
        <v>12242036</v>
      </c>
      <c r="C5654" s="16" t="inlineStr">
        <is>
          <t xml:space="preserve">传音符</t>
        </is>
      </c>
      <c r="D5654" s="16" t="s">
        <v>102</v>
      </c>
      <c r="E5654" s="16" t="s">
        <v>345</v>
      </c>
      <c r="F5654" s="16" t="s">
        <v>6493</v>
      </c>
      <c r="G5654" s="16">
        <v>36</v>
      </c>
      <c r="I5654">
        <v>60</v>
      </c>
      <c r="J5654" t="str">
        <f t="shared" si="90"/>
        <v>大类_灵品元婴符箓</v>
      </c>
      <c r="K5654" t="s">
        <v>337</v>
      </c>
      <c r="L5654">
        <v>1</v>
      </c>
      <c r="M5654" s="16" t="s">
        <v>6493</v>
      </c>
      <c r="O5654">
        <v>0</v>
      </c>
      <c r="P5654" t="b">
        <v>1</v>
      </c>
      <c r="Q5654"/>
      <c r="R5654" t="b">
        <v>0</v>
      </c>
      <c r="S5654">
        <v>1</v>
      </c>
      <c r="T5654" t="s">
        <v>91</v>
      </c>
      <c r="U5654">
        <v>999</v>
      </c>
      <c r="V5654" s="16" t="s">
        <v>6494</v>
      </c>
      <c r="W5654" s="16">
        <v>11890008</v>
      </c>
      <c r="Y5654" t="inlineStr">
        <is>
          <t xml:space="preserve">打开NPC交易面板。待NPC交易系统完成后开放。一次性符箓，使用后消耗。</t>
        </is>
      </c>
      <c r="Z5654" t="inlineStr">
        <is>
          <t xml:space="preserve">|cFFAAAABB灵音跨山海，所求有所应。|r</t>
        </is>
      </c>
      <c r="AA5654" t="s">
        <v>373</v>
      </c>
      <c r="AB5654" s="16">
        <v>12221036</v>
      </c>
      <c r="AC5654" t="s">
        <v>6497</v>
      </c>
      <c r="AD5654">
        <v>40002</v>
      </c>
      <c r="AF5654">
        <v>70002</v>
      </c>
      <c r="AH5654">
        <v>1125</v>
      </c>
      <c r="AI5654" s="16" t="s">
        <v>6493</v>
      </c>
      <c r="AJ5654" s="16" t="s">
        <v>6493</v>
      </c>
      <c r="AK5654" s="16" t="s">
        <v>345</v>
      </c>
    </row>
    <row r="5655" spans="2:37">
      <c r="B5655" s="16" t="n">
        <f>10000000+INDEX(编号表!$B:$B,MATCH(F5655,编号表!$A:$A,0))*100000+INDEX(编号表!$F:$F,MATCH(D5655,编号表!$E:$E,0))*1000+INDEX(编号表!$D:$D,MATCH(E5655,编号表!$C:$C,0))*10000+G5655</f>
        <v>12242037</v>
      </c>
      <c r="C5655" s="16" t="inlineStr">
        <is>
          <t xml:space="preserve">指路符</t>
        </is>
      </c>
      <c r="D5655" s="16" t="s">
        <v>102</v>
      </c>
      <c r="E5655" s="16" t="s">
        <v>345</v>
      </c>
      <c r="F5655" s="16" t="s">
        <v>6493</v>
      </c>
      <c r="G5655" s="16">
        <v>37</v>
      </c>
      <c r="I5655">
        <v>60</v>
      </c>
      <c r="J5655" t="str">
        <f t="shared" si="90"/>
        <v>大类_灵品元婴符箓</v>
      </c>
      <c r="K5655" t="s">
        <v>337</v>
      </c>
      <c r="L5655">
        <v>1</v>
      </c>
      <c r="M5655" s="16" t="s">
        <v>6493</v>
      </c>
      <c r="O5655">
        <v>0</v>
      </c>
      <c r="P5655" t="b">
        <v>1</v>
      </c>
      <c r="Q5655"/>
      <c r="R5655" t="b">
        <v>0</v>
      </c>
      <c r="S5655">
        <v>1</v>
      </c>
      <c r="T5655" t="s">
        <v>91</v>
      </c>
      <c r="U5655">
        <v>999</v>
      </c>
      <c r="V5655" s="16" t="s">
        <v>6494</v>
      </c>
      <c r="W5655" s="16">
        <v>11900008</v>
      </c>
      <c r="Y5655" t="inlineStr">
        <is>
          <t xml:space="preserve">在小地图上显示当前场景精英与首领的位置，持续120秒。一次性符箓，使用后消耗。</t>
        </is>
      </c>
      <c r="Z5655" t="inlineStr">
        <is>
          <t xml:space="preserve">|cFFAAAABB山川有迹，强敌难藏。|r</t>
        </is>
      </c>
      <c r="AA5655" t="s">
        <v>373</v>
      </c>
      <c r="AB5655" s="16">
        <v>12221037</v>
      </c>
      <c r="AC5655" t="s">
        <v>6497</v>
      </c>
      <c r="AD5655">
        <v>40002</v>
      </c>
      <c r="AF5655">
        <v>70002</v>
      </c>
      <c r="AH5655">
        <v>1125</v>
      </c>
      <c r="AI5655" s="16" t="s">
        <v>6493</v>
      </c>
      <c r="AJ5655" s="16" t="s">
        <v>6493</v>
      </c>
      <c r="AK5655" s="16" t="s">
        <v>345</v>
      </c>
    </row>
    <row r="5656" spans="2:37">
      <c r="B5656" s="16" t="n">
        <f>10000000+INDEX(编号表!$B:$B,MATCH(F5656,编号表!$A:$A,0))*100000+INDEX(编号表!$F:$F,MATCH(D5656,编号表!$E:$E,0))*1000+INDEX(编号表!$D:$D,MATCH(E5656,编号表!$C:$C,0))*10000+G5656</f>
        <v>12242038</v>
      </c>
      <c r="C5656" s="16" t="inlineStr">
        <is>
          <t xml:space="preserve">震慑符</t>
        </is>
      </c>
      <c r="D5656" s="16" t="s">
        <v>102</v>
      </c>
      <c r="E5656" s="16" t="s">
        <v>345</v>
      </c>
      <c r="F5656" s="16" t="s">
        <v>6493</v>
      </c>
      <c r="G5656" s="16">
        <v>38</v>
      </c>
      <c r="I5656">
        <v>60</v>
      </c>
      <c r="J5656" t="str">
        <f t="shared" si="90"/>
        <v>大类_灵品元婴符箓</v>
      </c>
      <c r="K5656" t="s">
        <v>337</v>
      </c>
      <c r="L5656">
        <v>1</v>
      </c>
      <c r="M5656" s="16" t="s">
        <v>6493</v>
      </c>
      <c r="O5656">
        <v>0</v>
      </c>
      <c r="P5656" t="b">
        <v>1</v>
      </c>
      <c r="Q5656"/>
      <c r="R5656" t="b">
        <v>0</v>
      </c>
      <c r="S5656">
        <v>1</v>
      </c>
      <c r="T5656" t="s">
        <v>91</v>
      </c>
      <c r="U5656">
        <v>999</v>
      </c>
      <c r="V5656" s="16" t="s">
        <v>6494</v>
      </c>
      <c r="W5656" s="16">
        <v>11910008</v>
      </c>
      <c r="Y5656" t="inlineStr">
        <is>
          <t xml:space="preserve">使一个敌人恐惧2秒，随机逃窜，不能普攻和施法。一次性符箓，使用后消耗。</t>
        </is>
      </c>
      <c r="Z5656" t="inlineStr">
        <is>
          <t xml:space="preserve">|cFFAAAABB一符慑魄，敌胆自寒。|r</t>
        </is>
      </c>
      <c r="AA5656" t="s">
        <v>373</v>
      </c>
      <c r="AB5656" s="16">
        <v>12221038</v>
      </c>
      <c r="AC5656" t="s">
        <v>6497</v>
      </c>
      <c r="AD5656">
        <v>40002</v>
      </c>
      <c r="AF5656">
        <v>70002</v>
      </c>
      <c r="AH5656">
        <v>1125</v>
      </c>
      <c r="AI5656" s="16" t="s">
        <v>6493</v>
      </c>
      <c r="AJ5656" s="16" t="s">
        <v>6493</v>
      </c>
      <c r="AK5656" s="16" t="s">
        <v>345</v>
      </c>
    </row>
    <row r="5657" spans="2:37">
      <c r="B5657" s="16" t="n">
        <f>10000000+INDEX(编号表!$B:$B,MATCH(F5657,编号表!$A:$A,0))*100000+INDEX(编号表!$F:$F,MATCH(D5657,编号表!$E:$E,0))*1000+INDEX(编号表!$D:$D,MATCH(E5657,编号表!$C:$C,0))*10000+G5657</f>
        <v>12242039</v>
      </c>
      <c r="C5657" s="16" t="inlineStr">
        <is>
          <t xml:space="preserve">挪移符</t>
        </is>
      </c>
      <c r="D5657" s="16" t="s">
        <v>102</v>
      </c>
      <c r="E5657" s="16" t="s">
        <v>345</v>
      </c>
      <c r="F5657" s="16" t="s">
        <v>6493</v>
      </c>
      <c r="G5657" s="16">
        <v>39</v>
      </c>
      <c r="I5657">
        <v>60</v>
      </c>
      <c r="J5657" t="str">
        <f t="shared" si="90"/>
        <v>大类_灵品元婴符箓</v>
      </c>
      <c r="K5657" t="s">
        <v>337</v>
      </c>
      <c r="L5657">
        <v>1</v>
      </c>
      <c r="M5657" s="16" t="s">
        <v>6493</v>
      </c>
      <c r="O5657">
        <v>0</v>
      </c>
      <c r="P5657" t="b">
        <v>1</v>
      </c>
      <c r="Q5657"/>
      <c r="R5657" t="b">
        <v>0</v>
      </c>
      <c r="S5657">
        <v>1</v>
      </c>
      <c r="T5657" t="s">
        <v>91</v>
      </c>
      <c r="U5657">
        <v>999</v>
      </c>
      <c r="V5657" s="16" t="s">
        <v>6494</v>
      </c>
      <c r="W5657" s="16">
        <v>11920008</v>
      </c>
      <c r="Y5657" t="inlineStr">
        <is>
          <t xml:space="preserve">在当前场景内随机传送到1200码内的一个安全位置。一次性符箓，使用后消耗。</t>
        </is>
      </c>
      <c r="Z5657" t="inlineStr">
        <is>
          <t xml:space="preserve">|cFFAAAABB灵机一转，移步别处。|r</t>
        </is>
      </c>
      <c r="AA5657" t="s">
        <v>373</v>
      </c>
      <c r="AB5657" s="16">
        <v>12221039</v>
      </c>
      <c r="AC5657" t="s">
        <v>6497</v>
      </c>
      <c r="AD5657">
        <v>40002</v>
      </c>
      <c r="AF5657">
        <v>70002</v>
      </c>
      <c r="AH5657">
        <v>1125</v>
      </c>
      <c r="AI5657" s="16" t="s">
        <v>6493</v>
      </c>
      <c r="AJ5657" s="16" t="s">
        <v>6493</v>
      </c>
      <c r="AK5657" s="16" t="s">
        <v>345</v>
      </c>
    </row>
    <row r="5658" spans="2:37">
      <c r="B5658" s="16" t="n">
        <f>10000000+INDEX(编号表!$B:$B,MATCH(F5658,编号表!$A:$A,0))*100000+INDEX(编号表!$F:$F,MATCH(D5658,编号表!$E:$E,0))*1000+INDEX(编号表!$D:$D,MATCH(E5658,编号表!$C:$C,0))*10000+G5658</f>
        <v>12242040</v>
      </c>
      <c r="C5658" s="16" t="inlineStr">
        <is>
          <t xml:space="preserve">替身符</t>
        </is>
      </c>
      <c r="D5658" s="16" t="s">
        <v>102</v>
      </c>
      <c r="E5658" s="16" t="s">
        <v>345</v>
      </c>
      <c r="F5658" s="16" t="s">
        <v>6493</v>
      </c>
      <c r="G5658" s="16">
        <v>40</v>
      </c>
      <c r="I5658">
        <v>60</v>
      </c>
      <c r="J5658" t="str">
        <f t="shared" si="90"/>
        <v>大类_灵品元婴符箓</v>
      </c>
      <c r="K5658" t="s">
        <v>337</v>
      </c>
      <c r="L5658">
        <v>1</v>
      </c>
      <c r="M5658" s="16" t="s">
        <v>6493</v>
      </c>
      <c r="O5658">
        <v>0</v>
      </c>
      <c r="P5658" t="b">
        <v>1</v>
      </c>
      <c r="Q5658"/>
      <c r="R5658" t="b">
        <v>0</v>
      </c>
      <c r="S5658">
        <v>1</v>
      </c>
      <c r="T5658" t="s">
        <v>91</v>
      </c>
      <c r="U5658">
        <v>999</v>
      </c>
      <c r="V5658" s="16" t="s">
        <v>6494</v>
      </c>
      <c r="W5658" s="16">
        <v>11930008</v>
      </c>
      <c r="Y5658" t="inlineStr">
        <is>
          <t xml:space="preserve">120秒内受到下一次暴击时，取消该次全部暴击伤害，并消耗此状态。一次性符箓，使用后消耗。</t>
        </is>
      </c>
      <c r="Z5658" t="s">
        <v>6617</v>
      </c>
      <c r="AA5658" t="s">
        <v>373</v>
      </c>
      <c r="AB5658" s="16">
        <v>12221040</v>
      </c>
      <c r="AC5658" t="s">
        <v>6497</v>
      </c>
      <c r="AD5658">
        <v>40002</v>
      </c>
      <c r="AF5658">
        <v>70002</v>
      </c>
      <c r="AH5658">
        <v>1125</v>
      </c>
      <c r="AI5658" s="16" t="s">
        <v>6493</v>
      </c>
      <c r="AJ5658" s="16" t="s">
        <v>6493</v>
      </c>
      <c r="AK5658" s="16" t="s">
        <v>345</v>
      </c>
    </row>
    <row r="5659" spans="2:37">
      <c r="B5659" s="16" t="n">
        <f>10000000+INDEX(编号表!$B:$B,MATCH(F5659,编号表!$A:$A,0))*100000+INDEX(编号表!$F:$F,MATCH(D5659,编号表!$E:$E,0))*1000+INDEX(编号表!$D:$D,MATCH(E5659,编号表!$C:$C,0))*10000+G5659</f>
        <v>12242041</v>
      </c>
      <c r="C5659" s="16" t="inlineStr">
        <is>
          <t xml:space="preserve">问心符</t>
        </is>
      </c>
      <c r="D5659" s="16" t="s">
        <v>102</v>
      </c>
      <c r="E5659" s="16" t="s">
        <v>345</v>
      </c>
      <c r="F5659" s="16" t="s">
        <v>6493</v>
      </c>
      <c r="G5659" s="16">
        <v>41</v>
      </c>
      <c r="I5659">
        <v>60</v>
      </c>
      <c r="J5659" t="str">
        <f t="shared" si="90"/>
        <v>大类_灵品元婴符箓</v>
      </c>
      <c r="K5659" t="s">
        <v>337</v>
      </c>
      <c r="L5659">
        <v>1</v>
      </c>
      <c r="M5659" s="16" t="s">
        <v>6493</v>
      </c>
      <c r="O5659">
        <v>0</v>
      </c>
      <c r="P5659" t="b">
        <v>1</v>
      </c>
      <c r="Q5659"/>
      <c r="R5659" t="b">
        <v>0</v>
      </c>
      <c r="S5659">
        <v>1</v>
      </c>
      <c r="T5659" t="s">
        <v>91</v>
      </c>
      <c r="U5659">
        <v>999</v>
      </c>
      <c r="V5659" s="16" t="s">
        <v>6494</v>
      </c>
      <c r="W5659" s="16">
        <v>11940008</v>
      </c>
      <c r="Y5659" t="inlineStr">
        <is>
          <t xml:space="preserve">降低敌人物理攻击、法术攻击上下限各12.5%，持续120秒。一次性符箓，使用后消耗。</t>
        </is>
      </c>
      <c r="Z5659" t="inlineStr">
        <is>
          <t xml:space="preserve">|cFFAAAABB一符压念，攻势自衰。|r</t>
        </is>
      </c>
      <c r="AA5659" t="s">
        <v>373</v>
      </c>
      <c r="AB5659" s="16">
        <v>12221041</v>
      </c>
      <c r="AC5659" t="s">
        <v>6497</v>
      </c>
      <c r="AD5659">
        <v>40002</v>
      </c>
      <c r="AF5659">
        <v>70002</v>
      </c>
      <c r="AH5659">
        <v>1125</v>
      </c>
      <c r="AI5659" s="16" t="s">
        <v>6493</v>
      </c>
      <c r="AJ5659" s="16" t="s">
        <v>6493</v>
      </c>
      <c r="AK5659" s="16" t="s">
        <v>345</v>
      </c>
    </row>
    <row r="5660" spans="2:37">
      <c r="B5660" s="16" t="n">
        <f>10000000+INDEX(编号表!$B:$B,MATCH(F5660,编号表!$A:$A,0))*100000+INDEX(编号表!$F:$F,MATCH(D5660,编号表!$E:$E,0))*1000+INDEX(编号表!$D:$D,MATCH(E5660,编号表!$C:$C,0))*10000+G5660</f>
        <v>12252000</v>
      </c>
      <c r="C5660" s="16" t="inlineStr">
        <is>
          <t xml:space="preserve">火弹符</t>
        </is>
      </c>
      <c r="D5660" s="16" t="s">
        <v>102</v>
      </c>
      <c r="E5660" s="16" t="s">
        <v>348</v>
      </c>
      <c r="F5660" s="16" t="s">
        <v>6493</v>
      </c>
      <c r="G5660" s="16">
        <v>0</v>
      </c>
      <c r="I5660">
        <v>60</v>
      </c>
      <c r="J5660" t="str">
        <f t="shared" si="90"/>
        <v>大类_灵品化神符箓</v>
      </c>
      <c r="K5660" t="s">
        <v>337</v>
      </c>
      <c r="L5660">
        <v>1</v>
      </c>
      <c r="M5660" s="16" t="s">
        <v>6493</v>
      </c>
      <c r="O5660">
        <v>0</v>
      </c>
      <c r="P5660" t="b">
        <v>1</v>
      </c>
      <c r="Q5660"/>
      <c r="R5660" t="b">
        <v>0</v>
      </c>
      <c r="S5660">
        <v>1</v>
      </c>
      <c r="T5660" t="s">
        <v>91</v>
      </c>
      <c r="U5660">
        <v>999</v>
      </c>
      <c r="V5660" s="16" t="s">
        <v>6494</v>
      </c>
      <c r="W5660" s="16">
        <v>11530011</v>
      </c>
      <c r="Y5660" t="inlineStr">
        <is>
          <t xml:space="preserve">向一个敌人发射火弹，造成19199点法术伤害。一次性符箓，使用后消耗。</t>
        </is>
      </c>
      <c r="Z5660" t="s">
        <v>6496</v>
      </c>
      <c r="AA5660" t="s">
        <v>373</v>
      </c>
      <c r="AB5660" s="16">
        <v>12221000</v>
      </c>
      <c r="AC5660" t="s">
        <v>6497</v>
      </c>
      <c r="AD5660">
        <v>40002</v>
      </c>
      <c r="AF5660">
        <v>70002</v>
      </c>
      <c r="AH5660">
        <v>5625</v>
      </c>
      <c r="AI5660" s="16" t="s">
        <v>6493</v>
      </c>
      <c r="AJ5660" s="16" t="s">
        <v>6493</v>
      </c>
      <c r="AK5660" s="16" t="s">
        <v>348</v>
      </c>
    </row>
    <row r="5661" spans="2:37">
      <c r="B5661" s="16" t="n">
        <f>10000000+INDEX(编号表!$B:$B,MATCH(F5661,编号表!$A:$A,0))*100000+INDEX(编号表!$F:$F,MATCH(D5661,编号表!$E:$E,0))*1000+INDEX(编号表!$D:$D,MATCH(E5661,编号表!$C:$C,0))*10000+G5661</f>
        <v>12252001</v>
      </c>
      <c r="C5661" s="16" t="inlineStr">
        <is>
          <t xml:space="preserve">火云符</t>
        </is>
      </c>
      <c r="D5661" s="16" t="s">
        <v>102</v>
      </c>
      <c r="E5661" s="16" t="s">
        <v>348</v>
      </c>
      <c r="F5661" s="16" t="s">
        <v>6493</v>
      </c>
      <c r="G5661" s="16">
        <v>1</v>
      </c>
      <c r="I5661">
        <v>60</v>
      </c>
      <c r="J5661" t="str">
        <f t="shared" si="90"/>
        <v>大类_灵品化神符箓</v>
      </c>
      <c r="K5661" t="s">
        <v>337</v>
      </c>
      <c r="L5661">
        <v>1</v>
      </c>
      <c r="M5661" s="16" t="s">
        <v>6493</v>
      </c>
      <c r="O5661">
        <v>0</v>
      </c>
      <c r="P5661" t="b">
        <v>1</v>
      </c>
      <c r="Q5661"/>
      <c r="R5661" t="b">
        <v>0</v>
      </c>
      <c r="S5661">
        <v>1</v>
      </c>
      <c r="T5661" t="s">
        <v>91</v>
      </c>
      <c r="U5661">
        <v>999</v>
      </c>
      <c r="V5661" s="16" t="s">
        <v>6494</v>
      </c>
      <c r="W5661" s="16">
        <v>11540011</v>
      </c>
      <c r="Y5661" t="inlineStr">
        <is>
          <t xml:space="preserve">在目标地点形成半径220码的固定火云，每秒对范围内敌人造成4799点法术伤害，持续120秒。一次性符箓，使用后消耗。</t>
        </is>
      </c>
      <c r="Z5661" t="s">
        <v>6500</v>
      </c>
      <c r="AA5661" t="s">
        <v>373</v>
      </c>
      <c r="AB5661" s="16">
        <v>12221001</v>
      </c>
      <c r="AC5661" t="s">
        <v>6497</v>
      </c>
      <c r="AD5661">
        <v>40002</v>
      </c>
      <c r="AF5661">
        <v>70002</v>
      </c>
      <c r="AH5661">
        <v>5625</v>
      </c>
      <c r="AI5661" s="16" t="s">
        <v>6493</v>
      </c>
      <c r="AJ5661" s="16" t="s">
        <v>6493</v>
      </c>
      <c r="AK5661" s="16" t="s">
        <v>348</v>
      </c>
    </row>
    <row r="5662" spans="2:37">
      <c r="B5662" s="16" t="n">
        <f>10000000+INDEX(编号表!$B:$B,MATCH(F5662,编号表!$A:$A,0))*100000+INDEX(编号表!$F:$F,MATCH(D5662,编号表!$E:$E,0))*1000+INDEX(编号表!$D:$D,MATCH(E5662,编号表!$C:$C,0))*10000+G5662</f>
        <v>12252002</v>
      </c>
      <c r="C5662" s="16" t="inlineStr">
        <is>
          <t xml:space="preserve">冰锥符</t>
        </is>
      </c>
      <c r="D5662" s="16" t="s">
        <v>102</v>
      </c>
      <c r="E5662" s="16" t="s">
        <v>348</v>
      </c>
      <c r="F5662" s="16" t="s">
        <v>6493</v>
      </c>
      <c r="G5662" s="16">
        <v>2</v>
      </c>
      <c r="I5662">
        <v>60</v>
      </c>
      <c r="J5662" t="str">
        <f t="shared" ref="J5662:J5725" si="91">"大类_"&amp;D5662&amp;E5662&amp;F5662</f>
        <v>大类_灵品化神符箓</v>
      </c>
      <c r="K5662" t="s">
        <v>337</v>
      </c>
      <c r="L5662">
        <v>1</v>
      </c>
      <c r="M5662" s="16" t="s">
        <v>6493</v>
      </c>
      <c r="O5662">
        <v>0</v>
      </c>
      <c r="P5662" t="b">
        <v>1</v>
      </c>
      <c r="Q5662"/>
      <c r="R5662" t="b">
        <v>0</v>
      </c>
      <c r="S5662">
        <v>1</v>
      </c>
      <c r="T5662" t="s">
        <v>91</v>
      </c>
      <c r="U5662">
        <v>999</v>
      </c>
      <c r="V5662" s="16" t="s">
        <v>6494</v>
      </c>
      <c r="W5662" s="16">
        <v>11550011</v>
      </c>
      <c r="Y5662" t="inlineStr">
        <is>
          <t xml:space="preserve">向一个敌人发射冰锥，造成14400点法术伤害。一次性符箓，使用后消耗。</t>
        </is>
      </c>
      <c r="Z5662" t="inlineStr">
        <is>
          <t xml:space="preserve">|cFFAAAABB水凝一线，寒锋破空。|r</t>
        </is>
      </c>
      <c r="AA5662" t="s">
        <v>373</v>
      </c>
      <c r="AB5662" s="16">
        <v>12221002</v>
      </c>
      <c r="AC5662" t="s">
        <v>6497</v>
      </c>
      <c r="AD5662">
        <v>40002</v>
      </c>
      <c r="AF5662">
        <v>70002</v>
      </c>
      <c r="AH5662">
        <v>5625</v>
      </c>
      <c r="AI5662" s="16" t="s">
        <v>6493</v>
      </c>
      <c r="AJ5662" s="16" t="s">
        <v>6493</v>
      </c>
      <c r="AK5662" s="16" t="s">
        <v>348</v>
      </c>
    </row>
    <row r="5663" spans="2:37">
      <c r="B5663" s="16" t="n">
        <f>10000000+INDEX(编号表!$B:$B,MATCH(F5663,编号表!$A:$A,0))*100000+INDEX(编号表!$F:$F,MATCH(D5663,编号表!$E:$E,0))*1000+INDEX(编号表!$D:$D,MATCH(E5663,编号表!$C:$C,0))*10000+G5663</f>
        <v>12252003</v>
      </c>
      <c r="C5663" s="16" t="inlineStr">
        <is>
          <t xml:space="preserve">金刃符</t>
        </is>
      </c>
      <c r="D5663" s="16" t="s">
        <v>102</v>
      </c>
      <c r="E5663" s="16" t="s">
        <v>348</v>
      </c>
      <c r="F5663" s="16" t="s">
        <v>6493</v>
      </c>
      <c r="G5663" s="16">
        <v>3</v>
      </c>
      <c r="I5663">
        <v>60</v>
      </c>
      <c r="J5663" t="str">
        <f t="shared" si="91"/>
        <v>大类_灵品化神符箓</v>
      </c>
      <c r="K5663" t="s">
        <v>337</v>
      </c>
      <c r="L5663">
        <v>1</v>
      </c>
      <c r="M5663" s="16" t="s">
        <v>6493</v>
      </c>
      <c r="O5663">
        <v>0</v>
      </c>
      <c r="P5663" t="b">
        <v>1</v>
      </c>
      <c r="Q5663"/>
      <c r="R5663" t="b">
        <v>0</v>
      </c>
      <c r="S5663">
        <v>1</v>
      </c>
      <c r="T5663" t="s">
        <v>91</v>
      </c>
      <c r="U5663">
        <v>999</v>
      </c>
      <c r="V5663" s="16" t="s">
        <v>6494</v>
      </c>
      <c r="W5663" s="16">
        <v>11560011</v>
      </c>
      <c r="Y5663" t="inlineStr">
        <is>
          <t xml:space="preserve">对前方直线内敌人造成基础14400点法术伤害；伤害随距离衰减，范围边缘为基础伤害的70%。一次性符箓，使用后消耗。</t>
        </is>
      </c>
      <c r="Z5663" t="s">
        <v>6506</v>
      </c>
      <c r="AA5663" t="s">
        <v>373</v>
      </c>
      <c r="AB5663" s="16">
        <v>12221003</v>
      </c>
      <c r="AC5663" t="s">
        <v>6497</v>
      </c>
      <c r="AD5663">
        <v>40002</v>
      </c>
      <c r="AF5663">
        <v>70002</v>
      </c>
      <c r="AH5663">
        <v>5625</v>
      </c>
      <c r="AI5663" s="16" t="s">
        <v>6493</v>
      </c>
      <c r="AJ5663" s="16" t="s">
        <v>6493</v>
      </c>
      <c r="AK5663" s="16" t="s">
        <v>348</v>
      </c>
    </row>
    <row r="5664" spans="2:37">
      <c r="B5664" s="16" t="n">
        <f>10000000+INDEX(编号表!$B:$B,MATCH(F5664,编号表!$A:$A,0))*100000+INDEX(编号表!$F:$F,MATCH(D5664,编号表!$E:$E,0))*1000+INDEX(编号表!$D:$D,MATCH(E5664,编号表!$C:$C,0))*10000+G5664</f>
        <v>12252004</v>
      </c>
      <c r="C5664" s="16" t="inlineStr">
        <is>
          <t xml:space="preserve">落石符</t>
        </is>
      </c>
      <c r="D5664" s="16" t="s">
        <v>102</v>
      </c>
      <c r="E5664" s="16" t="s">
        <v>348</v>
      </c>
      <c r="F5664" s="16" t="s">
        <v>6493</v>
      </c>
      <c r="G5664" s="16">
        <v>4</v>
      </c>
      <c r="I5664">
        <v>60</v>
      </c>
      <c r="J5664" t="str">
        <f t="shared" si="91"/>
        <v>大类_灵品化神符箓</v>
      </c>
      <c r="K5664" t="s">
        <v>337</v>
      </c>
      <c r="L5664">
        <v>1</v>
      </c>
      <c r="M5664" s="16" t="s">
        <v>6493</v>
      </c>
      <c r="O5664">
        <v>0</v>
      </c>
      <c r="P5664" t="b">
        <v>1</v>
      </c>
      <c r="Q5664"/>
      <c r="R5664" t="b">
        <v>0</v>
      </c>
      <c r="S5664">
        <v>1</v>
      </c>
      <c r="T5664" t="s">
        <v>91</v>
      </c>
      <c r="U5664">
        <v>999</v>
      </c>
      <c r="V5664" s="16" t="s">
        <v>6494</v>
      </c>
      <c r="W5664" s="16">
        <v>11570011</v>
      </c>
      <c r="Y5664" t="inlineStr">
        <is>
          <t xml:space="preserve">对目标小范围内敌人造成16000点法术伤害。一次性符箓，使用后消耗。</t>
        </is>
      </c>
      <c r="Z5664" t="s">
        <v>6509</v>
      </c>
      <c r="AA5664" t="s">
        <v>373</v>
      </c>
      <c r="AB5664" s="16">
        <v>12221004</v>
      </c>
      <c r="AC5664" t="s">
        <v>6497</v>
      </c>
      <c r="AD5664">
        <v>40002</v>
      </c>
      <c r="AF5664">
        <v>70002</v>
      </c>
      <c r="AH5664">
        <v>5625</v>
      </c>
      <c r="AI5664" s="16" t="s">
        <v>6493</v>
      </c>
      <c r="AJ5664" s="16" t="s">
        <v>6493</v>
      </c>
      <c r="AK5664" s="16" t="s">
        <v>348</v>
      </c>
    </row>
    <row r="5665" spans="2:37">
      <c r="B5665" s="16" t="n">
        <f>10000000+INDEX(编号表!$B:$B,MATCH(F5665,编号表!$A:$A,0))*100000+INDEX(编号表!$F:$F,MATCH(D5665,编号表!$E:$E,0))*1000+INDEX(编号表!$D:$D,MATCH(E5665,编号表!$C:$C,0))*10000+G5665</f>
        <v>12252005</v>
      </c>
      <c r="C5665" s="16" t="inlineStr">
        <is>
          <t xml:space="preserve">雷击符</t>
        </is>
      </c>
      <c r="D5665" s="16" t="s">
        <v>102</v>
      </c>
      <c r="E5665" s="16" t="s">
        <v>348</v>
      </c>
      <c r="F5665" s="16" t="s">
        <v>6493</v>
      </c>
      <c r="G5665" s="16">
        <v>5</v>
      </c>
      <c r="I5665">
        <v>60</v>
      </c>
      <c r="J5665" t="str">
        <f t="shared" si="91"/>
        <v>大类_灵品化神符箓</v>
      </c>
      <c r="K5665" t="s">
        <v>337</v>
      </c>
      <c r="L5665">
        <v>1</v>
      </c>
      <c r="M5665" s="16" t="s">
        <v>6493</v>
      </c>
      <c r="O5665">
        <v>0</v>
      </c>
      <c r="P5665" t="b">
        <v>1</v>
      </c>
      <c r="Q5665"/>
      <c r="R5665" t="b">
        <v>0</v>
      </c>
      <c r="S5665">
        <v>1</v>
      </c>
      <c r="T5665" t="s">
        <v>91</v>
      </c>
      <c r="U5665">
        <v>999</v>
      </c>
      <c r="V5665" s="16" t="s">
        <v>6494</v>
      </c>
      <c r="W5665" s="16">
        <v>11580011</v>
      </c>
      <c r="Y5665" t="inlineStr">
        <is>
          <t xml:space="preserve">对一个敌人造成12800点法术伤害。一次性符箓，使用后消耗。</t>
        </is>
      </c>
      <c r="Z5665" t="s">
        <v>6512</v>
      </c>
      <c r="AA5665" t="s">
        <v>373</v>
      </c>
      <c r="AB5665" s="16">
        <v>12221005</v>
      </c>
      <c r="AC5665" t="s">
        <v>6497</v>
      </c>
      <c r="AD5665">
        <v>40002</v>
      </c>
      <c r="AF5665">
        <v>70002</v>
      </c>
      <c r="AH5665">
        <v>5625</v>
      </c>
      <c r="AI5665" s="16" t="s">
        <v>6493</v>
      </c>
      <c r="AJ5665" s="16" t="s">
        <v>6493</v>
      </c>
      <c r="AK5665" s="16" t="s">
        <v>348</v>
      </c>
    </row>
    <row r="5666" spans="2:37">
      <c r="B5666" s="16" t="n">
        <f>10000000+INDEX(编号表!$B:$B,MATCH(F5666,编号表!$A:$A,0))*100000+INDEX(编号表!$F:$F,MATCH(D5666,编号表!$E:$E,0))*1000+INDEX(编号表!$D:$D,MATCH(E5666,编号表!$C:$C,0))*10000+G5666</f>
        <v>12252006</v>
      </c>
      <c r="C5666" s="16" t="inlineStr">
        <is>
          <t xml:space="preserve">裂甲符</t>
        </is>
      </c>
      <c r="D5666" s="16" t="s">
        <v>102</v>
      </c>
      <c r="E5666" s="16" t="s">
        <v>348</v>
      </c>
      <c r="F5666" s="16" t="s">
        <v>6493</v>
      </c>
      <c r="G5666" s="16">
        <v>6</v>
      </c>
      <c r="I5666">
        <v>60</v>
      </c>
      <c r="J5666" t="str">
        <f t="shared" si="91"/>
        <v>大类_灵品化神符箓</v>
      </c>
      <c r="K5666" t="s">
        <v>337</v>
      </c>
      <c r="L5666">
        <v>1</v>
      </c>
      <c r="M5666" s="16" t="s">
        <v>6493</v>
      </c>
      <c r="O5666">
        <v>0</v>
      </c>
      <c r="P5666" t="b">
        <v>1</v>
      </c>
      <c r="Q5666"/>
      <c r="R5666" t="b">
        <v>0</v>
      </c>
      <c r="S5666">
        <v>1</v>
      </c>
      <c r="T5666" t="s">
        <v>91</v>
      </c>
      <c r="U5666">
        <v>999</v>
      </c>
      <c r="V5666" s="16" t="s">
        <v>6494</v>
      </c>
      <c r="W5666" s="16">
        <v>11590011</v>
      </c>
      <c r="Y5666" t="inlineStr">
        <is>
          <t xml:space="preserve">降低敌人的物理、法术防御上下限各18.75%，持续120秒。一次性符箓，使用后消耗。</t>
        </is>
      </c>
      <c r="Z5666" t="s">
        <v>6515</v>
      </c>
      <c r="AA5666" t="s">
        <v>373</v>
      </c>
      <c r="AB5666" s="16">
        <v>12221006</v>
      </c>
      <c r="AC5666" t="s">
        <v>6497</v>
      </c>
      <c r="AD5666">
        <v>40002</v>
      </c>
      <c r="AF5666">
        <v>70002</v>
      </c>
      <c r="AH5666">
        <v>5625</v>
      </c>
      <c r="AI5666" s="16" t="s">
        <v>6493</v>
      </c>
      <c r="AJ5666" s="16" t="s">
        <v>6493</v>
      </c>
      <c r="AK5666" s="16" t="s">
        <v>348</v>
      </c>
    </row>
    <row r="5667" spans="2:37">
      <c r="B5667" s="16" t="n">
        <f>10000000+INDEX(编号表!$B:$B,MATCH(F5667,编号表!$A:$A,0))*100000+INDEX(编号表!$F:$F,MATCH(D5667,编号表!$E:$E,0))*1000+INDEX(编号表!$D:$D,MATCH(E5667,编号表!$C:$C,0))*10000+G5667</f>
        <v>12252007</v>
      </c>
      <c r="C5667" s="16" t="inlineStr">
        <is>
          <t xml:space="preserve">惊魂符</t>
        </is>
      </c>
      <c r="D5667" s="16" t="s">
        <v>102</v>
      </c>
      <c r="E5667" s="16" t="s">
        <v>348</v>
      </c>
      <c r="F5667" s="16" t="s">
        <v>6493</v>
      </c>
      <c r="G5667" s="16">
        <v>7</v>
      </c>
      <c r="I5667">
        <v>60</v>
      </c>
      <c r="J5667" t="str">
        <f t="shared" si="91"/>
        <v>大类_灵品化神符箓</v>
      </c>
      <c r="K5667" t="s">
        <v>337</v>
      </c>
      <c r="L5667">
        <v>1</v>
      </c>
      <c r="M5667" s="16" t="s">
        <v>6493</v>
      </c>
      <c r="O5667">
        <v>0</v>
      </c>
      <c r="P5667" t="b">
        <v>1</v>
      </c>
      <c r="Q5667"/>
      <c r="R5667" t="b">
        <v>0</v>
      </c>
      <c r="S5667">
        <v>1</v>
      </c>
      <c r="T5667" t="s">
        <v>91</v>
      </c>
      <c r="U5667">
        <v>999</v>
      </c>
      <c r="V5667" s="16" t="s">
        <v>6494</v>
      </c>
      <c r="W5667" s="16">
        <v>11600011</v>
      </c>
      <c r="Y5667" t="inlineStr">
        <is>
          <t xml:space="preserve">对一个敌人造成16000点神识系法术伤害。一次性符箓，使用后消耗。</t>
        </is>
      </c>
      <c r="Z5667" t="s">
        <v>6518</v>
      </c>
      <c r="AA5667" t="s">
        <v>373</v>
      </c>
      <c r="AB5667" s="16">
        <v>12221007</v>
      </c>
      <c r="AC5667" t="s">
        <v>6497</v>
      </c>
      <c r="AD5667">
        <v>40002</v>
      </c>
      <c r="AF5667">
        <v>70002</v>
      </c>
      <c r="AH5667">
        <v>5625</v>
      </c>
      <c r="AI5667" s="16" t="s">
        <v>6493</v>
      </c>
      <c r="AJ5667" s="16" t="s">
        <v>6493</v>
      </c>
      <c r="AK5667" s="16" t="s">
        <v>348</v>
      </c>
    </row>
    <row r="5668" spans="2:37">
      <c r="B5668" s="16" t="n">
        <f>10000000+INDEX(编号表!$B:$B,MATCH(F5668,编号表!$A:$A,0))*100000+INDEX(编号表!$F:$F,MATCH(D5668,编号表!$E:$E,0))*1000+INDEX(编号表!$D:$D,MATCH(E5668,编号表!$C:$C,0))*10000+G5668</f>
        <v>12252008</v>
      </c>
      <c r="C5668" s="16" t="inlineStr">
        <is>
          <t xml:space="preserve">金刚符</t>
        </is>
      </c>
      <c r="D5668" s="16" t="s">
        <v>102</v>
      </c>
      <c r="E5668" s="16" t="s">
        <v>348</v>
      </c>
      <c r="F5668" s="16" t="s">
        <v>6493</v>
      </c>
      <c r="G5668" s="16">
        <v>8</v>
      </c>
      <c r="I5668">
        <v>60</v>
      </c>
      <c r="J5668" t="str">
        <f t="shared" si="91"/>
        <v>大类_灵品化神符箓</v>
      </c>
      <c r="K5668" t="s">
        <v>337</v>
      </c>
      <c r="L5668">
        <v>1</v>
      </c>
      <c r="M5668" s="16" t="s">
        <v>6493</v>
      </c>
      <c r="O5668">
        <v>0</v>
      </c>
      <c r="P5668" t="b">
        <v>1</v>
      </c>
      <c r="Q5668"/>
      <c r="R5668" t="b">
        <v>0</v>
      </c>
      <c r="S5668">
        <v>1</v>
      </c>
      <c r="T5668" t="s">
        <v>91</v>
      </c>
      <c r="U5668">
        <v>999</v>
      </c>
      <c r="V5668" s="16" t="s">
        <v>6494</v>
      </c>
      <c r="W5668" s="16">
        <v>11610011</v>
      </c>
      <c r="Y5668" t="inlineStr">
        <is>
          <t xml:space="preserve">自身或友方获得吸收12960点伤害的护盾，持续120秒。一次性符箓，使用后消耗。</t>
        </is>
      </c>
      <c r="Z5668" t="s">
        <v>6521</v>
      </c>
      <c r="AA5668" t="s">
        <v>373</v>
      </c>
      <c r="AB5668" s="16">
        <v>12221008</v>
      </c>
      <c r="AC5668" t="s">
        <v>6497</v>
      </c>
      <c r="AD5668">
        <v>40002</v>
      </c>
      <c r="AF5668">
        <v>70002</v>
      </c>
      <c r="AH5668">
        <v>5625</v>
      </c>
      <c r="AI5668" s="16" t="s">
        <v>6493</v>
      </c>
      <c r="AJ5668" s="16" t="s">
        <v>6493</v>
      </c>
      <c r="AK5668" s="16" t="s">
        <v>348</v>
      </c>
    </row>
    <row r="5669" spans="2:37">
      <c r="B5669" s="16" t="n">
        <f>10000000+INDEX(编号表!$B:$B,MATCH(F5669,编号表!$A:$A,0))*100000+INDEX(编号表!$F:$F,MATCH(D5669,编号表!$E:$E,0))*1000+INDEX(编号表!$D:$D,MATCH(E5669,编号表!$C:$C,0))*10000+G5669</f>
        <v>12252009</v>
      </c>
      <c r="C5669" s="16" t="inlineStr">
        <is>
          <t xml:space="preserve">铁甲符</t>
        </is>
      </c>
      <c r="D5669" s="16" t="s">
        <v>102</v>
      </c>
      <c r="E5669" s="16" t="s">
        <v>348</v>
      </c>
      <c r="F5669" s="16" t="s">
        <v>6493</v>
      </c>
      <c r="G5669" s="16">
        <v>9</v>
      </c>
      <c r="I5669">
        <v>60</v>
      </c>
      <c r="J5669" t="str">
        <f t="shared" si="91"/>
        <v>大类_灵品化神符箓</v>
      </c>
      <c r="K5669" t="s">
        <v>337</v>
      </c>
      <c r="L5669">
        <v>1</v>
      </c>
      <c r="M5669" s="16" t="s">
        <v>6493</v>
      </c>
      <c r="O5669">
        <v>0</v>
      </c>
      <c r="P5669" t="b">
        <v>1</v>
      </c>
      <c r="Q5669"/>
      <c r="R5669" t="b">
        <v>0</v>
      </c>
      <c r="S5669">
        <v>1</v>
      </c>
      <c r="T5669" t="s">
        <v>91</v>
      </c>
      <c r="U5669">
        <v>999</v>
      </c>
      <c r="V5669" s="16" t="s">
        <v>6494</v>
      </c>
      <c r="W5669" s="16">
        <v>11620011</v>
      </c>
      <c r="Y5669" t="inlineStr">
        <is>
          <t xml:space="preserve">提高自身或友方物理防御上下限各18.75%，持续120秒。一次性符箓，使用后消耗。</t>
        </is>
      </c>
      <c r="Z5669" t="s">
        <v>6524</v>
      </c>
      <c r="AA5669" t="s">
        <v>373</v>
      </c>
      <c r="AB5669" s="16">
        <v>12221009</v>
      </c>
      <c r="AC5669" t="s">
        <v>6497</v>
      </c>
      <c r="AD5669">
        <v>40002</v>
      </c>
      <c r="AF5669">
        <v>70002</v>
      </c>
      <c r="AH5669">
        <v>5625</v>
      </c>
      <c r="AI5669" s="16" t="s">
        <v>6493</v>
      </c>
      <c r="AJ5669" s="16" t="s">
        <v>6493</v>
      </c>
      <c r="AK5669" s="16" t="s">
        <v>348</v>
      </c>
    </row>
    <row r="5670" spans="2:37">
      <c r="B5670" s="16" t="n">
        <f>10000000+INDEX(编号表!$B:$B,MATCH(F5670,编号表!$A:$A,0))*100000+INDEX(编号表!$F:$F,MATCH(D5670,编号表!$E:$E,0))*1000+INDEX(编号表!$D:$D,MATCH(E5670,编号表!$C:$C,0))*10000+G5670</f>
        <v>12252010</v>
      </c>
      <c r="C5670" s="16" t="inlineStr">
        <is>
          <t xml:space="preserve">水幕符</t>
        </is>
      </c>
      <c r="D5670" s="16" t="s">
        <v>102</v>
      </c>
      <c r="E5670" s="16" t="s">
        <v>348</v>
      </c>
      <c r="F5670" s="16" t="s">
        <v>6493</v>
      </c>
      <c r="G5670" s="16">
        <v>10</v>
      </c>
      <c r="I5670">
        <v>60</v>
      </c>
      <c r="J5670" t="str">
        <f t="shared" si="91"/>
        <v>大类_灵品化神符箓</v>
      </c>
      <c r="K5670" t="s">
        <v>337</v>
      </c>
      <c r="L5670">
        <v>1</v>
      </c>
      <c r="M5670" s="16" t="s">
        <v>6493</v>
      </c>
      <c r="O5670">
        <v>0</v>
      </c>
      <c r="P5670" t="b">
        <v>1</v>
      </c>
      <c r="Q5670"/>
      <c r="R5670" t="b">
        <v>0</v>
      </c>
      <c r="S5670">
        <v>1</v>
      </c>
      <c r="T5670" t="s">
        <v>91</v>
      </c>
      <c r="U5670">
        <v>999</v>
      </c>
      <c r="V5670" s="16" t="s">
        <v>6494</v>
      </c>
      <c r="W5670" s="16">
        <v>11630011</v>
      </c>
      <c r="Y5670" t="inlineStr">
        <is>
          <t xml:space="preserve">提高自身或友方法术防御上下限各25%，持续120秒。一次性符箓，使用后消耗。</t>
        </is>
      </c>
      <c r="Z5670" t="inlineStr">
        <is>
          <t xml:space="preserve">|cFFAAAABB水幕层叠，化散来袭术力。|r</t>
        </is>
      </c>
      <c r="AA5670" t="s">
        <v>373</v>
      </c>
      <c r="AB5670" s="16">
        <v>12221010</v>
      </c>
      <c r="AC5670" t="s">
        <v>6497</v>
      </c>
      <c r="AD5670">
        <v>40002</v>
      </c>
      <c r="AF5670">
        <v>70002</v>
      </c>
      <c r="AH5670">
        <v>5625</v>
      </c>
      <c r="AI5670" s="16" t="s">
        <v>6493</v>
      </c>
      <c r="AJ5670" s="16" t="s">
        <v>6493</v>
      </c>
      <c r="AK5670" s="16" t="s">
        <v>348</v>
      </c>
    </row>
    <row r="5671" spans="2:37">
      <c r="B5671" s="16" t="n">
        <f>10000000+INDEX(编号表!$B:$B,MATCH(F5671,编号表!$A:$A,0))*100000+INDEX(编号表!$F:$F,MATCH(D5671,编号表!$E:$E,0))*1000+INDEX(编号表!$D:$D,MATCH(E5671,编号表!$C:$C,0))*10000+G5671</f>
        <v>12252011</v>
      </c>
      <c r="C5671" s="16" t="inlineStr">
        <is>
          <t xml:space="preserve">避火符</t>
        </is>
      </c>
      <c r="D5671" s="16" t="s">
        <v>102</v>
      </c>
      <c r="E5671" s="16" t="s">
        <v>348</v>
      </c>
      <c r="F5671" s="16" t="s">
        <v>6493</v>
      </c>
      <c r="G5671" s="16">
        <v>11</v>
      </c>
      <c r="I5671">
        <v>60</v>
      </c>
      <c r="J5671" t="str">
        <f t="shared" si="91"/>
        <v>大类_灵品化神符箓</v>
      </c>
      <c r="K5671" t="s">
        <v>337</v>
      </c>
      <c r="L5671">
        <v>1</v>
      </c>
      <c r="M5671" s="16" t="s">
        <v>6493</v>
      </c>
      <c r="O5671">
        <v>0</v>
      </c>
      <c r="P5671" t="b">
        <v>1</v>
      </c>
      <c r="Q5671"/>
      <c r="R5671" t="b">
        <v>0</v>
      </c>
      <c r="S5671">
        <v>1</v>
      </c>
      <c r="T5671" t="s">
        <v>91</v>
      </c>
      <c r="U5671">
        <v>999</v>
      </c>
      <c r="V5671" s="16" t="s">
        <v>6494</v>
      </c>
      <c r="W5671" s="16">
        <v>11640011</v>
      </c>
      <c r="Y5671" t="inlineStr">
        <is>
          <t xml:space="preserve">自身或友方获得25%火行伤害减免，持续120秒。一次性符箓，使用后消耗。</t>
        </is>
      </c>
      <c r="Z5671" t="s">
        <v>6530</v>
      </c>
      <c r="AA5671" t="s">
        <v>373</v>
      </c>
      <c r="AB5671" s="16">
        <v>12221011</v>
      </c>
      <c r="AC5671" t="s">
        <v>6497</v>
      </c>
      <c r="AD5671">
        <v>40002</v>
      </c>
      <c r="AF5671">
        <v>70002</v>
      </c>
      <c r="AH5671">
        <v>5625</v>
      </c>
      <c r="AI5671" s="16" t="s">
        <v>6493</v>
      </c>
      <c r="AJ5671" s="16" t="s">
        <v>6493</v>
      </c>
      <c r="AK5671" s="16" t="s">
        <v>348</v>
      </c>
    </row>
    <row r="5672" spans="2:37">
      <c r="B5672" s="16" t="n">
        <f>10000000+INDEX(编号表!$B:$B,MATCH(F5672,编号表!$A:$A,0))*100000+INDEX(编号表!$F:$F,MATCH(D5672,编号表!$E:$E,0))*1000+INDEX(编号表!$D:$D,MATCH(E5672,编号表!$C:$C,0))*10000+G5672</f>
        <v>12252012</v>
      </c>
      <c r="C5672" s="16" t="inlineStr">
        <is>
          <t xml:space="preserve">御寒符</t>
        </is>
      </c>
      <c r="D5672" s="16" t="s">
        <v>102</v>
      </c>
      <c r="E5672" s="16" t="s">
        <v>348</v>
      </c>
      <c r="F5672" s="16" t="s">
        <v>6493</v>
      </c>
      <c r="G5672" s="16">
        <v>12</v>
      </c>
      <c r="I5672">
        <v>60</v>
      </c>
      <c r="J5672" t="str">
        <f t="shared" si="91"/>
        <v>大类_灵品化神符箓</v>
      </c>
      <c r="K5672" t="s">
        <v>337</v>
      </c>
      <c r="L5672">
        <v>1</v>
      </c>
      <c r="M5672" s="16" t="s">
        <v>6493</v>
      </c>
      <c r="O5672">
        <v>0</v>
      </c>
      <c r="P5672" t="b">
        <v>1</v>
      </c>
      <c r="Q5672"/>
      <c r="R5672" t="b">
        <v>0</v>
      </c>
      <c r="S5672">
        <v>1</v>
      </c>
      <c r="T5672" t="s">
        <v>91</v>
      </c>
      <c r="U5672">
        <v>999</v>
      </c>
      <c r="V5672" s="16" t="s">
        <v>6494</v>
      </c>
      <c r="W5672" s="16">
        <v>11650011</v>
      </c>
      <c r="Y5672" t="inlineStr">
        <is>
          <t xml:space="preserve">自身或友方获得25%水行伤害减免，持续120秒。一次性符箓，使用后消耗。</t>
        </is>
      </c>
      <c r="Z5672" t="s">
        <v>6533</v>
      </c>
      <c r="AA5672" t="s">
        <v>373</v>
      </c>
      <c r="AB5672" s="16">
        <v>12221012</v>
      </c>
      <c r="AC5672" t="s">
        <v>6497</v>
      </c>
      <c r="AD5672">
        <v>40002</v>
      </c>
      <c r="AF5672">
        <v>70002</v>
      </c>
      <c r="AH5672">
        <v>5625</v>
      </c>
      <c r="AI5672" s="16" t="s">
        <v>6493</v>
      </c>
      <c r="AJ5672" s="16" t="s">
        <v>6493</v>
      </c>
      <c r="AK5672" s="16" t="s">
        <v>348</v>
      </c>
    </row>
    <row r="5673" spans="2:37">
      <c r="B5673" s="16" t="n">
        <f>10000000+INDEX(编号表!$B:$B,MATCH(F5673,编号表!$A:$A,0))*100000+INDEX(编号表!$F:$F,MATCH(D5673,编号表!$E:$E,0))*1000+INDEX(编号表!$D:$D,MATCH(E5673,编号表!$C:$C,0))*10000+G5673</f>
        <v>12252013</v>
      </c>
      <c r="C5673" s="16" t="inlineStr">
        <is>
          <t xml:space="preserve">镇魂符</t>
        </is>
      </c>
      <c r="D5673" s="16" t="s">
        <v>102</v>
      </c>
      <c r="E5673" s="16" t="s">
        <v>348</v>
      </c>
      <c r="F5673" s="16" t="s">
        <v>6493</v>
      </c>
      <c r="G5673" s="16">
        <v>13</v>
      </c>
      <c r="I5673">
        <v>60</v>
      </c>
      <c r="J5673" t="str">
        <f t="shared" si="91"/>
        <v>大类_灵品化神符箓</v>
      </c>
      <c r="K5673" t="s">
        <v>337</v>
      </c>
      <c r="L5673">
        <v>1</v>
      </c>
      <c r="M5673" s="16" t="s">
        <v>6493</v>
      </c>
      <c r="O5673">
        <v>0</v>
      </c>
      <c r="P5673" t="b">
        <v>1</v>
      </c>
      <c r="Q5673"/>
      <c r="R5673" t="b">
        <v>0</v>
      </c>
      <c r="S5673">
        <v>1</v>
      </c>
      <c r="T5673" t="s">
        <v>91</v>
      </c>
      <c r="U5673">
        <v>999</v>
      </c>
      <c r="V5673" s="16" t="s">
        <v>6494</v>
      </c>
      <c r="W5673" s="16">
        <v>11660011</v>
      </c>
      <c r="Y5673" t="inlineStr">
        <is>
          <t xml:space="preserve">自身或友方获得31.25%神识伤害减免，持续120秒。一次性符箓，使用后消耗。</t>
        </is>
      </c>
      <c r="Z5673" t="s">
        <v>6536</v>
      </c>
      <c r="AA5673" t="s">
        <v>373</v>
      </c>
      <c r="AB5673" s="16">
        <v>12221013</v>
      </c>
      <c r="AC5673" t="s">
        <v>6497</v>
      </c>
      <c r="AD5673">
        <v>40002</v>
      </c>
      <c r="AF5673">
        <v>70002</v>
      </c>
      <c r="AH5673">
        <v>5625</v>
      </c>
      <c r="AI5673" s="16" t="s">
        <v>6493</v>
      </c>
      <c r="AJ5673" s="16" t="s">
        <v>6493</v>
      </c>
      <c r="AK5673" s="16" t="s">
        <v>348</v>
      </c>
    </row>
    <row r="5674" spans="2:37">
      <c r="B5674" s="16" t="n">
        <f>10000000+INDEX(编号表!$B:$B,MATCH(F5674,编号表!$A:$A,0))*100000+INDEX(编号表!$F:$F,MATCH(D5674,编号表!$E:$E,0))*1000+INDEX(编号表!$D:$D,MATCH(E5674,编号表!$C:$C,0))*10000+G5674</f>
        <v>12252014</v>
      </c>
      <c r="C5674" s="16" t="inlineStr">
        <is>
          <t xml:space="preserve">定身符</t>
        </is>
      </c>
      <c r="D5674" s="16" t="s">
        <v>102</v>
      </c>
      <c r="E5674" s="16" t="s">
        <v>348</v>
      </c>
      <c r="F5674" s="16" t="s">
        <v>6493</v>
      </c>
      <c r="G5674" s="16">
        <v>14</v>
      </c>
      <c r="I5674">
        <v>60</v>
      </c>
      <c r="J5674" t="str">
        <f t="shared" si="91"/>
        <v>大类_灵品化神符箓</v>
      </c>
      <c r="K5674" t="s">
        <v>337</v>
      </c>
      <c r="L5674">
        <v>1</v>
      </c>
      <c r="M5674" s="16" t="s">
        <v>6493</v>
      </c>
      <c r="O5674">
        <v>0</v>
      </c>
      <c r="P5674" t="b">
        <v>1</v>
      </c>
      <c r="Q5674"/>
      <c r="R5674" t="b">
        <v>0</v>
      </c>
      <c r="S5674">
        <v>1</v>
      </c>
      <c r="T5674" t="s">
        <v>91</v>
      </c>
      <c r="U5674">
        <v>999</v>
      </c>
      <c r="V5674" s="16" t="s">
        <v>6494</v>
      </c>
      <c r="W5674" s="16">
        <v>11670011</v>
      </c>
      <c r="Y5674" t="inlineStr">
        <is>
          <t xml:space="preserve">使一个敌人定身2秒，不能移动，仍可普攻、施法。一次性符箓，使用后消耗。</t>
        </is>
      </c>
      <c r="Z5674" t="s">
        <v>6539</v>
      </c>
      <c r="AA5674" t="s">
        <v>373</v>
      </c>
      <c r="AB5674" s="16">
        <v>12221014</v>
      </c>
      <c r="AC5674" t="s">
        <v>6497</v>
      </c>
      <c r="AD5674">
        <v>40002</v>
      </c>
      <c r="AF5674">
        <v>70002</v>
      </c>
      <c r="AH5674">
        <v>5625</v>
      </c>
      <c r="AI5674" s="16" t="s">
        <v>6493</v>
      </c>
      <c r="AJ5674" s="16" t="s">
        <v>6493</v>
      </c>
      <c r="AK5674" s="16" t="s">
        <v>348</v>
      </c>
    </row>
    <row r="5675" spans="2:37">
      <c r="B5675" s="16" t="n">
        <f>10000000+INDEX(编号表!$B:$B,MATCH(F5675,编号表!$A:$A,0))*100000+INDEX(编号表!$F:$F,MATCH(D5675,编号表!$E:$E,0))*1000+INDEX(编号表!$D:$D,MATCH(E5675,编号表!$C:$C,0))*10000+G5675</f>
        <v>12252015</v>
      </c>
      <c r="C5675" s="16" t="inlineStr">
        <is>
          <t xml:space="preserve">缚藤符</t>
        </is>
      </c>
      <c r="D5675" s="16" t="s">
        <v>102</v>
      </c>
      <c r="E5675" s="16" t="s">
        <v>348</v>
      </c>
      <c r="F5675" s="16" t="s">
        <v>6493</v>
      </c>
      <c r="G5675" s="16">
        <v>15</v>
      </c>
      <c r="I5675">
        <v>60</v>
      </c>
      <c r="J5675" t="str">
        <f t="shared" si="91"/>
        <v>大类_灵品化神符箓</v>
      </c>
      <c r="K5675" t="s">
        <v>337</v>
      </c>
      <c r="L5675">
        <v>1</v>
      </c>
      <c r="M5675" s="16" t="s">
        <v>6493</v>
      </c>
      <c r="O5675">
        <v>0</v>
      </c>
      <c r="P5675" t="b">
        <v>1</v>
      </c>
      <c r="Q5675"/>
      <c r="R5675" t="b">
        <v>0</v>
      </c>
      <c r="S5675">
        <v>1</v>
      </c>
      <c r="T5675" t="s">
        <v>91</v>
      </c>
      <c r="U5675">
        <v>999</v>
      </c>
      <c r="V5675" s="16" t="s">
        <v>6494</v>
      </c>
      <c r="W5675" s="16">
        <v>11680011</v>
      </c>
      <c r="Y5675" t="inlineStr">
        <is>
          <t xml:space="preserve">使小范围敌人定身2秒，不能移动，仍可普攻、施法。一次性符箓，使用后消耗。</t>
        </is>
      </c>
      <c r="Z5675" t="s">
        <v>6542</v>
      </c>
      <c r="AA5675" t="s">
        <v>373</v>
      </c>
      <c r="AB5675" s="16">
        <v>12221015</v>
      </c>
      <c r="AC5675" t="s">
        <v>6497</v>
      </c>
      <c r="AD5675">
        <v>40002</v>
      </c>
      <c r="AF5675">
        <v>70002</v>
      </c>
      <c r="AH5675">
        <v>5625</v>
      </c>
      <c r="AI5675" s="16" t="s">
        <v>6493</v>
      </c>
      <c r="AJ5675" s="16" t="s">
        <v>6493</v>
      </c>
      <c r="AK5675" s="16" t="s">
        <v>348</v>
      </c>
    </row>
    <row r="5676" spans="2:37">
      <c r="B5676" s="16" t="n">
        <f>10000000+INDEX(编号表!$B:$B,MATCH(F5676,编号表!$A:$A,0))*100000+INDEX(编号表!$F:$F,MATCH(D5676,编号表!$E:$E,0))*1000+INDEX(编号表!$D:$D,MATCH(E5676,编号表!$C:$C,0))*10000+G5676</f>
        <v>12252016</v>
      </c>
      <c r="C5676" s="16" t="inlineStr">
        <is>
          <t xml:space="preserve">流沙符</t>
        </is>
      </c>
      <c r="D5676" s="16" t="s">
        <v>102</v>
      </c>
      <c r="E5676" s="16" t="s">
        <v>348</v>
      </c>
      <c r="F5676" s="16" t="s">
        <v>6493</v>
      </c>
      <c r="G5676" s="16">
        <v>16</v>
      </c>
      <c r="I5676">
        <v>60</v>
      </c>
      <c r="J5676" t="str">
        <f t="shared" si="91"/>
        <v>大类_灵品化神符箓</v>
      </c>
      <c r="K5676" t="s">
        <v>337</v>
      </c>
      <c r="L5676">
        <v>1</v>
      </c>
      <c r="M5676" s="16" t="s">
        <v>6493</v>
      </c>
      <c r="O5676">
        <v>0</v>
      </c>
      <c r="P5676" t="b">
        <v>1</v>
      </c>
      <c r="Q5676"/>
      <c r="R5676" t="b">
        <v>0</v>
      </c>
      <c r="S5676">
        <v>1</v>
      </c>
      <c r="T5676" t="s">
        <v>91</v>
      </c>
      <c r="U5676">
        <v>999</v>
      </c>
      <c r="V5676" s="16" t="s">
        <v>6494</v>
      </c>
      <c r="W5676" s="16">
        <v>11690011</v>
      </c>
      <c r="Y5676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676" t="s">
        <v>6545</v>
      </c>
      <c r="AA5676" t="s">
        <v>373</v>
      </c>
      <c r="AB5676" s="16">
        <v>12221016</v>
      </c>
      <c r="AC5676" t="s">
        <v>6497</v>
      </c>
      <c r="AD5676">
        <v>40002</v>
      </c>
      <c r="AF5676">
        <v>70002</v>
      </c>
      <c r="AH5676">
        <v>5625</v>
      </c>
      <c r="AI5676" s="16" t="s">
        <v>6493</v>
      </c>
      <c r="AJ5676" s="16" t="s">
        <v>6493</v>
      </c>
      <c r="AK5676" s="16" t="s">
        <v>348</v>
      </c>
    </row>
    <row r="5677" spans="2:37">
      <c r="B5677" s="16" t="n">
        <f>10000000+INDEX(编号表!$B:$B,MATCH(F5677,编号表!$A:$A,0))*100000+INDEX(编号表!$F:$F,MATCH(D5677,编号表!$E:$E,0))*1000+INDEX(编号表!$D:$D,MATCH(E5677,编号表!$C:$C,0))*10000+G5677</f>
        <v>12252017</v>
      </c>
      <c r="C5677" s="16" t="inlineStr">
        <is>
          <t xml:space="preserve">封窍符</t>
        </is>
      </c>
      <c r="D5677" s="16" t="s">
        <v>102</v>
      </c>
      <c r="E5677" s="16" t="s">
        <v>348</v>
      </c>
      <c r="F5677" s="16" t="s">
        <v>6493</v>
      </c>
      <c r="G5677" s="16">
        <v>17</v>
      </c>
      <c r="I5677">
        <v>60</v>
      </c>
      <c r="J5677" t="str">
        <f t="shared" si="91"/>
        <v>大类_灵品化神符箓</v>
      </c>
      <c r="K5677" t="s">
        <v>337</v>
      </c>
      <c r="L5677">
        <v>1</v>
      </c>
      <c r="M5677" s="16" t="s">
        <v>6493</v>
      </c>
      <c r="O5677">
        <v>0</v>
      </c>
      <c r="P5677" t="b">
        <v>1</v>
      </c>
      <c r="Q5677"/>
      <c r="R5677" t="b">
        <v>0</v>
      </c>
      <c r="S5677">
        <v>1</v>
      </c>
      <c r="T5677" t="s">
        <v>91</v>
      </c>
      <c r="U5677">
        <v>999</v>
      </c>
      <c r="V5677" s="16" t="s">
        <v>6494</v>
      </c>
      <c r="W5677" s="16">
        <v>11700011</v>
      </c>
      <c r="Y5677" t="inlineStr">
        <is>
          <t xml:space="preserve">使一个敌人沉默2秒，仍可移动、普攻。一次性符箓，使用后消耗。</t>
        </is>
      </c>
      <c r="Z5677" t="s">
        <v>6548</v>
      </c>
      <c r="AA5677" t="s">
        <v>373</v>
      </c>
      <c r="AB5677" s="16">
        <v>12221017</v>
      </c>
      <c r="AC5677" t="s">
        <v>6497</v>
      </c>
      <c r="AD5677">
        <v>40002</v>
      </c>
      <c r="AF5677">
        <v>70002</v>
      </c>
      <c r="AH5677">
        <v>5625</v>
      </c>
      <c r="AI5677" s="16" t="s">
        <v>6493</v>
      </c>
      <c r="AJ5677" s="16" t="s">
        <v>6493</v>
      </c>
      <c r="AK5677" s="16" t="s">
        <v>348</v>
      </c>
    </row>
    <row r="5678" spans="2:37">
      <c r="B5678" s="16" t="n">
        <f>10000000+INDEX(编号表!$B:$B,MATCH(F5678,编号表!$A:$A,0))*100000+INDEX(编号表!$F:$F,MATCH(D5678,编号表!$E:$E,0))*1000+INDEX(编号表!$D:$D,MATCH(E5678,编号表!$C:$C,0))*10000+G5678</f>
        <v>12252018</v>
      </c>
      <c r="C5678" s="16" t="inlineStr">
        <is>
          <t xml:space="preserve">巨力符</t>
        </is>
      </c>
      <c r="D5678" s="16" t="s">
        <v>102</v>
      </c>
      <c r="E5678" s="16" t="s">
        <v>348</v>
      </c>
      <c r="F5678" s="16" t="s">
        <v>6493</v>
      </c>
      <c r="G5678" s="16">
        <v>18</v>
      </c>
      <c r="I5678">
        <v>60</v>
      </c>
      <c r="J5678" t="str">
        <f t="shared" si="91"/>
        <v>大类_灵品化神符箓</v>
      </c>
      <c r="K5678" t="s">
        <v>337</v>
      </c>
      <c r="L5678">
        <v>1</v>
      </c>
      <c r="M5678" s="16" t="s">
        <v>6493</v>
      </c>
      <c r="O5678">
        <v>0</v>
      </c>
      <c r="P5678" t="b">
        <v>1</v>
      </c>
      <c r="Q5678"/>
      <c r="R5678" t="b">
        <v>0</v>
      </c>
      <c r="S5678">
        <v>1</v>
      </c>
      <c r="T5678" t="s">
        <v>91</v>
      </c>
      <c r="U5678">
        <v>999</v>
      </c>
      <c r="V5678" s="16" t="s">
        <v>6494</v>
      </c>
      <c r="W5678" s="16">
        <v>11710011</v>
      </c>
      <c r="Y5678" t="inlineStr">
        <is>
          <t xml:space="preserve">提高自身或友方攻击上下限各12.5%，持续120秒。一次性符箓，使用后消耗。</t>
        </is>
      </c>
      <c r="Z5678" t="s">
        <v>6551</v>
      </c>
      <c r="AA5678" t="s">
        <v>373</v>
      </c>
      <c r="AB5678" s="16">
        <v>12221018</v>
      </c>
      <c r="AC5678" t="s">
        <v>6497</v>
      </c>
      <c r="AD5678">
        <v>40002</v>
      </c>
      <c r="AF5678">
        <v>70002</v>
      </c>
      <c r="AH5678">
        <v>5625</v>
      </c>
      <c r="AI5678" s="16" t="s">
        <v>6493</v>
      </c>
      <c r="AJ5678" s="16" t="s">
        <v>6493</v>
      </c>
      <c r="AK5678" s="16" t="s">
        <v>348</v>
      </c>
    </row>
    <row r="5679" spans="2:37">
      <c r="B5679" s="16" t="n">
        <f>10000000+INDEX(编号表!$B:$B,MATCH(F5679,编号表!$A:$A,0))*100000+INDEX(编号表!$F:$F,MATCH(D5679,编号表!$E:$E,0))*1000+INDEX(编号表!$D:$D,MATCH(E5679,编号表!$C:$C,0))*10000+G5679</f>
        <v>12252019</v>
      </c>
      <c r="C5679" s="16" t="inlineStr">
        <is>
          <t xml:space="preserve">锐锋符</t>
        </is>
      </c>
      <c r="D5679" s="16" t="s">
        <v>102</v>
      </c>
      <c r="E5679" s="16" t="s">
        <v>348</v>
      </c>
      <c r="F5679" s="16" t="s">
        <v>6493</v>
      </c>
      <c r="G5679" s="16">
        <v>19</v>
      </c>
      <c r="I5679">
        <v>60</v>
      </c>
      <c r="J5679" t="str">
        <f t="shared" si="91"/>
        <v>大类_灵品化神符箓</v>
      </c>
      <c r="K5679" t="s">
        <v>337</v>
      </c>
      <c r="L5679">
        <v>1</v>
      </c>
      <c r="M5679" s="16" t="s">
        <v>6493</v>
      </c>
      <c r="O5679">
        <v>0</v>
      </c>
      <c r="P5679" t="b">
        <v>1</v>
      </c>
      <c r="Q5679"/>
      <c r="R5679" t="b">
        <v>0</v>
      </c>
      <c r="S5679">
        <v>1</v>
      </c>
      <c r="T5679" t="s">
        <v>91</v>
      </c>
      <c r="U5679">
        <v>999</v>
      </c>
      <c r="V5679" s="16" t="s">
        <v>6494</v>
      </c>
      <c r="W5679" s="16">
        <v>11720011</v>
      </c>
      <c r="Y5679" t="inlineStr">
        <is>
          <t xml:space="preserve">自身获得18.75%无视物理防御，持续120秒。一次性符箓，使用后消耗。</t>
        </is>
      </c>
      <c r="Z5679" t="s">
        <v>6554</v>
      </c>
      <c r="AA5679" t="s">
        <v>373</v>
      </c>
      <c r="AB5679" s="16">
        <v>12221019</v>
      </c>
      <c r="AC5679" t="s">
        <v>6497</v>
      </c>
      <c r="AD5679">
        <v>40002</v>
      </c>
      <c r="AF5679">
        <v>70002</v>
      </c>
      <c r="AH5679">
        <v>5625</v>
      </c>
      <c r="AI5679" s="16" t="s">
        <v>6493</v>
      </c>
      <c r="AJ5679" s="16" t="s">
        <v>6493</v>
      </c>
      <c r="AK5679" s="16" t="s">
        <v>348</v>
      </c>
    </row>
    <row r="5680" spans="2:37">
      <c r="B5680" s="16" t="n">
        <f>10000000+INDEX(编号表!$B:$B,MATCH(F5680,编号表!$A:$A,0))*100000+INDEX(编号表!$F:$F,MATCH(D5680,编号表!$E:$E,0))*1000+INDEX(编号表!$D:$D,MATCH(E5680,编号表!$C:$C,0))*10000+G5680</f>
        <v>12252020</v>
      </c>
      <c r="C5680" s="16" t="inlineStr">
        <is>
          <t xml:space="preserve">凝神符</t>
        </is>
      </c>
      <c r="D5680" s="16" t="s">
        <v>102</v>
      </c>
      <c r="E5680" s="16" t="s">
        <v>348</v>
      </c>
      <c r="F5680" s="16" t="s">
        <v>6493</v>
      </c>
      <c r="G5680" s="16">
        <v>20</v>
      </c>
      <c r="I5680">
        <v>60</v>
      </c>
      <c r="J5680" t="str">
        <f t="shared" si="91"/>
        <v>大类_灵品化神符箓</v>
      </c>
      <c r="K5680" t="s">
        <v>337</v>
      </c>
      <c r="L5680">
        <v>1</v>
      </c>
      <c r="M5680" s="16" t="s">
        <v>6493</v>
      </c>
      <c r="O5680">
        <v>0</v>
      </c>
      <c r="P5680" t="b">
        <v>1</v>
      </c>
      <c r="Q5680"/>
      <c r="R5680" t="b">
        <v>0</v>
      </c>
      <c r="S5680">
        <v>1</v>
      </c>
      <c r="T5680" t="s">
        <v>91</v>
      </c>
      <c r="U5680">
        <v>999</v>
      </c>
      <c r="V5680" s="16" t="s">
        <v>6494</v>
      </c>
      <c r="W5680" s="16">
        <v>11730011</v>
      </c>
      <c r="Y5680" t="inlineStr">
        <is>
          <t xml:space="preserve">提高自身或友方命中10个百分点，持续120秒。一次性符箓，使用后消耗。</t>
        </is>
      </c>
      <c r="Z5680" t="s">
        <v>6557</v>
      </c>
      <c r="AA5680" t="s">
        <v>373</v>
      </c>
      <c r="AB5680" s="16">
        <v>12221020</v>
      </c>
      <c r="AC5680" t="s">
        <v>6497</v>
      </c>
      <c r="AD5680">
        <v>40002</v>
      </c>
      <c r="AF5680">
        <v>70002</v>
      </c>
      <c r="AH5680">
        <v>5625</v>
      </c>
      <c r="AI5680" s="16" t="s">
        <v>6493</v>
      </c>
      <c r="AJ5680" s="16" t="s">
        <v>6493</v>
      </c>
      <c r="AK5680" s="16" t="s">
        <v>348</v>
      </c>
    </row>
    <row r="5681" spans="2:37">
      <c r="B5681" s="16" t="n">
        <f>10000000+INDEX(编号表!$B:$B,MATCH(F5681,编号表!$A:$A,0))*100000+INDEX(编号表!$F:$F,MATCH(D5681,编号表!$E:$E,0))*1000+INDEX(编号表!$D:$D,MATCH(E5681,编号表!$C:$C,0))*10000+G5681</f>
        <v>12252021</v>
      </c>
      <c r="C5681" s="16" t="inlineStr">
        <is>
          <t xml:space="preserve">激元符</t>
        </is>
      </c>
      <c r="D5681" s="16" t="s">
        <v>102</v>
      </c>
      <c r="E5681" s="16" t="s">
        <v>348</v>
      </c>
      <c r="F5681" s="16" t="s">
        <v>6493</v>
      </c>
      <c r="G5681" s="16">
        <v>21</v>
      </c>
      <c r="I5681">
        <v>60</v>
      </c>
      <c r="J5681" t="str">
        <f t="shared" si="91"/>
        <v>大类_灵品化神符箓</v>
      </c>
      <c r="K5681" t="s">
        <v>337</v>
      </c>
      <c r="L5681">
        <v>1</v>
      </c>
      <c r="M5681" s="16" t="s">
        <v>6493</v>
      </c>
      <c r="O5681">
        <v>0</v>
      </c>
      <c r="P5681" t="b">
        <v>1</v>
      </c>
      <c r="Q5681"/>
      <c r="R5681" t="b">
        <v>0</v>
      </c>
      <c r="S5681">
        <v>1</v>
      </c>
      <c r="T5681" t="s">
        <v>91</v>
      </c>
      <c r="U5681">
        <v>999</v>
      </c>
      <c r="V5681" s="16" t="s">
        <v>6494</v>
      </c>
      <c r="W5681" s="16">
        <v>11740011</v>
      </c>
      <c r="Y5681" t="inlineStr">
        <is>
          <t xml:space="preserve">自身获得18.75%无视法术防御，持续120秒。一次性符箓，使用后消耗。</t>
        </is>
      </c>
      <c r="Z5681" t="inlineStr">
        <is>
          <t xml:space="preserve">|cFFAAAABB灵机凝于一线，破去护体术障。|r</t>
        </is>
      </c>
      <c r="AA5681" t="s">
        <v>373</v>
      </c>
      <c r="AB5681" s="16">
        <v>12221021</v>
      </c>
      <c r="AC5681" t="s">
        <v>6497</v>
      </c>
      <c r="AD5681">
        <v>40002</v>
      </c>
      <c r="AF5681">
        <v>70002</v>
      </c>
      <c r="AH5681">
        <v>5625</v>
      </c>
      <c r="AI5681" s="16" t="s">
        <v>6493</v>
      </c>
      <c r="AJ5681" s="16" t="s">
        <v>6493</v>
      </c>
      <c r="AK5681" s="16" t="s">
        <v>348</v>
      </c>
    </row>
    <row r="5682" spans="2:37">
      <c r="B5682" s="16" t="n">
        <f>10000000+INDEX(编号表!$B:$B,MATCH(F5682,编号表!$A:$A,0))*100000+INDEX(编号表!$F:$F,MATCH(D5682,编号表!$E:$E,0))*1000+INDEX(编号表!$D:$D,MATCH(E5682,编号表!$C:$C,0))*10000+G5682</f>
        <v>12252022</v>
      </c>
      <c r="C5682" s="16" t="inlineStr">
        <is>
          <t xml:space="preserve">回春符</t>
        </is>
      </c>
      <c r="D5682" s="16" t="s">
        <v>102</v>
      </c>
      <c r="E5682" s="16" t="s">
        <v>348</v>
      </c>
      <c r="F5682" s="16" t="s">
        <v>6493</v>
      </c>
      <c r="G5682" s="16">
        <v>22</v>
      </c>
      <c r="I5682">
        <v>60</v>
      </c>
      <c r="J5682" t="str">
        <f t="shared" si="91"/>
        <v>大类_灵品化神符箓</v>
      </c>
      <c r="K5682" t="s">
        <v>337</v>
      </c>
      <c r="L5682">
        <v>1</v>
      </c>
      <c r="M5682" s="16" t="s">
        <v>6493</v>
      </c>
      <c r="O5682">
        <v>0</v>
      </c>
      <c r="P5682" t="b">
        <v>1</v>
      </c>
      <c r="Q5682"/>
      <c r="R5682" t="b">
        <v>0</v>
      </c>
      <c r="S5682">
        <v>1</v>
      </c>
      <c r="T5682" t="s">
        <v>91</v>
      </c>
      <c r="U5682">
        <v>999</v>
      </c>
      <c r="V5682" s="16" t="s">
        <v>6494</v>
      </c>
      <c r="W5682" s="16">
        <v>11750011</v>
      </c>
      <c r="Y5682" t="inlineStr">
        <is>
          <t xml:space="preserve">自身或友方每秒恢复8640点生命，持续120秒。一次性符箓，使用后消耗。</t>
        </is>
      </c>
      <c r="Z5682" t="s">
        <v>6563</v>
      </c>
      <c r="AA5682" t="s">
        <v>373</v>
      </c>
      <c r="AB5682" s="16">
        <v>12221022</v>
      </c>
      <c r="AC5682" t="s">
        <v>6497</v>
      </c>
      <c r="AD5682">
        <v>40002</v>
      </c>
      <c r="AF5682">
        <v>70002</v>
      </c>
      <c r="AH5682">
        <v>5625</v>
      </c>
      <c r="AI5682" s="16" t="s">
        <v>6493</v>
      </c>
      <c r="AJ5682" s="16" t="s">
        <v>6493</v>
      </c>
      <c r="AK5682" s="16" t="s">
        <v>348</v>
      </c>
    </row>
    <row r="5683" spans="2:37">
      <c r="B5683" s="16" t="n">
        <f>10000000+INDEX(编号表!$B:$B,MATCH(F5683,编号表!$A:$A,0))*100000+INDEX(编号表!$F:$F,MATCH(D5683,编号表!$E:$E,0))*1000+INDEX(编号表!$D:$D,MATCH(E5683,编号表!$C:$C,0))*10000+G5683</f>
        <v>12252023</v>
      </c>
      <c r="C5683" s="16" t="inlineStr">
        <is>
          <t xml:space="preserve">回气符</t>
        </is>
      </c>
      <c r="D5683" s="16" t="s">
        <v>102</v>
      </c>
      <c r="E5683" s="16" t="s">
        <v>348</v>
      </c>
      <c r="F5683" s="16" t="s">
        <v>6493</v>
      </c>
      <c r="G5683" s="16">
        <v>23</v>
      </c>
      <c r="I5683">
        <v>60</v>
      </c>
      <c r="J5683" t="str">
        <f t="shared" si="91"/>
        <v>大类_灵品化神符箓</v>
      </c>
      <c r="K5683" t="s">
        <v>337</v>
      </c>
      <c r="L5683">
        <v>1</v>
      </c>
      <c r="M5683" s="16" t="s">
        <v>6493</v>
      </c>
      <c r="O5683">
        <v>0</v>
      </c>
      <c r="P5683" t="b">
        <v>1</v>
      </c>
      <c r="Q5683"/>
      <c r="R5683" t="b">
        <v>0</v>
      </c>
      <c r="S5683">
        <v>1</v>
      </c>
      <c r="T5683" t="s">
        <v>91</v>
      </c>
      <c r="U5683">
        <v>999</v>
      </c>
      <c r="V5683" s="16" t="s">
        <v>6494</v>
      </c>
      <c r="W5683" s="16">
        <v>11760011</v>
      </c>
      <c r="Y5683" t="inlineStr">
        <is>
          <t xml:space="preserve">自身或友方每秒恢复1728点灵力，持续120秒。一次性符箓，使用后消耗。</t>
        </is>
      </c>
      <c r="Z5683" t="s">
        <v>6566</v>
      </c>
      <c r="AA5683" t="s">
        <v>373</v>
      </c>
      <c r="AB5683" s="16">
        <v>12221023</v>
      </c>
      <c r="AC5683" t="s">
        <v>6497</v>
      </c>
      <c r="AD5683">
        <v>40002</v>
      </c>
      <c r="AF5683">
        <v>70002</v>
      </c>
      <c r="AH5683">
        <v>5625</v>
      </c>
      <c r="AI5683" s="16" t="s">
        <v>6493</v>
      </c>
      <c r="AJ5683" s="16" t="s">
        <v>6493</v>
      </c>
      <c r="AK5683" s="16" t="s">
        <v>348</v>
      </c>
    </row>
    <row r="5684" spans="2:37">
      <c r="B5684" s="16" t="n">
        <f>10000000+INDEX(编号表!$B:$B,MATCH(F5684,编号表!$A:$A,0))*100000+INDEX(编号表!$F:$F,MATCH(D5684,编号表!$E:$E,0))*1000+INDEX(编号表!$D:$D,MATCH(E5684,编号表!$C:$C,0))*10000+G5684</f>
        <v>12252024</v>
      </c>
      <c r="C5684" s="16" t="inlineStr">
        <is>
          <t xml:space="preserve">清心符</t>
        </is>
      </c>
      <c r="D5684" s="16" t="s">
        <v>102</v>
      </c>
      <c r="E5684" s="16" t="s">
        <v>348</v>
      </c>
      <c r="F5684" s="16" t="s">
        <v>6493</v>
      </c>
      <c r="G5684" s="16">
        <v>24</v>
      </c>
      <c r="I5684">
        <v>60</v>
      </c>
      <c r="J5684" t="str">
        <f t="shared" si="91"/>
        <v>大类_灵品化神符箓</v>
      </c>
      <c r="K5684" t="s">
        <v>337</v>
      </c>
      <c r="L5684">
        <v>1</v>
      </c>
      <c r="M5684" s="16" t="s">
        <v>6493</v>
      </c>
      <c r="O5684">
        <v>0</v>
      </c>
      <c r="P5684" t="b">
        <v>1</v>
      </c>
      <c r="Q5684"/>
      <c r="R5684" t="b">
        <v>0</v>
      </c>
      <c r="S5684">
        <v>1</v>
      </c>
      <c r="T5684" t="s">
        <v>91</v>
      </c>
      <c r="U5684">
        <v>999</v>
      </c>
      <c r="V5684" s="16" t="s">
        <v>6494</v>
      </c>
      <c r="W5684" s="16">
        <v>11770011</v>
      </c>
      <c r="Y5684" t="inlineStr">
        <is>
          <t xml:space="preserve">以62.5%概率净化自身或友方全部可被普通驱散移除的减益状态。仅判定一次。一次性符箓，使用后消耗。</t>
        </is>
      </c>
      <c r="Z5684" t="s">
        <v>6569</v>
      </c>
      <c r="AA5684" t="s">
        <v>373</v>
      </c>
      <c r="AB5684" s="16">
        <v>12221024</v>
      </c>
      <c r="AC5684" t="s">
        <v>6497</v>
      </c>
      <c r="AD5684">
        <v>40002</v>
      </c>
      <c r="AF5684">
        <v>70002</v>
      </c>
      <c r="AH5684">
        <v>5625</v>
      </c>
      <c r="AI5684" s="16" t="s">
        <v>6493</v>
      </c>
      <c r="AJ5684" s="16" t="s">
        <v>6493</v>
      </c>
      <c r="AK5684" s="16" t="s">
        <v>348</v>
      </c>
    </row>
    <row r="5685" spans="2:37">
      <c r="B5685" s="16" t="n">
        <f>10000000+INDEX(编号表!$B:$B,MATCH(F5685,编号表!$A:$A,0))*100000+INDEX(编号表!$F:$F,MATCH(D5685,编号表!$E:$E,0))*1000+INDEX(编号表!$D:$D,MATCH(E5685,编号表!$C:$C,0))*10000+G5685</f>
        <v>12252025</v>
      </c>
      <c r="C5685" s="16" t="inlineStr">
        <is>
          <t xml:space="preserve">辟瘴符</t>
        </is>
      </c>
      <c r="D5685" s="16" t="s">
        <v>102</v>
      </c>
      <c r="E5685" s="16" t="s">
        <v>348</v>
      </c>
      <c r="F5685" s="16" t="s">
        <v>6493</v>
      </c>
      <c r="G5685" s="16">
        <v>25</v>
      </c>
      <c r="I5685">
        <v>60</v>
      </c>
      <c r="J5685" t="str">
        <f t="shared" si="91"/>
        <v>大类_灵品化神符箓</v>
      </c>
      <c r="K5685" t="s">
        <v>337</v>
      </c>
      <c r="L5685">
        <v>1</v>
      </c>
      <c r="M5685" s="16" t="s">
        <v>6493</v>
      </c>
      <c r="O5685">
        <v>0</v>
      </c>
      <c r="P5685" t="b">
        <v>1</v>
      </c>
      <c r="Q5685"/>
      <c r="R5685" t="b">
        <v>0</v>
      </c>
      <c r="S5685">
        <v>1</v>
      </c>
      <c r="T5685" t="s">
        <v>91</v>
      </c>
      <c r="U5685">
        <v>999</v>
      </c>
      <c r="V5685" s="16" t="s">
        <v>6494</v>
      </c>
      <c r="W5685" s="16">
        <v>11780011</v>
      </c>
      <c r="Y5685" t="inlineStr">
        <is>
          <t xml:space="preserve">自身或友方获得20%毒伤减免，持续120秒。一次性符箓，使用后消耗。</t>
        </is>
      </c>
      <c r="Z5685" t="s">
        <v>6572</v>
      </c>
      <c r="AA5685" t="s">
        <v>373</v>
      </c>
      <c r="AB5685" s="16">
        <v>12221025</v>
      </c>
      <c r="AC5685" t="s">
        <v>6497</v>
      </c>
      <c r="AD5685">
        <v>40002</v>
      </c>
      <c r="AF5685">
        <v>70002</v>
      </c>
      <c r="AH5685">
        <v>5625</v>
      </c>
      <c r="AI5685" s="16" t="s">
        <v>6493</v>
      </c>
      <c r="AJ5685" s="16" t="s">
        <v>6493</v>
      </c>
      <c r="AK5685" s="16" t="s">
        <v>348</v>
      </c>
    </row>
    <row r="5686" spans="2:37">
      <c r="B5686" s="16" t="n">
        <f>10000000+INDEX(编号表!$B:$B,MATCH(F5686,编号表!$A:$A,0))*100000+INDEX(编号表!$F:$F,MATCH(D5686,编号表!$E:$E,0))*1000+INDEX(编号表!$D:$D,MATCH(E5686,编号表!$C:$C,0))*10000+G5686</f>
        <v>12252026</v>
      </c>
      <c r="C5686" s="16" t="inlineStr">
        <is>
          <t xml:space="preserve">神行符</t>
        </is>
      </c>
      <c r="D5686" s="16" t="s">
        <v>102</v>
      </c>
      <c r="E5686" s="16" t="s">
        <v>348</v>
      </c>
      <c r="F5686" s="16" t="s">
        <v>6493</v>
      </c>
      <c r="G5686" s="16">
        <v>26</v>
      </c>
      <c r="I5686">
        <v>60</v>
      </c>
      <c r="J5686" t="str">
        <f t="shared" si="91"/>
        <v>大类_灵品化神符箓</v>
      </c>
      <c r="K5686" t="s">
        <v>337</v>
      </c>
      <c r="L5686">
        <v>1</v>
      </c>
      <c r="M5686" s="16" t="s">
        <v>6493</v>
      </c>
      <c r="O5686">
        <v>0</v>
      </c>
      <c r="P5686" t="b">
        <v>1</v>
      </c>
      <c r="Q5686"/>
      <c r="R5686" t="b">
        <v>0</v>
      </c>
      <c r="S5686">
        <v>1</v>
      </c>
      <c r="T5686" t="s">
        <v>91</v>
      </c>
      <c r="U5686">
        <v>999</v>
      </c>
      <c r="V5686" s="16" t="s">
        <v>6494</v>
      </c>
      <c r="W5686" s="16">
        <v>11790011</v>
      </c>
      <c r="Y5686" t="inlineStr">
        <is>
          <t xml:space="preserve">自身移动速度提高80，持续120秒。一次性符箓，使用后消耗。</t>
        </is>
      </c>
      <c r="Z5686" t="s">
        <v>6575</v>
      </c>
      <c r="AA5686" t="s">
        <v>373</v>
      </c>
      <c r="AB5686" s="16">
        <v>12221026</v>
      </c>
      <c r="AC5686" t="s">
        <v>6497</v>
      </c>
      <c r="AD5686">
        <v>40002</v>
      </c>
      <c r="AF5686">
        <v>70002</v>
      </c>
      <c r="AH5686">
        <v>5625</v>
      </c>
      <c r="AI5686" s="16" t="s">
        <v>6493</v>
      </c>
      <c r="AJ5686" s="16" t="s">
        <v>6493</v>
      </c>
      <c r="AK5686" s="16" t="s">
        <v>348</v>
      </c>
    </row>
    <row r="5687" spans="2:37">
      <c r="B5687" s="16" t="n">
        <f>10000000+INDEX(编号表!$B:$B,MATCH(F5687,编号表!$A:$A,0))*100000+INDEX(编号表!$F:$F,MATCH(D5687,编号表!$E:$E,0))*1000+INDEX(编号表!$D:$D,MATCH(E5687,编号表!$C:$C,0))*10000+G5687</f>
        <v>12252027</v>
      </c>
      <c r="C5687" s="16" t="inlineStr">
        <is>
          <t xml:space="preserve">轻身符</t>
        </is>
      </c>
      <c r="D5687" s="16" t="s">
        <v>102</v>
      </c>
      <c r="E5687" s="16" t="s">
        <v>348</v>
      </c>
      <c r="F5687" s="16" t="s">
        <v>6493</v>
      </c>
      <c r="G5687" s="16">
        <v>27</v>
      </c>
      <c r="I5687">
        <v>60</v>
      </c>
      <c r="J5687" t="str">
        <f t="shared" si="91"/>
        <v>大类_灵品化神符箓</v>
      </c>
      <c r="K5687" t="s">
        <v>337</v>
      </c>
      <c r="L5687">
        <v>1</v>
      </c>
      <c r="M5687" s="16" t="s">
        <v>6493</v>
      </c>
      <c r="O5687">
        <v>0</v>
      </c>
      <c r="P5687" t="b">
        <v>1</v>
      </c>
      <c r="Q5687"/>
      <c r="R5687" t="b">
        <v>0</v>
      </c>
      <c r="S5687">
        <v>1</v>
      </c>
      <c r="T5687" t="s">
        <v>91</v>
      </c>
      <c r="U5687">
        <v>999</v>
      </c>
      <c r="V5687" s="16" t="s">
        <v>6494</v>
      </c>
      <c r="W5687" s="16">
        <v>11800011</v>
      </c>
      <c r="Y5687" t="inlineStr">
        <is>
          <t xml:space="preserve">自身闪避提高12.5个百分点，持续120秒。一次性符箓，使用后消耗。</t>
        </is>
      </c>
      <c r="Z5687" t="s">
        <v>6578</v>
      </c>
      <c r="AA5687" t="s">
        <v>373</v>
      </c>
      <c r="AB5687" s="16">
        <v>12221027</v>
      </c>
      <c r="AC5687" t="s">
        <v>6497</v>
      </c>
      <c r="AD5687">
        <v>40002</v>
      </c>
      <c r="AF5687">
        <v>70002</v>
      </c>
      <c r="AH5687">
        <v>5625</v>
      </c>
      <c r="AI5687" s="16" t="s">
        <v>6493</v>
      </c>
      <c r="AJ5687" s="16" t="s">
        <v>6493</v>
      </c>
      <c r="AK5687" s="16" t="s">
        <v>348</v>
      </c>
    </row>
    <row r="5688" spans="2:37">
      <c r="B5688" s="16" t="n">
        <f>10000000+INDEX(编号表!$B:$B,MATCH(F5688,编号表!$A:$A,0))*100000+INDEX(编号表!$F:$F,MATCH(D5688,编号表!$E:$E,0))*1000+INDEX(编号表!$D:$D,MATCH(E5688,编号表!$C:$C,0))*10000+G5688</f>
        <v>12252028</v>
      </c>
      <c r="C5688" s="16" t="inlineStr">
        <is>
          <t xml:space="preserve">缩地符</t>
        </is>
      </c>
      <c r="D5688" s="16" t="s">
        <v>102</v>
      </c>
      <c r="E5688" s="16" t="s">
        <v>348</v>
      </c>
      <c r="F5688" s="16" t="s">
        <v>6493</v>
      </c>
      <c r="G5688" s="16">
        <v>28</v>
      </c>
      <c r="I5688">
        <v>60</v>
      </c>
      <c r="J5688" t="str">
        <f t="shared" si="91"/>
        <v>大类_灵品化神符箓</v>
      </c>
      <c r="K5688" t="s">
        <v>337</v>
      </c>
      <c r="L5688">
        <v>1</v>
      </c>
      <c r="M5688" s="16" t="s">
        <v>6493</v>
      </c>
      <c r="O5688">
        <v>0</v>
      </c>
      <c r="P5688" t="b">
        <v>1</v>
      </c>
      <c r="Q5688"/>
      <c r="R5688" t="b">
        <v>0</v>
      </c>
      <c r="S5688">
        <v>1</v>
      </c>
      <c r="T5688" t="s">
        <v>91</v>
      </c>
      <c r="U5688">
        <v>999</v>
      </c>
      <c r="V5688" s="16" t="s">
        <v>6494</v>
      </c>
      <c r="W5688" s="16">
        <v>11810011</v>
      </c>
      <c r="Y5688" t="inlineStr">
        <is>
          <t xml:space="preserve">向目标地点闪现最多500码；沿途遇墙停在障碍前最近可达点。一次性符箓，使用后消耗。</t>
        </is>
      </c>
      <c r="Z5688" t="s">
        <v>6581</v>
      </c>
      <c r="AA5688" t="s">
        <v>373</v>
      </c>
      <c r="AB5688" s="16">
        <v>12221028</v>
      </c>
      <c r="AC5688" t="s">
        <v>6497</v>
      </c>
      <c r="AD5688">
        <v>40002</v>
      </c>
      <c r="AF5688">
        <v>70002</v>
      </c>
      <c r="AH5688">
        <v>5625</v>
      </c>
      <c r="AI5688" s="16" t="s">
        <v>6493</v>
      </c>
      <c r="AJ5688" s="16" t="s">
        <v>6493</v>
      </c>
      <c r="AK5688" s="16" t="s">
        <v>348</v>
      </c>
    </row>
    <row r="5689" spans="2:37">
      <c r="B5689" s="16" t="n">
        <f>10000000+INDEX(编号表!$B:$B,MATCH(F5689,编号表!$A:$A,0))*100000+INDEX(编号表!$F:$F,MATCH(D5689,编号表!$E:$E,0))*1000+INDEX(编号表!$D:$D,MATCH(E5689,编号表!$C:$C,0))*10000+G5689</f>
        <v>12252029</v>
      </c>
      <c r="C5689" s="16" t="inlineStr">
        <is>
          <t xml:space="preserve">隐身符</t>
        </is>
      </c>
      <c r="D5689" s="16" t="s">
        <v>102</v>
      </c>
      <c r="E5689" s="16" t="s">
        <v>348</v>
      </c>
      <c r="F5689" s="16" t="s">
        <v>6493</v>
      </c>
      <c r="G5689" s="16">
        <v>29</v>
      </c>
      <c r="I5689">
        <v>60</v>
      </c>
      <c r="J5689" t="str">
        <f t="shared" si="91"/>
        <v>大类_灵品化神符箓</v>
      </c>
      <c r="K5689" t="s">
        <v>337</v>
      </c>
      <c r="L5689">
        <v>1</v>
      </c>
      <c r="M5689" s="16" t="s">
        <v>6493</v>
      </c>
      <c r="O5689">
        <v>0</v>
      </c>
      <c r="P5689" t="b">
        <v>1</v>
      </c>
      <c r="Q5689"/>
      <c r="R5689" t="b">
        <v>0</v>
      </c>
      <c r="S5689">
        <v>1</v>
      </c>
      <c r="T5689" t="s">
        <v>91</v>
      </c>
      <c r="U5689">
        <v>999</v>
      </c>
      <c r="V5689" s="16" t="s">
        <v>6494</v>
      </c>
      <c r="W5689" s="16">
        <v>11820011</v>
      </c>
      <c r="Y5689" t="inlineStr">
        <is>
          <t xml:space="preserve">自身获得隐身，战斗中不可被未携带隐形侦测的敌人选取，角色显示半透明，持续120秒。一次性符箓，使用后消耗。</t>
        </is>
      </c>
      <c r="Z5689" t="inlineStr">
        <is>
          <t xml:space="preserve">|cFFAAAABB身影藏于灵流，虚实一念之间。|r</t>
        </is>
      </c>
      <c r="AA5689" t="s">
        <v>373</v>
      </c>
      <c r="AB5689" s="16">
        <v>12221029</v>
      </c>
      <c r="AC5689" t="s">
        <v>6497</v>
      </c>
      <c r="AD5689">
        <v>40002</v>
      </c>
      <c r="AF5689">
        <v>70002</v>
      </c>
      <c r="AH5689">
        <v>5625</v>
      </c>
      <c r="AI5689" s="16" t="s">
        <v>6493</v>
      </c>
      <c r="AJ5689" s="16" t="s">
        <v>6493</v>
      </c>
      <c r="AK5689" s="16" t="s">
        <v>348</v>
      </c>
    </row>
    <row r="5690" spans="2:37">
      <c r="B5690" s="16" t="n">
        <f>10000000+INDEX(编号表!$B:$B,MATCH(F5690,编号表!$A:$A,0))*100000+INDEX(编号表!$F:$F,MATCH(D5690,编号表!$E:$E,0))*1000+INDEX(编号表!$D:$D,MATCH(E5690,编号表!$C:$C,0))*10000+G5690</f>
        <v>12252030</v>
      </c>
      <c r="C5690" s="16" t="inlineStr">
        <is>
          <t xml:space="preserve">敛息符</t>
        </is>
      </c>
      <c r="D5690" s="16" t="s">
        <v>102</v>
      </c>
      <c r="E5690" s="16" t="s">
        <v>348</v>
      </c>
      <c r="F5690" s="16" t="s">
        <v>6493</v>
      </c>
      <c r="G5690" s="16">
        <v>30</v>
      </c>
      <c r="I5690">
        <v>60</v>
      </c>
      <c r="J5690" t="str">
        <f t="shared" si="91"/>
        <v>大类_灵品化神符箓</v>
      </c>
      <c r="K5690" t="s">
        <v>337</v>
      </c>
      <c r="L5690">
        <v>1</v>
      </c>
      <c r="M5690" s="16" t="s">
        <v>6493</v>
      </c>
      <c r="O5690">
        <v>0</v>
      </c>
      <c r="P5690" t="b">
        <v>1</v>
      </c>
      <c r="Q5690"/>
      <c r="R5690" t="b">
        <v>0</v>
      </c>
      <c r="S5690">
        <v>1</v>
      </c>
      <c r="T5690" t="s">
        <v>91</v>
      </c>
      <c r="U5690">
        <v>999</v>
      </c>
      <c r="V5690" s="16" t="s">
        <v>6494</v>
      </c>
      <c r="W5690" s="16">
        <v>11830011</v>
      </c>
      <c r="Y5690" t="inlineStr">
        <is>
          <t xml:space="preserve">怪物主动发现自己的距离缩减20%，持续120秒。不影响队友、既有追击及怪物受击还手。一次性符箓，使用后消耗。</t>
        </is>
      </c>
      <c r="Z5690" t="s">
        <v>6587</v>
      </c>
      <c r="AA5690" t="s">
        <v>373</v>
      </c>
      <c r="AB5690" s="16">
        <v>12221030</v>
      </c>
      <c r="AC5690" t="s">
        <v>6497</v>
      </c>
      <c r="AD5690">
        <v>40002</v>
      </c>
      <c r="AF5690">
        <v>70002</v>
      </c>
      <c r="AH5690">
        <v>5625</v>
      </c>
      <c r="AI5690" s="16" t="s">
        <v>6493</v>
      </c>
      <c r="AJ5690" s="16" t="s">
        <v>6493</v>
      </c>
      <c r="AK5690" s="16" t="s">
        <v>348</v>
      </c>
    </row>
    <row r="5691" spans="2:37">
      <c r="B5691" s="16" t="n">
        <f>10000000+INDEX(编号表!$B:$B,MATCH(F5691,编号表!$A:$A,0))*100000+INDEX(编号表!$F:$F,MATCH(D5691,编号表!$E:$E,0))*1000+INDEX(编号表!$D:$D,MATCH(E5691,编号表!$C:$C,0))*10000+G5691</f>
        <v>12252031</v>
      </c>
      <c r="C5691" s="16" t="inlineStr">
        <is>
          <t xml:space="preserve">震音符</t>
        </is>
      </c>
      <c r="D5691" s="16" t="s">
        <v>102</v>
      </c>
      <c r="E5691" s="16" t="s">
        <v>348</v>
      </c>
      <c r="F5691" s="16" t="s">
        <v>6493</v>
      </c>
      <c r="G5691" s="16">
        <v>31</v>
      </c>
      <c r="I5691">
        <v>60</v>
      </c>
      <c r="J5691" t="str">
        <f t="shared" si="91"/>
        <v>大类_灵品化神符箓</v>
      </c>
      <c r="K5691" t="s">
        <v>337</v>
      </c>
      <c r="L5691">
        <v>1</v>
      </c>
      <c r="M5691" s="16" t="s">
        <v>6493</v>
      </c>
      <c r="O5691">
        <v>0</v>
      </c>
      <c r="P5691" t="b">
        <v>1</v>
      </c>
      <c r="Q5691"/>
      <c r="R5691" t="b">
        <v>0</v>
      </c>
      <c r="S5691">
        <v>1</v>
      </c>
      <c r="T5691" t="s">
        <v>91</v>
      </c>
      <c r="U5691">
        <v>999</v>
      </c>
      <c r="V5691" s="16" t="s">
        <v>6494</v>
      </c>
      <c r="W5691" s="16">
        <v>11840011</v>
      </c>
      <c r="Y5691" t="inlineStr">
        <is>
          <t xml:space="preserve">向周围释放声波，对半径220码内敌人造成19199点普通法术伤害，并向外击退160码。一次性符箓，使用后消耗。</t>
        </is>
      </c>
      <c r="Z5691" t="inlineStr">
        <is>
          <t xml:space="preserve">|cFFAAAABB声震八方，灵波退敌。|r</t>
        </is>
      </c>
      <c r="AA5691" t="s">
        <v>373</v>
      </c>
      <c r="AB5691" s="16">
        <v>12221031</v>
      </c>
      <c r="AC5691" t="s">
        <v>6497</v>
      </c>
      <c r="AD5691">
        <v>40002</v>
      </c>
      <c r="AF5691">
        <v>70002</v>
      </c>
      <c r="AH5691">
        <v>5625</v>
      </c>
      <c r="AI5691" s="16" t="s">
        <v>6493</v>
      </c>
      <c r="AJ5691" s="16" t="s">
        <v>6493</v>
      </c>
      <c r="AK5691" s="16" t="s">
        <v>348</v>
      </c>
    </row>
    <row r="5692" spans="2:37">
      <c r="B5692" s="16" t="n">
        <f>10000000+INDEX(编号表!$B:$B,MATCH(F5692,编号表!$A:$A,0))*100000+INDEX(编号表!$F:$F,MATCH(D5692,编号表!$E:$E,0))*1000+INDEX(编号表!$D:$D,MATCH(E5692,编号表!$C:$C,0))*10000+G5692</f>
        <v>12252032</v>
      </c>
      <c r="C5692" s="16" t="inlineStr">
        <is>
          <t xml:space="preserve">障眼符</t>
        </is>
      </c>
      <c r="D5692" s="16" t="s">
        <v>102</v>
      </c>
      <c r="E5692" s="16" t="s">
        <v>348</v>
      </c>
      <c r="F5692" s="16" t="s">
        <v>6493</v>
      </c>
      <c r="G5692" s="16">
        <v>32</v>
      </c>
      <c r="I5692">
        <v>60</v>
      </c>
      <c r="J5692" t="str">
        <f t="shared" si="91"/>
        <v>大类_灵品化神符箓</v>
      </c>
      <c r="K5692" t="s">
        <v>337</v>
      </c>
      <c r="L5692">
        <v>1</v>
      </c>
      <c r="M5692" s="16" t="s">
        <v>6493</v>
      </c>
      <c r="O5692">
        <v>0</v>
      </c>
      <c r="P5692" t="b">
        <v>1</v>
      </c>
      <c r="Q5692"/>
      <c r="R5692" t="b">
        <v>0</v>
      </c>
      <c r="S5692">
        <v>1</v>
      </c>
      <c r="T5692" t="s">
        <v>91</v>
      </c>
      <c r="U5692">
        <v>999</v>
      </c>
      <c r="V5692" s="16" t="s">
        <v>6494</v>
      </c>
      <c r="W5692" s="16">
        <v>11850011</v>
      </c>
      <c r="Y5692" t="inlineStr">
        <is>
          <t xml:space="preserve">降低敌人命中10个百分点，持续120秒。一次性符箓，使用后消耗。</t>
        </is>
      </c>
      <c r="Z5692" t="s">
        <v>6593</v>
      </c>
      <c r="AA5692" t="s">
        <v>373</v>
      </c>
      <c r="AB5692" s="16">
        <v>12221032</v>
      </c>
      <c r="AC5692" t="s">
        <v>6497</v>
      </c>
      <c r="AD5692">
        <v>40002</v>
      </c>
      <c r="AF5692">
        <v>70002</v>
      </c>
      <c r="AH5692">
        <v>5625</v>
      </c>
      <c r="AI5692" s="16" t="s">
        <v>6493</v>
      </c>
      <c r="AJ5692" s="16" t="s">
        <v>6493</v>
      </c>
      <c r="AK5692" s="16" t="s">
        <v>348</v>
      </c>
    </row>
    <row r="5693" spans="2:37">
      <c r="B5693" s="16" t="n">
        <f>10000000+INDEX(编号表!$B:$B,MATCH(F5693,编号表!$A:$A,0))*100000+INDEX(编号表!$F:$F,MATCH(D5693,编号表!$E:$E,0))*1000+INDEX(编号表!$D:$D,MATCH(E5693,编号表!$C:$C,0))*10000+G5693</f>
        <v>12252033</v>
      </c>
      <c r="C5693" s="16" t="inlineStr">
        <is>
          <t xml:space="preserve">破妄符</t>
        </is>
      </c>
      <c r="D5693" s="16" t="s">
        <v>102</v>
      </c>
      <c r="E5693" s="16" t="s">
        <v>348</v>
      </c>
      <c r="F5693" s="16" t="s">
        <v>6493</v>
      </c>
      <c r="G5693" s="16">
        <v>33</v>
      </c>
      <c r="I5693">
        <v>60</v>
      </c>
      <c r="J5693" t="str">
        <f t="shared" si="91"/>
        <v>大类_灵品化神符箓</v>
      </c>
      <c r="K5693" t="s">
        <v>337</v>
      </c>
      <c r="L5693">
        <v>1</v>
      </c>
      <c r="M5693" s="16" t="s">
        <v>6493</v>
      </c>
      <c r="O5693">
        <v>0</v>
      </c>
      <c r="P5693" t="b">
        <v>1</v>
      </c>
      <c r="Q5693"/>
      <c r="R5693" t="b">
        <v>0</v>
      </c>
      <c r="S5693">
        <v>1</v>
      </c>
      <c r="T5693" t="s">
        <v>91</v>
      </c>
      <c r="U5693">
        <v>999</v>
      </c>
      <c r="V5693" s="16" t="s">
        <v>6494</v>
      </c>
      <c r="W5693" s="16">
        <v>11860011</v>
      </c>
      <c r="Y5693" t="inlineStr">
        <is>
          <t xml:space="preserve">自身获得隐形侦测，可选取隐身怪物，持续120秒；其他不可选限制仍生效。一次性符箓，使用后消耗。</t>
        </is>
      </c>
      <c r="Z5693" t="s">
        <v>6596</v>
      </c>
      <c r="AA5693" t="s">
        <v>373</v>
      </c>
      <c r="AB5693" s="16">
        <v>12221033</v>
      </c>
      <c r="AC5693" t="s">
        <v>6497</v>
      </c>
      <c r="AD5693">
        <v>40002</v>
      </c>
      <c r="AF5693">
        <v>70002</v>
      </c>
      <c r="AH5693">
        <v>5625</v>
      </c>
      <c r="AI5693" s="16" t="s">
        <v>6493</v>
      </c>
      <c r="AJ5693" s="16" t="s">
        <v>6493</v>
      </c>
      <c r="AK5693" s="16" t="s">
        <v>348</v>
      </c>
    </row>
    <row r="5694" spans="2:37">
      <c r="B5694" s="16" t="n">
        <f>10000000+INDEX(编号表!$B:$B,MATCH(F5694,编号表!$A:$A,0))*100000+INDEX(编号表!$F:$F,MATCH(D5694,编号表!$E:$E,0))*1000+INDEX(编号表!$D:$D,MATCH(E5694,编号表!$C:$C,0))*10000+G5694</f>
        <v>12252034</v>
      </c>
      <c r="C5694" s="16" t="inlineStr">
        <is>
          <t xml:space="preserve">照夜符</t>
        </is>
      </c>
      <c r="D5694" s="16" t="s">
        <v>102</v>
      </c>
      <c r="E5694" s="16" t="s">
        <v>348</v>
      </c>
      <c r="F5694" s="16" t="s">
        <v>6493</v>
      </c>
      <c r="G5694" s="16">
        <v>34</v>
      </c>
      <c r="I5694">
        <v>60</v>
      </c>
      <c r="J5694" t="str">
        <f t="shared" si="91"/>
        <v>大类_灵品化神符箓</v>
      </c>
      <c r="K5694" t="s">
        <v>337</v>
      </c>
      <c r="L5694">
        <v>1</v>
      </c>
      <c r="M5694" s="16" t="s">
        <v>6493</v>
      </c>
      <c r="O5694">
        <v>0</v>
      </c>
      <c r="P5694" t="b">
        <v>1</v>
      </c>
      <c r="Q5694"/>
      <c r="R5694" t="b">
        <v>0</v>
      </c>
      <c r="S5694">
        <v>1</v>
      </c>
      <c r="T5694" t="s">
        <v>91</v>
      </c>
      <c r="U5694">
        <v>999</v>
      </c>
      <c r="V5694" s="16" t="s">
        <v>6494</v>
      </c>
      <c r="W5694" s="16">
        <v>11870011</v>
      </c>
      <c r="Y5694" t="inlineStr">
        <is>
          <t xml:space="preserve">获得一个跟随自身的光照点，持续120秒。一次性符箓，使用后消耗。</t>
        </is>
      </c>
      <c r="Z5694" t="s">
        <v>6599</v>
      </c>
      <c r="AA5694" t="s">
        <v>373</v>
      </c>
      <c r="AB5694" s="16">
        <v>12221034</v>
      </c>
      <c r="AC5694" t="s">
        <v>6497</v>
      </c>
      <c r="AD5694">
        <v>40002</v>
      </c>
      <c r="AF5694">
        <v>70002</v>
      </c>
      <c r="AH5694">
        <v>5625</v>
      </c>
      <c r="AI5694" s="16" t="s">
        <v>6493</v>
      </c>
      <c r="AJ5694" s="16" t="s">
        <v>6493</v>
      </c>
      <c r="AK5694" s="16" t="s">
        <v>348</v>
      </c>
    </row>
    <row r="5695" spans="2:37">
      <c r="B5695" s="16" t="n">
        <f>10000000+INDEX(编号表!$B:$B,MATCH(F5695,编号表!$A:$A,0))*100000+INDEX(编号表!$F:$F,MATCH(D5695,编号表!$E:$E,0))*1000+INDEX(编号表!$D:$D,MATCH(E5695,编号表!$C:$C,0))*10000+G5695</f>
        <v>12252035</v>
      </c>
      <c r="C5695" s="16" t="inlineStr">
        <is>
          <t xml:space="preserve">寻踪符</t>
        </is>
      </c>
      <c r="D5695" s="16" t="s">
        <v>102</v>
      </c>
      <c r="E5695" s="16" t="s">
        <v>348</v>
      </c>
      <c r="F5695" s="16" t="s">
        <v>6493</v>
      </c>
      <c r="G5695" s="16">
        <v>35</v>
      </c>
      <c r="I5695">
        <v>60</v>
      </c>
      <c r="J5695" t="str">
        <f t="shared" si="91"/>
        <v>大类_灵品化神符箓</v>
      </c>
      <c r="K5695" t="s">
        <v>337</v>
      </c>
      <c r="L5695">
        <v>1</v>
      </c>
      <c r="M5695" s="16" t="s">
        <v>6493</v>
      </c>
      <c r="O5695">
        <v>0</v>
      </c>
      <c r="P5695" t="b">
        <v>1</v>
      </c>
      <c r="Q5695"/>
      <c r="R5695" t="b">
        <v>0</v>
      </c>
      <c r="S5695">
        <v>1</v>
      </c>
      <c r="T5695" t="s">
        <v>91</v>
      </c>
      <c r="U5695">
        <v>999</v>
      </c>
      <c r="V5695" s="16" t="s">
        <v>6494</v>
      </c>
      <c r="W5695" s="16">
        <v>11880011</v>
      </c>
      <c r="Y5695" t="inlineStr">
        <is>
          <t xml:space="preserve">传送到当前场景最近一只精英或首领附近的安全落点。无可用目标时不能使用。一次性符箓，使用后消耗。</t>
        </is>
      </c>
      <c r="Z5695" t="inlineStr">
        <is>
          <t xml:space="preserve">|cFFAAAABB循灵机而往，直抵强敌近旁。|r</t>
        </is>
      </c>
      <c r="AA5695" t="s">
        <v>373</v>
      </c>
      <c r="AB5695" s="16">
        <v>12221035</v>
      </c>
      <c r="AC5695" t="s">
        <v>6497</v>
      </c>
      <c r="AD5695">
        <v>40002</v>
      </c>
      <c r="AF5695">
        <v>70002</v>
      </c>
      <c r="AH5695">
        <v>5625</v>
      </c>
      <c r="AI5695" s="16" t="s">
        <v>6493</v>
      </c>
      <c r="AJ5695" s="16" t="s">
        <v>6493</v>
      </c>
      <c r="AK5695" s="16" t="s">
        <v>348</v>
      </c>
    </row>
    <row r="5696" spans="2:37">
      <c r="B5696" s="16" t="n">
        <f>10000000+INDEX(编号表!$B:$B,MATCH(F5696,编号表!$A:$A,0))*100000+INDEX(编号表!$F:$F,MATCH(D5696,编号表!$E:$E,0))*1000+INDEX(编号表!$D:$D,MATCH(E5696,编号表!$C:$C,0))*10000+G5696</f>
        <v>12252036</v>
      </c>
      <c r="C5696" s="16" t="inlineStr">
        <is>
          <t xml:space="preserve">传音符</t>
        </is>
      </c>
      <c r="D5696" s="16" t="s">
        <v>102</v>
      </c>
      <c r="E5696" s="16" t="s">
        <v>348</v>
      </c>
      <c r="F5696" s="16" t="s">
        <v>6493</v>
      </c>
      <c r="G5696" s="16">
        <v>36</v>
      </c>
      <c r="I5696">
        <v>60</v>
      </c>
      <c r="J5696" t="str">
        <f t="shared" si="91"/>
        <v>大类_灵品化神符箓</v>
      </c>
      <c r="K5696" t="s">
        <v>337</v>
      </c>
      <c r="L5696">
        <v>1</v>
      </c>
      <c r="M5696" s="16" t="s">
        <v>6493</v>
      </c>
      <c r="O5696">
        <v>0</v>
      </c>
      <c r="P5696" t="b">
        <v>1</v>
      </c>
      <c r="Q5696"/>
      <c r="R5696" t="b">
        <v>0</v>
      </c>
      <c r="S5696">
        <v>1</v>
      </c>
      <c r="T5696" t="s">
        <v>91</v>
      </c>
      <c r="U5696">
        <v>999</v>
      </c>
      <c r="V5696" s="16" t="s">
        <v>6494</v>
      </c>
      <c r="W5696" s="16">
        <v>11890011</v>
      </c>
      <c r="Y5696" t="inlineStr">
        <is>
          <t xml:space="preserve">打开NPC交易面板。待NPC交易系统完成后开放。一次性符箓，使用后消耗。</t>
        </is>
      </c>
      <c r="Z5696" t="inlineStr">
        <is>
          <t xml:space="preserve">|cFFAAAABB灵音跨山海，所求有所应。|r</t>
        </is>
      </c>
      <c r="AA5696" t="s">
        <v>373</v>
      </c>
      <c r="AB5696" s="16">
        <v>12221036</v>
      </c>
      <c r="AC5696" t="s">
        <v>6497</v>
      </c>
      <c r="AD5696">
        <v>40002</v>
      </c>
      <c r="AF5696">
        <v>70002</v>
      </c>
      <c r="AH5696">
        <v>5625</v>
      </c>
      <c r="AI5696" s="16" t="s">
        <v>6493</v>
      </c>
      <c r="AJ5696" s="16" t="s">
        <v>6493</v>
      </c>
      <c r="AK5696" s="16" t="s">
        <v>348</v>
      </c>
    </row>
    <row r="5697" spans="2:37">
      <c r="B5697" s="16" t="n">
        <f>10000000+INDEX(编号表!$B:$B,MATCH(F5697,编号表!$A:$A,0))*100000+INDEX(编号表!$F:$F,MATCH(D5697,编号表!$E:$E,0))*1000+INDEX(编号表!$D:$D,MATCH(E5697,编号表!$C:$C,0))*10000+G5697</f>
        <v>12252037</v>
      </c>
      <c r="C5697" s="16" t="inlineStr">
        <is>
          <t xml:space="preserve">指路符</t>
        </is>
      </c>
      <c r="D5697" s="16" t="s">
        <v>102</v>
      </c>
      <c r="E5697" s="16" t="s">
        <v>348</v>
      </c>
      <c r="F5697" s="16" t="s">
        <v>6493</v>
      </c>
      <c r="G5697" s="16">
        <v>37</v>
      </c>
      <c r="I5697">
        <v>60</v>
      </c>
      <c r="J5697" t="str">
        <f t="shared" si="91"/>
        <v>大类_灵品化神符箓</v>
      </c>
      <c r="K5697" t="s">
        <v>337</v>
      </c>
      <c r="L5697">
        <v>1</v>
      </c>
      <c r="M5697" s="16" t="s">
        <v>6493</v>
      </c>
      <c r="O5697">
        <v>0</v>
      </c>
      <c r="P5697" t="b">
        <v>1</v>
      </c>
      <c r="Q5697"/>
      <c r="R5697" t="b">
        <v>0</v>
      </c>
      <c r="S5697">
        <v>1</v>
      </c>
      <c r="T5697" t="s">
        <v>91</v>
      </c>
      <c r="U5697">
        <v>999</v>
      </c>
      <c r="V5697" s="16" t="s">
        <v>6494</v>
      </c>
      <c r="W5697" s="16">
        <v>11900011</v>
      </c>
      <c r="Y5697" t="inlineStr">
        <is>
          <t xml:space="preserve">在小地图上显示当前场景精英与首领的位置，持续120秒。一次性符箓，使用后消耗。</t>
        </is>
      </c>
      <c r="Z5697" t="inlineStr">
        <is>
          <t xml:space="preserve">|cFFAAAABB山川有迹，强敌难藏。|r</t>
        </is>
      </c>
      <c r="AA5697" t="s">
        <v>373</v>
      </c>
      <c r="AB5697" s="16">
        <v>12221037</v>
      </c>
      <c r="AC5697" t="s">
        <v>6497</v>
      </c>
      <c r="AD5697">
        <v>40002</v>
      </c>
      <c r="AF5697">
        <v>70002</v>
      </c>
      <c r="AH5697">
        <v>5625</v>
      </c>
      <c r="AI5697" s="16" t="s">
        <v>6493</v>
      </c>
      <c r="AJ5697" s="16" t="s">
        <v>6493</v>
      </c>
      <c r="AK5697" s="16" t="s">
        <v>348</v>
      </c>
    </row>
    <row r="5698" spans="2:37">
      <c r="B5698" s="16" t="n">
        <f>10000000+INDEX(编号表!$B:$B,MATCH(F5698,编号表!$A:$A,0))*100000+INDEX(编号表!$F:$F,MATCH(D5698,编号表!$E:$E,0))*1000+INDEX(编号表!$D:$D,MATCH(E5698,编号表!$C:$C,0))*10000+G5698</f>
        <v>12252038</v>
      </c>
      <c r="C5698" s="16" t="inlineStr">
        <is>
          <t xml:space="preserve">震慑符</t>
        </is>
      </c>
      <c r="D5698" s="16" t="s">
        <v>102</v>
      </c>
      <c r="E5698" s="16" t="s">
        <v>348</v>
      </c>
      <c r="F5698" s="16" t="s">
        <v>6493</v>
      </c>
      <c r="G5698" s="16">
        <v>38</v>
      </c>
      <c r="I5698">
        <v>60</v>
      </c>
      <c r="J5698" t="str">
        <f t="shared" si="91"/>
        <v>大类_灵品化神符箓</v>
      </c>
      <c r="K5698" t="s">
        <v>337</v>
      </c>
      <c r="L5698">
        <v>1</v>
      </c>
      <c r="M5698" s="16" t="s">
        <v>6493</v>
      </c>
      <c r="O5698">
        <v>0</v>
      </c>
      <c r="P5698" t="b">
        <v>1</v>
      </c>
      <c r="Q5698"/>
      <c r="R5698" t="b">
        <v>0</v>
      </c>
      <c r="S5698">
        <v>1</v>
      </c>
      <c r="T5698" t="s">
        <v>91</v>
      </c>
      <c r="U5698">
        <v>999</v>
      </c>
      <c r="V5698" s="16" t="s">
        <v>6494</v>
      </c>
      <c r="W5698" s="16">
        <v>11910011</v>
      </c>
      <c r="Y5698" t="inlineStr">
        <is>
          <t xml:space="preserve">使一个敌人恐惧2秒，随机逃窜，不能普攻和施法。一次性符箓，使用后消耗。</t>
        </is>
      </c>
      <c r="Z5698" t="inlineStr">
        <is>
          <t xml:space="preserve">|cFFAAAABB一符慑魄，敌胆自寒。|r</t>
        </is>
      </c>
      <c r="AA5698" t="s">
        <v>373</v>
      </c>
      <c r="AB5698" s="16">
        <v>12221038</v>
      </c>
      <c r="AC5698" t="s">
        <v>6497</v>
      </c>
      <c r="AD5698">
        <v>40002</v>
      </c>
      <c r="AF5698">
        <v>70002</v>
      </c>
      <c r="AH5698">
        <v>5625</v>
      </c>
      <c r="AI5698" s="16" t="s">
        <v>6493</v>
      </c>
      <c r="AJ5698" s="16" t="s">
        <v>6493</v>
      </c>
      <c r="AK5698" s="16" t="s">
        <v>348</v>
      </c>
    </row>
    <row r="5699" spans="2:37">
      <c r="B5699" s="16" t="n">
        <f>10000000+INDEX(编号表!$B:$B,MATCH(F5699,编号表!$A:$A,0))*100000+INDEX(编号表!$F:$F,MATCH(D5699,编号表!$E:$E,0))*1000+INDEX(编号表!$D:$D,MATCH(E5699,编号表!$C:$C,0))*10000+G5699</f>
        <v>12252039</v>
      </c>
      <c r="C5699" s="16" t="inlineStr">
        <is>
          <t xml:space="preserve">挪移符</t>
        </is>
      </c>
      <c r="D5699" s="16" t="s">
        <v>102</v>
      </c>
      <c r="E5699" s="16" t="s">
        <v>348</v>
      </c>
      <c r="F5699" s="16" t="s">
        <v>6493</v>
      </c>
      <c r="G5699" s="16">
        <v>39</v>
      </c>
      <c r="I5699">
        <v>60</v>
      </c>
      <c r="J5699" t="str">
        <f t="shared" si="91"/>
        <v>大类_灵品化神符箓</v>
      </c>
      <c r="K5699" t="s">
        <v>337</v>
      </c>
      <c r="L5699">
        <v>1</v>
      </c>
      <c r="M5699" s="16" t="s">
        <v>6493</v>
      </c>
      <c r="O5699">
        <v>0</v>
      </c>
      <c r="P5699" t="b">
        <v>1</v>
      </c>
      <c r="Q5699"/>
      <c r="R5699" t="b">
        <v>0</v>
      </c>
      <c r="S5699">
        <v>1</v>
      </c>
      <c r="T5699" t="s">
        <v>91</v>
      </c>
      <c r="U5699">
        <v>999</v>
      </c>
      <c r="V5699" s="16" t="s">
        <v>6494</v>
      </c>
      <c r="W5699" s="16">
        <v>11920011</v>
      </c>
      <c r="Y5699" t="inlineStr">
        <is>
          <t xml:space="preserve">在当前场景内随机传送到1200码内的一个安全位置。一次性符箓，使用后消耗。</t>
        </is>
      </c>
      <c r="Z5699" t="inlineStr">
        <is>
          <t xml:space="preserve">|cFFAAAABB灵机一转，移步别处。|r</t>
        </is>
      </c>
      <c r="AA5699" t="s">
        <v>373</v>
      </c>
      <c r="AB5699" s="16">
        <v>12221039</v>
      </c>
      <c r="AC5699" t="s">
        <v>6497</v>
      </c>
      <c r="AD5699">
        <v>40002</v>
      </c>
      <c r="AF5699">
        <v>70002</v>
      </c>
      <c r="AH5699">
        <v>5625</v>
      </c>
      <c r="AI5699" s="16" t="s">
        <v>6493</v>
      </c>
      <c r="AJ5699" s="16" t="s">
        <v>6493</v>
      </c>
      <c r="AK5699" s="16" t="s">
        <v>348</v>
      </c>
    </row>
    <row r="5700" spans="2:37">
      <c r="B5700" s="16" t="n">
        <f>10000000+INDEX(编号表!$B:$B,MATCH(F5700,编号表!$A:$A,0))*100000+INDEX(编号表!$F:$F,MATCH(D5700,编号表!$E:$E,0))*1000+INDEX(编号表!$D:$D,MATCH(E5700,编号表!$C:$C,0))*10000+G5700</f>
        <v>12252040</v>
      </c>
      <c r="C5700" s="16" t="inlineStr">
        <is>
          <t xml:space="preserve">替身符</t>
        </is>
      </c>
      <c r="D5700" s="16" t="s">
        <v>102</v>
      </c>
      <c r="E5700" s="16" t="s">
        <v>348</v>
      </c>
      <c r="F5700" s="16" t="s">
        <v>6493</v>
      </c>
      <c r="G5700" s="16">
        <v>40</v>
      </c>
      <c r="I5700">
        <v>60</v>
      </c>
      <c r="J5700" t="str">
        <f t="shared" si="91"/>
        <v>大类_灵品化神符箓</v>
      </c>
      <c r="K5700" t="s">
        <v>337</v>
      </c>
      <c r="L5700">
        <v>1</v>
      </c>
      <c r="M5700" s="16" t="s">
        <v>6493</v>
      </c>
      <c r="O5700">
        <v>0</v>
      </c>
      <c r="P5700" t="b">
        <v>1</v>
      </c>
      <c r="Q5700"/>
      <c r="R5700" t="b">
        <v>0</v>
      </c>
      <c r="S5700">
        <v>1</v>
      </c>
      <c r="T5700" t="s">
        <v>91</v>
      </c>
      <c r="U5700">
        <v>999</v>
      </c>
      <c r="V5700" s="16" t="s">
        <v>6494</v>
      </c>
      <c r="W5700" s="16">
        <v>11930011</v>
      </c>
      <c r="Y5700" t="inlineStr">
        <is>
          <t xml:space="preserve">120秒内受到下一次暴击时，取消该次全部暴击伤害，并消耗此状态。一次性符箓，使用后消耗。</t>
        </is>
      </c>
      <c r="Z5700" t="s">
        <v>6617</v>
      </c>
      <c r="AA5700" t="s">
        <v>373</v>
      </c>
      <c r="AB5700" s="16">
        <v>12221040</v>
      </c>
      <c r="AC5700" t="s">
        <v>6497</v>
      </c>
      <c r="AD5700">
        <v>40002</v>
      </c>
      <c r="AF5700">
        <v>70002</v>
      </c>
      <c r="AH5700">
        <v>5625</v>
      </c>
      <c r="AI5700" s="16" t="s">
        <v>6493</v>
      </c>
      <c r="AJ5700" s="16" t="s">
        <v>6493</v>
      </c>
      <c r="AK5700" s="16" t="s">
        <v>348</v>
      </c>
    </row>
    <row r="5701" spans="2:37">
      <c r="B5701" s="16" t="n">
        <f>10000000+INDEX(编号表!$B:$B,MATCH(F5701,编号表!$A:$A,0))*100000+INDEX(编号表!$F:$F,MATCH(D5701,编号表!$E:$E,0))*1000+INDEX(编号表!$D:$D,MATCH(E5701,编号表!$C:$C,0))*10000+G5701</f>
        <v>12252041</v>
      </c>
      <c r="C5701" s="16" t="inlineStr">
        <is>
          <t xml:space="preserve">问心符</t>
        </is>
      </c>
      <c r="D5701" s="16" t="s">
        <v>102</v>
      </c>
      <c r="E5701" s="16" t="s">
        <v>348</v>
      </c>
      <c r="F5701" s="16" t="s">
        <v>6493</v>
      </c>
      <c r="G5701" s="16">
        <v>41</v>
      </c>
      <c r="I5701">
        <v>60</v>
      </c>
      <c r="J5701" t="str">
        <f t="shared" si="91"/>
        <v>大类_灵品化神符箓</v>
      </c>
      <c r="K5701" t="s">
        <v>337</v>
      </c>
      <c r="L5701">
        <v>1</v>
      </c>
      <c r="M5701" s="16" t="s">
        <v>6493</v>
      </c>
      <c r="O5701">
        <v>0</v>
      </c>
      <c r="P5701" t="b">
        <v>1</v>
      </c>
      <c r="Q5701"/>
      <c r="R5701" t="b">
        <v>0</v>
      </c>
      <c r="S5701">
        <v>1</v>
      </c>
      <c r="T5701" t="s">
        <v>91</v>
      </c>
      <c r="U5701">
        <v>999</v>
      </c>
      <c r="V5701" s="16" t="s">
        <v>6494</v>
      </c>
      <c r="W5701" s="16">
        <v>11940011</v>
      </c>
      <c r="Y5701" t="inlineStr">
        <is>
          <t xml:space="preserve">降低敌人物理攻击、法术攻击上下限各12.5%，持续120秒。一次性符箓，使用后消耗。</t>
        </is>
      </c>
      <c r="Z5701" t="inlineStr">
        <is>
          <t xml:space="preserve">|cFFAAAABB一符压念，攻势自衰。|r</t>
        </is>
      </c>
      <c r="AA5701" t="s">
        <v>373</v>
      </c>
      <c r="AB5701" s="16">
        <v>12221041</v>
      </c>
      <c r="AC5701" t="s">
        <v>6497</v>
      </c>
      <c r="AD5701">
        <v>40002</v>
      </c>
      <c r="AF5701">
        <v>70002</v>
      </c>
      <c r="AH5701">
        <v>5625</v>
      </c>
      <c r="AI5701" s="16" t="s">
        <v>6493</v>
      </c>
      <c r="AJ5701" s="16" t="s">
        <v>6493</v>
      </c>
      <c r="AK5701" s="16" t="s">
        <v>348</v>
      </c>
    </row>
    <row r="5702" spans="2:37">
      <c r="B5702" s="16" t="n">
        <f>10000000+INDEX(编号表!$B:$B,MATCH(F5702,编号表!$A:$A,0))*100000+INDEX(编号表!$F:$F,MATCH(D5702,编号表!$E:$E,0))*1000+INDEX(编号表!$D:$D,MATCH(E5702,编号表!$C:$C,0))*10000+G5702</f>
        <v>12262000</v>
      </c>
      <c r="C5702" s="16" t="inlineStr">
        <is>
          <t xml:space="preserve">火弹符</t>
        </is>
      </c>
      <c r="D5702" s="16" t="s">
        <v>102</v>
      </c>
      <c r="E5702" s="16" t="s">
        <v>351</v>
      </c>
      <c r="F5702" s="16" t="s">
        <v>6493</v>
      </c>
      <c r="G5702" s="16">
        <v>0</v>
      </c>
      <c r="I5702">
        <v>60</v>
      </c>
      <c r="J5702" t="str">
        <f t="shared" si="91"/>
        <v>大类_灵品炼虚符箓</v>
      </c>
      <c r="K5702" t="s">
        <v>337</v>
      </c>
      <c r="L5702">
        <v>1</v>
      </c>
      <c r="M5702" s="16" t="s">
        <v>6493</v>
      </c>
      <c r="O5702">
        <v>0</v>
      </c>
      <c r="P5702" t="b">
        <v>1</v>
      </c>
      <c r="Q5702"/>
      <c r="R5702" t="b">
        <v>0</v>
      </c>
      <c r="S5702">
        <v>1</v>
      </c>
      <c r="T5702" t="s">
        <v>91</v>
      </c>
      <c r="U5702">
        <v>999</v>
      </c>
      <c r="V5702" s="16" t="s">
        <v>6494</v>
      </c>
      <c r="W5702" s="16">
        <v>11530014</v>
      </c>
      <c r="Y5702" t="inlineStr">
        <is>
          <t xml:space="preserve">向一个敌人发射火弹，造成91199点法术伤害。一次性符箓，使用后消耗。</t>
        </is>
      </c>
      <c r="Z5702" t="s">
        <v>6496</v>
      </c>
      <c r="AA5702" t="s">
        <v>373</v>
      </c>
      <c r="AB5702" s="16">
        <v>12221000</v>
      </c>
      <c r="AC5702" t="s">
        <v>6497</v>
      </c>
      <c r="AD5702">
        <v>40002</v>
      </c>
      <c r="AF5702">
        <v>70002</v>
      </c>
      <c r="AH5702">
        <v>28125</v>
      </c>
      <c r="AI5702" s="16" t="s">
        <v>6493</v>
      </c>
      <c r="AJ5702" s="16" t="s">
        <v>6493</v>
      </c>
      <c r="AK5702" s="16" t="s">
        <v>351</v>
      </c>
    </row>
    <row r="5703" spans="2:37">
      <c r="B5703" s="16" t="n">
        <f>10000000+INDEX(编号表!$B:$B,MATCH(F5703,编号表!$A:$A,0))*100000+INDEX(编号表!$F:$F,MATCH(D5703,编号表!$E:$E,0))*1000+INDEX(编号表!$D:$D,MATCH(E5703,编号表!$C:$C,0))*10000+G5703</f>
        <v>12262001</v>
      </c>
      <c r="C5703" s="16" t="inlineStr">
        <is>
          <t xml:space="preserve">火云符</t>
        </is>
      </c>
      <c r="D5703" s="16" t="s">
        <v>102</v>
      </c>
      <c r="E5703" s="16" t="s">
        <v>351</v>
      </c>
      <c r="F5703" s="16" t="s">
        <v>6493</v>
      </c>
      <c r="G5703" s="16">
        <v>1</v>
      </c>
      <c r="I5703">
        <v>60</v>
      </c>
      <c r="J5703" t="str">
        <f t="shared" si="91"/>
        <v>大类_灵品炼虚符箓</v>
      </c>
      <c r="K5703" t="s">
        <v>337</v>
      </c>
      <c r="L5703">
        <v>1</v>
      </c>
      <c r="M5703" s="16" t="s">
        <v>6493</v>
      </c>
      <c r="O5703">
        <v>0</v>
      </c>
      <c r="P5703" t="b">
        <v>1</v>
      </c>
      <c r="Q5703"/>
      <c r="R5703" t="b">
        <v>0</v>
      </c>
      <c r="S5703">
        <v>1</v>
      </c>
      <c r="T5703" t="s">
        <v>91</v>
      </c>
      <c r="U5703">
        <v>999</v>
      </c>
      <c r="V5703" s="16" t="s">
        <v>6494</v>
      </c>
      <c r="W5703" s="16">
        <v>11540014</v>
      </c>
      <c r="Y5703" t="inlineStr">
        <is>
          <t xml:space="preserve">在目标地点形成半径220码的固定火云，每秒对范围内敌人造成22799点法术伤害，持续120秒。一次性符箓，使用后消耗。</t>
        </is>
      </c>
      <c r="Z5703" t="s">
        <v>6500</v>
      </c>
      <c r="AA5703" t="s">
        <v>373</v>
      </c>
      <c r="AB5703" s="16">
        <v>12221001</v>
      </c>
      <c r="AC5703" t="s">
        <v>6497</v>
      </c>
      <c r="AD5703">
        <v>40002</v>
      </c>
      <c r="AF5703">
        <v>70002</v>
      </c>
      <c r="AH5703">
        <v>28125</v>
      </c>
      <c r="AI5703" s="16" t="s">
        <v>6493</v>
      </c>
      <c r="AJ5703" s="16" t="s">
        <v>6493</v>
      </c>
      <c r="AK5703" s="16" t="s">
        <v>351</v>
      </c>
    </row>
    <row r="5704" spans="2:37">
      <c r="B5704" s="16" t="n">
        <f>10000000+INDEX(编号表!$B:$B,MATCH(F5704,编号表!$A:$A,0))*100000+INDEX(编号表!$F:$F,MATCH(D5704,编号表!$E:$E,0))*1000+INDEX(编号表!$D:$D,MATCH(E5704,编号表!$C:$C,0))*10000+G5704</f>
        <v>12262002</v>
      </c>
      <c r="C5704" s="16" t="inlineStr">
        <is>
          <t xml:space="preserve">冰锥符</t>
        </is>
      </c>
      <c r="D5704" s="16" t="s">
        <v>102</v>
      </c>
      <c r="E5704" s="16" t="s">
        <v>351</v>
      </c>
      <c r="F5704" s="16" t="s">
        <v>6493</v>
      </c>
      <c r="G5704" s="16">
        <v>2</v>
      </c>
      <c r="I5704">
        <v>60</v>
      </c>
      <c r="J5704" t="str">
        <f t="shared" si="91"/>
        <v>大类_灵品炼虚符箓</v>
      </c>
      <c r="K5704" t="s">
        <v>337</v>
      </c>
      <c r="L5704">
        <v>1</v>
      </c>
      <c r="M5704" s="16" t="s">
        <v>6493</v>
      </c>
      <c r="O5704">
        <v>0</v>
      </c>
      <c r="P5704" t="b">
        <v>1</v>
      </c>
      <c r="Q5704"/>
      <c r="R5704" t="b">
        <v>0</v>
      </c>
      <c r="S5704">
        <v>1</v>
      </c>
      <c r="T5704" t="s">
        <v>91</v>
      </c>
      <c r="U5704">
        <v>999</v>
      </c>
      <c r="V5704" s="16" t="s">
        <v>6494</v>
      </c>
      <c r="W5704" s="16">
        <v>11550014</v>
      </c>
      <c r="Y5704" t="inlineStr">
        <is>
          <t xml:space="preserve">向一个敌人发射冰锥，造成68400点法术伤害。一次性符箓，使用后消耗。</t>
        </is>
      </c>
      <c r="Z5704" t="inlineStr">
        <is>
          <t xml:space="preserve">|cFFAAAABB水凝一线，寒锋破空。|r</t>
        </is>
      </c>
      <c r="AA5704" t="s">
        <v>373</v>
      </c>
      <c r="AB5704" s="16">
        <v>12221002</v>
      </c>
      <c r="AC5704" t="s">
        <v>6497</v>
      </c>
      <c r="AD5704">
        <v>40002</v>
      </c>
      <c r="AF5704">
        <v>70002</v>
      </c>
      <c r="AH5704">
        <v>28125</v>
      </c>
      <c r="AI5704" s="16" t="s">
        <v>6493</v>
      </c>
      <c r="AJ5704" s="16" t="s">
        <v>6493</v>
      </c>
      <c r="AK5704" s="16" t="s">
        <v>351</v>
      </c>
    </row>
    <row r="5705" spans="2:37">
      <c r="B5705" s="16" t="n">
        <f>10000000+INDEX(编号表!$B:$B,MATCH(F5705,编号表!$A:$A,0))*100000+INDEX(编号表!$F:$F,MATCH(D5705,编号表!$E:$E,0))*1000+INDEX(编号表!$D:$D,MATCH(E5705,编号表!$C:$C,0))*10000+G5705</f>
        <v>12262003</v>
      </c>
      <c r="C5705" s="16" t="inlineStr">
        <is>
          <t xml:space="preserve">金刃符</t>
        </is>
      </c>
      <c r="D5705" s="16" t="s">
        <v>102</v>
      </c>
      <c r="E5705" s="16" t="s">
        <v>351</v>
      </c>
      <c r="F5705" s="16" t="s">
        <v>6493</v>
      </c>
      <c r="G5705" s="16">
        <v>3</v>
      </c>
      <c r="I5705">
        <v>60</v>
      </c>
      <c r="J5705" t="str">
        <f t="shared" si="91"/>
        <v>大类_灵品炼虚符箓</v>
      </c>
      <c r="K5705" t="s">
        <v>337</v>
      </c>
      <c r="L5705">
        <v>1</v>
      </c>
      <c r="M5705" s="16" t="s">
        <v>6493</v>
      </c>
      <c r="O5705">
        <v>0</v>
      </c>
      <c r="P5705" t="b">
        <v>1</v>
      </c>
      <c r="Q5705"/>
      <c r="R5705" t="b">
        <v>0</v>
      </c>
      <c r="S5705">
        <v>1</v>
      </c>
      <c r="T5705" t="s">
        <v>91</v>
      </c>
      <c r="U5705">
        <v>999</v>
      </c>
      <c r="V5705" s="16" t="s">
        <v>6494</v>
      </c>
      <c r="W5705" s="16">
        <v>11560014</v>
      </c>
      <c r="Y5705" t="inlineStr">
        <is>
          <t xml:space="preserve">对前方直线内敌人造成基础68400点法术伤害；伤害随距离衰减，范围边缘为基础伤害的70%。一次性符箓，使用后消耗。</t>
        </is>
      </c>
      <c r="Z5705" t="s">
        <v>6506</v>
      </c>
      <c r="AA5705" t="s">
        <v>373</v>
      </c>
      <c r="AB5705" s="16">
        <v>12221003</v>
      </c>
      <c r="AC5705" t="s">
        <v>6497</v>
      </c>
      <c r="AD5705">
        <v>40002</v>
      </c>
      <c r="AF5705">
        <v>70002</v>
      </c>
      <c r="AH5705">
        <v>28125</v>
      </c>
      <c r="AI5705" s="16" t="s">
        <v>6493</v>
      </c>
      <c r="AJ5705" s="16" t="s">
        <v>6493</v>
      </c>
      <c r="AK5705" s="16" t="s">
        <v>351</v>
      </c>
    </row>
    <row r="5706" spans="2:37">
      <c r="B5706" s="16" t="n">
        <f>10000000+INDEX(编号表!$B:$B,MATCH(F5706,编号表!$A:$A,0))*100000+INDEX(编号表!$F:$F,MATCH(D5706,编号表!$E:$E,0))*1000+INDEX(编号表!$D:$D,MATCH(E5706,编号表!$C:$C,0))*10000+G5706</f>
        <v>12262004</v>
      </c>
      <c r="C5706" s="16" t="inlineStr">
        <is>
          <t xml:space="preserve">落石符</t>
        </is>
      </c>
      <c r="D5706" s="16" t="s">
        <v>102</v>
      </c>
      <c r="E5706" s="16" t="s">
        <v>351</v>
      </c>
      <c r="F5706" s="16" t="s">
        <v>6493</v>
      </c>
      <c r="G5706" s="16">
        <v>4</v>
      </c>
      <c r="I5706">
        <v>60</v>
      </c>
      <c r="J5706" t="str">
        <f t="shared" si="91"/>
        <v>大类_灵品炼虚符箓</v>
      </c>
      <c r="K5706" t="s">
        <v>337</v>
      </c>
      <c r="L5706">
        <v>1</v>
      </c>
      <c r="M5706" s="16" t="s">
        <v>6493</v>
      </c>
      <c r="O5706">
        <v>0</v>
      </c>
      <c r="P5706" t="b">
        <v>1</v>
      </c>
      <c r="Q5706"/>
      <c r="R5706" t="b">
        <v>0</v>
      </c>
      <c r="S5706">
        <v>1</v>
      </c>
      <c r="T5706" t="s">
        <v>91</v>
      </c>
      <c r="U5706">
        <v>999</v>
      </c>
      <c r="V5706" s="16" t="s">
        <v>6494</v>
      </c>
      <c r="W5706" s="16">
        <v>11570014</v>
      </c>
      <c r="Y5706" t="inlineStr">
        <is>
          <t xml:space="preserve">对目标小范围内敌人造成76000点法术伤害。一次性符箓，使用后消耗。</t>
        </is>
      </c>
      <c r="Z5706" t="s">
        <v>6509</v>
      </c>
      <c r="AA5706" t="s">
        <v>373</v>
      </c>
      <c r="AB5706" s="16">
        <v>12221004</v>
      </c>
      <c r="AC5706" t="s">
        <v>6497</v>
      </c>
      <c r="AD5706">
        <v>40002</v>
      </c>
      <c r="AF5706">
        <v>70002</v>
      </c>
      <c r="AH5706">
        <v>28125</v>
      </c>
      <c r="AI5706" s="16" t="s">
        <v>6493</v>
      </c>
      <c r="AJ5706" s="16" t="s">
        <v>6493</v>
      </c>
      <c r="AK5706" s="16" t="s">
        <v>351</v>
      </c>
    </row>
    <row r="5707" spans="2:37">
      <c r="B5707" s="16" t="n">
        <f>10000000+INDEX(编号表!$B:$B,MATCH(F5707,编号表!$A:$A,0))*100000+INDEX(编号表!$F:$F,MATCH(D5707,编号表!$E:$E,0))*1000+INDEX(编号表!$D:$D,MATCH(E5707,编号表!$C:$C,0))*10000+G5707</f>
        <v>12262005</v>
      </c>
      <c r="C5707" s="16" t="inlineStr">
        <is>
          <t xml:space="preserve">雷击符</t>
        </is>
      </c>
      <c r="D5707" s="16" t="s">
        <v>102</v>
      </c>
      <c r="E5707" s="16" t="s">
        <v>351</v>
      </c>
      <c r="F5707" s="16" t="s">
        <v>6493</v>
      </c>
      <c r="G5707" s="16">
        <v>5</v>
      </c>
      <c r="I5707">
        <v>60</v>
      </c>
      <c r="J5707" t="str">
        <f t="shared" si="91"/>
        <v>大类_灵品炼虚符箓</v>
      </c>
      <c r="K5707" t="s">
        <v>337</v>
      </c>
      <c r="L5707">
        <v>1</v>
      </c>
      <c r="M5707" s="16" t="s">
        <v>6493</v>
      </c>
      <c r="O5707">
        <v>0</v>
      </c>
      <c r="P5707" t="b">
        <v>1</v>
      </c>
      <c r="Q5707"/>
      <c r="R5707" t="b">
        <v>0</v>
      </c>
      <c r="S5707">
        <v>1</v>
      </c>
      <c r="T5707" t="s">
        <v>91</v>
      </c>
      <c r="U5707">
        <v>999</v>
      </c>
      <c r="V5707" s="16" t="s">
        <v>6494</v>
      </c>
      <c r="W5707" s="16">
        <v>11580014</v>
      </c>
      <c r="Y5707" t="inlineStr">
        <is>
          <t xml:space="preserve">对一个敌人造成60800点法术伤害。一次性符箓，使用后消耗。</t>
        </is>
      </c>
      <c r="Z5707" t="s">
        <v>6512</v>
      </c>
      <c r="AA5707" t="s">
        <v>373</v>
      </c>
      <c r="AB5707" s="16">
        <v>12221005</v>
      </c>
      <c r="AC5707" t="s">
        <v>6497</v>
      </c>
      <c r="AD5707">
        <v>40002</v>
      </c>
      <c r="AF5707">
        <v>70002</v>
      </c>
      <c r="AH5707">
        <v>28125</v>
      </c>
      <c r="AI5707" s="16" t="s">
        <v>6493</v>
      </c>
      <c r="AJ5707" s="16" t="s">
        <v>6493</v>
      </c>
      <c r="AK5707" s="16" t="s">
        <v>351</v>
      </c>
    </row>
    <row r="5708" spans="2:37">
      <c r="B5708" s="16" t="n">
        <f>10000000+INDEX(编号表!$B:$B,MATCH(F5708,编号表!$A:$A,0))*100000+INDEX(编号表!$F:$F,MATCH(D5708,编号表!$E:$E,0))*1000+INDEX(编号表!$D:$D,MATCH(E5708,编号表!$C:$C,0))*10000+G5708</f>
        <v>12262006</v>
      </c>
      <c r="C5708" s="16" t="inlineStr">
        <is>
          <t xml:space="preserve">裂甲符</t>
        </is>
      </c>
      <c r="D5708" s="16" t="s">
        <v>102</v>
      </c>
      <c r="E5708" s="16" t="s">
        <v>351</v>
      </c>
      <c r="F5708" s="16" t="s">
        <v>6493</v>
      </c>
      <c r="G5708" s="16">
        <v>6</v>
      </c>
      <c r="I5708">
        <v>60</v>
      </c>
      <c r="J5708" t="str">
        <f t="shared" si="91"/>
        <v>大类_灵品炼虚符箓</v>
      </c>
      <c r="K5708" t="s">
        <v>337</v>
      </c>
      <c r="L5708">
        <v>1</v>
      </c>
      <c r="M5708" s="16" t="s">
        <v>6493</v>
      </c>
      <c r="O5708">
        <v>0</v>
      </c>
      <c r="P5708" t="b">
        <v>1</v>
      </c>
      <c r="Q5708"/>
      <c r="R5708" t="b">
        <v>0</v>
      </c>
      <c r="S5708">
        <v>1</v>
      </c>
      <c r="T5708" t="s">
        <v>91</v>
      </c>
      <c r="U5708">
        <v>999</v>
      </c>
      <c r="V5708" s="16" t="s">
        <v>6494</v>
      </c>
      <c r="W5708" s="16">
        <v>11590014</v>
      </c>
      <c r="Y5708" t="inlineStr">
        <is>
          <t xml:space="preserve">降低敌人的物理、法术防御上下限各18.75%，持续120秒。一次性符箓，使用后消耗。</t>
        </is>
      </c>
      <c r="Z5708" t="s">
        <v>6515</v>
      </c>
      <c r="AA5708" t="s">
        <v>373</v>
      </c>
      <c r="AB5708" s="16">
        <v>12221006</v>
      </c>
      <c r="AC5708" t="s">
        <v>6497</v>
      </c>
      <c r="AD5708">
        <v>40002</v>
      </c>
      <c r="AF5708">
        <v>70002</v>
      </c>
      <c r="AH5708">
        <v>28125</v>
      </c>
      <c r="AI5708" s="16" t="s">
        <v>6493</v>
      </c>
      <c r="AJ5708" s="16" t="s">
        <v>6493</v>
      </c>
      <c r="AK5708" s="16" t="s">
        <v>351</v>
      </c>
    </row>
    <row r="5709" spans="2:37">
      <c r="B5709" s="16" t="n">
        <f>10000000+INDEX(编号表!$B:$B,MATCH(F5709,编号表!$A:$A,0))*100000+INDEX(编号表!$F:$F,MATCH(D5709,编号表!$E:$E,0))*1000+INDEX(编号表!$D:$D,MATCH(E5709,编号表!$C:$C,0))*10000+G5709</f>
        <v>12262007</v>
      </c>
      <c r="C5709" s="16" t="inlineStr">
        <is>
          <t xml:space="preserve">惊魂符</t>
        </is>
      </c>
      <c r="D5709" s="16" t="s">
        <v>102</v>
      </c>
      <c r="E5709" s="16" t="s">
        <v>351</v>
      </c>
      <c r="F5709" s="16" t="s">
        <v>6493</v>
      </c>
      <c r="G5709" s="16">
        <v>7</v>
      </c>
      <c r="I5709">
        <v>60</v>
      </c>
      <c r="J5709" t="str">
        <f t="shared" si="91"/>
        <v>大类_灵品炼虚符箓</v>
      </c>
      <c r="K5709" t="s">
        <v>337</v>
      </c>
      <c r="L5709">
        <v>1</v>
      </c>
      <c r="M5709" s="16" t="s">
        <v>6493</v>
      </c>
      <c r="O5709">
        <v>0</v>
      </c>
      <c r="P5709" t="b">
        <v>1</v>
      </c>
      <c r="Q5709"/>
      <c r="R5709" t="b">
        <v>0</v>
      </c>
      <c r="S5709">
        <v>1</v>
      </c>
      <c r="T5709" t="s">
        <v>91</v>
      </c>
      <c r="U5709">
        <v>999</v>
      </c>
      <c r="V5709" s="16" t="s">
        <v>6494</v>
      </c>
      <c r="W5709" s="16">
        <v>11600014</v>
      </c>
      <c r="Y5709" t="inlineStr">
        <is>
          <t xml:space="preserve">对一个敌人造成76000点神识系法术伤害。一次性符箓，使用后消耗。</t>
        </is>
      </c>
      <c r="Z5709" t="s">
        <v>6518</v>
      </c>
      <c r="AA5709" t="s">
        <v>373</v>
      </c>
      <c r="AB5709" s="16">
        <v>12221007</v>
      </c>
      <c r="AC5709" t="s">
        <v>6497</v>
      </c>
      <c r="AD5709">
        <v>40002</v>
      </c>
      <c r="AF5709">
        <v>70002</v>
      </c>
      <c r="AH5709">
        <v>28125</v>
      </c>
      <c r="AI5709" s="16" t="s">
        <v>6493</v>
      </c>
      <c r="AJ5709" s="16" t="s">
        <v>6493</v>
      </c>
      <c r="AK5709" s="16" t="s">
        <v>351</v>
      </c>
    </row>
    <row r="5710" spans="2:37">
      <c r="B5710" s="16" t="n">
        <f>10000000+INDEX(编号表!$B:$B,MATCH(F5710,编号表!$A:$A,0))*100000+INDEX(编号表!$F:$F,MATCH(D5710,编号表!$E:$E,0))*1000+INDEX(编号表!$D:$D,MATCH(E5710,编号表!$C:$C,0))*10000+G5710</f>
        <v>12262008</v>
      </c>
      <c r="C5710" s="16" t="inlineStr">
        <is>
          <t xml:space="preserve">金刚符</t>
        </is>
      </c>
      <c r="D5710" s="16" t="s">
        <v>102</v>
      </c>
      <c r="E5710" s="16" t="s">
        <v>351</v>
      </c>
      <c r="F5710" s="16" t="s">
        <v>6493</v>
      </c>
      <c r="G5710" s="16">
        <v>8</v>
      </c>
      <c r="I5710">
        <v>60</v>
      </c>
      <c r="J5710" t="str">
        <f t="shared" si="91"/>
        <v>大类_灵品炼虚符箓</v>
      </c>
      <c r="K5710" t="s">
        <v>337</v>
      </c>
      <c r="L5710">
        <v>1</v>
      </c>
      <c r="M5710" s="16" t="s">
        <v>6493</v>
      </c>
      <c r="O5710">
        <v>0</v>
      </c>
      <c r="P5710" t="b">
        <v>1</v>
      </c>
      <c r="Q5710"/>
      <c r="R5710" t="b">
        <v>0</v>
      </c>
      <c r="S5710">
        <v>1</v>
      </c>
      <c r="T5710" t="s">
        <v>91</v>
      </c>
      <c r="U5710">
        <v>999</v>
      </c>
      <c r="V5710" s="16" t="s">
        <v>6494</v>
      </c>
      <c r="W5710" s="16">
        <v>11610014</v>
      </c>
      <c r="Y5710" t="inlineStr">
        <is>
          <t xml:space="preserve">自身或友方获得吸收54000点伤害的护盾，持续120秒。一次性符箓，使用后消耗。</t>
        </is>
      </c>
      <c r="Z5710" t="s">
        <v>6521</v>
      </c>
      <c r="AA5710" t="s">
        <v>373</v>
      </c>
      <c r="AB5710" s="16">
        <v>12221008</v>
      </c>
      <c r="AC5710" t="s">
        <v>6497</v>
      </c>
      <c r="AD5710">
        <v>40002</v>
      </c>
      <c r="AF5710">
        <v>70002</v>
      </c>
      <c r="AH5710">
        <v>28125</v>
      </c>
      <c r="AI5710" s="16" t="s">
        <v>6493</v>
      </c>
      <c r="AJ5710" s="16" t="s">
        <v>6493</v>
      </c>
      <c r="AK5710" s="16" t="s">
        <v>351</v>
      </c>
    </row>
    <row r="5711" spans="2:37">
      <c r="B5711" s="16" t="n">
        <f>10000000+INDEX(编号表!$B:$B,MATCH(F5711,编号表!$A:$A,0))*100000+INDEX(编号表!$F:$F,MATCH(D5711,编号表!$E:$E,0))*1000+INDEX(编号表!$D:$D,MATCH(E5711,编号表!$C:$C,0))*10000+G5711</f>
        <v>12262009</v>
      </c>
      <c r="C5711" s="16" t="inlineStr">
        <is>
          <t xml:space="preserve">铁甲符</t>
        </is>
      </c>
      <c r="D5711" s="16" t="s">
        <v>102</v>
      </c>
      <c r="E5711" s="16" t="s">
        <v>351</v>
      </c>
      <c r="F5711" s="16" t="s">
        <v>6493</v>
      </c>
      <c r="G5711" s="16">
        <v>9</v>
      </c>
      <c r="I5711">
        <v>60</v>
      </c>
      <c r="J5711" t="str">
        <f t="shared" si="91"/>
        <v>大类_灵品炼虚符箓</v>
      </c>
      <c r="K5711" t="s">
        <v>337</v>
      </c>
      <c r="L5711">
        <v>1</v>
      </c>
      <c r="M5711" s="16" t="s">
        <v>6493</v>
      </c>
      <c r="O5711">
        <v>0</v>
      </c>
      <c r="P5711" t="b">
        <v>1</v>
      </c>
      <c r="Q5711"/>
      <c r="R5711" t="b">
        <v>0</v>
      </c>
      <c r="S5711">
        <v>1</v>
      </c>
      <c r="T5711" t="s">
        <v>91</v>
      </c>
      <c r="U5711">
        <v>999</v>
      </c>
      <c r="V5711" s="16" t="s">
        <v>6494</v>
      </c>
      <c r="W5711" s="16">
        <v>11620014</v>
      </c>
      <c r="Y5711" t="inlineStr">
        <is>
          <t xml:space="preserve">提高自身或友方物理防御上下限各18.75%，持续120秒。一次性符箓，使用后消耗。</t>
        </is>
      </c>
      <c r="Z5711" t="s">
        <v>6524</v>
      </c>
      <c r="AA5711" t="s">
        <v>373</v>
      </c>
      <c r="AB5711" s="16">
        <v>12221009</v>
      </c>
      <c r="AC5711" t="s">
        <v>6497</v>
      </c>
      <c r="AD5711">
        <v>40002</v>
      </c>
      <c r="AF5711">
        <v>70002</v>
      </c>
      <c r="AH5711">
        <v>28125</v>
      </c>
      <c r="AI5711" s="16" t="s">
        <v>6493</v>
      </c>
      <c r="AJ5711" s="16" t="s">
        <v>6493</v>
      </c>
      <c r="AK5711" s="16" t="s">
        <v>351</v>
      </c>
    </row>
    <row r="5712" spans="2:37">
      <c r="B5712" s="16" t="n">
        <f>10000000+INDEX(编号表!$B:$B,MATCH(F5712,编号表!$A:$A,0))*100000+INDEX(编号表!$F:$F,MATCH(D5712,编号表!$E:$E,0))*1000+INDEX(编号表!$D:$D,MATCH(E5712,编号表!$C:$C,0))*10000+G5712</f>
        <v>12262010</v>
      </c>
      <c r="C5712" s="16" t="inlineStr">
        <is>
          <t xml:space="preserve">水幕符</t>
        </is>
      </c>
      <c r="D5712" s="16" t="s">
        <v>102</v>
      </c>
      <c r="E5712" s="16" t="s">
        <v>351</v>
      </c>
      <c r="F5712" s="16" t="s">
        <v>6493</v>
      </c>
      <c r="G5712" s="16">
        <v>10</v>
      </c>
      <c r="I5712">
        <v>60</v>
      </c>
      <c r="J5712" t="str">
        <f t="shared" si="91"/>
        <v>大类_灵品炼虚符箓</v>
      </c>
      <c r="K5712" t="s">
        <v>337</v>
      </c>
      <c r="L5712">
        <v>1</v>
      </c>
      <c r="M5712" s="16" t="s">
        <v>6493</v>
      </c>
      <c r="O5712">
        <v>0</v>
      </c>
      <c r="P5712" t="b">
        <v>1</v>
      </c>
      <c r="Q5712"/>
      <c r="R5712" t="b">
        <v>0</v>
      </c>
      <c r="S5712">
        <v>1</v>
      </c>
      <c r="T5712" t="s">
        <v>91</v>
      </c>
      <c r="U5712">
        <v>999</v>
      </c>
      <c r="V5712" s="16" t="s">
        <v>6494</v>
      </c>
      <c r="W5712" s="16">
        <v>11630014</v>
      </c>
      <c r="Y5712" t="inlineStr">
        <is>
          <t xml:space="preserve">提高自身或友方法术防御上下限各25%，持续120秒。一次性符箓，使用后消耗。</t>
        </is>
      </c>
      <c r="Z5712" t="inlineStr">
        <is>
          <t xml:space="preserve">|cFFAAAABB水幕层叠，化散来袭术力。|r</t>
        </is>
      </c>
      <c r="AA5712" t="s">
        <v>373</v>
      </c>
      <c r="AB5712" s="16">
        <v>12221010</v>
      </c>
      <c r="AC5712" t="s">
        <v>6497</v>
      </c>
      <c r="AD5712">
        <v>40002</v>
      </c>
      <c r="AF5712">
        <v>70002</v>
      </c>
      <c r="AH5712">
        <v>28125</v>
      </c>
      <c r="AI5712" s="16" t="s">
        <v>6493</v>
      </c>
      <c r="AJ5712" s="16" t="s">
        <v>6493</v>
      </c>
      <c r="AK5712" s="16" t="s">
        <v>351</v>
      </c>
    </row>
    <row r="5713" spans="2:37">
      <c r="B5713" s="16" t="n">
        <f>10000000+INDEX(编号表!$B:$B,MATCH(F5713,编号表!$A:$A,0))*100000+INDEX(编号表!$F:$F,MATCH(D5713,编号表!$E:$E,0))*1000+INDEX(编号表!$D:$D,MATCH(E5713,编号表!$C:$C,0))*10000+G5713</f>
        <v>12262011</v>
      </c>
      <c r="C5713" s="16" t="inlineStr">
        <is>
          <t xml:space="preserve">避火符</t>
        </is>
      </c>
      <c r="D5713" s="16" t="s">
        <v>102</v>
      </c>
      <c r="E5713" s="16" t="s">
        <v>351</v>
      </c>
      <c r="F5713" s="16" t="s">
        <v>6493</v>
      </c>
      <c r="G5713" s="16">
        <v>11</v>
      </c>
      <c r="I5713">
        <v>60</v>
      </c>
      <c r="J5713" t="str">
        <f t="shared" si="91"/>
        <v>大类_灵品炼虚符箓</v>
      </c>
      <c r="K5713" t="s">
        <v>337</v>
      </c>
      <c r="L5713">
        <v>1</v>
      </c>
      <c r="M5713" s="16" t="s">
        <v>6493</v>
      </c>
      <c r="O5713">
        <v>0</v>
      </c>
      <c r="P5713" t="b">
        <v>1</v>
      </c>
      <c r="Q5713"/>
      <c r="R5713" t="b">
        <v>0</v>
      </c>
      <c r="S5713">
        <v>1</v>
      </c>
      <c r="T5713" t="s">
        <v>91</v>
      </c>
      <c r="U5713">
        <v>999</v>
      </c>
      <c r="V5713" s="16" t="s">
        <v>6494</v>
      </c>
      <c r="W5713" s="16">
        <v>11640014</v>
      </c>
      <c r="Y5713" t="inlineStr">
        <is>
          <t xml:space="preserve">自身或友方获得25%火行伤害减免，持续120秒。一次性符箓，使用后消耗。</t>
        </is>
      </c>
      <c r="Z5713" t="s">
        <v>6530</v>
      </c>
      <c r="AA5713" t="s">
        <v>373</v>
      </c>
      <c r="AB5713" s="16">
        <v>12221011</v>
      </c>
      <c r="AC5713" t="s">
        <v>6497</v>
      </c>
      <c r="AD5713">
        <v>40002</v>
      </c>
      <c r="AF5713">
        <v>70002</v>
      </c>
      <c r="AH5713">
        <v>28125</v>
      </c>
      <c r="AI5713" s="16" t="s">
        <v>6493</v>
      </c>
      <c r="AJ5713" s="16" t="s">
        <v>6493</v>
      </c>
      <c r="AK5713" s="16" t="s">
        <v>351</v>
      </c>
    </row>
    <row r="5714" spans="2:37">
      <c r="B5714" s="16" t="n">
        <f>10000000+INDEX(编号表!$B:$B,MATCH(F5714,编号表!$A:$A,0))*100000+INDEX(编号表!$F:$F,MATCH(D5714,编号表!$E:$E,0))*1000+INDEX(编号表!$D:$D,MATCH(E5714,编号表!$C:$C,0))*10000+G5714</f>
        <v>12262012</v>
      </c>
      <c r="C5714" s="16" t="inlineStr">
        <is>
          <t xml:space="preserve">御寒符</t>
        </is>
      </c>
      <c r="D5714" s="16" t="s">
        <v>102</v>
      </c>
      <c r="E5714" s="16" t="s">
        <v>351</v>
      </c>
      <c r="F5714" s="16" t="s">
        <v>6493</v>
      </c>
      <c r="G5714" s="16">
        <v>12</v>
      </c>
      <c r="I5714">
        <v>60</v>
      </c>
      <c r="J5714" t="str">
        <f t="shared" si="91"/>
        <v>大类_灵品炼虚符箓</v>
      </c>
      <c r="K5714" t="s">
        <v>337</v>
      </c>
      <c r="L5714">
        <v>1</v>
      </c>
      <c r="M5714" s="16" t="s">
        <v>6493</v>
      </c>
      <c r="O5714">
        <v>0</v>
      </c>
      <c r="P5714" t="b">
        <v>1</v>
      </c>
      <c r="Q5714"/>
      <c r="R5714" t="b">
        <v>0</v>
      </c>
      <c r="S5714">
        <v>1</v>
      </c>
      <c r="T5714" t="s">
        <v>91</v>
      </c>
      <c r="U5714">
        <v>999</v>
      </c>
      <c r="V5714" s="16" t="s">
        <v>6494</v>
      </c>
      <c r="W5714" s="16">
        <v>11650014</v>
      </c>
      <c r="Y5714" t="inlineStr">
        <is>
          <t xml:space="preserve">自身或友方获得25%水行伤害减免，持续120秒。一次性符箓，使用后消耗。</t>
        </is>
      </c>
      <c r="Z5714" t="s">
        <v>6533</v>
      </c>
      <c r="AA5714" t="s">
        <v>373</v>
      </c>
      <c r="AB5714" s="16">
        <v>12221012</v>
      </c>
      <c r="AC5714" t="s">
        <v>6497</v>
      </c>
      <c r="AD5714">
        <v>40002</v>
      </c>
      <c r="AF5714">
        <v>70002</v>
      </c>
      <c r="AH5714">
        <v>28125</v>
      </c>
      <c r="AI5714" s="16" t="s">
        <v>6493</v>
      </c>
      <c r="AJ5714" s="16" t="s">
        <v>6493</v>
      </c>
      <c r="AK5714" s="16" t="s">
        <v>351</v>
      </c>
    </row>
    <row r="5715" spans="2:37">
      <c r="B5715" s="16" t="n">
        <f>10000000+INDEX(编号表!$B:$B,MATCH(F5715,编号表!$A:$A,0))*100000+INDEX(编号表!$F:$F,MATCH(D5715,编号表!$E:$E,0))*1000+INDEX(编号表!$D:$D,MATCH(E5715,编号表!$C:$C,0))*10000+G5715</f>
        <v>12262013</v>
      </c>
      <c r="C5715" s="16" t="inlineStr">
        <is>
          <t xml:space="preserve">镇魂符</t>
        </is>
      </c>
      <c r="D5715" s="16" t="s">
        <v>102</v>
      </c>
      <c r="E5715" s="16" t="s">
        <v>351</v>
      </c>
      <c r="F5715" s="16" t="s">
        <v>6493</v>
      </c>
      <c r="G5715" s="16">
        <v>13</v>
      </c>
      <c r="I5715">
        <v>60</v>
      </c>
      <c r="J5715" t="str">
        <f t="shared" si="91"/>
        <v>大类_灵品炼虚符箓</v>
      </c>
      <c r="K5715" t="s">
        <v>337</v>
      </c>
      <c r="L5715">
        <v>1</v>
      </c>
      <c r="M5715" s="16" t="s">
        <v>6493</v>
      </c>
      <c r="O5715">
        <v>0</v>
      </c>
      <c r="P5715" t="b">
        <v>1</v>
      </c>
      <c r="Q5715"/>
      <c r="R5715" t="b">
        <v>0</v>
      </c>
      <c r="S5715">
        <v>1</v>
      </c>
      <c r="T5715" t="s">
        <v>91</v>
      </c>
      <c r="U5715">
        <v>999</v>
      </c>
      <c r="V5715" s="16" t="s">
        <v>6494</v>
      </c>
      <c r="W5715" s="16">
        <v>11660014</v>
      </c>
      <c r="Y5715" t="inlineStr">
        <is>
          <t xml:space="preserve">自身或友方获得31.25%神识伤害减免，持续120秒。一次性符箓，使用后消耗。</t>
        </is>
      </c>
      <c r="Z5715" t="s">
        <v>6536</v>
      </c>
      <c r="AA5715" t="s">
        <v>373</v>
      </c>
      <c r="AB5715" s="16">
        <v>12221013</v>
      </c>
      <c r="AC5715" t="s">
        <v>6497</v>
      </c>
      <c r="AD5715">
        <v>40002</v>
      </c>
      <c r="AF5715">
        <v>70002</v>
      </c>
      <c r="AH5715">
        <v>28125</v>
      </c>
      <c r="AI5715" s="16" t="s">
        <v>6493</v>
      </c>
      <c r="AJ5715" s="16" t="s">
        <v>6493</v>
      </c>
      <c r="AK5715" s="16" t="s">
        <v>351</v>
      </c>
    </row>
    <row r="5716" spans="2:37">
      <c r="B5716" s="16" t="n">
        <f>10000000+INDEX(编号表!$B:$B,MATCH(F5716,编号表!$A:$A,0))*100000+INDEX(编号表!$F:$F,MATCH(D5716,编号表!$E:$E,0))*1000+INDEX(编号表!$D:$D,MATCH(E5716,编号表!$C:$C,0))*10000+G5716</f>
        <v>12262014</v>
      </c>
      <c r="C5716" s="16" t="inlineStr">
        <is>
          <t xml:space="preserve">定身符</t>
        </is>
      </c>
      <c r="D5716" s="16" t="s">
        <v>102</v>
      </c>
      <c r="E5716" s="16" t="s">
        <v>351</v>
      </c>
      <c r="F5716" s="16" t="s">
        <v>6493</v>
      </c>
      <c r="G5716" s="16">
        <v>14</v>
      </c>
      <c r="I5716">
        <v>60</v>
      </c>
      <c r="J5716" t="str">
        <f t="shared" si="91"/>
        <v>大类_灵品炼虚符箓</v>
      </c>
      <c r="K5716" t="s">
        <v>337</v>
      </c>
      <c r="L5716">
        <v>1</v>
      </c>
      <c r="M5716" s="16" t="s">
        <v>6493</v>
      </c>
      <c r="O5716">
        <v>0</v>
      </c>
      <c r="P5716" t="b">
        <v>1</v>
      </c>
      <c r="Q5716"/>
      <c r="R5716" t="b">
        <v>0</v>
      </c>
      <c r="S5716">
        <v>1</v>
      </c>
      <c r="T5716" t="s">
        <v>91</v>
      </c>
      <c r="U5716">
        <v>999</v>
      </c>
      <c r="V5716" s="16" t="s">
        <v>6494</v>
      </c>
      <c r="W5716" s="16">
        <v>11670014</v>
      </c>
      <c r="Y5716" t="inlineStr">
        <is>
          <t xml:space="preserve">使一个敌人定身2秒，不能移动，仍可普攻、施法。一次性符箓，使用后消耗。</t>
        </is>
      </c>
      <c r="Z5716" t="s">
        <v>6539</v>
      </c>
      <c r="AA5716" t="s">
        <v>373</v>
      </c>
      <c r="AB5716" s="16">
        <v>12221014</v>
      </c>
      <c r="AC5716" t="s">
        <v>6497</v>
      </c>
      <c r="AD5716">
        <v>40002</v>
      </c>
      <c r="AF5716">
        <v>70002</v>
      </c>
      <c r="AH5716">
        <v>28125</v>
      </c>
      <c r="AI5716" s="16" t="s">
        <v>6493</v>
      </c>
      <c r="AJ5716" s="16" t="s">
        <v>6493</v>
      </c>
      <c r="AK5716" s="16" t="s">
        <v>351</v>
      </c>
    </row>
    <row r="5717" spans="2:37">
      <c r="B5717" s="16" t="n">
        <f>10000000+INDEX(编号表!$B:$B,MATCH(F5717,编号表!$A:$A,0))*100000+INDEX(编号表!$F:$F,MATCH(D5717,编号表!$E:$E,0))*1000+INDEX(编号表!$D:$D,MATCH(E5717,编号表!$C:$C,0))*10000+G5717</f>
        <v>12262015</v>
      </c>
      <c r="C5717" s="16" t="inlineStr">
        <is>
          <t xml:space="preserve">缚藤符</t>
        </is>
      </c>
      <c r="D5717" s="16" t="s">
        <v>102</v>
      </c>
      <c r="E5717" s="16" t="s">
        <v>351</v>
      </c>
      <c r="F5717" s="16" t="s">
        <v>6493</v>
      </c>
      <c r="G5717" s="16">
        <v>15</v>
      </c>
      <c r="I5717">
        <v>60</v>
      </c>
      <c r="J5717" t="str">
        <f t="shared" si="91"/>
        <v>大类_灵品炼虚符箓</v>
      </c>
      <c r="K5717" t="s">
        <v>337</v>
      </c>
      <c r="L5717">
        <v>1</v>
      </c>
      <c r="M5717" s="16" t="s">
        <v>6493</v>
      </c>
      <c r="O5717">
        <v>0</v>
      </c>
      <c r="P5717" t="b">
        <v>1</v>
      </c>
      <c r="Q5717"/>
      <c r="R5717" t="b">
        <v>0</v>
      </c>
      <c r="S5717">
        <v>1</v>
      </c>
      <c r="T5717" t="s">
        <v>91</v>
      </c>
      <c r="U5717">
        <v>999</v>
      </c>
      <c r="V5717" s="16" t="s">
        <v>6494</v>
      </c>
      <c r="W5717" s="16">
        <v>11680014</v>
      </c>
      <c r="Y5717" t="inlineStr">
        <is>
          <t xml:space="preserve">使小范围敌人定身2秒，不能移动，仍可普攻、施法。一次性符箓，使用后消耗。</t>
        </is>
      </c>
      <c r="Z5717" t="s">
        <v>6542</v>
      </c>
      <c r="AA5717" t="s">
        <v>373</v>
      </c>
      <c r="AB5717" s="16">
        <v>12221015</v>
      </c>
      <c r="AC5717" t="s">
        <v>6497</v>
      </c>
      <c r="AD5717">
        <v>40002</v>
      </c>
      <c r="AF5717">
        <v>70002</v>
      </c>
      <c r="AH5717">
        <v>28125</v>
      </c>
      <c r="AI5717" s="16" t="s">
        <v>6493</v>
      </c>
      <c r="AJ5717" s="16" t="s">
        <v>6493</v>
      </c>
      <c r="AK5717" s="16" t="s">
        <v>351</v>
      </c>
    </row>
    <row r="5718" spans="2:37">
      <c r="B5718" s="16" t="n">
        <f>10000000+INDEX(编号表!$B:$B,MATCH(F5718,编号表!$A:$A,0))*100000+INDEX(编号表!$F:$F,MATCH(D5718,编号表!$E:$E,0))*1000+INDEX(编号表!$D:$D,MATCH(E5718,编号表!$C:$C,0))*10000+G5718</f>
        <v>12262016</v>
      </c>
      <c r="C5718" s="16" t="inlineStr">
        <is>
          <t xml:space="preserve">流沙符</t>
        </is>
      </c>
      <c r="D5718" s="16" t="s">
        <v>102</v>
      </c>
      <c r="E5718" s="16" t="s">
        <v>351</v>
      </c>
      <c r="F5718" s="16" t="s">
        <v>6493</v>
      </c>
      <c r="G5718" s="16">
        <v>16</v>
      </c>
      <c r="I5718">
        <v>60</v>
      </c>
      <c r="J5718" t="str">
        <f t="shared" si="91"/>
        <v>大类_灵品炼虚符箓</v>
      </c>
      <c r="K5718" t="s">
        <v>337</v>
      </c>
      <c r="L5718">
        <v>1</v>
      </c>
      <c r="M5718" s="16" t="s">
        <v>6493</v>
      </c>
      <c r="O5718">
        <v>0</v>
      </c>
      <c r="P5718" t="b">
        <v>1</v>
      </c>
      <c r="Q5718"/>
      <c r="R5718" t="b">
        <v>0</v>
      </c>
      <c r="S5718">
        <v>1</v>
      </c>
      <c r="T5718" t="s">
        <v>91</v>
      </c>
      <c r="U5718">
        <v>999</v>
      </c>
      <c r="V5718" s="16" t="s">
        <v>6494</v>
      </c>
      <c r="W5718" s="16">
        <v>11690014</v>
      </c>
      <c r="Y5718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718" t="s">
        <v>6545</v>
      </c>
      <c r="AA5718" t="s">
        <v>373</v>
      </c>
      <c r="AB5718" s="16">
        <v>12221016</v>
      </c>
      <c r="AC5718" t="s">
        <v>6497</v>
      </c>
      <c r="AD5718">
        <v>40002</v>
      </c>
      <c r="AF5718">
        <v>70002</v>
      </c>
      <c r="AH5718">
        <v>28125</v>
      </c>
      <c r="AI5718" s="16" t="s">
        <v>6493</v>
      </c>
      <c r="AJ5718" s="16" t="s">
        <v>6493</v>
      </c>
      <c r="AK5718" s="16" t="s">
        <v>351</v>
      </c>
    </row>
    <row r="5719" spans="2:37">
      <c r="B5719" s="16" t="n">
        <f>10000000+INDEX(编号表!$B:$B,MATCH(F5719,编号表!$A:$A,0))*100000+INDEX(编号表!$F:$F,MATCH(D5719,编号表!$E:$E,0))*1000+INDEX(编号表!$D:$D,MATCH(E5719,编号表!$C:$C,0))*10000+G5719</f>
        <v>12262017</v>
      </c>
      <c r="C5719" s="16" t="inlineStr">
        <is>
          <t xml:space="preserve">封窍符</t>
        </is>
      </c>
      <c r="D5719" s="16" t="s">
        <v>102</v>
      </c>
      <c r="E5719" s="16" t="s">
        <v>351</v>
      </c>
      <c r="F5719" s="16" t="s">
        <v>6493</v>
      </c>
      <c r="G5719" s="16">
        <v>17</v>
      </c>
      <c r="I5719">
        <v>60</v>
      </c>
      <c r="J5719" t="str">
        <f t="shared" si="91"/>
        <v>大类_灵品炼虚符箓</v>
      </c>
      <c r="K5719" t="s">
        <v>337</v>
      </c>
      <c r="L5719">
        <v>1</v>
      </c>
      <c r="M5719" s="16" t="s">
        <v>6493</v>
      </c>
      <c r="O5719">
        <v>0</v>
      </c>
      <c r="P5719" t="b">
        <v>1</v>
      </c>
      <c r="Q5719"/>
      <c r="R5719" t="b">
        <v>0</v>
      </c>
      <c r="S5719">
        <v>1</v>
      </c>
      <c r="T5719" t="s">
        <v>91</v>
      </c>
      <c r="U5719">
        <v>999</v>
      </c>
      <c r="V5719" s="16" t="s">
        <v>6494</v>
      </c>
      <c r="W5719" s="16">
        <v>11700014</v>
      </c>
      <c r="Y5719" t="inlineStr">
        <is>
          <t xml:space="preserve">使一个敌人沉默2秒，仍可移动、普攻。一次性符箓，使用后消耗。</t>
        </is>
      </c>
      <c r="Z5719" t="s">
        <v>6548</v>
      </c>
      <c r="AA5719" t="s">
        <v>373</v>
      </c>
      <c r="AB5719" s="16">
        <v>12221017</v>
      </c>
      <c r="AC5719" t="s">
        <v>6497</v>
      </c>
      <c r="AD5719">
        <v>40002</v>
      </c>
      <c r="AF5719">
        <v>70002</v>
      </c>
      <c r="AH5719">
        <v>28125</v>
      </c>
      <c r="AI5719" s="16" t="s">
        <v>6493</v>
      </c>
      <c r="AJ5719" s="16" t="s">
        <v>6493</v>
      </c>
      <c r="AK5719" s="16" t="s">
        <v>351</v>
      </c>
    </row>
    <row r="5720" spans="2:37">
      <c r="B5720" s="16" t="n">
        <f>10000000+INDEX(编号表!$B:$B,MATCH(F5720,编号表!$A:$A,0))*100000+INDEX(编号表!$F:$F,MATCH(D5720,编号表!$E:$E,0))*1000+INDEX(编号表!$D:$D,MATCH(E5720,编号表!$C:$C,0))*10000+G5720</f>
        <v>12262018</v>
      </c>
      <c r="C5720" s="16" t="inlineStr">
        <is>
          <t xml:space="preserve">巨力符</t>
        </is>
      </c>
      <c r="D5720" s="16" t="s">
        <v>102</v>
      </c>
      <c r="E5720" s="16" t="s">
        <v>351</v>
      </c>
      <c r="F5720" s="16" t="s">
        <v>6493</v>
      </c>
      <c r="G5720" s="16">
        <v>18</v>
      </c>
      <c r="I5720">
        <v>60</v>
      </c>
      <c r="J5720" t="str">
        <f t="shared" si="91"/>
        <v>大类_灵品炼虚符箓</v>
      </c>
      <c r="K5720" t="s">
        <v>337</v>
      </c>
      <c r="L5720">
        <v>1</v>
      </c>
      <c r="M5720" s="16" t="s">
        <v>6493</v>
      </c>
      <c r="O5720">
        <v>0</v>
      </c>
      <c r="P5720" t="b">
        <v>1</v>
      </c>
      <c r="Q5720"/>
      <c r="R5720" t="b">
        <v>0</v>
      </c>
      <c r="S5720">
        <v>1</v>
      </c>
      <c r="T5720" t="s">
        <v>91</v>
      </c>
      <c r="U5720">
        <v>999</v>
      </c>
      <c r="V5720" s="16" t="s">
        <v>6494</v>
      </c>
      <c r="W5720" s="16">
        <v>11710014</v>
      </c>
      <c r="Y5720" t="inlineStr">
        <is>
          <t xml:space="preserve">提高自身或友方攻击上下限各12.5%，持续120秒。一次性符箓，使用后消耗。</t>
        </is>
      </c>
      <c r="Z5720" t="s">
        <v>6551</v>
      </c>
      <c r="AA5720" t="s">
        <v>373</v>
      </c>
      <c r="AB5720" s="16">
        <v>12221018</v>
      </c>
      <c r="AC5720" t="s">
        <v>6497</v>
      </c>
      <c r="AD5720">
        <v>40002</v>
      </c>
      <c r="AF5720">
        <v>70002</v>
      </c>
      <c r="AH5720">
        <v>28125</v>
      </c>
      <c r="AI5720" s="16" t="s">
        <v>6493</v>
      </c>
      <c r="AJ5720" s="16" t="s">
        <v>6493</v>
      </c>
      <c r="AK5720" s="16" t="s">
        <v>351</v>
      </c>
    </row>
    <row r="5721" spans="2:37">
      <c r="B5721" s="16" t="n">
        <f>10000000+INDEX(编号表!$B:$B,MATCH(F5721,编号表!$A:$A,0))*100000+INDEX(编号表!$F:$F,MATCH(D5721,编号表!$E:$E,0))*1000+INDEX(编号表!$D:$D,MATCH(E5721,编号表!$C:$C,0))*10000+G5721</f>
        <v>12262019</v>
      </c>
      <c r="C5721" s="16" t="inlineStr">
        <is>
          <t xml:space="preserve">锐锋符</t>
        </is>
      </c>
      <c r="D5721" s="16" t="s">
        <v>102</v>
      </c>
      <c r="E5721" s="16" t="s">
        <v>351</v>
      </c>
      <c r="F5721" s="16" t="s">
        <v>6493</v>
      </c>
      <c r="G5721" s="16">
        <v>19</v>
      </c>
      <c r="I5721">
        <v>60</v>
      </c>
      <c r="J5721" t="str">
        <f t="shared" si="91"/>
        <v>大类_灵品炼虚符箓</v>
      </c>
      <c r="K5721" t="s">
        <v>337</v>
      </c>
      <c r="L5721">
        <v>1</v>
      </c>
      <c r="M5721" s="16" t="s">
        <v>6493</v>
      </c>
      <c r="O5721">
        <v>0</v>
      </c>
      <c r="P5721" t="b">
        <v>1</v>
      </c>
      <c r="Q5721"/>
      <c r="R5721" t="b">
        <v>0</v>
      </c>
      <c r="S5721">
        <v>1</v>
      </c>
      <c r="T5721" t="s">
        <v>91</v>
      </c>
      <c r="U5721">
        <v>999</v>
      </c>
      <c r="V5721" s="16" t="s">
        <v>6494</v>
      </c>
      <c r="W5721" s="16">
        <v>11720014</v>
      </c>
      <c r="Y5721" t="inlineStr">
        <is>
          <t xml:space="preserve">自身获得18.75%无视物理防御，持续120秒。一次性符箓，使用后消耗。</t>
        </is>
      </c>
      <c r="Z5721" t="s">
        <v>6554</v>
      </c>
      <c r="AA5721" t="s">
        <v>373</v>
      </c>
      <c r="AB5721" s="16">
        <v>12221019</v>
      </c>
      <c r="AC5721" t="s">
        <v>6497</v>
      </c>
      <c r="AD5721">
        <v>40002</v>
      </c>
      <c r="AF5721">
        <v>70002</v>
      </c>
      <c r="AH5721">
        <v>28125</v>
      </c>
      <c r="AI5721" s="16" t="s">
        <v>6493</v>
      </c>
      <c r="AJ5721" s="16" t="s">
        <v>6493</v>
      </c>
      <c r="AK5721" s="16" t="s">
        <v>351</v>
      </c>
    </row>
    <row r="5722" spans="2:37">
      <c r="B5722" s="16" t="n">
        <f>10000000+INDEX(编号表!$B:$B,MATCH(F5722,编号表!$A:$A,0))*100000+INDEX(编号表!$F:$F,MATCH(D5722,编号表!$E:$E,0))*1000+INDEX(编号表!$D:$D,MATCH(E5722,编号表!$C:$C,0))*10000+G5722</f>
        <v>12262020</v>
      </c>
      <c r="C5722" s="16" t="inlineStr">
        <is>
          <t xml:space="preserve">凝神符</t>
        </is>
      </c>
      <c r="D5722" s="16" t="s">
        <v>102</v>
      </c>
      <c r="E5722" s="16" t="s">
        <v>351</v>
      </c>
      <c r="F5722" s="16" t="s">
        <v>6493</v>
      </c>
      <c r="G5722" s="16">
        <v>20</v>
      </c>
      <c r="I5722">
        <v>60</v>
      </c>
      <c r="J5722" t="str">
        <f t="shared" si="91"/>
        <v>大类_灵品炼虚符箓</v>
      </c>
      <c r="K5722" t="s">
        <v>337</v>
      </c>
      <c r="L5722">
        <v>1</v>
      </c>
      <c r="M5722" s="16" t="s">
        <v>6493</v>
      </c>
      <c r="O5722">
        <v>0</v>
      </c>
      <c r="P5722" t="b">
        <v>1</v>
      </c>
      <c r="Q5722"/>
      <c r="R5722" t="b">
        <v>0</v>
      </c>
      <c r="S5722">
        <v>1</v>
      </c>
      <c r="T5722" t="s">
        <v>91</v>
      </c>
      <c r="U5722">
        <v>999</v>
      </c>
      <c r="V5722" s="16" t="s">
        <v>6494</v>
      </c>
      <c r="W5722" s="16">
        <v>11730014</v>
      </c>
      <c r="Y5722" t="inlineStr">
        <is>
          <t xml:space="preserve">提高自身或友方命中10个百分点，持续120秒。一次性符箓，使用后消耗。</t>
        </is>
      </c>
      <c r="Z5722" t="s">
        <v>6557</v>
      </c>
      <c r="AA5722" t="s">
        <v>373</v>
      </c>
      <c r="AB5722" s="16">
        <v>12221020</v>
      </c>
      <c r="AC5722" t="s">
        <v>6497</v>
      </c>
      <c r="AD5722">
        <v>40002</v>
      </c>
      <c r="AF5722">
        <v>70002</v>
      </c>
      <c r="AH5722">
        <v>28125</v>
      </c>
      <c r="AI5722" s="16" t="s">
        <v>6493</v>
      </c>
      <c r="AJ5722" s="16" t="s">
        <v>6493</v>
      </c>
      <c r="AK5722" s="16" t="s">
        <v>351</v>
      </c>
    </row>
    <row r="5723" spans="2:37">
      <c r="B5723" s="16" t="n">
        <f>10000000+INDEX(编号表!$B:$B,MATCH(F5723,编号表!$A:$A,0))*100000+INDEX(编号表!$F:$F,MATCH(D5723,编号表!$E:$E,0))*1000+INDEX(编号表!$D:$D,MATCH(E5723,编号表!$C:$C,0))*10000+G5723</f>
        <v>12262021</v>
      </c>
      <c r="C5723" s="16" t="inlineStr">
        <is>
          <t xml:space="preserve">激元符</t>
        </is>
      </c>
      <c r="D5723" s="16" t="s">
        <v>102</v>
      </c>
      <c r="E5723" s="16" t="s">
        <v>351</v>
      </c>
      <c r="F5723" s="16" t="s">
        <v>6493</v>
      </c>
      <c r="G5723" s="16">
        <v>21</v>
      </c>
      <c r="I5723">
        <v>60</v>
      </c>
      <c r="J5723" t="str">
        <f t="shared" si="91"/>
        <v>大类_灵品炼虚符箓</v>
      </c>
      <c r="K5723" t="s">
        <v>337</v>
      </c>
      <c r="L5723">
        <v>1</v>
      </c>
      <c r="M5723" s="16" t="s">
        <v>6493</v>
      </c>
      <c r="O5723">
        <v>0</v>
      </c>
      <c r="P5723" t="b">
        <v>1</v>
      </c>
      <c r="Q5723"/>
      <c r="R5723" t="b">
        <v>0</v>
      </c>
      <c r="S5723">
        <v>1</v>
      </c>
      <c r="T5723" t="s">
        <v>91</v>
      </c>
      <c r="U5723">
        <v>999</v>
      </c>
      <c r="V5723" s="16" t="s">
        <v>6494</v>
      </c>
      <c r="W5723" s="16">
        <v>11740014</v>
      </c>
      <c r="Y5723" t="inlineStr">
        <is>
          <t xml:space="preserve">自身获得18.75%无视法术防御，持续120秒。一次性符箓，使用后消耗。</t>
        </is>
      </c>
      <c r="Z5723" t="inlineStr">
        <is>
          <t xml:space="preserve">|cFFAAAABB灵机凝于一线，破去护体术障。|r</t>
        </is>
      </c>
      <c r="AA5723" t="s">
        <v>373</v>
      </c>
      <c r="AB5723" s="16">
        <v>12221021</v>
      </c>
      <c r="AC5723" t="s">
        <v>6497</v>
      </c>
      <c r="AD5723">
        <v>40002</v>
      </c>
      <c r="AF5723">
        <v>70002</v>
      </c>
      <c r="AH5723">
        <v>28125</v>
      </c>
      <c r="AI5723" s="16" t="s">
        <v>6493</v>
      </c>
      <c r="AJ5723" s="16" t="s">
        <v>6493</v>
      </c>
      <c r="AK5723" s="16" t="s">
        <v>351</v>
      </c>
    </row>
    <row r="5724" spans="2:37">
      <c r="B5724" s="16" t="n">
        <f>10000000+INDEX(编号表!$B:$B,MATCH(F5724,编号表!$A:$A,0))*100000+INDEX(编号表!$F:$F,MATCH(D5724,编号表!$E:$E,0))*1000+INDEX(编号表!$D:$D,MATCH(E5724,编号表!$C:$C,0))*10000+G5724</f>
        <v>12262022</v>
      </c>
      <c r="C5724" s="16" t="inlineStr">
        <is>
          <t xml:space="preserve">回春符</t>
        </is>
      </c>
      <c r="D5724" s="16" t="s">
        <v>102</v>
      </c>
      <c r="E5724" s="16" t="s">
        <v>351</v>
      </c>
      <c r="F5724" s="16" t="s">
        <v>6493</v>
      </c>
      <c r="G5724" s="16">
        <v>22</v>
      </c>
      <c r="I5724">
        <v>60</v>
      </c>
      <c r="J5724" t="str">
        <f t="shared" si="91"/>
        <v>大类_灵品炼虚符箓</v>
      </c>
      <c r="K5724" t="s">
        <v>337</v>
      </c>
      <c r="L5724">
        <v>1</v>
      </c>
      <c r="M5724" s="16" t="s">
        <v>6493</v>
      </c>
      <c r="O5724">
        <v>0</v>
      </c>
      <c r="P5724" t="b">
        <v>1</v>
      </c>
      <c r="Q5724"/>
      <c r="R5724" t="b">
        <v>0</v>
      </c>
      <c r="S5724">
        <v>1</v>
      </c>
      <c r="T5724" t="s">
        <v>91</v>
      </c>
      <c r="U5724">
        <v>999</v>
      </c>
      <c r="V5724" s="16" t="s">
        <v>6494</v>
      </c>
      <c r="W5724" s="16">
        <v>11750014</v>
      </c>
      <c r="Y5724" t="inlineStr">
        <is>
          <t xml:space="preserve">自身或友方每秒恢复36000点生命，持续120秒。一次性符箓，使用后消耗。</t>
        </is>
      </c>
      <c r="Z5724" t="s">
        <v>6563</v>
      </c>
      <c r="AA5724" t="s">
        <v>373</v>
      </c>
      <c r="AB5724" s="16">
        <v>12221022</v>
      </c>
      <c r="AC5724" t="s">
        <v>6497</v>
      </c>
      <c r="AD5724">
        <v>40002</v>
      </c>
      <c r="AF5724">
        <v>70002</v>
      </c>
      <c r="AH5724">
        <v>28125</v>
      </c>
      <c r="AI5724" s="16" t="s">
        <v>6493</v>
      </c>
      <c r="AJ5724" s="16" t="s">
        <v>6493</v>
      </c>
      <c r="AK5724" s="16" t="s">
        <v>351</v>
      </c>
    </row>
    <row r="5725" spans="2:37">
      <c r="B5725" s="16" t="n">
        <f>10000000+INDEX(编号表!$B:$B,MATCH(F5725,编号表!$A:$A,0))*100000+INDEX(编号表!$F:$F,MATCH(D5725,编号表!$E:$E,0))*1000+INDEX(编号表!$D:$D,MATCH(E5725,编号表!$C:$C,0))*10000+G5725</f>
        <v>12262023</v>
      </c>
      <c r="C5725" s="16" t="inlineStr">
        <is>
          <t xml:space="preserve">回气符</t>
        </is>
      </c>
      <c r="D5725" s="16" t="s">
        <v>102</v>
      </c>
      <c r="E5725" s="16" t="s">
        <v>351</v>
      </c>
      <c r="F5725" s="16" t="s">
        <v>6493</v>
      </c>
      <c r="G5725" s="16">
        <v>23</v>
      </c>
      <c r="I5725">
        <v>60</v>
      </c>
      <c r="J5725" t="str">
        <f t="shared" si="91"/>
        <v>大类_灵品炼虚符箓</v>
      </c>
      <c r="K5725" t="s">
        <v>337</v>
      </c>
      <c r="L5725">
        <v>1</v>
      </c>
      <c r="M5725" s="16" t="s">
        <v>6493</v>
      </c>
      <c r="O5725">
        <v>0</v>
      </c>
      <c r="P5725" t="b">
        <v>1</v>
      </c>
      <c r="Q5725"/>
      <c r="R5725" t="b">
        <v>0</v>
      </c>
      <c r="S5725">
        <v>1</v>
      </c>
      <c r="T5725" t="s">
        <v>91</v>
      </c>
      <c r="U5725">
        <v>999</v>
      </c>
      <c r="V5725" s="16" t="s">
        <v>6494</v>
      </c>
      <c r="W5725" s="16">
        <v>11760014</v>
      </c>
      <c r="Y5725" t="inlineStr">
        <is>
          <t xml:space="preserve">自身或友方每秒恢复7200点灵力，持续120秒。一次性符箓，使用后消耗。</t>
        </is>
      </c>
      <c r="Z5725" t="s">
        <v>6566</v>
      </c>
      <c r="AA5725" t="s">
        <v>373</v>
      </c>
      <c r="AB5725" s="16">
        <v>12221023</v>
      </c>
      <c r="AC5725" t="s">
        <v>6497</v>
      </c>
      <c r="AD5725">
        <v>40002</v>
      </c>
      <c r="AF5725">
        <v>70002</v>
      </c>
      <c r="AH5725">
        <v>28125</v>
      </c>
      <c r="AI5725" s="16" t="s">
        <v>6493</v>
      </c>
      <c r="AJ5725" s="16" t="s">
        <v>6493</v>
      </c>
      <c r="AK5725" s="16" t="s">
        <v>351</v>
      </c>
    </row>
    <row r="5726" spans="2:37">
      <c r="B5726" s="16" t="n">
        <f>10000000+INDEX(编号表!$B:$B,MATCH(F5726,编号表!$A:$A,0))*100000+INDEX(编号表!$F:$F,MATCH(D5726,编号表!$E:$E,0))*1000+INDEX(编号表!$D:$D,MATCH(E5726,编号表!$C:$C,0))*10000+G5726</f>
        <v>12262024</v>
      </c>
      <c r="C5726" s="16" t="inlineStr">
        <is>
          <t xml:space="preserve">清心符</t>
        </is>
      </c>
      <c r="D5726" s="16" t="s">
        <v>102</v>
      </c>
      <c r="E5726" s="16" t="s">
        <v>351</v>
      </c>
      <c r="F5726" s="16" t="s">
        <v>6493</v>
      </c>
      <c r="G5726" s="16">
        <v>24</v>
      </c>
      <c r="I5726">
        <v>60</v>
      </c>
      <c r="J5726" t="str">
        <f t="shared" ref="J5726:J5789" si="92">"大类_"&amp;D5726&amp;E5726&amp;F5726</f>
        <v>大类_灵品炼虚符箓</v>
      </c>
      <c r="K5726" t="s">
        <v>337</v>
      </c>
      <c r="L5726">
        <v>1</v>
      </c>
      <c r="M5726" s="16" t="s">
        <v>6493</v>
      </c>
      <c r="O5726">
        <v>0</v>
      </c>
      <c r="P5726" t="b">
        <v>1</v>
      </c>
      <c r="Q5726"/>
      <c r="R5726" t="b">
        <v>0</v>
      </c>
      <c r="S5726">
        <v>1</v>
      </c>
      <c r="T5726" t="s">
        <v>91</v>
      </c>
      <c r="U5726">
        <v>999</v>
      </c>
      <c r="V5726" s="16" t="s">
        <v>6494</v>
      </c>
      <c r="W5726" s="16">
        <v>11770014</v>
      </c>
      <c r="Y5726" t="inlineStr">
        <is>
          <t xml:space="preserve">以62.5%概率净化自身或友方全部可被普通驱散移除的减益状态。仅判定一次。一次性符箓，使用后消耗。</t>
        </is>
      </c>
      <c r="Z5726" t="s">
        <v>6569</v>
      </c>
      <c r="AA5726" t="s">
        <v>373</v>
      </c>
      <c r="AB5726" s="16">
        <v>12221024</v>
      </c>
      <c r="AC5726" t="s">
        <v>6497</v>
      </c>
      <c r="AD5726">
        <v>40002</v>
      </c>
      <c r="AF5726">
        <v>70002</v>
      </c>
      <c r="AH5726">
        <v>28125</v>
      </c>
      <c r="AI5726" s="16" t="s">
        <v>6493</v>
      </c>
      <c r="AJ5726" s="16" t="s">
        <v>6493</v>
      </c>
      <c r="AK5726" s="16" t="s">
        <v>351</v>
      </c>
    </row>
    <row r="5727" spans="2:37">
      <c r="B5727" s="16" t="n">
        <f>10000000+INDEX(编号表!$B:$B,MATCH(F5727,编号表!$A:$A,0))*100000+INDEX(编号表!$F:$F,MATCH(D5727,编号表!$E:$E,0))*1000+INDEX(编号表!$D:$D,MATCH(E5727,编号表!$C:$C,0))*10000+G5727</f>
        <v>12262025</v>
      </c>
      <c r="C5727" s="16" t="inlineStr">
        <is>
          <t xml:space="preserve">辟瘴符</t>
        </is>
      </c>
      <c r="D5727" s="16" t="s">
        <v>102</v>
      </c>
      <c r="E5727" s="16" t="s">
        <v>351</v>
      </c>
      <c r="F5727" s="16" t="s">
        <v>6493</v>
      </c>
      <c r="G5727" s="16">
        <v>25</v>
      </c>
      <c r="I5727">
        <v>60</v>
      </c>
      <c r="J5727" t="str">
        <f t="shared" si="92"/>
        <v>大类_灵品炼虚符箓</v>
      </c>
      <c r="K5727" t="s">
        <v>337</v>
      </c>
      <c r="L5727">
        <v>1</v>
      </c>
      <c r="M5727" s="16" t="s">
        <v>6493</v>
      </c>
      <c r="O5727">
        <v>0</v>
      </c>
      <c r="P5727" t="b">
        <v>1</v>
      </c>
      <c r="Q5727"/>
      <c r="R5727" t="b">
        <v>0</v>
      </c>
      <c r="S5727">
        <v>1</v>
      </c>
      <c r="T5727" t="s">
        <v>91</v>
      </c>
      <c r="U5727">
        <v>999</v>
      </c>
      <c r="V5727" s="16" t="s">
        <v>6494</v>
      </c>
      <c r="W5727" s="16">
        <v>11780014</v>
      </c>
      <c r="Y5727" t="inlineStr">
        <is>
          <t xml:space="preserve">自身或友方获得20%毒伤减免，持续120秒。一次性符箓，使用后消耗。</t>
        </is>
      </c>
      <c r="Z5727" t="s">
        <v>6572</v>
      </c>
      <c r="AA5727" t="s">
        <v>373</v>
      </c>
      <c r="AB5727" s="16">
        <v>12221025</v>
      </c>
      <c r="AC5727" t="s">
        <v>6497</v>
      </c>
      <c r="AD5727">
        <v>40002</v>
      </c>
      <c r="AF5727">
        <v>70002</v>
      </c>
      <c r="AH5727">
        <v>28125</v>
      </c>
      <c r="AI5727" s="16" t="s">
        <v>6493</v>
      </c>
      <c r="AJ5727" s="16" t="s">
        <v>6493</v>
      </c>
      <c r="AK5727" s="16" t="s">
        <v>351</v>
      </c>
    </row>
    <row r="5728" spans="2:37">
      <c r="B5728" s="16" t="n">
        <f>10000000+INDEX(编号表!$B:$B,MATCH(F5728,编号表!$A:$A,0))*100000+INDEX(编号表!$F:$F,MATCH(D5728,编号表!$E:$E,0))*1000+INDEX(编号表!$D:$D,MATCH(E5728,编号表!$C:$C,0))*10000+G5728</f>
        <v>12262026</v>
      </c>
      <c r="C5728" s="16" t="inlineStr">
        <is>
          <t xml:space="preserve">神行符</t>
        </is>
      </c>
      <c r="D5728" s="16" t="s">
        <v>102</v>
      </c>
      <c r="E5728" s="16" t="s">
        <v>351</v>
      </c>
      <c r="F5728" s="16" t="s">
        <v>6493</v>
      </c>
      <c r="G5728" s="16">
        <v>26</v>
      </c>
      <c r="I5728">
        <v>60</v>
      </c>
      <c r="J5728" t="str">
        <f t="shared" si="92"/>
        <v>大类_灵品炼虚符箓</v>
      </c>
      <c r="K5728" t="s">
        <v>337</v>
      </c>
      <c r="L5728">
        <v>1</v>
      </c>
      <c r="M5728" s="16" t="s">
        <v>6493</v>
      </c>
      <c r="O5728">
        <v>0</v>
      </c>
      <c r="P5728" t="b">
        <v>1</v>
      </c>
      <c r="Q5728"/>
      <c r="R5728" t="b">
        <v>0</v>
      </c>
      <c r="S5728">
        <v>1</v>
      </c>
      <c r="T5728" t="s">
        <v>91</v>
      </c>
      <c r="U5728">
        <v>999</v>
      </c>
      <c r="V5728" s="16" t="s">
        <v>6494</v>
      </c>
      <c r="W5728" s="16">
        <v>11790014</v>
      </c>
      <c r="Y5728" t="inlineStr">
        <is>
          <t xml:space="preserve">自身移动速度提高80，持续120秒。一次性符箓，使用后消耗。</t>
        </is>
      </c>
      <c r="Z5728" t="s">
        <v>6575</v>
      </c>
      <c r="AA5728" t="s">
        <v>373</v>
      </c>
      <c r="AB5728" s="16">
        <v>12221026</v>
      </c>
      <c r="AC5728" t="s">
        <v>6497</v>
      </c>
      <c r="AD5728">
        <v>40002</v>
      </c>
      <c r="AF5728">
        <v>70002</v>
      </c>
      <c r="AH5728">
        <v>28125</v>
      </c>
      <c r="AI5728" s="16" t="s">
        <v>6493</v>
      </c>
      <c r="AJ5728" s="16" t="s">
        <v>6493</v>
      </c>
      <c r="AK5728" s="16" t="s">
        <v>351</v>
      </c>
    </row>
    <row r="5729" spans="2:37">
      <c r="B5729" s="16" t="n">
        <f>10000000+INDEX(编号表!$B:$B,MATCH(F5729,编号表!$A:$A,0))*100000+INDEX(编号表!$F:$F,MATCH(D5729,编号表!$E:$E,0))*1000+INDEX(编号表!$D:$D,MATCH(E5729,编号表!$C:$C,0))*10000+G5729</f>
        <v>12262027</v>
      </c>
      <c r="C5729" s="16" t="inlineStr">
        <is>
          <t xml:space="preserve">轻身符</t>
        </is>
      </c>
      <c r="D5729" s="16" t="s">
        <v>102</v>
      </c>
      <c r="E5729" s="16" t="s">
        <v>351</v>
      </c>
      <c r="F5729" s="16" t="s">
        <v>6493</v>
      </c>
      <c r="G5729" s="16">
        <v>27</v>
      </c>
      <c r="I5729">
        <v>60</v>
      </c>
      <c r="J5729" t="str">
        <f t="shared" si="92"/>
        <v>大类_灵品炼虚符箓</v>
      </c>
      <c r="K5729" t="s">
        <v>337</v>
      </c>
      <c r="L5729">
        <v>1</v>
      </c>
      <c r="M5729" s="16" t="s">
        <v>6493</v>
      </c>
      <c r="O5729">
        <v>0</v>
      </c>
      <c r="P5729" t="b">
        <v>1</v>
      </c>
      <c r="Q5729"/>
      <c r="R5729" t="b">
        <v>0</v>
      </c>
      <c r="S5729">
        <v>1</v>
      </c>
      <c r="T5729" t="s">
        <v>91</v>
      </c>
      <c r="U5729">
        <v>999</v>
      </c>
      <c r="V5729" s="16" t="s">
        <v>6494</v>
      </c>
      <c r="W5729" s="16">
        <v>11800014</v>
      </c>
      <c r="Y5729" t="inlineStr">
        <is>
          <t xml:space="preserve">自身闪避提高12.5个百分点，持续120秒。一次性符箓，使用后消耗。</t>
        </is>
      </c>
      <c r="Z5729" t="s">
        <v>6578</v>
      </c>
      <c r="AA5729" t="s">
        <v>373</v>
      </c>
      <c r="AB5729" s="16">
        <v>12221027</v>
      </c>
      <c r="AC5729" t="s">
        <v>6497</v>
      </c>
      <c r="AD5729">
        <v>40002</v>
      </c>
      <c r="AF5729">
        <v>70002</v>
      </c>
      <c r="AH5729">
        <v>28125</v>
      </c>
      <c r="AI5729" s="16" t="s">
        <v>6493</v>
      </c>
      <c r="AJ5729" s="16" t="s">
        <v>6493</v>
      </c>
      <c r="AK5729" s="16" t="s">
        <v>351</v>
      </c>
    </row>
    <row r="5730" spans="2:37">
      <c r="B5730" s="16" t="n">
        <f>10000000+INDEX(编号表!$B:$B,MATCH(F5730,编号表!$A:$A,0))*100000+INDEX(编号表!$F:$F,MATCH(D5730,编号表!$E:$E,0))*1000+INDEX(编号表!$D:$D,MATCH(E5730,编号表!$C:$C,0))*10000+G5730</f>
        <v>12262028</v>
      </c>
      <c r="C5730" s="16" t="inlineStr">
        <is>
          <t xml:space="preserve">缩地符</t>
        </is>
      </c>
      <c r="D5730" s="16" t="s">
        <v>102</v>
      </c>
      <c r="E5730" s="16" t="s">
        <v>351</v>
      </c>
      <c r="F5730" s="16" t="s">
        <v>6493</v>
      </c>
      <c r="G5730" s="16">
        <v>28</v>
      </c>
      <c r="I5730">
        <v>60</v>
      </c>
      <c r="J5730" t="str">
        <f t="shared" si="92"/>
        <v>大类_灵品炼虚符箓</v>
      </c>
      <c r="K5730" t="s">
        <v>337</v>
      </c>
      <c r="L5730">
        <v>1</v>
      </c>
      <c r="M5730" s="16" t="s">
        <v>6493</v>
      </c>
      <c r="O5730">
        <v>0</v>
      </c>
      <c r="P5730" t="b">
        <v>1</v>
      </c>
      <c r="Q5730"/>
      <c r="R5730" t="b">
        <v>0</v>
      </c>
      <c r="S5730">
        <v>1</v>
      </c>
      <c r="T5730" t="s">
        <v>91</v>
      </c>
      <c r="U5730">
        <v>999</v>
      </c>
      <c r="V5730" s="16" t="s">
        <v>6494</v>
      </c>
      <c r="W5730" s="16">
        <v>11810014</v>
      </c>
      <c r="Y5730" t="inlineStr">
        <is>
          <t xml:space="preserve">向目标地点闪现最多500码；沿途遇墙停在障碍前最近可达点。一次性符箓，使用后消耗。</t>
        </is>
      </c>
      <c r="Z5730" t="s">
        <v>6581</v>
      </c>
      <c r="AA5730" t="s">
        <v>373</v>
      </c>
      <c r="AB5730" s="16">
        <v>12221028</v>
      </c>
      <c r="AC5730" t="s">
        <v>6497</v>
      </c>
      <c r="AD5730">
        <v>40002</v>
      </c>
      <c r="AF5730">
        <v>70002</v>
      </c>
      <c r="AH5730">
        <v>28125</v>
      </c>
      <c r="AI5730" s="16" t="s">
        <v>6493</v>
      </c>
      <c r="AJ5730" s="16" t="s">
        <v>6493</v>
      </c>
      <c r="AK5730" s="16" t="s">
        <v>351</v>
      </c>
    </row>
    <row r="5731" spans="2:37">
      <c r="B5731" s="16" t="n">
        <f>10000000+INDEX(编号表!$B:$B,MATCH(F5731,编号表!$A:$A,0))*100000+INDEX(编号表!$F:$F,MATCH(D5731,编号表!$E:$E,0))*1000+INDEX(编号表!$D:$D,MATCH(E5731,编号表!$C:$C,0))*10000+G5731</f>
        <v>12262029</v>
      </c>
      <c r="C5731" s="16" t="inlineStr">
        <is>
          <t xml:space="preserve">隐身符</t>
        </is>
      </c>
      <c r="D5731" s="16" t="s">
        <v>102</v>
      </c>
      <c r="E5731" s="16" t="s">
        <v>351</v>
      </c>
      <c r="F5731" s="16" t="s">
        <v>6493</v>
      </c>
      <c r="G5731" s="16">
        <v>29</v>
      </c>
      <c r="I5731">
        <v>60</v>
      </c>
      <c r="J5731" t="str">
        <f t="shared" si="92"/>
        <v>大类_灵品炼虚符箓</v>
      </c>
      <c r="K5731" t="s">
        <v>337</v>
      </c>
      <c r="L5731">
        <v>1</v>
      </c>
      <c r="M5731" s="16" t="s">
        <v>6493</v>
      </c>
      <c r="O5731">
        <v>0</v>
      </c>
      <c r="P5731" t="b">
        <v>1</v>
      </c>
      <c r="Q5731"/>
      <c r="R5731" t="b">
        <v>0</v>
      </c>
      <c r="S5731">
        <v>1</v>
      </c>
      <c r="T5731" t="s">
        <v>91</v>
      </c>
      <c r="U5731">
        <v>999</v>
      </c>
      <c r="V5731" s="16" t="s">
        <v>6494</v>
      </c>
      <c r="W5731" s="16">
        <v>11820014</v>
      </c>
      <c r="Y5731" t="inlineStr">
        <is>
          <t xml:space="preserve">自身获得隐身，战斗中不可被未携带隐形侦测的敌人选取，角色显示半透明，持续120秒。一次性符箓，使用后消耗。</t>
        </is>
      </c>
      <c r="Z5731" t="inlineStr">
        <is>
          <t xml:space="preserve">|cFFAAAABB身影藏于灵流，虚实一念之间。|r</t>
        </is>
      </c>
      <c r="AA5731" t="s">
        <v>373</v>
      </c>
      <c r="AB5731" s="16">
        <v>12221029</v>
      </c>
      <c r="AC5731" t="s">
        <v>6497</v>
      </c>
      <c r="AD5731">
        <v>40002</v>
      </c>
      <c r="AF5731">
        <v>70002</v>
      </c>
      <c r="AH5731">
        <v>28125</v>
      </c>
      <c r="AI5731" s="16" t="s">
        <v>6493</v>
      </c>
      <c r="AJ5731" s="16" t="s">
        <v>6493</v>
      </c>
      <c r="AK5731" s="16" t="s">
        <v>351</v>
      </c>
    </row>
    <row r="5732" spans="2:37">
      <c r="B5732" s="16" t="n">
        <f>10000000+INDEX(编号表!$B:$B,MATCH(F5732,编号表!$A:$A,0))*100000+INDEX(编号表!$F:$F,MATCH(D5732,编号表!$E:$E,0))*1000+INDEX(编号表!$D:$D,MATCH(E5732,编号表!$C:$C,0))*10000+G5732</f>
        <v>12262030</v>
      </c>
      <c r="C5732" s="16" t="inlineStr">
        <is>
          <t xml:space="preserve">敛息符</t>
        </is>
      </c>
      <c r="D5732" s="16" t="s">
        <v>102</v>
      </c>
      <c r="E5732" s="16" t="s">
        <v>351</v>
      </c>
      <c r="F5732" s="16" t="s">
        <v>6493</v>
      </c>
      <c r="G5732" s="16">
        <v>30</v>
      </c>
      <c r="I5732">
        <v>60</v>
      </c>
      <c r="J5732" t="str">
        <f t="shared" si="92"/>
        <v>大类_灵品炼虚符箓</v>
      </c>
      <c r="K5732" t="s">
        <v>337</v>
      </c>
      <c r="L5732">
        <v>1</v>
      </c>
      <c r="M5732" s="16" t="s">
        <v>6493</v>
      </c>
      <c r="O5732">
        <v>0</v>
      </c>
      <c r="P5732" t="b">
        <v>1</v>
      </c>
      <c r="Q5732"/>
      <c r="R5732" t="b">
        <v>0</v>
      </c>
      <c r="S5732">
        <v>1</v>
      </c>
      <c r="T5732" t="s">
        <v>91</v>
      </c>
      <c r="U5732">
        <v>999</v>
      </c>
      <c r="V5732" s="16" t="s">
        <v>6494</v>
      </c>
      <c r="W5732" s="16">
        <v>11830014</v>
      </c>
      <c r="Y5732" t="inlineStr">
        <is>
          <t xml:space="preserve">怪物主动发现自己的距离缩减20%，持续120秒。不影响队友、既有追击及怪物受击还手。一次性符箓，使用后消耗。</t>
        </is>
      </c>
      <c r="Z5732" t="s">
        <v>6587</v>
      </c>
      <c r="AA5732" t="s">
        <v>373</v>
      </c>
      <c r="AB5732" s="16">
        <v>12221030</v>
      </c>
      <c r="AC5732" t="s">
        <v>6497</v>
      </c>
      <c r="AD5732">
        <v>40002</v>
      </c>
      <c r="AF5732">
        <v>70002</v>
      </c>
      <c r="AH5732">
        <v>28125</v>
      </c>
      <c r="AI5732" s="16" t="s">
        <v>6493</v>
      </c>
      <c r="AJ5732" s="16" t="s">
        <v>6493</v>
      </c>
      <c r="AK5732" s="16" t="s">
        <v>351</v>
      </c>
    </row>
    <row r="5733" spans="2:37">
      <c r="B5733" s="16" t="n">
        <f>10000000+INDEX(编号表!$B:$B,MATCH(F5733,编号表!$A:$A,0))*100000+INDEX(编号表!$F:$F,MATCH(D5733,编号表!$E:$E,0))*1000+INDEX(编号表!$D:$D,MATCH(E5733,编号表!$C:$C,0))*10000+G5733</f>
        <v>12262031</v>
      </c>
      <c r="C5733" s="16" t="inlineStr">
        <is>
          <t xml:space="preserve">震音符</t>
        </is>
      </c>
      <c r="D5733" s="16" t="s">
        <v>102</v>
      </c>
      <c r="E5733" s="16" t="s">
        <v>351</v>
      </c>
      <c r="F5733" s="16" t="s">
        <v>6493</v>
      </c>
      <c r="G5733" s="16">
        <v>31</v>
      </c>
      <c r="I5733">
        <v>60</v>
      </c>
      <c r="J5733" t="str">
        <f t="shared" si="92"/>
        <v>大类_灵品炼虚符箓</v>
      </c>
      <c r="K5733" t="s">
        <v>337</v>
      </c>
      <c r="L5733">
        <v>1</v>
      </c>
      <c r="M5733" s="16" t="s">
        <v>6493</v>
      </c>
      <c r="O5733">
        <v>0</v>
      </c>
      <c r="P5733" t="b">
        <v>1</v>
      </c>
      <c r="Q5733"/>
      <c r="R5733" t="b">
        <v>0</v>
      </c>
      <c r="S5733">
        <v>1</v>
      </c>
      <c r="T5733" t="s">
        <v>91</v>
      </c>
      <c r="U5733">
        <v>999</v>
      </c>
      <c r="V5733" s="16" t="s">
        <v>6494</v>
      </c>
      <c r="W5733" s="16">
        <v>11840014</v>
      </c>
      <c r="Y5733" t="inlineStr">
        <is>
          <t xml:space="preserve">向周围释放声波，对半径220码内敌人造成91199点普通法术伤害，并向外击退160码。一次性符箓，使用后消耗。</t>
        </is>
      </c>
      <c r="Z5733" t="inlineStr">
        <is>
          <t xml:space="preserve">|cFFAAAABB声震八方，灵波退敌。|r</t>
        </is>
      </c>
      <c r="AA5733" t="s">
        <v>373</v>
      </c>
      <c r="AB5733" s="16">
        <v>12221031</v>
      </c>
      <c r="AC5733" t="s">
        <v>6497</v>
      </c>
      <c r="AD5733">
        <v>40002</v>
      </c>
      <c r="AF5733">
        <v>70002</v>
      </c>
      <c r="AH5733">
        <v>28125</v>
      </c>
      <c r="AI5733" s="16" t="s">
        <v>6493</v>
      </c>
      <c r="AJ5733" s="16" t="s">
        <v>6493</v>
      </c>
      <c r="AK5733" s="16" t="s">
        <v>351</v>
      </c>
    </row>
    <row r="5734" spans="2:37">
      <c r="B5734" s="16" t="n">
        <f>10000000+INDEX(编号表!$B:$B,MATCH(F5734,编号表!$A:$A,0))*100000+INDEX(编号表!$F:$F,MATCH(D5734,编号表!$E:$E,0))*1000+INDEX(编号表!$D:$D,MATCH(E5734,编号表!$C:$C,0))*10000+G5734</f>
        <v>12262032</v>
      </c>
      <c r="C5734" s="16" t="inlineStr">
        <is>
          <t xml:space="preserve">障眼符</t>
        </is>
      </c>
      <c r="D5734" s="16" t="s">
        <v>102</v>
      </c>
      <c r="E5734" s="16" t="s">
        <v>351</v>
      </c>
      <c r="F5734" s="16" t="s">
        <v>6493</v>
      </c>
      <c r="G5734" s="16">
        <v>32</v>
      </c>
      <c r="I5734">
        <v>60</v>
      </c>
      <c r="J5734" t="str">
        <f t="shared" si="92"/>
        <v>大类_灵品炼虚符箓</v>
      </c>
      <c r="K5734" t="s">
        <v>337</v>
      </c>
      <c r="L5734">
        <v>1</v>
      </c>
      <c r="M5734" s="16" t="s">
        <v>6493</v>
      </c>
      <c r="O5734">
        <v>0</v>
      </c>
      <c r="P5734" t="b">
        <v>1</v>
      </c>
      <c r="Q5734"/>
      <c r="R5734" t="b">
        <v>0</v>
      </c>
      <c r="S5734">
        <v>1</v>
      </c>
      <c r="T5734" t="s">
        <v>91</v>
      </c>
      <c r="U5734">
        <v>999</v>
      </c>
      <c r="V5734" s="16" t="s">
        <v>6494</v>
      </c>
      <c r="W5734" s="16">
        <v>11850014</v>
      </c>
      <c r="Y5734" t="inlineStr">
        <is>
          <t xml:space="preserve">降低敌人命中10个百分点，持续120秒。一次性符箓，使用后消耗。</t>
        </is>
      </c>
      <c r="Z5734" t="s">
        <v>6593</v>
      </c>
      <c r="AA5734" t="s">
        <v>373</v>
      </c>
      <c r="AB5734" s="16">
        <v>12221032</v>
      </c>
      <c r="AC5734" t="s">
        <v>6497</v>
      </c>
      <c r="AD5734">
        <v>40002</v>
      </c>
      <c r="AF5734">
        <v>70002</v>
      </c>
      <c r="AH5734">
        <v>28125</v>
      </c>
      <c r="AI5734" s="16" t="s">
        <v>6493</v>
      </c>
      <c r="AJ5734" s="16" t="s">
        <v>6493</v>
      </c>
      <c r="AK5734" s="16" t="s">
        <v>351</v>
      </c>
    </row>
    <row r="5735" spans="2:37">
      <c r="B5735" s="16" t="n">
        <f>10000000+INDEX(编号表!$B:$B,MATCH(F5735,编号表!$A:$A,0))*100000+INDEX(编号表!$F:$F,MATCH(D5735,编号表!$E:$E,0))*1000+INDEX(编号表!$D:$D,MATCH(E5735,编号表!$C:$C,0))*10000+G5735</f>
        <v>12262033</v>
      </c>
      <c r="C5735" s="16" t="inlineStr">
        <is>
          <t xml:space="preserve">破妄符</t>
        </is>
      </c>
      <c r="D5735" s="16" t="s">
        <v>102</v>
      </c>
      <c r="E5735" s="16" t="s">
        <v>351</v>
      </c>
      <c r="F5735" s="16" t="s">
        <v>6493</v>
      </c>
      <c r="G5735" s="16">
        <v>33</v>
      </c>
      <c r="I5735">
        <v>60</v>
      </c>
      <c r="J5735" t="str">
        <f t="shared" si="92"/>
        <v>大类_灵品炼虚符箓</v>
      </c>
      <c r="K5735" t="s">
        <v>337</v>
      </c>
      <c r="L5735">
        <v>1</v>
      </c>
      <c r="M5735" s="16" t="s">
        <v>6493</v>
      </c>
      <c r="O5735">
        <v>0</v>
      </c>
      <c r="P5735" t="b">
        <v>1</v>
      </c>
      <c r="Q5735"/>
      <c r="R5735" t="b">
        <v>0</v>
      </c>
      <c r="S5735">
        <v>1</v>
      </c>
      <c r="T5735" t="s">
        <v>91</v>
      </c>
      <c r="U5735">
        <v>999</v>
      </c>
      <c r="V5735" s="16" t="s">
        <v>6494</v>
      </c>
      <c r="W5735" s="16">
        <v>11860014</v>
      </c>
      <c r="Y5735" t="inlineStr">
        <is>
          <t xml:space="preserve">自身获得隐形侦测，可选取隐身怪物，持续120秒；其他不可选限制仍生效。一次性符箓，使用后消耗。</t>
        </is>
      </c>
      <c r="Z5735" t="s">
        <v>6596</v>
      </c>
      <c r="AA5735" t="s">
        <v>373</v>
      </c>
      <c r="AB5735" s="16">
        <v>12221033</v>
      </c>
      <c r="AC5735" t="s">
        <v>6497</v>
      </c>
      <c r="AD5735">
        <v>40002</v>
      </c>
      <c r="AF5735">
        <v>70002</v>
      </c>
      <c r="AH5735">
        <v>28125</v>
      </c>
      <c r="AI5735" s="16" t="s">
        <v>6493</v>
      </c>
      <c r="AJ5735" s="16" t="s">
        <v>6493</v>
      </c>
      <c r="AK5735" s="16" t="s">
        <v>351</v>
      </c>
    </row>
    <row r="5736" spans="2:37">
      <c r="B5736" s="16" t="n">
        <f>10000000+INDEX(编号表!$B:$B,MATCH(F5736,编号表!$A:$A,0))*100000+INDEX(编号表!$F:$F,MATCH(D5736,编号表!$E:$E,0))*1000+INDEX(编号表!$D:$D,MATCH(E5736,编号表!$C:$C,0))*10000+G5736</f>
        <v>12262034</v>
      </c>
      <c r="C5736" s="16" t="inlineStr">
        <is>
          <t xml:space="preserve">照夜符</t>
        </is>
      </c>
      <c r="D5736" s="16" t="s">
        <v>102</v>
      </c>
      <c r="E5736" s="16" t="s">
        <v>351</v>
      </c>
      <c r="F5736" s="16" t="s">
        <v>6493</v>
      </c>
      <c r="G5736" s="16">
        <v>34</v>
      </c>
      <c r="I5736">
        <v>60</v>
      </c>
      <c r="J5736" t="str">
        <f t="shared" si="92"/>
        <v>大类_灵品炼虚符箓</v>
      </c>
      <c r="K5736" t="s">
        <v>337</v>
      </c>
      <c r="L5736">
        <v>1</v>
      </c>
      <c r="M5736" s="16" t="s">
        <v>6493</v>
      </c>
      <c r="O5736">
        <v>0</v>
      </c>
      <c r="P5736" t="b">
        <v>1</v>
      </c>
      <c r="Q5736"/>
      <c r="R5736" t="b">
        <v>0</v>
      </c>
      <c r="S5736">
        <v>1</v>
      </c>
      <c r="T5736" t="s">
        <v>91</v>
      </c>
      <c r="U5736">
        <v>999</v>
      </c>
      <c r="V5736" s="16" t="s">
        <v>6494</v>
      </c>
      <c r="W5736" s="16">
        <v>11870014</v>
      </c>
      <c r="Y5736" t="inlineStr">
        <is>
          <t xml:space="preserve">获得一个跟随自身的光照点，持续120秒。一次性符箓，使用后消耗。</t>
        </is>
      </c>
      <c r="Z5736" t="s">
        <v>6599</v>
      </c>
      <c r="AA5736" t="s">
        <v>373</v>
      </c>
      <c r="AB5736" s="16">
        <v>12221034</v>
      </c>
      <c r="AC5736" t="s">
        <v>6497</v>
      </c>
      <c r="AD5736">
        <v>40002</v>
      </c>
      <c r="AF5736">
        <v>70002</v>
      </c>
      <c r="AH5736">
        <v>28125</v>
      </c>
      <c r="AI5736" s="16" t="s">
        <v>6493</v>
      </c>
      <c r="AJ5736" s="16" t="s">
        <v>6493</v>
      </c>
      <c r="AK5736" s="16" t="s">
        <v>351</v>
      </c>
    </row>
    <row r="5737" spans="2:37">
      <c r="B5737" s="16" t="n">
        <f>10000000+INDEX(编号表!$B:$B,MATCH(F5737,编号表!$A:$A,0))*100000+INDEX(编号表!$F:$F,MATCH(D5737,编号表!$E:$E,0))*1000+INDEX(编号表!$D:$D,MATCH(E5737,编号表!$C:$C,0))*10000+G5737</f>
        <v>12262035</v>
      </c>
      <c r="C5737" s="16" t="inlineStr">
        <is>
          <t xml:space="preserve">寻踪符</t>
        </is>
      </c>
      <c r="D5737" s="16" t="s">
        <v>102</v>
      </c>
      <c r="E5737" s="16" t="s">
        <v>351</v>
      </c>
      <c r="F5737" s="16" t="s">
        <v>6493</v>
      </c>
      <c r="G5737" s="16">
        <v>35</v>
      </c>
      <c r="I5737">
        <v>60</v>
      </c>
      <c r="J5737" t="str">
        <f t="shared" si="92"/>
        <v>大类_灵品炼虚符箓</v>
      </c>
      <c r="K5737" t="s">
        <v>337</v>
      </c>
      <c r="L5737">
        <v>1</v>
      </c>
      <c r="M5737" s="16" t="s">
        <v>6493</v>
      </c>
      <c r="O5737">
        <v>0</v>
      </c>
      <c r="P5737" t="b">
        <v>1</v>
      </c>
      <c r="Q5737"/>
      <c r="R5737" t="b">
        <v>0</v>
      </c>
      <c r="S5737">
        <v>1</v>
      </c>
      <c r="T5737" t="s">
        <v>91</v>
      </c>
      <c r="U5737">
        <v>999</v>
      </c>
      <c r="V5737" s="16" t="s">
        <v>6494</v>
      </c>
      <c r="W5737" s="16">
        <v>11880014</v>
      </c>
      <c r="Y5737" t="inlineStr">
        <is>
          <t xml:space="preserve">传送到当前场景最近一只精英或首领附近的安全落点。无可用目标时不能使用。一次性符箓，使用后消耗。</t>
        </is>
      </c>
      <c r="Z5737" t="inlineStr">
        <is>
          <t xml:space="preserve">|cFFAAAABB循灵机而往，直抵强敌近旁。|r</t>
        </is>
      </c>
      <c r="AA5737" t="s">
        <v>373</v>
      </c>
      <c r="AB5737" s="16">
        <v>12221035</v>
      </c>
      <c r="AC5737" t="s">
        <v>6497</v>
      </c>
      <c r="AD5737">
        <v>40002</v>
      </c>
      <c r="AF5737">
        <v>70002</v>
      </c>
      <c r="AH5737">
        <v>28125</v>
      </c>
      <c r="AI5737" s="16" t="s">
        <v>6493</v>
      </c>
      <c r="AJ5737" s="16" t="s">
        <v>6493</v>
      </c>
      <c r="AK5737" s="16" t="s">
        <v>351</v>
      </c>
    </row>
    <row r="5738" spans="2:37">
      <c r="B5738" s="16" t="n">
        <f>10000000+INDEX(编号表!$B:$B,MATCH(F5738,编号表!$A:$A,0))*100000+INDEX(编号表!$F:$F,MATCH(D5738,编号表!$E:$E,0))*1000+INDEX(编号表!$D:$D,MATCH(E5738,编号表!$C:$C,0))*10000+G5738</f>
        <v>12262036</v>
      </c>
      <c r="C5738" s="16" t="inlineStr">
        <is>
          <t xml:space="preserve">传音符</t>
        </is>
      </c>
      <c r="D5738" s="16" t="s">
        <v>102</v>
      </c>
      <c r="E5738" s="16" t="s">
        <v>351</v>
      </c>
      <c r="F5738" s="16" t="s">
        <v>6493</v>
      </c>
      <c r="G5738" s="16">
        <v>36</v>
      </c>
      <c r="I5738">
        <v>60</v>
      </c>
      <c r="J5738" t="str">
        <f t="shared" si="92"/>
        <v>大类_灵品炼虚符箓</v>
      </c>
      <c r="K5738" t="s">
        <v>337</v>
      </c>
      <c r="L5738">
        <v>1</v>
      </c>
      <c r="M5738" s="16" t="s">
        <v>6493</v>
      </c>
      <c r="O5738">
        <v>0</v>
      </c>
      <c r="P5738" t="b">
        <v>1</v>
      </c>
      <c r="Q5738"/>
      <c r="R5738" t="b">
        <v>0</v>
      </c>
      <c r="S5738">
        <v>1</v>
      </c>
      <c r="T5738" t="s">
        <v>91</v>
      </c>
      <c r="U5738">
        <v>999</v>
      </c>
      <c r="V5738" s="16" t="s">
        <v>6494</v>
      </c>
      <c r="W5738" s="16">
        <v>11890014</v>
      </c>
      <c r="Y5738" t="inlineStr">
        <is>
          <t xml:space="preserve">打开NPC交易面板。待NPC交易系统完成后开放。一次性符箓，使用后消耗。</t>
        </is>
      </c>
      <c r="Z5738" t="inlineStr">
        <is>
          <t xml:space="preserve">|cFFAAAABB灵音跨山海，所求有所应。|r</t>
        </is>
      </c>
      <c r="AA5738" t="s">
        <v>373</v>
      </c>
      <c r="AB5738" s="16">
        <v>12221036</v>
      </c>
      <c r="AC5738" t="s">
        <v>6497</v>
      </c>
      <c r="AD5738">
        <v>40002</v>
      </c>
      <c r="AF5738">
        <v>70002</v>
      </c>
      <c r="AH5738">
        <v>28125</v>
      </c>
      <c r="AI5738" s="16" t="s">
        <v>6493</v>
      </c>
      <c r="AJ5738" s="16" t="s">
        <v>6493</v>
      </c>
      <c r="AK5738" s="16" t="s">
        <v>351</v>
      </c>
    </row>
    <row r="5739" spans="2:37">
      <c r="B5739" s="16" t="n">
        <f>10000000+INDEX(编号表!$B:$B,MATCH(F5739,编号表!$A:$A,0))*100000+INDEX(编号表!$F:$F,MATCH(D5739,编号表!$E:$E,0))*1000+INDEX(编号表!$D:$D,MATCH(E5739,编号表!$C:$C,0))*10000+G5739</f>
        <v>12262037</v>
      </c>
      <c r="C5739" s="16" t="inlineStr">
        <is>
          <t xml:space="preserve">指路符</t>
        </is>
      </c>
      <c r="D5739" s="16" t="s">
        <v>102</v>
      </c>
      <c r="E5739" s="16" t="s">
        <v>351</v>
      </c>
      <c r="F5739" s="16" t="s">
        <v>6493</v>
      </c>
      <c r="G5739" s="16">
        <v>37</v>
      </c>
      <c r="I5739">
        <v>60</v>
      </c>
      <c r="J5739" t="str">
        <f t="shared" si="92"/>
        <v>大类_灵品炼虚符箓</v>
      </c>
      <c r="K5739" t="s">
        <v>337</v>
      </c>
      <c r="L5739">
        <v>1</v>
      </c>
      <c r="M5739" s="16" t="s">
        <v>6493</v>
      </c>
      <c r="O5739">
        <v>0</v>
      </c>
      <c r="P5739" t="b">
        <v>1</v>
      </c>
      <c r="Q5739"/>
      <c r="R5739" t="b">
        <v>0</v>
      </c>
      <c r="S5739">
        <v>1</v>
      </c>
      <c r="T5739" t="s">
        <v>91</v>
      </c>
      <c r="U5739">
        <v>999</v>
      </c>
      <c r="V5739" s="16" t="s">
        <v>6494</v>
      </c>
      <c r="W5739" s="16">
        <v>11900014</v>
      </c>
      <c r="Y5739" t="inlineStr">
        <is>
          <t xml:space="preserve">在小地图上显示当前场景精英与首领的位置，持续120秒。一次性符箓，使用后消耗。</t>
        </is>
      </c>
      <c r="Z5739" t="inlineStr">
        <is>
          <t xml:space="preserve">|cFFAAAABB山川有迹，强敌难藏。|r</t>
        </is>
      </c>
      <c r="AA5739" t="s">
        <v>373</v>
      </c>
      <c r="AB5739" s="16">
        <v>12221037</v>
      </c>
      <c r="AC5739" t="s">
        <v>6497</v>
      </c>
      <c r="AD5739">
        <v>40002</v>
      </c>
      <c r="AF5739">
        <v>70002</v>
      </c>
      <c r="AH5739">
        <v>28125</v>
      </c>
      <c r="AI5739" s="16" t="s">
        <v>6493</v>
      </c>
      <c r="AJ5739" s="16" t="s">
        <v>6493</v>
      </c>
      <c r="AK5739" s="16" t="s">
        <v>351</v>
      </c>
    </row>
    <row r="5740" spans="2:37">
      <c r="B5740" s="16" t="n">
        <f>10000000+INDEX(编号表!$B:$B,MATCH(F5740,编号表!$A:$A,0))*100000+INDEX(编号表!$F:$F,MATCH(D5740,编号表!$E:$E,0))*1000+INDEX(编号表!$D:$D,MATCH(E5740,编号表!$C:$C,0))*10000+G5740</f>
        <v>12262038</v>
      </c>
      <c r="C5740" s="16" t="inlineStr">
        <is>
          <t xml:space="preserve">震慑符</t>
        </is>
      </c>
      <c r="D5740" s="16" t="s">
        <v>102</v>
      </c>
      <c r="E5740" s="16" t="s">
        <v>351</v>
      </c>
      <c r="F5740" s="16" t="s">
        <v>6493</v>
      </c>
      <c r="G5740" s="16">
        <v>38</v>
      </c>
      <c r="I5740">
        <v>60</v>
      </c>
      <c r="J5740" t="str">
        <f t="shared" si="92"/>
        <v>大类_灵品炼虚符箓</v>
      </c>
      <c r="K5740" t="s">
        <v>337</v>
      </c>
      <c r="L5740">
        <v>1</v>
      </c>
      <c r="M5740" s="16" t="s">
        <v>6493</v>
      </c>
      <c r="O5740">
        <v>0</v>
      </c>
      <c r="P5740" t="b">
        <v>1</v>
      </c>
      <c r="Q5740"/>
      <c r="R5740" t="b">
        <v>0</v>
      </c>
      <c r="S5740">
        <v>1</v>
      </c>
      <c r="T5740" t="s">
        <v>91</v>
      </c>
      <c r="U5740">
        <v>999</v>
      </c>
      <c r="V5740" s="16" t="s">
        <v>6494</v>
      </c>
      <c r="W5740" s="16">
        <v>11910014</v>
      </c>
      <c r="Y5740" t="inlineStr">
        <is>
          <t xml:space="preserve">使一个敌人恐惧2秒，随机逃窜，不能普攻和施法。一次性符箓，使用后消耗。</t>
        </is>
      </c>
      <c r="Z5740" t="inlineStr">
        <is>
          <t xml:space="preserve">|cFFAAAABB一符慑魄，敌胆自寒。|r</t>
        </is>
      </c>
      <c r="AA5740" t="s">
        <v>373</v>
      </c>
      <c r="AB5740" s="16">
        <v>12221038</v>
      </c>
      <c r="AC5740" t="s">
        <v>6497</v>
      </c>
      <c r="AD5740">
        <v>40002</v>
      </c>
      <c r="AF5740">
        <v>70002</v>
      </c>
      <c r="AH5740">
        <v>28125</v>
      </c>
      <c r="AI5740" s="16" t="s">
        <v>6493</v>
      </c>
      <c r="AJ5740" s="16" t="s">
        <v>6493</v>
      </c>
      <c r="AK5740" s="16" t="s">
        <v>351</v>
      </c>
    </row>
    <row r="5741" spans="2:37">
      <c r="B5741" s="16" t="n">
        <f>10000000+INDEX(编号表!$B:$B,MATCH(F5741,编号表!$A:$A,0))*100000+INDEX(编号表!$F:$F,MATCH(D5741,编号表!$E:$E,0))*1000+INDEX(编号表!$D:$D,MATCH(E5741,编号表!$C:$C,0))*10000+G5741</f>
        <v>12262039</v>
      </c>
      <c r="C5741" s="16" t="inlineStr">
        <is>
          <t xml:space="preserve">挪移符</t>
        </is>
      </c>
      <c r="D5741" s="16" t="s">
        <v>102</v>
      </c>
      <c r="E5741" s="16" t="s">
        <v>351</v>
      </c>
      <c r="F5741" s="16" t="s">
        <v>6493</v>
      </c>
      <c r="G5741" s="16">
        <v>39</v>
      </c>
      <c r="I5741">
        <v>60</v>
      </c>
      <c r="J5741" t="str">
        <f t="shared" si="92"/>
        <v>大类_灵品炼虚符箓</v>
      </c>
      <c r="K5741" t="s">
        <v>337</v>
      </c>
      <c r="L5741">
        <v>1</v>
      </c>
      <c r="M5741" s="16" t="s">
        <v>6493</v>
      </c>
      <c r="O5741">
        <v>0</v>
      </c>
      <c r="P5741" t="b">
        <v>1</v>
      </c>
      <c r="Q5741"/>
      <c r="R5741" t="b">
        <v>0</v>
      </c>
      <c r="S5741">
        <v>1</v>
      </c>
      <c r="T5741" t="s">
        <v>91</v>
      </c>
      <c r="U5741">
        <v>999</v>
      </c>
      <c r="V5741" s="16" t="s">
        <v>6494</v>
      </c>
      <c r="W5741" s="16">
        <v>11920014</v>
      </c>
      <c r="Y5741" t="inlineStr">
        <is>
          <t xml:space="preserve">在当前场景内随机传送到1200码内的一个安全位置。一次性符箓，使用后消耗。</t>
        </is>
      </c>
      <c r="Z5741" t="inlineStr">
        <is>
          <t xml:space="preserve">|cFFAAAABB灵机一转，移步别处。|r</t>
        </is>
      </c>
      <c r="AA5741" t="s">
        <v>373</v>
      </c>
      <c r="AB5741" s="16">
        <v>12221039</v>
      </c>
      <c r="AC5741" t="s">
        <v>6497</v>
      </c>
      <c r="AD5741">
        <v>40002</v>
      </c>
      <c r="AF5741">
        <v>70002</v>
      </c>
      <c r="AH5741">
        <v>28125</v>
      </c>
      <c r="AI5741" s="16" t="s">
        <v>6493</v>
      </c>
      <c r="AJ5741" s="16" t="s">
        <v>6493</v>
      </c>
      <c r="AK5741" s="16" t="s">
        <v>351</v>
      </c>
    </row>
    <row r="5742" spans="2:37">
      <c r="B5742" s="16" t="n">
        <f>10000000+INDEX(编号表!$B:$B,MATCH(F5742,编号表!$A:$A,0))*100000+INDEX(编号表!$F:$F,MATCH(D5742,编号表!$E:$E,0))*1000+INDEX(编号表!$D:$D,MATCH(E5742,编号表!$C:$C,0))*10000+G5742</f>
        <v>12262040</v>
      </c>
      <c r="C5742" s="16" t="inlineStr">
        <is>
          <t xml:space="preserve">替身符</t>
        </is>
      </c>
      <c r="D5742" s="16" t="s">
        <v>102</v>
      </c>
      <c r="E5742" s="16" t="s">
        <v>351</v>
      </c>
      <c r="F5742" s="16" t="s">
        <v>6493</v>
      </c>
      <c r="G5742" s="16">
        <v>40</v>
      </c>
      <c r="I5742">
        <v>60</v>
      </c>
      <c r="J5742" t="str">
        <f t="shared" si="92"/>
        <v>大类_灵品炼虚符箓</v>
      </c>
      <c r="K5742" t="s">
        <v>337</v>
      </c>
      <c r="L5742">
        <v>1</v>
      </c>
      <c r="M5742" s="16" t="s">
        <v>6493</v>
      </c>
      <c r="O5742">
        <v>0</v>
      </c>
      <c r="P5742" t="b">
        <v>1</v>
      </c>
      <c r="Q5742"/>
      <c r="R5742" t="b">
        <v>0</v>
      </c>
      <c r="S5742">
        <v>1</v>
      </c>
      <c r="T5742" t="s">
        <v>91</v>
      </c>
      <c r="U5742">
        <v>999</v>
      </c>
      <c r="V5742" s="16" t="s">
        <v>6494</v>
      </c>
      <c r="W5742" s="16">
        <v>11930014</v>
      </c>
      <c r="Y5742" t="inlineStr">
        <is>
          <t xml:space="preserve">120秒内受到下一次暴击时，取消该次全部暴击伤害，并消耗此状态。一次性符箓，使用后消耗。</t>
        </is>
      </c>
      <c r="Z5742" t="s">
        <v>6617</v>
      </c>
      <c r="AA5742" t="s">
        <v>373</v>
      </c>
      <c r="AB5742" s="16">
        <v>12221040</v>
      </c>
      <c r="AC5742" t="s">
        <v>6497</v>
      </c>
      <c r="AD5742">
        <v>40002</v>
      </c>
      <c r="AF5742">
        <v>70002</v>
      </c>
      <c r="AH5742">
        <v>28125</v>
      </c>
      <c r="AI5742" s="16" t="s">
        <v>6493</v>
      </c>
      <c r="AJ5742" s="16" t="s">
        <v>6493</v>
      </c>
      <c r="AK5742" s="16" t="s">
        <v>351</v>
      </c>
    </row>
    <row r="5743" spans="2:37">
      <c r="B5743" s="16" t="n">
        <f>10000000+INDEX(编号表!$B:$B,MATCH(F5743,编号表!$A:$A,0))*100000+INDEX(编号表!$F:$F,MATCH(D5743,编号表!$E:$E,0))*1000+INDEX(编号表!$D:$D,MATCH(E5743,编号表!$C:$C,0))*10000+G5743</f>
        <v>12262041</v>
      </c>
      <c r="C5743" s="16" t="inlineStr">
        <is>
          <t xml:space="preserve">问心符</t>
        </is>
      </c>
      <c r="D5743" s="16" t="s">
        <v>102</v>
      </c>
      <c r="E5743" s="16" t="s">
        <v>351</v>
      </c>
      <c r="F5743" s="16" t="s">
        <v>6493</v>
      </c>
      <c r="G5743" s="16">
        <v>41</v>
      </c>
      <c r="I5743">
        <v>60</v>
      </c>
      <c r="J5743" t="str">
        <f t="shared" si="92"/>
        <v>大类_灵品炼虚符箓</v>
      </c>
      <c r="K5743" t="s">
        <v>337</v>
      </c>
      <c r="L5743">
        <v>1</v>
      </c>
      <c r="M5743" s="16" t="s">
        <v>6493</v>
      </c>
      <c r="O5743">
        <v>0</v>
      </c>
      <c r="P5743" t="b">
        <v>1</v>
      </c>
      <c r="Q5743"/>
      <c r="R5743" t="b">
        <v>0</v>
      </c>
      <c r="S5743">
        <v>1</v>
      </c>
      <c r="T5743" t="s">
        <v>91</v>
      </c>
      <c r="U5743">
        <v>999</v>
      </c>
      <c r="V5743" s="16" t="s">
        <v>6494</v>
      </c>
      <c r="W5743" s="16">
        <v>11940014</v>
      </c>
      <c r="Y5743" t="inlineStr">
        <is>
          <t xml:space="preserve">降低敌人物理攻击、法术攻击上下限各12.5%，持续120秒。一次性符箓，使用后消耗。</t>
        </is>
      </c>
      <c r="Z5743" t="inlineStr">
        <is>
          <t xml:space="preserve">|cFFAAAABB一符压念，攻势自衰。|r</t>
        </is>
      </c>
      <c r="AA5743" t="s">
        <v>373</v>
      </c>
      <c r="AB5743" s="16">
        <v>12221041</v>
      </c>
      <c r="AC5743" t="s">
        <v>6497</v>
      </c>
      <c r="AD5743">
        <v>40002</v>
      </c>
      <c r="AF5743">
        <v>70002</v>
      </c>
      <c r="AH5743">
        <v>28125</v>
      </c>
      <c r="AI5743" s="16" t="s">
        <v>6493</v>
      </c>
      <c r="AJ5743" s="16" t="s">
        <v>6493</v>
      </c>
      <c r="AK5743" s="16" t="s">
        <v>351</v>
      </c>
    </row>
    <row r="5744" spans="2:37">
      <c r="B5744" s="16" t="n">
        <f>10000000+INDEX(编号表!$B:$B,MATCH(F5744,编号表!$A:$A,0))*100000+INDEX(编号表!$F:$F,MATCH(D5744,编号表!$E:$E,0))*1000+INDEX(编号表!$D:$D,MATCH(E5744,编号表!$C:$C,0))*10000+G5744</f>
        <v>12272000</v>
      </c>
      <c r="C5744" s="16" t="inlineStr">
        <is>
          <t xml:space="preserve">火弹符</t>
        </is>
      </c>
      <c r="D5744" s="16" t="s">
        <v>102</v>
      </c>
      <c r="E5744" s="16" t="s">
        <v>354</v>
      </c>
      <c r="F5744" s="16" t="s">
        <v>6493</v>
      </c>
      <c r="G5744" s="16">
        <v>0</v>
      </c>
      <c r="I5744">
        <v>60</v>
      </c>
      <c r="J5744" t="str">
        <f t="shared" si="92"/>
        <v>大类_灵品合体符箓</v>
      </c>
      <c r="K5744" t="s">
        <v>337</v>
      </c>
      <c r="L5744">
        <v>1</v>
      </c>
      <c r="M5744" s="16" t="s">
        <v>6493</v>
      </c>
      <c r="O5744">
        <v>0</v>
      </c>
      <c r="P5744" t="b">
        <v>1</v>
      </c>
      <c r="Q5744"/>
      <c r="R5744" t="b">
        <v>0</v>
      </c>
      <c r="S5744">
        <v>1</v>
      </c>
      <c r="T5744" t="s">
        <v>91</v>
      </c>
      <c r="U5744">
        <v>999</v>
      </c>
      <c r="V5744" s="16" t="s">
        <v>6494</v>
      </c>
      <c r="W5744" s="16">
        <v>11530017</v>
      </c>
      <c r="Y5744" t="inlineStr">
        <is>
          <t xml:space="preserve">向一个敌人发射火弹，造成408000点法术伤害。一次性符箓，使用后消耗。</t>
        </is>
      </c>
      <c r="Z5744" t="s">
        <v>6496</v>
      </c>
      <c r="AA5744" t="s">
        <v>373</v>
      </c>
      <c r="AB5744" s="16">
        <v>12221000</v>
      </c>
      <c r="AC5744" t="s">
        <v>6497</v>
      </c>
      <c r="AD5744">
        <v>40002</v>
      </c>
      <c r="AF5744">
        <v>70002</v>
      </c>
      <c r="AH5744">
        <v>140625</v>
      </c>
      <c r="AI5744" s="16" t="s">
        <v>6493</v>
      </c>
      <c r="AJ5744" s="16" t="s">
        <v>6493</v>
      </c>
      <c r="AK5744" s="16" t="s">
        <v>354</v>
      </c>
    </row>
    <row r="5745" spans="2:37">
      <c r="B5745" s="16" t="n">
        <f>10000000+INDEX(编号表!$B:$B,MATCH(F5745,编号表!$A:$A,0))*100000+INDEX(编号表!$F:$F,MATCH(D5745,编号表!$E:$E,0))*1000+INDEX(编号表!$D:$D,MATCH(E5745,编号表!$C:$C,0))*10000+G5745</f>
        <v>12272001</v>
      </c>
      <c r="C5745" s="16" t="inlineStr">
        <is>
          <t xml:space="preserve">火云符</t>
        </is>
      </c>
      <c r="D5745" s="16" t="s">
        <v>102</v>
      </c>
      <c r="E5745" s="16" t="s">
        <v>354</v>
      </c>
      <c r="F5745" s="16" t="s">
        <v>6493</v>
      </c>
      <c r="G5745" s="16">
        <v>1</v>
      </c>
      <c r="I5745">
        <v>60</v>
      </c>
      <c r="J5745" t="str">
        <f t="shared" si="92"/>
        <v>大类_灵品合体符箓</v>
      </c>
      <c r="K5745" t="s">
        <v>337</v>
      </c>
      <c r="L5745">
        <v>1</v>
      </c>
      <c r="M5745" s="16" t="s">
        <v>6493</v>
      </c>
      <c r="O5745">
        <v>0</v>
      </c>
      <c r="P5745" t="b">
        <v>1</v>
      </c>
      <c r="Q5745"/>
      <c r="R5745" t="b">
        <v>0</v>
      </c>
      <c r="S5745">
        <v>1</v>
      </c>
      <c r="T5745" t="s">
        <v>91</v>
      </c>
      <c r="U5745">
        <v>999</v>
      </c>
      <c r="V5745" s="16" t="s">
        <v>6494</v>
      </c>
      <c r="W5745" s="16">
        <v>11540017</v>
      </c>
      <c r="Y5745" t="inlineStr">
        <is>
          <t xml:space="preserve">在目标地点形成半径220码的固定火云，每秒对范围内敌人造成102000点法术伤害，持续120秒。一次性符箓，使用后消耗。</t>
        </is>
      </c>
      <c r="Z5745" t="s">
        <v>6500</v>
      </c>
      <c r="AA5745" t="s">
        <v>373</v>
      </c>
      <c r="AB5745" s="16">
        <v>12221001</v>
      </c>
      <c r="AC5745" t="s">
        <v>6497</v>
      </c>
      <c r="AD5745">
        <v>40002</v>
      </c>
      <c r="AF5745">
        <v>70002</v>
      </c>
      <c r="AH5745">
        <v>140625</v>
      </c>
      <c r="AI5745" s="16" t="s">
        <v>6493</v>
      </c>
      <c r="AJ5745" s="16" t="s">
        <v>6493</v>
      </c>
      <c r="AK5745" s="16" t="s">
        <v>354</v>
      </c>
    </row>
    <row r="5746" spans="2:37">
      <c r="B5746" s="16" t="n">
        <f>10000000+INDEX(编号表!$B:$B,MATCH(F5746,编号表!$A:$A,0))*100000+INDEX(编号表!$F:$F,MATCH(D5746,编号表!$E:$E,0))*1000+INDEX(编号表!$D:$D,MATCH(E5746,编号表!$C:$C,0))*10000+G5746</f>
        <v>12272002</v>
      </c>
      <c r="C5746" s="16" t="inlineStr">
        <is>
          <t xml:space="preserve">冰锥符</t>
        </is>
      </c>
      <c r="D5746" s="16" t="s">
        <v>102</v>
      </c>
      <c r="E5746" s="16" t="s">
        <v>354</v>
      </c>
      <c r="F5746" s="16" t="s">
        <v>6493</v>
      </c>
      <c r="G5746" s="16">
        <v>2</v>
      </c>
      <c r="I5746">
        <v>60</v>
      </c>
      <c r="J5746" t="str">
        <f t="shared" si="92"/>
        <v>大类_灵品合体符箓</v>
      </c>
      <c r="K5746" t="s">
        <v>337</v>
      </c>
      <c r="L5746">
        <v>1</v>
      </c>
      <c r="M5746" s="16" t="s">
        <v>6493</v>
      </c>
      <c r="O5746">
        <v>0</v>
      </c>
      <c r="P5746" t="b">
        <v>1</v>
      </c>
      <c r="Q5746"/>
      <c r="R5746" t="b">
        <v>0</v>
      </c>
      <c r="S5746">
        <v>1</v>
      </c>
      <c r="T5746" t="s">
        <v>91</v>
      </c>
      <c r="U5746">
        <v>999</v>
      </c>
      <c r="V5746" s="16" t="s">
        <v>6494</v>
      </c>
      <c r="W5746" s="16">
        <v>11550017</v>
      </c>
      <c r="Y5746" t="inlineStr">
        <is>
          <t xml:space="preserve">向一个敌人发射冰锥，造成306000点法术伤害。一次性符箓，使用后消耗。</t>
        </is>
      </c>
      <c r="Z5746" t="inlineStr">
        <is>
          <t xml:space="preserve">|cFFAAAABB水凝一线，寒锋破空。|r</t>
        </is>
      </c>
      <c r="AA5746" t="s">
        <v>373</v>
      </c>
      <c r="AB5746" s="16">
        <v>12221002</v>
      </c>
      <c r="AC5746" t="s">
        <v>6497</v>
      </c>
      <c r="AD5746">
        <v>40002</v>
      </c>
      <c r="AF5746">
        <v>70002</v>
      </c>
      <c r="AH5746">
        <v>140625</v>
      </c>
      <c r="AI5746" s="16" t="s">
        <v>6493</v>
      </c>
      <c r="AJ5746" s="16" t="s">
        <v>6493</v>
      </c>
      <c r="AK5746" s="16" t="s">
        <v>354</v>
      </c>
    </row>
    <row r="5747" spans="2:37">
      <c r="B5747" s="16" t="n">
        <f>10000000+INDEX(编号表!$B:$B,MATCH(F5747,编号表!$A:$A,0))*100000+INDEX(编号表!$F:$F,MATCH(D5747,编号表!$E:$E,0))*1000+INDEX(编号表!$D:$D,MATCH(E5747,编号表!$C:$C,0))*10000+G5747</f>
        <v>12272003</v>
      </c>
      <c r="C5747" s="16" t="inlineStr">
        <is>
          <t xml:space="preserve">金刃符</t>
        </is>
      </c>
      <c r="D5747" s="16" t="s">
        <v>102</v>
      </c>
      <c r="E5747" s="16" t="s">
        <v>354</v>
      </c>
      <c r="F5747" s="16" t="s">
        <v>6493</v>
      </c>
      <c r="G5747" s="16">
        <v>3</v>
      </c>
      <c r="I5747">
        <v>60</v>
      </c>
      <c r="J5747" t="str">
        <f t="shared" si="92"/>
        <v>大类_灵品合体符箓</v>
      </c>
      <c r="K5747" t="s">
        <v>337</v>
      </c>
      <c r="L5747">
        <v>1</v>
      </c>
      <c r="M5747" s="16" t="s">
        <v>6493</v>
      </c>
      <c r="O5747">
        <v>0</v>
      </c>
      <c r="P5747" t="b">
        <v>1</v>
      </c>
      <c r="Q5747"/>
      <c r="R5747" t="b">
        <v>0</v>
      </c>
      <c r="S5747">
        <v>1</v>
      </c>
      <c r="T5747" t="s">
        <v>91</v>
      </c>
      <c r="U5747">
        <v>999</v>
      </c>
      <c r="V5747" s="16" t="s">
        <v>6494</v>
      </c>
      <c r="W5747" s="16">
        <v>11560017</v>
      </c>
      <c r="Y5747" t="inlineStr">
        <is>
          <t xml:space="preserve">对前方直线内敌人造成基础306000点法术伤害；伤害随距离衰减，范围边缘为基础伤害的70%。一次性符箓，使用后消耗。</t>
        </is>
      </c>
      <c r="Z5747" t="s">
        <v>6506</v>
      </c>
      <c r="AA5747" t="s">
        <v>373</v>
      </c>
      <c r="AB5747" s="16">
        <v>12221003</v>
      </c>
      <c r="AC5747" t="s">
        <v>6497</v>
      </c>
      <c r="AD5747">
        <v>40002</v>
      </c>
      <c r="AF5747">
        <v>70002</v>
      </c>
      <c r="AH5747">
        <v>140625</v>
      </c>
      <c r="AI5747" s="16" t="s">
        <v>6493</v>
      </c>
      <c r="AJ5747" s="16" t="s">
        <v>6493</v>
      </c>
      <c r="AK5747" s="16" t="s">
        <v>354</v>
      </c>
    </row>
    <row r="5748" spans="2:37">
      <c r="B5748" s="16" t="n">
        <f>10000000+INDEX(编号表!$B:$B,MATCH(F5748,编号表!$A:$A,0))*100000+INDEX(编号表!$F:$F,MATCH(D5748,编号表!$E:$E,0))*1000+INDEX(编号表!$D:$D,MATCH(E5748,编号表!$C:$C,0))*10000+G5748</f>
        <v>12272004</v>
      </c>
      <c r="C5748" s="16" t="inlineStr">
        <is>
          <t xml:space="preserve">落石符</t>
        </is>
      </c>
      <c r="D5748" s="16" t="s">
        <v>102</v>
      </c>
      <c r="E5748" s="16" t="s">
        <v>354</v>
      </c>
      <c r="F5748" s="16" t="s">
        <v>6493</v>
      </c>
      <c r="G5748" s="16">
        <v>4</v>
      </c>
      <c r="I5748">
        <v>60</v>
      </c>
      <c r="J5748" t="str">
        <f t="shared" si="92"/>
        <v>大类_灵品合体符箓</v>
      </c>
      <c r="K5748" t="s">
        <v>337</v>
      </c>
      <c r="L5748">
        <v>1</v>
      </c>
      <c r="M5748" s="16" t="s">
        <v>6493</v>
      </c>
      <c r="O5748">
        <v>0</v>
      </c>
      <c r="P5748" t="b">
        <v>1</v>
      </c>
      <c r="Q5748"/>
      <c r="R5748" t="b">
        <v>0</v>
      </c>
      <c r="S5748">
        <v>1</v>
      </c>
      <c r="T5748" t="s">
        <v>91</v>
      </c>
      <c r="U5748">
        <v>999</v>
      </c>
      <c r="V5748" s="16" t="s">
        <v>6494</v>
      </c>
      <c r="W5748" s="16">
        <v>11570017</v>
      </c>
      <c r="Y5748" t="inlineStr">
        <is>
          <t xml:space="preserve">对目标小范围内敌人造成340000点法术伤害。一次性符箓，使用后消耗。</t>
        </is>
      </c>
      <c r="Z5748" t="s">
        <v>6509</v>
      </c>
      <c r="AA5748" t="s">
        <v>373</v>
      </c>
      <c r="AB5748" s="16">
        <v>12221004</v>
      </c>
      <c r="AC5748" t="s">
        <v>6497</v>
      </c>
      <c r="AD5748">
        <v>40002</v>
      </c>
      <c r="AF5748">
        <v>70002</v>
      </c>
      <c r="AH5748">
        <v>140625</v>
      </c>
      <c r="AI5748" s="16" t="s">
        <v>6493</v>
      </c>
      <c r="AJ5748" s="16" t="s">
        <v>6493</v>
      </c>
      <c r="AK5748" s="16" t="s">
        <v>354</v>
      </c>
    </row>
    <row r="5749" spans="2:37">
      <c r="B5749" s="16" t="n">
        <f>10000000+INDEX(编号表!$B:$B,MATCH(F5749,编号表!$A:$A,0))*100000+INDEX(编号表!$F:$F,MATCH(D5749,编号表!$E:$E,0))*1000+INDEX(编号表!$D:$D,MATCH(E5749,编号表!$C:$C,0))*10000+G5749</f>
        <v>12272005</v>
      </c>
      <c r="C5749" s="16" t="inlineStr">
        <is>
          <t xml:space="preserve">雷击符</t>
        </is>
      </c>
      <c r="D5749" s="16" t="s">
        <v>102</v>
      </c>
      <c r="E5749" s="16" t="s">
        <v>354</v>
      </c>
      <c r="F5749" s="16" t="s">
        <v>6493</v>
      </c>
      <c r="G5749" s="16">
        <v>5</v>
      </c>
      <c r="I5749">
        <v>60</v>
      </c>
      <c r="J5749" t="str">
        <f t="shared" si="92"/>
        <v>大类_灵品合体符箓</v>
      </c>
      <c r="K5749" t="s">
        <v>337</v>
      </c>
      <c r="L5749">
        <v>1</v>
      </c>
      <c r="M5749" s="16" t="s">
        <v>6493</v>
      </c>
      <c r="O5749">
        <v>0</v>
      </c>
      <c r="P5749" t="b">
        <v>1</v>
      </c>
      <c r="Q5749"/>
      <c r="R5749" t="b">
        <v>0</v>
      </c>
      <c r="S5749">
        <v>1</v>
      </c>
      <c r="T5749" t="s">
        <v>91</v>
      </c>
      <c r="U5749">
        <v>999</v>
      </c>
      <c r="V5749" s="16" t="s">
        <v>6494</v>
      </c>
      <c r="W5749" s="16">
        <v>11580017</v>
      </c>
      <c r="Y5749" t="inlineStr">
        <is>
          <t xml:space="preserve">对一个敌人造成272000点法术伤害。一次性符箓，使用后消耗。</t>
        </is>
      </c>
      <c r="Z5749" t="s">
        <v>6512</v>
      </c>
      <c r="AA5749" t="s">
        <v>373</v>
      </c>
      <c r="AB5749" s="16">
        <v>12221005</v>
      </c>
      <c r="AC5749" t="s">
        <v>6497</v>
      </c>
      <c r="AD5749">
        <v>40002</v>
      </c>
      <c r="AF5749">
        <v>70002</v>
      </c>
      <c r="AH5749">
        <v>140625</v>
      </c>
      <c r="AI5749" s="16" t="s">
        <v>6493</v>
      </c>
      <c r="AJ5749" s="16" t="s">
        <v>6493</v>
      </c>
      <c r="AK5749" s="16" t="s">
        <v>354</v>
      </c>
    </row>
    <row r="5750" spans="2:37">
      <c r="B5750" s="16" t="n">
        <f>10000000+INDEX(编号表!$B:$B,MATCH(F5750,编号表!$A:$A,0))*100000+INDEX(编号表!$F:$F,MATCH(D5750,编号表!$E:$E,0))*1000+INDEX(编号表!$D:$D,MATCH(E5750,编号表!$C:$C,0))*10000+G5750</f>
        <v>12272006</v>
      </c>
      <c r="C5750" s="16" t="inlineStr">
        <is>
          <t xml:space="preserve">裂甲符</t>
        </is>
      </c>
      <c r="D5750" s="16" t="s">
        <v>102</v>
      </c>
      <c r="E5750" s="16" t="s">
        <v>354</v>
      </c>
      <c r="F5750" s="16" t="s">
        <v>6493</v>
      </c>
      <c r="G5750" s="16">
        <v>6</v>
      </c>
      <c r="I5750">
        <v>60</v>
      </c>
      <c r="J5750" t="str">
        <f t="shared" si="92"/>
        <v>大类_灵品合体符箓</v>
      </c>
      <c r="K5750" t="s">
        <v>337</v>
      </c>
      <c r="L5750">
        <v>1</v>
      </c>
      <c r="M5750" s="16" t="s">
        <v>6493</v>
      </c>
      <c r="O5750">
        <v>0</v>
      </c>
      <c r="P5750" t="b">
        <v>1</v>
      </c>
      <c r="Q5750"/>
      <c r="R5750" t="b">
        <v>0</v>
      </c>
      <c r="S5750">
        <v>1</v>
      </c>
      <c r="T5750" t="s">
        <v>91</v>
      </c>
      <c r="U5750">
        <v>999</v>
      </c>
      <c r="V5750" s="16" t="s">
        <v>6494</v>
      </c>
      <c r="W5750" s="16">
        <v>11590017</v>
      </c>
      <c r="Y5750" t="inlineStr">
        <is>
          <t xml:space="preserve">降低敌人的物理、法术防御上下限各18.75%，持续120秒。一次性符箓，使用后消耗。</t>
        </is>
      </c>
      <c r="Z5750" t="s">
        <v>6515</v>
      </c>
      <c r="AA5750" t="s">
        <v>373</v>
      </c>
      <c r="AB5750" s="16">
        <v>12221006</v>
      </c>
      <c r="AC5750" t="s">
        <v>6497</v>
      </c>
      <c r="AD5750">
        <v>40002</v>
      </c>
      <c r="AF5750">
        <v>70002</v>
      </c>
      <c r="AH5750">
        <v>140625</v>
      </c>
      <c r="AI5750" s="16" t="s">
        <v>6493</v>
      </c>
      <c r="AJ5750" s="16" t="s">
        <v>6493</v>
      </c>
      <c r="AK5750" s="16" t="s">
        <v>354</v>
      </c>
    </row>
    <row r="5751" spans="2:37">
      <c r="B5751" s="16" t="n">
        <f>10000000+INDEX(编号表!$B:$B,MATCH(F5751,编号表!$A:$A,0))*100000+INDEX(编号表!$F:$F,MATCH(D5751,编号表!$E:$E,0))*1000+INDEX(编号表!$D:$D,MATCH(E5751,编号表!$C:$C,0))*10000+G5751</f>
        <v>12272007</v>
      </c>
      <c r="C5751" s="16" t="inlineStr">
        <is>
          <t xml:space="preserve">惊魂符</t>
        </is>
      </c>
      <c r="D5751" s="16" t="s">
        <v>102</v>
      </c>
      <c r="E5751" s="16" t="s">
        <v>354</v>
      </c>
      <c r="F5751" s="16" t="s">
        <v>6493</v>
      </c>
      <c r="G5751" s="16">
        <v>7</v>
      </c>
      <c r="I5751">
        <v>60</v>
      </c>
      <c r="J5751" t="str">
        <f t="shared" si="92"/>
        <v>大类_灵品合体符箓</v>
      </c>
      <c r="K5751" t="s">
        <v>337</v>
      </c>
      <c r="L5751">
        <v>1</v>
      </c>
      <c r="M5751" s="16" t="s">
        <v>6493</v>
      </c>
      <c r="O5751">
        <v>0</v>
      </c>
      <c r="P5751" t="b">
        <v>1</v>
      </c>
      <c r="Q5751"/>
      <c r="R5751" t="b">
        <v>0</v>
      </c>
      <c r="S5751">
        <v>1</v>
      </c>
      <c r="T5751" t="s">
        <v>91</v>
      </c>
      <c r="U5751">
        <v>999</v>
      </c>
      <c r="V5751" s="16" t="s">
        <v>6494</v>
      </c>
      <c r="W5751" s="16">
        <v>11600017</v>
      </c>
      <c r="Y5751" t="inlineStr">
        <is>
          <t xml:space="preserve">对一个敌人造成340000点神识系法术伤害。一次性符箓，使用后消耗。</t>
        </is>
      </c>
      <c r="Z5751" t="s">
        <v>6518</v>
      </c>
      <c r="AA5751" t="s">
        <v>373</v>
      </c>
      <c r="AB5751" s="16">
        <v>12221007</v>
      </c>
      <c r="AC5751" t="s">
        <v>6497</v>
      </c>
      <c r="AD5751">
        <v>40002</v>
      </c>
      <c r="AF5751">
        <v>70002</v>
      </c>
      <c r="AH5751">
        <v>140625</v>
      </c>
      <c r="AI5751" s="16" t="s">
        <v>6493</v>
      </c>
      <c r="AJ5751" s="16" t="s">
        <v>6493</v>
      </c>
      <c r="AK5751" s="16" t="s">
        <v>354</v>
      </c>
    </row>
    <row r="5752" spans="2:37">
      <c r="B5752" s="16" t="n">
        <f>10000000+INDEX(编号表!$B:$B,MATCH(F5752,编号表!$A:$A,0))*100000+INDEX(编号表!$F:$F,MATCH(D5752,编号表!$E:$E,0))*1000+INDEX(编号表!$D:$D,MATCH(E5752,编号表!$C:$C,0))*10000+G5752</f>
        <v>12272008</v>
      </c>
      <c r="C5752" s="16" t="inlineStr">
        <is>
          <t xml:space="preserve">金刚符</t>
        </is>
      </c>
      <c r="D5752" s="16" t="s">
        <v>102</v>
      </c>
      <c r="E5752" s="16" t="s">
        <v>354</v>
      </c>
      <c r="F5752" s="16" t="s">
        <v>6493</v>
      </c>
      <c r="G5752" s="16">
        <v>8</v>
      </c>
      <c r="I5752">
        <v>60</v>
      </c>
      <c r="J5752" t="str">
        <f t="shared" si="92"/>
        <v>大类_灵品合体符箓</v>
      </c>
      <c r="K5752" t="s">
        <v>337</v>
      </c>
      <c r="L5752">
        <v>1</v>
      </c>
      <c r="M5752" s="16" t="s">
        <v>6493</v>
      </c>
      <c r="O5752">
        <v>0</v>
      </c>
      <c r="P5752" t="b">
        <v>1</v>
      </c>
      <c r="Q5752"/>
      <c r="R5752" t="b">
        <v>0</v>
      </c>
      <c r="S5752">
        <v>1</v>
      </c>
      <c r="T5752" t="s">
        <v>91</v>
      </c>
      <c r="U5752">
        <v>999</v>
      </c>
      <c r="V5752" s="16" t="s">
        <v>6494</v>
      </c>
      <c r="W5752" s="16">
        <v>11610017</v>
      </c>
      <c r="Y5752" t="inlineStr">
        <is>
          <t xml:space="preserve">自身或友方获得吸收225000点伤害的护盾，持续120秒。一次性符箓，使用后消耗。</t>
        </is>
      </c>
      <c r="Z5752" t="s">
        <v>6521</v>
      </c>
      <c r="AA5752" t="s">
        <v>373</v>
      </c>
      <c r="AB5752" s="16">
        <v>12221008</v>
      </c>
      <c r="AC5752" t="s">
        <v>6497</v>
      </c>
      <c r="AD5752">
        <v>40002</v>
      </c>
      <c r="AF5752">
        <v>70002</v>
      </c>
      <c r="AH5752">
        <v>140625</v>
      </c>
      <c r="AI5752" s="16" t="s">
        <v>6493</v>
      </c>
      <c r="AJ5752" s="16" t="s">
        <v>6493</v>
      </c>
      <c r="AK5752" s="16" t="s">
        <v>354</v>
      </c>
    </row>
    <row r="5753" spans="2:37">
      <c r="B5753" s="16" t="n">
        <f>10000000+INDEX(编号表!$B:$B,MATCH(F5753,编号表!$A:$A,0))*100000+INDEX(编号表!$F:$F,MATCH(D5753,编号表!$E:$E,0))*1000+INDEX(编号表!$D:$D,MATCH(E5753,编号表!$C:$C,0))*10000+G5753</f>
        <v>12272009</v>
      </c>
      <c r="C5753" s="16" t="inlineStr">
        <is>
          <t xml:space="preserve">铁甲符</t>
        </is>
      </c>
      <c r="D5753" s="16" t="s">
        <v>102</v>
      </c>
      <c r="E5753" s="16" t="s">
        <v>354</v>
      </c>
      <c r="F5753" s="16" t="s">
        <v>6493</v>
      </c>
      <c r="G5753" s="16">
        <v>9</v>
      </c>
      <c r="I5753">
        <v>60</v>
      </c>
      <c r="J5753" t="str">
        <f t="shared" si="92"/>
        <v>大类_灵品合体符箓</v>
      </c>
      <c r="K5753" t="s">
        <v>337</v>
      </c>
      <c r="L5753">
        <v>1</v>
      </c>
      <c r="M5753" s="16" t="s">
        <v>6493</v>
      </c>
      <c r="O5753">
        <v>0</v>
      </c>
      <c r="P5753" t="b">
        <v>1</v>
      </c>
      <c r="Q5753"/>
      <c r="R5753" t="b">
        <v>0</v>
      </c>
      <c r="S5753">
        <v>1</v>
      </c>
      <c r="T5753" t="s">
        <v>91</v>
      </c>
      <c r="U5753">
        <v>999</v>
      </c>
      <c r="V5753" s="16" t="s">
        <v>6494</v>
      </c>
      <c r="W5753" s="16">
        <v>11620017</v>
      </c>
      <c r="Y5753" t="inlineStr">
        <is>
          <t xml:space="preserve">提高自身或友方物理防御上下限各18.75%，持续120秒。一次性符箓，使用后消耗。</t>
        </is>
      </c>
      <c r="Z5753" t="s">
        <v>6524</v>
      </c>
      <c r="AA5753" t="s">
        <v>373</v>
      </c>
      <c r="AB5753" s="16">
        <v>12221009</v>
      </c>
      <c r="AC5753" t="s">
        <v>6497</v>
      </c>
      <c r="AD5753">
        <v>40002</v>
      </c>
      <c r="AF5753">
        <v>70002</v>
      </c>
      <c r="AH5753">
        <v>140625</v>
      </c>
      <c r="AI5753" s="16" t="s">
        <v>6493</v>
      </c>
      <c r="AJ5753" s="16" t="s">
        <v>6493</v>
      </c>
      <c r="AK5753" s="16" t="s">
        <v>354</v>
      </c>
    </row>
    <row r="5754" spans="2:37">
      <c r="B5754" s="16" t="n">
        <f>10000000+INDEX(编号表!$B:$B,MATCH(F5754,编号表!$A:$A,0))*100000+INDEX(编号表!$F:$F,MATCH(D5754,编号表!$E:$E,0))*1000+INDEX(编号表!$D:$D,MATCH(E5754,编号表!$C:$C,0))*10000+G5754</f>
        <v>12272010</v>
      </c>
      <c r="C5754" s="16" t="inlineStr">
        <is>
          <t xml:space="preserve">水幕符</t>
        </is>
      </c>
      <c r="D5754" s="16" t="s">
        <v>102</v>
      </c>
      <c r="E5754" s="16" t="s">
        <v>354</v>
      </c>
      <c r="F5754" s="16" t="s">
        <v>6493</v>
      </c>
      <c r="G5754" s="16">
        <v>10</v>
      </c>
      <c r="I5754">
        <v>60</v>
      </c>
      <c r="J5754" t="str">
        <f t="shared" si="92"/>
        <v>大类_灵品合体符箓</v>
      </c>
      <c r="K5754" t="s">
        <v>337</v>
      </c>
      <c r="L5754">
        <v>1</v>
      </c>
      <c r="M5754" s="16" t="s">
        <v>6493</v>
      </c>
      <c r="O5754">
        <v>0</v>
      </c>
      <c r="P5754" t="b">
        <v>1</v>
      </c>
      <c r="Q5754"/>
      <c r="R5754" t="b">
        <v>0</v>
      </c>
      <c r="S5754">
        <v>1</v>
      </c>
      <c r="T5754" t="s">
        <v>91</v>
      </c>
      <c r="U5754">
        <v>999</v>
      </c>
      <c r="V5754" s="16" t="s">
        <v>6494</v>
      </c>
      <c r="W5754" s="16">
        <v>11630017</v>
      </c>
      <c r="Y5754" t="inlineStr">
        <is>
          <t xml:space="preserve">提高自身或友方法术防御上下限各25%，持续120秒。一次性符箓，使用后消耗。</t>
        </is>
      </c>
      <c r="Z5754" t="inlineStr">
        <is>
          <t xml:space="preserve">|cFFAAAABB水幕层叠，化散来袭术力。|r</t>
        </is>
      </c>
      <c r="AA5754" t="s">
        <v>373</v>
      </c>
      <c r="AB5754" s="16">
        <v>12221010</v>
      </c>
      <c r="AC5754" t="s">
        <v>6497</v>
      </c>
      <c r="AD5754">
        <v>40002</v>
      </c>
      <c r="AF5754">
        <v>70002</v>
      </c>
      <c r="AH5754">
        <v>140625</v>
      </c>
      <c r="AI5754" s="16" t="s">
        <v>6493</v>
      </c>
      <c r="AJ5754" s="16" t="s">
        <v>6493</v>
      </c>
      <c r="AK5754" s="16" t="s">
        <v>354</v>
      </c>
    </row>
    <row r="5755" spans="2:37">
      <c r="B5755" s="16" t="n">
        <f>10000000+INDEX(编号表!$B:$B,MATCH(F5755,编号表!$A:$A,0))*100000+INDEX(编号表!$F:$F,MATCH(D5755,编号表!$E:$E,0))*1000+INDEX(编号表!$D:$D,MATCH(E5755,编号表!$C:$C,0))*10000+G5755</f>
        <v>12272011</v>
      </c>
      <c r="C5755" s="16" t="inlineStr">
        <is>
          <t xml:space="preserve">避火符</t>
        </is>
      </c>
      <c r="D5755" s="16" t="s">
        <v>102</v>
      </c>
      <c r="E5755" s="16" t="s">
        <v>354</v>
      </c>
      <c r="F5755" s="16" t="s">
        <v>6493</v>
      </c>
      <c r="G5755" s="16">
        <v>11</v>
      </c>
      <c r="I5755">
        <v>60</v>
      </c>
      <c r="J5755" t="str">
        <f t="shared" si="92"/>
        <v>大类_灵品合体符箓</v>
      </c>
      <c r="K5755" t="s">
        <v>337</v>
      </c>
      <c r="L5755">
        <v>1</v>
      </c>
      <c r="M5755" s="16" t="s">
        <v>6493</v>
      </c>
      <c r="O5755">
        <v>0</v>
      </c>
      <c r="P5755" t="b">
        <v>1</v>
      </c>
      <c r="Q5755"/>
      <c r="R5755" t="b">
        <v>0</v>
      </c>
      <c r="S5755">
        <v>1</v>
      </c>
      <c r="T5755" t="s">
        <v>91</v>
      </c>
      <c r="U5755">
        <v>999</v>
      </c>
      <c r="V5755" s="16" t="s">
        <v>6494</v>
      </c>
      <c r="W5755" s="16">
        <v>11640017</v>
      </c>
      <c r="Y5755" t="inlineStr">
        <is>
          <t xml:space="preserve">自身或友方获得25%火行伤害减免，持续120秒。一次性符箓，使用后消耗。</t>
        </is>
      </c>
      <c r="Z5755" t="s">
        <v>6530</v>
      </c>
      <c r="AA5755" t="s">
        <v>373</v>
      </c>
      <c r="AB5755" s="16">
        <v>12221011</v>
      </c>
      <c r="AC5755" t="s">
        <v>6497</v>
      </c>
      <c r="AD5755">
        <v>40002</v>
      </c>
      <c r="AF5755">
        <v>70002</v>
      </c>
      <c r="AH5755">
        <v>140625</v>
      </c>
      <c r="AI5755" s="16" t="s">
        <v>6493</v>
      </c>
      <c r="AJ5755" s="16" t="s">
        <v>6493</v>
      </c>
      <c r="AK5755" s="16" t="s">
        <v>354</v>
      </c>
    </row>
    <row r="5756" spans="2:37">
      <c r="B5756" s="16" t="n">
        <f>10000000+INDEX(编号表!$B:$B,MATCH(F5756,编号表!$A:$A,0))*100000+INDEX(编号表!$F:$F,MATCH(D5756,编号表!$E:$E,0))*1000+INDEX(编号表!$D:$D,MATCH(E5756,编号表!$C:$C,0))*10000+G5756</f>
        <v>12272012</v>
      </c>
      <c r="C5756" s="16" t="inlineStr">
        <is>
          <t xml:space="preserve">御寒符</t>
        </is>
      </c>
      <c r="D5756" s="16" t="s">
        <v>102</v>
      </c>
      <c r="E5756" s="16" t="s">
        <v>354</v>
      </c>
      <c r="F5756" s="16" t="s">
        <v>6493</v>
      </c>
      <c r="G5756" s="16">
        <v>12</v>
      </c>
      <c r="I5756">
        <v>60</v>
      </c>
      <c r="J5756" t="str">
        <f t="shared" si="92"/>
        <v>大类_灵品合体符箓</v>
      </c>
      <c r="K5756" t="s">
        <v>337</v>
      </c>
      <c r="L5756">
        <v>1</v>
      </c>
      <c r="M5756" s="16" t="s">
        <v>6493</v>
      </c>
      <c r="O5756">
        <v>0</v>
      </c>
      <c r="P5756" t="b">
        <v>1</v>
      </c>
      <c r="Q5756"/>
      <c r="R5756" t="b">
        <v>0</v>
      </c>
      <c r="S5756">
        <v>1</v>
      </c>
      <c r="T5756" t="s">
        <v>91</v>
      </c>
      <c r="U5756">
        <v>999</v>
      </c>
      <c r="V5756" s="16" t="s">
        <v>6494</v>
      </c>
      <c r="W5756" s="16">
        <v>11650017</v>
      </c>
      <c r="Y5756" t="inlineStr">
        <is>
          <t xml:space="preserve">自身或友方获得25%水行伤害减免，持续120秒。一次性符箓，使用后消耗。</t>
        </is>
      </c>
      <c r="Z5756" t="s">
        <v>6533</v>
      </c>
      <c r="AA5756" t="s">
        <v>373</v>
      </c>
      <c r="AB5756" s="16">
        <v>12221012</v>
      </c>
      <c r="AC5756" t="s">
        <v>6497</v>
      </c>
      <c r="AD5756">
        <v>40002</v>
      </c>
      <c r="AF5756">
        <v>70002</v>
      </c>
      <c r="AH5756">
        <v>140625</v>
      </c>
      <c r="AI5756" s="16" t="s">
        <v>6493</v>
      </c>
      <c r="AJ5756" s="16" t="s">
        <v>6493</v>
      </c>
      <c r="AK5756" s="16" t="s">
        <v>354</v>
      </c>
    </row>
    <row r="5757" spans="2:37">
      <c r="B5757" s="16" t="n">
        <f>10000000+INDEX(编号表!$B:$B,MATCH(F5757,编号表!$A:$A,0))*100000+INDEX(编号表!$F:$F,MATCH(D5757,编号表!$E:$E,0))*1000+INDEX(编号表!$D:$D,MATCH(E5757,编号表!$C:$C,0))*10000+G5757</f>
        <v>12272013</v>
      </c>
      <c r="C5757" s="16" t="inlineStr">
        <is>
          <t xml:space="preserve">镇魂符</t>
        </is>
      </c>
      <c r="D5757" s="16" t="s">
        <v>102</v>
      </c>
      <c r="E5757" s="16" t="s">
        <v>354</v>
      </c>
      <c r="F5757" s="16" t="s">
        <v>6493</v>
      </c>
      <c r="G5757" s="16">
        <v>13</v>
      </c>
      <c r="I5757">
        <v>60</v>
      </c>
      <c r="J5757" t="str">
        <f t="shared" si="92"/>
        <v>大类_灵品合体符箓</v>
      </c>
      <c r="K5757" t="s">
        <v>337</v>
      </c>
      <c r="L5757">
        <v>1</v>
      </c>
      <c r="M5757" s="16" t="s">
        <v>6493</v>
      </c>
      <c r="O5757">
        <v>0</v>
      </c>
      <c r="P5757" t="b">
        <v>1</v>
      </c>
      <c r="Q5757"/>
      <c r="R5757" t="b">
        <v>0</v>
      </c>
      <c r="S5757">
        <v>1</v>
      </c>
      <c r="T5757" t="s">
        <v>91</v>
      </c>
      <c r="U5757">
        <v>999</v>
      </c>
      <c r="V5757" s="16" t="s">
        <v>6494</v>
      </c>
      <c r="W5757" s="16">
        <v>11660017</v>
      </c>
      <c r="Y5757" t="inlineStr">
        <is>
          <t xml:space="preserve">自身或友方获得31.25%神识伤害减免，持续120秒。一次性符箓，使用后消耗。</t>
        </is>
      </c>
      <c r="Z5757" t="s">
        <v>6536</v>
      </c>
      <c r="AA5757" t="s">
        <v>373</v>
      </c>
      <c r="AB5757" s="16">
        <v>12221013</v>
      </c>
      <c r="AC5757" t="s">
        <v>6497</v>
      </c>
      <c r="AD5757">
        <v>40002</v>
      </c>
      <c r="AF5757">
        <v>70002</v>
      </c>
      <c r="AH5757">
        <v>140625</v>
      </c>
      <c r="AI5757" s="16" t="s">
        <v>6493</v>
      </c>
      <c r="AJ5757" s="16" t="s">
        <v>6493</v>
      </c>
      <c r="AK5757" s="16" t="s">
        <v>354</v>
      </c>
    </row>
    <row r="5758" spans="2:37">
      <c r="B5758" s="16" t="n">
        <f>10000000+INDEX(编号表!$B:$B,MATCH(F5758,编号表!$A:$A,0))*100000+INDEX(编号表!$F:$F,MATCH(D5758,编号表!$E:$E,0))*1000+INDEX(编号表!$D:$D,MATCH(E5758,编号表!$C:$C,0))*10000+G5758</f>
        <v>12272014</v>
      </c>
      <c r="C5758" s="16" t="inlineStr">
        <is>
          <t xml:space="preserve">定身符</t>
        </is>
      </c>
      <c r="D5758" s="16" t="s">
        <v>102</v>
      </c>
      <c r="E5758" s="16" t="s">
        <v>354</v>
      </c>
      <c r="F5758" s="16" t="s">
        <v>6493</v>
      </c>
      <c r="G5758" s="16">
        <v>14</v>
      </c>
      <c r="I5758">
        <v>60</v>
      </c>
      <c r="J5758" t="str">
        <f t="shared" si="92"/>
        <v>大类_灵品合体符箓</v>
      </c>
      <c r="K5758" t="s">
        <v>337</v>
      </c>
      <c r="L5758">
        <v>1</v>
      </c>
      <c r="M5758" s="16" t="s">
        <v>6493</v>
      </c>
      <c r="O5758">
        <v>0</v>
      </c>
      <c r="P5758" t="b">
        <v>1</v>
      </c>
      <c r="Q5758"/>
      <c r="R5758" t="b">
        <v>0</v>
      </c>
      <c r="S5758">
        <v>1</v>
      </c>
      <c r="T5758" t="s">
        <v>91</v>
      </c>
      <c r="U5758">
        <v>999</v>
      </c>
      <c r="V5758" s="16" t="s">
        <v>6494</v>
      </c>
      <c r="W5758" s="16">
        <v>11670017</v>
      </c>
      <c r="Y5758" t="inlineStr">
        <is>
          <t xml:space="preserve">使一个敌人定身2秒，不能移动，仍可普攻、施法。一次性符箓，使用后消耗。</t>
        </is>
      </c>
      <c r="Z5758" t="s">
        <v>6539</v>
      </c>
      <c r="AA5758" t="s">
        <v>373</v>
      </c>
      <c r="AB5758" s="16">
        <v>12221014</v>
      </c>
      <c r="AC5758" t="s">
        <v>6497</v>
      </c>
      <c r="AD5758">
        <v>40002</v>
      </c>
      <c r="AF5758">
        <v>70002</v>
      </c>
      <c r="AH5758">
        <v>140625</v>
      </c>
      <c r="AI5758" s="16" t="s">
        <v>6493</v>
      </c>
      <c r="AJ5758" s="16" t="s">
        <v>6493</v>
      </c>
      <c r="AK5758" s="16" t="s">
        <v>354</v>
      </c>
    </row>
    <row r="5759" spans="2:37">
      <c r="B5759" s="16" t="n">
        <f>10000000+INDEX(编号表!$B:$B,MATCH(F5759,编号表!$A:$A,0))*100000+INDEX(编号表!$F:$F,MATCH(D5759,编号表!$E:$E,0))*1000+INDEX(编号表!$D:$D,MATCH(E5759,编号表!$C:$C,0))*10000+G5759</f>
        <v>12272015</v>
      </c>
      <c r="C5759" s="16" t="inlineStr">
        <is>
          <t xml:space="preserve">缚藤符</t>
        </is>
      </c>
      <c r="D5759" s="16" t="s">
        <v>102</v>
      </c>
      <c r="E5759" s="16" t="s">
        <v>354</v>
      </c>
      <c r="F5759" s="16" t="s">
        <v>6493</v>
      </c>
      <c r="G5759" s="16">
        <v>15</v>
      </c>
      <c r="I5759">
        <v>60</v>
      </c>
      <c r="J5759" t="str">
        <f t="shared" si="92"/>
        <v>大类_灵品合体符箓</v>
      </c>
      <c r="K5759" t="s">
        <v>337</v>
      </c>
      <c r="L5759">
        <v>1</v>
      </c>
      <c r="M5759" s="16" t="s">
        <v>6493</v>
      </c>
      <c r="O5759">
        <v>0</v>
      </c>
      <c r="P5759" t="b">
        <v>1</v>
      </c>
      <c r="Q5759"/>
      <c r="R5759" t="b">
        <v>0</v>
      </c>
      <c r="S5759">
        <v>1</v>
      </c>
      <c r="T5759" t="s">
        <v>91</v>
      </c>
      <c r="U5759">
        <v>999</v>
      </c>
      <c r="V5759" s="16" t="s">
        <v>6494</v>
      </c>
      <c r="W5759" s="16">
        <v>11680017</v>
      </c>
      <c r="Y5759" t="inlineStr">
        <is>
          <t xml:space="preserve">使小范围敌人定身2秒，不能移动，仍可普攻、施法。一次性符箓，使用后消耗。</t>
        </is>
      </c>
      <c r="Z5759" t="s">
        <v>6542</v>
      </c>
      <c r="AA5759" t="s">
        <v>373</v>
      </c>
      <c r="AB5759" s="16">
        <v>12221015</v>
      </c>
      <c r="AC5759" t="s">
        <v>6497</v>
      </c>
      <c r="AD5759">
        <v>40002</v>
      </c>
      <c r="AF5759">
        <v>70002</v>
      </c>
      <c r="AH5759">
        <v>140625</v>
      </c>
      <c r="AI5759" s="16" t="s">
        <v>6493</v>
      </c>
      <c r="AJ5759" s="16" t="s">
        <v>6493</v>
      </c>
      <c r="AK5759" s="16" t="s">
        <v>354</v>
      </c>
    </row>
    <row r="5760" spans="2:37">
      <c r="B5760" s="16" t="n">
        <f>10000000+INDEX(编号表!$B:$B,MATCH(F5760,编号表!$A:$A,0))*100000+INDEX(编号表!$F:$F,MATCH(D5760,编号表!$E:$E,0))*1000+INDEX(编号表!$D:$D,MATCH(E5760,编号表!$C:$C,0))*10000+G5760</f>
        <v>12272016</v>
      </c>
      <c r="C5760" s="16" t="inlineStr">
        <is>
          <t xml:space="preserve">流沙符</t>
        </is>
      </c>
      <c r="D5760" s="16" t="s">
        <v>102</v>
      </c>
      <c r="E5760" s="16" t="s">
        <v>354</v>
      </c>
      <c r="F5760" s="16" t="s">
        <v>6493</v>
      </c>
      <c r="G5760" s="16">
        <v>16</v>
      </c>
      <c r="I5760">
        <v>60</v>
      </c>
      <c r="J5760" t="str">
        <f t="shared" si="92"/>
        <v>大类_灵品合体符箓</v>
      </c>
      <c r="K5760" t="s">
        <v>337</v>
      </c>
      <c r="L5760">
        <v>1</v>
      </c>
      <c r="M5760" s="16" t="s">
        <v>6493</v>
      </c>
      <c r="O5760">
        <v>0</v>
      </c>
      <c r="P5760" t="b">
        <v>1</v>
      </c>
      <c r="Q5760"/>
      <c r="R5760" t="b">
        <v>0</v>
      </c>
      <c r="S5760">
        <v>1</v>
      </c>
      <c r="T5760" t="s">
        <v>91</v>
      </c>
      <c r="U5760">
        <v>999</v>
      </c>
      <c r="V5760" s="16" t="s">
        <v>6494</v>
      </c>
      <c r="W5760" s="16">
        <v>11690017</v>
      </c>
      <c r="Y5760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760" t="s">
        <v>6545</v>
      </c>
      <c r="AA5760" t="s">
        <v>373</v>
      </c>
      <c r="AB5760" s="16">
        <v>12221016</v>
      </c>
      <c r="AC5760" t="s">
        <v>6497</v>
      </c>
      <c r="AD5760">
        <v>40002</v>
      </c>
      <c r="AF5760">
        <v>70002</v>
      </c>
      <c r="AH5760">
        <v>140625</v>
      </c>
      <c r="AI5760" s="16" t="s">
        <v>6493</v>
      </c>
      <c r="AJ5760" s="16" t="s">
        <v>6493</v>
      </c>
      <c r="AK5760" s="16" t="s">
        <v>354</v>
      </c>
    </row>
    <row r="5761" spans="2:37">
      <c r="B5761" s="16" t="n">
        <f>10000000+INDEX(编号表!$B:$B,MATCH(F5761,编号表!$A:$A,0))*100000+INDEX(编号表!$F:$F,MATCH(D5761,编号表!$E:$E,0))*1000+INDEX(编号表!$D:$D,MATCH(E5761,编号表!$C:$C,0))*10000+G5761</f>
        <v>12272017</v>
      </c>
      <c r="C5761" s="16" t="inlineStr">
        <is>
          <t xml:space="preserve">封窍符</t>
        </is>
      </c>
      <c r="D5761" s="16" t="s">
        <v>102</v>
      </c>
      <c r="E5761" s="16" t="s">
        <v>354</v>
      </c>
      <c r="F5761" s="16" t="s">
        <v>6493</v>
      </c>
      <c r="G5761" s="16">
        <v>17</v>
      </c>
      <c r="I5761">
        <v>60</v>
      </c>
      <c r="J5761" t="str">
        <f t="shared" si="92"/>
        <v>大类_灵品合体符箓</v>
      </c>
      <c r="K5761" t="s">
        <v>337</v>
      </c>
      <c r="L5761">
        <v>1</v>
      </c>
      <c r="M5761" s="16" t="s">
        <v>6493</v>
      </c>
      <c r="O5761">
        <v>0</v>
      </c>
      <c r="P5761" t="b">
        <v>1</v>
      </c>
      <c r="Q5761"/>
      <c r="R5761" t="b">
        <v>0</v>
      </c>
      <c r="S5761">
        <v>1</v>
      </c>
      <c r="T5761" t="s">
        <v>91</v>
      </c>
      <c r="U5761">
        <v>999</v>
      </c>
      <c r="V5761" s="16" t="s">
        <v>6494</v>
      </c>
      <c r="W5761" s="16">
        <v>11700017</v>
      </c>
      <c r="Y5761" t="inlineStr">
        <is>
          <t xml:space="preserve">使一个敌人沉默2秒，仍可移动、普攻。一次性符箓，使用后消耗。</t>
        </is>
      </c>
      <c r="Z5761" t="s">
        <v>6548</v>
      </c>
      <c r="AA5761" t="s">
        <v>373</v>
      </c>
      <c r="AB5761" s="16">
        <v>12221017</v>
      </c>
      <c r="AC5761" t="s">
        <v>6497</v>
      </c>
      <c r="AD5761">
        <v>40002</v>
      </c>
      <c r="AF5761">
        <v>70002</v>
      </c>
      <c r="AH5761">
        <v>140625</v>
      </c>
      <c r="AI5761" s="16" t="s">
        <v>6493</v>
      </c>
      <c r="AJ5761" s="16" t="s">
        <v>6493</v>
      </c>
      <c r="AK5761" s="16" t="s">
        <v>354</v>
      </c>
    </row>
    <row r="5762" spans="2:37">
      <c r="B5762" s="16" t="n">
        <f>10000000+INDEX(编号表!$B:$B,MATCH(F5762,编号表!$A:$A,0))*100000+INDEX(编号表!$F:$F,MATCH(D5762,编号表!$E:$E,0))*1000+INDEX(编号表!$D:$D,MATCH(E5762,编号表!$C:$C,0))*10000+G5762</f>
        <v>12272018</v>
      </c>
      <c r="C5762" s="16" t="inlineStr">
        <is>
          <t xml:space="preserve">巨力符</t>
        </is>
      </c>
      <c r="D5762" s="16" t="s">
        <v>102</v>
      </c>
      <c r="E5762" s="16" t="s">
        <v>354</v>
      </c>
      <c r="F5762" s="16" t="s">
        <v>6493</v>
      </c>
      <c r="G5762" s="16">
        <v>18</v>
      </c>
      <c r="I5762">
        <v>60</v>
      </c>
      <c r="J5762" t="str">
        <f t="shared" si="92"/>
        <v>大类_灵品合体符箓</v>
      </c>
      <c r="K5762" t="s">
        <v>337</v>
      </c>
      <c r="L5762">
        <v>1</v>
      </c>
      <c r="M5762" s="16" t="s">
        <v>6493</v>
      </c>
      <c r="O5762">
        <v>0</v>
      </c>
      <c r="P5762" t="b">
        <v>1</v>
      </c>
      <c r="Q5762"/>
      <c r="R5762" t="b">
        <v>0</v>
      </c>
      <c r="S5762">
        <v>1</v>
      </c>
      <c r="T5762" t="s">
        <v>91</v>
      </c>
      <c r="U5762">
        <v>999</v>
      </c>
      <c r="V5762" s="16" t="s">
        <v>6494</v>
      </c>
      <c r="W5762" s="16">
        <v>11710017</v>
      </c>
      <c r="Y5762" t="inlineStr">
        <is>
          <t xml:space="preserve">提高自身或友方攻击上下限各12.5%，持续120秒。一次性符箓，使用后消耗。</t>
        </is>
      </c>
      <c r="Z5762" t="s">
        <v>6551</v>
      </c>
      <c r="AA5762" t="s">
        <v>373</v>
      </c>
      <c r="AB5762" s="16">
        <v>12221018</v>
      </c>
      <c r="AC5762" t="s">
        <v>6497</v>
      </c>
      <c r="AD5762">
        <v>40002</v>
      </c>
      <c r="AF5762">
        <v>70002</v>
      </c>
      <c r="AH5762">
        <v>140625</v>
      </c>
      <c r="AI5762" s="16" t="s">
        <v>6493</v>
      </c>
      <c r="AJ5762" s="16" t="s">
        <v>6493</v>
      </c>
      <c r="AK5762" s="16" t="s">
        <v>354</v>
      </c>
    </row>
    <row r="5763" spans="2:37">
      <c r="B5763" s="16" t="n">
        <f>10000000+INDEX(编号表!$B:$B,MATCH(F5763,编号表!$A:$A,0))*100000+INDEX(编号表!$F:$F,MATCH(D5763,编号表!$E:$E,0))*1000+INDEX(编号表!$D:$D,MATCH(E5763,编号表!$C:$C,0))*10000+G5763</f>
        <v>12272019</v>
      </c>
      <c r="C5763" s="16" t="inlineStr">
        <is>
          <t xml:space="preserve">锐锋符</t>
        </is>
      </c>
      <c r="D5763" s="16" t="s">
        <v>102</v>
      </c>
      <c r="E5763" s="16" t="s">
        <v>354</v>
      </c>
      <c r="F5763" s="16" t="s">
        <v>6493</v>
      </c>
      <c r="G5763" s="16">
        <v>19</v>
      </c>
      <c r="I5763">
        <v>60</v>
      </c>
      <c r="J5763" t="str">
        <f t="shared" si="92"/>
        <v>大类_灵品合体符箓</v>
      </c>
      <c r="K5763" t="s">
        <v>337</v>
      </c>
      <c r="L5763">
        <v>1</v>
      </c>
      <c r="M5763" s="16" t="s">
        <v>6493</v>
      </c>
      <c r="O5763">
        <v>0</v>
      </c>
      <c r="P5763" t="b">
        <v>1</v>
      </c>
      <c r="Q5763"/>
      <c r="R5763" t="b">
        <v>0</v>
      </c>
      <c r="S5763">
        <v>1</v>
      </c>
      <c r="T5763" t="s">
        <v>91</v>
      </c>
      <c r="U5763">
        <v>999</v>
      </c>
      <c r="V5763" s="16" t="s">
        <v>6494</v>
      </c>
      <c r="W5763" s="16">
        <v>11720017</v>
      </c>
      <c r="Y5763" t="inlineStr">
        <is>
          <t xml:space="preserve">自身获得18.75%无视物理防御，持续120秒。一次性符箓，使用后消耗。</t>
        </is>
      </c>
      <c r="Z5763" t="s">
        <v>6554</v>
      </c>
      <c r="AA5763" t="s">
        <v>373</v>
      </c>
      <c r="AB5763" s="16">
        <v>12221019</v>
      </c>
      <c r="AC5763" t="s">
        <v>6497</v>
      </c>
      <c r="AD5763">
        <v>40002</v>
      </c>
      <c r="AF5763">
        <v>70002</v>
      </c>
      <c r="AH5763">
        <v>140625</v>
      </c>
      <c r="AI5763" s="16" t="s">
        <v>6493</v>
      </c>
      <c r="AJ5763" s="16" t="s">
        <v>6493</v>
      </c>
      <c r="AK5763" s="16" t="s">
        <v>354</v>
      </c>
    </row>
    <row r="5764" spans="2:37">
      <c r="B5764" s="16" t="n">
        <f>10000000+INDEX(编号表!$B:$B,MATCH(F5764,编号表!$A:$A,0))*100000+INDEX(编号表!$F:$F,MATCH(D5764,编号表!$E:$E,0))*1000+INDEX(编号表!$D:$D,MATCH(E5764,编号表!$C:$C,0))*10000+G5764</f>
        <v>12272020</v>
      </c>
      <c r="C5764" s="16" t="inlineStr">
        <is>
          <t xml:space="preserve">凝神符</t>
        </is>
      </c>
      <c r="D5764" s="16" t="s">
        <v>102</v>
      </c>
      <c r="E5764" s="16" t="s">
        <v>354</v>
      </c>
      <c r="F5764" s="16" t="s">
        <v>6493</v>
      </c>
      <c r="G5764" s="16">
        <v>20</v>
      </c>
      <c r="I5764">
        <v>60</v>
      </c>
      <c r="J5764" t="str">
        <f t="shared" si="92"/>
        <v>大类_灵品合体符箓</v>
      </c>
      <c r="K5764" t="s">
        <v>337</v>
      </c>
      <c r="L5764">
        <v>1</v>
      </c>
      <c r="M5764" s="16" t="s">
        <v>6493</v>
      </c>
      <c r="O5764">
        <v>0</v>
      </c>
      <c r="P5764" t="b">
        <v>1</v>
      </c>
      <c r="Q5764"/>
      <c r="R5764" t="b">
        <v>0</v>
      </c>
      <c r="S5764">
        <v>1</v>
      </c>
      <c r="T5764" t="s">
        <v>91</v>
      </c>
      <c r="U5764">
        <v>999</v>
      </c>
      <c r="V5764" s="16" t="s">
        <v>6494</v>
      </c>
      <c r="W5764" s="16">
        <v>11730017</v>
      </c>
      <c r="Y5764" t="inlineStr">
        <is>
          <t xml:space="preserve">提高自身或友方命中10个百分点，持续120秒。一次性符箓，使用后消耗。</t>
        </is>
      </c>
      <c r="Z5764" t="s">
        <v>6557</v>
      </c>
      <c r="AA5764" t="s">
        <v>373</v>
      </c>
      <c r="AB5764" s="16">
        <v>12221020</v>
      </c>
      <c r="AC5764" t="s">
        <v>6497</v>
      </c>
      <c r="AD5764">
        <v>40002</v>
      </c>
      <c r="AF5764">
        <v>70002</v>
      </c>
      <c r="AH5764">
        <v>140625</v>
      </c>
      <c r="AI5764" s="16" t="s">
        <v>6493</v>
      </c>
      <c r="AJ5764" s="16" t="s">
        <v>6493</v>
      </c>
      <c r="AK5764" s="16" t="s">
        <v>354</v>
      </c>
    </row>
    <row r="5765" spans="2:37">
      <c r="B5765" s="16" t="n">
        <f>10000000+INDEX(编号表!$B:$B,MATCH(F5765,编号表!$A:$A,0))*100000+INDEX(编号表!$F:$F,MATCH(D5765,编号表!$E:$E,0))*1000+INDEX(编号表!$D:$D,MATCH(E5765,编号表!$C:$C,0))*10000+G5765</f>
        <v>12272021</v>
      </c>
      <c r="C5765" s="16" t="inlineStr">
        <is>
          <t xml:space="preserve">激元符</t>
        </is>
      </c>
      <c r="D5765" s="16" t="s">
        <v>102</v>
      </c>
      <c r="E5765" s="16" t="s">
        <v>354</v>
      </c>
      <c r="F5765" s="16" t="s">
        <v>6493</v>
      </c>
      <c r="G5765" s="16">
        <v>21</v>
      </c>
      <c r="I5765">
        <v>60</v>
      </c>
      <c r="J5765" t="str">
        <f t="shared" si="92"/>
        <v>大类_灵品合体符箓</v>
      </c>
      <c r="K5765" t="s">
        <v>337</v>
      </c>
      <c r="L5765">
        <v>1</v>
      </c>
      <c r="M5765" s="16" t="s">
        <v>6493</v>
      </c>
      <c r="O5765">
        <v>0</v>
      </c>
      <c r="P5765" t="b">
        <v>1</v>
      </c>
      <c r="Q5765"/>
      <c r="R5765" t="b">
        <v>0</v>
      </c>
      <c r="S5765">
        <v>1</v>
      </c>
      <c r="T5765" t="s">
        <v>91</v>
      </c>
      <c r="U5765">
        <v>999</v>
      </c>
      <c r="V5765" s="16" t="s">
        <v>6494</v>
      </c>
      <c r="W5765" s="16">
        <v>11740017</v>
      </c>
      <c r="Y5765" t="inlineStr">
        <is>
          <t xml:space="preserve">自身获得18.75%无视法术防御，持续120秒。一次性符箓，使用后消耗。</t>
        </is>
      </c>
      <c r="Z5765" t="inlineStr">
        <is>
          <t xml:space="preserve">|cFFAAAABB灵机凝于一线，破去护体术障。|r</t>
        </is>
      </c>
      <c r="AA5765" t="s">
        <v>373</v>
      </c>
      <c r="AB5765" s="16">
        <v>12221021</v>
      </c>
      <c r="AC5765" t="s">
        <v>6497</v>
      </c>
      <c r="AD5765">
        <v>40002</v>
      </c>
      <c r="AF5765">
        <v>70002</v>
      </c>
      <c r="AH5765">
        <v>140625</v>
      </c>
      <c r="AI5765" s="16" t="s">
        <v>6493</v>
      </c>
      <c r="AJ5765" s="16" t="s">
        <v>6493</v>
      </c>
      <c r="AK5765" s="16" t="s">
        <v>354</v>
      </c>
    </row>
    <row r="5766" spans="2:37">
      <c r="B5766" s="16" t="n">
        <f>10000000+INDEX(编号表!$B:$B,MATCH(F5766,编号表!$A:$A,0))*100000+INDEX(编号表!$F:$F,MATCH(D5766,编号表!$E:$E,0))*1000+INDEX(编号表!$D:$D,MATCH(E5766,编号表!$C:$C,0))*10000+G5766</f>
        <v>12272022</v>
      </c>
      <c r="C5766" s="16" t="inlineStr">
        <is>
          <t xml:space="preserve">回春符</t>
        </is>
      </c>
      <c r="D5766" s="16" t="s">
        <v>102</v>
      </c>
      <c r="E5766" s="16" t="s">
        <v>354</v>
      </c>
      <c r="F5766" s="16" t="s">
        <v>6493</v>
      </c>
      <c r="G5766" s="16">
        <v>22</v>
      </c>
      <c r="I5766">
        <v>60</v>
      </c>
      <c r="J5766" t="str">
        <f t="shared" si="92"/>
        <v>大类_灵品合体符箓</v>
      </c>
      <c r="K5766" t="s">
        <v>337</v>
      </c>
      <c r="L5766">
        <v>1</v>
      </c>
      <c r="M5766" s="16" t="s">
        <v>6493</v>
      </c>
      <c r="O5766">
        <v>0</v>
      </c>
      <c r="P5766" t="b">
        <v>1</v>
      </c>
      <c r="Q5766"/>
      <c r="R5766" t="b">
        <v>0</v>
      </c>
      <c r="S5766">
        <v>1</v>
      </c>
      <c r="T5766" t="s">
        <v>91</v>
      </c>
      <c r="U5766">
        <v>999</v>
      </c>
      <c r="V5766" s="16" t="s">
        <v>6494</v>
      </c>
      <c r="W5766" s="16">
        <v>11750017</v>
      </c>
      <c r="Y5766" t="inlineStr">
        <is>
          <t xml:space="preserve">自身或友方每秒恢复150000点生命，持续120秒。一次性符箓，使用后消耗。</t>
        </is>
      </c>
      <c r="Z5766" t="s">
        <v>6563</v>
      </c>
      <c r="AA5766" t="s">
        <v>373</v>
      </c>
      <c r="AB5766" s="16">
        <v>12221022</v>
      </c>
      <c r="AC5766" t="s">
        <v>6497</v>
      </c>
      <c r="AD5766">
        <v>40002</v>
      </c>
      <c r="AF5766">
        <v>70002</v>
      </c>
      <c r="AH5766">
        <v>140625</v>
      </c>
      <c r="AI5766" s="16" t="s">
        <v>6493</v>
      </c>
      <c r="AJ5766" s="16" t="s">
        <v>6493</v>
      </c>
      <c r="AK5766" s="16" t="s">
        <v>354</v>
      </c>
    </row>
    <row r="5767" spans="2:37">
      <c r="B5767" s="16" t="n">
        <f>10000000+INDEX(编号表!$B:$B,MATCH(F5767,编号表!$A:$A,0))*100000+INDEX(编号表!$F:$F,MATCH(D5767,编号表!$E:$E,0))*1000+INDEX(编号表!$D:$D,MATCH(E5767,编号表!$C:$C,0))*10000+G5767</f>
        <v>12272023</v>
      </c>
      <c r="C5767" s="16" t="inlineStr">
        <is>
          <t xml:space="preserve">回气符</t>
        </is>
      </c>
      <c r="D5767" s="16" t="s">
        <v>102</v>
      </c>
      <c r="E5767" s="16" t="s">
        <v>354</v>
      </c>
      <c r="F5767" s="16" t="s">
        <v>6493</v>
      </c>
      <c r="G5767" s="16">
        <v>23</v>
      </c>
      <c r="I5767">
        <v>60</v>
      </c>
      <c r="J5767" t="str">
        <f t="shared" si="92"/>
        <v>大类_灵品合体符箓</v>
      </c>
      <c r="K5767" t="s">
        <v>337</v>
      </c>
      <c r="L5767">
        <v>1</v>
      </c>
      <c r="M5767" s="16" t="s">
        <v>6493</v>
      </c>
      <c r="O5767">
        <v>0</v>
      </c>
      <c r="P5767" t="b">
        <v>1</v>
      </c>
      <c r="Q5767"/>
      <c r="R5767" t="b">
        <v>0</v>
      </c>
      <c r="S5767">
        <v>1</v>
      </c>
      <c r="T5767" t="s">
        <v>91</v>
      </c>
      <c r="U5767">
        <v>999</v>
      </c>
      <c r="V5767" s="16" t="s">
        <v>6494</v>
      </c>
      <c r="W5767" s="16">
        <v>11760017</v>
      </c>
      <c r="Y5767" t="inlineStr">
        <is>
          <t xml:space="preserve">自身或友方每秒恢复30000点灵力，持续120秒。一次性符箓，使用后消耗。</t>
        </is>
      </c>
      <c r="Z5767" t="s">
        <v>6566</v>
      </c>
      <c r="AA5767" t="s">
        <v>373</v>
      </c>
      <c r="AB5767" s="16">
        <v>12221023</v>
      </c>
      <c r="AC5767" t="s">
        <v>6497</v>
      </c>
      <c r="AD5767">
        <v>40002</v>
      </c>
      <c r="AF5767">
        <v>70002</v>
      </c>
      <c r="AH5767">
        <v>140625</v>
      </c>
      <c r="AI5767" s="16" t="s">
        <v>6493</v>
      </c>
      <c r="AJ5767" s="16" t="s">
        <v>6493</v>
      </c>
      <c r="AK5767" s="16" t="s">
        <v>354</v>
      </c>
    </row>
    <row r="5768" spans="2:37">
      <c r="B5768" s="16" t="n">
        <f>10000000+INDEX(编号表!$B:$B,MATCH(F5768,编号表!$A:$A,0))*100000+INDEX(编号表!$F:$F,MATCH(D5768,编号表!$E:$E,0))*1000+INDEX(编号表!$D:$D,MATCH(E5768,编号表!$C:$C,0))*10000+G5768</f>
        <v>12272024</v>
      </c>
      <c r="C5768" s="16" t="inlineStr">
        <is>
          <t xml:space="preserve">清心符</t>
        </is>
      </c>
      <c r="D5768" s="16" t="s">
        <v>102</v>
      </c>
      <c r="E5768" s="16" t="s">
        <v>354</v>
      </c>
      <c r="F5768" s="16" t="s">
        <v>6493</v>
      </c>
      <c r="G5768" s="16">
        <v>24</v>
      </c>
      <c r="I5768">
        <v>60</v>
      </c>
      <c r="J5768" t="str">
        <f t="shared" si="92"/>
        <v>大类_灵品合体符箓</v>
      </c>
      <c r="K5768" t="s">
        <v>337</v>
      </c>
      <c r="L5768">
        <v>1</v>
      </c>
      <c r="M5768" s="16" t="s">
        <v>6493</v>
      </c>
      <c r="O5768">
        <v>0</v>
      </c>
      <c r="P5768" t="b">
        <v>1</v>
      </c>
      <c r="Q5768"/>
      <c r="R5768" t="b">
        <v>0</v>
      </c>
      <c r="S5768">
        <v>1</v>
      </c>
      <c r="T5768" t="s">
        <v>91</v>
      </c>
      <c r="U5768">
        <v>999</v>
      </c>
      <c r="V5768" s="16" t="s">
        <v>6494</v>
      </c>
      <c r="W5768" s="16">
        <v>11770017</v>
      </c>
      <c r="Y5768" t="inlineStr">
        <is>
          <t xml:space="preserve">以62.5%概率净化自身或友方全部可被普通驱散移除的减益状态。仅判定一次。一次性符箓，使用后消耗。</t>
        </is>
      </c>
      <c r="Z5768" t="s">
        <v>6569</v>
      </c>
      <c r="AA5768" t="s">
        <v>373</v>
      </c>
      <c r="AB5768" s="16">
        <v>12221024</v>
      </c>
      <c r="AC5768" t="s">
        <v>6497</v>
      </c>
      <c r="AD5768">
        <v>40002</v>
      </c>
      <c r="AF5768">
        <v>70002</v>
      </c>
      <c r="AH5768">
        <v>140625</v>
      </c>
      <c r="AI5768" s="16" t="s">
        <v>6493</v>
      </c>
      <c r="AJ5768" s="16" t="s">
        <v>6493</v>
      </c>
      <c r="AK5768" s="16" t="s">
        <v>354</v>
      </c>
    </row>
    <row r="5769" spans="2:37">
      <c r="B5769" s="16" t="n">
        <f>10000000+INDEX(编号表!$B:$B,MATCH(F5769,编号表!$A:$A,0))*100000+INDEX(编号表!$F:$F,MATCH(D5769,编号表!$E:$E,0))*1000+INDEX(编号表!$D:$D,MATCH(E5769,编号表!$C:$C,0))*10000+G5769</f>
        <v>12272025</v>
      </c>
      <c r="C5769" s="16" t="inlineStr">
        <is>
          <t xml:space="preserve">辟瘴符</t>
        </is>
      </c>
      <c r="D5769" s="16" t="s">
        <v>102</v>
      </c>
      <c r="E5769" s="16" t="s">
        <v>354</v>
      </c>
      <c r="F5769" s="16" t="s">
        <v>6493</v>
      </c>
      <c r="G5769" s="16">
        <v>25</v>
      </c>
      <c r="I5769">
        <v>60</v>
      </c>
      <c r="J5769" t="str">
        <f t="shared" si="92"/>
        <v>大类_灵品合体符箓</v>
      </c>
      <c r="K5769" t="s">
        <v>337</v>
      </c>
      <c r="L5769">
        <v>1</v>
      </c>
      <c r="M5769" s="16" t="s">
        <v>6493</v>
      </c>
      <c r="O5769">
        <v>0</v>
      </c>
      <c r="P5769" t="b">
        <v>1</v>
      </c>
      <c r="Q5769"/>
      <c r="R5769" t="b">
        <v>0</v>
      </c>
      <c r="S5769">
        <v>1</v>
      </c>
      <c r="T5769" t="s">
        <v>91</v>
      </c>
      <c r="U5769">
        <v>999</v>
      </c>
      <c r="V5769" s="16" t="s">
        <v>6494</v>
      </c>
      <c r="W5769" s="16">
        <v>11780017</v>
      </c>
      <c r="Y5769" t="inlineStr">
        <is>
          <t xml:space="preserve">自身或友方获得20%毒伤减免，持续120秒。一次性符箓，使用后消耗。</t>
        </is>
      </c>
      <c r="Z5769" t="s">
        <v>6572</v>
      </c>
      <c r="AA5769" t="s">
        <v>373</v>
      </c>
      <c r="AB5769" s="16">
        <v>12221025</v>
      </c>
      <c r="AC5769" t="s">
        <v>6497</v>
      </c>
      <c r="AD5769">
        <v>40002</v>
      </c>
      <c r="AF5769">
        <v>70002</v>
      </c>
      <c r="AH5769">
        <v>140625</v>
      </c>
      <c r="AI5769" s="16" t="s">
        <v>6493</v>
      </c>
      <c r="AJ5769" s="16" t="s">
        <v>6493</v>
      </c>
      <c r="AK5769" s="16" t="s">
        <v>354</v>
      </c>
    </row>
    <row r="5770" spans="2:37">
      <c r="B5770" s="16" t="n">
        <f>10000000+INDEX(编号表!$B:$B,MATCH(F5770,编号表!$A:$A,0))*100000+INDEX(编号表!$F:$F,MATCH(D5770,编号表!$E:$E,0))*1000+INDEX(编号表!$D:$D,MATCH(E5770,编号表!$C:$C,0))*10000+G5770</f>
        <v>12272026</v>
      </c>
      <c r="C5770" s="16" t="inlineStr">
        <is>
          <t xml:space="preserve">神行符</t>
        </is>
      </c>
      <c r="D5770" s="16" t="s">
        <v>102</v>
      </c>
      <c r="E5770" s="16" t="s">
        <v>354</v>
      </c>
      <c r="F5770" s="16" t="s">
        <v>6493</v>
      </c>
      <c r="G5770" s="16">
        <v>26</v>
      </c>
      <c r="I5770">
        <v>60</v>
      </c>
      <c r="J5770" t="str">
        <f t="shared" si="92"/>
        <v>大类_灵品合体符箓</v>
      </c>
      <c r="K5770" t="s">
        <v>337</v>
      </c>
      <c r="L5770">
        <v>1</v>
      </c>
      <c r="M5770" s="16" t="s">
        <v>6493</v>
      </c>
      <c r="O5770">
        <v>0</v>
      </c>
      <c r="P5770" t="b">
        <v>1</v>
      </c>
      <c r="Q5770"/>
      <c r="R5770" t="b">
        <v>0</v>
      </c>
      <c r="S5770">
        <v>1</v>
      </c>
      <c r="T5770" t="s">
        <v>91</v>
      </c>
      <c r="U5770">
        <v>999</v>
      </c>
      <c r="V5770" s="16" t="s">
        <v>6494</v>
      </c>
      <c r="W5770" s="16">
        <v>11790017</v>
      </c>
      <c r="Y5770" t="inlineStr">
        <is>
          <t xml:space="preserve">自身移动速度提高80，持续120秒。一次性符箓，使用后消耗。</t>
        </is>
      </c>
      <c r="Z5770" t="s">
        <v>6575</v>
      </c>
      <c r="AA5770" t="s">
        <v>373</v>
      </c>
      <c r="AB5770" s="16">
        <v>12221026</v>
      </c>
      <c r="AC5770" t="s">
        <v>6497</v>
      </c>
      <c r="AD5770">
        <v>40002</v>
      </c>
      <c r="AF5770">
        <v>70002</v>
      </c>
      <c r="AH5770">
        <v>140625</v>
      </c>
      <c r="AI5770" s="16" t="s">
        <v>6493</v>
      </c>
      <c r="AJ5770" s="16" t="s">
        <v>6493</v>
      </c>
      <c r="AK5770" s="16" t="s">
        <v>354</v>
      </c>
    </row>
    <row r="5771" spans="2:37">
      <c r="B5771" s="16" t="n">
        <f>10000000+INDEX(编号表!$B:$B,MATCH(F5771,编号表!$A:$A,0))*100000+INDEX(编号表!$F:$F,MATCH(D5771,编号表!$E:$E,0))*1000+INDEX(编号表!$D:$D,MATCH(E5771,编号表!$C:$C,0))*10000+G5771</f>
        <v>12272027</v>
      </c>
      <c r="C5771" s="16" t="inlineStr">
        <is>
          <t xml:space="preserve">轻身符</t>
        </is>
      </c>
      <c r="D5771" s="16" t="s">
        <v>102</v>
      </c>
      <c r="E5771" s="16" t="s">
        <v>354</v>
      </c>
      <c r="F5771" s="16" t="s">
        <v>6493</v>
      </c>
      <c r="G5771" s="16">
        <v>27</v>
      </c>
      <c r="I5771">
        <v>60</v>
      </c>
      <c r="J5771" t="str">
        <f t="shared" si="92"/>
        <v>大类_灵品合体符箓</v>
      </c>
      <c r="K5771" t="s">
        <v>337</v>
      </c>
      <c r="L5771">
        <v>1</v>
      </c>
      <c r="M5771" s="16" t="s">
        <v>6493</v>
      </c>
      <c r="O5771">
        <v>0</v>
      </c>
      <c r="P5771" t="b">
        <v>1</v>
      </c>
      <c r="Q5771"/>
      <c r="R5771" t="b">
        <v>0</v>
      </c>
      <c r="S5771">
        <v>1</v>
      </c>
      <c r="T5771" t="s">
        <v>91</v>
      </c>
      <c r="U5771">
        <v>999</v>
      </c>
      <c r="V5771" s="16" t="s">
        <v>6494</v>
      </c>
      <c r="W5771" s="16">
        <v>11800017</v>
      </c>
      <c r="Y5771" t="inlineStr">
        <is>
          <t xml:space="preserve">自身闪避提高12.5个百分点，持续120秒。一次性符箓，使用后消耗。</t>
        </is>
      </c>
      <c r="Z5771" t="s">
        <v>6578</v>
      </c>
      <c r="AA5771" t="s">
        <v>373</v>
      </c>
      <c r="AB5771" s="16">
        <v>12221027</v>
      </c>
      <c r="AC5771" t="s">
        <v>6497</v>
      </c>
      <c r="AD5771">
        <v>40002</v>
      </c>
      <c r="AF5771">
        <v>70002</v>
      </c>
      <c r="AH5771">
        <v>140625</v>
      </c>
      <c r="AI5771" s="16" t="s">
        <v>6493</v>
      </c>
      <c r="AJ5771" s="16" t="s">
        <v>6493</v>
      </c>
      <c r="AK5771" s="16" t="s">
        <v>354</v>
      </c>
    </row>
    <row r="5772" spans="2:37">
      <c r="B5772" s="16" t="n">
        <f>10000000+INDEX(编号表!$B:$B,MATCH(F5772,编号表!$A:$A,0))*100000+INDEX(编号表!$F:$F,MATCH(D5772,编号表!$E:$E,0))*1000+INDEX(编号表!$D:$D,MATCH(E5772,编号表!$C:$C,0))*10000+G5772</f>
        <v>12272028</v>
      </c>
      <c r="C5772" s="16" t="inlineStr">
        <is>
          <t xml:space="preserve">缩地符</t>
        </is>
      </c>
      <c r="D5772" s="16" t="s">
        <v>102</v>
      </c>
      <c r="E5772" s="16" t="s">
        <v>354</v>
      </c>
      <c r="F5772" s="16" t="s">
        <v>6493</v>
      </c>
      <c r="G5772" s="16">
        <v>28</v>
      </c>
      <c r="I5772">
        <v>60</v>
      </c>
      <c r="J5772" t="str">
        <f t="shared" si="92"/>
        <v>大类_灵品合体符箓</v>
      </c>
      <c r="K5772" t="s">
        <v>337</v>
      </c>
      <c r="L5772">
        <v>1</v>
      </c>
      <c r="M5772" s="16" t="s">
        <v>6493</v>
      </c>
      <c r="O5772">
        <v>0</v>
      </c>
      <c r="P5772" t="b">
        <v>1</v>
      </c>
      <c r="Q5772"/>
      <c r="R5772" t="b">
        <v>0</v>
      </c>
      <c r="S5772">
        <v>1</v>
      </c>
      <c r="T5772" t="s">
        <v>91</v>
      </c>
      <c r="U5772">
        <v>999</v>
      </c>
      <c r="V5772" s="16" t="s">
        <v>6494</v>
      </c>
      <c r="W5772" s="16">
        <v>11810017</v>
      </c>
      <c r="Y5772" t="inlineStr">
        <is>
          <t xml:space="preserve">向目标地点闪现最多500码；沿途遇墙停在障碍前最近可达点。一次性符箓，使用后消耗。</t>
        </is>
      </c>
      <c r="Z5772" t="s">
        <v>6581</v>
      </c>
      <c r="AA5772" t="s">
        <v>373</v>
      </c>
      <c r="AB5772" s="16">
        <v>12221028</v>
      </c>
      <c r="AC5772" t="s">
        <v>6497</v>
      </c>
      <c r="AD5772">
        <v>40002</v>
      </c>
      <c r="AF5772">
        <v>70002</v>
      </c>
      <c r="AH5772">
        <v>140625</v>
      </c>
      <c r="AI5772" s="16" t="s">
        <v>6493</v>
      </c>
      <c r="AJ5772" s="16" t="s">
        <v>6493</v>
      </c>
      <c r="AK5772" s="16" t="s">
        <v>354</v>
      </c>
    </row>
    <row r="5773" spans="2:37">
      <c r="B5773" s="16" t="n">
        <f>10000000+INDEX(编号表!$B:$B,MATCH(F5773,编号表!$A:$A,0))*100000+INDEX(编号表!$F:$F,MATCH(D5773,编号表!$E:$E,0))*1000+INDEX(编号表!$D:$D,MATCH(E5773,编号表!$C:$C,0))*10000+G5773</f>
        <v>12272029</v>
      </c>
      <c r="C5773" s="16" t="inlineStr">
        <is>
          <t xml:space="preserve">隐身符</t>
        </is>
      </c>
      <c r="D5773" s="16" t="s">
        <v>102</v>
      </c>
      <c r="E5773" s="16" t="s">
        <v>354</v>
      </c>
      <c r="F5773" s="16" t="s">
        <v>6493</v>
      </c>
      <c r="G5773" s="16">
        <v>29</v>
      </c>
      <c r="I5773">
        <v>60</v>
      </c>
      <c r="J5773" t="str">
        <f t="shared" si="92"/>
        <v>大类_灵品合体符箓</v>
      </c>
      <c r="K5773" t="s">
        <v>337</v>
      </c>
      <c r="L5773">
        <v>1</v>
      </c>
      <c r="M5773" s="16" t="s">
        <v>6493</v>
      </c>
      <c r="O5773">
        <v>0</v>
      </c>
      <c r="P5773" t="b">
        <v>1</v>
      </c>
      <c r="Q5773"/>
      <c r="R5773" t="b">
        <v>0</v>
      </c>
      <c r="S5773">
        <v>1</v>
      </c>
      <c r="T5773" t="s">
        <v>91</v>
      </c>
      <c r="U5773">
        <v>999</v>
      </c>
      <c r="V5773" s="16" t="s">
        <v>6494</v>
      </c>
      <c r="W5773" s="16">
        <v>11820017</v>
      </c>
      <c r="Y5773" t="inlineStr">
        <is>
          <t xml:space="preserve">自身获得隐身，战斗中不可被未携带隐形侦测的敌人选取，角色显示半透明，持续120秒。一次性符箓，使用后消耗。</t>
        </is>
      </c>
      <c r="Z5773" t="inlineStr">
        <is>
          <t xml:space="preserve">|cFFAAAABB身影藏于灵流，虚实一念之间。|r</t>
        </is>
      </c>
      <c r="AA5773" t="s">
        <v>373</v>
      </c>
      <c r="AB5773" s="16">
        <v>12221029</v>
      </c>
      <c r="AC5773" t="s">
        <v>6497</v>
      </c>
      <c r="AD5773">
        <v>40002</v>
      </c>
      <c r="AF5773">
        <v>70002</v>
      </c>
      <c r="AH5773">
        <v>140625</v>
      </c>
      <c r="AI5773" s="16" t="s">
        <v>6493</v>
      </c>
      <c r="AJ5773" s="16" t="s">
        <v>6493</v>
      </c>
      <c r="AK5773" s="16" t="s">
        <v>354</v>
      </c>
    </row>
    <row r="5774" spans="2:37">
      <c r="B5774" s="16" t="n">
        <f>10000000+INDEX(编号表!$B:$B,MATCH(F5774,编号表!$A:$A,0))*100000+INDEX(编号表!$F:$F,MATCH(D5774,编号表!$E:$E,0))*1000+INDEX(编号表!$D:$D,MATCH(E5774,编号表!$C:$C,0))*10000+G5774</f>
        <v>12272030</v>
      </c>
      <c r="C5774" s="16" t="inlineStr">
        <is>
          <t xml:space="preserve">敛息符</t>
        </is>
      </c>
      <c r="D5774" s="16" t="s">
        <v>102</v>
      </c>
      <c r="E5774" s="16" t="s">
        <v>354</v>
      </c>
      <c r="F5774" s="16" t="s">
        <v>6493</v>
      </c>
      <c r="G5774" s="16">
        <v>30</v>
      </c>
      <c r="I5774">
        <v>60</v>
      </c>
      <c r="J5774" t="str">
        <f t="shared" si="92"/>
        <v>大类_灵品合体符箓</v>
      </c>
      <c r="K5774" t="s">
        <v>337</v>
      </c>
      <c r="L5774">
        <v>1</v>
      </c>
      <c r="M5774" s="16" t="s">
        <v>6493</v>
      </c>
      <c r="O5774">
        <v>0</v>
      </c>
      <c r="P5774" t="b">
        <v>1</v>
      </c>
      <c r="Q5774"/>
      <c r="R5774" t="b">
        <v>0</v>
      </c>
      <c r="S5774">
        <v>1</v>
      </c>
      <c r="T5774" t="s">
        <v>91</v>
      </c>
      <c r="U5774">
        <v>999</v>
      </c>
      <c r="V5774" s="16" t="s">
        <v>6494</v>
      </c>
      <c r="W5774" s="16">
        <v>11830017</v>
      </c>
      <c r="Y5774" t="inlineStr">
        <is>
          <t xml:space="preserve">怪物主动发现自己的距离缩减20%，持续120秒。不影响队友、既有追击及怪物受击还手。一次性符箓，使用后消耗。</t>
        </is>
      </c>
      <c r="Z5774" t="s">
        <v>6587</v>
      </c>
      <c r="AA5774" t="s">
        <v>373</v>
      </c>
      <c r="AB5774" s="16">
        <v>12221030</v>
      </c>
      <c r="AC5774" t="s">
        <v>6497</v>
      </c>
      <c r="AD5774">
        <v>40002</v>
      </c>
      <c r="AF5774">
        <v>70002</v>
      </c>
      <c r="AH5774">
        <v>140625</v>
      </c>
      <c r="AI5774" s="16" t="s">
        <v>6493</v>
      </c>
      <c r="AJ5774" s="16" t="s">
        <v>6493</v>
      </c>
      <c r="AK5774" s="16" t="s">
        <v>354</v>
      </c>
    </row>
    <row r="5775" spans="2:37">
      <c r="B5775" s="16" t="n">
        <f>10000000+INDEX(编号表!$B:$B,MATCH(F5775,编号表!$A:$A,0))*100000+INDEX(编号表!$F:$F,MATCH(D5775,编号表!$E:$E,0))*1000+INDEX(编号表!$D:$D,MATCH(E5775,编号表!$C:$C,0))*10000+G5775</f>
        <v>12272031</v>
      </c>
      <c r="C5775" s="16" t="inlineStr">
        <is>
          <t xml:space="preserve">震音符</t>
        </is>
      </c>
      <c r="D5775" s="16" t="s">
        <v>102</v>
      </c>
      <c r="E5775" s="16" t="s">
        <v>354</v>
      </c>
      <c r="F5775" s="16" t="s">
        <v>6493</v>
      </c>
      <c r="G5775" s="16">
        <v>31</v>
      </c>
      <c r="I5775">
        <v>60</v>
      </c>
      <c r="J5775" t="str">
        <f t="shared" si="92"/>
        <v>大类_灵品合体符箓</v>
      </c>
      <c r="K5775" t="s">
        <v>337</v>
      </c>
      <c r="L5775">
        <v>1</v>
      </c>
      <c r="M5775" s="16" t="s">
        <v>6493</v>
      </c>
      <c r="O5775">
        <v>0</v>
      </c>
      <c r="P5775" t="b">
        <v>1</v>
      </c>
      <c r="Q5775"/>
      <c r="R5775" t="b">
        <v>0</v>
      </c>
      <c r="S5775">
        <v>1</v>
      </c>
      <c r="T5775" t="s">
        <v>91</v>
      </c>
      <c r="U5775">
        <v>999</v>
      </c>
      <c r="V5775" s="16" t="s">
        <v>6494</v>
      </c>
      <c r="W5775" s="16">
        <v>11840017</v>
      </c>
      <c r="Y5775" t="inlineStr">
        <is>
          <t xml:space="preserve">向周围释放声波，对半径220码内敌人造成408000点普通法术伤害，并向外击退160码。一次性符箓，使用后消耗。</t>
        </is>
      </c>
      <c r="Z5775" t="inlineStr">
        <is>
          <t xml:space="preserve">|cFFAAAABB声震八方，灵波退敌。|r</t>
        </is>
      </c>
      <c r="AA5775" t="s">
        <v>373</v>
      </c>
      <c r="AB5775" s="16">
        <v>12221031</v>
      </c>
      <c r="AC5775" t="s">
        <v>6497</v>
      </c>
      <c r="AD5775">
        <v>40002</v>
      </c>
      <c r="AF5775">
        <v>70002</v>
      </c>
      <c r="AH5775">
        <v>140625</v>
      </c>
      <c r="AI5775" s="16" t="s">
        <v>6493</v>
      </c>
      <c r="AJ5775" s="16" t="s">
        <v>6493</v>
      </c>
      <c r="AK5775" s="16" t="s">
        <v>354</v>
      </c>
    </row>
    <row r="5776" spans="2:37">
      <c r="B5776" s="16" t="n">
        <f>10000000+INDEX(编号表!$B:$B,MATCH(F5776,编号表!$A:$A,0))*100000+INDEX(编号表!$F:$F,MATCH(D5776,编号表!$E:$E,0))*1000+INDEX(编号表!$D:$D,MATCH(E5776,编号表!$C:$C,0))*10000+G5776</f>
        <v>12272032</v>
      </c>
      <c r="C5776" s="16" t="inlineStr">
        <is>
          <t xml:space="preserve">障眼符</t>
        </is>
      </c>
      <c r="D5776" s="16" t="s">
        <v>102</v>
      </c>
      <c r="E5776" s="16" t="s">
        <v>354</v>
      </c>
      <c r="F5776" s="16" t="s">
        <v>6493</v>
      </c>
      <c r="G5776" s="16">
        <v>32</v>
      </c>
      <c r="I5776">
        <v>60</v>
      </c>
      <c r="J5776" t="str">
        <f t="shared" si="92"/>
        <v>大类_灵品合体符箓</v>
      </c>
      <c r="K5776" t="s">
        <v>337</v>
      </c>
      <c r="L5776">
        <v>1</v>
      </c>
      <c r="M5776" s="16" t="s">
        <v>6493</v>
      </c>
      <c r="O5776">
        <v>0</v>
      </c>
      <c r="P5776" t="b">
        <v>1</v>
      </c>
      <c r="Q5776"/>
      <c r="R5776" t="b">
        <v>0</v>
      </c>
      <c r="S5776">
        <v>1</v>
      </c>
      <c r="T5776" t="s">
        <v>91</v>
      </c>
      <c r="U5776">
        <v>999</v>
      </c>
      <c r="V5776" s="16" t="s">
        <v>6494</v>
      </c>
      <c r="W5776" s="16">
        <v>11850017</v>
      </c>
      <c r="Y5776" t="inlineStr">
        <is>
          <t xml:space="preserve">降低敌人命中10个百分点，持续120秒。一次性符箓，使用后消耗。</t>
        </is>
      </c>
      <c r="Z5776" t="s">
        <v>6593</v>
      </c>
      <c r="AA5776" t="s">
        <v>373</v>
      </c>
      <c r="AB5776" s="16">
        <v>12221032</v>
      </c>
      <c r="AC5776" t="s">
        <v>6497</v>
      </c>
      <c r="AD5776">
        <v>40002</v>
      </c>
      <c r="AF5776">
        <v>70002</v>
      </c>
      <c r="AH5776">
        <v>140625</v>
      </c>
      <c r="AI5776" s="16" t="s">
        <v>6493</v>
      </c>
      <c r="AJ5776" s="16" t="s">
        <v>6493</v>
      </c>
      <c r="AK5776" s="16" t="s">
        <v>354</v>
      </c>
    </row>
    <row r="5777" spans="2:37">
      <c r="B5777" s="16" t="n">
        <f>10000000+INDEX(编号表!$B:$B,MATCH(F5777,编号表!$A:$A,0))*100000+INDEX(编号表!$F:$F,MATCH(D5777,编号表!$E:$E,0))*1000+INDEX(编号表!$D:$D,MATCH(E5777,编号表!$C:$C,0))*10000+G5777</f>
        <v>12272033</v>
      </c>
      <c r="C5777" s="16" t="inlineStr">
        <is>
          <t xml:space="preserve">破妄符</t>
        </is>
      </c>
      <c r="D5777" s="16" t="s">
        <v>102</v>
      </c>
      <c r="E5777" s="16" t="s">
        <v>354</v>
      </c>
      <c r="F5777" s="16" t="s">
        <v>6493</v>
      </c>
      <c r="G5777" s="16">
        <v>33</v>
      </c>
      <c r="I5777">
        <v>60</v>
      </c>
      <c r="J5777" t="str">
        <f t="shared" si="92"/>
        <v>大类_灵品合体符箓</v>
      </c>
      <c r="K5777" t="s">
        <v>337</v>
      </c>
      <c r="L5777">
        <v>1</v>
      </c>
      <c r="M5777" s="16" t="s">
        <v>6493</v>
      </c>
      <c r="O5777">
        <v>0</v>
      </c>
      <c r="P5777" t="b">
        <v>1</v>
      </c>
      <c r="Q5777"/>
      <c r="R5777" t="b">
        <v>0</v>
      </c>
      <c r="S5777">
        <v>1</v>
      </c>
      <c r="T5777" t="s">
        <v>91</v>
      </c>
      <c r="U5777">
        <v>999</v>
      </c>
      <c r="V5777" s="16" t="s">
        <v>6494</v>
      </c>
      <c r="W5777" s="16">
        <v>11860017</v>
      </c>
      <c r="Y5777" t="inlineStr">
        <is>
          <t xml:space="preserve">自身获得隐形侦测，可选取隐身怪物，持续120秒；其他不可选限制仍生效。一次性符箓，使用后消耗。</t>
        </is>
      </c>
      <c r="Z5777" t="s">
        <v>6596</v>
      </c>
      <c r="AA5777" t="s">
        <v>373</v>
      </c>
      <c r="AB5777" s="16">
        <v>12221033</v>
      </c>
      <c r="AC5777" t="s">
        <v>6497</v>
      </c>
      <c r="AD5777">
        <v>40002</v>
      </c>
      <c r="AF5777">
        <v>70002</v>
      </c>
      <c r="AH5777">
        <v>140625</v>
      </c>
      <c r="AI5777" s="16" t="s">
        <v>6493</v>
      </c>
      <c r="AJ5777" s="16" t="s">
        <v>6493</v>
      </c>
      <c r="AK5777" s="16" t="s">
        <v>354</v>
      </c>
    </row>
    <row r="5778" spans="2:37">
      <c r="B5778" s="16" t="n">
        <f>10000000+INDEX(编号表!$B:$B,MATCH(F5778,编号表!$A:$A,0))*100000+INDEX(编号表!$F:$F,MATCH(D5778,编号表!$E:$E,0))*1000+INDEX(编号表!$D:$D,MATCH(E5778,编号表!$C:$C,0))*10000+G5778</f>
        <v>12272034</v>
      </c>
      <c r="C5778" s="16" t="inlineStr">
        <is>
          <t xml:space="preserve">照夜符</t>
        </is>
      </c>
      <c r="D5778" s="16" t="s">
        <v>102</v>
      </c>
      <c r="E5778" s="16" t="s">
        <v>354</v>
      </c>
      <c r="F5778" s="16" t="s">
        <v>6493</v>
      </c>
      <c r="G5778" s="16">
        <v>34</v>
      </c>
      <c r="I5778">
        <v>60</v>
      </c>
      <c r="J5778" t="str">
        <f t="shared" si="92"/>
        <v>大类_灵品合体符箓</v>
      </c>
      <c r="K5778" t="s">
        <v>337</v>
      </c>
      <c r="L5778">
        <v>1</v>
      </c>
      <c r="M5778" s="16" t="s">
        <v>6493</v>
      </c>
      <c r="O5778">
        <v>0</v>
      </c>
      <c r="P5778" t="b">
        <v>1</v>
      </c>
      <c r="Q5778"/>
      <c r="R5778" t="b">
        <v>0</v>
      </c>
      <c r="S5778">
        <v>1</v>
      </c>
      <c r="T5778" t="s">
        <v>91</v>
      </c>
      <c r="U5778">
        <v>999</v>
      </c>
      <c r="V5778" s="16" t="s">
        <v>6494</v>
      </c>
      <c r="W5778" s="16">
        <v>11870017</v>
      </c>
      <c r="Y5778" t="inlineStr">
        <is>
          <t xml:space="preserve">获得一个跟随自身的光照点，持续120秒。一次性符箓，使用后消耗。</t>
        </is>
      </c>
      <c r="Z5778" t="s">
        <v>6599</v>
      </c>
      <c r="AA5778" t="s">
        <v>373</v>
      </c>
      <c r="AB5778" s="16">
        <v>12221034</v>
      </c>
      <c r="AC5778" t="s">
        <v>6497</v>
      </c>
      <c r="AD5778">
        <v>40002</v>
      </c>
      <c r="AF5778">
        <v>70002</v>
      </c>
      <c r="AH5778">
        <v>140625</v>
      </c>
      <c r="AI5778" s="16" t="s">
        <v>6493</v>
      </c>
      <c r="AJ5778" s="16" t="s">
        <v>6493</v>
      </c>
      <c r="AK5778" s="16" t="s">
        <v>354</v>
      </c>
    </row>
    <row r="5779" spans="2:37">
      <c r="B5779" s="16" t="n">
        <f>10000000+INDEX(编号表!$B:$B,MATCH(F5779,编号表!$A:$A,0))*100000+INDEX(编号表!$F:$F,MATCH(D5779,编号表!$E:$E,0))*1000+INDEX(编号表!$D:$D,MATCH(E5779,编号表!$C:$C,0))*10000+G5779</f>
        <v>12272035</v>
      </c>
      <c r="C5779" s="16" t="inlineStr">
        <is>
          <t xml:space="preserve">寻踪符</t>
        </is>
      </c>
      <c r="D5779" s="16" t="s">
        <v>102</v>
      </c>
      <c r="E5779" s="16" t="s">
        <v>354</v>
      </c>
      <c r="F5779" s="16" t="s">
        <v>6493</v>
      </c>
      <c r="G5779" s="16">
        <v>35</v>
      </c>
      <c r="I5779">
        <v>60</v>
      </c>
      <c r="J5779" t="str">
        <f t="shared" si="92"/>
        <v>大类_灵品合体符箓</v>
      </c>
      <c r="K5779" t="s">
        <v>337</v>
      </c>
      <c r="L5779">
        <v>1</v>
      </c>
      <c r="M5779" s="16" t="s">
        <v>6493</v>
      </c>
      <c r="O5779">
        <v>0</v>
      </c>
      <c r="P5779" t="b">
        <v>1</v>
      </c>
      <c r="Q5779"/>
      <c r="R5779" t="b">
        <v>0</v>
      </c>
      <c r="S5779">
        <v>1</v>
      </c>
      <c r="T5779" t="s">
        <v>91</v>
      </c>
      <c r="U5779">
        <v>999</v>
      </c>
      <c r="V5779" s="16" t="s">
        <v>6494</v>
      </c>
      <c r="W5779" s="16">
        <v>11880017</v>
      </c>
      <c r="Y5779" t="inlineStr">
        <is>
          <t xml:space="preserve">传送到当前场景最近一只精英或首领附近的安全落点。无可用目标时不能使用。一次性符箓，使用后消耗。</t>
        </is>
      </c>
      <c r="Z5779" t="inlineStr">
        <is>
          <t xml:space="preserve">|cFFAAAABB循灵机而往，直抵强敌近旁。|r</t>
        </is>
      </c>
      <c r="AA5779" t="s">
        <v>373</v>
      </c>
      <c r="AB5779" s="16">
        <v>12221035</v>
      </c>
      <c r="AC5779" t="s">
        <v>6497</v>
      </c>
      <c r="AD5779">
        <v>40002</v>
      </c>
      <c r="AF5779">
        <v>70002</v>
      </c>
      <c r="AH5779">
        <v>140625</v>
      </c>
      <c r="AI5779" s="16" t="s">
        <v>6493</v>
      </c>
      <c r="AJ5779" s="16" t="s">
        <v>6493</v>
      </c>
      <c r="AK5779" s="16" t="s">
        <v>354</v>
      </c>
    </row>
    <row r="5780" spans="2:37">
      <c r="B5780" s="16" t="n">
        <f>10000000+INDEX(编号表!$B:$B,MATCH(F5780,编号表!$A:$A,0))*100000+INDEX(编号表!$F:$F,MATCH(D5780,编号表!$E:$E,0))*1000+INDEX(编号表!$D:$D,MATCH(E5780,编号表!$C:$C,0))*10000+G5780</f>
        <v>12272036</v>
      </c>
      <c r="C5780" s="16" t="inlineStr">
        <is>
          <t xml:space="preserve">传音符</t>
        </is>
      </c>
      <c r="D5780" s="16" t="s">
        <v>102</v>
      </c>
      <c r="E5780" s="16" t="s">
        <v>354</v>
      </c>
      <c r="F5780" s="16" t="s">
        <v>6493</v>
      </c>
      <c r="G5780" s="16">
        <v>36</v>
      </c>
      <c r="I5780">
        <v>60</v>
      </c>
      <c r="J5780" t="str">
        <f t="shared" si="92"/>
        <v>大类_灵品合体符箓</v>
      </c>
      <c r="K5780" t="s">
        <v>337</v>
      </c>
      <c r="L5780">
        <v>1</v>
      </c>
      <c r="M5780" s="16" t="s">
        <v>6493</v>
      </c>
      <c r="O5780">
        <v>0</v>
      </c>
      <c r="P5780" t="b">
        <v>1</v>
      </c>
      <c r="Q5780"/>
      <c r="R5780" t="b">
        <v>0</v>
      </c>
      <c r="S5780">
        <v>1</v>
      </c>
      <c r="T5780" t="s">
        <v>91</v>
      </c>
      <c r="U5780">
        <v>999</v>
      </c>
      <c r="V5780" s="16" t="s">
        <v>6494</v>
      </c>
      <c r="W5780" s="16">
        <v>11890017</v>
      </c>
      <c r="Y5780" t="inlineStr">
        <is>
          <t xml:space="preserve">打开NPC交易面板。待NPC交易系统完成后开放。一次性符箓，使用后消耗。</t>
        </is>
      </c>
      <c r="Z5780" t="inlineStr">
        <is>
          <t xml:space="preserve">|cFFAAAABB灵音跨山海，所求有所应。|r</t>
        </is>
      </c>
      <c r="AA5780" t="s">
        <v>373</v>
      </c>
      <c r="AB5780" s="16">
        <v>12221036</v>
      </c>
      <c r="AC5780" t="s">
        <v>6497</v>
      </c>
      <c r="AD5780">
        <v>40002</v>
      </c>
      <c r="AF5780">
        <v>70002</v>
      </c>
      <c r="AH5780">
        <v>140625</v>
      </c>
      <c r="AI5780" s="16" t="s">
        <v>6493</v>
      </c>
      <c r="AJ5780" s="16" t="s">
        <v>6493</v>
      </c>
      <c r="AK5780" s="16" t="s">
        <v>354</v>
      </c>
    </row>
    <row r="5781" spans="2:37">
      <c r="B5781" s="16" t="n">
        <f>10000000+INDEX(编号表!$B:$B,MATCH(F5781,编号表!$A:$A,0))*100000+INDEX(编号表!$F:$F,MATCH(D5781,编号表!$E:$E,0))*1000+INDEX(编号表!$D:$D,MATCH(E5781,编号表!$C:$C,0))*10000+G5781</f>
        <v>12272037</v>
      </c>
      <c r="C5781" s="16" t="inlineStr">
        <is>
          <t xml:space="preserve">指路符</t>
        </is>
      </c>
      <c r="D5781" s="16" t="s">
        <v>102</v>
      </c>
      <c r="E5781" s="16" t="s">
        <v>354</v>
      </c>
      <c r="F5781" s="16" t="s">
        <v>6493</v>
      </c>
      <c r="G5781" s="16">
        <v>37</v>
      </c>
      <c r="I5781">
        <v>60</v>
      </c>
      <c r="J5781" t="str">
        <f t="shared" si="92"/>
        <v>大类_灵品合体符箓</v>
      </c>
      <c r="K5781" t="s">
        <v>337</v>
      </c>
      <c r="L5781">
        <v>1</v>
      </c>
      <c r="M5781" s="16" t="s">
        <v>6493</v>
      </c>
      <c r="O5781">
        <v>0</v>
      </c>
      <c r="P5781" t="b">
        <v>1</v>
      </c>
      <c r="Q5781"/>
      <c r="R5781" t="b">
        <v>0</v>
      </c>
      <c r="S5781">
        <v>1</v>
      </c>
      <c r="T5781" t="s">
        <v>91</v>
      </c>
      <c r="U5781">
        <v>999</v>
      </c>
      <c r="V5781" s="16" t="s">
        <v>6494</v>
      </c>
      <c r="W5781" s="16">
        <v>11900017</v>
      </c>
      <c r="Y5781" t="inlineStr">
        <is>
          <t xml:space="preserve">在小地图上显示当前场景精英与首领的位置，持续120秒。一次性符箓，使用后消耗。</t>
        </is>
      </c>
      <c r="Z5781" t="inlineStr">
        <is>
          <t xml:space="preserve">|cFFAAAABB山川有迹，强敌难藏。|r</t>
        </is>
      </c>
      <c r="AA5781" t="s">
        <v>373</v>
      </c>
      <c r="AB5781" s="16">
        <v>12221037</v>
      </c>
      <c r="AC5781" t="s">
        <v>6497</v>
      </c>
      <c r="AD5781">
        <v>40002</v>
      </c>
      <c r="AF5781">
        <v>70002</v>
      </c>
      <c r="AH5781">
        <v>140625</v>
      </c>
      <c r="AI5781" s="16" t="s">
        <v>6493</v>
      </c>
      <c r="AJ5781" s="16" t="s">
        <v>6493</v>
      </c>
      <c r="AK5781" s="16" t="s">
        <v>354</v>
      </c>
    </row>
    <row r="5782" spans="2:37">
      <c r="B5782" s="16" t="n">
        <f>10000000+INDEX(编号表!$B:$B,MATCH(F5782,编号表!$A:$A,0))*100000+INDEX(编号表!$F:$F,MATCH(D5782,编号表!$E:$E,0))*1000+INDEX(编号表!$D:$D,MATCH(E5782,编号表!$C:$C,0))*10000+G5782</f>
        <v>12272038</v>
      </c>
      <c r="C5782" s="16" t="inlineStr">
        <is>
          <t xml:space="preserve">震慑符</t>
        </is>
      </c>
      <c r="D5782" s="16" t="s">
        <v>102</v>
      </c>
      <c r="E5782" s="16" t="s">
        <v>354</v>
      </c>
      <c r="F5782" s="16" t="s">
        <v>6493</v>
      </c>
      <c r="G5782" s="16">
        <v>38</v>
      </c>
      <c r="I5782">
        <v>60</v>
      </c>
      <c r="J5782" t="str">
        <f t="shared" si="92"/>
        <v>大类_灵品合体符箓</v>
      </c>
      <c r="K5782" t="s">
        <v>337</v>
      </c>
      <c r="L5782">
        <v>1</v>
      </c>
      <c r="M5782" s="16" t="s">
        <v>6493</v>
      </c>
      <c r="O5782">
        <v>0</v>
      </c>
      <c r="P5782" t="b">
        <v>1</v>
      </c>
      <c r="Q5782"/>
      <c r="R5782" t="b">
        <v>0</v>
      </c>
      <c r="S5782">
        <v>1</v>
      </c>
      <c r="T5782" t="s">
        <v>91</v>
      </c>
      <c r="U5782">
        <v>999</v>
      </c>
      <c r="V5782" s="16" t="s">
        <v>6494</v>
      </c>
      <c r="W5782" s="16">
        <v>11910017</v>
      </c>
      <c r="Y5782" t="inlineStr">
        <is>
          <t xml:space="preserve">使一个敌人恐惧2秒，随机逃窜，不能普攻和施法。一次性符箓，使用后消耗。</t>
        </is>
      </c>
      <c r="Z5782" t="inlineStr">
        <is>
          <t xml:space="preserve">|cFFAAAABB一符慑魄，敌胆自寒。|r</t>
        </is>
      </c>
      <c r="AA5782" t="s">
        <v>373</v>
      </c>
      <c r="AB5782" s="16">
        <v>12221038</v>
      </c>
      <c r="AC5782" t="s">
        <v>6497</v>
      </c>
      <c r="AD5782">
        <v>40002</v>
      </c>
      <c r="AF5782">
        <v>70002</v>
      </c>
      <c r="AH5782">
        <v>140625</v>
      </c>
      <c r="AI5782" s="16" t="s">
        <v>6493</v>
      </c>
      <c r="AJ5782" s="16" t="s">
        <v>6493</v>
      </c>
      <c r="AK5782" s="16" t="s">
        <v>354</v>
      </c>
    </row>
    <row r="5783" spans="2:37">
      <c r="B5783" s="16" t="n">
        <f>10000000+INDEX(编号表!$B:$B,MATCH(F5783,编号表!$A:$A,0))*100000+INDEX(编号表!$F:$F,MATCH(D5783,编号表!$E:$E,0))*1000+INDEX(编号表!$D:$D,MATCH(E5783,编号表!$C:$C,0))*10000+G5783</f>
        <v>12272039</v>
      </c>
      <c r="C5783" s="16" t="inlineStr">
        <is>
          <t xml:space="preserve">挪移符</t>
        </is>
      </c>
      <c r="D5783" s="16" t="s">
        <v>102</v>
      </c>
      <c r="E5783" s="16" t="s">
        <v>354</v>
      </c>
      <c r="F5783" s="16" t="s">
        <v>6493</v>
      </c>
      <c r="G5783" s="16">
        <v>39</v>
      </c>
      <c r="I5783">
        <v>60</v>
      </c>
      <c r="J5783" t="str">
        <f t="shared" si="92"/>
        <v>大类_灵品合体符箓</v>
      </c>
      <c r="K5783" t="s">
        <v>337</v>
      </c>
      <c r="L5783">
        <v>1</v>
      </c>
      <c r="M5783" s="16" t="s">
        <v>6493</v>
      </c>
      <c r="O5783">
        <v>0</v>
      </c>
      <c r="P5783" t="b">
        <v>1</v>
      </c>
      <c r="Q5783"/>
      <c r="R5783" t="b">
        <v>0</v>
      </c>
      <c r="S5783">
        <v>1</v>
      </c>
      <c r="T5783" t="s">
        <v>91</v>
      </c>
      <c r="U5783">
        <v>999</v>
      </c>
      <c r="V5783" s="16" t="s">
        <v>6494</v>
      </c>
      <c r="W5783" s="16">
        <v>11920017</v>
      </c>
      <c r="Y5783" t="inlineStr">
        <is>
          <t xml:space="preserve">在当前场景内随机传送到1200码内的一个安全位置。一次性符箓，使用后消耗。</t>
        </is>
      </c>
      <c r="Z5783" t="inlineStr">
        <is>
          <t xml:space="preserve">|cFFAAAABB灵机一转，移步别处。|r</t>
        </is>
      </c>
      <c r="AA5783" t="s">
        <v>373</v>
      </c>
      <c r="AB5783" s="16">
        <v>12221039</v>
      </c>
      <c r="AC5783" t="s">
        <v>6497</v>
      </c>
      <c r="AD5783">
        <v>40002</v>
      </c>
      <c r="AF5783">
        <v>70002</v>
      </c>
      <c r="AH5783">
        <v>140625</v>
      </c>
      <c r="AI5783" s="16" t="s">
        <v>6493</v>
      </c>
      <c r="AJ5783" s="16" t="s">
        <v>6493</v>
      </c>
      <c r="AK5783" s="16" t="s">
        <v>354</v>
      </c>
    </row>
    <row r="5784" spans="2:37">
      <c r="B5784" s="16" t="n">
        <f>10000000+INDEX(编号表!$B:$B,MATCH(F5784,编号表!$A:$A,0))*100000+INDEX(编号表!$F:$F,MATCH(D5784,编号表!$E:$E,0))*1000+INDEX(编号表!$D:$D,MATCH(E5784,编号表!$C:$C,0))*10000+G5784</f>
        <v>12272040</v>
      </c>
      <c r="C5784" s="16" t="inlineStr">
        <is>
          <t xml:space="preserve">替身符</t>
        </is>
      </c>
      <c r="D5784" s="16" t="s">
        <v>102</v>
      </c>
      <c r="E5784" s="16" t="s">
        <v>354</v>
      </c>
      <c r="F5784" s="16" t="s">
        <v>6493</v>
      </c>
      <c r="G5784" s="16">
        <v>40</v>
      </c>
      <c r="I5784">
        <v>60</v>
      </c>
      <c r="J5784" t="str">
        <f t="shared" si="92"/>
        <v>大类_灵品合体符箓</v>
      </c>
      <c r="K5784" t="s">
        <v>337</v>
      </c>
      <c r="L5784">
        <v>1</v>
      </c>
      <c r="M5784" s="16" t="s">
        <v>6493</v>
      </c>
      <c r="O5784">
        <v>0</v>
      </c>
      <c r="P5784" t="b">
        <v>1</v>
      </c>
      <c r="Q5784"/>
      <c r="R5784" t="b">
        <v>0</v>
      </c>
      <c r="S5784">
        <v>1</v>
      </c>
      <c r="T5784" t="s">
        <v>91</v>
      </c>
      <c r="U5784">
        <v>999</v>
      </c>
      <c r="V5784" s="16" t="s">
        <v>6494</v>
      </c>
      <c r="W5784" s="16">
        <v>11930017</v>
      </c>
      <c r="Y5784" t="inlineStr">
        <is>
          <t xml:space="preserve">120秒内受到下一次暴击时，取消该次全部暴击伤害，并消耗此状态。一次性符箓，使用后消耗。</t>
        </is>
      </c>
      <c r="Z5784" t="s">
        <v>6617</v>
      </c>
      <c r="AA5784" t="s">
        <v>373</v>
      </c>
      <c r="AB5784" s="16">
        <v>12221040</v>
      </c>
      <c r="AC5784" t="s">
        <v>6497</v>
      </c>
      <c r="AD5784">
        <v>40002</v>
      </c>
      <c r="AF5784">
        <v>70002</v>
      </c>
      <c r="AH5784">
        <v>140625</v>
      </c>
      <c r="AI5784" s="16" t="s">
        <v>6493</v>
      </c>
      <c r="AJ5784" s="16" t="s">
        <v>6493</v>
      </c>
      <c r="AK5784" s="16" t="s">
        <v>354</v>
      </c>
    </row>
    <row r="5785" spans="2:37">
      <c r="B5785" s="16" t="n">
        <f>10000000+INDEX(编号表!$B:$B,MATCH(F5785,编号表!$A:$A,0))*100000+INDEX(编号表!$F:$F,MATCH(D5785,编号表!$E:$E,0))*1000+INDEX(编号表!$D:$D,MATCH(E5785,编号表!$C:$C,0))*10000+G5785</f>
        <v>12272041</v>
      </c>
      <c r="C5785" s="16" t="inlineStr">
        <is>
          <t xml:space="preserve">问心符</t>
        </is>
      </c>
      <c r="D5785" s="16" t="s">
        <v>102</v>
      </c>
      <c r="E5785" s="16" t="s">
        <v>354</v>
      </c>
      <c r="F5785" s="16" t="s">
        <v>6493</v>
      </c>
      <c r="G5785" s="16">
        <v>41</v>
      </c>
      <c r="I5785">
        <v>60</v>
      </c>
      <c r="J5785" t="str">
        <f t="shared" si="92"/>
        <v>大类_灵品合体符箓</v>
      </c>
      <c r="K5785" t="s">
        <v>337</v>
      </c>
      <c r="L5785">
        <v>1</v>
      </c>
      <c r="M5785" s="16" t="s">
        <v>6493</v>
      </c>
      <c r="O5785">
        <v>0</v>
      </c>
      <c r="P5785" t="b">
        <v>1</v>
      </c>
      <c r="Q5785"/>
      <c r="R5785" t="b">
        <v>0</v>
      </c>
      <c r="S5785">
        <v>1</v>
      </c>
      <c r="T5785" t="s">
        <v>91</v>
      </c>
      <c r="U5785">
        <v>999</v>
      </c>
      <c r="V5785" s="16" t="s">
        <v>6494</v>
      </c>
      <c r="W5785" s="16">
        <v>11940017</v>
      </c>
      <c r="Y5785" t="inlineStr">
        <is>
          <t xml:space="preserve">降低敌人物理攻击、法术攻击上下限各12.5%，持续120秒。一次性符箓，使用后消耗。</t>
        </is>
      </c>
      <c r="Z5785" t="inlineStr">
        <is>
          <t xml:space="preserve">|cFFAAAABB一符压念，攻势自衰。|r</t>
        </is>
      </c>
      <c r="AA5785" t="s">
        <v>373</v>
      </c>
      <c r="AB5785" s="16">
        <v>12221041</v>
      </c>
      <c r="AC5785" t="s">
        <v>6497</v>
      </c>
      <c r="AD5785">
        <v>40002</v>
      </c>
      <c r="AF5785">
        <v>70002</v>
      </c>
      <c r="AH5785">
        <v>140625</v>
      </c>
      <c r="AI5785" s="16" t="s">
        <v>6493</v>
      </c>
      <c r="AJ5785" s="16" t="s">
        <v>6493</v>
      </c>
      <c r="AK5785" s="16" t="s">
        <v>354</v>
      </c>
    </row>
    <row r="5786" spans="2:37">
      <c r="B5786" s="16" t="n">
        <f>10000000+INDEX(编号表!$B:$B,MATCH(F5786,编号表!$A:$A,0))*100000+INDEX(编号表!$F:$F,MATCH(D5786,编号表!$E:$E,0))*1000+INDEX(编号表!$D:$D,MATCH(E5786,编号表!$C:$C,0))*10000+G5786</f>
        <v>12282000</v>
      </c>
      <c r="C5786" s="16" t="inlineStr">
        <is>
          <t xml:space="preserve">火弹符</t>
        </is>
      </c>
      <c r="D5786" s="16" t="s">
        <v>102</v>
      </c>
      <c r="E5786" s="16" t="s">
        <v>357</v>
      </c>
      <c r="F5786" s="16" t="s">
        <v>6493</v>
      </c>
      <c r="G5786" s="16">
        <v>0</v>
      </c>
      <c r="I5786">
        <v>60</v>
      </c>
      <c r="J5786" t="str">
        <f t="shared" si="92"/>
        <v>大类_灵品大乘符箓</v>
      </c>
      <c r="K5786" t="s">
        <v>337</v>
      </c>
      <c r="L5786">
        <v>1</v>
      </c>
      <c r="M5786" s="16" t="s">
        <v>6493</v>
      </c>
      <c r="O5786">
        <v>0</v>
      </c>
      <c r="P5786" t="b">
        <v>1</v>
      </c>
      <c r="Q5786"/>
      <c r="R5786" t="b">
        <v>0</v>
      </c>
      <c r="S5786">
        <v>1</v>
      </c>
      <c r="T5786" t="s">
        <v>91</v>
      </c>
      <c r="U5786">
        <v>999</v>
      </c>
      <c r="V5786" s="16" t="s">
        <v>6494</v>
      </c>
      <c r="W5786" s="16">
        <v>11530020</v>
      </c>
      <c r="Y5786" t="inlineStr">
        <is>
          <t xml:space="preserve">向一个敌人发射火弹，造成1800000点法术伤害。一次性符箓，使用后消耗。</t>
        </is>
      </c>
      <c r="Z5786" t="s">
        <v>6496</v>
      </c>
      <c r="AA5786" t="s">
        <v>373</v>
      </c>
      <c r="AB5786" s="16">
        <v>12221000</v>
      </c>
      <c r="AC5786" t="s">
        <v>6497</v>
      </c>
      <c r="AD5786">
        <v>40002</v>
      </c>
      <c r="AF5786">
        <v>70002</v>
      </c>
      <c r="AH5786">
        <v>703125</v>
      </c>
      <c r="AI5786" s="16" t="s">
        <v>6493</v>
      </c>
      <c r="AJ5786" s="16" t="s">
        <v>6493</v>
      </c>
      <c r="AK5786" s="16" t="s">
        <v>357</v>
      </c>
    </row>
    <row r="5787" spans="2:37">
      <c r="B5787" s="16" t="n">
        <f>10000000+INDEX(编号表!$B:$B,MATCH(F5787,编号表!$A:$A,0))*100000+INDEX(编号表!$F:$F,MATCH(D5787,编号表!$E:$E,0))*1000+INDEX(编号表!$D:$D,MATCH(E5787,编号表!$C:$C,0))*10000+G5787</f>
        <v>12282001</v>
      </c>
      <c r="C5787" s="16" t="inlineStr">
        <is>
          <t xml:space="preserve">火云符</t>
        </is>
      </c>
      <c r="D5787" s="16" t="s">
        <v>102</v>
      </c>
      <c r="E5787" s="16" t="s">
        <v>357</v>
      </c>
      <c r="F5787" s="16" t="s">
        <v>6493</v>
      </c>
      <c r="G5787" s="16">
        <v>1</v>
      </c>
      <c r="I5787">
        <v>60</v>
      </c>
      <c r="J5787" t="str">
        <f t="shared" si="92"/>
        <v>大类_灵品大乘符箓</v>
      </c>
      <c r="K5787" t="s">
        <v>337</v>
      </c>
      <c r="L5787">
        <v>1</v>
      </c>
      <c r="M5787" s="16" t="s">
        <v>6493</v>
      </c>
      <c r="O5787">
        <v>0</v>
      </c>
      <c r="P5787" t="b">
        <v>1</v>
      </c>
      <c r="Q5787"/>
      <c r="R5787" t="b">
        <v>0</v>
      </c>
      <c r="S5787">
        <v>1</v>
      </c>
      <c r="T5787" t="s">
        <v>91</v>
      </c>
      <c r="U5787">
        <v>999</v>
      </c>
      <c r="V5787" s="16" t="s">
        <v>6494</v>
      </c>
      <c r="W5787" s="16">
        <v>11540020</v>
      </c>
      <c r="Y5787" t="inlineStr">
        <is>
          <t xml:space="preserve">在目标地点形成半径220码的固定火云，每秒对范围内敌人造成450000点法术伤害，持续120秒。一次性符箓，使用后消耗。</t>
        </is>
      </c>
      <c r="Z5787" t="s">
        <v>6500</v>
      </c>
      <c r="AA5787" t="s">
        <v>373</v>
      </c>
      <c r="AB5787" s="16">
        <v>12221001</v>
      </c>
      <c r="AC5787" t="s">
        <v>6497</v>
      </c>
      <c r="AD5787">
        <v>40002</v>
      </c>
      <c r="AF5787">
        <v>70002</v>
      </c>
      <c r="AH5787">
        <v>703125</v>
      </c>
      <c r="AI5787" s="16" t="s">
        <v>6493</v>
      </c>
      <c r="AJ5787" s="16" t="s">
        <v>6493</v>
      </c>
      <c r="AK5787" s="16" t="s">
        <v>357</v>
      </c>
    </row>
    <row r="5788" spans="2:37">
      <c r="B5788" s="16" t="n">
        <f>10000000+INDEX(编号表!$B:$B,MATCH(F5788,编号表!$A:$A,0))*100000+INDEX(编号表!$F:$F,MATCH(D5788,编号表!$E:$E,0))*1000+INDEX(编号表!$D:$D,MATCH(E5788,编号表!$C:$C,0))*10000+G5788</f>
        <v>12282002</v>
      </c>
      <c r="C5788" s="16" t="inlineStr">
        <is>
          <t xml:space="preserve">冰锥符</t>
        </is>
      </c>
      <c r="D5788" s="16" t="s">
        <v>102</v>
      </c>
      <c r="E5788" s="16" t="s">
        <v>357</v>
      </c>
      <c r="F5788" s="16" t="s">
        <v>6493</v>
      </c>
      <c r="G5788" s="16">
        <v>2</v>
      </c>
      <c r="I5788">
        <v>60</v>
      </c>
      <c r="J5788" t="str">
        <f t="shared" si="92"/>
        <v>大类_灵品大乘符箓</v>
      </c>
      <c r="K5788" t="s">
        <v>337</v>
      </c>
      <c r="L5788">
        <v>1</v>
      </c>
      <c r="M5788" s="16" t="s">
        <v>6493</v>
      </c>
      <c r="O5788">
        <v>0</v>
      </c>
      <c r="P5788" t="b">
        <v>1</v>
      </c>
      <c r="Q5788"/>
      <c r="R5788" t="b">
        <v>0</v>
      </c>
      <c r="S5788">
        <v>1</v>
      </c>
      <c r="T5788" t="s">
        <v>91</v>
      </c>
      <c r="U5788">
        <v>999</v>
      </c>
      <c r="V5788" s="16" t="s">
        <v>6494</v>
      </c>
      <c r="W5788" s="16">
        <v>11550020</v>
      </c>
      <c r="Y5788" t="inlineStr">
        <is>
          <t xml:space="preserve">向一个敌人发射冰锥，造成1350000点法术伤害。一次性符箓，使用后消耗。</t>
        </is>
      </c>
      <c r="Z5788" t="inlineStr">
        <is>
          <t xml:space="preserve">|cFFAAAABB水凝一线，寒锋破空。|r</t>
        </is>
      </c>
      <c r="AA5788" t="s">
        <v>373</v>
      </c>
      <c r="AB5788" s="16">
        <v>12221002</v>
      </c>
      <c r="AC5788" t="s">
        <v>6497</v>
      </c>
      <c r="AD5788">
        <v>40002</v>
      </c>
      <c r="AF5788">
        <v>70002</v>
      </c>
      <c r="AH5788">
        <v>703125</v>
      </c>
      <c r="AI5788" s="16" t="s">
        <v>6493</v>
      </c>
      <c r="AJ5788" s="16" t="s">
        <v>6493</v>
      </c>
      <c r="AK5788" s="16" t="s">
        <v>357</v>
      </c>
    </row>
    <row r="5789" spans="2:37">
      <c r="B5789" s="16" t="n">
        <f>10000000+INDEX(编号表!$B:$B,MATCH(F5789,编号表!$A:$A,0))*100000+INDEX(编号表!$F:$F,MATCH(D5789,编号表!$E:$E,0))*1000+INDEX(编号表!$D:$D,MATCH(E5789,编号表!$C:$C,0))*10000+G5789</f>
        <v>12282003</v>
      </c>
      <c r="C5789" s="16" t="inlineStr">
        <is>
          <t xml:space="preserve">金刃符</t>
        </is>
      </c>
      <c r="D5789" s="16" t="s">
        <v>102</v>
      </c>
      <c r="E5789" s="16" t="s">
        <v>357</v>
      </c>
      <c r="F5789" s="16" t="s">
        <v>6493</v>
      </c>
      <c r="G5789" s="16">
        <v>3</v>
      </c>
      <c r="I5789">
        <v>60</v>
      </c>
      <c r="J5789" t="str">
        <f t="shared" si="92"/>
        <v>大类_灵品大乘符箓</v>
      </c>
      <c r="K5789" t="s">
        <v>337</v>
      </c>
      <c r="L5789">
        <v>1</v>
      </c>
      <c r="M5789" s="16" t="s">
        <v>6493</v>
      </c>
      <c r="O5789">
        <v>0</v>
      </c>
      <c r="P5789" t="b">
        <v>1</v>
      </c>
      <c r="Q5789"/>
      <c r="R5789" t="b">
        <v>0</v>
      </c>
      <c r="S5789">
        <v>1</v>
      </c>
      <c r="T5789" t="s">
        <v>91</v>
      </c>
      <c r="U5789">
        <v>999</v>
      </c>
      <c r="V5789" s="16" t="s">
        <v>6494</v>
      </c>
      <c r="W5789" s="16">
        <v>11560020</v>
      </c>
      <c r="Y5789" t="inlineStr">
        <is>
          <t xml:space="preserve">对前方直线内敌人造成基础1350000点法术伤害；伤害随距离衰减，范围边缘为基础伤害的70%。一次性符箓，使用后消耗。</t>
        </is>
      </c>
      <c r="Z5789" t="s">
        <v>6506</v>
      </c>
      <c r="AA5789" t="s">
        <v>373</v>
      </c>
      <c r="AB5789" s="16">
        <v>12221003</v>
      </c>
      <c r="AC5789" t="s">
        <v>6497</v>
      </c>
      <c r="AD5789">
        <v>40002</v>
      </c>
      <c r="AF5789">
        <v>70002</v>
      </c>
      <c r="AH5789">
        <v>703125</v>
      </c>
      <c r="AI5789" s="16" t="s">
        <v>6493</v>
      </c>
      <c r="AJ5789" s="16" t="s">
        <v>6493</v>
      </c>
      <c r="AK5789" s="16" t="s">
        <v>357</v>
      </c>
    </row>
    <row r="5790" spans="2:37">
      <c r="B5790" s="16" t="n">
        <f>10000000+INDEX(编号表!$B:$B,MATCH(F5790,编号表!$A:$A,0))*100000+INDEX(编号表!$F:$F,MATCH(D5790,编号表!$E:$E,0))*1000+INDEX(编号表!$D:$D,MATCH(E5790,编号表!$C:$C,0))*10000+G5790</f>
        <v>12282004</v>
      </c>
      <c r="C5790" s="16" t="inlineStr">
        <is>
          <t xml:space="preserve">落石符</t>
        </is>
      </c>
      <c r="D5790" s="16" t="s">
        <v>102</v>
      </c>
      <c r="E5790" s="16" t="s">
        <v>357</v>
      </c>
      <c r="F5790" s="16" t="s">
        <v>6493</v>
      </c>
      <c r="G5790" s="16">
        <v>4</v>
      </c>
      <c r="I5790">
        <v>60</v>
      </c>
      <c r="J5790" t="str">
        <f t="shared" ref="J5790:J5827" si="93">"大类_"&amp;D5790&amp;E5790&amp;F5790</f>
        <v>大类_灵品大乘符箓</v>
      </c>
      <c r="K5790" t="s">
        <v>337</v>
      </c>
      <c r="L5790">
        <v>1</v>
      </c>
      <c r="M5790" s="16" t="s">
        <v>6493</v>
      </c>
      <c r="O5790">
        <v>0</v>
      </c>
      <c r="P5790" t="b">
        <v>1</v>
      </c>
      <c r="Q5790"/>
      <c r="R5790" t="b">
        <v>0</v>
      </c>
      <c r="S5790">
        <v>1</v>
      </c>
      <c r="T5790" t="s">
        <v>91</v>
      </c>
      <c r="U5790">
        <v>999</v>
      </c>
      <c r="V5790" s="16" t="s">
        <v>6494</v>
      </c>
      <c r="W5790" s="16">
        <v>11570020</v>
      </c>
      <c r="Y5790" t="inlineStr">
        <is>
          <t xml:space="preserve">对目标小范围内敌人造成1500000点法术伤害。一次性符箓，使用后消耗。</t>
        </is>
      </c>
      <c r="Z5790" t="s">
        <v>6509</v>
      </c>
      <c r="AA5790" t="s">
        <v>373</v>
      </c>
      <c r="AB5790" s="16">
        <v>12221004</v>
      </c>
      <c r="AC5790" t="s">
        <v>6497</v>
      </c>
      <c r="AD5790">
        <v>40002</v>
      </c>
      <c r="AF5790">
        <v>70002</v>
      </c>
      <c r="AH5790">
        <v>703125</v>
      </c>
      <c r="AI5790" s="16" t="s">
        <v>6493</v>
      </c>
      <c r="AJ5790" s="16" t="s">
        <v>6493</v>
      </c>
      <c r="AK5790" s="16" t="s">
        <v>357</v>
      </c>
    </row>
    <row r="5791" spans="2:37">
      <c r="B5791" s="16" t="n">
        <f>10000000+INDEX(编号表!$B:$B,MATCH(F5791,编号表!$A:$A,0))*100000+INDEX(编号表!$F:$F,MATCH(D5791,编号表!$E:$E,0))*1000+INDEX(编号表!$D:$D,MATCH(E5791,编号表!$C:$C,0))*10000+G5791</f>
        <v>12282005</v>
      </c>
      <c r="C5791" s="16" t="inlineStr">
        <is>
          <t xml:space="preserve">雷击符</t>
        </is>
      </c>
      <c r="D5791" s="16" t="s">
        <v>102</v>
      </c>
      <c r="E5791" s="16" t="s">
        <v>357</v>
      </c>
      <c r="F5791" s="16" t="s">
        <v>6493</v>
      </c>
      <c r="G5791" s="16">
        <v>5</v>
      </c>
      <c r="I5791">
        <v>60</v>
      </c>
      <c r="J5791" t="str">
        <f t="shared" si="93"/>
        <v>大类_灵品大乘符箓</v>
      </c>
      <c r="K5791" t="s">
        <v>337</v>
      </c>
      <c r="L5791">
        <v>1</v>
      </c>
      <c r="M5791" s="16" t="s">
        <v>6493</v>
      </c>
      <c r="O5791">
        <v>0</v>
      </c>
      <c r="P5791" t="b">
        <v>1</v>
      </c>
      <c r="Q5791"/>
      <c r="R5791" t="b">
        <v>0</v>
      </c>
      <c r="S5791">
        <v>1</v>
      </c>
      <c r="T5791" t="s">
        <v>91</v>
      </c>
      <c r="U5791">
        <v>999</v>
      </c>
      <c r="V5791" s="16" t="s">
        <v>6494</v>
      </c>
      <c r="W5791" s="16">
        <v>11580020</v>
      </c>
      <c r="Y5791" t="inlineStr">
        <is>
          <t xml:space="preserve">对一个敌人造成1200000点法术伤害。一次性符箓，使用后消耗。</t>
        </is>
      </c>
      <c r="Z5791" t="s">
        <v>6512</v>
      </c>
      <c r="AA5791" t="s">
        <v>373</v>
      </c>
      <c r="AB5791" s="16">
        <v>12221005</v>
      </c>
      <c r="AC5791" t="s">
        <v>6497</v>
      </c>
      <c r="AD5791">
        <v>40002</v>
      </c>
      <c r="AF5791">
        <v>70002</v>
      </c>
      <c r="AH5791">
        <v>703125</v>
      </c>
      <c r="AI5791" s="16" t="s">
        <v>6493</v>
      </c>
      <c r="AJ5791" s="16" t="s">
        <v>6493</v>
      </c>
      <c r="AK5791" s="16" t="s">
        <v>357</v>
      </c>
    </row>
    <row r="5792" spans="2:37">
      <c r="B5792" s="16" t="n">
        <f>10000000+INDEX(编号表!$B:$B,MATCH(F5792,编号表!$A:$A,0))*100000+INDEX(编号表!$F:$F,MATCH(D5792,编号表!$E:$E,0))*1000+INDEX(编号表!$D:$D,MATCH(E5792,编号表!$C:$C,0))*10000+G5792</f>
        <v>12282006</v>
      </c>
      <c r="C5792" s="16" t="inlineStr">
        <is>
          <t xml:space="preserve">裂甲符</t>
        </is>
      </c>
      <c r="D5792" s="16" t="s">
        <v>102</v>
      </c>
      <c r="E5792" s="16" t="s">
        <v>357</v>
      </c>
      <c r="F5792" s="16" t="s">
        <v>6493</v>
      </c>
      <c r="G5792" s="16">
        <v>6</v>
      </c>
      <c r="I5792">
        <v>60</v>
      </c>
      <c r="J5792" t="str">
        <f t="shared" si="93"/>
        <v>大类_灵品大乘符箓</v>
      </c>
      <c r="K5792" t="s">
        <v>337</v>
      </c>
      <c r="L5792">
        <v>1</v>
      </c>
      <c r="M5792" s="16" t="s">
        <v>6493</v>
      </c>
      <c r="O5792">
        <v>0</v>
      </c>
      <c r="P5792" t="b">
        <v>1</v>
      </c>
      <c r="Q5792"/>
      <c r="R5792" t="b">
        <v>0</v>
      </c>
      <c r="S5792">
        <v>1</v>
      </c>
      <c r="T5792" t="s">
        <v>91</v>
      </c>
      <c r="U5792">
        <v>999</v>
      </c>
      <c r="V5792" s="16" t="s">
        <v>6494</v>
      </c>
      <c r="W5792" s="16">
        <v>11590020</v>
      </c>
      <c r="Y5792" t="inlineStr">
        <is>
          <t xml:space="preserve">降低敌人的物理、法术防御上下限各18.75%，持续120秒。一次性符箓，使用后消耗。</t>
        </is>
      </c>
      <c r="Z5792" t="s">
        <v>6515</v>
      </c>
      <c r="AA5792" t="s">
        <v>373</v>
      </c>
      <c r="AB5792" s="16">
        <v>12221006</v>
      </c>
      <c r="AC5792" t="s">
        <v>6497</v>
      </c>
      <c r="AD5792">
        <v>40002</v>
      </c>
      <c r="AF5792">
        <v>70002</v>
      </c>
      <c r="AH5792">
        <v>703125</v>
      </c>
      <c r="AI5792" s="16" t="s">
        <v>6493</v>
      </c>
      <c r="AJ5792" s="16" t="s">
        <v>6493</v>
      </c>
      <c r="AK5792" s="16" t="s">
        <v>357</v>
      </c>
    </row>
    <row r="5793" spans="2:37">
      <c r="B5793" s="16" t="n">
        <f>10000000+INDEX(编号表!$B:$B,MATCH(F5793,编号表!$A:$A,0))*100000+INDEX(编号表!$F:$F,MATCH(D5793,编号表!$E:$E,0))*1000+INDEX(编号表!$D:$D,MATCH(E5793,编号表!$C:$C,0))*10000+G5793</f>
        <v>12282007</v>
      </c>
      <c r="C5793" s="16" t="inlineStr">
        <is>
          <t xml:space="preserve">惊魂符</t>
        </is>
      </c>
      <c r="D5793" s="16" t="s">
        <v>102</v>
      </c>
      <c r="E5793" s="16" t="s">
        <v>357</v>
      </c>
      <c r="F5793" s="16" t="s">
        <v>6493</v>
      </c>
      <c r="G5793" s="16">
        <v>7</v>
      </c>
      <c r="I5793">
        <v>60</v>
      </c>
      <c r="J5793" t="str">
        <f t="shared" si="93"/>
        <v>大类_灵品大乘符箓</v>
      </c>
      <c r="K5793" t="s">
        <v>337</v>
      </c>
      <c r="L5793">
        <v>1</v>
      </c>
      <c r="M5793" s="16" t="s">
        <v>6493</v>
      </c>
      <c r="O5793">
        <v>0</v>
      </c>
      <c r="P5793" t="b">
        <v>1</v>
      </c>
      <c r="Q5793"/>
      <c r="R5793" t="b">
        <v>0</v>
      </c>
      <c r="S5793">
        <v>1</v>
      </c>
      <c r="T5793" t="s">
        <v>91</v>
      </c>
      <c r="U5793">
        <v>999</v>
      </c>
      <c r="V5793" s="16" t="s">
        <v>6494</v>
      </c>
      <c r="W5793" s="16">
        <v>11600020</v>
      </c>
      <c r="Y5793" t="inlineStr">
        <is>
          <t xml:space="preserve">对一个敌人造成1500000点神识系法术伤害。一次性符箓，使用后消耗。</t>
        </is>
      </c>
      <c r="Z5793" t="s">
        <v>6518</v>
      </c>
      <c r="AA5793" t="s">
        <v>373</v>
      </c>
      <c r="AB5793" s="16">
        <v>12221007</v>
      </c>
      <c r="AC5793" t="s">
        <v>6497</v>
      </c>
      <c r="AD5793">
        <v>40002</v>
      </c>
      <c r="AF5793">
        <v>70002</v>
      </c>
      <c r="AH5793">
        <v>703125</v>
      </c>
      <c r="AI5793" s="16" t="s">
        <v>6493</v>
      </c>
      <c r="AJ5793" s="16" t="s">
        <v>6493</v>
      </c>
      <c r="AK5793" s="16" t="s">
        <v>357</v>
      </c>
    </row>
    <row r="5794" spans="2:37">
      <c r="B5794" s="16" t="n">
        <f>10000000+INDEX(编号表!$B:$B,MATCH(F5794,编号表!$A:$A,0))*100000+INDEX(编号表!$F:$F,MATCH(D5794,编号表!$E:$E,0))*1000+INDEX(编号表!$D:$D,MATCH(E5794,编号表!$C:$C,0))*10000+G5794</f>
        <v>12282008</v>
      </c>
      <c r="C5794" s="16" t="inlineStr">
        <is>
          <t xml:space="preserve">金刚符</t>
        </is>
      </c>
      <c r="D5794" s="16" t="s">
        <v>102</v>
      </c>
      <c r="E5794" s="16" t="s">
        <v>357</v>
      </c>
      <c r="F5794" s="16" t="s">
        <v>6493</v>
      </c>
      <c r="G5794" s="16">
        <v>8</v>
      </c>
      <c r="I5794">
        <v>60</v>
      </c>
      <c r="J5794" t="str">
        <f t="shared" si="93"/>
        <v>大类_灵品大乘符箓</v>
      </c>
      <c r="K5794" t="s">
        <v>337</v>
      </c>
      <c r="L5794">
        <v>1</v>
      </c>
      <c r="M5794" s="16" t="s">
        <v>6493</v>
      </c>
      <c r="O5794">
        <v>0</v>
      </c>
      <c r="P5794" t="b">
        <v>1</v>
      </c>
      <c r="Q5794"/>
      <c r="R5794" t="b">
        <v>0</v>
      </c>
      <c r="S5794">
        <v>1</v>
      </c>
      <c r="T5794" t="s">
        <v>91</v>
      </c>
      <c r="U5794">
        <v>999</v>
      </c>
      <c r="V5794" s="16" t="s">
        <v>6494</v>
      </c>
      <c r="W5794" s="16">
        <v>11610020</v>
      </c>
      <c r="Y5794" t="inlineStr">
        <is>
          <t xml:space="preserve">自身或友方获得吸收936000点伤害的护盾，持续120秒。一次性符箓，使用后消耗。</t>
        </is>
      </c>
      <c r="Z5794" t="s">
        <v>6521</v>
      </c>
      <c r="AA5794" t="s">
        <v>373</v>
      </c>
      <c r="AB5794" s="16">
        <v>12221008</v>
      </c>
      <c r="AC5794" t="s">
        <v>6497</v>
      </c>
      <c r="AD5794">
        <v>40002</v>
      </c>
      <c r="AF5794">
        <v>70002</v>
      </c>
      <c r="AH5794">
        <v>703125</v>
      </c>
      <c r="AI5794" s="16" t="s">
        <v>6493</v>
      </c>
      <c r="AJ5794" s="16" t="s">
        <v>6493</v>
      </c>
      <c r="AK5794" s="16" t="s">
        <v>357</v>
      </c>
    </row>
    <row r="5795" spans="2:37">
      <c r="B5795" s="16" t="n">
        <f>10000000+INDEX(编号表!$B:$B,MATCH(F5795,编号表!$A:$A,0))*100000+INDEX(编号表!$F:$F,MATCH(D5795,编号表!$E:$E,0))*1000+INDEX(编号表!$D:$D,MATCH(E5795,编号表!$C:$C,0))*10000+G5795</f>
        <v>12282009</v>
      </c>
      <c r="C5795" s="16" t="inlineStr">
        <is>
          <t xml:space="preserve">铁甲符</t>
        </is>
      </c>
      <c r="D5795" s="16" t="s">
        <v>102</v>
      </c>
      <c r="E5795" s="16" t="s">
        <v>357</v>
      </c>
      <c r="F5795" s="16" t="s">
        <v>6493</v>
      </c>
      <c r="G5795" s="16">
        <v>9</v>
      </c>
      <c r="I5795">
        <v>60</v>
      </c>
      <c r="J5795" t="str">
        <f t="shared" si="93"/>
        <v>大类_灵品大乘符箓</v>
      </c>
      <c r="K5795" t="s">
        <v>337</v>
      </c>
      <c r="L5795">
        <v>1</v>
      </c>
      <c r="M5795" s="16" t="s">
        <v>6493</v>
      </c>
      <c r="O5795">
        <v>0</v>
      </c>
      <c r="P5795" t="b">
        <v>1</v>
      </c>
      <c r="Q5795"/>
      <c r="R5795" t="b">
        <v>0</v>
      </c>
      <c r="S5795">
        <v>1</v>
      </c>
      <c r="T5795" t="s">
        <v>91</v>
      </c>
      <c r="U5795">
        <v>999</v>
      </c>
      <c r="V5795" s="16" t="s">
        <v>6494</v>
      </c>
      <c r="W5795" s="16">
        <v>11620020</v>
      </c>
      <c r="Y5795" t="inlineStr">
        <is>
          <t xml:space="preserve">提高自身或友方物理防御上下限各18.75%，持续120秒。一次性符箓，使用后消耗。</t>
        </is>
      </c>
      <c r="Z5795" t="s">
        <v>6524</v>
      </c>
      <c r="AA5795" t="s">
        <v>373</v>
      </c>
      <c r="AB5795" s="16">
        <v>12221009</v>
      </c>
      <c r="AC5795" t="s">
        <v>6497</v>
      </c>
      <c r="AD5795">
        <v>40002</v>
      </c>
      <c r="AF5795">
        <v>70002</v>
      </c>
      <c r="AH5795">
        <v>703125</v>
      </c>
      <c r="AI5795" s="16" t="s">
        <v>6493</v>
      </c>
      <c r="AJ5795" s="16" t="s">
        <v>6493</v>
      </c>
      <c r="AK5795" s="16" t="s">
        <v>357</v>
      </c>
    </row>
    <row r="5796" spans="2:37">
      <c r="B5796" s="16" t="n">
        <f>10000000+INDEX(编号表!$B:$B,MATCH(F5796,编号表!$A:$A,0))*100000+INDEX(编号表!$F:$F,MATCH(D5796,编号表!$E:$E,0))*1000+INDEX(编号表!$D:$D,MATCH(E5796,编号表!$C:$C,0))*10000+G5796</f>
        <v>12282010</v>
      </c>
      <c r="C5796" s="16" t="inlineStr">
        <is>
          <t xml:space="preserve">水幕符</t>
        </is>
      </c>
      <c r="D5796" s="16" t="s">
        <v>102</v>
      </c>
      <c r="E5796" s="16" t="s">
        <v>357</v>
      </c>
      <c r="F5796" s="16" t="s">
        <v>6493</v>
      </c>
      <c r="G5796" s="16">
        <v>10</v>
      </c>
      <c r="I5796">
        <v>60</v>
      </c>
      <c r="J5796" t="str">
        <f t="shared" si="93"/>
        <v>大类_灵品大乘符箓</v>
      </c>
      <c r="K5796" t="s">
        <v>337</v>
      </c>
      <c r="L5796">
        <v>1</v>
      </c>
      <c r="M5796" s="16" t="s">
        <v>6493</v>
      </c>
      <c r="O5796">
        <v>0</v>
      </c>
      <c r="P5796" t="b">
        <v>1</v>
      </c>
      <c r="Q5796"/>
      <c r="R5796" t="b">
        <v>0</v>
      </c>
      <c r="S5796">
        <v>1</v>
      </c>
      <c r="T5796" t="s">
        <v>91</v>
      </c>
      <c r="U5796">
        <v>999</v>
      </c>
      <c r="V5796" s="16" t="s">
        <v>6494</v>
      </c>
      <c r="W5796" s="16">
        <v>11630020</v>
      </c>
      <c r="Y5796" t="inlineStr">
        <is>
          <t xml:space="preserve">提高自身或友方法术防御上下限各25%，持续120秒。一次性符箓，使用后消耗。</t>
        </is>
      </c>
      <c r="Z5796" t="inlineStr">
        <is>
          <t xml:space="preserve">|cFFAAAABB水幕层叠，化散来袭术力。|r</t>
        </is>
      </c>
      <c r="AA5796" t="s">
        <v>373</v>
      </c>
      <c r="AB5796" s="16">
        <v>12221010</v>
      </c>
      <c r="AC5796" t="s">
        <v>6497</v>
      </c>
      <c r="AD5796">
        <v>40002</v>
      </c>
      <c r="AF5796">
        <v>70002</v>
      </c>
      <c r="AH5796">
        <v>703125</v>
      </c>
      <c r="AI5796" s="16" t="s">
        <v>6493</v>
      </c>
      <c r="AJ5796" s="16" t="s">
        <v>6493</v>
      </c>
      <c r="AK5796" s="16" t="s">
        <v>357</v>
      </c>
    </row>
    <row r="5797" spans="2:37">
      <c r="B5797" s="16" t="n">
        <f>10000000+INDEX(编号表!$B:$B,MATCH(F5797,编号表!$A:$A,0))*100000+INDEX(编号表!$F:$F,MATCH(D5797,编号表!$E:$E,0))*1000+INDEX(编号表!$D:$D,MATCH(E5797,编号表!$C:$C,0))*10000+G5797</f>
        <v>12282011</v>
      </c>
      <c r="C5797" s="16" t="inlineStr">
        <is>
          <t xml:space="preserve">避火符</t>
        </is>
      </c>
      <c r="D5797" s="16" t="s">
        <v>102</v>
      </c>
      <c r="E5797" s="16" t="s">
        <v>357</v>
      </c>
      <c r="F5797" s="16" t="s">
        <v>6493</v>
      </c>
      <c r="G5797" s="16">
        <v>11</v>
      </c>
      <c r="I5797">
        <v>60</v>
      </c>
      <c r="J5797" t="str">
        <f t="shared" si="93"/>
        <v>大类_灵品大乘符箓</v>
      </c>
      <c r="K5797" t="s">
        <v>337</v>
      </c>
      <c r="L5797">
        <v>1</v>
      </c>
      <c r="M5797" s="16" t="s">
        <v>6493</v>
      </c>
      <c r="O5797">
        <v>0</v>
      </c>
      <c r="P5797" t="b">
        <v>1</v>
      </c>
      <c r="Q5797"/>
      <c r="R5797" t="b">
        <v>0</v>
      </c>
      <c r="S5797">
        <v>1</v>
      </c>
      <c r="T5797" t="s">
        <v>91</v>
      </c>
      <c r="U5797">
        <v>999</v>
      </c>
      <c r="V5797" s="16" t="s">
        <v>6494</v>
      </c>
      <c r="W5797" s="16">
        <v>11640020</v>
      </c>
      <c r="Y5797" t="inlineStr">
        <is>
          <t xml:space="preserve">自身或友方获得25%火行伤害减免，持续120秒。一次性符箓，使用后消耗。</t>
        </is>
      </c>
      <c r="Z5797" t="s">
        <v>6530</v>
      </c>
      <c r="AA5797" t="s">
        <v>373</v>
      </c>
      <c r="AB5797" s="16">
        <v>12221011</v>
      </c>
      <c r="AC5797" t="s">
        <v>6497</v>
      </c>
      <c r="AD5797">
        <v>40002</v>
      </c>
      <c r="AF5797">
        <v>70002</v>
      </c>
      <c r="AH5797">
        <v>703125</v>
      </c>
      <c r="AI5797" s="16" t="s">
        <v>6493</v>
      </c>
      <c r="AJ5797" s="16" t="s">
        <v>6493</v>
      </c>
      <c r="AK5797" s="16" t="s">
        <v>357</v>
      </c>
    </row>
    <row r="5798" spans="2:37">
      <c r="B5798" s="16" t="n">
        <f>10000000+INDEX(编号表!$B:$B,MATCH(F5798,编号表!$A:$A,0))*100000+INDEX(编号表!$F:$F,MATCH(D5798,编号表!$E:$E,0))*1000+INDEX(编号表!$D:$D,MATCH(E5798,编号表!$C:$C,0))*10000+G5798</f>
        <v>12282012</v>
      </c>
      <c r="C5798" s="16" t="inlineStr">
        <is>
          <t xml:space="preserve">御寒符</t>
        </is>
      </c>
      <c r="D5798" s="16" t="s">
        <v>102</v>
      </c>
      <c r="E5798" s="16" t="s">
        <v>357</v>
      </c>
      <c r="F5798" s="16" t="s">
        <v>6493</v>
      </c>
      <c r="G5798" s="16">
        <v>12</v>
      </c>
      <c r="I5798">
        <v>60</v>
      </c>
      <c r="J5798" t="str">
        <f t="shared" si="93"/>
        <v>大类_灵品大乘符箓</v>
      </c>
      <c r="K5798" t="s">
        <v>337</v>
      </c>
      <c r="L5798">
        <v>1</v>
      </c>
      <c r="M5798" s="16" t="s">
        <v>6493</v>
      </c>
      <c r="O5798">
        <v>0</v>
      </c>
      <c r="P5798" t="b">
        <v>1</v>
      </c>
      <c r="Q5798"/>
      <c r="R5798" t="b">
        <v>0</v>
      </c>
      <c r="S5798">
        <v>1</v>
      </c>
      <c r="T5798" t="s">
        <v>91</v>
      </c>
      <c r="U5798">
        <v>999</v>
      </c>
      <c r="V5798" s="16" t="s">
        <v>6494</v>
      </c>
      <c r="W5798" s="16">
        <v>11650020</v>
      </c>
      <c r="Y5798" t="inlineStr">
        <is>
          <t xml:space="preserve">自身或友方获得25%水行伤害减免，持续120秒。一次性符箓，使用后消耗。</t>
        </is>
      </c>
      <c r="Z5798" t="s">
        <v>6533</v>
      </c>
      <c r="AA5798" t="s">
        <v>373</v>
      </c>
      <c r="AB5798" s="16">
        <v>12221012</v>
      </c>
      <c r="AC5798" t="s">
        <v>6497</v>
      </c>
      <c r="AD5798">
        <v>40002</v>
      </c>
      <c r="AF5798">
        <v>70002</v>
      </c>
      <c r="AH5798">
        <v>703125</v>
      </c>
      <c r="AI5798" s="16" t="s">
        <v>6493</v>
      </c>
      <c r="AJ5798" s="16" t="s">
        <v>6493</v>
      </c>
      <c r="AK5798" s="16" t="s">
        <v>357</v>
      </c>
    </row>
    <row r="5799" spans="2:37">
      <c r="B5799" s="16" t="n">
        <f>10000000+INDEX(编号表!$B:$B,MATCH(F5799,编号表!$A:$A,0))*100000+INDEX(编号表!$F:$F,MATCH(D5799,编号表!$E:$E,0))*1000+INDEX(编号表!$D:$D,MATCH(E5799,编号表!$C:$C,0))*10000+G5799</f>
        <v>12282013</v>
      </c>
      <c r="C5799" s="16" t="inlineStr">
        <is>
          <t xml:space="preserve">镇魂符</t>
        </is>
      </c>
      <c r="D5799" s="16" t="s">
        <v>102</v>
      </c>
      <c r="E5799" s="16" t="s">
        <v>357</v>
      </c>
      <c r="F5799" s="16" t="s">
        <v>6493</v>
      </c>
      <c r="G5799" s="16">
        <v>13</v>
      </c>
      <c r="I5799">
        <v>60</v>
      </c>
      <c r="J5799" t="str">
        <f t="shared" si="93"/>
        <v>大类_灵品大乘符箓</v>
      </c>
      <c r="K5799" t="s">
        <v>337</v>
      </c>
      <c r="L5799">
        <v>1</v>
      </c>
      <c r="M5799" s="16" t="s">
        <v>6493</v>
      </c>
      <c r="O5799">
        <v>0</v>
      </c>
      <c r="P5799" t="b">
        <v>1</v>
      </c>
      <c r="Q5799"/>
      <c r="R5799" t="b">
        <v>0</v>
      </c>
      <c r="S5799">
        <v>1</v>
      </c>
      <c r="T5799" t="s">
        <v>91</v>
      </c>
      <c r="U5799">
        <v>999</v>
      </c>
      <c r="V5799" s="16" t="s">
        <v>6494</v>
      </c>
      <c r="W5799" s="16">
        <v>11660020</v>
      </c>
      <c r="Y5799" t="inlineStr">
        <is>
          <t xml:space="preserve">自身或友方获得31.25%神识伤害减免，持续120秒。一次性符箓，使用后消耗。</t>
        </is>
      </c>
      <c r="Z5799" t="s">
        <v>6536</v>
      </c>
      <c r="AA5799" t="s">
        <v>373</v>
      </c>
      <c r="AB5799" s="16">
        <v>12221013</v>
      </c>
      <c r="AC5799" t="s">
        <v>6497</v>
      </c>
      <c r="AD5799">
        <v>40002</v>
      </c>
      <c r="AF5799">
        <v>70002</v>
      </c>
      <c r="AH5799">
        <v>703125</v>
      </c>
      <c r="AI5799" s="16" t="s">
        <v>6493</v>
      </c>
      <c r="AJ5799" s="16" t="s">
        <v>6493</v>
      </c>
      <c r="AK5799" s="16" t="s">
        <v>357</v>
      </c>
    </row>
    <row r="5800" spans="2:37">
      <c r="B5800" s="16" t="n">
        <f>10000000+INDEX(编号表!$B:$B,MATCH(F5800,编号表!$A:$A,0))*100000+INDEX(编号表!$F:$F,MATCH(D5800,编号表!$E:$E,0))*1000+INDEX(编号表!$D:$D,MATCH(E5800,编号表!$C:$C,0))*10000+G5800</f>
        <v>12282014</v>
      </c>
      <c r="C5800" s="16" t="inlineStr">
        <is>
          <t xml:space="preserve">定身符</t>
        </is>
      </c>
      <c r="D5800" s="16" t="s">
        <v>102</v>
      </c>
      <c r="E5800" s="16" t="s">
        <v>357</v>
      </c>
      <c r="F5800" s="16" t="s">
        <v>6493</v>
      </c>
      <c r="G5800" s="16">
        <v>14</v>
      </c>
      <c r="I5800">
        <v>60</v>
      </c>
      <c r="J5800" t="str">
        <f t="shared" si="93"/>
        <v>大类_灵品大乘符箓</v>
      </c>
      <c r="K5800" t="s">
        <v>337</v>
      </c>
      <c r="L5800">
        <v>1</v>
      </c>
      <c r="M5800" s="16" t="s">
        <v>6493</v>
      </c>
      <c r="O5800">
        <v>0</v>
      </c>
      <c r="P5800" t="b">
        <v>1</v>
      </c>
      <c r="Q5800"/>
      <c r="R5800" t="b">
        <v>0</v>
      </c>
      <c r="S5800">
        <v>1</v>
      </c>
      <c r="T5800" t="s">
        <v>91</v>
      </c>
      <c r="U5800">
        <v>999</v>
      </c>
      <c r="V5800" s="16" t="s">
        <v>6494</v>
      </c>
      <c r="W5800" s="16">
        <v>11670020</v>
      </c>
      <c r="Y5800" t="inlineStr">
        <is>
          <t xml:space="preserve">使一个敌人定身2秒，不能移动，仍可普攻、施法。一次性符箓，使用后消耗。</t>
        </is>
      </c>
      <c r="Z5800" t="s">
        <v>6539</v>
      </c>
      <c r="AA5800" t="s">
        <v>373</v>
      </c>
      <c r="AB5800" s="16">
        <v>12221014</v>
      </c>
      <c r="AC5800" t="s">
        <v>6497</v>
      </c>
      <c r="AD5800">
        <v>40002</v>
      </c>
      <c r="AF5800">
        <v>70002</v>
      </c>
      <c r="AH5800">
        <v>703125</v>
      </c>
      <c r="AI5800" s="16" t="s">
        <v>6493</v>
      </c>
      <c r="AJ5800" s="16" t="s">
        <v>6493</v>
      </c>
      <c r="AK5800" s="16" t="s">
        <v>357</v>
      </c>
    </row>
    <row r="5801" spans="2:37">
      <c r="B5801" s="16" t="n">
        <f>10000000+INDEX(编号表!$B:$B,MATCH(F5801,编号表!$A:$A,0))*100000+INDEX(编号表!$F:$F,MATCH(D5801,编号表!$E:$E,0))*1000+INDEX(编号表!$D:$D,MATCH(E5801,编号表!$C:$C,0))*10000+G5801</f>
        <v>12282015</v>
      </c>
      <c r="C5801" s="16" t="inlineStr">
        <is>
          <t xml:space="preserve">缚藤符</t>
        </is>
      </c>
      <c r="D5801" s="16" t="s">
        <v>102</v>
      </c>
      <c r="E5801" s="16" t="s">
        <v>357</v>
      </c>
      <c r="F5801" s="16" t="s">
        <v>6493</v>
      </c>
      <c r="G5801" s="16">
        <v>15</v>
      </c>
      <c r="I5801">
        <v>60</v>
      </c>
      <c r="J5801" t="str">
        <f t="shared" si="93"/>
        <v>大类_灵品大乘符箓</v>
      </c>
      <c r="K5801" t="s">
        <v>337</v>
      </c>
      <c r="L5801">
        <v>1</v>
      </c>
      <c r="M5801" s="16" t="s">
        <v>6493</v>
      </c>
      <c r="O5801">
        <v>0</v>
      </c>
      <c r="P5801" t="b">
        <v>1</v>
      </c>
      <c r="Q5801"/>
      <c r="R5801" t="b">
        <v>0</v>
      </c>
      <c r="S5801">
        <v>1</v>
      </c>
      <c r="T5801" t="s">
        <v>91</v>
      </c>
      <c r="U5801">
        <v>999</v>
      </c>
      <c r="V5801" s="16" t="s">
        <v>6494</v>
      </c>
      <c r="W5801" s="16">
        <v>11680020</v>
      </c>
      <c r="Y5801" t="inlineStr">
        <is>
          <t xml:space="preserve">使小范围敌人定身2秒，不能移动，仍可普攻、施法。一次性符箓，使用后消耗。</t>
        </is>
      </c>
      <c r="Z5801" t="s">
        <v>6542</v>
      </c>
      <c r="AA5801" t="s">
        <v>373</v>
      </c>
      <c r="AB5801" s="16">
        <v>12221015</v>
      </c>
      <c r="AC5801" t="s">
        <v>6497</v>
      </c>
      <c r="AD5801">
        <v>40002</v>
      </c>
      <c r="AF5801">
        <v>70002</v>
      </c>
      <c r="AH5801">
        <v>703125</v>
      </c>
      <c r="AI5801" s="16" t="s">
        <v>6493</v>
      </c>
      <c r="AJ5801" s="16" t="s">
        <v>6493</v>
      </c>
      <c r="AK5801" s="16" t="s">
        <v>357</v>
      </c>
    </row>
    <row r="5802" spans="2:37">
      <c r="B5802" s="16" t="n">
        <f>10000000+INDEX(编号表!$B:$B,MATCH(F5802,编号表!$A:$A,0))*100000+INDEX(编号表!$F:$F,MATCH(D5802,编号表!$E:$E,0))*1000+INDEX(编号表!$D:$D,MATCH(E5802,编号表!$C:$C,0))*10000+G5802</f>
        <v>12282016</v>
      </c>
      <c r="C5802" s="16" t="inlineStr">
        <is>
          <t xml:space="preserve">流沙符</t>
        </is>
      </c>
      <c r="D5802" s="16" t="s">
        <v>102</v>
      </c>
      <c r="E5802" s="16" t="s">
        <v>357</v>
      </c>
      <c r="F5802" s="16" t="s">
        <v>6493</v>
      </c>
      <c r="G5802" s="16">
        <v>16</v>
      </c>
      <c r="I5802">
        <v>60</v>
      </c>
      <c r="J5802" t="str">
        <f t="shared" si="93"/>
        <v>大类_灵品大乘符箓</v>
      </c>
      <c r="K5802" t="s">
        <v>337</v>
      </c>
      <c r="L5802">
        <v>1</v>
      </c>
      <c r="M5802" s="16" t="s">
        <v>6493</v>
      </c>
      <c r="O5802">
        <v>0</v>
      </c>
      <c r="P5802" t="b">
        <v>1</v>
      </c>
      <c r="Q5802"/>
      <c r="R5802" t="b">
        <v>0</v>
      </c>
      <c r="S5802">
        <v>1</v>
      </c>
      <c r="T5802" t="s">
        <v>91</v>
      </c>
      <c r="U5802">
        <v>999</v>
      </c>
      <c r="V5802" s="16" t="s">
        <v>6494</v>
      </c>
      <c r="W5802" s="16">
        <v>11690020</v>
      </c>
      <c r="Y5802" t="inlineStr">
        <is>
          <t xml:space="preserve">在目标地点形成半径220码的固定流沙区域，区域持续2秒；每0.5秒对区域内敌人刷新持续2秒的减速，移动速度降低45，离开区域后减速最多持续2秒。一次性符箓，使用后消耗。</t>
        </is>
      </c>
      <c r="Z5802" t="s">
        <v>6545</v>
      </c>
      <c r="AA5802" t="s">
        <v>373</v>
      </c>
      <c r="AB5802" s="16">
        <v>12221016</v>
      </c>
      <c r="AC5802" t="s">
        <v>6497</v>
      </c>
      <c r="AD5802">
        <v>40002</v>
      </c>
      <c r="AF5802">
        <v>70002</v>
      </c>
      <c r="AH5802">
        <v>703125</v>
      </c>
      <c r="AI5802" s="16" t="s">
        <v>6493</v>
      </c>
      <c r="AJ5802" s="16" t="s">
        <v>6493</v>
      </c>
      <c r="AK5802" s="16" t="s">
        <v>357</v>
      </c>
    </row>
    <row r="5803" spans="2:37">
      <c r="B5803" s="16" t="n">
        <f>10000000+INDEX(编号表!$B:$B,MATCH(F5803,编号表!$A:$A,0))*100000+INDEX(编号表!$F:$F,MATCH(D5803,编号表!$E:$E,0))*1000+INDEX(编号表!$D:$D,MATCH(E5803,编号表!$C:$C,0))*10000+G5803</f>
        <v>12282017</v>
      </c>
      <c r="C5803" s="16" t="inlineStr">
        <is>
          <t xml:space="preserve">封窍符</t>
        </is>
      </c>
      <c r="D5803" s="16" t="s">
        <v>102</v>
      </c>
      <c r="E5803" s="16" t="s">
        <v>357</v>
      </c>
      <c r="F5803" s="16" t="s">
        <v>6493</v>
      </c>
      <c r="G5803" s="16">
        <v>17</v>
      </c>
      <c r="I5803">
        <v>60</v>
      </c>
      <c r="J5803" t="str">
        <f t="shared" si="93"/>
        <v>大类_灵品大乘符箓</v>
      </c>
      <c r="K5803" t="s">
        <v>337</v>
      </c>
      <c r="L5803">
        <v>1</v>
      </c>
      <c r="M5803" s="16" t="s">
        <v>6493</v>
      </c>
      <c r="O5803">
        <v>0</v>
      </c>
      <c r="P5803" t="b">
        <v>1</v>
      </c>
      <c r="Q5803"/>
      <c r="R5803" t="b">
        <v>0</v>
      </c>
      <c r="S5803">
        <v>1</v>
      </c>
      <c r="T5803" t="s">
        <v>91</v>
      </c>
      <c r="U5803">
        <v>999</v>
      </c>
      <c r="V5803" s="16" t="s">
        <v>6494</v>
      </c>
      <c r="W5803" s="16">
        <v>11700020</v>
      </c>
      <c r="Y5803" t="inlineStr">
        <is>
          <t xml:space="preserve">使一个敌人沉默2秒，仍可移动、普攻。一次性符箓，使用后消耗。</t>
        </is>
      </c>
      <c r="Z5803" t="s">
        <v>6548</v>
      </c>
      <c r="AA5803" t="s">
        <v>373</v>
      </c>
      <c r="AB5803" s="16">
        <v>12221017</v>
      </c>
      <c r="AC5803" t="s">
        <v>6497</v>
      </c>
      <c r="AD5803">
        <v>40002</v>
      </c>
      <c r="AF5803">
        <v>70002</v>
      </c>
      <c r="AH5803">
        <v>703125</v>
      </c>
      <c r="AI5803" s="16" t="s">
        <v>6493</v>
      </c>
      <c r="AJ5803" s="16" t="s">
        <v>6493</v>
      </c>
      <c r="AK5803" s="16" t="s">
        <v>357</v>
      </c>
    </row>
    <row r="5804" spans="2:37">
      <c r="B5804" s="16" t="n">
        <f>10000000+INDEX(编号表!$B:$B,MATCH(F5804,编号表!$A:$A,0))*100000+INDEX(编号表!$F:$F,MATCH(D5804,编号表!$E:$E,0))*1000+INDEX(编号表!$D:$D,MATCH(E5804,编号表!$C:$C,0))*10000+G5804</f>
        <v>12282018</v>
      </c>
      <c r="C5804" s="16" t="inlineStr">
        <is>
          <t xml:space="preserve">巨力符</t>
        </is>
      </c>
      <c r="D5804" s="16" t="s">
        <v>102</v>
      </c>
      <c r="E5804" s="16" t="s">
        <v>357</v>
      </c>
      <c r="F5804" s="16" t="s">
        <v>6493</v>
      </c>
      <c r="G5804" s="16">
        <v>18</v>
      </c>
      <c r="I5804">
        <v>60</v>
      </c>
      <c r="J5804" t="str">
        <f t="shared" si="93"/>
        <v>大类_灵品大乘符箓</v>
      </c>
      <c r="K5804" t="s">
        <v>337</v>
      </c>
      <c r="L5804">
        <v>1</v>
      </c>
      <c r="M5804" s="16" t="s">
        <v>6493</v>
      </c>
      <c r="O5804">
        <v>0</v>
      </c>
      <c r="P5804" t="b">
        <v>1</v>
      </c>
      <c r="Q5804"/>
      <c r="R5804" t="b">
        <v>0</v>
      </c>
      <c r="S5804">
        <v>1</v>
      </c>
      <c r="T5804" t="s">
        <v>91</v>
      </c>
      <c r="U5804">
        <v>999</v>
      </c>
      <c r="V5804" s="16" t="s">
        <v>6494</v>
      </c>
      <c r="W5804" s="16">
        <v>11710020</v>
      </c>
      <c r="Y5804" t="inlineStr">
        <is>
          <t xml:space="preserve">提高自身或友方攻击上下限各12.5%，持续120秒。一次性符箓，使用后消耗。</t>
        </is>
      </c>
      <c r="Z5804" t="s">
        <v>6551</v>
      </c>
      <c r="AA5804" t="s">
        <v>373</v>
      </c>
      <c r="AB5804" s="16">
        <v>12221018</v>
      </c>
      <c r="AC5804" t="s">
        <v>6497</v>
      </c>
      <c r="AD5804">
        <v>40002</v>
      </c>
      <c r="AF5804">
        <v>70002</v>
      </c>
      <c r="AH5804">
        <v>703125</v>
      </c>
      <c r="AI5804" s="16" t="s">
        <v>6493</v>
      </c>
      <c r="AJ5804" s="16" t="s">
        <v>6493</v>
      </c>
      <c r="AK5804" s="16" t="s">
        <v>357</v>
      </c>
    </row>
    <row r="5805" spans="2:37">
      <c r="B5805" s="16" t="n">
        <f>10000000+INDEX(编号表!$B:$B,MATCH(F5805,编号表!$A:$A,0))*100000+INDEX(编号表!$F:$F,MATCH(D5805,编号表!$E:$E,0))*1000+INDEX(编号表!$D:$D,MATCH(E5805,编号表!$C:$C,0))*10000+G5805</f>
        <v>12282019</v>
      </c>
      <c r="C5805" s="16" t="inlineStr">
        <is>
          <t xml:space="preserve">锐锋符</t>
        </is>
      </c>
      <c r="D5805" s="16" t="s">
        <v>102</v>
      </c>
      <c r="E5805" s="16" t="s">
        <v>357</v>
      </c>
      <c r="F5805" s="16" t="s">
        <v>6493</v>
      </c>
      <c r="G5805" s="16">
        <v>19</v>
      </c>
      <c r="I5805">
        <v>60</v>
      </c>
      <c r="J5805" t="str">
        <f t="shared" si="93"/>
        <v>大类_灵品大乘符箓</v>
      </c>
      <c r="K5805" t="s">
        <v>337</v>
      </c>
      <c r="L5805">
        <v>1</v>
      </c>
      <c r="M5805" s="16" t="s">
        <v>6493</v>
      </c>
      <c r="O5805">
        <v>0</v>
      </c>
      <c r="P5805" t="b">
        <v>1</v>
      </c>
      <c r="Q5805"/>
      <c r="R5805" t="b">
        <v>0</v>
      </c>
      <c r="S5805">
        <v>1</v>
      </c>
      <c r="T5805" t="s">
        <v>91</v>
      </c>
      <c r="U5805">
        <v>999</v>
      </c>
      <c r="V5805" s="16" t="s">
        <v>6494</v>
      </c>
      <c r="W5805" s="16">
        <v>11720020</v>
      </c>
      <c r="Y5805" t="inlineStr">
        <is>
          <t xml:space="preserve">自身获得18.75%无视物理防御，持续120秒。一次性符箓，使用后消耗。</t>
        </is>
      </c>
      <c r="Z5805" t="s">
        <v>6554</v>
      </c>
      <c r="AA5805" t="s">
        <v>373</v>
      </c>
      <c r="AB5805" s="16">
        <v>12221019</v>
      </c>
      <c r="AC5805" t="s">
        <v>6497</v>
      </c>
      <c r="AD5805">
        <v>40002</v>
      </c>
      <c r="AF5805">
        <v>70002</v>
      </c>
      <c r="AH5805">
        <v>703125</v>
      </c>
      <c r="AI5805" s="16" t="s">
        <v>6493</v>
      </c>
      <c r="AJ5805" s="16" t="s">
        <v>6493</v>
      </c>
      <c r="AK5805" s="16" t="s">
        <v>357</v>
      </c>
    </row>
    <row r="5806" spans="2:37">
      <c r="B5806" s="16" t="n">
        <f>10000000+INDEX(编号表!$B:$B,MATCH(F5806,编号表!$A:$A,0))*100000+INDEX(编号表!$F:$F,MATCH(D5806,编号表!$E:$E,0))*1000+INDEX(编号表!$D:$D,MATCH(E5806,编号表!$C:$C,0))*10000+G5806</f>
        <v>12282020</v>
      </c>
      <c r="C5806" s="16" t="inlineStr">
        <is>
          <t xml:space="preserve">凝神符</t>
        </is>
      </c>
      <c r="D5806" s="16" t="s">
        <v>102</v>
      </c>
      <c r="E5806" s="16" t="s">
        <v>357</v>
      </c>
      <c r="F5806" s="16" t="s">
        <v>6493</v>
      </c>
      <c r="G5806" s="16">
        <v>20</v>
      </c>
      <c r="I5806">
        <v>60</v>
      </c>
      <c r="J5806" t="str">
        <f t="shared" si="93"/>
        <v>大类_灵品大乘符箓</v>
      </c>
      <c r="K5806" t="s">
        <v>337</v>
      </c>
      <c r="L5806">
        <v>1</v>
      </c>
      <c r="M5806" s="16" t="s">
        <v>6493</v>
      </c>
      <c r="O5806">
        <v>0</v>
      </c>
      <c r="P5806" t="b">
        <v>1</v>
      </c>
      <c r="Q5806"/>
      <c r="R5806" t="b">
        <v>0</v>
      </c>
      <c r="S5806">
        <v>1</v>
      </c>
      <c r="T5806" t="s">
        <v>91</v>
      </c>
      <c r="U5806">
        <v>999</v>
      </c>
      <c r="V5806" s="16" t="s">
        <v>6494</v>
      </c>
      <c r="W5806" s="16">
        <v>11730020</v>
      </c>
      <c r="Y5806" t="inlineStr">
        <is>
          <t xml:space="preserve">提高自身或友方命中10个百分点，持续120秒。一次性符箓，使用后消耗。</t>
        </is>
      </c>
      <c r="Z5806" t="s">
        <v>6557</v>
      </c>
      <c r="AA5806" t="s">
        <v>373</v>
      </c>
      <c r="AB5806" s="16">
        <v>12221020</v>
      </c>
      <c r="AC5806" t="s">
        <v>6497</v>
      </c>
      <c r="AD5806">
        <v>40002</v>
      </c>
      <c r="AF5806">
        <v>70002</v>
      </c>
      <c r="AH5806">
        <v>703125</v>
      </c>
      <c r="AI5806" s="16" t="s">
        <v>6493</v>
      </c>
      <c r="AJ5806" s="16" t="s">
        <v>6493</v>
      </c>
      <c r="AK5806" s="16" t="s">
        <v>357</v>
      </c>
    </row>
    <row r="5807" spans="2:37">
      <c r="B5807" s="16" t="n">
        <f>10000000+INDEX(编号表!$B:$B,MATCH(F5807,编号表!$A:$A,0))*100000+INDEX(编号表!$F:$F,MATCH(D5807,编号表!$E:$E,0))*1000+INDEX(编号表!$D:$D,MATCH(E5807,编号表!$C:$C,0))*10000+G5807</f>
        <v>12282021</v>
      </c>
      <c r="C5807" s="16" t="inlineStr">
        <is>
          <t xml:space="preserve">激元符</t>
        </is>
      </c>
      <c r="D5807" s="16" t="s">
        <v>102</v>
      </c>
      <c r="E5807" s="16" t="s">
        <v>357</v>
      </c>
      <c r="F5807" s="16" t="s">
        <v>6493</v>
      </c>
      <c r="G5807" s="16">
        <v>21</v>
      </c>
      <c r="I5807">
        <v>60</v>
      </c>
      <c r="J5807" t="str">
        <f t="shared" si="93"/>
        <v>大类_灵品大乘符箓</v>
      </c>
      <c r="K5807" t="s">
        <v>337</v>
      </c>
      <c r="L5807">
        <v>1</v>
      </c>
      <c r="M5807" s="16" t="s">
        <v>6493</v>
      </c>
      <c r="O5807">
        <v>0</v>
      </c>
      <c r="P5807" t="b">
        <v>1</v>
      </c>
      <c r="Q5807"/>
      <c r="R5807" t="b">
        <v>0</v>
      </c>
      <c r="S5807">
        <v>1</v>
      </c>
      <c r="T5807" t="s">
        <v>91</v>
      </c>
      <c r="U5807">
        <v>999</v>
      </c>
      <c r="V5807" s="16" t="s">
        <v>6494</v>
      </c>
      <c r="W5807" s="16">
        <v>11740020</v>
      </c>
      <c r="Y5807" t="inlineStr">
        <is>
          <t xml:space="preserve">自身获得18.75%无视法术防御，持续120秒。一次性符箓，使用后消耗。</t>
        </is>
      </c>
      <c r="Z5807" t="inlineStr">
        <is>
          <t xml:space="preserve">|cFFAAAABB灵机凝于一线，破去护体术障。|r</t>
        </is>
      </c>
      <c r="AA5807" t="s">
        <v>373</v>
      </c>
      <c r="AB5807" s="16">
        <v>12221021</v>
      </c>
      <c r="AC5807" t="s">
        <v>6497</v>
      </c>
      <c r="AD5807">
        <v>40002</v>
      </c>
      <c r="AF5807">
        <v>70002</v>
      </c>
      <c r="AH5807">
        <v>703125</v>
      </c>
      <c r="AI5807" s="16" t="s">
        <v>6493</v>
      </c>
      <c r="AJ5807" s="16" t="s">
        <v>6493</v>
      </c>
      <c r="AK5807" s="16" t="s">
        <v>357</v>
      </c>
    </row>
    <row r="5808" spans="2:37">
      <c r="B5808" s="16" t="n">
        <f>10000000+INDEX(编号表!$B:$B,MATCH(F5808,编号表!$A:$A,0))*100000+INDEX(编号表!$F:$F,MATCH(D5808,编号表!$E:$E,0))*1000+INDEX(编号表!$D:$D,MATCH(E5808,编号表!$C:$C,0))*10000+G5808</f>
        <v>12282022</v>
      </c>
      <c r="C5808" s="16" t="inlineStr">
        <is>
          <t xml:space="preserve">回春符</t>
        </is>
      </c>
      <c r="D5808" s="16" t="s">
        <v>102</v>
      </c>
      <c r="E5808" s="16" t="s">
        <v>357</v>
      </c>
      <c r="F5808" s="16" t="s">
        <v>6493</v>
      </c>
      <c r="G5808" s="16">
        <v>22</v>
      </c>
      <c r="I5808">
        <v>60</v>
      </c>
      <c r="J5808" t="str">
        <f t="shared" si="93"/>
        <v>大类_灵品大乘符箓</v>
      </c>
      <c r="K5808" t="s">
        <v>337</v>
      </c>
      <c r="L5808">
        <v>1</v>
      </c>
      <c r="M5808" s="16" t="s">
        <v>6493</v>
      </c>
      <c r="O5808">
        <v>0</v>
      </c>
      <c r="P5808" t="b">
        <v>1</v>
      </c>
      <c r="Q5808"/>
      <c r="R5808" t="b">
        <v>0</v>
      </c>
      <c r="S5808">
        <v>1</v>
      </c>
      <c r="T5808" t="s">
        <v>91</v>
      </c>
      <c r="U5808">
        <v>999</v>
      </c>
      <c r="V5808" s="16" t="s">
        <v>6494</v>
      </c>
      <c r="W5808" s="16">
        <v>11750020</v>
      </c>
      <c r="Y5808" t="inlineStr">
        <is>
          <t xml:space="preserve">自身或友方每秒恢复624000点生命，持续120秒。一次性符箓，使用后消耗。</t>
        </is>
      </c>
      <c r="Z5808" t="s">
        <v>6563</v>
      </c>
      <c r="AA5808" t="s">
        <v>373</v>
      </c>
      <c r="AB5808" s="16">
        <v>12221022</v>
      </c>
      <c r="AC5808" t="s">
        <v>6497</v>
      </c>
      <c r="AD5808">
        <v>40002</v>
      </c>
      <c r="AF5808">
        <v>70002</v>
      </c>
      <c r="AH5808">
        <v>703125</v>
      </c>
      <c r="AI5808" s="16" t="s">
        <v>6493</v>
      </c>
      <c r="AJ5808" s="16" t="s">
        <v>6493</v>
      </c>
      <c r="AK5808" s="16" t="s">
        <v>357</v>
      </c>
    </row>
    <row r="5809" spans="2:37">
      <c r="B5809" s="16" t="n">
        <f>10000000+INDEX(编号表!$B:$B,MATCH(F5809,编号表!$A:$A,0))*100000+INDEX(编号表!$F:$F,MATCH(D5809,编号表!$E:$E,0))*1000+INDEX(编号表!$D:$D,MATCH(E5809,编号表!$C:$C,0))*10000+G5809</f>
        <v>12282023</v>
      </c>
      <c r="C5809" s="16" t="inlineStr">
        <is>
          <t xml:space="preserve">回气符</t>
        </is>
      </c>
      <c r="D5809" s="16" t="s">
        <v>102</v>
      </c>
      <c r="E5809" s="16" t="s">
        <v>357</v>
      </c>
      <c r="F5809" s="16" t="s">
        <v>6493</v>
      </c>
      <c r="G5809" s="16">
        <v>23</v>
      </c>
      <c r="I5809">
        <v>60</v>
      </c>
      <c r="J5809" t="str">
        <f t="shared" si="93"/>
        <v>大类_灵品大乘符箓</v>
      </c>
      <c r="K5809" t="s">
        <v>337</v>
      </c>
      <c r="L5809">
        <v>1</v>
      </c>
      <c r="M5809" s="16" t="s">
        <v>6493</v>
      </c>
      <c r="O5809">
        <v>0</v>
      </c>
      <c r="P5809" t="b">
        <v>1</v>
      </c>
      <c r="Q5809"/>
      <c r="R5809" t="b">
        <v>0</v>
      </c>
      <c r="S5809">
        <v>1</v>
      </c>
      <c r="T5809" t="s">
        <v>91</v>
      </c>
      <c r="U5809">
        <v>999</v>
      </c>
      <c r="V5809" s="16" t="s">
        <v>6494</v>
      </c>
      <c r="W5809" s="16">
        <v>11760020</v>
      </c>
      <c r="Y5809" t="inlineStr">
        <is>
          <t xml:space="preserve">自身或友方每秒恢复124800点灵力，持续120秒。一次性符箓，使用后消耗。</t>
        </is>
      </c>
      <c r="Z5809" t="s">
        <v>6566</v>
      </c>
      <c r="AA5809" t="s">
        <v>373</v>
      </c>
      <c r="AB5809" s="16">
        <v>12221023</v>
      </c>
      <c r="AC5809" t="s">
        <v>6497</v>
      </c>
      <c r="AD5809">
        <v>40002</v>
      </c>
      <c r="AF5809">
        <v>70002</v>
      </c>
      <c r="AH5809">
        <v>703125</v>
      </c>
      <c r="AI5809" s="16" t="s">
        <v>6493</v>
      </c>
      <c r="AJ5809" s="16" t="s">
        <v>6493</v>
      </c>
      <c r="AK5809" s="16" t="s">
        <v>357</v>
      </c>
    </row>
    <row r="5810" spans="2:37">
      <c r="B5810" s="16" t="n">
        <f>10000000+INDEX(编号表!$B:$B,MATCH(F5810,编号表!$A:$A,0))*100000+INDEX(编号表!$F:$F,MATCH(D5810,编号表!$E:$E,0))*1000+INDEX(编号表!$D:$D,MATCH(E5810,编号表!$C:$C,0))*10000+G5810</f>
        <v>12282024</v>
      </c>
      <c r="C5810" s="16" t="inlineStr">
        <is>
          <t xml:space="preserve">清心符</t>
        </is>
      </c>
      <c r="D5810" s="16" t="s">
        <v>102</v>
      </c>
      <c r="E5810" s="16" t="s">
        <v>357</v>
      </c>
      <c r="F5810" s="16" t="s">
        <v>6493</v>
      </c>
      <c r="G5810" s="16">
        <v>24</v>
      </c>
      <c r="I5810">
        <v>60</v>
      </c>
      <c r="J5810" t="str">
        <f t="shared" si="93"/>
        <v>大类_灵品大乘符箓</v>
      </c>
      <c r="K5810" t="s">
        <v>337</v>
      </c>
      <c r="L5810">
        <v>1</v>
      </c>
      <c r="M5810" s="16" t="s">
        <v>6493</v>
      </c>
      <c r="O5810">
        <v>0</v>
      </c>
      <c r="P5810" t="b">
        <v>1</v>
      </c>
      <c r="Q5810"/>
      <c r="R5810" t="b">
        <v>0</v>
      </c>
      <c r="S5810">
        <v>1</v>
      </c>
      <c r="T5810" t="s">
        <v>91</v>
      </c>
      <c r="U5810">
        <v>999</v>
      </c>
      <c r="V5810" s="16" t="s">
        <v>6494</v>
      </c>
      <c r="W5810" s="16">
        <v>11770020</v>
      </c>
      <c r="Y5810" t="inlineStr">
        <is>
          <t xml:space="preserve">以62.5%概率净化自身或友方全部可被普通驱散移除的减益状态。仅判定一次。一次性符箓，使用后消耗。</t>
        </is>
      </c>
      <c r="Z5810" t="s">
        <v>6569</v>
      </c>
      <c r="AA5810" t="s">
        <v>373</v>
      </c>
      <c r="AB5810" s="16">
        <v>12221024</v>
      </c>
      <c r="AC5810" t="s">
        <v>6497</v>
      </c>
      <c r="AD5810">
        <v>40002</v>
      </c>
      <c r="AF5810">
        <v>70002</v>
      </c>
      <c r="AH5810">
        <v>703125</v>
      </c>
      <c r="AI5810" s="16" t="s">
        <v>6493</v>
      </c>
      <c r="AJ5810" s="16" t="s">
        <v>6493</v>
      </c>
      <c r="AK5810" s="16" t="s">
        <v>357</v>
      </c>
    </row>
    <row r="5811" spans="2:37">
      <c r="B5811" s="16" t="n">
        <f>10000000+INDEX(编号表!$B:$B,MATCH(F5811,编号表!$A:$A,0))*100000+INDEX(编号表!$F:$F,MATCH(D5811,编号表!$E:$E,0))*1000+INDEX(编号表!$D:$D,MATCH(E5811,编号表!$C:$C,0))*10000+G5811</f>
        <v>12282025</v>
      </c>
      <c r="C5811" s="16" t="inlineStr">
        <is>
          <t xml:space="preserve">辟瘴符</t>
        </is>
      </c>
      <c r="D5811" s="16" t="s">
        <v>102</v>
      </c>
      <c r="E5811" s="16" t="s">
        <v>357</v>
      </c>
      <c r="F5811" s="16" t="s">
        <v>6493</v>
      </c>
      <c r="G5811" s="16">
        <v>25</v>
      </c>
      <c r="I5811">
        <v>60</v>
      </c>
      <c r="J5811" t="str">
        <f t="shared" si="93"/>
        <v>大类_灵品大乘符箓</v>
      </c>
      <c r="K5811" t="s">
        <v>337</v>
      </c>
      <c r="L5811">
        <v>1</v>
      </c>
      <c r="M5811" s="16" t="s">
        <v>6493</v>
      </c>
      <c r="O5811">
        <v>0</v>
      </c>
      <c r="P5811" t="b">
        <v>1</v>
      </c>
      <c r="Q5811"/>
      <c r="R5811" t="b">
        <v>0</v>
      </c>
      <c r="S5811">
        <v>1</v>
      </c>
      <c r="T5811" t="s">
        <v>91</v>
      </c>
      <c r="U5811">
        <v>999</v>
      </c>
      <c r="V5811" s="16" t="s">
        <v>6494</v>
      </c>
      <c r="W5811" s="16">
        <v>11780020</v>
      </c>
      <c r="Y5811" t="inlineStr">
        <is>
          <t xml:space="preserve">自身或友方获得20%毒伤减免，持续120秒。一次性符箓，使用后消耗。</t>
        </is>
      </c>
      <c r="Z5811" t="s">
        <v>6572</v>
      </c>
      <c r="AA5811" t="s">
        <v>373</v>
      </c>
      <c r="AB5811" s="16">
        <v>12221025</v>
      </c>
      <c r="AC5811" t="s">
        <v>6497</v>
      </c>
      <c r="AD5811">
        <v>40002</v>
      </c>
      <c r="AF5811">
        <v>70002</v>
      </c>
      <c r="AH5811">
        <v>703125</v>
      </c>
      <c r="AI5811" s="16" t="s">
        <v>6493</v>
      </c>
      <c r="AJ5811" s="16" t="s">
        <v>6493</v>
      </c>
      <c r="AK5811" s="16" t="s">
        <v>357</v>
      </c>
    </row>
    <row r="5812" spans="2:37">
      <c r="B5812" s="16" t="n">
        <f>10000000+INDEX(编号表!$B:$B,MATCH(F5812,编号表!$A:$A,0))*100000+INDEX(编号表!$F:$F,MATCH(D5812,编号表!$E:$E,0))*1000+INDEX(编号表!$D:$D,MATCH(E5812,编号表!$C:$C,0))*10000+G5812</f>
        <v>12282026</v>
      </c>
      <c r="C5812" s="16" t="inlineStr">
        <is>
          <t xml:space="preserve">神行符</t>
        </is>
      </c>
      <c r="D5812" s="16" t="s">
        <v>102</v>
      </c>
      <c r="E5812" s="16" t="s">
        <v>357</v>
      </c>
      <c r="F5812" s="16" t="s">
        <v>6493</v>
      </c>
      <c r="G5812" s="16">
        <v>26</v>
      </c>
      <c r="I5812">
        <v>60</v>
      </c>
      <c r="J5812" t="str">
        <f t="shared" si="93"/>
        <v>大类_灵品大乘符箓</v>
      </c>
      <c r="K5812" t="s">
        <v>337</v>
      </c>
      <c r="L5812">
        <v>1</v>
      </c>
      <c r="M5812" s="16" t="s">
        <v>6493</v>
      </c>
      <c r="O5812">
        <v>0</v>
      </c>
      <c r="P5812" t="b">
        <v>1</v>
      </c>
      <c r="Q5812"/>
      <c r="R5812" t="b">
        <v>0</v>
      </c>
      <c r="S5812">
        <v>1</v>
      </c>
      <c r="T5812" t="s">
        <v>91</v>
      </c>
      <c r="U5812">
        <v>999</v>
      </c>
      <c r="V5812" s="16" t="s">
        <v>6494</v>
      </c>
      <c r="W5812" s="16">
        <v>11790020</v>
      </c>
      <c r="Y5812" t="inlineStr">
        <is>
          <t xml:space="preserve">自身移动速度提高80，持续120秒。一次性符箓，使用后消耗。</t>
        </is>
      </c>
      <c r="Z5812" t="s">
        <v>6575</v>
      </c>
      <c r="AA5812" t="s">
        <v>373</v>
      </c>
      <c r="AB5812" s="16">
        <v>12221026</v>
      </c>
      <c r="AC5812" t="s">
        <v>6497</v>
      </c>
      <c r="AD5812">
        <v>40002</v>
      </c>
      <c r="AF5812">
        <v>70002</v>
      </c>
      <c r="AH5812">
        <v>703125</v>
      </c>
      <c r="AI5812" s="16" t="s">
        <v>6493</v>
      </c>
      <c r="AJ5812" s="16" t="s">
        <v>6493</v>
      </c>
      <c r="AK5812" s="16" t="s">
        <v>357</v>
      </c>
    </row>
    <row r="5813" spans="2:37">
      <c r="B5813" s="16" t="n">
        <f>10000000+INDEX(编号表!$B:$B,MATCH(F5813,编号表!$A:$A,0))*100000+INDEX(编号表!$F:$F,MATCH(D5813,编号表!$E:$E,0))*1000+INDEX(编号表!$D:$D,MATCH(E5813,编号表!$C:$C,0))*10000+G5813</f>
        <v>12282027</v>
      </c>
      <c r="C5813" s="16" t="inlineStr">
        <is>
          <t xml:space="preserve">轻身符</t>
        </is>
      </c>
      <c r="D5813" s="16" t="s">
        <v>102</v>
      </c>
      <c r="E5813" s="16" t="s">
        <v>357</v>
      </c>
      <c r="F5813" s="16" t="s">
        <v>6493</v>
      </c>
      <c r="G5813" s="16">
        <v>27</v>
      </c>
      <c r="I5813">
        <v>60</v>
      </c>
      <c r="J5813" t="str">
        <f t="shared" si="93"/>
        <v>大类_灵品大乘符箓</v>
      </c>
      <c r="K5813" t="s">
        <v>337</v>
      </c>
      <c r="L5813">
        <v>1</v>
      </c>
      <c r="M5813" s="16" t="s">
        <v>6493</v>
      </c>
      <c r="O5813">
        <v>0</v>
      </c>
      <c r="P5813" t="b">
        <v>1</v>
      </c>
      <c r="Q5813"/>
      <c r="R5813" t="b">
        <v>0</v>
      </c>
      <c r="S5813">
        <v>1</v>
      </c>
      <c r="T5813" t="s">
        <v>91</v>
      </c>
      <c r="U5813">
        <v>999</v>
      </c>
      <c r="V5813" s="16" t="s">
        <v>6494</v>
      </c>
      <c r="W5813" s="16">
        <v>11800020</v>
      </c>
      <c r="Y5813" t="inlineStr">
        <is>
          <t xml:space="preserve">自身闪避提高12.5个百分点，持续120秒。一次性符箓，使用后消耗。</t>
        </is>
      </c>
      <c r="Z5813" t="s">
        <v>6578</v>
      </c>
      <c r="AA5813" t="s">
        <v>373</v>
      </c>
      <c r="AB5813" s="16">
        <v>12221027</v>
      </c>
      <c r="AC5813" t="s">
        <v>6497</v>
      </c>
      <c r="AD5813">
        <v>40002</v>
      </c>
      <c r="AF5813">
        <v>70002</v>
      </c>
      <c r="AH5813">
        <v>703125</v>
      </c>
      <c r="AI5813" s="16" t="s">
        <v>6493</v>
      </c>
      <c r="AJ5813" s="16" t="s">
        <v>6493</v>
      </c>
      <c r="AK5813" s="16" t="s">
        <v>357</v>
      </c>
    </row>
    <row r="5814" spans="2:37">
      <c r="B5814" s="16" t="n">
        <f>10000000+INDEX(编号表!$B:$B,MATCH(F5814,编号表!$A:$A,0))*100000+INDEX(编号表!$F:$F,MATCH(D5814,编号表!$E:$E,0))*1000+INDEX(编号表!$D:$D,MATCH(E5814,编号表!$C:$C,0))*10000+G5814</f>
        <v>12282028</v>
      </c>
      <c r="C5814" s="16" t="inlineStr">
        <is>
          <t xml:space="preserve">缩地符</t>
        </is>
      </c>
      <c r="D5814" s="16" t="s">
        <v>102</v>
      </c>
      <c r="E5814" s="16" t="s">
        <v>357</v>
      </c>
      <c r="F5814" s="16" t="s">
        <v>6493</v>
      </c>
      <c r="G5814" s="16">
        <v>28</v>
      </c>
      <c r="I5814">
        <v>60</v>
      </c>
      <c r="J5814" t="str">
        <f t="shared" si="93"/>
        <v>大类_灵品大乘符箓</v>
      </c>
      <c r="K5814" t="s">
        <v>337</v>
      </c>
      <c r="L5814">
        <v>1</v>
      </c>
      <c r="M5814" s="16" t="s">
        <v>6493</v>
      </c>
      <c r="O5814">
        <v>0</v>
      </c>
      <c r="P5814" t="b">
        <v>1</v>
      </c>
      <c r="Q5814"/>
      <c r="R5814" t="b">
        <v>0</v>
      </c>
      <c r="S5814">
        <v>1</v>
      </c>
      <c r="T5814" t="s">
        <v>91</v>
      </c>
      <c r="U5814">
        <v>999</v>
      </c>
      <c r="V5814" s="16" t="s">
        <v>6494</v>
      </c>
      <c r="W5814" s="16">
        <v>11810020</v>
      </c>
      <c r="Y5814" t="inlineStr">
        <is>
          <t xml:space="preserve">向目标地点闪现最多500码；沿途遇墙停在障碍前最近可达点。一次性符箓，使用后消耗。</t>
        </is>
      </c>
      <c r="Z5814" t="s">
        <v>6581</v>
      </c>
      <c r="AA5814" t="s">
        <v>373</v>
      </c>
      <c r="AB5814" s="16">
        <v>12221028</v>
      </c>
      <c r="AC5814" t="s">
        <v>6497</v>
      </c>
      <c r="AD5814">
        <v>40002</v>
      </c>
      <c r="AF5814">
        <v>70002</v>
      </c>
      <c r="AH5814">
        <v>703125</v>
      </c>
      <c r="AI5814" s="16" t="s">
        <v>6493</v>
      </c>
      <c r="AJ5814" s="16" t="s">
        <v>6493</v>
      </c>
      <c r="AK5814" s="16" t="s">
        <v>357</v>
      </c>
    </row>
    <row r="5815" spans="2:37">
      <c r="B5815" s="16" t="n">
        <f>10000000+INDEX(编号表!$B:$B,MATCH(F5815,编号表!$A:$A,0))*100000+INDEX(编号表!$F:$F,MATCH(D5815,编号表!$E:$E,0))*1000+INDEX(编号表!$D:$D,MATCH(E5815,编号表!$C:$C,0))*10000+G5815</f>
        <v>12282029</v>
      </c>
      <c r="C5815" s="16" t="inlineStr">
        <is>
          <t xml:space="preserve">隐身符</t>
        </is>
      </c>
      <c r="D5815" s="16" t="s">
        <v>102</v>
      </c>
      <c r="E5815" s="16" t="s">
        <v>357</v>
      </c>
      <c r="F5815" s="16" t="s">
        <v>6493</v>
      </c>
      <c r="G5815" s="16">
        <v>29</v>
      </c>
      <c r="I5815">
        <v>60</v>
      </c>
      <c r="J5815" t="str">
        <f t="shared" si="93"/>
        <v>大类_灵品大乘符箓</v>
      </c>
      <c r="K5815" t="s">
        <v>337</v>
      </c>
      <c r="L5815">
        <v>1</v>
      </c>
      <c r="M5815" s="16" t="s">
        <v>6493</v>
      </c>
      <c r="O5815">
        <v>0</v>
      </c>
      <c r="P5815" t="b">
        <v>1</v>
      </c>
      <c r="Q5815"/>
      <c r="R5815" t="b">
        <v>0</v>
      </c>
      <c r="S5815">
        <v>1</v>
      </c>
      <c r="T5815" t="s">
        <v>91</v>
      </c>
      <c r="U5815">
        <v>999</v>
      </c>
      <c r="V5815" s="16" t="s">
        <v>6494</v>
      </c>
      <c r="W5815" s="16">
        <v>11820020</v>
      </c>
      <c r="Y5815" t="inlineStr">
        <is>
          <t xml:space="preserve">自身获得隐身，战斗中不可被未携带隐形侦测的敌人选取，角色显示半透明，持续120秒。一次性符箓，使用后消耗。</t>
        </is>
      </c>
      <c r="Z5815" t="inlineStr">
        <is>
          <t xml:space="preserve">|cFFAAAABB身影藏于灵流，虚实一念之间。|r</t>
        </is>
      </c>
      <c r="AA5815" t="s">
        <v>373</v>
      </c>
      <c r="AB5815" s="16">
        <v>12221029</v>
      </c>
      <c r="AC5815" t="s">
        <v>6497</v>
      </c>
      <c r="AD5815">
        <v>40002</v>
      </c>
      <c r="AF5815">
        <v>70002</v>
      </c>
      <c r="AH5815">
        <v>703125</v>
      </c>
      <c r="AI5815" s="16" t="s">
        <v>6493</v>
      </c>
      <c r="AJ5815" s="16" t="s">
        <v>6493</v>
      </c>
      <c r="AK5815" s="16" t="s">
        <v>357</v>
      </c>
    </row>
    <row r="5816" spans="2:37">
      <c r="B5816" s="16" t="n">
        <f>10000000+INDEX(编号表!$B:$B,MATCH(F5816,编号表!$A:$A,0))*100000+INDEX(编号表!$F:$F,MATCH(D5816,编号表!$E:$E,0))*1000+INDEX(编号表!$D:$D,MATCH(E5816,编号表!$C:$C,0))*10000+G5816</f>
        <v>12282030</v>
      </c>
      <c r="C5816" s="16" t="inlineStr">
        <is>
          <t xml:space="preserve">敛息符</t>
        </is>
      </c>
      <c r="D5816" s="16" t="s">
        <v>102</v>
      </c>
      <c r="E5816" s="16" t="s">
        <v>357</v>
      </c>
      <c r="F5816" s="16" t="s">
        <v>6493</v>
      </c>
      <c r="G5816" s="16">
        <v>30</v>
      </c>
      <c r="I5816">
        <v>60</v>
      </c>
      <c r="J5816" t="str">
        <f t="shared" si="93"/>
        <v>大类_灵品大乘符箓</v>
      </c>
      <c r="K5816" t="s">
        <v>337</v>
      </c>
      <c r="L5816">
        <v>1</v>
      </c>
      <c r="M5816" s="16" t="s">
        <v>6493</v>
      </c>
      <c r="O5816">
        <v>0</v>
      </c>
      <c r="P5816" t="b">
        <v>1</v>
      </c>
      <c r="Q5816"/>
      <c r="R5816" t="b">
        <v>0</v>
      </c>
      <c r="S5816">
        <v>1</v>
      </c>
      <c r="T5816" t="s">
        <v>91</v>
      </c>
      <c r="U5816">
        <v>999</v>
      </c>
      <c r="V5816" s="16" t="s">
        <v>6494</v>
      </c>
      <c r="W5816" s="16">
        <v>11830020</v>
      </c>
      <c r="Y5816" t="inlineStr">
        <is>
          <t xml:space="preserve">怪物主动发现自己的距离缩减20%，持续120秒。不影响队友、既有追击及怪物受击还手。一次性符箓，使用后消耗。</t>
        </is>
      </c>
      <c r="Z5816" t="s">
        <v>6587</v>
      </c>
      <c r="AA5816" t="s">
        <v>373</v>
      </c>
      <c r="AB5816" s="16">
        <v>12221030</v>
      </c>
      <c r="AC5816" t="s">
        <v>6497</v>
      </c>
      <c r="AD5816">
        <v>40002</v>
      </c>
      <c r="AF5816">
        <v>70002</v>
      </c>
      <c r="AH5816">
        <v>703125</v>
      </c>
      <c r="AI5816" s="16" t="s">
        <v>6493</v>
      </c>
      <c r="AJ5816" s="16" t="s">
        <v>6493</v>
      </c>
      <c r="AK5816" s="16" t="s">
        <v>357</v>
      </c>
    </row>
    <row r="5817" spans="2:37">
      <c r="B5817" s="16" t="n">
        <f>10000000+INDEX(编号表!$B:$B,MATCH(F5817,编号表!$A:$A,0))*100000+INDEX(编号表!$F:$F,MATCH(D5817,编号表!$E:$E,0))*1000+INDEX(编号表!$D:$D,MATCH(E5817,编号表!$C:$C,0))*10000+G5817</f>
        <v>12282031</v>
      </c>
      <c r="C5817" s="16" t="inlineStr">
        <is>
          <t xml:space="preserve">震音符</t>
        </is>
      </c>
      <c r="D5817" s="16" t="s">
        <v>102</v>
      </c>
      <c r="E5817" s="16" t="s">
        <v>357</v>
      </c>
      <c r="F5817" s="16" t="s">
        <v>6493</v>
      </c>
      <c r="G5817" s="16">
        <v>31</v>
      </c>
      <c r="I5817">
        <v>60</v>
      </c>
      <c r="J5817" t="str">
        <f t="shared" si="93"/>
        <v>大类_灵品大乘符箓</v>
      </c>
      <c r="K5817" t="s">
        <v>337</v>
      </c>
      <c r="L5817">
        <v>1</v>
      </c>
      <c r="M5817" s="16" t="s">
        <v>6493</v>
      </c>
      <c r="O5817">
        <v>0</v>
      </c>
      <c r="P5817" t="b">
        <v>1</v>
      </c>
      <c r="Q5817"/>
      <c r="R5817" t="b">
        <v>0</v>
      </c>
      <c r="S5817">
        <v>1</v>
      </c>
      <c r="T5817" t="s">
        <v>91</v>
      </c>
      <c r="U5817">
        <v>999</v>
      </c>
      <c r="V5817" s="16" t="s">
        <v>6494</v>
      </c>
      <c r="W5817" s="16">
        <v>11840020</v>
      </c>
      <c r="Y5817" t="inlineStr">
        <is>
          <t xml:space="preserve">向周围释放声波，对半径220码内敌人造成1800000点普通法术伤害，并向外击退160码。一次性符箓，使用后消耗。</t>
        </is>
      </c>
      <c r="Z5817" t="inlineStr">
        <is>
          <t xml:space="preserve">|cFFAAAABB声震八方，灵波退敌。|r</t>
        </is>
      </c>
      <c r="AA5817" t="s">
        <v>373</v>
      </c>
      <c r="AB5817" s="16">
        <v>12221031</v>
      </c>
      <c r="AC5817" t="s">
        <v>6497</v>
      </c>
      <c r="AD5817">
        <v>40002</v>
      </c>
      <c r="AF5817">
        <v>70002</v>
      </c>
      <c r="AH5817">
        <v>703125</v>
      </c>
      <c r="AI5817" s="16" t="s">
        <v>6493</v>
      </c>
      <c r="AJ5817" s="16" t="s">
        <v>6493</v>
      </c>
      <c r="AK5817" s="16" t="s">
        <v>357</v>
      </c>
    </row>
    <row r="5818" spans="2:37">
      <c r="B5818" s="16" t="n">
        <f>10000000+INDEX(编号表!$B:$B,MATCH(F5818,编号表!$A:$A,0))*100000+INDEX(编号表!$F:$F,MATCH(D5818,编号表!$E:$E,0))*1000+INDEX(编号表!$D:$D,MATCH(E5818,编号表!$C:$C,0))*10000+G5818</f>
        <v>12282032</v>
      </c>
      <c r="C5818" s="16" t="inlineStr">
        <is>
          <t xml:space="preserve">障眼符</t>
        </is>
      </c>
      <c r="D5818" s="16" t="s">
        <v>102</v>
      </c>
      <c r="E5818" s="16" t="s">
        <v>357</v>
      </c>
      <c r="F5818" s="16" t="s">
        <v>6493</v>
      </c>
      <c r="G5818" s="16">
        <v>32</v>
      </c>
      <c r="I5818">
        <v>60</v>
      </c>
      <c r="J5818" t="str">
        <f t="shared" si="93"/>
        <v>大类_灵品大乘符箓</v>
      </c>
      <c r="K5818" t="s">
        <v>337</v>
      </c>
      <c r="L5818">
        <v>1</v>
      </c>
      <c r="M5818" s="16" t="s">
        <v>6493</v>
      </c>
      <c r="O5818">
        <v>0</v>
      </c>
      <c r="P5818" t="b">
        <v>1</v>
      </c>
      <c r="Q5818"/>
      <c r="R5818" t="b">
        <v>0</v>
      </c>
      <c r="S5818">
        <v>1</v>
      </c>
      <c r="T5818" t="s">
        <v>91</v>
      </c>
      <c r="U5818">
        <v>999</v>
      </c>
      <c r="V5818" s="16" t="s">
        <v>6494</v>
      </c>
      <c r="W5818" s="16">
        <v>11850020</v>
      </c>
      <c r="Y5818" t="inlineStr">
        <is>
          <t xml:space="preserve">降低敌人命中10个百分点，持续120秒。一次性符箓，使用后消耗。</t>
        </is>
      </c>
      <c r="Z5818" t="s">
        <v>6593</v>
      </c>
      <c r="AA5818" t="s">
        <v>373</v>
      </c>
      <c r="AB5818" s="16">
        <v>12221032</v>
      </c>
      <c r="AC5818" t="s">
        <v>6497</v>
      </c>
      <c r="AD5818">
        <v>40002</v>
      </c>
      <c r="AF5818">
        <v>70002</v>
      </c>
      <c r="AH5818">
        <v>703125</v>
      </c>
      <c r="AI5818" s="16" t="s">
        <v>6493</v>
      </c>
      <c r="AJ5818" s="16" t="s">
        <v>6493</v>
      </c>
      <c r="AK5818" s="16" t="s">
        <v>357</v>
      </c>
    </row>
    <row r="5819" spans="2:37">
      <c r="B5819" s="16" t="n">
        <f>10000000+INDEX(编号表!$B:$B,MATCH(F5819,编号表!$A:$A,0))*100000+INDEX(编号表!$F:$F,MATCH(D5819,编号表!$E:$E,0))*1000+INDEX(编号表!$D:$D,MATCH(E5819,编号表!$C:$C,0))*10000+G5819</f>
        <v>12282033</v>
      </c>
      <c r="C5819" s="16" t="inlineStr">
        <is>
          <t xml:space="preserve">破妄符</t>
        </is>
      </c>
      <c r="D5819" s="16" t="s">
        <v>102</v>
      </c>
      <c r="E5819" s="16" t="s">
        <v>357</v>
      </c>
      <c r="F5819" s="16" t="s">
        <v>6493</v>
      </c>
      <c r="G5819" s="16">
        <v>33</v>
      </c>
      <c r="I5819">
        <v>60</v>
      </c>
      <c r="J5819" t="str">
        <f t="shared" si="93"/>
        <v>大类_灵品大乘符箓</v>
      </c>
      <c r="K5819" t="s">
        <v>337</v>
      </c>
      <c r="L5819">
        <v>1</v>
      </c>
      <c r="M5819" s="16" t="s">
        <v>6493</v>
      </c>
      <c r="O5819">
        <v>0</v>
      </c>
      <c r="P5819" t="b">
        <v>1</v>
      </c>
      <c r="Q5819"/>
      <c r="R5819" t="b">
        <v>0</v>
      </c>
      <c r="S5819">
        <v>1</v>
      </c>
      <c r="T5819" t="s">
        <v>91</v>
      </c>
      <c r="U5819">
        <v>999</v>
      </c>
      <c r="V5819" s="16" t="s">
        <v>6494</v>
      </c>
      <c r="W5819" s="16">
        <v>11860020</v>
      </c>
      <c r="Y5819" t="inlineStr">
        <is>
          <t xml:space="preserve">自身获得隐形侦测，可选取隐身怪物，持续120秒；其他不可选限制仍生效。一次性符箓，使用后消耗。</t>
        </is>
      </c>
      <c r="Z5819" t="s">
        <v>6596</v>
      </c>
      <c r="AA5819" t="s">
        <v>373</v>
      </c>
      <c r="AB5819" s="16">
        <v>12221033</v>
      </c>
      <c r="AC5819" t="s">
        <v>6497</v>
      </c>
      <c r="AD5819">
        <v>40002</v>
      </c>
      <c r="AF5819">
        <v>70002</v>
      </c>
      <c r="AH5819">
        <v>703125</v>
      </c>
      <c r="AI5819" s="16" t="s">
        <v>6493</v>
      </c>
      <c r="AJ5819" s="16" t="s">
        <v>6493</v>
      </c>
      <c r="AK5819" s="16" t="s">
        <v>357</v>
      </c>
    </row>
    <row r="5820" spans="2:37">
      <c r="B5820" s="16" t="n">
        <f>10000000+INDEX(编号表!$B:$B,MATCH(F5820,编号表!$A:$A,0))*100000+INDEX(编号表!$F:$F,MATCH(D5820,编号表!$E:$E,0))*1000+INDEX(编号表!$D:$D,MATCH(E5820,编号表!$C:$C,0))*10000+G5820</f>
        <v>12282034</v>
      </c>
      <c r="C5820" s="16" t="inlineStr">
        <is>
          <t xml:space="preserve">照夜符</t>
        </is>
      </c>
      <c r="D5820" s="16" t="s">
        <v>102</v>
      </c>
      <c r="E5820" s="16" t="s">
        <v>357</v>
      </c>
      <c r="F5820" s="16" t="s">
        <v>6493</v>
      </c>
      <c r="G5820" s="16">
        <v>34</v>
      </c>
      <c r="I5820">
        <v>60</v>
      </c>
      <c r="J5820" t="str">
        <f t="shared" si="93"/>
        <v>大类_灵品大乘符箓</v>
      </c>
      <c r="K5820" t="s">
        <v>337</v>
      </c>
      <c r="L5820">
        <v>1</v>
      </c>
      <c r="M5820" s="16" t="s">
        <v>6493</v>
      </c>
      <c r="O5820">
        <v>0</v>
      </c>
      <c r="P5820" t="b">
        <v>1</v>
      </c>
      <c r="Q5820"/>
      <c r="R5820" t="b">
        <v>0</v>
      </c>
      <c r="S5820">
        <v>1</v>
      </c>
      <c r="T5820" t="s">
        <v>91</v>
      </c>
      <c r="U5820">
        <v>999</v>
      </c>
      <c r="V5820" s="16" t="s">
        <v>6494</v>
      </c>
      <c r="W5820" s="16">
        <v>11870020</v>
      </c>
      <c r="Y5820" t="inlineStr">
        <is>
          <t xml:space="preserve">获得一个跟随自身的光照点，持续120秒。一次性符箓，使用后消耗。</t>
        </is>
      </c>
      <c r="Z5820" t="s">
        <v>6599</v>
      </c>
      <c r="AA5820" t="s">
        <v>373</v>
      </c>
      <c r="AB5820" s="16">
        <v>12221034</v>
      </c>
      <c r="AC5820" t="s">
        <v>6497</v>
      </c>
      <c r="AD5820">
        <v>40002</v>
      </c>
      <c r="AF5820">
        <v>70002</v>
      </c>
      <c r="AH5820">
        <v>703125</v>
      </c>
      <c r="AI5820" s="16" t="s">
        <v>6493</v>
      </c>
      <c r="AJ5820" s="16" t="s">
        <v>6493</v>
      </c>
      <c r="AK5820" s="16" t="s">
        <v>357</v>
      </c>
    </row>
    <row r="5821" spans="2:37">
      <c r="B5821" s="16" t="n">
        <f>10000000+INDEX(编号表!$B:$B,MATCH(F5821,编号表!$A:$A,0))*100000+INDEX(编号表!$F:$F,MATCH(D5821,编号表!$E:$E,0))*1000+INDEX(编号表!$D:$D,MATCH(E5821,编号表!$C:$C,0))*10000+G5821</f>
        <v>12282035</v>
      </c>
      <c r="C5821" s="16" t="inlineStr">
        <is>
          <t xml:space="preserve">寻踪符</t>
        </is>
      </c>
      <c r="D5821" s="16" t="s">
        <v>102</v>
      </c>
      <c r="E5821" s="16" t="s">
        <v>357</v>
      </c>
      <c r="F5821" s="16" t="s">
        <v>6493</v>
      </c>
      <c r="G5821" s="16">
        <v>35</v>
      </c>
      <c r="I5821">
        <v>60</v>
      </c>
      <c r="J5821" t="str">
        <f t="shared" si="93"/>
        <v>大类_灵品大乘符箓</v>
      </c>
      <c r="K5821" t="s">
        <v>337</v>
      </c>
      <c r="L5821">
        <v>1</v>
      </c>
      <c r="M5821" s="16" t="s">
        <v>6493</v>
      </c>
      <c r="O5821">
        <v>0</v>
      </c>
      <c r="P5821" t="b">
        <v>1</v>
      </c>
      <c r="Q5821"/>
      <c r="R5821" t="b">
        <v>0</v>
      </c>
      <c r="S5821">
        <v>1</v>
      </c>
      <c r="T5821" t="s">
        <v>91</v>
      </c>
      <c r="U5821">
        <v>999</v>
      </c>
      <c r="V5821" s="16" t="s">
        <v>6494</v>
      </c>
      <c r="W5821" s="16">
        <v>11880020</v>
      </c>
      <c r="Y5821" t="inlineStr">
        <is>
          <t xml:space="preserve">传送到当前场景最近一只精英或首领附近的安全落点。无可用目标时不能使用。一次性符箓，使用后消耗。</t>
        </is>
      </c>
      <c r="Z5821" t="inlineStr">
        <is>
          <t xml:space="preserve">|cFFAAAABB循灵机而往，直抵强敌近旁。|r</t>
        </is>
      </c>
      <c r="AA5821" t="s">
        <v>373</v>
      </c>
      <c r="AB5821" s="16">
        <v>12221035</v>
      </c>
      <c r="AC5821" t="s">
        <v>6497</v>
      </c>
      <c r="AD5821">
        <v>40002</v>
      </c>
      <c r="AF5821">
        <v>70002</v>
      </c>
      <c r="AH5821">
        <v>703125</v>
      </c>
      <c r="AI5821" s="16" t="s">
        <v>6493</v>
      </c>
      <c r="AJ5821" s="16" t="s">
        <v>6493</v>
      </c>
      <c r="AK5821" s="16" t="s">
        <v>357</v>
      </c>
    </row>
    <row r="5822" spans="2:37">
      <c r="B5822" s="16" t="n">
        <f>10000000+INDEX(编号表!$B:$B,MATCH(F5822,编号表!$A:$A,0))*100000+INDEX(编号表!$F:$F,MATCH(D5822,编号表!$E:$E,0))*1000+INDEX(编号表!$D:$D,MATCH(E5822,编号表!$C:$C,0))*10000+G5822</f>
        <v>12282036</v>
      </c>
      <c r="C5822" s="16" t="inlineStr">
        <is>
          <t xml:space="preserve">传音符</t>
        </is>
      </c>
      <c r="D5822" s="16" t="s">
        <v>102</v>
      </c>
      <c r="E5822" s="16" t="s">
        <v>357</v>
      </c>
      <c r="F5822" s="16" t="s">
        <v>6493</v>
      </c>
      <c r="G5822" s="16">
        <v>36</v>
      </c>
      <c r="I5822">
        <v>60</v>
      </c>
      <c r="J5822" t="str">
        <f t="shared" si="93"/>
        <v>大类_灵品大乘符箓</v>
      </c>
      <c r="K5822" t="s">
        <v>337</v>
      </c>
      <c r="L5822">
        <v>1</v>
      </c>
      <c r="M5822" s="16" t="s">
        <v>6493</v>
      </c>
      <c r="O5822">
        <v>0</v>
      </c>
      <c r="P5822" t="b">
        <v>1</v>
      </c>
      <c r="Q5822"/>
      <c r="R5822" t="b">
        <v>0</v>
      </c>
      <c r="S5822">
        <v>1</v>
      </c>
      <c r="T5822" t="s">
        <v>91</v>
      </c>
      <c r="U5822">
        <v>999</v>
      </c>
      <c r="V5822" s="16" t="s">
        <v>6494</v>
      </c>
      <c r="W5822" s="16">
        <v>11890020</v>
      </c>
      <c r="Y5822" t="inlineStr">
        <is>
          <t xml:space="preserve">打开NPC交易面板。待NPC交易系统完成后开放。一次性符箓，使用后消耗。</t>
        </is>
      </c>
      <c r="Z5822" t="inlineStr">
        <is>
          <t xml:space="preserve">|cFFAAAABB灵音跨山海，所求有所应。|r</t>
        </is>
      </c>
      <c r="AA5822" t="s">
        <v>373</v>
      </c>
      <c r="AB5822" s="16">
        <v>12221036</v>
      </c>
      <c r="AC5822" t="s">
        <v>6497</v>
      </c>
      <c r="AD5822">
        <v>40002</v>
      </c>
      <c r="AF5822">
        <v>70002</v>
      </c>
      <c r="AH5822">
        <v>703125</v>
      </c>
      <c r="AI5822" s="16" t="s">
        <v>6493</v>
      </c>
      <c r="AJ5822" s="16" t="s">
        <v>6493</v>
      </c>
      <c r="AK5822" s="16" t="s">
        <v>357</v>
      </c>
    </row>
    <row r="5823" spans="2:37">
      <c r="B5823" s="16" t="n">
        <f>10000000+INDEX(编号表!$B:$B,MATCH(F5823,编号表!$A:$A,0))*100000+INDEX(编号表!$F:$F,MATCH(D5823,编号表!$E:$E,0))*1000+INDEX(编号表!$D:$D,MATCH(E5823,编号表!$C:$C,0))*10000+G5823</f>
        <v>12282037</v>
      </c>
      <c r="C5823" s="16" t="inlineStr">
        <is>
          <t xml:space="preserve">指路符</t>
        </is>
      </c>
      <c r="D5823" s="16" t="s">
        <v>102</v>
      </c>
      <c r="E5823" s="16" t="s">
        <v>357</v>
      </c>
      <c r="F5823" s="16" t="s">
        <v>6493</v>
      </c>
      <c r="G5823" s="16">
        <v>37</v>
      </c>
      <c r="I5823">
        <v>60</v>
      </c>
      <c r="J5823" t="str">
        <f t="shared" si="93"/>
        <v>大类_灵品大乘符箓</v>
      </c>
      <c r="K5823" t="s">
        <v>337</v>
      </c>
      <c r="L5823">
        <v>1</v>
      </c>
      <c r="M5823" s="16" t="s">
        <v>6493</v>
      </c>
      <c r="O5823">
        <v>0</v>
      </c>
      <c r="P5823" t="b">
        <v>1</v>
      </c>
      <c r="Q5823"/>
      <c r="R5823" t="b">
        <v>0</v>
      </c>
      <c r="S5823">
        <v>1</v>
      </c>
      <c r="T5823" t="s">
        <v>91</v>
      </c>
      <c r="U5823">
        <v>999</v>
      </c>
      <c r="V5823" s="16" t="s">
        <v>6494</v>
      </c>
      <c r="W5823" s="16">
        <v>11900020</v>
      </c>
      <c r="Y5823" t="inlineStr">
        <is>
          <t xml:space="preserve">在小地图上显示当前场景精英与首领的位置，持续120秒。一次性符箓，使用后消耗。</t>
        </is>
      </c>
      <c r="Z5823" t="inlineStr">
        <is>
          <t xml:space="preserve">|cFFAAAABB山川有迹，强敌难藏。|r</t>
        </is>
      </c>
      <c r="AA5823" t="s">
        <v>373</v>
      </c>
      <c r="AB5823" s="16">
        <v>12221037</v>
      </c>
      <c r="AC5823" t="s">
        <v>6497</v>
      </c>
      <c r="AD5823">
        <v>40002</v>
      </c>
      <c r="AF5823">
        <v>70002</v>
      </c>
      <c r="AH5823">
        <v>703125</v>
      </c>
      <c r="AI5823" s="16" t="s">
        <v>6493</v>
      </c>
      <c r="AJ5823" s="16" t="s">
        <v>6493</v>
      </c>
      <c r="AK5823" s="16" t="s">
        <v>357</v>
      </c>
    </row>
    <row r="5824" spans="2:37">
      <c r="B5824" s="16" t="n">
        <f>10000000+INDEX(编号表!$B:$B,MATCH(F5824,编号表!$A:$A,0))*100000+INDEX(编号表!$F:$F,MATCH(D5824,编号表!$E:$E,0))*1000+INDEX(编号表!$D:$D,MATCH(E5824,编号表!$C:$C,0))*10000+G5824</f>
        <v>12282038</v>
      </c>
      <c r="C5824" s="16" t="inlineStr">
        <is>
          <t xml:space="preserve">震慑符</t>
        </is>
      </c>
      <c r="D5824" s="16" t="s">
        <v>102</v>
      </c>
      <c r="E5824" s="16" t="s">
        <v>357</v>
      </c>
      <c r="F5824" s="16" t="s">
        <v>6493</v>
      </c>
      <c r="G5824" s="16">
        <v>38</v>
      </c>
      <c r="I5824">
        <v>60</v>
      </c>
      <c r="J5824" t="str">
        <f t="shared" si="93"/>
        <v>大类_灵品大乘符箓</v>
      </c>
      <c r="K5824" t="s">
        <v>337</v>
      </c>
      <c r="L5824">
        <v>1</v>
      </c>
      <c r="M5824" s="16" t="s">
        <v>6493</v>
      </c>
      <c r="O5824">
        <v>0</v>
      </c>
      <c r="P5824" t="b">
        <v>1</v>
      </c>
      <c r="Q5824"/>
      <c r="R5824" t="b">
        <v>0</v>
      </c>
      <c r="S5824">
        <v>1</v>
      </c>
      <c r="T5824" t="s">
        <v>91</v>
      </c>
      <c r="U5824">
        <v>999</v>
      </c>
      <c r="V5824" s="16" t="s">
        <v>6494</v>
      </c>
      <c r="W5824" s="16">
        <v>11910020</v>
      </c>
      <c r="Y5824" t="inlineStr">
        <is>
          <t xml:space="preserve">使一个敌人恐惧2秒，随机逃窜，不能普攻和施法。一次性符箓，使用后消耗。</t>
        </is>
      </c>
      <c r="Z5824" t="inlineStr">
        <is>
          <t xml:space="preserve">|cFFAAAABB一符慑魄，敌胆自寒。|r</t>
        </is>
      </c>
      <c r="AA5824" t="s">
        <v>373</v>
      </c>
      <c r="AB5824" s="16">
        <v>12221038</v>
      </c>
      <c r="AC5824" t="s">
        <v>6497</v>
      </c>
      <c r="AD5824">
        <v>40002</v>
      </c>
      <c r="AF5824">
        <v>70002</v>
      </c>
      <c r="AH5824">
        <v>703125</v>
      </c>
      <c r="AI5824" s="16" t="s">
        <v>6493</v>
      </c>
      <c r="AJ5824" s="16" t="s">
        <v>6493</v>
      </c>
      <c r="AK5824" s="16" t="s">
        <v>357</v>
      </c>
    </row>
    <row r="5825" spans="2:37">
      <c r="B5825" s="16" t="n">
        <f>10000000+INDEX(编号表!$B:$B,MATCH(F5825,编号表!$A:$A,0))*100000+INDEX(编号表!$F:$F,MATCH(D5825,编号表!$E:$E,0))*1000+INDEX(编号表!$D:$D,MATCH(E5825,编号表!$C:$C,0))*10000+G5825</f>
        <v>12282039</v>
      </c>
      <c r="C5825" s="16" t="inlineStr">
        <is>
          <t xml:space="preserve">挪移符</t>
        </is>
      </c>
      <c r="D5825" s="16" t="s">
        <v>102</v>
      </c>
      <c r="E5825" s="16" t="s">
        <v>357</v>
      </c>
      <c r="F5825" s="16" t="s">
        <v>6493</v>
      </c>
      <c r="G5825" s="16">
        <v>39</v>
      </c>
      <c r="I5825">
        <v>60</v>
      </c>
      <c r="J5825" t="str">
        <f t="shared" si="93"/>
        <v>大类_灵品大乘符箓</v>
      </c>
      <c r="K5825" t="s">
        <v>337</v>
      </c>
      <c r="L5825">
        <v>1</v>
      </c>
      <c r="M5825" s="16" t="s">
        <v>6493</v>
      </c>
      <c r="O5825">
        <v>0</v>
      </c>
      <c r="P5825" t="b">
        <v>1</v>
      </c>
      <c r="Q5825"/>
      <c r="R5825" t="b">
        <v>0</v>
      </c>
      <c r="S5825">
        <v>1</v>
      </c>
      <c r="T5825" t="s">
        <v>91</v>
      </c>
      <c r="U5825">
        <v>999</v>
      </c>
      <c r="V5825" s="16" t="s">
        <v>6494</v>
      </c>
      <c r="W5825" s="16">
        <v>11920020</v>
      </c>
      <c r="Y5825" t="inlineStr">
        <is>
          <t xml:space="preserve">在当前场景内随机传送到1200码内的一个安全位置。一次性符箓，使用后消耗。</t>
        </is>
      </c>
      <c r="Z5825" t="inlineStr">
        <is>
          <t xml:space="preserve">|cFFAAAABB灵机一转，移步别处。|r</t>
        </is>
      </c>
      <c r="AA5825" t="s">
        <v>373</v>
      </c>
      <c r="AB5825" s="16">
        <v>12221039</v>
      </c>
      <c r="AC5825" t="s">
        <v>6497</v>
      </c>
      <c r="AD5825">
        <v>40002</v>
      </c>
      <c r="AF5825">
        <v>70002</v>
      </c>
      <c r="AH5825">
        <v>703125</v>
      </c>
      <c r="AI5825" s="16" t="s">
        <v>6493</v>
      </c>
      <c r="AJ5825" s="16" t="s">
        <v>6493</v>
      </c>
      <c r="AK5825" s="16" t="s">
        <v>357</v>
      </c>
    </row>
    <row r="5826" spans="2:37">
      <c r="B5826" s="16" t="n">
        <f>10000000+INDEX(编号表!$B:$B,MATCH(F5826,编号表!$A:$A,0))*100000+INDEX(编号表!$F:$F,MATCH(D5826,编号表!$E:$E,0))*1000+INDEX(编号表!$D:$D,MATCH(E5826,编号表!$C:$C,0))*10000+G5826</f>
        <v>12282040</v>
      </c>
      <c r="C5826" s="16" t="inlineStr">
        <is>
          <t xml:space="preserve">替身符</t>
        </is>
      </c>
      <c r="D5826" s="16" t="s">
        <v>102</v>
      </c>
      <c r="E5826" s="16" t="s">
        <v>357</v>
      </c>
      <c r="F5826" s="16" t="s">
        <v>6493</v>
      </c>
      <c r="G5826" s="16">
        <v>40</v>
      </c>
      <c r="I5826">
        <v>60</v>
      </c>
      <c r="J5826" t="str">
        <f t="shared" si="93"/>
        <v>大类_灵品大乘符箓</v>
      </c>
      <c r="K5826" t="s">
        <v>337</v>
      </c>
      <c r="L5826">
        <v>1</v>
      </c>
      <c r="M5826" s="16" t="s">
        <v>6493</v>
      </c>
      <c r="O5826">
        <v>0</v>
      </c>
      <c r="P5826" t="b">
        <v>1</v>
      </c>
      <c r="Q5826"/>
      <c r="R5826" t="b">
        <v>0</v>
      </c>
      <c r="S5826">
        <v>1</v>
      </c>
      <c r="T5826" t="s">
        <v>91</v>
      </c>
      <c r="U5826">
        <v>999</v>
      </c>
      <c r="V5826" s="16" t="s">
        <v>6494</v>
      </c>
      <c r="W5826" s="16">
        <v>11930020</v>
      </c>
      <c r="Y5826" t="inlineStr">
        <is>
          <t xml:space="preserve">120秒内受到下一次暴击时，取消该次全部暴击伤害，并消耗此状态。一次性符箓，使用后消耗。</t>
        </is>
      </c>
      <c r="Z5826" t="s">
        <v>6617</v>
      </c>
      <c r="AA5826" t="s">
        <v>373</v>
      </c>
      <c r="AB5826" s="16">
        <v>12221040</v>
      </c>
      <c r="AC5826" t="s">
        <v>6497</v>
      </c>
      <c r="AD5826">
        <v>40002</v>
      </c>
      <c r="AF5826">
        <v>70002</v>
      </c>
      <c r="AH5826">
        <v>703125</v>
      </c>
      <c r="AI5826" s="16" t="s">
        <v>6493</v>
      </c>
      <c r="AJ5826" s="16" t="s">
        <v>6493</v>
      </c>
      <c r="AK5826" s="16" t="s">
        <v>357</v>
      </c>
    </row>
    <row r="5827" spans="2:37">
      <c r="B5827" s="16" t="n">
        <f>10000000+INDEX(编号表!$B:$B,MATCH(F5827,编号表!$A:$A,0))*100000+INDEX(编号表!$F:$F,MATCH(D5827,编号表!$E:$E,0))*1000+INDEX(编号表!$D:$D,MATCH(E5827,编号表!$C:$C,0))*10000+G5827</f>
        <v>12282041</v>
      </c>
      <c r="C5827" s="16" t="inlineStr">
        <is>
          <t xml:space="preserve">问心符</t>
        </is>
      </c>
      <c r="D5827" s="16" t="s">
        <v>102</v>
      </c>
      <c r="E5827" s="16" t="s">
        <v>357</v>
      </c>
      <c r="F5827" s="16" t="s">
        <v>6493</v>
      </c>
      <c r="G5827" s="16">
        <v>41</v>
      </c>
      <c r="I5827">
        <v>60</v>
      </c>
      <c r="J5827" t="str">
        <f t="shared" si="93"/>
        <v>大类_灵品大乘符箓</v>
      </c>
      <c r="K5827" t="s">
        <v>337</v>
      </c>
      <c r="L5827">
        <v>1</v>
      </c>
      <c r="M5827" s="16" t="s">
        <v>6493</v>
      </c>
      <c r="O5827">
        <v>0</v>
      </c>
      <c r="P5827" t="b">
        <v>1</v>
      </c>
      <c r="Q5827"/>
      <c r="R5827" t="b">
        <v>0</v>
      </c>
      <c r="S5827">
        <v>1</v>
      </c>
      <c r="T5827" t="s">
        <v>91</v>
      </c>
      <c r="U5827">
        <v>999</v>
      </c>
      <c r="V5827" s="16" t="s">
        <v>6494</v>
      </c>
      <c r="W5827" s="16">
        <v>11940020</v>
      </c>
      <c r="Y5827" t="inlineStr">
        <is>
          <t xml:space="preserve">降低敌人物理攻击、法术攻击上下限各12.5%，持续120秒。一次性符箓，使用后消耗。</t>
        </is>
      </c>
      <c r="Z5827" t="inlineStr">
        <is>
          <t xml:space="preserve">|cFFAAAABB一符压念，攻势自衰。|r</t>
        </is>
      </c>
      <c r="AA5827" t="s">
        <v>373</v>
      </c>
      <c r="AB5827" s="16">
        <v>12221041</v>
      </c>
      <c r="AC5827" t="s">
        <v>6497</v>
      </c>
      <c r="AD5827">
        <v>40002</v>
      </c>
      <c r="AF5827">
        <v>70002</v>
      </c>
      <c r="AH5827">
        <v>703125</v>
      </c>
      <c r="AI5827" s="16" t="s">
        <v>6493</v>
      </c>
      <c r="AJ5827" s="16" t="s">
        <v>6493</v>
      </c>
      <c r="AK5827" s="16" t="s">
        <v>357</v>
      </c>
    </row>
    <row r="5828" spans="2:37">
      <c r="B5828" s="16" t="n">
        <f>10000000+INDEX(编号表!$B:$B,MATCH(F5828,编号表!$A:$A,0))*100000+INDEX(编号表!$F:$F,MATCH(D5828,编号表!$E:$E,0))*1000+INDEX(编号表!$D:$D,MATCH(E5828,编号表!$C:$C,0))*10000+G5828</f>
        <v>12223000</v>
      </c>
      <c r="C5828" s="16" t="inlineStr">
        <is>
          <t xml:space="preserve">火弹符</t>
        </is>
      </c>
      <c r="D5828" s="16" t="s">
        <v>105</v>
      </c>
      <c r="E5828" s="16" t="s">
        <v>335</v>
      </c>
      <c r="F5828" s="16" t="s">
        <v>6493</v>
      </c>
      <c r="G5828" s="16">
        <v>0</v>
      </c>
      <c r="I5828">
        <v>60</v>
      </c>
      <c r="J5828" t="str">
        <f t="shared" ref="J5828:J5891" si="94">"大类_"&amp;D5828&amp;E5828&amp;F5828</f>
        <v>大类_玄品筑基符箓</v>
      </c>
      <c r="K5828" t="s">
        <v>337</v>
      </c>
      <c r="L5828">
        <v>1</v>
      </c>
      <c r="M5828" s="16" t="s">
        <v>6493</v>
      </c>
      <c r="O5828">
        <v>0</v>
      </c>
      <c r="P5828" t="b">
        <v>1</v>
      </c>
      <c r="Q5828"/>
      <c r="R5828" t="b">
        <v>0</v>
      </c>
      <c r="S5828">
        <v>1</v>
      </c>
      <c r="T5828" t="s">
        <v>91</v>
      </c>
      <c r="U5828">
        <v>999</v>
      </c>
      <c r="V5828" s="16" t="s">
        <v>6494</v>
      </c>
      <c r="W5828" s="16">
        <v>11530003</v>
      </c>
      <c r="Y5828" t="inlineStr">
        <is>
          <t xml:space="preserve">向一个敌人发射火弹，造成252点法术伤害。一次性符箓，使用后消耗。</t>
        </is>
      </c>
      <c r="Z5828" t="s">
        <v>6496</v>
      </c>
      <c r="AA5828" t="s">
        <v>373</v>
      </c>
      <c r="AB5828" s="16">
        <v>12221000</v>
      </c>
      <c r="AC5828" t="s">
        <v>6497</v>
      </c>
      <c r="AD5828">
        <v>40003</v>
      </c>
      <c r="AF5828">
        <v>70003</v>
      </c>
      <c r="AH5828">
        <v>180</v>
      </c>
      <c r="AI5828" s="16" t="s">
        <v>6493</v>
      </c>
      <c r="AJ5828" s="16" t="s">
        <v>6493</v>
      </c>
      <c r="AK5828" s="16" t="s">
        <v>335</v>
      </c>
    </row>
    <row r="5829" spans="2:37">
      <c r="B5829" s="16" t="n">
        <f>10000000+INDEX(编号表!$B:$B,MATCH(F5829,编号表!$A:$A,0))*100000+INDEX(编号表!$F:$F,MATCH(D5829,编号表!$E:$E,0))*1000+INDEX(编号表!$D:$D,MATCH(E5829,编号表!$C:$C,0))*10000+G5829</f>
        <v>12223001</v>
      </c>
      <c r="C5829" s="16" t="inlineStr">
        <is>
          <t xml:space="preserve">火云符</t>
        </is>
      </c>
      <c r="D5829" s="16" t="s">
        <v>105</v>
      </c>
      <c r="E5829" s="16" t="s">
        <v>335</v>
      </c>
      <c r="F5829" s="16" t="s">
        <v>6493</v>
      </c>
      <c r="G5829" s="16">
        <v>1</v>
      </c>
      <c r="I5829">
        <v>60</v>
      </c>
      <c r="J5829" t="str">
        <f t="shared" si="94"/>
        <v>大类_玄品筑基符箓</v>
      </c>
      <c r="K5829" t="s">
        <v>337</v>
      </c>
      <c r="L5829">
        <v>1</v>
      </c>
      <c r="M5829" s="16" t="s">
        <v>6493</v>
      </c>
      <c r="O5829">
        <v>0</v>
      </c>
      <c r="P5829" t="b">
        <v>1</v>
      </c>
      <c r="Q5829"/>
      <c r="R5829" t="b">
        <v>0</v>
      </c>
      <c r="S5829">
        <v>1</v>
      </c>
      <c r="T5829" t="s">
        <v>91</v>
      </c>
      <c r="U5829">
        <v>999</v>
      </c>
      <c r="V5829" s="16" t="s">
        <v>6494</v>
      </c>
      <c r="W5829" s="16">
        <v>11540003</v>
      </c>
      <c r="Y5829" t="inlineStr">
        <is>
          <t xml:space="preserve">在目标地点形成半径220码的固定火云，每秒对范围内敌人造成63点法术伤害，持续120秒。一次性符箓，使用后消耗。</t>
        </is>
      </c>
      <c r="Z5829" t="s">
        <v>6500</v>
      </c>
      <c r="AA5829" t="s">
        <v>373</v>
      </c>
      <c r="AB5829" s="16">
        <v>12221001</v>
      </c>
      <c r="AC5829" t="s">
        <v>6497</v>
      </c>
      <c r="AD5829">
        <v>40003</v>
      </c>
      <c r="AF5829">
        <v>70003</v>
      </c>
      <c r="AH5829">
        <v>180</v>
      </c>
      <c r="AI5829" s="16" t="s">
        <v>6493</v>
      </c>
      <c r="AJ5829" s="16" t="s">
        <v>6493</v>
      </c>
      <c r="AK5829" s="16" t="s">
        <v>335</v>
      </c>
    </row>
    <row r="5830" spans="2:37">
      <c r="B5830" s="16" t="n">
        <f>10000000+INDEX(编号表!$B:$B,MATCH(F5830,编号表!$A:$A,0))*100000+INDEX(编号表!$F:$F,MATCH(D5830,编号表!$E:$E,0))*1000+INDEX(编号表!$D:$D,MATCH(E5830,编号表!$C:$C,0))*10000+G5830</f>
        <v>12223002</v>
      </c>
      <c r="C5830" s="16" t="inlineStr">
        <is>
          <t xml:space="preserve">冰锥符</t>
        </is>
      </c>
      <c r="D5830" s="16" t="s">
        <v>105</v>
      </c>
      <c r="E5830" s="16" t="s">
        <v>335</v>
      </c>
      <c r="F5830" s="16" t="s">
        <v>6493</v>
      </c>
      <c r="G5830" s="16">
        <v>2</v>
      </c>
      <c r="I5830">
        <v>60</v>
      </c>
      <c r="J5830" t="str">
        <f t="shared" si="94"/>
        <v>大类_玄品筑基符箓</v>
      </c>
      <c r="K5830" t="s">
        <v>337</v>
      </c>
      <c r="L5830">
        <v>1</v>
      </c>
      <c r="M5830" s="16" t="s">
        <v>6493</v>
      </c>
      <c r="O5830">
        <v>0</v>
      </c>
      <c r="P5830" t="b">
        <v>1</v>
      </c>
      <c r="Q5830"/>
      <c r="R5830" t="b">
        <v>0</v>
      </c>
      <c r="S5830">
        <v>1</v>
      </c>
      <c r="T5830" t="s">
        <v>91</v>
      </c>
      <c r="U5830">
        <v>999</v>
      </c>
      <c r="V5830" s="16" t="s">
        <v>6494</v>
      </c>
      <c r="W5830" s="16">
        <v>11550003</v>
      </c>
      <c r="Y5830" t="inlineStr">
        <is>
          <t xml:space="preserve">向一个敌人发射冰锥，造成189点法术伤害。一次性符箓，使用后消耗。</t>
        </is>
      </c>
      <c r="Z5830" t="inlineStr">
        <is>
          <t xml:space="preserve">|cFFAAAABB水凝一线，寒锋破空。|r</t>
        </is>
      </c>
      <c r="AA5830" t="s">
        <v>373</v>
      </c>
      <c r="AB5830" s="16">
        <v>12221002</v>
      </c>
      <c r="AC5830" t="s">
        <v>6497</v>
      </c>
      <c r="AD5830">
        <v>40003</v>
      </c>
      <c r="AF5830">
        <v>70003</v>
      </c>
      <c r="AH5830">
        <v>180</v>
      </c>
      <c r="AI5830" s="16" t="s">
        <v>6493</v>
      </c>
      <c r="AJ5830" s="16" t="s">
        <v>6493</v>
      </c>
      <c r="AK5830" s="16" t="s">
        <v>335</v>
      </c>
    </row>
    <row r="5831" spans="2:37">
      <c r="B5831" s="16" t="n">
        <f>10000000+INDEX(编号表!$B:$B,MATCH(F5831,编号表!$A:$A,0))*100000+INDEX(编号表!$F:$F,MATCH(D5831,编号表!$E:$E,0))*1000+INDEX(编号表!$D:$D,MATCH(E5831,编号表!$C:$C,0))*10000+G5831</f>
        <v>12223003</v>
      </c>
      <c r="C5831" s="16" t="inlineStr">
        <is>
          <t xml:space="preserve">金刃符</t>
        </is>
      </c>
      <c r="D5831" s="16" t="s">
        <v>105</v>
      </c>
      <c r="E5831" s="16" t="s">
        <v>335</v>
      </c>
      <c r="F5831" s="16" t="s">
        <v>6493</v>
      </c>
      <c r="G5831" s="16">
        <v>3</v>
      </c>
      <c r="I5831">
        <v>60</v>
      </c>
      <c r="J5831" t="str">
        <f t="shared" si="94"/>
        <v>大类_玄品筑基符箓</v>
      </c>
      <c r="K5831" t="s">
        <v>337</v>
      </c>
      <c r="L5831">
        <v>1</v>
      </c>
      <c r="M5831" s="16" t="s">
        <v>6493</v>
      </c>
      <c r="O5831">
        <v>0</v>
      </c>
      <c r="P5831" t="b">
        <v>1</v>
      </c>
      <c r="Q5831"/>
      <c r="R5831" t="b">
        <v>0</v>
      </c>
      <c r="S5831">
        <v>1</v>
      </c>
      <c r="T5831" t="s">
        <v>91</v>
      </c>
      <c r="U5831">
        <v>999</v>
      </c>
      <c r="V5831" s="16" t="s">
        <v>6494</v>
      </c>
      <c r="W5831" s="16">
        <v>11560003</v>
      </c>
      <c r="Y5831" t="inlineStr">
        <is>
          <t xml:space="preserve">对前方直线内敌人造成基础189点法术伤害；伤害随距离衰减，范围边缘为基础伤害的70%。一次性符箓，使用后消耗。</t>
        </is>
      </c>
      <c r="Z5831" t="s">
        <v>6506</v>
      </c>
      <c r="AA5831" t="s">
        <v>373</v>
      </c>
      <c r="AB5831" s="16">
        <v>12221003</v>
      </c>
      <c r="AC5831" t="s">
        <v>6497</v>
      </c>
      <c r="AD5831">
        <v>40003</v>
      </c>
      <c r="AF5831">
        <v>70003</v>
      </c>
      <c r="AH5831">
        <v>180</v>
      </c>
      <c r="AI5831" s="16" t="s">
        <v>6493</v>
      </c>
      <c r="AJ5831" s="16" t="s">
        <v>6493</v>
      </c>
      <c r="AK5831" s="16" t="s">
        <v>335</v>
      </c>
    </row>
    <row r="5832" spans="2:37">
      <c r="B5832" s="16" t="n">
        <f>10000000+INDEX(编号表!$B:$B,MATCH(F5832,编号表!$A:$A,0))*100000+INDEX(编号表!$F:$F,MATCH(D5832,编号表!$E:$E,0))*1000+INDEX(编号表!$D:$D,MATCH(E5832,编号表!$C:$C,0))*10000+G5832</f>
        <v>12223004</v>
      </c>
      <c r="C5832" s="16" t="inlineStr">
        <is>
          <t xml:space="preserve">落石符</t>
        </is>
      </c>
      <c r="D5832" s="16" t="s">
        <v>105</v>
      </c>
      <c r="E5832" s="16" t="s">
        <v>335</v>
      </c>
      <c r="F5832" s="16" t="s">
        <v>6493</v>
      </c>
      <c r="G5832" s="16">
        <v>4</v>
      </c>
      <c r="I5832">
        <v>60</v>
      </c>
      <c r="J5832" t="str">
        <f t="shared" si="94"/>
        <v>大类_玄品筑基符箓</v>
      </c>
      <c r="K5832" t="s">
        <v>337</v>
      </c>
      <c r="L5832">
        <v>1</v>
      </c>
      <c r="M5832" s="16" t="s">
        <v>6493</v>
      </c>
      <c r="O5832">
        <v>0</v>
      </c>
      <c r="P5832" t="b">
        <v>1</v>
      </c>
      <c r="Q5832"/>
      <c r="R5832" t="b">
        <v>0</v>
      </c>
      <c r="S5832">
        <v>1</v>
      </c>
      <c r="T5832" t="s">
        <v>91</v>
      </c>
      <c r="U5832">
        <v>999</v>
      </c>
      <c r="V5832" s="16" t="s">
        <v>6494</v>
      </c>
      <c r="W5832" s="16">
        <v>11570003</v>
      </c>
      <c r="Y5832" t="inlineStr">
        <is>
          <t xml:space="preserve">对目标小范围内敌人造成210点法术伤害。一次性符箓，使用后消耗。</t>
        </is>
      </c>
      <c r="Z5832" t="s">
        <v>6509</v>
      </c>
      <c r="AA5832" t="s">
        <v>373</v>
      </c>
      <c r="AB5832" s="16">
        <v>12221004</v>
      </c>
      <c r="AC5832" t="s">
        <v>6497</v>
      </c>
      <c r="AD5832">
        <v>40003</v>
      </c>
      <c r="AF5832">
        <v>70003</v>
      </c>
      <c r="AH5832">
        <v>180</v>
      </c>
      <c r="AI5832" s="16" t="s">
        <v>6493</v>
      </c>
      <c r="AJ5832" s="16" t="s">
        <v>6493</v>
      </c>
      <c r="AK5832" s="16" t="s">
        <v>335</v>
      </c>
    </row>
    <row r="5833" spans="2:37">
      <c r="B5833" s="16" t="n">
        <f>10000000+INDEX(编号表!$B:$B,MATCH(F5833,编号表!$A:$A,0))*100000+INDEX(编号表!$F:$F,MATCH(D5833,编号表!$E:$E,0))*1000+INDEX(编号表!$D:$D,MATCH(E5833,编号表!$C:$C,0))*10000+G5833</f>
        <v>12223005</v>
      </c>
      <c r="C5833" s="16" t="inlineStr">
        <is>
          <t xml:space="preserve">雷击符</t>
        </is>
      </c>
      <c r="D5833" s="16" t="s">
        <v>105</v>
      </c>
      <c r="E5833" s="16" t="s">
        <v>335</v>
      </c>
      <c r="F5833" s="16" t="s">
        <v>6493</v>
      </c>
      <c r="G5833" s="16">
        <v>5</v>
      </c>
      <c r="I5833">
        <v>60</v>
      </c>
      <c r="J5833" t="str">
        <f t="shared" si="94"/>
        <v>大类_玄品筑基符箓</v>
      </c>
      <c r="K5833" t="s">
        <v>337</v>
      </c>
      <c r="L5833">
        <v>1</v>
      </c>
      <c r="M5833" s="16" t="s">
        <v>6493</v>
      </c>
      <c r="O5833">
        <v>0</v>
      </c>
      <c r="P5833" t="b">
        <v>1</v>
      </c>
      <c r="Q5833"/>
      <c r="R5833" t="b">
        <v>0</v>
      </c>
      <c r="S5833">
        <v>1</v>
      </c>
      <c r="T5833" t="s">
        <v>91</v>
      </c>
      <c r="U5833">
        <v>999</v>
      </c>
      <c r="V5833" s="16" t="s">
        <v>6494</v>
      </c>
      <c r="W5833" s="16">
        <v>11580003</v>
      </c>
      <c r="Y5833" t="inlineStr">
        <is>
          <t xml:space="preserve">对一个敌人造成168点法术伤害。一次性符箓，使用后消耗。</t>
        </is>
      </c>
      <c r="Z5833" t="s">
        <v>6512</v>
      </c>
      <c r="AA5833" t="s">
        <v>373</v>
      </c>
      <c r="AB5833" s="16">
        <v>12221005</v>
      </c>
      <c r="AC5833" t="s">
        <v>6497</v>
      </c>
      <c r="AD5833">
        <v>40003</v>
      </c>
      <c r="AF5833">
        <v>70003</v>
      </c>
      <c r="AH5833">
        <v>180</v>
      </c>
      <c r="AI5833" s="16" t="s">
        <v>6493</v>
      </c>
      <c r="AJ5833" s="16" t="s">
        <v>6493</v>
      </c>
      <c r="AK5833" s="16" t="s">
        <v>335</v>
      </c>
    </row>
    <row r="5834" spans="2:37">
      <c r="B5834" s="16" t="n">
        <f>10000000+INDEX(编号表!$B:$B,MATCH(F5834,编号表!$A:$A,0))*100000+INDEX(编号表!$F:$F,MATCH(D5834,编号表!$E:$E,0))*1000+INDEX(编号表!$D:$D,MATCH(E5834,编号表!$C:$C,0))*10000+G5834</f>
        <v>12223006</v>
      </c>
      <c r="C5834" s="16" t="inlineStr">
        <is>
          <t xml:space="preserve">裂甲符</t>
        </is>
      </c>
      <c r="D5834" s="16" t="s">
        <v>105</v>
      </c>
      <c r="E5834" s="16" t="s">
        <v>335</v>
      </c>
      <c r="F5834" s="16" t="s">
        <v>6493</v>
      </c>
      <c r="G5834" s="16">
        <v>6</v>
      </c>
      <c r="I5834">
        <v>60</v>
      </c>
      <c r="J5834" t="str">
        <f t="shared" si="94"/>
        <v>大类_玄品筑基符箓</v>
      </c>
      <c r="K5834" t="s">
        <v>337</v>
      </c>
      <c r="L5834">
        <v>1</v>
      </c>
      <c r="M5834" s="16" t="s">
        <v>6493</v>
      </c>
      <c r="O5834">
        <v>0</v>
      </c>
      <c r="P5834" t="b">
        <v>1</v>
      </c>
      <c r="Q5834"/>
      <c r="R5834" t="b">
        <v>0</v>
      </c>
      <c r="S5834">
        <v>1</v>
      </c>
      <c r="T5834" t="s">
        <v>91</v>
      </c>
      <c r="U5834">
        <v>999</v>
      </c>
      <c r="V5834" s="16" t="s">
        <v>6494</v>
      </c>
      <c r="W5834" s="16">
        <v>11590003</v>
      </c>
      <c r="Y5834" t="inlineStr">
        <is>
          <t xml:space="preserve">降低敌人的物理、法术防御上下限各22.5%，持续120秒。一次性符箓，使用后消耗。</t>
        </is>
      </c>
      <c r="Z5834" t="s">
        <v>6515</v>
      </c>
      <c r="AA5834" t="s">
        <v>373</v>
      </c>
      <c r="AB5834" s="16">
        <v>12221006</v>
      </c>
      <c r="AC5834" t="s">
        <v>6497</v>
      </c>
      <c r="AD5834">
        <v>40003</v>
      </c>
      <c r="AF5834">
        <v>70003</v>
      </c>
      <c r="AH5834">
        <v>180</v>
      </c>
      <c r="AI5834" s="16" t="s">
        <v>6493</v>
      </c>
      <c r="AJ5834" s="16" t="s">
        <v>6493</v>
      </c>
      <c r="AK5834" s="16" t="s">
        <v>335</v>
      </c>
    </row>
    <row r="5835" spans="2:37">
      <c r="B5835" s="16" t="n">
        <f>10000000+INDEX(编号表!$B:$B,MATCH(F5835,编号表!$A:$A,0))*100000+INDEX(编号表!$F:$F,MATCH(D5835,编号表!$E:$E,0))*1000+INDEX(编号表!$D:$D,MATCH(E5835,编号表!$C:$C,0))*10000+G5835</f>
        <v>12223007</v>
      </c>
      <c r="C5835" s="16" t="inlineStr">
        <is>
          <t xml:space="preserve">惊魂符</t>
        </is>
      </c>
      <c r="D5835" s="16" t="s">
        <v>105</v>
      </c>
      <c r="E5835" s="16" t="s">
        <v>335</v>
      </c>
      <c r="F5835" s="16" t="s">
        <v>6493</v>
      </c>
      <c r="G5835" s="16">
        <v>7</v>
      </c>
      <c r="I5835">
        <v>60</v>
      </c>
      <c r="J5835" t="str">
        <f t="shared" si="94"/>
        <v>大类_玄品筑基符箓</v>
      </c>
      <c r="K5835" t="s">
        <v>337</v>
      </c>
      <c r="L5835">
        <v>1</v>
      </c>
      <c r="M5835" s="16" t="s">
        <v>6493</v>
      </c>
      <c r="O5835">
        <v>0</v>
      </c>
      <c r="P5835" t="b">
        <v>1</v>
      </c>
      <c r="Q5835"/>
      <c r="R5835" t="b">
        <v>0</v>
      </c>
      <c r="S5835">
        <v>1</v>
      </c>
      <c r="T5835" t="s">
        <v>91</v>
      </c>
      <c r="U5835">
        <v>999</v>
      </c>
      <c r="V5835" s="16" t="s">
        <v>6494</v>
      </c>
      <c r="W5835" s="16">
        <v>11600003</v>
      </c>
      <c r="Y5835" t="inlineStr">
        <is>
          <t xml:space="preserve">对一个敌人造成210点神识系法术伤害。一次性符箓，使用后消耗。</t>
        </is>
      </c>
      <c r="Z5835" t="s">
        <v>6518</v>
      </c>
      <c r="AA5835" t="s">
        <v>373</v>
      </c>
      <c r="AB5835" s="16">
        <v>12221007</v>
      </c>
      <c r="AC5835" t="s">
        <v>6497</v>
      </c>
      <c r="AD5835">
        <v>40003</v>
      </c>
      <c r="AF5835">
        <v>70003</v>
      </c>
      <c r="AH5835">
        <v>180</v>
      </c>
      <c r="AI5835" s="16" t="s">
        <v>6493</v>
      </c>
      <c r="AJ5835" s="16" t="s">
        <v>6493</v>
      </c>
      <c r="AK5835" s="16" t="s">
        <v>335</v>
      </c>
    </row>
    <row r="5836" spans="2:37">
      <c r="B5836" s="16" t="n">
        <f>10000000+INDEX(编号表!$B:$B,MATCH(F5836,编号表!$A:$A,0))*100000+INDEX(编号表!$F:$F,MATCH(D5836,编号表!$E:$E,0))*1000+INDEX(编号表!$D:$D,MATCH(E5836,编号表!$C:$C,0))*10000+G5836</f>
        <v>12223008</v>
      </c>
      <c r="C5836" s="16" t="inlineStr">
        <is>
          <t xml:space="preserve">金刚符</t>
        </is>
      </c>
      <c r="D5836" s="16" t="s">
        <v>105</v>
      </c>
      <c r="E5836" s="16" t="s">
        <v>335</v>
      </c>
      <c r="F5836" s="16" t="s">
        <v>6493</v>
      </c>
      <c r="G5836" s="16">
        <v>8</v>
      </c>
      <c r="I5836">
        <v>60</v>
      </c>
      <c r="J5836" t="str">
        <f t="shared" si="94"/>
        <v>大类_玄品筑基符箓</v>
      </c>
      <c r="K5836" t="s">
        <v>337</v>
      </c>
      <c r="L5836">
        <v>1</v>
      </c>
      <c r="M5836" s="16" t="s">
        <v>6493</v>
      </c>
      <c r="O5836">
        <v>0</v>
      </c>
      <c r="P5836" t="b">
        <v>1</v>
      </c>
      <c r="Q5836"/>
      <c r="R5836" t="b">
        <v>0</v>
      </c>
      <c r="S5836">
        <v>1</v>
      </c>
      <c r="T5836" t="s">
        <v>91</v>
      </c>
      <c r="U5836">
        <v>999</v>
      </c>
      <c r="V5836" s="16" t="s">
        <v>6494</v>
      </c>
      <c r="W5836" s="16">
        <v>11610003</v>
      </c>
      <c r="Y5836" t="inlineStr">
        <is>
          <t xml:space="preserve">自身或友方获得吸收252点伤害的护盾，持续120秒。一次性符箓，使用后消耗。</t>
        </is>
      </c>
      <c r="Z5836" t="s">
        <v>6521</v>
      </c>
      <c r="AA5836" t="s">
        <v>373</v>
      </c>
      <c r="AB5836" s="16">
        <v>12221008</v>
      </c>
      <c r="AC5836" t="s">
        <v>6497</v>
      </c>
      <c r="AD5836">
        <v>40003</v>
      </c>
      <c r="AF5836">
        <v>70003</v>
      </c>
      <c r="AH5836">
        <v>180</v>
      </c>
      <c r="AI5836" s="16" t="s">
        <v>6493</v>
      </c>
      <c r="AJ5836" s="16" t="s">
        <v>6493</v>
      </c>
      <c r="AK5836" s="16" t="s">
        <v>335</v>
      </c>
    </row>
    <row r="5837" spans="2:37">
      <c r="B5837" s="16" t="n">
        <f>10000000+INDEX(编号表!$B:$B,MATCH(F5837,编号表!$A:$A,0))*100000+INDEX(编号表!$F:$F,MATCH(D5837,编号表!$E:$E,0))*1000+INDEX(编号表!$D:$D,MATCH(E5837,编号表!$C:$C,0))*10000+G5837</f>
        <v>12223009</v>
      </c>
      <c r="C5837" s="16" t="inlineStr">
        <is>
          <t xml:space="preserve">铁甲符</t>
        </is>
      </c>
      <c r="D5837" s="16" t="s">
        <v>105</v>
      </c>
      <c r="E5837" s="16" t="s">
        <v>335</v>
      </c>
      <c r="F5837" s="16" t="s">
        <v>6493</v>
      </c>
      <c r="G5837" s="16">
        <v>9</v>
      </c>
      <c r="I5837">
        <v>60</v>
      </c>
      <c r="J5837" t="str">
        <f t="shared" si="94"/>
        <v>大类_玄品筑基符箓</v>
      </c>
      <c r="K5837" t="s">
        <v>337</v>
      </c>
      <c r="L5837">
        <v>1</v>
      </c>
      <c r="M5837" s="16" t="s">
        <v>6493</v>
      </c>
      <c r="O5837">
        <v>0</v>
      </c>
      <c r="P5837" t="b">
        <v>1</v>
      </c>
      <c r="Q5837"/>
      <c r="R5837" t="b">
        <v>0</v>
      </c>
      <c r="S5837">
        <v>1</v>
      </c>
      <c r="T5837" t="s">
        <v>91</v>
      </c>
      <c r="U5837">
        <v>999</v>
      </c>
      <c r="V5837" s="16" t="s">
        <v>6494</v>
      </c>
      <c r="W5837" s="16">
        <v>11620003</v>
      </c>
      <c r="Y5837" t="inlineStr">
        <is>
          <t xml:space="preserve">提高自身或友方物理防御上下限各22.5%，持续120秒。一次性符箓，使用后消耗。</t>
        </is>
      </c>
      <c r="Z5837" t="s">
        <v>6524</v>
      </c>
      <c r="AA5837" t="s">
        <v>373</v>
      </c>
      <c r="AB5837" s="16">
        <v>12221009</v>
      </c>
      <c r="AC5837" t="s">
        <v>6497</v>
      </c>
      <c r="AD5837">
        <v>40003</v>
      </c>
      <c r="AF5837">
        <v>70003</v>
      </c>
      <c r="AH5837">
        <v>180</v>
      </c>
      <c r="AI5837" s="16" t="s">
        <v>6493</v>
      </c>
      <c r="AJ5837" s="16" t="s">
        <v>6493</v>
      </c>
      <c r="AK5837" s="16" t="s">
        <v>335</v>
      </c>
    </row>
    <row r="5838" spans="2:37">
      <c r="B5838" s="16" t="n">
        <f>10000000+INDEX(编号表!$B:$B,MATCH(F5838,编号表!$A:$A,0))*100000+INDEX(编号表!$F:$F,MATCH(D5838,编号表!$E:$E,0))*1000+INDEX(编号表!$D:$D,MATCH(E5838,编号表!$C:$C,0))*10000+G5838</f>
        <v>12223010</v>
      </c>
      <c r="C5838" s="16" t="inlineStr">
        <is>
          <t xml:space="preserve">水幕符</t>
        </is>
      </c>
      <c r="D5838" s="16" t="s">
        <v>105</v>
      </c>
      <c r="E5838" s="16" t="s">
        <v>335</v>
      </c>
      <c r="F5838" s="16" t="s">
        <v>6493</v>
      </c>
      <c r="G5838" s="16">
        <v>10</v>
      </c>
      <c r="I5838">
        <v>60</v>
      </c>
      <c r="J5838" t="str">
        <f t="shared" si="94"/>
        <v>大类_玄品筑基符箓</v>
      </c>
      <c r="K5838" t="s">
        <v>337</v>
      </c>
      <c r="L5838">
        <v>1</v>
      </c>
      <c r="M5838" s="16" t="s">
        <v>6493</v>
      </c>
      <c r="O5838">
        <v>0</v>
      </c>
      <c r="P5838" t="b">
        <v>1</v>
      </c>
      <c r="Q5838"/>
      <c r="R5838" t="b">
        <v>0</v>
      </c>
      <c r="S5838">
        <v>1</v>
      </c>
      <c r="T5838" t="s">
        <v>91</v>
      </c>
      <c r="U5838">
        <v>999</v>
      </c>
      <c r="V5838" s="16" t="s">
        <v>6494</v>
      </c>
      <c r="W5838" s="16">
        <v>11630003</v>
      </c>
      <c r="Y5838" t="inlineStr">
        <is>
          <t xml:space="preserve">提高自身或友方法术防御上下限各30%，持续120秒。一次性符箓，使用后消耗。</t>
        </is>
      </c>
      <c r="Z5838" t="inlineStr">
        <is>
          <t xml:space="preserve">|cFFAAAABB水幕层叠，化散来袭术力。|r</t>
        </is>
      </c>
      <c r="AA5838" t="s">
        <v>373</v>
      </c>
      <c r="AB5838" s="16">
        <v>12221010</v>
      </c>
      <c r="AC5838" t="s">
        <v>6497</v>
      </c>
      <c r="AD5838">
        <v>40003</v>
      </c>
      <c r="AF5838">
        <v>70003</v>
      </c>
      <c r="AH5838">
        <v>180</v>
      </c>
      <c r="AI5838" s="16" t="s">
        <v>6493</v>
      </c>
      <c r="AJ5838" s="16" t="s">
        <v>6493</v>
      </c>
      <c r="AK5838" s="16" t="s">
        <v>335</v>
      </c>
    </row>
    <row r="5839" spans="2:37">
      <c r="B5839" s="16" t="n">
        <f>10000000+INDEX(编号表!$B:$B,MATCH(F5839,编号表!$A:$A,0))*100000+INDEX(编号表!$F:$F,MATCH(D5839,编号表!$E:$E,0))*1000+INDEX(编号表!$D:$D,MATCH(E5839,编号表!$C:$C,0))*10000+G5839</f>
        <v>12223011</v>
      </c>
      <c r="C5839" s="16" t="inlineStr">
        <is>
          <t xml:space="preserve">避火符</t>
        </is>
      </c>
      <c r="D5839" s="16" t="s">
        <v>105</v>
      </c>
      <c r="E5839" s="16" t="s">
        <v>335</v>
      </c>
      <c r="F5839" s="16" t="s">
        <v>6493</v>
      </c>
      <c r="G5839" s="16">
        <v>11</v>
      </c>
      <c r="I5839">
        <v>60</v>
      </c>
      <c r="J5839" t="str">
        <f t="shared" si="94"/>
        <v>大类_玄品筑基符箓</v>
      </c>
      <c r="K5839" t="s">
        <v>337</v>
      </c>
      <c r="L5839">
        <v>1</v>
      </c>
      <c r="M5839" s="16" t="s">
        <v>6493</v>
      </c>
      <c r="O5839">
        <v>0</v>
      </c>
      <c r="P5839" t="b">
        <v>1</v>
      </c>
      <c r="Q5839"/>
      <c r="R5839" t="b">
        <v>0</v>
      </c>
      <c r="S5839">
        <v>1</v>
      </c>
      <c r="T5839" t="s">
        <v>91</v>
      </c>
      <c r="U5839">
        <v>999</v>
      </c>
      <c r="V5839" s="16" t="s">
        <v>6494</v>
      </c>
      <c r="W5839" s="16">
        <v>11640003</v>
      </c>
      <c r="Y5839" t="inlineStr">
        <is>
          <t xml:space="preserve">自身或友方获得30%火行伤害减免，持续120秒。一次性符箓，使用后消耗。</t>
        </is>
      </c>
      <c r="Z5839" t="s">
        <v>6530</v>
      </c>
      <c r="AA5839" t="s">
        <v>373</v>
      </c>
      <c r="AB5839" s="16">
        <v>12221011</v>
      </c>
      <c r="AC5839" t="s">
        <v>6497</v>
      </c>
      <c r="AD5839">
        <v>40003</v>
      </c>
      <c r="AF5839">
        <v>70003</v>
      </c>
      <c r="AH5839">
        <v>180</v>
      </c>
      <c r="AI5839" s="16" t="s">
        <v>6493</v>
      </c>
      <c r="AJ5839" s="16" t="s">
        <v>6493</v>
      </c>
      <c r="AK5839" s="16" t="s">
        <v>335</v>
      </c>
    </row>
    <row r="5840" spans="2:37">
      <c r="B5840" s="16" t="n">
        <f>10000000+INDEX(编号表!$B:$B,MATCH(F5840,编号表!$A:$A,0))*100000+INDEX(编号表!$F:$F,MATCH(D5840,编号表!$E:$E,0))*1000+INDEX(编号表!$D:$D,MATCH(E5840,编号表!$C:$C,0))*10000+G5840</f>
        <v>12223012</v>
      </c>
      <c r="C5840" s="16" t="inlineStr">
        <is>
          <t xml:space="preserve">御寒符</t>
        </is>
      </c>
      <c r="D5840" s="16" t="s">
        <v>105</v>
      </c>
      <c r="E5840" s="16" t="s">
        <v>335</v>
      </c>
      <c r="F5840" s="16" t="s">
        <v>6493</v>
      </c>
      <c r="G5840" s="16">
        <v>12</v>
      </c>
      <c r="I5840">
        <v>60</v>
      </c>
      <c r="J5840" t="str">
        <f t="shared" si="94"/>
        <v>大类_玄品筑基符箓</v>
      </c>
      <c r="K5840" t="s">
        <v>337</v>
      </c>
      <c r="L5840">
        <v>1</v>
      </c>
      <c r="M5840" s="16" t="s">
        <v>6493</v>
      </c>
      <c r="O5840">
        <v>0</v>
      </c>
      <c r="P5840" t="b">
        <v>1</v>
      </c>
      <c r="Q5840"/>
      <c r="R5840" t="b">
        <v>0</v>
      </c>
      <c r="S5840">
        <v>1</v>
      </c>
      <c r="T5840" t="s">
        <v>91</v>
      </c>
      <c r="U5840">
        <v>999</v>
      </c>
      <c r="V5840" s="16" t="s">
        <v>6494</v>
      </c>
      <c r="W5840" s="16">
        <v>11650003</v>
      </c>
      <c r="Y5840" t="inlineStr">
        <is>
          <t xml:space="preserve">自身或友方获得30%水行伤害减免，持续120秒。一次性符箓，使用后消耗。</t>
        </is>
      </c>
      <c r="Z5840" t="s">
        <v>6533</v>
      </c>
      <c r="AA5840" t="s">
        <v>373</v>
      </c>
      <c r="AB5840" s="16">
        <v>12221012</v>
      </c>
      <c r="AC5840" t="s">
        <v>6497</v>
      </c>
      <c r="AD5840">
        <v>40003</v>
      </c>
      <c r="AF5840">
        <v>70003</v>
      </c>
      <c r="AH5840">
        <v>180</v>
      </c>
      <c r="AI5840" s="16" t="s">
        <v>6493</v>
      </c>
      <c r="AJ5840" s="16" t="s">
        <v>6493</v>
      </c>
      <c r="AK5840" s="16" t="s">
        <v>335</v>
      </c>
    </row>
    <row r="5841" spans="2:37">
      <c r="B5841" s="16" t="n">
        <f>10000000+INDEX(编号表!$B:$B,MATCH(F5841,编号表!$A:$A,0))*100000+INDEX(编号表!$F:$F,MATCH(D5841,编号表!$E:$E,0))*1000+INDEX(编号表!$D:$D,MATCH(E5841,编号表!$C:$C,0))*10000+G5841</f>
        <v>12223013</v>
      </c>
      <c r="C5841" s="16" t="inlineStr">
        <is>
          <t xml:space="preserve">镇魂符</t>
        </is>
      </c>
      <c r="D5841" s="16" t="s">
        <v>105</v>
      </c>
      <c r="E5841" s="16" t="s">
        <v>335</v>
      </c>
      <c r="F5841" s="16" t="s">
        <v>6493</v>
      </c>
      <c r="G5841" s="16">
        <v>13</v>
      </c>
      <c r="I5841">
        <v>60</v>
      </c>
      <c r="J5841" t="str">
        <f t="shared" si="94"/>
        <v>大类_玄品筑基符箓</v>
      </c>
      <c r="K5841" t="s">
        <v>337</v>
      </c>
      <c r="L5841">
        <v>1</v>
      </c>
      <c r="M5841" s="16" t="s">
        <v>6493</v>
      </c>
      <c r="O5841">
        <v>0</v>
      </c>
      <c r="P5841" t="b">
        <v>1</v>
      </c>
      <c r="Q5841"/>
      <c r="R5841" t="b">
        <v>0</v>
      </c>
      <c r="S5841">
        <v>1</v>
      </c>
      <c r="T5841" t="s">
        <v>91</v>
      </c>
      <c r="U5841">
        <v>999</v>
      </c>
      <c r="V5841" s="16" t="s">
        <v>6494</v>
      </c>
      <c r="W5841" s="16">
        <v>11660003</v>
      </c>
      <c r="Y5841" t="inlineStr">
        <is>
          <t xml:space="preserve">自身或友方获得37.5%神识伤害减免，持续120秒。一次性符箓，使用后消耗。</t>
        </is>
      </c>
      <c r="Z5841" t="s">
        <v>6536</v>
      </c>
      <c r="AA5841" t="s">
        <v>373</v>
      </c>
      <c r="AB5841" s="16">
        <v>12221013</v>
      </c>
      <c r="AC5841" t="s">
        <v>6497</v>
      </c>
      <c r="AD5841">
        <v>40003</v>
      </c>
      <c r="AF5841">
        <v>70003</v>
      </c>
      <c r="AH5841">
        <v>180</v>
      </c>
      <c r="AI5841" s="16" t="s">
        <v>6493</v>
      </c>
      <c r="AJ5841" s="16" t="s">
        <v>6493</v>
      </c>
      <c r="AK5841" s="16" t="s">
        <v>335</v>
      </c>
    </row>
    <row r="5842" spans="2:37">
      <c r="B5842" s="16" t="n">
        <f>10000000+INDEX(编号表!$B:$B,MATCH(F5842,编号表!$A:$A,0))*100000+INDEX(编号表!$F:$F,MATCH(D5842,编号表!$E:$E,0))*1000+INDEX(编号表!$D:$D,MATCH(E5842,编号表!$C:$C,0))*10000+G5842</f>
        <v>12223014</v>
      </c>
      <c r="C5842" s="16" t="inlineStr">
        <is>
          <t xml:space="preserve">定身符</t>
        </is>
      </c>
      <c r="D5842" s="16" t="s">
        <v>105</v>
      </c>
      <c r="E5842" s="16" t="s">
        <v>335</v>
      </c>
      <c r="F5842" s="16" t="s">
        <v>6493</v>
      </c>
      <c r="G5842" s="16">
        <v>14</v>
      </c>
      <c r="I5842">
        <v>60</v>
      </c>
      <c r="J5842" t="str">
        <f t="shared" si="94"/>
        <v>大类_玄品筑基符箓</v>
      </c>
      <c r="K5842" t="s">
        <v>337</v>
      </c>
      <c r="L5842">
        <v>1</v>
      </c>
      <c r="M5842" s="16" t="s">
        <v>6493</v>
      </c>
      <c r="O5842">
        <v>0</v>
      </c>
      <c r="P5842" t="b">
        <v>1</v>
      </c>
      <c r="Q5842"/>
      <c r="R5842" t="b">
        <v>0</v>
      </c>
      <c r="S5842">
        <v>1</v>
      </c>
      <c r="T5842" t="s">
        <v>91</v>
      </c>
      <c r="U5842">
        <v>999</v>
      </c>
      <c r="V5842" s="16" t="s">
        <v>6494</v>
      </c>
      <c r="W5842" s="16">
        <v>11670003</v>
      </c>
      <c r="Y5842" t="inlineStr">
        <is>
          <t xml:space="preserve">使一个敌人定身2秒，不能移动，仍可普攻、施法。一次性符箓，使用后消耗。</t>
        </is>
      </c>
      <c r="Z5842" t="s">
        <v>6539</v>
      </c>
      <c r="AA5842" t="s">
        <v>373</v>
      </c>
      <c r="AB5842" s="16">
        <v>12221014</v>
      </c>
      <c r="AC5842" t="s">
        <v>6497</v>
      </c>
      <c r="AD5842">
        <v>40003</v>
      </c>
      <c r="AF5842">
        <v>70003</v>
      </c>
      <c r="AH5842">
        <v>180</v>
      </c>
      <c r="AI5842" s="16" t="s">
        <v>6493</v>
      </c>
      <c r="AJ5842" s="16" t="s">
        <v>6493</v>
      </c>
      <c r="AK5842" s="16" t="s">
        <v>335</v>
      </c>
    </row>
    <row r="5843" spans="2:37">
      <c r="B5843" s="16" t="n">
        <f>10000000+INDEX(编号表!$B:$B,MATCH(F5843,编号表!$A:$A,0))*100000+INDEX(编号表!$F:$F,MATCH(D5843,编号表!$E:$E,0))*1000+INDEX(编号表!$D:$D,MATCH(E5843,编号表!$C:$C,0))*10000+G5843</f>
        <v>12223015</v>
      </c>
      <c r="C5843" s="16" t="inlineStr">
        <is>
          <t xml:space="preserve">缚藤符</t>
        </is>
      </c>
      <c r="D5843" s="16" t="s">
        <v>105</v>
      </c>
      <c r="E5843" s="16" t="s">
        <v>335</v>
      </c>
      <c r="F5843" s="16" t="s">
        <v>6493</v>
      </c>
      <c r="G5843" s="16">
        <v>15</v>
      </c>
      <c r="I5843">
        <v>60</v>
      </c>
      <c r="J5843" t="str">
        <f t="shared" si="94"/>
        <v>大类_玄品筑基符箓</v>
      </c>
      <c r="K5843" t="s">
        <v>337</v>
      </c>
      <c r="L5843">
        <v>1</v>
      </c>
      <c r="M5843" s="16" t="s">
        <v>6493</v>
      </c>
      <c r="O5843">
        <v>0</v>
      </c>
      <c r="P5843" t="b">
        <v>1</v>
      </c>
      <c r="Q5843"/>
      <c r="R5843" t="b">
        <v>0</v>
      </c>
      <c r="S5843">
        <v>1</v>
      </c>
      <c r="T5843" t="s">
        <v>91</v>
      </c>
      <c r="U5843">
        <v>999</v>
      </c>
      <c r="V5843" s="16" t="s">
        <v>6494</v>
      </c>
      <c r="W5843" s="16">
        <v>11680003</v>
      </c>
      <c r="Y5843" t="inlineStr">
        <is>
          <t xml:space="preserve">使小范围敌人定身2秒，不能移动，仍可普攻、施法。一次性符箓，使用后消耗。</t>
        </is>
      </c>
      <c r="Z5843" t="s">
        <v>6542</v>
      </c>
      <c r="AA5843" t="s">
        <v>373</v>
      </c>
      <c r="AB5843" s="16">
        <v>12221015</v>
      </c>
      <c r="AC5843" t="s">
        <v>6497</v>
      </c>
      <c r="AD5843">
        <v>40003</v>
      </c>
      <c r="AF5843">
        <v>70003</v>
      </c>
      <c r="AH5843">
        <v>180</v>
      </c>
      <c r="AI5843" s="16" t="s">
        <v>6493</v>
      </c>
      <c r="AJ5843" s="16" t="s">
        <v>6493</v>
      </c>
      <c r="AK5843" s="16" t="s">
        <v>335</v>
      </c>
    </row>
    <row r="5844" spans="2:37">
      <c r="B5844" s="16" t="n">
        <f>10000000+INDEX(编号表!$B:$B,MATCH(F5844,编号表!$A:$A,0))*100000+INDEX(编号表!$F:$F,MATCH(D5844,编号表!$E:$E,0))*1000+INDEX(编号表!$D:$D,MATCH(E5844,编号表!$C:$C,0))*10000+G5844</f>
        <v>12223016</v>
      </c>
      <c r="C5844" s="16" t="inlineStr">
        <is>
          <t xml:space="preserve">流沙符</t>
        </is>
      </c>
      <c r="D5844" s="16" t="s">
        <v>105</v>
      </c>
      <c r="E5844" s="16" t="s">
        <v>335</v>
      </c>
      <c r="F5844" s="16" t="s">
        <v>6493</v>
      </c>
      <c r="G5844" s="16">
        <v>16</v>
      </c>
      <c r="I5844">
        <v>60</v>
      </c>
      <c r="J5844" t="str">
        <f t="shared" si="94"/>
        <v>大类_玄品筑基符箓</v>
      </c>
      <c r="K5844" t="s">
        <v>337</v>
      </c>
      <c r="L5844">
        <v>1</v>
      </c>
      <c r="M5844" s="16" t="s">
        <v>6493</v>
      </c>
      <c r="O5844">
        <v>0</v>
      </c>
      <c r="P5844" t="b">
        <v>1</v>
      </c>
      <c r="Q5844"/>
      <c r="R5844" t="b">
        <v>0</v>
      </c>
      <c r="S5844">
        <v>1</v>
      </c>
      <c r="T5844" t="s">
        <v>91</v>
      </c>
      <c r="U5844">
        <v>999</v>
      </c>
      <c r="V5844" s="16" t="s">
        <v>6494</v>
      </c>
      <c r="W5844" s="16">
        <v>11690003</v>
      </c>
      <c r="Y5844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5844" t="s">
        <v>6545</v>
      </c>
      <c r="AA5844" t="s">
        <v>373</v>
      </c>
      <c r="AB5844" s="16">
        <v>12221016</v>
      </c>
      <c r="AC5844" t="s">
        <v>6497</v>
      </c>
      <c r="AD5844">
        <v>40003</v>
      </c>
      <c r="AF5844">
        <v>70003</v>
      </c>
      <c r="AH5844">
        <v>180</v>
      </c>
      <c r="AI5844" s="16" t="s">
        <v>6493</v>
      </c>
      <c r="AJ5844" s="16" t="s">
        <v>6493</v>
      </c>
      <c r="AK5844" s="16" t="s">
        <v>335</v>
      </c>
    </row>
    <row r="5845" spans="2:37">
      <c r="B5845" s="16" t="n">
        <f>10000000+INDEX(编号表!$B:$B,MATCH(F5845,编号表!$A:$A,0))*100000+INDEX(编号表!$F:$F,MATCH(D5845,编号表!$E:$E,0))*1000+INDEX(编号表!$D:$D,MATCH(E5845,编号表!$C:$C,0))*10000+G5845</f>
        <v>12223017</v>
      </c>
      <c r="C5845" s="16" t="inlineStr">
        <is>
          <t xml:space="preserve">封窍符</t>
        </is>
      </c>
      <c r="D5845" s="16" t="s">
        <v>105</v>
      </c>
      <c r="E5845" s="16" t="s">
        <v>335</v>
      </c>
      <c r="F5845" s="16" t="s">
        <v>6493</v>
      </c>
      <c r="G5845" s="16">
        <v>17</v>
      </c>
      <c r="I5845">
        <v>60</v>
      </c>
      <c r="J5845" t="str">
        <f t="shared" si="94"/>
        <v>大类_玄品筑基符箓</v>
      </c>
      <c r="K5845" t="s">
        <v>337</v>
      </c>
      <c r="L5845">
        <v>1</v>
      </c>
      <c r="M5845" s="16" t="s">
        <v>6493</v>
      </c>
      <c r="O5845">
        <v>0</v>
      </c>
      <c r="P5845" t="b">
        <v>1</v>
      </c>
      <c r="Q5845"/>
      <c r="R5845" t="b">
        <v>0</v>
      </c>
      <c r="S5845">
        <v>1</v>
      </c>
      <c r="T5845" t="s">
        <v>91</v>
      </c>
      <c r="U5845">
        <v>999</v>
      </c>
      <c r="V5845" s="16" t="s">
        <v>6494</v>
      </c>
      <c r="W5845" s="16">
        <v>11700003</v>
      </c>
      <c r="Y5845" t="inlineStr">
        <is>
          <t xml:space="preserve">使一个敌人沉默2秒，仍可移动、普攻。一次性符箓，使用后消耗。</t>
        </is>
      </c>
      <c r="Z5845" t="s">
        <v>6548</v>
      </c>
      <c r="AA5845" t="s">
        <v>373</v>
      </c>
      <c r="AB5845" s="16">
        <v>12221017</v>
      </c>
      <c r="AC5845" t="s">
        <v>6497</v>
      </c>
      <c r="AD5845">
        <v>40003</v>
      </c>
      <c r="AF5845">
        <v>70003</v>
      </c>
      <c r="AH5845">
        <v>180</v>
      </c>
      <c r="AI5845" s="16" t="s">
        <v>6493</v>
      </c>
      <c r="AJ5845" s="16" t="s">
        <v>6493</v>
      </c>
      <c r="AK5845" s="16" t="s">
        <v>335</v>
      </c>
    </row>
    <row r="5846" spans="2:37">
      <c r="B5846" s="16" t="n">
        <f>10000000+INDEX(编号表!$B:$B,MATCH(F5846,编号表!$A:$A,0))*100000+INDEX(编号表!$F:$F,MATCH(D5846,编号表!$E:$E,0))*1000+INDEX(编号表!$D:$D,MATCH(E5846,编号表!$C:$C,0))*10000+G5846</f>
        <v>12223018</v>
      </c>
      <c r="C5846" s="16" t="inlineStr">
        <is>
          <t xml:space="preserve">巨力符</t>
        </is>
      </c>
      <c r="D5846" s="16" t="s">
        <v>105</v>
      </c>
      <c r="E5846" s="16" t="s">
        <v>335</v>
      </c>
      <c r="F5846" s="16" t="s">
        <v>6493</v>
      </c>
      <c r="G5846" s="16">
        <v>18</v>
      </c>
      <c r="I5846">
        <v>60</v>
      </c>
      <c r="J5846" t="str">
        <f t="shared" si="94"/>
        <v>大类_玄品筑基符箓</v>
      </c>
      <c r="K5846" t="s">
        <v>337</v>
      </c>
      <c r="L5846">
        <v>1</v>
      </c>
      <c r="M5846" s="16" t="s">
        <v>6493</v>
      </c>
      <c r="O5846">
        <v>0</v>
      </c>
      <c r="P5846" t="b">
        <v>1</v>
      </c>
      <c r="Q5846"/>
      <c r="R5846" t="b">
        <v>0</v>
      </c>
      <c r="S5846">
        <v>1</v>
      </c>
      <c r="T5846" t="s">
        <v>91</v>
      </c>
      <c r="U5846">
        <v>999</v>
      </c>
      <c r="V5846" s="16" t="s">
        <v>6494</v>
      </c>
      <c r="W5846" s="16">
        <v>11710003</v>
      </c>
      <c r="Y5846" t="inlineStr">
        <is>
          <t xml:space="preserve">提高自身或友方攻击上下限各15%，持续120秒。一次性符箓，使用后消耗。</t>
        </is>
      </c>
      <c r="Z5846" t="s">
        <v>6551</v>
      </c>
      <c r="AA5846" t="s">
        <v>373</v>
      </c>
      <c r="AB5846" s="16">
        <v>12221018</v>
      </c>
      <c r="AC5846" t="s">
        <v>6497</v>
      </c>
      <c r="AD5846">
        <v>40003</v>
      </c>
      <c r="AF5846">
        <v>70003</v>
      </c>
      <c r="AH5846">
        <v>180</v>
      </c>
      <c r="AI5846" s="16" t="s">
        <v>6493</v>
      </c>
      <c r="AJ5846" s="16" t="s">
        <v>6493</v>
      </c>
      <c r="AK5846" s="16" t="s">
        <v>335</v>
      </c>
    </row>
    <row r="5847" spans="2:37">
      <c r="B5847" s="16" t="n">
        <f>10000000+INDEX(编号表!$B:$B,MATCH(F5847,编号表!$A:$A,0))*100000+INDEX(编号表!$F:$F,MATCH(D5847,编号表!$E:$E,0))*1000+INDEX(编号表!$D:$D,MATCH(E5847,编号表!$C:$C,0))*10000+G5847</f>
        <v>12223019</v>
      </c>
      <c r="C5847" s="16" t="inlineStr">
        <is>
          <t xml:space="preserve">锐锋符</t>
        </is>
      </c>
      <c r="D5847" s="16" t="s">
        <v>105</v>
      </c>
      <c r="E5847" s="16" t="s">
        <v>335</v>
      </c>
      <c r="F5847" s="16" t="s">
        <v>6493</v>
      </c>
      <c r="G5847" s="16">
        <v>19</v>
      </c>
      <c r="I5847">
        <v>60</v>
      </c>
      <c r="J5847" t="str">
        <f t="shared" si="94"/>
        <v>大类_玄品筑基符箓</v>
      </c>
      <c r="K5847" t="s">
        <v>337</v>
      </c>
      <c r="L5847">
        <v>1</v>
      </c>
      <c r="M5847" s="16" t="s">
        <v>6493</v>
      </c>
      <c r="O5847">
        <v>0</v>
      </c>
      <c r="P5847" t="b">
        <v>1</v>
      </c>
      <c r="Q5847"/>
      <c r="R5847" t="b">
        <v>0</v>
      </c>
      <c r="S5847">
        <v>1</v>
      </c>
      <c r="T5847" t="s">
        <v>91</v>
      </c>
      <c r="U5847">
        <v>999</v>
      </c>
      <c r="V5847" s="16" t="s">
        <v>6494</v>
      </c>
      <c r="W5847" s="16">
        <v>11720003</v>
      </c>
      <c r="Y5847" t="inlineStr">
        <is>
          <t xml:space="preserve">自身获得22.5%无视物理防御，持续120秒。一次性符箓，使用后消耗。</t>
        </is>
      </c>
      <c r="Z5847" t="s">
        <v>6554</v>
      </c>
      <c r="AA5847" t="s">
        <v>373</v>
      </c>
      <c r="AB5847" s="16">
        <v>12221019</v>
      </c>
      <c r="AC5847" t="s">
        <v>6497</v>
      </c>
      <c r="AD5847">
        <v>40003</v>
      </c>
      <c r="AF5847">
        <v>70003</v>
      </c>
      <c r="AH5847">
        <v>180</v>
      </c>
      <c r="AI5847" s="16" t="s">
        <v>6493</v>
      </c>
      <c r="AJ5847" s="16" t="s">
        <v>6493</v>
      </c>
      <c r="AK5847" s="16" t="s">
        <v>335</v>
      </c>
    </row>
    <row r="5848" spans="2:37">
      <c r="B5848" s="16" t="n">
        <f>10000000+INDEX(编号表!$B:$B,MATCH(F5848,编号表!$A:$A,0))*100000+INDEX(编号表!$F:$F,MATCH(D5848,编号表!$E:$E,0))*1000+INDEX(编号表!$D:$D,MATCH(E5848,编号表!$C:$C,0))*10000+G5848</f>
        <v>12223020</v>
      </c>
      <c r="C5848" s="16" t="inlineStr">
        <is>
          <t xml:space="preserve">凝神符</t>
        </is>
      </c>
      <c r="D5848" s="16" t="s">
        <v>105</v>
      </c>
      <c r="E5848" s="16" t="s">
        <v>335</v>
      </c>
      <c r="F5848" s="16" t="s">
        <v>6493</v>
      </c>
      <c r="G5848" s="16">
        <v>20</v>
      </c>
      <c r="I5848">
        <v>60</v>
      </c>
      <c r="J5848" t="str">
        <f t="shared" si="94"/>
        <v>大类_玄品筑基符箓</v>
      </c>
      <c r="K5848" t="s">
        <v>337</v>
      </c>
      <c r="L5848">
        <v>1</v>
      </c>
      <c r="M5848" s="16" t="s">
        <v>6493</v>
      </c>
      <c r="O5848">
        <v>0</v>
      </c>
      <c r="P5848" t="b">
        <v>1</v>
      </c>
      <c r="Q5848"/>
      <c r="R5848" t="b">
        <v>0</v>
      </c>
      <c r="S5848">
        <v>1</v>
      </c>
      <c r="T5848" t="s">
        <v>91</v>
      </c>
      <c r="U5848">
        <v>999</v>
      </c>
      <c r="V5848" s="16" t="s">
        <v>6494</v>
      </c>
      <c r="W5848" s="16">
        <v>11730003</v>
      </c>
      <c r="Y5848" t="inlineStr">
        <is>
          <t xml:space="preserve">提高自身或友方命中12个百分点，持续120秒。一次性符箓，使用后消耗。</t>
        </is>
      </c>
      <c r="Z5848" t="s">
        <v>6557</v>
      </c>
      <c r="AA5848" t="s">
        <v>373</v>
      </c>
      <c r="AB5848" s="16">
        <v>12221020</v>
      </c>
      <c r="AC5848" t="s">
        <v>6497</v>
      </c>
      <c r="AD5848">
        <v>40003</v>
      </c>
      <c r="AF5848">
        <v>70003</v>
      </c>
      <c r="AH5848">
        <v>180</v>
      </c>
      <c r="AI5848" s="16" t="s">
        <v>6493</v>
      </c>
      <c r="AJ5848" s="16" t="s">
        <v>6493</v>
      </c>
      <c r="AK5848" s="16" t="s">
        <v>335</v>
      </c>
    </row>
    <row r="5849" spans="2:37">
      <c r="B5849" s="16" t="n">
        <f>10000000+INDEX(编号表!$B:$B,MATCH(F5849,编号表!$A:$A,0))*100000+INDEX(编号表!$F:$F,MATCH(D5849,编号表!$E:$E,0))*1000+INDEX(编号表!$D:$D,MATCH(E5849,编号表!$C:$C,0))*10000+G5849</f>
        <v>12223021</v>
      </c>
      <c r="C5849" s="16" t="inlineStr">
        <is>
          <t xml:space="preserve">激元符</t>
        </is>
      </c>
      <c r="D5849" s="16" t="s">
        <v>105</v>
      </c>
      <c r="E5849" s="16" t="s">
        <v>335</v>
      </c>
      <c r="F5849" s="16" t="s">
        <v>6493</v>
      </c>
      <c r="G5849" s="16">
        <v>21</v>
      </c>
      <c r="I5849">
        <v>60</v>
      </c>
      <c r="J5849" t="str">
        <f t="shared" si="94"/>
        <v>大类_玄品筑基符箓</v>
      </c>
      <c r="K5849" t="s">
        <v>337</v>
      </c>
      <c r="L5849">
        <v>1</v>
      </c>
      <c r="M5849" s="16" t="s">
        <v>6493</v>
      </c>
      <c r="O5849">
        <v>0</v>
      </c>
      <c r="P5849" t="b">
        <v>1</v>
      </c>
      <c r="Q5849"/>
      <c r="R5849" t="b">
        <v>0</v>
      </c>
      <c r="S5849">
        <v>1</v>
      </c>
      <c r="T5849" t="s">
        <v>91</v>
      </c>
      <c r="U5849">
        <v>999</v>
      </c>
      <c r="V5849" s="16" t="s">
        <v>6494</v>
      </c>
      <c r="W5849" s="16">
        <v>11740003</v>
      </c>
      <c r="Y5849" t="inlineStr">
        <is>
          <t xml:space="preserve">自身获得22.5%无视法术防御，持续120秒。一次性符箓，使用后消耗。</t>
        </is>
      </c>
      <c r="Z5849" t="inlineStr">
        <is>
          <t xml:space="preserve">|cFFAAAABB灵机凝于一线，破去护体术障。|r</t>
        </is>
      </c>
      <c r="AA5849" t="s">
        <v>373</v>
      </c>
      <c r="AB5849" s="16">
        <v>12221021</v>
      </c>
      <c r="AC5849" t="s">
        <v>6497</v>
      </c>
      <c r="AD5849">
        <v>40003</v>
      </c>
      <c r="AF5849">
        <v>70003</v>
      </c>
      <c r="AH5849">
        <v>180</v>
      </c>
      <c r="AI5849" s="16" t="s">
        <v>6493</v>
      </c>
      <c r="AJ5849" s="16" t="s">
        <v>6493</v>
      </c>
      <c r="AK5849" s="16" t="s">
        <v>335</v>
      </c>
    </row>
    <row r="5850" spans="2:37">
      <c r="B5850" s="16" t="n">
        <f>10000000+INDEX(编号表!$B:$B,MATCH(F5850,编号表!$A:$A,0))*100000+INDEX(编号表!$F:$F,MATCH(D5850,编号表!$E:$E,0))*1000+INDEX(编号表!$D:$D,MATCH(E5850,编号表!$C:$C,0))*10000+G5850</f>
        <v>12223022</v>
      </c>
      <c r="C5850" s="16" t="inlineStr">
        <is>
          <t xml:space="preserve">回春符</t>
        </is>
      </c>
      <c r="D5850" s="16" t="s">
        <v>105</v>
      </c>
      <c r="E5850" s="16" t="s">
        <v>335</v>
      </c>
      <c r="F5850" s="16" t="s">
        <v>6493</v>
      </c>
      <c r="G5850" s="16">
        <v>22</v>
      </c>
      <c r="I5850">
        <v>60</v>
      </c>
      <c r="J5850" t="str">
        <f t="shared" si="94"/>
        <v>大类_玄品筑基符箓</v>
      </c>
      <c r="K5850" t="s">
        <v>337</v>
      </c>
      <c r="L5850">
        <v>1</v>
      </c>
      <c r="M5850" s="16" t="s">
        <v>6493</v>
      </c>
      <c r="O5850">
        <v>0</v>
      </c>
      <c r="P5850" t="b">
        <v>1</v>
      </c>
      <c r="Q5850"/>
      <c r="R5850" t="b">
        <v>0</v>
      </c>
      <c r="S5850">
        <v>1</v>
      </c>
      <c r="T5850" t="s">
        <v>91</v>
      </c>
      <c r="U5850">
        <v>999</v>
      </c>
      <c r="V5850" s="16" t="s">
        <v>6494</v>
      </c>
      <c r="W5850" s="16">
        <v>11750003</v>
      </c>
      <c r="Y5850" t="inlineStr">
        <is>
          <t xml:space="preserve">自身或友方每秒恢复176点生命，持续120秒。一次性符箓，使用后消耗。</t>
        </is>
      </c>
      <c r="Z5850" t="s">
        <v>6563</v>
      </c>
      <c r="AA5850" t="s">
        <v>373</v>
      </c>
      <c r="AB5850" s="16">
        <v>12221022</v>
      </c>
      <c r="AC5850" t="s">
        <v>6497</v>
      </c>
      <c r="AD5850">
        <v>40003</v>
      </c>
      <c r="AF5850">
        <v>70003</v>
      </c>
      <c r="AH5850">
        <v>180</v>
      </c>
      <c r="AI5850" s="16" t="s">
        <v>6493</v>
      </c>
      <c r="AJ5850" s="16" t="s">
        <v>6493</v>
      </c>
      <c r="AK5850" s="16" t="s">
        <v>335</v>
      </c>
    </row>
    <row r="5851" spans="2:37">
      <c r="B5851" s="16" t="n">
        <f>10000000+INDEX(编号表!$B:$B,MATCH(F5851,编号表!$A:$A,0))*100000+INDEX(编号表!$F:$F,MATCH(D5851,编号表!$E:$E,0))*1000+INDEX(编号表!$D:$D,MATCH(E5851,编号表!$C:$C,0))*10000+G5851</f>
        <v>12223023</v>
      </c>
      <c r="C5851" s="16" t="inlineStr">
        <is>
          <t xml:space="preserve">回气符</t>
        </is>
      </c>
      <c r="D5851" s="16" t="s">
        <v>105</v>
      </c>
      <c r="E5851" s="16" t="s">
        <v>335</v>
      </c>
      <c r="F5851" s="16" t="s">
        <v>6493</v>
      </c>
      <c r="G5851" s="16">
        <v>23</v>
      </c>
      <c r="I5851">
        <v>60</v>
      </c>
      <c r="J5851" t="str">
        <f t="shared" si="94"/>
        <v>大类_玄品筑基符箓</v>
      </c>
      <c r="K5851" t="s">
        <v>337</v>
      </c>
      <c r="L5851">
        <v>1</v>
      </c>
      <c r="M5851" s="16" t="s">
        <v>6493</v>
      </c>
      <c r="O5851">
        <v>0</v>
      </c>
      <c r="P5851" t="b">
        <v>1</v>
      </c>
      <c r="Q5851"/>
      <c r="R5851" t="b">
        <v>0</v>
      </c>
      <c r="S5851">
        <v>1</v>
      </c>
      <c r="T5851" t="s">
        <v>91</v>
      </c>
      <c r="U5851">
        <v>999</v>
      </c>
      <c r="V5851" s="16" t="s">
        <v>6494</v>
      </c>
      <c r="W5851" s="16">
        <v>11760003</v>
      </c>
      <c r="Y5851" t="inlineStr">
        <is>
          <t xml:space="preserve">自身或友方每秒恢复35点灵力，持续120秒。一次性符箓，使用后消耗。</t>
        </is>
      </c>
      <c r="Z5851" t="s">
        <v>6566</v>
      </c>
      <c r="AA5851" t="s">
        <v>373</v>
      </c>
      <c r="AB5851" s="16">
        <v>12221023</v>
      </c>
      <c r="AC5851" t="s">
        <v>6497</v>
      </c>
      <c r="AD5851">
        <v>40003</v>
      </c>
      <c r="AF5851">
        <v>70003</v>
      </c>
      <c r="AH5851">
        <v>180</v>
      </c>
      <c r="AI5851" s="16" t="s">
        <v>6493</v>
      </c>
      <c r="AJ5851" s="16" t="s">
        <v>6493</v>
      </c>
      <c r="AK5851" s="16" t="s">
        <v>335</v>
      </c>
    </row>
    <row r="5852" spans="2:37">
      <c r="B5852" s="16" t="n">
        <f>10000000+INDEX(编号表!$B:$B,MATCH(F5852,编号表!$A:$A,0))*100000+INDEX(编号表!$F:$F,MATCH(D5852,编号表!$E:$E,0))*1000+INDEX(编号表!$D:$D,MATCH(E5852,编号表!$C:$C,0))*10000+G5852</f>
        <v>12223024</v>
      </c>
      <c r="C5852" s="16" t="inlineStr">
        <is>
          <t xml:space="preserve">清心符</t>
        </is>
      </c>
      <c r="D5852" s="16" t="s">
        <v>105</v>
      </c>
      <c r="E5852" s="16" t="s">
        <v>335</v>
      </c>
      <c r="F5852" s="16" t="s">
        <v>6493</v>
      </c>
      <c r="G5852" s="16">
        <v>24</v>
      </c>
      <c r="I5852">
        <v>60</v>
      </c>
      <c r="J5852" t="str">
        <f t="shared" si="94"/>
        <v>大类_玄品筑基符箓</v>
      </c>
      <c r="K5852" t="s">
        <v>337</v>
      </c>
      <c r="L5852">
        <v>1</v>
      </c>
      <c r="M5852" s="16" t="s">
        <v>6493</v>
      </c>
      <c r="O5852">
        <v>0</v>
      </c>
      <c r="P5852" t="b">
        <v>1</v>
      </c>
      <c r="Q5852"/>
      <c r="R5852" t="b">
        <v>0</v>
      </c>
      <c r="S5852">
        <v>1</v>
      </c>
      <c r="T5852" t="s">
        <v>91</v>
      </c>
      <c r="U5852">
        <v>999</v>
      </c>
      <c r="V5852" s="16" t="s">
        <v>6494</v>
      </c>
      <c r="W5852" s="16">
        <v>11770003</v>
      </c>
      <c r="Y5852" t="inlineStr">
        <is>
          <t xml:space="preserve">以75%概率净化自身或友方全部可被普通驱散移除的减益状态。仅判定一次。一次性符箓，使用后消耗。</t>
        </is>
      </c>
      <c r="Z5852" t="s">
        <v>6569</v>
      </c>
      <c r="AA5852" t="s">
        <v>373</v>
      </c>
      <c r="AB5852" s="16">
        <v>12221024</v>
      </c>
      <c r="AC5852" t="s">
        <v>6497</v>
      </c>
      <c r="AD5852">
        <v>40003</v>
      </c>
      <c r="AF5852">
        <v>70003</v>
      </c>
      <c r="AH5852">
        <v>180</v>
      </c>
      <c r="AI5852" s="16" t="s">
        <v>6493</v>
      </c>
      <c r="AJ5852" s="16" t="s">
        <v>6493</v>
      </c>
      <c r="AK5852" s="16" t="s">
        <v>335</v>
      </c>
    </row>
    <row r="5853" spans="2:37">
      <c r="B5853" s="16" t="n">
        <f>10000000+INDEX(编号表!$B:$B,MATCH(F5853,编号表!$A:$A,0))*100000+INDEX(编号表!$F:$F,MATCH(D5853,编号表!$E:$E,0))*1000+INDEX(编号表!$D:$D,MATCH(E5853,编号表!$C:$C,0))*10000+G5853</f>
        <v>12223025</v>
      </c>
      <c r="C5853" s="16" t="inlineStr">
        <is>
          <t xml:space="preserve">辟瘴符</t>
        </is>
      </c>
      <c r="D5853" s="16" t="s">
        <v>105</v>
      </c>
      <c r="E5853" s="16" t="s">
        <v>335</v>
      </c>
      <c r="F5853" s="16" t="s">
        <v>6493</v>
      </c>
      <c r="G5853" s="16">
        <v>25</v>
      </c>
      <c r="I5853">
        <v>60</v>
      </c>
      <c r="J5853" t="str">
        <f t="shared" si="94"/>
        <v>大类_玄品筑基符箓</v>
      </c>
      <c r="K5853" t="s">
        <v>337</v>
      </c>
      <c r="L5853">
        <v>1</v>
      </c>
      <c r="M5853" s="16" t="s">
        <v>6493</v>
      </c>
      <c r="O5853">
        <v>0</v>
      </c>
      <c r="P5853" t="b">
        <v>1</v>
      </c>
      <c r="Q5853"/>
      <c r="R5853" t="b">
        <v>0</v>
      </c>
      <c r="S5853">
        <v>1</v>
      </c>
      <c r="T5853" t="s">
        <v>91</v>
      </c>
      <c r="U5853">
        <v>999</v>
      </c>
      <c r="V5853" s="16" t="s">
        <v>6494</v>
      </c>
      <c r="W5853" s="16">
        <v>11780003</v>
      </c>
      <c r="Y5853" t="inlineStr">
        <is>
          <t xml:space="preserve">自身或友方获得20%毒伤减免，持续120秒。一次性符箓，使用后消耗。</t>
        </is>
      </c>
      <c r="Z5853" t="s">
        <v>6572</v>
      </c>
      <c r="AA5853" t="s">
        <v>373</v>
      </c>
      <c r="AB5853" s="16">
        <v>12221025</v>
      </c>
      <c r="AC5853" t="s">
        <v>6497</v>
      </c>
      <c r="AD5853">
        <v>40003</v>
      </c>
      <c r="AF5853">
        <v>70003</v>
      </c>
      <c r="AH5853">
        <v>180</v>
      </c>
      <c r="AI5853" s="16" t="s">
        <v>6493</v>
      </c>
      <c r="AJ5853" s="16" t="s">
        <v>6493</v>
      </c>
      <c r="AK5853" s="16" t="s">
        <v>335</v>
      </c>
    </row>
    <row r="5854" spans="2:37">
      <c r="B5854" s="16" t="n">
        <f>10000000+INDEX(编号表!$B:$B,MATCH(F5854,编号表!$A:$A,0))*100000+INDEX(编号表!$F:$F,MATCH(D5854,编号表!$E:$E,0))*1000+INDEX(编号表!$D:$D,MATCH(E5854,编号表!$C:$C,0))*10000+G5854</f>
        <v>12223026</v>
      </c>
      <c r="C5854" s="16" t="inlineStr">
        <is>
          <t xml:space="preserve">神行符</t>
        </is>
      </c>
      <c r="D5854" s="16" t="s">
        <v>105</v>
      </c>
      <c r="E5854" s="16" t="s">
        <v>335</v>
      </c>
      <c r="F5854" s="16" t="s">
        <v>6493</v>
      </c>
      <c r="G5854" s="16">
        <v>26</v>
      </c>
      <c r="I5854">
        <v>60</v>
      </c>
      <c r="J5854" t="str">
        <f t="shared" si="94"/>
        <v>大类_玄品筑基符箓</v>
      </c>
      <c r="K5854" t="s">
        <v>337</v>
      </c>
      <c r="L5854">
        <v>1</v>
      </c>
      <c r="M5854" s="16" t="s">
        <v>6493</v>
      </c>
      <c r="O5854">
        <v>0</v>
      </c>
      <c r="P5854" t="b">
        <v>1</v>
      </c>
      <c r="Q5854"/>
      <c r="R5854" t="b">
        <v>0</v>
      </c>
      <c r="S5854">
        <v>1</v>
      </c>
      <c r="T5854" t="s">
        <v>91</v>
      </c>
      <c r="U5854">
        <v>999</v>
      </c>
      <c r="V5854" s="16" t="s">
        <v>6494</v>
      </c>
      <c r="W5854" s="16">
        <v>11790003</v>
      </c>
      <c r="Y5854" t="inlineStr">
        <is>
          <t xml:space="preserve">自身移动速度提高100，持续120秒。一次性符箓，使用后消耗。</t>
        </is>
      </c>
      <c r="Z5854" t="s">
        <v>6575</v>
      </c>
      <c r="AA5854" t="s">
        <v>373</v>
      </c>
      <c r="AB5854" s="16">
        <v>12221026</v>
      </c>
      <c r="AC5854" t="s">
        <v>6497</v>
      </c>
      <c r="AD5854">
        <v>40003</v>
      </c>
      <c r="AF5854">
        <v>70003</v>
      </c>
      <c r="AH5854">
        <v>180</v>
      </c>
      <c r="AI5854" s="16" t="s">
        <v>6493</v>
      </c>
      <c r="AJ5854" s="16" t="s">
        <v>6493</v>
      </c>
      <c r="AK5854" s="16" t="s">
        <v>335</v>
      </c>
    </row>
    <row r="5855" spans="2:37">
      <c r="B5855" s="16" t="n">
        <f>10000000+INDEX(编号表!$B:$B,MATCH(F5855,编号表!$A:$A,0))*100000+INDEX(编号表!$F:$F,MATCH(D5855,编号表!$E:$E,0))*1000+INDEX(编号表!$D:$D,MATCH(E5855,编号表!$C:$C,0))*10000+G5855</f>
        <v>12223027</v>
      </c>
      <c r="C5855" s="16" t="inlineStr">
        <is>
          <t xml:space="preserve">轻身符</t>
        </is>
      </c>
      <c r="D5855" s="16" t="s">
        <v>105</v>
      </c>
      <c r="E5855" s="16" t="s">
        <v>335</v>
      </c>
      <c r="F5855" s="16" t="s">
        <v>6493</v>
      </c>
      <c r="G5855" s="16">
        <v>27</v>
      </c>
      <c r="I5855">
        <v>60</v>
      </c>
      <c r="J5855" t="str">
        <f t="shared" si="94"/>
        <v>大类_玄品筑基符箓</v>
      </c>
      <c r="K5855" t="s">
        <v>337</v>
      </c>
      <c r="L5855">
        <v>1</v>
      </c>
      <c r="M5855" s="16" t="s">
        <v>6493</v>
      </c>
      <c r="O5855">
        <v>0</v>
      </c>
      <c r="P5855" t="b">
        <v>1</v>
      </c>
      <c r="Q5855"/>
      <c r="R5855" t="b">
        <v>0</v>
      </c>
      <c r="S5855">
        <v>1</v>
      </c>
      <c r="T5855" t="s">
        <v>91</v>
      </c>
      <c r="U5855">
        <v>999</v>
      </c>
      <c r="V5855" s="16" t="s">
        <v>6494</v>
      </c>
      <c r="W5855" s="16">
        <v>11800003</v>
      </c>
      <c r="Y5855" t="inlineStr">
        <is>
          <t xml:space="preserve">自身闪避提高15个百分点，持续120秒。一次性符箓，使用后消耗。</t>
        </is>
      </c>
      <c r="Z5855" t="s">
        <v>6578</v>
      </c>
      <c r="AA5855" t="s">
        <v>373</v>
      </c>
      <c r="AB5855" s="16">
        <v>12221027</v>
      </c>
      <c r="AC5855" t="s">
        <v>6497</v>
      </c>
      <c r="AD5855">
        <v>40003</v>
      </c>
      <c r="AF5855">
        <v>70003</v>
      </c>
      <c r="AH5855">
        <v>180</v>
      </c>
      <c r="AI5855" s="16" t="s">
        <v>6493</v>
      </c>
      <c r="AJ5855" s="16" t="s">
        <v>6493</v>
      </c>
      <c r="AK5855" s="16" t="s">
        <v>335</v>
      </c>
    </row>
    <row r="5856" spans="2:37">
      <c r="B5856" s="16" t="n">
        <f>10000000+INDEX(编号表!$B:$B,MATCH(F5856,编号表!$A:$A,0))*100000+INDEX(编号表!$F:$F,MATCH(D5856,编号表!$E:$E,0))*1000+INDEX(编号表!$D:$D,MATCH(E5856,编号表!$C:$C,0))*10000+G5856</f>
        <v>12223028</v>
      </c>
      <c r="C5856" s="16" t="inlineStr">
        <is>
          <t xml:space="preserve">缩地符</t>
        </is>
      </c>
      <c r="D5856" s="16" t="s">
        <v>105</v>
      </c>
      <c r="E5856" s="16" t="s">
        <v>335</v>
      </c>
      <c r="F5856" s="16" t="s">
        <v>6493</v>
      </c>
      <c r="G5856" s="16">
        <v>28</v>
      </c>
      <c r="I5856">
        <v>60</v>
      </c>
      <c r="J5856" t="str">
        <f t="shared" si="94"/>
        <v>大类_玄品筑基符箓</v>
      </c>
      <c r="K5856" t="s">
        <v>337</v>
      </c>
      <c r="L5856">
        <v>1</v>
      </c>
      <c r="M5856" s="16" t="s">
        <v>6493</v>
      </c>
      <c r="O5856">
        <v>0</v>
      </c>
      <c r="P5856" t="b">
        <v>1</v>
      </c>
      <c r="Q5856"/>
      <c r="R5856" t="b">
        <v>0</v>
      </c>
      <c r="S5856">
        <v>1</v>
      </c>
      <c r="T5856" t="s">
        <v>91</v>
      </c>
      <c r="U5856">
        <v>999</v>
      </c>
      <c r="V5856" s="16" t="s">
        <v>6494</v>
      </c>
      <c r="W5856" s="16">
        <v>11810003</v>
      </c>
      <c r="Y5856" t="inlineStr">
        <is>
          <t xml:space="preserve">向目标地点闪现最多600码；沿途遇墙停在障碍前最近可达点。一次性符箓，使用后消耗。</t>
        </is>
      </c>
      <c r="Z5856" t="s">
        <v>6581</v>
      </c>
      <c r="AA5856" t="s">
        <v>373</v>
      </c>
      <c r="AB5856" s="16">
        <v>12221028</v>
      </c>
      <c r="AC5856" t="s">
        <v>6497</v>
      </c>
      <c r="AD5856">
        <v>40003</v>
      </c>
      <c r="AF5856">
        <v>70003</v>
      </c>
      <c r="AH5856">
        <v>180</v>
      </c>
      <c r="AI5856" s="16" t="s">
        <v>6493</v>
      </c>
      <c r="AJ5856" s="16" t="s">
        <v>6493</v>
      </c>
      <c r="AK5856" s="16" t="s">
        <v>335</v>
      </c>
    </row>
    <row r="5857" spans="2:37">
      <c r="B5857" s="16" t="n">
        <f>10000000+INDEX(编号表!$B:$B,MATCH(F5857,编号表!$A:$A,0))*100000+INDEX(编号表!$F:$F,MATCH(D5857,编号表!$E:$E,0))*1000+INDEX(编号表!$D:$D,MATCH(E5857,编号表!$C:$C,0))*10000+G5857</f>
        <v>12223029</v>
      </c>
      <c r="C5857" s="16" t="inlineStr">
        <is>
          <t xml:space="preserve">隐身符</t>
        </is>
      </c>
      <c r="D5857" s="16" t="s">
        <v>105</v>
      </c>
      <c r="E5857" s="16" t="s">
        <v>335</v>
      </c>
      <c r="F5857" s="16" t="s">
        <v>6493</v>
      </c>
      <c r="G5857" s="16">
        <v>29</v>
      </c>
      <c r="I5857">
        <v>60</v>
      </c>
      <c r="J5857" t="str">
        <f t="shared" si="94"/>
        <v>大类_玄品筑基符箓</v>
      </c>
      <c r="K5857" t="s">
        <v>337</v>
      </c>
      <c r="L5857">
        <v>1</v>
      </c>
      <c r="M5857" s="16" t="s">
        <v>6493</v>
      </c>
      <c r="O5857">
        <v>0</v>
      </c>
      <c r="P5857" t="b">
        <v>1</v>
      </c>
      <c r="Q5857"/>
      <c r="R5857" t="b">
        <v>0</v>
      </c>
      <c r="S5857">
        <v>1</v>
      </c>
      <c r="T5857" t="s">
        <v>91</v>
      </c>
      <c r="U5857">
        <v>999</v>
      </c>
      <c r="V5857" s="16" t="s">
        <v>6494</v>
      </c>
      <c r="W5857" s="16">
        <v>11820003</v>
      </c>
      <c r="Y5857" t="inlineStr">
        <is>
          <t xml:space="preserve">自身获得隐身，战斗中不可被未携带隐形侦测的敌人选取，角色显示半透明，持续120秒。一次性符箓，使用后消耗。</t>
        </is>
      </c>
      <c r="Z5857" t="inlineStr">
        <is>
          <t xml:space="preserve">|cFFAAAABB身影藏于灵流，虚实一念之间。|r</t>
        </is>
      </c>
      <c r="AA5857" t="s">
        <v>373</v>
      </c>
      <c r="AB5857" s="16">
        <v>12221029</v>
      </c>
      <c r="AC5857" t="s">
        <v>6497</v>
      </c>
      <c r="AD5857">
        <v>40003</v>
      </c>
      <c r="AF5857">
        <v>70003</v>
      </c>
      <c r="AH5857">
        <v>180</v>
      </c>
      <c r="AI5857" s="16" t="s">
        <v>6493</v>
      </c>
      <c r="AJ5857" s="16" t="s">
        <v>6493</v>
      </c>
      <c r="AK5857" s="16" t="s">
        <v>335</v>
      </c>
    </row>
    <row r="5858" spans="2:37">
      <c r="B5858" s="16" t="n">
        <f>10000000+INDEX(编号表!$B:$B,MATCH(F5858,编号表!$A:$A,0))*100000+INDEX(编号表!$F:$F,MATCH(D5858,编号表!$E:$E,0))*1000+INDEX(编号表!$D:$D,MATCH(E5858,编号表!$C:$C,0))*10000+G5858</f>
        <v>12223030</v>
      </c>
      <c r="C5858" s="16" t="inlineStr">
        <is>
          <t xml:space="preserve">敛息符</t>
        </is>
      </c>
      <c r="D5858" s="16" t="s">
        <v>105</v>
      </c>
      <c r="E5858" s="16" t="s">
        <v>335</v>
      </c>
      <c r="F5858" s="16" t="s">
        <v>6493</v>
      </c>
      <c r="G5858" s="16">
        <v>30</v>
      </c>
      <c r="I5858">
        <v>60</v>
      </c>
      <c r="J5858" t="str">
        <f t="shared" si="94"/>
        <v>大类_玄品筑基符箓</v>
      </c>
      <c r="K5858" t="s">
        <v>337</v>
      </c>
      <c r="L5858">
        <v>1</v>
      </c>
      <c r="M5858" s="16" t="s">
        <v>6493</v>
      </c>
      <c r="O5858">
        <v>0</v>
      </c>
      <c r="P5858" t="b">
        <v>1</v>
      </c>
      <c r="Q5858"/>
      <c r="R5858" t="b">
        <v>0</v>
      </c>
      <c r="S5858">
        <v>1</v>
      </c>
      <c r="T5858" t="s">
        <v>91</v>
      </c>
      <c r="U5858">
        <v>999</v>
      </c>
      <c r="V5858" s="16" t="s">
        <v>6494</v>
      </c>
      <c r="W5858" s="16">
        <v>11830003</v>
      </c>
      <c r="Y5858" t="inlineStr">
        <is>
          <t xml:space="preserve">怪物主动发现自己的距离缩减20%，持续120秒。不影响队友、既有追击及怪物受击还手。一次性符箓，使用后消耗。</t>
        </is>
      </c>
      <c r="Z5858" t="s">
        <v>6587</v>
      </c>
      <c r="AA5858" t="s">
        <v>373</v>
      </c>
      <c r="AB5858" s="16">
        <v>12221030</v>
      </c>
      <c r="AC5858" t="s">
        <v>6497</v>
      </c>
      <c r="AD5858">
        <v>40003</v>
      </c>
      <c r="AF5858">
        <v>70003</v>
      </c>
      <c r="AH5858">
        <v>180</v>
      </c>
      <c r="AI5858" s="16" t="s">
        <v>6493</v>
      </c>
      <c r="AJ5858" s="16" t="s">
        <v>6493</v>
      </c>
      <c r="AK5858" s="16" t="s">
        <v>335</v>
      </c>
    </row>
    <row r="5859" spans="2:37">
      <c r="B5859" s="16" t="n">
        <f>10000000+INDEX(编号表!$B:$B,MATCH(F5859,编号表!$A:$A,0))*100000+INDEX(编号表!$F:$F,MATCH(D5859,编号表!$E:$E,0))*1000+INDEX(编号表!$D:$D,MATCH(E5859,编号表!$C:$C,0))*10000+G5859</f>
        <v>12223031</v>
      </c>
      <c r="C5859" s="16" t="inlineStr">
        <is>
          <t xml:space="preserve">震音符</t>
        </is>
      </c>
      <c r="D5859" s="16" t="s">
        <v>105</v>
      </c>
      <c r="E5859" s="16" t="s">
        <v>335</v>
      </c>
      <c r="F5859" s="16" t="s">
        <v>6493</v>
      </c>
      <c r="G5859" s="16">
        <v>31</v>
      </c>
      <c r="I5859">
        <v>60</v>
      </c>
      <c r="J5859" t="str">
        <f t="shared" si="94"/>
        <v>大类_玄品筑基符箓</v>
      </c>
      <c r="K5859" t="s">
        <v>337</v>
      </c>
      <c r="L5859">
        <v>1</v>
      </c>
      <c r="M5859" s="16" t="s">
        <v>6493</v>
      </c>
      <c r="O5859">
        <v>0</v>
      </c>
      <c r="P5859" t="b">
        <v>1</v>
      </c>
      <c r="Q5859"/>
      <c r="R5859" t="b">
        <v>0</v>
      </c>
      <c r="S5859">
        <v>1</v>
      </c>
      <c r="T5859" t="s">
        <v>91</v>
      </c>
      <c r="U5859">
        <v>999</v>
      </c>
      <c r="V5859" s="16" t="s">
        <v>6494</v>
      </c>
      <c r="W5859" s="16">
        <v>11840003</v>
      </c>
      <c r="Y5859" t="inlineStr">
        <is>
          <t xml:space="preserve">向周围释放声波，对半径220码内敌人造成252点普通法术伤害，并向外击退160码。一次性符箓，使用后消耗。</t>
        </is>
      </c>
      <c r="Z5859" t="inlineStr">
        <is>
          <t xml:space="preserve">|cFFAAAABB声震八方，灵波退敌。|r</t>
        </is>
      </c>
      <c r="AA5859" t="s">
        <v>373</v>
      </c>
      <c r="AB5859" s="16">
        <v>12221031</v>
      </c>
      <c r="AC5859" t="s">
        <v>6497</v>
      </c>
      <c r="AD5859">
        <v>40003</v>
      </c>
      <c r="AF5859">
        <v>70003</v>
      </c>
      <c r="AH5859">
        <v>180</v>
      </c>
      <c r="AI5859" s="16" t="s">
        <v>6493</v>
      </c>
      <c r="AJ5859" s="16" t="s">
        <v>6493</v>
      </c>
      <c r="AK5859" s="16" t="s">
        <v>335</v>
      </c>
    </row>
    <row r="5860" spans="2:37">
      <c r="B5860" s="16" t="n">
        <f>10000000+INDEX(编号表!$B:$B,MATCH(F5860,编号表!$A:$A,0))*100000+INDEX(编号表!$F:$F,MATCH(D5860,编号表!$E:$E,0))*1000+INDEX(编号表!$D:$D,MATCH(E5860,编号表!$C:$C,0))*10000+G5860</f>
        <v>12223032</v>
      </c>
      <c r="C5860" s="16" t="inlineStr">
        <is>
          <t xml:space="preserve">障眼符</t>
        </is>
      </c>
      <c r="D5860" s="16" t="s">
        <v>105</v>
      </c>
      <c r="E5860" s="16" t="s">
        <v>335</v>
      </c>
      <c r="F5860" s="16" t="s">
        <v>6493</v>
      </c>
      <c r="G5860" s="16">
        <v>32</v>
      </c>
      <c r="I5860">
        <v>60</v>
      </c>
      <c r="J5860" t="str">
        <f t="shared" si="94"/>
        <v>大类_玄品筑基符箓</v>
      </c>
      <c r="K5860" t="s">
        <v>337</v>
      </c>
      <c r="L5860">
        <v>1</v>
      </c>
      <c r="M5860" s="16" t="s">
        <v>6493</v>
      </c>
      <c r="O5860">
        <v>0</v>
      </c>
      <c r="P5860" t="b">
        <v>1</v>
      </c>
      <c r="Q5860"/>
      <c r="R5860" t="b">
        <v>0</v>
      </c>
      <c r="S5860">
        <v>1</v>
      </c>
      <c r="T5860" t="s">
        <v>91</v>
      </c>
      <c r="U5860">
        <v>999</v>
      </c>
      <c r="V5860" s="16" t="s">
        <v>6494</v>
      </c>
      <c r="W5860" s="16">
        <v>11850003</v>
      </c>
      <c r="Y5860" t="inlineStr">
        <is>
          <t xml:space="preserve">降低敌人命中12个百分点，持续120秒。一次性符箓，使用后消耗。</t>
        </is>
      </c>
      <c r="Z5860" t="s">
        <v>6593</v>
      </c>
      <c r="AA5860" t="s">
        <v>373</v>
      </c>
      <c r="AB5860" s="16">
        <v>12221032</v>
      </c>
      <c r="AC5860" t="s">
        <v>6497</v>
      </c>
      <c r="AD5860">
        <v>40003</v>
      </c>
      <c r="AF5860">
        <v>70003</v>
      </c>
      <c r="AH5860">
        <v>180</v>
      </c>
      <c r="AI5860" s="16" t="s">
        <v>6493</v>
      </c>
      <c r="AJ5860" s="16" t="s">
        <v>6493</v>
      </c>
      <c r="AK5860" s="16" t="s">
        <v>335</v>
      </c>
    </row>
    <row r="5861" spans="2:37">
      <c r="B5861" s="16" t="n">
        <f>10000000+INDEX(编号表!$B:$B,MATCH(F5861,编号表!$A:$A,0))*100000+INDEX(编号表!$F:$F,MATCH(D5861,编号表!$E:$E,0))*1000+INDEX(编号表!$D:$D,MATCH(E5861,编号表!$C:$C,0))*10000+G5861</f>
        <v>12223033</v>
      </c>
      <c r="C5861" s="16" t="inlineStr">
        <is>
          <t xml:space="preserve">破妄符</t>
        </is>
      </c>
      <c r="D5861" s="16" t="s">
        <v>105</v>
      </c>
      <c r="E5861" s="16" t="s">
        <v>335</v>
      </c>
      <c r="F5861" s="16" t="s">
        <v>6493</v>
      </c>
      <c r="G5861" s="16">
        <v>33</v>
      </c>
      <c r="I5861">
        <v>60</v>
      </c>
      <c r="J5861" t="str">
        <f t="shared" si="94"/>
        <v>大类_玄品筑基符箓</v>
      </c>
      <c r="K5861" t="s">
        <v>337</v>
      </c>
      <c r="L5861">
        <v>1</v>
      </c>
      <c r="M5861" s="16" t="s">
        <v>6493</v>
      </c>
      <c r="O5861">
        <v>0</v>
      </c>
      <c r="P5861" t="b">
        <v>1</v>
      </c>
      <c r="Q5861"/>
      <c r="R5861" t="b">
        <v>0</v>
      </c>
      <c r="S5861">
        <v>1</v>
      </c>
      <c r="T5861" t="s">
        <v>91</v>
      </c>
      <c r="U5861">
        <v>999</v>
      </c>
      <c r="V5861" s="16" t="s">
        <v>6494</v>
      </c>
      <c r="W5861" s="16">
        <v>11860003</v>
      </c>
      <c r="Y5861" t="inlineStr">
        <is>
          <t xml:space="preserve">自身获得隐形侦测，可选取隐身怪物，持续120秒；其他不可选限制仍生效。一次性符箓，使用后消耗。</t>
        </is>
      </c>
      <c r="Z5861" t="s">
        <v>6596</v>
      </c>
      <c r="AA5861" t="s">
        <v>373</v>
      </c>
      <c r="AB5861" s="16">
        <v>12221033</v>
      </c>
      <c r="AC5861" t="s">
        <v>6497</v>
      </c>
      <c r="AD5861">
        <v>40003</v>
      </c>
      <c r="AF5861">
        <v>70003</v>
      </c>
      <c r="AH5861">
        <v>180</v>
      </c>
      <c r="AI5861" s="16" t="s">
        <v>6493</v>
      </c>
      <c r="AJ5861" s="16" t="s">
        <v>6493</v>
      </c>
      <c r="AK5861" s="16" t="s">
        <v>335</v>
      </c>
    </row>
    <row r="5862" spans="2:37">
      <c r="B5862" s="16" t="n">
        <f>10000000+INDEX(编号表!$B:$B,MATCH(F5862,编号表!$A:$A,0))*100000+INDEX(编号表!$F:$F,MATCH(D5862,编号表!$E:$E,0))*1000+INDEX(编号表!$D:$D,MATCH(E5862,编号表!$C:$C,0))*10000+G5862</f>
        <v>12223034</v>
      </c>
      <c r="C5862" s="16" t="inlineStr">
        <is>
          <t xml:space="preserve">照夜符</t>
        </is>
      </c>
      <c r="D5862" s="16" t="s">
        <v>105</v>
      </c>
      <c r="E5862" s="16" t="s">
        <v>335</v>
      </c>
      <c r="F5862" s="16" t="s">
        <v>6493</v>
      </c>
      <c r="G5862" s="16">
        <v>34</v>
      </c>
      <c r="I5862">
        <v>60</v>
      </c>
      <c r="J5862" t="str">
        <f t="shared" si="94"/>
        <v>大类_玄品筑基符箓</v>
      </c>
      <c r="K5862" t="s">
        <v>337</v>
      </c>
      <c r="L5862">
        <v>1</v>
      </c>
      <c r="M5862" s="16" t="s">
        <v>6493</v>
      </c>
      <c r="O5862">
        <v>0</v>
      </c>
      <c r="P5862" t="b">
        <v>1</v>
      </c>
      <c r="Q5862"/>
      <c r="R5862" t="b">
        <v>0</v>
      </c>
      <c r="S5862">
        <v>1</v>
      </c>
      <c r="T5862" t="s">
        <v>91</v>
      </c>
      <c r="U5862">
        <v>999</v>
      </c>
      <c r="V5862" s="16" t="s">
        <v>6494</v>
      </c>
      <c r="W5862" s="16">
        <v>11870003</v>
      </c>
      <c r="Y5862" t="inlineStr">
        <is>
          <t xml:space="preserve">获得一个跟随自身的光照点，持续120秒。一次性符箓，使用后消耗。</t>
        </is>
      </c>
      <c r="Z5862" t="s">
        <v>6599</v>
      </c>
      <c r="AA5862" t="s">
        <v>373</v>
      </c>
      <c r="AB5862" s="16">
        <v>12221034</v>
      </c>
      <c r="AC5862" t="s">
        <v>6497</v>
      </c>
      <c r="AD5862">
        <v>40003</v>
      </c>
      <c r="AF5862">
        <v>70003</v>
      </c>
      <c r="AH5862">
        <v>180</v>
      </c>
      <c r="AI5862" s="16" t="s">
        <v>6493</v>
      </c>
      <c r="AJ5862" s="16" t="s">
        <v>6493</v>
      </c>
      <c r="AK5862" s="16" t="s">
        <v>335</v>
      </c>
    </row>
    <row r="5863" spans="2:37">
      <c r="B5863" s="16" t="n">
        <f>10000000+INDEX(编号表!$B:$B,MATCH(F5863,编号表!$A:$A,0))*100000+INDEX(编号表!$F:$F,MATCH(D5863,编号表!$E:$E,0))*1000+INDEX(编号表!$D:$D,MATCH(E5863,编号表!$C:$C,0))*10000+G5863</f>
        <v>12223035</v>
      </c>
      <c r="C5863" s="16" t="inlineStr">
        <is>
          <t xml:space="preserve">寻踪符</t>
        </is>
      </c>
      <c r="D5863" s="16" t="s">
        <v>105</v>
      </c>
      <c r="E5863" s="16" t="s">
        <v>335</v>
      </c>
      <c r="F5863" s="16" t="s">
        <v>6493</v>
      </c>
      <c r="G5863" s="16">
        <v>35</v>
      </c>
      <c r="I5863">
        <v>60</v>
      </c>
      <c r="J5863" t="str">
        <f t="shared" si="94"/>
        <v>大类_玄品筑基符箓</v>
      </c>
      <c r="K5863" t="s">
        <v>337</v>
      </c>
      <c r="L5863">
        <v>1</v>
      </c>
      <c r="M5863" s="16" t="s">
        <v>6493</v>
      </c>
      <c r="O5863">
        <v>0</v>
      </c>
      <c r="P5863" t="b">
        <v>1</v>
      </c>
      <c r="Q5863"/>
      <c r="R5863" t="b">
        <v>0</v>
      </c>
      <c r="S5863">
        <v>1</v>
      </c>
      <c r="T5863" t="s">
        <v>91</v>
      </c>
      <c r="U5863">
        <v>999</v>
      </c>
      <c r="V5863" s="16" t="s">
        <v>6494</v>
      </c>
      <c r="W5863" s="16">
        <v>11880003</v>
      </c>
      <c r="Y5863" t="inlineStr">
        <is>
          <t xml:space="preserve">传送到当前场景最近一只精英或首领附近的安全落点。无可用目标时不能使用。一次性符箓，使用后消耗。</t>
        </is>
      </c>
      <c r="Z5863" t="inlineStr">
        <is>
          <t xml:space="preserve">|cFFAAAABB循灵机而往，直抵强敌近旁。|r</t>
        </is>
      </c>
      <c r="AA5863" t="s">
        <v>373</v>
      </c>
      <c r="AB5863" s="16">
        <v>12221035</v>
      </c>
      <c r="AC5863" t="s">
        <v>6497</v>
      </c>
      <c r="AD5863">
        <v>40003</v>
      </c>
      <c r="AF5863">
        <v>70003</v>
      </c>
      <c r="AH5863">
        <v>180</v>
      </c>
      <c r="AI5863" s="16" t="s">
        <v>6493</v>
      </c>
      <c r="AJ5863" s="16" t="s">
        <v>6493</v>
      </c>
      <c r="AK5863" s="16" t="s">
        <v>335</v>
      </c>
    </row>
    <row r="5864" spans="2:37">
      <c r="B5864" s="16" t="n">
        <f>10000000+INDEX(编号表!$B:$B,MATCH(F5864,编号表!$A:$A,0))*100000+INDEX(编号表!$F:$F,MATCH(D5864,编号表!$E:$E,0))*1000+INDEX(编号表!$D:$D,MATCH(E5864,编号表!$C:$C,0))*10000+G5864</f>
        <v>12223036</v>
      </c>
      <c r="C5864" s="16" t="inlineStr">
        <is>
          <t xml:space="preserve">传音符</t>
        </is>
      </c>
      <c r="D5864" s="16" t="s">
        <v>105</v>
      </c>
      <c r="E5864" s="16" t="s">
        <v>335</v>
      </c>
      <c r="F5864" s="16" t="s">
        <v>6493</v>
      </c>
      <c r="G5864" s="16">
        <v>36</v>
      </c>
      <c r="I5864">
        <v>60</v>
      </c>
      <c r="J5864" t="str">
        <f t="shared" si="94"/>
        <v>大类_玄品筑基符箓</v>
      </c>
      <c r="K5864" t="s">
        <v>337</v>
      </c>
      <c r="L5864">
        <v>1</v>
      </c>
      <c r="M5864" s="16" t="s">
        <v>6493</v>
      </c>
      <c r="O5864">
        <v>0</v>
      </c>
      <c r="P5864" t="b">
        <v>1</v>
      </c>
      <c r="Q5864"/>
      <c r="R5864" t="b">
        <v>0</v>
      </c>
      <c r="S5864">
        <v>1</v>
      </c>
      <c r="T5864" t="s">
        <v>91</v>
      </c>
      <c r="U5864">
        <v>999</v>
      </c>
      <c r="V5864" s="16" t="s">
        <v>6494</v>
      </c>
      <c r="W5864" s="16">
        <v>11890003</v>
      </c>
      <c r="Y5864" t="inlineStr">
        <is>
          <t xml:space="preserve">打开NPC交易面板。待NPC交易系统完成后开放。一次性符箓，使用后消耗。</t>
        </is>
      </c>
      <c r="Z5864" t="inlineStr">
        <is>
          <t xml:space="preserve">|cFFAAAABB灵音跨山海，所求有所应。|r</t>
        </is>
      </c>
      <c r="AA5864" t="s">
        <v>373</v>
      </c>
      <c r="AB5864" s="16">
        <v>12221036</v>
      </c>
      <c r="AC5864" t="s">
        <v>6497</v>
      </c>
      <c r="AD5864">
        <v>40003</v>
      </c>
      <c r="AF5864">
        <v>70003</v>
      </c>
      <c r="AH5864">
        <v>180</v>
      </c>
      <c r="AI5864" s="16" t="s">
        <v>6493</v>
      </c>
      <c r="AJ5864" s="16" t="s">
        <v>6493</v>
      </c>
      <c r="AK5864" s="16" t="s">
        <v>335</v>
      </c>
    </row>
    <row r="5865" spans="2:37">
      <c r="B5865" s="16" t="n">
        <f>10000000+INDEX(编号表!$B:$B,MATCH(F5865,编号表!$A:$A,0))*100000+INDEX(编号表!$F:$F,MATCH(D5865,编号表!$E:$E,0))*1000+INDEX(编号表!$D:$D,MATCH(E5865,编号表!$C:$C,0))*10000+G5865</f>
        <v>12223037</v>
      </c>
      <c r="C5865" s="16" t="inlineStr">
        <is>
          <t xml:space="preserve">指路符</t>
        </is>
      </c>
      <c r="D5865" s="16" t="s">
        <v>105</v>
      </c>
      <c r="E5865" s="16" t="s">
        <v>335</v>
      </c>
      <c r="F5865" s="16" t="s">
        <v>6493</v>
      </c>
      <c r="G5865" s="16">
        <v>37</v>
      </c>
      <c r="I5865">
        <v>60</v>
      </c>
      <c r="J5865" t="str">
        <f t="shared" si="94"/>
        <v>大类_玄品筑基符箓</v>
      </c>
      <c r="K5865" t="s">
        <v>337</v>
      </c>
      <c r="L5865">
        <v>1</v>
      </c>
      <c r="M5865" s="16" t="s">
        <v>6493</v>
      </c>
      <c r="O5865">
        <v>0</v>
      </c>
      <c r="P5865" t="b">
        <v>1</v>
      </c>
      <c r="Q5865"/>
      <c r="R5865" t="b">
        <v>0</v>
      </c>
      <c r="S5865">
        <v>1</v>
      </c>
      <c r="T5865" t="s">
        <v>91</v>
      </c>
      <c r="U5865">
        <v>999</v>
      </c>
      <c r="V5865" s="16" t="s">
        <v>6494</v>
      </c>
      <c r="W5865" s="16">
        <v>11900003</v>
      </c>
      <c r="Y5865" t="inlineStr">
        <is>
          <t xml:space="preserve">在小地图上显示当前场景精英与首领的位置，持续120秒。一次性符箓，使用后消耗。</t>
        </is>
      </c>
      <c r="Z5865" t="inlineStr">
        <is>
          <t xml:space="preserve">|cFFAAAABB山川有迹，强敌难藏。|r</t>
        </is>
      </c>
      <c r="AA5865" t="s">
        <v>373</v>
      </c>
      <c r="AB5865" s="16">
        <v>12221037</v>
      </c>
      <c r="AC5865" t="s">
        <v>6497</v>
      </c>
      <c r="AD5865">
        <v>40003</v>
      </c>
      <c r="AF5865">
        <v>70003</v>
      </c>
      <c r="AH5865">
        <v>180</v>
      </c>
      <c r="AI5865" s="16" t="s">
        <v>6493</v>
      </c>
      <c r="AJ5865" s="16" t="s">
        <v>6493</v>
      </c>
      <c r="AK5865" s="16" t="s">
        <v>335</v>
      </c>
    </row>
    <row r="5866" spans="2:37">
      <c r="B5866" s="16" t="n">
        <f>10000000+INDEX(编号表!$B:$B,MATCH(F5866,编号表!$A:$A,0))*100000+INDEX(编号表!$F:$F,MATCH(D5866,编号表!$E:$E,0))*1000+INDEX(编号表!$D:$D,MATCH(E5866,编号表!$C:$C,0))*10000+G5866</f>
        <v>12223038</v>
      </c>
      <c r="C5866" s="16" t="inlineStr">
        <is>
          <t xml:space="preserve">震慑符</t>
        </is>
      </c>
      <c r="D5866" s="16" t="s">
        <v>105</v>
      </c>
      <c r="E5866" s="16" t="s">
        <v>335</v>
      </c>
      <c r="F5866" s="16" t="s">
        <v>6493</v>
      </c>
      <c r="G5866" s="16">
        <v>38</v>
      </c>
      <c r="I5866">
        <v>60</v>
      </c>
      <c r="J5866" t="str">
        <f t="shared" si="94"/>
        <v>大类_玄品筑基符箓</v>
      </c>
      <c r="K5866" t="s">
        <v>337</v>
      </c>
      <c r="L5866">
        <v>1</v>
      </c>
      <c r="M5866" s="16" t="s">
        <v>6493</v>
      </c>
      <c r="O5866">
        <v>0</v>
      </c>
      <c r="P5866" t="b">
        <v>1</v>
      </c>
      <c r="Q5866"/>
      <c r="R5866" t="b">
        <v>0</v>
      </c>
      <c r="S5866">
        <v>1</v>
      </c>
      <c r="T5866" t="s">
        <v>91</v>
      </c>
      <c r="U5866">
        <v>999</v>
      </c>
      <c r="V5866" s="16" t="s">
        <v>6494</v>
      </c>
      <c r="W5866" s="16">
        <v>11910003</v>
      </c>
      <c r="Y5866" t="inlineStr">
        <is>
          <t xml:space="preserve">使一个敌人恐惧2秒，随机逃窜，不能普攻和施法。一次性符箓，使用后消耗。</t>
        </is>
      </c>
      <c r="Z5866" t="inlineStr">
        <is>
          <t xml:space="preserve">|cFFAAAABB一符慑魄，敌胆自寒。|r</t>
        </is>
      </c>
      <c r="AA5866" t="s">
        <v>373</v>
      </c>
      <c r="AB5866" s="16">
        <v>12221038</v>
      </c>
      <c r="AC5866" t="s">
        <v>6497</v>
      </c>
      <c r="AD5866">
        <v>40003</v>
      </c>
      <c r="AF5866">
        <v>70003</v>
      </c>
      <c r="AH5866">
        <v>180</v>
      </c>
      <c r="AI5866" s="16" t="s">
        <v>6493</v>
      </c>
      <c r="AJ5866" s="16" t="s">
        <v>6493</v>
      </c>
      <c r="AK5866" s="16" t="s">
        <v>335</v>
      </c>
    </row>
    <row r="5867" spans="2:37">
      <c r="B5867" s="16" t="n">
        <f>10000000+INDEX(编号表!$B:$B,MATCH(F5867,编号表!$A:$A,0))*100000+INDEX(编号表!$F:$F,MATCH(D5867,编号表!$E:$E,0))*1000+INDEX(编号表!$D:$D,MATCH(E5867,编号表!$C:$C,0))*10000+G5867</f>
        <v>12223039</v>
      </c>
      <c r="C5867" s="16" t="inlineStr">
        <is>
          <t xml:space="preserve">挪移符</t>
        </is>
      </c>
      <c r="D5867" s="16" t="s">
        <v>105</v>
      </c>
      <c r="E5867" s="16" t="s">
        <v>335</v>
      </c>
      <c r="F5867" s="16" t="s">
        <v>6493</v>
      </c>
      <c r="G5867" s="16">
        <v>39</v>
      </c>
      <c r="I5867">
        <v>60</v>
      </c>
      <c r="J5867" t="str">
        <f t="shared" si="94"/>
        <v>大类_玄品筑基符箓</v>
      </c>
      <c r="K5867" t="s">
        <v>337</v>
      </c>
      <c r="L5867">
        <v>1</v>
      </c>
      <c r="M5867" s="16" t="s">
        <v>6493</v>
      </c>
      <c r="O5867">
        <v>0</v>
      </c>
      <c r="P5867" t="b">
        <v>1</v>
      </c>
      <c r="Q5867"/>
      <c r="R5867" t="b">
        <v>0</v>
      </c>
      <c r="S5867">
        <v>1</v>
      </c>
      <c r="T5867" t="s">
        <v>91</v>
      </c>
      <c r="U5867">
        <v>999</v>
      </c>
      <c r="V5867" s="16" t="s">
        <v>6494</v>
      </c>
      <c r="W5867" s="16">
        <v>11920003</v>
      </c>
      <c r="Y5867" t="inlineStr">
        <is>
          <t xml:space="preserve">在当前场景内随机传送到1200码内的一个安全位置。一次性符箓，使用后消耗。</t>
        </is>
      </c>
      <c r="Z5867" t="inlineStr">
        <is>
          <t xml:space="preserve">|cFFAAAABB灵机一转，移步别处。|r</t>
        </is>
      </c>
      <c r="AA5867" t="s">
        <v>373</v>
      </c>
      <c r="AB5867" s="16">
        <v>12221039</v>
      </c>
      <c r="AC5867" t="s">
        <v>6497</v>
      </c>
      <c r="AD5867">
        <v>40003</v>
      </c>
      <c r="AF5867">
        <v>70003</v>
      </c>
      <c r="AH5867">
        <v>180</v>
      </c>
      <c r="AI5867" s="16" t="s">
        <v>6493</v>
      </c>
      <c r="AJ5867" s="16" t="s">
        <v>6493</v>
      </c>
      <c r="AK5867" s="16" t="s">
        <v>335</v>
      </c>
    </row>
    <row r="5868" spans="2:37">
      <c r="B5868" s="16" t="n">
        <f>10000000+INDEX(编号表!$B:$B,MATCH(F5868,编号表!$A:$A,0))*100000+INDEX(编号表!$F:$F,MATCH(D5868,编号表!$E:$E,0))*1000+INDEX(编号表!$D:$D,MATCH(E5868,编号表!$C:$C,0))*10000+G5868</f>
        <v>12223040</v>
      </c>
      <c r="C5868" s="16" t="inlineStr">
        <is>
          <t xml:space="preserve">替身符</t>
        </is>
      </c>
      <c r="D5868" s="16" t="s">
        <v>105</v>
      </c>
      <c r="E5868" s="16" t="s">
        <v>335</v>
      </c>
      <c r="F5868" s="16" t="s">
        <v>6493</v>
      </c>
      <c r="G5868" s="16">
        <v>40</v>
      </c>
      <c r="I5868">
        <v>60</v>
      </c>
      <c r="J5868" t="str">
        <f t="shared" si="94"/>
        <v>大类_玄品筑基符箓</v>
      </c>
      <c r="K5868" t="s">
        <v>337</v>
      </c>
      <c r="L5868">
        <v>1</v>
      </c>
      <c r="M5868" s="16" t="s">
        <v>6493</v>
      </c>
      <c r="O5868">
        <v>0</v>
      </c>
      <c r="P5868" t="b">
        <v>1</v>
      </c>
      <c r="Q5868"/>
      <c r="R5868" t="b">
        <v>0</v>
      </c>
      <c r="S5868">
        <v>1</v>
      </c>
      <c r="T5868" t="s">
        <v>91</v>
      </c>
      <c r="U5868">
        <v>999</v>
      </c>
      <c r="V5868" s="16" t="s">
        <v>6494</v>
      </c>
      <c r="W5868" s="16">
        <v>11930003</v>
      </c>
      <c r="Y5868" t="inlineStr">
        <is>
          <t xml:space="preserve">120秒内受到下一次暴击时，取消该次全部暴击伤害，并消耗此状态。一次性符箓，使用后消耗。</t>
        </is>
      </c>
      <c r="Z5868" t="s">
        <v>6617</v>
      </c>
      <c r="AA5868" t="s">
        <v>373</v>
      </c>
      <c r="AB5868" s="16">
        <v>12221040</v>
      </c>
      <c r="AC5868" t="s">
        <v>6497</v>
      </c>
      <c r="AD5868">
        <v>40003</v>
      </c>
      <c r="AF5868">
        <v>70003</v>
      </c>
      <c r="AH5868">
        <v>180</v>
      </c>
      <c r="AI5868" s="16" t="s">
        <v>6493</v>
      </c>
      <c r="AJ5868" s="16" t="s">
        <v>6493</v>
      </c>
      <c r="AK5868" s="16" t="s">
        <v>335</v>
      </c>
    </row>
    <row r="5869" spans="2:37">
      <c r="B5869" s="16" t="n">
        <f>10000000+INDEX(编号表!$B:$B,MATCH(F5869,编号表!$A:$A,0))*100000+INDEX(编号表!$F:$F,MATCH(D5869,编号表!$E:$E,0))*1000+INDEX(编号表!$D:$D,MATCH(E5869,编号表!$C:$C,0))*10000+G5869</f>
        <v>12223041</v>
      </c>
      <c r="C5869" s="16" t="inlineStr">
        <is>
          <t xml:space="preserve">问心符</t>
        </is>
      </c>
      <c r="D5869" s="16" t="s">
        <v>105</v>
      </c>
      <c r="E5869" s="16" t="s">
        <v>335</v>
      </c>
      <c r="F5869" s="16" t="s">
        <v>6493</v>
      </c>
      <c r="G5869" s="16">
        <v>41</v>
      </c>
      <c r="I5869">
        <v>60</v>
      </c>
      <c r="J5869" t="str">
        <f t="shared" si="94"/>
        <v>大类_玄品筑基符箓</v>
      </c>
      <c r="K5869" t="s">
        <v>337</v>
      </c>
      <c r="L5869">
        <v>1</v>
      </c>
      <c r="M5869" s="16" t="s">
        <v>6493</v>
      </c>
      <c r="O5869">
        <v>0</v>
      </c>
      <c r="P5869" t="b">
        <v>1</v>
      </c>
      <c r="Q5869"/>
      <c r="R5869" t="b">
        <v>0</v>
      </c>
      <c r="S5869">
        <v>1</v>
      </c>
      <c r="T5869" t="s">
        <v>91</v>
      </c>
      <c r="U5869">
        <v>999</v>
      </c>
      <c r="V5869" s="16" t="s">
        <v>6494</v>
      </c>
      <c r="W5869" s="16">
        <v>11940003</v>
      </c>
      <c r="Y5869" t="inlineStr">
        <is>
          <t xml:space="preserve">降低敌人物理攻击、法术攻击上下限各15%，持续120秒。一次性符箓，使用后消耗。</t>
        </is>
      </c>
      <c r="Z5869" t="inlineStr">
        <is>
          <t xml:space="preserve">|cFFAAAABB一符压念，攻势自衰。|r</t>
        </is>
      </c>
      <c r="AA5869" t="s">
        <v>373</v>
      </c>
      <c r="AB5869" s="16">
        <v>12221041</v>
      </c>
      <c r="AC5869" t="s">
        <v>6497</v>
      </c>
      <c r="AD5869">
        <v>40003</v>
      </c>
      <c r="AF5869">
        <v>70003</v>
      </c>
      <c r="AH5869">
        <v>180</v>
      </c>
      <c r="AI5869" s="16" t="s">
        <v>6493</v>
      </c>
      <c r="AJ5869" s="16" t="s">
        <v>6493</v>
      </c>
      <c r="AK5869" s="16" t="s">
        <v>335</v>
      </c>
    </row>
    <row r="5870" spans="2:37">
      <c r="B5870" s="16" t="n">
        <f>10000000+INDEX(编号表!$B:$B,MATCH(F5870,编号表!$A:$A,0))*100000+INDEX(编号表!$F:$F,MATCH(D5870,编号表!$E:$E,0))*1000+INDEX(编号表!$D:$D,MATCH(E5870,编号表!$C:$C,0))*10000+G5870</f>
        <v>12233000</v>
      </c>
      <c r="C5870" s="16" t="inlineStr">
        <is>
          <t xml:space="preserve">火弹符</t>
        </is>
      </c>
      <c r="D5870" s="16" t="s">
        <v>105</v>
      </c>
      <c r="E5870" s="16" t="s">
        <v>342</v>
      </c>
      <c r="F5870" s="16" t="s">
        <v>6493</v>
      </c>
      <c r="G5870" s="16">
        <v>0</v>
      </c>
      <c r="I5870">
        <v>60</v>
      </c>
      <c r="J5870" t="str">
        <f t="shared" si="94"/>
        <v>大类_玄品金丹符箓</v>
      </c>
      <c r="K5870" t="s">
        <v>337</v>
      </c>
      <c r="L5870">
        <v>1</v>
      </c>
      <c r="M5870" s="16" t="s">
        <v>6493</v>
      </c>
      <c r="O5870">
        <v>0</v>
      </c>
      <c r="P5870" t="b">
        <v>1</v>
      </c>
      <c r="Q5870"/>
      <c r="R5870" t="b">
        <v>0</v>
      </c>
      <c r="S5870">
        <v>1</v>
      </c>
      <c r="T5870" t="s">
        <v>91</v>
      </c>
      <c r="U5870">
        <v>999</v>
      </c>
      <c r="V5870" s="16" t="s">
        <v>6494</v>
      </c>
      <c r="W5870" s="16">
        <v>11530006</v>
      </c>
      <c r="Y5870" t="inlineStr">
        <is>
          <t xml:space="preserve">向一个敌人发射火弹，造成1209点法术伤害。一次性符箓，使用后消耗。</t>
        </is>
      </c>
      <c r="Z5870" t="s">
        <v>6496</v>
      </c>
      <c r="AA5870" t="s">
        <v>373</v>
      </c>
      <c r="AB5870" s="16">
        <v>12221000</v>
      </c>
      <c r="AC5870" t="s">
        <v>6497</v>
      </c>
      <c r="AD5870">
        <v>40003</v>
      </c>
      <c r="AF5870">
        <v>70003</v>
      </c>
      <c r="AH5870">
        <v>900</v>
      </c>
      <c r="AI5870" s="16" t="s">
        <v>6493</v>
      </c>
      <c r="AJ5870" s="16" t="s">
        <v>6493</v>
      </c>
      <c r="AK5870" s="16" t="s">
        <v>342</v>
      </c>
    </row>
    <row r="5871" spans="2:37">
      <c r="B5871" s="16" t="n">
        <f>10000000+INDEX(编号表!$B:$B,MATCH(F5871,编号表!$A:$A,0))*100000+INDEX(编号表!$F:$F,MATCH(D5871,编号表!$E:$E,0))*1000+INDEX(编号表!$D:$D,MATCH(E5871,编号表!$C:$C,0))*10000+G5871</f>
        <v>12233001</v>
      </c>
      <c r="C5871" s="16" t="inlineStr">
        <is>
          <t xml:space="preserve">火云符</t>
        </is>
      </c>
      <c r="D5871" s="16" t="s">
        <v>105</v>
      </c>
      <c r="E5871" s="16" t="s">
        <v>342</v>
      </c>
      <c r="F5871" s="16" t="s">
        <v>6493</v>
      </c>
      <c r="G5871" s="16">
        <v>1</v>
      </c>
      <c r="I5871">
        <v>60</v>
      </c>
      <c r="J5871" t="str">
        <f t="shared" si="94"/>
        <v>大类_玄品金丹符箓</v>
      </c>
      <c r="K5871" t="s">
        <v>337</v>
      </c>
      <c r="L5871">
        <v>1</v>
      </c>
      <c r="M5871" s="16" t="s">
        <v>6493</v>
      </c>
      <c r="O5871">
        <v>0</v>
      </c>
      <c r="P5871" t="b">
        <v>1</v>
      </c>
      <c r="Q5871"/>
      <c r="R5871" t="b">
        <v>0</v>
      </c>
      <c r="S5871">
        <v>1</v>
      </c>
      <c r="T5871" t="s">
        <v>91</v>
      </c>
      <c r="U5871">
        <v>999</v>
      </c>
      <c r="V5871" s="16" t="s">
        <v>6494</v>
      </c>
      <c r="W5871" s="16">
        <v>11540006</v>
      </c>
      <c r="Y5871" t="inlineStr">
        <is>
          <t xml:space="preserve">在目标地点形成半径220码的固定火云，每秒对范围内敌人造成302点法术伤害，持续120秒。一次性符箓，使用后消耗。</t>
        </is>
      </c>
      <c r="Z5871" t="s">
        <v>6500</v>
      </c>
      <c r="AA5871" t="s">
        <v>373</v>
      </c>
      <c r="AB5871" s="16">
        <v>12221001</v>
      </c>
      <c r="AC5871" t="s">
        <v>6497</v>
      </c>
      <c r="AD5871">
        <v>40003</v>
      </c>
      <c r="AF5871">
        <v>70003</v>
      </c>
      <c r="AH5871">
        <v>900</v>
      </c>
      <c r="AI5871" s="16" t="s">
        <v>6493</v>
      </c>
      <c r="AJ5871" s="16" t="s">
        <v>6493</v>
      </c>
      <c r="AK5871" s="16" t="s">
        <v>342</v>
      </c>
    </row>
    <row r="5872" spans="2:37">
      <c r="B5872" s="16" t="n">
        <f>10000000+INDEX(编号表!$B:$B,MATCH(F5872,编号表!$A:$A,0))*100000+INDEX(编号表!$F:$F,MATCH(D5872,编号表!$E:$E,0))*1000+INDEX(编号表!$D:$D,MATCH(E5872,编号表!$C:$C,0))*10000+G5872</f>
        <v>12233002</v>
      </c>
      <c r="C5872" s="16" t="inlineStr">
        <is>
          <t xml:space="preserve">冰锥符</t>
        </is>
      </c>
      <c r="D5872" s="16" t="s">
        <v>105</v>
      </c>
      <c r="E5872" s="16" t="s">
        <v>342</v>
      </c>
      <c r="F5872" s="16" t="s">
        <v>6493</v>
      </c>
      <c r="G5872" s="16">
        <v>2</v>
      </c>
      <c r="I5872">
        <v>60</v>
      </c>
      <c r="J5872" t="str">
        <f t="shared" si="94"/>
        <v>大类_玄品金丹符箓</v>
      </c>
      <c r="K5872" t="s">
        <v>337</v>
      </c>
      <c r="L5872">
        <v>1</v>
      </c>
      <c r="M5872" s="16" t="s">
        <v>6493</v>
      </c>
      <c r="O5872">
        <v>0</v>
      </c>
      <c r="P5872" t="b">
        <v>1</v>
      </c>
      <c r="Q5872"/>
      <c r="R5872" t="b">
        <v>0</v>
      </c>
      <c r="S5872">
        <v>1</v>
      </c>
      <c r="T5872" t="s">
        <v>91</v>
      </c>
      <c r="U5872">
        <v>999</v>
      </c>
      <c r="V5872" s="16" t="s">
        <v>6494</v>
      </c>
      <c r="W5872" s="16">
        <v>11550006</v>
      </c>
      <c r="Y5872" t="inlineStr">
        <is>
          <t xml:space="preserve">向一个敌人发射冰锥，造成907点法术伤害。一次性符箓，使用后消耗。</t>
        </is>
      </c>
      <c r="Z5872" t="inlineStr">
        <is>
          <t xml:space="preserve">|cFFAAAABB水凝一线，寒锋破空。|r</t>
        </is>
      </c>
      <c r="AA5872" t="s">
        <v>373</v>
      </c>
      <c r="AB5872" s="16">
        <v>12221002</v>
      </c>
      <c r="AC5872" t="s">
        <v>6497</v>
      </c>
      <c r="AD5872">
        <v>40003</v>
      </c>
      <c r="AF5872">
        <v>70003</v>
      </c>
      <c r="AH5872">
        <v>900</v>
      </c>
      <c r="AI5872" s="16" t="s">
        <v>6493</v>
      </c>
      <c r="AJ5872" s="16" t="s">
        <v>6493</v>
      </c>
      <c r="AK5872" s="16" t="s">
        <v>342</v>
      </c>
    </row>
    <row r="5873" spans="2:37">
      <c r="B5873" s="16" t="n">
        <f>10000000+INDEX(编号表!$B:$B,MATCH(F5873,编号表!$A:$A,0))*100000+INDEX(编号表!$F:$F,MATCH(D5873,编号表!$E:$E,0))*1000+INDEX(编号表!$D:$D,MATCH(E5873,编号表!$C:$C,0))*10000+G5873</f>
        <v>12233003</v>
      </c>
      <c r="C5873" s="16" t="inlineStr">
        <is>
          <t xml:space="preserve">金刃符</t>
        </is>
      </c>
      <c r="D5873" s="16" t="s">
        <v>105</v>
      </c>
      <c r="E5873" s="16" t="s">
        <v>342</v>
      </c>
      <c r="F5873" s="16" t="s">
        <v>6493</v>
      </c>
      <c r="G5873" s="16">
        <v>3</v>
      </c>
      <c r="I5873">
        <v>60</v>
      </c>
      <c r="J5873" t="str">
        <f t="shared" si="94"/>
        <v>大类_玄品金丹符箓</v>
      </c>
      <c r="K5873" t="s">
        <v>337</v>
      </c>
      <c r="L5873">
        <v>1</v>
      </c>
      <c r="M5873" s="16" t="s">
        <v>6493</v>
      </c>
      <c r="O5873">
        <v>0</v>
      </c>
      <c r="P5873" t="b">
        <v>1</v>
      </c>
      <c r="Q5873"/>
      <c r="R5873" t="b">
        <v>0</v>
      </c>
      <c r="S5873">
        <v>1</v>
      </c>
      <c r="T5873" t="s">
        <v>91</v>
      </c>
      <c r="U5873">
        <v>999</v>
      </c>
      <c r="V5873" s="16" t="s">
        <v>6494</v>
      </c>
      <c r="W5873" s="16">
        <v>11560006</v>
      </c>
      <c r="Y5873" t="inlineStr">
        <is>
          <t xml:space="preserve">对前方直线内敌人造成基础907点法术伤害；伤害随距离衰减，范围边缘为基础伤害的70%。一次性符箓，使用后消耗。</t>
        </is>
      </c>
      <c r="Z5873" t="s">
        <v>6506</v>
      </c>
      <c r="AA5873" t="s">
        <v>373</v>
      </c>
      <c r="AB5873" s="16">
        <v>12221003</v>
      </c>
      <c r="AC5873" t="s">
        <v>6497</v>
      </c>
      <c r="AD5873">
        <v>40003</v>
      </c>
      <c r="AF5873">
        <v>70003</v>
      </c>
      <c r="AH5873">
        <v>900</v>
      </c>
      <c r="AI5873" s="16" t="s">
        <v>6493</v>
      </c>
      <c r="AJ5873" s="16" t="s">
        <v>6493</v>
      </c>
      <c r="AK5873" s="16" t="s">
        <v>342</v>
      </c>
    </row>
    <row r="5874" spans="2:37">
      <c r="B5874" s="16" t="n">
        <f>10000000+INDEX(编号表!$B:$B,MATCH(F5874,编号表!$A:$A,0))*100000+INDEX(编号表!$F:$F,MATCH(D5874,编号表!$E:$E,0))*1000+INDEX(编号表!$D:$D,MATCH(E5874,编号表!$C:$C,0))*10000+G5874</f>
        <v>12233004</v>
      </c>
      <c r="C5874" s="16" t="inlineStr">
        <is>
          <t xml:space="preserve">落石符</t>
        </is>
      </c>
      <c r="D5874" s="16" t="s">
        <v>105</v>
      </c>
      <c r="E5874" s="16" t="s">
        <v>342</v>
      </c>
      <c r="F5874" s="16" t="s">
        <v>6493</v>
      </c>
      <c r="G5874" s="16">
        <v>4</v>
      </c>
      <c r="I5874">
        <v>60</v>
      </c>
      <c r="J5874" t="str">
        <f t="shared" si="94"/>
        <v>大类_玄品金丹符箓</v>
      </c>
      <c r="K5874" t="s">
        <v>337</v>
      </c>
      <c r="L5874">
        <v>1</v>
      </c>
      <c r="M5874" s="16" t="s">
        <v>6493</v>
      </c>
      <c r="O5874">
        <v>0</v>
      </c>
      <c r="P5874" t="b">
        <v>1</v>
      </c>
      <c r="Q5874"/>
      <c r="R5874" t="b">
        <v>0</v>
      </c>
      <c r="S5874">
        <v>1</v>
      </c>
      <c r="T5874" t="s">
        <v>91</v>
      </c>
      <c r="U5874">
        <v>999</v>
      </c>
      <c r="V5874" s="16" t="s">
        <v>6494</v>
      </c>
      <c r="W5874" s="16">
        <v>11570006</v>
      </c>
      <c r="Y5874" t="inlineStr">
        <is>
          <t xml:space="preserve">对目标小范围内敌人造成1008点法术伤害。一次性符箓，使用后消耗。</t>
        </is>
      </c>
      <c r="Z5874" t="s">
        <v>6509</v>
      </c>
      <c r="AA5874" t="s">
        <v>373</v>
      </c>
      <c r="AB5874" s="16">
        <v>12221004</v>
      </c>
      <c r="AC5874" t="s">
        <v>6497</v>
      </c>
      <c r="AD5874">
        <v>40003</v>
      </c>
      <c r="AF5874">
        <v>70003</v>
      </c>
      <c r="AH5874">
        <v>900</v>
      </c>
      <c r="AI5874" s="16" t="s">
        <v>6493</v>
      </c>
      <c r="AJ5874" s="16" t="s">
        <v>6493</v>
      </c>
      <c r="AK5874" s="16" t="s">
        <v>342</v>
      </c>
    </row>
    <row r="5875" spans="2:37">
      <c r="B5875" s="16" t="n">
        <f>10000000+INDEX(编号表!$B:$B,MATCH(F5875,编号表!$A:$A,0))*100000+INDEX(编号表!$F:$F,MATCH(D5875,编号表!$E:$E,0))*1000+INDEX(编号表!$D:$D,MATCH(E5875,编号表!$C:$C,0))*10000+G5875</f>
        <v>12233005</v>
      </c>
      <c r="C5875" s="16" t="inlineStr">
        <is>
          <t xml:space="preserve">雷击符</t>
        </is>
      </c>
      <c r="D5875" s="16" t="s">
        <v>105</v>
      </c>
      <c r="E5875" s="16" t="s">
        <v>342</v>
      </c>
      <c r="F5875" s="16" t="s">
        <v>6493</v>
      </c>
      <c r="G5875" s="16">
        <v>5</v>
      </c>
      <c r="I5875">
        <v>60</v>
      </c>
      <c r="J5875" t="str">
        <f t="shared" si="94"/>
        <v>大类_玄品金丹符箓</v>
      </c>
      <c r="K5875" t="s">
        <v>337</v>
      </c>
      <c r="L5875">
        <v>1</v>
      </c>
      <c r="M5875" s="16" t="s">
        <v>6493</v>
      </c>
      <c r="O5875">
        <v>0</v>
      </c>
      <c r="P5875" t="b">
        <v>1</v>
      </c>
      <c r="Q5875"/>
      <c r="R5875" t="b">
        <v>0</v>
      </c>
      <c r="S5875">
        <v>1</v>
      </c>
      <c r="T5875" t="s">
        <v>91</v>
      </c>
      <c r="U5875">
        <v>999</v>
      </c>
      <c r="V5875" s="16" t="s">
        <v>6494</v>
      </c>
      <c r="W5875" s="16">
        <v>11580006</v>
      </c>
      <c r="Y5875" t="inlineStr">
        <is>
          <t xml:space="preserve">对一个敌人造成806点法术伤害。一次性符箓，使用后消耗。</t>
        </is>
      </c>
      <c r="Z5875" t="s">
        <v>6512</v>
      </c>
      <c r="AA5875" t="s">
        <v>373</v>
      </c>
      <c r="AB5875" s="16">
        <v>12221005</v>
      </c>
      <c r="AC5875" t="s">
        <v>6497</v>
      </c>
      <c r="AD5875">
        <v>40003</v>
      </c>
      <c r="AF5875">
        <v>70003</v>
      </c>
      <c r="AH5875">
        <v>900</v>
      </c>
      <c r="AI5875" s="16" t="s">
        <v>6493</v>
      </c>
      <c r="AJ5875" s="16" t="s">
        <v>6493</v>
      </c>
      <c r="AK5875" s="16" t="s">
        <v>342</v>
      </c>
    </row>
    <row r="5876" spans="2:37">
      <c r="B5876" s="16" t="n">
        <f>10000000+INDEX(编号表!$B:$B,MATCH(F5876,编号表!$A:$A,0))*100000+INDEX(编号表!$F:$F,MATCH(D5876,编号表!$E:$E,0))*1000+INDEX(编号表!$D:$D,MATCH(E5876,编号表!$C:$C,0))*10000+G5876</f>
        <v>12233006</v>
      </c>
      <c r="C5876" s="16" t="inlineStr">
        <is>
          <t xml:space="preserve">裂甲符</t>
        </is>
      </c>
      <c r="D5876" s="16" t="s">
        <v>105</v>
      </c>
      <c r="E5876" s="16" t="s">
        <v>342</v>
      </c>
      <c r="F5876" s="16" t="s">
        <v>6493</v>
      </c>
      <c r="G5876" s="16">
        <v>6</v>
      </c>
      <c r="I5876">
        <v>60</v>
      </c>
      <c r="J5876" t="str">
        <f t="shared" si="94"/>
        <v>大类_玄品金丹符箓</v>
      </c>
      <c r="K5876" t="s">
        <v>337</v>
      </c>
      <c r="L5876">
        <v>1</v>
      </c>
      <c r="M5876" s="16" t="s">
        <v>6493</v>
      </c>
      <c r="O5876">
        <v>0</v>
      </c>
      <c r="P5876" t="b">
        <v>1</v>
      </c>
      <c r="Q5876"/>
      <c r="R5876" t="b">
        <v>0</v>
      </c>
      <c r="S5876">
        <v>1</v>
      </c>
      <c r="T5876" t="s">
        <v>91</v>
      </c>
      <c r="U5876">
        <v>999</v>
      </c>
      <c r="V5876" s="16" t="s">
        <v>6494</v>
      </c>
      <c r="W5876" s="16">
        <v>11590006</v>
      </c>
      <c r="Y5876" t="inlineStr">
        <is>
          <t xml:space="preserve">降低敌人的物理、法术防御上下限各22.5%，持续120秒。一次性符箓，使用后消耗。</t>
        </is>
      </c>
      <c r="Z5876" t="s">
        <v>6515</v>
      </c>
      <c r="AA5876" t="s">
        <v>373</v>
      </c>
      <c r="AB5876" s="16">
        <v>12221006</v>
      </c>
      <c r="AC5876" t="s">
        <v>6497</v>
      </c>
      <c r="AD5876">
        <v>40003</v>
      </c>
      <c r="AF5876">
        <v>70003</v>
      </c>
      <c r="AH5876">
        <v>900</v>
      </c>
      <c r="AI5876" s="16" t="s">
        <v>6493</v>
      </c>
      <c r="AJ5876" s="16" t="s">
        <v>6493</v>
      </c>
      <c r="AK5876" s="16" t="s">
        <v>342</v>
      </c>
    </row>
    <row r="5877" spans="2:37">
      <c r="B5877" s="16" t="n">
        <f>10000000+INDEX(编号表!$B:$B,MATCH(F5877,编号表!$A:$A,0))*100000+INDEX(编号表!$F:$F,MATCH(D5877,编号表!$E:$E,0))*1000+INDEX(编号表!$D:$D,MATCH(E5877,编号表!$C:$C,0))*10000+G5877</f>
        <v>12233007</v>
      </c>
      <c r="C5877" s="16" t="inlineStr">
        <is>
          <t xml:space="preserve">惊魂符</t>
        </is>
      </c>
      <c r="D5877" s="16" t="s">
        <v>105</v>
      </c>
      <c r="E5877" s="16" t="s">
        <v>342</v>
      </c>
      <c r="F5877" s="16" t="s">
        <v>6493</v>
      </c>
      <c r="G5877" s="16">
        <v>7</v>
      </c>
      <c r="I5877">
        <v>60</v>
      </c>
      <c r="J5877" t="str">
        <f t="shared" si="94"/>
        <v>大类_玄品金丹符箓</v>
      </c>
      <c r="K5877" t="s">
        <v>337</v>
      </c>
      <c r="L5877">
        <v>1</v>
      </c>
      <c r="M5877" s="16" t="s">
        <v>6493</v>
      </c>
      <c r="O5877">
        <v>0</v>
      </c>
      <c r="P5877" t="b">
        <v>1</v>
      </c>
      <c r="Q5877"/>
      <c r="R5877" t="b">
        <v>0</v>
      </c>
      <c r="S5877">
        <v>1</v>
      </c>
      <c r="T5877" t="s">
        <v>91</v>
      </c>
      <c r="U5877">
        <v>999</v>
      </c>
      <c r="V5877" s="16" t="s">
        <v>6494</v>
      </c>
      <c r="W5877" s="16">
        <v>11600006</v>
      </c>
      <c r="Y5877" t="inlineStr">
        <is>
          <t xml:space="preserve">对一个敌人造成1008点神识系法术伤害。一次性符箓，使用后消耗。</t>
        </is>
      </c>
      <c r="Z5877" t="s">
        <v>6518</v>
      </c>
      <c r="AA5877" t="s">
        <v>373</v>
      </c>
      <c r="AB5877" s="16">
        <v>12221007</v>
      </c>
      <c r="AC5877" t="s">
        <v>6497</v>
      </c>
      <c r="AD5877">
        <v>40003</v>
      </c>
      <c r="AF5877">
        <v>70003</v>
      </c>
      <c r="AH5877">
        <v>900</v>
      </c>
      <c r="AI5877" s="16" t="s">
        <v>6493</v>
      </c>
      <c r="AJ5877" s="16" t="s">
        <v>6493</v>
      </c>
      <c r="AK5877" s="16" t="s">
        <v>342</v>
      </c>
    </row>
    <row r="5878" spans="2:37">
      <c r="B5878" s="16" t="n">
        <f>10000000+INDEX(编号表!$B:$B,MATCH(F5878,编号表!$A:$A,0))*100000+INDEX(编号表!$F:$F,MATCH(D5878,编号表!$E:$E,0))*1000+INDEX(编号表!$D:$D,MATCH(E5878,编号表!$C:$C,0))*10000+G5878</f>
        <v>12233008</v>
      </c>
      <c r="C5878" s="16" t="inlineStr">
        <is>
          <t xml:space="preserve">金刚符</t>
        </is>
      </c>
      <c r="D5878" s="16" t="s">
        <v>105</v>
      </c>
      <c r="E5878" s="16" t="s">
        <v>342</v>
      </c>
      <c r="F5878" s="16" t="s">
        <v>6493</v>
      </c>
      <c r="G5878" s="16">
        <v>8</v>
      </c>
      <c r="I5878">
        <v>60</v>
      </c>
      <c r="J5878" t="str">
        <f t="shared" si="94"/>
        <v>大类_玄品金丹符箓</v>
      </c>
      <c r="K5878" t="s">
        <v>337</v>
      </c>
      <c r="L5878">
        <v>1</v>
      </c>
      <c r="M5878" s="16" t="s">
        <v>6493</v>
      </c>
      <c r="O5878">
        <v>0</v>
      </c>
      <c r="P5878" t="b">
        <v>1</v>
      </c>
      <c r="Q5878"/>
      <c r="R5878" t="b">
        <v>0</v>
      </c>
      <c r="S5878">
        <v>1</v>
      </c>
      <c r="T5878" t="s">
        <v>91</v>
      </c>
      <c r="U5878">
        <v>999</v>
      </c>
      <c r="V5878" s="16" t="s">
        <v>6494</v>
      </c>
      <c r="W5878" s="16">
        <v>11610006</v>
      </c>
      <c r="Y5878" t="inlineStr">
        <is>
          <t xml:space="preserve">自身或友方获得吸收984点伤害的护盾，持续120秒。一次性符箓，使用后消耗。</t>
        </is>
      </c>
      <c r="Z5878" t="s">
        <v>6521</v>
      </c>
      <c r="AA5878" t="s">
        <v>373</v>
      </c>
      <c r="AB5878" s="16">
        <v>12221008</v>
      </c>
      <c r="AC5878" t="s">
        <v>6497</v>
      </c>
      <c r="AD5878">
        <v>40003</v>
      </c>
      <c r="AF5878">
        <v>70003</v>
      </c>
      <c r="AH5878">
        <v>900</v>
      </c>
      <c r="AI5878" s="16" t="s">
        <v>6493</v>
      </c>
      <c r="AJ5878" s="16" t="s">
        <v>6493</v>
      </c>
      <c r="AK5878" s="16" t="s">
        <v>342</v>
      </c>
    </row>
    <row r="5879" spans="2:37">
      <c r="B5879" s="16" t="n">
        <f>10000000+INDEX(编号表!$B:$B,MATCH(F5879,编号表!$A:$A,0))*100000+INDEX(编号表!$F:$F,MATCH(D5879,编号表!$E:$E,0))*1000+INDEX(编号表!$D:$D,MATCH(E5879,编号表!$C:$C,0))*10000+G5879</f>
        <v>12233009</v>
      </c>
      <c r="C5879" s="16" t="inlineStr">
        <is>
          <t xml:space="preserve">铁甲符</t>
        </is>
      </c>
      <c r="D5879" s="16" t="s">
        <v>105</v>
      </c>
      <c r="E5879" s="16" t="s">
        <v>342</v>
      </c>
      <c r="F5879" s="16" t="s">
        <v>6493</v>
      </c>
      <c r="G5879" s="16">
        <v>9</v>
      </c>
      <c r="I5879">
        <v>60</v>
      </c>
      <c r="J5879" t="str">
        <f t="shared" si="94"/>
        <v>大类_玄品金丹符箓</v>
      </c>
      <c r="K5879" t="s">
        <v>337</v>
      </c>
      <c r="L5879">
        <v>1</v>
      </c>
      <c r="M5879" s="16" t="s">
        <v>6493</v>
      </c>
      <c r="O5879">
        <v>0</v>
      </c>
      <c r="P5879" t="b">
        <v>1</v>
      </c>
      <c r="Q5879"/>
      <c r="R5879" t="b">
        <v>0</v>
      </c>
      <c r="S5879">
        <v>1</v>
      </c>
      <c r="T5879" t="s">
        <v>91</v>
      </c>
      <c r="U5879">
        <v>999</v>
      </c>
      <c r="V5879" s="16" t="s">
        <v>6494</v>
      </c>
      <c r="W5879" s="16">
        <v>11620006</v>
      </c>
      <c r="Y5879" t="inlineStr">
        <is>
          <t xml:space="preserve">提高自身或友方物理防御上下限各22.5%，持续120秒。一次性符箓，使用后消耗。</t>
        </is>
      </c>
      <c r="Z5879" t="s">
        <v>6524</v>
      </c>
      <c r="AA5879" t="s">
        <v>373</v>
      </c>
      <c r="AB5879" s="16">
        <v>12221009</v>
      </c>
      <c r="AC5879" t="s">
        <v>6497</v>
      </c>
      <c r="AD5879">
        <v>40003</v>
      </c>
      <c r="AF5879">
        <v>70003</v>
      </c>
      <c r="AH5879">
        <v>900</v>
      </c>
      <c r="AI5879" s="16" t="s">
        <v>6493</v>
      </c>
      <c r="AJ5879" s="16" t="s">
        <v>6493</v>
      </c>
      <c r="AK5879" s="16" t="s">
        <v>342</v>
      </c>
    </row>
    <row r="5880" spans="2:37">
      <c r="B5880" s="16" t="n">
        <f>10000000+INDEX(编号表!$B:$B,MATCH(F5880,编号表!$A:$A,0))*100000+INDEX(编号表!$F:$F,MATCH(D5880,编号表!$E:$E,0))*1000+INDEX(编号表!$D:$D,MATCH(E5880,编号表!$C:$C,0))*10000+G5880</f>
        <v>12233010</v>
      </c>
      <c r="C5880" s="16" t="inlineStr">
        <is>
          <t xml:space="preserve">水幕符</t>
        </is>
      </c>
      <c r="D5880" s="16" t="s">
        <v>105</v>
      </c>
      <c r="E5880" s="16" t="s">
        <v>342</v>
      </c>
      <c r="F5880" s="16" t="s">
        <v>6493</v>
      </c>
      <c r="G5880" s="16">
        <v>10</v>
      </c>
      <c r="I5880">
        <v>60</v>
      </c>
      <c r="J5880" t="str">
        <f t="shared" si="94"/>
        <v>大类_玄品金丹符箓</v>
      </c>
      <c r="K5880" t="s">
        <v>337</v>
      </c>
      <c r="L5880">
        <v>1</v>
      </c>
      <c r="M5880" s="16" t="s">
        <v>6493</v>
      </c>
      <c r="O5880">
        <v>0</v>
      </c>
      <c r="P5880" t="b">
        <v>1</v>
      </c>
      <c r="Q5880"/>
      <c r="R5880" t="b">
        <v>0</v>
      </c>
      <c r="S5880">
        <v>1</v>
      </c>
      <c r="T5880" t="s">
        <v>91</v>
      </c>
      <c r="U5880">
        <v>999</v>
      </c>
      <c r="V5880" s="16" t="s">
        <v>6494</v>
      </c>
      <c r="W5880" s="16">
        <v>11630006</v>
      </c>
      <c r="Y5880" t="inlineStr">
        <is>
          <t xml:space="preserve">提高自身或友方法术防御上下限各30%，持续120秒。一次性符箓，使用后消耗。</t>
        </is>
      </c>
      <c r="Z5880" t="inlineStr">
        <is>
          <t xml:space="preserve">|cFFAAAABB水幕层叠，化散来袭术力。|r</t>
        </is>
      </c>
      <c r="AA5880" t="s">
        <v>373</v>
      </c>
      <c r="AB5880" s="16">
        <v>12221010</v>
      </c>
      <c r="AC5880" t="s">
        <v>6497</v>
      </c>
      <c r="AD5880">
        <v>40003</v>
      </c>
      <c r="AF5880">
        <v>70003</v>
      </c>
      <c r="AH5880">
        <v>900</v>
      </c>
      <c r="AI5880" s="16" t="s">
        <v>6493</v>
      </c>
      <c r="AJ5880" s="16" t="s">
        <v>6493</v>
      </c>
      <c r="AK5880" s="16" t="s">
        <v>342</v>
      </c>
    </row>
    <row r="5881" spans="2:37">
      <c r="B5881" s="16" t="n">
        <f>10000000+INDEX(编号表!$B:$B,MATCH(F5881,编号表!$A:$A,0))*100000+INDEX(编号表!$F:$F,MATCH(D5881,编号表!$E:$E,0))*1000+INDEX(编号表!$D:$D,MATCH(E5881,编号表!$C:$C,0))*10000+G5881</f>
        <v>12233011</v>
      </c>
      <c r="C5881" s="16" t="inlineStr">
        <is>
          <t xml:space="preserve">避火符</t>
        </is>
      </c>
      <c r="D5881" s="16" t="s">
        <v>105</v>
      </c>
      <c r="E5881" s="16" t="s">
        <v>342</v>
      </c>
      <c r="F5881" s="16" t="s">
        <v>6493</v>
      </c>
      <c r="G5881" s="16">
        <v>11</v>
      </c>
      <c r="I5881">
        <v>60</v>
      </c>
      <c r="J5881" t="str">
        <f t="shared" si="94"/>
        <v>大类_玄品金丹符箓</v>
      </c>
      <c r="K5881" t="s">
        <v>337</v>
      </c>
      <c r="L5881">
        <v>1</v>
      </c>
      <c r="M5881" s="16" t="s">
        <v>6493</v>
      </c>
      <c r="O5881">
        <v>0</v>
      </c>
      <c r="P5881" t="b">
        <v>1</v>
      </c>
      <c r="Q5881"/>
      <c r="R5881" t="b">
        <v>0</v>
      </c>
      <c r="S5881">
        <v>1</v>
      </c>
      <c r="T5881" t="s">
        <v>91</v>
      </c>
      <c r="U5881">
        <v>999</v>
      </c>
      <c r="V5881" s="16" t="s">
        <v>6494</v>
      </c>
      <c r="W5881" s="16">
        <v>11640006</v>
      </c>
      <c r="Y5881" t="inlineStr">
        <is>
          <t xml:space="preserve">自身或友方获得30%火行伤害减免，持续120秒。一次性符箓，使用后消耗。</t>
        </is>
      </c>
      <c r="Z5881" t="s">
        <v>6530</v>
      </c>
      <c r="AA5881" t="s">
        <v>373</v>
      </c>
      <c r="AB5881" s="16">
        <v>12221011</v>
      </c>
      <c r="AC5881" t="s">
        <v>6497</v>
      </c>
      <c r="AD5881">
        <v>40003</v>
      </c>
      <c r="AF5881">
        <v>70003</v>
      </c>
      <c r="AH5881">
        <v>900</v>
      </c>
      <c r="AI5881" s="16" t="s">
        <v>6493</v>
      </c>
      <c r="AJ5881" s="16" t="s">
        <v>6493</v>
      </c>
      <c r="AK5881" s="16" t="s">
        <v>342</v>
      </c>
    </row>
    <row r="5882" spans="2:37">
      <c r="B5882" s="16" t="n">
        <f>10000000+INDEX(编号表!$B:$B,MATCH(F5882,编号表!$A:$A,0))*100000+INDEX(编号表!$F:$F,MATCH(D5882,编号表!$E:$E,0))*1000+INDEX(编号表!$D:$D,MATCH(E5882,编号表!$C:$C,0))*10000+G5882</f>
        <v>12233012</v>
      </c>
      <c r="C5882" s="16" t="inlineStr">
        <is>
          <t xml:space="preserve">御寒符</t>
        </is>
      </c>
      <c r="D5882" s="16" t="s">
        <v>105</v>
      </c>
      <c r="E5882" s="16" t="s">
        <v>342</v>
      </c>
      <c r="F5882" s="16" t="s">
        <v>6493</v>
      </c>
      <c r="G5882" s="16">
        <v>12</v>
      </c>
      <c r="I5882">
        <v>60</v>
      </c>
      <c r="J5882" t="str">
        <f t="shared" si="94"/>
        <v>大类_玄品金丹符箓</v>
      </c>
      <c r="K5882" t="s">
        <v>337</v>
      </c>
      <c r="L5882">
        <v>1</v>
      </c>
      <c r="M5882" s="16" t="s">
        <v>6493</v>
      </c>
      <c r="O5882">
        <v>0</v>
      </c>
      <c r="P5882" t="b">
        <v>1</v>
      </c>
      <c r="Q5882"/>
      <c r="R5882" t="b">
        <v>0</v>
      </c>
      <c r="S5882">
        <v>1</v>
      </c>
      <c r="T5882" t="s">
        <v>91</v>
      </c>
      <c r="U5882">
        <v>999</v>
      </c>
      <c r="V5882" s="16" t="s">
        <v>6494</v>
      </c>
      <c r="W5882" s="16">
        <v>11650006</v>
      </c>
      <c r="Y5882" t="inlineStr">
        <is>
          <t xml:space="preserve">自身或友方获得30%水行伤害减免，持续120秒。一次性符箓，使用后消耗。</t>
        </is>
      </c>
      <c r="Z5882" t="s">
        <v>6533</v>
      </c>
      <c r="AA5882" t="s">
        <v>373</v>
      </c>
      <c r="AB5882" s="16">
        <v>12221012</v>
      </c>
      <c r="AC5882" t="s">
        <v>6497</v>
      </c>
      <c r="AD5882">
        <v>40003</v>
      </c>
      <c r="AF5882">
        <v>70003</v>
      </c>
      <c r="AH5882">
        <v>900</v>
      </c>
      <c r="AI5882" s="16" t="s">
        <v>6493</v>
      </c>
      <c r="AJ5882" s="16" t="s">
        <v>6493</v>
      </c>
      <c r="AK5882" s="16" t="s">
        <v>342</v>
      </c>
    </row>
    <row r="5883" spans="2:37">
      <c r="B5883" s="16" t="n">
        <f>10000000+INDEX(编号表!$B:$B,MATCH(F5883,编号表!$A:$A,0))*100000+INDEX(编号表!$F:$F,MATCH(D5883,编号表!$E:$E,0))*1000+INDEX(编号表!$D:$D,MATCH(E5883,编号表!$C:$C,0))*10000+G5883</f>
        <v>12233013</v>
      </c>
      <c r="C5883" s="16" t="inlineStr">
        <is>
          <t xml:space="preserve">镇魂符</t>
        </is>
      </c>
      <c r="D5883" s="16" t="s">
        <v>105</v>
      </c>
      <c r="E5883" s="16" t="s">
        <v>342</v>
      </c>
      <c r="F5883" s="16" t="s">
        <v>6493</v>
      </c>
      <c r="G5883" s="16">
        <v>13</v>
      </c>
      <c r="I5883">
        <v>60</v>
      </c>
      <c r="J5883" t="str">
        <f t="shared" si="94"/>
        <v>大类_玄品金丹符箓</v>
      </c>
      <c r="K5883" t="s">
        <v>337</v>
      </c>
      <c r="L5883">
        <v>1</v>
      </c>
      <c r="M5883" s="16" t="s">
        <v>6493</v>
      </c>
      <c r="O5883">
        <v>0</v>
      </c>
      <c r="P5883" t="b">
        <v>1</v>
      </c>
      <c r="Q5883"/>
      <c r="R5883" t="b">
        <v>0</v>
      </c>
      <c r="S5883">
        <v>1</v>
      </c>
      <c r="T5883" t="s">
        <v>91</v>
      </c>
      <c r="U5883">
        <v>999</v>
      </c>
      <c r="V5883" s="16" t="s">
        <v>6494</v>
      </c>
      <c r="W5883" s="16">
        <v>11660006</v>
      </c>
      <c r="Y5883" t="inlineStr">
        <is>
          <t xml:space="preserve">自身或友方获得37.5%神识伤害减免，持续120秒。一次性符箓，使用后消耗。</t>
        </is>
      </c>
      <c r="Z5883" t="s">
        <v>6536</v>
      </c>
      <c r="AA5883" t="s">
        <v>373</v>
      </c>
      <c r="AB5883" s="16">
        <v>12221013</v>
      </c>
      <c r="AC5883" t="s">
        <v>6497</v>
      </c>
      <c r="AD5883">
        <v>40003</v>
      </c>
      <c r="AF5883">
        <v>70003</v>
      </c>
      <c r="AH5883">
        <v>900</v>
      </c>
      <c r="AI5883" s="16" t="s">
        <v>6493</v>
      </c>
      <c r="AJ5883" s="16" t="s">
        <v>6493</v>
      </c>
      <c r="AK5883" s="16" t="s">
        <v>342</v>
      </c>
    </row>
    <row r="5884" spans="2:37">
      <c r="B5884" s="16" t="n">
        <f>10000000+INDEX(编号表!$B:$B,MATCH(F5884,编号表!$A:$A,0))*100000+INDEX(编号表!$F:$F,MATCH(D5884,编号表!$E:$E,0))*1000+INDEX(编号表!$D:$D,MATCH(E5884,编号表!$C:$C,0))*10000+G5884</f>
        <v>12233014</v>
      </c>
      <c r="C5884" s="16" t="inlineStr">
        <is>
          <t xml:space="preserve">定身符</t>
        </is>
      </c>
      <c r="D5884" s="16" t="s">
        <v>105</v>
      </c>
      <c r="E5884" s="16" t="s">
        <v>342</v>
      </c>
      <c r="F5884" s="16" t="s">
        <v>6493</v>
      </c>
      <c r="G5884" s="16">
        <v>14</v>
      </c>
      <c r="I5884">
        <v>60</v>
      </c>
      <c r="J5884" t="str">
        <f t="shared" si="94"/>
        <v>大类_玄品金丹符箓</v>
      </c>
      <c r="K5884" t="s">
        <v>337</v>
      </c>
      <c r="L5884">
        <v>1</v>
      </c>
      <c r="M5884" s="16" t="s">
        <v>6493</v>
      </c>
      <c r="O5884">
        <v>0</v>
      </c>
      <c r="P5884" t="b">
        <v>1</v>
      </c>
      <c r="Q5884"/>
      <c r="R5884" t="b">
        <v>0</v>
      </c>
      <c r="S5884">
        <v>1</v>
      </c>
      <c r="T5884" t="s">
        <v>91</v>
      </c>
      <c r="U5884">
        <v>999</v>
      </c>
      <c r="V5884" s="16" t="s">
        <v>6494</v>
      </c>
      <c r="W5884" s="16">
        <v>11670006</v>
      </c>
      <c r="Y5884" t="inlineStr">
        <is>
          <t xml:space="preserve">使一个敌人定身2秒，不能移动，仍可普攻、施法。一次性符箓，使用后消耗。</t>
        </is>
      </c>
      <c r="Z5884" t="s">
        <v>6539</v>
      </c>
      <c r="AA5884" t="s">
        <v>373</v>
      </c>
      <c r="AB5884" s="16">
        <v>12221014</v>
      </c>
      <c r="AC5884" t="s">
        <v>6497</v>
      </c>
      <c r="AD5884">
        <v>40003</v>
      </c>
      <c r="AF5884">
        <v>70003</v>
      </c>
      <c r="AH5884">
        <v>900</v>
      </c>
      <c r="AI5884" s="16" t="s">
        <v>6493</v>
      </c>
      <c r="AJ5884" s="16" t="s">
        <v>6493</v>
      </c>
      <c r="AK5884" s="16" t="s">
        <v>342</v>
      </c>
    </row>
    <row r="5885" spans="2:37">
      <c r="B5885" s="16" t="n">
        <f>10000000+INDEX(编号表!$B:$B,MATCH(F5885,编号表!$A:$A,0))*100000+INDEX(编号表!$F:$F,MATCH(D5885,编号表!$E:$E,0))*1000+INDEX(编号表!$D:$D,MATCH(E5885,编号表!$C:$C,0))*10000+G5885</f>
        <v>12233015</v>
      </c>
      <c r="C5885" s="16" t="inlineStr">
        <is>
          <t xml:space="preserve">缚藤符</t>
        </is>
      </c>
      <c r="D5885" s="16" t="s">
        <v>105</v>
      </c>
      <c r="E5885" s="16" t="s">
        <v>342</v>
      </c>
      <c r="F5885" s="16" t="s">
        <v>6493</v>
      </c>
      <c r="G5885" s="16">
        <v>15</v>
      </c>
      <c r="I5885">
        <v>60</v>
      </c>
      <c r="J5885" t="str">
        <f t="shared" si="94"/>
        <v>大类_玄品金丹符箓</v>
      </c>
      <c r="K5885" t="s">
        <v>337</v>
      </c>
      <c r="L5885">
        <v>1</v>
      </c>
      <c r="M5885" s="16" t="s">
        <v>6493</v>
      </c>
      <c r="O5885">
        <v>0</v>
      </c>
      <c r="P5885" t="b">
        <v>1</v>
      </c>
      <c r="Q5885"/>
      <c r="R5885" t="b">
        <v>0</v>
      </c>
      <c r="S5885">
        <v>1</v>
      </c>
      <c r="T5885" t="s">
        <v>91</v>
      </c>
      <c r="U5885">
        <v>999</v>
      </c>
      <c r="V5885" s="16" t="s">
        <v>6494</v>
      </c>
      <c r="W5885" s="16">
        <v>11680006</v>
      </c>
      <c r="Y5885" t="inlineStr">
        <is>
          <t xml:space="preserve">使小范围敌人定身2秒，不能移动，仍可普攻、施法。一次性符箓，使用后消耗。</t>
        </is>
      </c>
      <c r="Z5885" t="s">
        <v>6542</v>
      </c>
      <c r="AA5885" t="s">
        <v>373</v>
      </c>
      <c r="AB5885" s="16">
        <v>12221015</v>
      </c>
      <c r="AC5885" t="s">
        <v>6497</v>
      </c>
      <c r="AD5885">
        <v>40003</v>
      </c>
      <c r="AF5885">
        <v>70003</v>
      </c>
      <c r="AH5885">
        <v>900</v>
      </c>
      <c r="AI5885" s="16" t="s">
        <v>6493</v>
      </c>
      <c r="AJ5885" s="16" t="s">
        <v>6493</v>
      </c>
      <c r="AK5885" s="16" t="s">
        <v>342</v>
      </c>
    </row>
    <row r="5886" spans="2:37">
      <c r="B5886" s="16" t="n">
        <f>10000000+INDEX(编号表!$B:$B,MATCH(F5886,编号表!$A:$A,0))*100000+INDEX(编号表!$F:$F,MATCH(D5886,编号表!$E:$E,0))*1000+INDEX(编号表!$D:$D,MATCH(E5886,编号表!$C:$C,0))*10000+G5886</f>
        <v>12233016</v>
      </c>
      <c r="C5886" s="16" t="inlineStr">
        <is>
          <t xml:space="preserve">流沙符</t>
        </is>
      </c>
      <c r="D5886" s="16" t="s">
        <v>105</v>
      </c>
      <c r="E5886" s="16" t="s">
        <v>342</v>
      </c>
      <c r="F5886" s="16" t="s">
        <v>6493</v>
      </c>
      <c r="G5886" s="16">
        <v>16</v>
      </c>
      <c r="I5886">
        <v>60</v>
      </c>
      <c r="J5886" t="str">
        <f t="shared" si="94"/>
        <v>大类_玄品金丹符箓</v>
      </c>
      <c r="K5886" t="s">
        <v>337</v>
      </c>
      <c r="L5886">
        <v>1</v>
      </c>
      <c r="M5886" s="16" t="s">
        <v>6493</v>
      </c>
      <c r="O5886">
        <v>0</v>
      </c>
      <c r="P5886" t="b">
        <v>1</v>
      </c>
      <c r="Q5886"/>
      <c r="R5886" t="b">
        <v>0</v>
      </c>
      <c r="S5886">
        <v>1</v>
      </c>
      <c r="T5886" t="s">
        <v>91</v>
      </c>
      <c r="U5886">
        <v>999</v>
      </c>
      <c r="V5886" s="16" t="s">
        <v>6494</v>
      </c>
      <c r="W5886" s="16">
        <v>11690006</v>
      </c>
      <c r="Y5886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5886" t="s">
        <v>6545</v>
      </c>
      <c r="AA5886" t="s">
        <v>373</v>
      </c>
      <c r="AB5886" s="16">
        <v>12221016</v>
      </c>
      <c r="AC5886" t="s">
        <v>6497</v>
      </c>
      <c r="AD5886">
        <v>40003</v>
      </c>
      <c r="AF5886">
        <v>70003</v>
      </c>
      <c r="AH5886">
        <v>900</v>
      </c>
      <c r="AI5886" s="16" t="s">
        <v>6493</v>
      </c>
      <c r="AJ5886" s="16" t="s">
        <v>6493</v>
      </c>
      <c r="AK5886" s="16" t="s">
        <v>342</v>
      </c>
    </row>
    <row r="5887" spans="2:37">
      <c r="B5887" s="16" t="n">
        <f>10000000+INDEX(编号表!$B:$B,MATCH(F5887,编号表!$A:$A,0))*100000+INDEX(编号表!$F:$F,MATCH(D5887,编号表!$E:$E,0))*1000+INDEX(编号表!$D:$D,MATCH(E5887,编号表!$C:$C,0))*10000+G5887</f>
        <v>12233017</v>
      </c>
      <c r="C5887" s="16" t="inlineStr">
        <is>
          <t xml:space="preserve">封窍符</t>
        </is>
      </c>
      <c r="D5887" s="16" t="s">
        <v>105</v>
      </c>
      <c r="E5887" s="16" t="s">
        <v>342</v>
      </c>
      <c r="F5887" s="16" t="s">
        <v>6493</v>
      </c>
      <c r="G5887" s="16">
        <v>17</v>
      </c>
      <c r="I5887">
        <v>60</v>
      </c>
      <c r="J5887" t="str">
        <f t="shared" si="94"/>
        <v>大类_玄品金丹符箓</v>
      </c>
      <c r="K5887" t="s">
        <v>337</v>
      </c>
      <c r="L5887">
        <v>1</v>
      </c>
      <c r="M5887" s="16" t="s">
        <v>6493</v>
      </c>
      <c r="O5887">
        <v>0</v>
      </c>
      <c r="P5887" t="b">
        <v>1</v>
      </c>
      <c r="Q5887"/>
      <c r="R5887" t="b">
        <v>0</v>
      </c>
      <c r="S5887">
        <v>1</v>
      </c>
      <c r="T5887" t="s">
        <v>91</v>
      </c>
      <c r="U5887">
        <v>999</v>
      </c>
      <c r="V5887" s="16" t="s">
        <v>6494</v>
      </c>
      <c r="W5887" s="16">
        <v>11700006</v>
      </c>
      <c r="Y5887" t="inlineStr">
        <is>
          <t xml:space="preserve">使一个敌人沉默2秒，仍可移动、普攻。一次性符箓，使用后消耗。</t>
        </is>
      </c>
      <c r="Z5887" t="s">
        <v>6548</v>
      </c>
      <c r="AA5887" t="s">
        <v>373</v>
      </c>
      <c r="AB5887" s="16">
        <v>12221017</v>
      </c>
      <c r="AC5887" t="s">
        <v>6497</v>
      </c>
      <c r="AD5887">
        <v>40003</v>
      </c>
      <c r="AF5887">
        <v>70003</v>
      </c>
      <c r="AH5887">
        <v>900</v>
      </c>
      <c r="AI5887" s="16" t="s">
        <v>6493</v>
      </c>
      <c r="AJ5887" s="16" t="s">
        <v>6493</v>
      </c>
      <c r="AK5887" s="16" t="s">
        <v>342</v>
      </c>
    </row>
    <row r="5888" spans="2:37">
      <c r="B5888" s="16" t="n">
        <f>10000000+INDEX(编号表!$B:$B,MATCH(F5888,编号表!$A:$A,0))*100000+INDEX(编号表!$F:$F,MATCH(D5888,编号表!$E:$E,0))*1000+INDEX(编号表!$D:$D,MATCH(E5888,编号表!$C:$C,0))*10000+G5888</f>
        <v>12233018</v>
      </c>
      <c r="C5888" s="16" t="inlineStr">
        <is>
          <t xml:space="preserve">巨力符</t>
        </is>
      </c>
      <c r="D5888" s="16" t="s">
        <v>105</v>
      </c>
      <c r="E5888" s="16" t="s">
        <v>342</v>
      </c>
      <c r="F5888" s="16" t="s">
        <v>6493</v>
      </c>
      <c r="G5888" s="16">
        <v>18</v>
      </c>
      <c r="I5888">
        <v>60</v>
      </c>
      <c r="J5888" t="str">
        <f t="shared" si="94"/>
        <v>大类_玄品金丹符箓</v>
      </c>
      <c r="K5888" t="s">
        <v>337</v>
      </c>
      <c r="L5888">
        <v>1</v>
      </c>
      <c r="M5888" s="16" t="s">
        <v>6493</v>
      </c>
      <c r="O5888">
        <v>0</v>
      </c>
      <c r="P5888" t="b">
        <v>1</v>
      </c>
      <c r="Q5888"/>
      <c r="R5888" t="b">
        <v>0</v>
      </c>
      <c r="S5888">
        <v>1</v>
      </c>
      <c r="T5888" t="s">
        <v>91</v>
      </c>
      <c r="U5888">
        <v>999</v>
      </c>
      <c r="V5888" s="16" t="s">
        <v>6494</v>
      </c>
      <c r="W5888" s="16">
        <v>11710006</v>
      </c>
      <c r="Y5888" t="inlineStr">
        <is>
          <t xml:space="preserve">提高自身或友方攻击上下限各15%，持续120秒。一次性符箓，使用后消耗。</t>
        </is>
      </c>
      <c r="Z5888" t="s">
        <v>6551</v>
      </c>
      <c r="AA5888" t="s">
        <v>373</v>
      </c>
      <c r="AB5888" s="16">
        <v>12221018</v>
      </c>
      <c r="AC5888" t="s">
        <v>6497</v>
      </c>
      <c r="AD5888">
        <v>40003</v>
      </c>
      <c r="AF5888">
        <v>70003</v>
      </c>
      <c r="AH5888">
        <v>900</v>
      </c>
      <c r="AI5888" s="16" t="s">
        <v>6493</v>
      </c>
      <c r="AJ5888" s="16" t="s">
        <v>6493</v>
      </c>
      <c r="AK5888" s="16" t="s">
        <v>342</v>
      </c>
    </row>
    <row r="5889" spans="2:37">
      <c r="B5889" s="16" t="n">
        <f>10000000+INDEX(编号表!$B:$B,MATCH(F5889,编号表!$A:$A,0))*100000+INDEX(编号表!$F:$F,MATCH(D5889,编号表!$E:$E,0))*1000+INDEX(编号表!$D:$D,MATCH(E5889,编号表!$C:$C,0))*10000+G5889</f>
        <v>12233019</v>
      </c>
      <c r="C5889" s="16" t="inlineStr">
        <is>
          <t xml:space="preserve">锐锋符</t>
        </is>
      </c>
      <c r="D5889" s="16" t="s">
        <v>105</v>
      </c>
      <c r="E5889" s="16" t="s">
        <v>342</v>
      </c>
      <c r="F5889" s="16" t="s">
        <v>6493</v>
      </c>
      <c r="G5889" s="16">
        <v>19</v>
      </c>
      <c r="I5889">
        <v>60</v>
      </c>
      <c r="J5889" t="str">
        <f t="shared" si="94"/>
        <v>大类_玄品金丹符箓</v>
      </c>
      <c r="K5889" t="s">
        <v>337</v>
      </c>
      <c r="L5889">
        <v>1</v>
      </c>
      <c r="M5889" s="16" t="s">
        <v>6493</v>
      </c>
      <c r="O5889">
        <v>0</v>
      </c>
      <c r="P5889" t="b">
        <v>1</v>
      </c>
      <c r="Q5889"/>
      <c r="R5889" t="b">
        <v>0</v>
      </c>
      <c r="S5889">
        <v>1</v>
      </c>
      <c r="T5889" t="s">
        <v>91</v>
      </c>
      <c r="U5889">
        <v>999</v>
      </c>
      <c r="V5889" s="16" t="s">
        <v>6494</v>
      </c>
      <c r="W5889" s="16">
        <v>11720006</v>
      </c>
      <c r="Y5889" t="inlineStr">
        <is>
          <t xml:space="preserve">自身获得22.5%无视物理防御，持续120秒。一次性符箓，使用后消耗。</t>
        </is>
      </c>
      <c r="Z5889" t="s">
        <v>6554</v>
      </c>
      <c r="AA5889" t="s">
        <v>373</v>
      </c>
      <c r="AB5889" s="16">
        <v>12221019</v>
      </c>
      <c r="AC5889" t="s">
        <v>6497</v>
      </c>
      <c r="AD5889">
        <v>40003</v>
      </c>
      <c r="AF5889">
        <v>70003</v>
      </c>
      <c r="AH5889">
        <v>900</v>
      </c>
      <c r="AI5889" s="16" t="s">
        <v>6493</v>
      </c>
      <c r="AJ5889" s="16" t="s">
        <v>6493</v>
      </c>
      <c r="AK5889" s="16" t="s">
        <v>342</v>
      </c>
    </row>
    <row r="5890" spans="2:37">
      <c r="B5890" s="16" t="n">
        <f>10000000+INDEX(编号表!$B:$B,MATCH(F5890,编号表!$A:$A,0))*100000+INDEX(编号表!$F:$F,MATCH(D5890,编号表!$E:$E,0))*1000+INDEX(编号表!$D:$D,MATCH(E5890,编号表!$C:$C,0))*10000+G5890</f>
        <v>12233020</v>
      </c>
      <c r="C5890" s="16" t="inlineStr">
        <is>
          <t xml:space="preserve">凝神符</t>
        </is>
      </c>
      <c r="D5890" s="16" t="s">
        <v>105</v>
      </c>
      <c r="E5890" s="16" t="s">
        <v>342</v>
      </c>
      <c r="F5890" s="16" t="s">
        <v>6493</v>
      </c>
      <c r="G5890" s="16">
        <v>20</v>
      </c>
      <c r="I5890">
        <v>60</v>
      </c>
      <c r="J5890" t="str">
        <f t="shared" si="94"/>
        <v>大类_玄品金丹符箓</v>
      </c>
      <c r="K5890" t="s">
        <v>337</v>
      </c>
      <c r="L5890">
        <v>1</v>
      </c>
      <c r="M5890" s="16" t="s">
        <v>6493</v>
      </c>
      <c r="O5890">
        <v>0</v>
      </c>
      <c r="P5890" t="b">
        <v>1</v>
      </c>
      <c r="Q5890"/>
      <c r="R5890" t="b">
        <v>0</v>
      </c>
      <c r="S5890">
        <v>1</v>
      </c>
      <c r="T5890" t="s">
        <v>91</v>
      </c>
      <c r="U5890">
        <v>999</v>
      </c>
      <c r="V5890" s="16" t="s">
        <v>6494</v>
      </c>
      <c r="W5890" s="16">
        <v>11730006</v>
      </c>
      <c r="Y5890" t="inlineStr">
        <is>
          <t xml:space="preserve">提高自身或友方命中12个百分点，持续120秒。一次性符箓，使用后消耗。</t>
        </is>
      </c>
      <c r="Z5890" t="s">
        <v>6557</v>
      </c>
      <c r="AA5890" t="s">
        <v>373</v>
      </c>
      <c r="AB5890" s="16">
        <v>12221020</v>
      </c>
      <c r="AC5890" t="s">
        <v>6497</v>
      </c>
      <c r="AD5890">
        <v>40003</v>
      </c>
      <c r="AF5890">
        <v>70003</v>
      </c>
      <c r="AH5890">
        <v>900</v>
      </c>
      <c r="AI5890" s="16" t="s">
        <v>6493</v>
      </c>
      <c r="AJ5890" s="16" t="s">
        <v>6493</v>
      </c>
      <c r="AK5890" s="16" t="s">
        <v>342</v>
      </c>
    </row>
    <row r="5891" spans="2:37">
      <c r="B5891" s="16" t="n">
        <f>10000000+INDEX(编号表!$B:$B,MATCH(F5891,编号表!$A:$A,0))*100000+INDEX(编号表!$F:$F,MATCH(D5891,编号表!$E:$E,0))*1000+INDEX(编号表!$D:$D,MATCH(E5891,编号表!$C:$C,0))*10000+G5891</f>
        <v>12233021</v>
      </c>
      <c r="C5891" s="16" t="inlineStr">
        <is>
          <t xml:space="preserve">激元符</t>
        </is>
      </c>
      <c r="D5891" s="16" t="s">
        <v>105</v>
      </c>
      <c r="E5891" s="16" t="s">
        <v>342</v>
      </c>
      <c r="F5891" s="16" t="s">
        <v>6493</v>
      </c>
      <c r="G5891" s="16">
        <v>21</v>
      </c>
      <c r="I5891">
        <v>60</v>
      </c>
      <c r="J5891" t="str">
        <f t="shared" si="94"/>
        <v>大类_玄品金丹符箓</v>
      </c>
      <c r="K5891" t="s">
        <v>337</v>
      </c>
      <c r="L5891">
        <v>1</v>
      </c>
      <c r="M5891" s="16" t="s">
        <v>6493</v>
      </c>
      <c r="O5891">
        <v>0</v>
      </c>
      <c r="P5891" t="b">
        <v>1</v>
      </c>
      <c r="Q5891"/>
      <c r="R5891" t="b">
        <v>0</v>
      </c>
      <c r="S5891">
        <v>1</v>
      </c>
      <c r="T5891" t="s">
        <v>91</v>
      </c>
      <c r="U5891">
        <v>999</v>
      </c>
      <c r="V5891" s="16" t="s">
        <v>6494</v>
      </c>
      <c r="W5891" s="16">
        <v>11740006</v>
      </c>
      <c r="Y5891" t="inlineStr">
        <is>
          <t xml:space="preserve">自身获得22.5%无视法术防御，持续120秒。一次性符箓，使用后消耗。</t>
        </is>
      </c>
      <c r="Z5891" t="inlineStr">
        <is>
          <t xml:space="preserve">|cFFAAAABB灵机凝于一线，破去护体术障。|r</t>
        </is>
      </c>
      <c r="AA5891" t="s">
        <v>373</v>
      </c>
      <c r="AB5891" s="16">
        <v>12221021</v>
      </c>
      <c r="AC5891" t="s">
        <v>6497</v>
      </c>
      <c r="AD5891">
        <v>40003</v>
      </c>
      <c r="AF5891">
        <v>70003</v>
      </c>
      <c r="AH5891">
        <v>900</v>
      </c>
      <c r="AI5891" s="16" t="s">
        <v>6493</v>
      </c>
      <c r="AJ5891" s="16" t="s">
        <v>6493</v>
      </c>
      <c r="AK5891" s="16" t="s">
        <v>342</v>
      </c>
    </row>
    <row r="5892" spans="2:37">
      <c r="B5892" s="16" t="n">
        <f>10000000+INDEX(编号表!$B:$B,MATCH(F5892,编号表!$A:$A,0))*100000+INDEX(编号表!$F:$F,MATCH(D5892,编号表!$E:$E,0))*1000+INDEX(编号表!$D:$D,MATCH(E5892,编号表!$C:$C,0))*10000+G5892</f>
        <v>12233022</v>
      </c>
      <c r="C5892" s="16" t="inlineStr">
        <is>
          <t xml:space="preserve">回春符</t>
        </is>
      </c>
      <c r="D5892" s="16" t="s">
        <v>105</v>
      </c>
      <c r="E5892" s="16" t="s">
        <v>342</v>
      </c>
      <c r="F5892" s="16" t="s">
        <v>6493</v>
      </c>
      <c r="G5892" s="16">
        <v>22</v>
      </c>
      <c r="I5892">
        <v>60</v>
      </c>
      <c r="J5892" t="str">
        <f t="shared" ref="J5892:J5955" si="95">"大类_"&amp;D5892&amp;E5892&amp;F5892</f>
        <v>大类_玄品金丹符箓</v>
      </c>
      <c r="K5892" t="s">
        <v>337</v>
      </c>
      <c r="L5892">
        <v>1</v>
      </c>
      <c r="M5892" s="16" t="s">
        <v>6493</v>
      </c>
      <c r="O5892">
        <v>0</v>
      </c>
      <c r="P5892" t="b">
        <v>1</v>
      </c>
      <c r="Q5892"/>
      <c r="R5892" t="b">
        <v>0</v>
      </c>
      <c r="S5892">
        <v>1</v>
      </c>
      <c r="T5892" t="s">
        <v>91</v>
      </c>
      <c r="U5892">
        <v>999</v>
      </c>
      <c r="V5892" s="16" t="s">
        <v>6494</v>
      </c>
      <c r="W5892" s="16">
        <v>11750006</v>
      </c>
      <c r="Y5892" t="inlineStr">
        <is>
          <t xml:space="preserve">自身或友方每秒恢复688点生命，持续120秒。一次性符箓，使用后消耗。</t>
        </is>
      </c>
      <c r="Z5892" t="s">
        <v>6563</v>
      </c>
      <c r="AA5892" t="s">
        <v>373</v>
      </c>
      <c r="AB5892" s="16">
        <v>12221022</v>
      </c>
      <c r="AC5892" t="s">
        <v>6497</v>
      </c>
      <c r="AD5892">
        <v>40003</v>
      </c>
      <c r="AF5892">
        <v>70003</v>
      </c>
      <c r="AH5892">
        <v>900</v>
      </c>
      <c r="AI5892" s="16" t="s">
        <v>6493</v>
      </c>
      <c r="AJ5892" s="16" t="s">
        <v>6493</v>
      </c>
      <c r="AK5892" s="16" t="s">
        <v>342</v>
      </c>
    </row>
    <row r="5893" spans="2:37">
      <c r="B5893" s="16" t="n">
        <f>10000000+INDEX(编号表!$B:$B,MATCH(F5893,编号表!$A:$A,0))*100000+INDEX(编号表!$F:$F,MATCH(D5893,编号表!$E:$E,0))*1000+INDEX(编号表!$D:$D,MATCH(E5893,编号表!$C:$C,0))*10000+G5893</f>
        <v>12233023</v>
      </c>
      <c r="C5893" s="16" t="inlineStr">
        <is>
          <t xml:space="preserve">回气符</t>
        </is>
      </c>
      <c r="D5893" s="16" t="s">
        <v>105</v>
      </c>
      <c r="E5893" s="16" t="s">
        <v>342</v>
      </c>
      <c r="F5893" s="16" t="s">
        <v>6493</v>
      </c>
      <c r="G5893" s="16">
        <v>23</v>
      </c>
      <c r="I5893">
        <v>60</v>
      </c>
      <c r="J5893" t="str">
        <f t="shared" si="95"/>
        <v>大类_玄品金丹符箓</v>
      </c>
      <c r="K5893" t="s">
        <v>337</v>
      </c>
      <c r="L5893">
        <v>1</v>
      </c>
      <c r="M5893" s="16" t="s">
        <v>6493</v>
      </c>
      <c r="O5893">
        <v>0</v>
      </c>
      <c r="P5893" t="b">
        <v>1</v>
      </c>
      <c r="Q5893"/>
      <c r="R5893" t="b">
        <v>0</v>
      </c>
      <c r="S5893">
        <v>1</v>
      </c>
      <c r="T5893" t="s">
        <v>91</v>
      </c>
      <c r="U5893">
        <v>999</v>
      </c>
      <c r="V5893" s="16" t="s">
        <v>6494</v>
      </c>
      <c r="W5893" s="16">
        <v>11760006</v>
      </c>
      <c r="Y5893" t="inlineStr">
        <is>
          <t xml:space="preserve">自身或友方每秒恢复137点灵力，持续120秒。一次性符箓，使用后消耗。</t>
        </is>
      </c>
      <c r="Z5893" t="s">
        <v>6566</v>
      </c>
      <c r="AA5893" t="s">
        <v>373</v>
      </c>
      <c r="AB5893" s="16">
        <v>12221023</v>
      </c>
      <c r="AC5893" t="s">
        <v>6497</v>
      </c>
      <c r="AD5893">
        <v>40003</v>
      </c>
      <c r="AF5893">
        <v>70003</v>
      </c>
      <c r="AH5893">
        <v>900</v>
      </c>
      <c r="AI5893" s="16" t="s">
        <v>6493</v>
      </c>
      <c r="AJ5893" s="16" t="s">
        <v>6493</v>
      </c>
      <c r="AK5893" s="16" t="s">
        <v>342</v>
      </c>
    </row>
    <row r="5894" spans="2:37">
      <c r="B5894" s="16" t="n">
        <f>10000000+INDEX(编号表!$B:$B,MATCH(F5894,编号表!$A:$A,0))*100000+INDEX(编号表!$F:$F,MATCH(D5894,编号表!$E:$E,0))*1000+INDEX(编号表!$D:$D,MATCH(E5894,编号表!$C:$C,0))*10000+G5894</f>
        <v>12233024</v>
      </c>
      <c r="C5894" s="16" t="inlineStr">
        <is>
          <t xml:space="preserve">清心符</t>
        </is>
      </c>
      <c r="D5894" s="16" t="s">
        <v>105</v>
      </c>
      <c r="E5894" s="16" t="s">
        <v>342</v>
      </c>
      <c r="F5894" s="16" t="s">
        <v>6493</v>
      </c>
      <c r="G5894" s="16">
        <v>24</v>
      </c>
      <c r="I5894">
        <v>60</v>
      </c>
      <c r="J5894" t="str">
        <f t="shared" si="95"/>
        <v>大类_玄品金丹符箓</v>
      </c>
      <c r="K5894" t="s">
        <v>337</v>
      </c>
      <c r="L5894">
        <v>1</v>
      </c>
      <c r="M5894" s="16" t="s">
        <v>6493</v>
      </c>
      <c r="O5894">
        <v>0</v>
      </c>
      <c r="P5894" t="b">
        <v>1</v>
      </c>
      <c r="Q5894"/>
      <c r="R5894" t="b">
        <v>0</v>
      </c>
      <c r="S5894">
        <v>1</v>
      </c>
      <c r="T5894" t="s">
        <v>91</v>
      </c>
      <c r="U5894">
        <v>999</v>
      </c>
      <c r="V5894" s="16" t="s">
        <v>6494</v>
      </c>
      <c r="W5894" s="16">
        <v>11770006</v>
      </c>
      <c r="Y5894" t="inlineStr">
        <is>
          <t xml:space="preserve">以75%概率净化自身或友方全部可被普通驱散移除的减益状态。仅判定一次。一次性符箓，使用后消耗。</t>
        </is>
      </c>
      <c r="Z5894" t="s">
        <v>6569</v>
      </c>
      <c r="AA5894" t="s">
        <v>373</v>
      </c>
      <c r="AB5894" s="16">
        <v>12221024</v>
      </c>
      <c r="AC5894" t="s">
        <v>6497</v>
      </c>
      <c r="AD5894">
        <v>40003</v>
      </c>
      <c r="AF5894">
        <v>70003</v>
      </c>
      <c r="AH5894">
        <v>900</v>
      </c>
      <c r="AI5894" s="16" t="s">
        <v>6493</v>
      </c>
      <c r="AJ5894" s="16" t="s">
        <v>6493</v>
      </c>
      <c r="AK5894" s="16" t="s">
        <v>342</v>
      </c>
    </row>
    <row r="5895" spans="2:37">
      <c r="B5895" s="16" t="n">
        <f>10000000+INDEX(编号表!$B:$B,MATCH(F5895,编号表!$A:$A,0))*100000+INDEX(编号表!$F:$F,MATCH(D5895,编号表!$E:$E,0))*1000+INDEX(编号表!$D:$D,MATCH(E5895,编号表!$C:$C,0))*10000+G5895</f>
        <v>12233025</v>
      </c>
      <c r="C5895" s="16" t="inlineStr">
        <is>
          <t xml:space="preserve">辟瘴符</t>
        </is>
      </c>
      <c r="D5895" s="16" t="s">
        <v>105</v>
      </c>
      <c r="E5895" s="16" t="s">
        <v>342</v>
      </c>
      <c r="F5895" s="16" t="s">
        <v>6493</v>
      </c>
      <c r="G5895" s="16">
        <v>25</v>
      </c>
      <c r="I5895">
        <v>60</v>
      </c>
      <c r="J5895" t="str">
        <f t="shared" si="95"/>
        <v>大类_玄品金丹符箓</v>
      </c>
      <c r="K5895" t="s">
        <v>337</v>
      </c>
      <c r="L5895">
        <v>1</v>
      </c>
      <c r="M5895" s="16" t="s">
        <v>6493</v>
      </c>
      <c r="O5895">
        <v>0</v>
      </c>
      <c r="P5895" t="b">
        <v>1</v>
      </c>
      <c r="Q5895"/>
      <c r="R5895" t="b">
        <v>0</v>
      </c>
      <c r="S5895">
        <v>1</v>
      </c>
      <c r="T5895" t="s">
        <v>91</v>
      </c>
      <c r="U5895">
        <v>999</v>
      </c>
      <c r="V5895" s="16" t="s">
        <v>6494</v>
      </c>
      <c r="W5895" s="16">
        <v>11780006</v>
      </c>
      <c r="Y5895" t="inlineStr">
        <is>
          <t xml:space="preserve">自身或友方获得20%毒伤减免，持续120秒。一次性符箓，使用后消耗。</t>
        </is>
      </c>
      <c r="Z5895" t="s">
        <v>6572</v>
      </c>
      <c r="AA5895" t="s">
        <v>373</v>
      </c>
      <c r="AB5895" s="16">
        <v>12221025</v>
      </c>
      <c r="AC5895" t="s">
        <v>6497</v>
      </c>
      <c r="AD5895">
        <v>40003</v>
      </c>
      <c r="AF5895">
        <v>70003</v>
      </c>
      <c r="AH5895">
        <v>900</v>
      </c>
      <c r="AI5895" s="16" t="s">
        <v>6493</v>
      </c>
      <c r="AJ5895" s="16" t="s">
        <v>6493</v>
      </c>
      <c r="AK5895" s="16" t="s">
        <v>342</v>
      </c>
    </row>
    <row r="5896" spans="2:37">
      <c r="B5896" s="16" t="n">
        <f>10000000+INDEX(编号表!$B:$B,MATCH(F5896,编号表!$A:$A,0))*100000+INDEX(编号表!$F:$F,MATCH(D5896,编号表!$E:$E,0))*1000+INDEX(编号表!$D:$D,MATCH(E5896,编号表!$C:$C,0))*10000+G5896</f>
        <v>12233026</v>
      </c>
      <c r="C5896" s="16" t="inlineStr">
        <is>
          <t xml:space="preserve">神行符</t>
        </is>
      </c>
      <c r="D5896" s="16" t="s">
        <v>105</v>
      </c>
      <c r="E5896" s="16" t="s">
        <v>342</v>
      </c>
      <c r="F5896" s="16" t="s">
        <v>6493</v>
      </c>
      <c r="G5896" s="16">
        <v>26</v>
      </c>
      <c r="I5896">
        <v>60</v>
      </c>
      <c r="J5896" t="str">
        <f t="shared" si="95"/>
        <v>大类_玄品金丹符箓</v>
      </c>
      <c r="K5896" t="s">
        <v>337</v>
      </c>
      <c r="L5896">
        <v>1</v>
      </c>
      <c r="M5896" s="16" t="s">
        <v>6493</v>
      </c>
      <c r="O5896">
        <v>0</v>
      </c>
      <c r="P5896" t="b">
        <v>1</v>
      </c>
      <c r="Q5896"/>
      <c r="R5896" t="b">
        <v>0</v>
      </c>
      <c r="S5896">
        <v>1</v>
      </c>
      <c r="T5896" t="s">
        <v>91</v>
      </c>
      <c r="U5896">
        <v>999</v>
      </c>
      <c r="V5896" s="16" t="s">
        <v>6494</v>
      </c>
      <c r="W5896" s="16">
        <v>11790006</v>
      </c>
      <c r="Y5896" t="inlineStr">
        <is>
          <t xml:space="preserve">自身移动速度提高100，持续120秒。一次性符箓，使用后消耗。</t>
        </is>
      </c>
      <c r="Z5896" t="s">
        <v>6575</v>
      </c>
      <c r="AA5896" t="s">
        <v>373</v>
      </c>
      <c r="AB5896" s="16">
        <v>12221026</v>
      </c>
      <c r="AC5896" t="s">
        <v>6497</v>
      </c>
      <c r="AD5896">
        <v>40003</v>
      </c>
      <c r="AF5896">
        <v>70003</v>
      </c>
      <c r="AH5896">
        <v>900</v>
      </c>
      <c r="AI5896" s="16" t="s">
        <v>6493</v>
      </c>
      <c r="AJ5896" s="16" t="s">
        <v>6493</v>
      </c>
      <c r="AK5896" s="16" t="s">
        <v>342</v>
      </c>
    </row>
    <row r="5897" spans="2:37">
      <c r="B5897" s="16" t="n">
        <f>10000000+INDEX(编号表!$B:$B,MATCH(F5897,编号表!$A:$A,0))*100000+INDEX(编号表!$F:$F,MATCH(D5897,编号表!$E:$E,0))*1000+INDEX(编号表!$D:$D,MATCH(E5897,编号表!$C:$C,0))*10000+G5897</f>
        <v>12233027</v>
      </c>
      <c r="C5897" s="16" t="inlineStr">
        <is>
          <t xml:space="preserve">轻身符</t>
        </is>
      </c>
      <c r="D5897" s="16" t="s">
        <v>105</v>
      </c>
      <c r="E5897" s="16" t="s">
        <v>342</v>
      </c>
      <c r="F5897" s="16" t="s">
        <v>6493</v>
      </c>
      <c r="G5897" s="16">
        <v>27</v>
      </c>
      <c r="I5897">
        <v>60</v>
      </c>
      <c r="J5897" t="str">
        <f t="shared" si="95"/>
        <v>大类_玄品金丹符箓</v>
      </c>
      <c r="K5897" t="s">
        <v>337</v>
      </c>
      <c r="L5897">
        <v>1</v>
      </c>
      <c r="M5897" s="16" t="s">
        <v>6493</v>
      </c>
      <c r="O5897">
        <v>0</v>
      </c>
      <c r="P5897" t="b">
        <v>1</v>
      </c>
      <c r="Q5897"/>
      <c r="R5897" t="b">
        <v>0</v>
      </c>
      <c r="S5897">
        <v>1</v>
      </c>
      <c r="T5897" t="s">
        <v>91</v>
      </c>
      <c r="U5897">
        <v>999</v>
      </c>
      <c r="V5897" s="16" t="s">
        <v>6494</v>
      </c>
      <c r="W5897" s="16">
        <v>11800006</v>
      </c>
      <c r="Y5897" t="inlineStr">
        <is>
          <t xml:space="preserve">自身闪避提高15个百分点，持续120秒。一次性符箓，使用后消耗。</t>
        </is>
      </c>
      <c r="Z5897" t="s">
        <v>6578</v>
      </c>
      <c r="AA5897" t="s">
        <v>373</v>
      </c>
      <c r="AB5897" s="16">
        <v>12221027</v>
      </c>
      <c r="AC5897" t="s">
        <v>6497</v>
      </c>
      <c r="AD5897">
        <v>40003</v>
      </c>
      <c r="AF5897">
        <v>70003</v>
      </c>
      <c r="AH5897">
        <v>900</v>
      </c>
      <c r="AI5897" s="16" t="s">
        <v>6493</v>
      </c>
      <c r="AJ5897" s="16" t="s">
        <v>6493</v>
      </c>
      <c r="AK5897" s="16" t="s">
        <v>342</v>
      </c>
    </row>
    <row r="5898" spans="2:37">
      <c r="B5898" s="16" t="n">
        <f>10000000+INDEX(编号表!$B:$B,MATCH(F5898,编号表!$A:$A,0))*100000+INDEX(编号表!$F:$F,MATCH(D5898,编号表!$E:$E,0))*1000+INDEX(编号表!$D:$D,MATCH(E5898,编号表!$C:$C,0))*10000+G5898</f>
        <v>12233028</v>
      </c>
      <c r="C5898" s="16" t="inlineStr">
        <is>
          <t xml:space="preserve">缩地符</t>
        </is>
      </c>
      <c r="D5898" s="16" t="s">
        <v>105</v>
      </c>
      <c r="E5898" s="16" t="s">
        <v>342</v>
      </c>
      <c r="F5898" s="16" t="s">
        <v>6493</v>
      </c>
      <c r="G5898" s="16">
        <v>28</v>
      </c>
      <c r="I5898">
        <v>60</v>
      </c>
      <c r="J5898" t="str">
        <f t="shared" si="95"/>
        <v>大类_玄品金丹符箓</v>
      </c>
      <c r="K5898" t="s">
        <v>337</v>
      </c>
      <c r="L5898">
        <v>1</v>
      </c>
      <c r="M5898" s="16" t="s">
        <v>6493</v>
      </c>
      <c r="O5898">
        <v>0</v>
      </c>
      <c r="P5898" t="b">
        <v>1</v>
      </c>
      <c r="Q5898"/>
      <c r="R5898" t="b">
        <v>0</v>
      </c>
      <c r="S5898">
        <v>1</v>
      </c>
      <c r="T5898" t="s">
        <v>91</v>
      </c>
      <c r="U5898">
        <v>999</v>
      </c>
      <c r="V5898" s="16" t="s">
        <v>6494</v>
      </c>
      <c r="W5898" s="16">
        <v>11810006</v>
      </c>
      <c r="Y5898" t="inlineStr">
        <is>
          <t xml:space="preserve">向目标地点闪现最多600码；沿途遇墙停在障碍前最近可达点。一次性符箓，使用后消耗。</t>
        </is>
      </c>
      <c r="Z5898" t="s">
        <v>6581</v>
      </c>
      <c r="AA5898" t="s">
        <v>373</v>
      </c>
      <c r="AB5898" s="16">
        <v>12221028</v>
      </c>
      <c r="AC5898" t="s">
        <v>6497</v>
      </c>
      <c r="AD5898">
        <v>40003</v>
      </c>
      <c r="AF5898">
        <v>70003</v>
      </c>
      <c r="AH5898">
        <v>900</v>
      </c>
      <c r="AI5898" s="16" t="s">
        <v>6493</v>
      </c>
      <c r="AJ5898" s="16" t="s">
        <v>6493</v>
      </c>
      <c r="AK5898" s="16" t="s">
        <v>342</v>
      </c>
    </row>
    <row r="5899" spans="2:37">
      <c r="B5899" s="16" t="n">
        <f>10000000+INDEX(编号表!$B:$B,MATCH(F5899,编号表!$A:$A,0))*100000+INDEX(编号表!$F:$F,MATCH(D5899,编号表!$E:$E,0))*1000+INDEX(编号表!$D:$D,MATCH(E5899,编号表!$C:$C,0))*10000+G5899</f>
        <v>12233029</v>
      </c>
      <c r="C5899" s="16" t="inlineStr">
        <is>
          <t xml:space="preserve">隐身符</t>
        </is>
      </c>
      <c r="D5899" s="16" t="s">
        <v>105</v>
      </c>
      <c r="E5899" s="16" t="s">
        <v>342</v>
      </c>
      <c r="F5899" s="16" t="s">
        <v>6493</v>
      </c>
      <c r="G5899" s="16">
        <v>29</v>
      </c>
      <c r="I5899">
        <v>60</v>
      </c>
      <c r="J5899" t="str">
        <f t="shared" si="95"/>
        <v>大类_玄品金丹符箓</v>
      </c>
      <c r="K5899" t="s">
        <v>337</v>
      </c>
      <c r="L5899">
        <v>1</v>
      </c>
      <c r="M5899" s="16" t="s">
        <v>6493</v>
      </c>
      <c r="O5899">
        <v>0</v>
      </c>
      <c r="P5899" t="b">
        <v>1</v>
      </c>
      <c r="Q5899"/>
      <c r="R5899" t="b">
        <v>0</v>
      </c>
      <c r="S5899">
        <v>1</v>
      </c>
      <c r="T5899" t="s">
        <v>91</v>
      </c>
      <c r="U5899">
        <v>999</v>
      </c>
      <c r="V5899" s="16" t="s">
        <v>6494</v>
      </c>
      <c r="W5899" s="16">
        <v>11820006</v>
      </c>
      <c r="Y5899" t="inlineStr">
        <is>
          <t xml:space="preserve">自身获得隐身，战斗中不可被未携带隐形侦测的敌人选取，角色显示半透明，持续120秒。一次性符箓，使用后消耗。</t>
        </is>
      </c>
      <c r="Z5899" t="inlineStr">
        <is>
          <t xml:space="preserve">|cFFAAAABB身影藏于灵流，虚实一念之间。|r</t>
        </is>
      </c>
      <c r="AA5899" t="s">
        <v>373</v>
      </c>
      <c r="AB5899" s="16">
        <v>12221029</v>
      </c>
      <c r="AC5899" t="s">
        <v>6497</v>
      </c>
      <c r="AD5899">
        <v>40003</v>
      </c>
      <c r="AF5899">
        <v>70003</v>
      </c>
      <c r="AH5899">
        <v>900</v>
      </c>
      <c r="AI5899" s="16" t="s">
        <v>6493</v>
      </c>
      <c r="AJ5899" s="16" t="s">
        <v>6493</v>
      </c>
      <c r="AK5899" s="16" t="s">
        <v>342</v>
      </c>
    </row>
    <row r="5900" spans="2:37">
      <c r="B5900" s="16" t="n">
        <f>10000000+INDEX(编号表!$B:$B,MATCH(F5900,编号表!$A:$A,0))*100000+INDEX(编号表!$F:$F,MATCH(D5900,编号表!$E:$E,0))*1000+INDEX(编号表!$D:$D,MATCH(E5900,编号表!$C:$C,0))*10000+G5900</f>
        <v>12233030</v>
      </c>
      <c r="C5900" s="16" t="inlineStr">
        <is>
          <t xml:space="preserve">敛息符</t>
        </is>
      </c>
      <c r="D5900" s="16" t="s">
        <v>105</v>
      </c>
      <c r="E5900" s="16" t="s">
        <v>342</v>
      </c>
      <c r="F5900" s="16" t="s">
        <v>6493</v>
      </c>
      <c r="G5900" s="16">
        <v>30</v>
      </c>
      <c r="I5900">
        <v>60</v>
      </c>
      <c r="J5900" t="str">
        <f t="shared" si="95"/>
        <v>大类_玄品金丹符箓</v>
      </c>
      <c r="K5900" t="s">
        <v>337</v>
      </c>
      <c r="L5900">
        <v>1</v>
      </c>
      <c r="M5900" s="16" t="s">
        <v>6493</v>
      </c>
      <c r="O5900">
        <v>0</v>
      </c>
      <c r="P5900" t="b">
        <v>1</v>
      </c>
      <c r="Q5900"/>
      <c r="R5900" t="b">
        <v>0</v>
      </c>
      <c r="S5900">
        <v>1</v>
      </c>
      <c r="T5900" t="s">
        <v>91</v>
      </c>
      <c r="U5900">
        <v>999</v>
      </c>
      <c r="V5900" s="16" t="s">
        <v>6494</v>
      </c>
      <c r="W5900" s="16">
        <v>11830006</v>
      </c>
      <c r="Y5900" t="inlineStr">
        <is>
          <t xml:space="preserve">怪物主动发现自己的距离缩减20%，持续120秒。不影响队友、既有追击及怪物受击还手。一次性符箓，使用后消耗。</t>
        </is>
      </c>
      <c r="Z5900" t="s">
        <v>6587</v>
      </c>
      <c r="AA5900" t="s">
        <v>373</v>
      </c>
      <c r="AB5900" s="16">
        <v>12221030</v>
      </c>
      <c r="AC5900" t="s">
        <v>6497</v>
      </c>
      <c r="AD5900">
        <v>40003</v>
      </c>
      <c r="AF5900">
        <v>70003</v>
      </c>
      <c r="AH5900">
        <v>900</v>
      </c>
      <c r="AI5900" s="16" t="s">
        <v>6493</v>
      </c>
      <c r="AJ5900" s="16" t="s">
        <v>6493</v>
      </c>
      <c r="AK5900" s="16" t="s">
        <v>342</v>
      </c>
    </row>
    <row r="5901" spans="2:37">
      <c r="B5901" s="16" t="n">
        <f>10000000+INDEX(编号表!$B:$B,MATCH(F5901,编号表!$A:$A,0))*100000+INDEX(编号表!$F:$F,MATCH(D5901,编号表!$E:$E,0))*1000+INDEX(编号表!$D:$D,MATCH(E5901,编号表!$C:$C,0))*10000+G5901</f>
        <v>12233031</v>
      </c>
      <c r="C5901" s="16" t="inlineStr">
        <is>
          <t xml:space="preserve">震音符</t>
        </is>
      </c>
      <c r="D5901" s="16" t="s">
        <v>105</v>
      </c>
      <c r="E5901" s="16" t="s">
        <v>342</v>
      </c>
      <c r="F5901" s="16" t="s">
        <v>6493</v>
      </c>
      <c r="G5901" s="16">
        <v>31</v>
      </c>
      <c r="I5901">
        <v>60</v>
      </c>
      <c r="J5901" t="str">
        <f t="shared" si="95"/>
        <v>大类_玄品金丹符箓</v>
      </c>
      <c r="K5901" t="s">
        <v>337</v>
      </c>
      <c r="L5901">
        <v>1</v>
      </c>
      <c r="M5901" s="16" t="s">
        <v>6493</v>
      </c>
      <c r="O5901">
        <v>0</v>
      </c>
      <c r="P5901" t="b">
        <v>1</v>
      </c>
      <c r="Q5901"/>
      <c r="R5901" t="b">
        <v>0</v>
      </c>
      <c r="S5901">
        <v>1</v>
      </c>
      <c r="T5901" t="s">
        <v>91</v>
      </c>
      <c r="U5901">
        <v>999</v>
      </c>
      <c r="V5901" s="16" t="s">
        <v>6494</v>
      </c>
      <c r="W5901" s="16">
        <v>11840006</v>
      </c>
      <c r="Y5901" t="inlineStr">
        <is>
          <t xml:space="preserve">向周围释放声波，对半径220码内敌人造成1209点普通法术伤害，并向外击退160码。一次性符箓，使用后消耗。</t>
        </is>
      </c>
      <c r="Z5901" t="inlineStr">
        <is>
          <t xml:space="preserve">|cFFAAAABB声震八方，灵波退敌。|r</t>
        </is>
      </c>
      <c r="AA5901" t="s">
        <v>373</v>
      </c>
      <c r="AB5901" s="16">
        <v>12221031</v>
      </c>
      <c r="AC5901" t="s">
        <v>6497</v>
      </c>
      <c r="AD5901">
        <v>40003</v>
      </c>
      <c r="AF5901">
        <v>70003</v>
      </c>
      <c r="AH5901">
        <v>900</v>
      </c>
      <c r="AI5901" s="16" t="s">
        <v>6493</v>
      </c>
      <c r="AJ5901" s="16" t="s">
        <v>6493</v>
      </c>
      <c r="AK5901" s="16" t="s">
        <v>342</v>
      </c>
    </row>
    <row r="5902" spans="2:37">
      <c r="B5902" s="16" t="n">
        <f>10000000+INDEX(编号表!$B:$B,MATCH(F5902,编号表!$A:$A,0))*100000+INDEX(编号表!$F:$F,MATCH(D5902,编号表!$E:$E,0))*1000+INDEX(编号表!$D:$D,MATCH(E5902,编号表!$C:$C,0))*10000+G5902</f>
        <v>12233032</v>
      </c>
      <c r="C5902" s="16" t="inlineStr">
        <is>
          <t xml:space="preserve">障眼符</t>
        </is>
      </c>
      <c r="D5902" s="16" t="s">
        <v>105</v>
      </c>
      <c r="E5902" s="16" t="s">
        <v>342</v>
      </c>
      <c r="F5902" s="16" t="s">
        <v>6493</v>
      </c>
      <c r="G5902" s="16">
        <v>32</v>
      </c>
      <c r="I5902">
        <v>60</v>
      </c>
      <c r="J5902" t="str">
        <f t="shared" si="95"/>
        <v>大类_玄品金丹符箓</v>
      </c>
      <c r="K5902" t="s">
        <v>337</v>
      </c>
      <c r="L5902">
        <v>1</v>
      </c>
      <c r="M5902" s="16" t="s">
        <v>6493</v>
      </c>
      <c r="O5902">
        <v>0</v>
      </c>
      <c r="P5902" t="b">
        <v>1</v>
      </c>
      <c r="Q5902"/>
      <c r="R5902" t="b">
        <v>0</v>
      </c>
      <c r="S5902">
        <v>1</v>
      </c>
      <c r="T5902" t="s">
        <v>91</v>
      </c>
      <c r="U5902">
        <v>999</v>
      </c>
      <c r="V5902" s="16" t="s">
        <v>6494</v>
      </c>
      <c r="W5902" s="16">
        <v>11850006</v>
      </c>
      <c r="Y5902" t="inlineStr">
        <is>
          <t xml:space="preserve">降低敌人命中12个百分点，持续120秒。一次性符箓，使用后消耗。</t>
        </is>
      </c>
      <c r="Z5902" t="s">
        <v>6593</v>
      </c>
      <c r="AA5902" t="s">
        <v>373</v>
      </c>
      <c r="AB5902" s="16">
        <v>12221032</v>
      </c>
      <c r="AC5902" t="s">
        <v>6497</v>
      </c>
      <c r="AD5902">
        <v>40003</v>
      </c>
      <c r="AF5902">
        <v>70003</v>
      </c>
      <c r="AH5902">
        <v>900</v>
      </c>
      <c r="AI5902" s="16" t="s">
        <v>6493</v>
      </c>
      <c r="AJ5902" s="16" t="s">
        <v>6493</v>
      </c>
      <c r="AK5902" s="16" t="s">
        <v>342</v>
      </c>
    </row>
    <row r="5903" spans="2:37">
      <c r="B5903" s="16" t="n">
        <f>10000000+INDEX(编号表!$B:$B,MATCH(F5903,编号表!$A:$A,0))*100000+INDEX(编号表!$F:$F,MATCH(D5903,编号表!$E:$E,0))*1000+INDEX(编号表!$D:$D,MATCH(E5903,编号表!$C:$C,0))*10000+G5903</f>
        <v>12233033</v>
      </c>
      <c r="C5903" s="16" t="inlineStr">
        <is>
          <t xml:space="preserve">破妄符</t>
        </is>
      </c>
      <c r="D5903" s="16" t="s">
        <v>105</v>
      </c>
      <c r="E5903" s="16" t="s">
        <v>342</v>
      </c>
      <c r="F5903" s="16" t="s">
        <v>6493</v>
      </c>
      <c r="G5903" s="16">
        <v>33</v>
      </c>
      <c r="I5903">
        <v>60</v>
      </c>
      <c r="J5903" t="str">
        <f t="shared" si="95"/>
        <v>大类_玄品金丹符箓</v>
      </c>
      <c r="K5903" t="s">
        <v>337</v>
      </c>
      <c r="L5903">
        <v>1</v>
      </c>
      <c r="M5903" s="16" t="s">
        <v>6493</v>
      </c>
      <c r="O5903">
        <v>0</v>
      </c>
      <c r="P5903" t="b">
        <v>1</v>
      </c>
      <c r="Q5903"/>
      <c r="R5903" t="b">
        <v>0</v>
      </c>
      <c r="S5903">
        <v>1</v>
      </c>
      <c r="T5903" t="s">
        <v>91</v>
      </c>
      <c r="U5903">
        <v>999</v>
      </c>
      <c r="V5903" s="16" t="s">
        <v>6494</v>
      </c>
      <c r="W5903" s="16">
        <v>11860006</v>
      </c>
      <c r="Y5903" t="inlineStr">
        <is>
          <t xml:space="preserve">自身获得隐形侦测，可选取隐身怪物，持续120秒；其他不可选限制仍生效。一次性符箓，使用后消耗。</t>
        </is>
      </c>
      <c r="Z5903" t="s">
        <v>6596</v>
      </c>
      <c r="AA5903" t="s">
        <v>373</v>
      </c>
      <c r="AB5903" s="16">
        <v>12221033</v>
      </c>
      <c r="AC5903" t="s">
        <v>6497</v>
      </c>
      <c r="AD5903">
        <v>40003</v>
      </c>
      <c r="AF5903">
        <v>70003</v>
      </c>
      <c r="AH5903">
        <v>900</v>
      </c>
      <c r="AI5903" s="16" t="s">
        <v>6493</v>
      </c>
      <c r="AJ5903" s="16" t="s">
        <v>6493</v>
      </c>
      <c r="AK5903" s="16" t="s">
        <v>342</v>
      </c>
    </row>
    <row r="5904" spans="2:37">
      <c r="B5904" s="16" t="n">
        <f>10000000+INDEX(编号表!$B:$B,MATCH(F5904,编号表!$A:$A,0))*100000+INDEX(编号表!$F:$F,MATCH(D5904,编号表!$E:$E,0))*1000+INDEX(编号表!$D:$D,MATCH(E5904,编号表!$C:$C,0))*10000+G5904</f>
        <v>12233034</v>
      </c>
      <c r="C5904" s="16" t="inlineStr">
        <is>
          <t xml:space="preserve">照夜符</t>
        </is>
      </c>
      <c r="D5904" s="16" t="s">
        <v>105</v>
      </c>
      <c r="E5904" s="16" t="s">
        <v>342</v>
      </c>
      <c r="F5904" s="16" t="s">
        <v>6493</v>
      </c>
      <c r="G5904" s="16">
        <v>34</v>
      </c>
      <c r="I5904">
        <v>60</v>
      </c>
      <c r="J5904" t="str">
        <f t="shared" si="95"/>
        <v>大类_玄品金丹符箓</v>
      </c>
      <c r="K5904" t="s">
        <v>337</v>
      </c>
      <c r="L5904">
        <v>1</v>
      </c>
      <c r="M5904" s="16" t="s">
        <v>6493</v>
      </c>
      <c r="O5904">
        <v>0</v>
      </c>
      <c r="P5904" t="b">
        <v>1</v>
      </c>
      <c r="Q5904"/>
      <c r="R5904" t="b">
        <v>0</v>
      </c>
      <c r="S5904">
        <v>1</v>
      </c>
      <c r="T5904" t="s">
        <v>91</v>
      </c>
      <c r="U5904">
        <v>999</v>
      </c>
      <c r="V5904" s="16" t="s">
        <v>6494</v>
      </c>
      <c r="W5904" s="16">
        <v>11870006</v>
      </c>
      <c r="Y5904" t="inlineStr">
        <is>
          <t xml:space="preserve">获得一个跟随自身的光照点，持续120秒。一次性符箓，使用后消耗。</t>
        </is>
      </c>
      <c r="Z5904" t="s">
        <v>6599</v>
      </c>
      <c r="AA5904" t="s">
        <v>373</v>
      </c>
      <c r="AB5904" s="16">
        <v>12221034</v>
      </c>
      <c r="AC5904" t="s">
        <v>6497</v>
      </c>
      <c r="AD5904">
        <v>40003</v>
      </c>
      <c r="AF5904">
        <v>70003</v>
      </c>
      <c r="AH5904">
        <v>900</v>
      </c>
      <c r="AI5904" s="16" t="s">
        <v>6493</v>
      </c>
      <c r="AJ5904" s="16" t="s">
        <v>6493</v>
      </c>
      <c r="AK5904" s="16" t="s">
        <v>342</v>
      </c>
    </row>
    <row r="5905" spans="2:37">
      <c r="B5905" s="16" t="n">
        <f>10000000+INDEX(编号表!$B:$B,MATCH(F5905,编号表!$A:$A,0))*100000+INDEX(编号表!$F:$F,MATCH(D5905,编号表!$E:$E,0))*1000+INDEX(编号表!$D:$D,MATCH(E5905,编号表!$C:$C,0))*10000+G5905</f>
        <v>12233035</v>
      </c>
      <c r="C5905" s="16" t="inlineStr">
        <is>
          <t xml:space="preserve">寻踪符</t>
        </is>
      </c>
      <c r="D5905" s="16" t="s">
        <v>105</v>
      </c>
      <c r="E5905" s="16" t="s">
        <v>342</v>
      </c>
      <c r="F5905" s="16" t="s">
        <v>6493</v>
      </c>
      <c r="G5905" s="16">
        <v>35</v>
      </c>
      <c r="I5905">
        <v>60</v>
      </c>
      <c r="J5905" t="str">
        <f t="shared" si="95"/>
        <v>大类_玄品金丹符箓</v>
      </c>
      <c r="K5905" t="s">
        <v>337</v>
      </c>
      <c r="L5905">
        <v>1</v>
      </c>
      <c r="M5905" s="16" t="s">
        <v>6493</v>
      </c>
      <c r="O5905">
        <v>0</v>
      </c>
      <c r="P5905" t="b">
        <v>1</v>
      </c>
      <c r="Q5905"/>
      <c r="R5905" t="b">
        <v>0</v>
      </c>
      <c r="S5905">
        <v>1</v>
      </c>
      <c r="T5905" t="s">
        <v>91</v>
      </c>
      <c r="U5905">
        <v>999</v>
      </c>
      <c r="V5905" s="16" t="s">
        <v>6494</v>
      </c>
      <c r="W5905" s="16">
        <v>11880006</v>
      </c>
      <c r="Y5905" t="inlineStr">
        <is>
          <t xml:space="preserve">传送到当前场景最近一只精英或首领附近的安全落点。无可用目标时不能使用。一次性符箓，使用后消耗。</t>
        </is>
      </c>
      <c r="Z5905" t="inlineStr">
        <is>
          <t xml:space="preserve">|cFFAAAABB循灵机而往，直抵强敌近旁。|r</t>
        </is>
      </c>
      <c r="AA5905" t="s">
        <v>373</v>
      </c>
      <c r="AB5905" s="16">
        <v>12221035</v>
      </c>
      <c r="AC5905" t="s">
        <v>6497</v>
      </c>
      <c r="AD5905">
        <v>40003</v>
      </c>
      <c r="AF5905">
        <v>70003</v>
      </c>
      <c r="AH5905">
        <v>900</v>
      </c>
      <c r="AI5905" s="16" t="s">
        <v>6493</v>
      </c>
      <c r="AJ5905" s="16" t="s">
        <v>6493</v>
      </c>
      <c r="AK5905" s="16" t="s">
        <v>342</v>
      </c>
    </row>
    <row r="5906" spans="2:37">
      <c r="B5906" s="16" t="n">
        <f>10000000+INDEX(编号表!$B:$B,MATCH(F5906,编号表!$A:$A,0))*100000+INDEX(编号表!$F:$F,MATCH(D5906,编号表!$E:$E,0))*1000+INDEX(编号表!$D:$D,MATCH(E5906,编号表!$C:$C,0))*10000+G5906</f>
        <v>12233036</v>
      </c>
      <c r="C5906" s="16" t="inlineStr">
        <is>
          <t xml:space="preserve">传音符</t>
        </is>
      </c>
      <c r="D5906" s="16" t="s">
        <v>105</v>
      </c>
      <c r="E5906" s="16" t="s">
        <v>342</v>
      </c>
      <c r="F5906" s="16" t="s">
        <v>6493</v>
      </c>
      <c r="G5906" s="16">
        <v>36</v>
      </c>
      <c r="I5906">
        <v>60</v>
      </c>
      <c r="J5906" t="str">
        <f t="shared" si="95"/>
        <v>大类_玄品金丹符箓</v>
      </c>
      <c r="K5906" t="s">
        <v>337</v>
      </c>
      <c r="L5906">
        <v>1</v>
      </c>
      <c r="M5906" s="16" t="s">
        <v>6493</v>
      </c>
      <c r="O5906">
        <v>0</v>
      </c>
      <c r="P5906" t="b">
        <v>1</v>
      </c>
      <c r="Q5906"/>
      <c r="R5906" t="b">
        <v>0</v>
      </c>
      <c r="S5906">
        <v>1</v>
      </c>
      <c r="T5906" t="s">
        <v>91</v>
      </c>
      <c r="U5906">
        <v>999</v>
      </c>
      <c r="V5906" s="16" t="s">
        <v>6494</v>
      </c>
      <c r="W5906" s="16">
        <v>11890006</v>
      </c>
      <c r="Y5906" t="inlineStr">
        <is>
          <t xml:space="preserve">打开NPC交易面板。待NPC交易系统完成后开放。一次性符箓，使用后消耗。</t>
        </is>
      </c>
      <c r="Z5906" t="inlineStr">
        <is>
          <t xml:space="preserve">|cFFAAAABB灵音跨山海，所求有所应。|r</t>
        </is>
      </c>
      <c r="AA5906" t="s">
        <v>373</v>
      </c>
      <c r="AB5906" s="16">
        <v>12221036</v>
      </c>
      <c r="AC5906" t="s">
        <v>6497</v>
      </c>
      <c r="AD5906">
        <v>40003</v>
      </c>
      <c r="AF5906">
        <v>70003</v>
      </c>
      <c r="AH5906">
        <v>900</v>
      </c>
      <c r="AI5906" s="16" t="s">
        <v>6493</v>
      </c>
      <c r="AJ5906" s="16" t="s">
        <v>6493</v>
      </c>
      <c r="AK5906" s="16" t="s">
        <v>342</v>
      </c>
    </row>
    <row r="5907" spans="2:37">
      <c r="B5907" s="16" t="n">
        <f>10000000+INDEX(编号表!$B:$B,MATCH(F5907,编号表!$A:$A,0))*100000+INDEX(编号表!$F:$F,MATCH(D5907,编号表!$E:$E,0))*1000+INDEX(编号表!$D:$D,MATCH(E5907,编号表!$C:$C,0))*10000+G5907</f>
        <v>12233037</v>
      </c>
      <c r="C5907" s="16" t="inlineStr">
        <is>
          <t xml:space="preserve">指路符</t>
        </is>
      </c>
      <c r="D5907" s="16" t="s">
        <v>105</v>
      </c>
      <c r="E5907" s="16" t="s">
        <v>342</v>
      </c>
      <c r="F5907" s="16" t="s">
        <v>6493</v>
      </c>
      <c r="G5907" s="16">
        <v>37</v>
      </c>
      <c r="I5907">
        <v>60</v>
      </c>
      <c r="J5907" t="str">
        <f t="shared" si="95"/>
        <v>大类_玄品金丹符箓</v>
      </c>
      <c r="K5907" t="s">
        <v>337</v>
      </c>
      <c r="L5907">
        <v>1</v>
      </c>
      <c r="M5907" s="16" t="s">
        <v>6493</v>
      </c>
      <c r="O5907">
        <v>0</v>
      </c>
      <c r="P5907" t="b">
        <v>1</v>
      </c>
      <c r="Q5907"/>
      <c r="R5907" t="b">
        <v>0</v>
      </c>
      <c r="S5907">
        <v>1</v>
      </c>
      <c r="T5907" t="s">
        <v>91</v>
      </c>
      <c r="U5907">
        <v>999</v>
      </c>
      <c r="V5907" s="16" t="s">
        <v>6494</v>
      </c>
      <c r="W5907" s="16">
        <v>11900006</v>
      </c>
      <c r="Y5907" t="inlineStr">
        <is>
          <t xml:space="preserve">在小地图上显示当前场景精英与首领的位置，持续120秒。一次性符箓，使用后消耗。</t>
        </is>
      </c>
      <c r="Z5907" t="inlineStr">
        <is>
          <t xml:space="preserve">|cFFAAAABB山川有迹，强敌难藏。|r</t>
        </is>
      </c>
      <c r="AA5907" t="s">
        <v>373</v>
      </c>
      <c r="AB5907" s="16">
        <v>12221037</v>
      </c>
      <c r="AC5907" t="s">
        <v>6497</v>
      </c>
      <c r="AD5907">
        <v>40003</v>
      </c>
      <c r="AF5907">
        <v>70003</v>
      </c>
      <c r="AH5907">
        <v>900</v>
      </c>
      <c r="AI5907" s="16" t="s">
        <v>6493</v>
      </c>
      <c r="AJ5907" s="16" t="s">
        <v>6493</v>
      </c>
      <c r="AK5907" s="16" t="s">
        <v>342</v>
      </c>
    </row>
    <row r="5908" spans="2:37">
      <c r="B5908" s="16" t="n">
        <f>10000000+INDEX(编号表!$B:$B,MATCH(F5908,编号表!$A:$A,0))*100000+INDEX(编号表!$F:$F,MATCH(D5908,编号表!$E:$E,0))*1000+INDEX(编号表!$D:$D,MATCH(E5908,编号表!$C:$C,0))*10000+G5908</f>
        <v>12233038</v>
      </c>
      <c r="C5908" s="16" t="inlineStr">
        <is>
          <t xml:space="preserve">震慑符</t>
        </is>
      </c>
      <c r="D5908" s="16" t="s">
        <v>105</v>
      </c>
      <c r="E5908" s="16" t="s">
        <v>342</v>
      </c>
      <c r="F5908" s="16" t="s">
        <v>6493</v>
      </c>
      <c r="G5908" s="16">
        <v>38</v>
      </c>
      <c r="I5908">
        <v>60</v>
      </c>
      <c r="J5908" t="str">
        <f t="shared" si="95"/>
        <v>大类_玄品金丹符箓</v>
      </c>
      <c r="K5908" t="s">
        <v>337</v>
      </c>
      <c r="L5908">
        <v>1</v>
      </c>
      <c r="M5908" s="16" t="s">
        <v>6493</v>
      </c>
      <c r="O5908">
        <v>0</v>
      </c>
      <c r="P5908" t="b">
        <v>1</v>
      </c>
      <c r="Q5908"/>
      <c r="R5908" t="b">
        <v>0</v>
      </c>
      <c r="S5908">
        <v>1</v>
      </c>
      <c r="T5908" t="s">
        <v>91</v>
      </c>
      <c r="U5908">
        <v>999</v>
      </c>
      <c r="V5908" s="16" t="s">
        <v>6494</v>
      </c>
      <c r="W5908" s="16">
        <v>11910006</v>
      </c>
      <c r="Y5908" t="inlineStr">
        <is>
          <t xml:space="preserve">使一个敌人恐惧2秒，随机逃窜，不能普攻和施法。一次性符箓，使用后消耗。</t>
        </is>
      </c>
      <c r="Z5908" t="inlineStr">
        <is>
          <t xml:space="preserve">|cFFAAAABB一符慑魄，敌胆自寒。|r</t>
        </is>
      </c>
      <c r="AA5908" t="s">
        <v>373</v>
      </c>
      <c r="AB5908" s="16">
        <v>12221038</v>
      </c>
      <c r="AC5908" t="s">
        <v>6497</v>
      </c>
      <c r="AD5908">
        <v>40003</v>
      </c>
      <c r="AF5908">
        <v>70003</v>
      </c>
      <c r="AH5908">
        <v>900</v>
      </c>
      <c r="AI5908" s="16" t="s">
        <v>6493</v>
      </c>
      <c r="AJ5908" s="16" t="s">
        <v>6493</v>
      </c>
      <c r="AK5908" s="16" t="s">
        <v>342</v>
      </c>
    </row>
    <row r="5909" spans="2:37">
      <c r="B5909" s="16" t="n">
        <f>10000000+INDEX(编号表!$B:$B,MATCH(F5909,编号表!$A:$A,0))*100000+INDEX(编号表!$F:$F,MATCH(D5909,编号表!$E:$E,0))*1000+INDEX(编号表!$D:$D,MATCH(E5909,编号表!$C:$C,0))*10000+G5909</f>
        <v>12233039</v>
      </c>
      <c r="C5909" s="16" t="inlineStr">
        <is>
          <t xml:space="preserve">挪移符</t>
        </is>
      </c>
      <c r="D5909" s="16" t="s">
        <v>105</v>
      </c>
      <c r="E5909" s="16" t="s">
        <v>342</v>
      </c>
      <c r="F5909" s="16" t="s">
        <v>6493</v>
      </c>
      <c r="G5909" s="16">
        <v>39</v>
      </c>
      <c r="I5909">
        <v>60</v>
      </c>
      <c r="J5909" t="str">
        <f t="shared" si="95"/>
        <v>大类_玄品金丹符箓</v>
      </c>
      <c r="K5909" t="s">
        <v>337</v>
      </c>
      <c r="L5909">
        <v>1</v>
      </c>
      <c r="M5909" s="16" t="s">
        <v>6493</v>
      </c>
      <c r="O5909">
        <v>0</v>
      </c>
      <c r="P5909" t="b">
        <v>1</v>
      </c>
      <c r="Q5909"/>
      <c r="R5909" t="b">
        <v>0</v>
      </c>
      <c r="S5909">
        <v>1</v>
      </c>
      <c r="T5909" t="s">
        <v>91</v>
      </c>
      <c r="U5909">
        <v>999</v>
      </c>
      <c r="V5909" s="16" t="s">
        <v>6494</v>
      </c>
      <c r="W5909" s="16">
        <v>11920006</v>
      </c>
      <c r="Y5909" t="inlineStr">
        <is>
          <t xml:space="preserve">在当前场景内随机传送到1200码内的一个安全位置。一次性符箓，使用后消耗。</t>
        </is>
      </c>
      <c r="Z5909" t="inlineStr">
        <is>
          <t xml:space="preserve">|cFFAAAABB灵机一转，移步别处。|r</t>
        </is>
      </c>
      <c r="AA5909" t="s">
        <v>373</v>
      </c>
      <c r="AB5909" s="16">
        <v>12221039</v>
      </c>
      <c r="AC5909" t="s">
        <v>6497</v>
      </c>
      <c r="AD5909">
        <v>40003</v>
      </c>
      <c r="AF5909">
        <v>70003</v>
      </c>
      <c r="AH5909">
        <v>900</v>
      </c>
      <c r="AI5909" s="16" t="s">
        <v>6493</v>
      </c>
      <c r="AJ5909" s="16" t="s">
        <v>6493</v>
      </c>
      <c r="AK5909" s="16" t="s">
        <v>342</v>
      </c>
    </row>
    <row r="5910" spans="2:37">
      <c r="B5910" s="16" t="n">
        <f>10000000+INDEX(编号表!$B:$B,MATCH(F5910,编号表!$A:$A,0))*100000+INDEX(编号表!$F:$F,MATCH(D5910,编号表!$E:$E,0))*1000+INDEX(编号表!$D:$D,MATCH(E5910,编号表!$C:$C,0))*10000+G5910</f>
        <v>12233040</v>
      </c>
      <c r="C5910" s="16" t="inlineStr">
        <is>
          <t xml:space="preserve">替身符</t>
        </is>
      </c>
      <c r="D5910" s="16" t="s">
        <v>105</v>
      </c>
      <c r="E5910" s="16" t="s">
        <v>342</v>
      </c>
      <c r="F5910" s="16" t="s">
        <v>6493</v>
      </c>
      <c r="G5910" s="16">
        <v>40</v>
      </c>
      <c r="I5910">
        <v>60</v>
      </c>
      <c r="J5910" t="str">
        <f t="shared" si="95"/>
        <v>大类_玄品金丹符箓</v>
      </c>
      <c r="K5910" t="s">
        <v>337</v>
      </c>
      <c r="L5910">
        <v>1</v>
      </c>
      <c r="M5910" s="16" t="s">
        <v>6493</v>
      </c>
      <c r="O5910">
        <v>0</v>
      </c>
      <c r="P5910" t="b">
        <v>1</v>
      </c>
      <c r="Q5910"/>
      <c r="R5910" t="b">
        <v>0</v>
      </c>
      <c r="S5910">
        <v>1</v>
      </c>
      <c r="T5910" t="s">
        <v>91</v>
      </c>
      <c r="U5910">
        <v>999</v>
      </c>
      <c r="V5910" s="16" t="s">
        <v>6494</v>
      </c>
      <c r="W5910" s="16">
        <v>11930006</v>
      </c>
      <c r="Y5910" t="inlineStr">
        <is>
          <t xml:space="preserve">120秒内受到下一次暴击时，取消该次全部暴击伤害，并消耗此状态。一次性符箓，使用后消耗。</t>
        </is>
      </c>
      <c r="Z5910" t="s">
        <v>6617</v>
      </c>
      <c r="AA5910" t="s">
        <v>373</v>
      </c>
      <c r="AB5910" s="16">
        <v>12221040</v>
      </c>
      <c r="AC5910" t="s">
        <v>6497</v>
      </c>
      <c r="AD5910">
        <v>40003</v>
      </c>
      <c r="AF5910">
        <v>70003</v>
      </c>
      <c r="AH5910">
        <v>900</v>
      </c>
      <c r="AI5910" s="16" t="s">
        <v>6493</v>
      </c>
      <c r="AJ5910" s="16" t="s">
        <v>6493</v>
      </c>
      <c r="AK5910" s="16" t="s">
        <v>342</v>
      </c>
    </row>
    <row r="5911" spans="2:37">
      <c r="B5911" s="16" t="n">
        <f>10000000+INDEX(编号表!$B:$B,MATCH(F5911,编号表!$A:$A,0))*100000+INDEX(编号表!$F:$F,MATCH(D5911,编号表!$E:$E,0))*1000+INDEX(编号表!$D:$D,MATCH(E5911,编号表!$C:$C,0))*10000+G5911</f>
        <v>12233041</v>
      </c>
      <c r="C5911" s="16" t="inlineStr">
        <is>
          <t xml:space="preserve">问心符</t>
        </is>
      </c>
      <c r="D5911" s="16" t="s">
        <v>105</v>
      </c>
      <c r="E5911" s="16" t="s">
        <v>342</v>
      </c>
      <c r="F5911" s="16" t="s">
        <v>6493</v>
      </c>
      <c r="G5911" s="16">
        <v>41</v>
      </c>
      <c r="I5911">
        <v>60</v>
      </c>
      <c r="J5911" t="str">
        <f t="shared" si="95"/>
        <v>大类_玄品金丹符箓</v>
      </c>
      <c r="K5911" t="s">
        <v>337</v>
      </c>
      <c r="L5911">
        <v>1</v>
      </c>
      <c r="M5911" s="16" t="s">
        <v>6493</v>
      </c>
      <c r="O5911">
        <v>0</v>
      </c>
      <c r="P5911" t="b">
        <v>1</v>
      </c>
      <c r="Q5911"/>
      <c r="R5911" t="b">
        <v>0</v>
      </c>
      <c r="S5911">
        <v>1</v>
      </c>
      <c r="T5911" t="s">
        <v>91</v>
      </c>
      <c r="U5911">
        <v>999</v>
      </c>
      <c r="V5911" s="16" t="s">
        <v>6494</v>
      </c>
      <c r="W5911" s="16">
        <v>11940006</v>
      </c>
      <c r="Y5911" t="inlineStr">
        <is>
          <t xml:space="preserve">降低敌人物理攻击、法术攻击上下限各15%，持续120秒。一次性符箓，使用后消耗。</t>
        </is>
      </c>
      <c r="Z5911" t="inlineStr">
        <is>
          <t xml:space="preserve">|cFFAAAABB一符压念，攻势自衰。|r</t>
        </is>
      </c>
      <c r="AA5911" t="s">
        <v>373</v>
      </c>
      <c r="AB5911" s="16">
        <v>12221041</v>
      </c>
      <c r="AC5911" t="s">
        <v>6497</v>
      </c>
      <c r="AD5911">
        <v>40003</v>
      </c>
      <c r="AF5911">
        <v>70003</v>
      </c>
      <c r="AH5911">
        <v>900</v>
      </c>
      <c r="AI5911" s="16" t="s">
        <v>6493</v>
      </c>
      <c r="AJ5911" s="16" t="s">
        <v>6493</v>
      </c>
      <c r="AK5911" s="16" t="s">
        <v>342</v>
      </c>
    </row>
    <row r="5912" spans="2:37">
      <c r="B5912" s="16" t="n">
        <f>10000000+INDEX(编号表!$B:$B,MATCH(F5912,编号表!$A:$A,0))*100000+INDEX(编号表!$F:$F,MATCH(D5912,编号表!$E:$E,0))*1000+INDEX(编号表!$D:$D,MATCH(E5912,编号表!$C:$C,0))*10000+G5912</f>
        <v>12243000</v>
      </c>
      <c r="C5912" s="16" t="inlineStr">
        <is>
          <t xml:space="preserve">火弹符</t>
        </is>
      </c>
      <c r="D5912" s="16" t="s">
        <v>105</v>
      </c>
      <c r="E5912" s="16" t="s">
        <v>345</v>
      </c>
      <c r="F5912" s="16" t="s">
        <v>6493</v>
      </c>
      <c r="G5912" s="16">
        <v>0</v>
      </c>
      <c r="I5912">
        <v>60</v>
      </c>
      <c r="J5912" t="str">
        <f t="shared" si="95"/>
        <v>大类_玄品元婴符箓</v>
      </c>
      <c r="K5912" t="s">
        <v>337</v>
      </c>
      <c r="L5912">
        <v>1</v>
      </c>
      <c r="M5912" s="16" t="s">
        <v>6493</v>
      </c>
      <c r="O5912">
        <v>0</v>
      </c>
      <c r="P5912" t="b">
        <v>1</v>
      </c>
      <c r="Q5912"/>
      <c r="R5912" t="b">
        <v>0</v>
      </c>
      <c r="S5912">
        <v>1</v>
      </c>
      <c r="T5912" t="s">
        <v>91</v>
      </c>
      <c r="U5912">
        <v>999</v>
      </c>
      <c r="V5912" s="16" t="s">
        <v>6494</v>
      </c>
      <c r="W5912" s="16">
        <v>11530009</v>
      </c>
      <c r="Y5912" t="inlineStr">
        <is>
          <t xml:space="preserve">向一个敌人发射火弹，造成5880点法术伤害。一次性符箓，使用后消耗。</t>
        </is>
      </c>
      <c r="Z5912" t="s">
        <v>6496</v>
      </c>
      <c r="AA5912" t="s">
        <v>373</v>
      </c>
      <c r="AB5912" s="16">
        <v>12221000</v>
      </c>
      <c r="AC5912" t="s">
        <v>6497</v>
      </c>
      <c r="AD5912">
        <v>40003</v>
      </c>
      <c r="AF5912">
        <v>70003</v>
      </c>
      <c r="AH5912">
        <v>4500</v>
      </c>
      <c r="AI5912" s="16" t="s">
        <v>6493</v>
      </c>
      <c r="AJ5912" s="16" t="s">
        <v>6493</v>
      </c>
      <c r="AK5912" s="16" t="s">
        <v>345</v>
      </c>
    </row>
    <row r="5913" spans="2:37">
      <c r="B5913" s="16" t="n">
        <f>10000000+INDEX(编号表!$B:$B,MATCH(F5913,编号表!$A:$A,0))*100000+INDEX(编号表!$F:$F,MATCH(D5913,编号表!$E:$E,0))*1000+INDEX(编号表!$D:$D,MATCH(E5913,编号表!$C:$C,0))*10000+G5913</f>
        <v>12243001</v>
      </c>
      <c r="C5913" s="16" t="inlineStr">
        <is>
          <t xml:space="preserve">火云符</t>
        </is>
      </c>
      <c r="D5913" s="16" t="s">
        <v>105</v>
      </c>
      <c r="E5913" s="16" t="s">
        <v>345</v>
      </c>
      <c r="F5913" s="16" t="s">
        <v>6493</v>
      </c>
      <c r="G5913" s="16">
        <v>1</v>
      </c>
      <c r="I5913">
        <v>60</v>
      </c>
      <c r="J5913" t="str">
        <f t="shared" si="95"/>
        <v>大类_玄品元婴符箓</v>
      </c>
      <c r="K5913" t="s">
        <v>337</v>
      </c>
      <c r="L5913">
        <v>1</v>
      </c>
      <c r="M5913" s="16" t="s">
        <v>6493</v>
      </c>
      <c r="O5913">
        <v>0</v>
      </c>
      <c r="P5913" t="b">
        <v>1</v>
      </c>
      <c r="Q5913"/>
      <c r="R5913" t="b">
        <v>0</v>
      </c>
      <c r="S5913">
        <v>1</v>
      </c>
      <c r="T5913" t="s">
        <v>91</v>
      </c>
      <c r="U5913">
        <v>999</v>
      </c>
      <c r="V5913" s="16" t="s">
        <v>6494</v>
      </c>
      <c r="W5913" s="16">
        <v>11540009</v>
      </c>
      <c r="Y5913" t="inlineStr">
        <is>
          <t xml:space="preserve">在目标地点形成半径220码的固定火云，每秒对范围内敌人造成1470点法术伤害，持续120秒。一次性符箓，使用后消耗。</t>
        </is>
      </c>
      <c r="Z5913" t="s">
        <v>6500</v>
      </c>
      <c r="AA5913" t="s">
        <v>373</v>
      </c>
      <c r="AB5913" s="16">
        <v>12221001</v>
      </c>
      <c r="AC5913" t="s">
        <v>6497</v>
      </c>
      <c r="AD5913">
        <v>40003</v>
      </c>
      <c r="AF5913">
        <v>70003</v>
      </c>
      <c r="AH5913">
        <v>4500</v>
      </c>
      <c r="AI5913" s="16" t="s">
        <v>6493</v>
      </c>
      <c r="AJ5913" s="16" t="s">
        <v>6493</v>
      </c>
      <c r="AK5913" s="16" t="s">
        <v>345</v>
      </c>
    </row>
    <row r="5914" spans="2:37">
      <c r="B5914" s="16" t="n">
        <f>10000000+INDEX(编号表!$B:$B,MATCH(F5914,编号表!$A:$A,0))*100000+INDEX(编号表!$F:$F,MATCH(D5914,编号表!$E:$E,0))*1000+INDEX(编号表!$D:$D,MATCH(E5914,编号表!$C:$C,0))*10000+G5914</f>
        <v>12243002</v>
      </c>
      <c r="C5914" s="16" t="inlineStr">
        <is>
          <t xml:space="preserve">冰锥符</t>
        </is>
      </c>
      <c r="D5914" s="16" t="s">
        <v>105</v>
      </c>
      <c r="E5914" s="16" t="s">
        <v>345</v>
      </c>
      <c r="F5914" s="16" t="s">
        <v>6493</v>
      </c>
      <c r="G5914" s="16">
        <v>2</v>
      </c>
      <c r="I5914">
        <v>60</v>
      </c>
      <c r="J5914" t="str">
        <f t="shared" si="95"/>
        <v>大类_玄品元婴符箓</v>
      </c>
      <c r="K5914" t="s">
        <v>337</v>
      </c>
      <c r="L5914">
        <v>1</v>
      </c>
      <c r="M5914" s="16" t="s">
        <v>6493</v>
      </c>
      <c r="O5914">
        <v>0</v>
      </c>
      <c r="P5914" t="b">
        <v>1</v>
      </c>
      <c r="Q5914"/>
      <c r="R5914" t="b">
        <v>0</v>
      </c>
      <c r="S5914">
        <v>1</v>
      </c>
      <c r="T5914" t="s">
        <v>91</v>
      </c>
      <c r="U5914">
        <v>999</v>
      </c>
      <c r="V5914" s="16" t="s">
        <v>6494</v>
      </c>
      <c r="W5914" s="16">
        <v>11550009</v>
      </c>
      <c r="Y5914" t="inlineStr">
        <is>
          <t xml:space="preserve">向一个敌人发射冰锥，造成4410点法术伤害。一次性符箓，使用后消耗。</t>
        </is>
      </c>
      <c r="Z5914" t="inlineStr">
        <is>
          <t xml:space="preserve">|cFFAAAABB水凝一线，寒锋破空。|r</t>
        </is>
      </c>
      <c r="AA5914" t="s">
        <v>373</v>
      </c>
      <c r="AB5914" s="16">
        <v>12221002</v>
      </c>
      <c r="AC5914" t="s">
        <v>6497</v>
      </c>
      <c r="AD5914">
        <v>40003</v>
      </c>
      <c r="AF5914">
        <v>70003</v>
      </c>
      <c r="AH5914">
        <v>4500</v>
      </c>
      <c r="AI5914" s="16" t="s">
        <v>6493</v>
      </c>
      <c r="AJ5914" s="16" t="s">
        <v>6493</v>
      </c>
      <c r="AK5914" s="16" t="s">
        <v>345</v>
      </c>
    </row>
    <row r="5915" spans="2:37">
      <c r="B5915" s="16" t="n">
        <f>10000000+INDEX(编号表!$B:$B,MATCH(F5915,编号表!$A:$A,0))*100000+INDEX(编号表!$F:$F,MATCH(D5915,编号表!$E:$E,0))*1000+INDEX(编号表!$D:$D,MATCH(E5915,编号表!$C:$C,0))*10000+G5915</f>
        <v>12243003</v>
      </c>
      <c r="C5915" s="16" t="inlineStr">
        <is>
          <t xml:space="preserve">金刃符</t>
        </is>
      </c>
      <c r="D5915" s="16" t="s">
        <v>105</v>
      </c>
      <c r="E5915" s="16" t="s">
        <v>345</v>
      </c>
      <c r="F5915" s="16" t="s">
        <v>6493</v>
      </c>
      <c r="G5915" s="16">
        <v>3</v>
      </c>
      <c r="I5915">
        <v>60</v>
      </c>
      <c r="J5915" t="str">
        <f t="shared" si="95"/>
        <v>大类_玄品元婴符箓</v>
      </c>
      <c r="K5915" t="s">
        <v>337</v>
      </c>
      <c r="L5915">
        <v>1</v>
      </c>
      <c r="M5915" s="16" t="s">
        <v>6493</v>
      </c>
      <c r="O5915">
        <v>0</v>
      </c>
      <c r="P5915" t="b">
        <v>1</v>
      </c>
      <c r="Q5915"/>
      <c r="R5915" t="b">
        <v>0</v>
      </c>
      <c r="S5915">
        <v>1</v>
      </c>
      <c r="T5915" t="s">
        <v>91</v>
      </c>
      <c r="U5915">
        <v>999</v>
      </c>
      <c r="V5915" s="16" t="s">
        <v>6494</v>
      </c>
      <c r="W5915" s="16">
        <v>11560009</v>
      </c>
      <c r="Y5915" t="inlineStr">
        <is>
          <t xml:space="preserve">对前方直线内敌人造成基础4410点法术伤害；伤害随距离衰减，范围边缘为基础伤害的70%。一次性符箓，使用后消耗。</t>
        </is>
      </c>
      <c r="Z5915" t="s">
        <v>6506</v>
      </c>
      <c r="AA5915" t="s">
        <v>373</v>
      </c>
      <c r="AB5915" s="16">
        <v>12221003</v>
      </c>
      <c r="AC5915" t="s">
        <v>6497</v>
      </c>
      <c r="AD5915">
        <v>40003</v>
      </c>
      <c r="AF5915">
        <v>70003</v>
      </c>
      <c r="AH5915">
        <v>4500</v>
      </c>
      <c r="AI5915" s="16" t="s">
        <v>6493</v>
      </c>
      <c r="AJ5915" s="16" t="s">
        <v>6493</v>
      </c>
      <c r="AK5915" s="16" t="s">
        <v>345</v>
      </c>
    </row>
    <row r="5916" spans="2:37">
      <c r="B5916" s="16" t="n">
        <f>10000000+INDEX(编号表!$B:$B,MATCH(F5916,编号表!$A:$A,0))*100000+INDEX(编号表!$F:$F,MATCH(D5916,编号表!$E:$E,0))*1000+INDEX(编号表!$D:$D,MATCH(E5916,编号表!$C:$C,0))*10000+G5916</f>
        <v>12243004</v>
      </c>
      <c r="C5916" s="16" t="inlineStr">
        <is>
          <t xml:space="preserve">落石符</t>
        </is>
      </c>
      <c r="D5916" s="16" t="s">
        <v>105</v>
      </c>
      <c r="E5916" s="16" t="s">
        <v>345</v>
      </c>
      <c r="F5916" s="16" t="s">
        <v>6493</v>
      </c>
      <c r="G5916" s="16">
        <v>4</v>
      </c>
      <c r="I5916">
        <v>60</v>
      </c>
      <c r="J5916" t="str">
        <f t="shared" si="95"/>
        <v>大类_玄品元婴符箓</v>
      </c>
      <c r="K5916" t="s">
        <v>337</v>
      </c>
      <c r="L5916">
        <v>1</v>
      </c>
      <c r="M5916" s="16" t="s">
        <v>6493</v>
      </c>
      <c r="O5916">
        <v>0</v>
      </c>
      <c r="P5916" t="b">
        <v>1</v>
      </c>
      <c r="Q5916"/>
      <c r="R5916" t="b">
        <v>0</v>
      </c>
      <c r="S5916">
        <v>1</v>
      </c>
      <c r="T5916" t="s">
        <v>91</v>
      </c>
      <c r="U5916">
        <v>999</v>
      </c>
      <c r="V5916" s="16" t="s">
        <v>6494</v>
      </c>
      <c r="W5916" s="16">
        <v>11570009</v>
      </c>
      <c r="Y5916" t="inlineStr">
        <is>
          <t xml:space="preserve">对目标小范围内敌人造成4900点法术伤害。一次性符箓，使用后消耗。</t>
        </is>
      </c>
      <c r="Z5916" t="s">
        <v>6509</v>
      </c>
      <c r="AA5916" t="s">
        <v>373</v>
      </c>
      <c r="AB5916" s="16">
        <v>12221004</v>
      </c>
      <c r="AC5916" t="s">
        <v>6497</v>
      </c>
      <c r="AD5916">
        <v>40003</v>
      </c>
      <c r="AF5916">
        <v>70003</v>
      </c>
      <c r="AH5916">
        <v>4500</v>
      </c>
      <c r="AI5916" s="16" t="s">
        <v>6493</v>
      </c>
      <c r="AJ5916" s="16" t="s">
        <v>6493</v>
      </c>
      <c r="AK5916" s="16" t="s">
        <v>345</v>
      </c>
    </row>
    <row r="5917" spans="2:37">
      <c r="B5917" s="16" t="n">
        <f>10000000+INDEX(编号表!$B:$B,MATCH(F5917,编号表!$A:$A,0))*100000+INDEX(编号表!$F:$F,MATCH(D5917,编号表!$E:$E,0))*1000+INDEX(编号表!$D:$D,MATCH(E5917,编号表!$C:$C,0))*10000+G5917</f>
        <v>12243005</v>
      </c>
      <c r="C5917" s="16" t="inlineStr">
        <is>
          <t xml:space="preserve">雷击符</t>
        </is>
      </c>
      <c r="D5917" s="16" t="s">
        <v>105</v>
      </c>
      <c r="E5917" s="16" t="s">
        <v>345</v>
      </c>
      <c r="F5917" s="16" t="s">
        <v>6493</v>
      </c>
      <c r="G5917" s="16">
        <v>5</v>
      </c>
      <c r="I5917">
        <v>60</v>
      </c>
      <c r="J5917" t="str">
        <f t="shared" si="95"/>
        <v>大类_玄品元婴符箓</v>
      </c>
      <c r="K5917" t="s">
        <v>337</v>
      </c>
      <c r="L5917">
        <v>1</v>
      </c>
      <c r="M5917" s="16" t="s">
        <v>6493</v>
      </c>
      <c r="O5917">
        <v>0</v>
      </c>
      <c r="P5917" t="b">
        <v>1</v>
      </c>
      <c r="Q5917"/>
      <c r="R5917" t="b">
        <v>0</v>
      </c>
      <c r="S5917">
        <v>1</v>
      </c>
      <c r="T5917" t="s">
        <v>91</v>
      </c>
      <c r="U5917">
        <v>999</v>
      </c>
      <c r="V5917" s="16" t="s">
        <v>6494</v>
      </c>
      <c r="W5917" s="16">
        <v>11580009</v>
      </c>
      <c r="Y5917" t="inlineStr">
        <is>
          <t xml:space="preserve">对一个敌人造成3920点法术伤害。一次性符箓，使用后消耗。</t>
        </is>
      </c>
      <c r="Z5917" t="s">
        <v>6512</v>
      </c>
      <c r="AA5917" t="s">
        <v>373</v>
      </c>
      <c r="AB5917" s="16">
        <v>12221005</v>
      </c>
      <c r="AC5917" t="s">
        <v>6497</v>
      </c>
      <c r="AD5917">
        <v>40003</v>
      </c>
      <c r="AF5917">
        <v>70003</v>
      </c>
      <c r="AH5917">
        <v>4500</v>
      </c>
      <c r="AI5917" s="16" t="s">
        <v>6493</v>
      </c>
      <c r="AJ5917" s="16" t="s">
        <v>6493</v>
      </c>
      <c r="AK5917" s="16" t="s">
        <v>345</v>
      </c>
    </row>
    <row r="5918" spans="2:37">
      <c r="B5918" s="16" t="n">
        <f>10000000+INDEX(编号表!$B:$B,MATCH(F5918,编号表!$A:$A,0))*100000+INDEX(编号表!$F:$F,MATCH(D5918,编号表!$E:$E,0))*1000+INDEX(编号表!$D:$D,MATCH(E5918,编号表!$C:$C,0))*10000+G5918</f>
        <v>12243006</v>
      </c>
      <c r="C5918" s="16" t="inlineStr">
        <is>
          <t xml:space="preserve">裂甲符</t>
        </is>
      </c>
      <c r="D5918" s="16" t="s">
        <v>105</v>
      </c>
      <c r="E5918" s="16" t="s">
        <v>345</v>
      </c>
      <c r="F5918" s="16" t="s">
        <v>6493</v>
      </c>
      <c r="G5918" s="16">
        <v>6</v>
      </c>
      <c r="I5918">
        <v>60</v>
      </c>
      <c r="J5918" t="str">
        <f t="shared" si="95"/>
        <v>大类_玄品元婴符箓</v>
      </c>
      <c r="K5918" t="s">
        <v>337</v>
      </c>
      <c r="L5918">
        <v>1</v>
      </c>
      <c r="M5918" s="16" t="s">
        <v>6493</v>
      </c>
      <c r="O5918">
        <v>0</v>
      </c>
      <c r="P5918" t="b">
        <v>1</v>
      </c>
      <c r="Q5918"/>
      <c r="R5918" t="b">
        <v>0</v>
      </c>
      <c r="S5918">
        <v>1</v>
      </c>
      <c r="T5918" t="s">
        <v>91</v>
      </c>
      <c r="U5918">
        <v>999</v>
      </c>
      <c r="V5918" s="16" t="s">
        <v>6494</v>
      </c>
      <c r="W5918" s="16">
        <v>11590009</v>
      </c>
      <c r="Y5918" t="inlineStr">
        <is>
          <t xml:space="preserve">降低敌人的物理、法术防御上下限各22.5%，持续120秒。一次性符箓，使用后消耗。</t>
        </is>
      </c>
      <c r="Z5918" t="s">
        <v>6515</v>
      </c>
      <c r="AA5918" t="s">
        <v>373</v>
      </c>
      <c r="AB5918" s="16">
        <v>12221006</v>
      </c>
      <c r="AC5918" t="s">
        <v>6497</v>
      </c>
      <c r="AD5918">
        <v>40003</v>
      </c>
      <c r="AF5918">
        <v>70003</v>
      </c>
      <c r="AH5918">
        <v>4500</v>
      </c>
      <c r="AI5918" s="16" t="s">
        <v>6493</v>
      </c>
      <c r="AJ5918" s="16" t="s">
        <v>6493</v>
      </c>
      <c r="AK5918" s="16" t="s">
        <v>345</v>
      </c>
    </row>
    <row r="5919" spans="2:37">
      <c r="B5919" s="16" t="n">
        <f>10000000+INDEX(编号表!$B:$B,MATCH(F5919,编号表!$A:$A,0))*100000+INDEX(编号表!$F:$F,MATCH(D5919,编号表!$E:$E,0))*1000+INDEX(编号表!$D:$D,MATCH(E5919,编号表!$C:$C,0))*10000+G5919</f>
        <v>12243007</v>
      </c>
      <c r="C5919" s="16" t="inlineStr">
        <is>
          <t xml:space="preserve">惊魂符</t>
        </is>
      </c>
      <c r="D5919" s="16" t="s">
        <v>105</v>
      </c>
      <c r="E5919" s="16" t="s">
        <v>345</v>
      </c>
      <c r="F5919" s="16" t="s">
        <v>6493</v>
      </c>
      <c r="G5919" s="16">
        <v>7</v>
      </c>
      <c r="I5919">
        <v>60</v>
      </c>
      <c r="J5919" t="str">
        <f t="shared" si="95"/>
        <v>大类_玄品元婴符箓</v>
      </c>
      <c r="K5919" t="s">
        <v>337</v>
      </c>
      <c r="L5919">
        <v>1</v>
      </c>
      <c r="M5919" s="16" t="s">
        <v>6493</v>
      </c>
      <c r="O5919">
        <v>0</v>
      </c>
      <c r="P5919" t="b">
        <v>1</v>
      </c>
      <c r="Q5919"/>
      <c r="R5919" t="b">
        <v>0</v>
      </c>
      <c r="S5919">
        <v>1</v>
      </c>
      <c r="T5919" t="s">
        <v>91</v>
      </c>
      <c r="U5919">
        <v>999</v>
      </c>
      <c r="V5919" s="16" t="s">
        <v>6494</v>
      </c>
      <c r="W5919" s="16">
        <v>11600009</v>
      </c>
      <c r="Y5919" t="inlineStr">
        <is>
          <t xml:space="preserve">对一个敌人造成4900点神识系法术伤害。一次性符箓，使用后消耗。</t>
        </is>
      </c>
      <c r="Z5919" t="s">
        <v>6518</v>
      </c>
      <c r="AA5919" t="s">
        <v>373</v>
      </c>
      <c r="AB5919" s="16">
        <v>12221007</v>
      </c>
      <c r="AC5919" t="s">
        <v>6497</v>
      </c>
      <c r="AD5919">
        <v>40003</v>
      </c>
      <c r="AF5919">
        <v>70003</v>
      </c>
      <c r="AH5919">
        <v>4500</v>
      </c>
      <c r="AI5919" s="16" t="s">
        <v>6493</v>
      </c>
      <c r="AJ5919" s="16" t="s">
        <v>6493</v>
      </c>
      <c r="AK5919" s="16" t="s">
        <v>345</v>
      </c>
    </row>
    <row r="5920" spans="2:37">
      <c r="B5920" s="16" t="n">
        <f>10000000+INDEX(编号表!$B:$B,MATCH(F5920,编号表!$A:$A,0))*100000+INDEX(编号表!$F:$F,MATCH(D5920,编号表!$E:$E,0))*1000+INDEX(编号表!$D:$D,MATCH(E5920,编号表!$C:$C,0))*10000+G5920</f>
        <v>12243008</v>
      </c>
      <c r="C5920" s="16" t="inlineStr">
        <is>
          <t xml:space="preserve">金刚符</t>
        </is>
      </c>
      <c r="D5920" s="16" t="s">
        <v>105</v>
      </c>
      <c r="E5920" s="16" t="s">
        <v>345</v>
      </c>
      <c r="F5920" s="16" t="s">
        <v>6493</v>
      </c>
      <c r="G5920" s="16">
        <v>8</v>
      </c>
      <c r="I5920">
        <v>60</v>
      </c>
      <c r="J5920" t="str">
        <f t="shared" si="95"/>
        <v>大类_玄品元婴符箓</v>
      </c>
      <c r="K5920" t="s">
        <v>337</v>
      </c>
      <c r="L5920">
        <v>1</v>
      </c>
      <c r="M5920" s="16" t="s">
        <v>6493</v>
      </c>
      <c r="O5920">
        <v>0</v>
      </c>
      <c r="P5920" t="b">
        <v>1</v>
      </c>
      <c r="Q5920"/>
      <c r="R5920" t="b">
        <v>0</v>
      </c>
      <c r="S5920">
        <v>1</v>
      </c>
      <c r="T5920" t="s">
        <v>91</v>
      </c>
      <c r="U5920">
        <v>999</v>
      </c>
      <c r="V5920" s="16" t="s">
        <v>6494</v>
      </c>
      <c r="W5920" s="16">
        <v>11610009</v>
      </c>
      <c r="Y5920" t="inlineStr">
        <is>
          <t xml:space="preserve">自身或友方获得吸收4080点伤害的护盾，持续120秒。一次性符箓，使用后消耗。</t>
        </is>
      </c>
      <c r="Z5920" t="s">
        <v>6521</v>
      </c>
      <c r="AA5920" t="s">
        <v>373</v>
      </c>
      <c r="AB5920" s="16">
        <v>12221008</v>
      </c>
      <c r="AC5920" t="s">
        <v>6497</v>
      </c>
      <c r="AD5920">
        <v>40003</v>
      </c>
      <c r="AF5920">
        <v>70003</v>
      </c>
      <c r="AH5920">
        <v>4500</v>
      </c>
      <c r="AI5920" s="16" t="s">
        <v>6493</v>
      </c>
      <c r="AJ5920" s="16" t="s">
        <v>6493</v>
      </c>
      <c r="AK5920" s="16" t="s">
        <v>345</v>
      </c>
    </row>
    <row r="5921" spans="2:37">
      <c r="B5921" s="16" t="n">
        <f>10000000+INDEX(编号表!$B:$B,MATCH(F5921,编号表!$A:$A,0))*100000+INDEX(编号表!$F:$F,MATCH(D5921,编号表!$E:$E,0))*1000+INDEX(编号表!$D:$D,MATCH(E5921,编号表!$C:$C,0))*10000+G5921</f>
        <v>12243009</v>
      </c>
      <c r="C5921" s="16" t="inlineStr">
        <is>
          <t xml:space="preserve">铁甲符</t>
        </is>
      </c>
      <c r="D5921" s="16" t="s">
        <v>105</v>
      </c>
      <c r="E5921" s="16" t="s">
        <v>345</v>
      </c>
      <c r="F5921" s="16" t="s">
        <v>6493</v>
      </c>
      <c r="G5921" s="16">
        <v>9</v>
      </c>
      <c r="I5921">
        <v>60</v>
      </c>
      <c r="J5921" t="str">
        <f t="shared" si="95"/>
        <v>大类_玄品元婴符箓</v>
      </c>
      <c r="K5921" t="s">
        <v>337</v>
      </c>
      <c r="L5921">
        <v>1</v>
      </c>
      <c r="M5921" s="16" t="s">
        <v>6493</v>
      </c>
      <c r="O5921">
        <v>0</v>
      </c>
      <c r="P5921" t="b">
        <v>1</v>
      </c>
      <c r="Q5921"/>
      <c r="R5921" t="b">
        <v>0</v>
      </c>
      <c r="S5921">
        <v>1</v>
      </c>
      <c r="T5921" t="s">
        <v>91</v>
      </c>
      <c r="U5921">
        <v>999</v>
      </c>
      <c r="V5921" s="16" t="s">
        <v>6494</v>
      </c>
      <c r="W5921" s="16">
        <v>11620009</v>
      </c>
      <c r="Y5921" t="inlineStr">
        <is>
          <t xml:space="preserve">提高自身或友方物理防御上下限各22.5%，持续120秒。一次性符箓，使用后消耗。</t>
        </is>
      </c>
      <c r="Z5921" t="s">
        <v>6524</v>
      </c>
      <c r="AA5921" t="s">
        <v>373</v>
      </c>
      <c r="AB5921" s="16">
        <v>12221009</v>
      </c>
      <c r="AC5921" t="s">
        <v>6497</v>
      </c>
      <c r="AD5921">
        <v>40003</v>
      </c>
      <c r="AF5921">
        <v>70003</v>
      </c>
      <c r="AH5921">
        <v>4500</v>
      </c>
      <c r="AI5921" s="16" t="s">
        <v>6493</v>
      </c>
      <c r="AJ5921" s="16" t="s">
        <v>6493</v>
      </c>
      <c r="AK5921" s="16" t="s">
        <v>345</v>
      </c>
    </row>
    <row r="5922" spans="2:37">
      <c r="B5922" s="16" t="n">
        <f>10000000+INDEX(编号表!$B:$B,MATCH(F5922,编号表!$A:$A,0))*100000+INDEX(编号表!$F:$F,MATCH(D5922,编号表!$E:$E,0))*1000+INDEX(编号表!$D:$D,MATCH(E5922,编号表!$C:$C,0))*10000+G5922</f>
        <v>12243010</v>
      </c>
      <c r="C5922" s="16" t="inlineStr">
        <is>
          <t xml:space="preserve">水幕符</t>
        </is>
      </c>
      <c r="D5922" s="16" t="s">
        <v>105</v>
      </c>
      <c r="E5922" s="16" t="s">
        <v>345</v>
      </c>
      <c r="F5922" s="16" t="s">
        <v>6493</v>
      </c>
      <c r="G5922" s="16">
        <v>10</v>
      </c>
      <c r="I5922">
        <v>60</v>
      </c>
      <c r="J5922" t="str">
        <f t="shared" si="95"/>
        <v>大类_玄品元婴符箓</v>
      </c>
      <c r="K5922" t="s">
        <v>337</v>
      </c>
      <c r="L5922">
        <v>1</v>
      </c>
      <c r="M5922" s="16" t="s">
        <v>6493</v>
      </c>
      <c r="O5922">
        <v>0</v>
      </c>
      <c r="P5922" t="b">
        <v>1</v>
      </c>
      <c r="Q5922"/>
      <c r="R5922" t="b">
        <v>0</v>
      </c>
      <c r="S5922">
        <v>1</v>
      </c>
      <c r="T5922" t="s">
        <v>91</v>
      </c>
      <c r="U5922">
        <v>999</v>
      </c>
      <c r="V5922" s="16" t="s">
        <v>6494</v>
      </c>
      <c r="W5922" s="16">
        <v>11630009</v>
      </c>
      <c r="Y5922" t="inlineStr">
        <is>
          <t xml:space="preserve">提高自身或友方法术防御上下限各30%，持续120秒。一次性符箓，使用后消耗。</t>
        </is>
      </c>
      <c r="Z5922" t="inlineStr">
        <is>
          <t xml:space="preserve">|cFFAAAABB水幕层叠，化散来袭术力。|r</t>
        </is>
      </c>
      <c r="AA5922" t="s">
        <v>373</v>
      </c>
      <c r="AB5922" s="16">
        <v>12221010</v>
      </c>
      <c r="AC5922" t="s">
        <v>6497</v>
      </c>
      <c r="AD5922">
        <v>40003</v>
      </c>
      <c r="AF5922">
        <v>70003</v>
      </c>
      <c r="AH5922">
        <v>4500</v>
      </c>
      <c r="AI5922" s="16" t="s">
        <v>6493</v>
      </c>
      <c r="AJ5922" s="16" t="s">
        <v>6493</v>
      </c>
      <c r="AK5922" s="16" t="s">
        <v>345</v>
      </c>
    </row>
    <row r="5923" spans="2:37">
      <c r="B5923" s="16" t="n">
        <f>10000000+INDEX(编号表!$B:$B,MATCH(F5923,编号表!$A:$A,0))*100000+INDEX(编号表!$F:$F,MATCH(D5923,编号表!$E:$E,0))*1000+INDEX(编号表!$D:$D,MATCH(E5923,编号表!$C:$C,0))*10000+G5923</f>
        <v>12243011</v>
      </c>
      <c r="C5923" s="16" t="inlineStr">
        <is>
          <t xml:space="preserve">避火符</t>
        </is>
      </c>
      <c r="D5923" s="16" t="s">
        <v>105</v>
      </c>
      <c r="E5923" s="16" t="s">
        <v>345</v>
      </c>
      <c r="F5923" s="16" t="s">
        <v>6493</v>
      </c>
      <c r="G5923" s="16">
        <v>11</v>
      </c>
      <c r="I5923">
        <v>60</v>
      </c>
      <c r="J5923" t="str">
        <f t="shared" si="95"/>
        <v>大类_玄品元婴符箓</v>
      </c>
      <c r="K5923" t="s">
        <v>337</v>
      </c>
      <c r="L5923">
        <v>1</v>
      </c>
      <c r="M5923" s="16" t="s">
        <v>6493</v>
      </c>
      <c r="O5923">
        <v>0</v>
      </c>
      <c r="P5923" t="b">
        <v>1</v>
      </c>
      <c r="Q5923"/>
      <c r="R5923" t="b">
        <v>0</v>
      </c>
      <c r="S5923">
        <v>1</v>
      </c>
      <c r="T5923" t="s">
        <v>91</v>
      </c>
      <c r="U5923">
        <v>999</v>
      </c>
      <c r="V5923" s="16" t="s">
        <v>6494</v>
      </c>
      <c r="W5923" s="16">
        <v>11640009</v>
      </c>
      <c r="Y5923" t="inlineStr">
        <is>
          <t xml:space="preserve">自身或友方获得30%火行伤害减免，持续120秒。一次性符箓，使用后消耗。</t>
        </is>
      </c>
      <c r="Z5923" t="s">
        <v>6530</v>
      </c>
      <c r="AA5923" t="s">
        <v>373</v>
      </c>
      <c r="AB5923" s="16">
        <v>12221011</v>
      </c>
      <c r="AC5923" t="s">
        <v>6497</v>
      </c>
      <c r="AD5923">
        <v>40003</v>
      </c>
      <c r="AF5923">
        <v>70003</v>
      </c>
      <c r="AH5923">
        <v>4500</v>
      </c>
      <c r="AI5923" s="16" t="s">
        <v>6493</v>
      </c>
      <c r="AJ5923" s="16" t="s">
        <v>6493</v>
      </c>
      <c r="AK5923" s="16" t="s">
        <v>345</v>
      </c>
    </row>
    <row r="5924" spans="2:37">
      <c r="B5924" s="16" t="n">
        <f>10000000+INDEX(编号表!$B:$B,MATCH(F5924,编号表!$A:$A,0))*100000+INDEX(编号表!$F:$F,MATCH(D5924,编号表!$E:$E,0))*1000+INDEX(编号表!$D:$D,MATCH(E5924,编号表!$C:$C,0))*10000+G5924</f>
        <v>12243012</v>
      </c>
      <c r="C5924" s="16" t="inlineStr">
        <is>
          <t xml:space="preserve">御寒符</t>
        </is>
      </c>
      <c r="D5924" s="16" t="s">
        <v>105</v>
      </c>
      <c r="E5924" s="16" t="s">
        <v>345</v>
      </c>
      <c r="F5924" s="16" t="s">
        <v>6493</v>
      </c>
      <c r="G5924" s="16">
        <v>12</v>
      </c>
      <c r="I5924">
        <v>60</v>
      </c>
      <c r="J5924" t="str">
        <f t="shared" si="95"/>
        <v>大类_玄品元婴符箓</v>
      </c>
      <c r="K5924" t="s">
        <v>337</v>
      </c>
      <c r="L5924">
        <v>1</v>
      </c>
      <c r="M5924" s="16" t="s">
        <v>6493</v>
      </c>
      <c r="O5924">
        <v>0</v>
      </c>
      <c r="P5924" t="b">
        <v>1</v>
      </c>
      <c r="Q5924"/>
      <c r="R5924" t="b">
        <v>0</v>
      </c>
      <c r="S5924">
        <v>1</v>
      </c>
      <c r="T5924" t="s">
        <v>91</v>
      </c>
      <c r="U5924">
        <v>999</v>
      </c>
      <c r="V5924" s="16" t="s">
        <v>6494</v>
      </c>
      <c r="W5924" s="16">
        <v>11650009</v>
      </c>
      <c r="Y5924" t="inlineStr">
        <is>
          <t xml:space="preserve">自身或友方获得30%水行伤害减免，持续120秒。一次性符箓，使用后消耗。</t>
        </is>
      </c>
      <c r="Z5924" t="s">
        <v>6533</v>
      </c>
      <c r="AA5924" t="s">
        <v>373</v>
      </c>
      <c r="AB5924" s="16">
        <v>12221012</v>
      </c>
      <c r="AC5924" t="s">
        <v>6497</v>
      </c>
      <c r="AD5924">
        <v>40003</v>
      </c>
      <c r="AF5924">
        <v>70003</v>
      </c>
      <c r="AH5924">
        <v>4500</v>
      </c>
      <c r="AI5924" s="16" t="s">
        <v>6493</v>
      </c>
      <c r="AJ5924" s="16" t="s">
        <v>6493</v>
      </c>
      <c r="AK5924" s="16" t="s">
        <v>345</v>
      </c>
    </row>
    <row r="5925" spans="2:37">
      <c r="B5925" s="16" t="n">
        <f>10000000+INDEX(编号表!$B:$B,MATCH(F5925,编号表!$A:$A,0))*100000+INDEX(编号表!$F:$F,MATCH(D5925,编号表!$E:$E,0))*1000+INDEX(编号表!$D:$D,MATCH(E5925,编号表!$C:$C,0))*10000+G5925</f>
        <v>12243013</v>
      </c>
      <c r="C5925" s="16" t="inlineStr">
        <is>
          <t xml:space="preserve">镇魂符</t>
        </is>
      </c>
      <c r="D5925" s="16" t="s">
        <v>105</v>
      </c>
      <c r="E5925" s="16" t="s">
        <v>345</v>
      </c>
      <c r="F5925" s="16" t="s">
        <v>6493</v>
      </c>
      <c r="G5925" s="16">
        <v>13</v>
      </c>
      <c r="I5925">
        <v>60</v>
      </c>
      <c r="J5925" t="str">
        <f t="shared" si="95"/>
        <v>大类_玄品元婴符箓</v>
      </c>
      <c r="K5925" t="s">
        <v>337</v>
      </c>
      <c r="L5925">
        <v>1</v>
      </c>
      <c r="M5925" s="16" t="s">
        <v>6493</v>
      </c>
      <c r="O5925">
        <v>0</v>
      </c>
      <c r="P5925" t="b">
        <v>1</v>
      </c>
      <c r="Q5925"/>
      <c r="R5925" t="b">
        <v>0</v>
      </c>
      <c r="S5925">
        <v>1</v>
      </c>
      <c r="T5925" t="s">
        <v>91</v>
      </c>
      <c r="U5925">
        <v>999</v>
      </c>
      <c r="V5925" s="16" t="s">
        <v>6494</v>
      </c>
      <c r="W5925" s="16">
        <v>11660009</v>
      </c>
      <c r="Y5925" t="inlineStr">
        <is>
          <t xml:space="preserve">自身或友方获得37.5%神识伤害减免，持续120秒。一次性符箓，使用后消耗。</t>
        </is>
      </c>
      <c r="Z5925" t="s">
        <v>6536</v>
      </c>
      <c r="AA5925" t="s">
        <v>373</v>
      </c>
      <c r="AB5925" s="16">
        <v>12221013</v>
      </c>
      <c r="AC5925" t="s">
        <v>6497</v>
      </c>
      <c r="AD5925">
        <v>40003</v>
      </c>
      <c r="AF5925">
        <v>70003</v>
      </c>
      <c r="AH5925">
        <v>4500</v>
      </c>
      <c r="AI5925" s="16" t="s">
        <v>6493</v>
      </c>
      <c r="AJ5925" s="16" t="s">
        <v>6493</v>
      </c>
      <c r="AK5925" s="16" t="s">
        <v>345</v>
      </c>
    </row>
    <row r="5926" spans="2:37">
      <c r="B5926" s="16" t="n">
        <f>10000000+INDEX(编号表!$B:$B,MATCH(F5926,编号表!$A:$A,0))*100000+INDEX(编号表!$F:$F,MATCH(D5926,编号表!$E:$E,0))*1000+INDEX(编号表!$D:$D,MATCH(E5926,编号表!$C:$C,0))*10000+G5926</f>
        <v>12243014</v>
      </c>
      <c r="C5926" s="16" t="inlineStr">
        <is>
          <t xml:space="preserve">定身符</t>
        </is>
      </c>
      <c r="D5926" s="16" t="s">
        <v>105</v>
      </c>
      <c r="E5926" s="16" t="s">
        <v>345</v>
      </c>
      <c r="F5926" s="16" t="s">
        <v>6493</v>
      </c>
      <c r="G5926" s="16">
        <v>14</v>
      </c>
      <c r="I5926">
        <v>60</v>
      </c>
      <c r="J5926" t="str">
        <f t="shared" si="95"/>
        <v>大类_玄品元婴符箓</v>
      </c>
      <c r="K5926" t="s">
        <v>337</v>
      </c>
      <c r="L5926">
        <v>1</v>
      </c>
      <c r="M5926" s="16" t="s">
        <v>6493</v>
      </c>
      <c r="O5926">
        <v>0</v>
      </c>
      <c r="P5926" t="b">
        <v>1</v>
      </c>
      <c r="Q5926"/>
      <c r="R5926" t="b">
        <v>0</v>
      </c>
      <c r="S5926">
        <v>1</v>
      </c>
      <c r="T5926" t="s">
        <v>91</v>
      </c>
      <c r="U5926">
        <v>999</v>
      </c>
      <c r="V5926" s="16" t="s">
        <v>6494</v>
      </c>
      <c r="W5926" s="16">
        <v>11670009</v>
      </c>
      <c r="Y5926" t="inlineStr">
        <is>
          <t xml:space="preserve">使一个敌人定身2秒，不能移动，仍可普攻、施法。一次性符箓，使用后消耗。</t>
        </is>
      </c>
      <c r="Z5926" t="s">
        <v>6539</v>
      </c>
      <c r="AA5926" t="s">
        <v>373</v>
      </c>
      <c r="AB5926" s="16">
        <v>12221014</v>
      </c>
      <c r="AC5926" t="s">
        <v>6497</v>
      </c>
      <c r="AD5926">
        <v>40003</v>
      </c>
      <c r="AF5926">
        <v>70003</v>
      </c>
      <c r="AH5926">
        <v>4500</v>
      </c>
      <c r="AI5926" s="16" t="s">
        <v>6493</v>
      </c>
      <c r="AJ5926" s="16" t="s">
        <v>6493</v>
      </c>
      <c r="AK5926" s="16" t="s">
        <v>345</v>
      </c>
    </row>
    <row r="5927" spans="2:37">
      <c r="B5927" s="16" t="n">
        <f>10000000+INDEX(编号表!$B:$B,MATCH(F5927,编号表!$A:$A,0))*100000+INDEX(编号表!$F:$F,MATCH(D5927,编号表!$E:$E,0))*1000+INDEX(编号表!$D:$D,MATCH(E5927,编号表!$C:$C,0))*10000+G5927</f>
        <v>12243015</v>
      </c>
      <c r="C5927" s="16" t="inlineStr">
        <is>
          <t xml:space="preserve">缚藤符</t>
        </is>
      </c>
      <c r="D5927" s="16" t="s">
        <v>105</v>
      </c>
      <c r="E5927" s="16" t="s">
        <v>345</v>
      </c>
      <c r="F5927" s="16" t="s">
        <v>6493</v>
      </c>
      <c r="G5927" s="16">
        <v>15</v>
      </c>
      <c r="I5927">
        <v>60</v>
      </c>
      <c r="J5927" t="str">
        <f t="shared" si="95"/>
        <v>大类_玄品元婴符箓</v>
      </c>
      <c r="K5927" t="s">
        <v>337</v>
      </c>
      <c r="L5927">
        <v>1</v>
      </c>
      <c r="M5927" s="16" t="s">
        <v>6493</v>
      </c>
      <c r="O5927">
        <v>0</v>
      </c>
      <c r="P5927" t="b">
        <v>1</v>
      </c>
      <c r="Q5927"/>
      <c r="R5927" t="b">
        <v>0</v>
      </c>
      <c r="S5927">
        <v>1</v>
      </c>
      <c r="T5927" t="s">
        <v>91</v>
      </c>
      <c r="U5927">
        <v>999</v>
      </c>
      <c r="V5927" s="16" t="s">
        <v>6494</v>
      </c>
      <c r="W5927" s="16">
        <v>11680009</v>
      </c>
      <c r="Y5927" t="inlineStr">
        <is>
          <t xml:space="preserve">使小范围敌人定身2秒，不能移动，仍可普攻、施法。一次性符箓，使用后消耗。</t>
        </is>
      </c>
      <c r="Z5927" t="s">
        <v>6542</v>
      </c>
      <c r="AA5927" t="s">
        <v>373</v>
      </c>
      <c r="AB5927" s="16">
        <v>12221015</v>
      </c>
      <c r="AC5927" t="s">
        <v>6497</v>
      </c>
      <c r="AD5927">
        <v>40003</v>
      </c>
      <c r="AF5927">
        <v>70003</v>
      </c>
      <c r="AH5927">
        <v>4500</v>
      </c>
      <c r="AI5927" s="16" t="s">
        <v>6493</v>
      </c>
      <c r="AJ5927" s="16" t="s">
        <v>6493</v>
      </c>
      <c r="AK5927" s="16" t="s">
        <v>345</v>
      </c>
    </row>
    <row r="5928" spans="2:37">
      <c r="B5928" s="16" t="n">
        <f>10000000+INDEX(编号表!$B:$B,MATCH(F5928,编号表!$A:$A,0))*100000+INDEX(编号表!$F:$F,MATCH(D5928,编号表!$E:$E,0))*1000+INDEX(编号表!$D:$D,MATCH(E5928,编号表!$C:$C,0))*10000+G5928</f>
        <v>12243016</v>
      </c>
      <c r="C5928" s="16" t="inlineStr">
        <is>
          <t xml:space="preserve">流沙符</t>
        </is>
      </c>
      <c r="D5928" s="16" t="s">
        <v>105</v>
      </c>
      <c r="E5928" s="16" t="s">
        <v>345</v>
      </c>
      <c r="F5928" s="16" t="s">
        <v>6493</v>
      </c>
      <c r="G5928" s="16">
        <v>16</v>
      </c>
      <c r="I5928">
        <v>60</v>
      </c>
      <c r="J5928" t="str">
        <f t="shared" si="95"/>
        <v>大类_玄品元婴符箓</v>
      </c>
      <c r="K5928" t="s">
        <v>337</v>
      </c>
      <c r="L5928">
        <v>1</v>
      </c>
      <c r="M5928" s="16" t="s">
        <v>6493</v>
      </c>
      <c r="O5928">
        <v>0</v>
      </c>
      <c r="P5928" t="b">
        <v>1</v>
      </c>
      <c r="Q5928"/>
      <c r="R5928" t="b">
        <v>0</v>
      </c>
      <c r="S5928">
        <v>1</v>
      </c>
      <c r="T5928" t="s">
        <v>91</v>
      </c>
      <c r="U5928">
        <v>999</v>
      </c>
      <c r="V5928" s="16" t="s">
        <v>6494</v>
      </c>
      <c r="W5928" s="16">
        <v>11690009</v>
      </c>
      <c r="Y5928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5928" t="s">
        <v>6545</v>
      </c>
      <c r="AA5928" t="s">
        <v>373</v>
      </c>
      <c r="AB5928" s="16">
        <v>12221016</v>
      </c>
      <c r="AC5928" t="s">
        <v>6497</v>
      </c>
      <c r="AD5928">
        <v>40003</v>
      </c>
      <c r="AF5928">
        <v>70003</v>
      </c>
      <c r="AH5928">
        <v>4500</v>
      </c>
      <c r="AI5928" s="16" t="s">
        <v>6493</v>
      </c>
      <c r="AJ5928" s="16" t="s">
        <v>6493</v>
      </c>
      <c r="AK5928" s="16" t="s">
        <v>345</v>
      </c>
    </row>
    <row r="5929" spans="2:37">
      <c r="B5929" s="16" t="n">
        <f>10000000+INDEX(编号表!$B:$B,MATCH(F5929,编号表!$A:$A,0))*100000+INDEX(编号表!$F:$F,MATCH(D5929,编号表!$E:$E,0))*1000+INDEX(编号表!$D:$D,MATCH(E5929,编号表!$C:$C,0))*10000+G5929</f>
        <v>12243017</v>
      </c>
      <c r="C5929" s="16" t="inlineStr">
        <is>
          <t xml:space="preserve">封窍符</t>
        </is>
      </c>
      <c r="D5929" s="16" t="s">
        <v>105</v>
      </c>
      <c r="E5929" s="16" t="s">
        <v>345</v>
      </c>
      <c r="F5929" s="16" t="s">
        <v>6493</v>
      </c>
      <c r="G5929" s="16">
        <v>17</v>
      </c>
      <c r="I5929">
        <v>60</v>
      </c>
      <c r="J5929" t="str">
        <f t="shared" si="95"/>
        <v>大类_玄品元婴符箓</v>
      </c>
      <c r="K5929" t="s">
        <v>337</v>
      </c>
      <c r="L5929">
        <v>1</v>
      </c>
      <c r="M5929" s="16" t="s">
        <v>6493</v>
      </c>
      <c r="O5929">
        <v>0</v>
      </c>
      <c r="P5929" t="b">
        <v>1</v>
      </c>
      <c r="Q5929"/>
      <c r="R5929" t="b">
        <v>0</v>
      </c>
      <c r="S5929">
        <v>1</v>
      </c>
      <c r="T5929" t="s">
        <v>91</v>
      </c>
      <c r="U5929">
        <v>999</v>
      </c>
      <c r="V5929" s="16" t="s">
        <v>6494</v>
      </c>
      <c r="W5929" s="16">
        <v>11700009</v>
      </c>
      <c r="Y5929" t="inlineStr">
        <is>
          <t xml:space="preserve">使一个敌人沉默2秒，仍可移动、普攻。一次性符箓，使用后消耗。</t>
        </is>
      </c>
      <c r="Z5929" t="s">
        <v>6548</v>
      </c>
      <c r="AA5929" t="s">
        <v>373</v>
      </c>
      <c r="AB5929" s="16">
        <v>12221017</v>
      </c>
      <c r="AC5929" t="s">
        <v>6497</v>
      </c>
      <c r="AD5929">
        <v>40003</v>
      </c>
      <c r="AF5929">
        <v>70003</v>
      </c>
      <c r="AH5929">
        <v>4500</v>
      </c>
      <c r="AI5929" s="16" t="s">
        <v>6493</v>
      </c>
      <c r="AJ5929" s="16" t="s">
        <v>6493</v>
      </c>
      <c r="AK5929" s="16" t="s">
        <v>345</v>
      </c>
    </row>
    <row r="5930" spans="2:37">
      <c r="B5930" s="16" t="n">
        <f>10000000+INDEX(编号表!$B:$B,MATCH(F5930,编号表!$A:$A,0))*100000+INDEX(编号表!$F:$F,MATCH(D5930,编号表!$E:$E,0))*1000+INDEX(编号表!$D:$D,MATCH(E5930,编号表!$C:$C,0))*10000+G5930</f>
        <v>12243018</v>
      </c>
      <c r="C5930" s="16" t="inlineStr">
        <is>
          <t xml:space="preserve">巨力符</t>
        </is>
      </c>
      <c r="D5930" s="16" t="s">
        <v>105</v>
      </c>
      <c r="E5930" s="16" t="s">
        <v>345</v>
      </c>
      <c r="F5930" s="16" t="s">
        <v>6493</v>
      </c>
      <c r="G5930" s="16">
        <v>18</v>
      </c>
      <c r="I5930">
        <v>60</v>
      </c>
      <c r="J5930" t="str">
        <f t="shared" si="95"/>
        <v>大类_玄品元婴符箓</v>
      </c>
      <c r="K5930" t="s">
        <v>337</v>
      </c>
      <c r="L5930">
        <v>1</v>
      </c>
      <c r="M5930" s="16" t="s">
        <v>6493</v>
      </c>
      <c r="O5930">
        <v>0</v>
      </c>
      <c r="P5930" t="b">
        <v>1</v>
      </c>
      <c r="Q5930"/>
      <c r="R5930" t="b">
        <v>0</v>
      </c>
      <c r="S5930">
        <v>1</v>
      </c>
      <c r="T5930" t="s">
        <v>91</v>
      </c>
      <c r="U5930">
        <v>999</v>
      </c>
      <c r="V5930" s="16" t="s">
        <v>6494</v>
      </c>
      <c r="W5930" s="16">
        <v>11710009</v>
      </c>
      <c r="Y5930" t="inlineStr">
        <is>
          <t xml:space="preserve">提高自身或友方攻击上下限各15%，持续120秒。一次性符箓，使用后消耗。</t>
        </is>
      </c>
      <c r="Z5930" t="s">
        <v>6551</v>
      </c>
      <c r="AA5930" t="s">
        <v>373</v>
      </c>
      <c r="AB5930" s="16">
        <v>12221018</v>
      </c>
      <c r="AC5930" t="s">
        <v>6497</v>
      </c>
      <c r="AD5930">
        <v>40003</v>
      </c>
      <c r="AF5930">
        <v>70003</v>
      </c>
      <c r="AH5930">
        <v>4500</v>
      </c>
      <c r="AI5930" s="16" t="s">
        <v>6493</v>
      </c>
      <c r="AJ5930" s="16" t="s">
        <v>6493</v>
      </c>
      <c r="AK5930" s="16" t="s">
        <v>345</v>
      </c>
    </row>
    <row r="5931" spans="2:37">
      <c r="B5931" s="16" t="n">
        <f>10000000+INDEX(编号表!$B:$B,MATCH(F5931,编号表!$A:$A,0))*100000+INDEX(编号表!$F:$F,MATCH(D5931,编号表!$E:$E,0))*1000+INDEX(编号表!$D:$D,MATCH(E5931,编号表!$C:$C,0))*10000+G5931</f>
        <v>12243019</v>
      </c>
      <c r="C5931" s="16" t="inlineStr">
        <is>
          <t xml:space="preserve">锐锋符</t>
        </is>
      </c>
      <c r="D5931" s="16" t="s">
        <v>105</v>
      </c>
      <c r="E5931" s="16" t="s">
        <v>345</v>
      </c>
      <c r="F5931" s="16" t="s">
        <v>6493</v>
      </c>
      <c r="G5931" s="16">
        <v>19</v>
      </c>
      <c r="I5931">
        <v>60</v>
      </c>
      <c r="J5931" t="str">
        <f t="shared" si="95"/>
        <v>大类_玄品元婴符箓</v>
      </c>
      <c r="K5931" t="s">
        <v>337</v>
      </c>
      <c r="L5931">
        <v>1</v>
      </c>
      <c r="M5931" s="16" t="s">
        <v>6493</v>
      </c>
      <c r="O5931">
        <v>0</v>
      </c>
      <c r="P5931" t="b">
        <v>1</v>
      </c>
      <c r="Q5931"/>
      <c r="R5931" t="b">
        <v>0</v>
      </c>
      <c r="S5931">
        <v>1</v>
      </c>
      <c r="T5931" t="s">
        <v>91</v>
      </c>
      <c r="U5931">
        <v>999</v>
      </c>
      <c r="V5931" s="16" t="s">
        <v>6494</v>
      </c>
      <c r="W5931" s="16">
        <v>11720009</v>
      </c>
      <c r="Y5931" t="inlineStr">
        <is>
          <t xml:space="preserve">自身获得22.5%无视物理防御，持续120秒。一次性符箓，使用后消耗。</t>
        </is>
      </c>
      <c r="Z5931" t="s">
        <v>6554</v>
      </c>
      <c r="AA5931" t="s">
        <v>373</v>
      </c>
      <c r="AB5931" s="16">
        <v>12221019</v>
      </c>
      <c r="AC5931" t="s">
        <v>6497</v>
      </c>
      <c r="AD5931">
        <v>40003</v>
      </c>
      <c r="AF5931">
        <v>70003</v>
      </c>
      <c r="AH5931">
        <v>4500</v>
      </c>
      <c r="AI5931" s="16" t="s">
        <v>6493</v>
      </c>
      <c r="AJ5931" s="16" t="s">
        <v>6493</v>
      </c>
      <c r="AK5931" s="16" t="s">
        <v>345</v>
      </c>
    </row>
    <row r="5932" spans="2:37">
      <c r="B5932" s="16" t="n">
        <f>10000000+INDEX(编号表!$B:$B,MATCH(F5932,编号表!$A:$A,0))*100000+INDEX(编号表!$F:$F,MATCH(D5932,编号表!$E:$E,0))*1000+INDEX(编号表!$D:$D,MATCH(E5932,编号表!$C:$C,0))*10000+G5932</f>
        <v>12243020</v>
      </c>
      <c r="C5932" s="16" t="inlineStr">
        <is>
          <t xml:space="preserve">凝神符</t>
        </is>
      </c>
      <c r="D5932" s="16" t="s">
        <v>105</v>
      </c>
      <c r="E5932" s="16" t="s">
        <v>345</v>
      </c>
      <c r="F5932" s="16" t="s">
        <v>6493</v>
      </c>
      <c r="G5932" s="16">
        <v>20</v>
      </c>
      <c r="I5932">
        <v>60</v>
      </c>
      <c r="J5932" t="str">
        <f t="shared" si="95"/>
        <v>大类_玄品元婴符箓</v>
      </c>
      <c r="K5932" t="s">
        <v>337</v>
      </c>
      <c r="L5932">
        <v>1</v>
      </c>
      <c r="M5932" s="16" t="s">
        <v>6493</v>
      </c>
      <c r="O5932">
        <v>0</v>
      </c>
      <c r="P5932" t="b">
        <v>1</v>
      </c>
      <c r="Q5932"/>
      <c r="R5932" t="b">
        <v>0</v>
      </c>
      <c r="S5932">
        <v>1</v>
      </c>
      <c r="T5932" t="s">
        <v>91</v>
      </c>
      <c r="U5932">
        <v>999</v>
      </c>
      <c r="V5932" s="16" t="s">
        <v>6494</v>
      </c>
      <c r="W5932" s="16">
        <v>11730009</v>
      </c>
      <c r="Y5932" t="inlineStr">
        <is>
          <t xml:space="preserve">提高自身或友方命中12个百分点，持续120秒。一次性符箓，使用后消耗。</t>
        </is>
      </c>
      <c r="Z5932" t="s">
        <v>6557</v>
      </c>
      <c r="AA5932" t="s">
        <v>373</v>
      </c>
      <c r="AB5932" s="16">
        <v>12221020</v>
      </c>
      <c r="AC5932" t="s">
        <v>6497</v>
      </c>
      <c r="AD5932">
        <v>40003</v>
      </c>
      <c r="AF5932">
        <v>70003</v>
      </c>
      <c r="AH5932">
        <v>4500</v>
      </c>
      <c r="AI5932" s="16" t="s">
        <v>6493</v>
      </c>
      <c r="AJ5932" s="16" t="s">
        <v>6493</v>
      </c>
      <c r="AK5932" s="16" t="s">
        <v>345</v>
      </c>
    </row>
    <row r="5933" spans="2:37">
      <c r="B5933" s="16" t="n">
        <f>10000000+INDEX(编号表!$B:$B,MATCH(F5933,编号表!$A:$A,0))*100000+INDEX(编号表!$F:$F,MATCH(D5933,编号表!$E:$E,0))*1000+INDEX(编号表!$D:$D,MATCH(E5933,编号表!$C:$C,0))*10000+G5933</f>
        <v>12243021</v>
      </c>
      <c r="C5933" s="16" t="inlineStr">
        <is>
          <t xml:space="preserve">激元符</t>
        </is>
      </c>
      <c r="D5933" s="16" t="s">
        <v>105</v>
      </c>
      <c r="E5933" s="16" t="s">
        <v>345</v>
      </c>
      <c r="F5933" s="16" t="s">
        <v>6493</v>
      </c>
      <c r="G5933" s="16">
        <v>21</v>
      </c>
      <c r="I5933">
        <v>60</v>
      </c>
      <c r="J5933" t="str">
        <f t="shared" si="95"/>
        <v>大类_玄品元婴符箓</v>
      </c>
      <c r="K5933" t="s">
        <v>337</v>
      </c>
      <c r="L5933">
        <v>1</v>
      </c>
      <c r="M5933" s="16" t="s">
        <v>6493</v>
      </c>
      <c r="O5933">
        <v>0</v>
      </c>
      <c r="P5933" t="b">
        <v>1</v>
      </c>
      <c r="Q5933"/>
      <c r="R5933" t="b">
        <v>0</v>
      </c>
      <c r="S5933">
        <v>1</v>
      </c>
      <c r="T5933" t="s">
        <v>91</v>
      </c>
      <c r="U5933">
        <v>999</v>
      </c>
      <c r="V5933" s="16" t="s">
        <v>6494</v>
      </c>
      <c r="W5933" s="16">
        <v>11740009</v>
      </c>
      <c r="Y5933" t="inlineStr">
        <is>
          <t xml:space="preserve">自身获得22.5%无视法术防御，持续120秒。一次性符箓，使用后消耗。</t>
        </is>
      </c>
      <c r="Z5933" t="inlineStr">
        <is>
          <t xml:space="preserve">|cFFAAAABB灵机凝于一线，破去护体术障。|r</t>
        </is>
      </c>
      <c r="AA5933" t="s">
        <v>373</v>
      </c>
      <c r="AB5933" s="16">
        <v>12221021</v>
      </c>
      <c r="AC5933" t="s">
        <v>6497</v>
      </c>
      <c r="AD5933">
        <v>40003</v>
      </c>
      <c r="AF5933">
        <v>70003</v>
      </c>
      <c r="AH5933">
        <v>4500</v>
      </c>
      <c r="AI5933" s="16" t="s">
        <v>6493</v>
      </c>
      <c r="AJ5933" s="16" t="s">
        <v>6493</v>
      </c>
      <c r="AK5933" s="16" t="s">
        <v>345</v>
      </c>
    </row>
    <row r="5934" spans="2:37">
      <c r="B5934" s="16" t="n">
        <f>10000000+INDEX(编号表!$B:$B,MATCH(F5934,编号表!$A:$A,0))*100000+INDEX(编号表!$F:$F,MATCH(D5934,编号表!$E:$E,0))*1000+INDEX(编号表!$D:$D,MATCH(E5934,编号表!$C:$C,0))*10000+G5934</f>
        <v>12243022</v>
      </c>
      <c r="C5934" s="16" t="inlineStr">
        <is>
          <t xml:space="preserve">回春符</t>
        </is>
      </c>
      <c r="D5934" s="16" t="s">
        <v>105</v>
      </c>
      <c r="E5934" s="16" t="s">
        <v>345</v>
      </c>
      <c r="F5934" s="16" t="s">
        <v>6493</v>
      </c>
      <c r="G5934" s="16">
        <v>22</v>
      </c>
      <c r="I5934">
        <v>60</v>
      </c>
      <c r="J5934" t="str">
        <f t="shared" si="95"/>
        <v>大类_玄品元婴符箓</v>
      </c>
      <c r="K5934" t="s">
        <v>337</v>
      </c>
      <c r="L5934">
        <v>1</v>
      </c>
      <c r="M5934" s="16" t="s">
        <v>6493</v>
      </c>
      <c r="O5934">
        <v>0</v>
      </c>
      <c r="P5934" t="b">
        <v>1</v>
      </c>
      <c r="Q5934"/>
      <c r="R5934" t="b">
        <v>0</v>
      </c>
      <c r="S5934">
        <v>1</v>
      </c>
      <c r="T5934" t="s">
        <v>91</v>
      </c>
      <c r="U5934">
        <v>999</v>
      </c>
      <c r="V5934" s="16" t="s">
        <v>6494</v>
      </c>
      <c r="W5934" s="16">
        <v>11750009</v>
      </c>
      <c r="Y5934" t="inlineStr">
        <is>
          <t xml:space="preserve">自身或友方每秒恢复2856点生命，持续120秒。一次性符箓，使用后消耗。</t>
        </is>
      </c>
      <c r="Z5934" t="s">
        <v>6563</v>
      </c>
      <c r="AA5934" t="s">
        <v>373</v>
      </c>
      <c r="AB5934" s="16">
        <v>12221022</v>
      </c>
      <c r="AC5934" t="s">
        <v>6497</v>
      </c>
      <c r="AD5934">
        <v>40003</v>
      </c>
      <c r="AF5934">
        <v>70003</v>
      </c>
      <c r="AH5934">
        <v>4500</v>
      </c>
      <c r="AI5934" s="16" t="s">
        <v>6493</v>
      </c>
      <c r="AJ5934" s="16" t="s">
        <v>6493</v>
      </c>
      <c r="AK5934" s="16" t="s">
        <v>345</v>
      </c>
    </row>
    <row r="5935" spans="2:37">
      <c r="B5935" s="16" t="n">
        <f>10000000+INDEX(编号表!$B:$B,MATCH(F5935,编号表!$A:$A,0))*100000+INDEX(编号表!$F:$F,MATCH(D5935,编号表!$E:$E,0))*1000+INDEX(编号表!$D:$D,MATCH(E5935,编号表!$C:$C,0))*10000+G5935</f>
        <v>12243023</v>
      </c>
      <c r="C5935" s="16" t="inlineStr">
        <is>
          <t xml:space="preserve">回气符</t>
        </is>
      </c>
      <c r="D5935" s="16" t="s">
        <v>105</v>
      </c>
      <c r="E5935" s="16" t="s">
        <v>345</v>
      </c>
      <c r="F5935" s="16" t="s">
        <v>6493</v>
      </c>
      <c r="G5935" s="16">
        <v>23</v>
      </c>
      <c r="I5935">
        <v>60</v>
      </c>
      <c r="J5935" t="str">
        <f t="shared" si="95"/>
        <v>大类_玄品元婴符箓</v>
      </c>
      <c r="K5935" t="s">
        <v>337</v>
      </c>
      <c r="L5935">
        <v>1</v>
      </c>
      <c r="M5935" s="16" t="s">
        <v>6493</v>
      </c>
      <c r="O5935">
        <v>0</v>
      </c>
      <c r="P5935" t="b">
        <v>1</v>
      </c>
      <c r="Q5935"/>
      <c r="R5935" t="b">
        <v>0</v>
      </c>
      <c r="S5935">
        <v>1</v>
      </c>
      <c r="T5935" t="s">
        <v>91</v>
      </c>
      <c r="U5935">
        <v>999</v>
      </c>
      <c r="V5935" s="16" t="s">
        <v>6494</v>
      </c>
      <c r="W5935" s="16">
        <v>11760009</v>
      </c>
      <c r="Y5935" t="inlineStr">
        <is>
          <t xml:space="preserve">自身或友方每秒恢复571点灵力，持续120秒。一次性符箓，使用后消耗。</t>
        </is>
      </c>
      <c r="Z5935" t="s">
        <v>6566</v>
      </c>
      <c r="AA5935" t="s">
        <v>373</v>
      </c>
      <c r="AB5935" s="16">
        <v>12221023</v>
      </c>
      <c r="AC5935" t="s">
        <v>6497</v>
      </c>
      <c r="AD5935">
        <v>40003</v>
      </c>
      <c r="AF5935">
        <v>70003</v>
      </c>
      <c r="AH5935">
        <v>4500</v>
      </c>
      <c r="AI5935" s="16" t="s">
        <v>6493</v>
      </c>
      <c r="AJ5935" s="16" t="s">
        <v>6493</v>
      </c>
      <c r="AK5935" s="16" t="s">
        <v>345</v>
      </c>
    </row>
    <row r="5936" spans="2:37">
      <c r="B5936" s="16" t="n">
        <f>10000000+INDEX(编号表!$B:$B,MATCH(F5936,编号表!$A:$A,0))*100000+INDEX(编号表!$F:$F,MATCH(D5936,编号表!$E:$E,0))*1000+INDEX(编号表!$D:$D,MATCH(E5936,编号表!$C:$C,0))*10000+G5936</f>
        <v>12243024</v>
      </c>
      <c r="C5936" s="16" t="inlineStr">
        <is>
          <t xml:space="preserve">清心符</t>
        </is>
      </c>
      <c r="D5936" s="16" t="s">
        <v>105</v>
      </c>
      <c r="E5936" s="16" t="s">
        <v>345</v>
      </c>
      <c r="F5936" s="16" t="s">
        <v>6493</v>
      </c>
      <c r="G5936" s="16">
        <v>24</v>
      </c>
      <c r="I5936">
        <v>60</v>
      </c>
      <c r="J5936" t="str">
        <f t="shared" si="95"/>
        <v>大类_玄品元婴符箓</v>
      </c>
      <c r="K5936" t="s">
        <v>337</v>
      </c>
      <c r="L5936">
        <v>1</v>
      </c>
      <c r="M5936" s="16" t="s">
        <v>6493</v>
      </c>
      <c r="O5936">
        <v>0</v>
      </c>
      <c r="P5936" t="b">
        <v>1</v>
      </c>
      <c r="Q5936"/>
      <c r="R5936" t="b">
        <v>0</v>
      </c>
      <c r="S5936">
        <v>1</v>
      </c>
      <c r="T5936" t="s">
        <v>91</v>
      </c>
      <c r="U5936">
        <v>999</v>
      </c>
      <c r="V5936" s="16" t="s">
        <v>6494</v>
      </c>
      <c r="W5936" s="16">
        <v>11770009</v>
      </c>
      <c r="Y5936" t="inlineStr">
        <is>
          <t xml:space="preserve">以75%概率净化自身或友方全部可被普通驱散移除的减益状态。仅判定一次。一次性符箓，使用后消耗。</t>
        </is>
      </c>
      <c r="Z5936" t="s">
        <v>6569</v>
      </c>
      <c r="AA5936" t="s">
        <v>373</v>
      </c>
      <c r="AB5936" s="16">
        <v>12221024</v>
      </c>
      <c r="AC5936" t="s">
        <v>6497</v>
      </c>
      <c r="AD5936">
        <v>40003</v>
      </c>
      <c r="AF5936">
        <v>70003</v>
      </c>
      <c r="AH5936">
        <v>4500</v>
      </c>
      <c r="AI5936" s="16" t="s">
        <v>6493</v>
      </c>
      <c r="AJ5936" s="16" t="s">
        <v>6493</v>
      </c>
      <c r="AK5936" s="16" t="s">
        <v>345</v>
      </c>
    </row>
    <row r="5937" spans="2:37">
      <c r="B5937" s="16" t="n">
        <f>10000000+INDEX(编号表!$B:$B,MATCH(F5937,编号表!$A:$A,0))*100000+INDEX(编号表!$F:$F,MATCH(D5937,编号表!$E:$E,0))*1000+INDEX(编号表!$D:$D,MATCH(E5937,编号表!$C:$C,0))*10000+G5937</f>
        <v>12243025</v>
      </c>
      <c r="C5937" s="16" t="inlineStr">
        <is>
          <t xml:space="preserve">辟瘴符</t>
        </is>
      </c>
      <c r="D5937" s="16" t="s">
        <v>105</v>
      </c>
      <c r="E5937" s="16" t="s">
        <v>345</v>
      </c>
      <c r="F5937" s="16" t="s">
        <v>6493</v>
      </c>
      <c r="G5937" s="16">
        <v>25</v>
      </c>
      <c r="I5937">
        <v>60</v>
      </c>
      <c r="J5937" t="str">
        <f t="shared" si="95"/>
        <v>大类_玄品元婴符箓</v>
      </c>
      <c r="K5937" t="s">
        <v>337</v>
      </c>
      <c r="L5937">
        <v>1</v>
      </c>
      <c r="M5937" s="16" t="s">
        <v>6493</v>
      </c>
      <c r="O5937">
        <v>0</v>
      </c>
      <c r="P5937" t="b">
        <v>1</v>
      </c>
      <c r="Q5937"/>
      <c r="R5937" t="b">
        <v>0</v>
      </c>
      <c r="S5937">
        <v>1</v>
      </c>
      <c r="T5937" t="s">
        <v>91</v>
      </c>
      <c r="U5937">
        <v>999</v>
      </c>
      <c r="V5937" s="16" t="s">
        <v>6494</v>
      </c>
      <c r="W5937" s="16">
        <v>11780009</v>
      </c>
      <c r="Y5937" t="inlineStr">
        <is>
          <t xml:space="preserve">自身或友方获得20%毒伤减免，持续120秒。一次性符箓，使用后消耗。</t>
        </is>
      </c>
      <c r="Z5937" t="s">
        <v>6572</v>
      </c>
      <c r="AA5937" t="s">
        <v>373</v>
      </c>
      <c r="AB5937" s="16">
        <v>12221025</v>
      </c>
      <c r="AC5937" t="s">
        <v>6497</v>
      </c>
      <c r="AD5937">
        <v>40003</v>
      </c>
      <c r="AF5937">
        <v>70003</v>
      </c>
      <c r="AH5937">
        <v>4500</v>
      </c>
      <c r="AI5937" s="16" t="s">
        <v>6493</v>
      </c>
      <c r="AJ5937" s="16" t="s">
        <v>6493</v>
      </c>
      <c r="AK5937" s="16" t="s">
        <v>345</v>
      </c>
    </row>
    <row r="5938" spans="2:37">
      <c r="B5938" s="16" t="n">
        <f>10000000+INDEX(编号表!$B:$B,MATCH(F5938,编号表!$A:$A,0))*100000+INDEX(编号表!$F:$F,MATCH(D5938,编号表!$E:$E,0))*1000+INDEX(编号表!$D:$D,MATCH(E5938,编号表!$C:$C,0))*10000+G5938</f>
        <v>12243026</v>
      </c>
      <c r="C5938" s="16" t="inlineStr">
        <is>
          <t xml:space="preserve">神行符</t>
        </is>
      </c>
      <c r="D5938" s="16" t="s">
        <v>105</v>
      </c>
      <c r="E5938" s="16" t="s">
        <v>345</v>
      </c>
      <c r="F5938" s="16" t="s">
        <v>6493</v>
      </c>
      <c r="G5938" s="16">
        <v>26</v>
      </c>
      <c r="I5938">
        <v>60</v>
      </c>
      <c r="J5938" t="str">
        <f t="shared" si="95"/>
        <v>大类_玄品元婴符箓</v>
      </c>
      <c r="K5938" t="s">
        <v>337</v>
      </c>
      <c r="L5938">
        <v>1</v>
      </c>
      <c r="M5938" s="16" t="s">
        <v>6493</v>
      </c>
      <c r="O5938">
        <v>0</v>
      </c>
      <c r="P5938" t="b">
        <v>1</v>
      </c>
      <c r="Q5938"/>
      <c r="R5938" t="b">
        <v>0</v>
      </c>
      <c r="S5938">
        <v>1</v>
      </c>
      <c r="T5938" t="s">
        <v>91</v>
      </c>
      <c r="U5938">
        <v>999</v>
      </c>
      <c r="V5938" s="16" t="s">
        <v>6494</v>
      </c>
      <c r="W5938" s="16">
        <v>11790009</v>
      </c>
      <c r="Y5938" t="inlineStr">
        <is>
          <t xml:space="preserve">自身移动速度提高100，持续120秒。一次性符箓，使用后消耗。</t>
        </is>
      </c>
      <c r="Z5938" t="s">
        <v>6575</v>
      </c>
      <c r="AA5938" t="s">
        <v>373</v>
      </c>
      <c r="AB5938" s="16">
        <v>12221026</v>
      </c>
      <c r="AC5938" t="s">
        <v>6497</v>
      </c>
      <c r="AD5938">
        <v>40003</v>
      </c>
      <c r="AF5938">
        <v>70003</v>
      </c>
      <c r="AH5938">
        <v>4500</v>
      </c>
      <c r="AI5938" s="16" t="s">
        <v>6493</v>
      </c>
      <c r="AJ5938" s="16" t="s">
        <v>6493</v>
      </c>
      <c r="AK5938" s="16" t="s">
        <v>345</v>
      </c>
    </row>
    <row r="5939" spans="2:37">
      <c r="B5939" s="16" t="n">
        <f>10000000+INDEX(编号表!$B:$B,MATCH(F5939,编号表!$A:$A,0))*100000+INDEX(编号表!$F:$F,MATCH(D5939,编号表!$E:$E,0))*1000+INDEX(编号表!$D:$D,MATCH(E5939,编号表!$C:$C,0))*10000+G5939</f>
        <v>12243027</v>
      </c>
      <c r="C5939" s="16" t="inlineStr">
        <is>
          <t xml:space="preserve">轻身符</t>
        </is>
      </c>
      <c r="D5939" s="16" t="s">
        <v>105</v>
      </c>
      <c r="E5939" s="16" t="s">
        <v>345</v>
      </c>
      <c r="F5939" s="16" t="s">
        <v>6493</v>
      </c>
      <c r="G5939" s="16">
        <v>27</v>
      </c>
      <c r="I5939">
        <v>60</v>
      </c>
      <c r="J5939" t="str">
        <f t="shared" si="95"/>
        <v>大类_玄品元婴符箓</v>
      </c>
      <c r="K5939" t="s">
        <v>337</v>
      </c>
      <c r="L5939">
        <v>1</v>
      </c>
      <c r="M5939" s="16" t="s">
        <v>6493</v>
      </c>
      <c r="O5939">
        <v>0</v>
      </c>
      <c r="P5939" t="b">
        <v>1</v>
      </c>
      <c r="Q5939"/>
      <c r="R5939" t="b">
        <v>0</v>
      </c>
      <c r="S5939">
        <v>1</v>
      </c>
      <c r="T5939" t="s">
        <v>91</v>
      </c>
      <c r="U5939">
        <v>999</v>
      </c>
      <c r="V5939" s="16" t="s">
        <v>6494</v>
      </c>
      <c r="W5939" s="16">
        <v>11800009</v>
      </c>
      <c r="Y5939" t="inlineStr">
        <is>
          <t xml:space="preserve">自身闪避提高15个百分点，持续120秒。一次性符箓，使用后消耗。</t>
        </is>
      </c>
      <c r="Z5939" t="s">
        <v>6578</v>
      </c>
      <c r="AA5939" t="s">
        <v>373</v>
      </c>
      <c r="AB5939" s="16">
        <v>12221027</v>
      </c>
      <c r="AC5939" t="s">
        <v>6497</v>
      </c>
      <c r="AD5939">
        <v>40003</v>
      </c>
      <c r="AF5939">
        <v>70003</v>
      </c>
      <c r="AH5939">
        <v>4500</v>
      </c>
      <c r="AI5939" s="16" t="s">
        <v>6493</v>
      </c>
      <c r="AJ5939" s="16" t="s">
        <v>6493</v>
      </c>
      <c r="AK5939" s="16" t="s">
        <v>345</v>
      </c>
    </row>
    <row r="5940" spans="2:37">
      <c r="B5940" s="16" t="n">
        <f>10000000+INDEX(编号表!$B:$B,MATCH(F5940,编号表!$A:$A,0))*100000+INDEX(编号表!$F:$F,MATCH(D5940,编号表!$E:$E,0))*1000+INDEX(编号表!$D:$D,MATCH(E5940,编号表!$C:$C,0))*10000+G5940</f>
        <v>12243028</v>
      </c>
      <c r="C5940" s="16" t="inlineStr">
        <is>
          <t xml:space="preserve">缩地符</t>
        </is>
      </c>
      <c r="D5940" s="16" t="s">
        <v>105</v>
      </c>
      <c r="E5940" s="16" t="s">
        <v>345</v>
      </c>
      <c r="F5940" s="16" t="s">
        <v>6493</v>
      </c>
      <c r="G5940" s="16">
        <v>28</v>
      </c>
      <c r="I5940">
        <v>60</v>
      </c>
      <c r="J5940" t="str">
        <f t="shared" si="95"/>
        <v>大类_玄品元婴符箓</v>
      </c>
      <c r="K5940" t="s">
        <v>337</v>
      </c>
      <c r="L5940">
        <v>1</v>
      </c>
      <c r="M5940" s="16" t="s">
        <v>6493</v>
      </c>
      <c r="O5940">
        <v>0</v>
      </c>
      <c r="P5940" t="b">
        <v>1</v>
      </c>
      <c r="Q5940"/>
      <c r="R5940" t="b">
        <v>0</v>
      </c>
      <c r="S5940">
        <v>1</v>
      </c>
      <c r="T5940" t="s">
        <v>91</v>
      </c>
      <c r="U5940">
        <v>999</v>
      </c>
      <c r="V5940" s="16" t="s">
        <v>6494</v>
      </c>
      <c r="W5940" s="16">
        <v>11810009</v>
      </c>
      <c r="Y5940" t="inlineStr">
        <is>
          <t xml:space="preserve">向目标地点闪现最多600码；沿途遇墙停在障碍前最近可达点。一次性符箓，使用后消耗。</t>
        </is>
      </c>
      <c r="Z5940" t="s">
        <v>6581</v>
      </c>
      <c r="AA5940" t="s">
        <v>373</v>
      </c>
      <c r="AB5940" s="16">
        <v>12221028</v>
      </c>
      <c r="AC5940" t="s">
        <v>6497</v>
      </c>
      <c r="AD5940">
        <v>40003</v>
      </c>
      <c r="AF5940">
        <v>70003</v>
      </c>
      <c r="AH5940">
        <v>4500</v>
      </c>
      <c r="AI5940" s="16" t="s">
        <v>6493</v>
      </c>
      <c r="AJ5940" s="16" t="s">
        <v>6493</v>
      </c>
      <c r="AK5940" s="16" t="s">
        <v>345</v>
      </c>
    </row>
    <row r="5941" spans="2:37">
      <c r="B5941" s="16" t="n">
        <f>10000000+INDEX(编号表!$B:$B,MATCH(F5941,编号表!$A:$A,0))*100000+INDEX(编号表!$F:$F,MATCH(D5941,编号表!$E:$E,0))*1000+INDEX(编号表!$D:$D,MATCH(E5941,编号表!$C:$C,0))*10000+G5941</f>
        <v>12243029</v>
      </c>
      <c r="C5941" s="16" t="inlineStr">
        <is>
          <t xml:space="preserve">隐身符</t>
        </is>
      </c>
      <c r="D5941" s="16" t="s">
        <v>105</v>
      </c>
      <c r="E5941" s="16" t="s">
        <v>345</v>
      </c>
      <c r="F5941" s="16" t="s">
        <v>6493</v>
      </c>
      <c r="G5941" s="16">
        <v>29</v>
      </c>
      <c r="I5941">
        <v>60</v>
      </c>
      <c r="J5941" t="str">
        <f t="shared" si="95"/>
        <v>大类_玄品元婴符箓</v>
      </c>
      <c r="K5941" t="s">
        <v>337</v>
      </c>
      <c r="L5941">
        <v>1</v>
      </c>
      <c r="M5941" s="16" t="s">
        <v>6493</v>
      </c>
      <c r="O5941">
        <v>0</v>
      </c>
      <c r="P5941" t="b">
        <v>1</v>
      </c>
      <c r="Q5941"/>
      <c r="R5941" t="b">
        <v>0</v>
      </c>
      <c r="S5941">
        <v>1</v>
      </c>
      <c r="T5941" t="s">
        <v>91</v>
      </c>
      <c r="U5941">
        <v>999</v>
      </c>
      <c r="V5941" s="16" t="s">
        <v>6494</v>
      </c>
      <c r="W5941" s="16">
        <v>11820009</v>
      </c>
      <c r="Y5941" t="inlineStr">
        <is>
          <t xml:space="preserve">自身获得隐身，战斗中不可被未携带隐形侦测的敌人选取，角色显示半透明，持续120秒。一次性符箓，使用后消耗。</t>
        </is>
      </c>
      <c r="Z5941" t="inlineStr">
        <is>
          <t xml:space="preserve">|cFFAAAABB身影藏于灵流，虚实一念之间。|r</t>
        </is>
      </c>
      <c r="AA5941" t="s">
        <v>373</v>
      </c>
      <c r="AB5941" s="16">
        <v>12221029</v>
      </c>
      <c r="AC5941" t="s">
        <v>6497</v>
      </c>
      <c r="AD5941">
        <v>40003</v>
      </c>
      <c r="AF5941">
        <v>70003</v>
      </c>
      <c r="AH5941">
        <v>4500</v>
      </c>
      <c r="AI5941" s="16" t="s">
        <v>6493</v>
      </c>
      <c r="AJ5941" s="16" t="s">
        <v>6493</v>
      </c>
      <c r="AK5941" s="16" t="s">
        <v>345</v>
      </c>
    </row>
    <row r="5942" spans="2:37">
      <c r="B5942" s="16" t="n">
        <f>10000000+INDEX(编号表!$B:$B,MATCH(F5942,编号表!$A:$A,0))*100000+INDEX(编号表!$F:$F,MATCH(D5942,编号表!$E:$E,0))*1000+INDEX(编号表!$D:$D,MATCH(E5942,编号表!$C:$C,0))*10000+G5942</f>
        <v>12243030</v>
      </c>
      <c r="C5942" s="16" t="inlineStr">
        <is>
          <t xml:space="preserve">敛息符</t>
        </is>
      </c>
      <c r="D5942" s="16" t="s">
        <v>105</v>
      </c>
      <c r="E5942" s="16" t="s">
        <v>345</v>
      </c>
      <c r="F5942" s="16" t="s">
        <v>6493</v>
      </c>
      <c r="G5942" s="16">
        <v>30</v>
      </c>
      <c r="I5942">
        <v>60</v>
      </c>
      <c r="J5942" t="str">
        <f t="shared" si="95"/>
        <v>大类_玄品元婴符箓</v>
      </c>
      <c r="K5942" t="s">
        <v>337</v>
      </c>
      <c r="L5942">
        <v>1</v>
      </c>
      <c r="M5942" s="16" t="s">
        <v>6493</v>
      </c>
      <c r="O5942">
        <v>0</v>
      </c>
      <c r="P5942" t="b">
        <v>1</v>
      </c>
      <c r="Q5942"/>
      <c r="R5942" t="b">
        <v>0</v>
      </c>
      <c r="S5942">
        <v>1</v>
      </c>
      <c r="T5942" t="s">
        <v>91</v>
      </c>
      <c r="U5942">
        <v>999</v>
      </c>
      <c r="V5942" s="16" t="s">
        <v>6494</v>
      </c>
      <c r="W5942" s="16">
        <v>11830009</v>
      </c>
      <c r="Y5942" t="inlineStr">
        <is>
          <t xml:space="preserve">怪物主动发现自己的距离缩减20%，持续120秒。不影响队友、既有追击及怪物受击还手。一次性符箓，使用后消耗。</t>
        </is>
      </c>
      <c r="Z5942" t="s">
        <v>6587</v>
      </c>
      <c r="AA5942" t="s">
        <v>373</v>
      </c>
      <c r="AB5942" s="16">
        <v>12221030</v>
      </c>
      <c r="AC5942" t="s">
        <v>6497</v>
      </c>
      <c r="AD5942">
        <v>40003</v>
      </c>
      <c r="AF5942">
        <v>70003</v>
      </c>
      <c r="AH5942">
        <v>4500</v>
      </c>
      <c r="AI5942" s="16" t="s">
        <v>6493</v>
      </c>
      <c r="AJ5942" s="16" t="s">
        <v>6493</v>
      </c>
      <c r="AK5942" s="16" t="s">
        <v>345</v>
      </c>
    </row>
    <row r="5943" spans="2:37">
      <c r="B5943" s="16" t="n">
        <f>10000000+INDEX(编号表!$B:$B,MATCH(F5943,编号表!$A:$A,0))*100000+INDEX(编号表!$F:$F,MATCH(D5943,编号表!$E:$E,0))*1000+INDEX(编号表!$D:$D,MATCH(E5943,编号表!$C:$C,0))*10000+G5943</f>
        <v>12243031</v>
      </c>
      <c r="C5943" s="16" t="inlineStr">
        <is>
          <t xml:space="preserve">震音符</t>
        </is>
      </c>
      <c r="D5943" s="16" t="s">
        <v>105</v>
      </c>
      <c r="E5943" s="16" t="s">
        <v>345</v>
      </c>
      <c r="F5943" s="16" t="s">
        <v>6493</v>
      </c>
      <c r="G5943" s="16">
        <v>31</v>
      </c>
      <c r="I5943">
        <v>60</v>
      </c>
      <c r="J5943" t="str">
        <f t="shared" si="95"/>
        <v>大类_玄品元婴符箓</v>
      </c>
      <c r="K5943" t="s">
        <v>337</v>
      </c>
      <c r="L5943">
        <v>1</v>
      </c>
      <c r="M5943" s="16" t="s">
        <v>6493</v>
      </c>
      <c r="O5943">
        <v>0</v>
      </c>
      <c r="P5943" t="b">
        <v>1</v>
      </c>
      <c r="Q5943"/>
      <c r="R5943" t="b">
        <v>0</v>
      </c>
      <c r="S5943">
        <v>1</v>
      </c>
      <c r="T5943" t="s">
        <v>91</v>
      </c>
      <c r="U5943">
        <v>999</v>
      </c>
      <c r="V5943" s="16" t="s">
        <v>6494</v>
      </c>
      <c r="W5943" s="16">
        <v>11840009</v>
      </c>
      <c r="Y5943" t="inlineStr">
        <is>
          <t xml:space="preserve">向周围释放声波，对半径220码内敌人造成5880点普通法术伤害，并向外击退160码。一次性符箓，使用后消耗。</t>
        </is>
      </c>
      <c r="Z5943" t="inlineStr">
        <is>
          <t xml:space="preserve">|cFFAAAABB声震八方，灵波退敌。|r</t>
        </is>
      </c>
      <c r="AA5943" t="s">
        <v>373</v>
      </c>
      <c r="AB5943" s="16">
        <v>12221031</v>
      </c>
      <c r="AC5943" t="s">
        <v>6497</v>
      </c>
      <c r="AD5943">
        <v>40003</v>
      </c>
      <c r="AF5943">
        <v>70003</v>
      </c>
      <c r="AH5943">
        <v>4500</v>
      </c>
      <c r="AI5943" s="16" t="s">
        <v>6493</v>
      </c>
      <c r="AJ5943" s="16" t="s">
        <v>6493</v>
      </c>
      <c r="AK5943" s="16" t="s">
        <v>345</v>
      </c>
    </row>
    <row r="5944" spans="2:37">
      <c r="B5944" s="16" t="n">
        <f>10000000+INDEX(编号表!$B:$B,MATCH(F5944,编号表!$A:$A,0))*100000+INDEX(编号表!$F:$F,MATCH(D5944,编号表!$E:$E,0))*1000+INDEX(编号表!$D:$D,MATCH(E5944,编号表!$C:$C,0))*10000+G5944</f>
        <v>12243032</v>
      </c>
      <c r="C5944" s="16" t="inlineStr">
        <is>
          <t xml:space="preserve">障眼符</t>
        </is>
      </c>
      <c r="D5944" s="16" t="s">
        <v>105</v>
      </c>
      <c r="E5944" s="16" t="s">
        <v>345</v>
      </c>
      <c r="F5944" s="16" t="s">
        <v>6493</v>
      </c>
      <c r="G5944" s="16">
        <v>32</v>
      </c>
      <c r="I5944">
        <v>60</v>
      </c>
      <c r="J5944" t="str">
        <f t="shared" si="95"/>
        <v>大类_玄品元婴符箓</v>
      </c>
      <c r="K5944" t="s">
        <v>337</v>
      </c>
      <c r="L5944">
        <v>1</v>
      </c>
      <c r="M5944" s="16" t="s">
        <v>6493</v>
      </c>
      <c r="O5944">
        <v>0</v>
      </c>
      <c r="P5944" t="b">
        <v>1</v>
      </c>
      <c r="Q5944"/>
      <c r="R5944" t="b">
        <v>0</v>
      </c>
      <c r="S5944">
        <v>1</v>
      </c>
      <c r="T5944" t="s">
        <v>91</v>
      </c>
      <c r="U5944">
        <v>999</v>
      </c>
      <c r="V5944" s="16" t="s">
        <v>6494</v>
      </c>
      <c r="W5944" s="16">
        <v>11850009</v>
      </c>
      <c r="Y5944" t="inlineStr">
        <is>
          <t xml:space="preserve">降低敌人命中12个百分点，持续120秒。一次性符箓，使用后消耗。</t>
        </is>
      </c>
      <c r="Z5944" t="s">
        <v>6593</v>
      </c>
      <c r="AA5944" t="s">
        <v>373</v>
      </c>
      <c r="AB5944" s="16">
        <v>12221032</v>
      </c>
      <c r="AC5944" t="s">
        <v>6497</v>
      </c>
      <c r="AD5944">
        <v>40003</v>
      </c>
      <c r="AF5944">
        <v>70003</v>
      </c>
      <c r="AH5944">
        <v>4500</v>
      </c>
      <c r="AI5944" s="16" t="s">
        <v>6493</v>
      </c>
      <c r="AJ5944" s="16" t="s">
        <v>6493</v>
      </c>
      <c r="AK5944" s="16" t="s">
        <v>345</v>
      </c>
    </row>
    <row r="5945" spans="2:37">
      <c r="B5945" s="16" t="n">
        <f>10000000+INDEX(编号表!$B:$B,MATCH(F5945,编号表!$A:$A,0))*100000+INDEX(编号表!$F:$F,MATCH(D5945,编号表!$E:$E,0))*1000+INDEX(编号表!$D:$D,MATCH(E5945,编号表!$C:$C,0))*10000+G5945</f>
        <v>12243033</v>
      </c>
      <c r="C5945" s="16" t="inlineStr">
        <is>
          <t xml:space="preserve">破妄符</t>
        </is>
      </c>
      <c r="D5945" s="16" t="s">
        <v>105</v>
      </c>
      <c r="E5945" s="16" t="s">
        <v>345</v>
      </c>
      <c r="F5945" s="16" t="s">
        <v>6493</v>
      </c>
      <c r="G5945" s="16">
        <v>33</v>
      </c>
      <c r="I5945">
        <v>60</v>
      </c>
      <c r="J5945" t="str">
        <f t="shared" si="95"/>
        <v>大类_玄品元婴符箓</v>
      </c>
      <c r="K5945" t="s">
        <v>337</v>
      </c>
      <c r="L5945">
        <v>1</v>
      </c>
      <c r="M5945" s="16" t="s">
        <v>6493</v>
      </c>
      <c r="O5945">
        <v>0</v>
      </c>
      <c r="P5945" t="b">
        <v>1</v>
      </c>
      <c r="Q5945"/>
      <c r="R5945" t="b">
        <v>0</v>
      </c>
      <c r="S5945">
        <v>1</v>
      </c>
      <c r="T5945" t="s">
        <v>91</v>
      </c>
      <c r="U5945">
        <v>999</v>
      </c>
      <c r="V5945" s="16" t="s">
        <v>6494</v>
      </c>
      <c r="W5945" s="16">
        <v>11860009</v>
      </c>
      <c r="Y5945" t="inlineStr">
        <is>
          <t xml:space="preserve">自身获得隐形侦测，可选取隐身怪物，持续120秒；其他不可选限制仍生效。一次性符箓，使用后消耗。</t>
        </is>
      </c>
      <c r="Z5945" t="s">
        <v>6596</v>
      </c>
      <c r="AA5945" t="s">
        <v>373</v>
      </c>
      <c r="AB5945" s="16">
        <v>12221033</v>
      </c>
      <c r="AC5945" t="s">
        <v>6497</v>
      </c>
      <c r="AD5945">
        <v>40003</v>
      </c>
      <c r="AF5945">
        <v>70003</v>
      </c>
      <c r="AH5945">
        <v>4500</v>
      </c>
      <c r="AI5945" s="16" t="s">
        <v>6493</v>
      </c>
      <c r="AJ5945" s="16" t="s">
        <v>6493</v>
      </c>
      <c r="AK5945" s="16" t="s">
        <v>345</v>
      </c>
    </row>
    <row r="5946" spans="2:37">
      <c r="B5946" s="16" t="n">
        <f>10000000+INDEX(编号表!$B:$B,MATCH(F5946,编号表!$A:$A,0))*100000+INDEX(编号表!$F:$F,MATCH(D5946,编号表!$E:$E,0))*1000+INDEX(编号表!$D:$D,MATCH(E5946,编号表!$C:$C,0))*10000+G5946</f>
        <v>12243034</v>
      </c>
      <c r="C5946" s="16" t="inlineStr">
        <is>
          <t xml:space="preserve">照夜符</t>
        </is>
      </c>
      <c r="D5946" s="16" t="s">
        <v>105</v>
      </c>
      <c r="E5946" s="16" t="s">
        <v>345</v>
      </c>
      <c r="F5946" s="16" t="s">
        <v>6493</v>
      </c>
      <c r="G5946" s="16">
        <v>34</v>
      </c>
      <c r="I5946">
        <v>60</v>
      </c>
      <c r="J5946" t="str">
        <f t="shared" si="95"/>
        <v>大类_玄品元婴符箓</v>
      </c>
      <c r="K5946" t="s">
        <v>337</v>
      </c>
      <c r="L5946">
        <v>1</v>
      </c>
      <c r="M5946" s="16" t="s">
        <v>6493</v>
      </c>
      <c r="O5946">
        <v>0</v>
      </c>
      <c r="P5946" t="b">
        <v>1</v>
      </c>
      <c r="Q5946"/>
      <c r="R5946" t="b">
        <v>0</v>
      </c>
      <c r="S5946">
        <v>1</v>
      </c>
      <c r="T5946" t="s">
        <v>91</v>
      </c>
      <c r="U5946">
        <v>999</v>
      </c>
      <c r="V5946" s="16" t="s">
        <v>6494</v>
      </c>
      <c r="W5946" s="16">
        <v>11870009</v>
      </c>
      <c r="Y5946" t="inlineStr">
        <is>
          <t xml:space="preserve">获得一个跟随自身的光照点，持续120秒。一次性符箓，使用后消耗。</t>
        </is>
      </c>
      <c r="Z5946" t="s">
        <v>6599</v>
      </c>
      <c r="AA5946" t="s">
        <v>373</v>
      </c>
      <c r="AB5946" s="16">
        <v>12221034</v>
      </c>
      <c r="AC5946" t="s">
        <v>6497</v>
      </c>
      <c r="AD5946">
        <v>40003</v>
      </c>
      <c r="AF5946">
        <v>70003</v>
      </c>
      <c r="AH5946">
        <v>4500</v>
      </c>
      <c r="AI5946" s="16" t="s">
        <v>6493</v>
      </c>
      <c r="AJ5946" s="16" t="s">
        <v>6493</v>
      </c>
      <c r="AK5946" s="16" t="s">
        <v>345</v>
      </c>
    </row>
    <row r="5947" spans="2:37">
      <c r="B5947" s="16" t="n">
        <f>10000000+INDEX(编号表!$B:$B,MATCH(F5947,编号表!$A:$A,0))*100000+INDEX(编号表!$F:$F,MATCH(D5947,编号表!$E:$E,0))*1000+INDEX(编号表!$D:$D,MATCH(E5947,编号表!$C:$C,0))*10000+G5947</f>
        <v>12243035</v>
      </c>
      <c r="C5947" s="16" t="inlineStr">
        <is>
          <t xml:space="preserve">寻踪符</t>
        </is>
      </c>
      <c r="D5947" s="16" t="s">
        <v>105</v>
      </c>
      <c r="E5947" s="16" t="s">
        <v>345</v>
      </c>
      <c r="F5947" s="16" t="s">
        <v>6493</v>
      </c>
      <c r="G5947" s="16">
        <v>35</v>
      </c>
      <c r="I5947">
        <v>60</v>
      </c>
      <c r="J5947" t="str">
        <f t="shared" si="95"/>
        <v>大类_玄品元婴符箓</v>
      </c>
      <c r="K5947" t="s">
        <v>337</v>
      </c>
      <c r="L5947">
        <v>1</v>
      </c>
      <c r="M5947" s="16" t="s">
        <v>6493</v>
      </c>
      <c r="O5947">
        <v>0</v>
      </c>
      <c r="P5947" t="b">
        <v>1</v>
      </c>
      <c r="Q5947"/>
      <c r="R5947" t="b">
        <v>0</v>
      </c>
      <c r="S5947">
        <v>1</v>
      </c>
      <c r="T5947" t="s">
        <v>91</v>
      </c>
      <c r="U5947">
        <v>999</v>
      </c>
      <c r="V5947" s="16" t="s">
        <v>6494</v>
      </c>
      <c r="W5947" s="16">
        <v>11880009</v>
      </c>
      <c r="Y5947" t="inlineStr">
        <is>
          <t xml:space="preserve">传送到当前场景最近一只精英或首领附近的安全落点。无可用目标时不能使用。一次性符箓，使用后消耗。</t>
        </is>
      </c>
      <c r="Z5947" t="inlineStr">
        <is>
          <t xml:space="preserve">|cFFAAAABB循灵机而往，直抵强敌近旁。|r</t>
        </is>
      </c>
      <c r="AA5947" t="s">
        <v>373</v>
      </c>
      <c r="AB5947" s="16">
        <v>12221035</v>
      </c>
      <c r="AC5947" t="s">
        <v>6497</v>
      </c>
      <c r="AD5947">
        <v>40003</v>
      </c>
      <c r="AF5947">
        <v>70003</v>
      </c>
      <c r="AH5947">
        <v>4500</v>
      </c>
      <c r="AI5947" s="16" t="s">
        <v>6493</v>
      </c>
      <c r="AJ5947" s="16" t="s">
        <v>6493</v>
      </c>
      <c r="AK5947" s="16" t="s">
        <v>345</v>
      </c>
    </row>
    <row r="5948" spans="2:37">
      <c r="B5948" s="16" t="n">
        <f>10000000+INDEX(编号表!$B:$B,MATCH(F5948,编号表!$A:$A,0))*100000+INDEX(编号表!$F:$F,MATCH(D5948,编号表!$E:$E,0))*1000+INDEX(编号表!$D:$D,MATCH(E5948,编号表!$C:$C,0))*10000+G5948</f>
        <v>12243036</v>
      </c>
      <c r="C5948" s="16" t="inlineStr">
        <is>
          <t xml:space="preserve">传音符</t>
        </is>
      </c>
      <c r="D5948" s="16" t="s">
        <v>105</v>
      </c>
      <c r="E5948" s="16" t="s">
        <v>345</v>
      </c>
      <c r="F5948" s="16" t="s">
        <v>6493</v>
      </c>
      <c r="G5948" s="16">
        <v>36</v>
      </c>
      <c r="I5948">
        <v>60</v>
      </c>
      <c r="J5948" t="str">
        <f t="shared" si="95"/>
        <v>大类_玄品元婴符箓</v>
      </c>
      <c r="K5948" t="s">
        <v>337</v>
      </c>
      <c r="L5948">
        <v>1</v>
      </c>
      <c r="M5948" s="16" t="s">
        <v>6493</v>
      </c>
      <c r="O5948">
        <v>0</v>
      </c>
      <c r="P5948" t="b">
        <v>1</v>
      </c>
      <c r="Q5948"/>
      <c r="R5948" t="b">
        <v>0</v>
      </c>
      <c r="S5948">
        <v>1</v>
      </c>
      <c r="T5948" t="s">
        <v>91</v>
      </c>
      <c r="U5948">
        <v>999</v>
      </c>
      <c r="V5948" s="16" t="s">
        <v>6494</v>
      </c>
      <c r="W5948" s="16">
        <v>11890009</v>
      </c>
      <c r="Y5948" t="inlineStr">
        <is>
          <t xml:space="preserve">打开NPC交易面板。待NPC交易系统完成后开放。一次性符箓，使用后消耗。</t>
        </is>
      </c>
      <c r="Z5948" t="inlineStr">
        <is>
          <t xml:space="preserve">|cFFAAAABB灵音跨山海，所求有所应。|r</t>
        </is>
      </c>
      <c r="AA5948" t="s">
        <v>373</v>
      </c>
      <c r="AB5948" s="16">
        <v>12221036</v>
      </c>
      <c r="AC5948" t="s">
        <v>6497</v>
      </c>
      <c r="AD5948">
        <v>40003</v>
      </c>
      <c r="AF5948">
        <v>70003</v>
      </c>
      <c r="AH5948">
        <v>4500</v>
      </c>
      <c r="AI5948" s="16" t="s">
        <v>6493</v>
      </c>
      <c r="AJ5948" s="16" t="s">
        <v>6493</v>
      </c>
      <c r="AK5948" s="16" t="s">
        <v>345</v>
      </c>
    </row>
    <row r="5949" spans="2:37">
      <c r="B5949" s="16" t="n">
        <f>10000000+INDEX(编号表!$B:$B,MATCH(F5949,编号表!$A:$A,0))*100000+INDEX(编号表!$F:$F,MATCH(D5949,编号表!$E:$E,0))*1000+INDEX(编号表!$D:$D,MATCH(E5949,编号表!$C:$C,0))*10000+G5949</f>
        <v>12243037</v>
      </c>
      <c r="C5949" s="16" t="inlineStr">
        <is>
          <t xml:space="preserve">指路符</t>
        </is>
      </c>
      <c r="D5949" s="16" t="s">
        <v>105</v>
      </c>
      <c r="E5949" s="16" t="s">
        <v>345</v>
      </c>
      <c r="F5949" s="16" t="s">
        <v>6493</v>
      </c>
      <c r="G5949" s="16">
        <v>37</v>
      </c>
      <c r="I5949">
        <v>60</v>
      </c>
      <c r="J5949" t="str">
        <f t="shared" si="95"/>
        <v>大类_玄品元婴符箓</v>
      </c>
      <c r="K5949" t="s">
        <v>337</v>
      </c>
      <c r="L5949">
        <v>1</v>
      </c>
      <c r="M5949" s="16" t="s">
        <v>6493</v>
      </c>
      <c r="O5949">
        <v>0</v>
      </c>
      <c r="P5949" t="b">
        <v>1</v>
      </c>
      <c r="Q5949"/>
      <c r="R5949" t="b">
        <v>0</v>
      </c>
      <c r="S5949">
        <v>1</v>
      </c>
      <c r="T5949" t="s">
        <v>91</v>
      </c>
      <c r="U5949">
        <v>999</v>
      </c>
      <c r="V5949" s="16" t="s">
        <v>6494</v>
      </c>
      <c r="W5949" s="16">
        <v>11900009</v>
      </c>
      <c r="Y5949" t="inlineStr">
        <is>
          <t xml:space="preserve">在小地图上显示当前场景精英与首领的位置，持续120秒。一次性符箓，使用后消耗。</t>
        </is>
      </c>
      <c r="Z5949" t="inlineStr">
        <is>
          <t xml:space="preserve">|cFFAAAABB山川有迹，强敌难藏。|r</t>
        </is>
      </c>
      <c r="AA5949" t="s">
        <v>373</v>
      </c>
      <c r="AB5949" s="16">
        <v>12221037</v>
      </c>
      <c r="AC5949" t="s">
        <v>6497</v>
      </c>
      <c r="AD5949">
        <v>40003</v>
      </c>
      <c r="AF5949">
        <v>70003</v>
      </c>
      <c r="AH5949">
        <v>4500</v>
      </c>
      <c r="AI5949" s="16" t="s">
        <v>6493</v>
      </c>
      <c r="AJ5949" s="16" t="s">
        <v>6493</v>
      </c>
      <c r="AK5949" s="16" t="s">
        <v>345</v>
      </c>
    </row>
    <row r="5950" spans="2:37">
      <c r="B5950" s="16" t="n">
        <f>10000000+INDEX(编号表!$B:$B,MATCH(F5950,编号表!$A:$A,0))*100000+INDEX(编号表!$F:$F,MATCH(D5950,编号表!$E:$E,0))*1000+INDEX(编号表!$D:$D,MATCH(E5950,编号表!$C:$C,0))*10000+G5950</f>
        <v>12243038</v>
      </c>
      <c r="C5950" s="16" t="inlineStr">
        <is>
          <t xml:space="preserve">震慑符</t>
        </is>
      </c>
      <c r="D5950" s="16" t="s">
        <v>105</v>
      </c>
      <c r="E5950" s="16" t="s">
        <v>345</v>
      </c>
      <c r="F5950" s="16" t="s">
        <v>6493</v>
      </c>
      <c r="G5950" s="16">
        <v>38</v>
      </c>
      <c r="I5950">
        <v>60</v>
      </c>
      <c r="J5950" t="str">
        <f t="shared" si="95"/>
        <v>大类_玄品元婴符箓</v>
      </c>
      <c r="K5950" t="s">
        <v>337</v>
      </c>
      <c r="L5950">
        <v>1</v>
      </c>
      <c r="M5950" s="16" t="s">
        <v>6493</v>
      </c>
      <c r="O5950">
        <v>0</v>
      </c>
      <c r="P5950" t="b">
        <v>1</v>
      </c>
      <c r="Q5950"/>
      <c r="R5950" t="b">
        <v>0</v>
      </c>
      <c r="S5950">
        <v>1</v>
      </c>
      <c r="T5950" t="s">
        <v>91</v>
      </c>
      <c r="U5950">
        <v>999</v>
      </c>
      <c r="V5950" s="16" t="s">
        <v>6494</v>
      </c>
      <c r="W5950" s="16">
        <v>11910009</v>
      </c>
      <c r="Y5950" t="inlineStr">
        <is>
          <t xml:space="preserve">使一个敌人恐惧2秒，随机逃窜，不能普攻和施法。一次性符箓，使用后消耗。</t>
        </is>
      </c>
      <c r="Z5950" t="inlineStr">
        <is>
          <t xml:space="preserve">|cFFAAAABB一符慑魄，敌胆自寒。|r</t>
        </is>
      </c>
      <c r="AA5950" t="s">
        <v>373</v>
      </c>
      <c r="AB5950" s="16">
        <v>12221038</v>
      </c>
      <c r="AC5950" t="s">
        <v>6497</v>
      </c>
      <c r="AD5950">
        <v>40003</v>
      </c>
      <c r="AF5950">
        <v>70003</v>
      </c>
      <c r="AH5950">
        <v>4500</v>
      </c>
      <c r="AI5950" s="16" t="s">
        <v>6493</v>
      </c>
      <c r="AJ5950" s="16" t="s">
        <v>6493</v>
      </c>
      <c r="AK5950" s="16" t="s">
        <v>345</v>
      </c>
    </row>
    <row r="5951" spans="2:37">
      <c r="B5951" s="16" t="n">
        <f>10000000+INDEX(编号表!$B:$B,MATCH(F5951,编号表!$A:$A,0))*100000+INDEX(编号表!$F:$F,MATCH(D5951,编号表!$E:$E,0))*1000+INDEX(编号表!$D:$D,MATCH(E5951,编号表!$C:$C,0))*10000+G5951</f>
        <v>12243039</v>
      </c>
      <c r="C5951" s="16" t="inlineStr">
        <is>
          <t xml:space="preserve">挪移符</t>
        </is>
      </c>
      <c r="D5951" s="16" t="s">
        <v>105</v>
      </c>
      <c r="E5951" s="16" t="s">
        <v>345</v>
      </c>
      <c r="F5951" s="16" t="s">
        <v>6493</v>
      </c>
      <c r="G5951" s="16">
        <v>39</v>
      </c>
      <c r="I5951">
        <v>60</v>
      </c>
      <c r="J5951" t="str">
        <f t="shared" si="95"/>
        <v>大类_玄品元婴符箓</v>
      </c>
      <c r="K5951" t="s">
        <v>337</v>
      </c>
      <c r="L5951">
        <v>1</v>
      </c>
      <c r="M5951" s="16" t="s">
        <v>6493</v>
      </c>
      <c r="O5951">
        <v>0</v>
      </c>
      <c r="P5951" t="b">
        <v>1</v>
      </c>
      <c r="Q5951"/>
      <c r="R5951" t="b">
        <v>0</v>
      </c>
      <c r="S5951">
        <v>1</v>
      </c>
      <c r="T5951" t="s">
        <v>91</v>
      </c>
      <c r="U5951">
        <v>999</v>
      </c>
      <c r="V5951" s="16" t="s">
        <v>6494</v>
      </c>
      <c r="W5951" s="16">
        <v>11920009</v>
      </c>
      <c r="Y5951" t="inlineStr">
        <is>
          <t xml:space="preserve">在当前场景内随机传送到1200码内的一个安全位置。一次性符箓，使用后消耗。</t>
        </is>
      </c>
      <c r="Z5951" t="inlineStr">
        <is>
          <t xml:space="preserve">|cFFAAAABB灵机一转，移步别处。|r</t>
        </is>
      </c>
      <c r="AA5951" t="s">
        <v>373</v>
      </c>
      <c r="AB5951" s="16">
        <v>12221039</v>
      </c>
      <c r="AC5951" t="s">
        <v>6497</v>
      </c>
      <c r="AD5951">
        <v>40003</v>
      </c>
      <c r="AF5951">
        <v>70003</v>
      </c>
      <c r="AH5951">
        <v>4500</v>
      </c>
      <c r="AI5951" s="16" t="s">
        <v>6493</v>
      </c>
      <c r="AJ5951" s="16" t="s">
        <v>6493</v>
      </c>
      <c r="AK5951" s="16" t="s">
        <v>345</v>
      </c>
    </row>
    <row r="5952" spans="2:37">
      <c r="B5952" s="16" t="n">
        <f>10000000+INDEX(编号表!$B:$B,MATCH(F5952,编号表!$A:$A,0))*100000+INDEX(编号表!$F:$F,MATCH(D5952,编号表!$E:$E,0))*1000+INDEX(编号表!$D:$D,MATCH(E5952,编号表!$C:$C,0))*10000+G5952</f>
        <v>12243040</v>
      </c>
      <c r="C5952" s="16" t="inlineStr">
        <is>
          <t xml:space="preserve">替身符</t>
        </is>
      </c>
      <c r="D5952" s="16" t="s">
        <v>105</v>
      </c>
      <c r="E5952" s="16" t="s">
        <v>345</v>
      </c>
      <c r="F5952" s="16" t="s">
        <v>6493</v>
      </c>
      <c r="G5952" s="16">
        <v>40</v>
      </c>
      <c r="I5952">
        <v>60</v>
      </c>
      <c r="J5952" t="str">
        <f t="shared" si="95"/>
        <v>大类_玄品元婴符箓</v>
      </c>
      <c r="K5952" t="s">
        <v>337</v>
      </c>
      <c r="L5952">
        <v>1</v>
      </c>
      <c r="M5952" s="16" t="s">
        <v>6493</v>
      </c>
      <c r="O5952">
        <v>0</v>
      </c>
      <c r="P5952" t="b">
        <v>1</v>
      </c>
      <c r="Q5952"/>
      <c r="R5952" t="b">
        <v>0</v>
      </c>
      <c r="S5952">
        <v>1</v>
      </c>
      <c r="T5952" t="s">
        <v>91</v>
      </c>
      <c r="U5952">
        <v>999</v>
      </c>
      <c r="V5952" s="16" t="s">
        <v>6494</v>
      </c>
      <c r="W5952" s="16">
        <v>11930009</v>
      </c>
      <c r="Y5952" t="inlineStr">
        <is>
          <t xml:space="preserve">120秒内受到下一次暴击时，取消该次全部暴击伤害，并消耗此状态。一次性符箓，使用后消耗。</t>
        </is>
      </c>
      <c r="Z5952" t="s">
        <v>6617</v>
      </c>
      <c r="AA5952" t="s">
        <v>373</v>
      </c>
      <c r="AB5952" s="16">
        <v>12221040</v>
      </c>
      <c r="AC5952" t="s">
        <v>6497</v>
      </c>
      <c r="AD5952">
        <v>40003</v>
      </c>
      <c r="AF5952">
        <v>70003</v>
      </c>
      <c r="AH5952">
        <v>4500</v>
      </c>
      <c r="AI5952" s="16" t="s">
        <v>6493</v>
      </c>
      <c r="AJ5952" s="16" t="s">
        <v>6493</v>
      </c>
      <c r="AK5952" s="16" t="s">
        <v>345</v>
      </c>
    </row>
    <row r="5953" spans="2:37">
      <c r="B5953" s="16" t="n">
        <f>10000000+INDEX(编号表!$B:$B,MATCH(F5953,编号表!$A:$A,0))*100000+INDEX(编号表!$F:$F,MATCH(D5953,编号表!$E:$E,0))*1000+INDEX(编号表!$D:$D,MATCH(E5953,编号表!$C:$C,0))*10000+G5953</f>
        <v>12243041</v>
      </c>
      <c r="C5953" s="16" t="inlineStr">
        <is>
          <t xml:space="preserve">问心符</t>
        </is>
      </c>
      <c r="D5953" s="16" t="s">
        <v>105</v>
      </c>
      <c r="E5953" s="16" t="s">
        <v>345</v>
      </c>
      <c r="F5953" s="16" t="s">
        <v>6493</v>
      </c>
      <c r="G5953" s="16">
        <v>41</v>
      </c>
      <c r="I5953">
        <v>60</v>
      </c>
      <c r="J5953" t="str">
        <f t="shared" si="95"/>
        <v>大类_玄品元婴符箓</v>
      </c>
      <c r="K5953" t="s">
        <v>337</v>
      </c>
      <c r="L5953">
        <v>1</v>
      </c>
      <c r="M5953" s="16" t="s">
        <v>6493</v>
      </c>
      <c r="O5953">
        <v>0</v>
      </c>
      <c r="P5953" t="b">
        <v>1</v>
      </c>
      <c r="Q5953"/>
      <c r="R5953" t="b">
        <v>0</v>
      </c>
      <c r="S5953">
        <v>1</v>
      </c>
      <c r="T5953" t="s">
        <v>91</v>
      </c>
      <c r="U5953">
        <v>999</v>
      </c>
      <c r="V5953" s="16" t="s">
        <v>6494</v>
      </c>
      <c r="W5953" s="16">
        <v>11940009</v>
      </c>
      <c r="Y5953" t="inlineStr">
        <is>
          <t xml:space="preserve">降低敌人物理攻击、法术攻击上下限各15%，持续120秒。一次性符箓，使用后消耗。</t>
        </is>
      </c>
      <c r="Z5953" t="inlineStr">
        <is>
          <t xml:space="preserve">|cFFAAAABB一符压念，攻势自衰。|r</t>
        </is>
      </c>
      <c r="AA5953" t="s">
        <v>373</v>
      </c>
      <c r="AB5953" s="16">
        <v>12221041</v>
      </c>
      <c r="AC5953" t="s">
        <v>6497</v>
      </c>
      <c r="AD5953">
        <v>40003</v>
      </c>
      <c r="AF5953">
        <v>70003</v>
      </c>
      <c r="AH5953">
        <v>4500</v>
      </c>
      <c r="AI5953" s="16" t="s">
        <v>6493</v>
      </c>
      <c r="AJ5953" s="16" t="s">
        <v>6493</v>
      </c>
      <c r="AK5953" s="16" t="s">
        <v>345</v>
      </c>
    </row>
    <row r="5954" spans="2:37">
      <c r="B5954" s="16" t="n">
        <f>10000000+INDEX(编号表!$B:$B,MATCH(F5954,编号表!$A:$A,0))*100000+INDEX(编号表!$F:$F,MATCH(D5954,编号表!$E:$E,0))*1000+INDEX(编号表!$D:$D,MATCH(E5954,编号表!$C:$C,0))*10000+G5954</f>
        <v>12253000</v>
      </c>
      <c r="C5954" s="16" t="inlineStr">
        <is>
          <t xml:space="preserve">火弹符</t>
        </is>
      </c>
      <c r="D5954" s="16" t="s">
        <v>105</v>
      </c>
      <c r="E5954" s="16" t="s">
        <v>348</v>
      </c>
      <c r="F5954" s="16" t="s">
        <v>6493</v>
      </c>
      <c r="G5954" s="16">
        <v>0</v>
      </c>
      <c r="I5954">
        <v>60</v>
      </c>
      <c r="J5954" t="str">
        <f t="shared" si="95"/>
        <v>大类_玄品化神符箓</v>
      </c>
      <c r="K5954" t="s">
        <v>337</v>
      </c>
      <c r="L5954">
        <v>1</v>
      </c>
      <c r="M5954" s="16" t="s">
        <v>6493</v>
      </c>
      <c r="O5954">
        <v>0</v>
      </c>
      <c r="P5954" t="b">
        <v>1</v>
      </c>
      <c r="Q5954"/>
      <c r="R5954" t="b">
        <v>0</v>
      </c>
      <c r="S5954">
        <v>1</v>
      </c>
      <c r="T5954" t="s">
        <v>91</v>
      </c>
      <c r="U5954">
        <v>999</v>
      </c>
      <c r="V5954" s="16" t="s">
        <v>6494</v>
      </c>
      <c r="W5954" s="16">
        <v>11530012</v>
      </c>
      <c r="Y5954" t="inlineStr">
        <is>
          <t xml:space="preserve">向一个敌人发射火弹，造成26879点法术伤害。一次性符箓，使用后消耗。</t>
        </is>
      </c>
      <c r="Z5954" t="s">
        <v>6496</v>
      </c>
      <c r="AA5954" t="s">
        <v>373</v>
      </c>
      <c r="AB5954" s="16">
        <v>12221000</v>
      </c>
      <c r="AC5954" t="s">
        <v>6497</v>
      </c>
      <c r="AD5954">
        <v>40003</v>
      </c>
      <c r="AF5954">
        <v>70003</v>
      </c>
      <c r="AH5954">
        <v>22500</v>
      </c>
      <c r="AI5954" s="16" t="s">
        <v>6493</v>
      </c>
      <c r="AJ5954" s="16" t="s">
        <v>6493</v>
      </c>
      <c r="AK5954" s="16" t="s">
        <v>348</v>
      </c>
    </row>
    <row r="5955" spans="2:37">
      <c r="B5955" s="16" t="n">
        <f>10000000+INDEX(编号表!$B:$B,MATCH(F5955,编号表!$A:$A,0))*100000+INDEX(编号表!$F:$F,MATCH(D5955,编号表!$E:$E,0))*1000+INDEX(编号表!$D:$D,MATCH(E5955,编号表!$C:$C,0))*10000+G5955</f>
        <v>12253001</v>
      </c>
      <c r="C5955" s="16" t="inlineStr">
        <is>
          <t xml:space="preserve">火云符</t>
        </is>
      </c>
      <c r="D5955" s="16" t="s">
        <v>105</v>
      </c>
      <c r="E5955" s="16" t="s">
        <v>348</v>
      </c>
      <c r="F5955" s="16" t="s">
        <v>6493</v>
      </c>
      <c r="G5955" s="16">
        <v>1</v>
      </c>
      <c r="I5955">
        <v>60</v>
      </c>
      <c r="J5955" t="str">
        <f t="shared" si="95"/>
        <v>大类_玄品化神符箓</v>
      </c>
      <c r="K5955" t="s">
        <v>337</v>
      </c>
      <c r="L5955">
        <v>1</v>
      </c>
      <c r="M5955" s="16" t="s">
        <v>6493</v>
      </c>
      <c r="O5955">
        <v>0</v>
      </c>
      <c r="P5955" t="b">
        <v>1</v>
      </c>
      <c r="Q5955"/>
      <c r="R5955" t="b">
        <v>0</v>
      </c>
      <c r="S5955">
        <v>1</v>
      </c>
      <c r="T5955" t="s">
        <v>91</v>
      </c>
      <c r="U5955">
        <v>999</v>
      </c>
      <c r="V5955" s="16" t="s">
        <v>6494</v>
      </c>
      <c r="W5955" s="16">
        <v>11540012</v>
      </c>
      <c r="Y5955" t="inlineStr">
        <is>
          <t xml:space="preserve">在目标地点形成半径220码的固定火云，每秒对范围内敌人造成6719点法术伤害，持续120秒。一次性符箓，使用后消耗。</t>
        </is>
      </c>
      <c r="Z5955" t="s">
        <v>6500</v>
      </c>
      <c r="AA5955" t="s">
        <v>373</v>
      </c>
      <c r="AB5955" s="16">
        <v>12221001</v>
      </c>
      <c r="AC5955" t="s">
        <v>6497</v>
      </c>
      <c r="AD5955">
        <v>40003</v>
      </c>
      <c r="AF5955">
        <v>70003</v>
      </c>
      <c r="AH5955">
        <v>22500</v>
      </c>
      <c r="AI5955" s="16" t="s">
        <v>6493</v>
      </c>
      <c r="AJ5955" s="16" t="s">
        <v>6493</v>
      </c>
      <c r="AK5955" s="16" t="s">
        <v>348</v>
      </c>
    </row>
    <row r="5956" spans="2:37">
      <c r="B5956" s="16" t="n">
        <f>10000000+INDEX(编号表!$B:$B,MATCH(F5956,编号表!$A:$A,0))*100000+INDEX(编号表!$F:$F,MATCH(D5956,编号表!$E:$E,0))*1000+INDEX(编号表!$D:$D,MATCH(E5956,编号表!$C:$C,0))*10000+G5956</f>
        <v>12253002</v>
      </c>
      <c r="C5956" s="16" t="inlineStr">
        <is>
          <t xml:space="preserve">冰锥符</t>
        </is>
      </c>
      <c r="D5956" s="16" t="s">
        <v>105</v>
      </c>
      <c r="E5956" s="16" t="s">
        <v>348</v>
      </c>
      <c r="F5956" s="16" t="s">
        <v>6493</v>
      </c>
      <c r="G5956" s="16">
        <v>2</v>
      </c>
      <c r="I5956">
        <v>60</v>
      </c>
      <c r="J5956" t="str">
        <f t="shared" ref="J5956:J6019" si="96">"大类_"&amp;D5956&amp;E5956&amp;F5956</f>
        <v>大类_玄品化神符箓</v>
      </c>
      <c r="K5956" t="s">
        <v>337</v>
      </c>
      <c r="L5956">
        <v>1</v>
      </c>
      <c r="M5956" s="16" t="s">
        <v>6493</v>
      </c>
      <c r="O5956">
        <v>0</v>
      </c>
      <c r="P5956" t="b">
        <v>1</v>
      </c>
      <c r="Q5956"/>
      <c r="R5956" t="b">
        <v>0</v>
      </c>
      <c r="S5956">
        <v>1</v>
      </c>
      <c r="T5956" t="s">
        <v>91</v>
      </c>
      <c r="U5956">
        <v>999</v>
      </c>
      <c r="V5956" s="16" t="s">
        <v>6494</v>
      </c>
      <c r="W5956" s="16">
        <v>11550012</v>
      </c>
      <c r="Y5956" t="inlineStr">
        <is>
          <t xml:space="preserve">向一个敌人发射冰锥，造成20160点法术伤害。一次性符箓，使用后消耗。</t>
        </is>
      </c>
      <c r="Z5956" t="inlineStr">
        <is>
          <t xml:space="preserve">|cFFAAAABB水凝一线，寒锋破空。|r</t>
        </is>
      </c>
      <c r="AA5956" t="s">
        <v>373</v>
      </c>
      <c r="AB5956" s="16">
        <v>12221002</v>
      </c>
      <c r="AC5956" t="s">
        <v>6497</v>
      </c>
      <c r="AD5956">
        <v>40003</v>
      </c>
      <c r="AF5956">
        <v>70003</v>
      </c>
      <c r="AH5956">
        <v>22500</v>
      </c>
      <c r="AI5956" s="16" t="s">
        <v>6493</v>
      </c>
      <c r="AJ5956" s="16" t="s">
        <v>6493</v>
      </c>
      <c r="AK5956" s="16" t="s">
        <v>348</v>
      </c>
    </row>
    <row r="5957" spans="2:37">
      <c r="B5957" s="16" t="n">
        <f>10000000+INDEX(编号表!$B:$B,MATCH(F5957,编号表!$A:$A,0))*100000+INDEX(编号表!$F:$F,MATCH(D5957,编号表!$E:$E,0))*1000+INDEX(编号表!$D:$D,MATCH(E5957,编号表!$C:$C,0))*10000+G5957</f>
        <v>12253003</v>
      </c>
      <c r="C5957" s="16" t="inlineStr">
        <is>
          <t xml:space="preserve">金刃符</t>
        </is>
      </c>
      <c r="D5957" s="16" t="s">
        <v>105</v>
      </c>
      <c r="E5957" s="16" t="s">
        <v>348</v>
      </c>
      <c r="F5957" s="16" t="s">
        <v>6493</v>
      </c>
      <c r="G5957" s="16">
        <v>3</v>
      </c>
      <c r="I5957">
        <v>60</v>
      </c>
      <c r="J5957" t="str">
        <f t="shared" si="96"/>
        <v>大类_玄品化神符箓</v>
      </c>
      <c r="K5957" t="s">
        <v>337</v>
      </c>
      <c r="L5957">
        <v>1</v>
      </c>
      <c r="M5957" s="16" t="s">
        <v>6493</v>
      </c>
      <c r="O5957">
        <v>0</v>
      </c>
      <c r="P5957" t="b">
        <v>1</v>
      </c>
      <c r="Q5957"/>
      <c r="R5957" t="b">
        <v>0</v>
      </c>
      <c r="S5957">
        <v>1</v>
      </c>
      <c r="T5957" t="s">
        <v>91</v>
      </c>
      <c r="U5957">
        <v>999</v>
      </c>
      <c r="V5957" s="16" t="s">
        <v>6494</v>
      </c>
      <c r="W5957" s="16">
        <v>11560012</v>
      </c>
      <c r="Y5957" t="inlineStr">
        <is>
          <t xml:space="preserve">对前方直线内敌人造成基础20160点法术伤害；伤害随距离衰减，范围边缘为基础伤害的70%。一次性符箓，使用后消耗。</t>
        </is>
      </c>
      <c r="Z5957" t="s">
        <v>6506</v>
      </c>
      <c r="AA5957" t="s">
        <v>373</v>
      </c>
      <c r="AB5957" s="16">
        <v>12221003</v>
      </c>
      <c r="AC5957" t="s">
        <v>6497</v>
      </c>
      <c r="AD5957">
        <v>40003</v>
      </c>
      <c r="AF5957">
        <v>70003</v>
      </c>
      <c r="AH5957">
        <v>22500</v>
      </c>
      <c r="AI5957" s="16" t="s">
        <v>6493</v>
      </c>
      <c r="AJ5957" s="16" t="s">
        <v>6493</v>
      </c>
      <c r="AK5957" s="16" t="s">
        <v>348</v>
      </c>
    </row>
    <row r="5958" spans="2:37">
      <c r="B5958" s="16" t="n">
        <f>10000000+INDEX(编号表!$B:$B,MATCH(F5958,编号表!$A:$A,0))*100000+INDEX(编号表!$F:$F,MATCH(D5958,编号表!$E:$E,0))*1000+INDEX(编号表!$D:$D,MATCH(E5958,编号表!$C:$C,0))*10000+G5958</f>
        <v>12253004</v>
      </c>
      <c r="C5958" s="16" t="inlineStr">
        <is>
          <t xml:space="preserve">落石符</t>
        </is>
      </c>
      <c r="D5958" s="16" t="s">
        <v>105</v>
      </c>
      <c r="E5958" s="16" t="s">
        <v>348</v>
      </c>
      <c r="F5958" s="16" t="s">
        <v>6493</v>
      </c>
      <c r="G5958" s="16">
        <v>4</v>
      </c>
      <c r="I5958">
        <v>60</v>
      </c>
      <c r="J5958" t="str">
        <f t="shared" si="96"/>
        <v>大类_玄品化神符箓</v>
      </c>
      <c r="K5958" t="s">
        <v>337</v>
      </c>
      <c r="L5958">
        <v>1</v>
      </c>
      <c r="M5958" s="16" t="s">
        <v>6493</v>
      </c>
      <c r="O5958">
        <v>0</v>
      </c>
      <c r="P5958" t="b">
        <v>1</v>
      </c>
      <c r="Q5958"/>
      <c r="R5958" t="b">
        <v>0</v>
      </c>
      <c r="S5958">
        <v>1</v>
      </c>
      <c r="T5958" t="s">
        <v>91</v>
      </c>
      <c r="U5958">
        <v>999</v>
      </c>
      <c r="V5958" s="16" t="s">
        <v>6494</v>
      </c>
      <c r="W5958" s="16">
        <v>11570012</v>
      </c>
      <c r="Y5958" t="inlineStr">
        <is>
          <t xml:space="preserve">对目标小范围内敌人造成22400点法术伤害。一次性符箓，使用后消耗。</t>
        </is>
      </c>
      <c r="Z5958" t="s">
        <v>6509</v>
      </c>
      <c r="AA5958" t="s">
        <v>373</v>
      </c>
      <c r="AB5958" s="16">
        <v>12221004</v>
      </c>
      <c r="AC5958" t="s">
        <v>6497</v>
      </c>
      <c r="AD5958">
        <v>40003</v>
      </c>
      <c r="AF5958">
        <v>70003</v>
      </c>
      <c r="AH5958">
        <v>22500</v>
      </c>
      <c r="AI5958" s="16" t="s">
        <v>6493</v>
      </c>
      <c r="AJ5958" s="16" t="s">
        <v>6493</v>
      </c>
      <c r="AK5958" s="16" t="s">
        <v>348</v>
      </c>
    </row>
    <row r="5959" spans="2:37">
      <c r="B5959" s="16" t="n">
        <f>10000000+INDEX(编号表!$B:$B,MATCH(F5959,编号表!$A:$A,0))*100000+INDEX(编号表!$F:$F,MATCH(D5959,编号表!$E:$E,0))*1000+INDEX(编号表!$D:$D,MATCH(E5959,编号表!$C:$C,0))*10000+G5959</f>
        <v>12253005</v>
      </c>
      <c r="C5959" s="16" t="inlineStr">
        <is>
          <t xml:space="preserve">雷击符</t>
        </is>
      </c>
      <c r="D5959" s="16" t="s">
        <v>105</v>
      </c>
      <c r="E5959" s="16" t="s">
        <v>348</v>
      </c>
      <c r="F5959" s="16" t="s">
        <v>6493</v>
      </c>
      <c r="G5959" s="16">
        <v>5</v>
      </c>
      <c r="I5959">
        <v>60</v>
      </c>
      <c r="J5959" t="str">
        <f t="shared" si="96"/>
        <v>大类_玄品化神符箓</v>
      </c>
      <c r="K5959" t="s">
        <v>337</v>
      </c>
      <c r="L5959">
        <v>1</v>
      </c>
      <c r="M5959" s="16" t="s">
        <v>6493</v>
      </c>
      <c r="O5959">
        <v>0</v>
      </c>
      <c r="P5959" t="b">
        <v>1</v>
      </c>
      <c r="Q5959"/>
      <c r="R5959" t="b">
        <v>0</v>
      </c>
      <c r="S5959">
        <v>1</v>
      </c>
      <c r="T5959" t="s">
        <v>91</v>
      </c>
      <c r="U5959">
        <v>999</v>
      </c>
      <c r="V5959" s="16" t="s">
        <v>6494</v>
      </c>
      <c r="W5959" s="16">
        <v>11580012</v>
      </c>
      <c r="Y5959" t="inlineStr">
        <is>
          <t xml:space="preserve">对一个敌人造成17920点法术伤害。一次性符箓，使用后消耗。</t>
        </is>
      </c>
      <c r="Z5959" t="s">
        <v>6512</v>
      </c>
      <c r="AA5959" t="s">
        <v>373</v>
      </c>
      <c r="AB5959" s="16">
        <v>12221005</v>
      </c>
      <c r="AC5959" t="s">
        <v>6497</v>
      </c>
      <c r="AD5959">
        <v>40003</v>
      </c>
      <c r="AF5959">
        <v>70003</v>
      </c>
      <c r="AH5959">
        <v>22500</v>
      </c>
      <c r="AI5959" s="16" t="s">
        <v>6493</v>
      </c>
      <c r="AJ5959" s="16" t="s">
        <v>6493</v>
      </c>
      <c r="AK5959" s="16" t="s">
        <v>348</v>
      </c>
    </row>
    <row r="5960" spans="2:37">
      <c r="B5960" s="16" t="n">
        <f>10000000+INDEX(编号表!$B:$B,MATCH(F5960,编号表!$A:$A,0))*100000+INDEX(编号表!$F:$F,MATCH(D5960,编号表!$E:$E,0))*1000+INDEX(编号表!$D:$D,MATCH(E5960,编号表!$C:$C,0))*10000+G5960</f>
        <v>12253006</v>
      </c>
      <c r="C5960" s="16" t="inlineStr">
        <is>
          <t xml:space="preserve">裂甲符</t>
        </is>
      </c>
      <c r="D5960" s="16" t="s">
        <v>105</v>
      </c>
      <c r="E5960" s="16" t="s">
        <v>348</v>
      </c>
      <c r="F5960" s="16" t="s">
        <v>6493</v>
      </c>
      <c r="G5960" s="16">
        <v>6</v>
      </c>
      <c r="I5960">
        <v>60</v>
      </c>
      <c r="J5960" t="str">
        <f t="shared" si="96"/>
        <v>大类_玄品化神符箓</v>
      </c>
      <c r="K5960" t="s">
        <v>337</v>
      </c>
      <c r="L5960">
        <v>1</v>
      </c>
      <c r="M5960" s="16" t="s">
        <v>6493</v>
      </c>
      <c r="O5960">
        <v>0</v>
      </c>
      <c r="P5960" t="b">
        <v>1</v>
      </c>
      <c r="Q5960"/>
      <c r="R5960" t="b">
        <v>0</v>
      </c>
      <c r="S5960">
        <v>1</v>
      </c>
      <c r="T5960" t="s">
        <v>91</v>
      </c>
      <c r="U5960">
        <v>999</v>
      </c>
      <c r="V5960" s="16" t="s">
        <v>6494</v>
      </c>
      <c r="W5960" s="16">
        <v>11590012</v>
      </c>
      <c r="Y5960" t="inlineStr">
        <is>
          <t xml:space="preserve">降低敌人的物理、法术防御上下限各22.5%，持续120秒。一次性符箓，使用后消耗。</t>
        </is>
      </c>
      <c r="Z5960" t="s">
        <v>6515</v>
      </c>
      <c r="AA5960" t="s">
        <v>373</v>
      </c>
      <c r="AB5960" s="16">
        <v>12221006</v>
      </c>
      <c r="AC5960" t="s">
        <v>6497</v>
      </c>
      <c r="AD5960">
        <v>40003</v>
      </c>
      <c r="AF5960">
        <v>70003</v>
      </c>
      <c r="AH5960">
        <v>22500</v>
      </c>
      <c r="AI5960" s="16" t="s">
        <v>6493</v>
      </c>
      <c r="AJ5960" s="16" t="s">
        <v>6493</v>
      </c>
      <c r="AK5960" s="16" t="s">
        <v>348</v>
      </c>
    </row>
    <row r="5961" spans="2:37">
      <c r="B5961" s="16" t="n">
        <f>10000000+INDEX(编号表!$B:$B,MATCH(F5961,编号表!$A:$A,0))*100000+INDEX(编号表!$F:$F,MATCH(D5961,编号表!$E:$E,0))*1000+INDEX(编号表!$D:$D,MATCH(E5961,编号表!$C:$C,0))*10000+G5961</f>
        <v>12253007</v>
      </c>
      <c r="C5961" s="16" t="inlineStr">
        <is>
          <t xml:space="preserve">惊魂符</t>
        </is>
      </c>
      <c r="D5961" s="16" t="s">
        <v>105</v>
      </c>
      <c r="E5961" s="16" t="s">
        <v>348</v>
      </c>
      <c r="F5961" s="16" t="s">
        <v>6493</v>
      </c>
      <c r="G5961" s="16">
        <v>7</v>
      </c>
      <c r="I5961">
        <v>60</v>
      </c>
      <c r="J5961" t="str">
        <f t="shared" si="96"/>
        <v>大类_玄品化神符箓</v>
      </c>
      <c r="K5961" t="s">
        <v>337</v>
      </c>
      <c r="L5961">
        <v>1</v>
      </c>
      <c r="M5961" s="16" t="s">
        <v>6493</v>
      </c>
      <c r="O5961">
        <v>0</v>
      </c>
      <c r="P5961" t="b">
        <v>1</v>
      </c>
      <c r="Q5961"/>
      <c r="R5961" t="b">
        <v>0</v>
      </c>
      <c r="S5961">
        <v>1</v>
      </c>
      <c r="T5961" t="s">
        <v>91</v>
      </c>
      <c r="U5961">
        <v>999</v>
      </c>
      <c r="V5961" s="16" t="s">
        <v>6494</v>
      </c>
      <c r="W5961" s="16">
        <v>11600012</v>
      </c>
      <c r="Y5961" t="inlineStr">
        <is>
          <t xml:space="preserve">对一个敌人造成22400点神识系法术伤害。一次性符箓，使用后消耗。</t>
        </is>
      </c>
      <c r="Z5961" t="s">
        <v>6518</v>
      </c>
      <c r="AA5961" t="s">
        <v>373</v>
      </c>
      <c r="AB5961" s="16">
        <v>12221007</v>
      </c>
      <c r="AC5961" t="s">
        <v>6497</v>
      </c>
      <c r="AD5961">
        <v>40003</v>
      </c>
      <c r="AF5961">
        <v>70003</v>
      </c>
      <c r="AH5961">
        <v>22500</v>
      </c>
      <c r="AI5961" s="16" t="s">
        <v>6493</v>
      </c>
      <c r="AJ5961" s="16" t="s">
        <v>6493</v>
      </c>
      <c r="AK5961" s="16" t="s">
        <v>348</v>
      </c>
    </row>
    <row r="5962" spans="2:37">
      <c r="B5962" s="16" t="n">
        <f>10000000+INDEX(编号表!$B:$B,MATCH(F5962,编号表!$A:$A,0))*100000+INDEX(编号表!$F:$F,MATCH(D5962,编号表!$E:$E,0))*1000+INDEX(编号表!$D:$D,MATCH(E5962,编号表!$C:$C,0))*10000+G5962</f>
        <v>12253008</v>
      </c>
      <c r="C5962" s="16" t="inlineStr">
        <is>
          <t xml:space="preserve">金刚符</t>
        </is>
      </c>
      <c r="D5962" s="16" t="s">
        <v>105</v>
      </c>
      <c r="E5962" s="16" t="s">
        <v>348</v>
      </c>
      <c r="F5962" s="16" t="s">
        <v>6493</v>
      </c>
      <c r="G5962" s="16">
        <v>8</v>
      </c>
      <c r="I5962">
        <v>60</v>
      </c>
      <c r="J5962" t="str">
        <f t="shared" si="96"/>
        <v>大类_玄品化神符箓</v>
      </c>
      <c r="K5962" t="s">
        <v>337</v>
      </c>
      <c r="L5962">
        <v>1</v>
      </c>
      <c r="M5962" s="16" t="s">
        <v>6493</v>
      </c>
      <c r="O5962">
        <v>0</v>
      </c>
      <c r="P5962" t="b">
        <v>1</v>
      </c>
      <c r="Q5962"/>
      <c r="R5962" t="b">
        <v>0</v>
      </c>
      <c r="S5962">
        <v>1</v>
      </c>
      <c r="T5962" t="s">
        <v>91</v>
      </c>
      <c r="U5962">
        <v>999</v>
      </c>
      <c r="V5962" s="16" t="s">
        <v>6494</v>
      </c>
      <c r="W5962" s="16">
        <v>11610012</v>
      </c>
      <c r="Y5962" t="inlineStr">
        <is>
          <t xml:space="preserve">自身或友方获得吸收17280点伤害的护盾，持续120秒。一次性符箓，使用后消耗。</t>
        </is>
      </c>
      <c r="Z5962" t="s">
        <v>6521</v>
      </c>
      <c r="AA5962" t="s">
        <v>373</v>
      </c>
      <c r="AB5962" s="16">
        <v>12221008</v>
      </c>
      <c r="AC5962" t="s">
        <v>6497</v>
      </c>
      <c r="AD5962">
        <v>40003</v>
      </c>
      <c r="AF5962">
        <v>70003</v>
      </c>
      <c r="AH5962">
        <v>22500</v>
      </c>
      <c r="AI5962" s="16" t="s">
        <v>6493</v>
      </c>
      <c r="AJ5962" s="16" t="s">
        <v>6493</v>
      </c>
      <c r="AK5962" s="16" t="s">
        <v>348</v>
      </c>
    </row>
    <row r="5963" spans="2:37">
      <c r="B5963" s="16" t="n">
        <f>10000000+INDEX(编号表!$B:$B,MATCH(F5963,编号表!$A:$A,0))*100000+INDEX(编号表!$F:$F,MATCH(D5963,编号表!$E:$E,0))*1000+INDEX(编号表!$D:$D,MATCH(E5963,编号表!$C:$C,0))*10000+G5963</f>
        <v>12253009</v>
      </c>
      <c r="C5963" s="16" t="inlineStr">
        <is>
          <t xml:space="preserve">铁甲符</t>
        </is>
      </c>
      <c r="D5963" s="16" t="s">
        <v>105</v>
      </c>
      <c r="E5963" s="16" t="s">
        <v>348</v>
      </c>
      <c r="F5963" s="16" t="s">
        <v>6493</v>
      </c>
      <c r="G5963" s="16">
        <v>9</v>
      </c>
      <c r="I5963">
        <v>60</v>
      </c>
      <c r="J5963" t="str">
        <f t="shared" si="96"/>
        <v>大类_玄品化神符箓</v>
      </c>
      <c r="K5963" t="s">
        <v>337</v>
      </c>
      <c r="L5963">
        <v>1</v>
      </c>
      <c r="M5963" s="16" t="s">
        <v>6493</v>
      </c>
      <c r="O5963">
        <v>0</v>
      </c>
      <c r="P5963" t="b">
        <v>1</v>
      </c>
      <c r="Q5963"/>
      <c r="R5963" t="b">
        <v>0</v>
      </c>
      <c r="S5963">
        <v>1</v>
      </c>
      <c r="T5963" t="s">
        <v>91</v>
      </c>
      <c r="U5963">
        <v>999</v>
      </c>
      <c r="V5963" s="16" t="s">
        <v>6494</v>
      </c>
      <c r="W5963" s="16">
        <v>11620012</v>
      </c>
      <c r="Y5963" t="inlineStr">
        <is>
          <t xml:space="preserve">提高自身或友方物理防御上下限各22.5%，持续120秒。一次性符箓，使用后消耗。</t>
        </is>
      </c>
      <c r="Z5963" t="s">
        <v>6524</v>
      </c>
      <c r="AA5963" t="s">
        <v>373</v>
      </c>
      <c r="AB5963" s="16">
        <v>12221009</v>
      </c>
      <c r="AC5963" t="s">
        <v>6497</v>
      </c>
      <c r="AD5963">
        <v>40003</v>
      </c>
      <c r="AF5963">
        <v>70003</v>
      </c>
      <c r="AH5963">
        <v>22500</v>
      </c>
      <c r="AI5963" s="16" t="s">
        <v>6493</v>
      </c>
      <c r="AJ5963" s="16" t="s">
        <v>6493</v>
      </c>
      <c r="AK5963" s="16" t="s">
        <v>348</v>
      </c>
    </row>
    <row r="5964" spans="2:37">
      <c r="B5964" s="16" t="n">
        <f>10000000+INDEX(编号表!$B:$B,MATCH(F5964,编号表!$A:$A,0))*100000+INDEX(编号表!$F:$F,MATCH(D5964,编号表!$E:$E,0))*1000+INDEX(编号表!$D:$D,MATCH(E5964,编号表!$C:$C,0))*10000+G5964</f>
        <v>12253010</v>
      </c>
      <c r="C5964" s="16" t="inlineStr">
        <is>
          <t xml:space="preserve">水幕符</t>
        </is>
      </c>
      <c r="D5964" s="16" t="s">
        <v>105</v>
      </c>
      <c r="E5964" s="16" t="s">
        <v>348</v>
      </c>
      <c r="F5964" s="16" t="s">
        <v>6493</v>
      </c>
      <c r="G5964" s="16">
        <v>10</v>
      </c>
      <c r="I5964">
        <v>60</v>
      </c>
      <c r="J5964" t="str">
        <f t="shared" si="96"/>
        <v>大类_玄品化神符箓</v>
      </c>
      <c r="K5964" t="s">
        <v>337</v>
      </c>
      <c r="L5964">
        <v>1</v>
      </c>
      <c r="M5964" s="16" t="s">
        <v>6493</v>
      </c>
      <c r="O5964">
        <v>0</v>
      </c>
      <c r="P5964" t="b">
        <v>1</v>
      </c>
      <c r="Q5964"/>
      <c r="R5964" t="b">
        <v>0</v>
      </c>
      <c r="S5964">
        <v>1</v>
      </c>
      <c r="T5964" t="s">
        <v>91</v>
      </c>
      <c r="U5964">
        <v>999</v>
      </c>
      <c r="V5964" s="16" t="s">
        <v>6494</v>
      </c>
      <c r="W5964" s="16">
        <v>11630012</v>
      </c>
      <c r="Y5964" t="inlineStr">
        <is>
          <t xml:space="preserve">提高自身或友方法术防御上下限各30%，持续120秒。一次性符箓，使用后消耗。</t>
        </is>
      </c>
      <c r="Z5964" t="inlineStr">
        <is>
          <t xml:space="preserve">|cFFAAAABB水幕层叠，化散来袭术力。|r</t>
        </is>
      </c>
      <c r="AA5964" t="s">
        <v>373</v>
      </c>
      <c r="AB5964" s="16">
        <v>12221010</v>
      </c>
      <c r="AC5964" t="s">
        <v>6497</v>
      </c>
      <c r="AD5964">
        <v>40003</v>
      </c>
      <c r="AF5964">
        <v>70003</v>
      </c>
      <c r="AH5964">
        <v>22500</v>
      </c>
      <c r="AI5964" s="16" t="s">
        <v>6493</v>
      </c>
      <c r="AJ5964" s="16" t="s">
        <v>6493</v>
      </c>
      <c r="AK5964" s="16" t="s">
        <v>348</v>
      </c>
    </row>
    <row r="5965" spans="2:37">
      <c r="B5965" s="16" t="n">
        <f>10000000+INDEX(编号表!$B:$B,MATCH(F5965,编号表!$A:$A,0))*100000+INDEX(编号表!$F:$F,MATCH(D5965,编号表!$E:$E,0))*1000+INDEX(编号表!$D:$D,MATCH(E5965,编号表!$C:$C,0))*10000+G5965</f>
        <v>12253011</v>
      </c>
      <c r="C5965" s="16" t="inlineStr">
        <is>
          <t xml:space="preserve">避火符</t>
        </is>
      </c>
      <c r="D5965" s="16" t="s">
        <v>105</v>
      </c>
      <c r="E5965" s="16" t="s">
        <v>348</v>
      </c>
      <c r="F5965" s="16" t="s">
        <v>6493</v>
      </c>
      <c r="G5965" s="16">
        <v>11</v>
      </c>
      <c r="I5965">
        <v>60</v>
      </c>
      <c r="J5965" t="str">
        <f t="shared" si="96"/>
        <v>大类_玄品化神符箓</v>
      </c>
      <c r="K5965" t="s">
        <v>337</v>
      </c>
      <c r="L5965">
        <v>1</v>
      </c>
      <c r="M5965" s="16" t="s">
        <v>6493</v>
      </c>
      <c r="O5965">
        <v>0</v>
      </c>
      <c r="P5965" t="b">
        <v>1</v>
      </c>
      <c r="Q5965"/>
      <c r="R5965" t="b">
        <v>0</v>
      </c>
      <c r="S5965">
        <v>1</v>
      </c>
      <c r="T5965" t="s">
        <v>91</v>
      </c>
      <c r="U5965">
        <v>999</v>
      </c>
      <c r="V5965" s="16" t="s">
        <v>6494</v>
      </c>
      <c r="W5965" s="16">
        <v>11640012</v>
      </c>
      <c r="Y5965" t="inlineStr">
        <is>
          <t xml:space="preserve">自身或友方获得30%火行伤害减免，持续120秒。一次性符箓，使用后消耗。</t>
        </is>
      </c>
      <c r="Z5965" t="s">
        <v>6530</v>
      </c>
      <c r="AA5965" t="s">
        <v>373</v>
      </c>
      <c r="AB5965" s="16">
        <v>12221011</v>
      </c>
      <c r="AC5965" t="s">
        <v>6497</v>
      </c>
      <c r="AD5965">
        <v>40003</v>
      </c>
      <c r="AF5965">
        <v>70003</v>
      </c>
      <c r="AH5965">
        <v>22500</v>
      </c>
      <c r="AI5965" s="16" t="s">
        <v>6493</v>
      </c>
      <c r="AJ5965" s="16" t="s">
        <v>6493</v>
      </c>
      <c r="AK5965" s="16" t="s">
        <v>348</v>
      </c>
    </row>
    <row r="5966" spans="2:37">
      <c r="B5966" s="16" t="n">
        <f>10000000+INDEX(编号表!$B:$B,MATCH(F5966,编号表!$A:$A,0))*100000+INDEX(编号表!$F:$F,MATCH(D5966,编号表!$E:$E,0))*1000+INDEX(编号表!$D:$D,MATCH(E5966,编号表!$C:$C,0))*10000+G5966</f>
        <v>12253012</v>
      </c>
      <c r="C5966" s="16" t="inlineStr">
        <is>
          <t xml:space="preserve">御寒符</t>
        </is>
      </c>
      <c r="D5966" s="16" t="s">
        <v>105</v>
      </c>
      <c r="E5966" s="16" t="s">
        <v>348</v>
      </c>
      <c r="F5966" s="16" t="s">
        <v>6493</v>
      </c>
      <c r="G5966" s="16">
        <v>12</v>
      </c>
      <c r="I5966">
        <v>60</v>
      </c>
      <c r="J5966" t="str">
        <f t="shared" si="96"/>
        <v>大类_玄品化神符箓</v>
      </c>
      <c r="K5966" t="s">
        <v>337</v>
      </c>
      <c r="L5966">
        <v>1</v>
      </c>
      <c r="M5966" s="16" t="s">
        <v>6493</v>
      </c>
      <c r="O5966">
        <v>0</v>
      </c>
      <c r="P5966" t="b">
        <v>1</v>
      </c>
      <c r="Q5966"/>
      <c r="R5966" t="b">
        <v>0</v>
      </c>
      <c r="S5966">
        <v>1</v>
      </c>
      <c r="T5966" t="s">
        <v>91</v>
      </c>
      <c r="U5966">
        <v>999</v>
      </c>
      <c r="V5966" s="16" t="s">
        <v>6494</v>
      </c>
      <c r="W5966" s="16">
        <v>11650012</v>
      </c>
      <c r="Y5966" t="inlineStr">
        <is>
          <t xml:space="preserve">自身或友方获得30%水行伤害减免，持续120秒。一次性符箓，使用后消耗。</t>
        </is>
      </c>
      <c r="Z5966" t="s">
        <v>6533</v>
      </c>
      <c r="AA5966" t="s">
        <v>373</v>
      </c>
      <c r="AB5966" s="16">
        <v>12221012</v>
      </c>
      <c r="AC5966" t="s">
        <v>6497</v>
      </c>
      <c r="AD5966">
        <v>40003</v>
      </c>
      <c r="AF5966">
        <v>70003</v>
      </c>
      <c r="AH5966">
        <v>22500</v>
      </c>
      <c r="AI5966" s="16" t="s">
        <v>6493</v>
      </c>
      <c r="AJ5966" s="16" t="s">
        <v>6493</v>
      </c>
      <c r="AK5966" s="16" t="s">
        <v>348</v>
      </c>
    </row>
    <row r="5967" spans="2:37">
      <c r="B5967" s="16" t="n">
        <f>10000000+INDEX(编号表!$B:$B,MATCH(F5967,编号表!$A:$A,0))*100000+INDEX(编号表!$F:$F,MATCH(D5967,编号表!$E:$E,0))*1000+INDEX(编号表!$D:$D,MATCH(E5967,编号表!$C:$C,0))*10000+G5967</f>
        <v>12253013</v>
      </c>
      <c r="C5967" s="16" t="inlineStr">
        <is>
          <t xml:space="preserve">镇魂符</t>
        </is>
      </c>
      <c r="D5967" s="16" t="s">
        <v>105</v>
      </c>
      <c r="E5967" s="16" t="s">
        <v>348</v>
      </c>
      <c r="F5967" s="16" t="s">
        <v>6493</v>
      </c>
      <c r="G5967" s="16">
        <v>13</v>
      </c>
      <c r="I5967">
        <v>60</v>
      </c>
      <c r="J5967" t="str">
        <f t="shared" si="96"/>
        <v>大类_玄品化神符箓</v>
      </c>
      <c r="K5967" t="s">
        <v>337</v>
      </c>
      <c r="L5967">
        <v>1</v>
      </c>
      <c r="M5967" s="16" t="s">
        <v>6493</v>
      </c>
      <c r="O5967">
        <v>0</v>
      </c>
      <c r="P5967" t="b">
        <v>1</v>
      </c>
      <c r="Q5967"/>
      <c r="R5967" t="b">
        <v>0</v>
      </c>
      <c r="S5967">
        <v>1</v>
      </c>
      <c r="T5967" t="s">
        <v>91</v>
      </c>
      <c r="U5967">
        <v>999</v>
      </c>
      <c r="V5967" s="16" t="s">
        <v>6494</v>
      </c>
      <c r="W5967" s="16">
        <v>11660012</v>
      </c>
      <c r="Y5967" t="inlineStr">
        <is>
          <t xml:space="preserve">自身或友方获得37.5%神识伤害减免，持续120秒。一次性符箓，使用后消耗。</t>
        </is>
      </c>
      <c r="Z5967" t="s">
        <v>6536</v>
      </c>
      <c r="AA5967" t="s">
        <v>373</v>
      </c>
      <c r="AB5967" s="16">
        <v>12221013</v>
      </c>
      <c r="AC5967" t="s">
        <v>6497</v>
      </c>
      <c r="AD5967">
        <v>40003</v>
      </c>
      <c r="AF5967">
        <v>70003</v>
      </c>
      <c r="AH5967">
        <v>22500</v>
      </c>
      <c r="AI5967" s="16" t="s">
        <v>6493</v>
      </c>
      <c r="AJ5967" s="16" t="s">
        <v>6493</v>
      </c>
      <c r="AK5967" s="16" t="s">
        <v>348</v>
      </c>
    </row>
    <row r="5968" spans="2:37">
      <c r="B5968" s="16" t="n">
        <f>10000000+INDEX(编号表!$B:$B,MATCH(F5968,编号表!$A:$A,0))*100000+INDEX(编号表!$F:$F,MATCH(D5968,编号表!$E:$E,0))*1000+INDEX(编号表!$D:$D,MATCH(E5968,编号表!$C:$C,0))*10000+G5968</f>
        <v>12253014</v>
      </c>
      <c r="C5968" s="16" t="inlineStr">
        <is>
          <t xml:space="preserve">定身符</t>
        </is>
      </c>
      <c r="D5968" s="16" t="s">
        <v>105</v>
      </c>
      <c r="E5968" s="16" t="s">
        <v>348</v>
      </c>
      <c r="F5968" s="16" t="s">
        <v>6493</v>
      </c>
      <c r="G5968" s="16">
        <v>14</v>
      </c>
      <c r="I5968">
        <v>60</v>
      </c>
      <c r="J5968" t="str">
        <f t="shared" si="96"/>
        <v>大类_玄品化神符箓</v>
      </c>
      <c r="K5968" t="s">
        <v>337</v>
      </c>
      <c r="L5968">
        <v>1</v>
      </c>
      <c r="M5968" s="16" t="s">
        <v>6493</v>
      </c>
      <c r="O5968">
        <v>0</v>
      </c>
      <c r="P5968" t="b">
        <v>1</v>
      </c>
      <c r="Q5968"/>
      <c r="R5968" t="b">
        <v>0</v>
      </c>
      <c r="S5968">
        <v>1</v>
      </c>
      <c r="T5968" t="s">
        <v>91</v>
      </c>
      <c r="U5968">
        <v>999</v>
      </c>
      <c r="V5968" s="16" t="s">
        <v>6494</v>
      </c>
      <c r="W5968" s="16">
        <v>11670012</v>
      </c>
      <c r="Y5968" t="inlineStr">
        <is>
          <t xml:space="preserve">使一个敌人定身2秒，不能移动，仍可普攻、施法。一次性符箓，使用后消耗。</t>
        </is>
      </c>
      <c r="Z5968" t="s">
        <v>6539</v>
      </c>
      <c r="AA5968" t="s">
        <v>373</v>
      </c>
      <c r="AB5968" s="16">
        <v>12221014</v>
      </c>
      <c r="AC5968" t="s">
        <v>6497</v>
      </c>
      <c r="AD5968">
        <v>40003</v>
      </c>
      <c r="AF5968">
        <v>70003</v>
      </c>
      <c r="AH5968">
        <v>22500</v>
      </c>
      <c r="AI5968" s="16" t="s">
        <v>6493</v>
      </c>
      <c r="AJ5968" s="16" t="s">
        <v>6493</v>
      </c>
      <c r="AK5968" s="16" t="s">
        <v>348</v>
      </c>
    </row>
    <row r="5969" spans="2:37">
      <c r="B5969" s="16" t="n">
        <f>10000000+INDEX(编号表!$B:$B,MATCH(F5969,编号表!$A:$A,0))*100000+INDEX(编号表!$F:$F,MATCH(D5969,编号表!$E:$E,0))*1000+INDEX(编号表!$D:$D,MATCH(E5969,编号表!$C:$C,0))*10000+G5969</f>
        <v>12253015</v>
      </c>
      <c r="C5969" s="16" t="inlineStr">
        <is>
          <t xml:space="preserve">缚藤符</t>
        </is>
      </c>
      <c r="D5969" s="16" t="s">
        <v>105</v>
      </c>
      <c r="E5969" s="16" t="s">
        <v>348</v>
      </c>
      <c r="F5969" s="16" t="s">
        <v>6493</v>
      </c>
      <c r="G5969" s="16">
        <v>15</v>
      </c>
      <c r="I5969">
        <v>60</v>
      </c>
      <c r="J5969" t="str">
        <f t="shared" si="96"/>
        <v>大类_玄品化神符箓</v>
      </c>
      <c r="K5969" t="s">
        <v>337</v>
      </c>
      <c r="L5969">
        <v>1</v>
      </c>
      <c r="M5969" s="16" t="s">
        <v>6493</v>
      </c>
      <c r="O5969">
        <v>0</v>
      </c>
      <c r="P5969" t="b">
        <v>1</v>
      </c>
      <c r="Q5969"/>
      <c r="R5969" t="b">
        <v>0</v>
      </c>
      <c r="S5969">
        <v>1</v>
      </c>
      <c r="T5969" t="s">
        <v>91</v>
      </c>
      <c r="U5969">
        <v>999</v>
      </c>
      <c r="V5969" s="16" t="s">
        <v>6494</v>
      </c>
      <c r="W5969" s="16">
        <v>11680012</v>
      </c>
      <c r="Y5969" t="inlineStr">
        <is>
          <t xml:space="preserve">使小范围敌人定身2秒，不能移动，仍可普攻、施法。一次性符箓，使用后消耗。</t>
        </is>
      </c>
      <c r="Z5969" t="s">
        <v>6542</v>
      </c>
      <c r="AA5969" t="s">
        <v>373</v>
      </c>
      <c r="AB5969" s="16">
        <v>12221015</v>
      </c>
      <c r="AC5969" t="s">
        <v>6497</v>
      </c>
      <c r="AD5969">
        <v>40003</v>
      </c>
      <c r="AF5969">
        <v>70003</v>
      </c>
      <c r="AH5969">
        <v>22500</v>
      </c>
      <c r="AI5969" s="16" t="s">
        <v>6493</v>
      </c>
      <c r="AJ5969" s="16" t="s">
        <v>6493</v>
      </c>
      <c r="AK5969" s="16" t="s">
        <v>348</v>
      </c>
    </row>
    <row r="5970" spans="2:37">
      <c r="B5970" s="16" t="n">
        <f>10000000+INDEX(编号表!$B:$B,MATCH(F5970,编号表!$A:$A,0))*100000+INDEX(编号表!$F:$F,MATCH(D5970,编号表!$E:$E,0))*1000+INDEX(编号表!$D:$D,MATCH(E5970,编号表!$C:$C,0))*10000+G5970</f>
        <v>12253016</v>
      </c>
      <c r="C5970" s="16" t="inlineStr">
        <is>
          <t xml:space="preserve">流沙符</t>
        </is>
      </c>
      <c r="D5970" s="16" t="s">
        <v>105</v>
      </c>
      <c r="E5970" s="16" t="s">
        <v>348</v>
      </c>
      <c r="F5970" s="16" t="s">
        <v>6493</v>
      </c>
      <c r="G5970" s="16">
        <v>16</v>
      </c>
      <c r="I5970">
        <v>60</v>
      </c>
      <c r="J5970" t="str">
        <f t="shared" si="96"/>
        <v>大类_玄品化神符箓</v>
      </c>
      <c r="K5970" t="s">
        <v>337</v>
      </c>
      <c r="L5970">
        <v>1</v>
      </c>
      <c r="M5970" s="16" t="s">
        <v>6493</v>
      </c>
      <c r="O5970">
        <v>0</v>
      </c>
      <c r="P5970" t="b">
        <v>1</v>
      </c>
      <c r="Q5970"/>
      <c r="R5970" t="b">
        <v>0</v>
      </c>
      <c r="S5970">
        <v>1</v>
      </c>
      <c r="T5970" t="s">
        <v>91</v>
      </c>
      <c r="U5970">
        <v>999</v>
      </c>
      <c r="V5970" s="16" t="s">
        <v>6494</v>
      </c>
      <c r="W5970" s="16">
        <v>11690012</v>
      </c>
      <c r="Y5970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5970" t="s">
        <v>6545</v>
      </c>
      <c r="AA5970" t="s">
        <v>373</v>
      </c>
      <c r="AB5970" s="16">
        <v>12221016</v>
      </c>
      <c r="AC5970" t="s">
        <v>6497</v>
      </c>
      <c r="AD5970">
        <v>40003</v>
      </c>
      <c r="AF5970">
        <v>70003</v>
      </c>
      <c r="AH5970">
        <v>22500</v>
      </c>
      <c r="AI5970" s="16" t="s">
        <v>6493</v>
      </c>
      <c r="AJ5970" s="16" t="s">
        <v>6493</v>
      </c>
      <c r="AK5970" s="16" t="s">
        <v>348</v>
      </c>
    </row>
    <row r="5971" spans="2:37">
      <c r="B5971" s="16" t="n">
        <f>10000000+INDEX(编号表!$B:$B,MATCH(F5971,编号表!$A:$A,0))*100000+INDEX(编号表!$F:$F,MATCH(D5971,编号表!$E:$E,0))*1000+INDEX(编号表!$D:$D,MATCH(E5971,编号表!$C:$C,0))*10000+G5971</f>
        <v>12253017</v>
      </c>
      <c r="C5971" s="16" t="inlineStr">
        <is>
          <t xml:space="preserve">封窍符</t>
        </is>
      </c>
      <c r="D5971" s="16" t="s">
        <v>105</v>
      </c>
      <c r="E5971" s="16" t="s">
        <v>348</v>
      </c>
      <c r="F5971" s="16" t="s">
        <v>6493</v>
      </c>
      <c r="G5971" s="16">
        <v>17</v>
      </c>
      <c r="I5971">
        <v>60</v>
      </c>
      <c r="J5971" t="str">
        <f t="shared" si="96"/>
        <v>大类_玄品化神符箓</v>
      </c>
      <c r="K5971" t="s">
        <v>337</v>
      </c>
      <c r="L5971">
        <v>1</v>
      </c>
      <c r="M5971" s="16" t="s">
        <v>6493</v>
      </c>
      <c r="O5971">
        <v>0</v>
      </c>
      <c r="P5971" t="b">
        <v>1</v>
      </c>
      <c r="Q5971"/>
      <c r="R5971" t="b">
        <v>0</v>
      </c>
      <c r="S5971">
        <v>1</v>
      </c>
      <c r="T5971" t="s">
        <v>91</v>
      </c>
      <c r="U5971">
        <v>999</v>
      </c>
      <c r="V5971" s="16" t="s">
        <v>6494</v>
      </c>
      <c r="W5971" s="16">
        <v>11700012</v>
      </c>
      <c r="Y5971" t="inlineStr">
        <is>
          <t xml:space="preserve">使一个敌人沉默2秒，仍可移动、普攻。一次性符箓，使用后消耗。</t>
        </is>
      </c>
      <c r="Z5971" t="s">
        <v>6548</v>
      </c>
      <c r="AA5971" t="s">
        <v>373</v>
      </c>
      <c r="AB5971" s="16">
        <v>12221017</v>
      </c>
      <c r="AC5971" t="s">
        <v>6497</v>
      </c>
      <c r="AD5971">
        <v>40003</v>
      </c>
      <c r="AF5971">
        <v>70003</v>
      </c>
      <c r="AH5971">
        <v>22500</v>
      </c>
      <c r="AI5971" s="16" t="s">
        <v>6493</v>
      </c>
      <c r="AJ5971" s="16" t="s">
        <v>6493</v>
      </c>
      <c r="AK5971" s="16" t="s">
        <v>348</v>
      </c>
    </row>
    <row r="5972" spans="2:37">
      <c r="B5972" s="16" t="n">
        <f>10000000+INDEX(编号表!$B:$B,MATCH(F5972,编号表!$A:$A,0))*100000+INDEX(编号表!$F:$F,MATCH(D5972,编号表!$E:$E,0))*1000+INDEX(编号表!$D:$D,MATCH(E5972,编号表!$C:$C,0))*10000+G5972</f>
        <v>12253018</v>
      </c>
      <c r="C5972" s="16" t="inlineStr">
        <is>
          <t xml:space="preserve">巨力符</t>
        </is>
      </c>
      <c r="D5972" s="16" t="s">
        <v>105</v>
      </c>
      <c r="E5972" s="16" t="s">
        <v>348</v>
      </c>
      <c r="F5972" s="16" t="s">
        <v>6493</v>
      </c>
      <c r="G5972" s="16">
        <v>18</v>
      </c>
      <c r="I5972">
        <v>60</v>
      </c>
      <c r="J5972" t="str">
        <f t="shared" si="96"/>
        <v>大类_玄品化神符箓</v>
      </c>
      <c r="K5972" t="s">
        <v>337</v>
      </c>
      <c r="L5972">
        <v>1</v>
      </c>
      <c r="M5972" s="16" t="s">
        <v>6493</v>
      </c>
      <c r="O5972">
        <v>0</v>
      </c>
      <c r="P5972" t="b">
        <v>1</v>
      </c>
      <c r="Q5972"/>
      <c r="R5972" t="b">
        <v>0</v>
      </c>
      <c r="S5972">
        <v>1</v>
      </c>
      <c r="T5972" t="s">
        <v>91</v>
      </c>
      <c r="U5972">
        <v>999</v>
      </c>
      <c r="V5972" s="16" t="s">
        <v>6494</v>
      </c>
      <c r="W5972" s="16">
        <v>11710012</v>
      </c>
      <c r="Y5972" t="inlineStr">
        <is>
          <t xml:space="preserve">提高自身或友方攻击上下限各15%，持续120秒。一次性符箓，使用后消耗。</t>
        </is>
      </c>
      <c r="Z5972" t="s">
        <v>6551</v>
      </c>
      <c r="AA5972" t="s">
        <v>373</v>
      </c>
      <c r="AB5972" s="16">
        <v>12221018</v>
      </c>
      <c r="AC5972" t="s">
        <v>6497</v>
      </c>
      <c r="AD5972">
        <v>40003</v>
      </c>
      <c r="AF5972">
        <v>70003</v>
      </c>
      <c r="AH5972">
        <v>22500</v>
      </c>
      <c r="AI5972" s="16" t="s">
        <v>6493</v>
      </c>
      <c r="AJ5972" s="16" t="s">
        <v>6493</v>
      </c>
      <c r="AK5972" s="16" t="s">
        <v>348</v>
      </c>
    </row>
    <row r="5973" spans="2:37">
      <c r="B5973" s="16" t="n">
        <f>10000000+INDEX(编号表!$B:$B,MATCH(F5973,编号表!$A:$A,0))*100000+INDEX(编号表!$F:$F,MATCH(D5973,编号表!$E:$E,0))*1000+INDEX(编号表!$D:$D,MATCH(E5973,编号表!$C:$C,0))*10000+G5973</f>
        <v>12253019</v>
      </c>
      <c r="C5973" s="16" t="inlineStr">
        <is>
          <t xml:space="preserve">锐锋符</t>
        </is>
      </c>
      <c r="D5973" s="16" t="s">
        <v>105</v>
      </c>
      <c r="E5973" s="16" t="s">
        <v>348</v>
      </c>
      <c r="F5973" s="16" t="s">
        <v>6493</v>
      </c>
      <c r="G5973" s="16">
        <v>19</v>
      </c>
      <c r="I5973">
        <v>60</v>
      </c>
      <c r="J5973" t="str">
        <f t="shared" si="96"/>
        <v>大类_玄品化神符箓</v>
      </c>
      <c r="K5973" t="s">
        <v>337</v>
      </c>
      <c r="L5973">
        <v>1</v>
      </c>
      <c r="M5973" s="16" t="s">
        <v>6493</v>
      </c>
      <c r="O5973">
        <v>0</v>
      </c>
      <c r="P5973" t="b">
        <v>1</v>
      </c>
      <c r="Q5973"/>
      <c r="R5973" t="b">
        <v>0</v>
      </c>
      <c r="S5973">
        <v>1</v>
      </c>
      <c r="T5973" t="s">
        <v>91</v>
      </c>
      <c r="U5973">
        <v>999</v>
      </c>
      <c r="V5973" s="16" t="s">
        <v>6494</v>
      </c>
      <c r="W5973" s="16">
        <v>11720012</v>
      </c>
      <c r="Y5973" t="inlineStr">
        <is>
          <t xml:space="preserve">自身获得22.5%无视物理防御，持续120秒。一次性符箓，使用后消耗。</t>
        </is>
      </c>
      <c r="Z5973" t="s">
        <v>6554</v>
      </c>
      <c r="AA5973" t="s">
        <v>373</v>
      </c>
      <c r="AB5973" s="16">
        <v>12221019</v>
      </c>
      <c r="AC5973" t="s">
        <v>6497</v>
      </c>
      <c r="AD5973">
        <v>40003</v>
      </c>
      <c r="AF5973">
        <v>70003</v>
      </c>
      <c r="AH5973">
        <v>22500</v>
      </c>
      <c r="AI5973" s="16" t="s">
        <v>6493</v>
      </c>
      <c r="AJ5973" s="16" t="s">
        <v>6493</v>
      </c>
      <c r="AK5973" s="16" t="s">
        <v>348</v>
      </c>
    </row>
    <row r="5974" spans="2:37">
      <c r="B5974" s="16" t="n">
        <f>10000000+INDEX(编号表!$B:$B,MATCH(F5974,编号表!$A:$A,0))*100000+INDEX(编号表!$F:$F,MATCH(D5974,编号表!$E:$E,0))*1000+INDEX(编号表!$D:$D,MATCH(E5974,编号表!$C:$C,0))*10000+G5974</f>
        <v>12253020</v>
      </c>
      <c r="C5974" s="16" t="inlineStr">
        <is>
          <t xml:space="preserve">凝神符</t>
        </is>
      </c>
      <c r="D5974" s="16" t="s">
        <v>105</v>
      </c>
      <c r="E5974" s="16" t="s">
        <v>348</v>
      </c>
      <c r="F5974" s="16" t="s">
        <v>6493</v>
      </c>
      <c r="G5974" s="16">
        <v>20</v>
      </c>
      <c r="I5974">
        <v>60</v>
      </c>
      <c r="J5974" t="str">
        <f t="shared" si="96"/>
        <v>大类_玄品化神符箓</v>
      </c>
      <c r="K5974" t="s">
        <v>337</v>
      </c>
      <c r="L5974">
        <v>1</v>
      </c>
      <c r="M5974" s="16" t="s">
        <v>6493</v>
      </c>
      <c r="O5974">
        <v>0</v>
      </c>
      <c r="P5974" t="b">
        <v>1</v>
      </c>
      <c r="Q5974"/>
      <c r="R5974" t="b">
        <v>0</v>
      </c>
      <c r="S5974">
        <v>1</v>
      </c>
      <c r="T5974" t="s">
        <v>91</v>
      </c>
      <c r="U5974">
        <v>999</v>
      </c>
      <c r="V5974" s="16" t="s">
        <v>6494</v>
      </c>
      <c r="W5974" s="16">
        <v>11730012</v>
      </c>
      <c r="Y5974" t="inlineStr">
        <is>
          <t xml:space="preserve">提高自身或友方命中12个百分点，持续120秒。一次性符箓，使用后消耗。</t>
        </is>
      </c>
      <c r="Z5974" t="s">
        <v>6557</v>
      </c>
      <c r="AA5974" t="s">
        <v>373</v>
      </c>
      <c r="AB5974" s="16">
        <v>12221020</v>
      </c>
      <c r="AC5974" t="s">
        <v>6497</v>
      </c>
      <c r="AD5974">
        <v>40003</v>
      </c>
      <c r="AF5974">
        <v>70003</v>
      </c>
      <c r="AH5974">
        <v>22500</v>
      </c>
      <c r="AI5974" s="16" t="s">
        <v>6493</v>
      </c>
      <c r="AJ5974" s="16" t="s">
        <v>6493</v>
      </c>
      <c r="AK5974" s="16" t="s">
        <v>348</v>
      </c>
    </row>
    <row r="5975" spans="2:37">
      <c r="B5975" s="16" t="n">
        <f>10000000+INDEX(编号表!$B:$B,MATCH(F5975,编号表!$A:$A,0))*100000+INDEX(编号表!$F:$F,MATCH(D5975,编号表!$E:$E,0))*1000+INDEX(编号表!$D:$D,MATCH(E5975,编号表!$C:$C,0))*10000+G5975</f>
        <v>12253021</v>
      </c>
      <c r="C5975" s="16" t="inlineStr">
        <is>
          <t xml:space="preserve">激元符</t>
        </is>
      </c>
      <c r="D5975" s="16" t="s">
        <v>105</v>
      </c>
      <c r="E5975" s="16" t="s">
        <v>348</v>
      </c>
      <c r="F5975" s="16" t="s">
        <v>6493</v>
      </c>
      <c r="G5975" s="16">
        <v>21</v>
      </c>
      <c r="I5975">
        <v>60</v>
      </c>
      <c r="J5975" t="str">
        <f t="shared" si="96"/>
        <v>大类_玄品化神符箓</v>
      </c>
      <c r="K5975" t="s">
        <v>337</v>
      </c>
      <c r="L5975">
        <v>1</v>
      </c>
      <c r="M5975" s="16" t="s">
        <v>6493</v>
      </c>
      <c r="O5975">
        <v>0</v>
      </c>
      <c r="P5975" t="b">
        <v>1</v>
      </c>
      <c r="Q5975"/>
      <c r="R5975" t="b">
        <v>0</v>
      </c>
      <c r="S5975">
        <v>1</v>
      </c>
      <c r="T5975" t="s">
        <v>91</v>
      </c>
      <c r="U5975">
        <v>999</v>
      </c>
      <c r="V5975" s="16" t="s">
        <v>6494</v>
      </c>
      <c r="W5975" s="16">
        <v>11740012</v>
      </c>
      <c r="Y5975" t="inlineStr">
        <is>
          <t xml:space="preserve">自身获得22.5%无视法术防御，持续120秒。一次性符箓，使用后消耗。</t>
        </is>
      </c>
      <c r="Z5975" t="inlineStr">
        <is>
          <t xml:space="preserve">|cFFAAAABB灵机凝于一线，破去护体术障。|r</t>
        </is>
      </c>
      <c r="AA5975" t="s">
        <v>373</v>
      </c>
      <c r="AB5975" s="16">
        <v>12221021</v>
      </c>
      <c r="AC5975" t="s">
        <v>6497</v>
      </c>
      <c r="AD5975">
        <v>40003</v>
      </c>
      <c r="AF5975">
        <v>70003</v>
      </c>
      <c r="AH5975">
        <v>22500</v>
      </c>
      <c r="AI5975" s="16" t="s">
        <v>6493</v>
      </c>
      <c r="AJ5975" s="16" t="s">
        <v>6493</v>
      </c>
      <c r="AK5975" s="16" t="s">
        <v>348</v>
      </c>
    </row>
    <row r="5976" spans="2:37">
      <c r="B5976" s="16" t="n">
        <f>10000000+INDEX(编号表!$B:$B,MATCH(F5976,编号表!$A:$A,0))*100000+INDEX(编号表!$F:$F,MATCH(D5976,编号表!$E:$E,0))*1000+INDEX(编号表!$D:$D,MATCH(E5976,编号表!$C:$C,0))*10000+G5976</f>
        <v>12253022</v>
      </c>
      <c r="C5976" s="16" t="inlineStr">
        <is>
          <t xml:space="preserve">回春符</t>
        </is>
      </c>
      <c r="D5976" s="16" t="s">
        <v>105</v>
      </c>
      <c r="E5976" s="16" t="s">
        <v>348</v>
      </c>
      <c r="F5976" s="16" t="s">
        <v>6493</v>
      </c>
      <c r="G5976" s="16">
        <v>22</v>
      </c>
      <c r="I5976">
        <v>60</v>
      </c>
      <c r="J5976" t="str">
        <f t="shared" si="96"/>
        <v>大类_玄品化神符箓</v>
      </c>
      <c r="K5976" t="s">
        <v>337</v>
      </c>
      <c r="L5976">
        <v>1</v>
      </c>
      <c r="M5976" s="16" t="s">
        <v>6493</v>
      </c>
      <c r="O5976">
        <v>0</v>
      </c>
      <c r="P5976" t="b">
        <v>1</v>
      </c>
      <c r="Q5976"/>
      <c r="R5976" t="b">
        <v>0</v>
      </c>
      <c r="S5976">
        <v>1</v>
      </c>
      <c r="T5976" t="s">
        <v>91</v>
      </c>
      <c r="U5976">
        <v>999</v>
      </c>
      <c r="V5976" s="16" t="s">
        <v>6494</v>
      </c>
      <c r="W5976" s="16">
        <v>11750012</v>
      </c>
      <c r="Y5976" t="inlineStr">
        <is>
          <t xml:space="preserve">自身或友方每秒恢复12096点生命，持续120秒。一次性符箓，使用后消耗。</t>
        </is>
      </c>
      <c r="Z5976" t="s">
        <v>6563</v>
      </c>
      <c r="AA5976" t="s">
        <v>373</v>
      </c>
      <c r="AB5976" s="16">
        <v>12221022</v>
      </c>
      <c r="AC5976" t="s">
        <v>6497</v>
      </c>
      <c r="AD5976">
        <v>40003</v>
      </c>
      <c r="AF5976">
        <v>70003</v>
      </c>
      <c r="AH5976">
        <v>22500</v>
      </c>
      <c r="AI5976" s="16" t="s">
        <v>6493</v>
      </c>
      <c r="AJ5976" s="16" t="s">
        <v>6493</v>
      </c>
      <c r="AK5976" s="16" t="s">
        <v>348</v>
      </c>
    </row>
    <row r="5977" spans="2:37">
      <c r="B5977" s="16" t="n">
        <f>10000000+INDEX(编号表!$B:$B,MATCH(F5977,编号表!$A:$A,0))*100000+INDEX(编号表!$F:$F,MATCH(D5977,编号表!$E:$E,0))*1000+INDEX(编号表!$D:$D,MATCH(E5977,编号表!$C:$C,0))*10000+G5977</f>
        <v>12253023</v>
      </c>
      <c r="C5977" s="16" t="inlineStr">
        <is>
          <t xml:space="preserve">回气符</t>
        </is>
      </c>
      <c r="D5977" s="16" t="s">
        <v>105</v>
      </c>
      <c r="E5977" s="16" t="s">
        <v>348</v>
      </c>
      <c r="F5977" s="16" t="s">
        <v>6493</v>
      </c>
      <c r="G5977" s="16">
        <v>23</v>
      </c>
      <c r="I5977">
        <v>60</v>
      </c>
      <c r="J5977" t="str">
        <f t="shared" si="96"/>
        <v>大类_玄品化神符箓</v>
      </c>
      <c r="K5977" t="s">
        <v>337</v>
      </c>
      <c r="L5977">
        <v>1</v>
      </c>
      <c r="M5977" s="16" t="s">
        <v>6493</v>
      </c>
      <c r="O5977">
        <v>0</v>
      </c>
      <c r="P5977" t="b">
        <v>1</v>
      </c>
      <c r="Q5977"/>
      <c r="R5977" t="b">
        <v>0</v>
      </c>
      <c r="S5977">
        <v>1</v>
      </c>
      <c r="T5977" t="s">
        <v>91</v>
      </c>
      <c r="U5977">
        <v>999</v>
      </c>
      <c r="V5977" s="16" t="s">
        <v>6494</v>
      </c>
      <c r="W5977" s="16">
        <v>11760012</v>
      </c>
      <c r="Y5977" t="inlineStr">
        <is>
          <t xml:space="preserve">自身或友方每秒恢复2419点灵力，持续120秒。一次性符箓，使用后消耗。</t>
        </is>
      </c>
      <c r="Z5977" t="s">
        <v>6566</v>
      </c>
      <c r="AA5977" t="s">
        <v>373</v>
      </c>
      <c r="AB5977" s="16">
        <v>12221023</v>
      </c>
      <c r="AC5977" t="s">
        <v>6497</v>
      </c>
      <c r="AD5977">
        <v>40003</v>
      </c>
      <c r="AF5977">
        <v>70003</v>
      </c>
      <c r="AH5977">
        <v>22500</v>
      </c>
      <c r="AI5977" s="16" t="s">
        <v>6493</v>
      </c>
      <c r="AJ5977" s="16" t="s">
        <v>6493</v>
      </c>
      <c r="AK5977" s="16" t="s">
        <v>348</v>
      </c>
    </row>
    <row r="5978" spans="2:37">
      <c r="B5978" s="16" t="n">
        <f>10000000+INDEX(编号表!$B:$B,MATCH(F5978,编号表!$A:$A,0))*100000+INDEX(编号表!$F:$F,MATCH(D5978,编号表!$E:$E,0))*1000+INDEX(编号表!$D:$D,MATCH(E5978,编号表!$C:$C,0))*10000+G5978</f>
        <v>12253024</v>
      </c>
      <c r="C5978" s="16" t="inlineStr">
        <is>
          <t xml:space="preserve">清心符</t>
        </is>
      </c>
      <c r="D5978" s="16" t="s">
        <v>105</v>
      </c>
      <c r="E5978" s="16" t="s">
        <v>348</v>
      </c>
      <c r="F5978" s="16" t="s">
        <v>6493</v>
      </c>
      <c r="G5978" s="16">
        <v>24</v>
      </c>
      <c r="I5978">
        <v>60</v>
      </c>
      <c r="J5978" t="str">
        <f t="shared" si="96"/>
        <v>大类_玄品化神符箓</v>
      </c>
      <c r="K5978" t="s">
        <v>337</v>
      </c>
      <c r="L5978">
        <v>1</v>
      </c>
      <c r="M5978" s="16" t="s">
        <v>6493</v>
      </c>
      <c r="O5978">
        <v>0</v>
      </c>
      <c r="P5978" t="b">
        <v>1</v>
      </c>
      <c r="Q5978"/>
      <c r="R5978" t="b">
        <v>0</v>
      </c>
      <c r="S5978">
        <v>1</v>
      </c>
      <c r="T5978" t="s">
        <v>91</v>
      </c>
      <c r="U5978">
        <v>999</v>
      </c>
      <c r="V5978" s="16" t="s">
        <v>6494</v>
      </c>
      <c r="W5978" s="16">
        <v>11770012</v>
      </c>
      <c r="Y5978" t="inlineStr">
        <is>
          <t xml:space="preserve">以75%概率净化自身或友方全部可被普通驱散移除的减益状态。仅判定一次。一次性符箓，使用后消耗。</t>
        </is>
      </c>
      <c r="Z5978" t="s">
        <v>6569</v>
      </c>
      <c r="AA5978" t="s">
        <v>373</v>
      </c>
      <c r="AB5978" s="16">
        <v>12221024</v>
      </c>
      <c r="AC5978" t="s">
        <v>6497</v>
      </c>
      <c r="AD5978">
        <v>40003</v>
      </c>
      <c r="AF5978">
        <v>70003</v>
      </c>
      <c r="AH5978">
        <v>22500</v>
      </c>
      <c r="AI5978" s="16" t="s">
        <v>6493</v>
      </c>
      <c r="AJ5978" s="16" t="s">
        <v>6493</v>
      </c>
      <c r="AK5978" s="16" t="s">
        <v>348</v>
      </c>
    </row>
    <row r="5979" spans="2:37">
      <c r="B5979" s="16" t="n">
        <f>10000000+INDEX(编号表!$B:$B,MATCH(F5979,编号表!$A:$A,0))*100000+INDEX(编号表!$F:$F,MATCH(D5979,编号表!$E:$E,0))*1000+INDEX(编号表!$D:$D,MATCH(E5979,编号表!$C:$C,0))*10000+G5979</f>
        <v>12253025</v>
      </c>
      <c r="C5979" s="16" t="inlineStr">
        <is>
          <t xml:space="preserve">辟瘴符</t>
        </is>
      </c>
      <c r="D5979" s="16" t="s">
        <v>105</v>
      </c>
      <c r="E5979" s="16" t="s">
        <v>348</v>
      </c>
      <c r="F5979" s="16" t="s">
        <v>6493</v>
      </c>
      <c r="G5979" s="16">
        <v>25</v>
      </c>
      <c r="I5979">
        <v>60</v>
      </c>
      <c r="J5979" t="str">
        <f t="shared" si="96"/>
        <v>大类_玄品化神符箓</v>
      </c>
      <c r="K5979" t="s">
        <v>337</v>
      </c>
      <c r="L5979">
        <v>1</v>
      </c>
      <c r="M5979" s="16" t="s">
        <v>6493</v>
      </c>
      <c r="O5979">
        <v>0</v>
      </c>
      <c r="P5979" t="b">
        <v>1</v>
      </c>
      <c r="Q5979"/>
      <c r="R5979" t="b">
        <v>0</v>
      </c>
      <c r="S5979">
        <v>1</v>
      </c>
      <c r="T5979" t="s">
        <v>91</v>
      </c>
      <c r="U5979">
        <v>999</v>
      </c>
      <c r="V5979" s="16" t="s">
        <v>6494</v>
      </c>
      <c r="W5979" s="16">
        <v>11780012</v>
      </c>
      <c r="Y5979" t="inlineStr">
        <is>
          <t xml:space="preserve">自身或友方获得20%毒伤减免，持续120秒。一次性符箓，使用后消耗。</t>
        </is>
      </c>
      <c r="Z5979" t="s">
        <v>6572</v>
      </c>
      <c r="AA5979" t="s">
        <v>373</v>
      </c>
      <c r="AB5979" s="16">
        <v>12221025</v>
      </c>
      <c r="AC5979" t="s">
        <v>6497</v>
      </c>
      <c r="AD5979">
        <v>40003</v>
      </c>
      <c r="AF5979">
        <v>70003</v>
      </c>
      <c r="AH5979">
        <v>22500</v>
      </c>
      <c r="AI5979" s="16" t="s">
        <v>6493</v>
      </c>
      <c r="AJ5979" s="16" t="s">
        <v>6493</v>
      </c>
      <c r="AK5979" s="16" t="s">
        <v>348</v>
      </c>
    </row>
    <row r="5980" spans="2:37">
      <c r="B5980" s="16" t="n">
        <f>10000000+INDEX(编号表!$B:$B,MATCH(F5980,编号表!$A:$A,0))*100000+INDEX(编号表!$F:$F,MATCH(D5980,编号表!$E:$E,0))*1000+INDEX(编号表!$D:$D,MATCH(E5980,编号表!$C:$C,0))*10000+G5980</f>
        <v>12253026</v>
      </c>
      <c r="C5980" s="16" t="inlineStr">
        <is>
          <t xml:space="preserve">神行符</t>
        </is>
      </c>
      <c r="D5980" s="16" t="s">
        <v>105</v>
      </c>
      <c r="E5980" s="16" t="s">
        <v>348</v>
      </c>
      <c r="F5980" s="16" t="s">
        <v>6493</v>
      </c>
      <c r="G5980" s="16">
        <v>26</v>
      </c>
      <c r="I5980">
        <v>60</v>
      </c>
      <c r="J5980" t="str">
        <f t="shared" si="96"/>
        <v>大类_玄品化神符箓</v>
      </c>
      <c r="K5980" t="s">
        <v>337</v>
      </c>
      <c r="L5980">
        <v>1</v>
      </c>
      <c r="M5980" s="16" t="s">
        <v>6493</v>
      </c>
      <c r="O5980">
        <v>0</v>
      </c>
      <c r="P5980" t="b">
        <v>1</v>
      </c>
      <c r="Q5980"/>
      <c r="R5980" t="b">
        <v>0</v>
      </c>
      <c r="S5980">
        <v>1</v>
      </c>
      <c r="T5980" t="s">
        <v>91</v>
      </c>
      <c r="U5980">
        <v>999</v>
      </c>
      <c r="V5980" s="16" t="s">
        <v>6494</v>
      </c>
      <c r="W5980" s="16">
        <v>11790012</v>
      </c>
      <c r="Y5980" t="inlineStr">
        <is>
          <t xml:space="preserve">自身移动速度提高100，持续120秒。一次性符箓，使用后消耗。</t>
        </is>
      </c>
      <c r="Z5980" t="s">
        <v>6575</v>
      </c>
      <c r="AA5980" t="s">
        <v>373</v>
      </c>
      <c r="AB5980" s="16">
        <v>12221026</v>
      </c>
      <c r="AC5980" t="s">
        <v>6497</v>
      </c>
      <c r="AD5980">
        <v>40003</v>
      </c>
      <c r="AF5980">
        <v>70003</v>
      </c>
      <c r="AH5980">
        <v>22500</v>
      </c>
      <c r="AI5980" s="16" t="s">
        <v>6493</v>
      </c>
      <c r="AJ5980" s="16" t="s">
        <v>6493</v>
      </c>
      <c r="AK5980" s="16" t="s">
        <v>348</v>
      </c>
    </row>
    <row r="5981" spans="2:37">
      <c r="B5981" s="16" t="n">
        <f>10000000+INDEX(编号表!$B:$B,MATCH(F5981,编号表!$A:$A,0))*100000+INDEX(编号表!$F:$F,MATCH(D5981,编号表!$E:$E,0))*1000+INDEX(编号表!$D:$D,MATCH(E5981,编号表!$C:$C,0))*10000+G5981</f>
        <v>12253027</v>
      </c>
      <c r="C5981" s="16" t="inlineStr">
        <is>
          <t xml:space="preserve">轻身符</t>
        </is>
      </c>
      <c r="D5981" s="16" t="s">
        <v>105</v>
      </c>
      <c r="E5981" s="16" t="s">
        <v>348</v>
      </c>
      <c r="F5981" s="16" t="s">
        <v>6493</v>
      </c>
      <c r="G5981" s="16">
        <v>27</v>
      </c>
      <c r="I5981">
        <v>60</v>
      </c>
      <c r="J5981" t="str">
        <f t="shared" si="96"/>
        <v>大类_玄品化神符箓</v>
      </c>
      <c r="K5981" t="s">
        <v>337</v>
      </c>
      <c r="L5981">
        <v>1</v>
      </c>
      <c r="M5981" s="16" t="s">
        <v>6493</v>
      </c>
      <c r="O5981">
        <v>0</v>
      </c>
      <c r="P5981" t="b">
        <v>1</v>
      </c>
      <c r="Q5981"/>
      <c r="R5981" t="b">
        <v>0</v>
      </c>
      <c r="S5981">
        <v>1</v>
      </c>
      <c r="T5981" t="s">
        <v>91</v>
      </c>
      <c r="U5981">
        <v>999</v>
      </c>
      <c r="V5981" s="16" t="s">
        <v>6494</v>
      </c>
      <c r="W5981" s="16">
        <v>11800012</v>
      </c>
      <c r="Y5981" t="inlineStr">
        <is>
          <t xml:space="preserve">自身闪避提高15个百分点，持续120秒。一次性符箓，使用后消耗。</t>
        </is>
      </c>
      <c r="Z5981" t="s">
        <v>6578</v>
      </c>
      <c r="AA5981" t="s">
        <v>373</v>
      </c>
      <c r="AB5981" s="16">
        <v>12221027</v>
      </c>
      <c r="AC5981" t="s">
        <v>6497</v>
      </c>
      <c r="AD5981">
        <v>40003</v>
      </c>
      <c r="AF5981">
        <v>70003</v>
      </c>
      <c r="AH5981">
        <v>22500</v>
      </c>
      <c r="AI5981" s="16" t="s">
        <v>6493</v>
      </c>
      <c r="AJ5981" s="16" t="s">
        <v>6493</v>
      </c>
      <c r="AK5981" s="16" t="s">
        <v>348</v>
      </c>
    </row>
    <row r="5982" spans="2:37">
      <c r="B5982" s="16" t="n">
        <f>10000000+INDEX(编号表!$B:$B,MATCH(F5982,编号表!$A:$A,0))*100000+INDEX(编号表!$F:$F,MATCH(D5982,编号表!$E:$E,0))*1000+INDEX(编号表!$D:$D,MATCH(E5982,编号表!$C:$C,0))*10000+G5982</f>
        <v>12253028</v>
      </c>
      <c r="C5982" s="16" t="inlineStr">
        <is>
          <t xml:space="preserve">缩地符</t>
        </is>
      </c>
      <c r="D5982" s="16" t="s">
        <v>105</v>
      </c>
      <c r="E5982" s="16" t="s">
        <v>348</v>
      </c>
      <c r="F5982" s="16" t="s">
        <v>6493</v>
      </c>
      <c r="G5982" s="16">
        <v>28</v>
      </c>
      <c r="I5982">
        <v>60</v>
      </c>
      <c r="J5982" t="str">
        <f t="shared" si="96"/>
        <v>大类_玄品化神符箓</v>
      </c>
      <c r="K5982" t="s">
        <v>337</v>
      </c>
      <c r="L5982">
        <v>1</v>
      </c>
      <c r="M5982" s="16" t="s">
        <v>6493</v>
      </c>
      <c r="O5982">
        <v>0</v>
      </c>
      <c r="P5982" t="b">
        <v>1</v>
      </c>
      <c r="Q5982"/>
      <c r="R5982" t="b">
        <v>0</v>
      </c>
      <c r="S5982">
        <v>1</v>
      </c>
      <c r="T5982" t="s">
        <v>91</v>
      </c>
      <c r="U5982">
        <v>999</v>
      </c>
      <c r="V5982" s="16" t="s">
        <v>6494</v>
      </c>
      <c r="W5982" s="16">
        <v>11810012</v>
      </c>
      <c r="Y5982" t="inlineStr">
        <is>
          <t xml:space="preserve">向目标地点闪现最多600码；沿途遇墙停在障碍前最近可达点。一次性符箓，使用后消耗。</t>
        </is>
      </c>
      <c r="Z5982" t="s">
        <v>6581</v>
      </c>
      <c r="AA5982" t="s">
        <v>373</v>
      </c>
      <c r="AB5982" s="16">
        <v>12221028</v>
      </c>
      <c r="AC5982" t="s">
        <v>6497</v>
      </c>
      <c r="AD5982">
        <v>40003</v>
      </c>
      <c r="AF5982">
        <v>70003</v>
      </c>
      <c r="AH5982">
        <v>22500</v>
      </c>
      <c r="AI5982" s="16" t="s">
        <v>6493</v>
      </c>
      <c r="AJ5982" s="16" t="s">
        <v>6493</v>
      </c>
      <c r="AK5982" s="16" t="s">
        <v>348</v>
      </c>
    </row>
    <row r="5983" spans="2:37">
      <c r="B5983" s="16" t="n">
        <f>10000000+INDEX(编号表!$B:$B,MATCH(F5983,编号表!$A:$A,0))*100000+INDEX(编号表!$F:$F,MATCH(D5983,编号表!$E:$E,0))*1000+INDEX(编号表!$D:$D,MATCH(E5983,编号表!$C:$C,0))*10000+G5983</f>
        <v>12253029</v>
      </c>
      <c r="C5983" s="16" t="inlineStr">
        <is>
          <t xml:space="preserve">隐身符</t>
        </is>
      </c>
      <c r="D5983" s="16" t="s">
        <v>105</v>
      </c>
      <c r="E5983" s="16" t="s">
        <v>348</v>
      </c>
      <c r="F5983" s="16" t="s">
        <v>6493</v>
      </c>
      <c r="G5983" s="16">
        <v>29</v>
      </c>
      <c r="I5983">
        <v>60</v>
      </c>
      <c r="J5983" t="str">
        <f t="shared" si="96"/>
        <v>大类_玄品化神符箓</v>
      </c>
      <c r="K5983" t="s">
        <v>337</v>
      </c>
      <c r="L5983">
        <v>1</v>
      </c>
      <c r="M5983" s="16" t="s">
        <v>6493</v>
      </c>
      <c r="O5983">
        <v>0</v>
      </c>
      <c r="P5983" t="b">
        <v>1</v>
      </c>
      <c r="Q5983"/>
      <c r="R5983" t="b">
        <v>0</v>
      </c>
      <c r="S5983">
        <v>1</v>
      </c>
      <c r="T5983" t="s">
        <v>91</v>
      </c>
      <c r="U5983">
        <v>999</v>
      </c>
      <c r="V5983" s="16" t="s">
        <v>6494</v>
      </c>
      <c r="W5983" s="16">
        <v>11820012</v>
      </c>
      <c r="Y5983" t="inlineStr">
        <is>
          <t xml:space="preserve">自身获得隐身，战斗中不可被未携带隐形侦测的敌人选取，角色显示半透明，持续120秒。一次性符箓，使用后消耗。</t>
        </is>
      </c>
      <c r="Z5983" t="inlineStr">
        <is>
          <t xml:space="preserve">|cFFAAAABB身影藏于灵流，虚实一念之间。|r</t>
        </is>
      </c>
      <c r="AA5983" t="s">
        <v>373</v>
      </c>
      <c r="AB5983" s="16">
        <v>12221029</v>
      </c>
      <c r="AC5983" t="s">
        <v>6497</v>
      </c>
      <c r="AD5983">
        <v>40003</v>
      </c>
      <c r="AF5983">
        <v>70003</v>
      </c>
      <c r="AH5983">
        <v>22500</v>
      </c>
      <c r="AI5983" s="16" t="s">
        <v>6493</v>
      </c>
      <c r="AJ5983" s="16" t="s">
        <v>6493</v>
      </c>
      <c r="AK5983" s="16" t="s">
        <v>348</v>
      </c>
    </row>
    <row r="5984" spans="2:37">
      <c r="B5984" s="16" t="n">
        <f>10000000+INDEX(编号表!$B:$B,MATCH(F5984,编号表!$A:$A,0))*100000+INDEX(编号表!$F:$F,MATCH(D5984,编号表!$E:$E,0))*1000+INDEX(编号表!$D:$D,MATCH(E5984,编号表!$C:$C,0))*10000+G5984</f>
        <v>12253030</v>
      </c>
      <c r="C5984" s="16" t="inlineStr">
        <is>
          <t xml:space="preserve">敛息符</t>
        </is>
      </c>
      <c r="D5984" s="16" t="s">
        <v>105</v>
      </c>
      <c r="E5984" s="16" t="s">
        <v>348</v>
      </c>
      <c r="F5984" s="16" t="s">
        <v>6493</v>
      </c>
      <c r="G5984" s="16">
        <v>30</v>
      </c>
      <c r="I5984">
        <v>60</v>
      </c>
      <c r="J5984" t="str">
        <f t="shared" si="96"/>
        <v>大类_玄品化神符箓</v>
      </c>
      <c r="K5984" t="s">
        <v>337</v>
      </c>
      <c r="L5984">
        <v>1</v>
      </c>
      <c r="M5984" s="16" t="s">
        <v>6493</v>
      </c>
      <c r="O5984">
        <v>0</v>
      </c>
      <c r="P5984" t="b">
        <v>1</v>
      </c>
      <c r="Q5984"/>
      <c r="R5984" t="b">
        <v>0</v>
      </c>
      <c r="S5984">
        <v>1</v>
      </c>
      <c r="T5984" t="s">
        <v>91</v>
      </c>
      <c r="U5984">
        <v>999</v>
      </c>
      <c r="V5984" s="16" t="s">
        <v>6494</v>
      </c>
      <c r="W5984" s="16">
        <v>11830012</v>
      </c>
      <c r="Y5984" t="inlineStr">
        <is>
          <t xml:space="preserve">怪物主动发现自己的距离缩减20%，持续120秒。不影响队友、既有追击及怪物受击还手。一次性符箓，使用后消耗。</t>
        </is>
      </c>
      <c r="Z5984" t="s">
        <v>6587</v>
      </c>
      <c r="AA5984" t="s">
        <v>373</v>
      </c>
      <c r="AB5984" s="16">
        <v>12221030</v>
      </c>
      <c r="AC5984" t="s">
        <v>6497</v>
      </c>
      <c r="AD5984">
        <v>40003</v>
      </c>
      <c r="AF5984">
        <v>70003</v>
      </c>
      <c r="AH5984">
        <v>22500</v>
      </c>
      <c r="AI5984" s="16" t="s">
        <v>6493</v>
      </c>
      <c r="AJ5984" s="16" t="s">
        <v>6493</v>
      </c>
      <c r="AK5984" s="16" t="s">
        <v>348</v>
      </c>
    </row>
    <row r="5985" spans="2:37">
      <c r="B5985" s="16" t="n">
        <f>10000000+INDEX(编号表!$B:$B,MATCH(F5985,编号表!$A:$A,0))*100000+INDEX(编号表!$F:$F,MATCH(D5985,编号表!$E:$E,0))*1000+INDEX(编号表!$D:$D,MATCH(E5985,编号表!$C:$C,0))*10000+G5985</f>
        <v>12253031</v>
      </c>
      <c r="C5985" s="16" t="inlineStr">
        <is>
          <t xml:space="preserve">震音符</t>
        </is>
      </c>
      <c r="D5985" s="16" t="s">
        <v>105</v>
      </c>
      <c r="E5985" s="16" t="s">
        <v>348</v>
      </c>
      <c r="F5985" s="16" t="s">
        <v>6493</v>
      </c>
      <c r="G5985" s="16">
        <v>31</v>
      </c>
      <c r="I5985">
        <v>60</v>
      </c>
      <c r="J5985" t="str">
        <f t="shared" si="96"/>
        <v>大类_玄品化神符箓</v>
      </c>
      <c r="K5985" t="s">
        <v>337</v>
      </c>
      <c r="L5985">
        <v>1</v>
      </c>
      <c r="M5985" s="16" t="s">
        <v>6493</v>
      </c>
      <c r="O5985">
        <v>0</v>
      </c>
      <c r="P5985" t="b">
        <v>1</v>
      </c>
      <c r="Q5985"/>
      <c r="R5985" t="b">
        <v>0</v>
      </c>
      <c r="S5985">
        <v>1</v>
      </c>
      <c r="T5985" t="s">
        <v>91</v>
      </c>
      <c r="U5985">
        <v>999</v>
      </c>
      <c r="V5985" s="16" t="s">
        <v>6494</v>
      </c>
      <c r="W5985" s="16">
        <v>11840012</v>
      </c>
      <c r="Y5985" t="inlineStr">
        <is>
          <t xml:space="preserve">向周围释放声波，对半径220码内敌人造成26879点普通法术伤害，并向外击退160码。一次性符箓，使用后消耗。</t>
        </is>
      </c>
      <c r="Z5985" t="inlineStr">
        <is>
          <t xml:space="preserve">|cFFAAAABB声震八方，灵波退敌。|r</t>
        </is>
      </c>
      <c r="AA5985" t="s">
        <v>373</v>
      </c>
      <c r="AB5985" s="16">
        <v>12221031</v>
      </c>
      <c r="AC5985" t="s">
        <v>6497</v>
      </c>
      <c r="AD5985">
        <v>40003</v>
      </c>
      <c r="AF5985">
        <v>70003</v>
      </c>
      <c r="AH5985">
        <v>22500</v>
      </c>
      <c r="AI5985" s="16" t="s">
        <v>6493</v>
      </c>
      <c r="AJ5985" s="16" t="s">
        <v>6493</v>
      </c>
      <c r="AK5985" s="16" t="s">
        <v>348</v>
      </c>
    </row>
    <row r="5986" spans="2:37">
      <c r="B5986" s="16" t="n">
        <f>10000000+INDEX(编号表!$B:$B,MATCH(F5986,编号表!$A:$A,0))*100000+INDEX(编号表!$F:$F,MATCH(D5986,编号表!$E:$E,0))*1000+INDEX(编号表!$D:$D,MATCH(E5986,编号表!$C:$C,0))*10000+G5986</f>
        <v>12253032</v>
      </c>
      <c r="C5986" s="16" t="inlineStr">
        <is>
          <t xml:space="preserve">障眼符</t>
        </is>
      </c>
      <c r="D5986" s="16" t="s">
        <v>105</v>
      </c>
      <c r="E5986" s="16" t="s">
        <v>348</v>
      </c>
      <c r="F5986" s="16" t="s">
        <v>6493</v>
      </c>
      <c r="G5986" s="16">
        <v>32</v>
      </c>
      <c r="I5986">
        <v>60</v>
      </c>
      <c r="J5986" t="str">
        <f t="shared" si="96"/>
        <v>大类_玄品化神符箓</v>
      </c>
      <c r="K5986" t="s">
        <v>337</v>
      </c>
      <c r="L5986">
        <v>1</v>
      </c>
      <c r="M5986" s="16" t="s">
        <v>6493</v>
      </c>
      <c r="O5986">
        <v>0</v>
      </c>
      <c r="P5986" t="b">
        <v>1</v>
      </c>
      <c r="Q5986"/>
      <c r="R5986" t="b">
        <v>0</v>
      </c>
      <c r="S5986">
        <v>1</v>
      </c>
      <c r="T5986" t="s">
        <v>91</v>
      </c>
      <c r="U5986">
        <v>999</v>
      </c>
      <c r="V5986" s="16" t="s">
        <v>6494</v>
      </c>
      <c r="W5986" s="16">
        <v>11850012</v>
      </c>
      <c r="Y5986" t="inlineStr">
        <is>
          <t xml:space="preserve">降低敌人命中12个百分点，持续120秒。一次性符箓，使用后消耗。</t>
        </is>
      </c>
      <c r="Z5986" t="s">
        <v>6593</v>
      </c>
      <c r="AA5986" t="s">
        <v>373</v>
      </c>
      <c r="AB5986" s="16">
        <v>12221032</v>
      </c>
      <c r="AC5986" t="s">
        <v>6497</v>
      </c>
      <c r="AD5986">
        <v>40003</v>
      </c>
      <c r="AF5986">
        <v>70003</v>
      </c>
      <c r="AH5986">
        <v>22500</v>
      </c>
      <c r="AI5986" s="16" t="s">
        <v>6493</v>
      </c>
      <c r="AJ5986" s="16" t="s">
        <v>6493</v>
      </c>
      <c r="AK5986" s="16" t="s">
        <v>348</v>
      </c>
    </row>
    <row r="5987" spans="2:37">
      <c r="B5987" s="16" t="n">
        <f>10000000+INDEX(编号表!$B:$B,MATCH(F5987,编号表!$A:$A,0))*100000+INDEX(编号表!$F:$F,MATCH(D5987,编号表!$E:$E,0))*1000+INDEX(编号表!$D:$D,MATCH(E5987,编号表!$C:$C,0))*10000+G5987</f>
        <v>12253033</v>
      </c>
      <c r="C5987" s="16" t="inlineStr">
        <is>
          <t xml:space="preserve">破妄符</t>
        </is>
      </c>
      <c r="D5987" s="16" t="s">
        <v>105</v>
      </c>
      <c r="E5987" s="16" t="s">
        <v>348</v>
      </c>
      <c r="F5987" s="16" t="s">
        <v>6493</v>
      </c>
      <c r="G5987" s="16">
        <v>33</v>
      </c>
      <c r="I5987">
        <v>60</v>
      </c>
      <c r="J5987" t="str">
        <f t="shared" si="96"/>
        <v>大类_玄品化神符箓</v>
      </c>
      <c r="K5987" t="s">
        <v>337</v>
      </c>
      <c r="L5987">
        <v>1</v>
      </c>
      <c r="M5987" s="16" t="s">
        <v>6493</v>
      </c>
      <c r="O5987">
        <v>0</v>
      </c>
      <c r="P5987" t="b">
        <v>1</v>
      </c>
      <c r="Q5987"/>
      <c r="R5987" t="b">
        <v>0</v>
      </c>
      <c r="S5987">
        <v>1</v>
      </c>
      <c r="T5987" t="s">
        <v>91</v>
      </c>
      <c r="U5987">
        <v>999</v>
      </c>
      <c r="V5987" s="16" t="s">
        <v>6494</v>
      </c>
      <c r="W5987" s="16">
        <v>11860012</v>
      </c>
      <c r="Y5987" t="inlineStr">
        <is>
          <t xml:space="preserve">自身获得隐形侦测，可选取隐身怪物，持续120秒；其他不可选限制仍生效。一次性符箓，使用后消耗。</t>
        </is>
      </c>
      <c r="Z5987" t="s">
        <v>6596</v>
      </c>
      <c r="AA5987" t="s">
        <v>373</v>
      </c>
      <c r="AB5987" s="16">
        <v>12221033</v>
      </c>
      <c r="AC5987" t="s">
        <v>6497</v>
      </c>
      <c r="AD5987">
        <v>40003</v>
      </c>
      <c r="AF5987">
        <v>70003</v>
      </c>
      <c r="AH5987">
        <v>22500</v>
      </c>
      <c r="AI5987" s="16" t="s">
        <v>6493</v>
      </c>
      <c r="AJ5987" s="16" t="s">
        <v>6493</v>
      </c>
      <c r="AK5987" s="16" t="s">
        <v>348</v>
      </c>
    </row>
    <row r="5988" spans="2:37">
      <c r="B5988" s="16" t="n">
        <f>10000000+INDEX(编号表!$B:$B,MATCH(F5988,编号表!$A:$A,0))*100000+INDEX(编号表!$F:$F,MATCH(D5988,编号表!$E:$E,0))*1000+INDEX(编号表!$D:$D,MATCH(E5988,编号表!$C:$C,0))*10000+G5988</f>
        <v>12253034</v>
      </c>
      <c r="C5988" s="16" t="inlineStr">
        <is>
          <t xml:space="preserve">照夜符</t>
        </is>
      </c>
      <c r="D5988" s="16" t="s">
        <v>105</v>
      </c>
      <c r="E5988" s="16" t="s">
        <v>348</v>
      </c>
      <c r="F5988" s="16" t="s">
        <v>6493</v>
      </c>
      <c r="G5988" s="16">
        <v>34</v>
      </c>
      <c r="I5988">
        <v>60</v>
      </c>
      <c r="J5988" t="str">
        <f t="shared" si="96"/>
        <v>大类_玄品化神符箓</v>
      </c>
      <c r="K5988" t="s">
        <v>337</v>
      </c>
      <c r="L5988">
        <v>1</v>
      </c>
      <c r="M5988" s="16" t="s">
        <v>6493</v>
      </c>
      <c r="O5988">
        <v>0</v>
      </c>
      <c r="P5988" t="b">
        <v>1</v>
      </c>
      <c r="Q5988"/>
      <c r="R5988" t="b">
        <v>0</v>
      </c>
      <c r="S5988">
        <v>1</v>
      </c>
      <c r="T5988" t="s">
        <v>91</v>
      </c>
      <c r="U5988">
        <v>999</v>
      </c>
      <c r="V5988" s="16" t="s">
        <v>6494</v>
      </c>
      <c r="W5988" s="16">
        <v>11870012</v>
      </c>
      <c r="Y5988" t="inlineStr">
        <is>
          <t xml:space="preserve">获得一个跟随自身的光照点，持续120秒。一次性符箓，使用后消耗。</t>
        </is>
      </c>
      <c r="Z5988" t="s">
        <v>6599</v>
      </c>
      <c r="AA5988" t="s">
        <v>373</v>
      </c>
      <c r="AB5988" s="16">
        <v>12221034</v>
      </c>
      <c r="AC5988" t="s">
        <v>6497</v>
      </c>
      <c r="AD5988">
        <v>40003</v>
      </c>
      <c r="AF5988">
        <v>70003</v>
      </c>
      <c r="AH5988">
        <v>22500</v>
      </c>
      <c r="AI5988" s="16" t="s">
        <v>6493</v>
      </c>
      <c r="AJ5988" s="16" t="s">
        <v>6493</v>
      </c>
      <c r="AK5988" s="16" t="s">
        <v>348</v>
      </c>
    </row>
    <row r="5989" spans="2:37">
      <c r="B5989" s="16" t="n">
        <f>10000000+INDEX(编号表!$B:$B,MATCH(F5989,编号表!$A:$A,0))*100000+INDEX(编号表!$F:$F,MATCH(D5989,编号表!$E:$E,0))*1000+INDEX(编号表!$D:$D,MATCH(E5989,编号表!$C:$C,0))*10000+G5989</f>
        <v>12253035</v>
      </c>
      <c r="C5989" s="16" t="inlineStr">
        <is>
          <t xml:space="preserve">寻踪符</t>
        </is>
      </c>
      <c r="D5989" s="16" t="s">
        <v>105</v>
      </c>
      <c r="E5989" s="16" t="s">
        <v>348</v>
      </c>
      <c r="F5989" s="16" t="s">
        <v>6493</v>
      </c>
      <c r="G5989" s="16">
        <v>35</v>
      </c>
      <c r="I5989">
        <v>60</v>
      </c>
      <c r="J5989" t="str">
        <f t="shared" si="96"/>
        <v>大类_玄品化神符箓</v>
      </c>
      <c r="K5989" t="s">
        <v>337</v>
      </c>
      <c r="L5989">
        <v>1</v>
      </c>
      <c r="M5989" s="16" t="s">
        <v>6493</v>
      </c>
      <c r="O5989">
        <v>0</v>
      </c>
      <c r="P5989" t="b">
        <v>1</v>
      </c>
      <c r="Q5989"/>
      <c r="R5989" t="b">
        <v>0</v>
      </c>
      <c r="S5989">
        <v>1</v>
      </c>
      <c r="T5989" t="s">
        <v>91</v>
      </c>
      <c r="U5989">
        <v>999</v>
      </c>
      <c r="V5989" s="16" t="s">
        <v>6494</v>
      </c>
      <c r="W5989" s="16">
        <v>11880012</v>
      </c>
      <c r="Y5989" t="inlineStr">
        <is>
          <t xml:space="preserve">传送到当前场景最近一只精英或首领附近的安全落点。无可用目标时不能使用。一次性符箓，使用后消耗。</t>
        </is>
      </c>
      <c r="Z5989" t="inlineStr">
        <is>
          <t xml:space="preserve">|cFFAAAABB循灵机而往，直抵强敌近旁。|r</t>
        </is>
      </c>
      <c r="AA5989" t="s">
        <v>373</v>
      </c>
      <c r="AB5989" s="16">
        <v>12221035</v>
      </c>
      <c r="AC5989" t="s">
        <v>6497</v>
      </c>
      <c r="AD5989">
        <v>40003</v>
      </c>
      <c r="AF5989">
        <v>70003</v>
      </c>
      <c r="AH5989">
        <v>22500</v>
      </c>
      <c r="AI5989" s="16" t="s">
        <v>6493</v>
      </c>
      <c r="AJ5989" s="16" t="s">
        <v>6493</v>
      </c>
      <c r="AK5989" s="16" t="s">
        <v>348</v>
      </c>
    </row>
    <row r="5990" spans="2:37">
      <c r="B5990" s="16" t="n">
        <f>10000000+INDEX(编号表!$B:$B,MATCH(F5990,编号表!$A:$A,0))*100000+INDEX(编号表!$F:$F,MATCH(D5990,编号表!$E:$E,0))*1000+INDEX(编号表!$D:$D,MATCH(E5990,编号表!$C:$C,0))*10000+G5990</f>
        <v>12253036</v>
      </c>
      <c r="C5990" s="16" t="inlineStr">
        <is>
          <t xml:space="preserve">传音符</t>
        </is>
      </c>
      <c r="D5990" s="16" t="s">
        <v>105</v>
      </c>
      <c r="E5990" s="16" t="s">
        <v>348</v>
      </c>
      <c r="F5990" s="16" t="s">
        <v>6493</v>
      </c>
      <c r="G5990" s="16">
        <v>36</v>
      </c>
      <c r="I5990">
        <v>60</v>
      </c>
      <c r="J5990" t="str">
        <f t="shared" si="96"/>
        <v>大类_玄品化神符箓</v>
      </c>
      <c r="K5990" t="s">
        <v>337</v>
      </c>
      <c r="L5990">
        <v>1</v>
      </c>
      <c r="M5990" s="16" t="s">
        <v>6493</v>
      </c>
      <c r="O5990">
        <v>0</v>
      </c>
      <c r="P5990" t="b">
        <v>1</v>
      </c>
      <c r="Q5990"/>
      <c r="R5990" t="b">
        <v>0</v>
      </c>
      <c r="S5990">
        <v>1</v>
      </c>
      <c r="T5990" t="s">
        <v>91</v>
      </c>
      <c r="U5990">
        <v>999</v>
      </c>
      <c r="V5990" s="16" t="s">
        <v>6494</v>
      </c>
      <c r="W5990" s="16">
        <v>11890012</v>
      </c>
      <c r="Y5990" t="inlineStr">
        <is>
          <t xml:space="preserve">打开NPC交易面板。待NPC交易系统完成后开放。一次性符箓，使用后消耗。</t>
        </is>
      </c>
      <c r="Z5990" t="inlineStr">
        <is>
          <t xml:space="preserve">|cFFAAAABB灵音跨山海，所求有所应。|r</t>
        </is>
      </c>
      <c r="AA5990" t="s">
        <v>373</v>
      </c>
      <c r="AB5990" s="16">
        <v>12221036</v>
      </c>
      <c r="AC5990" t="s">
        <v>6497</v>
      </c>
      <c r="AD5990">
        <v>40003</v>
      </c>
      <c r="AF5990">
        <v>70003</v>
      </c>
      <c r="AH5990">
        <v>22500</v>
      </c>
      <c r="AI5990" s="16" t="s">
        <v>6493</v>
      </c>
      <c r="AJ5990" s="16" t="s">
        <v>6493</v>
      </c>
      <c r="AK5990" s="16" t="s">
        <v>348</v>
      </c>
    </row>
    <row r="5991" spans="2:37">
      <c r="B5991" s="16" t="n">
        <f>10000000+INDEX(编号表!$B:$B,MATCH(F5991,编号表!$A:$A,0))*100000+INDEX(编号表!$F:$F,MATCH(D5991,编号表!$E:$E,0))*1000+INDEX(编号表!$D:$D,MATCH(E5991,编号表!$C:$C,0))*10000+G5991</f>
        <v>12253037</v>
      </c>
      <c r="C5991" s="16" t="inlineStr">
        <is>
          <t xml:space="preserve">指路符</t>
        </is>
      </c>
      <c r="D5991" s="16" t="s">
        <v>105</v>
      </c>
      <c r="E5991" s="16" t="s">
        <v>348</v>
      </c>
      <c r="F5991" s="16" t="s">
        <v>6493</v>
      </c>
      <c r="G5991" s="16">
        <v>37</v>
      </c>
      <c r="I5991">
        <v>60</v>
      </c>
      <c r="J5991" t="str">
        <f t="shared" si="96"/>
        <v>大类_玄品化神符箓</v>
      </c>
      <c r="K5991" t="s">
        <v>337</v>
      </c>
      <c r="L5991">
        <v>1</v>
      </c>
      <c r="M5991" s="16" t="s">
        <v>6493</v>
      </c>
      <c r="O5991">
        <v>0</v>
      </c>
      <c r="P5991" t="b">
        <v>1</v>
      </c>
      <c r="Q5991"/>
      <c r="R5991" t="b">
        <v>0</v>
      </c>
      <c r="S5991">
        <v>1</v>
      </c>
      <c r="T5991" t="s">
        <v>91</v>
      </c>
      <c r="U5991">
        <v>999</v>
      </c>
      <c r="V5991" s="16" t="s">
        <v>6494</v>
      </c>
      <c r="W5991" s="16">
        <v>11900012</v>
      </c>
      <c r="Y5991" t="inlineStr">
        <is>
          <t xml:space="preserve">在小地图上显示当前场景精英与首领的位置，持续120秒。一次性符箓，使用后消耗。</t>
        </is>
      </c>
      <c r="Z5991" t="inlineStr">
        <is>
          <t xml:space="preserve">|cFFAAAABB山川有迹，强敌难藏。|r</t>
        </is>
      </c>
      <c r="AA5991" t="s">
        <v>373</v>
      </c>
      <c r="AB5991" s="16">
        <v>12221037</v>
      </c>
      <c r="AC5991" t="s">
        <v>6497</v>
      </c>
      <c r="AD5991">
        <v>40003</v>
      </c>
      <c r="AF5991">
        <v>70003</v>
      </c>
      <c r="AH5991">
        <v>22500</v>
      </c>
      <c r="AI5991" s="16" t="s">
        <v>6493</v>
      </c>
      <c r="AJ5991" s="16" t="s">
        <v>6493</v>
      </c>
      <c r="AK5991" s="16" t="s">
        <v>348</v>
      </c>
    </row>
    <row r="5992" spans="2:37">
      <c r="B5992" s="16" t="n">
        <f>10000000+INDEX(编号表!$B:$B,MATCH(F5992,编号表!$A:$A,0))*100000+INDEX(编号表!$F:$F,MATCH(D5992,编号表!$E:$E,0))*1000+INDEX(编号表!$D:$D,MATCH(E5992,编号表!$C:$C,0))*10000+G5992</f>
        <v>12253038</v>
      </c>
      <c r="C5992" s="16" t="inlineStr">
        <is>
          <t xml:space="preserve">震慑符</t>
        </is>
      </c>
      <c r="D5992" s="16" t="s">
        <v>105</v>
      </c>
      <c r="E5992" s="16" t="s">
        <v>348</v>
      </c>
      <c r="F5992" s="16" t="s">
        <v>6493</v>
      </c>
      <c r="G5992" s="16">
        <v>38</v>
      </c>
      <c r="I5992">
        <v>60</v>
      </c>
      <c r="J5992" t="str">
        <f t="shared" si="96"/>
        <v>大类_玄品化神符箓</v>
      </c>
      <c r="K5992" t="s">
        <v>337</v>
      </c>
      <c r="L5992">
        <v>1</v>
      </c>
      <c r="M5992" s="16" t="s">
        <v>6493</v>
      </c>
      <c r="O5992">
        <v>0</v>
      </c>
      <c r="P5992" t="b">
        <v>1</v>
      </c>
      <c r="Q5992"/>
      <c r="R5992" t="b">
        <v>0</v>
      </c>
      <c r="S5992">
        <v>1</v>
      </c>
      <c r="T5992" t="s">
        <v>91</v>
      </c>
      <c r="U5992">
        <v>999</v>
      </c>
      <c r="V5992" s="16" t="s">
        <v>6494</v>
      </c>
      <c r="W5992" s="16">
        <v>11910012</v>
      </c>
      <c r="Y5992" t="inlineStr">
        <is>
          <t xml:space="preserve">使一个敌人恐惧2秒，随机逃窜，不能普攻和施法。一次性符箓，使用后消耗。</t>
        </is>
      </c>
      <c r="Z5992" t="inlineStr">
        <is>
          <t xml:space="preserve">|cFFAAAABB一符慑魄，敌胆自寒。|r</t>
        </is>
      </c>
      <c r="AA5992" t="s">
        <v>373</v>
      </c>
      <c r="AB5992" s="16">
        <v>12221038</v>
      </c>
      <c r="AC5992" t="s">
        <v>6497</v>
      </c>
      <c r="AD5992">
        <v>40003</v>
      </c>
      <c r="AF5992">
        <v>70003</v>
      </c>
      <c r="AH5992">
        <v>22500</v>
      </c>
      <c r="AI5992" s="16" t="s">
        <v>6493</v>
      </c>
      <c r="AJ5992" s="16" t="s">
        <v>6493</v>
      </c>
      <c r="AK5992" s="16" t="s">
        <v>348</v>
      </c>
    </row>
    <row r="5993" spans="2:37">
      <c r="B5993" s="16" t="n">
        <f>10000000+INDEX(编号表!$B:$B,MATCH(F5993,编号表!$A:$A,0))*100000+INDEX(编号表!$F:$F,MATCH(D5993,编号表!$E:$E,0))*1000+INDEX(编号表!$D:$D,MATCH(E5993,编号表!$C:$C,0))*10000+G5993</f>
        <v>12253039</v>
      </c>
      <c r="C5993" s="16" t="inlineStr">
        <is>
          <t xml:space="preserve">挪移符</t>
        </is>
      </c>
      <c r="D5993" s="16" t="s">
        <v>105</v>
      </c>
      <c r="E5993" s="16" t="s">
        <v>348</v>
      </c>
      <c r="F5993" s="16" t="s">
        <v>6493</v>
      </c>
      <c r="G5993" s="16">
        <v>39</v>
      </c>
      <c r="I5993">
        <v>60</v>
      </c>
      <c r="J5993" t="str">
        <f t="shared" si="96"/>
        <v>大类_玄品化神符箓</v>
      </c>
      <c r="K5993" t="s">
        <v>337</v>
      </c>
      <c r="L5993">
        <v>1</v>
      </c>
      <c r="M5993" s="16" t="s">
        <v>6493</v>
      </c>
      <c r="O5993">
        <v>0</v>
      </c>
      <c r="P5993" t="b">
        <v>1</v>
      </c>
      <c r="Q5993"/>
      <c r="R5993" t="b">
        <v>0</v>
      </c>
      <c r="S5993">
        <v>1</v>
      </c>
      <c r="T5993" t="s">
        <v>91</v>
      </c>
      <c r="U5993">
        <v>999</v>
      </c>
      <c r="V5993" s="16" t="s">
        <v>6494</v>
      </c>
      <c r="W5993" s="16">
        <v>11920012</v>
      </c>
      <c r="Y5993" t="inlineStr">
        <is>
          <t xml:space="preserve">在当前场景内随机传送到1200码内的一个安全位置。一次性符箓，使用后消耗。</t>
        </is>
      </c>
      <c r="Z5993" t="inlineStr">
        <is>
          <t xml:space="preserve">|cFFAAAABB灵机一转，移步别处。|r</t>
        </is>
      </c>
      <c r="AA5993" t="s">
        <v>373</v>
      </c>
      <c r="AB5993" s="16">
        <v>12221039</v>
      </c>
      <c r="AC5993" t="s">
        <v>6497</v>
      </c>
      <c r="AD5993">
        <v>40003</v>
      </c>
      <c r="AF5993">
        <v>70003</v>
      </c>
      <c r="AH5993">
        <v>22500</v>
      </c>
      <c r="AI5993" s="16" t="s">
        <v>6493</v>
      </c>
      <c r="AJ5993" s="16" t="s">
        <v>6493</v>
      </c>
      <c r="AK5993" s="16" t="s">
        <v>348</v>
      </c>
    </row>
    <row r="5994" spans="2:37">
      <c r="B5994" s="16" t="n">
        <f>10000000+INDEX(编号表!$B:$B,MATCH(F5994,编号表!$A:$A,0))*100000+INDEX(编号表!$F:$F,MATCH(D5994,编号表!$E:$E,0))*1000+INDEX(编号表!$D:$D,MATCH(E5994,编号表!$C:$C,0))*10000+G5994</f>
        <v>12253040</v>
      </c>
      <c r="C5994" s="16" t="inlineStr">
        <is>
          <t xml:space="preserve">替身符</t>
        </is>
      </c>
      <c r="D5994" s="16" t="s">
        <v>105</v>
      </c>
      <c r="E5994" s="16" t="s">
        <v>348</v>
      </c>
      <c r="F5994" s="16" t="s">
        <v>6493</v>
      </c>
      <c r="G5994" s="16">
        <v>40</v>
      </c>
      <c r="I5994">
        <v>60</v>
      </c>
      <c r="J5994" t="str">
        <f t="shared" si="96"/>
        <v>大类_玄品化神符箓</v>
      </c>
      <c r="K5994" t="s">
        <v>337</v>
      </c>
      <c r="L5994">
        <v>1</v>
      </c>
      <c r="M5994" s="16" t="s">
        <v>6493</v>
      </c>
      <c r="O5994">
        <v>0</v>
      </c>
      <c r="P5994" t="b">
        <v>1</v>
      </c>
      <c r="Q5994"/>
      <c r="R5994" t="b">
        <v>0</v>
      </c>
      <c r="S5994">
        <v>1</v>
      </c>
      <c r="T5994" t="s">
        <v>91</v>
      </c>
      <c r="U5994">
        <v>999</v>
      </c>
      <c r="V5994" s="16" t="s">
        <v>6494</v>
      </c>
      <c r="W5994" s="16">
        <v>11930012</v>
      </c>
      <c r="Y5994" t="inlineStr">
        <is>
          <t xml:space="preserve">120秒内受到下一次暴击时，取消该次全部暴击伤害，并消耗此状态。一次性符箓，使用后消耗。</t>
        </is>
      </c>
      <c r="Z5994" t="s">
        <v>6617</v>
      </c>
      <c r="AA5994" t="s">
        <v>373</v>
      </c>
      <c r="AB5994" s="16">
        <v>12221040</v>
      </c>
      <c r="AC5994" t="s">
        <v>6497</v>
      </c>
      <c r="AD5994">
        <v>40003</v>
      </c>
      <c r="AF5994">
        <v>70003</v>
      </c>
      <c r="AH5994">
        <v>22500</v>
      </c>
      <c r="AI5994" s="16" t="s">
        <v>6493</v>
      </c>
      <c r="AJ5994" s="16" t="s">
        <v>6493</v>
      </c>
      <c r="AK5994" s="16" t="s">
        <v>348</v>
      </c>
    </row>
    <row r="5995" spans="2:37">
      <c r="B5995" s="16" t="n">
        <f>10000000+INDEX(编号表!$B:$B,MATCH(F5995,编号表!$A:$A,0))*100000+INDEX(编号表!$F:$F,MATCH(D5995,编号表!$E:$E,0))*1000+INDEX(编号表!$D:$D,MATCH(E5995,编号表!$C:$C,0))*10000+G5995</f>
        <v>12253041</v>
      </c>
      <c r="C5995" s="16" t="inlineStr">
        <is>
          <t xml:space="preserve">问心符</t>
        </is>
      </c>
      <c r="D5995" s="16" t="s">
        <v>105</v>
      </c>
      <c r="E5995" s="16" t="s">
        <v>348</v>
      </c>
      <c r="F5995" s="16" t="s">
        <v>6493</v>
      </c>
      <c r="G5995" s="16">
        <v>41</v>
      </c>
      <c r="I5995">
        <v>60</v>
      </c>
      <c r="J5995" t="str">
        <f t="shared" si="96"/>
        <v>大类_玄品化神符箓</v>
      </c>
      <c r="K5995" t="s">
        <v>337</v>
      </c>
      <c r="L5995">
        <v>1</v>
      </c>
      <c r="M5995" s="16" t="s">
        <v>6493</v>
      </c>
      <c r="O5995">
        <v>0</v>
      </c>
      <c r="P5995" t="b">
        <v>1</v>
      </c>
      <c r="Q5995"/>
      <c r="R5995" t="b">
        <v>0</v>
      </c>
      <c r="S5995">
        <v>1</v>
      </c>
      <c r="T5995" t="s">
        <v>91</v>
      </c>
      <c r="U5995">
        <v>999</v>
      </c>
      <c r="V5995" s="16" t="s">
        <v>6494</v>
      </c>
      <c r="W5995" s="16">
        <v>11940012</v>
      </c>
      <c r="Y5995" t="inlineStr">
        <is>
          <t xml:space="preserve">降低敌人物理攻击、法术攻击上下限各15%，持续120秒。一次性符箓，使用后消耗。</t>
        </is>
      </c>
      <c r="Z5995" t="inlineStr">
        <is>
          <t xml:space="preserve">|cFFAAAABB一符压念，攻势自衰。|r</t>
        </is>
      </c>
      <c r="AA5995" t="s">
        <v>373</v>
      </c>
      <c r="AB5995" s="16">
        <v>12221041</v>
      </c>
      <c r="AC5995" t="s">
        <v>6497</v>
      </c>
      <c r="AD5995">
        <v>40003</v>
      </c>
      <c r="AF5995">
        <v>70003</v>
      </c>
      <c r="AH5995">
        <v>22500</v>
      </c>
      <c r="AI5995" s="16" t="s">
        <v>6493</v>
      </c>
      <c r="AJ5995" s="16" t="s">
        <v>6493</v>
      </c>
      <c r="AK5995" s="16" t="s">
        <v>348</v>
      </c>
    </row>
    <row r="5996" spans="2:37">
      <c r="B5996" s="16" t="n">
        <f>10000000+INDEX(编号表!$B:$B,MATCH(F5996,编号表!$A:$A,0))*100000+INDEX(编号表!$F:$F,MATCH(D5996,编号表!$E:$E,0))*1000+INDEX(编号表!$D:$D,MATCH(E5996,编号表!$C:$C,0))*10000+G5996</f>
        <v>12263000</v>
      </c>
      <c r="C5996" s="16" t="inlineStr">
        <is>
          <t xml:space="preserve">火弹符</t>
        </is>
      </c>
      <c r="D5996" s="16" t="s">
        <v>105</v>
      </c>
      <c r="E5996" s="16" t="s">
        <v>351</v>
      </c>
      <c r="F5996" s="16" t="s">
        <v>6493</v>
      </c>
      <c r="G5996" s="16">
        <v>0</v>
      </c>
      <c r="I5996">
        <v>60</v>
      </c>
      <c r="J5996" t="str">
        <f t="shared" si="96"/>
        <v>大类_玄品炼虚符箓</v>
      </c>
      <c r="K5996" t="s">
        <v>337</v>
      </c>
      <c r="L5996">
        <v>1</v>
      </c>
      <c r="M5996" s="16" t="s">
        <v>6493</v>
      </c>
      <c r="O5996">
        <v>0</v>
      </c>
      <c r="P5996" t="b">
        <v>1</v>
      </c>
      <c r="Q5996"/>
      <c r="R5996" t="b">
        <v>0</v>
      </c>
      <c r="S5996">
        <v>1</v>
      </c>
      <c r="T5996" t="s">
        <v>91</v>
      </c>
      <c r="U5996">
        <v>999</v>
      </c>
      <c r="V5996" s="16" t="s">
        <v>6494</v>
      </c>
      <c r="W5996" s="16">
        <v>11530015</v>
      </c>
      <c r="Y5996" t="inlineStr">
        <is>
          <t xml:space="preserve">向一个敌人发射火弹，造成127679点法术伤害。一次性符箓，使用后消耗。</t>
        </is>
      </c>
      <c r="Z5996" t="s">
        <v>6496</v>
      </c>
      <c r="AA5996" t="s">
        <v>373</v>
      </c>
      <c r="AB5996" s="16">
        <v>12221000</v>
      </c>
      <c r="AC5996" t="s">
        <v>6497</v>
      </c>
      <c r="AD5996">
        <v>40003</v>
      </c>
      <c r="AF5996">
        <v>70003</v>
      </c>
      <c r="AH5996">
        <v>112500</v>
      </c>
      <c r="AI5996" s="16" t="s">
        <v>6493</v>
      </c>
      <c r="AJ5996" s="16" t="s">
        <v>6493</v>
      </c>
      <c r="AK5996" s="16" t="s">
        <v>351</v>
      </c>
    </row>
    <row r="5997" spans="2:37">
      <c r="B5997" s="16" t="n">
        <f>10000000+INDEX(编号表!$B:$B,MATCH(F5997,编号表!$A:$A,0))*100000+INDEX(编号表!$F:$F,MATCH(D5997,编号表!$E:$E,0))*1000+INDEX(编号表!$D:$D,MATCH(E5997,编号表!$C:$C,0))*10000+G5997</f>
        <v>12263001</v>
      </c>
      <c r="C5997" s="16" t="inlineStr">
        <is>
          <t xml:space="preserve">火云符</t>
        </is>
      </c>
      <c r="D5997" s="16" t="s">
        <v>105</v>
      </c>
      <c r="E5997" s="16" t="s">
        <v>351</v>
      </c>
      <c r="F5997" s="16" t="s">
        <v>6493</v>
      </c>
      <c r="G5997" s="16">
        <v>1</v>
      </c>
      <c r="I5997">
        <v>60</v>
      </c>
      <c r="J5997" t="str">
        <f t="shared" si="96"/>
        <v>大类_玄品炼虚符箓</v>
      </c>
      <c r="K5997" t="s">
        <v>337</v>
      </c>
      <c r="L5997">
        <v>1</v>
      </c>
      <c r="M5997" s="16" t="s">
        <v>6493</v>
      </c>
      <c r="O5997">
        <v>0</v>
      </c>
      <c r="P5997" t="b">
        <v>1</v>
      </c>
      <c r="Q5997"/>
      <c r="R5997" t="b">
        <v>0</v>
      </c>
      <c r="S5997">
        <v>1</v>
      </c>
      <c r="T5997" t="s">
        <v>91</v>
      </c>
      <c r="U5997">
        <v>999</v>
      </c>
      <c r="V5997" s="16" t="s">
        <v>6494</v>
      </c>
      <c r="W5997" s="16">
        <v>11540015</v>
      </c>
      <c r="Y5997" t="inlineStr">
        <is>
          <t xml:space="preserve">在目标地点形成半径220码的固定火云，每秒对范围内敌人造成31919点法术伤害，持续120秒。一次性符箓，使用后消耗。</t>
        </is>
      </c>
      <c r="Z5997" t="s">
        <v>6500</v>
      </c>
      <c r="AA5997" t="s">
        <v>373</v>
      </c>
      <c r="AB5997" s="16">
        <v>12221001</v>
      </c>
      <c r="AC5997" t="s">
        <v>6497</v>
      </c>
      <c r="AD5997">
        <v>40003</v>
      </c>
      <c r="AF5997">
        <v>70003</v>
      </c>
      <c r="AH5997">
        <v>112500</v>
      </c>
      <c r="AI5997" s="16" t="s">
        <v>6493</v>
      </c>
      <c r="AJ5997" s="16" t="s">
        <v>6493</v>
      </c>
      <c r="AK5997" s="16" t="s">
        <v>351</v>
      </c>
    </row>
    <row r="5998" spans="2:37">
      <c r="B5998" s="16" t="n">
        <f>10000000+INDEX(编号表!$B:$B,MATCH(F5998,编号表!$A:$A,0))*100000+INDEX(编号表!$F:$F,MATCH(D5998,编号表!$E:$E,0))*1000+INDEX(编号表!$D:$D,MATCH(E5998,编号表!$C:$C,0))*10000+G5998</f>
        <v>12263002</v>
      </c>
      <c r="C5998" s="16" t="inlineStr">
        <is>
          <t xml:space="preserve">冰锥符</t>
        </is>
      </c>
      <c r="D5998" s="16" t="s">
        <v>105</v>
      </c>
      <c r="E5998" s="16" t="s">
        <v>351</v>
      </c>
      <c r="F5998" s="16" t="s">
        <v>6493</v>
      </c>
      <c r="G5998" s="16">
        <v>2</v>
      </c>
      <c r="I5998">
        <v>60</v>
      </c>
      <c r="J5998" t="str">
        <f t="shared" si="96"/>
        <v>大类_玄品炼虚符箓</v>
      </c>
      <c r="K5998" t="s">
        <v>337</v>
      </c>
      <c r="L5998">
        <v>1</v>
      </c>
      <c r="M5998" s="16" t="s">
        <v>6493</v>
      </c>
      <c r="O5998">
        <v>0</v>
      </c>
      <c r="P5998" t="b">
        <v>1</v>
      </c>
      <c r="Q5998"/>
      <c r="R5998" t="b">
        <v>0</v>
      </c>
      <c r="S5998">
        <v>1</v>
      </c>
      <c r="T5998" t="s">
        <v>91</v>
      </c>
      <c r="U5998">
        <v>999</v>
      </c>
      <c r="V5998" s="16" t="s">
        <v>6494</v>
      </c>
      <c r="W5998" s="16">
        <v>11550015</v>
      </c>
      <c r="Y5998" t="inlineStr">
        <is>
          <t xml:space="preserve">向一个敌人发射冰锥，造成95760点法术伤害。一次性符箓，使用后消耗。</t>
        </is>
      </c>
      <c r="Z5998" t="inlineStr">
        <is>
          <t xml:space="preserve">|cFFAAAABB水凝一线，寒锋破空。|r</t>
        </is>
      </c>
      <c r="AA5998" t="s">
        <v>373</v>
      </c>
      <c r="AB5998" s="16">
        <v>12221002</v>
      </c>
      <c r="AC5998" t="s">
        <v>6497</v>
      </c>
      <c r="AD5998">
        <v>40003</v>
      </c>
      <c r="AF5998">
        <v>70003</v>
      </c>
      <c r="AH5998">
        <v>112500</v>
      </c>
      <c r="AI5998" s="16" t="s">
        <v>6493</v>
      </c>
      <c r="AJ5998" s="16" t="s">
        <v>6493</v>
      </c>
      <c r="AK5998" s="16" t="s">
        <v>351</v>
      </c>
    </row>
    <row r="5999" spans="2:37">
      <c r="B5999" s="16" t="n">
        <f>10000000+INDEX(编号表!$B:$B,MATCH(F5999,编号表!$A:$A,0))*100000+INDEX(编号表!$F:$F,MATCH(D5999,编号表!$E:$E,0))*1000+INDEX(编号表!$D:$D,MATCH(E5999,编号表!$C:$C,0))*10000+G5999</f>
        <v>12263003</v>
      </c>
      <c r="C5999" s="16" t="inlineStr">
        <is>
          <t xml:space="preserve">金刃符</t>
        </is>
      </c>
      <c r="D5999" s="16" t="s">
        <v>105</v>
      </c>
      <c r="E5999" s="16" t="s">
        <v>351</v>
      </c>
      <c r="F5999" s="16" t="s">
        <v>6493</v>
      </c>
      <c r="G5999" s="16">
        <v>3</v>
      </c>
      <c r="I5999">
        <v>60</v>
      </c>
      <c r="J5999" t="str">
        <f t="shared" si="96"/>
        <v>大类_玄品炼虚符箓</v>
      </c>
      <c r="K5999" t="s">
        <v>337</v>
      </c>
      <c r="L5999">
        <v>1</v>
      </c>
      <c r="M5999" s="16" t="s">
        <v>6493</v>
      </c>
      <c r="O5999">
        <v>0</v>
      </c>
      <c r="P5999" t="b">
        <v>1</v>
      </c>
      <c r="Q5999"/>
      <c r="R5999" t="b">
        <v>0</v>
      </c>
      <c r="S5999">
        <v>1</v>
      </c>
      <c r="T5999" t="s">
        <v>91</v>
      </c>
      <c r="U5999">
        <v>999</v>
      </c>
      <c r="V5999" s="16" t="s">
        <v>6494</v>
      </c>
      <c r="W5999" s="16">
        <v>11560015</v>
      </c>
      <c r="Y5999" t="inlineStr">
        <is>
          <t xml:space="preserve">对前方直线内敌人造成基础95760点法术伤害；伤害随距离衰减，范围边缘为基础伤害的70%。一次性符箓，使用后消耗。</t>
        </is>
      </c>
      <c r="Z5999" t="s">
        <v>6506</v>
      </c>
      <c r="AA5999" t="s">
        <v>373</v>
      </c>
      <c r="AB5999" s="16">
        <v>12221003</v>
      </c>
      <c r="AC5999" t="s">
        <v>6497</v>
      </c>
      <c r="AD5999">
        <v>40003</v>
      </c>
      <c r="AF5999">
        <v>70003</v>
      </c>
      <c r="AH5999">
        <v>112500</v>
      </c>
      <c r="AI5999" s="16" t="s">
        <v>6493</v>
      </c>
      <c r="AJ5999" s="16" t="s">
        <v>6493</v>
      </c>
      <c r="AK5999" s="16" t="s">
        <v>351</v>
      </c>
    </row>
    <row r="6000" spans="2:37">
      <c r="B6000" s="16" t="n">
        <f>10000000+INDEX(编号表!$B:$B,MATCH(F6000,编号表!$A:$A,0))*100000+INDEX(编号表!$F:$F,MATCH(D6000,编号表!$E:$E,0))*1000+INDEX(编号表!$D:$D,MATCH(E6000,编号表!$C:$C,0))*10000+G6000</f>
        <v>12263004</v>
      </c>
      <c r="C6000" s="16" t="inlineStr">
        <is>
          <t xml:space="preserve">落石符</t>
        </is>
      </c>
      <c r="D6000" s="16" t="s">
        <v>105</v>
      </c>
      <c r="E6000" s="16" t="s">
        <v>351</v>
      </c>
      <c r="F6000" s="16" t="s">
        <v>6493</v>
      </c>
      <c r="G6000" s="16">
        <v>4</v>
      </c>
      <c r="I6000">
        <v>60</v>
      </c>
      <c r="J6000" t="str">
        <f t="shared" si="96"/>
        <v>大类_玄品炼虚符箓</v>
      </c>
      <c r="K6000" t="s">
        <v>337</v>
      </c>
      <c r="L6000">
        <v>1</v>
      </c>
      <c r="M6000" s="16" t="s">
        <v>6493</v>
      </c>
      <c r="O6000">
        <v>0</v>
      </c>
      <c r="P6000" t="b">
        <v>1</v>
      </c>
      <c r="Q6000"/>
      <c r="R6000" t="b">
        <v>0</v>
      </c>
      <c r="S6000">
        <v>1</v>
      </c>
      <c r="T6000" t="s">
        <v>91</v>
      </c>
      <c r="U6000">
        <v>999</v>
      </c>
      <c r="V6000" s="16" t="s">
        <v>6494</v>
      </c>
      <c r="W6000" s="16">
        <v>11570015</v>
      </c>
      <c r="Y6000" t="inlineStr">
        <is>
          <t xml:space="preserve">对目标小范围内敌人造成106400点法术伤害。一次性符箓，使用后消耗。</t>
        </is>
      </c>
      <c r="Z6000" t="s">
        <v>6509</v>
      </c>
      <c r="AA6000" t="s">
        <v>373</v>
      </c>
      <c r="AB6000" s="16">
        <v>12221004</v>
      </c>
      <c r="AC6000" t="s">
        <v>6497</v>
      </c>
      <c r="AD6000">
        <v>40003</v>
      </c>
      <c r="AF6000">
        <v>70003</v>
      </c>
      <c r="AH6000">
        <v>112500</v>
      </c>
      <c r="AI6000" s="16" t="s">
        <v>6493</v>
      </c>
      <c r="AJ6000" s="16" t="s">
        <v>6493</v>
      </c>
      <c r="AK6000" s="16" t="s">
        <v>351</v>
      </c>
    </row>
    <row r="6001" spans="2:37">
      <c r="B6001" s="16" t="n">
        <f>10000000+INDEX(编号表!$B:$B,MATCH(F6001,编号表!$A:$A,0))*100000+INDEX(编号表!$F:$F,MATCH(D6001,编号表!$E:$E,0))*1000+INDEX(编号表!$D:$D,MATCH(E6001,编号表!$C:$C,0))*10000+G6001</f>
        <v>12263005</v>
      </c>
      <c r="C6001" s="16" t="inlineStr">
        <is>
          <t xml:space="preserve">雷击符</t>
        </is>
      </c>
      <c r="D6001" s="16" t="s">
        <v>105</v>
      </c>
      <c r="E6001" s="16" t="s">
        <v>351</v>
      </c>
      <c r="F6001" s="16" t="s">
        <v>6493</v>
      </c>
      <c r="G6001" s="16">
        <v>5</v>
      </c>
      <c r="I6001">
        <v>60</v>
      </c>
      <c r="J6001" t="str">
        <f t="shared" si="96"/>
        <v>大类_玄品炼虚符箓</v>
      </c>
      <c r="K6001" t="s">
        <v>337</v>
      </c>
      <c r="L6001">
        <v>1</v>
      </c>
      <c r="M6001" s="16" t="s">
        <v>6493</v>
      </c>
      <c r="O6001">
        <v>0</v>
      </c>
      <c r="P6001" t="b">
        <v>1</v>
      </c>
      <c r="Q6001"/>
      <c r="R6001" t="b">
        <v>0</v>
      </c>
      <c r="S6001">
        <v>1</v>
      </c>
      <c r="T6001" t="s">
        <v>91</v>
      </c>
      <c r="U6001">
        <v>999</v>
      </c>
      <c r="V6001" s="16" t="s">
        <v>6494</v>
      </c>
      <c r="W6001" s="16">
        <v>11580015</v>
      </c>
      <c r="Y6001" t="inlineStr">
        <is>
          <t xml:space="preserve">对一个敌人造成85120点法术伤害。一次性符箓，使用后消耗。</t>
        </is>
      </c>
      <c r="Z6001" t="s">
        <v>6512</v>
      </c>
      <c r="AA6001" t="s">
        <v>373</v>
      </c>
      <c r="AB6001" s="16">
        <v>12221005</v>
      </c>
      <c r="AC6001" t="s">
        <v>6497</v>
      </c>
      <c r="AD6001">
        <v>40003</v>
      </c>
      <c r="AF6001">
        <v>70003</v>
      </c>
      <c r="AH6001">
        <v>112500</v>
      </c>
      <c r="AI6001" s="16" t="s">
        <v>6493</v>
      </c>
      <c r="AJ6001" s="16" t="s">
        <v>6493</v>
      </c>
      <c r="AK6001" s="16" t="s">
        <v>351</v>
      </c>
    </row>
    <row r="6002" spans="2:37">
      <c r="B6002" s="16" t="n">
        <f>10000000+INDEX(编号表!$B:$B,MATCH(F6002,编号表!$A:$A,0))*100000+INDEX(编号表!$F:$F,MATCH(D6002,编号表!$E:$E,0))*1000+INDEX(编号表!$D:$D,MATCH(E6002,编号表!$C:$C,0))*10000+G6002</f>
        <v>12263006</v>
      </c>
      <c r="C6002" s="16" t="inlineStr">
        <is>
          <t xml:space="preserve">裂甲符</t>
        </is>
      </c>
      <c r="D6002" s="16" t="s">
        <v>105</v>
      </c>
      <c r="E6002" s="16" t="s">
        <v>351</v>
      </c>
      <c r="F6002" s="16" t="s">
        <v>6493</v>
      </c>
      <c r="G6002" s="16">
        <v>6</v>
      </c>
      <c r="I6002">
        <v>60</v>
      </c>
      <c r="J6002" t="str">
        <f t="shared" si="96"/>
        <v>大类_玄品炼虚符箓</v>
      </c>
      <c r="K6002" t="s">
        <v>337</v>
      </c>
      <c r="L6002">
        <v>1</v>
      </c>
      <c r="M6002" s="16" t="s">
        <v>6493</v>
      </c>
      <c r="O6002">
        <v>0</v>
      </c>
      <c r="P6002" t="b">
        <v>1</v>
      </c>
      <c r="Q6002"/>
      <c r="R6002" t="b">
        <v>0</v>
      </c>
      <c r="S6002">
        <v>1</v>
      </c>
      <c r="T6002" t="s">
        <v>91</v>
      </c>
      <c r="U6002">
        <v>999</v>
      </c>
      <c r="V6002" s="16" t="s">
        <v>6494</v>
      </c>
      <c r="W6002" s="16">
        <v>11590015</v>
      </c>
      <c r="Y6002" t="inlineStr">
        <is>
          <t xml:space="preserve">降低敌人的物理、法术防御上下限各22.5%，持续120秒。一次性符箓，使用后消耗。</t>
        </is>
      </c>
      <c r="Z6002" t="s">
        <v>6515</v>
      </c>
      <c r="AA6002" t="s">
        <v>373</v>
      </c>
      <c r="AB6002" s="16">
        <v>12221006</v>
      </c>
      <c r="AC6002" t="s">
        <v>6497</v>
      </c>
      <c r="AD6002">
        <v>40003</v>
      </c>
      <c r="AF6002">
        <v>70003</v>
      </c>
      <c r="AH6002">
        <v>112500</v>
      </c>
      <c r="AI6002" s="16" t="s">
        <v>6493</v>
      </c>
      <c r="AJ6002" s="16" t="s">
        <v>6493</v>
      </c>
      <c r="AK6002" s="16" t="s">
        <v>351</v>
      </c>
    </row>
    <row r="6003" spans="2:37">
      <c r="B6003" s="16" t="n">
        <f>10000000+INDEX(编号表!$B:$B,MATCH(F6003,编号表!$A:$A,0))*100000+INDEX(编号表!$F:$F,MATCH(D6003,编号表!$E:$E,0))*1000+INDEX(编号表!$D:$D,MATCH(E6003,编号表!$C:$C,0))*10000+G6003</f>
        <v>12263007</v>
      </c>
      <c r="C6003" s="16" t="inlineStr">
        <is>
          <t xml:space="preserve">惊魂符</t>
        </is>
      </c>
      <c r="D6003" s="16" t="s">
        <v>105</v>
      </c>
      <c r="E6003" s="16" t="s">
        <v>351</v>
      </c>
      <c r="F6003" s="16" t="s">
        <v>6493</v>
      </c>
      <c r="G6003" s="16">
        <v>7</v>
      </c>
      <c r="I6003">
        <v>60</v>
      </c>
      <c r="J6003" t="str">
        <f t="shared" si="96"/>
        <v>大类_玄品炼虚符箓</v>
      </c>
      <c r="K6003" t="s">
        <v>337</v>
      </c>
      <c r="L6003">
        <v>1</v>
      </c>
      <c r="M6003" s="16" t="s">
        <v>6493</v>
      </c>
      <c r="O6003">
        <v>0</v>
      </c>
      <c r="P6003" t="b">
        <v>1</v>
      </c>
      <c r="Q6003"/>
      <c r="R6003" t="b">
        <v>0</v>
      </c>
      <c r="S6003">
        <v>1</v>
      </c>
      <c r="T6003" t="s">
        <v>91</v>
      </c>
      <c r="U6003">
        <v>999</v>
      </c>
      <c r="V6003" s="16" t="s">
        <v>6494</v>
      </c>
      <c r="W6003" s="16">
        <v>11600015</v>
      </c>
      <c r="Y6003" t="inlineStr">
        <is>
          <t xml:space="preserve">对一个敌人造成106400点神识系法术伤害。一次性符箓，使用后消耗。</t>
        </is>
      </c>
      <c r="Z6003" t="s">
        <v>6518</v>
      </c>
      <c r="AA6003" t="s">
        <v>373</v>
      </c>
      <c r="AB6003" s="16">
        <v>12221007</v>
      </c>
      <c r="AC6003" t="s">
        <v>6497</v>
      </c>
      <c r="AD6003">
        <v>40003</v>
      </c>
      <c r="AF6003">
        <v>70003</v>
      </c>
      <c r="AH6003">
        <v>112500</v>
      </c>
      <c r="AI6003" s="16" t="s">
        <v>6493</v>
      </c>
      <c r="AJ6003" s="16" t="s">
        <v>6493</v>
      </c>
      <c r="AK6003" s="16" t="s">
        <v>351</v>
      </c>
    </row>
    <row r="6004" spans="2:37">
      <c r="B6004" s="16" t="n">
        <f>10000000+INDEX(编号表!$B:$B,MATCH(F6004,编号表!$A:$A,0))*100000+INDEX(编号表!$F:$F,MATCH(D6004,编号表!$E:$E,0))*1000+INDEX(编号表!$D:$D,MATCH(E6004,编号表!$C:$C,0))*10000+G6004</f>
        <v>12263008</v>
      </c>
      <c r="C6004" s="16" t="inlineStr">
        <is>
          <t xml:space="preserve">金刚符</t>
        </is>
      </c>
      <c r="D6004" s="16" t="s">
        <v>105</v>
      </c>
      <c r="E6004" s="16" t="s">
        <v>351</v>
      </c>
      <c r="F6004" s="16" t="s">
        <v>6493</v>
      </c>
      <c r="G6004" s="16">
        <v>8</v>
      </c>
      <c r="I6004">
        <v>60</v>
      </c>
      <c r="J6004" t="str">
        <f t="shared" si="96"/>
        <v>大类_玄品炼虚符箓</v>
      </c>
      <c r="K6004" t="s">
        <v>337</v>
      </c>
      <c r="L6004">
        <v>1</v>
      </c>
      <c r="M6004" s="16" t="s">
        <v>6493</v>
      </c>
      <c r="O6004">
        <v>0</v>
      </c>
      <c r="P6004" t="b">
        <v>1</v>
      </c>
      <c r="Q6004"/>
      <c r="R6004" t="b">
        <v>0</v>
      </c>
      <c r="S6004">
        <v>1</v>
      </c>
      <c r="T6004" t="s">
        <v>91</v>
      </c>
      <c r="U6004">
        <v>999</v>
      </c>
      <c r="V6004" s="16" t="s">
        <v>6494</v>
      </c>
      <c r="W6004" s="16">
        <v>11610015</v>
      </c>
      <c r="Y6004" t="inlineStr">
        <is>
          <t xml:space="preserve">自身或友方获得吸收72000点伤害的护盾，持续120秒。一次性符箓，使用后消耗。</t>
        </is>
      </c>
      <c r="Z6004" t="s">
        <v>6521</v>
      </c>
      <c r="AA6004" t="s">
        <v>373</v>
      </c>
      <c r="AB6004" s="16">
        <v>12221008</v>
      </c>
      <c r="AC6004" t="s">
        <v>6497</v>
      </c>
      <c r="AD6004">
        <v>40003</v>
      </c>
      <c r="AF6004">
        <v>70003</v>
      </c>
      <c r="AH6004">
        <v>112500</v>
      </c>
      <c r="AI6004" s="16" t="s">
        <v>6493</v>
      </c>
      <c r="AJ6004" s="16" t="s">
        <v>6493</v>
      </c>
      <c r="AK6004" s="16" t="s">
        <v>351</v>
      </c>
    </row>
    <row r="6005" spans="2:37">
      <c r="B6005" s="16" t="n">
        <f>10000000+INDEX(编号表!$B:$B,MATCH(F6005,编号表!$A:$A,0))*100000+INDEX(编号表!$F:$F,MATCH(D6005,编号表!$E:$E,0))*1000+INDEX(编号表!$D:$D,MATCH(E6005,编号表!$C:$C,0))*10000+G6005</f>
        <v>12263009</v>
      </c>
      <c r="C6005" s="16" t="inlineStr">
        <is>
          <t xml:space="preserve">铁甲符</t>
        </is>
      </c>
      <c r="D6005" s="16" t="s">
        <v>105</v>
      </c>
      <c r="E6005" s="16" t="s">
        <v>351</v>
      </c>
      <c r="F6005" s="16" t="s">
        <v>6493</v>
      </c>
      <c r="G6005" s="16">
        <v>9</v>
      </c>
      <c r="I6005">
        <v>60</v>
      </c>
      <c r="J6005" t="str">
        <f t="shared" si="96"/>
        <v>大类_玄品炼虚符箓</v>
      </c>
      <c r="K6005" t="s">
        <v>337</v>
      </c>
      <c r="L6005">
        <v>1</v>
      </c>
      <c r="M6005" s="16" t="s">
        <v>6493</v>
      </c>
      <c r="O6005">
        <v>0</v>
      </c>
      <c r="P6005" t="b">
        <v>1</v>
      </c>
      <c r="Q6005"/>
      <c r="R6005" t="b">
        <v>0</v>
      </c>
      <c r="S6005">
        <v>1</v>
      </c>
      <c r="T6005" t="s">
        <v>91</v>
      </c>
      <c r="U6005">
        <v>999</v>
      </c>
      <c r="V6005" s="16" t="s">
        <v>6494</v>
      </c>
      <c r="W6005" s="16">
        <v>11620015</v>
      </c>
      <c r="Y6005" t="inlineStr">
        <is>
          <t xml:space="preserve">提高自身或友方物理防御上下限各22.5%，持续120秒。一次性符箓，使用后消耗。</t>
        </is>
      </c>
      <c r="Z6005" t="s">
        <v>6524</v>
      </c>
      <c r="AA6005" t="s">
        <v>373</v>
      </c>
      <c r="AB6005" s="16">
        <v>12221009</v>
      </c>
      <c r="AC6005" t="s">
        <v>6497</v>
      </c>
      <c r="AD6005">
        <v>40003</v>
      </c>
      <c r="AF6005">
        <v>70003</v>
      </c>
      <c r="AH6005">
        <v>112500</v>
      </c>
      <c r="AI6005" s="16" t="s">
        <v>6493</v>
      </c>
      <c r="AJ6005" s="16" t="s">
        <v>6493</v>
      </c>
      <c r="AK6005" s="16" t="s">
        <v>351</v>
      </c>
    </row>
    <row r="6006" spans="2:37">
      <c r="B6006" s="16" t="n">
        <f>10000000+INDEX(编号表!$B:$B,MATCH(F6006,编号表!$A:$A,0))*100000+INDEX(编号表!$F:$F,MATCH(D6006,编号表!$E:$E,0))*1000+INDEX(编号表!$D:$D,MATCH(E6006,编号表!$C:$C,0))*10000+G6006</f>
        <v>12263010</v>
      </c>
      <c r="C6006" s="16" t="inlineStr">
        <is>
          <t xml:space="preserve">水幕符</t>
        </is>
      </c>
      <c r="D6006" s="16" t="s">
        <v>105</v>
      </c>
      <c r="E6006" s="16" t="s">
        <v>351</v>
      </c>
      <c r="F6006" s="16" t="s">
        <v>6493</v>
      </c>
      <c r="G6006" s="16">
        <v>10</v>
      </c>
      <c r="I6006">
        <v>60</v>
      </c>
      <c r="J6006" t="str">
        <f t="shared" si="96"/>
        <v>大类_玄品炼虚符箓</v>
      </c>
      <c r="K6006" t="s">
        <v>337</v>
      </c>
      <c r="L6006">
        <v>1</v>
      </c>
      <c r="M6006" s="16" t="s">
        <v>6493</v>
      </c>
      <c r="O6006">
        <v>0</v>
      </c>
      <c r="P6006" t="b">
        <v>1</v>
      </c>
      <c r="Q6006"/>
      <c r="R6006" t="b">
        <v>0</v>
      </c>
      <c r="S6006">
        <v>1</v>
      </c>
      <c r="T6006" t="s">
        <v>91</v>
      </c>
      <c r="U6006">
        <v>999</v>
      </c>
      <c r="V6006" s="16" t="s">
        <v>6494</v>
      </c>
      <c r="W6006" s="16">
        <v>11630015</v>
      </c>
      <c r="Y6006" t="inlineStr">
        <is>
          <t xml:space="preserve">提高自身或友方法术防御上下限各30%，持续120秒。一次性符箓，使用后消耗。</t>
        </is>
      </c>
      <c r="Z6006" t="inlineStr">
        <is>
          <t xml:space="preserve">|cFFAAAABB水幕层叠，化散来袭术力。|r</t>
        </is>
      </c>
      <c r="AA6006" t="s">
        <v>373</v>
      </c>
      <c r="AB6006" s="16">
        <v>12221010</v>
      </c>
      <c r="AC6006" t="s">
        <v>6497</v>
      </c>
      <c r="AD6006">
        <v>40003</v>
      </c>
      <c r="AF6006">
        <v>70003</v>
      </c>
      <c r="AH6006">
        <v>112500</v>
      </c>
      <c r="AI6006" s="16" t="s">
        <v>6493</v>
      </c>
      <c r="AJ6006" s="16" t="s">
        <v>6493</v>
      </c>
      <c r="AK6006" s="16" t="s">
        <v>351</v>
      </c>
    </row>
    <row r="6007" spans="2:37">
      <c r="B6007" s="16" t="n">
        <f>10000000+INDEX(编号表!$B:$B,MATCH(F6007,编号表!$A:$A,0))*100000+INDEX(编号表!$F:$F,MATCH(D6007,编号表!$E:$E,0))*1000+INDEX(编号表!$D:$D,MATCH(E6007,编号表!$C:$C,0))*10000+G6007</f>
        <v>12263011</v>
      </c>
      <c r="C6007" s="16" t="inlineStr">
        <is>
          <t xml:space="preserve">避火符</t>
        </is>
      </c>
      <c r="D6007" s="16" t="s">
        <v>105</v>
      </c>
      <c r="E6007" s="16" t="s">
        <v>351</v>
      </c>
      <c r="F6007" s="16" t="s">
        <v>6493</v>
      </c>
      <c r="G6007" s="16">
        <v>11</v>
      </c>
      <c r="I6007">
        <v>60</v>
      </c>
      <c r="J6007" t="str">
        <f t="shared" si="96"/>
        <v>大类_玄品炼虚符箓</v>
      </c>
      <c r="K6007" t="s">
        <v>337</v>
      </c>
      <c r="L6007">
        <v>1</v>
      </c>
      <c r="M6007" s="16" t="s">
        <v>6493</v>
      </c>
      <c r="O6007">
        <v>0</v>
      </c>
      <c r="P6007" t="b">
        <v>1</v>
      </c>
      <c r="Q6007"/>
      <c r="R6007" t="b">
        <v>0</v>
      </c>
      <c r="S6007">
        <v>1</v>
      </c>
      <c r="T6007" t="s">
        <v>91</v>
      </c>
      <c r="U6007">
        <v>999</v>
      </c>
      <c r="V6007" s="16" t="s">
        <v>6494</v>
      </c>
      <c r="W6007" s="16">
        <v>11640015</v>
      </c>
      <c r="Y6007" t="inlineStr">
        <is>
          <t xml:space="preserve">自身或友方获得30%火行伤害减免，持续120秒。一次性符箓，使用后消耗。</t>
        </is>
      </c>
      <c r="Z6007" t="s">
        <v>6530</v>
      </c>
      <c r="AA6007" t="s">
        <v>373</v>
      </c>
      <c r="AB6007" s="16">
        <v>12221011</v>
      </c>
      <c r="AC6007" t="s">
        <v>6497</v>
      </c>
      <c r="AD6007">
        <v>40003</v>
      </c>
      <c r="AF6007">
        <v>70003</v>
      </c>
      <c r="AH6007">
        <v>112500</v>
      </c>
      <c r="AI6007" s="16" t="s">
        <v>6493</v>
      </c>
      <c r="AJ6007" s="16" t="s">
        <v>6493</v>
      </c>
      <c r="AK6007" s="16" t="s">
        <v>351</v>
      </c>
    </row>
    <row r="6008" spans="2:37">
      <c r="B6008" s="16" t="n">
        <f>10000000+INDEX(编号表!$B:$B,MATCH(F6008,编号表!$A:$A,0))*100000+INDEX(编号表!$F:$F,MATCH(D6008,编号表!$E:$E,0))*1000+INDEX(编号表!$D:$D,MATCH(E6008,编号表!$C:$C,0))*10000+G6008</f>
        <v>12263012</v>
      </c>
      <c r="C6008" s="16" t="inlineStr">
        <is>
          <t xml:space="preserve">御寒符</t>
        </is>
      </c>
      <c r="D6008" s="16" t="s">
        <v>105</v>
      </c>
      <c r="E6008" s="16" t="s">
        <v>351</v>
      </c>
      <c r="F6008" s="16" t="s">
        <v>6493</v>
      </c>
      <c r="G6008" s="16">
        <v>12</v>
      </c>
      <c r="I6008">
        <v>60</v>
      </c>
      <c r="J6008" t="str">
        <f t="shared" si="96"/>
        <v>大类_玄品炼虚符箓</v>
      </c>
      <c r="K6008" t="s">
        <v>337</v>
      </c>
      <c r="L6008">
        <v>1</v>
      </c>
      <c r="M6008" s="16" t="s">
        <v>6493</v>
      </c>
      <c r="O6008">
        <v>0</v>
      </c>
      <c r="P6008" t="b">
        <v>1</v>
      </c>
      <c r="Q6008"/>
      <c r="R6008" t="b">
        <v>0</v>
      </c>
      <c r="S6008">
        <v>1</v>
      </c>
      <c r="T6008" t="s">
        <v>91</v>
      </c>
      <c r="U6008">
        <v>999</v>
      </c>
      <c r="V6008" s="16" t="s">
        <v>6494</v>
      </c>
      <c r="W6008" s="16">
        <v>11650015</v>
      </c>
      <c r="Y6008" t="inlineStr">
        <is>
          <t xml:space="preserve">自身或友方获得30%水行伤害减免，持续120秒。一次性符箓，使用后消耗。</t>
        </is>
      </c>
      <c r="Z6008" t="s">
        <v>6533</v>
      </c>
      <c r="AA6008" t="s">
        <v>373</v>
      </c>
      <c r="AB6008" s="16">
        <v>12221012</v>
      </c>
      <c r="AC6008" t="s">
        <v>6497</v>
      </c>
      <c r="AD6008">
        <v>40003</v>
      </c>
      <c r="AF6008">
        <v>70003</v>
      </c>
      <c r="AH6008">
        <v>112500</v>
      </c>
      <c r="AI6008" s="16" t="s">
        <v>6493</v>
      </c>
      <c r="AJ6008" s="16" t="s">
        <v>6493</v>
      </c>
      <c r="AK6008" s="16" t="s">
        <v>351</v>
      </c>
    </row>
    <row r="6009" spans="2:37">
      <c r="B6009" s="16" t="n">
        <f>10000000+INDEX(编号表!$B:$B,MATCH(F6009,编号表!$A:$A,0))*100000+INDEX(编号表!$F:$F,MATCH(D6009,编号表!$E:$E,0))*1000+INDEX(编号表!$D:$D,MATCH(E6009,编号表!$C:$C,0))*10000+G6009</f>
        <v>12263013</v>
      </c>
      <c r="C6009" s="16" t="inlineStr">
        <is>
          <t xml:space="preserve">镇魂符</t>
        </is>
      </c>
      <c r="D6009" s="16" t="s">
        <v>105</v>
      </c>
      <c r="E6009" s="16" t="s">
        <v>351</v>
      </c>
      <c r="F6009" s="16" t="s">
        <v>6493</v>
      </c>
      <c r="G6009" s="16">
        <v>13</v>
      </c>
      <c r="I6009">
        <v>60</v>
      </c>
      <c r="J6009" t="str">
        <f t="shared" si="96"/>
        <v>大类_玄品炼虚符箓</v>
      </c>
      <c r="K6009" t="s">
        <v>337</v>
      </c>
      <c r="L6009">
        <v>1</v>
      </c>
      <c r="M6009" s="16" t="s">
        <v>6493</v>
      </c>
      <c r="O6009">
        <v>0</v>
      </c>
      <c r="P6009" t="b">
        <v>1</v>
      </c>
      <c r="Q6009"/>
      <c r="R6009" t="b">
        <v>0</v>
      </c>
      <c r="S6009">
        <v>1</v>
      </c>
      <c r="T6009" t="s">
        <v>91</v>
      </c>
      <c r="U6009">
        <v>999</v>
      </c>
      <c r="V6009" s="16" t="s">
        <v>6494</v>
      </c>
      <c r="W6009" s="16">
        <v>11660015</v>
      </c>
      <c r="Y6009" t="inlineStr">
        <is>
          <t xml:space="preserve">自身或友方获得37.5%神识伤害减免，持续120秒。一次性符箓，使用后消耗。</t>
        </is>
      </c>
      <c r="Z6009" t="s">
        <v>6536</v>
      </c>
      <c r="AA6009" t="s">
        <v>373</v>
      </c>
      <c r="AB6009" s="16">
        <v>12221013</v>
      </c>
      <c r="AC6009" t="s">
        <v>6497</v>
      </c>
      <c r="AD6009">
        <v>40003</v>
      </c>
      <c r="AF6009">
        <v>70003</v>
      </c>
      <c r="AH6009">
        <v>112500</v>
      </c>
      <c r="AI6009" s="16" t="s">
        <v>6493</v>
      </c>
      <c r="AJ6009" s="16" t="s">
        <v>6493</v>
      </c>
      <c r="AK6009" s="16" t="s">
        <v>351</v>
      </c>
    </row>
    <row r="6010" spans="2:37">
      <c r="B6010" s="16" t="n">
        <f>10000000+INDEX(编号表!$B:$B,MATCH(F6010,编号表!$A:$A,0))*100000+INDEX(编号表!$F:$F,MATCH(D6010,编号表!$E:$E,0))*1000+INDEX(编号表!$D:$D,MATCH(E6010,编号表!$C:$C,0))*10000+G6010</f>
        <v>12263014</v>
      </c>
      <c r="C6010" s="16" t="inlineStr">
        <is>
          <t xml:space="preserve">定身符</t>
        </is>
      </c>
      <c r="D6010" s="16" t="s">
        <v>105</v>
      </c>
      <c r="E6010" s="16" t="s">
        <v>351</v>
      </c>
      <c r="F6010" s="16" t="s">
        <v>6493</v>
      </c>
      <c r="G6010" s="16">
        <v>14</v>
      </c>
      <c r="I6010">
        <v>60</v>
      </c>
      <c r="J6010" t="str">
        <f t="shared" si="96"/>
        <v>大类_玄品炼虚符箓</v>
      </c>
      <c r="K6010" t="s">
        <v>337</v>
      </c>
      <c r="L6010">
        <v>1</v>
      </c>
      <c r="M6010" s="16" t="s">
        <v>6493</v>
      </c>
      <c r="O6010">
        <v>0</v>
      </c>
      <c r="P6010" t="b">
        <v>1</v>
      </c>
      <c r="Q6010"/>
      <c r="R6010" t="b">
        <v>0</v>
      </c>
      <c r="S6010">
        <v>1</v>
      </c>
      <c r="T6010" t="s">
        <v>91</v>
      </c>
      <c r="U6010">
        <v>999</v>
      </c>
      <c r="V6010" s="16" t="s">
        <v>6494</v>
      </c>
      <c r="W6010" s="16">
        <v>11670015</v>
      </c>
      <c r="Y6010" t="inlineStr">
        <is>
          <t xml:space="preserve">使一个敌人定身2秒，不能移动，仍可普攻、施法。一次性符箓，使用后消耗。</t>
        </is>
      </c>
      <c r="Z6010" t="s">
        <v>6539</v>
      </c>
      <c r="AA6010" t="s">
        <v>373</v>
      </c>
      <c r="AB6010" s="16">
        <v>12221014</v>
      </c>
      <c r="AC6010" t="s">
        <v>6497</v>
      </c>
      <c r="AD6010">
        <v>40003</v>
      </c>
      <c r="AF6010">
        <v>70003</v>
      </c>
      <c r="AH6010">
        <v>112500</v>
      </c>
      <c r="AI6010" s="16" t="s">
        <v>6493</v>
      </c>
      <c r="AJ6010" s="16" t="s">
        <v>6493</v>
      </c>
      <c r="AK6010" s="16" t="s">
        <v>351</v>
      </c>
    </row>
    <row r="6011" spans="2:37">
      <c r="B6011" s="16" t="n">
        <f>10000000+INDEX(编号表!$B:$B,MATCH(F6011,编号表!$A:$A,0))*100000+INDEX(编号表!$F:$F,MATCH(D6011,编号表!$E:$E,0))*1000+INDEX(编号表!$D:$D,MATCH(E6011,编号表!$C:$C,0))*10000+G6011</f>
        <v>12263015</v>
      </c>
      <c r="C6011" s="16" t="inlineStr">
        <is>
          <t xml:space="preserve">缚藤符</t>
        </is>
      </c>
      <c r="D6011" s="16" t="s">
        <v>105</v>
      </c>
      <c r="E6011" s="16" t="s">
        <v>351</v>
      </c>
      <c r="F6011" s="16" t="s">
        <v>6493</v>
      </c>
      <c r="G6011" s="16">
        <v>15</v>
      </c>
      <c r="I6011">
        <v>60</v>
      </c>
      <c r="J6011" t="str">
        <f t="shared" si="96"/>
        <v>大类_玄品炼虚符箓</v>
      </c>
      <c r="K6011" t="s">
        <v>337</v>
      </c>
      <c r="L6011">
        <v>1</v>
      </c>
      <c r="M6011" s="16" t="s">
        <v>6493</v>
      </c>
      <c r="O6011">
        <v>0</v>
      </c>
      <c r="P6011" t="b">
        <v>1</v>
      </c>
      <c r="Q6011"/>
      <c r="R6011" t="b">
        <v>0</v>
      </c>
      <c r="S6011">
        <v>1</v>
      </c>
      <c r="T6011" t="s">
        <v>91</v>
      </c>
      <c r="U6011">
        <v>999</v>
      </c>
      <c r="V6011" s="16" t="s">
        <v>6494</v>
      </c>
      <c r="W6011" s="16">
        <v>11680015</v>
      </c>
      <c r="Y6011" t="inlineStr">
        <is>
          <t xml:space="preserve">使小范围敌人定身2秒，不能移动，仍可普攻、施法。一次性符箓，使用后消耗。</t>
        </is>
      </c>
      <c r="Z6011" t="s">
        <v>6542</v>
      </c>
      <c r="AA6011" t="s">
        <v>373</v>
      </c>
      <c r="AB6011" s="16">
        <v>12221015</v>
      </c>
      <c r="AC6011" t="s">
        <v>6497</v>
      </c>
      <c r="AD6011">
        <v>40003</v>
      </c>
      <c r="AF6011">
        <v>70003</v>
      </c>
      <c r="AH6011">
        <v>112500</v>
      </c>
      <c r="AI6011" s="16" t="s">
        <v>6493</v>
      </c>
      <c r="AJ6011" s="16" t="s">
        <v>6493</v>
      </c>
      <c r="AK6011" s="16" t="s">
        <v>351</v>
      </c>
    </row>
    <row r="6012" spans="2:37">
      <c r="B6012" s="16" t="n">
        <f>10000000+INDEX(编号表!$B:$B,MATCH(F6012,编号表!$A:$A,0))*100000+INDEX(编号表!$F:$F,MATCH(D6012,编号表!$E:$E,0))*1000+INDEX(编号表!$D:$D,MATCH(E6012,编号表!$C:$C,0))*10000+G6012</f>
        <v>12263016</v>
      </c>
      <c r="C6012" s="16" t="inlineStr">
        <is>
          <t xml:space="preserve">流沙符</t>
        </is>
      </c>
      <c r="D6012" s="16" t="s">
        <v>105</v>
      </c>
      <c r="E6012" s="16" t="s">
        <v>351</v>
      </c>
      <c r="F6012" s="16" t="s">
        <v>6493</v>
      </c>
      <c r="G6012" s="16">
        <v>16</v>
      </c>
      <c r="I6012">
        <v>60</v>
      </c>
      <c r="J6012" t="str">
        <f t="shared" si="96"/>
        <v>大类_玄品炼虚符箓</v>
      </c>
      <c r="K6012" t="s">
        <v>337</v>
      </c>
      <c r="L6012">
        <v>1</v>
      </c>
      <c r="M6012" s="16" t="s">
        <v>6493</v>
      </c>
      <c r="O6012">
        <v>0</v>
      </c>
      <c r="P6012" t="b">
        <v>1</v>
      </c>
      <c r="Q6012"/>
      <c r="R6012" t="b">
        <v>0</v>
      </c>
      <c r="S6012">
        <v>1</v>
      </c>
      <c r="T6012" t="s">
        <v>91</v>
      </c>
      <c r="U6012">
        <v>999</v>
      </c>
      <c r="V6012" s="16" t="s">
        <v>6494</v>
      </c>
      <c r="W6012" s="16">
        <v>11690015</v>
      </c>
      <c r="Y6012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6012" t="s">
        <v>6545</v>
      </c>
      <c r="AA6012" t="s">
        <v>373</v>
      </c>
      <c r="AB6012" s="16">
        <v>12221016</v>
      </c>
      <c r="AC6012" t="s">
        <v>6497</v>
      </c>
      <c r="AD6012">
        <v>40003</v>
      </c>
      <c r="AF6012">
        <v>70003</v>
      </c>
      <c r="AH6012">
        <v>112500</v>
      </c>
      <c r="AI6012" s="16" t="s">
        <v>6493</v>
      </c>
      <c r="AJ6012" s="16" t="s">
        <v>6493</v>
      </c>
      <c r="AK6012" s="16" t="s">
        <v>351</v>
      </c>
    </row>
    <row r="6013" spans="2:37">
      <c r="B6013" s="16" t="n">
        <f>10000000+INDEX(编号表!$B:$B,MATCH(F6013,编号表!$A:$A,0))*100000+INDEX(编号表!$F:$F,MATCH(D6013,编号表!$E:$E,0))*1000+INDEX(编号表!$D:$D,MATCH(E6013,编号表!$C:$C,0))*10000+G6013</f>
        <v>12263017</v>
      </c>
      <c r="C6013" s="16" t="inlineStr">
        <is>
          <t xml:space="preserve">封窍符</t>
        </is>
      </c>
      <c r="D6013" s="16" t="s">
        <v>105</v>
      </c>
      <c r="E6013" s="16" t="s">
        <v>351</v>
      </c>
      <c r="F6013" s="16" t="s">
        <v>6493</v>
      </c>
      <c r="G6013" s="16">
        <v>17</v>
      </c>
      <c r="I6013">
        <v>60</v>
      </c>
      <c r="J6013" t="str">
        <f t="shared" si="96"/>
        <v>大类_玄品炼虚符箓</v>
      </c>
      <c r="K6013" t="s">
        <v>337</v>
      </c>
      <c r="L6013">
        <v>1</v>
      </c>
      <c r="M6013" s="16" t="s">
        <v>6493</v>
      </c>
      <c r="O6013">
        <v>0</v>
      </c>
      <c r="P6013" t="b">
        <v>1</v>
      </c>
      <c r="Q6013"/>
      <c r="R6013" t="b">
        <v>0</v>
      </c>
      <c r="S6013">
        <v>1</v>
      </c>
      <c r="T6013" t="s">
        <v>91</v>
      </c>
      <c r="U6013">
        <v>999</v>
      </c>
      <c r="V6013" s="16" t="s">
        <v>6494</v>
      </c>
      <c r="W6013" s="16">
        <v>11700015</v>
      </c>
      <c r="Y6013" t="inlineStr">
        <is>
          <t xml:space="preserve">使一个敌人沉默2秒，仍可移动、普攻。一次性符箓，使用后消耗。</t>
        </is>
      </c>
      <c r="Z6013" t="s">
        <v>6548</v>
      </c>
      <c r="AA6013" t="s">
        <v>373</v>
      </c>
      <c r="AB6013" s="16">
        <v>12221017</v>
      </c>
      <c r="AC6013" t="s">
        <v>6497</v>
      </c>
      <c r="AD6013">
        <v>40003</v>
      </c>
      <c r="AF6013">
        <v>70003</v>
      </c>
      <c r="AH6013">
        <v>112500</v>
      </c>
      <c r="AI6013" s="16" t="s">
        <v>6493</v>
      </c>
      <c r="AJ6013" s="16" t="s">
        <v>6493</v>
      </c>
      <c r="AK6013" s="16" t="s">
        <v>351</v>
      </c>
    </row>
    <row r="6014" spans="2:37">
      <c r="B6014" s="16" t="n">
        <f>10000000+INDEX(编号表!$B:$B,MATCH(F6014,编号表!$A:$A,0))*100000+INDEX(编号表!$F:$F,MATCH(D6014,编号表!$E:$E,0))*1000+INDEX(编号表!$D:$D,MATCH(E6014,编号表!$C:$C,0))*10000+G6014</f>
        <v>12263018</v>
      </c>
      <c r="C6014" s="16" t="inlineStr">
        <is>
          <t xml:space="preserve">巨力符</t>
        </is>
      </c>
      <c r="D6014" s="16" t="s">
        <v>105</v>
      </c>
      <c r="E6014" s="16" t="s">
        <v>351</v>
      </c>
      <c r="F6014" s="16" t="s">
        <v>6493</v>
      </c>
      <c r="G6014" s="16">
        <v>18</v>
      </c>
      <c r="I6014">
        <v>60</v>
      </c>
      <c r="J6014" t="str">
        <f t="shared" si="96"/>
        <v>大类_玄品炼虚符箓</v>
      </c>
      <c r="K6014" t="s">
        <v>337</v>
      </c>
      <c r="L6014">
        <v>1</v>
      </c>
      <c r="M6014" s="16" t="s">
        <v>6493</v>
      </c>
      <c r="O6014">
        <v>0</v>
      </c>
      <c r="P6014" t="b">
        <v>1</v>
      </c>
      <c r="Q6014"/>
      <c r="R6014" t="b">
        <v>0</v>
      </c>
      <c r="S6014">
        <v>1</v>
      </c>
      <c r="T6014" t="s">
        <v>91</v>
      </c>
      <c r="U6014">
        <v>999</v>
      </c>
      <c r="V6014" s="16" t="s">
        <v>6494</v>
      </c>
      <c r="W6014" s="16">
        <v>11710015</v>
      </c>
      <c r="Y6014" t="inlineStr">
        <is>
          <t xml:space="preserve">提高自身或友方攻击上下限各15%，持续120秒。一次性符箓，使用后消耗。</t>
        </is>
      </c>
      <c r="Z6014" t="s">
        <v>6551</v>
      </c>
      <c r="AA6014" t="s">
        <v>373</v>
      </c>
      <c r="AB6014" s="16">
        <v>12221018</v>
      </c>
      <c r="AC6014" t="s">
        <v>6497</v>
      </c>
      <c r="AD6014">
        <v>40003</v>
      </c>
      <c r="AF6014">
        <v>70003</v>
      </c>
      <c r="AH6014">
        <v>112500</v>
      </c>
      <c r="AI6014" s="16" t="s">
        <v>6493</v>
      </c>
      <c r="AJ6014" s="16" t="s">
        <v>6493</v>
      </c>
      <c r="AK6014" s="16" t="s">
        <v>351</v>
      </c>
    </row>
    <row r="6015" spans="2:37">
      <c r="B6015" s="16" t="n">
        <f>10000000+INDEX(编号表!$B:$B,MATCH(F6015,编号表!$A:$A,0))*100000+INDEX(编号表!$F:$F,MATCH(D6015,编号表!$E:$E,0))*1000+INDEX(编号表!$D:$D,MATCH(E6015,编号表!$C:$C,0))*10000+G6015</f>
        <v>12263019</v>
      </c>
      <c r="C6015" s="16" t="inlineStr">
        <is>
          <t xml:space="preserve">锐锋符</t>
        </is>
      </c>
      <c r="D6015" s="16" t="s">
        <v>105</v>
      </c>
      <c r="E6015" s="16" t="s">
        <v>351</v>
      </c>
      <c r="F6015" s="16" t="s">
        <v>6493</v>
      </c>
      <c r="G6015" s="16">
        <v>19</v>
      </c>
      <c r="I6015">
        <v>60</v>
      </c>
      <c r="J6015" t="str">
        <f t="shared" si="96"/>
        <v>大类_玄品炼虚符箓</v>
      </c>
      <c r="K6015" t="s">
        <v>337</v>
      </c>
      <c r="L6015">
        <v>1</v>
      </c>
      <c r="M6015" s="16" t="s">
        <v>6493</v>
      </c>
      <c r="O6015">
        <v>0</v>
      </c>
      <c r="P6015" t="b">
        <v>1</v>
      </c>
      <c r="Q6015"/>
      <c r="R6015" t="b">
        <v>0</v>
      </c>
      <c r="S6015">
        <v>1</v>
      </c>
      <c r="T6015" t="s">
        <v>91</v>
      </c>
      <c r="U6015">
        <v>999</v>
      </c>
      <c r="V6015" s="16" t="s">
        <v>6494</v>
      </c>
      <c r="W6015" s="16">
        <v>11720015</v>
      </c>
      <c r="Y6015" t="inlineStr">
        <is>
          <t xml:space="preserve">自身获得22.5%无视物理防御，持续120秒。一次性符箓，使用后消耗。</t>
        </is>
      </c>
      <c r="Z6015" t="s">
        <v>6554</v>
      </c>
      <c r="AA6015" t="s">
        <v>373</v>
      </c>
      <c r="AB6015" s="16">
        <v>12221019</v>
      </c>
      <c r="AC6015" t="s">
        <v>6497</v>
      </c>
      <c r="AD6015">
        <v>40003</v>
      </c>
      <c r="AF6015">
        <v>70003</v>
      </c>
      <c r="AH6015">
        <v>112500</v>
      </c>
      <c r="AI6015" s="16" t="s">
        <v>6493</v>
      </c>
      <c r="AJ6015" s="16" t="s">
        <v>6493</v>
      </c>
      <c r="AK6015" s="16" t="s">
        <v>351</v>
      </c>
    </row>
    <row r="6016" spans="2:37">
      <c r="B6016" s="16" t="n">
        <f>10000000+INDEX(编号表!$B:$B,MATCH(F6016,编号表!$A:$A,0))*100000+INDEX(编号表!$F:$F,MATCH(D6016,编号表!$E:$E,0))*1000+INDEX(编号表!$D:$D,MATCH(E6016,编号表!$C:$C,0))*10000+G6016</f>
        <v>12263020</v>
      </c>
      <c r="C6016" s="16" t="inlineStr">
        <is>
          <t xml:space="preserve">凝神符</t>
        </is>
      </c>
      <c r="D6016" s="16" t="s">
        <v>105</v>
      </c>
      <c r="E6016" s="16" t="s">
        <v>351</v>
      </c>
      <c r="F6016" s="16" t="s">
        <v>6493</v>
      </c>
      <c r="G6016" s="16">
        <v>20</v>
      </c>
      <c r="I6016">
        <v>60</v>
      </c>
      <c r="J6016" t="str">
        <f t="shared" si="96"/>
        <v>大类_玄品炼虚符箓</v>
      </c>
      <c r="K6016" t="s">
        <v>337</v>
      </c>
      <c r="L6016">
        <v>1</v>
      </c>
      <c r="M6016" s="16" t="s">
        <v>6493</v>
      </c>
      <c r="O6016">
        <v>0</v>
      </c>
      <c r="P6016" t="b">
        <v>1</v>
      </c>
      <c r="Q6016"/>
      <c r="R6016" t="b">
        <v>0</v>
      </c>
      <c r="S6016">
        <v>1</v>
      </c>
      <c r="T6016" t="s">
        <v>91</v>
      </c>
      <c r="U6016">
        <v>999</v>
      </c>
      <c r="V6016" s="16" t="s">
        <v>6494</v>
      </c>
      <c r="W6016" s="16">
        <v>11730015</v>
      </c>
      <c r="Y6016" t="inlineStr">
        <is>
          <t xml:space="preserve">提高自身或友方命中12个百分点，持续120秒。一次性符箓，使用后消耗。</t>
        </is>
      </c>
      <c r="Z6016" t="s">
        <v>6557</v>
      </c>
      <c r="AA6016" t="s">
        <v>373</v>
      </c>
      <c r="AB6016" s="16">
        <v>12221020</v>
      </c>
      <c r="AC6016" t="s">
        <v>6497</v>
      </c>
      <c r="AD6016">
        <v>40003</v>
      </c>
      <c r="AF6016">
        <v>70003</v>
      </c>
      <c r="AH6016">
        <v>112500</v>
      </c>
      <c r="AI6016" s="16" t="s">
        <v>6493</v>
      </c>
      <c r="AJ6016" s="16" t="s">
        <v>6493</v>
      </c>
      <c r="AK6016" s="16" t="s">
        <v>351</v>
      </c>
    </row>
    <row r="6017" spans="2:37">
      <c r="B6017" s="16" t="n">
        <f>10000000+INDEX(编号表!$B:$B,MATCH(F6017,编号表!$A:$A,0))*100000+INDEX(编号表!$F:$F,MATCH(D6017,编号表!$E:$E,0))*1000+INDEX(编号表!$D:$D,MATCH(E6017,编号表!$C:$C,0))*10000+G6017</f>
        <v>12263021</v>
      </c>
      <c r="C6017" s="16" t="inlineStr">
        <is>
          <t xml:space="preserve">激元符</t>
        </is>
      </c>
      <c r="D6017" s="16" t="s">
        <v>105</v>
      </c>
      <c r="E6017" s="16" t="s">
        <v>351</v>
      </c>
      <c r="F6017" s="16" t="s">
        <v>6493</v>
      </c>
      <c r="G6017" s="16">
        <v>21</v>
      </c>
      <c r="I6017">
        <v>60</v>
      </c>
      <c r="J6017" t="str">
        <f t="shared" si="96"/>
        <v>大类_玄品炼虚符箓</v>
      </c>
      <c r="K6017" t="s">
        <v>337</v>
      </c>
      <c r="L6017">
        <v>1</v>
      </c>
      <c r="M6017" s="16" t="s">
        <v>6493</v>
      </c>
      <c r="O6017">
        <v>0</v>
      </c>
      <c r="P6017" t="b">
        <v>1</v>
      </c>
      <c r="Q6017"/>
      <c r="R6017" t="b">
        <v>0</v>
      </c>
      <c r="S6017">
        <v>1</v>
      </c>
      <c r="T6017" t="s">
        <v>91</v>
      </c>
      <c r="U6017">
        <v>999</v>
      </c>
      <c r="V6017" s="16" t="s">
        <v>6494</v>
      </c>
      <c r="W6017" s="16">
        <v>11740015</v>
      </c>
      <c r="Y6017" t="inlineStr">
        <is>
          <t xml:space="preserve">自身获得22.5%无视法术防御，持续120秒。一次性符箓，使用后消耗。</t>
        </is>
      </c>
      <c r="Z6017" t="inlineStr">
        <is>
          <t xml:space="preserve">|cFFAAAABB灵机凝于一线，破去护体术障。|r</t>
        </is>
      </c>
      <c r="AA6017" t="s">
        <v>373</v>
      </c>
      <c r="AB6017" s="16">
        <v>12221021</v>
      </c>
      <c r="AC6017" t="s">
        <v>6497</v>
      </c>
      <c r="AD6017">
        <v>40003</v>
      </c>
      <c r="AF6017">
        <v>70003</v>
      </c>
      <c r="AH6017">
        <v>112500</v>
      </c>
      <c r="AI6017" s="16" t="s">
        <v>6493</v>
      </c>
      <c r="AJ6017" s="16" t="s">
        <v>6493</v>
      </c>
      <c r="AK6017" s="16" t="s">
        <v>351</v>
      </c>
    </row>
    <row r="6018" spans="2:37">
      <c r="B6018" s="16" t="n">
        <f>10000000+INDEX(编号表!$B:$B,MATCH(F6018,编号表!$A:$A,0))*100000+INDEX(编号表!$F:$F,MATCH(D6018,编号表!$E:$E,0))*1000+INDEX(编号表!$D:$D,MATCH(E6018,编号表!$C:$C,0))*10000+G6018</f>
        <v>12263022</v>
      </c>
      <c r="C6018" s="16" t="inlineStr">
        <is>
          <t xml:space="preserve">回春符</t>
        </is>
      </c>
      <c r="D6018" s="16" t="s">
        <v>105</v>
      </c>
      <c r="E6018" s="16" t="s">
        <v>351</v>
      </c>
      <c r="F6018" s="16" t="s">
        <v>6493</v>
      </c>
      <c r="G6018" s="16">
        <v>22</v>
      </c>
      <c r="I6018">
        <v>60</v>
      </c>
      <c r="J6018" t="str">
        <f t="shared" si="96"/>
        <v>大类_玄品炼虚符箓</v>
      </c>
      <c r="K6018" t="s">
        <v>337</v>
      </c>
      <c r="L6018">
        <v>1</v>
      </c>
      <c r="M6018" s="16" t="s">
        <v>6493</v>
      </c>
      <c r="O6018">
        <v>0</v>
      </c>
      <c r="P6018" t="b">
        <v>1</v>
      </c>
      <c r="Q6018"/>
      <c r="R6018" t="b">
        <v>0</v>
      </c>
      <c r="S6018">
        <v>1</v>
      </c>
      <c r="T6018" t="s">
        <v>91</v>
      </c>
      <c r="U6018">
        <v>999</v>
      </c>
      <c r="V6018" s="16" t="s">
        <v>6494</v>
      </c>
      <c r="W6018" s="16">
        <v>11750015</v>
      </c>
      <c r="Y6018" t="inlineStr">
        <is>
          <t xml:space="preserve">自身或友方每秒恢复50400点生命，持续120秒。一次性符箓，使用后消耗。</t>
        </is>
      </c>
      <c r="Z6018" t="s">
        <v>6563</v>
      </c>
      <c r="AA6018" t="s">
        <v>373</v>
      </c>
      <c r="AB6018" s="16">
        <v>12221022</v>
      </c>
      <c r="AC6018" t="s">
        <v>6497</v>
      </c>
      <c r="AD6018">
        <v>40003</v>
      </c>
      <c r="AF6018">
        <v>70003</v>
      </c>
      <c r="AH6018">
        <v>112500</v>
      </c>
      <c r="AI6018" s="16" t="s">
        <v>6493</v>
      </c>
      <c r="AJ6018" s="16" t="s">
        <v>6493</v>
      </c>
      <c r="AK6018" s="16" t="s">
        <v>351</v>
      </c>
    </row>
    <row r="6019" spans="2:37">
      <c r="B6019" s="16" t="n">
        <f>10000000+INDEX(编号表!$B:$B,MATCH(F6019,编号表!$A:$A,0))*100000+INDEX(编号表!$F:$F,MATCH(D6019,编号表!$E:$E,0))*1000+INDEX(编号表!$D:$D,MATCH(E6019,编号表!$C:$C,0))*10000+G6019</f>
        <v>12263023</v>
      </c>
      <c r="C6019" s="16" t="inlineStr">
        <is>
          <t xml:space="preserve">回气符</t>
        </is>
      </c>
      <c r="D6019" s="16" t="s">
        <v>105</v>
      </c>
      <c r="E6019" s="16" t="s">
        <v>351</v>
      </c>
      <c r="F6019" s="16" t="s">
        <v>6493</v>
      </c>
      <c r="G6019" s="16">
        <v>23</v>
      </c>
      <c r="I6019">
        <v>60</v>
      </c>
      <c r="J6019" t="str">
        <f t="shared" si="96"/>
        <v>大类_玄品炼虚符箓</v>
      </c>
      <c r="K6019" t="s">
        <v>337</v>
      </c>
      <c r="L6019">
        <v>1</v>
      </c>
      <c r="M6019" s="16" t="s">
        <v>6493</v>
      </c>
      <c r="O6019">
        <v>0</v>
      </c>
      <c r="P6019" t="b">
        <v>1</v>
      </c>
      <c r="Q6019"/>
      <c r="R6019" t="b">
        <v>0</v>
      </c>
      <c r="S6019">
        <v>1</v>
      </c>
      <c r="T6019" t="s">
        <v>91</v>
      </c>
      <c r="U6019">
        <v>999</v>
      </c>
      <c r="V6019" s="16" t="s">
        <v>6494</v>
      </c>
      <c r="W6019" s="16">
        <v>11760015</v>
      </c>
      <c r="Y6019" t="inlineStr">
        <is>
          <t xml:space="preserve">自身或友方每秒恢复10080点灵力，持续120秒。一次性符箓，使用后消耗。</t>
        </is>
      </c>
      <c r="Z6019" t="s">
        <v>6566</v>
      </c>
      <c r="AA6019" t="s">
        <v>373</v>
      </c>
      <c r="AB6019" s="16">
        <v>12221023</v>
      </c>
      <c r="AC6019" t="s">
        <v>6497</v>
      </c>
      <c r="AD6019">
        <v>40003</v>
      </c>
      <c r="AF6019">
        <v>70003</v>
      </c>
      <c r="AH6019">
        <v>112500</v>
      </c>
      <c r="AI6019" s="16" t="s">
        <v>6493</v>
      </c>
      <c r="AJ6019" s="16" t="s">
        <v>6493</v>
      </c>
      <c r="AK6019" s="16" t="s">
        <v>351</v>
      </c>
    </row>
    <row r="6020" spans="2:37">
      <c r="B6020" s="16" t="n">
        <f>10000000+INDEX(编号表!$B:$B,MATCH(F6020,编号表!$A:$A,0))*100000+INDEX(编号表!$F:$F,MATCH(D6020,编号表!$E:$E,0))*1000+INDEX(编号表!$D:$D,MATCH(E6020,编号表!$C:$C,0))*10000+G6020</f>
        <v>12263024</v>
      </c>
      <c r="C6020" s="16" t="inlineStr">
        <is>
          <t xml:space="preserve">清心符</t>
        </is>
      </c>
      <c r="D6020" s="16" t="s">
        <v>105</v>
      </c>
      <c r="E6020" s="16" t="s">
        <v>351</v>
      </c>
      <c r="F6020" s="16" t="s">
        <v>6493</v>
      </c>
      <c r="G6020" s="16">
        <v>24</v>
      </c>
      <c r="I6020">
        <v>60</v>
      </c>
      <c r="J6020" t="str">
        <f t="shared" ref="J6020:J6083" si="97">"大类_"&amp;D6020&amp;E6020&amp;F6020</f>
        <v>大类_玄品炼虚符箓</v>
      </c>
      <c r="K6020" t="s">
        <v>337</v>
      </c>
      <c r="L6020">
        <v>1</v>
      </c>
      <c r="M6020" s="16" t="s">
        <v>6493</v>
      </c>
      <c r="O6020">
        <v>0</v>
      </c>
      <c r="P6020" t="b">
        <v>1</v>
      </c>
      <c r="Q6020"/>
      <c r="R6020" t="b">
        <v>0</v>
      </c>
      <c r="S6020">
        <v>1</v>
      </c>
      <c r="T6020" t="s">
        <v>91</v>
      </c>
      <c r="U6020">
        <v>999</v>
      </c>
      <c r="V6020" s="16" t="s">
        <v>6494</v>
      </c>
      <c r="W6020" s="16">
        <v>11770015</v>
      </c>
      <c r="Y6020" t="inlineStr">
        <is>
          <t xml:space="preserve">以75%概率净化自身或友方全部可被普通驱散移除的减益状态。仅判定一次。一次性符箓，使用后消耗。</t>
        </is>
      </c>
      <c r="Z6020" t="s">
        <v>6569</v>
      </c>
      <c r="AA6020" t="s">
        <v>373</v>
      </c>
      <c r="AB6020" s="16">
        <v>12221024</v>
      </c>
      <c r="AC6020" t="s">
        <v>6497</v>
      </c>
      <c r="AD6020">
        <v>40003</v>
      </c>
      <c r="AF6020">
        <v>70003</v>
      </c>
      <c r="AH6020">
        <v>112500</v>
      </c>
      <c r="AI6020" s="16" t="s">
        <v>6493</v>
      </c>
      <c r="AJ6020" s="16" t="s">
        <v>6493</v>
      </c>
      <c r="AK6020" s="16" t="s">
        <v>351</v>
      </c>
    </row>
    <row r="6021" spans="2:37">
      <c r="B6021" s="16" t="n">
        <f>10000000+INDEX(编号表!$B:$B,MATCH(F6021,编号表!$A:$A,0))*100000+INDEX(编号表!$F:$F,MATCH(D6021,编号表!$E:$E,0))*1000+INDEX(编号表!$D:$D,MATCH(E6021,编号表!$C:$C,0))*10000+G6021</f>
        <v>12263025</v>
      </c>
      <c r="C6021" s="16" t="inlineStr">
        <is>
          <t xml:space="preserve">辟瘴符</t>
        </is>
      </c>
      <c r="D6021" s="16" t="s">
        <v>105</v>
      </c>
      <c r="E6021" s="16" t="s">
        <v>351</v>
      </c>
      <c r="F6021" s="16" t="s">
        <v>6493</v>
      </c>
      <c r="G6021" s="16">
        <v>25</v>
      </c>
      <c r="I6021">
        <v>60</v>
      </c>
      <c r="J6021" t="str">
        <f t="shared" si="97"/>
        <v>大类_玄品炼虚符箓</v>
      </c>
      <c r="K6021" t="s">
        <v>337</v>
      </c>
      <c r="L6021">
        <v>1</v>
      </c>
      <c r="M6021" s="16" t="s">
        <v>6493</v>
      </c>
      <c r="O6021">
        <v>0</v>
      </c>
      <c r="P6021" t="b">
        <v>1</v>
      </c>
      <c r="Q6021"/>
      <c r="R6021" t="b">
        <v>0</v>
      </c>
      <c r="S6021">
        <v>1</v>
      </c>
      <c r="T6021" t="s">
        <v>91</v>
      </c>
      <c r="U6021">
        <v>999</v>
      </c>
      <c r="V6021" s="16" t="s">
        <v>6494</v>
      </c>
      <c r="W6021" s="16">
        <v>11780015</v>
      </c>
      <c r="Y6021" t="inlineStr">
        <is>
          <t xml:space="preserve">自身或友方获得20%毒伤减免，持续120秒。一次性符箓，使用后消耗。</t>
        </is>
      </c>
      <c r="Z6021" t="s">
        <v>6572</v>
      </c>
      <c r="AA6021" t="s">
        <v>373</v>
      </c>
      <c r="AB6021" s="16">
        <v>12221025</v>
      </c>
      <c r="AC6021" t="s">
        <v>6497</v>
      </c>
      <c r="AD6021">
        <v>40003</v>
      </c>
      <c r="AF6021">
        <v>70003</v>
      </c>
      <c r="AH6021">
        <v>112500</v>
      </c>
      <c r="AI6021" s="16" t="s">
        <v>6493</v>
      </c>
      <c r="AJ6021" s="16" t="s">
        <v>6493</v>
      </c>
      <c r="AK6021" s="16" t="s">
        <v>351</v>
      </c>
    </row>
    <row r="6022" spans="2:37">
      <c r="B6022" s="16" t="n">
        <f>10000000+INDEX(编号表!$B:$B,MATCH(F6022,编号表!$A:$A,0))*100000+INDEX(编号表!$F:$F,MATCH(D6022,编号表!$E:$E,0))*1000+INDEX(编号表!$D:$D,MATCH(E6022,编号表!$C:$C,0))*10000+G6022</f>
        <v>12263026</v>
      </c>
      <c r="C6022" s="16" t="inlineStr">
        <is>
          <t xml:space="preserve">神行符</t>
        </is>
      </c>
      <c r="D6022" s="16" t="s">
        <v>105</v>
      </c>
      <c r="E6022" s="16" t="s">
        <v>351</v>
      </c>
      <c r="F6022" s="16" t="s">
        <v>6493</v>
      </c>
      <c r="G6022" s="16">
        <v>26</v>
      </c>
      <c r="I6022">
        <v>60</v>
      </c>
      <c r="J6022" t="str">
        <f t="shared" si="97"/>
        <v>大类_玄品炼虚符箓</v>
      </c>
      <c r="K6022" t="s">
        <v>337</v>
      </c>
      <c r="L6022">
        <v>1</v>
      </c>
      <c r="M6022" s="16" t="s">
        <v>6493</v>
      </c>
      <c r="O6022">
        <v>0</v>
      </c>
      <c r="P6022" t="b">
        <v>1</v>
      </c>
      <c r="Q6022"/>
      <c r="R6022" t="b">
        <v>0</v>
      </c>
      <c r="S6022">
        <v>1</v>
      </c>
      <c r="T6022" t="s">
        <v>91</v>
      </c>
      <c r="U6022">
        <v>999</v>
      </c>
      <c r="V6022" s="16" t="s">
        <v>6494</v>
      </c>
      <c r="W6022" s="16">
        <v>11790015</v>
      </c>
      <c r="Y6022" t="inlineStr">
        <is>
          <t xml:space="preserve">自身移动速度提高100，持续120秒。一次性符箓，使用后消耗。</t>
        </is>
      </c>
      <c r="Z6022" t="s">
        <v>6575</v>
      </c>
      <c r="AA6022" t="s">
        <v>373</v>
      </c>
      <c r="AB6022" s="16">
        <v>12221026</v>
      </c>
      <c r="AC6022" t="s">
        <v>6497</v>
      </c>
      <c r="AD6022">
        <v>40003</v>
      </c>
      <c r="AF6022">
        <v>70003</v>
      </c>
      <c r="AH6022">
        <v>112500</v>
      </c>
      <c r="AI6022" s="16" t="s">
        <v>6493</v>
      </c>
      <c r="AJ6022" s="16" t="s">
        <v>6493</v>
      </c>
      <c r="AK6022" s="16" t="s">
        <v>351</v>
      </c>
    </row>
    <row r="6023" spans="2:37">
      <c r="B6023" s="16" t="n">
        <f>10000000+INDEX(编号表!$B:$B,MATCH(F6023,编号表!$A:$A,0))*100000+INDEX(编号表!$F:$F,MATCH(D6023,编号表!$E:$E,0))*1000+INDEX(编号表!$D:$D,MATCH(E6023,编号表!$C:$C,0))*10000+G6023</f>
        <v>12263027</v>
      </c>
      <c r="C6023" s="16" t="inlineStr">
        <is>
          <t xml:space="preserve">轻身符</t>
        </is>
      </c>
      <c r="D6023" s="16" t="s">
        <v>105</v>
      </c>
      <c r="E6023" s="16" t="s">
        <v>351</v>
      </c>
      <c r="F6023" s="16" t="s">
        <v>6493</v>
      </c>
      <c r="G6023" s="16">
        <v>27</v>
      </c>
      <c r="I6023">
        <v>60</v>
      </c>
      <c r="J6023" t="str">
        <f t="shared" si="97"/>
        <v>大类_玄品炼虚符箓</v>
      </c>
      <c r="K6023" t="s">
        <v>337</v>
      </c>
      <c r="L6023">
        <v>1</v>
      </c>
      <c r="M6023" s="16" t="s">
        <v>6493</v>
      </c>
      <c r="O6023">
        <v>0</v>
      </c>
      <c r="P6023" t="b">
        <v>1</v>
      </c>
      <c r="Q6023"/>
      <c r="R6023" t="b">
        <v>0</v>
      </c>
      <c r="S6023">
        <v>1</v>
      </c>
      <c r="T6023" t="s">
        <v>91</v>
      </c>
      <c r="U6023">
        <v>999</v>
      </c>
      <c r="V6023" s="16" t="s">
        <v>6494</v>
      </c>
      <c r="W6023" s="16">
        <v>11800015</v>
      </c>
      <c r="Y6023" t="inlineStr">
        <is>
          <t xml:space="preserve">自身闪避提高15个百分点，持续120秒。一次性符箓，使用后消耗。</t>
        </is>
      </c>
      <c r="Z6023" t="s">
        <v>6578</v>
      </c>
      <c r="AA6023" t="s">
        <v>373</v>
      </c>
      <c r="AB6023" s="16">
        <v>12221027</v>
      </c>
      <c r="AC6023" t="s">
        <v>6497</v>
      </c>
      <c r="AD6023">
        <v>40003</v>
      </c>
      <c r="AF6023">
        <v>70003</v>
      </c>
      <c r="AH6023">
        <v>112500</v>
      </c>
      <c r="AI6023" s="16" t="s">
        <v>6493</v>
      </c>
      <c r="AJ6023" s="16" t="s">
        <v>6493</v>
      </c>
      <c r="AK6023" s="16" t="s">
        <v>351</v>
      </c>
    </row>
    <row r="6024" spans="2:37">
      <c r="B6024" s="16" t="n">
        <f>10000000+INDEX(编号表!$B:$B,MATCH(F6024,编号表!$A:$A,0))*100000+INDEX(编号表!$F:$F,MATCH(D6024,编号表!$E:$E,0))*1000+INDEX(编号表!$D:$D,MATCH(E6024,编号表!$C:$C,0))*10000+G6024</f>
        <v>12263028</v>
      </c>
      <c r="C6024" s="16" t="inlineStr">
        <is>
          <t xml:space="preserve">缩地符</t>
        </is>
      </c>
      <c r="D6024" s="16" t="s">
        <v>105</v>
      </c>
      <c r="E6024" s="16" t="s">
        <v>351</v>
      </c>
      <c r="F6024" s="16" t="s">
        <v>6493</v>
      </c>
      <c r="G6024" s="16">
        <v>28</v>
      </c>
      <c r="I6024">
        <v>60</v>
      </c>
      <c r="J6024" t="str">
        <f t="shared" si="97"/>
        <v>大类_玄品炼虚符箓</v>
      </c>
      <c r="K6024" t="s">
        <v>337</v>
      </c>
      <c r="L6024">
        <v>1</v>
      </c>
      <c r="M6024" s="16" t="s">
        <v>6493</v>
      </c>
      <c r="O6024">
        <v>0</v>
      </c>
      <c r="P6024" t="b">
        <v>1</v>
      </c>
      <c r="Q6024"/>
      <c r="R6024" t="b">
        <v>0</v>
      </c>
      <c r="S6024">
        <v>1</v>
      </c>
      <c r="T6024" t="s">
        <v>91</v>
      </c>
      <c r="U6024">
        <v>999</v>
      </c>
      <c r="V6024" s="16" t="s">
        <v>6494</v>
      </c>
      <c r="W6024" s="16">
        <v>11810015</v>
      </c>
      <c r="Y6024" t="inlineStr">
        <is>
          <t xml:space="preserve">向目标地点闪现最多600码；沿途遇墙停在障碍前最近可达点。一次性符箓，使用后消耗。</t>
        </is>
      </c>
      <c r="Z6024" t="s">
        <v>6581</v>
      </c>
      <c r="AA6024" t="s">
        <v>373</v>
      </c>
      <c r="AB6024" s="16">
        <v>12221028</v>
      </c>
      <c r="AC6024" t="s">
        <v>6497</v>
      </c>
      <c r="AD6024">
        <v>40003</v>
      </c>
      <c r="AF6024">
        <v>70003</v>
      </c>
      <c r="AH6024">
        <v>112500</v>
      </c>
      <c r="AI6024" s="16" t="s">
        <v>6493</v>
      </c>
      <c r="AJ6024" s="16" t="s">
        <v>6493</v>
      </c>
      <c r="AK6024" s="16" t="s">
        <v>351</v>
      </c>
    </row>
    <row r="6025" spans="2:37">
      <c r="B6025" s="16" t="n">
        <f>10000000+INDEX(编号表!$B:$B,MATCH(F6025,编号表!$A:$A,0))*100000+INDEX(编号表!$F:$F,MATCH(D6025,编号表!$E:$E,0))*1000+INDEX(编号表!$D:$D,MATCH(E6025,编号表!$C:$C,0))*10000+G6025</f>
        <v>12263029</v>
      </c>
      <c r="C6025" s="16" t="inlineStr">
        <is>
          <t xml:space="preserve">隐身符</t>
        </is>
      </c>
      <c r="D6025" s="16" t="s">
        <v>105</v>
      </c>
      <c r="E6025" s="16" t="s">
        <v>351</v>
      </c>
      <c r="F6025" s="16" t="s">
        <v>6493</v>
      </c>
      <c r="G6025" s="16">
        <v>29</v>
      </c>
      <c r="I6025">
        <v>60</v>
      </c>
      <c r="J6025" t="str">
        <f t="shared" si="97"/>
        <v>大类_玄品炼虚符箓</v>
      </c>
      <c r="K6025" t="s">
        <v>337</v>
      </c>
      <c r="L6025">
        <v>1</v>
      </c>
      <c r="M6025" s="16" t="s">
        <v>6493</v>
      </c>
      <c r="O6025">
        <v>0</v>
      </c>
      <c r="P6025" t="b">
        <v>1</v>
      </c>
      <c r="Q6025"/>
      <c r="R6025" t="b">
        <v>0</v>
      </c>
      <c r="S6025">
        <v>1</v>
      </c>
      <c r="T6025" t="s">
        <v>91</v>
      </c>
      <c r="U6025">
        <v>999</v>
      </c>
      <c r="V6025" s="16" t="s">
        <v>6494</v>
      </c>
      <c r="W6025" s="16">
        <v>11820015</v>
      </c>
      <c r="Y6025" t="inlineStr">
        <is>
          <t xml:space="preserve">自身获得隐身，战斗中不可被未携带隐形侦测的敌人选取，角色显示半透明，持续120秒。一次性符箓，使用后消耗。</t>
        </is>
      </c>
      <c r="Z6025" t="inlineStr">
        <is>
          <t xml:space="preserve">|cFFAAAABB身影藏于灵流，虚实一念之间。|r</t>
        </is>
      </c>
      <c r="AA6025" t="s">
        <v>373</v>
      </c>
      <c r="AB6025" s="16">
        <v>12221029</v>
      </c>
      <c r="AC6025" t="s">
        <v>6497</v>
      </c>
      <c r="AD6025">
        <v>40003</v>
      </c>
      <c r="AF6025">
        <v>70003</v>
      </c>
      <c r="AH6025">
        <v>112500</v>
      </c>
      <c r="AI6025" s="16" t="s">
        <v>6493</v>
      </c>
      <c r="AJ6025" s="16" t="s">
        <v>6493</v>
      </c>
      <c r="AK6025" s="16" t="s">
        <v>351</v>
      </c>
    </row>
    <row r="6026" spans="2:37">
      <c r="B6026" s="16" t="n">
        <f>10000000+INDEX(编号表!$B:$B,MATCH(F6026,编号表!$A:$A,0))*100000+INDEX(编号表!$F:$F,MATCH(D6026,编号表!$E:$E,0))*1000+INDEX(编号表!$D:$D,MATCH(E6026,编号表!$C:$C,0))*10000+G6026</f>
        <v>12263030</v>
      </c>
      <c r="C6026" s="16" t="inlineStr">
        <is>
          <t xml:space="preserve">敛息符</t>
        </is>
      </c>
      <c r="D6026" s="16" t="s">
        <v>105</v>
      </c>
      <c r="E6026" s="16" t="s">
        <v>351</v>
      </c>
      <c r="F6026" s="16" t="s">
        <v>6493</v>
      </c>
      <c r="G6026" s="16">
        <v>30</v>
      </c>
      <c r="I6026">
        <v>60</v>
      </c>
      <c r="J6026" t="str">
        <f t="shared" si="97"/>
        <v>大类_玄品炼虚符箓</v>
      </c>
      <c r="K6026" t="s">
        <v>337</v>
      </c>
      <c r="L6026">
        <v>1</v>
      </c>
      <c r="M6026" s="16" t="s">
        <v>6493</v>
      </c>
      <c r="O6026">
        <v>0</v>
      </c>
      <c r="P6026" t="b">
        <v>1</v>
      </c>
      <c r="Q6026"/>
      <c r="R6026" t="b">
        <v>0</v>
      </c>
      <c r="S6026">
        <v>1</v>
      </c>
      <c r="T6026" t="s">
        <v>91</v>
      </c>
      <c r="U6026">
        <v>999</v>
      </c>
      <c r="V6026" s="16" t="s">
        <v>6494</v>
      </c>
      <c r="W6026" s="16">
        <v>11830015</v>
      </c>
      <c r="Y6026" t="inlineStr">
        <is>
          <t xml:space="preserve">怪物主动发现自己的距离缩减20%，持续120秒。不影响队友、既有追击及怪物受击还手。一次性符箓，使用后消耗。</t>
        </is>
      </c>
      <c r="Z6026" t="s">
        <v>6587</v>
      </c>
      <c r="AA6026" t="s">
        <v>373</v>
      </c>
      <c r="AB6026" s="16">
        <v>12221030</v>
      </c>
      <c r="AC6026" t="s">
        <v>6497</v>
      </c>
      <c r="AD6026">
        <v>40003</v>
      </c>
      <c r="AF6026">
        <v>70003</v>
      </c>
      <c r="AH6026">
        <v>112500</v>
      </c>
      <c r="AI6026" s="16" t="s">
        <v>6493</v>
      </c>
      <c r="AJ6026" s="16" t="s">
        <v>6493</v>
      </c>
      <c r="AK6026" s="16" t="s">
        <v>351</v>
      </c>
    </row>
    <row r="6027" spans="2:37">
      <c r="B6027" s="16" t="n">
        <f>10000000+INDEX(编号表!$B:$B,MATCH(F6027,编号表!$A:$A,0))*100000+INDEX(编号表!$F:$F,MATCH(D6027,编号表!$E:$E,0))*1000+INDEX(编号表!$D:$D,MATCH(E6027,编号表!$C:$C,0))*10000+G6027</f>
        <v>12263031</v>
      </c>
      <c r="C6027" s="16" t="inlineStr">
        <is>
          <t xml:space="preserve">震音符</t>
        </is>
      </c>
      <c r="D6027" s="16" t="s">
        <v>105</v>
      </c>
      <c r="E6027" s="16" t="s">
        <v>351</v>
      </c>
      <c r="F6027" s="16" t="s">
        <v>6493</v>
      </c>
      <c r="G6027" s="16">
        <v>31</v>
      </c>
      <c r="I6027">
        <v>60</v>
      </c>
      <c r="J6027" t="str">
        <f t="shared" si="97"/>
        <v>大类_玄品炼虚符箓</v>
      </c>
      <c r="K6027" t="s">
        <v>337</v>
      </c>
      <c r="L6027">
        <v>1</v>
      </c>
      <c r="M6027" s="16" t="s">
        <v>6493</v>
      </c>
      <c r="O6027">
        <v>0</v>
      </c>
      <c r="P6027" t="b">
        <v>1</v>
      </c>
      <c r="Q6027"/>
      <c r="R6027" t="b">
        <v>0</v>
      </c>
      <c r="S6027">
        <v>1</v>
      </c>
      <c r="T6027" t="s">
        <v>91</v>
      </c>
      <c r="U6027">
        <v>999</v>
      </c>
      <c r="V6027" s="16" t="s">
        <v>6494</v>
      </c>
      <c r="W6027" s="16">
        <v>11840015</v>
      </c>
      <c r="Y6027" t="inlineStr">
        <is>
          <t xml:space="preserve">向周围释放声波，对半径220码内敌人造成127679点普通法术伤害，并向外击退160码。一次性符箓，使用后消耗。</t>
        </is>
      </c>
      <c r="Z6027" t="inlineStr">
        <is>
          <t xml:space="preserve">|cFFAAAABB声震八方，灵波退敌。|r</t>
        </is>
      </c>
      <c r="AA6027" t="s">
        <v>373</v>
      </c>
      <c r="AB6027" s="16">
        <v>12221031</v>
      </c>
      <c r="AC6027" t="s">
        <v>6497</v>
      </c>
      <c r="AD6027">
        <v>40003</v>
      </c>
      <c r="AF6027">
        <v>70003</v>
      </c>
      <c r="AH6027">
        <v>112500</v>
      </c>
      <c r="AI6027" s="16" t="s">
        <v>6493</v>
      </c>
      <c r="AJ6027" s="16" t="s">
        <v>6493</v>
      </c>
      <c r="AK6027" s="16" t="s">
        <v>351</v>
      </c>
    </row>
    <row r="6028" spans="2:37">
      <c r="B6028" s="16" t="n">
        <f>10000000+INDEX(编号表!$B:$B,MATCH(F6028,编号表!$A:$A,0))*100000+INDEX(编号表!$F:$F,MATCH(D6028,编号表!$E:$E,0))*1000+INDEX(编号表!$D:$D,MATCH(E6028,编号表!$C:$C,0))*10000+G6028</f>
        <v>12263032</v>
      </c>
      <c r="C6028" s="16" t="inlineStr">
        <is>
          <t xml:space="preserve">障眼符</t>
        </is>
      </c>
      <c r="D6028" s="16" t="s">
        <v>105</v>
      </c>
      <c r="E6028" s="16" t="s">
        <v>351</v>
      </c>
      <c r="F6028" s="16" t="s">
        <v>6493</v>
      </c>
      <c r="G6028" s="16">
        <v>32</v>
      </c>
      <c r="I6028">
        <v>60</v>
      </c>
      <c r="J6028" t="str">
        <f t="shared" si="97"/>
        <v>大类_玄品炼虚符箓</v>
      </c>
      <c r="K6028" t="s">
        <v>337</v>
      </c>
      <c r="L6028">
        <v>1</v>
      </c>
      <c r="M6028" s="16" t="s">
        <v>6493</v>
      </c>
      <c r="O6028">
        <v>0</v>
      </c>
      <c r="P6028" t="b">
        <v>1</v>
      </c>
      <c r="Q6028"/>
      <c r="R6028" t="b">
        <v>0</v>
      </c>
      <c r="S6028">
        <v>1</v>
      </c>
      <c r="T6028" t="s">
        <v>91</v>
      </c>
      <c r="U6028">
        <v>999</v>
      </c>
      <c r="V6028" s="16" t="s">
        <v>6494</v>
      </c>
      <c r="W6028" s="16">
        <v>11850015</v>
      </c>
      <c r="Y6028" t="inlineStr">
        <is>
          <t xml:space="preserve">降低敌人命中12个百分点，持续120秒。一次性符箓，使用后消耗。</t>
        </is>
      </c>
      <c r="Z6028" t="s">
        <v>6593</v>
      </c>
      <c r="AA6028" t="s">
        <v>373</v>
      </c>
      <c r="AB6028" s="16">
        <v>12221032</v>
      </c>
      <c r="AC6028" t="s">
        <v>6497</v>
      </c>
      <c r="AD6028">
        <v>40003</v>
      </c>
      <c r="AF6028">
        <v>70003</v>
      </c>
      <c r="AH6028">
        <v>112500</v>
      </c>
      <c r="AI6028" s="16" t="s">
        <v>6493</v>
      </c>
      <c r="AJ6028" s="16" t="s">
        <v>6493</v>
      </c>
      <c r="AK6028" s="16" t="s">
        <v>351</v>
      </c>
    </row>
    <row r="6029" spans="2:37">
      <c r="B6029" s="16" t="n">
        <f>10000000+INDEX(编号表!$B:$B,MATCH(F6029,编号表!$A:$A,0))*100000+INDEX(编号表!$F:$F,MATCH(D6029,编号表!$E:$E,0))*1000+INDEX(编号表!$D:$D,MATCH(E6029,编号表!$C:$C,0))*10000+G6029</f>
        <v>12263033</v>
      </c>
      <c r="C6029" s="16" t="inlineStr">
        <is>
          <t xml:space="preserve">破妄符</t>
        </is>
      </c>
      <c r="D6029" s="16" t="s">
        <v>105</v>
      </c>
      <c r="E6029" s="16" t="s">
        <v>351</v>
      </c>
      <c r="F6029" s="16" t="s">
        <v>6493</v>
      </c>
      <c r="G6029" s="16">
        <v>33</v>
      </c>
      <c r="I6029">
        <v>60</v>
      </c>
      <c r="J6029" t="str">
        <f t="shared" si="97"/>
        <v>大类_玄品炼虚符箓</v>
      </c>
      <c r="K6029" t="s">
        <v>337</v>
      </c>
      <c r="L6029">
        <v>1</v>
      </c>
      <c r="M6029" s="16" t="s">
        <v>6493</v>
      </c>
      <c r="O6029">
        <v>0</v>
      </c>
      <c r="P6029" t="b">
        <v>1</v>
      </c>
      <c r="Q6029"/>
      <c r="R6029" t="b">
        <v>0</v>
      </c>
      <c r="S6029">
        <v>1</v>
      </c>
      <c r="T6029" t="s">
        <v>91</v>
      </c>
      <c r="U6029">
        <v>999</v>
      </c>
      <c r="V6029" s="16" t="s">
        <v>6494</v>
      </c>
      <c r="W6029" s="16">
        <v>11860015</v>
      </c>
      <c r="Y6029" t="inlineStr">
        <is>
          <t xml:space="preserve">自身获得隐形侦测，可选取隐身怪物，持续120秒；其他不可选限制仍生效。一次性符箓，使用后消耗。</t>
        </is>
      </c>
      <c r="Z6029" t="s">
        <v>6596</v>
      </c>
      <c r="AA6029" t="s">
        <v>373</v>
      </c>
      <c r="AB6029" s="16">
        <v>12221033</v>
      </c>
      <c r="AC6029" t="s">
        <v>6497</v>
      </c>
      <c r="AD6029">
        <v>40003</v>
      </c>
      <c r="AF6029">
        <v>70003</v>
      </c>
      <c r="AH6029">
        <v>112500</v>
      </c>
      <c r="AI6029" s="16" t="s">
        <v>6493</v>
      </c>
      <c r="AJ6029" s="16" t="s">
        <v>6493</v>
      </c>
      <c r="AK6029" s="16" t="s">
        <v>351</v>
      </c>
    </row>
    <row r="6030" spans="2:37">
      <c r="B6030" s="16" t="n">
        <f>10000000+INDEX(编号表!$B:$B,MATCH(F6030,编号表!$A:$A,0))*100000+INDEX(编号表!$F:$F,MATCH(D6030,编号表!$E:$E,0))*1000+INDEX(编号表!$D:$D,MATCH(E6030,编号表!$C:$C,0))*10000+G6030</f>
        <v>12263034</v>
      </c>
      <c r="C6030" s="16" t="inlineStr">
        <is>
          <t xml:space="preserve">照夜符</t>
        </is>
      </c>
      <c r="D6030" s="16" t="s">
        <v>105</v>
      </c>
      <c r="E6030" s="16" t="s">
        <v>351</v>
      </c>
      <c r="F6030" s="16" t="s">
        <v>6493</v>
      </c>
      <c r="G6030" s="16">
        <v>34</v>
      </c>
      <c r="I6030">
        <v>60</v>
      </c>
      <c r="J6030" t="str">
        <f t="shared" si="97"/>
        <v>大类_玄品炼虚符箓</v>
      </c>
      <c r="K6030" t="s">
        <v>337</v>
      </c>
      <c r="L6030">
        <v>1</v>
      </c>
      <c r="M6030" s="16" t="s">
        <v>6493</v>
      </c>
      <c r="O6030">
        <v>0</v>
      </c>
      <c r="P6030" t="b">
        <v>1</v>
      </c>
      <c r="Q6030"/>
      <c r="R6030" t="b">
        <v>0</v>
      </c>
      <c r="S6030">
        <v>1</v>
      </c>
      <c r="T6030" t="s">
        <v>91</v>
      </c>
      <c r="U6030">
        <v>999</v>
      </c>
      <c r="V6030" s="16" t="s">
        <v>6494</v>
      </c>
      <c r="W6030" s="16">
        <v>11870015</v>
      </c>
      <c r="Y6030" t="inlineStr">
        <is>
          <t xml:space="preserve">获得一个跟随自身的光照点，持续120秒。一次性符箓，使用后消耗。</t>
        </is>
      </c>
      <c r="Z6030" t="s">
        <v>6599</v>
      </c>
      <c r="AA6030" t="s">
        <v>373</v>
      </c>
      <c r="AB6030" s="16">
        <v>12221034</v>
      </c>
      <c r="AC6030" t="s">
        <v>6497</v>
      </c>
      <c r="AD6030">
        <v>40003</v>
      </c>
      <c r="AF6030">
        <v>70003</v>
      </c>
      <c r="AH6030">
        <v>112500</v>
      </c>
      <c r="AI6030" s="16" t="s">
        <v>6493</v>
      </c>
      <c r="AJ6030" s="16" t="s">
        <v>6493</v>
      </c>
      <c r="AK6030" s="16" t="s">
        <v>351</v>
      </c>
    </row>
    <row r="6031" spans="2:37">
      <c r="B6031" s="16" t="n">
        <f>10000000+INDEX(编号表!$B:$B,MATCH(F6031,编号表!$A:$A,0))*100000+INDEX(编号表!$F:$F,MATCH(D6031,编号表!$E:$E,0))*1000+INDEX(编号表!$D:$D,MATCH(E6031,编号表!$C:$C,0))*10000+G6031</f>
        <v>12263035</v>
      </c>
      <c r="C6031" s="16" t="inlineStr">
        <is>
          <t xml:space="preserve">寻踪符</t>
        </is>
      </c>
      <c r="D6031" s="16" t="s">
        <v>105</v>
      </c>
      <c r="E6031" s="16" t="s">
        <v>351</v>
      </c>
      <c r="F6031" s="16" t="s">
        <v>6493</v>
      </c>
      <c r="G6031" s="16">
        <v>35</v>
      </c>
      <c r="I6031">
        <v>60</v>
      </c>
      <c r="J6031" t="str">
        <f t="shared" si="97"/>
        <v>大类_玄品炼虚符箓</v>
      </c>
      <c r="K6031" t="s">
        <v>337</v>
      </c>
      <c r="L6031">
        <v>1</v>
      </c>
      <c r="M6031" s="16" t="s">
        <v>6493</v>
      </c>
      <c r="O6031">
        <v>0</v>
      </c>
      <c r="P6031" t="b">
        <v>1</v>
      </c>
      <c r="Q6031"/>
      <c r="R6031" t="b">
        <v>0</v>
      </c>
      <c r="S6031">
        <v>1</v>
      </c>
      <c r="T6031" t="s">
        <v>91</v>
      </c>
      <c r="U6031">
        <v>999</v>
      </c>
      <c r="V6031" s="16" t="s">
        <v>6494</v>
      </c>
      <c r="W6031" s="16">
        <v>11880015</v>
      </c>
      <c r="Y6031" t="inlineStr">
        <is>
          <t xml:space="preserve">传送到当前场景最近一只精英或首领附近的安全落点。无可用目标时不能使用。一次性符箓，使用后消耗。</t>
        </is>
      </c>
      <c r="Z6031" t="inlineStr">
        <is>
          <t xml:space="preserve">|cFFAAAABB循灵机而往，直抵强敌近旁。|r</t>
        </is>
      </c>
      <c r="AA6031" t="s">
        <v>373</v>
      </c>
      <c r="AB6031" s="16">
        <v>12221035</v>
      </c>
      <c r="AC6031" t="s">
        <v>6497</v>
      </c>
      <c r="AD6031">
        <v>40003</v>
      </c>
      <c r="AF6031">
        <v>70003</v>
      </c>
      <c r="AH6031">
        <v>112500</v>
      </c>
      <c r="AI6031" s="16" t="s">
        <v>6493</v>
      </c>
      <c r="AJ6031" s="16" t="s">
        <v>6493</v>
      </c>
      <c r="AK6031" s="16" t="s">
        <v>351</v>
      </c>
    </row>
    <row r="6032" spans="2:37">
      <c r="B6032" s="16" t="n">
        <f>10000000+INDEX(编号表!$B:$B,MATCH(F6032,编号表!$A:$A,0))*100000+INDEX(编号表!$F:$F,MATCH(D6032,编号表!$E:$E,0))*1000+INDEX(编号表!$D:$D,MATCH(E6032,编号表!$C:$C,0))*10000+G6032</f>
        <v>12263036</v>
      </c>
      <c r="C6032" s="16" t="inlineStr">
        <is>
          <t xml:space="preserve">传音符</t>
        </is>
      </c>
      <c r="D6032" s="16" t="s">
        <v>105</v>
      </c>
      <c r="E6032" s="16" t="s">
        <v>351</v>
      </c>
      <c r="F6032" s="16" t="s">
        <v>6493</v>
      </c>
      <c r="G6032" s="16">
        <v>36</v>
      </c>
      <c r="I6032">
        <v>60</v>
      </c>
      <c r="J6032" t="str">
        <f t="shared" si="97"/>
        <v>大类_玄品炼虚符箓</v>
      </c>
      <c r="K6032" t="s">
        <v>337</v>
      </c>
      <c r="L6032">
        <v>1</v>
      </c>
      <c r="M6032" s="16" t="s">
        <v>6493</v>
      </c>
      <c r="O6032">
        <v>0</v>
      </c>
      <c r="P6032" t="b">
        <v>1</v>
      </c>
      <c r="Q6032"/>
      <c r="R6032" t="b">
        <v>0</v>
      </c>
      <c r="S6032">
        <v>1</v>
      </c>
      <c r="T6032" t="s">
        <v>91</v>
      </c>
      <c r="U6032">
        <v>999</v>
      </c>
      <c r="V6032" s="16" t="s">
        <v>6494</v>
      </c>
      <c r="W6032" s="16">
        <v>11890015</v>
      </c>
      <c r="Y6032" t="inlineStr">
        <is>
          <t xml:space="preserve">打开NPC交易面板。待NPC交易系统完成后开放。一次性符箓，使用后消耗。</t>
        </is>
      </c>
      <c r="Z6032" t="inlineStr">
        <is>
          <t xml:space="preserve">|cFFAAAABB灵音跨山海，所求有所应。|r</t>
        </is>
      </c>
      <c r="AA6032" t="s">
        <v>373</v>
      </c>
      <c r="AB6032" s="16">
        <v>12221036</v>
      </c>
      <c r="AC6032" t="s">
        <v>6497</v>
      </c>
      <c r="AD6032">
        <v>40003</v>
      </c>
      <c r="AF6032">
        <v>70003</v>
      </c>
      <c r="AH6032">
        <v>112500</v>
      </c>
      <c r="AI6032" s="16" t="s">
        <v>6493</v>
      </c>
      <c r="AJ6032" s="16" t="s">
        <v>6493</v>
      </c>
      <c r="AK6032" s="16" t="s">
        <v>351</v>
      </c>
    </row>
    <row r="6033" spans="2:37">
      <c r="B6033" s="16" t="n">
        <f>10000000+INDEX(编号表!$B:$B,MATCH(F6033,编号表!$A:$A,0))*100000+INDEX(编号表!$F:$F,MATCH(D6033,编号表!$E:$E,0))*1000+INDEX(编号表!$D:$D,MATCH(E6033,编号表!$C:$C,0))*10000+G6033</f>
        <v>12263037</v>
      </c>
      <c r="C6033" s="16" t="inlineStr">
        <is>
          <t xml:space="preserve">指路符</t>
        </is>
      </c>
      <c r="D6033" s="16" t="s">
        <v>105</v>
      </c>
      <c r="E6033" s="16" t="s">
        <v>351</v>
      </c>
      <c r="F6033" s="16" t="s">
        <v>6493</v>
      </c>
      <c r="G6033" s="16">
        <v>37</v>
      </c>
      <c r="I6033">
        <v>60</v>
      </c>
      <c r="J6033" t="str">
        <f t="shared" si="97"/>
        <v>大类_玄品炼虚符箓</v>
      </c>
      <c r="K6033" t="s">
        <v>337</v>
      </c>
      <c r="L6033">
        <v>1</v>
      </c>
      <c r="M6033" s="16" t="s">
        <v>6493</v>
      </c>
      <c r="O6033">
        <v>0</v>
      </c>
      <c r="P6033" t="b">
        <v>1</v>
      </c>
      <c r="Q6033"/>
      <c r="R6033" t="b">
        <v>0</v>
      </c>
      <c r="S6033">
        <v>1</v>
      </c>
      <c r="T6033" t="s">
        <v>91</v>
      </c>
      <c r="U6033">
        <v>999</v>
      </c>
      <c r="V6033" s="16" t="s">
        <v>6494</v>
      </c>
      <c r="W6033" s="16">
        <v>11900015</v>
      </c>
      <c r="Y6033" t="inlineStr">
        <is>
          <t xml:space="preserve">在小地图上显示当前场景精英与首领的位置，持续120秒。一次性符箓，使用后消耗。</t>
        </is>
      </c>
      <c r="Z6033" t="inlineStr">
        <is>
          <t xml:space="preserve">|cFFAAAABB山川有迹，强敌难藏。|r</t>
        </is>
      </c>
      <c r="AA6033" t="s">
        <v>373</v>
      </c>
      <c r="AB6033" s="16">
        <v>12221037</v>
      </c>
      <c r="AC6033" t="s">
        <v>6497</v>
      </c>
      <c r="AD6033">
        <v>40003</v>
      </c>
      <c r="AF6033">
        <v>70003</v>
      </c>
      <c r="AH6033">
        <v>112500</v>
      </c>
      <c r="AI6033" s="16" t="s">
        <v>6493</v>
      </c>
      <c r="AJ6033" s="16" t="s">
        <v>6493</v>
      </c>
      <c r="AK6033" s="16" t="s">
        <v>351</v>
      </c>
    </row>
    <row r="6034" spans="2:37">
      <c r="B6034" s="16" t="n">
        <f>10000000+INDEX(编号表!$B:$B,MATCH(F6034,编号表!$A:$A,0))*100000+INDEX(编号表!$F:$F,MATCH(D6034,编号表!$E:$E,0))*1000+INDEX(编号表!$D:$D,MATCH(E6034,编号表!$C:$C,0))*10000+G6034</f>
        <v>12263038</v>
      </c>
      <c r="C6034" s="16" t="inlineStr">
        <is>
          <t xml:space="preserve">震慑符</t>
        </is>
      </c>
      <c r="D6034" s="16" t="s">
        <v>105</v>
      </c>
      <c r="E6034" s="16" t="s">
        <v>351</v>
      </c>
      <c r="F6034" s="16" t="s">
        <v>6493</v>
      </c>
      <c r="G6034" s="16">
        <v>38</v>
      </c>
      <c r="I6034">
        <v>60</v>
      </c>
      <c r="J6034" t="str">
        <f t="shared" si="97"/>
        <v>大类_玄品炼虚符箓</v>
      </c>
      <c r="K6034" t="s">
        <v>337</v>
      </c>
      <c r="L6034">
        <v>1</v>
      </c>
      <c r="M6034" s="16" t="s">
        <v>6493</v>
      </c>
      <c r="O6034">
        <v>0</v>
      </c>
      <c r="P6034" t="b">
        <v>1</v>
      </c>
      <c r="Q6034"/>
      <c r="R6034" t="b">
        <v>0</v>
      </c>
      <c r="S6034">
        <v>1</v>
      </c>
      <c r="T6034" t="s">
        <v>91</v>
      </c>
      <c r="U6034">
        <v>999</v>
      </c>
      <c r="V6034" s="16" t="s">
        <v>6494</v>
      </c>
      <c r="W6034" s="16">
        <v>11910015</v>
      </c>
      <c r="Y6034" t="inlineStr">
        <is>
          <t xml:space="preserve">使一个敌人恐惧2秒，随机逃窜，不能普攻和施法。一次性符箓，使用后消耗。</t>
        </is>
      </c>
      <c r="Z6034" t="inlineStr">
        <is>
          <t xml:space="preserve">|cFFAAAABB一符慑魄，敌胆自寒。|r</t>
        </is>
      </c>
      <c r="AA6034" t="s">
        <v>373</v>
      </c>
      <c r="AB6034" s="16">
        <v>12221038</v>
      </c>
      <c r="AC6034" t="s">
        <v>6497</v>
      </c>
      <c r="AD6034">
        <v>40003</v>
      </c>
      <c r="AF6034">
        <v>70003</v>
      </c>
      <c r="AH6034">
        <v>112500</v>
      </c>
      <c r="AI6034" s="16" t="s">
        <v>6493</v>
      </c>
      <c r="AJ6034" s="16" t="s">
        <v>6493</v>
      </c>
      <c r="AK6034" s="16" t="s">
        <v>351</v>
      </c>
    </row>
    <row r="6035" spans="2:37">
      <c r="B6035" s="16" t="n">
        <f>10000000+INDEX(编号表!$B:$B,MATCH(F6035,编号表!$A:$A,0))*100000+INDEX(编号表!$F:$F,MATCH(D6035,编号表!$E:$E,0))*1000+INDEX(编号表!$D:$D,MATCH(E6035,编号表!$C:$C,0))*10000+G6035</f>
        <v>12263039</v>
      </c>
      <c r="C6035" s="16" t="inlineStr">
        <is>
          <t xml:space="preserve">挪移符</t>
        </is>
      </c>
      <c r="D6035" s="16" t="s">
        <v>105</v>
      </c>
      <c r="E6035" s="16" t="s">
        <v>351</v>
      </c>
      <c r="F6035" s="16" t="s">
        <v>6493</v>
      </c>
      <c r="G6035" s="16">
        <v>39</v>
      </c>
      <c r="I6035">
        <v>60</v>
      </c>
      <c r="J6035" t="str">
        <f t="shared" si="97"/>
        <v>大类_玄品炼虚符箓</v>
      </c>
      <c r="K6035" t="s">
        <v>337</v>
      </c>
      <c r="L6035">
        <v>1</v>
      </c>
      <c r="M6035" s="16" t="s">
        <v>6493</v>
      </c>
      <c r="O6035">
        <v>0</v>
      </c>
      <c r="P6035" t="b">
        <v>1</v>
      </c>
      <c r="Q6035"/>
      <c r="R6035" t="b">
        <v>0</v>
      </c>
      <c r="S6035">
        <v>1</v>
      </c>
      <c r="T6035" t="s">
        <v>91</v>
      </c>
      <c r="U6035">
        <v>999</v>
      </c>
      <c r="V6035" s="16" t="s">
        <v>6494</v>
      </c>
      <c r="W6035" s="16">
        <v>11920015</v>
      </c>
      <c r="Y6035" t="inlineStr">
        <is>
          <t xml:space="preserve">在当前场景内随机传送到1200码内的一个安全位置。一次性符箓，使用后消耗。</t>
        </is>
      </c>
      <c r="Z6035" t="inlineStr">
        <is>
          <t xml:space="preserve">|cFFAAAABB灵机一转，移步别处。|r</t>
        </is>
      </c>
      <c r="AA6035" t="s">
        <v>373</v>
      </c>
      <c r="AB6035" s="16">
        <v>12221039</v>
      </c>
      <c r="AC6035" t="s">
        <v>6497</v>
      </c>
      <c r="AD6035">
        <v>40003</v>
      </c>
      <c r="AF6035">
        <v>70003</v>
      </c>
      <c r="AH6035">
        <v>112500</v>
      </c>
      <c r="AI6035" s="16" t="s">
        <v>6493</v>
      </c>
      <c r="AJ6035" s="16" t="s">
        <v>6493</v>
      </c>
      <c r="AK6035" s="16" t="s">
        <v>351</v>
      </c>
    </row>
    <row r="6036" spans="2:37">
      <c r="B6036" s="16" t="n">
        <f>10000000+INDEX(编号表!$B:$B,MATCH(F6036,编号表!$A:$A,0))*100000+INDEX(编号表!$F:$F,MATCH(D6036,编号表!$E:$E,0))*1000+INDEX(编号表!$D:$D,MATCH(E6036,编号表!$C:$C,0))*10000+G6036</f>
        <v>12263040</v>
      </c>
      <c r="C6036" s="16" t="inlineStr">
        <is>
          <t xml:space="preserve">替身符</t>
        </is>
      </c>
      <c r="D6036" s="16" t="s">
        <v>105</v>
      </c>
      <c r="E6036" s="16" t="s">
        <v>351</v>
      </c>
      <c r="F6036" s="16" t="s">
        <v>6493</v>
      </c>
      <c r="G6036" s="16">
        <v>40</v>
      </c>
      <c r="I6036">
        <v>60</v>
      </c>
      <c r="J6036" t="str">
        <f t="shared" si="97"/>
        <v>大类_玄品炼虚符箓</v>
      </c>
      <c r="K6036" t="s">
        <v>337</v>
      </c>
      <c r="L6036">
        <v>1</v>
      </c>
      <c r="M6036" s="16" t="s">
        <v>6493</v>
      </c>
      <c r="O6036">
        <v>0</v>
      </c>
      <c r="P6036" t="b">
        <v>1</v>
      </c>
      <c r="Q6036"/>
      <c r="R6036" t="b">
        <v>0</v>
      </c>
      <c r="S6036">
        <v>1</v>
      </c>
      <c r="T6036" t="s">
        <v>91</v>
      </c>
      <c r="U6036">
        <v>999</v>
      </c>
      <c r="V6036" s="16" t="s">
        <v>6494</v>
      </c>
      <c r="W6036" s="16">
        <v>11930015</v>
      </c>
      <c r="Y6036" t="inlineStr">
        <is>
          <t xml:space="preserve">120秒内受到下一次暴击时，取消该次全部暴击伤害，并消耗此状态。一次性符箓，使用后消耗。</t>
        </is>
      </c>
      <c r="Z6036" t="s">
        <v>6617</v>
      </c>
      <c r="AA6036" t="s">
        <v>373</v>
      </c>
      <c r="AB6036" s="16">
        <v>12221040</v>
      </c>
      <c r="AC6036" t="s">
        <v>6497</v>
      </c>
      <c r="AD6036">
        <v>40003</v>
      </c>
      <c r="AF6036">
        <v>70003</v>
      </c>
      <c r="AH6036">
        <v>112500</v>
      </c>
      <c r="AI6036" s="16" t="s">
        <v>6493</v>
      </c>
      <c r="AJ6036" s="16" t="s">
        <v>6493</v>
      </c>
      <c r="AK6036" s="16" t="s">
        <v>351</v>
      </c>
    </row>
    <row r="6037" spans="2:37">
      <c r="B6037" s="16" t="n">
        <f>10000000+INDEX(编号表!$B:$B,MATCH(F6037,编号表!$A:$A,0))*100000+INDEX(编号表!$F:$F,MATCH(D6037,编号表!$E:$E,0))*1000+INDEX(编号表!$D:$D,MATCH(E6037,编号表!$C:$C,0))*10000+G6037</f>
        <v>12263041</v>
      </c>
      <c r="C6037" s="16" t="inlineStr">
        <is>
          <t xml:space="preserve">问心符</t>
        </is>
      </c>
      <c r="D6037" s="16" t="s">
        <v>105</v>
      </c>
      <c r="E6037" s="16" t="s">
        <v>351</v>
      </c>
      <c r="F6037" s="16" t="s">
        <v>6493</v>
      </c>
      <c r="G6037" s="16">
        <v>41</v>
      </c>
      <c r="I6037">
        <v>60</v>
      </c>
      <c r="J6037" t="str">
        <f t="shared" si="97"/>
        <v>大类_玄品炼虚符箓</v>
      </c>
      <c r="K6037" t="s">
        <v>337</v>
      </c>
      <c r="L6037">
        <v>1</v>
      </c>
      <c r="M6037" s="16" t="s">
        <v>6493</v>
      </c>
      <c r="O6037">
        <v>0</v>
      </c>
      <c r="P6037" t="b">
        <v>1</v>
      </c>
      <c r="Q6037"/>
      <c r="R6037" t="b">
        <v>0</v>
      </c>
      <c r="S6037">
        <v>1</v>
      </c>
      <c r="T6037" t="s">
        <v>91</v>
      </c>
      <c r="U6037">
        <v>999</v>
      </c>
      <c r="V6037" s="16" t="s">
        <v>6494</v>
      </c>
      <c r="W6037" s="16">
        <v>11940015</v>
      </c>
      <c r="Y6037" t="inlineStr">
        <is>
          <t xml:space="preserve">降低敌人物理攻击、法术攻击上下限各15%，持续120秒。一次性符箓，使用后消耗。</t>
        </is>
      </c>
      <c r="Z6037" t="inlineStr">
        <is>
          <t xml:space="preserve">|cFFAAAABB一符压念，攻势自衰。|r</t>
        </is>
      </c>
      <c r="AA6037" t="s">
        <v>373</v>
      </c>
      <c r="AB6037" s="16">
        <v>12221041</v>
      </c>
      <c r="AC6037" t="s">
        <v>6497</v>
      </c>
      <c r="AD6037">
        <v>40003</v>
      </c>
      <c r="AF6037">
        <v>70003</v>
      </c>
      <c r="AH6037">
        <v>112500</v>
      </c>
      <c r="AI6037" s="16" t="s">
        <v>6493</v>
      </c>
      <c r="AJ6037" s="16" t="s">
        <v>6493</v>
      </c>
      <c r="AK6037" s="16" t="s">
        <v>351</v>
      </c>
    </row>
    <row r="6038" spans="2:37">
      <c r="B6038" s="16" t="n">
        <f>10000000+INDEX(编号表!$B:$B,MATCH(F6038,编号表!$A:$A,0))*100000+INDEX(编号表!$F:$F,MATCH(D6038,编号表!$E:$E,0))*1000+INDEX(编号表!$D:$D,MATCH(E6038,编号表!$C:$C,0))*10000+G6038</f>
        <v>12273000</v>
      </c>
      <c r="C6038" s="16" t="inlineStr">
        <is>
          <t xml:space="preserve">火弹符</t>
        </is>
      </c>
      <c r="D6038" s="16" t="s">
        <v>105</v>
      </c>
      <c r="E6038" s="16" t="s">
        <v>354</v>
      </c>
      <c r="F6038" s="16" t="s">
        <v>6493</v>
      </c>
      <c r="G6038" s="16">
        <v>0</v>
      </c>
      <c r="I6038">
        <v>60</v>
      </c>
      <c r="J6038" t="str">
        <f t="shared" si="97"/>
        <v>大类_玄品合体符箓</v>
      </c>
      <c r="K6038" t="s">
        <v>337</v>
      </c>
      <c r="L6038">
        <v>1</v>
      </c>
      <c r="M6038" s="16" t="s">
        <v>6493</v>
      </c>
      <c r="O6038">
        <v>0</v>
      </c>
      <c r="P6038" t="b">
        <v>1</v>
      </c>
      <c r="Q6038"/>
      <c r="R6038" t="b">
        <v>0</v>
      </c>
      <c r="S6038">
        <v>1</v>
      </c>
      <c r="T6038" t="s">
        <v>91</v>
      </c>
      <c r="U6038">
        <v>999</v>
      </c>
      <c r="V6038" s="16" t="s">
        <v>6494</v>
      </c>
      <c r="W6038" s="16">
        <v>11530018</v>
      </c>
      <c r="Y6038" t="inlineStr">
        <is>
          <t xml:space="preserve">向一个敌人发射火弹，造成571200点法术伤害。一次性符箓，使用后消耗。</t>
        </is>
      </c>
      <c r="Z6038" t="s">
        <v>6496</v>
      </c>
      <c r="AA6038" t="s">
        <v>373</v>
      </c>
      <c r="AB6038" s="16">
        <v>12221000</v>
      </c>
      <c r="AC6038" t="s">
        <v>6497</v>
      </c>
      <c r="AD6038">
        <v>40003</v>
      </c>
      <c r="AF6038">
        <v>70003</v>
      </c>
      <c r="AH6038">
        <v>562500</v>
      </c>
      <c r="AI6038" s="16" t="s">
        <v>6493</v>
      </c>
      <c r="AJ6038" s="16" t="s">
        <v>6493</v>
      </c>
      <c r="AK6038" s="16" t="s">
        <v>354</v>
      </c>
    </row>
    <row r="6039" spans="2:37">
      <c r="B6039" s="16" t="n">
        <f>10000000+INDEX(编号表!$B:$B,MATCH(F6039,编号表!$A:$A,0))*100000+INDEX(编号表!$F:$F,MATCH(D6039,编号表!$E:$E,0))*1000+INDEX(编号表!$D:$D,MATCH(E6039,编号表!$C:$C,0))*10000+G6039</f>
        <v>12273001</v>
      </c>
      <c r="C6039" s="16" t="inlineStr">
        <is>
          <t xml:space="preserve">火云符</t>
        </is>
      </c>
      <c r="D6039" s="16" t="s">
        <v>105</v>
      </c>
      <c r="E6039" s="16" t="s">
        <v>354</v>
      </c>
      <c r="F6039" s="16" t="s">
        <v>6493</v>
      </c>
      <c r="G6039" s="16">
        <v>1</v>
      </c>
      <c r="I6039">
        <v>60</v>
      </c>
      <c r="J6039" t="str">
        <f t="shared" si="97"/>
        <v>大类_玄品合体符箓</v>
      </c>
      <c r="K6039" t="s">
        <v>337</v>
      </c>
      <c r="L6039">
        <v>1</v>
      </c>
      <c r="M6039" s="16" t="s">
        <v>6493</v>
      </c>
      <c r="O6039">
        <v>0</v>
      </c>
      <c r="P6039" t="b">
        <v>1</v>
      </c>
      <c r="Q6039"/>
      <c r="R6039" t="b">
        <v>0</v>
      </c>
      <c r="S6039">
        <v>1</v>
      </c>
      <c r="T6039" t="s">
        <v>91</v>
      </c>
      <c r="U6039">
        <v>999</v>
      </c>
      <c r="V6039" s="16" t="s">
        <v>6494</v>
      </c>
      <c r="W6039" s="16">
        <v>11540018</v>
      </c>
      <c r="Y6039" t="inlineStr">
        <is>
          <t xml:space="preserve">在目标地点形成半径220码的固定火云，每秒对范围内敌人造成142800点法术伤害，持续120秒。一次性符箓，使用后消耗。</t>
        </is>
      </c>
      <c r="Z6039" t="s">
        <v>6500</v>
      </c>
      <c r="AA6039" t="s">
        <v>373</v>
      </c>
      <c r="AB6039" s="16">
        <v>12221001</v>
      </c>
      <c r="AC6039" t="s">
        <v>6497</v>
      </c>
      <c r="AD6039">
        <v>40003</v>
      </c>
      <c r="AF6039">
        <v>70003</v>
      </c>
      <c r="AH6039">
        <v>562500</v>
      </c>
      <c r="AI6039" s="16" t="s">
        <v>6493</v>
      </c>
      <c r="AJ6039" s="16" t="s">
        <v>6493</v>
      </c>
      <c r="AK6039" s="16" t="s">
        <v>354</v>
      </c>
    </row>
    <row r="6040" spans="2:37">
      <c r="B6040" s="16" t="n">
        <f>10000000+INDEX(编号表!$B:$B,MATCH(F6040,编号表!$A:$A,0))*100000+INDEX(编号表!$F:$F,MATCH(D6040,编号表!$E:$E,0))*1000+INDEX(编号表!$D:$D,MATCH(E6040,编号表!$C:$C,0))*10000+G6040</f>
        <v>12273002</v>
      </c>
      <c r="C6040" s="16" t="inlineStr">
        <is>
          <t xml:space="preserve">冰锥符</t>
        </is>
      </c>
      <c r="D6040" s="16" t="s">
        <v>105</v>
      </c>
      <c r="E6040" s="16" t="s">
        <v>354</v>
      </c>
      <c r="F6040" s="16" t="s">
        <v>6493</v>
      </c>
      <c r="G6040" s="16">
        <v>2</v>
      </c>
      <c r="I6040">
        <v>60</v>
      </c>
      <c r="J6040" t="str">
        <f t="shared" si="97"/>
        <v>大类_玄品合体符箓</v>
      </c>
      <c r="K6040" t="s">
        <v>337</v>
      </c>
      <c r="L6040">
        <v>1</v>
      </c>
      <c r="M6040" s="16" t="s">
        <v>6493</v>
      </c>
      <c r="O6040">
        <v>0</v>
      </c>
      <c r="P6040" t="b">
        <v>1</v>
      </c>
      <c r="Q6040"/>
      <c r="R6040" t="b">
        <v>0</v>
      </c>
      <c r="S6040">
        <v>1</v>
      </c>
      <c r="T6040" t="s">
        <v>91</v>
      </c>
      <c r="U6040">
        <v>999</v>
      </c>
      <c r="V6040" s="16" t="s">
        <v>6494</v>
      </c>
      <c r="W6040" s="16">
        <v>11550018</v>
      </c>
      <c r="Y6040" t="inlineStr">
        <is>
          <t xml:space="preserve">向一个敌人发射冰锥，造成428400点法术伤害。一次性符箓，使用后消耗。</t>
        </is>
      </c>
      <c r="Z6040" t="inlineStr">
        <is>
          <t xml:space="preserve">|cFFAAAABB水凝一线，寒锋破空。|r</t>
        </is>
      </c>
      <c r="AA6040" t="s">
        <v>373</v>
      </c>
      <c r="AB6040" s="16">
        <v>12221002</v>
      </c>
      <c r="AC6040" t="s">
        <v>6497</v>
      </c>
      <c r="AD6040">
        <v>40003</v>
      </c>
      <c r="AF6040">
        <v>70003</v>
      </c>
      <c r="AH6040">
        <v>562500</v>
      </c>
      <c r="AI6040" s="16" t="s">
        <v>6493</v>
      </c>
      <c r="AJ6040" s="16" t="s">
        <v>6493</v>
      </c>
      <c r="AK6040" s="16" t="s">
        <v>354</v>
      </c>
    </row>
    <row r="6041" spans="2:37">
      <c r="B6041" s="16" t="n">
        <f>10000000+INDEX(编号表!$B:$B,MATCH(F6041,编号表!$A:$A,0))*100000+INDEX(编号表!$F:$F,MATCH(D6041,编号表!$E:$E,0))*1000+INDEX(编号表!$D:$D,MATCH(E6041,编号表!$C:$C,0))*10000+G6041</f>
        <v>12273003</v>
      </c>
      <c r="C6041" s="16" t="inlineStr">
        <is>
          <t xml:space="preserve">金刃符</t>
        </is>
      </c>
      <c r="D6041" s="16" t="s">
        <v>105</v>
      </c>
      <c r="E6041" s="16" t="s">
        <v>354</v>
      </c>
      <c r="F6041" s="16" t="s">
        <v>6493</v>
      </c>
      <c r="G6041" s="16">
        <v>3</v>
      </c>
      <c r="I6041">
        <v>60</v>
      </c>
      <c r="J6041" t="str">
        <f t="shared" si="97"/>
        <v>大类_玄品合体符箓</v>
      </c>
      <c r="K6041" t="s">
        <v>337</v>
      </c>
      <c r="L6041">
        <v>1</v>
      </c>
      <c r="M6041" s="16" t="s">
        <v>6493</v>
      </c>
      <c r="O6041">
        <v>0</v>
      </c>
      <c r="P6041" t="b">
        <v>1</v>
      </c>
      <c r="Q6041"/>
      <c r="R6041" t="b">
        <v>0</v>
      </c>
      <c r="S6041">
        <v>1</v>
      </c>
      <c r="T6041" t="s">
        <v>91</v>
      </c>
      <c r="U6041">
        <v>999</v>
      </c>
      <c r="V6041" s="16" t="s">
        <v>6494</v>
      </c>
      <c r="W6041" s="16">
        <v>11560018</v>
      </c>
      <c r="Y6041" t="inlineStr">
        <is>
          <t xml:space="preserve">对前方直线内敌人造成基础428400点法术伤害；伤害随距离衰减，范围边缘为基础伤害的70%。一次性符箓，使用后消耗。</t>
        </is>
      </c>
      <c r="Z6041" t="s">
        <v>6506</v>
      </c>
      <c r="AA6041" t="s">
        <v>373</v>
      </c>
      <c r="AB6041" s="16">
        <v>12221003</v>
      </c>
      <c r="AC6041" t="s">
        <v>6497</v>
      </c>
      <c r="AD6041">
        <v>40003</v>
      </c>
      <c r="AF6041">
        <v>70003</v>
      </c>
      <c r="AH6041">
        <v>562500</v>
      </c>
      <c r="AI6041" s="16" t="s">
        <v>6493</v>
      </c>
      <c r="AJ6041" s="16" t="s">
        <v>6493</v>
      </c>
      <c r="AK6041" s="16" t="s">
        <v>354</v>
      </c>
    </row>
    <row r="6042" spans="2:37">
      <c r="B6042" s="16" t="n">
        <f>10000000+INDEX(编号表!$B:$B,MATCH(F6042,编号表!$A:$A,0))*100000+INDEX(编号表!$F:$F,MATCH(D6042,编号表!$E:$E,0))*1000+INDEX(编号表!$D:$D,MATCH(E6042,编号表!$C:$C,0))*10000+G6042</f>
        <v>12273004</v>
      </c>
      <c r="C6042" s="16" t="inlineStr">
        <is>
          <t xml:space="preserve">落石符</t>
        </is>
      </c>
      <c r="D6042" s="16" t="s">
        <v>105</v>
      </c>
      <c r="E6042" s="16" t="s">
        <v>354</v>
      </c>
      <c r="F6042" s="16" t="s">
        <v>6493</v>
      </c>
      <c r="G6042" s="16">
        <v>4</v>
      </c>
      <c r="I6042">
        <v>60</v>
      </c>
      <c r="J6042" t="str">
        <f t="shared" si="97"/>
        <v>大类_玄品合体符箓</v>
      </c>
      <c r="K6042" t="s">
        <v>337</v>
      </c>
      <c r="L6042">
        <v>1</v>
      </c>
      <c r="M6042" s="16" t="s">
        <v>6493</v>
      </c>
      <c r="O6042">
        <v>0</v>
      </c>
      <c r="P6042" t="b">
        <v>1</v>
      </c>
      <c r="Q6042"/>
      <c r="R6042" t="b">
        <v>0</v>
      </c>
      <c r="S6042">
        <v>1</v>
      </c>
      <c r="T6042" t="s">
        <v>91</v>
      </c>
      <c r="U6042">
        <v>999</v>
      </c>
      <c r="V6042" s="16" t="s">
        <v>6494</v>
      </c>
      <c r="W6042" s="16">
        <v>11570018</v>
      </c>
      <c r="Y6042" t="inlineStr">
        <is>
          <t xml:space="preserve">对目标小范围内敌人造成476000点法术伤害。一次性符箓，使用后消耗。</t>
        </is>
      </c>
      <c r="Z6042" t="s">
        <v>6509</v>
      </c>
      <c r="AA6042" t="s">
        <v>373</v>
      </c>
      <c r="AB6042" s="16">
        <v>12221004</v>
      </c>
      <c r="AC6042" t="s">
        <v>6497</v>
      </c>
      <c r="AD6042">
        <v>40003</v>
      </c>
      <c r="AF6042">
        <v>70003</v>
      </c>
      <c r="AH6042">
        <v>562500</v>
      </c>
      <c r="AI6042" s="16" t="s">
        <v>6493</v>
      </c>
      <c r="AJ6042" s="16" t="s">
        <v>6493</v>
      </c>
      <c r="AK6042" s="16" t="s">
        <v>354</v>
      </c>
    </row>
    <row r="6043" spans="2:37">
      <c r="B6043" s="16" t="n">
        <f>10000000+INDEX(编号表!$B:$B,MATCH(F6043,编号表!$A:$A,0))*100000+INDEX(编号表!$F:$F,MATCH(D6043,编号表!$E:$E,0))*1000+INDEX(编号表!$D:$D,MATCH(E6043,编号表!$C:$C,0))*10000+G6043</f>
        <v>12273005</v>
      </c>
      <c r="C6043" s="16" t="inlineStr">
        <is>
          <t xml:space="preserve">雷击符</t>
        </is>
      </c>
      <c r="D6043" s="16" t="s">
        <v>105</v>
      </c>
      <c r="E6043" s="16" t="s">
        <v>354</v>
      </c>
      <c r="F6043" s="16" t="s">
        <v>6493</v>
      </c>
      <c r="G6043" s="16">
        <v>5</v>
      </c>
      <c r="I6043">
        <v>60</v>
      </c>
      <c r="J6043" t="str">
        <f t="shared" si="97"/>
        <v>大类_玄品合体符箓</v>
      </c>
      <c r="K6043" t="s">
        <v>337</v>
      </c>
      <c r="L6043">
        <v>1</v>
      </c>
      <c r="M6043" s="16" t="s">
        <v>6493</v>
      </c>
      <c r="O6043">
        <v>0</v>
      </c>
      <c r="P6043" t="b">
        <v>1</v>
      </c>
      <c r="Q6043"/>
      <c r="R6043" t="b">
        <v>0</v>
      </c>
      <c r="S6043">
        <v>1</v>
      </c>
      <c r="T6043" t="s">
        <v>91</v>
      </c>
      <c r="U6043">
        <v>999</v>
      </c>
      <c r="V6043" s="16" t="s">
        <v>6494</v>
      </c>
      <c r="W6043" s="16">
        <v>11580018</v>
      </c>
      <c r="Y6043" t="inlineStr">
        <is>
          <t xml:space="preserve">对一个敌人造成380800点法术伤害。一次性符箓，使用后消耗。</t>
        </is>
      </c>
      <c r="Z6043" t="s">
        <v>6512</v>
      </c>
      <c r="AA6043" t="s">
        <v>373</v>
      </c>
      <c r="AB6043" s="16">
        <v>12221005</v>
      </c>
      <c r="AC6043" t="s">
        <v>6497</v>
      </c>
      <c r="AD6043">
        <v>40003</v>
      </c>
      <c r="AF6043">
        <v>70003</v>
      </c>
      <c r="AH6043">
        <v>562500</v>
      </c>
      <c r="AI6043" s="16" t="s">
        <v>6493</v>
      </c>
      <c r="AJ6043" s="16" t="s">
        <v>6493</v>
      </c>
      <c r="AK6043" s="16" t="s">
        <v>354</v>
      </c>
    </row>
    <row r="6044" spans="2:37">
      <c r="B6044" s="16" t="n">
        <f>10000000+INDEX(编号表!$B:$B,MATCH(F6044,编号表!$A:$A,0))*100000+INDEX(编号表!$F:$F,MATCH(D6044,编号表!$E:$E,0))*1000+INDEX(编号表!$D:$D,MATCH(E6044,编号表!$C:$C,0))*10000+G6044</f>
        <v>12273006</v>
      </c>
      <c r="C6044" s="16" t="inlineStr">
        <is>
          <t xml:space="preserve">裂甲符</t>
        </is>
      </c>
      <c r="D6044" s="16" t="s">
        <v>105</v>
      </c>
      <c r="E6044" s="16" t="s">
        <v>354</v>
      </c>
      <c r="F6044" s="16" t="s">
        <v>6493</v>
      </c>
      <c r="G6044" s="16">
        <v>6</v>
      </c>
      <c r="I6044">
        <v>60</v>
      </c>
      <c r="J6044" t="str">
        <f t="shared" si="97"/>
        <v>大类_玄品合体符箓</v>
      </c>
      <c r="K6044" t="s">
        <v>337</v>
      </c>
      <c r="L6044">
        <v>1</v>
      </c>
      <c r="M6044" s="16" t="s">
        <v>6493</v>
      </c>
      <c r="O6044">
        <v>0</v>
      </c>
      <c r="P6044" t="b">
        <v>1</v>
      </c>
      <c r="Q6044"/>
      <c r="R6044" t="b">
        <v>0</v>
      </c>
      <c r="S6044">
        <v>1</v>
      </c>
      <c r="T6044" t="s">
        <v>91</v>
      </c>
      <c r="U6044">
        <v>999</v>
      </c>
      <c r="V6044" s="16" t="s">
        <v>6494</v>
      </c>
      <c r="W6044" s="16">
        <v>11590018</v>
      </c>
      <c r="Y6044" t="inlineStr">
        <is>
          <t xml:space="preserve">降低敌人的物理、法术防御上下限各22.5%，持续120秒。一次性符箓，使用后消耗。</t>
        </is>
      </c>
      <c r="Z6044" t="s">
        <v>6515</v>
      </c>
      <c r="AA6044" t="s">
        <v>373</v>
      </c>
      <c r="AB6044" s="16">
        <v>12221006</v>
      </c>
      <c r="AC6044" t="s">
        <v>6497</v>
      </c>
      <c r="AD6044">
        <v>40003</v>
      </c>
      <c r="AF6044">
        <v>70003</v>
      </c>
      <c r="AH6044">
        <v>562500</v>
      </c>
      <c r="AI6044" s="16" t="s">
        <v>6493</v>
      </c>
      <c r="AJ6044" s="16" t="s">
        <v>6493</v>
      </c>
      <c r="AK6044" s="16" t="s">
        <v>354</v>
      </c>
    </row>
    <row r="6045" spans="2:37">
      <c r="B6045" s="16" t="n">
        <f>10000000+INDEX(编号表!$B:$B,MATCH(F6045,编号表!$A:$A,0))*100000+INDEX(编号表!$F:$F,MATCH(D6045,编号表!$E:$E,0))*1000+INDEX(编号表!$D:$D,MATCH(E6045,编号表!$C:$C,0))*10000+G6045</f>
        <v>12273007</v>
      </c>
      <c r="C6045" s="16" t="inlineStr">
        <is>
          <t xml:space="preserve">惊魂符</t>
        </is>
      </c>
      <c r="D6045" s="16" t="s">
        <v>105</v>
      </c>
      <c r="E6045" s="16" t="s">
        <v>354</v>
      </c>
      <c r="F6045" s="16" t="s">
        <v>6493</v>
      </c>
      <c r="G6045" s="16">
        <v>7</v>
      </c>
      <c r="I6045">
        <v>60</v>
      </c>
      <c r="J6045" t="str">
        <f t="shared" si="97"/>
        <v>大类_玄品合体符箓</v>
      </c>
      <c r="K6045" t="s">
        <v>337</v>
      </c>
      <c r="L6045">
        <v>1</v>
      </c>
      <c r="M6045" s="16" t="s">
        <v>6493</v>
      </c>
      <c r="O6045">
        <v>0</v>
      </c>
      <c r="P6045" t="b">
        <v>1</v>
      </c>
      <c r="Q6045"/>
      <c r="R6045" t="b">
        <v>0</v>
      </c>
      <c r="S6045">
        <v>1</v>
      </c>
      <c r="T6045" t="s">
        <v>91</v>
      </c>
      <c r="U6045">
        <v>999</v>
      </c>
      <c r="V6045" s="16" t="s">
        <v>6494</v>
      </c>
      <c r="W6045" s="16">
        <v>11600018</v>
      </c>
      <c r="Y6045" t="inlineStr">
        <is>
          <t xml:space="preserve">对一个敌人造成476000点神识系法术伤害。一次性符箓，使用后消耗。</t>
        </is>
      </c>
      <c r="Z6045" t="s">
        <v>6518</v>
      </c>
      <c r="AA6045" t="s">
        <v>373</v>
      </c>
      <c r="AB6045" s="16">
        <v>12221007</v>
      </c>
      <c r="AC6045" t="s">
        <v>6497</v>
      </c>
      <c r="AD6045">
        <v>40003</v>
      </c>
      <c r="AF6045">
        <v>70003</v>
      </c>
      <c r="AH6045">
        <v>562500</v>
      </c>
      <c r="AI6045" s="16" t="s">
        <v>6493</v>
      </c>
      <c r="AJ6045" s="16" t="s">
        <v>6493</v>
      </c>
      <c r="AK6045" s="16" t="s">
        <v>354</v>
      </c>
    </row>
    <row r="6046" spans="2:37">
      <c r="B6046" s="16" t="n">
        <f>10000000+INDEX(编号表!$B:$B,MATCH(F6046,编号表!$A:$A,0))*100000+INDEX(编号表!$F:$F,MATCH(D6046,编号表!$E:$E,0))*1000+INDEX(编号表!$D:$D,MATCH(E6046,编号表!$C:$C,0))*10000+G6046</f>
        <v>12273008</v>
      </c>
      <c r="C6046" s="16" t="inlineStr">
        <is>
          <t xml:space="preserve">金刚符</t>
        </is>
      </c>
      <c r="D6046" s="16" t="s">
        <v>105</v>
      </c>
      <c r="E6046" s="16" t="s">
        <v>354</v>
      </c>
      <c r="F6046" s="16" t="s">
        <v>6493</v>
      </c>
      <c r="G6046" s="16">
        <v>8</v>
      </c>
      <c r="I6046">
        <v>60</v>
      </c>
      <c r="J6046" t="str">
        <f t="shared" si="97"/>
        <v>大类_玄品合体符箓</v>
      </c>
      <c r="K6046" t="s">
        <v>337</v>
      </c>
      <c r="L6046">
        <v>1</v>
      </c>
      <c r="M6046" s="16" t="s">
        <v>6493</v>
      </c>
      <c r="O6046">
        <v>0</v>
      </c>
      <c r="P6046" t="b">
        <v>1</v>
      </c>
      <c r="Q6046"/>
      <c r="R6046" t="b">
        <v>0</v>
      </c>
      <c r="S6046">
        <v>1</v>
      </c>
      <c r="T6046" t="s">
        <v>91</v>
      </c>
      <c r="U6046">
        <v>999</v>
      </c>
      <c r="V6046" s="16" t="s">
        <v>6494</v>
      </c>
      <c r="W6046" s="16">
        <v>11610018</v>
      </c>
      <c r="Y6046" t="inlineStr">
        <is>
          <t xml:space="preserve">自身或友方获得吸收300000点伤害的护盾，持续120秒。一次性符箓，使用后消耗。</t>
        </is>
      </c>
      <c r="Z6046" t="s">
        <v>6521</v>
      </c>
      <c r="AA6046" t="s">
        <v>373</v>
      </c>
      <c r="AB6046" s="16">
        <v>12221008</v>
      </c>
      <c r="AC6046" t="s">
        <v>6497</v>
      </c>
      <c r="AD6046">
        <v>40003</v>
      </c>
      <c r="AF6046">
        <v>70003</v>
      </c>
      <c r="AH6046">
        <v>562500</v>
      </c>
      <c r="AI6046" s="16" t="s">
        <v>6493</v>
      </c>
      <c r="AJ6046" s="16" t="s">
        <v>6493</v>
      </c>
      <c r="AK6046" s="16" t="s">
        <v>354</v>
      </c>
    </row>
    <row r="6047" spans="2:37">
      <c r="B6047" s="16" t="n">
        <f>10000000+INDEX(编号表!$B:$B,MATCH(F6047,编号表!$A:$A,0))*100000+INDEX(编号表!$F:$F,MATCH(D6047,编号表!$E:$E,0))*1000+INDEX(编号表!$D:$D,MATCH(E6047,编号表!$C:$C,0))*10000+G6047</f>
        <v>12273009</v>
      </c>
      <c r="C6047" s="16" t="inlineStr">
        <is>
          <t xml:space="preserve">铁甲符</t>
        </is>
      </c>
      <c r="D6047" s="16" t="s">
        <v>105</v>
      </c>
      <c r="E6047" s="16" t="s">
        <v>354</v>
      </c>
      <c r="F6047" s="16" t="s">
        <v>6493</v>
      </c>
      <c r="G6047" s="16">
        <v>9</v>
      </c>
      <c r="I6047">
        <v>60</v>
      </c>
      <c r="J6047" t="str">
        <f t="shared" si="97"/>
        <v>大类_玄品合体符箓</v>
      </c>
      <c r="K6047" t="s">
        <v>337</v>
      </c>
      <c r="L6047">
        <v>1</v>
      </c>
      <c r="M6047" s="16" t="s">
        <v>6493</v>
      </c>
      <c r="O6047">
        <v>0</v>
      </c>
      <c r="P6047" t="b">
        <v>1</v>
      </c>
      <c r="Q6047"/>
      <c r="R6047" t="b">
        <v>0</v>
      </c>
      <c r="S6047">
        <v>1</v>
      </c>
      <c r="T6047" t="s">
        <v>91</v>
      </c>
      <c r="U6047">
        <v>999</v>
      </c>
      <c r="V6047" s="16" t="s">
        <v>6494</v>
      </c>
      <c r="W6047" s="16">
        <v>11620018</v>
      </c>
      <c r="Y6047" t="inlineStr">
        <is>
          <t xml:space="preserve">提高自身或友方物理防御上下限各22.5%，持续120秒。一次性符箓，使用后消耗。</t>
        </is>
      </c>
      <c r="Z6047" t="s">
        <v>6524</v>
      </c>
      <c r="AA6047" t="s">
        <v>373</v>
      </c>
      <c r="AB6047" s="16">
        <v>12221009</v>
      </c>
      <c r="AC6047" t="s">
        <v>6497</v>
      </c>
      <c r="AD6047">
        <v>40003</v>
      </c>
      <c r="AF6047">
        <v>70003</v>
      </c>
      <c r="AH6047">
        <v>562500</v>
      </c>
      <c r="AI6047" s="16" t="s">
        <v>6493</v>
      </c>
      <c r="AJ6047" s="16" t="s">
        <v>6493</v>
      </c>
      <c r="AK6047" s="16" t="s">
        <v>354</v>
      </c>
    </row>
    <row r="6048" spans="2:37">
      <c r="B6048" s="16" t="n">
        <f>10000000+INDEX(编号表!$B:$B,MATCH(F6048,编号表!$A:$A,0))*100000+INDEX(编号表!$F:$F,MATCH(D6048,编号表!$E:$E,0))*1000+INDEX(编号表!$D:$D,MATCH(E6048,编号表!$C:$C,0))*10000+G6048</f>
        <v>12273010</v>
      </c>
      <c r="C6048" s="16" t="inlineStr">
        <is>
          <t xml:space="preserve">水幕符</t>
        </is>
      </c>
      <c r="D6048" s="16" t="s">
        <v>105</v>
      </c>
      <c r="E6048" s="16" t="s">
        <v>354</v>
      </c>
      <c r="F6048" s="16" t="s">
        <v>6493</v>
      </c>
      <c r="G6048" s="16">
        <v>10</v>
      </c>
      <c r="I6048">
        <v>60</v>
      </c>
      <c r="J6048" t="str">
        <f t="shared" si="97"/>
        <v>大类_玄品合体符箓</v>
      </c>
      <c r="K6048" t="s">
        <v>337</v>
      </c>
      <c r="L6048">
        <v>1</v>
      </c>
      <c r="M6048" s="16" t="s">
        <v>6493</v>
      </c>
      <c r="O6048">
        <v>0</v>
      </c>
      <c r="P6048" t="b">
        <v>1</v>
      </c>
      <c r="Q6048"/>
      <c r="R6048" t="b">
        <v>0</v>
      </c>
      <c r="S6048">
        <v>1</v>
      </c>
      <c r="T6048" t="s">
        <v>91</v>
      </c>
      <c r="U6048">
        <v>999</v>
      </c>
      <c r="V6048" s="16" t="s">
        <v>6494</v>
      </c>
      <c r="W6048" s="16">
        <v>11630018</v>
      </c>
      <c r="Y6048" t="inlineStr">
        <is>
          <t xml:space="preserve">提高自身或友方法术防御上下限各30%，持续120秒。一次性符箓，使用后消耗。</t>
        </is>
      </c>
      <c r="Z6048" t="inlineStr">
        <is>
          <t xml:space="preserve">|cFFAAAABB水幕层叠，化散来袭术力。|r</t>
        </is>
      </c>
      <c r="AA6048" t="s">
        <v>373</v>
      </c>
      <c r="AB6048" s="16">
        <v>12221010</v>
      </c>
      <c r="AC6048" t="s">
        <v>6497</v>
      </c>
      <c r="AD6048">
        <v>40003</v>
      </c>
      <c r="AF6048">
        <v>70003</v>
      </c>
      <c r="AH6048">
        <v>562500</v>
      </c>
      <c r="AI6048" s="16" t="s">
        <v>6493</v>
      </c>
      <c r="AJ6048" s="16" t="s">
        <v>6493</v>
      </c>
      <c r="AK6048" s="16" t="s">
        <v>354</v>
      </c>
    </row>
    <row r="6049" spans="2:37">
      <c r="B6049" s="16" t="n">
        <f>10000000+INDEX(编号表!$B:$B,MATCH(F6049,编号表!$A:$A,0))*100000+INDEX(编号表!$F:$F,MATCH(D6049,编号表!$E:$E,0))*1000+INDEX(编号表!$D:$D,MATCH(E6049,编号表!$C:$C,0))*10000+G6049</f>
        <v>12273011</v>
      </c>
      <c r="C6049" s="16" t="inlineStr">
        <is>
          <t xml:space="preserve">避火符</t>
        </is>
      </c>
      <c r="D6049" s="16" t="s">
        <v>105</v>
      </c>
      <c r="E6049" s="16" t="s">
        <v>354</v>
      </c>
      <c r="F6049" s="16" t="s">
        <v>6493</v>
      </c>
      <c r="G6049" s="16">
        <v>11</v>
      </c>
      <c r="I6049">
        <v>60</v>
      </c>
      <c r="J6049" t="str">
        <f t="shared" si="97"/>
        <v>大类_玄品合体符箓</v>
      </c>
      <c r="K6049" t="s">
        <v>337</v>
      </c>
      <c r="L6049">
        <v>1</v>
      </c>
      <c r="M6049" s="16" t="s">
        <v>6493</v>
      </c>
      <c r="O6049">
        <v>0</v>
      </c>
      <c r="P6049" t="b">
        <v>1</v>
      </c>
      <c r="Q6049"/>
      <c r="R6049" t="b">
        <v>0</v>
      </c>
      <c r="S6049">
        <v>1</v>
      </c>
      <c r="T6049" t="s">
        <v>91</v>
      </c>
      <c r="U6049">
        <v>999</v>
      </c>
      <c r="V6049" s="16" t="s">
        <v>6494</v>
      </c>
      <c r="W6049" s="16">
        <v>11640018</v>
      </c>
      <c r="Y6049" t="inlineStr">
        <is>
          <t xml:space="preserve">自身或友方获得30%火行伤害减免，持续120秒。一次性符箓，使用后消耗。</t>
        </is>
      </c>
      <c r="Z6049" t="s">
        <v>6530</v>
      </c>
      <c r="AA6049" t="s">
        <v>373</v>
      </c>
      <c r="AB6049" s="16">
        <v>12221011</v>
      </c>
      <c r="AC6049" t="s">
        <v>6497</v>
      </c>
      <c r="AD6049">
        <v>40003</v>
      </c>
      <c r="AF6049">
        <v>70003</v>
      </c>
      <c r="AH6049">
        <v>562500</v>
      </c>
      <c r="AI6049" s="16" t="s">
        <v>6493</v>
      </c>
      <c r="AJ6049" s="16" t="s">
        <v>6493</v>
      </c>
      <c r="AK6049" s="16" t="s">
        <v>354</v>
      </c>
    </row>
    <row r="6050" spans="2:37">
      <c r="B6050" s="16" t="n">
        <f>10000000+INDEX(编号表!$B:$B,MATCH(F6050,编号表!$A:$A,0))*100000+INDEX(编号表!$F:$F,MATCH(D6050,编号表!$E:$E,0))*1000+INDEX(编号表!$D:$D,MATCH(E6050,编号表!$C:$C,0))*10000+G6050</f>
        <v>12273012</v>
      </c>
      <c r="C6050" s="16" t="inlineStr">
        <is>
          <t xml:space="preserve">御寒符</t>
        </is>
      </c>
      <c r="D6050" s="16" t="s">
        <v>105</v>
      </c>
      <c r="E6050" s="16" t="s">
        <v>354</v>
      </c>
      <c r="F6050" s="16" t="s">
        <v>6493</v>
      </c>
      <c r="G6050" s="16">
        <v>12</v>
      </c>
      <c r="I6050">
        <v>60</v>
      </c>
      <c r="J6050" t="str">
        <f t="shared" si="97"/>
        <v>大类_玄品合体符箓</v>
      </c>
      <c r="K6050" t="s">
        <v>337</v>
      </c>
      <c r="L6050">
        <v>1</v>
      </c>
      <c r="M6050" s="16" t="s">
        <v>6493</v>
      </c>
      <c r="O6050">
        <v>0</v>
      </c>
      <c r="P6050" t="b">
        <v>1</v>
      </c>
      <c r="Q6050"/>
      <c r="R6050" t="b">
        <v>0</v>
      </c>
      <c r="S6050">
        <v>1</v>
      </c>
      <c r="T6050" t="s">
        <v>91</v>
      </c>
      <c r="U6050">
        <v>999</v>
      </c>
      <c r="V6050" s="16" t="s">
        <v>6494</v>
      </c>
      <c r="W6050" s="16">
        <v>11650018</v>
      </c>
      <c r="Y6050" t="inlineStr">
        <is>
          <t xml:space="preserve">自身或友方获得30%水行伤害减免，持续120秒。一次性符箓，使用后消耗。</t>
        </is>
      </c>
      <c r="Z6050" t="s">
        <v>6533</v>
      </c>
      <c r="AA6050" t="s">
        <v>373</v>
      </c>
      <c r="AB6050" s="16">
        <v>12221012</v>
      </c>
      <c r="AC6050" t="s">
        <v>6497</v>
      </c>
      <c r="AD6050">
        <v>40003</v>
      </c>
      <c r="AF6050">
        <v>70003</v>
      </c>
      <c r="AH6050">
        <v>562500</v>
      </c>
      <c r="AI6050" s="16" t="s">
        <v>6493</v>
      </c>
      <c r="AJ6050" s="16" t="s">
        <v>6493</v>
      </c>
      <c r="AK6050" s="16" t="s">
        <v>354</v>
      </c>
    </row>
    <row r="6051" spans="2:37">
      <c r="B6051" s="16" t="n">
        <f>10000000+INDEX(编号表!$B:$B,MATCH(F6051,编号表!$A:$A,0))*100000+INDEX(编号表!$F:$F,MATCH(D6051,编号表!$E:$E,0))*1000+INDEX(编号表!$D:$D,MATCH(E6051,编号表!$C:$C,0))*10000+G6051</f>
        <v>12273013</v>
      </c>
      <c r="C6051" s="16" t="inlineStr">
        <is>
          <t xml:space="preserve">镇魂符</t>
        </is>
      </c>
      <c r="D6051" s="16" t="s">
        <v>105</v>
      </c>
      <c r="E6051" s="16" t="s">
        <v>354</v>
      </c>
      <c r="F6051" s="16" t="s">
        <v>6493</v>
      </c>
      <c r="G6051" s="16">
        <v>13</v>
      </c>
      <c r="I6051">
        <v>60</v>
      </c>
      <c r="J6051" t="str">
        <f t="shared" si="97"/>
        <v>大类_玄品合体符箓</v>
      </c>
      <c r="K6051" t="s">
        <v>337</v>
      </c>
      <c r="L6051">
        <v>1</v>
      </c>
      <c r="M6051" s="16" t="s">
        <v>6493</v>
      </c>
      <c r="O6051">
        <v>0</v>
      </c>
      <c r="P6051" t="b">
        <v>1</v>
      </c>
      <c r="Q6051"/>
      <c r="R6051" t="b">
        <v>0</v>
      </c>
      <c r="S6051">
        <v>1</v>
      </c>
      <c r="T6051" t="s">
        <v>91</v>
      </c>
      <c r="U6051">
        <v>999</v>
      </c>
      <c r="V6051" s="16" t="s">
        <v>6494</v>
      </c>
      <c r="W6051" s="16">
        <v>11660018</v>
      </c>
      <c r="Y6051" t="inlineStr">
        <is>
          <t xml:space="preserve">自身或友方获得37.5%神识伤害减免，持续120秒。一次性符箓，使用后消耗。</t>
        </is>
      </c>
      <c r="Z6051" t="s">
        <v>6536</v>
      </c>
      <c r="AA6051" t="s">
        <v>373</v>
      </c>
      <c r="AB6051" s="16">
        <v>12221013</v>
      </c>
      <c r="AC6051" t="s">
        <v>6497</v>
      </c>
      <c r="AD6051">
        <v>40003</v>
      </c>
      <c r="AF6051">
        <v>70003</v>
      </c>
      <c r="AH6051">
        <v>562500</v>
      </c>
      <c r="AI6051" s="16" t="s">
        <v>6493</v>
      </c>
      <c r="AJ6051" s="16" t="s">
        <v>6493</v>
      </c>
      <c r="AK6051" s="16" t="s">
        <v>354</v>
      </c>
    </row>
    <row r="6052" spans="2:37">
      <c r="B6052" s="16" t="n">
        <f>10000000+INDEX(编号表!$B:$B,MATCH(F6052,编号表!$A:$A,0))*100000+INDEX(编号表!$F:$F,MATCH(D6052,编号表!$E:$E,0))*1000+INDEX(编号表!$D:$D,MATCH(E6052,编号表!$C:$C,0))*10000+G6052</f>
        <v>12273014</v>
      </c>
      <c r="C6052" s="16" t="inlineStr">
        <is>
          <t xml:space="preserve">定身符</t>
        </is>
      </c>
      <c r="D6052" s="16" t="s">
        <v>105</v>
      </c>
      <c r="E6052" s="16" t="s">
        <v>354</v>
      </c>
      <c r="F6052" s="16" t="s">
        <v>6493</v>
      </c>
      <c r="G6052" s="16">
        <v>14</v>
      </c>
      <c r="I6052">
        <v>60</v>
      </c>
      <c r="J6052" t="str">
        <f t="shared" si="97"/>
        <v>大类_玄品合体符箓</v>
      </c>
      <c r="K6052" t="s">
        <v>337</v>
      </c>
      <c r="L6052">
        <v>1</v>
      </c>
      <c r="M6052" s="16" t="s">
        <v>6493</v>
      </c>
      <c r="O6052">
        <v>0</v>
      </c>
      <c r="P6052" t="b">
        <v>1</v>
      </c>
      <c r="Q6052"/>
      <c r="R6052" t="b">
        <v>0</v>
      </c>
      <c r="S6052">
        <v>1</v>
      </c>
      <c r="T6052" t="s">
        <v>91</v>
      </c>
      <c r="U6052">
        <v>999</v>
      </c>
      <c r="V6052" s="16" t="s">
        <v>6494</v>
      </c>
      <c r="W6052" s="16">
        <v>11670018</v>
      </c>
      <c r="Y6052" t="inlineStr">
        <is>
          <t xml:space="preserve">使一个敌人定身2秒，不能移动，仍可普攻、施法。一次性符箓，使用后消耗。</t>
        </is>
      </c>
      <c r="Z6052" t="s">
        <v>6539</v>
      </c>
      <c r="AA6052" t="s">
        <v>373</v>
      </c>
      <c r="AB6052" s="16">
        <v>12221014</v>
      </c>
      <c r="AC6052" t="s">
        <v>6497</v>
      </c>
      <c r="AD6052">
        <v>40003</v>
      </c>
      <c r="AF6052">
        <v>70003</v>
      </c>
      <c r="AH6052">
        <v>562500</v>
      </c>
      <c r="AI6052" s="16" t="s">
        <v>6493</v>
      </c>
      <c r="AJ6052" s="16" t="s">
        <v>6493</v>
      </c>
      <c r="AK6052" s="16" t="s">
        <v>354</v>
      </c>
    </row>
    <row r="6053" spans="2:37">
      <c r="B6053" s="16" t="n">
        <f>10000000+INDEX(编号表!$B:$B,MATCH(F6053,编号表!$A:$A,0))*100000+INDEX(编号表!$F:$F,MATCH(D6053,编号表!$E:$E,0))*1000+INDEX(编号表!$D:$D,MATCH(E6053,编号表!$C:$C,0))*10000+G6053</f>
        <v>12273015</v>
      </c>
      <c r="C6053" s="16" t="inlineStr">
        <is>
          <t xml:space="preserve">缚藤符</t>
        </is>
      </c>
      <c r="D6053" s="16" t="s">
        <v>105</v>
      </c>
      <c r="E6053" s="16" t="s">
        <v>354</v>
      </c>
      <c r="F6053" s="16" t="s">
        <v>6493</v>
      </c>
      <c r="G6053" s="16">
        <v>15</v>
      </c>
      <c r="I6053">
        <v>60</v>
      </c>
      <c r="J6053" t="str">
        <f t="shared" si="97"/>
        <v>大类_玄品合体符箓</v>
      </c>
      <c r="K6053" t="s">
        <v>337</v>
      </c>
      <c r="L6053">
        <v>1</v>
      </c>
      <c r="M6053" s="16" t="s">
        <v>6493</v>
      </c>
      <c r="O6053">
        <v>0</v>
      </c>
      <c r="P6053" t="b">
        <v>1</v>
      </c>
      <c r="Q6053"/>
      <c r="R6053" t="b">
        <v>0</v>
      </c>
      <c r="S6053">
        <v>1</v>
      </c>
      <c r="T6053" t="s">
        <v>91</v>
      </c>
      <c r="U6053">
        <v>999</v>
      </c>
      <c r="V6053" s="16" t="s">
        <v>6494</v>
      </c>
      <c r="W6053" s="16">
        <v>11680018</v>
      </c>
      <c r="Y6053" t="inlineStr">
        <is>
          <t xml:space="preserve">使小范围敌人定身2秒，不能移动，仍可普攻、施法。一次性符箓，使用后消耗。</t>
        </is>
      </c>
      <c r="Z6053" t="s">
        <v>6542</v>
      </c>
      <c r="AA6053" t="s">
        <v>373</v>
      </c>
      <c r="AB6053" s="16">
        <v>12221015</v>
      </c>
      <c r="AC6053" t="s">
        <v>6497</v>
      </c>
      <c r="AD6053">
        <v>40003</v>
      </c>
      <c r="AF6053">
        <v>70003</v>
      </c>
      <c r="AH6053">
        <v>562500</v>
      </c>
      <c r="AI6053" s="16" t="s">
        <v>6493</v>
      </c>
      <c r="AJ6053" s="16" t="s">
        <v>6493</v>
      </c>
      <c r="AK6053" s="16" t="s">
        <v>354</v>
      </c>
    </row>
    <row r="6054" spans="2:37">
      <c r="B6054" s="16" t="n">
        <f>10000000+INDEX(编号表!$B:$B,MATCH(F6054,编号表!$A:$A,0))*100000+INDEX(编号表!$F:$F,MATCH(D6054,编号表!$E:$E,0))*1000+INDEX(编号表!$D:$D,MATCH(E6054,编号表!$C:$C,0))*10000+G6054</f>
        <v>12273016</v>
      </c>
      <c r="C6054" s="16" t="inlineStr">
        <is>
          <t xml:space="preserve">流沙符</t>
        </is>
      </c>
      <c r="D6054" s="16" t="s">
        <v>105</v>
      </c>
      <c r="E6054" s="16" t="s">
        <v>354</v>
      </c>
      <c r="F6054" s="16" t="s">
        <v>6493</v>
      </c>
      <c r="G6054" s="16">
        <v>16</v>
      </c>
      <c r="I6054">
        <v>60</v>
      </c>
      <c r="J6054" t="str">
        <f t="shared" si="97"/>
        <v>大类_玄品合体符箓</v>
      </c>
      <c r="K6054" t="s">
        <v>337</v>
      </c>
      <c r="L6054">
        <v>1</v>
      </c>
      <c r="M6054" s="16" t="s">
        <v>6493</v>
      </c>
      <c r="O6054">
        <v>0</v>
      </c>
      <c r="P6054" t="b">
        <v>1</v>
      </c>
      <c r="Q6054"/>
      <c r="R6054" t="b">
        <v>0</v>
      </c>
      <c r="S6054">
        <v>1</v>
      </c>
      <c r="T6054" t="s">
        <v>91</v>
      </c>
      <c r="U6054">
        <v>999</v>
      </c>
      <c r="V6054" s="16" t="s">
        <v>6494</v>
      </c>
      <c r="W6054" s="16">
        <v>11690018</v>
      </c>
      <c r="Y6054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6054" t="s">
        <v>6545</v>
      </c>
      <c r="AA6054" t="s">
        <v>373</v>
      </c>
      <c r="AB6054" s="16">
        <v>12221016</v>
      </c>
      <c r="AC6054" t="s">
        <v>6497</v>
      </c>
      <c r="AD6054">
        <v>40003</v>
      </c>
      <c r="AF6054">
        <v>70003</v>
      </c>
      <c r="AH6054">
        <v>562500</v>
      </c>
      <c r="AI6054" s="16" t="s">
        <v>6493</v>
      </c>
      <c r="AJ6054" s="16" t="s">
        <v>6493</v>
      </c>
      <c r="AK6054" s="16" t="s">
        <v>354</v>
      </c>
    </row>
    <row r="6055" spans="2:37">
      <c r="B6055" s="16" t="n">
        <f>10000000+INDEX(编号表!$B:$B,MATCH(F6055,编号表!$A:$A,0))*100000+INDEX(编号表!$F:$F,MATCH(D6055,编号表!$E:$E,0))*1000+INDEX(编号表!$D:$D,MATCH(E6055,编号表!$C:$C,0))*10000+G6055</f>
        <v>12273017</v>
      </c>
      <c r="C6055" s="16" t="inlineStr">
        <is>
          <t xml:space="preserve">封窍符</t>
        </is>
      </c>
      <c r="D6055" s="16" t="s">
        <v>105</v>
      </c>
      <c r="E6055" s="16" t="s">
        <v>354</v>
      </c>
      <c r="F6055" s="16" t="s">
        <v>6493</v>
      </c>
      <c r="G6055" s="16">
        <v>17</v>
      </c>
      <c r="I6055">
        <v>60</v>
      </c>
      <c r="J6055" t="str">
        <f t="shared" si="97"/>
        <v>大类_玄品合体符箓</v>
      </c>
      <c r="K6055" t="s">
        <v>337</v>
      </c>
      <c r="L6055">
        <v>1</v>
      </c>
      <c r="M6055" s="16" t="s">
        <v>6493</v>
      </c>
      <c r="O6055">
        <v>0</v>
      </c>
      <c r="P6055" t="b">
        <v>1</v>
      </c>
      <c r="Q6055"/>
      <c r="R6055" t="b">
        <v>0</v>
      </c>
      <c r="S6055">
        <v>1</v>
      </c>
      <c r="T6055" t="s">
        <v>91</v>
      </c>
      <c r="U6055">
        <v>999</v>
      </c>
      <c r="V6055" s="16" t="s">
        <v>6494</v>
      </c>
      <c r="W6055" s="16">
        <v>11700018</v>
      </c>
      <c r="Y6055" t="inlineStr">
        <is>
          <t xml:space="preserve">使一个敌人沉默2秒，仍可移动、普攻。一次性符箓，使用后消耗。</t>
        </is>
      </c>
      <c r="Z6055" t="s">
        <v>6548</v>
      </c>
      <c r="AA6055" t="s">
        <v>373</v>
      </c>
      <c r="AB6055" s="16">
        <v>12221017</v>
      </c>
      <c r="AC6055" t="s">
        <v>6497</v>
      </c>
      <c r="AD6055">
        <v>40003</v>
      </c>
      <c r="AF6055">
        <v>70003</v>
      </c>
      <c r="AH6055">
        <v>562500</v>
      </c>
      <c r="AI6055" s="16" t="s">
        <v>6493</v>
      </c>
      <c r="AJ6055" s="16" t="s">
        <v>6493</v>
      </c>
      <c r="AK6055" s="16" t="s">
        <v>354</v>
      </c>
    </row>
    <row r="6056" spans="2:37">
      <c r="B6056" s="16" t="n">
        <f>10000000+INDEX(编号表!$B:$B,MATCH(F6056,编号表!$A:$A,0))*100000+INDEX(编号表!$F:$F,MATCH(D6056,编号表!$E:$E,0))*1000+INDEX(编号表!$D:$D,MATCH(E6056,编号表!$C:$C,0))*10000+G6056</f>
        <v>12273018</v>
      </c>
      <c r="C6056" s="16" t="inlineStr">
        <is>
          <t xml:space="preserve">巨力符</t>
        </is>
      </c>
      <c r="D6056" s="16" t="s">
        <v>105</v>
      </c>
      <c r="E6056" s="16" t="s">
        <v>354</v>
      </c>
      <c r="F6056" s="16" t="s">
        <v>6493</v>
      </c>
      <c r="G6056" s="16">
        <v>18</v>
      </c>
      <c r="I6056">
        <v>60</v>
      </c>
      <c r="J6056" t="str">
        <f t="shared" si="97"/>
        <v>大类_玄品合体符箓</v>
      </c>
      <c r="K6056" t="s">
        <v>337</v>
      </c>
      <c r="L6056">
        <v>1</v>
      </c>
      <c r="M6056" s="16" t="s">
        <v>6493</v>
      </c>
      <c r="O6056">
        <v>0</v>
      </c>
      <c r="P6056" t="b">
        <v>1</v>
      </c>
      <c r="Q6056"/>
      <c r="R6056" t="b">
        <v>0</v>
      </c>
      <c r="S6056">
        <v>1</v>
      </c>
      <c r="T6056" t="s">
        <v>91</v>
      </c>
      <c r="U6056">
        <v>999</v>
      </c>
      <c r="V6056" s="16" t="s">
        <v>6494</v>
      </c>
      <c r="W6056" s="16">
        <v>11710018</v>
      </c>
      <c r="Y6056" t="inlineStr">
        <is>
          <t xml:space="preserve">提高自身或友方攻击上下限各15%，持续120秒。一次性符箓，使用后消耗。</t>
        </is>
      </c>
      <c r="Z6056" t="s">
        <v>6551</v>
      </c>
      <c r="AA6056" t="s">
        <v>373</v>
      </c>
      <c r="AB6056" s="16">
        <v>12221018</v>
      </c>
      <c r="AC6056" t="s">
        <v>6497</v>
      </c>
      <c r="AD6056">
        <v>40003</v>
      </c>
      <c r="AF6056">
        <v>70003</v>
      </c>
      <c r="AH6056">
        <v>562500</v>
      </c>
      <c r="AI6056" s="16" t="s">
        <v>6493</v>
      </c>
      <c r="AJ6056" s="16" t="s">
        <v>6493</v>
      </c>
      <c r="AK6056" s="16" t="s">
        <v>354</v>
      </c>
    </row>
    <row r="6057" spans="2:37">
      <c r="B6057" s="16" t="n">
        <f>10000000+INDEX(编号表!$B:$B,MATCH(F6057,编号表!$A:$A,0))*100000+INDEX(编号表!$F:$F,MATCH(D6057,编号表!$E:$E,0))*1000+INDEX(编号表!$D:$D,MATCH(E6057,编号表!$C:$C,0))*10000+G6057</f>
        <v>12273019</v>
      </c>
      <c r="C6057" s="16" t="inlineStr">
        <is>
          <t xml:space="preserve">锐锋符</t>
        </is>
      </c>
      <c r="D6057" s="16" t="s">
        <v>105</v>
      </c>
      <c r="E6057" s="16" t="s">
        <v>354</v>
      </c>
      <c r="F6057" s="16" t="s">
        <v>6493</v>
      </c>
      <c r="G6057" s="16">
        <v>19</v>
      </c>
      <c r="I6057">
        <v>60</v>
      </c>
      <c r="J6057" t="str">
        <f t="shared" si="97"/>
        <v>大类_玄品合体符箓</v>
      </c>
      <c r="K6057" t="s">
        <v>337</v>
      </c>
      <c r="L6057">
        <v>1</v>
      </c>
      <c r="M6057" s="16" t="s">
        <v>6493</v>
      </c>
      <c r="O6057">
        <v>0</v>
      </c>
      <c r="P6057" t="b">
        <v>1</v>
      </c>
      <c r="Q6057"/>
      <c r="R6057" t="b">
        <v>0</v>
      </c>
      <c r="S6057">
        <v>1</v>
      </c>
      <c r="T6057" t="s">
        <v>91</v>
      </c>
      <c r="U6057">
        <v>999</v>
      </c>
      <c r="V6057" s="16" t="s">
        <v>6494</v>
      </c>
      <c r="W6057" s="16">
        <v>11720018</v>
      </c>
      <c r="Y6057" t="inlineStr">
        <is>
          <t xml:space="preserve">自身获得22.5%无视物理防御，持续120秒。一次性符箓，使用后消耗。</t>
        </is>
      </c>
      <c r="Z6057" t="s">
        <v>6554</v>
      </c>
      <c r="AA6057" t="s">
        <v>373</v>
      </c>
      <c r="AB6057" s="16">
        <v>12221019</v>
      </c>
      <c r="AC6057" t="s">
        <v>6497</v>
      </c>
      <c r="AD6057">
        <v>40003</v>
      </c>
      <c r="AF6057">
        <v>70003</v>
      </c>
      <c r="AH6057">
        <v>562500</v>
      </c>
      <c r="AI6057" s="16" t="s">
        <v>6493</v>
      </c>
      <c r="AJ6057" s="16" t="s">
        <v>6493</v>
      </c>
      <c r="AK6057" s="16" t="s">
        <v>354</v>
      </c>
    </row>
    <row r="6058" spans="2:37">
      <c r="B6058" s="16" t="n">
        <f>10000000+INDEX(编号表!$B:$B,MATCH(F6058,编号表!$A:$A,0))*100000+INDEX(编号表!$F:$F,MATCH(D6058,编号表!$E:$E,0))*1000+INDEX(编号表!$D:$D,MATCH(E6058,编号表!$C:$C,0))*10000+G6058</f>
        <v>12273020</v>
      </c>
      <c r="C6058" s="16" t="inlineStr">
        <is>
          <t xml:space="preserve">凝神符</t>
        </is>
      </c>
      <c r="D6058" s="16" t="s">
        <v>105</v>
      </c>
      <c r="E6058" s="16" t="s">
        <v>354</v>
      </c>
      <c r="F6058" s="16" t="s">
        <v>6493</v>
      </c>
      <c r="G6058" s="16">
        <v>20</v>
      </c>
      <c r="I6058">
        <v>60</v>
      </c>
      <c r="J6058" t="str">
        <f t="shared" si="97"/>
        <v>大类_玄品合体符箓</v>
      </c>
      <c r="K6058" t="s">
        <v>337</v>
      </c>
      <c r="L6058">
        <v>1</v>
      </c>
      <c r="M6058" s="16" t="s">
        <v>6493</v>
      </c>
      <c r="O6058">
        <v>0</v>
      </c>
      <c r="P6058" t="b">
        <v>1</v>
      </c>
      <c r="Q6058"/>
      <c r="R6058" t="b">
        <v>0</v>
      </c>
      <c r="S6058">
        <v>1</v>
      </c>
      <c r="T6058" t="s">
        <v>91</v>
      </c>
      <c r="U6058">
        <v>999</v>
      </c>
      <c r="V6058" s="16" t="s">
        <v>6494</v>
      </c>
      <c r="W6058" s="16">
        <v>11730018</v>
      </c>
      <c r="Y6058" t="inlineStr">
        <is>
          <t xml:space="preserve">提高自身或友方命中12个百分点，持续120秒。一次性符箓，使用后消耗。</t>
        </is>
      </c>
      <c r="Z6058" t="s">
        <v>6557</v>
      </c>
      <c r="AA6058" t="s">
        <v>373</v>
      </c>
      <c r="AB6058" s="16">
        <v>12221020</v>
      </c>
      <c r="AC6058" t="s">
        <v>6497</v>
      </c>
      <c r="AD6058">
        <v>40003</v>
      </c>
      <c r="AF6058">
        <v>70003</v>
      </c>
      <c r="AH6058">
        <v>562500</v>
      </c>
      <c r="AI6058" s="16" t="s">
        <v>6493</v>
      </c>
      <c r="AJ6058" s="16" t="s">
        <v>6493</v>
      </c>
      <c r="AK6058" s="16" t="s">
        <v>354</v>
      </c>
    </row>
    <row r="6059" spans="2:37">
      <c r="B6059" s="16" t="n">
        <f>10000000+INDEX(编号表!$B:$B,MATCH(F6059,编号表!$A:$A,0))*100000+INDEX(编号表!$F:$F,MATCH(D6059,编号表!$E:$E,0))*1000+INDEX(编号表!$D:$D,MATCH(E6059,编号表!$C:$C,0))*10000+G6059</f>
        <v>12273021</v>
      </c>
      <c r="C6059" s="16" t="inlineStr">
        <is>
          <t xml:space="preserve">激元符</t>
        </is>
      </c>
      <c r="D6059" s="16" t="s">
        <v>105</v>
      </c>
      <c r="E6059" s="16" t="s">
        <v>354</v>
      </c>
      <c r="F6059" s="16" t="s">
        <v>6493</v>
      </c>
      <c r="G6059" s="16">
        <v>21</v>
      </c>
      <c r="I6059">
        <v>60</v>
      </c>
      <c r="J6059" t="str">
        <f t="shared" si="97"/>
        <v>大类_玄品合体符箓</v>
      </c>
      <c r="K6059" t="s">
        <v>337</v>
      </c>
      <c r="L6059">
        <v>1</v>
      </c>
      <c r="M6059" s="16" t="s">
        <v>6493</v>
      </c>
      <c r="O6059">
        <v>0</v>
      </c>
      <c r="P6059" t="b">
        <v>1</v>
      </c>
      <c r="Q6059"/>
      <c r="R6059" t="b">
        <v>0</v>
      </c>
      <c r="S6059">
        <v>1</v>
      </c>
      <c r="T6059" t="s">
        <v>91</v>
      </c>
      <c r="U6059">
        <v>999</v>
      </c>
      <c r="V6059" s="16" t="s">
        <v>6494</v>
      </c>
      <c r="W6059" s="16">
        <v>11740018</v>
      </c>
      <c r="Y6059" t="inlineStr">
        <is>
          <t xml:space="preserve">自身获得22.5%无视法术防御，持续120秒。一次性符箓，使用后消耗。</t>
        </is>
      </c>
      <c r="Z6059" t="inlineStr">
        <is>
          <t xml:space="preserve">|cFFAAAABB灵机凝于一线，破去护体术障。|r</t>
        </is>
      </c>
      <c r="AA6059" t="s">
        <v>373</v>
      </c>
      <c r="AB6059" s="16">
        <v>12221021</v>
      </c>
      <c r="AC6059" t="s">
        <v>6497</v>
      </c>
      <c r="AD6059">
        <v>40003</v>
      </c>
      <c r="AF6059">
        <v>70003</v>
      </c>
      <c r="AH6059">
        <v>562500</v>
      </c>
      <c r="AI6059" s="16" t="s">
        <v>6493</v>
      </c>
      <c r="AJ6059" s="16" t="s">
        <v>6493</v>
      </c>
      <c r="AK6059" s="16" t="s">
        <v>354</v>
      </c>
    </row>
    <row r="6060" spans="2:37">
      <c r="B6060" s="16" t="n">
        <f>10000000+INDEX(编号表!$B:$B,MATCH(F6060,编号表!$A:$A,0))*100000+INDEX(编号表!$F:$F,MATCH(D6060,编号表!$E:$E,0))*1000+INDEX(编号表!$D:$D,MATCH(E6060,编号表!$C:$C,0))*10000+G6060</f>
        <v>12273022</v>
      </c>
      <c r="C6060" s="16" t="inlineStr">
        <is>
          <t xml:space="preserve">回春符</t>
        </is>
      </c>
      <c r="D6060" s="16" t="s">
        <v>105</v>
      </c>
      <c r="E6060" s="16" t="s">
        <v>354</v>
      </c>
      <c r="F6060" s="16" t="s">
        <v>6493</v>
      </c>
      <c r="G6060" s="16">
        <v>22</v>
      </c>
      <c r="I6060">
        <v>60</v>
      </c>
      <c r="J6060" t="str">
        <f t="shared" si="97"/>
        <v>大类_玄品合体符箓</v>
      </c>
      <c r="K6060" t="s">
        <v>337</v>
      </c>
      <c r="L6060">
        <v>1</v>
      </c>
      <c r="M6060" s="16" t="s">
        <v>6493</v>
      </c>
      <c r="O6060">
        <v>0</v>
      </c>
      <c r="P6060" t="b">
        <v>1</v>
      </c>
      <c r="Q6060"/>
      <c r="R6060" t="b">
        <v>0</v>
      </c>
      <c r="S6060">
        <v>1</v>
      </c>
      <c r="T6060" t="s">
        <v>91</v>
      </c>
      <c r="U6060">
        <v>999</v>
      </c>
      <c r="V6060" s="16" t="s">
        <v>6494</v>
      </c>
      <c r="W6060" s="16">
        <v>11750018</v>
      </c>
      <c r="Y6060" t="inlineStr">
        <is>
          <t xml:space="preserve">自身或友方每秒恢复210000点生命，持续120秒。一次性符箓，使用后消耗。</t>
        </is>
      </c>
      <c r="Z6060" t="s">
        <v>6563</v>
      </c>
      <c r="AA6060" t="s">
        <v>373</v>
      </c>
      <c r="AB6060" s="16">
        <v>12221022</v>
      </c>
      <c r="AC6060" t="s">
        <v>6497</v>
      </c>
      <c r="AD6060">
        <v>40003</v>
      </c>
      <c r="AF6060">
        <v>70003</v>
      </c>
      <c r="AH6060">
        <v>562500</v>
      </c>
      <c r="AI6060" s="16" t="s">
        <v>6493</v>
      </c>
      <c r="AJ6060" s="16" t="s">
        <v>6493</v>
      </c>
      <c r="AK6060" s="16" t="s">
        <v>354</v>
      </c>
    </row>
    <row r="6061" spans="2:37">
      <c r="B6061" s="16" t="n">
        <f>10000000+INDEX(编号表!$B:$B,MATCH(F6061,编号表!$A:$A,0))*100000+INDEX(编号表!$F:$F,MATCH(D6061,编号表!$E:$E,0))*1000+INDEX(编号表!$D:$D,MATCH(E6061,编号表!$C:$C,0))*10000+G6061</f>
        <v>12273023</v>
      </c>
      <c r="C6061" s="16" t="inlineStr">
        <is>
          <t xml:space="preserve">回气符</t>
        </is>
      </c>
      <c r="D6061" s="16" t="s">
        <v>105</v>
      </c>
      <c r="E6061" s="16" t="s">
        <v>354</v>
      </c>
      <c r="F6061" s="16" t="s">
        <v>6493</v>
      </c>
      <c r="G6061" s="16">
        <v>23</v>
      </c>
      <c r="I6061">
        <v>60</v>
      </c>
      <c r="J6061" t="str">
        <f t="shared" si="97"/>
        <v>大类_玄品合体符箓</v>
      </c>
      <c r="K6061" t="s">
        <v>337</v>
      </c>
      <c r="L6061">
        <v>1</v>
      </c>
      <c r="M6061" s="16" t="s">
        <v>6493</v>
      </c>
      <c r="O6061">
        <v>0</v>
      </c>
      <c r="P6061" t="b">
        <v>1</v>
      </c>
      <c r="Q6061"/>
      <c r="R6061" t="b">
        <v>0</v>
      </c>
      <c r="S6061">
        <v>1</v>
      </c>
      <c r="T6061" t="s">
        <v>91</v>
      </c>
      <c r="U6061">
        <v>999</v>
      </c>
      <c r="V6061" s="16" t="s">
        <v>6494</v>
      </c>
      <c r="W6061" s="16">
        <v>11760018</v>
      </c>
      <c r="Y6061" t="inlineStr">
        <is>
          <t xml:space="preserve">自身或友方每秒恢复42000点灵力，持续120秒。一次性符箓，使用后消耗。</t>
        </is>
      </c>
      <c r="Z6061" t="s">
        <v>6566</v>
      </c>
      <c r="AA6061" t="s">
        <v>373</v>
      </c>
      <c r="AB6061" s="16">
        <v>12221023</v>
      </c>
      <c r="AC6061" t="s">
        <v>6497</v>
      </c>
      <c r="AD6061">
        <v>40003</v>
      </c>
      <c r="AF6061">
        <v>70003</v>
      </c>
      <c r="AH6061">
        <v>562500</v>
      </c>
      <c r="AI6061" s="16" t="s">
        <v>6493</v>
      </c>
      <c r="AJ6061" s="16" t="s">
        <v>6493</v>
      </c>
      <c r="AK6061" s="16" t="s">
        <v>354</v>
      </c>
    </row>
    <row r="6062" spans="2:37">
      <c r="B6062" s="16" t="n">
        <f>10000000+INDEX(编号表!$B:$B,MATCH(F6062,编号表!$A:$A,0))*100000+INDEX(编号表!$F:$F,MATCH(D6062,编号表!$E:$E,0))*1000+INDEX(编号表!$D:$D,MATCH(E6062,编号表!$C:$C,0))*10000+G6062</f>
        <v>12273024</v>
      </c>
      <c r="C6062" s="16" t="inlineStr">
        <is>
          <t xml:space="preserve">清心符</t>
        </is>
      </c>
      <c r="D6062" s="16" t="s">
        <v>105</v>
      </c>
      <c r="E6062" s="16" t="s">
        <v>354</v>
      </c>
      <c r="F6062" s="16" t="s">
        <v>6493</v>
      </c>
      <c r="G6062" s="16">
        <v>24</v>
      </c>
      <c r="I6062">
        <v>60</v>
      </c>
      <c r="J6062" t="str">
        <f t="shared" si="97"/>
        <v>大类_玄品合体符箓</v>
      </c>
      <c r="K6062" t="s">
        <v>337</v>
      </c>
      <c r="L6062">
        <v>1</v>
      </c>
      <c r="M6062" s="16" t="s">
        <v>6493</v>
      </c>
      <c r="O6062">
        <v>0</v>
      </c>
      <c r="P6062" t="b">
        <v>1</v>
      </c>
      <c r="Q6062"/>
      <c r="R6062" t="b">
        <v>0</v>
      </c>
      <c r="S6062">
        <v>1</v>
      </c>
      <c r="T6062" t="s">
        <v>91</v>
      </c>
      <c r="U6062">
        <v>999</v>
      </c>
      <c r="V6062" s="16" t="s">
        <v>6494</v>
      </c>
      <c r="W6062" s="16">
        <v>11770018</v>
      </c>
      <c r="Y6062" t="inlineStr">
        <is>
          <t xml:space="preserve">以75%概率净化自身或友方全部可被普通驱散移除的减益状态。仅判定一次。一次性符箓，使用后消耗。</t>
        </is>
      </c>
      <c r="Z6062" t="s">
        <v>6569</v>
      </c>
      <c r="AA6062" t="s">
        <v>373</v>
      </c>
      <c r="AB6062" s="16">
        <v>12221024</v>
      </c>
      <c r="AC6062" t="s">
        <v>6497</v>
      </c>
      <c r="AD6062">
        <v>40003</v>
      </c>
      <c r="AF6062">
        <v>70003</v>
      </c>
      <c r="AH6062">
        <v>562500</v>
      </c>
      <c r="AI6062" s="16" t="s">
        <v>6493</v>
      </c>
      <c r="AJ6062" s="16" t="s">
        <v>6493</v>
      </c>
      <c r="AK6062" s="16" t="s">
        <v>354</v>
      </c>
    </row>
    <row r="6063" spans="2:37">
      <c r="B6063" s="16" t="n">
        <f>10000000+INDEX(编号表!$B:$B,MATCH(F6063,编号表!$A:$A,0))*100000+INDEX(编号表!$F:$F,MATCH(D6063,编号表!$E:$E,0))*1000+INDEX(编号表!$D:$D,MATCH(E6063,编号表!$C:$C,0))*10000+G6063</f>
        <v>12273025</v>
      </c>
      <c r="C6063" s="16" t="inlineStr">
        <is>
          <t xml:space="preserve">辟瘴符</t>
        </is>
      </c>
      <c r="D6063" s="16" t="s">
        <v>105</v>
      </c>
      <c r="E6063" s="16" t="s">
        <v>354</v>
      </c>
      <c r="F6063" s="16" t="s">
        <v>6493</v>
      </c>
      <c r="G6063" s="16">
        <v>25</v>
      </c>
      <c r="I6063">
        <v>60</v>
      </c>
      <c r="J6063" t="str">
        <f t="shared" si="97"/>
        <v>大类_玄品合体符箓</v>
      </c>
      <c r="K6063" t="s">
        <v>337</v>
      </c>
      <c r="L6063">
        <v>1</v>
      </c>
      <c r="M6063" s="16" t="s">
        <v>6493</v>
      </c>
      <c r="O6063">
        <v>0</v>
      </c>
      <c r="P6063" t="b">
        <v>1</v>
      </c>
      <c r="Q6063"/>
      <c r="R6063" t="b">
        <v>0</v>
      </c>
      <c r="S6063">
        <v>1</v>
      </c>
      <c r="T6063" t="s">
        <v>91</v>
      </c>
      <c r="U6063">
        <v>999</v>
      </c>
      <c r="V6063" s="16" t="s">
        <v>6494</v>
      </c>
      <c r="W6063" s="16">
        <v>11780018</v>
      </c>
      <c r="Y6063" t="inlineStr">
        <is>
          <t xml:space="preserve">自身或友方获得20%毒伤减免，持续120秒。一次性符箓，使用后消耗。</t>
        </is>
      </c>
      <c r="Z6063" t="s">
        <v>6572</v>
      </c>
      <c r="AA6063" t="s">
        <v>373</v>
      </c>
      <c r="AB6063" s="16">
        <v>12221025</v>
      </c>
      <c r="AC6063" t="s">
        <v>6497</v>
      </c>
      <c r="AD6063">
        <v>40003</v>
      </c>
      <c r="AF6063">
        <v>70003</v>
      </c>
      <c r="AH6063">
        <v>562500</v>
      </c>
      <c r="AI6063" s="16" t="s">
        <v>6493</v>
      </c>
      <c r="AJ6063" s="16" t="s">
        <v>6493</v>
      </c>
      <c r="AK6063" s="16" t="s">
        <v>354</v>
      </c>
    </row>
    <row r="6064" spans="2:37">
      <c r="B6064" s="16" t="n">
        <f>10000000+INDEX(编号表!$B:$B,MATCH(F6064,编号表!$A:$A,0))*100000+INDEX(编号表!$F:$F,MATCH(D6064,编号表!$E:$E,0))*1000+INDEX(编号表!$D:$D,MATCH(E6064,编号表!$C:$C,0))*10000+G6064</f>
        <v>12273026</v>
      </c>
      <c r="C6064" s="16" t="inlineStr">
        <is>
          <t xml:space="preserve">神行符</t>
        </is>
      </c>
      <c r="D6064" s="16" t="s">
        <v>105</v>
      </c>
      <c r="E6064" s="16" t="s">
        <v>354</v>
      </c>
      <c r="F6064" s="16" t="s">
        <v>6493</v>
      </c>
      <c r="G6064" s="16">
        <v>26</v>
      </c>
      <c r="I6064">
        <v>60</v>
      </c>
      <c r="J6064" t="str">
        <f t="shared" si="97"/>
        <v>大类_玄品合体符箓</v>
      </c>
      <c r="K6064" t="s">
        <v>337</v>
      </c>
      <c r="L6064">
        <v>1</v>
      </c>
      <c r="M6064" s="16" t="s">
        <v>6493</v>
      </c>
      <c r="O6064">
        <v>0</v>
      </c>
      <c r="P6064" t="b">
        <v>1</v>
      </c>
      <c r="Q6064"/>
      <c r="R6064" t="b">
        <v>0</v>
      </c>
      <c r="S6064">
        <v>1</v>
      </c>
      <c r="T6064" t="s">
        <v>91</v>
      </c>
      <c r="U6064">
        <v>999</v>
      </c>
      <c r="V6064" s="16" t="s">
        <v>6494</v>
      </c>
      <c r="W6064" s="16">
        <v>11790018</v>
      </c>
      <c r="Y6064" t="inlineStr">
        <is>
          <t xml:space="preserve">自身移动速度提高100，持续120秒。一次性符箓，使用后消耗。</t>
        </is>
      </c>
      <c r="Z6064" t="s">
        <v>6575</v>
      </c>
      <c r="AA6064" t="s">
        <v>373</v>
      </c>
      <c r="AB6064" s="16">
        <v>12221026</v>
      </c>
      <c r="AC6064" t="s">
        <v>6497</v>
      </c>
      <c r="AD6064">
        <v>40003</v>
      </c>
      <c r="AF6064">
        <v>70003</v>
      </c>
      <c r="AH6064">
        <v>562500</v>
      </c>
      <c r="AI6064" s="16" t="s">
        <v>6493</v>
      </c>
      <c r="AJ6064" s="16" t="s">
        <v>6493</v>
      </c>
      <c r="AK6064" s="16" t="s">
        <v>354</v>
      </c>
    </row>
    <row r="6065" spans="2:37">
      <c r="B6065" s="16" t="n">
        <f>10000000+INDEX(编号表!$B:$B,MATCH(F6065,编号表!$A:$A,0))*100000+INDEX(编号表!$F:$F,MATCH(D6065,编号表!$E:$E,0))*1000+INDEX(编号表!$D:$D,MATCH(E6065,编号表!$C:$C,0))*10000+G6065</f>
        <v>12273027</v>
      </c>
      <c r="C6065" s="16" t="inlineStr">
        <is>
          <t xml:space="preserve">轻身符</t>
        </is>
      </c>
      <c r="D6065" s="16" t="s">
        <v>105</v>
      </c>
      <c r="E6065" s="16" t="s">
        <v>354</v>
      </c>
      <c r="F6065" s="16" t="s">
        <v>6493</v>
      </c>
      <c r="G6065" s="16">
        <v>27</v>
      </c>
      <c r="I6065">
        <v>60</v>
      </c>
      <c r="J6065" t="str">
        <f t="shared" si="97"/>
        <v>大类_玄品合体符箓</v>
      </c>
      <c r="K6065" t="s">
        <v>337</v>
      </c>
      <c r="L6065">
        <v>1</v>
      </c>
      <c r="M6065" s="16" t="s">
        <v>6493</v>
      </c>
      <c r="O6065">
        <v>0</v>
      </c>
      <c r="P6065" t="b">
        <v>1</v>
      </c>
      <c r="Q6065"/>
      <c r="R6065" t="b">
        <v>0</v>
      </c>
      <c r="S6065">
        <v>1</v>
      </c>
      <c r="T6065" t="s">
        <v>91</v>
      </c>
      <c r="U6065">
        <v>999</v>
      </c>
      <c r="V6065" s="16" t="s">
        <v>6494</v>
      </c>
      <c r="W6065" s="16">
        <v>11800018</v>
      </c>
      <c r="Y6065" t="inlineStr">
        <is>
          <t xml:space="preserve">自身闪避提高15个百分点，持续120秒。一次性符箓，使用后消耗。</t>
        </is>
      </c>
      <c r="Z6065" t="s">
        <v>6578</v>
      </c>
      <c r="AA6065" t="s">
        <v>373</v>
      </c>
      <c r="AB6065" s="16">
        <v>12221027</v>
      </c>
      <c r="AC6065" t="s">
        <v>6497</v>
      </c>
      <c r="AD6065">
        <v>40003</v>
      </c>
      <c r="AF6065">
        <v>70003</v>
      </c>
      <c r="AH6065">
        <v>562500</v>
      </c>
      <c r="AI6065" s="16" t="s">
        <v>6493</v>
      </c>
      <c r="AJ6065" s="16" t="s">
        <v>6493</v>
      </c>
      <c r="AK6065" s="16" t="s">
        <v>354</v>
      </c>
    </row>
    <row r="6066" spans="2:37">
      <c r="B6066" s="16" t="n">
        <f>10000000+INDEX(编号表!$B:$B,MATCH(F6066,编号表!$A:$A,0))*100000+INDEX(编号表!$F:$F,MATCH(D6066,编号表!$E:$E,0))*1000+INDEX(编号表!$D:$D,MATCH(E6066,编号表!$C:$C,0))*10000+G6066</f>
        <v>12273028</v>
      </c>
      <c r="C6066" s="16" t="inlineStr">
        <is>
          <t xml:space="preserve">缩地符</t>
        </is>
      </c>
      <c r="D6066" s="16" t="s">
        <v>105</v>
      </c>
      <c r="E6066" s="16" t="s">
        <v>354</v>
      </c>
      <c r="F6066" s="16" t="s">
        <v>6493</v>
      </c>
      <c r="G6066" s="16">
        <v>28</v>
      </c>
      <c r="I6066">
        <v>60</v>
      </c>
      <c r="J6066" t="str">
        <f t="shared" si="97"/>
        <v>大类_玄品合体符箓</v>
      </c>
      <c r="K6066" t="s">
        <v>337</v>
      </c>
      <c r="L6066">
        <v>1</v>
      </c>
      <c r="M6066" s="16" t="s">
        <v>6493</v>
      </c>
      <c r="O6066">
        <v>0</v>
      </c>
      <c r="P6066" t="b">
        <v>1</v>
      </c>
      <c r="Q6066"/>
      <c r="R6066" t="b">
        <v>0</v>
      </c>
      <c r="S6066">
        <v>1</v>
      </c>
      <c r="T6066" t="s">
        <v>91</v>
      </c>
      <c r="U6066">
        <v>999</v>
      </c>
      <c r="V6066" s="16" t="s">
        <v>6494</v>
      </c>
      <c r="W6066" s="16">
        <v>11810018</v>
      </c>
      <c r="Y6066" t="inlineStr">
        <is>
          <t xml:space="preserve">向目标地点闪现最多600码；沿途遇墙停在障碍前最近可达点。一次性符箓，使用后消耗。</t>
        </is>
      </c>
      <c r="Z6066" t="s">
        <v>6581</v>
      </c>
      <c r="AA6066" t="s">
        <v>373</v>
      </c>
      <c r="AB6066" s="16">
        <v>12221028</v>
      </c>
      <c r="AC6066" t="s">
        <v>6497</v>
      </c>
      <c r="AD6066">
        <v>40003</v>
      </c>
      <c r="AF6066">
        <v>70003</v>
      </c>
      <c r="AH6066">
        <v>562500</v>
      </c>
      <c r="AI6066" s="16" t="s">
        <v>6493</v>
      </c>
      <c r="AJ6066" s="16" t="s">
        <v>6493</v>
      </c>
      <c r="AK6066" s="16" t="s">
        <v>354</v>
      </c>
    </row>
    <row r="6067" spans="2:37">
      <c r="B6067" s="16" t="n">
        <f>10000000+INDEX(编号表!$B:$B,MATCH(F6067,编号表!$A:$A,0))*100000+INDEX(编号表!$F:$F,MATCH(D6067,编号表!$E:$E,0))*1000+INDEX(编号表!$D:$D,MATCH(E6067,编号表!$C:$C,0))*10000+G6067</f>
        <v>12273029</v>
      </c>
      <c r="C6067" s="16" t="inlineStr">
        <is>
          <t xml:space="preserve">隐身符</t>
        </is>
      </c>
      <c r="D6067" s="16" t="s">
        <v>105</v>
      </c>
      <c r="E6067" s="16" t="s">
        <v>354</v>
      </c>
      <c r="F6067" s="16" t="s">
        <v>6493</v>
      </c>
      <c r="G6067" s="16">
        <v>29</v>
      </c>
      <c r="I6067">
        <v>60</v>
      </c>
      <c r="J6067" t="str">
        <f t="shared" si="97"/>
        <v>大类_玄品合体符箓</v>
      </c>
      <c r="K6067" t="s">
        <v>337</v>
      </c>
      <c r="L6067">
        <v>1</v>
      </c>
      <c r="M6067" s="16" t="s">
        <v>6493</v>
      </c>
      <c r="O6067">
        <v>0</v>
      </c>
      <c r="P6067" t="b">
        <v>1</v>
      </c>
      <c r="Q6067"/>
      <c r="R6067" t="b">
        <v>0</v>
      </c>
      <c r="S6067">
        <v>1</v>
      </c>
      <c r="T6067" t="s">
        <v>91</v>
      </c>
      <c r="U6067">
        <v>999</v>
      </c>
      <c r="V6067" s="16" t="s">
        <v>6494</v>
      </c>
      <c r="W6067" s="16">
        <v>11820018</v>
      </c>
      <c r="Y6067" t="inlineStr">
        <is>
          <t xml:space="preserve">自身获得隐身，战斗中不可被未携带隐形侦测的敌人选取，角色显示半透明，持续120秒。一次性符箓，使用后消耗。</t>
        </is>
      </c>
      <c r="Z6067" t="inlineStr">
        <is>
          <t xml:space="preserve">|cFFAAAABB身影藏于灵流，虚实一念之间。|r</t>
        </is>
      </c>
      <c r="AA6067" t="s">
        <v>373</v>
      </c>
      <c r="AB6067" s="16">
        <v>12221029</v>
      </c>
      <c r="AC6067" t="s">
        <v>6497</v>
      </c>
      <c r="AD6067">
        <v>40003</v>
      </c>
      <c r="AF6067">
        <v>70003</v>
      </c>
      <c r="AH6067">
        <v>562500</v>
      </c>
      <c r="AI6067" s="16" t="s">
        <v>6493</v>
      </c>
      <c r="AJ6067" s="16" t="s">
        <v>6493</v>
      </c>
      <c r="AK6067" s="16" t="s">
        <v>354</v>
      </c>
    </row>
    <row r="6068" spans="2:37">
      <c r="B6068" s="16" t="n">
        <f>10000000+INDEX(编号表!$B:$B,MATCH(F6068,编号表!$A:$A,0))*100000+INDEX(编号表!$F:$F,MATCH(D6068,编号表!$E:$E,0))*1000+INDEX(编号表!$D:$D,MATCH(E6068,编号表!$C:$C,0))*10000+G6068</f>
        <v>12273030</v>
      </c>
      <c r="C6068" s="16" t="inlineStr">
        <is>
          <t xml:space="preserve">敛息符</t>
        </is>
      </c>
      <c r="D6068" s="16" t="s">
        <v>105</v>
      </c>
      <c r="E6068" s="16" t="s">
        <v>354</v>
      </c>
      <c r="F6068" s="16" t="s">
        <v>6493</v>
      </c>
      <c r="G6068" s="16">
        <v>30</v>
      </c>
      <c r="I6068">
        <v>60</v>
      </c>
      <c r="J6068" t="str">
        <f t="shared" si="97"/>
        <v>大类_玄品合体符箓</v>
      </c>
      <c r="K6068" t="s">
        <v>337</v>
      </c>
      <c r="L6068">
        <v>1</v>
      </c>
      <c r="M6068" s="16" t="s">
        <v>6493</v>
      </c>
      <c r="O6068">
        <v>0</v>
      </c>
      <c r="P6068" t="b">
        <v>1</v>
      </c>
      <c r="Q6068"/>
      <c r="R6068" t="b">
        <v>0</v>
      </c>
      <c r="S6068">
        <v>1</v>
      </c>
      <c r="T6068" t="s">
        <v>91</v>
      </c>
      <c r="U6068">
        <v>999</v>
      </c>
      <c r="V6068" s="16" t="s">
        <v>6494</v>
      </c>
      <c r="W6068" s="16">
        <v>11830018</v>
      </c>
      <c r="Y6068" t="inlineStr">
        <is>
          <t xml:space="preserve">怪物主动发现自己的距离缩减20%，持续120秒。不影响队友、既有追击及怪物受击还手。一次性符箓，使用后消耗。</t>
        </is>
      </c>
      <c r="Z6068" t="s">
        <v>6587</v>
      </c>
      <c r="AA6068" t="s">
        <v>373</v>
      </c>
      <c r="AB6068" s="16">
        <v>12221030</v>
      </c>
      <c r="AC6068" t="s">
        <v>6497</v>
      </c>
      <c r="AD6068">
        <v>40003</v>
      </c>
      <c r="AF6068">
        <v>70003</v>
      </c>
      <c r="AH6068">
        <v>562500</v>
      </c>
      <c r="AI6068" s="16" t="s">
        <v>6493</v>
      </c>
      <c r="AJ6068" s="16" t="s">
        <v>6493</v>
      </c>
      <c r="AK6068" s="16" t="s">
        <v>354</v>
      </c>
    </row>
    <row r="6069" spans="2:37">
      <c r="B6069" s="16" t="n">
        <f>10000000+INDEX(编号表!$B:$B,MATCH(F6069,编号表!$A:$A,0))*100000+INDEX(编号表!$F:$F,MATCH(D6069,编号表!$E:$E,0))*1000+INDEX(编号表!$D:$D,MATCH(E6069,编号表!$C:$C,0))*10000+G6069</f>
        <v>12273031</v>
      </c>
      <c r="C6069" s="16" t="inlineStr">
        <is>
          <t xml:space="preserve">震音符</t>
        </is>
      </c>
      <c r="D6069" s="16" t="s">
        <v>105</v>
      </c>
      <c r="E6069" s="16" t="s">
        <v>354</v>
      </c>
      <c r="F6069" s="16" t="s">
        <v>6493</v>
      </c>
      <c r="G6069" s="16">
        <v>31</v>
      </c>
      <c r="I6069">
        <v>60</v>
      </c>
      <c r="J6069" t="str">
        <f t="shared" si="97"/>
        <v>大类_玄品合体符箓</v>
      </c>
      <c r="K6069" t="s">
        <v>337</v>
      </c>
      <c r="L6069">
        <v>1</v>
      </c>
      <c r="M6069" s="16" t="s">
        <v>6493</v>
      </c>
      <c r="O6069">
        <v>0</v>
      </c>
      <c r="P6069" t="b">
        <v>1</v>
      </c>
      <c r="Q6069"/>
      <c r="R6069" t="b">
        <v>0</v>
      </c>
      <c r="S6069">
        <v>1</v>
      </c>
      <c r="T6069" t="s">
        <v>91</v>
      </c>
      <c r="U6069">
        <v>999</v>
      </c>
      <c r="V6069" s="16" t="s">
        <v>6494</v>
      </c>
      <c r="W6069" s="16">
        <v>11840018</v>
      </c>
      <c r="Y6069" t="inlineStr">
        <is>
          <t xml:space="preserve">向周围释放声波，对半径220码内敌人造成571200点普通法术伤害，并向外击退160码。一次性符箓，使用后消耗。</t>
        </is>
      </c>
      <c r="Z6069" t="inlineStr">
        <is>
          <t xml:space="preserve">|cFFAAAABB声震八方，灵波退敌。|r</t>
        </is>
      </c>
      <c r="AA6069" t="s">
        <v>373</v>
      </c>
      <c r="AB6069" s="16">
        <v>12221031</v>
      </c>
      <c r="AC6069" t="s">
        <v>6497</v>
      </c>
      <c r="AD6069">
        <v>40003</v>
      </c>
      <c r="AF6069">
        <v>70003</v>
      </c>
      <c r="AH6069">
        <v>562500</v>
      </c>
      <c r="AI6069" s="16" t="s">
        <v>6493</v>
      </c>
      <c r="AJ6069" s="16" t="s">
        <v>6493</v>
      </c>
      <c r="AK6069" s="16" t="s">
        <v>354</v>
      </c>
    </row>
    <row r="6070" spans="2:37">
      <c r="B6070" s="16" t="n">
        <f>10000000+INDEX(编号表!$B:$B,MATCH(F6070,编号表!$A:$A,0))*100000+INDEX(编号表!$F:$F,MATCH(D6070,编号表!$E:$E,0))*1000+INDEX(编号表!$D:$D,MATCH(E6070,编号表!$C:$C,0))*10000+G6070</f>
        <v>12273032</v>
      </c>
      <c r="C6070" s="16" t="inlineStr">
        <is>
          <t xml:space="preserve">障眼符</t>
        </is>
      </c>
      <c r="D6070" s="16" t="s">
        <v>105</v>
      </c>
      <c r="E6070" s="16" t="s">
        <v>354</v>
      </c>
      <c r="F6070" s="16" t="s">
        <v>6493</v>
      </c>
      <c r="G6070" s="16">
        <v>32</v>
      </c>
      <c r="I6070">
        <v>60</v>
      </c>
      <c r="J6070" t="str">
        <f t="shared" si="97"/>
        <v>大类_玄品合体符箓</v>
      </c>
      <c r="K6070" t="s">
        <v>337</v>
      </c>
      <c r="L6070">
        <v>1</v>
      </c>
      <c r="M6070" s="16" t="s">
        <v>6493</v>
      </c>
      <c r="O6070">
        <v>0</v>
      </c>
      <c r="P6070" t="b">
        <v>1</v>
      </c>
      <c r="Q6070"/>
      <c r="R6070" t="b">
        <v>0</v>
      </c>
      <c r="S6070">
        <v>1</v>
      </c>
      <c r="T6070" t="s">
        <v>91</v>
      </c>
      <c r="U6070">
        <v>999</v>
      </c>
      <c r="V6070" s="16" t="s">
        <v>6494</v>
      </c>
      <c r="W6070" s="16">
        <v>11850018</v>
      </c>
      <c r="Y6070" t="inlineStr">
        <is>
          <t xml:space="preserve">降低敌人命中12个百分点，持续120秒。一次性符箓，使用后消耗。</t>
        </is>
      </c>
      <c r="Z6070" t="s">
        <v>6593</v>
      </c>
      <c r="AA6070" t="s">
        <v>373</v>
      </c>
      <c r="AB6070" s="16">
        <v>12221032</v>
      </c>
      <c r="AC6070" t="s">
        <v>6497</v>
      </c>
      <c r="AD6070">
        <v>40003</v>
      </c>
      <c r="AF6070">
        <v>70003</v>
      </c>
      <c r="AH6070">
        <v>562500</v>
      </c>
      <c r="AI6070" s="16" t="s">
        <v>6493</v>
      </c>
      <c r="AJ6070" s="16" t="s">
        <v>6493</v>
      </c>
      <c r="AK6070" s="16" t="s">
        <v>354</v>
      </c>
    </row>
    <row r="6071" spans="2:37">
      <c r="B6071" s="16" t="n">
        <f>10000000+INDEX(编号表!$B:$B,MATCH(F6071,编号表!$A:$A,0))*100000+INDEX(编号表!$F:$F,MATCH(D6071,编号表!$E:$E,0))*1000+INDEX(编号表!$D:$D,MATCH(E6071,编号表!$C:$C,0))*10000+G6071</f>
        <v>12273033</v>
      </c>
      <c r="C6071" s="16" t="inlineStr">
        <is>
          <t xml:space="preserve">破妄符</t>
        </is>
      </c>
      <c r="D6071" s="16" t="s">
        <v>105</v>
      </c>
      <c r="E6071" s="16" t="s">
        <v>354</v>
      </c>
      <c r="F6071" s="16" t="s">
        <v>6493</v>
      </c>
      <c r="G6071" s="16">
        <v>33</v>
      </c>
      <c r="I6071">
        <v>60</v>
      </c>
      <c r="J6071" t="str">
        <f t="shared" si="97"/>
        <v>大类_玄品合体符箓</v>
      </c>
      <c r="K6071" t="s">
        <v>337</v>
      </c>
      <c r="L6071">
        <v>1</v>
      </c>
      <c r="M6071" s="16" t="s">
        <v>6493</v>
      </c>
      <c r="O6071">
        <v>0</v>
      </c>
      <c r="P6071" t="b">
        <v>1</v>
      </c>
      <c r="Q6071"/>
      <c r="R6071" t="b">
        <v>0</v>
      </c>
      <c r="S6071">
        <v>1</v>
      </c>
      <c r="T6071" t="s">
        <v>91</v>
      </c>
      <c r="U6071">
        <v>999</v>
      </c>
      <c r="V6071" s="16" t="s">
        <v>6494</v>
      </c>
      <c r="W6071" s="16">
        <v>11860018</v>
      </c>
      <c r="Y6071" t="inlineStr">
        <is>
          <t xml:space="preserve">自身获得隐形侦测，可选取隐身怪物，持续120秒；其他不可选限制仍生效。一次性符箓，使用后消耗。</t>
        </is>
      </c>
      <c r="Z6071" t="s">
        <v>6596</v>
      </c>
      <c r="AA6071" t="s">
        <v>373</v>
      </c>
      <c r="AB6071" s="16">
        <v>12221033</v>
      </c>
      <c r="AC6071" t="s">
        <v>6497</v>
      </c>
      <c r="AD6071">
        <v>40003</v>
      </c>
      <c r="AF6071">
        <v>70003</v>
      </c>
      <c r="AH6071">
        <v>562500</v>
      </c>
      <c r="AI6071" s="16" t="s">
        <v>6493</v>
      </c>
      <c r="AJ6071" s="16" t="s">
        <v>6493</v>
      </c>
      <c r="AK6071" s="16" t="s">
        <v>354</v>
      </c>
    </row>
    <row r="6072" spans="2:37">
      <c r="B6072" s="16" t="n">
        <f>10000000+INDEX(编号表!$B:$B,MATCH(F6072,编号表!$A:$A,0))*100000+INDEX(编号表!$F:$F,MATCH(D6072,编号表!$E:$E,0))*1000+INDEX(编号表!$D:$D,MATCH(E6072,编号表!$C:$C,0))*10000+G6072</f>
        <v>12273034</v>
      </c>
      <c r="C6072" s="16" t="inlineStr">
        <is>
          <t xml:space="preserve">照夜符</t>
        </is>
      </c>
      <c r="D6072" s="16" t="s">
        <v>105</v>
      </c>
      <c r="E6072" s="16" t="s">
        <v>354</v>
      </c>
      <c r="F6072" s="16" t="s">
        <v>6493</v>
      </c>
      <c r="G6072" s="16">
        <v>34</v>
      </c>
      <c r="I6072">
        <v>60</v>
      </c>
      <c r="J6072" t="str">
        <f t="shared" si="97"/>
        <v>大类_玄品合体符箓</v>
      </c>
      <c r="K6072" t="s">
        <v>337</v>
      </c>
      <c r="L6072">
        <v>1</v>
      </c>
      <c r="M6072" s="16" t="s">
        <v>6493</v>
      </c>
      <c r="O6072">
        <v>0</v>
      </c>
      <c r="P6072" t="b">
        <v>1</v>
      </c>
      <c r="Q6072"/>
      <c r="R6072" t="b">
        <v>0</v>
      </c>
      <c r="S6072">
        <v>1</v>
      </c>
      <c r="T6072" t="s">
        <v>91</v>
      </c>
      <c r="U6072">
        <v>999</v>
      </c>
      <c r="V6072" s="16" t="s">
        <v>6494</v>
      </c>
      <c r="W6072" s="16">
        <v>11870018</v>
      </c>
      <c r="Y6072" t="inlineStr">
        <is>
          <t xml:space="preserve">获得一个跟随自身的光照点，持续120秒。一次性符箓，使用后消耗。</t>
        </is>
      </c>
      <c r="Z6072" t="s">
        <v>6599</v>
      </c>
      <c r="AA6072" t="s">
        <v>373</v>
      </c>
      <c r="AB6072" s="16">
        <v>12221034</v>
      </c>
      <c r="AC6072" t="s">
        <v>6497</v>
      </c>
      <c r="AD6072">
        <v>40003</v>
      </c>
      <c r="AF6072">
        <v>70003</v>
      </c>
      <c r="AH6072">
        <v>562500</v>
      </c>
      <c r="AI6072" s="16" t="s">
        <v>6493</v>
      </c>
      <c r="AJ6072" s="16" t="s">
        <v>6493</v>
      </c>
      <c r="AK6072" s="16" t="s">
        <v>354</v>
      </c>
    </row>
    <row r="6073" spans="2:37">
      <c r="B6073" s="16" t="n">
        <f>10000000+INDEX(编号表!$B:$B,MATCH(F6073,编号表!$A:$A,0))*100000+INDEX(编号表!$F:$F,MATCH(D6073,编号表!$E:$E,0))*1000+INDEX(编号表!$D:$D,MATCH(E6073,编号表!$C:$C,0))*10000+G6073</f>
        <v>12273035</v>
      </c>
      <c r="C6073" s="16" t="inlineStr">
        <is>
          <t xml:space="preserve">寻踪符</t>
        </is>
      </c>
      <c r="D6073" s="16" t="s">
        <v>105</v>
      </c>
      <c r="E6073" s="16" t="s">
        <v>354</v>
      </c>
      <c r="F6073" s="16" t="s">
        <v>6493</v>
      </c>
      <c r="G6073" s="16">
        <v>35</v>
      </c>
      <c r="I6073">
        <v>60</v>
      </c>
      <c r="J6073" t="str">
        <f t="shared" si="97"/>
        <v>大类_玄品合体符箓</v>
      </c>
      <c r="K6073" t="s">
        <v>337</v>
      </c>
      <c r="L6073">
        <v>1</v>
      </c>
      <c r="M6073" s="16" t="s">
        <v>6493</v>
      </c>
      <c r="O6073">
        <v>0</v>
      </c>
      <c r="P6073" t="b">
        <v>1</v>
      </c>
      <c r="Q6073"/>
      <c r="R6073" t="b">
        <v>0</v>
      </c>
      <c r="S6073">
        <v>1</v>
      </c>
      <c r="T6073" t="s">
        <v>91</v>
      </c>
      <c r="U6073">
        <v>999</v>
      </c>
      <c r="V6073" s="16" t="s">
        <v>6494</v>
      </c>
      <c r="W6073" s="16">
        <v>11880018</v>
      </c>
      <c r="Y6073" t="inlineStr">
        <is>
          <t xml:space="preserve">传送到当前场景最近一只精英或首领附近的安全落点。无可用目标时不能使用。一次性符箓，使用后消耗。</t>
        </is>
      </c>
      <c r="Z6073" t="inlineStr">
        <is>
          <t xml:space="preserve">|cFFAAAABB循灵机而往，直抵强敌近旁。|r</t>
        </is>
      </c>
      <c r="AA6073" t="s">
        <v>373</v>
      </c>
      <c r="AB6073" s="16">
        <v>12221035</v>
      </c>
      <c r="AC6073" t="s">
        <v>6497</v>
      </c>
      <c r="AD6073">
        <v>40003</v>
      </c>
      <c r="AF6073">
        <v>70003</v>
      </c>
      <c r="AH6073">
        <v>562500</v>
      </c>
      <c r="AI6073" s="16" t="s">
        <v>6493</v>
      </c>
      <c r="AJ6073" s="16" t="s">
        <v>6493</v>
      </c>
      <c r="AK6073" s="16" t="s">
        <v>354</v>
      </c>
    </row>
    <row r="6074" spans="2:37">
      <c r="B6074" s="16" t="n">
        <f>10000000+INDEX(编号表!$B:$B,MATCH(F6074,编号表!$A:$A,0))*100000+INDEX(编号表!$F:$F,MATCH(D6074,编号表!$E:$E,0))*1000+INDEX(编号表!$D:$D,MATCH(E6074,编号表!$C:$C,0))*10000+G6074</f>
        <v>12273036</v>
      </c>
      <c r="C6074" s="16" t="inlineStr">
        <is>
          <t xml:space="preserve">传音符</t>
        </is>
      </c>
      <c r="D6074" s="16" t="s">
        <v>105</v>
      </c>
      <c r="E6074" s="16" t="s">
        <v>354</v>
      </c>
      <c r="F6074" s="16" t="s">
        <v>6493</v>
      </c>
      <c r="G6074" s="16">
        <v>36</v>
      </c>
      <c r="I6074">
        <v>60</v>
      </c>
      <c r="J6074" t="str">
        <f t="shared" si="97"/>
        <v>大类_玄品合体符箓</v>
      </c>
      <c r="K6074" t="s">
        <v>337</v>
      </c>
      <c r="L6074">
        <v>1</v>
      </c>
      <c r="M6074" s="16" t="s">
        <v>6493</v>
      </c>
      <c r="O6074">
        <v>0</v>
      </c>
      <c r="P6074" t="b">
        <v>1</v>
      </c>
      <c r="Q6074"/>
      <c r="R6074" t="b">
        <v>0</v>
      </c>
      <c r="S6074">
        <v>1</v>
      </c>
      <c r="T6074" t="s">
        <v>91</v>
      </c>
      <c r="U6074">
        <v>999</v>
      </c>
      <c r="V6074" s="16" t="s">
        <v>6494</v>
      </c>
      <c r="W6074" s="16">
        <v>11890018</v>
      </c>
      <c r="Y6074" t="inlineStr">
        <is>
          <t xml:space="preserve">打开NPC交易面板。待NPC交易系统完成后开放。一次性符箓，使用后消耗。</t>
        </is>
      </c>
      <c r="Z6074" t="inlineStr">
        <is>
          <t xml:space="preserve">|cFFAAAABB灵音跨山海，所求有所应。|r</t>
        </is>
      </c>
      <c r="AA6074" t="s">
        <v>373</v>
      </c>
      <c r="AB6074" s="16">
        <v>12221036</v>
      </c>
      <c r="AC6074" t="s">
        <v>6497</v>
      </c>
      <c r="AD6074">
        <v>40003</v>
      </c>
      <c r="AF6074">
        <v>70003</v>
      </c>
      <c r="AH6074">
        <v>562500</v>
      </c>
      <c r="AI6074" s="16" t="s">
        <v>6493</v>
      </c>
      <c r="AJ6074" s="16" t="s">
        <v>6493</v>
      </c>
      <c r="AK6074" s="16" t="s">
        <v>354</v>
      </c>
    </row>
    <row r="6075" spans="2:37">
      <c r="B6075" s="16" t="n">
        <f>10000000+INDEX(编号表!$B:$B,MATCH(F6075,编号表!$A:$A,0))*100000+INDEX(编号表!$F:$F,MATCH(D6075,编号表!$E:$E,0))*1000+INDEX(编号表!$D:$D,MATCH(E6075,编号表!$C:$C,0))*10000+G6075</f>
        <v>12273037</v>
      </c>
      <c r="C6075" s="16" t="inlineStr">
        <is>
          <t xml:space="preserve">指路符</t>
        </is>
      </c>
      <c r="D6075" s="16" t="s">
        <v>105</v>
      </c>
      <c r="E6075" s="16" t="s">
        <v>354</v>
      </c>
      <c r="F6075" s="16" t="s">
        <v>6493</v>
      </c>
      <c r="G6075" s="16">
        <v>37</v>
      </c>
      <c r="I6075">
        <v>60</v>
      </c>
      <c r="J6075" t="str">
        <f t="shared" si="97"/>
        <v>大类_玄品合体符箓</v>
      </c>
      <c r="K6075" t="s">
        <v>337</v>
      </c>
      <c r="L6075">
        <v>1</v>
      </c>
      <c r="M6075" s="16" t="s">
        <v>6493</v>
      </c>
      <c r="O6075">
        <v>0</v>
      </c>
      <c r="P6075" t="b">
        <v>1</v>
      </c>
      <c r="Q6075"/>
      <c r="R6075" t="b">
        <v>0</v>
      </c>
      <c r="S6075">
        <v>1</v>
      </c>
      <c r="T6075" t="s">
        <v>91</v>
      </c>
      <c r="U6075">
        <v>999</v>
      </c>
      <c r="V6075" s="16" t="s">
        <v>6494</v>
      </c>
      <c r="W6075" s="16">
        <v>11900018</v>
      </c>
      <c r="Y6075" t="inlineStr">
        <is>
          <t xml:space="preserve">在小地图上显示当前场景精英与首领的位置，持续120秒。一次性符箓，使用后消耗。</t>
        </is>
      </c>
      <c r="Z6075" t="inlineStr">
        <is>
          <t xml:space="preserve">|cFFAAAABB山川有迹，强敌难藏。|r</t>
        </is>
      </c>
      <c r="AA6075" t="s">
        <v>373</v>
      </c>
      <c r="AB6075" s="16">
        <v>12221037</v>
      </c>
      <c r="AC6075" t="s">
        <v>6497</v>
      </c>
      <c r="AD6075">
        <v>40003</v>
      </c>
      <c r="AF6075">
        <v>70003</v>
      </c>
      <c r="AH6075">
        <v>562500</v>
      </c>
      <c r="AI6075" s="16" t="s">
        <v>6493</v>
      </c>
      <c r="AJ6075" s="16" t="s">
        <v>6493</v>
      </c>
      <c r="AK6075" s="16" t="s">
        <v>354</v>
      </c>
    </row>
    <row r="6076" spans="2:37">
      <c r="B6076" s="16" t="n">
        <f>10000000+INDEX(编号表!$B:$B,MATCH(F6076,编号表!$A:$A,0))*100000+INDEX(编号表!$F:$F,MATCH(D6076,编号表!$E:$E,0))*1000+INDEX(编号表!$D:$D,MATCH(E6076,编号表!$C:$C,0))*10000+G6076</f>
        <v>12273038</v>
      </c>
      <c r="C6076" s="16" t="inlineStr">
        <is>
          <t xml:space="preserve">震慑符</t>
        </is>
      </c>
      <c r="D6076" s="16" t="s">
        <v>105</v>
      </c>
      <c r="E6076" s="16" t="s">
        <v>354</v>
      </c>
      <c r="F6076" s="16" t="s">
        <v>6493</v>
      </c>
      <c r="G6076" s="16">
        <v>38</v>
      </c>
      <c r="I6076">
        <v>60</v>
      </c>
      <c r="J6076" t="str">
        <f t="shared" si="97"/>
        <v>大类_玄品合体符箓</v>
      </c>
      <c r="K6076" t="s">
        <v>337</v>
      </c>
      <c r="L6076">
        <v>1</v>
      </c>
      <c r="M6076" s="16" t="s">
        <v>6493</v>
      </c>
      <c r="O6076">
        <v>0</v>
      </c>
      <c r="P6076" t="b">
        <v>1</v>
      </c>
      <c r="Q6076"/>
      <c r="R6076" t="b">
        <v>0</v>
      </c>
      <c r="S6076">
        <v>1</v>
      </c>
      <c r="T6076" t="s">
        <v>91</v>
      </c>
      <c r="U6076">
        <v>999</v>
      </c>
      <c r="V6076" s="16" t="s">
        <v>6494</v>
      </c>
      <c r="W6076" s="16">
        <v>11910018</v>
      </c>
      <c r="Y6076" t="inlineStr">
        <is>
          <t xml:space="preserve">使一个敌人恐惧2秒，随机逃窜，不能普攻和施法。一次性符箓，使用后消耗。</t>
        </is>
      </c>
      <c r="Z6076" t="inlineStr">
        <is>
          <t xml:space="preserve">|cFFAAAABB一符慑魄，敌胆自寒。|r</t>
        </is>
      </c>
      <c r="AA6076" t="s">
        <v>373</v>
      </c>
      <c r="AB6076" s="16">
        <v>12221038</v>
      </c>
      <c r="AC6076" t="s">
        <v>6497</v>
      </c>
      <c r="AD6076">
        <v>40003</v>
      </c>
      <c r="AF6076">
        <v>70003</v>
      </c>
      <c r="AH6076">
        <v>562500</v>
      </c>
      <c r="AI6076" s="16" t="s">
        <v>6493</v>
      </c>
      <c r="AJ6076" s="16" t="s">
        <v>6493</v>
      </c>
      <c r="AK6076" s="16" t="s">
        <v>354</v>
      </c>
    </row>
    <row r="6077" spans="2:37">
      <c r="B6077" s="16" t="n">
        <f>10000000+INDEX(编号表!$B:$B,MATCH(F6077,编号表!$A:$A,0))*100000+INDEX(编号表!$F:$F,MATCH(D6077,编号表!$E:$E,0))*1000+INDEX(编号表!$D:$D,MATCH(E6077,编号表!$C:$C,0))*10000+G6077</f>
        <v>12273039</v>
      </c>
      <c r="C6077" s="16" t="inlineStr">
        <is>
          <t xml:space="preserve">挪移符</t>
        </is>
      </c>
      <c r="D6077" s="16" t="s">
        <v>105</v>
      </c>
      <c r="E6077" s="16" t="s">
        <v>354</v>
      </c>
      <c r="F6077" s="16" t="s">
        <v>6493</v>
      </c>
      <c r="G6077" s="16">
        <v>39</v>
      </c>
      <c r="I6077">
        <v>60</v>
      </c>
      <c r="J6077" t="str">
        <f t="shared" si="97"/>
        <v>大类_玄品合体符箓</v>
      </c>
      <c r="K6077" t="s">
        <v>337</v>
      </c>
      <c r="L6077">
        <v>1</v>
      </c>
      <c r="M6077" s="16" t="s">
        <v>6493</v>
      </c>
      <c r="O6077">
        <v>0</v>
      </c>
      <c r="P6077" t="b">
        <v>1</v>
      </c>
      <c r="Q6077"/>
      <c r="R6077" t="b">
        <v>0</v>
      </c>
      <c r="S6077">
        <v>1</v>
      </c>
      <c r="T6077" t="s">
        <v>91</v>
      </c>
      <c r="U6077">
        <v>999</v>
      </c>
      <c r="V6077" s="16" t="s">
        <v>6494</v>
      </c>
      <c r="W6077" s="16">
        <v>11920018</v>
      </c>
      <c r="Y6077" t="inlineStr">
        <is>
          <t xml:space="preserve">在当前场景内随机传送到1200码内的一个安全位置。一次性符箓，使用后消耗。</t>
        </is>
      </c>
      <c r="Z6077" t="inlineStr">
        <is>
          <t xml:space="preserve">|cFFAAAABB灵机一转，移步别处。|r</t>
        </is>
      </c>
      <c r="AA6077" t="s">
        <v>373</v>
      </c>
      <c r="AB6077" s="16">
        <v>12221039</v>
      </c>
      <c r="AC6077" t="s">
        <v>6497</v>
      </c>
      <c r="AD6077">
        <v>40003</v>
      </c>
      <c r="AF6077">
        <v>70003</v>
      </c>
      <c r="AH6077">
        <v>562500</v>
      </c>
      <c r="AI6077" s="16" t="s">
        <v>6493</v>
      </c>
      <c r="AJ6077" s="16" t="s">
        <v>6493</v>
      </c>
      <c r="AK6077" s="16" t="s">
        <v>354</v>
      </c>
    </row>
    <row r="6078" spans="2:37">
      <c r="B6078" s="16" t="n">
        <f>10000000+INDEX(编号表!$B:$B,MATCH(F6078,编号表!$A:$A,0))*100000+INDEX(编号表!$F:$F,MATCH(D6078,编号表!$E:$E,0))*1000+INDEX(编号表!$D:$D,MATCH(E6078,编号表!$C:$C,0))*10000+G6078</f>
        <v>12273040</v>
      </c>
      <c r="C6078" s="16" t="inlineStr">
        <is>
          <t xml:space="preserve">替身符</t>
        </is>
      </c>
      <c r="D6078" s="16" t="s">
        <v>105</v>
      </c>
      <c r="E6078" s="16" t="s">
        <v>354</v>
      </c>
      <c r="F6078" s="16" t="s">
        <v>6493</v>
      </c>
      <c r="G6078" s="16">
        <v>40</v>
      </c>
      <c r="I6078">
        <v>60</v>
      </c>
      <c r="J6078" t="str">
        <f t="shared" si="97"/>
        <v>大类_玄品合体符箓</v>
      </c>
      <c r="K6078" t="s">
        <v>337</v>
      </c>
      <c r="L6078">
        <v>1</v>
      </c>
      <c r="M6078" s="16" t="s">
        <v>6493</v>
      </c>
      <c r="O6078">
        <v>0</v>
      </c>
      <c r="P6078" t="b">
        <v>1</v>
      </c>
      <c r="Q6078"/>
      <c r="R6078" t="b">
        <v>0</v>
      </c>
      <c r="S6078">
        <v>1</v>
      </c>
      <c r="T6078" t="s">
        <v>91</v>
      </c>
      <c r="U6078">
        <v>999</v>
      </c>
      <c r="V6078" s="16" t="s">
        <v>6494</v>
      </c>
      <c r="W6078" s="16">
        <v>11930018</v>
      </c>
      <c r="Y6078" t="inlineStr">
        <is>
          <t xml:space="preserve">120秒内受到下一次暴击时，取消该次全部暴击伤害，并消耗此状态。一次性符箓，使用后消耗。</t>
        </is>
      </c>
      <c r="Z6078" t="s">
        <v>6617</v>
      </c>
      <c r="AA6078" t="s">
        <v>373</v>
      </c>
      <c r="AB6078" s="16">
        <v>12221040</v>
      </c>
      <c r="AC6078" t="s">
        <v>6497</v>
      </c>
      <c r="AD6078">
        <v>40003</v>
      </c>
      <c r="AF6078">
        <v>70003</v>
      </c>
      <c r="AH6078">
        <v>562500</v>
      </c>
      <c r="AI6078" s="16" t="s">
        <v>6493</v>
      </c>
      <c r="AJ6078" s="16" t="s">
        <v>6493</v>
      </c>
      <c r="AK6078" s="16" t="s">
        <v>354</v>
      </c>
    </row>
    <row r="6079" spans="2:37">
      <c r="B6079" s="16" t="n">
        <f>10000000+INDEX(编号表!$B:$B,MATCH(F6079,编号表!$A:$A,0))*100000+INDEX(编号表!$F:$F,MATCH(D6079,编号表!$E:$E,0))*1000+INDEX(编号表!$D:$D,MATCH(E6079,编号表!$C:$C,0))*10000+G6079</f>
        <v>12273041</v>
      </c>
      <c r="C6079" s="16" t="inlineStr">
        <is>
          <t xml:space="preserve">问心符</t>
        </is>
      </c>
      <c r="D6079" s="16" t="s">
        <v>105</v>
      </c>
      <c r="E6079" s="16" t="s">
        <v>354</v>
      </c>
      <c r="F6079" s="16" t="s">
        <v>6493</v>
      </c>
      <c r="G6079" s="16">
        <v>41</v>
      </c>
      <c r="I6079">
        <v>60</v>
      </c>
      <c r="J6079" t="str">
        <f t="shared" si="97"/>
        <v>大类_玄品合体符箓</v>
      </c>
      <c r="K6079" t="s">
        <v>337</v>
      </c>
      <c r="L6079">
        <v>1</v>
      </c>
      <c r="M6079" s="16" t="s">
        <v>6493</v>
      </c>
      <c r="O6079">
        <v>0</v>
      </c>
      <c r="P6079" t="b">
        <v>1</v>
      </c>
      <c r="Q6079"/>
      <c r="R6079" t="b">
        <v>0</v>
      </c>
      <c r="S6079">
        <v>1</v>
      </c>
      <c r="T6079" t="s">
        <v>91</v>
      </c>
      <c r="U6079">
        <v>999</v>
      </c>
      <c r="V6079" s="16" t="s">
        <v>6494</v>
      </c>
      <c r="W6079" s="16">
        <v>11940018</v>
      </c>
      <c r="Y6079" t="inlineStr">
        <is>
          <t xml:space="preserve">降低敌人物理攻击、法术攻击上下限各15%，持续120秒。一次性符箓，使用后消耗。</t>
        </is>
      </c>
      <c r="Z6079" t="inlineStr">
        <is>
          <t xml:space="preserve">|cFFAAAABB一符压念，攻势自衰。|r</t>
        </is>
      </c>
      <c r="AA6079" t="s">
        <v>373</v>
      </c>
      <c r="AB6079" s="16">
        <v>12221041</v>
      </c>
      <c r="AC6079" t="s">
        <v>6497</v>
      </c>
      <c r="AD6079">
        <v>40003</v>
      </c>
      <c r="AF6079">
        <v>70003</v>
      </c>
      <c r="AH6079">
        <v>562500</v>
      </c>
      <c r="AI6079" s="16" t="s">
        <v>6493</v>
      </c>
      <c r="AJ6079" s="16" t="s">
        <v>6493</v>
      </c>
      <c r="AK6079" s="16" t="s">
        <v>354</v>
      </c>
    </row>
    <row r="6080" spans="2:37">
      <c r="B6080" s="16" t="n">
        <f>10000000+INDEX(编号表!$B:$B,MATCH(F6080,编号表!$A:$A,0))*100000+INDEX(编号表!$F:$F,MATCH(D6080,编号表!$E:$E,0))*1000+INDEX(编号表!$D:$D,MATCH(E6080,编号表!$C:$C,0))*10000+G6080</f>
        <v>12283000</v>
      </c>
      <c r="C6080" s="16" t="inlineStr">
        <is>
          <t xml:space="preserve">火弹符</t>
        </is>
      </c>
      <c r="D6080" s="16" t="s">
        <v>105</v>
      </c>
      <c r="E6080" s="16" t="s">
        <v>357</v>
      </c>
      <c r="F6080" s="16" t="s">
        <v>6493</v>
      </c>
      <c r="G6080" s="16">
        <v>0</v>
      </c>
      <c r="I6080">
        <v>60</v>
      </c>
      <c r="J6080" t="str">
        <f t="shared" si="97"/>
        <v>大类_玄品大乘符箓</v>
      </c>
      <c r="K6080" t="s">
        <v>337</v>
      </c>
      <c r="L6080">
        <v>1</v>
      </c>
      <c r="M6080" s="16" t="s">
        <v>6493</v>
      </c>
      <c r="O6080">
        <v>0</v>
      </c>
      <c r="P6080" t="b">
        <v>1</v>
      </c>
      <c r="Q6080"/>
      <c r="R6080" t="b">
        <v>0</v>
      </c>
      <c r="S6080">
        <v>1</v>
      </c>
      <c r="T6080" t="s">
        <v>91</v>
      </c>
      <c r="U6080">
        <v>999</v>
      </c>
      <c r="V6080" s="16" t="s">
        <v>6494</v>
      </c>
      <c r="W6080" s="16">
        <v>11530021</v>
      </c>
      <c r="Y6080" t="inlineStr">
        <is>
          <t xml:space="preserve">向一个敌人发射火弹，造成2520000点法术伤害。一次性符箓，使用后消耗。</t>
        </is>
      </c>
      <c r="Z6080" t="s">
        <v>6496</v>
      </c>
      <c r="AA6080" t="s">
        <v>373</v>
      </c>
      <c r="AB6080" s="16">
        <v>12221000</v>
      </c>
      <c r="AC6080" t="s">
        <v>6497</v>
      </c>
      <c r="AD6080">
        <v>40003</v>
      </c>
      <c r="AF6080">
        <v>70003</v>
      </c>
      <c r="AH6080">
        <v>2812500</v>
      </c>
      <c r="AI6080" s="16" t="s">
        <v>6493</v>
      </c>
      <c r="AJ6080" s="16" t="s">
        <v>6493</v>
      </c>
      <c r="AK6080" s="16" t="s">
        <v>357</v>
      </c>
    </row>
    <row r="6081" spans="2:37">
      <c r="B6081" s="16" t="n">
        <f>10000000+INDEX(编号表!$B:$B,MATCH(F6081,编号表!$A:$A,0))*100000+INDEX(编号表!$F:$F,MATCH(D6081,编号表!$E:$E,0))*1000+INDEX(编号表!$D:$D,MATCH(E6081,编号表!$C:$C,0))*10000+G6081</f>
        <v>12283001</v>
      </c>
      <c r="C6081" s="16" t="inlineStr">
        <is>
          <t xml:space="preserve">火云符</t>
        </is>
      </c>
      <c r="D6081" s="16" t="s">
        <v>105</v>
      </c>
      <c r="E6081" s="16" t="s">
        <v>357</v>
      </c>
      <c r="F6081" s="16" t="s">
        <v>6493</v>
      </c>
      <c r="G6081" s="16">
        <v>1</v>
      </c>
      <c r="I6081">
        <v>60</v>
      </c>
      <c r="J6081" t="str">
        <f t="shared" si="97"/>
        <v>大类_玄品大乘符箓</v>
      </c>
      <c r="K6081" t="s">
        <v>337</v>
      </c>
      <c r="L6081">
        <v>1</v>
      </c>
      <c r="M6081" s="16" t="s">
        <v>6493</v>
      </c>
      <c r="O6081">
        <v>0</v>
      </c>
      <c r="P6081" t="b">
        <v>1</v>
      </c>
      <c r="Q6081"/>
      <c r="R6081" t="b">
        <v>0</v>
      </c>
      <c r="S6081">
        <v>1</v>
      </c>
      <c r="T6081" t="s">
        <v>91</v>
      </c>
      <c r="U6081">
        <v>999</v>
      </c>
      <c r="V6081" s="16" t="s">
        <v>6494</v>
      </c>
      <c r="W6081" s="16">
        <v>11540021</v>
      </c>
      <c r="Y6081" t="inlineStr">
        <is>
          <t xml:space="preserve">在目标地点形成半径220码的固定火云，每秒对范围内敌人造成630000点法术伤害，持续120秒。一次性符箓，使用后消耗。</t>
        </is>
      </c>
      <c r="Z6081" t="s">
        <v>6500</v>
      </c>
      <c r="AA6081" t="s">
        <v>373</v>
      </c>
      <c r="AB6081" s="16">
        <v>12221001</v>
      </c>
      <c r="AC6081" t="s">
        <v>6497</v>
      </c>
      <c r="AD6081">
        <v>40003</v>
      </c>
      <c r="AF6081">
        <v>70003</v>
      </c>
      <c r="AH6081">
        <v>2812500</v>
      </c>
      <c r="AI6081" s="16" t="s">
        <v>6493</v>
      </c>
      <c r="AJ6081" s="16" t="s">
        <v>6493</v>
      </c>
      <c r="AK6081" s="16" t="s">
        <v>357</v>
      </c>
    </row>
    <row r="6082" spans="2:37">
      <c r="B6082" s="16" t="n">
        <f>10000000+INDEX(编号表!$B:$B,MATCH(F6082,编号表!$A:$A,0))*100000+INDEX(编号表!$F:$F,MATCH(D6082,编号表!$E:$E,0))*1000+INDEX(编号表!$D:$D,MATCH(E6082,编号表!$C:$C,0))*10000+G6082</f>
        <v>12283002</v>
      </c>
      <c r="C6082" s="16" t="inlineStr">
        <is>
          <t xml:space="preserve">冰锥符</t>
        </is>
      </c>
      <c r="D6082" s="16" t="s">
        <v>105</v>
      </c>
      <c r="E6082" s="16" t="s">
        <v>357</v>
      </c>
      <c r="F6082" s="16" t="s">
        <v>6493</v>
      </c>
      <c r="G6082" s="16">
        <v>2</v>
      </c>
      <c r="I6082">
        <v>60</v>
      </c>
      <c r="J6082" t="str">
        <f t="shared" si="97"/>
        <v>大类_玄品大乘符箓</v>
      </c>
      <c r="K6082" t="s">
        <v>337</v>
      </c>
      <c r="L6082">
        <v>1</v>
      </c>
      <c r="M6082" s="16" t="s">
        <v>6493</v>
      </c>
      <c r="O6082">
        <v>0</v>
      </c>
      <c r="P6082" t="b">
        <v>1</v>
      </c>
      <c r="Q6082"/>
      <c r="R6082" t="b">
        <v>0</v>
      </c>
      <c r="S6082">
        <v>1</v>
      </c>
      <c r="T6082" t="s">
        <v>91</v>
      </c>
      <c r="U6082">
        <v>999</v>
      </c>
      <c r="V6082" s="16" t="s">
        <v>6494</v>
      </c>
      <c r="W6082" s="16">
        <v>11550021</v>
      </c>
      <c r="Y6082" t="inlineStr">
        <is>
          <t xml:space="preserve">向一个敌人发射冰锥，造成1890000点法术伤害。一次性符箓，使用后消耗。</t>
        </is>
      </c>
      <c r="Z6082" t="inlineStr">
        <is>
          <t xml:space="preserve">|cFFAAAABB水凝一线，寒锋破空。|r</t>
        </is>
      </c>
      <c r="AA6082" t="s">
        <v>373</v>
      </c>
      <c r="AB6082" s="16">
        <v>12221002</v>
      </c>
      <c r="AC6082" t="s">
        <v>6497</v>
      </c>
      <c r="AD6082">
        <v>40003</v>
      </c>
      <c r="AF6082">
        <v>70003</v>
      </c>
      <c r="AH6082">
        <v>2812500</v>
      </c>
      <c r="AI6082" s="16" t="s">
        <v>6493</v>
      </c>
      <c r="AJ6082" s="16" t="s">
        <v>6493</v>
      </c>
      <c r="AK6082" s="16" t="s">
        <v>357</v>
      </c>
    </row>
    <row r="6083" spans="2:37">
      <c r="B6083" s="16" t="n">
        <f>10000000+INDEX(编号表!$B:$B,MATCH(F6083,编号表!$A:$A,0))*100000+INDEX(编号表!$F:$F,MATCH(D6083,编号表!$E:$E,0))*1000+INDEX(编号表!$D:$D,MATCH(E6083,编号表!$C:$C,0))*10000+G6083</f>
        <v>12283003</v>
      </c>
      <c r="C6083" s="16" t="inlineStr">
        <is>
          <t xml:space="preserve">金刃符</t>
        </is>
      </c>
      <c r="D6083" s="16" t="s">
        <v>105</v>
      </c>
      <c r="E6083" s="16" t="s">
        <v>357</v>
      </c>
      <c r="F6083" s="16" t="s">
        <v>6493</v>
      </c>
      <c r="G6083" s="16">
        <v>3</v>
      </c>
      <c r="I6083">
        <v>60</v>
      </c>
      <c r="J6083" t="str">
        <f t="shared" si="97"/>
        <v>大类_玄品大乘符箓</v>
      </c>
      <c r="K6083" t="s">
        <v>337</v>
      </c>
      <c r="L6083">
        <v>1</v>
      </c>
      <c r="M6083" s="16" t="s">
        <v>6493</v>
      </c>
      <c r="O6083">
        <v>0</v>
      </c>
      <c r="P6083" t="b">
        <v>1</v>
      </c>
      <c r="Q6083"/>
      <c r="R6083" t="b">
        <v>0</v>
      </c>
      <c r="S6083">
        <v>1</v>
      </c>
      <c r="T6083" t="s">
        <v>91</v>
      </c>
      <c r="U6083">
        <v>999</v>
      </c>
      <c r="V6083" s="16" t="s">
        <v>6494</v>
      </c>
      <c r="W6083" s="16">
        <v>11560021</v>
      </c>
      <c r="Y6083" t="inlineStr">
        <is>
          <t xml:space="preserve">对前方直线内敌人造成基础1890000点法术伤害；伤害随距离衰减，范围边缘为基础伤害的70%。一次性符箓，使用后消耗。</t>
        </is>
      </c>
      <c r="Z6083" t="s">
        <v>6506</v>
      </c>
      <c r="AA6083" t="s">
        <v>373</v>
      </c>
      <c r="AB6083" s="16">
        <v>12221003</v>
      </c>
      <c r="AC6083" t="s">
        <v>6497</v>
      </c>
      <c r="AD6083">
        <v>40003</v>
      </c>
      <c r="AF6083">
        <v>70003</v>
      </c>
      <c r="AH6083">
        <v>2812500</v>
      </c>
      <c r="AI6083" s="16" t="s">
        <v>6493</v>
      </c>
      <c r="AJ6083" s="16" t="s">
        <v>6493</v>
      </c>
      <c r="AK6083" s="16" t="s">
        <v>357</v>
      </c>
    </row>
    <row r="6084" spans="2:37">
      <c r="B6084" s="16" t="n">
        <f>10000000+INDEX(编号表!$B:$B,MATCH(F6084,编号表!$A:$A,0))*100000+INDEX(编号表!$F:$F,MATCH(D6084,编号表!$E:$E,0))*1000+INDEX(编号表!$D:$D,MATCH(E6084,编号表!$C:$C,0))*10000+G6084</f>
        <v>12283004</v>
      </c>
      <c r="C6084" s="16" t="inlineStr">
        <is>
          <t xml:space="preserve">落石符</t>
        </is>
      </c>
      <c r="D6084" s="16" t="s">
        <v>105</v>
      </c>
      <c r="E6084" s="16" t="s">
        <v>357</v>
      </c>
      <c r="F6084" s="16" t="s">
        <v>6493</v>
      </c>
      <c r="G6084" s="16">
        <v>4</v>
      </c>
      <c r="I6084">
        <v>60</v>
      </c>
      <c r="J6084" t="str">
        <f t="shared" ref="J6084:J6122" si="98">"大类_"&amp;D6084&amp;E6084&amp;F6084</f>
        <v>大类_玄品大乘符箓</v>
      </c>
      <c r="K6084" t="s">
        <v>337</v>
      </c>
      <c r="L6084">
        <v>1</v>
      </c>
      <c r="M6084" s="16" t="s">
        <v>6493</v>
      </c>
      <c r="O6084">
        <v>0</v>
      </c>
      <c r="P6084" t="b">
        <v>1</v>
      </c>
      <c r="Q6084"/>
      <c r="R6084" t="b">
        <v>0</v>
      </c>
      <c r="S6084">
        <v>1</v>
      </c>
      <c r="T6084" t="s">
        <v>91</v>
      </c>
      <c r="U6084">
        <v>999</v>
      </c>
      <c r="V6084" s="16" t="s">
        <v>6494</v>
      </c>
      <c r="W6084" s="16">
        <v>11570021</v>
      </c>
      <c r="Y6084" t="inlineStr">
        <is>
          <t xml:space="preserve">对目标小范围内敌人造成2100000点法术伤害。一次性符箓，使用后消耗。</t>
        </is>
      </c>
      <c r="Z6084" t="s">
        <v>6509</v>
      </c>
      <c r="AA6084" t="s">
        <v>373</v>
      </c>
      <c r="AB6084" s="16">
        <v>12221004</v>
      </c>
      <c r="AC6084" t="s">
        <v>6497</v>
      </c>
      <c r="AD6084">
        <v>40003</v>
      </c>
      <c r="AF6084">
        <v>70003</v>
      </c>
      <c r="AH6084">
        <v>2812500</v>
      </c>
      <c r="AI6084" s="16" t="s">
        <v>6493</v>
      </c>
      <c r="AJ6084" s="16" t="s">
        <v>6493</v>
      </c>
      <c r="AK6084" s="16" t="s">
        <v>357</v>
      </c>
    </row>
    <row r="6085" spans="2:37">
      <c r="B6085" s="16" t="n">
        <f>10000000+INDEX(编号表!$B:$B,MATCH(F6085,编号表!$A:$A,0))*100000+INDEX(编号表!$F:$F,MATCH(D6085,编号表!$E:$E,0))*1000+INDEX(编号表!$D:$D,MATCH(E6085,编号表!$C:$C,0))*10000+G6085</f>
        <v>12283005</v>
      </c>
      <c r="C6085" s="16" t="inlineStr">
        <is>
          <t xml:space="preserve">雷击符</t>
        </is>
      </c>
      <c r="D6085" s="16" t="s">
        <v>105</v>
      </c>
      <c r="E6085" s="16" t="s">
        <v>357</v>
      </c>
      <c r="F6085" s="16" t="s">
        <v>6493</v>
      </c>
      <c r="G6085" s="16">
        <v>5</v>
      </c>
      <c r="I6085">
        <v>60</v>
      </c>
      <c r="J6085" t="str">
        <f t="shared" si="98"/>
        <v>大类_玄品大乘符箓</v>
      </c>
      <c r="K6085" t="s">
        <v>337</v>
      </c>
      <c r="L6085">
        <v>1</v>
      </c>
      <c r="M6085" s="16" t="s">
        <v>6493</v>
      </c>
      <c r="O6085">
        <v>0</v>
      </c>
      <c r="P6085" t="b">
        <v>1</v>
      </c>
      <c r="Q6085"/>
      <c r="R6085" t="b">
        <v>0</v>
      </c>
      <c r="S6085">
        <v>1</v>
      </c>
      <c r="T6085" t="s">
        <v>91</v>
      </c>
      <c r="U6085">
        <v>999</v>
      </c>
      <c r="V6085" s="16" t="s">
        <v>6494</v>
      </c>
      <c r="W6085" s="16">
        <v>11580021</v>
      </c>
      <c r="Y6085" t="inlineStr">
        <is>
          <t xml:space="preserve">对一个敌人造成1680000点法术伤害。一次性符箓，使用后消耗。</t>
        </is>
      </c>
      <c r="Z6085" t="s">
        <v>6512</v>
      </c>
      <c r="AA6085" t="s">
        <v>373</v>
      </c>
      <c r="AB6085" s="16">
        <v>12221005</v>
      </c>
      <c r="AC6085" t="s">
        <v>6497</v>
      </c>
      <c r="AD6085">
        <v>40003</v>
      </c>
      <c r="AF6085">
        <v>70003</v>
      </c>
      <c r="AH6085">
        <v>2812500</v>
      </c>
      <c r="AI6085" s="16" t="s">
        <v>6493</v>
      </c>
      <c r="AJ6085" s="16" t="s">
        <v>6493</v>
      </c>
      <c r="AK6085" s="16" t="s">
        <v>357</v>
      </c>
    </row>
    <row r="6086" spans="2:37">
      <c r="B6086" s="16" t="n">
        <f>10000000+INDEX(编号表!$B:$B,MATCH(F6086,编号表!$A:$A,0))*100000+INDEX(编号表!$F:$F,MATCH(D6086,编号表!$E:$E,0))*1000+INDEX(编号表!$D:$D,MATCH(E6086,编号表!$C:$C,0))*10000+G6086</f>
        <v>12283006</v>
      </c>
      <c r="C6086" s="16" t="inlineStr">
        <is>
          <t xml:space="preserve">裂甲符</t>
        </is>
      </c>
      <c r="D6086" s="16" t="s">
        <v>105</v>
      </c>
      <c r="E6086" s="16" t="s">
        <v>357</v>
      </c>
      <c r="F6086" s="16" t="s">
        <v>6493</v>
      </c>
      <c r="G6086" s="16">
        <v>6</v>
      </c>
      <c r="I6086">
        <v>60</v>
      </c>
      <c r="J6086" t="str">
        <f t="shared" si="98"/>
        <v>大类_玄品大乘符箓</v>
      </c>
      <c r="K6086" t="s">
        <v>337</v>
      </c>
      <c r="L6086">
        <v>1</v>
      </c>
      <c r="M6086" s="16" t="s">
        <v>6493</v>
      </c>
      <c r="O6086">
        <v>0</v>
      </c>
      <c r="P6086" t="b">
        <v>1</v>
      </c>
      <c r="Q6086"/>
      <c r="R6086" t="b">
        <v>0</v>
      </c>
      <c r="S6086">
        <v>1</v>
      </c>
      <c r="T6086" t="s">
        <v>91</v>
      </c>
      <c r="U6086">
        <v>999</v>
      </c>
      <c r="V6086" s="16" t="s">
        <v>6494</v>
      </c>
      <c r="W6086" s="16">
        <v>11590021</v>
      </c>
      <c r="Y6086" t="inlineStr">
        <is>
          <t xml:space="preserve">降低敌人的物理、法术防御上下限各22.5%，持续120秒。一次性符箓，使用后消耗。</t>
        </is>
      </c>
      <c r="Z6086" t="s">
        <v>6515</v>
      </c>
      <c r="AA6086" t="s">
        <v>373</v>
      </c>
      <c r="AB6086" s="16">
        <v>12221006</v>
      </c>
      <c r="AC6086" t="s">
        <v>6497</v>
      </c>
      <c r="AD6086">
        <v>40003</v>
      </c>
      <c r="AF6086">
        <v>70003</v>
      </c>
      <c r="AH6086">
        <v>2812500</v>
      </c>
      <c r="AI6086" s="16" t="s">
        <v>6493</v>
      </c>
      <c r="AJ6086" s="16" t="s">
        <v>6493</v>
      </c>
      <c r="AK6086" s="16" t="s">
        <v>357</v>
      </c>
    </row>
    <row r="6087" spans="2:37">
      <c r="B6087" s="16" t="n">
        <f>10000000+INDEX(编号表!$B:$B,MATCH(F6087,编号表!$A:$A,0))*100000+INDEX(编号表!$F:$F,MATCH(D6087,编号表!$E:$E,0))*1000+INDEX(编号表!$D:$D,MATCH(E6087,编号表!$C:$C,0))*10000+G6087</f>
        <v>12283007</v>
      </c>
      <c r="C6087" s="16" t="inlineStr">
        <is>
          <t xml:space="preserve">惊魂符</t>
        </is>
      </c>
      <c r="D6087" s="16" t="s">
        <v>105</v>
      </c>
      <c r="E6087" s="16" t="s">
        <v>357</v>
      </c>
      <c r="F6087" s="16" t="s">
        <v>6493</v>
      </c>
      <c r="G6087" s="16">
        <v>7</v>
      </c>
      <c r="I6087">
        <v>60</v>
      </c>
      <c r="J6087" t="str">
        <f t="shared" si="98"/>
        <v>大类_玄品大乘符箓</v>
      </c>
      <c r="K6087" t="s">
        <v>337</v>
      </c>
      <c r="L6087">
        <v>1</v>
      </c>
      <c r="M6087" s="16" t="s">
        <v>6493</v>
      </c>
      <c r="O6087">
        <v>0</v>
      </c>
      <c r="P6087" t="b">
        <v>1</v>
      </c>
      <c r="Q6087"/>
      <c r="R6087" t="b">
        <v>0</v>
      </c>
      <c r="S6087">
        <v>1</v>
      </c>
      <c r="T6087" t="s">
        <v>91</v>
      </c>
      <c r="U6087">
        <v>999</v>
      </c>
      <c r="V6087" s="16" t="s">
        <v>6494</v>
      </c>
      <c r="W6087" s="16">
        <v>11600021</v>
      </c>
      <c r="Y6087" t="inlineStr">
        <is>
          <t xml:space="preserve">对一个敌人造成2100000点神识系法术伤害。一次性符箓，使用后消耗。</t>
        </is>
      </c>
      <c r="Z6087" t="s">
        <v>6518</v>
      </c>
      <c r="AA6087" t="s">
        <v>373</v>
      </c>
      <c r="AB6087" s="16">
        <v>12221007</v>
      </c>
      <c r="AC6087" t="s">
        <v>6497</v>
      </c>
      <c r="AD6087">
        <v>40003</v>
      </c>
      <c r="AF6087">
        <v>70003</v>
      </c>
      <c r="AH6087">
        <v>2812500</v>
      </c>
      <c r="AI6087" s="16" t="s">
        <v>6493</v>
      </c>
      <c r="AJ6087" s="16" t="s">
        <v>6493</v>
      </c>
      <c r="AK6087" s="16" t="s">
        <v>357</v>
      </c>
    </row>
    <row r="6088" spans="2:37">
      <c r="B6088" s="16" t="n">
        <f>10000000+INDEX(编号表!$B:$B,MATCH(F6088,编号表!$A:$A,0))*100000+INDEX(编号表!$F:$F,MATCH(D6088,编号表!$E:$E,0))*1000+INDEX(编号表!$D:$D,MATCH(E6088,编号表!$C:$C,0))*10000+G6088</f>
        <v>12283008</v>
      </c>
      <c r="C6088" s="16" t="inlineStr">
        <is>
          <t xml:space="preserve">金刚符</t>
        </is>
      </c>
      <c r="D6088" s="16" t="s">
        <v>105</v>
      </c>
      <c r="E6088" s="16" t="s">
        <v>357</v>
      </c>
      <c r="F6088" s="16" t="s">
        <v>6493</v>
      </c>
      <c r="G6088" s="16">
        <v>8</v>
      </c>
      <c r="I6088">
        <v>60</v>
      </c>
      <c r="J6088" t="str">
        <f t="shared" si="98"/>
        <v>大类_玄品大乘符箓</v>
      </c>
      <c r="K6088" t="s">
        <v>337</v>
      </c>
      <c r="L6088">
        <v>1</v>
      </c>
      <c r="M6088" s="16" t="s">
        <v>6493</v>
      </c>
      <c r="O6088">
        <v>0</v>
      </c>
      <c r="P6088" t="b">
        <v>1</v>
      </c>
      <c r="Q6088"/>
      <c r="R6088" t="b">
        <v>0</v>
      </c>
      <c r="S6088">
        <v>1</v>
      </c>
      <c r="T6088" t="s">
        <v>91</v>
      </c>
      <c r="U6088">
        <v>999</v>
      </c>
      <c r="V6088" s="16" t="s">
        <v>6494</v>
      </c>
      <c r="W6088" s="16">
        <v>11610021</v>
      </c>
      <c r="Y6088" t="inlineStr">
        <is>
          <t xml:space="preserve">自身或友方获得吸收1248000点伤害的护盾，持续120秒。一次性符箓，使用后消耗。</t>
        </is>
      </c>
      <c r="Z6088" t="s">
        <v>6521</v>
      </c>
      <c r="AA6088" t="s">
        <v>373</v>
      </c>
      <c r="AB6088" s="16">
        <v>12221008</v>
      </c>
      <c r="AC6088" t="s">
        <v>6497</v>
      </c>
      <c r="AD6088">
        <v>40003</v>
      </c>
      <c r="AF6088">
        <v>70003</v>
      </c>
      <c r="AH6088">
        <v>2812500</v>
      </c>
      <c r="AI6088" s="16" t="s">
        <v>6493</v>
      </c>
      <c r="AJ6088" s="16" t="s">
        <v>6493</v>
      </c>
      <c r="AK6088" s="16" t="s">
        <v>357</v>
      </c>
    </row>
    <row r="6089" spans="2:37">
      <c r="B6089" s="16" t="n">
        <f>10000000+INDEX(编号表!$B:$B,MATCH(F6089,编号表!$A:$A,0))*100000+INDEX(编号表!$F:$F,MATCH(D6089,编号表!$E:$E,0))*1000+INDEX(编号表!$D:$D,MATCH(E6089,编号表!$C:$C,0))*10000+G6089</f>
        <v>12283009</v>
      </c>
      <c r="C6089" s="16" t="inlineStr">
        <is>
          <t xml:space="preserve">铁甲符</t>
        </is>
      </c>
      <c r="D6089" s="16" t="s">
        <v>105</v>
      </c>
      <c r="E6089" s="16" t="s">
        <v>357</v>
      </c>
      <c r="F6089" s="16" t="s">
        <v>6493</v>
      </c>
      <c r="G6089" s="16">
        <v>9</v>
      </c>
      <c r="I6089">
        <v>60</v>
      </c>
      <c r="J6089" t="str">
        <f t="shared" si="98"/>
        <v>大类_玄品大乘符箓</v>
      </c>
      <c r="K6089" t="s">
        <v>337</v>
      </c>
      <c r="L6089">
        <v>1</v>
      </c>
      <c r="M6089" s="16" t="s">
        <v>6493</v>
      </c>
      <c r="O6089">
        <v>0</v>
      </c>
      <c r="P6089" t="b">
        <v>1</v>
      </c>
      <c r="Q6089"/>
      <c r="R6089" t="b">
        <v>0</v>
      </c>
      <c r="S6089">
        <v>1</v>
      </c>
      <c r="T6089" t="s">
        <v>91</v>
      </c>
      <c r="U6089">
        <v>999</v>
      </c>
      <c r="V6089" s="16" t="s">
        <v>6494</v>
      </c>
      <c r="W6089" s="16">
        <v>11620021</v>
      </c>
      <c r="Y6089" t="inlineStr">
        <is>
          <t xml:space="preserve">提高自身或友方物理防御上下限各22.5%，持续120秒。一次性符箓，使用后消耗。</t>
        </is>
      </c>
      <c r="Z6089" t="s">
        <v>6524</v>
      </c>
      <c r="AA6089" t="s">
        <v>373</v>
      </c>
      <c r="AB6089" s="16">
        <v>12221009</v>
      </c>
      <c r="AC6089" t="s">
        <v>6497</v>
      </c>
      <c r="AD6089">
        <v>40003</v>
      </c>
      <c r="AF6089">
        <v>70003</v>
      </c>
      <c r="AH6089">
        <v>2812500</v>
      </c>
      <c r="AI6089" s="16" t="s">
        <v>6493</v>
      </c>
      <c r="AJ6089" s="16" t="s">
        <v>6493</v>
      </c>
      <c r="AK6089" s="16" t="s">
        <v>357</v>
      </c>
    </row>
    <row r="6090" spans="2:37">
      <c r="B6090" s="16" t="n">
        <f>10000000+INDEX(编号表!$B:$B,MATCH(F6090,编号表!$A:$A,0))*100000+INDEX(编号表!$F:$F,MATCH(D6090,编号表!$E:$E,0))*1000+INDEX(编号表!$D:$D,MATCH(E6090,编号表!$C:$C,0))*10000+G6090</f>
        <v>12283010</v>
      </c>
      <c r="C6090" s="16" t="inlineStr">
        <is>
          <t xml:space="preserve">水幕符</t>
        </is>
      </c>
      <c r="D6090" s="16" t="s">
        <v>105</v>
      </c>
      <c r="E6090" s="16" t="s">
        <v>357</v>
      </c>
      <c r="F6090" s="16" t="s">
        <v>6493</v>
      </c>
      <c r="G6090" s="16">
        <v>10</v>
      </c>
      <c r="I6090">
        <v>60</v>
      </c>
      <c r="J6090" t="str">
        <f t="shared" si="98"/>
        <v>大类_玄品大乘符箓</v>
      </c>
      <c r="K6090" t="s">
        <v>337</v>
      </c>
      <c r="L6090">
        <v>1</v>
      </c>
      <c r="M6090" s="16" t="s">
        <v>6493</v>
      </c>
      <c r="O6090">
        <v>0</v>
      </c>
      <c r="P6090" t="b">
        <v>1</v>
      </c>
      <c r="Q6090"/>
      <c r="R6090" t="b">
        <v>0</v>
      </c>
      <c r="S6090">
        <v>1</v>
      </c>
      <c r="T6090" t="s">
        <v>91</v>
      </c>
      <c r="U6090">
        <v>999</v>
      </c>
      <c r="V6090" s="16" t="s">
        <v>6494</v>
      </c>
      <c r="W6090" s="16">
        <v>11630021</v>
      </c>
      <c r="Y6090" t="inlineStr">
        <is>
          <t xml:space="preserve">提高自身或友方法术防御上下限各30%，持续120秒。一次性符箓，使用后消耗。</t>
        </is>
      </c>
      <c r="Z6090" t="inlineStr">
        <is>
          <t xml:space="preserve">|cFFAAAABB水幕层叠，化散来袭术力。|r</t>
        </is>
      </c>
      <c r="AA6090" t="s">
        <v>373</v>
      </c>
      <c r="AB6090" s="16">
        <v>12221010</v>
      </c>
      <c r="AC6090" t="s">
        <v>6497</v>
      </c>
      <c r="AD6090">
        <v>40003</v>
      </c>
      <c r="AF6090">
        <v>70003</v>
      </c>
      <c r="AH6090">
        <v>2812500</v>
      </c>
      <c r="AI6090" s="16" t="s">
        <v>6493</v>
      </c>
      <c r="AJ6090" s="16" t="s">
        <v>6493</v>
      </c>
      <c r="AK6090" s="16" t="s">
        <v>357</v>
      </c>
    </row>
    <row r="6091" spans="2:37">
      <c r="B6091" s="16" t="n">
        <f>10000000+INDEX(编号表!$B:$B,MATCH(F6091,编号表!$A:$A,0))*100000+INDEX(编号表!$F:$F,MATCH(D6091,编号表!$E:$E,0))*1000+INDEX(编号表!$D:$D,MATCH(E6091,编号表!$C:$C,0))*10000+G6091</f>
        <v>12283011</v>
      </c>
      <c r="C6091" s="16" t="inlineStr">
        <is>
          <t xml:space="preserve">避火符</t>
        </is>
      </c>
      <c r="D6091" s="16" t="s">
        <v>105</v>
      </c>
      <c r="E6091" s="16" t="s">
        <v>357</v>
      </c>
      <c r="F6091" s="16" t="s">
        <v>6493</v>
      </c>
      <c r="G6091" s="16">
        <v>11</v>
      </c>
      <c r="I6091">
        <v>60</v>
      </c>
      <c r="J6091" t="str">
        <f t="shared" si="98"/>
        <v>大类_玄品大乘符箓</v>
      </c>
      <c r="K6091" t="s">
        <v>337</v>
      </c>
      <c r="L6091">
        <v>1</v>
      </c>
      <c r="M6091" s="16" t="s">
        <v>6493</v>
      </c>
      <c r="O6091">
        <v>0</v>
      </c>
      <c r="P6091" t="b">
        <v>1</v>
      </c>
      <c r="Q6091"/>
      <c r="R6091" t="b">
        <v>0</v>
      </c>
      <c r="S6091">
        <v>1</v>
      </c>
      <c r="T6091" t="s">
        <v>91</v>
      </c>
      <c r="U6091">
        <v>999</v>
      </c>
      <c r="V6091" s="16" t="s">
        <v>6494</v>
      </c>
      <c r="W6091" s="16">
        <v>11640021</v>
      </c>
      <c r="Y6091" t="inlineStr">
        <is>
          <t xml:space="preserve">自身或友方获得30%火行伤害减免，持续120秒。一次性符箓，使用后消耗。</t>
        </is>
      </c>
      <c r="Z6091" t="s">
        <v>6530</v>
      </c>
      <c r="AA6091" t="s">
        <v>373</v>
      </c>
      <c r="AB6091" s="16">
        <v>12221011</v>
      </c>
      <c r="AC6091" t="s">
        <v>6497</v>
      </c>
      <c r="AD6091">
        <v>40003</v>
      </c>
      <c r="AF6091">
        <v>70003</v>
      </c>
      <c r="AH6091">
        <v>2812500</v>
      </c>
      <c r="AI6091" s="16" t="s">
        <v>6493</v>
      </c>
      <c r="AJ6091" s="16" t="s">
        <v>6493</v>
      </c>
      <c r="AK6091" s="16" t="s">
        <v>357</v>
      </c>
    </row>
    <row r="6092" spans="2:37">
      <c r="B6092" s="16" t="n">
        <f>10000000+INDEX(编号表!$B:$B,MATCH(F6092,编号表!$A:$A,0))*100000+INDEX(编号表!$F:$F,MATCH(D6092,编号表!$E:$E,0))*1000+INDEX(编号表!$D:$D,MATCH(E6092,编号表!$C:$C,0))*10000+G6092</f>
        <v>12283012</v>
      </c>
      <c r="C6092" s="16" t="inlineStr">
        <is>
          <t xml:space="preserve">御寒符</t>
        </is>
      </c>
      <c r="D6092" s="16" t="s">
        <v>105</v>
      </c>
      <c r="E6092" s="16" t="s">
        <v>357</v>
      </c>
      <c r="F6092" s="16" t="s">
        <v>6493</v>
      </c>
      <c r="G6092" s="16">
        <v>12</v>
      </c>
      <c r="I6092">
        <v>60</v>
      </c>
      <c r="J6092" t="str">
        <f t="shared" si="98"/>
        <v>大类_玄品大乘符箓</v>
      </c>
      <c r="K6092" t="s">
        <v>337</v>
      </c>
      <c r="L6092">
        <v>1</v>
      </c>
      <c r="M6092" s="16" t="s">
        <v>6493</v>
      </c>
      <c r="O6092">
        <v>0</v>
      </c>
      <c r="P6092" t="b">
        <v>1</v>
      </c>
      <c r="Q6092"/>
      <c r="R6092" t="b">
        <v>0</v>
      </c>
      <c r="S6092">
        <v>1</v>
      </c>
      <c r="T6092" t="s">
        <v>91</v>
      </c>
      <c r="U6092">
        <v>999</v>
      </c>
      <c r="V6092" s="16" t="s">
        <v>6494</v>
      </c>
      <c r="W6092" s="16">
        <v>11650021</v>
      </c>
      <c r="Y6092" t="inlineStr">
        <is>
          <t xml:space="preserve">自身或友方获得30%水行伤害减免，持续120秒。一次性符箓，使用后消耗。</t>
        </is>
      </c>
      <c r="Z6092" t="s">
        <v>6533</v>
      </c>
      <c r="AA6092" t="s">
        <v>373</v>
      </c>
      <c r="AB6092" s="16">
        <v>12221012</v>
      </c>
      <c r="AC6092" t="s">
        <v>6497</v>
      </c>
      <c r="AD6092">
        <v>40003</v>
      </c>
      <c r="AF6092">
        <v>70003</v>
      </c>
      <c r="AH6092">
        <v>2812500</v>
      </c>
      <c r="AI6092" s="16" t="s">
        <v>6493</v>
      </c>
      <c r="AJ6092" s="16" t="s">
        <v>6493</v>
      </c>
      <c r="AK6092" s="16" t="s">
        <v>357</v>
      </c>
    </row>
    <row r="6093" spans="2:37">
      <c r="B6093" s="16" t="n">
        <f>10000000+INDEX(编号表!$B:$B,MATCH(F6093,编号表!$A:$A,0))*100000+INDEX(编号表!$F:$F,MATCH(D6093,编号表!$E:$E,0))*1000+INDEX(编号表!$D:$D,MATCH(E6093,编号表!$C:$C,0))*10000+G6093</f>
        <v>12283013</v>
      </c>
      <c r="C6093" s="16" t="inlineStr">
        <is>
          <t xml:space="preserve">镇魂符</t>
        </is>
      </c>
      <c r="D6093" s="16" t="s">
        <v>105</v>
      </c>
      <c r="E6093" s="16" t="s">
        <v>357</v>
      </c>
      <c r="F6093" s="16" t="s">
        <v>6493</v>
      </c>
      <c r="G6093" s="16">
        <v>13</v>
      </c>
      <c r="I6093">
        <v>60</v>
      </c>
      <c r="J6093" t="str">
        <f t="shared" si="98"/>
        <v>大类_玄品大乘符箓</v>
      </c>
      <c r="K6093" t="s">
        <v>337</v>
      </c>
      <c r="L6093">
        <v>1</v>
      </c>
      <c r="M6093" s="16" t="s">
        <v>6493</v>
      </c>
      <c r="O6093">
        <v>0</v>
      </c>
      <c r="P6093" t="b">
        <v>1</v>
      </c>
      <c r="Q6093"/>
      <c r="R6093" t="b">
        <v>0</v>
      </c>
      <c r="S6093">
        <v>1</v>
      </c>
      <c r="T6093" t="s">
        <v>91</v>
      </c>
      <c r="U6093">
        <v>999</v>
      </c>
      <c r="V6093" s="16" t="s">
        <v>6494</v>
      </c>
      <c r="W6093" s="16">
        <v>11660021</v>
      </c>
      <c r="Y6093" t="inlineStr">
        <is>
          <t xml:space="preserve">自身或友方获得37.5%神识伤害减免，持续120秒。一次性符箓，使用后消耗。</t>
        </is>
      </c>
      <c r="Z6093" t="s">
        <v>6536</v>
      </c>
      <c r="AA6093" t="s">
        <v>373</v>
      </c>
      <c r="AB6093" s="16">
        <v>12221013</v>
      </c>
      <c r="AC6093" t="s">
        <v>6497</v>
      </c>
      <c r="AD6093">
        <v>40003</v>
      </c>
      <c r="AF6093">
        <v>70003</v>
      </c>
      <c r="AH6093">
        <v>2812500</v>
      </c>
      <c r="AI6093" s="16" t="s">
        <v>6493</v>
      </c>
      <c r="AJ6093" s="16" t="s">
        <v>6493</v>
      </c>
      <c r="AK6093" s="16" t="s">
        <v>357</v>
      </c>
    </row>
    <row r="6094" spans="2:37">
      <c r="B6094" s="16" t="n">
        <f>10000000+INDEX(编号表!$B:$B,MATCH(F6094,编号表!$A:$A,0))*100000+INDEX(编号表!$F:$F,MATCH(D6094,编号表!$E:$E,0))*1000+INDEX(编号表!$D:$D,MATCH(E6094,编号表!$C:$C,0))*10000+G6094</f>
        <v>12283014</v>
      </c>
      <c r="C6094" s="16" t="inlineStr">
        <is>
          <t xml:space="preserve">定身符</t>
        </is>
      </c>
      <c r="D6094" s="16" t="s">
        <v>105</v>
      </c>
      <c r="E6094" s="16" t="s">
        <v>357</v>
      </c>
      <c r="F6094" s="16" t="s">
        <v>6493</v>
      </c>
      <c r="G6094" s="16">
        <v>14</v>
      </c>
      <c r="I6094">
        <v>60</v>
      </c>
      <c r="J6094" t="str">
        <f t="shared" si="98"/>
        <v>大类_玄品大乘符箓</v>
      </c>
      <c r="K6094" t="s">
        <v>337</v>
      </c>
      <c r="L6094">
        <v>1</v>
      </c>
      <c r="M6094" s="16" t="s">
        <v>6493</v>
      </c>
      <c r="O6094">
        <v>0</v>
      </c>
      <c r="P6094" t="b">
        <v>1</v>
      </c>
      <c r="Q6094"/>
      <c r="R6094" t="b">
        <v>0</v>
      </c>
      <c r="S6094">
        <v>1</v>
      </c>
      <c r="T6094" t="s">
        <v>91</v>
      </c>
      <c r="U6094">
        <v>999</v>
      </c>
      <c r="V6094" s="16" t="s">
        <v>6494</v>
      </c>
      <c r="W6094" s="16">
        <v>11670021</v>
      </c>
      <c r="Y6094" t="inlineStr">
        <is>
          <t xml:space="preserve">使一个敌人定身2秒，不能移动，仍可普攻、施法。一次性符箓，使用后消耗。</t>
        </is>
      </c>
      <c r="Z6094" t="s">
        <v>6539</v>
      </c>
      <c r="AA6094" t="s">
        <v>373</v>
      </c>
      <c r="AB6094" s="16">
        <v>12221014</v>
      </c>
      <c r="AC6094" t="s">
        <v>6497</v>
      </c>
      <c r="AD6094">
        <v>40003</v>
      </c>
      <c r="AF6094">
        <v>70003</v>
      </c>
      <c r="AH6094">
        <v>2812500</v>
      </c>
      <c r="AI6094" s="16" t="s">
        <v>6493</v>
      </c>
      <c r="AJ6094" s="16" t="s">
        <v>6493</v>
      </c>
      <c r="AK6094" s="16" t="s">
        <v>357</v>
      </c>
    </row>
    <row r="6095" spans="2:37">
      <c r="B6095" s="16" t="n">
        <f>10000000+INDEX(编号表!$B:$B,MATCH(F6095,编号表!$A:$A,0))*100000+INDEX(编号表!$F:$F,MATCH(D6095,编号表!$E:$E,0))*1000+INDEX(编号表!$D:$D,MATCH(E6095,编号表!$C:$C,0))*10000+G6095</f>
        <v>12283015</v>
      </c>
      <c r="C6095" s="16" t="inlineStr">
        <is>
          <t xml:space="preserve">缚藤符</t>
        </is>
      </c>
      <c r="D6095" s="16" t="s">
        <v>105</v>
      </c>
      <c r="E6095" s="16" t="s">
        <v>357</v>
      </c>
      <c r="F6095" s="16" t="s">
        <v>6493</v>
      </c>
      <c r="G6095" s="16">
        <v>15</v>
      </c>
      <c r="I6095">
        <v>60</v>
      </c>
      <c r="J6095" t="str">
        <f t="shared" si="98"/>
        <v>大类_玄品大乘符箓</v>
      </c>
      <c r="K6095" t="s">
        <v>337</v>
      </c>
      <c r="L6095">
        <v>1</v>
      </c>
      <c r="M6095" s="16" t="s">
        <v>6493</v>
      </c>
      <c r="O6095">
        <v>0</v>
      </c>
      <c r="P6095" t="b">
        <v>1</v>
      </c>
      <c r="Q6095"/>
      <c r="R6095" t="b">
        <v>0</v>
      </c>
      <c r="S6095">
        <v>1</v>
      </c>
      <c r="T6095" t="s">
        <v>91</v>
      </c>
      <c r="U6095">
        <v>999</v>
      </c>
      <c r="V6095" s="16" t="s">
        <v>6494</v>
      </c>
      <c r="W6095" s="16">
        <v>11680021</v>
      </c>
      <c r="Y6095" t="inlineStr">
        <is>
          <t xml:space="preserve">使小范围敌人定身2秒，不能移动，仍可普攻、施法。一次性符箓，使用后消耗。</t>
        </is>
      </c>
      <c r="Z6095" t="s">
        <v>6542</v>
      </c>
      <c r="AA6095" t="s">
        <v>373</v>
      </c>
      <c r="AB6095" s="16">
        <v>12221015</v>
      </c>
      <c r="AC6095" t="s">
        <v>6497</v>
      </c>
      <c r="AD6095">
        <v>40003</v>
      </c>
      <c r="AF6095">
        <v>70003</v>
      </c>
      <c r="AH6095">
        <v>2812500</v>
      </c>
      <c r="AI6095" s="16" t="s">
        <v>6493</v>
      </c>
      <c r="AJ6095" s="16" t="s">
        <v>6493</v>
      </c>
      <c r="AK6095" s="16" t="s">
        <v>357</v>
      </c>
    </row>
    <row r="6096" spans="2:37">
      <c r="B6096" s="16" t="n">
        <f>10000000+INDEX(编号表!$B:$B,MATCH(F6096,编号表!$A:$A,0))*100000+INDEX(编号表!$F:$F,MATCH(D6096,编号表!$E:$E,0))*1000+INDEX(编号表!$D:$D,MATCH(E6096,编号表!$C:$C,0))*10000+G6096</f>
        <v>12283016</v>
      </c>
      <c r="C6096" s="16" t="inlineStr">
        <is>
          <t xml:space="preserve">流沙符</t>
        </is>
      </c>
      <c r="D6096" s="16" t="s">
        <v>105</v>
      </c>
      <c r="E6096" s="16" t="s">
        <v>357</v>
      </c>
      <c r="F6096" s="16" t="s">
        <v>6493</v>
      </c>
      <c r="G6096" s="16">
        <v>16</v>
      </c>
      <c r="I6096">
        <v>60</v>
      </c>
      <c r="J6096" t="str">
        <f t="shared" si="98"/>
        <v>大类_玄品大乘符箓</v>
      </c>
      <c r="K6096" t="s">
        <v>337</v>
      </c>
      <c r="L6096">
        <v>1</v>
      </c>
      <c r="M6096" s="16" t="s">
        <v>6493</v>
      </c>
      <c r="O6096">
        <v>0</v>
      </c>
      <c r="P6096" t="b">
        <v>1</v>
      </c>
      <c r="Q6096"/>
      <c r="R6096" t="b">
        <v>0</v>
      </c>
      <c r="S6096">
        <v>1</v>
      </c>
      <c r="T6096" t="s">
        <v>91</v>
      </c>
      <c r="U6096">
        <v>999</v>
      </c>
      <c r="V6096" s="16" t="s">
        <v>6494</v>
      </c>
      <c r="W6096" s="16">
        <v>11690021</v>
      </c>
      <c r="Y6096" t="inlineStr">
        <is>
          <t xml:space="preserve">在目标地点形成半径220码的固定流沙区域，区域持续2秒；每0.5秒对区域内敌人刷新持续2秒的减速，移动速度降低60，离开区域后减速最多持续2秒。一次性符箓，使用后消耗。</t>
        </is>
      </c>
      <c r="Z6096" t="s">
        <v>6545</v>
      </c>
      <c r="AA6096" t="s">
        <v>373</v>
      </c>
      <c r="AB6096" s="16">
        <v>12221016</v>
      </c>
      <c r="AC6096" t="s">
        <v>6497</v>
      </c>
      <c r="AD6096">
        <v>40003</v>
      </c>
      <c r="AF6096">
        <v>70003</v>
      </c>
      <c r="AH6096">
        <v>2812500</v>
      </c>
      <c r="AI6096" s="16" t="s">
        <v>6493</v>
      </c>
      <c r="AJ6096" s="16" t="s">
        <v>6493</v>
      </c>
      <c r="AK6096" s="16" t="s">
        <v>357</v>
      </c>
    </row>
    <row r="6097" spans="2:37">
      <c r="B6097" s="16" t="n">
        <f>10000000+INDEX(编号表!$B:$B,MATCH(F6097,编号表!$A:$A,0))*100000+INDEX(编号表!$F:$F,MATCH(D6097,编号表!$E:$E,0))*1000+INDEX(编号表!$D:$D,MATCH(E6097,编号表!$C:$C,0))*10000+G6097</f>
        <v>12283017</v>
      </c>
      <c r="C6097" s="16" t="inlineStr">
        <is>
          <t xml:space="preserve">封窍符</t>
        </is>
      </c>
      <c r="D6097" s="16" t="s">
        <v>105</v>
      </c>
      <c r="E6097" s="16" t="s">
        <v>357</v>
      </c>
      <c r="F6097" s="16" t="s">
        <v>6493</v>
      </c>
      <c r="G6097" s="16">
        <v>17</v>
      </c>
      <c r="I6097">
        <v>60</v>
      </c>
      <c r="J6097" t="str">
        <f t="shared" si="98"/>
        <v>大类_玄品大乘符箓</v>
      </c>
      <c r="K6097" t="s">
        <v>337</v>
      </c>
      <c r="L6097">
        <v>1</v>
      </c>
      <c r="M6097" s="16" t="s">
        <v>6493</v>
      </c>
      <c r="O6097">
        <v>0</v>
      </c>
      <c r="P6097" t="b">
        <v>1</v>
      </c>
      <c r="Q6097"/>
      <c r="R6097" t="b">
        <v>0</v>
      </c>
      <c r="S6097">
        <v>1</v>
      </c>
      <c r="T6097" t="s">
        <v>91</v>
      </c>
      <c r="U6097">
        <v>999</v>
      </c>
      <c r="V6097" s="16" t="s">
        <v>6494</v>
      </c>
      <c r="W6097" s="16">
        <v>11700021</v>
      </c>
      <c r="Y6097" t="inlineStr">
        <is>
          <t xml:space="preserve">使一个敌人沉默2秒，仍可移动、普攻。一次性符箓，使用后消耗。</t>
        </is>
      </c>
      <c r="Z6097" t="s">
        <v>6548</v>
      </c>
      <c r="AA6097" t="s">
        <v>373</v>
      </c>
      <c r="AB6097" s="16">
        <v>12221017</v>
      </c>
      <c r="AC6097" t="s">
        <v>6497</v>
      </c>
      <c r="AD6097">
        <v>40003</v>
      </c>
      <c r="AF6097">
        <v>70003</v>
      </c>
      <c r="AH6097">
        <v>2812500</v>
      </c>
      <c r="AI6097" s="16" t="s">
        <v>6493</v>
      </c>
      <c r="AJ6097" s="16" t="s">
        <v>6493</v>
      </c>
      <c r="AK6097" s="16" t="s">
        <v>357</v>
      </c>
    </row>
    <row r="6098" spans="2:37">
      <c r="B6098" s="16" t="n">
        <f>10000000+INDEX(编号表!$B:$B,MATCH(F6098,编号表!$A:$A,0))*100000+INDEX(编号表!$F:$F,MATCH(D6098,编号表!$E:$E,0))*1000+INDEX(编号表!$D:$D,MATCH(E6098,编号表!$C:$C,0))*10000+G6098</f>
        <v>12283018</v>
      </c>
      <c r="C6098" s="16" t="inlineStr">
        <is>
          <t xml:space="preserve">巨力符</t>
        </is>
      </c>
      <c r="D6098" s="16" t="s">
        <v>105</v>
      </c>
      <c r="E6098" s="16" t="s">
        <v>357</v>
      </c>
      <c r="F6098" s="16" t="s">
        <v>6493</v>
      </c>
      <c r="G6098" s="16">
        <v>18</v>
      </c>
      <c r="I6098">
        <v>60</v>
      </c>
      <c r="J6098" t="str">
        <f t="shared" si="98"/>
        <v>大类_玄品大乘符箓</v>
      </c>
      <c r="K6098" t="s">
        <v>337</v>
      </c>
      <c r="L6098">
        <v>1</v>
      </c>
      <c r="M6098" s="16" t="s">
        <v>6493</v>
      </c>
      <c r="O6098">
        <v>0</v>
      </c>
      <c r="P6098" t="b">
        <v>1</v>
      </c>
      <c r="Q6098"/>
      <c r="R6098" t="b">
        <v>0</v>
      </c>
      <c r="S6098">
        <v>1</v>
      </c>
      <c r="T6098" t="s">
        <v>91</v>
      </c>
      <c r="U6098">
        <v>999</v>
      </c>
      <c r="V6098" s="16" t="s">
        <v>6494</v>
      </c>
      <c r="W6098" s="16">
        <v>11710021</v>
      </c>
      <c r="Y6098" t="inlineStr">
        <is>
          <t xml:space="preserve">提高自身或友方攻击上下限各15%，持续120秒。一次性符箓，使用后消耗。</t>
        </is>
      </c>
      <c r="Z6098" t="s">
        <v>6551</v>
      </c>
      <c r="AA6098" t="s">
        <v>373</v>
      </c>
      <c r="AB6098" s="16">
        <v>12221018</v>
      </c>
      <c r="AC6098" t="s">
        <v>6497</v>
      </c>
      <c r="AD6098">
        <v>40003</v>
      </c>
      <c r="AF6098">
        <v>70003</v>
      </c>
      <c r="AH6098">
        <v>2812500</v>
      </c>
      <c r="AI6098" s="16" t="s">
        <v>6493</v>
      </c>
      <c r="AJ6098" s="16" t="s">
        <v>6493</v>
      </c>
      <c r="AK6098" s="16" t="s">
        <v>357</v>
      </c>
    </row>
    <row r="6099" spans="2:37">
      <c r="B6099" s="16" t="n">
        <f>10000000+INDEX(编号表!$B:$B,MATCH(F6099,编号表!$A:$A,0))*100000+INDEX(编号表!$F:$F,MATCH(D6099,编号表!$E:$E,0))*1000+INDEX(编号表!$D:$D,MATCH(E6099,编号表!$C:$C,0))*10000+G6099</f>
        <v>12283019</v>
      </c>
      <c r="C6099" s="16" t="inlineStr">
        <is>
          <t xml:space="preserve">锐锋符</t>
        </is>
      </c>
      <c r="D6099" s="16" t="s">
        <v>105</v>
      </c>
      <c r="E6099" s="16" t="s">
        <v>357</v>
      </c>
      <c r="F6099" s="16" t="s">
        <v>6493</v>
      </c>
      <c r="G6099" s="16">
        <v>19</v>
      </c>
      <c r="I6099">
        <v>60</v>
      </c>
      <c r="J6099" t="str">
        <f t="shared" si="98"/>
        <v>大类_玄品大乘符箓</v>
      </c>
      <c r="K6099" t="s">
        <v>337</v>
      </c>
      <c r="L6099">
        <v>1</v>
      </c>
      <c r="M6099" s="16" t="s">
        <v>6493</v>
      </c>
      <c r="O6099">
        <v>0</v>
      </c>
      <c r="P6099" t="b">
        <v>1</v>
      </c>
      <c r="Q6099"/>
      <c r="R6099" t="b">
        <v>0</v>
      </c>
      <c r="S6099">
        <v>1</v>
      </c>
      <c r="T6099" t="s">
        <v>91</v>
      </c>
      <c r="U6099">
        <v>999</v>
      </c>
      <c r="V6099" s="16" t="s">
        <v>6494</v>
      </c>
      <c r="W6099" s="16">
        <v>11720021</v>
      </c>
      <c r="Y6099" t="inlineStr">
        <is>
          <t xml:space="preserve">自身获得22.5%无视物理防御，持续120秒。一次性符箓，使用后消耗。</t>
        </is>
      </c>
      <c r="Z6099" t="s">
        <v>6554</v>
      </c>
      <c r="AA6099" t="s">
        <v>373</v>
      </c>
      <c r="AB6099" s="16">
        <v>12221019</v>
      </c>
      <c r="AC6099" t="s">
        <v>6497</v>
      </c>
      <c r="AD6099">
        <v>40003</v>
      </c>
      <c r="AF6099">
        <v>70003</v>
      </c>
      <c r="AH6099">
        <v>2812500</v>
      </c>
      <c r="AI6099" s="16" t="s">
        <v>6493</v>
      </c>
      <c r="AJ6099" s="16" t="s">
        <v>6493</v>
      </c>
      <c r="AK6099" s="16" t="s">
        <v>357</v>
      </c>
    </row>
    <row r="6100" spans="2:37">
      <c r="B6100" s="16" t="n">
        <f>10000000+INDEX(编号表!$B:$B,MATCH(F6100,编号表!$A:$A,0))*100000+INDEX(编号表!$F:$F,MATCH(D6100,编号表!$E:$E,0))*1000+INDEX(编号表!$D:$D,MATCH(E6100,编号表!$C:$C,0))*10000+G6100</f>
        <v>12283020</v>
      </c>
      <c r="C6100" s="16" t="inlineStr">
        <is>
          <t xml:space="preserve">凝神符</t>
        </is>
      </c>
      <c r="D6100" s="16" t="s">
        <v>105</v>
      </c>
      <c r="E6100" s="16" t="s">
        <v>357</v>
      </c>
      <c r="F6100" s="16" t="s">
        <v>6493</v>
      </c>
      <c r="G6100" s="16">
        <v>20</v>
      </c>
      <c r="I6100">
        <v>60</v>
      </c>
      <c r="J6100" t="str">
        <f t="shared" si="98"/>
        <v>大类_玄品大乘符箓</v>
      </c>
      <c r="K6100" t="s">
        <v>337</v>
      </c>
      <c r="L6100">
        <v>1</v>
      </c>
      <c r="M6100" s="16" t="s">
        <v>6493</v>
      </c>
      <c r="O6100">
        <v>0</v>
      </c>
      <c r="P6100" t="b">
        <v>1</v>
      </c>
      <c r="Q6100"/>
      <c r="R6100" t="b">
        <v>0</v>
      </c>
      <c r="S6100">
        <v>1</v>
      </c>
      <c r="T6100" t="s">
        <v>91</v>
      </c>
      <c r="U6100">
        <v>999</v>
      </c>
      <c r="V6100" s="16" t="s">
        <v>6494</v>
      </c>
      <c r="W6100" s="16">
        <v>11730021</v>
      </c>
      <c r="Y6100" t="inlineStr">
        <is>
          <t xml:space="preserve">提高自身或友方命中12个百分点，持续120秒。一次性符箓，使用后消耗。</t>
        </is>
      </c>
      <c r="Z6100" t="s">
        <v>6557</v>
      </c>
      <c r="AA6100" t="s">
        <v>373</v>
      </c>
      <c r="AB6100" s="16">
        <v>12221020</v>
      </c>
      <c r="AC6100" t="s">
        <v>6497</v>
      </c>
      <c r="AD6100">
        <v>40003</v>
      </c>
      <c r="AF6100">
        <v>70003</v>
      </c>
      <c r="AH6100">
        <v>2812500</v>
      </c>
      <c r="AI6100" s="16" t="s">
        <v>6493</v>
      </c>
      <c r="AJ6100" s="16" t="s">
        <v>6493</v>
      </c>
      <c r="AK6100" s="16" t="s">
        <v>357</v>
      </c>
    </row>
    <row r="6101" spans="2:37">
      <c r="B6101" s="16" t="n">
        <f>10000000+INDEX(编号表!$B:$B,MATCH(F6101,编号表!$A:$A,0))*100000+INDEX(编号表!$F:$F,MATCH(D6101,编号表!$E:$E,0))*1000+INDEX(编号表!$D:$D,MATCH(E6101,编号表!$C:$C,0))*10000+G6101</f>
        <v>12283021</v>
      </c>
      <c r="C6101" s="16" t="inlineStr">
        <is>
          <t xml:space="preserve">激元符</t>
        </is>
      </c>
      <c r="D6101" s="16" t="s">
        <v>105</v>
      </c>
      <c r="E6101" s="16" t="s">
        <v>357</v>
      </c>
      <c r="F6101" s="16" t="s">
        <v>6493</v>
      </c>
      <c r="G6101" s="16">
        <v>21</v>
      </c>
      <c r="I6101">
        <v>60</v>
      </c>
      <c r="J6101" t="str">
        <f t="shared" si="98"/>
        <v>大类_玄品大乘符箓</v>
      </c>
      <c r="K6101" t="s">
        <v>337</v>
      </c>
      <c r="L6101">
        <v>1</v>
      </c>
      <c r="M6101" s="16" t="s">
        <v>6493</v>
      </c>
      <c r="O6101">
        <v>0</v>
      </c>
      <c r="P6101" t="b">
        <v>1</v>
      </c>
      <c r="Q6101"/>
      <c r="R6101" t="b">
        <v>0</v>
      </c>
      <c r="S6101">
        <v>1</v>
      </c>
      <c r="T6101" t="s">
        <v>91</v>
      </c>
      <c r="U6101">
        <v>999</v>
      </c>
      <c r="V6101" s="16" t="s">
        <v>6494</v>
      </c>
      <c r="W6101" s="16">
        <v>11740021</v>
      </c>
      <c r="Y6101" t="inlineStr">
        <is>
          <t xml:space="preserve">自身获得22.5%无视法术防御，持续120秒。一次性符箓，使用后消耗。</t>
        </is>
      </c>
      <c r="Z6101" t="inlineStr">
        <is>
          <t xml:space="preserve">|cFFAAAABB灵机凝于一线，破去护体术障。|r</t>
        </is>
      </c>
      <c r="AA6101" t="s">
        <v>373</v>
      </c>
      <c r="AB6101" s="16">
        <v>12221021</v>
      </c>
      <c r="AC6101" t="s">
        <v>6497</v>
      </c>
      <c r="AD6101">
        <v>40003</v>
      </c>
      <c r="AF6101">
        <v>70003</v>
      </c>
      <c r="AH6101">
        <v>2812500</v>
      </c>
      <c r="AI6101" s="16" t="s">
        <v>6493</v>
      </c>
      <c r="AJ6101" s="16" t="s">
        <v>6493</v>
      </c>
      <c r="AK6101" s="16" t="s">
        <v>357</v>
      </c>
    </row>
    <row r="6102" spans="2:37">
      <c r="B6102" s="16" t="n">
        <f>10000000+INDEX(编号表!$B:$B,MATCH(F6102,编号表!$A:$A,0))*100000+INDEX(编号表!$F:$F,MATCH(D6102,编号表!$E:$E,0))*1000+INDEX(编号表!$D:$D,MATCH(E6102,编号表!$C:$C,0))*10000+G6102</f>
        <v>12283022</v>
      </c>
      <c r="C6102" s="16" t="inlineStr">
        <is>
          <t xml:space="preserve">回春符</t>
        </is>
      </c>
      <c r="D6102" s="16" t="s">
        <v>105</v>
      </c>
      <c r="E6102" s="16" t="s">
        <v>357</v>
      </c>
      <c r="F6102" s="16" t="s">
        <v>6493</v>
      </c>
      <c r="G6102" s="16">
        <v>22</v>
      </c>
      <c r="I6102">
        <v>60</v>
      </c>
      <c r="J6102" t="str">
        <f t="shared" si="98"/>
        <v>大类_玄品大乘符箓</v>
      </c>
      <c r="K6102" t="s">
        <v>337</v>
      </c>
      <c r="L6102">
        <v>1</v>
      </c>
      <c r="M6102" s="16" t="s">
        <v>6493</v>
      </c>
      <c r="O6102">
        <v>0</v>
      </c>
      <c r="P6102" t="b">
        <v>1</v>
      </c>
      <c r="Q6102"/>
      <c r="R6102" t="b">
        <v>0</v>
      </c>
      <c r="S6102">
        <v>1</v>
      </c>
      <c r="T6102" t="s">
        <v>91</v>
      </c>
      <c r="U6102">
        <v>999</v>
      </c>
      <c r="V6102" s="16" t="s">
        <v>6494</v>
      </c>
      <c r="W6102" s="16">
        <v>11750021</v>
      </c>
      <c r="Y6102" t="inlineStr">
        <is>
          <t xml:space="preserve">自身或友方每秒恢复873600点生命，持续120秒。一次性符箓，使用后消耗。</t>
        </is>
      </c>
      <c r="Z6102" t="s">
        <v>6563</v>
      </c>
      <c r="AA6102" t="s">
        <v>373</v>
      </c>
      <c r="AB6102" s="16">
        <v>12221022</v>
      </c>
      <c r="AC6102" t="s">
        <v>6497</v>
      </c>
      <c r="AD6102">
        <v>40003</v>
      </c>
      <c r="AF6102">
        <v>70003</v>
      </c>
      <c r="AH6102">
        <v>2812500</v>
      </c>
      <c r="AI6102" s="16" t="s">
        <v>6493</v>
      </c>
      <c r="AJ6102" s="16" t="s">
        <v>6493</v>
      </c>
      <c r="AK6102" s="16" t="s">
        <v>357</v>
      </c>
    </row>
    <row r="6103" spans="2:37">
      <c r="B6103" s="16" t="n">
        <f>10000000+INDEX(编号表!$B:$B,MATCH(F6103,编号表!$A:$A,0))*100000+INDEX(编号表!$F:$F,MATCH(D6103,编号表!$E:$E,0))*1000+INDEX(编号表!$D:$D,MATCH(E6103,编号表!$C:$C,0))*10000+G6103</f>
        <v>12283023</v>
      </c>
      <c r="C6103" s="16" t="inlineStr">
        <is>
          <t xml:space="preserve">回气符</t>
        </is>
      </c>
      <c r="D6103" s="16" t="s">
        <v>105</v>
      </c>
      <c r="E6103" s="16" t="s">
        <v>357</v>
      </c>
      <c r="F6103" s="16" t="s">
        <v>6493</v>
      </c>
      <c r="G6103" s="16">
        <v>23</v>
      </c>
      <c r="I6103">
        <v>60</v>
      </c>
      <c r="J6103" t="str">
        <f t="shared" si="98"/>
        <v>大类_玄品大乘符箓</v>
      </c>
      <c r="K6103" t="s">
        <v>337</v>
      </c>
      <c r="L6103">
        <v>1</v>
      </c>
      <c r="M6103" s="16" t="s">
        <v>6493</v>
      </c>
      <c r="O6103">
        <v>0</v>
      </c>
      <c r="P6103" t="b">
        <v>1</v>
      </c>
      <c r="Q6103"/>
      <c r="R6103" t="b">
        <v>0</v>
      </c>
      <c r="S6103">
        <v>1</v>
      </c>
      <c r="T6103" t="s">
        <v>91</v>
      </c>
      <c r="U6103">
        <v>999</v>
      </c>
      <c r="V6103" s="16" t="s">
        <v>6494</v>
      </c>
      <c r="W6103" s="16">
        <v>11760021</v>
      </c>
      <c r="Y6103" t="inlineStr">
        <is>
          <t xml:space="preserve">自身或友方每秒恢复174720点灵力，持续120秒。一次性符箓，使用后消耗。</t>
        </is>
      </c>
      <c r="Z6103" t="s">
        <v>6566</v>
      </c>
      <c r="AA6103" t="s">
        <v>373</v>
      </c>
      <c r="AB6103" s="16">
        <v>12221023</v>
      </c>
      <c r="AC6103" t="s">
        <v>6497</v>
      </c>
      <c r="AD6103">
        <v>40003</v>
      </c>
      <c r="AF6103">
        <v>70003</v>
      </c>
      <c r="AH6103">
        <v>2812500</v>
      </c>
      <c r="AI6103" s="16" t="s">
        <v>6493</v>
      </c>
      <c r="AJ6103" s="16" t="s">
        <v>6493</v>
      </c>
      <c r="AK6103" s="16" t="s">
        <v>357</v>
      </c>
    </row>
    <row r="6104" spans="2:37">
      <c r="B6104" s="16" t="n">
        <f>10000000+INDEX(编号表!$B:$B,MATCH(F6104,编号表!$A:$A,0))*100000+INDEX(编号表!$F:$F,MATCH(D6104,编号表!$E:$E,0))*1000+INDEX(编号表!$D:$D,MATCH(E6104,编号表!$C:$C,0))*10000+G6104</f>
        <v>12283024</v>
      </c>
      <c r="C6104" s="16" t="inlineStr">
        <is>
          <t xml:space="preserve">清心符</t>
        </is>
      </c>
      <c r="D6104" s="16" t="s">
        <v>105</v>
      </c>
      <c r="E6104" s="16" t="s">
        <v>357</v>
      </c>
      <c r="F6104" s="16" t="s">
        <v>6493</v>
      </c>
      <c r="G6104" s="16">
        <v>24</v>
      </c>
      <c r="I6104">
        <v>60</v>
      </c>
      <c r="J6104" t="str">
        <f t="shared" si="98"/>
        <v>大类_玄品大乘符箓</v>
      </c>
      <c r="K6104" t="s">
        <v>337</v>
      </c>
      <c r="L6104">
        <v>1</v>
      </c>
      <c r="M6104" s="16" t="s">
        <v>6493</v>
      </c>
      <c r="O6104">
        <v>0</v>
      </c>
      <c r="P6104" t="b">
        <v>1</v>
      </c>
      <c r="Q6104"/>
      <c r="R6104" t="b">
        <v>0</v>
      </c>
      <c r="S6104">
        <v>1</v>
      </c>
      <c r="T6104" t="s">
        <v>91</v>
      </c>
      <c r="U6104">
        <v>999</v>
      </c>
      <c r="V6104" s="16" t="s">
        <v>6494</v>
      </c>
      <c r="W6104" s="16">
        <v>11770021</v>
      </c>
      <c r="Y6104" t="inlineStr">
        <is>
          <t xml:space="preserve">以75%概率净化自身或友方全部可被普通驱散移除的减益状态。仅判定一次。一次性符箓，使用后消耗。</t>
        </is>
      </c>
      <c r="Z6104" t="s">
        <v>6569</v>
      </c>
      <c r="AA6104" t="s">
        <v>373</v>
      </c>
      <c r="AB6104" s="16">
        <v>12221024</v>
      </c>
      <c r="AC6104" t="s">
        <v>6497</v>
      </c>
      <c r="AD6104">
        <v>40003</v>
      </c>
      <c r="AF6104">
        <v>70003</v>
      </c>
      <c r="AH6104">
        <v>2812500</v>
      </c>
      <c r="AI6104" s="16" t="s">
        <v>6493</v>
      </c>
      <c r="AJ6104" s="16" t="s">
        <v>6493</v>
      </c>
      <c r="AK6104" s="16" t="s">
        <v>357</v>
      </c>
    </row>
    <row r="6105" spans="2:37">
      <c r="B6105" s="16" t="n">
        <f>10000000+INDEX(编号表!$B:$B,MATCH(F6105,编号表!$A:$A,0))*100000+INDEX(编号表!$F:$F,MATCH(D6105,编号表!$E:$E,0))*1000+INDEX(编号表!$D:$D,MATCH(E6105,编号表!$C:$C,0))*10000+G6105</f>
        <v>12283025</v>
      </c>
      <c r="C6105" s="16" t="inlineStr">
        <is>
          <t xml:space="preserve">辟瘴符</t>
        </is>
      </c>
      <c r="D6105" s="16" t="s">
        <v>105</v>
      </c>
      <c r="E6105" s="16" t="s">
        <v>357</v>
      </c>
      <c r="F6105" s="16" t="s">
        <v>6493</v>
      </c>
      <c r="G6105" s="16">
        <v>25</v>
      </c>
      <c r="I6105">
        <v>60</v>
      </c>
      <c r="J6105" t="str">
        <f t="shared" si="98"/>
        <v>大类_玄品大乘符箓</v>
      </c>
      <c r="K6105" t="s">
        <v>337</v>
      </c>
      <c r="L6105">
        <v>1</v>
      </c>
      <c r="M6105" s="16" t="s">
        <v>6493</v>
      </c>
      <c r="O6105">
        <v>0</v>
      </c>
      <c r="P6105" t="b">
        <v>1</v>
      </c>
      <c r="Q6105"/>
      <c r="R6105" t="b">
        <v>0</v>
      </c>
      <c r="S6105">
        <v>1</v>
      </c>
      <c r="T6105" t="s">
        <v>91</v>
      </c>
      <c r="U6105">
        <v>999</v>
      </c>
      <c r="V6105" s="16" t="s">
        <v>6494</v>
      </c>
      <c r="W6105" s="16">
        <v>11780021</v>
      </c>
      <c r="Y6105" t="inlineStr">
        <is>
          <t xml:space="preserve">自身或友方获得20%毒伤减免，持续120秒。一次性符箓，使用后消耗。</t>
        </is>
      </c>
      <c r="Z6105" t="s">
        <v>6572</v>
      </c>
      <c r="AA6105" t="s">
        <v>373</v>
      </c>
      <c r="AB6105" s="16">
        <v>12221025</v>
      </c>
      <c r="AC6105" t="s">
        <v>6497</v>
      </c>
      <c r="AD6105">
        <v>40003</v>
      </c>
      <c r="AF6105">
        <v>70003</v>
      </c>
      <c r="AH6105">
        <v>2812500</v>
      </c>
      <c r="AI6105" s="16" t="s">
        <v>6493</v>
      </c>
      <c r="AJ6105" s="16" t="s">
        <v>6493</v>
      </c>
      <c r="AK6105" s="16" t="s">
        <v>357</v>
      </c>
    </row>
    <row r="6106" spans="2:37">
      <c r="B6106" s="16" t="n">
        <f>10000000+INDEX(编号表!$B:$B,MATCH(F6106,编号表!$A:$A,0))*100000+INDEX(编号表!$F:$F,MATCH(D6106,编号表!$E:$E,0))*1000+INDEX(编号表!$D:$D,MATCH(E6106,编号表!$C:$C,0))*10000+G6106</f>
        <v>12283026</v>
      </c>
      <c r="C6106" s="16" t="inlineStr">
        <is>
          <t xml:space="preserve">神行符</t>
        </is>
      </c>
      <c r="D6106" s="16" t="s">
        <v>105</v>
      </c>
      <c r="E6106" s="16" t="s">
        <v>357</v>
      </c>
      <c r="F6106" s="16" t="s">
        <v>6493</v>
      </c>
      <c r="G6106" s="16">
        <v>26</v>
      </c>
      <c r="I6106">
        <v>60</v>
      </c>
      <c r="J6106" t="str">
        <f t="shared" si="98"/>
        <v>大类_玄品大乘符箓</v>
      </c>
      <c r="K6106" t="s">
        <v>337</v>
      </c>
      <c r="L6106">
        <v>1</v>
      </c>
      <c r="M6106" s="16" t="s">
        <v>6493</v>
      </c>
      <c r="O6106">
        <v>0</v>
      </c>
      <c r="P6106" t="b">
        <v>1</v>
      </c>
      <c r="Q6106"/>
      <c r="R6106" t="b">
        <v>0</v>
      </c>
      <c r="S6106">
        <v>1</v>
      </c>
      <c r="T6106" t="s">
        <v>91</v>
      </c>
      <c r="U6106">
        <v>999</v>
      </c>
      <c r="V6106" s="16" t="s">
        <v>6494</v>
      </c>
      <c r="W6106" s="16">
        <v>11790021</v>
      </c>
      <c r="Y6106" t="inlineStr">
        <is>
          <t xml:space="preserve">自身移动速度提高100，持续120秒。一次性符箓，使用后消耗。</t>
        </is>
      </c>
      <c r="Z6106" t="s">
        <v>6575</v>
      </c>
      <c r="AA6106" t="s">
        <v>373</v>
      </c>
      <c r="AB6106" s="16">
        <v>12221026</v>
      </c>
      <c r="AC6106" t="s">
        <v>6497</v>
      </c>
      <c r="AD6106">
        <v>40003</v>
      </c>
      <c r="AF6106">
        <v>70003</v>
      </c>
      <c r="AH6106">
        <v>2812500</v>
      </c>
      <c r="AI6106" s="16" t="s">
        <v>6493</v>
      </c>
      <c r="AJ6106" s="16" t="s">
        <v>6493</v>
      </c>
      <c r="AK6106" s="16" t="s">
        <v>357</v>
      </c>
    </row>
    <row r="6107" spans="2:37">
      <c r="B6107" s="16" t="n">
        <f>10000000+INDEX(编号表!$B:$B,MATCH(F6107,编号表!$A:$A,0))*100000+INDEX(编号表!$F:$F,MATCH(D6107,编号表!$E:$E,0))*1000+INDEX(编号表!$D:$D,MATCH(E6107,编号表!$C:$C,0))*10000+G6107</f>
        <v>12283027</v>
      </c>
      <c r="C6107" s="16" t="inlineStr">
        <is>
          <t xml:space="preserve">轻身符</t>
        </is>
      </c>
      <c r="D6107" s="16" t="s">
        <v>105</v>
      </c>
      <c r="E6107" s="16" t="s">
        <v>357</v>
      </c>
      <c r="F6107" s="16" t="s">
        <v>6493</v>
      </c>
      <c r="G6107" s="16">
        <v>27</v>
      </c>
      <c r="I6107">
        <v>60</v>
      </c>
      <c r="J6107" t="str">
        <f t="shared" si="98"/>
        <v>大类_玄品大乘符箓</v>
      </c>
      <c r="K6107" t="s">
        <v>337</v>
      </c>
      <c r="L6107">
        <v>1</v>
      </c>
      <c r="M6107" s="16" t="s">
        <v>6493</v>
      </c>
      <c r="O6107">
        <v>0</v>
      </c>
      <c r="P6107" t="b">
        <v>1</v>
      </c>
      <c r="Q6107"/>
      <c r="R6107" t="b">
        <v>0</v>
      </c>
      <c r="S6107">
        <v>1</v>
      </c>
      <c r="T6107" t="s">
        <v>91</v>
      </c>
      <c r="U6107">
        <v>999</v>
      </c>
      <c r="V6107" s="16" t="s">
        <v>6494</v>
      </c>
      <c r="W6107" s="16">
        <v>11800021</v>
      </c>
      <c r="Y6107" t="inlineStr">
        <is>
          <t xml:space="preserve">自身闪避提高15个百分点，持续120秒。一次性符箓，使用后消耗。</t>
        </is>
      </c>
      <c r="Z6107" t="s">
        <v>6578</v>
      </c>
      <c r="AA6107" t="s">
        <v>373</v>
      </c>
      <c r="AB6107" s="16">
        <v>12221027</v>
      </c>
      <c r="AC6107" t="s">
        <v>6497</v>
      </c>
      <c r="AD6107">
        <v>40003</v>
      </c>
      <c r="AF6107">
        <v>70003</v>
      </c>
      <c r="AH6107">
        <v>2812500</v>
      </c>
      <c r="AI6107" s="16" t="s">
        <v>6493</v>
      </c>
      <c r="AJ6107" s="16" t="s">
        <v>6493</v>
      </c>
      <c r="AK6107" s="16" t="s">
        <v>357</v>
      </c>
    </row>
    <row r="6108" spans="2:37">
      <c r="B6108" s="16" t="n">
        <f>10000000+INDEX(编号表!$B:$B,MATCH(F6108,编号表!$A:$A,0))*100000+INDEX(编号表!$F:$F,MATCH(D6108,编号表!$E:$E,0))*1000+INDEX(编号表!$D:$D,MATCH(E6108,编号表!$C:$C,0))*10000+G6108</f>
        <v>12283028</v>
      </c>
      <c r="C6108" s="16" t="inlineStr">
        <is>
          <t xml:space="preserve">缩地符</t>
        </is>
      </c>
      <c r="D6108" s="16" t="s">
        <v>105</v>
      </c>
      <c r="E6108" s="16" t="s">
        <v>357</v>
      </c>
      <c r="F6108" s="16" t="s">
        <v>6493</v>
      </c>
      <c r="G6108" s="16">
        <v>28</v>
      </c>
      <c r="I6108">
        <v>60</v>
      </c>
      <c r="J6108" t="str">
        <f t="shared" si="98"/>
        <v>大类_玄品大乘符箓</v>
      </c>
      <c r="K6108" t="s">
        <v>337</v>
      </c>
      <c r="L6108">
        <v>1</v>
      </c>
      <c r="M6108" s="16" t="s">
        <v>6493</v>
      </c>
      <c r="O6108">
        <v>0</v>
      </c>
      <c r="P6108" t="b">
        <v>1</v>
      </c>
      <c r="Q6108"/>
      <c r="R6108" t="b">
        <v>0</v>
      </c>
      <c r="S6108">
        <v>1</v>
      </c>
      <c r="T6108" t="s">
        <v>91</v>
      </c>
      <c r="U6108">
        <v>999</v>
      </c>
      <c r="V6108" s="16" t="s">
        <v>6494</v>
      </c>
      <c r="W6108" s="16">
        <v>11810021</v>
      </c>
      <c r="Y6108" t="inlineStr">
        <is>
          <t xml:space="preserve">向目标地点闪现最多600码；沿途遇墙停在障碍前最近可达点。一次性符箓，使用后消耗。</t>
        </is>
      </c>
      <c r="Z6108" t="s">
        <v>6581</v>
      </c>
      <c r="AA6108" t="s">
        <v>373</v>
      </c>
      <c r="AB6108" s="16">
        <v>12221028</v>
      </c>
      <c r="AC6108" t="s">
        <v>6497</v>
      </c>
      <c r="AD6108">
        <v>40003</v>
      </c>
      <c r="AF6108">
        <v>70003</v>
      </c>
      <c r="AH6108">
        <v>2812500</v>
      </c>
      <c r="AI6108" s="16" t="s">
        <v>6493</v>
      </c>
      <c r="AJ6108" s="16" t="s">
        <v>6493</v>
      </c>
      <c r="AK6108" s="16" t="s">
        <v>357</v>
      </c>
    </row>
    <row r="6109" spans="2:37">
      <c r="B6109" s="16" t="n">
        <f>10000000+INDEX(编号表!$B:$B,MATCH(F6109,编号表!$A:$A,0))*100000+INDEX(编号表!$F:$F,MATCH(D6109,编号表!$E:$E,0))*1000+INDEX(编号表!$D:$D,MATCH(E6109,编号表!$C:$C,0))*10000+G6109</f>
        <v>12283029</v>
      </c>
      <c r="C6109" s="16" t="inlineStr">
        <is>
          <t xml:space="preserve">隐身符</t>
        </is>
      </c>
      <c r="D6109" s="16" t="s">
        <v>105</v>
      </c>
      <c r="E6109" s="16" t="s">
        <v>357</v>
      </c>
      <c r="F6109" s="16" t="s">
        <v>6493</v>
      </c>
      <c r="G6109" s="16">
        <v>29</v>
      </c>
      <c r="I6109">
        <v>60</v>
      </c>
      <c r="J6109" t="str">
        <f t="shared" si="98"/>
        <v>大类_玄品大乘符箓</v>
      </c>
      <c r="K6109" t="s">
        <v>337</v>
      </c>
      <c r="L6109">
        <v>1</v>
      </c>
      <c r="M6109" s="16" t="s">
        <v>6493</v>
      </c>
      <c r="O6109">
        <v>0</v>
      </c>
      <c r="P6109" t="b">
        <v>1</v>
      </c>
      <c r="Q6109"/>
      <c r="R6109" t="b">
        <v>0</v>
      </c>
      <c r="S6109">
        <v>1</v>
      </c>
      <c r="T6109" t="s">
        <v>91</v>
      </c>
      <c r="U6109">
        <v>999</v>
      </c>
      <c r="V6109" s="16" t="s">
        <v>6494</v>
      </c>
      <c r="W6109" s="16">
        <v>11820021</v>
      </c>
      <c r="Y6109" t="inlineStr">
        <is>
          <t xml:space="preserve">自身获得隐身，战斗中不可被未携带隐形侦测的敌人选取，角色显示半透明，持续120秒。一次性符箓，使用后消耗。</t>
        </is>
      </c>
      <c r="Z6109" t="inlineStr">
        <is>
          <t xml:space="preserve">|cFFAAAABB身影藏于灵流，虚实一念之间。|r</t>
        </is>
      </c>
      <c r="AA6109" t="s">
        <v>373</v>
      </c>
      <c r="AB6109" s="16">
        <v>12221029</v>
      </c>
      <c r="AC6109" t="s">
        <v>6497</v>
      </c>
      <c r="AD6109">
        <v>40003</v>
      </c>
      <c r="AF6109">
        <v>70003</v>
      </c>
      <c r="AH6109">
        <v>2812500</v>
      </c>
      <c r="AI6109" s="16" t="s">
        <v>6493</v>
      </c>
      <c r="AJ6109" s="16" t="s">
        <v>6493</v>
      </c>
      <c r="AK6109" s="16" t="s">
        <v>357</v>
      </c>
    </row>
    <row r="6110" spans="2:38">
      <c r="B6110" s="16" t="n">
        <f>10000000+INDEX(编号表!$B:$B,MATCH(F6110,编号表!$A:$A,0))*100000+INDEX(编号表!$F:$F,MATCH(D6110,编号表!$E:$E,0))*1000+INDEX(编号表!$D:$D,MATCH(E6110,编号表!$C:$C,0))*10000+G6110</f>
        <v>12283030</v>
      </c>
      <c r="C6110" s="16" t="inlineStr">
        <is>
          <t xml:space="preserve">敛息符</t>
        </is>
      </c>
      <c r="D6110" s="16" t="s">
        <v>105</v>
      </c>
      <c r="E6110" s="16" t="s">
        <v>357</v>
      </c>
      <c r="F6110" s="16" t="s">
        <v>6493</v>
      </c>
      <c r="G6110" s="16">
        <v>30</v>
      </c>
      <c r="I6110">
        <v>60</v>
      </c>
      <c r="J6110" t="str">
        <f t="shared" si="98"/>
        <v>大类_玄品大乘符箓</v>
      </c>
      <c r="K6110" t="s">
        <v>337</v>
      </c>
      <c r="L6110">
        <v>1</v>
      </c>
      <c r="M6110" s="16" t="s">
        <v>6493</v>
      </c>
      <c r="O6110">
        <v>0</v>
      </c>
      <c r="P6110" t="b">
        <v>1</v>
      </c>
      <c r="Q6110"/>
      <c r="R6110" t="b">
        <v>0</v>
      </c>
      <c r="S6110">
        <v>1</v>
      </c>
      <c r="T6110" t="s">
        <v>91</v>
      </c>
      <c r="U6110">
        <v>999</v>
      </c>
      <c r="V6110" s="16" t="s">
        <v>6494</v>
      </c>
      <c r="W6110" s="16">
        <v>11830021</v>
      </c>
      <c r="Y6110" t="inlineStr">
        <is>
          <t xml:space="preserve">怪物主动发现自己的距离缩减20%，持续120秒。不影响队友、既有追击及怪物受击还手。一次性符箓，使用后消耗。</t>
        </is>
      </c>
      <c r="Z6110" t="s">
        <v>6587</v>
      </c>
      <c r="AA6110" t="s">
        <v>373</v>
      </c>
      <c r="AB6110" s="16">
        <v>12221030</v>
      </c>
      <c r="AC6110" t="s">
        <v>6497</v>
      </c>
      <c r="AD6110">
        <v>40003</v>
      </c>
      <c r="AF6110">
        <v>70003</v>
      </c>
      <c r="AH6110">
        <v>2812500</v>
      </c>
      <c r="AI6110" s="16" t="s">
        <v>6493</v>
      </c>
      <c r="AJ6110" s="16" t="s">
        <v>6493</v>
      </c>
      <c r="AK6110" s="16" t="s">
        <v>357</v>
      </c>
    </row>
    <row r="6111" spans="2:38">
      <c r="B6111" s="16" t="n">
        <f>10000000+INDEX(编号表!$B:$B,MATCH(F6111,编号表!$A:$A,0))*100000+INDEX(编号表!$F:$F,MATCH(D6111,编号表!$E:$E,0))*1000+INDEX(编号表!$D:$D,MATCH(E6111,编号表!$C:$C,0))*10000+G6111</f>
        <v>12283031</v>
      </c>
      <c r="C6111" s="16" t="inlineStr">
        <is>
          <t xml:space="preserve">震音符</t>
        </is>
      </c>
      <c r="D6111" s="16" t="s">
        <v>105</v>
      </c>
      <c r="E6111" s="16" t="s">
        <v>357</v>
      </c>
      <c r="F6111" s="16" t="s">
        <v>6493</v>
      </c>
      <c r="G6111" s="16">
        <v>31</v>
      </c>
      <c r="I6111">
        <v>60</v>
      </c>
      <c r="J6111" t="str">
        <f t="shared" si="98"/>
        <v>大类_玄品大乘符箓</v>
      </c>
      <c r="K6111" t="s">
        <v>337</v>
      </c>
      <c r="L6111">
        <v>1</v>
      </c>
      <c r="M6111" s="16" t="s">
        <v>6493</v>
      </c>
      <c r="O6111">
        <v>0</v>
      </c>
      <c r="P6111" t="b">
        <v>1</v>
      </c>
      <c r="Q6111"/>
      <c r="R6111" t="b">
        <v>0</v>
      </c>
      <c r="S6111">
        <v>1</v>
      </c>
      <c r="T6111" t="s">
        <v>91</v>
      </c>
      <c r="U6111">
        <v>999</v>
      </c>
      <c r="V6111" s="16" t="s">
        <v>6494</v>
      </c>
      <c r="W6111" s="16">
        <v>11840021</v>
      </c>
      <c r="Y6111" t="inlineStr">
        <is>
          <t xml:space="preserve">向周围释放声波，对半径220码内敌人造成2520000点普通法术伤害，并向外击退160码。一次性符箓，使用后消耗。</t>
        </is>
      </c>
      <c r="Z6111" t="inlineStr">
        <is>
          <t xml:space="preserve">|cFFAAAABB声震八方，灵波退敌。|r</t>
        </is>
      </c>
      <c r="AA6111" t="s">
        <v>373</v>
      </c>
      <c r="AB6111" s="16">
        <v>12221031</v>
      </c>
      <c r="AC6111" t="s">
        <v>6497</v>
      </c>
      <c r="AD6111">
        <v>40003</v>
      </c>
      <c r="AF6111">
        <v>70003</v>
      </c>
      <c r="AH6111">
        <v>2812500</v>
      </c>
      <c r="AI6111" s="16" t="s">
        <v>6493</v>
      </c>
      <c r="AJ6111" s="16" t="s">
        <v>6493</v>
      </c>
      <c r="AK6111" s="16" t="s">
        <v>357</v>
      </c>
    </row>
    <row r="6112" spans="2:38">
      <c r="B6112" s="16" t="n">
        <f>10000000+INDEX(编号表!$B:$B,MATCH(F6112,编号表!$A:$A,0))*100000+INDEX(编号表!$F:$F,MATCH(D6112,编号表!$E:$E,0))*1000+INDEX(编号表!$D:$D,MATCH(E6112,编号表!$C:$C,0))*10000+G6112</f>
        <v>12283032</v>
      </c>
      <c r="C6112" s="16" t="inlineStr">
        <is>
          <t xml:space="preserve">障眼符</t>
        </is>
      </c>
      <c r="D6112" s="16" t="s">
        <v>105</v>
      </c>
      <c r="E6112" s="16" t="s">
        <v>357</v>
      </c>
      <c r="F6112" s="16" t="s">
        <v>6493</v>
      </c>
      <c r="G6112" s="16">
        <v>32</v>
      </c>
      <c r="I6112">
        <v>60</v>
      </c>
      <c r="J6112" t="str">
        <f t="shared" si="98"/>
        <v>大类_玄品大乘符箓</v>
      </c>
      <c r="K6112" t="s">
        <v>337</v>
      </c>
      <c r="L6112">
        <v>1</v>
      </c>
      <c r="M6112" s="16" t="s">
        <v>6493</v>
      </c>
      <c r="O6112">
        <v>0</v>
      </c>
      <c r="P6112" t="b">
        <v>1</v>
      </c>
      <c r="Q6112"/>
      <c r="R6112" t="b">
        <v>0</v>
      </c>
      <c r="S6112">
        <v>1</v>
      </c>
      <c r="T6112" t="s">
        <v>91</v>
      </c>
      <c r="U6112">
        <v>999</v>
      </c>
      <c r="V6112" s="16" t="s">
        <v>6494</v>
      </c>
      <c r="W6112" s="16">
        <v>11850021</v>
      </c>
      <c r="Y6112" t="inlineStr">
        <is>
          <t xml:space="preserve">降低敌人命中12个百分点，持续120秒。一次性符箓，使用后消耗。</t>
        </is>
      </c>
      <c r="Z6112" t="s">
        <v>6593</v>
      </c>
      <c r="AA6112" t="s">
        <v>373</v>
      </c>
      <c r="AB6112" s="16">
        <v>12221032</v>
      </c>
      <c r="AC6112" t="s">
        <v>6497</v>
      </c>
      <c r="AD6112">
        <v>40003</v>
      </c>
      <c r="AF6112">
        <v>70003</v>
      </c>
      <c r="AH6112">
        <v>2812500</v>
      </c>
      <c r="AI6112" s="16" t="s">
        <v>6493</v>
      </c>
      <c r="AJ6112" s="16" t="s">
        <v>6493</v>
      </c>
      <c r="AK6112" s="16" t="s">
        <v>357</v>
      </c>
    </row>
    <row r="6113" spans="2:38">
      <c r="B6113" s="16" t="n">
        <f>10000000+INDEX(编号表!$B:$B,MATCH(F6113,编号表!$A:$A,0))*100000+INDEX(编号表!$F:$F,MATCH(D6113,编号表!$E:$E,0))*1000+INDEX(编号表!$D:$D,MATCH(E6113,编号表!$C:$C,0))*10000+G6113</f>
        <v>12283033</v>
      </c>
      <c r="C6113" s="16" t="inlineStr">
        <is>
          <t xml:space="preserve">破妄符</t>
        </is>
      </c>
      <c r="D6113" s="16" t="s">
        <v>105</v>
      </c>
      <c r="E6113" s="16" t="s">
        <v>357</v>
      </c>
      <c r="F6113" s="16" t="s">
        <v>6493</v>
      </c>
      <c r="G6113" s="16">
        <v>33</v>
      </c>
      <c r="I6113">
        <v>60</v>
      </c>
      <c r="J6113" t="str">
        <f t="shared" si="98"/>
        <v>大类_玄品大乘符箓</v>
      </c>
      <c r="K6113" t="s">
        <v>337</v>
      </c>
      <c r="L6113">
        <v>1</v>
      </c>
      <c r="M6113" s="16" t="s">
        <v>6493</v>
      </c>
      <c r="O6113">
        <v>0</v>
      </c>
      <c r="P6113" t="b">
        <v>1</v>
      </c>
      <c r="Q6113"/>
      <c r="R6113" t="b">
        <v>0</v>
      </c>
      <c r="S6113">
        <v>1</v>
      </c>
      <c r="T6113" t="s">
        <v>91</v>
      </c>
      <c r="U6113">
        <v>999</v>
      </c>
      <c r="V6113" s="16" t="s">
        <v>6494</v>
      </c>
      <c r="W6113" s="16">
        <v>11860021</v>
      </c>
      <c r="Y6113" t="inlineStr">
        <is>
          <t xml:space="preserve">自身获得隐形侦测，可选取隐身怪物，持续120秒；其他不可选限制仍生效。一次性符箓，使用后消耗。</t>
        </is>
      </c>
      <c r="Z6113" t="s">
        <v>6596</v>
      </c>
      <c r="AA6113" t="s">
        <v>373</v>
      </c>
      <c r="AB6113" s="16">
        <v>12221033</v>
      </c>
      <c r="AC6113" t="s">
        <v>6497</v>
      </c>
      <c r="AD6113">
        <v>40003</v>
      </c>
      <c r="AF6113">
        <v>70003</v>
      </c>
      <c r="AH6113">
        <v>2812500</v>
      </c>
      <c r="AI6113" s="16" t="s">
        <v>6493</v>
      </c>
      <c r="AJ6113" s="16" t="s">
        <v>6493</v>
      </c>
      <c r="AK6113" s="16" t="s">
        <v>357</v>
      </c>
    </row>
    <row r="6114" spans="2:38">
      <c r="B6114" s="16" t="n">
        <f>10000000+INDEX(编号表!$B:$B,MATCH(F6114,编号表!$A:$A,0))*100000+INDEX(编号表!$F:$F,MATCH(D6114,编号表!$E:$E,0))*1000+INDEX(编号表!$D:$D,MATCH(E6114,编号表!$C:$C,0))*10000+G6114</f>
        <v>12283034</v>
      </c>
      <c r="C6114" s="16" t="inlineStr">
        <is>
          <t xml:space="preserve">照夜符</t>
        </is>
      </c>
      <c r="D6114" s="16" t="s">
        <v>105</v>
      </c>
      <c r="E6114" s="16" t="s">
        <v>357</v>
      </c>
      <c r="F6114" s="16" t="s">
        <v>6493</v>
      </c>
      <c r="G6114" s="16">
        <v>34</v>
      </c>
      <c r="I6114">
        <v>60</v>
      </c>
      <c r="J6114" t="str">
        <f t="shared" si="98"/>
        <v>大类_玄品大乘符箓</v>
      </c>
      <c r="K6114" t="s">
        <v>337</v>
      </c>
      <c r="L6114">
        <v>1</v>
      </c>
      <c r="M6114" s="16" t="s">
        <v>6493</v>
      </c>
      <c r="O6114">
        <v>0</v>
      </c>
      <c r="P6114" t="b">
        <v>1</v>
      </c>
      <c r="Q6114"/>
      <c r="R6114" t="b">
        <v>0</v>
      </c>
      <c r="S6114">
        <v>1</v>
      </c>
      <c r="T6114" t="s">
        <v>91</v>
      </c>
      <c r="U6114">
        <v>999</v>
      </c>
      <c r="V6114" s="16" t="s">
        <v>6494</v>
      </c>
      <c r="W6114" s="16">
        <v>11870021</v>
      </c>
      <c r="Y6114" t="inlineStr">
        <is>
          <t xml:space="preserve">获得一个跟随自身的光照点，持续120秒。一次性符箓，使用后消耗。</t>
        </is>
      </c>
      <c r="Z6114" t="s">
        <v>6599</v>
      </c>
      <c r="AA6114" t="s">
        <v>373</v>
      </c>
      <c r="AB6114" s="16">
        <v>12221034</v>
      </c>
      <c r="AC6114" t="s">
        <v>6497</v>
      </c>
      <c r="AD6114">
        <v>40003</v>
      </c>
      <c r="AF6114">
        <v>70003</v>
      </c>
      <c r="AH6114">
        <v>2812500</v>
      </c>
      <c r="AI6114" s="16" t="s">
        <v>6493</v>
      </c>
      <c r="AJ6114" s="16" t="s">
        <v>6493</v>
      </c>
      <c r="AK6114" s="16" t="s">
        <v>357</v>
      </c>
    </row>
    <row r="6115" spans="2:38">
      <c r="B6115" s="16" t="n">
        <f>10000000+INDEX(编号表!$B:$B,MATCH(F6115,编号表!$A:$A,0))*100000+INDEX(编号表!$F:$F,MATCH(D6115,编号表!$E:$E,0))*1000+INDEX(编号表!$D:$D,MATCH(E6115,编号表!$C:$C,0))*10000+G6115</f>
        <v>12283035</v>
      </c>
      <c r="C6115" s="16" t="inlineStr">
        <is>
          <t xml:space="preserve">寻踪符</t>
        </is>
      </c>
      <c r="D6115" s="16" t="s">
        <v>105</v>
      </c>
      <c r="E6115" s="16" t="s">
        <v>357</v>
      </c>
      <c r="F6115" s="16" t="s">
        <v>6493</v>
      </c>
      <c r="G6115" s="16">
        <v>35</v>
      </c>
      <c r="I6115">
        <v>60</v>
      </c>
      <c r="J6115" t="str">
        <f t="shared" si="98"/>
        <v>大类_玄品大乘符箓</v>
      </c>
      <c r="K6115" t="s">
        <v>337</v>
      </c>
      <c r="L6115">
        <v>1</v>
      </c>
      <c r="M6115" s="16" t="s">
        <v>6493</v>
      </c>
      <c r="O6115">
        <v>0</v>
      </c>
      <c r="P6115" t="b">
        <v>1</v>
      </c>
      <c r="Q6115"/>
      <c r="R6115" t="b">
        <v>0</v>
      </c>
      <c r="S6115">
        <v>1</v>
      </c>
      <c r="T6115" t="s">
        <v>91</v>
      </c>
      <c r="U6115">
        <v>999</v>
      </c>
      <c r="V6115" s="16" t="s">
        <v>6494</v>
      </c>
      <c r="W6115" s="16">
        <v>11880021</v>
      </c>
      <c r="Y6115" t="inlineStr">
        <is>
          <t xml:space="preserve">传送到当前场景最近一只精英或首领附近的安全落点。无可用目标时不能使用。一次性符箓，使用后消耗。</t>
        </is>
      </c>
      <c r="Z6115" t="inlineStr">
        <is>
          <t xml:space="preserve">|cFFAAAABB循灵机而往，直抵强敌近旁。|r</t>
        </is>
      </c>
      <c r="AA6115" t="s">
        <v>373</v>
      </c>
      <c r="AB6115" s="16">
        <v>12221035</v>
      </c>
      <c r="AC6115" t="s">
        <v>6497</v>
      </c>
      <c r="AD6115">
        <v>40003</v>
      </c>
      <c r="AF6115">
        <v>70003</v>
      </c>
      <c r="AH6115">
        <v>2812500</v>
      </c>
      <c r="AI6115" s="16" t="s">
        <v>6493</v>
      </c>
      <c r="AJ6115" s="16" t="s">
        <v>6493</v>
      </c>
      <c r="AK6115" s="16" t="s">
        <v>357</v>
      </c>
    </row>
    <row r="6116" spans="2:38">
      <c r="B6116" s="16" t="n">
        <f>10000000+INDEX(编号表!$B:$B,MATCH(F6116,编号表!$A:$A,0))*100000+INDEX(编号表!$F:$F,MATCH(D6116,编号表!$E:$E,0))*1000+INDEX(编号表!$D:$D,MATCH(E6116,编号表!$C:$C,0))*10000+G6116</f>
        <v>12283036</v>
      </c>
      <c r="C6116" s="16" t="inlineStr">
        <is>
          <t xml:space="preserve">传音符</t>
        </is>
      </c>
      <c r="D6116" s="16" t="s">
        <v>105</v>
      </c>
      <c r="E6116" s="16" t="s">
        <v>357</v>
      </c>
      <c r="F6116" s="16" t="s">
        <v>6493</v>
      </c>
      <c r="G6116" s="16">
        <v>36</v>
      </c>
      <c r="I6116">
        <v>60</v>
      </c>
      <c r="J6116" t="str">
        <f t="shared" si="98"/>
        <v>大类_玄品大乘符箓</v>
      </c>
      <c r="K6116" t="s">
        <v>337</v>
      </c>
      <c r="L6116">
        <v>1</v>
      </c>
      <c r="M6116" s="16" t="s">
        <v>6493</v>
      </c>
      <c r="O6116">
        <v>0</v>
      </c>
      <c r="P6116" t="b">
        <v>1</v>
      </c>
      <c r="Q6116"/>
      <c r="R6116" t="b">
        <v>0</v>
      </c>
      <c r="S6116">
        <v>1</v>
      </c>
      <c r="T6116" t="s">
        <v>91</v>
      </c>
      <c r="U6116">
        <v>999</v>
      </c>
      <c r="V6116" s="16" t="s">
        <v>6494</v>
      </c>
      <c r="W6116" s="16">
        <v>11890021</v>
      </c>
      <c r="Y6116" t="inlineStr">
        <is>
          <t xml:space="preserve">打开NPC交易面板。待NPC交易系统完成后开放。一次性符箓，使用后消耗。</t>
        </is>
      </c>
      <c r="Z6116" t="inlineStr">
        <is>
          <t xml:space="preserve">|cFFAAAABB灵音跨山海，所求有所应。|r</t>
        </is>
      </c>
      <c r="AA6116" t="s">
        <v>373</v>
      </c>
      <c r="AB6116" s="16">
        <v>12221036</v>
      </c>
      <c r="AC6116" t="s">
        <v>6497</v>
      </c>
      <c r="AD6116">
        <v>40003</v>
      </c>
      <c r="AF6116">
        <v>70003</v>
      </c>
      <c r="AH6116">
        <v>2812500</v>
      </c>
      <c r="AI6116" s="16" t="s">
        <v>6493</v>
      </c>
      <c r="AJ6116" s="16" t="s">
        <v>6493</v>
      </c>
      <c r="AK6116" s="16" t="s">
        <v>357</v>
      </c>
    </row>
    <row r="6117" spans="2:38">
      <c r="B6117" s="16" t="n">
        <f>10000000+INDEX(编号表!$B:$B,MATCH(F6117,编号表!$A:$A,0))*100000+INDEX(编号表!$F:$F,MATCH(D6117,编号表!$E:$E,0))*1000+INDEX(编号表!$D:$D,MATCH(E6117,编号表!$C:$C,0))*10000+G6117</f>
        <v>12283037</v>
      </c>
      <c r="C6117" s="16" t="inlineStr">
        <is>
          <t xml:space="preserve">指路符</t>
        </is>
      </c>
      <c r="D6117" s="16" t="s">
        <v>105</v>
      </c>
      <c r="E6117" s="16" t="s">
        <v>357</v>
      </c>
      <c r="F6117" s="16" t="s">
        <v>6493</v>
      </c>
      <c r="G6117" s="16">
        <v>37</v>
      </c>
      <c r="I6117">
        <v>60</v>
      </c>
      <c r="J6117" t="str">
        <f t="shared" si="98"/>
        <v>大类_玄品大乘符箓</v>
      </c>
      <c r="K6117" t="s">
        <v>337</v>
      </c>
      <c r="L6117">
        <v>1</v>
      </c>
      <c r="M6117" s="16" t="s">
        <v>6493</v>
      </c>
      <c r="O6117">
        <v>0</v>
      </c>
      <c r="P6117" t="b">
        <v>1</v>
      </c>
      <c r="Q6117"/>
      <c r="R6117" t="b">
        <v>0</v>
      </c>
      <c r="S6117">
        <v>1</v>
      </c>
      <c r="T6117" t="s">
        <v>91</v>
      </c>
      <c r="U6117">
        <v>999</v>
      </c>
      <c r="V6117" s="16" t="s">
        <v>6494</v>
      </c>
      <c r="W6117" s="16">
        <v>11900021</v>
      </c>
      <c r="Y6117" t="inlineStr">
        <is>
          <t xml:space="preserve">在小地图上显示当前场景精英与首领的位置，持续120秒。一次性符箓，使用后消耗。</t>
        </is>
      </c>
      <c r="Z6117" t="inlineStr">
        <is>
          <t xml:space="preserve">|cFFAAAABB山川有迹，强敌难藏。|r</t>
        </is>
      </c>
      <c r="AA6117" t="s">
        <v>373</v>
      </c>
      <c r="AB6117" s="16">
        <v>12221037</v>
      </c>
      <c r="AC6117" t="s">
        <v>6497</v>
      </c>
      <c r="AD6117">
        <v>40003</v>
      </c>
      <c r="AF6117">
        <v>70003</v>
      </c>
      <c r="AH6117">
        <v>2812500</v>
      </c>
      <c r="AI6117" s="16" t="s">
        <v>6493</v>
      </c>
      <c r="AJ6117" s="16" t="s">
        <v>6493</v>
      </c>
      <c r="AK6117" s="16" t="s">
        <v>357</v>
      </c>
    </row>
    <row r="6118" spans="2:38">
      <c r="B6118" s="16" t="n">
        <f>10000000+INDEX(编号表!$B:$B,MATCH(F6118,编号表!$A:$A,0))*100000+INDEX(编号表!$F:$F,MATCH(D6118,编号表!$E:$E,0))*1000+INDEX(编号表!$D:$D,MATCH(E6118,编号表!$C:$C,0))*10000+G6118</f>
        <v>12283038</v>
      </c>
      <c r="C6118" s="16" t="inlineStr">
        <is>
          <t xml:space="preserve">震慑符</t>
        </is>
      </c>
      <c r="D6118" s="16" t="s">
        <v>105</v>
      </c>
      <c r="E6118" s="16" t="s">
        <v>357</v>
      </c>
      <c r="F6118" s="16" t="s">
        <v>6493</v>
      </c>
      <c r="G6118" s="16">
        <v>38</v>
      </c>
      <c r="I6118">
        <v>60</v>
      </c>
      <c r="J6118" t="str">
        <f t="shared" si="98"/>
        <v>大类_玄品大乘符箓</v>
      </c>
      <c r="K6118" t="s">
        <v>337</v>
      </c>
      <c r="L6118">
        <v>1</v>
      </c>
      <c r="M6118" s="16" t="s">
        <v>6493</v>
      </c>
      <c r="O6118">
        <v>0</v>
      </c>
      <c r="P6118" t="b">
        <v>1</v>
      </c>
      <c r="Q6118"/>
      <c r="R6118" t="b">
        <v>0</v>
      </c>
      <c r="S6118">
        <v>1</v>
      </c>
      <c r="T6118" t="s">
        <v>91</v>
      </c>
      <c r="U6118">
        <v>999</v>
      </c>
      <c r="V6118" s="16" t="s">
        <v>6494</v>
      </c>
      <c r="W6118" s="16">
        <v>11910021</v>
      </c>
      <c r="Y6118" t="inlineStr">
        <is>
          <t xml:space="preserve">使一个敌人恐惧2秒，随机逃窜，不能普攻和施法。一次性符箓，使用后消耗。</t>
        </is>
      </c>
      <c r="Z6118" t="inlineStr">
        <is>
          <t xml:space="preserve">|cFFAAAABB一符慑魄，敌胆自寒。|r</t>
        </is>
      </c>
      <c r="AA6118" t="s">
        <v>373</v>
      </c>
      <c r="AB6118" s="16">
        <v>12221038</v>
      </c>
      <c r="AC6118" t="s">
        <v>6497</v>
      </c>
      <c r="AD6118">
        <v>40003</v>
      </c>
      <c r="AF6118">
        <v>70003</v>
      </c>
      <c r="AH6118">
        <v>2812500</v>
      </c>
      <c r="AI6118" s="16" t="s">
        <v>6493</v>
      </c>
      <c r="AJ6118" s="16" t="s">
        <v>6493</v>
      </c>
      <c r="AK6118" s="16" t="s">
        <v>357</v>
      </c>
    </row>
    <row r="6119" spans="2:38">
      <c r="B6119" s="16" t="n">
        <f>10000000+INDEX(编号表!$B:$B,MATCH(F6119,编号表!$A:$A,0))*100000+INDEX(编号表!$F:$F,MATCH(D6119,编号表!$E:$E,0))*1000+INDEX(编号表!$D:$D,MATCH(E6119,编号表!$C:$C,0))*10000+G6119</f>
        <v>12283039</v>
      </c>
      <c r="C6119" s="16" t="inlineStr">
        <is>
          <t xml:space="preserve">挪移符</t>
        </is>
      </c>
      <c r="D6119" s="16" t="s">
        <v>105</v>
      </c>
      <c r="E6119" s="16" t="s">
        <v>357</v>
      </c>
      <c r="F6119" s="16" t="s">
        <v>6493</v>
      </c>
      <c r="G6119" s="16">
        <v>39</v>
      </c>
      <c r="I6119">
        <v>60</v>
      </c>
      <c r="J6119" t="str">
        <f t="shared" si="98"/>
        <v>大类_玄品大乘符箓</v>
      </c>
      <c r="K6119" t="s">
        <v>337</v>
      </c>
      <c r="L6119">
        <v>1</v>
      </c>
      <c r="M6119" s="16" t="s">
        <v>6493</v>
      </c>
      <c r="O6119">
        <v>0</v>
      </c>
      <c r="P6119" t="b">
        <v>1</v>
      </c>
      <c r="Q6119"/>
      <c r="R6119" t="b">
        <v>0</v>
      </c>
      <c r="S6119">
        <v>1</v>
      </c>
      <c r="T6119" t="s">
        <v>91</v>
      </c>
      <c r="U6119">
        <v>999</v>
      </c>
      <c r="V6119" s="16" t="s">
        <v>6494</v>
      </c>
      <c r="W6119" s="16">
        <v>11920021</v>
      </c>
      <c r="Y6119" t="inlineStr">
        <is>
          <t xml:space="preserve">在当前场景内随机传送到1200码内的一个安全位置。一次性符箓，使用后消耗。</t>
        </is>
      </c>
      <c r="Z6119" t="inlineStr">
        <is>
          <t xml:space="preserve">|cFFAAAABB灵机一转，移步别处。|r</t>
        </is>
      </c>
      <c r="AA6119" t="s">
        <v>373</v>
      </c>
      <c r="AB6119" s="16">
        <v>12221039</v>
      </c>
      <c r="AC6119" t="s">
        <v>6497</v>
      </c>
      <c r="AD6119">
        <v>40003</v>
      </c>
      <c r="AF6119">
        <v>70003</v>
      </c>
      <c r="AH6119">
        <v>2812500</v>
      </c>
      <c r="AI6119" s="16" t="s">
        <v>6493</v>
      </c>
      <c r="AJ6119" s="16" t="s">
        <v>6493</v>
      </c>
      <c r="AK6119" s="16" t="s">
        <v>357</v>
      </c>
    </row>
    <row r="6120" spans="2:38">
      <c r="B6120" s="16" t="n">
        <f>10000000+INDEX(编号表!$B:$B,MATCH(F6120,编号表!$A:$A,0))*100000+INDEX(编号表!$F:$F,MATCH(D6120,编号表!$E:$E,0))*1000+INDEX(编号表!$D:$D,MATCH(E6120,编号表!$C:$C,0))*10000+G6120</f>
        <v>12283040</v>
      </c>
      <c r="C6120" s="16" t="inlineStr">
        <is>
          <t xml:space="preserve">替身符</t>
        </is>
      </c>
      <c r="D6120" s="16" t="s">
        <v>105</v>
      </c>
      <c r="E6120" s="16" t="s">
        <v>357</v>
      </c>
      <c r="F6120" s="16" t="s">
        <v>6493</v>
      </c>
      <c r="G6120" s="16">
        <v>40</v>
      </c>
      <c r="I6120">
        <v>60</v>
      </c>
      <c r="J6120" t="str">
        <f t="shared" si="98"/>
        <v>大类_玄品大乘符箓</v>
      </c>
      <c r="K6120" t="s">
        <v>337</v>
      </c>
      <c r="L6120">
        <v>1</v>
      </c>
      <c r="M6120" s="16" t="s">
        <v>6493</v>
      </c>
      <c r="O6120">
        <v>0</v>
      </c>
      <c r="P6120" t="b">
        <v>1</v>
      </c>
      <c r="Q6120"/>
      <c r="R6120" t="b">
        <v>0</v>
      </c>
      <c r="S6120">
        <v>1</v>
      </c>
      <c r="T6120" t="s">
        <v>91</v>
      </c>
      <c r="U6120">
        <v>999</v>
      </c>
      <c r="V6120" s="16" t="s">
        <v>6494</v>
      </c>
      <c r="W6120" s="16">
        <v>11930021</v>
      </c>
      <c r="Y6120" t="inlineStr">
        <is>
          <t xml:space="preserve">120秒内受到下一次暴击时，取消该次全部暴击伤害，并消耗此状态。一次性符箓，使用后消耗。</t>
        </is>
      </c>
      <c r="Z6120" t="s">
        <v>6617</v>
      </c>
      <c r="AA6120" t="s">
        <v>373</v>
      </c>
      <c r="AB6120" s="16">
        <v>12221040</v>
      </c>
      <c r="AC6120" t="s">
        <v>6497</v>
      </c>
      <c r="AD6120">
        <v>40003</v>
      </c>
      <c r="AF6120">
        <v>70003</v>
      </c>
      <c r="AH6120">
        <v>2812500</v>
      </c>
      <c r="AI6120" s="16" t="s">
        <v>6493</v>
      </c>
      <c r="AJ6120" s="16" t="s">
        <v>6493</v>
      </c>
      <c r="AK6120" s="16" t="s">
        <v>357</v>
      </c>
    </row>
    <row r="6121" ht="15" spans="2:38">
      <c r="B6121" s="16" t="n">
        <f>10000000+INDEX(编号表!$B:$B,MATCH(F6121,编号表!$A:$A,0))*100000+INDEX(编号表!$F:$F,MATCH(D6121,编号表!$E:$E,0))*1000+INDEX(编号表!$D:$D,MATCH(E6121,编号表!$C:$C,0))*10000+G6121</f>
        <v>12283041</v>
      </c>
      <c r="C6121" s="16" t="inlineStr">
        <is>
          <t xml:space="preserve">问心符</t>
        </is>
      </c>
      <c r="D6121" s="16" t="s">
        <v>105</v>
      </c>
      <c r="E6121" s="16" t="s">
        <v>357</v>
      </c>
      <c r="F6121" s="16" t="s">
        <v>6493</v>
      </c>
      <c r="G6121" s="16">
        <v>41</v>
      </c>
      <c r="I6121">
        <v>60</v>
      </c>
      <c r="J6121" t="str">
        <f t="shared" si="98"/>
        <v>大类_玄品大乘符箓</v>
      </c>
      <c r="K6121" t="s">
        <v>337</v>
      </c>
      <c r="L6121">
        <v>1</v>
      </c>
      <c r="M6121" s="16" t="s">
        <v>6493</v>
      </c>
      <c r="O6121">
        <v>0</v>
      </c>
      <c r="P6121" t="b">
        <v>1</v>
      </c>
      <c r="Q6121"/>
      <c r="R6121" t="b">
        <v>0</v>
      </c>
      <c r="S6121">
        <v>1</v>
      </c>
      <c r="T6121" t="s">
        <v>91</v>
      </c>
      <c r="U6121">
        <v>999</v>
      </c>
      <c r="V6121" s="16" t="s">
        <v>6494</v>
      </c>
      <c r="W6121" s="16">
        <v>11940021</v>
      </c>
      <c r="Y6121" t="inlineStr">
        <is>
          <t xml:space="preserve">降低敌人物理攻击、法术攻击上下限各15%，持续120秒。一次性符箓，使用后消耗。</t>
        </is>
      </c>
      <c r="Z6121" t="inlineStr">
        <is>
          <t xml:space="preserve">|cFFAAAABB一符压念，攻势自衰。|r</t>
        </is>
      </c>
      <c r="AA6121" t="s">
        <v>373</v>
      </c>
      <c r="AB6121" s="16">
        <v>12221041</v>
      </c>
      <c r="AC6121" t="s">
        <v>6497</v>
      </c>
      <c r="AD6121">
        <v>40003</v>
      </c>
      <c r="AF6121">
        <v>70003</v>
      </c>
      <c r="AH6121">
        <v>2812500</v>
      </c>
      <c r="AI6121" s="16" t="s">
        <v>6493</v>
      </c>
      <c r="AJ6121" s="16" t="s">
        <v>6493</v>
      </c>
      <c r="AK6121" s="16" t="s">
        <v>357</v>
      </c>
    </row>
    <row r="6122" ht="16.5" spans="2:38">
      <c r="B6122" s="16" t="n">
        <f>10000000+INDEX(编号表!$B:$B,MATCH(F6122,编号表!$A:$A,0))*100000+INDEX(编号表!$F:$F,MATCH(D6122,编号表!$E:$E,0))*1000+INDEX(编号表!$D:$D,MATCH(E6122,编号表!$C:$C,0))*10000+G6122</f>
        <v>12521000</v>
      </c>
      <c r="C6122" s="16" t="s">
        <v>6621</v>
      </c>
      <c r="D6122" s="16" t="s">
        <v>86</v>
      </c>
      <c r="E6122" s="16" t="s">
        <v>335</v>
      </c>
      <c r="F6122" s="16" t="s">
        <v>6622</v>
      </c>
      <c r="G6122" s="16">
        <v>0</v>
      </c>
      <c r="H6122" t="s">
        <v>6623</v>
      </c>
      <c r="I6122" s="16">
        <v>60</v>
      </c>
      <c r="J6122" t="str">
        <f>"大类_"&amp;D6122&amp;E6122&amp;H6122</f>
        <v>大类_凡品筑基制符</v>
      </c>
      <c r="K6122" s="37" t="s">
        <v>6624</v>
      </c>
      <c r="M6122" s="16" t="s">
        <v>6625</v>
      </c>
      <c r="O6122">
        <v>0</v>
      </c>
      <c r="P6122" t="b">
        <v>1</v>
      </c>
      <c r="Q6122"/>
      <c r="R6122" t="b">
        <v>0</v>
      </c>
      <c r="S6122">
        <v>1</v>
      </c>
      <c r="T6122" t="s">
        <v>91</v>
      </c>
      <c r="U6122">
        <v>999</v>
      </c>
      <c r="V6122" s="16" t="s">
        <v>6626</v>
      </c>
      <c r="W6122" s="16">
        <v>12212040</v>
      </c>
      <c r="Y6122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122" t="s">
        <v>6628</v>
      </c>
      <c r="AA6122" t="s">
        <v>373</v>
      </c>
      <c r="AB6122" s="16">
        <v>12321000</v>
      </c>
      <c r="AC6122" t="s">
        <v>6629</v>
      </c>
      <c r="AD6122">
        <v>40001</v>
      </c>
      <c r="AF6122">
        <v>70001</v>
      </c>
      <c r="AH6122">
        <v>5</v>
      </c>
      <c r="AI6122" s="16" t="s">
        <v>6625</v>
      </c>
      <c r="AJ6122" s="16" t="s">
        <v>6630</v>
      </c>
      <c r="AK6122" s="16" t="s">
        <v>335</v>
      </c>
      <c r="AL6122" t="s">
        <v>6631</v>
      </c>
    </row>
    <row r="6123" ht="16.5" spans="2:38">
      <c r="B6123" s="16" t="n">
        <f>10000000+INDEX(编号表!$B:$B,MATCH(F6123,编号表!$A:$A,0))*100000+INDEX(编号表!$F:$F,MATCH(D6123,编号表!$E:$E,0))*1000+INDEX(编号表!$D:$D,MATCH(E6123,编号表!$C:$C,0))*10000+G6123</f>
        <v>12621001</v>
      </c>
      <c r="C6123" s="16" t="s">
        <v>6632</v>
      </c>
      <c r="D6123" s="16" t="s">
        <v>86</v>
      </c>
      <c r="E6123" s="16" t="s">
        <v>335</v>
      </c>
      <c r="F6123" s="16" t="s">
        <v>6633</v>
      </c>
      <c r="G6123" s="16">
        <v>1</v>
      </c>
      <c r="H6123" t="s">
        <v>6623</v>
      </c>
      <c r="I6123" s="16">
        <v>60</v>
      </c>
      <c r="J6123" t="str">
        <f t="shared" ref="J6123:J6186" si="99">"大类_"&amp;D6123&amp;E6123&amp;H6123</f>
        <v>大类_凡品筑基制符</v>
      </c>
      <c r="K6123" s="38" t="s">
        <v>6624</v>
      </c>
      <c r="M6123" s="16" t="s">
        <v>6625</v>
      </c>
      <c r="O6123">
        <v>0</v>
      </c>
      <c r="P6123" t="b">
        <v>1</v>
      </c>
      <c r="Q6123"/>
      <c r="R6123" t="b">
        <v>0</v>
      </c>
      <c r="S6123">
        <v>1</v>
      </c>
      <c r="T6123" t="s">
        <v>91</v>
      </c>
      <c r="U6123">
        <v>999</v>
      </c>
      <c r="V6123" s="16" t="s">
        <v>6626</v>
      </c>
      <c r="W6123" s="16">
        <v>12212041</v>
      </c>
      <c r="Y6123" t="str">
        <v>丹核一类灵材。一丸丹核凝聚灵力，内里仍留着来源灵兽的灵脉纹路。|n制符：用于制作同境界、同品质的激元符。|n闲置时可上交宗门换取宗门贡献。</v>
      </c>
      <c r="Z6123" t="s">
        <v>6635</v>
      </c>
      <c r="AA6123" t="s">
        <v>373</v>
      </c>
      <c r="AB6123" s="16">
        <v>12321001</v>
      </c>
      <c r="AC6123" t="s">
        <v>6629</v>
      </c>
      <c r="AD6123">
        <v>40001</v>
      </c>
      <c r="AF6123">
        <v>70001</v>
      </c>
      <c r="AH6123">
        <v>5</v>
      </c>
      <c r="AI6123" s="16" t="s">
        <v>6625</v>
      </c>
      <c r="AJ6123" s="16" t="s">
        <v>6636</v>
      </c>
      <c r="AK6123" s="16" t="s">
        <v>335</v>
      </c>
      <c r="AL6123" t="s">
        <v>6637</v>
      </c>
    </row>
    <row r="6124" ht="16.5" spans="2:38">
      <c r="B6124" s="16" t="n">
        <f>10000000+INDEX(编号表!$B:$B,MATCH(F6124,编号表!$A:$A,0))*100000+INDEX(编号表!$F:$F,MATCH(D6124,编号表!$E:$E,0))*1000+INDEX(编号表!$D:$D,MATCH(E6124,编号表!$C:$C,0))*10000+G6124</f>
        <v>12521002</v>
      </c>
      <c r="C6124" s="16" t="s">
        <v>6638</v>
      </c>
      <c r="D6124" s="16" t="s">
        <v>86</v>
      </c>
      <c r="E6124" s="16" t="s">
        <v>335</v>
      </c>
      <c r="F6124" s="16" t="s">
        <v>6622</v>
      </c>
      <c r="G6124" s="16">
        <v>2</v>
      </c>
      <c r="H6124" t="s">
        <v>6623</v>
      </c>
      <c r="I6124" s="16">
        <v>60</v>
      </c>
      <c r="J6124" t="str">
        <f t="shared" si="99"/>
        <v>大类_凡品筑基制符</v>
      </c>
      <c r="K6124" s="39" t="s">
        <v>6624</v>
      </c>
      <c r="M6124" s="16" t="s">
        <v>6625</v>
      </c>
      <c r="O6124">
        <v>0</v>
      </c>
      <c r="P6124" t="b">
        <v>1</v>
      </c>
      <c r="Q6124"/>
      <c r="R6124" t="b">
        <v>0</v>
      </c>
      <c r="S6124">
        <v>1</v>
      </c>
      <c r="T6124" t="s">
        <v>91</v>
      </c>
      <c r="U6124">
        <v>999</v>
      </c>
      <c r="V6124" s="16" t="s">
        <v>6626</v>
      </c>
      <c r="W6124" s="16">
        <v>12212042</v>
      </c>
      <c r="Y6124" t="str">
        <v>翎毫一类灵材。羽身轻韧，细密羽纹顺风舒展，灵气沿羽轴流转。|n制符：用于制作同境界、同品质的神行符、轻身符。|n闲置时可上交宗门换取宗门贡献。</v>
      </c>
      <c r="Z6124" t="s">
        <v>6640</v>
      </c>
      <c r="AA6124" t="s">
        <v>373</v>
      </c>
      <c r="AB6124" s="16">
        <v>12321002</v>
      </c>
      <c r="AC6124" t="s">
        <v>6629</v>
      </c>
      <c r="AD6124">
        <v>40001</v>
      </c>
      <c r="AF6124">
        <v>70001</v>
      </c>
      <c r="AH6124">
        <v>5</v>
      </c>
      <c r="AI6124" s="16" t="s">
        <v>6625</v>
      </c>
      <c r="AJ6124" s="16" t="s">
        <v>6641</v>
      </c>
      <c r="AK6124" s="16" t="s">
        <v>335</v>
      </c>
      <c r="AL6124" t="s">
        <v>6642</v>
      </c>
    </row>
    <row r="6125" ht="16.5" spans="2:38">
      <c r="B6125" s="16" t="n">
        <f>10000000+INDEX(编号表!$B:$B,MATCH(F6125,编号表!$A:$A,0))*100000+INDEX(编号表!$F:$F,MATCH(D6125,编号表!$E:$E,0))*1000+INDEX(编号表!$D:$D,MATCH(E6125,编号表!$C:$C,0))*10000+G6125</f>
        <v>12621003</v>
      </c>
      <c r="C6125" s="16" t="s">
        <v>6643</v>
      </c>
      <c r="D6125" s="16" t="s">
        <v>86</v>
      </c>
      <c r="E6125" s="16" t="s">
        <v>335</v>
      </c>
      <c r="F6125" s="16" t="s">
        <v>6633</v>
      </c>
      <c r="G6125" s="16">
        <v>3</v>
      </c>
      <c r="I6125" s="16">
        <v>60</v>
      </c>
      <c r="J6125" t="str">
        <f t="shared" si="99"/>
        <v>大类_凡品筑基</v>
      </c>
      <c r="K6125" s="38" t="s">
        <v>6624</v>
      </c>
      <c r="M6125" s="16" t="s">
        <v>6625</v>
      </c>
      <c r="O6125">
        <v>0</v>
      </c>
      <c r="P6125" t="b">
        <v>1</v>
      </c>
      <c r="Q6125"/>
      <c r="R6125" t="b">
        <v>0</v>
      </c>
      <c r="S6125">
        <v>1</v>
      </c>
      <c r="T6125" t="s">
        <v>91</v>
      </c>
      <c r="U6125">
        <v>999</v>
      </c>
      <c r="V6125" s="16" t="s">
        <v>6626</v>
      </c>
      <c r="W6125" s="16">
        <v>12212043</v>
      </c>
      <c r="Y6125" t="str">
        <v>灵窍遗材一类灵材。囊膜紧密，内蓄毒液，开封取用须格外谨慎。|n用途未明，可留存备用。|n闲置时可上交宗门换取宗门贡献。</v>
      </c>
      <c r="Z6125" t="s">
        <v>6645</v>
      </c>
      <c r="AA6125" t="str">
        <v>击杀妖兽、探索秘境或遗迹可得；当前百艺暂未用到，宗门不供应。</v>
      </c>
      <c r="AB6125" s="16">
        <v>12321003</v>
      </c>
      <c r="AC6125" t="s">
        <v>6629</v>
      </c>
      <c r="AD6125">
        <v>40001</v>
      </c>
      <c r="AF6125">
        <v>70001</v>
      </c>
      <c r="AH6125">
        <v>10</v>
      </c>
      <c r="AI6125" s="16" t="s">
        <v>6625</v>
      </c>
      <c r="AJ6125" s="16" t="s">
        <v>6646</v>
      </c>
      <c r="AK6125" s="16" t="s">
        <v>335</v>
      </c>
      <c r="AL6125" t="s">
        <v>6647</v>
      </c>
    </row>
    <row r="6126" ht="16.5" spans="2:38">
      <c r="B6126" s="16" t="n">
        <f>10000000+INDEX(编号表!$B:$B,MATCH(F6126,编号表!$A:$A,0))*100000+INDEX(编号表!$F:$F,MATCH(D6126,编号表!$E:$E,0))*1000+INDEX(编号表!$D:$D,MATCH(E6126,编号表!$C:$C,0))*10000+G6126</f>
        <v>12621004</v>
      </c>
      <c r="C6126" s="16" t="s">
        <v>6648</v>
      </c>
      <c r="D6126" s="16" t="s">
        <v>86</v>
      </c>
      <c r="E6126" s="16" t="s">
        <v>335</v>
      </c>
      <c r="F6126" s="16" t="s">
        <v>6633</v>
      </c>
      <c r="G6126" s="16">
        <v>4</v>
      </c>
      <c r="H6126" t="s">
        <v>6623</v>
      </c>
      <c r="I6126" s="16">
        <v>60</v>
      </c>
      <c r="J6126" t="str">
        <f t="shared" si="99"/>
        <v>大类_凡品筑基制符</v>
      </c>
      <c r="K6126" s="39" t="s">
        <v>6624</v>
      </c>
      <c r="M6126" s="16" t="s">
        <v>6625</v>
      </c>
      <c r="O6126">
        <v>0</v>
      </c>
      <c r="P6126" t="b">
        <v>1</v>
      </c>
      <c r="Q6126"/>
      <c r="R6126" t="b">
        <v>0</v>
      </c>
      <c r="S6126">
        <v>1</v>
      </c>
      <c r="T6126" t="s">
        <v>91</v>
      </c>
      <c r="U6126">
        <v>999</v>
      </c>
      <c r="V6126" s="16" t="s">
        <v>6626</v>
      </c>
      <c r="W6126" s="16">
        <v>12212044</v>
      </c>
      <c r="Y6126" t="str">
        <v>灵识遗痕一类灵材。灵兽留下的感知痕迹，似有应变余韵；所存并非完整魂魄。|n制符：用于制作同境界、同品质的镇魂符、清心符、惊魂符、障眼符、凝神符、破妄符、寻踪符、问心符。|n闲置时可上交宗门换取宗门贡献。</v>
      </c>
      <c r="Z6126" t="s">
        <v>6650</v>
      </c>
      <c r="AA6126" t="s">
        <v>373</v>
      </c>
      <c r="AB6126" s="16">
        <v>12321004</v>
      </c>
      <c r="AC6126" t="s">
        <v>6629</v>
      </c>
      <c r="AD6126">
        <v>40001</v>
      </c>
      <c r="AF6126">
        <v>70001</v>
      </c>
      <c r="AH6126">
        <v>5</v>
      </c>
      <c r="AI6126" s="16" t="s">
        <v>6625</v>
      </c>
      <c r="AJ6126" s="16" t="s">
        <v>6651</v>
      </c>
      <c r="AK6126" s="16" t="s">
        <v>335</v>
      </c>
      <c r="AL6126" t="s">
        <v>6652</v>
      </c>
    </row>
    <row r="6127" ht="16.5" spans="2:38">
      <c r="B6127" s="16" t="n">
        <f>10000000+INDEX(编号表!$B:$B,MATCH(F6127,编号表!$A:$A,0))*100000+INDEX(编号表!$F:$F,MATCH(D6127,编号表!$E:$E,0))*1000+INDEX(编号表!$D:$D,MATCH(E6127,编号表!$C:$C,0))*10000+G6127</f>
        <v>12621005</v>
      </c>
      <c r="C6127" s="16" t="s">
        <v>6653</v>
      </c>
      <c r="D6127" s="16" t="s">
        <v>86</v>
      </c>
      <c r="E6127" s="16" t="s">
        <v>335</v>
      </c>
      <c r="F6127" s="16" t="s">
        <v>6633</v>
      </c>
      <c r="G6127" s="16">
        <v>5</v>
      </c>
      <c r="H6127" t="s">
        <v>6623</v>
      </c>
      <c r="I6127" s="16">
        <v>60</v>
      </c>
      <c r="J6127" t="str">
        <f t="shared" si="99"/>
        <v>大类_凡品筑基制符</v>
      </c>
      <c r="K6127" s="38" t="s">
        <v>6624</v>
      </c>
      <c r="M6127" s="16" t="s">
        <v>6625</v>
      </c>
      <c r="O6127">
        <v>0</v>
      </c>
      <c r="P6127" t="b">
        <v>1</v>
      </c>
      <c r="Q6127"/>
      <c r="R6127" t="b">
        <v>0</v>
      </c>
      <c r="S6127">
        <v>1</v>
      </c>
      <c r="T6127" t="s">
        <v>91</v>
      </c>
      <c r="U6127">
        <v>999</v>
      </c>
      <c r="V6127" s="16" t="s">
        <v>6626</v>
      </c>
      <c r="Y6127" t="str">
        <v>五气凝华一类灵材。金行灵气凝为细质，内蕴一缕收束不散的锋意。|n制符：用于制作同境界、同品质的金刃符、雷击符。|n闲置时可上交宗门换取宗门贡献。</v>
      </c>
      <c r="Z6127" t="s">
        <v>6655</v>
      </c>
      <c r="AA6127" t="s">
        <v>373</v>
      </c>
      <c r="AB6127">
        <v>12321005</v>
      </c>
      <c r="AC6127" t="s">
        <v>6629</v>
      </c>
      <c r="AD6127">
        <v>40001</v>
      </c>
      <c r="AF6127">
        <v>70001</v>
      </c>
      <c r="AH6127">
        <v>5</v>
      </c>
      <c r="AI6127" s="16" t="s">
        <v>6625</v>
      </c>
      <c r="AJ6127" s="16" t="s">
        <v>6656</v>
      </c>
      <c r="AK6127" s="16" t="s">
        <v>335</v>
      </c>
      <c r="AL6127" t="s">
        <v>6657</v>
      </c>
    </row>
    <row r="6128" ht="16.5" spans="2:38">
      <c r="B6128" s="16" t="n">
        <f>10000000+INDEX(编号表!$B:$B,MATCH(F6128,编号表!$A:$A,0))*100000+INDEX(编号表!$F:$F,MATCH(D6128,编号表!$E:$E,0))*1000+INDEX(编号表!$D:$D,MATCH(E6128,编号表!$C:$C,0))*10000+G6128</f>
        <v>12621006</v>
      </c>
      <c r="C6128" s="16" t="s">
        <v>6658</v>
      </c>
      <c r="D6128" s="16" t="s">
        <v>86</v>
      </c>
      <c r="E6128" s="16" t="s">
        <v>335</v>
      </c>
      <c r="F6128" s="16" t="s">
        <v>6633</v>
      </c>
      <c r="G6128" s="16">
        <v>6</v>
      </c>
      <c r="H6128" t="s">
        <v>6623</v>
      </c>
      <c r="I6128" s="16">
        <v>60</v>
      </c>
      <c r="J6128" t="str">
        <f t="shared" si="99"/>
        <v>大类_凡品筑基制符</v>
      </c>
      <c r="K6128" s="38" t="s">
        <v>6624</v>
      </c>
      <c r="M6128" s="16" t="s">
        <v>6625</v>
      </c>
      <c r="O6128">
        <v>0</v>
      </c>
      <c r="P6128" t="b">
        <v>1</v>
      </c>
      <c r="Q6128"/>
      <c r="R6128" t="b">
        <v>0</v>
      </c>
      <c r="S6128">
        <v>1</v>
      </c>
      <c r="T6128" t="s">
        <v>91</v>
      </c>
      <c r="U6128">
        <v>999</v>
      </c>
      <c r="V6128" s="16" t="s">
        <v>6626</v>
      </c>
      <c r="Y6128" t="str">
        <v>五气凝华一类灵材。木行灵气聚而成华，生发之意沿细纹绵延。|n制符：用于制作同境界、同品质的缚藤符、回春符。|n闲置时可上交宗门换取宗门贡献。</v>
      </c>
      <c r="Z6128" t="s">
        <v>6660</v>
      </c>
      <c r="AA6128" t="s">
        <v>373</v>
      </c>
      <c r="AB6128">
        <v>12321006</v>
      </c>
      <c r="AC6128" t="s">
        <v>6629</v>
      </c>
      <c r="AD6128">
        <v>40001</v>
      </c>
      <c r="AF6128">
        <v>70001</v>
      </c>
      <c r="AH6128">
        <v>5</v>
      </c>
      <c r="AI6128" s="16" t="s">
        <v>6625</v>
      </c>
      <c r="AJ6128" s="16" t="s">
        <v>6656</v>
      </c>
      <c r="AK6128" s="16" t="s">
        <v>335</v>
      </c>
      <c r="AL6128" t="s">
        <v>6661</v>
      </c>
    </row>
    <row r="6129" ht="16.5" spans="2:38">
      <c r="B6129" s="16" t="n">
        <f>10000000+INDEX(编号表!$B:$B,MATCH(F6129,编号表!$A:$A,0))*100000+INDEX(编号表!$F:$F,MATCH(D6129,编号表!$E:$E,0))*1000+INDEX(编号表!$D:$D,MATCH(E6129,编号表!$C:$C,0))*10000+G6129</f>
        <v>12621007</v>
      </c>
      <c r="C6129" s="16" t="s">
        <v>6662</v>
      </c>
      <c r="D6129" s="16" t="s">
        <v>86</v>
      </c>
      <c r="E6129" s="16" t="s">
        <v>335</v>
      </c>
      <c r="F6129" s="16" t="s">
        <v>6633</v>
      </c>
      <c r="G6129" s="16">
        <v>7</v>
      </c>
      <c r="H6129" t="s">
        <v>6623</v>
      </c>
      <c r="I6129" s="16">
        <v>60</v>
      </c>
      <c r="J6129" t="str">
        <f t="shared" si="99"/>
        <v>大类_凡品筑基制符</v>
      </c>
      <c r="K6129" s="38" t="s">
        <v>6624</v>
      </c>
      <c r="M6129" s="16" t="s">
        <v>6625</v>
      </c>
      <c r="O6129">
        <v>0</v>
      </c>
      <c r="P6129" t="b">
        <v>1</v>
      </c>
      <c r="Q6129"/>
      <c r="R6129" t="b">
        <v>0</v>
      </c>
      <c r="S6129">
        <v>1</v>
      </c>
      <c r="T6129" t="s">
        <v>91</v>
      </c>
      <c r="U6129">
        <v>999</v>
      </c>
      <c r="V6129" s="16" t="s">
        <v>6626</v>
      </c>
      <c r="W6129" s="16">
        <v>12212045</v>
      </c>
      <c r="Y6129" t="str">
        <v>五气凝华一类灵材。火行灵气结晶，晶心明灭，触之可觉温热。|n制符：用于制作同境界、同品质的火弹符、火云符、御寒符。|n闲置时可上交宗门换取宗门贡献。</v>
      </c>
      <c r="Z6129" t="inlineStr">
        <is>
          <t xml:space="preserve">|cff00FF00“晶中明灭，是灵流欲变之象；借它一分火意，也须留得住其余九分。”——《五气凝真录》|r</t>
        </is>
      </c>
      <c r="AA6129" t="s">
        <v>373</v>
      </c>
      <c r="AB6129" s="16">
        <v>12321007</v>
      </c>
      <c r="AC6129" t="s">
        <v>6629</v>
      </c>
      <c r="AD6129">
        <v>40001</v>
      </c>
      <c r="AF6129">
        <v>70001</v>
      </c>
      <c r="AH6129">
        <v>5</v>
      </c>
      <c r="AI6129" s="16" t="s">
        <v>6625</v>
      </c>
      <c r="AJ6129" s="16" t="s">
        <v>6656</v>
      </c>
      <c r="AK6129" s="16" t="s">
        <v>335</v>
      </c>
      <c r="AL6129" t="s">
        <v>6665</v>
      </c>
    </row>
    <row r="6130" ht="16.5" spans="2:38">
      <c r="B6130" s="16" t="n">
        <f>10000000+INDEX(编号表!$B:$B,MATCH(F6130,编号表!$A:$A,0))*100000+INDEX(编号表!$F:$F,MATCH(D6130,编号表!$E:$E,0))*1000+INDEX(编号表!$D:$D,MATCH(E6130,编号表!$C:$C,0))*10000+G6130</f>
        <v>12621008</v>
      </c>
      <c r="C6130" s="16" t="s">
        <v>6666</v>
      </c>
      <c r="D6130" s="16" t="s">
        <v>86</v>
      </c>
      <c r="E6130" s="16" t="s">
        <v>335</v>
      </c>
      <c r="F6130" s="16" t="s">
        <v>6633</v>
      </c>
      <c r="G6130" s="16">
        <v>8</v>
      </c>
      <c r="H6130" t="s">
        <v>6623</v>
      </c>
      <c r="I6130" s="16">
        <v>60</v>
      </c>
      <c r="J6130" t="str">
        <f t="shared" si="99"/>
        <v>大类_凡品筑基制符</v>
      </c>
      <c r="K6130" s="38" t="s">
        <v>6624</v>
      </c>
      <c r="M6130" s="16" t="s">
        <v>6625</v>
      </c>
      <c r="O6130">
        <v>0</v>
      </c>
      <c r="P6130" t="b">
        <v>1</v>
      </c>
      <c r="Q6130"/>
      <c r="R6130" t="b">
        <v>0</v>
      </c>
      <c r="S6130">
        <v>1</v>
      </c>
      <c r="T6130" t="s">
        <v>91</v>
      </c>
      <c r="U6130">
        <v>999</v>
      </c>
      <c r="V6130" s="16" t="s">
        <v>6626</v>
      </c>
      <c r="Y6130" t="inlineStr">
        <is>
          <t xml:space="preserve">五气凝华一类灵材。水行灵气凝作珠质，外形似静，内里灵流不息。|n制符：用于制作同境界、同品质的冰锥符、水幕符、避火符、震慑符。|n闲置时可上交宗门换取宗门贡献。</t>
        </is>
      </c>
      <c r="Z6130" t="s">
        <v>6668</v>
      </c>
      <c r="AA6130" t="s">
        <v>373</v>
      </c>
      <c r="AB6130">
        <v>12321008</v>
      </c>
      <c r="AC6130" t="s">
        <v>6629</v>
      </c>
      <c r="AD6130">
        <v>40001</v>
      </c>
      <c r="AF6130">
        <v>70001</v>
      </c>
      <c r="AH6130">
        <v>5</v>
      </c>
      <c r="AI6130" s="16" t="s">
        <v>6625</v>
      </c>
      <c r="AJ6130" s="16" t="s">
        <v>6656</v>
      </c>
      <c r="AK6130" s="16" t="s">
        <v>335</v>
      </c>
      <c r="AL6130" t="s">
        <v>6669</v>
      </c>
    </row>
    <row r="6131" ht="16.5" spans="2:38">
      <c r="B6131" s="16" t="n">
        <f>10000000+INDEX(编号表!$B:$B,MATCH(F6131,编号表!$A:$A,0))*100000+INDEX(编号表!$F:$F,MATCH(D6131,编号表!$E:$E,0))*1000+INDEX(编号表!$D:$D,MATCH(E6131,编号表!$C:$C,0))*10000+G6131</f>
        <v>12621009</v>
      </c>
      <c r="C6131" s="16" t="s">
        <v>6670</v>
      </c>
      <c r="D6131" s="16" t="s">
        <v>86</v>
      </c>
      <c r="E6131" s="16" t="s">
        <v>335</v>
      </c>
      <c r="F6131" s="16" t="s">
        <v>6633</v>
      </c>
      <c r="G6131" s="16">
        <v>9</v>
      </c>
      <c r="H6131" t="s">
        <v>6623</v>
      </c>
      <c r="I6131" s="16">
        <v>60</v>
      </c>
      <c r="J6131" t="str">
        <f t="shared" si="99"/>
        <v>大类_凡品筑基制符</v>
      </c>
      <c r="K6131" s="38" t="s">
        <v>6624</v>
      </c>
      <c r="M6131" s="16" t="s">
        <v>6625</v>
      </c>
      <c r="O6131">
        <v>0</v>
      </c>
      <c r="P6131" t="b">
        <v>1</v>
      </c>
      <c r="Q6131"/>
      <c r="R6131" t="b">
        <v>0</v>
      </c>
      <c r="S6131">
        <v>1</v>
      </c>
      <c r="T6131" t="s">
        <v>91</v>
      </c>
      <c r="U6131">
        <v>999</v>
      </c>
      <c r="V6131" s="16" t="s">
        <v>6626</v>
      </c>
      <c r="Y6131" t="str">
        <v>五气凝华一类灵材。土行灵气沉凝成珠，质地厚实，灵息绵稳。|n制符：用于制作同境界、同品质的落石符、金刚符、铁甲符、定身符、流沙符、巨力符。|n闲置时可上交宗门换取宗门贡献。</v>
      </c>
      <c r="Z6131" t="s">
        <v>6672</v>
      </c>
      <c r="AA6131" t="s">
        <v>373</v>
      </c>
      <c r="AB6131">
        <v>12321009</v>
      </c>
      <c r="AC6131" t="s">
        <v>6629</v>
      </c>
      <c r="AD6131">
        <v>40001</v>
      </c>
      <c r="AF6131">
        <v>70001</v>
      </c>
      <c r="AH6131">
        <v>5</v>
      </c>
      <c r="AI6131" s="16" t="s">
        <v>6625</v>
      </c>
      <c r="AJ6131" s="16" t="s">
        <v>6656</v>
      </c>
      <c r="AK6131" s="16" t="s">
        <v>335</v>
      </c>
      <c r="AL6131" t="s">
        <v>6673</v>
      </c>
    </row>
    <row r="6132" ht="16.5" spans="2:38">
      <c r="B6132" s="16" t="n">
        <f>10000000+INDEX(编号表!$B:$B,MATCH(F6132,编号表!$A:$A,0))*100000+INDEX(编号表!$F:$F,MATCH(D6132,编号表!$E:$E,0))*1000+INDEX(编号表!$D:$D,MATCH(E6132,编号表!$C:$C,0))*10000+G6132</f>
        <v>12821010</v>
      </c>
      <c r="C6132" s="16" t="s">
        <v>6674</v>
      </c>
      <c r="D6132" s="16" t="s">
        <v>86</v>
      </c>
      <c r="E6132" s="16" t="s">
        <v>335</v>
      </c>
      <c r="F6132" s="16" t="s">
        <v>6675</v>
      </c>
      <c r="G6132" s="16">
        <v>10</v>
      </c>
      <c r="H6132" t="s">
        <v>6676</v>
      </c>
      <c r="I6132" s="16">
        <v>60</v>
      </c>
      <c r="J6132" t="str">
        <f t="shared" si="99"/>
        <v>大类_凡品筑基强化制符</v>
      </c>
      <c r="K6132" s="39" t="s">
        <v>6624</v>
      </c>
      <c r="M6132" s="16" t="s">
        <v>6625</v>
      </c>
      <c r="O6132">
        <v>0</v>
      </c>
      <c r="P6132" t="b">
        <v>1</v>
      </c>
      <c r="Q6132"/>
      <c r="R6132" t="b">
        <v>0</v>
      </c>
      <c r="S6132">
        <v>1</v>
      </c>
      <c r="T6132" t="s">
        <v>91</v>
      </c>
      <c r="U6132">
        <v>999</v>
      </c>
      <c r="V6132" s="16" t="s">
        <v>6626</v>
      </c>
      <c r="W6132" s="16">
        <v>12212046</v>
      </c>
      <c r="Y6132" t="str">
        <v>灵骨玄甲一类灵材。骨质坚密，纹理连贯，仍留着灵兽生前承力的筋脉印痕。|n强化：用于炼气装备的武器、印绶部位（强化1—3级）。|n制符：用于制作同境界、同品质的替身符。|n闲置时可上交宗门换取宗门贡献。</v>
      </c>
      <c r="Z6132" t="inlineStr">
        <is>
          <t xml:space="preserve">|cff00FF00“骨贵纹理不断。生灵虽去，承过起落的旧纹仍藏着一分坚韧。”——《百兽遗材考》|r</t>
        </is>
      </c>
      <c r="AA6132" t="s">
        <v>373</v>
      </c>
      <c r="AB6132" s="16">
        <v>12321010</v>
      </c>
      <c r="AC6132" t="s">
        <v>6629</v>
      </c>
      <c r="AD6132">
        <v>40001</v>
      </c>
      <c r="AF6132">
        <v>70001</v>
      </c>
      <c r="AH6132">
        <v>9</v>
      </c>
      <c r="AI6132" s="16" t="s">
        <v>6625</v>
      </c>
      <c r="AJ6132" s="16" t="s">
        <v>6679</v>
      </c>
      <c r="AK6132" s="16" t="s">
        <v>335</v>
      </c>
      <c r="AL6132" t="s">
        <v>6680</v>
      </c>
    </row>
    <row r="6133" ht="16.5" spans="2:38">
      <c r="B6133" s="16" t="n">
        <f>10000000+INDEX(编号表!$B:$B,MATCH(F6133,编号表!$A:$A,0))*100000+INDEX(编号表!$F:$F,MATCH(D6133,编号表!$E:$E,0))*1000+INDEX(编号表!$D:$D,MATCH(E6133,编号表!$C:$C,0))*10000+G6133</f>
        <v>12321011</v>
      </c>
      <c r="C6133" s="16" t="s">
        <v>6681</v>
      </c>
      <c r="D6133" s="16" t="s">
        <v>86</v>
      </c>
      <c r="E6133" s="16" t="s">
        <v>335</v>
      </c>
      <c r="F6133" s="16" t="s">
        <v>6682</v>
      </c>
      <c r="G6133" s="16">
        <v>11</v>
      </c>
      <c r="H6133" t="s">
        <v>6676</v>
      </c>
      <c r="I6133" s="16">
        <v>60</v>
      </c>
      <c r="J6133" t="str">
        <f t="shared" si="99"/>
        <v>大类_凡品筑基强化制符</v>
      </c>
      <c r="K6133" s="38" t="s">
        <v>6624</v>
      </c>
      <c r="M6133" s="16" t="s">
        <v>6625</v>
      </c>
      <c r="O6133">
        <v>0</v>
      </c>
      <c r="P6133" t="b">
        <v>1</v>
      </c>
      <c r="Q6133"/>
      <c r="R6133" t="b">
        <v>0</v>
      </c>
      <c r="S6133">
        <v>1</v>
      </c>
      <c r="T6133" t="s">
        <v>91</v>
      </c>
      <c r="U6133">
        <v>999</v>
      </c>
      <c r="V6133" s="16" t="s">
        <v>6626</v>
      </c>
      <c r="W6133" s="16">
        <v>12212047</v>
      </c>
      <c r="Y6133" t="str">
        <v>灵皮玄鳞一类灵材。皮面柔韧，筋络相接，裁开后仍能看见细密灵纹。|n强化：用于炼气装备的法袍、鞋履部位（强化1—3级）。|n制符：用于制作同境界、同品质的金刚符、铁甲符、水幕符、避火符、御寒符、辟瘴符、替身符。|n闲置时可上交宗门换取宗门贡献。</v>
      </c>
      <c r="Z6133" t="s">
        <v>6684</v>
      </c>
      <c r="AA6133" t="s">
        <v>373</v>
      </c>
      <c r="AB6133" s="16">
        <v>12321011</v>
      </c>
      <c r="AC6133" t="s">
        <v>6629</v>
      </c>
      <c r="AD6133">
        <v>40001</v>
      </c>
      <c r="AF6133">
        <v>70001</v>
      </c>
      <c r="AH6133">
        <v>9</v>
      </c>
      <c r="AI6133" s="16" t="s">
        <v>6625</v>
      </c>
      <c r="AJ6133" s="16" t="s">
        <v>6685</v>
      </c>
      <c r="AK6133" s="16" t="s">
        <v>335</v>
      </c>
      <c r="AL6133" t="s">
        <v>6686</v>
      </c>
    </row>
    <row r="6134" ht="16.5" spans="2:38">
      <c r="B6134" s="16" t="n">
        <f>10000000+INDEX(编号表!$B:$B,MATCH(F6134,编号表!$A:$A,0))*100000+INDEX(编号表!$F:$F,MATCH(D6134,编号表!$E:$E,0))*1000+INDEX(编号表!$D:$D,MATCH(E6134,编号表!$C:$C,0))*10000+G6134</f>
        <v>12521012</v>
      </c>
      <c r="C6134" s="16" t="s">
        <v>6687</v>
      </c>
      <c r="D6134" s="16" t="s">
        <v>86</v>
      </c>
      <c r="E6134" s="16" t="s">
        <v>335</v>
      </c>
      <c r="F6134" s="16" t="s">
        <v>6622</v>
      </c>
      <c r="G6134" s="16">
        <v>12</v>
      </c>
      <c r="H6134" t="s">
        <v>6623</v>
      </c>
      <c r="I6134" s="16">
        <v>60</v>
      </c>
      <c r="J6134" t="str">
        <f t="shared" si="99"/>
        <v>大类_凡品筑基制符</v>
      </c>
      <c r="K6134" s="39" t="s">
        <v>6624</v>
      </c>
      <c r="M6134" s="16" t="s">
        <v>6625</v>
      </c>
      <c r="O6134">
        <v>0</v>
      </c>
      <c r="P6134" t="b">
        <v>1</v>
      </c>
      <c r="Q6134"/>
      <c r="R6134" t="b">
        <v>0</v>
      </c>
      <c r="S6134">
        <v>1</v>
      </c>
      <c r="T6134" t="s">
        <v>91</v>
      </c>
      <c r="U6134">
        <v>999</v>
      </c>
      <c r="V6134" s="16" t="s">
        <v>6626</v>
      </c>
      <c r="W6134" s="16">
        <v>12212048</v>
      </c>
      <c r="Y6134" t="str">
        <v>灵爪锐牙一类灵材。牙锋锐利，根部坚实，灵气向尖端收聚。|n制符：用于制作同境界、同品质的裂甲符、锐锋符。|n闲置时可上交宗门换取宗门贡献。</v>
      </c>
      <c r="Z6134" t="s">
        <v>6689</v>
      </c>
      <c r="AA6134" t="s">
        <v>373</v>
      </c>
      <c r="AB6134" s="16">
        <v>12321012</v>
      </c>
      <c r="AC6134" t="s">
        <v>6629</v>
      </c>
      <c r="AD6134">
        <v>40001</v>
      </c>
      <c r="AF6134">
        <v>70001</v>
      </c>
      <c r="AH6134">
        <v>5</v>
      </c>
      <c r="AI6134" s="16" t="s">
        <v>6625</v>
      </c>
      <c r="AJ6134" s="16" t="s">
        <v>6690</v>
      </c>
      <c r="AK6134" s="16" t="s">
        <v>335</v>
      </c>
      <c r="AL6134" t="s">
        <v>6691</v>
      </c>
    </row>
    <row r="6135" ht="16.5" spans="2:38">
      <c r="B6135" s="16" t="n">
        <f>10000000+INDEX(编号表!$B:$B,MATCH(F6135,编号表!$A:$A,0))*100000+INDEX(编号表!$F:$F,MATCH(D6135,编号表!$E:$E,0))*1000+INDEX(编号表!$D:$D,MATCH(E6135,编号表!$C:$C,0))*10000+G6135</f>
        <v>12321013</v>
      </c>
      <c r="C6135" s="16" t="s">
        <v>6692</v>
      </c>
      <c r="D6135" s="16" t="s">
        <v>86</v>
      </c>
      <c r="E6135" s="16" t="s">
        <v>335</v>
      </c>
      <c r="F6135" s="16" t="s">
        <v>6682</v>
      </c>
      <c r="G6135" s="16">
        <v>13</v>
      </c>
      <c r="H6135" t="s">
        <v>6693</v>
      </c>
      <c r="I6135" s="16">
        <v>60</v>
      </c>
      <c r="J6135" t="str">
        <f t="shared" si="99"/>
        <v>大类_凡品筑基强化</v>
      </c>
      <c r="K6135" s="38" t="s">
        <v>6624</v>
      </c>
      <c r="M6135" s="16" t="s">
        <v>6625</v>
      </c>
      <c r="O6135">
        <v>0</v>
      </c>
      <c r="P6135" t="b">
        <v>1</v>
      </c>
      <c r="Q6135"/>
      <c r="R6135" t="b">
        <v>0</v>
      </c>
      <c r="S6135">
        <v>1</v>
      </c>
      <c r="T6135" t="s">
        <v>91</v>
      </c>
      <c r="U6135">
        <v>999</v>
      </c>
      <c r="V6135" s="16" t="s">
        <v>6626</v>
      </c>
      <c r="W6135" s="16">
        <v>12212049</v>
      </c>
      <c r="Y6135" t="str">
        <v>灵金一类灵材。铁质沉实，内藏灵纹，细密金纹与石色相间。|n强化：用于炼气装备的武器、印绶部位（强化1—3级）。|n闲置时可上交宗门换取宗门贡献。</v>
      </c>
      <c r="Z6135" t="inlineStr">
        <is>
          <t xml:space="preserve">|cff00FF00“铁经灵脉，密处自成纹。识材者先辨纹路，再看掌中这一片沉黑。”——《山骨金石录》|r</t>
        </is>
      </c>
      <c r="AA6135" t="s">
        <v>373</v>
      </c>
      <c r="AB6135" s="16">
        <v>12321013</v>
      </c>
      <c r="AC6135" t="s">
        <v>6629</v>
      </c>
      <c r="AD6135">
        <v>40001</v>
      </c>
      <c r="AF6135">
        <v>70001</v>
      </c>
      <c r="AH6135">
        <v>8</v>
      </c>
      <c r="AI6135" s="16" t="s">
        <v>6625</v>
      </c>
      <c r="AJ6135" s="16" t="s">
        <v>6696</v>
      </c>
      <c r="AK6135" s="16" t="s">
        <v>335</v>
      </c>
      <c r="AL6135" t="s">
        <v>6692</v>
      </c>
    </row>
    <row r="6136" ht="15" spans="2:38">
      <c r="B6136" s="16" t="n">
        <f>10000000+INDEX(编号表!$B:$B,MATCH(F6136,编号表!$A:$A,0))*100000+INDEX(编号表!$F:$F,MATCH(D6136,编号表!$E:$E,0))*1000+INDEX(编号表!$D:$D,MATCH(E6136,编号表!$C:$C,0))*10000+G6136</f>
        <v>12321014</v>
      </c>
      <c r="C6136" s="16" t="s">
        <v>6697</v>
      </c>
      <c r="D6136" s="16" t="s">
        <v>86</v>
      </c>
      <c r="E6136" s="16" t="s">
        <v>335</v>
      </c>
      <c r="F6136" s="16" t="s">
        <v>6682</v>
      </c>
      <c r="G6136" s="16">
        <v>14</v>
      </c>
      <c r="H6136" t="s">
        <v>6623</v>
      </c>
      <c r="I6136" s="16">
        <v>60</v>
      </c>
      <c r="J6136" t="str">
        <f t="shared" si="99"/>
        <v>大类_凡品筑基制符</v>
      </c>
      <c r="K6136" s="40" t="s">
        <v>6698</v>
      </c>
      <c r="M6136" s="16" t="s">
        <v>6625</v>
      </c>
      <c r="O6136">
        <v>0</v>
      </c>
      <c r="P6136" t="b">
        <v>1</v>
      </c>
      <c r="Q6136"/>
      <c r="R6136" t="b">
        <v>0</v>
      </c>
      <c r="S6136">
        <v>1</v>
      </c>
      <c r="T6136" t="s">
        <v>91</v>
      </c>
      <c r="U6136">
        <v>999</v>
      </c>
      <c r="V6136" s="16" t="s">
        <v>6626</v>
      </c>
      <c r="W6136" s="16">
        <v>12212050</v>
      </c>
      <c r="Y6136" t="str">
        <v>灵玉玄晶一类稀有灵材。玉质透光，夜色愈深，内里留存的微光愈清。|n制符：用于制作同境界、同品质的照夜符。|n闲置时可上交宗门换取宗门贡献。</v>
      </c>
      <c r="Z6136" t="s">
        <v>6700</v>
      </c>
      <c r="AA6136" t="s">
        <v>373</v>
      </c>
      <c r="AB6136" s="16">
        <v>12321014</v>
      </c>
      <c r="AC6136" t="s">
        <v>6629</v>
      </c>
      <c r="AD6136">
        <v>40001</v>
      </c>
      <c r="AF6136">
        <v>70001</v>
      </c>
      <c r="AH6136">
        <v>5</v>
      </c>
      <c r="AI6136" s="16" t="s">
        <v>6625</v>
      </c>
      <c r="AJ6136" s="16" t="s">
        <v>6701</v>
      </c>
      <c r="AK6136" s="16" t="s">
        <v>335</v>
      </c>
      <c r="AL6136" t="s">
        <v>6697</v>
      </c>
    </row>
    <row r="6137" ht="16.5" spans="2:38">
      <c r="B6137" s="16" t="n">
        <f>10000000+INDEX(编号表!$B:$B,MATCH(F6137,编号表!$A:$A,0))*100000+INDEX(编号表!$F:$F,MATCH(D6137,编号表!$E:$E,0))*1000+INDEX(编号表!$D:$D,MATCH(E6137,编号表!$C:$C,0))*10000+G6137</f>
        <v>12321015</v>
      </c>
      <c r="C6137" s="16" t="s">
        <v>6702</v>
      </c>
      <c r="D6137" s="16" t="s">
        <v>86</v>
      </c>
      <c r="E6137" s="16" t="s">
        <v>335</v>
      </c>
      <c r="F6137" s="16" t="s">
        <v>6682</v>
      </c>
      <c r="G6137" s="16">
        <v>15</v>
      </c>
      <c r="H6137" t="s">
        <v>6676</v>
      </c>
      <c r="I6137" s="16">
        <v>60</v>
      </c>
      <c r="J6137" t="str">
        <f t="shared" si="99"/>
        <v>大类_凡品筑基强化制符</v>
      </c>
      <c r="K6137" s="38" t="s">
        <v>6624</v>
      </c>
      <c r="M6137" s="16" t="s">
        <v>6625</v>
      </c>
      <c r="O6137">
        <v>0</v>
      </c>
      <c r="P6137" t="b">
        <v>1</v>
      </c>
      <c r="Q6137"/>
      <c r="R6137" t="b">
        <v>0</v>
      </c>
      <c r="S6137">
        <v>1</v>
      </c>
      <c r="T6137" t="s">
        <v>91</v>
      </c>
      <c r="U6137">
        <v>999</v>
      </c>
      <c r="V6137" s="16" t="s">
        <v>6626</v>
      </c>
      <c r="W6137" s="16">
        <v>12212051</v>
      </c>
      <c r="Y6137" t="str">
        <v>灵玉玄晶一类灵材。玉质温润，纹路细密，灵气可沿玉脉缓缓流转。|n强化：用于炼气装备的冠、玉佩部位（强化1—3级）。|n制符：用于制作同境界、同品质的镇魂符、清心符、凝神符、破妄符、寻踪符、指路符、挪移符、问心符。|n闲置时可上交宗门换取宗门贡献。</v>
      </c>
      <c r="Z6137" t="inlineStr">
        <is>
          <t xml:space="preserve">|cff00FF00“玉中有路，缓急各异；静观细处，方知灵光从何而来，又将往何处去。”——《玉脉拾遗》|r</t>
        </is>
      </c>
      <c r="AA6137" t="s">
        <v>373</v>
      </c>
      <c r="AB6137" s="16">
        <v>12321015</v>
      </c>
      <c r="AC6137" t="s">
        <v>6629</v>
      </c>
      <c r="AD6137">
        <v>40001</v>
      </c>
      <c r="AF6137">
        <v>70001</v>
      </c>
      <c r="AH6137">
        <v>9</v>
      </c>
      <c r="AI6137" s="16" t="s">
        <v>6625</v>
      </c>
      <c r="AJ6137" s="16" t="s">
        <v>6701</v>
      </c>
      <c r="AK6137" s="16" t="s">
        <v>335</v>
      </c>
      <c r="AL6137" t="s">
        <v>6702</v>
      </c>
    </row>
    <row r="6138" ht="16.5" spans="2:38">
      <c r="B6138" s="16" t="n">
        <f>10000000+INDEX(编号表!$B:$B,MATCH(F6138,编号表!$A:$A,0))*100000+INDEX(编号表!$F:$F,MATCH(D6138,编号表!$E:$E,0))*1000+INDEX(编号表!$D:$D,MATCH(E6138,编号表!$C:$C,0))*10000+G6138</f>
        <v>12321016</v>
      </c>
      <c r="C6138" s="16" t="s">
        <v>6705</v>
      </c>
      <c r="D6138" s="16" t="s">
        <v>86</v>
      </c>
      <c r="E6138" s="16" t="s">
        <v>335</v>
      </c>
      <c r="F6138" s="16" t="s">
        <v>6682</v>
      </c>
      <c r="G6138" s="16">
        <v>16</v>
      </c>
      <c r="H6138" t="s">
        <v>6676</v>
      </c>
      <c r="I6138" s="16">
        <v>60</v>
      </c>
      <c r="J6138" t="str">
        <f t="shared" si="99"/>
        <v>大类_凡品筑基强化制符</v>
      </c>
      <c r="K6138" s="39" t="s">
        <v>6624</v>
      </c>
      <c r="M6138" s="16" t="s">
        <v>6625</v>
      </c>
      <c r="O6138">
        <v>0</v>
      </c>
      <c r="P6138" t="b">
        <v>1</v>
      </c>
      <c r="Q6138"/>
      <c r="R6138" t="b">
        <v>0</v>
      </c>
      <c r="S6138">
        <v>1</v>
      </c>
      <c r="T6138" t="s">
        <v>91</v>
      </c>
      <c r="U6138">
        <v>999</v>
      </c>
      <c r="V6138" s="16" t="s">
        <v>6626</v>
      </c>
      <c r="W6138" s="16">
        <v>12212052</v>
      </c>
      <c r="Y6138" t="inlineStr">
        <is>
          <t xml:space="preserve">灵木竹藤一类灵材。木心长纹完整，去尽枝叶，生长留下的灵路仍在。|n强化：用于炼气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138" t="inlineStr">
        <is>
          <t xml:space="preserve">|cff00FF00“枝叶可以尽去，木心的路不可削乱；岁月留下的长纹，仍通着春生秋息。”——《草木留纹记》|r</t>
        </is>
      </c>
      <c r="AA6138" t="s">
        <v>373</v>
      </c>
      <c r="AB6138" s="16">
        <v>12321016</v>
      </c>
      <c r="AC6138" t="s">
        <v>6629</v>
      </c>
      <c r="AD6138">
        <v>40001</v>
      </c>
      <c r="AF6138">
        <v>70001</v>
      </c>
      <c r="AH6138">
        <v>9</v>
      </c>
      <c r="AI6138" s="16" t="s">
        <v>6625</v>
      </c>
      <c r="AJ6138" s="16" t="s">
        <v>6708</v>
      </c>
      <c r="AK6138" s="16" t="s">
        <v>335</v>
      </c>
      <c r="AL6138" t="s">
        <v>6709</v>
      </c>
    </row>
    <row r="6139" ht="16.5" spans="2:38">
      <c r="B6139" s="16" t="n">
        <f>10000000+INDEX(编号表!$B:$B,MATCH(F6139,编号表!$A:$A,0))*100000+INDEX(编号表!$F:$F,MATCH(D6139,编号表!$E:$E,0))*1000+INDEX(编号表!$D:$D,MATCH(E6139,编号表!$C:$C,0))*10000+G6139</f>
        <v>12321017</v>
      </c>
      <c r="C6139" s="16" t="s">
        <v>6710</v>
      </c>
      <c r="D6139" s="16" t="s">
        <v>86</v>
      </c>
      <c r="E6139" s="16" t="s">
        <v>335</v>
      </c>
      <c r="F6139" s="16" t="s">
        <v>6682</v>
      </c>
      <c r="G6139" s="16">
        <v>17</v>
      </c>
      <c r="H6139" t="s">
        <v>6676</v>
      </c>
      <c r="I6139" s="16">
        <v>60</v>
      </c>
      <c r="J6139" t="str">
        <f t="shared" si="99"/>
        <v>大类_凡品筑基强化制符</v>
      </c>
      <c r="K6139" s="38" t="s">
        <v>6624</v>
      </c>
      <c r="M6139" s="16" t="s">
        <v>6625</v>
      </c>
      <c r="O6139">
        <v>0</v>
      </c>
      <c r="P6139" t="b">
        <v>1</v>
      </c>
      <c r="Q6139"/>
      <c r="R6139" t="b">
        <v>0</v>
      </c>
      <c r="S6139">
        <v>1</v>
      </c>
      <c r="T6139" t="s">
        <v>91</v>
      </c>
      <c r="U6139">
        <v>999</v>
      </c>
      <c r="V6139" s="16" t="s">
        <v>6626</v>
      </c>
      <c r="W6139" s="16">
        <v>12212053</v>
      </c>
      <c r="Y6139" t="inlineStr">
        <is>
          <t xml:space="preserve">灵丝玄筋一类灵材。蚕丝轻细而韧，丝缕相接时，灵光如水线流过。|n强化：用于炼气装备的法袍、冠部位（强化1—3级）。|n制符：用于制作同境界、同品质的隐身符、敛息符、震音符、传音符。|n闲置时可上交宗门换取宗门贡献。</t>
        </is>
      </c>
      <c r="Z6139" t="inlineStr">
        <is>
          <t xml:space="preserve">|cff00FF00“一缕轻如无物，千丝自有经纬；灵光沿丝走过，细处也留得住来路。”——《万材辨性篇》|r</t>
        </is>
      </c>
      <c r="AA6139" t="s">
        <v>373</v>
      </c>
      <c r="AB6139" s="16">
        <v>12321017</v>
      </c>
      <c r="AC6139" t="s">
        <v>6629</v>
      </c>
      <c r="AD6139">
        <v>40001</v>
      </c>
      <c r="AF6139">
        <v>70001</v>
      </c>
      <c r="AH6139">
        <v>9</v>
      </c>
      <c r="AI6139" s="16" t="s">
        <v>6625</v>
      </c>
      <c r="AJ6139" s="16" t="s">
        <v>6713</v>
      </c>
      <c r="AK6139" s="16" t="s">
        <v>335</v>
      </c>
      <c r="AL6139" t="s">
        <v>6714</v>
      </c>
    </row>
    <row r="6140" ht="16.5" spans="2:38">
      <c r="B6140" s="16" t="n">
        <f>10000000+INDEX(编号表!$B:$B,MATCH(F6140,编号表!$A:$A,0))*100000+INDEX(编号表!$F:$F,MATCH(D6140,编号表!$E:$E,0))*1000+INDEX(编号表!$D:$D,MATCH(E6140,编号表!$C:$C,0))*10000+G6140</f>
        <v>12521018</v>
      </c>
      <c r="C6140" s="16" t="s">
        <v>6715</v>
      </c>
      <c r="D6140" s="16" t="s">
        <v>86</v>
      </c>
      <c r="E6140" s="16" t="s">
        <v>335</v>
      </c>
      <c r="F6140" s="16" t="s">
        <v>6622</v>
      </c>
      <c r="G6140" s="16">
        <v>18</v>
      </c>
      <c r="H6140" t="s">
        <v>6623</v>
      </c>
      <c r="I6140" s="16">
        <v>60</v>
      </c>
      <c r="J6140" t="str">
        <f t="shared" si="99"/>
        <v>大类_凡品筑基制符</v>
      </c>
      <c r="K6140" s="39" t="s">
        <v>6624</v>
      </c>
      <c r="M6140" s="16" t="s">
        <v>6625</v>
      </c>
      <c r="O6140">
        <v>0</v>
      </c>
      <c r="P6140" t="b">
        <v>1</v>
      </c>
      <c r="Q6140"/>
      <c r="R6140" t="b">
        <v>0</v>
      </c>
      <c r="S6140">
        <v>1</v>
      </c>
      <c r="T6140" t="s">
        <v>91</v>
      </c>
      <c r="U6140">
        <v>999</v>
      </c>
      <c r="V6140" s="16" t="s">
        <v>6626</v>
      </c>
      <c r="W6140" s="16">
        <v>12212054</v>
      </c>
      <c r="Y6140" t="str">
        <v>灵液琼髓一类灵材。灵液出自地脉，温润清透，内含细微矿华。|n制符：用于制作同境界、同品质的回气符、缩地符、指路符、挪移符。|n闲置时可上交宗门换取宗门贡献。</v>
      </c>
      <c r="Z6140" t="inlineStr">
        <is>
          <t xml:space="preserve">|cff00FF00“灵液出地脉，贵在润入而不横冲。山中岁月漫长，它也从来不急。”——《玉脉拾遗》|r</t>
        </is>
      </c>
      <c r="AA6140" t="s">
        <v>373</v>
      </c>
      <c r="AB6140" s="16">
        <v>12321018</v>
      </c>
      <c r="AC6140" t="s">
        <v>6629</v>
      </c>
      <c r="AD6140">
        <v>40001</v>
      </c>
      <c r="AF6140">
        <v>70001</v>
      </c>
      <c r="AH6140">
        <v>5</v>
      </c>
      <c r="AI6140" s="16" t="s">
        <v>6625</v>
      </c>
      <c r="AJ6140" s="16" t="s">
        <v>6718</v>
      </c>
      <c r="AK6140" s="16" t="s">
        <v>335</v>
      </c>
      <c r="AL6140" t="s">
        <v>6719</v>
      </c>
    </row>
    <row r="6141" ht="17.25" spans="2:38">
      <c r="B6141" s="16" t="n">
        <f>10000000+INDEX(编号表!$B:$B,MATCH(F6141,编号表!$A:$A,0))*100000+INDEX(编号表!$F:$F,MATCH(D6141,编号表!$E:$E,0))*1000+INDEX(编号表!$D:$D,MATCH(E6141,编号表!$C:$C,0))*10000+G6141</f>
        <v>12521019</v>
      </c>
      <c r="C6141" s="16" t="s">
        <v>6720</v>
      </c>
      <c r="D6141" s="16" t="s">
        <v>86</v>
      </c>
      <c r="E6141" s="16" t="s">
        <v>335</v>
      </c>
      <c r="F6141" s="16" t="s">
        <v>6622</v>
      </c>
      <c r="G6141" s="16">
        <v>19</v>
      </c>
      <c r="H6141" t="s">
        <v>6676</v>
      </c>
      <c r="I6141" s="16">
        <v>60</v>
      </c>
      <c r="J6141" t="str">
        <f t="shared" si="99"/>
        <v>大类_凡品筑基强化制符</v>
      </c>
      <c r="K6141" s="38" t="s">
        <v>6624</v>
      </c>
      <c r="M6141" s="16" t="s">
        <v>6625</v>
      </c>
      <c r="O6141">
        <v>0</v>
      </c>
      <c r="P6141" t="b">
        <v>1</v>
      </c>
      <c r="Q6141"/>
      <c r="R6141" t="b">
        <v>0</v>
      </c>
      <c r="S6141">
        <v>1</v>
      </c>
      <c r="T6141" t="s">
        <v>91</v>
      </c>
      <c r="U6141">
        <v>999</v>
      </c>
      <c r="V6141" s="16" t="s">
        <v>6626</v>
      </c>
      <c r="W6141" s="16">
        <v>12212055</v>
      </c>
      <c r="Y6141" t="str">
        <v>灵脂玄蜡一类灵材。树脂黏润，凝后成膜，仍留着草木封合伤处的气息。|n强化：用于炼气装备的鞋履部位（强化1—3级）。|n制符：用于制作同境界、同品质的辟瘴符、封窍符、隐身符、敛息符。|n闲置时可上交宗门换取宗门贡献。</v>
      </c>
      <c r="Z6141" t="inlineStr">
        <is>
          <t xml:space="preserve">|cff00FF00“树脂护过树的伤处。旧痕封合之后，那一分续住断纹的韧意还在。”——《草木留纹记》|r</t>
        </is>
      </c>
      <c r="AA6141" t="s">
        <v>373</v>
      </c>
      <c r="AB6141" s="16">
        <v>12321019</v>
      </c>
      <c r="AC6141" t="s">
        <v>6629</v>
      </c>
      <c r="AD6141">
        <v>40001</v>
      </c>
      <c r="AF6141">
        <v>70001</v>
      </c>
      <c r="AH6141">
        <v>9</v>
      </c>
      <c r="AI6141" s="16" t="s">
        <v>6625</v>
      </c>
      <c r="AJ6141" s="16" t="s">
        <v>6723</v>
      </c>
      <c r="AK6141" s="16" t="s">
        <v>335</v>
      </c>
      <c r="AL6141" t="s">
        <v>6724</v>
      </c>
    </row>
    <row r="6142" ht="16.5" spans="2:38">
      <c r="B6142" s="16" t="n">
        <f>10000000+INDEX(编号表!$B:$B,MATCH(F6142,编号表!$A:$A,0))*100000+INDEX(编号表!$F:$F,MATCH(D6142,编号表!$E:$E,0))*1000+INDEX(编号表!$D:$D,MATCH(E6142,编号表!$C:$C,0))*10000+G6142</f>
        <v>12531000</v>
      </c>
      <c r="C6142" s="16" t="s">
        <v>6725</v>
      </c>
      <c r="D6142" s="16" t="s">
        <v>86</v>
      </c>
      <c r="E6142" s="16" t="s">
        <v>342</v>
      </c>
      <c r="F6142" s="16" t="s">
        <v>6622</v>
      </c>
      <c r="G6142" s="16">
        <v>0</v>
      </c>
      <c r="H6142" t="s">
        <v>6623</v>
      </c>
      <c r="I6142" s="16">
        <v>60</v>
      </c>
      <c r="J6142" t="str">
        <f t="shared" si="99"/>
        <v>大类_凡品金丹制符</v>
      </c>
      <c r="K6142" s="37" t="s">
        <v>6624</v>
      </c>
      <c r="M6142" s="16" t="s">
        <v>6625</v>
      </c>
      <c r="O6142">
        <v>0</v>
      </c>
      <c r="P6142" t="b">
        <v>1</v>
      </c>
      <c r="Q6142"/>
      <c r="R6142" t="b">
        <v>0</v>
      </c>
      <c r="S6142">
        <v>1</v>
      </c>
      <c r="T6142" t="s">
        <v>91</v>
      </c>
      <c r="U6142">
        <v>999</v>
      </c>
      <c r="V6142" s="16" t="s">
        <v>6626</v>
      </c>
      <c r="W6142" s="16">
        <v>12212056</v>
      </c>
      <c r="Y6142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142" t="s">
        <v>6628</v>
      </c>
      <c r="AA6142" t="s">
        <v>373</v>
      </c>
      <c r="AB6142" s="16">
        <v>12331000</v>
      </c>
      <c r="AC6142" t="s">
        <v>6629</v>
      </c>
      <c r="AD6142">
        <v>40001</v>
      </c>
      <c r="AF6142">
        <v>70001</v>
      </c>
      <c r="AH6142">
        <v>25</v>
      </c>
      <c r="AI6142" s="16" t="s">
        <v>6625</v>
      </c>
      <c r="AJ6142" s="16" t="s">
        <v>6630</v>
      </c>
      <c r="AK6142" s="16" t="s">
        <v>342</v>
      </c>
      <c r="AL6142" t="s">
        <v>6631</v>
      </c>
    </row>
    <row r="6143" ht="16.5" spans="2:38">
      <c r="B6143" s="16" t="n">
        <f>10000000+INDEX(编号表!$B:$B,MATCH(F6143,编号表!$A:$A,0))*100000+INDEX(编号表!$F:$F,MATCH(D6143,编号表!$E:$E,0))*1000+INDEX(编号表!$D:$D,MATCH(E6143,编号表!$C:$C,0))*10000+G6143</f>
        <v>12631001</v>
      </c>
      <c r="C6143" s="16" t="s">
        <v>6726</v>
      </c>
      <c r="D6143" s="16" t="s">
        <v>86</v>
      </c>
      <c r="E6143" s="16" t="s">
        <v>342</v>
      </c>
      <c r="F6143" s="16" t="s">
        <v>6633</v>
      </c>
      <c r="G6143" s="16">
        <v>1</v>
      </c>
      <c r="I6143" s="16">
        <v>60</v>
      </c>
      <c r="J6143" t="str">
        <f t="shared" si="99"/>
        <v>大类_凡品金丹</v>
      </c>
      <c r="K6143" s="38" t="s">
        <v>6624</v>
      </c>
      <c r="M6143" s="16" t="s">
        <v>6625</v>
      </c>
      <c r="O6143">
        <v>0</v>
      </c>
      <c r="P6143" t="b">
        <v>1</v>
      </c>
      <c r="Q6143"/>
      <c r="R6143" t="b">
        <v>0</v>
      </c>
      <c r="S6143">
        <v>1</v>
      </c>
      <c r="T6143" t="s">
        <v>91</v>
      </c>
      <c r="U6143">
        <v>999</v>
      </c>
      <c r="V6143" s="16" t="s">
        <v>6626</v>
      </c>
      <c r="W6143" s="16">
        <v>12212057</v>
      </c>
      <c r="Y6143" t="str">
        <v>灵血一类灵材。血色深沉，毒性藏于灵息之中，须与温养用的精血分辨清楚。|n用途未明，可留存备用。|n闲置时可上交宗门换取宗门贡献。</v>
      </c>
      <c r="Z6143" t="s">
        <v>6728</v>
      </c>
      <c r="AA6143" t="str">
        <v>击杀妖兽、探索秘境或遗迹可得；当前百艺暂未用到，宗门不供应。</v>
      </c>
      <c r="AB6143" s="16">
        <v>12331001</v>
      </c>
      <c r="AC6143" t="s">
        <v>6629</v>
      </c>
      <c r="AD6143">
        <v>40001</v>
      </c>
      <c r="AF6143">
        <v>70001</v>
      </c>
      <c r="AH6143">
        <v>50</v>
      </c>
      <c r="AI6143" s="16" t="s">
        <v>6625</v>
      </c>
      <c r="AJ6143" s="16" t="s">
        <v>6630</v>
      </c>
      <c r="AK6143" s="16" t="s">
        <v>342</v>
      </c>
      <c r="AL6143" t="s">
        <v>6729</v>
      </c>
    </row>
    <row r="6144" ht="16.5" spans="2:38">
      <c r="B6144" s="16" t="n">
        <f>10000000+INDEX(编号表!$B:$B,MATCH(F6144,编号表!$A:$A,0))*100000+INDEX(编号表!$F:$F,MATCH(D6144,编号表!$E:$E,0))*1000+INDEX(编号表!$D:$D,MATCH(E6144,编号表!$C:$C,0))*10000+G6144</f>
        <v>12631002</v>
      </c>
      <c r="C6144" s="16" t="s">
        <v>6730</v>
      </c>
      <c r="D6144" s="16" t="s">
        <v>86</v>
      </c>
      <c r="E6144" s="16" t="s">
        <v>342</v>
      </c>
      <c r="F6144" s="16" t="s">
        <v>6633</v>
      </c>
      <c r="G6144" s="16">
        <v>2</v>
      </c>
      <c r="H6144" t="s">
        <v>6623</v>
      </c>
      <c r="I6144" s="16">
        <v>60</v>
      </c>
      <c r="J6144" t="str">
        <f t="shared" si="99"/>
        <v>大类_凡品金丹制符</v>
      </c>
      <c r="K6144" s="39" t="s">
        <v>6624</v>
      </c>
      <c r="M6144" s="16" t="s">
        <v>6625</v>
      </c>
      <c r="O6144">
        <v>0</v>
      </c>
      <c r="P6144" t="b">
        <v>1</v>
      </c>
      <c r="Q6144"/>
      <c r="R6144" t="b">
        <v>0</v>
      </c>
      <c r="S6144">
        <v>1</v>
      </c>
      <c r="T6144" t="s">
        <v>91</v>
      </c>
      <c r="U6144">
        <v>999</v>
      </c>
      <c r="V6144" s="16" t="s">
        <v>6626</v>
      </c>
      <c r="W6144" s="16">
        <v>12212058</v>
      </c>
      <c r="Y6144" t="str">
        <v>丹核一类灵材。一丸丹核凝聚灵力，内里仍留着来源灵兽的灵脉纹路。|n制符：用于制作同境界、同品质的激元符。|n闲置时可上交宗门换取宗门贡献。</v>
      </c>
      <c r="Z6144" t="s">
        <v>6635</v>
      </c>
      <c r="AA6144" t="s">
        <v>373</v>
      </c>
      <c r="AB6144" s="16">
        <v>12331002</v>
      </c>
      <c r="AC6144" t="s">
        <v>6629</v>
      </c>
      <c r="AD6144">
        <v>40001</v>
      </c>
      <c r="AF6144">
        <v>70001</v>
      </c>
      <c r="AH6144">
        <v>25</v>
      </c>
      <c r="AI6144" s="16" t="s">
        <v>6625</v>
      </c>
      <c r="AJ6144" s="16" t="s">
        <v>6636</v>
      </c>
      <c r="AK6144" s="16" t="s">
        <v>342</v>
      </c>
      <c r="AL6144" t="s">
        <v>6637</v>
      </c>
    </row>
    <row r="6145" ht="16.5" spans="2:38">
      <c r="B6145" s="16" t="n">
        <f>10000000+INDEX(编号表!$B:$B,MATCH(F6145,编号表!$A:$A,0))*100000+INDEX(编号表!$F:$F,MATCH(D6145,编号表!$E:$E,0))*1000+INDEX(编号表!$D:$D,MATCH(E6145,编号表!$C:$C,0))*10000+G6145</f>
        <v>12631003</v>
      </c>
      <c r="C6145" s="16" t="s">
        <v>6731</v>
      </c>
      <c r="D6145" s="16" t="s">
        <v>86</v>
      </c>
      <c r="E6145" s="16" t="s">
        <v>342</v>
      </c>
      <c r="F6145" s="16" t="s">
        <v>6633</v>
      </c>
      <c r="G6145" s="16">
        <v>3</v>
      </c>
      <c r="H6145" t="s">
        <v>6623</v>
      </c>
      <c r="I6145" s="16">
        <v>60</v>
      </c>
      <c r="J6145" t="str">
        <f t="shared" si="99"/>
        <v>大类_凡品金丹制符</v>
      </c>
      <c r="K6145" s="38" t="s">
        <v>6624</v>
      </c>
      <c r="M6145" s="16" t="s">
        <v>6625</v>
      </c>
      <c r="O6145">
        <v>0</v>
      </c>
      <c r="P6145" t="b">
        <v>1</v>
      </c>
      <c r="Q6145"/>
      <c r="R6145" t="b">
        <v>0</v>
      </c>
      <c r="S6145">
        <v>1</v>
      </c>
      <c r="T6145" t="s">
        <v>91</v>
      </c>
      <c r="U6145">
        <v>999</v>
      </c>
      <c r="V6145" s="16" t="s">
        <v>6626</v>
      </c>
      <c r="W6145" s="16">
        <v>12212059</v>
      </c>
      <c r="Y6145" t="str">
        <v>丹核一类灵材。木中灵核生息绵长，枝叶虽离，内纹仍见向光生长的旧路。|n制符：用于制作同境界、同品质的回春符。|n闲置时可上交宗门换取宗门贡献。</v>
      </c>
      <c r="Z6145" t="s">
        <v>6733</v>
      </c>
      <c r="AA6145" t="s">
        <v>373</v>
      </c>
      <c r="AB6145" s="16">
        <v>12331003</v>
      </c>
      <c r="AC6145" t="s">
        <v>6629</v>
      </c>
      <c r="AD6145">
        <v>40001</v>
      </c>
      <c r="AF6145">
        <v>70001</v>
      </c>
      <c r="AH6145">
        <v>25</v>
      </c>
      <c r="AI6145" s="16" t="s">
        <v>6625</v>
      </c>
      <c r="AJ6145" s="16" t="s">
        <v>6636</v>
      </c>
      <c r="AK6145" s="16" t="s">
        <v>342</v>
      </c>
      <c r="AL6145" t="s">
        <v>6734</v>
      </c>
    </row>
    <row r="6146" ht="15" spans="2:38">
      <c r="B6146" s="16" t="n">
        <f>10000000+INDEX(编号表!$B:$B,MATCH(F6146,编号表!$A:$A,0))*100000+INDEX(编号表!$F:$F,MATCH(D6146,编号表!$E:$E,0))*1000+INDEX(编号表!$D:$D,MATCH(E6146,编号表!$C:$C,0))*10000+G6146</f>
        <v>12331004</v>
      </c>
      <c r="C6146" s="16" t="s">
        <v>6735</v>
      </c>
      <c r="D6146" s="16" t="s">
        <v>86</v>
      </c>
      <c r="E6146" s="16" t="s">
        <v>342</v>
      </c>
      <c r="F6146" s="16" t="s">
        <v>6682</v>
      </c>
      <c r="G6146" s="16">
        <v>4</v>
      </c>
      <c r="H6146" t="s">
        <v>6623</v>
      </c>
      <c r="I6146" s="16">
        <v>60</v>
      </c>
      <c r="J6146" t="str">
        <f t="shared" si="99"/>
        <v>大类_凡品金丹制符</v>
      </c>
      <c r="K6146" s="40" t="s">
        <v>6698</v>
      </c>
      <c r="M6146" s="16" t="s">
        <v>6625</v>
      </c>
      <c r="O6146">
        <v>0</v>
      </c>
      <c r="P6146" t="b">
        <v>1</v>
      </c>
      <c r="Q6146"/>
      <c r="R6146" t="b">
        <v>0</v>
      </c>
      <c r="S6146">
        <v>1</v>
      </c>
      <c r="T6146" t="s">
        <v>91</v>
      </c>
      <c r="U6146">
        <v>999</v>
      </c>
      <c r="V6146" s="16" t="s">
        <v>6626</v>
      </c>
      <c r="W6146" s="16">
        <v>12212060</v>
      </c>
      <c r="Y6146" t="str">
        <v>灵玉玄晶一类稀有灵材。玉体致密温润，内有环纹，灵息藏而不急散。|n制符：用于制作同境界、同品质的回春符。|n闲置时可上交宗门换取宗门贡献。</v>
      </c>
      <c r="Z6146" t="inlineStr">
        <is>
          <t xml:space="preserve">|cff00FF00“圆玉温润，生机藏而不急发。掌心久握，才觉环纹间有暖意往来。”——《玉脉拾遗》|r</t>
        </is>
      </c>
      <c r="AA6146" t="s">
        <v>373</v>
      </c>
      <c r="AB6146" s="16">
        <v>12331004</v>
      </c>
      <c r="AC6146" t="s">
        <v>6629</v>
      </c>
      <c r="AD6146">
        <v>40001</v>
      </c>
      <c r="AF6146">
        <v>70001</v>
      </c>
      <c r="AH6146">
        <v>25</v>
      </c>
      <c r="AI6146" s="16" t="s">
        <v>6625</v>
      </c>
      <c r="AJ6146" s="16" t="s">
        <v>6701</v>
      </c>
      <c r="AK6146" s="16" t="s">
        <v>342</v>
      </c>
      <c r="AL6146" t="s">
        <v>6735</v>
      </c>
    </row>
    <row r="6147" ht="16.5" spans="2:38">
      <c r="B6147" s="16" t="n">
        <f>10000000+INDEX(编号表!$B:$B,MATCH(F6147,编号表!$A:$A,0))*100000+INDEX(编号表!$F:$F,MATCH(D6147,编号表!$E:$E,0))*1000+INDEX(编号表!$D:$D,MATCH(E6147,编号表!$C:$C,0))*10000+G6147</f>
        <v>12531005</v>
      </c>
      <c r="C6147" s="16" t="s">
        <v>6738</v>
      </c>
      <c r="D6147" s="16" t="s">
        <v>86</v>
      </c>
      <c r="E6147" s="16" t="s">
        <v>342</v>
      </c>
      <c r="F6147" s="16" t="s">
        <v>6622</v>
      </c>
      <c r="G6147" s="16">
        <v>5</v>
      </c>
      <c r="H6147" t="s">
        <v>6623</v>
      </c>
      <c r="I6147" s="16">
        <v>60</v>
      </c>
      <c r="J6147" t="str">
        <f t="shared" si="99"/>
        <v>大类_凡品金丹制符</v>
      </c>
      <c r="K6147" s="38" t="s">
        <v>6624</v>
      </c>
      <c r="M6147" s="16" t="s">
        <v>6625</v>
      </c>
      <c r="O6147">
        <v>0</v>
      </c>
      <c r="P6147" t="b">
        <v>1</v>
      </c>
      <c r="Q6147"/>
      <c r="R6147" t="b">
        <v>0</v>
      </c>
      <c r="S6147">
        <v>1</v>
      </c>
      <c r="T6147" t="s">
        <v>91</v>
      </c>
      <c r="U6147">
        <v>999</v>
      </c>
      <c r="V6147" s="16" t="s">
        <v>6626</v>
      </c>
      <c r="W6147" s="16">
        <v>12212061</v>
      </c>
      <c r="Y6147" t="str">
        <v>翎毫一类灵材。羽身轻韧，细密羽纹顺风舒展，灵气沿羽轴流转。|n制符：用于制作同境界、同品质的神行符、轻身符。|n闲置时可上交宗门换取宗门贡献。</v>
      </c>
      <c r="Z6147" t="s">
        <v>6640</v>
      </c>
      <c r="AA6147" t="s">
        <v>373</v>
      </c>
      <c r="AB6147" s="16">
        <v>12331005</v>
      </c>
      <c r="AC6147" t="s">
        <v>6629</v>
      </c>
      <c r="AD6147">
        <v>40001</v>
      </c>
      <c r="AF6147">
        <v>70001</v>
      </c>
      <c r="AH6147">
        <v>25</v>
      </c>
      <c r="AI6147" s="16" t="s">
        <v>6625</v>
      </c>
      <c r="AJ6147" s="16" t="s">
        <v>6641</v>
      </c>
      <c r="AK6147" s="16" t="s">
        <v>342</v>
      </c>
      <c r="AL6147" t="s">
        <v>6642</v>
      </c>
    </row>
    <row r="6148" ht="16.5" spans="2:38">
      <c r="B6148" s="16" t="n">
        <f>10000000+INDEX(编号表!$B:$B,MATCH(F6148,编号表!$A:$A,0))*100000+INDEX(编号表!$F:$F,MATCH(D6148,编号表!$E:$E,0))*1000+INDEX(编号表!$D:$D,MATCH(E6148,编号表!$C:$C,0))*10000+G6148</f>
        <v>12531006</v>
      </c>
      <c r="C6148" s="16" t="s">
        <v>6739</v>
      </c>
      <c r="D6148" s="16" t="s">
        <v>86</v>
      </c>
      <c r="E6148" s="16" t="s">
        <v>342</v>
      </c>
      <c r="F6148" s="16" t="s">
        <v>6622</v>
      </c>
      <c r="G6148" s="16">
        <v>6</v>
      </c>
      <c r="I6148" s="16">
        <v>60</v>
      </c>
      <c r="J6148" t="str">
        <f t="shared" si="99"/>
        <v>大类_凡品金丹</v>
      </c>
      <c r="K6148" s="39" t="s">
        <v>6624</v>
      </c>
      <c r="M6148" s="16" t="s">
        <v>6625</v>
      </c>
      <c r="O6148">
        <v>0</v>
      </c>
      <c r="P6148" t="b">
        <v>1</v>
      </c>
      <c r="Q6148"/>
      <c r="R6148" t="b">
        <v>0</v>
      </c>
      <c r="S6148">
        <v>1</v>
      </c>
      <c r="T6148" t="s">
        <v>91</v>
      </c>
      <c r="U6148">
        <v>999</v>
      </c>
      <c r="V6148" s="16" t="s">
        <v>6626</v>
      </c>
      <c r="W6148" s="16">
        <v>12212062</v>
      </c>
      <c r="Y6148" t="str">
        <v>翎毫一类灵材。细毫柔而有锋，沾墨均匀，束起时根根相顺。|n用途未明，可留存备用。|n闲置时可上交宗门换取宗门贡献。</v>
      </c>
      <c r="Z6148" t="s">
        <v>6741</v>
      </c>
      <c r="AA6148" t="str">
        <v>击杀妖兽、探索秘境或遗迹可得；当前百艺暂未用到，宗门不供应。</v>
      </c>
      <c r="AB6148" s="16">
        <v>12331006</v>
      </c>
      <c r="AC6148" t="s">
        <v>6629</v>
      </c>
      <c r="AD6148">
        <v>40001</v>
      </c>
      <c r="AF6148">
        <v>70001</v>
      </c>
      <c r="AH6148">
        <v>25</v>
      </c>
      <c r="AI6148" s="16" t="s">
        <v>6625</v>
      </c>
      <c r="AJ6148" s="16" t="s">
        <v>6641</v>
      </c>
      <c r="AK6148" s="16" t="s">
        <v>342</v>
      </c>
      <c r="AL6148" t="s">
        <v>6742</v>
      </c>
    </row>
    <row r="6149" ht="16.5" spans="2:38">
      <c r="B6149" s="16" t="n">
        <f>10000000+INDEX(编号表!$B:$B,MATCH(F6149,编号表!$A:$A,0))*100000+INDEX(编号表!$F:$F,MATCH(D6149,编号表!$E:$E,0))*1000+INDEX(编号表!$D:$D,MATCH(E6149,编号表!$C:$C,0))*10000+G6149</f>
        <v>12631007</v>
      </c>
      <c r="C6149" s="16" t="s">
        <v>6743</v>
      </c>
      <c r="D6149" s="16" t="s">
        <v>86</v>
      </c>
      <c r="E6149" s="16" t="s">
        <v>342</v>
      </c>
      <c r="F6149" s="16" t="s">
        <v>6633</v>
      </c>
      <c r="G6149" s="16">
        <v>7</v>
      </c>
      <c r="I6149" s="16">
        <v>60</v>
      </c>
      <c r="J6149" t="str">
        <f t="shared" si="99"/>
        <v>大类_凡品金丹</v>
      </c>
      <c r="K6149" s="38" t="s">
        <v>6624</v>
      </c>
      <c r="M6149" s="16" t="s">
        <v>6625</v>
      </c>
      <c r="O6149">
        <v>0</v>
      </c>
      <c r="P6149" t="b">
        <v>1</v>
      </c>
      <c r="Q6149"/>
      <c r="R6149" t="b">
        <v>0</v>
      </c>
      <c r="S6149">
        <v>1</v>
      </c>
      <c r="T6149" t="s">
        <v>91</v>
      </c>
      <c r="U6149">
        <v>999</v>
      </c>
      <c r="V6149" s="16" t="s">
        <v>6626</v>
      </c>
      <c r="W6149" s="16">
        <v>12212063</v>
      </c>
      <c r="Y6149" t="str">
        <v>灵窍遗材一类灵材。囊膜紧密，内蓄毒液，开封取用须格外谨慎。|n用途未明，可留存备用。|n闲置时可上交宗门换取宗门贡献。</v>
      </c>
      <c r="Z6149" t="s">
        <v>6645</v>
      </c>
      <c r="AA6149" t="str">
        <v>击杀妖兽、探索秘境或遗迹可得；当前百艺暂未用到，宗门不供应。</v>
      </c>
      <c r="AB6149" s="16">
        <v>12331007</v>
      </c>
      <c r="AC6149" t="s">
        <v>6629</v>
      </c>
      <c r="AD6149">
        <v>40001</v>
      </c>
      <c r="AF6149">
        <v>70001</v>
      </c>
      <c r="AH6149">
        <v>50</v>
      </c>
      <c r="AI6149" s="16" t="s">
        <v>6625</v>
      </c>
      <c r="AJ6149" s="16" t="s">
        <v>6646</v>
      </c>
      <c r="AK6149" s="16" t="s">
        <v>342</v>
      </c>
      <c r="AL6149" t="s">
        <v>6647</v>
      </c>
    </row>
    <row r="6150" ht="16.5" spans="2:38">
      <c r="B6150" s="16" t="n">
        <f>10000000+INDEX(编号表!$B:$B,MATCH(F6150,编号表!$A:$A,0))*100000+INDEX(编号表!$F:$F,MATCH(D6150,编号表!$E:$E,0))*1000+INDEX(编号表!$D:$D,MATCH(E6150,编号表!$C:$C,0))*10000+G6150</f>
        <v>12631008</v>
      </c>
      <c r="C6150" s="16" t="s">
        <v>6744</v>
      </c>
      <c r="D6150" s="16" t="s">
        <v>86</v>
      </c>
      <c r="E6150" s="16" t="s">
        <v>342</v>
      </c>
      <c r="F6150" s="16" t="s">
        <v>6633</v>
      </c>
      <c r="G6150" s="16">
        <v>8</v>
      </c>
      <c r="H6150" t="s">
        <v>6623</v>
      </c>
      <c r="I6150" s="16">
        <v>60</v>
      </c>
      <c r="J6150" t="str">
        <f t="shared" si="99"/>
        <v>大类_凡品金丹制符</v>
      </c>
      <c r="K6150" s="39" t="s">
        <v>6624</v>
      </c>
      <c r="M6150" s="16" t="s">
        <v>6625</v>
      </c>
      <c r="O6150">
        <v>0</v>
      </c>
      <c r="P6150" t="b">
        <v>1</v>
      </c>
      <c r="Q6150"/>
      <c r="R6150" t="b">
        <v>0</v>
      </c>
      <c r="S6150">
        <v>1</v>
      </c>
      <c r="T6150" t="s">
        <v>91</v>
      </c>
      <c r="U6150">
        <v>999</v>
      </c>
      <c r="V6150" s="16" t="s">
        <v>6626</v>
      </c>
      <c r="W6150" s="16">
        <v>12212064</v>
      </c>
      <c r="Y6150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150" t="s">
        <v>6746</v>
      </c>
      <c r="AA6150" t="s">
        <v>373</v>
      </c>
      <c r="AB6150" s="16">
        <v>12331008</v>
      </c>
      <c r="AC6150" t="s">
        <v>6629</v>
      </c>
      <c r="AD6150">
        <v>40001</v>
      </c>
      <c r="AF6150">
        <v>70001</v>
      </c>
      <c r="AH6150">
        <v>25</v>
      </c>
      <c r="AI6150" s="16" t="s">
        <v>6625</v>
      </c>
      <c r="AJ6150" s="16" t="s">
        <v>6646</v>
      </c>
      <c r="AK6150" s="16" t="s">
        <v>342</v>
      </c>
      <c r="AL6150" t="s">
        <v>6747</v>
      </c>
    </row>
    <row r="6151" ht="16.5" spans="2:38">
      <c r="B6151" s="16" t="n">
        <f>10000000+INDEX(编号表!$B:$B,MATCH(F6151,编号表!$A:$A,0))*100000+INDEX(编号表!$F:$F,MATCH(D6151,编号表!$E:$E,0))*1000+INDEX(编号表!$D:$D,MATCH(E6151,编号表!$C:$C,0))*10000+G6151</f>
        <v>12631009</v>
      </c>
      <c r="C6151" s="16" t="s">
        <v>6748</v>
      </c>
      <c r="D6151" s="16" t="s">
        <v>86</v>
      </c>
      <c r="E6151" s="16" t="s">
        <v>342</v>
      </c>
      <c r="F6151" s="16" t="s">
        <v>6633</v>
      </c>
      <c r="G6151" s="16">
        <v>9</v>
      </c>
      <c r="H6151" t="s">
        <v>6623</v>
      </c>
      <c r="I6151" s="16">
        <v>60</v>
      </c>
      <c r="J6151" t="str">
        <f t="shared" si="99"/>
        <v>大类_凡品金丹制符</v>
      </c>
      <c r="K6151" s="38" t="s">
        <v>6624</v>
      </c>
      <c r="M6151" s="16" t="s">
        <v>6625</v>
      </c>
      <c r="O6151">
        <v>0</v>
      </c>
      <c r="P6151" t="b">
        <v>1</v>
      </c>
      <c r="Q6151"/>
      <c r="R6151" t="b">
        <v>0</v>
      </c>
      <c r="S6151">
        <v>1</v>
      </c>
      <c r="T6151" t="s">
        <v>91</v>
      </c>
      <c r="U6151">
        <v>999</v>
      </c>
      <c r="V6151" s="16" t="s">
        <v>6626</v>
      </c>
      <c r="W6151" s="16">
        <v>12212065</v>
      </c>
      <c r="Y6151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151" t="s">
        <v>6650</v>
      </c>
      <c r="AA6151" t="s">
        <v>373</v>
      </c>
      <c r="AB6151" s="16">
        <v>12331009</v>
      </c>
      <c r="AC6151" t="s">
        <v>6629</v>
      </c>
      <c r="AD6151">
        <v>40001</v>
      </c>
      <c r="AF6151">
        <v>70001</v>
      </c>
      <c r="AH6151">
        <v>25</v>
      </c>
      <c r="AI6151" s="16" t="s">
        <v>6625</v>
      </c>
      <c r="AJ6151" s="16" t="s">
        <v>6651</v>
      </c>
      <c r="AK6151" s="16" t="s">
        <v>342</v>
      </c>
      <c r="AL6151" t="s">
        <v>6652</v>
      </c>
    </row>
    <row r="6152" ht="16.5" spans="2:38">
      <c r="B6152" s="16" t="n">
        <f>10000000+INDEX(编号表!$B:$B,MATCH(F6152,编号表!$A:$A,0))*100000+INDEX(编号表!$F:$F,MATCH(D6152,编号表!$E:$E,0))*1000+INDEX(编号表!$D:$D,MATCH(E6152,编号表!$C:$C,0))*10000+G6152</f>
        <v>12631010</v>
      </c>
      <c r="C6152" s="16" t="s">
        <v>6750</v>
      </c>
      <c r="D6152" s="16" t="s">
        <v>86</v>
      </c>
      <c r="E6152" s="16" t="s">
        <v>342</v>
      </c>
      <c r="F6152" s="16" t="s">
        <v>6633</v>
      </c>
      <c r="G6152" s="16">
        <v>10</v>
      </c>
      <c r="H6152" t="s">
        <v>6623</v>
      </c>
      <c r="I6152" s="16">
        <v>60</v>
      </c>
      <c r="J6152" t="str">
        <f t="shared" si="99"/>
        <v>大类_凡品金丹制符</v>
      </c>
      <c r="K6152" s="39" t="s">
        <v>6624</v>
      </c>
      <c r="M6152" s="16" t="s">
        <v>6625</v>
      </c>
      <c r="O6152">
        <v>0</v>
      </c>
      <c r="P6152" t="b">
        <v>1</v>
      </c>
      <c r="Q6152"/>
      <c r="R6152" t="b">
        <v>0</v>
      </c>
      <c r="S6152">
        <v>1</v>
      </c>
      <c r="T6152" t="s">
        <v>91</v>
      </c>
      <c r="U6152">
        <v>999</v>
      </c>
      <c r="V6152" s="16" t="s">
        <v>6626</v>
      </c>
      <c r="W6152" s="16">
        <v>12212066</v>
      </c>
      <c r="Y6152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152" t="s">
        <v>6752</v>
      </c>
      <c r="AA6152" t="s">
        <v>373</v>
      </c>
      <c r="AB6152" s="16">
        <v>12331010</v>
      </c>
      <c r="AC6152" t="s">
        <v>6629</v>
      </c>
      <c r="AD6152">
        <v>40001</v>
      </c>
      <c r="AF6152">
        <v>70001</v>
      </c>
      <c r="AH6152">
        <v>25</v>
      </c>
      <c r="AI6152" s="16" t="s">
        <v>6625</v>
      </c>
      <c r="AJ6152" s="16" t="s">
        <v>6651</v>
      </c>
      <c r="AK6152" s="16" t="s">
        <v>342</v>
      </c>
      <c r="AL6152" t="s">
        <v>6753</v>
      </c>
    </row>
    <row r="6153" ht="16.5" spans="2:38">
      <c r="B6153" s="16" t="n">
        <f>10000000+INDEX(编号表!$B:$B,MATCH(F6153,编号表!$A:$A,0))*100000+INDEX(编号表!$F:$F,MATCH(D6153,编号表!$E:$E,0))*1000+INDEX(编号表!$D:$D,MATCH(E6153,编号表!$C:$C,0))*10000+G6153</f>
        <v>12631011</v>
      </c>
      <c r="C6153" s="16" t="s">
        <v>6754</v>
      </c>
      <c r="D6153" s="16" t="s">
        <v>86</v>
      </c>
      <c r="E6153" s="16" t="s">
        <v>342</v>
      </c>
      <c r="F6153" s="16" t="s">
        <v>6633</v>
      </c>
      <c r="G6153" s="16">
        <v>11</v>
      </c>
      <c r="H6153" t="s">
        <v>6623</v>
      </c>
      <c r="I6153" s="16">
        <v>60</v>
      </c>
      <c r="J6153" t="str">
        <f t="shared" si="99"/>
        <v>大类_凡品金丹制符</v>
      </c>
      <c r="K6153" s="38" t="s">
        <v>6624</v>
      </c>
      <c r="M6153" s="16" t="s">
        <v>6625</v>
      </c>
      <c r="O6153">
        <v>0</v>
      </c>
      <c r="P6153" t="b">
        <v>1</v>
      </c>
      <c r="Q6153"/>
      <c r="R6153" t="b">
        <v>0</v>
      </c>
      <c r="S6153">
        <v>1</v>
      </c>
      <c r="T6153" t="s">
        <v>91</v>
      </c>
      <c r="U6153">
        <v>999</v>
      </c>
      <c r="V6153" s="16" t="s">
        <v>6626</v>
      </c>
      <c r="Y6153" t="str">
        <v>五气凝华一类灵材。金行灵气凝为细质，内蕴一缕收束不散的锋意。|n制符：用于制作同境界、同品质的金刃符、雷击符。|n闲置时可上交宗门换取宗门贡献。</v>
      </c>
      <c r="Z6153" t="s">
        <v>6655</v>
      </c>
      <c r="AA6153" t="s">
        <v>373</v>
      </c>
      <c r="AB6153">
        <v>12331011</v>
      </c>
      <c r="AC6153" t="s">
        <v>6629</v>
      </c>
      <c r="AD6153">
        <v>40001</v>
      </c>
      <c r="AF6153">
        <v>70001</v>
      </c>
      <c r="AH6153">
        <v>25</v>
      </c>
      <c r="AI6153" s="16" t="s">
        <v>6625</v>
      </c>
      <c r="AJ6153" s="16" t="s">
        <v>6656</v>
      </c>
      <c r="AK6153" s="16" t="s">
        <v>342</v>
      </c>
      <c r="AL6153" t="s">
        <v>6657</v>
      </c>
    </row>
    <row r="6154" ht="16.5" spans="2:38">
      <c r="B6154" s="16" t="n">
        <f>10000000+INDEX(编号表!$B:$B,MATCH(F6154,编号表!$A:$A,0))*100000+INDEX(编号表!$F:$F,MATCH(D6154,编号表!$E:$E,0))*1000+INDEX(编号表!$D:$D,MATCH(E6154,编号表!$C:$C,0))*10000+G6154</f>
        <v>12631012</v>
      </c>
      <c r="C6154" s="16" t="s">
        <v>6755</v>
      </c>
      <c r="D6154" s="16" t="s">
        <v>86</v>
      </c>
      <c r="E6154" s="16" t="s">
        <v>342</v>
      </c>
      <c r="F6154" s="16" t="s">
        <v>6633</v>
      </c>
      <c r="G6154" s="16">
        <v>12</v>
      </c>
      <c r="H6154" t="s">
        <v>6623</v>
      </c>
      <c r="I6154" s="16">
        <v>60</v>
      </c>
      <c r="J6154" t="str">
        <f t="shared" si="99"/>
        <v>大类_凡品金丹制符</v>
      </c>
      <c r="K6154" s="38" t="s">
        <v>6624</v>
      </c>
      <c r="M6154" s="16" t="s">
        <v>6625</v>
      </c>
      <c r="O6154">
        <v>0</v>
      </c>
      <c r="P6154" t="b">
        <v>1</v>
      </c>
      <c r="Q6154"/>
      <c r="R6154" t="b">
        <v>0</v>
      </c>
      <c r="S6154">
        <v>1</v>
      </c>
      <c r="T6154" t="s">
        <v>91</v>
      </c>
      <c r="U6154">
        <v>999</v>
      </c>
      <c r="V6154" s="16" t="s">
        <v>6626</v>
      </c>
      <c r="Y6154" t="str">
        <v>五气凝华一类灵材。木行灵气聚而成华，生发之意沿细纹绵延。|n制符：用于制作同境界、同品质的缚藤符。|n闲置时可上交宗门换取宗门贡献。</v>
      </c>
      <c r="Z6154" t="s">
        <v>6660</v>
      </c>
      <c r="AA6154" t="s">
        <v>373</v>
      </c>
      <c r="AB6154">
        <v>12331012</v>
      </c>
      <c r="AC6154" t="s">
        <v>6629</v>
      </c>
      <c r="AD6154">
        <v>40001</v>
      </c>
      <c r="AF6154">
        <v>70001</v>
      </c>
      <c r="AH6154">
        <v>25</v>
      </c>
      <c r="AI6154" s="16" t="s">
        <v>6625</v>
      </c>
      <c r="AJ6154" s="16" t="s">
        <v>6656</v>
      </c>
      <c r="AK6154" s="16" t="s">
        <v>342</v>
      </c>
      <c r="AL6154" t="s">
        <v>6661</v>
      </c>
    </row>
    <row r="6155" ht="16.5" spans="2:38">
      <c r="B6155" s="16" t="n">
        <f>10000000+INDEX(编号表!$B:$B,MATCH(F6155,编号表!$A:$A,0))*100000+INDEX(编号表!$F:$F,MATCH(D6155,编号表!$E:$E,0))*1000+INDEX(编号表!$D:$D,MATCH(E6155,编号表!$C:$C,0))*10000+G6155</f>
        <v>12631013</v>
      </c>
      <c r="C6155" s="16" t="s">
        <v>6757</v>
      </c>
      <c r="D6155" s="16" t="s">
        <v>86</v>
      </c>
      <c r="E6155" s="16" t="s">
        <v>342</v>
      </c>
      <c r="F6155" s="16" t="s">
        <v>6633</v>
      </c>
      <c r="G6155" s="16">
        <v>13</v>
      </c>
      <c r="H6155" t="s">
        <v>6623</v>
      </c>
      <c r="I6155" s="16">
        <v>60</v>
      </c>
      <c r="J6155" t="str">
        <f t="shared" si="99"/>
        <v>大类_凡品金丹制符</v>
      </c>
      <c r="K6155" s="38" t="s">
        <v>6624</v>
      </c>
      <c r="M6155" s="16" t="s">
        <v>6625</v>
      </c>
      <c r="O6155">
        <v>0</v>
      </c>
      <c r="P6155" t="b">
        <v>1</v>
      </c>
      <c r="Q6155"/>
      <c r="R6155" t="b">
        <v>0</v>
      </c>
      <c r="S6155">
        <v>1</v>
      </c>
      <c r="T6155" t="s">
        <v>91</v>
      </c>
      <c r="U6155">
        <v>999</v>
      </c>
      <c r="V6155" s="16" t="s">
        <v>6626</v>
      </c>
      <c r="W6155" s="16">
        <v>12212067</v>
      </c>
      <c r="Y6155" t="str">
        <v>五气凝华一类灵材。火行灵气结晶，晶心明灭，触之可觉温热。|n制符：用于制作同境界、同品质的火弹符、火云符。|n闲置时可上交宗门换取宗门贡献。</v>
      </c>
      <c r="Z6155" t="inlineStr">
        <is>
          <t xml:space="preserve">|cff00FF00“晶中明灭，是灵流欲变之象；借它一分火意，也须留得住其余九分。”——《五气凝真录》|r</t>
        </is>
      </c>
      <c r="AA6155" t="s">
        <v>373</v>
      </c>
      <c r="AB6155" s="16">
        <v>12331013</v>
      </c>
      <c r="AC6155" t="s">
        <v>6629</v>
      </c>
      <c r="AD6155">
        <v>40001</v>
      </c>
      <c r="AF6155">
        <v>70001</v>
      </c>
      <c r="AH6155">
        <v>25</v>
      </c>
      <c r="AI6155" s="16" t="s">
        <v>6625</v>
      </c>
      <c r="AJ6155" s="16" t="s">
        <v>6656</v>
      </c>
      <c r="AK6155" s="16" t="s">
        <v>342</v>
      </c>
      <c r="AL6155" t="s">
        <v>6665</v>
      </c>
    </row>
    <row r="6156" ht="16.5" spans="2:38">
      <c r="B6156" s="16" t="n">
        <f>10000000+INDEX(编号表!$B:$B,MATCH(F6156,编号表!$A:$A,0))*100000+INDEX(编号表!$F:$F,MATCH(D6156,编号表!$E:$E,0))*1000+INDEX(编号表!$D:$D,MATCH(E6156,编号表!$C:$C,0))*10000+G6156</f>
        <v>12631014</v>
      </c>
      <c r="C6156" s="16" t="s">
        <v>6759</v>
      </c>
      <c r="D6156" s="16" t="s">
        <v>86</v>
      </c>
      <c r="E6156" s="16" t="s">
        <v>342</v>
      </c>
      <c r="F6156" s="16" t="s">
        <v>6633</v>
      </c>
      <c r="G6156" s="16">
        <v>14</v>
      </c>
      <c r="H6156" t="s">
        <v>6623</v>
      </c>
      <c r="I6156" s="16">
        <v>60</v>
      </c>
      <c r="J6156" t="str">
        <f t="shared" si="99"/>
        <v>大类_凡品金丹制符</v>
      </c>
      <c r="K6156" s="39" t="s">
        <v>6624</v>
      </c>
      <c r="M6156" s="16" t="s">
        <v>6625</v>
      </c>
      <c r="O6156">
        <v>0</v>
      </c>
      <c r="P6156" t="b">
        <v>1</v>
      </c>
      <c r="Q6156"/>
      <c r="R6156" t="b">
        <v>0</v>
      </c>
      <c r="S6156">
        <v>1</v>
      </c>
      <c r="T6156" t="s">
        <v>91</v>
      </c>
      <c r="U6156">
        <v>999</v>
      </c>
      <c r="V6156" s="16" t="s">
        <v>6626</v>
      </c>
      <c r="W6156" s="16">
        <v>12212068</v>
      </c>
      <c r="Y6156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156" t="s">
        <v>6668</v>
      </c>
      <c r="AA6156" t="s">
        <v>373</v>
      </c>
      <c r="AB6156" s="16">
        <v>12331014</v>
      </c>
      <c r="AC6156" t="s">
        <v>6629</v>
      </c>
      <c r="AD6156">
        <v>40001</v>
      </c>
      <c r="AF6156">
        <v>70001</v>
      </c>
      <c r="AH6156">
        <v>25</v>
      </c>
      <c r="AI6156" s="16" t="s">
        <v>6625</v>
      </c>
      <c r="AJ6156" s="16" t="s">
        <v>6656</v>
      </c>
      <c r="AK6156" s="16" t="s">
        <v>342</v>
      </c>
      <c r="AL6156" t="s">
        <v>6669</v>
      </c>
    </row>
    <row r="6157" ht="16.5" spans="2:38">
      <c r="B6157" s="16" t="n">
        <f>10000000+INDEX(编号表!$B:$B,MATCH(F6157,编号表!$A:$A,0))*100000+INDEX(编号表!$F:$F,MATCH(D6157,编号表!$E:$E,0))*1000+INDEX(编号表!$D:$D,MATCH(E6157,编号表!$C:$C,0))*10000+G6157</f>
        <v>12631015</v>
      </c>
      <c r="C6157" s="16" t="s">
        <v>6761</v>
      </c>
      <c r="D6157" s="16" t="s">
        <v>86</v>
      </c>
      <c r="E6157" s="16" t="s">
        <v>342</v>
      </c>
      <c r="F6157" s="16" t="s">
        <v>6633</v>
      </c>
      <c r="G6157" s="16">
        <v>15</v>
      </c>
      <c r="H6157" t="s">
        <v>6623</v>
      </c>
      <c r="I6157" s="16">
        <v>60</v>
      </c>
      <c r="J6157" t="str">
        <f t="shared" si="99"/>
        <v>大类_凡品金丹制符</v>
      </c>
      <c r="K6157" s="38" t="s">
        <v>6624</v>
      </c>
      <c r="M6157" s="16" t="s">
        <v>6625</v>
      </c>
      <c r="O6157">
        <v>0</v>
      </c>
      <c r="P6157" t="b">
        <v>1</v>
      </c>
      <c r="Q6157"/>
      <c r="R6157" t="b">
        <v>0</v>
      </c>
      <c r="S6157">
        <v>1</v>
      </c>
      <c r="T6157" t="s">
        <v>91</v>
      </c>
      <c r="U6157">
        <v>999</v>
      </c>
      <c r="V6157" s="16" t="s">
        <v>6626</v>
      </c>
      <c r="Y6157" t="str">
        <v>五气凝华一类灵材。土行灵气沉凝成珠，质地厚实，灵息绵稳。|n制符：用于制作同境界、同品质的落石符。|n闲置时可上交宗门换取宗门贡献。</v>
      </c>
      <c r="Z6157" t="s">
        <v>6672</v>
      </c>
      <c r="AA6157" t="s">
        <v>373</v>
      </c>
      <c r="AB6157">
        <v>12331015</v>
      </c>
      <c r="AC6157" t="s">
        <v>6629</v>
      </c>
      <c r="AD6157">
        <v>40001</v>
      </c>
      <c r="AF6157">
        <v>70001</v>
      </c>
      <c r="AH6157">
        <v>25</v>
      </c>
      <c r="AI6157" s="16" t="s">
        <v>6625</v>
      </c>
      <c r="AJ6157" s="16" t="s">
        <v>6656</v>
      </c>
      <c r="AK6157" s="16" t="s">
        <v>342</v>
      </c>
      <c r="AL6157" t="s">
        <v>6673</v>
      </c>
    </row>
    <row r="6158" ht="16.5" spans="2:38">
      <c r="B6158" s="16" t="n">
        <f>10000000+INDEX(编号表!$B:$B,MATCH(F6158,编号表!$A:$A,0))*100000+INDEX(编号表!$F:$F,MATCH(D6158,编号表!$E:$E,0))*1000+INDEX(编号表!$D:$D,MATCH(E6158,编号表!$C:$C,0))*10000+G6158</f>
        <v>12831016</v>
      </c>
      <c r="C6158" s="16" t="s">
        <v>6763</v>
      </c>
      <c r="D6158" s="16" t="s">
        <v>86</v>
      </c>
      <c r="E6158" s="16" t="s">
        <v>342</v>
      </c>
      <c r="F6158" s="16" t="s">
        <v>6675</v>
      </c>
      <c r="G6158" s="16">
        <v>16</v>
      </c>
      <c r="H6158" t="s">
        <v>6623</v>
      </c>
      <c r="I6158" s="16">
        <v>60</v>
      </c>
      <c r="J6158" t="str">
        <f t="shared" si="99"/>
        <v>大类_凡品金丹制符</v>
      </c>
      <c r="K6158" s="38" t="s">
        <v>6624</v>
      </c>
      <c r="M6158" s="16" t="s">
        <v>6625</v>
      </c>
      <c r="O6158">
        <v>0</v>
      </c>
      <c r="P6158" t="b">
        <v>1</v>
      </c>
      <c r="Q6158"/>
      <c r="R6158" t="b">
        <v>0</v>
      </c>
      <c r="S6158">
        <v>1</v>
      </c>
      <c r="T6158" t="s">
        <v>91</v>
      </c>
      <c r="U6158">
        <v>999</v>
      </c>
      <c r="V6158" s="16" t="s">
        <v>6626</v>
      </c>
      <c r="W6158" s="16">
        <v>12212069</v>
      </c>
      <c r="Y6158" t="str">
        <v>灵骨玄甲一类灵材。骨质坚密，纹理连贯，仍留着灵兽生前承力的筋脉印痕。|n制符：用于制作同境界、同品质的巨力符。|n闲置时可上交宗门换取宗门贡献。</v>
      </c>
      <c r="Z6158" t="inlineStr">
        <is>
          <t xml:space="preserve">|cff00FF00“骨贵纹理不断。生灵虽去，承过起落的旧纹仍藏着一分坚韧。”——《百兽遗材考》|r</t>
        </is>
      </c>
      <c r="AA6158" t="s">
        <v>373</v>
      </c>
      <c r="AB6158" s="16">
        <v>12331016</v>
      </c>
      <c r="AC6158" t="s">
        <v>6629</v>
      </c>
      <c r="AD6158">
        <v>40001</v>
      </c>
      <c r="AF6158">
        <v>70001</v>
      </c>
      <c r="AH6158">
        <v>25</v>
      </c>
      <c r="AI6158" s="16" t="s">
        <v>6625</v>
      </c>
      <c r="AJ6158" s="16" t="s">
        <v>6679</v>
      </c>
      <c r="AK6158" s="16" t="s">
        <v>342</v>
      </c>
      <c r="AL6158" t="s">
        <v>6680</v>
      </c>
    </row>
    <row r="6159" ht="16.5" spans="2:38">
      <c r="B6159" s="16" t="n">
        <f>10000000+INDEX(编号表!$B:$B,MATCH(F6159,编号表!$A:$A,0))*100000+INDEX(编号表!$F:$F,MATCH(D6159,编号表!$E:$E,0))*1000+INDEX(编号表!$D:$D,MATCH(E6159,编号表!$C:$C,0))*10000+G6159</f>
        <v>12831017</v>
      </c>
      <c r="C6159" s="16" t="s">
        <v>6765</v>
      </c>
      <c r="D6159" s="16" t="s">
        <v>86</v>
      </c>
      <c r="E6159" s="16" t="s">
        <v>342</v>
      </c>
      <c r="F6159" s="16" t="s">
        <v>6675</v>
      </c>
      <c r="G6159" s="16">
        <v>17</v>
      </c>
      <c r="H6159" t="s">
        <v>6623</v>
      </c>
      <c r="I6159" s="16">
        <v>60</v>
      </c>
      <c r="J6159" t="str">
        <f t="shared" si="99"/>
        <v>大类_凡品金丹制符</v>
      </c>
      <c r="K6159" s="39" t="s">
        <v>6624</v>
      </c>
      <c r="M6159" s="16" t="s">
        <v>6625</v>
      </c>
      <c r="O6159">
        <v>0</v>
      </c>
      <c r="P6159" t="b">
        <v>1</v>
      </c>
      <c r="Q6159"/>
      <c r="R6159" t="b">
        <v>0</v>
      </c>
      <c r="S6159">
        <v>1</v>
      </c>
      <c r="T6159" t="s">
        <v>91</v>
      </c>
      <c r="U6159">
        <v>999</v>
      </c>
      <c r="V6159" s="16" t="s">
        <v>6626</v>
      </c>
      <c r="W6159" s="16">
        <v>12212070</v>
      </c>
      <c r="Y6159" t="str">
        <v>灵骨玄甲一类灵材。甲壳层层相覆，旧伤未损其内纹，断面可见细密承力层次。|n制符：用于制作同境界、同品质的金刚符、替身符。|n闲置时可上交宗门换取宗门贡献。</v>
      </c>
      <c r="Z6159" t="s">
        <v>6767</v>
      </c>
      <c r="AA6159" t="s">
        <v>373</v>
      </c>
      <c r="AB6159" s="16">
        <v>12331017</v>
      </c>
      <c r="AC6159" t="s">
        <v>6629</v>
      </c>
      <c r="AD6159">
        <v>40001</v>
      </c>
      <c r="AF6159">
        <v>70001</v>
      </c>
      <c r="AH6159">
        <v>25</v>
      </c>
      <c r="AI6159" s="16" t="s">
        <v>6625</v>
      </c>
      <c r="AJ6159" s="16" t="s">
        <v>6679</v>
      </c>
      <c r="AK6159" s="16" t="s">
        <v>342</v>
      </c>
      <c r="AL6159" t="s">
        <v>6768</v>
      </c>
    </row>
    <row r="6160" ht="16.5" spans="2:38">
      <c r="B6160" s="16" t="n">
        <f>10000000+INDEX(编号表!$B:$B,MATCH(F6160,编号表!$A:$A,0))*100000+INDEX(编号表!$F:$F,MATCH(D6160,编号表!$E:$E,0))*1000+INDEX(编号表!$D:$D,MATCH(E6160,编号表!$C:$C,0))*10000+G6160</f>
        <v>12331018</v>
      </c>
      <c r="C6160" s="16" t="s">
        <v>6769</v>
      </c>
      <c r="D6160" s="16" t="s">
        <v>86</v>
      </c>
      <c r="E6160" s="16" t="s">
        <v>342</v>
      </c>
      <c r="F6160" s="16" t="s">
        <v>6682</v>
      </c>
      <c r="G6160" s="16">
        <v>18</v>
      </c>
      <c r="H6160" t="s">
        <v>6623</v>
      </c>
      <c r="I6160" s="16">
        <v>60</v>
      </c>
      <c r="J6160" t="str">
        <f t="shared" si="99"/>
        <v>大类_凡品金丹制符</v>
      </c>
      <c r="K6160" s="38" t="s">
        <v>6624</v>
      </c>
      <c r="M6160" s="16" t="s">
        <v>6625</v>
      </c>
      <c r="O6160">
        <v>0</v>
      </c>
      <c r="P6160" t="b">
        <v>1</v>
      </c>
      <c r="Q6160"/>
      <c r="R6160" t="b">
        <v>0</v>
      </c>
      <c r="S6160">
        <v>1</v>
      </c>
      <c r="T6160" t="s">
        <v>91</v>
      </c>
      <c r="U6160">
        <v>999</v>
      </c>
      <c r="V6160" s="16" t="s">
        <v>6626</v>
      </c>
      <c r="W6160" s="16">
        <v>12212071</v>
      </c>
      <c r="Y6160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160" t="s">
        <v>6684</v>
      </c>
      <c r="AA6160" t="s">
        <v>373</v>
      </c>
      <c r="AB6160" s="16">
        <v>12331018</v>
      </c>
      <c r="AC6160" t="s">
        <v>6629</v>
      </c>
      <c r="AD6160">
        <v>40001</v>
      </c>
      <c r="AF6160">
        <v>70001</v>
      </c>
      <c r="AH6160">
        <v>25</v>
      </c>
      <c r="AI6160" s="16" t="s">
        <v>6625</v>
      </c>
      <c r="AJ6160" s="16" t="s">
        <v>6685</v>
      </c>
      <c r="AK6160" s="16" t="s">
        <v>342</v>
      </c>
      <c r="AL6160" t="s">
        <v>6686</v>
      </c>
    </row>
    <row r="6161" ht="16.5" spans="2:38">
      <c r="B6161" s="16" t="n">
        <f>10000000+INDEX(编号表!$B:$B,MATCH(F6161,编号表!$A:$A,0))*100000+INDEX(编号表!$F:$F,MATCH(D6161,编号表!$E:$E,0))*1000+INDEX(编号表!$D:$D,MATCH(E6161,编号表!$C:$C,0))*10000+G6161</f>
        <v>12531019</v>
      </c>
      <c r="C6161" s="16" t="s">
        <v>6771</v>
      </c>
      <c r="D6161" s="16" t="s">
        <v>86</v>
      </c>
      <c r="E6161" s="16" t="s">
        <v>342</v>
      </c>
      <c r="F6161" s="16" t="s">
        <v>6622</v>
      </c>
      <c r="G6161" s="16">
        <v>19</v>
      </c>
      <c r="H6161" t="s">
        <v>6623</v>
      </c>
      <c r="I6161" s="16">
        <v>60</v>
      </c>
      <c r="J6161" t="str">
        <f t="shared" si="99"/>
        <v>大类_凡品金丹制符</v>
      </c>
      <c r="K6161" s="39" t="s">
        <v>6624</v>
      </c>
      <c r="M6161" s="16" t="s">
        <v>6625</v>
      </c>
      <c r="O6161">
        <v>0</v>
      </c>
      <c r="P6161" t="b">
        <v>1</v>
      </c>
      <c r="Q6161"/>
      <c r="R6161" t="b">
        <v>0</v>
      </c>
      <c r="S6161">
        <v>1</v>
      </c>
      <c r="T6161" t="s">
        <v>91</v>
      </c>
      <c r="U6161">
        <v>999</v>
      </c>
      <c r="V6161" s="16" t="s">
        <v>6626</v>
      </c>
      <c r="W6161" s="16">
        <v>12212072</v>
      </c>
      <c r="Y6161" t="str">
        <v>灵皮玄鳞一类灵材。鳞面细密，边缘相叠，灵气沿片片鳞纹折转。|n制符：用于制作同境界、同品质的铁甲符。|n闲置时可上交宗门换取宗门贡献。</v>
      </c>
      <c r="Z6161" t="s">
        <v>6773</v>
      </c>
      <c r="AA6161" t="s">
        <v>373</v>
      </c>
      <c r="AB6161" s="16">
        <v>12331019</v>
      </c>
      <c r="AC6161" t="s">
        <v>6629</v>
      </c>
      <c r="AD6161">
        <v>40001</v>
      </c>
      <c r="AF6161">
        <v>70001</v>
      </c>
      <c r="AH6161">
        <v>25</v>
      </c>
      <c r="AI6161" s="16" t="s">
        <v>6625</v>
      </c>
      <c r="AJ6161" s="16" t="s">
        <v>6685</v>
      </c>
      <c r="AK6161" s="16" t="s">
        <v>342</v>
      </c>
      <c r="AL6161" t="s">
        <v>6774</v>
      </c>
    </row>
    <row r="6162" ht="16.5" spans="2:38">
      <c r="B6162" s="16" t="n">
        <f>10000000+INDEX(编号表!$B:$B,MATCH(F6162,编号表!$A:$A,0))*100000+INDEX(编号表!$F:$F,MATCH(D6162,编号表!$E:$E,0))*1000+INDEX(编号表!$D:$D,MATCH(E6162,编号表!$C:$C,0))*10000+G6162</f>
        <v>12531020</v>
      </c>
      <c r="C6162" s="16" t="s">
        <v>6775</v>
      </c>
      <c r="D6162" s="16" t="s">
        <v>86</v>
      </c>
      <c r="E6162" s="16" t="s">
        <v>342</v>
      </c>
      <c r="F6162" s="16" t="s">
        <v>6622</v>
      </c>
      <c r="G6162" s="16">
        <v>20</v>
      </c>
      <c r="H6162" t="s">
        <v>6623</v>
      </c>
      <c r="I6162" s="16">
        <v>60</v>
      </c>
      <c r="J6162" t="str">
        <f t="shared" si="99"/>
        <v>大类_凡品金丹制符</v>
      </c>
      <c r="K6162" s="38" t="s">
        <v>6624</v>
      </c>
      <c r="M6162" s="16" t="s">
        <v>6625</v>
      </c>
      <c r="O6162">
        <v>0</v>
      </c>
      <c r="P6162" t="b">
        <v>1</v>
      </c>
      <c r="Q6162"/>
      <c r="R6162" t="b">
        <v>0</v>
      </c>
      <c r="S6162">
        <v>1</v>
      </c>
      <c r="T6162" t="s">
        <v>91</v>
      </c>
      <c r="U6162">
        <v>999</v>
      </c>
      <c r="V6162" s="16" t="s">
        <v>6626</v>
      </c>
      <c r="W6162" s="16">
        <v>12212073</v>
      </c>
      <c r="Y6162" t="str">
        <v>灵爪锐牙一类灵材。牙锋锐利，根部坚实，灵气向尖端收聚。|n制符：用于制作同境界、同品质的锐锋符。|n闲置时可上交宗门换取宗门贡献。</v>
      </c>
      <c r="Z6162" t="s">
        <v>6689</v>
      </c>
      <c r="AA6162" t="s">
        <v>373</v>
      </c>
      <c r="AB6162" s="16">
        <v>12331020</v>
      </c>
      <c r="AC6162" t="s">
        <v>6629</v>
      </c>
      <c r="AD6162">
        <v>40001</v>
      </c>
      <c r="AF6162">
        <v>70001</v>
      </c>
      <c r="AH6162">
        <v>25</v>
      </c>
      <c r="AI6162" s="16" t="s">
        <v>6625</v>
      </c>
      <c r="AJ6162" s="16" t="s">
        <v>6690</v>
      </c>
      <c r="AK6162" s="16" t="s">
        <v>342</v>
      </c>
      <c r="AL6162" t="s">
        <v>6691</v>
      </c>
    </row>
    <row r="6163" ht="16.5" spans="2:38">
      <c r="B6163" s="16" t="n">
        <f>10000000+INDEX(编号表!$B:$B,MATCH(F6163,编号表!$A:$A,0))*100000+INDEX(编号表!$F:$F,MATCH(D6163,编号表!$E:$E,0))*1000+INDEX(编号表!$D:$D,MATCH(E6163,编号表!$C:$C,0))*10000+G6163</f>
        <v>12631021</v>
      </c>
      <c r="C6163" s="16" t="s">
        <v>6777</v>
      </c>
      <c r="D6163" s="16" t="s">
        <v>86</v>
      </c>
      <c r="E6163" s="16" t="s">
        <v>342</v>
      </c>
      <c r="F6163" s="16" t="s">
        <v>6633</v>
      </c>
      <c r="G6163" s="16">
        <v>21</v>
      </c>
      <c r="H6163" t="s">
        <v>6623</v>
      </c>
      <c r="I6163" s="16">
        <v>60</v>
      </c>
      <c r="J6163" t="str">
        <f t="shared" si="99"/>
        <v>大类_凡品金丹制符</v>
      </c>
      <c r="K6163" s="39" t="s">
        <v>6624</v>
      </c>
      <c r="M6163" s="16" t="s">
        <v>6625</v>
      </c>
      <c r="O6163">
        <v>0</v>
      </c>
      <c r="P6163" t="b">
        <v>1</v>
      </c>
      <c r="Q6163"/>
      <c r="R6163" t="b">
        <v>0</v>
      </c>
      <c r="S6163">
        <v>1</v>
      </c>
      <c r="T6163" t="s">
        <v>91</v>
      </c>
      <c r="U6163">
        <v>999</v>
      </c>
      <c r="V6163" s="16" t="s">
        <v>6626</v>
      </c>
      <c r="W6163" s="16">
        <v>12212074</v>
      </c>
      <c r="Y6163" t="str">
        <v>灵爪锐牙一类灵材。爪锋坚锐，纹路向尖端勾连，断处仍有锐气。|n制符：用于制作同境界、同品质的裂甲符。|n闲置时可上交宗门换取宗门贡献。</v>
      </c>
      <c r="Z6163" t="s">
        <v>6779</v>
      </c>
      <c r="AA6163" t="s">
        <v>373</v>
      </c>
      <c r="AB6163" s="16">
        <v>12331021</v>
      </c>
      <c r="AC6163" t="s">
        <v>6629</v>
      </c>
      <c r="AD6163">
        <v>40001</v>
      </c>
      <c r="AF6163">
        <v>70001</v>
      </c>
      <c r="AH6163">
        <v>25</v>
      </c>
      <c r="AI6163" s="16" t="s">
        <v>6625</v>
      </c>
      <c r="AJ6163" s="16" t="s">
        <v>6690</v>
      </c>
      <c r="AK6163" s="16" t="s">
        <v>342</v>
      </c>
      <c r="AL6163" t="s">
        <v>6780</v>
      </c>
    </row>
    <row r="6164" ht="16.5" spans="2:38">
      <c r="B6164" s="16" t="n">
        <f>10000000+INDEX(编号表!$B:$B,MATCH(F6164,编号表!$A:$A,0))*100000+INDEX(编号表!$F:$F,MATCH(D6164,编号表!$E:$E,0))*1000+INDEX(编号表!$D:$D,MATCH(E6164,编号表!$C:$C,0))*10000+G6164</f>
        <v>12331022</v>
      </c>
      <c r="C6164" s="16" t="s">
        <v>6781</v>
      </c>
      <c r="D6164" s="16" t="s">
        <v>86</v>
      </c>
      <c r="E6164" s="16" t="s">
        <v>342</v>
      </c>
      <c r="F6164" s="16" t="s">
        <v>6682</v>
      </c>
      <c r="G6164" s="16">
        <v>22</v>
      </c>
      <c r="I6164" s="16">
        <v>60</v>
      </c>
      <c r="J6164" t="str">
        <f t="shared" si="99"/>
        <v>大类_凡品金丹</v>
      </c>
      <c r="K6164" s="38" t="s">
        <v>6624</v>
      </c>
      <c r="M6164" s="16" t="s">
        <v>6625</v>
      </c>
      <c r="O6164">
        <v>0</v>
      </c>
      <c r="P6164" t="b">
        <v>1</v>
      </c>
      <c r="Q6164"/>
      <c r="R6164" t="b">
        <v>0</v>
      </c>
      <c r="S6164">
        <v>1</v>
      </c>
      <c r="T6164" t="s">
        <v>91</v>
      </c>
      <c r="U6164">
        <v>999</v>
      </c>
      <c r="V6164" s="16" t="s">
        <v>6626</v>
      </c>
      <c r="W6164" s="16">
        <v>12212075</v>
      </c>
      <c r="Y6164" t="str">
        <v>灵金一类灵材。铁质沉实，内藏灵纹，细密金纹与石色相间。|n用途未明，可留存备用。|n闲置时可上交宗门换取宗门贡献。</v>
      </c>
      <c r="Z6164" t="inlineStr">
        <is>
          <t xml:space="preserve">|cff00FF00“铁经灵脉，密处自成纹。识材者先辨纹路，再看掌中这一片沉黑。”——《山骨金石录》|r</t>
        </is>
      </c>
      <c r="AA6164" t="str">
        <v>击杀妖兽、探索秘境或遗迹可得；当前百艺暂未用到，宗门不供应。</v>
      </c>
      <c r="AB6164" s="16">
        <v>12331022</v>
      </c>
      <c r="AC6164" t="s">
        <v>6629</v>
      </c>
      <c r="AD6164">
        <v>40001</v>
      </c>
      <c r="AF6164">
        <v>70001</v>
      </c>
      <c r="AH6164">
        <v>75</v>
      </c>
      <c r="AI6164" s="16" t="s">
        <v>6625</v>
      </c>
      <c r="AJ6164" s="16" t="s">
        <v>6696</v>
      </c>
      <c r="AK6164" s="16" t="s">
        <v>342</v>
      </c>
      <c r="AL6164" t="s">
        <v>6692</v>
      </c>
    </row>
    <row r="6165" ht="16.5" spans="2:38">
      <c r="B6165" s="16" t="n">
        <f>10000000+INDEX(编号表!$B:$B,MATCH(F6165,编号表!$A:$A,0))*100000+INDEX(编号表!$F:$F,MATCH(D6165,编号表!$E:$E,0))*1000+INDEX(编号表!$D:$D,MATCH(E6165,编号表!$C:$C,0))*10000+G6165</f>
        <v>12531023</v>
      </c>
      <c r="C6165" s="16" t="s">
        <v>6783</v>
      </c>
      <c r="D6165" s="16" t="s">
        <v>86</v>
      </c>
      <c r="E6165" s="16" t="s">
        <v>342</v>
      </c>
      <c r="F6165" s="16" t="s">
        <v>6622</v>
      </c>
      <c r="G6165" s="16">
        <v>23</v>
      </c>
      <c r="I6165" s="16">
        <v>60</v>
      </c>
      <c r="J6165" t="str">
        <f t="shared" si="99"/>
        <v>大类_凡品金丹</v>
      </c>
      <c r="K6165" s="39" t="s">
        <v>6624</v>
      </c>
      <c r="M6165" s="16" t="s">
        <v>6625</v>
      </c>
      <c r="O6165">
        <v>0</v>
      </c>
      <c r="P6165" t="b">
        <v>1</v>
      </c>
      <c r="Q6165"/>
      <c r="R6165" t="b">
        <v>0</v>
      </c>
      <c r="S6165">
        <v>1</v>
      </c>
      <c r="T6165" t="s">
        <v>91</v>
      </c>
      <c r="U6165">
        <v>999</v>
      </c>
      <c r="V6165" s="16" t="s">
        <v>6626</v>
      </c>
      <c r="W6165" s="16">
        <v>12212076</v>
      </c>
      <c r="Y6165" t="str">
        <v>灵金一类灵材。铜料久经炉火，内壁保留着层层导火纹痕。|n用途未明，可留存备用。|n闲置时可上交宗门换取宗门贡献。</v>
      </c>
      <c r="Z6165" t="s">
        <v>6785</v>
      </c>
      <c r="AA6165" t="str">
        <v>击杀妖兽、探索秘境或遗迹可得；当前百艺暂未用到，宗门不供应。</v>
      </c>
      <c r="AB6165" s="16">
        <v>12331023</v>
      </c>
      <c r="AC6165" t="s">
        <v>6629</v>
      </c>
      <c r="AD6165">
        <v>40001</v>
      </c>
      <c r="AF6165">
        <v>70001</v>
      </c>
      <c r="AH6165">
        <v>25</v>
      </c>
      <c r="AI6165" s="16" t="s">
        <v>6625</v>
      </c>
      <c r="AJ6165" s="16" t="s">
        <v>6696</v>
      </c>
      <c r="AK6165" s="16" t="s">
        <v>342</v>
      </c>
      <c r="AL6165" t="s">
        <v>6786</v>
      </c>
    </row>
    <row r="6166" ht="15" spans="2:38">
      <c r="B6166" s="16" t="n">
        <f>10000000+INDEX(编号表!$B:$B,MATCH(F6166,编号表!$A:$A,0))*100000+INDEX(编号表!$F:$F,MATCH(D6166,编号表!$E:$E,0))*1000+INDEX(编号表!$D:$D,MATCH(E6166,编号表!$C:$C,0))*10000+G6166</f>
        <v>12331024</v>
      </c>
      <c r="C6166" s="16" t="s">
        <v>6787</v>
      </c>
      <c r="D6166" s="16" t="s">
        <v>86</v>
      </c>
      <c r="E6166" s="16" t="s">
        <v>342</v>
      </c>
      <c r="F6166" s="16" t="s">
        <v>6682</v>
      </c>
      <c r="G6166" s="16">
        <v>24</v>
      </c>
      <c r="I6166" s="16">
        <v>60</v>
      </c>
      <c r="J6166" t="str">
        <f t="shared" si="99"/>
        <v>大类_凡品金丹</v>
      </c>
      <c r="K6166" s="40" t="s">
        <v>6698</v>
      </c>
      <c r="M6166" s="16" t="s">
        <v>6625</v>
      </c>
      <c r="O6166">
        <v>0</v>
      </c>
      <c r="P6166" t="b">
        <v>1</v>
      </c>
      <c r="Q6166"/>
      <c r="R6166" t="b">
        <v>0</v>
      </c>
      <c r="S6166">
        <v>1</v>
      </c>
      <c r="T6166" t="s">
        <v>91</v>
      </c>
      <c r="U6166">
        <v>999</v>
      </c>
      <c r="V6166" s="16" t="s">
        <v>6626</v>
      </c>
      <c r="W6166" s="16">
        <v>12212077</v>
      </c>
      <c r="Y6166" t="str">
        <v>灵金一类稀有灵材。乌沉铁质间散着银星，薄处纹路依旧紧密。|n用途未明，可留存备用。|n闲置时可上交宗门换取宗门贡献。</v>
      </c>
      <c r="Z6166" t="inlineStr">
        <is>
          <t xml:space="preserve">|cff00FF00“乌铁上几点银星，细小却各有来处；光不耀眼，内里的纹路却不含糊。”——《山骨金石录》|r</t>
        </is>
      </c>
      <c r="AA6166" t="str">
        <v>击杀妖兽、探索秘境或遗迹可得；当前百艺暂未用到，宗门不供应。</v>
      </c>
      <c r="AB6166" s="16">
        <v>12331024</v>
      </c>
      <c r="AC6166" t="s">
        <v>6629</v>
      </c>
      <c r="AD6166">
        <v>40001</v>
      </c>
      <c r="AF6166">
        <v>70001</v>
      </c>
      <c r="AH6166">
        <v>75</v>
      </c>
      <c r="AI6166" s="16" t="s">
        <v>6625</v>
      </c>
      <c r="AJ6166" s="16" t="s">
        <v>6696</v>
      </c>
      <c r="AK6166" s="16" t="s">
        <v>342</v>
      </c>
      <c r="AL6166" t="s">
        <v>6787</v>
      </c>
    </row>
    <row r="6167" ht="16.5" spans="2:38">
      <c r="B6167" s="16" t="n">
        <f>10000000+INDEX(编号表!$B:$B,MATCH(F6167,编号表!$A:$A,0))*100000+INDEX(编号表!$F:$F,MATCH(D6167,编号表!$E:$E,0))*1000+INDEX(编号表!$D:$D,MATCH(E6167,编号表!$C:$C,0))*10000+G6167</f>
        <v>12531025</v>
      </c>
      <c r="C6167" s="16" t="s">
        <v>6790</v>
      </c>
      <c r="D6167" s="16" t="s">
        <v>86</v>
      </c>
      <c r="E6167" s="16" t="s">
        <v>342</v>
      </c>
      <c r="F6167" s="16" t="s">
        <v>6622</v>
      </c>
      <c r="G6167" s="16">
        <v>25</v>
      </c>
      <c r="H6167" t="s">
        <v>6623</v>
      </c>
      <c r="I6167" s="16">
        <v>60</v>
      </c>
      <c r="J6167" t="str">
        <f t="shared" si="99"/>
        <v>大类_凡品金丹制符</v>
      </c>
      <c r="K6167" s="39" t="s">
        <v>6624</v>
      </c>
      <c r="M6167" s="16" t="s">
        <v>6625</v>
      </c>
      <c r="O6167">
        <v>0</v>
      </c>
      <c r="P6167" t="b">
        <v>1</v>
      </c>
      <c r="Q6167"/>
      <c r="R6167" t="b">
        <v>0</v>
      </c>
      <c r="S6167">
        <v>1</v>
      </c>
      <c r="T6167" t="s">
        <v>91</v>
      </c>
      <c r="U6167">
        <v>999</v>
      </c>
      <c r="V6167" s="16" t="s">
        <v>6626</v>
      </c>
      <c r="W6167" s="16">
        <v>12212078</v>
      </c>
      <c r="Y6167" t="str">
        <v>灵石砂壤一类灵材。玄砂颗粒细密，指间滑落无声，粒中各藏微小灵纹。|n制符：用于制作同境界、同品质的流沙符。|n闲置时可上交宗门换取宗门贡献。</v>
      </c>
      <c r="Z6167" t="inlineStr">
        <is>
          <t xml:space="preserve">|cff00FF00“细砂落指无声，粒粒各有纹路。选砂看粒性，不以光亮论高下。”——《山骨金石录》|r</t>
        </is>
      </c>
      <c r="AA6167" t="s">
        <v>373</v>
      </c>
      <c r="AB6167" s="16">
        <v>12331025</v>
      </c>
      <c r="AC6167" t="s">
        <v>6629</v>
      </c>
      <c r="AD6167">
        <v>40001</v>
      </c>
      <c r="AF6167">
        <v>70001</v>
      </c>
      <c r="AH6167">
        <v>25</v>
      </c>
      <c r="AI6167" s="16" t="s">
        <v>6625</v>
      </c>
      <c r="AJ6167" s="16" t="s">
        <v>6793</v>
      </c>
      <c r="AK6167" s="16" t="s">
        <v>342</v>
      </c>
      <c r="AL6167" t="s">
        <v>6794</v>
      </c>
    </row>
    <row r="6168" ht="16.5" spans="2:38">
      <c r="B6168" s="16" t="n">
        <f>10000000+INDEX(编号表!$B:$B,MATCH(F6168,编号表!$A:$A,0))*100000+INDEX(编号表!$F:$F,MATCH(D6168,编号表!$E:$E,0))*1000+INDEX(编号表!$D:$D,MATCH(E6168,编号表!$C:$C,0))*10000+G6168</f>
        <v>12831026</v>
      </c>
      <c r="C6168" s="16" t="s">
        <v>6795</v>
      </c>
      <c r="D6168" s="16" t="s">
        <v>86</v>
      </c>
      <c r="E6168" s="16" t="s">
        <v>342</v>
      </c>
      <c r="F6168" s="16" t="s">
        <v>6675</v>
      </c>
      <c r="G6168" s="16">
        <v>26</v>
      </c>
      <c r="H6168" t="s">
        <v>6623</v>
      </c>
      <c r="I6168" s="16">
        <v>60</v>
      </c>
      <c r="J6168" t="str">
        <f t="shared" si="99"/>
        <v>大类_凡品金丹制符</v>
      </c>
      <c r="K6168" s="38" t="s">
        <v>6624</v>
      </c>
      <c r="M6168" s="16" t="s">
        <v>6625</v>
      </c>
      <c r="O6168">
        <v>0</v>
      </c>
      <c r="P6168" t="b">
        <v>1</v>
      </c>
      <c r="Q6168"/>
      <c r="R6168" t="b">
        <v>0</v>
      </c>
      <c r="S6168">
        <v>1</v>
      </c>
      <c r="T6168" t="s">
        <v>91</v>
      </c>
      <c r="U6168">
        <v>999</v>
      </c>
      <c r="V6168" s="16" t="s">
        <v>6626</v>
      </c>
      <c r="W6168" s="16">
        <v>12212079</v>
      </c>
      <c r="Y6168" t="str">
        <v>灵石砂壤一类灵材。旧阵散去，石上仍留导灵线痕，交接之处深浅分明。|n制符：用于制作同境界、同品质的定身符、挪移符。|n闲置时可上交宗门换取宗门贡献。</v>
      </c>
      <c r="Z6168" t="s">
        <v>6797</v>
      </c>
      <c r="AA6168" t="s">
        <v>373</v>
      </c>
      <c r="AB6168" s="16">
        <v>12331026</v>
      </c>
      <c r="AC6168" t="s">
        <v>6629</v>
      </c>
      <c r="AD6168">
        <v>40001</v>
      </c>
      <c r="AF6168">
        <v>70001</v>
      </c>
      <c r="AH6168">
        <v>25</v>
      </c>
      <c r="AI6168" s="16" t="s">
        <v>6625</v>
      </c>
      <c r="AJ6168" s="16" t="s">
        <v>6793</v>
      </c>
      <c r="AK6168" s="16" t="s">
        <v>342</v>
      </c>
      <c r="AL6168" t="s">
        <v>6798</v>
      </c>
    </row>
    <row r="6169" ht="16.5" spans="2:38">
      <c r="B6169" s="16" t="n">
        <f>10000000+INDEX(编号表!$B:$B,MATCH(F6169,编号表!$A:$A,0))*100000+INDEX(编号表!$F:$F,MATCH(D6169,编号表!$E:$E,0))*1000+INDEX(编号表!$D:$D,MATCH(E6169,编号表!$C:$C,0))*10000+G6169</f>
        <v>12331027</v>
      </c>
      <c r="C6169" s="16" t="s">
        <v>6799</v>
      </c>
      <c r="D6169" s="16" t="s">
        <v>86</v>
      </c>
      <c r="E6169" s="16" t="s">
        <v>342</v>
      </c>
      <c r="F6169" s="16" t="s">
        <v>6682</v>
      </c>
      <c r="G6169" s="16">
        <v>27</v>
      </c>
      <c r="H6169" t="s">
        <v>6623</v>
      </c>
      <c r="I6169" s="16">
        <v>60</v>
      </c>
      <c r="J6169" t="str">
        <f t="shared" si="99"/>
        <v>大类_凡品金丹制符</v>
      </c>
      <c r="K6169" s="39" t="s">
        <v>6624</v>
      </c>
      <c r="M6169" s="16" t="s">
        <v>6625</v>
      </c>
      <c r="O6169">
        <v>0</v>
      </c>
      <c r="P6169" t="b">
        <v>1</v>
      </c>
      <c r="Q6169"/>
      <c r="R6169" t="b">
        <v>0</v>
      </c>
      <c r="S6169">
        <v>1</v>
      </c>
      <c r="T6169" t="s">
        <v>91</v>
      </c>
      <c r="U6169">
        <v>999</v>
      </c>
      <c r="V6169" s="16" t="s">
        <v>6626</v>
      </c>
      <c r="W6169" s="16">
        <v>12212080</v>
      </c>
      <c r="Y6169" t="str">
        <v>灵玉玄晶一类灵材。玉质温润，纹路细密，灵气可沿玉脉缓缓流转。|n制符：用于制作同境界、同品质的镇魂符、清心符、凝神符、照夜符、寻踪符、指路符、挪移符、问心符。|n闲置时可上交宗门换取宗门贡献。</v>
      </c>
      <c r="Z6169" t="inlineStr">
        <is>
          <t xml:space="preserve">|cff00FF00“玉中有路，缓急各异；静观细处，方知灵光从何而来，又将往何处去。”——《玉脉拾遗》|r</t>
        </is>
      </c>
      <c r="AA6169" t="s">
        <v>373</v>
      </c>
      <c r="AB6169" s="16">
        <v>12331027</v>
      </c>
      <c r="AC6169" t="s">
        <v>6629</v>
      </c>
      <c r="AD6169">
        <v>40001</v>
      </c>
      <c r="AF6169">
        <v>70001</v>
      </c>
      <c r="AH6169">
        <v>25</v>
      </c>
      <c r="AI6169" s="16" t="s">
        <v>6625</v>
      </c>
      <c r="AJ6169" s="16" t="s">
        <v>6701</v>
      </c>
      <c r="AK6169" s="16" t="s">
        <v>342</v>
      </c>
      <c r="AL6169" t="s">
        <v>6702</v>
      </c>
    </row>
    <row r="6170" ht="16.5" spans="2:38">
      <c r="B6170" s="16" t="n">
        <f>10000000+INDEX(编号表!$B:$B,MATCH(F6170,编号表!$A:$A,0))*100000+INDEX(编号表!$F:$F,MATCH(D6170,编号表!$E:$E,0))*1000+INDEX(编号表!$D:$D,MATCH(E6170,编号表!$C:$C,0))*10000+G6170</f>
        <v>12531028</v>
      </c>
      <c r="C6170" s="16" t="s">
        <v>6801</v>
      </c>
      <c r="D6170" s="16" t="s">
        <v>86</v>
      </c>
      <c r="E6170" s="16" t="s">
        <v>342</v>
      </c>
      <c r="F6170" s="16" t="s">
        <v>6622</v>
      </c>
      <c r="G6170" s="16">
        <v>28</v>
      </c>
      <c r="H6170" t="s">
        <v>6623</v>
      </c>
      <c r="I6170" s="16">
        <v>60</v>
      </c>
      <c r="J6170" t="str">
        <f t="shared" si="99"/>
        <v>大类_凡品金丹制符</v>
      </c>
      <c r="K6170" s="38" t="s">
        <v>6624</v>
      </c>
      <c r="M6170" s="16" t="s">
        <v>6625</v>
      </c>
      <c r="O6170">
        <v>0</v>
      </c>
      <c r="P6170" t="b">
        <v>1</v>
      </c>
      <c r="Q6170"/>
      <c r="R6170" t="b">
        <v>0</v>
      </c>
      <c r="S6170">
        <v>1</v>
      </c>
      <c r="T6170" t="s">
        <v>91</v>
      </c>
      <c r="U6170">
        <v>999</v>
      </c>
      <c r="V6170" s="16" t="s">
        <v>6626</v>
      </c>
      <c r="W6170" s="16">
        <v>12212081</v>
      </c>
      <c r="Y6170" t="str">
        <v>灵玉玄晶一类灵材。晶体清明，细部灵光齐整，转动时可见层层光路。|n制符：用于制作同境界、同品质的照夜符。|n闲置时可上交宗门换取宗门贡献。</v>
      </c>
      <c r="Z6170" t="inlineStr">
        <is>
          <t xml:space="preserve">|cff00FF00“晶明不只为悦目。光路齐整时，一线微尘也会留下清楚的影。”——《玉脉拾遗》|r</t>
        </is>
      </c>
      <c r="AA6170" t="s">
        <v>373</v>
      </c>
      <c r="AB6170" s="16">
        <v>12331028</v>
      </c>
      <c r="AC6170" t="s">
        <v>6629</v>
      </c>
      <c r="AD6170">
        <v>40001</v>
      </c>
      <c r="AF6170">
        <v>70001</v>
      </c>
      <c r="AH6170">
        <v>25</v>
      </c>
      <c r="AI6170" s="16" t="s">
        <v>6625</v>
      </c>
      <c r="AJ6170" s="16" t="s">
        <v>6701</v>
      </c>
      <c r="AK6170" s="16" t="s">
        <v>342</v>
      </c>
      <c r="AL6170" t="s">
        <v>6804</v>
      </c>
    </row>
    <row r="6171" ht="15" spans="2:38">
      <c r="B6171" s="16" t="n">
        <f>10000000+INDEX(编号表!$B:$B,MATCH(F6171,编号表!$A:$A,0))*100000+INDEX(编号表!$F:$F,MATCH(D6171,编号表!$E:$E,0))*1000+INDEX(编号表!$D:$D,MATCH(E6171,编号表!$C:$C,0))*10000+G6171</f>
        <v>12331029</v>
      </c>
      <c r="C6171" s="16" t="s">
        <v>6805</v>
      </c>
      <c r="D6171" s="16" t="s">
        <v>86</v>
      </c>
      <c r="E6171" s="16" t="s">
        <v>342</v>
      </c>
      <c r="F6171" s="16" t="s">
        <v>6682</v>
      </c>
      <c r="G6171" s="16">
        <v>29</v>
      </c>
      <c r="H6171" t="s">
        <v>6623</v>
      </c>
      <c r="I6171" s="16">
        <v>60</v>
      </c>
      <c r="J6171" t="str">
        <f t="shared" si="99"/>
        <v>大类_凡品金丹制符</v>
      </c>
      <c r="K6171" s="40" t="s">
        <v>6698</v>
      </c>
      <c r="M6171" s="16" t="s">
        <v>6625</v>
      </c>
      <c r="O6171">
        <v>0</v>
      </c>
      <c r="P6171" t="b">
        <v>1</v>
      </c>
      <c r="Q6171"/>
      <c r="R6171" t="b">
        <v>0</v>
      </c>
      <c r="S6171">
        <v>1</v>
      </c>
      <c r="T6171" t="s">
        <v>91</v>
      </c>
      <c r="U6171">
        <v>999</v>
      </c>
      <c r="V6171" s="16" t="s">
        <v>6626</v>
      </c>
      <c r="W6171" s="16">
        <v>12212082</v>
      </c>
      <c r="Y6171" t="str">
        <v>灵玉玄晶一类稀有灵材。玉体灵纹纤细，近水时微有清鸣，似能留住泉流余响。|n制符：用于制作同境界、同品质的破妄符。|n闲置时可上交宗门换取宗门贡献。</v>
      </c>
      <c r="Z6171" t="s">
        <v>6807</v>
      </c>
      <c r="AA6171" t="s">
        <v>373</v>
      </c>
      <c r="AB6171" s="16">
        <v>12331029</v>
      </c>
      <c r="AC6171" t="s">
        <v>6629</v>
      </c>
      <c r="AD6171">
        <v>40001</v>
      </c>
      <c r="AF6171">
        <v>70001</v>
      </c>
      <c r="AH6171">
        <v>25</v>
      </c>
      <c r="AI6171" s="16" t="s">
        <v>6625</v>
      </c>
      <c r="AJ6171" s="16" t="s">
        <v>6701</v>
      </c>
      <c r="AK6171" s="16" t="s">
        <v>342</v>
      </c>
      <c r="AL6171" t="s">
        <v>6805</v>
      </c>
    </row>
    <row r="6172" ht="16.5" spans="2:38">
      <c r="B6172" s="16" t="n">
        <f>10000000+INDEX(编号表!$B:$B,MATCH(F6172,编号表!$A:$A,0))*100000+INDEX(编号表!$F:$F,MATCH(D6172,编号表!$E:$E,0))*1000+INDEX(编号表!$D:$D,MATCH(E6172,编号表!$C:$C,0))*10000+G6172</f>
        <v>12331030</v>
      </c>
      <c r="C6172" s="16" t="s">
        <v>6808</v>
      </c>
      <c r="D6172" s="16" t="s">
        <v>86</v>
      </c>
      <c r="E6172" s="16" t="s">
        <v>342</v>
      </c>
      <c r="F6172" s="16" t="s">
        <v>6682</v>
      </c>
      <c r="G6172" s="16">
        <v>30</v>
      </c>
      <c r="H6172" t="s">
        <v>6623</v>
      </c>
      <c r="I6172" s="16">
        <v>60</v>
      </c>
      <c r="J6172" t="str">
        <f t="shared" si="99"/>
        <v>大类_凡品金丹制符</v>
      </c>
      <c r="K6172" s="38" t="s">
        <v>6624</v>
      </c>
      <c r="M6172" s="16" t="s">
        <v>6625</v>
      </c>
      <c r="O6172">
        <v>0</v>
      </c>
      <c r="P6172" t="b">
        <v>1</v>
      </c>
      <c r="Q6172"/>
      <c r="R6172" t="b">
        <v>0</v>
      </c>
      <c r="S6172">
        <v>1</v>
      </c>
      <c r="T6172" t="s">
        <v>91</v>
      </c>
      <c r="U6172">
        <v>999</v>
      </c>
      <c r="V6172" s="16" t="s">
        <v>6626</v>
      </c>
      <c r="W6172" s="16">
        <v>12212083</v>
      </c>
      <c r="Y6172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气符、神行符、轻身符、缩地符、震音符、传音符、震慑符。|n闲置时可上交宗门换取宗门贡献。</t>
        </is>
      </c>
      <c r="Z6172" t="inlineStr">
        <is>
          <t xml:space="preserve">|cff00FF00“枝叶可以尽去，木心的路不可削乱；岁月留下的长纹，仍通着春生秋息。”——《草木留纹记》|r</t>
        </is>
      </c>
      <c r="AA6172" t="s">
        <v>373</v>
      </c>
      <c r="AB6172" s="16">
        <v>12331030</v>
      </c>
      <c r="AC6172" t="s">
        <v>6629</v>
      </c>
      <c r="AD6172">
        <v>40001</v>
      </c>
      <c r="AF6172">
        <v>70001</v>
      </c>
      <c r="AH6172">
        <v>25</v>
      </c>
      <c r="AI6172" s="16" t="s">
        <v>6625</v>
      </c>
      <c r="AJ6172" s="16" t="s">
        <v>6708</v>
      </c>
      <c r="AK6172" s="16" t="s">
        <v>342</v>
      </c>
      <c r="AL6172" t="s">
        <v>6709</v>
      </c>
    </row>
    <row r="6173" ht="16.5" spans="2:38">
      <c r="B6173" s="16" t="n">
        <f>10000000+INDEX(编号表!$B:$B,MATCH(F6173,编号表!$A:$A,0))*100000+INDEX(编号表!$F:$F,MATCH(D6173,编号表!$E:$E,0))*1000+INDEX(编号表!$D:$D,MATCH(E6173,编号表!$C:$C,0))*10000+G6173</f>
        <v>12531031</v>
      </c>
      <c r="C6173" s="16" t="s">
        <v>6810</v>
      </c>
      <c r="D6173" s="16" t="s">
        <v>86</v>
      </c>
      <c r="E6173" s="16" t="s">
        <v>342</v>
      </c>
      <c r="F6173" s="16" t="s">
        <v>6622</v>
      </c>
      <c r="G6173" s="16">
        <v>31</v>
      </c>
      <c r="H6173" t="s">
        <v>6623</v>
      </c>
      <c r="I6173" s="16">
        <v>60</v>
      </c>
      <c r="J6173" t="str">
        <f t="shared" si="99"/>
        <v>大类_凡品金丹制符</v>
      </c>
      <c r="K6173" s="39" t="s">
        <v>6624</v>
      </c>
      <c r="M6173" s="16" t="s">
        <v>6625</v>
      </c>
      <c r="O6173">
        <v>0</v>
      </c>
      <c r="P6173" t="b">
        <v>1</v>
      </c>
      <c r="Q6173"/>
      <c r="R6173" t="b">
        <v>0</v>
      </c>
      <c r="S6173">
        <v>1</v>
      </c>
      <c r="T6173" t="s">
        <v>91</v>
      </c>
      <c r="U6173">
        <v>999</v>
      </c>
      <c r="V6173" s="16" t="s">
        <v>6626</v>
      </c>
      <c r="W6173" s="16">
        <v>12212084</v>
      </c>
      <c r="Y6173" t="str">
        <v>灵木竹藤一类灵材。竹质轻韧，中空有节，通达处与收束处各有分寸。|n制符：用于制作同境界、同品质的传音符。|n闲置时可上交宗门换取宗门贡献。</v>
      </c>
      <c r="Z6173" t="s">
        <v>6812</v>
      </c>
      <c r="AA6173" t="s">
        <v>373</v>
      </c>
      <c r="AB6173" s="16">
        <v>12331031</v>
      </c>
      <c r="AC6173" t="s">
        <v>6629</v>
      </c>
      <c r="AD6173">
        <v>40001</v>
      </c>
      <c r="AF6173">
        <v>70001</v>
      </c>
      <c r="AH6173">
        <v>25</v>
      </c>
      <c r="AI6173" s="16" t="s">
        <v>6625</v>
      </c>
      <c r="AJ6173" s="16" t="s">
        <v>6708</v>
      </c>
      <c r="AK6173" s="16" t="s">
        <v>342</v>
      </c>
      <c r="AL6173" t="s">
        <v>6813</v>
      </c>
    </row>
    <row r="6174" ht="16.5" spans="2:38">
      <c r="B6174" s="16" t="n">
        <f>10000000+INDEX(编号表!$B:$B,MATCH(F6174,编号表!$A:$A,0))*100000+INDEX(编号表!$F:$F,MATCH(D6174,编号表!$E:$E,0))*1000+INDEX(编号表!$D:$D,MATCH(E6174,编号表!$C:$C,0))*10000+G6174</f>
        <v>12331032</v>
      </c>
      <c r="C6174" s="16" t="s">
        <v>6814</v>
      </c>
      <c r="D6174" s="16" t="s">
        <v>86</v>
      </c>
      <c r="E6174" s="16" t="s">
        <v>342</v>
      </c>
      <c r="F6174" s="16" t="s">
        <v>6682</v>
      </c>
      <c r="G6174" s="16">
        <v>32</v>
      </c>
      <c r="H6174" t="s">
        <v>6623</v>
      </c>
      <c r="I6174" s="16">
        <v>60</v>
      </c>
      <c r="J6174" t="str">
        <f t="shared" si="99"/>
        <v>大类_凡品金丹制符</v>
      </c>
      <c r="K6174" s="38" t="s">
        <v>6624</v>
      </c>
      <c r="M6174" s="16" t="s">
        <v>6625</v>
      </c>
      <c r="O6174">
        <v>0</v>
      </c>
      <c r="P6174" t="b">
        <v>1</v>
      </c>
      <c r="Q6174"/>
      <c r="R6174" t="b">
        <v>0</v>
      </c>
      <c r="S6174">
        <v>1</v>
      </c>
      <c r="T6174" t="s">
        <v>91</v>
      </c>
      <c r="U6174">
        <v>999</v>
      </c>
      <c r="V6174" s="16" t="s">
        <v>6626</v>
      </c>
      <c r="W6174" s="16">
        <v>12212085</v>
      </c>
      <c r="Y6174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174" t="inlineStr">
        <is>
          <t xml:space="preserve">|cff00FF00“一缕轻如无物，千丝自有经纬；灵光沿丝走过，细处也留得住来路。”——《万材辨性篇》|r</t>
        </is>
      </c>
      <c r="AA6174" t="s">
        <v>373</v>
      </c>
      <c r="AB6174" s="16">
        <v>12331032</v>
      </c>
      <c r="AC6174" t="s">
        <v>6629</v>
      </c>
      <c r="AD6174">
        <v>40001</v>
      </c>
      <c r="AF6174">
        <v>70001</v>
      </c>
      <c r="AH6174">
        <v>25</v>
      </c>
      <c r="AI6174" s="16" t="s">
        <v>6625</v>
      </c>
      <c r="AJ6174" s="16" t="s">
        <v>6713</v>
      </c>
      <c r="AK6174" s="16" t="s">
        <v>342</v>
      </c>
      <c r="AL6174" t="s">
        <v>6714</v>
      </c>
    </row>
    <row r="6175" ht="16.5" spans="2:38">
      <c r="B6175" s="16" t="n">
        <f>10000000+INDEX(编号表!$B:$B,MATCH(F6175,编号表!$A:$A,0))*100000+INDEX(编号表!$F:$F,MATCH(D6175,编号表!$E:$E,0))*1000+INDEX(编号表!$D:$D,MATCH(E6175,编号表!$C:$C,0))*10000+G6175</f>
        <v>12531033</v>
      </c>
      <c r="C6175" s="16" t="s">
        <v>6816</v>
      </c>
      <c r="D6175" s="16" t="s">
        <v>86</v>
      </c>
      <c r="E6175" s="16" t="s">
        <v>342</v>
      </c>
      <c r="F6175" s="16" t="s">
        <v>6622</v>
      </c>
      <c r="G6175" s="16">
        <v>33</v>
      </c>
      <c r="I6175" s="16">
        <v>60</v>
      </c>
      <c r="J6175" t="str">
        <f t="shared" si="99"/>
        <v>大类_凡品金丹</v>
      </c>
      <c r="K6175" s="39" t="s">
        <v>6624</v>
      </c>
      <c r="M6175" s="16" t="s">
        <v>6625</v>
      </c>
      <c r="O6175">
        <v>0</v>
      </c>
      <c r="P6175" t="b">
        <v>1</v>
      </c>
      <c r="Q6175"/>
      <c r="R6175" t="b">
        <v>0</v>
      </c>
      <c r="S6175">
        <v>1</v>
      </c>
      <c r="T6175" t="s">
        <v>91</v>
      </c>
      <c r="U6175">
        <v>999</v>
      </c>
      <c r="V6175" s="16" t="s">
        <v>6626</v>
      </c>
      <c r="W6175" s="16">
        <v>12212086</v>
      </c>
      <c r="Y6175" t="str">
        <v>灵丝玄筋一类灵材。旧旗留下的灵丝，织路未断，细纹交接仍然有序。|n用途未明，可留存备用。|n闲置时可上交宗门换取宗门贡献。</v>
      </c>
      <c r="Z6175" t="s">
        <v>6818</v>
      </c>
      <c r="AA6175" t="str">
        <v>击杀妖兽、探索秘境或遗迹可得；当前百艺暂未用到，宗门不供应。</v>
      </c>
      <c r="AB6175" s="16">
        <v>12331033</v>
      </c>
      <c r="AC6175" t="s">
        <v>6629</v>
      </c>
      <c r="AD6175">
        <v>40001</v>
      </c>
      <c r="AF6175">
        <v>70001</v>
      </c>
      <c r="AH6175">
        <v>25</v>
      </c>
      <c r="AI6175" s="16" t="s">
        <v>6625</v>
      </c>
      <c r="AJ6175" s="16" t="s">
        <v>6713</v>
      </c>
      <c r="AK6175" s="16" t="s">
        <v>342</v>
      </c>
      <c r="AL6175" t="s">
        <v>6819</v>
      </c>
    </row>
    <row r="6176" ht="16.5" spans="2:38">
      <c r="B6176" s="16" t="n">
        <f>10000000+INDEX(编号表!$B:$B,MATCH(F6176,编号表!$A:$A,0))*100000+INDEX(编号表!$F:$F,MATCH(D6176,编号表!$E:$E,0))*1000+INDEX(编号表!$D:$D,MATCH(E6176,编号表!$C:$C,0))*10000+G6176</f>
        <v>12531034</v>
      </c>
      <c r="C6176" s="16" t="s">
        <v>6820</v>
      </c>
      <c r="D6176" s="16" t="s">
        <v>86</v>
      </c>
      <c r="E6176" s="16" t="s">
        <v>342</v>
      </c>
      <c r="F6176" s="16" t="s">
        <v>6622</v>
      </c>
      <c r="G6176" s="16">
        <v>34</v>
      </c>
      <c r="H6176" t="s">
        <v>6623</v>
      </c>
      <c r="I6176" s="16">
        <v>60</v>
      </c>
      <c r="J6176" t="str">
        <f t="shared" si="99"/>
        <v>大类_凡品金丹制符</v>
      </c>
      <c r="K6176" s="38" t="s">
        <v>6624</v>
      </c>
      <c r="M6176" s="16" t="s">
        <v>6625</v>
      </c>
      <c r="O6176">
        <v>0</v>
      </c>
      <c r="P6176" t="b">
        <v>1</v>
      </c>
      <c r="Q6176"/>
      <c r="R6176" t="b">
        <v>0</v>
      </c>
      <c r="S6176">
        <v>1</v>
      </c>
      <c r="T6176" t="s">
        <v>91</v>
      </c>
      <c r="U6176">
        <v>999</v>
      </c>
      <c r="V6176" s="16" t="s">
        <v>6626</v>
      </c>
      <c r="W6176" s="16">
        <v>12212087</v>
      </c>
      <c r="Y6176" t="str">
        <v>灵液琼髓一类灵材。灵液出自地脉，温润清透，内含细微矿华。|n制符：用于制作同境界、同品质的回气符、缩地符。|n闲置时可上交宗门换取宗门贡献。</v>
      </c>
      <c r="Z6176" t="inlineStr">
        <is>
          <t xml:space="preserve">|cff00FF00“灵液出地脉，贵在润入而不横冲。山中岁月漫长，它也从来不急。”——《玉脉拾遗》|r</t>
        </is>
      </c>
      <c r="AA6176" t="s">
        <v>373</v>
      </c>
      <c r="AB6176" s="16">
        <v>12331034</v>
      </c>
      <c r="AC6176" t="s">
        <v>6629</v>
      </c>
      <c r="AD6176">
        <v>40001</v>
      </c>
      <c r="AF6176">
        <v>70001</v>
      </c>
      <c r="AH6176">
        <v>25</v>
      </c>
      <c r="AI6176" s="16" t="s">
        <v>6625</v>
      </c>
      <c r="AJ6176" s="16" t="s">
        <v>6718</v>
      </c>
      <c r="AK6176" s="16" t="s">
        <v>342</v>
      </c>
      <c r="AL6176" t="s">
        <v>6719</v>
      </c>
    </row>
    <row r="6177" ht="16.5" spans="2:38">
      <c r="B6177" s="16" t="n">
        <f>10000000+INDEX(编号表!$B:$B,MATCH(F6177,编号表!$A:$A,0))*100000+INDEX(编号表!$F:$F,MATCH(D6177,编号表!$E:$E,0))*1000+INDEX(编号表!$D:$D,MATCH(E6177,编号表!$C:$C,0))*10000+G6177</f>
        <v>12531035</v>
      </c>
      <c r="C6177" s="16" t="s">
        <v>6822</v>
      </c>
      <c r="D6177" s="16" t="s">
        <v>86</v>
      </c>
      <c r="E6177" s="16" t="s">
        <v>342</v>
      </c>
      <c r="F6177" s="16" t="s">
        <v>6622</v>
      </c>
      <c r="G6177" s="16">
        <v>35</v>
      </c>
      <c r="H6177" t="s">
        <v>6623</v>
      </c>
      <c r="I6177" s="16">
        <v>60</v>
      </c>
      <c r="J6177" t="str">
        <f t="shared" si="99"/>
        <v>大类_凡品金丹制符</v>
      </c>
      <c r="K6177" s="39" t="s">
        <v>6624</v>
      </c>
      <c r="M6177" s="16" t="s">
        <v>6625</v>
      </c>
      <c r="O6177">
        <v>0</v>
      </c>
      <c r="P6177" t="b">
        <v>1</v>
      </c>
      <c r="Q6177"/>
      <c r="R6177" t="b">
        <v>0</v>
      </c>
      <c r="S6177">
        <v>1</v>
      </c>
      <c r="T6177" t="s">
        <v>91</v>
      </c>
      <c r="U6177">
        <v>999</v>
      </c>
      <c r="V6177" s="16" t="s">
        <v>6626</v>
      </c>
      <c r="W6177" s="16">
        <v>12212088</v>
      </c>
      <c r="Y6177" t="str">
        <v>灵液琼髓一类灵材。石中灵乳质地绵密，触之温润，灵息缓而不散。|n制符：用于制作同境界、同品质的避火符。|n闲置时可上交宗门换取宗门贡献。</v>
      </c>
      <c r="Z6177" t="s">
        <v>6824</v>
      </c>
      <c r="AA6177" t="s">
        <v>373</v>
      </c>
      <c r="AB6177" s="16">
        <v>12331035</v>
      </c>
      <c r="AC6177" t="s">
        <v>6629</v>
      </c>
      <c r="AD6177">
        <v>40001</v>
      </c>
      <c r="AF6177">
        <v>70001</v>
      </c>
      <c r="AH6177">
        <v>25</v>
      </c>
      <c r="AI6177" s="16" t="s">
        <v>6625</v>
      </c>
      <c r="AJ6177" s="16" t="s">
        <v>6718</v>
      </c>
      <c r="AK6177" s="16" t="s">
        <v>342</v>
      </c>
      <c r="AL6177" t="s">
        <v>6825</v>
      </c>
    </row>
    <row r="6178" ht="16.5" spans="2:38">
      <c r="B6178" s="16" t="n">
        <f>10000000+INDEX(编号表!$B:$B,MATCH(F6178,编号表!$A:$A,0))*100000+INDEX(编号表!$F:$F,MATCH(D6178,编号表!$E:$E,0))*1000+INDEX(编号表!$D:$D,MATCH(E6178,编号表!$C:$C,0))*10000+G6178</f>
        <v>12531036</v>
      </c>
      <c r="C6178" s="16" t="s">
        <v>6826</v>
      </c>
      <c r="D6178" s="16" t="s">
        <v>86</v>
      </c>
      <c r="E6178" s="16" t="s">
        <v>342</v>
      </c>
      <c r="F6178" s="16" t="s">
        <v>6622</v>
      </c>
      <c r="G6178" s="16">
        <v>36</v>
      </c>
      <c r="H6178" t="s">
        <v>6623</v>
      </c>
      <c r="I6178" s="16">
        <v>60</v>
      </c>
      <c r="J6178" t="str">
        <f t="shared" si="99"/>
        <v>大类_凡品金丹制符</v>
      </c>
      <c r="K6178" s="38" t="s">
        <v>6624</v>
      </c>
      <c r="M6178" s="16" t="s">
        <v>6625</v>
      </c>
      <c r="O6178">
        <v>0</v>
      </c>
      <c r="P6178" t="b">
        <v>1</v>
      </c>
      <c r="Q6178"/>
      <c r="R6178" t="b">
        <v>0</v>
      </c>
      <c r="S6178">
        <v>1</v>
      </c>
      <c r="T6178" t="s">
        <v>91</v>
      </c>
      <c r="U6178">
        <v>999</v>
      </c>
      <c r="V6178" s="16" t="s">
        <v>6626</v>
      </c>
      <c r="W6178" s="16">
        <v>12212089</v>
      </c>
      <c r="Y6178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178" t="inlineStr">
        <is>
          <t xml:space="preserve">|cff00FF00“树脂护过树的伤处。旧痕封合之后，那一分续住断纹的韧意还在。”——《草木留纹记》|r</t>
        </is>
      </c>
      <c r="AA6178" t="s">
        <v>373</v>
      </c>
      <c r="AB6178" s="16">
        <v>12331036</v>
      </c>
      <c r="AC6178" t="s">
        <v>6629</v>
      </c>
      <c r="AD6178">
        <v>40001</v>
      </c>
      <c r="AF6178">
        <v>70001</v>
      </c>
      <c r="AH6178">
        <v>25</v>
      </c>
      <c r="AI6178" s="16" t="s">
        <v>6625</v>
      </c>
      <c r="AJ6178" s="16" t="s">
        <v>6723</v>
      </c>
      <c r="AK6178" s="16" t="s">
        <v>342</v>
      </c>
      <c r="AL6178" t="s">
        <v>6724</v>
      </c>
    </row>
    <row r="6179" ht="16.5" spans="2:38">
      <c r="B6179" s="16" t="n">
        <f>10000000+INDEX(编号表!$B:$B,MATCH(F6179,编号表!$A:$A,0))*100000+INDEX(编号表!$F:$F,MATCH(D6179,编号表!$E:$E,0))*1000+INDEX(编号表!$D:$D,MATCH(E6179,编号表!$C:$C,0))*10000+G6179</f>
        <v>12531037</v>
      </c>
      <c r="C6179" s="16" t="s">
        <v>6828</v>
      </c>
      <c r="D6179" s="16" t="s">
        <v>86</v>
      </c>
      <c r="E6179" s="16" t="s">
        <v>342</v>
      </c>
      <c r="F6179" s="16" t="s">
        <v>6622</v>
      </c>
      <c r="G6179" s="16">
        <v>37</v>
      </c>
      <c r="H6179" t="s">
        <v>6623</v>
      </c>
      <c r="I6179" s="16">
        <v>60</v>
      </c>
      <c r="J6179" t="str">
        <f t="shared" si="99"/>
        <v>大类_凡品金丹制符</v>
      </c>
      <c r="K6179" s="39" t="s">
        <v>6624</v>
      </c>
      <c r="M6179" s="16" t="s">
        <v>6625</v>
      </c>
      <c r="O6179">
        <v>0</v>
      </c>
      <c r="P6179" t="b">
        <v>1</v>
      </c>
      <c r="Q6179"/>
      <c r="R6179" t="b">
        <v>0</v>
      </c>
      <c r="S6179">
        <v>1</v>
      </c>
      <c r="T6179" t="s">
        <v>91</v>
      </c>
      <c r="U6179">
        <v>999</v>
      </c>
      <c r="V6179" s="16" t="s">
        <v>6626</v>
      </c>
      <c r="W6179" s="16">
        <v>12212090</v>
      </c>
      <c r="Y6179" t="str">
        <v>灵脂玄蜡一类灵材。灵蜡细润可塑，微温便软，凝结后薄处也能封合。|n制符：用于制作同境界、同品质的御寒符。|n闲置时可上交宗门换取宗门贡献。</v>
      </c>
      <c r="Z6179" t="s">
        <v>6830</v>
      </c>
      <c r="AA6179" t="s">
        <v>373</v>
      </c>
      <c r="AB6179" s="16">
        <v>12331037</v>
      </c>
      <c r="AC6179" t="s">
        <v>6629</v>
      </c>
      <c r="AD6179">
        <v>40001</v>
      </c>
      <c r="AF6179">
        <v>70001</v>
      </c>
      <c r="AH6179">
        <v>25</v>
      </c>
      <c r="AI6179" s="16" t="s">
        <v>6625</v>
      </c>
      <c r="AJ6179" s="16" t="s">
        <v>6723</v>
      </c>
      <c r="AK6179" s="16" t="s">
        <v>342</v>
      </c>
      <c r="AL6179" t="s">
        <v>6831</v>
      </c>
    </row>
    <row r="6180" ht="15.75" spans="2:38">
      <c r="B6180" s="16" t="n">
        <f>10000000+INDEX(编号表!$B:$B,MATCH(F6180,编号表!$A:$A,0))*100000+INDEX(编号表!$F:$F,MATCH(D6180,编号表!$E:$E,0))*1000+INDEX(编号表!$D:$D,MATCH(E6180,编号表!$C:$C,0))*10000+G6180</f>
        <v>12331038</v>
      </c>
      <c r="C6180" s="16" t="s">
        <v>6832</v>
      </c>
      <c r="D6180" s="16" t="s">
        <v>86</v>
      </c>
      <c r="E6180" s="16" t="s">
        <v>342</v>
      </c>
      <c r="F6180" s="16" t="s">
        <v>6682</v>
      </c>
      <c r="G6180" s="16">
        <v>38</v>
      </c>
      <c r="I6180" s="16">
        <v>60</v>
      </c>
      <c r="J6180" t="str">
        <f t="shared" si="99"/>
        <v>大类_凡品金丹</v>
      </c>
      <c r="K6180" s="40" t="s">
        <v>6698</v>
      </c>
      <c r="M6180" s="16" t="s">
        <v>6625</v>
      </c>
      <c r="O6180">
        <v>0</v>
      </c>
      <c r="P6180" t="b">
        <v>1</v>
      </c>
      <c r="Q6180"/>
      <c r="R6180" t="b">
        <v>0</v>
      </c>
      <c r="S6180">
        <v>1</v>
      </c>
      <c r="T6180" t="s">
        <v>91</v>
      </c>
      <c r="U6180">
        <v>999</v>
      </c>
      <c r="V6180" s="16" t="s">
        <v>6626</v>
      </c>
      <c r="W6180" s="16">
        <v>12212091</v>
      </c>
      <c r="Y6180" t="str">
        <v>灵金一类稀有灵材。铜料久受丹坊灯火，赤金纹路相接，质地耐热而均匀。|n用途未明，可留存备用。|n闲置时可上交宗门换取宗门贡献。</v>
      </c>
      <c r="Z6180" t="inlineStr">
        <is>
          <t xml:space="preserve">|cff00FF00“旧丹坊的灯火早已熄去，铜中的赤纹却还相连，似有一缕余温不散。”——《古坊拾遗》|r</t>
        </is>
      </c>
      <c r="AA6180" t="str">
        <v>击杀妖兽、探索秘境或遗迹可得；当前百艺暂未用到，宗门不供应。</v>
      </c>
      <c r="AB6180" s="16">
        <v>12331038</v>
      </c>
      <c r="AC6180" t="s">
        <v>6629</v>
      </c>
      <c r="AD6180">
        <v>40001</v>
      </c>
      <c r="AF6180">
        <v>70001</v>
      </c>
      <c r="AH6180">
        <v>75</v>
      </c>
      <c r="AI6180" s="16" t="s">
        <v>6625</v>
      </c>
      <c r="AJ6180" s="16" t="s">
        <v>6696</v>
      </c>
      <c r="AK6180" s="16" t="s">
        <v>342</v>
      </c>
      <c r="AL6180" t="s">
        <v>6832</v>
      </c>
    </row>
    <row r="6181" ht="16.5" spans="2:38">
      <c r="B6181" s="16" t="n">
        <f>10000000+INDEX(编号表!$B:$B,MATCH(F6181,编号表!$A:$A,0))*100000+INDEX(编号表!$F:$F,MATCH(D6181,编号表!$E:$E,0))*1000+INDEX(编号表!$D:$D,MATCH(E6181,编号表!$C:$C,0))*10000+G6181</f>
        <v>12541000</v>
      </c>
      <c r="C6181" s="16" t="s">
        <v>6835</v>
      </c>
      <c r="D6181" s="16" t="s">
        <v>86</v>
      </c>
      <c r="E6181" s="16" t="s">
        <v>345</v>
      </c>
      <c r="F6181" s="16" t="s">
        <v>6622</v>
      </c>
      <c r="G6181" s="16">
        <v>0</v>
      </c>
      <c r="H6181" t="s">
        <v>6623</v>
      </c>
      <c r="I6181" s="16">
        <v>60</v>
      </c>
      <c r="J6181" t="str">
        <f t="shared" si="99"/>
        <v>大类_凡品元婴制符</v>
      </c>
      <c r="K6181" s="37" t="s">
        <v>6624</v>
      </c>
      <c r="M6181" s="16" t="s">
        <v>6625</v>
      </c>
      <c r="O6181">
        <v>0</v>
      </c>
      <c r="P6181" t="b">
        <v>1</v>
      </c>
      <c r="Q6181"/>
      <c r="R6181" t="b">
        <v>0</v>
      </c>
      <c r="S6181">
        <v>1</v>
      </c>
      <c r="T6181" t="s">
        <v>91</v>
      </c>
      <c r="U6181">
        <v>999</v>
      </c>
      <c r="V6181" s="16" t="s">
        <v>6626</v>
      </c>
      <c r="W6181" s="16">
        <v>12212092</v>
      </c>
      <c r="Y6181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181" t="s">
        <v>6628</v>
      </c>
      <c r="AA6181" t="s">
        <v>373</v>
      </c>
      <c r="AB6181" s="16">
        <v>12341000</v>
      </c>
      <c r="AC6181" t="s">
        <v>6629</v>
      </c>
      <c r="AD6181">
        <v>40001</v>
      </c>
      <c r="AF6181">
        <v>70001</v>
      </c>
      <c r="AH6181">
        <v>125</v>
      </c>
      <c r="AI6181" s="16" t="s">
        <v>6625</v>
      </c>
      <c r="AJ6181" s="16" t="s">
        <v>6630</v>
      </c>
      <c r="AK6181" s="16" t="s">
        <v>345</v>
      </c>
      <c r="AL6181" t="s">
        <v>6631</v>
      </c>
    </row>
    <row r="6182" ht="16.5" spans="2:38">
      <c r="B6182" s="16" t="n">
        <f>10000000+INDEX(编号表!$B:$B,MATCH(F6182,编号表!$A:$A,0))*100000+INDEX(编号表!$F:$F,MATCH(D6182,编号表!$E:$E,0))*1000+INDEX(编号表!$D:$D,MATCH(E6182,编号表!$C:$C,0))*10000+G6182</f>
        <v>12641001</v>
      </c>
      <c r="C6182" s="16" t="s">
        <v>6836</v>
      </c>
      <c r="D6182" s="16" t="s">
        <v>86</v>
      </c>
      <c r="E6182" s="16" t="s">
        <v>345</v>
      </c>
      <c r="F6182" s="16" t="s">
        <v>6633</v>
      </c>
      <c r="G6182" s="16">
        <v>1</v>
      </c>
      <c r="I6182" s="16">
        <v>60</v>
      </c>
      <c r="J6182" t="str">
        <f t="shared" si="99"/>
        <v>大类_凡品元婴</v>
      </c>
      <c r="K6182" s="38" t="s">
        <v>6624</v>
      </c>
      <c r="M6182" s="16" t="s">
        <v>6625</v>
      </c>
      <c r="O6182">
        <v>0</v>
      </c>
      <c r="P6182" t="b">
        <v>1</v>
      </c>
      <c r="Q6182"/>
      <c r="R6182" t="b">
        <v>0</v>
      </c>
      <c r="S6182">
        <v>1</v>
      </c>
      <c r="T6182" t="s">
        <v>91</v>
      </c>
      <c r="U6182">
        <v>999</v>
      </c>
      <c r="V6182" s="16" t="s">
        <v>6626</v>
      </c>
      <c r="W6182" s="16">
        <v>12212093</v>
      </c>
      <c r="Y6182" t="str">
        <v>灵血一类灵材。血色深沉，毒性藏于灵息之中，须与温养用的精血分辨清楚。|n用途未明，可留存备用。|n闲置时可上交宗门换取宗门贡献。</v>
      </c>
      <c r="Z6182" t="s">
        <v>6728</v>
      </c>
      <c r="AA6182" t="str">
        <v>击杀妖兽、探索秘境或遗迹可得；当前百艺暂未用到，宗门不供应。</v>
      </c>
      <c r="AB6182" s="16">
        <v>12341001</v>
      </c>
      <c r="AC6182" t="s">
        <v>6629</v>
      </c>
      <c r="AD6182">
        <v>40001</v>
      </c>
      <c r="AF6182">
        <v>70001</v>
      </c>
      <c r="AH6182">
        <v>250</v>
      </c>
      <c r="AI6182" s="16" t="s">
        <v>6625</v>
      </c>
      <c r="AJ6182" s="16" t="s">
        <v>6630</v>
      </c>
      <c r="AK6182" s="16" t="s">
        <v>345</v>
      </c>
      <c r="AL6182" t="s">
        <v>6729</v>
      </c>
    </row>
    <row r="6183" ht="16.5" spans="2:38">
      <c r="B6183" s="16" t="n">
        <f>10000000+INDEX(编号表!$B:$B,MATCH(F6183,编号表!$A:$A,0))*100000+INDEX(编号表!$F:$F,MATCH(D6183,编号表!$E:$E,0))*1000+INDEX(编号表!$D:$D,MATCH(E6183,编号表!$C:$C,0))*10000+G6183</f>
        <v>12641002</v>
      </c>
      <c r="C6183" s="16" t="s">
        <v>6837</v>
      </c>
      <c r="D6183" s="16" t="s">
        <v>86</v>
      </c>
      <c r="E6183" s="16" t="s">
        <v>345</v>
      </c>
      <c r="F6183" s="16" t="s">
        <v>6633</v>
      </c>
      <c r="G6183" s="16">
        <v>2</v>
      </c>
      <c r="H6183" t="s">
        <v>6623</v>
      </c>
      <c r="I6183" s="16">
        <v>60</v>
      </c>
      <c r="J6183" t="str">
        <f t="shared" si="99"/>
        <v>大类_凡品元婴制符</v>
      </c>
      <c r="K6183" s="39" t="s">
        <v>6624</v>
      </c>
      <c r="M6183" s="16" t="s">
        <v>6625</v>
      </c>
      <c r="O6183">
        <v>0</v>
      </c>
      <c r="P6183" t="b">
        <v>1</v>
      </c>
      <c r="Q6183"/>
      <c r="R6183" t="b">
        <v>0</v>
      </c>
      <c r="S6183">
        <v>1</v>
      </c>
      <c r="T6183" t="s">
        <v>91</v>
      </c>
      <c r="U6183">
        <v>999</v>
      </c>
      <c r="V6183" s="16" t="s">
        <v>6626</v>
      </c>
      <c r="W6183" s="16">
        <v>12212094</v>
      </c>
      <c r="Y6183" t="str">
        <v>丹核一类灵材。一丸丹核凝聚灵力，内里仍留着来源灵兽的灵脉纹路。|n制符：用于制作同境界、同品质的激元符。|n闲置时可上交宗门换取宗门贡献。</v>
      </c>
      <c r="Z6183" t="s">
        <v>6635</v>
      </c>
      <c r="AA6183" t="s">
        <v>373</v>
      </c>
      <c r="AB6183" s="16">
        <v>12341002</v>
      </c>
      <c r="AC6183" t="s">
        <v>6629</v>
      </c>
      <c r="AD6183">
        <v>40001</v>
      </c>
      <c r="AF6183">
        <v>70001</v>
      </c>
      <c r="AH6183">
        <v>125</v>
      </c>
      <c r="AI6183" s="16" t="s">
        <v>6625</v>
      </c>
      <c r="AJ6183" s="16" t="s">
        <v>6636</v>
      </c>
      <c r="AK6183" s="16" t="s">
        <v>345</v>
      </c>
      <c r="AL6183" t="s">
        <v>6637</v>
      </c>
    </row>
    <row r="6184" ht="16.5" spans="2:38">
      <c r="B6184" s="16" t="n">
        <f>10000000+INDEX(编号表!$B:$B,MATCH(F6184,编号表!$A:$A,0))*100000+INDEX(编号表!$F:$F,MATCH(D6184,编号表!$E:$E,0))*1000+INDEX(编号表!$D:$D,MATCH(E6184,编号表!$C:$C,0))*10000+G6184</f>
        <v>12641003</v>
      </c>
      <c r="C6184" s="16" t="s">
        <v>6838</v>
      </c>
      <c r="D6184" s="16" t="s">
        <v>86</v>
      </c>
      <c r="E6184" s="16" t="s">
        <v>345</v>
      </c>
      <c r="F6184" s="16" t="s">
        <v>6633</v>
      </c>
      <c r="G6184" s="16">
        <v>3</v>
      </c>
      <c r="H6184" t="s">
        <v>6623</v>
      </c>
      <c r="I6184" s="16">
        <v>60</v>
      </c>
      <c r="J6184" t="str">
        <f t="shared" si="99"/>
        <v>大类_凡品元婴制符</v>
      </c>
      <c r="K6184" s="38" t="s">
        <v>6624</v>
      </c>
      <c r="M6184" s="16" t="s">
        <v>6625</v>
      </c>
      <c r="O6184">
        <v>0</v>
      </c>
      <c r="P6184" t="b">
        <v>1</v>
      </c>
      <c r="Q6184"/>
      <c r="R6184" t="b">
        <v>0</v>
      </c>
      <c r="S6184">
        <v>1</v>
      </c>
      <c r="T6184" t="s">
        <v>91</v>
      </c>
      <c r="U6184">
        <v>999</v>
      </c>
      <c r="V6184" s="16" t="s">
        <v>6626</v>
      </c>
      <c r="W6184" s="16">
        <v>12212095</v>
      </c>
      <c r="Y6184" t="str">
        <v>丹核一类灵材。木中灵核生息绵长，枝叶虽离，内纹仍见向光生长的旧路。|n制符：用于制作同境界、同品质的回春符。|n闲置时可上交宗门换取宗门贡献。</v>
      </c>
      <c r="Z6184" t="s">
        <v>6733</v>
      </c>
      <c r="AA6184" t="s">
        <v>373</v>
      </c>
      <c r="AB6184" s="16">
        <v>12341003</v>
      </c>
      <c r="AC6184" t="s">
        <v>6629</v>
      </c>
      <c r="AD6184">
        <v>40001</v>
      </c>
      <c r="AF6184">
        <v>70001</v>
      </c>
      <c r="AH6184">
        <v>125</v>
      </c>
      <c r="AI6184" s="16" t="s">
        <v>6625</v>
      </c>
      <c r="AJ6184" s="16" t="s">
        <v>6636</v>
      </c>
      <c r="AK6184" s="16" t="s">
        <v>345</v>
      </c>
      <c r="AL6184" t="s">
        <v>6734</v>
      </c>
    </row>
    <row r="6185" ht="16.5" spans="2:38">
      <c r="B6185" s="16" t="n">
        <f>10000000+INDEX(编号表!$B:$B,MATCH(F6185,编号表!$A:$A,0))*100000+INDEX(编号表!$F:$F,MATCH(D6185,编号表!$E:$E,0))*1000+INDEX(编号表!$D:$D,MATCH(E6185,编号表!$C:$C,0))*10000+G6185</f>
        <v>12541004</v>
      </c>
      <c r="C6185" s="16" t="s">
        <v>6839</v>
      </c>
      <c r="D6185" s="16" t="s">
        <v>86</v>
      </c>
      <c r="E6185" s="16" t="s">
        <v>345</v>
      </c>
      <c r="F6185" s="16" t="s">
        <v>6622</v>
      </c>
      <c r="G6185" s="16">
        <v>4</v>
      </c>
      <c r="H6185" t="s">
        <v>6623</v>
      </c>
      <c r="I6185" s="16">
        <v>60</v>
      </c>
      <c r="J6185" t="str">
        <f t="shared" si="99"/>
        <v>大类_凡品元婴制符</v>
      </c>
      <c r="K6185" s="39" t="s">
        <v>6624</v>
      </c>
      <c r="M6185" s="16" t="s">
        <v>6625</v>
      </c>
      <c r="O6185">
        <v>0</v>
      </c>
      <c r="P6185" t="b">
        <v>1</v>
      </c>
      <c r="Q6185"/>
      <c r="R6185" t="b">
        <v>0</v>
      </c>
      <c r="S6185">
        <v>1</v>
      </c>
      <c r="T6185" t="s">
        <v>91</v>
      </c>
      <c r="U6185">
        <v>999</v>
      </c>
      <c r="V6185" s="16" t="s">
        <v>6626</v>
      </c>
      <c r="W6185" s="16">
        <v>12212096</v>
      </c>
      <c r="Y6185" t="str">
        <v>翎毫一类灵材。羽身轻韧，细密羽纹顺风舒展，灵气沿羽轴流转。|n制符：用于制作同境界、同品质的神行符、轻身符。|n闲置时可上交宗门换取宗门贡献。</v>
      </c>
      <c r="Z6185" t="s">
        <v>6640</v>
      </c>
      <c r="AA6185" t="s">
        <v>373</v>
      </c>
      <c r="AB6185" s="16">
        <v>12341004</v>
      </c>
      <c r="AC6185" t="s">
        <v>6629</v>
      </c>
      <c r="AD6185">
        <v>40001</v>
      </c>
      <c r="AF6185">
        <v>70001</v>
      </c>
      <c r="AH6185">
        <v>125</v>
      </c>
      <c r="AI6185" s="16" t="s">
        <v>6625</v>
      </c>
      <c r="AJ6185" s="16" t="s">
        <v>6641</v>
      </c>
      <c r="AK6185" s="16" t="s">
        <v>345</v>
      </c>
      <c r="AL6185" t="s">
        <v>6642</v>
      </c>
    </row>
    <row r="6186" ht="16.5" spans="2:38">
      <c r="B6186" s="16" t="n">
        <f>10000000+INDEX(编号表!$B:$B,MATCH(F6186,编号表!$A:$A,0))*100000+INDEX(编号表!$F:$F,MATCH(D6186,编号表!$E:$E,0))*1000+INDEX(编号表!$D:$D,MATCH(E6186,编号表!$C:$C,0))*10000+G6186</f>
        <v>12541005</v>
      </c>
      <c r="C6186" s="16" t="s">
        <v>6840</v>
      </c>
      <c r="D6186" s="16" t="s">
        <v>86</v>
      </c>
      <c r="E6186" s="16" t="s">
        <v>345</v>
      </c>
      <c r="F6186" s="16" t="s">
        <v>6622</v>
      </c>
      <c r="G6186" s="16">
        <v>5</v>
      </c>
      <c r="I6186" s="16">
        <v>60</v>
      </c>
      <c r="J6186" t="str">
        <f t="shared" si="99"/>
        <v>大类_凡品元婴</v>
      </c>
      <c r="K6186" s="38" t="s">
        <v>6624</v>
      </c>
      <c r="M6186" s="16" t="s">
        <v>6625</v>
      </c>
      <c r="O6186">
        <v>0</v>
      </c>
      <c r="P6186" t="b">
        <v>1</v>
      </c>
      <c r="Q6186"/>
      <c r="R6186" t="b">
        <v>0</v>
      </c>
      <c r="S6186">
        <v>1</v>
      </c>
      <c r="T6186" t="s">
        <v>91</v>
      </c>
      <c r="U6186">
        <v>999</v>
      </c>
      <c r="V6186" s="16" t="s">
        <v>6626</v>
      </c>
      <c r="W6186" s="16">
        <v>12212097</v>
      </c>
      <c r="Y6186" t="str">
        <v>翎毫一类灵材。细毫柔而有锋，沾墨均匀，束起时根根相顺。|n用途未明，可留存备用。|n闲置时可上交宗门换取宗门贡献。</v>
      </c>
      <c r="Z6186" t="s">
        <v>6741</v>
      </c>
      <c r="AA6186" t="str">
        <v>击杀妖兽、探索秘境或遗迹可得；当前百艺暂未用到，宗门不供应。</v>
      </c>
      <c r="AB6186" s="16">
        <v>12341005</v>
      </c>
      <c r="AC6186" t="s">
        <v>6629</v>
      </c>
      <c r="AD6186">
        <v>40001</v>
      </c>
      <c r="AF6186">
        <v>70001</v>
      </c>
      <c r="AH6186">
        <v>125</v>
      </c>
      <c r="AI6186" s="16" t="s">
        <v>6625</v>
      </c>
      <c r="AJ6186" s="16" t="s">
        <v>6641</v>
      </c>
      <c r="AK6186" s="16" t="s">
        <v>345</v>
      </c>
      <c r="AL6186" t="s">
        <v>6742</v>
      </c>
    </row>
    <row r="6187" ht="16.5" spans="2:38">
      <c r="B6187" s="16" t="n">
        <f>10000000+INDEX(编号表!$B:$B,MATCH(F6187,编号表!$A:$A,0))*100000+INDEX(编号表!$F:$F,MATCH(D6187,编号表!$E:$E,0))*1000+INDEX(编号表!$D:$D,MATCH(E6187,编号表!$C:$C,0))*10000+G6187</f>
        <v>12641006</v>
      </c>
      <c r="C6187" s="16" t="s">
        <v>6841</v>
      </c>
      <c r="D6187" s="16" t="s">
        <v>86</v>
      </c>
      <c r="E6187" s="16" t="s">
        <v>345</v>
      </c>
      <c r="F6187" s="16" t="s">
        <v>6633</v>
      </c>
      <c r="G6187" s="16">
        <v>6</v>
      </c>
      <c r="I6187" s="16">
        <v>60</v>
      </c>
      <c r="J6187" t="str">
        <f t="shared" ref="J6187:J6250" si="100">"大类_"&amp;D6187&amp;E6187&amp;H6187</f>
        <v>大类_凡品元婴</v>
      </c>
      <c r="K6187" s="39" t="s">
        <v>6624</v>
      </c>
      <c r="M6187" s="16" t="s">
        <v>6625</v>
      </c>
      <c r="O6187">
        <v>0</v>
      </c>
      <c r="P6187" t="b">
        <v>1</v>
      </c>
      <c r="Q6187"/>
      <c r="R6187" t="b">
        <v>0</v>
      </c>
      <c r="S6187">
        <v>1</v>
      </c>
      <c r="T6187" t="s">
        <v>91</v>
      </c>
      <c r="U6187">
        <v>999</v>
      </c>
      <c r="V6187" s="16" t="s">
        <v>6626</v>
      </c>
      <c r="W6187" s="16">
        <v>12212098</v>
      </c>
      <c r="Y6187" t="str">
        <v>灵窍遗材一类灵材。囊膜紧密，内蓄毒液，开封取用须格外谨慎。|n用途未明，可留存备用。|n闲置时可上交宗门换取宗门贡献。</v>
      </c>
      <c r="Z6187" t="s">
        <v>6645</v>
      </c>
      <c r="AA6187" t="str">
        <v>击杀妖兽、探索秘境或遗迹可得；当前百艺暂未用到，宗门不供应。</v>
      </c>
      <c r="AB6187" s="16">
        <v>12341006</v>
      </c>
      <c r="AC6187" t="s">
        <v>6629</v>
      </c>
      <c r="AD6187">
        <v>40001</v>
      </c>
      <c r="AF6187">
        <v>70001</v>
      </c>
      <c r="AH6187">
        <v>250</v>
      </c>
      <c r="AI6187" s="16" t="s">
        <v>6625</v>
      </c>
      <c r="AJ6187" s="16" t="s">
        <v>6646</v>
      </c>
      <c r="AK6187" s="16" t="s">
        <v>345</v>
      </c>
      <c r="AL6187" t="s">
        <v>6647</v>
      </c>
    </row>
    <row r="6188" ht="16.5" spans="2:38">
      <c r="B6188" s="16" t="n">
        <f>10000000+INDEX(编号表!$B:$B,MATCH(F6188,编号表!$A:$A,0))*100000+INDEX(编号表!$F:$F,MATCH(D6188,编号表!$E:$E,0))*1000+INDEX(编号表!$D:$D,MATCH(E6188,编号表!$C:$C,0))*10000+G6188</f>
        <v>12641007</v>
      </c>
      <c r="C6188" s="16" t="s">
        <v>6842</v>
      </c>
      <c r="D6188" s="16" t="s">
        <v>86</v>
      </c>
      <c r="E6188" s="16" t="s">
        <v>345</v>
      </c>
      <c r="F6188" s="16" t="s">
        <v>6633</v>
      </c>
      <c r="G6188" s="16">
        <v>7</v>
      </c>
      <c r="H6188" t="s">
        <v>6623</v>
      </c>
      <c r="I6188" s="16">
        <v>60</v>
      </c>
      <c r="J6188" t="str">
        <f t="shared" si="100"/>
        <v>大类_凡品元婴制符</v>
      </c>
      <c r="K6188" s="38" t="s">
        <v>6624</v>
      </c>
      <c r="M6188" s="16" t="s">
        <v>6625</v>
      </c>
      <c r="O6188">
        <v>0</v>
      </c>
      <c r="P6188" t="b">
        <v>1</v>
      </c>
      <c r="Q6188"/>
      <c r="R6188" t="b">
        <v>0</v>
      </c>
      <c r="S6188">
        <v>1</v>
      </c>
      <c r="T6188" t="s">
        <v>91</v>
      </c>
      <c r="U6188">
        <v>999</v>
      </c>
      <c r="V6188" s="16" t="s">
        <v>6626</v>
      </c>
      <c r="W6188" s="16">
        <v>12212099</v>
      </c>
      <c r="Y6188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188" t="s">
        <v>6746</v>
      </c>
      <c r="AA6188" t="s">
        <v>373</v>
      </c>
      <c r="AB6188" s="16">
        <v>12341007</v>
      </c>
      <c r="AC6188" t="s">
        <v>6629</v>
      </c>
      <c r="AD6188">
        <v>40001</v>
      </c>
      <c r="AF6188">
        <v>70001</v>
      </c>
      <c r="AH6188">
        <v>125</v>
      </c>
      <c r="AI6188" s="16" t="s">
        <v>6625</v>
      </c>
      <c r="AJ6188" s="16" t="s">
        <v>6646</v>
      </c>
      <c r="AK6188" s="16" t="s">
        <v>345</v>
      </c>
      <c r="AL6188" t="s">
        <v>6747</v>
      </c>
    </row>
    <row r="6189" ht="16.5" spans="2:38">
      <c r="B6189" s="16" t="n">
        <f>10000000+INDEX(编号表!$B:$B,MATCH(F6189,编号表!$A:$A,0))*100000+INDEX(编号表!$F:$F,MATCH(D6189,编号表!$E:$E,0))*1000+INDEX(编号表!$D:$D,MATCH(E6189,编号表!$C:$C,0))*10000+G6189</f>
        <v>12641008</v>
      </c>
      <c r="C6189" s="16" t="s">
        <v>6843</v>
      </c>
      <c r="D6189" s="16" t="s">
        <v>86</v>
      </c>
      <c r="E6189" s="16" t="s">
        <v>345</v>
      </c>
      <c r="F6189" s="16" t="s">
        <v>6633</v>
      </c>
      <c r="G6189" s="16">
        <v>8</v>
      </c>
      <c r="H6189" t="s">
        <v>6623</v>
      </c>
      <c r="I6189" s="16">
        <v>60</v>
      </c>
      <c r="J6189" t="str">
        <f t="shared" si="100"/>
        <v>大类_凡品元婴制符</v>
      </c>
      <c r="K6189" s="39" t="s">
        <v>6624</v>
      </c>
      <c r="M6189" s="16" t="s">
        <v>6625</v>
      </c>
      <c r="O6189">
        <v>0</v>
      </c>
      <c r="P6189" t="b">
        <v>1</v>
      </c>
      <c r="Q6189"/>
      <c r="R6189" t="b">
        <v>0</v>
      </c>
      <c r="S6189">
        <v>1</v>
      </c>
      <c r="T6189" t="s">
        <v>91</v>
      </c>
      <c r="U6189">
        <v>999</v>
      </c>
      <c r="V6189" s="16" t="s">
        <v>6626</v>
      </c>
      <c r="W6189" s="16">
        <v>12212100</v>
      </c>
      <c r="Y6189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189" t="s">
        <v>6650</v>
      </c>
      <c r="AA6189" t="s">
        <v>373</v>
      </c>
      <c r="AB6189" s="16">
        <v>12341008</v>
      </c>
      <c r="AC6189" t="s">
        <v>6629</v>
      </c>
      <c r="AD6189">
        <v>40001</v>
      </c>
      <c r="AF6189">
        <v>70001</v>
      </c>
      <c r="AH6189">
        <v>125</v>
      </c>
      <c r="AI6189" s="16" t="s">
        <v>6625</v>
      </c>
      <c r="AJ6189" s="16" t="s">
        <v>6651</v>
      </c>
      <c r="AK6189" s="16" t="s">
        <v>345</v>
      </c>
      <c r="AL6189" t="s">
        <v>6652</v>
      </c>
    </row>
    <row r="6190" ht="16.5" spans="2:38">
      <c r="B6190" s="16" t="n">
        <f>10000000+INDEX(编号表!$B:$B,MATCH(F6190,编号表!$A:$A,0))*100000+INDEX(编号表!$F:$F,MATCH(D6190,编号表!$E:$E,0))*1000+INDEX(编号表!$D:$D,MATCH(E6190,编号表!$C:$C,0))*10000+G6190</f>
        <v>12641009</v>
      </c>
      <c r="C6190" s="16" t="s">
        <v>6844</v>
      </c>
      <c r="D6190" s="16" t="s">
        <v>86</v>
      </c>
      <c r="E6190" s="16" t="s">
        <v>345</v>
      </c>
      <c r="F6190" s="16" t="s">
        <v>6633</v>
      </c>
      <c r="G6190" s="16">
        <v>9</v>
      </c>
      <c r="H6190" t="s">
        <v>6623</v>
      </c>
      <c r="I6190" s="16">
        <v>60</v>
      </c>
      <c r="J6190" t="str">
        <f t="shared" si="100"/>
        <v>大类_凡品元婴制符</v>
      </c>
      <c r="K6190" s="38" t="s">
        <v>6624</v>
      </c>
      <c r="M6190" s="16" t="s">
        <v>6625</v>
      </c>
      <c r="O6190">
        <v>0</v>
      </c>
      <c r="P6190" t="b">
        <v>1</v>
      </c>
      <c r="Q6190"/>
      <c r="R6190" t="b">
        <v>0</v>
      </c>
      <c r="S6190">
        <v>1</v>
      </c>
      <c r="T6190" t="s">
        <v>91</v>
      </c>
      <c r="U6190">
        <v>999</v>
      </c>
      <c r="V6190" s="16" t="s">
        <v>6626</v>
      </c>
      <c r="W6190" s="16">
        <v>12212101</v>
      </c>
      <c r="Y6190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190" t="s">
        <v>6752</v>
      </c>
      <c r="AA6190" t="s">
        <v>373</v>
      </c>
      <c r="AB6190" s="16">
        <v>12341009</v>
      </c>
      <c r="AC6190" t="s">
        <v>6629</v>
      </c>
      <c r="AD6190">
        <v>40001</v>
      </c>
      <c r="AF6190">
        <v>70001</v>
      </c>
      <c r="AH6190">
        <v>125</v>
      </c>
      <c r="AI6190" s="16" t="s">
        <v>6625</v>
      </c>
      <c r="AJ6190" s="16" t="s">
        <v>6651</v>
      </c>
      <c r="AK6190" s="16" t="s">
        <v>345</v>
      </c>
      <c r="AL6190" t="s">
        <v>6753</v>
      </c>
    </row>
    <row r="6191" ht="15" spans="2:38">
      <c r="B6191" s="16" t="n">
        <f>10000000+INDEX(编号表!$B:$B,MATCH(F6191,编号表!$A:$A,0))*100000+INDEX(编号表!$F:$F,MATCH(D6191,编号表!$E:$E,0))*1000+INDEX(编号表!$D:$D,MATCH(E6191,编号表!$C:$C,0))*10000+G6191</f>
        <v>12341010</v>
      </c>
      <c r="C6191" s="16" t="s">
        <v>6845</v>
      </c>
      <c r="D6191" s="16" t="s">
        <v>86</v>
      </c>
      <c r="E6191" s="16" t="s">
        <v>345</v>
      </c>
      <c r="F6191" s="16" t="s">
        <v>6682</v>
      </c>
      <c r="G6191" s="16">
        <v>10</v>
      </c>
      <c r="H6191" t="s">
        <v>6623</v>
      </c>
      <c r="I6191" s="16">
        <v>60</v>
      </c>
      <c r="J6191" t="str">
        <f t="shared" si="100"/>
        <v>大类_凡品元婴制符</v>
      </c>
      <c r="K6191" s="40" t="s">
        <v>6698</v>
      </c>
      <c r="M6191" s="16" t="s">
        <v>6625</v>
      </c>
      <c r="O6191">
        <v>0</v>
      </c>
      <c r="P6191" t="b">
        <v>1</v>
      </c>
      <c r="Q6191"/>
      <c r="R6191" t="b">
        <v>0</v>
      </c>
      <c r="S6191">
        <v>1</v>
      </c>
      <c r="T6191" t="s">
        <v>91</v>
      </c>
      <c r="U6191">
        <v>999</v>
      </c>
      <c r="V6191" s="16" t="s">
        <v>6626</v>
      </c>
      <c r="W6191" s="16">
        <v>12212102</v>
      </c>
      <c r="Y6191" t="str">
        <v>灵丝玄筋一类稀有灵材。古绢织纹细密，余光收入丝间，展开时只见淡淡暗纹。|n制符：用于制作同境界、同品质的隐身符、敛息符。|n闲置时可上交宗门换取宗门贡献。</v>
      </c>
      <c r="Z6191" t="inlineStr">
        <is>
          <t xml:space="preserve">|cff00FF00“古衣散尽，绢上细纹仍能收住余光。手指轻移，暗纹便在明处隐去。”——《古坊拾遗》|r</t>
        </is>
      </c>
      <c r="AA6191" t="s">
        <v>373</v>
      </c>
      <c r="AB6191" s="16">
        <v>12341010</v>
      </c>
      <c r="AC6191" t="s">
        <v>6629</v>
      </c>
      <c r="AD6191">
        <v>40001</v>
      </c>
      <c r="AF6191">
        <v>70001</v>
      </c>
      <c r="AH6191">
        <v>125</v>
      </c>
      <c r="AI6191" s="16" t="s">
        <v>6625</v>
      </c>
      <c r="AJ6191" s="16" t="s">
        <v>6713</v>
      </c>
      <c r="AK6191" s="16" t="s">
        <v>345</v>
      </c>
      <c r="AL6191" t="s">
        <v>6845</v>
      </c>
    </row>
    <row r="6192" ht="16.5" spans="2:38">
      <c r="B6192" s="16" t="n">
        <f>10000000+INDEX(编号表!$B:$B,MATCH(F6192,编号表!$A:$A,0))*100000+INDEX(编号表!$F:$F,MATCH(D6192,编号表!$E:$E,0))*1000+INDEX(编号表!$D:$D,MATCH(E6192,编号表!$C:$C,0))*10000+G6192</f>
        <v>12641011</v>
      </c>
      <c r="C6192" s="16" t="s">
        <v>6848</v>
      </c>
      <c r="D6192" s="16" t="s">
        <v>86</v>
      </c>
      <c r="E6192" s="16" t="s">
        <v>345</v>
      </c>
      <c r="F6192" s="16" t="s">
        <v>6633</v>
      </c>
      <c r="G6192" s="16">
        <v>11</v>
      </c>
      <c r="H6192" t="s">
        <v>6623</v>
      </c>
      <c r="I6192" s="16">
        <v>60</v>
      </c>
      <c r="J6192" t="str">
        <f t="shared" si="100"/>
        <v>大类_凡品元婴制符</v>
      </c>
      <c r="K6192" s="38" t="s">
        <v>6624</v>
      </c>
      <c r="M6192" s="16" t="s">
        <v>6625</v>
      </c>
      <c r="O6192">
        <v>0</v>
      </c>
      <c r="P6192" t="b">
        <v>1</v>
      </c>
      <c r="Q6192"/>
      <c r="R6192" t="b">
        <v>0</v>
      </c>
      <c r="S6192">
        <v>1</v>
      </c>
      <c r="T6192" t="s">
        <v>91</v>
      </c>
      <c r="U6192">
        <v>999</v>
      </c>
      <c r="V6192" s="16" t="s">
        <v>6626</v>
      </c>
      <c r="Y6192" t="str">
        <v>五气凝华一类灵材。金行灵气凝为细质，内蕴一缕收束不散的锋意。|n制符：用于制作同境界、同品质的金刃符、雷击符。|n闲置时可上交宗门换取宗门贡献。</v>
      </c>
      <c r="Z6192" t="s">
        <v>6655</v>
      </c>
      <c r="AA6192" t="s">
        <v>373</v>
      </c>
      <c r="AB6192">
        <v>12341011</v>
      </c>
      <c r="AC6192" t="s">
        <v>6629</v>
      </c>
      <c r="AD6192">
        <v>40001</v>
      </c>
      <c r="AF6192">
        <v>70001</v>
      </c>
      <c r="AH6192">
        <v>125</v>
      </c>
      <c r="AI6192" s="16" t="s">
        <v>6625</v>
      </c>
      <c r="AJ6192" s="16" t="s">
        <v>6656</v>
      </c>
      <c r="AK6192" s="16" t="s">
        <v>345</v>
      </c>
      <c r="AL6192" t="s">
        <v>6657</v>
      </c>
    </row>
    <row r="6193" ht="16.5" spans="2:38">
      <c r="B6193" s="16" t="n">
        <f>10000000+INDEX(编号表!$B:$B,MATCH(F6193,编号表!$A:$A,0))*100000+INDEX(编号表!$F:$F,MATCH(D6193,编号表!$E:$E,0))*1000+INDEX(编号表!$D:$D,MATCH(E6193,编号表!$C:$C,0))*10000+G6193</f>
        <v>12641012</v>
      </c>
      <c r="C6193" s="16" t="s">
        <v>6849</v>
      </c>
      <c r="D6193" s="16" t="s">
        <v>86</v>
      </c>
      <c r="E6193" s="16" t="s">
        <v>345</v>
      </c>
      <c r="F6193" s="16" t="s">
        <v>6633</v>
      </c>
      <c r="G6193" s="16">
        <v>12</v>
      </c>
      <c r="H6193" t="s">
        <v>6623</v>
      </c>
      <c r="I6193" s="16">
        <v>60</v>
      </c>
      <c r="J6193" t="str">
        <f t="shared" si="100"/>
        <v>大类_凡品元婴制符</v>
      </c>
      <c r="K6193" s="38" t="s">
        <v>6624</v>
      </c>
      <c r="M6193" s="16" t="s">
        <v>6625</v>
      </c>
      <c r="O6193">
        <v>0</v>
      </c>
      <c r="P6193" t="b">
        <v>1</v>
      </c>
      <c r="Q6193"/>
      <c r="R6193" t="b">
        <v>0</v>
      </c>
      <c r="S6193">
        <v>1</v>
      </c>
      <c r="T6193" t="s">
        <v>91</v>
      </c>
      <c r="U6193">
        <v>999</v>
      </c>
      <c r="V6193" s="16" t="s">
        <v>6626</v>
      </c>
      <c r="Y6193" t="str">
        <v>五气凝华一类灵材。木行灵气聚而成华，生发之意沿细纹绵延。|n制符：用于制作同境界、同品质的缚藤符。|n闲置时可上交宗门换取宗门贡献。</v>
      </c>
      <c r="Z6193" t="s">
        <v>6660</v>
      </c>
      <c r="AA6193" t="s">
        <v>373</v>
      </c>
      <c r="AB6193">
        <v>12341012</v>
      </c>
      <c r="AC6193" t="s">
        <v>6629</v>
      </c>
      <c r="AD6193">
        <v>40001</v>
      </c>
      <c r="AF6193">
        <v>70001</v>
      </c>
      <c r="AH6193">
        <v>125</v>
      </c>
      <c r="AI6193" s="16" t="s">
        <v>6625</v>
      </c>
      <c r="AJ6193" s="16" t="s">
        <v>6656</v>
      </c>
      <c r="AK6193" s="16" t="s">
        <v>345</v>
      </c>
      <c r="AL6193" t="s">
        <v>6661</v>
      </c>
    </row>
    <row r="6194" ht="16.5" spans="2:38">
      <c r="B6194" s="16" t="n">
        <f>10000000+INDEX(编号表!$B:$B,MATCH(F6194,编号表!$A:$A,0))*100000+INDEX(编号表!$F:$F,MATCH(D6194,编号表!$E:$E,0))*1000+INDEX(编号表!$D:$D,MATCH(E6194,编号表!$C:$C,0))*10000+G6194</f>
        <v>12641013</v>
      </c>
      <c r="C6194" s="16" t="s">
        <v>6850</v>
      </c>
      <c r="D6194" s="16" t="s">
        <v>86</v>
      </c>
      <c r="E6194" s="16" t="s">
        <v>345</v>
      </c>
      <c r="F6194" s="16" t="s">
        <v>6633</v>
      </c>
      <c r="G6194" s="16">
        <v>13</v>
      </c>
      <c r="H6194" t="s">
        <v>6623</v>
      </c>
      <c r="I6194" s="16">
        <v>60</v>
      </c>
      <c r="J6194" t="str">
        <f t="shared" si="100"/>
        <v>大类_凡品元婴制符</v>
      </c>
      <c r="K6194" s="38" t="s">
        <v>6624</v>
      </c>
      <c r="M6194" s="16" t="s">
        <v>6625</v>
      </c>
      <c r="O6194">
        <v>0</v>
      </c>
      <c r="P6194" t="b">
        <v>1</v>
      </c>
      <c r="Q6194"/>
      <c r="R6194" t="b">
        <v>0</v>
      </c>
      <c r="S6194">
        <v>1</v>
      </c>
      <c r="T6194" t="s">
        <v>91</v>
      </c>
      <c r="U6194">
        <v>999</v>
      </c>
      <c r="V6194" s="16" t="s">
        <v>6626</v>
      </c>
      <c r="W6194" s="16">
        <v>12212103</v>
      </c>
      <c r="Y6194" t="str">
        <v>五气凝华一类灵材。火行灵气结晶，晶心明灭，触之可觉温热。|n制符：用于制作同境界、同品质的火弹符、火云符。|n闲置时可上交宗门换取宗门贡献。</v>
      </c>
      <c r="Z6194" t="inlineStr">
        <is>
          <t xml:space="preserve">|cff00FF00“晶中明灭，是灵流欲变之象；借它一分火意，也须留得住其余九分。”——《五气凝真录》|r</t>
        </is>
      </c>
      <c r="AA6194" t="s">
        <v>373</v>
      </c>
      <c r="AB6194" s="16">
        <v>12341013</v>
      </c>
      <c r="AC6194" t="s">
        <v>6629</v>
      </c>
      <c r="AD6194">
        <v>40001</v>
      </c>
      <c r="AF6194">
        <v>70001</v>
      </c>
      <c r="AH6194">
        <v>125</v>
      </c>
      <c r="AI6194" s="16" t="s">
        <v>6625</v>
      </c>
      <c r="AJ6194" s="16" t="s">
        <v>6656</v>
      </c>
      <c r="AK6194" s="16" t="s">
        <v>345</v>
      </c>
      <c r="AL6194" t="s">
        <v>6665</v>
      </c>
    </row>
    <row r="6195" ht="16.5" spans="2:38">
      <c r="B6195" s="16" t="n">
        <f>10000000+INDEX(编号表!$B:$B,MATCH(F6195,编号表!$A:$A,0))*100000+INDEX(编号表!$F:$F,MATCH(D6195,编号表!$E:$E,0))*1000+INDEX(编号表!$D:$D,MATCH(E6195,编号表!$C:$C,0))*10000+G6195</f>
        <v>12641014</v>
      </c>
      <c r="C6195" s="16" t="s">
        <v>6851</v>
      </c>
      <c r="D6195" s="16" t="s">
        <v>86</v>
      </c>
      <c r="E6195" s="16" t="s">
        <v>345</v>
      </c>
      <c r="F6195" s="16" t="s">
        <v>6633</v>
      </c>
      <c r="G6195" s="16">
        <v>14</v>
      </c>
      <c r="H6195" t="s">
        <v>6623</v>
      </c>
      <c r="I6195" s="16">
        <v>60</v>
      </c>
      <c r="J6195" t="str">
        <f t="shared" si="100"/>
        <v>大类_凡品元婴制符</v>
      </c>
      <c r="K6195" s="39" t="s">
        <v>6624</v>
      </c>
      <c r="M6195" s="16" t="s">
        <v>6625</v>
      </c>
      <c r="O6195">
        <v>0</v>
      </c>
      <c r="P6195" t="b">
        <v>1</v>
      </c>
      <c r="Q6195"/>
      <c r="R6195" t="b">
        <v>0</v>
      </c>
      <c r="S6195">
        <v>1</v>
      </c>
      <c r="T6195" t="s">
        <v>91</v>
      </c>
      <c r="U6195">
        <v>999</v>
      </c>
      <c r="V6195" s="16" t="s">
        <v>6626</v>
      </c>
      <c r="W6195" s="16">
        <v>12212104</v>
      </c>
      <c r="Y6195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195" t="s">
        <v>6668</v>
      </c>
      <c r="AA6195" t="s">
        <v>373</v>
      </c>
      <c r="AB6195" s="16">
        <v>12341014</v>
      </c>
      <c r="AC6195" t="s">
        <v>6629</v>
      </c>
      <c r="AD6195">
        <v>40001</v>
      </c>
      <c r="AF6195">
        <v>70001</v>
      </c>
      <c r="AH6195">
        <v>125</v>
      </c>
      <c r="AI6195" s="16" t="s">
        <v>6625</v>
      </c>
      <c r="AJ6195" s="16" t="s">
        <v>6656</v>
      </c>
      <c r="AK6195" s="16" t="s">
        <v>345</v>
      </c>
      <c r="AL6195" t="s">
        <v>6669</v>
      </c>
    </row>
    <row r="6196" ht="16.5" spans="2:38">
      <c r="B6196" s="16" t="n">
        <f>10000000+INDEX(编号表!$B:$B,MATCH(F6196,编号表!$A:$A,0))*100000+INDEX(编号表!$F:$F,MATCH(D6196,编号表!$E:$E,0))*1000+INDEX(编号表!$D:$D,MATCH(E6196,编号表!$C:$C,0))*10000+G6196</f>
        <v>12641015</v>
      </c>
      <c r="C6196" s="16" t="s">
        <v>6852</v>
      </c>
      <c r="D6196" s="16" t="s">
        <v>86</v>
      </c>
      <c r="E6196" s="16" t="s">
        <v>345</v>
      </c>
      <c r="F6196" s="16" t="s">
        <v>6633</v>
      </c>
      <c r="G6196" s="16">
        <v>15</v>
      </c>
      <c r="H6196" t="s">
        <v>6623</v>
      </c>
      <c r="I6196" s="16">
        <v>60</v>
      </c>
      <c r="J6196" t="str">
        <f t="shared" si="100"/>
        <v>大类_凡品元婴制符</v>
      </c>
      <c r="K6196" s="38" t="s">
        <v>6624</v>
      </c>
      <c r="M6196" s="16" t="s">
        <v>6625</v>
      </c>
      <c r="O6196">
        <v>0</v>
      </c>
      <c r="P6196" t="b">
        <v>1</v>
      </c>
      <c r="Q6196"/>
      <c r="R6196" t="b">
        <v>0</v>
      </c>
      <c r="S6196">
        <v>1</v>
      </c>
      <c r="T6196" t="s">
        <v>91</v>
      </c>
      <c r="U6196">
        <v>999</v>
      </c>
      <c r="V6196" s="16" t="s">
        <v>6626</v>
      </c>
      <c r="Y6196" t="str">
        <v>五气凝华一类灵材。土行灵气沉凝成珠，质地厚实，灵息绵稳。|n制符：用于制作同境界、同品质的落石符。|n闲置时可上交宗门换取宗门贡献。</v>
      </c>
      <c r="Z6196" t="s">
        <v>6672</v>
      </c>
      <c r="AA6196" t="s">
        <v>373</v>
      </c>
      <c r="AB6196">
        <v>12341015</v>
      </c>
      <c r="AC6196" t="s">
        <v>6629</v>
      </c>
      <c r="AD6196">
        <v>40001</v>
      </c>
      <c r="AF6196">
        <v>70001</v>
      </c>
      <c r="AH6196">
        <v>125</v>
      </c>
      <c r="AI6196" s="16" t="s">
        <v>6625</v>
      </c>
      <c r="AJ6196" s="16" t="s">
        <v>6656</v>
      </c>
      <c r="AK6196" s="16" t="s">
        <v>345</v>
      </c>
      <c r="AL6196" t="s">
        <v>6673</v>
      </c>
    </row>
    <row r="6197" ht="16.5" spans="2:38">
      <c r="B6197" s="16" t="n">
        <f>10000000+INDEX(编号表!$B:$B,MATCH(F6197,编号表!$A:$A,0))*100000+INDEX(编号表!$F:$F,MATCH(D6197,编号表!$E:$E,0))*1000+INDEX(编号表!$D:$D,MATCH(E6197,编号表!$C:$C,0))*10000+G6197</f>
        <v>12841016</v>
      </c>
      <c r="C6197" s="16" t="s">
        <v>6853</v>
      </c>
      <c r="D6197" s="16" t="s">
        <v>86</v>
      </c>
      <c r="E6197" s="16" t="s">
        <v>345</v>
      </c>
      <c r="F6197" s="16" t="s">
        <v>6675</v>
      </c>
      <c r="G6197" s="16">
        <v>16</v>
      </c>
      <c r="H6197" t="s">
        <v>6623</v>
      </c>
      <c r="I6197" s="16">
        <v>60</v>
      </c>
      <c r="J6197" t="str">
        <f t="shared" si="100"/>
        <v>大类_凡品元婴制符</v>
      </c>
      <c r="K6197" s="38" t="s">
        <v>6624</v>
      </c>
      <c r="M6197" s="16" t="s">
        <v>6625</v>
      </c>
      <c r="O6197">
        <v>0</v>
      </c>
      <c r="P6197" t="b">
        <v>1</v>
      </c>
      <c r="Q6197"/>
      <c r="R6197" t="b">
        <v>0</v>
      </c>
      <c r="S6197">
        <v>1</v>
      </c>
      <c r="T6197" t="s">
        <v>91</v>
      </c>
      <c r="U6197">
        <v>999</v>
      </c>
      <c r="V6197" s="16" t="s">
        <v>6626</v>
      </c>
      <c r="W6197" s="16">
        <v>12212105</v>
      </c>
      <c r="Y6197" t="str">
        <v>灵骨玄甲一类灵材。骨质坚密，纹理连贯，仍留着灵兽生前承力的筋脉印痕。|n制符：用于制作同境界、同品质的巨力符。|n闲置时可上交宗门换取宗门贡献。</v>
      </c>
      <c r="Z6197" t="inlineStr">
        <is>
          <t xml:space="preserve">|cff00FF00“骨贵纹理不断。生灵虽去，承过起落的旧纹仍藏着一分坚韧。”——《百兽遗材考》|r</t>
        </is>
      </c>
      <c r="AA6197" t="s">
        <v>373</v>
      </c>
      <c r="AB6197" s="16">
        <v>12341016</v>
      </c>
      <c r="AC6197" t="s">
        <v>6629</v>
      </c>
      <c r="AD6197">
        <v>40001</v>
      </c>
      <c r="AF6197">
        <v>70001</v>
      </c>
      <c r="AH6197">
        <v>125</v>
      </c>
      <c r="AI6197" s="16" t="s">
        <v>6625</v>
      </c>
      <c r="AJ6197" s="16" t="s">
        <v>6679</v>
      </c>
      <c r="AK6197" s="16" t="s">
        <v>345</v>
      </c>
      <c r="AL6197" t="s">
        <v>6680</v>
      </c>
    </row>
    <row r="6198" ht="16.5" spans="2:38">
      <c r="B6198" s="16" t="n">
        <f>10000000+INDEX(编号表!$B:$B,MATCH(F6198,编号表!$A:$A,0))*100000+INDEX(编号表!$F:$F,MATCH(D6198,编号表!$E:$E,0))*1000+INDEX(编号表!$D:$D,MATCH(E6198,编号表!$C:$C,0))*10000+G6198</f>
        <v>12841017</v>
      </c>
      <c r="C6198" s="16" t="s">
        <v>6854</v>
      </c>
      <c r="D6198" s="16" t="s">
        <v>86</v>
      </c>
      <c r="E6198" s="16" t="s">
        <v>345</v>
      </c>
      <c r="F6198" s="16" t="s">
        <v>6675</v>
      </c>
      <c r="G6198" s="16">
        <v>17</v>
      </c>
      <c r="H6198" t="s">
        <v>6623</v>
      </c>
      <c r="I6198" s="16">
        <v>60</v>
      </c>
      <c r="J6198" t="str">
        <f t="shared" si="100"/>
        <v>大类_凡品元婴制符</v>
      </c>
      <c r="K6198" s="39" t="s">
        <v>6624</v>
      </c>
      <c r="M6198" s="16" t="s">
        <v>6625</v>
      </c>
      <c r="O6198">
        <v>0</v>
      </c>
      <c r="P6198" t="b">
        <v>1</v>
      </c>
      <c r="Q6198"/>
      <c r="R6198" t="b">
        <v>0</v>
      </c>
      <c r="S6198">
        <v>1</v>
      </c>
      <c r="T6198" t="s">
        <v>91</v>
      </c>
      <c r="U6198">
        <v>999</v>
      </c>
      <c r="V6198" s="16" t="s">
        <v>6626</v>
      </c>
      <c r="W6198" s="16">
        <v>12212106</v>
      </c>
      <c r="Y6198" t="str">
        <v>灵骨玄甲一类灵材。甲壳层层相覆，旧伤未损其内纹，断面可见细密承力层次。|n制符：用于制作同境界、同品质的金刚符、替身符。|n闲置时可上交宗门换取宗门贡献。</v>
      </c>
      <c r="Z6198" t="s">
        <v>6767</v>
      </c>
      <c r="AA6198" t="s">
        <v>373</v>
      </c>
      <c r="AB6198" s="16">
        <v>12341017</v>
      </c>
      <c r="AC6198" t="s">
        <v>6629</v>
      </c>
      <c r="AD6198">
        <v>40001</v>
      </c>
      <c r="AF6198">
        <v>70001</v>
      </c>
      <c r="AH6198">
        <v>125</v>
      </c>
      <c r="AI6198" s="16" t="s">
        <v>6625</v>
      </c>
      <c r="AJ6198" s="16" t="s">
        <v>6679</v>
      </c>
      <c r="AK6198" s="16" t="s">
        <v>345</v>
      </c>
      <c r="AL6198" t="s">
        <v>6768</v>
      </c>
    </row>
    <row r="6199" ht="16.5" spans="2:38">
      <c r="B6199" s="16" t="n">
        <f>10000000+INDEX(编号表!$B:$B,MATCH(F6199,编号表!$A:$A,0))*100000+INDEX(编号表!$F:$F,MATCH(D6199,编号表!$E:$E,0))*1000+INDEX(编号表!$D:$D,MATCH(E6199,编号表!$C:$C,0))*10000+G6199</f>
        <v>12341018</v>
      </c>
      <c r="C6199" s="16" t="s">
        <v>6855</v>
      </c>
      <c r="D6199" s="16" t="s">
        <v>86</v>
      </c>
      <c r="E6199" s="16" t="s">
        <v>345</v>
      </c>
      <c r="F6199" s="16" t="s">
        <v>6682</v>
      </c>
      <c r="G6199" s="16">
        <v>18</v>
      </c>
      <c r="H6199" t="s">
        <v>6623</v>
      </c>
      <c r="I6199" s="16">
        <v>60</v>
      </c>
      <c r="J6199" t="str">
        <f t="shared" si="100"/>
        <v>大类_凡品元婴制符</v>
      </c>
      <c r="K6199" s="38" t="s">
        <v>6624</v>
      </c>
      <c r="M6199" s="16" t="s">
        <v>6625</v>
      </c>
      <c r="O6199">
        <v>0</v>
      </c>
      <c r="P6199" t="b">
        <v>1</v>
      </c>
      <c r="Q6199"/>
      <c r="R6199" t="b">
        <v>0</v>
      </c>
      <c r="S6199">
        <v>1</v>
      </c>
      <c r="T6199" t="s">
        <v>91</v>
      </c>
      <c r="U6199">
        <v>999</v>
      </c>
      <c r="V6199" s="16" t="s">
        <v>6626</v>
      </c>
      <c r="W6199" s="16">
        <v>12212107</v>
      </c>
      <c r="Y6199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199" t="s">
        <v>6684</v>
      </c>
      <c r="AA6199" t="s">
        <v>373</v>
      </c>
      <c r="AB6199" s="16">
        <v>12341018</v>
      </c>
      <c r="AC6199" t="s">
        <v>6629</v>
      </c>
      <c r="AD6199">
        <v>40001</v>
      </c>
      <c r="AF6199">
        <v>70001</v>
      </c>
      <c r="AH6199">
        <v>125</v>
      </c>
      <c r="AI6199" s="16" t="s">
        <v>6625</v>
      </c>
      <c r="AJ6199" s="16" t="s">
        <v>6685</v>
      </c>
      <c r="AK6199" s="16" t="s">
        <v>345</v>
      </c>
      <c r="AL6199" t="s">
        <v>6686</v>
      </c>
    </row>
    <row r="6200" ht="16.5" spans="2:38">
      <c r="B6200" s="16" t="n">
        <f>10000000+INDEX(编号表!$B:$B,MATCH(F6200,编号表!$A:$A,0))*100000+INDEX(编号表!$F:$F,MATCH(D6200,编号表!$E:$E,0))*1000+INDEX(编号表!$D:$D,MATCH(E6200,编号表!$C:$C,0))*10000+G6200</f>
        <v>12541019</v>
      </c>
      <c r="C6200" s="16" t="s">
        <v>6856</v>
      </c>
      <c r="D6200" s="16" t="s">
        <v>86</v>
      </c>
      <c r="E6200" s="16" t="s">
        <v>345</v>
      </c>
      <c r="F6200" s="16" t="s">
        <v>6622</v>
      </c>
      <c r="G6200" s="16">
        <v>19</v>
      </c>
      <c r="H6200" t="s">
        <v>6623</v>
      </c>
      <c r="I6200" s="16">
        <v>60</v>
      </c>
      <c r="J6200" t="str">
        <f t="shared" si="100"/>
        <v>大类_凡品元婴制符</v>
      </c>
      <c r="K6200" s="39" t="s">
        <v>6624</v>
      </c>
      <c r="M6200" s="16" t="s">
        <v>6625</v>
      </c>
      <c r="O6200">
        <v>0</v>
      </c>
      <c r="P6200" t="b">
        <v>1</v>
      </c>
      <c r="Q6200"/>
      <c r="R6200" t="b">
        <v>0</v>
      </c>
      <c r="S6200">
        <v>1</v>
      </c>
      <c r="T6200" t="s">
        <v>91</v>
      </c>
      <c r="U6200">
        <v>999</v>
      </c>
      <c r="V6200" s="16" t="s">
        <v>6626</v>
      </c>
      <c r="W6200" s="16">
        <v>12212108</v>
      </c>
      <c r="Y6200" t="str">
        <v>灵皮玄鳞一类灵材。鳞面细密，边缘相叠，灵气沿片片鳞纹折转。|n制符：用于制作同境界、同品质的铁甲符。|n闲置时可上交宗门换取宗门贡献。</v>
      </c>
      <c r="Z6200" t="s">
        <v>6773</v>
      </c>
      <c r="AA6200" t="s">
        <v>373</v>
      </c>
      <c r="AB6200" s="16">
        <v>12341019</v>
      </c>
      <c r="AC6200" t="s">
        <v>6629</v>
      </c>
      <c r="AD6200">
        <v>40001</v>
      </c>
      <c r="AF6200">
        <v>70001</v>
      </c>
      <c r="AH6200">
        <v>125</v>
      </c>
      <c r="AI6200" s="16" t="s">
        <v>6625</v>
      </c>
      <c r="AJ6200" s="16" t="s">
        <v>6685</v>
      </c>
      <c r="AK6200" s="16" t="s">
        <v>345</v>
      </c>
      <c r="AL6200" t="s">
        <v>6774</v>
      </c>
    </row>
    <row r="6201" ht="16.5" spans="2:38">
      <c r="B6201" s="16" t="n">
        <f>10000000+INDEX(编号表!$B:$B,MATCH(F6201,编号表!$A:$A,0))*100000+INDEX(编号表!$F:$F,MATCH(D6201,编号表!$E:$E,0))*1000+INDEX(编号表!$D:$D,MATCH(E6201,编号表!$C:$C,0))*10000+G6201</f>
        <v>12541020</v>
      </c>
      <c r="C6201" s="16" t="s">
        <v>6857</v>
      </c>
      <c r="D6201" s="16" t="s">
        <v>86</v>
      </c>
      <c r="E6201" s="16" t="s">
        <v>345</v>
      </c>
      <c r="F6201" s="16" t="s">
        <v>6622</v>
      </c>
      <c r="G6201" s="16">
        <v>20</v>
      </c>
      <c r="H6201" t="s">
        <v>6623</v>
      </c>
      <c r="I6201" s="16">
        <v>60</v>
      </c>
      <c r="J6201" t="str">
        <f t="shared" si="100"/>
        <v>大类_凡品元婴制符</v>
      </c>
      <c r="K6201" s="38" t="s">
        <v>6624</v>
      </c>
      <c r="M6201" s="16" t="s">
        <v>6625</v>
      </c>
      <c r="O6201">
        <v>0</v>
      </c>
      <c r="P6201" t="b">
        <v>1</v>
      </c>
      <c r="Q6201"/>
      <c r="R6201" t="b">
        <v>0</v>
      </c>
      <c r="S6201">
        <v>1</v>
      </c>
      <c r="T6201" t="s">
        <v>91</v>
      </c>
      <c r="U6201">
        <v>999</v>
      </c>
      <c r="V6201" s="16" t="s">
        <v>6626</v>
      </c>
      <c r="W6201" s="16">
        <v>12212109</v>
      </c>
      <c r="Y6201" t="str">
        <v>灵爪锐牙一类灵材。牙锋锐利，根部坚实，灵气向尖端收聚。|n制符：用于制作同境界、同品质的锐锋符。|n闲置时可上交宗门换取宗门贡献。</v>
      </c>
      <c r="Z6201" t="s">
        <v>6689</v>
      </c>
      <c r="AA6201" t="s">
        <v>373</v>
      </c>
      <c r="AB6201" s="16">
        <v>12341020</v>
      </c>
      <c r="AC6201" t="s">
        <v>6629</v>
      </c>
      <c r="AD6201">
        <v>40001</v>
      </c>
      <c r="AF6201">
        <v>70001</v>
      </c>
      <c r="AH6201">
        <v>125</v>
      </c>
      <c r="AI6201" s="16" t="s">
        <v>6625</v>
      </c>
      <c r="AJ6201" s="16" t="s">
        <v>6690</v>
      </c>
      <c r="AK6201" s="16" t="s">
        <v>345</v>
      </c>
      <c r="AL6201" t="s">
        <v>6691</v>
      </c>
    </row>
    <row r="6202" ht="16.5" spans="2:38">
      <c r="B6202" s="16" t="n">
        <f>10000000+INDEX(编号表!$B:$B,MATCH(F6202,编号表!$A:$A,0))*100000+INDEX(编号表!$F:$F,MATCH(D6202,编号表!$E:$E,0))*1000+INDEX(编号表!$D:$D,MATCH(E6202,编号表!$C:$C,0))*10000+G6202</f>
        <v>12641021</v>
      </c>
      <c r="C6202" s="16" t="s">
        <v>6858</v>
      </c>
      <c r="D6202" s="16" t="s">
        <v>86</v>
      </c>
      <c r="E6202" s="16" t="s">
        <v>345</v>
      </c>
      <c r="F6202" s="16" t="s">
        <v>6633</v>
      </c>
      <c r="G6202" s="16">
        <v>21</v>
      </c>
      <c r="H6202" t="s">
        <v>6623</v>
      </c>
      <c r="I6202" s="16">
        <v>60</v>
      </c>
      <c r="J6202" t="str">
        <f t="shared" si="100"/>
        <v>大类_凡品元婴制符</v>
      </c>
      <c r="K6202" s="39" t="s">
        <v>6624</v>
      </c>
      <c r="M6202" s="16" t="s">
        <v>6625</v>
      </c>
      <c r="O6202">
        <v>0</v>
      </c>
      <c r="P6202" t="b">
        <v>1</v>
      </c>
      <c r="Q6202"/>
      <c r="R6202" t="b">
        <v>0</v>
      </c>
      <c r="S6202">
        <v>1</v>
      </c>
      <c r="T6202" t="s">
        <v>91</v>
      </c>
      <c r="U6202">
        <v>999</v>
      </c>
      <c r="V6202" s="16" t="s">
        <v>6626</v>
      </c>
      <c r="W6202" s="16">
        <v>12212110</v>
      </c>
      <c r="Y6202" t="str">
        <v>灵爪锐牙一类灵材。爪锋坚锐，纹路向尖端勾连，断处仍有锐气。|n制符：用于制作同境界、同品质的裂甲符。|n闲置时可上交宗门换取宗门贡献。</v>
      </c>
      <c r="Z6202" t="s">
        <v>6779</v>
      </c>
      <c r="AA6202" t="s">
        <v>373</v>
      </c>
      <c r="AB6202" s="16">
        <v>12341021</v>
      </c>
      <c r="AC6202" t="s">
        <v>6629</v>
      </c>
      <c r="AD6202">
        <v>40001</v>
      </c>
      <c r="AF6202">
        <v>70001</v>
      </c>
      <c r="AH6202">
        <v>125</v>
      </c>
      <c r="AI6202" s="16" t="s">
        <v>6625</v>
      </c>
      <c r="AJ6202" s="16" t="s">
        <v>6690</v>
      </c>
      <c r="AK6202" s="16" t="s">
        <v>345</v>
      </c>
      <c r="AL6202" t="s">
        <v>6780</v>
      </c>
    </row>
    <row r="6203" ht="15" spans="2:38">
      <c r="B6203" s="16" t="n">
        <f>10000000+INDEX(编号表!$B:$B,MATCH(F6203,编号表!$A:$A,0))*100000+INDEX(编号表!$F:$F,MATCH(D6203,编号表!$E:$E,0))*1000+INDEX(编号表!$D:$D,MATCH(E6203,编号表!$C:$C,0))*10000+G6203</f>
        <v>12341022</v>
      </c>
      <c r="C6203" s="16" t="s">
        <v>6859</v>
      </c>
      <c r="D6203" s="16" t="s">
        <v>86</v>
      </c>
      <c r="E6203" s="16" t="s">
        <v>345</v>
      </c>
      <c r="F6203" s="16" t="s">
        <v>6682</v>
      </c>
      <c r="G6203" s="16">
        <v>22</v>
      </c>
      <c r="I6203" s="16">
        <v>60</v>
      </c>
      <c r="J6203" t="str">
        <f t="shared" si="100"/>
        <v>大类_凡品元婴</v>
      </c>
      <c r="K6203" s="40" t="s">
        <v>6698</v>
      </c>
      <c r="M6203" s="16" t="s">
        <v>6625</v>
      </c>
      <c r="O6203">
        <v>0</v>
      </c>
      <c r="P6203" t="b">
        <v>1</v>
      </c>
      <c r="Q6203"/>
      <c r="R6203" t="b">
        <v>0</v>
      </c>
      <c r="S6203">
        <v>1</v>
      </c>
      <c r="T6203" t="s">
        <v>91</v>
      </c>
      <c r="U6203">
        <v>999</v>
      </c>
      <c r="V6203" s="16" t="s">
        <v>6626</v>
      </c>
      <c r="W6203" s="16">
        <v>12212111</v>
      </c>
      <c r="Y6203" t="str">
        <v>灵金一类稀有灵材。铁质紧密，细纹如锋，灵气沿着锐纹向外收束。|n用途未明，可留存备用。|n闲置时可上交宗门换取宗门贡献。</v>
      </c>
      <c r="Z6203" t="inlineStr">
        <is>
          <t xml:space="preserve">|cff00FF00“矿在兽巢近处，久受锐气。掌中一片沉铁，细纹却有向外舒展的锋意。”——《山骨金石录》|r</t>
        </is>
      </c>
      <c r="AA6203" t="str">
        <v>击杀妖兽、探索秘境或遗迹可得；当前百艺暂未用到，宗门不供应。</v>
      </c>
      <c r="AB6203" s="16">
        <v>12341022</v>
      </c>
      <c r="AC6203" t="s">
        <v>6629</v>
      </c>
      <c r="AD6203">
        <v>40001</v>
      </c>
      <c r="AF6203">
        <v>70001</v>
      </c>
      <c r="AH6203">
        <v>375</v>
      </c>
      <c r="AI6203" s="16" t="s">
        <v>6625</v>
      </c>
      <c r="AJ6203" s="16" t="s">
        <v>6696</v>
      </c>
      <c r="AK6203" s="16" t="s">
        <v>345</v>
      </c>
      <c r="AL6203" t="s">
        <v>6859</v>
      </c>
    </row>
    <row r="6204" ht="16.5" spans="2:38">
      <c r="B6204" s="16" t="n">
        <f>10000000+INDEX(编号表!$B:$B,MATCH(F6204,编号表!$A:$A,0))*100000+INDEX(编号表!$F:$F,MATCH(D6204,编号表!$E:$E,0))*1000+INDEX(编号表!$D:$D,MATCH(E6204,编号表!$C:$C,0))*10000+G6204</f>
        <v>12341023</v>
      </c>
      <c r="C6204" s="16" t="s">
        <v>6862</v>
      </c>
      <c r="D6204" s="16" t="s">
        <v>86</v>
      </c>
      <c r="E6204" s="16" t="s">
        <v>345</v>
      </c>
      <c r="F6204" s="16" t="s">
        <v>6682</v>
      </c>
      <c r="G6204" s="16">
        <v>23</v>
      </c>
      <c r="I6204" s="16">
        <v>60</v>
      </c>
      <c r="J6204" t="str">
        <f t="shared" si="100"/>
        <v>大类_凡品元婴</v>
      </c>
      <c r="K6204" s="39" t="s">
        <v>6624</v>
      </c>
      <c r="M6204" s="16" t="s">
        <v>6625</v>
      </c>
      <c r="O6204">
        <v>0</v>
      </c>
      <c r="P6204" t="b">
        <v>1</v>
      </c>
      <c r="Q6204"/>
      <c r="R6204" t="b">
        <v>0</v>
      </c>
      <c r="S6204">
        <v>1</v>
      </c>
      <c r="T6204" t="s">
        <v>91</v>
      </c>
      <c r="U6204">
        <v>999</v>
      </c>
      <c r="V6204" s="16" t="s">
        <v>6626</v>
      </c>
      <c r="W6204" s="16">
        <v>12212112</v>
      </c>
      <c r="Y6204" t="str">
        <v>灵金一类灵材。铁质沉实，内藏灵纹，细密金纹与石色相间。|n用途未明，可留存备用。|n闲置时可上交宗门换取宗门贡献。</v>
      </c>
      <c r="Z6204" t="inlineStr">
        <is>
          <t xml:space="preserve">|cff00FF00“铁经灵脉，密处自成纹。识材者先辨纹路，再看掌中这一片沉黑。”——《山骨金石录》|r</t>
        </is>
      </c>
      <c r="AA6204" t="str">
        <v>击杀妖兽、探索秘境或遗迹可得；当前百艺暂未用到，宗门不供应。</v>
      </c>
      <c r="AB6204" s="16">
        <v>12341023</v>
      </c>
      <c r="AC6204" t="s">
        <v>6629</v>
      </c>
      <c r="AD6204">
        <v>40001</v>
      </c>
      <c r="AF6204">
        <v>70001</v>
      </c>
      <c r="AH6204">
        <v>375</v>
      </c>
      <c r="AI6204" s="16" t="s">
        <v>6625</v>
      </c>
      <c r="AJ6204" s="16" t="s">
        <v>6696</v>
      </c>
      <c r="AK6204" s="16" t="s">
        <v>345</v>
      </c>
      <c r="AL6204" t="s">
        <v>6692</v>
      </c>
    </row>
    <row r="6205" ht="16.5" spans="2:38">
      <c r="B6205" s="16" t="n">
        <f>10000000+INDEX(编号表!$B:$B,MATCH(F6205,编号表!$A:$A,0))*100000+INDEX(编号表!$F:$F,MATCH(D6205,编号表!$E:$E,0))*1000+INDEX(编号表!$D:$D,MATCH(E6205,编号表!$C:$C,0))*10000+G6205</f>
        <v>12541024</v>
      </c>
      <c r="C6205" s="16" t="s">
        <v>6863</v>
      </c>
      <c r="D6205" s="16" t="s">
        <v>86</v>
      </c>
      <c r="E6205" s="16" t="s">
        <v>345</v>
      </c>
      <c r="F6205" s="16" t="s">
        <v>6622</v>
      </c>
      <c r="G6205" s="16">
        <v>24</v>
      </c>
      <c r="I6205" s="16">
        <v>60</v>
      </c>
      <c r="J6205" t="str">
        <f t="shared" si="100"/>
        <v>大类_凡品元婴</v>
      </c>
      <c r="K6205" s="38" t="s">
        <v>6624</v>
      </c>
      <c r="M6205" s="16" t="s">
        <v>6625</v>
      </c>
      <c r="O6205">
        <v>0</v>
      </c>
      <c r="P6205" t="b">
        <v>1</v>
      </c>
      <c r="Q6205"/>
      <c r="R6205" t="b">
        <v>0</v>
      </c>
      <c r="S6205">
        <v>1</v>
      </c>
      <c r="T6205" t="s">
        <v>91</v>
      </c>
      <c r="U6205">
        <v>999</v>
      </c>
      <c r="V6205" s="16" t="s">
        <v>6626</v>
      </c>
      <c r="W6205" s="16">
        <v>12212113</v>
      </c>
      <c r="Y6205" t="str">
        <v>灵金一类灵材。铜料久经炉火，内壁保留着层层导火纹痕。|n用途未明，可留存备用。|n闲置时可上交宗门换取宗门贡献。</v>
      </c>
      <c r="Z6205" t="s">
        <v>6785</v>
      </c>
      <c r="AA6205" t="str">
        <v>击杀妖兽、探索秘境或遗迹可得；当前百艺暂未用到，宗门不供应。</v>
      </c>
      <c r="AB6205" s="16">
        <v>12341024</v>
      </c>
      <c r="AC6205" t="s">
        <v>6629</v>
      </c>
      <c r="AD6205">
        <v>40001</v>
      </c>
      <c r="AF6205">
        <v>70001</v>
      </c>
      <c r="AH6205">
        <v>125</v>
      </c>
      <c r="AI6205" s="16" t="s">
        <v>6625</v>
      </c>
      <c r="AJ6205" s="16" t="s">
        <v>6696</v>
      </c>
      <c r="AK6205" s="16" t="s">
        <v>345</v>
      </c>
      <c r="AL6205" t="s">
        <v>6786</v>
      </c>
    </row>
    <row r="6206" ht="16.5" spans="2:38">
      <c r="B6206" s="16" t="n">
        <f>10000000+INDEX(编号表!$B:$B,MATCH(F6206,编号表!$A:$A,0))*100000+INDEX(编号表!$F:$F,MATCH(D6206,编号表!$E:$E,0))*1000+INDEX(编号表!$D:$D,MATCH(E6206,编号表!$C:$C,0))*10000+G6206</f>
        <v>12541025</v>
      </c>
      <c r="C6206" s="16" t="s">
        <v>6864</v>
      </c>
      <c r="D6206" s="16" t="s">
        <v>86</v>
      </c>
      <c r="E6206" s="16" t="s">
        <v>345</v>
      </c>
      <c r="F6206" s="16" t="s">
        <v>6622</v>
      </c>
      <c r="G6206" s="16">
        <v>25</v>
      </c>
      <c r="H6206" t="s">
        <v>6623</v>
      </c>
      <c r="I6206" s="16">
        <v>60</v>
      </c>
      <c r="J6206" t="str">
        <f t="shared" si="100"/>
        <v>大类_凡品元婴制符</v>
      </c>
      <c r="K6206" s="39" t="s">
        <v>6624</v>
      </c>
      <c r="M6206" s="16" t="s">
        <v>6625</v>
      </c>
      <c r="O6206">
        <v>0</v>
      </c>
      <c r="P6206" t="b">
        <v>1</v>
      </c>
      <c r="Q6206"/>
      <c r="R6206" t="b">
        <v>0</v>
      </c>
      <c r="S6206">
        <v>1</v>
      </c>
      <c r="T6206" t="s">
        <v>91</v>
      </c>
      <c r="U6206">
        <v>999</v>
      </c>
      <c r="V6206" s="16" t="s">
        <v>6626</v>
      </c>
      <c r="W6206" s="16">
        <v>12212114</v>
      </c>
      <c r="Y6206" t="str">
        <v>灵石砂壤一类灵材。玄砂颗粒细密，指间滑落无声，粒中各藏微小灵纹。|n制符：用于制作同境界、同品质的流沙符。|n闲置时可上交宗门换取宗门贡献。</v>
      </c>
      <c r="Z6206" t="inlineStr">
        <is>
          <t xml:space="preserve">|cff00FF00“细砂落指无声，粒粒各有纹路。选砂看粒性，不以光亮论高下。”——《山骨金石录》|r</t>
        </is>
      </c>
      <c r="AA6206" t="s">
        <v>373</v>
      </c>
      <c r="AB6206" s="16">
        <v>12341025</v>
      </c>
      <c r="AC6206" t="s">
        <v>6629</v>
      </c>
      <c r="AD6206">
        <v>40001</v>
      </c>
      <c r="AF6206">
        <v>70001</v>
      </c>
      <c r="AH6206">
        <v>125</v>
      </c>
      <c r="AI6206" s="16" t="s">
        <v>6625</v>
      </c>
      <c r="AJ6206" s="16" t="s">
        <v>6793</v>
      </c>
      <c r="AK6206" s="16" t="s">
        <v>345</v>
      </c>
      <c r="AL6206" t="s">
        <v>6794</v>
      </c>
    </row>
    <row r="6207" ht="16.5" spans="2:38">
      <c r="B6207" s="16" t="n">
        <f>10000000+INDEX(编号表!$B:$B,MATCH(F6207,编号表!$A:$A,0))*100000+INDEX(编号表!$F:$F,MATCH(D6207,编号表!$E:$E,0))*1000+INDEX(编号表!$D:$D,MATCH(E6207,编号表!$C:$C,0))*10000+G6207</f>
        <v>12841026</v>
      </c>
      <c r="C6207" s="16" t="s">
        <v>6865</v>
      </c>
      <c r="D6207" s="16" t="s">
        <v>86</v>
      </c>
      <c r="E6207" s="16" t="s">
        <v>345</v>
      </c>
      <c r="F6207" s="16" t="s">
        <v>6675</v>
      </c>
      <c r="G6207" s="16">
        <v>26</v>
      </c>
      <c r="H6207" t="s">
        <v>6623</v>
      </c>
      <c r="I6207" s="16">
        <v>60</v>
      </c>
      <c r="J6207" t="str">
        <f t="shared" si="100"/>
        <v>大类_凡品元婴制符</v>
      </c>
      <c r="K6207" s="38" t="s">
        <v>6624</v>
      </c>
      <c r="M6207" s="16" t="s">
        <v>6625</v>
      </c>
      <c r="O6207">
        <v>0</v>
      </c>
      <c r="P6207" t="b">
        <v>1</v>
      </c>
      <c r="Q6207"/>
      <c r="R6207" t="b">
        <v>0</v>
      </c>
      <c r="S6207">
        <v>1</v>
      </c>
      <c r="T6207" t="s">
        <v>91</v>
      </c>
      <c r="U6207">
        <v>999</v>
      </c>
      <c r="V6207" s="16" t="s">
        <v>6626</v>
      </c>
      <c r="W6207" s="16">
        <v>12212115</v>
      </c>
      <c r="Y6207" t="str">
        <v>灵石砂壤一类灵材。旧阵散去，石上仍留导灵线痕，交接之处深浅分明。|n制符：用于制作同境界、同品质的定身符、挪移符。|n闲置时可上交宗门换取宗门贡献。</v>
      </c>
      <c r="Z6207" t="s">
        <v>6797</v>
      </c>
      <c r="AA6207" t="s">
        <v>373</v>
      </c>
      <c r="AB6207" s="16">
        <v>12341026</v>
      </c>
      <c r="AC6207" t="s">
        <v>6629</v>
      </c>
      <c r="AD6207">
        <v>40001</v>
      </c>
      <c r="AF6207">
        <v>70001</v>
      </c>
      <c r="AH6207">
        <v>125</v>
      </c>
      <c r="AI6207" s="16" t="s">
        <v>6625</v>
      </c>
      <c r="AJ6207" s="16" t="s">
        <v>6793</v>
      </c>
      <c r="AK6207" s="16" t="s">
        <v>345</v>
      </c>
      <c r="AL6207" t="s">
        <v>6798</v>
      </c>
    </row>
    <row r="6208" ht="15" spans="2:38">
      <c r="B6208" s="16" t="n">
        <f>10000000+INDEX(编号表!$B:$B,MATCH(F6208,编号表!$A:$A,0))*100000+INDEX(编号表!$F:$F,MATCH(D6208,编号表!$E:$E,0))*1000+INDEX(编号表!$D:$D,MATCH(E6208,编号表!$C:$C,0))*10000+G6208</f>
        <v>12341027</v>
      </c>
      <c r="C6208" s="16" t="s">
        <v>6866</v>
      </c>
      <c r="D6208" s="16" t="s">
        <v>86</v>
      </c>
      <c r="E6208" s="16" t="s">
        <v>345</v>
      </c>
      <c r="F6208" s="16" t="s">
        <v>6682</v>
      </c>
      <c r="G6208" s="16">
        <v>27</v>
      </c>
      <c r="I6208" s="16">
        <v>60</v>
      </c>
      <c r="J6208" t="str">
        <f t="shared" si="100"/>
        <v>大类_凡品元婴</v>
      </c>
      <c r="K6208" s="40" t="s">
        <v>6698</v>
      </c>
      <c r="M6208" s="16" t="s">
        <v>6625</v>
      </c>
      <c r="O6208">
        <v>0</v>
      </c>
      <c r="P6208" t="b">
        <v>1</v>
      </c>
      <c r="Q6208"/>
      <c r="R6208" t="b">
        <v>0</v>
      </c>
      <c r="S6208">
        <v>1</v>
      </c>
      <c r="T6208" t="s">
        <v>91</v>
      </c>
      <c r="U6208">
        <v>999</v>
      </c>
      <c r="V6208" s="16" t="s">
        <v>6626</v>
      </c>
      <c r="W6208" s="16">
        <v>12212116</v>
      </c>
      <c r="Y6208" t="str">
        <v>灵金一类稀有灵材。铜质沉重而均匀，金星隐在断面，层层内纹相承。|n用途未明，可留存备用。|n闲置时可上交宗门换取宗门贡献。</v>
      </c>
      <c r="Z6208" t="inlineStr">
        <is>
          <t xml:space="preserve">|cff00FF00“铜沉而质匀，金星藏于断面。听它落在石上的一声，便知内纹结得多紧。”——《山骨金石录》|r</t>
        </is>
      </c>
      <c r="AA6208" t="str">
        <v>击杀妖兽、探索秘境或遗迹可得；当前百艺暂未用到，宗门不供应。</v>
      </c>
      <c r="AB6208" s="16">
        <v>12341027</v>
      </c>
      <c r="AC6208" t="s">
        <v>6629</v>
      </c>
      <c r="AD6208">
        <v>40001</v>
      </c>
      <c r="AF6208">
        <v>70001</v>
      </c>
      <c r="AH6208">
        <v>375</v>
      </c>
      <c r="AI6208" s="16" t="s">
        <v>6625</v>
      </c>
      <c r="AJ6208" s="16" t="s">
        <v>6696</v>
      </c>
      <c r="AK6208" s="16" t="s">
        <v>345</v>
      </c>
      <c r="AL6208" t="s">
        <v>6866</v>
      </c>
    </row>
    <row r="6209" ht="16.5" spans="2:38">
      <c r="B6209" s="16" t="n">
        <f>10000000+INDEX(编号表!$B:$B,MATCH(F6209,编号表!$A:$A,0))*100000+INDEX(编号表!$F:$F,MATCH(D6209,编号表!$E:$E,0))*1000+INDEX(编号表!$D:$D,MATCH(E6209,编号表!$C:$C,0))*10000+G6209</f>
        <v>12341028</v>
      </c>
      <c r="C6209" s="16" t="s">
        <v>6869</v>
      </c>
      <c r="D6209" s="16" t="s">
        <v>86</v>
      </c>
      <c r="E6209" s="16" t="s">
        <v>345</v>
      </c>
      <c r="F6209" s="16" t="s">
        <v>6682</v>
      </c>
      <c r="G6209" s="16">
        <v>28</v>
      </c>
      <c r="H6209" t="s">
        <v>6623</v>
      </c>
      <c r="I6209" s="16">
        <v>60</v>
      </c>
      <c r="J6209" t="str">
        <f t="shared" si="100"/>
        <v>大类_凡品元婴制符</v>
      </c>
      <c r="K6209" s="38" t="s">
        <v>6624</v>
      </c>
      <c r="M6209" s="16" t="s">
        <v>6625</v>
      </c>
      <c r="O6209">
        <v>0</v>
      </c>
      <c r="P6209" t="b">
        <v>1</v>
      </c>
      <c r="Q6209"/>
      <c r="R6209" t="b">
        <v>0</v>
      </c>
      <c r="S6209">
        <v>1</v>
      </c>
      <c r="T6209" t="s">
        <v>91</v>
      </c>
      <c r="U6209">
        <v>999</v>
      </c>
      <c r="V6209" s="16" t="s">
        <v>6626</v>
      </c>
      <c r="W6209" s="16">
        <v>12212117</v>
      </c>
      <c r="Y6209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209" t="inlineStr">
        <is>
          <t xml:space="preserve">|cff00FF00“玉中有路，缓急各异；静观细处，方知灵光从何而来，又将往何处去。”——《玉脉拾遗》|r</t>
        </is>
      </c>
      <c r="AA6209" t="s">
        <v>373</v>
      </c>
      <c r="AB6209" s="16">
        <v>12341028</v>
      </c>
      <c r="AC6209" t="s">
        <v>6629</v>
      </c>
      <c r="AD6209">
        <v>40001</v>
      </c>
      <c r="AF6209">
        <v>70001</v>
      </c>
      <c r="AH6209">
        <v>125</v>
      </c>
      <c r="AI6209" s="16" t="s">
        <v>6625</v>
      </c>
      <c r="AJ6209" s="16" t="s">
        <v>6701</v>
      </c>
      <c r="AK6209" s="16" t="s">
        <v>345</v>
      </c>
      <c r="AL6209" t="s">
        <v>6702</v>
      </c>
    </row>
    <row r="6210" ht="16.5" spans="2:38">
      <c r="B6210" s="16" t="n">
        <f>10000000+INDEX(编号表!$B:$B,MATCH(F6210,编号表!$A:$A,0))*100000+INDEX(编号表!$F:$F,MATCH(D6210,编号表!$E:$E,0))*1000+INDEX(编号表!$D:$D,MATCH(E6210,编号表!$C:$C,0))*10000+G6210</f>
        <v>12541029</v>
      </c>
      <c r="C6210" s="16" t="s">
        <v>6871</v>
      </c>
      <c r="D6210" s="16" t="s">
        <v>86</v>
      </c>
      <c r="E6210" s="16" t="s">
        <v>345</v>
      </c>
      <c r="F6210" s="16" t="s">
        <v>6622</v>
      </c>
      <c r="G6210" s="16">
        <v>29</v>
      </c>
      <c r="H6210" t="s">
        <v>6623</v>
      </c>
      <c r="I6210" s="16">
        <v>60</v>
      </c>
      <c r="J6210" t="str">
        <f t="shared" si="100"/>
        <v>大类_凡品元婴制符</v>
      </c>
      <c r="K6210" s="39" t="s">
        <v>6624</v>
      </c>
      <c r="M6210" s="16" t="s">
        <v>6625</v>
      </c>
      <c r="O6210">
        <v>0</v>
      </c>
      <c r="P6210" t="b">
        <v>1</v>
      </c>
      <c r="Q6210"/>
      <c r="R6210" t="b">
        <v>0</v>
      </c>
      <c r="S6210">
        <v>1</v>
      </c>
      <c r="T6210" t="s">
        <v>91</v>
      </c>
      <c r="U6210">
        <v>999</v>
      </c>
      <c r="V6210" s="16" t="s">
        <v>6626</v>
      </c>
      <c r="W6210" s="16">
        <v>12212118</v>
      </c>
      <c r="Y6210" t="str">
        <v>灵玉玄晶一类灵材。晶体清明，细部灵光齐整，转动时可见层层光路。|n制符：用于制作同境界、同品质的照夜符。|n闲置时可上交宗门换取宗门贡献。</v>
      </c>
      <c r="Z6210" t="inlineStr">
        <is>
          <t xml:space="preserve">|cff00FF00“晶明不只为悦目。光路齐整时，一线微尘也会留下清楚的影。”——《玉脉拾遗》|r</t>
        </is>
      </c>
      <c r="AA6210" t="s">
        <v>373</v>
      </c>
      <c r="AB6210" s="16">
        <v>12341029</v>
      </c>
      <c r="AC6210" t="s">
        <v>6629</v>
      </c>
      <c r="AD6210">
        <v>40001</v>
      </c>
      <c r="AF6210">
        <v>70001</v>
      </c>
      <c r="AH6210">
        <v>125</v>
      </c>
      <c r="AI6210" s="16" t="s">
        <v>6625</v>
      </c>
      <c r="AJ6210" s="16" t="s">
        <v>6701</v>
      </c>
      <c r="AK6210" s="16" t="s">
        <v>345</v>
      </c>
      <c r="AL6210" t="s">
        <v>6804</v>
      </c>
    </row>
    <row r="6211" ht="16.5" spans="2:38">
      <c r="B6211" s="16" t="n">
        <f>10000000+INDEX(编号表!$B:$B,MATCH(F6211,编号表!$A:$A,0))*100000+INDEX(编号表!$F:$F,MATCH(D6211,编号表!$E:$E,0))*1000+INDEX(编号表!$D:$D,MATCH(E6211,编号表!$C:$C,0))*10000+G6211</f>
        <v>12341030</v>
      </c>
      <c r="C6211" s="16" t="s">
        <v>6872</v>
      </c>
      <c r="D6211" s="16" t="s">
        <v>86</v>
      </c>
      <c r="E6211" s="16" t="s">
        <v>345</v>
      </c>
      <c r="F6211" s="16" t="s">
        <v>6682</v>
      </c>
      <c r="G6211" s="16">
        <v>30</v>
      </c>
      <c r="H6211" t="s">
        <v>6623</v>
      </c>
      <c r="I6211" s="16">
        <v>60</v>
      </c>
      <c r="J6211" t="str">
        <f t="shared" si="100"/>
        <v>大类_凡品元婴制符</v>
      </c>
      <c r="K6211" s="38" t="s">
        <v>6624</v>
      </c>
      <c r="M6211" s="16" t="s">
        <v>6625</v>
      </c>
      <c r="O6211">
        <v>0</v>
      </c>
      <c r="P6211" t="b">
        <v>1</v>
      </c>
      <c r="Q6211"/>
      <c r="R6211" t="b">
        <v>0</v>
      </c>
      <c r="S6211">
        <v>1</v>
      </c>
      <c r="T6211" t="s">
        <v>91</v>
      </c>
      <c r="U6211">
        <v>999</v>
      </c>
      <c r="V6211" s="16" t="s">
        <v>6626</v>
      </c>
      <c r="W6211" s="16">
        <v>12212119</v>
      </c>
      <c r="Y6211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神行符、轻身符、缩地符、震音符、传音符、震慑符。|n闲置时可上交宗门换取宗门贡献。</t>
        </is>
      </c>
      <c r="Z6211" t="inlineStr">
        <is>
          <t xml:space="preserve">|cff00FF00“枝叶可以尽去，木心的路不可削乱；岁月留下的长纹，仍通着春生秋息。”——《草木留纹记》|r</t>
        </is>
      </c>
      <c r="AA6211" t="s">
        <v>373</v>
      </c>
      <c r="AB6211" s="16">
        <v>12341030</v>
      </c>
      <c r="AC6211" t="s">
        <v>6629</v>
      </c>
      <c r="AD6211">
        <v>40001</v>
      </c>
      <c r="AF6211">
        <v>70001</v>
      </c>
      <c r="AH6211">
        <v>125</v>
      </c>
      <c r="AI6211" s="16" t="s">
        <v>6625</v>
      </c>
      <c r="AJ6211" s="16" t="s">
        <v>6708</v>
      </c>
      <c r="AK6211" s="16" t="s">
        <v>345</v>
      </c>
      <c r="AL6211" t="s">
        <v>6709</v>
      </c>
    </row>
    <row r="6212" ht="16.5" spans="2:38">
      <c r="B6212" s="16" t="n">
        <f>10000000+INDEX(编号表!$B:$B,MATCH(F6212,编号表!$A:$A,0))*100000+INDEX(编号表!$F:$F,MATCH(D6212,编号表!$E:$E,0))*1000+INDEX(编号表!$D:$D,MATCH(E6212,编号表!$C:$C,0))*10000+G6212</f>
        <v>12541031</v>
      </c>
      <c r="C6212" s="16" t="s">
        <v>6874</v>
      </c>
      <c r="D6212" s="16" t="s">
        <v>86</v>
      </c>
      <c r="E6212" s="16" t="s">
        <v>345</v>
      </c>
      <c r="F6212" s="16" t="s">
        <v>6622</v>
      </c>
      <c r="G6212" s="16">
        <v>31</v>
      </c>
      <c r="H6212" t="s">
        <v>6623</v>
      </c>
      <c r="I6212" s="16">
        <v>60</v>
      </c>
      <c r="J6212" t="str">
        <f t="shared" si="100"/>
        <v>大类_凡品元婴制符</v>
      </c>
      <c r="K6212" s="39" t="s">
        <v>6624</v>
      </c>
      <c r="M6212" s="16" t="s">
        <v>6625</v>
      </c>
      <c r="O6212">
        <v>0</v>
      </c>
      <c r="P6212" t="b">
        <v>1</v>
      </c>
      <c r="Q6212"/>
      <c r="R6212" t="b">
        <v>0</v>
      </c>
      <c r="S6212">
        <v>1</v>
      </c>
      <c r="T6212" t="s">
        <v>91</v>
      </c>
      <c r="U6212">
        <v>999</v>
      </c>
      <c r="V6212" s="16" t="s">
        <v>6626</v>
      </c>
      <c r="W6212" s="16">
        <v>12212120</v>
      </c>
      <c r="Y6212" t="str">
        <v>灵木竹藤一类灵材。竹质轻韧，中空有节，通达处与收束处各有分寸。|n制符：用于制作同境界、同品质的传音符。|n闲置时可上交宗门换取宗门贡献。</v>
      </c>
      <c r="Z6212" t="s">
        <v>6812</v>
      </c>
      <c r="AA6212" t="s">
        <v>373</v>
      </c>
      <c r="AB6212" s="16">
        <v>12341031</v>
      </c>
      <c r="AC6212" t="s">
        <v>6629</v>
      </c>
      <c r="AD6212">
        <v>40001</v>
      </c>
      <c r="AF6212">
        <v>70001</v>
      </c>
      <c r="AH6212">
        <v>125</v>
      </c>
      <c r="AI6212" s="16" t="s">
        <v>6625</v>
      </c>
      <c r="AJ6212" s="16" t="s">
        <v>6708</v>
      </c>
      <c r="AK6212" s="16" t="s">
        <v>345</v>
      </c>
      <c r="AL6212" t="s">
        <v>6813</v>
      </c>
    </row>
    <row r="6213" ht="16.5" spans="2:38">
      <c r="B6213" s="16" t="n">
        <f>10000000+INDEX(编号表!$B:$B,MATCH(F6213,编号表!$A:$A,0))*100000+INDEX(编号表!$F:$F,MATCH(D6213,编号表!$E:$E,0))*1000+INDEX(编号表!$D:$D,MATCH(E6213,编号表!$C:$C,0))*10000+G6213</f>
        <v>12341032</v>
      </c>
      <c r="C6213" s="16" t="s">
        <v>6875</v>
      </c>
      <c r="D6213" s="16" t="s">
        <v>86</v>
      </c>
      <c r="E6213" s="16" t="s">
        <v>345</v>
      </c>
      <c r="F6213" s="16" t="s">
        <v>6682</v>
      </c>
      <c r="G6213" s="16">
        <v>32</v>
      </c>
      <c r="H6213" t="s">
        <v>6623</v>
      </c>
      <c r="I6213" s="16">
        <v>60</v>
      </c>
      <c r="J6213" t="str">
        <f t="shared" si="100"/>
        <v>大类_凡品元婴制符</v>
      </c>
      <c r="K6213" s="38" t="s">
        <v>6624</v>
      </c>
      <c r="M6213" s="16" t="s">
        <v>6625</v>
      </c>
      <c r="O6213">
        <v>0</v>
      </c>
      <c r="P6213" t="b">
        <v>1</v>
      </c>
      <c r="Q6213"/>
      <c r="R6213" t="b">
        <v>0</v>
      </c>
      <c r="S6213">
        <v>1</v>
      </c>
      <c r="T6213" t="s">
        <v>91</v>
      </c>
      <c r="U6213">
        <v>999</v>
      </c>
      <c r="V6213" s="16" t="s">
        <v>6626</v>
      </c>
      <c r="W6213" s="16">
        <v>12212121</v>
      </c>
      <c r="Y6213" t="inlineStr">
        <is>
          <t xml:space="preserve">灵丝玄筋一类灵材。蚕丝轻细而韧，丝缕相接时，灵光如水线流过。|n制符：用于制作同境界、同品质的震音符。|n闲置时可上交宗门换取宗门贡献。</t>
        </is>
      </c>
      <c r="Z6213" t="inlineStr">
        <is>
          <t xml:space="preserve">|cff00FF00“一缕轻如无物，千丝自有经纬；灵光沿丝走过，细处也留得住来路。”——《万材辨性篇》|r</t>
        </is>
      </c>
      <c r="AA6213" t="s">
        <v>373</v>
      </c>
      <c r="AB6213" s="16">
        <v>12341032</v>
      </c>
      <c r="AC6213" t="s">
        <v>6629</v>
      </c>
      <c r="AD6213">
        <v>40001</v>
      </c>
      <c r="AF6213">
        <v>70001</v>
      </c>
      <c r="AH6213">
        <v>125</v>
      </c>
      <c r="AI6213" s="16" t="s">
        <v>6625</v>
      </c>
      <c r="AJ6213" s="16" t="s">
        <v>6713</v>
      </c>
      <c r="AK6213" s="16" t="s">
        <v>345</v>
      </c>
      <c r="AL6213" t="s">
        <v>6714</v>
      </c>
    </row>
    <row r="6214" ht="16.5" spans="2:38">
      <c r="B6214" s="16" t="n">
        <f>10000000+INDEX(编号表!$B:$B,MATCH(F6214,编号表!$A:$A,0))*100000+INDEX(编号表!$F:$F,MATCH(D6214,编号表!$E:$E,0))*1000+INDEX(编号表!$D:$D,MATCH(E6214,编号表!$C:$C,0))*10000+G6214</f>
        <v>12541033</v>
      </c>
      <c r="C6214" s="16" t="s">
        <v>6877</v>
      </c>
      <c r="D6214" s="16" t="s">
        <v>86</v>
      </c>
      <c r="E6214" s="16" t="s">
        <v>345</v>
      </c>
      <c r="F6214" s="16" t="s">
        <v>6622</v>
      </c>
      <c r="G6214" s="16">
        <v>33</v>
      </c>
      <c r="I6214" s="16">
        <v>60</v>
      </c>
      <c r="J6214" t="str">
        <f t="shared" si="100"/>
        <v>大类_凡品元婴</v>
      </c>
      <c r="K6214" s="39" t="s">
        <v>6624</v>
      </c>
      <c r="M6214" s="16" t="s">
        <v>6625</v>
      </c>
      <c r="O6214">
        <v>0</v>
      </c>
      <c r="P6214" t="b">
        <v>1</v>
      </c>
      <c r="Q6214"/>
      <c r="R6214" t="b">
        <v>0</v>
      </c>
      <c r="S6214">
        <v>1</v>
      </c>
      <c r="T6214" t="s">
        <v>91</v>
      </c>
      <c r="U6214">
        <v>999</v>
      </c>
      <c r="V6214" s="16" t="s">
        <v>6626</v>
      </c>
      <c r="W6214" s="16">
        <v>12212122</v>
      </c>
      <c r="Y6214" t="str">
        <v>灵丝玄筋一类灵材。旧旗留下的灵丝，织路未断，细纹交接仍然有序。|n用途未明，可留存备用。|n闲置时可上交宗门换取宗门贡献。</v>
      </c>
      <c r="Z6214" t="s">
        <v>6818</v>
      </c>
      <c r="AA6214" t="str">
        <v>击杀妖兽、探索秘境或遗迹可得；当前百艺暂未用到，宗门不供应。</v>
      </c>
      <c r="AB6214" s="16">
        <v>12341033</v>
      </c>
      <c r="AC6214" t="s">
        <v>6629</v>
      </c>
      <c r="AD6214">
        <v>40001</v>
      </c>
      <c r="AF6214">
        <v>70001</v>
      </c>
      <c r="AH6214">
        <v>125</v>
      </c>
      <c r="AI6214" s="16" t="s">
        <v>6625</v>
      </c>
      <c r="AJ6214" s="16" t="s">
        <v>6713</v>
      </c>
      <c r="AK6214" s="16" t="s">
        <v>345</v>
      </c>
      <c r="AL6214" t="s">
        <v>6819</v>
      </c>
    </row>
    <row r="6215" ht="16.5" spans="2:38">
      <c r="B6215" s="16" t="n">
        <f>10000000+INDEX(编号表!$B:$B,MATCH(F6215,编号表!$A:$A,0))*100000+INDEX(编号表!$F:$F,MATCH(D6215,编号表!$E:$E,0))*1000+INDEX(编号表!$D:$D,MATCH(E6215,编号表!$C:$C,0))*10000+G6215</f>
        <v>12541034</v>
      </c>
      <c r="C6215" s="16" t="s">
        <v>6878</v>
      </c>
      <c r="D6215" s="16" t="s">
        <v>86</v>
      </c>
      <c r="E6215" s="16" t="s">
        <v>345</v>
      </c>
      <c r="F6215" s="16" t="s">
        <v>6622</v>
      </c>
      <c r="G6215" s="16">
        <v>34</v>
      </c>
      <c r="H6215" t="s">
        <v>6623</v>
      </c>
      <c r="I6215" s="16">
        <v>60</v>
      </c>
      <c r="J6215" t="str">
        <f t="shared" si="100"/>
        <v>大类_凡品元婴制符</v>
      </c>
      <c r="K6215" s="38" t="s">
        <v>6624</v>
      </c>
      <c r="M6215" s="16" t="s">
        <v>6625</v>
      </c>
      <c r="O6215">
        <v>0</v>
      </c>
      <c r="P6215" t="b">
        <v>1</v>
      </c>
      <c r="Q6215"/>
      <c r="R6215" t="b">
        <v>0</v>
      </c>
      <c r="S6215">
        <v>1</v>
      </c>
      <c r="T6215" t="s">
        <v>91</v>
      </c>
      <c r="U6215">
        <v>999</v>
      </c>
      <c r="V6215" s="16" t="s">
        <v>6626</v>
      </c>
      <c r="W6215" s="16">
        <v>12212123</v>
      </c>
      <c r="Y6215" t="str">
        <v>灵液琼髓一类灵材。灵液出自地脉，温润清透，内含细微矿华。|n制符：用于制作同境界、同品质的回气符、缩地符。|n闲置时可上交宗门换取宗门贡献。</v>
      </c>
      <c r="Z6215" t="inlineStr">
        <is>
          <t xml:space="preserve">|cff00FF00“灵液出地脉，贵在润入而不横冲。山中岁月漫长，它也从来不急。”——《玉脉拾遗》|r</t>
        </is>
      </c>
      <c r="AA6215" t="s">
        <v>373</v>
      </c>
      <c r="AB6215" s="16">
        <v>12341034</v>
      </c>
      <c r="AC6215" t="s">
        <v>6629</v>
      </c>
      <c r="AD6215">
        <v>40001</v>
      </c>
      <c r="AF6215">
        <v>70001</v>
      </c>
      <c r="AH6215">
        <v>125</v>
      </c>
      <c r="AI6215" s="16" t="s">
        <v>6625</v>
      </c>
      <c r="AJ6215" s="16" t="s">
        <v>6718</v>
      </c>
      <c r="AK6215" s="16" t="s">
        <v>345</v>
      </c>
      <c r="AL6215" t="s">
        <v>6719</v>
      </c>
    </row>
    <row r="6216" ht="16.5" spans="2:38">
      <c r="B6216" s="16" t="n">
        <f>10000000+INDEX(编号表!$B:$B,MATCH(F6216,编号表!$A:$A,0))*100000+INDEX(编号表!$F:$F,MATCH(D6216,编号表!$E:$E,0))*1000+INDEX(编号表!$D:$D,MATCH(E6216,编号表!$C:$C,0))*10000+G6216</f>
        <v>12541035</v>
      </c>
      <c r="C6216" s="16" t="s">
        <v>6879</v>
      </c>
      <c r="D6216" s="16" t="s">
        <v>86</v>
      </c>
      <c r="E6216" s="16" t="s">
        <v>345</v>
      </c>
      <c r="F6216" s="16" t="s">
        <v>6622</v>
      </c>
      <c r="G6216" s="16">
        <v>35</v>
      </c>
      <c r="H6216" t="s">
        <v>6623</v>
      </c>
      <c r="I6216" s="16">
        <v>60</v>
      </c>
      <c r="J6216" t="str">
        <f t="shared" si="100"/>
        <v>大类_凡品元婴制符</v>
      </c>
      <c r="K6216" s="39" t="s">
        <v>6624</v>
      </c>
      <c r="M6216" s="16" t="s">
        <v>6625</v>
      </c>
      <c r="O6216">
        <v>0</v>
      </c>
      <c r="P6216" t="b">
        <v>1</v>
      </c>
      <c r="Q6216"/>
      <c r="R6216" t="b">
        <v>0</v>
      </c>
      <c r="S6216">
        <v>1</v>
      </c>
      <c r="T6216" t="s">
        <v>91</v>
      </c>
      <c r="U6216">
        <v>999</v>
      </c>
      <c r="V6216" s="16" t="s">
        <v>6626</v>
      </c>
      <c r="W6216" s="16">
        <v>12212124</v>
      </c>
      <c r="Y6216" t="str">
        <v>灵液琼髓一类灵材。石中灵乳质地绵密，触之温润，灵息缓而不散。|n制符：用于制作同境界、同品质的避火符。|n闲置时可上交宗门换取宗门贡献。</v>
      </c>
      <c r="Z6216" t="s">
        <v>6824</v>
      </c>
      <c r="AA6216" t="s">
        <v>373</v>
      </c>
      <c r="AB6216" s="16">
        <v>12341035</v>
      </c>
      <c r="AC6216" t="s">
        <v>6629</v>
      </c>
      <c r="AD6216">
        <v>40001</v>
      </c>
      <c r="AF6216">
        <v>70001</v>
      </c>
      <c r="AH6216">
        <v>125</v>
      </c>
      <c r="AI6216" s="16" t="s">
        <v>6625</v>
      </c>
      <c r="AJ6216" s="16" t="s">
        <v>6718</v>
      </c>
      <c r="AK6216" s="16" t="s">
        <v>345</v>
      </c>
      <c r="AL6216" t="s">
        <v>6825</v>
      </c>
    </row>
    <row r="6217" ht="15" spans="2:38">
      <c r="B6217" s="16" t="n">
        <f>10000000+INDEX(编号表!$B:$B,MATCH(F6217,编号表!$A:$A,0))*100000+INDEX(编号表!$F:$F,MATCH(D6217,编号表!$E:$E,0))*1000+INDEX(编号表!$D:$D,MATCH(E6217,编号表!$C:$C,0))*10000+G6217</f>
        <v>12341036</v>
      </c>
      <c r="C6217" s="16" t="s">
        <v>6880</v>
      </c>
      <c r="D6217" s="16" t="s">
        <v>86</v>
      </c>
      <c r="E6217" s="16" t="s">
        <v>345</v>
      </c>
      <c r="F6217" s="16" t="s">
        <v>6682</v>
      </c>
      <c r="G6217" s="16">
        <v>36</v>
      </c>
      <c r="H6217" t="s">
        <v>6623</v>
      </c>
      <c r="I6217" s="16">
        <v>60</v>
      </c>
      <c r="J6217" t="str">
        <f t="shared" si="100"/>
        <v>大类_凡品元婴制符</v>
      </c>
      <c r="K6217" s="40" t="s">
        <v>6698</v>
      </c>
      <c r="M6217" s="16" t="s">
        <v>6625</v>
      </c>
      <c r="O6217">
        <v>0</v>
      </c>
      <c r="P6217" t="b">
        <v>1</v>
      </c>
      <c r="Q6217"/>
      <c r="R6217" t="b">
        <v>0</v>
      </c>
      <c r="S6217">
        <v>1</v>
      </c>
      <c r="T6217" t="s">
        <v>91</v>
      </c>
      <c r="U6217">
        <v>999</v>
      </c>
      <c r="V6217" s="16" t="s">
        <v>6626</v>
      </c>
      <c r="W6217" s="16">
        <v>12212125</v>
      </c>
      <c r="Y6217" t="str">
        <v>灵玉玄晶一类稀有灵材。玉色润泽，内纹宛如泉流，灵息来去平缓。|n制符：用于制作同境界、同品质的回气符。|n闲置时可上交宗门换取宗门贡献。</v>
      </c>
      <c r="Z6217" t="inlineStr">
        <is>
          <t xml:space="preserve">|cff00FF00“泉流穿山，玉在壁中渐密。润泽之纹未断，旧日水声仿佛仍在深处。”——《玉脉拾遗》|r</t>
        </is>
      </c>
      <c r="AA6217" t="s">
        <v>373</v>
      </c>
      <c r="AB6217" s="16">
        <v>12341036</v>
      </c>
      <c r="AC6217" t="s">
        <v>6629</v>
      </c>
      <c r="AD6217">
        <v>40001</v>
      </c>
      <c r="AF6217">
        <v>70001</v>
      </c>
      <c r="AH6217">
        <v>125</v>
      </c>
      <c r="AI6217" s="16" t="s">
        <v>6625</v>
      </c>
      <c r="AJ6217" s="16" t="s">
        <v>6701</v>
      </c>
      <c r="AK6217" s="16" t="s">
        <v>345</v>
      </c>
      <c r="AL6217" t="s">
        <v>6880</v>
      </c>
    </row>
    <row r="6218" ht="16.5" spans="2:38">
      <c r="B6218" s="16" t="n">
        <f>10000000+INDEX(编号表!$B:$B,MATCH(F6218,编号表!$A:$A,0))*100000+INDEX(编号表!$F:$F,MATCH(D6218,编号表!$E:$E,0))*1000+INDEX(编号表!$D:$D,MATCH(E6218,编号表!$C:$C,0))*10000+G6218</f>
        <v>12541037</v>
      </c>
      <c r="C6218" s="16" t="s">
        <v>6883</v>
      </c>
      <c r="D6218" s="16" t="s">
        <v>86</v>
      </c>
      <c r="E6218" s="16" t="s">
        <v>345</v>
      </c>
      <c r="F6218" s="16" t="s">
        <v>6622</v>
      </c>
      <c r="G6218" s="16">
        <v>37</v>
      </c>
      <c r="H6218" t="s">
        <v>6623</v>
      </c>
      <c r="I6218" s="16">
        <v>60</v>
      </c>
      <c r="J6218" t="str">
        <f t="shared" si="100"/>
        <v>大类_凡品元婴制符</v>
      </c>
      <c r="K6218" s="39" t="s">
        <v>6624</v>
      </c>
      <c r="M6218" s="16" t="s">
        <v>6625</v>
      </c>
      <c r="O6218">
        <v>0</v>
      </c>
      <c r="P6218" t="b">
        <v>1</v>
      </c>
      <c r="Q6218"/>
      <c r="R6218" t="b">
        <v>0</v>
      </c>
      <c r="S6218">
        <v>1</v>
      </c>
      <c r="T6218" t="s">
        <v>91</v>
      </c>
      <c r="U6218">
        <v>999</v>
      </c>
      <c r="V6218" s="16" t="s">
        <v>6626</v>
      </c>
      <c r="W6218" s="16">
        <v>12212126</v>
      </c>
      <c r="Y6218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218" t="inlineStr">
        <is>
          <t xml:space="preserve">|cff00FF00“树脂护过树的伤处。旧痕封合之后，那一分续住断纹的韧意还在。”——《草木留纹记》|r</t>
        </is>
      </c>
      <c r="AA6218" t="s">
        <v>373</v>
      </c>
      <c r="AB6218" s="16">
        <v>12341037</v>
      </c>
      <c r="AC6218" t="s">
        <v>6629</v>
      </c>
      <c r="AD6218">
        <v>40001</v>
      </c>
      <c r="AF6218">
        <v>70001</v>
      </c>
      <c r="AH6218">
        <v>125</v>
      </c>
      <c r="AI6218" s="16" t="s">
        <v>6625</v>
      </c>
      <c r="AJ6218" s="16" t="s">
        <v>6723</v>
      </c>
      <c r="AK6218" s="16" t="s">
        <v>345</v>
      </c>
      <c r="AL6218" t="s">
        <v>6724</v>
      </c>
    </row>
    <row r="6219" ht="17.25" spans="2:38">
      <c r="B6219" s="16" t="n">
        <f>10000000+INDEX(编号表!$B:$B,MATCH(F6219,编号表!$A:$A,0))*100000+INDEX(编号表!$F:$F,MATCH(D6219,编号表!$E:$E,0))*1000+INDEX(编号表!$D:$D,MATCH(E6219,编号表!$C:$C,0))*10000+G6219</f>
        <v>12541038</v>
      </c>
      <c r="C6219" s="16" t="s">
        <v>6884</v>
      </c>
      <c r="D6219" s="16" t="s">
        <v>86</v>
      </c>
      <c r="E6219" s="16" t="s">
        <v>345</v>
      </c>
      <c r="F6219" s="16" t="s">
        <v>6622</v>
      </c>
      <c r="G6219" s="16">
        <v>38</v>
      </c>
      <c r="H6219" t="s">
        <v>6623</v>
      </c>
      <c r="I6219" s="16">
        <v>60</v>
      </c>
      <c r="J6219" t="str">
        <f t="shared" si="100"/>
        <v>大类_凡品元婴制符</v>
      </c>
      <c r="K6219" s="38" t="s">
        <v>6624</v>
      </c>
      <c r="M6219" s="16" t="s">
        <v>6625</v>
      </c>
      <c r="O6219">
        <v>0</v>
      </c>
      <c r="P6219" t="b">
        <v>1</v>
      </c>
      <c r="Q6219"/>
      <c r="R6219" t="b">
        <v>0</v>
      </c>
      <c r="S6219">
        <v>1</v>
      </c>
      <c r="T6219" t="s">
        <v>91</v>
      </c>
      <c r="U6219">
        <v>999</v>
      </c>
      <c r="V6219" s="16" t="s">
        <v>6626</v>
      </c>
      <c r="W6219" s="16">
        <v>12212127</v>
      </c>
      <c r="Y6219" t="str">
        <v>灵脂玄蜡一类灵材。灵蜡细润可塑，微温便软，凝结后薄处也能封合。|n制符：用于制作同境界、同品质的御寒符。|n闲置时可上交宗门换取宗门贡献。</v>
      </c>
      <c r="Z6219" t="s">
        <v>6830</v>
      </c>
      <c r="AA6219" t="s">
        <v>373</v>
      </c>
      <c r="AB6219" s="16">
        <v>12341038</v>
      </c>
      <c r="AC6219" t="s">
        <v>6629</v>
      </c>
      <c r="AD6219">
        <v>40001</v>
      </c>
      <c r="AF6219">
        <v>70001</v>
      </c>
      <c r="AH6219">
        <v>125</v>
      </c>
      <c r="AI6219" s="16" t="s">
        <v>6625</v>
      </c>
      <c r="AJ6219" s="16" t="s">
        <v>6723</v>
      </c>
      <c r="AK6219" s="16" t="s">
        <v>345</v>
      </c>
      <c r="AL6219" t="s">
        <v>6831</v>
      </c>
    </row>
    <row r="6220" ht="16.5" spans="2:38">
      <c r="B6220" s="16" t="n">
        <f>10000000+INDEX(编号表!$B:$B,MATCH(F6220,编号表!$A:$A,0))*100000+INDEX(编号表!$F:$F,MATCH(D6220,编号表!$E:$E,0))*1000+INDEX(编号表!$D:$D,MATCH(E6220,编号表!$C:$C,0))*10000+G6220</f>
        <v>12551000</v>
      </c>
      <c r="C6220" s="16" t="s">
        <v>6885</v>
      </c>
      <c r="D6220" s="16" t="s">
        <v>86</v>
      </c>
      <c r="E6220" s="16" t="s">
        <v>348</v>
      </c>
      <c r="F6220" s="16" t="s">
        <v>6622</v>
      </c>
      <c r="G6220" s="16">
        <v>0</v>
      </c>
      <c r="H6220" t="s">
        <v>6623</v>
      </c>
      <c r="I6220" s="16">
        <v>60</v>
      </c>
      <c r="J6220" t="str">
        <f t="shared" si="100"/>
        <v>大类_凡品化神制符</v>
      </c>
      <c r="K6220" s="37" t="s">
        <v>6624</v>
      </c>
      <c r="M6220" s="16" t="s">
        <v>6625</v>
      </c>
      <c r="O6220">
        <v>0</v>
      </c>
      <c r="P6220" t="b">
        <v>1</v>
      </c>
      <c r="Q6220"/>
      <c r="R6220" t="b">
        <v>0</v>
      </c>
      <c r="S6220">
        <v>1</v>
      </c>
      <c r="T6220" t="s">
        <v>91</v>
      </c>
      <c r="U6220">
        <v>999</v>
      </c>
      <c r="V6220" s="16" t="s">
        <v>6626</v>
      </c>
      <c r="W6220" s="16">
        <v>12212128</v>
      </c>
      <c r="Y6220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220" t="s">
        <v>6628</v>
      </c>
      <c r="AA6220" t="s">
        <v>373</v>
      </c>
      <c r="AB6220" s="16">
        <v>12351000</v>
      </c>
      <c r="AC6220" t="s">
        <v>6629</v>
      </c>
      <c r="AD6220">
        <v>40001</v>
      </c>
      <c r="AF6220">
        <v>70001</v>
      </c>
      <c r="AH6220">
        <v>625</v>
      </c>
      <c r="AI6220" s="16" t="s">
        <v>6625</v>
      </c>
      <c r="AJ6220" s="16" t="s">
        <v>6630</v>
      </c>
      <c r="AK6220" s="16" t="s">
        <v>348</v>
      </c>
      <c r="AL6220" t="s">
        <v>6631</v>
      </c>
    </row>
    <row r="6221" ht="16.5" spans="2:38">
      <c r="B6221" s="16" t="n">
        <f>10000000+INDEX(编号表!$B:$B,MATCH(F6221,编号表!$A:$A,0))*100000+INDEX(编号表!$F:$F,MATCH(D6221,编号表!$E:$E,0))*1000+INDEX(编号表!$D:$D,MATCH(E6221,编号表!$C:$C,0))*10000+G6221</f>
        <v>12651001</v>
      </c>
      <c r="C6221" s="16" t="s">
        <v>6886</v>
      </c>
      <c r="D6221" s="16" t="s">
        <v>86</v>
      </c>
      <c r="E6221" s="16" t="s">
        <v>348</v>
      </c>
      <c r="F6221" s="16" t="s">
        <v>6633</v>
      </c>
      <c r="G6221" s="16">
        <v>1</v>
      </c>
      <c r="I6221" s="16">
        <v>60</v>
      </c>
      <c r="J6221" t="str">
        <f t="shared" si="100"/>
        <v>大类_凡品化神</v>
      </c>
      <c r="K6221" s="38" t="s">
        <v>6624</v>
      </c>
      <c r="M6221" s="16" t="s">
        <v>6625</v>
      </c>
      <c r="O6221">
        <v>0</v>
      </c>
      <c r="P6221" t="b">
        <v>1</v>
      </c>
      <c r="Q6221"/>
      <c r="R6221" t="b">
        <v>0</v>
      </c>
      <c r="S6221">
        <v>1</v>
      </c>
      <c r="T6221" t="s">
        <v>91</v>
      </c>
      <c r="U6221">
        <v>999</v>
      </c>
      <c r="V6221" s="16" t="s">
        <v>6626</v>
      </c>
      <c r="W6221" s="16">
        <v>12212129</v>
      </c>
      <c r="Y6221" t="str">
        <v>灵血一类灵材。血色深沉，毒性藏于灵息之中，须与温养用的精血分辨清楚。|n用途未明，可留存备用。|n闲置时可上交宗门换取宗门贡献。</v>
      </c>
      <c r="Z6221" t="s">
        <v>6728</v>
      </c>
      <c r="AA6221" t="str">
        <v>击杀妖兽、探索秘境或遗迹可得；当前百艺暂未用到，宗门不供应。</v>
      </c>
      <c r="AB6221" s="16">
        <v>12351001</v>
      </c>
      <c r="AC6221" t="s">
        <v>6629</v>
      </c>
      <c r="AD6221">
        <v>40001</v>
      </c>
      <c r="AF6221">
        <v>70001</v>
      </c>
      <c r="AH6221">
        <v>1250</v>
      </c>
      <c r="AI6221" s="16" t="s">
        <v>6625</v>
      </c>
      <c r="AJ6221" s="16" t="s">
        <v>6630</v>
      </c>
      <c r="AK6221" s="16" t="s">
        <v>348</v>
      </c>
      <c r="AL6221" t="s">
        <v>6729</v>
      </c>
    </row>
    <row r="6222" ht="15" spans="2:38">
      <c r="B6222" s="16" t="n">
        <f>10000000+INDEX(编号表!$B:$B,MATCH(F6222,编号表!$A:$A,0))*100000+INDEX(编号表!$F:$F,MATCH(D6222,编号表!$E:$E,0))*1000+INDEX(编号表!$D:$D,MATCH(E6222,编号表!$C:$C,0))*10000+G6222</f>
        <v>12351002</v>
      </c>
      <c r="C6222" s="16" t="s">
        <v>6887</v>
      </c>
      <c r="D6222" s="16" t="s">
        <v>86</v>
      </c>
      <c r="E6222" s="16" t="s">
        <v>348</v>
      </c>
      <c r="F6222" s="16" t="s">
        <v>6682</v>
      </c>
      <c r="G6222" s="16">
        <v>2</v>
      </c>
      <c r="I6222" s="16">
        <v>60</v>
      </c>
      <c r="J6222" t="str">
        <f t="shared" si="100"/>
        <v>大类_凡品化神</v>
      </c>
      <c r="K6222" s="40" t="s">
        <v>6698</v>
      </c>
      <c r="M6222" s="16" t="s">
        <v>6625</v>
      </c>
      <c r="O6222">
        <v>0</v>
      </c>
      <c r="P6222" t="b">
        <v>1</v>
      </c>
      <c r="Q6222"/>
      <c r="R6222" t="b">
        <v>0</v>
      </c>
      <c r="S6222">
        <v>1</v>
      </c>
      <c r="T6222" t="s">
        <v>91</v>
      </c>
      <c r="U6222">
        <v>999</v>
      </c>
      <c r="V6222" s="16" t="s">
        <v>6626</v>
      </c>
      <c r="W6222" s="16">
        <v>12212130</v>
      </c>
      <c r="Y6222" t="str">
        <v>灵金一类稀有灵材。铜中赤纹连绵，灵气循纹而行，久经火气仍不紊乱。|n用途未明，可留存备用。|n闲置时可上交宗门换取宗门贡献。</v>
      </c>
      <c r="Z6222" t="inlineStr">
        <is>
          <t xml:space="preserve">|cff00FF00“地火炼铜，赤纹相接。火去之后，细细的灵路还稳稳留在其中。”——《山骨金石录》|r</t>
        </is>
      </c>
      <c r="AA6222" t="str">
        <v>击杀妖兽、探索秘境或遗迹可得；当前百艺暂未用到，宗门不供应。</v>
      </c>
      <c r="AB6222" s="16">
        <v>12351002</v>
      </c>
      <c r="AC6222" t="s">
        <v>6629</v>
      </c>
      <c r="AD6222">
        <v>40001</v>
      </c>
      <c r="AF6222">
        <v>70001</v>
      </c>
      <c r="AH6222">
        <v>1875</v>
      </c>
      <c r="AI6222" s="16" t="s">
        <v>6625</v>
      </c>
      <c r="AJ6222" s="16" t="s">
        <v>6696</v>
      </c>
      <c r="AK6222" s="16" t="s">
        <v>348</v>
      </c>
      <c r="AL6222" t="s">
        <v>6887</v>
      </c>
    </row>
    <row r="6223" ht="16.5" spans="2:38">
      <c r="B6223" s="16" t="n">
        <f>10000000+INDEX(编号表!$B:$B,MATCH(F6223,编号表!$A:$A,0))*100000+INDEX(编号表!$F:$F,MATCH(D6223,编号表!$E:$E,0))*1000+INDEX(编号表!$D:$D,MATCH(E6223,编号表!$C:$C,0))*10000+G6223</f>
        <v>12651003</v>
      </c>
      <c r="C6223" s="16" t="s">
        <v>6890</v>
      </c>
      <c r="D6223" s="16" t="s">
        <v>86</v>
      </c>
      <c r="E6223" s="16" t="s">
        <v>348</v>
      </c>
      <c r="F6223" s="16" t="s">
        <v>6633</v>
      </c>
      <c r="G6223" s="16">
        <v>3</v>
      </c>
      <c r="H6223" t="s">
        <v>6623</v>
      </c>
      <c r="I6223" s="16">
        <v>60</v>
      </c>
      <c r="J6223" t="str">
        <f t="shared" si="100"/>
        <v>大类_凡品化神制符</v>
      </c>
      <c r="K6223" s="38" t="s">
        <v>6624</v>
      </c>
      <c r="M6223" s="16" t="s">
        <v>6625</v>
      </c>
      <c r="O6223">
        <v>0</v>
      </c>
      <c r="P6223" t="b">
        <v>1</v>
      </c>
      <c r="Q6223"/>
      <c r="R6223" t="b">
        <v>0</v>
      </c>
      <c r="S6223">
        <v>1</v>
      </c>
      <c r="T6223" t="s">
        <v>91</v>
      </c>
      <c r="U6223">
        <v>999</v>
      </c>
      <c r="V6223" s="16" t="s">
        <v>6626</v>
      </c>
      <c r="W6223" s="16">
        <v>12212131</v>
      </c>
      <c r="Y6223" t="str">
        <v>丹核一类灵材。一丸丹核凝聚灵力，内里仍留着来源灵兽的灵脉纹路。|n制符：用于制作同境界、同品质的激元符。|n闲置时可上交宗门换取宗门贡献。</v>
      </c>
      <c r="Z6223" t="s">
        <v>6635</v>
      </c>
      <c r="AA6223" t="s">
        <v>373</v>
      </c>
      <c r="AB6223" s="16">
        <v>12351003</v>
      </c>
      <c r="AC6223" t="s">
        <v>6629</v>
      </c>
      <c r="AD6223">
        <v>40001</v>
      </c>
      <c r="AF6223">
        <v>70001</v>
      </c>
      <c r="AH6223">
        <v>625</v>
      </c>
      <c r="AI6223" s="16" t="s">
        <v>6625</v>
      </c>
      <c r="AJ6223" s="16" t="s">
        <v>6636</v>
      </c>
      <c r="AK6223" s="16" t="s">
        <v>348</v>
      </c>
      <c r="AL6223" t="s">
        <v>6637</v>
      </c>
    </row>
    <row r="6224" ht="16.5" spans="2:38">
      <c r="B6224" s="16" t="n">
        <f>10000000+INDEX(编号表!$B:$B,MATCH(F6224,编号表!$A:$A,0))*100000+INDEX(编号表!$F:$F,MATCH(D6224,编号表!$E:$E,0))*1000+INDEX(编号表!$D:$D,MATCH(E6224,编号表!$C:$C,0))*10000+G6224</f>
        <v>12651004</v>
      </c>
      <c r="C6224" s="16" t="s">
        <v>6891</v>
      </c>
      <c r="D6224" s="16" t="s">
        <v>86</v>
      </c>
      <c r="E6224" s="16" t="s">
        <v>348</v>
      </c>
      <c r="F6224" s="16" t="s">
        <v>6633</v>
      </c>
      <c r="G6224" s="16">
        <v>4</v>
      </c>
      <c r="H6224" t="s">
        <v>6623</v>
      </c>
      <c r="I6224" s="16">
        <v>60</v>
      </c>
      <c r="J6224" t="str">
        <f t="shared" si="100"/>
        <v>大类_凡品化神制符</v>
      </c>
      <c r="K6224" s="39" t="s">
        <v>6624</v>
      </c>
      <c r="M6224" s="16" t="s">
        <v>6625</v>
      </c>
      <c r="O6224">
        <v>0</v>
      </c>
      <c r="P6224" t="b">
        <v>1</v>
      </c>
      <c r="Q6224"/>
      <c r="R6224" t="b">
        <v>0</v>
      </c>
      <c r="S6224">
        <v>1</v>
      </c>
      <c r="T6224" t="s">
        <v>91</v>
      </c>
      <c r="U6224">
        <v>999</v>
      </c>
      <c r="V6224" s="16" t="s">
        <v>6626</v>
      </c>
      <c r="W6224" s="16">
        <v>12212132</v>
      </c>
      <c r="Y6224" t="str">
        <v>丹核一类灵材。木中灵核生息绵长，枝叶虽离，内纹仍见向光生长的旧路。|n制符：用于制作同境界、同品质的回春符。|n闲置时可上交宗门换取宗门贡献。</v>
      </c>
      <c r="Z6224" t="s">
        <v>6733</v>
      </c>
      <c r="AA6224" t="s">
        <v>373</v>
      </c>
      <c r="AB6224" s="16">
        <v>12351004</v>
      </c>
      <c r="AC6224" t="s">
        <v>6629</v>
      </c>
      <c r="AD6224">
        <v>40001</v>
      </c>
      <c r="AF6224">
        <v>70001</v>
      </c>
      <c r="AH6224">
        <v>625</v>
      </c>
      <c r="AI6224" s="16" t="s">
        <v>6625</v>
      </c>
      <c r="AJ6224" s="16" t="s">
        <v>6636</v>
      </c>
      <c r="AK6224" s="16" t="s">
        <v>348</v>
      </c>
      <c r="AL6224" t="s">
        <v>6734</v>
      </c>
    </row>
    <row r="6225" ht="16.5" spans="2:38">
      <c r="B6225" s="16" t="n">
        <f>10000000+INDEX(编号表!$B:$B,MATCH(F6225,编号表!$A:$A,0))*100000+INDEX(编号表!$F:$F,MATCH(D6225,编号表!$E:$E,0))*1000+INDEX(编号表!$D:$D,MATCH(E6225,编号表!$C:$C,0))*10000+G6225</f>
        <v>12551005</v>
      </c>
      <c r="C6225" s="16" t="s">
        <v>6892</v>
      </c>
      <c r="D6225" s="16" t="s">
        <v>86</v>
      </c>
      <c r="E6225" s="16" t="s">
        <v>348</v>
      </c>
      <c r="F6225" s="16" t="s">
        <v>6622</v>
      </c>
      <c r="G6225" s="16">
        <v>5</v>
      </c>
      <c r="H6225" t="s">
        <v>6623</v>
      </c>
      <c r="I6225" s="16">
        <v>60</v>
      </c>
      <c r="J6225" t="str">
        <f t="shared" si="100"/>
        <v>大类_凡品化神制符</v>
      </c>
      <c r="K6225" s="38" t="s">
        <v>6624</v>
      </c>
      <c r="M6225" s="16" t="s">
        <v>6625</v>
      </c>
      <c r="O6225">
        <v>0</v>
      </c>
      <c r="P6225" t="b">
        <v>1</v>
      </c>
      <c r="Q6225"/>
      <c r="R6225" t="b">
        <v>0</v>
      </c>
      <c r="S6225">
        <v>1</v>
      </c>
      <c r="T6225" t="s">
        <v>91</v>
      </c>
      <c r="U6225">
        <v>999</v>
      </c>
      <c r="V6225" s="16" t="s">
        <v>6626</v>
      </c>
      <c r="W6225" s="16">
        <v>12212133</v>
      </c>
      <c r="Y6225" t="str">
        <v>翎毫一类灵材。羽身轻韧，细密羽纹顺风舒展，灵气沿羽轴流转。|n制符：用于制作同境界、同品质的神行符、轻身符。|n闲置时可上交宗门换取宗门贡献。</v>
      </c>
      <c r="Z6225" t="s">
        <v>6640</v>
      </c>
      <c r="AA6225" t="s">
        <v>373</v>
      </c>
      <c r="AB6225" s="16">
        <v>12351005</v>
      </c>
      <c r="AC6225" t="s">
        <v>6629</v>
      </c>
      <c r="AD6225">
        <v>40001</v>
      </c>
      <c r="AF6225">
        <v>70001</v>
      </c>
      <c r="AH6225">
        <v>625</v>
      </c>
      <c r="AI6225" s="16" t="s">
        <v>6625</v>
      </c>
      <c r="AJ6225" s="16" t="s">
        <v>6641</v>
      </c>
      <c r="AK6225" s="16" t="s">
        <v>348</v>
      </c>
      <c r="AL6225" t="s">
        <v>6642</v>
      </c>
    </row>
    <row r="6226" ht="16.5" spans="2:38">
      <c r="B6226" s="16" t="n">
        <f>10000000+INDEX(编号表!$B:$B,MATCH(F6226,编号表!$A:$A,0))*100000+INDEX(编号表!$F:$F,MATCH(D6226,编号表!$E:$E,0))*1000+INDEX(编号表!$D:$D,MATCH(E6226,编号表!$C:$C,0))*10000+G6226</f>
        <v>12551006</v>
      </c>
      <c r="C6226" s="16" t="s">
        <v>6893</v>
      </c>
      <c r="D6226" s="16" t="s">
        <v>86</v>
      </c>
      <c r="E6226" s="16" t="s">
        <v>348</v>
      </c>
      <c r="F6226" s="16" t="s">
        <v>6622</v>
      </c>
      <c r="G6226" s="16">
        <v>6</v>
      </c>
      <c r="I6226" s="16">
        <v>60</v>
      </c>
      <c r="J6226" t="str">
        <f t="shared" si="100"/>
        <v>大类_凡品化神</v>
      </c>
      <c r="K6226" s="39" t="s">
        <v>6624</v>
      </c>
      <c r="M6226" s="16" t="s">
        <v>6625</v>
      </c>
      <c r="O6226">
        <v>0</v>
      </c>
      <c r="P6226" t="b">
        <v>1</v>
      </c>
      <c r="Q6226"/>
      <c r="R6226" t="b">
        <v>0</v>
      </c>
      <c r="S6226">
        <v>1</v>
      </c>
      <c r="T6226" t="s">
        <v>91</v>
      </c>
      <c r="U6226">
        <v>999</v>
      </c>
      <c r="V6226" s="16" t="s">
        <v>6626</v>
      </c>
      <c r="W6226" s="16">
        <v>12212134</v>
      </c>
      <c r="Y6226" t="str">
        <v>翎毫一类灵材。细毫柔而有锋，沾墨均匀，束起时根根相顺。|n用途未明，可留存备用。|n闲置时可上交宗门换取宗门贡献。</v>
      </c>
      <c r="Z6226" t="s">
        <v>6741</v>
      </c>
      <c r="AA6226" t="str">
        <v>击杀妖兽、探索秘境或遗迹可得；当前百艺暂未用到，宗门不供应。</v>
      </c>
      <c r="AB6226" s="16">
        <v>12351006</v>
      </c>
      <c r="AC6226" t="s">
        <v>6629</v>
      </c>
      <c r="AD6226">
        <v>40001</v>
      </c>
      <c r="AF6226">
        <v>70001</v>
      </c>
      <c r="AH6226">
        <v>625</v>
      </c>
      <c r="AI6226" s="16" t="s">
        <v>6625</v>
      </c>
      <c r="AJ6226" s="16" t="s">
        <v>6641</v>
      </c>
      <c r="AK6226" s="16" t="s">
        <v>348</v>
      </c>
      <c r="AL6226" t="s">
        <v>6742</v>
      </c>
    </row>
    <row r="6227" ht="15" spans="2:38">
      <c r="B6227" s="16" t="n">
        <f>10000000+INDEX(编号表!$B:$B,MATCH(F6227,编号表!$A:$A,0))*100000+INDEX(编号表!$F:$F,MATCH(D6227,编号表!$E:$E,0))*1000+INDEX(编号表!$D:$D,MATCH(E6227,编号表!$C:$C,0))*10000+G6227</f>
        <v>12351007</v>
      </c>
      <c r="C6227" s="16" t="s">
        <v>6894</v>
      </c>
      <c r="D6227" s="16" t="s">
        <v>86</v>
      </c>
      <c r="E6227" s="16" t="s">
        <v>348</v>
      </c>
      <c r="F6227" s="16" t="s">
        <v>6682</v>
      </c>
      <c r="G6227" s="16">
        <v>7</v>
      </c>
      <c r="H6227" t="s">
        <v>6623</v>
      </c>
      <c r="I6227" s="16">
        <v>60</v>
      </c>
      <c r="J6227" t="str">
        <f t="shared" si="100"/>
        <v>大类_凡品化神制符</v>
      </c>
      <c r="K6227" s="40" t="s">
        <v>6698</v>
      </c>
      <c r="M6227" s="16" t="s">
        <v>6625</v>
      </c>
      <c r="O6227">
        <v>0</v>
      </c>
      <c r="P6227" t="b">
        <v>1</v>
      </c>
      <c r="Q6227"/>
      <c r="R6227" t="b">
        <v>0</v>
      </c>
      <c r="S6227">
        <v>1</v>
      </c>
      <c r="T6227" t="s">
        <v>91</v>
      </c>
      <c r="U6227">
        <v>999</v>
      </c>
      <c r="V6227" s="16" t="s">
        <v>6626</v>
      </c>
      <c r="W6227" s="16">
        <v>12212135</v>
      </c>
      <c r="Y6227" t="str">
        <v>灵木竹藤一类稀有灵材。木质轻韧，长纹顺势舒展，似留着山风与流云的来路。|n制符：用于制作同境界、同品质的神行符、轻身符。|n闲置时可上交宗门换取宗门贡献。</v>
      </c>
      <c r="Z6227" t="inlineStr">
        <is>
          <t xml:space="preserve">|cff00FF00“风口古木，长纹顺着云去；轻处仍韧，直处仍有回转之余。”——《草木留纹记》|r</t>
        </is>
      </c>
      <c r="AA6227" t="s">
        <v>373</v>
      </c>
      <c r="AB6227" s="16">
        <v>12351007</v>
      </c>
      <c r="AC6227" t="s">
        <v>6629</v>
      </c>
      <c r="AD6227">
        <v>40001</v>
      </c>
      <c r="AF6227">
        <v>70001</v>
      </c>
      <c r="AH6227">
        <v>625</v>
      </c>
      <c r="AI6227" s="16" t="s">
        <v>6625</v>
      </c>
      <c r="AJ6227" s="16" t="s">
        <v>6708</v>
      </c>
      <c r="AK6227" s="16" t="s">
        <v>348</v>
      </c>
      <c r="AL6227" t="s">
        <v>6894</v>
      </c>
    </row>
    <row r="6228" ht="16.5" spans="2:38">
      <c r="B6228" s="16" t="n">
        <f>10000000+INDEX(编号表!$B:$B,MATCH(F6228,编号表!$A:$A,0))*100000+INDEX(编号表!$F:$F,MATCH(D6228,编号表!$E:$E,0))*1000+INDEX(编号表!$D:$D,MATCH(E6228,编号表!$C:$C,0))*10000+G6228</f>
        <v>12651008</v>
      </c>
      <c r="C6228" s="16" t="s">
        <v>6897</v>
      </c>
      <c r="D6228" s="16" t="s">
        <v>86</v>
      </c>
      <c r="E6228" s="16" t="s">
        <v>348</v>
      </c>
      <c r="F6228" s="16" t="s">
        <v>6633</v>
      </c>
      <c r="G6228" s="16">
        <v>8</v>
      </c>
      <c r="I6228" s="16">
        <v>60</v>
      </c>
      <c r="J6228" t="str">
        <f t="shared" si="100"/>
        <v>大类_凡品化神</v>
      </c>
      <c r="K6228" s="39" t="s">
        <v>6624</v>
      </c>
      <c r="M6228" s="16" t="s">
        <v>6625</v>
      </c>
      <c r="O6228">
        <v>0</v>
      </c>
      <c r="P6228" t="b">
        <v>1</v>
      </c>
      <c r="Q6228"/>
      <c r="R6228" t="b">
        <v>0</v>
      </c>
      <c r="S6228">
        <v>1</v>
      </c>
      <c r="T6228" t="s">
        <v>91</v>
      </c>
      <c r="U6228">
        <v>999</v>
      </c>
      <c r="V6228" s="16" t="s">
        <v>6626</v>
      </c>
      <c r="W6228" s="16">
        <v>12212136</v>
      </c>
      <c r="Y6228" t="str">
        <v>灵窍遗材一类灵材。囊膜紧密，内蓄毒液，开封取用须格外谨慎。|n用途未明，可留存备用。|n闲置时可上交宗门换取宗门贡献。</v>
      </c>
      <c r="Z6228" t="s">
        <v>6645</v>
      </c>
      <c r="AA6228" t="str">
        <v>击杀妖兽、探索秘境或遗迹可得；当前百艺暂未用到，宗门不供应。</v>
      </c>
      <c r="AB6228" s="16">
        <v>12351008</v>
      </c>
      <c r="AC6228" t="s">
        <v>6629</v>
      </c>
      <c r="AD6228">
        <v>40001</v>
      </c>
      <c r="AF6228">
        <v>70001</v>
      </c>
      <c r="AH6228">
        <v>1250</v>
      </c>
      <c r="AI6228" s="16" t="s">
        <v>6625</v>
      </c>
      <c r="AJ6228" s="16" t="s">
        <v>6646</v>
      </c>
      <c r="AK6228" s="16" t="s">
        <v>348</v>
      </c>
      <c r="AL6228" t="s">
        <v>6647</v>
      </c>
    </row>
    <row r="6229" ht="16.5" spans="2:38">
      <c r="B6229" s="16" t="n">
        <f>10000000+INDEX(编号表!$B:$B,MATCH(F6229,编号表!$A:$A,0))*100000+INDEX(编号表!$F:$F,MATCH(D6229,编号表!$E:$E,0))*1000+INDEX(编号表!$D:$D,MATCH(E6229,编号表!$C:$C,0))*10000+G6229</f>
        <v>12651009</v>
      </c>
      <c r="C6229" s="16" t="s">
        <v>6898</v>
      </c>
      <c r="D6229" s="16" t="s">
        <v>86</v>
      </c>
      <c r="E6229" s="16" t="s">
        <v>348</v>
      </c>
      <c r="F6229" s="16" t="s">
        <v>6633</v>
      </c>
      <c r="G6229" s="16">
        <v>9</v>
      </c>
      <c r="H6229" t="s">
        <v>6623</v>
      </c>
      <c r="I6229" s="16">
        <v>60</v>
      </c>
      <c r="J6229" t="str">
        <f t="shared" si="100"/>
        <v>大类_凡品化神制符</v>
      </c>
      <c r="K6229" s="38" t="s">
        <v>6624</v>
      </c>
      <c r="M6229" s="16" t="s">
        <v>6625</v>
      </c>
      <c r="O6229">
        <v>0</v>
      </c>
      <c r="P6229" t="b">
        <v>1</v>
      </c>
      <c r="Q6229"/>
      <c r="R6229" t="b">
        <v>0</v>
      </c>
      <c r="S6229">
        <v>1</v>
      </c>
      <c r="T6229" t="s">
        <v>91</v>
      </c>
      <c r="U6229">
        <v>999</v>
      </c>
      <c r="V6229" s="16" t="s">
        <v>6626</v>
      </c>
      <c r="W6229" s="16">
        <v>12212137</v>
      </c>
      <c r="Y6229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229" t="s">
        <v>6746</v>
      </c>
      <c r="AA6229" t="s">
        <v>373</v>
      </c>
      <c r="AB6229" s="16">
        <v>12351009</v>
      </c>
      <c r="AC6229" t="s">
        <v>6629</v>
      </c>
      <c r="AD6229">
        <v>40001</v>
      </c>
      <c r="AF6229">
        <v>70001</v>
      </c>
      <c r="AH6229">
        <v>625</v>
      </c>
      <c r="AI6229" s="16" t="s">
        <v>6625</v>
      </c>
      <c r="AJ6229" s="16" t="s">
        <v>6646</v>
      </c>
      <c r="AK6229" s="16" t="s">
        <v>348</v>
      </c>
      <c r="AL6229" t="s">
        <v>6747</v>
      </c>
    </row>
    <row r="6230" ht="15" spans="2:38">
      <c r="B6230" s="16" t="n">
        <f>10000000+INDEX(编号表!$B:$B,MATCH(F6230,编号表!$A:$A,0))*100000+INDEX(编号表!$F:$F,MATCH(D6230,编号表!$E:$E,0))*1000+INDEX(编号表!$D:$D,MATCH(E6230,编号表!$C:$C,0))*10000+G6230</f>
        <v>12351010</v>
      </c>
      <c r="C6230" s="16" t="s">
        <v>6899</v>
      </c>
      <c r="D6230" s="16" t="s">
        <v>86</v>
      </c>
      <c r="E6230" s="16" t="s">
        <v>348</v>
      </c>
      <c r="F6230" s="16" t="s">
        <v>6682</v>
      </c>
      <c r="G6230" s="16">
        <v>10</v>
      </c>
      <c r="I6230" s="16">
        <v>60</v>
      </c>
      <c r="J6230" t="str">
        <f t="shared" si="100"/>
        <v>大类_凡品化神</v>
      </c>
      <c r="K6230" s="40" t="s">
        <v>6698</v>
      </c>
      <c r="M6230" s="16" t="s">
        <v>6625</v>
      </c>
      <c r="O6230">
        <v>0</v>
      </c>
      <c r="P6230" t="b">
        <v>1</v>
      </c>
      <c r="Q6230"/>
      <c r="R6230" t="b">
        <v>0</v>
      </c>
      <c r="S6230">
        <v>1</v>
      </c>
      <c r="T6230" t="s">
        <v>91</v>
      </c>
      <c r="U6230">
        <v>999</v>
      </c>
      <c r="V6230" s="16" t="s">
        <v>6626</v>
      </c>
      <c r="W6230" s="16">
        <v>12212138</v>
      </c>
      <c r="Y6230" t="str">
        <v>灵木竹藤一类稀有灵材。竹质细密，灵纹纤微，丝毫轻重都可循纹分辨。|n用途未明，可留存备用。|n闲置时可上交宗门换取宗门贡献。</v>
      </c>
      <c r="Z6230" t="inlineStr">
        <is>
          <t xml:space="preserve">|cff00FF00“竹纹细到毫端也可循。识得一处轻重，便知旧日山风怎样穿过竹林。”——《草木留纹记》|r</t>
        </is>
      </c>
      <c r="AA6230" t="str">
        <v>击杀妖兽、探索秘境或遗迹可得；当前百艺暂未用到，宗门不供应。</v>
      </c>
      <c r="AB6230" s="16">
        <v>12351010</v>
      </c>
      <c r="AC6230" t="s">
        <v>6629</v>
      </c>
      <c r="AD6230">
        <v>40001</v>
      </c>
      <c r="AF6230">
        <v>70001</v>
      </c>
      <c r="AH6230">
        <v>1875</v>
      </c>
      <c r="AI6230" s="16" t="s">
        <v>6625</v>
      </c>
      <c r="AJ6230" s="16" t="s">
        <v>6708</v>
      </c>
      <c r="AK6230" s="16" t="s">
        <v>348</v>
      </c>
      <c r="AL6230" t="s">
        <v>6899</v>
      </c>
    </row>
    <row r="6231" ht="16.5" spans="2:38">
      <c r="B6231" s="16" t="n">
        <f>10000000+INDEX(编号表!$B:$B,MATCH(F6231,编号表!$A:$A,0))*100000+INDEX(编号表!$F:$F,MATCH(D6231,编号表!$E:$E,0))*1000+INDEX(编号表!$D:$D,MATCH(E6231,编号表!$C:$C,0))*10000+G6231</f>
        <v>12651011</v>
      </c>
      <c r="C6231" s="16" t="s">
        <v>6902</v>
      </c>
      <c r="D6231" s="16" t="s">
        <v>86</v>
      </c>
      <c r="E6231" s="16" t="s">
        <v>348</v>
      </c>
      <c r="F6231" s="16" t="s">
        <v>6633</v>
      </c>
      <c r="G6231" s="16">
        <v>11</v>
      </c>
      <c r="H6231" t="s">
        <v>6623</v>
      </c>
      <c r="I6231" s="16">
        <v>60</v>
      </c>
      <c r="J6231" t="str">
        <f t="shared" si="100"/>
        <v>大类_凡品化神制符</v>
      </c>
      <c r="K6231" s="38" t="s">
        <v>6624</v>
      </c>
      <c r="M6231" s="16" t="s">
        <v>6625</v>
      </c>
      <c r="O6231">
        <v>0</v>
      </c>
      <c r="P6231" t="b">
        <v>1</v>
      </c>
      <c r="Q6231"/>
      <c r="R6231" t="b">
        <v>0</v>
      </c>
      <c r="S6231">
        <v>1</v>
      </c>
      <c r="T6231" t="s">
        <v>91</v>
      </c>
      <c r="U6231">
        <v>999</v>
      </c>
      <c r="V6231" s="16" t="s">
        <v>6626</v>
      </c>
      <c r="W6231" s="16">
        <v>12212139</v>
      </c>
      <c r="Y6231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231" t="s">
        <v>6650</v>
      </c>
      <c r="AA6231" t="s">
        <v>373</v>
      </c>
      <c r="AB6231" s="16">
        <v>12351011</v>
      </c>
      <c r="AC6231" t="s">
        <v>6629</v>
      </c>
      <c r="AD6231">
        <v>40001</v>
      </c>
      <c r="AF6231">
        <v>70001</v>
      </c>
      <c r="AH6231">
        <v>625</v>
      </c>
      <c r="AI6231" s="16" t="s">
        <v>6625</v>
      </c>
      <c r="AJ6231" s="16" t="s">
        <v>6651</v>
      </c>
      <c r="AK6231" s="16" t="s">
        <v>348</v>
      </c>
      <c r="AL6231" t="s">
        <v>6652</v>
      </c>
    </row>
    <row r="6232" ht="16.5" spans="2:38">
      <c r="B6232" s="16" t="n">
        <f>10000000+INDEX(编号表!$B:$B,MATCH(F6232,编号表!$A:$A,0))*100000+INDEX(编号表!$F:$F,MATCH(D6232,编号表!$E:$E,0))*1000+INDEX(编号表!$D:$D,MATCH(E6232,编号表!$C:$C,0))*10000+G6232</f>
        <v>12651012</v>
      </c>
      <c r="C6232" s="16" t="s">
        <v>6903</v>
      </c>
      <c r="D6232" s="16" t="s">
        <v>86</v>
      </c>
      <c r="E6232" s="16" t="s">
        <v>348</v>
      </c>
      <c r="F6232" s="16" t="s">
        <v>6633</v>
      </c>
      <c r="G6232" s="16">
        <v>12</v>
      </c>
      <c r="H6232" t="s">
        <v>6623</v>
      </c>
      <c r="I6232" s="16">
        <v>60</v>
      </c>
      <c r="J6232" t="str">
        <f t="shared" si="100"/>
        <v>大类_凡品化神制符</v>
      </c>
      <c r="K6232" s="39" t="s">
        <v>6624</v>
      </c>
      <c r="M6232" s="16" t="s">
        <v>6625</v>
      </c>
      <c r="O6232">
        <v>0</v>
      </c>
      <c r="P6232" t="b">
        <v>1</v>
      </c>
      <c r="Q6232"/>
      <c r="R6232" t="b">
        <v>0</v>
      </c>
      <c r="S6232">
        <v>1</v>
      </c>
      <c r="T6232" t="s">
        <v>91</v>
      </c>
      <c r="U6232">
        <v>999</v>
      </c>
      <c r="V6232" s="16" t="s">
        <v>6626</v>
      </c>
      <c r="W6232" s="16">
        <v>12212140</v>
      </c>
      <c r="Y6232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232" t="s">
        <v>6752</v>
      </c>
      <c r="AA6232" t="s">
        <v>373</v>
      </c>
      <c r="AB6232" s="16">
        <v>12351012</v>
      </c>
      <c r="AC6232" t="s">
        <v>6629</v>
      </c>
      <c r="AD6232">
        <v>40001</v>
      </c>
      <c r="AF6232">
        <v>70001</v>
      </c>
      <c r="AH6232">
        <v>625</v>
      </c>
      <c r="AI6232" s="16" t="s">
        <v>6625</v>
      </c>
      <c r="AJ6232" s="16" t="s">
        <v>6651</v>
      </c>
      <c r="AK6232" s="16" t="s">
        <v>348</v>
      </c>
      <c r="AL6232" t="s">
        <v>6753</v>
      </c>
    </row>
    <row r="6233" ht="16.5" spans="2:38">
      <c r="B6233" s="16" t="n">
        <f>10000000+INDEX(编号表!$B:$B,MATCH(F6233,编号表!$A:$A,0))*100000+INDEX(编号表!$F:$F,MATCH(D6233,编号表!$E:$E,0))*1000+INDEX(编号表!$D:$D,MATCH(E6233,编号表!$C:$C,0))*10000+G6233</f>
        <v>12651013</v>
      </c>
      <c r="C6233" s="16" t="s">
        <v>6904</v>
      </c>
      <c r="D6233" s="16" t="s">
        <v>86</v>
      </c>
      <c r="E6233" s="16" t="s">
        <v>348</v>
      </c>
      <c r="F6233" s="16" t="s">
        <v>6633</v>
      </c>
      <c r="G6233" s="16">
        <v>13</v>
      </c>
      <c r="H6233" t="s">
        <v>6623</v>
      </c>
      <c r="I6233" s="16">
        <v>60</v>
      </c>
      <c r="J6233" t="str">
        <f t="shared" si="100"/>
        <v>大类_凡品化神制符</v>
      </c>
      <c r="K6233" s="38" t="s">
        <v>6624</v>
      </c>
      <c r="M6233" s="16" t="s">
        <v>6625</v>
      </c>
      <c r="O6233">
        <v>0</v>
      </c>
      <c r="P6233" t="b">
        <v>1</v>
      </c>
      <c r="Q6233"/>
      <c r="R6233" t="b">
        <v>0</v>
      </c>
      <c r="S6233">
        <v>1</v>
      </c>
      <c r="T6233" t="s">
        <v>91</v>
      </c>
      <c r="U6233">
        <v>999</v>
      </c>
      <c r="V6233" s="16" t="s">
        <v>6626</v>
      </c>
      <c r="Y6233" t="str">
        <v>五气凝华一类灵材。金行灵气凝为细质，内蕴一缕收束不散的锋意。|n制符：用于制作同境界、同品质的金刃符、雷击符。|n闲置时可上交宗门换取宗门贡献。</v>
      </c>
      <c r="Z6233" t="s">
        <v>6655</v>
      </c>
      <c r="AA6233" t="s">
        <v>373</v>
      </c>
      <c r="AB6233">
        <v>12351013</v>
      </c>
      <c r="AC6233" t="s">
        <v>6629</v>
      </c>
      <c r="AD6233">
        <v>40001</v>
      </c>
      <c r="AF6233">
        <v>70001</v>
      </c>
      <c r="AH6233">
        <v>625</v>
      </c>
      <c r="AI6233" s="16" t="s">
        <v>6625</v>
      </c>
      <c r="AJ6233" s="16" t="s">
        <v>6656</v>
      </c>
      <c r="AK6233" s="16" t="s">
        <v>348</v>
      </c>
      <c r="AL6233" t="s">
        <v>6657</v>
      </c>
    </row>
    <row r="6234" ht="16.5" spans="2:38">
      <c r="B6234" s="16" t="n">
        <f>10000000+INDEX(编号表!$B:$B,MATCH(F6234,编号表!$A:$A,0))*100000+INDEX(编号表!$F:$F,MATCH(D6234,编号表!$E:$E,0))*1000+INDEX(编号表!$D:$D,MATCH(E6234,编号表!$C:$C,0))*10000+G6234</f>
        <v>12651014</v>
      </c>
      <c r="C6234" s="16" t="s">
        <v>6905</v>
      </c>
      <c r="D6234" s="16" t="s">
        <v>86</v>
      </c>
      <c r="E6234" s="16" t="s">
        <v>348</v>
      </c>
      <c r="F6234" s="16" t="s">
        <v>6633</v>
      </c>
      <c r="G6234" s="16">
        <v>14</v>
      </c>
      <c r="H6234" t="s">
        <v>6623</v>
      </c>
      <c r="I6234" s="16">
        <v>60</v>
      </c>
      <c r="J6234" t="str">
        <f t="shared" si="100"/>
        <v>大类_凡品化神制符</v>
      </c>
      <c r="K6234" s="38" t="s">
        <v>6624</v>
      </c>
      <c r="M6234" s="16" t="s">
        <v>6625</v>
      </c>
      <c r="O6234">
        <v>0</v>
      </c>
      <c r="P6234" t="b">
        <v>1</v>
      </c>
      <c r="Q6234"/>
      <c r="R6234" t="b">
        <v>0</v>
      </c>
      <c r="S6234">
        <v>1</v>
      </c>
      <c r="T6234" t="s">
        <v>91</v>
      </c>
      <c r="U6234">
        <v>999</v>
      </c>
      <c r="V6234" s="16" t="s">
        <v>6626</v>
      </c>
      <c r="Y6234" t="str">
        <v>五气凝华一类灵材。木行灵气聚而成华，生发之意沿细纹绵延。|n制符：用于制作同境界、同品质的缚藤符。|n闲置时可上交宗门换取宗门贡献。</v>
      </c>
      <c r="Z6234" t="s">
        <v>6660</v>
      </c>
      <c r="AA6234" t="s">
        <v>373</v>
      </c>
      <c r="AB6234">
        <v>12351014</v>
      </c>
      <c r="AC6234" t="s">
        <v>6629</v>
      </c>
      <c r="AD6234">
        <v>40001</v>
      </c>
      <c r="AF6234">
        <v>70001</v>
      </c>
      <c r="AH6234">
        <v>625</v>
      </c>
      <c r="AI6234" s="16" t="s">
        <v>6625</v>
      </c>
      <c r="AJ6234" s="16" t="s">
        <v>6656</v>
      </c>
      <c r="AK6234" s="16" t="s">
        <v>348</v>
      </c>
      <c r="AL6234" t="s">
        <v>6661</v>
      </c>
    </row>
    <row r="6235" ht="16.5" spans="2:38">
      <c r="B6235" s="16" t="n">
        <f>10000000+INDEX(编号表!$B:$B,MATCH(F6235,编号表!$A:$A,0))*100000+INDEX(编号表!$F:$F,MATCH(D6235,编号表!$E:$E,0))*1000+INDEX(编号表!$D:$D,MATCH(E6235,编号表!$C:$C,0))*10000+G6235</f>
        <v>12651015</v>
      </c>
      <c r="C6235" s="16" t="s">
        <v>6906</v>
      </c>
      <c r="D6235" s="16" t="s">
        <v>86</v>
      </c>
      <c r="E6235" s="16" t="s">
        <v>348</v>
      </c>
      <c r="F6235" s="16" t="s">
        <v>6633</v>
      </c>
      <c r="G6235" s="16">
        <v>15</v>
      </c>
      <c r="H6235" t="s">
        <v>6623</v>
      </c>
      <c r="I6235" s="16">
        <v>60</v>
      </c>
      <c r="J6235" t="str">
        <f t="shared" si="100"/>
        <v>大类_凡品化神制符</v>
      </c>
      <c r="K6235" s="38" t="s">
        <v>6624</v>
      </c>
      <c r="M6235" s="16" t="s">
        <v>6625</v>
      </c>
      <c r="O6235">
        <v>0</v>
      </c>
      <c r="P6235" t="b">
        <v>1</v>
      </c>
      <c r="Q6235"/>
      <c r="R6235" t="b">
        <v>0</v>
      </c>
      <c r="S6235">
        <v>1</v>
      </c>
      <c r="T6235" t="s">
        <v>91</v>
      </c>
      <c r="U6235">
        <v>999</v>
      </c>
      <c r="V6235" s="16" t="s">
        <v>6626</v>
      </c>
      <c r="W6235" s="16">
        <v>12212141</v>
      </c>
      <c r="Y6235" t="str">
        <v>五气凝华一类灵材。火行灵气结晶，晶心明灭，触之可觉温热。|n制符：用于制作同境界、同品质的火弹符、火云符。|n闲置时可上交宗门换取宗门贡献。</v>
      </c>
      <c r="Z6235" t="inlineStr">
        <is>
          <t xml:space="preserve">|cff00FF00“晶中明灭，是灵流欲变之象；借它一分火意，也须留得住其余九分。”——《五气凝真录》|r</t>
        </is>
      </c>
      <c r="AA6235" t="s">
        <v>373</v>
      </c>
      <c r="AB6235" s="16">
        <v>12351015</v>
      </c>
      <c r="AC6235" t="s">
        <v>6629</v>
      </c>
      <c r="AD6235">
        <v>40001</v>
      </c>
      <c r="AF6235">
        <v>70001</v>
      </c>
      <c r="AH6235">
        <v>625</v>
      </c>
      <c r="AI6235" s="16" t="s">
        <v>6625</v>
      </c>
      <c r="AJ6235" s="16" t="s">
        <v>6656</v>
      </c>
      <c r="AK6235" s="16" t="s">
        <v>348</v>
      </c>
      <c r="AL6235" t="s">
        <v>6665</v>
      </c>
    </row>
    <row r="6236" ht="16.5" spans="2:38">
      <c r="B6236" s="16" t="n">
        <f>10000000+INDEX(编号表!$B:$B,MATCH(F6236,编号表!$A:$A,0))*100000+INDEX(编号表!$F:$F,MATCH(D6236,编号表!$E:$E,0))*1000+INDEX(编号表!$D:$D,MATCH(E6236,编号表!$C:$C,0))*10000+G6236</f>
        <v>12651016</v>
      </c>
      <c r="C6236" s="16" t="s">
        <v>6907</v>
      </c>
      <c r="D6236" s="16" t="s">
        <v>86</v>
      </c>
      <c r="E6236" s="16" t="s">
        <v>348</v>
      </c>
      <c r="F6236" s="16" t="s">
        <v>6633</v>
      </c>
      <c r="G6236" s="16">
        <v>16</v>
      </c>
      <c r="H6236" t="s">
        <v>6623</v>
      </c>
      <c r="I6236" s="16">
        <v>60</v>
      </c>
      <c r="J6236" t="str">
        <f t="shared" si="100"/>
        <v>大类_凡品化神制符</v>
      </c>
      <c r="K6236" s="39" t="s">
        <v>6624</v>
      </c>
      <c r="M6236" s="16" t="s">
        <v>6625</v>
      </c>
      <c r="O6236">
        <v>0</v>
      </c>
      <c r="P6236" t="b">
        <v>1</v>
      </c>
      <c r="Q6236"/>
      <c r="R6236" t="b">
        <v>0</v>
      </c>
      <c r="S6236">
        <v>1</v>
      </c>
      <c r="T6236" t="s">
        <v>91</v>
      </c>
      <c r="U6236">
        <v>999</v>
      </c>
      <c r="V6236" s="16" t="s">
        <v>6626</v>
      </c>
      <c r="W6236" s="16">
        <v>12212142</v>
      </c>
      <c r="Y6236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236" t="s">
        <v>6668</v>
      </c>
      <c r="AA6236" t="s">
        <v>373</v>
      </c>
      <c r="AB6236" s="16">
        <v>12351016</v>
      </c>
      <c r="AC6236" t="s">
        <v>6629</v>
      </c>
      <c r="AD6236">
        <v>40001</v>
      </c>
      <c r="AF6236">
        <v>70001</v>
      </c>
      <c r="AH6236">
        <v>625</v>
      </c>
      <c r="AI6236" s="16" t="s">
        <v>6625</v>
      </c>
      <c r="AJ6236" s="16" t="s">
        <v>6656</v>
      </c>
      <c r="AK6236" s="16" t="s">
        <v>348</v>
      </c>
      <c r="AL6236" t="s">
        <v>6669</v>
      </c>
    </row>
    <row r="6237" ht="16.5" spans="2:38">
      <c r="B6237" s="16" t="n">
        <f>10000000+INDEX(编号表!$B:$B,MATCH(F6237,编号表!$A:$A,0))*100000+INDEX(编号表!$F:$F,MATCH(D6237,编号表!$E:$E,0))*1000+INDEX(编号表!$D:$D,MATCH(E6237,编号表!$C:$C,0))*10000+G6237</f>
        <v>12651017</v>
      </c>
      <c r="C6237" s="16" t="s">
        <v>6908</v>
      </c>
      <c r="D6237" s="16" t="s">
        <v>86</v>
      </c>
      <c r="E6237" s="16" t="s">
        <v>348</v>
      </c>
      <c r="F6237" s="16" t="s">
        <v>6633</v>
      </c>
      <c r="G6237" s="16">
        <v>17</v>
      </c>
      <c r="H6237" t="s">
        <v>6623</v>
      </c>
      <c r="I6237" s="16">
        <v>60</v>
      </c>
      <c r="J6237" t="str">
        <f t="shared" si="100"/>
        <v>大类_凡品化神制符</v>
      </c>
      <c r="K6237" s="38" t="s">
        <v>6624</v>
      </c>
      <c r="M6237" s="16" t="s">
        <v>6625</v>
      </c>
      <c r="O6237">
        <v>0</v>
      </c>
      <c r="P6237" t="b">
        <v>1</v>
      </c>
      <c r="Q6237"/>
      <c r="R6237" t="b">
        <v>0</v>
      </c>
      <c r="S6237">
        <v>1</v>
      </c>
      <c r="T6237" t="s">
        <v>91</v>
      </c>
      <c r="U6237">
        <v>999</v>
      </c>
      <c r="V6237" s="16" t="s">
        <v>6626</v>
      </c>
      <c r="Y6237" t="str">
        <v>五气凝华一类灵材。土行灵气沉凝成珠，质地厚实，灵息绵稳。|n制符：用于制作同境界、同品质的落石符。|n闲置时可上交宗门换取宗门贡献。</v>
      </c>
      <c r="Z6237" t="s">
        <v>6672</v>
      </c>
      <c r="AA6237" t="s">
        <v>373</v>
      </c>
      <c r="AB6237">
        <v>12351017</v>
      </c>
      <c r="AC6237" t="s">
        <v>6629</v>
      </c>
      <c r="AD6237">
        <v>40001</v>
      </c>
      <c r="AF6237">
        <v>70001</v>
      </c>
      <c r="AH6237">
        <v>625</v>
      </c>
      <c r="AI6237" s="16" t="s">
        <v>6625</v>
      </c>
      <c r="AJ6237" s="16" t="s">
        <v>6656</v>
      </c>
      <c r="AK6237" s="16" t="s">
        <v>348</v>
      </c>
      <c r="AL6237" t="s">
        <v>6673</v>
      </c>
    </row>
    <row r="6238" ht="16.5" spans="2:38">
      <c r="B6238" s="16" t="n">
        <f>10000000+INDEX(编号表!$B:$B,MATCH(F6238,编号表!$A:$A,0))*100000+INDEX(编号表!$F:$F,MATCH(D6238,编号表!$E:$E,0))*1000+INDEX(编号表!$D:$D,MATCH(E6238,编号表!$C:$C,0))*10000+G6238</f>
        <v>12851018</v>
      </c>
      <c r="C6238" s="16" t="s">
        <v>6909</v>
      </c>
      <c r="D6238" s="16" t="s">
        <v>86</v>
      </c>
      <c r="E6238" s="16" t="s">
        <v>348</v>
      </c>
      <c r="F6238" s="16" t="s">
        <v>6675</v>
      </c>
      <c r="G6238" s="16">
        <v>18</v>
      </c>
      <c r="H6238" t="s">
        <v>6623</v>
      </c>
      <c r="I6238" s="16">
        <v>60</v>
      </c>
      <c r="J6238" t="str">
        <f t="shared" si="100"/>
        <v>大类_凡品化神制符</v>
      </c>
      <c r="K6238" s="38" t="s">
        <v>6624</v>
      </c>
      <c r="M6238" s="16" t="s">
        <v>6625</v>
      </c>
      <c r="O6238">
        <v>0</v>
      </c>
      <c r="P6238" t="b">
        <v>1</v>
      </c>
      <c r="Q6238"/>
      <c r="R6238" t="b">
        <v>0</v>
      </c>
      <c r="S6238">
        <v>1</v>
      </c>
      <c r="T6238" t="s">
        <v>91</v>
      </c>
      <c r="U6238">
        <v>999</v>
      </c>
      <c r="V6238" s="16" t="s">
        <v>6626</v>
      </c>
      <c r="W6238" s="16">
        <v>12212143</v>
      </c>
      <c r="Y6238" t="str">
        <v>灵骨玄甲一类灵材。骨质坚密，纹理连贯，仍留着灵兽生前承力的筋脉印痕。|n制符：用于制作同境界、同品质的巨力符。|n闲置时可上交宗门换取宗门贡献。</v>
      </c>
      <c r="Z6238" t="inlineStr">
        <is>
          <t xml:space="preserve">|cff00FF00“骨贵纹理不断。生灵虽去，承过起落的旧纹仍藏着一分坚韧。”——《百兽遗材考》|r</t>
        </is>
      </c>
      <c r="AA6238" t="s">
        <v>373</v>
      </c>
      <c r="AB6238" s="16">
        <v>12351018</v>
      </c>
      <c r="AC6238" t="s">
        <v>6629</v>
      </c>
      <c r="AD6238">
        <v>40001</v>
      </c>
      <c r="AF6238">
        <v>70001</v>
      </c>
      <c r="AH6238">
        <v>625</v>
      </c>
      <c r="AI6238" s="16" t="s">
        <v>6625</v>
      </c>
      <c r="AJ6238" s="16" t="s">
        <v>6679</v>
      </c>
      <c r="AK6238" s="16" t="s">
        <v>348</v>
      </c>
      <c r="AL6238" t="s">
        <v>6680</v>
      </c>
    </row>
    <row r="6239" ht="16.5" spans="2:38">
      <c r="B6239" s="16" t="n">
        <f>10000000+INDEX(编号表!$B:$B,MATCH(F6239,编号表!$A:$A,0))*100000+INDEX(编号表!$F:$F,MATCH(D6239,编号表!$E:$E,0))*1000+INDEX(编号表!$D:$D,MATCH(E6239,编号表!$C:$C,0))*10000+G6239</f>
        <v>12851019</v>
      </c>
      <c r="C6239" s="16" t="s">
        <v>6910</v>
      </c>
      <c r="D6239" s="16" t="s">
        <v>86</v>
      </c>
      <c r="E6239" s="16" t="s">
        <v>348</v>
      </c>
      <c r="F6239" s="16" t="s">
        <v>6675</v>
      </c>
      <c r="G6239" s="16">
        <v>19</v>
      </c>
      <c r="H6239" t="s">
        <v>6623</v>
      </c>
      <c r="I6239" s="16">
        <v>60</v>
      </c>
      <c r="J6239" t="str">
        <f t="shared" si="100"/>
        <v>大类_凡品化神制符</v>
      </c>
      <c r="K6239" s="39" t="s">
        <v>6624</v>
      </c>
      <c r="M6239" s="16" t="s">
        <v>6625</v>
      </c>
      <c r="O6239">
        <v>0</v>
      </c>
      <c r="P6239" t="b">
        <v>1</v>
      </c>
      <c r="Q6239"/>
      <c r="R6239" t="b">
        <v>0</v>
      </c>
      <c r="S6239">
        <v>1</v>
      </c>
      <c r="T6239" t="s">
        <v>91</v>
      </c>
      <c r="U6239">
        <v>999</v>
      </c>
      <c r="V6239" s="16" t="s">
        <v>6626</v>
      </c>
      <c r="W6239" s="16">
        <v>12212144</v>
      </c>
      <c r="Y6239" t="str">
        <v>灵骨玄甲一类灵材。甲壳层层相覆，旧伤未损其内纹，断面可见细密承力层次。|n制符：用于制作同境界、同品质的金刚符、替身符。|n闲置时可上交宗门换取宗门贡献。</v>
      </c>
      <c r="Z6239" t="s">
        <v>6767</v>
      </c>
      <c r="AA6239" t="s">
        <v>373</v>
      </c>
      <c r="AB6239" s="16">
        <v>12351019</v>
      </c>
      <c r="AC6239" t="s">
        <v>6629</v>
      </c>
      <c r="AD6239">
        <v>40001</v>
      </c>
      <c r="AF6239">
        <v>70001</v>
      </c>
      <c r="AH6239">
        <v>625</v>
      </c>
      <c r="AI6239" s="16" t="s">
        <v>6625</v>
      </c>
      <c r="AJ6239" s="16" t="s">
        <v>6679</v>
      </c>
      <c r="AK6239" s="16" t="s">
        <v>348</v>
      </c>
      <c r="AL6239" t="s">
        <v>6768</v>
      </c>
    </row>
    <row r="6240" ht="16.5" spans="2:38">
      <c r="B6240" s="16" t="n">
        <f>10000000+INDEX(编号表!$B:$B,MATCH(F6240,编号表!$A:$A,0))*100000+INDEX(编号表!$F:$F,MATCH(D6240,编号表!$E:$E,0))*1000+INDEX(编号表!$D:$D,MATCH(E6240,编号表!$C:$C,0))*10000+G6240</f>
        <v>12351020</v>
      </c>
      <c r="C6240" s="16" t="s">
        <v>6911</v>
      </c>
      <c r="D6240" s="16" t="s">
        <v>86</v>
      </c>
      <c r="E6240" s="16" t="s">
        <v>348</v>
      </c>
      <c r="F6240" s="16" t="s">
        <v>6682</v>
      </c>
      <c r="G6240" s="16">
        <v>20</v>
      </c>
      <c r="H6240" t="s">
        <v>6623</v>
      </c>
      <c r="I6240" s="16">
        <v>60</v>
      </c>
      <c r="J6240" t="str">
        <f t="shared" si="100"/>
        <v>大类_凡品化神制符</v>
      </c>
      <c r="K6240" s="38" t="s">
        <v>6624</v>
      </c>
      <c r="M6240" s="16" t="s">
        <v>6625</v>
      </c>
      <c r="O6240">
        <v>0</v>
      </c>
      <c r="P6240" t="b">
        <v>1</v>
      </c>
      <c r="Q6240"/>
      <c r="R6240" t="b">
        <v>0</v>
      </c>
      <c r="S6240">
        <v>1</v>
      </c>
      <c r="T6240" t="s">
        <v>91</v>
      </c>
      <c r="U6240">
        <v>999</v>
      </c>
      <c r="V6240" s="16" t="s">
        <v>6626</v>
      </c>
      <c r="W6240" s="16">
        <v>12212145</v>
      </c>
      <c r="Y6240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240" t="s">
        <v>6684</v>
      </c>
      <c r="AA6240" t="s">
        <v>373</v>
      </c>
      <c r="AB6240" s="16">
        <v>12351020</v>
      </c>
      <c r="AC6240" t="s">
        <v>6629</v>
      </c>
      <c r="AD6240">
        <v>40001</v>
      </c>
      <c r="AF6240">
        <v>70001</v>
      </c>
      <c r="AH6240">
        <v>625</v>
      </c>
      <c r="AI6240" s="16" t="s">
        <v>6625</v>
      </c>
      <c r="AJ6240" s="16" t="s">
        <v>6685</v>
      </c>
      <c r="AK6240" s="16" t="s">
        <v>348</v>
      </c>
      <c r="AL6240" t="s">
        <v>6686</v>
      </c>
    </row>
    <row r="6241" ht="16.5" spans="2:38">
      <c r="B6241" s="16" t="n">
        <f>10000000+INDEX(编号表!$B:$B,MATCH(F6241,编号表!$A:$A,0))*100000+INDEX(编号表!$F:$F,MATCH(D6241,编号表!$E:$E,0))*1000+INDEX(编号表!$D:$D,MATCH(E6241,编号表!$C:$C,0))*10000+G6241</f>
        <v>12551021</v>
      </c>
      <c r="C6241" s="16" t="s">
        <v>6912</v>
      </c>
      <c r="D6241" s="16" t="s">
        <v>86</v>
      </c>
      <c r="E6241" s="16" t="s">
        <v>348</v>
      </c>
      <c r="F6241" s="16" t="s">
        <v>6622</v>
      </c>
      <c r="G6241" s="16">
        <v>21</v>
      </c>
      <c r="H6241" t="s">
        <v>6623</v>
      </c>
      <c r="I6241" s="16">
        <v>60</v>
      </c>
      <c r="J6241" t="str">
        <f t="shared" si="100"/>
        <v>大类_凡品化神制符</v>
      </c>
      <c r="K6241" s="39" t="s">
        <v>6624</v>
      </c>
      <c r="M6241" s="16" t="s">
        <v>6625</v>
      </c>
      <c r="O6241">
        <v>0</v>
      </c>
      <c r="P6241" t="b">
        <v>1</v>
      </c>
      <c r="Q6241"/>
      <c r="R6241" t="b">
        <v>0</v>
      </c>
      <c r="S6241">
        <v>1</v>
      </c>
      <c r="T6241" t="s">
        <v>91</v>
      </c>
      <c r="U6241">
        <v>999</v>
      </c>
      <c r="V6241" s="16" t="s">
        <v>6626</v>
      </c>
      <c r="W6241" s="16">
        <v>12212146</v>
      </c>
      <c r="Y6241" t="str">
        <v>灵皮玄鳞一类灵材。鳞面细密，边缘相叠，灵气沿片片鳞纹折转。|n制符：用于制作同境界、同品质的铁甲符。|n闲置时可上交宗门换取宗门贡献。</v>
      </c>
      <c r="Z6241" t="s">
        <v>6773</v>
      </c>
      <c r="AA6241" t="s">
        <v>373</v>
      </c>
      <c r="AB6241" s="16">
        <v>12351021</v>
      </c>
      <c r="AC6241" t="s">
        <v>6629</v>
      </c>
      <c r="AD6241">
        <v>40001</v>
      </c>
      <c r="AF6241">
        <v>70001</v>
      </c>
      <c r="AH6241">
        <v>625</v>
      </c>
      <c r="AI6241" s="16" t="s">
        <v>6625</v>
      </c>
      <c r="AJ6241" s="16" t="s">
        <v>6685</v>
      </c>
      <c r="AK6241" s="16" t="s">
        <v>348</v>
      </c>
      <c r="AL6241" t="s">
        <v>6774</v>
      </c>
    </row>
    <row r="6242" ht="16.5" spans="2:38">
      <c r="B6242" s="16" t="n">
        <f>10000000+INDEX(编号表!$B:$B,MATCH(F6242,编号表!$A:$A,0))*100000+INDEX(编号表!$F:$F,MATCH(D6242,编号表!$E:$E,0))*1000+INDEX(编号表!$D:$D,MATCH(E6242,编号表!$C:$C,0))*10000+G6242</f>
        <v>12551022</v>
      </c>
      <c r="C6242" s="16" t="s">
        <v>6913</v>
      </c>
      <c r="D6242" s="16" t="s">
        <v>86</v>
      </c>
      <c r="E6242" s="16" t="s">
        <v>348</v>
      </c>
      <c r="F6242" s="16" t="s">
        <v>6622</v>
      </c>
      <c r="G6242" s="16">
        <v>22</v>
      </c>
      <c r="H6242" t="s">
        <v>6623</v>
      </c>
      <c r="I6242" s="16">
        <v>60</v>
      </c>
      <c r="J6242" t="str">
        <f t="shared" si="100"/>
        <v>大类_凡品化神制符</v>
      </c>
      <c r="K6242" s="38" t="s">
        <v>6624</v>
      </c>
      <c r="M6242" s="16" t="s">
        <v>6625</v>
      </c>
      <c r="O6242">
        <v>0</v>
      </c>
      <c r="P6242" t="b">
        <v>1</v>
      </c>
      <c r="Q6242"/>
      <c r="R6242" t="b">
        <v>0</v>
      </c>
      <c r="S6242">
        <v>1</v>
      </c>
      <c r="T6242" t="s">
        <v>91</v>
      </c>
      <c r="U6242">
        <v>999</v>
      </c>
      <c r="V6242" s="16" t="s">
        <v>6626</v>
      </c>
      <c r="W6242" s="16">
        <v>12212147</v>
      </c>
      <c r="Y6242" t="str">
        <v>灵爪锐牙一类灵材。牙锋锐利，根部坚实，灵气向尖端收聚。|n制符：用于制作同境界、同品质的锐锋符。|n闲置时可上交宗门换取宗门贡献。</v>
      </c>
      <c r="Z6242" t="s">
        <v>6689</v>
      </c>
      <c r="AA6242" t="s">
        <v>373</v>
      </c>
      <c r="AB6242" s="16">
        <v>12351022</v>
      </c>
      <c r="AC6242" t="s">
        <v>6629</v>
      </c>
      <c r="AD6242">
        <v>40001</v>
      </c>
      <c r="AF6242">
        <v>70001</v>
      </c>
      <c r="AH6242">
        <v>625</v>
      </c>
      <c r="AI6242" s="16" t="s">
        <v>6625</v>
      </c>
      <c r="AJ6242" s="16" t="s">
        <v>6690</v>
      </c>
      <c r="AK6242" s="16" t="s">
        <v>348</v>
      </c>
      <c r="AL6242" t="s">
        <v>6691</v>
      </c>
    </row>
    <row r="6243" ht="16.5" spans="2:38">
      <c r="B6243" s="16" t="n">
        <f>10000000+INDEX(编号表!$B:$B,MATCH(F6243,编号表!$A:$A,0))*100000+INDEX(编号表!$F:$F,MATCH(D6243,编号表!$E:$E,0))*1000+INDEX(编号表!$D:$D,MATCH(E6243,编号表!$C:$C,0))*10000+G6243</f>
        <v>12651023</v>
      </c>
      <c r="C6243" s="16" t="s">
        <v>6914</v>
      </c>
      <c r="D6243" s="16" t="s">
        <v>86</v>
      </c>
      <c r="E6243" s="16" t="s">
        <v>348</v>
      </c>
      <c r="F6243" s="16" t="s">
        <v>6633</v>
      </c>
      <c r="G6243" s="16">
        <v>23</v>
      </c>
      <c r="H6243" t="s">
        <v>6623</v>
      </c>
      <c r="I6243" s="16">
        <v>60</v>
      </c>
      <c r="J6243" t="str">
        <f t="shared" si="100"/>
        <v>大类_凡品化神制符</v>
      </c>
      <c r="K6243" s="39" t="s">
        <v>6624</v>
      </c>
      <c r="M6243" s="16" t="s">
        <v>6625</v>
      </c>
      <c r="O6243">
        <v>0</v>
      </c>
      <c r="P6243" t="b">
        <v>1</v>
      </c>
      <c r="Q6243"/>
      <c r="R6243" t="b">
        <v>0</v>
      </c>
      <c r="S6243">
        <v>1</v>
      </c>
      <c r="T6243" t="s">
        <v>91</v>
      </c>
      <c r="U6243">
        <v>999</v>
      </c>
      <c r="V6243" s="16" t="s">
        <v>6626</v>
      </c>
      <c r="W6243" s="16">
        <v>12212148</v>
      </c>
      <c r="Y6243" t="str">
        <v>灵爪锐牙一类灵材。爪锋坚锐，纹路向尖端勾连，断处仍有锐气。|n制符：用于制作同境界、同品质的裂甲符。|n闲置时可上交宗门换取宗门贡献。</v>
      </c>
      <c r="Z6243" t="s">
        <v>6779</v>
      </c>
      <c r="AA6243" t="s">
        <v>373</v>
      </c>
      <c r="AB6243" s="16">
        <v>12351023</v>
      </c>
      <c r="AC6243" t="s">
        <v>6629</v>
      </c>
      <c r="AD6243">
        <v>40001</v>
      </c>
      <c r="AF6243">
        <v>70001</v>
      </c>
      <c r="AH6243">
        <v>625</v>
      </c>
      <c r="AI6243" s="16" t="s">
        <v>6625</v>
      </c>
      <c r="AJ6243" s="16" t="s">
        <v>6690</v>
      </c>
      <c r="AK6243" s="16" t="s">
        <v>348</v>
      </c>
      <c r="AL6243" t="s">
        <v>6780</v>
      </c>
    </row>
    <row r="6244" ht="16.5" spans="2:38">
      <c r="B6244" s="16" t="n">
        <f>10000000+INDEX(编号表!$B:$B,MATCH(F6244,编号表!$A:$A,0))*100000+INDEX(编号表!$F:$F,MATCH(D6244,编号表!$E:$E,0))*1000+INDEX(编号表!$D:$D,MATCH(E6244,编号表!$C:$C,0))*10000+G6244</f>
        <v>12351024</v>
      </c>
      <c r="C6244" s="16" t="s">
        <v>6915</v>
      </c>
      <c r="D6244" s="16" t="s">
        <v>86</v>
      </c>
      <c r="E6244" s="16" t="s">
        <v>348</v>
      </c>
      <c r="F6244" s="16" t="s">
        <v>6682</v>
      </c>
      <c r="G6244" s="16">
        <v>24</v>
      </c>
      <c r="I6244" s="16">
        <v>60</v>
      </c>
      <c r="J6244" t="str">
        <f t="shared" si="100"/>
        <v>大类_凡品化神</v>
      </c>
      <c r="K6244" s="38" t="s">
        <v>6624</v>
      </c>
      <c r="M6244" s="16" t="s">
        <v>6625</v>
      </c>
      <c r="O6244">
        <v>0</v>
      </c>
      <c r="P6244" t="b">
        <v>1</v>
      </c>
      <c r="Q6244"/>
      <c r="R6244" t="b">
        <v>0</v>
      </c>
      <c r="S6244">
        <v>1</v>
      </c>
      <c r="T6244" t="s">
        <v>91</v>
      </c>
      <c r="U6244">
        <v>999</v>
      </c>
      <c r="V6244" s="16" t="s">
        <v>6626</v>
      </c>
      <c r="W6244" s="16">
        <v>12212149</v>
      </c>
      <c r="Y6244" t="str">
        <v>灵金一类灵材。铁质沉实，内藏灵纹，细密金纹与石色相间。|n用途未明，可留存备用。|n闲置时可上交宗门换取宗门贡献。</v>
      </c>
      <c r="Z6244" t="inlineStr">
        <is>
          <t xml:space="preserve">|cff00FF00“铁经灵脉，密处自成纹。识材者先辨纹路，再看掌中这一片沉黑。”——《山骨金石录》|r</t>
        </is>
      </c>
      <c r="AA6244" t="str">
        <v>击杀妖兽、探索秘境或遗迹可得；当前百艺暂未用到，宗门不供应。</v>
      </c>
      <c r="AB6244" s="16">
        <v>12351024</v>
      </c>
      <c r="AC6244" t="s">
        <v>6629</v>
      </c>
      <c r="AD6244">
        <v>40001</v>
      </c>
      <c r="AF6244">
        <v>70001</v>
      </c>
      <c r="AH6244">
        <v>1875</v>
      </c>
      <c r="AI6244" s="16" t="s">
        <v>6625</v>
      </c>
      <c r="AJ6244" s="16" t="s">
        <v>6696</v>
      </c>
      <c r="AK6244" s="16" t="s">
        <v>348</v>
      </c>
      <c r="AL6244" t="s">
        <v>6692</v>
      </c>
    </row>
    <row r="6245" ht="16.5" spans="2:38">
      <c r="B6245" s="16" t="n">
        <f>10000000+INDEX(编号表!$B:$B,MATCH(F6245,编号表!$A:$A,0))*100000+INDEX(编号表!$F:$F,MATCH(D6245,编号表!$E:$E,0))*1000+INDEX(编号表!$D:$D,MATCH(E6245,编号表!$C:$C,0))*10000+G6245</f>
        <v>12551025</v>
      </c>
      <c r="C6245" s="16" t="s">
        <v>6916</v>
      </c>
      <c r="D6245" s="16" t="s">
        <v>86</v>
      </c>
      <c r="E6245" s="16" t="s">
        <v>348</v>
      </c>
      <c r="F6245" s="16" t="s">
        <v>6622</v>
      </c>
      <c r="G6245" s="16">
        <v>25</v>
      </c>
      <c r="I6245" s="16">
        <v>60</v>
      </c>
      <c r="J6245" t="str">
        <f t="shared" si="100"/>
        <v>大类_凡品化神</v>
      </c>
      <c r="K6245" s="39" t="s">
        <v>6624</v>
      </c>
      <c r="M6245" s="16" t="s">
        <v>6625</v>
      </c>
      <c r="O6245">
        <v>0</v>
      </c>
      <c r="P6245" t="b">
        <v>1</v>
      </c>
      <c r="Q6245"/>
      <c r="R6245" t="b">
        <v>0</v>
      </c>
      <c r="S6245">
        <v>1</v>
      </c>
      <c r="T6245" t="s">
        <v>91</v>
      </c>
      <c r="U6245">
        <v>999</v>
      </c>
      <c r="V6245" s="16" t="s">
        <v>6626</v>
      </c>
      <c r="W6245" s="16">
        <v>12212150</v>
      </c>
      <c r="Y6245" t="str">
        <v>灵金一类灵材。铜料久经炉火，内壁保留着层层导火纹痕。|n用途未明，可留存备用。|n闲置时可上交宗门换取宗门贡献。</v>
      </c>
      <c r="Z6245" t="s">
        <v>6785</v>
      </c>
      <c r="AA6245" t="str">
        <v>击杀妖兽、探索秘境或遗迹可得；当前百艺暂未用到，宗门不供应。</v>
      </c>
      <c r="AB6245" s="16">
        <v>12351025</v>
      </c>
      <c r="AC6245" t="s">
        <v>6629</v>
      </c>
      <c r="AD6245">
        <v>40001</v>
      </c>
      <c r="AF6245">
        <v>70001</v>
      </c>
      <c r="AH6245">
        <v>625</v>
      </c>
      <c r="AI6245" s="16" t="s">
        <v>6625</v>
      </c>
      <c r="AJ6245" s="16" t="s">
        <v>6696</v>
      </c>
      <c r="AK6245" s="16" t="s">
        <v>348</v>
      </c>
      <c r="AL6245" t="s">
        <v>6786</v>
      </c>
    </row>
    <row r="6246" ht="16.5" spans="2:38">
      <c r="B6246" s="16" t="n">
        <f>10000000+INDEX(编号表!$B:$B,MATCH(F6246,编号表!$A:$A,0))*100000+INDEX(编号表!$F:$F,MATCH(D6246,编号表!$E:$E,0))*1000+INDEX(编号表!$D:$D,MATCH(E6246,编号表!$C:$C,0))*10000+G6246</f>
        <v>12551026</v>
      </c>
      <c r="C6246" s="16" t="s">
        <v>6917</v>
      </c>
      <c r="D6246" s="16" t="s">
        <v>86</v>
      </c>
      <c r="E6246" s="16" t="s">
        <v>348</v>
      </c>
      <c r="F6246" s="16" t="s">
        <v>6622</v>
      </c>
      <c r="G6246" s="16">
        <v>26</v>
      </c>
      <c r="H6246" t="s">
        <v>6623</v>
      </c>
      <c r="I6246" s="16">
        <v>60</v>
      </c>
      <c r="J6246" t="str">
        <f t="shared" si="100"/>
        <v>大类_凡品化神制符</v>
      </c>
      <c r="K6246" s="38" t="s">
        <v>6624</v>
      </c>
      <c r="M6246" s="16" t="s">
        <v>6625</v>
      </c>
      <c r="O6246">
        <v>0</v>
      </c>
      <c r="P6246" t="b">
        <v>1</v>
      </c>
      <c r="Q6246"/>
      <c r="R6246" t="b">
        <v>0</v>
      </c>
      <c r="S6246">
        <v>1</v>
      </c>
      <c r="T6246" t="s">
        <v>91</v>
      </c>
      <c r="U6246">
        <v>999</v>
      </c>
      <c r="V6246" s="16" t="s">
        <v>6626</v>
      </c>
      <c r="W6246" s="16">
        <v>12212151</v>
      </c>
      <c r="Y6246" t="str">
        <v>灵石砂壤一类灵材。玄砂颗粒细密，指间滑落无声，粒中各藏微小灵纹。|n制符：用于制作同境界、同品质的流沙符。|n闲置时可上交宗门换取宗门贡献。</v>
      </c>
      <c r="Z6246" t="inlineStr">
        <is>
          <t xml:space="preserve">|cff00FF00“细砂落指无声，粒粒各有纹路。选砂看粒性，不以光亮论高下。”——《山骨金石录》|r</t>
        </is>
      </c>
      <c r="AA6246" t="s">
        <v>373</v>
      </c>
      <c r="AB6246" s="16">
        <v>12351026</v>
      </c>
      <c r="AC6246" t="s">
        <v>6629</v>
      </c>
      <c r="AD6246">
        <v>40001</v>
      </c>
      <c r="AF6246">
        <v>70001</v>
      </c>
      <c r="AH6246">
        <v>625</v>
      </c>
      <c r="AI6246" s="16" t="s">
        <v>6625</v>
      </c>
      <c r="AJ6246" s="16" t="s">
        <v>6793</v>
      </c>
      <c r="AK6246" s="16" t="s">
        <v>348</v>
      </c>
      <c r="AL6246" t="s">
        <v>6794</v>
      </c>
    </row>
    <row r="6247" ht="16.5" spans="2:38">
      <c r="B6247" s="16" t="n">
        <f>10000000+INDEX(编号表!$B:$B,MATCH(F6247,编号表!$A:$A,0))*100000+INDEX(编号表!$F:$F,MATCH(D6247,编号表!$E:$E,0))*1000+INDEX(编号表!$D:$D,MATCH(E6247,编号表!$C:$C,0))*10000+G6247</f>
        <v>12851027</v>
      </c>
      <c r="C6247" s="16" t="s">
        <v>6918</v>
      </c>
      <c r="D6247" s="16" t="s">
        <v>86</v>
      </c>
      <c r="E6247" s="16" t="s">
        <v>348</v>
      </c>
      <c r="F6247" s="16" t="s">
        <v>6675</v>
      </c>
      <c r="G6247" s="16">
        <v>27</v>
      </c>
      <c r="H6247" t="s">
        <v>6623</v>
      </c>
      <c r="I6247" s="16">
        <v>60</v>
      </c>
      <c r="J6247" t="str">
        <f t="shared" si="100"/>
        <v>大类_凡品化神制符</v>
      </c>
      <c r="K6247" s="39" t="s">
        <v>6624</v>
      </c>
      <c r="M6247" s="16" t="s">
        <v>6625</v>
      </c>
      <c r="O6247">
        <v>0</v>
      </c>
      <c r="P6247" t="b">
        <v>1</v>
      </c>
      <c r="Q6247"/>
      <c r="R6247" t="b">
        <v>0</v>
      </c>
      <c r="S6247">
        <v>1</v>
      </c>
      <c r="T6247" t="s">
        <v>91</v>
      </c>
      <c r="U6247">
        <v>999</v>
      </c>
      <c r="V6247" s="16" t="s">
        <v>6626</v>
      </c>
      <c r="W6247" s="16">
        <v>12212152</v>
      </c>
      <c r="Y6247" t="str">
        <v>灵石砂壤一类灵材。旧阵散去，石上仍留导灵线痕，交接之处深浅分明。|n制符：用于制作同境界、同品质的定身符、挪移符。|n闲置时可上交宗门换取宗门贡献。</v>
      </c>
      <c r="Z6247" t="s">
        <v>6797</v>
      </c>
      <c r="AA6247" t="s">
        <v>373</v>
      </c>
      <c r="AB6247" s="16">
        <v>12351027</v>
      </c>
      <c r="AC6247" t="s">
        <v>6629</v>
      </c>
      <c r="AD6247">
        <v>40001</v>
      </c>
      <c r="AF6247">
        <v>70001</v>
      </c>
      <c r="AH6247">
        <v>625</v>
      </c>
      <c r="AI6247" s="16" t="s">
        <v>6625</v>
      </c>
      <c r="AJ6247" s="16" t="s">
        <v>6793</v>
      </c>
      <c r="AK6247" s="16" t="s">
        <v>348</v>
      </c>
      <c r="AL6247" t="s">
        <v>6798</v>
      </c>
    </row>
    <row r="6248" ht="16.5" spans="2:38">
      <c r="B6248" s="16" t="n">
        <f>10000000+INDEX(编号表!$B:$B,MATCH(F6248,编号表!$A:$A,0))*100000+INDEX(编号表!$F:$F,MATCH(D6248,编号表!$E:$E,0))*1000+INDEX(编号表!$D:$D,MATCH(E6248,编号表!$C:$C,0))*10000+G6248</f>
        <v>12351028</v>
      </c>
      <c r="C6248" s="16" t="s">
        <v>6919</v>
      </c>
      <c r="D6248" s="16" t="s">
        <v>86</v>
      </c>
      <c r="E6248" s="16" t="s">
        <v>348</v>
      </c>
      <c r="F6248" s="16" t="s">
        <v>6682</v>
      </c>
      <c r="G6248" s="16">
        <v>28</v>
      </c>
      <c r="H6248" t="s">
        <v>6623</v>
      </c>
      <c r="I6248" s="16">
        <v>60</v>
      </c>
      <c r="J6248" t="str">
        <f t="shared" si="100"/>
        <v>大类_凡品化神制符</v>
      </c>
      <c r="K6248" s="38" t="s">
        <v>6624</v>
      </c>
      <c r="M6248" s="16" t="s">
        <v>6625</v>
      </c>
      <c r="O6248">
        <v>0</v>
      </c>
      <c r="P6248" t="b">
        <v>1</v>
      </c>
      <c r="Q6248"/>
      <c r="R6248" t="b">
        <v>0</v>
      </c>
      <c r="S6248">
        <v>1</v>
      </c>
      <c r="T6248" t="s">
        <v>91</v>
      </c>
      <c r="U6248">
        <v>999</v>
      </c>
      <c r="V6248" s="16" t="s">
        <v>6626</v>
      </c>
      <c r="W6248" s="16">
        <v>12212153</v>
      </c>
      <c r="Y6248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248" t="inlineStr">
        <is>
          <t xml:space="preserve">|cff00FF00“玉中有路，缓急各异；静观细处，方知灵光从何而来，又将往何处去。”——《玉脉拾遗》|r</t>
        </is>
      </c>
      <c r="AA6248" t="s">
        <v>373</v>
      </c>
      <c r="AB6248" s="16">
        <v>12351028</v>
      </c>
      <c r="AC6248" t="s">
        <v>6629</v>
      </c>
      <c r="AD6248">
        <v>40001</v>
      </c>
      <c r="AF6248">
        <v>70001</v>
      </c>
      <c r="AH6248">
        <v>625</v>
      </c>
      <c r="AI6248" s="16" t="s">
        <v>6625</v>
      </c>
      <c r="AJ6248" s="16" t="s">
        <v>6701</v>
      </c>
      <c r="AK6248" s="16" t="s">
        <v>348</v>
      </c>
      <c r="AL6248" t="s">
        <v>6702</v>
      </c>
    </row>
    <row r="6249" ht="16.5" spans="2:38">
      <c r="B6249" s="16" t="n">
        <f>10000000+INDEX(编号表!$B:$B,MATCH(F6249,编号表!$A:$A,0))*100000+INDEX(编号表!$F:$F,MATCH(D6249,编号表!$E:$E,0))*1000+INDEX(编号表!$D:$D,MATCH(E6249,编号表!$C:$C,0))*10000+G6249</f>
        <v>12551029</v>
      </c>
      <c r="C6249" s="16" t="s">
        <v>6920</v>
      </c>
      <c r="D6249" s="16" t="s">
        <v>86</v>
      </c>
      <c r="E6249" s="16" t="s">
        <v>348</v>
      </c>
      <c r="F6249" s="16" t="s">
        <v>6622</v>
      </c>
      <c r="G6249" s="16">
        <v>29</v>
      </c>
      <c r="H6249" t="s">
        <v>6623</v>
      </c>
      <c r="I6249" s="16">
        <v>60</v>
      </c>
      <c r="J6249" t="str">
        <f t="shared" si="100"/>
        <v>大类_凡品化神制符</v>
      </c>
      <c r="K6249" s="39" t="s">
        <v>6624</v>
      </c>
      <c r="M6249" s="16" t="s">
        <v>6625</v>
      </c>
      <c r="O6249">
        <v>0</v>
      </c>
      <c r="P6249" t="b">
        <v>1</v>
      </c>
      <c r="Q6249"/>
      <c r="R6249" t="b">
        <v>0</v>
      </c>
      <c r="S6249">
        <v>1</v>
      </c>
      <c r="T6249" t="s">
        <v>91</v>
      </c>
      <c r="U6249">
        <v>999</v>
      </c>
      <c r="V6249" s="16" t="s">
        <v>6626</v>
      </c>
      <c r="W6249" s="16">
        <v>12212154</v>
      </c>
      <c r="Y6249" t="str">
        <v>灵玉玄晶一类灵材。晶体清明，细部灵光齐整，转动时可见层层光路。|n制符：用于制作同境界、同品质的照夜符。|n闲置时可上交宗门换取宗门贡献。</v>
      </c>
      <c r="Z6249" t="inlineStr">
        <is>
          <t xml:space="preserve">|cff00FF00“晶明不只为悦目。光路齐整时，一线微尘也会留下清楚的影。”——《玉脉拾遗》|r</t>
        </is>
      </c>
      <c r="AA6249" t="s">
        <v>373</v>
      </c>
      <c r="AB6249" s="16">
        <v>12351029</v>
      </c>
      <c r="AC6249" t="s">
        <v>6629</v>
      </c>
      <c r="AD6249">
        <v>40001</v>
      </c>
      <c r="AF6249">
        <v>70001</v>
      </c>
      <c r="AH6249">
        <v>625</v>
      </c>
      <c r="AI6249" s="16" t="s">
        <v>6625</v>
      </c>
      <c r="AJ6249" s="16" t="s">
        <v>6701</v>
      </c>
      <c r="AK6249" s="16" t="s">
        <v>348</v>
      </c>
      <c r="AL6249" t="s">
        <v>6804</v>
      </c>
    </row>
    <row r="6250" ht="16.5" spans="2:38">
      <c r="B6250" s="16" t="n">
        <f>10000000+INDEX(编号表!$B:$B,MATCH(F6250,编号表!$A:$A,0))*100000+INDEX(编号表!$F:$F,MATCH(D6250,编号表!$E:$E,0))*1000+INDEX(编号表!$D:$D,MATCH(E6250,编号表!$C:$C,0))*10000+G6250</f>
        <v>12351030</v>
      </c>
      <c r="C6250" s="16" t="s">
        <v>6921</v>
      </c>
      <c r="D6250" s="16" t="s">
        <v>86</v>
      </c>
      <c r="E6250" s="16" t="s">
        <v>348</v>
      </c>
      <c r="F6250" s="16" t="s">
        <v>6682</v>
      </c>
      <c r="G6250" s="16">
        <v>30</v>
      </c>
      <c r="H6250" t="s">
        <v>6623</v>
      </c>
      <c r="I6250" s="16">
        <v>60</v>
      </c>
      <c r="J6250" t="str">
        <f t="shared" si="100"/>
        <v>大类_凡品化神制符</v>
      </c>
      <c r="K6250" s="38" t="s">
        <v>6624</v>
      </c>
      <c r="M6250" s="16" t="s">
        <v>6625</v>
      </c>
      <c r="O6250">
        <v>0</v>
      </c>
      <c r="P6250" t="b">
        <v>1</v>
      </c>
      <c r="Q6250"/>
      <c r="R6250" t="b">
        <v>0</v>
      </c>
      <c r="S6250">
        <v>1</v>
      </c>
      <c r="T6250" t="s">
        <v>91</v>
      </c>
      <c r="U6250">
        <v>999</v>
      </c>
      <c r="V6250" s="16" t="s">
        <v>6626</v>
      </c>
      <c r="W6250" s="16">
        <v>12212155</v>
      </c>
      <c r="Y6250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缩地符、震音符、传音符、震慑符。|n闲置时可上交宗门换取宗门贡献。</t>
        </is>
      </c>
      <c r="Z6250" t="inlineStr">
        <is>
          <t xml:space="preserve">|cff00FF00“枝叶可以尽去，木心的路不可削乱；岁月留下的长纹，仍通着春生秋息。”——《草木留纹记》|r</t>
        </is>
      </c>
      <c r="AA6250" t="s">
        <v>373</v>
      </c>
      <c r="AB6250" s="16">
        <v>12351030</v>
      </c>
      <c r="AC6250" t="s">
        <v>6629</v>
      </c>
      <c r="AD6250">
        <v>40001</v>
      </c>
      <c r="AF6250">
        <v>70001</v>
      </c>
      <c r="AH6250">
        <v>625</v>
      </c>
      <c r="AI6250" s="16" t="s">
        <v>6625</v>
      </c>
      <c r="AJ6250" s="16" t="s">
        <v>6708</v>
      </c>
      <c r="AK6250" s="16" t="s">
        <v>348</v>
      </c>
      <c r="AL6250" t="s">
        <v>6709</v>
      </c>
    </row>
    <row r="6251" ht="16.5" spans="2:38">
      <c r="B6251" s="16" t="n">
        <f>10000000+INDEX(编号表!$B:$B,MATCH(F6251,编号表!$A:$A,0))*100000+INDEX(编号表!$F:$F,MATCH(D6251,编号表!$E:$E,0))*1000+INDEX(编号表!$D:$D,MATCH(E6251,编号表!$C:$C,0))*10000+G6251</f>
        <v>12551031</v>
      </c>
      <c r="C6251" s="16" t="s">
        <v>6923</v>
      </c>
      <c r="D6251" s="16" t="s">
        <v>86</v>
      </c>
      <c r="E6251" s="16" t="s">
        <v>348</v>
      </c>
      <c r="F6251" s="16" t="s">
        <v>6622</v>
      </c>
      <c r="G6251" s="16">
        <v>31</v>
      </c>
      <c r="H6251" t="s">
        <v>6623</v>
      </c>
      <c r="I6251" s="16">
        <v>60</v>
      </c>
      <c r="J6251" t="str">
        <f t="shared" ref="J6251:J6314" si="101">"大类_"&amp;D6251&amp;E6251&amp;H6251</f>
        <v>大类_凡品化神制符</v>
      </c>
      <c r="K6251" s="39" t="s">
        <v>6624</v>
      </c>
      <c r="M6251" s="16" t="s">
        <v>6625</v>
      </c>
      <c r="O6251">
        <v>0</v>
      </c>
      <c r="P6251" t="b">
        <v>1</v>
      </c>
      <c r="Q6251"/>
      <c r="R6251" t="b">
        <v>0</v>
      </c>
      <c r="S6251">
        <v>1</v>
      </c>
      <c r="T6251" t="s">
        <v>91</v>
      </c>
      <c r="U6251">
        <v>999</v>
      </c>
      <c r="V6251" s="16" t="s">
        <v>6626</v>
      </c>
      <c r="W6251" s="16">
        <v>12212156</v>
      </c>
      <c r="Y6251" t="str">
        <v>灵木竹藤一类灵材。竹质轻韧，中空有节，通达处与收束处各有分寸。|n制符：用于制作同境界、同品质的传音符。|n闲置时可上交宗门换取宗门贡献。</v>
      </c>
      <c r="Z6251" t="s">
        <v>6812</v>
      </c>
      <c r="AA6251" t="s">
        <v>373</v>
      </c>
      <c r="AB6251" s="16">
        <v>12351031</v>
      </c>
      <c r="AC6251" t="s">
        <v>6629</v>
      </c>
      <c r="AD6251">
        <v>40001</v>
      </c>
      <c r="AF6251">
        <v>70001</v>
      </c>
      <c r="AH6251">
        <v>625</v>
      </c>
      <c r="AI6251" s="16" t="s">
        <v>6625</v>
      </c>
      <c r="AJ6251" s="16" t="s">
        <v>6708</v>
      </c>
      <c r="AK6251" s="16" t="s">
        <v>348</v>
      </c>
      <c r="AL6251" t="s">
        <v>6813</v>
      </c>
    </row>
    <row r="6252" ht="15" spans="2:38">
      <c r="B6252" s="16" t="n">
        <f>10000000+INDEX(编号表!$B:$B,MATCH(F6252,编号表!$A:$A,0))*100000+INDEX(编号表!$F:$F,MATCH(D6252,编号表!$E:$E,0))*1000+INDEX(编号表!$D:$D,MATCH(E6252,编号表!$C:$C,0))*10000+G6252</f>
        <v>12351032</v>
      </c>
      <c r="C6252" s="16" t="s">
        <v>6924</v>
      </c>
      <c r="D6252" s="16" t="s">
        <v>86</v>
      </c>
      <c r="E6252" s="16" t="s">
        <v>348</v>
      </c>
      <c r="F6252" s="16" t="s">
        <v>6682</v>
      </c>
      <c r="G6252" s="16">
        <v>32</v>
      </c>
      <c r="I6252" s="16">
        <v>60</v>
      </c>
      <c r="J6252" t="str">
        <f t="shared" si="101"/>
        <v>大类_凡品化神</v>
      </c>
      <c r="K6252" s="40" t="s">
        <v>6698</v>
      </c>
      <c r="M6252" s="16" t="s">
        <v>6625</v>
      </c>
      <c r="O6252">
        <v>0</v>
      </c>
      <c r="P6252" t="b">
        <v>1</v>
      </c>
      <c r="Q6252"/>
      <c r="R6252" t="b">
        <v>0</v>
      </c>
      <c r="S6252">
        <v>1</v>
      </c>
      <c r="T6252" t="s">
        <v>91</v>
      </c>
      <c r="U6252">
        <v>999</v>
      </c>
      <c r="V6252" s="16" t="s">
        <v>6626</v>
      </c>
      <c r="W6252" s="16">
        <v>12212157</v>
      </c>
      <c r="Y6252" t="str">
        <v>灵木竹藤一类稀有灵材。老藤节腔完整，伤处愈合后，内里的生机仍有往来。|n用途未明，可留存备用。|n闲置时可上交宗门换取宗门贡献。</v>
      </c>
      <c r="Z6252" t="s">
        <v>6926</v>
      </c>
      <c r="AA6252" t="str">
        <v>击杀妖兽、探索秘境或遗迹可得；当前百艺暂未用到，宗门不供应。</v>
      </c>
      <c r="AB6252" s="16">
        <v>12351032</v>
      </c>
      <c r="AC6252" t="s">
        <v>6629</v>
      </c>
      <c r="AD6252">
        <v>40001</v>
      </c>
      <c r="AF6252">
        <v>70001</v>
      </c>
      <c r="AH6252">
        <v>1875</v>
      </c>
      <c r="AI6252" s="16" t="s">
        <v>6625</v>
      </c>
      <c r="AJ6252" s="16" t="s">
        <v>6708</v>
      </c>
      <c r="AK6252" s="16" t="s">
        <v>348</v>
      </c>
      <c r="AL6252" t="s">
        <v>6924</v>
      </c>
    </row>
    <row r="6253" ht="16.5" spans="2:38">
      <c r="B6253" s="16" t="n">
        <f>10000000+INDEX(编号表!$B:$B,MATCH(F6253,编号表!$A:$A,0))*100000+INDEX(编号表!$F:$F,MATCH(D6253,编号表!$E:$E,0))*1000+INDEX(编号表!$D:$D,MATCH(E6253,编号表!$C:$C,0))*10000+G6253</f>
        <v>12351033</v>
      </c>
      <c r="C6253" s="16" t="s">
        <v>6927</v>
      </c>
      <c r="D6253" s="16" t="s">
        <v>86</v>
      </c>
      <c r="E6253" s="16" t="s">
        <v>348</v>
      </c>
      <c r="F6253" s="16" t="s">
        <v>6682</v>
      </c>
      <c r="G6253" s="16">
        <v>33</v>
      </c>
      <c r="H6253" t="s">
        <v>6623</v>
      </c>
      <c r="I6253" s="16">
        <v>60</v>
      </c>
      <c r="J6253" t="str">
        <f t="shared" si="101"/>
        <v>大类_凡品化神制符</v>
      </c>
      <c r="K6253" s="39" t="s">
        <v>6624</v>
      </c>
      <c r="M6253" s="16" t="s">
        <v>6625</v>
      </c>
      <c r="O6253">
        <v>0</v>
      </c>
      <c r="P6253" t="b">
        <v>1</v>
      </c>
      <c r="Q6253"/>
      <c r="R6253" t="b">
        <v>0</v>
      </c>
      <c r="S6253">
        <v>1</v>
      </c>
      <c r="T6253" t="s">
        <v>91</v>
      </c>
      <c r="U6253">
        <v>999</v>
      </c>
      <c r="V6253" s="16" t="s">
        <v>6626</v>
      </c>
      <c r="W6253" s="16">
        <v>12212158</v>
      </c>
      <c r="Y6253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253" t="inlineStr">
        <is>
          <t xml:space="preserve">|cff00FF00“一缕轻如无物，千丝自有经纬；灵光沿丝走过，细处也留得住来路。”——《万材辨性篇》|r</t>
        </is>
      </c>
      <c r="AA6253" t="s">
        <v>373</v>
      </c>
      <c r="AB6253" s="16">
        <v>12351033</v>
      </c>
      <c r="AC6253" t="s">
        <v>6629</v>
      </c>
      <c r="AD6253">
        <v>40001</v>
      </c>
      <c r="AF6253">
        <v>70001</v>
      </c>
      <c r="AH6253">
        <v>625</v>
      </c>
      <c r="AI6253" s="16" t="s">
        <v>6625</v>
      </c>
      <c r="AJ6253" s="16" t="s">
        <v>6713</v>
      </c>
      <c r="AK6253" s="16" t="s">
        <v>348</v>
      </c>
      <c r="AL6253" t="s">
        <v>6714</v>
      </c>
    </row>
    <row r="6254" ht="16.5" spans="2:38">
      <c r="B6254" s="16" t="n">
        <f>10000000+INDEX(编号表!$B:$B,MATCH(F6254,编号表!$A:$A,0))*100000+INDEX(编号表!$F:$F,MATCH(D6254,编号表!$E:$E,0))*1000+INDEX(编号表!$D:$D,MATCH(E6254,编号表!$C:$C,0))*10000+G6254</f>
        <v>12551034</v>
      </c>
      <c r="C6254" s="16" t="s">
        <v>6928</v>
      </c>
      <c r="D6254" s="16" t="s">
        <v>86</v>
      </c>
      <c r="E6254" s="16" t="s">
        <v>348</v>
      </c>
      <c r="F6254" s="16" t="s">
        <v>6622</v>
      </c>
      <c r="G6254" s="16">
        <v>34</v>
      </c>
      <c r="I6254" s="16">
        <v>60</v>
      </c>
      <c r="J6254" t="str">
        <f t="shared" si="101"/>
        <v>大类_凡品化神</v>
      </c>
      <c r="K6254" s="38" t="s">
        <v>6624</v>
      </c>
      <c r="M6254" s="16" t="s">
        <v>6625</v>
      </c>
      <c r="O6254">
        <v>0</v>
      </c>
      <c r="P6254" t="b">
        <v>1</v>
      </c>
      <c r="Q6254"/>
      <c r="R6254" t="b">
        <v>0</v>
      </c>
      <c r="S6254">
        <v>1</v>
      </c>
      <c r="T6254" t="s">
        <v>91</v>
      </c>
      <c r="U6254">
        <v>999</v>
      </c>
      <c r="V6254" s="16" t="s">
        <v>6626</v>
      </c>
      <c r="W6254" s="16">
        <v>12212159</v>
      </c>
      <c r="Y6254" t="str">
        <v>灵丝玄筋一类灵材。旧旗留下的灵丝，织路未断，细纹交接仍然有序。|n用途未明，可留存备用。|n闲置时可上交宗门换取宗门贡献。</v>
      </c>
      <c r="Z6254" t="s">
        <v>6818</v>
      </c>
      <c r="AA6254" t="str">
        <v>击杀妖兽、探索秘境或遗迹可得；当前百艺暂未用到，宗门不供应。</v>
      </c>
      <c r="AB6254" s="16">
        <v>12351034</v>
      </c>
      <c r="AC6254" t="s">
        <v>6629</v>
      </c>
      <c r="AD6254">
        <v>40001</v>
      </c>
      <c r="AF6254">
        <v>70001</v>
      </c>
      <c r="AH6254">
        <v>625</v>
      </c>
      <c r="AI6254" s="16" t="s">
        <v>6625</v>
      </c>
      <c r="AJ6254" s="16" t="s">
        <v>6713</v>
      </c>
      <c r="AK6254" s="16" t="s">
        <v>348</v>
      </c>
      <c r="AL6254" t="s">
        <v>6819</v>
      </c>
    </row>
    <row r="6255" ht="16.5" spans="2:38">
      <c r="B6255" s="16" t="n">
        <f>10000000+INDEX(编号表!$B:$B,MATCH(F6255,编号表!$A:$A,0))*100000+INDEX(编号表!$F:$F,MATCH(D6255,编号表!$E:$E,0))*1000+INDEX(编号表!$D:$D,MATCH(E6255,编号表!$C:$C,0))*10000+G6255</f>
        <v>12551035</v>
      </c>
      <c r="C6255" s="16" t="s">
        <v>6929</v>
      </c>
      <c r="D6255" s="16" t="s">
        <v>86</v>
      </c>
      <c r="E6255" s="16" t="s">
        <v>348</v>
      </c>
      <c r="F6255" s="16" t="s">
        <v>6622</v>
      </c>
      <c r="G6255" s="16">
        <v>35</v>
      </c>
      <c r="H6255" t="s">
        <v>6623</v>
      </c>
      <c r="I6255" s="16">
        <v>60</v>
      </c>
      <c r="J6255" t="str">
        <f t="shared" si="101"/>
        <v>大类_凡品化神制符</v>
      </c>
      <c r="K6255" s="39" t="s">
        <v>6624</v>
      </c>
      <c r="M6255" s="16" t="s">
        <v>6625</v>
      </c>
      <c r="O6255">
        <v>0</v>
      </c>
      <c r="P6255" t="b">
        <v>1</v>
      </c>
      <c r="Q6255"/>
      <c r="R6255" t="b">
        <v>0</v>
      </c>
      <c r="S6255">
        <v>1</v>
      </c>
      <c r="T6255" t="s">
        <v>91</v>
      </c>
      <c r="U6255">
        <v>999</v>
      </c>
      <c r="V6255" s="16" t="s">
        <v>6626</v>
      </c>
      <c r="W6255" s="16">
        <v>12212160</v>
      </c>
      <c r="Y6255" t="str">
        <v>灵液琼髓一类灵材。灵液出自地脉，温润清透，内含细微矿华。|n制符：用于制作同境界、同品质的回气符、缩地符。|n闲置时可上交宗门换取宗门贡献。</v>
      </c>
      <c r="Z6255" t="inlineStr">
        <is>
          <t xml:space="preserve">|cff00FF00“灵液出地脉，贵在润入而不横冲。山中岁月漫长，它也从来不急。”——《玉脉拾遗》|r</t>
        </is>
      </c>
      <c r="AA6255" t="s">
        <v>373</v>
      </c>
      <c r="AB6255" s="16">
        <v>12351035</v>
      </c>
      <c r="AC6255" t="s">
        <v>6629</v>
      </c>
      <c r="AD6255">
        <v>40001</v>
      </c>
      <c r="AF6255">
        <v>70001</v>
      </c>
      <c r="AH6255">
        <v>625</v>
      </c>
      <c r="AI6255" s="16" t="s">
        <v>6625</v>
      </c>
      <c r="AJ6255" s="16" t="s">
        <v>6718</v>
      </c>
      <c r="AK6255" s="16" t="s">
        <v>348</v>
      </c>
      <c r="AL6255" t="s">
        <v>6719</v>
      </c>
    </row>
    <row r="6256" ht="16.5" spans="2:38">
      <c r="B6256" s="16" t="n">
        <f>10000000+INDEX(编号表!$B:$B,MATCH(F6256,编号表!$A:$A,0))*100000+INDEX(编号表!$F:$F,MATCH(D6256,编号表!$E:$E,0))*1000+INDEX(编号表!$D:$D,MATCH(E6256,编号表!$C:$C,0))*10000+G6256</f>
        <v>12551036</v>
      </c>
      <c r="C6256" s="16" t="s">
        <v>6930</v>
      </c>
      <c r="D6256" s="16" t="s">
        <v>86</v>
      </c>
      <c r="E6256" s="16" t="s">
        <v>348</v>
      </c>
      <c r="F6256" s="16" t="s">
        <v>6622</v>
      </c>
      <c r="G6256" s="16">
        <v>36</v>
      </c>
      <c r="H6256" t="s">
        <v>6623</v>
      </c>
      <c r="I6256" s="16">
        <v>60</v>
      </c>
      <c r="J6256" t="str">
        <f t="shared" si="101"/>
        <v>大类_凡品化神制符</v>
      </c>
      <c r="K6256" s="38" t="s">
        <v>6624</v>
      </c>
      <c r="M6256" s="16" t="s">
        <v>6625</v>
      </c>
      <c r="O6256">
        <v>0</v>
      </c>
      <c r="P6256" t="b">
        <v>1</v>
      </c>
      <c r="Q6256"/>
      <c r="R6256" t="b">
        <v>0</v>
      </c>
      <c r="S6256">
        <v>1</v>
      </c>
      <c r="T6256" t="s">
        <v>91</v>
      </c>
      <c r="U6256">
        <v>999</v>
      </c>
      <c r="V6256" s="16" t="s">
        <v>6626</v>
      </c>
      <c r="W6256" s="16">
        <v>12212161</v>
      </c>
      <c r="Y6256" t="str">
        <v>灵液琼髓一类灵材。石中灵乳质地绵密，触之温润，灵息缓而不散。|n制符：用于制作同境界、同品质的避火符。|n闲置时可上交宗门换取宗门贡献。</v>
      </c>
      <c r="Z6256" t="s">
        <v>6824</v>
      </c>
      <c r="AA6256" t="s">
        <v>373</v>
      </c>
      <c r="AB6256" s="16">
        <v>12351036</v>
      </c>
      <c r="AC6256" t="s">
        <v>6629</v>
      </c>
      <c r="AD6256">
        <v>40001</v>
      </c>
      <c r="AF6256">
        <v>70001</v>
      </c>
      <c r="AH6256">
        <v>625</v>
      </c>
      <c r="AI6256" s="16" t="s">
        <v>6625</v>
      </c>
      <c r="AJ6256" s="16" t="s">
        <v>6718</v>
      </c>
      <c r="AK6256" s="16" t="s">
        <v>348</v>
      </c>
      <c r="AL6256" t="s">
        <v>6825</v>
      </c>
    </row>
    <row r="6257" ht="16.5" spans="2:38">
      <c r="B6257" s="16" t="n">
        <f>10000000+INDEX(编号表!$B:$B,MATCH(F6257,编号表!$A:$A,0))*100000+INDEX(编号表!$F:$F,MATCH(D6257,编号表!$E:$E,0))*1000+INDEX(编号表!$D:$D,MATCH(E6257,编号表!$C:$C,0))*10000+G6257</f>
        <v>12551037</v>
      </c>
      <c r="C6257" s="16" t="s">
        <v>6931</v>
      </c>
      <c r="D6257" s="16" t="s">
        <v>86</v>
      </c>
      <c r="E6257" s="16" t="s">
        <v>348</v>
      </c>
      <c r="F6257" s="16" t="s">
        <v>6622</v>
      </c>
      <c r="G6257" s="16">
        <v>37</v>
      </c>
      <c r="H6257" t="s">
        <v>6623</v>
      </c>
      <c r="I6257" s="16">
        <v>60</v>
      </c>
      <c r="J6257" t="str">
        <f t="shared" si="101"/>
        <v>大类_凡品化神制符</v>
      </c>
      <c r="K6257" s="39" t="s">
        <v>6624</v>
      </c>
      <c r="M6257" s="16" t="s">
        <v>6625</v>
      </c>
      <c r="O6257">
        <v>0</v>
      </c>
      <c r="P6257" t="b">
        <v>1</v>
      </c>
      <c r="Q6257"/>
      <c r="R6257" t="b">
        <v>0</v>
      </c>
      <c r="S6257">
        <v>1</v>
      </c>
      <c r="T6257" t="s">
        <v>91</v>
      </c>
      <c r="U6257">
        <v>999</v>
      </c>
      <c r="V6257" s="16" t="s">
        <v>6626</v>
      </c>
      <c r="W6257" s="16">
        <v>12212162</v>
      </c>
      <c r="Y6257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257" t="inlineStr">
        <is>
          <t xml:space="preserve">|cff00FF00“树脂护过树的伤处。旧痕封合之后，那一分续住断纹的韧意还在。”——《草木留纹记》|r</t>
        </is>
      </c>
      <c r="AA6257" t="s">
        <v>373</v>
      </c>
      <c r="AB6257" s="16">
        <v>12351037</v>
      </c>
      <c r="AC6257" t="s">
        <v>6629</v>
      </c>
      <c r="AD6257">
        <v>40001</v>
      </c>
      <c r="AF6257">
        <v>70001</v>
      </c>
      <c r="AH6257">
        <v>625</v>
      </c>
      <c r="AI6257" s="16" t="s">
        <v>6625</v>
      </c>
      <c r="AJ6257" s="16" t="s">
        <v>6723</v>
      </c>
      <c r="AK6257" s="16" t="s">
        <v>348</v>
      </c>
      <c r="AL6257" t="s">
        <v>6724</v>
      </c>
    </row>
    <row r="6258" ht="17.25" spans="2:38">
      <c r="B6258" s="16" t="n">
        <f>10000000+INDEX(编号表!$B:$B,MATCH(F6258,编号表!$A:$A,0))*100000+INDEX(编号表!$F:$F,MATCH(D6258,编号表!$E:$E,0))*1000+INDEX(编号表!$D:$D,MATCH(E6258,编号表!$C:$C,0))*10000+G6258</f>
        <v>12551038</v>
      </c>
      <c r="C6258" s="16" t="s">
        <v>6932</v>
      </c>
      <c r="D6258" s="16" t="s">
        <v>86</v>
      </c>
      <c r="E6258" s="16" t="s">
        <v>348</v>
      </c>
      <c r="F6258" s="16" t="s">
        <v>6622</v>
      </c>
      <c r="G6258" s="16">
        <v>38</v>
      </c>
      <c r="H6258" t="s">
        <v>6623</v>
      </c>
      <c r="I6258" s="16">
        <v>60</v>
      </c>
      <c r="J6258" t="str">
        <f t="shared" si="101"/>
        <v>大类_凡品化神制符</v>
      </c>
      <c r="K6258" s="38" t="s">
        <v>6624</v>
      </c>
      <c r="M6258" s="16" t="s">
        <v>6625</v>
      </c>
      <c r="O6258">
        <v>0</v>
      </c>
      <c r="P6258" t="b">
        <v>1</v>
      </c>
      <c r="Q6258"/>
      <c r="R6258" t="b">
        <v>0</v>
      </c>
      <c r="S6258">
        <v>1</v>
      </c>
      <c r="T6258" t="s">
        <v>91</v>
      </c>
      <c r="U6258">
        <v>999</v>
      </c>
      <c r="V6258" s="16" t="s">
        <v>6626</v>
      </c>
      <c r="W6258" s="16">
        <v>12212163</v>
      </c>
      <c r="Y6258" t="str">
        <v>灵脂玄蜡一类灵材。灵蜡细润可塑，微温便软，凝结后薄处也能封合。|n制符：用于制作同境界、同品质的御寒符。|n闲置时可上交宗门换取宗门贡献。</v>
      </c>
      <c r="Z6258" t="s">
        <v>6830</v>
      </c>
      <c r="AA6258" t="s">
        <v>373</v>
      </c>
      <c r="AB6258" s="16">
        <v>12351038</v>
      </c>
      <c r="AC6258" t="s">
        <v>6629</v>
      </c>
      <c r="AD6258">
        <v>40001</v>
      </c>
      <c r="AF6258">
        <v>70001</v>
      </c>
      <c r="AH6258">
        <v>625</v>
      </c>
      <c r="AI6258" s="16" t="s">
        <v>6625</v>
      </c>
      <c r="AJ6258" s="16" t="s">
        <v>6723</v>
      </c>
      <c r="AK6258" s="16" t="s">
        <v>348</v>
      </c>
      <c r="AL6258" t="s">
        <v>6831</v>
      </c>
    </row>
    <row r="6259" ht="16.5" spans="2:38">
      <c r="B6259" s="16" t="n">
        <f>10000000+INDEX(编号表!$B:$B,MATCH(F6259,编号表!$A:$A,0))*100000+INDEX(编号表!$F:$F,MATCH(D6259,编号表!$E:$E,0))*1000+INDEX(编号表!$D:$D,MATCH(E6259,编号表!$C:$C,0))*10000+G6259</f>
        <v>12561000</v>
      </c>
      <c r="C6259" s="16" t="s">
        <v>6933</v>
      </c>
      <c r="D6259" s="16" t="s">
        <v>86</v>
      </c>
      <c r="E6259" s="16" t="s">
        <v>351</v>
      </c>
      <c r="F6259" s="16" t="s">
        <v>6622</v>
      </c>
      <c r="G6259" s="16">
        <v>0</v>
      </c>
      <c r="H6259" t="s">
        <v>6623</v>
      </c>
      <c r="I6259" s="16">
        <v>60</v>
      </c>
      <c r="J6259" t="str">
        <f t="shared" si="101"/>
        <v>大类_凡品炼虚制符</v>
      </c>
      <c r="K6259" s="37" t="s">
        <v>6624</v>
      </c>
      <c r="M6259" s="16" t="s">
        <v>6625</v>
      </c>
      <c r="O6259">
        <v>0</v>
      </c>
      <c r="P6259" t="b">
        <v>1</v>
      </c>
      <c r="Q6259"/>
      <c r="R6259" t="b">
        <v>0</v>
      </c>
      <c r="S6259">
        <v>1</v>
      </c>
      <c r="T6259" t="s">
        <v>91</v>
      </c>
      <c r="U6259">
        <v>999</v>
      </c>
      <c r="V6259" s="16" t="s">
        <v>6626</v>
      </c>
      <c r="W6259" s="16">
        <v>12212164</v>
      </c>
      <c r="Y6259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259" t="s">
        <v>6628</v>
      </c>
      <c r="AA6259" t="s">
        <v>373</v>
      </c>
      <c r="AB6259" s="16">
        <v>12361000</v>
      </c>
      <c r="AC6259" t="s">
        <v>6629</v>
      </c>
      <c r="AD6259">
        <v>40001</v>
      </c>
      <c r="AF6259">
        <v>70001</v>
      </c>
      <c r="AH6259">
        <v>3125</v>
      </c>
      <c r="AI6259" s="16" t="s">
        <v>6625</v>
      </c>
      <c r="AJ6259" s="16" t="s">
        <v>6630</v>
      </c>
      <c r="AK6259" s="16" t="s">
        <v>351</v>
      </c>
      <c r="AL6259" t="s">
        <v>6631</v>
      </c>
    </row>
    <row r="6260" ht="16.5" spans="2:38">
      <c r="B6260" s="16" t="n">
        <f>10000000+INDEX(编号表!$B:$B,MATCH(F6260,编号表!$A:$A,0))*100000+INDEX(编号表!$F:$F,MATCH(D6260,编号表!$E:$E,0))*1000+INDEX(编号表!$D:$D,MATCH(E6260,编号表!$C:$C,0))*10000+G6260</f>
        <v>12661001</v>
      </c>
      <c r="C6260" s="16" t="s">
        <v>6934</v>
      </c>
      <c r="D6260" s="16" t="s">
        <v>86</v>
      </c>
      <c r="E6260" s="16" t="s">
        <v>351</v>
      </c>
      <c r="F6260" s="16" t="s">
        <v>6633</v>
      </c>
      <c r="G6260" s="16">
        <v>1</v>
      </c>
      <c r="I6260" s="16">
        <v>60</v>
      </c>
      <c r="J6260" t="str">
        <f t="shared" si="101"/>
        <v>大类_凡品炼虚</v>
      </c>
      <c r="K6260" s="38" t="s">
        <v>6624</v>
      </c>
      <c r="M6260" s="16" t="s">
        <v>6625</v>
      </c>
      <c r="O6260">
        <v>0</v>
      </c>
      <c r="P6260" t="b">
        <v>1</v>
      </c>
      <c r="Q6260"/>
      <c r="R6260" t="b">
        <v>0</v>
      </c>
      <c r="S6260">
        <v>1</v>
      </c>
      <c r="T6260" t="s">
        <v>91</v>
      </c>
      <c r="U6260">
        <v>999</v>
      </c>
      <c r="V6260" s="16" t="s">
        <v>6626</v>
      </c>
      <c r="W6260" s="16">
        <v>12212165</v>
      </c>
      <c r="Y6260" t="str">
        <v>灵血一类灵材。血色深沉，毒性藏于灵息之中，须与温养用的精血分辨清楚。|n用途未明，可留存备用。|n闲置时可上交宗门换取宗门贡献。</v>
      </c>
      <c r="Z6260" t="s">
        <v>6728</v>
      </c>
      <c r="AA6260" t="str">
        <v>击杀妖兽、探索秘境或遗迹可得；当前百艺暂未用到，宗门不供应。</v>
      </c>
      <c r="AB6260" s="16">
        <v>12361001</v>
      </c>
      <c r="AC6260" t="s">
        <v>6629</v>
      </c>
      <c r="AD6260">
        <v>40001</v>
      </c>
      <c r="AF6260">
        <v>70001</v>
      </c>
      <c r="AH6260">
        <v>6250</v>
      </c>
      <c r="AI6260" s="16" t="s">
        <v>6625</v>
      </c>
      <c r="AJ6260" s="16" t="s">
        <v>6630</v>
      </c>
      <c r="AK6260" s="16" t="s">
        <v>351</v>
      </c>
      <c r="AL6260" t="s">
        <v>6729</v>
      </c>
    </row>
    <row r="6261" ht="16.5" spans="2:38">
      <c r="B6261" s="16" t="n">
        <f>10000000+INDEX(编号表!$B:$B,MATCH(F6261,编号表!$A:$A,0))*100000+INDEX(编号表!$F:$F,MATCH(D6261,编号表!$E:$E,0))*1000+INDEX(编号表!$D:$D,MATCH(E6261,编号表!$C:$C,0))*10000+G6261</f>
        <v>12661002</v>
      </c>
      <c r="C6261" s="16" t="s">
        <v>6935</v>
      </c>
      <c r="D6261" s="16" t="s">
        <v>86</v>
      </c>
      <c r="E6261" s="16" t="s">
        <v>351</v>
      </c>
      <c r="F6261" s="16" t="s">
        <v>6633</v>
      </c>
      <c r="G6261" s="16">
        <v>2</v>
      </c>
      <c r="H6261" t="s">
        <v>6623</v>
      </c>
      <c r="I6261" s="16">
        <v>60</v>
      </c>
      <c r="J6261" t="str">
        <f t="shared" si="101"/>
        <v>大类_凡品炼虚制符</v>
      </c>
      <c r="K6261" s="39" t="s">
        <v>6624</v>
      </c>
      <c r="M6261" s="16" t="s">
        <v>6625</v>
      </c>
      <c r="O6261">
        <v>0</v>
      </c>
      <c r="P6261" t="b">
        <v>1</v>
      </c>
      <c r="Q6261"/>
      <c r="R6261" t="b">
        <v>0</v>
      </c>
      <c r="S6261">
        <v>1</v>
      </c>
      <c r="T6261" t="s">
        <v>91</v>
      </c>
      <c r="U6261">
        <v>999</v>
      </c>
      <c r="V6261" s="16" t="s">
        <v>6626</v>
      </c>
      <c r="W6261" s="16">
        <v>12212166</v>
      </c>
      <c r="Y6261" t="str">
        <v>丹核一类灵材。一丸丹核凝聚灵力，内里仍留着来源灵兽的灵脉纹路。|n制符：用于制作同境界、同品质的激元符。|n闲置时可上交宗门换取宗门贡献。</v>
      </c>
      <c r="Z6261" t="s">
        <v>6635</v>
      </c>
      <c r="AA6261" t="s">
        <v>373</v>
      </c>
      <c r="AB6261" s="16">
        <v>12361002</v>
      </c>
      <c r="AC6261" t="s">
        <v>6629</v>
      </c>
      <c r="AD6261">
        <v>40001</v>
      </c>
      <c r="AF6261">
        <v>70001</v>
      </c>
      <c r="AH6261">
        <v>3125</v>
      </c>
      <c r="AI6261" s="16" t="s">
        <v>6625</v>
      </c>
      <c r="AJ6261" s="16" t="s">
        <v>6636</v>
      </c>
      <c r="AK6261" s="16" t="s">
        <v>351</v>
      </c>
      <c r="AL6261" t="s">
        <v>6637</v>
      </c>
    </row>
    <row r="6262" ht="16.5" spans="2:38">
      <c r="B6262" s="16" t="n">
        <f>10000000+INDEX(编号表!$B:$B,MATCH(F6262,编号表!$A:$A,0))*100000+INDEX(编号表!$F:$F,MATCH(D6262,编号表!$E:$E,0))*1000+INDEX(编号表!$D:$D,MATCH(E6262,编号表!$C:$C,0))*10000+G6262</f>
        <v>12661003</v>
      </c>
      <c r="C6262" s="16" t="s">
        <v>6936</v>
      </c>
      <c r="D6262" s="16" t="s">
        <v>86</v>
      </c>
      <c r="E6262" s="16" t="s">
        <v>351</v>
      </c>
      <c r="F6262" s="16" t="s">
        <v>6633</v>
      </c>
      <c r="G6262" s="16">
        <v>3</v>
      </c>
      <c r="H6262" t="s">
        <v>6623</v>
      </c>
      <c r="I6262" s="16">
        <v>60</v>
      </c>
      <c r="J6262" t="str">
        <f t="shared" si="101"/>
        <v>大类_凡品炼虚制符</v>
      </c>
      <c r="K6262" s="38" t="s">
        <v>6624</v>
      </c>
      <c r="M6262" s="16" t="s">
        <v>6625</v>
      </c>
      <c r="O6262">
        <v>0</v>
      </c>
      <c r="P6262" t="b">
        <v>1</v>
      </c>
      <c r="Q6262"/>
      <c r="R6262" t="b">
        <v>0</v>
      </c>
      <c r="S6262">
        <v>1</v>
      </c>
      <c r="T6262" t="s">
        <v>91</v>
      </c>
      <c r="U6262">
        <v>999</v>
      </c>
      <c r="V6262" s="16" t="s">
        <v>6626</v>
      </c>
      <c r="W6262" s="16">
        <v>12212167</v>
      </c>
      <c r="Y6262" t="str">
        <v>丹核一类灵材。木中灵核生息绵长，枝叶虽离，内纹仍见向光生长的旧路。|n制符：用于制作同境界、同品质的回春符。|n闲置时可上交宗门换取宗门贡献。</v>
      </c>
      <c r="Z6262" t="s">
        <v>6733</v>
      </c>
      <c r="AA6262" t="s">
        <v>373</v>
      </c>
      <c r="AB6262" s="16">
        <v>12361003</v>
      </c>
      <c r="AC6262" t="s">
        <v>6629</v>
      </c>
      <c r="AD6262">
        <v>40001</v>
      </c>
      <c r="AF6262">
        <v>70001</v>
      </c>
      <c r="AH6262">
        <v>3125</v>
      </c>
      <c r="AI6262" s="16" t="s">
        <v>6625</v>
      </c>
      <c r="AJ6262" s="16" t="s">
        <v>6636</v>
      </c>
      <c r="AK6262" s="16" t="s">
        <v>351</v>
      </c>
      <c r="AL6262" t="s">
        <v>6734</v>
      </c>
    </row>
    <row r="6263" ht="16.5" spans="2:38">
      <c r="B6263" s="16" t="n">
        <f>10000000+INDEX(编号表!$B:$B,MATCH(F6263,编号表!$A:$A,0))*100000+INDEX(编号表!$F:$F,MATCH(D6263,编号表!$E:$E,0))*1000+INDEX(编号表!$D:$D,MATCH(E6263,编号表!$C:$C,0))*10000+G6263</f>
        <v>12561004</v>
      </c>
      <c r="C6263" s="16" t="s">
        <v>6937</v>
      </c>
      <c r="D6263" s="16" t="s">
        <v>86</v>
      </c>
      <c r="E6263" s="16" t="s">
        <v>351</v>
      </c>
      <c r="F6263" s="16" t="s">
        <v>6622</v>
      </c>
      <c r="G6263" s="16">
        <v>4</v>
      </c>
      <c r="H6263" t="s">
        <v>6623</v>
      </c>
      <c r="I6263" s="16">
        <v>60</v>
      </c>
      <c r="J6263" t="str">
        <f t="shared" si="101"/>
        <v>大类_凡品炼虚制符</v>
      </c>
      <c r="K6263" s="39" t="s">
        <v>6624</v>
      </c>
      <c r="M6263" s="16" t="s">
        <v>6625</v>
      </c>
      <c r="O6263">
        <v>0</v>
      </c>
      <c r="P6263" t="b">
        <v>1</v>
      </c>
      <c r="Q6263"/>
      <c r="R6263" t="b">
        <v>0</v>
      </c>
      <c r="S6263">
        <v>1</v>
      </c>
      <c r="T6263" t="s">
        <v>91</v>
      </c>
      <c r="U6263">
        <v>999</v>
      </c>
      <c r="V6263" s="16" t="s">
        <v>6626</v>
      </c>
      <c r="W6263" s="16">
        <v>12212168</v>
      </c>
      <c r="Y6263" t="str">
        <v>翎毫一类灵材。羽身轻韧，细密羽纹顺风舒展，灵气沿羽轴流转。|n制符：用于制作同境界、同品质的神行符、轻身符。|n闲置时可上交宗门换取宗门贡献。</v>
      </c>
      <c r="Z6263" t="s">
        <v>6640</v>
      </c>
      <c r="AA6263" t="s">
        <v>373</v>
      </c>
      <c r="AB6263" s="16">
        <v>12361004</v>
      </c>
      <c r="AC6263" t="s">
        <v>6629</v>
      </c>
      <c r="AD6263">
        <v>40001</v>
      </c>
      <c r="AF6263">
        <v>70001</v>
      </c>
      <c r="AH6263">
        <v>3125</v>
      </c>
      <c r="AI6263" s="16" t="s">
        <v>6625</v>
      </c>
      <c r="AJ6263" s="16" t="s">
        <v>6641</v>
      </c>
      <c r="AK6263" s="16" t="s">
        <v>351</v>
      </c>
      <c r="AL6263" t="s">
        <v>6642</v>
      </c>
    </row>
    <row r="6264" ht="16.5" spans="2:38">
      <c r="B6264" s="16" t="n">
        <f>10000000+INDEX(编号表!$B:$B,MATCH(F6264,编号表!$A:$A,0))*100000+INDEX(编号表!$F:$F,MATCH(D6264,编号表!$E:$E,0))*1000+INDEX(编号表!$D:$D,MATCH(E6264,编号表!$C:$C,0))*10000+G6264</f>
        <v>12561005</v>
      </c>
      <c r="C6264" s="16" t="s">
        <v>6938</v>
      </c>
      <c r="D6264" s="16" t="s">
        <v>86</v>
      </c>
      <c r="E6264" s="16" t="s">
        <v>351</v>
      </c>
      <c r="F6264" s="16" t="s">
        <v>6622</v>
      </c>
      <c r="G6264" s="16">
        <v>5</v>
      </c>
      <c r="I6264" s="16">
        <v>60</v>
      </c>
      <c r="J6264" t="str">
        <f t="shared" si="101"/>
        <v>大类_凡品炼虚</v>
      </c>
      <c r="K6264" s="38" t="s">
        <v>6624</v>
      </c>
      <c r="M6264" s="16" t="s">
        <v>6625</v>
      </c>
      <c r="O6264">
        <v>0</v>
      </c>
      <c r="P6264" t="b">
        <v>1</v>
      </c>
      <c r="Q6264"/>
      <c r="R6264" t="b">
        <v>0</v>
      </c>
      <c r="S6264">
        <v>1</v>
      </c>
      <c r="T6264" t="s">
        <v>91</v>
      </c>
      <c r="U6264">
        <v>999</v>
      </c>
      <c r="V6264" s="16" t="s">
        <v>6626</v>
      </c>
      <c r="W6264" s="16">
        <v>12212169</v>
      </c>
      <c r="Y6264" t="str">
        <v>翎毫一类灵材。细毫柔而有锋，沾墨均匀，束起时根根相顺。|n用途未明，可留存备用。|n闲置时可上交宗门换取宗门贡献。</v>
      </c>
      <c r="Z6264" t="s">
        <v>6741</v>
      </c>
      <c r="AA6264" t="str">
        <v>击杀妖兽、探索秘境或遗迹可得；当前百艺暂未用到，宗门不供应。</v>
      </c>
      <c r="AB6264" s="16">
        <v>12361005</v>
      </c>
      <c r="AC6264" t="s">
        <v>6629</v>
      </c>
      <c r="AD6264">
        <v>40001</v>
      </c>
      <c r="AF6264">
        <v>70001</v>
      </c>
      <c r="AH6264">
        <v>3125</v>
      </c>
      <c r="AI6264" s="16" t="s">
        <v>6625</v>
      </c>
      <c r="AJ6264" s="16" t="s">
        <v>6641</v>
      </c>
      <c r="AK6264" s="16" t="s">
        <v>351</v>
      </c>
      <c r="AL6264" t="s">
        <v>6742</v>
      </c>
    </row>
    <row r="6265" ht="16.5" spans="2:38">
      <c r="B6265" s="16" t="n">
        <f>10000000+INDEX(编号表!$B:$B,MATCH(F6265,编号表!$A:$A,0))*100000+INDEX(编号表!$F:$F,MATCH(D6265,编号表!$E:$E,0))*1000+INDEX(编号表!$D:$D,MATCH(E6265,编号表!$C:$C,0))*10000+G6265</f>
        <v>12661006</v>
      </c>
      <c r="C6265" s="16" t="s">
        <v>6939</v>
      </c>
      <c r="D6265" s="16" t="s">
        <v>86</v>
      </c>
      <c r="E6265" s="16" t="s">
        <v>351</v>
      </c>
      <c r="F6265" s="16" t="s">
        <v>6633</v>
      </c>
      <c r="G6265" s="16">
        <v>6</v>
      </c>
      <c r="I6265" s="16">
        <v>60</v>
      </c>
      <c r="J6265" t="str">
        <f t="shared" si="101"/>
        <v>大类_凡品炼虚</v>
      </c>
      <c r="K6265" s="39" t="s">
        <v>6624</v>
      </c>
      <c r="M6265" s="16" t="s">
        <v>6625</v>
      </c>
      <c r="O6265">
        <v>0</v>
      </c>
      <c r="P6265" t="b">
        <v>1</v>
      </c>
      <c r="Q6265"/>
      <c r="R6265" t="b">
        <v>0</v>
      </c>
      <c r="S6265">
        <v>1</v>
      </c>
      <c r="T6265" t="s">
        <v>91</v>
      </c>
      <c r="U6265">
        <v>999</v>
      </c>
      <c r="V6265" s="16" t="s">
        <v>6626</v>
      </c>
      <c r="W6265" s="16">
        <v>12212170</v>
      </c>
      <c r="Y6265" t="str">
        <v>灵窍遗材一类灵材。囊膜紧密，内蓄毒液，开封取用须格外谨慎。|n用途未明，可留存备用。|n闲置时可上交宗门换取宗门贡献。</v>
      </c>
      <c r="Z6265" t="s">
        <v>6645</v>
      </c>
      <c r="AA6265" t="str">
        <v>击杀妖兽、探索秘境或遗迹可得；当前百艺暂未用到，宗门不供应。</v>
      </c>
      <c r="AB6265" s="16">
        <v>12361006</v>
      </c>
      <c r="AC6265" t="s">
        <v>6629</v>
      </c>
      <c r="AD6265">
        <v>40001</v>
      </c>
      <c r="AF6265">
        <v>70001</v>
      </c>
      <c r="AH6265">
        <v>6250</v>
      </c>
      <c r="AI6265" s="16" t="s">
        <v>6625</v>
      </c>
      <c r="AJ6265" s="16" t="s">
        <v>6646</v>
      </c>
      <c r="AK6265" s="16" t="s">
        <v>351</v>
      </c>
      <c r="AL6265" t="s">
        <v>6647</v>
      </c>
    </row>
    <row r="6266" ht="16.5" spans="2:38">
      <c r="B6266" s="16" t="n">
        <f>10000000+INDEX(编号表!$B:$B,MATCH(F6266,编号表!$A:$A,0))*100000+INDEX(编号表!$F:$F,MATCH(D6266,编号表!$E:$E,0))*1000+INDEX(编号表!$D:$D,MATCH(E6266,编号表!$C:$C,0))*10000+G6266</f>
        <v>12661007</v>
      </c>
      <c r="C6266" s="16" t="s">
        <v>6940</v>
      </c>
      <c r="D6266" s="16" t="s">
        <v>86</v>
      </c>
      <c r="E6266" s="16" t="s">
        <v>351</v>
      </c>
      <c r="F6266" s="16" t="s">
        <v>6633</v>
      </c>
      <c r="G6266" s="16">
        <v>7</v>
      </c>
      <c r="H6266" t="s">
        <v>6623</v>
      </c>
      <c r="I6266" s="16">
        <v>60</v>
      </c>
      <c r="J6266" t="str">
        <f t="shared" si="101"/>
        <v>大类_凡品炼虚制符</v>
      </c>
      <c r="K6266" s="38" t="s">
        <v>6624</v>
      </c>
      <c r="M6266" s="16" t="s">
        <v>6625</v>
      </c>
      <c r="O6266">
        <v>0</v>
      </c>
      <c r="P6266" t="b">
        <v>1</v>
      </c>
      <c r="Q6266"/>
      <c r="R6266" t="b">
        <v>0</v>
      </c>
      <c r="S6266">
        <v>1</v>
      </c>
      <c r="T6266" t="s">
        <v>91</v>
      </c>
      <c r="U6266">
        <v>999</v>
      </c>
      <c r="V6266" s="16" t="s">
        <v>6626</v>
      </c>
      <c r="W6266" s="16">
        <v>12212171</v>
      </c>
      <c r="Y6266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266" t="s">
        <v>6746</v>
      </c>
      <c r="AA6266" t="s">
        <v>373</v>
      </c>
      <c r="AB6266" s="16">
        <v>12361007</v>
      </c>
      <c r="AC6266" t="s">
        <v>6629</v>
      </c>
      <c r="AD6266">
        <v>40001</v>
      </c>
      <c r="AF6266">
        <v>70001</v>
      </c>
      <c r="AH6266">
        <v>3125</v>
      </c>
      <c r="AI6266" s="16" t="s">
        <v>6625</v>
      </c>
      <c r="AJ6266" s="16" t="s">
        <v>6646</v>
      </c>
      <c r="AK6266" s="16" t="s">
        <v>351</v>
      </c>
      <c r="AL6266" t="s">
        <v>6747</v>
      </c>
    </row>
    <row r="6267" ht="16.5" spans="2:38">
      <c r="B6267" s="16" t="n">
        <f>10000000+INDEX(编号表!$B:$B,MATCH(F6267,编号表!$A:$A,0))*100000+INDEX(编号表!$F:$F,MATCH(D6267,编号表!$E:$E,0))*1000+INDEX(编号表!$D:$D,MATCH(E6267,编号表!$C:$C,0))*10000+G6267</f>
        <v>12661008</v>
      </c>
      <c r="C6267" s="16" t="s">
        <v>6941</v>
      </c>
      <c r="D6267" s="16" t="s">
        <v>86</v>
      </c>
      <c r="E6267" s="16" t="s">
        <v>351</v>
      </c>
      <c r="F6267" s="16" t="s">
        <v>6633</v>
      </c>
      <c r="G6267" s="16">
        <v>8</v>
      </c>
      <c r="H6267" t="s">
        <v>6623</v>
      </c>
      <c r="I6267" s="16">
        <v>60</v>
      </c>
      <c r="J6267" t="str">
        <f t="shared" si="101"/>
        <v>大类_凡品炼虚制符</v>
      </c>
      <c r="K6267" s="39" t="s">
        <v>6624</v>
      </c>
      <c r="M6267" s="16" t="s">
        <v>6625</v>
      </c>
      <c r="O6267">
        <v>0</v>
      </c>
      <c r="P6267" t="b">
        <v>1</v>
      </c>
      <c r="Q6267"/>
      <c r="R6267" t="b">
        <v>0</v>
      </c>
      <c r="S6267">
        <v>1</v>
      </c>
      <c r="T6267" t="s">
        <v>91</v>
      </c>
      <c r="U6267">
        <v>999</v>
      </c>
      <c r="V6267" s="16" t="s">
        <v>6626</v>
      </c>
      <c r="W6267" s="16">
        <v>12212172</v>
      </c>
      <c r="Y6267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267" t="s">
        <v>6650</v>
      </c>
      <c r="AA6267" t="s">
        <v>373</v>
      </c>
      <c r="AB6267" s="16">
        <v>12361008</v>
      </c>
      <c r="AC6267" t="s">
        <v>6629</v>
      </c>
      <c r="AD6267">
        <v>40001</v>
      </c>
      <c r="AF6267">
        <v>70001</v>
      </c>
      <c r="AH6267">
        <v>3125</v>
      </c>
      <c r="AI6267" s="16" t="s">
        <v>6625</v>
      </c>
      <c r="AJ6267" s="16" t="s">
        <v>6651</v>
      </c>
      <c r="AK6267" s="16" t="s">
        <v>351</v>
      </c>
      <c r="AL6267" t="s">
        <v>6652</v>
      </c>
    </row>
    <row r="6268" ht="16.5" spans="2:38">
      <c r="B6268" s="16" t="n">
        <f>10000000+INDEX(编号表!$B:$B,MATCH(F6268,编号表!$A:$A,0))*100000+INDEX(编号表!$F:$F,MATCH(D6268,编号表!$E:$E,0))*1000+INDEX(编号表!$D:$D,MATCH(E6268,编号表!$C:$C,0))*10000+G6268</f>
        <v>12661009</v>
      </c>
      <c r="C6268" s="16" t="s">
        <v>6942</v>
      </c>
      <c r="D6268" s="16" t="s">
        <v>86</v>
      </c>
      <c r="E6268" s="16" t="s">
        <v>351</v>
      </c>
      <c r="F6268" s="16" t="s">
        <v>6633</v>
      </c>
      <c r="G6268" s="16">
        <v>9</v>
      </c>
      <c r="H6268" t="s">
        <v>6623</v>
      </c>
      <c r="I6268" s="16">
        <v>60</v>
      </c>
      <c r="J6268" t="str">
        <f t="shared" si="101"/>
        <v>大类_凡品炼虚制符</v>
      </c>
      <c r="K6268" s="38" t="s">
        <v>6624</v>
      </c>
      <c r="M6268" s="16" t="s">
        <v>6625</v>
      </c>
      <c r="O6268">
        <v>0</v>
      </c>
      <c r="P6268" t="b">
        <v>1</v>
      </c>
      <c r="Q6268"/>
      <c r="R6268" t="b">
        <v>0</v>
      </c>
      <c r="S6268">
        <v>1</v>
      </c>
      <c r="T6268" t="s">
        <v>91</v>
      </c>
      <c r="U6268">
        <v>999</v>
      </c>
      <c r="V6268" s="16" t="s">
        <v>6626</v>
      </c>
      <c r="W6268" s="16">
        <v>12212173</v>
      </c>
      <c r="Y6268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268" t="s">
        <v>6752</v>
      </c>
      <c r="AA6268" t="s">
        <v>373</v>
      </c>
      <c r="AB6268" s="16">
        <v>12361009</v>
      </c>
      <c r="AC6268" t="s">
        <v>6629</v>
      </c>
      <c r="AD6268">
        <v>40001</v>
      </c>
      <c r="AF6268">
        <v>70001</v>
      </c>
      <c r="AH6268">
        <v>3125</v>
      </c>
      <c r="AI6268" s="16" t="s">
        <v>6625</v>
      </c>
      <c r="AJ6268" s="16" t="s">
        <v>6651</v>
      </c>
      <c r="AK6268" s="16" t="s">
        <v>351</v>
      </c>
      <c r="AL6268" t="s">
        <v>6753</v>
      </c>
    </row>
    <row r="6269" ht="16.5" spans="2:38">
      <c r="B6269" s="16" t="n">
        <f>10000000+INDEX(编号表!$B:$B,MATCH(F6269,编号表!$A:$A,0))*100000+INDEX(编号表!$F:$F,MATCH(D6269,编号表!$E:$E,0))*1000+INDEX(编号表!$D:$D,MATCH(E6269,编号表!$C:$C,0))*10000+G6269</f>
        <v>12661010</v>
      </c>
      <c r="C6269" s="16" t="s">
        <v>6943</v>
      </c>
      <c r="D6269" s="16" t="s">
        <v>86</v>
      </c>
      <c r="E6269" s="16" t="s">
        <v>351</v>
      </c>
      <c r="F6269" s="16" t="s">
        <v>6633</v>
      </c>
      <c r="G6269" s="16">
        <v>10</v>
      </c>
      <c r="H6269" t="s">
        <v>6623</v>
      </c>
      <c r="I6269" s="16">
        <v>60</v>
      </c>
      <c r="J6269" t="str">
        <f t="shared" si="101"/>
        <v>大类_凡品炼虚制符</v>
      </c>
      <c r="K6269" s="39" t="s">
        <v>6624</v>
      </c>
      <c r="M6269" s="16" t="s">
        <v>6625</v>
      </c>
      <c r="O6269">
        <v>0</v>
      </c>
      <c r="P6269" t="b">
        <v>1</v>
      </c>
      <c r="Q6269"/>
      <c r="R6269" t="b">
        <v>0</v>
      </c>
      <c r="S6269">
        <v>1</v>
      </c>
      <c r="T6269" t="s">
        <v>91</v>
      </c>
      <c r="U6269">
        <v>999</v>
      </c>
      <c r="V6269" s="16" t="s">
        <v>6626</v>
      </c>
      <c r="Y6269" t="str">
        <v>五气凝华一类灵材。金行灵气凝为细质，内蕴一缕收束不散的锋意。|n制符：用于制作同境界、同品质的金刃符、雷击符。|n闲置时可上交宗门换取宗门贡献。</v>
      </c>
      <c r="Z6269" t="s">
        <v>6655</v>
      </c>
      <c r="AA6269" t="s">
        <v>373</v>
      </c>
      <c r="AB6269">
        <v>12361010</v>
      </c>
      <c r="AC6269" t="s">
        <v>6629</v>
      </c>
      <c r="AD6269">
        <v>40001</v>
      </c>
      <c r="AF6269">
        <v>70001</v>
      </c>
      <c r="AH6269">
        <v>3125</v>
      </c>
      <c r="AI6269" s="16" t="s">
        <v>6625</v>
      </c>
      <c r="AJ6269" s="16" t="s">
        <v>6656</v>
      </c>
      <c r="AK6269" s="16" t="s">
        <v>351</v>
      </c>
      <c r="AL6269" t="s">
        <v>6657</v>
      </c>
    </row>
    <row r="6270" ht="16.5" spans="2:38">
      <c r="B6270" s="16" t="n">
        <f>10000000+INDEX(编号表!$B:$B,MATCH(F6270,编号表!$A:$A,0))*100000+INDEX(编号表!$F:$F,MATCH(D6270,编号表!$E:$E,0))*1000+INDEX(编号表!$D:$D,MATCH(E6270,编号表!$C:$C,0))*10000+G6270</f>
        <v>12661011</v>
      </c>
      <c r="C6270" s="16" t="s">
        <v>6944</v>
      </c>
      <c r="D6270" s="16" t="s">
        <v>86</v>
      </c>
      <c r="E6270" s="16" t="s">
        <v>351</v>
      </c>
      <c r="F6270" s="16" t="s">
        <v>6633</v>
      </c>
      <c r="G6270" s="16">
        <v>11</v>
      </c>
      <c r="H6270" t="s">
        <v>6623</v>
      </c>
      <c r="I6270" s="16">
        <v>60</v>
      </c>
      <c r="J6270" t="str">
        <f t="shared" si="101"/>
        <v>大类_凡品炼虚制符</v>
      </c>
      <c r="K6270" s="39" t="s">
        <v>6624</v>
      </c>
      <c r="M6270" s="16" t="s">
        <v>6625</v>
      </c>
      <c r="O6270">
        <v>0</v>
      </c>
      <c r="P6270" t="b">
        <v>1</v>
      </c>
      <c r="Q6270"/>
      <c r="R6270" t="b">
        <v>0</v>
      </c>
      <c r="S6270">
        <v>1</v>
      </c>
      <c r="T6270" t="s">
        <v>91</v>
      </c>
      <c r="U6270">
        <v>999</v>
      </c>
      <c r="V6270" s="16" t="s">
        <v>6626</v>
      </c>
      <c r="Y6270" t="str">
        <v>五气凝华一类灵材。木行灵气聚而成华，生发之意沿细纹绵延。|n制符：用于制作同境界、同品质的缚藤符。|n闲置时可上交宗门换取宗门贡献。</v>
      </c>
      <c r="Z6270" t="s">
        <v>6660</v>
      </c>
      <c r="AA6270" t="s">
        <v>373</v>
      </c>
      <c r="AB6270">
        <v>12361011</v>
      </c>
      <c r="AC6270" t="s">
        <v>6629</v>
      </c>
      <c r="AD6270">
        <v>40001</v>
      </c>
      <c r="AF6270">
        <v>70001</v>
      </c>
      <c r="AH6270">
        <v>3125</v>
      </c>
      <c r="AI6270" s="16" t="s">
        <v>6625</v>
      </c>
      <c r="AJ6270" s="16" t="s">
        <v>6656</v>
      </c>
      <c r="AK6270" s="16" t="s">
        <v>351</v>
      </c>
      <c r="AL6270" t="s">
        <v>6661</v>
      </c>
    </row>
    <row r="6271" ht="16.5" spans="2:38">
      <c r="B6271" s="16" t="n">
        <f>10000000+INDEX(编号表!$B:$B,MATCH(F6271,编号表!$A:$A,0))*100000+INDEX(编号表!$F:$F,MATCH(D6271,编号表!$E:$E,0))*1000+INDEX(编号表!$D:$D,MATCH(E6271,编号表!$C:$C,0))*10000+G6271</f>
        <v>12661012</v>
      </c>
      <c r="C6271" s="16" t="s">
        <v>6945</v>
      </c>
      <c r="D6271" s="16" t="s">
        <v>86</v>
      </c>
      <c r="E6271" s="16" t="s">
        <v>351</v>
      </c>
      <c r="F6271" s="16" t="s">
        <v>6633</v>
      </c>
      <c r="G6271" s="16">
        <v>12</v>
      </c>
      <c r="H6271" t="s">
        <v>6623</v>
      </c>
      <c r="I6271" s="16">
        <v>60</v>
      </c>
      <c r="J6271" t="str">
        <f t="shared" si="101"/>
        <v>大类_凡品炼虚制符</v>
      </c>
      <c r="K6271" s="39" t="s">
        <v>6624</v>
      </c>
      <c r="M6271" s="16" t="s">
        <v>6625</v>
      </c>
      <c r="O6271">
        <v>0</v>
      </c>
      <c r="P6271" t="b">
        <v>1</v>
      </c>
      <c r="Q6271"/>
      <c r="R6271" t="b">
        <v>0</v>
      </c>
      <c r="S6271">
        <v>1</v>
      </c>
      <c r="T6271" t="s">
        <v>91</v>
      </c>
      <c r="U6271">
        <v>999</v>
      </c>
      <c r="V6271" s="16" t="s">
        <v>6626</v>
      </c>
      <c r="W6271" s="16">
        <v>12212174</v>
      </c>
      <c r="Y6271" t="str">
        <v>五气凝华一类灵材。火行灵气结晶，晶心明灭，触之可觉温热。|n制符：用于制作同境界、同品质的火弹符、火云符。|n闲置时可上交宗门换取宗门贡献。</v>
      </c>
      <c r="Z6271" t="inlineStr">
        <is>
          <t xml:space="preserve">|cff00FF00“晶中明灭，是灵流欲变之象；借它一分火意，也须留得住其余九分。”——《五气凝真录》|r</t>
        </is>
      </c>
      <c r="AA6271" t="s">
        <v>373</v>
      </c>
      <c r="AB6271" s="16">
        <v>12361012</v>
      </c>
      <c r="AC6271" t="s">
        <v>6629</v>
      </c>
      <c r="AD6271">
        <v>40001</v>
      </c>
      <c r="AF6271">
        <v>70001</v>
      </c>
      <c r="AH6271">
        <v>3125</v>
      </c>
      <c r="AI6271" s="16" t="s">
        <v>6625</v>
      </c>
      <c r="AJ6271" s="16" t="s">
        <v>6656</v>
      </c>
      <c r="AK6271" s="16" t="s">
        <v>351</v>
      </c>
      <c r="AL6271" t="s">
        <v>6665</v>
      </c>
    </row>
    <row r="6272" ht="16.5" spans="2:38">
      <c r="B6272" s="16" t="n">
        <f>10000000+INDEX(编号表!$B:$B,MATCH(F6272,编号表!$A:$A,0))*100000+INDEX(编号表!$F:$F,MATCH(D6272,编号表!$E:$E,0))*1000+INDEX(编号表!$D:$D,MATCH(E6272,编号表!$C:$C,0))*10000+G6272</f>
        <v>12661013</v>
      </c>
      <c r="C6272" s="16" t="s">
        <v>6946</v>
      </c>
      <c r="D6272" s="16" t="s">
        <v>86</v>
      </c>
      <c r="E6272" s="16" t="s">
        <v>351</v>
      </c>
      <c r="F6272" s="16" t="s">
        <v>6633</v>
      </c>
      <c r="G6272" s="16">
        <v>13</v>
      </c>
      <c r="H6272" t="s">
        <v>6623</v>
      </c>
      <c r="I6272" s="16">
        <v>60</v>
      </c>
      <c r="J6272" t="str">
        <f t="shared" si="101"/>
        <v>大类_凡品炼虚制符</v>
      </c>
      <c r="K6272" s="38" t="s">
        <v>6624</v>
      </c>
      <c r="M6272" s="16" t="s">
        <v>6625</v>
      </c>
      <c r="O6272">
        <v>0</v>
      </c>
      <c r="P6272" t="b">
        <v>1</v>
      </c>
      <c r="Q6272"/>
      <c r="R6272" t="b">
        <v>0</v>
      </c>
      <c r="S6272">
        <v>1</v>
      </c>
      <c r="T6272" t="s">
        <v>91</v>
      </c>
      <c r="U6272">
        <v>999</v>
      </c>
      <c r="V6272" s="16" t="s">
        <v>6626</v>
      </c>
      <c r="W6272" s="16">
        <v>12212175</v>
      </c>
      <c r="Y6272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272" t="s">
        <v>6668</v>
      </c>
      <c r="AA6272" t="s">
        <v>373</v>
      </c>
      <c r="AB6272" s="16">
        <v>12361013</v>
      </c>
      <c r="AC6272" t="s">
        <v>6629</v>
      </c>
      <c r="AD6272">
        <v>40001</v>
      </c>
      <c r="AF6272">
        <v>70001</v>
      </c>
      <c r="AH6272">
        <v>3125</v>
      </c>
      <c r="AI6272" s="16" t="s">
        <v>6625</v>
      </c>
      <c r="AJ6272" s="16" t="s">
        <v>6656</v>
      </c>
      <c r="AK6272" s="16" t="s">
        <v>351</v>
      </c>
      <c r="AL6272" t="s">
        <v>6669</v>
      </c>
    </row>
    <row r="6273" ht="16.5" spans="2:38">
      <c r="B6273" s="16" t="n">
        <f>10000000+INDEX(编号表!$B:$B,MATCH(F6273,编号表!$A:$A,0))*100000+INDEX(编号表!$F:$F,MATCH(D6273,编号表!$E:$E,0))*1000+INDEX(编号表!$D:$D,MATCH(E6273,编号表!$C:$C,0))*10000+G6273</f>
        <v>12661014</v>
      </c>
      <c r="C6273" s="16" t="s">
        <v>6947</v>
      </c>
      <c r="D6273" s="16" t="s">
        <v>86</v>
      </c>
      <c r="E6273" s="16" t="s">
        <v>351</v>
      </c>
      <c r="F6273" s="16" t="s">
        <v>6633</v>
      </c>
      <c r="G6273" s="16">
        <v>14</v>
      </c>
      <c r="H6273" t="s">
        <v>6623</v>
      </c>
      <c r="I6273" s="16">
        <v>60</v>
      </c>
      <c r="J6273" t="str">
        <f t="shared" si="101"/>
        <v>大类_凡品炼虚制符</v>
      </c>
      <c r="K6273" s="39" t="s">
        <v>6624</v>
      </c>
      <c r="M6273" s="16" t="s">
        <v>6625</v>
      </c>
      <c r="O6273">
        <v>0</v>
      </c>
      <c r="P6273" t="b">
        <v>1</v>
      </c>
      <c r="Q6273"/>
      <c r="R6273" t="b">
        <v>0</v>
      </c>
      <c r="S6273">
        <v>1</v>
      </c>
      <c r="T6273" t="s">
        <v>91</v>
      </c>
      <c r="U6273">
        <v>999</v>
      </c>
      <c r="V6273" s="16" t="s">
        <v>6626</v>
      </c>
      <c r="Y6273" t="str">
        <v>五气凝华一类灵材。土行灵气沉凝成珠，质地厚实，灵息绵稳。|n制符：用于制作同境界、同品质的落石符。|n闲置时可上交宗门换取宗门贡献。</v>
      </c>
      <c r="Z6273" t="s">
        <v>6672</v>
      </c>
      <c r="AA6273" t="s">
        <v>373</v>
      </c>
      <c r="AB6273">
        <v>12361014</v>
      </c>
      <c r="AC6273" t="s">
        <v>6629</v>
      </c>
      <c r="AD6273">
        <v>40001</v>
      </c>
      <c r="AF6273">
        <v>70001</v>
      </c>
      <c r="AH6273">
        <v>3125</v>
      </c>
      <c r="AI6273" s="16" t="s">
        <v>6625</v>
      </c>
      <c r="AJ6273" s="16" t="s">
        <v>6656</v>
      </c>
      <c r="AK6273" s="16" t="s">
        <v>351</v>
      </c>
      <c r="AL6273" t="s">
        <v>6673</v>
      </c>
    </row>
    <row r="6274" ht="15" spans="2:38">
      <c r="B6274" s="16" t="n">
        <f>10000000+INDEX(编号表!$B:$B,MATCH(F6274,编号表!$A:$A,0))*100000+INDEX(编号表!$F:$F,MATCH(D6274,编号表!$E:$E,0))*1000+INDEX(编号表!$D:$D,MATCH(E6274,编号表!$C:$C,0))*10000+G6274</f>
        <v>12361015</v>
      </c>
      <c r="C6274" s="16" t="s">
        <v>6948</v>
      </c>
      <c r="D6274" s="16" t="s">
        <v>86</v>
      </c>
      <c r="E6274" s="16" t="s">
        <v>351</v>
      </c>
      <c r="F6274" s="16" t="s">
        <v>6682</v>
      </c>
      <c r="G6274" s="16">
        <v>15</v>
      </c>
      <c r="H6274" t="s">
        <v>6623</v>
      </c>
      <c r="I6274" s="16">
        <v>60</v>
      </c>
      <c r="J6274" t="str">
        <f t="shared" si="101"/>
        <v>大类_凡品炼虚制符</v>
      </c>
      <c r="K6274" s="40" t="s">
        <v>6698</v>
      </c>
      <c r="M6274" s="16" t="s">
        <v>6625</v>
      </c>
      <c r="O6274">
        <v>0</v>
      </c>
      <c r="P6274" t="b">
        <v>1</v>
      </c>
      <c r="Q6274"/>
      <c r="R6274" t="b">
        <v>0</v>
      </c>
      <c r="S6274">
        <v>1</v>
      </c>
      <c r="T6274" t="s">
        <v>91</v>
      </c>
      <c r="U6274">
        <v>999</v>
      </c>
      <c r="V6274" s="16" t="s">
        <v>6626</v>
      </c>
      <c r="W6274" s="16">
        <v>12212176</v>
      </c>
      <c r="Y6274" t="str">
        <v>灵玉玄晶一类稀有灵材。土木灵意藏在润玉之中，温厚而不急发。|n制符：用于制作同境界、同品质的回春符。|n闲置时可上交宗门换取宗门贡献。</v>
      </c>
      <c r="Z6274" t="inlineStr">
        <is>
          <t xml:space="preserve">|cff00FF00“土木相遇，玉中便藏得住温意。山外春秋几度，掌中仍有缓缓生息。”——《玉脉拾遗》|r</t>
        </is>
      </c>
      <c r="AA6274" t="s">
        <v>373</v>
      </c>
      <c r="AB6274" s="16">
        <v>12361015</v>
      </c>
      <c r="AC6274" t="s">
        <v>6629</v>
      </c>
      <c r="AD6274">
        <v>40001</v>
      </c>
      <c r="AF6274">
        <v>70001</v>
      </c>
      <c r="AH6274">
        <v>3125</v>
      </c>
      <c r="AI6274" s="16" t="s">
        <v>6625</v>
      </c>
      <c r="AJ6274" s="16" t="s">
        <v>6701</v>
      </c>
      <c r="AK6274" s="16" t="s">
        <v>351</v>
      </c>
      <c r="AL6274" t="s">
        <v>6948</v>
      </c>
    </row>
    <row r="6275" ht="16.5" spans="2:38">
      <c r="B6275" s="16" t="n">
        <f>10000000+INDEX(编号表!$B:$B,MATCH(F6275,编号表!$A:$A,0))*100000+INDEX(编号表!$F:$F,MATCH(D6275,编号表!$E:$E,0))*1000+INDEX(编号表!$D:$D,MATCH(E6275,编号表!$C:$C,0))*10000+G6275</f>
        <v>12861016</v>
      </c>
      <c r="C6275" s="16" t="s">
        <v>6951</v>
      </c>
      <c r="D6275" s="16" t="s">
        <v>86</v>
      </c>
      <c r="E6275" s="16" t="s">
        <v>351</v>
      </c>
      <c r="F6275" s="16" t="s">
        <v>6675</v>
      </c>
      <c r="G6275" s="16">
        <v>16</v>
      </c>
      <c r="H6275" t="s">
        <v>6623</v>
      </c>
      <c r="I6275" s="16">
        <v>60</v>
      </c>
      <c r="J6275" t="str">
        <f t="shared" si="101"/>
        <v>大类_凡品炼虚制符</v>
      </c>
      <c r="K6275" s="38" t="s">
        <v>6624</v>
      </c>
      <c r="M6275" s="16" t="s">
        <v>6625</v>
      </c>
      <c r="O6275">
        <v>0</v>
      </c>
      <c r="P6275" t="b">
        <v>1</v>
      </c>
      <c r="Q6275"/>
      <c r="R6275" t="b">
        <v>0</v>
      </c>
      <c r="S6275">
        <v>1</v>
      </c>
      <c r="T6275" t="s">
        <v>91</v>
      </c>
      <c r="U6275">
        <v>999</v>
      </c>
      <c r="V6275" s="16" t="s">
        <v>6626</v>
      </c>
      <c r="W6275" s="16">
        <v>12212177</v>
      </c>
      <c r="Y6275" t="str">
        <v>灵骨玄甲一类灵材。骨质坚密，纹理连贯，仍留着灵兽生前承力的筋脉印痕。|n制符：用于制作同境界、同品质的巨力符。|n闲置时可上交宗门换取宗门贡献。</v>
      </c>
      <c r="Z6275" t="inlineStr">
        <is>
          <t xml:space="preserve">|cff00FF00“骨贵纹理不断。生灵虽去，承过起落的旧纹仍藏着一分坚韧。”——《百兽遗材考》|r</t>
        </is>
      </c>
      <c r="AA6275" t="s">
        <v>373</v>
      </c>
      <c r="AB6275" s="16">
        <v>12361016</v>
      </c>
      <c r="AC6275" t="s">
        <v>6629</v>
      </c>
      <c r="AD6275">
        <v>40001</v>
      </c>
      <c r="AF6275">
        <v>70001</v>
      </c>
      <c r="AH6275">
        <v>3125</v>
      </c>
      <c r="AI6275" s="16" t="s">
        <v>6625</v>
      </c>
      <c r="AJ6275" s="16" t="s">
        <v>6679</v>
      </c>
      <c r="AK6275" s="16" t="s">
        <v>351</v>
      </c>
      <c r="AL6275" t="s">
        <v>6680</v>
      </c>
    </row>
    <row r="6276" ht="16.5" spans="2:38">
      <c r="B6276" s="16" t="n">
        <f>10000000+INDEX(编号表!$B:$B,MATCH(F6276,编号表!$A:$A,0))*100000+INDEX(编号表!$F:$F,MATCH(D6276,编号表!$E:$E,0))*1000+INDEX(编号表!$D:$D,MATCH(E6276,编号表!$C:$C,0))*10000+G6276</f>
        <v>12861017</v>
      </c>
      <c r="C6276" s="16" t="s">
        <v>6952</v>
      </c>
      <c r="D6276" s="16" t="s">
        <v>86</v>
      </c>
      <c r="E6276" s="16" t="s">
        <v>351</v>
      </c>
      <c r="F6276" s="16" t="s">
        <v>6675</v>
      </c>
      <c r="G6276" s="16">
        <v>17</v>
      </c>
      <c r="H6276" t="s">
        <v>6623</v>
      </c>
      <c r="I6276" s="16">
        <v>60</v>
      </c>
      <c r="J6276" t="str">
        <f t="shared" si="101"/>
        <v>大类_凡品炼虚制符</v>
      </c>
      <c r="K6276" s="39" t="s">
        <v>6624</v>
      </c>
      <c r="M6276" s="16" t="s">
        <v>6625</v>
      </c>
      <c r="O6276">
        <v>0</v>
      </c>
      <c r="P6276" t="b">
        <v>1</v>
      </c>
      <c r="Q6276"/>
      <c r="R6276" t="b">
        <v>0</v>
      </c>
      <c r="S6276">
        <v>1</v>
      </c>
      <c r="T6276" t="s">
        <v>91</v>
      </c>
      <c r="U6276">
        <v>999</v>
      </c>
      <c r="V6276" s="16" t="s">
        <v>6626</v>
      </c>
      <c r="W6276" s="16">
        <v>12212178</v>
      </c>
      <c r="Y6276" t="str">
        <v>灵骨玄甲一类灵材。甲壳层层相覆，旧伤未损其内纹，断面可见细密承力层次。|n制符：用于制作同境界、同品质的金刚符、替身符。|n闲置时可上交宗门换取宗门贡献。</v>
      </c>
      <c r="Z6276" t="s">
        <v>6767</v>
      </c>
      <c r="AA6276" t="s">
        <v>373</v>
      </c>
      <c r="AB6276" s="16">
        <v>12361017</v>
      </c>
      <c r="AC6276" t="s">
        <v>6629</v>
      </c>
      <c r="AD6276">
        <v>40001</v>
      </c>
      <c r="AF6276">
        <v>70001</v>
      </c>
      <c r="AH6276">
        <v>3125</v>
      </c>
      <c r="AI6276" s="16" t="s">
        <v>6625</v>
      </c>
      <c r="AJ6276" s="16" t="s">
        <v>6679</v>
      </c>
      <c r="AK6276" s="16" t="s">
        <v>351</v>
      </c>
      <c r="AL6276" t="s">
        <v>6768</v>
      </c>
    </row>
    <row r="6277" ht="15" spans="2:38">
      <c r="B6277" s="16" t="n">
        <f>10000000+INDEX(编号表!$B:$B,MATCH(F6277,编号表!$A:$A,0))*100000+INDEX(编号表!$F:$F,MATCH(D6277,编号表!$E:$E,0))*1000+INDEX(编号表!$D:$D,MATCH(E6277,编号表!$C:$C,0))*10000+G6277</f>
        <v>12361018</v>
      </c>
      <c r="C6277" s="16" t="s">
        <v>6953</v>
      </c>
      <c r="D6277" s="16" t="s">
        <v>86</v>
      </c>
      <c r="E6277" s="16" t="s">
        <v>351</v>
      </c>
      <c r="F6277" s="16" t="s">
        <v>6682</v>
      </c>
      <c r="G6277" s="16">
        <v>18</v>
      </c>
      <c r="I6277" s="16">
        <v>60</v>
      </c>
      <c r="J6277" t="str">
        <f t="shared" si="101"/>
        <v>大类_凡品炼虚</v>
      </c>
      <c r="K6277" s="40" t="s">
        <v>6698</v>
      </c>
      <c r="M6277" s="16" t="s">
        <v>6625</v>
      </c>
      <c r="O6277">
        <v>0</v>
      </c>
      <c r="P6277" t="b">
        <v>1</v>
      </c>
      <c r="Q6277"/>
      <c r="R6277" t="b">
        <v>0</v>
      </c>
      <c r="S6277">
        <v>1</v>
      </c>
      <c r="T6277" t="s">
        <v>91</v>
      </c>
      <c r="U6277">
        <v>999</v>
      </c>
      <c r="V6277" s="16" t="s">
        <v>6626</v>
      </c>
      <c r="W6277" s="16">
        <v>12212179</v>
      </c>
      <c r="Y6277" t="str">
        <v>灵金一类稀有灵材。深山重压锻成的铁质，层纹紧密相承，灵息沉稳。|n用途未明，可留存备用。|n闲置时可上交宗门换取宗门贡献。</v>
      </c>
      <c r="Z6277" t="inlineStr">
        <is>
          <t xml:space="preserve">|cff00FF00“深山重压，铁纹层层相承。千钧岁月过去，断面仍是一片沉稳。”——《山骨金石录》|r</t>
        </is>
      </c>
      <c r="AA6277" t="str">
        <v>击杀妖兽、探索秘境或遗迹可得；当前百艺暂未用到，宗门不供应。</v>
      </c>
      <c r="AB6277" s="16">
        <v>12361018</v>
      </c>
      <c r="AC6277" t="s">
        <v>6629</v>
      </c>
      <c r="AD6277">
        <v>40001</v>
      </c>
      <c r="AF6277">
        <v>70001</v>
      </c>
      <c r="AH6277">
        <v>9375</v>
      </c>
      <c r="AI6277" s="16" t="s">
        <v>6625</v>
      </c>
      <c r="AJ6277" s="16" t="s">
        <v>6696</v>
      </c>
      <c r="AK6277" s="16" t="s">
        <v>351</v>
      </c>
      <c r="AL6277" t="s">
        <v>6953</v>
      </c>
    </row>
    <row r="6278" ht="16.5" spans="2:38">
      <c r="B6278" s="16" t="n">
        <f>10000000+INDEX(编号表!$B:$B,MATCH(F6278,编号表!$A:$A,0))*100000+INDEX(编号表!$F:$F,MATCH(D6278,编号表!$E:$E,0))*1000+INDEX(编号表!$D:$D,MATCH(E6278,编号表!$C:$C,0))*10000+G6278</f>
        <v>12361019</v>
      </c>
      <c r="C6278" s="16" t="s">
        <v>6956</v>
      </c>
      <c r="D6278" s="16" t="s">
        <v>86</v>
      </c>
      <c r="E6278" s="16" t="s">
        <v>351</v>
      </c>
      <c r="F6278" s="16" t="s">
        <v>6682</v>
      </c>
      <c r="G6278" s="16">
        <v>19</v>
      </c>
      <c r="H6278" t="s">
        <v>6623</v>
      </c>
      <c r="I6278" s="16">
        <v>60</v>
      </c>
      <c r="J6278" t="str">
        <f t="shared" si="101"/>
        <v>大类_凡品炼虚制符</v>
      </c>
      <c r="K6278" s="39" t="s">
        <v>6624</v>
      </c>
      <c r="M6278" s="16" t="s">
        <v>6625</v>
      </c>
      <c r="O6278">
        <v>0</v>
      </c>
      <c r="P6278" t="b">
        <v>1</v>
      </c>
      <c r="Q6278"/>
      <c r="R6278" t="b">
        <v>0</v>
      </c>
      <c r="S6278">
        <v>1</v>
      </c>
      <c r="T6278" t="s">
        <v>91</v>
      </c>
      <c r="U6278">
        <v>999</v>
      </c>
      <c r="V6278" s="16" t="s">
        <v>6626</v>
      </c>
      <c r="W6278" s="16">
        <v>12212180</v>
      </c>
      <c r="Y6278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278" t="s">
        <v>6684</v>
      </c>
      <c r="AA6278" t="s">
        <v>373</v>
      </c>
      <c r="AB6278" s="16">
        <v>12361019</v>
      </c>
      <c r="AC6278" t="s">
        <v>6629</v>
      </c>
      <c r="AD6278">
        <v>40001</v>
      </c>
      <c r="AF6278">
        <v>70001</v>
      </c>
      <c r="AH6278">
        <v>3125</v>
      </c>
      <c r="AI6278" s="16" t="s">
        <v>6625</v>
      </c>
      <c r="AJ6278" s="16" t="s">
        <v>6685</v>
      </c>
      <c r="AK6278" s="16" t="s">
        <v>351</v>
      </c>
      <c r="AL6278" t="s">
        <v>6686</v>
      </c>
    </row>
    <row r="6279" ht="16.5" spans="2:38">
      <c r="B6279" s="16" t="n">
        <f>10000000+INDEX(编号表!$B:$B,MATCH(F6279,编号表!$A:$A,0))*100000+INDEX(编号表!$F:$F,MATCH(D6279,编号表!$E:$E,0))*1000+INDEX(编号表!$D:$D,MATCH(E6279,编号表!$C:$C,0))*10000+G6279</f>
        <v>12561020</v>
      </c>
      <c r="C6279" s="16" t="s">
        <v>6957</v>
      </c>
      <c r="D6279" s="16" t="s">
        <v>86</v>
      </c>
      <c r="E6279" s="16" t="s">
        <v>351</v>
      </c>
      <c r="F6279" s="16" t="s">
        <v>6622</v>
      </c>
      <c r="G6279" s="16">
        <v>20</v>
      </c>
      <c r="H6279" t="s">
        <v>6623</v>
      </c>
      <c r="I6279" s="16">
        <v>60</v>
      </c>
      <c r="J6279" t="str">
        <f t="shared" si="101"/>
        <v>大类_凡品炼虚制符</v>
      </c>
      <c r="K6279" s="38" t="s">
        <v>6624</v>
      </c>
      <c r="M6279" s="16" t="s">
        <v>6625</v>
      </c>
      <c r="O6279">
        <v>0</v>
      </c>
      <c r="P6279" t="b">
        <v>1</v>
      </c>
      <c r="Q6279"/>
      <c r="R6279" t="b">
        <v>0</v>
      </c>
      <c r="S6279">
        <v>1</v>
      </c>
      <c r="T6279" t="s">
        <v>91</v>
      </c>
      <c r="U6279">
        <v>999</v>
      </c>
      <c r="V6279" s="16" t="s">
        <v>6626</v>
      </c>
      <c r="W6279" s="16">
        <v>12212181</v>
      </c>
      <c r="Y6279" t="str">
        <v>灵皮玄鳞一类灵材。鳞面细密，边缘相叠，灵气沿片片鳞纹折转。|n制符：用于制作同境界、同品质的铁甲符。|n闲置时可上交宗门换取宗门贡献。</v>
      </c>
      <c r="Z6279" t="s">
        <v>6773</v>
      </c>
      <c r="AA6279" t="s">
        <v>373</v>
      </c>
      <c r="AB6279" s="16">
        <v>12361020</v>
      </c>
      <c r="AC6279" t="s">
        <v>6629</v>
      </c>
      <c r="AD6279">
        <v>40001</v>
      </c>
      <c r="AF6279">
        <v>70001</v>
      </c>
      <c r="AH6279">
        <v>3125</v>
      </c>
      <c r="AI6279" s="16" t="s">
        <v>6625</v>
      </c>
      <c r="AJ6279" s="16" t="s">
        <v>6685</v>
      </c>
      <c r="AK6279" s="16" t="s">
        <v>351</v>
      </c>
      <c r="AL6279" t="s">
        <v>6774</v>
      </c>
    </row>
    <row r="6280" ht="15" spans="2:38">
      <c r="B6280" s="16" t="n">
        <f>10000000+INDEX(编号表!$B:$B,MATCH(F6280,编号表!$A:$A,0))*100000+INDEX(编号表!$F:$F,MATCH(D6280,编号表!$E:$E,0))*1000+INDEX(编号表!$D:$D,MATCH(E6280,编号表!$C:$C,0))*10000+G6280</f>
        <v>12361021</v>
      </c>
      <c r="C6280" s="16" t="s">
        <v>6958</v>
      </c>
      <c r="D6280" s="16" t="s">
        <v>86</v>
      </c>
      <c r="E6280" s="16" t="s">
        <v>351</v>
      </c>
      <c r="F6280" s="16" t="s">
        <v>6682</v>
      </c>
      <c r="G6280" s="16">
        <v>21</v>
      </c>
      <c r="I6280" s="16">
        <v>60</v>
      </c>
      <c r="J6280" t="str">
        <f t="shared" si="101"/>
        <v>大类_凡品炼虚</v>
      </c>
      <c r="K6280" s="40" t="s">
        <v>6698</v>
      </c>
      <c r="M6280" s="16" t="s">
        <v>6625</v>
      </c>
      <c r="O6280">
        <v>0</v>
      </c>
      <c r="P6280" t="b">
        <v>1</v>
      </c>
      <c r="Q6280"/>
      <c r="R6280" t="b">
        <v>0</v>
      </c>
      <c r="S6280">
        <v>1</v>
      </c>
      <c r="T6280" t="s">
        <v>91</v>
      </c>
      <c r="U6280">
        <v>999</v>
      </c>
      <c r="V6280" s="16" t="s">
        <v>6626</v>
      </c>
      <c r="W6280" s="16">
        <v>12212182</v>
      </c>
      <c r="Y6280" t="str">
        <v>灵皮玄鳞一类稀有灵材。鳞片与韧皮相连，片片叠覆，近火时内纹仍稳。|n用途未明，可留存备用。|n闲置时可上交宗门换取宗门贡献。</v>
      </c>
      <c r="Z6280" t="inlineStr">
        <is>
          <t xml:space="preserve">|cff00FF00“鳞与皮相连，热来时层层相护。亮处可见，底下那一分韧性更难得。”——《百兽遗材考》|r</t>
        </is>
      </c>
      <c r="AA6280" t="str">
        <v>击杀妖兽、探索秘境或遗迹可得；当前百艺暂未用到，宗门不供应。</v>
      </c>
      <c r="AB6280" s="16">
        <v>12361021</v>
      </c>
      <c r="AC6280" t="s">
        <v>6629</v>
      </c>
      <c r="AD6280">
        <v>40001</v>
      </c>
      <c r="AF6280">
        <v>70001</v>
      </c>
      <c r="AH6280">
        <v>9375</v>
      </c>
      <c r="AI6280" s="16" t="s">
        <v>6625</v>
      </c>
      <c r="AJ6280" s="16" t="s">
        <v>6685</v>
      </c>
      <c r="AK6280" s="16" t="s">
        <v>351</v>
      </c>
      <c r="AL6280" t="s">
        <v>6958</v>
      </c>
    </row>
    <row r="6281" ht="16.5" spans="2:38">
      <c r="B6281" s="16" t="n">
        <f>10000000+INDEX(编号表!$B:$B,MATCH(F6281,编号表!$A:$A,0))*100000+INDEX(编号表!$F:$F,MATCH(D6281,编号表!$E:$E,0))*1000+INDEX(编号表!$D:$D,MATCH(E6281,编号表!$C:$C,0))*10000+G6281</f>
        <v>12561022</v>
      </c>
      <c r="C6281" s="16" t="s">
        <v>6961</v>
      </c>
      <c r="D6281" s="16" t="s">
        <v>86</v>
      </c>
      <c r="E6281" s="16" t="s">
        <v>351</v>
      </c>
      <c r="F6281" s="16" t="s">
        <v>6622</v>
      </c>
      <c r="G6281" s="16">
        <v>22</v>
      </c>
      <c r="H6281" t="s">
        <v>6623</v>
      </c>
      <c r="I6281" s="16">
        <v>60</v>
      </c>
      <c r="J6281" t="str">
        <f t="shared" si="101"/>
        <v>大类_凡品炼虚制符</v>
      </c>
      <c r="K6281" s="38" t="s">
        <v>6624</v>
      </c>
      <c r="M6281" s="16" t="s">
        <v>6625</v>
      </c>
      <c r="O6281">
        <v>0</v>
      </c>
      <c r="P6281" t="b">
        <v>1</v>
      </c>
      <c r="Q6281"/>
      <c r="R6281" t="b">
        <v>0</v>
      </c>
      <c r="S6281">
        <v>1</v>
      </c>
      <c r="T6281" t="s">
        <v>91</v>
      </c>
      <c r="U6281">
        <v>999</v>
      </c>
      <c r="V6281" s="16" t="s">
        <v>6626</v>
      </c>
      <c r="W6281" s="16">
        <v>12212183</v>
      </c>
      <c r="Y6281" t="str">
        <v>灵爪锐牙一类灵材。牙锋锐利，根部坚实，灵气向尖端收聚。|n制符：用于制作同境界、同品质的锐锋符。|n闲置时可上交宗门换取宗门贡献。</v>
      </c>
      <c r="Z6281" t="s">
        <v>6689</v>
      </c>
      <c r="AA6281" t="s">
        <v>373</v>
      </c>
      <c r="AB6281" s="16">
        <v>12361022</v>
      </c>
      <c r="AC6281" t="s">
        <v>6629</v>
      </c>
      <c r="AD6281">
        <v>40001</v>
      </c>
      <c r="AF6281">
        <v>70001</v>
      </c>
      <c r="AH6281">
        <v>3125</v>
      </c>
      <c r="AI6281" s="16" t="s">
        <v>6625</v>
      </c>
      <c r="AJ6281" s="16" t="s">
        <v>6690</v>
      </c>
      <c r="AK6281" s="16" t="s">
        <v>351</v>
      </c>
      <c r="AL6281" t="s">
        <v>6691</v>
      </c>
    </row>
    <row r="6282" ht="16.5" spans="2:38">
      <c r="B6282" s="16" t="n">
        <f>10000000+INDEX(编号表!$B:$B,MATCH(F6282,编号表!$A:$A,0))*100000+INDEX(编号表!$F:$F,MATCH(D6282,编号表!$E:$E,0))*1000+INDEX(编号表!$D:$D,MATCH(E6282,编号表!$C:$C,0))*10000+G6282</f>
        <v>12661023</v>
      </c>
      <c r="C6282" s="16" t="s">
        <v>6962</v>
      </c>
      <c r="D6282" s="16" t="s">
        <v>86</v>
      </c>
      <c r="E6282" s="16" t="s">
        <v>351</v>
      </c>
      <c r="F6282" s="16" t="s">
        <v>6633</v>
      </c>
      <c r="G6282" s="16">
        <v>23</v>
      </c>
      <c r="H6282" t="s">
        <v>6623</v>
      </c>
      <c r="I6282" s="16">
        <v>60</v>
      </c>
      <c r="J6282" t="str">
        <f t="shared" si="101"/>
        <v>大类_凡品炼虚制符</v>
      </c>
      <c r="K6282" s="39" t="s">
        <v>6624</v>
      </c>
      <c r="M6282" s="16" t="s">
        <v>6625</v>
      </c>
      <c r="O6282">
        <v>0</v>
      </c>
      <c r="P6282" t="b">
        <v>1</v>
      </c>
      <c r="Q6282"/>
      <c r="R6282" t="b">
        <v>0</v>
      </c>
      <c r="S6282">
        <v>1</v>
      </c>
      <c r="T6282" t="s">
        <v>91</v>
      </c>
      <c r="U6282">
        <v>999</v>
      </c>
      <c r="V6282" s="16" t="s">
        <v>6626</v>
      </c>
      <c r="W6282" s="16">
        <v>12212184</v>
      </c>
      <c r="Y6282" t="str">
        <v>灵爪锐牙一类灵材。爪锋坚锐，纹路向尖端勾连，断处仍有锐气。|n制符：用于制作同境界、同品质的裂甲符。|n闲置时可上交宗门换取宗门贡献。</v>
      </c>
      <c r="Z6282" t="s">
        <v>6779</v>
      </c>
      <c r="AA6282" t="s">
        <v>373</v>
      </c>
      <c r="AB6282" s="16">
        <v>12361023</v>
      </c>
      <c r="AC6282" t="s">
        <v>6629</v>
      </c>
      <c r="AD6282">
        <v>40001</v>
      </c>
      <c r="AF6282">
        <v>70001</v>
      </c>
      <c r="AH6282">
        <v>3125</v>
      </c>
      <c r="AI6282" s="16" t="s">
        <v>6625</v>
      </c>
      <c r="AJ6282" s="16" t="s">
        <v>6690</v>
      </c>
      <c r="AK6282" s="16" t="s">
        <v>351</v>
      </c>
      <c r="AL6282" t="s">
        <v>6780</v>
      </c>
    </row>
    <row r="6283" ht="16.5" spans="2:38">
      <c r="B6283" s="16" t="n">
        <f>10000000+INDEX(编号表!$B:$B,MATCH(F6283,编号表!$A:$A,0))*100000+INDEX(编号表!$F:$F,MATCH(D6283,编号表!$E:$E,0))*1000+INDEX(编号表!$D:$D,MATCH(E6283,编号表!$C:$C,0))*10000+G6283</f>
        <v>12361024</v>
      </c>
      <c r="C6283" s="16" t="s">
        <v>6963</v>
      </c>
      <c r="D6283" s="16" t="s">
        <v>86</v>
      </c>
      <c r="E6283" s="16" t="s">
        <v>351</v>
      </c>
      <c r="F6283" s="16" t="s">
        <v>6682</v>
      </c>
      <c r="G6283" s="16">
        <v>24</v>
      </c>
      <c r="I6283" s="16">
        <v>60</v>
      </c>
      <c r="J6283" t="str">
        <f t="shared" si="101"/>
        <v>大类_凡品炼虚</v>
      </c>
      <c r="K6283" s="38" t="s">
        <v>6624</v>
      </c>
      <c r="M6283" s="16" t="s">
        <v>6625</v>
      </c>
      <c r="O6283">
        <v>0</v>
      </c>
      <c r="P6283" t="b">
        <v>1</v>
      </c>
      <c r="Q6283"/>
      <c r="R6283" t="b">
        <v>0</v>
      </c>
      <c r="S6283">
        <v>1</v>
      </c>
      <c r="T6283" t="s">
        <v>91</v>
      </c>
      <c r="U6283">
        <v>999</v>
      </c>
      <c r="V6283" s="16" t="s">
        <v>6626</v>
      </c>
      <c r="W6283" s="16">
        <v>12212185</v>
      </c>
      <c r="Y6283" t="str">
        <v>灵金一类灵材。铁质沉实，内藏灵纹，细密金纹与石色相间。|n用途未明，可留存备用。|n闲置时可上交宗门换取宗门贡献。</v>
      </c>
      <c r="Z6283" t="inlineStr">
        <is>
          <t xml:space="preserve">|cff00FF00“铁经灵脉，密处自成纹。识材者先辨纹路，再看掌中这一片沉黑。”——《山骨金石录》|r</t>
        </is>
      </c>
      <c r="AA6283" t="str">
        <v>击杀妖兽、探索秘境或遗迹可得；当前百艺暂未用到，宗门不供应。</v>
      </c>
      <c r="AB6283" s="16">
        <v>12361024</v>
      </c>
      <c r="AC6283" t="s">
        <v>6629</v>
      </c>
      <c r="AD6283">
        <v>40001</v>
      </c>
      <c r="AF6283">
        <v>70001</v>
      </c>
      <c r="AH6283">
        <v>9375</v>
      </c>
      <c r="AI6283" s="16" t="s">
        <v>6625</v>
      </c>
      <c r="AJ6283" s="16" t="s">
        <v>6696</v>
      </c>
      <c r="AK6283" s="16" t="s">
        <v>351</v>
      </c>
      <c r="AL6283" t="s">
        <v>6692</v>
      </c>
    </row>
    <row r="6284" ht="16.5" spans="2:38">
      <c r="B6284" s="16" t="n">
        <f>10000000+INDEX(编号表!$B:$B,MATCH(F6284,编号表!$A:$A,0))*100000+INDEX(编号表!$F:$F,MATCH(D6284,编号表!$E:$E,0))*1000+INDEX(编号表!$D:$D,MATCH(E6284,编号表!$C:$C,0))*10000+G6284</f>
        <v>12561025</v>
      </c>
      <c r="C6284" s="16" t="s">
        <v>6964</v>
      </c>
      <c r="D6284" s="16" t="s">
        <v>86</v>
      </c>
      <c r="E6284" s="16" t="s">
        <v>351</v>
      </c>
      <c r="F6284" s="16" t="s">
        <v>6622</v>
      </c>
      <c r="G6284" s="16">
        <v>25</v>
      </c>
      <c r="I6284" s="16">
        <v>60</v>
      </c>
      <c r="J6284" t="str">
        <f t="shared" si="101"/>
        <v>大类_凡品炼虚</v>
      </c>
      <c r="K6284" s="39" t="s">
        <v>6624</v>
      </c>
      <c r="M6284" s="16" t="s">
        <v>6625</v>
      </c>
      <c r="O6284">
        <v>0</v>
      </c>
      <c r="P6284" t="b">
        <v>1</v>
      </c>
      <c r="Q6284"/>
      <c r="R6284" t="b">
        <v>0</v>
      </c>
      <c r="S6284">
        <v>1</v>
      </c>
      <c r="T6284" t="s">
        <v>91</v>
      </c>
      <c r="U6284">
        <v>999</v>
      </c>
      <c r="V6284" s="16" t="s">
        <v>6626</v>
      </c>
      <c r="W6284" s="16">
        <v>12212186</v>
      </c>
      <c r="Y6284" t="str">
        <v>灵金一类灵材。铜料久经炉火，内壁保留着层层导火纹痕。|n用途未明，可留存备用。|n闲置时可上交宗门换取宗门贡献。</v>
      </c>
      <c r="Z6284" t="s">
        <v>6785</v>
      </c>
      <c r="AA6284" t="str">
        <v>击杀妖兽、探索秘境或遗迹可得；当前百艺暂未用到，宗门不供应。</v>
      </c>
      <c r="AB6284" s="16">
        <v>12361025</v>
      </c>
      <c r="AC6284" t="s">
        <v>6629</v>
      </c>
      <c r="AD6284">
        <v>40001</v>
      </c>
      <c r="AF6284">
        <v>70001</v>
      </c>
      <c r="AH6284">
        <v>3125</v>
      </c>
      <c r="AI6284" s="16" t="s">
        <v>6625</v>
      </c>
      <c r="AJ6284" s="16" t="s">
        <v>6696</v>
      </c>
      <c r="AK6284" s="16" t="s">
        <v>351</v>
      </c>
      <c r="AL6284" t="s">
        <v>6786</v>
      </c>
    </row>
    <row r="6285" ht="16.5" spans="2:38">
      <c r="B6285" s="16" t="n">
        <f>10000000+INDEX(编号表!$B:$B,MATCH(F6285,编号表!$A:$A,0))*100000+INDEX(编号表!$F:$F,MATCH(D6285,编号表!$E:$E,0))*1000+INDEX(编号表!$D:$D,MATCH(E6285,编号表!$C:$C,0))*10000+G6285</f>
        <v>12561026</v>
      </c>
      <c r="C6285" s="16" t="s">
        <v>6965</v>
      </c>
      <c r="D6285" s="16" t="s">
        <v>86</v>
      </c>
      <c r="E6285" s="16" t="s">
        <v>351</v>
      </c>
      <c r="F6285" s="16" t="s">
        <v>6622</v>
      </c>
      <c r="G6285" s="16">
        <v>26</v>
      </c>
      <c r="H6285" t="s">
        <v>6623</v>
      </c>
      <c r="I6285" s="16">
        <v>60</v>
      </c>
      <c r="J6285" t="str">
        <f t="shared" si="101"/>
        <v>大类_凡品炼虚制符</v>
      </c>
      <c r="K6285" s="38" t="s">
        <v>6624</v>
      </c>
      <c r="M6285" s="16" t="s">
        <v>6625</v>
      </c>
      <c r="O6285">
        <v>0</v>
      </c>
      <c r="P6285" t="b">
        <v>1</v>
      </c>
      <c r="Q6285"/>
      <c r="R6285" t="b">
        <v>0</v>
      </c>
      <c r="S6285">
        <v>1</v>
      </c>
      <c r="T6285" t="s">
        <v>91</v>
      </c>
      <c r="U6285">
        <v>999</v>
      </c>
      <c r="V6285" s="16" t="s">
        <v>6626</v>
      </c>
      <c r="W6285" s="16">
        <v>12212187</v>
      </c>
      <c r="Y6285" t="str">
        <v>灵石砂壤一类灵材。玄砂颗粒细密，指间滑落无声，粒中各藏微小灵纹。|n制符：用于制作同境界、同品质的流沙符。|n闲置时可上交宗门换取宗门贡献。</v>
      </c>
      <c r="Z6285" t="inlineStr">
        <is>
          <t xml:space="preserve">|cff00FF00“细砂落指无声，粒粒各有纹路。选砂看粒性，不以光亮论高下。”——《山骨金石录》|r</t>
        </is>
      </c>
      <c r="AA6285" t="s">
        <v>373</v>
      </c>
      <c r="AB6285" s="16">
        <v>12361026</v>
      </c>
      <c r="AC6285" t="s">
        <v>6629</v>
      </c>
      <c r="AD6285">
        <v>40001</v>
      </c>
      <c r="AF6285">
        <v>70001</v>
      </c>
      <c r="AH6285">
        <v>3125</v>
      </c>
      <c r="AI6285" s="16" t="s">
        <v>6625</v>
      </c>
      <c r="AJ6285" s="16" t="s">
        <v>6793</v>
      </c>
      <c r="AK6285" s="16" t="s">
        <v>351</v>
      </c>
      <c r="AL6285" t="s">
        <v>6794</v>
      </c>
    </row>
    <row r="6286" ht="16.5" spans="2:38">
      <c r="B6286" s="16" t="n">
        <f>10000000+INDEX(编号表!$B:$B,MATCH(F6286,编号表!$A:$A,0))*100000+INDEX(编号表!$F:$F,MATCH(D6286,编号表!$E:$E,0))*1000+INDEX(编号表!$D:$D,MATCH(E6286,编号表!$C:$C,0))*10000+G6286</f>
        <v>12861027</v>
      </c>
      <c r="C6286" s="16" t="s">
        <v>6966</v>
      </c>
      <c r="D6286" s="16" t="s">
        <v>86</v>
      </c>
      <c r="E6286" s="16" t="s">
        <v>351</v>
      </c>
      <c r="F6286" s="16" t="s">
        <v>6675</v>
      </c>
      <c r="G6286" s="16">
        <v>27</v>
      </c>
      <c r="H6286" t="s">
        <v>6623</v>
      </c>
      <c r="I6286" s="16">
        <v>60</v>
      </c>
      <c r="J6286" t="str">
        <f t="shared" si="101"/>
        <v>大类_凡品炼虚制符</v>
      </c>
      <c r="K6286" s="39" t="s">
        <v>6624</v>
      </c>
      <c r="M6286" s="16" t="s">
        <v>6625</v>
      </c>
      <c r="O6286">
        <v>0</v>
      </c>
      <c r="P6286" t="b">
        <v>1</v>
      </c>
      <c r="Q6286"/>
      <c r="R6286" t="b">
        <v>0</v>
      </c>
      <c r="S6286">
        <v>1</v>
      </c>
      <c r="T6286" t="s">
        <v>91</v>
      </c>
      <c r="U6286">
        <v>999</v>
      </c>
      <c r="V6286" s="16" t="s">
        <v>6626</v>
      </c>
      <c r="W6286" s="16">
        <v>12212188</v>
      </c>
      <c r="Y6286" t="str">
        <v>灵石砂壤一类灵材。旧阵散去，石上仍留导灵线痕，交接之处深浅分明。|n制符：用于制作同境界、同品质的定身符、挪移符。|n闲置时可上交宗门换取宗门贡献。</v>
      </c>
      <c r="Z6286" t="s">
        <v>6797</v>
      </c>
      <c r="AA6286" t="s">
        <v>373</v>
      </c>
      <c r="AB6286" s="16">
        <v>12361027</v>
      </c>
      <c r="AC6286" t="s">
        <v>6629</v>
      </c>
      <c r="AD6286">
        <v>40001</v>
      </c>
      <c r="AF6286">
        <v>70001</v>
      </c>
      <c r="AH6286">
        <v>3125</v>
      </c>
      <c r="AI6286" s="16" t="s">
        <v>6625</v>
      </c>
      <c r="AJ6286" s="16" t="s">
        <v>6793</v>
      </c>
      <c r="AK6286" s="16" t="s">
        <v>351</v>
      </c>
      <c r="AL6286" t="s">
        <v>6798</v>
      </c>
    </row>
    <row r="6287" ht="16.5" spans="2:38">
      <c r="B6287" s="16" t="n">
        <f>10000000+INDEX(编号表!$B:$B,MATCH(F6287,编号表!$A:$A,0))*100000+INDEX(编号表!$F:$F,MATCH(D6287,编号表!$E:$E,0))*1000+INDEX(编号表!$D:$D,MATCH(E6287,编号表!$C:$C,0))*10000+G6287</f>
        <v>12361028</v>
      </c>
      <c r="C6287" s="16" t="s">
        <v>6967</v>
      </c>
      <c r="D6287" s="16" t="s">
        <v>86</v>
      </c>
      <c r="E6287" s="16" t="s">
        <v>351</v>
      </c>
      <c r="F6287" s="16" t="s">
        <v>6682</v>
      </c>
      <c r="G6287" s="16">
        <v>28</v>
      </c>
      <c r="H6287" t="s">
        <v>6623</v>
      </c>
      <c r="I6287" s="16">
        <v>60</v>
      </c>
      <c r="J6287" t="str">
        <f t="shared" si="101"/>
        <v>大类_凡品炼虚制符</v>
      </c>
      <c r="K6287" s="38" t="s">
        <v>6624</v>
      </c>
      <c r="M6287" s="16" t="s">
        <v>6625</v>
      </c>
      <c r="O6287">
        <v>0</v>
      </c>
      <c r="P6287" t="b">
        <v>1</v>
      </c>
      <c r="Q6287"/>
      <c r="R6287" t="b">
        <v>0</v>
      </c>
      <c r="S6287">
        <v>1</v>
      </c>
      <c r="T6287" t="s">
        <v>91</v>
      </c>
      <c r="U6287">
        <v>999</v>
      </c>
      <c r="V6287" s="16" t="s">
        <v>6626</v>
      </c>
      <c r="W6287" s="16">
        <v>12212189</v>
      </c>
      <c r="Y6287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287" t="inlineStr">
        <is>
          <t xml:space="preserve">|cff00FF00“玉中有路，缓急各异；静观细处，方知灵光从何而来，又将往何处去。”——《玉脉拾遗》|r</t>
        </is>
      </c>
      <c r="AA6287" t="s">
        <v>373</v>
      </c>
      <c r="AB6287" s="16">
        <v>12361028</v>
      </c>
      <c r="AC6287" t="s">
        <v>6629</v>
      </c>
      <c r="AD6287">
        <v>40001</v>
      </c>
      <c r="AF6287">
        <v>70001</v>
      </c>
      <c r="AH6287">
        <v>3125</v>
      </c>
      <c r="AI6287" s="16" t="s">
        <v>6625</v>
      </c>
      <c r="AJ6287" s="16" t="s">
        <v>6701</v>
      </c>
      <c r="AK6287" s="16" t="s">
        <v>351</v>
      </c>
      <c r="AL6287" t="s">
        <v>6702</v>
      </c>
    </row>
    <row r="6288" ht="16.5" spans="2:38">
      <c r="B6288" s="16" t="n">
        <f>10000000+INDEX(编号表!$B:$B,MATCH(F6288,编号表!$A:$A,0))*100000+INDEX(编号表!$F:$F,MATCH(D6288,编号表!$E:$E,0))*1000+INDEX(编号表!$D:$D,MATCH(E6288,编号表!$C:$C,0))*10000+G6288</f>
        <v>12561029</v>
      </c>
      <c r="C6288" s="16" t="s">
        <v>6968</v>
      </c>
      <c r="D6288" s="16" t="s">
        <v>86</v>
      </c>
      <c r="E6288" s="16" t="s">
        <v>351</v>
      </c>
      <c r="F6288" s="16" t="s">
        <v>6622</v>
      </c>
      <c r="G6288" s="16">
        <v>29</v>
      </c>
      <c r="H6288" t="s">
        <v>6623</v>
      </c>
      <c r="I6288" s="16">
        <v>60</v>
      </c>
      <c r="J6288" t="str">
        <f t="shared" si="101"/>
        <v>大类_凡品炼虚制符</v>
      </c>
      <c r="K6288" s="39" t="s">
        <v>6624</v>
      </c>
      <c r="M6288" s="16" t="s">
        <v>6625</v>
      </c>
      <c r="O6288">
        <v>0</v>
      </c>
      <c r="P6288" t="b">
        <v>1</v>
      </c>
      <c r="Q6288"/>
      <c r="R6288" t="b">
        <v>0</v>
      </c>
      <c r="S6288">
        <v>1</v>
      </c>
      <c r="T6288" t="s">
        <v>91</v>
      </c>
      <c r="U6288">
        <v>999</v>
      </c>
      <c r="V6288" s="16" t="s">
        <v>6626</v>
      </c>
      <c r="W6288" s="16">
        <v>12212190</v>
      </c>
      <c r="Y6288" t="str">
        <v>灵玉玄晶一类灵材。晶体清明，细部灵光齐整，转动时可见层层光路。|n制符：用于制作同境界、同品质的照夜符。|n闲置时可上交宗门换取宗门贡献。</v>
      </c>
      <c r="Z6288" t="inlineStr">
        <is>
          <t xml:space="preserve">|cff00FF00“晶明不只为悦目。光路齐整时，一线微尘也会留下清楚的影。”——《玉脉拾遗》|r</t>
        </is>
      </c>
      <c r="AA6288" t="s">
        <v>373</v>
      </c>
      <c r="AB6288" s="16">
        <v>12361029</v>
      </c>
      <c r="AC6288" t="s">
        <v>6629</v>
      </c>
      <c r="AD6288">
        <v>40001</v>
      </c>
      <c r="AF6288">
        <v>70001</v>
      </c>
      <c r="AH6288">
        <v>3125</v>
      </c>
      <c r="AI6288" s="16" t="s">
        <v>6625</v>
      </c>
      <c r="AJ6288" s="16" t="s">
        <v>6701</v>
      </c>
      <c r="AK6288" s="16" t="s">
        <v>351</v>
      </c>
      <c r="AL6288" t="s">
        <v>6804</v>
      </c>
    </row>
    <row r="6289" ht="16.5" spans="2:38">
      <c r="B6289" s="16" t="n">
        <f>10000000+INDEX(编号表!$B:$B,MATCH(F6289,编号表!$A:$A,0))*100000+INDEX(编号表!$F:$F,MATCH(D6289,编号表!$E:$E,0))*1000+INDEX(编号表!$D:$D,MATCH(E6289,编号表!$C:$C,0))*10000+G6289</f>
        <v>12361030</v>
      </c>
      <c r="C6289" s="16" t="s">
        <v>6969</v>
      </c>
      <c r="D6289" s="16" t="s">
        <v>86</v>
      </c>
      <c r="E6289" s="16" t="s">
        <v>351</v>
      </c>
      <c r="F6289" s="16" t="s">
        <v>6682</v>
      </c>
      <c r="G6289" s="16">
        <v>30</v>
      </c>
      <c r="H6289" t="s">
        <v>6623</v>
      </c>
      <c r="I6289" s="16">
        <v>60</v>
      </c>
      <c r="J6289" t="str">
        <f t="shared" si="101"/>
        <v>大类_凡品炼虚制符</v>
      </c>
      <c r="K6289" s="38" t="s">
        <v>6624</v>
      </c>
      <c r="M6289" s="16" t="s">
        <v>6625</v>
      </c>
      <c r="O6289">
        <v>0</v>
      </c>
      <c r="P6289" t="b">
        <v>1</v>
      </c>
      <c r="Q6289"/>
      <c r="R6289" t="b">
        <v>0</v>
      </c>
      <c r="S6289">
        <v>1</v>
      </c>
      <c r="T6289" t="s">
        <v>91</v>
      </c>
      <c r="U6289">
        <v>999</v>
      </c>
      <c r="V6289" s="16" t="s">
        <v>6626</v>
      </c>
      <c r="W6289" s="16">
        <v>12212191</v>
      </c>
      <c r="Y6289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气符、神行符、轻身符、缩地符、震音符、传音符、震慑符。|n闲置时可上交宗门换取宗门贡献。</t>
        </is>
      </c>
      <c r="Z6289" t="inlineStr">
        <is>
          <t xml:space="preserve">|cff00FF00“枝叶可以尽去，木心的路不可削乱；岁月留下的长纹，仍通着春生秋息。”——《草木留纹记》|r</t>
        </is>
      </c>
      <c r="AA6289" t="s">
        <v>373</v>
      </c>
      <c r="AB6289" s="16">
        <v>12361030</v>
      </c>
      <c r="AC6289" t="s">
        <v>6629</v>
      </c>
      <c r="AD6289">
        <v>40001</v>
      </c>
      <c r="AF6289">
        <v>70001</v>
      </c>
      <c r="AH6289">
        <v>3125</v>
      </c>
      <c r="AI6289" s="16" t="s">
        <v>6625</v>
      </c>
      <c r="AJ6289" s="16" t="s">
        <v>6708</v>
      </c>
      <c r="AK6289" s="16" t="s">
        <v>351</v>
      </c>
      <c r="AL6289" t="s">
        <v>6709</v>
      </c>
    </row>
    <row r="6290" ht="16.5" spans="2:38">
      <c r="B6290" s="16" t="n">
        <f>10000000+INDEX(编号表!$B:$B,MATCH(F6290,编号表!$A:$A,0))*100000+INDEX(编号表!$F:$F,MATCH(D6290,编号表!$E:$E,0))*1000+INDEX(编号表!$D:$D,MATCH(E6290,编号表!$C:$C,0))*10000+G6290</f>
        <v>12561031</v>
      </c>
      <c r="C6290" s="16" t="s">
        <v>6970</v>
      </c>
      <c r="D6290" s="16" t="s">
        <v>86</v>
      </c>
      <c r="E6290" s="16" t="s">
        <v>351</v>
      </c>
      <c r="F6290" s="16" t="s">
        <v>6622</v>
      </c>
      <c r="G6290" s="16">
        <v>31</v>
      </c>
      <c r="H6290" t="s">
        <v>6623</v>
      </c>
      <c r="I6290" s="16">
        <v>60</v>
      </c>
      <c r="J6290" t="str">
        <f t="shared" si="101"/>
        <v>大类_凡品炼虚制符</v>
      </c>
      <c r="K6290" s="39" t="s">
        <v>6624</v>
      </c>
      <c r="M6290" s="16" t="s">
        <v>6625</v>
      </c>
      <c r="O6290">
        <v>0</v>
      </c>
      <c r="P6290" t="b">
        <v>1</v>
      </c>
      <c r="Q6290"/>
      <c r="R6290" t="b">
        <v>0</v>
      </c>
      <c r="S6290">
        <v>1</v>
      </c>
      <c r="T6290" t="s">
        <v>91</v>
      </c>
      <c r="U6290">
        <v>999</v>
      </c>
      <c r="V6290" s="16" t="s">
        <v>6626</v>
      </c>
      <c r="W6290" s="16">
        <v>12212192</v>
      </c>
      <c r="Y6290" t="str">
        <v>灵木竹藤一类灵材。竹质轻韧，中空有节，通达处与收束处各有分寸。|n制符：用于制作同境界、同品质的传音符。|n闲置时可上交宗门换取宗门贡献。</v>
      </c>
      <c r="Z6290" t="s">
        <v>6812</v>
      </c>
      <c r="AA6290" t="s">
        <v>373</v>
      </c>
      <c r="AB6290" s="16">
        <v>12361031</v>
      </c>
      <c r="AC6290" t="s">
        <v>6629</v>
      </c>
      <c r="AD6290">
        <v>40001</v>
      </c>
      <c r="AF6290">
        <v>70001</v>
      </c>
      <c r="AH6290">
        <v>3125</v>
      </c>
      <c r="AI6290" s="16" t="s">
        <v>6625</v>
      </c>
      <c r="AJ6290" s="16" t="s">
        <v>6708</v>
      </c>
      <c r="AK6290" s="16" t="s">
        <v>351</v>
      </c>
      <c r="AL6290" t="s">
        <v>6813</v>
      </c>
    </row>
    <row r="6291" ht="16.5" spans="2:38">
      <c r="B6291" s="16" t="n">
        <f>10000000+INDEX(编号表!$B:$B,MATCH(F6291,编号表!$A:$A,0))*100000+INDEX(编号表!$F:$F,MATCH(D6291,编号表!$E:$E,0))*1000+INDEX(编号表!$D:$D,MATCH(E6291,编号表!$C:$C,0))*10000+G6291</f>
        <v>12361032</v>
      </c>
      <c r="C6291" s="16" t="s">
        <v>6971</v>
      </c>
      <c r="D6291" s="16" t="s">
        <v>86</v>
      </c>
      <c r="E6291" s="16" t="s">
        <v>351</v>
      </c>
      <c r="F6291" s="16" t="s">
        <v>6682</v>
      </c>
      <c r="G6291" s="16">
        <v>32</v>
      </c>
      <c r="H6291" t="s">
        <v>6623</v>
      </c>
      <c r="I6291" s="16">
        <v>60</v>
      </c>
      <c r="J6291" t="str">
        <f t="shared" si="101"/>
        <v>大类_凡品炼虚制符</v>
      </c>
      <c r="K6291" s="38" t="s">
        <v>6624</v>
      </c>
      <c r="M6291" s="16" t="s">
        <v>6625</v>
      </c>
      <c r="O6291">
        <v>0</v>
      </c>
      <c r="P6291" t="b">
        <v>1</v>
      </c>
      <c r="Q6291"/>
      <c r="R6291" t="b">
        <v>0</v>
      </c>
      <c r="S6291">
        <v>1</v>
      </c>
      <c r="T6291" t="s">
        <v>91</v>
      </c>
      <c r="U6291">
        <v>999</v>
      </c>
      <c r="V6291" s="16" t="s">
        <v>6626</v>
      </c>
      <c r="W6291" s="16">
        <v>12212193</v>
      </c>
      <c r="Y6291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291" t="inlineStr">
        <is>
          <t xml:space="preserve">|cff00FF00“一缕轻如无物，千丝自有经纬；灵光沿丝走过，细处也留得住来路。”——《万材辨性篇》|r</t>
        </is>
      </c>
      <c r="AA6291" t="s">
        <v>373</v>
      </c>
      <c r="AB6291" s="16">
        <v>12361032</v>
      </c>
      <c r="AC6291" t="s">
        <v>6629</v>
      </c>
      <c r="AD6291">
        <v>40001</v>
      </c>
      <c r="AF6291">
        <v>70001</v>
      </c>
      <c r="AH6291">
        <v>3125</v>
      </c>
      <c r="AI6291" s="16" t="s">
        <v>6625</v>
      </c>
      <c r="AJ6291" s="16" t="s">
        <v>6713</v>
      </c>
      <c r="AK6291" s="16" t="s">
        <v>351</v>
      </c>
      <c r="AL6291" t="s">
        <v>6714</v>
      </c>
    </row>
    <row r="6292" ht="16.5" spans="2:38">
      <c r="B6292" s="16" t="n">
        <f>10000000+INDEX(编号表!$B:$B,MATCH(F6292,编号表!$A:$A,0))*100000+INDEX(编号表!$F:$F,MATCH(D6292,编号表!$E:$E,0))*1000+INDEX(编号表!$D:$D,MATCH(E6292,编号表!$C:$C,0))*10000+G6292</f>
        <v>12561033</v>
      </c>
      <c r="C6292" s="16" t="s">
        <v>6972</v>
      </c>
      <c r="D6292" s="16" t="s">
        <v>86</v>
      </c>
      <c r="E6292" s="16" t="s">
        <v>351</v>
      </c>
      <c r="F6292" s="16" t="s">
        <v>6622</v>
      </c>
      <c r="G6292" s="16">
        <v>33</v>
      </c>
      <c r="I6292" s="16">
        <v>60</v>
      </c>
      <c r="J6292" t="str">
        <f t="shared" si="101"/>
        <v>大类_凡品炼虚</v>
      </c>
      <c r="K6292" s="39" t="s">
        <v>6624</v>
      </c>
      <c r="M6292" s="16" t="s">
        <v>6625</v>
      </c>
      <c r="O6292">
        <v>0</v>
      </c>
      <c r="P6292" t="b">
        <v>1</v>
      </c>
      <c r="Q6292"/>
      <c r="R6292" t="b">
        <v>0</v>
      </c>
      <c r="S6292">
        <v>1</v>
      </c>
      <c r="T6292" t="s">
        <v>91</v>
      </c>
      <c r="U6292">
        <v>999</v>
      </c>
      <c r="V6292" s="16" t="s">
        <v>6626</v>
      </c>
      <c r="W6292" s="16">
        <v>12212194</v>
      </c>
      <c r="Y6292" t="str">
        <v>灵丝玄筋一类灵材。旧旗留下的灵丝，织路未断，细纹交接仍然有序。|n用途未明，可留存备用。|n闲置时可上交宗门换取宗门贡献。</v>
      </c>
      <c r="Z6292" t="s">
        <v>6818</v>
      </c>
      <c r="AA6292" t="str">
        <v>击杀妖兽、探索秘境或遗迹可得；当前百艺暂未用到，宗门不供应。</v>
      </c>
      <c r="AB6292" s="16">
        <v>12361033</v>
      </c>
      <c r="AC6292" t="s">
        <v>6629</v>
      </c>
      <c r="AD6292">
        <v>40001</v>
      </c>
      <c r="AF6292">
        <v>70001</v>
      </c>
      <c r="AH6292">
        <v>3125</v>
      </c>
      <c r="AI6292" s="16" t="s">
        <v>6625</v>
      </c>
      <c r="AJ6292" s="16" t="s">
        <v>6713</v>
      </c>
      <c r="AK6292" s="16" t="s">
        <v>351</v>
      </c>
      <c r="AL6292" t="s">
        <v>6819</v>
      </c>
    </row>
    <row r="6293" ht="15" spans="2:38">
      <c r="B6293" s="16" t="n">
        <f>10000000+INDEX(编号表!$B:$B,MATCH(F6293,编号表!$A:$A,0))*100000+INDEX(编号表!$F:$F,MATCH(D6293,编号表!$E:$E,0))*1000+INDEX(编号表!$D:$D,MATCH(E6293,编号表!$C:$C,0))*10000+G6293</f>
        <v>12361034</v>
      </c>
      <c r="C6293" s="16" t="s">
        <v>6973</v>
      </c>
      <c r="D6293" s="16" t="s">
        <v>86</v>
      </c>
      <c r="E6293" s="16" t="s">
        <v>351</v>
      </c>
      <c r="F6293" s="16" t="s">
        <v>6682</v>
      </c>
      <c r="G6293" s="16">
        <v>34</v>
      </c>
      <c r="I6293" s="16">
        <v>60</v>
      </c>
      <c r="J6293" t="str">
        <f t="shared" si="101"/>
        <v>大类_凡品炼虚</v>
      </c>
      <c r="K6293" s="40" t="s">
        <v>6698</v>
      </c>
      <c r="M6293" s="16" t="s">
        <v>6625</v>
      </c>
      <c r="O6293">
        <v>0</v>
      </c>
      <c r="P6293" t="b">
        <v>1</v>
      </c>
      <c r="Q6293"/>
      <c r="R6293" t="b">
        <v>0</v>
      </c>
      <c r="S6293">
        <v>1</v>
      </c>
      <c r="T6293" t="s">
        <v>91</v>
      </c>
      <c r="U6293">
        <v>999</v>
      </c>
      <c r="V6293" s="16" t="s">
        <v>6626</v>
      </c>
      <c r="W6293" s="16">
        <v>12212195</v>
      </c>
      <c r="Y6293" t="str">
        <v>灵丝玄筋一类稀有灵材。灵筋长而坚韧，张弛之后，内里纹路仍能复归。|n用途未明，可留存备用。|n闲置时可上交宗门换取宗门贡献。</v>
      </c>
      <c r="Z6293" t="inlineStr">
        <is>
          <t xml:space="preserve">|cff00FF00“筋长而不散力，张弛之后仍能归位。旧日奔走的劲意，尚藏在细纹之间。”——《万材辨性篇》|r</t>
        </is>
      </c>
      <c r="AA6293" t="str">
        <v>击杀妖兽、探索秘境或遗迹可得；当前百艺暂未用到，宗门不供应。</v>
      </c>
      <c r="AB6293" s="16">
        <v>12361034</v>
      </c>
      <c r="AC6293" t="s">
        <v>6629</v>
      </c>
      <c r="AD6293">
        <v>40001</v>
      </c>
      <c r="AF6293">
        <v>70001</v>
      </c>
      <c r="AH6293">
        <v>9375</v>
      </c>
      <c r="AI6293" s="16" t="s">
        <v>6625</v>
      </c>
      <c r="AJ6293" s="16" t="s">
        <v>6713</v>
      </c>
      <c r="AK6293" s="16" t="s">
        <v>351</v>
      </c>
      <c r="AL6293" t="s">
        <v>6973</v>
      </c>
    </row>
    <row r="6294" ht="16.5" spans="2:38">
      <c r="B6294" s="16" t="n">
        <f>10000000+INDEX(编号表!$B:$B,MATCH(F6294,编号表!$A:$A,0))*100000+INDEX(编号表!$F:$F,MATCH(D6294,编号表!$E:$E,0))*1000+INDEX(编号表!$D:$D,MATCH(E6294,编号表!$C:$C,0))*10000+G6294</f>
        <v>12561035</v>
      </c>
      <c r="C6294" s="16" t="s">
        <v>6976</v>
      </c>
      <c r="D6294" s="16" t="s">
        <v>86</v>
      </c>
      <c r="E6294" s="16" t="s">
        <v>351</v>
      </c>
      <c r="F6294" s="16" t="s">
        <v>6622</v>
      </c>
      <c r="G6294" s="16">
        <v>35</v>
      </c>
      <c r="H6294" t="s">
        <v>6623</v>
      </c>
      <c r="I6294" s="16">
        <v>60</v>
      </c>
      <c r="J6294" t="str">
        <f t="shared" si="101"/>
        <v>大类_凡品炼虚制符</v>
      </c>
      <c r="K6294" s="39" t="s">
        <v>6624</v>
      </c>
      <c r="M6294" s="16" t="s">
        <v>6625</v>
      </c>
      <c r="O6294">
        <v>0</v>
      </c>
      <c r="P6294" t="b">
        <v>1</v>
      </c>
      <c r="Q6294"/>
      <c r="R6294" t="b">
        <v>0</v>
      </c>
      <c r="S6294">
        <v>1</v>
      </c>
      <c r="T6294" t="s">
        <v>91</v>
      </c>
      <c r="U6294">
        <v>999</v>
      </c>
      <c r="V6294" s="16" t="s">
        <v>6626</v>
      </c>
      <c r="W6294" s="16">
        <v>12212196</v>
      </c>
      <c r="Y6294" t="str">
        <v>灵液琼髓一类灵材。灵液出自地脉，温润清透，内含细微矿华。|n制符：用于制作同境界、同品质的回气符、缩地符。|n闲置时可上交宗门换取宗门贡献。</v>
      </c>
      <c r="Z6294" t="inlineStr">
        <is>
          <t xml:space="preserve">|cff00FF00“灵液出地脉，贵在润入而不横冲。山中岁月漫长，它也从来不急。”——《玉脉拾遗》|r</t>
        </is>
      </c>
      <c r="AA6294" t="s">
        <v>373</v>
      </c>
      <c r="AB6294" s="16">
        <v>12361035</v>
      </c>
      <c r="AC6294" t="s">
        <v>6629</v>
      </c>
      <c r="AD6294">
        <v>40001</v>
      </c>
      <c r="AF6294">
        <v>70001</v>
      </c>
      <c r="AH6294">
        <v>3125</v>
      </c>
      <c r="AI6294" s="16" t="s">
        <v>6625</v>
      </c>
      <c r="AJ6294" s="16" t="s">
        <v>6718</v>
      </c>
      <c r="AK6294" s="16" t="s">
        <v>351</v>
      </c>
      <c r="AL6294" t="s">
        <v>6719</v>
      </c>
    </row>
    <row r="6295" ht="16.5" spans="2:38">
      <c r="B6295" s="16" t="n">
        <f>10000000+INDEX(编号表!$B:$B,MATCH(F6295,编号表!$A:$A,0))*100000+INDEX(编号表!$F:$F,MATCH(D6295,编号表!$E:$E,0))*1000+INDEX(编号表!$D:$D,MATCH(E6295,编号表!$C:$C,0))*10000+G6295</f>
        <v>12561036</v>
      </c>
      <c r="C6295" s="16" t="s">
        <v>6977</v>
      </c>
      <c r="D6295" s="16" t="s">
        <v>86</v>
      </c>
      <c r="E6295" s="16" t="s">
        <v>351</v>
      </c>
      <c r="F6295" s="16" t="s">
        <v>6622</v>
      </c>
      <c r="G6295" s="16">
        <v>36</v>
      </c>
      <c r="H6295" t="s">
        <v>6623</v>
      </c>
      <c r="I6295" s="16">
        <v>60</v>
      </c>
      <c r="J6295" t="str">
        <f t="shared" si="101"/>
        <v>大类_凡品炼虚制符</v>
      </c>
      <c r="K6295" s="38" t="s">
        <v>6624</v>
      </c>
      <c r="M6295" s="16" t="s">
        <v>6625</v>
      </c>
      <c r="O6295">
        <v>0</v>
      </c>
      <c r="P6295" t="b">
        <v>1</v>
      </c>
      <c r="Q6295"/>
      <c r="R6295" t="b">
        <v>0</v>
      </c>
      <c r="S6295">
        <v>1</v>
      </c>
      <c r="T6295" t="s">
        <v>91</v>
      </c>
      <c r="U6295">
        <v>999</v>
      </c>
      <c r="V6295" s="16" t="s">
        <v>6626</v>
      </c>
      <c r="W6295" s="16">
        <v>12212197</v>
      </c>
      <c r="Y6295" t="str">
        <v>灵液琼髓一类灵材。石中灵乳质地绵密，触之温润，灵息缓而不散。|n制符：用于制作同境界、同品质的避火符。|n闲置时可上交宗门换取宗门贡献。</v>
      </c>
      <c r="Z6295" t="s">
        <v>6824</v>
      </c>
      <c r="AA6295" t="s">
        <v>373</v>
      </c>
      <c r="AB6295" s="16">
        <v>12361036</v>
      </c>
      <c r="AC6295" t="s">
        <v>6629</v>
      </c>
      <c r="AD6295">
        <v>40001</v>
      </c>
      <c r="AF6295">
        <v>70001</v>
      </c>
      <c r="AH6295">
        <v>3125</v>
      </c>
      <c r="AI6295" s="16" t="s">
        <v>6625</v>
      </c>
      <c r="AJ6295" s="16" t="s">
        <v>6718</v>
      </c>
      <c r="AK6295" s="16" t="s">
        <v>351</v>
      </c>
      <c r="AL6295" t="s">
        <v>6825</v>
      </c>
    </row>
    <row r="6296" ht="16.5" spans="2:38">
      <c r="B6296" s="16" t="n">
        <f>10000000+INDEX(编号表!$B:$B,MATCH(F6296,编号表!$A:$A,0))*100000+INDEX(编号表!$F:$F,MATCH(D6296,编号表!$E:$E,0))*1000+INDEX(编号表!$D:$D,MATCH(E6296,编号表!$C:$C,0))*10000+G6296</f>
        <v>12561037</v>
      </c>
      <c r="C6296" s="16" t="s">
        <v>6978</v>
      </c>
      <c r="D6296" s="16" t="s">
        <v>86</v>
      </c>
      <c r="E6296" s="16" t="s">
        <v>351</v>
      </c>
      <c r="F6296" s="16" t="s">
        <v>6622</v>
      </c>
      <c r="G6296" s="16">
        <v>37</v>
      </c>
      <c r="H6296" t="s">
        <v>6623</v>
      </c>
      <c r="I6296" s="16">
        <v>60</v>
      </c>
      <c r="J6296" t="str">
        <f t="shared" si="101"/>
        <v>大类_凡品炼虚制符</v>
      </c>
      <c r="K6296" s="39" t="s">
        <v>6624</v>
      </c>
      <c r="M6296" s="16" t="s">
        <v>6625</v>
      </c>
      <c r="O6296">
        <v>0</v>
      </c>
      <c r="P6296" t="b">
        <v>1</v>
      </c>
      <c r="Q6296"/>
      <c r="R6296" t="b">
        <v>0</v>
      </c>
      <c r="S6296">
        <v>1</v>
      </c>
      <c r="T6296" t="s">
        <v>91</v>
      </c>
      <c r="U6296">
        <v>999</v>
      </c>
      <c r="V6296" s="16" t="s">
        <v>6626</v>
      </c>
      <c r="W6296" s="16">
        <v>12212198</v>
      </c>
      <c r="Y6296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296" t="inlineStr">
        <is>
          <t xml:space="preserve">|cff00FF00“树脂护过树的伤处。旧痕封合之后，那一分续住断纹的韧意还在。”——《草木留纹记》|r</t>
        </is>
      </c>
      <c r="AA6296" t="s">
        <v>373</v>
      </c>
      <c r="AB6296" s="16">
        <v>12361037</v>
      </c>
      <c r="AC6296" t="s">
        <v>6629</v>
      </c>
      <c r="AD6296">
        <v>40001</v>
      </c>
      <c r="AF6296">
        <v>70001</v>
      </c>
      <c r="AH6296">
        <v>3125</v>
      </c>
      <c r="AI6296" s="16" t="s">
        <v>6625</v>
      </c>
      <c r="AJ6296" s="16" t="s">
        <v>6723</v>
      </c>
      <c r="AK6296" s="16" t="s">
        <v>351</v>
      </c>
      <c r="AL6296" t="s">
        <v>6724</v>
      </c>
    </row>
    <row r="6297" ht="17.25" spans="2:38">
      <c r="B6297" s="16" t="n">
        <f>10000000+INDEX(编号表!$B:$B,MATCH(F6297,编号表!$A:$A,0))*100000+INDEX(编号表!$F:$F,MATCH(D6297,编号表!$E:$E,0))*1000+INDEX(编号表!$D:$D,MATCH(E6297,编号表!$C:$C,0))*10000+G6297</f>
        <v>12561038</v>
      </c>
      <c r="C6297" s="16" t="s">
        <v>6979</v>
      </c>
      <c r="D6297" s="16" t="s">
        <v>86</v>
      </c>
      <c r="E6297" s="16" t="s">
        <v>351</v>
      </c>
      <c r="F6297" s="16" t="s">
        <v>6622</v>
      </c>
      <c r="G6297" s="16">
        <v>38</v>
      </c>
      <c r="H6297" t="s">
        <v>6623</v>
      </c>
      <c r="I6297" s="16">
        <v>60</v>
      </c>
      <c r="J6297" t="str">
        <f t="shared" si="101"/>
        <v>大类_凡品炼虚制符</v>
      </c>
      <c r="K6297" s="38" t="s">
        <v>6624</v>
      </c>
      <c r="M6297" s="16" t="s">
        <v>6625</v>
      </c>
      <c r="O6297">
        <v>0</v>
      </c>
      <c r="P6297" t="b">
        <v>1</v>
      </c>
      <c r="Q6297"/>
      <c r="R6297" t="b">
        <v>0</v>
      </c>
      <c r="S6297">
        <v>1</v>
      </c>
      <c r="T6297" t="s">
        <v>91</v>
      </c>
      <c r="U6297">
        <v>999</v>
      </c>
      <c r="V6297" s="16" t="s">
        <v>6626</v>
      </c>
      <c r="W6297" s="16">
        <v>12212199</v>
      </c>
      <c r="Y6297" t="str">
        <v>灵脂玄蜡一类灵材。灵蜡细润可塑，微温便软，凝结后薄处也能封合。|n制符：用于制作同境界、同品质的御寒符。|n闲置时可上交宗门换取宗门贡献。</v>
      </c>
      <c r="Z6297" t="s">
        <v>6830</v>
      </c>
      <c r="AA6297" t="s">
        <v>373</v>
      </c>
      <c r="AB6297" s="16">
        <v>12361038</v>
      </c>
      <c r="AC6297" t="s">
        <v>6629</v>
      </c>
      <c r="AD6297">
        <v>40001</v>
      </c>
      <c r="AF6297">
        <v>70001</v>
      </c>
      <c r="AH6297">
        <v>3125</v>
      </c>
      <c r="AI6297" s="16" t="s">
        <v>6625</v>
      </c>
      <c r="AJ6297" s="16" t="s">
        <v>6723</v>
      </c>
      <c r="AK6297" s="16" t="s">
        <v>351</v>
      </c>
      <c r="AL6297" t="s">
        <v>6831</v>
      </c>
    </row>
    <row r="6298" ht="16.5" spans="2:38">
      <c r="B6298" s="16" t="n">
        <f>10000000+INDEX(编号表!$B:$B,MATCH(F6298,编号表!$A:$A,0))*100000+INDEX(编号表!$F:$F,MATCH(D6298,编号表!$E:$E,0))*1000+INDEX(编号表!$D:$D,MATCH(E6298,编号表!$C:$C,0))*10000+G6298</f>
        <v>12571000</v>
      </c>
      <c r="C6298" s="16" t="s">
        <v>6980</v>
      </c>
      <c r="D6298" s="16" t="s">
        <v>86</v>
      </c>
      <c r="E6298" s="16" t="s">
        <v>354</v>
      </c>
      <c r="F6298" s="16" t="s">
        <v>6622</v>
      </c>
      <c r="G6298" s="16">
        <v>0</v>
      </c>
      <c r="H6298" t="s">
        <v>6623</v>
      </c>
      <c r="I6298" s="16">
        <v>60</v>
      </c>
      <c r="J6298" t="str">
        <f t="shared" si="101"/>
        <v>大类_凡品合体制符</v>
      </c>
      <c r="K6298" s="37" t="s">
        <v>6624</v>
      </c>
      <c r="M6298" s="16" t="s">
        <v>6625</v>
      </c>
      <c r="O6298">
        <v>0</v>
      </c>
      <c r="P6298" t="b">
        <v>1</v>
      </c>
      <c r="Q6298"/>
      <c r="R6298" t="b">
        <v>0</v>
      </c>
      <c r="S6298">
        <v>1</v>
      </c>
      <c r="T6298" t="s">
        <v>91</v>
      </c>
      <c r="U6298">
        <v>999</v>
      </c>
      <c r="V6298" s="16" t="s">
        <v>6626</v>
      </c>
      <c r="W6298" s="16">
        <v>12212200</v>
      </c>
      <c r="Y6298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298" t="s">
        <v>6628</v>
      </c>
      <c r="AA6298" t="s">
        <v>373</v>
      </c>
      <c r="AB6298" s="16">
        <v>12371000</v>
      </c>
      <c r="AC6298" t="s">
        <v>6629</v>
      </c>
      <c r="AD6298">
        <v>40001</v>
      </c>
      <c r="AF6298">
        <v>70001</v>
      </c>
      <c r="AH6298">
        <v>15625</v>
      </c>
      <c r="AI6298" s="16" t="s">
        <v>6625</v>
      </c>
      <c r="AJ6298" s="16" t="s">
        <v>6630</v>
      </c>
      <c r="AK6298" s="16" t="s">
        <v>354</v>
      </c>
      <c r="AL6298" t="s">
        <v>6631</v>
      </c>
    </row>
    <row r="6299" ht="16.5" spans="2:38">
      <c r="B6299" s="16" t="n">
        <f>10000000+INDEX(编号表!$B:$B,MATCH(F6299,编号表!$A:$A,0))*100000+INDEX(编号表!$F:$F,MATCH(D6299,编号表!$E:$E,0))*1000+INDEX(编号表!$D:$D,MATCH(E6299,编号表!$C:$C,0))*10000+G6299</f>
        <v>12671001</v>
      </c>
      <c r="C6299" s="16" t="s">
        <v>6981</v>
      </c>
      <c r="D6299" s="16" t="s">
        <v>86</v>
      </c>
      <c r="E6299" s="16" t="s">
        <v>354</v>
      </c>
      <c r="F6299" s="16" t="s">
        <v>6633</v>
      </c>
      <c r="G6299" s="16">
        <v>1</v>
      </c>
      <c r="I6299" s="16">
        <v>60</v>
      </c>
      <c r="J6299" t="str">
        <f t="shared" si="101"/>
        <v>大类_凡品合体</v>
      </c>
      <c r="K6299" s="38" t="s">
        <v>6624</v>
      </c>
      <c r="M6299" s="16" t="s">
        <v>6625</v>
      </c>
      <c r="O6299">
        <v>0</v>
      </c>
      <c r="P6299" t="b">
        <v>1</v>
      </c>
      <c r="Q6299"/>
      <c r="R6299" t="b">
        <v>0</v>
      </c>
      <c r="S6299">
        <v>1</v>
      </c>
      <c r="T6299" t="s">
        <v>91</v>
      </c>
      <c r="U6299">
        <v>999</v>
      </c>
      <c r="V6299" s="16" t="s">
        <v>6626</v>
      </c>
      <c r="W6299" s="16">
        <v>12212201</v>
      </c>
      <c r="Y6299" t="str">
        <v>灵血一类灵材。血色深沉，毒性藏于灵息之中，须与温养用的精血分辨清楚。|n用途未明，可留存备用。|n闲置时可上交宗门换取宗门贡献。</v>
      </c>
      <c r="Z6299" t="s">
        <v>6728</v>
      </c>
      <c r="AA6299" t="str">
        <v>击杀妖兽、探索秘境或遗迹可得；当前百艺暂未用到，宗门不供应。</v>
      </c>
      <c r="AB6299" s="16">
        <v>12371001</v>
      </c>
      <c r="AC6299" t="s">
        <v>6629</v>
      </c>
      <c r="AD6299">
        <v>40001</v>
      </c>
      <c r="AF6299">
        <v>70001</v>
      </c>
      <c r="AH6299">
        <v>31250</v>
      </c>
      <c r="AI6299" s="16" t="s">
        <v>6625</v>
      </c>
      <c r="AJ6299" s="16" t="s">
        <v>6630</v>
      </c>
      <c r="AK6299" s="16" t="s">
        <v>354</v>
      </c>
      <c r="AL6299" t="s">
        <v>6729</v>
      </c>
    </row>
    <row r="6300" ht="16.5" spans="2:38">
      <c r="B6300" s="16" t="n">
        <f>10000000+INDEX(编号表!$B:$B,MATCH(F6300,编号表!$A:$A,0))*100000+INDEX(编号表!$F:$F,MATCH(D6300,编号表!$E:$E,0))*1000+INDEX(编号表!$D:$D,MATCH(E6300,编号表!$C:$C,0))*10000+G6300</f>
        <v>12671002</v>
      </c>
      <c r="C6300" s="16" t="s">
        <v>6982</v>
      </c>
      <c r="D6300" s="16" t="s">
        <v>86</v>
      </c>
      <c r="E6300" s="16" t="s">
        <v>354</v>
      </c>
      <c r="F6300" s="16" t="s">
        <v>6633</v>
      </c>
      <c r="G6300" s="16">
        <v>2</v>
      </c>
      <c r="H6300" t="s">
        <v>6623</v>
      </c>
      <c r="I6300" s="16">
        <v>60</v>
      </c>
      <c r="J6300" t="str">
        <f t="shared" si="101"/>
        <v>大类_凡品合体制符</v>
      </c>
      <c r="K6300" s="39" t="s">
        <v>6624</v>
      </c>
      <c r="M6300" s="16" t="s">
        <v>6625</v>
      </c>
      <c r="O6300">
        <v>0</v>
      </c>
      <c r="P6300" t="b">
        <v>1</v>
      </c>
      <c r="Q6300"/>
      <c r="R6300" t="b">
        <v>0</v>
      </c>
      <c r="S6300">
        <v>1</v>
      </c>
      <c r="T6300" t="s">
        <v>91</v>
      </c>
      <c r="U6300">
        <v>999</v>
      </c>
      <c r="V6300" s="16" t="s">
        <v>6626</v>
      </c>
      <c r="W6300" s="16">
        <v>12212202</v>
      </c>
      <c r="Y6300" t="str">
        <v>丹核一类灵材。一丸丹核凝聚灵力，内里仍留着来源灵兽的灵脉纹路。|n制符：用于制作同境界、同品质的激元符。|n闲置时可上交宗门换取宗门贡献。</v>
      </c>
      <c r="Z6300" t="s">
        <v>6635</v>
      </c>
      <c r="AA6300" t="s">
        <v>373</v>
      </c>
      <c r="AB6300" s="16">
        <v>12371002</v>
      </c>
      <c r="AC6300" t="s">
        <v>6629</v>
      </c>
      <c r="AD6300">
        <v>40001</v>
      </c>
      <c r="AF6300">
        <v>70001</v>
      </c>
      <c r="AH6300">
        <v>15625</v>
      </c>
      <c r="AI6300" s="16" t="s">
        <v>6625</v>
      </c>
      <c r="AJ6300" s="16" t="s">
        <v>6636</v>
      </c>
      <c r="AK6300" s="16" t="s">
        <v>354</v>
      </c>
      <c r="AL6300" t="s">
        <v>6637</v>
      </c>
    </row>
    <row r="6301" ht="16.5" spans="2:38">
      <c r="B6301" s="16" t="n">
        <f>10000000+INDEX(编号表!$B:$B,MATCH(F6301,编号表!$A:$A,0))*100000+INDEX(编号表!$F:$F,MATCH(D6301,编号表!$E:$E,0))*1000+INDEX(编号表!$D:$D,MATCH(E6301,编号表!$C:$C,0))*10000+G6301</f>
        <v>12671003</v>
      </c>
      <c r="C6301" s="16" t="s">
        <v>6983</v>
      </c>
      <c r="D6301" s="16" t="s">
        <v>86</v>
      </c>
      <c r="E6301" s="16" t="s">
        <v>354</v>
      </c>
      <c r="F6301" s="16" t="s">
        <v>6633</v>
      </c>
      <c r="G6301" s="16">
        <v>3</v>
      </c>
      <c r="H6301" t="s">
        <v>6623</v>
      </c>
      <c r="I6301" s="16">
        <v>60</v>
      </c>
      <c r="J6301" t="str">
        <f t="shared" si="101"/>
        <v>大类_凡品合体制符</v>
      </c>
      <c r="K6301" s="38" t="s">
        <v>6624</v>
      </c>
      <c r="M6301" s="16" t="s">
        <v>6625</v>
      </c>
      <c r="O6301">
        <v>0</v>
      </c>
      <c r="P6301" t="b">
        <v>1</v>
      </c>
      <c r="Q6301"/>
      <c r="R6301" t="b">
        <v>0</v>
      </c>
      <c r="S6301">
        <v>1</v>
      </c>
      <c r="T6301" t="s">
        <v>91</v>
      </c>
      <c r="U6301">
        <v>999</v>
      </c>
      <c r="V6301" s="16" t="s">
        <v>6626</v>
      </c>
      <c r="W6301" s="16">
        <v>12212203</v>
      </c>
      <c r="Y6301" t="str">
        <v>丹核一类灵材。木中灵核生息绵长，枝叶虽离，内纹仍见向光生长的旧路。|n制符：用于制作同境界、同品质的回春符。|n闲置时可上交宗门换取宗门贡献。</v>
      </c>
      <c r="Z6301" t="s">
        <v>6733</v>
      </c>
      <c r="AA6301" t="s">
        <v>373</v>
      </c>
      <c r="AB6301" s="16">
        <v>12371003</v>
      </c>
      <c r="AC6301" t="s">
        <v>6629</v>
      </c>
      <c r="AD6301">
        <v>40001</v>
      </c>
      <c r="AF6301">
        <v>70001</v>
      </c>
      <c r="AH6301">
        <v>15625</v>
      </c>
      <c r="AI6301" s="16" t="s">
        <v>6625</v>
      </c>
      <c r="AJ6301" s="16" t="s">
        <v>6636</v>
      </c>
      <c r="AK6301" s="16" t="s">
        <v>354</v>
      </c>
      <c r="AL6301" t="s">
        <v>6734</v>
      </c>
    </row>
    <row r="6302" ht="15" spans="2:38">
      <c r="B6302" s="16" t="n">
        <f>10000000+INDEX(编号表!$B:$B,MATCH(F6302,编号表!$A:$A,0))*100000+INDEX(编号表!$F:$F,MATCH(D6302,编号表!$E:$E,0))*1000+INDEX(编号表!$D:$D,MATCH(E6302,编号表!$C:$C,0))*10000+G6302</f>
        <v>12371004</v>
      </c>
      <c r="C6302" s="16" t="s">
        <v>6984</v>
      </c>
      <c r="D6302" s="16" t="s">
        <v>86</v>
      </c>
      <c r="E6302" s="16" t="s">
        <v>354</v>
      </c>
      <c r="F6302" s="16" t="s">
        <v>6682</v>
      </c>
      <c r="G6302" s="16">
        <v>4</v>
      </c>
      <c r="H6302" t="s">
        <v>6623</v>
      </c>
      <c r="I6302" s="16">
        <v>60</v>
      </c>
      <c r="J6302" t="str">
        <f t="shared" si="101"/>
        <v>大类_凡品合体制符</v>
      </c>
      <c r="K6302" s="40" t="s">
        <v>6698</v>
      </c>
      <c r="M6302" s="16" t="s">
        <v>6625</v>
      </c>
      <c r="O6302">
        <v>0</v>
      </c>
      <c r="P6302" t="b">
        <v>1</v>
      </c>
      <c r="Q6302"/>
      <c r="R6302" t="b">
        <v>0</v>
      </c>
      <c r="S6302">
        <v>1</v>
      </c>
      <c r="T6302" t="s">
        <v>91</v>
      </c>
      <c r="U6302">
        <v>999</v>
      </c>
      <c r="V6302" s="16" t="s">
        <v>6626</v>
      </c>
      <c r="W6302" s="16">
        <v>12212204</v>
      </c>
      <c r="Y6302" t="str">
        <v>灵玉玄晶一类稀有灵材。玉中九窍各有灵路，彼此贯通，灵流回转不息。|n制符：用于制作同境界、同品质的回气符。|n闲置时可上交宗门换取宗门贡献。</v>
      </c>
      <c r="Z6302" t="inlineStr">
        <is>
          <t xml:space="preserve">|cff00FF00“窍各有路，路又相通。灵光轮换而行，玉面静处也有往来。”——《玉脉拾遗》|r</t>
        </is>
      </c>
      <c r="AA6302" t="s">
        <v>373</v>
      </c>
      <c r="AB6302" s="16">
        <v>12371004</v>
      </c>
      <c r="AC6302" t="s">
        <v>6629</v>
      </c>
      <c r="AD6302">
        <v>40001</v>
      </c>
      <c r="AF6302">
        <v>70001</v>
      </c>
      <c r="AH6302">
        <v>15625</v>
      </c>
      <c r="AI6302" s="16" t="s">
        <v>6625</v>
      </c>
      <c r="AJ6302" s="16" t="s">
        <v>6701</v>
      </c>
      <c r="AK6302" s="16" t="s">
        <v>354</v>
      </c>
      <c r="AL6302" t="s">
        <v>6984</v>
      </c>
    </row>
    <row r="6303" ht="16.5" spans="2:38">
      <c r="B6303" s="16" t="n">
        <f>10000000+INDEX(编号表!$B:$B,MATCH(F6303,编号表!$A:$A,0))*100000+INDEX(编号表!$F:$F,MATCH(D6303,编号表!$E:$E,0))*1000+INDEX(编号表!$D:$D,MATCH(E6303,编号表!$C:$C,0))*10000+G6303</f>
        <v>12571005</v>
      </c>
      <c r="C6303" s="16" t="s">
        <v>6987</v>
      </c>
      <c r="D6303" s="16" t="s">
        <v>86</v>
      </c>
      <c r="E6303" s="16" t="s">
        <v>354</v>
      </c>
      <c r="F6303" s="16" t="s">
        <v>6622</v>
      </c>
      <c r="G6303" s="16">
        <v>5</v>
      </c>
      <c r="H6303" t="s">
        <v>6623</v>
      </c>
      <c r="I6303" s="16">
        <v>60</v>
      </c>
      <c r="J6303" t="str">
        <f t="shared" si="101"/>
        <v>大类_凡品合体制符</v>
      </c>
      <c r="K6303" s="38" t="s">
        <v>6624</v>
      </c>
      <c r="M6303" s="16" t="s">
        <v>6625</v>
      </c>
      <c r="O6303">
        <v>0</v>
      </c>
      <c r="P6303" t="b">
        <v>1</v>
      </c>
      <c r="Q6303"/>
      <c r="R6303" t="b">
        <v>0</v>
      </c>
      <c r="S6303">
        <v>1</v>
      </c>
      <c r="T6303" t="s">
        <v>91</v>
      </c>
      <c r="U6303">
        <v>999</v>
      </c>
      <c r="V6303" s="16" t="s">
        <v>6626</v>
      </c>
      <c r="W6303" s="16">
        <v>12212205</v>
      </c>
      <c r="Y6303" t="str">
        <v>翎毫一类灵材。羽身轻韧，细密羽纹顺风舒展，灵气沿羽轴流转。|n制符：用于制作同境界、同品质的神行符、轻身符。|n闲置时可上交宗门换取宗门贡献。</v>
      </c>
      <c r="Z6303" t="s">
        <v>6640</v>
      </c>
      <c r="AA6303" t="s">
        <v>373</v>
      </c>
      <c r="AB6303" s="16">
        <v>12371005</v>
      </c>
      <c r="AC6303" t="s">
        <v>6629</v>
      </c>
      <c r="AD6303">
        <v>40001</v>
      </c>
      <c r="AF6303">
        <v>70001</v>
      </c>
      <c r="AH6303">
        <v>15625</v>
      </c>
      <c r="AI6303" s="16" t="s">
        <v>6625</v>
      </c>
      <c r="AJ6303" s="16" t="s">
        <v>6641</v>
      </c>
      <c r="AK6303" s="16" t="s">
        <v>354</v>
      </c>
      <c r="AL6303" t="s">
        <v>6642</v>
      </c>
    </row>
    <row r="6304" ht="16.5" spans="2:38">
      <c r="B6304" s="16" t="n">
        <f>10000000+INDEX(编号表!$B:$B,MATCH(F6304,编号表!$A:$A,0))*100000+INDEX(编号表!$F:$F,MATCH(D6304,编号表!$E:$E,0))*1000+INDEX(编号表!$D:$D,MATCH(E6304,编号表!$C:$C,0))*10000+G6304</f>
        <v>12571006</v>
      </c>
      <c r="C6304" s="16" t="s">
        <v>6988</v>
      </c>
      <c r="D6304" s="16" t="s">
        <v>86</v>
      </c>
      <c r="E6304" s="16" t="s">
        <v>354</v>
      </c>
      <c r="F6304" s="16" t="s">
        <v>6622</v>
      </c>
      <c r="G6304" s="16">
        <v>6</v>
      </c>
      <c r="I6304" s="16">
        <v>60</v>
      </c>
      <c r="J6304" t="str">
        <f t="shared" si="101"/>
        <v>大类_凡品合体</v>
      </c>
      <c r="K6304" s="39" t="s">
        <v>6624</v>
      </c>
      <c r="M6304" s="16" t="s">
        <v>6625</v>
      </c>
      <c r="O6304">
        <v>0</v>
      </c>
      <c r="P6304" t="b">
        <v>1</v>
      </c>
      <c r="Q6304"/>
      <c r="R6304" t="b">
        <v>0</v>
      </c>
      <c r="S6304">
        <v>1</v>
      </c>
      <c r="T6304" t="s">
        <v>91</v>
      </c>
      <c r="U6304">
        <v>999</v>
      </c>
      <c r="V6304" s="16" t="s">
        <v>6626</v>
      </c>
      <c r="W6304" s="16">
        <v>12212206</v>
      </c>
      <c r="Y6304" t="str">
        <v>翎毫一类灵材。细毫柔而有锋，沾墨均匀，束起时根根相顺。|n用途未明，可留存备用。|n闲置时可上交宗门换取宗门贡献。</v>
      </c>
      <c r="Z6304" t="s">
        <v>6741</v>
      </c>
      <c r="AA6304" t="str">
        <v>击杀妖兽、探索秘境或遗迹可得；当前百艺暂未用到，宗门不供应。</v>
      </c>
      <c r="AB6304" s="16">
        <v>12371006</v>
      </c>
      <c r="AC6304" t="s">
        <v>6629</v>
      </c>
      <c r="AD6304">
        <v>40001</v>
      </c>
      <c r="AF6304">
        <v>70001</v>
      </c>
      <c r="AH6304">
        <v>15625</v>
      </c>
      <c r="AI6304" s="16" t="s">
        <v>6625</v>
      </c>
      <c r="AJ6304" s="16" t="s">
        <v>6641</v>
      </c>
      <c r="AK6304" s="16" t="s">
        <v>354</v>
      </c>
      <c r="AL6304" t="s">
        <v>6742</v>
      </c>
    </row>
    <row r="6305" ht="16.5" spans="2:38">
      <c r="B6305" s="16" t="n">
        <f>10000000+INDEX(编号表!$B:$B,MATCH(F6305,编号表!$A:$A,0))*100000+INDEX(编号表!$F:$F,MATCH(D6305,编号表!$E:$E,0))*1000+INDEX(编号表!$D:$D,MATCH(E6305,编号表!$C:$C,0))*10000+G6305</f>
        <v>12671007</v>
      </c>
      <c r="C6305" s="16" t="s">
        <v>6989</v>
      </c>
      <c r="D6305" s="16" t="s">
        <v>86</v>
      </c>
      <c r="E6305" s="16" t="s">
        <v>354</v>
      </c>
      <c r="F6305" s="16" t="s">
        <v>6633</v>
      </c>
      <c r="G6305" s="16">
        <v>7</v>
      </c>
      <c r="I6305" s="16">
        <v>60</v>
      </c>
      <c r="J6305" t="str">
        <f t="shared" si="101"/>
        <v>大类_凡品合体</v>
      </c>
      <c r="K6305" s="38" t="s">
        <v>6624</v>
      </c>
      <c r="M6305" s="16" t="s">
        <v>6625</v>
      </c>
      <c r="O6305">
        <v>0</v>
      </c>
      <c r="P6305" t="b">
        <v>1</v>
      </c>
      <c r="Q6305"/>
      <c r="R6305" t="b">
        <v>0</v>
      </c>
      <c r="S6305">
        <v>1</v>
      </c>
      <c r="T6305" t="s">
        <v>91</v>
      </c>
      <c r="U6305">
        <v>999</v>
      </c>
      <c r="V6305" s="16" t="s">
        <v>6626</v>
      </c>
      <c r="W6305" s="16">
        <v>12212207</v>
      </c>
      <c r="Y6305" t="str">
        <v>灵窍遗材一类灵材。囊膜紧密，内蓄毒液，开封取用须格外谨慎。|n用途未明，可留存备用。|n闲置时可上交宗门换取宗门贡献。</v>
      </c>
      <c r="Z6305" t="s">
        <v>6645</v>
      </c>
      <c r="AA6305" t="str">
        <v>击杀妖兽、探索秘境或遗迹可得；当前百艺暂未用到，宗门不供应。</v>
      </c>
      <c r="AB6305" s="16">
        <v>12371007</v>
      </c>
      <c r="AC6305" t="s">
        <v>6629</v>
      </c>
      <c r="AD6305">
        <v>40001</v>
      </c>
      <c r="AF6305">
        <v>70001</v>
      </c>
      <c r="AH6305">
        <v>31250</v>
      </c>
      <c r="AI6305" s="16" t="s">
        <v>6625</v>
      </c>
      <c r="AJ6305" s="16" t="s">
        <v>6646</v>
      </c>
      <c r="AK6305" s="16" t="s">
        <v>354</v>
      </c>
      <c r="AL6305" t="s">
        <v>6647</v>
      </c>
    </row>
    <row r="6306" ht="16.5" spans="2:38">
      <c r="B6306" s="16" t="n">
        <f>10000000+INDEX(编号表!$B:$B,MATCH(F6306,编号表!$A:$A,0))*100000+INDEX(编号表!$F:$F,MATCH(D6306,编号表!$E:$E,0))*1000+INDEX(编号表!$D:$D,MATCH(E6306,编号表!$C:$C,0))*10000+G6306</f>
        <v>12671008</v>
      </c>
      <c r="C6306" s="16" t="s">
        <v>6990</v>
      </c>
      <c r="D6306" s="16" t="s">
        <v>86</v>
      </c>
      <c r="E6306" s="16" t="s">
        <v>354</v>
      </c>
      <c r="F6306" s="16" t="s">
        <v>6633</v>
      </c>
      <c r="G6306" s="16">
        <v>8</v>
      </c>
      <c r="H6306" t="s">
        <v>6623</v>
      </c>
      <c r="I6306" s="16">
        <v>60</v>
      </c>
      <c r="J6306" t="str">
        <f t="shared" si="101"/>
        <v>大类_凡品合体制符</v>
      </c>
      <c r="K6306" s="39" t="s">
        <v>6624</v>
      </c>
      <c r="M6306" s="16" t="s">
        <v>6625</v>
      </c>
      <c r="O6306">
        <v>0</v>
      </c>
      <c r="P6306" t="b">
        <v>1</v>
      </c>
      <c r="Q6306"/>
      <c r="R6306" t="b">
        <v>0</v>
      </c>
      <c r="S6306">
        <v>1</v>
      </c>
      <c r="T6306" t="s">
        <v>91</v>
      </c>
      <c r="U6306">
        <v>999</v>
      </c>
      <c r="V6306" s="16" t="s">
        <v>6626</v>
      </c>
      <c r="W6306" s="16">
        <v>12212208</v>
      </c>
      <c r="Y6306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306" t="s">
        <v>6746</v>
      </c>
      <c r="AA6306" t="s">
        <v>373</v>
      </c>
      <c r="AB6306" s="16">
        <v>12371008</v>
      </c>
      <c r="AC6306" t="s">
        <v>6629</v>
      </c>
      <c r="AD6306">
        <v>40001</v>
      </c>
      <c r="AF6306">
        <v>70001</v>
      </c>
      <c r="AH6306">
        <v>15625</v>
      </c>
      <c r="AI6306" s="16" t="s">
        <v>6625</v>
      </c>
      <c r="AJ6306" s="16" t="s">
        <v>6646</v>
      </c>
      <c r="AK6306" s="16" t="s">
        <v>354</v>
      </c>
      <c r="AL6306" t="s">
        <v>6747</v>
      </c>
    </row>
    <row r="6307" ht="16.5" spans="2:38">
      <c r="B6307" s="16" t="n">
        <f>10000000+INDEX(编号表!$B:$B,MATCH(F6307,编号表!$A:$A,0))*100000+INDEX(编号表!$F:$F,MATCH(D6307,编号表!$E:$E,0))*1000+INDEX(编号表!$D:$D,MATCH(E6307,编号表!$C:$C,0))*10000+G6307</f>
        <v>12671009</v>
      </c>
      <c r="C6307" s="16" t="s">
        <v>6991</v>
      </c>
      <c r="D6307" s="16" t="s">
        <v>86</v>
      </c>
      <c r="E6307" s="16" t="s">
        <v>354</v>
      </c>
      <c r="F6307" s="16" t="s">
        <v>6633</v>
      </c>
      <c r="G6307" s="16">
        <v>9</v>
      </c>
      <c r="H6307" t="s">
        <v>6623</v>
      </c>
      <c r="I6307" s="16">
        <v>60</v>
      </c>
      <c r="J6307" t="str">
        <f t="shared" si="101"/>
        <v>大类_凡品合体制符</v>
      </c>
      <c r="K6307" s="38" t="s">
        <v>6624</v>
      </c>
      <c r="M6307" s="16" t="s">
        <v>6625</v>
      </c>
      <c r="O6307">
        <v>0</v>
      </c>
      <c r="P6307" t="b">
        <v>1</v>
      </c>
      <c r="Q6307"/>
      <c r="R6307" t="b">
        <v>0</v>
      </c>
      <c r="S6307">
        <v>1</v>
      </c>
      <c r="T6307" t="s">
        <v>91</v>
      </c>
      <c r="U6307">
        <v>999</v>
      </c>
      <c r="V6307" s="16" t="s">
        <v>6626</v>
      </c>
      <c r="W6307" s="16">
        <v>12212209</v>
      </c>
      <c r="Y6307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307" t="s">
        <v>6650</v>
      </c>
      <c r="AA6307" t="s">
        <v>373</v>
      </c>
      <c r="AB6307" s="16">
        <v>12371009</v>
      </c>
      <c r="AC6307" t="s">
        <v>6629</v>
      </c>
      <c r="AD6307">
        <v>40001</v>
      </c>
      <c r="AF6307">
        <v>70001</v>
      </c>
      <c r="AH6307">
        <v>15625</v>
      </c>
      <c r="AI6307" s="16" t="s">
        <v>6625</v>
      </c>
      <c r="AJ6307" s="16" t="s">
        <v>6651</v>
      </c>
      <c r="AK6307" s="16" t="s">
        <v>354</v>
      </c>
      <c r="AL6307" t="s">
        <v>6652</v>
      </c>
    </row>
    <row r="6308" ht="16.5" spans="2:38">
      <c r="B6308" s="16" t="n">
        <f>10000000+INDEX(编号表!$B:$B,MATCH(F6308,编号表!$A:$A,0))*100000+INDEX(编号表!$F:$F,MATCH(D6308,编号表!$E:$E,0))*1000+INDEX(编号表!$D:$D,MATCH(E6308,编号表!$C:$C,0))*10000+G6308</f>
        <v>12671010</v>
      </c>
      <c r="C6308" s="16" t="s">
        <v>6992</v>
      </c>
      <c r="D6308" s="16" t="s">
        <v>86</v>
      </c>
      <c r="E6308" s="16" t="s">
        <v>354</v>
      </c>
      <c r="F6308" s="16" t="s">
        <v>6633</v>
      </c>
      <c r="G6308" s="16">
        <v>10</v>
      </c>
      <c r="H6308" t="s">
        <v>6623</v>
      </c>
      <c r="I6308" s="16">
        <v>60</v>
      </c>
      <c r="J6308" t="str">
        <f t="shared" si="101"/>
        <v>大类_凡品合体制符</v>
      </c>
      <c r="K6308" s="39" t="s">
        <v>6624</v>
      </c>
      <c r="M6308" s="16" t="s">
        <v>6625</v>
      </c>
      <c r="O6308">
        <v>0</v>
      </c>
      <c r="P6308" t="b">
        <v>1</v>
      </c>
      <c r="Q6308"/>
      <c r="R6308" t="b">
        <v>0</v>
      </c>
      <c r="S6308">
        <v>1</v>
      </c>
      <c r="T6308" t="s">
        <v>91</v>
      </c>
      <c r="U6308">
        <v>999</v>
      </c>
      <c r="V6308" s="16" t="s">
        <v>6626</v>
      </c>
      <c r="W6308" s="16">
        <v>12212210</v>
      </c>
      <c r="Y6308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308" t="s">
        <v>6752</v>
      </c>
      <c r="AA6308" t="s">
        <v>373</v>
      </c>
      <c r="AB6308" s="16">
        <v>12371010</v>
      </c>
      <c r="AC6308" t="s">
        <v>6629</v>
      </c>
      <c r="AD6308">
        <v>40001</v>
      </c>
      <c r="AF6308">
        <v>70001</v>
      </c>
      <c r="AH6308">
        <v>15625</v>
      </c>
      <c r="AI6308" s="16" t="s">
        <v>6625</v>
      </c>
      <c r="AJ6308" s="16" t="s">
        <v>6651</v>
      </c>
      <c r="AK6308" s="16" t="s">
        <v>354</v>
      </c>
      <c r="AL6308" t="s">
        <v>6753</v>
      </c>
    </row>
    <row r="6309" ht="16.5" spans="2:38">
      <c r="B6309" s="16" t="n">
        <f>10000000+INDEX(编号表!$B:$B,MATCH(F6309,编号表!$A:$A,0))*100000+INDEX(编号表!$F:$F,MATCH(D6309,编号表!$E:$E,0))*1000+INDEX(编号表!$D:$D,MATCH(E6309,编号表!$C:$C,0))*10000+G6309</f>
        <v>12671011</v>
      </c>
      <c r="C6309" s="16" t="s">
        <v>6993</v>
      </c>
      <c r="D6309" s="16" t="s">
        <v>86</v>
      </c>
      <c r="E6309" s="16" t="s">
        <v>354</v>
      </c>
      <c r="F6309" s="16" t="s">
        <v>6633</v>
      </c>
      <c r="G6309" s="16">
        <v>11</v>
      </c>
      <c r="H6309" t="s">
        <v>6623</v>
      </c>
      <c r="I6309" s="16">
        <v>60</v>
      </c>
      <c r="J6309" t="str">
        <f t="shared" si="101"/>
        <v>大类_凡品合体制符</v>
      </c>
      <c r="K6309" s="38" t="s">
        <v>6624</v>
      </c>
      <c r="M6309" s="16" t="s">
        <v>6625</v>
      </c>
      <c r="O6309">
        <v>0</v>
      </c>
      <c r="P6309" t="b">
        <v>1</v>
      </c>
      <c r="Q6309"/>
      <c r="R6309" t="b">
        <v>0</v>
      </c>
      <c r="S6309">
        <v>1</v>
      </c>
      <c r="T6309" t="s">
        <v>91</v>
      </c>
      <c r="U6309">
        <v>999</v>
      </c>
      <c r="V6309" s="16" t="s">
        <v>6626</v>
      </c>
      <c r="Y6309" t="str">
        <v>五气凝华一类灵材。金行灵气凝为细质，内蕴一缕收束不散的锋意。|n制符：用于制作同境界、同品质的金刃符、雷击符。|n闲置时可上交宗门换取宗门贡献。</v>
      </c>
      <c r="Z6309" t="s">
        <v>6655</v>
      </c>
      <c r="AA6309" t="s">
        <v>373</v>
      </c>
      <c r="AB6309">
        <v>12371011</v>
      </c>
      <c r="AC6309" t="s">
        <v>6629</v>
      </c>
      <c r="AD6309">
        <v>40001</v>
      </c>
      <c r="AF6309">
        <v>70001</v>
      </c>
      <c r="AH6309">
        <v>15625</v>
      </c>
      <c r="AI6309" s="16" t="s">
        <v>6625</v>
      </c>
      <c r="AJ6309" s="16" t="s">
        <v>6656</v>
      </c>
      <c r="AK6309" s="16" t="s">
        <v>354</v>
      </c>
      <c r="AL6309" t="s">
        <v>6657</v>
      </c>
    </row>
    <row r="6310" ht="16.5" spans="2:38">
      <c r="B6310" s="16" t="n">
        <f>10000000+INDEX(编号表!$B:$B,MATCH(F6310,编号表!$A:$A,0))*100000+INDEX(编号表!$F:$F,MATCH(D6310,编号表!$E:$E,0))*1000+INDEX(编号表!$D:$D,MATCH(E6310,编号表!$C:$C,0))*10000+G6310</f>
        <v>12671012</v>
      </c>
      <c r="C6310" s="16" t="s">
        <v>6994</v>
      </c>
      <c r="D6310" s="16" t="s">
        <v>86</v>
      </c>
      <c r="E6310" s="16" t="s">
        <v>354</v>
      </c>
      <c r="F6310" s="16" t="s">
        <v>6633</v>
      </c>
      <c r="G6310" s="16">
        <v>12</v>
      </c>
      <c r="H6310" t="s">
        <v>6623</v>
      </c>
      <c r="I6310" s="16">
        <v>60</v>
      </c>
      <c r="J6310" t="str">
        <f t="shared" si="101"/>
        <v>大类_凡品合体制符</v>
      </c>
      <c r="K6310" s="38" t="s">
        <v>6624</v>
      </c>
      <c r="M6310" s="16" t="s">
        <v>6625</v>
      </c>
      <c r="O6310">
        <v>0</v>
      </c>
      <c r="P6310" t="b">
        <v>1</v>
      </c>
      <c r="Q6310"/>
      <c r="R6310" t="b">
        <v>0</v>
      </c>
      <c r="S6310">
        <v>1</v>
      </c>
      <c r="T6310" t="s">
        <v>91</v>
      </c>
      <c r="U6310">
        <v>999</v>
      </c>
      <c r="V6310" s="16" t="s">
        <v>6626</v>
      </c>
      <c r="Y6310" t="str">
        <v>五气凝华一类灵材。木行灵气聚而成华，生发之意沿细纹绵延。|n制符：用于制作同境界、同品质的缚藤符。|n闲置时可上交宗门换取宗门贡献。</v>
      </c>
      <c r="Z6310" t="s">
        <v>6660</v>
      </c>
      <c r="AA6310" t="s">
        <v>373</v>
      </c>
      <c r="AB6310">
        <v>12371012</v>
      </c>
      <c r="AC6310" t="s">
        <v>6629</v>
      </c>
      <c r="AD6310">
        <v>40001</v>
      </c>
      <c r="AF6310">
        <v>70001</v>
      </c>
      <c r="AH6310">
        <v>15625</v>
      </c>
      <c r="AI6310" s="16" t="s">
        <v>6625</v>
      </c>
      <c r="AJ6310" s="16" t="s">
        <v>6656</v>
      </c>
      <c r="AK6310" s="16" t="s">
        <v>354</v>
      </c>
      <c r="AL6310" t="s">
        <v>6661</v>
      </c>
    </row>
    <row r="6311" ht="16.5" spans="2:38">
      <c r="B6311" s="16" t="n">
        <f>10000000+INDEX(编号表!$B:$B,MATCH(F6311,编号表!$A:$A,0))*100000+INDEX(编号表!$F:$F,MATCH(D6311,编号表!$E:$E,0))*1000+INDEX(编号表!$D:$D,MATCH(E6311,编号表!$C:$C,0))*10000+G6311</f>
        <v>12671013</v>
      </c>
      <c r="C6311" s="16" t="s">
        <v>6995</v>
      </c>
      <c r="D6311" s="16" t="s">
        <v>86</v>
      </c>
      <c r="E6311" s="16" t="s">
        <v>354</v>
      </c>
      <c r="F6311" s="16" t="s">
        <v>6633</v>
      </c>
      <c r="G6311" s="16">
        <v>13</v>
      </c>
      <c r="H6311" t="s">
        <v>6623</v>
      </c>
      <c r="I6311" s="16">
        <v>60</v>
      </c>
      <c r="J6311" t="str">
        <f t="shared" si="101"/>
        <v>大类_凡品合体制符</v>
      </c>
      <c r="K6311" s="38" t="s">
        <v>6624</v>
      </c>
      <c r="M6311" s="16" t="s">
        <v>6625</v>
      </c>
      <c r="O6311">
        <v>0</v>
      </c>
      <c r="P6311" t="b">
        <v>1</v>
      </c>
      <c r="Q6311"/>
      <c r="R6311" t="b">
        <v>0</v>
      </c>
      <c r="S6311">
        <v>1</v>
      </c>
      <c r="T6311" t="s">
        <v>91</v>
      </c>
      <c r="U6311">
        <v>999</v>
      </c>
      <c r="V6311" s="16" t="s">
        <v>6626</v>
      </c>
      <c r="W6311" s="16">
        <v>12212211</v>
      </c>
      <c r="Y6311" t="str">
        <v>五气凝华一类灵材。火行灵气结晶，晶心明灭，触之可觉温热。|n制符：用于制作同境界、同品质的火弹符、火云符。|n闲置时可上交宗门换取宗门贡献。</v>
      </c>
      <c r="Z6311" t="inlineStr">
        <is>
          <t xml:space="preserve">|cff00FF00“晶中明灭，是灵流欲变之象；借它一分火意，也须留得住其余九分。”——《五气凝真录》|r</t>
        </is>
      </c>
      <c r="AA6311" t="s">
        <v>373</v>
      </c>
      <c r="AB6311" s="16">
        <v>12371013</v>
      </c>
      <c r="AC6311" t="s">
        <v>6629</v>
      </c>
      <c r="AD6311">
        <v>40001</v>
      </c>
      <c r="AF6311">
        <v>70001</v>
      </c>
      <c r="AH6311">
        <v>15625</v>
      </c>
      <c r="AI6311" s="16" t="s">
        <v>6625</v>
      </c>
      <c r="AJ6311" s="16" t="s">
        <v>6656</v>
      </c>
      <c r="AK6311" s="16" t="s">
        <v>354</v>
      </c>
      <c r="AL6311" t="s">
        <v>6665</v>
      </c>
    </row>
    <row r="6312" ht="16.5" spans="2:38">
      <c r="B6312" s="16" t="n">
        <f>10000000+INDEX(编号表!$B:$B,MATCH(F6312,编号表!$A:$A,0))*100000+INDEX(编号表!$F:$F,MATCH(D6312,编号表!$E:$E,0))*1000+INDEX(编号表!$D:$D,MATCH(E6312,编号表!$C:$C,0))*10000+G6312</f>
        <v>12671014</v>
      </c>
      <c r="C6312" s="16" t="s">
        <v>6996</v>
      </c>
      <c r="D6312" s="16" t="s">
        <v>86</v>
      </c>
      <c r="E6312" s="16" t="s">
        <v>354</v>
      </c>
      <c r="F6312" s="16" t="s">
        <v>6633</v>
      </c>
      <c r="G6312" s="16">
        <v>14</v>
      </c>
      <c r="H6312" t="s">
        <v>6623</v>
      </c>
      <c r="I6312" s="16">
        <v>60</v>
      </c>
      <c r="J6312" t="str">
        <f t="shared" si="101"/>
        <v>大类_凡品合体制符</v>
      </c>
      <c r="K6312" s="39" t="s">
        <v>6624</v>
      </c>
      <c r="M6312" s="16" t="s">
        <v>6625</v>
      </c>
      <c r="O6312">
        <v>0</v>
      </c>
      <c r="P6312" t="b">
        <v>1</v>
      </c>
      <c r="Q6312"/>
      <c r="R6312" t="b">
        <v>0</v>
      </c>
      <c r="S6312">
        <v>1</v>
      </c>
      <c r="T6312" t="s">
        <v>91</v>
      </c>
      <c r="U6312">
        <v>999</v>
      </c>
      <c r="V6312" s="16" t="s">
        <v>6626</v>
      </c>
      <c r="W6312" s="16">
        <v>12212212</v>
      </c>
      <c r="Y6312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312" t="s">
        <v>6668</v>
      </c>
      <c r="AA6312" t="s">
        <v>373</v>
      </c>
      <c r="AB6312" s="16">
        <v>12371014</v>
      </c>
      <c r="AC6312" t="s">
        <v>6629</v>
      </c>
      <c r="AD6312">
        <v>40001</v>
      </c>
      <c r="AF6312">
        <v>70001</v>
      </c>
      <c r="AH6312">
        <v>15625</v>
      </c>
      <c r="AI6312" s="16" t="s">
        <v>6625</v>
      </c>
      <c r="AJ6312" s="16" t="s">
        <v>6656</v>
      </c>
      <c r="AK6312" s="16" t="s">
        <v>354</v>
      </c>
      <c r="AL6312" t="s">
        <v>6669</v>
      </c>
    </row>
    <row r="6313" ht="16.5" spans="2:38">
      <c r="B6313" s="16" t="n">
        <f>10000000+INDEX(编号表!$B:$B,MATCH(F6313,编号表!$A:$A,0))*100000+INDEX(编号表!$F:$F,MATCH(D6313,编号表!$E:$E,0))*1000+INDEX(编号表!$D:$D,MATCH(E6313,编号表!$C:$C,0))*10000+G6313</f>
        <v>12671015</v>
      </c>
      <c r="C6313" s="16" t="s">
        <v>6997</v>
      </c>
      <c r="D6313" s="16" t="s">
        <v>86</v>
      </c>
      <c r="E6313" s="16" t="s">
        <v>354</v>
      </c>
      <c r="F6313" s="16" t="s">
        <v>6633</v>
      </c>
      <c r="G6313" s="16">
        <v>15</v>
      </c>
      <c r="H6313" t="s">
        <v>6623</v>
      </c>
      <c r="I6313" s="16">
        <v>60</v>
      </c>
      <c r="J6313" t="str">
        <f t="shared" si="101"/>
        <v>大类_凡品合体制符</v>
      </c>
      <c r="K6313" s="38" t="s">
        <v>6624</v>
      </c>
      <c r="M6313" s="16" t="s">
        <v>6625</v>
      </c>
      <c r="O6313">
        <v>0</v>
      </c>
      <c r="P6313" t="b">
        <v>1</v>
      </c>
      <c r="Q6313"/>
      <c r="R6313" t="b">
        <v>0</v>
      </c>
      <c r="S6313">
        <v>1</v>
      </c>
      <c r="T6313" t="s">
        <v>91</v>
      </c>
      <c r="U6313">
        <v>999</v>
      </c>
      <c r="V6313" s="16" t="s">
        <v>6626</v>
      </c>
      <c r="Y6313" t="str">
        <v>五气凝华一类灵材。土行灵气沉凝成珠，质地厚实，灵息绵稳。|n制符：用于制作同境界、同品质的落石符。|n闲置时可上交宗门换取宗门贡献。</v>
      </c>
      <c r="Z6313" t="s">
        <v>6672</v>
      </c>
      <c r="AA6313" t="s">
        <v>373</v>
      </c>
      <c r="AB6313">
        <v>12371015</v>
      </c>
      <c r="AC6313" t="s">
        <v>6629</v>
      </c>
      <c r="AD6313">
        <v>40001</v>
      </c>
      <c r="AF6313">
        <v>70001</v>
      </c>
      <c r="AH6313">
        <v>15625</v>
      </c>
      <c r="AI6313" s="16" t="s">
        <v>6625</v>
      </c>
      <c r="AJ6313" s="16" t="s">
        <v>6656</v>
      </c>
      <c r="AK6313" s="16" t="s">
        <v>354</v>
      </c>
      <c r="AL6313" t="s">
        <v>6673</v>
      </c>
    </row>
    <row r="6314" ht="16.5" spans="2:38">
      <c r="B6314" s="16" t="n">
        <f>10000000+INDEX(编号表!$B:$B,MATCH(F6314,编号表!$A:$A,0))*100000+INDEX(编号表!$F:$F,MATCH(D6314,编号表!$E:$E,0))*1000+INDEX(编号表!$D:$D,MATCH(E6314,编号表!$C:$C,0))*10000+G6314</f>
        <v>12871016</v>
      </c>
      <c r="C6314" s="16" t="s">
        <v>6998</v>
      </c>
      <c r="D6314" s="16" t="s">
        <v>86</v>
      </c>
      <c r="E6314" s="16" t="s">
        <v>354</v>
      </c>
      <c r="F6314" s="16" t="s">
        <v>6675</v>
      </c>
      <c r="G6314" s="16">
        <v>16</v>
      </c>
      <c r="H6314" t="s">
        <v>6623</v>
      </c>
      <c r="I6314" s="16">
        <v>60</v>
      </c>
      <c r="J6314" t="str">
        <f t="shared" si="101"/>
        <v>大类_凡品合体制符</v>
      </c>
      <c r="K6314" s="38" t="s">
        <v>6624</v>
      </c>
      <c r="M6314" s="16" t="s">
        <v>6625</v>
      </c>
      <c r="O6314">
        <v>0</v>
      </c>
      <c r="P6314" t="b">
        <v>1</v>
      </c>
      <c r="Q6314"/>
      <c r="R6314" t="b">
        <v>0</v>
      </c>
      <c r="S6314">
        <v>1</v>
      </c>
      <c r="T6314" t="s">
        <v>91</v>
      </c>
      <c r="U6314">
        <v>999</v>
      </c>
      <c r="V6314" s="16" t="s">
        <v>6626</v>
      </c>
      <c r="W6314" s="16">
        <v>12212213</v>
      </c>
      <c r="Y6314" t="str">
        <v>灵骨玄甲一类灵材。骨质坚密，纹理连贯，仍留着灵兽生前承力的筋脉印痕。|n制符：用于制作同境界、同品质的巨力符。|n闲置时可上交宗门换取宗门贡献。</v>
      </c>
      <c r="Z6314" t="inlineStr">
        <is>
          <t xml:space="preserve">|cff00FF00“骨贵纹理不断。生灵虽去，承过起落的旧纹仍藏着一分坚韧。”——《百兽遗材考》|r</t>
        </is>
      </c>
      <c r="AA6314" t="s">
        <v>373</v>
      </c>
      <c r="AB6314" s="16">
        <v>12371016</v>
      </c>
      <c r="AC6314" t="s">
        <v>6629</v>
      </c>
      <c r="AD6314">
        <v>40001</v>
      </c>
      <c r="AF6314">
        <v>70001</v>
      </c>
      <c r="AH6314">
        <v>15625</v>
      </c>
      <c r="AI6314" s="16" t="s">
        <v>6625</v>
      </c>
      <c r="AJ6314" s="16" t="s">
        <v>6679</v>
      </c>
      <c r="AK6314" s="16" t="s">
        <v>354</v>
      </c>
      <c r="AL6314" t="s">
        <v>6680</v>
      </c>
    </row>
    <row r="6315" ht="16.5" spans="2:38">
      <c r="B6315" s="16" t="n">
        <f>10000000+INDEX(编号表!$B:$B,MATCH(F6315,编号表!$A:$A,0))*100000+INDEX(编号表!$F:$F,MATCH(D6315,编号表!$E:$E,0))*1000+INDEX(编号表!$D:$D,MATCH(E6315,编号表!$C:$C,0))*10000+G6315</f>
        <v>12871017</v>
      </c>
      <c r="C6315" s="16" t="s">
        <v>6999</v>
      </c>
      <c r="D6315" s="16" t="s">
        <v>86</v>
      </c>
      <c r="E6315" s="16" t="s">
        <v>354</v>
      </c>
      <c r="F6315" s="16" t="s">
        <v>6675</v>
      </c>
      <c r="G6315" s="16">
        <v>17</v>
      </c>
      <c r="H6315" t="s">
        <v>6623</v>
      </c>
      <c r="I6315" s="16">
        <v>60</v>
      </c>
      <c r="J6315" t="str">
        <f t="shared" ref="J6315:J6378" si="102">"大类_"&amp;D6315&amp;E6315&amp;H6315</f>
        <v>大类_凡品合体制符</v>
      </c>
      <c r="K6315" s="39" t="s">
        <v>6624</v>
      </c>
      <c r="M6315" s="16" t="s">
        <v>6625</v>
      </c>
      <c r="O6315">
        <v>0</v>
      </c>
      <c r="P6315" t="b">
        <v>1</v>
      </c>
      <c r="Q6315"/>
      <c r="R6315" t="b">
        <v>0</v>
      </c>
      <c r="S6315">
        <v>1</v>
      </c>
      <c r="T6315" t="s">
        <v>91</v>
      </c>
      <c r="U6315">
        <v>999</v>
      </c>
      <c r="V6315" s="16" t="s">
        <v>6626</v>
      </c>
      <c r="W6315" s="16">
        <v>12212214</v>
      </c>
      <c r="Y6315" t="str">
        <v>灵骨玄甲一类灵材。甲壳层层相覆，旧伤未损其内纹，断面可见细密承力层次。|n制符：用于制作同境界、同品质的金刚符、替身符。|n闲置时可上交宗门换取宗门贡献。</v>
      </c>
      <c r="Z6315" t="s">
        <v>6767</v>
      </c>
      <c r="AA6315" t="s">
        <v>373</v>
      </c>
      <c r="AB6315" s="16">
        <v>12371017</v>
      </c>
      <c r="AC6315" t="s">
        <v>6629</v>
      </c>
      <c r="AD6315">
        <v>40001</v>
      </c>
      <c r="AF6315">
        <v>70001</v>
      </c>
      <c r="AH6315">
        <v>15625</v>
      </c>
      <c r="AI6315" s="16" t="s">
        <v>6625</v>
      </c>
      <c r="AJ6315" s="16" t="s">
        <v>6679</v>
      </c>
      <c r="AK6315" s="16" t="s">
        <v>354</v>
      </c>
      <c r="AL6315" t="s">
        <v>6768</v>
      </c>
    </row>
    <row r="6316" ht="16.5" spans="2:38">
      <c r="B6316" s="16" t="n">
        <f>10000000+INDEX(编号表!$B:$B,MATCH(F6316,编号表!$A:$A,0))*100000+INDEX(编号表!$F:$F,MATCH(D6316,编号表!$E:$E,0))*1000+INDEX(编号表!$D:$D,MATCH(E6316,编号表!$C:$C,0))*10000+G6316</f>
        <v>12371018</v>
      </c>
      <c r="C6316" s="16" t="s">
        <v>7000</v>
      </c>
      <c r="D6316" s="16" t="s">
        <v>86</v>
      </c>
      <c r="E6316" s="16" t="s">
        <v>354</v>
      </c>
      <c r="F6316" s="16" t="s">
        <v>6682</v>
      </c>
      <c r="G6316" s="16">
        <v>18</v>
      </c>
      <c r="H6316" t="s">
        <v>6623</v>
      </c>
      <c r="I6316" s="16">
        <v>60</v>
      </c>
      <c r="J6316" t="str">
        <f t="shared" si="102"/>
        <v>大类_凡品合体制符</v>
      </c>
      <c r="K6316" s="38" t="s">
        <v>6624</v>
      </c>
      <c r="M6316" s="16" t="s">
        <v>6625</v>
      </c>
      <c r="O6316">
        <v>0</v>
      </c>
      <c r="P6316" t="b">
        <v>1</v>
      </c>
      <c r="Q6316"/>
      <c r="R6316" t="b">
        <v>0</v>
      </c>
      <c r="S6316">
        <v>1</v>
      </c>
      <c r="T6316" t="s">
        <v>91</v>
      </c>
      <c r="U6316">
        <v>999</v>
      </c>
      <c r="V6316" s="16" t="s">
        <v>6626</v>
      </c>
      <c r="W6316" s="16">
        <v>12212215</v>
      </c>
      <c r="Y6316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316" t="s">
        <v>6684</v>
      </c>
      <c r="AA6316" t="s">
        <v>373</v>
      </c>
      <c r="AB6316" s="16">
        <v>12371018</v>
      </c>
      <c r="AC6316" t="s">
        <v>6629</v>
      </c>
      <c r="AD6316">
        <v>40001</v>
      </c>
      <c r="AF6316">
        <v>70001</v>
      </c>
      <c r="AH6316">
        <v>15625</v>
      </c>
      <c r="AI6316" s="16" t="s">
        <v>6625</v>
      </c>
      <c r="AJ6316" s="16" t="s">
        <v>6685</v>
      </c>
      <c r="AK6316" s="16" t="s">
        <v>354</v>
      </c>
      <c r="AL6316" t="s">
        <v>6686</v>
      </c>
    </row>
    <row r="6317" ht="16.5" spans="2:38">
      <c r="B6317" s="16" t="n">
        <f>10000000+INDEX(编号表!$B:$B,MATCH(F6317,编号表!$A:$A,0))*100000+INDEX(编号表!$F:$F,MATCH(D6317,编号表!$E:$E,0))*1000+INDEX(编号表!$D:$D,MATCH(E6317,编号表!$C:$C,0))*10000+G6317</f>
        <v>12571019</v>
      </c>
      <c r="C6317" s="16" t="s">
        <v>7001</v>
      </c>
      <c r="D6317" s="16" t="s">
        <v>86</v>
      </c>
      <c r="E6317" s="16" t="s">
        <v>354</v>
      </c>
      <c r="F6317" s="16" t="s">
        <v>6622</v>
      </c>
      <c r="G6317" s="16">
        <v>19</v>
      </c>
      <c r="H6317" t="s">
        <v>6623</v>
      </c>
      <c r="I6317" s="16">
        <v>60</v>
      </c>
      <c r="J6317" t="str">
        <f t="shared" si="102"/>
        <v>大类_凡品合体制符</v>
      </c>
      <c r="K6317" s="39" t="s">
        <v>6624</v>
      </c>
      <c r="M6317" s="16" t="s">
        <v>6625</v>
      </c>
      <c r="O6317">
        <v>0</v>
      </c>
      <c r="P6317" t="b">
        <v>1</v>
      </c>
      <c r="Q6317"/>
      <c r="R6317" t="b">
        <v>0</v>
      </c>
      <c r="S6317">
        <v>1</v>
      </c>
      <c r="T6317" t="s">
        <v>91</v>
      </c>
      <c r="U6317">
        <v>999</v>
      </c>
      <c r="V6317" s="16" t="s">
        <v>6626</v>
      </c>
      <c r="W6317" s="16">
        <v>12212216</v>
      </c>
      <c r="Y6317" t="str">
        <v>灵皮玄鳞一类灵材。鳞面细密，边缘相叠，灵气沿片片鳞纹折转。|n制符：用于制作同境界、同品质的铁甲符。|n闲置时可上交宗门换取宗门贡献。</v>
      </c>
      <c r="Z6317" t="s">
        <v>6773</v>
      </c>
      <c r="AA6317" t="s">
        <v>373</v>
      </c>
      <c r="AB6317" s="16">
        <v>12371019</v>
      </c>
      <c r="AC6317" t="s">
        <v>6629</v>
      </c>
      <c r="AD6317">
        <v>40001</v>
      </c>
      <c r="AF6317">
        <v>70001</v>
      </c>
      <c r="AH6317">
        <v>15625</v>
      </c>
      <c r="AI6317" s="16" t="s">
        <v>6625</v>
      </c>
      <c r="AJ6317" s="16" t="s">
        <v>6685</v>
      </c>
      <c r="AK6317" s="16" t="s">
        <v>354</v>
      </c>
      <c r="AL6317" t="s">
        <v>6774</v>
      </c>
    </row>
    <row r="6318" ht="16.5" spans="2:38">
      <c r="B6318" s="16" t="n">
        <f>10000000+INDEX(编号表!$B:$B,MATCH(F6318,编号表!$A:$A,0))*100000+INDEX(编号表!$F:$F,MATCH(D6318,编号表!$E:$E,0))*1000+INDEX(编号表!$D:$D,MATCH(E6318,编号表!$C:$C,0))*10000+G6318</f>
        <v>12571020</v>
      </c>
      <c r="C6318" s="16" t="s">
        <v>7002</v>
      </c>
      <c r="D6318" s="16" t="s">
        <v>86</v>
      </c>
      <c r="E6318" s="16" t="s">
        <v>354</v>
      </c>
      <c r="F6318" s="16" t="s">
        <v>6622</v>
      </c>
      <c r="G6318" s="16">
        <v>20</v>
      </c>
      <c r="H6318" t="s">
        <v>6623</v>
      </c>
      <c r="I6318" s="16">
        <v>60</v>
      </c>
      <c r="J6318" t="str">
        <f t="shared" si="102"/>
        <v>大类_凡品合体制符</v>
      </c>
      <c r="K6318" s="38" t="s">
        <v>6624</v>
      </c>
      <c r="M6318" s="16" t="s">
        <v>6625</v>
      </c>
      <c r="O6318">
        <v>0</v>
      </c>
      <c r="P6318" t="b">
        <v>1</v>
      </c>
      <c r="Q6318"/>
      <c r="R6318" t="b">
        <v>0</v>
      </c>
      <c r="S6318">
        <v>1</v>
      </c>
      <c r="T6318" t="s">
        <v>91</v>
      </c>
      <c r="U6318">
        <v>999</v>
      </c>
      <c r="V6318" s="16" t="s">
        <v>6626</v>
      </c>
      <c r="W6318" s="16">
        <v>12212217</v>
      </c>
      <c r="Y6318" t="str">
        <v>灵爪锐牙一类灵材。牙锋锐利，根部坚实，灵气向尖端收聚。|n制符：用于制作同境界、同品质的锐锋符。|n闲置时可上交宗门换取宗门贡献。</v>
      </c>
      <c r="Z6318" t="s">
        <v>6689</v>
      </c>
      <c r="AA6318" t="s">
        <v>373</v>
      </c>
      <c r="AB6318" s="16">
        <v>12371020</v>
      </c>
      <c r="AC6318" t="s">
        <v>6629</v>
      </c>
      <c r="AD6318">
        <v>40001</v>
      </c>
      <c r="AF6318">
        <v>70001</v>
      </c>
      <c r="AH6318">
        <v>15625</v>
      </c>
      <c r="AI6318" s="16" t="s">
        <v>6625</v>
      </c>
      <c r="AJ6318" s="16" t="s">
        <v>6690</v>
      </c>
      <c r="AK6318" s="16" t="s">
        <v>354</v>
      </c>
      <c r="AL6318" t="s">
        <v>6691</v>
      </c>
    </row>
    <row r="6319" ht="16.5" spans="2:38">
      <c r="B6319" s="16" t="n">
        <f>10000000+INDEX(编号表!$B:$B,MATCH(F6319,编号表!$A:$A,0))*100000+INDEX(编号表!$F:$F,MATCH(D6319,编号表!$E:$E,0))*1000+INDEX(编号表!$D:$D,MATCH(E6319,编号表!$C:$C,0))*10000+G6319</f>
        <v>12671021</v>
      </c>
      <c r="C6319" s="16" t="s">
        <v>7003</v>
      </c>
      <c r="D6319" s="16" t="s">
        <v>86</v>
      </c>
      <c r="E6319" s="16" t="s">
        <v>354</v>
      </c>
      <c r="F6319" s="16" t="s">
        <v>6633</v>
      </c>
      <c r="G6319" s="16">
        <v>21</v>
      </c>
      <c r="H6319" t="s">
        <v>6623</v>
      </c>
      <c r="I6319" s="16">
        <v>60</v>
      </c>
      <c r="J6319" t="str">
        <f t="shared" si="102"/>
        <v>大类_凡品合体制符</v>
      </c>
      <c r="K6319" s="39" t="s">
        <v>6624</v>
      </c>
      <c r="M6319" s="16" t="s">
        <v>6625</v>
      </c>
      <c r="O6319">
        <v>0</v>
      </c>
      <c r="P6319" t="b">
        <v>1</v>
      </c>
      <c r="Q6319"/>
      <c r="R6319" t="b">
        <v>0</v>
      </c>
      <c r="S6319">
        <v>1</v>
      </c>
      <c r="T6319" t="s">
        <v>91</v>
      </c>
      <c r="U6319">
        <v>999</v>
      </c>
      <c r="V6319" s="16" t="s">
        <v>6626</v>
      </c>
      <c r="W6319" s="16">
        <v>12212218</v>
      </c>
      <c r="Y6319" t="str">
        <v>灵爪锐牙一类灵材。爪锋坚锐，纹路向尖端勾连，断处仍有锐气。|n制符：用于制作同境界、同品质的裂甲符。|n闲置时可上交宗门换取宗门贡献。</v>
      </c>
      <c r="Z6319" t="s">
        <v>6779</v>
      </c>
      <c r="AA6319" t="s">
        <v>373</v>
      </c>
      <c r="AB6319" s="16">
        <v>12371021</v>
      </c>
      <c r="AC6319" t="s">
        <v>6629</v>
      </c>
      <c r="AD6319">
        <v>40001</v>
      </c>
      <c r="AF6319">
        <v>70001</v>
      </c>
      <c r="AH6319">
        <v>15625</v>
      </c>
      <c r="AI6319" s="16" t="s">
        <v>6625</v>
      </c>
      <c r="AJ6319" s="16" t="s">
        <v>6690</v>
      </c>
      <c r="AK6319" s="16" t="s">
        <v>354</v>
      </c>
      <c r="AL6319" t="s">
        <v>6780</v>
      </c>
    </row>
    <row r="6320" ht="16.5" spans="2:38">
      <c r="B6320" s="16" t="n">
        <f>10000000+INDEX(编号表!$B:$B,MATCH(F6320,编号表!$A:$A,0))*100000+INDEX(编号表!$F:$F,MATCH(D6320,编号表!$E:$E,0))*1000+INDEX(编号表!$D:$D,MATCH(E6320,编号表!$C:$C,0))*10000+G6320</f>
        <v>12371022</v>
      </c>
      <c r="C6320" s="16" t="s">
        <v>7004</v>
      </c>
      <c r="D6320" s="16" t="s">
        <v>86</v>
      </c>
      <c r="E6320" s="16" t="s">
        <v>354</v>
      </c>
      <c r="F6320" s="16" t="s">
        <v>6682</v>
      </c>
      <c r="G6320" s="16">
        <v>22</v>
      </c>
      <c r="I6320" s="16">
        <v>60</v>
      </c>
      <c r="J6320" t="str">
        <f t="shared" si="102"/>
        <v>大类_凡品合体</v>
      </c>
      <c r="K6320" s="38" t="s">
        <v>6624</v>
      </c>
      <c r="M6320" s="16" t="s">
        <v>6625</v>
      </c>
      <c r="O6320">
        <v>0</v>
      </c>
      <c r="P6320" t="b">
        <v>1</v>
      </c>
      <c r="Q6320"/>
      <c r="R6320" t="b">
        <v>0</v>
      </c>
      <c r="S6320">
        <v>1</v>
      </c>
      <c r="T6320" t="s">
        <v>91</v>
      </c>
      <c r="U6320">
        <v>999</v>
      </c>
      <c r="V6320" s="16" t="s">
        <v>6626</v>
      </c>
      <c r="W6320" s="16">
        <v>12212219</v>
      </c>
      <c r="Y6320" t="str">
        <v>灵金一类灵材。铁质沉实，内藏灵纹，细密金纹与石色相间。|n用途未明，可留存备用。|n闲置时可上交宗门换取宗门贡献。</v>
      </c>
      <c r="Z6320" t="inlineStr">
        <is>
          <t xml:space="preserve">|cff00FF00“铁经灵脉，密处自成纹。识材者先辨纹路，再看掌中这一片沉黑。”——《山骨金石录》|r</t>
        </is>
      </c>
      <c r="AA6320" t="str">
        <v>击杀妖兽、探索秘境或遗迹可得；当前百艺暂未用到，宗门不供应。</v>
      </c>
      <c r="AB6320" s="16">
        <v>12371022</v>
      </c>
      <c r="AC6320" t="s">
        <v>6629</v>
      </c>
      <c r="AD6320">
        <v>40001</v>
      </c>
      <c r="AF6320">
        <v>70001</v>
      </c>
      <c r="AH6320">
        <v>46875</v>
      </c>
      <c r="AI6320" s="16" t="s">
        <v>6625</v>
      </c>
      <c r="AJ6320" s="16" t="s">
        <v>6696</v>
      </c>
      <c r="AK6320" s="16" t="s">
        <v>354</v>
      </c>
      <c r="AL6320" t="s">
        <v>6692</v>
      </c>
    </row>
    <row r="6321" ht="16.5" spans="2:38">
      <c r="B6321" s="16" t="n">
        <f>10000000+INDEX(编号表!$B:$B,MATCH(F6321,编号表!$A:$A,0))*100000+INDEX(编号表!$F:$F,MATCH(D6321,编号表!$E:$E,0))*1000+INDEX(编号表!$D:$D,MATCH(E6321,编号表!$C:$C,0))*10000+G6321</f>
        <v>12571023</v>
      </c>
      <c r="C6321" s="16" t="s">
        <v>7005</v>
      </c>
      <c r="D6321" s="16" t="s">
        <v>86</v>
      </c>
      <c r="E6321" s="16" t="s">
        <v>354</v>
      </c>
      <c r="F6321" s="16" t="s">
        <v>6622</v>
      </c>
      <c r="G6321" s="16">
        <v>23</v>
      </c>
      <c r="I6321" s="16">
        <v>60</v>
      </c>
      <c r="J6321" t="str">
        <f t="shared" si="102"/>
        <v>大类_凡品合体</v>
      </c>
      <c r="K6321" s="39" t="s">
        <v>6624</v>
      </c>
      <c r="M6321" s="16" t="s">
        <v>6625</v>
      </c>
      <c r="O6321">
        <v>0</v>
      </c>
      <c r="P6321" t="b">
        <v>1</v>
      </c>
      <c r="Q6321"/>
      <c r="R6321" t="b">
        <v>0</v>
      </c>
      <c r="S6321">
        <v>1</v>
      </c>
      <c r="T6321" t="s">
        <v>91</v>
      </c>
      <c r="U6321">
        <v>999</v>
      </c>
      <c r="V6321" s="16" t="s">
        <v>6626</v>
      </c>
      <c r="W6321" s="16">
        <v>12212220</v>
      </c>
      <c r="Y6321" t="str">
        <v>灵金一类灵材。铜料久经炉火，内壁保留着层层导火纹痕。|n用途未明，可留存备用。|n闲置时可上交宗门换取宗门贡献。</v>
      </c>
      <c r="Z6321" t="s">
        <v>6785</v>
      </c>
      <c r="AA6321" t="str">
        <v>击杀妖兽、探索秘境或遗迹可得；当前百艺暂未用到，宗门不供应。</v>
      </c>
      <c r="AB6321" s="16">
        <v>12371023</v>
      </c>
      <c r="AC6321" t="s">
        <v>6629</v>
      </c>
      <c r="AD6321">
        <v>40001</v>
      </c>
      <c r="AF6321">
        <v>70001</v>
      </c>
      <c r="AH6321">
        <v>15625</v>
      </c>
      <c r="AI6321" s="16" t="s">
        <v>6625</v>
      </c>
      <c r="AJ6321" s="16" t="s">
        <v>6696</v>
      </c>
      <c r="AK6321" s="16" t="s">
        <v>354</v>
      </c>
      <c r="AL6321" t="s">
        <v>6786</v>
      </c>
    </row>
    <row r="6322" ht="15" spans="2:38">
      <c r="B6322" s="16" t="n">
        <f>10000000+INDEX(编号表!$B:$B,MATCH(F6322,编号表!$A:$A,0))*100000+INDEX(编号表!$F:$F,MATCH(D6322,编号表!$E:$E,0))*1000+INDEX(编号表!$D:$D,MATCH(E6322,编号表!$C:$C,0))*10000+G6322</f>
        <v>12371024</v>
      </c>
      <c r="C6322" s="16" t="s">
        <v>7006</v>
      </c>
      <c r="D6322" s="16" t="s">
        <v>86</v>
      </c>
      <c r="E6322" s="16" t="s">
        <v>354</v>
      </c>
      <c r="F6322" s="16" t="s">
        <v>6682</v>
      </c>
      <c r="G6322" s="16">
        <v>24</v>
      </c>
      <c r="I6322" s="16">
        <v>60</v>
      </c>
      <c r="J6322" t="str">
        <f t="shared" si="102"/>
        <v>大类_凡品合体</v>
      </c>
      <c r="K6322" s="40" t="s">
        <v>6698</v>
      </c>
      <c r="M6322" s="16" t="s">
        <v>6625</v>
      </c>
      <c r="O6322">
        <v>0</v>
      </c>
      <c r="P6322" t="b">
        <v>1</v>
      </c>
      <c r="Q6322"/>
      <c r="R6322" t="b">
        <v>0</v>
      </c>
      <c r="S6322">
        <v>1</v>
      </c>
      <c r="T6322" t="s">
        <v>91</v>
      </c>
      <c r="U6322">
        <v>999</v>
      </c>
      <c r="V6322" s="16" t="s">
        <v>6626</v>
      </c>
      <c r="W6322" s="16">
        <v>12212221</v>
      </c>
      <c r="Y6322" t="str">
        <v>灵金一类稀有灵材。金料沉凝，纹面完整，受力处层层相承。|n用途未明，可留存备用。|n闲置时可上交宗门换取宗门贡献。</v>
      </c>
      <c r="Z6322" t="s">
        <v>7008</v>
      </c>
      <c r="AA6322" t="str">
        <v>击杀妖兽、探索秘境或遗迹可得；当前百艺暂未用到，宗门不供应。</v>
      </c>
      <c r="AB6322" s="16">
        <v>12371024</v>
      </c>
      <c r="AC6322" t="s">
        <v>6629</v>
      </c>
      <c r="AD6322">
        <v>40001</v>
      </c>
      <c r="AF6322">
        <v>70001</v>
      </c>
      <c r="AH6322">
        <v>46875</v>
      </c>
      <c r="AI6322" s="16" t="s">
        <v>6625</v>
      </c>
      <c r="AJ6322" s="16" t="s">
        <v>6696</v>
      </c>
      <c r="AK6322" s="16" t="s">
        <v>354</v>
      </c>
      <c r="AL6322" t="s">
        <v>7006</v>
      </c>
    </row>
    <row r="6323" ht="16.5" spans="2:38">
      <c r="B6323" s="16" t="n">
        <f>10000000+INDEX(编号表!$B:$B,MATCH(F6323,编号表!$A:$A,0))*100000+INDEX(编号表!$F:$F,MATCH(D6323,编号表!$E:$E,0))*1000+INDEX(编号表!$D:$D,MATCH(E6323,编号表!$C:$C,0))*10000+G6323</f>
        <v>12571025</v>
      </c>
      <c r="C6323" s="16" t="s">
        <v>7009</v>
      </c>
      <c r="D6323" s="16" t="s">
        <v>86</v>
      </c>
      <c r="E6323" s="16" t="s">
        <v>354</v>
      </c>
      <c r="F6323" s="16" t="s">
        <v>6622</v>
      </c>
      <c r="G6323" s="16">
        <v>25</v>
      </c>
      <c r="H6323" t="s">
        <v>6623</v>
      </c>
      <c r="I6323" s="16">
        <v>60</v>
      </c>
      <c r="J6323" t="str">
        <f t="shared" si="102"/>
        <v>大类_凡品合体制符</v>
      </c>
      <c r="K6323" s="39" t="s">
        <v>6624</v>
      </c>
      <c r="M6323" s="16" t="s">
        <v>6625</v>
      </c>
      <c r="O6323">
        <v>0</v>
      </c>
      <c r="P6323" t="b">
        <v>1</v>
      </c>
      <c r="Q6323"/>
      <c r="R6323" t="b">
        <v>0</v>
      </c>
      <c r="S6323">
        <v>1</v>
      </c>
      <c r="T6323" t="s">
        <v>91</v>
      </c>
      <c r="U6323">
        <v>999</v>
      </c>
      <c r="V6323" s="16" t="s">
        <v>6626</v>
      </c>
      <c r="W6323" s="16">
        <v>12212222</v>
      </c>
      <c r="Y6323" t="str">
        <v>灵石砂壤一类灵材。玄砂颗粒细密，指间滑落无声，粒中各藏微小灵纹。|n制符：用于制作同境界、同品质的流沙符。|n闲置时可上交宗门换取宗门贡献。</v>
      </c>
      <c r="Z6323" t="inlineStr">
        <is>
          <t xml:space="preserve">|cff00FF00“细砂落指无声，粒粒各有纹路。选砂看粒性，不以光亮论高下。”——《山骨金石录》|r</t>
        </is>
      </c>
      <c r="AA6323" t="s">
        <v>373</v>
      </c>
      <c r="AB6323" s="16">
        <v>12371025</v>
      </c>
      <c r="AC6323" t="s">
        <v>6629</v>
      </c>
      <c r="AD6323">
        <v>40001</v>
      </c>
      <c r="AF6323">
        <v>70001</v>
      </c>
      <c r="AH6323">
        <v>15625</v>
      </c>
      <c r="AI6323" s="16" t="s">
        <v>6625</v>
      </c>
      <c r="AJ6323" s="16" t="s">
        <v>6793</v>
      </c>
      <c r="AK6323" s="16" t="s">
        <v>354</v>
      </c>
      <c r="AL6323" t="s">
        <v>6794</v>
      </c>
    </row>
    <row r="6324" ht="16.5" spans="2:38">
      <c r="B6324" s="16" t="n">
        <f>10000000+INDEX(编号表!$B:$B,MATCH(F6324,编号表!$A:$A,0))*100000+INDEX(编号表!$F:$F,MATCH(D6324,编号表!$E:$E,0))*1000+INDEX(编号表!$D:$D,MATCH(E6324,编号表!$C:$C,0))*10000+G6324</f>
        <v>12871026</v>
      </c>
      <c r="C6324" s="16" t="s">
        <v>7010</v>
      </c>
      <c r="D6324" s="16" t="s">
        <v>86</v>
      </c>
      <c r="E6324" s="16" t="s">
        <v>354</v>
      </c>
      <c r="F6324" s="16" t="s">
        <v>6675</v>
      </c>
      <c r="G6324" s="16">
        <v>26</v>
      </c>
      <c r="H6324" t="s">
        <v>6623</v>
      </c>
      <c r="I6324" s="16">
        <v>60</v>
      </c>
      <c r="J6324" t="str">
        <f t="shared" si="102"/>
        <v>大类_凡品合体制符</v>
      </c>
      <c r="K6324" s="38" t="s">
        <v>6624</v>
      </c>
      <c r="M6324" s="16" t="s">
        <v>6625</v>
      </c>
      <c r="O6324">
        <v>0</v>
      </c>
      <c r="P6324" t="b">
        <v>1</v>
      </c>
      <c r="Q6324"/>
      <c r="R6324" t="b">
        <v>0</v>
      </c>
      <c r="S6324">
        <v>1</v>
      </c>
      <c r="T6324" t="s">
        <v>91</v>
      </c>
      <c r="U6324">
        <v>999</v>
      </c>
      <c r="V6324" s="16" t="s">
        <v>6626</v>
      </c>
      <c r="W6324" s="16">
        <v>12212223</v>
      </c>
      <c r="Y6324" t="str">
        <v>灵石砂壤一类灵材。旧阵散去，石上仍留导灵线痕，交接之处深浅分明。|n制符：用于制作同境界、同品质的定身符、挪移符。|n闲置时可上交宗门换取宗门贡献。</v>
      </c>
      <c r="Z6324" t="s">
        <v>6797</v>
      </c>
      <c r="AA6324" t="s">
        <v>373</v>
      </c>
      <c r="AB6324" s="16">
        <v>12371026</v>
      </c>
      <c r="AC6324" t="s">
        <v>6629</v>
      </c>
      <c r="AD6324">
        <v>40001</v>
      </c>
      <c r="AF6324">
        <v>70001</v>
      </c>
      <c r="AH6324">
        <v>15625</v>
      </c>
      <c r="AI6324" s="16" t="s">
        <v>6625</v>
      </c>
      <c r="AJ6324" s="16" t="s">
        <v>6793</v>
      </c>
      <c r="AK6324" s="16" t="s">
        <v>354</v>
      </c>
      <c r="AL6324" t="s">
        <v>6798</v>
      </c>
    </row>
    <row r="6325" ht="16.5" spans="2:38">
      <c r="B6325" s="16" t="n">
        <f>10000000+INDEX(编号表!$B:$B,MATCH(F6325,编号表!$A:$A,0))*100000+INDEX(编号表!$F:$F,MATCH(D6325,编号表!$E:$E,0))*1000+INDEX(编号表!$D:$D,MATCH(E6325,编号表!$C:$C,0))*10000+G6325</f>
        <v>12371027</v>
      </c>
      <c r="C6325" s="16" t="s">
        <v>7011</v>
      </c>
      <c r="D6325" s="16" t="s">
        <v>86</v>
      </c>
      <c r="E6325" s="16" t="s">
        <v>354</v>
      </c>
      <c r="F6325" s="16" t="s">
        <v>6682</v>
      </c>
      <c r="G6325" s="16">
        <v>27</v>
      </c>
      <c r="H6325" t="s">
        <v>6623</v>
      </c>
      <c r="I6325" s="16">
        <v>60</v>
      </c>
      <c r="J6325" t="str">
        <f t="shared" si="102"/>
        <v>大类_凡品合体制符</v>
      </c>
      <c r="K6325" s="39" t="s">
        <v>6624</v>
      </c>
      <c r="M6325" s="16" t="s">
        <v>6625</v>
      </c>
      <c r="O6325">
        <v>0</v>
      </c>
      <c r="P6325" t="b">
        <v>1</v>
      </c>
      <c r="Q6325"/>
      <c r="R6325" t="b">
        <v>0</v>
      </c>
      <c r="S6325">
        <v>1</v>
      </c>
      <c r="T6325" t="s">
        <v>91</v>
      </c>
      <c r="U6325">
        <v>999</v>
      </c>
      <c r="V6325" s="16" t="s">
        <v>6626</v>
      </c>
      <c r="W6325" s="16">
        <v>12212224</v>
      </c>
      <c r="Y6325" t="str">
        <v>灵玉玄晶一类灵材。玉质温润，纹路细密，灵气可沿玉脉缓缓流转。|n制符：用于制作同境界、同品质的镇魂符、清心符、凝神符、照夜符、寻踪符、指路符、挪移符、问心符。|n闲置时可上交宗门换取宗门贡献。</v>
      </c>
      <c r="Z6325" t="inlineStr">
        <is>
          <t xml:space="preserve">|cff00FF00“玉中有路，缓急各异；静观细处，方知灵光从何而来，又将往何处去。”——《玉脉拾遗》|r</t>
        </is>
      </c>
      <c r="AA6325" t="s">
        <v>373</v>
      </c>
      <c r="AB6325" s="16">
        <v>12371027</v>
      </c>
      <c r="AC6325" t="s">
        <v>6629</v>
      </c>
      <c r="AD6325">
        <v>40001</v>
      </c>
      <c r="AF6325">
        <v>70001</v>
      </c>
      <c r="AH6325">
        <v>15625</v>
      </c>
      <c r="AI6325" s="16" t="s">
        <v>6625</v>
      </c>
      <c r="AJ6325" s="16" t="s">
        <v>6701</v>
      </c>
      <c r="AK6325" s="16" t="s">
        <v>354</v>
      </c>
      <c r="AL6325" t="s">
        <v>6702</v>
      </c>
    </row>
    <row r="6326" ht="16.5" spans="2:38">
      <c r="B6326" s="16" t="n">
        <f>10000000+INDEX(编号表!$B:$B,MATCH(F6326,编号表!$A:$A,0))*100000+INDEX(编号表!$F:$F,MATCH(D6326,编号表!$E:$E,0))*1000+INDEX(编号表!$D:$D,MATCH(E6326,编号表!$C:$C,0))*10000+G6326</f>
        <v>12571028</v>
      </c>
      <c r="C6326" s="16" t="s">
        <v>7012</v>
      </c>
      <c r="D6326" s="16" t="s">
        <v>86</v>
      </c>
      <c r="E6326" s="16" t="s">
        <v>354</v>
      </c>
      <c r="F6326" s="16" t="s">
        <v>6622</v>
      </c>
      <c r="G6326" s="16">
        <v>28</v>
      </c>
      <c r="H6326" t="s">
        <v>6623</v>
      </c>
      <c r="I6326" s="16">
        <v>60</v>
      </c>
      <c r="J6326" t="str">
        <f t="shared" si="102"/>
        <v>大类_凡品合体制符</v>
      </c>
      <c r="K6326" s="38" t="s">
        <v>6624</v>
      </c>
      <c r="M6326" s="16" t="s">
        <v>6625</v>
      </c>
      <c r="O6326">
        <v>0</v>
      </c>
      <c r="P6326" t="b">
        <v>1</v>
      </c>
      <c r="Q6326"/>
      <c r="R6326" t="b">
        <v>0</v>
      </c>
      <c r="S6326">
        <v>1</v>
      </c>
      <c r="T6326" t="s">
        <v>91</v>
      </c>
      <c r="U6326">
        <v>999</v>
      </c>
      <c r="V6326" s="16" t="s">
        <v>6626</v>
      </c>
      <c r="W6326" s="16">
        <v>12212225</v>
      </c>
      <c r="Y6326" t="str">
        <v>灵玉玄晶一类灵材。晶体清明，细部灵光齐整，转动时可见层层光路。|n制符：用于制作同境界、同品质的照夜符。|n闲置时可上交宗门换取宗门贡献。</v>
      </c>
      <c r="Z6326" t="inlineStr">
        <is>
          <t xml:space="preserve">|cff00FF00“晶明不只为悦目。光路齐整时，一线微尘也会留下清楚的影。”——《玉脉拾遗》|r</t>
        </is>
      </c>
      <c r="AA6326" t="s">
        <v>373</v>
      </c>
      <c r="AB6326" s="16">
        <v>12371028</v>
      </c>
      <c r="AC6326" t="s">
        <v>6629</v>
      </c>
      <c r="AD6326">
        <v>40001</v>
      </c>
      <c r="AF6326">
        <v>70001</v>
      </c>
      <c r="AH6326">
        <v>15625</v>
      </c>
      <c r="AI6326" s="16" t="s">
        <v>6625</v>
      </c>
      <c r="AJ6326" s="16" t="s">
        <v>6701</v>
      </c>
      <c r="AK6326" s="16" t="s">
        <v>354</v>
      </c>
      <c r="AL6326" t="s">
        <v>6804</v>
      </c>
    </row>
    <row r="6327" ht="15" spans="2:38">
      <c r="B6327" s="16" t="n">
        <f>10000000+INDEX(编号表!$B:$B,MATCH(F6327,编号表!$A:$A,0))*100000+INDEX(编号表!$F:$F,MATCH(D6327,编号表!$E:$E,0))*1000+INDEX(编号表!$D:$D,MATCH(E6327,编号表!$C:$C,0))*10000+G6327</f>
        <v>12371029</v>
      </c>
      <c r="C6327" s="16" t="s">
        <v>7013</v>
      </c>
      <c r="D6327" s="16" t="s">
        <v>86</v>
      </c>
      <c r="E6327" s="16" t="s">
        <v>354</v>
      </c>
      <c r="F6327" s="16" t="s">
        <v>6682</v>
      </c>
      <c r="G6327" s="16">
        <v>29</v>
      </c>
      <c r="H6327" t="s">
        <v>6623</v>
      </c>
      <c r="I6327" s="16">
        <v>60</v>
      </c>
      <c r="J6327" t="str">
        <f t="shared" si="102"/>
        <v>大类_凡品合体制符</v>
      </c>
      <c r="K6327" s="40" t="s">
        <v>6698</v>
      </c>
      <c r="M6327" s="16" t="s">
        <v>6625</v>
      </c>
      <c r="O6327">
        <v>0</v>
      </c>
      <c r="P6327" t="b">
        <v>1</v>
      </c>
      <c r="Q6327"/>
      <c r="R6327" t="b">
        <v>0</v>
      </c>
      <c r="S6327">
        <v>1</v>
      </c>
      <c r="T6327" t="s">
        <v>91</v>
      </c>
      <c r="U6327">
        <v>999</v>
      </c>
      <c r="V6327" s="16" t="s">
        <v>6626</v>
      </c>
      <c r="W6327" s="16">
        <v>12212226</v>
      </c>
      <c r="Y6327" t="str">
        <v>灵玉玄晶一类稀有灵材。璧面细纹清楚，古刻虽淡，玉中微光依旧分明。|n制符：用于制作同境界、同品质的破妄符。|n闲置时可上交宗门换取宗门贡献。</v>
      </c>
      <c r="Z6327" t="s">
        <v>7015</v>
      </c>
      <c r="AA6327" t="s">
        <v>373</v>
      </c>
      <c r="AB6327" s="16">
        <v>12371029</v>
      </c>
      <c r="AC6327" t="s">
        <v>6629</v>
      </c>
      <c r="AD6327">
        <v>40001</v>
      </c>
      <c r="AF6327">
        <v>70001</v>
      </c>
      <c r="AH6327">
        <v>15625</v>
      </c>
      <c r="AI6327" s="16" t="s">
        <v>6625</v>
      </c>
      <c r="AJ6327" s="16" t="s">
        <v>6701</v>
      </c>
      <c r="AK6327" s="16" t="s">
        <v>354</v>
      </c>
      <c r="AL6327" t="s">
        <v>7013</v>
      </c>
    </row>
    <row r="6328" ht="16.5" spans="2:38">
      <c r="B6328" s="16" t="n">
        <f>10000000+INDEX(编号表!$B:$B,MATCH(F6328,编号表!$A:$A,0))*100000+INDEX(编号表!$F:$F,MATCH(D6328,编号表!$E:$E,0))*1000+INDEX(编号表!$D:$D,MATCH(E6328,编号表!$C:$C,0))*10000+G6328</f>
        <v>12371030</v>
      </c>
      <c r="C6328" s="16" t="s">
        <v>7016</v>
      </c>
      <c r="D6328" s="16" t="s">
        <v>86</v>
      </c>
      <c r="E6328" s="16" t="s">
        <v>354</v>
      </c>
      <c r="F6328" s="16" t="s">
        <v>6682</v>
      </c>
      <c r="G6328" s="16">
        <v>30</v>
      </c>
      <c r="H6328" t="s">
        <v>6623</v>
      </c>
      <c r="I6328" s="16">
        <v>60</v>
      </c>
      <c r="J6328" t="str">
        <f t="shared" si="102"/>
        <v>大类_凡品合体制符</v>
      </c>
      <c r="K6328" s="38" t="s">
        <v>6624</v>
      </c>
      <c r="M6328" s="16" t="s">
        <v>6625</v>
      </c>
      <c r="O6328">
        <v>0</v>
      </c>
      <c r="P6328" t="b">
        <v>1</v>
      </c>
      <c r="Q6328"/>
      <c r="R6328" t="b">
        <v>0</v>
      </c>
      <c r="S6328">
        <v>1</v>
      </c>
      <c r="T6328" t="s">
        <v>91</v>
      </c>
      <c r="U6328">
        <v>999</v>
      </c>
      <c r="V6328" s="16" t="s">
        <v>6626</v>
      </c>
      <c r="W6328" s="16">
        <v>12212227</v>
      </c>
      <c r="Y6328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神行符、轻身符、缩地符、震音符、传音符、震慑符。|n闲置时可上交宗门换取宗门贡献。</t>
        </is>
      </c>
      <c r="Z6328" t="inlineStr">
        <is>
          <t xml:space="preserve">|cff00FF00“枝叶可以尽去，木心的路不可削乱；岁月留下的长纹，仍通着春生秋息。”——《草木留纹记》|r</t>
        </is>
      </c>
      <c r="AA6328" t="s">
        <v>373</v>
      </c>
      <c r="AB6328" s="16">
        <v>12371030</v>
      </c>
      <c r="AC6328" t="s">
        <v>6629</v>
      </c>
      <c r="AD6328">
        <v>40001</v>
      </c>
      <c r="AF6328">
        <v>70001</v>
      </c>
      <c r="AH6328">
        <v>15625</v>
      </c>
      <c r="AI6328" s="16" t="s">
        <v>6625</v>
      </c>
      <c r="AJ6328" s="16" t="s">
        <v>6708</v>
      </c>
      <c r="AK6328" s="16" t="s">
        <v>354</v>
      </c>
      <c r="AL6328" t="s">
        <v>6709</v>
      </c>
    </row>
    <row r="6329" ht="16.5" spans="2:38">
      <c r="B6329" s="16" t="n">
        <f>10000000+INDEX(编号表!$B:$B,MATCH(F6329,编号表!$A:$A,0))*100000+INDEX(编号表!$F:$F,MATCH(D6329,编号表!$E:$E,0))*1000+INDEX(编号表!$D:$D,MATCH(E6329,编号表!$C:$C,0))*10000+G6329</f>
        <v>12571031</v>
      </c>
      <c r="C6329" s="16" t="s">
        <v>7017</v>
      </c>
      <c r="D6329" s="16" t="s">
        <v>86</v>
      </c>
      <c r="E6329" s="16" t="s">
        <v>354</v>
      </c>
      <c r="F6329" s="16" t="s">
        <v>6622</v>
      </c>
      <c r="G6329" s="16">
        <v>31</v>
      </c>
      <c r="H6329" t="s">
        <v>6623</v>
      </c>
      <c r="I6329" s="16">
        <v>60</v>
      </c>
      <c r="J6329" t="str">
        <f t="shared" si="102"/>
        <v>大类_凡品合体制符</v>
      </c>
      <c r="K6329" s="39" t="s">
        <v>6624</v>
      </c>
      <c r="M6329" s="16" t="s">
        <v>6625</v>
      </c>
      <c r="O6329">
        <v>0</v>
      </c>
      <c r="P6329" t="b">
        <v>1</v>
      </c>
      <c r="Q6329"/>
      <c r="R6329" t="b">
        <v>0</v>
      </c>
      <c r="S6329">
        <v>1</v>
      </c>
      <c r="T6329" t="s">
        <v>91</v>
      </c>
      <c r="U6329">
        <v>999</v>
      </c>
      <c r="V6329" s="16" t="s">
        <v>6626</v>
      </c>
      <c r="W6329" s="16">
        <v>12212228</v>
      </c>
      <c r="Y6329" t="str">
        <v>灵木竹藤一类灵材。竹质轻韧，中空有节，通达处与收束处各有分寸。|n制符：用于制作同境界、同品质的传音符。|n闲置时可上交宗门换取宗门贡献。</v>
      </c>
      <c r="Z6329" t="s">
        <v>6812</v>
      </c>
      <c r="AA6329" t="s">
        <v>373</v>
      </c>
      <c r="AB6329" s="16">
        <v>12371031</v>
      </c>
      <c r="AC6329" t="s">
        <v>6629</v>
      </c>
      <c r="AD6329">
        <v>40001</v>
      </c>
      <c r="AF6329">
        <v>70001</v>
      </c>
      <c r="AH6329">
        <v>15625</v>
      </c>
      <c r="AI6329" s="16" t="s">
        <v>6625</v>
      </c>
      <c r="AJ6329" s="16" t="s">
        <v>6708</v>
      </c>
      <c r="AK6329" s="16" t="s">
        <v>354</v>
      </c>
      <c r="AL6329" t="s">
        <v>6813</v>
      </c>
    </row>
    <row r="6330" ht="16.5" spans="2:38">
      <c r="B6330" s="16" t="n">
        <f>10000000+INDEX(编号表!$B:$B,MATCH(F6330,编号表!$A:$A,0))*100000+INDEX(编号表!$F:$F,MATCH(D6330,编号表!$E:$E,0))*1000+INDEX(编号表!$D:$D,MATCH(E6330,编号表!$C:$C,0))*10000+G6330</f>
        <v>12371032</v>
      </c>
      <c r="C6330" s="16" t="s">
        <v>7018</v>
      </c>
      <c r="D6330" s="16" t="s">
        <v>86</v>
      </c>
      <c r="E6330" s="16" t="s">
        <v>354</v>
      </c>
      <c r="F6330" s="16" t="s">
        <v>6682</v>
      </c>
      <c r="G6330" s="16">
        <v>32</v>
      </c>
      <c r="H6330" t="s">
        <v>6623</v>
      </c>
      <c r="I6330" s="16">
        <v>60</v>
      </c>
      <c r="J6330" t="str">
        <f t="shared" si="102"/>
        <v>大类_凡品合体制符</v>
      </c>
      <c r="K6330" s="38" t="s">
        <v>6624</v>
      </c>
      <c r="M6330" s="16" t="s">
        <v>6625</v>
      </c>
      <c r="O6330">
        <v>0</v>
      </c>
      <c r="P6330" t="b">
        <v>1</v>
      </c>
      <c r="Q6330"/>
      <c r="R6330" t="b">
        <v>0</v>
      </c>
      <c r="S6330">
        <v>1</v>
      </c>
      <c r="T6330" t="s">
        <v>91</v>
      </c>
      <c r="U6330">
        <v>999</v>
      </c>
      <c r="V6330" s="16" t="s">
        <v>6626</v>
      </c>
      <c r="W6330" s="16">
        <v>12212229</v>
      </c>
      <c r="Y6330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330" t="inlineStr">
        <is>
          <t xml:space="preserve">|cff00FF00“一缕轻如无物，千丝自有经纬；灵光沿丝走过，细处也留得住来路。”——《万材辨性篇》|r</t>
        </is>
      </c>
      <c r="AA6330" t="s">
        <v>373</v>
      </c>
      <c r="AB6330" s="16">
        <v>12371032</v>
      </c>
      <c r="AC6330" t="s">
        <v>6629</v>
      </c>
      <c r="AD6330">
        <v>40001</v>
      </c>
      <c r="AF6330">
        <v>70001</v>
      </c>
      <c r="AH6330">
        <v>15625</v>
      </c>
      <c r="AI6330" s="16" t="s">
        <v>6625</v>
      </c>
      <c r="AJ6330" s="16" t="s">
        <v>6713</v>
      </c>
      <c r="AK6330" s="16" t="s">
        <v>354</v>
      </c>
      <c r="AL6330" t="s">
        <v>6714</v>
      </c>
    </row>
    <row r="6331" ht="16.5" spans="2:38">
      <c r="B6331" s="16" t="n">
        <f>10000000+INDEX(编号表!$B:$B,MATCH(F6331,编号表!$A:$A,0))*100000+INDEX(编号表!$F:$F,MATCH(D6331,编号表!$E:$E,0))*1000+INDEX(编号表!$D:$D,MATCH(E6331,编号表!$C:$C,0))*10000+G6331</f>
        <v>12571033</v>
      </c>
      <c r="C6331" s="16" t="s">
        <v>7019</v>
      </c>
      <c r="D6331" s="16" t="s">
        <v>86</v>
      </c>
      <c r="E6331" s="16" t="s">
        <v>354</v>
      </c>
      <c r="F6331" s="16" t="s">
        <v>6622</v>
      </c>
      <c r="G6331" s="16">
        <v>33</v>
      </c>
      <c r="I6331" s="16">
        <v>60</v>
      </c>
      <c r="J6331" t="str">
        <f t="shared" si="102"/>
        <v>大类_凡品合体</v>
      </c>
      <c r="K6331" s="39" t="s">
        <v>6624</v>
      </c>
      <c r="M6331" s="16" t="s">
        <v>6625</v>
      </c>
      <c r="O6331">
        <v>0</v>
      </c>
      <c r="P6331" t="b">
        <v>1</v>
      </c>
      <c r="Q6331"/>
      <c r="R6331" t="b">
        <v>0</v>
      </c>
      <c r="S6331">
        <v>1</v>
      </c>
      <c r="T6331" t="s">
        <v>91</v>
      </c>
      <c r="U6331">
        <v>999</v>
      </c>
      <c r="V6331" s="16" t="s">
        <v>6626</v>
      </c>
      <c r="W6331" s="16">
        <v>12212230</v>
      </c>
      <c r="Y6331" t="str">
        <v>灵丝玄筋一类灵材。旧旗留下的灵丝，织路未断，细纹交接仍然有序。|n用途未明，可留存备用。|n闲置时可上交宗门换取宗门贡献。</v>
      </c>
      <c r="Z6331" t="s">
        <v>6818</v>
      </c>
      <c r="AA6331" t="str">
        <v>击杀妖兽、探索秘境或遗迹可得；当前百艺暂未用到，宗门不供应。</v>
      </c>
      <c r="AB6331" s="16">
        <v>12371033</v>
      </c>
      <c r="AC6331" t="s">
        <v>6629</v>
      </c>
      <c r="AD6331">
        <v>40001</v>
      </c>
      <c r="AF6331">
        <v>70001</v>
      </c>
      <c r="AH6331">
        <v>15625</v>
      </c>
      <c r="AI6331" s="16" t="s">
        <v>6625</v>
      </c>
      <c r="AJ6331" s="16" t="s">
        <v>6713</v>
      </c>
      <c r="AK6331" s="16" t="s">
        <v>354</v>
      </c>
      <c r="AL6331" t="s">
        <v>6819</v>
      </c>
    </row>
    <row r="6332" ht="16.5" spans="2:38">
      <c r="B6332" s="16" t="n">
        <f>10000000+INDEX(编号表!$B:$B,MATCH(F6332,编号表!$A:$A,0))*100000+INDEX(编号表!$F:$F,MATCH(D6332,编号表!$E:$E,0))*1000+INDEX(编号表!$D:$D,MATCH(E6332,编号表!$C:$C,0))*10000+G6332</f>
        <v>12571034</v>
      </c>
      <c r="C6332" s="16" t="s">
        <v>7020</v>
      </c>
      <c r="D6332" s="16" t="s">
        <v>86</v>
      </c>
      <c r="E6332" s="16" t="s">
        <v>354</v>
      </c>
      <c r="F6332" s="16" t="s">
        <v>6622</v>
      </c>
      <c r="G6332" s="16">
        <v>34</v>
      </c>
      <c r="H6332" t="s">
        <v>6623</v>
      </c>
      <c r="I6332" s="16">
        <v>60</v>
      </c>
      <c r="J6332" t="str">
        <f t="shared" si="102"/>
        <v>大类_凡品合体制符</v>
      </c>
      <c r="K6332" s="38" t="s">
        <v>6624</v>
      </c>
      <c r="M6332" s="16" t="s">
        <v>6625</v>
      </c>
      <c r="O6332">
        <v>0</v>
      </c>
      <c r="P6332" t="b">
        <v>1</v>
      </c>
      <c r="Q6332"/>
      <c r="R6332" t="b">
        <v>0</v>
      </c>
      <c r="S6332">
        <v>1</v>
      </c>
      <c r="T6332" t="s">
        <v>91</v>
      </c>
      <c r="U6332">
        <v>999</v>
      </c>
      <c r="V6332" s="16" t="s">
        <v>6626</v>
      </c>
      <c r="W6332" s="16">
        <v>12212231</v>
      </c>
      <c r="Y6332" t="str">
        <v>灵液琼髓一类灵材。灵液出自地脉，温润清透，内含细微矿华。|n制符：用于制作同境界、同品质的回气符、缩地符。|n闲置时可上交宗门换取宗门贡献。</v>
      </c>
      <c r="Z6332" t="inlineStr">
        <is>
          <t xml:space="preserve">|cff00FF00“灵液出地脉，贵在润入而不横冲。山中岁月漫长，它也从来不急。”——《玉脉拾遗》|r</t>
        </is>
      </c>
      <c r="AA6332" t="s">
        <v>373</v>
      </c>
      <c r="AB6332" s="16">
        <v>12371034</v>
      </c>
      <c r="AC6332" t="s">
        <v>6629</v>
      </c>
      <c r="AD6332">
        <v>40001</v>
      </c>
      <c r="AF6332">
        <v>70001</v>
      </c>
      <c r="AH6332">
        <v>15625</v>
      </c>
      <c r="AI6332" s="16" t="s">
        <v>6625</v>
      </c>
      <c r="AJ6332" s="16" t="s">
        <v>6718</v>
      </c>
      <c r="AK6332" s="16" t="s">
        <v>354</v>
      </c>
      <c r="AL6332" t="s">
        <v>6719</v>
      </c>
    </row>
    <row r="6333" ht="16.5" spans="2:38">
      <c r="B6333" s="16" t="n">
        <f>10000000+INDEX(编号表!$B:$B,MATCH(F6333,编号表!$A:$A,0))*100000+INDEX(编号表!$F:$F,MATCH(D6333,编号表!$E:$E,0))*1000+INDEX(编号表!$D:$D,MATCH(E6333,编号表!$C:$C,0))*10000+G6333</f>
        <v>12571035</v>
      </c>
      <c r="C6333" s="16" t="s">
        <v>7021</v>
      </c>
      <c r="D6333" s="16" t="s">
        <v>86</v>
      </c>
      <c r="E6333" s="16" t="s">
        <v>354</v>
      </c>
      <c r="F6333" s="16" t="s">
        <v>6622</v>
      </c>
      <c r="G6333" s="16">
        <v>35</v>
      </c>
      <c r="H6333" t="s">
        <v>6623</v>
      </c>
      <c r="I6333" s="16">
        <v>60</v>
      </c>
      <c r="J6333" t="str">
        <f t="shared" si="102"/>
        <v>大类_凡品合体制符</v>
      </c>
      <c r="K6333" s="39" t="s">
        <v>6624</v>
      </c>
      <c r="M6333" s="16" t="s">
        <v>6625</v>
      </c>
      <c r="O6333">
        <v>0</v>
      </c>
      <c r="P6333" t="b">
        <v>1</v>
      </c>
      <c r="Q6333"/>
      <c r="R6333" t="b">
        <v>0</v>
      </c>
      <c r="S6333">
        <v>1</v>
      </c>
      <c r="T6333" t="s">
        <v>91</v>
      </c>
      <c r="U6333">
        <v>999</v>
      </c>
      <c r="V6333" s="16" t="s">
        <v>6626</v>
      </c>
      <c r="W6333" s="16">
        <v>12212232</v>
      </c>
      <c r="Y6333" t="str">
        <v>灵液琼髓一类灵材。石中灵乳质地绵密，触之温润，灵息缓而不散。|n制符：用于制作同境界、同品质的避火符。|n闲置时可上交宗门换取宗门贡献。</v>
      </c>
      <c r="Z6333" t="s">
        <v>6824</v>
      </c>
      <c r="AA6333" t="s">
        <v>373</v>
      </c>
      <c r="AB6333" s="16">
        <v>12371035</v>
      </c>
      <c r="AC6333" t="s">
        <v>6629</v>
      </c>
      <c r="AD6333">
        <v>40001</v>
      </c>
      <c r="AF6333">
        <v>70001</v>
      </c>
      <c r="AH6333">
        <v>15625</v>
      </c>
      <c r="AI6333" s="16" t="s">
        <v>6625</v>
      </c>
      <c r="AJ6333" s="16" t="s">
        <v>6718</v>
      </c>
      <c r="AK6333" s="16" t="s">
        <v>354</v>
      </c>
      <c r="AL6333" t="s">
        <v>6825</v>
      </c>
    </row>
    <row r="6334" ht="15" spans="2:38">
      <c r="B6334" s="16" t="n">
        <f>10000000+INDEX(编号表!$B:$B,MATCH(F6334,编号表!$A:$A,0))*100000+INDEX(编号表!$F:$F,MATCH(D6334,编号表!$E:$E,0))*1000+INDEX(编号表!$D:$D,MATCH(E6334,编号表!$C:$C,0))*10000+G6334</f>
        <v>12371036</v>
      </c>
      <c r="C6334" s="16" t="s">
        <v>7022</v>
      </c>
      <c r="D6334" s="16" t="s">
        <v>86</v>
      </c>
      <c r="E6334" s="16" t="s">
        <v>354</v>
      </c>
      <c r="F6334" s="16" t="s">
        <v>6682</v>
      </c>
      <c r="G6334" s="16">
        <v>36</v>
      </c>
      <c r="I6334" s="16">
        <v>60</v>
      </c>
      <c r="J6334" t="str">
        <f t="shared" si="102"/>
        <v>大类_凡品合体</v>
      </c>
      <c r="K6334" s="40" t="s">
        <v>6698</v>
      </c>
      <c r="M6334" s="16" t="s">
        <v>6625</v>
      </c>
      <c r="O6334">
        <v>0</v>
      </c>
      <c r="P6334" t="b">
        <v>1</v>
      </c>
      <c r="Q6334"/>
      <c r="R6334" t="b">
        <v>0</v>
      </c>
      <c r="S6334">
        <v>1</v>
      </c>
      <c r="T6334" t="s">
        <v>91</v>
      </c>
      <c r="U6334">
        <v>999</v>
      </c>
      <c r="V6334" s="16" t="s">
        <v>6626</v>
      </c>
      <c r="W6334" s="16">
        <v>12212233</v>
      </c>
      <c r="Y6334" t="str">
        <v>灵金一类稀有灵材。铜质久经地心冷热，内纹渐定，触之有沉厚温意。|n用途未明，可留存备用。|n闲置时可上交宗门换取宗门贡献。</v>
      </c>
      <c r="Z6334" t="s">
        <v>7024</v>
      </c>
      <c r="AA6334" t="str">
        <v>击杀妖兽、探索秘境或遗迹可得；当前百艺暂未用到，宗门不供应。</v>
      </c>
      <c r="AB6334" s="16">
        <v>12371036</v>
      </c>
      <c r="AC6334" t="s">
        <v>6629</v>
      </c>
      <c r="AD6334">
        <v>40001</v>
      </c>
      <c r="AF6334">
        <v>70001</v>
      </c>
      <c r="AH6334">
        <v>46875</v>
      </c>
      <c r="AI6334" s="16" t="s">
        <v>6625</v>
      </c>
      <c r="AJ6334" s="16" t="s">
        <v>6696</v>
      </c>
      <c r="AK6334" s="16" t="s">
        <v>354</v>
      </c>
      <c r="AL6334" t="s">
        <v>7022</v>
      </c>
    </row>
    <row r="6335" ht="16.5" spans="2:38">
      <c r="B6335" s="16" t="n">
        <f>10000000+INDEX(编号表!$B:$B,MATCH(F6335,编号表!$A:$A,0))*100000+INDEX(编号表!$F:$F,MATCH(D6335,编号表!$E:$E,0))*1000+INDEX(编号表!$D:$D,MATCH(E6335,编号表!$C:$C,0))*10000+G6335</f>
        <v>12571037</v>
      </c>
      <c r="C6335" s="16" t="s">
        <v>7025</v>
      </c>
      <c r="D6335" s="16" t="s">
        <v>86</v>
      </c>
      <c r="E6335" s="16" t="s">
        <v>354</v>
      </c>
      <c r="F6335" s="16" t="s">
        <v>6622</v>
      </c>
      <c r="G6335" s="16">
        <v>37</v>
      </c>
      <c r="H6335" t="s">
        <v>6623</v>
      </c>
      <c r="I6335" s="16">
        <v>60</v>
      </c>
      <c r="J6335" t="str">
        <f t="shared" si="102"/>
        <v>大类_凡品合体制符</v>
      </c>
      <c r="K6335" s="39" t="s">
        <v>6624</v>
      </c>
      <c r="M6335" s="16" t="s">
        <v>6625</v>
      </c>
      <c r="O6335">
        <v>0</v>
      </c>
      <c r="P6335" t="b">
        <v>1</v>
      </c>
      <c r="Q6335"/>
      <c r="R6335" t="b">
        <v>0</v>
      </c>
      <c r="S6335">
        <v>1</v>
      </c>
      <c r="T6335" t="s">
        <v>91</v>
      </c>
      <c r="U6335">
        <v>999</v>
      </c>
      <c r="V6335" s="16" t="s">
        <v>6626</v>
      </c>
      <c r="W6335" s="16">
        <v>12212234</v>
      </c>
      <c r="Y6335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335" t="inlineStr">
        <is>
          <t xml:space="preserve">|cff00FF00“树脂护过树的伤处。旧痕封合之后，那一分续住断纹的韧意还在。”——《草木留纹记》|r</t>
        </is>
      </c>
      <c r="AA6335" t="s">
        <v>373</v>
      </c>
      <c r="AB6335" s="16">
        <v>12371037</v>
      </c>
      <c r="AC6335" t="s">
        <v>6629</v>
      </c>
      <c r="AD6335">
        <v>40001</v>
      </c>
      <c r="AF6335">
        <v>70001</v>
      </c>
      <c r="AH6335">
        <v>15625</v>
      </c>
      <c r="AI6335" s="16" t="s">
        <v>6625</v>
      </c>
      <c r="AJ6335" s="16" t="s">
        <v>6723</v>
      </c>
      <c r="AK6335" s="16" t="s">
        <v>354</v>
      </c>
      <c r="AL6335" t="s">
        <v>6724</v>
      </c>
    </row>
    <row r="6336" ht="17.25" spans="2:38">
      <c r="B6336" s="16" t="n">
        <f>10000000+INDEX(编号表!$B:$B,MATCH(F6336,编号表!$A:$A,0))*100000+INDEX(编号表!$F:$F,MATCH(D6336,编号表!$E:$E,0))*1000+INDEX(编号表!$D:$D,MATCH(E6336,编号表!$C:$C,0))*10000+G6336</f>
        <v>12571038</v>
      </c>
      <c r="C6336" s="16" t="s">
        <v>7026</v>
      </c>
      <c r="D6336" s="16" t="s">
        <v>86</v>
      </c>
      <c r="E6336" s="16" t="s">
        <v>354</v>
      </c>
      <c r="F6336" s="16" t="s">
        <v>6622</v>
      </c>
      <c r="G6336" s="16">
        <v>38</v>
      </c>
      <c r="H6336" t="s">
        <v>6623</v>
      </c>
      <c r="I6336" s="16">
        <v>60</v>
      </c>
      <c r="J6336" t="str">
        <f t="shared" si="102"/>
        <v>大类_凡品合体制符</v>
      </c>
      <c r="K6336" s="38" t="s">
        <v>6624</v>
      </c>
      <c r="M6336" s="16" t="s">
        <v>6625</v>
      </c>
      <c r="O6336">
        <v>0</v>
      </c>
      <c r="P6336" t="b">
        <v>1</v>
      </c>
      <c r="Q6336"/>
      <c r="R6336" t="b">
        <v>0</v>
      </c>
      <c r="S6336">
        <v>1</v>
      </c>
      <c r="T6336" t="s">
        <v>91</v>
      </c>
      <c r="U6336">
        <v>999</v>
      </c>
      <c r="V6336" s="16" t="s">
        <v>6626</v>
      </c>
      <c r="W6336" s="16">
        <v>12212235</v>
      </c>
      <c r="Y6336" t="str">
        <v>灵脂玄蜡一类灵材。灵蜡细润可塑，微温便软，凝结后薄处也能封合。|n制符：用于制作同境界、同品质的御寒符。|n闲置时可上交宗门换取宗门贡献。</v>
      </c>
      <c r="Z6336" t="s">
        <v>6830</v>
      </c>
      <c r="AA6336" t="s">
        <v>373</v>
      </c>
      <c r="AB6336" s="16">
        <v>12371038</v>
      </c>
      <c r="AC6336" t="s">
        <v>6629</v>
      </c>
      <c r="AD6336">
        <v>40001</v>
      </c>
      <c r="AF6336">
        <v>70001</v>
      </c>
      <c r="AH6336">
        <v>15625</v>
      </c>
      <c r="AI6336" s="16" t="s">
        <v>6625</v>
      </c>
      <c r="AJ6336" s="16" t="s">
        <v>6723</v>
      </c>
      <c r="AK6336" s="16" t="s">
        <v>354</v>
      </c>
      <c r="AL6336" t="s">
        <v>6831</v>
      </c>
    </row>
    <row r="6337" ht="16.5" spans="2:38">
      <c r="B6337" s="16" t="n">
        <f>10000000+INDEX(编号表!$B:$B,MATCH(F6337,编号表!$A:$A,0))*100000+INDEX(编号表!$F:$F,MATCH(D6337,编号表!$E:$E,0))*1000+INDEX(编号表!$D:$D,MATCH(E6337,编号表!$C:$C,0))*10000+G6337</f>
        <v>12581000</v>
      </c>
      <c r="C6337" s="16" t="s">
        <v>7027</v>
      </c>
      <c r="D6337" s="16" t="s">
        <v>86</v>
      </c>
      <c r="E6337" s="16" t="s">
        <v>357</v>
      </c>
      <c r="F6337" s="16" t="s">
        <v>6622</v>
      </c>
      <c r="G6337" s="16">
        <v>0</v>
      </c>
      <c r="H6337" t="s">
        <v>6623</v>
      </c>
      <c r="I6337" s="16">
        <v>60</v>
      </c>
      <c r="J6337" t="str">
        <f t="shared" si="102"/>
        <v>大类_凡品大乘制符</v>
      </c>
      <c r="K6337" s="37" t="s">
        <v>6624</v>
      </c>
      <c r="M6337" s="16" t="s">
        <v>6625</v>
      </c>
      <c r="O6337">
        <v>0</v>
      </c>
      <c r="P6337" t="b">
        <v>1</v>
      </c>
      <c r="Q6337"/>
      <c r="R6337" t="b">
        <v>0</v>
      </c>
      <c r="S6337">
        <v>1</v>
      </c>
      <c r="T6337" t="s">
        <v>91</v>
      </c>
      <c r="U6337">
        <v>999</v>
      </c>
      <c r="V6337" s="16" t="s">
        <v>6626</v>
      </c>
      <c r="W6337" s="16">
        <v>12212236</v>
      </c>
      <c r="Y6337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337" t="s">
        <v>6628</v>
      </c>
      <c r="AA6337" t="s">
        <v>373</v>
      </c>
      <c r="AB6337" s="16">
        <v>12381000</v>
      </c>
      <c r="AC6337" t="s">
        <v>6629</v>
      </c>
      <c r="AD6337">
        <v>40001</v>
      </c>
      <c r="AF6337">
        <v>70001</v>
      </c>
      <c r="AH6337">
        <v>78125</v>
      </c>
      <c r="AI6337" s="16" t="s">
        <v>6625</v>
      </c>
      <c r="AJ6337" s="16" t="s">
        <v>6630</v>
      </c>
      <c r="AK6337" s="16" t="s">
        <v>357</v>
      </c>
      <c r="AL6337" t="s">
        <v>6631</v>
      </c>
    </row>
    <row r="6338" ht="16.5" spans="2:38">
      <c r="B6338" s="16" t="n">
        <f>10000000+INDEX(编号表!$B:$B,MATCH(F6338,编号表!$A:$A,0))*100000+INDEX(编号表!$F:$F,MATCH(D6338,编号表!$E:$E,0))*1000+INDEX(编号表!$D:$D,MATCH(E6338,编号表!$C:$C,0))*10000+G6338</f>
        <v>12681001</v>
      </c>
      <c r="C6338" s="16" t="s">
        <v>7028</v>
      </c>
      <c r="D6338" s="16" t="s">
        <v>86</v>
      </c>
      <c r="E6338" s="16" t="s">
        <v>357</v>
      </c>
      <c r="F6338" s="16" t="s">
        <v>6633</v>
      </c>
      <c r="G6338" s="16">
        <v>1</v>
      </c>
      <c r="I6338" s="16">
        <v>60</v>
      </c>
      <c r="J6338" t="str">
        <f t="shared" si="102"/>
        <v>大类_凡品大乘</v>
      </c>
      <c r="K6338" s="38" t="s">
        <v>6624</v>
      </c>
      <c r="M6338" s="16" t="s">
        <v>6625</v>
      </c>
      <c r="O6338">
        <v>0</v>
      </c>
      <c r="P6338" t="b">
        <v>1</v>
      </c>
      <c r="Q6338"/>
      <c r="R6338" t="b">
        <v>0</v>
      </c>
      <c r="S6338">
        <v>1</v>
      </c>
      <c r="T6338" t="s">
        <v>91</v>
      </c>
      <c r="U6338">
        <v>999</v>
      </c>
      <c r="V6338" s="16" t="s">
        <v>6626</v>
      </c>
      <c r="W6338" s="16">
        <v>12212237</v>
      </c>
      <c r="Y6338" t="str">
        <v>灵血一类灵材。血色深沉，毒性藏于灵息之中，须与温养用的精血分辨清楚。|n用途未明，可留存备用。|n闲置时可上交宗门换取宗门贡献。</v>
      </c>
      <c r="Z6338" t="s">
        <v>6728</v>
      </c>
      <c r="AA6338" t="str">
        <v>击杀妖兽、探索秘境或遗迹可得；当前百艺暂未用到，宗门不供应。</v>
      </c>
      <c r="AB6338" s="16">
        <v>12381001</v>
      </c>
      <c r="AC6338" t="s">
        <v>6629</v>
      </c>
      <c r="AD6338">
        <v>40001</v>
      </c>
      <c r="AF6338">
        <v>70001</v>
      </c>
      <c r="AH6338">
        <v>156250</v>
      </c>
      <c r="AI6338" s="16" t="s">
        <v>6625</v>
      </c>
      <c r="AJ6338" s="16" t="s">
        <v>6630</v>
      </c>
      <c r="AK6338" s="16" t="s">
        <v>357</v>
      </c>
      <c r="AL6338" t="s">
        <v>6729</v>
      </c>
    </row>
    <row r="6339" ht="16.5" spans="2:38">
      <c r="B6339" s="16" t="n">
        <f>10000000+INDEX(编号表!$B:$B,MATCH(F6339,编号表!$A:$A,0))*100000+INDEX(编号表!$F:$F,MATCH(D6339,编号表!$E:$E,0))*1000+INDEX(编号表!$D:$D,MATCH(E6339,编号表!$C:$C,0))*10000+G6339</f>
        <v>12681002</v>
      </c>
      <c r="C6339" s="16" t="s">
        <v>7029</v>
      </c>
      <c r="D6339" s="16" t="s">
        <v>86</v>
      </c>
      <c r="E6339" s="16" t="s">
        <v>357</v>
      </c>
      <c r="F6339" s="16" t="s">
        <v>6633</v>
      </c>
      <c r="G6339" s="16">
        <v>2</v>
      </c>
      <c r="H6339" t="s">
        <v>6623</v>
      </c>
      <c r="I6339" s="16">
        <v>60</v>
      </c>
      <c r="J6339" t="str">
        <f t="shared" si="102"/>
        <v>大类_凡品大乘制符</v>
      </c>
      <c r="K6339" s="39" t="s">
        <v>6624</v>
      </c>
      <c r="M6339" s="16" t="s">
        <v>6625</v>
      </c>
      <c r="O6339">
        <v>0</v>
      </c>
      <c r="P6339" t="b">
        <v>1</v>
      </c>
      <c r="Q6339"/>
      <c r="R6339" t="b">
        <v>0</v>
      </c>
      <c r="S6339">
        <v>1</v>
      </c>
      <c r="T6339" t="s">
        <v>91</v>
      </c>
      <c r="U6339">
        <v>999</v>
      </c>
      <c r="V6339" s="16" t="s">
        <v>6626</v>
      </c>
      <c r="W6339" s="16">
        <v>12212238</v>
      </c>
      <c r="Y6339" t="str">
        <v>丹核一类灵材。一丸丹核凝聚灵力，内里仍留着来源灵兽的灵脉纹路。|n制符：用于制作同境界、同品质的激元符。|n闲置时可上交宗门换取宗门贡献。</v>
      </c>
      <c r="Z6339" t="s">
        <v>6635</v>
      </c>
      <c r="AA6339" t="s">
        <v>373</v>
      </c>
      <c r="AB6339" s="16">
        <v>12381002</v>
      </c>
      <c r="AC6339" t="s">
        <v>6629</v>
      </c>
      <c r="AD6339">
        <v>40001</v>
      </c>
      <c r="AF6339">
        <v>70001</v>
      </c>
      <c r="AH6339">
        <v>78125</v>
      </c>
      <c r="AI6339" s="16" t="s">
        <v>6625</v>
      </c>
      <c r="AJ6339" s="16" t="s">
        <v>6636</v>
      </c>
      <c r="AK6339" s="16" t="s">
        <v>357</v>
      </c>
      <c r="AL6339" t="s">
        <v>6637</v>
      </c>
    </row>
    <row r="6340" ht="16.5" spans="2:38">
      <c r="B6340" s="16" t="n">
        <f>10000000+INDEX(编号表!$B:$B,MATCH(F6340,编号表!$A:$A,0))*100000+INDEX(编号表!$F:$F,MATCH(D6340,编号表!$E:$E,0))*1000+INDEX(编号表!$D:$D,MATCH(E6340,编号表!$C:$C,0))*10000+G6340</f>
        <v>12681003</v>
      </c>
      <c r="C6340" s="16" t="s">
        <v>7030</v>
      </c>
      <c r="D6340" s="16" t="s">
        <v>86</v>
      </c>
      <c r="E6340" s="16" t="s">
        <v>357</v>
      </c>
      <c r="F6340" s="16" t="s">
        <v>6633</v>
      </c>
      <c r="G6340" s="16">
        <v>3</v>
      </c>
      <c r="H6340" t="s">
        <v>6623</v>
      </c>
      <c r="I6340" s="16">
        <v>60</v>
      </c>
      <c r="J6340" t="str">
        <f t="shared" si="102"/>
        <v>大类_凡品大乘制符</v>
      </c>
      <c r="K6340" s="38" t="s">
        <v>6624</v>
      </c>
      <c r="M6340" s="16" t="s">
        <v>6625</v>
      </c>
      <c r="O6340">
        <v>0</v>
      </c>
      <c r="P6340" t="b">
        <v>1</v>
      </c>
      <c r="Q6340"/>
      <c r="R6340" t="b">
        <v>0</v>
      </c>
      <c r="S6340">
        <v>1</v>
      </c>
      <c r="T6340" t="s">
        <v>91</v>
      </c>
      <c r="U6340">
        <v>999</v>
      </c>
      <c r="V6340" s="16" t="s">
        <v>6626</v>
      </c>
      <c r="W6340" s="16">
        <v>12212239</v>
      </c>
      <c r="Y6340" t="str">
        <v>丹核一类灵材。木中灵核生息绵长，枝叶虽离，内纹仍见向光生长的旧路。|n制符：用于制作同境界、同品质的回春符。|n闲置时可上交宗门换取宗门贡献。</v>
      </c>
      <c r="Z6340" t="s">
        <v>6733</v>
      </c>
      <c r="AA6340" t="s">
        <v>373</v>
      </c>
      <c r="AB6340" s="16">
        <v>12381003</v>
      </c>
      <c r="AC6340" t="s">
        <v>6629</v>
      </c>
      <c r="AD6340">
        <v>40001</v>
      </c>
      <c r="AF6340">
        <v>70001</v>
      </c>
      <c r="AH6340">
        <v>78125</v>
      </c>
      <c r="AI6340" s="16" t="s">
        <v>6625</v>
      </c>
      <c r="AJ6340" s="16" t="s">
        <v>6636</v>
      </c>
      <c r="AK6340" s="16" t="s">
        <v>357</v>
      </c>
      <c r="AL6340" t="s">
        <v>6734</v>
      </c>
    </row>
    <row r="6341" ht="16.5" spans="2:38">
      <c r="B6341" s="16" t="n">
        <f>10000000+INDEX(编号表!$B:$B,MATCH(F6341,编号表!$A:$A,0))*100000+INDEX(编号表!$F:$F,MATCH(D6341,编号表!$E:$E,0))*1000+INDEX(编号表!$D:$D,MATCH(E6341,编号表!$C:$C,0))*10000+G6341</f>
        <v>12581004</v>
      </c>
      <c r="C6341" s="16" t="s">
        <v>7031</v>
      </c>
      <c r="D6341" s="16" t="s">
        <v>86</v>
      </c>
      <c r="E6341" s="16" t="s">
        <v>357</v>
      </c>
      <c r="F6341" s="16" t="s">
        <v>6622</v>
      </c>
      <c r="G6341" s="16">
        <v>4</v>
      </c>
      <c r="H6341" t="s">
        <v>6623</v>
      </c>
      <c r="I6341" s="16">
        <v>60</v>
      </c>
      <c r="J6341" t="str">
        <f t="shared" si="102"/>
        <v>大类_凡品大乘制符</v>
      </c>
      <c r="K6341" s="39" t="s">
        <v>6624</v>
      </c>
      <c r="M6341" s="16" t="s">
        <v>6625</v>
      </c>
      <c r="O6341">
        <v>0</v>
      </c>
      <c r="P6341" t="b">
        <v>1</v>
      </c>
      <c r="Q6341"/>
      <c r="R6341" t="b">
        <v>0</v>
      </c>
      <c r="S6341">
        <v>1</v>
      </c>
      <c r="T6341" t="s">
        <v>91</v>
      </c>
      <c r="U6341">
        <v>999</v>
      </c>
      <c r="V6341" s="16" t="s">
        <v>6626</v>
      </c>
      <c r="W6341" s="16">
        <v>12212240</v>
      </c>
      <c r="Y6341" t="str">
        <v>翎毫一类灵材。羽身轻韧，细密羽纹顺风舒展，灵气沿羽轴流转。|n制符：用于制作同境界、同品质的神行符、轻身符。|n闲置时可上交宗门换取宗门贡献。</v>
      </c>
      <c r="Z6341" t="s">
        <v>6640</v>
      </c>
      <c r="AA6341" t="s">
        <v>373</v>
      </c>
      <c r="AB6341" s="16">
        <v>12381004</v>
      </c>
      <c r="AC6341" t="s">
        <v>6629</v>
      </c>
      <c r="AD6341">
        <v>40001</v>
      </c>
      <c r="AF6341">
        <v>70001</v>
      </c>
      <c r="AH6341">
        <v>78125</v>
      </c>
      <c r="AI6341" s="16" t="s">
        <v>6625</v>
      </c>
      <c r="AJ6341" s="16" t="s">
        <v>6641</v>
      </c>
      <c r="AK6341" s="16" t="s">
        <v>357</v>
      </c>
      <c r="AL6341" t="s">
        <v>6642</v>
      </c>
    </row>
    <row r="6342" ht="16.5" spans="2:38">
      <c r="B6342" s="16" t="n">
        <f>10000000+INDEX(编号表!$B:$B,MATCH(F6342,编号表!$A:$A,0))*100000+INDEX(编号表!$F:$F,MATCH(D6342,编号表!$E:$E,0))*1000+INDEX(编号表!$D:$D,MATCH(E6342,编号表!$C:$C,0))*10000+G6342</f>
        <v>12581005</v>
      </c>
      <c r="C6342" s="16" t="s">
        <v>7032</v>
      </c>
      <c r="D6342" s="16" t="s">
        <v>86</v>
      </c>
      <c r="E6342" s="16" t="s">
        <v>357</v>
      </c>
      <c r="F6342" s="16" t="s">
        <v>6622</v>
      </c>
      <c r="G6342" s="16">
        <v>5</v>
      </c>
      <c r="I6342" s="16">
        <v>60</v>
      </c>
      <c r="J6342" t="str">
        <f t="shared" si="102"/>
        <v>大类_凡品大乘</v>
      </c>
      <c r="K6342" s="38" t="s">
        <v>6624</v>
      </c>
      <c r="M6342" s="16" t="s">
        <v>6625</v>
      </c>
      <c r="O6342">
        <v>0</v>
      </c>
      <c r="P6342" t="b">
        <v>1</v>
      </c>
      <c r="Q6342"/>
      <c r="R6342" t="b">
        <v>0</v>
      </c>
      <c r="S6342">
        <v>1</v>
      </c>
      <c r="T6342" t="s">
        <v>91</v>
      </c>
      <c r="U6342">
        <v>999</v>
      </c>
      <c r="V6342" s="16" t="s">
        <v>6626</v>
      </c>
      <c r="W6342" s="16">
        <v>12212241</v>
      </c>
      <c r="Y6342" t="str">
        <v>翎毫一类灵材。细毫柔而有锋，沾墨均匀，束起时根根相顺。|n用途未明，可留存备用。|n闲置时可上交宗门换取宗门贡献。</v>
      </c>
      <c r="Z6342" t="s">
        <v>6741</v>
      </c>
      <c r="AA6342" t="str">
        <v>击杀妖兽、探索秘境或遗迹可得；当前百艺暂未用到，宗门不供应。</v>
      </c>
      <c r="AB6342" s="16">
        <v>12381005</v>
      </c>
      <c r="AC6342" t="s">
        <v>6629</v>
      </c>
      <c r="AD6342">
        <v>40001</v>
      </c>
      <c r="AF6342">
        <v>70001</v>
      </c>
      <c r="AH6342">
        <v>78125</v>
      </c>
      <c r="AI6342" s="16" t="s">
        <v>6625</v>
      </c>
      <c r="AJ6342" s="16" t="s">
        <v>6641</v>
      </c>
      <c r="AK6342" s="16" t="s">
        <v>357</v>
      </c>
      <c r="AL6342" t="s">
        <v>6742</v>
      </c>
    </row>
    <row r="6343" ht="16.5" spans="2:38">
      <c r="B6343" s="16" t="n">
        <f>10000000+INDEX(编号表!$B:$B,MATCH(F6343,编号表!$A:$A,0))*100000+INDEX(编号表!$F:$F,MATCH(D6343,编号表!$E:$E,0))*1000+INDEX(编号表!$D:$D,MATCH(E6343,编号表!$C:$C,0))*10000+G6343</f>
        <v>12681006</v>
      </c>
      <c r="C6343" s="16" t="s">
        <v>7033</v>
      </c>
      <c r="D6343" s="16" t="s">
        <v>86</v>
      </c>
      <c r="E6343" s="16" t="s">
        <v>357</v>
      </c>
      <c r="F6343" s="16" t="s">
        <v>6633</v>
      </c>
      <c r="G6343" s="16">
        <v>6</v>
      </c>
      <c r="I6343" s="16">
        <v>60</v>
      </c>
      <c r="J6343" t="str">
        <f t="shared" si="102"/>
        <v>大类_凡品大乘</v>
      </c>
      <c r="K6343" s="39" t="s">
        <v>6624</v>
      </c>
      <c r="M6343" s="16" t="s">
        <v>6625</v>
      </c>
      <c r="O6343">
        <v>0</v>
      </c>
      <c r="P6343" t="b">
        <v>1</v>
      </c>
      <c r="Q6343"/>
      <c r="R6343" t="b">
        <v>0</v>
      </c>
      <c r="S6343">
        <v>1</v>
      </c>
      <c r="T6343" t="s">
        <v>91</v>
      </c>
      <c r="U6343">
        <v>999</v>
      </c>
      <c r="V6343" s="16" t="s">
        <v>6626</v>
      </c>
      <c r="W6343" s="16">
        <v>12212242</v>
      </c>
      <c r="Y6343" t="str">
        <v>灵窍遗材一类灵材。囊膜紧密，内蓄毒液，开封取用须格外谨慎。|n用途未明，可留存备用。|n闲置时可上交宗门换取宗门贡献。</v>
      </c>
      <c r="Z6343" t="s">
        <v>6645</v>
      </c>
      <c r="AA6343" t="str">
        <v>击杀妖兽、探索秘境或遗迹可得；当前百艺暂未用到，宗门不供应。</v>
      </c>
      <c r="AB6343" s="16">
        <v>12381006</v>
      </c>
      <c r="AC6343" t="s">
        <v>6629</v>
      </c>
      <c r="AD6343">
        <v>40001</v>
      </c>
      <c r="AF6343">
        <v>70001</v>
      </c>
      <c r="AH6343">
        <v>156250</v>
      </c>
      <c r="AI6343" s="16" t="s">
        <v>6625</v>
      </c>
      <c r="AJ6343" s="16" t="s">
        <v>6646</v>
      </c>
      <c r="AK6343" s="16" t="s">
        <v>357</v>
      </c>
      <c r="AL6343" t="s">
        <v>6647</v>
      </c>
    </row>
    <row r="6344" ht="16.5" spans="2:38">
      <c r="B6344" s="16" t="n">
        <f>10000000+INDEX(编号表!$B:$B,MATCH(F6344,编号表!$A:$A,0))*100000+INDEX(编号表!$F:$F,MATCH(D6344,编号表!$E:$E,0))*1000+INDEX(编号表!$D:$D,MATCH(E6344,编号表!$C:$C,0))*10000+G6344</f>
        <v>12681007</v>
      </c>
      <c r="C6344" s="16" t="s">
        <v>7034</v>
      </c>
      <c r="D6344" s="16" t="s">
        <v>86</v>
      </c>
      <c r="E6344" s="16" t="s">
        <v>357</v>
      </c>
      <c r="F6344" s="16" t="s">
        <v>6633</v>
      </c>
      <c r="G6344" s="16">
        <v>7</v>
      </c>
      <c r="H6344" t="s">
        <v>6623</v>
      </c>
      <c r="I6344" s="16">
        <v>60</v>
      </c>
      <c r="J6344" t="str">
        <f t="shared" si="102"/>
        <v>大类_凡品大乘制符</v>
      </c>
      <c r="K6344" s="38" t="s">
        <v>6624</v>
      </c>
      <c r="M6344" s="16" t="s">
        <v>6625</v>
      </c>
      <c r="O6344">
        <v>0</v>
      </c>
      <c r="P6344" t="b">
        <v>1</v>
      </c>
      <c r="Q6344"/>
      <c r="R6344" t="b">
        <v>0</v>
      </c>
      <c r="S6344">
        <v>1</v>
      </c>
      <c r="T6344" t="s">
        <v>91</v>
      </c>
      <c r="U6344">
        <v>999</v>
      </c>
      <c r="V6344" s="16" t="s">
        <v>6626</v>
      </c>
      <c r="W6344" s="16">
        <v>12212243</v>
      </c>
      <c r="Y6344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344" t="s">
        <v>6746</v>
      </c>
      <c r="AA6344" t="s">
        <v>373</v>
      </c>
      <c r="AB6344" s="16">
        <v>12381007</v>
      </c>
      <c r="AC6344" t="s">
        <v>6629</v>
      </c>
      <c r="AD6344">
        <v>40001</v>
      </c>
      <c r="AF6344">
        <v>70001</v>
      </c>
      <c r="AH6344">
        <v>78125</v>
      </c>
      <c r="AI6344" s="16" t="s">
        <v>6625</v>
      </c>
      <c r="AJ6344" s="16" t="s">
        <v>6646</v>
      </c>
      <c r="AK6344" s="16" t="s">
        <v>357</v>
      </c>
      <c r="AL6344" t="s">
        <v>6747</v>
      </c>
    </row>
    <row r="6345" ht="16.5" spans="2:38">
      <c r="B6345" s="16" t="n">
        <f>10000000+INDEX(编号表!$B:$B,MATCH(F6345,编号表!$A:$A,0))*100000+INDEX(编号表!$F:$F,MATCH(D6345,编号表!$E:$E,0))*1000+INDEX(编号表!$D:$D,MATCH(E6345,编号表!$C:$C,0))*10000+G6345</f>
        <v>12681008</v>
      </c>
      <c r="C6345" s="16" t="s">
        <v>7035</v>
      </c>
      <c r="D6345" s="16" t="s">
        <v>86</v>
      </c>
      <c r="E6345" s="16" t="s">
        <v>357</v>
      </c>
      <c r="F6345" s="16" t="s">
        <v>6633</v>
      </c>
      <c r="G6345" s="16">
        <v>8</v>
      </c>
      <c r="H6345" t="s">
        <v>6623</v>
      </c>
      <c r="I6345" s="16">
        <v>60</v>
      </c>
      <c r="J6345" t="str">
        <f t="shared" si="102"/>
        <v>大类_凡品大乘制符</v>
      </c>
      <c r="K6345" s="39" t="s">
        <v>6624</v>
      </c>
      <c r="M6345" s="16" t="s">
        <v>6625</v>
      </c>
      <c r="O6345">
        <v>0</v>
      </c>
      <c r="P6345" t="b">
        <v>1</v>
      </c>
      <c r="Q6345"/>
      <c r="R6345" t="b">
        <v>0</v>
      </c>
      <c r="S6345">
        <v>1</v>
      </c>
      <c r="T6345" t="s">
        <v>91</v>
      </c>
      <c r="U6345">
        <v>999</v>
      </c>
      <c r="V6345" s="16" t="s">
        <v>6626</v>
      </c>
      <c r="W6345" s="16">
        <v>12212244</v>
      </c>
      <c r="Y6345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345" t="s">
        <v>6650</v>
      </c>
      <c r="AA6345" t="s">
        <v>373</v>
      </c>
      <c r="AB6345" s="16">
        <v>12381008</v>
      </c>
      <c r="AC6345" t="s">
        <v>6629</v>
      </c>
      <c r="AD6345">
        <v>40001</v>
      </c>
      <c r="AF6345">
        <v>70001</v>
      </c>
      <c r="AH6345">
        <v>78125</v>
      </c>
      <c r="AI6345" s="16" t="s">
        <v>6625</v>
      </c>
      <c r="AJ6345" s="16" t="s">
        <v>6651</v>
      </c>
      <c r="AK6345" s="16" t="s">
        <v>357</v>
      </c>
      <c r="AL6345" t="s">
        <v>6652</v>
      </c>
    </row>
    <row r="6346" ht="16.5" spans="2:38">
      <c r="B6346" s="16" t="n">
        <f>10000000+INDEX(编号表!$B:$B,MATCH(F6346,编号表!$A:$A,0))*100000+INDEX(编号表!$F:$F,MATCH(D6346,编号表!$E:$E,0))*1000+INDEX(编号表!$D:$D,MATCH(E6346,编号表!$C:$C,0))*10000+G6346</f>
        <v>12681009</v>
      </c>
      <c r="C6346" s="16" t="s">
        <v>7036</v>
      </c>
      <c r="D6346" s="16" t="s">
        <v>86</v>
      </c>
      <c r="E6346" s="16" t="s">
        <v>357</v>
      </c>
      <c r="F6346" s="16" t="s">
        <v>6633</v>
      </c>
      <c r="G6346" s="16">
        <v>9</v>
      </c>
      <c r="H6346" t="s">
        <v>6623</v>
      </c>
      <c r="I6346" s="16">
        <v>60</v>
      </c>
      <c r="J6346" t="str">
        <f t="shared" si="102"/>
        <v>大类_凡品大乘制符</v>
      </c>
      <c r="K6346" s="38" t="s">
        <v>6624</v>
      </c>
      <c r="M6346" s="16" t="s">
        <v>6625</v>
      </c>
      <c r="O6346">
        <v>0</v>
      </c>
      <c r="P6346" t="b">
        <v>1</v>
      </c>
      <c r="Q6346"/>
      <c r="R6346" t="b">
        <v>0</v>
      </c>
      <c r="S6346">
        <v>1</v>
      </c>
      <c r="T6346" t="s">
        <v>91</v>
      </c>
      <c r="U6346">
        <v>999</v>
      </c>
      <c r="V6346" s="16" t="s">
        <v>6626</v>
      </c>
      <c r="W6346" s="16">
        <v>12212245</v>
      </c>
      <c r="Y6346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346" t="s">
        <v>6752</v>
      </c>
      <c r="AA6346" t="s">
        <v>373</v>
      </c>
      <c r="AB6346" s="16">
        <v>12381009</v>
      </c>
      <c r="AC6346" t="s">
        <v>6629</v>
      </c>
      <c r="AD6346">
        <v>40001</v>
      </c>
      <c r="AF6346">
        <v>70001</v>
      </c>
      <c r="AH6346">
        <v>78125</v>
      </c>
      <c r="AI6346" s="16" t="s">
        <v>6625</v>
      </c>
      <c r="AJ6346" s="16" t="s">
        <v>6651</v>
      </c>
      <c r="AK6346" s="16" t="s">
        <v>357</v>
      </c>
      <c r="AL6346" t="s">
        <v>6753</v>
      </c>
    </row>
    <row r="6347" ht="15" spans="2:38">
      <c r="B6347" s="16" t="n">
        <f>10000000+INDEX(编号表!$B:$B,MATCH(F6347,编号表!$A:$A,0))*100000+INDEX(编号表!$F:$F,MATCH(D6347,编号表!$E:$E,0))*1000+INDEX(编号表!$D:$D,MATCH(E6347,编号表!$C:$C,0))*10000+G6347</f>
        <v>12381010</v>
      </c>
      <c r="C6347" s="16" t="s">
        <v>7037</v>
      </c>
      <c r="D6347" s="16" t="s">
        <v>86</v>
      </c>
      <c r="E6347" s="16" t="s">
        <v>357</v>
      </c>
      <c r="F6347" s="16" t="s">
        <v>6682</v>
      </c>
      <c r="G6347" s="16">
        <v>10</v>
      </c>
      <c r="H6347" t="s">
        <v>6623</v>
      </c>
      <c r="I6347" s="16">
        <v>60</v>
      </c>
      <c r="J6347" t="str">
        <f t="shared" si="102"/>
        <v>大类_凡品大乘制符</v>
      </c>
      <c r="K6347" s="40" t="s">
        <v>6698</v>
      </c>
      <c r="M6347" s="16" t="s">
        <v>6625</v>
      </c>
      <c r="O6347">
        <v>0</v>
      </c>
      <c r="P6347" t="b">
        <v>1</v>
      </c>
      <c r="Q6347"/>
      <c r="R6347" t="b">
        <v>0</v>
      </c>
      <c r="S6347">
        <v>1</v>
      </c>
      <c r="T6347" t="s">
        <v>91</v>
      </c>
      <c r="U6347">
        <v>999</v>
      </c>
      <c r="V6347" s="16" t="s">
        <v>6626</v>
      </c>
      <c r="W6347" s="16">
        <v>12212246</v>
      </c>
      <c r="Y6347" t="str">
        <v>灵丝玄筋一类稀有灵材。诸色灵光藏入密密织路，绢面沉静，细看才见异彩。|n制符：用于制作同境界、同品质的隐身符、敛息符。|n闲置时可上交宗门换取宗门贡献。</v>
      </c>
      <c r="Z6347" t="inlineStr">
        <is>
          <t xml:space="preserve">|cff00FF00“旧幡虽散，织路尚密。诸色灵光收入丝间，只见一幅沉静的绢面。”——《古坊拾遗》|r</t>
        </is>
      </c>
      <c r="AA6347" t="s">
        <v>373</v>
      </c>
      <c r="AB6347" s="16">
        <v>12381010</v>
      </c>
      <c r="AC6347" t="s">
        <v>6629</v>
      </c>
      <c r="AD6347">
        <v>40001</v>
      </c>
      <c r="AF6347">
        <v>70001</v>
      </c>
      <c r="AH6347">
        <v>78125</v>
      </c>
      <c r="AI6347" s="16" t="s">
        <v>6625</v>
      </c>
      <c r="AJ6347" s="16" t="s">
        <v>6713</v>
      </c>
      <c r="AK6347" s="16" t="s">
        <v>357</v>
      </c>
      <c r="AL6347" t="s">
        <v>7037</v>
      </c>
    </row>
    <row r="6348" ht="16.5" spans="2:38">
      <c r="B6348" s="16" t="n">
        <f>10000000+INDEX(编号表!$B:$B,MATCH(F6348,编号表!$A:$A,0))*100000+INDEX(编号表!$F:$F,MATCH(D6348,编号表!$E:$E,0))*1000+INDEX(编号表!$D:$D,MATCH(E6348,编号表!$C:$C,0))*10000+G6348</f>
        <v>12681011</v>
      </c>
      <c r="C6348" s="16" t="s">
        <v>7040</v>
      </c>
      <c r="D6348" s="16" t="s">
        <v>86</v>
      </c>
      <c r="E6348" s="16" t="s">
        <v>357</v>
      </c>
      <c r="F6348" s="16" t="s">
        <v>6633</v>
      </c>
      <c r="G6348" s="16">
        <v>11</v>
      </c>
      <c r="H6348" t="s">
        <v>6623</v>
      </c>
      <c r="I6348" s="16">
        <v>60</v>
      </c>
      <c r="J6348" t="str">
        <f t="shared" si="102"/>
        <v>大类_凡品大乘制符</v>
      </c>
      <c r="K6348" s="38" t="s">
        <v>6624</v>
      </c>
      <c r="M6348" s="16" t="s">
        <v>6625</v>
      </c>
      <c r="O6348">
        <v>0</v>
      </c>
      <c r="P6348" t="b">
        <v>1</v>
      </c>
      <c r="Q6348"/>
      <c r="R6348" t="b">
        <v>0</v>
      </c>
      <c r="S6348">
        <v>1</v>
      </c>
      <c r="T6348" t="s">
        <v>91</v>
      </c>
      <c r="U6348">
        <v>999</v>
      </c>
      <c r="V6348" s="16" t="s">
        <v>6626</v>
      </c>
      <c r="Y6348" t="str">
        <v>五气凝华一类灵材。金行灵气凝为细质，内蕴一缕收束不散的锋意。|n制符：用于制作同境界、同品质的金刃符、雷击符。|n闲置时可上交宗门换取宗门贡献。</v>
      </c>
      <c r="Z6348" t="s">
        <v>6655</v>
      </c>
      <c r="AA6348" t="s">
        <v>373</v>
      </c>
      <c r="AB6348">
        <v>12381011</v>
      </c>
      <c r="AC6348" t="s">
        <v>6629</v>
      </c>
      <c r="AD6348">
        <v>40001</v>
      </c>
      <c r="AF6348">
        <v>70001</v>
      </c>
      <c r="AH6348">
        <v>78125</v>
      </c>
      <c r="AI6348" s="16" t="s">
        <v>6625</v>
      </c>
      <c r="AJ6348" s="16" t="s">
        <v>6656</v>
      </c>
      <c r="AK6348" s="16" t="s">
        <v>357</v>
      </c>
      <c r="AL6348" t="s">
        <v>6657</v>
      </c>
    </row>
    <row r="6349" ht="16.5" spans="2:38">
      <c r="B6349" s="16" t="n">
        <f>10000000+INDEX(编号表!$B:$B,MATCH(F6349,编号表!$A:$A,0))*100000+INDEX(编号表!$F:$F,MATCH(D6349,编号表!$E:$E,0))*1000+INDEX(编号表!$D:$D,MATCH(E6349,编号表!$C:$C,0))*10000+G6349</f>
        <v>12681012</v>
      </c>
      <c r="C6349" s="16" t="s">
        <v>7041</v>
      </c>
      <c r="D6349" s="16" t="s">
        <v>86</v>
      </c>
      <c r="E6349" s="16" t="s">
        <v>357</v>
      </c>
      <c r="F6349" s="16" t="s">
        <v>6633</v>
      </c>
      <c r="G6349" s="16">
        <v>12</v>
      </c>
      <c r="H6349" t="s">
        <v>6623</v>
      </c>
      <c r="I6349" s="16">
        <v>60</v>
      </c>
      <c r="J6349" t="str">
        <f t="shared" si="102"/>
        <v>大类_凡品大乘制符</v>
      </c>
      <c r="K6349" s="38" t="s">
        <v>6624</v>
      </c>
      <c r="M6349" s="16" t="s">
        <v>6625</v>
      </c>
      <c r="O6349">
        <v>0</v>
      </c>
      <c r="P6349" t="b">
        <v>1</v>
      </c>
      <c r="Q6349"/>
      <c r="R6349" t="b">
        <v>0</v>
      </c>
      <c r="S6349">
        <v>1</v>
      </c>
      <c r="T6349" t="s">
        <v>91</v>
      </c>
      <c r="U6349">
        <v>999</v>
      </c>
      <c r="V6349" s="16" t="s">
        <v>6626</v>
      </c>
      <c r="Y6349" t="str">
        <v>五气凝华一类灵材。木行灵气聚而成华，生发之意沿细纹绵延。|n制符：用于制作同境界、同品质的缚藤符。|n闲置时可上交宗门换取宗门贡献。</v>
      </c>
      <c r="Z6349" t="s">
        <v>6660</v>
      </c>
      <c r="AA6349" t="s">
        <v>373</v>
      </c>
      <c r="AB6349">
        <v>12381012</v>
      </c>
      <c r="AC6349" t="s">
        <v>6629</v>
      </c>
      <c r="AD6349">
        <v>40001</v>
      </c>
      <c r="AF6349">
        <v>70001</v>
      </c>
      <c r="AH6349">
        <v>78125</v>
      </c>
      <c r="AI6349" s="16" t="s">
        <v>6625</v>
      </c>
      <c r="AJ6349" s="16" t="s">
        <v>6656</v>
      </c>
      <c r="AK6349" s="16" t="s">
        <v>357</v>
      </c>
      <c r="AL6349" t="s">
        <v>6661</v>
      </c>
    </row>
    <row r="6350" ht="16.5" spans="2:38">
      <c r="B6350" s="16" t="n">
        <f>10000000+INDEX(编号表!$B:$B,MATCH(F6350,编号表!$A:$A,0))*100000+INDEX(编号表!$F:$F,MATCH(D6350,编号表!$E:$E,0))*1000+INDEX(编号表!$D:$D,MATCH(E6350,编号表!$C:$C,0))*10000+G6350</f>
        <v>12681013</v>
      </c>
      <c r="C6350" s="16" t="s">
        <v>7042</v>
      </c>
      <c r="D6350" s="16" t="s">
        <v>86</v>
      </c>
      <c r="E6350" s="16" t="s">
        <v>357</v>
      </c>
      <c r="F6350" s="16" t="s">
        <v>6633</v>
      </c>
      <c r="G6350" s="16">
        <v>13</v>
      </c>
      <c r="H6350" t="s">
        <v>6623</v>
      </c>
      <c r="I6350" s="16">
        <v>60</v>
      </c>
      <c r="J6350" t="str">
        <f t="shared" si="102"/>
        <v>大类_凡品大乘制符</v>
      </c>
      <c r="K6350" s="38" t="s">
        <v>6624</v>
      </c>
      <c r="M6350" s="16" t="s">
        <v>6625</v>
      </c>
      <c r="O6350">
        <v>0</v>
      </c>
      <c r="P6350" t="b">
        <v>1</v>
      </c>
      <c r="Q6350"/>
      <c r="R6350" t="b">
        <v>0</v>
      </c>
      <c r="S6350">
        <v>1</v>
      </c>
      <c r="T6350" t="s">
        <v>91</v>
      </c>
      <c r="U6350">
        <v>999</v>
      </c>
      <c r="V6350" s="16" t="s">
        <v>6626</v>
      </c>
      <c r="W6350" s="16">
        <v>12212247</v>
      </c>
      <c r="Y6350" t="str">
        <v>五气凝华一类灵材。火行灵气结晶，晶心明灭，触之可觉温热。|n制符：用于制作同境界、同品质的火弹符、火云符。|n闲置时可上交宗门换取宗门贡献。</v>
      </c>
      <c r="Z6350" t="inlineStr">
        <is>
          <t xml:space="preserve">|cff00FF00“晶中明灭，是灵流欲变之象；借它一分火意，也须留得住其余九分。”——《五气凝真录》|r</t>
        </is>
      </c>
      <c r="AA6350" t="s">
        <v>373</v>
      </c>
      <c r="AB6350" s="16">
        <v>12381013</v>
      </c>
      <c r="AC6350" t="s">
        <v>6629</v>
      </c>
      <c r="AD6350">
        <v>40001</v>
      </c>
      <c r="AF6350">
        <v>70001</v>
      </c>
      <c r="AH6350">
        <v>78125</v>
      </c>
      <c r="AI6350" s="16" t="s">
        <v>6625</v>
      </c>
      <c r="AJ6350" s="16" t="s">
        <v>6656</v>
      </c>
      <c r="AK6350" s="16" t="s">
        <v>357</v>
      </c>
      <c r="AL6350" t="s">
        <v>6665</v>
      </c>
    </row>
    <row r="6351" ht="16.5" spans="2:38">
      <c r="B6351" s="16" t="n">
        <f>10000000+INDEX(编号表!$B:$B,MATCH(F6351,编号表!$A:$A,0))*100000+INDEX(编号表!$F:$F,MATCH(D6351,编号表!$E:$E,0))*1000+INDEX(编号表!$D:$D,MATCH(E6351,编号表!$C:$C,0))*10000+G6351</f>
        <v>12681014</v>
      </c>
      <c r="C6351" s="16" t="s">
        <v>7043</v>
      </c>
      <c r="D6351" s="16" t="s">
        <v>86</v>
      </c>
      <c r="E6351" s="16" t="s">
        <v>357</v>
      </c>
      <c r="F6351" s="16" t="s">
        <v>6633</v>
      </c>
      <c r="G6351" s="16">
        <v>14</v>
      </c>
      <c r="H6351" t="s">
        <v>6623</v>
      </c>
      <c r="I6351" s="16">
        <v>60</v>
      </c>
      <c r="J6351" t="str">
        <f t="shared" si="102"/>
        <v>大类_凡品大乘制符</v>
      </c>
      <c r="K6351" s="39" t="s">
        <v>6624</v>
      </c>
      <c r="M6351" s="16" t="s">
        <v>6625</v>
      </c>
      <c r="O6351">
        <v>0</v>
      </c>
      <c r="P6351" t="b">
        <v>1</v>
      </c>
      <c r="Q6351"/>
      <c r="R6351" t="b">
        <v>0</v>
      </c>
      <c r="S6351">
        <v>1</v>
      </c>
      <c r="T6351" t="s">
        <v>91</v>
      </c>
      <c r="U6351">
        <v>999</v>
      </c>
      <c r="V6351" s="16" t="s">
        <v>6626</v>
      </c>
      <c r="W6351" s="16">
        <v>12212248</v>
      </c>
      <c r="Y6351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351" t="s">
        <v>6668</v>
      </c>
      <c r="AA6351" t="s">
        <v>373</v>
      </c>
      <c r="AB6351" s="16">
        <v>12381014</v>
      </c>
      <c r="AC6351" t="s">
        <v>6629</v>
      </c>
      <c r="AD6351">
        <v>40001</v>
      </c>
      <c r="AF6351">
        <v>70001</v>
      </c>
      <c r="AH6351">
        <v>78125</v>
      </c>
      <c r="AI6351" s="16" t="s">
        <v>6625</v>
      </c>
      <c r="AJ6351" s="16" t="s">
        <v>6656</v>
      </c>
      <c r="AK6351" s="16" t="s">
        <v>357</v>
      </c>
      <c r="AL6351" t="s">
        <v>6669</v>
      </c>
    </row>
    <row r="6352" ht="16.5" spans="2:38">
      <c r="B6352" s="16" t="n">
        <f>10000000+INDEX(编号表!$B:$B,MATCH(F6352,编号表!$A:$A,0))*100000+INDEX(编号表!$F:$F,MATCH(D6352,编号表!$E:$E,0))*1000+INDEX(编号表!$D:$D,MATCH(E6352,编号表!$C:$C,0))*10000+G6352</f>
        <v>12681015</v>
      </c>
      <c r="C6352" s="16" t="s">
        <v>7044</v>
      </c>
      <c r="D6352" s="16" t="s">
        <v>86</v>
      </c>
      <c r="E6352" s="16" t="s">
        <v>357</v>
      </c>
      <c r="F6352" s="16" t="s">
        <v>6633</v>
      </c>
      <c r="G6352" s="16">
        <v>15</v>
      </c>
      <c r="H6352" t="s">
        <v>6623</v>
      </c>
      <c r="I6352" s="16">
        <v>60</v>
      </c>
      <c r="J6352" t="str">
        <f t="shared" si="102"/>
        <v>大类_凡品大乘制符</v>
      </c>
      <c r="K6352" s="38" t="s">
        <v>6624</v>
      </c>
      <c r="M6352" s="16" t="s">
        <v>6625</v>
      </c>
      <c r="O6352">
        <v>0</v>
      </c>
      <c r="P6352" t="b">
        <v>1</v>
      </c>
      <c r="Q6352"/>
      <c r="R6352" t="b">
        <v>0</v>
      </c>
      <c r="S6352">
        <v>1</v>
      </c>
      <c r="T6352" t="s">
        <v>91</v>
      </c>
      <c r="U6352">
        <v>999</v>
      </c>
      <c r="V6352" s="16" t="s">
        <v>6626</v>
      </c>
      <c r="Y6352" t="str">
        <v>五气凝华一类灵材。土行灵气沉凝成珠，质地厚实，灵息绵稳。|n制符：用于制作同境界、同品质的落石符。|n闲置时可上交宗门换取宗门贡献。</v>
      </c>
      <c r="Z6352" t="s">
        <v>6672</v>
      </c>
      <c r="AA6352" t="s">
        <v>373</v>
      </c>
      <c r="AB6352">
        <v>12381015</v>
      </c>
      <c r="AC6352" t="s">
        <v>6629</v>
      </c>
      <c r="AD6352">
        <v>40001</v>
      </c>
      <c r="AF6352">
        <v>70001</v>
      </c>
      <c r="AH6352">
        <v>78125</v>
      </c>
      <c r="AI6352" s="16" t="s">
        <v>6625</v>
      </c>
      <c r="AJ6352" s="16" t="s">
        <v>6656</v>
      </c>
      <c r="AK6352" s="16" t="s">
        <v>357</v>
      </c>
      <c r="AL6352" t="s">
        <v>6673</v>
      </c>
    </row>
    <row r="6353" ht="15" spans="2:38">
      <c r="B6353" s="16" t="n">
        <f>10000000+INDEX(编号表!$B:$B,MATCH(F6353,编号表!$A:$A,0))*100000+INDEX(编号表!$F:$F,MATCH(D6353,编号表!$E:$E,0))*1000+INDEX(编号表!$D:$D,MATCH(E6353,编号表!$C:$C,0))*10000+G6353</f>
        <v>12381016</v>
      </c>
      <c r="C6353" s="16" t="s">
        <v>7045</v>
      </c>
      <c r="D6353" s="16" t="s">
        <v>86</v>
      </c>
      <c r="E6353" s="16" t="s">
        <v>357</v>
      </c>
      <c r="F6353" s="16" t="s">
        <v>6682</v>
      </c>
      <c r="G6353" s="16">
        <v>16</v>
      </c>
      <c r="H6353" t="s">
        <v>6623</v>
      </c>
      <c r="I6353" s="16">
        <v>60</v>
      </c>
      <c r="J6353" t="str">
        <f t="shared" si="102"/>
        <v>大类_凡品大乘制符</v>
      </c>
      <c r="K6353" s="40" t="s">
        <v>6698</v>
      </c>
      <c r="M6353" s="16" t="s">
        <v>6625</v>
      </c>
      <c r="O6353">
        <v>0</v>
      </c>
      <c r="P6353" t="b">
        <v>1</v>
      </c>
      <c r="Q6353"/>
      <c r="R6353" t="b">
        <v>0</v>
      </c>
      <c r="S6353">
        <v>1</v>
      </c>
      <c r="T6353" t="s">
        <v>91</v>
      </c>
      <c r="U6353">
        <v>999</v>
      </c>
      <c r="V6353" s="16" t="s">
        <v>6626</v>
      </c>
      <c r="W6353" s="16">
        <v>12212249</v>
      </c>
      <c r="Y6353" t="str">
        <v>灵玉玄晶一类稀有灵材。五行纹理交错于玉中，各循其路，彼此相济。|n制符：用于制作同境界、同品质的回春符。|n闲置时可上交宗门换取宗门贡献。</v>
      </c>
      <c r="Z6353" t="s">
        <v>7047</v>
      </c>
      <c r="AA6353" t="s">
        <v>373</v>
      </c>
      <c r="AB6353" s="16">
        <v>12381016</v>
      </c>
      <c r="AC6353" t="s">
        <v>6629</v>
      </c>
      <c r="AD6353">
        <v>40001</v>
      </c>
      <c r="AF6353">
        <v>70001</v>
      </c>
      <c r="AH6353">
        <v>78125</v>
      </c>
      <c r="AI6353" s="16" t="s">
        <v>6625</v>
      </c>
      <c r="AJ6353" s="16" t="s">
        <v>6701</v>
      </c>
      <c r="AK6353" s="16" t="s">
        <v>357</v>
      </c>
      <c r="AL6353" t="s">
        <v>7045</v>
      </c>
    </row>
    <row r="6354" ht="16.5" spans="2:38">
      <c r="B6354" s="16" t="n">
        <f>10000000+INDEX(编号表!$B:$B,MATCH(F6354,编号表!$A:$A,0))*100000+INDEX(编号表!$F:$F,MATCH(D6354,编号表!$E:$E,0))*1000+INDEX(编号表!$D:$D,MATCH(E6354,编号表!$C:$C,0))*10000+G6354</f>
        <v>12881017</v>
      </c>
      <c r="C6354" s="16" t="s">
        <v>7048</v>
      </c>
      <c r="D6354" s="16" t="s">
        <v>86</v>
      </c>
      <c r="E6354" s="16" t="s">
        <v>357</v>
      </c>
      <c r="F6354" s="16" t="s">
        <v>6675</v>
      </c>
      <c r="G6354" s="16">
        <v>17</v>
      </c>
      <c r="H6354" t="s">
        <v>6623</v>
      </c>
      <c r="I6354" s="16">
        <v>60</v>
      </c>
      <c r="J6354" t="str">
        <f t="shared" si="102"/>
        <v>大类_凡品大乘制符</v>
      </c>
      <c r="K6354" s="39" t="s">
        <v>6624</v>
      </c>
      <c r="M6354" s="16" t="s">
        <v>6625</v>
      </c>
      <c r="O6354">
        <v>0</v>
      </c>
      <c r="P6354" t="b">
        <v>1</v>
      </c>
      <c r="Q6354"/>
      <c r="R6354" t="b">
        <v>0</v>
      </c>
      <c r="S6354">
        <v>1</v>
      </c>
      <c r="T6354" t="s">
        <v>91</v>
      </c>
      <c r="U6354">
        <v>999</v>
      </c>
      <c r="V6354" s="16" t="s">
        <v>6626</v>
      </c>
      <c r="W6354" s="16">
        <v>12212250</v>
      </c>
      <c r="Y6354" t="str">
        <v>灵骨玄甲一类灵材。骨质坚密，纹理连贯，仍留着灵兽生前承力的筋脉印痕。|n制符：用于制作同境界、同品质的巨力符。|n闲置时可上交宗门换取宗门贡献。</v>
      </c>
      <c r="Z6354" t="inlineStr">
        <is>
          <t xml:space="preserve">|cff00FF00“骨贵纹理不断。生灵虽去，承过起落的旧纹仍藏着一分坚韧。”——《百兽遗材考》|r</t>
        </is>
      </c>
      <c r="AA6354" t="s">
        <v>373</v>
      </c>
      <c r="AB6354" s="16">
        <v>12381017</v>
      </c>
      <c r="AC6354" t="s">
        <v>6629</v>
      </c>
      <c r="AD6354">
        <v>40001</v>
      </c>
      <c r="AF6354">
        <v>70001</v>
      </c>
      <c r="AH6354">
        <v>78125</v>
      </c>
      <c r="AI6354" s="16" t="s">
        <v>6625</v>
      </c>
      <c r="AJ6354" s="16" t="s">
        <v>6679</v>
      </c>
      <c r="AK6354" s="16" t="s">
        <v>357</v>
      </c>
      <c r="AL6354" t="s">
        <v>6680</v>
      </c>
    </row>
    <row r="6355" ht="16.5" spans="2:38">
      <c r="B6355" s="16" t="n">
        <f>10000000+INDEX(编号表!$B:$B,MATCH(F6355,编号表!$A:$A,0))*100000+INDEX(编号表!$F:$F,MATCH(D6355,编号表!$E:$E,0))*1000+INDEX(编号表!$D:$D,MATCH(E6355,编号表!$C:$C,0))*10000+G6355</f>
        <v>12881018</v>
      </c>
      <c r="C6355" s="16" t="s">
        <v>7049</v>
      </c>
      <c r="D6355" s="16" t="s">
        <v>86</v>
      </c>
      <c r="E6355" s="16" t="s">
        <v>357</v>
      </c>
      <c r="F6355" s="16" t="s">
        <v>6675</v>
      </c>
      <c r="G6355" s="16">
        <v>18</v>
      </c>
      <c r="H6355" t="s">
        <v>6623</v>
      </c>
      <c r="I6355" s="16">
        <v>60</v>
      </c>
      <c r="J6355" t="str">
        <f t="shared" si="102"/>
        <v>大类_凡品大乘制符</v>
      </c>
      <c r="K6355" s="38" t="s">
        <v>6624</v>
      </c>
      <c r="M6355" s="16" t="s">
        <v>6625</v>
      </c>
      <c r="O6355">
        <v>0</v>
      </c>
      <c r="P6355" t="b">
        <v>1</v>
      </c>
      <c r="Q6355"/>
      <c r="R6355" t="b">
        <v>0</v>
      </c>
      <c r="S6355">
        <v>1</v>
      </c>
      <c r="T6355" t="s">
        <v>91</v>
      </c>
      <c r="U6355">
        <v>999</v>
      </c>
      <c r="V6355" s="16" t="s">
        <v>6626</v>
      </c>
      <c r="W6355" s="16">
        <v>12212251</v>
      </c>
      <c r="Y6355" t="str">
        <v>灵骨玄甲一类灵材。甲壳层层相覆，旧伤未损其内纹，断面可见细密承力层次。|n制符：用于制作同境界、同品质的金刚符、替身符。|n闲置时可上交宗门换取宗门贡献。</v>
      </c>
      <c r="Z6355" t="s">
        <v>6767</v>
      </c>
      <c r="AA6355" t="s">
        <v>373</v>
      </c>
      <c r="AB6355" s="16">
        <v>12381018</v>
      </c>
      <c r="AC6355" t="s">
        <v>6629</v>
      </c>
      <c r="AD6355">
        <v>40001</v>
      </c>
      <c r="AF6355">
        <v>70001</v>
      </c>
      <c r="AH6355">
        <v>78125</v>
      </c>
      <c r="AI6355" s="16" t="s">
        <v>6625</v>
      </c>
      <c r="AJ6355" s="16" t="s">
        <v>6679</v>
      </c>
      <c r="AK6355" s="16" t="s">
        <v>357</v>
      </c>
      <c r="AL6355" t="s">
        <v>6768</v>
      </c>
    </row>
    <row r="6356" ht="16.5" spans="2:38">
      <c r="B6356" s="16" t="n">
        <f>10000000+INDEX(编号表!$B:$B,MATCH(F6356,编号表!$A:$A,0))*100000+INDEX(编号表!$F:$F,MATCH(D6356,编号表!$E:$E,0))*1000+INDEX(编号表!$D:$D,MATCH(E6356,编号表!$C:$C,0))*10000+G6356</f>
        <v>12381019</v>
      </c>
      <c r="C6356" s="16" t="s">
        <v>7050</v>
      </c>
      <c r="D6356" s="16" t="s">
        <v>86</v>
      </c>
      <c r="E6356" s="16" t="s">
        <v>357</v>
      </c>
      <c r="F6356" s="16" t="s">
        <v>6682</v>
      </c>
      <c r="G6356" s="16">
        <v>19</v>
      </c>
      <c r="H6356" t="s">
        <v>6623</v>
      </c>
      <c r="I6356" s="16">
        <v>60</v>
      </c>
      <c r="J6356" t="str">
        <f t="shared" si="102"/>
        <v>大类_凡品大乘制符</v>
      </c>
      <c r="K6356" s="39" t="s">
        <v>6624</v>
      </c>
      <c r="M6356" s="16" t="s">
        <v>6625</v>
      </c>
      <c r="O6356">
        <v>0</v>
      </c>
      <c r="P6356" t="b">
        <v>1</v>
      </c>
      <c r="Q6356"/>
      <c r="R6356" t="b">
        <v>0</v>
      </c>
      <c r="S6356">
        <v>1</v>
      </c>
      <c r="T6356" t="s">
        <v>91</v>
      </c>
      <c r="U6356">
        <v>999</v>
      </c>
      <c r="V6356" s="16" t="s">
        <v>6626</v>
      </c>
      <c r="W6356" s="16">
        <v>12212252</v>
      </c>
      <c r="Y6356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356" t="s">
        <v>6684</v>
      </c>
      <c r="AA6356" t="s">
        <v>373</v>
      </c>
      <c r="AB6356" s="16">
        <v>12381019</v>
      </c>
      <c r="AC6356" t="s">
        <v>6629</v>
      </c>
      <c r="AD6356">
        <v>40001</v>
      </c>
      <c r="AF6356">
        <v>70001</v>
      </c>
      <c r="AH6356">
        <v>78125</v>
      </c>
      <c r="AI6356" s="16" t="s">
        <v>6625</v>
      </c>
      <c r="AJ6356" s="16" t="s">
        <v>6685</v>
      </c>
      <c r="AK6356" s="16" t="s">
        <v>357</v>
      </c>
      <c r="AL6356" t="s">
        <v>6686</v>
      </c>
    </row>
    <row r="6357" ht="16.5" spans="2:38">
      <c r="B6357" s="16" t="n">
        <f>10000000+INDEX(编号表!$B:$B,MATCH(F6357,编号表!$A:$A,0))*100000+INDEX(编号表!$F:$F,MATCH(D6357,编号表!$E:$E,0))*1000+INDEX(编号表!$D:$D,MATCH(E6357,编号表!$C:$C,0))*10000+G6357</f>
        <v>12581020</v>
      </c>
      <c r="C6357" s="16" t="s">
        <v>7051</v>
      </c>
      <c r="D6357" s="16" t="s">
        <v>86</v>
      </c>
      <c r="E6357" s="16" t="s">
        <v>357</v>
      </c>
      <c r="F6357" s="16" t="s">
        <v>6622</v>
      </c>
      <c r="G6357" s="16">
        <v>20</v>
      </c>
      <c r="H6357" t="s">
        <v>6623</v>
      </c>
      <c r="I6357" s="16">
        <v>60</v>
      </c>
      <c r="J6357" t="str">
        <f t="shared" si="102"/>
        <v>大类_凡品大乘制符</v>
      </c>
      <c r="K6357" s="38" t="s">
        <v>6624</v>
      </c>
      <c r="M6357" s="16" t="s">
        <v>6625</v>
      </c>
      <c r="O6357">
        <v>0</v>
      </c>
      <c r="P6357" t="b">
        <v>1</v>
      </c>
      <c r="Q6357"/>
      <c r="R6357" t="b">
        <v>0</v>
      </c>
      <c r="S6357">
        <v>1</v>
      </c>
      <c r="T6357" t="s">
        <v>91</v>
      </c>
      <c r="U6357">
        <v>999</v>
      </c>
      <c r="V6357" s="16" t="s">
        <v>6626</v>
      </c>
      <c r="W6357" s="16">
        <v>12212253</v>
      </c>
      <c r="Y6357" t="str">
        <v>灵皮玄鳞一类灵材。鳞面细密，边缘相叠，灵气沿片片鳞纹折转。|n制符：用于制作同境界、同品质的铁甲符。|n闲置时可上交宗门换取宗门贡献。</v>
      </c>
      <c r="Z6357" t="s">
        <v>6773</v>
      </c>
      <c r="AA6357" t="s">
        <v>373</v>
      </c>
      <c r="AB6357" s="16">
        <v>12381020</v>
      </c>
      <c r="AC6357" t="s">
        <v>6629</v>
      </c>
      <c r="AD6357">
        <v>40001</v>
      </c>
      <c r="AF6357">
        <v>70001</v>
      </c>
      <c r="AH6357">
        <v>78125</v>
      </c>
      <c r="AI6357" s="16" t="s">
        <v>6625</v>
      </c>
      <c r="AJ6357" s="16" t="s">
        <v>6685</v>
      </c>
      <c r="AK6357" s="16" t="s">
        <v>357</v>
      </c>
      <c r="AL6357" t="s">
        <v>6774</v>
      </c>
    </row>
    <row r="6358" ht="16.5" spans="2:38">
      <c r="B6358" s="16" t="n">
        <f>10000000+INDEX(编号表!$B:$B,MATCH(F6358,编号表!$A:$A,0))*100000+INDEX(编号表!$F:$F,MATCH(D6358,编号表!$E:$E,0))*1000+INDEX(编号表!$D:$D,MATCH(E6358,编号表!$C:$C,0))*10000+G6358</f>
        <v>12581021</v>
      </c>
      <c r="C6358" s="16" t="s">
        <v>7052</v>
      </c>
      <c r="D6358" s="16" t="s">
        <v>86</v>
      </c>
      <c r="E6358" s="16" t="s">
        <v>357</v>
      </c>
      <c r="F6358" s="16" t="s">
        <v>6622</v>
      </c>
      <c r="G6358" s="16">
        <v>21</v>
      </c>
      <c r="H6358" t="s">
        <v>6623</v>
      </c>
      <c r="I6358" s="16">
        <v>60</v>
      </c>
      <c r="J6358" t="str">
        <f t="shared" si="102"/>
        <v>大类_凡品大乘制符</v>
      </c>
      <c r="K6358" s="39" t="s">
        <v>6624</v>
      </c>
      <c r="M6358" s="16" t="s">
        <v>6625</v>
      </c>
      <c r="O6358">
        <v>0</v>
      </c>
      <c r="P6358" t="b">
        <v>1</v>
      </c>
      <c r="Q6358"/>
      <c r="R6358" t="b">
        <v>0</v>
      </c>
      <c r="S6358">
        <v>1</v>
      </c>
      <c r="T6358" t="s">
        <v>91</v>
      </c>
      <c r="U6358">
        <v>999</v>
      </c>
      <c r="V6358" s="16" t="s">
        <v>6626</v>
      </c>
      <c r="W6358" s="16">
        <v>12212254</v>
      </c>
      <c r="Y6358" t="str">
        <v>灵爪锐牙一类灵材。牙锋锐利，根部坚实，灵气向尖端收聚。|n制符：用于制作同境界、同品质的锐锋符。|n闲置时可上交宗门换取宗门贡献。</v>
      </c>
      <c r="Z6358" t="s">
        <v>6689</v>
      </c>
      <c r="AA6358" t="s">
        <v>373</v>
      </c>
      <c r="AB6358" s="16">
        <v>12381021</v>
      </c>
      <c r="AC6358" t="s">
        <v>6629</v>
      </c>
      <c r="AD6358">
        <v>40001</v>
      </c>
      <c r="AF6358">
        <v>70001</v>
      </c>
      <c r="AH6358">
        <v>78125</v>
      </c>
      <c r="AI6358" s="16" t="s">
        <v>6625</v>
      </c>
      <c r="AJ6358" s="16" t="s">
        <v>6690</v>
      </c>
      <c r="AK6358" s="16" t="s">
        <v>357</v>
      </c>
      <c r="AL6358" t="s">
        <v>6691</v>
      </c>
    </row>
    <row r="6359" ht="16.5" spans="2:38">
      <c r="B6359" s="16" t="n">
        <f>10000000+INDEX(编号表!$B:$B,MATCH(F6359,编号表!$A:$A,0))*100000+INDEX(编号表!$F:$F,MATCH(D6359,编号表!$E:$E,0))*1000+INDEX(编号表!$D:$D,MATCH(E6359,编号表!$C:$C,0))*10000+G6359</f>
        <v>12681022</v>
      </c>
      <c r="C6359" s="16" t="s">
        <v>7053</v>
      </c>
      <c r="D6359" s="16" t="s">
        <v>86</v>
      </c>
      <c r="E6359" s="16" t="s">
        <v>357</v>
      </c>
      <c r="F6359" s="16" t="s">
        <v>6633</v>
      </c>
      <c r="G6359" s="16">
        <v>22</v>
      </c>
      <c r="H6359" t="s">
        <v>6623</v>
      </c>
      <c r="I6359" s="16">
        <v>60</v>
      </c>
      <c r="J6359" t="str">
        <f t="shared" si="102"/>
        <v>大类_凡品大乘制符</v>
      </c>
      <c r="K6359" s="38" t="s">
        <v>6624</v>
      </c>
      <c r="M6359" s="16" t="s">
        <v>6625</v>
      </c>
      <c r="O6359">
        <v>0</v>
      </c>
      <c r="P6359" t="b">
        <v>1</v>
      </c>
      <c r="Q6359"/>
      <c r="R6359" t="b">
        <v>0</v>
      </c>
      <c r="S6359">
        <v>1</v>
      </c>
      <c r="T6359" t="s">
        <v>91</v>
      </c>
      <c r="U6359">
        <v>999</v>
      </c>
      <c r="V6359" s="16" t="s">
        <v>6626</v>
      </c>
      <c r="W6359" s="16">
        <v>12212255</v>
      </c>
      <c r="Y6359" t="str">
        <v>灵爪锐牙一类灵材。爪锋坚锐，纹路向尖端勾连，断处仍有锐气。|n制符：用于制作同境界、同品质的裂甲符。|n闲置时可上交宗门换取宗门贡献。</v>
      </c>
      <c r="Z6359" t="s">
        <v>6779</v>
      </c>
      <c r="AA6359" t="s">
        <v>373</v>
      </c>
      <c r="AB6359" s="16">
        <v>12381022</v>
      </c>
      <c r="AC6359" t="s">
        <v>6629</v>
      </c>
      <c r="AD6359">
        <v>40001</v>
      </c>
      <c r="AF6359">
        <v>70001</v>
      </c>
      <c r="AH6359">
        <v>78125</v>
      </c>
      <c r="AI6359" s="16" t="s">
        <v>6625</v>
      </c>
      <c r="AJ6359" s="16" t="s">
        <v>6690</v>
      </c>
      <c r="AK6359" s="16" t="s">
        <v>357</v>
      </c>
      <c r="AL6359" t="s">
        <v>6780</v>
      </c>
    </row>
    <row r="6360" ht="16.5" spans="2:38">
      <c r="B6360" s="16" t="n">
        <f>10000000+INDEX(编号表!$B:$B,MATCH(F6360,编号表!$A:$A,0))*100000+INDEX(编号表!$F:$F,MATCH(D6360,编号表!$E:$E,0))*1000+INDEX(编号表!$D:$D,MATCH(E6360,编号表!$C:$C,0))*10000+G6360</f>
        <v>12381023</v>
      </c>
      <c r="C6360" s="16" t="s">
        <v>7054</v>
      </c>
      <c r="D6360" s="16" t="s">
        <v>86</v>
      </c>
      <c r="E6360" s="16" t="s">
        <v>357</v>
      </c>
      <c r="F6360" s="16" t="s">
        <v>6682</v>
      </c>
      <c r="G6360" s="16">
        <v>23</v>
      </c>
      <c r="I6360" s="16">
        <v>60</v>
      </c>
      <c r="J6360" t="str">
        <f t="shared" si="102"/>
        <v>大类_凡品大乘</v>
      </c>
      <c r="K6360" s="39" t="s">
        <v>6624</v>
      </c>
      <c r="M6360" s="16" t="s">
        <v>6625</v>
      </c>
      <c r="O6360">
        <v>0</v>
      </c>
      <c r="P6360" t="b">
        <v>1</v>
      </c>
      <c r="Q6360"/>
      <c r="R6360" t="b">
        <v>0</v>
      </c>
      <c r="S6360">
        <v>1</v>
      </c>
      <c r="T6360" t="s">
        <v>91</v>
      </c>
      <c r="U6360">
        <v>999</v>
      </c>
      <c r="V6360" s="16" t="s">
        <v>6626</v>
      </c>
      <c r="W6360" s="16">
        <v>12212256</v>
      </c>
      <c r="Y6360" t="str">
        <v>灵金一类灵材。铁质沉实，内藏灵纹，细密金纹与石色相间。|n用途未明，可留存备用。|n闲置时可上交宗门换取宗门贡献。</v>
      </c>
      <c r="Z6360" t="inlineStr">
        <is>
          <t xml:space="preserve">|cff00FF00“铁经灵脉，密处自成纹。识材者先辨纹路，再看掌中这一片沉黑。”——《山骨金石录》|r</t>
        </is>
      </c>
      <c r="AA6360" t="str">
        <v>击杀妖兽、探索秘境或遗迹可得；当前百艺暂未用到，宗门不供应。</v>
      </c>
      <c r="AB6360" s="16">
        <v>12381023</v>
      </c>
      <c r="AC6360" t="s">
        <v>6629</v>
      </c>
      <c r="AD6360">
        <v>40001</v>
      </c>
      <c r="AF6360">
        <v>70001</v>
      </c>
      <c r="AH6360">
        <v>234375</v>
      </c>
      <c r="AI6360" s="16" t="s">
        <v>6625</v>
      </c>
      <c r="AJ6360" s="16" t="s">
        <v>6696</v>
      </c>
      <c r="AK6360" s="16" t="s">
        <v>357</v>
      </c>
      <c r="AL6360" t="s">
        <v>6692</v>
      </c>
    </row>
    <row r="6361" ht="16.5" spans="2:38">
      <c r="B6361" s="16" t="n">
        <f>10000000+INDEX(编号表!$B:$B,MATCH(F6361,编号表!$A:$A,0))*100000+INDEX(编号表!$F:$F,MATCH(D6361,编号表!$E:$E,0))*1000+INDEX(编号表!$D:$D,MATCH(E6361,编号表!$C:$C,0))*10000+G6361</f>
        <v>12581024</v>
      </c>
      <c r="C6361" s="16" t="s">
        <v>7055</v>
      </c>
      <c r="D6361" s="16" t="s">
        <v>86</v>
      </c>
      <c r="E6361" s="16" t="s">
        <v>357</v>
      </c>
      <c r="F6361" s="16" t="s">
        <v>6622</v>
      </c>
      <c r="G6361" s="16">
        <v>24</v>
      </c>
      <c r="I6361" s="16">
        <v>60</v>
      </c>
      <c r="J6361" t="str">
        <f t="shared" si="102"/>
        <v>大类_凡品大乘</v>
      </c>
      <c r="K6361" s="38" t="s">
        <v>6624</v>
      </c>
      <c r="M6361" s="16" t="s">
        <v>6625</v>
      </c>
      <c r="O6361">
        <v>0</v>
      </c>
      <c r="P6361" t="b">
        <v>1</v>
      </c>
      <c r="Q6361"/>
      <c r="R6361" t="b">
        <v>0</v>
      </c>
      <c r="S6361">
        <v>1</v>
      </c>
      <c r="T6361" t="s">
        <v>91</v>
      </c>
      <c r="U6361">
        <v>999</v>
      </c>
      <c r="V6361" s="16" t="s">
        <v>6626</v>
      </c>
      <c r="W6361" s="16">
        <v>12212257</v>
      </c>
      <c r="Y6361" t="str">
        <v>灵金一类灵材。铜料久经炉火，内壁保留着层层导火纹痕。|n用途未明，可留存备用。|n闲置时可上交宗门换取宗门贡献。</v>
      </c>
      <c r="Z6361" t="s">
        <v>6785</v>
      </c>
      <c r="AA6361" t="str">
        <v>击杀妖兽、探索秘境或遗迹可得；当前百艺暂未用到，宗门不供应。</v>
      </c>
      <c r="AB6361" s="16">
        <v>12381024</v>
      </c>
      <c r="AC6361" t="s">
        <v>6629</v>
      </c>
      <c r="AD6361">
        <v>40001</v>
      </c>
      <c r="AF6361">
        <v>70001</v>
      </c>
      <c r="AH6361">
        <v>78125</v>
      </c>
      <c r="AI6361" s="16" t="s">
        <v>6625</v>
      </c>
      <c r="AJ6361" s="16" t="s">
        <v>6696</v>
      </c>
      <c r="AK6361" s="16" t="s">
        <v>357</v>
      </c>
      <c r="AL6361" t="s">
        <v>6786</v>
      </c>
    </row>
    <row r="6362" ht="16.5" spans="2:38">
      <c r="B6362" s="16" t="n">
        <f>10000000+INDEX(编号表!$B:$B,MATCH(F6362,编号表!$A:$A,0))*100000+INDEX(编号表!$F:$F,MATCH(D6362,编号表!$E:$E,0))*1000+INDEX(编号表!$D:$D,MATCH(E6362,编号表!$C:$C,0))*10000+G6362</f>
        <v>12581025</v>
      </c>
      <c r="C6362" s="16" t="s">
        <v>7056</v>
      </c>
      <c r="D6362" s="16" t="s">
        <v>86</v>
      </c>
      <c r="E6362" s="16" t="s">
        <v>357</v>
      </c>
      <c r="F6362" s="16" t="s">
        <v>6622</v>
      </c>
      <c r="G6362" s="16">
        <v>25</v>
      </c>
      <c r="H6362" t="s">
        <v>6623</v>
      </c>
      <c r="I6362" s="16">
        <v>60</v>
      </c>
      <c r="J6362" t="str">
        <f t="shared" si="102"/>
        <v>大类_凡品大乘制符</v>
      </c>
      <c r="K6362" s="39" t="s">
        <v>6624</v>
      </c>
      <c r="M6362" s="16" t="s">
        <v>6625</v>
      </c>
      <c r="O6362">
        <v>0</v>
      </c>
      <c r="P6362" t="b">
        <v>1</v>
      </c>
      <c r="Q6362"/>
      <c r="R6362" t="b">
        <v>0</v>
      </c>
      <c r="S6362">
        <v>1</v>
      </c>
      <c r="T6362" t="s">
        <v>91</v>
      </c>
      <c r="U6362">
        <v>999</v>
      </c>
      <c r="V6362" s="16" t="s">
        <v>6626</v>
      </c>
      <c r="W6362" s="16">
        <v>12212258</v>
      </c>
      <c r="Y6362" t="str">
        <v>灵石砂壤一类灵材。玄砂颗粒细密，指间滑落无声，粒中各藏微小灵纹。|n制符：用于制作同境界、同品质的流沙符。|n闲置时可上交宗门换取宗门贡献。</v>
      </c>
      <c r="Z6362" t="inlineStr">
        <is>
          <t xml:space="preserve">|cff00FF00“细砂落指无声，粒粒各有纹路。选砂看粒性，不以光亮论高下。”——《山骨金石录》|r</t>
        </is>
      </c>
      <c r="AA6362" t="s">
        <v>373</v>
      </c>
      <c r="AB6362" s="16">
        <v>12381025</v>
      </c>
      <c r="AC6362" t="s">
        <v>6629</v>
      </c>
      <c r="AD6362">
        <v>40001</v>
      </c>
      <c r="AF6362">
        <v>70001</v>
      </c>
      <c r="AH6362">
        <v>78125</v>
      </c>
      <c r="AI6362" s="16" t="s">
        <v>6625</v>
      </c>
      <c r="AJ6362" s="16" t="s">
        <v>6793</v>
      </c>
      <c r="AK6362" s="16" t="s">
        <v>357</v>
      </c>
      <c r="AL6362" t="s">
        <v>6794</v>
      </c>
    </row>
    <row r="6363" ht="16.5" spans="2:38">
      <c r="B6363" s="16" t="n">
        <f>10000000+INDEX(编号表!$B:$B,MATCH(F6363,编号表!$A:$A,0))*100000+INDEX(编号表!$F:$F,MATCH(D6363,编号表!$E:$E,0))*1000+INDEX(编号表!$D:$D,MATCH(E6363,编号表!$C:$C,0))*10000+G6363</f>
        <v>12881026</v>
      </c>
      <c r="C6363" s="16" t="s">
        <v>7057</v>
      </c>
      <c r="D6363" s="16" t="s">
        <v>86</v>
      </c>
      <c r="E6363" s="16" t="s">
        <v>357</v>
      </c>
      <c r="F6363" s="16" t="s">
        <v>6675</v>
      </c>
      <c r="G6363" s="16">
        <v>26</v>
      </c>
      <c r="H6363" t="s">
        <v>6623</v>
      </c>
      <c r="I6363" s="16">
        <v>60</v>
      </c>
      <c r="J6363" t="str">
        <f t="shared" si="102"/>
        <v>大类_凡品大乘制符</v>
      </c>
      <c r="K6363" s="38" t="s">
        <v>6624</v>
      </c>
      <c r="M6363" s="16" t="s">
        <v>6625</v>
      </c>
      <c r="O6363">
        <v>0</v>
      </c>
      <c r="P6363" t="b">
        <v>1</v>
      </c>
      <c r="Q6363"/>
      <c r="R6363" t="b">
        <v>0</v>
      </c>
      <c r="S6363">
        <v>1</v>
      </c>
      <c r="T6363" t="s">
        <v>91</v>
      </c>
      <c r="U6363">
        <v>999</v>
      </c>
      <c r="V6363" s="16" t="s">
        <v>6626</v>
      </c>
      <c r="W6363" s="16">
        <v>12212259</v>
      </c>
      <c r="Y6363" t="str">
        <v>灵石砂壤一类灵材。旧阵散去，石上仍留导灵线痕，交接之处深浅分明。|n制符：用于制作同境界、同品质的定身符、挪移符。|n闲置时可上交宗门换取宗门贡献。</v>
      </c>
      <c r="Z6363" t="s">
        <v>6797</v>
      </c>
      <c r="AA6363" t="s">
        <v>373</v>
      </c>
      <c r="AB6363" s="16">
        <v>12381026</v>
      </c>
      <c r="AC6363" t="s">
        <v>6629</v>
      </c>
      <c r="AD6363">
        <v>40001</v>
      </c>
      <c r="AF6363">
        <v>70001</v>
      </c>
      <c r="AH6363">
        <v>78125</v>
      </c>
      <c r="AI6363" s="16" t="s">
        <v>6625</v>
      </c>
      <c r="AJ6363" s="16" t="s">
        <v>6793</v>
      </c>
      <c r="AK6363" s="16" t="s">
        <v>357</v>
      </c>
      <c r="AL6363" t="s">
        <v>6798</v>
      </c>
    </row>
    <row r="6364" ht="16.5" spans="2:38">
      <c r="B6364" s="16" t="n">
        <f>10000000+INDEX(编号表!$B:$B,MATCH(F6364,编号表!$A:$A,0))*100000+INDEX(编号表!$F:$F,MATCH(D6364,编号表!$E:$E,0))*1000+INDEX(编号表!$D:$D,MATCH(E6364,编号表!$C:$C,0))*10000+G6364</f>
        <v>12381027</v>
      </c>
      <c r="C6364" s="16" t="s">
        <v>7058</v>
      </c>
      <c r="D6364" s="16" t="s">
        <v>86</v>
      </c>
      <c r="E6364" s="16" t="s">
        <v>357</v>
      </c>
      <c r="F6364" s="16" t="s">
        <v>6682</v>
      </c>
      <c r="G6364" s="16">
        <v>27</v>
      </c>
      <c r="H6364" t="s">
        <v>6623</v>
      </c>
      <c r="I6364" s="16">
        <v>60</v>
      </c>
      <c r="J6364" t="str">
        <f t="shared" si="102"/>
        <v>大类_凡品大乘制符</v>
      </c>
      <c r="K6364" s="39" t="s">
        <v>6624</v>
      </c>
      <c r="M6364" s="16" t="s">
        <v>6625</v>
      </c>
      <c r="O6364">
        <v>0</v>
      </c>
      <c r="P6364" t="b">
        <v>1</v>
      </c>
      <c r="Q6364"/>
      <c r="R6364" t="b">
        <v>0</v>
      </c>
      <c r="S6364">
        <v>1</v>
      </c>
      <c r="T6364" t="s">
        <v>91</v>
      </c>
      <c r="U6364">
        <v>999</v>
      </c>
      <c r="V6364" s="16" t="s">
        <v>6626</v>
      </c>
      <c r="W6364" s="16">
        <v>12212260</v>
      </c>
      <c r="Y6364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364" t="inlineStr">
        <is>
          <t xml:space="preserve">|cff00FF00“玉中有路，缓急各异；静观细处，方知灵光从何而来，又将往何处去。”——《玉脉拾遗》|r</t>
        </is>
      </c>
      <c r="AA6364" t="s">
        <v>373</v>
      </c>
      <c r="AB6364" s="16">
        <v>12381027</v>
      </c>
      <c r="AC6364" t="s">
        <v>6629</v>
      </c>
      <c r="AD6364">
        <v>40001</v>
      </c>
      <c r="AF6364">
        <v>70001</v>
      </c>
      <c r="AH6364">
        <v>78125</v>
      </c>
      <c r="AI6364" s="16" t="s">
        <v>6625</v>
      </c>
      <c r="AJ6364" s="16" t="s">
        <v>6701</v>
      </c>
      <c r="AK6364" s="16" t="s">
        <v>357</v>
      </c>
      <c r="AL6364" t="s">
        <v>6702</v>
      </c>
    </row>
    <row r="6365" ht="16.5" spans="2:38">
      <c r="B6365" s="16" t="n">
        <f>10000000+INDEX(编号表!$B:$B,MATCH(F6365,编号表!$A:$A,0))*100000+INDEX(编号表!$F:$F,MATCH(D6365,编号表!$E:$E,0))*1000+INDEX(编号表!$D:$D,MATCH(E6365,编号表!$C:$C,0))*10000+G6365</f>
        <v>12581028</v>
      </c>
      <c r="C6365" s="16" t="s">
        <v>7059</v>
      </c>
      <c r="D6365" s="16" t="s">
        <v>86</v>
      </c>
      <c r="E6365" s="16" t="s">
        <v>357</v>
      </c>
      <c r="F6365" s="16" t="s">
        <v>6622</v>
      </c>
      <c r="G6365" s="16">
        <v>28</v>
      </c>
      <c r="H6365" t="s">
        <v>6623</v>
      </c>
      <c r="I6365" s="16">
        <v>60</v>
      </c>
      <c r="J6365" t="str">
        <f t="shared" si="102"/>
        <v>大类_凡品大乘制符</v>
      </c>
      <c r="K6365" s="38" t="s">
        <v>6624</v>
      </c>
      <c r="M6365" s="16" t="s">
        <v>6625</v>
      </c>
      <c r="O6365">
        <v>0</v>
      </c>
      <c r="P6365" t="b">
        <v>1</v>
      </c>
      <c r="Q6365"/>
      <c r="R6365" t="b">
        <v>0</v>
      </c>
      <c r="S6365">
        <v>1</v>
      </c>
      <c r="T6365" t="s">
        <v>91</v>
      </c>
      <c r="U6365">
        <v>999</v>
      </c>
      <c r="V6365" s="16" t="s">
        <v>6626</v>
      </c>
      <c r="W6365" s="16">
        <v>12212261</v>
      </c>
      <c r="Y6365" t="str">
        <v>灵玉玄晶一类灵材。晶体清明，细部灵光齐整，转动时可见层层光路。|n制符：用于制作同境界、同品质的照夜符。|n闲置时可上交宗门换取宗门贡献。</v>
      </c>
      <c r="Z6365" t="inlineStr">
        <is>
          <t xml:space="preserve">|cff00FF00“晶明不只为悦目。光路齐整时，一线微尘也会留下清楚的影。”——《玉脉拾遗》|r</t>
        </is>
      </c>
      <c r="AA6365" t="s">
        <v>373</v>
      </c>
      <c r="AB6365" s="16">
        <v>12381028</v>
      </c>
      <c r="AC6365" t="s">
        <v>6629</v>
      </c>
      <c r="AD6365">
        <v>40001</v>
      </c>
      <c r="AF6365">
        <v>70001</v>
      </c>
      <c r="AH6365">
        <v>78125</v>
      </c>
      <c r="AI6365" s="16" t="s">
        <v>6625</v>
      </c>
      <c r="AJ6365" s="16" t="s">
        <v>6701</v>
      </c>
      <c r="AK6365" s="16" t="s">
        <v>357</v>
      </c>
      <c r="AL6365" t="s">
        <v>6804</v>
      </c>
    </row>
    <row r="6366" ht="16.5" spans="2:38">
      <c r="B6366" s="16" t="n">
        <f>10000000+INDEX(编号表!$B:$B,MATCH(F6366,编号表!$A:$A,0))*100000+INDEX(编号表!$F:$F,MATCH(D6366,编号表!$E:$E,0))*1000+INDEX(编号表!$D:$D,MATCH(E6366,编号表!$C:$C,0))*10000+G6366</f>
        <v>12381029</v>
      </c>
      <c r="C6366" s="16" t="s">
        <v>7060</v>
      </c>
      <c r="D6366" s="16" t="s">
        <v>86</v>
      </c>
      <c r="E6366" s="16" t="s">
        <v>357</v>
      </c>
      <c r="F6366" s="16" t="s">
        <v>6682</v>
      </c>
      <c r="G6366" s="16">
        <v>29</v>
      </c>
      <c r="H6366" t="s">
        <v>6623</v>
      </c>
      <c r="I6366" s="16">
        <v>60</v>
      </c>
      <c r="J6366" t="str">
        <f t="shared" si="102"/>
        <v>大类_凡品大乘制符</v>
      </c>
      <c r="K6366" s="39" t="s">
        <v>6624</v>
      </c>
      <c r="M6366" s="16" t="s">
        <v>6625</v>
      </c>
      <c r="O6366">
        <v>0</v>
      </c>
      <c r="P6366" t="b">
        <v>1</v>
      </c>
      <c r="Q6366"/>
      <c r="R6366" t="b">
        <v>0</v>
      </c>
      <c r="S6366">
        <v>1</v>
      </c>
      <c r="T6366" t="s">
        <v>91</v>
      </c>
      <c r="U6366">
        <v>999</v>
      </c>
      <c r="V6366" s="16" t="s">
        <v>6626</v>
      </c>
      <c r="W6366" s="16">
        <v>12212262</v>
      </c>
      <c r="Y6366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气符、缩地符、震音符、传音符、震慑符。|n闲置时可上交宗门换取宗门贡献。</t>
        </is>
      </c>
      <c r="Z6366" t="inlineStr">
        <is>
          <t xml:space="preserve">|cff00FF00“枝叶可以尽去，木心的路不可削乱；岁月留下的长纹，仍通着春生秋息。”——《草木留纹记》|r</t>
        </is>
      </c>
      <c r="AA6366" t="s">
        <v>373</v>
      </c>
      <c r="AB6366" s="16">
        <v>12381029</v>
      </c>
      <c r="AC6366" t="s">
        <v>6629</v>
      </c>
      <c r="AD6366">
        <v>40001</v>
      </c>
      <c r="AF6366">
        <v>70001</v>
      </c>
      <c r="AH6366">
        <v>78125</v>
      </c>
      <c r="AI6366" s="16" t="s">
        <v>6625</v>
      </c>
      <c r="AJ6366" s="16" t="s">
        <v>6708</v>
      </c>
      <c r="AK6366" s="16" t="s">
        <v>357</v>
      </c>
      <c r="AL6366" t="s">
        <v>6709</v>
      </c>
    </row>
    <row r="6367" ht="16.5" spans="2:38">
      <c r="B6367" s="16" t="n">
        <f>10000000+INDEX(编号表!$B:$B,MATCH(F6367,编号表!$A:$A,0))*100000+INDEX(编号表!$F:$F,MATCH(D6367,编号表!$E:$E,0))*1000+INDEX(编号表!$D:$D,MATCH(E6367,编号表!$C:$C,0))*10000+G6367</f>
        <v>12581030</v>
      </c>
      <c r="C6367" s="16" t="s">
        <v>7062</v>
      </c>
      <c r="D6367" s="16" t="s">
        <v>86</v>
      </c>
      <c r="E6367" s="16" t="s">
        <v>357</v>
      </c>
      <c r="F6367" s="16" t="s">
        <v>6622</v>
      </c>
      <c r="G6367" s="16">
        <v>30</v>
      </c>
      <c r="H6367" t="s">
        <v>6623</v>
      </c>
      <c r="I6367" s="16">
        <v>60</v>
      </c>
      <c r="J6367" t="str">
        <f t="shared" si="102"/>
        <v>大类_凡品大乘制符</v>
      </c>
      <c r="K6367" s="38" t="s">
        <v>6624</v>
      </c>
      <c r="M6367" s="16" t="s">
        <v>6625</v>
      </c>
      <c r="O6367">
        <v>0</v>
      </c>
      <c r="P6367" t="b">
        <v>1</v>
      </c>
      <c r="Q6367"/>
      <c r="R6367" t="b">
        <v>0</v>
      </c>
      <c r="S6367">
        <v>1</v>
      </c>
      <c r="T6367" t="s">
        <v>91</v>
      </c>
      <c r="U6367">
        <v>999</v>
      </c>
      <c r="V6367" s="16" t="s">
        <v>6626</v>
      </c>
      <c r="W6367" s="16">
        <v>12212263</v>
      </c>
      <c r="Y6367" t="str">
        <v>灵木竹藤一类灵材。竹质轻韧，中空有节，通达处与收束处各有分寸。|n制符：用于制作同境界、同品质的传音符。|n闲置时可上交宗门换取宗门贡献。</v>
      </c>
      <c r="Z6367" t="s">
        <v>6812</v>
      </c>
      <c r="AA6367" t="s">
        <v>373</v>
      </c>
      <c r="AB6367" s="16">
        <v>12381030</v>
      </c>
      <c r="AC6367" t="s">
        <v>6629</v>
      </c>
      <c r="AD6367">
        <v>40001</v>
      </c>
      <c r="AF6367">
        <v>70001</v>
      </c>
      <c r="AH6367">
        <v>78125</v>
      </c>
      <c r="AI6367" s="16" t="s">
        <v>6625</v>
      </c>
      <c r="AJ6367" s="16" t="s">
        <v>6708</v>
      </c>
      <c r="AK6367" s="16" t="s">
        <v>357</v>
      </c>
      <c r="AL6367" t="s">
        <v>6813</v>
      </c>
    </row>
    <row r="6368" ht="15" spans="2:38">
      <c r="B6368" s="16" t="n">
        <f>10000000+INDEX(编号表!$B:$B,MATCH(F6368,编号表!$A:$A,0))*100000+INDEX(编号表!$F:$F,MATCH(D6368,编号表!$E:$E,0))*1000+INDEX(编号表!$D:$D,MATCH(E6368,编号表!$C:$C,0))*10000+G6368</f>
        <v>12381031</v>
      </c>
      <c r="C6368" s="16" t="s">
        <v>7063</v>
      </c>
      <c r="D6368" s="16" t="s">
        <v>86</v>
      </c>
      <c r="E6368" s="16" t="s">
        <v>357</v>
      </c>
      <c r="F6368" s="16" t="s">
        <v>6682</v>
      </c>
      <c r="G6368" s="16">
        <v>31</v>
      </c>
      <c r="H6368" t="s">
        <v>6623</v>
      </c>
      <c r="I6368" s="16">
        <v>60</v>
      </c>
      <c r="J6368" t="str">
        <f t="shared" si="102"/>
        <v>大类_凡品大乘制符</v>
      </c>
      <c r="K6368" s="40" t="s">
        <v>6698</v>
      </c>
      <c r="M6368" s="16" t="s">
        <v>6625</v>
      </c>
      <c r="O6368">
        <v>0</v>
      </c>
      <c r="P6368" t="b">
        <v>1</v>
      </c>
      <c r="Q6368"/>
      <c r="R6368" t="b">
        <v>0</v>
      </c>
      <c r="S6368">
        <v>1</v>
      </c>
      <c r="T6368" t="s">
        <v>91</v>
      </c>
      <c r="U6368">
        <v>999</v>
      </c>
      <c r="V6368" s="16" t="s">
        <v>6626</v>
      </c>
      <c r="W6368" s="16">
        <v>12212264</v>
      </c>
      <c r="Y6368" t="str">
        <v>灵木竹藤一类稀有灵材。木中长纹贯通，截面仍有相接之势，灵气往来从容。|n制符：用于制作同境界、同品质的神行符、轻身符。|n闲置时可上交宗门换取宗门贡献。</v>
      </c>
      <c r="Z6368" t="inlineStr">
        <is>
          <t xml:space="preserve">|cff00FF00“木名通天，长纹贯通。仰观旧枝来处，云影早已换过千重。”——《草木留纹记》|r</t>
        </is>
      </c>
      <c r="AA6368" t="s">
        <v>373</v>
      </c>
      <c r="AB6368" s="16">
        <v>12381031</v>
      </c>
      <c r="AC6368" t="s">
        <v>6629</v>
      </c>
      <c r="AD6368">
        <v>40001</v>
      </c>
      <c r="AF6368">
        <v>70001</v>
      </c>
      <c r="AH6368">
        <v>78125</v>
      </c>
      <c r="AI6368" s="16" t="s">
        <v>6625</v>
      </c>
      <c r="AJ6368" s="16" t="s">
        <v>6708</v>
      </c>
      <c r="AK6368" s="16" t="s">
        <v>357</v>
      </c>
      <c r="AL6368" t="s">
        <v>7063</v>
      </c>
    </row>
    <row r="6369" ht="16.5" spans="2:38">
      <c r="B6369" s="16" t="n">
        <f>10000000+INDEX(编号表!$B:$B,MATCH(F6369,编号表!$A:$A,0))*100000+INDEX(编号表!$F:$F,MATCH(D6369,编号表!$E:$E,0))*1000+INDEX(编号表!$D:$D,MATCH(E6369,编号表!$C:$C,0))*10000+G6369</f>
        <v>12381032</v>
      </c>
      <c r="C6369" s="16" t="s">
        <v>7066</v>
      </c>
      <c r="D6369" s="16" t="s">
        <v>86</v>
      </c>
      <c r="E6369" s="16" t="s">
        <v>357</v>
      </c>
      <c r="F6369" s="16" t="s">
        <v>6682</v>
      </c>
      <c r="G6369" s="16">
        <v>32</v>
      </c>
      <c r="H6369" t="s">
        <v>6623</v>
      </c>
      <c r="I6369" s="16">
        <v>60</v>
      </c>
      <c r="J6369" t="str">
        <f t="shared" si="102"/>
        <v>大类_凡品大乘制符</v>
      </c>
      <c r="K6369" s="38" t="s">
        <v>6624</v>
      </c>
      <c r="M6369" s="16" t="s">
        <v>6625</v>
      </c>
      <c r="O6369">
        <v>0</v>
      </c>
      <c r="P6369" t="b">
        <v>1</v>
      </c>
      <c r="Q6369"/>
      <c r="R6369" t="b">
        <v>0</v>
      </c>
      <c r="S6369">
        <v>1</v>
      </c>
      <c r="T6369" t="s">
        <v>91</v>
      </c>
      <c r="U6369">
        <v>999</v>
      </c>
      <c r="V6369" s="16" t="s">
        <v>6626</v>
      </c>
      <c r="W6369" s="16">
        <v>12212265</v>
      </c>
      <c r="Y6369" t="inlineStr">
        <is>
          <t xml:space="preserve">灵丝玄筋一类灵材。蚕丝轻细而韧，丝缕相接时，灵光如水线流过。|n制符：用于制作同境界、同品质的震音符。|n闲置时可上交宗门换取宗门贡献。</t>
        </is>
      </c>
      <c r="Z6369" t="inlineStr">
        <is>
          <t xml:space="preserve">|cff00FF00“一缕轻如无物，千丝自有经纬；灵光沿丝走过，细处也留得住来路。”——《万材辨性篇》|r</t>
        </is>
      </c>
      <c r="AA6369" t="s">
        <v>373</v>
      </c>
      <c r="AB6369" s="16">
        <v>12381032</v>
      </c>
      <c r="AC6369" t="s">
        <v>6629</v>
      </c>
      <c r="AD6369">
        <v>40001</v>
      </c>
      <c r="AF6369">
        <v>70001</v>
      </c>
      <c r="AH6369">
        <v>78125</v>
      </c>
      <c r="AI6369" s="16" t="s">
        <v>6625</v>
      </c>
      <c r="AJ6369" s="16" t="s">
        <v>6713</v>
      </c>
      <c r="AK6369" s="16" t="s">
        <v>357</v>
      </c>
      <c r="AL6369" t="s">
        <v>6714</v>
      </c>
    </row>
    <row r="6370" ht="16.5" spans="2:38">
      <c r="B6370" s="16" t="n">
        <f>10000000+INDEX(编号表!$B:$B,MATCH(F6370,编号表!$A:$A,0))*100000+INDEX(编号表!$F:$F,MATCH(D6370,编号表!$E:$E,0))*1000+INDEX(编号表!$D:$D,MATCH(E6370,编号表!$C:$C,0))*10000+G6370</f>
        <v>12581033</v>
      </c>
      <c r="C6370" s="16" t="s">
        <v>7067</v>
      </c>
      <c r="D6370" s="16" t="s">
        <v>86</v>
      </c>
      <c r="E6370" s="16" t="s">
        <v>357</v>
      </c>
      <c r="F6370" s="16" t="s">
        <v>6622</v>
      </c>
      <c r="G6370" s="16">
        <v>33</v>
      </c>
      <c r="I6370" s="16">
        <v>60</v>
      </c>
      <c r="J6370" t="str">
        <f t="shared" si="102"/>
        <v>大类_凡品大乘</v>
      </c>
      <c r="K6370" s="39" t="s">
        <v>6624</v>
      </c>
      <c r="M6370" s="16" t="s">
        <v>6625</v>
      </c>
      <c r="O6370">
        <v>0</v>
      </c>
      <c r="P6370" t="b">
        <v>1</v>
      </c>
      <c r="Q6370"/>
      <c r="R6370" t="b">
        <v>0</v>
      </c>
      <c r="S6370">
        <v>1</v>
      </c>
      <c r="T6370" t="s">
        <v>91</v>
      </c>
      <c r="U6370">
        <v>999</v>
      </c>
      <c r="V6370" s="16" t="s">
        <v>6626</v>
      </c>
      <c r="W6370" s="16">
        <v>12212266</v>
      </c>
      <c r="Y6370" t="str">
        <v>灵丝玄筋一类灵材。旧旗留下的灵丝，织路未断，细纹交接仍然有序。|n用途未明，可留存备用。|n闲置时可上交宗门换取宗门贡献。</v>
      </c>
      <c r="Z6370" t="s">
        <v>6818</v>
      </c>
      <c r="AA6370" t="str">
        <v>击杀妖兽、探索秘境或遗迹可得；当前百艺暂未用到，宗门不供应。</v>
      </c>
      <c r="AB6370" s="16">
        <v>12381033</v>
      </c>
      <c r="AC6370" t="s">
        <v>6629</v>
      </c>
      <c r="AD6370">
        <v>40001</v>
      </c>
      <c r="AF6370">
        <v>70001</v>
      </c>
      <c r="AH6370">
        <v>78125</v>
      </c>
      <c r="AI6370" s="16" t="s">
        <v>6625</v>
      </c>
      <c r="AJ6370" s="16" t="s">
        <v>6713</v>
      </c>
      <c r="AK6370" s="16" t="s">
        <v>357</v>
      </c>
      <c r="AL6370" t="s">
        <v>6819</v>
      </c>
    </row>
    <row r="6371" ht="16.5" spans="2:38">
      <c r="B6371" s="16" t="n">
        <f>10000000+INDEX(编号表!$B:$B,MATCH(F6371,编号表!$A:$A,0))*100000+INDEX(编号表!$F:$F,MATCH(D6371,编号表!$E:$E,0))*1000+INDEX(编号表!$D:$D,MATCH(E6371,编号表!$C:$C,0))*10000+G6371</f>
        <v>12581034</v>
      </c>
      <c r="C6371" s="16" t="s">
        <v>7068</v>
      </c>
      <c r="D6371" s="16" t="s">
        <v>86</v>
      </c>
      <c r="E6371" s="16" t="s">
        <v>357</v>
      </c>
      <c r="F6371" s="16" t="s">
        <v>6622</v>
      </c>
      <c r="G6371" s="16">
        <v>34</v>
      </c>
      <c r="H6371" t="s">
        <v>6623</v>
      </c>
      <c r="I6371" s="16">
        <v>60</v>
      </c>
      <c r="J6371" t="str">
        <f t="shared" si="102"/>
        <v>大类_凡品大乘制符</v>
      </c>
      <c r="K6371" s="38" t="s">
        <v>6624</v>
      </c>
      <c r="M6371" s="16" t="s">
        <v>6625</v>
      </c>
      <c r="O6371">
        <v>0</v>
      </c>
      <c r="P6371" t="b">
        <v>1</v>
      </c>
      <c r="Q6371"/>
      <c r="R6371" t="b">
        <v>0</v>
      </c>
      <c r="S6371">
        <v>1</v>
      </c>
      <c r="T6371" t="s">
        <v>91</v>
      </c>
      <c r="U6371">
        <v>999</v>
      </c>
      <c r="V6371" s="16" t="s">
        <v>6626</v>
      </c>
      <c r="W6371" s="16">
        <v>12212267</v>
      </c>
      <c r="Y6371" t="str">
        <v>灵液琼髓一类灵材。灵液出自地脉，温润清透，内含细微矿华。|n制符：用于制作同境界、同品质的回气符、缩地符。|n闲置时可上交宗门换取宗门贡献。</v>
      </c>
      <c r="Z6371" t="inlineStr">
        <is>
          <t xml:space="preserve">|cff00FF00“灵液出地脉，贵在润入而不横冲。山中岁月漫长，它也从来不急。”——《玉脉拾遗》|r</t>
        </is>
      </c>
      <c r="AA6371" t="s">
        <v>373</v>
      </c>
      <c r="AB6371" s="16">
        <v>12381034</v>
      </c>
      <c r="AC6371" t="s">
        <v>6629</v>
      </c>
      <c r="AD6371">
        <v>40001</v>
      </c>
      <c r="AF6371">
        <v>70001</v>
      </c>
      <c r="AH6371">
        <v>78125</v>
      </c>
      <c r="AI6371" s="16" t="s">
        <v>6625</v>
      </c>
      <c r="AJ6371" s="16" t="s">
        <v>6718</v>
      </c>
      <c r="AK6371" s="16" t="s">
        <v>357</v>
      </c>
      <c r="AL6371" t="s">
        <v>6719</v>
      </c>
    </row>
    <row r="6372" ht="16.5" spans="2:38">
      <c r="B6372" s="16" t="n">
        <f>10000000+INDEX(编号表!$B:$B,MATCH(F6372,编号表!$A:$A,0))*100000+INDEX(编号表!$F:$F,MATCH(D6372,编号表!$E:$E,0))*1000+INDEX(编号表!$D:$D,MATCH(E6372,编号表!$C:$C,0))*10000+G6372</f>
        <v>12581035</v>
      </c>
      <c r="C6372" s="16" t="s">
        <v>7069</v>
      </c>
      <c r="D6372" s="16" t="s">
        <v>86</v>
      </c>
      <c r="E6372" s="16" t="s">
        <v>357</v>
      </c>
      <c r="F6372" s="16" t="s">
        <v>6622</v>
      </c>
      <c r="G6372" s="16">
        <v>35</v>
      </c>
      <c r="H6372" t="s">
        <v>6623</v>
      </c>
      <c r="I6372" s="16">
        <v>60</v>
      </c>
      <c r="J6372" t="str">
        <f t="shared" si="102"/>
        <v>大类_凡品大乘制符</v>
      </c>
      <c r="K6372" s="39" t="s">
        <v>6624</v>
      </c>
      <c r="M6372" s="16" t="s">
        <v>6625</v>
      </c>
      <c r="O6372">
        <v>0</v>
      </c>
      <c r="P6372" t="b">
        <v>1</v>
      </c>
      <c r="Q6372"/>
      <c r="R6372" t="b">
        <v>0</v>
      </c>
      <c r="S6372">
        <v>1</v>
      </c>
      <c r="T6372" t="s">
        <v>91</v>
      </c>
      <c r="U6372">
        <v>999</v>
      </c>
      <c r="V6372" s="16" t="s">
        <v>6626</v>
      </c>
      <c r="W6372" s="16">
        <v>12212268</v>
      </c>
      <c r="Y6372" t="str">
        <v>灵液琼髓一类灵材。石中灵乳质地绵密，触之温润，灵息缓而不散。|n制符：用于制作同境界、同品质的避火符。|n闲置时可上交宗门换取宗门贡献。</v>
      </c>
      <c r="Z6372" t="s">
        <v>6824</v>
      </c>
      <c r="AA6372" t="s">
        <v>373</v>
      </c>
      <c r="AB6372" s="16">
        <v>12381035</v>
      </c>
      <c r="AC6372" t="s">
        <v>6629</v>
      </c>
      <c r="AD6372">
        <v>40001</v>
      </c>
      <c r="AF6372">
        <v>70001</v>
      </c>
      <c r="AH6372">
        <v>78125</v>
      </c>
      <c r="AI6372" s="16" t="s">
        <v>6625</v>
      </c>
      <c r="AJ6372" s="16" t="s">
        <v>6718</v>
      </c>
      <c r="AK6372" s="16" t="s">
        <v>357</v>
      </c>
      <c r="AL6372" t="s">
        <v>6825</v>
      </c>
    </row>
    <row r="6373" ht="16.5" spans="2:38">
      <c r="B6373" s="16" t="n">
        <f>10000000+INDEX(编号表!$B:$B,MATCH(F6373,编号表!$A:$A,0))*100000+INDEX(编号表!$F:$F,MATCH(D6373,编号表!$E:$E,0))*1000+INDEX(编号表!$D:$D,MATCH(E6373,编号表!$C:$C,0))*10000+G6373</f>
        <v>12581036</v>
      </c>
      <c r="C6373" s="16" t="s">
        <v>7070</v>
      </c>
      <c r="D6373" s="16" t="s">
        <v>86</v>
      </c>
      <c r="E6373" s="16" t="s">
        <v>357</v>
      </c>
      <c r="F6373" s="16" t="s">
        <v>6622</v>
      </c>
      <c r="G6373" s="16">
        <v>36</v>
      </c>
      <c r="H6373" t="s">
        <v>6623</v>
      </c>
      <c r="I6373" s="16">
        <v>60</v>
      </c>
      <c r="J6373" t="str">
        <f t="shared" si="102"/>
        <v>大类_凡品大乘制符</v>
      </c>
      <c r="K6373" s="38" t="s">
        <v>6624</v>
      </c>
      <c r="M6373" s="16" t="s">
        <v>6625</v>
      </c>
      <c r="O6373">
        <v>0</v>
      </c>
      <c r="P6373" t="b">
        <v>1</v>
      </c>
      <c r="Q6373"/>
      <c r="R6373" t="b">
        <v>0</v>
      </c>
      <c r="S6373">
        <v>1</v>
      </c>
      <c r="T6373" t="s">
        <v>91</v>
      </c>
      <c r="U6373">
        <v>999</v>
      </c>
      <c r="V6373" s="16" t="s">
        <v>6626</v>
      </c>
      <c r="W6373" s="16">
        <v>12212269</v>
      </c>
      <c r="Y6373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373" t="inlineStr">
        <is>
          <t xml:space="preserve">|cff00FF00“树脂护过树的伤处。旧痕封合之后，那一分续住断纹的韧意还在。”——《草木留纹记》|r</t>
        </is>
      </c>
      <c r="AA6373" t="s">
        <v>373</v>
      </c>
      <c r="AB6373" s="16">
        <v>12381036</v>
      </c>
      <c r="AC6373" t="s">
        <v>6629</v>
      </c>
      <c r="AD6373">
        <v>40001</v>
      </c>
      <c r="AF6373">
        <v>70001</v>
      </c>
      <c r="AH6373">
        <v>78125</v>
      </c>
      <c r="AI6373" s="16" t="s">
        <v>6625</v>
      </c>
      <c r="AJ6373" s="16" t="s">
        <v>6723</v>
      </c>
      <c r="AK6373" s="16" t="s">
        <v>357</v>
      </c>
      <c r="AL6373" t="s">
        <v>6724</v>
      </c>
    </row>
    <row r="6374" ht="16.5" spans="2:38">
      <c r="B6374" s="16" t="n">
        <f>10000000+INDEX(编号表!$B:$B,MATCH(F6374,编号表!$A:$A,0))*100000+INDEX(编号表!$F:$F,MATCH(D6374,编号表!$E:$E,0))*1000+INDEX(编号表!$D:$D,MATCH(E6374,编号表!$C:$C,0))*10000+G6374</f>
        <v>12581037</v>
      </c>
      <c r="C6374" s="16" t="s">
        <v>7071</v>
      </c>
      <c r="D6374" s="16" t="s">
        <v>86</v>
      </c>
      <c r="E6374" s="16" t="s">
        <v>357</v>
      </c>
      <c r="F6374" s="16" t="s">
        <v>6622</v>
      </c>
      <c r="G6374" s="16">
        <v>37</v>
      </c>
      <c r="H6374" t="s">
        <v>6623</v>
      </c>
      <c r="I6374" s="16">
        <v>60</v>
      </c>
      <c r="J6374" t="str">
        <f t="shared" si="102"/>
        <v>大类_凡品大乘制符</v>
      </c>
      <c r="K6374" s="39" t="s">
        <v>6624</v>
      </c>
      <c r="M6374" s="16" t="s">
        <v>6625</v>
      </c>
      <c r="O6374">
        <v>0</v>
      </c>
      <c r="P6374" t="b">
        <v>1</v>
      </c>
      <c r="Q6374"/>
      <c r="R6374" t="b">
        <v>0</v>
      </c>
      <c r="S6374">
        <v>1</v>
      </c>
      <c r="T6374" t="s">
        <v>91</v>
      </c>
      <c r="U6374">
        <v>999</v>
      </c>
      <c r="V6374" s="16" t="s">
        <v>6626</v>
      </c>
      <c r="W6374" s="16">
        <v>12212270</v>
      </c>
      <c r="Y6374" t="str">
        <v>灵脂玄蜡一类灵材。灵蜡细润可塑，微温便软，凝结后薄处也能封合。|n制符：用于制作同境界、同品质的御寒符。|n闲置时可上交宗门换取宗门贡献。</v>
      </c>
      <c r="Z6374" t="s">
        <v>6830</v>
      </c>
      <c r="AA6374" t="s">
        <v>373</v>
      </c>
      <c r="AB6374" s="16">
        <v>12381037</v>
      </c>
      <c r="AC6374" t="s">
        <v>6629</v>
      </c>
      <c r="AD6374">
        <v>40001</v>
      </c>
      <c r="AF6374">
        <v>70001</v>
      </c>
      <c r="AH6374">
        <v>78125</v>
      </c>
      <c r="AI6374" s="16" t="s">
        <v>6625</v>
      </c>
      <c r="AJ6374" s="16" t="s">
        <v>6723</v>
      </c>
      <c r="AK6374" s="16" t="s">
        <v>357</v>
      </c>
      <c r="AL6374" t="s">
        <v>6831</v>
      </c>
    </row>
    <row r="6375" ht="15.75" spans="2:38">
      <c r="B6375" s="16" t="n">
        <f>10000000+INDEX(编号表!$B:$B,MATCH(F6375,编号表!$A:$A,0))*100000+INDEX(编号表!$F:$F,MATCH(D6375,编号表!$E:$E,0))*1000+INDEX(编号表!$D:$D,MATCH(E6375,编号表!$C:$C,0))*10000+G6375</f>
        <v>12381038</v>
      </c>
      <c r="C6375" s="16" t="s">
        <v>7072</v>
      </c>
      <c r="D6375" s="16" t="s">
        <v>86</v>
      </c>
      <c r="E6375" s="16" t="s">
        <v>357</v>
      </c>
      <c r="F6375" s="16" t="s">
        <v>6682</v>
      </c>
      <c r="G6375" s="16">
        <v>38</v>
      </c>
      <c r="I6375" s="16">
        <v>60</v>
      </c>
      <c r="J6375" t="str">
        <f t="shared" si="102"/>
        <v>大类_凡品大乘</v>
      </c>
      <c r="K6375" s="41" t="s">
        <v>6698</v>
      </c>
      <c r="M6375" s="16" t="s">
        <v>6625</v>
      </c>
      <c r="O6375">
        <v>0</v>
      </c>
      <c r="P6375" t="b">
        <v>1</v>
      </c>
      <c r="Q6375"/>
      <c r="R6375" t="b">
        <v>0</v>
      </c>
      <c r="S6375">
        <v>1</v>
      </c>
      <c r="T6375" t="s">
        <v>91</v>
      </c>
      <c r="U6375">
        <v>999</v>
      </c>
      <c r="V6375" s="16" t="s">
        <v>6626</v>
      </c>
      <c r="W6375" s="16">
        <v>12212271</v>
      </c>
      <c r="Y6375" t="str">
        <v>灵丝玄筋一类稀有灵材。灵丝长韧均匀，细处无断，千回经纬仍可分辨。|n用途未明，可留存备用。|n闲置时可上交宗门换取宗门贡献。</v>
      </c>
      <c r="Z6375" t="inlineStr">
        <is>
          <t xml:space="preserve">|cff00FF00“丝长而韧，细处无断。千回经纬之间，往来的灵光各有依凭。”——《万材辨性篇》|r</t>
        </is>
      </c>
      <c r="AA6375" t="str">
        <v>击杀妖兽、探索秘境或遗迹可得；当前百艺暂未用到，宗门不供应。</v>
      </c>
      <c r="AB6375" s="16">
        <v>12381038</v>
      </c>
      <c r="AC6375" t="s">
        <v>6629</v>
      </c>
      <c r="AD6375">
        <v>40001</v>
      </c>
      <c r="AF6375">
        <v>70001</v>
      </c>
      <c r="AH6375">
        <v>234375</v>
      </c>
      <c r="AI6375" s="16" t="s">
        <v>6625</v>
      </c>
      <c r="AJ6375" s="16" t="s">
        <v>6713</v>
      </c>
      <c r="AK6375" s="16" t="s">
        <v>357</v>
      </c>
      <c r="AL6375" t="s">
        <v>7072</v>
      </c>
    </row>
    <row r="6376" ht="16.5" spans="2:38">
      <c r="B6376" s="16" t="n">
        <f>10000000+INDEX(编号表!$B:$B,MATCH(F6376,编号表!$A:$A,0))*100000+INDEX(编号表!$F:$F,MATCH(D6376,编号表!$E:$E,0))*1000+INDEX(编号表!$D:$D,MATCH(E6376,编号表!$C:$C,0))*10000+G6376</f>
        <v>12522000</v>
      </c>
      <c r="C6376" s="16" t="s">
        <v>6621</v>
      </c>
      <c r="D6376" s="16" t="s">
        <v>102</v>
      </c>
      <c r="E6376" s="16" t="s">
        <v>335</v>
      </c>
      <c r="F6376" s="16" t="s">
        <v>6622</v>
      </c>
      <c r="G6376" s="16">
        <v>0</v>
      </c>
      <c r="H6376" t="s">
        <v>6623</v>
      </c>
      <c r="I6376" s="16">
        <v>60</v>
      </c>
      <c r="J6376" t="str">
        <f t="shared" si="102"/>
        <v>大类_灵品筑基制符</v>
      </c>
      <c r="K6376" s="37" t="s">
        <v>6624</v>
      </c>
      <c r="M6376" s="16" t="s">
        <v>6625</v>
      </c>
      <c r="O6376">
        <v>0</v>
      </c>
      <c r="P6376" t="b">
        <v>1</v>
      </c>
      <c r="Q6376"/>
      <c r="R6376" t="b">
        <v>0</v>
      </c>
      <c r="S6376">
        <v>1</v>
      </c>
      <c r="T6376" t="s">
        <v>91</v>
      </c>
      <c r="U6376">
        <v>999</v>
      </c>
      <c r="V6376" s="16" t="s">
        <v>6626</v>
      </c>
      <c r="W6376" s="16">
        <v>12212040</v>
      </c>
      <c r="Y6376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376" t="s">
        <v>6628</v>
      </c>
      <c r="AA6376" t="s">
        <v>373</v>
      </c>
      <c r="AB6376" s="16">
        <v>12321000</v>
      </c>
      <c r="AC6376" t="s">
        <v>6629</v>
      </c>
      <c r="AD6376">
        <v>40002</v>
      </c>
      <c r="AF6376">
        <v>70002</v>
      </c>
      <c r="AH6376">
        <v>15</v>
      </c>
      <c r="AI6376" s="16" t="s">
        <v>6625</v>
      </c>
      <c r="AJ6376" s="16" t="s">
        <v>6630</v>
      </c>
      <c r="AK6376" s="16" t="s">
        <v>335</v>
      </c>
      <c r="AL6376" t="s">
        <v>6631</v>
      </c>
    </row>
    <row r="6377" ht="16.5" spans="2:38">
      <c r="B6377" s="16" t="n">
        <f>10000000+INDEX(编号表!$B:$B,MATCH(F6377,编号表!$A:$A,0))*100000+INDEX(编号表!$F:$F,MATCH(D6377,编号表!$E:$E,0))*1000+INDEX(编号表!$D:$D,MATCH(E6377,编号表!$C:$C,0))*10000+G6377</f>
        <v>12622001</v>
      </c>
      <c r="C6377" s="16" t="s">
        <v>6632</v>
      </c>
      <c r="D6377" s="16" t="s">
        <v>102</v>
      </c>
      <c r="E6377" s="16" t="s">
        <v>335</v>
      </c>
      <c r="F6377" s="16" t="s">
        <v>6633</v>
      </c>
      <c r="G6377" s="16">
        <v>1</v>
      </c>
      <c r="H6377" t="s">
        <v>6623</v>
      </c>
      <c r="I6377" s="16">
        <v>60</v>
      </c>
      <c r="J6377" t="str">
        <f t="shared" si="102"/>
        <v>大类_灵品筑基制符</v>
      </c>
      <c r="K6377" s="38" t="s">
        <v>6624</v>
      </c>
      <c r="M6377" s="16" t="s">
        <v>6625</v>
      </c>
      <c r="O6377">
        <v>0</v>
      </c>
      <c r="P6377" t="b">
        <v>1</v>
      </c>
      <c r="Q6377"/>
      <c r="R6377" t="b">
        <v>0</v>
      </c>
      <c r="S6377">
        <v>1</v>
      </c>
      <c r="T6377" t="s">
        <v>91</v>
      </c>
      <c r="U6377">
        <v>999</v>
      </c>
      <c r="V6377" s="16" t="s">
        <v>6626</v>
      </c>
      <c r="W6377" s="16">
        <v>12212041</v>
      </c>
      <c r="Y6377" t="str">
        <v>丹核一类灵材。一丸丹核凝聚灵力，内里仍留着来源灵兽的灵脉纹路。|n制符：用于制作同境界、同品质的激元符。|n闲置时可上交宗门换取宗门贡献。</v>
      </c>
      <c r="Z6377" t="s">
        <v>6635</v>
      </c>
      <c r="AA6377" t="s">
        <v>373</v>
      </c>
      <c r="AB6377" s="16">
        <v>12321001</v>
      </c>
      <c r="AC6377" t="s">
        <v>6629</v>
      </c>
      <c r="AD6377">
        <v>40002</v>
      </c>
      <c r="AF6377">
        <v>70002</v>
      </c>
      <c r="AH6377">
        <v>15</v>
      </c>
      <c r="AI6377" s="16" t="s">
        <v>6625</v>
      </c>
      <c r="AJ6377" s="16" t="s">
        <v>6636</v>
      </c>
      <c r="AK6377" s="16" t="s">
        <v>335</v>
      </c>
      <c r="AL6377" t="s">
        <v>6637</v>
      </c>
    </row>
    <row r="6378" ht="16.5" spans="2:38">
      <c r="B6378" s="16" t="n">
        <f>10000000+INDEX(编号表!$B:$B,MATCH(F6378,编号表!$A:$A,0))*100000+INDEX(编号表!$F:$F,MATCH(D6378,编号表!$E:$E,0))*1000+INDEX(编号表!$D:$D,MATCH(E6378,编号表!$C:$C,0))*10000+G6378</f>
        <v>12522002</v>
      </c>
      <c r="C6378" s="16" t="s">
        <v>6638</v>
      </c>
      <c r="D6378" s="16" t="s">
        <v>102</v>
      </c>
      <c r="E6378" s="16" t="s">
        <v>335</v>
      </c>
      <c r="F6378" s="16" t="s">
        <v>6622</v>
      </c>
      <c r="G6378" s="16">
        <v>2</v>
      </c>
      <c r="H6378" t="s">
        <v>6676</v>
      </c>
      <c r="I6378" s="16">
        <v>60</v>
      </c>
      <c r="J6378" t="str">
        <f t="shared" si="102"/>
        <v>大类_灵品筑基强化制符</v>
      </c>
      <c r="K6378" s="39" t="s">
        <v>6624</v>
      </c>
      <c r="M6378" s="16" t="s">
        <v>6625</v>
      </c>
      <c r="O6378">
        <v>0</v>
      </c>
      <c r="P6378" t="b">
        <v>1</v>
      </c>
      <c r="Q6378"/>
      <c r="R6378" t="b">
        <v>0</v>
      </c>
      <c r="S6378">
        <v>1</v>
      </c>
      <c r="T6378" t="s">
        <v>91</v>
      </c>
      <c r="U6378">
        <v>999</v>
      </c>
      <c r="V6378" s="16" t="s">
        <v>6626</v>
      </c>
      <c r="W6378" s="16">
        <v>12212042</v>
      </c>
      <c r="Y6378" t="str">
        <v>翎毫一类灵材。羽身轻韧，细密羽纹顺风舒展，灵气沿羽轴流转。|n强化：用于炼气装备的鞋履部位（强化4—7级）；筑基装备的鞋履部位（强化4—7级）。|n制符：用于制作同境界、同品质的神行符、轻身符。|n闲置时可上交宗门换取宗门贡献。</v>
      </c>
      <c r="Z6378" t="s">
        <v>6640</v>
      </c>
      <c r="AA6378" t="s">
        <v>373</v>
      </c>
      <c r="AB6378" s="16">
        <v>12321002</v>
      </c>
      <c r="AC6378" t="s">
        <v>6629</v>
      </c>
      <c r="AD6378">
        <v>40002</v>
      </c>
      <c r="AF6378">
        <v>70002</v>
      </c>
      <c r="AH6378">
        <v>27</v>
      </c>
      <c r="AI6378" s="16" t="s">
        <v>6625</v>
      </c>
      <c r="AJ6378" s="16" t="s">
        <v>6641</v>
      </c>
      <c r="AK6378" s="16" t="s">
        <v>335</v>
      </c>
      <c r="AL6378" t="s">
        <v>6642</v>
      </c>
    </row>
    <row r="6379" ht="16.5" spans="2:38">
      <c r="B6379" s="16" t="n">
        <f>10000000+INDEX(编号表!$B:$B,MATCH(F6379,编号表!$A:$A,0))*100000+INDEX(编号表!$F:$F,MATCH(D6379,编号表!$E:$E,0))*1000+INDEX(编号表!$D:$D,MATCH(E6379,编号表!$C:$C,0))*10000+G6379</f>
        <v>12622003</v>
      </c>
      <c r="C6379" s="16" t="s">
        <v>6643</v>
      </c>
      <c r="D6379" s="16" t="s">
        <v>102</v>
      </c>
      <c r="E6379" s="16" t="s">
        <v>335</v>
      </c>
      <c r="F6379" s="16" t="s">
        <v>6633</v>
      </c>
      <c r="G6379" s="16">
        <v>3</v>
      </c>
      <c r="I6379" s="16">
        <v>60</v>
      </c>
      <c r="J6379" t="str">
        <f t="shared" ref="J6379:J6442" si="103">"大类_"&amp;D6379&amp;E6379&amp;H6379</f>
        <v>大类_灵品筑基</v>
      </c>
      <c r="K6379" s="38" t="s">
        <v>6624</v>
      </c>
      <c r="M6379" s="16" t="s">
        <v>6625</v>
      </c>
      <c r="O6379">
        <v>0</v>
      </c>
      <c r="P6379" t="b">
        <v>1</v>
      </c>
      <c r="Q6379"/>
      <c r="R6379" t="b">
        <v>0</v>
      </c>
      <c r="S6379">
        <v>1</v>
      </c>
      <c r="T6379" t="s">
        <v>91</v>
      </c>
      <c r="U6379">
        <v>999</v>
      </c>
      <c r="V6379" s="16" t="s">
        <v>6626</v>
      </c>
      <c r="W6379" s="16">
        <v>12212043</v>
      </c>
      <c r="Y6379" t="str">
        <v>灵窍遗材一类灵材。囊膜紧密，内蓄毒液，开封取用须格外谨慎。|n用途未明，可留存备用。|n闲置时可上交宗门换取宗门贡献。</v>
      </c>
      <c r="Z6379" t="s">
        <v>6645</v>
      </c>
      <c r="AA6379" t="str">
        <v>击杀妖兽、探索秘境或遗迹可得；当前百艺暂未用到，宗门不供应。</v>
      </c>
      <c r="AB6379" s="16">
        <v>12321003</v>
      </c>
      <c r="AC6379" t="s">
        <v>6629</v>
      </c>
      <c r="AD6379">
        <v>40002</v>
      </c>
      <c r="AF6379">
        <v>70002</v>
      </c>
      <c r="AH6379">
        <v>30</v>
      </c>
      <c r="AI6379" s="16" t="s">
        <v>6625</v>
      </c>
      <c r="AJ6379" s="16" t="s">
        <v>6646</v>
      </c>
      <c r="AK6379" s="16" t="s">
        <v>335</v>
      </c>
      <c r="AL6379" t="s">
        <v>6647</v>
      </c>
    </row>
    <row r="6380" ht="16.5" spans="2:38">
      <c r="B6380" s="16" t="n">
        <f>10000000+INDEX(编号表!$B:$B,MATCH(F6380,编号表!$A:$A,0))*100000+INDEX(编号表!$F:$F,MATCH(D6380,编号表!$E:$E,0))*1000+INDEX(编号表!$D:$D,MATCH(E6380,编号表!$C:$C,0))*10000+G6380</f>
        <v>12622004</v>
      </c>
      <c r="C6380" s="16" t="s">
        <v>6648</v>
      </c>
      <c r="D6380" s="16" t="s">
        <v>102</v>
      </c>
      <c r="E6380" s="16" t="s">
        <v>335</v>
      </c>
      <c r="F6380" s="16" t="s">
        <v>6633</v>
      </c>
      <c r="G6380" s="16">
        <v>4</v>
      </c>
      <c r="H6380" t="s">
        <v>6623</v>
      </c>
      <c r="I6380" s="16">
        <v>60</v>
      </c>
      <c r="J6380" t="str">
        <f t="shared" si="103"/>
        <v>大类_灵品筑基制符</v>
      </c>
      <c r="K6380" s="39" t="s">
        <v>6624</v>
      </c>
      <c r="M6380" s="16" t="s">
        <v>6625</v>
      </c>
      <c r="O6380">
        <v>0</v>
      </c>
      <c r="P6380" t="b">
        <v>1</v>
      </c>
      <c r="Q6380"/>
      <c r="R6380" t="b">
        <v>0</v>
      </c>
      <c r="S6380">
        <v>1</v>
      </c>
      <c r="T6380" t="s">
        <v>91</v>
      </c>
      <c r="U6380">
        <v>999</v>
      </c>
      <c r="V6380" s="16" t="s">
        <v>6626</v>
      </c>
      <c r="W6380" s="16">
        <v>12212044</v>
      </c>
      <c r="Y6380" t="str">
        <v>灵识遗痕一类灵材。灵兽留下的感知痕迹，似有应变余韵；所存并非完整魂魄。|n制符：用于制作同境界、同品质的镇魂符、清心符、惊魂符、障眼符、凝神符、破妄符、寻踪符、问心符。|n闲置时可上交宗门换取宗门贡献。</v>
      </c>
      <c r="Z6380" t="s">
        <v>6650</v>
      </c>
      <c r="AA6380" t="s">
        <v>373</v>
      </c>
      <c r="AB6380" s="16">
        <v>12321004</v>
      </c>
      <c r="AC6380" t="s">
        <v>6629</v>
      </c>
      <c r="AD6380">
        <v>40002</v>
      </c>
      <c r="AF6380">
        <v>70002</v>
      </c>
      <c r="AH6380">
        <v>15</v>
      </c>
      <c r="AI6380" s="16" t="s">
        <v>6625</v>
      </c>
      <c r="AJ6380" s="16" t="s">
        <v>6651</v>
      </c>
      <c r="AK6380" s="16" t="s">
        <v>335</v>
      </c>
      <c r="AL6380" t="s">
        <v>6652</v>
      </c>
    </row>
    <row r="6381" ht="16.5" spans="2:38">
      <c r="B6381" s="16" t="n">
        <f>10000000+INDEX(编号表!$B:$B,MATCH(F6381,编号表!$A:$A,0))*100000+INDEX(编号表!$F:$F,MATCH(D6381,编号表!$E:$E,0))*1000+INDEX(编号表!$D:$D,MATCH(E6381,编号表!$C:$C,0))*10000+G6381</f>
        <v>12622005</v>
      </c>
      <c r="C6381" s="16" t="s">
        <v>6653</v>
      </c>
      <c r="D6381" s="16" t="s">
        <v>102</v>
      </c>
      <c r="E6381" s="16" t="s">
        <v>335</v>
      </c>
      <c r="F6381" s="16" t="s">
        <v>6633</v>
      </c>
      <c r="G6381" s="16">
        <v>5</v>
      </c>
      <c r="H6381" t="s">
        <v>6623</v>
      </c>
      <c r="I6381" s="16">
        <v>60</v>
      </c>
      <c r="J6381" t="str">
        <f t="shared" si="103"/>
        <v>大类_灵品筑基制符</v>
      </c>
      <c r="K6381" s="38" t="s">
        <v>6624</v>
      </c>
      <c r="M6381" s="16" t="s">
        <v>6625</v>
      </c>
      <c r="O6381">
        <v>0</v>
      </c>
      <c r="P6381" t="b">
        <v>1</v>
      </c>
      <c r="Q6381"/>
      <c r="R6381" t="b">
        <v>0</v>
      </c>
      <c r="S6381">
        <v>1</v>
      </c>
      <c r="T6381" t="s">
        <v>91</v>
      </c>
      <c r="U6381">
        <v>999</v>
      </c>
      <c r="V6381" s="16" t="s">
        <v>6626</v>
      </c>
      <c r="Y6381" t="str">
        <v>五气凝华一类灵材。金行灵气凝为细质，内蕴一缕收束不散的锋意。|n制符：用于制作同境界、同品质的金刃符、雷击符、裂甲符、锐锋符。|n闲置时可上交宗门换取宗门贡献。</v>
      </c>
      <c r="Z6381" t="s">
        <v>6655</v>
      </c>
      <c r="AA6381" t="s">
        <v>373</v>
      </c>
      <c r="AB6381">
        <v>12321005</v>
      </c>
      <c r="AC6381" t="s">
        <v>6629</v>
      </c>
      <c r="AD6381">
        <v>40002</v>
      </c>
      <c r="AF6381">
        <v>70002</v>
      </c>
      <c r="AH6381">
        <v>15</v>
      </c>
      <c r="AI6381" s="16" t="s">
        <v>6625</v>
      </c>
      <c r="AJ6381" s="16" t="s">
        <v>6656</v>
      </c>
      <c r="AK6381" s="16" t="s">
        <v>335</v>
      </c>
      <c r="AL6381" t="s">
        <v>6657</v>
      </c>
    </row>
    <row r="6382" ht="16.5" spans="2:38">
      <c r="B6382" s="16" t="n">
        <f>10000000+INDEX(编号表!$B:$B,MATCH(F6382,编号表!$A:$A,0))*100000+INDEX(编号表!$F:$F,MATCH(D6382,编号表!$E:$E,0))*1000+INDEX(编号表!$D:$D,MATCH(E6382,编号表!$C:$C,0))*10000+G6382</f>
        <v>12622006</v>
      </c>
      <c r="C6382" s="16" t="s">
        <v>6658</v>
      </c>
      <c r="D6382" s="16" t="s">
        <v>102</v>
      </c>
      <c r="E6382" s="16" t="s">
        <v>335</v>
      </c>
      <c r="F6382" s="16" t="s">
        <v>6633</v>
      </c>
      <c r="G6382" s="16">
        <v>6</v>
      </c>
      <c r="H6382" t="s">
        <v>6623</v>
      </c>
      <c r="I6382" s="16">
        <v>60</v>
      </c>
      <c r="J6382" t="str">
        <f t="shared" si="103"/>
        <v>大类_灵品筑基制符</v>
      </c>
      <c r="K6382" s="38" t="s">
        <v>6624</v>
      </c>
      <c r="M6382" s="16" t="s">
        <v>6625</v>
      </c>
      <c r="O6382">
        <v>0</v>
      </c>
      <c r="P6382" t="b">
        <v>1</v>
      </c>
      <c r="Q6382"/>
      <c r="R6382" t="b">
        <v>0</v>
      </c>
      <c r="S6382">
        <v>1</v>
      </c>
      <c r="T6382" t="s">
        <v>91</v>
      </c>
      <c r="U6382">
        <v>999</v>
      </c>
      <c r="V6382" s="16" t="s">
        <v>6626</v>
      </c>
      <c r="Y6382" t="str">
        <v>五气凝华一类灵材。木行灵气聚而成华，生发之意沿细纹绵延。|n制符：用于制作同境界、同品质的缚藤符、回春符。|n闲置时可上交宗门换取宗门贡献。</v>
      </c>
      <c r="Z6382" t="s">
        <v>6660</v>
      </c>
      <c r="AA6382" t="s">
        <v>373</v>
      </c>
      <c r="AB6382">
        <v>12321006</v>
      </c>
      <c r="AC6382" t="s">
        <v>6629</v>
      </c>
      <c r="AD6382">
        <v>40002</v>
      </c>
      <c r="AF6382">
        <v>70002</v>
      </c>
      <c r="AH6382">
        <v>15</v>
      </c>
      <c r="AI6382" s="16" t="s">
        <v>6625</v>
      </c>
      <c r="AJ6382" s="16" t="s">
        <v>6656</v>
      </c>
      <c r="AK6382" s="16" t="s">
        <v>335</v>
      </c>
      <c r="AL6382" t="s">
        <v>6661</v>
      </c>
    </row>
    <row r="6383" ht="16.5" spans="2:38">
      <c r="B6383" s="16" t="n">
        <f>10000000+INDEX(编号表!$B:$B,MATCH(F6383,编号表!$A:$A,0))*100000+INDEX(编号表!$F:$F,MATCH(D6383,编号表!$E:$E,0))*1000+INDEX(编号表!$D:$D,MATCH(E6383,编号表!$C:$C,0))*10000+G6383</f>
        <v>12622007</v>
      </c>
      <c r="C6383" s="16" t="s">
        <v>6662</v>
      </c>
      <c r="D6383" s="16" t="s">
        <v>102</v>
      </c>
      <c r="E6383" s="16" t="s">
        <v>335</v>
      </c>
      <c r="F6383" s="16" t="s">
        <v>6633</v>
      </c>
      <c r="G6383" s="16">
        <v>7</v>
      </c>
      <c r="H6383" t="s">
        <v>6623</v>
      </c>
      <c r="I6383" s="16">
        <v>60</v>
      </c>
      <c r="J6383" t="str">
        <f t="shared" si="103"/>
        <v>大类_灵品筑基制符</v>
      </c>
      <c r="K6383" s="38" t="s">
        <v>6624</v>
      </c>
      <c r="M6383" s="16" t="s">
        <v>6625</v>
      </c>
      <c r="O6383">
        <v>0</v>
      </c>
      <c r="P6383" t="b">
        <v>1</v>
      </c>
      <c r="Q6383"/>
      <c r="R6383" t="b">
        <v>0</v>
      </c>
      <c r="S6383">
        <v>1</v>
      </c>
      <c r="T6383" t="s">
        <v>91</v>
      </c>
      <c r="U6383">
        <v>999</v>
      </c>
      <c r="V6383" s="16" t="s">
        <v>6626</v>
      </c>
      <c r="W6383" s="16">
        <v>12212045</v>
      </c>
      <c r="Y6383" t="str">
        <v>五气凝华一类灵材。火行灵气结晶，晶心明灭，触之可觉温热。|n制符：用于制作同境界、同品质的火弹符、火云符、御寒符。|n闲置时可上交宗门换取宗门贡献。</v>
      </c>
      <c r="Z6383" t="inlineStr">
        <is>
          <t xml:space="preserve">|cff00FF00“晶中明灭，是灵流欲变之象；借它一分火意，也须留得住其余九分。”——《五气凝真录》|r</t>
        </is>
      </c>
      <c r="AA6383" t="s">
        <v>373</v>
      </c>
      <c r="AB6383" s="16">
        <v>12321007</v>
      </c>
      <c r="AC6383" t="s">
        <v>6629</v>
      </c>
      <c r="AD6383">
        <v>40002</v>
      </c>
      <c r="AF6383">
        <v>70002</v>
      </c>
      <c r="AH6383">
        <v>15</v>
      </c>
      <c r="AI6383" s="16" t="s">
        <v>6625</v>
      </c>
      <c r="AJ6383" s="16" t="s">
        <v>6656</v>
      </c>
      <c r="AK6383" s="16" t="s">
        <v>335</v>
      </c>
      <c r="AL6383" t="s">
        <v>6665</v>
      </c>
    </row>
    <row r="6384" ht="16.5" spans="2:38">
      <c r="B6384" s="16" t="n">
        <f>10000000+INDEX(编号表!$B:$B,MATCH(F6384,编号表!$A:$A,0))*100000+INDEX(编号表!$F:$F,MATCH(D6384,编号表!$E:$E,0))*1000+INDEX(编号表!$D:$D,MATCH(E6384,编号表!$C:$C,0))*10000+G6384</f>
        <v>12622008</v>
      </c>
      <c r="C6384" s="16" t="s">
        <v>6666</v>
      </c>
      <c r="D6384" s="16" t="s">
        <v>102</v>
      </c>
      <c r="E6384" s="16" t="s">
        <v>335</v>
      </c>
      <c r="F6384" s="16" t="s">
        <v>6633</v>
      </c>
      <c r="G6384" s="16">
        <v>8</v>
      </c>
      <c r="H6384" t="s">
        <v>6623</v>
      </c>
      <c r="I6384" s="16">
        <v>60</v>
      </c>
      <c r="J6384" t="str">
        <f t="shared" si="103"/>
        <v>大类_灵品筑基制符</v>
      </c>
      <c r="K6384" s="38" t="s">
        <v>6624</v>
      </c>
      <c r="M6384" s="16" t="s">
        <v>6625</v>
      </c>
      <c r="O6384">
        <v>0</v>
      </c>
      <c r="P6384" t="b">
        <v>1</v>
      </c>
      <c r="Q6384"/>
      <c r="R6384" t="b">
        <v>0</v>
      </c>
      <c r="S6384">
        <v>1</v>
      </c>
      <c r="T6384" t="s">
        <v>91</v>
      </c>
      <c r="U6384">
        <v>999</v>
      </c>
      <c r="V6384" s="16" t="s">
        <v>6626</v>
      </c>
      <c r="Y6384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384" t="s">
        <v>6668</v>
      </c>
      <c r="AA6384" t="s">
        <v>373</v>
      </c>
      <c r="AB6384">
        <v>12321008</v>
      </c>
      <c r="AC6384" t="s">
        <v>6629</v>
      </c>
      <c r="AD6384">
        <v>40002</v>
      </c>
      <c r="AF6384">
        <v>70002</v>
      </c>
      <c r="AH6384">
        <v>15</v>
      </c>
      <c r="AI6384" s="16" t="s">
        <v>6625</v>
      </c>
      <c r="AJ6384" s="16" t="s">
        <v>6656</v>
      </c>
      <c r="AK6384" s="16" t="s">
        <v>335</v>
      </c>
      <c r="AL6384" t="s">
        <v>6669</v>
      </c>
    </row>
    <row r="6385" ht="16.5" spans="2:38">
      <c r="B6385" s="16" t="n">
        <f>10000000+INDEX(编号表!$B:$B,MATCH(F6385,编号表!$A:$A,0))*100000+INDEX(编号表!$F:$F,MATCH(D6385,编号表!$E:$E,0))*1000+INDEX(编号表!$D:$D,MATCH(E6385,编号表!$C:$C,0))*10000+G6385</f>
        <v>12622009</v>
      </c>
      <c r="C6385" s="16" t="s">
        <v>6670</v>
      </c>
      <c r="D6385" s="16" t="s">
        <v>102</v>
      </c>
      <c r="E6385" s="16" t="s">
        <v>335</v>
      </c>
      <c r="F6385" s="16" t="s">
        <v>6633</v>
      </c>
      <c r="G6385" s="16">
        <v>9</v>
      </c>
      <c r="H6385" t="s">
        <v>6623</v>
      </c>
      <c r="I6385" s="16">
        <v>60</v>
      </c>
      <c r="J6385" t="str">
        <f t="shared" si="103"/>
        <v>大类_灵品筑基制符</v>
      </c>
      <c r="K6385" s="38" t="s">
        <v>6624</v>
      </c>
      <c r="M6385" s="16" t="s">
        <v>6625</v>
      </c>
      <c r="O6385">
        <v>0</v>
      </c>
      <c r="P6385" t="b">
        <v>1</v>
      </c>
      <c r="Q6385"/>
      <c r="R6385" t="b">
        <v>0</v>
      </c>
      <c r="S6385">
        <v>1</v>
      </c>
      <c r="T6385" t="s">
        <v>91</v>
      </c>
      <c r="U6385">
        <v>999</v>
      </c>
      <c r="V6385" s="16" t="s">
        <v>6626</v>
      </c>
      <c r="Y6385" t="str">
        <v>五气凝华一类灵材。土行灵气沉凝成珠，质地厚实，灵息绵稳。|n制符：用于制作同境界、同品质的落石符、金刚符、铁甲符、定身符、流沙符、巨力符、缩地符。|n闲置时可上交宗门换取宗门贡献。</v>
      </c>
      <c r="Z6385" t="s">
        <v>6672</v>
      </c>
      <c r="AA6385" t="s">
        <v>373</v>
      </c>
      <c r="AB6385">
        <v>12321009</v>
      </c>
      <c r="AC6385" t="s">
        <v>6629</v>
      </c>
      <c r="AD6385">
        <v>40002</v>
      </c>
      <c r="AF6385">
        <v>70002</v>
      </c>
      <c r="AH6385">
        <v>15</v>
      </c>
      <c r="AI6385" s="16" t="s">
        <v>6625</v>
      </c>
      <c r="AJ6385" s="16" t="s">
        <v>6656</v>
      </c>
      <c r="AK6385" s="16" t="s">
        <v>335</v>
      </c>
      <c r="AL6385" t="s">
        <v>6673</v>
      </c>
    </row>
    <row r="6386" ht="16.5" spans="2:38">
      <c r="B6386" s="16" t="n">
        <f>10000000+INDEX(编号表!$B:$B,MATCH(F6386,编号表!$A:$A,0))*100000+INDEX(编号表!$F:$F,MATCH(D6386,编号表!$E:$E,0))*1000+INDEX(编号表!$D:$D,MATCH(E6386,编号表!$C:$C,0))*10000+G6386</f>
        <v>12822010</v>
      </c>
      <c r="C6386" s="16" t="s">
        <v>6674</v>
      </c>
      <c r="D6386" s="16" t="s">
        <v>102</v>
      </c>
      <c r="E6386" s="16" t="s">
        <v>335</v>
      </c>
      <c r="F6386" s="16" t="s">
        <v>6675</v>
      </c>
      <c r="G6386" s="16">
        <v>10</v>
      </c>
      <c r="H6386" t="s">
        <v>6676</v>
      </c>
      <c r="I6386" s="16">
        <v>60</v>
      </c>
      <c r="J6386" t="str">
        <f t="shared" si="103"/>
        <v>大类_灵品筑基强化制符</v>
      </c>
      <c r="K6386" s="39" t="s">
        <v>6624</v>
      </c>
      <c r="M6386" s="16" t="s">
        <v>6625</v>
      </c>
      <c r="O6386">
        <v>0</v>
      </c>
      <c r="P6386" t="b">
        <v>1</v>
      </c>
      <c r="Q6386"/>
      <c r="R6386" t="b">
        <v>0</v>
      </c>
      <c r="S6386">
        <v>1</v>
      </c>
      <c r="T6386" t="s">
        <v>91</v>
      </c>
      <c r="U6386">
        <v>999</v>
      </c>
      <c r="V6386" s="16" t="s">
        <v>6626</v>
      </c>
      <c r="W6386" s="16">
        <v>12212046</v>
      </c>
      <c r="Y6386" t="str">
        <v>灵骨玄甲一类灵材。骨质坚密，纹理连贯，仍留着灵兽生前承力的筋脉印痕。|n强化：用于炼气装备的印绶部位（强化4—7级）；筑基装备的武器部位（强化1—3级）；筑基装备的印绶部位（强化1—7级）。|n制符：用于制作同境界、同品质的替身符。|n闲置时可上交宗门换取宗门贡献。</v>
      </c>
      <c r="Z6386" t="inlineStr">
        <is>
          <t xml:space="preserve">|cff00FF00“骨贵纹理不断。生灵虽去，承过起落的旧纹仍藏着一分坚韧。”——《百兽遗材考》|r</t>
        </is>
      </c>
      <c r="AA6386" t="s">
        <v>373</v>
      </c>
      <c r="AB6386" s="16">
        <v>12321010</v>
      </c>
      <c r="AC6386" t="s">
        <v>6629</v>
      </c>
      <c r="AD6386">
        <v>40002</v>
      </c>
      <c r="AF6386">
        <v>70002</v>
      </c>
      <c r="AH6386">
        <v>27</v>
      </c>
      <c r="AI6386" s="16" t="s">
        <v>6625</v>
      </c>
      <c r="AJ6386" s="16" t="s">
        <v>6679</v>
      </c>
      <c r="AK6386" s="16" t="s">
        <v>335</v>
      </c>
      <c r="AL6386" t="s">
        <v>6680</v>
      </c>
    </row>
    <row r="6387" ht="16.5" spans="2:38">
      <c r="B6387" s="16" t="n">
        <f>10000000+INDEX(编号表!$B:$B,MATCH(F6387,编号表!$A:$A,0))*100000+INDEX(编号表!$F:$F,MATCH(D6387,编号表!$E:$E,0))*1000+INDEX(编号表!$D:$D,MATCH(E6387,编号表!$C:$C,0))*10000+G6387</f>
        <v>12322011</v>
      </c>
      <c r="C6387" s="16" t="s">
        <v>6681</v>
      </c>
      <c r="D6387" s="16" t="s">
        <v>102</v>
      </c>
      <c r="E6387" s="16" t="s">
        <v>335</v>
      </c>
      <c r="F6387" s="16" t="s">
        <v>6682</v>
      </c>
      <c r="G6387" s="16">
        <v>11</v>
      </c>
      <c r="H6387" t="s">
        <v>6676</v>
      </c>
      <c r="I6387" s="16">
        <v>60</v>
      </c>
      <c r="J6387" t="str">
        <f t="shared" si="103"/>
        <v>大类_灵品筑基强化制符</v>
      </c>
      <c r="K6387" s="38" t="s">
        <v>6624</v>
      </c>
      <c r="M6387" s="16" t="s">
        <v>6625</v>
      </c>
      <c r="O6387">
        <v>0</v>
      </c>
      <c r="P6387" t="b">
        <v>1</v>
      </c>
      <c r="Q6387"/>
      <c r="R6387" t="b">
        <v>0</v>
      </c>
      <c r="S6387">
        <v>1</v>
      </c>
      <c r="T6387" t="s">
        <v>91</v>
      </c>
      <c r="U6387">
        <v>999</v>
      </c>
      <c r="V6387" s="16" t="s">
        <v>6626</v>
      </c>
      <c r="W6387" s="16">
        <v>12212047</v>
      </c>
      <c r="Y6387" t="str">
        <v>灵皮玄鳞一类灵材。皮面柔韧，筋络相接，裁开后仍能看见细密灵纹。|n强化：用于炼气装备的鞋履部位（强化4—7级）；炼气装备的法袍部位（强化6—7级）；筑基装备的鞋履部位（强化1—7级）；筑基装备的法袍部位（强化1—3、6—7级）。|n制符：用于制作同境界、同品质的金刚符、铁甲符、水幕符、避火符、御寒符、辟瘴符、替身符。|n闲置时可上交宗门换取宗门贡献。</v>
      </c>
      <c r="Z6387" t="s">
        <v>6684</v>
      </c>
      <c r="AA6387" t="s">
        <v>373</v>
      </c>
      <c r="AB6387" s="16">
        <v>12321011</v>
      </c>
      <c r="AC6387" t="s">
        <v>6629</v>
      </c>
      <c r="AD6387">
        <v>40002</v>
      </c>
      <c r="AF6387">
        <v>70002</v>
      </c>
      <c r="AH6387">
        <v>27</v>
      </c>
      <c r="AI6387" s="16" t="s">
        <v>6625</v>
      </c>
      <c r="AJ6387" s="16" t="s">
        <v>6685</v>
      </c>
      <c r="AK6387" s="16" t="s">
        <v>335</v>
      </c>
      <c r="AL6387" t="s">
        <v>6686</v>
      </c>
    </row>
    <row r="6388" ht="16.5" spans="2:38">
      <c r="B6388" s="16" t="n">
        <f>10000000+INDEX(编号表!$B:$B,MATCH(F6388,编号表!$A:$A,0))*100000+INDEX(编号表!$F:$F,MATCH(D6388,编号表!$E:$E,0))*1000+INDEX(编号表!$D:$D,MATCH(E6388,编号表!$C:$C,0))*10000+G6388</f>
        <v>12522012</v>
      </c>
      <c r="C6388" s="16" t="s">
        <v>6687</v>
      </c>
      <c r="D6388" s="16" t="s">
        <v>102</v>
      </c>
      <c r="E6388" s="16" t="s">
        <v>335</v>
      </c>
      <c r="F6388" s="16" t="s">
        <v>6622</v>
      </c>
      <c r="G6388" s="16">
        <v>12</v>
      </c>
      <c r="H6388" t="s">
        <v>6693</v>
      </c>
      <c r="I6388" s="16">
        <v>60</v>
      </c>
      <c r="J6388" t="str">
        <f t="shared" si="103"/>
        <v>大类_灵品筑基强化</v>
      </c>
      <c r="K6388" s="39" t="s">
        <v>6624</v>
      </c>
      <c r="M6388" s="16" t="s">
        <v>6625</v>
      </c>
      <c r="O6388">
        <v>0</v>
      </c>
      <c r="P6388" t="b">
        <v>1</v>
      </c>
      <c r="Q6388"/>
      <c r="R6388" t="b">
        <v>0</v>
      </c>
      <c r="S6388">
        <v>1</v>
      </c>
      <c r="T6388" t="s">
        <v>91</v>
      </c>
      <c r="U6388">
        <v>999</v>
      </c>
      <c r="V6388" s="16" t="s">
        <v>6626</v>
      </c>
      <c r="W6388" s="16">
        <v>12212048</v>
      </c>
      <c r="Y6388" t="str">
        <v>灵爪锐牙一类灵材。牙锋锐利，根部坚实，灵气向尖端收聚。|n强化：用于炼气装备的武器部位（强化4—7级）；筑基装备的武器部位（强化4—7级）。|n闲置时可上交宗门换取宗门贡献。</v>
      </c>
      <c r="Z6388" t="s">
        <v>6689</v>
      </c>
      <c r="AA6388" t="s">
        <v>373</v>
      </c>
      <c r="AB6388" s="16">
        <v>12321012</v>
      </c>
      <c r="AC6388" t="s">
        <v>6629</v>
      </c>
      <c r="AD6388">
        <v>40002</v>
      </c>
      <c r="AF6388">
        <v>70002</v>
      </c>
      <c r="AH6388">
        <v>23</v>
      </c>
      <c r="AI6388" s="16" t="s">
        <v>6625</v>
      </c>
      <c r="AJ6388" s="16" t="s">
        <v>6690</v>
      </c>
      <c r="AK6388" s="16" t="s">
        <v>335</v>
      </c>
      <c r="AL6388" t="s">
        <v>6691</v>
      </c>
    </row>
    <row r="6389" ht="16.5" spans="2:38">
      <c r="B6389" s="16" t="n">
        <f>10000000+INDEX(编号表!$B:$B,MATCH(F6389,编号表!$A:$A,0))*100000+INDEX(编号表!$F:$F,MATCH(D6389,编号表!$E:$E,0))*1000+INDEX(编号表!$D:$D,MATCH(E6389,编号表!$C:$C,0))*10000+G6389</f>
        <v>12322013</v>
      </c>
      <c r="C6389" s="16" t="s">
        <v>6692</v>
      </c>
      <c r="D6389" s="16" t="s">
        <v>102</v>
      </c>
      <c r="E6389" s="16" t="s">
        <v>335</v>
      </c>
      <c r="F6389" s="16" t="s">
        <v>6682</v>
      </c>
      <c r="G6389" s="16">
        <v>13</v>
      </c>
      <c r="H6389" t="s">
        <v>6693</v>
      </c>
      <c r="I6389" s="16">
        <v>60</v>
      </c>
      <c r="J6389" t="str">
        <f t="shared" si="103"/>
        <v>大类_灵品筑基强化</v>
      </c>
      <c r="K6389" s="38" t="s">
        <v>6624</v>
      </c>
      <c r="M6389" s="16" t="s">
        <v>6625</v>
      </c>
      <c r="O6389">
        <v>0</v>
      </c>
      <c r="P6389" t="b">
        <v>1</v>
      </c>
      <c r="Q6389"/>
      <c r="R6389" t="b">
        <v>0</v>
      </c>
      <c r="S6389">
        <v>1</v>
      </c>
      <c r="T6389" t="s">
        <v>91</v>
      </c>
      <c r="U6389">
        <v>999</v>
      </c>
      <c r="V6389" s="16" t="s">
        <v>6626</v>
      </c>
      <c r="W6389" s="16">
        <v>12212049</v>
      </c>
      <c r="Y6389" t="str">
        <v>灵金一类灵材。铁质沉实，内藏灵纹，细密金纹与石色相间。|n强化：用于炼气装备的武器、印绶部位（强化4—7级）；筑基装备的武器、印绶部位（强化1—7级）。|n闲置时可上交宗门换取宗门贡献。</v>
      </c>
      <c r="Z6389" t="inlineStr">
        <is>
          <t xml:space="preserve">|cff00FF00“铁经灵脉，密处自成纹。识材者先辨纹路，再看掌中这一片沉黑。”——《山骨金石录》|r</t>
        </is>
      </c>
      <c r="AA6389" t="s">
        <v>373</v>
      </c>
      <c r="AB6389" s="16">
        <v>12321013</v>
      </c>
      <c r="AC6389" t="s">
        <v>6629</v>
      </c>
      <c r="AD6389">
        <v>40002</v>
      </c>
      <c r="AF6389">
        <v>70002</v>
      </c>
      <c r="AH6389">
        <v>23</v>
      </c>
      <c r="AI6389" s="16" t="s">
        <v>6625</v>
      </c>
      <c r="AJ6389" s="16" t="s">
        <v>6696</v>
      </c>
      <c r="AK6389" s="16" t="s">
        <v>335</v>
      </c>
      <c r="AL6389" t="s">
        <v>6692</v>
      </c>
    </row>
    <row r="6390" ht="15" spans="2:38">
      <c r="B6390" s="16" t="n">
        <f>10000000+INDEX(编号表!$B:$B,MATCH(F6390,编号表!$A:$A,0))*100000+INDEX(编号表!$F:$F,MATCH(D6390,编号表!$E:$E,0))*1000+INDEX(编号表!$D:$D,MATCH(E6390,编号表!$C:$C,0))*10000+G6390</f>
        <v>12322014</v>
      </c>
      <c r="C6390" s="16" t="s">
        <v>6697</v>
      </c>
      <c r="D6390" s="16" t="s">
        <v>102</v>
      </c>
      <c r="E6390" s="16" t="s">
        <v>335</v>
      </c>
      <c r="F6390" s="16" t="s">
        <v>6682</v>
      </c>
      <c r="G6390" s="16">
        <v>14</v>
      </c>
      <c r="H6390" t="s">
        <v>6623</v>
      </c>
      <c r="I6390" s="16">
        <v>60</v>
      </c>
      <c r="J6390" t="str">
        <f t="shared" si="103"/>
        <v>大类_灵品筑基制符</v>
      </c>
      <c r="K6390" s="40" t="s">
        <v>6698</v>
      </c>
      <c r="M6390" s="16" t="s">
        <v>6625</v>
      </c>
      <c r="O6390">
        <v>0</v>
      </c>
      <c r="P6390" t="b">
        <v>1</v>
      </c>
      <c r="Q6390"/>
      <c r="R6390" t="b">
        <v>0</v>
      </c>
      <c r="S6390">
        <v>1</v>
      </c>
      <c r="T6390" t="s">
        <v>91</v>
      </c>
      <c r="U6390">
        <v>999</v>
      </c>
      <c r="V6390" s="16" t="s">
        <v>6626</v>
      </c>
      <c r="W6390" s="16">
        <v>12212050</v>
      </c>
      <c r="Y6390" t="str">
        <v>灵玉玄晶一类稀有灵材。玉质透光，夜色愈深，内里留存的微光愈清。|n制符：用于制作同境界、同品质的照夜符。|n闲置时可上交宗门换取宗门贡献。</v>
      </c>
      <c r="Z6390" t="s">
        <v>6700</v>
      </c>
      <c r="AA6390" t="s">
        <v>373</v>
      </c>
      <c r="AB6390" s="16">
        <v>12321014</v>
      </c>
      <c r="AC6390" t="s">
        <v>6629</v>
      </c>
      <c r="AD6390">
        <v>40002</v>
      </c>
      <c r="AF6390">
        <v>70002</v>
      </c>
      <c r="AH6390">
        <v>15</v>
      </c>
      <c r="AI6390" s="16" t="s">
        <v>6625</v>
      </c>
      <c r="AJ6390" s="16" t="s">
        <v>6701</v>
      </c>
      <c r="AK6390" s="16" t="s">
        <v>335</v>
      </c>
      <c r="AL6390" t="s">
        <v>6697</v>
      </c>
    </row>
    <row r="6391" ht="16.5" spans="2:38">
      <c r="B6391" s="16" t="n">
        <f>10000000+INDEX(编号表!$B:$B,MATCH(F6391,编号表!$A:$A,0))*100000+INDEX(编号表!$F:$F,MATCH(D6391,编号表!$E:$E,0))*1000+INDEX(编号表!$D:$D,MATCH(E6391,编号表!$C:$C,0))*10000+G6391</f>
        <v>12322015</v>
      </c>
      <c r="C6391" s="16" t="s">
        <v>6702</v>
      </c>
      <c r="D6391" s="16" t="s">
        <v>102</v>
      </c>
      <c r="E6391" s="16" t="s">
        <v>335</v>
      </c>
      <c r="F6391" s="16" t="s">
        <v>6682</v>
      </c>
      <c r="G6391" s="16">
        <v>15</v>
      </c>
      <c r="H6391" t="s">
        <v>6676</v>
      </c>
      <c r="I6391" s="16">
        <v>60</v>
      </c>
      <c r="J6391" t="str">
        <f t="shared" si="103"/>
        <v>大类_灵品筑基强化制符</v>
      </c>
      <c r="K6391" s="38" t="s">
        <v>6624</v>
      </c>
      <c r="M6391" s="16" t="s">
        <v>6625</v>
      </c>
      <c r="O6391">
        <v>0</v>
      </c>
      <c r="P6391" t="b">
        <v>1</v>
      </c>
      <c r="Q6391"/>
      <c r="R6391" t="b">
        <v>0</v>
      </c>
      <c r="S6391">
        <v>1</v>
      </c>
      <c r="T6391" t="s">
        <v>91</v>
      </c>
      <c r="U6391">
        <v>999</v>
      </c>
      <c r="V6391" s="16" t="s">
        <v>6626</v>
      </c>
      <c r="W6391" s="16">
        <v>12212051</v>
      </c>
      <c r="Y6391" t="str">
        <v>灵玉玄晶一类灵材。玉质温润，纹路细密，灵气可沿玉脉缓缓流转。|n强化：用于炼气装备的冠、玉佩部位（强化4—7级）；筑基装备的冠、玉佩部位（强化1—7级）。|n制符：用于制作同境界、同品质的镇魂符、清心符、凝神符、破妄符、寻踪符、指路符、挪移符、问心符。|n闲置时可上交宗门换取宗门贡献。</v>
      </c>
      <c r="Z6391" t="inlineStr">
        <is>
          <t xml:space="preserve">|cff00FF00“玉中有路，缓急各异；静观细处，方知灵光从何而来，又将往何处去。”——《玉脉拾遗》|r</t>
        </is>
      </c>
      <c r="AA6391" t="s">
        <v>373</v>
      </c>
      <c r="AB6391" s="16">
        <v>12321015</v>
      </c>
      <c r="AC6391" t="s">
        <v>6629</v>
      </c>
      <c r="AD6391">
        <v>40002</v>
      </c>
      <c r="AF6391">
        <v>70002</v>
      </c>
      <c r="AH6391">
        <v>27</v>
      </c>
      <c r="AI6391" s="16" t="s">
        <v>6625</v>
      </c>
      <c r="AJ6391" s="16" t="s">
        <v>6701</v>
      </c>
      <c r="AK6391" s="16" t="s">
        <v>335</v>
      </c>
      <c r="AL6391" t="s">
        <v>6702</v>
      </c>
    </row>
    <row r="6392" ht="16.5" spans="2:38">
      <c r="B6392" s="16" t="n">
        <f>10000000+INDEX(编号表!$B:$B,MATCH(F6392,编号表!$A:$A,0))*100000+INDEX(编号表!$F:$F,MATCH(D6392,编号表!$E:$E,0))*1000+INDEX(编号表!$D:$D,MATCH(E6392,编号表!$C:$C,0))*10000+G6392</f>
        <v>12322016</v>
      </c>
      <c r="C6392" s="16" t="s">
        <v>6705</v>
      </c>
      <c r="D6392" s="16" t="s">
        <v>102</v>
      </c>
      <c r="E6392" s="16" t="s">
        <v>335</v>
      </c>
      <c r="F6392" s="16" t="s">
        <v>6682</v>
      </c>
      <c r="G6392" s="16">
        <v>16</v>
      </c>
      <c r="H6392" t="s">
        <v>6676</v>
      </c>
      <c r="I6392" s="16">
        <v>60</v>
      </c>
      <c r="J6392" t="str">
        <f t="shared" si="103"/>
        <v>大类_灵品筑基强化制符</v>
      </c>
      <c r="K6392" s="39" t="s">
        <v>6624</v>
      </c>
      <c r="M6392" s="16" t="s">
        <v>6625</v>
      </c>
      <c r="O6392">
        <v>0</v>
      </c>
      <c r="P6392" t="b">
        <v>1</v>
      </c>
      <c r="Q6392"/>
      <c r="R6392" t="b">
        <v>0</v>
      </c>
      <c r="S6392">
        <v>1</v>
      </c>
      <c r="T6392" t="s">
        <v>91</v>
      </c>
      <c r="U6392">
        <v>999</v>
      </c>
      <c r="V6392" s="16" t="s">
        <v>6626</v>
      </c>
      <c r="W6392" s="16">
        <v>12212052</v>
      </c>
      <c r="Y6392" t="inlineStr">
        <is>
          <t xml:space="preserve">灵木竹藤一类灵材。木心长纹完整，去尽枝叶，生长留下的灵路仍在。|n强化：用于筑基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392" t="inlineStr">
        <is>
          <t xml:space="preserve">|cff00FF00“枝叶可以尽去，木心的路不可削乱；岁月留下的长纹，仍通着春生秋息。”——《草木留纹记》|r</t>
        </is>
      </c>
      <c r="AA6392" t="s">
        <v>373</v>
      </c>
      <c r="AB6392" s="16">
        <v>12321016</v>
      </c>
      <c r="AC6392" t="s">
        <v>6629</v>
      </c>
      <c r="AD6392">
        <v>40002</v>
      </c>
      <c r="AF6392">
        <v>70002</v>
      </c>
      <c r="AH6392">
        <v>27</v>
      </c>
      <c r="AI6392" s="16" t="s">
        <v>6625</v>
      </c>
      <c r="AJ6392" s="16" t="s">
        <v>6708</v>
      </c>
      <c r="AK6392" s="16" t="s">
        <v>335</v>
      </c>
      <c r="AL6392" t="s">
        <v>6709</v>
      </c>
    </row>
    <row r="6393" ht="16.5" spans="2:38">
      <c r="B6393" s="16" t="n">
        <f>10000000+INDEX(编号表!$B:$B,MATCH(F6393,编号表!$A:$A,0))*100000+INDEX(编号表!$F:$F,MATCH(D6393,编号表!$E:$E,0))*1000+INDEX(编号表!$D:$D,MATCH(E6393,编号表!$C:$C,0))*10000+G6393</f>
        <v>12322017</v>
      </c>
      <c r="C6393" s="16" t="s">
        <v>6710</v>
      </c>
      <c r="D6393" s="16" t="s">
        <v>102</v>
      </c>
      <c r="E6393" s="16" t="s">
        <v>335</v>
      </c>
      <c r="F6393" s="16" t="s">
        <v>6682</v>
      </c>
      <c r="G6393" s="16">
        <v>17</v>
      </c>
      <c r="H6393" t="s">
        <v>6676</v>
      </c>
      <c r="I6393" s="16">
        <v>60</v>
      </c>
      <c r="J6393" t="str">
        <f t="shared" si="103"/>
        <v>大类_灵品筑基强化制符</v>
      </c>
      <c r="K6393" s="38" t="s">
        <v>6624</v>
      </c>
      <c r="M6393" s="16" t="s">
        <v>6625</v>
      </c>
      <c r="O6393">
        <v>0</v>
      </c>
      <c r="P6393" t="b">
        <v>1</v>
      </c>
      <c r="Q6393"/>
      <c r="R6393" t="b">
        <v>0</v>
      </c>
      <c r="S6393">
        <v>1</v>
      </c>
      <c r="T6393" t="s">
        <v>91</v>
      </c>
      <c r="U6393">
        <v>999</v>
      </c>
      <c r="V6393" s="16" t="s">
        <v>6626</v>
      </c>
      <c r="W6393" s="16">
        <v>12212053</v>
      </c>
      <c r="Y6393" t="inlineStr">
        <is>
          <t xml:space="preserve">灵丝玄筋一类灵材。蚕丝轻细而韧，丝缕相接时，灵光如水线流过。|n强化：用于炼气装备的法袍、冠部位（强化4—7级）；筑基装备的法袍、冠部位（强化1—7级）。|n制符：用于制作同境界、同品质的隐身符、敛息符、震音符、传音符。|n闲置时可上交宗门换取宗门贡献。</t>
        </is>
      </c>
      <c r="Z6393" t="inlineStr">
        <is>
          <t xml:space="preserve">|cff00FF00“一缕轻如无物，千丝自有经纬；灵光沿丝走过，细处也留得住来路。”——《万材辨性篇》|r</t>
        </is>
      </c>
      <c r="AA6393" t="s">
        <v>373</v>
      </c>
      <c r="AB6393" s="16">
        <v>12321017</v>
      </c>
      <c r="AC6393" t="s">
        <v>6629</v>
      </c>
      <c r="AD6393">
        <v>40002</v>
      </c>
      <c r="AF6393">
        <v>70002</v>
      </c>
      <c r="AH6393">
        <v>27</v>
      </c>
      <c r="AI6393" s="16" t="s">
        <v>6625</v>
      </c>
      <c r="AJ6393" s="16" t="s">
        <v>6713</v>
      </c>
      <c r="AK6393" s="16" t="s">
        <v>335</v>
      </c>
      <c r="AL6393" t="s">
        <v>6714</v>
      </c>
    </row>
    <row r="6394" ht="16.5" spans="2:38">
      <c r="B6394" s="16" t="n">
        <f>10000000+INDEX(编号表!$B:$B,MATCH(F6394,编号表!$A:$A,0))*100000+INDEX(编号表!$F:$F,MATCH(D6394,编号表!$E:$E,0))*1000+INDEX(编号表!$D:$D,MATCH(E6394,编号表!$C:$C,0))*10000+G6394</f>
        <v>12522018</v>
      </c>
      <c r="C6394" s="16" t="s">
        <v>6715</v>
      </c>
      <c r="D6394" s="16" t="s">
        <v>102</v>
      </c>
      <c r="E6394" s="16" t="s">
        <v>335</v>
      </c>
      <c r="F6394" s="16" t="s">
        <v>6622</v>
      </c>
      <c r="G6394" s="16">
        <v>18</v>
      </c>
      <c r="H6394" t="s">
        <v>6676</v>
      </c>
      <c r="I6394" s="16">
        <v>60</v>
      </c>
      <c r="J6394" t="str">
        <f t="shared" si="103"/>
        <v>大类_灵品筑基强化制符</v>
      </c>
      <c r="K6394" s="39" t="s">
        <v>6624</v>
      </c>
      <c r="M6394" s="16" t="s">
        <v>6625</v>
      </c>
      <c r="O6394">
        <v>0</v>
      </c>
      <c r="P6394" t="b">
        <v>1</v>
      </c>
      <c r="Q6394"/>
      <c r="R6394" t="b">
        <v>0</v>
      </c>
      <c r="S6394">
        <v>1</v>
      </c>
      <c r="T6394" t="s">
        <v>91</v>
      </c>
      <c r="U6394">
        <v>999</v>
      </c>
      <c r="V6394" s="16" t="s">
        <v>6626</v>
      </c>
      <c r="W6394" s="16">
        <v>12212054</v>
      </c>
      <c r="Y6394" t="str">
        <v>灵液琼髓一类灵材。灵液出自地脉，温润清透，内含细微矿华。|n强化：用于炼气装备的玉佩部位（强化4—7级）；筑基装备的玉佩部位（强化4—7级）。|n制符：用于制作同境界、同品质的指路符、挪移符。|n闲置时可上交宗门换取宗门贡献。</v>
      </c>
      <c r="Z6394" t="inlineStr">
        <is>
          <t xml:space="preserve">|cff00FF00“灵液出地脉，贵在润入而不横冲。山中岁月漫长，它也从来不急。”——《玉脉拾遗》|r</t>
        </is>
      </c>
      <c r="AA6394" t="s">
        <v>373</v>
      </c>
      <c r="AB6394" s="16">
        <v>12321018</v>
      </c>
      <c r="AC6394" t="s">
        <v>6629</v>
      </c>
      <c r="AD6394">
        <v>40002</v>
      </c>
      <c r="AF6394">
        <v>70002</v>
      </c>
      <c r="AH6394">
        <v>27</v>
      </c>
      <c r="AI6394" s="16" t="s">
        <v>6625</v>
      </c>
      <c r="AJ6394" s="16" t="s">
        <v>6718</v>
      </c>
      <c r="AK6394" s="16" t="s">
        <v>335</v>
      </c>
      <c r="AL6394" t="s">
        <v>6719</v>
      </c>
    </row>
    <row r="6395" ht="17.25" spans="2:38">
      <c r="B6395" s="16" t="n">
        <f>10000000+INDEX(编号表!$B:$B,MATCH(F6395,编号表!$A:$A,0))*100000+INDEX(编号表!$F:$F,MATCH(D6395,编号表!$E:$E,0))*1000+INDEX(编号表!$D:$D,MATCH(E6395,编号表!$C:$C,0))*10000+G6395</f>
        <v>12522019</v>
      </c>
      <c r="C6395" s="16" t="s">
        <v>6720</v>
      </c>
      <c r="D6395" s="16" t="s">
        <v>102</v>
      </c>
      <c r="E6395" s="16" t="s">
        <v>335</v>
      </c>
      <c r="F6395" s="16" t="s">
        <v>6622</v>
      </c>
      <c r="G6395" s="16">
        <v>19</v>
      </c>
      <c r="H6395" t="s">
        <v>6676</v>
      </c>
      <c r="I6395" s="16">
        <v>60</v>
      </c>
      <c r="J6395" t="str">
        <f t="shared" si="103"/>
        <v>大类_灵品筑基强化制符</v>
      </c>
      <c r="K6395" s="38" t="s">
        <v>6624</v>
      </c>
      <c r="M6395" s="16" t="s">
        <v>6625</v>
      </c>
      <c r="O6395">
        <v>0</v>
      </c>
      <c r="P6395" t="b">
        <v>1</v>
      </c>
      <c r="Q6395"/>
      <c r="R6395" t="b">
        <v>0</v>
      </c>
      <c r="S6395">
        <v>1</v>
      </c>
      <c r="T6395" t="s">
        <v>91</v>
      </c>
      <c r="U6395">
        <v>999</v>
      </c>
      <c r="V6395" s="16" t="s">
        <v>6626</v>
      </c>
      <c r="W6395" s="16">
        <v>12212055</v>
      </c>
      <c r="Y6395" t="str">
        <v>灵脂玄蜡一类灵材。树脂黏润，凝后成膜，仍留着草木封合伤处的气息。|n强化：用于炼气装备的法袍部位（强化4—5级）；筑基装备的鞋履部位（强化1—3级）；筑基装备的法袍部位（强化4—5级）。|n制符：用于制作同境界、同品质的辟瘴符、封窍符、隐身符、敛息符。|n闲置时可上交宗门换取宗门贡献。</v>
      </c>
      <c r="Z6395" t="inlineStr">
        <is>
          <t xml:space="preserve">|cff00FF00“树脂护过树的伤处。旧痕封合之后，那一分续住断纹的韧意还在。”——《草木留纹记》|r</t>
        </is>
      </c>
      <c r="AA6395" t="s">
        <v>373</v>
      </c>
      <c r="AB6395" s="16">
        <v>12321019</v>
      </c>
      <c r="AC6395" t="s">
        <v>6629</v>
      </c>
      <c r="AD6395">
        <v>40002</v>
      </c>
      <c r="AF6395">
        <v>70002</v>
      </c>
      <c r="AH6395">
        <v>27</v>
      </c>
      <c r="AI6395" s="16" t="s">
        <v>6625</v>
      </c>
      <c r="AJ6395" s="16" t="s">
        <v>6723</v>
      </c>
      <c r="AK6395" s="16" t="s">
        <v>335</v>
      </c>
      <c r="AL6395" t="s">
        <v>6724</v>
      </c>
    </row>
    <row r="6396" ht="16.5" spans="2:38">
      <c r="B6396" s="16" t="n">
        <f>10000000+INDEX(编号表!$B:$B,MATCH(F6396,编号表!$A:$A,0))*100000+INDEX(编号表!$F:$F,MATCH(D6396,编号表!$E:$E,0))*1000+INDEX(编号表!$D:$D,MATCH(E6396,编号表!$C:$C,0))*10000+G6396</f>
        <v>12532000</v>
      </c>
      <c r="C6396" s="16" t="s">
        <v>6725</v>
      </c>
      <c r="D6396" s="16" t="s">
        <v>102</v>
      </c>
      <c r="E6396" s="16" t="s">
        <v>342</v>
      </c>
      <c r="F6396" s="16" t="s">
        <v>6622</v>
      </c>
      <c r="G6396" s="16">
        <v>0</v>
      </c>
      <c r="H6396" t="s">
        <v>6623</v>
      </c>
      <c r="I6396" s="16">
        <v>60</v>
      </c>
      <c r="J6396" t="str">
        <f t="shared" si="103"/>
        <v>大类_灵品金丹制符</v>
      </c>
      <c r="K6396" s="37" t="s">
        <v>6624</v>
      </c>
      <c r="M6396" s="16" t="s">
        <v>6625</v>
      </c>
      <c r="O6396">
        <v>0</v>
      </c>
      <c r="P6396" t="b">
        <v>1</v>
      </c>
      <c r="Q6396"/>
      <c r="R6396" t="b">
        <v>0</v>
      </c>
      <c r="S6396">
        <v>1</v>
      </c>
      <c r="T6396" t="s">
        <v>91</v>
      </c>
      <c r="U6396">
        <v>999</v>
      </c>
      <c r="V6396" s="16" t="s">
        <v>6626</v>
      </c>
      <c r="W6396" s="16">
        <v>12212056</v>
      </c>
      <c r="Y6396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396" t="s">
        <v>6628</v>
      </c>
      <c r="AA6396" t="s">
        <v>373</v>
      </c>
      <c r="AB6396" s="16">
        <v>12331000</v>
      </c>
      <c r="AC6396" t="s">
        <v>6629</v>
      </c>
      <c r="AD6396">
        <v>40002</v>
      </c>
      <c r="AF6396">
        <v>70002</v>
      </c>
      <c r="AH6396">
        <v>75</v>
      </c>
      <c r="AI6396" s="16" t="s">
        <v>6625</v>
      </c>
      <c r="AJ6396" s="16" t="s">
        <v>6630</v>
      </c>
      <c r="AK6396" s="16" t="s">
        <v>342</v>
      </c>
      <c r="AL6396" t="s">
        <v>6631</v>
      </c>
    </row>
    <row r="6397" ht="16.5" spans="2:38">
      <c r="B6397" s="16" t="n">
        <f>10000000+INDEX(编号表!$B:$B,MATCH(F6397,编号表!$A:$A,0))*100000+INDEX(编号表!$F:$F,MATCH(D6397,编号表!$E:$E,0))*1000+INDEX(编号表!$D:$D,MATCH(E6397,编号表!$C:$C,0))*10000+G6397</f>
        <v>12632001</v>
      </c>
      <c r="C6397" s="16" t="s">
        <v>6726</v>
      </c>
      <c r="D6397" s="16" t="s">
        <v>102</v>
      </c>
      <c r="E6397" s="16" t="s">
        <v>342</v>
      </c>
      <c r="F6397" s="16" t="s">
        <v>6633</v>
      </c>
      <c r="G6397" s="16">
        <v>1</v>
      </c>
      <c r="I6397" s="16">
        <v>60</v>
      </c>
      <c r="J6397" t="str">
        <f t="shared" si="103"/>
        <v>大类_灵品金丹</v>
      </c>
      <c r="K6397" s="38" t="s">
        <v>6624</v>
      </c>
      <c r="M6397" s="16" t="s">
        <v>6625</v>
      </c>
      <c r="O6397">
        <v>0</v>
      </c>
      <c r="P6397" t="b">
        <v>1</v>
      </c>
      <c r="Q6397"/>
      <c r="R6397" t="b">
        <v>0</v>
      </c>
      <c r="S6397">
        <v>1</v>
      </c>
      <c r="T6397" t="s">
        <v>91</v>
      </c>
      <c r="U6397">
        <v>999</v>
      </c>
      <c r="V6397" s="16" t="s">
        <v>6626</v>
      </c>
      <c r="W6397" s="16">
        <v>12212057</v>
      </c>
      <c r="Y6397" t="str">
        <v>灵血一类灵材。血色深沉，毒性藏于灵息之中，须与温养用的精血分辨清楚。|n用途未明，可留存备用。|n闲置时可上交宗门换取宗门贡献。</v>
      </c>
      <c r="Z6397" t="s">
        <v>6728</v>
      </c>
      <c r="AA6397" t="str">
        <v>击杀妖兽、探索秘境或遗迹可得；当前百艺暂未用到，宗门不供应。</v>
      </c>
      <c r="AB6397" s="16">
        <v>12331001</v>
      </c>
      <c r="AC6397" t="s">
        <v>6629</v>
      </c>
      <c r="AD6397">
        <v>40002</v>
      </c>
      <c r="AF6397">
        <v>70002</v>
      </c>
      <c r="AH6397">
        <v>150</v>
      </c>
      <c r="AI6397" s="16" t="s">
        <v>6625</v>
      </c>
      <c r="AJ6397" s="16" t="s">
        <v>6630</v>
      </c>
      <c r="AK6397" s="16" t="s">
        <v>342</v>
      </c>
      <c r="AL6397" t="s">
        <v>6729</v>
      </c>
    </row>
    <row r="6398" ht="16.5" spans="2:38">
      <c r="B6398" s="16" t="n">
        <f>10000000+INDEX(编号表!$B:$B,MATCH(F6398,编号表!$A:$A,0))*100000+INDEX(编号表!$F:$F,MATCH(D6398,编号表!$E:$E,0))*1000+INDEX(编号表!$D:$D,MATCH(E6398,编号表!$C:$C,0))*10000+G6398</f>
        <v>12632002</v>
      </c>
      <c r="C6398" s="16" t="s">
        <v>6730</v>
      </c>
      <c r="D6398" s="16" t="s">
        <v>102</v>
      </c>
      <c r="E6398" s="16" t="s">
        <v>342</v>
      </c>
      <c r="F6398" s="16" t="s">
        <v>6633</v>
      </c>
      <c r="G6398" s="16">
        <v>2</v>
      </c>
      <c r="H6398" t="s">
        <v>6623</v>
      </c>
      <c r="I6398" s="16">
        <v>60</v>
      </c>
      <c r="J6398" t="str">
        <f t="shared" si="103"/>
        <v>大类_灵品金丹制符</v>
      </c>
      <c r="K6398" s="39" t="s">
        <v>6624</v>
      </c>
      <c r="M6398" s="16" t="s">
        <v>6625</v>
      </c>
      <c r="O6398">
        <v>0</v>
      </c>
      <c r="P6398" t="b">
        <v>1</v>
      </c>
      <c r="Q6398"/>
      <c r="R6398" t="b">
        <v>0</v>
      </c>
      <c r="S6398">
        <v>1</v>
      </c>
      <c r="T6398" t="s">
        <v>91</v>
      </c>
      <c r="U6398">
        <v>999</v>
      </c>
      <c r="V6398" s="16" t="s">
        <v>6626</v>
      </c>
      <c r="W6398" s="16">
        <v>12212058</v>
      </c>
      <c r="Y6398" t="str">
        <v>丹核一类灵材。一丸丹核凝聚灵力，内里仍留着来源灵兽的灵脉纹路。|n制符：用于制作同境界、同品质的激元符。|n闲置时可上交宗门换取宗门贡献。</v>
      </c>
      <c r="Z6398" t="s">
        <v>6635</v>
      </c>
      <c r="AA6398" t="s">
        <v>373</v>
      </c>
      <c r="AB6398" s="16">
        <v>12331002</v>
      </c>
      <c r="AC6398" t="s">
        <v>6629</v>
      </c>
      <c r="AD6398">
        <v>40002</v>
      </c>
      <c r="AF6398">
        <v>70002</v>
      </c>
      <c r="AH6398">
        <v>75</v>
      </c>
      <c r="AI6398" s="16" t="s">
        <v>6625</v>
      </c>
      <c r="AJ6398" s="16" t="s">
        <v>6636</v>
      </c>
      <c r="AK6398" s="16" t="s">
        <v>342</v>
      </c>
      <c r="AL6398" t="s">
        <v>6637</v>
      </c>
    </row>
    <row r="6399" ht="16.5" spans="2:38">
      <c r="B6399" s="16" t="n">
        <f>10000000+INDEX(编号表!$B:$B,MATCH(F6399,编号表!$A:$A,0))*100000+INDEX(编号表!$F:$F,MATCH(D6399,编号表!$E:$E,0))*1000+INDEX(编号表!$D:$D,MATCH(E6399,编号表!$C:$C,0))*10000+G6399</f>
        <v>12632003</v>
      </c>
      <c r="C6399" s="16" t="s">
        <v>6731</v>
      </c>
      <c r="D6399" s="16" t="s">
        <v>102</v>
      </c>
      <c r="E6399" s="16" t="s">
        <v>342</v>
      </c>
      <c r="F6399" s="16" t="s">
        <v>6633</v>
      </c>
      <c r="G6399" s="16">
        <v>3</v>
      </c>
      <c r="H6399" t="s">
        <v>6623</v>
      </c>
      <c r="I6399" s="16">
        <v>60</v>
      </c>
      <c r="J6399" t="str">
        <f t="shared" si="103"/>
        <v>大类_灵品金丹制符</v>
      </c>
      <c r="K6399" s="38" t="s">
        <v>6624</v>
      </c>
      <c r="M6399" s="16" t="s">
        <v>6625</v>
      </c>
      <c r="O6399">
        <v>0</v>
      </c>
      <c r="P6399" t="b">
        <v>1</v>
      </c>
      <c r="Q6399"/>
      <c r="R6399" t="b">
        <v>0</v>
      </c>
      <c r="S6399">
        <v>1</v>
      </c>
      <c r="T6399" t="s">
        <v>91</v>
      </c>
      <c r="U6399">
        <v>999</v>
      </c>
      <c r="V6399" s="16" t="s">
        <v>6626</v>
      </c>
      <c r="W6399" s="16">
        <v>12212059</v>
      </c>
      <c r="Y6399" t="str">
        <v>丹核一类灵材。木中灵核生息绵长，枝叶虽离，内纹仍见向光生长的旧路。|n制符：用于制作同境界、同品质的回春符。|n闲置时可上交宗门换取宗门贡献。</v>
      </c>
      <c r="Z6399" t="s">
        <v>6733</v>
      </c>
      <c r="AA6399" t="s">
        <v>373</v>
      </c>
      <c r="AB6399" s="16">
        <v>12331003</v>
      </c>
      <c r="AC6399" t="s">
        <v>6629</v>
      </c>
      <c r="AD6399">
        <v>40002</v>
      </c>
      <c r="AF6399">
        <v>70002</v>
      </c>
      <c r="AH6399">
        <v>75</v>
      </c>
      <c r="AI6399" s="16" t="s">
        <v>6625</v>
      </c>
      <c r="AJ6399" s="16" t="s">
        <v>6636</v>
      </c>
      <c r="AK6399" s="16" t="s">
        <v>342</v>
      </c>
      <c r="AL6399" t="s">
        <v>6734</v>
      </c>
    </row>
    <row r="6400" ht="15" spans="2:38">
      <c r="B6400" s="16" t="n">
        <f>10000000+INDEX(编号表!$B:$B,MATCH(F6400,编号表!$A:$A,0))*100000+INDEX(编号表!$F:$F,MATCH(D6400,编号表!$E:$E,0))*1000+INDEX(编号表!$D:$D,MATCH(E6400,编号表!$C:$C,0))*10000+G6400</f>
        <v>12332004</v>
      </c>
      <c r="C6400" s="16" t="s">
        <v>6735</v>
      </c>
      <c r="D6400" s="16" t="s">
        <v>102</v>
      </c>
      <c r="E6400" s="16" t="s">
        <v>342</v>
      </c>
      <c r="F6400" s="16" t="s">
        <v>6682</v>
      </c>
      <c r="G6400" s="16">
        <v>4</v>
      </c>
      <c r="H6400" t="s">
        <v>6623</v>
      </c>
      <c r="I6400" s="16">
        <v>60</v>
      </c>
      <c r="J6400" t="str">
        <f t="shared" si="103"/>
        <v>大类_灵品金丹制符</v>
      </c>
      <c r="K6400" s="40" t="s">
        <v>6698</v>
      </c>
      <c r="M6400" s="16" t="s">
        <v>6625</v>
      </c>
      <c r="O6400">
        <v>0</v>
      </c>
      <c r="P6400" t="b">
        <v>1</v>
      </c>
      <c r="Q6400"/>
      <c r="R6400" t="b">
        <v>0</v>
      </c>
      <c r="S6400">
        <v>1</v>
      </c>
      <c r="T6400" t="s">
        <v>91</v>
      </c>
      <c r="U6400">
        <v>999</v>
      </c>
      <c r="V6400" s="16" t="s">
        <v>6626</v>
      </c>
      <c r="W6400" s="16">
        <v>12212060</v>
      </c>
      <c r="Y6400" t="str">
        <v>灵玉玄晶一类稀有灵材。玉体致密温润，内有环纹，灵息藏而不急散。|n制符：用于制作同境界、同品质的回春符。|n闲置时可上交宗门换取宗门贡献。</v>
      </c>
      <c r="Z6400" t="inlineStr">
        <is>
          <t xml:space="preserve">|cff00FF00“圆玉温润，生机藏而不急发。掌心久握，才觉环纹间有暖意往来。”——《玉脉拾遗》|r</t>
        </is>
      </c>
      <c r="AA6400" t="s">
        <v>373</v>
      </c>
      <c r="AB6400" s="16">
        <v>12331004</v>
      </c>
      <c r="AC6400" t="s">
        <v>6629</v>
      </c>
      <c r="AD6400">
        <v>40002</v>
      </c>
      <c r="AF6400">
        <v>70002</v>
      </c>
      <c r="AH6400">
        <v>75</v>
      </c>
      <c r="AI6400" s="16" t="s">
        <v>6625</v>
      </c>
      <c r="AJ6400" s="16" t="s">
        <v>6701</v>
      </c>
      <c r="AK6400" s="16" t="s">
        <v>342</v>
      </c>
      <c r="AL6400" t="s">
        <v>6735</v>
      </c>
    </row>
    <row r="6401" ht="16.5" spans="2:38">
      <c r="B6401" s="16" t="n">
        <f>10000000+INDEX(编号表!$B:$B,MATCH(F6401,编号表!$A:$A,0))*100000+INDEX(编号表!$F:$F,MATCH(D6401,编号表!$E:$E,0))*1000+INDEX(编号表!$D:$D,MATCH(E6401,编号表!$C:$C,0))*10000+G6401</f>
        <v>12532005</v>
      </c>
      <c r="C6401" s="16" t="s">
        <v>6738</v>
      </c>
      <c r="D6401" s="16" t="s">
        <v>102</v>
      </c>
      <c r="E6401" s="16" t="s">
        <v>342</v>
      </c>
      <c r="F6401" s="16" t="s">
        <v>6622</v>
      </c>
      <c r="G6401" s="16">
        <v>5</v>
      </c>
      <c r="H6401" t="s">
        <v>6676</v>
      </c>
      <c r="I6401" s="16">
        <v>60</v>
      </c>
      <c r="J6401" t="str">
        <f t="shared" si="103"/>
        <v>大类_灵品金丹强化制符</v>
      </c>
      <c r="K6401" s="38" t="s">
        <v>6624</v>
      </c>
      <c r="M6401" s="16" t="s">
        <v>6625</v>
      </c>
      <c r="O6401">
        <v>0</v>
      </c>
      <c r="P6401" t="b">
        <v>1</v>
      </c>
      <c r="Q6401"/>
      <c r="R6401" t="b">
        <v>0</v>
      </c>
      <c r="S6401">
        <v>1</v>
      </c>
      <c r="T6401" t="s">
        <v>91</v>
      </c>
      <c r="U6401">
        <v>999</v>
      </c>
      <c r="V6401" s="16" t="s">
        <v>6626</v>
      </c>
      <c r="W6401" s="16">
        <v>12212061</v>
      </c>
      <c r="Y6401" t="str">
        <v>翎毫一类灵材。羽身轻韧，细密羽纹顺风舒展，灵气沿羽轴流转。|n强化：用于金丹装备的鞋履部位（强化4—5级）。|n制符：用于制作同境界、同品质的神行符、轻身符。|n闲置时可上交宗门换取宗门贡献。</v>
      </c>
      <c r="Z6401" t="s">
        <v>6640</v>
      </c>
      <c r="AA6401" t="s">
        <v>373</v>
      </c>
      <c r="AB6401" s="16">
        <v>12331005</v>
      </c>
      <c r="AC6401" t="s">
        <v>6629</v>
      </c>
      <c r="AD6401">
        <v>40002</v>
      </c>
      <c r="AF6401">
        <v>70002</v>
      </c>
      <c r="AH6401">
        <v>135</v>
      </c>
      <c r="AI6401" s="16" t="s">
        <v>6625</v>
      </c>
      <c r="AJ6401" s="16" t="s">
        <v>6641</v>
      </c>
      <c r="AK6401" s="16" t="s">
        <v>342</v>
      </c>
      <c r="AL6401" t="s">
        <v>6642</v>
      </c>
    </row>
    <row r="6402" ht="16.5" spans="2:38">
      <c r="B6402" s="16" t="n">
        <f>10000000+INDEX(编号表!$B:$B,MATCH(F6402,编号表!$A:$A,0))*100000+INDEX(编号表!$F:$F,MATCH(D6402,编号表!$E:$E,0))*1000+INDEX(编号表!$D:$D,MATCH(E6402,编号表!$C:$C,0))*10000+G6402</f>
        <v>12532006</v>
      </c>
      <c r="C6402" s="16" t="s">
        <v>6739</v>
      </c>
      <c r="D6402" s="16" t="s">
        <v>102</v>
      </c>
      <c r="E6402" s="16" t="s">
        <v>342</v>
      </c>
      <c r="F6402" s="16" t="s">
        <v>6622</v>
      </c>
      <c r="G6402" s="16">
        <v>6</v>
      </c>
      <c r="H6402" t="s">
        <v>6693</v>
      </c>
      <c r="I6402" s="16">
        <v>60</v>
      </c>
      <c r="J6402" t="str">
        <f t="shared" si="103"/>
        <v>大类_灵品金丹强化</v>
      </c>
      <c r="K6402" s="39" t="s">
        <v>6624</v>
      </c>
      <c r="M6402" s="16" t="s">
        <v>6625</v>
      </c>
      <c r="O6402">
        <v>0</v>
      </c>
      <c r="P6402" t="b">
        <v>1</v>
      </c>
      <c r="Q6402"/>
      <c r="R6402" t="b">
        <v>0</v>
      </c>
      <c r="S6402">
        <v>1</v>
      </c>
      <c r="T6402" t="s">
        <v>91</v>
      </c>
      <c r="U6402">
        <v>999</v>
      </c>
      <c r="V6402" s="16" t="s">
        <v>6626</v>
      </c>
      <c r="W6402" s="16">
        <v>12212062</v>
      </c>
      <c r="Y6402" t="str">
        <v>翎毫一类灵材。细毫柔而有锋，沾墨均匀，束起时根根相顺。|n强化：用于金丹装备的冠部位（强化4—5级）。|n闲置时可上交宗门换取宗门贡献。</v>
      </c>
      <c r="Z6402" t="s">
        <v>6741</v>
      </c>
      <c r="AA6402" t="s">
        <v>373</v>
      </c>
      <c r="AB6402" s="16">
        <v>12331006</v>
      </c>
      <c r="AC6402" t="s">
        <v>6629</v>
      </c>
      <c r="AD6402">
        <v>40002</v>
      </c>
      <c r="AF6402">
        <v>70002</v>
      </c>
      <c r="AH6402">
        <v>113</v>
      </c>
      <c r="AI6402" s="16" t="s">
        <v>6625</v>
      </c>
      <c r="AJ6402" s="16" t="s">
        <v>6641</v>
      </c>
      <c r="AK6402" s="16" t="s">
        <v>342</v>
      </c>
      <c r="AL6402" t="s">
        <v>6742</v>
      </c>
    </row>
    <row r="6403" ht="16.5" spans="2:38">
      <c r="B6403" s="16" t="n">
        <f>10000000+INDEX(编号表!$B:$B,MATCH(F6403,编号表!$A:$A,0))*100000+INDEX(编号表!$F:$F,MATCH(D6403,编号表!$E:$E,0))*1000+INDEX(编号表!$D:$D,MATCH(E6403,编号表!$C:$C,0))*10000+G6403</f>
        <v>12632007</v>
      </c>
      <c r="C6403" s="16" t="s">
        <v>6743</v>
      </c>
      <c r="D6403" s="16" t="s">
        <v>102</v>
      </c>
      <c r="E6403" s="16" t="s">
        <v>342</v>
      </c>
      <c r="F6403" s="16" t="s">
        <v>6633</v>
      </c>
      <c r="G6403" s="16">
        <v>7</v>
      </c>
      <c r="I6403" s="16">
        <v>60</v>
      </c>
      <c r="J6403" t="str">
        <f t="shared" si="103"/>
        <v>大类_灵品金丹</v>
      </c>
      <c r="K6403" s="38" t="s">
        <v>6624</v>
      </c>
      <c r="M6403" s="16" t="s">
        <v>6625</v>
      </c>
      <c r="O6403">
        <v>0</v>
      </c>
      <c r="P6403" t="b">
        <v>1</v>
      </c>
      <c r="Q6403"/>
      <c r="R6403" t="b">
        <v>0</v>
      </c>
      <c r="S6403">
        <v>1</v>
      </c>
      <c r="T6403" t="s">
        <v>91</v>
      </c>
      <c r="U6403">
        <v>999</v>
      </c>
      <c r="V6403" s="16" t="s">
        <v>6626</v>
      </c>
      <c r="W6403" s="16">
        <v>12212063</v>
      </c>
      <c r="Y6403" t="str">
        <v>灵窍遗材一类灵材。囊膜紧密，内蓄毒液，开封取用须格外谨慎。|n用途未明，可留存备用。|n闲置时可上交宗门换取宗门贡献。</v>
      </c>
      <c r="Z6403" t="s">
        <v>6645</v>
      </c>
      <c r="AA6403" t="str">
        <v>击杀妖兽、探索秘境或遗迹可得；当前百艺暂未用到，宗门不供应。</v>
      </c>
      <c r="AB6403" s="16">
        <v>12331007</v>
      </c>
      <c r="AC6403" t="s">
        <v>6629</v>
      </c>
      <c r="AD6403">
        <v>40002</v>
      </c>
      <c r="AF6403">
        <v>70002</v>
      </c>
      <c r="AH6403">
        <v>150</v>
      </c>
      <c r="AI6403" s="16" t="s">
        <v>6625</v>
      </c>
      <c r="AJ6403" s="16" t="s">
        <v>6646</v>
      </c>
      <c r="AK6403" s="16" t="s">
        <v>342</v>
      </c>
      <c r="AL6403" t="s">
        <v>6647</v>
      </c>
    </row>
    <row r="6404" ht="16.5" spans="2:38">
      <c r="B6404" s="16" t="n">
        <f>10000000+INDEX(编号表!$B:$B,MATCH(F6404,编号表!$A:$A,0))*100000+INDEX(编号表!$F:$F,MATCH(D6404,编号表!$E:$E,0))*1000+INDEX(编号表!$D:$D,MATCH(E6404,编号表!$C:$C,0))*10000+G6404</f>
        <v>12632008</v>
      </c>
      <c r="C6404" s="16" t="s">
        <v>6744</v>
      </c>
      <c r="D6404" s="16" t="s">
        <v>102</v>
      </c>
      <c r="E6404" s="16" t="s">
        <v>342</v>
      </c>
      <c r="F6404" s="16" t="s">
        <v>6633</v>
      </c>
      <c r="G6404" s="16">
        <v>8</v>
      </c>
      <c r="H6404" t="s">
        <v>6623</v>
      </c>
      <c r="I6404" s="16">
        <v>60</v>
      </c>
      <c r="J6404" t="str">
        <f t="shared" si="103"/>
        <v>大类_灵品金丹制符</v>
      </c>
      <c r="K6404" s="39" t="s">
        <v>6624</v>
      </c>
      <c r="M6404" s="16" t="s">
        <v>6625</v>
      </c>
      <c r="O6404">
        <v>0</v>
      </c>
      <c r="P6404" t="b">
        <v>1</v>
      </c>
      <c r="Q6404"/>
      <c r="R6404" t="b">
        <v>0</v>
      </c>
      <c r="S6404">
        <v>1</v>
      </c>
      <c r="T6404" t="s">
        <v>91</v>
      </c>
      <c r="U6404">
        <v>999</v>
      </c>
      <c r="V6404" s="16" t="s">
        <v>6626</v>
      </c>
      <c r="W6404" s="16">
        <v>12212064</v>
      </c>
      <c r="Y6404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404" t="s">
        <v>6746</v>
      </c>
      <c r="AA6404" t="s">
        <v>373</v>
      </c>
      <c r="AB6404" s="16">
        <v>12331008</v>
      </c>
      <c r="AC6404" t="s">
        <v>6629</v>
      </c>
      <c r="AD6404">
        <v>40002</v>
      </c>
      <c r="AF6404">
        <v>70002</v>
      </c>
      <c r="AH6404">
        <v>75</v>
      </c>
      <c r="AI6404" s="16" t="s">
        <v>6625</v>
      </c>
      <c r="AJ6404" s="16" t="s">
        <v>6646</v>
      </c>
      <c r="AK6404" s="16" t="s">
        <v>342</v>
      </c>
      <c r="AL6404" t="s">
        <v>6747</v>
      </c>
    </row>
    <row r="6405" ht="16.5" spans="2:38">
      <c r="B6405" s="16" t="n">
        <f>10000000+INDEX(编号表!$B:$B,MATCH(F6405,编号表!$A:$A,0))*100000+INDEX(编号表!$F:$F,MATCH(D6405,编号表!$E:$E,0))*1000+INDEX(编号表!$D:$D,MATCH(E6405,编号表!$C:$C,0))*10000+G6405</f>
        <v>12632009</v>
      </c>
      <c r="C6405" s="16" t="s">
        <v>6748</v>
      </c>
      <c r="D6405" s="16" t="s">
        <v>102</v>
      </c>
      <c r="E6405" s="16" t="s">
        <v>342</v>
      </c>
      <c r="F6405" s="16" t="s">
        <v>6633</v>
      </c>
      <c r="G6405" s="16">
        <v>9</v>
      </c>
      <c r="H6405" t="s">
        <v>6623</v>
      </c>
      <c r="I6405" s="16">
        <v>60</v>
      </c>
      <c r="J6405" t="str">
        <f t="shared" si="103"/>
        <v>大类_灵品金丹制符</v>
      </c>
      <c r="K6405" s="38" t="s">
        <v>6624</v>
      </c>
      <c r="M6405" s="16" t="s">
        <v>6625</v>
      </c>
      <c r="O6405">
        <v>0</v>
      </c>
      <c r="P6405" t="b">
        <v>1</v>
      </c>
      <c r="Q6405"/>
      <c r="R6405" t="b">
        <v>0</v>
      </c>
      <c r="S6405">
        <v>1</v>
      </c>
      <c r="T6405" t="s">
        <v>91</v>
      </c>
      <c r="U6405">
        <v>999</v>
      </c>
      <c r="V6405" s="16" t="s">
        <v>6626</v>
      </c>
      <c r="W6405" s="16">
        <v>12212065</v>
      </c>
      <c r="Y6405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405" t="s">
        <v>6650</v>
      </c>
      <c r="AA6405" t="s">
        <v>373</v>
      </c>
      <c r="AB6405" s="16">
        <v>12331009</v>
      </c>
      <c r="AC6405" t="s">
        <v>6629</v>
      </c>
      <c r="AD6405">
        <v>40002</v>
      </c>
      <c r="AF6405">
        <v>70002</v>
      </c>
      <c r="AH6405">
        <v>75</v>
      </c>
      <c r="AI6405" s="16" t="s">
        <v>6625</v>
      </c>
      <c r="AJ6405" s="16" t="s">
        <v>6651</v>
      </c>
      <c r="AK6405" s="16" t="s">
        <v>342</v>
      </c>
      <c r="AL6405" t="s">
        <v>6652</v>
      </c>
    </row>
    <row r="6406" ht="16.5" spans="2:38">
      <c r="B6406" s="16" t="n">
        <f>10000000+INDEX(编号表!$B:$B,MATCH(F6406,编号表!$A:$A,0))*100000+INDEX(编号表!$F:$F,MATCH(D6406,编号表!$E:$E,0))*1000+INDEX(编号表!$D:$D,MATCH(E6406,编号表!$C:$C,0))*10000+G6406</f>
        <v>12632010</v>
      </c>
      <c r="C6406" s="16" t="s">
        <v>6750</v>
      </c>
      <c r="D6406" s="16" t="s">
        <v>102</v>
      </c>
      <c r="E6406" s="16" t="s">
        <v>342</v>
      </c>
      <c r="F6406" s="16" t="s">
        <v>6633</v>
      </c>
      <c r="G6406" s="16">
        <v>10</v>
      </c>
      <c r="H6406" t="s">
        <v>6623</v>
      </c>
      <c r="I6406" s="16">
        <v>60</v>
      </c>
      <c r="J6406" t="str">
        <f t="shared" si="103"/>
        <v>大类_灵品金丹制符</v>
      </c>
      <c r="K6406" s="39" t="s">
        <v>6624</v>
      </c>
      <c r="M6406" s="16" t="s">
        <v>6625</v>
      </c>
      <c r="O6406">
        <v>0</v>
      </c>
      <c r="P6406" t="b">
        <v>1</v>
      </c>
      <c r="Q6406"/>
      <c r="R6406" t="b">
        <v>0</v>
      </c>
      <c r="S6406">
        <v>1</v>
      </c>
      <c r="T6406" t="s">
        <v>91</v>
      </c>
      <c r="U6406">
        <v>999</v>
      </c>
      <c r="V6406" s="16" t="s">
        <v>6626</v>
      </c>
      <c r="W6406" s="16">
        <v>12212066</v>
      </c>
      <c r="Y6406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406" t="s">
        <v>6752</v>
      </c>
      <c r="AA6406" t="s">
        <v>373</v>
      </c>
      <c r="AB6406" s="16">
        <v>12331010</v>
      </c>
      <c r="AC6406" t="s">
        <v>6629</v>
      </c>
      <c r="AD6406">
        <v>40002</v>
      </c>
      <c r="AF6406">
        <v>70002</v>
      </c>
      <c r="AH6406">
        <v>75</v>
      </c>
      <c r="AI6406" s="16" t="s">
        <v>6625</v>
      </c>
      <c r="AJ6406" s="16" t="s">
        <v>6651</v>
      </c>
      <c r="AK6406" s="16" t="s">
        <v>342</v>
      </c>
      <c r="AL6406" t="s">
        <v>6753</v>
      </c>
    </row>
    <row r="6407" ht="16.5" spans="2:38">
      <c r="B6407" s="16" t="n">
        <f>10000000+INDEX(编号表!$B:$B,MATCH(F6407,编号表!$A:$A,0))*100000+INDEX(编号表!$F:$F,MATCH(D6407,编号表!$E:$E,0))*1000+INDEX(编号表!$D:$D,MATCH(E6407,编号表!$C:$C,0))*10000+G6407</f>
        <v>12632011</v>
      </c>
      <c r="C6407" s="16" t="s">
        <v>6754</v>
      </c>
      <c r="D6407" s="16" t="s">
        <v>102</v>
      </c>
      <c r="E6407" s="16" t="s">
        <v>342</v>
      </c>
      <c r="F6407" s="16" t="s">
        <v>6633</v>
      </c>
      <c r="G6407" s="16">
        <v>11</v>
      </c>
      <c r="H6407" t="s">
        <v>6623</v>
      </c>
      <c r="I6407" s="16">
        <v>60</v>
      </c>
      <c r="J6407" t="str">
        <f t="shared" si="103"/>
        <v>大类_灵品金丹制符</v>
      </c>
      <c r="K6407" s="38" t="s">
        <v>6624</v>
      </c>
      <c r="M6407" s="16" t="s">
        <v>6625</v>
      </c>
      <c r="O6407">
        <v>0</v>
      </c>
      <c r="P6407" t="b">
        <v>1</v>
      </c>
      <c r="Q6407"/>
      <c r="R6407" t="b">
        <v>0</v>
      </c>
      <c r="S6407">
        <v>1</v>
      </c>
      <c r="T6407" t="s">
        <v>91</v>
      </c>
      <c r="U6407">
        <v>999</v>
      </c>
      <c r="V6407" s="16" t="s">
        <v>6626</v>
      </c>
      <c r="Y6407" t="str">
        <v>五气凝华一类灵材。金行灵气凝为细质，内蕴一缕收束不散的锋意。|n制符：用于制作同境界、同品质的金刃符、雷击符。|n闲置时可上交宗门换取宗门贡献。</v>
      </c>
      <c r="Z6407" t="s">
        <v>6655</v>
      </c>
      <c r="AA6407" t="s">
        <v>373</v>
      </c>
      <c r="AB6407">
        <v>12331011</v>
      </c>
      <c r="AC6407" t="s">
        <v>6629</v>
      </c>
      <c r="AD6407">
        <v>40002</v>
      </c>
      <c r="AF6407">
        <v>70002</v>
      </c>
      <c r="AH6407">
        <v>75</v>
      </c>
      <c r="AI6407" s="16" t="s">
        <v>6625</v>
      </c>
      <c r="AJ6407" s="16" t="s">
        <v>6656</v>
      </c>
      <c r="AK6407" s="16" t="s">
        <v>342</v>
      </c>
      <c r="AL6407" t="s">
        <v>6657</v>
      </c>
    </row>
    <row r="6408" ht="16.5" spans="2:38">
      <c r="B6408" s="16" t="n">
        <f>10000000+INDEX(编号表!$B:$B,MATCH(F6408,编号表!$A:$A,0))*100000+INDEX(编号表!$F:$F,MATCH(D6408,编号表!$E:$E,0))*1000+INDEX(编号表!$D:$D,MATCH(E6408,编号表!$C:$C,0))*10000+G6408</f>
        <v>12632012</v>
      </c>
      <c r="C6408" s="16" t="s">
        <v>6755</v>
      </c>
      <c r="D6408" s="16" t="s">
        <v>102</v>
      </c>
      <c r="E6408" s="16" t="s">
        <v>342</v>
      </c>
      <c r="F6408" s="16" t="s">
        <v>6633</v>
      </c>
      <c r="G6408" s="16">
        <v>12</v>
      </c>
      <c r="H6408" t="s">
        <v>6623</v>
      </c>
      <c r="I6408" s="16">
        <v>60</v>
      </c>
      <c r="J6408" t="str">
        <f t="shared" si="103"/>
        <v>大类_灵品金丹制符</v>
      </c>
      <c r="K6408" s="38" t="s">
        <v>6624</v>
      </c>
      <c r="M6408" s="16" t="s">
        <v>6625</v>
      </c>
      <c r="O6408">
        <v>0</v>
      </c>
      <c r="P6408" t="b">
        <v>1</v>
      </c>
      <c r="Q6408"/>
      <c r="R6408" t="b">
        <v>0</v>
      </c>
      <c r="S6408">
        <v>1</v>
      </c>
      <c r="T6408" t="s">
        <v>91</v>
      </c>
      <c r="U6408">
        <v>999</v>
      </c>
      <c r="V6408" s="16" t="s">
        <v>6626</v>
      </c>
      <c r="Y6408" t="str">
        <v>五气凝华一类灵材。木行灵气聚而成华，生发之意沿细纹绵延。|n制符：用于制作同境界、同品质的缚藤符。|n闲置时可上交宗门换取宗门贡献。</v>
      </c>
      <c r="Z6408" t="s">
        <v>6660</v>
      </c>
      <c r="AA6408" t="s">
        <v>373</v>
      </c>
      <c r="AB6408">
        <v>12331012</v>
      </c>
      <c r="AC6408" t="s">
        <v>6629</v>
      </c>
      <c r="AD6408">
        <v>40002</v>
      </c>
      <c r="AF6408">
        <v>70002</v>
      </c>
      <c r="AH6408">
        <v>75</v>
      </c>
      <c r="AI6408" s="16" t="s">
        <v>6625</v>
      </c>
      <c r="AJ6408" s="16" t="s">
        <v>6656</v>
      </c>
      <c r="AK6408" s="16" t="s">
        <v>342</v>
      </c>
      <c r="AL6408" t="s">
        <v>6661</v>
      </c>
    </row>
    <row r="6409" ht="16.5" spans="2:38">
      <c r="B6409" s="16" t="n">
        <f>10000000+INDEX(编号表!$B:$B,MATCH(F6409,编号表!$A:$A,0))*100000+INDEX(编号表!$F:$F,MATCH(D6409,编号表!$E:$E,0))*1000+INDEX(编号表!$D:$D,MATCH(E6409,编号表!$C:$C,0))*10000+G6409</f>
        <v>12632013</v>
      </c>
      <c r="C6409" s="16" t="s">
        <v>6757</v>
      </c>
      <c r="D6409" s="16" t="s">
        <v>102</v>
      </c>
      <c r="E6409" s="16" t="s">
        <v>342</v>
      </c>
      <c r="F6409" s="16" t="s">
        <v>6633</v>
      </c>
      <c r="G6409" s="16">
        <v>13</v>
      </c>
      <c r="H6409" t="s">
        <v>6623</v>
      </c>
      <c r="I6409" s="16">
        <v>60</v>
      </c>
      <c r="J6409" t="str">
        <f t="shared" si="103"/>
        <v>大类_灵品金丹制符</v>
      </c>
      <c r="K6409" s="38" t="s">
        <v>6624</v>
      </c>
      <c r="M6409" s="16" t="s">
        <v>6625</v>
      </c>
      <c r="O6409">
        <v>0</v>
      </c>
      <c r="P6409" t="b">
        <v>1</v>
      </c>
      <c r="Q6409"/>
      <c r="R6409" t="b">
        <v>0</v>
      </c>
      <c r="S6409">
        <v>1</v>
      </c>
      <c r="T6409" t="s">
        <v>91</v>
      </c>
      <c r="U6409">
        <v>999</v>
      </c>
      <c r="V6409" s="16" t="s">
        <v>6626</v>
      </c>
      <c r="W6409" s="16">
        <v>12212067</v>
      </c>
      <c r="Y6409" t="str">
        <v>五气凝华一类灵材。火行灵气结晶，晶心明灭，触之可觉温热。|n制符：用于制作同境界、同品质的火弹符、火云符、御寒符。|n闲置时可上交宗门换取宗门贡献。</v>
      </c>
      <c r="Z6409" t="inlineStr">
        <is>
          <t xml:space="preserve">|cff00FF00“晶中明灭，是灵流欲变之象；借它一分火意，也须留得住其余九分。”——《五气凝真录》|r</t>
        </is>
      </c>
      <c r="AA6409" t="s">
        <v>373</v>
      </c>
      <c r="AB6409" s="16">
        <v>12331013</v>
      </c>
      <c r="AC6409" t="s">
        <v>6629</v>
      </c>
      <c r="AD6409">
        <v>40002</v>
      </c>
      <c r="AF6409">
        <v>70002</v>
      </c>
      <c r="AH6409">
        <v>75</v>
      </c>
      <c r="AI6409" s="16" t="s">
        <v>6625</v>
      </c>
      <c r="AJ6409" s="16" t="s">
        <v>6656</v>
      </c>
      <c r="AK6409" s="16" t="s">
        <v>342</v>
      </c>
      <c r="AL6409" t="s">
        <v>6665</v>
      </c>
    </row>
    <row r="6410" ht="16.5" spans="2:38">
      <c r="B6410" s="16" t="n">
        <f>10000000+INDEX(编号表!$B:$B,MATCH(F6410,编号表!$A:$A,0))*100000+INDEX(编号表!$F:$F,MATCH(D6410,编号表!$E:$E,0))*1000+INDEX(编号表!$D:$D,MATCH(E6410,编号表!$C:$C,0))*10000+G6410</f>
        <v>12632014</v>
      </c>
      <c r="C6410" s="16" t="s">
        <v>6759</v>
      </c>
      <c r="D6410" s="16" t="s">
        <v>102</v>
      </c>
      <c r="E6410" s="16" t="s">
        <v>342</v>
      </c>
      <c r="F6410" s="16" t="s">
        <v>6633</v>
      </c>
      <c r="G6410" s="16">
        <v>14</v>
      </c>
      <c r="H6410" t="s">
        <v>6623</v>
      </c>
      <c r="I6410" s="16">
        <v>60</v>
      </c>
      <c r="J6410" t="str">
        <f t="shared" si="103"/>
        <v>大类_灵品金丹制符</v>
      </c>
      <c r="K6410" s="39" t="s">
        <v>6624</v>
      </c>
      <c r="M6410" s="16" t="s">
        <v>6625</v>
      </c>
      <c r="O6410">
        <v>0</v>
      </c>
      <c r="P6410" t="b">
        <v>1</v>
      </c>
      <c r="Q6410"/>
      <c r="R6410" t="b">
        <v>0</v>
      </c>
      <c r="S6410">
        <v>1</v>
      </c>
      <c r="T6410" t="s">
        <v>91</v>
      </c>
      <c r="U6410">
        <v>999</v>
      </c>
      <c r="V6410" s="16" t="s">
        <v>6626</v>
      </c>
      <c r="W6410" s="16">
        <v>12212068</v>
      </c>
      <c r="Y6410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410" t="s">
        <v>6668</v>
      </c>
      <c r="AA6410" t="s">
        <v>373</v>
      </c>
      <c r="AB6410" s="16">
        <v>12331014</v>
      </c>
      <c r="AC6410" t="s">
        <v>6629</v>
      </c>
      <c r="AD6410">
        <v>40002</v>
      </c>
      <c r="AF6410">
        <v>70002</v>
      </c>
      <c r="AH6410">
        <v>75</v>
      </c>
      <c r="AI6410" s="16" t="s">
        <v>6625</v>
      </c>
      <c r="AJ6410" s="16" t="s">
        <v>6656</v>
      </c>
      <c r="AK6410" s="16" t="s">
        <v>342</v>
      </c>
      <c r="AL6410" t="s">
        <v>6669</v>
      </c>
    </row>
    <row r="6411" ht="16.5" spans="2:38">
      <c r="B6411" s="16" t="n">
        <f>10000000+INDEX(编号表!$B:$B,MATCH(F6411,编号表!$A:$A,0))*100000+INDEX(编号表!$F:$F,MATCH(D6411,编号表!$E:$E,0))*1000+INDEX(编号表!$D:$D,MATCH(E6411,编号表!$C:$C,0))*10000+G6411</f>
        <v>12632015</v>
      </c>
      <c r="C6411" s="16" t="s">
        <v>6761</v>
      </c>
      <c r="D6411" s="16" t="s">
        <v>102</v>
      </c>
      <c r="E6411" s="16" t="s">
        <v>342</v>
      </c>
      <c r="F6411" s="16" t="s">
        <v>6633</v>
      </c>
      <c r="G6411" s="16">
        <v>15</v>
      </c>
      <c r="H6411" t="s">
        <v>6623</v>
      </c>
      <c r="I6411" s="16">
        <v>60</v>
      </c>
      <c r="J6411" t="str">
        <f t="shared" si="103"/>
        <v>大类_灵品金丹制符</v>
      </c>
      <c r="K6411" s="38" t="s">
        <v>6624</v>
      </c>
      <c r="M6411" s="16" t="s">
        <v>6625</v>
      </c>
      <c r="O6411">
        <v>0</v>
      </c>
      <c r="P6411" t="b">
        <v>1</v>
      </c>
      <c r="Q6411"/>
      <c r="R6411" t="b">
        <v>0</v>
      </c>
      <c r="S6411">
        <v>1</v>
      </c>
      <c r="T6411" t="s">
        <v>91</v>
      </c>
      <c r="U6411">
        <v>999</v>
      </c>
      <c r="V6411" s="16" t="s">
        <v>6626</v>
      </c>
      <c r="Y6411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411" t="s">
        <v>6672</v>
      </c>
      <c r="AA6411" t="s">
        <v>373</v>
      </c>
      <c r="AB6411">
        <v>12331015</v>
      </c>
      <c r="AC6411" t="s">
        <v>6629</v>
      </c>
      <c r="AD6411">
        <v>40002</v>
      </c>
      <c r="AF6411">
        <v>70002</v>
      </c>
      <c r="AH6411">
        <v>75</v>
      </c>
      <c r="AI6411" s="16" t="s">
        <v>6625</v>
      </c>
      <c r="AJ6411" s="16" t="s">
        <v>6656</v>
      </c>
      <c r="AK6411" s="16" t="s">
        <v>342</v>
      </c>
      <c r="AL6411" t="s">
        <v>6673</v>
      </c>
    </row>
    <row r="6412" ht="16.5" spans="2:38">
      <c r="B6412" s="16" t="n">
        <f>10000000+INDEX(编号表!$B:$B,MATCH(F6412,编号表!$A:$A,0))*100000+INDEX(编号表!$F:$F,MATCH(D6412,编号表!$E:$E,0))*1000+INDEX(编号表!$D:$D,MATCH(E6412,编号表!$C:$C,0))*10000+G6412</f>
        <v>12832016</v>
      </c>
      <c r="C6412" s="16" t="s">
        <v>6763</v>
      </c>
      <c r="D6412" s="16" t="s">
        <v>102</v>
      </c>
      <c r="E6412" s="16" t="s">
        <v>342</v>
      </c>
      <c r="F6412" s="16" t="s">
        <v>6675</v>
      </c>
      <c r="G6412" s="16">
        <v>16</v>
      </c>
      <c r="H6412" t="s">
        <v>6693</v>
      </c>
      <c r="I6412" s="16">
        <v>60</v>
      </c>
      <c r="J6412" t="str">
        <f t="shared" si="103"/>
        <v>大类_灵品金丹强化</v>
      </c>
      <c r="K6412" s="38" t="s">
        <v>6624</v>
      </c>
      <c r="M6412" s="16" t="s">
        <v>6625</v>
      </c>
      <c r="O6412">
        <v>0</v>
      </c>
      <c r="P6412" t="b">
        <v>1</v>
      </c>
      <c r="Q6412"/>
      <c r="R6412" t="b">
        <v>0</v>
      </c>
      <c r="S6412">
        <v>1</v>
      </c>
      <c r="T6412" t="s">
        <v>91</v>
      </c>
      <c r="U6412">
        <v>999</v>
      </c>
      <c r="V6412" s="16" t="s">
        <v>6626</v>
      </c>
      <c r="W6412" s="16">
        <v>12212069</v>
      </c>
      <c r="Y6412" t="str">
        <v>灵骨玄甲一类灵材。骨质坚密，纹理连贯，仍留着灵兽生前承力的筋脉印痕。|n强化：用于金丹装备的武器、印绶部位（强化1—3级）。|n闲置时可上交宗门换取宗门贡献。</v>
      </c>
      <c r="Z6412" t="inlineStr">
        <is>
          <t xml:space="preserve">|cff00FF00“骨贵纹理不断。生灵虽去，承过起落的旧纹仍藏着一分坚韧。”——《百兽遗材考》|r</t>
        </is>
      </c>
      <c r="AA6412" t="s">
        <v>373</v>
      </c>
      <c r="AB6412" s="16">
        <v>12331016</v>
      </c>
      <c r="AC6412" t="s">
        <v>6629</v>
      </c>
      <c r="AD6412">
        <v>40002</v>
      </c>
      <c r="AF6412">
        <v>70002</v>
      </c>
      <c r="AH6412">
        <v>113</v>
      </c>
      <c r="AI6412" s="16" t="s">
        <v>6625</v>
      </c>
      <c r="AJ6412" s="16" t="s">
        <v>6679</v>
      </c>
      <c r="AK6412" s="16" t="s">
        <v>342</v>
      </c>
      <c r="AL6412" t="s">
        <v>6680</v>
      </c>
    </row>
    <row r="6413" ht="16.5" spans="2:38">
      <c r="B6413" s="16" t="n">
        <f>10000000+INDEX(编号表!$B:$B,MATCH(F6413,编号表!$A:$A,0))*100000+INDEX(编号表!$F:$F,MATCH(D6413,编号表!$E:$E,0))*1000+INDEX(编号表!$D:$D,MATCH(E6413,编号表!$C:$C,0))*10000+G6413</f>
        <v>12832017</v>
      </c>
      <c r="C6413" s="16" t="s">
        <v>6765</v>
      </c>
      <c r="D6413" s="16" t="s">
        <v>102</v>
      </c>
      <c r="E6413" s="16" t="s">
        <v>342</v>
      </c>
      <c r="F6413" s="16" t="s">
        <v>6675</v>
      </c>
      <c r="G6413" s="16">
        <v>17</v>
      </c>
      <c r="H6413" t="s">
        <v>6623</v>
      </c>
      <c r="I6413" s="16">
        <v>60</v>
      </c>
      <c r="J6413" t="str">
        <f t="shared" si="103"/>
        <v>大类_灵品金丹制符</v>
      </c>
      <c r="K6413" s="39" t="s">
        <v>6624</v>
      </c>
      <c r="M6413" s="16" t="s">
        <v>6625</v>
      </c>
      <c r="O6413">
        <v>0</v>
      </c>
      <c r="P6413" t="b">
        <v>1</v>
      </c>
      <c r="Q6413"/>
      <c r="R6413" t="b">
        <v>0</v>
      </c>
      <c r="S6413">
        <v>1</v>
      </c>
      <c r="T6413" t="s">
        <v>91</v>
      </c>
      <c r="U6413">
        <v>999</v>
      </c>
      <c r="V6413" s="16" t="s">
        <v>6626</v>
      </c>
      <c r="W6413" s="16">
        <v>12212070</v>
      </c>
      <c r="Y6413" t="str">
        <v>灵骨玄甲一类灵材。甲壳层层相覆，旧伤未损其内纹，断面可见细密承力层次。|n制符：用于制作同境界、同品质的金刚符、替身符。|n闲置时可上交宗门换取宗门贡献。</v>
      </c>
      <c r="Z6413" t="s">
        <v>6767</v>
      </c>
      <c r="AA6413" t="s">
        <v>373</v>
      </c>
      <c r="AB6413" s="16">
        <v>12331017</v>
      </c>
      <c r="AC6413" t="s">
        <v>6629</v>
      </c>
      <c r="AD6413">
        <v>40002</v>
      </c>
      <c r="AF6413">
        <v>70002</v>
      </c>
      <c r="AH6413">
        <v>75</v>
      </c>
      <c r="AI6413" s="16" t="s">
        <v>6625</v>
      </c>
      <c r="AJ6413" s="16" t="s">
        <v>6679</v>
      </c>
      <c r="AK6413" s="16" t="s">
        <v>342</v>
      </c>
      <c r="AL6413" t="s">
        <v>6768</v>
      </c>
    </row>
    <row r="6414" ht="16.5" spans="2:38">
      <c r="B6414" s="16" t="n">
        <f>10000000+INDEX(编号表!$B:$B,MATCH(F6414,编号表!$A:$A,0))*100000+INDEX(编号表!$F:$F,MATCH(D6414,编号表!$E:$E,0))*1000+INDEX(编号表!$D:$D,MATCH(E6414,编号表!$C:$C,0))*10000+G6414</f>
        <v>12332018</v>
      </c>
      <c r="C6414" s="16" t="s">
        <v>6769</v>
      </c>
      <c r="D6414" s="16" t="s">
        <v>102</v>
      </c>
      <c r="E6414" s="16" t="s">
        <v>342</v>
      </c>
      <c r="F6414" s="16" t="s">
        <v>6682</v>
      </c>
      <c r="G6414" s="16">
        <v>18</v>
      </c>
      <c r="H6414" t="s">
        <v>6676</v>
      </c>
      <c r="I6414" s="16">
        <v>60</v>
      </c>
      <c r="J6414" t="str">
        <f t="shared" si="103"/>
        <v>大类_灵品金丹强化制符</v>
      </c>
      <c r="K6414" s="38" t="s">
        <v>6624</v>
      </c>
      <c r="M6414" s="16" t="s">
        <v>6625</v>
      </c>
      <c r="O6414">
        <v>0</v>
      </c>
      <c r="P6414" t="b">
        <v>1</v>
      </c>
      <c r="Q6414"/>
      <c r="R6414" t="b">
        <v>0</v>
      </c>
      <c r="S6414">
        <v>1</v>
      </c>
      <c r="T6414" t="s">
        <v>91</v>
      </c>
      <c r="U6414">
        <v>999</v>
      </c>
      <c r="V6414" s="16" t="s">
        <v>6626</v>
      </c>
      <c r="W6414" s="16">
        <v>12212071</v>
      </c>
      <c r="Y6414" t="str">
        <v>灵皮玄鳞一类灵材。皮面柔韧，筋络相接，裁开后仍能看见细密灵纹。|n强化：用于金丹装备的法袍部位（强化1—3级）；金丹装备的鞋履部位（强化1—7级）。|n制符：用于制作同境界、同品质的金刚符、铁甲符、水幕符、避火符、御寒符、辟瘴符、替身符。|n闲置时可上交宗门换取宗门贡献。</v>
      </c>
      <c r="Z6414" t="s">
        <v>6684</v>
      </c>
      <c r="AA6414" t="s">
        <v>373</v>
      </c>
      <c r="AB6414" s="16">
        <v>12331018</v>
      </c>
      <c r="AC6414" t="s">
        <v>6629</v>
      </c>
      <c r="AD6414">
        <v>40002</v>
      </c>
      <c r="AF6414">
        <v>70002</v>
      </c>
      <c r="AH6414">
        <v>135</v>
      </c>
      <c r="AI6414" s="16" t="s">
        <v>6625</v>
      </c>
      <c r="AJ6414" s="16" t="s">
        <v>6685</v>
      </c>
      <c r="AK6414" s="16" t="s">
        <v>342</v>
      </c>
      <c r="AL6414" t="s">
        <v>6686</v>
      </c>
    </row>
    <row r="6415" ht="16.5" spans="2:38">
      <c r="B6415" s="16" t="n">
        <f>10000000+INDEX(编号表!$B:$B,MATCH(F6415,编号表!$A:$A,0))*100000+INDEX(编号表!$F:$F,MATCH(D6415,编号表!$E:$E,0))*1000+INDEX(编号表!$D:$D,MATCH(E6415,编号表!$C:$C,0))*10000+G6415</f>
        <v>12532019</v>
      </c>
      <c r="C6415" s="16" t="s">
        <v>6771</v>
      </c>
      <c r="D6415" s="16" t="s">
        <v>102</v>
      </c>
      <c r="E6415" s="16" t="s">
        <v>342</v>
      </c>
      <c r="F6415" s="16" t="s">
        <v>6622</v>
      </c>
      <c r="G6415" s="16">
        <v>19</v>
      </c>
      <c r="H6415" t="s">
        <v>6693</v>
      </c>
      <c r="I6415" s="16">
        <v>60</v>
      </c>
      <c r="J6415" t="str">
        <f t="shared" si="103"/>
        <v>大类_灵品金丹强化</v>
      </c>
      <c r="K6415" s="39" t="s">
        <v>6624</v>
      </c>
      <c r="M6415" s="16" t="s">
        <v>6625</v>
      </c>
      <c r="O6415">
        <v>0</v>
      </c>
      <c r="P6415" t="b">
        <v>1</v>
      </c>
      <c r="Q6415"/>
      <c r="R6415" t="b">
        <v>0</v>
      </c>
      <c r="S6415">
        <v>1</v>
      </c>
      <c r="T6415" t="s">
        <v>91</v>
      </c>
      <c r="U6415">
        <v>999</v>
      </c>
      <c r="V6415" s="16" t="s">
        <v>6626</v>
      </c>
      <c r="W6415" s="16">
        <v>12212072</v>
      </c>
      <c r="Y6415" t="str">
        <v>灵皮玄鳞一类灵材。鳞面细密，边缘相叠，灵气沿片片鳞纹折转。|n强化：用于金丹装备的法袍部位（强化6—7级）。|n闲置时可上交宗门换取宗门贡献。</v>
      </c>
      <c r="Z6415" t="s">
        <v>6773</v>
      </c>
      <c r="AA6415" t="s">
        <v>373</v>
      </c>
      <c r="AB6415" s="16">
        <v>12331019</v>
      </c>
      <c r="AC6415" t="s">
        <v>6629</v>
      </c>
      <c r="AD6415">
        <v>40002</v>
      </c>
      <c r="AF6415">
        <v>70002</v>
      </c>
      <c r="AH6415">
        <v>113</v>
      </c>
      <c r="AI6415" s="16" t="s">
        <v>6625</v>
      </c>
      <c r="AJ6415" s="16" t="s">
        <v>6685</v>
      </c>
      <c r="AK6415" s="16" t="s">
        <v>342</v>
      </c>
      <c r="AL6415" t="s">
        <v>6774</v>
      </c>
    </row>
    <row r="6416" ht="16.5" spans="2:38">
      <c r="B6416" s="16" t="n">
        <f>10000000+INDEX(编号表!$B:$B,MATCH(F6416,编号表!$A:$A,0))*100000+INDEX(编号表!$F:$F,MATCH(D6416,编号表!$E:$E,0))*1000+INDEX(编号表!$D:$D,MATCH(E6416,编号表!$C:$C,0))*10000+G6416</f>
        <v>12532020</v>
      </c>
      <c r="C6416" s="16" t="s">
        <v>6775</v>
      </c>
      <c r="D6416" s="16" t="s">
        <v>102</v>
      </c>
      <c r="E6416" s="16" t="s">
        <v>342</v>
      </c>
      <c r="F6416" s="16" t="s">
        <v>6622</v>
      </c>
      <c r="G6416" s="16">
        <v>20</v>
      </c>
      <c r="H6416" t="s">
        <v>6693</v>
      </c>
      <c r="I6416" s="16">
        <v>60</v>
      </c>
      <c r="J6416" t="str">
        <f t="shared" si="103"/>
        <v>大类_灵品金丹强化</v>
      </c>
      <c r="K6416" s="38" t="s">
        <v>6624</v>
      </c>
      <c r="M6416" s="16" t="s">
        <v>6625</v>
      </c>
      <c r="O6416">
        <v>0</v>
      </c>
      <c r="P6416" t="b">
        <v>1</v>
      </c>
      <c r="Q6416"/>
      <c r="R6416" t="b">
        <v>0</v>
      </c>
      <c r="S6416">
        <v>1</v>
      </c>
      <c r="T6416" t="s">
        <v>91</v>
      </c>
      <c r="U6416">
        <v>999</v>
      </c>
      <c r="V6416" s="16" t="s">
        <v>6626</v>
      </c>
      <c r="W6416" s="16">
        <v>12212073</v>
      </c>
      <c r="Y6416" t="str">
        <v>灵爪锐牙一类灵材。牙锋锐利，根部坚实，灵气向尖端收聚。|n强化：用于金丹装备的武器部位（强化4—5级）。|n闲置时可上交宗门换取宗门贡献。</v>
      </c>
      <c r="Z6416" t="s">
        <v>6689</v>
      </c>
      <c r="AA6416" t="s">
        <v>373</v>
      </c>
      <c r="AB6416" s="16">
        <v>12331020</v>
      </c>
      <c r="AC6416" t="s">
        <v>6629</v>
      </c>
      <c r="AD6416">
        <v>40002</v>
      </c>
      <c r="AF6416">
        <v>70002</v>
      </c>
      <c r="AH6416">
        <v>113</v>
      </c>
      <c r="AI6416" s="16" t="s">
        <v>6625</v>
      </c>
      <c r="AJ6416" s="16" t="s">
        <v>6690</v>
      </c>
      <c r="AK6416" s="16" t="s">
        <v>342</v>
      </c>
      <c r="AL6416" t="s">
        <v>6691</v>
      </c>
    </row>
    <row r="6417" ht="16.5" spans="2:38">
      <c r="B6417" s="16" t="n">
        <f>10000000+INDEX(编号表!$B:$B,MATCH(F6417,编号表!$A:$A,0))*100000+INDEX(编号表!$F:$F,MATCH(D6417,编号表!$E:$E,0))*1000+INDEX(编号表!$D:$D,MATCH(E6417,编号表!$C:$C,0))*10000+G6417</f>
        <v>12632021</v>
      </c>
      <c r="C6417" s="16" t="s">
        <v>6777</v>
      </c>
      <c r="D6417" s="16" t="s">
        <v>102</v>
      </c>
      <c r="E6417" s="16" t="s">
        <v>342</v>
      </c>
      <c r="F6417" s="16" t="s">
        <v>6633</v>
      </c>
      <c r="G6417" s="16">
        <v>21</v>
      </c>
      <c r="H6417" t="s">
        <v>6623</v>
      </c>
      <c r="I6417" s="16">
        <v>60</v>
      </c>
      <c r="J6417" t="str">
        <f t="shared" si="103"/>
        <v>大类_灵品金丹制符</v>
      </c>
      <c r="K6417" s="39" t="s">
        <v>6624</v>
      </c>
      <c r="M6417" s="16" t="s">
        <v>6625</v>
      </c>
      <c r="O6417">
        <v>0</v>
      </c>
      <c r="P6417" t="b">
        <v>1</v>
      </c>
      <c r="Q6417"/>
      <c r="R6417" t="b">
        <v>0</v>
      </c>
      <c r="S6417">
        <v>1</v>
      </c>
      <c r="T6417" t="s">
        <v>91</v>
      </c>
      <c r="U6417">
        <v>999</v>
      </c>
      <c r="V6417" s="16" t="s">
        <v>6626</v>
      </c>
      <c r="W6417" s="16">
        <v>12212074</v>
      </c>
      <c r="Y6417" t="str">
        <v>灵爪锐牙一类灵材。爪锋坚锐，纹路向尖端勾连，断处仍有锐气。|n制符：用于制作同境界、同品质的裂甲符、锐锋符。|n闲置时可上交宗门换取宗门贡献。</v>
      </c>
      <c r="Z6417" t="s">
        <v>6779</v>
      </c>
      <c r="AA6417" t="s">
        <v>373</v>
      </c>
      <c r="AB6417" s="16">
        <v>12331021</v>
      </c>
      <c r="AC6417" t="s">
        <v>6629</v>
      </c>
      <c r="AD6417">
        <v>40002</v>
      </c>
      <c r="AF6417">
        <v>70002</v>
      </c>
      <c r="AH6417">
        <v>75</v>
      </c>
      <c r="AI6417" s="16" t="s">
        <v>6625</v>
      </c>
      <c r="AJ6417" s="16" t="s">
        <v>6690</v>
      </c>
      <c r="AK6417" s="16" t="s">
        <v>342</v>
      </c>
      <c r="AL6417" t="s">
        <v>6780</v>
      </c>
    </row>
    <row r="6418" ht="16.5" spans="2:38">
      <c r="B6418" s="16" t="n">
        <f>10000000+INDEX(编号表!$B:$B,MATCH(F6418,编号表!$A:$A,0))*100000+INDEX(编号表!$F:$F,MATCH(D6418,编号表!$E:$E,0))*1000+INDEX(编号表!$D:$D,MATCH(E6418,编号表!$C:$C,0))*10000+G6418</f>
        <v>12332022</v>
      </c>
      <c r="C6418" s="16" t="s">
        <v>6781</v>
      </c>
      <c r="D6418" s="16" t="s">
        <v>102</v>
      </c>
      <c r="E6418" s="16" t="s">
        <v>342</v>
      </c>
      <c r="F6418" s="16" t="s">
        <v>6682</v>
      </c>
      <c r="G6418" s="16">
        <v>22</v>
      </c>
      <c r="H6418" t="s">
        <v>6693</v>
      </c>
      <c r="I6418" s="16">
        <v>60</v>
      </c>
      <c r="J6418" t="str">
        <f t="shared" si="103"/>
        <v>大类_灵品金丹强化</v>
      </c>
      <c r="K6418" s="38" t="s">
        <v>6624</v>
      </c>
      <c r="M6418" s="16" t="s">
        <v>6625</v>
      </c>
      <c r="O6418">
        <v>0</v>
      </c>
      <c r="P6418" t="b">
        <v>1</v>
      </c>
      <c r="Q6418"/>
      <c r="R6418" t="b">
        <v>0</v>
      </c>
      <c r="S6418">
        <v>1</v>
      </c>
      <c r="T6418" t="s">
        <v>91</v>
      </c>
      <c r="U6418">
        <v>999</v>
      </c>
      <c r="V6418" s="16" t="s">
        <v>6626</v>
      </c>
      <c r="W6418" s="16">
        <v>12212075</v>
      </c>
      <c r="Y6418" t="str">
        <v>灵金一类灵材。铁质沉实，内藏灵纹，细密金纹与石色相间。|n强化：用于金丹装备的武器部位（强化1—7级）。|n闲置时可上交宗门换取宗门贡献。</v>
      </c>
      <c r="Z6418" t="inlineStr">
        <is>
          <t xml:space="preserve">|cff00FF00“铁经灵脉，密处自成纹。识材者先辨纹路，再看掌中这一片沉黑。”——《山骨金石录》|r</t>
        </is>
      </c>
      <c r="AA6418" t="s">
        <v>373</v>
      </c>
      <c r="AB6418" s="16">
        <v>12331022</v>
      </c>
      <c r="AC6418" t="s">
        <v>6629</v>
      </c>
      <c r="AD6418">
        <v>40002</v>
      </c>
      <c r="AF6418">
        <v>70002</v>
      </c>
      <c r="AH6418">
        <v>113</v>
      </c>
      <c r="AI6418" s="16" t="s">
        <v>6625</v>
      </c>
      <c r="AJ6418" s="16" t="s">
        <v>6696</v>
      </c>
      <c r="AK6418" s="16" t="s">
        <v>342</v>
      </c>
      <c r="AL6418" t="s">
        <v>6692</v>
      </c>
    </row>
    <row r="6419" ht="16.5" spans="2:38">
      <c r="B6419" s="16" t="n">
        <f>10000000+INDEX(编号表!$B:$B,MATCH(F6419,编号表!$A:$A,0))*100000+INDEX(编号表!$F:$F,MATCH(D6419,编号表!$E:$E,0))*1000+INDEX(编号表!$D:$D,MATCH(E6419,编号表!$C:$C,0))*10000+G6419</f>
        <v>12532023</v>
      </c>
      <c r="C6419" s="16" t="s">
        <v>6783</v>
      </c>
      <c r="D6419" s="16" t="s">
        <v>102</v>
      </c>
      <c r="E6419" s="16" t="s">
        <v>342</v>
      </c>
      <c r="F6419" s="16" t="s">
        <v>6622</v>
      </c>
      <c r="G6419" s="16">
        <v>23</v>
      </c>
      <c r="H6419" t="s">
        <v>6693</v>
      </c>
      <c r="I6419" s="16">
        <v>60</v>
      </c>
      <c r="J6419" t="str">
        <f t="shared" si="103"/>
        <v>大类_灵品金丹强化</v>
      </c>
      <c r="K6419" s="39" t="s">
        <v>6624</v>
      </c>
      <c r="M6419" s="16" t="s">
        <v>6625</v>
      </c>
      <c r="O6419">
        <v>0</v>
      </c>
      <c r="P6419" t="b">
        <v>1</v>
      </c>
      <c r="Q6419"/>
      <c r="R6419" t="b">
        <v>0</v>
      </c>
      <c r="S6419">
        <v>1</v>
      </c>
      <c r="T6419" t="s">
        <v>91</v>
      </c>
      <c r="U6419">
        <v>999</v>
      </c>
      <c r="V6419" s="16" t="s">
        <v>6626</v>
      </c>
      <c r="W6419" s="16">
        <v>12212076</v>
      </c>
      <c r="Y6419" t="str">
        <v>灵金一类灵材。铜料久经炉火，内壁保留着层层导火纹痕。|n强化：用于金丹装备的印绶部位（强化1—7级）；金丹装备的武器部位（强化6—7级）。|n闲置时可上交宗门换取宗门贡献。</v>
      </c>
      <c r="Z6419" t="s">
        <v>6785</v>
      </c>
      <c r="AA6419" t="s">
        <v>373</v>
      </c>
      <c r="AB6419" s="16">
        <v>12331023</v>
      </c>
      <c r="AC6419" t="s">
        <v>6629</v>
      </c>
      <c r="AD6419">
        <v>40002</v>
      </c>
      <c r="AF6419">
        <v>70002</v>
      </c>
      <c r="AH6419">
        <v>113</v>
      </c>
      <c r="AI6419" s="16" t="s">
        <v>6625</v>
      </c>
      <c r="AJ6419" s="16" t="s">
        <v>6696</v>
      </c>
      <c r="AK6419" s="16" t="s">
        <v>342</v>
      </c>
      <c r="AL6419" t="s">
        <v>6786</v>
      </c>
    </row>
    <row r="6420" ht="15" spans="2:38">
      <c r="B6420" s="16" t="n">
        <f>10000000+INDEX(编号表!$B:$B,MATCH(F6420,编号表!$A:$A,0))*100000+INDEX(编号表!$F:$F,MATCH(D6420,编号表!$E:$E,0))*1000+INDEX(编号表!$D:$D,MATCH(E6420,编号表!$C:$C,0))*10000+G6420</f>
        <v>12332024</v>
      </c>
      <c r="C6420" s="16" t="s">
        <v>6787</v>
      </c>
      <c r="D6420" s="16" t="s">
        <v>102</v>
      </c>
      <c r="E6420" s="16" t="s">
        <v>342</v>
      </c>
      <c r="F6420" s="16" t="s">
        <v>6682</v>
      </c>
      <c r="G6420" s="16">
        <v>24</v>
      </c>
      <c r="I6420" s="16">
        <v>60</v>
      </c>
      <c r="J6420" t="str">
        <f t="shared" si="103"/>
        <v>大类_灵品金丹</v>
      </c>
      <c r="K6420" s="40" t="s">
        <v>6698</v>
      </c>
      <c r="M6420" s="16" t="s">
        <v>6625</v>
      </c>
      <c r="O6420">
        <v>0</v>
      </c>
      <c r="P6420" t="b">
        <v>1</v>
      </c>
      <c r="Q6420"/>
      <c r="R6420" t="b">
        <v>0</v>
      </c>
      <c r="S6420">
        <v>1</v>
      </c>
      <c r="T6420" t="s">
        <v>91</v>
      </c>
      <c r="U6420">
        <v>999</v>
      </c>
      <c r="V6420" s="16" t="s">
        <v>6626</v>
      </c>
      <c r="W6420" s="16">
        <v>12212077</v>
      </c>
      <c r="Y6420" t="str">
        <v>灵金一类稀有灵材。乌沉铁质间散着银星，薄处纹路依旧紧密。|n用途未明，可留存备用。|n闲置时可上交宗门换取宗门贡献。</v>
      </c>
      <c r="Z6420" t="inlineStr">
        <is>
          <t xml:space="preserve">|cff00FF00“乌铁上几点银星，细小却各有来处；光不耀眼，内里的纹路却不含糊。”——《山骨金石录》|r</t>
        </is>
      </c>
      <c r="AA6420" t="str">
        <v>击杀妖兽、探索秘境或遗迹可得；当前百艺暂未用到，宗门不供应。</v>
      </c>
      <c r="AB6420" s="16">
        <v>12331024</v>
      </c>
      <c r="AC6420" t="s">
        <v>6629</v>
      </c>
      <c r="AD6420">
        <v>40002</v>
      </c>
      <c r="AF6420">
        <v>70002</v>
      </c>
      <c r="AH6420">
        <v>225</v>
      </c>
      <c r="AI6420" s="16" t="s">
        <v>6625</v>
      </c>
      <c r="AJ6420" s="16" t="s">
        <v>6696</v>
      </c>
      <c r="AK6420" s="16" t="s">
        <v>342</v>
      </c>
      <c r="AL6420" t="s">
        <v>6787</v>
      </c>
    </row>
    <row r="6421" ht="16.5" spans="2:38">
      <c r="B6421" s="16" t="n">
        <f>10000000+INDEX(编号表!$B:$B,MATCH(F6421,编号表!$A:$A,0))*100000+INDEX(编号表!$F:$F,MATCH(D6421,编号表!$E:$E,0))*1000+INDEX(编号表!$D:$D,MATCH(E6421,编号表!$C:$C,0))*10000+G6421</f>
        <v>12532025</v>
      </c>
      <c r="C6421" s="16" t="s">
        <v>6790</v>
      </c>
      <c r="D6421" s="16" t="s">
        <v>102</v>
      </c>
      <c r="E6421" s="16" t="s">
        <v>342</v>
      </c>
      <c r="F6421" s="16" t="s">
        <v>6622</v>
      </c>
      <c r="G6421" s="16">
        <v>25</v>
      </c>
      <c r="H6421" t="s">
        <v>6693</v>
      </c>
      <c r="I6421" s="16">
        <v>60</v>
      </c>
      <c r="J6421" t="str">
        <f t="shared" si="103"/>
        <v>大类_灵品金丹强化</v>
      </c>
      <c r="K6421" s="39" t="s">
        <v>6624</v>
      </c>
      <c r="M6421" s="16" t="s">
        <v>6625</v>
      </c>
      <c r="O6421">
        <v>0</v>
      </c>
      <c r="P6421" t="b">
        <v>1</v>
      </c>
      <c r="Q6421"/>
      <c r="R6421" t="b">
        <v>0</v>
      </c>
      <c r="S6421">
        <v>1</v>
      </c>
      <c r="T6421" t="s">
        <v>91</v>
      </c>
      <c r="U6421">
        <v>999</v>
      </c>
      <c r="V6421" s="16" t="s">
        <v>6626</v>
      </c>
      <c r="W6421" s="16">
        <v>12212078</v>
      </c>
      <c r="Y6421" t="str">
        <v>灵石砂壤一类灵材。玄砂颗粒细密，指间滑落无声，粒中各藏微小灵纹。|n强化：用于金丹装备的印绶部位（强化4—5级）。|n闲置时可上交宗门换取宗门贡献。</v>
      </c>
      <c r="Z6421" t="inlineStr">
        <is>
          <t xml:space="preserve">|cff00FF00“细砂落指无声，粒粒各有纹路。选砂看粒性，不以光亮论高下。”——《山骨金石录》|r</t>
        </is>
      </c>
      <c r="AA6421" t="s">
        <v>373</v>
      </c>
      <c r="AB6421" s="16">
        <v>12331025</v>
      </c>
      <c r="AC6421" t="s">
        <v>6629</v>
      </c>
      <c r="AD6421">
        <v>40002</v>
      </c>
      <c r="AF6421">
        <v>70002</v>
      </c>
      <c r="AH6421">
        <v>113</v>
      </c>
      <c r="AI6421" s="16" t="s">
        <v>6625</v>
      </c>
      <c r="AJ6421" s="16" t="s">
        <v>6793</v>
      </c>
      <c r="AK6421" s="16" t="s">
        <v>342</v>
      </c>
      <c r="AL6421" t="s">
        <v>6794</v>
      </c>
    </row>
    <row r="6422" ht="16.5" spans="2:38">
      <c r="B6422" s="16" t="n">
        <f>10000000+INDEX(编号表!$B:$B,MATCH(F6422,编号表!$A:$A,0))*100000+INDEX(编号表!$F:$F,MATCH(D6422,编号表!$E:$E,0))*1000+INDEX(编号表!$D:$D,MATCH(E6422,编号表!$C:$C,0))*10000+G6422</f>
        <v>12832026</v>
      </c>
      <c r="C6422" s="16" t="s">
        <v>6795</v>
      </c>
      <c r="D6422" s="16" t="s">
        <v>102</v>
      </c>
      <c r="E6422" s="16" t="s">
        <v>342</v>
      </c>
      <c r="F6422" s="16" t="s">
        <v>6675</v>
      </c>
      <c r="G6422" s="16">
        <v>26</v>
      </c>
      <c r="H6422" t="s">
        <v>6676</v>
      </c>
      <c r="I6422" s="16">
        <v>60</v>
      </c>
      <c r="J6422" t="str">
        <f t="shared" si="103"/>
        <v>大类_灵品金丹强化制符</v>
      </c>
      <c r="K6422" s="38" t="s">
        <v>6624</v>
      </c>
      <c r="M6422" s="16" t="s">
        <v>6625</v>
      </c>
      <c r="O6422">
        <v>0</v>
      </c>
      <c r="P6422" t="b">
        <v>1</v>
      </c>
      <c r="Q6422"/>
      <c r="R6422" t="b">
        <v>0</v>
      </c>
      <c r="S6422">
        <v>1</v>
      </c>
      <c r="T6422" t="s">
        <v>91</v>
      </c>
      <c r="U6422">
        <v>999</v>
      </c>
      <c r="V6422" s="16" t="s">
        <v>6626</v>
      </c>
      <c r="W6422" s="16">
        <v>12212079</v>
      </c>
      <c r="Y6422" t="str">
        <v>灵石砂壤一类灵材。旧阵散去，石上仍留导灵线痕，交接之处深浅分明。|n强化：用于金丹装备的印绶部位（强化6—7级）。|n制符：用于制作同境界、同品质的挪移符。|n闲置时可上交宗门换取宗门贡献。</v>
      </c>
      <c r="Z6422" t="s">
        <v>6797</v>
      </c>
      <c r="AA6422" t="s">
        <v>373</v>
      </c>
      <c r="AB6422" s="16">
        <v>12331026</v>
      </c>
      <c r="AC6422" t="s">
        <v>6629</v>
      </c>
      <c r="AD6422">
        <v>40002</v>
      </c>
      <c r="AF6422">
        <v>70002</v>
      </c>
      <c r="AH6422">
        <v>135</v>
      </c>
      <c r="AI6422" s="16" t="s">
        <v>6625</v>
      </c>
      <c r="AJ6422" s="16" t="s">
        <v>6793</v>
      </c>
      <c r="AK6422" s="16" t="s">
        <v>342</v>
      </c>
      <c r="AL6422" t="s">
        <v>6798</v>
      </c>
    </row>
    <row r="6423" ht="16.5" spans="2:38">
      <c r="B6423" s="16" t="n">
        <f>10000000+INDEX(编号表!$B:$B,MATCH(F6423,编号表!$A:$A,0))*100000+INDEX(编号表!$F:$F,MATCH(D6423,编号表!$E:$E,0))*1000+INDEX(编号表!$D:$D,MATCH(E6423,编号表!$C:$C,0))*10000+G6423</f>
        <v>12332027</v>
      </c>
      <c r="C6423" s="16" t="s">
        <v>6799</v>
      </c>
      <c r="D6423" s="16" t="s">
        <v>102</v>
      </c>
      <c r="E6423" s="16" t="s">
        <v>342</v>
      </c>
      <c r="F6423" s="16" t="s">
        <v>6682</v>
      </c>
      <c r="G6423" s="16">
        <v>27</v>
      </c>
      <c r="H6423" t="s">
        <v>6676</v>
      </c>
      <c r="I6423" s="16">
        <v>60</v>
      </c>
      <c r="J6423" t="str">
        <f t="shared" si="103"/>
        <v>大类_灵品金丹强化制符</v>
      </c>
      <c r="K6423" s="39" t="s">
        <v>6624</v>
      </c>
      <c r="M6423" s="16" t="s">
        <v>6625</v>
      </c>
      <c r="O6423">
        <v>0</v>
      </c>
      <c r="P6423" t="b">
        <v>1</v>
      </c>
      <c r="Q6423"/>
      <c r="R6423" t="b">
        <v>0</v>
      </c>
      <c r="S6423">
        <v>1</v>
      </c>
      <c r="T6423" t="s">
        <v>91</v>
      </c>
      <c r="U6423">
        <v>999</v>
      </c>
      <c r="V6423" s="16" t="s">
        <v>6626</v>
      </c>
      <c r="W6423" s="16">
        <v>12212080</v>
      </c>
      <c r="Y6423" t="str">
        <v>灵玉玄晶一类灵材。玉质温润，纹路细密，灵气可沿玉脉缓缓流转。|n强化：用于金丹装备的冠、玉佩部位（强化1—7级）。|n制符：用于制作同境界、同品质的镇魂符、清心符、凝神符、照夜符、寻踪符、指路符、挪移符、问心符。|n闲置时可上交宗门换取宗门贡献。</v>
      </c>
      <c r="Z6423" t="inlineStr">
        <is>
          <t xml:space="preserve">|cff00FF00“玉中有路，缓急各异；静观细处，方知灵光从何而来，又将往何处去。”——《玉脉拾遗》|r</t>
        </is>
      </c>
      <c r="AA6423" t="s">
        <v>373</v>
      </c>
      <c r="AB6423" s="16">
        <v>12331027</v>
      </c>
      <c r="AC6423" t="s">
        <v>6629</v>
      </c>
      <c r="AD6423">
        <v>40002</v>
      </c>
      <c r="AF6423">
        <v>70002</v>
      </c>
      <c r="AH6423">
        <v>135</v>
      </c>
      <c r="AI6423" s="16" t="s">
        <v>6625</v>
      </c>
      <c r="AJ6423" s="16" t="s">
        <v>6701</v>
      </c>
      <c r="AK6423" s="16" t="s">
        <v>342</v>
      </c>
      <c r="AL6423" t="s">
        <v>6702</v>
      </c>
    </row>
    <row r="6424" ht="16.5" spans="2:38">
      <c r="B6424" s="16" t="n">
        <f>10000000+INDEX(编号表!$B:$B,MATCH(F6424,编号表!$A:$A,0))*100000+INDEX(编号表!$F:$F,MATCH(D6424,编号表!$E:$E,0))*1000+INDEX(编号表!$D:$D,MATCH(E6424,编号表!$C:$C,0))*10000+G6424</f>
        <v>12532028</v>
      </c>
      <c r="C6424" s="16" t="s">
        <v>6801</v>
      </c>
      <c r="D6424" s="16" t="s">
        <v>102</v>
      </c>
      <c r="E6424" s="16" t="s">
        <v>342</v>
      </c>
      <c r="F6424" s="16" t="s">
        <v>6622</v>
      </c>
      <c r="G6424" s="16">
        <v>28</v>
      </c>
      <c r="H6424" t="s">
        <v>6676</v>
      </c>
      <c r="I6424" s="16">
        <v>60</v>
      </c>
      <c r="J6424" t="str">
        <f t="shared" si="103"/>
        <v>大类_灵品金丹强化制符</v>
      </c>
      <c r="K6424" s="38" t="s">
        <v>6624</v>
      </c>
      <c r="M6424" s="16" t="s">
        <v>6625</v>
      </c>
      <c r="O6424">
        <v>0</v>
      </c>
      <c r="P6424" t="b">
        <v>1</v>
      </c>
      <c r="Q6424"/>
      <c r="R6424" t="b">
        <v>0</v>
      </c>
      <c r="S6424">
        <v>1</v>
      </c>
      <c r="T6424" t="s">
        <v>91</v>
      </c>
      <c r="U6424">
        <v>999</v>
      </c>
      <c r="V6424" s="16" t="s">
        <v>6626</v>
      </c>
      <c r="W6424" s="16">
        <v>12212081</v>
      </c>
      <c r="Y6424" t="str">
        <v>灵玉玄晶一类灵材。晶体清明，细部灵光齐整，转动时可见层层光路。|n强化：用于金丹装备的冠部位（强化6—7级）。|n制符：用于制作同境界、同品质的照夜符。|n闲置时可上交宗门换取宗门贡献。</v>
      </c>
      <c r="Z6424" t="inlineStr">
        <is>
          <t xml:space="preserve">|cff00FF00“晶明不只为悦目。光路齐整时，一线微尘也会留下清楚的影。”——《玉脉拾遗》|r</t>
        </is>
      </c>
      <c r="AA6424" t="s">
        <v>373</v>
      </c>
      <c r="AB6424" s="16">
        <v>12331028</v>
      </c>
      <c r="AC6424" t="s">
        <v>6629</v>
      </c>
      <c r="AD6424">
        <v>40002</v>
      </c>
      <c r="AF6424">
        <v>70002</v>
      </c>
      <c r="AH6424">
        <v>135</v>
      </c>
      <c r="AI6424" s="16" t="s">
        <v>6625</v>
      </c>
      <c r="AJ6424" s="16" t="s">
        <v>6701</v>
      </c>
      <c r="AK6424" s="16" t="s">
        <v>342</v>
      </c>
      <c r="AL6424" t="s">
        <v>6804</v>
      </c>
    </row>
    <row r="6425" ht="15" spans="2:38">
      <c r="B6425" s="16" t="n">
        <f>10000000+INDEX(编号表!$B:$B,MATCH(F6425,编号表!$A:$A,0))*100000+INDEX(编号表!$F:$F,MATCH(D6425,编号表!$E:$E,0))*1000+INDEX(编号表!$D:$D,MATCH(E6425,编号表!$C:$C,0))*10000+G6425</f>
        <v>12332029</v>
      </c>
      <c r="C6425" s="16" t="s">
        <v>6805</v>
      </c>
      <c r="D6425" s="16" t="s">
        <v>102</v>
      </c>
      <c r="E6425" s="16" t="s">
        <v>342</v>
      </c>
      <c r="F6425" s="16" t="s">
        <v>6682</v>
      </c>
      <c r="G6425" s="16">
        <v>29</v>
      </c>
      <c r="H6425" t="s">
        <v>6623</v>
      </c>
      <c r="I6425" s="16">
        <v>60</v>
      </c>
      <c r="J6425" t="str">
        <f t="shared" si="103"/>
        <v>大类_灵品金丹制符</v>
      </c>
      <c r="K6425" s="40" t="s">
        <v>6698</v>
      </c>
      <c r="M6425" s="16" t="s">
        <v>6625</v>
      </c>
      <c r="O6425">
        <v>0</v>
      </c>
      <c r="P6425" t="b">
        <v>1</v>
      </c>
      <c r="Q6425"/>
      <c r="R6425" t="b">
        <v>0</v>
      </c>
      <c r="S6425">
        <v>1</v>
      </c>
      <c r="T6425" t="s">
        <v>91</v>
      </c>
      <c r="U6425">
        <v>999</v>
      </c>
      <c r="V6425" s="16" t="s">
        <v>6626</v>
      </c>
      <c r="W6425" s="16">
        <v>12212082</v>
      </c>
      <c r="Y6425" t="str">
        <v>灵玉玄晶一类稀有灵材。玉体灵纹纤细，近水时微有清鸣，似能留住泉流余响。|n制符：用于制作同境界、同品质的破妄符。|n闲置时可上交宗门换取宗门贡献。</v>
      </c>
      <c r="Z6425" t="s">
        <v>6807</v>
      </c>
      <c r="AA6425" t="s">
        <v>373</v>
      </c>
      <c r="AB6425" s="16">
        <v>12331029</v>
      </c>
      <c r="AC6425" t="s">
        <v>6629</v>
      </c>
      <c r="AD6425">
        <v>40002</v>
      </c>
      <c r="AF6425">
        <v>70002</v>
      </c>
      <c r="AH6425">
        <v>75</v>
      </c>
      <c r="AI6425" s="16" t="s">
        <v>6625</v>
      </c>
      <c r="AJ6425" s="16" t="s">
        <v>6701</v>
      </c>
      <c r="AK6425" s="16" t="s">
        <v>342</v>
      </c>
      <c r="AL6425" t="s">
        <v>6805</v>
      </c>
    </row>
    <row r="6426" ht="16.5" spans="2:38">
      <c r="B6426" s="16" t="n">
        <f>10000000+INDEX(编号表!$B:$B,MATCH(F6426,编号表!$A:$A,0))*100000+INDEX(编号表!$F:$F,MATCH(D6426,编号表!$E:$E,0))*1000+INDEX(编号表!$D:$D,MATCH(E6426,编号表!$C:$C,0))*10000+G6426</f>
        <v>12332030</v>
      </c>
      <c r="C6426" s="16" t="s">
        <v>6808</v>
      </c>
      <c r="D6426" s="16" t="s">
        <v>102</v>
      </c>
      <c r="E6426" s="16" t="s">
        <v>342</v>
      </c>
      <c r="F6426" s="16" t="s">
        <v>6682</v>
      </c>
      <c r="G6426" s="16">
        <v>30</v>
      </c>
      <c r="H6426" t="s">
        <v>6676</v>
      </c>
      <c r="I6426" s="16">
        <v>60</v>
      </c>
      <c r="J6426" t="str">
        <f t="shared" si="103"/>
        <v>大类_灵品金丹强化制符</v>
      </c>
      <c r="K6426" s="38" t="s">
        <v>6624</v>
      </c>
      <c r="M6426" s="16" t="s">
        <v>6625</v>
      </c>
      <c r="O6426">
        <v>0</v>
      </c>
      <c r="P6426" t="b">
        <v>1</v>
      </c>
      <c r="Q6426"/>
      <c r="R6426" t="b">
        <v>0</v>
      </c>
      <c r="S6426">
        <v>1</v>
      </c>
      <c r="T6426" t="s">
        <v>91</v>
      </c>
      <c r="U6426">
        <v>999</v>
      </c>
      <c r="V6426" s="16" t="s">
        <v>6626</v>
      </c>
      <c r="W6426" s="16">
        <v>12212083</v>
      </c>
      <c r="Y6426" t="inlineStr">
        <is>
          <t xml:space="preserve">灵木竹藤一类灵材。木心长纹完整，去尽枝叶，生长留下的灵路仍在。|n强化：用于金丹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气符、神行符、轻身符、缩地符、震音符、传音符、震慑符。|n闲置时可上交宗门换取宗门贡献。</t>
        </is>
      </c>
      <c r="Z6426" t="inlineStr">
        <is>
          <t xml:space="preserve">|cff00FF00“枝叶可以尽去，木心的路不可削乱；岁月留下的长纹，仍通着春生秋息。”——《草木留纹记》|r</t>
        </is>
      </c>
      <c r="AA6426" t="s">
        <v>373</v>
      </c>
      <c r="AB6426" s="16">
        <v>12331030</v>
      </c>
      <c r="AC6426" t="s">
        <v>6629</v>
      </c>
      <c r="AD6426">
        <v>40002</v>
      </c>
      <c r="AF6426">
        <v>70002</v>
      </c>
      <c r="AH6426">
        <v>135</v>
      </c>
      <c r="AI6426" s="16" t="s">
        <v>6625</v>
      </c>
      <c r="AJ6426" s="16" t="s">
        <v>6708</v>
      </c>
      <c r="AK6426" s="16" t="s">
        <v>342</v>
      </c>
      <c r="AL6426" t="s">
        <v>6709</v>
      </c>
    </row>
    <row r="6427" ht="16.5" spans="2:38">
      <c r="B6427" s="16" t="n">
        <f>10000000+INDEX(编号表!$B:$B,MATCH(F6427,编号表!$A:$A,0))*100000+INDEX(编号表!$F:$F,MATCH(D6427,编号表!$E:$E,0))*1000+INDEX(编号表!$D:$D,MATCH(E6427,编号表!$C:$C,0))*10000+G6427</f>
        <v>12532031</v>
      </c>
      <c r="C6427" s="16" t="s">
        <v>6810</v>
      </c>
      <c r="D6427" s="16" t="s">
        <v>102</v>
      </c>
      <c r="E6427" s="16" t="s">
        <v>342</v>
      </c>
      <c r="F6427" s="16" t="s">
        <v>6622</v>
      </c>
      <c r="G6427" s="16">
        <v>31</v>
      </c>
      <c r="H6427" t="s">
        <v>6676</v>
      </c>
      <c r="I6427" s="16">
        <v>60</v>
      </c>
      <c r="J6427" t="str">
        <f t="shared" si="103"/>
        <v>大类_灵品金丹强化制符</v>
      </c>
      <c r="K6427" s="39" t="s">
        <v>6624</v>
      </c>
      <c r="M6427" s="16" t="s">
        <v>6625</v>
      </c>
      <c r="O6427">
        <v>0</v>
      </c>
      <c r="P6427" t="b">
        <v>1</v>
      </c>
      <c r="Q6427"/>
      <c r="R6427" t="b">
        <v>0</v>
      </c>
      <c r="S6427">
        <v>1</v>
      </c>
      <c r="T6427" t="s">
        <v>91</v>
      </c>
      <c r="U6427">
        <v>999</v>
      </c>
      <c r="V6427" s="16" t="s">
        <v>6626</v>
      </c>
      <c r="W6427" s="16">
        <v>12212084</v>
      </c>
      <c r="Y6427" t="str">
        <v>灵木竹藤一类灵材。竹质轻韧，中空有节，通达处与收束处各有分寸。|n强化：用于金丹装备的鞋履部位（强化6—7级）。|n制符：用于制作同境界、同品质的传音符。|n闲置时可上交宗门换取宗门贡献。</v>
      </c>
      <c r="Z6427" t="s">
        <v>6812</v>
      </c>
      <c r="AA6427" t="s">
        <v>373</v>
      </c>
      <c r="AB6427" s="16">
        <v>12331031</v>
      </c>
      <c r="AC6427" t="s">
        <v>6629</v>
      </c>
      <c r="AD6427">
        <v>40002</v>
      </c>
      <c r="AF6427">
        <v>70002</v>
      </c>
      <c r="AH6427">
        <v>135</v>
      </c>
      <c r="AI6427" s="16" t="s">
        <v>6625</v>
      </c>
      <c r="AJ6427" s="16" t="s">
        <v>6708</v>
      </c>
      <c r="AK6427" s="16" t="s">
        <v>342</v>
      </c>
      <c r="AL6427" t="s">
        <v>6813</v>
      </c>
    </row>
    <row r="6428" ht="16.5" spans="2:38">
      <c r="B6428" s="16" t="n">
        <f>10000000+INDEX(编号表!$B:$B,MATCH(F6428,编号表!$A:$A,0))*100000+INDEX(编号表!$F:$F,MATCH(D6428,编号表!$E:$E,0))*1000+INDEX(编号表!$D:$D,MATCH(E6428,编号表!$C:$C,0))*10000+G6428</f>
        <v>12332032</v>
      </c>
      <c r="C6428" s="16" t="s">
        <v>6814</v>
      </c>
      <c r="D6428" s="16" t="s">
        <v>102</v>
      </c>
      <c r="E6428" s="16" t="s">
        <v>342</v>
      </c>
      <c r="F6428" s="16" t="s">
        <v>6682</v>
      </c>
      <c r="G6428" s="16">
        <v>32</v>
      </c>
      <c r="H6428" t="s">
        <v>6676</v>
      </c>
      <c r="I6428" s="16">
        <v>60</v>
      </c>
      <c r="J6428" t="str">
        <f t="shared" si="103"/>
        <v>大类_灵品金丹强化制符</v>
      </c>
      <c r="K6428" s="38" t="s">
        <v>6624</v>
      </c>
      <c r="M6428" s="16" t="s">
        <v>6625</v>
      </c>
      <c r="O6428">
        <v>0</v>
      </c>
      <c r="P6428" t="b">
        <v>1</v>
      </c>
      <c r="Q6428"/>
      <c r="R6428" t="b">
        <v>0</v>
      </c>
      <c r="S6428">
        <v>1</v>
      </c>
      <c r="T6428" t="s">
        <v>91</v>
      </c>
      <c r="U6428">
        <v>999</v>
      </c>
      <c r="V6428" s="16" t="s">
        <v>6626</v>
      </c>
      <c r="W6428" s="16">
        <v>12212085</v>
      </c>
      <c r="Y6428" t="inlineStr">
        <is>
          <t xml:space="preserve">灵丝玄筋一类灵材。蚕丝轻细而韧，丝缕相接时，灵光如水线流过。|n强化：用于金丹装备的冠部位（强化1—3级）；金丹装备的法袍部位（强化1—7级）。|n制符：用于制作同境界、同品质的隐身符、敛息符、震音符。|n闲置时可上交宗门换取宗门贡献。</t>
        </is>
      </c>
      <c r="Z6428" t="inlineStr">
        <is>
          <t xml:space="preserve">|cff00FF00“一缕轻如无物，千丝自有经纬；灵光沿丝走过，细处也留得住来路。”——《万材辨性篇》|r</t>
        </is>
      </c>
      <c r="AA6428" t="s">
        <v>373</v>
      </c>
      <c r="AB6428" s="16">
        <v>12331032</v>
      </c>
      <c r="AC6428" t="s">
        <v>6629</v>
      </c>
      <c r="AD6428">
        <v>40002</v>
      </c>
      <c r="AF6428">
        <v>70002</v>
      </c>
      <c r="AH6428">
        <v>135</v>
      </c>
      <c r="AI6428" s="16" t="s">
        <v>6625</v>
      </c>
      <c r="AJ6428" s="16" t="s">
        <v>6713</v>
      </c>
      <c r="AK6428" s="16" t="s">
        <v>342</v>
      </c>
      <c r="AL6428" t="s">
        <v>6714</v>
      </c>
    </row>
    <row r="6429" ht="16.5" spans="2:38">
      <c r="B6429" s="16" t="n">
        <f>10000000+INDEX(编号表!$B:$B,MATCH(F6429,编号表!$A:$A,0))*100000+INDEX(编号表!$F:$F,MATCH(D6429,编号表!$E:$E,0))*1000+INDEX(编号表!$D:$D,MATCH(E6429,编号表!$C:$C,0))*10000+G6429</f>
        <v>12532033</v>
      </c>
      <c r="C6429" s="16" t="s">
        <v>6816</v>
      </c>
      <c r="D6429" s="16" t="s">
        <v>102</v>
      </c>
      <c r="E6429" s="16" t="s">
        <v>342</v>
      </c>
      <c r="F6429" s="16" t="s">
        <v>6622</v>
      </c>
      <c r="G6429" s="16">
        <v>33</v>
      </c>
      <c r="I6429" s="16">
        <v>60</v>
      </c>
      <c r="J6429" t="str">
        <f t="shared" si="103"/>
        <v>大类_灵品金丹</v>
      </c>
      <c r="K6429" s="39" t="s">
        <v>6624</v>
      </c>
      <c r="M6429" s="16" t="s">
        <v>6625</v>
      </c>
      <c r="O6429">
        <v>0</v>
      </c>
      <c r="P6429" t="b">
        <v>1</v>
      </c>
      <c r="Q6429"/>
      <c r="R6429" t="b">
        <v>0</v>
      </c>
      <c r="S6429">
        <v>1</v>
      </c>
      <c r="T6429" t="s">
        <v>91</v>
      </c>
      <c r="U6429">
        <v>999</v>
      </c>
      <c r="V6429" s="16" t="s">
        <v>6626</v>
      </c>
      <c r="W6429" s="16">
        <v>12212086</v>
      </c>
      <c r="Y6429" t="str">
        <v>灵丝玄筋一类灵材。旧旗留下的灵丝，织路未断，细纹交接仍然有序。|n用途未明，可留存备用。|n闲置时可上交宗门换取宗门贡献。</v>
      </c>
      <c r="Z6429" t="s">
        <v>6818</v>
      </c>
      <c r="AA6429" t="str">
        <v>击杀妖兽、探索秘境或遗迹可得；当前百艺暂未用到，宗门不供应。</v>
      </c>
      <c r="AB6429" s="16">
        <v>12331033</v>
      </c>
      <c r="AC6429" t="s">
        <v>6629</v>
      </c>
      <c r="AD6429">
        <v>40002</v>
      </c>
      <c r="AF6429">
        <v>70002</v>
      </c>
      <c r="AH6429">
        <v>75</v>
      </c>
      <c r="AI6429" s="16" t="s">
        <v>6625</v>
      </c>
      <c r="AJ6429" s="16" t="s">
        <v>6713</v>
      </c>
      <c r="AK6429" s="16" t="s">
        <v>342</v>
      </c>
      <c r="AL6429" t="s">
        <v>6819</v>
      </c>
    </row>
    <row r="6430" ht="16.5" spans="2:38">
      <c r="B6430" s="16" t="n">
        <f>10000000+INDEX(编号表!$B:$B,MATCH(F6430,编号表!$A:$A,0))*100000+INDEX(编号表!$F:$F,MATCH(D6430,编号表!$E:$E,0))*1000+INDEX(编号表!$D:$D,MATCH(E6430,编号表!$C:$C,0))*10000+G6430</f>
        <v>12532034</v>
      </c>
      <c r="C6430" s="16" t="s">
        <v>6820</v>
      </c>
      <c r="D6430" s="16" t="s">
        <v>102</v>
      </c>
      <c r="E6430" s="16" t="s">
        <v>342</v>
      </c>
      <c r="F6430" s="16" t="s">
        <v>6622</v>
      </c>
      <c r="G6430" s="16">
        <v>34</v>
      </c>
      <c r="H6430" t="s">
        <v>6693</v>
      </c>
      <c r="I6430" s="16">
        <v>60</v>
      </c>
      <c r="J6430" t="str">
        <f t="shared" si="103"/>
        <v>大类_灵品金丹强化</v>
      </c>
      <c r="K6430" s="38" t="s">
        <v>6624</v>
      </c>
      <c r="M6430" s="16" t="s">
        <v>6625</v>
      </c>
      <c r="O6430">
        <v>0</v>
      </c>
      <c r="P6430" t="b">
        <v>1</v>
      </c>
      <c r="Q6430"/>
      <c r="R6430" t="b">
        <v>0</v>
      </c>
      <c r="S6430">
        <v>1</v>
      </c>
      <c r="T6430" t="s">
        <v>91</v>
      </c>
      <c r="U6430">
        <v>999</v>
      </c>
      <c r="V6430" s="16" t="s">
        <v>6626</v>
      </c>
      <c r="W6430" s="16">
        <v>12212087</v>
      </c>
      <c r="Y6430" t="str">
        <v>灵液琼髓一类灵材。灵液出自地脉，温润清透，内含细微矿华。|n强化：用于金丹装备的玉佩部位（强化4—5级）。|n闲置时可上交宗门换取宗门贡献。</v>
      </c>
      <c r="Z6430" t="inlineStr">
        <is>
          <t xml:space="preserve">|cff00FF00“灵液出地脉，贵在润入而不横冲。山中岁月漫长，它也从来不急。”——《玉脉拾遗》|r</t>
        </is>
      </c>
      <c r="AA6430" t="s">
        <v>373</v>
      </c>
      <c r="AB6430" s="16">
        <v>12331034</v>
      </c>
      <c r="AC6430" t="s">
        <v>6629</v>
      </c>
      <c r="AD6430">
        <v>40002</v>
      </c>
      <c r="AF6430">
        <v>70002</v>
      </c>
      <c r="AH6430">
        <v>113</v>
      </c>
      <c r="AI6430" s="16" t="s">
        <v>6625</v>
      </c>
      <c r="AJ6430" s="16" t="s">
        <v>6718</v>
      </c>
      <c r="AK6430" s="16" t="s">
        <v>342</v>
      </c>
      <c r="AL6430" t="s">
        <v>6719</v>
      </c>
    </row>
    <row r="6431" ht="16.5" spans="2:38">
      <c r="B6431" s="16" t="n">
        <f>10000000+INDEX(编号表!$B:$B,MATCH(F6431,编号表!$A:$A,0))*100000+INDEX(编号表!$F:$F,MATCH(D6431,编号表!$E:$E,0))*1000+INDEX(编号表!$D:$D,MATCH(E6431,编号表!$C:$C,0))*10000+G6431</f>
        <v>12532035</v>
      </c>
      <c r="C6431" s="16" t="s">
        <v>6822</v>
      </c>
      <c r="D6431" s="16" t="s">
        <v>102</v>
      </c>
      <c r="E6431" s="16" t="s">
        <v>342</v>
      </c>
      <c r="F6431" s="16" t="s">
        <v>6622</v>
      </c>
      <c r="G6431" s="16">
        <v>35</v>
      </c>
      <c r="H6431" t="s">
        <v>6693</v>
      </c>
      <c r="I6431" s="16">
        <v>60</v>
      </c>
      <c r="J6431" t="str">
        <f t="shared" si="103"/>
        <v>大类_灵品金丹强化</v>
      </c>
      <c r="K6431" s="39" t="s">
        <v>6624</v>
      </c>
      <c r="M6431" s="16" t="s">
        <v>6625</v>
      </c>
      <c r="O6431">
        <v>0</v>
      </c>
      <c r="P6431" t="b">
        <v>1</v>
      </c>
      <c r="Q6431"/>
      <c r="R6431" t="b">
        <v>0</v>
      </c>
      <c r="S6431">
        <v>1</v>
      </c>
      <c r="T6431" t="s">
        <v>91</v>
      </c>
      <c r="U6431">
        <v>999</v>
      </c>
      <c r="V6431" s="16" t="s">
        <v>6626</v>
      </c>
      <c r="W6431" s="16">
        <v>12212088</v>
      </c>
      <c r="Y6431" t="str">
        <v>灵液琼髓一类灵材。石中灵乳质地绵密，触之温润，灵息缓而不散。|n强化：用于金丹装备的玉佩部位（强化6—7级）。|n闲置时可上交宗门换取宗门贡献。</v>
      </c>
      <c r="Z6431" t="s">
        <v>6824</v>
      </c>
      <c r="AA6431" t="s">
        <v>373</v>
      </c>
      <c r="AB6431" s="16">
        <v>12331035</v>
      </c>
      <c r="AC6431" t="s">
        <v>6629</v>
      </c>
      <c r="AD6431">
        <v>40002</v>
      </c>
      <c r="AF6431">
        <v>70002</v>
      </c>
      <c r="AH6431">
        <v>113</v>
      </c>
      <c r="AI6431" s="16" t="s">
        <v>6625</v>
      </c>
      <c r="AJ6431" s="16" t="s">
        <v>6718</v>
      </c>
      <c r="AK6431" s="16" t="s">
        <v>342</v>
      </c>
      <c r="AL6431" t="s">
        <v>6825</v>
      </c>
    </row>
    <row r="6432" ht="16.5" spans="2:38">
      <c r="B6432" s="16" t="n">
        <f>10000000+INDEX(编号表!$B:$B,MATCH(F6432,编号表!$A:$A,0))*100000+INDEX(编号表!$F:$F,MATCH(D6432,编号表!$E:$E,0))*1000+INDEX(编号表!$D:$D,MATCH(E6432,编号表!$C:$C,0))*10000+G6432</f>
        <v>12532036</v>
      </c>
      <c r="C6432" s="16" t="s">
        <v>6826</v>
      </c>
      <c r="D6432" s="16" t="s">
        <v>102</v>
      </c>
      <c r="E6432" s="16" t="s">
        <v>342</v>
      </c>
      <c r="F6432" s="16" t="s">
        <v>6622</v>
      </c>
      <c r="G6432" s="16">
        <v>36</v>
      </c>
      <c r="H6432" t="s">
        <v>6676</v>
      </c>
      <c r="I6432" s="16">
        <v>60</v>
      </c>
      <c r="J6432" t="str">
        <f t="shared" si="103"/>
        <v>大类_灵品金丹强化制符</v>
      </c>
      <c r="K6432" s="38" t="s">
        <v>6624</v>
      </c>
      <c r="M6432" s="16" t="s">
        <v>6625</v>
      </c>
      <c r="O6432">
        <v>0</v>
      </c>
      <c r="P6432" t="b">
        <v>1</v>
      </c>
      <c r="Q6432"/>
      <c r="R6432" t="b">
        <v>0</v>
      </c>
      <c r="S6432">
        <v>1</v>
      </c>
      <c r="T6432" t="s">
        <v>91</v>
      </c>
      <c r="U6432">
        <v>999</v>
      </c>
      <c r="V6432" s="16" t="s">
        <v>6626</v>
      </c>
      <c r="W6432" s="16">
        <v>12212089</v>
      </c>
      <c r="Y6432" t="str">
        <v>灵脂玄蜡一类灵材。树脂黏润，凝后成膜，仍留着草木封合伤处的气息。|n强化：用于金丹装备的鞋履部位（强化1—3级）。|n制符：用于制作同境界、同品质的辟瘴符、封窍符、隐身符、敛息符。|n闲置时可上交宗门换取宗门贡献。</v>
      </c>
      <c r="Z6432" t="inlineStr">
        <is>
          <t xml:space="preserve">|cff00FF00“树脂护过树的伤处。旧痕封合之后，那一分续住断纹的韧意还在。”——《草木留纹记》|r</t>
        </is>
      </c>
      <c r="AA6432" t="s">
        <v>373</v>
      </c>
      <c r="AB6432" s="16">
        <v>12331036</v>
      </c>
      <c r="AC6432" t="s">
        <v>6629</v>
      </c>
      <c r="AD6432">
        <v>40002</v>
      </c>
      <c r="AF6432">
        <v>70002</v>
      </c>
      <c r="AH6432">
        <v>135</v>
      </c>
      <c r="AI6432" s="16" t="s">
        <v>6625</v>
      </c>
      <c r="AJ6432" s="16" t="s">
        <v>6723</v>
      </c>
      <c r="AK6432" s="16" t="s">
        <v>342</v>
      </c>
      <c r="AL6432" t="s">
        <v>6724</v>
      </c>
    </row>
    <row r="6433" ht="16.5" spans="2:38">
      <c r="B6433" s="16" t="n">
        <f>10000000+INDEX(编号表!$B:$B,MATCH(F6433,编号表!$A:$A,0))*100000+INDEX(编号表!$F:$F,MATCH(D6433,编号表!$E:$E,0))*1000+INDEX(编号表!$D:$D,MATCH(E6433,编号表!$C:$C,0))*10000+G6433</f>
        <v>12532037</v>
      </c>
      <c r="C6433" s="16" t="s">
        <v>6828</v>
      </c>
      <c r="D6433" s="16" t="s">
        <v>102</v>
      </c>
      <c r="E6433" s="16" t="s">
        <v>342</v>
      </c>
      <c r="F6433" s="16" t="s">
        <v>6622</v>
      </c>
      <c r="G6433" s="16">
        <v>37</v>
      </c>
      <c r="H6433" t="s">
        <v>6693</v>
      </c>
      <c r="I6433" s="16">
        <v>60</v>
      </c>
      <c r="J6433" t="str">
        <f t="shared" si="103"/>
        <v>大类_灵品金丹强化</v>
      </c>
      <c r="K6433" s="39" t="s">
        <v>6624</v>
      </c>
      <c r="M6433" s="16" t="s">
        <v>6625</v>
      </c>
      <c r="O6433">
        <v>0</v>
      </c>
      <c r="P6433" t="b">
        <v>1</v>
      </c>
      <c r="Q6433"/>
      <c r="R6433" t="b">
        <v>0</v>
      </c>
      <c r="S6433">
        <v>1</v>
      </c>
      <c r="T6433" t="s">
        <v>91</v>
      </c>
      <c r="U6433">
        <v>999</v>
      </c>
      <c r="V6433" s="16" t="s">
        <v>6626</v>
      </c>
      <c r="W6433" s="16">
        <v>12212090</v>
      </c>
      <c r="Y6433" t="str">
        <v>灵脂玄蜡一类灵材。灵蜡细润可塑，微温便软，凝结后薄处也能封合。|n强化：用于金丹装备的法袍部位（强化4—5级）。|n闲置时可上交宗门换取宗门贡献。</v>
      </c>
      <c r="Z6433" t="s">
        <v>6830</v>
      </c>
      <c r="AA6433" t="s">
        <v>373</v>
      </c>
      <c r="AB6433" s="16">
        <v>12331037</v>
      </c>
      <c r="AC6433" t="s">
        <v>6629</v>
      </c>
      <c r="AD6433">
        <v>40002</v>
      </c>
      <c r="AF6433">
        <v>70002</v>
      </c>
      <c r="AH6433">
        <v>113</v>
      </c>
      <c r="AI6433" s="16" t="s">
        <v>6625</v>
      </c>
      <c r="AJ6433" s="16" t="s">
        <v>6723</v>
      </c>
      <c r="AK6433" s="16" t="s">
        <v>342</v>
      </c>
      <c r="AL6433" t="s">
        <v>6831</v>
      </c>
    </row>
    <row r="6434" ht="15.75" spans="2:38">
      <c r="B6434" s="16" t="n">
        <f>10000000+INDEX(编号表!$B:$B,MATCH(F6434,编号表!$A:$A,0))*100000+INDEX(编号表!$F:$F,MATCH(D6434,编号表!$E:$E,0))*1000+INDEX(编号表!$D:$D,MATCH(E6434,编号表!$C:$C,0))*10000+G6434</f>
        <v>12332038</v>
      </c>
      <c r="C6434" s="16" t="s">
        <v>6832</v>
      </c>
      <c r="D6434" s="16" t="s">
        <v>102</v>
      </c>
      <c r="E6434" s="16" t="s">
        <v>342</v>
      </c>
      <c r="F6434" s="16" t="s">
        <v>6682</v>
      </c>
      <c r="G6434" s="16">
        <v>38</v>
      </c>
      <c r="I6434" s="16">
        <v>60</v>
      </c>
      <c r="J6434" t="str">
        <f t="shared" si="103"/>
        <v>大类_灵品金丹</v>
      </c>
      <c r="K6434" s="40" t="s">
        <v>6698</v>
      </c>
      <c r="M6434" s="16" t="s">
        <v>6625</v>
      </c>
      <c r="O6434">
        <v>0</v>
      </c>
      <c r="P6434" t="b">
        <v>1</v>
      </c>
      <c r="Q6434"/>
      <c r="R6434" t="b">
        <v>0</v>
      </c>
      <c r="S6434">
        <v>1</v>
      </c>
      <c r="T6434" t="s">
        <v>91</v>
      </c>
      <c r="U6434">
        <v>999</v>
      </c>
      <c r="V6434" s="16" t="s">
        <v>6626</v>
      </c>
      <c r="W6434" s="16">
        <v>12212091</v>
      </c>
      <c r="Y6434" t="str">
        <v>灵金一类稀有灵材。铜料久受丹坊灯火，赤金纹路相接，质地耐热而均匀。|n用途未明，可留存备用。|n闲置时可上交宗门换取宗门贡献。</v>
      </c>
      <c r="Z6434" t="inlineStr">
        <is>
          <t xml:space="preserve">|cff00FF00“旧丹坊的灯火早已熄去，铜中的赤纹却还相连，似有一缕余温不散。”——《古坊拾遗》|r</t>
        </is>
      </c>
      <c r="AA6434" t="str">
        <v>击杀妖兽、探索秘境或遗迹可得；当前百艺暂未用到，宗门不供应。</v>
      </c>
      <c r="AB6434" s="16">
        <v>12331038</v>
      </c>
      <c r="AC6434" t="s">
        <v>6629</v>
      </c>
      <c r="AD6434">
        <v>40002</v>
      </c>
      <c r="AF6434">
        <v>70002</v>
      </c>
      <c r="AH6434">
        <v>225</v>
      </c>
      <c r="AI6434" s="16" t="s">
        <v>6625</v>
      </c>
      <c r="AJ6434" s="16" t="s">
        <v>6696</v>
      </c>
      <c r="AK6434" s="16" t="s">
        <v>342</v>
      </c>
      <c r="AL6434" t="s">
        <v>6832</v>
      </c>
    </row>
    <row r="6435" ht="16.5" spans="2:38">
      <c r="B6435" s="16" t="n">
        <f>10000000+INDEX(编号表!$B:$B,MATCH(F6435,编号表!$A:$A,0))*100000+INDEX(编号表!$F:$F,MATCH(D6435,编号表!$E:$E,0))*1000+INDEX(编号表!$D:$D,MATCH(E6435,编号表!$C:$C,0))*10000+G6435</f>
        <v>12542000</v>
      </c>
      <c r="C6435" s="16" t="s">
        <v>6835</v>
      </c>
      <c r="D6435" s="16" t="s">
        <v>102</v>
      </c>
      <c r="E6435" s="16" t="s">
        <v>345</v>
      </c>
      <c r="F6435" s="16" t="s">
        <v>6622</v>
      </c>
      <c r="G6435" s="16">
        <v>0</v>
      </c>
      <c r="H6435" t="s">
        <v>6623</v>
      </c>
      <c r="I6435" s="16">
        <v>60</v>
      </c>
      <c r="J6435" t="str">
        <f t="shared" si="103"/>
        <v>大类_灵品元婴制符</v>
      </c>
      <c r="K6435" s="37" t="s">
        <v>6624</v>
      </c>
      <c r="M6435" s="16" t="s">
        <v>6625</v>
      </c>
      <c r="O6435">
        <v>0</v>
      </c>
      <c r="P6435" t="b">
        <v>1</v>
      </c>
      <c r="Q6435"/>
      <c r="R6435" t="b">
        <v>0</v>
      </c>
      <c r="S6435">
        <v>1</v>
      </c>
      <c r="T6435" t="s">
        <v>91</v>
      </c>
      <c r="U6435">
        <v>999</v>
      </c>
      <c r="V6435" s="16" t="s">
        <v>6626</v>
      </c>
      <c r="W6435" s="16">
        <v>12212092</v>
      </c>
      <c r="Y6435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435" t="s">
        <v>6628</v>
      </c>
      <c r="AA6435" t="s">
        <v>373</v>
      </c>
      <c r="AB6435" s="16">
        <v>12341000</v>
      </c>
      <c r="AC6435" t="s">
        <v>6629</v>
      </c>
      <c r="AD6435">
        <v>40002</v>
      </c>
      <c r="AF6435">
        <v>70002</v>
      </c>
      <c r="AH6435">
        <v>375</v>
      </c>
      <c r="AI6435" s="16" t="s">
        <v>6625</v>
      </c>
      <c r="AJ6435" s="16" t="s">
        <v>6630</v>
      </c>
      <c r="AK6435" s="16" t="s">
        <v>345</v>
      </c>
      <c r="AL6435" t="s">
        <v>6631</v>
      </c>
    </row>
    <row r="6436" ht="16.5" spans="2:38">
      <c r="B6436" s="16" t="n">
        <f>10000000+INDEX(编号表!$B:$B,MATCH(F6436,编号表!$A:$A,0))*100000+INDEX(编号表!$F:$F,MATCH(D6436,编号表!$E:$E,0))*1000+INDEX(编号表!$D:$D,MATCH(E6436,编号表!$C:$C,0))*10000+G6436</f>
        <v>12642001</v>
      </c>
      <c r="C6436" s="16" t="s">
        <v>6836</v>
      </c>
      <c r="D6436" s="16" t="s">
        <v>102</v>
      </c>
      <c r="E6436" s="16" t="s">
        <v>345</v>
      </c>
      <c r="F6436" s="16" t="s">
        <v>6633</v>
      </c>
      <c r="G6436" s="16">
        <v>1</v>
      </c>
      <c r="I6436" s="16">
        <v>60</v>
      </c>
      <c r="J6436" t="str">
        <f t="shared" si="103"/>
        <v>大类_灵品元婴</v>
      </c>
      <c r="K6436" s="38" t="s">
        <v>6624</v>
      </c>
      <c r="M6436" s="16" t="s">
        <v>6625</v>
      </c>
      <c r="O6436">
        <v>0</v>
      </c>
      <c r="P6436" t="b">
        <v>1</v>
      </c>
      <c r="Q6436"/>
      <c r="R6436" t="b">
        <v>0</v>
      </c>
      <c r="S6436">
        <v>1</v>
      </c>
      <c r="T6436" t="s">
        <v>91</v>
      </c>
      <c r="U6436">
        <v>999</v>
      </c>
      <c r="V6436" s="16" t="s">
        <v>6626</v>
      </c>
      <c r="W6436" s="16">
        <v>12212093</v>
      </c>
      <c r="Y6436" t="str">
        <v>灵血一类灵材。血色深沉，毒性藏于灵息之中，须与温养用的精血分辨清楚。|n用途未明，可留存备用。|n闲置时可上交宗门换取宗门贡献。</v>
      </c>
      <c r="Z6436" t="s">
        <v>6728</v>
      </c>
      <c r="AA6436" t="str">
        <v>击杀妖兽、探索秘境或遗迹可得；当前百艺暂未用到，宗门不供应。</v>
      </c>
      <c r="AB6436" s="16">
        <v>12341001</v>
      </c>
      <c r="AC6436" t="s">
        <v>6629</v>
      </c>
      <c r="AD6436">
        <v>40002</v>
      </c>
      <c r="AF6436">
        <v>70002</v>
      </c>
      <c r="AH6436">
        <v>750</v>
      </c>
      <c r="AI6436" s="16" t="s">
        <v>6625</v>
      </c>
      <c r="AJ6436" s="16" t="s">
        <v>6630</v>
      </c>
      <c r="AK6436" s="16" t="s">
        <v>345</v>
      </c>
      <c r="AL6436" t="s">
        <v>6729</v>
      </c>
    </row>
    <row r="6437" ht="16.5" spans="2:38">
      <c r="B6437" s="16" t="n">
        <f>10000000+INDEX(编号表!$B:$B,MATCH(F6437,编号表!$A:$A,0))*100000+INDEX(编号表!$F:$F,MATCH(D6437,编号表!$E:$E,0))*1000+INDEX(编号表!$D:$D,MATCH(E6437,编号表!$C:$C,0))*10000+G6437</f>
        <v>12642002</v>
      </c>
      <c r="C6437" s="16" t="s">
        <v>6837</v>
      </c>
      <c r="D6437" s="16" t="s">
        <v>102</v>
      </c>
      <c r="E6437" s="16" t="s">
        <v>345</v>
      </c>
      <c r="F6437" s="16" t="s">
        <v>6633</v>
      </c>
      <c r="G6437" s="16">
        <v>2</v>
      </c>
      <c r="H6437" t="s">
        <v>6623</v>
      </c>
      <c r="I6437" s="16">
        <v>60</v>
      </c>
      <c r="J6437" t="str">
        <f t="shared" si="103"/>
        <v>大类_灵品元婴制符</v>
      </c>
      <c r="K6437" s="39" t="s">
        <v>6624</v>
      </c>
      <c r="M6437" s="16" t="s">
        <v>6625</v>
      </c>
      <c r="O6437">
        <v>0</v>
      </c>
      <c r="P6437" t="b">
        <v>1</v>
      </c>
      <c r="Q6437"/>
      <c r="R6437" t="b">
        <v>0</v>
      </c>
      <c r="S6437">
        <v>1</v>
      </c>
      <c r="T6437" t="s">
        <v>91</v>
      </c>
      <c r="U6437">
        <v>999</v>
      </c>
      <c r="V6437" s="16" t="s">
        <v>6626</v>
      </c>
      <c r="W6437" s="16">
        <v>12212094</v>
      </c>
      <c r="Y6437" t="str">
        <v>丹核一类灵材。一丸丹核凝聚灵力，内里仍留着来源灵兽的灵脉纹路。|n制符：用于制作同境界、同品质的激元符。|n闲置时可上交宗门换取宗门贡献。</v>
      </c>
      <c r="Z6437" t="s">
        <v>6635</v>
      </c>
      <c r="AA6437" t="s">
        <v>373</v>
      </c>
      <c r="AB6437" s="16">
        <v>12341002</v>
      </c>
      <c r="AC6437" t="s">
        <v>6629</v>
      </c>
      <c r="AD6437">
        <v>40002</v>
      </c>
      <c r="AF6437">
        <v>70002</v>
      </c>
      <c r="AH6437">
        <v>375</v>
      </c>
      <c r="AI6437" s="16" t="s">
        <v>6625</v>
      </c>
      <c r="AJ6437" s="16" t="s">
        <v>6636</v>
      </c>
      <c r="AK6437" s="16" t="s">
        <v>345</v>
      </c>
      <c r="AL6437" t="s">
        <v>6637</v>
      </c>
    </row>
    <row r="6438" ht="16.5" spans="2:38">
      <c r="B6438" s="16" t="n">
        <f>10000000+INDEX(编号表!$B:$B,MATCH(F6438,编号表!$A:$A,0))*100000+INDEX(编号表!$F:$F,MATCH(D6438,编号表!$E:$E,0))*1000+INDEX(编号表!$D:$D,MATCH(E6438,编号表!$C:$C,0))*10000+G6438</f>
        <v>12642003</v>
      </c>
      <c r="C6438" s="16" t="s">
        <v>6838</v>
      </c>
      <c r="D6438" s="16" t="s">
        <v>102</v>
      </c>
      <c r="E6438" s="16" t="s">
        <v>345</v>
      </c>
      <c r="F6438" s="16" t="s">
        <v>6633</v>
      </c>
      <c r="G6438" s="16">
        <v>3</v>
      </c>
      <c r="H6438" t="s">
        <v>6623</v>
      </c>
      <c r="I6438" s="16">
        <v>60</v>
      </c>
      <c r="J6438" t="str">
        <f t="shared" si="103"/>
        <v>大类_灵品元婴制符</v>
      </c>
      <c r="K6438" s="38" t="s">
        <v>6624</v>
      </c>
      <c r="M6438" s="16" t="s">
        <v>6625</v>
      </c>
      <c r="O6438">
        <v>0</v>
      </c>
      <c r="P6438" t="b">
        <v>1</v>
      </c>
      <c r="Q6438"/>
      <c r="R6438" t="b">
        <v>0</v>
      </c>
      <c r="S6438">
        <v>1</v>
      </c>
      <c r="T6438" t="s">
        <v>91</v>
      </c>
      <c r="U6438">
        <v>999</v>
      </c>
      <c r="V6438" s="16" t="s">
        <v>6626</v>
      </c>
      <c r="W6438" s="16">
        <v>12212095</v>
      </c>
      <c r="Y6438" t="str">
        <v>丹核一类灵材。木中灵核生息绵长，枝叶虽离，内纹仍见向光生长的旧路。|n制符：用于制作同境界、同品质的回春符。|n闲置时可上交宗门换取宗门贡献。</v>
      </c>
      <c r="Z6438" t="s">
        <v>6733</v>
      </c>
      <c r="AA6438" t="s">
        <v>373</v>
      </c>
      <c r="AB6438" s="16">
        <v>12341003</v>
      </c>
      <c r="AC6438" t="s">
        <v>6629</v>
      </c>
      <c r="AD6438">
        <v>40002</v>
      </c>
      <c r="AF6438">
        <v>70002</v>
      </c>
      <c r="AH6438">
        <v>375</v>
      </c>
      <c r="AI6438" s="16" t="s">
        <v>6625</v>
      </c>
      <c r="AJ6438" s="16" t="s">
        <v>6636</v>
      </c>
      <c r="AK6438" s="16" t="s">
        <v>345</v>
      </c>
      <c r="AL6438" t="s">
        <v>6734</v>
      </c>
    </row>
    <row r="6439" ht="16.5" spans="2:38">
      <c r="B6439" s="16" t="n">
        <f>10000000+INDEX(编号表!$B:$B,MATCH(F6439,编号表!$A:$A,0))*100000+INDEX(编号表!$F:$F,MATCH(D6439,编号表!$E:$E,0))*1000+INDEX(编号表!$D:$D,MATCH(E6439,编号表!$C:$C,0))*10000+G6439</f>
        <v>12542004</v>
      </c>
      <c r="C6439" s="16" t="s">
        <v>6839</v>
      </c>
      <c r="D6439" s="16" t="s">
        <v>102</v>
      </c>
      <c r="E6439" s="16" t="s">
        <v>345</v>
      </c>
      <c r="F6439" s="16" t="s">
        <v>6622</v>
      </c>
      <c r="G6439" s="16">
        <v>4</v>
      </c>
      <c r="H6439" t="s">
        <v>6676</v>
      </c>
      <c r="I6439" s="16">
        <v>60</v>
      </c>
      <c r="J6439" t="str">
        <f t="shared" si="103"/>
        <v>大类_灵品元婴强化制符</v>
      </c>
      <c r="K6439" s="39" t="s">
        <v>6624</v>
      </c>
      <c r="M6439" s="16" t="s">
        <v>6625</v>
      </c>
      <c r="O6439">
        <v>0</v>
      </c>
      <c r="P6439" t="b">
        <v>1</v>
      </c>
      <c r="Q6439"/>
      <c r="R6439" t="b">
        <v>0</v>
      </c>
      <c r="S6439">
        <v>1</v>
      </c>
      <c r="T6439" t="s">
        <v>91</v>
      </c>
      <c r="U6439">
        <v>999</v>
      </c>
      <c r="V6439" s="16" t="s">
        <v>6626</v>
      </c>
      <c r="W6439" s="16">
        <v>12212096</v>
      </c>
      <c r="Y6439" t="str">
        <v>翎毫一类灵材。羽身轻韧，细密羽纹顺风舒展，灵气沿羽轴流转。|n强化：用于元婴装备的鞋履部位（强化4—5级）。|n制符：用于制作同境界、同品质的神行符、轻身符。|n闲置时可上交宗门换取宗门贡献。</v>
      </c>
      <c r="Z6439" t="s">
        <v>6640</v>
      </c>
      <c r="AA6439" t="s">
        <v>373</v>
      </c>
      <c r="AB6439" s="16">
        <v>12341004</v>
      </c>
      <c r="AC6439" t="s">
        <v>6629</v>
      </c>
      <c r="AD6439">
        <v>40002</v>
      </c>
      <c r="AF6439">
        <v>70002</v>
      </c>
      <c r="AH6439">
        <v>675</v>
      </c>
      <c r="AI6439" s="16" t="s">
        <v>6625</v>
      </c>
      <c r="AJ6439" s="16" t="s">
        <v>6641</v>
      </c>
      <c r="AK6439" s="16" t="s">
        <v>345</v>
      </c>
      <c r="AL6439" t="s">
        <v>6642</v>
      </c>
    </row>
    <row r="6440" ht="16.5" spans="2:38">
      <c r="B6440" s="16" t="n">
        <f>10000000+INDEX(编号表!$B:$B,MATCH(F6440,编号表!$A:$A,0))*100000+INDEX(编号表!$F:$F,MATCH(D6440,编号表!$E:$E,0))*1000+INDEX(编号表!$D:$D,MATCH(E6440,编号表!$C:$C,0))*10000+G6440</f>
        <v>12542005</v>
      </c>
      <c r="C6440" s="16" t="s">
        <v>6840</v>
      </c>
      <c r="D6440" s="16" t="s">
        <v>102</v>
      </c>
      <c r="E6440" s="16" t="s">
        <v>345</v>
      </c>
      <c r="F6440" s="16" t="s">
        <v>6622</v>
      </c>
      <c r="G6440" s="16">
        <v>5</v>
      </c>
      <c r="H6440" t="s">
        <v>6693</v>
      </c>
      <c r="I6440" s="16">
        <v>60</v>
      </c>
      <c r="J6440" t="str">
        <f t="shared" si="103"/>
        <v>大类_灵品元婴强化</v>
      </c>
      <c r="K6440" s="38" t="s">
        <v>6624</v>
      </c>
      <c r="M6440" s="16" t="s">
        <v>6625</v>
      </c>
      <c r="O6440">
        <v>0</v>
      </c>
      <c r="P6440" t="b">
        <v>1</v>
      </c>
      <c r="Q6440"/>
      <c r="R6440" t="b">
        <v>0</v>
      </c>
      <c r="S6440">
        <v>1</v>
      </c>
      <c r="T6440" t="s">
        <v>91</v>
      </c>
      <c r="U6440">
        <v>999</v>
      </c>
      <c r="V6440" s="16" t="s">
        <v>6626</v>
      </c>
      <c r="W6440" s="16">
        <v>12212097</v>
      </c>
      <c r="Y6440" t="str">
        <v>翎毫一类灵材。细毫柔而有锋，沾墨均匀，束起时根根相顺。|n强化：用于元婴装备的冠部位（强化4—5级）。|n闲置时可上交宗门换取宗门贡献。</v>
      </c>
      <c r="Z6440" t="s">
        <v>6741</v>
      </c>
      <c r="AA6440" t="s">
        <v>373</v>
      </c>
      <c r="AB6440" s="16">
        <v>12341005</v>
      </c>
      <c r="AC6440" t="s">
        <v>6629</v>
      </c>
      <c r="AD6440">
        <v>40002</v>
      </c>
      <c r="AF6440">
        <v>70002</v>
      </c>
      <c r="AH6440">
        <v>563</v>
      </c>
      <c r="AI6440" s="16" t="s">
        <v>6625</v>
      </c>
      <c r="AJ6440" s="16" t="s">
        <v>6641</v>
      </c>
      <c r="AK6440" s="16" t="s">
        <v>345</v>
      </c>
      <c r="AL6440" t="s">
        <v>6742</v>
      </c>
    </row>
    <row r="6441" ht="16.5" spans="2:38">
      <c r="B6441" s="16" t="n">
        <f>10000000+INDEX(编号表!$B:$B,MATCH(F6441,编号表!$A:$A,0))*100000+INDEX(编号表!$F:$F,MATCH(D6441,编号表!$E:$E,0))*1000+INDEX(编号表!$D:$D,MATCH(E6441,编号表!$C:$C,0))*10000+G6441</f>
        <v>12642006</v>
      </c>
      <c r="C6441" s="16" t="s">
        <v>6841</v>
      </c>
      <c r="D6441" s="16" t="s">
        <v>102</v>
      </c>
      <c r="E6441" s="16" t="s">
        <v>345</v>
      </c>
      <c r="F6441" s="16" t="s">
        <v>6633</v>
      </c>
      <c r="G6441" s="16">
        <v>6</v>
      </c>
      <c r="I6441" s="16">
        <v>60</v>
      </c>
      <c r="J6441" t="str">
        <f t="shared" si="103"/>
        <v>大类_灵品元婴</v>
      </c>
      <c r="K6441" s="39" t="s">
        <v>6624</v>
      </c>
      <c r="M6441" s="16" t="s">
        <v>6625</v>
      </c>
      <c r="O6441">
        <v>0</v>
      </c>
      <c r="P6441" t="b">
        <v>1</v>
      </c>
      <c r="Q6441"/>
      <c r="R6441" t="b">
        <v>0</v>
      </c>
      <c r="S6441">
        <v>1</v>
      </c>
      <c r="T6441" t="s">
        <v>91</v>
      </c>
      <c r="U6441">
        <v>999</v>
      </c>
      <c r="V6441" s="16" t="s">
        <v>6626</v>
      </c>
      <c r="W6441" s="16">
        <v>12212098</v>
      </c>
      <c r="Y6441" t="str">
        <v>灵窍遗材一类灵材。囊膜紧密，内蓄毒液，开封取用须格外谨慎。|n用途未明，可留存备用。|n闲置时可上交宗门换取宗门贡献。</v>
      </c>
      <c r="Z6441" t="s">
        <v>6645</v>
      </c>
      <c r="AA6441" t="str">
        <v>击杀妖兽、探索秘境或遗迹可得；当前百艺暂未用到，宗门不供应。</v>
      </c>
      <c r="AB6441" s="16">
        <v>12341006</v>
      </c>
      <c r="AC6441" t="s">
        <v>6629</v>
      </c>
      <c r="AD6441">
        <v>40002</v>
      </c>
      <c r="AF6441">
        <v>70002</v>
      </c>
      <c r="AH6441">
        <v>750</v>
      </c>
      <c r="AI6441" s="16" t="s">
        <v>6625</v>
      </c>
      <c r="AJ6441" s="16" t="s">
        <v>6646</v>
      </c>
      <c r="AK6441" s="16" t="s">
        <v>345</v>
      </c>
      <c r="AL6441" t="s">
        <v>6647</v>
      </c>
    </row>
    <row r="6442" ht="16.5" spans="2:38">
      <c r="B6442" s="16" t="n">
        <f>10000000+INDEX(编号表!$B:$B,MATCH(F6442,编号表!$A:$A,0))*100000+INDEX(编号表!$F:$F,MATCH(D6442,编号表!$E:$E,0))*1000+INDEX(编号表!$D:$D,MATCH(E6442,编号表!$C:$C,0))*10000+G6442</f>
        <v>12642007</v>
      </c>
      <c r="C6442" s="16" t="s">
        <v>6842</v>
      </c>
      <c r="D6442" s="16" t="s">
        <v>102</v>
      </c>
      <c r="E6442" s="16" t="s">
        <v>345</v>
      </c>
      <c r="F6442" s="16" t="s">
        <v>6633</v>
      </c>
      <c r="G6442" s="16">
        <v>7</v>
      </c>
      <c r="H6442" t="s">
        <v>6623</v>
      </c>
      <c r="I6442" s="16">
        <v>60</v>
      </c>
      <c r="J6442" t="str">
        <f t="shared" si="103"/>
        <v>大类_灵品元婴制符</v>
      </c>
      <c r="K6442" s="38" t="s">
        <v>6624</v>
      </c>
      <c r="M6442" s="16" t="s">
        <v>6625</v>
      </c>
      <c r="O6442">
        <v>0</v>
      </c>
      <c r="P6442" t="b">
        <v>1</v>
      </c>
      <c r="Q6442"/>
      <c r="R6442" t="b">
        <v>0</v>
      </c>
      <c r="S6442">
        <v>1</v>
      </c>
      <c r="T6442" t="s">
        <v>91</v>
      </c>
      <c r="U6442">
        <v>999</v>
      </c>
      <c r="V6442" s="16" t="s">
        <v>6626</v>
      </c>
      <c r="W6442" s="16">
        <v>12212099</v>
      </c>
      <c r="Y6442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442" t="s">
        <v>6746</v>
      </c>
      <c r="AA6442" t="s">
        <v>373</v>
      </c>
      <c r="AB6442" s="16">
        <v>12341007</v>
      </c>
      <c r="AC6442" t="s">
        <v>6629</v>
      </c>
      <c r="AD6442">
        <v>40002</v>
      </c>
      <c r="AF6442">
        <v>70002</v>
      </c>
      <c r="AH6442">
        <v>375</v>
      </c>
      <c r="AI6442" s="16" t="s">
        <v>6625</v>
      </c>
      <c r="AJ6442" s="16" t="s">
        <v>6646</v>
      </c>
      <c r="AK6442" s="16" t="s">
        <v>345</v>
      </c>
      <c r="AL6442" t="s">
        <v>6747</v>
      </c>
    </row>
    <row r="6443" ht="16.5" spans="2:38">
      <c r="B6443" s="16" t="n">
        <f>10000000+INDEX(编号表!$B:$B,MATCH(F6443,编号表!$A:$A,0))*100000+INDEX(编号表!$F:$F,MATCH(D6443,编号表!$E:$E,0))*1000+INDEX(编号表!$D:$D,MATCH(E6443,编号表!$C:$C,0))*10000+G6443</f>
        <v>12642008</v>
      </c>
      <c r="C6443" s="16" t="s">
        <v>6843</v>
      </c>
      <c r="D6443" s="16" t="s">
        <v>102</v>
      </c>
      <c r="E6443" s="16" t="s">
        <v>345</v>
      </c>
      <c r="F6443" s="16" t="s">
        <v>6633</v>
      </c>
      <c r="G6443" s="16">
        <v>8</v>
      </c>
      <c r="H6443" t="s">
        <v>6623</v>
      </c>
      <c r="I6443" s="16">
        <v>60</v>
      </c>
      <c r="J6443" t="str">
        <f t="shared" ref="J6443:J6506" si="104">"大类_"&amp;D6443&amp;E6443&amp;H6443</f>
        <v>大类_灵品元婴制符</v>
      </c>
      <c r="K6443" s="39" t="s">
        <v>6624</v>
      </c>
      <c r="M6443" s="16" t="s">
        <v>6625</v>
      </c>
      <c r="O6443">
        <v>0</v>
      </c>
      <c r="P6443" t="b">
        <v>1</v>
      </c>
      <c r="Q6443"/>
      <c r="R6443" t="b">
        <v>0</v>
      </c>
      <c r="S6443">
        <v>1</v>
      </c>
      <c r="T6443" t="s">
        <v>91</v>
      </c>
      <c r="U6443">
        <v>999</v>
      </c>
      <c r="V6443" s="16" t="s">
        <v>6626</v>
      </c>
      <c r="W6443" s="16">
        <v>12212100</v>
      </c>
      <c r="Y6443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443" t="s">
        <v>6650</v>
      </c>
      <c r="AA6443" t="s">
        <v>373</v>
      </c>
      <c r="AB6443" s="16">
        <v>12341008</v>
      </c>
      <c r="AC6443" t="s">
        <v>6629</v>
      </c>
      <c r="AD6443">
        <v>40002</v>
      </c>
      <c r="AF6443">
        <v>70002</v>
      </c>
      <c r="AH6443">
        <v>375</v>
      </c>
      <c r="AI6443" s="16" t="s">
        <v>6625</v>
      </c>
      <c r="AJ6443" s="16" t="s">
        <v>6651</v>
      </c>
      <c r="AK6443" s="16" t="s">
        <v>345</v>
      </c>
      <c r="AL6443" t="s">
        <v>6652</v>
      </c>
    </row>
    <row r="6444" ht="16.5" spans="2:38">
      <c r="B6444" s="16" t="n">
        <f>10000000+INDEX(编号表!$B:$B,MATCH(F6444,编号表!$A:$A,0))*100000+INDEX(编号表!$F:$F,MATCH(D6444,编号表!$E:$E,0))*1000+INDEX(编号表!$D:$D,MATCH(E6444,编号表!$C:$C,0))*10000+G6444</f>
        <v>12642009</v>
      </c>
      <c r="C6444" s="16" t="s">
        <v>6844</v>
      </c>
      <c r="D6444" s="16" t="s">
        <v>102</v>
      </c>
      <c r="E6444" s="16" t="s">
        <v>345</v>
      </c>
      <c r="F6444" s="16" t="s">
        <v>6633</v>
      </c>
      <c r="G6444" s="16">
        <v>9</v>
      </c>
      <c r="H6444" t="s">
        <v>6623</v>
      </c>
      <c r="I6444" s="16">
        <v>60</v>
      </c>
      <c r="J6444" t="str">
        <f t="shared" si="104"/>
        <v>大类_灵品元婴制符</v>
      </c>
      <c r="K6444" s="38" t="s">
        <v>6624</v>
      </c>
      <c r="M6444" s="16" t="s">
        <v>6625</v>
      </c>
      <c r="O6444">
        <v>0</v>
      </c>
      <c r="P6444" t="b">
        <v>1</v>
      </c>
      <c r="Q6444"/>
      <c r="R6444" t="b">
        <v>0</v>
      </c>
      <c r="S6444">
        <v>1</v>
      </c>
      <c r="T6444" t="s">
        <v>91</v>
      </c>
      <c r="U6444">
        <v>999</v>
      </c>
      <c r="V6444" s="16" t="s">
        <v>6626</v>
      </c>
      <c r="W6444" s="16">
        <v>12212101</v>
      </c>
      <c r="Y6444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444" t="s">
        <v>6752</v>
      </c>
      <c r="AA6444" t="s">
        <v>373</v>
      </c>
      <c r="AB6444" s="16">
        <v>12341009</v>
      </c>
      <c r="AC6444" t="s">
        <v>6629</v>
      </c>
      <c r="AD6444">
        <v>40002</v>
      </c>
      <c r="AF6444">
        <v>70002</v>
      </c>
      <c r="AH6444">
        <v>375</v>
      </c>
      <c r="AI6444" s="16" t="s">
        <v>6625</v>
      </c>
      <c r="AJ6444" s="16" t="s">
        <v>6651</v>
      </c>
      <c r="AK6444" s="16" t="s">
        <v>345</v>
      </c>
      <c r="AL6444" t="s">
        <v>6753</v>
      </c>
    </row>
    <row r="6445" ht="15" spans="2:38">
      <c r="B6445" s="16" t="n">
        <f>10000000+INDEX(编号表!$B:$B,MATCH(F6445,编号表!$A:$A,0))*100000+INDEX(编号表!$F:$F,MATCH(D6445,编号表!$E:$E,0))*1000+INDEX(编号表!$D:$D,MATCH(E6445,编号表!$C:$C,0))*10000+G6445</f>
        <v>12342010</v>
      </c>
      <c r="C6445" s="16" t="s">
        <v>6845</v>
      </c>
      <c r="D6445" s="16" t="s">
        <v>102</v>
      </c>
      <c r="E6445" s="16" t="s">
        <v>345</v>
      </c>
      <c r="F6445" s="16" t="s">
        <v>6682</v>
      </c>
      <c r="G6445" s="16">
        <v>10</v>
      </c>
      <c r="H6445" t="s">
        <v>6623</v>
      </c>
      <c r="I6445" s="16">
        <v>60</v>
      </c>
      <c r="J6445" t="str">
        <f t="shared" si="104"/>
        <v>大类_灵品元婴制符</v>
      </c>
      <c r="K6445" s="40" t="s">
        <v>6698</v>
      </c>
      <c r="M6445" s="16" t="s">
        <v>6625</v>
      </c>
      <c r="O6445">
        <v>0</v>
      </c>
      <c r="P6445" t="b">
        <v>1</v>
      </c>
      <c r="Q6445"/>
      <c r="R6445" t="b">
        <v>0</v>
      </c>
      <c r="S6445">
        <v>1</v>
      </c>
      <c r="T6445" t="s">
        <v>91</v>
      </c>
      <c r="U6445">
        <v>999</v>
      </c>
      <c r="V6445" s="16" t="s">
        <v>6626</v>
      </c>
      <c r="W6445" s="16">
        <v>12212102</v>
      </c>
      <c r="Y6445" t="str">
        <v>灵丝玄筋一类稀有灵材。古绢织纹细密，余光收入丝间，展开时只见淡淡暗纹。|n制符：用于制作同境界、同品质的隐身符、敛息符。|n闲置时可上交宗门换取宗门贡献。</v>
      </c>
      <c r="Z6445" t="inlineStr">
        <is>
          <t xml:space="preserve">|cff00FF00“古衣散尽，绢上细纹仍能收住余光。手指轻移，暗纹便在明处隐去。”——《古坊拾遗》|r</t>
        </is>
      </c>
      <c r="AA6445" t="s">
        <v>373</v>
      </c>
      <c r="AB6445" s="16">
        <v>12341010</v>
      </c>
      <c r="AC6445" t="s">
        <v>6629</v>
      </c>
      <c r="AD6445">
        <v>40002</v>
      </c>
      <c r="AF6445">
        <v>70002</v>
      </c>
      <c r="AH6445">
        <v>375</v>
      </c>
      <c r="AI6445" s="16" t="s">
        <v>6625</v>
      </c>
      <c r="AJ6445" s="16" t="s">
        <v>6713</v>
      </c>
      <c r="AK6445" s="16" t="s">
        <v>345</v>
      </c>
      <c r="AL6445" t="s">
        <v>6845</v>
      </c>
    </row>
    <row r="6446" ht="16.5" spans="2:38">
      <c r="B6446" s="16" t="n">
        <f>10000000+INDEX(编号表!$B:$B,MATCH(F6446,编号表!$A:$A,0))*100000+INDEX(编号表!$F:$F,MATCH(D6446,编号表!$E:$E,0))*1000+INDEX(编号表!$D:$D,MATCH(E6446,编号表!$C:$C,0))*10000+G6446</f>
        <v>12642011</v>
      </c>
      <c r="C6446" s="16" t="s">
        <v>6848</v>
      </c>
      <c r="D6446" s="16" t="s">
        <v>102</v>
      </c>
      <c r="E6446" s="16" t="s">
        <v>345</v>
      </c>
      <c r="F6446" s="16" t="s">
        <v>6633</v>
      </c>
      <c r="G6446" s="16">
        <v>11</v>
      </c>
      <c r="H6446" t="s">
        <v>6623</v>
      </c>
      <c r="I6446" s="16">
        <v>60</v>
      </c>
      <c r="J6446" t="str">
        <f t="shared" si="104"/>
        <v>大类_灵品元婴制符</v>
      </c>
      <c r="K6446" s="38" t="s">
        <v>6624</v>
      </c>
      <c r="M6446" s="16" t="s">
        <v>6625</v>
      </c>
      <c r="O6446">
        <v>0</v>
      </c>
      <c r="P6446" t="b">
        <v>1</v>
      </c>
      <c r="Q6446"/>
      <c r="R6446" t="b">
        <v>0</v>
      </c>
      <c r="S6446">
        <v>1</v>
      </c>
      <c r="T6446" t="s">
        <v>91</v>
      </c>
      <c r="U6446">
        <v>999</v>
      </c>
      <c r="V6446" s="16" t="s">
        <v>6626</v>
      </c>
      <c r="Y6446" t="str">
        <v>五气凝华一类灵材。金行灵气凝为细质，内蕴一缕收束不散的锋意。|n制符：用于制作同境界、同品质的金刃符、雷击符。|n闲置时可上交宗门换取宗门贡献。</v>
      </c>
      <c r="Z6446" t="s">
        <v>6655</v>
      </c>
      <c r="AA6446" t="s">
        <v>373</v>
      </c>
      <c r="AB6446">
        <v>12341011</v>
      </c>
      <c r="AC6446" t="s">
        <v>6629</v>
      </c>
      <c r="AD6446">
        <v>40002</v>
      </c>
      <c r="AF6446">
        <v>70002</v>
      </c>
      <c r="AH6446">
        <v>375</v>
      </c>
      <c r="AI6446" s="16" t="s">
        <v>6625</v>
      </c>
      <c r="AJ6446" s="16" t="s">
        <v>6656</v>
      </c>
      <c r="AK6446" s="16" t="s">
        <v>345</v>
      </c>
      <c r="AL6446" t="s">
        <v>6657</v>
      </c>
    </row>
    <row r="6447" ht="16.5" spans="2:38">
      <c r="B6447" s="16" t="n">
        <f>10000000+INDEX(编号表!$B:$B,MATCH(F6447,编号表!$A:$A,0))*100000+INDEX(编号表!$F:$F,MATCH(D6447,编号表!$E:$E,0))*1000+INDEX(编号表!$D:$D,MATCH(E6447,编号表!$C:$C,0))*10000+G6447</f>
        <v>12642012</v>
      </c>
      <c r="C6447" s="16" t="s">
        <v>6849</v>
      </c>
      <c r="D6447" s="16" t="s">
        <v>102</v>
      </c>
      <c r="E6447" s="16" t="s">
        <v>345</v>
      </c>
      <c r="F6447" s="16" t="s">
        <v>6633</v>
      </c>
      <c r="G6447" s="16">
        <v>12</v>
      </c>
      <c r="H6447" t="s">
        <v>6623</v>
      </c>
      <c r="I6447" s="16">
        <v>60</v>
      </c>
      <c r="J6447" t="str">
        <f t="shared" si="104"/>
        <v>大类_灵品元婴制符</v>
      </c>
      <c r="K6447" s="38" t="s">
        <v>6624</v>
      </c>
      <c r="M6447" s="16" t="s">
        <v>6625</v>
      </c>
      <c r="O6447">
        <v>0</v>
      </c>
      <c r="P6447" t="b">
        <v>1</v>
      </c>
      <c r="Q6447"/>
      <c r="R6447" t="b">
        <v>0</v>
      </c>
      <c r="S6447">
        <v>1</v>
      </c>
      <c r="T6447" t="s">
        <v>91</v>
      </c>
      <c r="U6447">
        <v>999</v>
      </c>
      <c r="V6447" s="16" t="s">
        <v>6626</v>
      </c>
      <c r="Y6447" t="str">
        <v>五气凝华一类灵材。木行灵气聚而成华，生发之意沿细纹绵延。|n制符：用于制作同境界、同品质的缚藤符。|n闲置时可上交宗门换取宗门贡献。</v>
      </c>
      <c r="Z6447" t="s">
        <v>6660</v>
      </c>
      <c r="AA6447" t="s">
        <v>373</v>
      </c>
      <c r="AB6447">
        <v>12341012</v>
      </c>
      <c r="AC6447" t="s">
        <v>6629</v>
      </c>
      <c r="AD6447">
        <v>40002</v>
      </c>
      <c r="AF6447">
        <v>70002</v>
      </c>
      <c r="AH6447">
        <v>375</v>
      </c>
      <c r="AI6447" s="16" t="s">
        <v>6625</v>
      </c>
      <c r="AJ6447" s="16" t="s">
        <v>6656</v>
      </c>
      <c r="AK6447" s="16" t="s">
        <v>345</v>
      </c>
      <c r="AL6447" t="s">
        <v>6661</v>
      </c>
    </row>
    <row r="6448" ht="16.5" spans="2:38">
      <c r="B6448" s="16" t="n">
        <f>10000000+INDEX(编号表!$B:$B,MATCH(F6448,编号表!$A:$A,0))*100000+INDEX(编号表!$F:$F,MATCH(D6448,编号表!$E:$E,0))*1000+INDEX(编号表!$D:$D,MATCH(E6448,编号表!$C:$C,0))*10000+G6448</f>
        <v>12642013</v>
      </c>
      <c r="C6448" s="16" t="s">
        <v>6850</v>
      </c>
      <c r="D6448" s="16" t="s">
        <v>102</v>
      </c>
      <c r="E6448" s="16" t="s">
        <v>345</v>
      </c>
      <c r="F6448" s="16" t="s">
        <v>6633</v>
      </c>
      <c r="G6448" s="16">
        <v>13</v>
      </c>
      <c r="H6448" t="s">
        <v>6623</v>
      </c>
      <c r="I6448" s="16">
        <v>60</v>
      </c>
      <c r="J6448" t="str">
        <f t="shared" si="104"/>
        <v>大类_灵品元婴制符</v>
      </c>
      <c r="K6448" s="38" t="s">
        <v>6624</v>
      </c>
      <c r="M6448" s="16" t="s">
        <v>6625</v>
      </c>
      <c r="O6448">
        <v>0</v>
      </c>
      <c r="P6448" t="b">
        <v>1</v>
      </c>
      <c r="Q6448"/>
      <c r="R6448" t="b">
        <v>0</v>
      </c>
      <c r="S6448">
        <v>1</v>
      </c>
      <c r="T6448" t="s">
        <v>91</v>
      </c>
      <c r="U6448">
        <v>999</v>
      </c>
      <c r="V6448" s="16" t="s">
        <v>6626</v>
      </c>
      <c r="W6448" s="16">
        <v>12212103</v>
      </c>
      <c r="Y6448" t="str">
        <v>五气凝华一类灵材。火行灵气结晶，晶心明灭，触之可觉温热。|n制符：用于制作同境界、同品质的火弹符、火云符、御寒符。|n闲置时可上交宗门换取宗门贡献。</v>
      </c>
      <c r="Z6448" t="inlineStr">
        <is>
          <t xml:space="preserve">|cff00FF00“晶中明灭，是灵流欲变之象；借它一分火意，也须留得住其余九分。”——《五气凝真录》|r</t>
        </is>
      </c>
      <c r="AA6448" t="s">
        <v>373</v>
      </c>
      <c r="AB6448" s="16">
        <v>12341013</v>
      </c>
      <c r="AC6448" t="s">
        <v>6629</v>
      </c>
      <c r="AD6448">
        <v>40002</v>
      </c>
      <c r="AF6448">
        <v>70002</v>
      </c>
      <c r="AH6448">
        <v>375</v>
      </c>
      <c r="AI6448" s="16" t="s">
        <v>6625</v>
      </c>
      <c r="AJ6448" s="16" t="s">
        <v>6656</v>
      </c>
      <c r="AK6448" s="16" t="s">
        <v>345</v>
      </c>
      <c r="AL6448" t="s">
        <v>6665</v>
      </c>
    </row>
    <row r="6449" ht="16.5" spans="2:38">
      <c r="B6449" s="16" t="n">
        <f>10000000+INDEX(编号表!$B:$B,MATCH(F6449,编号表!$A:$A,0))*100000+INDEX(编号表!$F:$F,MATCH(D6449,编号表!$E:$E,0))*1000+INDEX(编号表!$D:$D,MATCH(E6449,编号表!$C:$C,0))*10000+G6449</f>
        <v>12642014</v>
      </c>
      <c r="C6449" s="16" t="s">
        <v>6851</v>
      </c>
      <c r="D6449" s="16" t="s">
        <v>102</v>
      </c>
      <c r="E6449" s="16" t="s">
        <v>345</v>
      </c>
      <c r="F6449" s="16" t="s">
        <v>6633</v>
      </c>
      <c r="G6449" s="16">
        <v>14</v>
      </c>
      <c r="H6449" t="s">
        <v>6623</v>
      </c>
      <c r="I6449" s="16">
        <v>60</v>
      </c>
      <c r="J6449" t="str">
        <f t="shared" si="104"/>
        <v>大类_灵品元婴制符</v>
      </c>
      <c r="K6449" s="39" t="s">
        <v>6624</v>
      </c>
      <c r="M6449" s="16" t="s">
        <v>6625</v>
      </c>
      <c r="O6449">
        <v>0</v>
      </c>
      <c r="P6449" t="b">
        <v>1</v>
      </c>
      <c r="Q6449"/>
      <c r="R6449" t="b">
        <v>0</v>
      </c>
      <c r="S6449">
        <v>1</v>
      </c>
      <c r="T6449" t="s">
        <v>91</v>
      </c>
      <c r="U6449">
        <v>999</v>
      </c>
      <c r="V6449" s="16" t="s">
        <v>6626</v>
      </c>
      <c r="W6449" s="16">
        <v>12212104</v>
      </c>
      <c r="Y6449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449" t="s">
        <v>6668</v>
      </c>
      <c r="AA6449" t="s">
        <v>373</v>
      </c>
      <c r="AB6449" s="16">
        <v>12341014</v>
      </c>
      <c r="AC6449" t="s">
        <v>6629</v>
      </c>
      <c r="AD6449">
        <v>40002</v>
      </c>
      <c r="AF6449">
        <v>70002</v>
      </c>
      <c r="AH6449">
        <v>375</v>
      </c>
      <c r="AI6449" s="16" t="s">
        <v>6625</v>
      </c>
      <c r="AJ6449" s="16" t="s">
        <v>6656</v>
      </c>
      <c r="AK6449" s="16" t="s">
        <v>345</v>
      </c>
      <c r="AL6449" t="s">
        <v>6669</v>
      </c>
    </row>
    <row r="6450" ht="16.5" spans="2:38">
      <c r="B6450" s="16" t="n">
        <f>10000000+INDEX(编号表!$B:$B,MATCH(F6450,编号表!$A:$A,0))*100000+INDEX(编号表!$F:$F,MATCH(D6450,编号表!$E:$E,0))*1000+INDEX(编号表!$D:$D,MATCH(E6450,编号表!$C:$C,0))*10000+G6450</f>
        <v>12642015</v>
      </c>
      <c r="C6450" s="16" t="s">
        <v>6852</v>
      </c>
      <c r="D6450" s="16" t="s">
        <v>102</v>
      </c>
      <c r="E6450" s="16" t="s">
        <v>345</v>
      </c>
      <c r="F6450" s="16" t="s">
        <v>6633</v>
      </c>
      <c r="G6450" s="16">
        <v>15</v>
      </c>
      <c r="H6450" t="s">
        <v>6623</v>
      </c>
      <c r="I6450" s="16">
        <v>60</v>
      </c>
      <c r="J6450" t="str">
        <f t="shared" si="104"/>
        <v>大类_灵品元婴制符</v>
      </c>
      <c r="K6450" s="38" t="s">
        <v>6624</v>
      </c>
      <c r="M6450" s="16" t="s">
        <v>6625</v>
      </c>
      <c r="O6450">
        <v>0</v>
      </c>
      <c r="P6450" t="b">
        <v>1</v>
      </c>
      <c r="Q6450"/>
      <c r="R6450" t="b">
        <v>0</v>
      </c>
      <c r="S6450">
        <v>1</v>
      </c>
      <c r="T6450" t="s">
        <v>91</v>
      </c>
      <c r="U6450">
        <v>999</v>
      </c>
      <c r="V6450" s="16" t="s">
        <v>6626</v>
      </c>
      <c r="Y6450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450" t="s">
        <v>6672</v>
      </c>
      <c r="AA6450" t="s">
        <v>373</v>
      </c>
      <c r="AB6450">
        <v>12341015</v>
      </c>
      <c r="AC6450" t="s">
        <v>6629</v>
      </c>
      <c r="AD6450">
        <v>40002</v>
      </c>
      <c r="AF6450">
        <v>70002</v>
      </c>
      <c r="AH6450">
        <v>375</v>
      </c>
      <c r="AI6450" s="16" t="s">
        <v>6625</v>
      </c>
      <c r="AJ6450" s="16" t="s">
        <v>6656</v>
      </c>
      <c r="AK6450" s="16" t="s">
        <v>345</v>
      </c>
      <c r="AL6450" t="s">
        <v>6673</v>
      </c>
    </row>
    <row r="6451" ht="16.5" spans="2:38">
      <c r="B6451" s="16" t="n">
        <f>10000000+INDEX(编号表!$B:$B,MATCH(F6451,编号表!$A:$A,0))*100000+INDEX(编号表!$F:$F,MATCH(D6451,编号表!$E:$E,0))*1000+INDEX(编号表!$D:$D,MATCH(E6451,编号表!$C:$C,0))*10000+G6451</f>
        <v>12842016</v>
      </c>
      <c r="C6451" s="16" t="s">
        <v>6853</v>
      </c>
      <c r="D6451" s="16" t="s">
        <v>102</v>
      </c>
      <c r="E6451" s="16" t="s">
        <v>345</v>
      </c>
      <c r="F6451" s="16" t="s">
        <v>6675</v>
      </c>
      <c r="G6451" s="16">
        <v>16</v>
      </c>
      <c r="H6451" t="s">
        <v>6693</v>
      </c>
      <c r="I6451" s="16">
        <v>60</v>
      </c>
      <c r="J6451" t="str">
        <f t="shared" si="104"/>
        <v>大类_灵品元婴强化</v>
      </c>
      <c r="K6451" s="38" t="s">
        <v>6624</v>
      </c>
      <c r="M6451" s="16" t="s">
        <v>6625</v>
      </c>
      <c r="O6451">
        <v>0</v>
      </c>
      <c r="P6451" t="b">
        <v>1</v>
      </c>
      <c r="Q6451"/>
      <c r="R6451" t="b">
        <v>0</v>
      </c>
      <c r="S6451">
        <v>1</v>
      </c>
      <c r="T6451" t="s">
        <v>91</v>
      </c>
      <c r="U6451">
        <v>999</v>
      </c>
      <c r="V6451" s="16" t="s">
        <v>6626</v>
      </c>
      <c r="W6451" s="16">
        <v>12212105</v>
      </c>
      <c r="Y6451" t="str">
        <v>灵骨玄甲一类灵材。骨质坚密，纹理连贯，仍留着灵兽生前承力的筋脉印痕。|n强化：用于元婴装备的武器、印绶部位（强化1—3级）。|n闲置时可上交宗门换取宗门贡献。</v>
      </c>
      <c r="Z6451" t="inlineStr">
        <is>
          <t xml:space="preserve">|cff00FF00“骨贵纹理不断。生灵虽去，承过起落的旧纹仍藏着一分坚韧。”——《百兽遗材考》|r</t>
        </is>
      </c>
      <c r="AA6451" t="s">
        <v>373</v>
      </c>
      <c r="AB6451" s="16">
        <v>12341016</v>
      </c>
      <c r="AC6451" t="s">
        <v>6629</v>
      </c>
      <c r="AD6451">
        <v>40002</v>
      </c>
      <c r="AF6451">
        <v>70002</v>
      </c>
      <c r="AH6451">
        <v>563</v>
      </c>
      <c r="AI6451" s="16" t="s">
        <v>6625</v>
      </c>
      <c r="AJ6451" s="16" t="s">
        <v>6679</v>
      </c>
      <c r="AK6451" s="16" t="s">
        <v>345</v>
      </c>
      <c r="AL6451" t="s">
        <v>6680</v>
      </c>
    </row>
    <row r="6452" ht="16.5" spans="2:38">
      <c r="B6452" s="16" t="n">
        <f>10000000+INDEX(编号表!$B:$B,MATCH(F6452,编号表!$A:$A,0))*100000+INDEX(编号表!$F:$F,MATCH(D6452,编号表!$E:$E,0))*1000+INDEX(编号表!$D:$D,MATCH(E6452,编号表!$C:$C,0))*10000+G6452</f>
        <v>12842017</v>
      </c>
      <c r="C6452" s="16" t="s">
        <v>6854</v>
      </c>
      <c r="D6452" s="16" t="s">
        <v>102</v>
      </c>
      <c r="E6452" s="16" t="s">
        <v>345</v>
      </c>
      <c r="F6452" s="16" t="s">
        <v>6675</v>
      </c>
      <c r="G6452" s="16">
        <v>17</v>
      </c>
      <c r="H6452" t="s">
        <v>6623</v>
      </c>
      <c r="I6452" s="16">
        <v>60</v>
      </c>
      <c r="J6452" t="str">
        <f t="shared" si="104"/>
        <v>大类_灵品元婴制符</v>
      </c>
      <c r="K6452" s="39" t="s">
        <v>6624</v>
      </c>
      <c r="M6452" s="16" t="s">
        <v>6625</v>
      </c>
      <c r="O6452">
        <v>0</v>
      </c>
      <c r="P6452" t="b">
        <v>1</v>
      </c>
      <c r="Q6452"/>
      <c r="R6452" t="b">
        <v>0</v>
      </c>
      <c r="S6452">
        <v>1</v>
      </c>
      <c r="T6452" t="s">
        <v>91</v>
      </c>
      <c r="U6452">
        <v>999</v>
      </c>
      <c r="V6452" s="16" t="s">
        <v>6626</v>
      </c>
      <c r="W6452" s="16">
        <v>12212106</v>
      </c>
      <c r="Y6452" t="str">
        <v>灵骨玄甲一类灵材。甲壳层层相覆，旧伤未损其内纹，断面可见细密承力层次。|n制符：用于制作同境界、同品质的金刚符、替身符。|n闲置时可上交宗门换取宗门贡献。</v>
      </c>
      <c r="Z6452" t="s">
        <v>6767</v>
      </c>
      <c r="AA6452" t="s">
        <v>373</v>
      </c>
      <c r="AB6452" s="16">
        <v>12341017</v>
      </c>
      <c r="AC6452" t="s">
        <v>6629</v>
      </c>
      <c r="AD6452">
        <v>40002</v>
      </c>
      <c r="AF6452">
        <v>70002</v>
      </c>
      <c r="AH6452">
        <v>375</v>
      </c>
      <c r="AI6452" s="16" t="s">
        <v>6625</v>
      </c>
      <c r="AJ6452" s="16" t="s">
        <v>6679</v>
      </c>
      <c r="AK6452" s="16" t="s">
        <v>345</v>
      </c>
      <c r="AL6452" t="s">
        <v>6768</v>
      </c>
    </row>
    <row r="6453" ht="16.5" spans="2:38">
      <c r="B6453" s="16" t="n">
        <f>10000000+INDEX(编号表!$B:$B,MATCH(F6453,编号表!$A:$A,0))*100000+INDEX(编号表!$F:$F,MATCH(D6453,编号表!$E:$E,0))*1000+INDEX(编号表!$D:$D,MATCH(E6453,编号表!$C:$C,0))*10000+G6453</f>
        <v>12342018</v>
      </c>
      <c r="C6453" s="16" t="s">
        <v>6855</v>
      </c>
      <c r="D6453" s="16" t="s">
        <v>102</v>
      </c>
      <c r="E6453" s="16" t="s">
        <v>345</v>
      </c>
      <c r="F6453" s="16" t="s">
        <v>6682</v>
      </c>
      <c r="G6453" s="16">
        <v>18</v>
      </c>
      <c r="H6453" t="s">
        <v>6676</v>
      </c>
      <c r="I6453" s="16">
        <v>60</v>
      </c>
      <c r="J6453" t="str">
        <f t="shared" si="104"/>
        <v>大类_灵品元婴强化制符</v>
      </c>
      <c r="K6453" s="38" t="s">
        <v>6624</v>
      </c>
      <c r="M6453" s="16" t="s">
        <v>6625</v>
      </c>
      <c r="O6453">
        <v>0</v>
      </c>
      <c r="P6453" t="b">
        <v>1</v>
      </c>
      <c r="Q6453"/>
      <c r="R6453" t="b">
        <v>0</v>
      </c>
      <c r="S6453">
        <v>1</v>
      </c>
      <c r="T6453" t="s">
        <v>91</v>
      </c>
      <c r="U6453">
        <v>999</v>
      </c>
      <c r="V6453" s="16" t="s">
        <v>6626</v>
      </c>
      <c r="W6453" s="16">
        <v>12212107</v>
      </c>
      <c r="Y6453" t="str">
        <v>灵皮玄鳞一类灵材。皮面柔韧，筋络相接，裁开后仍能看见细密灵纹。|n强化：用于元婴装备的法袍部位（强化1—3级）；元婴装备的鞋履部位（强化1—7级）。|n制符：用于制作同境界、同品质的金刚符、铁甲符、水幕符、避火符、御寒符、辟瘴符、替身符。|n闲置时可上交宗门换取宗门贡献。</v>
      </c>
      <c r="Z6453" t="s">
        <v>6684</v>
      </c>
      <c r="AA6453" t="s">
        <v>373</v>
      </c>
      <c r="AB6453" s="16">
        <v>12341018</v>
      </c>
      <c r="AC6453" t="s">
        <v>6629</v>
      </c>
      <c r="AD6453">
        <v>40002</v>
      </c>
      <c r="AF6453">
        <v>70002</v>
      </c>
      <c r="AH6453">
        <v>675</v>
      </c>
      <c r="AI6453" s="16" t="s">
        <v>6625</v>
      </c>
      <c r="AJ6453" s="16" t="s">
        <v>6685</v>
      </c>
      <c r="AK6453" s="16" t="s">
        <v>345</v>
      </c>
      <c r="AL6453" t="s">
        <v>6686</v>
      </c>
    </row>
    <row r="6454" ht="16.5" spans="2:38">
      <c r="B6454" s="16" t="n">
        <f>10000000+INDEX(编号表!$B:$B,MATCH(F6454,编号表!$A:$A,0))*100000+INDEX(编号表!$F:$F,MATCH(D6454,编号表!$E:$E,0))*1000+INDEX(编号表!$D:$D,MATCH(E6454,编号表!$C:$C,0))*10000+G6454</f>
        <v>12542019</v>
      </c>
      <c r="C6454" s="16" t="s">
        <v>6856</v>
      </c>
      <c r="D6454" s="16" t="s">
        <v>102</v>
      </c>
      <c r="E6454" s="16" t="s">
        <v>345</v>
      </c>
      <c r="F6454" s="16" t="s">
        <v>6622</v>
      </c>
      <c r="G6454" s="16">
        <v>19</v>
      </c>
      <c r="H6454" t="s">
        <v>6693</v>
      </c>
      <c r="I6454" s="16">
        <v>60</v>
      </c>
      <c r="J6454" t="str">
        <f t="shared" si="104"/>
        <v>大类_灵品元婴强化</v>
      </c>
      <c r="K6454" s="39" t="s">
        <v>6624</v>
      </c>
      <c r="M6454" s="16" t="s">
        <v>6625</v>
      </c>
      <c r="O6454">
        <v>0</v>
      </c>
      <c r="P6454" t="b">
        <v>1</v>
      </c>
      <c r="Q6454"/>
      <c r="R6454" t="b">
        <v>0</v>
      </c>
      <c r="S6454">
        <v>1</v>
      </c>
      <c r="T6454" t="s">
        <v>91</v>
      </c>
      <c r="U6454">
        <v>999</v>
      </c>
      <c r="V6454" s="16" t="s">
        <v>6626</v>
      </c>
      <c r="W6454" s="16">
        <v>12212108</v>
      </c>
      <c r="Y6454" t="str">
        <v>灵皮玄鳞一类灵材。鳞面细密，边缘相叠，灵气沿片片鳞纹折转。|n强化：用于元婴装备的法袍部位（强化6—7级）。|n闲置时可上交宗门换取宗门贡献。</v>
      </c>
      <c r="Z6454" t="s">
        <v>6773</v>
      </c>
      <c r="AA6454" t="s">
        <v>373</v>
      </c>
      <c r="AB6454" s="16">
        <v>12341019</v>
      </c>
      <c r="AC6454" t="s">
        <v>6629</v>
      </c>
      <c r="AD6454">
        <v>40002</v>
      </c>
      <c r="AF6454">
        <v>70002</v>
      </c>
      <c r="AH6454">
        <v>563</v>
      </c>
      <c r="AI6454" s="16" t="s">
        <v>6625</v>
      </c>
      <c r="AJ6454" s="16" t="s">
        <v>6685</v>
      </c>
      <c r="AK6454" s="16" t="s">
        <v>345</v>
      </c>
      <c r="AL6454" t="s">
        <v>6774</v>
      </c>
    </row>
    <row r="6455" ht="16.5" spans="2:38">
      <c r="B6455" s="16" t="n">
        <f>10000000+INDEX(编号表!$B:$B,MATCH(F6455,编号表!$A:$A,0))*100000+INDEX(编号表!$F:$F,MATCH(D6455,编号表!$E:$E,0))*1000+INDEX(编号表!$D:$D,MATCH(E6455,编号表!$C:$C,0))*10000+G6455</f>
        <v>12542020</v>
      </c>
      <c r="C6455" s="16" t="s">
        <v>6857</v>
      </c>
      <c r="D6455" s="16" t="s">
        <v>102</v>
      </c>
      <c r="E6455" s="16" t="s">
        <v>345</v>
      </c>
      <c r="F6455" s="16" t="s">
        <v>6622</v>
      </c>
      <c r="G6455" s="16">
        <v>20</v>
      </c>
      <c r="H6455" t="s">
        <v>6693</v>
      </c>
      <c r="I6455" s="16">
        <v>60</v>
      </c>
      <c r="J6455" t="str">
        <f t="shared" si="104"/>
        <v>大类_灵品元婴强化</v>
      </c>
      <c r="K6455" s="38" t="s">
        <v>6624</v>
      </c>
      <c r="M6455" s="16" t="s">
        <v>6625</v>
      </c>
      <c r="O6455">
        <v>0</v>
      </c>
      <c r="P6455" t="b">
        <v>1</v>
      </c>
      <c r="Q6455"/>
      <c r="R6455" t="b">
        <v>0</v>
      </c>
      <c r="S6455">
        <v>1</v>
      </c>
      <c r="T6455" t="s">
        <v>91</v>
      </c>
      <c r="U6455">
        <v>999</v>
      </c>
      <c r="V6455" s="16" t="s">
        <v>6626</v>
      </c>
      <c r="W6455" s="16">
        <v>12212109</v>
      </c>
      <c r="Y6455" t="str">
        <v>灵爪锐牙一类灵材。牙锋锐利，根部坚实，灵气向尖端收聚。|n强化：用于元婴装备的武器部位（强化4—5级）。|n闲置时可上交宗门换取宗门贡献。</v>
      </c>
      <c r="Z6455" t="s">
        <v>6689</v>
      </c>
      <c r="AA6455" t="s">
        <v>373</v>
      </c>
      <c r="AB6455" s="16">
        <v>12341020</v>
      </c>
      <c r="AC6455" t="s">
        <v>6629</v>
      </c>
      <c r="AD6455">
        <v>40002</v>
      </c>
      <c r="AF6455">
        <v>70002</v>
      </c>
      <c r="AH6455">
        <v>563</v>
      </c>
      <c r="AI6455" s="16" t="s">
        <v>6625</v>
      </c>
      <c r="AJ6455" s="16" t="s">
        <v>6690</v>
      </c>
      <c r="AK6455" s="16" t="s">
        <v>345</v>
      </c>
      <c r="AL6455" t="s">
        <v>6691</v>
      </c>
    </row>
    <row r="6456" ht="16.5" spans="2:38">
      <c r="B6456" s="16" t="n">
        <f>10000000+INDEX(编号表!$B:$B,MATCH(F6456,编号表!$A:$A,0))*100000+INDEX(编号表!$F:$F,MATCH(D6456,编号表!$E:$E,0))*1000+INDEX(编号表!$D:$D,MATCH(E6456,编号表!$C:$C,0))*10000+G6456</f>
        <v>12642021</v>
      </c>
      <c r="C6456" s="16" t="s">
        <v>6858</v>
      </c>
      <c r="D6456" s="16" t="s">
        <v>102</v>
      </c>
      <c r="E6456" s="16" t="s">
        <v>345</v>
      </c>
      <c r="F6456" s="16" t="s">
        <v>6633</v>
      </c>
      <c r="G6456" s="16">
        <v>21</v>
      </c>
      <c r="H6456" t="s">
        <v>6623</v>
      </c>
      <c r="I6456" s="16">
        <v>60</v>
      </c>
      <c r="J6456" t="str">
        <f t="shared" si="104"/>
        <v>大类_灵品元婴制符</v>
      </c>
      <c r="K6456" s="39" t="s">
        <v>6624</v>
      </c>
      <c r="M6456" s="16" t="s">
        <v>6625</v>
      </c>
      <c r="O6456">
        <v>0</v>
      </c>
      <c r="P6456" t="b">
        <v>1</v>
      </c>
      <c r="Q6456"/>
      <c r="R6456" t="b">
        <v>0</v>
      </c>
      <c r="S6456">
        <v>1</v>
      </c>
      <c r="T6456" t="s">
        <v>91</v>
      </c>
      <c r="U6456">
        <v>999</v>
      </c>
      <c r="V6456" s="16" t="s">
        <v>6626</v>
      </c>
      <c r="W6456" s="16">
        <v>12212110</v>
      </c>
      <c r="Y6456" t="str">
        <v>灵爪锐牙一类灵材。爪锋坚锐，纹路向尖端勾连，断处仍有锐气。|n制符：用于制作同境界、同品质的裂甲符、锐锋符。|n闲置时可上交宗门换取宗门贡献。</v>
      </c>
      <c r="Z6456" t="s">
        <v>6779</v>
      </c>
      <c r="AA6456" t="s">
        <v>373</v>
      </c>
      <c r="AB6456" s="16">
        <v>12341021</v>
      </c>
      <c r="AC6456" t="s">
        <v>6629</v>
      </c>
      <c r="AD6456">
        <v>40002</v>
      </c>
      <c r="AF6456">
        <v>70002</v>
      </c>
      <c r="AH6456">
        <v>375</v>
      </c>
      <c r="AI6456" s="16" t="s">
        <v>6625</v>
      </c>
      <c r="AJ6456" s="16" t="s">
        <v>6690</v>
      </c>
      <c r="AK6456" s="16" t="s">
        <v>345</v>
      </c>
      <c r="AL6456" t="s">
        <v>6780</v>
      </c>
    </row>
    <row r="6457" ht="15" spans="2:38">
      <c r="B6457" s="16" t="n">
        <f>10000000+INDEX(编号表!$B:$B,MATCH(F6457,编号表!$A:$A,0))*100000+INDEX(编号表!$F:$F,MATCH(D6457,编号表!$E:$E,0))*1000+INDEX(编号表!$D:$D,MATCH(E6457,编号表!$C:$C,0))*10000+G6457</f>
        <v>12342022</v>
      </c>
      <c r="C6457" s="16" t="s">
        <v>6859</v>
      </c>
      <c r="D6457" s="16" t="s">
        <v>102</v>
      </c>
      <c r="E6457" s="16" t="s">
        <v>345</v>
      </c>
      <c r="F6457" s="16" t="s">
        <v>6682</v>
      </c>
      <c r="G6457" s="16">
        <v>22</v>
      </c>
      <c r="I6457" s="16">
        <v>60</v>
      </c>
      <c r="J6457" t="str">
        <f t="shared" si="104"/>
        <v>大类_灵品元婴</v>
      </c>
      <c r="K6457" s="40" t="s">
        <v>6698</v>
      </c>
      <c r="M6457" s="16" t="s">
        <v>6625</v>
      </c>
      <c r="O6457">
        <v>0</v>
      </c>
      <c r="P6457" t="b">
        <v>1</v>
      </c>
      <c r="Q6457"/>
      <c r="R6457" t="b">
        <v>0</v>
      </c>
      <c r="S6457">
        <v>1</v>
      </c>
      <c r="T6457" t="s">
        <v>91</v>
      </c>
      <c r="U6457">
        <v>999</v>
      </c>
      <c r="V6457" s="16" t="s">
        <v>6626</v>
      </c>
      <c r="W6457" s="16">
        <v>12212111</v>
      </c>
      <c r="Y6457" t="str">
        <v>灵金一类稀有灵材。铁质紧密，细纹如锋，灵气沿着锐纹向外收束。|n用途未明，可留存备用。|n闲置时可上交宗门换取宗门贡献。</v>
      </c>
      <c r="Z6457" t="inlineStr">
        <is>
          <t xml:space="preserve">|cff00FF00“矿在兽巢近处，久受锐气。掌中一片沉铁，细纹却有向外舒展的锋意。”——《山骨金石录》|r</t>
        </is>
      </c>
      <c r="AA6457" t="str">
        <v>击杀妖兽、探索秘境或遗迹可得；当前百艺暂未用到，宗门不供应。</v>
      </c>
      <c r="AB6457" s="16">
        <v>12341022</v>
      </c>
      <c r="AC6457" t="s">
        <v>6629</v>
      </c>
      <c r="AD6457">
        <v>40002</v>
      </c>
      <c r="AF6457">
        <v>70002</v>
      </c>
      <c r="AH6457">
        <v>1125</v>
      </c>
      <c r="AI6457" s="16" t="s">
        <v>6625</v>
      </c>
      <c r="AJ6457" s="16" t="s">
        <v>6696</v>
      </c>
      <c r="AK6457" s="16" t="s">
        <v>345</v>
      </c>
      <c r="AL6457" t="s">
        <v>6859</v>
      </c>
    </row>
    <row r="6458" ht="16.5" spans="2:38">
      <c r="B6458" s="16" t="n">
        <f>10000000+INDEX(编号表!$B:$B,MATCH(F6458,编号表!$A:$A,0))*100000+INDEX(编号表!$F:$F,MATCH(D6458,编号表!$E:$E,0))*1000+INDEX(编号表!$D:$D,MATCH(E6458,编号表!$C:$C,0))*10000+G6458</f>
        <v>12342023</v>
      </c>
      <c r="C6458" s="16" t="s">
        <v>6862</v>
      </c>
      <c r="D6458" s="16" t="s">
        <v>102</v>
      </c>
      <c r="E6458" s="16" t="s">
        <v>345</v>
      </c>
      <c r="F6458" s="16" t="s">
        <v>6682</v>
      </c>
      <c r="G6458" s="16">
        <v>23</v>
      </c>
      <c r="H6458" t="s">
        <v>6693</v>
      </c>
      <c r="I6458" s="16">
        <v>60</v>
      </c>
      <c r="J6458" t="str">
        <f t="shared" si="104"/>
        <v>大类_灵品元婴强化</v>
      </c>
      <c r="K6458" s="39" t="s">
        <v>6624</v>
      </c>
      <c r="M6458" s="16" t="s">
        <v>6625</v>
      </c>
      <c r="O6458">
        <v>0</v>
      </c>
      <c r="P6458" t="b">
        <v>1</v>
      </c>
      <c r="Q6458"/>
      <c r="R6458" t="b">
        <v>0</v>
      </c>
      <c r="S6458">
        <v>1</v>
      </c>
      <c r="T6458" t="s">
        <v>91</v>
      </c>
      <c r="U6458">
        <v>999</v>
      </c>
      <c r="V6458" s="16" t="s">
        <v>6626</v>
      </c>
      <c r="W6458" s="16">
        <v>12212112</v>
      </c>
      <c r="Y6458" t="str">
        <v>灵金一类灵材。铁质沉实，内藏灵纹，细密金纹与石色相间。|n强化：用于元婴装备的武器部位（强化1—7级）。|n闲置时可上交宗门换取宗门贡献。</v>
      </c>
      <c r="Z6458" t="inlineStr">
        <is>
          <t xml:space="preserve">|cff00FF00“铁经灵脉，密处自成纹。识材者先辨纹路，再看掌中这一片沉黑。”——《山骨金石录》|r</t>
        </is>
      </c>
      <c r="AA6458" t="s">
        <v>373</v>
      </c>
      <c r="AB6458" s="16">
        <v>12341023</v>
      </c>
      <c r="AC6458" t="s">
        <v>6629</v>
      </c>
      <c r="AD6458">
        <v>40002</v>
      </c>
      <c r="AF6458">
        <v>70002</v>
      </c>
      <c r="AH6458">
        <v>563</v>
      </c>
      <c r="AI6458" s="16" t="s">
        <v>6625</v>
      </c>
      <c r="AJ6458" s="16" t="s">
        <v>6696</v>
      </c>
      <c r="AK6458" s="16" t="s">
        <v>345</v>
      </c>
      <c r="AL6458" t="s">
        <v>6692</v>
      </c>
    </row>
    <row r="6459" ht="16.5" spans="2:38">
      <c r="B6459" s="16" t="n">
        <f>10000000+INDEX(编号表!$B:$B,MATCH(F6459,编号表!$A:$A,0))*100000+INDEX(编号表!$F:$F,MATCH(D6459,编号表!$E:$E,0))*1000+INDEX(编号表!$D:$D,MATCH(E6459,编号表!$C:$C,0))*10000+G6459</f>
        <v>12542024</v>
      </c>
      <c r="C6459" s="16" t="s">
        <v>6863</v>
      </c>
      <c r="D6459" s="16" t="s">
        <v>102</v>
      </c>
      <c r="E6459" s="16" t="s">
        <v>345</v>
      </c>
      <c r="F6459" s="16" t="s">
        <v>6622</v>
      </c>
      <c r="G6459" s="16">
        <v>24</v>
      </c>
      <c r="H6459" t="s">
        <v>6693</v>
      </c>
      <c r="I6459" s="16">
        <v>60</v>
      </c>
      <c r="J6459" t="str">
        <f t="shared" si="104"/>
        <v>大类_灵品元婴强化</v>
      </c>
      <c r="K6459" s="38" t="s">
        <v>6624</v>
      </c>
      <c r="M6459" s="16" t="s">
        <v>6625</v>
      </c>
      <c r="O6459">
        <v>0</v>
      </c>
      <c r="P6459" t="b">
        <v>1</v>
      </c>
      <c r="Q6459"/>
      <c r="R6459" t="b">
        <v>0</v>
      </c>
      <c r="S6459">
        <v>1</v>
      </c>
      <c r="T6459" t="s">
        <v>91</v>
      </c>
      <c r="U6459">
        <v>999</v>
      </c>
      <c r="V6459" s="16" t="s">
        <v>6626</v>
      </c>
      <c r="W6459" s="16">
        <v>12212113</v>
      </c>
      <c r="Y6459" t="str">
        <v>灵金一类灵材。铜料久经炉火，内壁保留着层层导火纹痕。|n强化：用于元婴装备的印绶部位（强化1—7级）；元婴装备的武器部位（强化6—7级）。|n闲置时可上交宗门换取宗门贡献。</v>
      </c>
      <c r="Z6459" t="s">
        <v>6785</v>
      </c>
      <c r="AA6459" t="s">
        <v>373</v>
      </c>
      <c r="AB6459" s="16">
        <v>12341024</v>
      </c>
      <c r="AC6459" t="s">
        <v>6629</v>
      </c>
      <c r="AD6459">
        <v>40002</v>
      </c>
      <c r="AF6459">
        <v>70002</v>
      </c>
      <c r="AH6459">
        <v>563</v>
      </c>
      <c r="AI6459" s="16" t="s">
        <v>6625</v>
      </c>
      <c r="AJ6459" s="16" t="s">
        <v>6696</v>
      </c>
      <c r="AK6459" s="16" t="s">
        <v>345</v>
      </c>
      <c r="AL6459" t="s">
        <v>6786</v>
      </c>
    </row>
    <row r="6460" ht="16.5" spans="2:38">
      <c r="B6460" s="16" t="n">
        <f>10000000+INDEX(编号表!$B:$B,MATCH(F6460,编号表!$A:$A,0))*100000+INDEX(编号表!$F:$F,MATCH(D6460,编号表!$E:$E,0))*1000+INDEX(编号表!$D:$D,MATCH(E6460,编号表!$C:$C,0))*10000+G6460</f>
        <v>12542025</v>
      </c>
      <c r="C6460" s="16" t="s">
        <v>6864</v>
      </c>
      <c r="D6460" s="16" t="s">
        <v>102</v>
      </c>
      <c r="E6460" s="16" t="s">
        <v>345</v>
      </c>
      <c r="F6460" s="16" t="s">
        <v>6622</v>
      </c>
      <c r="G6460" s="16">
        <v>25</v>
      </c>
      <c r="H6460" t="s">
        <v>6693</v>
      </c>
      <c r="I6460" s="16">
        <v>60</v>
      </c>
      <c r="J6460" t="str">
        <f t="shared" si="104"/>
        <v>大类_灵品元婴强化</v>
      </c>
      <c r="K6460" s="39" t="s">
        <v>6624</v>
      </c>
      <c r="M6460" s="16" t="s">
        <v>6625</v>
      </c>
      <c r="O6460">
        <v>0</v>
      </c>
      <c r="P6460" t="b">
        <v>1</v>
      </c>
      <c r="Q6460"/>
      <c r="R6460" t="b">
        <v>0</v>
      </c>
      <c r="S6460">
        <v>1</v>
      </c>
      <c r="T6460" t="s">
        <v>91</v>
      </c>
      <c r="U6460">
        <v>999</v>
      </c>
      <c r="V6460" s="16" t="s">
        <v>6626</v>
      </c>
      <c r="W6460" s="16">
        <v>12212114</v>
      </c>
      <c r="Y6460" t="str">
        <v>灵石砂壤一类灵材。玄砂颗粒细密，指间滑落无声，粒中各藏微小灵纹。|n强化：用于元婴装备的印绶部位（强化4—5级）。|n闲置时可上交宗门换取宗门贡献。</v>
      </c>
      <c r="Z6460" t="inlineStr">
        <is>
          <t xml:space="preserve">|cff00FF00“细砂落指无声，粒粒各有纹路。选砂看粒性，不以光亮论高下。”——《山骨金石录》|r</t>
        </is>
      </c>
      <c r="AA6460" t="s">
        <v>373</v>
      </c>
      <c r="AB6460" s="16">
        <v>12341025</v>
      </c>
      <c r="AC6460" t="s">
        <v>6629</v>
      </c>
      <c r="AD6460">
        <v>40002</v>
      </c>
      <c r="AF6460">
        <v>70002</v>
      </c>
      <c r="AH6460">
        <v>563</v>
      </c>
      <c r="AI6460" s="16" t="s">
        <v>6625</v>
      </c>
      <c r="AJ6460" s="16" t="s">
        <v>6793</v>
      </c>
      <c r="AK6460" s="16" t="s">
        <v>345</v>
      </c>
      <c r="AL6460" t="s">
        <v>6794</v>
      </c>
    </row>
    <row r="6461" ht="16.5" spans="2:38">
      <c r="B6461" s="16" t="n">
        <f>10000000+INDEX(编号表!$B:$B,MATCH(F6461,编号表!$A:$A,0))*100000+INDEX(编号表!$F:$F,MATCH(D6461,编号表!$E:$E,0))*1000+INDEX(编号表!$D:$D,MATCH(E6461,编号表!$C:$C,0))*10000+G6461</f>
        <v>12842026</v>
      </c>
      <c r="C6461" s="16" t="s">
        <v>6865</v>
      </c>
      <c r="D6461" s="16" t="s">
        <v>102</v>
      </c>
      <c r="E6461" s="16" t="s">
        <v>345</v>
      </c>
      <c r="F6461" s="16" t="s">
        <v>6675</v>
      </c>
      <c r="G6461" s="16">
        <v>26</v>
      </c>
      <c r="H6461" t="s">
        <v>6676</v>
      </c>
      <c r="I6461" s="16">
        <v>60</v>
      </c>
      <c r="J6461" t="str">
        <f t="shared" si="104"/>
        <v>大类_灵品元婴强化制符</v>
      </c>
      <c r="K6461" s="38" t="s">
        <v>6624</v>
      </c>
      <c r="M6461" s="16" t="s">
        <v>6625</v>
      </c>
      <c r="O6461">
        <v>0</v>
      </c>
      <c r="P6461" t="b">
        <v>1</v>
      </c>
      <c r="Q6461"/>
      <c r="R6461" t="b">
        <v>0</v>
      </c>
      <c r="S6461">
        <v>1</v>
      </c>
      <c r="T6461" t="s">
        <v>91</v>
      </c>
      <c r="U6461">
        <v>999</v>
      </c>
      <c r="V6461" s="16" t="s">
        <v>6626</v>
      </c>
      <c r="W6461" s="16">
        <v>12212115</v>
      </c>
      <c r="Y6461" t="str">
        <v>灵石砂壤一类灵材。旧阵散去，石上仍留导灵线痕，交接之处深浅分明。|n强化：用于元婴装备的印绶部位（强化6—7级）。|n制符：用于制作同境界、同品质的挪移符。|n闲置时可上交宗门换取宗门贡献。</v>
      </c>
      <c r="Z6461" t="s">
        <v>6797</v>
      </c>
      <c r="AA6461" t="s">
        <v>373</v>
      </c>
      <c r="AB6461" s="16">
        <v>12341026</v>
      </c>
      <c r="AC6461" t="s">
        <v>6629</v>
      </c>
      <c r="AD6461">
        <v>40002</v>
      </c>
      <c r="AF6461">
        <v>70002</v>
      </c>
      <c r="AH6461">
        <v>675</v>
      </c>
      <c r="AI6461" s="16" t="s">
        <v>6625</v>
      </c>
      <c r="AJ6461" s="16" t="s">
        <v>6793</v>
      </c>
      <c r="AK6461" s="16" t="s">
        <v>345</v>
      </c>
      <c r="AL6461" t="s">
        <v>6798</v>
      </c>
    </row>
    <row r="6462" ht="15" spans="2:38">
      <c r="B6462" s="16" t="n">
        <f>10000000+INDEX(编号表!$B:$B,MATCH(F6462,编号表!$A:$A,0))*100000+INDEX(编号表!$F:$F,MATCH(D6462,编号表!$E:$E,0))*1000+INDEX(编号表!$D:$D,MATCH(E6462,编号表!$C:$C,0))*10000+G6462</f>
        <v>12342027</v>
      </c>
      <c r="C6462" s="16" t="s">
        <v>6866</v>
      </c>
      <c r="D6462" s="16" t="s">
        <v>102</v>
      </c>
      <c r="E6462" s="16" t="s">
        <v>345</v>
      </c>
      <c r="F6462" s="16" t="s">
        <v>6682</v>
      </c>
      <c r="G6462" s="16">
        <v>27</v>
      </c>
      <c r="I6462" s="16">
        <v>60</v>
      </c>
      <c r="J6462" t="str">
        <f t="shared" si="104"/>
        <v>大类_灵品元婴</v>
      </c>
      <c r="K6462" s="40" t="s">
        <v>6698</v>
      </c>
      <c r="M6462" s="16" t="s">
        <v>6625</v>
      </c>
      <c r="O6462">
        <v>0</v>
      </c>
      <c r="P6462" t="b">
        <v>1</v>
      </c>
      <c r="Q6462"/>
      <c r="R6462" t="b">
        <v>0</v>
      </c>
      <c r="S6462">
        <v>1</v>
      </c>
      <c r="T6462" t="s">
        <v>91</v>
      </c>
      <c r="U6462">
        <v>999</v>
      </c>
      <c r="V6462" s="16" t="s">
        <v>6626</v>
      </c>
      <c r="W6462" s="16">
        <v>12212116</v>
      </c>
      <c r="Y6462" t="str">
        <v>灵金一类稀有灵材。铜质沉重而均匀，金星隐在断面，层层内纹相承。|n用途未明，可留存备用。|n闲置时可上交宗门换取宗门贡献。</v>
      </c>
      <c r="Z6462" t="inlineStr">
        <is>
          <t xml:space="preserve">|cff00FF00“铜沉而质匀，金星藏于断面。听它落在石上的一声，便知内纹结得多紧。”——《山骨金石录》|r</t>
        </is>
      </c>
      <c r="AA6462" t="str">
        <v>击杀妖兽、探索秘境或遗迹可得；当前百艺暂未用到，宗门不供应。</v>
      </c>
      <c r="AB6462" s="16">
        <v>12341027</v>
      </c>
      <c r="AC6462" t="s">
        <v>6629</v>
      </c>
      <c r="AD6462">
        <v>40002</v>
      </c>
      <c r="AF6462">
        <v>70002</v>
      </c>
      <c r="AH6462">
        <v>1125</v>
      </c>
      <c r="AI6462" s="16" t="s">
        <v>6625</v>
      </c>
      <c r="AJ6462" s="16" t="s">
        <v>6696</v>
      </c>
      <c r="AK6462" s="16" t="s">
        <v>345</v>
      </c>
      <c r="AL6462" t="s">
        <v>6866</v>
      </c>
    </row>
    <row r="6463" ht="16.5" spans="2:38">
      <c r="B6463" s="16" t="n">
        <f>10000000+INDEX(编号表!$B:$B,MATCH(F6463,编号表!$A:$A,0))*100000+INDEX(编号表!$F:$F,MATCH(D6463,编号表!$E:$E,0))*1000+INDEX(编号表!$D:$D,MATCH(E6463,编号表!$C:$C,0))*10000+G6463</f>
        <v>12342028</v>
      </c>
      <c r="C6463" s="16" t="s">
        <v>6869</v>
      </c>
      <c r="D6463" s="16" t="s">
        <v>102</v>
      </c>
      <c r="E6463" s="16" t="s">
        <v>345</v>
      </c>
      <c r="F6463" s="16" t="s">
        <v>6682</v>
      </c>
      <c r="G6463" s="16">
        <v>28</v>
      </c>
      <c r="H6463" t="s">
        <v>6676</v>
      </c>
      <c r="I6463" s="16">
        <v>60</v>
      </c>
      <c r="J6463" t="str">
        <f t="shared" si="104"/>
        <v>大类_灵品元婴强化制符</v>
      </c>
      <c r="K6463" s="38" t="s">
        <v>6624</v>
      </c>
      <c r="M6463" s="16" t="s">
        <v>6625</v>
      </c>
      <c r="O6463">
        <v>0</v>
      </c>
      <c r="P6463" t="b">
        <v>1</v>
      </c>
      <c r="Q6463"/>
      <c r="R6463" t="b">
        <v>0</v>
      </c>
      <c r="S6463">
        <v>1</v>
      </c>
      <c r="T6463" t="s">
        <v>91</v>
      </c>
      <c r="U6463">
        <v>999</v>
      </c>
      <c r="V6463" s="16" t="s">
        <v>6626</v>
      </c>
      <c r="W6463" s="16">
        <v>12212117</v>
      </c>
      <c r="Y6463" t="str">
        <v>灵玉玄晶一类灵材。玉质温润，纹路细密，灵气可沿玉脉缓缓流转。|n强化：用于元婴装备的冠、玉佩部位（强化1—7级）。|n制符：用于制作同境界、同品质的镇魂符、清心符、凝神符、破妄符、照夜符、寻踪符、指路符、挪移符、问心符。|n闲置时可上交宗门换取宗门贡献。</v>
      </c>
      <c r="Z6463" t="inlineStr">
        <is>
          <t xml:space="preserve">|cff00FF00“玉中有路，缓急各异；静观细处，方知灵光从何而来，又将往何处去。”——《玉脉拾遗》|r</t>
        </is>
      </c>
      <c r="AA6463" t="s">
        <v>373</v>
      </c>
      <c r="AB6463" s="16">
        <v>12341028</v>
      </c>
      <c r="AC6463" t="s">
        <v>6629</v>
      </c>
      <c r="AD6463">
        <v>40002</v>
      </c>
      <c r="AF6463">
        <v>70002</v>
      </c>
      <c r="AH6463">
        <v>675</v>
      </c>
      <c r="AI6463" s="16" t="s">
        <v>6625</v>
      </c>
      <c r="AJ6463" s="16" t="s">
        <v>6701</v>
      </c>
      <c r="AK6463" s="16" t="s">
        <v>345</v>
      </c>
      <c r="AL6463" t="s">
        <v>6702</v>
      </c>
    </row>
    <row r="6464" ht="16.5" spans="2:38">
      <c r="B6464" s="16" t="n">
        <f>10000000+INDEX(编号表!$B:$B,MATCH(F6464,编号表!$A:$A,0))*100000+INDEX(编号表!$F:$F,MATCH(D6464,编号表!$E:$E,0))*1000+INDEX(编号表!$D:$D,MATCH(E6464,编号表!$C:$C,0))*10000+G6464</f>
        <v>12542029</v>
      </c>
      <c r="C6464" s="16" t="s">
        <v>6871</v>
      </c>
      <c r="D6464" s="16" t="s">
        <v>102</v>
      </c>
      <c r="E6464" s="16" t="s">
        <v>345</v>
      </c>
      <c r="F6464" s="16" t="s">
        <v>6622</v>
      </c>
      <c r="G6464" s="16">
        <v>29</v>
      </c>
      <c r="H6464" t="s">
        <v>6676</v>
      </c>
      <c r="I6464" s="16">
        <v>60</v>
      </c>
      <c r="J6464" t="str">
        <f t="shared" si="104"/>
        <v>大类_灵品元婴强化制符</v>
      </c>
      <c r="K6464" s="39" t="s">
        <v>6624</v>
      </c>
      <c r="M6464" s="16" t="s">
        <v>6625</v>
      </c>
      <c r="O6464">
        <v>0</v>
      </c>
      <c r="P6464" t="b">
        <v>1</v>
      </c>
      <c r="Q6464"/>
      <c r="R6464" t="b">
        <v>0</v>
      </c>
      <c r="S6464">
        <v>1</v>
      </c>
      <c r="T6464" t="s">
        <v>91</v>
      </c>
      <c r="U6464">
        <v>999</v>
      </c>
      <c r="V6464" s="16" t="s">
        <v>6626</v>
      </c>
      <c r="W6464" s="16">
        <v>12212118</v>
      </c>
      <c r="Y6464" t="str">
        <v>灵玉玄晶一类灵材。晶体清明，细部灵光齐整，转动时可见层层光路。|n强化：用于元婴装备的冠部位（强化6—7级）。|n制符：用于制作同境界、同品质的照夜符。|n闲置时可上交宗门换取宗门贡献。</v>
      </c>
      <c r="Z6464" t="inlineStr">
        <is>
          <t xml:space="preserve">|cff00FF00“晶明不只为悦目。光路齐整时，一线微尘也会留下清楚的影。”——《玉脉拾遗》|r</t>
        </is>
      </c>
      <c r="AA6464" t="s">
        <v>373</v>
      </c>
      <c r="AB6464" s="16">
        <v>12341029</v>
      </c>
      <c r="AC6464" t="s">
        <v>6629</v>
      </c>
      <c r="AD6464">
        <v>40002</v>
      </c>
      <c r="AF6464">
        <v>70002</v>
      </c>
      <c r="AH6464">
        <v>675</v>
      </c>
      <c r="AI6464" s="16" t="s">
        <v>6625</v>
      </c>
      <c r="AJ6464" s="16" t="s">
        <v>6701</v>
      </c>
      <c r="AK6464" s="16" t="s">
        <v>345</v>
      </c>
      <c r="AL6464" t="s">
        <v>6804</v>
      </c>
    </row>
    <row r="6465" ht="16.5" spans="2:38">
      <c r="B6465" s="16" t="n">
        <f>10000000+INDEX(编号表!$B:$B,MATCH(F6465,编号表!$A:$A,0))*100000+INDEX(编号表!$F:$F,MATCH(D6465,编号表!$E:$E,0))*1000+INDEX(编号表!$D:$D,MATCH(E6465,编号表!$C:$C,0))*10000+G6465</f>
        <v>12342030</v>
      </c>
      <c r="C6465" s="16" t="s">
        <v>6872</v>
      </c>
      <c r="D6465" s="16" t="s">
        <v>102</v>
      </c>
      <c r="E6465" s="16" t="s">
        <v>345</v>
      </c>
      <c r="F6465" s="16" t="s">
        <v>6682</v>
      </c>
      <c r="G6465" s="16">
        <v>30</v>
      </c>
      <c r="H6465" t="s">
        <v>6676</v>
      </c>
      <c r="I6465" s="16">
        <v>60</v>
      </c>
      <c r="J6465" t="str">
        <f t="shared" si="104"/>
        <v>大类_灵品元婴强化制符</v>
      </c>
      <c r="K6465" s="38" t="s">
        <v>6624</v>
      </c>
      <c r="M6465" s="16" t="s">
        <v>6625</v>
      </c>
      <c r="O6465">
        <v>0</v>
      </c>
      <c r="P6465" t="b">
        <v>1</v>
      </c>
      <c r="Q6465"/>
      <c r="R6465" t="b">
        <v>0</v>
      </c>
      <c r="S6465">
        <v>1</v>
      </c>
      <c r="T6465" t="s">
        <v>91</v>
      </c>
      <c r="U6465">
        <v>999</v>
      </c>
      <c r="V6465" s="16" t="s">
        <v>6626</v>
      </c>
      <c r="W6465" s="16">
        <v>12212119</v>
      </c>
      <c r="Y6465" t="inlineStr">
        <is>
          <t xml:space="preserve">灵木竹藤一类灵材。木心长纹完整，去尽枝叶，生长留下的灵路仍在。|n强化：用于元婴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春符、神行符、轻身符、缩地符、震音符、传音符、震慑符。|n闲置时可上交宗门换取宗门贡献。</t>
        </is>
      </c>
      <c r="Z6465" t="inlineStr">
        <is>
          <t xml:space="preserve">|cff00FF00“枝叶可以尽去，木心的路不可削乱；岁月留下的长纹，仍通着春生秋息。”——《草木留纹记》|r</t>
        </is>
      </c>
      <c r="AA6465" t="s">
        <v>373</v>
      </c>
      <c r="AB6465" s="16">
        <v>12341030</v>
      </c>
      <c r="AC6465" t="s">
        <v>6629</v>
      </c>
      <c r="AD6465">
        <v>40002</v>
      </c>
      <c r="AF6465">
        <v>70002</v>
      </c>
      <c r="AH6465">
        <v>675</v>
      </c>
      <c r="AI6465" s="16" t="s">
        <v>6625</v>
      </c>
      <c r="AJ6465" s="16" t="s">
        <v>6708</v>
      </c>
      <c r="AK6465" s="16" t="s">
        <v>345</v>
      </c>
      <c r="AL6465" t="s">
        <v>6709</v>
      </c>
    </row>
    <row r="6466" ht="16.5" spans="2:38">
      <c r="B6466" s="16" t="n">
        <f>10000000+INDEX(编号表!$B:$B,MATCH(F6466,编号表!$A:$A,0))*100000+INDEX(编号表!$F:$F,MATCH(D6466,编号表!$E:$E,0))*1000+INDEX(编号表!$D:$D,MATCH(E6466,编号表!$C:$C,0))*10000+G6466</f>
        <v>12542031</v>
      </c>
      <c r="C6466" s="16" t="s">
        <v>6874</v>
      </c>
      <c r="D6466" s="16" t="s">
        <v>102</v>
      </c>
      <c r="E6466" s="16" t="s">
        <v>345</v>
      </c>
      <c r="F6466" s="16" t="s">
        <v>6622</v>
      </c>
      <c r="G6466" s="16">
        <v>31</v>
      </c>
      <c r="H6466" t="s">
        <v>6676</v>
      </c>
      <c r="I6466" s="16">
        <v>60</v>
      </c>
      <c r="J6466" t="str">
        <f t="shared" si="104"/>
        <v>大类_灵品元婴强化制符</v>
      </c>
      <c r="K6466" s="39" t="s">
        <v>6624</v>
      </c>
      <c r="M6466" s="16" t="s">
        <v>6625</v>
      </c>
      <c r="O6466">
        <v>0</v>
      </c>
      <c r="P6466" t="b">
        <v>1</v>
      </c>
      <c r="Q6466"/>
      <c r="R6466" t="b">
        <v>0</v>
      </c>
      <c r="S6466">
        <v>1</v>
      </c>
      <c r="T6466" t="s">
        <v>91</v>
      </c>
      <c r="U6466">
        <v>999</v>
      </c>
      <c r="V6466" s="16" t="s">
        <v>6626</v>
      </c>
      <c r="W6466" s="16">
        <v>12212120</v>
      </c>
      <c r="Y6466" t="str">
        <v>灵木竹藤一类灵材。竹质轻韧，中空有节，通达处与收束处各有分寸。|n强化：用于元婴装备的鞋履部位（强化6—7级）。|n制符：用于制作同境界、同品质的传音符。|n闲置时可上交宗门换取宗门贡献。</v>
      </c>
      <c r="Z6466" t="s">
        <v>6812</v>
      </c>
      <c r="AA6466" t="s">
        <v>373</v>
      </c>
      <c r="AB6466" s="16">
        <v>12341031</v>
      </c>
      <c r="AC6466" t="s">
        <v>6629</v>
      </c>
      <c r="AD6466">
        <v>40002</v>
      </c>
      <c r="AF6466">
        <v>70002</v>
      </c>
      <c r="AH6466">
        <v>675</v>
      </c>
      <c r="AI6466" s="16" t="s">
        <v>6625</v>
      </c>
      <c r="AJ6466" s="16" t="s">
        <v>6708</v>
      </c>
      <c r="AK6466" s="16" t="s">
        <v>345</v>
      </c>
      <c r="AL6466" t="s">
        <v>6813</v>
      </c>
    </row>
    <row r="6467" ht="16.5" spans="2:38">
      <c r="B6467" s="16" t="n">
        <f>10000000+INDEX(编号表!$B:$B,MATCH(F6467,编号表!$A:$A,0))*100000+INDEX(编号表!$F:$F,MATCH(D6467,编号表!$E:$E,0))*1000+INDEX(编号表!$D:$D,MATCH(E6467,编号表!$C:$C,0))*10000+G6467</f>
        <v>12342032</v>
      </c>
      <c r="C6467" s="16" t="s">
        <v>6875</v>
      </c>
      <c r="D6467" s="16" t="s">
        <v>102</v>
      </c>
      <c r="E6467" s="16" t="s">
        <v>345</v>
      </c>
      <c r="F6467" s="16" t="s">
        <v>6682</v>
      </c>
      <c r="G6467" s="16">
        <v>32</v>
      </c>
      <c r="H6467" t="s">
        <v>6676</v>
      </c>
      <c r="I6467" s="16">
        <v>60</v>
      </c>
      <c r="J6467" t="str">
        <f t="shared" si="104"/>
        <v>大类_灵品元婴强化制符</v>
      </c>
      <c r="K6467" s="38" t="s">
        <v>6624</v>
      </c>
      <c r="M6467" s="16" t="s">
        <v>6625</v>
      </c>
      <c r="O6467">
        <v>0</v>
      </c>
      <c r="P6467" t="b">
        <v>1</v>
      </c>
      <c r="Q6467"/>
      <c r="R6467" t="b">
        <v>0</v>
      </c>
      <c r="S6467">
        <v>1</v>
      </c>
      <c r="T6467" t="s">
        <v>91</v>
      </c>
      <c r="U6467">
        <v>999</v>
      </c>
      <c r="V6467" s="16" t="s">
        <v>6626</v>
      </c>
      <c r="W6467" s="16">
        <v>12212121</v>
      </c>
      <c r="Y6467" t="inlineStr">
        <is>
          <t xml:space="preserve">灵丝玄筋一类灵材。蚕丝轻细而韧，丝缕相接时，灵光如水线流过。|n强化：用于元婴装备的冠部位（强化1—3级）；元婴装备的法袍部位（强化1—7级）。|n制符：用于制作同境界、同品质的震音符。|n闲置时可上交宗门换取宗门贡献。</t>
        </is>
      </c>
      <c r="Z6467" t="inlineStr">
        <is>
          <t xml:space="preserve">|cff00FF00“一缕轻如无物，千丝自有经纬；灵光沿丝走过，细处也留得住来路。”——《万材辨性篇》|r</t>
        </is>
      </c>
      <c r="AA6467" t="s">
        <v>373</v>
      </c>
      <c r="AB6467" s="16">
        <v>12341032</v>
      </c>
      <c r="AC6467" t="s">
        <v>6629</v>
      </c>
      <c r="AD6467">
        <v>40002</v>
      </c>
      <c r="AF6467">
        <v>70002</v>
      </c>
      <c r="AH6467">
        <v>675</v>
      </c>
      <c r="AI6467" s="16" t="s">
        <v>6625</v>
      </c>
      <c r="AJ6467" s="16" t="s">
        <v>6713</v>
      </c>
      <c r="AK6467" s="16" t="s">
        <v>345</v>
      </c>
      <c r="AL6467" t="s">
        <v>6714</v>
      </c>
    </row>
    <row r="6468" ht="16.5" spans="2:38">
      <c r="B6468" s="16" t="n">
        <f>10000000+INDEX(编号表!$B:$B,MATCH(F6468,编号表!$A:$A,0))*100000+INDEX(编号表!$F:$F,MATCH(D6468,编号表!$E:$E,0))*1000+INDEX(编号表!$D:$D,MATCH(E6468,编号表!$C:$C,0))*10000+G6468</f>
        <v>12542033</v>
      </c>
      <c r="C6468" s="16" t="s">
        <v>6877</v>
      </c>
      <c r="D6468" s="16" t="s">
        <v>102</v>
      </c>
      <c r="E6468" s="16" t="s">
        <v>345</v>
      </c>
      <c r="F6468" s="16" t="s">
        <v>6622</v>
      </c>
      <c r="G6468" s="16">
        <v>33</v>
      </c>
      <c r="I6468" s="16">
        <v>60</v>
      </c>
      <c r="J6468" t="str">
        <f t="shared" si="104"/>
        <v>大类_灵品元婴</v>
      </c>
      <c r="K6468" s="39" t="s">
        <v>6624</v>
      </c>
      <c r="M6468" s="16" t="s">
        <v>6625</v>
      </c>
      <c r="O6468">
        <v>0</v>
      </c>
      <c r="P6468" t="b">
        <v>1</v>
      </c>
      <c r="Q6468"/>
      <c r="R6468" t="b">
        <v>0</v>
      </c>
      <c r="S6468">
        <v>1</v>
      </c>
      <c r="T6468" t="s">
        <v>91</v>
      </c>
      <c r="U6468">
        <v>999</v>
      </c>
      <c r="V6468" s="16" t="s">
        <v>6626</v>
      </c>
      <c r="W6468" s="16">
        <v>12212122</v>
      </c>
      <c r="Y6468" t="str">
        <v>灵丝玄筋一类灵材。旧旗留下的灵丝，织路未断，细纹交接仍然有序。|n用途未明，可留存备用。|n闲置时可上交宗门换取宗门贡献。</v>
      </c>
      <c r="Z6468" t="s">
        <v>6818</v>
      </c>
      <c r="AA6468" t="str">
        <v>击杀妖兽、探索秘境或遗迹可得；当前百艺暂未用到，宗门不供应。</v>
      </c>
      <c r="AB6468" s="16">
        <v>12341033</v>
      </c>
      <c r="AC6468" t="s">
        <v>6629</v>
      </c>
      <c r="AD6468">
        <v>40002</v>
      </c>
      <c r="AF6468">
        <v>70002</v>
      </c>
      <c r="AH6468">
        <v>375</v>
      </c>
      <c r="AI6468" s="16" t="s">
        <v>6625</v>
      </c>
      <c r="AJ6468" s="16" t="s">
        <v>6713</v>
      </c>
      <c r="AK6468" s="16" t="s">
        <v>345</v>
      </c>
      <c r="AL6468" t="s">
        <v>6819</v>
      </c>
    </row>
    <row r="6469" ht="16.5" spans="2:38">
      <c r="B6469" s="16" t="n">
        <f>10000000+INDEX(编号表!$B:$B,MATCH(F6469,编号表!$A:$A,0))*100000+INDEX(编号表!$F:$F,MATCH(D6469,编号表!$E:$E,0))*1000+INDEX(编号表!$D:$D,MATCH(E6469,编号表!$C:$C,0))*10000+G6469</f>
        <v>12542034</v>
      </c>
      <c r="C6469" s="16" t="s">
        <v>6878</v>
      </c>
      <c r="D6469" s="16" t="s">
        <v>102</v>
      </c>
      <c r="E6469" s="16" t="s">
        <v>345</v>
      </c>
      <c r="F6469" s="16" t="s">
        <v>6622</v>
      </c>
      <c r="G6469" s="16">
        <v>34</v>
      </c>
      <c r="H6469" t="s">
        <v>6693</v>
      </c>
      <c r="I6469" s="16">
        <v>60</v>
      </c>
      <c r="J6469" t="str">
        <f t="shared" si="104"/>
        <v>大类_灵品元婴强化</v>
      </c>
      <c r="K6469" s="38" t="s">
        <v>6624</v>
      </c>
      <c r="M6469" s="16" t="s">
        <v>6625</v>
      </c>
      <c r="O6469">
        <v>0</v>
      </c>
      <c r="P6469" t="b">
        <v>1</v>
      </c>
      <c r="Q6469"/>
      <c r="R6469" t="b">
        <v>0</v>
      </c>
      <c r="S6469">
        <v>1</v>
      </c>
      <c r="T6469" t="s">
        <v>91</v>
      </c>
      <c r="U6469">
        <v>999</v>
      </c>
      <c r="V6469" s="16" t="s">
        <v>6626</v>
      </c>
      <c r="W6469" s="16">
        <v>12212123</v>
      </c>
      <c r="Y6469" t="str">
        <v>灵液琼髓一类灵材。灵液出自地脉，温润清透，内含细微矿华。|n强化：用于元婴装备的玉佩部位（强化4—5级）。|n闲置时可上交宗门换取宗门贡献。</v>
      </c>
      <c r="Z6469" t="inlineStr">
        <is>
          <t xml:space="preserve">|cff00FF00“灵液出地脉，贵在润入而不横冲。山中岁月漫长，它也从来不急。”——《玉脉拾遗》|r</t>
        </is>
      </c>
      <c r="AA6469" t="s">
        <v>373</v>
      </c>
      <c r="AB6469" s="16">
        <v>12341034</v>
      </c>
      <c r="AC6469" t="s">
        <v>6629</v>
      </c>
      <c r="AD6469">
        <v>40002</v>
      </c>
      <c r="AF6469">
        <v>70002</v>
      </c>
      <c r="AH6469">
        <v>563</v>
      </c>
      <c r="AI6469" s="16" t="s">
        <v>6625</v>
      </c>
      <c r="AJ6469" s="16" t="s">
        <v>6718</v>
      </c>
      <c r="AK6469" s="16" t="s">
        <v>345</v>
      </c>
      <c r="AL6469" t="s">
        <v>6719</v>
      </c>
    </row>
    <row r="6470" ht="16.5" spans="2:38">
      <c r="B6470" s="16" t="n">
        <f>10000000+INDEX(编号表!$B:$B,MATCH(F6470,编号表!$A:$A,0))*100000+INDEX(编号表!$F:$F,MATCH(D6470,编号表!$E:$E,0))*1000+INDEX(编号表!$D:$D,MATCH(E6470,编号表!$C:$C,0))*10000+G6470</f>
        <v>12542035</v>
      </c>
      <c r="C6470" s="16" t="s">
        <v>6879</v>
      </c>
      <c r="D6470" s="16" t="s">
        <v>102</v>
      </c>
      <c r="E6470" s="16" t="s">
        <v>345</v>
      </c>
      <c r="F6470" s="16" t="s">
        <v>6622</v>
      </c>
      <c r="G6470" s="16">
        <v>35</v>
      </c>
      <c r="H6470" t="s">
        <v>6693</v>
      </c>
      <c r="I6470" s="16">
        <v>60</v>
      </c>
      <c r="J6470" t="str">
        <f t="shared" si="104"/>
        <v>大类_灵品元婴强化</v>
      </c>
      <c r="K6470" s="39" t="s">
        <v>6624</v>
      </c>
      <c r="M6470" s="16" t="s">
        <v>6625</v>
      </c>
      <c r="O6470">
        <v>0</v>
      </c>
      <c r="P6470" t="b">
        <v>1</v>
      </c>
      <c r="Q6470"/>
      <c r="R6470" t="b">
        <v>0</v>
      </c>
      <c r="S6470">
        <v>1</v>
      </c>
      <c r="T6470" t="s">
        <v>91</v>
      </c>
      <c r="U6470">
        <v>999</v>
      </c>
      <c r="V6470" s="16" t="s">
        <v>6626</v>
      </c>
      <c r="W6470" s="16">
        <v>12212124</v>
      </c>
      <c r="Y6470" t="str">
        <v>灵液琼髓一类灵材。石中灵乳质地绵密，触之温润，灵息缓而不散。|n强化：用于元婴装备的玉佩部位（强化6—7级）。|n闲置时可上交宗门换取宗门贡献。</v>
      </c>
      <c r="Z6470" t="s">
        <v>6824</v>
      </c>
      <c r="AA6470" t="s">
        <v>373</v>
      </c>
      <c r="AB6470" s="16">
        <v>12341035</v>
      </c>
      <c r="AC6470" t="s">
        <v>6629</v>
      </c>
      <c r="AD6470">
        <v>40002</v>
      </c>
      <c r="AF6470">
        <v>70002</v>
      </c>
      <c r="AH6470">
        <v>563</v>
      </c>
      <c r="AI6470" s="16" t="s">
        <v>6625</v>
      </c>
      <c r="AJ6470" s="16" t="s">
        <v>6718</v>
      </c>
      <c r="AK6470" s="16" t="s">
        <v>345</v>
      </c>
      <c r="AL6470" t="s">
        <v>6825</v>
      </c>
    </row>
    <row r="6471" ht="15" spans="2:38">
      <c r="B6471" s="16" t="n">
        <f>10000000+INDEX(编号表!$B:$B,MATCH(F6471,编号表!$A:$A,0))*100000+INDEX(编号表!$F:$F,MATCH(D6471,编号表!$E:$E,0))*1000+INDEX(编号表!$D:$D,MATCH(E6471,编号表!$C:$C,0))*10000+G6471</f>
        <v>12342036</v>
      </c>
      <c r="C6471" s="16" t="s">
        <v>6880</v>
      </c>
      <c r="D6471" s="16" t="s">
        <v>102</v>
      </c>
      <c r="E6471" s="16" t="s">
        <v>345</v>
      </c>
      <c r="F6471" s="16" t="s">
        <v>6682</v>
      </c>
      <c r="G6471" s="16">
        <v>36</v>
      </c>
      <c r="H6471" t="s">
        <v>6623</v>
      </c>
      <c r="I6471" s="16">
        <v>60</v>
      </c>
      <c r="J6471" t="str">
        <f t="shared" si="104"/>
        <v>大类_灵品元婴制符</v>
      </c>
      <c r="K6471" s="40" t="s">
        <v>6698</v>
      </c>
      <c r="M6471" s="16" t="s">
        <v>6625</v>
      </c>
      <c r="O6471">
        <v>0</v>
      </c>
      <c r="P6471" t="b">
        <v>1</v>
      </c>
      <c r="Q6471"/>
      <c r="R6471" t="b">
        <v>0</v>
      </c>
      <c r="S6471">
        <v>1</v>
      </c>
      <c r="T6471" t="s">
        <v>91</v>
      </c>
      <c r="U6471">
        <v>999</v>
      </c>
      <c r="V6471" s="16" t="s">
        <v>6626</v>
      </c>
      <c r="W6471" s="16">
        <v>12212125</v>
      </c>
      <c r="Y6471" t="str">
        <v>灵玉玄晶一类稀有灵材。玉色润泽，内纹宛如泉流，灵息来去平缓。|n制符：用于制作同境界、同品质的回气符。|n闲置时可上交宗门换取宗门贡献。</v>
      </c>
      <c r="Z6471" t="inlineStr">
        <is>
          <t xml:space="preserve">|cff00FF00“泉流穿山，玉在壁中渐密。润泽之纹未断，旧日水声仿佛仍在深处。”——《玉脉拾遗》|r</t>
        </is>
      </c>
      <c r="AA6471" t="s">
        <v>373</v>
      </c>
      <c r="AB6471" s="16">
        <v>12341036</v>
      </c>
      <c r="AC6471" t="s">
        <v>6629</v>
      </c>
      <c r="AD6471">
        <v>40002</v>
      </c>
      <c r="AF6471">
        <v>70002</v>
      </c>
      <c r="AH6471">
        <v>375</v>
      </c>
      <c r="AI6471" s="16" t="s">
        <v>6625</v>
      </c>
      <c r="AJ6471" s="16" t="s">
        <v>6701</v>
      </c>
      <c r="AK6471" s="16" t="s">
        <v>345</v>
      </c>
      <c r="AL6471" t="s">
        <v>6880</v>
      </c>
    </row>
    <row r="6472" ht="16.5" spans="2:38">
      <c r="B6472" s="16" t="n">
        <f>10000000+INDEX(编号表!$B:$B,MATCH(F6472,编号表!$A:$A,0))*100000+INDEX(编号表!$F:$F,MATCH(D6472,编号表!$E:$E,0))*1000+INDEX(编号表!$D:$D,MATCH(E6472,编号表!$C:$C,0))*10000+G6472</f>
        <v>12542037</v>
      </c>
      <c r="C6472" s="16" t="s">
        <v>6883</v>
      </c>
      <c r="D6472" s="16" t="s">
        <v>102</v>
      </c>
      <c r="E6472" s="16" t="s">
        <v>345</v>
      </c>
      <c r="F6472" s="16" t="s">
        <v>6622</v>
      </c>
      <c r="G6472" s="16">
        <v>37</v>
      </c>
      <c r="H6472" t="s">
        <v>6676</v>
      </c>
      <c r="I6472" s="16">
        <v>60</v>
      </c>
      <c r="J6472" t="str">
        <f t="shared" si="104"/>
        <v>大类_灵品元婴强化制符</v>
      </c>
      <c r="K6472" s="39" t="s">
        <v>6624</v>
      </c>
      <c r="M6472" s="16" t="s">
        <v>6625</v>
      </c>
      <c r="O6472">
        <v>0</v>
      </c>
      <c r="P6472" t="b">
        <v>1</v>
      </c>
      <c r="Q6472"/>
      <c r="R6472" t="b">
        <v>0</v>
      </c>
      <c r="S6472">
        <v>1</v>
      </c>
      <c r="T6472" t="s">
        <v>91</v>
      </c>
      <c r="U6472">
        <v>999</v>
      </c>
      <c r="V6472" s="16" t="s">
        <v>6626</v>
      </c>
      <c r="W6472" s="16">
        <v>12212126</v>
      </c>
      <c r="Y6472" t="str">
        <v>灵脂玄蜡一类灵材。树脂黏润，凝后成膜，仍留着草木封合伤处的气息。|n强化：用于元婴装备的鞋履部位（强化1—3级）。|n制符：用于制作同境界、同品质的辟瘴符、封窍符、隐身符、敛息符。|n闲置时可上交宗门换取宗门贡献。</v>
      </c>
      <c r="Z6472" t="inlineStr">
        <is>
          <t xml:space="preserve">|cff00FF00“树脂护过树的伤处。旧痕封合之后，那一分续住断纹的韧意还在。”——《草木留纹记》|r</t>
        </is>
      </c>
      <c r="AA6472" t="s">
        <v>373</v>
      </c>
      <c r="AB6472" s="16">
        <v>12341037</v>
      </c>
      <c r="AC6472" t="s">
        <v>6629</v>
      </c>
      <c r="AD6472">
        <v>40002</v>
      </c>
      <c r="AF6472">
        <v>70002</v>
      </c>
      <c r="AH6472">
        <v>675</v>
      </c>
      <c r="AI6472" s="16" t="s">
        <v>6625</v>
      </c>
      <c r="AJ6472" s="16" t="s">
        <v>6723</v>
      </c>
      <c r="AK6472" s="16" t="s">
        <v>345</v>
      </c>
      <c r="AL6472" t="s">
        <v>6724</v>
      </c>
    </row>
    <row r="6473" ht="17.25" spans="2:38">
      <c r="B6473" s="16" t="n">
        <f>10000000+INDEX(编号表!$B:$B,MATCH(F6473,编号表!$A:$A,0))*100000+INDEX(编号表!$F:$F,MATCH(D6473,编号表!$E:$E,0))*1000+INDEX(编号表!$D:$D,MATCH(E6473,编号表!$C:$C,0))*10000+G6473</f>
        <v>12542038</v>
      </c>
      <c r="C6473" s="16" t="s">
        <v>6884</v>
      </c>
      <c r="D6473" s="16" t="s">
        <v>102</v>
      </c>
      <c r="E6473" s="16" t="s">
        <v>345</v>
      </c>
      <c r="F6473" s="16" t="s">
        <v>6622</v>
      </c>
      <c r="G6473" s="16">
        <v>38</v>
      </c>
      <c r="H6473" t="s">
        <v>6693</v>
      </c>
      <c r="I6473" s="16">
        <v>60</v>
      </c>
      <c r="J6473" t="str">
        <f t="shared" si="104"/>
        <v>大类_灵品元婴强化</v>
      </c>
      <c r="K6473" s="38" t="s">
        <v>6624</v>
      </c>
      <c r="M6473" s="16" t="s">
        <v>6625</v>
      </c>
      <c r="O6473">
        <v>0</v>
      </c>
      <c r="P6473" t="b">
        <v>1</v>
      </c>
      <c r="Q6473"/>
      <c r="R6473" t="b">
        <v>0</v>
      </c>
      <c r="S6473">
        <v>1</v>
      </c>
      <c r="T6473" t="s">
        <v>91</v>
      </c>
      <c r="U6473">
        <v>999</v>
      </c>
      <c r="V6473" s="16" t="s">
        <v>6626</v>
      </c>
      <c r="W6473" s="16">
        <v>12212127</v>
      </c>
      <c r="Y6473" t="str">
        <v>灵脂玄蜡一类灵材。灵蜡细润可塑，微温便软，凝结后薄处也能封合。|n强化：用于元婴装备的法袍部位（强化4—5级）。|n闲置时可上交宗门换取宗门贡献。</v>
      </c>
      <c r="Z6473" t="s">
        <v>6830</v>
      </c>
      <c r="AA6473" t="s">
        <v>373</v>
      </c>
      <c r="AB6473" s="16">
        <v>12341038</v>
      </c>
      <c r="AC6473" t="s">
        <v>6629</v>
      </c>
      <c r="AD6473">
        <v>40002</v>
      </c>
      <c r="AF6473">
        <v>70002</v>
      </c>
      <c r="AH6473">
        <v>563</v>
      </c>
      <c r="AI6473" s="16" t="s">
        <v>6625</v>
      </c>
      <c r="AJ6473" s="16" t="s">
        <v>6723</v>
      </c>
      <c r="AK6473" s="16" t="s">
        <v>345</v>
      </c>
      <c r="AL6473" t="s">
        <v>6831</v>
      </c>
    </row>
    <row r="6474" ht="16.5" spans="2:38">
      <c r="B6474" s="16" t="n">
        <f>10000000+INDEX(编号表!$B:$B,MATCH(F6474,编号表!$A:$A,0))*100000+INDEX(编号表!$F:$F,MATCH(D6474,编号表!$E:$E,0))*1000+INDEX(编号表!$D:$D,MATCH(E6474,编号表!$C:$C,0))*10000+G6474</f>
        <v>12552000</v>
      </c>
      <c r="C6474" s="16" t="s">
        <v>6885</v>
      </c>
      <c r="D6474" s="16" t="s">
        <v>102</v>
      </c>
      <c r="E6474" s="16" t="s">
        <v>348</v>
      </c>
      <c r="F6474" s="16" t="s">
        <v>6622</v>
      </c>
      <c r="G6474" s="16">
        <v>0</v>
      </c>
      <c r="H6474" t="s">
        <v>6623</v>
      </c>
      <c r="I6474" s="16">
        <v>60</v>
      </c>
      <c r="J6474" t="str">
        <f t="shared" si="104"/>
        <v>大类_灵品化神制符</v>
      </c>
      <c r="K6474" s="37" t="s">
        <v>6624</v>
      </c>
      <c r="M6474" s="16" t="s">
        <v>6625</v>
      </c>
      <c r="O6474">
        <v>0</v>
      </c>
      <c r="P6474" t="b">
        <v>1</v>
      </c>
      <c r="Q6474"/>
      <c r="R6474" t="b">
        <v>0</v>
      </c>
      <c r="S6474">
        <v>1</v>
      </c>
      <c r="T6474" t="s">
        <v>91</v>
      </c>
      <c r="U6474">
        <v>999</v>
      </c>
      <c r="V6474" s="16" t="s">
        <v>6626</v>
      </c>
      <c r="W6474" s="16">
        <v>12212128</v>
      </c>
      <c r="Y6474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474" t="s">
        <v>6628</v>
      </c>
      <c r="AA6474" t="s">
        <v>373</v>
      </c>
      <c r="AB6474" s="16">
        <v>12351000</v>
      </c>
      <c r="AC6474" t="s">
        <v>6629</v>
      </c>
      <c r="AD6474">
        <v>40002</v>
      </c>
      <c r="AF6474">
        <v>70002</v>
      </c>
      <c r="AH6474">
        <v>1875</v>
      </c>
      <c r="AI6474" s="16" t="s">
        <v>6625</v>
      </c>
      <c r="AJ6474" s="16" t="s">
        <v>6630</v>
      </c>
      <c r="AK6474" s="16" t="s">
        <v>348</v>
      </c>
      <c r="AL6474" t="s">
        <v>6631</v>
      </c>
    </row>
    <row r="6475" ht="16.5" spans="2:38">
      <c r="B6475" s="16" t="n">
        <f>10000000+INDEX(编号表!$B:$B,MATCH(F6475,编号表!$A:$A,0))*100000+INDEX(编号表!$F:$F,MATCH(D6475,编号表!$E:$E,0))*1000+INDEX(编号表!$D:$D,MATCH(E6475,编号表!$C:$C,0))*10000+G6475</f>
        <v>12652001</v>
      </c>
      <c r="C6475" s="16" t="s">
        <v>6886</v>
      </c>
      <c r="D6475" s="16" t="s">
        <v>102</v>
      </c>
      <c r="E6475" s="16" t="s">
        <v>348</v>
      </c>
      <c r="F6475" s="16" t="s">
        <v>6633</v>
      </c>
      <c r="G6475" s="16">
        <v>1</v>
      </c>
      <c r="I6475" s="16">
        <v>60</v>
      </c>
      <c r="J6475" t="str">
        <f t="shared" si="104"/>
        <v>大类_灵品化神</v>
      </c>
      <c r="K6475" s="38" t="s">
        <v>6624</v>
      </c>
      <c r="M6475" s="16" t="s">
        <v>6625</v>
      </c>
      <c r="O6475">
        <v>0</v>
      </c>
      <c r="P6475" t="b">
        <v>1</v>
      </c>
      <c r="Q6475"/>
      <c r="R6475" t="b">
        <v>0</v>
      </c>
      <c r="S6475">
        <v>1</v>
      </c>
      <c r="T6475" t="s">
        <v>91</v>
      </c>
      <c r="U6475">
        <v>999</v>
      </c>
      <c r="V6475" s="16" t="s">
        <v>6626</v>
      </c>
      <c r="W6475" s="16">
        <v>12212129</v>
      </c>
      <c r="Y6475" t="str">
        <v>灵血一类灵材。血色深沉，毒性藏于灵息之中，须与温养用的精血分辨清楚。|n用途未明，可留存备用。|n闲置时可上交宗门换取宗门贡献。</v>
      </c>
      <c r="Z6475" t="s">
        <v>6728</v>
      </c>
      <c r="AA6475" t="str">
        <v>击杀妖兽、探索秘境或遗迹可得；当前百艺暂未用到，宗门不供应。</v>
      </c>
      <c r="AB6475" s="16">
        <v>12351001</v>
      </c>
      <c r="AC6475" t="s">
        <v>6629</v>
      </c>
      <c r="AD6475">
        <v>40002</v>
      </c>
      <c r="AF6475">
        <v>70002</v>
      </c>
      <c r="AH6475">
        <v>3750</v>
      </c>
      <c r="AI6475" s="16" t="s">
        <v>6625</v>
      </c>
      <c r="AJ6475" s="16" t="s">
        <v>6630</v>
      </c>
      <c r="AK6475" s="16" t="s">
        <v>348</v>
      </c>
      <c r="AL6475" t="s">
        <v>6729</v>
      </c>
    </row>
    <row r="6476" ht="15" spans="2:38">
      <c r="B6476" s="16" t="n">
        <f>10000000+INDEX(编号表!$B:$B,MATCH(F6476,编号表!$A:$A,0))*100000+INDEX(编号表!$F:$F,MATCH(D6476,编号表!$E:$E,0))*1000+INDEX(编号表!$D:$D,MATCH(E6476,编号表!$C:$C,0))*10000+G6476</f>
        <v>12352002</v>
      </c>
      <c r="C6476" s="16" t="s">
        <v>6887</v>
      </c>
      <c r="D6476" s="16" t="s">
        <v>102</v>
      </c>
      <c r="E6476" s="16" t="s">
        <v>348</v>
      </c>
      <c r="F6476" s="16" t="s">
        <v>6682</v>
      </c>
      <c r="G6476" s="16">
        <v>2</v>
      </c>
      <c r="I6476" s="16">
        <v>60</v>
      </c>
      <c r="J6476" t="str">
        <f t="shared" si="104"/>
        <v>大类_灵品化神</v>
      </c>
      <c r="K6476" s="40" t="s">
        <v>6698</v>
      </c>
      <c r="M6476" s="16" t="s">
        <v>6625</v>
      </c>
      <c r="O6476">
        <v>0</v>
      </c>
      <c r="P6476" t="b">
        <v>1</v>
      </c>
      <c r="Q6476"/>
      <c r="R6476" t="b">
        <v>0</v>
      </c>
      <c r="S6476">
        <v>1</v>
      </c>
      <c r="T6476" t="s">
        <v>91</v>
      </c>
      <c r="U6476">
        <v>999</v>
      </c>
      <c r="V6476" s="16" t="s">
        <v>6626</v>
      </c>
      <c r="W6476" s="16">
        <v>12212130</v>
      </c>
      <c r="Y6476" t="str">
        <v>灵金一类稀有灵材。铜中赤纹连绵，灵气循纹而行，久经火气仍不紊乱。|n用途未明，可留存备用。|n闲置时可上交宗门换取宗门贡献。</v>
      </c>
      <c r="Z6476" t="inlineStr">
        <is>
          <t xml:space="preserve">|cff00FF00“地火炼铜，赤纹相接。火去之后，细细的灵路还稳稳留在其中。”——《山骨金石录》|r</t>
        </is>
      </c>
      <c r="AA6476" t="str">
        <v>击杀妖兽、探索秘境或遗迹可得；当前百艺暂未用到，宗门不供应。</v>
      </c>
      <c r="AB6476" s="16">
        <v>12351002</v>
      </c>
      <c r="AC6476" t="s">
        <v>6629</v>
      </c>
      <c r="AD6476">
        <v>40002</v>
      </c>
      <c r="AF6476">
        <v>70002</v>
      </c>
      <c r="AH6476">
        <v>5625</v>
      </c>
      <c r="AI6476" s="16" t="s">
        <v>6625</v>
      </c>
      <c r="AJ6476" s="16" t="s">
        <v>6696</v>
      </c>
      <c r="AK6476" s="16" t="s">
        <v>348</v>
      </c>
      <c r="AL6476" t="s">
        <v>6887</v>
      </c>
    </row>
    <row r="6477" ht="16.5" spans="2:38">
      <c r="B6477" s="16" t="n">
        <f>10000000+INDEX(编号表!$B:$B,MATCH(F6477,编号表!$A:$A,0))*100000+INDEX(编号表!$F:$F,MATCH(D6477,编号表!$E:$E,0))*1000+INDEX(编号表!$D:$D,MATCH(E6477,编号表!$C:$C,0))*10000+G6477</f>
        <v>12652003</v>
      </c>
      <c r="C6477" s="16" t="s">
        <v>6890</v>
      </c>
      <c r="D6477" s="16" t="s">
        <v>102</v>
      </c>
      <c r="E6477" s="16" t="s">
        <v>348</v>
      </c>
      <c r="F6477" s="16" t="s">
        <v>6633</v>
      </c>
      <c r="G6477" s="16">
        <v>3</v>
      </c>
      <c r="H6477" t="s">
        <v>6623</v>
      </c>
      <c r="I6477" s="16">
        <v>60</v>
      </c>
      <c r="J6477" t="str">
        <f t="shared" si="104"/>
        <v>大类_灵品化神制符</v>
      </c>
      <c r="K6477" s="38" t="s">
        <v>6624</v>
      </c>
      <c r="M6477" s="16" t="s">
        <v>6625</v>
      </c>
      <c r="O6477">
        <v>0</v>
      </c>
      <c r="P6477" t="b">
        <v>1</v>
      </c>
      <c r="Q6477"/>
      <c r="R6477" t="b">
        <v>0</v>
      </c>
      <c r="S6477">
        <v>1</v>
      </c>
      <c r="T6477" t="s">
        <v>91</v>
      </c>
      <c r="U6477">
        <v>999</v>
      </c>
      <c r="V6477" s="16" t="s">
        <v>6626</v>
      </c>
      <c r="W6477" s="16">
        <v>12212131</v>
      </c>
      <c r="Y6477" t="str">
        <v>丹核一类灵材。一丸丹核凝聚灵力，内里仍留着来源灵兽的灵脉纹路。|n制符：用于制作同境界、同品质的激元符。|n闲置时可上交宗门换取宗门贡献。</v>
      </c>
      <c r="Z6477" t="s">
        <v>6635</v>
      </c>
      <c r="AA6477" t="s">
        <v>373</v>
      </c>
      <c r="AB6477" s="16">
        <v>12351003</v>
      </c>
      <c r="AC6477" t="s">
        <v>6629</v>
      </c>
      <c r="AD6477">
        <v>40002</v>
      </c>
      <c r="AF6477">
        <v>70002</v>
      </c>
      <c r="AH6477">
        <v>1875</v>
      </c>
      <c r="AI6477" s="16" t="s">
        <v>6625</v>
      </c>
      <c r="AJ6477" s="16" t="s">
        <v>6636</v>
      </c>
      <c r="AK6477" s="16" t="s">
        <v>348</v>
      </c>
      <c r="AL6477" t="s">
        <v>6637</v>
      </c>
    </row>
    <row r="6478" ht="16.5" spans="2:38">
      <c r="B6478" s="16" t="n">
        <f>10000000+INDEX(编号表!$B:$B,MATCH(F6478,编号表!$A:$A,0))*100000+INDEX(编号表!$F:$F,MATCH(D6478,编号表!$E:$E,0))*1000+INDEX(编号表!$D:$D,MATCH(E6478,编号表!$C:$C,0))*10000+G6478</f>
        <v>12652004</v>
      </c>
      <c r="C6478" s="16" t="s">
        <v>6891</v>
      </c>
      <c r="D6478" s="16" t="s">
        <v>102</v>
      </c>
      <c r="E6478" s="16" t="s">
        <v>348</v>
      </c>
      <c r="F6478" s="16" t="s">
        <v>6633</v>
      </c>
      <c r="G6478" s="16">
        <v>4</v>
      </c>
      <c r="H6478" t="s">
        <v>6623</v>
      </c>
      <c r="I6478" s="16">
        <v>60</v>
      </c>
      <c r="J6478" t="str">
        <f t="shared" si="104"/>
        <v>大类_灵品化神制符</v>
      </c>
      <c r="K6478" s="39" t="s">
        <v>6624</v>
      </c>
      <c r="M6478" s="16" t="s">
        <v>6625</v>
      </c>
      <c r="O6478">
        <v>0</v>
      </c>
      <c r="P6478" t="b">
        <v>1</v>
      </c>
      <c r="Q6478"/>
      <c r="R6478" t="b">
        <v>0</v>
      </c>
      <c r="S6478">
        <v>1</v>
      </c>
      <c r="T6478" t="s">
        <v>91</v>
      </c>
      <c r="U6478">
        <v>999</v>
      </c>
      <c r="V6478" s="16" t="s">
        <v>6626</v>
      </c>
      <c r="W6478" s="16">
        <v>12212132</v>
      </c>
      <c r="Y6478" t="str">
        <v>丹核一类灵材。木中灵核生息绵长，枝叶虽离，内纹仍见向光生长的旧路。|n制符：用于制作同境界、同品质的回春符。|n闲置时可上交宗门换取宗门贡献。</v>
      </c>
      <c r="Z6478" t="s">
        <v>6733</v>
      </c>
      <c r="AA6478" t="s">
        <v>373</v>
      </c>
      <c r="AB6478" s="16">
        <v>12351004</v>
      </c>
      <c r="AC6478" t="s">
        <v>6629</v>
      </c>
      <c r="AD6478">
        <v>40002</v>
      </c>
      <c r="AF6478">
        <v>70002</v>
      </c>
      <c r="AH6478">
        <v>1875</v>
      </c>
      <c r="AI6478" s="16" t="s">
        <v>6625</v>
      </c>
      <c r="AJ6478" s="16" t="s">
        <v>6636</v>
      </c>
      <c r="AK6478" s="16" t="s">
        <v>348</v>
      </c>
      <c r="AL6478" t="s">
        <v>6734</v>
      </c>
    </row>
    <row r="6479" ht="16.5" spans="2:38">
      <c r="B6479" s="16" t="n">
        <f>10000000+INDEX(编号表!$B:$B,MATCH(F6479,编号表!$A:$A,0))*100000+INDEX(编号表!$F:$F,MATCH(D6479,编号表!$E:$E,0))*1000+INDEX(编号表!$D:$D,MATCH(E6479,编号表!$C:$C,0))*10000+G6479</f>
        <v>12552005</v>
      </c>
      <c r="C6479" s="16" t="s">
        <v>6892</v>
      </c>
      <c r="D6479" s="16" t="s">
        <v>102</v>
      </c>
      <c r="E6479" s="16" t="s">
        <v>348</v>
      </c>
      <c r="F6479" s="16" t="s">
        <v>6622</v>
      </c>
      <c r="G6479" s="16">
        <v>5</v>
      </c>
      <c r="H6479" t="s">
        <v>6676</v>
      </c>
      <c r="I6479" s="16">
        <v>60</v>
      </c>
      <c r="J6479" t="str">
        <f t="shared" si="104"/>
        <v>大类_灵品化神强化制符</v>
      </c>
      <c r="K6479" s="38" t="s">
        <v>6624</v>
      </c>
      <c r="M6479" s="16" t="s">
        <v>6625</v>
      </c>
      <c r="O6479">
        <v>0</v>
      </c>
      <c r="P6479" t="b">
        <v>1</v>
      </c>
      <c r="Q6479"/>
      <c r="R6479" t="b">
        <v>0</v>
      </c>
      <c r="S6479">
        <v>1</v>
      </c>
      <c r="T6479" t="s">
        <v>91</v>
      </c>
      <c r="U6479">
        <v>999</v>
      </c>
      <c r="V6479" s="16" t="s">
        <v>6626</v>
      </c>
      <c r="W6479" s="16">
        <v>12212133</v>
      </c>
      <c r="Y6479" t="str">
        <v>翎毫一类灵材。羽身轻韧，细密羽纹顺风舒展，灵气沿羽轴流转。|n强化：用于化神装备的鞋履部位（强化4—5级）。|n制符：用于制作同境界、同品质的神行符、轻身符。|n闲置时可上交宗门换取宗门贡献。</v>
      </c>
      <c r="Z6479" t="s">
        <v>6640</v>
      </c>
      <c r="AA6479" t="s">
        <v>373</v>
      </c>
      <c r="AB6479" s="16">
        <v>12351005</v>
      </c>
      <c r="AC6479" t="s">
        <v>6629</v>
      </c>
      <c r="AD6479">
        <v>40002</v>
      </c>
      <c r="AF6479">
        <v>70002</v>
      </c>
      <c r="AH6479">
        <v>3375</v>
      </c>
      <c r="AI6479" s="16" t="s">
        <v>6625</v>
      </c>
      <c r="AJ6479" s="16" t="s">
        <v>6641</v>
      </c>
      <c r="AK6479" s="16" t="s">
        <v>348</v>
      </c>
      <c r="AL6479" t="s">
        <v>6642</v>
      </c>
    </row>
    <row r="6480" ht="16.5" spans="2:38">
      <c r="B6480" s="16" t="n">
        <f>10000000+INDEX(编号表!$B:$B,MATCH(F6480,编号表!$A:$A,0))*100000+INDEX(编号表!$F:$F,MATCH(D6480,编号表!$E:$E,0))*1000+INDEX(编号表!$D:$D,MATCH(E6480,编号表!$C:$C,0))*10000+G6480</f>
        <v>12552006</v>
      </c>
      <c r="C6480" s="16" t="s">
        <v>6893</v>
      </c>
      <c r="D6480" s="16" t="s">
        <v>102</v>
      </c>
      <c r="E6480" s="16" t="s">
        <v>348</v>
      </c>
      <c r="F6480" s="16" t="s">
        <v>6622</v>
      </c>
      <c r="G6480" s="16">
        <v>6</v>
      </c>
      <c r="H6480" t="s">
        <v>6693</v>
      </c>
      <c r="I6480" s="16">
        <v>60</v>
      </c>
      <c r="J6480" t="str">
        <f t="shared" si="104"/>
        <v>大类_灵品化神强化</v>
      </c>
      <c r="K6480" s="39" t="s">
        <v>6624</v>
      </c>
      <c r="M6480" s="16" t="s">
        <v>6625</v>
      </c>
      <c r="O6480">
        <v>0</v>
      </c>
      <c r="P6480" t="b">
        <v>1</v>
      </c>
      <c r="Q6480"/>
      <c r="R6480" t="b">
        <v>0</v>
      </c>
      <c r="S6480">
        <v>1</v>
      </c>
      <c r="T6480" t="s">
        <v>91</v>
      </c>
      <c r="U6480">
        <v>999</v>
      </c>
      <c r="V6480" s="16" t="s">
        <v>6626</v>
      </c>
      <c r="W6480" s="16">
        <v>12212134</v>
      </c>
      <c r="Y6480" t="str">
        <v>翎毫一类灵材。细毫柔而有锋，沾墨均匀，束起时根根相顺。|n强化：用于化神装备的冠部位（强化4—5级）。|n闲置时可上交宗门换取宗门贡献。</v>
      </c>
      <c r="Z6480" t="s">
        <v>6741</v>
      </c>
      <c r="AA6480" t="s">
        <v>373</v>
      </c>
      <c r="AB6480" s="16">
        <v>12351006</v>
      </c>
      <c r="AC6480" t="s">
        <v>6629</v>
      </c>
      <c r="AD6480">
        <v>40002</v>
      </c>
      <c r="AF6480">
        <v>70002</v>
      </c>
      <c r="AH6480">
        <v>2813</v>
      </c>
      <c r="AI6480" s="16" t="s">
        <v>6625</v>
      </c>
      <c r="AJ6480" s="16" t="s">
        <v>6641</v>
      </c>
      <c r="AK6480" s="16" t="s">
        <v>348</v>
      </c>
      <c r="AL6480" t="s">
        <v>6742</v>
      </c>
    </row>
    <row r="6481" ht="15" spans="2:38">
      <c r="B6481" s="16" t="n">
        <f>10000000+INDEX(编号表!$B:$B,MATCH(F6481,编号表!$A:$A,0))*100000+INDEX(编号表!$F:$F,MATCH(D6481,编号表!$E:$E,0))*1000+INDEX(编号表!$D:$D,MATCH(E6481,编号表!$C:$C,0))*10000+G6481</f>
        <v>12352007</v>
      </c>
      <c r="C6481" s="16" t="s">
        <v>6894</v>
      </c>
      <c r="D6481" s="16" t="s">
        <v>102</v>
      </c>
      <c r="E6481" s="16" t="s">
        <v>348</v>
      </c>
      <c r="F6481" s="16" t="s">
        <v>6682</v>
      </c>
      <c r="G6481" s="16">
        <v>7</v>
      </c>
      <c r="H6481" t="s">
        <v>6623</v>
      </c>
      <c r="I6481" s="16">
        <v>60</v>
      </c>
      <c r="J6481" t="str">
        <f t="shared" si="104"/>
        <v>大类_灵品化神制符</v>
      </c>
      <c r="K6481" s="40" t="s">
        <v>6698</v>
      </c>
      <c r="M6481" s="16" t="s">
        <v>6625</v>
      </c>
      <c r="O6481">
        <v>0</v>
      </c>
      <c r="P6481" t="b">
        <v>1</v>
      </c>
      <c r="Q6481"/>
      <c r="R6481" t="b">
        <v>0</v>
      </c>
      <c r="S6481">
        <v>1</v>
      </c>
      <c r="T6481" t="s">
        <v>91</v>
      </c>
      <c r="U6481">
        <v>999</v>
      </c>
      <c r="V6481" s="16" t="s">
        <v>6626</v>
      </c>
      <c r="W6481" s="16">
        <v>12212135</v>
      </c>
      <c r="Y6481" t="str">
        <v>灵木竹藤一类稀有灵材。木质轻韧，长纹顺势舒展，似留着山风与流云的来路。|n制符：用于制作同境界、同品质的神行符、轻身符。|n闲置时可上交宗门换取宗门贡献。</v>
      </c>
      <c r="Z6481" t="inlineStr">
        <is>
          <t xml:space="preserve">|cff00FF00“风口古木，长纹顺着云去；轻处仍韧，直处仍有回转之余。”——《草木留纹记》|r</t>
        </is>
      </c>
      <c r="AA6481" t="s">
        <v>373</v>
      </c>
      <c r="AB6481" s="16">
        <v>12351007</v>
      </c>
      <c r="AC6481" t="s">
        <v>6629</v>
      </c>
      <c r="AD6481">
        <v>40002</v>
      </c>
      <c r="AF6481">
        <v>70002</v>
      </c>
      <c r="AH6481">
        <v>1875</v>
      </c>
      <c r="AI6481" s="16" t="s">
        <v>6625</v>
      </c>
      <c r="AJ6481" s="16" t="s">
        <v>6708</v>
      </c>
      <c r="AK6481" s="16" t="s">
        <v>348</v>
      </c>
      <c r="AL6481" t="s">
        <v>6894</v>
      </c>
    </row>
    <row r="6482" ht="16.5" spans="2:38">
      <c r="B6482" s="16" t="n">
        <f>10000000+INDEX(编号表!$B:$B,MATCH(F6482,编号表!$A:$A,0))*100000+INDEX(编号表!$F:$F,MATCH(D6482,编号表!$E:$E,0))*1000+INDEX(编号表!$D:$D,MATCH(E6482,编号表!$C:$C,0))*10000+G6482</f>
        <v>12652008</v>
      </c>
      <c r="C6482" s="16" t="s">
        <v>6897</v>
      </c>
      <c r="D6482" s="16" t="s">
        <v>102</v>
      </c>
      <c r="E6482" s="16" t="s">
        <v>348</v>
      </c>
      <c r="F6482" s="16" t="s">
        <v>6633</v>
      </c>
      <c r="G6482" s="16">
        <v>8</v>
      </c>
      <c r="I6482" s="16">
        <v>60</v>
      </c>
      <c r="J6482" t="str">
        <f t="shared" si="104"/>
        <v>大类_灵品化神</v>
      </c>
      <c r="K6482" s="39" t="s">
        <v>6624</v>
      </c>
      <c r="M6482" s="16" t="s">
        <v>6625</v>
      </c>
      <c r="O6482">
        <v>0</v>
      </c>
      <c r="P6482" t="b">
        <v>1</v>
      </c>
      <c r="Q6482"/>
      <c r="R6482" t="b">
        <v>0</v>
      </c>
      <c r="S6482">
        <v>1</v>
      </c>
      <c r="T6482" t="s">
        <v>91</v>
      </c>
      <c r="U6482">
        <v>999</v>
      </c>
      <c r="V6482" s="16" t="s">
        <v>6626</v>
      </c>
      <c r="W6482" s="16">
        <v>12212136</v>
      </c>
      <c r="Y6482" t="str">
        <v>灵窍遗材一类灵材。囊膜紧密，内蓄毒液，开封取用须格外谨慎。|n用途未明，可留存备用。|n闲置时可上交宗门换取宗门贡献。</v>
      </c>
      <c r="Z6482" t="s">
        <v>6645</v>
      </c>
      <c r="AA6482" t="str">
        <v>击杀妖兽、探索秘境或遗迹可得；当前百艺暂未用到，宗门不供应。</v>
      </c>
      <c r="AB6482" s="16">
        <v>12351008</v>
      </c>
      <c r="AC6482" t="s">
        <v>6629</v>
      </c>
      <c r="AD6482">
        <v>40002</v>
      </c>
      <c r="AF6482">
        <v>70002</v>
      </c>
      <c r="AH6482">
        <v>3750</v>
      </c>
      <c r="AI6482" s="16" t="s">
        <v>6625</v>
      </c>
      <c r="AJ6482" s="16" t="s">
        <v>6646</v>
      </c>
      <c r="AK6482" s="16" t="s">
        <v>348</v>
      </c>
      <c r="AL6482" t="s">
        <v>6647</v>
      </c>
    </row>
    <row r="6483" ht="16.5" spans="2:38">
      <c r="B6483" s="16" t="n">
        <f>10000000+INDEX(编号表!$B:$B,MATCH(F6483,编号表!$A:$A,0))*100000+INDEX(编号表!$F:$F,MATCH(D6483,编号表!$E:$E,0))*1000+INDEX(编号表!$D:$D,MATCH(E6483,编号表!$C:$C,0))*10000+G6483</f>
        <v>12652009</v>
      </c>
      <c r="C6483" s="16" t="s">
        <v>6898</v>
      </c>
      <c r="D6483" s="16" t="s">
        <v>102</v>
      </c>
      <c r="E6483" s="16" t="s">
        <v>348</v>
      </c>
      <c r="F6483" s="16" t="s">
        <v>6633</v>
      </c>
      <c r="G6483" s="16">
        <v>9</v>
      </c>
      <c r="H6483" t="s">
        <v>6623</v>
      </c>
      <c r="I6483" s="16">
        <v>60</v>
      </c>
      <c r="J6483" t="str">
        <f t="shared" si="104"/>
        <v>大类_灵品化神制符</v>
      </c>
      <c r="K6483" s="38" t="s">
        <v>6624</v>
      </c>
      <c r="M6483" s="16" t="s">
        <v>6625</v>
      </c>
      <c r="O6483">
        <v>0</v>
      </c>
      <c r="P6483" t="b">
        <v>1</v>
      </c>
      <c r="Q6483"/>
      <c r="R6483" t="b">
        <v>0</v>
      </c>
      <c r="S6483">
        <v>1</v>
      </c>
      <c r="T6483" t="s">
        <v>91</v>
      </c>
      <c r="U6483">
        <v>999</v>
      </c>
      <c r="V6483" s="16" t="s">
        <v>6626</v>
      </c>
      <c r="W6483" s="16">
        <v>12212137</v>
      </c>
      <c r="Y6483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483" t="s">
        <v>6746</v>
      </c>
      <c r="AA6483" t="s">
        <v>373</v>
      </c>
      <c r="AB6483" s="16">
        <v>12351009</v>
      </c>
      <c r="AC6483" t="s">
        <v>6629</v>
      </c>
      <c r="AD6483">
        <v>40002</v>
      </c>
      <c r="AF6483">
        <v>70002</v>
      </c>
      <c r="AH6483">
        <v>1875</v>
      </c>
      <c r="AI6483" s="16" t="s">
        <v>6625</v>
      </c>
      <c r="AJ6483" s="16" t="s">
        <v>6646</v>
      </c>
      <c r="AK6483" s="16" t="s">
        <v>348</v>
      </c>
      <c r="AL6483" t="s">
        <v>6747</v>
      </c>
    </row>
    <row r="6484" ht="15" spans="2:38">
      <c r="B6484" s="16" t="n">
        <f>10000000+INDEX(编号表!$B:$B,MATCH(F6484,编号表!$A:$A,0))*100000+INDEX(编号表!$F:$F,MATCH(D6484,编号表!$E:$E,0))*1000+INDEX(编号表!$D:$D,MATCH(E6484,编号表!$C:$C,0))*10000+G6484</f>
        <v>12352010</v>
      </c>
      <c r="C6484" s="16" t="s">
        <v>6899</v>
      </c>
      <c r="D6484" s="16" t="s">
        <v>102</v>
      </c>
      <c r="E6484" s="16" t="s">
        <v>348</v>
      </c>
      <c r="F6484" s="16" t="s">
        <v>6682</v>
      </c>
      <c r="G6484" s="16">
        <v>10</v>
      </c>
      <c r="I6484" s="16">
        <v>60</v>
      </c>
      <c r="J6484" t="str">
        <f t="shared" si="104"/>
        <v>大类_灵品化神</v>
      </c>
      <c r="K6484" s="40" t="s">
        <v>6698</v>
      </c>
      <c r="M6484" s="16" t="s">
        <v>6625</v>
      </c>
      <c r="O6484">
        <v>0</v>
      </c>
      <c r="P6484" t="b">
        <v>1</v>
      </c>
      <c r="Q6484"/>
      <c r="R6484" t="b">
        <v>0</v>
      </c>
      <c r="S6484">
        <v>1</v>
      </c>
      <c r="T6484" t="s">
        <v>91</v>
      </c>
      <c r="U6484">
        <v>999</v>
      </c>
      <c r="V6484" s="16" t="s">
        <v>6626</v>
      </c>
      <c r="W6484" s="16">
        <v>12212138</v>
      </c>
      <c r="Y6484" t="str">
        <v>灵木竹藤一类稀有灵材。竹质细密，灵纹纤微，丝毫轻重都可循纹分辨。|n用途未明，可留存备用。|n闲置时可上交宗门换取宗门贡献。</v>
      </c>
      <c r="Z6484" t="inlineStr">
        <is>
          <t xml:space="preserve">|cff00FF00“竹纹细到毫端也可循。识得一处轻重，便知旧日山风怎样穿过竹林。”——《草木留纹记》|r</t>
        </is>
      </c>
      <c r="AA6484" t="str">
        <v>击杀妖兽、探索秘境或遗迹可得；当前百艺暂未用到，宗门不供应。</v>
      </c>
      <c r="AB6484" s="16">
        <v>12351010</v>
      </c>
      <c r="AC6484" t="s">
        <v>6629</v>
      </c>
      <c r="AD6484">
        <v>40002</v>
      </c>
      <c r="AF6484">
        <v>70002</v>
      </c>
      <c r="AH6484">
        <v>5625</v>
      </c>
      <c r="AI6484" s="16" t="s">
        <v>6625</v>
      </c>
      <c r="AJ6484" s="16" t="s">
        <v>6708</v>
      </c>
      <c r="AK6484" s="16" t="s">
        <v>348</v>
      </c>
      <c r="AL6484" t="s">
        <v>6899</v>
      </c>
    </row>
    <row r="6485" ht="16.5" spans="2:38">
      <c r="B6485" s="16" t="n">
        <f>10000000+INDEX(编号表!$B:$B,MATCH(F6485,编号表!$A:$A,0))*100000+INDEX(编号表!$F:$F,MATCH(D6485,编号表!$E:$E,0))*1000+INDEX(编号表!$D:$D,MATCH(E6485,编号表!$C:$C,0))*10000+G6485</f>
        <v>12652011</v>
      </c>
      <c r="C6485" s="16" t="s">
        <v>6902</v>
      </c>
      <c r="D6485" s="16" t="s">
        <v>102</v>
      </c>
      <c r="E6485" s="16" t="s">
        <v>348</v>
      </c>
      <c r="F6485" s="16" t="s">
        <v>6633</v>
      </c>
      <c r="G6485" s="16">
        <v>11</v>
      </c>
      <c r="H6485" t="s">
        <v>6623</v>
      </c>
      <c r="I6485" s="16">
        <v>60</v>
      </c>
      <c r="J6485" t="str">
        <f t="shared" si="104"/>
        <v>大类_灵品化神制符</v>
      </c>
      <c r="K6485" s="38" t="s">
        <v>6624</v>
      </c>
      <c r="M6485" s="16" t="s">
        <v>6625</v>
      </c>
      <c r="O6485">
        <v>0</v>
      </c>
      <c r="P6485" t="b">
        <v>1</v>
      </c>
      <c r="Q6485"/>
      <c r="R6485" t="b">
        <v>0</v>
      </c>
      <c r="S6485">
        <v>1</v>
      </c>
      <c r="T6485" t="s">
        <v>91</v>
      </c>
      <c r="U6485">
        <v>999</v>
      </c>
      <c r="V6485" s="16" t="s">
        <v>6626</v>
      </c>
      <c r="W6485" s="16">
        <v>12212139</v>
      </c>
      <c r="Y6485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485" t="s">
        <v>6650</v>
      </c>
      <c r="AA6485" t="s">
        <v>373</v>
      </c>
      <c r="AB6485" s="16">
        <v>12351011</v>
      </c>
      <c r="AC6485" t="s">
        <v>6629</v>
      </c>
      <c r="AD6485">
        <v>40002</v>
      </c>
      <c r="AF6485">
        <v>70002</v>
      </c>
      <c r="AH6485">
        <v>1875</v>
      </c>
      <c r="AI6485" s="16" t="s">
        <v>6625</v>
      </c>
      <c r="AJ6485" s="16" t="s">
        <v>6651</v>
      </c>
      <c r="AK6485" s="16" t="s">
        <v>348</v>
      </c>
      <c r="AL6485" t="s">
        <v>6652</v>
      </c>
    </row>
    <row r="6486" ht="16.5" spans="2:38">
      <c r="B6486" s="16" t="n">
        <f>10000000+INDEX(编号表!$B:$B,MATCH(F6486,编号表!$A:$A,0))*100000+INDEX(编号表!$F:$F,MATCH(D6486,编号表!$E:$E,0))*1000+INDEX(编号表!$D:$D,MATCH(E6486,编号表!$C:$C,0))*10000+G6486</f>
        <v>12652012</v>
      </c>
      <c r="C6486" s="16" t="s">
        <v>6903</v>
      </c>
      <c r="D6486" s="16" t="s">
        <v>102</v>
      </c>
      <c r="E6486" s="16" t="s">
        <v>348</v>
      </c>
      <c r="F6486" s="16" t="s">
        <v>6633</v>
      </c>
      <c r="G6486" s="16">
        <v>12</v>
      </c>
      <c r="H6486" t="s">
        <v>6623</v>
      </c>
      <c r="I6486" s="16">
        <v>60</v>
      </c>
      <c r="J6486" t="str">
        <f t="shared" si="104"/>
        <v>大类_灵品化神制符</v>
      </c>
      <c r="K6486" s="39" t="s">
        <v>6624</v>
      </c>
      <c r="M6486" s="16" t="s">
        <v>6625</v>
      </c>
      <c r="O6486">
        <v>0</v>
      </c>
      <c r="P6486" t="b">
        <v>1</v>
      </c>
      <c r="Q6486"/>
      <c r="R6486" t="b">
        <v>0</v>
      </c>
      <c r="S6486">
        <v>1</v>
      </c>
      <c r="T6486" t="s">
        <v>91</v>
      </c>
      <c r="U6486">
        <v>999</v>
      </c>
      <c r="V6486" s="16" t="s">
        <v>6626</v>
      </c>
      <c r="W6486" s="16">
        <v>12212140</v>
      </c>
      <c r="Y6486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486" t="s">
        <v>6752</v>
      </c>
      <c r="AA6486" t="s">
        <v>373</v>
      </c>
      <c r="AB6486" s="16">
        <v>12351012</v>
      </c>
      <c r="AC6486" t="s">
        <v>6629</v>
      </c>
      <c r="AD6486">
        <v>40002</v>
      </c>
      <c r="AF6486">
        <v>70002</v>
      </c>
      <c r="AH6486">
        <v>1875</v>
      </c>
      <c r="AI6486" s="16" t="s">
        <v>6625</v>
      </c>
      <c r="AJ6486" s="16" t="s">
        <v>6651</v>
      </c>
      <c r="AK6486" s="16" t="s">
        <v>348</v>
      </c>
      <c r="AL6486" t="s">
        <v>6753</v>
      </c>
    </row>
    <row r="6487" ht="16.5" spans="2:38">
      <c r="B6487" s="16" t="n">
        <f>10000000+INDEX(编号表!$B:$B,MATCH(F6487,编号表!$A:$A,0))*100000+INDEX(编号表!$F:$F,MATCH(D6487,编号表!$E:$E,0))*1000+INDEX(编号表!$D:$D,MATCH(E6487,编号表!$C:$C,0))*10000+G6487</f>
        <v>12652013</v>
      </c>
      <c r="C6487" s="16" t="s">
        <v>6904</v>
      </c>
      <c r="D6487" s="16" t="s">
        <v>102</v>
      </c>
      <c r="E6487" s="16" t="s">
        <v>348</v>
      </c>
      <c r="F6487" s="16" t="s">
        <v>6633</v>
      </c>
      <c r="G6487" s="16">
        <v>13</v>
      </c>
      <c r="H6487" t="s">
        <v>6623</v>
      </c>
      <c r="I6487" s="16">
        <v>60</v>
      </c>
      <c r="J6487" t="str">
        <f t="shared" si="104"/>
        <v>大类_灵品化神制符</v>
      </c>
      <c r="K6487" s="38" t="s">
        <v>6624</v>
      </c>
      <c r="M6487" s="16" t="s">
        <v>6625</v>
      </c>
      <c r="O6487">
        <v>0</v>
      </c>
      <c r="P6487" t="b">
        <v>1</v>
      </c>
      <c r="Q6487"/>
      <c r="R6487" t="b">
        <v>0</v>
      </c>
      <c r="S6487">
        <v>1</v>
      </c>
      <c r="T6487" t="s">
        <v>91</v>
      </c>
      <c r="U6487">
        <v>999</v>
      </c>
      <c r="V6487" s="16" t="s">
        <v>6626</v>
      </c>
      <c r="Y6487" t="str">
        <v>五气凝华一类灵材。金行灵气凝为细质，内蕴一缕收束不散的锋意。|n制符：用于制作同境界、同品质的金刃符、雷击符。|n闲置时可上交宗门换取宗门贡献。</v>
      </c>
      <c r="Z6487" t="s">
        <v>6655</v>
      </c>
      <c r="AA6487" t="s">
        <v>373</v>
      </c>
      <c r="AB6487">
        <v>12351013</v>
      </c>
      <c r="AC6487" t="s">
        <v>6629</v>
      </c>
      <c r="AD6487">
        <v>40002</v>
      </c>
      <c r="AF6487">
        <v>70002</v>
      </c>
      <c r="AH6487">
        <v>1875</v>
      </c>
      <c r="AI6487" s="16" t="s">
        <v>6625</v>
      </c>
      <c r="AJ6487" s="16" t="s">
        <v>6656</v>
      </c>
      <c r="AK6487" s="16" t="s">
        <v>348</v>
      </c>
      <c r="AL6487" t="s">
        <v>6657</v>
      </c>
    </row>
    <row r="6488" ht="16.5" spans="2:38">
      <c r="B6488" s="16" t="n">
        <f>10000000+INDEX(编号表!$B:$B,MATCH(F6488,编号表!$A:$A,0))*100000+INDEX(编号表!$F:$F,MATCH(D6488,编号表!$E:$E,0))*1000+INDEX(编号表!$D:$D,MATCH(E6488,编号表!$C:$C,0))*10000+G6488</f>
        <v>12652014</v>
      </c>
      <c r="C6488" s="16" t="s">
        <v>6905</v>
      </c>
      <c r="D6488" s="16" t="s">
        <v>102</v>
      </c>
      <c r="E6488" s="16" t="s">
        <v>348</v>
      </c>
      <c r="F6488" s="16" t="s">
        <v>6633</v>
      </c>
      <c r="G6488" s="16">
        <v>14</v>
      </c>
      <c r="H6488" t="s">
        <v>6623</v>
      </c>
      <c r="I6488" s="16">
        <v>60</v>
      </c>
      <c r="J6488" t="str">
        <f t="shared" si="104"/>
        <v>大类_灵品化神制符</v>
      </c>
      <c r="K6488" s="38" t="s">
        <v>6624</v>
      </c>
      <c r="M6488" s="16" t="s">
        <v>6625</v>
      </c>
      <c r="O6488">
        <v>0</v>
      </c>
      <c r="P6488" t="b">
        <v>1</v>
      </c>
      <c r="Q6488"/>
      <c r="R6488" t="b">
        <v>0</v>
      </c>
      <c r="S6488">
        <v>1</v>
      </c>
      <c r="T6488" t="s">
        <v>91</v>
      </c>
      <c r="U6488">
        <v>999</v>
      </c>
      <c r="V6488" s="16" t="s">
        <v>6626</v>
      </c>
      <c r="Y6488" t="str">
        <v>五气凝华一类灵材。木行灵气聚而成华，生发之意沿细纹绵延。|n制符：用于制作同境界、同品质的缚藤符。|n闲置时可上交宗门换取宗门贡献。</v>
      </c>
      <c r="Z6488" t="s">
        <v>6660</v>
      </c>
      <c r="AA6488" t="s">
        <v>373</v>
      </c>
      <c r="AB6488">
        <v>12351014</v>
      </c>
      <c r="AC6488" t="s">
        <v>6629</v>
      </c>
      <c r="AD6488">
        <v>40002</v>
      </c>
      <c r="AF6488">
        <v>70002</v>
      </c>
      <c r="AH6488">
        <v>1875</v>
      </c>
      <c r="AI6488" s="16" t="s">
        <v>6625</v>
      </c>
      <c r="AJ6488" s="16" t="s">
        <v>6656</v>
      </c>
      <c r="AK6488" s="16" t="s">
        <v>348</v>
      </c>
      <c r="AL6488" t="s">
        <v>6661</v>
      </c>
    </row>
    <row r="6489" ht="16.5" spans="2:38">
      <c r="B6489" s="16" t="n">
        <f>10000000+INDEX(编号表!$B:$B,MATCH(F6489,编号表!$A:$A,0))*100000+INDEX(编号表!$F:$F,MATCH(D6489,编号表!$E:$E,0))*1000+INDEX(编号表!$D:$D,MATCH(E6489,编号表!$C:$C,0))*10000+G6489</f>
        <v>12652015</v>
      </c>
      <c r="C6489" s="16" t="s">
        <v>6906</v>
      </c>
      <c r="D6489" s="16" t="s">
        <v>102</v>
      </c>
      <c r="E6489" s="16" t="s">
        <v>348</v>
      </c>
      <c r="F6489" s="16" t="s">
        <v>6633</v>
      </c>
      <c r="G6489" s="16">
        <v>15</v>
      </c>
      <c r="H6489" t="s">
        <v>6623</v>
      </c>
      <c r="I6489" s="16">
        <v>60</v>
      </c>
      <c r="J6489" t="str">
        <f t="shared" si="104"/>
        <v>大类_灵品化神制符</v>
      </c>
      <c r="K6489" s="38" t="s">
        <v>6624</v>
      </c>
      <c r="M6489" s="16" t="s">
        <v>6625</v>
      </c>
      <c r="O6489">
        <v>0</v>
      </c>
      <c r="P6489" t="b">
        <v>1</v>
      </c>
      <c r="Q6489"/>
      <c r="R6489" t="b">
        <v>0</v>
      </c>
      <c r="S6489">
        <v>1</v>
      </c>
      <c r="T6489" t="s">
        <v>91</v>
      </c>
      <c r="U6489">
        <v>999</v>
      </c>
      <c r="V6489" s="16" t="s">
        <v>6626</v>
      </c>
      <c r="W6489" s="16">
        <v>12212141</v>
      </c>
      <c r="Y6489" t="str">
        <v>五气凝华一类灵材。火行灵气结晶，晶心明灭，触之可觉温热。|n制符：用于制作同境界、同品质的火弹符、火云符、御寒符。|n闲置时可上交宗门换取宗门贡献。</v>
      </c>
      <c r="Z6489" t="inlineStr">
        <is>
          <t xml:space="preserve">|cff00FF00“晶中明灭，是灵流欲变之象；借它一分火意，也须留得住其余九分。”——《五气凝真录》|r</t>
        </is>
      </c>
      <c r="AA6489" t="s">
        <v>373</v>
      </c>
      <c r="AB6489" s="16">
        <v>12351015</v>
      </c>
      <c r="AC6489" t="s">
        <v>6629</v>
      </c>
      <c r="AD6489">
        <v>40002</v>
      </c>
      <c r="AF6489">
        <v>70002</v>
      </c>
      <c r="AH6489">
        <v>1875</v>
      </c>
      <c r="AI6489" s="16" t="s">
        <v>6625</v>
      </c>
      <c r="AJ6489" s="16" t="s">
        <v>6656</v>
      </c>
      <c r="AK6489" s="16" t="s">
        <v>348</v>
      </c>
      <c r="AL6489" t="s">
        <v>6665</v>
      </c>
    </row>
    <row r="6490" ht="16.5" spans="2:38">
      <c r="B6490" s="16" t="n">
        <f>10000000+INDEX(编号表!$B:$B,MATCH(F6490,编号表!$A:$A,0))*100000+INDEX(编号表!$F:$F,MATCH(D6490,编号表!$E:$E,0))*1000+INDEX(编号表!$D:$D,MATCH(E6490,编号表!$C:$C,0))*10000+G6490</f>
        <v>12652016</v>
      </c>
      <c r="C6490" s="16" t="s">
        <v>6907</v>
      </c>
      <c r="D6490" s="16" t="s">
        <v>102</v>
      </c>
      <c r="E6490" s="16" t="s">
        <v>348</v>
      </c>
      <c r="F6490" s="16" t="s">
        <v>6633</v>
      </c>
      <c r="G6490" s="16">
        <v>16</v>
      </c>
      <c r="H6490" t="s">
        <v>6623</v>
      </c>
      <c r="I6490" s="16">
        <v>60</v>
      </c>
      <c r="J6490" t="str">
        <f t="shared" si="104"/>
        <v>大类_灵品化神制符</v>
      </c>
      <c r="K6490" s="39" t="s">
        <v>6624</v>
      </c>
      <c r="M6490" s="16" t="s">
        <v>6625</v>
      </c>
      <c r="O6490">
        <v>0</v>
      </c>
      <c r="P6490" t="b">
        <v>1</v>
      </c>
      <c r="Q6490"/>
      <c r="R6490" t="b">
        <v>0</v>
      </c>
      <c r="S6490">
        <v>1</v>
      </c>
      <c r="T6490" t="s">
        <v>91</v>
      </c>
      <c r="U6490">
        <v>999</v>
      </c>
      <c r="V6490" s="16" t="s">
        <v>6626</v>
      </c>
      <c r="W6490" s="16">
        <v>12212142</v>
      </c>
      <c r="Y6490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490" t="s">
        <v>6668</v>
      </c>
      <c r="AA6490" t="s">
        <v>373</v>
      </c>
      <c r="AB6490" s="16">
        <v>12351016</v>
      </c>
      <c r="AC6490" t="s">
        <v>6629</v>
      </c>
      <c r="AD6490">
        <v>40002</v>
      </c>
      <c r="AF6490">
        <v>70002</v>
      </c>
      <c r="AH6490">
        <v>1875</v>
      </c>
      <c r="AI6490" s="16" t="s">
        <v>6625</v>
      </c>
      <c r="AJ6490" s="16" t="s">
        <v>6656</v>
      </c>
      <c r="AK6490" s="16" t="s">
        <v>348</v>
      </c>
      <c r="AL6490" t="s">
        <v>6669</v>
      </c>
    </row>
    <row r="6491" ht="16.5" spans="2:38">
      <c r="B6491" s="16" t="n">
        <f>10000000+INDEX(编号表!$B:$B,MATCH(F6491,编号表!$A:$A,0))*100000+INDEX(编号表!$F:$F,MATCH(D6491,编号表!$E:$E,0))*1000+INDEX(编号表!$D:$D,MATCH(E6491,编号表!$C:$C,0))*10000+G6491</f>
        <v>12652017</v>
      </c>
      <c r="C6491" s="16" t="s">
        <v>6908</v>
      </c>
      <c r="D6491" s="16" t="s">
        <v>102</v>
      </c>
      <c r="E6491" s="16" t="s">
        <v>348</v>
      </c>
      <c r="F6491" s="16" t="s">
        <v>6633</v>
      </c>
      <c r="G6491" s="16">
        <v>17</v>
      </c>
      <c r="H6491" t="s">
        <v>6623</v>
      </c>
      <c r="I6491" s="16">
        <v>60</v>
      </c>
      <c r="J6491" t="str">
        <f t="shared" si="104"/>
        <v>大类_灵品化神制符</v>
      </c>
      <c r="K6491" s="38" t="s">
        <v>6624</v>
      </c>
      <c r="M6491" s="16" t="s">
        <v>6625</v>
      </c>
      <c r="O6491">
        <v>0</v>
      </c>
      <c r="P6491" t="b">
        <v>1</v>
      </c>
      <c r="Q6491"/>
      <c r="R6491" t="b">
        <v>0</v>
      </c>
      <c r="S6491">
        <v>1</v>
      </c>
      <c r="T6491" t="s">
        <v>91</v>
      </c>
      <c r="U6491">
        <v>999</v>
      </c>
      <c r="V6491" s="16" t="s">
        <v>6626</v>
      </c>
      <c r="Y6491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491" t="s">
        <v>6672</v>
      </c>
      <c r="AA6491" t="s">
        <v>373</v>
      </c>
      <c r="AB6491">
        <v>12351017</v>
      </c>
      <c r="AC6491" t="s">
        <v>6629</v>
      </c>
      <c r="AD6491">
        <v>40002</v>
      </c>
      <c r="AF6491">
        <v>70002</v>
      </c>
      <c r="AH6491">
        <v>1875</v>
      </c>
      <c r="AI6491" s="16" t="s">
        <v>6625</v>
      </c>
      <c r="AJ6491" s="16" t="s">
        <v>6656</v>
      </c>
      <c r="AK6491" s="16" t="s">
        <v>348</v>
      </c>
      <c r="AL6491" t="s">
        <v>6673</v>
      </c>
    </row>
    <row r="6492" ht="16.5" spans="2:38">
      <c r="B6492" s="16" t="n">
        <f>10000000+INDEX(编号表!$B:$B,MATCH(F6492,编号表!$A:$A,0))*100000+INDEX(编号表!$F:$F,MATCH(D6492,编号表!$E:$E,0))*1000+INDEX(编号表!$D:$D,MATCH(E6492,编号表!$C:$C,0))*10000+G6492</f>
        <v>12852018</v>
      </c>
      <c r="C6492" s="16" t="s">
        <v>6909</v>
      </c>
      <c r="D6492" s="16" t="s">
        <v>102</v>
      </c>
      <c r="E6492" s="16" t="s">
        <v>348</v>
      </c>
      <c r="F6492" s="16" t="s">
        <v>6675</v>
      </c>
      <c r="G6492" s="16">
        <v>18</v>
      </c>
      <c r="H6492" t="s">
        <v>6693</v>
      </c>
      <c r="I6492" s="16">
        <v>60</v>
      </c>
      <c r="J6492" t="str">
        <f t="shared" si="104"/>
        <v>大类_灵品化神强化</v>
      </c>
      <c r="K6492" s="38" t="s">
        <v>6624</v>
      </c>
      <c r="M6492" s="16" t="s">
        <v>6625</v>
      </c>
      <c r="O6492">
        <v>0</v>
      </c>
      <c r="P6492" t="b">
        <v>1</v>
      </c>
      <c r="Q6492"/>
      <c r="R6492" t="b">
        <v>0</v>
      </c>
      <c r="S6492">
        <v>1</v>
      </c>
      <c r="T6492" t="s">
        <v>91</v>
      </c>
      <c r="U6492">
        <v>999</v>
      </c>
      <c r="V6492" s="16" t="s">
        <v>6626</v>
      </c>
      <c r="W6492" s="16">
        <v>12212143</v>
      </c>
      <c r="Y6492" t="str">
        <v>灵骨玄甲一类灵材。骨质坚密，纹理连贯，仍留着灵兽生前承力的筋脉印痕。|n强化：用于化神装备的武器、印绶部位（强化1—3级）。|n闲置时可上交宗门换取宗门贡献。</v>
      </c>
      <c r="Z6492" t="inlineStr">
        <is>
          <t xml:space="preserve">|cff00FF00“骨贵纹理不断。生灵虽去，承过起落的旧纹仍藏着一分坚韧。”——《百兽遗材考》|r</t>
        </is>
      </c>
      <c r="AA6492" t="s">
        <v>373</v>
      </c>
      <c r="AB6492" s="16">
        <v>12351018</v>
      </c>
      <c r="AC6492" t="s">
        <v>6629</v>
      </c>
      <c r="AD6492">
        <v>40002</v>
      </c>
      <c r="AF6492">
        <v>70002</v>
      </c>
      <c r="AH6492">
        <v>2813</v>
      </c>
      <c r="AI6492" s="16" t="s">
        <v>6625</v>
      </c>
      <c r="AJ6492" s="16" t="s">
        <v>6679</v>
      </c>
      <c r="AK6492" s="16" t="s">
        <v>348</v>
      </c>
      <c r="AL6492" t="s">
        <v>6680</v>
      </c>
    </row>
    <row r="6493" ht="16.5" spans="2:38">
      <c r="B6493" s="16" t="n">
        <f>10000000+INDEX(编号表!$B:$B,MATCH(F6493,编号表!$A:$A,0))*100000+INDEX(编号表!$F:$F,MATCH(D6493,编号表!$E:$E,0))*1000+INDEX(编号表!$D:$D,MATCH(E6493,编号表!$C:$C,0))*10000+G6493</f>
        <v>12852019</v>
      </c>
      <c r="C6493" s="16" t="s">
        <v>6910</v>
      </c>
      <c r="D6493" s="16" t="s">
        <v>102</v>
      </c>
      <c r="E6493" s="16" t="s">
        <v>348</v>
      </c>
      <c r="F6493" s="16" t="s">
        <v>6675</v>
      </c>
      <c r="G6493" s="16">
        <v>19</v>
      </c>
      <c r="H6493" t="s">
        <v>6623</v>
      </c>
      <c r="I6493" s="16">
        <v>60</v>
      </c>
      <c r="J6493" t="str">
        <f t="shared" si="104"/>
        <v>大类_灵品化神制符</v>
      </c>
      <c r="K6493" s="39" t="s">
        <v>6624</v>
      </c>
      <c r="M6493" s="16" t="s">
        <v>6625</v>
      </c>
      <c r="O6493">
        <v>0</v>
      </c>
      <c r="P6493" t="b">
        <v>1</v>
      </c>
      <c r="Q6493"/>
      <c r="R6493" t="b">
        <v>0</v>
      </c>
      <c r="S6493">
        <v>1</v>
      </c>
      <c r="T6493" t="s">
        <v>91</v>
      </c>
      <c r="U6493">
        <v>999</v>
      </c>
      <c r="V6493" s="16" t="s">
        <v>6626</v>
      </c>
      <c r="W6493" s="16">
        <v>12212144</v>
      </c>
      <c r="Y6493" t="str">
        <v>灵骨玄甲一类灵材。甲壳层层相覆，旧伤未损其内纹，断面可见细密承力层次。|n制符：用于制作同境界、同品质的金刚符、替身符。|n闲置时可上交宗门换取宗门贡献。</v>
      </c>
      <c r="Z6493" t="s">
        <v>6767</v>
      </c>
      <c r="AA6493" t="s">
        <v>373</v>
      </c>
      <c r="AB6493" s="16">
        <v>12351019</v>
      </c>
      <c r="AC6493" t="s">
        <v>6629</v>
      </c>
      <c r="AD6493">
        <v>40002</v>
      </c>
      <c r="AF6493">
        <v>70002</v>
      </c>
      <c r="AH6493">
        <v>1875</v>
      </c>
      <c r="AI6493" s="16" t="s">
        <v>6625</v>
      </c>
      <c r="AJ6493" s="16" t="s">
        <v>6679</v>
      </c>
      <c r="AK6493" s="16" t="s">
        <v>348</v>
      </c>
      <c r="AL6493" t="s">
        <v>6768</v>
      </c>
    </row>
    <row r="6494" ht="16.5" spans="2:38">
      <c r="B6494" s="16" t="n">
        <f>10000000+INDEX(编号表!$B:$B,MATCH(F6494,编号表!$A:$A,0))*100000+INDEX(编号表!$F:$F,MATCH(D6494,编号表!$E:$E,0))*1000+INDEX(编号表!$D:$D,MATCH(E6494,编号表!$C:$C,0))*10000+G6494</f>
        <v>12352020</v>
      </c>
      <c r="C6494" s="16" t="s">
        <v>6911</v>
      </c>
      <c r="D6494" s="16" t="s">
        <v>102</v>
      </c>
      <c r="E6494" s="16" t="s">
        <v>348</v>
      </c>
      <c r="F6494" s="16" t="s">
        <v>6682</v>
      </c>
      <c r="G6494" s="16">
        <v>20</v>
      </c>
      <c r="H6494" t="s">
        <v>6676</v>
      </c>
      <c r="I6494" s="16">
        <v>60</v>
      </c>
      <c r="J6494" t="str">
        <f t="shared" si="104"/>
        <v>大类_灵品化神强化制符</v>
      </c>
      <c r="K6494" s="38" t="s">
        <v>6624</v>
      </c>
      <c r="M6494" s="16" t="s">
        <v>6625</v>
      </c>
      <c r="O6494">
        <v>0</v>
      </c>
      <c r="P6494" t="b">
        <v>1</v>
      </c>
      <c r="Q6494"/>
      <c r="R6494" t="b">
        <v>0</v>
      </c>
      <c r="S6494">
        <v>1</v>
      </c>
      <c r="T6494" t="s">
        <v>91</v>
      </c>
      <c r="U6494">
        <v>999</v>
      </c>
      <c r="V6494" s="16" t="s">
        <v>6626</v>
      </c>
      <c r="W6494" s="16">
        <v>12212145</v>
      </c>
      <c r="Y6494" t="str">
        <v>灵皮玄鳞一类灵材。皮面柔韧，筋络相接，裁开后仍能看见细密灵纹。|n强化：用于化神装备的法袍部位（强化1—3级）；化神装备的鞋履部位（强化1—7级）。|n制符：用于制作同境界、同品质的金刚符、铁甲符、水幕符、避火符、御寒符、辟瘴符、替身符。|n闲置时可上交宗门换取宗门贡献。</v>
      </c>
      <c r="Z6494" t="s">
        <v>6684</v>
      </c>
      <c r="AA6494" t="s">
        <v>373</v>
      </c>
      <c r="AB6494" s="16">
        <v>12351020</v>
      </c>
      <c r="AC6494" t="s">
        <v>6629</v>
      </c>
      <c r="AD6494">
        <v>40002</v>
      </c>
      <c r="AF6494">
        <v>70002</v>
      </c>
      <c r="AH6494">
        <v>3375</v>
      </c>
      <c r="AI6494" s="16" t="s">
        <v>6625</v>
      </c>
      <c r="AJ6494" s="16" t="s">
        <v>6685</v>
      </c>
      <c r="AK6494" s="16" t="s">
        <v>348</v>
      </c>
      <c r="AL6494" t="s">
        <v>6686</v>
      </c>
    </row>
    <row r="6495" ht="16.5" spans="2:38">
      <c r="B6495" s="16" t="n">
        <f>10000000+INDEX(编号表!$B:$B,MATCH(F6495,编号表!$A:$A,0))*100000+INDEX(编号表!$F:$F,MATCH(D6495,编号表!$E:$E,0))*1000+INDEX(编号表!$D:$D,MATCH(E6495,编号表!$C:$C,0))*10000+G6495</f>
        <v>12552021</v>
      </c>
      <c r="C6495" s="16" t="s">
        <v>6912</v>
      </c>
      <c r="D6495" s="16" t="s">
        <v>102</v>
      </c>
      <c r="E6495" s="16" t="s">
        <v>348</v>
      </c>
      <c r="F6495" s="16" t="s">
        <v>6622</v>
      </c>
      <c r="G6495" s="16">
        <v>21</v>
      </c>
      <c r="H6495" t="s">
        <v>6693</v>
      </c>
      <c r="I6495" s="16">
        <v>60</v>
      </c>
      <c r="J6495" t="str">
        <f t="shared" si="104"/>
        <v>大类_灵品化神强化</v>
      </c>
      <c r="K6495" s="39" t="s">
        <v>6624</v>
      </c>
      <c r="M6495" s="16" t="s">
        <v>6625</v>
      </c>
      <c r="O6495">
        <v>0</v>
      </c>
      <c r="P6495" t="b">
        <v>1</v>
      </c>
      <c r="Q6495"/>
      <c r="R6495" t="b">
        <v>0</v>
      </c>
      <c r="S6495">
        <v>1</v>
      </c>
      <c r="T6495" t="s">
        <v>91</v>
      </c>
      <c r="U6495">
        <v>999</v>
      </c>
      <c r="V6495" s="16" t="s">
        <v>6626</v>
      </c>
      <c r="W6495" s="16">
        <v>12212146</v>
      </c>
      <c r="Y6495" t="str">
        <v>灵皮玄鳞一类灵材。鳞面细密，边缘相叠，灵气沿片片鳞纹折转。|n强化：用于化神装备的法袍部位（强化6—7级）。|n闲置时可上交宗门换取宗门贡献。</v>
      </c>
      <c r="Z6495" t="s">
        <v>6773</v>
      </c>
      <c r="AA6495" t="s">
        <v>373</v>
      </c>
      <c r="AB6495" s="16">
        <v>12351021</v>
      </c>
      <c r="AC6495" t="s">
        <v>6629</v>
      </c>
      <c r="AD6495">
        <v>40002</v>
      </c>
      <c r="AF6495">
        <v>70002</v>
      </c>
      <c r="AH6495">
        <v>2813</v>
      </c>
      <c r="AI6495" s="16" t="s">
        <v>6625</v>
      </c>
      <c r="AJ6495" s="16" t="s">
        <v>6685</v>
      </c>
      <c r="AK6495" s="16" t="s">
        <v>348</v>
      </c>
      <c r="AL6495" t="s">
        <v>6774</v>
      </c>
    </row>
    <row r="6496" ht="16.5" spans="2:38">
      <c r="B6496" s="16" t="n">
        <f>10000000+INDEX(编号表!$B:$B,MATCH(F6496,编号表!$A:$A,0))*100000+INDEX(编号表!$F:$F,MATCH(D6496,编号表!$E:$E,0))*1000+INDEX(编号表!$D:$D,MATCH(E6496,编号表!$C:$C,0))*10000+G6496</f>
        <v>12552022</v>
      </c>
      <c r="C6496" s="16" t="s">
        <v>6913</v>
      </c>
      <c r="D6496" s="16" t="s">
        <v>102</v>
      </c>
      <c r="E6496" s="16" t="s">
        <v>348</v>
      </c>
      <c r="F6496" s="16" t="s">
        <v>6622</v>
      </c>
      <c r="G6496" s="16">
        <v>22</v>
      </c>
      <c r="H6496" t="s">
        <v>6693</v>
      </c>
      <c r="I6496" s="16">
        <v>60</v>
      </c>
      <c r="J6496" t="str">
        <f t="shared" si="104"/>
        <v>大类_灵品化神强化</v>
      </c>
      <c r="K6496" s="38" t="s">
        <v>6624</v>
      </c>
      <c r="M6496" s="16" t="s">
        <v>6625</v>
      </c>
      <c r="O6496">
        <v>0</v>
      </c>
      <c r="P6496" t="b">
        <v>1</v>
      </c>
      <c r="Q6496"/>
      <c r="R6496" t="b">
        <v>0</v>
      </c>
      <c r="S6496">
        <v>1</v>
      </c>
      <c r="T6496" t="s">
        <v>91</v>
      </c>
      <c r="U6496">
        <v>999</v>
      </c>
      <c r="V6496" s="16" t="s">
        <v>6626</v>
      </c>
      <c r="W6496" s="16">
        <v>12212147</v>
      </c>
      <c r="Y6496" t="str">
        <v>灵爪锐牙一类灵材。牙锋锐利，根部坚实，灵气向尖端收聚。|n强化：用于化神装备的武器部位（强化4—5级）。|n闲置时可上交宗门换取宗门贡献。</v>
      </c>
      <c r="Z6496" t="s">
        <v>6689</v>
      </c>
      <c r="AA6496" t="s">
        <v>373</v>
      </c>
      <c r="AB6496" s="16">
        <v>12351022</v>
      </c>
      <c r="AC6496" t="s">
        <v>6629</v>
      </c>
      <c r="AD6496">
        <v>40002</v>
      </c>
      <c r="AF6496">
        <v>70002</v>
      </c>
      <c r="AH6496">
        <v>2813</v>
      </c>
      <c r="AI6496" s="16" t="s">
        <v>6625</v>
      </c>
      <c r="AJ6496" s="16" t="s">
        <v>6690</v>
      </c>
      <c r="AK6496" s="16" t="s">
        <v>348</v>
      </c>
      <c r="AL6496" t="s">
        <v>6691</v>
      </c>
    </row>
    <row r="6497" ht="16.5" spans="2:38">
      <c r="B6497" s="16" t="n">
        <f>10000000+INDEX(编号表!$B:$B,MATCH(F6497,编号表!$A:$A,0))*100000+INDEX(编号表!$F:$F,MATCH(D6497,编号表!$E:$E,0))*1000+INDEX(编号表!$D:$D,MATCH(E6497,编号表!$C:$C,0))*10000+G6497</f>
        <v>12652023</v>
      </c>
      <c r="C6497" s="16" t="s">
        <v>6914</v>
      </c>
      <c r="D6497" s="16" t="s">
        <v>102</v>
      </c>
      <c r="E6497" s="16" t="s">
        <v>348</v>
      </c>
      <c r="F6497" s="16" t="s">
        <v>6633</v>
      </c>
      <c r="G6497" s="16">
        <v>23</v>
      </c>
      <c r="H6497" t="s">
        <v>6623</v>
      </c>
      <c r="I6497" s="16">
        <v>60</v>
      </c>
      <c r="J6497" t="str">
        <f t="shared" si="104"/>
        <v>大类_灵品化神制符</v>
      </c>
      <c r="K6497" s="39" t="s">
        <v>6624</v>
      </c>
      <c r="M6497" s="16" t="s">
        <v>6625</v>
      </c>
      <c r="O6497">
        <v>0</v>
      </c>
      <c r="P6497" t="b">
        <v>1</v>
      </c>
      <c r="Q6497"/>
      <c r="R6497" t="b">
        <v>0</v>
      </c>
      <c r="S6497">
        <v>1</v>
      </c>
      <c r="T6497" t="s">
        <v>91</v>
      </c>
      <c r="U6497">
        <v>999</v>
      </c>
      <c r="V6497" s="16" t="s">
        <v>6626</v>
      </c>
      <c r="W6497" s="16">
        <v>12212148</v>
      </c>
      <c r="Y6497" t="str">
        <v>灵爪锐牙一类灵材。爪锋坚锐，纹路向尖端勾连，断处仍有锐气。|n制符：用于制作同境界、同品质的裂甲符、锐锋符。|n闲置时可上交宗门换取宗门贡献。</v>
      </c>
      <c r="Z6497" t="s">
        <v>6779</v>
      </c>
      <c r="AA6497" t="s">
        <v>373</v>
      </c>
      <c r="AB6497" s="16">
        <v>12351023</v>
      </c>
      <c r="AC6497" t="s">
        <v>6629</v>
      </c>
      <c r="AD6497">
        <v>40002</v>
      </c>
      <c r="AF6497">
        <v>70002</v>
      </c>
      <c r="AH6497">
        <v>1875</v>
      </c>
      <c r="AI6497" s="16" t="s">
        <v>6625</v>
      </c>
      <c r="AJ6497" s="16" t="s">
        <v>6690</v>
      </c>
      <c r="AK6497" s="16" t="s">
        <v>348</v>
      </c>
      <c r="AL6497" t="s">
        <v>6780</v>
      </c>
    </row>
    <row r="6498" ht="16.5" spans="2:38">
      <c r="B6498" s="16" t="n">
        <f>10000000+INDEX(编号表!$B:$B,MATCH(F6498,编号表!$A:$A,0))*100000+INDEX(编号表!$F:$F,MATCH(D6498,编号表!$E:$E,0))*1000+INDEX(编号表!$D:$D,MATCH(E6498,编号表!$C:$C,0))*10000+G6498</f>
        <v>12352024</v>
      </c>
      <c r="C6498" s="16" t="s">
        <v>6915</v>
      </c>
      <c r="D6498" s="16" t="s">
        <v>102</v>
      </c>
      <c r="E6498" s="16" t="s">
        <v>348</v>
      </c>
      <c r="F6498" s="16" t="s">
        <v>6682</v>
      </c>
      <c r="G6498" s="16">
        <v>24</v>
      </c>
      <c r="H6498" t="s">
        <v>6693</v>
      </c>
      <c r="I6498" s="16">
        <v>60</v>
      </c>
      <c r="J6498" t="str">
        <f t="shared" si="104"/>
        <v>大类_灵品化神强化</v>
      </c>
      <c r="K6498" s="38" t="s">
        <v>6624</v>
      </c>
      <c r="M6498" s="16" t="s">
        <v>6625</v>
      </c>
      <c r="O6498">
        <v>0</v>
      </c>
      <c r="P6498" t="b">
        <v>1</v>
      </c>
      <c r="Q6498"/>
      <c r="R6498" t="b">
        <v>0</v>
      </c>
      <c r="S6498">
        <v>1</v>
      </c>
      <c r="T6498" t="s">
        <v>91</v>
      </c>
      <c r="U6498">
        <v>999</v>
      </c>
      <c r="V6498" s="16" t="s">
        <v>6626</v>
      </c>
      <c r="W6498" s="16">
        <v>12212149</v>
      </c>
      <c r="Y6498" t="str">
        <v>灵金一类灵材。铁质沉实，内藏灵纹，细密金纹与石色相间。|n强化：用于化神装备的武器部位（强化1—7级）。|n闲置时可上交宗门换取宗门贡献。</v>
      </c>
      <c r="Z6498" t="inlineStr">
        <is>
          <t xml:space="preserve">|cff00FF00“铁经灵脉，密处自成纹。识材者先辨纹路，再看掌中这一片沉黑。”——《山骨金石录》|r</t>
        </is>
      </c>
      <c r="AA6498" t="s">
        <v>373</v>
      </c>
      <c r="AB6498" s="16">
        <v>12351024</v>
      </c>
      <c r="AC6498" t="s">
        <v>6629</v>
      </c>
      <c r="AD6498">
        <v>40002</v>
      </c>
      <c r="AF6498">
        <v>70002</v>
      </c>
      <c r="AH6498">
        <v>2813</v>
      </c>
      <c r="AI6498" s="16" t="s">
        <v>6625</v>
      </c>
      <c r="AJ6498" s="16" t="s">
        <v>6696</v>
      </c>
      <c r="AK6498" s="16" t="s">
        <v>348</v>
      </c>
      <c r="AL6498" t="s">
        <v>6692</v>
      </c>
    </row>
    <row r="6499" ht="16.5" spans="2:38">
      <c r="B6499" s="16" t="n">
        <f>10000000+INDEX(编号表!$B:$B,MATCH(F6499,编号表!$A:$A,0))*100000+INDEX(编号表!$F:$F,MATCH(D6499,编号表!$E:$E,0))*1000+INDEX(编号表!$D:$D,MATCH(E6499,编号表!$C:$C,0))*10000+G6499</f>
        <v>12552025</v>
      </c>
      <c r="C6499" s="16" t="s">
        <v>6916</v>
      </c>
      <c r="D6499" s="16" t="s">
        <v>102</v>
      </c>
      <c r="E6499" s="16" t="s">
        <v>348</v>
      </c>
      <c r="F6499" s="16" t="s">
        <v>6622</v>
      </c>
      <c r="G6499" s="16">
        <v>25</v>
      </c>
      <c r="H6499" t="s">
        <v>6693</v>
      </c>
      <c r="I6499" s="16">
        <v>60</v>
      </c>
      <c r="J6499" t="str">
        <f t="shared" si="104"/>
        <v>大类_灵品化神强化</v>
      </c>
      <c r="K6499" s="39" t="s">
        <v>6624</v>
      </c>
      <c r="M6499" s="16" t="s">
        <v>6625</v>
      </c>
      <c r="O6499">
        <v>0</v>
      </c>
      <c r="P6499" t="b">
        <v>1</v>
      </c>
      <c r="Q6499"/>
      <c r="R6499" t="b">
        <v>0</v>
      </c>
      <c r="S6499">
        <v>1</v>
      </c>
      <c r="T6499" t="s">
        <v>91</v>
      </c>
      <c r="U6499">
        <v>999</v>
      </c>
      <c r="V6499" s="16" t="s">
        <v>6626</v>
      </c>
      <c r="W6499" s="16">
        <v>12212150</v>
      </c>
      <c r="Y6499" t="str">
        <v>灵金一类灵材。铜料久经炉火，内壁保留着层层导火纹痕。|n强化：用于化神装备的印绶部位（强化1—7级）；化神装备的武器部位（强化6—7级）。|n闲置时可上交宗门换取宗门贡献。</v>
      </c>
      <c r="Z6499" t="s">
        <v>6785</v>
      </c>
      <c r="AA6499" t="s">
        <v>373</v>
      </c>
      <c r="AB6499" s="16">
        <v>12351025</v>
      </c>
      <c r="AC6499" t="s">
        <v>6629</v>
      </c>
      <c r="AD6499">
        <v>40002</v>
      </c>
      <c r="AF6499">
        <v>70002</v>
      </c>
      <c r="AH6499">
        <v>2813</v>
      </c>
      <c r="AI6499" s="16" t="s">
        <v>6625</v>
      </c>
      <c r="AJ6499" s="16" t="s">
        <v>6696</v>
      </c>
      <c r="AK6499" s="16" t="s">
        <v>348</v>
      </c>
      <c r="AL6499" t="s">
        <v>6786</v>
      </c>
    </row>
    <row r="6500" ht="16.5" spans="2:38">
      <c r="B6500" s="16" t="n">
        <f>10000000+INDEX(编号表!$B:$B,MATCH(F6500,编号表!$A:$A,0))*100000+INDEX(编号表!$F:$F,MATCH(D6500,编号表!$E:$E,0))*1000+INDEX(编号表!$D:$D,MATCH(E6500,编号表!$C:$C,0))*10000+G6500</f>
        <v>12552026</v>
      </c>
      <c r="C6500" s="16" t="s">
        <v>6917</v>
      </c>
      <c r="D6500" s="16" t="s">
        <v>102</v>
      </c>
      <c r="E6500" s="16" t="s">
        <v>348</v>
      </c>
      <c r="F6500" s="16" t="s">
        <v>6622</v>
      </c>
      <c r="G6500" s="16">
        <v>26</v>
      </c>
      <c r="H6500" t="s">
        <v>6693</v>
      </c>
      <c r="I6500" s="16">
        <v>60</v>
      </c>
      <c r="J6500" t="str">
        <f t="shared" si="104"/>
        <v>大类_灵品化神强化</v>
      </c>
      <c r="K6500" s="38" t="s">
        <v>6624</v>
      </c>
      <c r="M6500" s="16" t="s">
        <v>6625</v>
      </c>
      <c r="O6500">
        <v>0</v>
      </c>
      <c r="P6500" t="b">
        <v>1</v>
      </c>
      <c r="Q6500"/>
      <c r="R6500" t="b">
        <v>0</v>
      </c>
      <c r="S6500">
        <v>1</v>
      </c>
      <c r="T6500" t="s">
        <v>91</v>
      </c>
      <c r="U6500">
        <v>999</v>
      </c>
      <c r="V6500" s="16" t="s">
        <v>6626</v>
      </c>
      <c r="W6500" s="16">
        <v>12212151</v>
      </c>
      <c r="Y6500" t="str">
        <v>灵石砂壤一类灵材。玄砂颗粒细密，指间滑落无声，粒中各藏微小灵纹。|n强化：用于化神装备的印绶部位（强化4—5级）。|n闲置时可上交宗门换取宗门贡献。</v>
      </c>
      <c r="Z6500" t="inlineStr">
        <is>
          <t xml:space="preserve">|cff00FF00“细砂落指无声，粒粒各有纹路。选砂看粒性，不以光亮论高下。”——《山骨金石录》|r</t>
        </is>
      </c>
      <c r="AA6500" t="s">
        <v>373</v>
      </c>
      <c r="AB6500" s="16">
        <v>12351026</v>
      </c>
      <c r="AC6500" t="s">
        <v>6629</v>
      </c>
      <c r="AD6500">
        <v>40002</v>
      </c>
      <c r="AF6500">
        <v>70002</v>
      </c>
      <c r="AH6500">
        <v>2813</v>
      </c>
      <c r="AI6500" s="16" t="s">
        <v>6625</v>
      </c>
      <c r="AJ6500" s="16" t="s">
        <v>6793</v>
      </c>
      <c r="AK6500" s="16" t="s">
        <v>348</v>
      </c>
      <c r="AL6500" t="s">
        <v>6794</v>
      </c>
    </row>
    <row r="6501" ht="16.5" spans="2:38">
      <c r="B6501" s="16" t="n">
        <f>10000000+INDEX(编号表!$B:$B,MATCH(F6501,编号表!$A:$A,0))*100000+INDEX(编号表!$F:$F,MATCH(D6501,编号表!$E:$E,0))*1000+INDEX(编号表!$D:$D,MATCH(E6501,编号表!$C:$C,0))*10000+G6501</f>
        <v>12852027</v>
      </c>
      <c r="C6501" s="16" t="s">
        <v>6918</v>
      </c>
      <c r="D6501" s="16" t="s">
        <v>102</v>
      </c>
      <c r="E6501" s="16" t="s">
        <v>348</v>
      </c>
      <c r="F6501" s="16" t="s">
        <v>6675</v>
      </c>
      <c r="G6501" s="16">
        <v>27</v>
      </c>
      <c r="H6501" t="s">
        <v>6676</v>
      </c>
      <c r="I6501" s="16">
        <v>60</v>
      </c>
      <c r="J6501" t="str">
        <f t="shared" si="104"/>
        <v>大类_灵品化神强化制符</v>
      </c>
      <c r="K6501" s="39" t="s">
        <v>6624</v>
      </c>
      <c r="M6501" s="16" t="s">
        <v>6625</v>
      </c>
      <c r="O6501">
        <v>0</v>
      </c>
      <c r="P6501" t="b">
        <v>1</v>
      </c>
      <c r="Q6501"/>
      <c r="R6501" t="b">
        <v>0</v>
      </c>
      <c r="S6501">
        <v>1</v>
      </c>
      <c r="T6501" t="s">
        <v>91</v>
      </c>
      <c r="U6501">
        <v>999</v>
      </c>
      <c r="V6501" s="16" t="s">
        <v>6626</v>
      </c>
      <c r="W6501" s="16">
        <v>12212152</v>
      </c>
      <c r="Y6501" t="str">
        <v>灵石砂壤一类灵材。旧阵散去，石上仍留导灵线痕，交接之处深浅分明。|n强化：用于化神装备的印绶部位（强化6—7级）。|n制符：用于制作同境界、同品质的挪移符。|n闲置时可上交宗门换取宗门贡献。</v>
      </c>
      <c r="Z6501" t="s">
        <v>6797</v>
      </c>
      <c r="AA6501" t="s">
        <v>373</v>
      </c>
      <c r="AB6501" s="16">
        <v>12351027</v>
      </c>
      <c r="AC6501" t="s">
        <v>6629</v>
      </c>
      <c r="AD6501">
        <v>40002</v>
      </c>
      <c r="AF6501">
        <v>70002</v>
      </c>
      <c r="AH6501">
        <v>3375</v>
      </c>
      <c r="AI6501" s="16" t="s">
        <v>6625</v>
      </c>
      <c r="AJ6501" s="16" t="s">
        <v>6793</v>
      </c>
      <c r="AK6501" s="16" t="s">
        <v>348</v>
      </c>
      <c r="AL6501" t="s">
        <v>6798</v>
      </c>
    </row>
    <row r="6502" ht="16.5" spans="2:38">
      <c r="B6502" s="16" t="n">
        <f>10000000+INDEX(编号表!$B:$B,MATCH(F6502,编号表!$A:$A,0))*100000+INDEX(编号表!$F:$F,MATCH(D6502,编号表!$E:$E,0))*1000+INDEX(编号表!$D:$D,MATCH(E6502,编号表!$C:$C,0))*10000+G6502</f>
        <v>12352028</v>
      </c>
      <c r="C6502" s="16" t="s">
        <v>6919</v>
      </c>
      <c r="D6502" s="16" t="s">
        <v>102</v>
      </c>
      <c r="E6502" s="16" t="s">
        <v>348</v>
      </c>
      <c r="F6502" s="16" t="s">
        <v>6682</v>
      </c>
      <c r="G6502" s="16">
        <v>28</v>
      </c>
      <c r="H6502" t="s">
        <v>6676</v>
      </c>
      <c r="I6502" s="16">
        <v>60</v>
      </c>
      <c r="J6502" t="str">
        <f t="shared" si="104"/>
        <v>大类_灵品化神强化制符</v>
      </c>
      <c r="K6502" s="38" t="s">
        <v>6624</v>
      </c>
      <c r="M6502" s="16" t="s">
        <v>6625</v>
      </c>
      <c r="O6502">
        <v>0</v>
      </c>
      <c r="P6502" t="b">
        <v>1</v>
      </c>
      <c r="Q6502"/>
      <c r="R6502" t="b">
        <v>0</v>
      </c>
      <c r="S6502">
        <v>1</v>
      </c>
      <c r="T6502" t="s">
        <v>91</v>
      </c>
      <c r="U6502">
        <v>999</v>
      </c>
      <c r="V6502" s="16" t="s">
        <v>6626</v>
      </c>
      <c r="W6502" s="16">
        <v>12212153</v>
      </c>
      <c r="Y6502" t="str">
        <v>灵玉玄晶一类灵材。玉质温润，纹路细密，灵气可沿玉脉缓缓流转。|n强化：用于化神装备的冠、玉佩部位（强化1—7级）。|n制符：用于制作同境界、同品质的镇魂符、清心符、凝神符、破妄符、照夜符、寻踪符、指路符、挪移符、问心符。|n闲置时可上交宗门换取宗门贡献。</v>
      </c>
      <c r="Z6502" t="inlineStr">
        <is>
          <t xml:space="preserve">|cff00FF00“玉中有路，缓急各异；静观细处，方知灵光从何而来，又将往何处去。”——《玉脉拾遗》|r</t>
        </is>
      </c>
      <c r="AA6502" t="s">
        <v>373</v>
      </c>
      <c r="AB6502" s="16">
        <v>12351028</v>
      </c>
      <c r="AC6502" t="s">
        <v>6629</v>
      </c>
      <c r="AD6502">
        <v>40002</v>
      </c>
      <c r="AF6502">
        <v>70002</v>
      </c>
      <c r="AH6502">
        <v>3375</v>
      </c>
      <c r="AI6502" s="16" t="s">
        <v>6625</v>
      </c>
      <c r="AJ6502" s="16" t="s">
        <v>6701</v>
      </c>
      <c r="AK6502" s="16" t="s">
        <v>348</v>
      </c>
      <c r="AL6502" t="s">
        <v>6702</v>
      </c>
    </row>
    <row r="6503" ht="16.5" spans="2:38">
      <c r="B6503" s="16" t="n">
        <f>10000000+INDEX(编号表!$B:$B,MATCH(F6503,编号表!$A:$A,0))*100000+INDEX(编号表!$F:$F,MATCH(D6503,编号表!$E:$E,0))*1000+INDEX(编号表!$D:$D,MATCH(E6503,编号表!$C:$C,0))*10000+G6503</f>
        <v>12552029</v>
      </c>
      <c r="C6503" s="16" t="s">
        <v>6920</v>
      </c>
      <c r="D6503" s="16" t="s">
        <v>102</v>
      </c>
      <c r="E6503" s="16" t="s">
        <v>348</v>
      </c>
      <c r="F6503" s="16" t="s">
        <v>6622</v>
      </c>
      <c r="G6503" s="16">
        <v>29</v>
      </c>
      <c r="H6503" t="s">
        <v>6676</v>
      </c>
      <c r="I6503" s="16">
        <v>60</v>
      </c>
      <c r="J6503" t="str">
        <f t="shared" si="104"/>
        <v>大类_灵品化神强化制符</v>
      </c>
      <c r="K6503" s="39" t="s">
        <v>6624</v>
      </c>
      <c r="M6503" s="16" t="s">
        <v>6625</v>
      </c>
      <c r="O6503">
        <v>0</v>
      </c>
      <c r="P6503" t="b">
        <v>1</v>
      </c>
      <c r="Q6503"/>
      <c r="R6503" t="b">
        <v>0</v>
      </c>
      <c r="S6503">
        <v>1</v>
      </c>
      <c r="T6503" t="s">
        <v>91</v>
      </c>
      <c r="U6503">
        <v>999</v>
      </c>
      <c r="V6503" s="16" t="s">
        <v>6626</v>
      </c>
      <c r="W6503" s="16">
        <v>12212154</v>
      </c>
      <c r="Y6503" t="str">
        <v>灵玉玄晶一类灵材。晶体清明，细部灵光齐整，转动时可见层层光路。|n强化：用于化神装备的冠部位（强化6—7级）。|n制符：用于制作同境界、同品质的照夜符。|n闲置时可上交宗门换取宗门贡献。</v>
      </c>
      <c r="Z6503" t="inlineStr">
        <is>
          <t xml:space="preserve">|cff00FF00“晶明不只为悦目。光路齐整时，一线微尘也会留下清楚的影。”——《玉脉拾遗》|r</t>
        </is>
      </c>
      <c r="AA6503" t="s">
        <v>373</v>
      </c>
      <c r="AB6503" s="16">
        <v>12351029</v>
      </c>
      <c r="AC6503" t="s">
        <v>6629</v>
      </c>
      <c r="AD6503">
        <v>40002</v>
      </c>
      <c r="AF6503">
        <v>70002</v>
      </c>
      <c r="AH6503">
        <v>3375</v>
      </c>
      <c r="AI6503" s="16" t="s">
        <v>6625</v>
      </c>
      <c r="AJ6503" s="16" t="s">
        <v>6701</v>
      </c>
      <c r="AK6503" s="16" t="s">
        <v>348</v>
      </c>
      <c r="AL6503" t="s">
        <v>6804</v>
      </c>
    </row>
    <row r="6504" ht="16.5" spans="2:38">
      <c r="B6504" s="16" t="n">
        <f>10000000+INDEX(编号表!$B:$B,MATCH(F6504,编号表!$A:$A,0))*100000+INDEX(编号表!$F:$F,MATCH(D6504,编号表!$E:$E,0))*1000+INDEX(编号表!$D:$D,MATCH(E6504,编号表!$C:$C,0))*10000+G6504</f>
        <v>12352030</v>
      </c>
      <c r="C6504" s="16" t="s">
        <v>6921</v>
      </c>
      <c r="D6504" s="16" t="s">
        <v>102</v>
      </c>
      <c r="E6504" s="16" t="s">
        <v>348</v>
      </c>
      <c r="F6504" s="16" t="s">
        <v>6682</v>
      </c>
      <c r="G6504" s="16">
        <v>30</v>
      </c>
      <c r="H6504" t="s">
        <v>6676</v>
      </c>
      <c r="I6504" s="16">
        <v>60</v>
      </c>
      <c r="J6504" t="str">
        <f t="shared" si="104"/>
        <v>大类_灵品化神强化制符</v>
      </c>
      <c r="K6504" s="38" t="s">
        <v>6624</v>
      </c>
      <c r="M6504" s="16" t="s">
        <v>6625</v>
      </c>
      <c r="O6504">
        <v>0</v>
      </c>
      <c r="P6504" t="b">
        <v>1</v>
      </c>
      <c r="Q6504"/>
      <c r="R6504" t="b">
        <v>0</v>
      </c>
      <c r="S6504">
        <v>1</v>
      </c>
      <c r="T6504" t="s">
        <v>91</v>
      </c>
      <c r="U6504">
        <v>999</v>
      </c>
      <c r="V6504" s="16" t="s">
        <v>6626</v>
      </c>
      <c r="W6504" s="16">
        <v>12212155</v>
      </c>
      <c r="Y6504" t="inlineStr">
        <is>
          <t xml:space="preserve">灵木竹藤一类灵材。木心长纹完整，去尽枝叶，生长留下的灵路仍在。|n强化：用于化神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春符、回气符、缩地符、震音符、传音符、震慑符。|n闲置时可上交宗门换取宗门贡献。</t>
        </is>
      </c>
      <c r="Z6504" t="inlineStr">
        <is>
          <t xml:space="preserve">|cff00FF00“枝叶可以尽去，木心的路不可削乱；岁月留下的长纹，仍通着春生秋息。”——《草木留纹记》|r</t>
        </is>
      </c>
      <c r="AA6504" t="s">
        <v>373</v>
      </c>
      <c r="AB6504" s="16">
        <v>12351030</v>
      </c>
      <c r="AC6504" t="s">
        <v>6629</v>
      </c>
      <c r="AD6504">
        <v>40002</v>
      </c>
      <c r="AF6504">
        <v>70002</v>
      </c>
      <c r="AH6504">
        <v>3375</v>
      </c>
      <c r="AI6504" s="16" t="s">
        <v>6625</v>
      </c>
      <c r="AJ6504" s="16" t="s">
        <v>6708</v>
      </c>
      <c r="AK6504" s="16" t="s">
        <v>348</v>
      </c>
      <c r="AL6504" t="s">
        <v>6709</v>
      </c>
    </row>
    <row r="6505" ht="16.5" spans="2:38">
      <c r="B6505" s="16" t="n">
        <f>10000000+INDEX(编号表!$B:$B,MATCH(F6505,编号表!$A:$A,0))*100000+INDEX(编号表!$F:$F,MATCH(D6505,编号表!$E:$E,0))*1000+INDEX(编号表!$D:$D,MATCH(E6505,编号表!$C:$C,0))*10000+G6505</f>
        <v>12552031</v>
      </c>
      <c r="C6505" s="16" t="s">
        <v>6923</v>
      </c>
      <c r="D6505" s="16" t="s">
        <v>102</v>
      </c>
      <c r="E6505" s="16" t="s">
        <v>348</v>
      </c>
      <c r="F6505" s="16" t="s">
        <v>6622</v>
      </c>
      <c r="G6505" s="16">
        <v>31</v>
      </c>
      <c r="H6505" t="s">
        <v>6676</v>
      </c>
      <c r="I6505" s="16">
        <v>60</v>
      </c>
      <c r="J6505" t="str">
        <f t="shared" si="104"/>
        <v>大类_灵品化神强化制符</v>
      </c>
      <c r="K6505" s="39" t="s">
        <v>6624</v>
      </c>
      <c r="M6505" s="16" t="s">
        <v>6625</v>
      </c>
      <c r="O6505">
        <v>0</v>
      </c>
      <c r="P6505" t="b">
        <v>1</v>
      </c>
      <c r="Q6505"/>
      <c r="R6505" t="b">
        <v>0</v>
      </c>
      <c r="S6505">
        <v>1</v>
      </c>
      <c r="T6505" t="s">
        <v>91</v>
      </c>
      <c r="U6505">
        <v>999</v>
      </c>
      <c r="V6505" s="16" t="s">
        <v>6626</v>
      </c>
      <c r="W6505" s="16">
        <v>12212156</v>
      </c>
      <c r="Y6505" t="str">
        <v>灵木竹藤一类灵材。竹质轻韧，中空有节，通达处与收束处各有分寸。|n强化：用于化神装备的鞋履部位（强化6—7级）。|n制符：用于制作同境界、同品质的传音符。|n闲置时可上交宗门换取宗门贡献。</v>
      </c>
      <c r="Z6505" t="s">
        <v>6812</v>
      </c>
      <c r="AA6505" t="s">
        <v>373</v>
      </c>
      <c r="AB6505" s="16">
        <v>12351031</v>
      </c>
      <c r="AC6505" t="s">
        <v>6629</v>
      </c>
      <c r="AD6505">
        <v>40002</v>
      </c>
      <c r="AF6505">
        <v>70002</v>
      </c>
      <c r="AH6505">
        <v>3375</v>
      </c>
      <c r="AI6505" s="16" t="s">
        <v>6625</v>
      </c>
      <c r="AJ6505" s="16" t="s">
        <v>6708</v>
      </c>
      <c r="AK6505" s="16" t="s">
        <v>348</v>
      </c>
      <c r="AL6505" t="s">
        <v>6813</v>
      </c>
    </row>
    <row r="6506" ht="15" spans="2:38">
      <c r="B6506" s="16" t="n">
        <f>10000000+INDEX(编号表!$B:$B,MATCH(F6506,编号表!$A:$A,0))*100000+INDEX(编号表!$F:$F,MATCH(D6506,编号表!$E:$E,0))*1000+INDEX(编号表!$D:$D,MATCH(E6506,编号表!$C:$C,0))*10000+G6506</f>
        <v>12352032</v>
      </c>
      <c r="C6506" s="16" t="s">
        <v>6924</v>
      </c>
      <c r="D6506" s="16" t="s">
        <v>102</v>
      </c>
      <c r="E6506" s="16" t="s">
        <v>348</v>
      </c>
      <c r="F6506" s="16" t="s">
        <v>6682</v>
      </c>
      <c r="G6506" s="16">
        <v>32</v>
      </c>
      <c r="I6506" s="16">
        <v>60</v>
      </c>
      <c r="J6506" t="str">
        <f t="shared" si="104"/>
        <v>大类_灵品化神</v>
      </c>
      <c r="K6506" s="40" t="s">
        <v>6698</v>
      </c>
      <c r="M6506" s="16" t="s">
        <v>6625</v>
      </c>
      <c r="O6506">
        <v>0</v>
      </c>
      <c r="P6506" t="b">
        <v>1</v>
      </c>
      <c r="Q6506"/>
      <c r="R6506" t="b">
        <v>0</v>
      </c>
      <c r="S6506">
        <v>1</v>
      </c>
      <c r="T6506" t="s">
        <v>91</v>
      </c>
      <c r="U6506">
        <v>999</v>
      </c>
      <c r="V6506" s="16" t="s">
        <v>6626</v>
      </c>
      <c r="W6506" s="16">
        <v>12212157</v>
      </c>
      <c r="Y6506" t="str">
        <v>灵木竹藤一类稀有灵材。老藤节腔完整，伤处愈合后，内里的生机仍有往来。|n用途未明，可留存备用。|n闲置时可上交宗门换取宗门贡献。</v>
      </c>
      <c r="Z6506" t="s">
        <v>6926</v>
      </c>
      <c r="AA6506" t="str">
        <v>击杀妖兽、探索秘境或遗迹可得；当前百艺暂未用到，宗门不供应。</v>
      </c>
      <c r="AB6506" s="16">
        <v>12351032</v>
      </c>
      <c r="AC6506" t="s">
        <v>6629</v>
      </c>
      <c r="AD6506">
        <v>40002</v>
      </c>
      <c r="AF6506">
        <v>70002</v>
      </c>
      <c r="AH6506">
        <v>5625</v>
      </c>
      <c r="AI6506" s="16" t="s">
        <v>6625</v>
      </c>
      <c r="AJ6506" s="16" t="s">
        <v>6708</v>
      </c>
      <c r="AK6506" s="16" t="s">
        <v>348</v>
      </c>
      <c r="AL6506" t="s">
        <v>6924</v>
      </c>
    </row>
    <row r="6507" ht="16.5" spans="2:38">
      <c r="B6507" s="16" t="n">
        <f>10000000+INDEX(编号表!$B:$B,MATCH(F6507,编号表!$A:$A,0))*100000+INDEX(编号表!$F:$F,MATCH(D6507,编号表!$E:$E,0))*1000+INDEX(编号表!$D:$D,MATCH(E6507,编号表!$C:$C,0))*10000+G6507</f>
        <v>12352033</v>
      </c>
      <c r="C6507" s="16" t="s">
        <v>6927</v>
      </c>
      <c r="D6507" s="16" t="s">
        <v>102</v>
      </c>
      <c r="E6507" s="16" t="s">
        <v>348</v>
      </c>
      <c r="F6507" s="16" t="s">
        <v>6682</v>
      </c>
      <c r="G6507" s="16">
        <v>33</v>
      </c>
      <c r="H6507" t="s">
        <v>6676</v>
      </c>
      <c r="I6507" s="16">
        <v>60</v>
      </c>
      <c r="J6507" t="str">
        <f t="shared" ref="J6507:J6570" si="105">"大类_"&amp;D6507&amp;E6507&amp;H6507</f>
        <v>大类_灵品化神强化制符</v>
      </c>
      <c r="K6507" s="39" t="s">
        <v>6624</v>
      </c>
      <c r="M6507" s="16" t="s">
        <v>6625</v>
      </c>
      <c r="O6507">
        <v>0</v>
      </c>
      <c r="P6507" t="b">
        <v>1</v>
      </c>
      <c r="Q6507"/>
      <c r="R6507" t="b">
        <v>0</v>
      </c>
      <c r="S6507">
        <v>1</v>
      </c>
      <c r="T6507" t="s">
        <v>91</v>
      </c>
      <c r="U6507">
        <v>999</v>
      </c>
      <c r="V6507" s="16" t="s">
        <v>6626</v>
      </c>
      <c r="W6507" s="16">
        <v>12212158</v>
      </c>
      <c r="Y6507" t="inlineStr">
        <is>
          <t xml:space="preserve">灵丝玄筋一类灵材。蚕丝轻细而韧，丝缕相接时，灵光如水线流过。|n强化：用于化神装备的冠部位（强化1—3级）；化神装备的法袍部位（强化1—7级）。|n制符：用于制作同境界、同品质的隐身符、敛息符、震音符。|n闲置时可上交宗门换取宗门贡献。</t>
        </is>
      </c>
      <c r="Z6507" t="inlineStr">
        <is>
          <t xml:space="preserve">|cff00FF00“一缕轻如无物，千丝自有经纬；灵光沿丝走过，细处也留得住来路。”——《万材辨性篇》|r</t>
        </is>
      </c>
      <c r="AA6507" t="s">
        <v>373</v>
      </c>
      <c r="AB6507" s="16">
        <v>12351033</v>
      </c>
      <c r="AC6507" t="s">
        <v>6629</v>
      </c>
      <c r="AD6507">
        <v>40002</v>
      </c>
      <c r="AF6507">
        <v>70002</v>
      </c>
      <c r="AH6507">
        <v>3375</v>
      </c>
      <c r="AI6507" s="16" t="s">
        <v>6625</v>
      </c>
      <c r="AJ6507" s="16" t="s">
        <v>6713</v>
      </c>
      <c r="AK6507" s="16" t="s">
        <v>348</v>
      </c>
      <c r="AL6507" t="s">
        <v>6714</v>
      </c>
    </row>
    <row r="6508" ht="16.5" spans="2:38">
      <c r="B6508" s="16" t="n">
        <f>10000000+INDEX(编号表!$B:$B,MATCH(F6508,编号表!$A:$A,0))*100000+INDEX(编号表!$F:$F,MATCH(D6508,编号表!$E:$E,0))*1000+INDEX(编号表!$D:$D,MATCH(E6508,编号表!$C:$C,0))*10000+G6508</f>
        <v>12552034</v>
      </c>
      <c r="C6508" s="16" t="s">
        <v>6928</v>
      </c>
      <c r="D6508" s="16" t="s">
        <v>102</v>
      </c>
      <c r="E6508" s="16" t="s">
        <v>348</v>
      </c>
      <c r="F6508" s="16" t="s">
        <v>6622</v>
      </c>
      <c r="G6508" s="16">
        <v>34</v>
      </c>
      <c r="I6508" s="16">
        <v>60</v>
      </c>
      <c r="J6508" t="str">
        <f t="shared" si="105"/>
        <v>大类_灵品化神</v>
      </c>
      <c r="K6508" s="38" t="s">
        <v>6624</v>
      </c>
      <c r="M6508" s="16" t="s">
        <v>6625</v>
      </c>
      <c r="O6508">
        <v>0</v>
      </c>
      <c r="P6508" t="b">
        <v>1</v>
      </c>
      <c r="Q6508"/>
      <c r="R6508" t="b">
        <v>0</v>
      </c>
      <c r="S6508">
        <v>1</v>
      </c>
      <c r="T6508" t="s">
        <v>91</v>
      </c>
      <c r="U6508">
        <v>999</v>
      </c>
      <c r="V6508" s="16" t="s">
        <v>6626</v>
      </c>
      <c r="W6508" s="16">
        <v>12212159</v>
      </c>
      <c r="Y6508" t="str">
        <v>灵丝玄筋一类灵材。旧旗留下的灵丝，织路未断，细纹交接仍然有序。|n用途未明，可留存备用。|n闲置时可上交宗门换取宗门贡献。</v>
      </c>
      <c r="Z6508" t="s">
        <v>6818</v>
      </c>
      <c r="AA6508" t="str">
        <v>击杀妖兽、探索秘境或遗迹可得；当前百艺暂未用到，宗门不供应。</v>
      </c>
      <c r="AB6508" s="16">
        <v>12351034</v>
      </c>
      <c r="AC6508" t="s">
        <v>6629</v>
      </c>
      <c r="AD6508">
        <v>40002</v>
      </c>
      <c r="AF6508">
        <v>70002</v>
      </c>
      <c r="AH6508">
        <v>1875</v>
      </c>
      <c r="AI6508" s="16" t="s">
        <v>6625</v>
      </c>
      <c r="AJ6508" s="16" t="s">
        <v>6713</v>
      </c>
      <c r="AK6508" s="16" t="s">
        <v>348</v>
      </c>
      <c r="AL6508" t="s">
        <v>6819</v>
      </c>
    </row>
    <row r="6509" ht="16.5" spans="2:38">
      <c r="B6509" s="16" t="n">
        <f>10000000+INDEX(编号表!$B:$B,MATCH(F6509,编号表!$A:$A,0))*100000+INDEX(编号表!$F:$F,MATCH(D6509,编号表!$E:$E,0))*1000+INDEX(编号表!$D:$D,MATCH(E6509,编号表!$C:$C,0))*10000+G6509</f>
        <v>12552035</v>
      </c>
      <c r="C6509" s="16" t="s">
        <v>6929</v>
      </c>
      <c r="D6509" s="16" t="s">
        <v>102</v>
      </c>
      <c r="E6509" s="16" t="s">
        <v>348</v>
      </c>
      <c r="F6509" s="16" t="s">
        <v>6622</v>
      </c>
      <c r="G6509" s="16">
        <v>35</v>
      </c>
      <c r="H6509" t="s">
        <v>6693</v>
      </c>
      <c r="I6509" s="16">
        <v>60</v>
      </c>
      <c r="J6509" t="str">
        <f t="shared" si="105"/>
        <v>大类_灵品化神强化</v>
      </c>
      <c r="K6509" s="39" t="s">
        <v>6624</v>
      </c>
      <c r="M6509" s="16" t="s">
        <v>6625</v>
      </c>
      <c r="O6509">
        <v>0</v>
      </c>
      <c r="P6509" t="b">
        <v>1</v>
      </c>
      <c r="Q6509"/>
      <c r="R6509" t="b">
        <v>0</v>
      </c>
      <c r="S6509">
        <v>1</v>
      </c>
      <c r="T6509" t="s">
        <v>91</v>
      </c>
      <c r="U6509">
        <v>999</v>
      </c>
      <c r="V6509" s="16" t="s">
        <v>6626</v>
      </c>
      <c r="W6509" s="16">
        <v>12212160</v>
      </c>
      <c r="Y6509" t="str">
        <v>灵液琼髓一类灵材。灵液出自地脉，温润清透，内含细微矿华。|n强化：用于化神装备的玉佩部位（强化4—5级）。|n闲置时可上交宗门换取宗门贡献。</v>
      </c>
      <c r="Z6509" t="inlineStr">
        <is>
          <t xml:space="preserve">|cff00FF00“灵液出地脉，贵在润入而不横冲。山中岁月漫长，它也从来不急。”——《玉脉拾遗》|r</t>
        </is>
      </c>
      <c r="AA6509" t="s">
        <v>373</v>
      </c>
      <c r="AB6509" s="16">
        <v>12351035</v>
      </c>
      <c r="AC6509" t="s">
        <v>6629</v>
      </c>
      <c r="AD6509">
        <v>40002</v>
      </c>
      <c r="AF6509">
        <v>70002</v>
      </c>
      <c r="AH6509">
        <v>2813</v>
      </c>
      <c r="AI6509" s="16" t="s">
        <v>6625</v>
      </c>
      <c r="AJ6509" s="16" t="s">
        <v>6718</v>
      </c>
      <c r="AK6509" s="16" t="s">
        <v>348</v>
      </c>
      <c r="AL6509" t="s">
        <v>6719</v>
      </c>
    </row>
    <row r="6510" ht="16.5" spans="2:38">
      <c r="B6510" s="16" t="n">
        <f>10000000+INDEX(编号表!$B:$B,MATCH(F6510,编号表!$A:$A,0))*100000+INDEX(编号表!$F:$F,MATCH(D6510,编号表!$E:$E,0))*1000+INDEX(编号表!$D:$D,MATCH(E6510,编号表!$C:$C,0))*10000+G6510</f>
        <v>12552036</v>
      </c>
      <c r="C6510" s="16" t="s">
        <v>6930</v>
      </c>
      <c r="D6510" s="16" t="s">
        <v>102</v>
      </c>
      <c r="E6510" s="16" t="s">
        <v>348</v>
      </c>
      <c r="F6510" s="16" t="s">
        <v>6622</v>
      </c>
      <c r="G6510" s="16">
        <v>36</v>
      </c>
      <c r="H6510" t="s">
        <v>6693</v>
      </c>
      <c r="I6510" s="16">
        <v>60</v>
      </c>
      <c r="J6510" t="str">
        <f t="shared" si="105"/>
        <v>大类_灵品化神强化</v>
      </c>
      <c r="K6510" s="38" t="s">
        <v>6624</v>
      </c>
      <c r="M6510" s="16" t="s">
        <v>6625</v>
      </c>
      <c r="O6510">
        <v>0</v>
      </c>
      <c r="P6510" t="b">
        <v>1</v>
      </c>
      <c r="Q6510"/>
      <c r="R6510" t="b">
        <v>0</v>
      </c>
      <c r="S6510">
        <v>1</v>
      </c>
      <c r="T6510" t="s">
        <v>91</v>
      </c>
      <c r="U6510">
        <v>999</v>
      </c>
      <c r="V6510" s="16" t="s">
        <v>6626</v>
      </c>
      <c r="W6510" s="16">
        <v>12212161</v>
      </c>
      <c r="Y6510" t="str">
        <v>灵液琼髓一类灵材。石中灵乳质地绵密，触之温润，灵息缓而不散。|n强化：用于化神装备的玉佩部位（强化6—7级）。|n闲置时可上交宗门换取宗门贡献。</v>
      </c>
      <c r="Z6510" t="s">
        <v>6824</v>
      </c>
      <c r="AA6510" t="s">
        <v>373</v>
      </c>
      <c r="AB6510" s="16">
        <v>12351036</v>
      </c>
      <c r="AC6510" t="s">
        <v>6629</v>
      </c>
      <c r="AD6510">
        <v>40002</v>
      </c>
      <c r="AF6510">
        <v>70002</v>
      </c>
      <c r="AH6510">
        <v>2813</v>
      </c>
      <c r="AI6510" s="16" t="s">
        <v>6625</v>
      </c>
      <c r="AJ6510" s="16" t="s">
        <v>6718</v>
      </c>
      <c r="AK6510" s="16" t="s">
        <v>348</v>
      </c>
      <c r="AL6510" t="s">
        <v>6825</v>
      </c>
    </row>
    <row r="6511" ht="16.5" spans="2:38">
      <c r="B6511" s="16" t="n">
        <f>10000000+INDEX(编号表!$B:$B,MATCH(F6511,编号表!$A:$A,0))*100000+INDEX(编号表!$F:$F,MATCH(D6511,编号表!$E:$E,0))*1000+INDEX(编号表!$D:$D,MATCH(E6511,编号表!$C:$C,0))*10000+G6511</f>
        <v>12552037</v>
      </c>
      <c r="C6511" s="16" t="s">
        <v>6931</v>
      </c>
      <c r="D6511" s="16" t="s">
        <v>102</v>
      </c>
      <c r="E6511" s="16" t="s">
        <v>348</v>
      </c>
      <c r="F6511" s="16" t="s">
        <v>6622</v>
      </c>
      <c r="G6511" s="16">
        <v>37</v>
      </c>
      <c r="H6511" t="s">
        <v>6676</v>
      </c>
      <c r="I6511" s="16">
        <v>60</v>
      </c>
      <c r="J6511" t="str">
        <f t="shared" si="105"/>
        <v>大类_灵品化神强化制符</v>
      </c>
      <c r="K6511" s="39" t="s">
        <v>6624</v>
      </c>
      <c r="M6511" s="16" t="s">
        <v>6625</v>
      </c>
      <c r="O6511">
        <v>0</v>
      </c>
      <c r="P6511" t="b">
        <v>1</v>
      </c>
      <c r="Q6511"/>
      <c r="R6511" t="b">
        <v>0</v>
      </c>
      <c r="S6511">
        <v>1</v>
      </c>
      <c r="T6511" t="s">
        <v>91</v>
      </c>
      <c r="U6511">
        <v>999</v>
      </c>
      <c r="V6511" s="16" t="s">
        <v>6626</v>
      </c>
      <c r="W6511" s="16">
        <v>12212162</v>
      </c>
      <c r="Y6511" t="str">
        <v>灵脂玄蜡一类灵材。树脂黏润，凝后成膜，仍留着草木封合伤处的气息。|n强化：用于化神装备的鞋履部位（强化1—3级）。|n制符：用于制作同境界、同品质的辟瘴符、封窍符、隐身符、敛息符。|n闲置时可上交宗门换取宗门贡献。</v>
      </c>
      <c r="Z6511" t="inlineStr">
        <is>
          <t xml:space="preserve">|cff00FF00“树脂护过树的伤处。旧痕封合之后，那一分续住断纹的韧意还在。”——《草木留纹记》|r</t>
        </is>
      </c>
      <c r="AA6511" t="s">
        <v>373</v>
      </c>
      <c r="AB6511" s="16">
        <v>12351037</v>
      </c>
      <c r="AC6511" t="s">
        <v>6629</v>
      </c>
      <c r="AD6511">
        <v>40002</v>
      </c>
      <c r="AF6511">
        <v>70002</v>
      </c>
      <c r="AH6511">
        <v>3375</v>
      </c>
      <c r="AI6511" s="16" t="s">
        <v>6625</v>
      </c>
      <c r="AJ6511" s="16" t="s">
        <v>6723</v>
      </c>
      <c r="AK6511" s="16" t="s">
        <v>348</v>
      </c>
      <c r="AL6511" t="s">
        <v>6724</v>
      </c>
    </row>
    <row r="6512" ht="17.25" spans="2:38">
      <c r="B6512" s="16" t="n">
        <f>10000000+INDEX(编号表!$B:$B,MATCH(F6512,编号表!$A:$A,0))*100000+INDEX(编号表!$F:$F,MATCH(D6512,编号表!$E:$E,0))*1000+INDEX(编号表!$D:$D,MATCH(E6512,编号表!$C:$C,0))*10000+G6512</f>
        <v>12552038</v>
      </c>
      <c r="C6512" s="16" t="s">
        <v>6932</v>
      </c>
      <c r="D6512" s="16" t="s">
        <v>102</v>
      </c>
      <c r="E6512" s="16" t="s">
        <v>348</v>
      </c>
      <c r="F6512" s="16" t="s">
        <v>6622</v>
      </c>
      <c r="G6512" s="16">
        <v>38</v>
      </c>
      <c r="H6512" t="s">
        <v>6693</v>
      </c>
      <c r="I6512" s="16">
        <v>60</v>
      </c>
      <c r="J6512" t="str">
        <f t="shared" si="105"/>
        <v>大类_灵品化神强化</v>
      </c>
      <c r="K6512" s="38" t="s">
        <v>6624</v>
      </c>
      <c r="M6512" s="16" t="s">
        <v>6625</v>
      </c>
      <c r="O6512">
        <v>0</v>
      </c>
      <c r="P6512" t="b">
        <v>1</v>
      </c>
      <c r="Q6512"/>
      <c r="R6512" t="b">
        <v>0</v>
      </c>
      <c r="S6512">
        <v>1</v>
      </c>
      <c r="T6512" t="s">
        <v>91</v>
      </c>
      <c r="U6512">
        <v>999</v>
      </c>
      <c r="V6512" s="16" t="s">
        <v>6626</v>
      </c>
      <c r="W6512" s="16">
        <v>12212163</v>
      </c>
      <c r="Y6512" t="str">
        <v>灵脂玄蜡一类灵材。灵蜡细润可塑，微温便软，凝结后薄处也能封合。|n强化：用于化神装备的法袍部位（强化4—5级）。|n闲置时可上交宗门换取宗门贡献。</v>
      </c>
      <c r="Z6512" t="s">
        <v>6830</v>
      </c>
      <c r="AA6512" t="s">
        <v>373</v>
      </c>
      <c r="AB6512" s="16">
        <v>12351038</v>
      </c>
      <c r="AC6512" t="s">
        <v>6629</v>
      </c>
      <c r="AD6512">
        <v>40002</v>
      </c>
      <c r="AF6512">
        <v>70002</v>
      </c>
      <c r="AH6512">
        <v>2813</v>
      </c>
      <c r="AI6512" s="16" t="s">
        <v>6625</v>
      </c>
      <c r="AJ6512" s="16" t="s">
        <v>6723</v>
      </c>
      <c r="AK6512" s="16" t="s">
        <v>348</v>
      </c>
      <c r="AL6512" t="s">
        <v>6831</v>
      </c>
    </row>
    <row r="6513" ht="16.5" spans="2:38">
      <c r="B6513" s="16" t="n">
        <f>10000000+INDEX(编号表!$B:$B,MATCH(F6513,编号表!$A:$A,0))*100000+INDEX(编号表!$F:$F,MATCH(D6513,编号表!$E:$E,0))*1000+INDEX(编号表!$D:$D,MATCH(E6513,编号表!$C:$C,0))*10000+G6513</f>
        <v>12562000</v>
      </c>
      <c r="C6513" s="16" t="s">
        <v>6933</v>
      </c>
      <c r="D6513" s="16" t="s">
        <v>102</v>
      </c>
      <c r="E6513" s="16" t="s">
        <v>351</v>
      </c>
      <c r="F6513" s="16" t="s">
        <v>6622</v>
      </c>
      <c r="G6513" s="16">
        <v>0</v>
      </c>
      <c r="H6513" t="s">
        <v>6623</v>
      </c>
      <c r="I6513" s="16">
        <v>60</v>
      </c>
      <c r="J6513" t="str">
        <f t="shared" si="105"/>
        <v>大类_灵品炼虚制符</v>
      </c>
      <c r="K6513" s="37" t="s">
        <v>6624</v>
      </c>
      <c r="M6513" s="16" t="s">
        <v>6625</v>
      </c>
      <c r="O6513">
        <v>0</v>
      </c>
      <c r="P6513" t="b">
        <v>1</v>
      </c>
      <c r="Q6513"/>
      <c r="R6513" t="b">
        <v>0</v>
      </c>
      <c r="S6513">
        <v>1</v>
      </c>
      <c r="T6513" t="s">
        <v>91</v>
      </c>
      <c r="U6513">
        <v>999</v>
      </c>
      <c r="V6513" s="16" t="s">
        <v>6626</v>
      </c>
      <c r="W6513" s="16">
        <v>12212164</v>
      </c>
      <c r="Y6513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513" t="s">
        <v>6628</v>
      </c>
      <c r="AA6513" t="s">
        <v>373</v>
      </c>
      <c r="AB6513" s="16">
        <v>12361000</v>
      </c>
      <c r="AC6513" t="s">
        <v>6629</v>
      </c>
      <c r="AD6513">
        <v>40002</v>
      </c>
      <c r="AF6513">
        <v>70002</v>
      </c>
      <c r="AH6513">
        <v>9375</v>
      </c>
      <c r="AI6513" s="16" t="s">
        <v>6625</v>
      </c>
      <c r="AJ6513" s="16" t="s">
        <v>6630</v>
      </c>
      <c r="AK6513" s="16" t="s">
        <v>351</v>
      </c>
      <c r="AL6513" t="s">
        <v>6631</v>
      </c>
    </row>
    <row r="6514" ht="16.5" spans="2:38">
      <c r="B6514" s="16" t="n">
        <f>10000000+INDEX(编号表!$B:$B,MATCH(F6514,编号表!$A:$A,0))*100000+INDEX(编号表!$F:$F,MATCH(D6514,编号表!$E:$E,0))*1000+INDEX(编号表!$D:$D,MATCH(E6514,编号表!$C:$C,0))*10000+G6514</f>
        <v>12662001</v>
      </c>
      <c r="C6514" s="16" t="s">
        <v>6934</v>
      </c>
      <c r="D6514" s="16" t="s">
        <v>102</v>
      </c>
      <c r="E6514" s="16" t="s">
        <v>351</v>
      </c>
      <c r="F6514" s="16" t="s">
        <v>6633</v>
      </c>
      <c r="G6514" s="16">
        <v>1</v>
      </c>
      <c r="I6514" s="16">
        <v>60</v>
      </c>
      <c r="J6514" t="str">
        <f t="shared" si="105"/>
        <v>大类_灵品炼虚</v>
      </c>
      <c r="K6514" s="38" t="s">
        <v>6624</v>
      </c>
      <c r="M6514" s="16" t="s">
        <v>6625</v>
      </c>
      <c r="O6514">
        <v>0</v>
      </c>
      <c r="P6514" t="b">
        <v>1</v>
      </c>
      <c r="Q6514"/>
      <c r="R6514" t="b">
        <v>0</v>
      </c>
      <c r="S6514">
        <v>1</v>
      </c>
      <c r="T6514" t="s">
        <v>91</v>
      </c>
      <c r="U6514">
        <v>999</v>
      </c>
      <c r="V6514" s="16" t="s">
        <v>6626</v>
      </c>
      <c r="W6514" s="16">
        <v>12212165</v>
      </c>
      <c r="Y6514" t="str">
        <v>灵血一类灵材。血色深沉，毒性藏于灵息之中，须与温养用的精血分辨清楚。|n用途未明，可留存备用。|n闲置时可上交宗门换取宗门贡献。</v>
      </c>
      <c r="Z6514" t="s">
        <v>6728</v>
      </c>
      <c r="AA6514" t="str">
        <v>击杀妖兽、探索秘境或遗迹可得；当前百艺暂未用到，宗门不供应。</v>
      </c>
      <c r="AB6514" s="16">
        <v>12361001</v>
      </c>
      <c r="AC6514" t="s">
        <v>6629</v>
      </c>
      <c r="AD6514">
        <v>40002</v>
      </c>
      <c r="AF6514">
        <v>70002</v>
      </c>
      <c r="AH6514">
        <v>18750</v>
      </c>
      <c r="AI6514" s="16" t="s">
        <v>6625</v>
      </c>
      <c r="AJ6514" s="16" t="s">
        <v>6630</v>
      </c>
      <c r="AK6514" s="16" t="s">
        <v>351</v>
      </c>
      <c r="AL6514" t="s">
        <v>6729</v>
      </c>
    </row>
    <row r="6515" ht="16.5" spans="2:38">
      <c r="B6515" s="16" t="n">
        <f>10000000+INDEX(编号表!$B:$B,MATCH(F6515,编号表!$A:$A,0))*100000+INDEX(编号表!$F:$F,MATCH(D6515,编号表!$E:$E,0))*1000+INDEX(编号表!$D:$D,MATCH(E6515,编号表!$C:$C,0))*10000+G6515</f>
        <v>12662002</v>
      </c>
      <c r="C6515" s="16" t="s">
        <v>6935</v>
      </c>
      <c r="D6515" s="16" t="s">
        <v>102</v>
      </c>
      <c r="E6515" s="16" t="s">
        <v>351</v>
      </c>
      <c r="F6515" s="16" t="s">
        <v>6633</v>
      </c>
      <c r="G6515" s="16">
        <v>2</v>
      </c>
      <c r="H6515" t="s">
        <v>6623</v>
      </c>
      <c r="I6515" s="16">
        <v>60</v>
      </c>
      <c r="J6515" t="str">
        <f t="shared" si="105"/>
        <v>大类_灵品炼虚制符</v>
      </c>
      <c r="K6515" s="39" t="s">
        <v>6624</v>
      </c>
      <c r="M6515" s="16" t="s">
        <v>6625</v>
      </c>
      <c r="O6515">
        <v>0</v>
      </c>
      <c r="P6515" t="b">
        <v>1</v>
      </c>
      <c r="Q6515"/>
      <c r="R6515" t="b">
        <v>0</v>
      </c>
      <c r="S6515">
        <v>1</v>
      </c>
      <c r="T6515" t="s">
        <v>91</v>
      </c>
      <c r="U6515">
        <v>999</v>
      </c>
      <c r="V6515" s="16" t="s">
        <v>6626</v>
      </c>
      <c r="W6515" s="16">
        <v>12212166</v>
      </c>
      <c r="Y6515" t="str">
        <v>丹核一类灵材。一丸丹核凝聚灵力，内里仍留着来源灵兽的灵脉纹路。|n制符：用于制作同境界、同品质的激元符。|n闲置时可上交宗门换取宗门贡献。</v>
      </c>
      <c r="Z6515" t="s">
        <v>6635</v>
      </c>
      <c r="AA6515" t="s">
        <v>373</v>
      </c>
      <c r="AB6515" s="16">
        <v>12361002</v>
      </c>
      <c r="AC6515" t="s">
        <v>6629</v>
      </c>
      <c r="AD6515">
        <v>40002</v>
      </c>
      <c r="AF6515">
        <v>70002</v>
      </c>
      <c r="AH6515">
        <v>9375</v>
      </c>
      <c r="AI6515" s="16" t="s">
        <v>6625</v>
      </c>
      <c r="AJ6515" s="16" t="s">
        <v>6636</v>
      </c>
      <c r="AK6515" s="16" t="s">
        <v>351</v>
      </c>
      <c r="AL6515" t="s">
        <v>6637</v>
      </c>
    </row>
    <row r="6516" ht="16.5" spans="2:38">
      <c r="B6516" s="16" t="n">
        <f>10000000+INDEX(编号表!$B:$B,MATCH(F6516,编号表!$A:$A,0))*100000+INDEX(编号表!$F:$F,MATCH(D6516,编号表!$E:$E,0))*1000+INDEX(编号表!$D:$D,MATCH(E6516,编号表!$C:$C,0))*10000+G6516</f>
        <v>12662003</v>
      </c>
      <c r="C6516" s="16" t="s">
        <v>6936</v>
      </c>
      <c r="D6516" s="16" t="s">
        <v>102</v>
      </c>
      <c r="E6516" s="16" t="s">
        <v>351</v>
      </c>
      <c r="F6516" s="16" t="s">
        <v>6633</v>
      </c>
      <c r="G6516" s="16">
        <v>3</v>
      </c>
      <c r="H6516" t="s">
        <v>6623</v>
      </c>
      <c r="I6516" s="16">
        <v>60</v>
      </c>
      <c r="J6516" t="str">
        <f t="shared" si="105"/>
        <v>大类_灵品炼虚制符</v>
      </c>
      <c r="K6516" s="38" t="s">
        <v>6624</v>
      </c>
      <c r="M6516" s="16" t="s">
        <v>6625</v>
      </c>
      <c r="O6516">
        <v>0</v>
      </c>
      <c r="P6516" t="b">
        <v>1</v>
      </c>
      <c r="Q6516"/>
      <c r="R6516" t="b">
        <v>0</v>
      </c>
      <c r="S6516">
        <v>1</v>
      </c>
      <c r="T6516" t="s">
        <v>91</v>
      </c>
      <c r="U6516">
        <v>999</v>
      </c>
      <c r="V6516" s="16" t="s">
        <v>6626</v>
      </c>
      <c r="W6516" s="16">
        <v>12212167</v>
      </c>
      <c r="Y6516" t="str">
        <v>丹核一类灵材。木中灵核生息绵长，枝叶虽离，内纹仍见向光生长的旧路。|n制符：用于制作同境界、同品质的回春符。|n闲置时可上交宗门换取宗门贡献。</v>
      </c>
      <c r="Z6516" t="s">
        <v>6733</v>
      </c>
      <c r="AA6516" t="s">
        <v>373</v>
      </c>
      <c r="AB6516" s="16">
        <v>12361003</v>
      </c>
      <c r="AC6516" t="s">
        <v>6629</v>
      </c>
      <c r="AD6516">
        <v>40002</v>
      </c>
      <c r="AF6516">
        <v>70002</v>
      </c>
      <c r="AH6516">
        <v>9375</v>
      </c>
      <c r="AI6516" s="16" t="s">
        <v>6625</v>
      </c>
      <c r="AJ6516" s="16" t="s">
        <v>6636</v>
      </c>
      <c r="AK6516" s="16" t="s">
        <v>351</v>
      </c>
      <c r="AL6516" t="s">
        <v>6734</v>
      </c>
    </row>
    <row r="6517" ht="16.5" spans="2:38">
      <c r="B6517" s="16" t="n">
        <f>10000000+INDEX(编号表!$B:$B,MATCH(F6517,编号表!$A:$A,0))*100000+INDEX(编号表!$F:$F,MATCH(D6517,编号表!$E:$E,0))*1000+INDEX(编号表!$D:$D,MATCH(E6517,编号表!$C:$C,0))*10000+G6517</f>
        <v>12562004</v>
      </c>
      <c r="C6517" s="16" t="s">
        <v>6937</v>
      </c>
      <c r="D6517" s="16" t="s">
        <v>102</v>
      </c>
      <c r="E6517" s="16" t="s">
        <v>351</v>
      </c>
      <c r="F6517" s="16" t="s">
        <v>6622</v>
      </c>
      <c r="G6517" s="16">
        <v>4</v>
      </c>
      <c r="H6517" t="s">
        <v>6676</v>
      </c>
      <c r="I6517" s="16">
        <v>60</v>
      </c>
      <c r="J6517" t="str">
        <f t="shared" si="105"/>
        <v>大类_灵品炼虚强化制符</v>
      </c>
      <c r="K6517" s="39" t="s">
        <v>6624</v>
      </c>
      <c r="M6517" s="16" t="s">
        <v>6625</v>
      </c>
      <c r="O6517">
        <v>0</v>
      </c>
      <c r="P6517" t="b">
        <v>1</v>
      </c>
      <c r="Q6517"/>
      <c r="R6517" t="b">
        <v>0</v>
      </c>
      <c r="S6517">
        <v>1</v>
      </c>
      <c r="T6517" t="s">
        <v>91</v>
      </c>
      <c r="U6517">
        <v>999</v>
      </c>
      <c r="V6517" s="16" t="s">
        <v>6626</v>
      </c>
      <c r="W6517" s="16">
        <v>12212168</v>
      </c>
      <c r="Y6517" t="str">
        <v>翎毫一类灵材。羽身轻韧，细密羽纹顺风舒展，灵气沿羽轴流转。|n强化：用于炼虚装备的鞋履部位（强化4—5级）。|n制符：用于制作同境界、同品质的神行符、轻身符。|n闲置时可上交宗门换取宗门贡献。</v>
      </c>
      <c r="Z6517" t="s">
        <v>6640</v>
      </c>
      <c r="AA6517" t="s">
        <v>373</v>
      </c>
      <c r="AB6517" s="16">
        <v>12361004</v>
      </c>
      <c r="AC6517" t="s">
        <v>6629</v>
      </c>
      <c r="AD6517">
        <v>40002</v>
      </c>
      <c r="AF6517">
        <v>70002</v>
      </c>
      <c r="AH6517">
        <v>16875</v>
      </c>
      <c r="AI6517" s="16" t="s">
        <v>6625</v>
      </c>
      <c r="AJ6517" s="16" t="s">
        <v>6641</v>
      </c>
      <c r="AK6517" s="16" t="s">
        <v>351</v>
      </c>
      <c r="AL6517" t="s">
        <v>6642</v>
      </c>
    </row>
    <row r="6518" ht="16.5" spans="2:38">
      <c r="B6518" s="16" t="n">
        <f>10000000+INDEX(编号表!$B:$B,MATCH(F6518,编号表!$A:$A,0))*100000+INDEX(编号表!$F:$F,MATCH(D6518,编号表!$E:$E,0))*1000+INDEX(编号表!$D:$D,MATCH(E6518,编号表!$C:$C,0))*10000+G6518</f>
        <v>12562005</v>
      </c>
      <c r="C6518" s="16" t="s">
        <v>6938</v>
      </c>
      <c r="D6518" s="16" t="s">
        <v>102</v>
      </c>
      <c r="E6518" s="16" t="s">
        <v>351</v>
      </c>
      <c r="F6518" s="16" t="s">
        <v>6622</v>
      </c>
      <c r="G6518" s="16">
        <v>5</v>
      </c>
      <c r="H6518" t="s">
        <v>6693</v>
      </c>
      <c r="I6518" s="16">
        <v>60</v>
      </c>
      <c r="J6518" t="str">
        <f t="shared" si="105"/>
        <v>大类_灵品炼虚强化</v>
      </c>
      <c r="K6518" s="38" t="s">
        <v>6624</v>
      </c>
      <c r="M6518" s="16" t="s">
        <v>6625</v>
      </c>
      <c r="O6518">
        <v>0</v>
      </c>
      <c r="P6518" t="b">
        <v>1</v>
      </c>
      <c r="Q6518"/>
      <c r="R6518" t="b">
        <v>0</v>
      </c>
      <c r="S6518">
        <v>1</v>
      </c>
      <c r="T6518" t="s">
        <v>91</v>
      </c>
      <c r="U6518">
        <v>999</v>
      </c>
      <c r="V6518" s="16" t="s">
        <v>6626</v>
      </c>
      <c r="W6518" s="16">
        <v>12212169</v>
      </c>
      <c r="Y6518" t="str">
        <v>翎毫一类灵材。细毫柔而有锋，沾墨均匀，束起时根根相顺。|n强化：用于炼虚装备的冠部位（强化4—5级）。|n闲置时可上交宗门换取宗门贡献。</v>
      </c>
      <c r="Z6518" t="s">
        <v>6741</v>
      </c>
      <c r="AA6518" t="s">
        <v>373</v>
      </c>
      <c r="AB6518" s="16">
        <v>12361005</v>
      </c>
      <c r="AC6518" t="s">
        <v>6629</v>
      </c>
      <c r="AD6518">
        <v>40002</v>
      </c>
      <c r="AF6518">
        <v>70002</v>
      </c>
      <c r="AH6518">
        <v>14063</v>
      </c>
      <c r="AI6518" s="16" t="s">
        <v>6625</v>
      </c>
      <c r="AJ6518" s="16" t="s">
        <v>6641</v>
      </c>
      <c r="AK6518" s="16" t="s">
        <v>351</v>
      </c>
      <c r="AL6518" t="s">
        <v>6742</v>
      </c>
    </row>
    <row r="6519" ht="16.5" spans="2:38">
      <c r="B6519" s="16" t="n">
        <f>10000000+INDEX(编号表!$B:$B,MATCH(F6519,编号表!$A:$A,0))*100000+INDEX(编号表!$F:$F,MATCH(D6519,编号表!$E:$E,0))*1000+INDEX(编号表!$D:$D,MATCH(E6519,编号表!$C:$C,0))*10000+G6519</f>
        <v>12662006</v>
      </c>
      <c r="C6519" s="16" t="s">
        <v>6939</v>
      </c>
      <c r="D6519" s="16" t="s">
        <v>102</v>
      </c>
      <c r="E6519" s="16" t="s">
        <v>351</v>
      </c>
      <c r="F6519" s="16" t="s">
        <v>6633</v>
      </c>
      <c r="G6519" s="16">
        <v>6</v>
      </c>
      <c r="I6519" s="16">
        <v>60</v>
      </c>
      <c r="J6519" t="str">
        <f t="shared" si="105"/>
        <v>大类_灵品炼虚</v>
      </c>
      <c r="K6519" s="39" t="s">
        <v>6624</v>
      </c>
      <c r="M6519" s="16" t="s">
        <v>6625</v>
      </c>
      <c r="O6519">
        <v>0</v>
      </c>
      <c r="P6519" t="b">
        <v>1</v>
      </c>
      <c r="Q6519"/>
      <c r="R6519" t="b">
        <v>0</v>
      </c>
      <c r="S6519">
        <v>1</v>
      </c>
      <c r="T6519" t="s">
        <v>91</v>
      </c>
      <c r="U6519">
        <v>999</v>
      </c>
      <c r="V6519" s="16" t="s">
        <v>6626</v>
      </c>
      <c r="W6519" s="16">
        <v>12212170</v>
      </c>
      <c r="Y6519" t="str">
        <v>灵窍遗材一类灵材。囊膜紧密，内蓄毒液，开封取用须格外谨慎。|n用途未明，可留存备用。|n闲置时可上交宗门换取宗门贡献。</v>
      </c>
      <c r="Z6519" t="s">
        <v>6645</v>
      </c>
      <c r="AA6519" t="str">
        <v>击杀妖兽、探索秘境或遗迹可得；当前百艺暂未用到，宗门不供应。</v>
      </c>
      <c r="AB6519" s="16">
        <v>12361006</v>
      </c>
      <c r="AC6519" t="s">
        <v>6629</v>
      </c>
      <c r="AD6519">
        <v>40002</v>
      </c>
      <c r="AF6519">
        <v>70002</v>
      </c>
      <c r="AH6519">
        <v>18750</v>
      </c>
      <c r="AI6519" s="16" t="s">
        <v>6625</v>
      </c>
      <c r="AJ6519" s="16" t="s">
        <v>6646</v>
      </c>
      <c r="AK6519" s="16" t="s">
        <v>351</v>
      </c>
      <c r="AL6519" t="s">
        <v>6647</v>
      </c>
    </row>
    <row r="6520" ht="16.5" spans="2:38">
      <c r="B6520" s="16" t="n">
        <f>10000000+INDEX(编号表!$B:$B,MATCH(F6520,编号表!$A:$A,0))*100000+INDEX(编号表!$F:$F,MATCH(D6520,编号表!$E:$E,0))*1000+INDEX(编号表!$D:$D,MATCH(E6520,编号表!$C:$C,0))*10000+G6520</f>
        <v>12662007</v>
      </c>
      <c r="C6520" s="16" t="s">
        <v>6940</v>
      </c>
      <c r="D6520" s="16" t="s">
        <v>102</v>
      </c>
      <c r="E6520" s="16" t="s">
        <v>351</v>
      </c>
      <c r="F6520" s="16" t="s">
        <v>6633</v>
      </c>
      <c r="G6520" s="16">
        <v>7</v>
      </c>
      <c r="H6520" t="s">
        <v>6623</v>
      </c>
      <c r="I6520" s="16">
        <v>60</v>
      </c>
      <c r="J6520" t="str">
        <f t="shared" si="105"/>
        <v>大类_灵品炼虚制符</v>
      </c>
      <c r="K6520" s="38" t="s">
        <v>6624</v>
      </c>
      <c r="M6520" s="16" t="s">
        <v>6625</v>
      </c>
      <c r="O6520">
        <v>0</v>
      </c>
      <c r="P6520" t="b">
        <v>1</v>
      </c>
      <c r="Q6520"/>
      <c r="R6520" t="b">
        <v>0</v>
      </c>
      <c r="S6520">
        <v>1</v>
      </c>
      <c r="T6520" t="s">
        <v>91</v>
      </c>
      <c r="U6520">
        <v>999</v>
      </c>
      <c r="V6520" s="16" t="s">
        <v>6626</v>
      </c>
      <c r="W6520" s="16">
        <v>12212171</v>
      </c>
      <c r="Y6520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520" t="s">
        <v>6746</v>
      </c>
      <c r="AA6520" t="s">
        <v>373</v>
      </c>
      <c r="AB6520" s="16">
        <v>12361007</v>
      </c>
      <c r="AC6520" t="s">
        <v>6629</v>
      </c>
      <c r="AD6520">
        <v>40002</v>
      </c>
      <c r="AF6520">
        <v>70002</v>
      </c>
      <c r="AH6520">
        <v>9375</v>
      </c>
      <c r="AI6520" s="16" t="s">
        <v>6625</v>
      </c>
      <c r="AJ6520" s="16" t="s">
        <v>6646</v>
      </c>
      <c r="AK6520" s="16" t="s">
        <v>351</v>
      </c>
      <c r="AL6520" t="s">
        <v>6747</v>
      </c>
    </row>
    <row r="6521" ht="16.5" spans="2:38">
      <c r="B6521" s="16" t="n">
        <f>10000000+INDEX(编号表!$B:$B,MATCH(F6521,编号表!$A:$A,0))*100000+INDEX(编号表!$F:$F,MATCH(D6521,编号表!$E:$E,0))*1000+INDEX(编号表!$D:$D,MATCH(E6521,编号表!$C:$C,0))*10000+G6521</f>
        <v>12662008</v>
      </c>
      <c r="C6521" s="16" t="s">
        <v>6941</v>
      </c>
      <c r="D6521" s="16" t="s">
        <v>102</v>
      </c>
      <c r="E6521" s="16" t="s">
        <v>351</v>
      </c>
      <c r="F6521" s="16" t="s">
        <v>6633</v>
      </c>
      <c r="G6521" s="16">
        <v>8</v>
      </c>
      <c r="H6521" t="s">
        <v>6623</v>
      </c>
      <c r="I6521" s="16">
        <v>60</v>
      </c>
      <c r="J6521" t="str">
        <f t="shared" si="105"/>
        <v>大类_灵品炼虚制符</v>
      </c>
      <c r="K6521" s="39" t="s">
        <v>6624</v>
      </c>
      <c r="M6521" s="16" t="s">
        <v>6625</v>
      </c>
      <c r="O6521">
        <v>0</v>
      </c>
      <c r="P6521" t="b">
        <v>1</v>
      </c>
      <c r="Q6521"/>
      <c r="R6521" t="b">
        <v>0</v>
      </c>
      <c r="S6521">
        <v>1</v>
      </c>
      <c r="T6521" t="s">
        <v>91</v>
      </c>
      <c r="U6521">
        <v>999</v>
      </c>
      <c r="V6521" s="16" t="s">
        <v>6626</v>
      </c>
      <c r="W6521" s="16">
        <v>12212172</v>
      </c>
      <c r="Y6521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521" t="s">
        <v>6650</v>
      </c>
      <c r="AA6521" t="s">
        <v>373</v>
      </c>
      <c r="AB6521" s="16">
        <v>12361008</v>
      </c>
      <c r="AC6521" t="s">
        <v>6629</v>
      </c>
      <c r="AD6521">
        <v>40002</v>
      </c>
      <c r="AF6521">
        <v>70002</v>
      </c>
      <c r="AH6521">
        <v>9375</v>
      </c>
      <c r="AI6521" s="16" t="s">
        <v>6625</v>
      </c>
      <c r="AJ6521" s="16" t="s">
        <v>6651</v>
      </c>
      <c r="AK6521" s="16" t="s">
        <v>351</v>
      </c>
      <c r="AL6521" t="s">
        <v>6652</v>
      </c>
    </row>
    <row r="6522" ht="16.5" spans="2:38">
      <c r="B6522" s="16" t="n">
        <f>10000000+INDEX(编号表!$B:$B,MATCH(F6522,编号表!$A:$A,0))*100000+INDEX(编号表!$F:$F,MATCH(D6522,编号表!$E:$E,0))*1000+INDEX(编号表!$D:$D,MATCH(E6522,编号表!$C:$C,0))*10000+G6522</f>
        <v>12662009</v>
      </c>
      <c r="C6522" s="16" t="s">
        <v>6942</v>
      </c>
      <c r="D6522" s="16" t="s">
        <v>102</v>
      </c>
      <c r="E6522" s="16" t="s">
        <v>351</v>
      </c>
      <c r="F6522" s="16" t="s">
        <v>6633</v>
      </c>
      <c r="G6522" s="16">
        <v>9</v>
      </c>
      <c r="H6522" t="s">
        <v>6623</v>
      </c>
      <c r="I6522" s="16">
        <v>60</v>
      </c>
      <c r="J6522" t="str">
        <f t="shared" si="105"/>
        <v>大类_灵品炼虚制符</v>
      </c>
      <c r="K6522" s="38" t="s">
        <v>6624</v>
      </c>
      <c r="M6522" s="16" t="s">
        <v>6625</v>
      </c>
      <c r="O6522">
        <v>0</v>
      </c>
      <c r="P6522" t="b">
        <v>1</v>
      </c>
      <c r="Q6522"/>
      <c r="R6522" t="b">
        <v>0</v>
      </c>
      <c r="S6522">
        <v>1</v>
      </c>
      <c r="T6522" t="s">
        <v>91</v>
      </c>
      <c r="U6522">
        <v>999</v>
      </c>
      <c r="V6522" s="16" t="s">
        <v>6626</v>
      </c>
      <c r="W6522" s="16">
        <v>12212173</v>
      </c>
      <c r="Y6522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522" t="s">
        <v>6752</v>
      </c>
      <c r="AA6522" t="s">
        <v>373</v>
      </c>
      <c r="AB6522" s="16">
        <v>12361009</v>
      </c>
      <c r="AC6522" t="s">
        <v>6629</v>
      </c>
      <c r="AD6522">
        <v>40002</v>
      </c>
      <c r="AF6522">
        <v>70002</v>
      </c>
      <c r="AH6522">
        <v>9375</v>
      </c>
      <c r="AI6522" s="16" t="s">
        <v>6625</v>
      </c>
      <c r="AJ6522" s="16" t="s">
        <v>6651</v>
      </c>
      <c r="AK6522" s="16" t="s">
        <v>351</v>
      </c>
      <c r="AL6522" t="s">
        <v>6753</v>
      </c>
    </row>
    <row r="6523" ht="16.5" spans="2:38">
      <c r="B6523" s="16" t="n">
        <f>10000000+INDEX(编号表!$B:$B,MATCH(F6523,编号表!$A:$A,0))*100000+INDEX(编号表!$F:$F,MATCH(D6523,编号表!$E:$E,0))*1000+INDEX(编号表!$D:$D,MATCH(E6523,编号表!$C:$C,0))*10000+G6523</f>
        <v>12662010</v>
      </c>
      <c r="C6523" s="16" t="s">
        <v>6943</v>
      </c>
      <c r="D6523" s="16" t="s">
        <v>102</v>
      </c>
      <c r="E6523" s="16" t="s">
        <v>351</v>
      </c>
      <c r="F6523" s="16" t="s">
        <v>6633</v>
      </c>
      <c r="G6523" s="16">
        <v>10</v>
      </c>
      <c r="H6523" t="s">
        <v>6623</v>
      </c>
      <c r="I6523" s="16">
        <v>60</v>
      </c>
      <c r="J6523" t="str">
        <f t="shared" si="105"/>
        <v>大类_灵品炼虚制符</v>
      </c>
      <c r="K6523" s="39" t="s">
        <v>6624</v>
      </c>
      <c r="M6523" s="16" t="s">
        <v>6625</v>
      </c>
      <c r="O6523">
        <v>0</v>
      </c>
      <c r="P6523" t="b">
        <v>1</v>
      </c>
      <c r="Q6523"/>
      <c r="R6523" t="b">
        <v>0</v>
      </c>
      <c r="S6523">
        <v>1</v>
      </c>
      <c r="T6523" t="s">
        <v>91</v>
      </c>
      <c r="U6523">
        <v>999</v>
      </c>
      <c r="V6523" s="16" t="s">
        <v>6626</v>
      </c>
      <c r="Y6523" t="str">
        <v>五气凝华一类灵材。金行灵气凝为细质，内蕴一缕收束不散的锋意。|n制符：用于制作同境界、同品质的金刃符、雷击符。|n闲置时可上交宗门换取宗门贡献。</v>
      </c>
      <c r="Z6523" t="s">
        <v>6655</v>
      </c>
      <c r="AA6523" t="s">
        <v>373</v>
      </c>
      <c r="AB6523">
        <v>12361010</v>
      </c>
      <c r="AC6523" t="s">
        <v>6629</v>
      </c>
      <c r="AD6523">
        <v>40002</v>
      </c>
      <c r="AF6523">
        <v>70002</v>
      </c>
      <c r="AH6523">
        <v>9375</v>
      </c>
      <c r="AI6523" s="16" t="s">
        <v>6625</v>
      </c>
      <c r="AJ6523" s="16" t="s">
        <v>6656</v>
      </c>
      <c r="AK6523" s="16" t="s">
        <v>351</v>
      </c>
      <c r="AL6523" t="s">
        <v>6657</v>
      </c>
    </row>
    <row r="6524" ht="16.5" spans="2:38">
      <c r="B6524" s="16" t="n">
        <f>10000000+INDEX(编号表!$B:$B,MATCH(F6524,编号表!$A:$A,0))*100000+INDEX(编号表!$F:$F,MATCH(D6524,编号表!$E:$E,0))*1000+INDEX(编号表!$D:$D,MATCH(E6524,编号表!$C:$C,0))*10000+G6524</f>
        <v>12662011</v>
      </c>
      <c r="C6524" s="16" t="s">
        <v>6944</v>
      </c>
      <c r="D6524" s="16" t="s">
        <v>102</v>
      </c>
      <c r="E6524" s="16" t="s">
        <v>351</v>
      </c>
      <c r="F6524" s="16" t="s">
        <v>6633</v>
      </c>
      <c r="G6524" s="16">
        <v>11</v>
      </c>
      <c r="H6524" t="s">
        <v>6623</v>
      </c>
      <c r="I6524" s="16">
        <v>60</v>
      </c>
      <c r="J6524" t="str">
        <f t="shared" si="105"/>
        <v>大类_灵品炼虚制符</v>
      </c>
      <c r="K6524" s="39" t="s">
        <v>6624</v>
      </c>
      <c r="M6524" s="16" t="s">
        <v>6625</v>
      </c>
      <c r="O6524">
        <v>0</v>
      </c>
      <c r="P6524" t="b">
        <v>1</v>
      </c>
      <c r="Q6524"/>
      <c r="R6524" t="b">
        <v>0</v>
      </c>
      <c r="S6524">
        <v>1</v>
      </c>
      <c r="T6524" t="s">
        <v>91</v>
      </c>
      <c r="U6524">
        <v>999</v>
      </c>
      <c r="V6524" s="16" t="s">
        <v>6626</v>
      </c>
      <c r="Y6524" t="str">
        <v>五气凝华一类灵材。木行灵气聚而成华，生发之意沿细纹绵延。|n制符：用于制作同境界、同品质的缚藤符。|n闲置时可上交宗门换取宗门贡献。</v>
      </c>
      <c r="Z6524" t="s">
        <v>6660</v>
      </c>
      <c r="AA6524" t="s">
        <v>373</v>
      </c>
      <c r="AB6524">
        <v>12361011</v>
      </c>
      <c r="AC6524" t="s">
        <v>6629</v>
      </c>
      <c r="AD6524">
        <v>40002</v>
      </c>
      <c r="AF6524">
        <v>70002</v>
      </c>
      <c r="AH6524">
        <v>9375</v>
      </c>
      <c r="AI6524" s="16" t="s">
        <v>6625</v>
      </c>
      <c r="AJ6524" s="16" t="s">
        <v>6656</v>
      </c>
      <c r="AK6524" s="16" t="s">
        <v>351</v>
      </c>
      <c r="AL6524" t="s">
        <v>6661</v>
      </c>
    </row>
    <row r="6525" ht="16.5" spans="2:38">
      <c r="B6525" s="16" t="n">
        <f>10000000+INDEX(编号表!$B:$B,MATCH(F6525,编号表!$A:$A,0))*100000+INDEX(编号表!$F:$F,MATCH(D6525,编号表!$E:$E,0))*1000+INDEX(编号表!$D:$D,MATCH(E6525,编号表!$C:$C,0))*10000+G6525</f>
        <v>12662012</v>
      </c>
      <c r="C6525" s="16" t="s">
        <v>6945</v>
      </c>
      <c r="D6525" s="16" t="s">
        <v>102</v>
      </c>
      <c r="E6525" s="16" t="s">
        <v>351</v>
      </c>
      <c r="F6525" s="16" t="s">
        <v>6633</v>
      </c>
      <c r="G6525" s="16">
        <v>12</v>
      </c>
      <c r="H6525" t="s">
        <v>6623</v>
      </c>
      <c r="I6525" s="16">
        <v>60</v>
      </c>
      <c r="J6525" t="str">
        <f t="shared" si="105"/>
        <v>大类_灵品炼虚制符</v>
      </c>
      <c r="K6525" s="39" t="s">
        <v>6624</v>
      </c>
      <c r="M6525" s="16" t="s">
        <v>6625</v>
      </c>
      <c r="O6525">
        <v>0</v>
      </c>
      <c r="P6525" t="b">
        <v>1</v>
      </c>
      <c r="Q6525"/>
      <c r="R6525" t="b">
        <v>0</v>
      </c>
      <c r="S6525">
        <v>1</v>
      </c>
      <c r="T6525" t="s">
        <v>91</v>
      </c>
      <c r="U6525">
        <v>999</v>
      </c>
      <c r="V6525" s="16" t="s">
        <v>6626</v>
      </c>
      <c r="W6525" s="16">
        <v>12212174</v>
      </c>
      <c r="Y6525" t="str">
        <v>五气凝华一类灵材。火行灵气结晶，晶心明灭，触之可觉温热。|n制符：用于制作同境界、同品质的火弹符、火云符、御寒符。|n闲置时可上交宗门换取宗门贡献。</v>
      </c>
      <c r="Z6525" t="inlineStr">
        <is>
          <t xml:space="preserve">|cff00FF00“晶中明灭，是灵流欲变之象；借它一分火意，也须留得住其余九分。”——《五气凝真录》|r</t>
        </is>
      </c>
      <c r="AA6525" t="s">
        <v>373</v>
      </c>
      <c r="AB6525" s="16">
        <v>12361012</v>
      </c>
      <c r="AC6525" t="s">
        <v>6629</v>
      </c>
      <c r="AD6525">
        <v>40002</v>
      </c>
      <c r="AF6525">
        <v>70002</v>
      </c>
      <c r="AH6525">
        <v>9375</v>
      </c>
      <c r="AI6525" s="16" t="s">
        <v>6625</v>
      </c>
      <c r="AJ6525" s="16" t="s">
        <v>6656</v>
      </c>
      <c r="AK6525" s="16" t="s">
        <v>351</v>
      </c>
      <c r="AL6525" t="s">
        <v>6665</v>
      </c>
    </row>
    <row r="6526" ht="16.5" spans="2:38">
      <c r="B6526" s="16" t="n">
        <f>10000000+INDEX(编号表!$B:$B,MATCH(F6526,编号表!$A:$A,0))*100000+INDEX(编号表!$F:$F,MATCH(D6526,编号表!$E:$E,0))*1000+INDEX(编号表!$D:$D,MATCH(E6526,编号表!$C:$C,0))*10000+G6526</f>
        <v>12662013</v>
      </c>
      <c r="C6526" s="16" t="s">
        <v>6946</v>
      </c>
      <c r="D6526" s="16" t="s">
        <v>102</v>
      </c>
      <c r="E6526" s="16" t="s">
        <v>351</v>
      </c>
      <c r="F6526" s="16" t="s">
        <v>6633</v>
      </c>
      <c r="G6526" s="16">
        <v>13</v>
      </c>
      <c r="H6526" t="s">
        <v>6623</v>
      </c>
      <c r="I6526" s="16">
        <v>60</v>
      </c>
      <c r="J6526" t="str">
        <f t="shared" si="105"/>
        <v>大类_灵品炼虚制符</v>
      </c>
      <c r="K6526" s="38" t="s">
        <v>6624</v>
      </c>
      <c r="M6526" s="16" t="s">
        <v>6625</v>
      </c>
      <c r="O6526">
        <v>0</v>
      </c>
      <c r="P6526" t="b">
        <v>1</v>
      </c>
      <c r="Q6526"/>
      <c r="R6526" t="b">
        <v>0</v>
      </c>
      <c r="S6526">
        <v>1</v>
      </c>
      <c r="T6526" t="s">
        <v>91</v>
      </c>
      <c r="U6526">
        <v>999</v>
      </c>
      <c r="V6526" s="16" t="s">
        <v>6626</v>
      </c>
      <c r="W6526" s="16">
        <v>12212175</v>
      </c>
      <c r="Y6526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526" t="s">
        <v>6668</v>
      </c>
      <c r="AA6526" t="s">
        <v>373</v>
      </c>
      <c r="AB6526" s="16">
        <v>12361013</v>
      </c>
      <c r="AC6526" t="s">
        <v>6629</v>
      </c>
      <c r="AD6526">
        <v>40002</v>
      </c>
      <c r="AF6526">
        <v>70002</v>
      </c>
      <c r="AH6526">
        <v>9375</v>
      </c>
      <c r="AI6526" s="16" t="s">
        <v>6625</v>
      </c>
      <c r="AJ6526" s="16" t="s">
        <v>6656</v>
      </c>
      <c r="AK6526" s="16" t="s">
        <v>351</v>
      </c>
      <c r="AL6526" t="s">
        <v>6669</v>
      </c>
    </row>
    <row r="6527" ht="16.5" spans="2:38">
      <c r="B6527" s="16" t="n">
        <f>10000000+INDEX(编号表!$B:$B,MATCH(F6527,编号表!$A:$A,0))*100000+INDEX(编号表!$F:$F,MATCH(D6527,编号表!$E:$E,0))*1000+INDEX(编号表!$D:$D,MATCH(E6527,编号表!$C:$C,0))*10000+G6527</f>
        <v>12662014</v>
      </c>
      <c r="C6527" s="16" t="s">
        <v>6947</v>
      </c>
      <c r="D6527" s="16" t="s">
        <v>102</v>
      </c>
      <c r="E6527" s="16" t="s">
        <v>351</v>
      </c>
      <c r="F6527" s="16" t="s">
        <v>6633</v>
      </c>
      <c r="G6527" s="16">
        <v>14</v>
      </c>
      <c r="H6527" t="s">
        <v>6623</v>
      </c>
      <c r="I6527" s="16">
        <v>60</v>
      </c>
      <c r="J6527" t="str">
        <f t="shared" si="105"/>
        <v>大类_灵品炼虚制符</v>
      </c>
      <c r="K6527" s="39" t="s">
        <v>6624</v>
      </c>
      <c r="M6527" s="16" t="s">
        <v>6625</v>
      </c>
      <c r="O6527">
        <v>0</v>
      </c>
      <c r="P6527" t="b">
        <v>1</v>
      </c>
      <c r="Q6527"/>
      <c r="R6527" t="b">
        <v>0</v>
      </c>
      <c r="S6527">
        <v>1</v>
      </c>
      <c r="T6527" t="s">
        <v>91</v>
      </c>
      <c r="U6527">
        <v>999</v>
      </c>
      <c r="V6527" s="16" t="s">
        <v>6626</v>
      </c>
      <c r="Y6527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527" t="s">
        <v>6672</v>
      </c>
      <c r="AA6527" t="s">
        <v>373</v>
      </c>
      <c r="AB6527">
        <v>12361014</v>
      </c>
      <c r="AC6527" t="s">
        <v>6629</v>
      </c>
      <c r="AD6527">
        <v>40002</v>
      </c>
      <c r="AF6527">
        <v>70002</v>
      </c>
      <c r="AH6527">
        <v>9375</v>
      </c>
      <c r="AI6527" s="16" t="s">
        <v>6625</v>
      </c>
      <c r="AJ6527" s="16" t="s">
        <v>6656</v>
      </c>
      <c r="AK6527" s="16" t="s">
        <v>351</v>
      </c>
      <c r="AL6527" t="s">
        <v>6673</v>
      </c>
    </row>
    <row r="6528" ht="15" spans="2:38">
      <c r="B6528" s="16" t="n">
        <f>10000000+INDEX(编号表!$B:$B,MATCH(F6528,编号表!$A:$A,0))*100000+INDEX(编号表!$F:$F,MATCH(D6528,编号表!$E:$E,0))*1000+INDEX(编号表!$D:$D,MATCH(E6528,编号表!$C:$C,0))*10000+G6528</f>
        <v>12362015</v>
      </c>
      <c r="C6528" s="16" t="s">
        <v>6948</v>
      </c>
      <c r="D6528" s="16" t="s">
        <v>102</v>
      </c>
      <c r="E6528" s="16" t="s">
        <v>351</v>
      </c>
      <c r="F6528" s="16" t="s">
        <v>6682</v>
      </c>
      <c r="G6528" s="16">
        <v>15</v>
      </c>
      <c r="H6528" t="s">
        <v>6623</v>
      </c>
      <c r="I6528" s="16">
        <v>60</v>
      </c>
      <c r="J6528" t="str">
        <f t="shared" si="105"/>
        <v>大类_灵品炼虚制符</v>
      </c>
      <c r="K6528" s="40" t="s">
        <v>6698</v>
      </c>
      <c r="M6528" s="16" t="s">
        <v>6625</v>
      </c>
      <c r="O6528">
        <v>0</v>
      </c>
      <c r="P6528" t="b">
        <v>1</v>
      </c>
      <c r="Q6528"/>
      <c r="R6528" t="b">
        <v>0</v>
      </c>
      <c r="S6528">
        <v>1</v>
      </c>
      <c r="T6528" t="s">
        <v>91</v>
      </c>
      <c r="U6528">
        <v>999</v>
      </c>
      <c r="V6528" s="16" t="s">
        <v>6626</v>
      </c>
      <c r="W6528" s="16">
        <v>12212176</v>
      </c>
      <c r="Y6528" t="str">
        <v>灵玉玄晶一类稀有灵材。土木灵意藏在润玉之中，温厚而不急发。|n制符：用于制作同境界、同品质的回春符。|n闲置时可上交宗门换取宗门贡献。</v>
      </c>
      <c r="Z6528" t="inlineStr">
        <is>
          <t xml:space="preserve">|cff00FF00“土木相遇，玉中便藏得住温意。山外春秋几度，掌中仍有缓缓生息。”——《玉脉拾遗》|r</t>
        </is>
      </c>
      <c r="AA6528" t="s">
        <v>373</v>
      </c>
      <c r="AB6528" s="16">
        <v>12361015</v>
      </c>
      <c r="AC6528" t="s">
        <v>6629</v>
      </c>
      <c r="AD6528">
        <v>40002</v>
      </c>
      <c r="AF6528">
        <v>70002</v>
      </c>
      <c r="AH6528">
        <v>9375</v>
      </c>
      <c r="AI6528" s="16" t="s">
        <v>6625</v>
      </c>
      <c r="AJ6528" s="16" t="s">
        <v>6701</v>
      </c>
      <c r="AK6528" s="16" t="s">
        <v>351</v>
      </c>
      <c r="AL6528" t="s">
        <v>6948</v>
      </c>
    </row>
    <row r="6529" ht="16.5" spans="2:38">
      <c r="B6529" s="16" t="n">
        <f>10000000+INDEX(编号表!$B:$B,MATCH(F6529,编号表!$A:$A,0))*100000+INDEX(编号表!$F:$F,MATCH(D6529,编号表!$E:$E,0))*1000+INDEX(编号表!$D:$D,MATCH(E6529,编号表!$C:$C,0))*10000+G6529</f>
        <v>12862016</v>
      </c>
      <c r="C6529" s="16" t="s">
        <v>6951</v>
      </c>
      <c r="D6529" s="16" t="s">
        <v>102</v>
      </c>
      <c r="E6529" s="16" t="s">
        <v>351</v>
      </c>
      <c r="F6529" s="16" t="s">
        <v>6675</v>
      </c>
      <c r="G6529" s="16">
        <v>16</v>
      </c>
      <c r="H6529" t="s">
        <v>6693</v>
      </c>
      <c r="I6529" s="16">
        <v>60</v>
      </c>
      <c r="J6529" t="str">
        <f t="shared" si="105"/>
        <v>大类_灵品炼虚强化</v>
      </c>
      <c r="K6529" s="38" t="s">
        <v>6624</v>
      </c>
      <c r="M6529" s="16" t="s">
        <v>6625</v>
      </c>
      <c r="O6529">
        <v>0</v>
      </c>
      <c r="P6529" t="b">
        <v>1</v>
      </c>
      <c r="Q6529"/>
      <c r="R6529" t="b">
        <v>0</v>
      </c>
      <c r="S6529">
        <v>1</v>
      </c>
      <c r="T6529" t="s">
        <v>91</v>
      </c>
      <c r="U6529">
        <v>999</v>
      </c>
      <c r="V6529" s="16" t="s">
        <v>6626</v>
      </c>
      <c r="W6529" s="16">
        <v>12212177</v>
      </c>
      <c r="Y6529" t="str">
        <v>灵骨玄甲一类灵材。骨质坚密，纹理连贯，仍留着灵兽生前承力的筋脉印痕。|n强化：用于炼虚装备的武器、印绶部位（强化1—3级）。|n闲置时可上交宗门换取宗门贡献。</v>
      </c>
      <c r="Z6529" t="inlineStr">
        <is>
          <t xml:space="preserve">|cff00FF00“骨贵纹理不断。生灵虽去，承过起落的旧纹仍藏着一分坚韧。”——《百兽遗材考》|r</t>
        </is>
      </c>
      <c r="AA6529" t="s">
        <v>373</v>
      </c>
      <c r="AB6529" s="16">
        <v>12361016</v>
      </c>
      <c r="AC6529" t="s">
        <v>6629</v>
      </c>
      <c r="AD6529">
        <v>40002</v>
      </c>
      <c r="AF6529">
        <v>70002</v>
      </c>
      <c r="AH6529">
        <v>14063</v>
      </c>
      <c r="AI6529" s="16" t="s">
        <v>6625</v>
      </c>
      <c r="AJ6529" s="16" t="s">
        <v>6679</v>
      </c>
      <c r="AK6529" s="16" t="s">
        <v>351</v>
      </c>
      <c r="AL6529" t="s">
        <v>6680</v>
      </c>
    </row>
    <row r="6530" ht="16.5" spans="2:38">
      <c r="B6530" s="16" t="n">
        <f>10000000+INDEX(编号表!$B:$B,MATCH(F6530,编号表!$A:$A,0))*100000+INDEX(编号表!$F:$F,MATCH(D6530,编号表!$E:$E,0))*1000+INDEX(编号表!$D:$D,MATCH(E6530,编号表!$C:$C,0))*10000+G6530</f>
        <v>12862017</v>
      </c>
      <c r="C6530" s="16" t="s">
        <v>6952</v>
      </c>
      <c r="D6530" s="16" t="s">
        <v>102</v>
      </c>
      <c r="E6530" s="16" t="s">
        <v>351</v>
      </c>
      <c r="F6530" s="16" t="s">
        <v>6675</v>
      </c>
      <c r="G6530" s="16">
        <v>17</v>
      </c>
      <c r="H6530" t="s">
        <v>6623</v>
      </c>
      <c r="I6530" s="16">
        <v>60</v>
      </c>
      <c r="J6530" t="str">
        <f t="shared" si="105"/>
        <v>大类_灵品炼虚制符</v>
      </c>
      <c r="K6530" s="39" t="s">
        <v>6624</v>
      </c>
      <c r="M6530" s="16" t="s">
        <v>6625</v>
      </c>
      <c r="O6530">
        <v>0</v>
      </c>
      <c r="P6530" t="b">
        <v>1</v>
      </c>
      <c r="Q6530"/>
      <c r="R6530" t="b">
        <v>0</v>
      </c>
      <c r="S6530">
        <v>1</v>
      </c>
      <c r="T6530" t="s">
        <v>91</v>
      </c>
      <c r="U6530">
        <v>999</v>
      </c>
      <c r="V6530" s="16" t="s">
        <v>6626</v>
      </c>
      <c r="W6530" s="16">
        <v>12212178</v>
      </c>
      <c r="Y6530" t="str">
        <v>灵骨玄甲一类灵材。甲壳层层相覆，旧伤未损其内纹，断面可见细密承力层次。|n制符：用于制作同境界、同品质的金刚符、替身符。|n闲置时可上交宗门换取宗门贡献。</v>
      </c>
      <c r="Z6530" t="s">
        <v>6767</v>
      </c>
      <c r="AA6530" t="s">
        <v>373</v>
      </c>
      <c r="AB6530" s="16">
        <v>12361017</v>
      </c>
      <c r="AC6530" t="s">
        <v>6629</v>
      </c>
      <c r="AD6530">
        <v>40002</v>
      </c>
      <c r="AF6530">
        <v>70002</v>
      </c>
      <c r="AH6530">
        <v>9375</v>
      </c>
      <c r="AI6530" s="16" t="s">
        <v>6625</v>
      </c>
      <c r="AJ6530" s="16" t="s">
        <v>6679</v>
      </c>
      <c r="AK6530" s="16" t="s">
        <v>351</v>
      </c>
      <c r="AL6530" t="s">
        <v>6768</v>
      </c>
    </row>
    <row r="6531" ht="15" spans="2:38">
      <c r="B6531" s="16" t="n">
        <f>10000000+INDEX(编号表!$B:$B,MATCH(F6531,编号表!$A:$A,0))*100000+INDEX(编号表!$F:$F,MATCH(D6531,编号表!$E:$E,0))*1000+INDEX(编号表!$D:$D,MATCH(E6531,编号表!$C:$C,0))*10000+G6531</f>
        <v>12362018</v>
      </c>
      <c r="C6531" s="16" t="s">
        <v>6953</v>
      </c>
      <c r="D6531" s="16" t="s">
        <v>102</v>
      </c>
      <c r="E6531" s="16" t="s">
        <v>351</v>
      </c>
      <c r="F6531" s="16" t="s">
        <v>6682</v>
      </c>
      <c r="G6531" s="16">
        <v>18</v>
      </c>
      <c r="I6531" s="16">
        <v>60</v>
      </c>
      <c r="J6531" t="str">
        <f t="shared" si="105"/>
        <v>大类_灵品炼虚</v>
      </c>
      <c r="K6531" s="40" t="s">
        <v>6698</v>
      </c>
      <c r="M6531" s="16" t="s">
        <v>6625</v>
      </c>
      <c r="O6531">
        <v>0</v>
      </c>
      <c r="P6531" t="b">
        <v>1</v>
      </c>
      <c r="Q6531"/>
      <c r="R6531" t="b">
        <v>0</v>
      </c>
      <c r="S6531">
        <v>1</v>
      </c>
      <c r="T6531" t="s">
        <v>91</v>
      </c>
      <c r="U6531">
        <v>999</v>
      </c>
      <c r="V6531" s="16" t="s">
        <v>6626</v>
      </c>
      <c r="W6531" s="16">
        <v>12212179</v>
      </c>
      <c r="Y6531" t="str">
        <v>灵金一类稀有灵材。深山重压锻成的铁质，层纹紧密相承，灵息沉稳。|n用途未明，可留存备用。|n闲置时可上交宗门换取宗门贡献。</v>
      </c>
      <c r="Z6531" t="inlineStr">
        <is>
          <t xml:space="preserve">|cff00FF00“深山重压，铁纹层层相承。千钧岁月过去，断面仍是一片沉稳。”——《山骨金石录》|r</t>
        </is>
      </c>
      <c r="AA6531" t="str">
        <v>击杀妖兽、探索秘境或遗迹可得；当前百艺暂未用到，宗门不供应。</v>
      </c>
      <c r="AB6531" s="16">
        <v>12361018</v>
      </c>
      <c r="AC6531" t="s">
        <v>6629</v>
      </c>
      <c r="AD6531">
        <v>40002</v>
      </c>
      <c r="AF6531">
        <v>70002</v>
      </c>
      <c r="AH6531">
        <v>28125</v>
      </c>
      <c r="AI6531" s="16" t="s">
        <v>6625</v>
      </c>
      <c r="AJ6531" s="16" t="s">
        <v>6696</v>
      </c>
      <c r="AK6531" s="16" t="s">
        <v>351</v>
      </c>
      <c r="AL6531" t="s">
        <v>6953</v>
      </c>
    </row>
    <row r="6532" ht="16.5" spans="2:38">
      <c r="B6532" s="16" t="n">
        <f>10000000+INDEX(编号表!$B:$B,MATCH(F6532,编号表!$A:$A,0))*100000+INDEX(编号表!$F:$F,MATCH(D6532,编号表!$E:$E,0))*1000+INDEX(编号表!$D:$D,MATCH(E6532,编号表!$C:$C,0))*10000+G6532</f>
        <v>12362019</v>
      </c>
      <c r="C6532" s="16" t="s">
        <v>6956</v>
      </c>
      <c r="D6532" s="16" t="s">
        <v>102</v>
      </c>
      <c r="E6532" s="16" t="s">
        <v>351</v>
      </c>
      <c r="F6532" s="16" t="s">
        <v>6682</v>
      </c>
      <c r="G6532" s="16">
        <v>19</v>
      </c>
      <c r="H6532" t="s">
        <v>6676</v>
      </c>
      <c r="I6532" s="16">
        <v>60</v>
      </c>
      <c r="J6532" t="str">
        <f t="shared" si="105"/>
        <v>大类_灵品炼虚强化制符</v>
      </c>
      <c r="K6532" s="39" t="s">
        <v>6624</v>
      </c>
      <c r="M6532" s="16" t="s">
        <v>6625</v>
      </c>
      <c r="O6532">
        <v>0</v>
      </c>
      <c r="P6532" t="b">
        <v>1</v>
      </c>
      <c r="Q6532"/>
      <c r="R6532" t="b">
        <v>0</v>
      </c>
      <c r="S6532">
        <v>1</v>
      </c>
      <c r="T6532" t="s">
        <v>91</v>
      </c>
      <c r="U6532">
        <v>999</v>
      </c>
      <c r="V6532" s="16" t="s">
        <v>6626</v>
      </c>
      <c r="W6532" s="16">
        <v>12212180</v>
      </c>
      <c r="Y6532" t="str">
        <v>灵皮玄鳞一类灵材。皮面柔韧，筋络相接，裁开后仍能看见细密灵纹。|n强化：用于炼虚装备的法袍部位（强化1—3级）；炼虚装备的鞋履部位（强化1—7级）。|n制符：用于制作同境界、同品质的金刚符、铁甲符、水幕符、避火符、御寒符、辟瘴符、替身符。|n闲置时可上交宗门换取宗门贡献。</v>
      </c>
      <c r="Z6532" t="s">
        <v>6684</v>
      </c>
      <c r="AA6532" t="s">
        <v>373</v>
      </c>
      <c r="AB6532" s="16">
        <v>12361019</v>
      </c>
      <c r="AC6532" t="s">
        <v>6629</v>
      </c>
      <c r="AD6532">
        <v>40002</v>
      </c>
      <c r="AF6532">
        <v>70002</v>
      </c>
      <c r="AH6532">
        <v>16875</v>
      </c>
      <c r="AI6532" s="16" t="s">
        <v>6625</v>
      </c>
      <c r="AJ6532" s="16" t="s">
        <v>6685</v>
      </c>
      <c r="AK6532" s="16" t="s">
        <v>351</v>
      </c>
      <c r="AL6532" t="s">
        <v>6686</v>
      </c>
    </row>
    <row r="6533" ht="16.5" spans="2:38">
      <c r="B6533" s="16" t="n">
        <f>10000000+INDEX(编号表!$B:$B,MATCH(F6533,编号表!$A:$A,0))*100000+INDEX(编号表!$F:$F,MATCH(D6533,编号表!$E:$E,0))*1000+INDEX(编号表!$D:$D,MATCH(E6533,编号表!$C:$C,0))*10000+G6533</f>
        <v>12562020</v>
      </c>
      <c r="C6533" s="16" t="s">
        <v>6957</v>
      </c>
      <c r="D6533" s="16" t="s">
        <v>102</v>
      </c>
      <c r="E6533" s="16" t="s">
        <v>351</v>
      </c>
      <c r="F6533" s="16" t="s">
        <v>6622</v>
      </c>
      <c r="G6533" s="16">
        <v>20</v>
      </c>
      <c r="H6533" t="s">
        <v>6693</v>
      </c>
      <c r="I6533" s="16">
        <v>60</v>
      </c>
      <c r="J6533" t="str">
        <f t="shared" si="105"/>
        <v>大类_灵品炼虚强化</v>
      </c>
      <c r="K6533" s="38" t="s">
        <v>6624</v>
      </c>
      <c r="M6533" s="16" t="s">
        <v>6625</v>
      </c>
      <c r="O6533">
        <v>0</v>
      </c>
      <c r="P6533" t="b">
        <v>1</v>
      </c>
      <c r="Q6533"/>
      <c r="R6533" t="b">
        <v>0</v>
      </c>
      <c r="S6533">
        <v>1</v>
      </c>
      <c r="T6533" t="s">
        <v>91</v>
      </c>
      <c r="U6533">
        <v>999</v>
      </c>
      <c r="V6533" s="16" t="s">
        <v>6626</v>
      </c>
      <c r="W6533" s="16">
        <v>12212181</v>
      </c>
      <c r="Y6533" t="str">
        <v>灵皮玄鳞一类灵材。鳞面细密，边缘相叠，灵气沿片片鳞纹折转。|n强化：用于炼虚装备的法袍部位（强化6—7级）。|n闲置时可上交宗门换取宗门贡献。</v>
      </c>
      <c r="Z6533" t="s">
        <v>6773</v>
      </c>
      <c r="AA6533" t="s">
        <v>373</v>
      </c>
      <c r="AB6533" s="16">
        <v>12361020</v>
      </c>
      <c r="AC6533" t="s">
        <v>6629</v>
      </c>
      <c r="AD6533">
        <v>40002</v>
      </c>
      <c r="AF6533">
        <v>70002</v>
      </c>
      <c r="AH6533">
        <v>14063</v>
      </c>
      <c r="AI6533" s="16" t="s">
        <v>6625</v>
      </c>
      <c r="AJ6533" s="16" t="s">
        <v>6685</v>
      </c>
      <c r="AK6533" s="16" t="s">
        <v>351</v>
      </c>
      <c r="AL6533" t="s">
        <v>6774</v>
      </c>
    </row>
    <row r="6534" ht="15" spans="2:38">
      <c r="B6534" s="16" t="n">
        <f>10000000+INDEX(编号表!$B:$B,MATCH(F6534,编号表!$A:$A,0))*100000+INDEX(编号表!$F:$F,MATCH(D6534,编号表!$E:$E,0))*1000+INDEX(编号表!$D:$D,MATCH(E6534,编号表!$C:$C,0))*10000+G6534</f>
        <v>12362021</v>
      </c>
      <c r="C6534" s="16" t="s">
        <v>6958</v>
      </c>
      <c r="D6534" s="16" t="s">
        <v>102</v>
      </c>
      <c r="E6534" s="16" t="s">
        <v>351</v>
      </c>
      <c r="F6534" s="16" t="s">
        <v>6682</v>
      </c>
      <c r="G6534" s="16">
        <v>21</v>
      </c>
      <c r="I6534" s="16">
        <v>60</v>
      </c>
      <c r="J6534" t="str">
        <f t="shared" si="105"/>
        <v>大类_灵品炼虚</v>
      </c>
      <c r="K6534" s="40" t="s">
        <v>6698</v>
      </c>
      <c r="M6534" s="16" t="s">
        <v>6625</v>
      </c>
      <c r="O6534">
        <v>0</v>
      </c>
      <c r="P6534" t="b">
        <v>1</v>
      </c>
      <c r="Q6534"/>
      <c r="R6534" t="b">
        <v>0</v>
      </c>
      <c r="S6534">
        <v>1</v>
      </c>
      <c r="T6534" t="s">
        <v>91</v>
      </c>
      <c r="U6534">
        <v>999</v>
      </c>
      <c r="V6534" s="16" t="s">
        <v>6626</v>
      </c>
      <c r="W6534" s="16">
        <v>12212182</v>
      </c>
      <c r="Y6534" t="str">
        <v>灵皮玄鳞一类稀有灵材。鳞片与韧皮相连，片片叠覆，近火时内纹仍稳。|n用途未明，可留存备用。|n闲置时可上交宗门换取宗门贡献。</v>
      </c>
      <c r="Z6534" t="inlineStr">
        <is>
          <t xml:space="preserve">|cff00FF00“鳞与皮相连，热来时层层相护。亮处可见，底下那一分韧性更难得。”——《百兽遗材考》|r</t>
        </is>
      </c>
      <c r="AA6534" t="str">
        <v>击杀妖兽、探索秘境或遗迹可得；当前百艺暂未用到，宗门不供应。</v>
      </c>
      <c r="AB6534" s="16">
        <v>12361021</v>
      </c>
      <c r="AC6534" t="s">
        <v>6629</v>
      </c>
      <c r="AD6534">
        <v>40002</v>
      </c>
      <c r="AF6534">
        <v>70002</v>
      </c>
      <c r="AH6534">
        <v>28125</v>
      </c>
      <c r="AI6534" s="16" t="s">
        <v>6625</v>
      </c>
      <c r="AJ6534" s="16" t="s">
        <v>6685</v>
      </c>
      <c r="AK6534" s="16" t="s">
        <v>351</v>
      </c>
      <c r="AL6534" t="s">
        <v>6958</v>
      </c>
    </row>
    <row r="6535" ht="16.5" spans="2:38">
      <c r="B6535" s="16" t="n">
        <f>10000000+INDEX(编号表!$B:$B,MATCH(F6535,编号表!$A:$A,0))*100000+INDEX(编号表!$F:$F,MATCH(D6535,编号表!$E:$E,0))*1000+INDEX(编号表!$D:$D,MATCH(E6535,编号表!$C:$C,0))*10000+G6535</f>
        <v>12562022</v>
      </c>
      <c r="C6535" s="16" t="s">
        <v>6961</v>
      </c>
      <c r="D6535" s="16" t="s">
        <v>102</v>
      </c>
      <c r="E6535" s="16" t="s">
        <v>351</v>
      </c>
      <c r="F6535" s="16" t="s">
        <v>6622</v>
      </c>
      <c r="G6535" s="16">
        <v>22</v>
      </c>
      <c r="H6535" t="s">
        <v>6693</v>
      </c>
      <c r="I6535" s="16">
        <v>60</v>
      </c>
      <c r="J6535" t="str">
        <f t="shared" si="105"/>
        <v>大类_灵品炼虚强化</v>
      </c>
      <c r="K6535" s="38" t="s">
        <v>6624</v>
      </c>
      <c r="M6535" s="16" t="s">
        <v>6625</v>
      </c>
      <c r="O6535">
        <v>0</v>
      </c>
      <c r="P6535" t="b">
        <v>1</v>
      </c>
      <c r="Q6535"/>
      <c r="R6535" t="b">
        <v>0</v>
      </c>
      <c r="S6535">
        <v>1</v>
      </c>
      <c r="T6535" t="s">
        <v>91</v>
      </c>
      <c r="U6535">
        <v>999</v>
      </c>
      <c r="V6535" s="16" t="s">
        <v>6626</v>
      </c>
      <c r="W6535" s="16">
        <v>12212183</v>
      </c>
      <c r="Y6535" t="str">
        <v>灵爪锐牙一类灵材。牙锋锐利，根部坚实，灵气向尖端收聚。|n强化：用于炼虚装备的武器部位（强化4—5级）。|n闲置时可上交宗门换取宗门贡献。</v>
      </c>
      <c r="Z6535" t="s">
        <v>6689</v>
      </c>
      <c r="AA6535" t="s">
        <v>373</v>
      </c>
      <c r="AB6535" s="16">
        <v>12361022</v>
      </c>
      <c r="AC6535" t="s">
        <v>6629</v>
      </c>
      <c r="AD6535">
        <v>40002</v>
      </c>
      <c r="AF6535">
        <v>70002</v>
      </c>
      <c r="AH6535">
        <v>14063</v>
      </c>
      <c r="AI6535" s="16" t="s">
        <v>6625</v>
      </c>
      <c r="AJ6535" s="16" t="s">
        <v>6690</v>
      </c>
      <c r="AK6535" s="16" t="s">
        <v>351</v>
      </c>
      <c r="AL6535" t="s">
        <v>6691</v>
      </c>
    </row>
    <row r="6536" ht="16.5" spans="2:38">
      <c r="B6536" s="16" t="n">
        <f>10000000+INDEX(编号表!$B:$B,MATCH(F6536,编号表!$A:$A,0))*100000+INDEX(编号表!$F:$F,MATCH(D6536,编号表!$E:$E,0))*1000+INDEX(编号表!$D:$D,MATCH(E6536,编号表!$C:$C,0))*10000+G6536</f>
        <v>12662023</v>
      </c>
      <c r="C6536" s="16" t="s">
        <v>6962</v>
      </c>
      <c r="D6536" s="16" t="s">
        <v>102</v>
      </c>
      <c r="E6536" s="16" t="s">
        <v>351</v>
      </c>
      <c r="F6536" s="16" t="s">
        <v>6633</v>
      </c>
      <c r="G6536" s="16">
        <v>23</v>
      </c>
      <c r="H6536" t="s">
        <v>6623</v>
      </c>
      <c r="I6536" s="16">
        <v>60</v>
      </c>
      <c r="J6536" t="str">
        <f t="shared" si="105"/>
        <v>大类_灵品炼虚制符</v>
      </c>
      <c r="K6536" s="39" t="s">
        <v>6624</v>
      </c>
      <c r="M6536" s="16" t="s">
        <v>6625</v>
      </c>
      <c r="O6536">
        <v>0</v>
      </c>
      <c r="P6536" t="b">
        <v>1</v>
      </c>
      <c r="Q6536"/>
      <c r="R6536" t="b">
        <v>0</v>
      </c>
      <c r="S6536">
        <v>1</v>
      </c>
      <c r="T6536" t="s">
        <v>91</v>
      </c>
      <c r="U6536">
        <v>999</v>
      </c>
      <c r="V6536" s="16" t="s">
        <v>6626</v>
      </c>
      <c r="W6536" s="16">
        <v>12212184</v>
      </c>
      <c r="Y6536" t="str">
        <v>灵爪锐牙一类灵材。爪锋坚锐，纹路向尖端勾连，断处仍有锐气。|n制符：用于制作同境界、同品质的裂甲符、锐锋符。|n闲置时可上交宗门换取宗门贡献。</v>
      </c>
      <c r="Z6536" t="s">
        <v>6779</v>
      </c>
      <c r="AA6536" t="s">
        <v>373</v>
      </c>
      <c r="AB6536" s="16">
        <v>12361023</v>
      </c>
      <c r="AC6536" t="s">
        <v>6629</v>
      </c>
      <c r="AD6536">
        <v>40002</v>
      </c>
      <c r="AF6536">
        <v>70002</v>
      </c>
      <c r="AH6536">
        <v>9375</v>
      </c>
      <c r="AI6536" s="16" t="s">
        <v>6625</v>
      </c>
      <c r="AJ6536" s="16" t="s">
        <v>6690</v>
      </c>
      <c r="AK6536" s="16" t="s">
        <v>351</v>
      </c>
      <c r="AL6536" t="s">
        <v>6780</v>
      </c>
    </row>
    <row r="6537" ht="16.5" spans="2:38">
      <c r="B6537" s="16" t="n">
        <f>10000000+INDEX(编号表!$B:$B,MATCH(F6537,编号表!$A:$A,0))*100000+INDEX(编号表!$F:$F,MATCH(D6537,编号表!$E:$E,0))*1000+INDEX(编号表!$D:$D,MATCH(E6537,编号表!$C:$C,0))*10000+G6537</f>
        <v>12362024</v>
      </c>
      <c r="C6537" s="16" t="s">
        <v>6963</v>
      </c>
      <c r="D6537" s="16" t="s">
        <v>102</v>
      </c>
      <c r="E6537" s="16" t="s">
        <v>351</v>
      </c>
      <c r="F6537" s="16" t="s">
        <v>6682</v>
      </c>
      <c r="G6537" s="16">
        <v>24</v>
      </c>
      <c r="H6537" t="s">
        <v>6693</v>
      </c>
      <c r="I6537" s="16">
        <v>60</v>
      </c>
      <c r="J6537" t="str">
        <f t="shared" si="105"/>
        <v>大类_灵品炼虚强化</v>
      </c>
      <c r="K6537" s="38" t="s">
        <v>6624</v>
      </c>
      <c r="M6537" s="16" t="s">
        <v>6625</v>
      </c>
      <c r="O6537">
        <v>0</v>
      </c>
      <c r="P6537" t="b">
        <v>1</v>
      </c>
      <c r="Q6537"/>
      <c r="R6537" t="b">
        <v>0</v>
      </c>
      <c r="S6537">
        <v>1</v>
      </c>
      <c r="T6537" t="s">
        <v>91</v>
      </c>
      <c r="U6537">
        <v>999</v>
      </c>
      <c r="V6537" s="16" t="s">
        <v>6626</v>
      </c>
      <c r="W6537" s="16">
        <v>12212185</v>
      </c>
      <c r="Y6537" t="str">
        <v>灵金一类灵材。铁质沉实，内藏灵纹，细密金纹与石色相间。|n强化：用于炼虚装备的武器部位（强化1—7级）。|n闲置时可上交宗门换取宗门贡献。</v>
      </c>
      <c r="Z6537" t="inlineStr">
        <is>
          <t xml:space="preserve">|cff00FF00“铁经灵脉，密处自成纹。识材者先辨纹路，再看掌中这一片沉黑。”——《山骨金石录》|r</t>
        </is>
      </c>
      <c r="AA6537" t="s">
        <v>373</v>
      </c>
      <c r="AB6537" s="16">
        <v>12361024</v>
      </c>
      <c r="AC6537" t="s">
        <v>6629</v>
      </c>
      <c r="AD6537">
        <v>40002</v>
      </c>
      <c r="AF6537">
        <v>70002</v>
      </c>
      <c r="AH6537">
        <v>14063</v>
      </c>
      <c r="AI6537" s="16" t="s">
        <v>6625</v>
      </c>
      <c r="AJ6537" s="16" t="s">
        <v>6696</v>
      </c>
      <c r="AK6537" s="16" t="s">
        <v>351</v>
      </c>
      <c r="AL6537" t="s">
        <v>6692</v>
      </c>
    </row>
    <row r="6538" ht="16.5" spans="2:38">
      <c r="B6538" s="16" t="n">
        <f>10000000+INDEX(编号表!$B:$B,MATCH(F6538,编号表!$A:$A,0))*100000+INDEX(编号表!$F:$F,MATCH(D6538,编号表!$E:$E,0))*1000+INDEX(编号表!$D:$D,MATCH(E6538,编号表!$C:$C,0))*10000+G6538</f>
        <v>12562025</v>
      </c>
      <c r="C6538" s="16" t="s">
        <v>6964</v>
      </c>
      <c r="D6538" s="16" t="s">
        <v>102</v>
      </c>
      <c r="E6538" s="16" t="s">
        <v>351</v>
      </c>
      <c r="F6538" s="16" t="s">
        <v>6622</v>
      </c>
      <c r="G6538" s="16">
        <v>25</v>
      </c>
      <c r="H6538" t="s">
        <v>6693</v>
      </c>
      <c r="I6538" s="16">
        <v>60</v>
      </c>
      <c r="J6538" t="str">
        <f t="shared" si="105"/>
        <v>大类_灵品炼虚强化</v>
      </c>
      <c r="K6538" s="39" t="s">
        <v>6624</v>
      </c>
      <c r="M6538" s="16" t="s">
        <v>6625</v>
      </c>
      <c r="O6538">
        <v>0</v>
      </c>
      <c r="P6538" t="b">
        <v>1</v>
      </c>
      <c r="Q6538"/>
      <c r="R6538" t="b">
        <v>0</v>
      </c>
      <c r="S6538">
        <v>1</v>
      </c>
      <c r="T6538" t="s">
        <v>91</v>
      </c>
      <c r="U6538">
        <v>999</v>
      </c>
      <c r="V6538" s="16" t="s">
        <v>6626</v>
      </c>
      <c r="W6538" s="16">
        <v>12212186</v>
      </c>
      <c r="Y6538" t="str">
        <v>灵金一类灵材。铜料久经炉火，内壁保留着层层导火纹痕。|n强化：用于炼虚装备的印绶部位（强化1—7级）；炼虚装备的武器部位（强化6—7级）。|n闲置时可上交宗门换取宗门贡献。</v>
      </c>
      <c r="Z6538" t="s">
        <v>6785</v>
      </c>
      <c r="AA6538" t="s">
        <v>373</v>
      </c>
      <c r="AB6538" s="16">
        <v>12361025</v>
      </c>
      <c r="AC6538" t="s">
        <v>6629</v>
      </c>
      <c r="AD6538">
        <v>40002</v>
      </c>
      <c r="AF6538">
        <v>70002</v>
      </c>
      <c r="AH6538">
        <v>14063</v>
      </c>
      <c r="AI6538" s="16" t="s">
        <v>6625</v>
      </c>
      <c r="AJ6538" s="16" t="s">
        <v>6696</v>
      </c>
      <c r="AK6538" s="16" t="s">
        <v>351</v>
      </c>
      <c r="AL6538" t="s">
        <v>6786</v>
      </c>
    </row>
    <row r="6539" ht="16.5" spans="2:38">
      <c r="B6539" s="16" t="n">
        <f>10000000+INDEX(编号表!$B:$B,MATCH(F6539,编号表!$A:$A,0))*100000+INDEX(编号表!$F:$F,MATCH(D6539,编号表!$E:$E,0))*1000+INDEX(编号表!$D:$D,MATCH(E6539,编号表!$C:$C,0))*10000+G6539</f>
        <v>12562026</v>
      </c>
      <c r="C6539" s="16" t="s">
        <v>6965</v>
      </c>
      <c r="D6539" s="16" t="s">
        <v>102</v>
      </c>
      <c r="E6539" s="16" t="s">
        <v>351</v>
      </c>
      <c r="F6539" s="16" t="s">
        <v>6622</v>
      </c>
      <c r="G6539" s="16">
        <v>26</v>
      </c>
      <c r="H6539" t="s">
        <v>6693</v>
      </c>
      <c r="I6539" s="16">
        <v>60</v>
      </c>
      <c r="J6539" t="str">
        <f t="shared" si="105"/>
        <v>大类_灵品炼虚强化</v>
      </c>
      <c r="K6539" s="38" t="s">
        <v>6624</v>
      </c>
      <c r="M6539" s="16" t="s">
        <v>6625</v>
      </c>
      <c r="O6539">
        <v>0</v>
      </c>
      <c r="P6539" t="b">
        <v>1</v>
      </c>
      <c r="Q6539"/>
      <c r="R6539" t="b">
        <v>0</v>
      </c>
      <c r="S6539">
        <v>1</v>
      </c>
      <c r="T6539" t="s">
        <v>91</v>
      </c>
      <c r="U6539">
        <v>999</v>
      </c>
      <c r="V6539" s="16" t="s">
        <v>6626</v>
      </c>
      <c r="W6539" s="16">
        <v>12212187</v>
      </c>
      <c r="Y6539" t="str">
        <v>灵石砂壤一类灵材。玄砂颗粒细密，指间滑落无声，粒中各藏微小灵纹。|n强化：用于炼虚装备的印绶部位（强化4—5级）。|n闲置时可上交宗门换取宗门贡献。</v>
      </c>
      <c r="Z6539" t="inlineStr">
        <is>
          <t xml:space="preserve">|cff00FF00“细砂落指无声，粒粒各有纹路。选砂看粒性，不以光亮论高下。”——《山骨金石录》|r</t>
        </is>
      </c>
      <c r="AA6539" t="s">
        <v>373</v>
      </c>
      <c r="AB6539" s="16">
        <v>12361026</v>
      </c>
      <c r="AC6539" t="s">
        <v>6629</v>
      </c>
      <c r="AD6539">
        <v>40002</v>
      </c>
      <c r="AF6539">
        <v>70002</v>
      </c>
      <c r="AH6539">
        <v>14063</v>
      </c>
      <c r="AI6539" s="16" t="s">
        <v>6625</v>
      </c>
      <c r="AJ6539" s="16" t="s">
        <v>6793</v>
      </c>
      <c r="AK6539" s="16" t="s">
        <v>351</v>
      </c>
      <c r="AL6539" t="s">
        <v>6794</v>
      </c>
    </row>
    <row r="6540" ht="16.5" spans="2:38">
      <c r="B6540" s="16" t="n">
        <f>10000000+INDEX(编号表!$B:$B,MATCH(F6540,编号表!$A:$A,0))*100000+INDEX(编号表!$F:$F,MATCH(D6540,编号表!$E:$E,0))*1000+INDEX(编号表!$D:$D,MATCH(E6540,编号表!$C:$C,0))*10000+G6540</f>
        <v>12862027</v>
      </c>
      <c r="C6540" s="16" t="s">
        <v>6966</v>
      </c>
      <c r="D6540" s="16" t="s">
        <v>102</v>
      </c>
      <c r="E6540" s="16" t="s">
        <v>351</v>
      </c>
      <c r="F6540" s="16" t="s">
        <v>6675</v>
      </c>
      <c r="G6540" s="16">
        <v>27</v>
      </c>
      <c r="H6540" t="s">
        <v>6676</v>
      </c>
      <c r="I6540" s="16">
        <v>60</v>
      </c>
      <c r="J6540" t="str">
        <f t="shared" si="105"/>
        <v>大类_灵品炼虚强化制符</v>
      </c>
      <c r="K6540" s="39" t="s">
        <v>6624</v>
      </c>
      <c r="M6540" s="16" t="s">
        <v>6625</v>
      </c>
      <c r="O6540">
        <v>0</v>
      </c>
      <c r="P6540" t="b">
        <v>1</v>
      </c>
      <c r="Q6540"/>
      <c r="R6540" t="b">
        <v>0</v>
      </c>
      <c r="S6540">
        <v>1</v>
      </c>
      <c r="T6540" t="s">
        <v>91</v>
      </c>
      <c r="U6540">
        <v>999</v>
      </c>
      <c r="V6540" s="16" t="s">
        <v>6626</v>
      </c>
      <c r="W6540" s="16">
        <v>12212188</v>
      </c>
      <c r="Y6540" t="str">
        <v>灵石砂壤一类灵材。旧阵散去，石上仍留导灵线痕，交接之处深浅分明。|n强化：用于炼虚装备的印绶部位（强化6—7级）。|n制符：用于制作同境界、同品质的挪移符。|n闲置时可上交宗门换取宗门贡献。</v>
      </c>
      <c r="Z6540" t="s">
        <v>6797</v>
      </c>
      <c r="AA6540" t="s">
        <v>373</v>
      </c>
      <c r="AB6540" s="16">
        <v>12361027</v>
      </c>
      <c r="AC6540" t="s">
        <v>6629</v>
      </c>
      <c r="AD6540">
        <v>40002</v>
      </c>
      <c r="AF6540">
        <v>70002</v>
      </c>
      <c r="AH6540">
        <v>16875</v>
      </c>
      <c r="AI6540" s="16" t="s">
        <v>6625</v>
      </c>
      <c r="AJ6540" s="16" t="s">
        <v>6793</v>
      </c>
      <c r="AK6540" s="16" t="s">
        <v>351</v>
      </c>
      <c r="AL6540" t="s">
        <v>6798</v>
      </c>
    </row>
    <row r="6541" ht="16.5" spans="2:38">
      <c r="B6541" s="16" t="n">
        <f>10000000+INDEX(编号表!$B:$B,MATCH(F6541,编号表!$A:$A,0))*100000+INDEX(编号表!$F:$F,MATCH(D6541,编号表!$E:$E,0))*1000+INDEX(编号表!$D:$D,MATCH(E6541,编号表!$C:$C,0))*10000+G6541</f>
        <v>12362028</v>
      </c>
      <c r="C6541" s="16" t="s">
        <v>6967</v>
      </c>
      <c r="D6541" s="16" t="s">
        <v>102</v>
      </c>
      <c r="E6541" s="16" t="s">
        <v>351</v>
      </c>
      <c r="F6541" s="16" t="s">
        <v>6682</v>
      </c>
      <c r="G6541" s="16">
        <v>28</v>
      </c>
      <c r="H6541" t="s">
        <v>6676</v>
      </c>
      <c r="I6541" s="16">
        <v>60</v>
      </c>
      <c r="J6541" t="str">
        <f t="shared" si="105"/>
        <v>大类_灵品炼虚强化制符</v>
      </c>
      <c r="K6541" s="38" t="s">
        <v>6624</v>
      </c>
      <c r="M6541" s="16" t="s">
        <v>6625</v>
      </c>
      <c r="O6541">
        <v>0</v>
      </c>
      <c r="P6541" t="b">
        <v>1</v>
      </c>
      <c r="Q6541"/>
      <c r="R6541" t="b">
        <v>0</v>
      </c>
      <c r="S6541">
        <v>1</v>
      </c>
      <c r="T6541" t="s">
        <v>91</v>
      </c>
      <c r="U6541">
        <v>999</v>
      </c>
      <c r="V6541" s="16" t="s">
        <v>6626</v>
      </c>
      <c r="W6541" s="16">
        <v>12212189</v>
      </c>
      <c r="Y6541" t="str">
        <v>灵玉玄晶一类灵材。玉质温润，纹路细密，灵气可沿玉脉缓缓流转。|n强化：用于炼虚装备的冠、玉佩部位（强化1—7级）。|n制符：用于制作同境界、同品质的镇魂符、清心符、凝神符、破妄符、照夜符、寻踪符、指路符、挪移符、问心符。|n闲置时可上交宗门换取宗门贡献。</v>
      </c>
      <c r="Z6541" t="inlineStr">
        <is>
          <t xml:space="preserve">|cff00FF00“玉中有路，缓急各异；静观细处，方知灵光从何而来，又将往何处去。”——《玉脉拾遗》|r</t>
        </is>
      </c>
      <c r="AA6541" t="s">
        <v>373</v>
      </c>
      <c r="AB6541" s="16">
        <v>12361028</v>
      </c>
      <c r="AC6541" t="s">
        <v>6629</v>
      </c>
      <c r="AD6541">
        <v>40002</v>
      </c>
      <c r="AF6541">
        <v>70002</v>
      </c>
      <c r="AH6541">
        <v>16875</v>
      </c>
      <c r="AI6541" s="16" t="s">
        <v>6625</v>
      </c>
      <c r="AJ6541" s="16" t="s">
        <v>6701</v>
      </c>
      <c r="AK6541" s="16" t="s">
        <v>351</v>
      </c>
      <c r="AL6541" t="s">
        <v>6702</v>
      </c>
    </row>
    <row r="6542" ht="16.5" spans="2:38">
      <c r="B6542" s="16" t="n">
        <f>10000000+INDEX(编号表!$B:$B,MATCH(F6542,编号表!$A:$A,0))*100000+INDEX(编号表!$F:$F,MATCH(D6542,编号表!$E:$E,0))*1000+INDEX(编号表!$D:$D,MATCH(E6542,编号表!$C:$C,0))*10000+G6542</f>
        <v>12562029</v>
      </c>
      <c r="C6542" s="16" t="s">
        <v>6968</v>
      </c>
      <c r="D6542" s="16" t="s">
        <v>102</v>
      </c>
      <c r="E6542" s="16" t="s">
        <v>351</v>
      </c>
      <c r="F6542" s="16" t="s">
        <v>6622</v>
      </c>
      <c r="G6542" s="16">
        <v>29</v>
      </c>
      <c r="H6542" t="s">
        <v>6676</v>
      </c>
      <c r="I6542" s="16">
        <v>60</v>
      </c>
      <c r="J6542" t="str">
        <f t="shared" si="105"/>
        <v>大类_灵品炼虚强化制符</v>
      </c>
      <c r="K6542" s="39" t="s">
        <v>6624</v>
      </c>
      <c r="M6542" s="16" t="s">
        <v>6625</v>
      </c>
      <c r="O6542">
        <v>0</v>
      </c>
      <c r="P6542" t="b">
        <v>1</v>
      </c>
      <c r="Q6542"/>
      <c r="R6542" t="b">
        <v>0</v>
      </c>
      <c r="S6542">
        <v>1</v>
      </c>
      <c r="T6542" t="s">
        <v>91</v>
      </c>
      <c r="U6542">
        <v>999</v>
      </c>
      <c r="V6542" s="16" t="s">
        <v>6626</v>
      </c>
      <c r="W6542" s="16">
        <v>12212190</v>
      </c>
      <c r="Y6542" t="str">
        <v>灵玉玄晶一类灵材。晶体清明，细部灵光齐整，转动时可见层层光路。|n强化：用于炼虚装备的冠部位（强化6—7级）。|n制符：用于制作同境界、同品质的照夜符。|n闲置时可上交宗门换取宗门贡献。</v>
      </c>
      <c r="Z6542" t="inlineStr">
        <is>
          <t xml:space="preserve">|cff00FF00“晶明不只为悦目。光路齐整时，一线微尘也会留下清楚的影。”——《玉脉拾遗》|r</t>
        </is>
      </c>
      <c r="AA6542" t="s">
        <v>373</v>
      </c>
      <c r="AB6542" s="16">
        <v>12361029</v>
      </c>
      <c r="AC6542" t="s">
        <v>6629</v>
      </c>
      <c r="AD6542">
        <v>40002</v>
      </c>
      <c r="AF6542">
        <v>70002</v>
      </c>
      <c r="AH6542">
        <v>16875</v>
      </c>
      <c r="AI6542" s="16" t="s">
        <v>6625</v>
      </c>
      <c r="AJ6542" s="16" t="s">
        <v>6701</v>
      </c>
      <c r="AK6542" s="16" t="s">
        <v>351</v>
      </c>
      <c r="AL6542" t="s">
        <v>6804</v>
      </c>
    </row>
    <row r="6543" ht="16.5" spans="2:38">
      <c r="B6543" s="16" t="n">
        <f>10000000+INDEX(编号表!$B:$B,MATCH(F6543,编号表!$A:$A,0))*100000+INDEX(编号表!$F:$F,MATCH(D6543,编号表!$E:$E,0))*1000+INDEX(编号表!$D:$D,MATCH(E6543,编号表!$C:$C,0))*10000+G6543</f>
        <v>12362030</v>
      </c>
      <c r="C6543" s="16" t="s">
        <v>6969</v>
      </c>
      <c r="D6543" s="16" t="s">
        <v>102</v>
      </c>
      <c r="E6543" s="16" t="s">
        <v>351</v>
      </c>
      <c r="F6543" s="16" t="s">
        <v>6682</v>
      </c>
      <c r="G6543" s="16">
        <v>30</v>
      </c>
      <c r="H6543" t="s">
        <v>6676</v>
      </c>
      <c r="I6543" s="16">
        <v>60</v>
      </c>
      <c r="J6543" t="str">
        <f t="shared" si="105"/>
        <v>大类_灵品炼虚强化制符</v>
      </c>
      <c r="K6543" s="38" t="s">
        <v>6624</v>
      </c>
      <c r="M6543" s="16" t="s">
        <v>6625</v>
      </c>
      <c r="O6543">
        <v>0</v>
      </c>
      <c r="P6543" t="b">
        <v>1</v>
      </c>
      <c r="Q6543"/>
      <c r="R6543" t="b">
        <v>0</v>
      </c>
      <c r="S6543">
        <v>1</v>
      </c>
      <c r="T6543" t="s">
        <v>91</v>
      </c>
      <c r="U6543">
        <v>999</v>
      </c>
      <c r="V6543" s="16" t="s">
        <v>6626</v>
      </c>
      <c r="W6543" s="16">
        <v>12212191</v>
      </c>
      <c r="Y6543" t="inlineStr">
        <is>
          <t xml:space="preserve">灵木竹藤一类灵材。木心长纹完整，去尽枝叶，生长留下的灵路仍在。|n强化：用于炼虚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气符、神行符、轻身符、缩地符、震音符、传音符、震慑符。|n闲置时可上交宗门换取宗门贡献。</t>
        </is>
      </c>
      <c r="Z6543" t="inlineStr">
        <is>
          <t xml:space="preserve">|cff00FF00“枝叶可以尽去，木心的路不可削乱；岁月留下的长纹，仍通着春生秋息。”——《草木留纹记》|r</t>
        </is>
      </c>
      <c r="AA6543" t="s">
        <v>373</v>
      </c>
      <c r="AB6543" s="16">
        <v>12361030</v>
      </c>
      <c r="AC6543" t="s">
        <v>6629</v>
      </c>
      <c r="AD6543">
        <v>40002</v>
      </c>
      <c r="AF6543">
        <v>70002</v>
      </c>
      <c r="AH6543">
        <v>16875</v>
      </c>
      <c r="AI6543" s="16" t="s">
        <v>6625</v>
      </c>
      <c r="AJ6543" s="16" t="s">
        <v>6708</v>
      </c>
      <c r="AK6543" s="16" t="s">
        <v>351</v>
      </c>
      <c r="AL6543" t="s">
        <v>6709</v>
      </c>
    </row>
    <row r="6544" ht="16.5" spans="2:38">
      <c r="B6544" s="16" t="n">
        <f>10000000+INDEX(编号表!$B:$B,MATCH(F6544,编号表!$A:$A,0))*100000+INDEX(编号表!$F:$F,MATCH(D6544,编号表!$E:$E,0))*1000+INDEX(编号表!$D:$D,MATCH(E6544,编号表!$C:$C,0))*10000+G6544</f>
        <v>12562031</v>
      </c>
      <c r="C6544" s="16" t="s">
        <v>6970</v>
      </c>
      <c r="D6544" s="16" t="s">
        <v>102</v>
      </c>
      <c r="E6544" s="16" t="s">
        <v>351</v>
      </c>
      <c r="F6544" s="16" t="s">
        <v>6622</v>
      </c>
      <c r="G6544" s="16">
        <v>31</v>
      </c>
      <c r="H6544" t="s">
        <v>6676</v>
      </c>
      <c r="I6544" s="16">
        <v>60</v>
      </c>
      <c r="J6544" t="str">
        <f t="shared" si="105"/>
        <v>大类_灵品炼虚强化制符</v>
      </c>
      <c r="K6544" s="39" t="s">
        <v>6624</v>
      </c>
      <c r="M6544" s="16" t="s">
        <v>6625</v>
      </c>
      <c r="O6544">
        <v>0</v>
      </c>
      <c r="P6544" t="b">
        <v>1</v>
      </c>
      <c r="Q6544"/>
      <c r="R6544" t="b">
        <v>0</v>
      </c>
      <c r="S6544">
        <v>1</v>
      </c>
      <c r="T6544" t="s">
        <v>91</v>
      </c>
      <c r="U6544">
        <v>999</v>
      </c>
      <c r="V6544" s="16" t="s">
        <v>6626</v>
      </c>
      <c r="W6544" s="16">
        <v>12212192</v>
      </c>
      <c r="Y6544" t="str">
        <v>灵木竹藤一类灵材。竹质轻韧，中空有节，通达处与收束处各有分寸。|n强化：用于炼虚装备的鞋履部位（强化6—7级）。|n制符：用于制作同境界、同品质的传音符。|n闲置时可上交宗门换取宗门贡献。</v>
      </c>
      <c r="Z6544" t="s">
        <v>6812</v>
      </c>
      <c r="AA6544" t="s">
        <v>373</v>
      </c>
      <c r="AB6544" s="16">
        <v>12361031</v>
      </c>
      <c r="AC6544" t="s">
        <v>6629</v>
      </c>
      <c r="AD6544">
        <v>40002</v>
      </c>
      <c r="AF6544">
        <v>70002</v>
      </c>
      <c r="AH6544">
        <v>16875</v>
      </c>
      <c r="AI6544" s="16" t="s">
        <v>6625</v>
      </c>
      <c r="AJ6544" s="16" t="s">
        <v>6708</v>
      </c>
      <c r="AK6544" s="16" t="s">
        <v>351</v>
      </c>
      <c r="AL6544" t="s">
        <v>6813</v>
      </c>
    </row>
    <row r="6545" ht="16.5" spans="2:38">
      <c r="B6545" s="16" t="n">
        <f>10000000+INDEX(编号表!$B:$B,MATCH(F6545,编号表!$A:$A,0))*100000+INDEX(编号表!$F:$F,MATCH(D6545,编号表!$E:$E,0))*1000+INDEX(编号表!$D:$D,MATCH(E6545,编号表!$C:$C,0))*10000+G6545</f>
        <v>12362032</v>
      </c>
      <c r="C6545" s="16" t="s">
        <v>6971</v>
      </c>
      <c r="D6545" s="16" t="s">
        <v>102</v>
      </c>
      <c r="E6545" s="16" t="s">
        <v>351</v>
      </c>
      <c r="F6545" s="16" t="s">
        <v>6682</v>
      </c>
      <c r="G6545" s="16">
        <v>32</v>
      </c>
      <c r="H6545" t="s">
        <v>6676</v>
      </c>
      <c r="I6545" s="16">
        <v>60</v>
      </c>
      <c r="J6545" t="str">
        <f t="shared" si="105"/>
        <v>大类_灵品炼虚强化制符</v>
      </c>
      <c r="K6545" s="38" t="s">
        <v>6624</v>
      </c>
      <c r="M6545" s="16" t="s">
        <v>6625</v>
      </c>
      <c r="O6545">
        <v>0</v>
      </c>
      <c r="P6545" t="b">
        <v>1</v>
      </c>
      <c r="Q6545"/>
      <c r="R6545" t="b">
        <v>0</v>
      </c>
      <c r="S6545">
        <v>1</v>
      </c>
      <c r="T6545" t="s">
        <v>91</v>
      </c>
      <c r="U6545">
        <v>999</v>
      </c>
      <c r="V6545" s="16" t="s">
        <v>6626</v>
      </c>
      <c r="W6545" s="16">
        <v>12212193</v>
      </c>
      <c r="Y6545" t="inlineStr">
        <is>
          <t xml:space="preserve">灵丝玄筋一类灵材。蚕丝轻细而韧，丝缕相接时，灵光如水线流过。|n强化：用于炼虚装备的冠部位（强化1—3级）；炼虚装备的法袍部位（强化1—7级）。|n制符：用于制作同境界、同品质的隐身符、敛息符、震音符。|n闲置时可上交宗门换取宗门贡献。</t>
        </is>
      </c>
      <c r="Z6545" t="inlineStr">
        <is>
          <t xml:space="preserve">|cff00FF00“一缕轻如无物，千丝自有经纬；灵光沿丝走过，细处也留得住来路。”——《万材辨性篇》|r</t>
        </is>
      </c>
      <c r="AA6545" t="s">
        <v>373</v>
      </c>
      <c r="AB6545" s="16">
        <v>12361032</v>
      </c>
      <c r="AC6545" t="s">
        <v>6629</v>
      </c>
      <c r="AD6545">
        <v>40002</v>
      </c>
      <c r="AF6545">
        <v>70002</v>
      </c>
      <c r="AH6545">
        <v>16875</v>
      </c>
      <c r="AI6545" s="16" t="s">
        <v>6625</v>
      </c>
      <c r="AJ6545" s="16" t="s">
        <v>6713</v>
      </c>
      <c r="AK6545" s="16" t="s">
        <v>351</v>
      </c>
      <c r="AL6545" t="s">
        <v>6714</v>
      </c>
    </row>
    <row r="6546" ht="16.5" spans="2:38">
      <c r="B6546" s="16" t="n">
        <f>10000000+INDEX(编号表!$B:$B,MATCH(F6546,编号表!$A:$A,0))*100000+INDEX(编号表!$F:$F,MATCH(D6546,编号表!$E:$E,0))*1000+INDEX(编号表!$D:$D,MATCH(E6546,编号表!$C:$C,0))*10000+G6546</f>
        <v>12562033</v>
      </c>
      <c r="C6546" s="16" t="s">
        <v>6972</v>
      </c>
      <c r="D6546" s="16" t="s">
        <v>102</v>
      </c>
      <c r="E6546" s="16" t="s">
        <v>351</v>
      </c>
      <c r="F6546" s="16" t="s">
        <v>6622</v>
      </c>
      <c r="G6546" s="16">
        <v>33</v>
      </c>
      <c r="I6546" s="16">
        <v>60</v>
      </c>
      <c r="J6546" t="str">
        <f t="shared" si="105"/>
        <v>大类_灵品炼虚</v>
      </c>
      <c r="K6546" s="39" t="s">
        <v>6624</v>
      </c>
      <c r="M6546" s="16" t="s">
        <v>6625</v>
      </c>
      <c r="O6546">
        <v>0</v>
      </c>
      <c r="P6546" t="b">
        <v>1</v>
      </c>
      <c r="Q6546"/>
      <c r="R6546" t="b">
        <v>0</v>
      </c>
      <c r="S6546">
        <v>1</v>
      </c>
      <c r="T6546" t="s">
        <v>91</v>
      </c>
      <c r="U6546">
        <v>999</v>
      </c>
      <c r="V6546" s="16" t="s">
        <v>6626</v>
      </c>
      <c r="W6546" s="16">
        <v>12212194</v>
      </c>
      <c r="Y6546" t="str">
        <v>灵丝玄筋一类灵材。旧旗留下的灵丝，织路未断，细纹交接仍然有序。|n用途未明，可留存备用。|n闲置时可上交宗门换取宗门贡献。</v>
      </c>
      <c r="Z6546" t="s">
        <v>6818</v>
      </c>
      <c r="AA6546" t="str">
        <v>击杀妖兽、探索秘境或遗迹可得；当前百艺暂未用到，宗门不供应。</v>
      </c>
      <c r="AB6546" s="16">
        <v>12361033</v>
      </c>
      <c r="AC6546" t="s">
        <v>6629</v>
      </c>
      <c r="AD6546">
        <v>40002</v>
      </c>
      <c r="AF6546">
        <v>70002</v>
      </c>
      <c r="AH6546">
        <v>9375</v>
      </c>
      <c r="AI6546" s="16" t="s">
        <v>6625</v>
      </c>
      <c r="AJ6546" s="16" t="s">
        <v>6713</v>
      </c>
      <c r="AK6546" s="16" t="s">
        <v>351</v>
      </c>
      <c r="AL6546" t="s">
        <v>6819</v>
      </c>
    </row>
    <row r="6547" ht="15" spans="2:38">
      <c r="B6547" s="16" t="n">
        <f>10000000+INDEX(编号表!$B:$B,MATCH(F6547,编号表!$A:$A,0))*100000+INDEX(编号表!$F:$F,MATCH(D6547,编号表!$E:$E,0))*1000+INDEX(编号表!$D:$D,MATCH(E6547,编号表!$C:$C,0))*10000+G6547</f>
        <v>12362034</v>
      </c>
      <c r="C6547" s="16" t="s">
        <v>6973</v>
      </c>
      <c r="D6547" s="16" t="s">
        <v>102</v>
      </c>
      <c r="E6547" s="16" t="s">
        <v>351</v>
      </c>
      <c r="F6547" s="16" t="s">
        <v>6682</v>
      </c>
      <c r="G6547" s="16">
        <v>34</v>
      </c>
      <c r="I6547" s="16">
        <v>60</v>
      </c>
      <c r="J6547" t="str">
        <f t="shared" si="105"/>
        <v>大类_灵品炼虚</v>
      </c>
      <c r="K6547" s="40" t="s">
        <v>6698</v>
      </c>
      <c r="M6547" s="16" t="s">
        <v>6625</v>
      </c>
      <c r="O6547">
        <v>0</v>
      </c>
      <c r="P6547" t="b">
        <v>1</v>
      </c>
      <c r="Q6547"/>
      <c r="R6547" t="b">
        <v>0</v>
      </c>
      <c r="S6547">
        <v>1</v>
      </c>
      <c r="T6547" t="s">
        <v>91</v>
      </c>
      <c r="U6547">
        <v>999</v>
      </c>
      <c r="V6547" s="16" t="s">
        <v>6626</v>
      </c>
      <c r="W6547" s="16">
        <v>12212195</v>
      </c>
      <c r="Y6547" t="str">
        <v>灵丝玄筋一类稀有灵材。灵筋长而坚韧，张弛之后，内里纹路仍能复归。|n用途未明，可留存备用。|n闲置时可上交宗门换取宗门贡献。</v>
      </c>
      <c r="Z6547" t="inlineStr">
        <is>
          <t xml:space="preserve">|cff00FF00“筋长而不散力，张弛之后仍能归位。旧日奔走的劲意，尚藏在细纹之间。”——《万材辨性篇》|r</t>
        </is>
      </c>
      <c r="AA6547" t="str">
        <v>击杀妖兽、探索秘境或遗迹可得；当前百艺暂未用到，宗门不供应。</v>
      </c>
      <c r="AB6547" s="16">
        <v>12361034</v>
      </c>
      <c r="AC6547" t="s">
        <v>6629</v>
      </c>
      <c r="AD6547">
        <v>40002</v>
      </c>
      <c r="AF6547">
        <v>70002</v>
      </c>
      <c r="AH6547">
        <v>28125</v>
      </c>
      <c r="AI6547" s="16" t="s">
        <v>6625</v>
      </c>
      <c r="AJ6547" s="16" t="s">
        <v>6713</v>
      </c>
      <c r="AK6547" s="16" t="s">
        <v>351</v>
      </c>
      <c r="AL6547" t="s">
        <v>6973</v>
      </c>
    </row>
    <row r="6548" ht="16.5" spans="2:38">
      <c r="B6548" s="16" t="n">
        <f>10000000+INDEX(编号表!$B:$B,MATCH(F6548,编号表!$A:$A,0))*100000+INDEX(编号表!$F:$F,MATCH(D6548,编号表!$E:$E,0))*1000+INDEX(编号表!$D:$D,MATCH(E6548,编号表!$C:$C,0))*10000+G6548</f>
        <v>12562035</v>
      </c>
      <c r="C6548" s="16" t="s">
        <v>6976</v>
      </c>
      <c r="D6548" s="16" t="s">
        <v>102</v>
      </c>
      <c r="E6548" s="16" t="s">
        <v>351</v>
      </c>
      <c r="F6548" s="16" t="s">
        <v>6622</v>
      </c>
      <c r="G6548" s="16">
        <v>35</v>
      </c>
      <c r="H6548" t="s">
        <v>6693</v>
      </c>
      <c r="I6548" s="16">
        <v>60</v>
      </c>
      <c r="J6548" t="str">
        <f t="shared" si="105"/>
        <v>大类_灵品炼虚强化</v>
      </c>
      <c r="K6548" s="39" t="s">
        <v>6624</v>
      </c>
      <c r="M6548" s="16" t="s">
        <v>6625</v>
      </c>
      <c r="O6548">
        <v>0</v>
      </c>
      <c r="P6548" t="b">
        <v>1</v>
      </c>
      <c r="Q6548"/>
      <c r="R6548" t="b">
        <v>0</v>
      </c>
      <c r="S6548">
        <v>1</v>
      </c>
      <c r="T6548" t="s">
        <v>91</v>
      </c>
      <c r="U6548">
        <v>999</v>
      </c>
      <c r="V6548" s="16" t="s">
        <v>6626</v>
      </c>
      <c r="W6548" s="16">
        <v>12212196</v>
      </c>
      <c r="Y6548" t="str">
        <v>灵液琼髓一类灵材。灵液出自地脉，温润清透，内含细微矿华。|n强化：用于炼虚装备的玉佩部位（强化4—5级）。|n闲置时可上交宗门换取宗门贡献。</v>
      </c>
      <c r="Z6548" t="inlineStr">
        <is>
          <t xml:space="preserve">|cff00FF00“灵液出地脉，贵在润入而不横冲。山中岁月漫长，它也从来不急。”——《玉脉拾遗》|r</t>
        </is>
      </c>
      <c r="AA6548" t="s">
        <v>373</v>
      </c>
      <c r="AB6548" s="16">
        <v>12361035</v>
      </c>
      <c r="AC6548" t="s">
        <v>6629</v>
      </c>
      <c r="AD6548">
        <v>40002</v>
      </c>
      <c r="AF6548">
        <v>70002</v>
      </c>
      <c r="AH6548">
        <v>14063</v>
      </c>
      <c r="AI6548" s="16" t="s">
        <v>6625</v>
      </c>
      <c r="AJ6548" s="16" t="s">
        <v>6718</v>
      </c>
      <c r="AK6548" s="16" t="s">
        <v>351</v>
      </c>
      <c r="AL6548" t="s">
        <v>6719</v>
      </c>
    </row>
    <row r="6549" ht="16.5" spans="2:38">
      <c r="B6549" s="16" t="n">
        <f>10000000+INDEX(编号表!$B:$B,MATCH(F6549,编号表!$A:$A,0))*100000+INDEX(编号表!$F:$F,MATCH(D6549,编号表!$E:$E,0))*1000+INDEX(编号表!$D:$D,MATCH(E6549,编号表!$C:$C,0))*10000+G6549</f>
        <v>12562036</v>
      </c>
      <c r="C6549" s="16" t="s">
        <v>6977</v>
      </c>
      <c r="D6549" s="16" t="s">
        <v>102</v>
      </c>
      <c r="E6549" s="16" t="s">
        <v>351</v>
      </c>
      <c r="F6549" s="16" t="s">
        <v>6622</v>
      </c>
      <c r="G6549" s="16">
        <v>36</v>
      </c>
      <c r="H6549" t="s">
        <v>6693</v>
      </c>
      <c r="I6549" s="16">
        <v>60</v>
      </c>
      <c r="J6549" t="str">
        <f t="shared" si="105"/>
        <v>大类_灵品炼虚强化</v>
      </c>
      <c r="K6549" s="38" t="s">
        <v>6624</v>
      </c>
      <c r="M6549" s="16" t="s">
        <v>6625</v>
      </c>
      <c r="O6549">
        <v>0</v>
      </c>
      <c r="P6549" t="b">
        <v>1</v>
      </c>
      <c r="Q6549"/>
      <c r="R6549" t="b">
        <v>0</v>
      </c>
      <c r="S6549">
        <v>1</v>
      </c>
      <c r="T6549" t="s">
        <v>91</v>
      </c>
      <c r="U6549">
        <v>999</v>
      </c>
      <c r="V6549" s="16" t="s">
        <v>6626</v>
      </c>
      <c r="W6549" s="16">
        <v>12212197</v>
      </c>
      <c r="Y6549" t="str">
        <v>灵液琼髓一类灵材。石中灵乳质地绵密，触之温润，灵息缓而不散。|n强化：用于炼虚装备的玉佩部位（强化6—7级）。|n闲置时可上交宗门换取宗门贡献。</v>
      </c>
      <c r="Z6549" t="s">
        <v>6824</v>
      </c>
      <c r="AA6549" t="s">
        <v>373</v>
      </c>
      <c r="AB6549" s="16">
        <v>12361036</v>
      </c>
      <c r="AC6549" t="s">
        <v>6629</v>
      </c>
      <c r="AD6549">
        <v>40002</v>
      </c>
      <c r="AF6549">
        <v>70002</v>
      </c>
      <c r="AH6549">
        <v>14063</v>
      </c>
      <c r="AI6549" s="16" t="s">
        <v>6625</v>
      </c>
      <c r="AJ6549" s="16" t="s">
        <v>6718</v>
      </c>
      <c r="AK6549" s="16" t="s">
        <v>351</v>
      </c>
      <c r="AL6549" t="s">
        <v>6825</v>
      </c>
    </row>
    <row r="6550" ht="16.5" spans="2:38">
      <c r="B6550" s="16" t="n">
        <f>10000000+INDEX(编号表!$B:$B,MATCH(F6550,编号表!$A:$A,0))*100000+INDEX(编号表!$F:$F,MATCH(D6550,编号表!$E:$E,0))*1000+INDEX(编号表!$D:$D,MATCH(E6550,编号表!$C:$C,0))*10000+G6550</f>
        <v>12562037</v>
      </c>
      <c r="C6550" s="16" t="s">
        <v>6978</v>
      </c>
      <c r="D6550" s="16" t="s">
        <v>102</v>
      </c>
      <c r="E6550" s="16" t="s">
        <v>351</v>
      </c>
      <c r="F6550" s="16" t="s">
        <v>6622</v>
      </c>
      <c r="G6550" s="16">
        <v>37</v>
      </c>
      <c r="H6550" t="s">
        <v>6676</v>
      </c>
      <c r="I6550" s="16">
        <v>60</v>
      </c>
      <c r="J6550" t="str">
        <f t="shared" si="105"/>
        <v>大类_灵品炼虚强化制符</v>
      </c>
      <c r="K6550" s="39" t="s">
        <v>6624</v>
      </c>
      <c r="M6550" s="16" t="s">
        <v>6625</v>
      </c>
      <c r="O6550">
        <v>0</v>
      </c>
      <c r="P6550" t="b">
        <v>1</v>
      </c>
      <c r="Q6550"/>
      <c r="R6550" t="b">
        <v>0</v>
      </c>
      <c r="S6550">
        <v>1</v>
      </c>
      <c r="T6550" t="s">
        <v>91</v>
      </c>
      <c r="U6550">
        <v>999</v>
      </c>
      <c r="V6550" s="16" t="s">
        <v>6626</v>
      </c>
      <c r="W6550" s="16">
        <v>12212198</v>
      </c>
      <c r="Y6550" t="str">
        <v>灵脂玄蜡一类灵材。树脂黏润，凝后成膜，仍留着草木封合伤处的气息。|n强化：用于炼虚装备的鞋履部位（强化1—3级）。|n制符：用于制作同境界、同品质的辟瘴符、封窍符、隐身符、敛息符。|n闲置时可上交宗门换取宗门贡献。</v>
      </c>
      <c r="Z6550" t="inlineStr">
        <is>
          <t xml:space="preserve">|cff00FF00“树脂护过树的伤处。旧痕封合之后，那一分续住断纹的韧意还在。”——《草木留纹记》|r</t>
        </is>
      </c>
      <c r="AA6550" t="s">
        <v>373</v>
      </c>
      <c r="AB6550" s="16">
        <v>12361037</v>
      </c>
      <c r="AC6550" t="s">
        <v>6629</v>
      </c>
      <c r="AD6550">
        <v>40002</v>
      </c>
      <c r="AF6550">
        <v>70002</v>
      </c>
      <c r="AH6550">
        <v>16875</v>
      </c>
      <c r="AI6550" s="16" t="s">
        <v>6625</v>
      </c>
      <c r="AJ6550" s="16" t="s">
        <v>6723</v>
      </c>
      <c r="AK6550" s="16" t="s">
        <v>351</v>
      </c>
      <c r="AL6550" t="s">
        <v>6724</v>
      </c>
    </row>
    <row r="6551" ht="17.25" spans="2:38">
      <c r="B6551" s="16" t="n">
        <f>10000000+INDEX(编号表!$B:$B,MATCH(F6551,编号表!$A:$A,0))*100000+INDEX(编号表!$F:$F,MATCH(D6551,编号表!$E:$E,0))*1000+INDEX(编号表!$D:$D,MATCH(E6551,编号表!$C:$C,0))*10000+G6551</f>
        <v>12562038</v>
      </c>
      <c r="C6551" s="16" t="s">
        <v>6979</v>
      </c>
      <c r="D6551" s="16" t="s">
        <v>102</v>
      </c>
      <c r="E6551" s="16" t="s">
        <v>351</v>
      </c>
      <c r="F6551" s="16" t="s">
        <v>6622</v>
      </c>
      <c r="G6551" s="16">
        <v>38</v>
      </c>
      <c r="H6551" t="s">
        <v>6693</v>
      </c>
      <c r="I6551" s="16">
        <v>60</v>
      </c>
      <c r="J6551" t="str">
        <f t="shared" si="105"/>
        <v>大类_灵品炼虚强化</v>
      </c>
      <c r="K6551" s="38" t="s">
        <v>6624</v>
      </c>
      <c r="M6551" s="16" t="s">
        <v>6625</v>
      </c>
      <c r="O6551">
        <v>0</v>
      </c>
      <c r="P6551" t="b">
        <v>1</v>
      </c>
      <c r="Q6551"/>
      <c r="R6551" t="b">
        <v>0</v>
      </c>
      <c r="S6551">
        <v>1</v>
      </c>
      <c r="T6551" t="s">
        <v>91</v>
      </c>
      <c r="U6551">
        <v>999</v>
      </c>
      <c r="V6551" s="16" t="s">
        <v>6626</v>
      </c>
      <c r="W6551" s="16">
        <v>12212199</v>
      </c>
      <c r="Y6551" t="str">
        <v>灵脂玄蜡一类灵材。灵蜡细润可塑，微温便软，凝结后薄处也能封合。|n强化：用于炼虚装备的法袍部位（强化4—5级）。|n闲置时可上交宗门换取宗门贡献。</v>
      </c>
      <c r="Z6551" t="s">
        <v>6830</v>
      </c>
      <c r="AA6551" t="s">
        <v>373</v>
      </c>
      <c r="AB6551" s="16">
        <v>12361038</v>
      </c>
      <c r="AC6551" t="s">
        <v>6629</v>
      </c>
      <c r="AD6551">
        <v>40002</v>
      </c>
      <c r="AF6551">
        <v>70002</v>
      </c>
      <c r="AH6551">
        <v>14063</v>
      </c>
      <c r="AI6551" s="16" t="s">
        <v>6625</v>
      </c>
      <c r="AJ6551" s="16" t="s">
        <v>6723</v>
      </c>
      <c r="AK6551" s="16" t="s">
        <v>351</v>
      </c>
      <c r="AL6551" t="s">
        <v>6831</v>
      </c>
    </row>
    <row r="6552" ht="16.5" spans="2:38">
      <c r="B6552" s="16" t="n">
        <f>10000000+INDEX(编号表!$B:$B,MATCH(F6552,编号表!$A:$A,0))*100000+INDEX(编号表!$F:$F,MATCH(D6552,编号表!$E:$E,0))*1000+INDEX(编号表!$D:$D,MATCH(E6552,编号表!$C:$C,0))*10000+G6552</f>
        <v>12572000</v>
      </c>
      <c r="C6552" s="16" t="s">
        <v>6980</v>
      </c>
      <c r="D6552" s="16" t="s">
        <v>102</v>
      </c>
      <c r="E6552" s="16" t="s">
        <v>354</v>
      </c>
      <c r="F6552" s="16" t="s">
        <v>6622</v>
      </c>
      <c r="G6552" s="16">
        <v>0</v>
      </c>
      <c r="H6552" t="s">
        <v>6623</v>
      </c>
      <c r="I6552" s="16">
        <v>60</v>
      </c>
      <c r="J6552" t="str">
        <f t="shared" si="105"/>
        <v>大类_灵品合体制符</v>
      </c>
      <c r="K6552" s="37" t="s">
        <v>6624</v>
      </c>
      <c r="M6552" s="16" t="s">
        <v>6625</v>
      </c>
      <c r="O6552">
        <v>0</v>
      </c>
      <c r="P6552" t="b">
        <v>1</v>
      </c>
      <c r="Q6552"/>
      <c r="R6552" t="b">
        <v>0</v>
      </c>
      <c r="S6552">
        <v>1</v>
      </c>
      <c r="T6552" t="s">
        <v>91</v>
      </c>
      <c r="U6552">
        <v>999</v>
      </c>
      <c r="V6552" s="16" t="s">
        <v>6626</v>
      </c>
      <c r="W6552" s="16">
        <v>12212200</v>
      </c>
      <c r="Y6552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552" t="s">
        <v>6628</v>
      </c>
      <c r="AA6552" t="s">
        <v>373</v>
      </c>
      <c r="AB6552" s="16">
        <v>12371000</v>
      </c>
      <c r="AC6552" t="s">
        <v>6629</v>
      </c>
      <c r="AD6552">
        <v>40002</v>
      </c>
      <c r="AF6552">
        <v>70002</v>
      </c>
      <c r="AH6552">
        <v>46875</v>
      </c>
      <c r="AI6552" s="16" t="s">
        <v>6625</v>
      </c>
      <c r="AJ6552" s="16" t="s">
        <v>6630</v>
      </c>
      <c r="AK6552" s="16" t="s">
        <v>354</v>
      </c>
      <c r="AL6552" t="s">
        <v>6631</v>
      </c>
    </row>
    <row r="6553" ht="16.5" spans="2:38">
      <c r="B6553" s="16" t="n">
        <f>10000000+INDEX(编号表!$B:$B,MATCH(F6553,编号表!$A:$A,0))*100000+INDEX(编号表!$F:$F,MATCH(D6553,编号表!$E:$E,0))*1000+INDEX(编号表!$D:$D,MATCH(E6553,编号表!$C:$C,0))*10000+G6553</f>
        <v>12672001</v>
      </c>
      <c r="C6553" s="16" t="s">
        <v>6981</v>
      </c>
      <c r="D6553" s="16" t="s">
        <v>102</v>
      </c>
      <c r="E6553" s="16" t="s">
        <v>354</v>
      </c>
      <c r="F6553" s="16" t="s">
        <v>6633</v>
      </c>
      <c r="G6553" s="16">
        <v>1</v>
      </c>
      <c r="I6553" s="16">
        <v>60</v>
      </c>
      <c r="J6553" t="str">
        <f t="shared" si="105"/>
        <v>大类_灵品合体</v>
      </c>
      <c r="K6553" s="38" t="s">
        <v>6624</v>
      </c>
      <c r="M6553" s="16" t="s">
        <v>6625</v>
      </c>
      <c r="O6553">
        <v>0</v>
      </c>
      <c r="P6553" t="b">
        <v>1</v>
      </c>
      <c r="Q6553"/>
      <c r="R6553" t="b">
        <v>0</v>
      </c>
      <c r="S6553">
        <v>1</v>
      </c>
      <c r="T6553" t="s">
        <v>91</v>
      </c>
      <c r="U6553">
        <v>999</v>
      </c>
      <c r="V6553" s="16" t="s">
        <v>6626</v>
      </c>
      <c r="W6553" s="16">
        <v>12212201</v>
      </c>
      <c r="Y6553" t="str">
        <v>灵血一类灵材。血色深沉，毒性藏于灵息之中，须与温养用的精血分辨清楚。|n用途未明，可留存备用。|n闲置时可上交宗门换取宗门贡献。</v>
      </c>
      <c r="Z6553" t="s">
        <v>6728</v>
      </c>
      <c r="AA6553" t="str">
        <v>击杀妖兽、探索秘境或遗迹可得；当前百艺暂未用到，宗门不供应。</v>
      </c>
      <c r="AB6553" s="16">
        <v>12371001</v>
      </c>
      <c r="AC6553" t="s">
        <v>6629</v>
      </c>
      <c r="AD6553">
        <v>40002</v>
      </c>
      <c r="AF6553">
        <v>70002</v>
      </c>
      <c r="AH6553">
        <v>93750</v>
      </c>
      <c r="AI6553" s="16" t="s">
        <v>6625</v>
      </c>
      <c r="AJ6553" s="16" t="s">
        <v>6630</v>
      </c>
      <c r="AK6553" s="16" t="s">
        <v>354</v>
      </c>
      <c r="AL6553" t="s">
        <v>6729</v>
      </c>
    </row>
    <row r="6554" ht="16.5" spans="2:38">
      <c r="B6554" s="16" t="n">
        <f>10000000+INDEX(编号表!$B:$B,MATCH(F6554,编号表!$A:$A,0))*100000+INDEX(编号表!$F:$F,MATCH(D6554,编号表!$E:$E,0))*1000+INDEX(编号表!$D:$D,MATCH(E6554,编号表!$C:$C,0))*10000+G6554</f>
        <v>12672002</v>
      </c>
      <c r="C6554" s="16" t="s">
        <v>6982</v>
      </c>
      <c r="D6554" s="16" t="s">
        <v>102</v>
      </c>
      <c r="E6554" s="16" t="s">
        <v>354</v>
      </c>
      <c r="F6554" s="16" t="s">
        <v>6633</v>
      </c>
      <c r="G6554" s="16">
        <v>2</v>
      </c>
      <c r="H6554" t="s">
        <v>6623</v>
      </c>
      <c r="I6554" s="16">
        <v>60</v>
      </c>
      <c r="J6554" t="str">
        <f t="shared" si="105"/>
        <v>大类_灵品合体制符</v>
      </c>
      <c r="K6554" s="39" t="s">
        <v>6624</v>
      </c>
      <c r="M6554" s="16" t="s">
        <v>6625</v>
      </c>
      <c r="O6554">
        <v>0</v>
      </c>
      <c r="P6554" t="b">
        <v>1</v>
      </c>
      <c r="Q6554"/>
      <c r="R6554" t="b">
        <v>0</v>
      </c>
      <c r="S6554">
        <v>1</v>
      </c>
      <c r="T6554" t="s">
        <v>91</v>
      </c>
      <c r="U6554">
        <v>999</v>
      </c>
      <c r="V6554" s="16" t="s">
        <v>6626</v>
      </c>
      <c r="W6554" s="16">
        <v>12212202</v>
      </c>
      <c r="Y6554" t="str">
        <v>丹核一类灵材。一丸丹核凝聚灵力，内里仍留着来源灵兽的灵脉纹路。|n制符：用于制作同境界、同品质的激元符。|n闲置时可上交宗门换取宗门贡献。</v>
      </c>
      <c r="Z6554" t="s">
        <v>6635</v>
      </c>
      <c r="AA6554" t="s">
        <v>373</v>
      </c>
      <c r="AB6554" s="16">
        <v>12371002</v>
      </c>
      <c r="AC6554" t="s">
        <v>6629</v>
      </c>
      <c r="AD6554">
        <v>40002</v>
      </c>
      <c r="AF6554">
        <v>70002</v>
      </c>
      <c r="AH6554">
        <v>46875</v>
      </c>
      <c r="AI6554" s="16" t="s">
        <v>6625</v>
      </c>
      <c r="AJ6554" s="16" t="s">
        <v>6636</v>
      </c>
      <c r="AK6554" s="16" t="s">
        <v>354</v>
      </c>
      <c r="AL6554" t="s">
        <v>6637</v>
      </c>
    </row>
    <row r="6555" ht="16.5" spans="2:38">
      <c r="B6555" s="16" t="n">
        <f>10000000+INDEX(编号表!$B:$B,MATCH(F6555,编号表!$A:$A,0))*100000+INDEX(编号表!$F:$F,MATCH(D6555,编号表!$E:$E,0))*1000+INDEX(编号表!$D:$D,MATCH(E6555,编号表!$C:$C,0))*10000+G6555</f>
        <v>12672003</v>
      </c>
      <c r="C6555" s="16" t="s">
        <v>6983</v>
      </c>
      <c r="D6555" s="16" t="s">
        <v>102</v>
      </c>
      <c r="E6555" s="16" t="s">
        <v>354</v>
      </c>
      <c r="F6555" s="16" t="s">
        <v>6633</v>
      </c>
      <c r="G6555" s="16">
        <v>3</v>
      </c>
      <c r="H6555" t="s">
        <v>6623</v>
      </c>
      <c r="I6555" s="16">
        <v>60</v>
      </c>
      <c r="J6555" t="str">
        <f t="shared" si="105"/>
        <v>大类_灵品合体制符</v>
      </c>
      <c r="K6555" s="38" t="s">
        <v>6624</v>
      </c>
      <c r="M6555" s="16" t="s">
        <v>6625</v>
      </c>
      <c r="O6555">
        <v>0</v>
      </c>
      <c r="P6555" t="b">
        <v>1</v>
      </c>
      <c r="Q6555"/>
      <c r="R6555" t="b">
        <v>0</v>
      </c>
      <c r="S6555">
        <v>1</v>
      </c>
      <c r="T6555" t="s">
        <v>91</v>
      </c>
      <c r="U6555">
        <v>999</v>
      </c>
      <c r="V6555" s="16" t="s">
        <v>6626</v>
      </c>
      <c r="W6555" s="16">
        <v>12212203</v>
      </c>
      <c r="Y6555" t="str">
        <v>丹核一类灵材。木中灵核生息绵长，枝叶虽离，内纹仍见向光生长的旧路。|n制符：用于制作同境界、同品质的回春符。|n闲置时可上交宗门换取宗门贡献。</v>
      </c>
      <c r="Z6555" t="s">
        <v>6733</v>
      </c>
      <c r="AA6555" t="s">
        <v>373</v>
      </c>
      <c r="AB6555" s="16">
        <v>12371003</v>
      </c>
      <c r="AC6555" t="s">
        <v>6629</v>
      </c>
      <c r="AD6555">
        <v>40002</v>
      </c>
      <c r="AF6555">
        <v>70002</v>
      </c>
      <c r="AH6555">
        <v>46875</v>
      </c>
      <c r="AI6555" s="16" t="s">
        <v>6625</v>
      </c>
      <c r="AJ6555" s="16" t="s">
        <v>6636</v>
      </c>
      <c r="AK6555" s="16" t="s">
        <v>354</v>
      </c>
      <c r="AL6555" t="s">
        <v>6734</v>
      </c>
    </row>
    <row r="6556" ht="15" spans="2:38">
      <c r="B6556" s="16" t="n">
        <f>10000000+INDEX(编号表!$B:$B,MATCH(F6556,编号表!$A:$A,0))*100000+INDEX(编号表!$F:$F,MATCH(D6556,编号表!$E:$E,0))*1000+INDEX(编号表!$D:$D,MATCH(E6556,编号表!$C:$C,0))*10000+G6556</f>
        <v>12372004</v>
      </c>
      <c r="C6556" s="16" t="s">
        <v>6984</v>
      </c>
      <c r="D6556" s="16" t="s">
        <v>102</v>
      </c>
      <c r="E6556" s="16" t="s">
        <v>354</v>
      </c>
      <c r="F6556" s="16" t="s">
        <v>6682</v>
      </c>
      <c r="G6556" s="16">
        <v>4</v>
      </c>
      <c r="H6556" t="s">
        <v>6623</v>
      </c>
      <c r="I6556" s="16">
        <v>60</v>
      </c>
      <c r="J6556" t="str">
        <f t="shared" si="105"/>
        <v>大类_灵品合体制符</v>
      </c>
      <c r="K6556" s="40" t="s">
        <v>6698</v>
      </c>
      <c r="M6556" s="16" t="s">
        <v>6625</v>
      </c>
      <c r="O6556">
        <v>0</v>
      </c>
      <c r="P6556" t="b">
        <v>1</v>
      </c>
      <c r="Q6556"/>
      <c r="R6556" t="b">
        <v>0</v>
      </c>
      <c r="S6556">
        <v>1</v>
      </c>
      <c r="T6556" t="s">
        <v>91</v>
      </c>
      <c r="U6556">
        <v>999</v>
      </c>
      <c r="V6556" s="16" t="s">
        <v>6626</v>
      </c>
      <c r="W6556" s="16">
        <v>12212204</v>
      </c>
      <c r="Y6556" t="str">
        <v>灵玉玄晶一类稀有灵材。玉中九窍各有灵路，彼此贯通，灵流回转不息。|n制符：用于制作同境界、同品质的回气符。|n闲置时可上交宗门换取宗门贡献。</v>
      </c>
      <c r="Z6556" t="inlineStr">
        <is>
          <t xml:space="preserve">|cff00FF00“窍各有路，路又相通。灵光轮换而行，玉面静处也有往来。”——《玉脉拾遗》|r</t>
        </is>
      </c>
      <c r="AA6556" t="s">
        <v>373</v>
      </c>
      <c r="AB6556" s="16">
        <v>12371004</v>
      </c>
      <c r="AC6556" t="s">
        <v>6629</v>
      </c>
      <c r="AD6556">
        <v>40002</v>
      </c>
      <c r="AF6556">
        <v>70002</v>
      </c>
      <c r="AH6556">
        <v>46875</v>
      </c>
      <c r="AI6556" s="16" t="s">
        <v>6625</v>
      </c>
      <c r="AJ6556" s="16" t="s">
        <v>6701</v>
      </c>
      <c r="AK6556" s="16" t="s">
        <v>354</v>
      </c>
      <c r="AL6556" t="s">
        <v>6984</v>
      </c>
    </row>
    <row r="6557" ht="16.5" spans="2:38">
      <c r="B6557" s="16" t="n">
        <f>10000000+INDEX(编号表!$B:$B,MATCH(F6557,编号表!$A:$A,0))*100000+INDEX(编号表!$F:$F,MATCH(D6557,编号表!$E:$E,0))*1000+INDEX(编号表!$D:$D,MATCH(E6557,编号表!$C:$C,0))*10000+G6557</f>
        <v>12572005</v>
      </c>
      <c r="C6557" s="16" t="s">
        <v>6987</v>
      </c>
      <c r="D6557" s="16" t="s">
        <v>102</v>
      </c>
      <c r="E6557" s="16" t="s">
        <v>354</v>
      </c>
      <c r="F6557" s="16" t="s">
        <v>6622</v>
      </c>
      <c r="G6557" s="16">
        <v>5</v>
      </c>
      <c r="H6557" t="s">
        <v>6676</v>
      </c>
      <c r="I6557" s="16">
        <v>60</v>
      </c>
      <c r="J6557" t="str">
        <f t="shared" si="105"/>
        <v>大类_灵品合体强化制符</v>
      </c>
      <c r="K6557" s="38" t="s">
        <v>6624</v>
      </c>
      <c r="M6557" s="16" t="s">
        <v>6625</v>
      </c>
      <c r="O6557">
        <v>0</v>
      </c>
      <c r="P6557" t="b">
        <v>1</v>
      </c>
      <c r="Q6557"/>
      <c r="R6557" t="b">
        <v>0</v>
      </c>
      <c r="S6557">
        <v>1</v>
      </c>
      <c r="T6557" t="s">
        <v>91</v>
      </c>
      <c r="U6557">
        <v>999</v>
      </c>
      <c r="V6557" s="16" t="s">
        <v>6626</v>
      </c>
      <c r="W6557" s="16">
        <v>12212205</v>
      </c>
      <c r="Y6557" t="str">
        <v>翎毫一类灵材。羽身轻韧，细密羽纹顺风舒展，灵气沿羽轴流转。|n强化：用于合体装备的鞋履部位（强化4—5级）。|n制符：用于制作同境界、同品质的神行符、轻身符。|n闲置时可上交宗门换取宗门贡献。</v>
      </c>
      <c r="Z6557" t="s">
        <v>6640</v>
      </c>
      <c r="AA6557" t="s">
        <v>373</v>
      </c>
      <c r="AB6557" s="16">
        <v>12371005</v>
      </c>
      <c r="AC6557" t="s">
        <v>6629</v>
      </c>
      <c r="AD6557">
        <v>40002</v>
      </c>
      <c r="AF6557">
        <v>70002</v>
      </c>
      <c r="AH6557">
        <v>84375</v>
      </c>
      <c r="AI6557" s="16" t="s">
        <v>6625</v>
      </c>
      <c r="AJ6557" s="16" t="s">
        <v>6641</v>
      </c>
      <c r="AK6557" s="16" t="s">
        <v>354</v>
      </c>
      <c r="AL6557" t="s">
        <v>6642</v>
      </c>
    </row>
    <row r="6558" ht="16.5" spans="2:38">
      <c r="B6558" s="16" t="n">
        <f>10000000+INDEX(编号表!$B:$B,MATCH(F6558,编号表!$A:$A,0))*100000+INDEX(编号表!$F:$F,MATCH(D6558,编号表!$E:$E,0))*1000+INDEX(编号表!$D:$D,MATCH(E6558,编号表!$C:$C,0))*10000+G6558</f>
        <v>12572006</v>
      </c>
      <c r="C6558" s="16" t="s">
        <v>6988</v>
      </c>
      <c r="D6558" s="16" t="s">
        <v>102</v>
      </c>
      <c r="E6558" s="16" t="s">
        <v>354</v>
      </c>
      <c r="F6558" s="16" t="s">
        <v>6622</v>
      </c>
      <c r="G6558" s="16">
        <v>6</v>
      </c>
      <c r="H6558" t="s">
        <v>6693</v>
      </c>
      <c r="I6558" s="16">
        <v>60</v>
      </c>
      <c r="J6558" t="str">
        <f t="shared" si="105"/>
        <v>大类_灵品合体强化</v>
      </c>
      <c r="K6558" s="39" t="s">
        <v>6624</v>
      </c>
      <c r="M6558" s="16" t="s">
        <v>6625</v>
      </c>
      <c r="O6558">
        <v>0</v>
      </c>
      <c r="P6558" t="b">
        <v>1</v>
      </c>
      <c r="Q6558"/>
      <c r="R6558" t="b">
        <v>0</v>
      </c>
      <c r="S6558">
        <v>1</v>
      </c>
      <c r="T6558" t="s">
        <v>91</v>
      </c>
      <c r="U6558">
        <v>999</v>
      </c>
      <c r="V6558" s="16" t="s">
        <v>6626</v>
      </c>
      <c r="W6558" s="16">
        <v>12212206</v>
      </c>
      <c r="Y6558" t="str">
        <v>翎毫一类灵材。细毫柔而有锋，沾墨均匀，束起时根根相顺。|n强化：用于合体装备的冠部位（强化4—5级）。|n闲置时可上交宗门换取宗门贡献。</v>
      </c>
      <c r="Z6558" t="s">
        <v>6741</v>
      </c>
      <c r="AA6558" t="s">
        <v>373</v>
      </c>
      <c r="AB6558" s="16">
        <v>12371006</v>
      </c>
      <c r="AC6558" t="s">
        <v>6629</v>
      </c>
      <c r="AD6558">
        <v>40002</v>
      </c>
      <c r="AF6558">
        <v>70002</v>
      </c>
      <c r="AH6558">
        <v>70313</v>
      </c>
      <c r="AI6558" s="16" t="s">
        <v>6625</v>
      </c>
      <c r="AJ6558" s="16" t="s">
        <v>6641</v>
      </c>
      <c r="AK6558" s="16" t="s">
        <v>354</v>
      </c>
      <c r="AL6558" t="s">
        <v>6742</v>
      </c>
    </row>
    <row r="6559" ht="16.5" spans="2:38">
      <c r="B6559" s="16" t="n">
        <f>10000000+INDEX(编号表!$B:$B,MATCH(F6559,编号表!$A:$A,0))*100000+INDEX(编号表!$F:$F,MATCH(D6559,编号表!$E:$E,0))*1000+INDEX(编号表!$D:$D,MATCH(E6559,编号表!$C:$C,0))*10000+G6559</f>
        <v>12672007</v>
      </c>
      <c r="C6559" s="16" t="s">
        <v>6989</v>
      </c>
      <c r="D6559" s="16" t="s">
        <v>102</v>
      </c>
      <c r="E6559" s="16" t="s">
        <v>354</v>
      </c>
      <c r="F6559" s="16" t="s">
        <v>6633</v>
      </c>
      <c r="G6559" s="16">
        <v>7</v>
      </c>
      <c r="I6559" s="16">
        <v>60</v>
      </c>
      <c r="J6559" t="str">
        <f t="shared" si="105"/>
        <v>大类_灵品合体</v>
      </c>
      <c r="K6559" s="38" t="s">
        <v>6624</v>
      </c>
      <c r="M6559" s="16" t="s">
        <v>6625</v>
      </c>
      <c r="O6559">
        <v>0</v>
      </c>
      <c r="P6559" t="b">
        <v>1</v>
      </c>
      <c r="Q6559"/>
      <c r="R6559" t="b">
        <v>0</v>
      </c>
      <c r="S6559">
        <v>1</v>
      </c>
      <c r="T6559" t="s">
        <v>91</v>
      </c>
      <c r="U6559">
        <v>999</v>
      </c>
      <c r="V6559" s="16" t="s">
        <v>6626</v>
      </c>
      <c r="W6559" s="16">
        <v>12212207</v>
      </c>
      <c r="Y6559" t="str">
        <v>灵窍遗材一类灵材。囊膜紧密，内蓄毒液，开封取用须格外谨慎。|n用途未明，可留存备用。|n闲置时可上交宗门换取宗门贡献。</v>
      </c>
      <c r="Z6559" t="s">
        <v>6645</v>
      </c>
      <c r="AA6559" t="str">
        <v>击杀妖兽、探索秘境或遗迹可得；当前百艺暂未用到，宗门不供应。</v>
      </c>
      <c r="AB6559" s="16">
        <v>12371007</v>
      </c>
      <c r="AC6559" t="s">
        <v>6629</v>
      </c>
      <c r="AD6559">
        <v>40002</v>
      </c>
      <c r="AF6559">
        <v>70002</v>
      </c>
      <c r="AH6559">
        <v>93750</v>
      </c>
      <c r="AI6559" s="16" t="s">
        <v>6625</v>
      </c>
      <c r="AJ6559" s="16" t="s">
        <v>6646</v>
      </c>
      <c r="AK6559" s="16" t="s">
        <v>354</v>
      </c>
      <c r="AL6559" t="s">
        <v>6647</v>
      </c>
    </row>
    <row r="6560" ht="16.5" spans="2:38">
      <c r="B6560" s="16" t="n">
        <f>10000000+INDEX(编号表!$B:$B,MATCH(F6560,编号表!$A:$A,0))*100000+INDEX(编号表!$F:$F,MATCH(D6560,编号表!$E:$E,0))*1000+INDEX(编号表!$D:$D,MATCH(E6560,编号表!$C:$C,0))*10000+G6560</f>
        <v>12672008</v>
      </c>
      <c r="C6560" s="16" t="s">
        <v>6990</v>
      </c>
      <c r="D6560" s="16" t="s">
        <v>102</v>
      </c>
      <c r="E6560" s="16" t="s">
        <v>354</v>
      </c>
      <c r="F6560" s="16" t="s">
        <v>6633</v>
      </c>
      <c r="G6560" s="16">
        <v>8</v>
      </c>
      <c r="H6560" t="s">
        <v>6623</v>
      </c>
      <c r="I6560" s="16">
        <v>60</v>
      </c>
      <c r="J6560" t="str">
        <f t="shared" si="105"/>
        <v>大类_灵品合体制符</v>
      </c>
      <c r="K6560" s="39" t="s">
        <v>6624</v>
      </c>
      <c r="M6560" s="16" t="s">
        <v>6625</v>
      </c>
      <c r="O6560">
        <v>0</v>
      </c>
      <c r="P6560" t="b">
        <v>1</v>
      </c>
      <c r="Q6560"/>
      <c r="R6560" t="b">
        <v>0</v>
      </c>
      <c r="S6560">
        <v>1</v>
      </c>
      <c r="T6560" t="s">
        <v>91</v>
      </c>
      <c r="U6560">
        <v>999</v>
      </c>
      <c r="V6560" s="16" t="s">
        <v>6626</v>
      </c>
      <c r="W6560" s="16">
        <v>12212208</v>
      </c>
      <c r="Y6560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560" t="s">
        <v>6746</v>
      </c>
      <c r="AA6560" t="s">
        <v>373</v>
      </c>
      <c r="AB6560" s="16">
        <v>12371008</v>
      </c>
      <c r="AC6560" t="s">
        <v>6629</v>
      </c>
      <c r="AD6560">
        <v>40002</v>
      </c>
      <c r="AF6560">
        <v>70002</v>
      </c>
      <c r="AH6560">
        <v>46875</v>
      </c>
      <c r="AI6560" s="16" t="s">
        <v>6625</v>
      </c>
      <c r="AJ6560" s="16" t="s">
        <v>6646</v>
      </c>
      <c r="AK6560" s="16" t="s">
        <v>354</v>
      </c>
      <c r="AL6560" t="s">
        <v>6747</v>
      </c>
    </row>
    <row r="6561" ht="16.5" spans="2:38">
      <c r="B6561" s="16" t="n">
        <f>10000000+INDEX(编号表!$B:$B,MATCH(F6561,编号表!$A:$A,0))*100000+INDEX(编号表!$F:$F,MATCH(D6561,编号表!$E:$E,0))*1000+INDEX(编号表!$D:$D,MATCH(E6561,编号表!$C:$C,0))*10000+G6561</f>
        <v>12672009</v>
      </c>
      <c r="C6561" s="16" t="s">
        <v>6991</v>
      </c>
      <c r="D6561" s="16" t="s">
        <v>102</v>
      </c>
      <c r="E6561" s="16" t="s">
        <v>354</v>
      </c>
      <c r="F6561" s="16" t="s">
        <v>6633</v>
      </c>
      <c r="G6561" s="16">
        <v>9</v>
      </c>
      <c r="H6561" t="s">
        <v>6623</v>
      </c>
      <c r="I6561" s="16">
        <v>60</v>
      </c>
      <c r="J6561" t="str">
        <f t="shared" si="105"/>
        <v>大类_灵品合体制符</v>
      </c>
      <c r="K6561" s="38" t="s">
        <v>6624</v>
      </c>
      <c r="M6561" s="16" t="s">
        <v>6625</v>
      </c>
      <c r="O6561">
        <v>0</v>
      </c>
      <c r="P6561" t="b">
        <v>1</v>
      </c>
      <c r="Q6561"/>
      <c r="R6561" t="b">
        <v>0</v>
      </c>
      <c r="S6561">
        <v>1</v>
      </c>
      <c r="T6561" t="s">
        <v>91</v>
      </c>
      <c r="U6561">
        <v>999</v>
      </c>
      <c r="V6561" s="16" t="s">
        <v>6626</v>
      </c>
      <c r="W6561" s="16">
        <v>12212209</v>
      </c>
      <c r="Y6561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561" t="s">
        <v>6650</v>
      </c>
      <c r="AA6561" t="s">
        <v>373</v>
      </c>
      <c r="AB6561" s="16">
        <v>12371009</v>
      </c>
      <c r="AC6561" t="s">
        <v>6629</v>
      </c>
      <c r="AD6561">
        <v>40002</v>
      </c>
      <c r="AF6561">
        <v>70002</v>
      </c>
      <c r="AH6561">
        <v>46875</v>
      </c>
      <c r="AI6561" s="16" t="s">
        <v>6625</v>
      </c>
      <c r="AJ6561" s="16" t="s">
        <v>6651</v>
      </c>
      <c r="AK6561" s="16" t="s">
        <v>354</v>
      </c>
      <c r="AL6561" t="s">
        <v>6652</v>
      </c>
    </row>
    <row r="6562" ht="16.5" spans="2:38">
      <c r="B6562" s="16" t="n">
        <f>10000000+INDEX(编号表!$B:$B,MATCH(F6562,编号表!$A:$A,0))*100000+INDEX(编号表!$F:$F,MATCH(D6562,编号表!$E:$E,0))*1000+INDEX(编号表!$D:$D,MATCH(E6562,编号表!$C:$C,0))*10000+G6562</f>
        <v>12672010</v>
      </c>
      <c r="C6562" s="16" t="s">
        <v>6992</v>
      </c>
      <c r="D6562" s="16" t="s">
        <v>102</v>
      </c>
      <c r="E6562" s="16" t="s">
        <v>354</v>
      </c>
      <c r="F6562" s="16" t="s">
        <v>6633</v>
      </c>
      <c r="G6562" s="16">
        <v>10</v>
      </c>
      <c r="H6562" t="s">
        <v>6623</v>
      </c>
      <c r="I6562" s="16">
        <v>60</v>
      </c>
      <c r="J6562" t="str">
        <f t="shared" si="105"/>
        <v>大类_灵品合体制符</v>
      </c>
      <c r="K6562" s="39" t="s">
        <v>6624</v>
      </c>
      <c r="M6562" s="16" t="s">
        <v>6625</v>
      </c>
      <c r="O6562">
        <v>0</v>
      </c>
      <c r="P6562" t="b">
        <v>1</v>
      </c>
      <c r="Q6562"/>
      <c r="R6562" t="b">
        <v>0</v>
      </c>
      <c r="S6562">
        <v>1</v>
      </c>
      <c r="T6562" t="s">
        <v>91</v>
      </c>
      <c r="U6562">
        <v>999</v>
      </c>
      <c r="V6562" s="16" t="s">
        <v>6626</v>
      </c>
      <c r="W6562" s="16">
        <v>12212210</v>
      </c>
      <c r="Y6562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562" t="s">
        <v>6752</v>
      </c>
      <c r="AA6562" t="s">
        <v>373</v>
      </c>
      <c r="AB6562" s="16">
        <v>12371010</v>
      </c>
      <c r="AC6562" t="s">
        <v>6629</v>
      </c>
      <c r="AD6562">
        <v>40002</v>
      </c>
      <c r="AF6562">
        <v>70002</v>
      </c>
      <c r="AH6562">
        <v>46875</v>
      </c>
      <c r="AI6562" s="16" t="s">
        <v>6625</v>
      </c>
      <c r="AJ6562" s="16" t="s">
        <v>6651</v>
      </c>
      <c r="AK6562" s="16" t="s">
        <v>354</v>
      </c>
      <c r="AL6562" t="s">
        <v>6753</v>
      </c>
    </row>
    <row r="6563" ht="16.5" spans="2:38">
      <c r="B6563" s="16" t="n">
        <f>10000000+INDEX(编号表!$B:$B,MATCH(F6563,编号表!$A:$A,0))*100000+INDEX(编号表!$F:$F,MATCH(D6563,编号表!$E:$E,0))*1000+INDEX(编号表!$D:$D,MATCH(E6563,编号表!$C:$C,0))*10000+G6563</f>
        <v>12672011</v>
      </c>
      <c r="C6563" s="16" t="s">
        <v>6993</v>
      </c>
      <c r="D6563" s="16" t="s">
        <v>102</v>
      </c>
      <c r="E6563" s="16" t="s">
        <v>354</v>
      </c>
      <c r="F6563" s="16" t="s">
        <v>6633</v>
      </c>
      <c r="G6563" s="16">
        <v>11</v>
      </c>
      <c r="H6563" t="s">
        <v>6623</v>
      </c>
      <c r="I6563" s="16">
        <v>60</v>
      </c>
      <c r="J6563" t="str">
        <f t="shared" si="105"/>
        <v>大类_灵品合体制符</v>
      </c>
      <c r="K6563" s="38" t="s">
        <v>6624</v>
      </c>
      <c r="M6563" s="16" t="s">
        <v>6625</v>
      </c>
      <c r="O6563">
        <v>0</v>
      </c>
      <c r="P6563" t="b">
        <v>1</v>
      </c>
      <c r="Q6563"/>
      <c r="R6563" t="b">
        <v>0</v>
      </c>
      <c r="S6563">
        <v>1</v>
      </c>
      <c r="T6563" t="s">
        <v>91</v>
      </c>
      <c r="U6563">
        <v>999</v>
      </c>
      <c r="V6563" s="16" t="s">
        <v>6626</v>
      </c>
      <c r="Y6563" t="str">
        <v>五气凝华一类灵材。金行灵气凝为细质，内蕴一缕收束不散的锋意。|n制符：用于制作同境界、同品质的金刃符、雷击符。|n闲置时可上交宗门换取宗门贡献。</v>
      </c>
      <c r="Z6563" t="s">
        <v>6655</v>
      </c>
      <c r="AA6563" t="s">
        <v>373</v>
      </c>
      <c r="AB6563">
        <v>12371011</v>
      </c>
      <c r="AC6563" t="s">
        <v>6629</v>
      </c>
      <c r="AD6563">
        <v>40002</v>
      </c>
      <c r="AF6563">
        <v>70002</v>
      </c>
      <c r="AH6563">
        <v>46875</v>
      </c>
      <c r="AI6563" s="16" t="s">
        <v>6625</v>
      </c>
      <c r="AJ6563" s="16" t="s">
        <v>6656</v>
      </c>
      <c r="AK6563" s="16" t="s">
        <v>354</v>
      </c>
      <c r="AL6563" t="s">
        <v>6657</v>
      </c>
    </row>
    <row r="6564" ht="16.5" spans="2:38">
      <c r="B6564" s="16" t="n">
        <f>10000000+INDEX(编号表!$B:$B,MATCH(F6564,编号表!$A:$A,0))*100000+INDEX(编号表!$F:$F,MATCH(D6564,编号表!$E:$E,0))*1000+INDEX(编号表!$D:$D,MATCH(E6564,编号表!$C:$C,0))*10000+G6564</f>
        <v>12672012</v>
      </c>
      <c r="C6564" s="16" t="s">
        <v>6994</v>
      </c>
      <c r="D6564" s="16" t="s">
        <v>102</v>
      </c>
      <c r="E6564" s="16" t="s">
        <v>354</v>
      </c>
      <c r="F6564" s="16" t="s">
        <v>6633</v>
      </c>
      <c r="G6564" s="16">
        <v>12</v>
      </c>
      <c r="H6564" t="s">
        <v>6623</v>
      </c>
      <c r="I6564" s="16">
        <v>60</v>
      </c>
      <c r="J6564" t="str">
        <f t="shared" si="105"/>
        <v>大类_灵品合体制符</v>
      </c>
      <c r="K6564" s="38" t="s">
        <v>6624</v>
      </c>
      <c r="M6564" s="16" t="s">
        <v>6625</v>
      </c>
      <c r="O6564">
        <v>0</v>
      </c>
      <c r="P6564" t="b">
        <v>1</v>
      </c>
      <c r="Q6564"/>
      <c r="R6564" t="b">
        <v>0</v>
      </c>
      <c r="S6564">
        <v>1</v>
      </c>
      <c r="T6564" t="s">
        <v>91</v>
      </c>
      <c r="U6564">
        <v>999</v>
      </c>
      <c r="V6564" s="16" t="s">
        <v>6626</v>
      </c>
      <c r="Y6564" t="str">
        <v>五气凝华一类灵材。木行灵气聚而成华，生发之意沿细纹绵延。|n制符：用于制作同境界、同品质的缚藤符。|n闲置时可上交宗门换取宗门贡献。</v>
      </c>
      <c r="Z6564" t="s">
        <v>6660</v>
      </c>
      <c r="AA6564" t="s">
        <v>373</v>
      </c>
      <c r="AB6564">
        <v>12371012</v>
      </c>
      <c r="AC6564" t="s">
        <v>6629</v>
      </c>
      <c r="AD6564">
        <v>40002</v>
      </c>
      <c r="AF6564">
        <v>70002</v>
      </c>
      <c r="AH6564">
        <v>46875</v>
      </c>
      <c r="AI6564" s="16" t="s">
        <v>6625</v>
      </c>
      <c r="AJ6564" s="16" t="s">
        <v>6656</v>
      </c>
      <c r="AK6564" s="16" t="s">
        <v>354</v>
      </c>
      <c r="AL6564" t="s">
        <v>6661</v>
      </c>
    </row>
    <row r="6565" ht="16.5" spans="2:38">
      <c r="B6565" s="16" t="n">
        <f>10000000+INDEX(编号表!$B:$B,MATCH(F6565,编号表!$A:$A,0))*100000+INDEX(编号表!$F:$F,MATCH(D6565,编号表!$E:$E,0))*1000+INDEX(编号表!$D:$D,MATCH(E6565,编号表!$C:$C,0))*10000+G6565</f>
        <v>12672013</v>
      </c>
      <c r="C6565" s="16" t="s">
        <v>6995</v>
      </c>
      <c r="D6565" s="16" t="s">
        <v>102</v>
      </c>
      <c r="E6565" s="16" t="s">
        <v>354</v>
      </c>
      <c r="F6565" s="16" t="s">
        <v>6633</v>
      </c>
      <c r="G6565" s="16">
        <v>13</v>
      </c>
      <c r="H6565" t="s">
        <v>6623</v>
      </c>
      <c r="I6565" s="16">
        <v>60</v>
      </c>
      <c r="J6565" t="str">
        <f t="shared" si="105"/>
        <v>大类_灵品合体制符</v>
      </c>
      <c r="K6565" s="38" t="s">
        <v>6624</v>
      </c>
      <c r="M6565" s="16" t="s">
        <v>6625</v>
      </c>
      <c r="O6565">
        <v>0</v>
      </c>
      <c r="P6565" t="b">
        <v>1</v>
      </c>
      <c r="Q6565"/>
      <c r="R6565" t="b">
        <v>0</v>
      </c>
      <c r="S6565">
        <v>1</v>
      </c>
      <c r="T6565" t="s">
        <v>91</v>
      </c>
      <c r="U6565">
        <v>999</v>
      </c>
      <c r="V6565" s="16" t="s">
        <v>6626</v>
      </c>
      <c r="W6565" s="16">
        <v>12212211</v>
      </c>
      <c r="Y6565" t="str">
        <v>五气凝华一类灵材。火行灵气结晶，晶心明灭，触之可觉温热。|n制符：用于制作同境界、同品质的火弹符、火云符、御寒符。|n闲置时可上交宗门换取宗门贡献。</v>
      </c>
      <c r="Z6565" t="inlineStr">
        <is>
          <t xml:space="preserve">|cff00FF00“晶中明灭，是灵流欲变之象；借它一分火意，也须留得住其余九分。”——《五气凝真录》|r</t>
        </is>
      </c>
      <c r="AA6565" t="s">
        <v>373</v>
      </c>
      <c r="AB6565" s="16">
        <v>12371013</v>
      </c>
      <c r="AC6565" t="s">
        <v>6629</v>
      </c>
      <c r="AD6565">
        <v>40002</v>
      </c>
      <c r="AF6565">
        <v>70002</v>
      </c>
      <c r="AH6565">
        <v>46875</v>
      </c>
      <c r="AI6565" s="16" t="s">
        <v>6625</v>
      </c>
      <c r="AJ6565" s="16" t="s">
        <v>6656</v>
      </c>
      <c r="AK6565" s="16" t="s">
        <v>354</v>
      </c>
      <c r="AL6565" t="s">
        <v>6665</v>
      </c>
    </row>
    <row r="6566" ht="16.5" spans="2:38">
      <c r="B6566" s="16" t="n">
        <f>10000000+INDEX(编号表!$B:$B,MATCH(F6566,编号表!$A:$A,0))*100000+INDEX(编号表!$F:$F,MATCH(D6566,编号表!$E:$E,0))*1000+INDEX(编号表!$D:$D,MATCH(E6566,编号表!$C:$C,0))*10000+G6566</f>
        <v>12672014</v>
      </c>
      <c r="C6566" s="16" t="s">
        <v>6996</v>
      </c>
      <c r="D6566" s="16" t="s">
        <v>102</v>
      </c>
      <c r="E6566" s="16" t="s">
        <v>354</v>
      </c>
      <c r="F6566" s="16" t="s">
        <v>6633</v>
      </c>
      <c r="G6566" s="16">
        <v>14</v>
      </c>
      <c r="H6566" t="s">
        <v>6623</v>
      </c>
      <c r="I6566" s="16">
        <v>60</v>
      </c>
      <c r="J6566" t="str">
        <f t="shared" si="105"/>
        <v>大类_灵品合体制符</v>
      </c>
      <c r="K6566" s="39" t="s">
        <v>6624</v>
      </c>
      <c r="M6566" s="16" t="s">
        <v>6625</v>
      </c>
      <c r="O6566">
        <v>0</v>
      </c>
      <c r="P6566" t="b">
        <v>1</v>
      </c>
      <c r="Q6566"/>
      <c r="R6566" t="b">
        <v>0</v>
      </c>
      <c r="S6566">
        <v>1</v>
      </c>
      <c r="T6566" t="s">
        <v>91</v>
      </c>
      <c r="U6566">
        <v>999</v>
      </c>
      <c r="V6566" s="16" t="s">
        <v>6626</v>
      </c>
      <c r="W6566" s="16">
        <v>12212212</v>
      </c>
      <c r="Y6566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566" t="s">
        <v>6668</v>
      </c>
      <c r="AA6566" t="s">
        <v>373</v>
      </c>
      <c r="AB6566" s="16">
        <v>12371014</v>
      </c>
      <c r="AC6566" t="s">
        <v>6629</v>
      </c>
      <c r="AD6566">
        <v>40002</v>
      </c>
      <c r="AF6566">
        <v>70002</v>
      </c>
      <c r="AH6566">
        <v>46875</v>
      </c>
      <c r="AI6566" s="16" t="s">
        <v>6625</v>
      </c>
      <c r="AJ6566" s="16" t="s">
        <v>6656</v>
      </c>
      <c r="AK6566" s="16" t="s">
        <v>354</v>
      </c>
      <c r="AL6566" t="s">
        <v>6669</v>
      </c>
    </row>
    <row r="6567" ht="16.5" spans="2:38">
      <c r="B6567" s="16" t="n">
        <f>10000000+INDEX(编号表!$B:$B,MATCH(F6567,编号表!$A:$A,0))*100000+INDEX(编号表!$F:$F,MATCH(D6567,编号表!$E:$E,0))*1000+INDEX(编号表!$D:$D,MATCH(E6567,编号表!$C:$C,0))*10000+G6567</f>
        <v>12672015</v>
      </c>
      <c r="C6567" s="16" t="s">
        <v>6997</v>
      </c>
      <c r="D6567" s="16" t="s">
        <v>102</v>
      </c>
      <c r="E6567" s="16" t="s">
        <v>354</v>
      </c>
      <c r="F6567" s="16" t="s">
        <v>6633</v>
      </c>
      <c r="G6567" s="16">
        <v>15</v>
      </c>
      <c r="H6567" t="s">
        <v>6623</v>
      </c>
      <c r="I6567" s="16">
        <v>60</v>
      </c>
      <c r="J6567" t="str">
        <f t="shared" si="105"/>
        <v>大类_灵品合体制符</v>
      </c>
      <c r="K6567" s="38" t="s">
        <v>6624</v>
      </c>
      <c r="M6567" s="16" t="s">
        <v>6625</v>
      </c>
      <c r="O6567">
        <v>0</v>
      </c>
      <c r="P6567" t="b">
        <v>1</v>
      </c>
      <c r="Q6567"/>
      <c r="R6567" t="b">
        <v>0</v>
      </c>
      <c r="S6567">
        <v>1</v>
      </c>
      <c r="T6567" t="s">
        <v>91</v>
      </c>
      <c r="U6567">
        <v>999</v>
      </c>
      <c r="V6567" s="16" t="s">
        <v>6626</v>
      </c>
      <c r="Y6567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567" t="s">
        <v>6672</v>
      </c>
      <c r="AA6567" t="s">
        <v>373</v>
      </c>
      <c r="AB6567">
        <v>12371015</v>
      </c>
      <c r="AC6567" t="s">
        <v>6629</v>
      </c>
      <c r="AD6567">
        <v>40002</v>
      </c>
      <c r="AF6567">
        <v>70002</v>
      </c>
      <c r="AH6567">
        <v>46875</v>
      </c>
      <c r="AI6567" s="16" t="s">
        <v>6625</v>
      </c>
      <c r="AJ6567" s="16" t="s">
        <v>6656</v>
      </c>
      <c r="AK6567" s="16" t="s">
        <v>354</v>
      </c>
      <c r="AL6567" t="s">
        <v>6673</v>
      </c>
    </row>
    <row r="6568" ht="16.5" spans="2:38">
      <c r="B6568" s="16" t="n">
        <f>10000000+INDEX(编号表!$B:$B,MATCH(F6568,编号表!$A:$A,0))*100000+INDEX(编号表!$F:$F,MATCH(D6568,编号表!$E:$E,0))*1000+INDEX(编号表!$D:$D,MATCH(E6568,编号表!$C:$C,0))*10000+G6568</f>
        <v>12872016</v>
      </c>
      <c r="C6568" s="16" t="s">
        <v>6998</v>
      </c>
      <c r="D6568" s="16" t="s">
        <v>102</v>
      </c>
      <c r="E6568" s="16" t="s">
        <v>354</v>
      </c>
      <c r="F6568" s="16" t="s">
        <v>6675</v>
      </c>
      <c r="G6568" s="16">
        <v>16</v>
      </c>
      <c r="H6568" t="s">
        <v>6693</v>
      </c>
      <c r="I6568" s="16">
        <v>60</v>
      </c>
      <c r="J6568" t="str">
        <f t="shared" si="105"/>
        <v>大类_灵品合体强化</v>
      </c>
      <c r="K6568" s="38" t="s">
        <v>6624</v>
      </c>
      <c r="M6568" s="16" t="s">
        <v>6625</v>
      </c>
      <c r="O6568">
        <v>0</v>
      </c>
      <c r="P6568" t="b">
        <v>1</v>
      </c>
      <c r="Q6568"/>
      <c r="R6568" t="b">
        <v>0</v>
      </c>
      <c r="S6568">
        <v>1</v>
      </c>
      <c r="T6568" t="s">
        <v>91</v>
      </c>
      <c r="U6568">
        <v>999</v>
      </c>
      <c r="V6568" s="16" t="s">
        <v>6626</v>
      </c>
      <c r="W6568" s="16">
        <v>12212213</v>
      </c>
      <c r="Y6568" t="str">
        <v>灵骨玄甲一类灵材。骨质坚密，纹理连贯，仍留着灵兽生前承力的筋脉印痕。|n强化：用于合体装备的武器、印绶部位（强化1—3级）。|n闲置时可上交宗门换取宗门贡献。</v>
      </c>
      <c r="Z6568" t="inlineStr">
        <is>
          <t xml:space="preserve">|cff00FF00“骨贵纹理不断。生灵虽去，承过起落的旧纹仍藏着一分坚韧。”——《百兽遗材考》|r</t>
        </is>
      </c>
      <c r="AA6568" t="s">
        <v>373</v>
      </c>
      <c r="AB6568" s="16">
        <v>12371016</v>
      </c>
      <c r="AC6568" t="s">
        <v>6629</v>
      </c>
      <c r="AD6568">
        <v>40002</v>
      </c>
      <c r="AF6568">
        <v>70002</v>
      </c>
      <c r="AH6568">
        <v>70313</v>
      </c>
      <c r="AI6568" s="16" t="s">
        <v>6625</v>
      </c>
      <c r="AJ6568" s="16" t="s">
        <v>6679</v>
      </c>
      <c r="AK6568" s="16" t="s">
        <v>354</v>
      </c>
      <c r="AL6568" t="s">
        <v>6680</v>
      </c>
    </row>
    <row r="6569" ht="16.5" spans="2:38">
      <c r="B6569" s="16" t="n">
        <f>10000000+INDEX(编号表!$B:$B,MATCH(F6569,编号表!$A:$A,0))*100000+INDEX(编号表!$F:$F,MATCH(D6569,编号表!$E:$E,0))*1000+INDEX(编号表!$D:$D,MATCH(E6569,编号表!$C:$C,0))*10000+G6569</f>
        <v>12872017</v>
      </c>
      <c r="C6569" s="16" t="s">
        <v>6999</v>
      </c>
      <c r="D6569" s="16" t="s">
        <v>102</v>
      </c>
      <c r="E6569" s="16" t="s">
        <v>354</v>
      </c>
      <c r="F6569" s="16" t="s">
        <v>6675</v>
      </c>
      <c r="G6569" s="16">
        <v>17</v>
      </c>
      <c r="H6569" t="s">
        <v>6623</v>
      </c>
      <c r="I6569" s="16">
        <v>60</v>
      </c>
      <c r="J6569" t="str">
        <f t="shared" si="105"/>
        <v>大类_灵品合体制符</v>
      </c>
      <c r="K6569" s="39" t="s">
        <v>6624</v>
      </c>
      <c r="M6569" s="16" t="s">
        <v>6625</v>
      </c>
      <c r="O6569">
        <v>0</v>
      </c>
      <c r="P6569" t="b">
        <v>1</v>
      </c>
      <c r="Q6569"/>
      <c r="R6569" t="b">
        <v>0</v>
      </c>
      <c r="S6569">
        <v>1</v>
      </c>
      <c r="T6569" t="s">
        <v>91</v>
      </c>
      <c r="U6569">
        <v>999</v>
      </c>
      <c r="V6569" s="16" t="s">
        <v>6626</v>
      </c>
      <c r="W6569" s="16">
        <v>12212214</v>
      </c>
      <c r="Y6569" t="str">
        <v>灵骨玄甲一类灵材。甲壳层层相覆，旧伤未损其内纹，断面可见细密承力层次。|n制符：用于制作同境界、同品质的金刚符、替身符。|n闲置时可上交宗门换取宗门贡献。</v>
      </c>
      <c r="Z6569" t="s">
        <v>6767</v>
      </c>
      <c r="AA6569" t="s">
        <v>373</v>
      </c>
      <c r="AB6569" s="16">
        <v>12371017</v>
      </c>
      <c r="AC6569" t="s">
        <v>6629</v>
      </c>
      <c r="AD6569">
        <v>40002</v>
      </c>
      <c r="AF6569">
        <v>70002</v>
      </c>
      <c r="AH6569">
        <v>46875</v>
      </c>
      <c r="AI6569" s="16" t="s">
        <v>6625</v>
      </c>
      <c r="AJ6569" s="16" t="s">
        <v>6679</v>
      </c>
      <c r="AK6569" s="16" t="s">
        <v>354</v>
      </c>
      <c r="AL6569" t="s">
        <v>6768</v>
      </c>
    </row>
    <row r="6570" ht="16.5" spans="2:38">
      <c r="B6570" s="16" t="n">
        <f>10000000+INDEX(编号表!$B:$B,MATCH(F6570,编号表!$A:$A,0))*100000+INDEX(编号表!$F:$F,MATCH(D6570,编号表!$E:$E,0))*1000+INDEX(编号表!$D:$D,MATCH(E6570,编号表!$C:$C,0))*10000+G6570</f>
        <v>12372018</v>
      </c>
      <c r="C6570" s="16" t="s">
        <v>7000</v>
      </c>
      <c r="D6570" s="16" t="s">
        <v>102</v>
      </c>
      <c r="E6570" s="16" t="s">
        <v>354</v>
      </c>
      <c r="F6570" s="16" t="s">
        <v>6682</v>
      </c>
      <c r="G6570" s="16">
        <v>18</v>
      </c>
      <c r="H6570" t="s">
        <v>6676</v>
      </c>
      <c r="I6570" s="16">
        <v>60</v>
      </c>
      <c r="J6570" t="str">
        <f t="shared" si="105"/>
        <v>大类_灵品合体强化制符</v>
      </c>
      <c r="K6570" s="38" t="s">
        <v>6624</v>
      </c>
      <c r="M6570" s="16" t="s">
        <v>6625</v>
      </c>
      <c r="O6570">
        <v>0</v>
      </c>
      <c r="P6570" t="b">
        <v>1</v>
      </c>
      <c r="Q6570"/>
      <c r="R6570" t="b">
        <v>0</v>
      </c>
      <c r="S6570">
        <v>1</v>
      </c>
      <c r="T6570" t="s">
        <v>91</v>
      </c>
      <c r="U6570">
        <v>999</v>
      </c>
      <c r="V6570" s="16" t="s">
        <v>6626</v>
      </c>
      <c r="W6570" s="16">
        <v>12212215</v>
      </c>
      <c r="Y6570" t="str">
        <v>灵皮玄鳞一类灵材。皮面柔韧，筋络相接，裁开后仍能看见细密灵纹。|n强化：用于合体装备的法袍部位（强化1—3级）；合体装备的鞋履部位（强化1—7级）。|n制符：用于制作同境界、同品质的金刚符、铁甲符、水幕符、避火符、御寒符、辟瘴符、替身符。|n闲置时可上交宗门换取宗门贡献。</v>
      </c>
      <c r="Z6570" t="s">
        <v>6684</v>
      </c>
      <c r="AA6570" t="s">
        <v>373</v>
      </c>
      <c r="AB6570" s="16">
        <v>12371018</v>
      </c>
      <c r="AC6570" t="s">
        <v>6629</v>
      </c>
      <c r="AD6570">
        <v>40002</v>
      </c>
      <c r="AF6570">
        <v>70002</v>
      </c>
      <c r="AH6570">
        <v>84375</v>
      </c>
      <c r="AI6570" s="16" t="s">
        <v>6625</v>
      </c>
      <c r="AJ6570" s="16" t="s">
        <v>6685</v>
      </c>
      <c r="AK6570" s="16" t="s">
        <v>354</v>
      </c>
      <c r="AL6570" t="s">
        <v>6686</v>
      </c>
    </row>
    <row r="6571" ht="16.5" spans="2:38">
      <c r="B6571" s="16" t="n">
        <f>10000000+INDEX(编号表!$B:$B,MATCH(F6571,编号表!$A:$A,0))*100000+INDEX(编号表!$F:$F,MATCH(D6571,编号表!$E:$E,0))*1000+INDEX(编号表!$D:$D,MATCH(E6571,编号表!$C:$C,0))*10000+G6571</f>
        <v>12572019</v>
      </c>
      <c r="C6571" s="16" t="s">
        <v>7001</v>
      </c>
      <c r="D6571" s="16" t="s">
        <v>102</v>
      </c>
      <c r="E6571" s="16" t="s">
        <v>354</v>
      </c>
      <c r="F6571" s="16" t="s">
        <v>6622</v>
      </c>
      <c r="G6571" s="16">
        <v>19</v>
      </c>
      <c r="H6571" t="s">
        <v>6693</v>
      </c>
      <c r="I6571" s="16">
        <v>60</v>
      </c>
      <c r="J6571" t="str">
        <f t="shared" ref="J6571:J6634" si="106">"大类_"&amp;D6571&amp;E6571&amp;H6571</f>
        <v>大类_灵品合体强化</v>
      </c>
      <c r="K6571" s="39" t="s">
        <v>6624</v>
      </c>
      <c r="M6571" s="16" t="s">
        <v>6625</v>
      </c>
      <c r="O6571">
        <v>0</v>
      </c>
      <c r="P6571" t="b">
        <v>1</v>
      </c>
      <c r="Q6571"/>
      <c r="R6571" t="b">
        <v>0</v>
      </c>
      <c r="S6571">
        <v>1</v>
      </c>
      <c r="T6571" t="s">
        <v>91</v>
      </c>
      <c r="U6571">
        <v>999</v>
      </c>
      <c r="V6571" s="16" t="s">
        <v>6626</v>
      </c>
      <c r="W6571" s="16">
        <v>12212216</v>
      </c>
      <c r="Y6571" t="str">
        <v>灵皮玄鳞一类灵材。鳞面细密，边缘相叠，灵气沿片片鳞纹折转。|n强化：用于合体装备的法袍部位（强化6—7级）。|n闲置时可上交宗门换取宗门贡献。</v>
      </c>
      <c r="Z6571" t="s">
        <v>6773</v>
      </c>
      <c r="AA6571" t="s">
        <v>373</v>
      </c>
      <c r="AB6571" s="16">
        <v>12371019</v>
      </c>
      <c r="AC6571" t="s">
        <v>6629</v>
      </c>
      <c r="AD6571">
        <v>40002</v>
      </c>
      <c r="AF6571">
        <v>70002</v>
      </c>
      <c r="AH6571">
        <v>70313</v>
      </c>
      <c r="AI6571" s="16" t="s">
        <v>6625</v>
      </c>
      <c r="AJ6571" s="16" t="s">
        <v>6685</v>
      </c>
      <c r="AK6571" s="16" t="s">
        <v>354</v>
      </c>
      <c r="AL6571" t="s">
        <v>6774</v>
      </c>
    </row>
    <row r="6572" ht="16.5" spans="2:38">
      <c r="B6572" s="16" t="n">
        <f>10000000+INDEX(编号表!$B:$B,MATCH(F6572,编号表!$A:$A,0))*100000+INDEX(编号表!$F:$F,MATCH(D6572,编号表!$E:$E,0))*1000+INDEX(编号表!$D:$D,MATCH(E6572,编号表!$C:$C,0))*10000+G6572</f>
        <v>12572020</v>
      </c>
      <c r="C6572" s="16" t="s">
        <v>7002</v>
      </c>
      <c r="D6572" s="16" t="s">
        <v>102</v>
      </c>
      <c r="E6572" s="16" t="s">
        <v>354</v>
      </c>
      <c r="F6572" s="16" t="s">
        <v>6622</v>
      </c>
      <c r="G6572" s="16">
        <v>20</v>
      </c>
      <c r="H6572" t="s">
        <v>6693</v>
      </c>
      <c r="I6572" s="16">
        <v>60</v>
      </c>
      <c r="J6572" t="str">
        <f t="shared" si="106"/>
        <v>大类_灵品合体强化</v>
      </c>
      <c r="K6572" s="38" t="s">
        <v>6624</v>
      </c>
      <c r="M6572" s="16" t="s">
        <v>6625</v>
      </c>
      <c r="O6572">
        <v>0</v>
      </c>
      <c r="P6572" t="b">
        <v>1</v>
      </c>
      <c r="Q6572"/>
      <c r="R6572" t="b">
        <v>0</v>
      </c>
      <c r="S6572">
        <v>1</v>
      </c>
      <c r="T6572" t="s">
        <v>91</v>
      </c>
      <c r="U6572">
        <v>999</v>
      </c>
      <c r="V6572" s="16" t="s">
        <v>6626</v>
      </c>
      <c r="W6572" s="16">
        <v>12212217</v>
      </c>
      <c r="Y6572" t="str">
        <v>灵爪锐牙一类灵材。牙锋锐利，根部坚实，灵气向尖端收聚。|n强化：用于合体装备的武器部位（强化4—5级）。|n闲置时可上交宗门换取宗门贡献。</v>
      </c>
      <c r="Z6572" t="s">
        <v>6689</v>
      </c>
      <c r="AA6572" t="s">
        <v>373</v>
      </c>
      <c r="AB6572" s="16">
        <v>12371020</v>
      </c>
      <c r="AC6572" t="s">
        <v>6629</v>
      </c>
      <c r="AD6572">
        <v>40002</v>
      </c>
      <c r="AF6572">
        <v>70002</v>
      </c>
      <c r="AH6572">
        <v>70313</v>
      </c>
      <c r="AI6572" s="16" t="s">
        <v>6625</v>
      </c>
      <c r="AJ6572" s="16" t="s">
        <v>6690</v>
      </c>
      <c r="AK6572" s="16" t="s">
        <v>354</v>
      </c>
      <c r="AL6572" t="s">
        <v>6691</v>
      </c>
    </row>
    <row r="6573" ht="16.5" spans="2:38">
      <c r="B6573" s="16" t="n">
        <f>10000000+INDEX(编号表!$B:$B,MATCH(F6573,编号表!$A:$A,0))*100000+INDEX(编号表!$F:$F,MATCH(D6573,编号表!$E:$E,0))*1000+INDEX(编号表!$D:$D,MATCH(E6573,编号表!$C:$C,0))*10000+G6573</f>
        <v>12672021</v>
      </c>
      <c r="C6573" s="16" t="s">
        <v>7003</v>
      </c>
      <c r="D6573" s="16" t="s">
        <v>102</v>
      </c>
      <c r="E6573" s="16" t="s">
        <v>354</v>
      </c>
      <c r="F6573" s="16" t="s">
        <v>6633</v>
      </c>
      <c r="G6573" s="16">
        <v>21</v>
      </c>
      <c r="H6573" t="s">
        <v>6623</v>
      </c>
      <c r="I6573" s="16">
        <v>60</v>
      </c>
      <c r="J6573" t="str">
        <f t="shared" si="106"/>
        <v>大类_灵品合体制符</v>
      </c>
      <c r="K6573" s="39" t="s">
        <v>6624</v>
      </c>
      <c r="M6573" s="16" t="s">
        <v>6625</v>
      </c>
      <c r="O6573">
        <v>0</v>
      </c>
      <c r="P6573" t="b">
        <v>1</v>
      </c>
      <c r="Q6573"/>
      <c r="R6573" t="b">
        <v>0</v>
      </c>
      <c r="S6573">
        <v>1</v>
      </c>
      <c r="T6573" t="s">
        <v>91</v>
      </c>
      <c r="U6573">
        <v>999</v>
      </c>
      <c r="V6573" s="16" t="s">
        <v>6626</v>
      </c>
      <c r="W6573" s="16">
        <v>12212218</v>
      </c>
      <c r="Y6573" t="str">
        <v>灵爪锐牙一类灵材。爪锋坚锐，纹路向尖端勾连，断处仍有锐气。|n制符：用于制作同境界、同品质的裂甲符、锐锋符。|n闲置时可上交宗门换取宗门贡献。</v>
      </c>
      <c r="Z6573" t="s">
        <v>6779</v>
      </c>
      <c r="AA6573" t="s">
        <v>373</v>
      </c>
      <c r="AB6573" s="16">
        <v>12371021</v>
      </c>
      <c r="AC6573" t="s">
        <v>6629</v>
      </c>
      <c r="AD6573">
        <v>40002</v>
      </c>
      <c r="AF6573">
        <v>70002</v>
      </c>
      <c r="AH6573">
        <v>46875</v>
      </c>
      <c r="AI6573" s="16" t="s">
        <v>6625</v>
      </c>
      <c r="AJ6573" s="16" t="s">
        <v>6690</v>
      </c>
      <c r="AK6573" s="16" t="s">
        <v>354</v>
      </c>
      <c r="AL6573" t="s">
        <v>6780</v>
      </c>
    </row>
    <row r="6574" ht="16.5" spans="2:38">
      <c r="B6574" s="16" t="n">
        <f>10000000+INDEX(编号表!$B:$B,MATCH(F6574,编号表!$A:$A,0))*100000+INDEX(编号表!$F:$F,MATCH(D6574,编号表!$E:$E,0))*1000+INDEX(编号表!$D:$D,MATCH(E6574,编号表!$C:$C,0))*10000+G6574</f>
        <v>12372022</v>
      </c>
      <c r="C6574" s="16" t="s">
        <v>7004</v>
      </c>
      <c r="D6574" s="16" t="s">
        <v>102</v>
      </c>
      <c r="E6574" s="16" t="s">
        <v>354</v>
      </c>
      <c r="F6574" s="16" t="s">
        <v>6682</v>
      </c>
      <c r="G6574" s="16">
        <v>22</v>
      </c>
      <c r="H6574" t="s">
        <v>6693</v>
      </c>
      <c r="I6574" s="16">
        <v>60</v>
      </c>
      <c r="J6574" t="str">
        <f t="shared" si="106"/>
        <v>大类_灵品合体强化</v>
      </c>
      <c r="K6574" s="38" t="s">
        <v>6624</v>
      </c>
      <c r="M6574" s="16" t="s">
        <v>6625</v>
      </c>
      <c r="O6574">
        <v>0</v>
      </c>
      <c r="P6574" t="b">
        <v>1</v>
      </c>
      <c r="Q6574"/>
      <c r="R6574" t="b">
        <v>0</v>
      </c>
      <c r="S6574">
        <v>1</v>
      </c>
      <c r="T6574" t="s">
        <v>91</v>
      </c>
      <c r="U6574">
        <v>999</v>
      </c>
      <c r="V6574" s="16" t="s">
        <v>6626</v>
      </c>
      <c r="W6574" s="16">
        <v>12212219</v>
      </c>
      <c r="Y6574" t="str">
        <v>灵金一类灵材。铁质沉实，内藏灵纹，细密金纹与石色相间。|n强化：用于合体装备的武器部位（强化1—7级）。|n闲置时可上交宗门换取宗门贡献。</v>
      </c>
      <c r="Z6574" t="inlineStr">
        <is>
          <t xml:space="preserve">|cff00FF00“铁经灵脉，密处自成纹。识材者先辨纹路，再看掌中这一片沉黑。”——《山骨金石录》|r</t>
        </is>
      </c>
      <c r="AA6574" t="s">
        <v>373</v>
      </c>
      <c r="AB6574" s="16">
        <v>12371022</v>
      </c>
      <c r="AC6574" t="s">
        <v>6629</v>
      </c>
      <c r="AD6574">
        <v>40002</v>
      </c>
      <c r="AF6574">
        <v>70002</v>
      </c>
      <c r="AH6574">
        <v>70313</v>
      </c>
      <c r="AI6574" s="16" t="s">
        <v>6625</v>
      </c>
      <c r="AJ6574" s="16" t="s">
        <v>6696</v>
      </c>
      <c r="AK6574" s="16" t="s">
        <v>354</v>
      </c>
      <c r="AL6574" t="s">
        <v>6692</v>
      </c>
    </row>
    <row r="6575" ht="16.5" spans="2:38">
      <c r="B6575" s="16" t="n">
        <f>10000000+INDEX(编号表!$B:$B,MATCH(F6575,编号表!$A:$A,0))*100000+INDEX(编号表!$F:$F,MATCH(D6575,编号表!$E:$E,0))*1000+INDEX(编号表!$D:$D,MATCH(E6575,编号表!$C:$C,0))*10000+G6575</f>
        <v>12572023</v>
      </c>
      <c r="C6575" s="16" t="s">
        <v>7005</v>
      </c>
      <c r="D6575" s="16" t="s">
        <v>102</v>
      </c>
      <c r="E6575" s="16" t="s">
        <v>354</v>
      </c>
      <c r="F6575" s="16" t="s">
        <v>6622</v>
      </c>
      <c r="G6575" s="16">
        <v>23</v>
      </c>
      <c r="H6575" t="s">
        <v>6693</v>
      </c>
      <c r="I6575" s="16">
        <v>60</v>
      </c>
      <c r="J6575" t="str">
        <f t="shared" si="106"/>
        <v>大类_灵品合体强化</v>
      </c>
      <c r="K6575" s="39" t="s">
        <v>6624</v>
      </c>
      <c r="M6575" s="16" t="s">
        <v>6625</v>
      </c>
      <c r="O6575">
        <v>0</v>
      </c>
      <c r="P6575" t="b">
        <v>1</v>
      </c>
      <c r="Q6575"/>
      <c r="R6575" t="b">
        <v>0</v>
      </c>
      <c r="S6575">
        <v>1</v>
      </c>
      <c r="T6575" t="s">
        <v>91</v>
      </c>
      <c r="U6575">
        <v>999</v>
      </c>
      <c r="V6575" s="16" t="s">
        <v>6626</v>
      </c>
      <c r="W6575" s="16">
        <v>12212220</v>
      </c>
      <c r="Y6575" t="str">
        <v>灵金一类灵材。铜料久经炉火，内壁保留着层层导火纹痕。|n强化：用于合体装备的印绶部位（强化1—7级）；合体装备的武器部位（强化6—7级）。|n闲置时可上交宗门换取宗门贡献。</v>
      </c>
      <c r="Z6575" t="s">
        <v>6785</v>
      </c>
      <c r="AA6575" t="s">
        <v>373</v>
      </c>
      <c r="AB6575" s="16">
        <v>12371023</v>
      </c>
      <c r="AC6575" t="s">
        <v>6629</v>
      </c>
      <c r="AD6575">
        <v>40002</v>
      </c>
      <c r="AF6575">
        <v>70002</v>
      </c>
      <c r="AH6575">
        <v>70313</v>
      </c>
      <c r="AI6575" s="16" t="s">
        <v>6625</v>
      </c>
      <c r="AJ6575" s="16" t="s">
        <v>6696</v>
      </c>
      <c r="AK6575" s="16" t="s">
        <v>354</v>
      </c>
      <c r="AL6575" t="s">
        <v>6786</v>
      </c>
    </row>
    <row r="6576" ht="15" spans="2:38">
      <c r="B6576" s="16" t="n">
        <f>10000000+INDEX(编号表!$B:$B,MATCH(F6576,编号表!$A:$A,0))*100000+INDEX(编号表!$F:$F,MATCH(D6576,编号表!$E:$E,0))*1000+INDEX(编号表!$D:$D,MATCH(E6576,编号表!$C:$C,0))*10000+G6576</f>
        <v>12372024</v>
      </c>
      <c r="C6576" s="16" t="s">
        <v>7006</v>
      </c>
      <c r="D6576" s="16" t="s">
        <v>102</v>
      </c>
      <c r="E6576" s="16" t="s">
        <v>354</v>
      </c>
      <c r="F6576" s="16" t="s">
        <v>6682</v>
      </c>
      <c r="G6576" s="16">
        <v>24</v>
      </c>
      <c r="I6576" s="16">
        <v>60</v>
      </c>
      <c r="J6576" t="str">
        <f t="shared" si="106"/>
        <v>大类_灵品合体</v>
      </c>
      <c r="K6576" s="40" t="s">
        <v>6698</v>
      </c>
      <c r="M6576" s="16" t="s">
        <v>6625</v>
      </c>
      <c r="O6576">
        <v>0</v>
      </c>
      <c r="P6576" t="b">
        <v>1</v>
      </c>
      <c r="Q6576"/>
      <c r="R6576" t="b">
        <v>0</v>
      </c>
      <c r="S6576">
        <v>1</v>
      </c>
      <c r="T6576" t="s">
        <v>91</v>
      </c>
      <c r="U6576">
        <v>999</v>
      </c>
      <c r="V6576" s="16" t="s">
        <v>6626</v>
      </c>
      <c r="W6576" s="16">
        <v>12212221</v>
      </c>
      <c r="Y6576" t="str">
        <v>灵金一类稀有灵材。金料沉凝，纹面完整，受力处层层相承。|n用途未明，可留存备用。|n闲置时可上交宗门换取宗门贡献。</v>
      </c>
      <c r="Z6576" t="s">
        <v>7008</v>
      </c>
      <c r="AA6576" t="str">
        <v>击杀妖兽、探索秘境或遗迹可得；当前百艺暂未用到，宗门不供应。</v>
      </c>
      <c r="AB6576" s="16">
        <v>12371024</v>
      </c>
      <c r="AC6576" t="s">
        <v>6629</v>
      </c>
      <c r="AD6576">
        <v>40002</v>
      </c>
      <c r="AF6576">
        <v>70002</v>
      </c>
      <c r="AH6576">
        <v>140625</v>
      </c>
      <c r="AI6576" s="16" t="s">
        <v>6625</v>
      </c>
      <c r="AJ6576" s="16" t="s">
        <v>6696</v>
      </c>
      <c r="AK6576" s="16" t="s">
        <v>354</v>
      </c>
      <c r="AL6576" t="s">
        <v>7006</v>
      </c>
    </row>
    <row r="6577" ht="16.5" spans="2:38">
      <c r="B6577" s="16" t="n">
        <f>10000000+INDEX(编号表!$B:$B,MATCH(F6577,编号表!$A:$A,0))*100000+INDEX(编号表!$F:$F,MATCH(D6577,编号表!$E:$E,0))*1000+INDEX(编号表!$D:$D,MATCH(E6577,编号表!$C:$C,0))*10000+G6577</f>
        <v>12572025</v>
      </c>
      <c r="C6577" s="16" t="s">
        <v>7009</v>
      </c>
      <c r="D6577" s="16" t="s">
        <v>102</v>
      </c>
      <c r="E6577" s="16" t="s">
        <v>354</v>
      </c>
      <c r="F6577" s="16" t="s">
        <v>6622</v>
      </c>
      <c r="G6577" s="16">
        <v>25</v>
      </c>
      <c r="H6577" t="s">
        <v>6693</v>
      </c>
      <c r="I6577" s="16">
        <v>60</v>
      </c>
      <c r="J6577" t="str">
        <f t="shared" si="106"/>
        <v>大类_灵品合体强化</v>
      </c>
      <c r="K6577" s="39" t="s">
        <v>6624</v>
      </c>
      <c r="M6577" s="16" t="s">
        <v>6625</v>
      </c>
      <c r="O6577">
        <v>0</v>
      </c>
      <c r="P6577" t="b">
        <v>1</v>
      </c>
      <c r="Q6577"/>
      <c r="R6577" t="b">
        <v>0</v>
      </c>
      <c r="S6577">
        <v>1</v>
      </c>
      <c r="T6577" t="s">
        <v>91</v>
      </c>
      <c r="U6577">
        <v>999</v>
      </c>
      <c r="V6577" s="16" t="s">
        <v>6626</v>
      </c>
      <c r="W6577" s="16">
        <v>12212222</v>
      </c>
      <c r="Y6577" t="str">
        <v>灵石砂壤一类灵材。玄砂颗粒细密，指间滑落无声，粒中各藏微小灵纹。|n强化：用于合体装备的印绶部位（强化4—5级）。|n闲置时可上交宗门换取宗门贡献。</v>
      </c>
      <c r="Z6577" t="inlineStr">
        <is>
          <t xml:space="preserve">|cff00FF00“细砂落指无声，粒粒各有纹路。选砂看粒性，不以光亮论高下。”——《山骨金石录》|r</t>
        </is>
      </c>
      <c r="AA6577" t="s">
        <v>373</v>
      </c>
      <c r="AB6577" s="16">
        <v>12371025</v>
      </c>
      <c r="AC6577" t="s">
        <v>6629</v>
      </c>
      <c r="AD6577">
        <v>40002</v>
      </c>
      <c r="AF6577">
        <v>70002</v>
      </c>
      <c r="AH6577">
        <v>70313</v>
      </c>
      <c r="AI6577" s="16" t="s">
        <v>6625</v>
      </c>
      <c r="AJ6577" s="16" t="s">
        <v>6793</v>
      </c>
      <c r="AK6577" s="16" t="s">
        <v>354</v>
      </c>
      <c r="AL6577" t="s">
        <v>6794</v>
      </c>
    </row>
    <row r="6578" ht="16.5" spans="2:38">
      <c r="B6578" s="16" t="n">
        <f>10000000+INDEX(编号表!$B:$B,MATCH(F6578,编号表!$A:$A,0))*100000+INDEX(编号表!$F:$F,MATCH(D6578,编号表!$E:$E,0))*1000+INDEX(编号表!$D:$D,MATCH(E6578,编号表!$C:$C,0))*10000+G6578</f>
        <v>12872026</v>
      </c>
      <c r="C6578" s="16" t="s">
        <v>7010</v>
      </c>
      <c r="D6578" s="16" t="s">
        <v>102</v>
      </c>
      <c r="E6578" s="16" t="s">
        <v>354</v>
      </c>
      <c r="F6578" s="16" t="s">
        <v>6675</v>
      </c>
      <c r="G6578" s="16">
        <v>26</v>
      </c>
      <c r="H6578" t="s">
        <v>6676</v>
      </c>
      <c r="I6578" s="16">
        <v>60</v>
      </c>
      <c r="J6578" t="str">
        <f t="shared" si="106"/>
        <v>大类_灵品合体强化制符</v>
      </c>
      <c r="K6578" s="38" t="s">
        <v>6624</v>
      </c>
      <c r="M6578" s="16" t="s">
        <v>6625</v>
      </c>
      <c r="O6578">
        <v>0</v>
      </c>
      <c r="P6578" t="b">
        <v>1</v>
      </c>
      <c r="Q6578"/>
      <c r="R6578" t="b">
        <v>0</v>
      </c>
      <c r="S6578">
        <v>1</v>
      </c>
      <c r="T6578" t="s">
        <v>91</v>
      </c>
      <c r="U6578">
        <v>999</v>
      </c>
      <c r="V6578" s="16" t="s">
        <v>6626</v>
      </c>
      <c r="W6578" s="16">
        <v>12212223</v>
      </c>
      <c r="Y6578" t="str">
        <v>灵石砂壤一类灵材。旧阵散去，石上仍留导灵线痕，交接之处深浅分明。|n强化：用于合体装备的印绶部位（强化6—7级）。|n制符：用于制作同境界、同品质的挪移符。|n闲置时可上交宗门换取宗门贡献。</v>
      </c>
      <c r="Z6578" t="s">
        <v>6797</v>
      </c>
      <c r="AA6578" t="s">
        <v>373</v>
      </c>
      <c r="AB6578" s="16">
        <v>12371026</v>
      </c>
      <c r="AC6578" t="s">
        <v>6629</v>
      </c>
      <c r="AD6578">
        <v>40002</v>
      </c>
      <c r="AF6578">
        <v>70002</v>
      </c>
      <c r="AH6578">
        <v>84375</v>
      </c>
      <c r="AI6578" s="16" t="s">
        <v>6625</v>
      </c>
      <c r="AJ6578" s="16" t="s">
        <v>6793</v>
      </c>
      <c r="AK6578" s="16" t="s">
        <v>354</v>
      </c>
      <c r="AL6578" t="s">
        <v>6798</v>
      </c>
    </row>
    <row r="6579" ht="16.5" spans="2:38">
      <c r="B6579" s="16" t="n">
        <f>10000000+INDEX(编号表!$B:$B,MATCH(F6579,编号表!$A:$A,0))*100000+INDEX(编号表!$F:$F,MATCH(D6579,编号表!$E:$E,0))*1000+INDEX(编号表!$D:$D,MATCH(E6579,编号表!$C:$C,0))*10000+G6579</f>
        <v>12372027</v>
      </c>
      <c r="C6579" s="16" t="s">
        <v>7011</v>
      </c>
      <c r="D6579" s="16" t="s">
        <v>102</v>
      </c>
      <c r="E6579" s="16" t="s">
        <v>354</v>
      </c>
      <c r="F6579" s="16" t="s">
        <v>6682</v>
      </c>
      <c r="G6579" s="16">
        <v>27</v>
      </c>
      <c r="H6579" t="s">
        <v>6676</v>
      </c>
      <c r="I6579" s="16">
        <v>60</v>
      </c>
      <c r="J6579" t="str">
        <f t="shared" si="106"/>
        <v>大类_灵品合体强化制符</v>
      </c>
      <c r="K6579" s="39" t="s">
        <v>6624</v>
      </c>
      <c r="M6579" s="16" t="s">
        <v>6625</v>
      </c>
      <c r="O6579">
        <v>0</v>
      </c>
      <c r="P6579" t="b">
        <v>1</v>
      </c>
      <c r="Q6579"/>
      <c r="R6579" t="b">
        <v>0</v>
      </c>
      <c r="S6579">
        <v>1</v>
      </c>
      <c r="T6579" t="s">
        <v>91</v>
      </c>
      <c r="U6579">
        <v>999</v>
      </c>
      <c r="V6579" s="16" t="s">
        <v>6626</v>
      </c>
      <c r="W6579" s="16">
        <v>12212224</v>
      </c>
      <c r="Y6579" t="str">
        <v>灵玉玄晶一类灵材。玉质温润，纹路细密，灵气可沿玉脉缓缓流转。|n强化：用于合体装备的冠、玉佩部位（强化1—7级）。|n制符：用于制作同境界、同品质的镇魂符、清心符、凝神符、照夜符、寻踪符、指路符、挪移符、问心符。|n闲置时可上交宗门换取宗门贡献。</v>
      </c>
      <c r="Z6579" t="inlineStr">
        <is>
          <t xml:space="preserve">|cff00FF00“玉中有路，缓急各异；静观细处，方知灵光从何而来，又将往何处去。”——《玉脉拾遗》|r</t>
        </is>
      </c>
      <c r="AA6579" t="s">
        <v>373</v>
      </c>
      <c r="AB6579" s="16">
        <v>12371027</v>
      </c>
      <c r="AC6579" t="s">
        <v>6629</v>
      </c>
      <c r="AD6579">
        <v>40002</v>
      </c>
      <c r="AF6579">
        <v>70002</v>
      </c>
      <c r="AH6579">
        <v>84375</v>
      </c>
      <c r="AI6579" s="16" t="s">
        <v>6625</v>
      </c>
      <c r="AJ6579" s="16" t="s">
        <v>6701</v>
      </c>
      <c r="AK6579" s="16" t="s">
        <v>354</v>
      </c>
      <c r="AL6579" t="s">
        <v>6702</v>
      </c>
    </row>
    <row r="6580" ht="16.5" spans="2:38">
      <c r="B6580" s="16" t="n">
        <f>10000000+INDEX(编号表!$B:$B,MATCH(F6580,编号表!$A:$A,0))*100000+INDEX(编号表!$F:$F,MATCH(D6580,编号表!$E:$E,0))*1000+INDEX(编号表!$D:$D,MATCH(E6580,编号表!$C:$C,0))*10000+G6580</f>
        <v>12572028</v>
      </c>
      <c r="C6580" s="16" t="s">
        <v>7012</v>
      </c>
      <c r="D6580" s="16" t="s">
        <v>102</v>
      </c>
      <c r="E6580" s="16" t="s">
        <v>354</v>
      </c>
      <c r="F6580" s="16" t="s">
        <v>6622</v>
      </c>
      <c r="G6580" s="16">
        <v>28</v>
      </c>
      <c r="H6580" t="s">
        <v>6676</v>
      </c>
      <c r="I6580" s="16">
        <v>60</v>
      </c>
      <c r="J6580" t="str">
        <f t="shared" si="106"/>
        <v>大类_灵品合体强化制符</v>
      </c>
      <c r="K6580" s="38" t="s">
        <v>6624</v>
      </c>
      <c r="M6580" s="16" t="s">
        <v>6625</v>
      </c>
      <c r="O6580">
        <v>0</v>
      </c>
      <c r="P6580" t="b">
        <v>1</v>
      </c>
      <c r="Q6580"/>
      <c r="R6580" t="b">
        <v>0</v>
      </c>
      <c r="S6580">
        <v>1</v>
      </c>
      <c r="T6580" t="s">
        <v>91</v>
      </c>
      <c r="U6580">
        <v>999</v>
      </c>
      <c r="V6580" s="16" t="s">
        <v>6626</v>
      </c>
      <c r="W6580" s="16">
        <v>12212225</v>
      </c>
      <c r="Y6580" t="str">
        <v>灵玉玄晶一类灵材。晶体清明，细部灵光齐整，转动时可见层层光路。|n强化：用于合体装备的冠部位（强化6—7级）。|n制符：用于制作同境界、同品质的照夜符。|n闲置时可上交宗门换取宗门贡献。</v>
      </c>
      <c r="Z6580" t="inlineStr">
        <is>
          <t xml:space="preserve">|cff00FF00“晶明不只为悦目。光路齐整时，一线微尘也会留下清楚的影。”——《玉脉拾遗》|r</t>
        </is>
      </c>
      <c r="AA6580" t="s">
        <v>373</v>
      </c>
      <c r="AB6580" s="16">
        <v>12371028</v>
      </c>
      <c r="AC6580" t="s">
        <v>6629</v>
      </c>
      <c r="AD6580">
        <v>40002</v>
      </c>
      <c r="AF6580">
        <v>70002</v>
      </c>
      <c r="AH6580">
        <v>84375</v>
      </c>
      <c r="AI6580" s="16" t="s">
        <v>6625</v>
      </c>
      <c r="AJ6580" s="16" t="s">
        <v>6701</v>
      </c>
      <c r="AK6580" s="16" t="s">
        <v>354</v>
      </c>
      <c r="AL6580" t="s">
        <v>6804</v>
      </c>
    </row>
    <row r="6581" ht="15" spans="2:38">
      <c r="B6581" s="16" t="n">
        <f>10000000+INDEX(编号表!$B:$B,MATCH(F6581,编号表!$A:$A,0))*100000+INDEX(编号表!$F:$F,MATCH(D6581,编号表!$E:$E,0))*1000+INDEX(编号表!$D:$D,MATCH(E6581,编号表!$C:$C,0))*10000+G6581</f>
        <v>12372029</v>
      </c>
      <c r="C6581" s="16" t="s">
        <v>7013</v>
      </c>
      <c r="D6581" s="16" t="s">
        <v>102</v>
      </c>
      <c r="E6581" s="16" t="s">
        <v>354</v>
      </c>
      <c r="F6581" s="16" t="s">
        <v>6682</v>
      </c>
      <c r="G6581" s="16">
        <v>29</v>
      </c>
      <c r="H6581" t="s">
        <v>6623</v>
      </c>
      <c r="I6581" s="16">
        <v>60</v>
      </c>
      <c r="J6581" t="str">
        <f t="shared" si="106"/>
        <v>大类_灵品合体制符</v>
      </c>
      <c r="K6581" s="40" t="s">
        <v>6698</v>
      </c>
      <c r="M6581" s="16" t="s">
        <v>6625</v>
      </c>
      <c r="O6581">
        <v>0</v>
      </c>
      <c r="P6581" t="b">
        <v>1</v>
      </c>
      <c r="Q6581"/>
      <c r="R6581" t="b">
        <v>0</v>
      </c>
      <c r="S6581">
        <v>1</v>
      </c>
      <c r="T6581" t="s">
        <v>91</v>
      </c>
      <c r="U6581">
        <v>999</v>
      </c>
      <c r="V6581" s="16" t="s">
        <v>6626</v>
      </c>
      <c r="W6581" s="16">
        <v>12212226</v>
      </c>
      <c r="Y6581" t="str">
        <v>灵玉玄晶一类稀有灵材。璧面细纹清楚，古刻虽淡，玉中微光依旧分明。|n制符：用于制作同境界、同品质的破妄符。|n闲置时可上交宗门换取宗门贡献。</v>
      </c>
      <c r="Z6581" t="s">
        <v>7015</v>
      </c>
      <c r="AA6581" t="s">
        <v>373</v>
      </c>
      <c r="AB6581" s="16">
        <v>12371029</v>
      </c>
      <c r="AC6581" t="s">
        <v>6629</v>
      </c>
      <c r="AD6581">
        <v>40002</v>
      </c>
      <c r="AF6581">
        <v>70002</v>
      </c>
      <c r="AH6581">
        <v>46875</v>
      </c>
      <c r="AI6581" s="16" t="s">
        <v>6625</v>
      </c>
      <c r="AJ6581" s="16" t="s">
        <v>6701</v>
      </c>
      <c r="AK6581" s="16" t="s">
        <v>354</v>
      </c>
      <c r="AL6581" t="s">
        <v>7013</v>
      </c>
    </row>
    <row r="6582" ht="16.5" spans="2:38">
      <c r="B6582" s="16" t="n">
        <f>10000000+INDEX(编号表!$B:$B,MATCH(F6582,编号表!$A:$A,0))*100000+INDEX(编号表!$F:$F,MATCH(D6582,编号表!$E:$E,0))*1000+INDEX(编号表!$D:$D,MATCH(E6582,编号表!$C:$C,0))*10000+G6582</f>
        <v>12372030</v>
      </c>
      <c r="C6582" s="16" t="s">
        <v>7016</v>
      </c>
      <c r="D6582" s="16" t="s">
        <v>102</v>
      </c>
      <c r="E6582" s="16" t="s">
        <v>354</v>
      </c>
      <c r="F6582" s="16" t="s">
        <v>6682</v>
      </c>
      <c r="G6582" s="16">
        <v>30</v>
      </c>
      <c r="H6582" t="s">
        <v>6676</v>
      </c>
      <c r="I6582" s="16">
        <v>60</v>
      </c>
      <c r="J6582" t="str">
        <f t="shared" si="106"/>
        <v>大类_灵品合体强化制符</v>
      </c>
      <c r="K6582" s="38" t="s">
        <v>6624</v>
      </c>
      <c r="M6582" s="16" t="s">
        <v>6625</v>
      </c>
      <c r="O6582">
        <v>0</v>
      </c>
      <c r="P6582" t="b">
        <v>1</v>
      </c>
      <c r="Q6582"/>
      <c r="R6582" t="b">
        <v>0</v>
      </c>
      <c r="S6582">
        <v>1</v>
      </c>
      <c r="T6582" t="s">
        <v>91</v>
      </c>
      <c r="U6582">
        <v>999</v>
      </c>
      <c r="V6582" s="16" t="s">
        <v>6626</v>
      </c>
      <c r="W6582" s="16">
        <v>12212227</v>
      </c>
      <c r="Y6582" t="inlineStr">
        <is>
          <t xml:space="preserve">灵木竹藤一类灵材。木心长纹完整，去尽枝叶，生长留下的灵路仍在。|n强化：用于合体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春符、神行符、轻身符、缩地符、震音符、传音符、震慑符。|n闲置时可上交宗门换取宗门贡献。</t>
        </is>
      </c>
      <c r="Z6582" t="inlineStr">
        <is>
          <t xml:space="preserve">|cff00FF00“枝叶可以尽去，木心的路不可削乱；岁月留下的长纹，仍通着春生秋息。”——《草木留纹记》|r</t>
        </is>
      </c>
      <c r="AA6582" t="s">
        <v>373</v>
      </c>
      <c r="AB6582" s="16">
        <v>12371030</v>
      </c>
      <c r="AC6582" t="s">
        <v>6629</v>
      </c>
      <c r="AD6582">
        <v>40002</v>
      </c>
      <c r="AF6582">
        <v>70002</v>
      </c>
      <c r="AH6582">
        <v>84375</v>
      </c>
      <c r="AI6582" s="16" t="s">
        <v>6625</v>
      </c>
      <c r="AJ6582" s="16" t="s">
        <v>6708</v>
      </c>
      <c r="AK6582" s="16" t="s">
        <v>354</v>
      </c>
      <c r="AL6582" t="s">
        <v>6709</v>
      </c>
    </row>
    <row r="6583" ht="16.5" spans="2:38">
      <c r="B6583" s="16" t="n">
        <f>10000000+INDEX(编号表!$B:$B,MATCH(F6583,编号表!$A:$A,0))*100000+INDEX(编号表!$F:$F,MATCH(D6583,编号表!$E:$E,0))*1000+INDEX(编号表!$D:$D,MATCH(E6583,编号表!$C:$C,0))*10000+G6583</f>
        <v>12572031</v>
      </c>
      <c r="C6583" s="16" t="s">
        <v>7017</v>
      </c>
      <c r="D6583" s="16" t="s">
        <v>102</v>
      </c>
      <c r="E6583" s="16" t="s">
        <v>354</v>
      </c>
      <c r="F6583" s="16" t="s">
        <v>6622</v>
      </c>
      <c r="G6583" s="16">
        <v>31</v>
      </c>
      <c r="H6583" t="s">
        <v>6676</v>
      </c>
      <c r="I6583" s="16">
        <v>60</v>
      </c>
      <c r="J6583" t="str">
        <f t="shared" si="106"/>
        <v>大类_灵品合体强化制符</v>
      </c>
      <c r="K6583" s="39" t="s">
        <v>6624</v>
      </c>
      <c r="M6583" s="16" t="s">
        <v>6625</v>
      </c>
      <c r="O6583">
        <v>0</v>
      </c>
      <c r="P6583" t="b">
        <v>1</v>
      </c>
      <c r="Q6583"/>
      <c r="R6583" t="b">
        <v>0</v>
      </c>
      <c r="S6583">
        <v>1</v>
      </c>
      <c r="T6583" t="s">
        <v>91</v>
      </c>
      <c r="U6583">
        <v>999</v>
      </c>
      <c r="V6583" s="16" t="s">
        <v>6626</v>
      </c>
      <c r="W6583" s="16">
        <v>12212228</v>
      </c>
      <c r="Y6583" t="str">
        <v>灵木竹藤一类灵材。竹质轻韧，中空有节，通达处与收束处各有分寸。|n强化：用于合体装备的鞋履部位（强化6—7级）。|n制符：用于制作同境界、同品质的传音符。|n闲置时可上交宗门换取宗门贡献。</v>
      </c>
      <c r="Z6583" t="s">
        <v>6812</v>
      </c>
      <c r="AA6583" t="s">
        <v>373</v>
      </c>
      <c r="AB6583" s="16">
        <v>12371031</v>
      </c>
      <c r="AC6583" t="s">
        <v>6629</v>
      </c>
      <c r="AD6583">
        <v>40002</v>
      </c>
      <c r="AF6583">
        <v>70002</v>
      </c>
      <c r="AH6583">
        <v>84375</v>
      </c>
      <c r="AI6583" s="16" t="s">
        <v>6625</v>
      </c>
      <c r="AJ6583" s="16" t="s">
        <v>6708</v>
      </c>
      <c r="AK6583" s="16" t="s">
        <v>354</v>
      </c>
      <c r="AL6583" t="s">
        <v>6813</v>
      </c>
    </row>
    <row r="6584" ht="16.5" spans="2:38">
      <c r="B6584" s="16" t="n">
        <f>10000000+INDEX(编号表!$B:$B,MATCH(F6584,编号表!$A:$A,0))*100000+INDEX(编号表!$F:$F,MATCH(D6584,编号表!$E:$E,0))*1000+INDEX(编号表!$D:$D,MATCH(E6584,编号表!$C:$C,0))*10000+G6584</f>
        <v>12372032</v>
      </c>
      <c r="C6584" s="16" t="s">
        <v>7018</v>
      </c>
      <c r="D6584" s="16" t="s">
        <v>102</v>
      </c>
      <c r="E6584" s="16" t="s">
        <v>354</v>
      </c>
      <c r="F6584" s="16" t="s">
        <v>6682</v>
      </c>
      <c r="G6584" s="16">
        <v>32</v>
      </c>
      <c r="H6584" t="s">
        <v>6676</v>
      </c>
      <c r="I6584" s="16">
        <v>60</v>
      </c>
      <c r="J6584" t="str">
        <f t="shared" si="106"/>
        <v>大类_灵品合体强化制符</v>
      </c>
      <c r="K6584" s="38" t="s">
        <v>6624</v>
      </c>
      <c r="M6584" s="16" t="s">
        <v>6625</v>
      </c>
      <c r="O6584">
        <v>0</v>
      </c>
      <c r="P6584" t="b">
        <v>1</v>
      </c>
      <c r="Q6584"/>
      <c r="R6584" t="b">
        <v>0</v>
      </c>
      <c r="S6584">
        <v>1</v>
      </c>
      <c r="T6584" t="s">
        <v>91</v>
      </c>
      <c r="U6584">
        <v>999</v>
      </c>
      <c r="V6584" s="16" t="s">
        <v>6626</v>
      </c>
      <c r="W6584" s="16">
        <v>12212229</v>
      </c>
      <c r="Y6584" t="inlineStr">
        <is>
          <t xml:space="preserve">灵丝玄筋一类灵材。蚕丝轻细而韧，丝缕相接时，灵光如水线流过。|n强化：用于合体装备的冠部位（强化1—3级）；合体装备的法袍部位（强化1—7级）。|n制符：用于制作同境界、同品质的隐身符、敛息符、震音符。|n闲置时可上交宗门换取宗门贡献。</t>
        </is>
      </c>
      <c r="Z6584" t="inlineStr">
        <is>
          <t xml:space="preserve">|cff00FF00“一缕轻如无物，千丝自有经纬；灵光沿丝走过，细处也留得住来路。”——《万材辨性篇》|r</t>
        </is>
      </c>
      <c r="AA6584" t="s">
        <v>373</v>
      </c>
      <c r="AB6584" s="16">
        <v>12371032</v>
      </c>
      <c r="AC6584" t="s">
        <v>6629</v>
      </c>
      <c r="AD6584">
        <v>40002</v>
      </c>
      <c r="AF6584">
        <v>70002</v>
      </c>
      <c r="AH6584">
        <v>84375</v>
      </c>
      <c r="AI6584" s="16" t="s">
        <v>6625</v>
      </c>
      <c r="AJ6584" s="16" t="s">
        <v>6713</v>
      </c>
      <c r="AK6584" s="16" t="s">
        <v>354</v>
      </c>
      <c r="AL6584" t="s">
        <v>6714</v>
      </c>
    </row>
    <row r="6585" ht="16.5" spans="2:38">
      <c r="B6585" s="16" t="n">
        <f>10000000+INDEX(编号表!$B:$B,MATCH(F6585,编号表!$A:$A,0))*100000+INDEX(编号表!$F:$F,MATCH(D6585,编号表!$E:$E,0))*1000+INDEX(编号表!$D:$D,MATCH(E6585,编号表!$C:$C,0))*10000+G6585</f>
        <v>12572033</v>
      </c>
      <c r="C6585" s="16" t="s">
        <v>7019</v>
      </c>
      <c r="D6585" s="16" t="s">
        <v>102</v>
      </c>
      <c r="E6585" s="16" t="s">
        <v>354</v>
      </c>
      <c r="F6585" s="16" t="s">
        <v>6622</v>
      </c>
      <c r="G6585" s="16">
        <v>33</v>
      </c>
      <c r="I6585" s="16">
        <v>60</v>
      </c>
      <c r="J6585" t="str">
        <f t="shared" si="106"/>
        <v>大类_灵品合体</v>
      </c>
      <c r="K6585" s="39" t="s">
        <v>6624</v>
      </c>
      <c r="M6585" s="16" t="s">
        <v>6625</v>
      </c>
      <c r="O6585">
        <v>0</v>
      </c>
      <c r="P6585" t="b">
        <v>1</v>
      </c>
      <c r="Q6585"/>
      <c r="R6585" t="b">
        <v>0</v>
      </c>
      <c r="S6585">
        <v>1</v>
      </c>
      <c r="T6585" t="s">
        <v>91</v>
      </c>
      <c r="U6585">
        <v>999</v>
      </c>
      <c r="V6585" s="16" t="s">
        <v>6626</v>
      </c>
      <c r="W6585" s="16">
        <v>12212230</v>
      </c>
      <c r="Y6585" t="str">
        <v>灵丝玄筋一类灵材。旧旗留下的灵丝，织路未断，细纹交接仍然有序。|n用途未明，可留存备用。|n闲置时可上交宗门换取宗门贡献。</v>
      </c>
      <c r="Z6585" t="s">
        <v>6818</v>
      </c>
      <c r="AA6585" t="str">
        <v>击杀妖兽、探索秘境或遗迹可得；当前百艺暂未用到，宗门不供应。</v>
      </c>
      <c r="AB6585" s="16">
        <v>12371033</v>
      </c>
      <c r="AC6585" t="s">
        <v>6629</v>
      </c>
      <c r="AD6585">
        <v>40002</v>
      </c>
      <c r="AF6585">
        <v>70002</v>
      </c>
      <c r="AH6585">
        <v>46875</v>
      </c>
      <c r="AI6585" s="16" t="s">
        <v>6625</v>
      </c>
      <c r="AJ6585" s="16" t="s">
        <v>6713</v>
      </c>
      <c r="AK6585" s="16" t="s">
        <v>354</v>
      </c>
      <c r="AL6585" t="s">
        <v>6819</v>
      </c>
    </row>
    <row r="6586" ht="16.5" spans="2:38">
      <c r="B6586" s="16" t="n">
        <f>10000000+INDEX(编号表!$B:$B,MATCH(F6586,编号表!$A:$A,0))*100000+INDEX(编号表!$F:$F,MATCH(D6586,编号表!$E:$E,0))*1000+INDEX(编号表!$D:$D,MATCH(E6586,编号表!$C:$C,0))*10000+G6586</f>
        <v>12572034</v>
      </c>
      <c r="C6586" s="16" t="s">
        <v>7020</v>
      </c>
      <c r="D6586" s="16" t="s">
        <v>102</v>
      </c>
      <c r="E6586" s="16" t="s">
        <v>354</v>
      </c>
      <c r="F6586" s="16" t="s">
        <v>6622</v>
      </c>
      <c r="G6586" s="16">
        <v>34</v>
      </c>
      <c r="H6586" t="s">
        <v>6693</v>
      </c>
      <c r="I6586" s="16">
        <v>60</v>
      </c>
      <c r="J6586" t="str">
        <f t="shared" si="106"/>
        <v>大类_灵品合体强化</v>
      </c>
      <c r="K6586" s="38" t="s">
        <v>6624</v>
      </c>
      <c r="M6586" s="16" t="s">
        <v>6625</v>
      </c>
      <c r="O6586">
        <v>0</v>
      </c>
      <c r="P6586" t="b">
        <v>1</v>
      </c>
      <c r="Q6586"/>
      <c r="R6586" t="b">
        <v>0</v>
      </c>
      <c r="S6586">
        <v>1</v>
      </c>
      <c r="T6586" t="s">
        <v>91</v>
      </c>
      <c r="U6586">
        <v>999</v>
      </c>
      <c r="V6586" s="16" t="s">
        <v>6626</v>
      </c>
      <c r="W6586" s="16">
        <v>12212231</v>
      </c>
      <c r="Y6586" t="str">
        <v>灵液琼髓一类灵材。灵液出自地脉，温润清透，内含细微矿华。|n强化：用于合体装备的玉佩部位（强化4—5级）。|n闲置时可上交宗门换取宗门贡献。</v>
      </c>
      <c r="Z6586" t="inlineStr">
        <is>
          <t xml:space="preserve">|cff00FF00“灵液出地脉，贵在润入而不横冲。山中岁月漫长，它也从来不急。”——《玉脉拾遗》|r</t>
        </is>
      </c>
      <c r="AA6586" t="s">
        <v>373</v>
      </c>
      <c r="AB6586" s="16">
        <v>12371034</v>
      </c>
      <c r="AC6586" t="s">
        <v>6629</v>
      </c>
      <c r="AD6586">
        <v>40002</v>
      </c>
      <c r="AF6586">
        <v>70002</v>
      </c>
      <c r="AH6586">
        <v>70313</v>
      </c>
      <c r="AI6586" s="16" t="s">
        <v>6625</v>
      </c>
      <c r="AJ6586" s="16" t="s">
        <v>6718</v>
      </c>
      <c r="AK6586" s="16" t="s">
        <v>354</v>
      </c>
      <c r="AL6586" t="s">
        <v>6719</v>
      </c>
    </row>
    <row r="6587" ht="16.5" spans="2:38">
      <c r="B6587" s="16" t="n">
        <f>10000000+INDEX(编号表!$B:$B,MATCH(F6587,编号表!$A:$A,0))*100000+INDEX(编号表!$F:$F,MATCH(D6587,编号表!$E:$E,0))*1000+INDEX(编号表!$D:$D,MATCH(E6587,编号表!$C:$C,0))*10000+G6587</f>
        <v>12572035</v>
      </c>
      <c r="C6587" s="16" t="s">
        <v>7021</v>
      </c>
      <c r="D6587" s="16" t="s">
        <v>102</v>
      </c>
      <c r="E6587" s="16" t="s">
        <v>354</v>
      </c>
      <c r="F6587" s="16" t="s">
        <v>6622</v>
      </c>
      <c r="G6587" s="16">
        <v>35</v>
      </c>
      <c r="H6587" t="s">
        <v>6693</v>
      </c>
      <c r="I6587" s="16">
        <v>60</v>
      </c>
      <c r="J6587" t="str">
        <f t="shared" si="106"/>
        <v>大类_灵品合体强化</v>
      </c>
      <c r="K6587" s="39" t="s">
        <v>6624</v>
      </c>
      <c r="M6587" s="16" t="s">
        <v>6625</v>
      </c>
      <c r="O6587">
        <v>0</v>
      </c>
      <c r="P6587" t="b">
        <v>1</v>
      </c>
      <c r="Q6587"/>
      <c r="R6587" t="b">
        <v>0</v>
      </c>
      <c r="S6587">
        <v>1</v>
      </c>
      <c r="T6587" t="s">
        <v>91</v>
      </c>
      <c r="U6587">
        <v>999</v>
      </c>
      <c r="V6587" s="16" t="s">
        <v>6626</v>
      </c>
      <c r="W6587" s="16">
        <v>12212232</v>
      </c>
      <c r="Y6587" t="str">
        <v>灵液琼髓一类灵材。石中灵乳质地绵密，触之温润，灵息缓而不散。|n强化：用于合体装备的玉佩部位（强化6—7级）。|n闲置时可上交宗门换取宗门贡献。</v>
      </c>
      <c r="Z6587" t="s">
        <v>6824</v>
      </c>
      <c r="AA6587" t="s">
        <v>373</v>
      </c>
      <c r="AB6587" s="16">
        <v>12371035</v>
      </c>
      <c r="AC6587" t="s">
        <v>6629</v>
      </c>
      <c r="AD6587">
        <v>40002</v>
      </c>
      <c r="AF6587">
        <v>70002</v>
      </c>
      <c r="AH6587">
        <v>70313</v>
      </c>
      <c r="AI6587" s="16" t="s">
        <v>6625</v>
      </c>
      <c r="AJ6587" s="16" t="s">
        <v>6718</v>
      </c>
      <c r="AK6587" s="16" t="s">
        <v>354</v>
      </c>
      <c r="AL6587" t="s">
        <v>6825</v>
      </c>
    </row>
    <row r="6588" ht="15" spans="2:38">
      <c r="B6588" s="16" t="n">
        <f>10000000+INDEX(编号表!$B:$B,MATCH(F6588,编号表!$A:$A,0))*100000+INDEX(编号表!$F:$F,MATCH(D6588,编号表!$E:$E,0))*1000+INDEX(编号表!$D:$D,MATCH(E6588,编号表!$C:$C,0))*10000+G6588</f>
        <v>12372036</v>
      </c>
      <c r="C6588" s="16" t="s">
        <v>7022</v>
      </c>
      <c r="D6588" s="16" t="s">
        <v>102</v>
      </c>
      <c r="E6588" s="16" t="s">
        <v>354</v>
      </c>
      <c r="F6588" s="16" t="s">
        <v>6682</v>
      </c>
      <c r="G6588" s="16">
        <v>36</v>
      </c>
      <c r="I6588" s="16">
        <v>60</v>
      </c>
      <c r="J6588" t="str">
        <f t="shared" si="106"/>
        <v>大类_灵品合体</v>
      </c>
      <c r="K6588" s="40" t="s">
        <v>6698</v>
      </c>
      <c r="M6588" s="16" t="s">
        <v>6625</v>
      </c>
      <c r="O6588">
        <v>0</v>
      </c>
      <c r="P6588" t="b">
        <v>1</v>
      </c>
      <c r="Q6588"/>
      <c r="R6588" t="b">
        <v>0</v>
      </c>
      <c r="S6588">
        <v>1</v>
      </c>
      <c r="T6588" t="s">
        <v>91</v>
      </c>
      <c r="U6588">
        <v>999</v>
      </c>
      <c r="V6588" s="16" t="s">
        <v>6626</v>
      </c>
      <c r="W6588" s="16">
        <v>12212233</v>
      </c>
      <c r="Y6588" t="str">
        <v>灵金一类稀有灵材。铜质久经地心冷热，内纹渐定，触之有沉厚温意。|n用途未明，可留存备用。|n闲置时可上交宗门换取宗门贡献。</v>
      </c>
      <c r="Z6588" t="s">
        <v>7024</v>
      </c>
      <c r="AA6588" t="str">
        <v>击杀妖兽、探索秘境或遗迹可得；当前百艺暂未用到，宗门不供应。</v>
      </c>
      <c r="AB6588" s="16">
        <v>12371036</v>
      </c>
      <c r="AC6588" t="s">
        <v>6629</v>
      </c>
      <c r="AD6588">
        <v>40002</v>
      </c>
      <c r="AF6588">
        <v>70002</v>
      </c>
      <c r="AH6588">
        <v>140625</v>
      </c>
      <c r="AI6588" s="16" t="s">
        <v>6625</v>
      </c>
      <c r="AJ6588" s="16" t="s">
        <v>6696</v>
      </c>
      <c r="AK6588" s="16" t="s">
        <v>354</v>
      </c>
      <c r="AL6588" t="s">
        <v>7022</v>
      </c>
    </row>
    <row r="6589" ht="16.5" spans="2:38">
      <c r="B6589" s="16" t="n">
        <f>10000000+INDEX(编号表!$B:$B,MATCH(F6589,编号表!$A:$A,0))*100000+INDEX(编号表!$F:$F,MATCH(D6589,编号表!$E:$E,0))*1000+INDEX(编号表!$D:$D,MATCH(E6589,编号表!$C:$C,0))*10000+G6589</f>
        <v>12572037</v>
      </c>
      <c r="C6589" s="16" t="s">
        <v>7025</v>
      </c>
      <c r="D6589" s="16" t="s">
        <v>102</v>
      </c>
      <c r="E6589" s="16" t="s">
        <v>354</v>
      </c>
      <c r="F6589" s="16" t="s">
        <v>6622</v>
      </c>
      <c r="G6589" s="16">
        <v>37</v>
      </c>
      <c r="H6589" t="s">
        <v>6676</v>
      </c>
      <c r="I6589" s="16">
        <v>60</v>
      </c>
      <c r="J6589" t="str">
        <f t="shared" si="106"/>
        <v>大类_灵品合体强化制符</v>
      </c>
      <c r="K6589" s="39" t="s">
        <v>6624</v>
      </c>
      <c r="M6589" s="16" t="s">
        <v>6625</v>
      </c>
      <c r="O6589">
        <v>0</v>
      </c>
      <c r="P6589" t="b">
        <v>1</v>
      </c>
      <c r="Q6589"/>
      <c r="R6589" t="b">
        <v>0</v>
      </c>
      <c r="S6589">
        <v>1</v>
      </c>
      <c r="T6589" t="s">
        <v>91</v>
      </c>
      <c r="U6589">
        <v>999</v>
      </c>
      <c r="V6589" s="16" t="s">
        <v>6626</v>
      </c>
      <c r="W6589" s="16">
        <v>12212234</v>
      </c>
      <c r="Y6589" t="str">
        <v>灵脂玄蜡一类灵材。树脂黏润，凝后成膜，仍留着草木封合伤处的气息。|n强化：用于合体装备的鞋履部位（强化1—3级）。|n制符：用于制作同境界、同品质的辟瘴符、封窍符、隐身符、敛息符。|n闲置时可上交宗门换取宗门贡献。</v>
      </c>
      <c r="Z6589" t="inlineStr">
        <is>
          <t xml:space="preserve">|cff00FF00“树脂护过树的伤处。旧痕封合之后，那一分续住断纹的韧意还在。”——《草木留纹记》|r</t>
        </is>
      </c>
      <c r="AA6589" t="s">
        <v>373</v>
      </c>
      <c r="AB6589" s="16">
        <v>12371037</v>
      </c>
      <c r="AC6589" t="s">
        <v>6629</v>
      </c>
      <c r="AD6589">
        <v>40002</v>
      </c>
      <c r="AF6589">
        <v>70002</v>
      </c>
      <c r="AH6589">
        <v>84375</v>
      </c>
      <c r="AI6589" s="16" t="s">
        <v>6625</v>
      </c>
      <c r="AJ6589" s="16" t="s">
        <v>6723</v>
      </c>
      <c r="AK6589" s="16" t="s">
        <v>354</v>
      </c>
      <c r="AL6589" t="s">
        <v>6724</v>
      </c>
    </row>
    <row r="6590" ht="17.25" spans="2:38">
      <c r="B6590" s="16" t="n">
        <f>10000000+INDEX(编号表!$B:$B,MATCH(F6590,编号表!$A:$A,0))*100000+INDEX(编号表!$F:$F,MATCH(D6590,编号表!$E:$E,0))*1000+INDEX(编号表!$D:$D,MATCH(E6590,编号表!$C:$C,0))*10000+G6590</f>
        <v>12572038</v>
      </c>
      <c r="C6590" s="16" t="s">
        <v>7026</v>
      </c>
      <c r="D6590" s="16" t="s">
        <v>102</v>
      </c>
      <c r="E6590" s="16" t="s">
        <v>354</v>
      </c>
      <c r="F6590" s="16" t="s">
        <v>6622</v>
      </c>
      <c r="G6590" s="16">
        <v>38</v>
      </c>
      <c r="H6590" t="s">
        <v>6693</v>
      </c>
      <c r="I6590" s="16">
        <v>60</v>
      </c>
      <c r="J6590" t="str">
        <f t="shared" si="106"/>
        <v>大类_灵品合体强化</v>
      </c>
      <c r="K6590" s="38" t="s">
        <v>6624</v>
      </c>
      <c r="M6590" s="16" t="s">
        <v>6625</v>
      </c>
      <c r="O6590">
        <v>0</v>
      </c>
      <c r="P6590" t="b">
        <v>1</v>
      </c>
      <c r="Q6590"/>
      <c r="R6590" t="b">
        <v>0</v>
      </c>
      <c r="S6590">
        <v>1</v>
      </c>
      <c r="T6590" t="s">
        <v>91</v>
      </c>
      <c r="U6590">
        <v>999</v>
      </c>
      <c r="V6590" s="16" t="s">
        <v>6626</v>
      </c>
      <c r="W6590" s="16">
        <v>12212235</v>
      </c>
      <c r="Y6590" t="str">
        <v>灵脂玄蜡一类灵材。灵蜡细润可塑，微温便软，凝结后薄处也能封合。|n强化：用于合体装备的法袍部位（强化4—5级）。|n闲置时可上交宗门换取宗门贡献。</v>
      </c>
      <c r="Z6590" t="s">
        <v>6830</v>
      </c>
      <c r="AA6590" t="s">
        <v>373</v>
      </c>
      <c r="AB6590" s="16">
        <v>12371038</v>
      </c>
      <c r="AC6590" t="s">
        <v>6629</v>
      </c>
      <c r="AD6590">
        <v>40002</v>
      </c>
      <c r="AF6590">
        <v>70002</v>
      </c>
      <c r="AH6590">
        <v>70313</v>
      </c>
      <c r="AI6590" s="16" t="s">
        <v>6625</v>
      </c>
      <c r="AJ6590" s="16" t="s">
        <v>6723</v>
      </c>
      <c r="AK6590" s="16" t="s">
        <v>354</v>
      </c>
      <c r="AL6590" t="s">
        <v>6831</v>
      </c>
    </row>
    <row r="6591" ht="16.5" spans="2:38">
      <c r="B6591" s="16" t="n">
        <f>10000000+INDEX(编号表!$B:$B,MATCH(F6591,编号表!$A:$A,0))*100000+INDEX(编号表!$F:$F,MATCH(D6591,编号表!$E:$E,0))*1000+INDEX(编号表!$D:$D,MATCH(E6591,编号表!$C:$C,0))*10000+G6591</f>
        <v>12582000</v>
      </c>
      <c r="C6591" s="16" t="s">
        <v>7027</v>
      </c>
      <c r="D6591" s="16" t="s">
        <v>102</v>
      </c>
      <c r="E6591" s="16" t="s">
        <v>357</v>
      </c>
      <c r="F6591" s="16" t="s">
        <v>6622</v>
      </c>
      <c r="G6591" s="16">
        <v>0</v>
      </c>
      <c r="H6591" t="s">
        <v>6623</v>
      </c>
      <c r="I6591" s="16">
        <v>60</v>
      </c>
      <c r="J6591" t="str">
        <f t="shared" si="106"/>
        <v>大类_灵品大乘制符</v>
      </c>
      <c r="K6591" s="37" t="s">
        <v>6624</v>
      </c>
      <c r="M6591" s="16" t="s">
        <v>6625</v>
      </c>
      <c r="O6591">
        <v>0</v>
      </c>
      <c r="P6591" t="b">
        <v>1</v>
      </c>
      <c r="Q6591"/>
      <c r="R6591" t="b">
        <v>0</v>
      </c>
      <c r="S6591">
        <v>1</v>
      </c>
      <c r="T6591" t="s">
        <v>91</v>
      </c>
      <c r="U6591">
        <v>999</v>
      </c>
      <c r="V6591" s="16" t="s">
        <v>6626</v>
      </c>
      <c r="W6591" s="16">
        <v>12212236</v>
      </c>
      <c r="Y6591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591" t="s">
        <v>6628</v>
      </c>
      <c r="AA6591" t="s">
        <v>373</v>
      </c>
      <c r="AB6591" s="16">
        <v>12381000</v>
      </c>
      <c r="AC6591" t="s">
        <v>6629</v>
      </c>
      <c r="AD6591">
        <v>40002</v>
      </c>
      <c r="AF6591">
        <v>70002</v>
      </c>
      <c r="AH6591">
        <v>234375</v>
      </c>
      <c r="AI6591" s="16" t="s">
        <v>6625</v>
      </c>
      <c r="AJ6591" s="16" t="s">
        <v>6630</v>
      </c>
      <c r="AK6591" s="16" t="s">
        <v>357</v>
      </c>
      <c r="AL6591" t="s">
        <v>6631</v>
      </c>
    </row>
    <row r="6592" ht="16.5" spans="2:38">
      <c r="B6592" s="16" t="n">
        <f>10000000+INDEX(编号表!$B:$B,MATCH(F6592,编号表!$A:$A,0))*100000+INDEX(编号表!$F:$F,MATCH(D6592,编号表!$E:$E,0))*1000+INDEX(编号表!$D:$D,MATCH(E6592,编号表!$C:$C,0))*10000+G6592</f>
        <v>12682001</v>
      </c>
      <c r="C6592" s="16" t="s">
        <v>7028</v>
      </c>
      <c r="D6592" s="16" t="s">
        <v>102</v>
      </c>
      <c r="E6592" s="16" t="s">
        <v>357</v>
      </c>
      <c r="F6592" s="16" t="s">
        <v>6633</v>
      </c>
      <c r="G6592" s="16">
        <v>1</v>
      </c>
      <c r="I6592" s="16">
        <v>60</v>
      </c>
      <c r="J6592" t="str">
        <f t="shared" si="106"/>
        <v>大类_灵品大乘</v>
      </c>
      <c r="K6592" s="38" t="s">
        <v>6624</v>
      </c>
      <c r="M6592" s="16" t="s">
        <v>6625</v>
      </c>
      <c r="O6592">
        <v>0</v>
      </c>
      <c r="P6592" t="b">
        <v>1</v>
      </c>
      <c r="Q6592"/>
      <c r="R6592" t="b">
        <v>0</v>
      </c>
      <c r="S6592">
        <v>1</v>
      </c>
      <c r="T6592" t="s">
        <v>91</v>
      </c>
      <c r="U6592">
        <v>999</v>
      </c>
      <c r="V6592" s="16" t="s">
        <v>6626</v>
      </c>
      <c r="W6592" s="16">
        <v>12212237</v>
      </c>
      <c r="Y6592" t="str">
        <v>灵血一类灵材。血色深沉，毒性藏于灵息之中，须与温养用的精血分辨清楚。|n用途未明，可留存备用。|n闲置时可上交宗门换取宗门贡献。</v>
      </c>
      <c r="Z6592" t="s">
        <v>6728</v>
      </c>
      <c r="AA6592" t="str">
        <v>击杀妖兽、探索秘境或遗迹可得；当前百艺暂未用到，宗门不供应。</v>
      </c>
      <c r="AB6592" s="16">
        <v>12381001</v>
      </c>
      <c r="AC6592" t="s">
        <v>6629</v>
      </c>
      <c r="AD6592">
        <v>40002</v>
      </c>
      <c r="AF6592">
        <v>70002</v>
      </c>
      <c r="AH6592">
        <v>468750</v>
      </c>
      <c r="AI6592" s="16" t="s">
        <v>6625</v>
      </c>
      <c r="AJ6592" s="16" t="s">
        <v>6630</v>
      </c>
      <c r="AK6592" s="16" t="s">
        <v>357</v>
      </c>
      <c r="AL6592" t="s">
        <v>6729</v>
      </c>
    </row>
    <row r="6593" ht="16.5" spans="2:38">
      <c r="B6593" s="16" t="n">
        <f>10000000+INDEX(编号表!$B:$B,MATCH(F6593,编号表!$A:$A,0))*100000+INDEX(编号表!$F:$F,MATCH(D6593,编号表!$E:$E,0))*1000+INDEX(编号表!$D:$D,MATCH(E6593,编号表!$C:$C,0))*10000+G6593</f>
        <v>12682002</v>
      </c>
      <c r="C6593" s="16" t="s">
        <v>7029</v>
      </c>
      <c r="D6593" s="16" t="s">
        <v>102</v>
      </c>
      <c r="E6593" s="16" t="s">
        <v>357</v>
      </c>
      <c r="F6593" s="16" t="s">
        <v>6633</v>
      </c>
      <c r="G6593" s="16">
        <v>2</v>
      </c>
      <c r="H6593" t="s">
        <v>6623</v>
      </c>
      <c r="I6593" s="16">
        <v>60</v>
      </c>
      <c r="J6593" t="str">
        <f t="shared" si="106"/>
        <v>大类_灵品大乘制符</v>
      </c>
      <c r="K6593" s="39" t="s">
        <v>6624</v>
      </c>
      <c r="M6593" s="16" t="s">
        <v>6625</v>
      </c>
      <c r="O6593">
        <v>0</v>
      </c>
      <c r="P6593" t="b">
        <v>1</v>
      </c>
      <c r="Q6593"/>
      <c r="R6593" t="b">
        <v>0</v>
      </c>
      <c r="S6593">
        <v>1</v>
      </c>
      <c r="T6593" t="s">
        <v>91</v>
      </c>
      <c r="U6593">
        <v>999</v>
      </c>
      <c r="V6593" s="16" t="s">
        <v>6626</v>
      </c>
      <c r="W6593" s="16">
        <v>12212238</v>
      </c>
      <c r="Y6593" t="str">
        <v>丹核一类灵材。一丸丹核凝聚灵力，内里仍留着来源灵兽的灵脉纹路。|n制符：用于制作同境界、同品质的激元符。|n闲置时可上交宗门换取宗门贡献。</v>
      </c>
      <c r="Z6593" t="s">
        <v>6635</v>
      </c>
      <c r="AA6593" t="s">
        <v>373</v>
      </c>
      <c r="AB6593" s="16">
        <v>12381002</v>
      </c>
      <c r="AC6593" t="s">
        <v>6629</v>
      </c>
      <c r="AD6593">
        <v>40002</v>
      </c>
      <c r="AF6593">
        <v>70002</v>
      </c>
      <c r="AH6593">
        <v>234375</v>
      </c>
      <c r="AI6593" s="16" t="s">
        <v>6625</v>
      </c>
      <c r="AJ6593" s="16" t="s">
        <v>6636</v>
      </c>
      <c r="AK6593" s="16" t="s">
        <v>357</v>
      </c>
      <c r="AL6593" t="s">
        <v>6637</v>
      </c>
    </row>
    <row r="6594" ht="16.5" spans="2:38">
      <c r="B6594" s="16" t="n">
        <f>10000000+INDEX(编号表!$B:$B,MATCH(F6594,编号表!$A:$A,0))*100000+INDEX(编号表!$F:$F,MATCH(D6594,编号表!$E:$E,0))*1000+INDEX(编号表!$D:$D,MATCH(E6594,编号表!$C:$C,0))*10000+G6594</f>
        <v>12682003</v>
      </c>
      <c r="C6594" s="16" t="s">
        <v>7030</v>
      </c>
      <c r="D6594" s="16" t="s">
        <v>102</v>
      </c>
      <c r="E6594" s="16" t="s">
        <v>357</v>
      </c>
      <c r="F6594" s="16" t="s">
        <v>6633</v>
      </c>
      <c r="G6594" s="16">
        <v>3</v>
      </c>
      <c r="H6594" t="s">
        <v>6623</v>
      </c>
      <c r="I6594" s="16">
        <v>60</v>
      </c>
      <c r="J6594" t="str">
        <f t="shared" si="106"/>
        <v>大类_灵品大乘制符</v>
      </c>
      <c r="K6594" s="38" t="s">
        <v>6624</v>
      </c>
      <c r="M6594" s="16" t="s">
        <v>6625</v>
      </c>
      <c r="O6594">
        <v>0</v>
      </c>
      <c r="P6594" t="b">
        <v>1</v>
      </c>
      <c r="Q6594"/>
      <c r="R6594" t="b">
        <v>0</v>
      </c>
      <c r="S6594">
        <v>1</v>
      </c>
      <c r="T6594" t="s">
        <v>91</v>
      </c>
      <c r="U6594">
        <v>999</v>
      </c>
      <c r="V6594" s="16" t="s">
        <v>6626</v>
      </c>
      <c r="W6594" s="16">
        <v>12212239</v>
      </c>
      <c r="Y6594" t="str">
        <v>丹核一类灵材。木中灵核生息绵长，枝叶虽离，内纹仍见向光生长的旧路。|n制符：用于制作同境界、同品质的回春符。|n闲置时可上交宗门换取宗门贡献。</v>
      </c>
      <c r="Z6594" t="s">
        <v>6733</v>
      </c>
      <c r="AA6594" t="s">
        <v>373</v>
      </c>
      <c r="AB6594" s="16">
        <v>12381003</v>
      </c>
      <c r="AC6594" t="s">
        <v>6629</v>
      </c>
      <c r="AD6594">
        <v>40002</v>
      </c>
      <c r="AF6594">
        <v>70002</v>
      </c>
      <c r="AH6594">
        <v>234375</v>
      </c>
      <c r="AI6594" s="16" t="s">
        <v>6625</v>
      </c>
      <c r="AJ6594" s="16" t="s">
        <v>6636</v>
      </c>
      <c r="AK6594" s="16" t="s">
        <v>357</v>
      </c>
      <c r="AL6594" t="s">
        <v>6734</v>
      </c>
    </row>
    <row r="6595" ht="16.5" spans="2:38">
      <c r="B6595" s="16" t="n">
        <f>10000000+INDEX(编号表!$B:$B,MATCH(F6595,编号表!$A:$A,0))*100000+INDEX(编号表!$F:$F,MATCH(D6595,编号表!$E:$E,0))*1000+INDEX(编号表!$D:$D,MATCH(E6595,编号表!$C:$C,0))*10000+G6595</f>
        <v>12582004</v>
      </c>
      <c r="C6595" s="16" t="s">
        <v>7031</v>
      </c>
      <c r="D6595" s="16" t="s">
        <v>102</v>
      </c>
      <c r="E6595" s="16" t="s">
        <v>357</v>
      </c>
      <c r="F6595" s="16" t="s">
        <v>6622</v>
      </c>
      <c r="G6595" s="16">
        <v>4</v>
      </c>
      <c r="H6595" t="s">
        <v>6676</v>
      </c>
      <c r="I6595" s="16">
        <v>60</v>
      </c>
      <c r="J6595" t="str">
        <f t="shared" si="106"/>
        <v>大类_灵品大乘强化制符</v>
      </c>
      <c r="K6595" s="39" t="s">
        <v>6624</v>
      </c>
      <c r="M6595" s="16" t="s">
        <v>6625</v>
      </c>
      <c r="O6595">
        <v>0</v>
      </c>
      <c r="P6595" t="b">
        <v>1</v>
      </c>
      <c r="Q6595"/>
      <c r="R6595" t="b">
        <v>0</v>
      </c>
      <c r="S6595">
        <v>1</v>
      </c>
      <c r="T6595" t="s">
        <v>91</v>
      </c>
      <c r="U6595">
        <v>999</v>
      </c>
      <c r="V6595" s="16" t="s">
        <v>6626</v>
      </c>
      <c r="W6595" s="16">
        <v>12212240</v>
      </c>
      <c r="Y6595" t="str">
        <v>翎毫一类灵材。羽身轻韧，细密羽纹顺风舒展，灵气沿羽轴流转。|n强化：用于大乘装备的鞋履部位（强化4—5级）。|n制符：用于制作同境界、同品质的神行符、轻身符。|n闲置时可上交宗门换取宗门贡献。</v>
      </c>
      <c r="Z6595" t="s">
        <v>6640</v>
      </c>
      <c r="AA6595" t="s">
        <v>373</v>
      </c>
      <c r="AB6595" s="16">
        <v>12381004</v>
      </c>
      <c r="AC6595" t="s">
        <v>6629</v>
      </c>
      <c r="AD6595">
        <v>40002</v>
      </c>
      <c r="AF6595">
        <v>70002</v>
      </c>
      <c r="AH6595">
        <v>421875</v>
      </c>
      <c r="AI6595" s="16" t="s">
        <v>6625</v>
      </c>
      <c r="AJ6595" s="16" t="s">
        <v>6641</v>
      </c>
      <c r="AK6595" s="16" t="s">
        <v>357</v>
      </c>
      <c r="AL6595" t="s">
        <v>6642</v>
      </c>
    </row>
    <row r="6596" ht="16.5" spans="2:38">
      <c r="B6596" s="16" t="n">
        <f>10000000+INDEX(编号表!$B:$B,MATCH(F6596,编号表!$A:$A,0))*100000+INDEX(编号表!$F:$F,MATCH(D6596,编号表!$E:$E,0))*1000+INDEX(编号表!$D:$D,MATCH(E6596,编号表!$C:$C,0))*10000+G6596</f>
        <v>12582005</v>
      </c>
      <c r="C6596" s="16" t="s">
        <v>7032</v>
      </c>
      <c r="D6596" s="16" t="s">
        <v>102</v>
      </c>
      <c r="E6596" s="16" t="s">
        <v>357</v>
      </c>
      <c r="F6596" s="16" t="s">
        <v>6622</v>
      </c>
      <c r="G6596" s="16">
        <v>5</v>
      </c>
      <c r="H6596" t="s">
        <v>6693</v>
      </c>
      <c r="I6596" s="16">
        <v>60</v>
      </c>
      <c r="J6596" t="str">
        <f t="shared" si="106"/>
        <v>大类_灵品大乘强化</v>
      </c>
      <c r="K6596" s="38" t="s">
        <v>6624</v>
      </c>
      <c r="M6596" s="16" t="s">
        <v>6625</v>
      </c>
      <c r="O6596">
        <v>0</v>
      </c>
      <c r="P6596" t="b">
        <v>1</v>
      </c>
      <c r="Q6596"/>
      <c r="R6596" t="b">
        <v>0</v>
      </c>
      <c r="S6596">
        <v>1</v>
      </c>
      <c r="T6596" t="s">
        <v>91</v>
      </c>
      <c r="U6596">
        <v>999</v>
      </c>
      <c r="V6596" s="16" t="s">
        <v>6626</v>
      </c>
      <c r="W6596" s="16">
        <v>12212241</v>
      </c>
      <c r="Y6596" t="str">
        <v>翎毫一类灵材。细毫柔而有锋，沾墨均匀，束起时根根相顺。|n强化：用于大乘装备的冠部位（强化4—5级）。|n闲置时可上交宗门换取宗门贡献。</v>
      </c>
      <c r="Z6596" t="s">
        <v>6741</v>
      </c>
      <c r="AA6596" t="s">
        <v>373</v>
      </c>
      <c r="AB6596" s="16">
        <v>12381005</v>
      </c>
      <c r="AC6596" t="s">
        <v>6629</v>
      </c>
      <c r="AD6596">
        <v>40002</v>
      </c>
      <c r="AF6596">
        <v>70002</v>
      </c>
      <c r="AH6596">
        <v>351563</v>
      </c>
      <c r="AI6596" s="16" t="s">
        <v>6625</v>
      </c>
      <c r="AJ6596" s="16" t="s">
        <v>6641</v>
      </c>
      <c r="AK6596" s="16" t="s">
        <v>357</v>
      </c>
      <c r="AL6596" t="s">
        <v>6742</v>
      </c>
    </row>
    <row r="6597" ht="16.5" spans="2:38">
      <c r="B6597" s="16" t="n">
        <f>10000000+INDEX(编号表!$B:$B,MATCH(F6597,编号表!$A:$A,0))*100000+INDEX(编号表!$F:$F,MATCH(D6597,编号表!$E:$E,0))*1000+INDEX(编号表!$D:$D,MATCH(E6597,编号表!$C:$C,0))*10000+G6597</f>
        <v>12682006</v>
      </c>
      <c r="C6597" s="16" t="s">
        <v>7033</v>
      </c>
      <c r="D6597" s="16" t="s">
        <v>102</v>
      </c>
      <c r="E6597" s="16" t="s">
        <v>357</v>
      </c>
      <c r="F6597" s="16" t="s">
        <v>6633</v>
      </c>
      <c r="G6597" s="16">
        <v>6</v>
      </c>
      <c r="I6597" s="16">
        <v>60</v>
      </c>
      <c r="J6597" t="str">
        <f t="shared" si="106"/>
        <v>大类_灵品大乘</v>
      </c>
      <c r="K6597" s="39" t="s">
        <v>6624</v>
      </c>
      <c r="M6597" s="16" t="s">
        <v>6625</v>
      </c>
      <c r="O6597">
        <v>0</v>
      </c>
      <c r="P6597" t="b">
        <v>1</v>
      </c>
      <c r="Q6597"/>
      <c r="R6597" t="b">
        <v>0</v>
      </c>
      <c r="S6597">
        <v>1</v>
      </c>
      <c r="T6597" t="s">
        <v>91</v>
      </c>
      <c r="U6597">
        <v>999</v>
      </c>
      <c r="V6597" s="16" t="s">
        <v>6626</v>
      </c>
      <c r="W6597" s="16">
        <v>12212242</v>
      </c>
      <c r="Y6597" t="str">
        <v>灵窍遗材一类灵材。囊膜紧密，内蓄毒液，开封取用须格外谨慎。|n用途未明，可留存备用。|n闲置时可上交宗门换取宗门贡献。</v>
      </c>
      <c r="Z6597" t="s">
        <v>6645</v>
      </c>
      <c r="AA6597" t="str">
        <v>击杀妖兽、探索秘境或遗迹可得；当前百艺暂未用到，宗门不供应。</v>
      </c>
      <c r="AB6597" s="16">
        <v>12381006</v>
      </c>
      <c r="AC6597" t="s">
        <v>6629</v>
      </c>
      <c r="AD6597">
        <v>40002</v>
      </c>
      <c r="AF6597">
        <v>70002</v>
      </c>
      <c r="AH6597">
        <v>468750</v>
      </c>
      <c r="AI6597" s="16" t="s">
        <v>6625</v>
      </c>
      <c r="AJ6597" s="16" t="s">
        <v>6646</v>
      </c>
      <c r="AK6597" s="16" t="s">
        <v>357</v>
      </c>
      <c r="AL6597" t="s">
        <v>6647</v>
      </c>
    </row>
    <row r="6598" ht="16.5" spans="2:38">
      <c r="B6598" s="16" t="n">
        <f>10000000+INDEX(编号表!$B:$B,MATCH(F6598,编号表!$A:$A,0))*100000+INDEX(编号表!$F:$F,MATCH(D6598,编号表!$E:$E,0))*1000+INDEX(编号表!$D:$D,MATCH(E6598,编号表!$C:$C,0))*10000+G6598</f>
        <v>12682007</v>
      </c>
      <c r="C6598" s="16" t="s">
        <v>7034</v>
      </c>
      <c r="D6598" s="16" t="s">
        <v>102</v>
      </c>
      <c r="E6598" s="16" t="s">
        <v>357</v>
      </c>
      <c r="F6598" s="16" t="s">
        <v>6633</v>
      </c>
      <c r="G6598" s="16">
        <v>7</v>
      </c>
      <c r="H6598" t="s">
        <v>6623</v>
      </c>
      <c r="I6598" s="16">
        <v>60</v>
      </c>
      <c r="J6598" t="str">
        <f t="shared" si="106"/>
        <v>大类_灵品大乘制符</v>
      </c>
      <c r="K6598" s="38" t="s">
        <v>6624</v>
      </c>
      <c r="M6598" s="16" t="s">
        <v>6625</v>
      </c>
      <c r="O6598">
        <v>0</v>
      </c>
      <c r="P6598" t="b">
        <v>1</v>
      </c>
      <c r="Q6598"/>
      <c r="R6598" t="b">
        <v>0</v>
      </c>
      <c r="S6598">
        <v>1</v>
      </c>
      <c r="T6598" t="s">
        <v>91</v>
      </c>
      <c r="U6598">
        <v>999</v>
      </c>
      <c r="V6598" s="16" t="s">
        <v>6626</v>
      </c>
      <c r="W6598" s="16">
        <v>12212243</v>
      </c>
      <c r="Y6598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598" t="s">
        <v>6746</v>
      </c>
      <c r="AA6598" t="s">
        <v>373</v>
      </c>
      <c r="AB6598" s="16">
        <v>12381007</v>
      </c>
      <c r="AC6598" t="s">
        <v>6629</v>
      </c>
      <c r="AD6598">
        <v>40002</v>
      </c>
      <c r="AF6598">
        <v>70002</v>
      </c>
      <c r="AH6598">
        <v>234375</v>
      </c>
      <c r="AI6598" s="16" t="s">
        <v>6625</v>
      </c>
      <c r="AJ6598" s="16" t="s">
        <v>6646</v>
      </c>
      <c r="AK6598" s="16" t="s">
        <v>357</v>
      </c>
      <c r="AL6598" t="s">
        <v>6747</v>
      </c>
    </row>
    <row r="6599" ht="16.5" spans="2:38">
      <c r="B6599" s="16" t="n">
        <f>10000000+INDEX(编号表!$B:$B,MATCH(F6599,编号表!$A:$A,0))*100000+INDEX(编号表!$F:$F,MATCH(D6599,编号表!$E:$E,0))*1000+INDEX(编号表!$D:$D,MATCH(E6599,编号表!$C:$C,0))*10000+G6599</f>
        <v>12682008</v>
      </c>
      <c r="C6599" s="16" t="s">
        <v>7035</v>
      </c>
      <c r="D6599" s="16" t="s">
        <v>102</v>
      </c>
      <c r="E6599" s="16" t="s">
        <v>357</v>
      </c>
      <c r="F6599" s="16" t="s">
        <v>6633</v>
      </c>
      <c r="G6599" s="16">
        <v>8</v>
      </c>
      <c r="H6599" t="s">
        <v>6623</v>
      </c>
      <c r="I6599" s="16">
        <v>60</v>
      </c>
      <c r="J6599" t="str">
        <f t="shared" si="106"/>
        <v>大类_灵品大乘制符</v>
      </c>
      <c r="K6599" s="39" t="s">
        <v>6624</v>
      </c>
      <c r="M6599" s="16" t="s">
        <v>6625</v>
      </c>
      <c r="O6599">
        <v>0</v>
      </c>
      <c r="P6599" t="b">
        <v>1</v>
      </c>
      <c r="Q6599"/>
      <c r="R6599" t="b">
        <v>0</v>
      </c>
      <c r="S6599">
        <v>1</v>
      </c>
      <c r="T6599" t="s">
        <v>91</v>
      </c>
      <c r="U6599">
        <v>999</v>
      </c>
      <c r="V6599" s="16" t="s">
        <v>6626</v>
      </c>
      <c r="W6599" s="16">
        <v>12212244</v>
      </c>
      <c r="Y6599" t="str">
        <v>灵识遗痕一类灵材。灵兽留下的感知痕迹，似有应变余韵；所存并非完整魂魄。|n制符：用于制作同境界、同品质的镇魂符、惊魂符、障眼符、寻踪符。|n闲置时可上交宗门换取宗门贡献。</v>
      </c>
      <c r="Z6599" t="s">
        <v>6650</v>
      </c>
      <c r="AA6599" t="s">
        <v>373</v>
      </c>
      <c r="AB6599" s="16">
        <v>12381008</v>
      </c>
      <c r="AC6599" t="s">
        <v>6629</v>
      </c>
      <c r="AD6599">
        <v>40002</v>
      </c>
      <c r="AF6599">
        <v>70002</v>
      </c>
      <c r="AH6599">
        <v>234375</v>
      </c>
      <c r="AI6599" s="16" t="s">
        <v>6625</v>
      </c>
      <c r="AJ6599" s="16" t="s">
        <v>6651</v>
      </c>
      <c r="AK6599" s="16" t="s">
        <v>357</v>
      </c>
      <c r="AL6599" t="s">
        <v>6652</v>
      </c>
    </row>
    <row r="6600" ht="16.5" spans="2:38">
      <c r="B6600" s="16" t="n">
        <f>10000000+INDEX(编号表!$B:$B,MATCH(F6600,编号表!$A:$A,0))*100000+INDEX(编号表!$F:$F,MATCH(D6600,编号表!$E:$E,0))*1000+INDEX(编号表!$D:$D,MATCH(E6600,编号表!$C:$C,0))*10000+G6600</f>
        <v>12682009</v>
      </c>
      <c r="C6600" s="16" t="s">
        <v>7036</v>
      </c>
      <c r="D6600" s="16" t="s">
        <v>102</v>
      </c>
      <c r="E6600" s="16" t="s">
        <v>357</v>
      </c>
      <c r="F6600" s="16" t="s">
        <v>6633</v>
      </c>
      <c r="G6600" s="16">
        <v>9</v>
      </c>
      <c r="H6600" t="s">
        <v>6623</v>
      </c>
      <c r="I6600" s="16">
        <v>60</v>
      </c>
      <c r="J6600" t="str">
        <f t="shared" si="106"/>
        <v>大类_灵品大乘制符</v>
      </c>
      <c r="K6600" s="38" t="s">
        <v>6624</v>
      </c>
      <c r="M6600" s="16" t="s">
        <v>6625</v>
      </c>
      <c r="O6600">
        <v>0</v>
      </c>
      <c r="P6600" t="b">
        <v>1</v>
      </c>
      <c r="Q6600"/>
      <c r="R6600" t="b">
        <v>0</v>
      </c>
      <c r="S6600">
        <v>1</v>
      </c>
      <c r="T6600" t="s">
        <v>91</v>
      </c>
      <c r="U6600">
        <v>999</v>
      </c>
      <c r="V6600" s="16" t="s">
        <v>6626</v>
      </c>
      <c r="W6600" s="16">
        <v>12212245</v>
      </c>
      <c r="Y6600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600" t="s">
        <v>6752</v>
      </c>
      <c r="AA6600" t="s">
        <v>373</v>
      </c>
      <c r="AB6600" s="16">
        <v>12381009</v>
      </c>
      <c r="AC6600" t="s">
        <v>6629</v>
      </c>
      <c r="AD6600">
        <v>40002</v>
      </c>
      <c r="AF6600">
        <v>70002</v>
      </c>
      <c r="AH6600">
        <v>234375</v>
      </c>
      <c r="AI6600" s="16" t="s">
        <v>6625</v>
      </c>
      <c r="AJ6600" s="16" t="s">
        <v>6651</v>
      </c>
      <c r="AK6600" s="16" t="s">
        <v>357</v>
      </c>
      <c r="AL6600" t="s">
        <v>6753</v>
      </c>
    </row>
    <row r="6601" ht="15" spans="2:38">
      <c r="B6601" s="16" t="n">
        <f>10000000+INDEX(编号表!$B:$B,MATCH(F6601,编号表!$A:$A,0))*100000+INDEX(编号表!$F:$F,MATCH(D6601,编号表!$E:$E,0))*1000+INDEX(编号表!$D:$D,MATCH(E6601,编号表!$C:$C,0))*10000+G6601</f>
        <v>12382010</v>
      </c>
      <c r="C6601" s="16" t="s">
        <v>7037</v>
      </c>
      <c r="D6601" s="16" t="s">
        <v>102</v>
      </c>
      <c r="E6601" s="16" t="s">
        <v>357</v>
      </c>
      <c r="F6601" s="16" t="s">
        <v>6682</v>
      </c>
      <c r="G6601" s="16">
        <v>10</v>
      </c>
      <c r="H6601" t="s">
        <v>6623</v>
      </c>
      <c r="I6601" s="16">
        <v>60</v>
      </c>
      <c r="J6601" t="str">
        <f t="shared" si="106"/>
        <v>大类_灵品大乘制符</v>
      </c>
      <c r="K6601" s="40" t="s">
        <v>6698</v>
      </c>
      <c r="M6601" s="16" t="s">
        <v>6625</v>
      </c>
      <c r="O6601">
        <v>0</v>
      </c>
      <c r="P6601" t="b">
        <v>1</v>
      </c>
      <c r="Q6601"/>
      <c r="R6601" t="b">
        <v>0</v>
      </c>
      <c r="S6601">
        <v>1</v>
      </c>
      <c r="T6601" t="s">
        <v>91</v>
      </c>
      <c r="U6601">
        <v>999</v>
      </c>
      <c r="V6601" s="16" t="s">
        <v>6626</v>
      </c>
      <c r="W6601" s="16">
        <v>12212246</v>
      </c>
      <c r="Y6601" t="str">
        <v>灵丝玄筋一类稀有灵材。诸色灵光藏入密密织路，绢面沉静，细看才见异彩。|n制符：用于制作同境界、同品质的隐身符、敛息符。|n闲置时可上交宗门换取宗门贡献。</v>
      </c>
      <c r="Z6601" t="inlineStr">
        <is>
          <t xml:space="preserve">|cff00FF00“旧幡虽散，织路尚密。诸色灵光收入丝间，只见一幅沉静的绢面。”——《古坊拾遗》|r</t>
        </is>
      </c>
      <c r="AA6601" t="s">
        <v>373</v>
      </c>
      <c r="AB6601" s="16">
        <v>12381010</v>
      </c>
      <c r="AC6601" t="s">
        <v>6629</v>
      </c>
      <c r="AD6601">
        <v>40002</v>
      </c>
      <c r="AF6601">
        <v>70002</v>
      </c>
      <c r="AH6601">
        <v>234375</v>
      </c>
      <c r="AI6601" s="16" t="s">
        <v>6625</v>
      </c>
      <c r="AJ6601" s="16" t="s">
        <v>6713</v>
      </c>
      <c r="AK6601" s="16" t="s">
        <v>357</v>
      </c>
      <c r="AL6601" t="s">
        <v>7037</v>
      </c>
    </row>
    <row r="6602" ht="16.5" spans="2:38">
      <c r="B6602" s="16" t="n">
        <f>10000000+INDEX(编号表!$B:$B,MATCH(F6602,编号表!$A:$A,0))*100000+INDEX(编号表!$F:$F,MATCH(D6602,编号表!$E:$E,0))*1000+INDEX(编号表!$D:$D,MATCH(E6602,编号表!$C:$C,0))*10000+G6602</f>
        <v>12682011</v>
      </c>
      <c r="C6602" s="16" t="s">
        <v>7040</v>
      </c>
      <c r="D6602" s="16" t="s">
        <v>102</v>
      </c>
      <c r="E6602" s="16" t="s">
        <v>357</v>
      </c>
      <c r="F6602" s="16" t="s">
        <v>6633</v>
      </c>
      <c r="G6602" s="16">
        <v>11</v>
      </c>
      <c r="H6602" t="s">
        <v>6623</v>
      </c>
      <c r="I6602" s="16">
        <v>60</v>
      </c>
      <c r="J6602" t="str">
        <f t="shared" si="106"/>
        <v>大类_灵品大乘制符</v>
      </c>
      <c r="K6602" s="38" t="s">
        <v>6624</v>
      </c>
      <c r="M6602" s="16" t="s">
        <v>6625</v>
      </c>
      <c r="O6602">
        <v>0</v>
      </c>
      <c r="P6602" t="b">
        <v>1</v>
      </c>
      <c r="Q6602"/>
      <c r="R6602" t="b">
        <v>0</v>
      </c>
      <c r="S6602">
        <v>1</v>
      </c>
      <c r="T6602" t="s">
        <v>91</v>
      </c>
      <c r="U6602">
        <v>999</v>
      </c>
      <c r="V6602" s="16" t="s">
        <v>6626</v>
      </c>
      <c r="Y6602" t="str">
        <v>五气凝华一类灵材。金行灵气凝为细质，内蕴一缕收束不散的锋意。|n制符：用于制作同境界、同品质的金刃符、雷击符。|n闲置时可上交宗门换取宗门贡献。</v>
      </c>
      <c r="Z6602" t="s">
        <v>6655</v>
      </c>
      <c r="AA6602" t="s">
        <v>373</v>
      </c>
      <c r="AB6602">
        <v>12381011</v>
      </c>
      <c r="AC6602" t="s">
        <v>6629</v>
      </c>
      <c r="AD6602">
        <v>40002</v>
      </c>
      <c r="AF6602">
        <v>70002</v>
      </c>
      <c r="AH6602">
        <v>234375</v>
      </c>
      <c r="AI6602" s="16" t="s">
        <v>6625</v>
      </c>
      <c r="AJ6602" s="16" t="s">
        <v>6656</v>
      </c>
      <c r="AK6602" s="16" t="s">
        <v>357</v>
      </c>
      <c r="AL6602" t="s">
        <v>6657</v>
      </c>
    </row>
    <row r="6603" ht="16.5" spans="2:38">
      <c r="B6603" s="16" t="n">
        <f>10000000+INDEX(编号表!$B:$B,MATCH(F6603,编号表!$A:$A,0))*100000+INDEX(编号表!$F:$F,MATCH(D6603,编号表!$E:$E,0))*1000+INDEX(编号表!$D:$D,MATCH(E6603,编号表!$C:$C,0))*10000+G6603</f>
        <v>12682012</v>
      </c>
      <c r="C6603" s="16" t="s">
        <v>7041</v>
      </c>
      <c r="D6603" s="16" t="s">
        <v>102</v>
      </c>
      <c r="E6603" s="16" t="s">
        <v>357</v>
      </c>
      <c r="F6603" s="16" t="s">
        <v>6633</v>
      </c>
      <c r="G6603" s="16">
        <v>12</v>
      </c>
      <c r="H6603" t="s">
        <v>6623</v>
      </c>
      <c r="I6603" s="16">
        <v>60</v>
      </c>
      <c r="J6603" t="str">
        <f t="shared" si="106"/>
        <v>大类_灵品大乘制符</v>
      </c>
      <c r="K6603" s="38" t="s">
        <v>6624</v>
      </c>
      <c r="M6603" s="16" t="s">
        <v>6625</v>
      </c>
      <c r="O6603">
        <v>0</v>
      </c>
      <c r="P6603" t="b">
        <v>1</v>
      </c>
      <c r="Q6603"/>
      <c r="R6603" t="b">
        <v>0</v>
      </c>
      <c r="S6603">
        <v>1</v>
      </c>
      <c r="T6603" t="s">
        <v>91</v>
      </c>
      <c r="U6603">
        <v>999</v>
      </c>
      <c r="V6603" s="16" t="s">
        <v>6626</v>
      </c>
      <c r="Y6603" t="str">
        <v>五气凝华一类灵材。木行灵气聚而成华，生发之意沿细纹绵延。|n制符：用于制作同境界、同品质的缚藤符。|n闲置时可上交宗门换取宗门贡献。</v>
      </c>
      <c r="Z6603" t="s">
        <v>6660</v>
      </c>
      <c r="AA6603" t="s">
        <v>373</v>
      </c>
      <c r="AB6603">
        <v>12381012</v>
      </c>
      <c r="AC6603" t="s">
        <v>6629</v>
      </c>
      <c r="AD6603">
        <v>40002</v>
      </c>
      <c r="AF6603">
        <v>70002</v>
      </c>
      <c r="AH6603">
        <v>234375</v>
      </c>
      <c r="AI6603" s="16" t="s">
        <v>6625</v>
      </c>
      <c r="AJ6603" s="16" t="s">
        <v>6656</v>
      </c>
      <c r="AK6603" s="16" t="s">
        <v>357</v>
      </c>
      <c r="AL6603" t="s">
        <v>6661</v>
      </c>
    </row>
    <row r="6604" ht="16.5" spans="2:38">
      <c r="B6604" s="16" t="n">
        <f>10000000+INDEX(编号表!$B:$B,MATCH(F6604,编号表!$A:$A,0))*100000+INDEX(编号表!$F:$F,MATCH(D6604,编号表!$E:$E,0))*1000+INDEX(编号表!$D:$D,MATCH(E6604,编号表!$C:$C,0))*10000+G6604</f>
        <v>12682013</v>
      </c>
      <c r="C6604" s="16" t="s">
        <v>7042</v>
      </c>
      <c r="D6604" s="16" t="s">
        <v>102</v>
      </c>
      <c r="E6604" s="16" t="s">
        <v>357</v>
      </c>
      <c r="F6604" s="16" t="s">
        <v>6633</v>
      </c>
      <c r="G6604" s="16">
        <v>13</v>
      </c>
      <c r="H6604" t="s">
        <v>6623</v>
      </c>
      <c r="I6604" s="16">
        <v>60</v>
      </c>
      <c r="J6604" t="str">
        <f t="shared" si="106"/>
        <v>大类_灵品大乘制符</v>
      </c>
      <c r="K6604" s="38" t="s">
        <v>6624</v>
      </c>
      <c r="M6604" s="16" t="s">
        <v>6625</v>
      </c>
      <c r="O6604">
        <v>0</v>
      </c>
      <c r="P6604" t="b">
        <v>1</v>
      </c>
      <c r="Q6604"/>
      <c r="R6604" t="b">
        <v>0</v>
      </c>
      <c r="S6604">
        <v>1</v>
      </c>
      <c r="T6604" t="s">
        <v>91</v>
      </c>
      <c r="U6604">
        <v>999</v>
      </c>
      <c r="V6604" s="16" t="s">
        <v>6626</v>
      </c>
      <c r="W6604" s="16">
        <v>12212247</v>
      </c>
      <c r="Y6604" t="str">
        <v>五气凝华一类灵材。火行灵气结晶，晶心明灭，触之可觉温热。|n制符：用于制作同境界、同品质的火弹符、火云符、御寒符。|n闲置时可上交宗门换取宗门贡献。</v>
      </c>
      <c r="Z6604" t="inlineStr">
        <is>
          <t xml:space="preserve">|cff00FF00“晶中明灭，是灵流欲变之象；借它一分火意，也须留得住其余九分。”——《五气凝真录》|r</t>
        </is>
      </c>
      <c r="AA6604" t="s">
        <v>373</v>
      </c>
      <c r="AB6604" s="16">
        <v>12381013</v>
      </c>
      <c r="AC6604" t="s">
        <v>6629</v>
      </c>
      <c r="AD6604">
        <v>40002</v>
      </c>
      <c r="AF6604">
        <v>70002</v>
      </c>
      <c r="AH6604">
        <v>234375</v>
      </c>
      <c r="AI6604" s="16" t="s">
        <v>6625</v>
      </c>
      <c r="AJ6604" s="16" t="s">
        <v>6656</v>
      </c>
      <c r="AK6604" s="16" t="s">
        <v>357</v>
      </c>
      <c r="AL6604" t="s">
        <v>6665</v>
      </c>
    </row>
    <row r="6605" ht="16.5" spans="2:38">
      <c r="B6605" s="16" t="n">
        <f>10000000+INDEX(编号表!$B:$B,MATCH(F6605,编号表!$A:$A,0))*100000+INDEX(编号表!$F:$F,MATCH(D6605,编号表!$E:$E,0))*1000+INDEX(编号表!$D:$D,MATCH(E6605,编号表!$C:$C,0))*10000+G6605</f>
        <v>12682014</v>
      </c>
      <c r="C6605" s="16" t="s">
        <v>7043</v>
      </c>
      <c r="D6605" s="16" t="s">
        <v>102</v>
      </c>
      <c r="E6605" s="16" t="s">
        <v>357</v>
      </c>
      <c r="F6605" s="16" t="s">
        <v>6633</v>
      </c>
      <c r="G6605" s="16">
        <v>14</v>
      </c>
      <c r="H6605" t="s">
        <v>6623</v>
      </c>
      <c r="I6605" s="16">
        <v>60</v>
      </c>
      <c r="J6605" t="str">
        <f t="shared" si="106"/>
        <v>大类_灵品大乘制符</v>
      </c>
      <c r="K6605" s="39" t="s">
        <v>6624</v>
      </c>
      <c r="M6605" s="16" t="s">
        <v>6625</v>
      </c>
      <c r="O6605">
        <v>0</v>
      </c>
      <c r="P6605" t="b">
        <v>1</v>
      </c>
      <c r="Q6605"/>
      <c r="R6605" t="b">
        <v>0</v>
      </c>
      <c r="S6605">
        <v>1</v>
      </c>
      <c r="T6605" t="s">
        <v>91</v>
      </c>
      <c r="U6605">
        <v>999</v>
      </c>
      <c r="V6605" s="16" t="s">
        <v>6626</v>
      </c>
      <c r="W6605" s="16">
        <v>12212248</v>
      </c>
      <c r="Y6605" t="inlineStr">
        <is>
          <t xml:space="preserve">五气凝华一类灵材。水行灵气凝作珠质，外形似静，内里灵流不息。|n制符：用于制作同境界、同品质的冰锥符、水幕符、避火符、回气符、震慑符。|n闲置时可上交宗门换取宗门贡献。</t>
        </is>
      </c>
      <c r="Z6605" t="s">
        <v>6668</v>
      </c>
      <c r="AA6605" t="s">
        <v>373</v>
      </c>
      <c r="AB6605" s="16">
        <v>12381014</v>
      </c>
      <c r="AC6605" t="s">
        <v>6629</v>
      </c>
      <c r="AD6605">
        <v>40002</v>
      </c>
      <c r="AF6605">
        <v>70002</v>
      </c>
      <c r="AH6605">
        <v>234375</v>
      </c>
      <c r="AI6605" s="16" t="s">
        <v>6625</v>
      </c>
      <c r="AJ6605" s="16" t="s">
        <v>6656</v>
      </c>
      <c r="AK6605" s="16" t="s">
        <v>357</v>
      </c>
      <c r="AL6605" t="s">
        <v>6669</v>
      </c>
    </row>
    <row r="6606" ht="16.5" spans="2:38">
      <c r="B6606" s="16" t="n">
        <f>10000000+INDEX(编号表!$B:$B,MATCH(F6606,编号表!$A:$A,0))*100000+INDEX(编号表!$F:$F,MATCH(D6606,编号表!$E:$E,0))*1000+INDEX(编号表!$D:$D,MATCH(E6606,编号表!$C:$C,0))*10000+G6606</f>
        <v>12682015</v>
      </c>
      <c r="C6606" s="16" t="s">
        <v>7044</v>
      </c>
      <c r="D6606" s="16" t="s">
        <v>102</v>
      </c>
      <c r="E6606" s="16" t="s">
        <v>357</v>
      </c>
      <c r="F6606" s="16" t="s">
        <v>6633</v>
      </c>
      <c r="G6606" s="16">
        <v>15</v>
      </c>
      <c r="H6606" t="s">
        <v>6623</v>
      </c>
      <c r="I6606" s="16">
        <v>60</v>
      </c>
      <c r="J6606" t="str">
        <f t="shared" si="106"/>
        <v>大类_灵品大乘制符</v>
      </c>
      <c r="K6606" s="38" t="s">
        <v>6624</v>
      </c>
      <c r="M6606" s="16" t="s">
        <v>6625</v>
      </c>
      <c r="O6606">
        <v>0</v>
      </c>
      <c r="P6606" t="b">
        <v>1</v>
      </c>
      <c r="Q6606"/>
      <c r="R6606" t="b">
        <v>0</v>
      </c>
      <c r="S6606">
        <v>1</v>
      </c>
      <c r="T6606" t="s">
        <v>91</v>
      </c>
      <c r="U6606">
        <v>999</v>
      </c>
      <c r="V6606" s="16" t="s">
        <v>6626</v>
      </c>
      <c r="Y6606" t="str">
        <v>五气凝华一类灵材。土行灵气沉凝成珠，质地厚实，灵息绵稳。|n制符：用于制作同境界、同品质的落石符、铁甲符、定身符、流沙符、巨力符、缩地符。|n闲置时可上交宗门换取宗门贡献。</v>
      </c>
      <c r="Z6606" t="s">
        <v>6672</v>
      </c>
      <c r="AA6606" t="s">
        <v>373</v>
      </c>
      <c r="AB6606">
        <v>12381015</v>
      </c>
      <c r="AC6606" t="s">
        <v>6629</v>
      </c>
      <c r="AD6606">
        <v>40002</v>
      </c>
      <c r="AF6606">
        <v>70002</v>
      </c>
      <c r="AH6606">
        <v>234375</v>
      </c>
      <c r="AI6606" s="16" t="s">
        <v>6625</v>
      </c>
      <c r="AJ6606" s="16" t="s">
        <v>6656</v>
      </c>
      <c r="AK6606" s="16" t="s">
        <v>357</v>
      </c>
      <c r="AL6606" t="s">
        <v>6673</v>
      </c>
    </row>
    <row r="6607" ht="15" spans="2:38">
      <c r="B6607" s="16" t="n">
        <f>10000000+INDEX(编号表!$B:$B,MATCH(F6607,编号表!$A:$A,0))*100000+INDEX(编号表!$F:$F,MATCH(D6607,编号表!$E:$E,0))*1000+INDEX(编号表!$D:$D,MATCH(E6607,编号表!$C:$C,0))*10000+G6607</f>
        <v>12382016</v>
      </c>
      <c r="C6607" s="16" t="s">
        <v>7045</v>
      </c>
      <c r="D6607" s="16" t="s">
        <v>102</v>
      </c>
      <c r="E6607" s="16" t="s">
        <v>357</v>
      </c>
      <c r="F6607" s="16" t="s">
        <v>6682</v>
      </c>
      <c r="G6607" s="16">
        <v>16</v>
      </c>
      <c r="H6607" t="s">
        <v>6623</v>
      </c>
      <c r="I6607" s="16">
        <v>60</v>
      </c>
      <c r="J6607" t="str">
        <f t="shared" si="106"/>
        <v>大类_灵品大乘制符</v>
      </c>
      <c r="K6607" s="40" t="s">
        <v>6698</v>
      </c>
      <c r="M6607" s="16" t="s">
        <v>6625</v>
      </c>
      <c r="O6607">
        <v>0</v>
      </c>
      <c r="P6607" t="b">
        <v>1</v>
      </c>
      <c r="Q6607"/>
      <c r="R6607" t="b">
        <v>0</v>
      </c>
      <c r="S6607">
        <v>1</v>
      </c>
      <c r="T6607" t="s">
        <v>91</v>
      </c>
      <c r="U6607">
        <v>999</v>
      </c>
      <c r="V6607" s="16" t="s">
        <v>6626</v>
      </c>
      <c r="W6607" s="16">
        <v>12212249</v>
      </c>
      <c r="Y6607" t="str">
        <v>灵玉玄晶一类稀有灵材。五行纹理交错于玉中，各循其路，彼此相济。|n制符：用于制作同境界、同品质的回春符。|n闲置时可上交宗门换取宗门贡献。</v>
      </c>
      <c r="Z6607" t="s">
        <v>7047</v>
      </c>
      <c r="AA6607" t="s">
        <v>373</v>
      </c>
      <c r="AB6607" s="16">
        <v>12381016</v>
      </c>
      <c r="AC6607" t="s">
        <v>6629</v>
      </c>
      <c r="AD6607">
        <v>40002</v>
      </c>
      <c r="AF6607">
        <v>70002</v>
      </c>
      <c r="AH6607">
        <v>234375</v>
      </c>
      <c r="AI6607" s="16" t="s">
        <v>6625</v>
      </c>
      <c r="AJ6607" s="16" t="s">
        <v>6701</v>
      </c>
      <c r="AK6607" s="16" t="s">
        <v>357</v>
      </c>
      <c r="AL6607" t="s">
        <v>7045</v>
      </c>
    </row>
    <row r="6608" ht="16.5" spans="2:38">
      <c r="B6608" s="16" t="n">
        <f>10000000+INDEX(编号表!$B:$B,MATCH(F6608,编号表!$A:$A,0))*100000+INDEX(编号表!$F:$F,MATCH(D6608,编号表!$E:$E,0))*1000+INDEX(编号表!$D:$D,MATCH(E6608,编号表!$C:$C,0))*10000+G6608</f>
        <v>12882017</v>
      </c>
      <c r="C6608" s="16" t="s">
        <v>7048</v>
      </c>
      <c r="D6608" s="16" t="s">
        <v>102</v>
      </c>
      <c r="E6608" s="16" t="s">
        <v>357</v>
      </c>
      <c r="F6608" s="16" t="s">
        <v>6675</v>
      </c>
      <c r="G6608" s="16">
        <v>17</v>
      </c>
      <c r="H6608" t="s">
        <v>6693</v>
      </c>
      <c r="I6608" s="16">
        <v>60</v>
      </c>
      <c r="J6608" t="str">
        <f t="shared" si="106"/>
        <v>大类_灵品大乘强化</v>
      </c>
      <c r="K6608" s="39" t="s">
        <v>6624</v>
      </c>
      <c r="M6608" s="16" t="s">
        <v>6625</v>
      </c>
      <c r="O6608">
        <v>0</v>
      </c>
      <c r="P6608" t="b">
        <v>1</v>
      </c>
      <c r="Q6608"/>
      <c r="R6608" t="b">
        <v>0</v>
      </c>
      <c r="S6608">
        <v>1</v>
      </c>
      <c r="T6608" t="s">
        <v>91</v>
      </c>
      <c r="U6608">
        <v>999</v>
      </c>
      <c r="V6608" s="16" t="s">
        <v>6626</v>
      </c>
      <c r="W6608" s="16">
        <v>12212250</v>
      </c>
      <c r="Y6608" t="str">
        <v>灵骨玄甲一类灵材。骨质坚密，纹理连贯，仍留着灵兽生前承力的筋脉印痕。|n强化：用于大乘装备的武器、印绶部位（强化1—3级）。|n闲置时可上交宗门换取宗门贡献。</v>
      </c>
      <c r="Z6608" t="inlineStr">
        <is>
          <t xml:space="preserve">|cff00FF00“骨贵纹理不断。生灵虽去，承过起落的旧纹仍藏着一分坚韧。”——《百兽遗材考》|r</t>
        </is>
      </c>
      <c r="AA6608" t="s">
        <v>373</v>
      </c>
      <c r="AB6608" s="16">
        <v>12381017</v>
      </c>
      <c r="AC6608" t="s">
        <v>6629</v>
      </c>
      <c r="AD6608">
        <v>40002</v>
      </c>
      <c r="AF6608">
        <v>70002</v>
      </c>
      <c r="AH6608">
        <v>351563</v>
      </c>
      <c r="AI6608" s="16" t="s">
        <v>6625</v>
      </c>
      <c r="AJ6608" s="16" t="s">
        <v>6679</v>
      </c>
      <c r="AK6608" s="16" t="s">
        <v>357</v>
      </c>
      <c r="AL6608" t="s">
        <v>6680</v>
      </c>
    </row>
    <row r="6609" ht="16.5" spans="2:38">
      <c r="B6609" s="16" t="n">
        <f>10000000+INDEX(编号表!$B:$B,MATCH(F6609,编号表!$A:$A,0))*100000+INDEX(编号表!$F:$F,MATCH(D6609,编号表!$E:$E,0))*1000+INDEX(编号表!$D:$D,MATCH(E6609,编号表!$C:$C,0))*10000+G6609</f>
        <v>12882018</v>
      </c>
      <c r="C6609" s="16" t="s">
        <v>7049</v>
      </c>
      <c r="D6609" s="16" t="s">
        <v>102</v>
      </c>
      <c r="E6609" s="16" t="s">
        <v>357</v>
      </c>
      <c r="F6609" s="16" t="s">
        <v>6675</v>
      </c>
      <c r="G6609" s="16">
        <v>18</v>
      </c>
      <c r="H6609" t="s">
        <v>6623</v>
      </c>
      <c r="I6609" s="16">
        <v>60</v>
      </c>
      <c r="J6609" t="str">
        <f t="shared" si="106"/>
        <v>大类_灵品大乘制符</v>
      </c>
      <c r="K6609" s="38" t="s">
        <v>6624</v>
      </c>
      <c r="M6609" s="16" t="s">
        <v>6625</v>
      </c>
      <c r="O6609">
        <v>0</v>
      </c>
      <c r="P6609" t="b">
        <v>1</v>
      </c>
      <c r="Q6609"/>
      <c r="R6609" t="b">
        <v>0</v>
      </c>
      <c r="S6609">
        <v>1</v>
      </c>
      <c r="T6609" t="s">
        <v>91</v>
      </c>
      <c r="U6609">
        <v>999</v>
      </c>
      <c r="V6609" s="16" t="s">
        <v>6626</v>
      </c>
      <c r="W6609" s="16">
        <v>12212251</v>
      </c>
      <c r="Y6609" t="str">
        <v>灵骨玄甲一类灵材。甲壳层层相覆，旧伤未损其内纹，断面可见细密承力层次。|n制符：用于制作同境界、同品质的金刚符、替身符。|n闲置时可上交宗门换取宗门贡献。</v>
      </c>
      <c r="Z6609" t="s">
        <v>6767</v>
      </c>
      <c r="AA6609" t="s">
        <v>373</v>
      </c>
      <c r="AB6609" s="16">
        <v>12381018</v>
      </c>
      <c r="AC6609" t="s">
        <v>6629</v>
      </c>
      <c r="AD6609">
        <v>40002</v>
      </c>
      <c r="AF6609">
        <v>70002</v>
      </c>
      <c r="AH6609">
        <v>234375</v>
      </c>
      <c r="AI6609" s="16" t="s">
        <v>6625</v>
      </c>
      <c r="AJ6609" s="16" t="s">
        <v>6679</v>
      </c>
      <c r="AK6609" s="16" t="s">
        <v>357</v>
      </c>
      <c r="AL6609" t="s">
        <v>6768</v>
      </c>
    </row>
    <row r="6610" ht="16.5" spans="2:38">
      <c r="B6610" s="16" t="n">
        <f>10000000+INDEX(编号表!$B:$B,MATCH(F6610,编号表!$A:$A,0))*100000+INDEX(编号表!$F:$F,MATCH(D6610,编号表!$E:$E,0))*1000+INDEX(编号表!$D:$D,MATCH(E6610,编号表!$C:$C,0))*10000+G6610</f>
        <v>12382019</v>
      </c>
      <c r="C6610" s="16" t="s">
        <v>7050</v>
      </c>
      <c r="D6610" s="16" t="s">
        <v>102</v>
      </c>
      <c r="E6610" s="16" t="s">
        <v>357</v>
      </c>
      <c r="F6610" s="16" t="s">
        <v>6682</v>
      </c>
      <c r="G6610" s="16">
        <v>19</v>
      </c>
      <c r="H6610" t="s">
        <v>6676</v>
      </c>
      <c r="I6610" s="16">
        <v>60</v>
      </c>
      <c r="J6610" t="str">
        <f t="shared" si="106"/>
        <v>大类_灵品大乘强化制符</v>
      </c>
      <c r="K6610" s="39" t="s">
        <v>6624</v>
      </c>
      <c r="M6610" s="16" t="s">
        <v>6625</v>
      </c>
      <c r="O6610">
        <v>0</v>
      </c>
      <c r="P6610" t="b">
        <v>1</v>
      </c>
      <c r="Q6610"/>
      <c r="R6610" t="b">
        <v>0</v>
      </c>
      <c r="S6610">
        <v>1</v>
      </c>
      <c r="T6610" t="s">
        <v>91</v>
      </c>
      <c r="U6610">
        <v>999</v>
      </c>
      <c r="V6610" s="16" t="s">
        <v>6626</v>
      </c>
      <c r="W6610" s="16">
        <v>12212252</v>
      </c>
      <c r="Y6610" t="str">
        <v>灵皮玄鳞一类灵材。皮面柔韧，筋络相接，裁开后仍能看见细密灵纹。|n强化：用于大乘装备的法袍部位（强化1—3级）；大乘装备的鞋履部位（强化1—7级）。|n制符：用于制作同境界、同品质的金刚符、铁甲符、水幕符、避火符、御寒符、辟瘴符、替身符。|n闲置时可上交宗门换取宗门贡献。</v>
      </c>
      <c r="Z6610" t="s">
        <v>6684</v>
      </c>
      <c r="AA6610" t="s">
        <v>373</v>
      </c>
      <c r="AB6610" s="16">
        <v>12381019</v>
      </c>
      <c r="AC6610" t="s">
        <v>6629</v>
      </c>
      <c r="AD6610">
        <v>40002</v>
      </c>
      <c r="AF6610">
        <v>70002</v>
      </c>
      <c r="AH6610">
        <v>421875</v>
      </c>
      <c r="AI6610" s="16" t="s">
        <v>6625</v>
      </c>
      <c r="AJ6610" s="16" t="s">
        <v>6685</v>
      </c>
      <c r="AK6610" s="16" t="s">
        <v>357</v>
      </c>
      <c r="AL6610" t="s">
        <v>6686</v>
      </c>
    </row>
    <row r="6611" ht="16.5" spans="2:38">
      <c r="B6611" s="16" t="n">
        <f>10000000+INDEX(编号表!$B:$B,MATCH(F6611,编号表!$A:$A,0))*100000+INDEX(编号表!$F:$F,MATCH(D6611,编号表!$E:$E,0))*1000+INDEX(编号表!$D:$D,MATCH(E6611,编号表!$C:$C,0))*10000+G6611</f>
        <v>12582020</v>
      </c>
      <c r="C6611" s="16" t="s">
        <v>7051</v>
      </c>
      <c r="D6611" s="16" t="s">
        <v>102</v>
      </c>
      <c r="E6611" s="16" t="s">
        <v>357</v>
      </c>
      <c r="F6611" s="16" t="s">
        <v>6622</v>
      </c>
      <c r="G6611" s="16">
        <v>20</v>
      </c>
      <c r="H6611" t="s">
        <v>6693</v>
      </c>
      <c r="I6611" s="16">
        <v>60</v>
      </c>
      <c r="J6611" t="str">
        <f t="shared" si="106"/>
        <v>大类_灵品大乘强化</v>
      </c>
      <c r="K6611" s="38" t="s">
        <v>6624</v>
      </c>
      <c r="M6611" s="16" t="s">
        <v>6625</v>
      </c>
      <c r="O6611">
        <v>0</v>
      </c>
      <c r="P6611" t="b">
        <v>1</v>
      </c>
      <c r="Q6611"/>
      <c r="R6611" t="b">
        <v>0</v>
      </c>
      <c r="S6611">
        <v>1</v>
      </c>
      <c r="T6611" t="s">
        <v>91</v>
      </c>
      <c r="U6611">
        <v>999</v>
      </c>
      <c r="V6611" s="16" t="s">
        <v>6626</v>
      </c>
      <c r="W6611" s="16">
        <v>12212253</v>
      </c>
      <c r="Y6611" t="str">
        <v>灵皮玄鳞一类灵材。鳞面细密，边缘相叠，灵气沿片片鳞纹折转。|n强化：用于大乘装备的法袍部位（强化6—7级）。|n闲置时可上交宗门换取宗门贡献。</v>
      </c>
      <c r="Z6611" t="s">
        <v>6773</v>
      </c>
      <c r="AA6611" t="s">
        <v>373</v>
      </c>
      <c r="AB6611" s="16">
        <v>12381020</v>
      </c>
      <c r="AC6611" t="s">
        <v>6629</v>
      </c>
      <c r="AD6611">
        <v>40002</v>
      </c>
      <c r="AF6611">
        <v>70002</v>
      </c>
      <c r="AH6611">
        <v>351563</v>
      </c>
      <c r="AI6611" s="16" t="s">
        <v>6625</v>
      </c>
      <c r="AJ6611" s="16" t="s">
        <v>6685</v>
      </c>
      <c r="AK6611" s="16" t="s">
        <v>357</v>
      </c>
      <c r="AL6611" t="s">
        <v>6774</v>
      </c>
    </row>
    <row r="6612" ht="16.5" spans="2:38">
      <c r="B6612" s="16" t="n">
        <f>10000000+INDEX(编号表!$B:$B,MATCH(F6612,编号表!$A:$A,0))*100000+INDEX(编号表!$F:$F,MATCH(D6612,编号表!$E:$E,0))*1000+INDEX(编号表!$D:$D,MATCH(E6612,编号表!$C:$C,0))*10000+G6612</f>
        <v>12582021</v>
      </c>
      <c r="C6612" s="16" t="s">
        <v>7052</v>
      </c>
      <c r="D6612" s="16" t="s">
        <v>102</v>
      </c>
      <c r="E6612" s="16" t="s">
        <v>357</v>
      </c>
      <c r="F6612" s="16" t="s">
        <v>6622</v>
      </c>
      <c r="G6612" s="16">
        <v>21</v>
      </c>
      <c r="H6612" t="s">
        <v>6693</v>
      </c>
      <c r="I6612" s="16">
        <v>60</v>
      </c>
      <c r="J6612" t="str">
        <f t="shared" si="106"/>
        <v>大类_灵品大乘强化</v>
      </c>
      <c r="K6612" s="39" t="s">
        <v>6624</v>
      </c>
      <c r="M6612" s="16" t="s">
        <v>6625</v>
      </c>
      <c r="O6612">
        <v>0</v>
      </c>
      <c r="P6612" t="b">
        <v>1</v>
      </c>
      <c r="Q6612"/>
      <c r="R6612" t="b">
        <v>0</v>
      </c>
      <c r="S6612">
        <v>1</v>
      </c>
      <c r="T6612" t="s">
        <v>91</v>
      </c>
      <c r="U6612">
        <v>999</v>
      </c>
      <c r="V6612" s="16" t="s">
        <v>6626</v>
      </c>
      <c r="W6612" s="16">
        <v>12212254</v>
      </c>
      <c r="Y6612" t="str">
        <v>灵爪锐牙一类灵材。牙锋锐利，根部坚实，灵气向尖端收聚。|n强化：用于大乘装备的武器部位（强化4—5级）。|n闲置时可上交宗门换取宗门贡献。</v>
      </c>
      <c r="Z6612" t="s">
        <v>6689</v>
      </c>
      <c r="AA6612" t="s">
        <v>373</v>
      </c>
      <c r="AB6612" s="16">
        <v>12381021</v>
      </c>
      <c r="AC6612" t="s">
        <v>6629</v>
      </c>
      <c r="AD6612">
        <v>40002</v>
      </c>
      <c r="AF6612">
        <v>70002</v>
      </c>
      <c r="AH6612">
        <v>351563</v>
      </c>
      <c r="AI6612" s="16" t="s">
        <v>6625</v>
      </c>
      <c r="AJ6612" s="16" t="s">
        <v>6690</v>
      </c>
      <c r="AK6612" s="16" t="s">
        <v>357</v>
      </c>
      <c r="AL6612" t="s">
        <v>6691</v>
      </c>
    </row>
    <row r="6613" ht="16.5" spans="2:38">
      <c r="B6613" s="16" t="n">
        <f>10000000+INDEX(编号表!$B:$B,MATCH(F6613,编号表!$A:$A,0))*100000+INDEX(编号表!$F:$F,MATCH(D6613,编号表!$E:$E,0))*1000+INDEX(编号表!$D:$D,MATCH(E6613,编号表!$C:$C,0))*10000+G6613</f>
        <v>12682022</v>
      </c>
      <c r="C6613" s="16" t="s">
        <v>7053</v>
      </c>
      <c r="D6613" s="16" t="s">
        <v>102</v>
      </c>
      <c r="E6613" s="16" t="s">
        <v>357</v>
      </c>
      <c r="F6613" s="16" t="s">
        <v>6633</v>
      </c>
      <c r="G6613" s="16">
        <v>22</v>
      </c>
      <c r="H6613" t="s">
        <v>6623</v>
      </c>
      <c r="I6613" s="16">
        <v>60</v>
      </c>
      <c r="J6613" t="str">
        <f t="shared" si="106"/>
        <v>大类_灵品大乘制符</v>
      </c>
      <c r="K6613" s="38" t="s">
        <v>6624</v>
      </c>
      <c r="M6613" s="16" t="s">
        <v>6625</v>
      </c>
      <c r="O6613">
        <v>0</v>
      </c>
      <c r="P6613" t="b">
        <v>1</v>
      </c>
      <c r="Q6613"/>
      <c r="R6613" t="b">
        <v>0</v>
      </c>
      <c r="S6613">
        <v>1</v>
      </c>
      <c r="T6613" t="s">
        <v>91</v>
      </c>
      <c r="U6613">
        <v>999</v>
      </c>
      <c r="V6613" s="16" t="s">
        <v>6626</v>
      </c>
      <c r="W6613" s="16">
        <v>12212255</v>
      </c>
      <c r="Y6613" t="str">
        <v>灵爪锐牙一类灵材。爪锋坚锐，纹路向尖端勾连，断处仍有锐气。|n制符：用于制作同境界、同品质的裂甲符、锐锋符。|n闲置时可上交宗门换取宗门贡献。</v>
      </c>
      <c r="Z6613" t="s">
        <v>6779</v>
      </c>
      <c r="AA6613" t="s">
        <v>373</v>
      </c>
      <c r="AB6613" s="16">
        <v>12381022</v>
      </c>
      <c r="AC6613" t="s">
        <v>6629</v>
      </c>
      <c r="AD6613">
        <v>40002</v>
      </c>
      <c r="AF6613">
        <v>70002</v>
      </c>
      <c r="AH6613">
        <v>234375</v>
      </c>
      <c r="AI6613" s="16" t="s">
        <v>6625</v>
      </c>
      <c r="AJ6613" s="16" t="s">
        <v>6690</v>
      </c>
      <c r="AK6613" s="16" t="s">
        <v>357</v>
      </c>
      <c r="AL6613" t="s">
        <v>6780</v>
      </c>
    </row>
    <row r="6614" ht="16.5" spans="2:38">
      <c r="B6614" s="16" t="n">
        <f>10000000+INDEX(编号表!$B:$B,MATCH(F6614,编号表!$A:$A,0))*100000+INDEX(编号表!$F:$F,MATCH(D6614,编号表!$E:$E,0))*1000+INDEX(编号表!$D:$D,MATCH(E6614,编号表!$C:$C,0))*10000+G6614</f>
        <v>12382023</v>
      </c>
      <c r="C6614" s="16" t="s">
        <v>7054</v>
      </c>
      <c r="D6614" s="16" t="s">
        <v>102</v>
      </c>
      <c r="E6614" s="16" t="s">
        <v>357</v>
      </c>
      <c r="F6614" s="16" t="s">
        <v>6682</v>
      </c>
      <c r="G6614" s="16">
        <v>23</v>
      </c>
      <c r="H6614" t="s">
        <v>6693</v>
      </c>
      <c r="I6614" s="16">
        <v>60</v>
      </c>
      <c r="J6614" t="str">
        <f t="shared" si="106"/>
        <v>大类_灵品大乘强化</v>
      </c>
      <c r="K6614" s="39" t="s">
        <v>6624</v>
      </c>
      <c r="M6614" s="16" t="s">
        <v>6625</v>
      </c>
      <c r="O6614">
        <v>0</v>
      </c>
      <c r="P6614" t="b">
        <v>1</v>
      </c>
      <c r="Q6614"/>
      <c r="R6614" t="b">
        <v>0</v>
      </c>
      <c r="S6614">
        <v>1</v>
      </c>
      <c r="T6614" t="s">
        <v>91</v>
      </c>
      <c r="U6614">
        <v>999</v>
      </c>
      <c r="V6614" s="16" t="s">
        <v>6626</v>
      </c>
      <c r="W6614" s="16">
        <v>12212256</v>
      </c>
      <c r="Y6614" t="str">
        <v>灵金一类灵材。铁质沉实，内藏灵纹，细密金纹与石色相间。|n强化：用于大乘装备的武器部位（强化1—7级）。|n闲置时可上交宗门换取宗门贡献。</v>
      </c>
      <c r="Z6614" t="inlineStr">
        <is>
          <t xml:space="preserve">|cff00FF00“铁经灵脉，密处自成纹。识材者先辨纹路，再看掌中这一片沉黑。”——《山骨金石录》|r</t>
        </is>
      </c>
      <c r="AA6614" t="s">
        <v>373</v>
      </c>
      <c r="AB6614" s="16">
        <v>12381023</v>
      </c>
      <c r="AC6614" t="s">
        <v>6629</v>
      </c>
      <c r="AD6614">
        <v>40002</v>
      </c>
      <c r="AF6614">
        <v>70002</v>
      </c>
      <c r="AH6614">
        <v>351563</v>
      </c>
      <c r="AI6614" s="16" t="s">
        <v>6625</v>
      </c>
      <c r="AJ6614" s="16" t="s">
        <v>6696</v>
      </c>
      <c r="AK6614" s="16" t="s">
        <v>357</v>
      </c>
      <c r="AL6614" t="s">
        <v>6692</v>
      </c>
    </row>
    <row r="6615" ht="16.5" spans="2:38">
      <c r="B6615" s="16" t="n">
        <f>10000000+INDEX(编号表!$B:$B,MATCH(F6615,编号表!$A:$A,0))*100000+INDEX(编号表!$F:$F,MATCH(D6615,编号表!$E:$E,0))*1000+INDEX(编号表!$D:$D,MATCH(E6615,编号表!$C:$C,0))*10000+G6615</f>
        <v>12582024</v>
      </c>
      <c r="C6615" s="16" t="s">
        <v>7055</v>
      </c>
      <c r="D6615" s="16" t="s">
        <v>102</v>
      </c>
      <c r="E6615" s="16" t="s">
        <v>357</v>
      </c>
      <c r="F6615" s="16" t="s">
        <v>6622</v>
      </c>
      <c r="G6615" s="16">
        <v>24</v>
      </c>
      <c r="H6615" t="s">
        <v>6693</v>
      </c>
      <c r="I6615" s="16">
        <v>60</v>
      </c>
      <c r="J6615" t="str">
        <f t="shared" si="106"/>
        <v>大类_灵品大乘强化</v>
      </c>
      <c r="K6615" s="38" t="s">
        <v>6624</v>
      </c>
      <c r="M6615" s="16" t="s">
        <v>6625</v>
      </c>
      <c r="O6615">
        <v>0</v>
      </c>
      <c r="P6615" t="b">
        <v>1</v>
      </c>
      <c r="Q6615"/>
      <c r="R6615" t="b">
        <v>0</v>
      </c>
      <c r="S6615">
        <v>1</v>
      </c>
      <c r="T6615" t="s">
        <v>91</v>
      </c>
      <c r="U6615">
        <v>999</v>
      </c>
      <c r="V6615" s="16" t="s">
        <v>6626</v>
      </c>
      <c r="W6615" s="16">
        <v>12212257</v>
      </c>
      <c r="Y6615" t="str">
        <v>灵金一类灵材。铜料久经炉火，内壁保留着层层导火纹痕。|n强化：用于大乘装备的印绶部位（强化1—7级）；大乘装备的武器部位（强化6—7级）。|n闲置时可上交宗门换取宗门贡献。</v>
      </c>
      <c r="Z6615" t="s">
        <v>6785</v>
      </c>
      <c r="AA6615" t="s">
        <v>373</v>
      </c>
      <c r="AB6615" s="16">
        <v>12381024</v>
      </c>
      <c r="AC6615" t="s">
        <v>6629</v>
      </c>
      <c r="AD6615">
        <v>40002</v>
      </c>
      <c r="AF6615">
        <v>70002</v>
      </c>
      <c r="AH6615">
        <v>351563</v>
      </c>
      <c r="AI6615" s="16" t="s">
        <v>6625</v>
      </c>
      <c r="AJ6615" s="16" t="s">
        <v>6696</v>
      </c>
      <c r="AK6615" s="16" t="s">
        <v>357</v>
      </c>
      <c r="AL6615" t="s">
        <v>6786</v>
      </c>
    </row>
    <row r="6616" ht="16.5" spans="2:38">
      <c r="B6616" s="16" t="n">
        <f>10000000+INDEX(编号表!$B:$B,MATCH(F6616,编号表!$A:$A,0))*100000+INDEX(编号表!$F:$F,MATCH(D6616,编号表!$E:$E,0))*1000+INDEX(编号表!$D:$D,MATCH(E6616,编号表!$C:$C,0))*10000+G6616</f>
        <v>12582025</v>
      </c>
      <c r="C6616" s="16" t="s">
        <v>7056</v>
      </c>
      <c r="D6616" s="16" t="s">
        <v>102</v>
      </c>
      <c r="E6616" s="16" t="s">
        <v>357</v>
      </c>
      <c r="F6616" s="16" t="s">
        <v>6622</v>
      </c>
      <c r="G6616" s="16">
        <v>25</v>
      </c>
      <c r="H6616" t="s">
        <v>6693</v>
      </c>
      <c r="I6616" s="16">
        <v>60</v>
      </c>
      <c r="J6616" t="str">
        <f t="shared" si="106"/>
        <v>大类_灵品大乘强化</v>
      </c>
      <c r="K6616" s="39" t="s">
        <v>6624</v>
      </c>
      <c r="M6616" s="16" t="s">
        <v>6625</v>
      </c>
      <c r="O6616">
        <v>0</v>
      </c>
      <c r="P6616" t="b">
        <v>1</v>
      </c>
      <c r="Q6616"/>
      <c r="R6616" t="b">
        <v>0</v>
      </c>
      <c r="S6616">
        <v>1</v>
      </c>
      <c r="T6616" t="s">
        <v>91</v>
      </c>
      <c r="U6616">
        <v>999</v>
      </c>
      <c r="V6616" s="16" t="s">
        <v>6626</v>
      </c>
      <c r="W6616" s="16">
        <v>12212258</v>
      </c>
      <c r="Y6616" t="str">
        <v>灵石砂壤一类灵材。玄砂颗粒细密，指间滑落无声，粒中各藏微小灵纹。|n强化：用于大乘装备的印绶部位（强化4—5级）。|n闲置时可上交宗门换取宗门贡献。</v>
      </c>
      <c r="Z6616" t="inlineStr">
        <is>
          <t xml:space="preserve">|cff00FF00“细砂落指无声，粒粒各有纹路。选砂看粒性，不以光亮论高下。”——《山骨金石录》|r</t>
        </is>
      </c>
      <c r="AA6616" t="s">
        <v>373</v>
      </c>
      <c r="AB6616" s="16">
        <v>12381025</v>
      </c>
      <c r="AC6616" t="s">
        <v>6629</v>
      </c>
      <c r="AD6616">
        <v>40002</v>
      </c>
      <c r="AF6616">
        <v>70002</v>
      </c>
      <c r="AH6616">
        <v>351563</v>
      </c>
      <c r="AI6616" s="16" t="s">
        <v>6625</v>
      </c>
      <c r="AJ6616" s="16" t="s">
        <v>6793</v>
      </c>
      <c r="AK6616" s="16" t="s">
        <v>357</v>
      </c>
      <c r="AL6616" t="s">
        <v>6794</v>
      </c>
    </row>
    <row r="6617" ht="16.5" spans="2:38">
      <c r="B6617" s="16" t="n">
        <f>10000000+INDEX(编号表!$B:$B,MATCH(F6617,编号表!$A:$A,0))*100000+INDEX(编号表!$F:$F,MATCH(D6617,编号表!$E:$E,0))*1000+INDEX(编号表!$D:$D,MATCH(E6617,编号表!$C:$C,0))*10000+G6617</f>
        <v>12882026</v>
      </c>
      <c r="C6617" s="16" t="s">
        <v>7057</v>
      </c>
      <c r="D6617" s="16" t="s">
        <v>102</v>
      </c>
      <c r="E6617" s="16" t="s">
        <v>357</v>
      </c>
      <c r="F6617" s="16" t="s">
        <v>6675</v>
      </c>
      <c r="G6617" s="16">
        <v>26</v>
      </c>
      <c r="H6617" t="s">
        <v>6676</v>
      </c>
      <c r="I6617" s="16">
        <v>60</v>
      </c>
      <c r="J6617" t="str">
        <f t="shared" si="106"/>
        <v>大类_灵品大乘强化制符</v>
      </c>
      <c r="K6617" s="38" t="s">
        <v>6624</v>
      </c>
      <c r="M6617" s="16" t="s">
        <v>6625</v>
      </c>
      <c r="O6617">
        <v>0</v>
      </c>
      <c r="P6617" t="b">
        <v>1</v>
      </c>
      <c r="Q6617"/>
      <c r="R6617" t="b">
        <v>0</v>
      </c>
      <c r="S6617">
        <v>1</v>
      </c>
      <c r="T6617" t="s">
        <v>91</v>
      </c>
      <c r="U6617">
        <v>999</v>
      </c>
      <c r="V6617" s="16" t="s">
        <v>6626</v>
      </c>
      <c r="W6617" s="16">
        <v>12212259</v>
      </c>
      <c r="Y6617" t="str">
        <v>灵石砂壤一类灵材。旧阵散去，石上仍留导灵线痕，交接之处深浅分明。|n强化：用于大乘装备的印绶部位（强化6—7级）。|n制符：用于制作同境界、同品质的挪移符。|n闲置时可上交宗门换取宗门贡献。</v>
      </c>
      <c r="Z6617" t="s">
        <v>6797</v>
      </c>
      <c r="AA6617" t="s">
        <v>373</v>
      </c>
      <c r="AB6617" s="16">
        <v>12381026</v>
      </c>
      <c r="AC6617" t="s">
        <v>6629</v>
      </c>
      <c r="AD6617">
        <v>40002</v>
      </c>
      <c r="AF6617">
        <v>70002</v>
      </c>
      <c r="AH6617">
        <v>421875</v>
      </c>
      <c r="AI6617" s="16" t="s">
        <v>6625</v>
      </c>
      <c r="AJ6617" s="16" t="s">
        <v>6793</v>
      </c>
      <c r="AK6617" s="16" t="s">
        <v>357</v>
      </c>
      <c r="AL6617" t="s">
        <v>6798</v>
      </c>
    </row>
    <row r="6618" ht="16.5" spans="2:38">
      <c r="B6618" s="16" t="n">
        <f>10000000+INDEX(编号表!$B:$B,MATCH(F6618,编号表!$A:$A,0))*100000+INDEX(编号表!$F:$F,MATCH(D6618,编号表!$E:$E,0))*1000+INDEX(编号表!$D:$D,MATCH(E6618,编号表!$C:$C,0))*10000+G6618</f>
        <v>12382027</v>
      </c>
      <c r="C6618" s="16" t="s">
        <v>7058</v>
      </c>
      <c r="D6618" s="16" t="s">
        <v>102</v>
      </c>
      <c r="E6618" s="16" t="s">
        <v>357</v>
      </c>
      <c r="F6618" s="16" t="s">
        <v>6682</v>
      </c>
      <c r="G6618" s="16">
        <v>27</v>
      </c>
      <c r="H6618" t="s">
        <v>6676</v>
      </c>
      <c r="I6618" s="16">
        <v>60</v>
      </c>
      <c r="J6618" t="str">
        <f t="shared" si="106"/>
        <v>大类_灵品大乘强化制符</v>
      </c>
      <c r="K6618" s="39" t="s">
        <v>6624</v>
      </c>
      <c r="M6618" s="16" t="s">
        <v>6625</v>
      </c>
      <c r="O6618">
        <v>0</v>
      </c>
      <c r="P6618" t="b">
        <v>1</v>
      </c>
      <c r="Q6618"/>
      <c r="R6618" t="b">
        <v>0</v>
      </c>
      <c r="S6618">
        <v>1</v>
      </c>
      <c r="T6618" t="s">
        <v>91</v>
      </c>
      <c r="U6618">
        <v>999</v>
      </c>
      <c r="V6618" s="16" t="s">
        <v>6626</v>
      </c>
      <c r="W6618" s="16">
        <v>12212260</v>
      </c>
      <c r="Y6618" t="str">
        <v>灵玉玄晶一类灵材。玉质温润，纹路细密，灵气可沿玉脉缓缓流转。|n强化：用于大乘装备的冠、玉佩部位（强化1—7级）。|n制符：用于制作同境界、同品质的镇魂符、清心符、凝神符、破妄符、照夜符、寻踪符、指路符、挪移符、问心符。|n闲置时可上交宗门换取宗门贡献。</v>
      </c>
      <c r="Z6618" t="inlineStr">
        <is>
          <t xml:space="preserve">|cff00FF00“玉中有路，缓急各异；静观细处，方知灵光从何而来，又将往何处去。”——《玉脉拾遗》|r</t>
        </is>
      </c>
      <c r="AA6618" t="s">
        <v>373</v>
      </c>
      <c r="AB6618" s="16">
        <v>12381027</v>
      </c>
      <c r="AC6618" t="s">
        <v>6629</v>
      </c>
      <c r="AD6618">
        <v>40002</v>
      </c>
      <c r="AF6618">
        <v>70002</v>
      </c>
      <c r="AH6618">
        <v>421875</v>
      </c>
      <c r="AI6618" s="16" t="s">
        <v>6625</v>
      </c>
      <c r="AJ6618" s="16" t="s">
        <v>6701</v>
      </c>
      <c r="AK6618" s="16" t="s">
        <v>357</v>
      </c>
      <c r="AL6618" t="s">
        <v>6702</v>
      </c>
    </row>
    <row r="6619" ht="16.5" spans="2:38">
      <c r="B6619" s="16" t="n">
        <f>10000000+INDEX(编号表!$B:$B,MATCH(F6619,编号表!$A:$A,0))*100000+INDEX(编号表!$F:$F,MATCH(D6619,编号表!$E:$E,0))*1000+INDEX(编号表!$D:$D,MATCH(E6619,编号表!$C:$C,0))*10000+G6619</f>
        <v>12582028</v>
      </c>
      <c r="C6619" s="16" t="s">
        <v>7059</v>
      </c>
      <c r="D6619" s="16" t="s">
        <v>102</v>
      </c>
      <c r="E6619" s="16" t="s">
        <v>357</v>
      </c>
      <c r="F6619" s="16" t="s">
        <v>6622</v>
      </c>
      <c r="G6619" s="16">
        <v>28</v>
      </c>
      <c r="H6619" t="s">
        <v>6676</v>
      </c>
      <c r="I6619" s="16">
        <v>60</v>
      </c>
      <c r="J6619" t="str">
        <f t="shared" si="106"/>
        <v>大类_灵品大乘强化制符</v>
      </c>
      <c r="K6619" s="38" t="s">
        <v>6624</v>
      </c>
      <c r="M6619" s="16" t="s">
        <v>6625</v>
      </c>
      <c r="O6619">
        <v>0</v>
      </c>
      <c r="P6619" t="b">
        <v>1</v>
      </c>
      <c r="Q6619"/>
      <c r="R6619" t="b">
        <v>0</v>
      </c>
      <c r="S6619">
        <v>1</v>
      </c>
      <c r="T6619" t="s">
        <v>91</v>
      </c>
      <c r="U6619">
        <v>999</v>
      </c>
      <c r="V6619" s="16" t="s">
        <v>6626</v>
      </c>
      <c r="W6619" s="16">
        <v>12212261</v>
      </c>
      <c r="Y6619" t="str">
        <v>灵玉玄晶一类灵材。晶体清明，细部灵光齐整，转动时可见层层光路。|n强化：用于大乘装备的冠部位（强化6—7级）。|n制符：用于制作同境界、同品质的照夜符。|n闲置时可上交宗门换取宗门贡献。</v>
      </c>
      <c r="Z6619" t="inlineStr">
        <is>
          <t xml:space="preserve">|cff00FF00“晶明不只为悦目。光路齐整时，一线微尘也会留下清楚的影。”——《玉脉拾遗》|r</t>
        </is>
      </c>
      <c r="AA6619" t="s">
        <v>373</v>
      </c>
      <c r="AB6619" s="16">
        <v>12381028</v>
      </c>
      <c r="AC6619" t="s">
        <v>6629</v>
      </c>
      <c r="AD6619">
        <v>40002</v>
      </c>
      <c r="AF6619">
        <v>70002</v>
      </c>
      <c r="AH6619">
        <v>421875</v>
      </c>
      <c r="AI6619" s="16" t="s">
        <v>6625</v>
      </c>
      <c r="AJ6619" s="16" t="s">
        <v>6701</v>
      </c>
      <c r="AK6619" s="16" t="s">
        <v>357</v>
      </c>
      <c r="AL6619" t="s">
        <v>6804</v>
      </c>
    </row>
    <row r="6620" ht="16.5" spans="2:38">
      <c r="B6620" s="16" t="n">
        <f>10000000+INDEX(编号表!$B:$B,MATCH(F6620,编号表!$A:$A,0))*100000+INDEX(编号表!$F:$F,MATCH(D6620,编号表!$E:$E,0))*1000+INDEX(编号表!$D:$D,MATCH(E6620,编号表!$C:$C,0))*10000+G6620</f>
        <v>12382029</v>
      </c>
      <c r="C6620" s="16" t="s">
        <v>7060</v>
      </c>
      <c r="D6620" s="16" t="s">
        <v>102</v>
      </c>
      <c r="E6620" s="16" t="s">
        <v>357</v>
      </c>
      <c r="F6620" s="16" t="s">
        <v>6682</v>
      </c>
      <c r="G6620" s="16">
        <v>29</v>
      </c>
      <c r="H6620" t="s">
        <v>6676</v>
      </c>
      <c r="I6620" s="16">
        <v>60</v>
      </c>
      <c r="J6620" t="str">
        <f t="shared" si="106"/>
        <v>大类_灵品大乘强化制符</v>
      </c>
      <c r="K6620" s="39" t="s">
        <v>6624</v>
      </c>
      <c r="M6620" s="16" t="s">
        <v>6625</v>
      </c>
      <c r="O6620">
        <v>0</v>
      </c>
      <c r="P6620" t="b">
        <v>1</v>
      </c>
      <c r="Q6620"/>
      <c r="R6620" t="b">
        <v>0</v>
      </c>
      <c r="S6620">
        <v>1</v>
      </c>
      <c r="T6620" t="s">
        <v>91</v>
      </c>
      <c r="U6620">
        <v>999</v>
      </c>
      <c r="V6620" s="16" t="s">
        <v>6626</v>
      </c>
      <c r="W6620" s="16">
        <v>12212262</v>
      </c>
      <c r="Y6620" t="inlineStr">
        <is>
          <t xml:space="preserve">灵木竹藤一类灵材。木心长纹完整，去尽枝叶，生长留下的灵路仍在。|n强化：用于大乘装备的玉佩部位（强化1—3级）。|n制符：用于制作同境界、同品质的火弹符、火云符、冰锥符、金刃符、雷击符、落石符、裂甲符、惊魂符、定身符、缚藤符、流沙符、封窍符、障眼符、巨力符、锐锋符、激元符、回气符、缩地符、震音符、传音符、震慑符。|n闲置时可上交宗门换取宗门贡献。</t>
        </is>
      </c>
      <c r="Z6620" t="inlineStr">
        <is>
          <t xml:space="preserve">|cff00FF00“枝叶可以尽去，木心的路不可削乱；岁月留下的长纹，仍通着春生秋息。”——《草木留纹记》|r</t>
        </is>
      </c>
      <c r="AA6620" t="s">
        <v>373</v>
      </c>
      <c r="AB6620" s="16">
        <v>12381029</v>
      </c>
      <c r="AC6620" t="s">
        <v>6629</v>
      </c>
      <c r="AD6620">
        <v>40002</v>
      </c>
      <c r="AF6620">
        <v>70002</v>
      </c>
      <c r="AH6620">
        <v>421875</v>
      </c>
      <c r="AI6620" s="16" t="s">
        <v>6625</v>
      </c>
      <c r="AJ6620" s="16" t="s">
        <v>6708</v>
      </c>
      <c r="AK6620" s="16" t="s">
        <v>357</v>
      </c>
      <c r="AL6620" t="s">
        <v>6709</v>
      </c>
    </row>
    <row r="6621" ht="16.5" spans="2:38">
      <c r="B6621" s="16" t="n">
        <f>10000000+INDEX(编号表!$B:$B,MATCH(F6621,编号表!$A:$A,0))*100000+INDEX(编号表!$F:$F,MATCH(D6621,编号表!$E:$E,0))*1000+INDEX(编号表!$D:$D,MATCH(E6621,编号表!$C:$C,0))*10000+G6621</f>
        <v>12582030</v>
      </c>
      <c r="C6621" s="16" t="s">
        <v>7062</v>
      </c>
      <c r="D6621" s="16" t="s">
        <v>102</v>
      </c>
      <c r="E6621" s="16" t="s">
        <v>357</v>
      </c>
      <c r="F6621" s="16" t="s">
        <v>6622</v>
      </c>
      <c r="G6621" s="16">
        <v>30</v>
      </c>
      <c r="H6621" t="s">
        <v>6676</v>
      </c>
      <c r="I6621" s="16">
        <v>60</v>
      </c>
      <c r="J6621" t="str">
        <f t="shared" si="106"/>
        <v>大类_灵品大乘强化制符</v>
      </c>
      <c r="K6621" s="38" t="s">
        <v>6624</v>
      </c>
      <c r="M6621" s="16" t="s">
        <v>6625</v>
      </c>
      <c r="O6621">
        <v>0</v>
      </c>
      <c r="P6621" t="b">
        <v>1</v>
      </c>
      <c r="Q6621"/>
      <c r="R6621" t="b">
        <v>0</v>
      </c>
      <c r="S6621">
        <v>1</v>
      </c>
      <c r="T6621" t="s">
        <v>91</v>
      </c>
      <c r="U6621">
        <v>999</v>
      </c>
      <c r="V6621" s="16" t="s">
        <v>6626</v>
      </c>
      <c r="W6621" s="16">
        <v>12212263</v>
      </c>
      <c r="Y6621" t="str">
        <v>灵木竹藤一类灵材。竹质轻韧，中空有节，通达处与收束处各有分寸。|n强化：用于大乘装备的鞋履部位（强化6—7级）。|n制符：用于制作同境界、同品质的传音符。|n闲置时可上交宗门换取宗门贡献。</v>
      </c>
      <c r="Z6621" t="s">
        <v>6812</v>
      </c>
      <c r="AA6621" t="s">
        <v>373</v>
      </c>
      <c r="AB6621" s="16">
        <v>12381030</v>
      </c>
      <c r="AC6621" t="s">
        <v>6629</v>
      </c>
      <c r="AD6621">
        <v>40002</v>
      </c>
      <c r="AF6621">
        <v>70002</v>
      </c>
      <c r="AH6621">
        <v>421875</v>
      </c>
      <c r="AI6621" s="16" t="s">
        <v>6625</v>
      </c>
      <c r="AJ6621" s="16" t="s">
        <v>6708</v>
      </c>
      <c r="AK6621" s="16" t="s">
        <v>357</v>
      </c>
      <c r="AL6621" t="s">
        <v>6813</v>
      </c>
    </row>
    <row r="6622" ht="15" spans="2:38">
      <c r="B6622" s="16" t="n">
        <f>10000000+INDEX(编号表!$B:$B,MATCH(F6622,编号表!$A:$A,0))*100000+INDEX(编号表!$F:$F,MATCH(D6622,编号表!$E:$E,0))*1000+INDEX(编号表!$D:$D,MATCH(E6622,编号表!$C:$C,0))*10000+G6622</f>
        <v>12382031</v>
      </c>
      <c r="C6622" s="16" t="s">
        <v>7063</v>
      </c>
      <c r="D6622" s="16" t="s">
        <v>102</v>
      </c>
      <c r="E6622" s="16" t="s">
        <v>357</v>
      </c>
      <c r="F6622" s="16" t="s">
        <v>6682</v>
      </c>
      <c r="G6622" s="16">
        <v>31</v>
      </c>
      <c r="H6622" t="s">
        <v>6623</v>
      </c>
      <c r="I6622" s="16">
        <v>60</v>
      </c>
      <c r="J6622" t="str">
        <f t="shared" si="106"/>
        <v>大类_灵品大乘制符</v>
      </c>
      <c r="K6622" s="40" t="s">
        <v>6698</v>
      </c>
      <c r="M6622" s="16" t="s">
        <v>6625</v>
      </c>
      <c r="O6622">
        <v>0</v>
      </c>
      <c r="P6622" t="b">
        <v>1</v>
      </c>
      <c r="Q6622"/>
      <c r="R6622" t="b">
        <v>0</v>
      </c>
      <c r="S6622">
        <v>1</v>
      </c>
      <c r="T6622" t="s">
        <v>91</v>
      </c>
      <c r="U6622">
        <v>999</v>
      </c>
      <c r="V6622" s="16" t="s">
        <v>6626</v>
      </c>
      <c r="W6622" s="16">
        <v>12212264</v>
      </c>
      <c r="Y6622" t="str">
        <v>灵木竹藤一类稀有灵材。木中长纹贯通，截面仍有相接之势，灵气往来从容。|n制符：用于制作同境界、同品质的神行符、轻身符。|n闲置时可上交宗门换取宗门贡献。</v>
      </c>
      <c r="Z6622" t="inlineStr">
        <is>
          <t xml:space="preserve">|cff00FF00“木名通天，长纹贯通。仰观旧枝来处，云影早已换过千重。”——《草木留纹记》|r</t>
        </is>
      </c>
      <c r="AA6622" t="s">
        <v>373</v>
      </c>
      <c r="AB6622" s="16">
        <v>12381031</v>
      </c>
      <c r="AC6622" t="s">
        <v>6629</v>
      </c>
      <c r="AD6622">
        <v>40002</v>
      </c>
      <c r="AF6622">
        <v>70002</v>
      </c>
      <c r="AH6622">
        <v>234375</v>
      </c>
      <c r="AI6622" s="16" t="s">
        <v>6625</v>
      </c>
      <c r="AJ6622" s="16" t="s">
        <v>6708</v>
      </c>
      <c r="AK6622" s="16" t="s">
        <v>357</v>
      </c>
      <c r="AL6622" t="s">
        <v>7063</v>
      </c>
    </row>
    <row r="6623" ht="16.5" spans="2:38">
      <c r="B6623" s="16" t="n">
        <f>10000000+INDEX(编号表!$B:$B,MATCH(F6623,编号表!$A:$A,0))*100000+INDEX(编号表!$F:$F,MATCH(D6623,编号表!$E:$E,0))*1000+INDEX(编号表!$D:$D,MATCH(E6623,编号表!$C:$C,0))*10000+G6623</f>
        <v>12382032</v>
      </c>
      <c r="C6623" s="16" t="s">
        <v>7066</v>
      </c>
      <c r="D6623" s="16" t="s">
        <v>102</v>
      </c>
      <c r="E6623" s="16" t="s">
        <v>357</v>
      </c>
      <c r="F6623" s="16" t="s">
        <v>6682</v>
      </c>
      <c r="G6623" s="16">
        <v>32</v>
      </c>
      <c r="H6623" t="s">
        <v>6676</v>
      </c>
      <c r="I6623" s="16">
        <v>60</v>
      </c>
      <c r="J6623" t="str">
        <f t="shared" si="106"/>
        <v>大类_灵品大乘强化制符</v>
      </c>
      <c r="K6623" s="38" t="s">
        <v>6624</v>
      </c>
      <c r="M6623" s="16" t="s">
        <v>6625</v>
      </c>
      <c r="O6623">
        <v>0</v>
      </c>
      <c r="P6623" t="b">
        <v>1</v>
      </c>
      <c r="Q6623"/>
      <c r="R6623" t="b">
        <v>0</v>
      </c>
      <c r="S6623">
        <v>1</v>
      </c>
      <c r="T6623" t="s">
        <v>91</v>
      </c>
      <c r="U6623">
        <v>999</v>
      </c>
      <c r="V6623" s="16" t="s">
        <v>6626</v>
      </c>
      <c r="W6623" s="16">
        <v>12212265</v>
      </c>
      <c r="Y6623" t="inlineStr">
        <is>
          <t xml:space="preserve">灵丝玄筋一类灵材。蚕丝轻细而韧，丝缕相接时，灵光如水线流过。|n强化：用于大乘装备的冠部位（强化1—3级）；大乘装备的法袍部位（强化1—7级）。|n制符：用于制作同境界、同品质的震音符。|n闲置时可上交宗门换取宗门贡献。</t>
        </is>
      </c>
      <c r="Z6623" t="inlineStr">
        <is>
          <t xml:space="preserve">|cff00FF00“一缕轻如无物，千丝自有经纬；灵光沿丝走过，细处也留得住来路。”——《万材辨性篇》|r</t>
        </is>
      </c>
      <c r="AA6623" t="s">
        <v>373</v>
      </c>
      <c r="AB6623" s="16">
        <v>12381032</v>
      </c>
      <c r="AC6623" t="s">
        <v>6629</v>
      </c>
      <c r="AD6623">
        <v>40002</v>
      </c>
      <c r="AF6623">
        <v>70002</v>
      </c>
      <c r="AH6623">
        <v>421875</v>
      </c>
      <c r="AI6623" s="16" t="s">
        <v>6625</v>
      </c>
      <c r="AJ6623" s="16" t="s">
        <v>6713</v>
      </c>
      <c r="AK6623" s="16" t="s">
        <v>357</v>
      </c>
      <c r="AL6623" t="s">
        <v>6714</v>
      </c>
    </row>
    <row r="6624" ht="16.5" spans="2:38">
      <c r="B6624" s="16" t="n">
        <f>10000000+INDEX(编号表!$B:$B,MATCH(F6624,编号表!$A:$A,0))*100000+INDEX(编号表!$F:$F,MATCH(D6624,编号表!$E:$E,0))*1000+INDEX(编号表!$D:$D,MATCH(E6624,编号表!$C:$C,0))*10000+G6624</f>
        <v>12582033</v>
      </c>
      <c r="C6624" s="16" t="s">
        <v>7067</v>
      </c>
      <c r="D6624" s="16" t="s">
        <v>102</v>
      </c>
      <c r="E6624" s="16" t="s">
        <v>357</v>
      </c>
      <c r="F6624" s="16" t="s">
        <v>6622</v>
      </c>
      <c r="G6624" s="16">
        <v>33</v>
      </c>
      <c r="I6624" s="16">
        <v>60</v>
      </c>
      <c r="J6624" t="str">
        <f t="shared" si="106"/>
        <v>大类_灵品大乘</v>
      </c>
      <c r="K6624" s="39" t="s">
        <v>6624</v>
      </c>
      <c r="M6624" s="16" t="s">
        <v>6625</v>
      </c>
      <c r="O6624">
        <v>0</v>
      </c>
      <c r="P6624" t="b">
        <v>1</v>
      </c>
      <c r="Q6624"/>
      <c r="R6624" t="b">
        <v>0</v>
      </c>
      <c r="S6624">
        <v>1</v>
      </c>
      <c r="T6624" t="s">
        <v>91</v>
      </c>
      <c r="U6624">
        <v>999</v>
      </c>
      <c r="V6624" s="16" t="s">
        <v>6626</v>
      </c>
      <c r="W6624" s="16">
        <v>12212266</v>
      </c>
      <c r="Y6624" t="str">
        <v>灵丝玄筋一类灵材。旧旗留下的灵丝，织路未断，细纹交接仍然有序。|n用途未明，可留存备用。|n闲置时可上交宗门换取宗门贡献。</v>
      </c>
      <c r="Z6624" t="s">
        <v>6818</v>
      </c>
      <c r="AA6624" t="str">
        <v>击杀妖兽、探索秘境或遗迹可得；当前百艺暂未用到，宗门不供应。</v>
      </c>
      <c r="AB6624" s="16">
        <v>12381033</v>
      </c>
      <c r="AC6624" t="s">
        <v>6629</v>
      </c>
      <c r="AD6624">
        <v>40002</v>
      </c>
      <c r="AF6624">
        <v>70002</v>
      </c>
      <c r="AH6624">
        <v>234375</v>
      </c>
      <c r="AI6624" s="16" t="s">
        <v>6625</v>
      </c>
      <c r="AJ6624" s="16" t="s">
        <v>6713</v>
      </c>
      <c r="AK6624" s="16" t="s">
        <v>357</v>
      </c>
      <c r="AL6624" t="s">
        <v>6819</v>
      </c>
    </row>
    <row r="6625" ht="16.5" spans="2:38">
      <c r="B6625" s="16" t="n">
        <f>10000000+INDEX(编号表!$B:$B,MATCH(F6625,编号表!$A:$A,0))*100000+INDEX(编号表!$F:$F,MATCH(D6625,编号表!$E:$E,0))*1000+INDEX(编号表!$D:$D,MATCH(E6625,编号表!$C:$C,0))*10000+G6625</f>
        <v>12582034</v>
      </c>
      <c r="C6625" s="16" t="s">
        <v>7068</v>
      </c>
      <c r="D6625" s="16" t="s">
        <v>102</v>
      </c>
      <c r="E6625" s="16" t="s">
        <v>357</v>
      </c>
      <c r="F6625" s="16" t="s">
        <v>6622</v>
      </c>
      <c r="G6625" s="16">
        <v>34</v>
      </c>
      <c r="H6625" t="s">
        <v>6693</v>
      </c>
      <c r="I6625" s="16">
        <v>60</v>
      </c>
      <c r="J6625" t="str">
        <f t="shared" si="106"/>
        <v>大类_灵品大乘强化</v>
      </c>
      <c r="K6625" s="38" t="s">
        <v>6624</v>
      </c>
      <c r="M6625" s="16" t="s">
        <v>6625</v>
      </c>
      <c r="O6625">
        <v>0</v>
      </c>
      <c r="P6625" t="b">
        <v>1</v>
      </c>
      <c r="Q6625"/>
      <c r="R6625" t="b">
        <v>0</v>
      </c>
      <c r="S6625">
        <v>1</v>
      </c>
      <c r="T6625" t="s">
        <v>91</v>
      </c>
      <c r="U6625">
        <v>999</v>
      </c>
      <c r="V6625" s="16" t="s">
        <v>6626</v>
      </c>
      <c r="W6625" s="16">
        <v>12212267</v>
      </c>
      <c r="Y6625" t="str">
        <v>灵液琼髓一类灵材。灵液出自地脉，温润清透，内含细微矿华。|n强化：用于大乘装备的玉佩部位（强化4—5级）。|n闲置时可上交宗门换取宗门贡献。</v>
      </c>
      <c r="Z6625" t="inlineStr">
        <is>
          <t xml:space="preserve">|cff00FF00“灵液出地脉，贵在润入而不横冲。山中岁月漫长，它也从来不急。”——《玉脉拾遗》|r</t>
        </is>
      </c>
      <c r="AA6625" t="s">
        <v>373</v>
      </c>
      <c r="AB6625" s="16">
        <v>12381034</v>
      </c>
      <c r="AC6625" t="s">
        <v>6629</v>
      </c>
      <c r="AD6625">
        <v>40002</v>
      </c>
      <c r="AF6625">
        <v>70002</v>
      </c>
      <c r="AH6625">
        <v>351563</v>
      </c>
      <c r="AI6625" s="16" t="s">
        <v>6625</v>
      </c>
      <c r="AJ6625" s="16" t="s">
        <v>6718</v>
      </c>
      <c r="AK6625" s="16" t="s">
        <v>357</v>
      </c>
      <c r="AL6625" t="s">
        <v>6719</v>
      </c>
    </row>
    <row r="6626" ht="16.5" spans="2:38">
      <c r="B6626" s="16" t="n">
        <f>10000000+INDEX(编号表!$B:$B,MATCH(F6626,编号表!$A:$A,0))*100000+INDEX(编号表!$F:$F,MATCH(D6626,编号表!$E:$E,0))*1000+INDEX(编号表!$D:$D,MATCH(E6626,编号表!$C:$C,0))*10000+G6626</f>
        <v>12582035</v>
      </c>
      <c r="C6626" s="16" t="s">
        <v>7069</v>
      </c>
      <c r="D6626" s="16" t="s">
        <v>102</v>
      </c>
      <c r="E6626" s="16" t="s">
        <v>357</v>
      </c>
      <c r="F6626" s="16" t="s">
        <v>6622</v>
      </c>
      <c r="G6626" s="16">
        <v>35</v>
      </c>
      <c r="H6626" t="s">
        <v>6693</v>
      </c>
      <c r="I6626" s="16">
        <v>60</v>
      </c>
      <c r="J6626" t="str">
        <f t="shared" si="106"/>
        <v>大类_灵品大乘强化</v>
      </c>
      <c r="K6626" s="39" t="s">
        <v>6624</v>
      </c>
      <c r="M6626" s="16" t="s">
        <v>6625</v>
      </c>
      <c r="O6626">
        <v>0</v>
      </c>
      <c r="P6626" t="b">
        <v>1</v>
      </c>
      <c r="Q6626"/>
      <c r="R6626" t="b">
        <v>0</v>
      </c>
      <c r="S6626">
        <v>1</v>
      </c>
      <c r="T6626" t="s">
        <v>91</v>
      </c>
      <c r="U6626">
        <v>999</v>
      </c>
      <c r="V6626" s="16" t="s">
        <v>6626</v>
      </c>
      <c r="W6626" s="16">
        <v>12212268</v>
      </c>
      <c r="Y6626" t="str">
        <v>灵液琼髓一类灵材。石中灵乳质地绵密，触之温润，灵息缓而不散。|n强化：用于大乘装备的玉佩部位（强化6—7级）。|n闲置时可上交宗门换取宗门贡献。</v>
      </c>
      <c r="Z6626" t="s">
        <v>6824</v>
      </c>
      <c r="AA6626" t="s">
        <v>373</v>
      </c>
      <c r="AB6626" s="16">
        <v>12381035</v>
      </c>
      <c r="AC6626" t="s">
        <v>6629</v>
      </c>
      <c r="AD6626">
        <v>40002</v>
      </c>
      <c r="AF6626">
        <v>70002</v>
      </c>
      <c r="AH6626">
        <v>351563</v>
      </c>
      <c r="AI6626" s="16" t="s">
        <v>6625</v>
      </c>
      <c r="AJ6626" s="16" t="s">
        <v>6718</v>
      </c>
      <c r="AK6626" s="16" t="s">
        <v>357</v>
      </c>
      <c r="AL6626" t="s">
        <v>6825</v>
      </c>
    </row>
    <row r="6627" ht="16.5" spans="2:38">
      <c r="B6627" s="16" t="n">
        <f>10000000+INDEX(编号表!$B:$B,MATCH(F6627,编号表!$A:$A,0))*100000+INDEX(编号表!$F:$F,MATCH(D6627,编号表!$E:$E,0))*1000+INDEX(编号表!$D:$D,MATCH(E6627,编号表!$C:$C,0))*10000+G6627</f>
        <v>12582036</v>
      </c>
      <c r="C6627" s="16" t="s">
        <v>7070</v>
      </c>
      <c r="D6627" s="16" t="s">
        <v>102</v>
      </c>
      <c r="E6627" s="16" t="s">
        <v>357</v>
      </c>
      <c r="F6627" s="16" t="s">
        <v>6622</v>
      </c>
      <c r="G6627" s="16">
        <v>36</v>
      </c>
      <c r="H6627" t="s">
        <v>6676</v>
      </c>
      <c r="I6627" s="16">
        <v>60</v>
      </c>
      <c r="J6627" t="str">
        <f t="shared" si="106"/>
        <v>大类_灵品大乘强化制符</v>
      </c>
      <c r="K6627" s="38" t="s">
        <v>6624</v>
      </c>
      <c r="M6627" s="16" t="s">
        <v>6625</v>
      </c>
      <c r="O6627">
        <v>0</v>
      </c>
      <c r="P6627" t="b">
        <v>1</v>
      </c>
      <c r="Q6627"/>
      <c r="R6627" t="b">
        <v>0</v>
      </c>
      <c r="S6627">
        <v>1</v>
      </c>
      <c r="T6627" t="s">
        <v>91</v>
      </c>
      <c r="U6627">
        <v>999</v>
      </c>
      <c r="V6627" s="16" t="s">
        <v>6626</v>
      </c>
      <c r="W6627" s="16">
        <v>12212269</v>
      </c>
      <c r="Y6627" t="str">
        <v>灵脂玄蜡一类灵材。树脂黏润，凝后成膜，仍留着草木封合伤处的气息。|n强化：用于大乘装备的鞋履部位（强化1—3级）。|n制符：用于制作同境界、同品质的辟瘴符、封窍符、隐身符、敛息符。|n闲置时可上交宗门换取宗门贡献。</v>
      </c>
      <c r="Z6627" t="inlineStr">
        <is>
          <t xml:space="preserve">|cff00FF00“树脂护过树的伤处。旧痕封合之后，那一分续住断纹的韧意还在。”——《草木留纹记》|r</t>
        </is>
      </c>
      <c r="AA6627" t="s">
        <v>373</v>
      </c>
      <c r="AB6627" s="16">
        <v>12381036</v>
      </c>
      <c r="AC6627" t="s">
        <v>6629</v>
      </c>
      <c r="AD6627">
        <v>40002</v>
      </c>
      <c r="AF6627">
        <v>70002</v>
      </c>
      <c r="AH6627">
        <v>421875</v>
      </c>
      <c r="AI6627" s="16" t="s">
        <v>6625</v>
      </c>
      <c r="AJ6627" s="16" t="s">
        <v>6723</v>
      </c>
      <c r="AK6627" s="16" t="s">
        <v>357</v>
      </c>
      <c r="AL6627" t="s">
        <v>6724</v>
      </c>
    </row>
    <row r="6628" ht="16.5" spans="2:38">
      <c r="B6628" s="16" t="n">
        <f>10000000+INDEX(编号表!$B:$B,MATCH(F6628,编号表!$A:$A,0))*100000+INDEX(编号表!$F:$F,MATCH(D6628,编号表!$E:$E,0))*1000+INDEX(编号表!$D:$D,MATCH(E6628,编号表!$C:$C,0))*10000+G6628</f>
        <v>12582037</v>
      </c>
      <c r="C6628" s="16" t="s">
        <v>7071</v>
      </c>
      <c r="D6628" s="16" t="s">
        <v>102</v>
      </c>
      <c r="E6628" s="16" t="s">
        <v>357</v>
      </c>
      <c r="F6628" s="16" t="s">
        <v>6622</v>
      </c>
      <c r="G6628" s="16">
        <v>37</v>
      </c>
      <c r="H6628" t="s">
        <v>6693</v>
      </c>
      <c r="I6628" s="16">
        <v>60</v>
      </c>
      <c r="J6628" t="str">
        <f t="shared" si="106"/>
        <v>大类_灵品大乘强化</v>
      </c>
      <c r="K6628" s="39" t="s">
        <v>6624</v>
      </c>
      <c r="M6628" s="16" t="s">
        <v>6625</v>
      </c>
      <c r="O6628">
        <v>0</v>
      </c>
      <c r="P6628" t="b">
        <v>1</v>
      </c>
      <c r="Q6628"/>
      <c r="R6628" t="b">
        <v>0</v>
      </c>
      <c r="S6628">
        <v>1</v>
      </c>
      <c r="T6628" t="s">
        <v>91</v>
      </c>
      <c r="U6628">
        <v>999</v>
      </c>
      <c r="V6628" s="16" t="s">
        <v>6626</v>
      </c>
      <c r="W6628" s="16">
        <v>12212270</v>
      </c>
      <c r="Y6628" t="str">
        <v>灵脂玄蜡一类灵材。灵蜡细润可塑，微温便软，凝结后薄处也能封合。|n强化：用于大乘装备的法袍部位（强化4—5级）。|n闲置时可上交宗门换取宗门贡献。</v>
      </c>
      <c r="Z6628" t="s">
        <v>6830</v>
      </c>
      <c r="AA6628" t="s">
        <v>373</v>
      </c>
      <c r="AB6628" s="16">
        <v>12381037</v>
      </c>
      <c r="AC6628" t="s">
        <v>6629</v>
      </c>
      <c r="AD6628">
        <v>40002</v>
      </c>
      <c r="AF6628">
        <v>70002</v>
      </c>
      <c r="AH6628">
        <v>351563</v>
      </c>
      <c r="AI6628" s="16" t="s">
        <v>6625</v>
      </c>
      <c r="AJ6628" s="16" t="s">
        <v>6723</v>
      </c>
      <c r="AK6628" s="16" t="s">
        <v>357</v>
      </c>
      <c r="AL6628" t="s">
        <v>6831</v>
      </c>
    </row>
    <row r="6629" ht="15.75" spans="2:38">
      <c r="B6629" s="16" t="n">
        <f>10000000+INDEX(编号表!$B:$B,MATCH(F6629,编号表!$A:$A,0))*100000+INDEX(编号表!$F:$F,MATCH(D6629,编号表!$E:$E,0))*1000+INDEX(编号表!$D:$D,MATCH(E6629,编号表!$C:$C,0))*10000+G6629</f>
        <v>12382038</v>
      </c>
      <c r="C6629" s="16" t="s">
        <v>7072</v>
      </c>
      <c r="D6629" s="16" t="s">
        <v>102</v>
      </c>
      <c r="E6629" s="16" t="s">
        <v>357</v>
      </c>
      <c r="F6629" s="16" t="s">
        <v>6682</v>
      </c>
      <c r="G6629" s="16">
        <v>38</v>
      </c>
      <c r="I6629" s="16">
        <v>60</v>
      </c>
      <c r="J6629" t="str">
        <f t="shared" si="106"/>
        <v>大类_灵品大乘</v>
      </c>
      <c r="K6629" s="41" t="s">
        <v>6698</v>
      </c>
      <c r="M6629" s="16" t="s">
        <v>6625</v>
      </c>
      <c r="O6629">
        <v>0</v>
      </c>
      <c r="P6629" t="b">
        <v>1</v>
      </c>
      <c r="Q6629"/>
      <c r="R6629" t="b">
        <v>0</v>
      </c>
      <c r="S6629">
        <v>1</v>
      </c>
      <c r="T6629" t="s">
        <v>91</v>
      </c>
      <c r="U6629">
        <v>999</v>
      </c>
      <c r="V6629" s="16" t="s">
        <v>6626</v>
      </c>
      <c r="W6629" s="16">
        <v>12212271</v>
      </c>
      <c r="Y6629" t="str">
        <v>灵丝玄筋一类稀有灵材。灵丝长韧均匀，细处无断，千回经纬仍可分辨。|n用途未明，可留存备用。|n闲置时可上交宗门换取宗门贡献。</v>
      </c>
      <c r="Z6629" t="inlineStr">
        <is>
          <t xml:space="preserve">|cff00FF00“丝长而韧，细处无断。千回经纬之间，往来的灵光各有依凭。”——《万材辨性篇》|r</t>
        </is>
      </c>
      <c r="AA6629" t="str">
        <v>击杀妖兽、探索秘境或遗迹可得；当前百艺暂未用到，宗门不供应。</v>
      </c>
      <c r="AB6629" s="16">
        <v>12381038</v>
      </c>
      <c r="AC6629" t="s">
        <v>6629</v>
      </c>
      <c r="AD6629">
        <v>40002</v>
      </c>
      <c r="AF6629">
        <v>70002</v>
      </c>
      <c r="AH6629">
        <v>703125</v>
      </c>
      <c r="AI6629" s="16" t="s">
        <v>6625</v>
      </c>
      <c r="AJ6629" s="16" t="s">
        <v>6713</v>
      </c>
      <c r="AK6629" s="16" t="s">
        <v>357</v>
      </c>
      <c r="AL6629" t="s">
        <v>7072</v>
      </c>
    </row>
    <row r="6630" ht="16.5" spans="2:38">
      <c r="B6630" s="16" t="n">
        <f>10000000+INDEX(编号表!$B:$B,MATCH(F6630,编号表!$A:$A,0))*100000+INDEX(编号表!$F:$F,MATCH(D6630,编号表!$E:$E,0))*1000+INDEX(编号表!$D:$D,MATCH(E6630,编号表!$C:$C,0))*10000+G6630</f>
        <v>12523000</v>
      </c>
      <c r="C6630" s="16" t="s">
        <v>6621</v>
      </c>
      <c r="D6630" s="16" t="s">
        <v>105</v>
      </c>
      <c r="E6630" s="16" t="s">
        <v>335</v>
      </c>
      <c r="F6630" s="16" t="s">
        <v>6622</v>
      </c>
      <c r="G6630" s="16">
        <v>0</v>
      </c>
      <c r="H6630" t="s">
        <v>7204</v>
      </c>
      <c r="I6630" s="16">
        <v>60</v>
      </c>
      <c r="J6630" t="str">
        <f t="shared" si="106"/>
        <v>大类_玄品筑基炼化制符</v>
      </c>
      <c r="K6630" s="37" t="s">
        <v>6624</v>
      </c>
      <c r="M6630" s="16" t="s">
        <v>6625</v>
      </c>
      <c r="O6630">
        <v>0</v>
      </c>
      <c r="P6630" t="b">
        <v>1</v>
      </c>
      <c r="Q6630"/>
      <c r="R6630" t="b">
        <v>0</v>
      </c>
      <c r="S6630">
        <v>1</v>
      </c>
      <c r="T6630" t="s">
        <v>91</v>
      </c>
      <c r="U6630">
        <v>999</v>
      </c>
      <c r="V6630" s="16" t="s">
        <v>6626</v>
      </c>
      <c r="W6630" s="16">
        <v>12212040</v>
      </c>
      <c r="Y6630" t="inlineStr">
        <is>
          <t xml:space="preserve">灵血一类灵材。精血凝而未枯，仍蕴灵兽生机，易与墨液、灵浆相融。|n炼化：用于炼气装备的法袍、玉佩部位；筑基装备的法袍、玉佩部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630" t="s">
        <v>6628</v>
      </c>
      <c r="AA6630" t="s">
        <v>373</v>
      </c>
      <c r="AB6630" s="16">
        <v>12321000</v>
      </c>
      <c r="AC6630" t="s">
        <v>6629</v>
      </c>
      <c r="AD6630">
        <v>40003</v>
      </c>
      <c r="AF6630">
        <v>70003</v>
      </c>
      <c r="AH6630">
        <v>144</v>
      </c>
      <c r="AI6630" s="16" t="s">
        <v>6625</v>
      </c>
      <c r="AJ6630" s="16" t="s">
        <v>6630</v>
      </c>
      <c r="AK6630" s="16" t="s">
        <v>335</v>
      </c>
      <c r="AL6630" t="s">
        <v>6631</v>
      </c>
    </row>
    <row r="6631" ht="16.5" spans="2:38">
      <c r="B6631" s="16" t="n">
        <f>10000000+INDEX(编号表!$B:$B,MATCH(F6631,编号表!$A:$A,0))*100000+INDEX(编号表!$F:$F,MATCH(D6631,编号表!$E:$E,0))*1000+INDEX(编号表!$D:$D,MATCH(E6631,编号表!$C:$C,0))*10000+G6631</f>
        <v>12623001</v>
      </c>
      <c r="C6631" s="16" t="s">
        <v>6632</v>
      </c>
      <c r="D6631" s="16" t="s">
        <v>105</v>
      </c>
      <c r="E6631" s="16" t="s">
        <v>335</v>
      </c>
      <c r="F6631" s="16" t="s">
        <v>6633</v>
      </c>
      <c r="G6631" s="16">
        <v>1</v>
      </c>
      <c r="H6631" t="s">
        <v>7204</v>
      </c>
      <c r="I6631" s="16">
        <v>60</v>
      </c>
      <c r="J6631" t="str">
        <f t="shared" si="106"/>
        <v>大类_玄品筑基炼化制符</v>
      </c>
      <c r="K6631" s="38" t="s">
        <v>6624</v>
      </c>
      <c r="M6631" s="16" t="s">
        <v>6625</v>
      </c>
      <c r="O6631">
        <v>0</v>
      </c>
      <c r="P6631" t="b">
        <v>1</v>
      </c>
      <c r="Q6631"/>
      <c r="R6631" t="b">
        <v>0</v>
      </c>
      <c r="S6631">
        <v>1</v>
      </c>
      <c r="T6631" t="s">
        <v>91</v>
      </c>
      <c r="U6631">
        <v>999</v>
      </c>
      <c r="V6631" s="16" t="s">
        <v>6626</v>
      </c>
      <c r="W6631" s="16">
        <v>12212041</v>
      </c>
      <c r="Y6631" t="str">
        <v>丹核一类灵材。一丸丹核凝聚灵力，内里仍留着来源灵兽的灵脉纹路。|n炼化：用于炼气装备的印绶部位；筑基装备的印绶部位。|n制符：用于制作同境界、同品质的激元符。|n闲置时可上交宗门换取宗门贡献。</v>
      </c>
      <c r="Z6631" t="s">
        <v>6635</v>
      </c>
      <c r="AA6631" t="s">
        <v>373</v>
      </c>
      <c r="AB6631" s="16">
        <v>12321001</v>
      </c>
      <c r="AC6631" t="s">
        <v>6629</v>
      </c>
      <c r="AD6631">
        <v>40003</v>
      </c>
      <c r="AF6631">
        <v>70003</v>
      </c>
      <c r="AH6631">
        <v>144</v>
      </c>
      <c r="AI6631" s="16" t="s">
        <v>6625</v>
      </c>
      <c r="AJ6631" s="16" t="s">
        <v>6636</v>
      </c>
      <c r="AK6631" s="16" t="s">
        <v>335</v>
      </c>
      <c r="AL6631" t="s">
        <v>6637</v>
      </c>
    </row>
    <row r="6632" ht="16.5" spans="2:38">
      <c r="B6632" s="16" t="n">
        <f>10000000+INDEX(编号表!$B:$B,MATCH(F6632,编号表!$A:$A,0))*100000+INDEX(编号表!$F:$F,MATCH(D6632,编号表!$E:$E,0))*1000+INDEX(编号表!$D:$D,MATCH(E6632,编号表!$C:$C,0))*10000+G6632</f>
        <v>12523002</v>
      </c>
      <c r="C6632" s="16" t="s">
        <v>6638</v>
      </c>
      <c r="D6632" s="16" t="s">
        <v>105</v>
      </c>
      <c r="E6632" s="16" t="s">
        <v>335</v>
      </c>
      <c r="F6632" s="16" t="s">
        <v>6622</v>
      </c>
      <c r="G6632" s="16">
        <v>2</v>
      </c>
      <c r="H6632" t="s">
        <v>7204</v>
      </c>
      <c r="I6632" s="16">
        <v>60</v>
      </c>
      <c r="J6632" t="str">
        <f t="shared" si="106"/>
        <v>大类_玄品筑基炼化制符</v>
      </c>
      <c r="K6632" s="39" t="s">
        <v>6624</v>
      </c>
      <c r="M6632" s="16" t="s">
        <v>6625</v>
      </c>
      <c r="O6632">
        <v>0</v>
      </c>
      <c r="P6632" t="b">
        <v>1</v>
      </c>
      <c r="Q6632"/>
      <c r="R6632" t="b">
        <v>0</v>
      </c>
      <c r="S6632">
        <v>1</v>
      </c>
      <c r="T6632" t="s">
        <v>91</v>
      </c>
      <c r="U6632">
        <v>999</v>
      </c>
      <c r="V6632" s="16" t="s">
        <v>6626</v>
      </c>
      <c r="W6632" s="16">
        <v>12212042</v>
      </c>
      <c r="Y6632" t="str">
        <v>翎毫一类灵材。羽身轻韧，细密羽纹顺风舒展，灵气沿羽轴流转。|n炼化：用于炼气装备的鞋履部位；筑基装备的鞋履部位。|n制符：用于制作同境界、同品质的神行符、轻身符。|n闲置时可上交宗门换取宗门贡献。</v>
      </c>
      <c r="Z6632" t="s">
        <v>6640</v>
      </c>
      <c r="AA6632" t="s">
        <v>373</v>
      </c>
      <c r="AB6632" s="16">
        <v>12321002</v>
      </c>
      <c r="AC6632" t="s">
        <v>6629</v>
      </c>
      <c r="AD6632">
        <v>40003</v>
      </c>
      <c r="AF6632">
        <v>70003</v>
      </c>
      <c r="AH6632">
        <v>144</v>
      </c>
      <c r="AI6632" s="16" t="s">
        <v>6625</v>
      </c>
      <c r="AJ6632" s="16" t="s">
        <v>6641</v>
      </c>
      <c r="AK6632" s="16" t="s">
        <v>335</v>
      </c>
      <c r="AL6632" t="s">
        <v>6642</v>
      </c>
    </row>
    <row r="6633" ht="16.5" spans="2:38">
      <c r="B6633" s="16" t="n">
        <f>10000000+INDEX(编号表!$B:$B,MATCH(F6633,编号表!$A:$A,0))*100000+INDEX(编号表!$F:$F,MATCH(D6633,编号表!$E:$E,0))*1000+INDEX(编号表!$D:$D,MATCH(E6633,编号表!$C:$C,0))*10000+G6633</f>
        <v>12623003</v>
      </c>
      <c r="C6633" s="16" t="s">
        <v>6643</v>
      </c>
      <c r="D6633" s="16" t="s">
        <v>105</v>
      </c>
      <c r="E6633" s="16" t="s">
        <v>335</v>
      </c>
      <c r="F6633" s="16" t="s">
        <v>6633</v>
      </c>
      <c r="G6633" s="16">
        <v>3</v>
      </c>
      <c r="H6633" t="s">
        <v>7208</v>
      </c>
      <c r="I6633" s="16">
        <v>60</v>
      </c>
      <c r="J6633" t="str">
        <f t="shared" si="106"/>
        <v>大类_玄品筑基炼化</v>
      </c>
      <c r="K6633" s="38" t="s">
        <v>6624</v>
      </c>
      <c r="M6633" s="16" t="s">
        <v>6625</v>
      </c>
      <c r="O6633">
        <v>0</v>
      </c>
      <c r="P6633" t="b">
        <v>1</v>
      </c>
      <c r="Q6633"/>
      <c r="R6633" t="b">
        <v>0</v>
      </c>
      <c r="S6633">
        <v>1</v>
      </c>
      <c r="T6633" t="s">
        <v>91</v>
      </c>
      <c r="U6633">
        <v>999</v>
      </c>
      <c r="V6633" s="16" t="s">
        <v>6626</v>
      </c>
      <c r="W6633" s="16">
        <v>12212043</v>
      </c>
      <c r="Y6633" t="str">
        <v>灵窍遗材一类灵材。囊膜紧密，内蓄毒液，开封取用须格外谨慎。|n炼化：用于炼气装备的武器部位；筑基装备的武器部位。|n闲置时可上交宗门换取宗门贡献。</v>
      </c>
      <c r="Z6633" t="s">
        <v>6645</v>
      </c>
      <c r="AA6633" t="s">
        <v>373</v>
      </c>
      <c r="AB6633" s="16">
        <v>12321003</v>
      </c>
      <c r="AC6633" t="s">
        <v>6629</v>
      </c>
      <c r="AD6633">
        <v>40003</v>
      </c>
      <c r="AF6633">
        <v>70003</v>
      </c>
      <c r="AH6633">
        <v>120</v>
      </c>
      <c r="AI6633" s="16" t="s">
        <v>6625</v>
      </c>
      <c r="AJ6633" s="16" t="s">
        <v>6646</v>
      </c>
      <c r="AK6633" s="16" t="s">
        <v>335</v>
      </c>
      <c r="AL6633" t="s">
        <v>6647</v>
      </c>
    </row>
    <row r="6634" ht="16.5" spans="2:38">
      <c r="B6634" s="16" t="n">
        <f>10000000+INDEX(编号表!$B:$B,MATCH(F6634,编号表!$A:$A,0))*100000+INDEX(编号表!$F:$F,MATCH(D6634,编号表!$E:$E,0))*1000+INDEX(编号表!$D:$D,MATCH(E6634,编号表!$C:$C,0))*10000+G6634</f>
        <v>12623004</v>
      </c>
      <c r="C6634" s="16" t="s">
        <v>6648</v>
      </c>
      <c r="D6634" s="16" t="s">
        <v>105</v>
      </c>
      <c r="E6634" s="16" t="s">
        <v>335</v>
      </c>
      <c r="F6634" s="16" t="s">
        <v>6633</v>
      </c>
      <c r="G6634" s="16">
        <v>4</v>
      </c>
      <c r="H6634" t="s">
        <v>7204</v>
      </c>
      <c r="I6634" s="16">
        <v>60</v>
      </c>
      <c r="J6634" t="str">
        <f t="shared" si="106"/>
        <v>大类_玄品筑基炼化制符</v>
      </c>
      <c r="K6634" s="39" t="s">
        <v>6624</v>
      </c>
      <c r="M6634" s="16" t="s">
        <v>6625</v>
      </c>
      <c r="O6634">
        <v>0</v>
      </c>
      <c r="P6634" t="b">
        <v>1</v>
      </c>
      <c r="Q6634"/>
      <c r="R6634" t="b">
        <v>0</v>
      </c>
      <c r="S6634">
        <v>1</v>
      </c>
      <c r="T6634" t="s">
        <v>91</v>
      </c>
      <c r="U6634">
        <v>999</v>
      </c>
      <c r="V6634" s="16" t="s">
        <v>6626</v>
      </c>
      <c r="W6634" s="16">
        <v>12212044</v>
      </c>
      <c r="Y6634" t="str">
        <v>灵识遗痕一类灵材。灵兽留下的感知痕迹，似有应变余韵；所存并非完整魂魄。|n炼化：用于炼气装备的冠部位；筑基装备的冠部位。|n制符：用于制作同境界、同品质的镇魂符、清心符、惊魂符、障眼符、凝神符、破妄符、寻踪符、问心符。|n闲置时可上交宗门换取宗门贡献。</v>
      </c>
      <c r="Z6634" t="s">
        <v>6650</v>
      </c>
      <c r="AA6634" t="s">
        <v>373</v>
      </c>
      <c r="AB6634" s="16">
        <v>12321004</v>
      </c>
      <c r="AC6634" t="s">
        <v>6629</v>
      </c>
      <c r="AD6634">
        <v>40003</v>
      </c>
      <c r="AF6634">
        <v>70003</v>
      </c>
      <c r="AH6634">
        <v>144</v>
      </c>
      <c r="AI6634" s="16" t="s">
        <v>6625</v>
      </c>
      <c r="AJ6634" s="16" t="s">
        <v>6651</v>
      </c>
      <c r="AK6634" s="16" t="s">
        <v>335</v>
      </c>
      <c r="AL6634" t="s">
        <v>6652</v>
      </c>
    </row>
    <row r="6635" ht="16.5" spans="2:38">
      <c r="B6635" s="16" t="n">
        <f>10000000+INDEX(编号表!$B:$B,MATCH(F6635,编号表!$A:$A,0))*100000+INDEX(编号表!$F:$F,MATCH(D6635,编号表!$E:$E,0))*1000+INDEX(编号表!$D:$D,MATCH(E6635,编号表!$C:$C,0))*10000+G6635</f>
        <v>12623005</v>
      </c>
      <c r="C6635" s="16" t="s">
        <v>6653</v>
      </c>
      <c r="D6635" s="16" t="s">
        <v>105</v>
      </c>
      <c r="E6635" s="16" t="s">
        <v>335</v>
      </c>
      <c r="F6635" s="16" t="s">
        <v>6633</v>
      </c>
      <c r="G6635" s="16">
        <v>5</v>
      </c>
      <c r="H6635" t="s">
        <v>7204</v>
      </c>
      <c r="I6635" s="16">
        <v>60</v>
      </c>
      <c r="J6635" t="str">
        <f t="shared" ref="J6635:J6698" si="107">"大类_"&amp;D6635&amp;E6635&amp;H6635</f>
        <v>大类_玄品筑基炼化制符</v>
      </c>
      <c r="K6635" s="38" t="s">
        <v>6624</v>
      </c>
      <c r="M6635" s="16" t="s">
        <v>6625</v>
      </c>
      <c r="O6635">
        <v>0</v>
      </c>
      <c r="P6635" t="b">
        <v>1</v>
      </c>
      <c r="Q6635"/>
      <c r="R6635" t="b">
        <v>0</v>
      </c>
      <c r="S6635">
        <v>1</v>
      </c>
      <c r="T6635" t="s">
        <v>91</v>
      </c>
      <c r="U6635">
        <v>999</v>
      </c>
      <c r="V6635" s="16" t="s">
        <v>6626</v>
      </c>
      <c r="Y6635" t="str">
        <v>五气凝华一类灵材。金行灵气凝为细质，内蕴一缕收束不散的锋意。|n炼化：用于炼气装备的武器部位；筑基装备的武器部位。|n制符：用于制作同境界、同品质的金刃符、雷击符。|n闲置时可上交宗门换取宗门贡献。</v>
      </c>
      <c r="Z6635" t="s">
        <v>6655</v>
      </c>
      <c r="AA6635" t="s">
        <v>373</v>
      </c>
      <c r="AB6635">
        <v>12321005</v>
      </c>
      <c r="AC6635" t="s">
        <v>6629</v>
      </c>
      <c r="AD6635">
        <v>40003</v>
      </c>
      <c r="AF6635">
        <v>70003</v>
      </c>
      <c r="AH6635">
        <v>144</v>
      </c>
      <c r="AI6635" s="16" t="s">
        <v>6625</v>
      </c>
      <c r="AJ6635" s="16" t="s">
        <v>6656</v>
      </c>
      <c r="AK6635" s="16" t="s">
        <v>335</v>
      </c>
      <c r="AL6635" t="s">
        <v>6657</v>
      </c>
    </row>
    <row r="6636" ht="16.5" spans="2:38">
      <c r="B6636" s="16" t="n">
        <f>10000000+INDEX(编号表!$B:$B,MATCH(F6636,编号表!$A:$A,0))*100000+INDEX(编号表!$F:$F,MATCH(D6636,编号表!$E:$E,0))*1000+INDEX(编号表!$D:$D,MATCH(E6636,编号表!$C:$C,0))*10000+G6636</f>
        <v>12623006</v>
      </c>
      <c r="C6636" s="16" t="s">
        <v>6658</v>
      </c>
      <c r="D6636" s="16" t="s">
        <v>105</v>
      </c>
      <c r="E6636" s="16" t="s">
        <v>335</v>
      </c>
      <c r="F6636" s="16" t="s">
        <v>6633</v>
      </c>
      <c r="G6636" s="16">
        <v>6</v>
      </c>
      <c r="H6636" t="s">
        <v>7204</v>
      </c>
      <c r="I6636" s="16">
        <v>60</v>
      </c>
      <c r="J6636" t="str">
        <f t="shared" si="107"/>
        <v>大类_玄品筑基炼化制符</v>
      </c>
      <c r="K6636" s="38" t="s">
        <v>6624</v>
      </c>
      <c r="M6636" s="16" t="s">
        <v>6625</v>
      </c>
      <c r="O6636">
        <v>0</v>
      </c>
      <c r="P6636" t="b">
        <v>1</v>
      </c>
      <c r="Q6636"/>
      <c r="R6636" t="b">
        <v>0</v>
      </c>
      <c r="S6636">
        <v>1</v>
      </c>
      <c r="T6636" t="s">
        <v>91</v>
      </c>
      <c r="U6636">
        <v>999</v>
      </c>
      <c r="V6636" s="16" t="s">
        <v>6626</v>
      </c>
      <c r="Y6636" t="str">
        <v>五气凝华一类灵材。木行灵气聚而成华，生发之意沿细纹绵延。|n炼化：用于炼气装备的玉佩部位；筑基装备的玉佩部位。|n制符：用于制作同境界、同品质的缚藤符、回春符。|n闲置时可上交宗门换取宗门贡献。</v>
      </c>
      <c r="Z6636" t="s">
        <v>6660</v>
      </c>
      <c r="AA6636" t="s">
        <v>373</v>
      </c>
      <c r="AB6636">
        <v>12321006</v>
      </c>
      <c r="AC6636" t="s">
        <v>6629</v>
      </c>
      <c r="AD6636">
        <v>40003</v>
      </c>
      <c r="AF6636">
        <v>70003</v>
      </c>
      <c r="AH6636">
        <v>144</v>
      </c>
      <c r="AI6636" s="16" t="s">
        <v>6625</v>
      </c>
      <c r="AJ6636" s="16" t="s">
        <v>6656</v>
      </c>
      <c r="AK6636" s="16" t="s">
        <v>335</v>
      </c>
      <c r="AL6636" t="s">
        <v>6661</v>
      </c>
    </row>
    <row r="6637" ht="16.5" spans="2:38">
      <c r="B6637" s="16" t="n">
        <f>10000000+INDEX(编号表!$B:$B,MATCH(F6637,编号表!$A:$A,0))*100000+INDEX(编号表!$F:$F,MATCH(D6637,编号表!$E:$E,0))*1000+INDEX(编号表!$D:$D,MATCH(E6637,编号表!$C:$C,0))*10000+G6637</f>
        <v>12623007</v>
      </c>
      <c r="C6637" s="16" t="s">
        <v>6662</v>
      </c>
      <c r="D6637" s="16" t="s">
        <v>105</v>
      </c>
      <c r="E6637" s="16" t="s">
        <v>335</v>
      </c>
      <c r="F6637" s="16" t="s">
        <v>6633</v>
      </c>
      <c r="G6637" s="16">
        <v>7</v>
      </c>
      <c r="H6637" t="s">
        <v>6623</v>
      </c>
      <c r="I6637" s="16">
        <v>60</v>
      </c>
      <c r="J6637" t="str">
        <f t="shared" si="107"/>
        <v>大类_玄品筑基制符</v>
      </c>
      <c r="K6637" s="38" t="s">
        <v>6624</v>
      </c>
      <c r="M6637" s="16" t="s">
        <v>6625</v>
      </c>
      <c r="O6637">
        <v>0</v>
      </c>
      <c r="P6637" t="b">
        <v>1</v>
      </c>
      <c r="Q6637"/>
      <c r="R6637" t="b">
        <v>0</v>
      </c>
      <c r="S6637">
        <v>1</v>
      </c>
      <c r="T6637" t="s">
        <v>91</v>
      </c>
      <c r="U6637">
        <v>999</v>
      </c>
      <c r="V6637" s="16" t="s">
        <v>6626</v>
      </c>
      <c r="W6637" s="16">
        <v>12212045</v>
      </c>
      <c r="Y6637" t="str">
        <v>五气凝华一类灵材。火行灵气结晶，晶心明灭，触之可觉温热。|n制符：用于制作同境界、同品质的火弹符、火云符、御寒符。|n闲置时可上交宗门换取宗门贡献。</v>
      </c>
      <c r="Z6637" t="inlineStr">
        <is>
          <t xml:space="preserve">|cff00FF00“晶中明灭，是灵流欲变之象；借它一分火意，也须留得住其余九分。”——《五气凝真录》|r</t>
        </is>
      </c>
      <c r="AA6637" t="s">
        <v>373</v>
      </c>
      <c r="AB6637" s="16">
        <v>12321007</v>
      </c>
      <c r="AC6637" t="s">
        <v>6629</v>
      </c>
      <c r="AD6637">
        <v>40003</v>
      </c>
      <c r="AF6637">
        <v>70003</v>
      </c>
      <c r="AH6637">
        <v>60</v>
      </c>
      <c r="AI6637" s="16" t="s">
        <v>6625</v>
      </c>
      <c r="AJ6637" s="16" t="s">
        <v>6656</v>
      </c>
      <c r="AK6637" s="16" t="s">
        <v>335</v>
      </c>
      <c r="AL6637" t="s">
        <v>6665</v>
      </c>
    </row>
    <row r="6638" ht="16.5" spans="2:38">
      <c r="B6638" s="16" t="n">
        <f>10000000+INDEX(编号表!$B:$B,MATCH(F6638,编号表!$A:$A,0))*100000+INDEX(编号表!$F:$F,MATCH(D6638,编号表!$E:$E,0))*1000+INDEX(编号表!$D:$D,MATCH(E6638,编号表!$C:$C,0))*10000+G6638</f>
        <v>12623008</v>
      </c>
      <c r="C6638" s="16" t="s">
        <v>6666</v>
      </c>
      <c r="D6638" s="16" t="s">
        <v>105</v>
      </c>
      <c r="E6638" s="16" t="s">
        <v>335</v>
      </c>
      <c r="F6638" s="16" t="s">
        <v>6633</v>
      </c>
      <c r="G6638" s="16">
        <v>8</v>
      </c>
      <c r="H6638" t="s">
        <v>7204</v>
      </c>
      <c r="I6638" s="16">
        <v>60</v>
      </c>
      <c r="J6638" t="str">
        <f t="shared" si="107"/>
        <v>大类_玄品筑基炼化制符</v>
      </c>
      <c r="K6638" s="38" t="s">
        <v>6624</v>
      </c>
      <c r="M6638" s="16" t="s">
        <v>6625</v>
      </c>
      <c r="O6638">
        <v>0</v>
      </c>
      <c r="P6638" t="b">
        <v>1</v>
      </c>
      <c r="Q6638"/>
      <c r="R6638" t="b">
        <v>0</v>
      </c>
      <c r="S6638">
        <v>1</v>
      </c>
      <c r="T6638" t="s">
        <v>91</v>
      </c>
      <c r="U6638">
        <v>999</v>
      </c>
      <c r="V6638" s="16" t="s">
        <v>6626</v>
      </c>
      <c r="Y6638" t="inlineStr">
        <is>
          <t xml:space="preserve">五气凝华一类灵材。水行灵气凝作珠质，外形似静，内里灵流不息。|n炼化：用于炼气装备的鞋履部位；筑基装备的鞋履部位。|n制符：用于制作同境界、同品质的冰锥符、水幕符、避火符、震慑符。|n闲置时可上交宗门换取宗门贡献。</t>
        </is>
      </c>
      <c r="Z6638" t="s">
        <v>6668</v>
      </c>
      <c r="AA6638" t="s">
        <v>373</v>
      </c>
      <c r="AB6638">
        <v>12321008</v>
      </c>
      <c r="AC6638" t="s">
        <v>6629</v>
      </c>
      <c r="AD6638">
        <v>40003</v>
      </c>
      <c r="AF6638">
        <v>70003</v>
      </c>
      <c r="AH6638">
        <v>144</v>
      </c>
      <c r="AI6638" s="16" t="s">
        <v>6625</v>
      </c>
      <c r="AJ6638" s="16" t="s">
        <v>6656</v>
      </c>
      <c r="AK6638" s="16" t="s">
        <v>335</v>
      </c>
      <c r="AL6638" t="s">
        <v>6669</v>
      </c>
    </row>
    <row r="6639" ht="16.5" spans="2:38">
      <c r="B6639" s="16" t="n">
        <f>10000000+INDEX(编号表!$B:$B,MATCH(F6639,编号表!$A:$A,0))*100000+INDEX(编号表!$F:$F,MATCH(D6639,编号表!$E:$E,0))*1000+INDEX(编号表!$D:$D,MATCH(E6639,编号表!$C:$C,0))*10000+G6639</f>
        <v>12623009</v>
      </c>
      <c r="C6639" s="16" t="s">
        <v>6670</v>
      </c>
      <c r="D6639" s="16" t="s">
        <v>105</v>
      </c>
      <c r="E6639" s="16" t="s">
        <v>335</v>
      </c>
      <c r="F6639" s="16" t="s">
        <v>6633</v>
      </c>
      <c r="G6639" s="16">
        <v>9</v>
      </c>
      <c r="H6639" t="s">
        <v>7204</v>
      </c>
      <c r="I6639" s="16">
        <v>60</v>
      </c>
      <c r="J6639" t="str">
        <f t="shared" si="107"/>
        <v>大类_玄品筑基炼化制符</v>
      </c>
      <c r="K6639" s="38" t="s">
        <v>6624</v>
      </c>
      <c r="M6639" s="16" t="s">
        <v>6625</v>
      </c>
      <c r="O6639">
        <v>0</v>
      </c>
      <c r="P6639" t="b">
        <v>1</v>
      </c>
      <c r="Q6639"/>
      <c r="R6639" t="b">
        <v>0</v>
      </c>
      <c r="S6639">
        <v>1</v>
      </c>
      <c r="T6639" t="s">
        <v>91</v>
      </c>
      <c r="U6639">
        <v>999</v>
      </c>
      <c r="V6639" s="16" t="s">
        <v>6626</v>
      </c>
      <c r="Y6639" t="str">
        <v>五气凝华一类灵材。土行灵气沉凝成珠，质地厚实，灵息绵稳。|n炼化：用于炼气装备的法袍、印绶部位；筑基装备的法袍、印绶部位。|n制符：用于制作同境界、同品质的落石符、定身符、流沙符。|n闲置时可上交宗门换取宗门贡献。</v>
      </c>
      <c r="Z6639" t="s">
        <v>6672</v>
      </c>
      <c r="AA6639" t="s">
        <v>373</v>
      </c>
      <c r="AB6639">
        <v>12321009</v>
      </c>
      <c r="AC6639" t="s">
        <v>6629</v>
      </c>
      <c r="AD6639">
        <v>40003</v>
      </c>
      <c r="AF6639">
        <v>70003</v>
      </c>
      <c r="AH6639">
        <v>144</v>
      </c>
      <c r="AI6639" s="16" t="s">
        <v>6625</v>
      </c>
      <c r="AJ6639" s="16" t="s">
        <v>6656</v>
      </c>
      <c r="AK6639" s="16" t="s">
        <v>335</v>
      </c>
      <c r="AL6639" t="s">
        <v>6673</v>
      </c>
    </row>
    <row r="6640" ht="16.5" spans="2:38">
      <c r="B6640" s="16" t="n">
        <f>10000000+INDEX(编号表!$B:$B,MATCH(F6640,编号表!$A:$A,0))*100000+INDEX(编号表!$F:$F,MATCH(D6640,编号表!$E:$E,0))*1000+INDEX(编号表!$D:$D,MATCH(E6640,编号表!$C:$C,0))*10000+G6640</f>
        <v>12823010</v>
      </c>
      <c r="C6640" s="16" t="s">
        <v>6674</v>
      </c>
      <c r="D6640" s="16" t="s">
        <v>105</v>
      </c>
      <c r="E6640" s="16" t="s">
        <v>335</v>
      </c>
      <c r="F6640" s="16" t="s">
        <v>6675</v>
      </c>
      <c r="G6640" s="16">
        <v>10</v>
      </c>
      <c r="H6640" t="s">
        <v>6623</v>
      </c>
      <c r="I6640" s="16">
        <v>60</v>
      </c>
      <c r="J6640" t="str">
        <f t="shared" si="107"/>
        <v>大类_玄品筑基制符</v>
      </c>
      <c r="K6640" s="39" t="s">
        <v>6624</v>
      </c>
      <c r="M6640" s="16" t="s">
        <v>6625</v>
      </c>
      <c r="O6640">
        <v>0</v>
      </c>
      <c r="P6640" t="b">
        <v>1</v>
      </c>
      <c r="Q6640"/>
      <c r="R6640" t="b">
        <v>0</v>
      </c>
      <c r="S6640">
        <v>1</v>
      </c>
      <c r="T6640" t="s">
        <v>91</v>
      </c>
      <c r="U6640">
        <v>999</v>
      </c>
      <c r="V6640" s="16" t="s">
        <v>6626</v>
      </c>
      <c r="W6640" s="16">
        <v>12212046</v>
      </c>
      <c r="Y6640" t="str">
        <v>灵骨玄甲一类灵材。骨质坚密，纹理连贯，仍留着灵兽生前承力的筋脉印痕。|n制符：用于制作同境界、同品质的金刚符、铁甲符、替身符、巨力符。|n闲置时可上交宗门换取宗门贡献。</v>
      </c>
      <c r="Z6640" t="inlineStr">
        <is>
          <t xml:space="preserve">|cff00FF00“骨贵纹理不断。生灵虽去，承过起落的旧纹仍藏着一分坚韧。”——《百兽遗材考》|r</t>
        </is>
      </c>
      <c r="AA6640" t="s">
        <v>373</v>
      </c>
      <c r="AB6640" s="16">
        <v>12321010</v>
      </c>
      <c r="AC6640" t="s">
        <v>6629</v>
      </c>
      <c r="AD6640">
        <v>40003</v>
      </c>
      <c r="AF6640">
        <v>70003</v>
      </c>
      <c r="AH6640">
        <v>60</v>
      </c>
      <c r="AI6640" s="16" t="s">
        <v>6625</v>
      </c>
      <c r="AJ6640" s="16" t="s">
        <v>6679</v>
      </c>
      <c r="AK6640" s="16" t="s">
        <v>335</v>
      </c>
      <c r="AL6640" t="s">
        <v>6680</v>
      </c>
    </row>
    <row r="6641" ht="16.5" spans="2:38">
      <c r="B6641" s="16" t="n">
        <f>10000000+INDEX(编号表!$B:$B,MATCH(F6641,编号表!$A:$A,0))*100000+INDEX(编号表!$F:$F,MATCH(D6641,编号表!$E:$E,0))*1000+INDEX(编号表!$D:$D,MATCH(E6641,编号表!$C:$C,0))*10000+G6641</f>
        <v>12323011</v>
      </c>
      <c r="C6641" s="16" t="s">
        <v>6681</v>
      </c>
      <c r="D6641" s="16" t="s">
        <v>105</v>
      </c>
      <c r="E6641" s="16" t="s">
        <v>335</v>
      </c>
      <c r="F6641" s="16" t="s">
        <v>6682</v>
      </c>
      <c r="G6641" s="16">
        <v>11</v>
      </c>
      <c r="H6641" t="s">
        <v>6623</v>
      </c>
      <c r="I6641" s="16">
        <v>60</v>
      </c>
      <c r="J6641" t="str">
        <f t="shared" si="107"/>
        <v>大类_玄品筑基制符</v>
      </c>
      <c r="K6641" s="38" t="s">
        <v>6624</v>
      </c>
      <c r="M6641" s="16" t="s">
        <v>6625</v>
      </c>
      <c r="O6641">
        <v>0</v>
      </c>
      <c r="P6641" t="b">
        <v>1</v>
      </c>
      <c r="Q6641"/>
      <c r="R6641" t="b">
        <v>0</v>
      </c>
      <c r="S6641">
        <v>1</v>
      </c>
      <c r="T6641" t="s">
        <v>91</v>
      </c>
      <c r="U6641">
        <v>999</v>
      </c>
      <c r="V6641" s="16" t="s">
        <v>6626</v>
      </c>
      <c r="W6641" s="16">
        <v>12212047</v>
      </c>
      <c r="Y6641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641" t="s">
        <v>6684</v>
      </c>
      <c r="AA6641" t="s">
        <v>373</v>
      </c>
      <c r="AB6641" s="16">
        <v>12321011</v>
      </c>
      <c r="AC6641" t="s">
        <v>6629</v>
      </c>
      <c r="AD6641">
        <v>40003</v>
      </c>
      <c r="AF6641">
        <v>70003</v>
      </c>
      <c r="AH6641">
        <v>60</v>
      </c>
      <c r="AI6641" s="16" t="s">
        <v>6625</v>
      </c>
      <c r="AJ6641" s="16" t="s">
        <v>6685</v>
      </c>
      <c r="AK6641" s="16" t="s">
        <v>335</v>
      </c>
      <c r="AL6641" t="s">
        <v>6686</v>
      </c>
    </row>
    <row r="6642" ht="16.5" spans="2:38">
      <c r="B6642" s="16" t="n">
        <f>10000000+INDEX(编号表!$B:$B,MATCH(F6642,编号表!$A:$A,0))*100000+INDEX(编号表!$F:$F,MATCH(D6642,编号表!$E:$E,0))*1000+INDEX(编号表!$D:$D,MATCH(E6642,编号表!$C:$C,0))*10000+G6642</f>
        <v>12523012</v>
      </c>
      <c r="C6642" s="16" t="s">
        <v>6687</v>
      </c>
      <c r="D6642" s="16" t="s">
        <v>105</v>
      </c>
      <c r="E6642" s="16" t="s">
        <v>335</v>
      </c>
      <c r="F6642" s="16" t="s">
        <v>6622</v>
      </c>
      <c r="G6642" s="16">
        <v>12</v>
      </c>
      <c r="H6642" t="s">
        <v>6623</v>
      </c>
      <c r="I6642" s="16">
        <v>60</v>
      </c>
      <c r="J6642" t="str">
        <f t="shared" si="107"/>
        <v>大类_玄品筑基制符</v>
      </c>
      <c r="K6642" s="39" t="s">
        <v>6624</v>
      </c>
      <c r="M6642" s="16" t="s">
        <v>6625</v>
      </c>
      <c r="O6642">
        <v>0</v>
      </c>
      <c r="P6642" t="b">
        <v>1</v>
      </c>
      <c r="Q6642"/>
      <c r="R6642" t="b">
        <v>0</v>
      </c>
      <c r="S6642">
        <v>1</v>
      </c>
      <c r="T6642" t="s">
        <v>91</v>
      </c>
      <c r="U6642">
        <v>999</v>
      </c>
      <c r="V6642" s="16" t="s">
        <v>6626</v>
      </c>
      <c r="W6642" s="16">
        <v>12212048</v>
      </c>
      <c r="Y6642" t="str">
        <v>灵爪锐牙一类灵材。牙锋锐利，根部坚实，灵气向尖端收聚。|n制符：用于制作同境界、同品质的裂甲符、锐锋符。|n闲置时可上交宗门换取宗门贡献。</v>
      </c>
      <c r="Z6642" t="s">
        <v>6689</v>
      </c>
      <c r="AA6642" t="s">
        <v>373</v>
      </c>
      <c r="AB6642" s="16">
        <v>12321012</v>
      </c>
      <c r="AC6642" t="s">
        <v>6629</v>
      </c>
      <c r="AD6642">
        <v>40003</v>
      </c>
      <c r="AF6642">
        <v>70003</v>
      </c>
      <c r="AH6642">
        <v>60</v>
      </c>
      <c r="AI6642" s="16" t="s">
        <v>6625</v>
      </c>
      <c r="AJ6642" s="16" t="s">
        <v>6690</v>
      </c>
      <c r="AK6642" s="16" t="s">
        <v>335</v>
      </c>
      <c r="AL6642" t="s">
        <v>6691</v>
      </c>
    </row>
    <row r="6643" ht="16.5" spans="2:38">
      <c r="B6643" s="16" t="n">
        <f>10000000+INDEX(编号表!$B:$B,MATCH(F6643,编号表!$A:$A,0))*100000+INDEX(编号表!$F:$F,MATCH(D6643,编号表!$E:$E,0))*1000+INDEX(编号表!$D:$D,MATCH(E6643,编号表!$C:$C,0))*10000+G6643</f>
        <v>12323013</v>
      </c>
      <c r="C6643" s="16" t="s">
        <v>6692</v>
      </c>
      <c r="D6643" s="16" t="s">
        <v>105</v>
      </c>
      <c r="E6643" s="16" t="s">
        <v>335</v>
      </c>
      <c r="F6643" s="16" t="s">
        <v>6682</v>
      </c>
      <c r="G6643" s="16">
        <v>13</v>
      </c>
      <c r="I6643" s="16">
        <v>60</v>
      </c>
      <c r="J6643" t="str">
        <f t="shared" si="107"/>
        <v>大类_玄品筑基</v>
      </c>
      <c r="K6643" s="38" t="s">
        <v>6624</v>
      </c>
      <c r="M6643" s="16" t="s">
        <v>6625</v>
      </c>
      <c r="O6643">
        <v>0</v>
      </c>
      <c r="P6643" t="b">
        <v>1</v>
      </c>
      <c r="Q6643"/>
      <c r="R6643" t="b">
        <v>0</v>
      </c>
      <c r="S6643">
        <v>1</v>
      </c>
      <c r="T6643" t="s">
        <v>91</v>
      </c>
      <c r="U6643">
        <v>999</v>
      </c>
      <c r="V6643" s="16" t="s">
        <v>6626</v>
      </c>
      <c r="W6643" s="16">
        <v>12212049</v>
      </c>
      <c r="Y6643" t="str">
        <v>灵金一类灵材。铁质沉实，内藏灵纹，细密金纹与石色相间。|n用途未明，可留存备用。|n闲置时可上交宗门换取宗门贡献。</v>
      </c>
      <c r="Z6643" t="inlineStr">
        <is>
          <t xml:space="preserve">|cff00FF00“铁经灵脉，密处自成纹。识材者先辨纹路，再看掌中这一片沉黑。”——《山骨金石录》|r</t>
        </is>
      </c>
      <c r="AA6643" t="str">
        <v>击杀妖兽、探索秘境或遗迹可得；当前百艺暂未用到，宗门不供应。</v>
      </c>
      <c r="AB6643" s="16">
        <v>12321013</v>
      </c>
      <c r="AC6643" t="s">
        <v>6629</v>
      </c>
      <c r="AD6643">
        <v>40003</v>
      </c>
      <c r="AF6643">
        <v>70003</v>
      </c>
      <c r="AH6643">
        <v>180</v>
      </c>
      <c r="AI6643" s="16" t="s">
        <v>6625</v>
      </c>
      <c r="AJ6643" s="16" t="s">
        <v>6696</v>
      </c>
      <c r="AK6643" s="16" t="s">
        <v>335</v>
      </c>
      <c r="AL6643" t="s">
        <v>6692</v>
      </c>
    </row>
    <row r="6644" ht="15" spans="2:38">
      <c r="B6644" s="16" t="n">
        <f>10000000+INDEX(编号表!$B:$B,MATCH(F6644,编号表!$A:$A,0))*100000+INDEX(编号表!$F:$F,MATCH(D6644,编号表!$E:$E,0))*1000+INDEX(编号表!$D:$D,MATCH(E6644,编号表!$C:$C,0))*10000+G6644</f>
        <v>12323014</v>
      </c>
      <c r="C6644" s="16" t="s">
        <v>6697</v>
      </c>
      <c r="D6644" s="16" t="s">
        <v>105</v>
      </c>
      <c r="E6644" s="16" t="s">
        <v>335</v>
      </c>
      <c r="F6644" s="16" t="s">
        <v>6682</v>
      </c>
      <c r="G6644" s="16">
        <v>14</v>
      </c>
      <c r="H6644" t="s">
        <v>7204</v>
      </c>
      <c r="I6644" s="16">
        <v>60</v>
      </c>
      <c r="J6644" t="str">
        <f t="shared" si="107"/>
        <v>大类_玄品筑基炼化制符</v>
      </c>
      <c r="K6644" s="40" t="s">
        <v>6698</v>
      </c>
      <c r="M6644" s="16" t="s">
        <v>6625</v>
      </c>
      <c r="O6644">
        <v>0</v>
      </c>
      <c r="P6644" t="b">
        <v>1</v>
      </c>
      <c r="Q6644"/>
      <c r="R6644" t="b">
        <v>0</v>
      </c>
      <c r="S6644">
        <v>1</v>
      </c>
      <c r="T6644" t="s">
        <v>91</v>
      </c>
      <c r="U6644">
        <v>999</v>
      </c>
      <c r="V6644" s="16" t="s">
        <v>6626</v>
      </c>
      <c r="W6644" s="16">
        <v>12212050</v>
      </c>
      <c r="Y6644" t="str">
        <v>灵玉玄晶一类稀有灵材。玉质透光，夜色愈深，内里留存的微光愈清。|n炼化：用于炼气装备的冠部位；筑基装备的冠部位。|n制符：用于制作同境界、同品质的照夜符。|n闲置时可上交宗门换取宗门贡献。</v>
      </c>
      <c r="Z6644" t="s">
        <v>6700</v>
      </c>
      <c r="AA6644" t="s">
        <v>373</v>
      </c>
      <c r="AB6644" s="16">
        <v>12321014</v>
      </c>
      <c r="AC6644" t="s">
        <v>6629</v>
      </c>
      <c r="AD6644">
        <v>40003</v>
      </c>
      <c r="AF6644">
        <v>70003</v>
      </c>
      <c r="AH6644">
        <v>144</v>
      </c>
      <c r="AI6644" s="16" t="s">
        <v>6625</v>
      </c>
      <c r="AJ6644" s="16" t="s">
        <v>6701</v>
      </c>
      <c r="AK6644" s="16" t="s">
        <v>335</v>
      </c>
      <c r="AL6644" t="s">
        <v>6697</v>
      </c>
    </row>
    <row r="6645" ht="16.5" spans="2:38">
      <c r="B6645" s="16" t="n">
        <f>10000000+INDEX(编号表!$B:$B,MATCH(F6645,编号表!$A:$A,0))*100000+INDEX(编号表!$F:$F,MATCH(D6645,编号表!$E:$E,0))*1000+INDEX(编号表!$D:$D,MATCH(E6645,编号表!$C:$C,0))*10000+G6645</f>
        <v>12323015</v>
      </c>
      <c r="C6645" s="16" t="s">
        <v>6702</v>
      </c>
      <c r="D6645" s="16" t="s">
        <v>105</v>
      </c>
      <c r="E6645" s="16" t="s">
        <v>335</v>
      </c>
      <c r="F6645" s="16" t="s">
        <v>6682</v>
      </c>
      <c r="G6645" s="16">
        <v>15</v>
      </c>
      <c r="H6645" t="s">
        <v>6623</v>
      </c>
      <c r="I6645" s="16">
        <v>60</v>
      </c>
      <c r="J6645" t="str">
        <f t="shared" si="107"/>
        <v>大类_玄品筑基制符</v>
      </c>
      <c r="K6645" s="38" t="s">
        <v>6624</v>
      </c>
      <c r="M6645" s="16" t="s">
        <v>6625</v>
      </c>
      <c r="O6645">
        <v>0</v>
      </c>
      <c r="P6645" t="b">
        <v>1</v>
      </c>
      <c r="Q6645"/>
      <c r="R6645" t="b">
        <v>0</v>
      </c>
      <c r="S6645">
        <v>1</v>
      </c>
      <c r="T6645" t="s">
        <v>91</v>
      </c>
      <c r="U6645">
        <v>999</v>
      </c>
      <c r="V6645" s="16" t="s">
        <v>6626</v>
      </c>
      <c r="W6645" s="16">
        <v>12212051</v>
      </c>
      <c r="Y6645" t="str">
        <v>灵玉玄晶一类灵材。玉质温润，纹路细密，灵气可沿玉脉缓缓流转。|n制符：用于制作同境界、同品质的镇魂符、清心符、凝神符、破妄符、寻踪符、指路符、挪移符、问心符。|n闲置时可上交宗门换取宗门贡献。</v>
      </c>
      <c r="Z6645" t="inlineStr">
        <is>
          <t xml:space="preserve">|cff00FF00“玉中有路，缓急各异；静观细处，方知灵光从何而来，又将往何处去。”——《玉脉拾遗》|r</t>
        </is>
      </c>
      <c r="AA6645" t="s">
        <v>373</v>
      </c>
      <c r="AB6645" s="16">
        <v>12321015</v>
      </c>
      <c r="AC6645" t="s">
        <v>6629</v>
      </c>
      <c r="AD6645">
        <v>40003</v>
      </c>
      <c r="AF6645">
        <v>70003</v>
      </c>
      <c r="AH6645">
        <v>60</v>
      </c>
      <c r="AI6645" s="16" t="s">
        <v>6625</v>
      </c>
      <c r="AJ6645" s="16" t="s">
        <v>6701</v>
      </c>
      <c r="AK6645" s="16" t="s">
        <v>335</v>
      </c>
      <c r="AL6645" t="s">
        <v>6702</v>
      </c>
    </row>
    <row r="6646" ht="16.5" spans="2:38">
      <c r="B6646" s="16" t="n">
        <f>10000000+INDEX(编号表!$B:$B,MATCH(F6646,编号表!$A:$A,0))*100000+INDEX(编号表!$F:$F,MATCH(D6646,编号表!$E:$E,0))*1000+INDEX(编号表!$D:$D,MATCH(E6646,编号表!$C:$C,0))*10000+G6646</f>
        <v>12323016</v>
      </c>
      <c r="C6646" s="16" t="s">
        <v>6705</v>
      </c>
      <c r="D6646" s="16" t="s">
        <v>105</v>
      </c>
      <c r="E6646" s="16" t="s">
        <v>335</v>
      </c>
      <c r="F6646" s="16" t="s">
        <v>6682</v>
      </c>
      <c r="G6646" s="16">
        <v>16</v>
      </c>
      <c r="H6646" t="s">
        <v>6623</v>
      </c>
      <c r="I6646" s="16">
        <v>60</v>
      </c>
      <c r="J6646" t="str">
        <f t="shared" si="107"/>
        <v>大类_玄品筑基制符</v>
      </c>
      <c r="K6646" s="39" t="s">
        <v>6624</v>
      </c>
      <c r="M6646" s="16" t="s">
        <v>6625</v>
      </c>
      <c r="O6646">
        <v>0</v>
      </c>
      <c r="P6646" t="b">
        <v>1</v>
      </c>
      <c r="Q6646"/>
      <c r="R6646" t="b">
        <v>0</v>
      </c>
      <c r="S6646">
        <v>1</v>
      </c>
      <c r="T6646" t="s">
        <v>91</v>
      </c>
      <c r="U6646">
        <v>999</v>
      </c>
      <c r="V6646" s="16" t="s">
        <v>6626</v>
      </c>
      <c r="W6646" s="16">
        <v>12212052</v>
      </c>
      <c r="Y6646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646" t="inlineStr">
        <is>
          <t xml:space="preserve">|cff00FF00“枝叶可以尽去，木心的路不可削乱；岁月留下的长纹，仍通着春生秋息。”——《草木留纹记》|r</t>
        </is>
      </c>
      <c r="AA6646" t="s">
        <v>373</v>
      </c>
      <c r="AB6646" s="16">
        <v>12321016</v>
      </c>
      <c r="AC6646" t="s">
        <v>6629</v>
      </c>
      <c r="AD6646">
        <v>40003</v>
      </c>
      <c r="AF6646">
        <v>70003</v>
      </c>
      <c r="AH6646">
        <v>60</v>
      </c>
      <c r="AI6646" s="16" t="s">
        <v>6625</v>
      </c>
      <c r="AJ6646" s="16" t="s">
        <v>6708</v>
      </c>
      <c r="AK6646" s="16" t="s">
        <v>335</v>
      </c>
      <c r="AL6646" t="s">
        <v>6709</v>
      </c>
    </row>
    <row r="6647" ht="16.5" spans="2:38">
      <c r="B6647" s="16" t="n">
        <f>10000000+INDEX(编号表!$B:$B,MATCH(F6647,编号表!$A:$A,0))*100000+INDEX(编号表!$F:$F,MATCH(D6647,编号表!$E:$E,0))*1000+INDEX(编号表!$D:$D,MATCH(E6647,编号表!$C:$C,0))*10000+G6647</f>
        <v>12323017</v>
      </c>
      <c r="C6647" s="16" t="s">
        <v>6710</v>
      </c>
      <c r="D6647" s="16" t="s">
        <v>105</v>
      </c>
      <c r="E6647" s="16" t="s">
        <v>335</v>
      </c>
      <c r="F6647" s="16" t="s">
        <v>6682</v>
      </c>
      <c r="G6647" s="16">
        <v>17</v>
      </c>
      <c r="H6647" t="s">
        <v>6623</v>
      </c>
      <c r="I6647" s="16">
        <v>60</v>
      </c>
      <c r="J6647" t="str">
        <f t="shared" si="107"/>
        <v>大类_玄品筑基制符</v>
      </c>
      <c r="K6647" s="38" t="s">
        <v>6624</v>
      </c>
      <c r="M6647" s="16" t="s">
        <v>6625</v>
      </c>
      <c r="O6647">
        <v>0</v>
      </c>
      <c r="P6647" t="b">
        <v>1</v>
      </c>
      <c r="Q6647"/>
      <c r="R6647" t="b">
        <v>0</v>
      </c>
      <c r="S6647">
        <v>1</v>
      </c>
      <c r="T6647" t="s">
        <v>91</v>
      </c>
      <c r="U6647">
        <v>999</v>
      </c>
      <c r="V6647" s="16" t="s">
        <v>6626</v>
      </c>
      <c r="W6647" s="16">
        <v>12212053</v>
      </c>
      <c r="Y6647" t="inlineStr">
        <is>
          <t xml:space="preserve">灵丝玄筋一类灵材。蚕丝轻细而韧，丝缕相接时，灵光如水线流过。|n制符：用于制作同境界、同品质的隐身符、敛息符、震音符、传音符。|n闲置时可上交宗门换取宗门贡献。</t>
        </is>
      </c>
      <c r="Z6647" t="inlineStr">
        <is>
          <t xml:space="preserve">|cff00FF00“一缕轻如无物，千丝自有经纬；灵光沿丝走过，细处也留得住来路。”——《万材辨性篇》|r</t>
        </is>
      </c>
      <c r="AA6647" t="s">
        <v>373</v>
      </c>
      <c r="AB6647" s="16">
        <v>12321017</v>
      </c>
      <c r="AC6647" t="s">
        <v>6629</v>
      </c>
      <c r="AD6647">
        <v>40003</v>
      </c>
      <c r="AF6647">
        <v>70003</v>
      </c>
      <c r="AH6647">
        <v>60</v>
      </c>
      <c r="AI6647" s="16" t="s">
        <v>6625</v>
      </c>
      <c r="AJ6647" s="16" t="s">
        <v>6713</v>
      </c>
      <c r="AK6647" s="16" t="s">
        <v>335</v>
      </c>
      <c r="AL6647" t="s">
        <v>6714</v>
      </c>
    </row>
    <row r="6648" ht="16.5" spans="2:38">
      <c r="B6648" s="16" t="n">
        <f>10000000+INDEX(编号表!$B:$B,MATCH(F6648,编号表!$A:$A,0))*100000+INDEX(编号表!$F:$F,MATCH(D6648,编号表!$E:$E,0))*1000+INDEX(编号表!$D:$D,MATCH(E6648,编号表!$C:$C,0))*10000+G6648</f>
        <v>12523018</v>
      </c>
      <c r="C6648" s="16" t="s">
        <v>6715</v>
      </c>
      <c r="D6648" s="16" t="s">
        <v>105</v>
      </c>
      <c r="E6648" s="16" t="s">
        <v>335</v>
      </c>
      <c r="F6648" s="16" t="s">
        <v>6622</v>
      </c>
      <c r="G6648" s="16">
        <v>18</v>
      </c>
      <c r="H6648" t="s">
        <v>6623</v>
      </c>
      <c r="I6648" s="16">
        <v>60</v>
      </c>
      <c r="J6648" t="str">
        <f t="shared" si="107"/>
        <v>大类_玄品筑基制符</v>
      </c>
      <c r="K6648" s="39" t="s">
        <v>6624</v>
      </c>
      <c r="M6648" s="16" t="s">
        <v>6625</v>
      </c>
      <c r="O6648">
        <v>0</v>
      </c>
      <c r="P6648" t="b">
        <v>1</v>
      </c>
      <c r="Q6648"/>
      <c r="R6648" t="b">
        <v>0</v>
      </c>
      <c r="S6648">
        <v>1</v>
      </c>
      <c r="T6648" t="s">
        <v>91</v>
      </c>
      <c r="U6648">
        <v>999</v>
      </c>
      <c r="V6648" s="16" t="s">
        <v>6626</v>
      </c>
      <c r="W6648" s="16">
        <v>12212054</v>
      </c>
      <c r="Y6648" t="str">
        <v>灵液琼髓一类灵材。灵液出自地脉，温润清透，内含细微矿华。|n制符：用于制作同境界、同品质的回气符、缩地符、指路符、挪移符。|n闲置时可上交宗门换取宗门贡献。</v>
      </c>
      <c r="Z6648" t="inlineStr">
        <is>
          <t xml:space="preserve">|cff00FF00“灵液出地脉，贵在润入而不横冲。山中岁月漫长，它也从来不急。”——《玉脉拾遗》|r</t>
        </is>
      </c>
      <c r="AA6648" t="s">
        <v>373</v>
      </c>
      <c r="AB6648" s="16">
        <v>12321018</v>
      </c>
      <c r="AC6648" t="s">
        <v>6629</v>
      </c>
      <c r="AD6648">
        <v>40003</v>
      </c>
      <c r="AF6648">
        <v>70003</v>
      </c>
      <c r="AH6648">
        <v>60</v>
      </c>
      <c r="AI6648" s="16" t="s">
        <v>6625</v>
      </c>
      <c r="AJ6648" s="16" t="s">
        <v>6718</v>
      </c>
      <c r="AK6648" s="16" t="s">
        <v>335</v>
      </c>
      <c r="AL6648" t="s">
        <v>6719</v>
      </c>
    </row>
    <row r="6649" ht="17.25" spans="2:38">
      <c r="B6649" s="16" t="n">
        <f>10000000+INDEX(编号表!$B:$B,MATCH(F6649,编号表!$A:$A,0))*100000+INDEX(编号表!$F:$F,MATCH(D6649,编号表!$E:$E,0))*1000+INDEX(编号表!$D:$D,MATCH(E6649,编号表!$C:$C,0))*10000+G6649</f>
        <v>12523019</v>
      </c>
      <c r="C6649" s="16" t="s">
        <v>6720</v>
      </c>
      <c r="D6649" s="16" t="s">
        <v>105</v>
      </c>
      <c r="E6649" s="16" t="s">
        <v>335</v>
      </c>
      <c r="F6649" s="16" t="s">
        <v>6622</v>
      </c>
      <c r="G6649" s="16">
        <v>19</v>
      </c>
      <c r="H6649" t="s">
        <v>6623</v>
      </c>
      <c r="I6649" s="16">
        <v>60</v>
      </c>
      <c r="J6649" t="str">
        <f t="shared" si="107"/>
        <v>大类_玄品筑基制符</v>
      </c>
      <c r="K6649" s="38" t="s">
        <v>6624</v>
      </c>
      <c r="M6649" s="16" t="s">
        <v>6625</v>
      </c>
      <c r="O6649">
        <v>0</v>
      </c>
      <c r="P6649" t="b">
        <v>1</v>
      </c>
      <c r="Q6649"/>
      <c r="R6649" t="b">
        <v>0</v>
      </c>
      <c r="S6649">
        <v>1</v>
      </c>
      <c r="T6649" t="s">
        <v>91</v>
      </c>
      <c r="U6649">
        <v>999</v>
      </c>
      <c r="V6649" s="16" t="s">
        <v>6626</v>
      </c>
      <c r="W6649" s="16">
        <v>12212055</v>
      </c>
      <c r="Y6649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649" t="inlineStr">
        <is>
          <t xml:space="preserve">|cff00FF00“树脂护过树的伤处。旧痕封合之后，那一分续住断纹的韧意还在。”——《草木留纹记》|r</t>
        </is>
      </c>
      <c r="AA6649" t="s">
        <v>373</v>
      </c>
      <c r="AB6649" s="16">
        <v>12321019</v>
      </c>
      <c r="AC6649" t="s">
        <v>6629</v>
      </c>
      <c r="AD6649">
        <v>40003</v>
      </c>
      <c r="AF6649">
        <v>70003</v>
      </c>
      <c r="AH6649">
        <v>60</v>
      </c>
      <c r="AI6649" s="16" t="s">
        <v>6625</v>
      </c>
      <c r="AJ6649" s="16" t="s">
        <v>6723</v>
      </c>
      <c r="AK6649" s="16" t="s">
        <v>335</v>
      </c>
      <c r="AL6649" t="s">
        <v>6724</v>
      </c>
    </row>
    <row r="6650" ht="16.5" spans="2:38">
      <c r="B6650" s="16" t="n">
        <f>10000000+INDEX(编号表!$B:$B,MATCH(F6650,编号表!$A:$A,0))*100000+INDEX(编号表!$F:$F,MATCH(D6650,编号表!$E:$E,0))*1000+INDEX(编号表!$D:$D,MATCH(E6650,编号表!$C:$C,0))*10000+G6650</f>
        <v>12533000</v>
      </c>
      <c r="C6650" s="16" t="s">
        <v>6725</v>
      </c>
      <c r="D6650" s="16" t="s">
        <v>105</v>
      </c>
      <c r="E6650" s="16" t="s">
        <v>342</v>
      </c>
      <c r="F6650" s="16" t="s">
        <v>6622</v>
      </c>
      <c r="G6650" s="16">
        <v>0</v>
      </c>
      <c r="H6650" t="s">
        <v>6623</v>
      </c>
      <c r="I6650" s="16">
        <v>60</v>
      </c>
      <c r="J6650" t="str">
        <f t="shared" si="107"/>
        <v>大类_玄品金丹制符</v>
      </c>
      <c r="K6650" s="37" t="s">
        <v>6624</v>
      </c>
      <c r="M6650" s="16" t="s">
        <v>6625</v>
      </c>
      <c r="O6650">
        <v>0</v>
      </c>
      <c r="P6650" t="b">
        <v>1</v>
      </c>
      <c r="Q6650"/>
      <c r="R6650" t="b">
        <v>0</v>
      </c>
      <c r="S6650">
        <v>1</v>
      </c>
      <c r="T6650" t="s">
        <v>91</v>
      </c>
      <c r="U6650">
        <v>999</v>
      </c>
      <c r="V6650" s="16" t="s">
        <v>6626</v>
      </c>
      <c r="W6650" s="16">
        <v>12212056</v>
      </c>
      <c r="Y6650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650" t="s">
        <v>6628</v>
      </c>
      <c r="AA6650" t="s">
        <v>373</v>
      </c>
      <c r="AB6650" s="16">
        <v>12331000</v>
      </c>
      <c r="AC6650" t="s">
        <v>6629</v>
      </c>
      <c r="AD6650">
        <v>40003</v>
      </c>
      <c r="AF6650">
        <v>70003</v>
      </c>
      <c r="AH6650">
        <v>300</v>
      </c>
      <c r="AI6650" s="16" t="s">
        <v>6625</v>
      </c>
      <c r="AJ6650" s="16" t="s">
        <v>6630</v>
      </c>
      <c r="AK6650" s="16" t="s">
        <v>342</v>
      </c>
      <c r="AL6650" t="s">
        <v>6631</v>
      </c>
    </row>
    <row r="6651" ht="16.5" spans="2:38">
      <c r="B6651" s="16" t="n">
        <f>10000000+INDEX(编号表!$B:$B,MATCH(F6651,编号表!$A:$A,0))*100000+INDEX(编号表!$F:$F,MATCH(D6651,编号表!$E:$E,0))*1000+INDEX(编号表!$D:$D,MATCH(E6651,编号表!$C:$C,0))*10000+G6651</f>
        <v>12633001</v>
      </c>
      <c r="C6651" s="16" t="s">
        <v>6726</v>
      </c>
      <c r="D6651" s="16" t="s">
        <v>105</v>
      </c>
      <c r="E6651" s="16" t="s">
        <v>342</v>
      </c>
      <c r="F6651" s="16" t="s">
        <v>6633</v>
      </c>
      <c r="G6651" s="16">
        <v>1</v>
      </c>
      <c r="H6651" t="s">
        <v>7208</v>
      </c>
      <c r="I6651" s="16">
        <v>60</v>
      </c>
      <c r="J6651" t="str">
        <f t="shared" si="107"/>
        <v>大类_玄品金丹炼化</v>
      </c>
      <c r="K6651" s="38" t="s">
        <v>6624</v>
      </c>
      <c r="M6651" s="16" t="s">
        <v>6625</v>
      </c>
      <c r="O6651">
        <v>0</v>
      </c>
      <c r="P6651" t="b">
        <v>1</v>
      </c>
      <c r="Q6651"/>
      <c r="R6651" t="b">
        <v>0</v>
      </c>
      <c r="S6651">
        <v>1</v>
      </c>
      <c r="T6651" t="s">
        <v>91</v>
      </c>
      <c r="U6651">
        <v>999</v>
      </c>
      <c r="V6651" s="16" t="s">
        <v>6626</v>
      </c>
      <c r="W6651" s="16">
        <v>12212057</v>
      </c>
      <c r="Y6651" t="str">
        <v>灵血一类灵材。血色深沉，毒性藏于灵息之中，须与温养用的精血分辨清楚。|n炼化：用于金丹装备的武器部位。|n闲置时可上交宗门换取宗门贡献。</v>
      </c>
      <c r="Z6651" t="s">
        <v>6728</v>
      </c>
      <c r="AA6651" t="s">
        <v>373</v>
      </c>
      <c r="AB6651" s="16">
        <v>12331001</v>
      </c>
      <c r="AC6651" t="s">
        <v>6629</v>
      </c>
      <c r="AD6651">
        <v>40003</v>
      </c>
      <c r="AF6651">
        <v>70003</v>
      </c>
      <c r="AH6651">
        <v>600</v>
      </c>
      <c r="AI6651" s="16" t="s">
        <v>6625</v>
      </c>
      <c r="AJ6651" s="16" t="s">
        <v>6630</v>
      </c>
      <c r="AK6651" s="16" t="s">
        <v>342</v>
      </c>
      <c r="AL6651" t="s">
        <v>6729</v>
      </c>
    </row>
    <row r="6652" ht="16.5" spans="2:38">
      <c r="B6652" s="16" t="n">
        <f>10000000+INDEX(编号表!$B:$B,MATCH(F6652,编号表!$A:$A,0))*100000+INDEX(编号表!$F:$F,MATCH(D6652,编号表!$E:$E,0))*1000+INDEX(编号表!$D:$D,MATCH(E6652,编号表!$C:$C,0))*10000+G6652</f>
        <v>12633002</v>
      </c>
      <c r="C6652" s="16" t="s">
        <v>6730</v>
      </c>
      <c r="D6652" s="16" t="s">
        <v>105</v>
      </c>
      <c r="E6652" s="16" t="s">
        <v>342</v>
      </c>
      <c r="F6652" s="16" t="s">
        <v>6633</v>
      </c>
      <c r="G6652" s="16">
        <v>2</v>
      </c>
      <c r="H6652" t="s">
        <v>7204</v>
      </c>
      <c r="I6652" s="16">
        <v>60</v>
      </c>
      <c r="J6652" t="str">
        <f t="shared" si="107"/>
        <v>大类_玄品金丹炼化制符</v>
      </c>
      <c r="K6652" s="39" t="s">
        <v>6624</v>
      </c>
      <c r="M6652" s="16" t="s">
        <v>6625</v>
      </c>
      <c r="O6652">
        <v>0</v>
      </c>
      <c r="P6652" t="b">
        <v>1</v>
      </c>
      <c r="Q6652"/>
      <c r="R6652" t="b">
        <v>0</v>
      </c>
      <c r="S6652">
        <v>1</v>
      </c>
      <c r="T6652" t="s">
        <v>91</v>
      </c>
      <c r="U6652">
        <v>999</v>
      </c>
      <c r="V6652" s="16" t="s">
        <v>6626</v>
      </c>
      <c r="W6652" s="16">
        <v>12212058</v>
      </c>
      <c r="Y6652" t="str">
        <v>丹核一类灵材。一丸丹核凝聚灵力，内里仍留着来源灵兽的灵脉纹路。|n炼化：用于金丹装备的印绶部位。|n制符：用于制作同境界、同品质的激元符。|n闲置时可上交宗门换取宗门贡献。</v>
      </c>
      <c r="Z6652" t="s">
        <v>6635</v>
      </c>
      <c r="AA6652" t="s">
        <v>373</v>
      </c>
      <c r="AB6652" s="16">
        <v>12331002</v>
      </c>
      <c r="AC6652" t="s">
        <v>6629</v>
      </c>
      <c r="AD6652">
        <v>40003</v>
      </c>
      <c r="AF6652">
        <v>70003</v>
      </c>
      <c r="AH6652">
        <v>720</v>
      </c>
      <c r="AI6652" s="16" t="s">
        <v>6625</v>
      </c>
      <c r="AJ6652" s="16" t="s">
        <v>6636</v>
      </c>
      <c r="AK6652" s="16" t="s">
        <v>342</v>
      </c>
      <c r="AL6652" t="s">
        <v>6637</v>
      </c>
    </row>
    <row r="6653" ht="16.5" spans="2:38">
      <c r="B6653" s="16" t="n">
        <f>10000000+INDEX(编号表!$B:$B,MATCH(F6653,编号表!$A:$A,0))*100000+INDEX(编号表!$F:$F,MATCH(D6653,编号表!$E:$E,0))*1000+INDEX(编号表!$D:$D,MATCH(E6653,编号表!$C:$C,0))*10000+G6653</f>
        <v>12633003</v>
      </c>
      <c r="C6653" s="16" t="s">
        <v>6731</v>
      </c>
      <c r="D6653" s="16" t="s">
        <v>105</v>
      </c>
      <c r="E6653" s="16" t="s">
        <v>342</v>
      </c>
      <c r="F6653" s="16" t="s">
        <v>6633</v>
      </c>
      <c r="G6653" s="16">
        <v>3</v>
      </c>
      <c r="H6653" t="s">
        <v>7208</v>
      </c>
      <c r="I6653" s="16">
        <v>60</v>
      </c>
      <c r="J6653" t="str">
        <f t="shared" si="107"/>
        <v>大类_玄品金丹炼化</v>
      </c>
      <c r="K6653" s="38" t="s">
        <v>6624</v>
      </c>
      <c r="M6653" s="16" t="s">
        <v>6625</v>
      </c>
      <c r="O6653">
        <v>0</v>
      </c>
      <c r="P6653" t="b">
        <v>1</v>
      </c>
      <c r="Q6653"/>
      <c r="R6653" t="b">
        <v>0</v>
      </c>
      <c r="S6653">
        <v>1</v>
      </c>
      <c r="T6653" t="s">
        <v>91</v>
      </c>
      <c r="U6653">
        <v>999</v>
      </c>
      <c r="V6653" s="16" t="s">
        <v>6626</v>
      </c>
      <c r="W6653" s="16">
        <v>12212059</v>
      </c>
      <c r="Y6653" t="str">
        <v>丹核一类灵材。木中灵核生息绵长，枝叶虽离，内纹仍见向光生长的旧路。|n炼化：用于金丹装备的玉佩部位。|n闲置时可上交宗门换取宗门贡献。</v>
      </c>
      <c r="Z6653" t="s">
        <v>6733</v>
      </c>
      <c r="AA6653" t="s">
        <v>373</v>
      </c>
      <c r="AB6653" s="16">
        <v>12331003</v>
      </c>
      <c r="AC6653" t="s">
        <v>6629</v>
      </c>
      <c r="AD6653">
        <v>40003</v>
      </c>
      <c r="AF6653">
        <v>70003</v>
      </c>
      <c r="AH6653">
        <v>600</v>
      </c>
      <c r="AI6653" s="16" t="s">
        <v>6625</v>
      </c>
      <c r="AJ6653" s="16" t="s">
        <v>6636</v>
      </c>
      <c r="AK6653" s="16" t="s">
        <v>342</v>
      </c>
      <c r="AL6653" t="s">
        <v>6734</v>
      </c>
    </row>
    <row r="6654" ht="15" spans="2:38">
      <c r="B6654" s="16" t="n">
        <f>10000000+INDEX(编号表!$B:$B,MATCH(F6654,编号表!$A:$A,0))*100000+INDEX(编号表!$F:$F,MATCH(D6654,编号表!$E:$E,0))*1000+INDEX(编号表!$D:$D,MATCH(E6654,编号表!$C:$C,0))*10000+G6654</f>
        <v>12333004</v>
      </c>
      <c r="C6654" s="16" t="s">
        <v>6735</v>
      </c>
      <c r="D6654" s="16" t="s">
        <v>105</v>
      </c>
      <c r="E6654" s="16" t="s">
        <v>342</v>
      </c>
      <c r="F6654" s="16" t="s">
        <v>6682</v>
      </c>
      <c r="G6654" s="16">
        <v>4</v>
      </c>
      <c r="H6654" t="s">
        <v>7208</v>
      </c>
      <c r="I6654" s="16">
        <v>60</v>
      </c>
      <c r="J6654" t="str">
        <f t="shared" si="107"/>
        <v>大类_玄品金丹炼化</v>
      </c>
      <c r="K6654" s="40" t="s">
        <v>6698</v>
      </c>
      <c r="M6654" s="16" t="s">
        <v>6625</v>
      </c>
      <c r="O6654">
        <v>0</v>
      </c>
      <c r="P6654" t="b">
        <v>1</v>
      </c>
      <c r="Q6654"/>
      <c r="R6654" t="b">
        <v>0</v>
      </c>
      <c r="S6654">
        <v>1</v>
      </c>
      <c r="T6654" t="s">
        <v>91</v>
      </c>
      <c r="U6654">
        <v>999</v>
      </c>
      <c r="V6654" s="16" t="s">
        <v>6626</v>
      </c>
      <c r="W6654" s="16">
        <v>12212060</v>
      </c>
      <c r="Y6654" t="str">
        <v>灵玉玄晶一类稀有灵材。玉体致密温润，内有环纹，灵息藏而不急散。|n炼化：用于金丹装备的玉佩部位。|n闲置时可上交宗门换取宗门贡献。</v>
      </c>
      <c r="Z6654" t="inlineStr">
        <is>
          <t xml:space="preserve">|cff00FF00“圆玉温润，生机藏而不急发。掌心久握，才觉环纹间有暖意往来。”——《玉脉拾遗》|r</t>
        </is>
      </c>
      <c r="AA6654" t="s">
        <v>373</v>
      </c>
      <c r="AB6654" s="16">
        <v>12331004</v>
      </c>
      <c r="AC6654" t="s">
        <v>6629</v>
      </c>
      <c r="AD6654">
        <v>40003</v>
      </c>
      <c r="AF6654">
        <v>70003</v>
      </c>
      <c r="AH6654">
        <v>600</v>
      </c>
      <c r="AI6654" s="16" t="s">
        <v>6625</v>
      </c>
      <c r="AJ6654" s="16" t="s">
        <v>6701</v>
      </c>
      <c r="AK6654" s="16" t="s">
        <v>342</v>
      </c>
      <c r="AL6654" t="s">
        <v>6735</v>
      </c>
    </row>
    <row r="6655" ht="16.5" spans="2:38">
      <c r="B6655" s="16" t="n">
        <f>10000000+INDEX(编号表!$B:$B,MATCH(F6655,编号表!$A:$A,0))*100000+INDEX(编号表!$F:$F,MATCH(D6655,编号表!$E:$E,0))*1000+INDEX(编号表!$D:$D,MATCH(E6655,编号表!$C:$C,0))*10000+G6655</f>
        <v>12533005</v>
      </c>
      <c r="C6655" s="16" t="s">
        <v>6738</v>
      </c>
      <c r="D6655" s="16" t="s">
        <v>105</v>
      </c>
      <c r="E6655" s="16" t="s">
        <v>342</v>
      </c>
      <c r="F6655" s="16" t="s">
        <v>6622</v>
      </c>
      <c r="G6655" s="16">
        <v>5</v>
      </c>
      <c r="H6655" t="s">
        <v>7204</v>
      </c>
      <c r="I6655" s="16">
        <v>60</v>
      </c>
      <c r="J6655" t="str">
        <f t="shared" si="107"/>
        <v>大类_玄品金丹炼化制符</v>
      </c>
      <c r="K6655" s="38" t="s">
        <v>6624</v>
      </c>
      <c r="M6655" s="16" t="s">
        <v>6625</v>
      </c>
      <c r="O6655">
        <v>0</v>
      </c>
      <c r="P6655" t="b">
        <v>1</v>
      </c>
      <c r="Q6655"/>
      <c r="R6655" t="b">
        <v>0</v>
      </c>
      <c r="S6655">
        <v>1</v>
      </c>
      <c r="T6655" t="s">
        <v>91</v>
      </c>
      <c r="U6655">
        <v>999</v>
      </c>
      <c r="V6655" s="16" t="s">
        <v>6626</v>
      </c>
      <c r="W6655" s="16">
        <v>12212061</v>
      </c>
      <c r="Y6655" t="str">
        <v>翎毫一类灵材。羽身轻韧，细密羽纹顺风舒展，灵气沿羽轴流转。|n炼化：用于金丹装备的鞋履部位。|n制符：用于制作同境界、同品质的神行符、轻身符。|n闲置时可上交宗门换取宗门贡献。</v>
      </c>
      <c r="Z6655" t="s">
        <v>6640</v>
      </c>
      <c r="AA6655" t="s">
        <v>373</v>
      </c>
      <c r="AB6655" s="16">
        <v>12331005</v>
      </c>
      <c r="AC6655" t="s">
        <v>6629</v>
      </c>
      <c r="AD6655">
        <v>40003</v>
      </c>
      <c r="AF6655">
        <v>70003</v>
      </c>
      <c r="AH6655">
        <v>720</v>
      </c>
      <c r="AI6655" s="16" t="s">
        <v>6625</v>
      </c>
      <c r="AJ6655" s="16" t="s">
        <v>6641</v>
      </c>
      <c r="AK6655" s="16" t="s">
        <v>342</v>
      </c>
      <c r="AL6655" t="s">
        <v>6642</v>
      </c>
    </row>
    <row r="6656" ht="16.5" spans="2:38">
      <c r="B6656" s="16" t="n">
        <f>10000000+INDEX(编号表!$B:$B,MATCH(F6656,编号表!$A:$A,0))*100000+INDEX(编号表!$F:$F,MATCH(D6656,编号表!$E:$E,0))*1000+INDEX(编号表!$D:$D,MATCH(E6656,编号表!$C:$C,0))*10000+G6656</f>
        <v>12533006</v>
      </c>
      <c r="C6656" s="16" t="s">
        <v>6739</v>
      </c>
      <c r="D6656" s="16" t="s">
        <v>105</v>
      </c>
      <c r="E6656" s="16" t="s">
        <v>342</v>
      </c>
      <c r="F6656" s="16" t="s">
        <v>6622</v>
      </c>
      <c r="G6656" s="16">
        <v>6</v>
      </c>
      <c r="I6656" s="16">
        <v>60</v>
      </c>
      <c r="J6656" t="str">
        <f t="shared" si="107"/>
        <v>大类_玄品金丹</v>
      </c>
      <c r="K6656" s="39" t="s">
        <v>6624</v>
      </c>
      <c r="M6656" s="16" t="s">
        <v>6625</v>
      </c>
      <c r="O6656">
        <v>0</v>
      </c>
      <c r="P6656" t="b">
        <v>1</v>
      </c>
      <c r="Q6656"/>
      <c r="R6656" t="b">
        <v>0</v>
      </c>
      <c r="S6656">
        <v>1</v>
      </c>
      <c r="T6656" t="s">
        <v>91</v>
      </c>
      <c r="U6656">
        <v>999</v>
      </c>
      <c r="V6656" s="16" t="s">
        <v>6626</v>
      </c>
      <c r="W6656" s="16">
        <v>12212062</v>
      </c>
      <c r="Y6656" t="str">
        <v>翎毫一类灵材。细毫柔而有锋，沾墨均匀，束起时根根相顺。|n用途未明，可留存备用。|n闲置时可上交宗门换取宗门贡献。</v>
      </c>
      <c r="Z6656" t="s">
        <v>6741</v>
      </c>
      <c r="AA6656" t="str">
        <v>击杀妖兽、探索秘境或遗迹可得；当前百艺暂未用到，宗门不供应。</v>
      </c>
      <c r="AB6656" s="16">
        <v>12331006</v>
      </c>
      <c r="AC6656" t="s">
        <v>6629</v>
      </c>
      <c r="AD6656">
        <v>40003</v>
      </c>
      <c r="AF6656">
        <v>70003</v>
      </c>
      <c r="AH6656">
        <v>300</v>
      </c>
      <c r="AI6656" s="16" t="s">
        <v>6625</v>
      </c>
      <c r="AJ6656" s="16" t="s">
        <v>6641</v>
      </c>
      <c r="AK6656" s="16" t="s">
        <v>342</v>
      </c>
      <c r="AL6656" t="s">
        <v>6742</v>
      </c>
    </row>
    <row r="6657" ht="16.5" spans="2:38">
      <c r="B6657" s="16" t="n">
        <f>10000000+INDEX(编号表!$B:$B,MATCH(F6657,编号表!$A:$A,0))*100000+INDEX(编号表!$F:$F,MATCH(D6657,编号表!$E:$E,0))*1000+INDEX(编号表!$D:$D,MATCH(E6657,编号表!$C:$C,0))*10000+G6657</f>
        <v>12633007</v>
      </c>
      <c r="C6657" s="16" t="s">
        <v>6743</v>
      </c>
      <c r="D6657" s="16" t="s">
        <v>105</v>
      </c>
      <c r="E6657" s="16" t="s">
        <v>342</v>
      </c>
      <c r="F6657" s="16" t="s">
        <v>6633</v>
      </c>
      <c r="G6657" s="16">
        <v>7</v>
      </c>
      <c r="I6657" s="16">
        <v>60</v>
      </c>
      <c r="J6657" t="str">
        <f t="shared" si="107"/>
        <v>大类_玄品金丹</v>
      </c>
      <c r="K6657" s="38" t="s">
        <v>6624</v>
      </c>
      <c r="M6657" s="16" t="s">
        <v>6625</v>
      </c>
      <c r="O6657">
        <v>0</v>
      </c>
      <c r="P6657" t="b">
        <v>1</v>
      </c>
      <c r="Q6657"/>
      <c r="R6657" t="b">
        <v>0</v>
      </c>
      <c r="S6657">
        <v>1</v>
      </c>
      <c r="T6657" t="s">
        <v>91</v>
      </c>
      <c r="U6657">
        <v>999</v>
      </c>
      <c r="V6657" s="16" t="s">
        <v>6626</v>
      </c>
      <c r="W6657" s="16">
        <v>12212063</v>
      </c>
      <c r="Y6657" t="str">
        <v>灵窍遗材一类灵材。囊膜紧密，内蓄毒液，开封取用须格外谨慎。|n用途未明，可留存备用。|n闲置时可上交宗门换取宗门贡献。</v>
      </c>
      <c r="Z6657" t="s">
        <v>6645</v>
      </c>
      <c r="AA6657" t="str">
        <v>击杀妖兽、探索秘境或遗迹可得；当前百艺暂未用到，宗门不供应。</v>
      </c>
      <c r="AB6657" s="16">
        <v>12331007</v>
      </c>
      <c r="AC6657" t="s">
        <v>6629</v>
      </c>
      <c r="AD6657">
        <v>40003</v>
      </c>
      <c r="AF6657">
        <v>70003</v>
      </c>
      <c r="AH6657">
        <v>600</v>
      </c>
      <c r="AI6657" s="16" t="s">
        <v>6625</v>
      </c>
      <c r="AJ6657" s="16" t="s">
        <v>6646</v>
      </c>
      <c r="AK6657" s="16" t="s">
        <v>342</v>
      </c>
      <c r="AL6657" t="s">
        <v>6647</v>
      </c>
    </row>
    <row r="6658" ht="16.5" spans="2:38">
      <c r="B6658" s="16" t="n">
        <f>10000000+INDEX(编号表!$B:$B,MATCH(F6658,编号表!$A:$A,0))*100000+INDEX(编号表!$F:$F,MATCH(D6658,编号表!$E:$E,0))*1000+INDEX(编号表!$D:$D,MATCH(E6658,编号表!$C:$C,0))*10000+G6658</f>
        <v>12633008</v>
      </c>
      <c r="C6658" s="16" t="s">
        <v>6744</v>
      </c>
      <c r="D6658" s="16" t="s">
        <v>105</v>
      </c>
      <c r="E6658" s="16" t="s">
        <v>342</v>
      </c>
      <c r="F6658" s="16" t="s">
        <v>6633</v>
      </c>
      <c r="G6658" s="16">
        <v>8</v>
      </c>
      <c r="H6658" t="s">
        <v>6623</v>
      </c>
      <c r="I6658" s="16">
        <v>60</v>
      </c>
      <c r="J6658" t="str">
        <f t="shared" si="107"/>
        <v>大类_玄品金丹制符</v>
      </c>
      <c r="K6658" s="39" t="s">
        <v>6624</v>
      </c>
      <c r="M6658" s="16" t="s">
        <v>6625</v>
      </c>
      <c r="O6658">
        <v>0</v>
      </c>
      <c r="P6658" t="b">
        <v>1</v>
      </c>
      <c r="Q6658"/>
      <c r="R6658" t="b">
        <v>0</v>
      </c>
      <c r="S6658">
        <v>1</v>
      </c>
      <c r="T6658" t="s">
        <v>91</v>
      </c>
      <c r="U6658">
        <v>999</v>
      </c>
      <c r="V6658" s="16" t="s">
        <v>6626</v>
      </c>
      <c r="W6658" s="16">
        <v>12212064</v>
      </c>
      <c r="Y6658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658" t="s">
        <v>6746</v>
      </c>
      <c r="AA6658" t="s">
        <v>373</v>
      </c>
      <c r="AB6658" s="16">
        <v>12331008</v>
      </c>
      <c r="AC6658" t="s">
        <v>6629</v>
      </c>
      <c r="AD6658">
        <v>40003</v>
      </c>
      <c r="AF6658">
        <v>70003</v>
      </c>
      <c r="AH6658">
        <v>300</v>
      </c>
      <c r="AI6658" s="16" t="s">
        <v>6625</v>
      </c>
      <c r="AJ6658" s="16" t="s">
        <v>6646</v>
      </c>
      <c r="AK6658" s="16" t="s">
        <v>342</v>
      </c>
      <c r="AL6658" t="s">
        <v>6747</v>
      </c>
    </row>
    <row r="6659" ht="16.5" spans="2:38">
      <c r="B6659" s="16" t="n">
        <f>10000000+INDEX(编号表!$B:$B,MATCH(F6659,编号表!$A:$A,0))*100000+INDEX(编号表!$F:$F,MATCH(D6659,编号表!$E:$E,0))*1000+INDEX(编号表!$D:$D,MATCH(E6659,编号表!$C:$C,0))*10000+G6659</f>
        <v>12633009</v>
      </c>
      <c r="C6659" s="16" t="s">
        <v>6748</v>
      </c>
      <c r="D6659" s="16" t="s">
        <v>105</v>
      </c>
      <c r="E6659" s="16" t="s">
        <v>342</v>
      </c>
      <c r="F6659" s="16" t="s">
        <v>6633</v>
      </c>
      <c r="G6659" s="16">
        <v>9</v>
      </c>
      <c r="H6659" t="s">
        <v>7204</v>
      </c>
      <c r="I6659" s="16">
        <v>60</v>
      </c>
      <c r="J6659" t="str">
        <f t="shared" si="107"/>
        <v>大类_玄品金丹炼化制符</v>
      </c>
      <c r="K6659" s="38" t="s">
        <v>6624</v>
      </c>
      <c r="M6659" s="16" t="s">
        <v>6625</v>
      </c>
      <c r="O6659">
        <v>0</v>
      </c>
      <c r="P6659" t="b">
        <v>1</v>
      </c>
      <c r="Q6659"/>
      <c r="R6659" t="b">
        <v>0</v>
      </c>
      <c r="S6659">
        <v>1</v>
      </c>
      <c r="T6659" t="s">
        <v>91</v>
      </c>
      <c r="U6659">
        <v>999</v>
      </c>
      <c r="V6659" s="16" t="s">
        <v>6626</v>
      </c>
      <c r="W6659" s="16">
        <v>12212065</v>
      </c>
      <c r="Y6659" t="str">
        <v>灵识遗痕一类灵材。灵兽留下的感知痕迹，似有应变余韵；所存并非完整魂魄。|n炼化：用于金丹装备的冠部位。|n制符：用于制作同境界、同品质的镇魂符、惊魂符、障眼符、寻踪符。|n闲置时可上交宗门换取宗门贡献。</v>
      </c>
      <c r="Z6659" t="s">
        <v>6650</v>
      </c>
      <c r="AA6659" t="s">
        <v>373</v>
      </c>
      <c r="AB6659" s="16">
        <v>12331009</v>
      </c>
      <c r="AC6659" t="s">
        <v>6629</v>
      </c>
      <c r="AD6659">
        <v>40003</v>
      </c>
      <c r="AF6659">
        <v>70003</v>
      </c>
      <c r="AH6659">
        <v>720</v>
      </c>
      <c r="AI6659" s="16" t="s">
        <v>6625</v>
      </c>
      <c r="AJ6659" s="16" t="s">
        <v>6651</v>
      </c>
      <c r="AK6659" s="16" t="s">
        <v>342</v>
      </c>
      <c r="AL6659" t="s">
        <v>6652</v>
      </c>
    </row>
    <row r="6660" ht="16.5" spans="2:38">
      <c r="B6660" s="16" t="n">
        <f>10000000+INDEX(编号表!$B:$B,MATCH(F6660,编号表!$A:$A,0))*100000+INDEX(编号表!$F:$F,MATCH(D6660,编号表!$E:$E,0))*1000+INDEX(编号表!$D:$D,MATCH(E6660,编号表!$C:$C,0))*10000+G6660</f>
        <v>12633010</v>
      </c>
      <c r="C6660" s="16" t="s">
        <v>6750</v>
      </c>
      <c r="D6660" s="16" t="s">
        <v>105</v>
      </c>
      <c r="E6660" s="16" t="s">
        <v>342</v>
      </c>
      <c r="F6660" s="16" t="s">
        <v>6633</v>
      </c>
      <c r="G6660" s="16">
        <v>10</v>
      </c>
      <c r="H6660" t="s">
        <v>6623</v>
      </c>
      <c r="I6660" s="16">
        <v>60</v>
      </c>
      <c r="J6660" t="str">
        <f t="shared" si="107"/>
        <v>大类_玄品金丹制符</v>
      </c>
      <c r="K6660" s="39" t="s">
        <v>6624</v>
      </c>
      <c r="M6660" s="16" t="s">
        <v>6625</v>
      </c>
      <c r="O6660">
        <v>0</v>
      </c>
      <c r="P6660" t="b">
        <v>1</v>
      </c>
      <c r="Q6660"/>
      <c r="R6660" t="b">
        <v>0</v>
      </c>
      <c r="S6660">
        <v>1</v>
      </c>
      <c r="T6660" t="s">
        <v>91</v>
      </c>
      <c r="U6660">
        <v>999</v>
      </c>
      <c r="V6660" s="16" t="s">
        <v>6626</v>
      </c>
      <c r="W6660" s="16">
        <v>12212066</v>
      </c>
      <c r="Y6660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660" t="s">
        <v>6752</v>
      </c>
      <c r="AA6660" t="s">
        <v>373</v>
      </c>
      <c r="AB6660" s="16">
        <v>12331010</v>
      </c>
      <c r="AC6660" t="s">
        <v>6629</v>
      </c>
      <c r="AD6660">
        <v>40003</v>
      </c>
      <c r="AF6660">
        <v>70003</v>
      </c>
      <c r="AH6660">
        <v>300</v>
      </c>
      <c r="AI6660" s="16" t="s">
        <v>6625</v>
      </c>
      <c r="AJ6660" s="16" t="s">
        <v>6651</v>
      </c>
      <c r="AK6660" s="16" t="s">
        <v>342</v>
      </c>
      <c r="AL6660" t="s">
        <v>6753</v>
      </c>
    </row>
    <row r="6661" ht="16.5" spans="2:38">
      <c r="B6661" s="16" t="n">
        <f>10000000+INDEX(编号表!$B:$B,MATCH(F6661,编号表!$A:$A,0))*100000+INDEX(编号表!$F:$F,MATCH(D6661,编号表!$E:$E,0))*1000+INDEX(编号表!$D:$D,MATCH(E6661,编号表!$C:$C,0))*10000+G6661</f>
        <v>12633011</v>
      </c>
      <c r="C6661" s="16" t="s">
        <v>6754</v>
      </c>
      <c r="D6661" s="16" t="s">
        <v>105</v>
      </c>
      <c r="E6661" s="16" t="s">
        <v>342</v>
      </c>
      <c r="F6661" s="16" t="s">
        <v>6633</v>
      </c>
      <c r="G6661" s="16">
        <v>11</v>
      </c>
      <c r="H6661" t="s">
        <v>6623</v>
      </c>
      <c r="I6661" s="16">
        <v>60</v>
      </c>
      <c r="J6661" t="str">
        <f t="shared" si="107"/>
        <v>大类_玄品金丹制符</v>
      </c>
      <c r="K6661" s="38" t="s">
        <v>6624</v>
      </c>
      <c r="M6661" s="16" t="s">
        <v>6625</v>
      </c>
      <c r="O6661">
        <v>0</v>
      </c>
      <c r="P6661" t="b">
        <v>1</v>
      </c>
      <c r="Q6661"/>
      <c r="R6661" t="b">
        <v>0</v>
      </c>
      <c r="S6661">
        <v>1</v>
      </c>
      <c r="T6661" t="s">
        <v>91</v>
      </c>
      <c r="U6661">
        <v>999</v>
      </c>
      <c r="V6661" s="16" t="s">
        <v>6626</v>
      </c>
      <c r="Y6661" t="str">
        <v>五气凝华一类灵材。金行灵气凝为细质，内蕴一缕收束不散的锋意。|n制符：用于制作同境界、同品质的金刃符、雷击符。|n闲置时可上交宗门换取宗门贡献。</v>
      </c>
      <c r="Z6661" t="s">
        <v>6655</v>
      </c>
      <c r="AA6661" t="s">
        <v>373</v>
      </c>
      <c r="AB6661">
        <v>12331011</v>
      </c>
      <c r="AC6661" t="s">
        <v>6629</v>
      </c>
      <c r="AD6661">
        <v>40003</v>
      </c>
      <c r="AF6661">
        <v>70003</v>
      </c>
      <c r="AH6661">
        <v>300</v>
      </c>
      <c r="AI6661" s="16" t="s">
        <v>6625</v>
      </c>
      <c r="AJ6661" s="16" t="s">
        <v>6656</v>
      </c>
      <c r="AK6661" s="16" t="s">
        <v>342</v>
      </c>
      <c r="AL6661" t="s">
        <v>6657</v>
      </c>
    </row>
    <row r="6662" ht="16.5" spans="2:38">
      <c r="B6662" s="16" t="n">
        <f>10000000+INDEX(编号表!$B:$B,MATCH(F6662,编号表!$A:$A,0))*100000+INDEX(编号表!$F:$F,MATCH(D6662,编号表!$E:$E,0))*1000+INDEX(编号表!$D:$D,MATCH(E6662,编号表!$C:$C,0))*10000+G6662</f>
        <v>12633012</v>
      </c>
      <c r="C6662" s="16" t="s">
        <v>6755</v>
      </c>
      <c r="D6662" s="16" t="s">
        <v>105</v>
      </c>
      <c r="E6662" s="16" t="s">
        <v>342</v>
      </c>
      <c r="F6662" s="16" t="s">
        <v>6633</v>
      </c>
      <c r="G6662" s="16">
        <v>12</v>
      </c>
      <c r="H6662" t="s">
        <v>6623</v>
      </c>
      <c r="I6662" s="16">
        <v>60</v>
      </c>
      <c r="J6662" t="str">
        <f t="shared" si="107"/>
        <v>大类_玄品金丹制符</v>
      </c>
      <c r="K6662" s="38" t="s">
        <v>6624</v>
      </c>
      <c r="M6662" s="16" t="s">
        <v>6625</v>
      </c>
      <c r="O6662">
        <v>0</v>
      </c>
      <c r="P6662" t="b">
        <v>1</v>
      </c>
      <c r="Q6662"/>
      <c r="R6662" t="b">
        <v>0</v>
      </c>
      <c r="S6662">
        <v>1</v>
      </c>
      <c r="T6662" t="s">
        <v>91</v>
      </c>
      <c r="U6662">
        <v>999</v>
      </c>
      <c r="V6662" s="16" t="s">
        <v>6626</v>
      </c>
      <c r="Y6662" t="str">
        <v>五气凝华一类灵材。木行灵气聚而成华，生发之意沿细纹绵延。|n制符：用于制作同境界、同品质的缚藤符、回春符。|n闲置时可上交宗门换取宗门贡献。</v>
      </c>
      <c r="Z6662" t="s">
        <v>6660</v>
      </c>
      <c r="AA6662" t="s">
        <v>373</v>
      </c>
      <c r="AB6662">
        <v>12331012</v>
      </c>
      <c r="AC6662" t="s">
        <v>6629</v>
      </c>
      <c r="AD6662">
        <v>40003</v>
      </c>
      <c r="AF6662">
        <v>70003</v>
      </c>
      <c r="AH6662">
        <v>300</v>
      </c>
      <c r="AI6662" s="16" t="s">
        <v>6625</v>
      </c>
      <c r="AJ6662" s="16" t="s">
        <v>6656</v>
      </c>
      <c r="AK6662" s="16" t="s">
        <v>342</v>
      </c>
      <c r="AL6662" t="s">
        <v>6661</v>
      </c>
    </row>
    <row r="6663" ht="16.5" spans="2:38">
      <c r="B6663" s="16" t="n">
        <f>10000000+INDEX(编号表!$B:$B,MATCH(F6663,编号表!$A:$A,0))*100000+INDEX(编号表!$F:$F,MATCH(D6663,编号表!$E:$E,0))*1000+INDEX(编号表!$D:$D,MATCH(E6663,编号表!$C:$C,0))*10000+G6663</f>
        <v>12633013</v>
      </c>
      <c r="C6663" s="16" t="s">
        <v>6757</v>
      </c>
      <c r="D6663" s="16" t="s">
        <v>105</v>
      </c>
      <c r="E6663" s="16" t="s">
        <v>342</v>
      </c>
      <c r="F6663" s="16" t="s">
        <v>6633</v>
      </c>
      <c r="G6663" s="16">
        <v>13</v>
      </c>
      <c r="H6663" t="s">
        <v>6623</v>
      </c>
      <c r="I6663" s="16">
        <v>60</v>
      </c>
      <c r="J6663" t="str">
        <f t="shared" si="107"/>
        <v>大类_玄品金丹制符</v>
      </c>
      <c r="K6663" s="38" t="s">
        <v>6624</v>
      </c>
      <c r="M6663" s="16" t="s">
        <v>6625</v>
      </c>
      <c r="O6663">
        <v>0</v>
      </c>
      <c r="P6663" t="b">
        <v>1</v>
      </c>
      <c r="Q6663"/>
      <c r="R6663" t="b">
        <v>0</v>
      </c>
      <c r="S6663">
        <v>1</v>
      </c>
      <c r="T6663" t="s">
        <v>91</v>
      </c>
      <c r="U6663">
        <v>999</v>
      </c>
      <c r="V6663" s="16" t="s">
        <v>6626</v>
      </c>
      <c r="W6663" s="16">
        <v>12212067</v>
      </c>
      <c r="Y6663" t="str">
        <v>五气凝华一类灵材。火行灵气结晶，晶心明灭，触之可觉温热。|n制符：用于制作同境界、同品质的火弹符、火云符。|n闲置时可上交宗门换取宗门贡献。</v>
      </c>
      <c r="Z6663" t="inlineStr">
        <is>
          <t xml:space="preserve">|cff00FF00“晶中明灭，是灵流欲变之象；借它一分火意，也须留得住其余九分。”——《五气凝真录》|r</t>
        </is>
      </c>
      <c r="AA6663" t="s">
        <v>373</v>
      </c>
      <c r="AB6663" s="16">
        <v>12331013</v>
      </c>
      <c r="AC6663" t="s">
        <v>6629</v>
      </c>
      <c r="AD6663">
        <v>40003</v>
      </c>
      <c r="AF6663">
        <v>70003</v>
      </c>
      <c r="AH6663">
        <v>300</v>
      </c>
      <c r="AI6663" s="16" t="s">
        <v>6625</v>
      </c>
      <c r="AJ6663" s="16" t="s">
        <v>6656</v>
      </c>
      <c r="AK6663" s="16" t="s">
        <v>342</v>
      </c>
      <c r="AL6663" t="s">
        <v>6665</v>
      </c>
    </row>
    <row r="6664" ht="16.5" spans="2:38">
      <c r="B6664" s="16" t="n">
        <f>10000000+INDEX(编号表!$B:$B,MATCH(F6664,编号表!$A:$A,0))*100000+INDEX(编号表!$F:$F,MATCH(D6664,编号表!$E:$E,0))*1000+INDEX(编号表!$D:$D,MATCH(E6664,编号表!$C:$C,0))*10000+G6664</f>
        <v>12633014</v>
      </c>
      <c r="C6664" s="16" t="s">
        <v>6759</v>
      </c>
      <c r="D6664" s="16" t="s">
        <v>105</v>
      </c>
      <c r="E6664" s="16" t="s">
        <v>342</v>
      </c>
      <c r="F6664" s="16" t="s">
        <v>6633</v>
      </c>
      <c r="G6664" s="16">
        <v>14</v>
      </c>
      <c r="H6664" t="s">
        <v>7204</v>
      </c>
      <c r="I6664" s="16">
        <v>60</v>
      </c>
      <c r="J6664" t="str">
        <f t="shared" si="107"/>
        <v>大类_玄品金丹炼化制符</v>
      </c>
      <c r="K6664" s="39" t="s">
        <v>6624</v>
      </c>
      <c r="M6664" s="16" t="s">
        <v>6625</v>
      </c>
      <c r="O6664">
        <v>0</v>
      </c>
      <c r="P6664" t="b">
        <v>1</v>
      </c>
      <c r="Q6664"/>
      <c r="R6664" t="b">
        <v>0</v>
      </c>
      <c r="S6664">
        <v>1</v>
      </c>
      <c r="T6664" t="s">
        <v>91</v>
      </c>
      <c r="U6664">
        <v>999</v>
      </c>
      <c r="V6664" s="16" t="s">
        <v>6626</v>
      </c>
      <c r="W6664" s="16">
        <v>12212068</v>
      </c>
      <c r="Y6664" t="inlineStr">
        <is>
          <t xml:space="preserve">五气凝华一类灵材。水行灵气凝作珠质，外形似静，内里灵流不息。|n炼化：用于金丹装备的鞋履部位。|n制符：用于制作同境界、同品质的冰锥符、水幕符、震慑符。|n闲置时可上交宗门换取宗门贡献。</t>
        </is>
      </c>
      <c r="Z6664" t="s">
        <v>6668</v>
      </c>
      <c r="AA6664" t="s">
        <v>373</v>
      </c>
      <c r="AB6664" s="16">
        <v>12331014</v>
      </c>
      <c r="AC6664" t="s">
        <v>6629</v>
      </c>
      <c r="AD6664">
        <v>40003</v>
      </c>
      <c r="AF6664">
        <v>70003</v>
      </c>
      <c r="AH6664">
        <v>720</v>
      </c>
      <c r="AI6664" s="16" t="s">
        <v>6625</v>
      </c>
      <c r="AJ6664" s="16" t="s">
        <v>6656</v>
      </c>
      <c r="AK6664" s="16" t="s">
        <v>342</v>
      </c>
      <c r="AL6664" t="s">
        <v>6669</v>
      </c>
    </row>
    <row r="6665" ht="16.5" spans="2:38">
      <c r="B6665" s="16" t="n">
        <f>10000000+INDEX(编号表!$B:$B,MATCH(F6665,编号表!$A:$A,0))*100000+INDEX(编号表!$F:$F,MATCH(D6665,编号表!$E:$E,0))*1000+INDEX(编号表!$D:$D,MATCH(E6665,编号表!$C:$C,0))*10000+G6665</f>
        <v>12633015</v>
      </c>
      <c r="C6665" s="16" t="s">
        <v>6761</v>
      </c>
      <c r="D6665" s="16" t="s">
        <v>105</v>
      </c>
      <c r="E6665" s="16" t="s">
        <v>342</v>
      </c>
      <c r="F6665" s="16" t="s">
        <v>6633</v>
      </c>
      <c r="G6665" s="16">
        <v>15</v>
      </c>
      <c r="H6665" t="s">
        <v>6623</v>
      </c>
      <c r="I6665" s="16">
        <v>60</v>
      </c>
      <c r="J6665" t="str">
        <f t="shared" si="107"/>
        <v>大类_玄品金丹制符</v>
      </c>
      <c r="K6665" s="38" t="s">
        <v>6624</v>
      </c>
      <c r="M6665" s="16" t="s">
        <v>6625</v>
      </c>
      <c r="O6665">
        <v>0</v>
      </c>
      <c r="P6665" t="b">
        <v>1</v>
      </c>
      <c r="Q6665"/>
      <c r="R6665" t="b">
        <v>0</v>
      </c>
      <c r="S6665">
        <v>1</v>
      </c>
      <c r="T6665" t="s">
        <v>91</v>
      </c>
      <c r="U6665">
        <v>999</v>
      </c>
      <c r="V6665" s="16" t="s">
        <v>6626</v>
      </c>
      <c r="Y6665" t="str">
        <v>五气凝华一类灵材。土行灵气沉凝成珠，质地厚实，灵息绵稳。|n制符：用于制作同境界、同品质的落石符。|n闲置时可上交宗门换取宗门贡献。</v>
      </c>
      <c r="Z6665" t="s">
        <v>6672</v>
      </c>
      <c r="AA6665" t="s">
        <v>373</v>
      </c>
      <c r="AB6665">
        <v>12331015</v>
      </c>
      <c r="AC6665" t="s">
        <v>6629</v>
      </c>
      <c r="AD6665">
        <v>40003</v>
      </c>
      <c r="AF6665">
        <v>70003</v>
      </c>
      <c r="AH6665">
        <v>300</v>
      </c>
      <c r="AI6665" s="16" t="s">
        <v>6625</v>
      </c>
      <c r="AJ6665" s="16" t="s">
        <v>6656</v>
      </c>
      <c r="AK6665" s="16" t="s">
        <v>342</v>
      </c>
      <c r="AL6665" t="s">
        <v>6673</v>
      </c>
    </row>
    <row r="6666" ht="16.5" spans="2:38">
      <c r="B6666" s="16" t="n">
        <f>10000000+INDEX(编号表!$B:$B,MATCH(F6666,编号表!$A:$A,0))*100000+INDEX(编号表!$F:$F,MATCH(D6666,编号表!$E:$E,0))*1000+INDEX(编号表!$D:$D,MATCH(E6666,编号表!$C:$C,0))*10000+G6666</f>
        <v>12833016</v>
      </c>
      <c r="C6666" s="16" t="s">
        <v>6763</v>
      </c>
      <c r="D6666" s="16" t="s">
        <v>105</v>
      </c>
      <c r="E6666" s="16" t="s">
        <v>342</v>
      </c>
      <c r="F6666" s="16" t="s">
        <v>6675</v>
      </c>
      <c r="G6666" s="16">
        <v>16</v>
      </c>
      <c r="H6666" t="s">
        <v>6623</v>
      </c>
      <c r="I6666" s="16">
        <v>60</v>
      </c>
      <c r="J6666" t="str">
        <f t="shared" si="107"/>
        <v>大类_玄品金丹制符</v>
      </c>
      <c r="K6666" s="38" t="s">
        <v>6624</v>
      </c>
      <c r="M6666" s="16" t="s">
        <v>6625</v>
      </c>
      <c r="O6666">
        <v>0</v>
      </c>
      <c r="P6666" t="b">
        <v>1</v>
      </c>
      <c r="Q6666"/>
      <c r="R6666" t="b">
        <v>0</v>
      </c>
      <c r="S6666">
        <v>1</v>
      </c>
      <c r="T6666" t="s">
        <v>91</v>
      </c>
      <c r="U6666">
        <v>999</v>
      </c>
      <c r="V6666" s="16" t="s">
        <v>6626</v>
      </c>
      <c r="W6666" s="16">
        <v>12212069</v>
      </c>
      <c r="Y6666" t="str">
        <v>灵骨玄甲一类灵材。骨质坚密，纹理连贯，仍留着灵兽生前承力的筋脉印痕。|n制符：用于制作同境界、同品质的巨力符。|n闲置时可上交宗门换取宗门贡献。</v>
      </c>
      <c r="Z6666" t="inlineStr">
        <is>
          <t xml:space="preserve">|cff00FF00“骨贵纹理不断。生灵虽去，承过起落的旧纹仍藏着一分坚韧。”——《百兽遗材考》|r</t>
        </is>
      </c>
      <c r="AA6666" t="s">
        <v>373</v>
      </c>
      <c r="AB6666" s="16">
        <v>12331016</v>
      </c>
      <c r="AC6666" t="s">
        <v>6629</v>
      </c>
      <c r="AD6666">
        <v>40003</v>
      </c>
      <c r="AF6666">
        <v>70003</v>
      </c>
      <c r="AH6666">
        <v>300</v>
      </c>
      <c r="AI6666" s="16" t="s">
        <v>6625</v>
      </c>
      <c r="AJ6666" s="16" t="s">
        <v>6679</v>
      </c>
      <c r="AK6666" s="16" t="s">
        <v>342</v>
      </c>
      <c r="AL6666" t="s">
        <v>6680</v>
      </c>
    </row>
    <row r="6667" ht="16.5" spans="2:38">
      <c r="B6667" s="16" t="n">
        <f>10000000+INDEX(编号表!$B:$B,MATCH(F6667,编号表!$A:$A,0))*100000+INDEX(编号表!$F:$F,MATCH(D6667,编号表!$E:$E,0))*1000+INDEX(编号表!$D:$D,MATCH(E6667,编号表!$C:$C,0))*10000+G6667</f>
        <v>12833017</v>
      </c>
      <c r="C6667" s="16" t="s">
        <v>6765</v>
      </c>
      <c r="D6667" s="16" t="s">
        <v>105</v>
      </c>
      <c r="E6667" s="16" t="s">
        <v>342</v>
      </c>
      <c r="F6667" s="16" t="s">
        <v>6675</v>
      </c>
      <c r="G6667" s="16">
        <v>17</v>
      </c>
      <c r="H6667" t="s">
        <v>6623</v>
      </c>
      <c r="I6667" s="16">
        <v>60</v>
      </c>
      <c r="J6667" t="str">
        <f t="shared" si="107"/>
        <v>大类_玄品金丹制符</v>
      </c>
      <c r="K6667" s="39" t="s">
        <v>6624</v>
      </c>
      <c r="M6667" s="16" t="s">
        <v>6625</v>
      </c>
      <c r="O6667">
        <v>0</v>
      </c>
      <c r="P6667" t="b">
        <v>1</v>
      </c>
      <c r="Q6667"/>
      <c r="R6667" t="b">
        <v>0</v>
      </c>
      <c r="S6667">
        <v>1</v>
      </c>
      <c r="T6667" t="s">
        <v>91</v>
      </c>
      <c r="U6667">
        <v>999</v>
      </c>
      <c r="V6667" s="16" t="s">
        <v>6626</v>
      </c>
      <c r="W6667" s="16">
        <v>12212070</v>
      </c>
      <c r="Y6667" t="str">
        <v>灵骨玄甲一类灵材。甲壳层层相覆，旧伤未损其内纹，断面可见细密承力层次。|n制符：用于制作同境界、同品质的金刚符、替身符。|n闲置时可上交宗门换取宗门贡献。</v>
      </c>
      <c r="Z6667" t="s">
        <v>6767</v>
      </c>
      <c r="AA6667" t="s">
        <v>373</v>
      </c>
      <c r="AB6667" s="16">
        <v>12331017</v>
      </c>
      <c r="AC6667" t="s">
        <v>6629</v>
      </c>
      <c r="AD6667">
        <v>40003</v>
      </c>
      <c r="AF6667">
        <v>70003</v>
      </c>
      <c r="AH6667">
        <v>300</v>
      </c>
      <c r="AI6667" s="16" t="s">
        <v>6625</v>
      </c>
      <c r="AJ6667" s="16" t="s">
        <v>6679</v>
      </c>
      <c r="AK6667" s="16" t="s">
        <v>342</v>
      </c>
      <c r="AL6667" t="s">
        <v>6768</v>
      </c>
    </row>
    <row r="6668" ht="16.5" spans="2:38">
      <c r="B6668" s="16" t="n">
        <f>10000000+INDEX(编号表!$B:$B,MATCH(F6668,编号表!$A:$A,0))*100000+INDEX(编号表!$F:$F,MATCH(D6668,编号表!$E:$E,0))*1000+INDEX(编号表!$D:$D,MATCH(E6668,编号表!$C:$C,0))*10000+G6668</f>
        <v>12333018</v>
      </c>
      <c r="C6668" s="16" t="s">
        <v>6769</v>
      </c>
      <c r="D6668" s="16" t="s">
        <v>105</v>
      </c>
      <c r="E6668" s="16" t="s">
        <v>342</v>
      </c>
      <c r="F6668" s="16" t="s">
        <v>6682</v>
      </c>
      <c r="G6668" s="16">
        <v>18</v>
      </c>
      <c r="H6668" t="s">
        <v>6623</v>
      </c>
      <c r="I6668" s="16">
        <v>60</v>
      </c>
      <c r="J6668" t="str">
        <f t="shared" si="107"/>
        <v>大类_玄品金丹制符</v>
      </c>
      <c r="K6668" s="38" t="s">
        <v>6624</v>
      </c>
      <c r="M6668" s="16" t="s">
        <v>6625</v>
      </c>
      <c r="O6668">
        <v>0</v>
      </c>
      <c r="P6668" t="b">
        <v>1</v>
      </c>
      <c r="Q6668"/>
      <c r="R6668" t="b">
        <v>0</v>
      </c>
      <c r="S6668">
        <v>1</v>
      </c>
      <c r="T6668" t="s">
        <v>91</v>
      </c>
      <c r="U6668">
        <v>999</v>
      </c>
      <c r="V6668" s="16" t="s">
        <v>6626</v>
      </c>
      <c r="W6668" s="16">
        <v>12212071</v>
      </c>
      <c r="Y6668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668" t="s">
        <v>6684</v>
      </c>
      <c r="AA6668" t="s">
        <v>373</v>
      </c>
      <c r="AB6668" s="16">
        <v>12331018</v>
      </c>
      <c r="AC6668" t="s">
        <v>6629</v>
      </c>
      <c r="AD6668">
        <v>40003</v>
      </c>
      <c r="AF6668">
        <v>70003</v>
      </c>
      <c r="AH6668">
        <v>300</v>
      </c>
      <c r="AI6668" s="16" t="s">
        <v>6625</v>
      </c>
      <c r="AJ6668" s="16" t="s">
        <v>6685</v>
      </c>
      <c r="AK6668" s="16" t="s">
        <v>342</v>
      </c>
      <c r="AL6668" t="s">
        <v>6686</v>
      </c>
    </row>
    <row r="6669" ht="16.5" spans="2:38">
      <c r="B6669" s="16" t="n">
        <f>10000000+INDEX(编号表!$B:$B,MATCH(F6669,编号表!$A:$A,0))*100000+INDEX(编号表!$F:$F,MATCH(D6669,编号表!$E:$E,0))*1000+INDEX(编号表!$D:$D,MATCH(E6669,编号表!$C:$C,0))*10000+G6669</f>
        <v>12533019</v>
      </c>
      <c r="C6669" s="16" t="s">
        <v>6771</v>
      </c>
      <c r="D6669" s="16" t="s">
        <v>105</v>
      </c>
      <c r="E6669" s="16" t="s">
        <v>342</v>
      </c>
      <c r="F6669" s="16" t="s">
        <v>6622</v>
      </c>
      <c r="G6669" s="16">
        <v>19</v>
      </c>
      <c r="H6669" t="s">
        <v>6623</v>
      </c>
      <c r="I6669" s="16">
        <v>60</v>
      </c>
      <c r="J6669" t="str">
        <f t="shared" si="107"/>
        <v>大类_玄品金丹制符</v>
      </c>
      <c r="K6669" s="39" t="s">
        <v>6624</v>
      </c>
      <c r="M6669" s="16" t="s">
        <v>6625</v>
      </c>
      <c r="O6669">
        <v>0</v>
      </c>
      <c r="P6669" t="b">
        <v>1</v>
      </c>
      <c r="Q6669"/>
      <c r="R6669" t="b">
        <v>0</v>
      </c>
      <c r="S6669">
        <v>1</v>
      </c>
      <c r="T6669" t="s">
        <v>91</v>
      </c>
      <c r="U6669">
        <v>999</v>
      </c>
      <c r="V6669" s="16" t="s">
        <v>6626</v>
      </c>
      <c r="W6669" s="16">
        <v>12212072</v>
      </c>
      <c r="Y6669" t="str">
        <v>灵皮玄鳞一类灵材。鳞面细密，边缘相叠，灵气沿片片鳞纹折转。|n制符：用于制作同境界、同品质的铁甲符。|n闲置时可上交宗门换取宗门贡献。</v>
      </c>
      <c r="Z6669" t="s">
        <v>6773</v>
      </c>
      <c r="AA6669" t="s">
        <v>373</v>
      </c>
      <c r="AB6669" s="16">
        <v>12331019</v>
      </c>
      <c r="AC6669" t="s">
        <v>6629</v>
      </c>
      <c r="AD6669">
        <v>40003</v>
      </c>
      <c r="AF6669">
        <v>70003</v>
      </c>
      <c r="AH6669">
        <v>300</v>
      </c>
      <c r="AI6669" s="16" t="s">
        <v>6625</v>
      </c>
      <c r="AJ6669" s="16" t="s">
        <v>6685</v>
      </c>
      <c r="AK6669" s="16" t="s">
        <v>342</v>
      </c>
      <c r="AL6669" t="s">
        <v>6774</v>
      </c>
    </row>
    <row r="6670" ht="16.5" spans="2:38">
      <c r="B6670" s="16" t="n">
        <f>10000000+INDEX(编号表!$B:$B,MATCH(F6670,编号表!$A:$A,0))*100000+INDEX(编号表!$F:$F,MATCH(D6670,编号表!$E:$E,0))*1000+INDEX(编号表!$D:$D,MATCH(E6670,编号表!$C:$C,0))*10000+G6670</f>
        <v>12533020</v>
      </c>
      <c r="C6670" s="16" t="s">
        <v>6775</v>
      </c>
      <c r="D6670" s="16" t="s">
        <v>105</v>
      </c>
      <c r="E6670" s="16" t="s">
        <v>342</v>
      </c>
      <c r="F6670" s="16" t="s">
        <v>6622</v>
      </c>
      <c r="G6670" s="16">
        <v>20</v>
      </c>
      <c r="H6670" t="s">
        <v>6623</v>
      </c>
      <c r="I6670" s="16">
        <v>60</v>
      </c>
      <c r="J6670" t="str">
        <f t="shared" si="107"/>
        <v>大类_玄品金丹制符</v>
      </c>
      <c r="K6670" s="38" t="s">
        <v>6624</v>
      </c>
      <c r="M6670" s="16" t="s">
        <v>6625</v>
      </c>
      <c r="O6670">
        <v>0</v>
      </c>
      <c r="P6670" t="b">
        <v>1</v>
      </c>
      <c r="Q6670"/>
      <c r="R6670" t="b">
        <v>0</v>
      </c>
      <c r="S6670">
        <v>1</v>
      </c>
      <c r="T6670" t="s">
        <v>91</v>
      </c>
      <c r="U6670">
        <v>999</v>
      </c>
      <c r="V6670" s="16" t="s">
        <v>6626</v>
      </c>
      <c r="W6670" s="16">
        <v>12212073</v>
      </c>
      <c r="Y6670" t="str">
        <v>灵爪锐牙一类灵材。牙锋锐利，根部坚实，灵气向尖端收聚。|n制符：用于制作同境界、同品质的锐锋符。|n闲置时可上交宗门换取宗门贡献。</v>
      </c>
      <c r="Z6670" t="s">
        <v>6689</v>
      </c>
      <c r="AA6670" t="s">
        <v>373</v>
      </c>
      <c r="AB6670" s="16">
        <v>12331020</v>
      </c>
      <c r="AC6670" t="s">
        <v>6629</v>
      </c>
      <c r="AD6670">
        <v>40003</v>
      </c>
      <c r="AF6670">
        <v>70003</v>
      </c>
      <c r="AH6670">
        <v>300</v>
      </c>
      <c r="AI6670" s="16" t="s">
        <v>6625</v>
      </c>
      <c r="AJ6670" s="16" t="s">
        <v>6690</v>
      </c>
      <c r="AK6670" s="16" t="s">
        <v>342</v>
      </c>
      <c r="AL6670" t="s">
        <v>6691</v>
      </c>
    </row>
    <row r="6671" ht="16.5" spans="2:38">
      <c r="B6671" s="16" t="n">
        <f>10000000+INDEX(编号表!$B:$B,MATCH(F6671,编号表!$A:$A,0))*100000+INDEX(编号表!$F:$F,MATCH(D6671,编号表!$E:$E,0))*1000+INDEX(编号表!$D:$D,MATCH(E6671,编号表!$C:$C,0))*10000+G6671</f>
        <v>12633021</v>
      </c>
      <c r="C6671" s="16" t="s">
        <v>6777</v>
      </c>
      <c r="D6671" s="16" t="s">
        <v>105</v>
      </c>
      <c r="E6671" s="16" t="s">
        <v>342</v>
      </c>
      <c r="F6671" s="16" t="s">
        <v>6633</v>
      </c>
      <c r="G6671" s="16">
        <v>21</v>
      </c>
      <c r="H6671" t="s">
        <v>6623</v>
      </c>
      <c r="I6671" s="16">
        <v>60</v>
      </c>
      <c r="J6671" t="str">
        <f t="shared" si="107"/>
        <v>大类_玄品金丹制符</v>
      </c>
      <c r="K6671" s="39" t="s">
        <v>6624</v>
      </c>
      <c r="M6671" s="16" t="s">
        <v>6625</v>
      </c>
      <c r="O6671">
        <v>0</v>
      </c>
      <c r="P6671" t="b">
        <v>1</v>
      </c>
      <c r="Q6671"/>
      <c r="R6671" t="b">
        <v>0</v>
      </c>
      <c r="S6671">
        <v>1</v>
      </c>
      <c r="T6671" t="s">
        <v>91</v>
      </c>
      <c r="U6671">
        <v>999</v>
      </c>
      <c r="V6671" s="16" t="s">
        <v>6626</v>
      </c>
      <c r="W6671" s="16">
        <v>12212074</v>
      </c>
      <c r="Y6671" t="str">
        <v>灵爪锐牙一类灵材。爪锋坚锐，纹路向尖端勾连，断处仍有锐气。|n制符：用于制作同境界、同品质的裂甲符。|n闲置时可上交宗门换取宗门贡献。</v>
      </c>
      <c r="Z6671" t="s">
        <v>6779</v>
      </c>
      <c r="AA6671" t="s">
        <v>373</v>
      </c>
      <c r="AB6671" s="16">
        <v>12331021</v>
      </c>
      <c r="AC6671" t="s">
        <v>6629</v>
      </c>
      <c r="AD6671">
        <v>40003</v>
      </c>
      <c r="AF6671">
        <v>70003</v>
      </c>
      <c r="AH6671">
        <v>300</v>
      </c>
      <c r="AI6671" s="16" t="s">
        <v>6625</v>
      </c>
      <c r="AJ6671" s="16" t="s">
        <v>6690</v>
      </c>
      <c r="AK6671" s="16" t="s">
        <v>342</v>
      </c>
      <c r="AL6671" t="s">
        <v>6780</v>
      </c>
    </row>
    <row r="6672" ht="16.5" spans="2:38">
      <c r="B6672" s="16" t="n">
        <f>10000000+INDEX(编号表!$B:$B,MATCH(F6672,编号表!$A:$A,0))*100000+INDEX(编号表!$F:$F,MATCH(D6672,编号表!$E:$E,0))*1000+INDEX(编号表!$D:$D,MATCH(E6672,编号表!$C:$C,0))*10000+G6672</f>
        <v>12333022</v>
      </c>
      <c r="C6672" s="16" t="s">
        <v>6781</v>
      </c>
      <c r="D6672" s="16" t="s">
        <v>105</v>
      </c>
      <c r="E6672" s="16" t="s">
        <v>342</v>
      </c>
      <c r="F6672" s="16" t="s">
        <v>6682</v>
      </c>
      <c r="G6672" s="16">
        <v>22</v>
      </c>
      <c r="I6672" s="16">
        <v>60</v>
      </c>
      <c r="J6672" t="str">
        <f t="shared" si="107"/>
        <v>大类_玄品金丹</v>
      </c>
      <c r="K6672" s="38" t="s">
        <v>6624</v>
      </c>
      <c r="M6672" s="16" t="s">
        <v>6625</v>
      </c>
      <c r="O6672">
        <v>0</v>
      </c>
      <c r="P6672" t="b">
        <v>1</v>
      </c>
      <c r="Q6672"/>
      <c r="R6672" t="b">
        <v>0</v>
      </c>
      <c r="S6672">
        <v>1</v>
      </c>
      <c r="T6672" t="s">
        <v>91</v>
      </c>
      <c r="U6672">
        <v>999</v>
      </c>
      <c r="V6672" s="16" t="s">
        <v>6626</v>
      </c>
      <c r="W6672" s="16">
        <v>12212075</v>
      </c>
      <c r="Y6672" t="str">
        <v>灵金一类灵材。铁质沉实，内藏灵纹，细密金纹与石色相间。|n用途未明，可留存备用。|n闲置时可上交宗门换取宗门贡献。</v>
      </c>
      <c r="Z6672" t="inlineStr">
        <is>
          <t xml:space="preserve">|cff00FF00“铁经灵脉，密处自成纹。识材者先辨纹路，再看掌中这一片沉黑。”——《山骨金石录》|r</t>
        </is>
      </c>
      <c r="AA6672" t="str">
        <v>击杀妖兽、探索秘境或遗迹可得；当前百艺暂未用到，宗门不供应。</v>
      </c>
      <c r="AB6672" s="16">
        <v>12331022</v>
      </c>
      <c r="AC6672" t="s">
        <v>6629</v>
      </c>
      <c r="AD6672">
        <v>40003</v>
      </c>
      <c r="AF6672">
        <v>70003</v>
      </c>
      <c r="AH6672">
        <v>900</v>
      </c>
      <c r="AI6672" s="16" t="s">
        <v>6625</v>
      </c>
      <c r="AJ6672" s="16" t="s">
        <v>6696</v>
      </c>
      <c r="AK6672" s="16" t="s">
        <v>342</v>
      </c>
      <c r="AL6672" t="s">
        <v>6692</v>
      </c>
    </row>
    <row r="6673" ht="16.5" spans="2:38">
      <c r="B6673" s="16" t="n">
        <f>10000000+INDEX(编号表!$B:$B,MATCH(F6673,编号表!$A:$A,0))*100000+INDEX(编号表!$F:$F,MATCH(D6673,编号表!$E:$E,0))*1000+INDEX(编号表!$D:$D,MATCH(E6673,编号表!$C:$C,0))*10000+G6673</f>
        <v>12533023</v>
      </c>
      <c r="C6673" s="16" t="s">
        <v>6783</v>
      </c>
      <c r="D6673" s="16" t="s">
        <v>105</v>
      </c>
      <c r="E6673" s="16" t="s">
        <v>342</v>
      </c>
      <c r="F6673" s="16" t="s">
        <v>6622</v>
      </c>
      <c r="G6673" s="16">
        <v>23</v>
      </c>
      <c r="H6673" t="s">
        <v>6623</v>
      </c>
      <c r="I6673" s="16">
        <v>60</v>
      </c>
      <c r="J6673" t="str">
        <f t="shared" si="107"/>
        <v>大类_玄品金丹制符</v>
      </c>
      <c r="K6673" s="39" t="s">
        <v>6624</v>
      </c>
      <c r="M6673" s="16" t="s">
        <v>6625</v>
      </c>
      <c r="O6673">
        <v>0</v>
      </c>
      <c r="P6673" t="b">
        <v>1</v>
      </c>
      <c r="Q6673"/>
      <c r="R6673" t="b">
        <v>0</v>
      </c>
      <c r="S6673">
        <v>1</v>
      </c>
      <c r="T6673" t="s">
        <v>91</v>
      </c>
      <c r="U6673">
        <v>999</v>
      </c>
      <c r="V6673" s="16" t="s">
        <v>6626</v>
      </c>
      <c r="W6673" s="16">
        <v>12212076</v>
      </c>
      <c r="Y6673" t="str">
        <v>灵金一类灵材。铜料久经炉火，内壁保留着层层导火纹痕。|n制符：用于制作同境界、同品质的避火符。|n闲置时可上交宗门换取宗门贡献。</v>
      </c>
      <c r="Z6673" t="s">
        <v>6785</v>
      </c>
      <c r="AA6673" t="s">
        <v>373</v>
      </c>
      <c r="AB6673" s="16">
        <v>12331023</v>
      </c>
      <c r="AC6673" t="s">
        <v>6629</v>
      </c>
      <c r="AD6673">
        <v>40003</v>
      </c>
      <c r="AF6673">
        <v>70003</v>
      </c>
      <c r="AH6673">
        <v>300</v>
      </c>
      <c r="AI6673" s="16" t="s">
        <v>6625</v>
      </c>
      <c r="AJ6673" s="16" t="s">
        <v>6696</v>
      </c>
      <c r="AK6673" s="16" t="s">
        <v>342</v>
      </c>
      <c r="AL6673" t="s">
        <v>6786</v>
      </c>
    </row>
    <row r="6674" ht="15" spans="2:38">
      <c r="B6674" s="16" t="n">
        <f>10000000+INDEX(编号表!$B:$B,MATCH(F6674,编号表!$A:$A,0))*100000+INDEX(编号表!$F:$F,MATCH(D6674,编号表!$E:$E,0))*1000+INDEX(编号表!$D:$D,MATCH(E6674,编号表!$C:$C,0))*10000+G6674</f>
        <v>12333024</v>
      </c>
      <c r="C6674" s="16" t="s">
        <v>6787</v>
      </c>
      <c r="D6674" s="16" t="s">
        <v>105</v>
      </c>
      <c r="E6674" s="16" t="s">
        <v>342</v>
      </c>
      <c r="F6674" s="16" t="s">
        <v>6682</v>
      </c>
      <c r="G6674" s="16">
        <v>24</v>
      </c>
      <c r="H6674" t="s">
        <v>7208</v>
      </c>
      <c r="I6674" s="16">
        <v>60</v>
      </c>
      <c r="J6674" t="str">
        <f t="shared" si="107"/>
        <v>大类_玄品金丹炼化</v>
      </c>
      <c r="K6674" s="40" t="s">
        <v>6698</v>
      </c>
      <c r="M6674" s="16" t="s">
        <v>6625</v>
      </c>
      <c r="O6674">
        <v>0</v>
      </c>
      <c r="P6674" t="b">
        <v>1</v>
      </c>
      <c r="Q6674"/>
      <c r="R6674" t="b">
        <v>0</v>
      </c>
      <c r="S6674">
        <v>1</v>
      </c>
      <c r="T6674" t="s">
        <v>91</v>
      </c>
      <c r="U6674">
        <v>999</v>
      </c>
      <c r="V6674" s="16" t="s">
        <v>6626</v>
      </c>
      <c r="W6674" s="16">
        <v>12212077</v>
      </c>
      <c r="Y6674" t="str">
        <v>灵金一类稀有灵材。乌沉铁质间散着银星，薄处纹路依旧紧密。|n炼化：用于金丹装备的武器部位。|n闲置时可上交宗门换取宗门贡献。</v>
      </c>
      <c r="Z6674" t="inlineStr">
        <is>
          <t xml:space="preserve">|cff00FF00“乌铁上几点银星，细小却各有来处；光不耀眼，内里的纹路却不含糊。”——《山骨金石录》|r</t>
        </is>
      </c>
      <c r="AA6674" t="s">
        <v>373</v>
      </c>
      <c r="AB6674" s="16">
        <v>12331024</v>
      </c>
      <c r="AC6674" t="s">
        <v>6629</v>
      </c>
      <c r="AD6674">
        <v>40003</v>
      </c>
      <c r="AF6674">
        <v>70003</v>
      </c>
      <c r="AH6674">
        <v>600</v>
      </c>
      <c r="AI6674" s="16" t="s">
        <v>6625</v>
      </c>
      <c r="AJ6674" s="16" t="s">
        <v>6696</v>
      </c>
      <c r="AK6674" s="16" t="s">
        <v>342</v>
      </c>
      <c r="AL6674" t="s">
        <v>6787</v>
      </c>
    </row>
    <row r="6675" ht="16.5" spans="2:38">
      <c r="B6675" s="16" t="n">
        <f>10000000+INDEX(编号表!$B:$B,MATCH(F6675,编号表!$A:$A,0))*100000+INDEX(编号表!$F:$F,MATCH(D6675,编号表!$E:$E,0))*1000+INDEX(编号表!$D:$D,MATCH(E6675,编号表!$C:$C,0))*10000+G6675</f>
        <v>12533025</v>
      </c>
      <c r="C6675" s="16" t="s">
        <v>6790</v>
      </c>
      <c r="D6675" s="16" t="s">
        <v>105</v>
      </c>
      <c r="E6675" s="16" t="s">
        <v>342</v>
      </c>
      <c r="F6675" s="16" t="s">
        <v>6622</v>
      </c>
      <c r="G6675" s="16">
        <v>25</v>
      </c>
      <c r="H6675" t="s">
        <v>6623</v>
      </c>
      <c r="I6675" s="16">
        <v>60</v>
      </c>
      <c r="J6675" t="str">
        <f t="shared" si="107"/>
        <v>大类_玄品金丹制符</v>
      </c>
      <c r="K6675" s="39" t="s">
        <v>6624</v>
      </c>
      <c r="M6675" s="16" t="s">
        <v>6625</v>
      </c>
      <c r="O6675">
        <v>0</v>
      </c>
      <c r="P6675" t="b">
        <v>1</v>
      </c>
      <c r="Q6675"/>
      <c r="R6675" t="b">
        <v>0</v>
      </c>
      <c r="S6675">
        <v>1</v>
      </c>
      <c r="T6675" t="s">
        <v>91</v>
      </c>
      <c r="U6675">
        <v>999</v>
      </c>
      <c r="V6675" s="16" t="s">
        <v>6626</v>
      </c>
      <c r="W6675" s="16">
        <v>12212078</v>
      </c>
      <c r="Y6675" t="str">
        <v>灵石砂壤一类灵材。玄砂颗粒细密，指间滑落无声，粒中各藏微小灵纹。|n制符：用于制作同境界、同品质的流沙符。|n闲置时可上交宗门换取宗门贡献。</v>
      </c>
      <c r="Z6675" t="inlineStr">
        <is>
          <t xml:space="preserve">|cff00FF00“细砂落指无声，粒粒各有纹路。选砂看粒性，不以光亮论高下。”——《山骨金石录》|r</t>
        </is>
      </c>
      <c r="AA6675" t="s">
        <v>373</v>
      </c>
      <c r="AB6675" s="16">
        <v>12331025</v>
      </c>
      <c r="AC6675" t="s">
        <v>6629</v>
      </c>
      <c r="AD6675">
        <v>40003</v>
      </c>
      <c r="AF6675">
        <v>70003</v>
      </c>
      <c r="AH6675">
        <v>300</v>
      </c>
      <c r="AI6675" s="16" t="s">
        <v>6625</v>
      </c>
      <c r="AJ6675" s="16" t="s">
        <v>6793</v>
      </c>
      <c r="AK6675" s="16" t="s">
        <v>342</v>
      </c>
      <c r="AL6675" t="s">
        <v>6794</v>
      </c>
    </row>
    <row r="6676" ht="16.5" spans="2:38">
      <c r="B6676" s="16" t="n">
        <f>10000000+INDEX(编号表!$B:$B,MATCH(F6676,编号表!$A:$A,0))*100000+INDEX(编号表!$F:$F,MATCH(D6676,编号表!$E:$E,0))*1000+INDEX(编号表!$D:$D,MATCH(E6676,编号表!$C:$C,0))*10000+G6676</f>
        <v>12833026</v>
      </c>
      <c r="C6676" s="16" t="s">
        <v>6795</v>
      </c>
      <c r="D6676" s="16" t="s">
        <v>105</v>
      </c>
      <c r="E6676" s="16" t="s">
        <v>342</v>
      </c>
      <c r="F6676" s="16" t="s">
        <v>6675</v>
      </c>
      <c r="G6676" s="16">
        <v>26</v>
      </c>
      <c r="H6676" t="s">
        <v>6623</v>
      </c>
      <c r="I6676" s="16">
        <v>60</v>
      </c>
      <c r="J6676" t="str">
        <f t="shared" si="107"/>
        <v>大类_玄品金丹制符</v>
      </c>
      <c r="K6676" s="38" t="s">
        <v>6624</v>
      </c>
      <c r="M6676" s="16" t="s">
        <v>6625</v>
      </c>
      <c r="O6676">
        <v>0</v>
      </c>
      <c r="P6676" t="b">
        <v>1</v>
      </c>
      <c r="Q6676"/>
      <c r="R6676" t="b">
        <v>0</v>
      </c>
      <c r="S6676">
        <v>1</v>
      </c>
      <c r="T6676" t="s">
        <v>91</v>
      </c>
      <c r="U6676">
        <v>999</v>
      </c>
      <c r="V6676" s="16" t="s">
        <v>6626</v>
      </c>
      <c r="W6676" s="16">
        <v>12212079</v>
      </c>
      <c r="Y6676" t="str">
        <v>灵石砂壤一类灵材。旧阵散去，石上仍留导灵线痕，交接之处深浅分明。|n制符：用于制作同境界、同品质的定身符、挪移符。|n闲置时可上交宗门换取宗门贡献。</v>
      </c>
      <c r="Z6676" t="s">
        <v>6797</v>
      </c>
      <c r="AA6676" t="s">
        <v>373</v>
      </c>
      <c r="AB6676" s="16">
        <v>12331026</v>
      </c>
      <c r="AC6676" t="s">
        <v>6629</v>
      </c>
      <c r="AD6676">
        <v>40003</v>
      </c>
      <c r="AF6676">
        <v>70003</v>
      </c>
      <c r="AH6676">
        <v>300</v>
      </c>
      <c r="AI6676" s="16" t="s">
        <v>6625</v>
      </c>
      <c r="AJ6676" s="16" t="s">
        <v>6793</v>
      </c>
      <c r="AK6676" s="16" t="s">
        <v>342</v>
      </c>
      <c r="AL6676" t="s">
        <v>6798</v>
      </c>
    </row>
    <row r="6677" ht="16.5" spans="2:38">
      <c r="B6677" s="16" t="n">
        <f>10000000+INDEX(编号表!$B:$B,MATCH(F6677,编号表!$A:$A,0))*100000+INDEX(编号表!$F:$F,MATCH(D6677,编号表!$E:$E,0))*1000+INDEX(编号表!$D:$D,MATCH(E6677,编号表!$C:$C,0))*10000+G6677</f>
        <v>12333027</v>
      </c>
      <c r="C6677" s="16" t="s">
        <v>6799</v>
      </c>
      <c r="D6677" s="16" t="s">
        <v>105</v>
      </c>
      <c r="E6677" s="16" t="s">
        <v>342</v>
      </c>
      <c r="F6677" s="16" t="s">
        <v>6682</v>
      </c>
      <c r="G6677" s="16">
        <v>27</v>
      </c>
      <c r="H6677" t="s">
        <v>6623</v>
      </c>
      <c r="I6677" s="16">
        <v>60</v>
      </c>
      <c r="J6677" t="str">
        <f t="shared" si="107"/>
        <v>大类_玄品金丹制符</v>
      </c>
      <c r="K6677" s="39" t="s">
        <v>6624</v>
      </c>
      <c r="M6677" s="16" t="s">
        <v>6625</v>
      </c>
      <c r="O6677">
        <v>0</v>
      </c>
      <c r="P6677" t="b">
        <v>1</v>
      </c>
      <c r="Q6677"/>
      <c r="R6677" t="b">
        <v>0</v>
      </c>
      <c r="S6677">
        <v>1</v>
      </c>
      <c r="T6677" t="s">
        <v>91</v>
      </c>
      <c r="U6677">
        <v>999</v>
      </c>
      <c r="V6677" s="16" t="s">
        <v>6626</v>
      </c>
      <c r="W6677" s="16">
        <v>12212080</v>
      </c>
      <c r="Y6677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677" t="inlineStr">
        <is>
          <t xml:space="preserve">|cff00FF00“玉中有路，缓急各异；静观细处，方知灵光从何而来，又将往何处去。”——《玉脉拾遗》|r</t>
        </is>
      </c>
      <c r="AA6677" t="s">
        <v>373</v>
      </c>
      <c r="AB6677" s="16">
        <v>12331027</v>
      </c>
      <c r="AC6677" t="s">
        <v>6629</v>
      </c>
      <c r="AD6677">
        <v>40003</v>
      </c>
      <c r="AF6677">
        <v>70003</v>
      </c>
      <c r="AH6677">
        <v>300</v>
      </c>
      <c r="AI6677" s="16" t="s">
        <v>6625</v>
      </c>
      <c r="AJ6677" s="16" t="s">
        <v>6701</v>
      </c>
      <c r="AK6677" s="16" t="s">
        <v>342</v>
      </c>
      <c r="AL6677" t="s">
        <v>6702</v>
      </c>
    </row>
    <row r="6678" ht="16.5" spans="2:38">
      <c r="B6678" s="16" t="n">
        <f>10000000+INDEX(编号表!$B:$B,MATCH(F6678,编号表!$A:$A,0))*100000+INDEX(编号表!$F:$F,MATCH(D6678,编号表!$E:$E,0))*1000+INDEX(编号表!$D:$D,MATCH(E6678,编号表!$C:$C,0))*10000+G6678</f>
        <v>12533028</v>
      </c>
      <c r="C6678" s="16" t="s">
        <v>6801</v>
      </c>
      <c r="D6678" s="16" t="s">
        <v>105</v>
      </c>
      <c r="E6678" s="16" t="s">
        <v>342</v>
      </c>
      <c r="F6678" s="16" t="s">
        <v>6622</v>
      </c>
      <c r="G6678" s="16">
        <v>28</v>
      </c>
      <c r="H6678" t="s">
        <v>6623</v>
      </c>
      <c r="I6678" s="16">
        <v>60</v>
      </c>
      <c r="J6678" t="str">
        <f t="shared" si="107"/>
        <v>大类_玄品金丹制符</v>
      </c>
      <c r="K6678" s="38" t="s">
        <v>6624</v>
      </c>
      <c r="M6678" s="16" t="s">
        <v>6625</v>
      </c>
      <c r="O6678">
        <v>0</v>
      </c>
      <c r="P6678" t="b">
        <v>1</v>
      </c>
      <c r="Q6678"/>
      <c r="R6678" t="b">
        <v>0</v>
      </c>
      <c r="S6678">
        <v>1</v>
      </c>
      <c r="T6678" t="s">
        <v>91</v>
      </c>
      <c r="U6678">
        <v>999</v>
      </c>
      <c r="V6678" s="16" t="s">
        <v>6626</v>
      </c>
      <c r="W6678" s="16">
        <v>12212081</v>
      </c>
      <c r="Y6678" t="str">
        <v>灵玉玄晶一类灵材。晶体清明，细部灵光齐整，转动时可见层层光路。|n制符：用于制作同境界、同品质的照夜符。|n闲置时可上交宗门换取宗门贡献。</v>
      </c>
      <c r="Z6678" t="inlineStr">
        <is>
          <t xml:space="preserve">|cff00FF00“晶明不只为悦目。光路齐整时，一线微尘也会留下清楚的影。”——《玉脉拾遗》|r</t>
        </is>
      </c>
      <c r="AA6678" t="s">
        <v>373</v>
      </c>
      <c r="AB6678" s="16">
        <v>12331028</v>
      </c>
      <c r="AC6678" t="s">
        <v>6629</v>
      </c>
      <c r="AD6678">
        <v>40003</v>
      </c>
      <c r="AF6678">
        <v>70003</v>
      </c>
      <c r="AH6678">
        <v>300</v>
      </c>
      <c r="AI6678" s="16" t="s">
        <v>6625</v>
      </c>
      <c r="AJ6678" s="16" t="s">
        <v>6701</v>
      </c>
      <c r="AK6678" s="16" t="s">
        <v>342</v>
      </c>
      <c r="AL6678" t="s">
        <v>6804</v>
      </c>
    </row>
    <row r="6679" ht="15" spans="2:38">
      <c r="B6679" s="16" t="n">
        <f>10000000+INDEX(编号表!$B:$B,MATCH(F6679,编号表!$A:$A,0))*100000+INDEX(编号表!$F:$F,MATCH(D6679,编号表!$E:$E,0))*1000+INDEX(编号表!$D:$D,MATCH(E6679,编号表!$C:$C,0))*10000+G6679</f>
        <v>12333029</v>
      </c>
      <c r="C6679" s="16" t="s">
        <v>6805</v>
      </c>
      <c r="D6679" s="16" t="s">
        <v>105</v>
      </c>
      <c r="E6679" s="16" t="s">
        <v>342</v>
      </c>
      <c r="F6679" s="16" t="s">
        <v>6682</v>
      </c>
      <c r="G6679" s="16">
        <v>29</v>
      </c>
      <c r="H6679" t="s">
        <v>7208</v>
      </c>
      <c r="I6679" s="16">
        <v>60</v>
      </c>
      <c r="J6679" t="str">
        <f t="shared" si="107"/>
        <v>大类_玄品金丹炼化</v>
      </c>
      <c r="K6679" s="40" t="s">
        <v>6698</v>
      </c>
      <c r="M6679" s="16" t="s">
        <v>6625</v>
      </c>
      <c r="O6679">
        <v>0</v>
      </c>
      <c r="P6679" t="b">
        <v>1</v>
      </c>
      <c r="Q6679"/>
      <c r="R6679" t="b">
        <v>0</v>
      </c>
      <c r="S6679">
        <v>1</v>
      </c>
      <c r="T6679" t="s">
        <v>91</v>
      </c>
      <c r="U6679">
        <v>999</v>
      </c>
      <c r="V6679" s="16" t="s">
        <v>6626</v>
      </c>
      <c r="W6679" s="16">
        <v>12212082</v>
      </c>
      <c r="Y6679" t="str">
        <v>灵玉玄晶一类稀有灵材。玉体灵纹纤细，近水时微有清鸣，似能留住泉流余响。|n炼化：用于金丹装备的冠部位。|n闲置时可上交宗门换取宗门贡献。</v>
      </c>
      <c r="Z6679" t="s">
        <v>6807</v>
      </c>
      <c r="AA6679" t="s">
        <v>373</v>
      </c>
      <c r="AB6679" s="16">
        <v>12331029</v>
      </c>
      <c r="AC6679" t="s">
        <v>6629</v>
      </c>
      <c r="AD6679">
        <v>40003</v>
      </c>
      <c r="AF6679">
        <v>70003</v>
      </c>
      <c r="AH6679">
        <v>600</v>
      </c>
      <c r="AI6679" s="16" t="s">
        <v>6625</v>
      </c>
      <c r="AJ6679" s="16" t="s">
        <v>6701</v>
      </c>
      <c r="AK6679" s="16" t="s">
        <v>342</v>
      </c>
      <c r="AL6679" t="s">
        <v>6805</v>
      </c>
    </row>
    <row r="6680" ht="16.5" spans="2:38">
      <c r="B6680" s="16" t="n">
        <f>10000000+INDEX(编号表!$B:$B,MATCH(F6680,编号表!$A:$A,0))*100000+INDEX(编号表!$F:$F,MATCH(D6680,编号表!$E:$E,0))*1000+INDEX(编号表!$D:$D,MATCH(E6680,编号表!$C:$C,0))*10000+G6680</f>
        <v>12333030</v>
      </c>
      <c r="C6680" s="16" t="s">
        <v>6808</v>
      </c>
      <c r="D6680" s="16" t="s">
        <v>105</v>
      </c>
      <c r="E6680" s="16" t="s">
        <v>342</v>
      </c>
      <c r="F6680" s="16" t="s">
        <v>6682</v>
      </c>
      <c r="G6680" s="16">
        <v>30</v>
      </c>
      <c r="H6680" t="s">
        <v>6623</v>
      </c>
      <c r="I6680" s="16">
        <v>60</v>
      </c>
      <c r="J6680" t="str">
        <f t="shared" si="107"/>
        <v>大类_玄品金丹制符</v>
      </c>
      <c r="K6680" s="38" t="s">
        <v>6624</v>
      </c>
      <c r="M6680" s="16" t="s">
        <v>6625</v>
      </c>
      <c r="O6680">
        <v>0</v>
      </c>
      <c r="P6680" t="b">
        <v>1</v>
      </c>
      <c r="Q6680"/>
      <c r="R6680" t="b">
        <v>0</v>
      </c>
      <c r="S6680">
        <v>1</v>
      </c>
      <c r="T6680" t="s">
        <v>91</v>
      </c>
      <c r="U6680">
        <v>999</v>
      </c>
      <c r="V6680" s="16" t="s">
        <v>6626</v>
      </c>
      <c r="W6680" s="16">
        <v>12212083</v>
      </c>
      <c r="Y6680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680" t="inlineStr">
        <is>
          <t xml:space="preserve">|cff00FF00“枝叶可以尽去，木心的路不可削乱；岁月留下的长纹，仍通着春生秋息。”——《草木留纹记》|r</t>
        </is>
      </c>
      <c r="AA6680" t="s">
        <v>373</v>
      </c>
      <c r="AB6680" s="16">
        <v>12331030</v>
      </c>
      <c r="AC6680" t="s">
        <v>6629</v>
      </c>
      <c r="AD6680">
        <v>40003</v>
      </c>
      <c r="AF6680">
        <v>70003</v>
      </c>
      <c r="AH6680">
        <v>300</v>
      </c>
      <c r="AI6680" s="16" t="s">
        <v>6625</v>
      </c>
      <c r="AJ6680" s="16" t="s">
        <v>6708</v>
      </c>
      <c r="AK6680" s="16" t="s">
        <v>342</v>
      </c>
      <c r="AL6680" t="s">
        <v>6709</v>
      </c>
    </row>
    <row r="6681" ht="16.5" spans="2:38">
      <c r="B6681" s="16" t="n">
        <f>10000000+INDEX(编号表!$B:$B,MATCH(F6681,编号表!$A:$A,0))*100000+INDEX(编号表!$F:$F,MATCH(D6681,编号表!$E:$E,0))*1000+INDEX(编号表!$D:$D,MATCH(E6681,编号表!$C:$C,0))*10000+G6681</f>
        <v>12533031</v>
      </c>
      <c r="C6681" s="16" t="s">
        <v>6810</v>
      </c>
      <c r="D6681" s="16" t="s">
        <v>105</v>
      </c>
      <c r="E6681" s="16" t="s">
        <v>342</v>
      </c>
      <c r="F6681" s="16" t="s">
        <v>6622</v>
      </c>
      <c r="G6681" s="16">
        <v>31</v>
      </c>
      <c r="H6681" t="s">
        <v>6623</v>
      </c>
      <c r="I6681" s="16">
        <v>60</v>
      </c>
      <c r="J6681" t="str">
        <f t="shared" si="107"/>
        <v>大类_玄品金丹制符</v>
      </c>
      <c r="K6681" s="39" t="s">
        <v>6624</v>
      </c>
      <c r="M6681" s="16" t="s">
        <v>6625</v>
      </c>
      <c r="O6681">
        <v>0</v>
      </c>
      <c r="P6681" t="b">
        <v>1</v>
      </c>
      <c r="Q6681"/>
      <c r="R6681" t="b">
        <v>0</v>
      </c>
      <c r="S6681">
        <v>1</v>
      </c>
      <c r="T6681" t="s">
        <v>91</v>
      </c>
      <c r="U6681">
        <v>999</v>
      </c>
      <c r="V6681" s="16" t="s">
        <v>6626</v>
      </c>
      <c r="W6681" s="16">
        <v>12212084</v>
      </c>
      <c r="Y6681" t="str">
        <v>灵木竹藤一类灵材。竹质轻韧，中空有节，通达处与收束处各有分寸。|n制符：用于制作同境界、同品质的传音符。|n闲置时可上交宗门换取宗门贡献。</v>
      </c>
      <c r="Z6681" t="s">
        <v>6812</v>
      </c>
      <c r="AA6681" t="s">
        <v>373</v>
      </c>
      <c r="AB6681" s="16">
        <v>12331031</v>
      </c>
      <c r="AC6681" t="s">
        <v>6629</v>
      </c>
      <c r="AD6681">
        <v>40003</v>
      </c>
      <c r="AF6681">
        <v>70003</v>
      </c>
      <c r="AH6681">
        <v>300</v>
      </c>
      <c r="AI6681" s="16" t="s">
        <v>6625</v>
      </c>
      <c r="AJ6681" s="16" t="s">
        <v>6708</v>
      </c>
      <c r="AK6681" s="16" t="s">
        <v>342</v>
      </c>
      <c r="AL6681" t="s">
        <v>6813</v>
      </c>
    </row>
    <row r="6682" ht="16.5" spans="2:38">
      <c r="B6682" s="16" t="n">
        <f>10000000+INDEX(编号表!$B:$B,MATCH(F6682,编号表!$A:$A,0))*100000+INDEX(编号表!$F:$F,MATCH(D6682,编号表!$E:$E,0))*1000+INDEX(编号表!$D:$D,MATCH(E6682,编号表!$C:$C,0))*10000+G6682</f>
        <v>12333032</v>
      </c>
      <c r="C6682" s="16" t="s">
        <v>6814</v>
      </c>
      <c r="D6682" s="16" t="s">
        <v>105</v>
      </c>
      <c r="E6682" s="16" t="s">
        <v>342</v>
      </c>
      <c r="F6682" s="16" t="s">
        <v>6682</v>
      </c>
      <c r="G6682" s="16">
        <v>32</v>
      </c>
      <c r="H6682" t="s">
        <v>6623</v>
      </c>
      <c r="I6682" s="16">
        <v>60</v>
      </c>
      <c r="J6682" t="str">
        <f t="shared" si="107"/>
        <v>大类_玄品金丹制符</v>
      </c>
      <c r="K6682" s="38" t="s">
        <v>6624</v>
      </c>
      <c r="M6682" s="16" t="s">
        <v>6625</v>
      </c>
      <c r="O6682">
        <v>0</v>
      </c>
      <c r="P6682" t="b">
        <v>1</v>
      </c>
      <c r="Q6682"/>
      <c r="R6682" t="b">
        <v>0</v>
      </c>
      <c r="S6682">
        <v>1</v>
      </c>
      <c r="T6682" t="s">
        <v>91</v>
      </c>
      <c r="U6682">
        <v>999</v>
      </c>
      <c r="V6682" s="16" t="s">
        <v>6626</v>
      </c>
      <c r="W6682" s="16">
        <v>12212085</v>
      </c>
      <c r="Y6682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682" t="inlineStr">
        <is>
          <t xml:space="preserve">|cff00FF00“一缕轻如无物，千丝自有经纬；灵光沿丝走过，细处也留得住来路。”——《万材辨性篇》|r</t>
        </is>
      </c>
      <c r="AA6682" t="s">
        <v>373</v>
      </c>
      <c r="AB6682" s="16">
        <v>12331032</v>
      </c>
      <c r="AC6682" t="s">
        <v>6629</v>
      </c>
      <c r="AD6682">
        <v>40003</v>
      </c>
      <c r="AF6682">
        <v>70003</v>
      </c>
      <c r="AH6682">
        <v>300</v>
      </c>
      <c r="AI6682" s="16" t="s">
        <v>6625</v>
      </c>
      <c r="AJ6682" s="16" t="s">
        <v>6713</v>
      </c>
      <c r="AK6682" s="16" t="s">
        <v>342</v>
      </c>
      <c r="AL6682" t="s">
        <v>6714</v>
      </c>
    </row>
    <row r="6683" ht="16.5" spans="2:38">
      <c r="B6683" s="16" t="n">
        <f>10000000+INDEX(编号表!$B:$B,MATCH(F6683,编号表!$A:$A,0))*100000+INDEX(编号表!$F:$F,MATCH(D6683,编号表!$E:$E,0))*1000+INDEX(编号表!$D:$D,MATCH(E6683,编号表!$C:$C,0))*10000+G6683</f>
        <v>12533033</v>
      </c>
      <c r="C6683" s="16" t="s">
        <v>6816</v>
      </c>
      <c r="D6683" s="16" t="s">
        <v>105</v>
      </c>
      <c r="E6683" s="16" t="s">
        <v>342</v>
      </c>
      <c r="F6683" s="16" t="s">
        <v>6622</v>
      </c>
      <c r="G6683" s="16">
        <v>33</v>
      </c>
      <c r="H6683" t="s">
        <v>7208</v>
      </c>
      <c r="I6683" s="16">
        <v>60</v>
      </c>
      <c r="J6683" t="str">
        <f t="shared" si="107"/>
        <v>大类_玄品金丹炼化</v>
      </c>
      <c r="K6683" s="39" t="s">
        <v>6624</v>
      </c>
      <c r="M6683" s="16" t="s">
        <v>6625</v>
      </c>
      <c r="O6683">
        <v>0</v>
      </c>
      <c r="P6683" t="b">
        <v>1</v>
      </c>
      <c r="Q6683"/>
      <c r="R6683" t="b">
        <v>0</v>
      </c>
      <c r="S6683">
        <v>1</v>
      </c>
      <c r="T6683" t="s">
        <v>91</v>
      </c>
      <c r="U6683">
        <v>999</v>
      </c>
      <c r="V6683" s="16" t="s">
        <v>6626</v>
      </c>
      <c r="W6683" s="16">
        <v>12212086</v>
      </c>
      <c r="Y6683" t="str">
        <v>灵丝玄筋一类灵材。旧旗留下的灵丝，织路未断，细纹交接仍然有序。|n炼化：用于金丹装备的印绶部位。|n闲置时可上交宗门换取宗门贡献。</v>
      </c>
      <c r="Z6683" t="s">
        <v>6818</v>
      </c>
      <c r="AA6683" t="s">
        <v>373</v>
      </c>
      <c r="AB6683" s="16">
        <v>12331033</v>
      </c>
      <c r="AC6683" t="s">
        <v>6629</v>
      </c>
      <c r="AD6683">
        <v>40003</v>
      </c>
      <c r="AF6683">
        <v>70003</v>
      </c>
      <c r="AH6683">
        <v>600</v>
      </c>
      <c r="AI6683" s="16" t="s">
        <v>6625</v>
      </c>
      <c r="AJ6683" s="16" t="s">
        <v>6713</v>
      </c>
      <c r="AK6683" s="16" t="s">
        <v>342</v>
      </c>
      <c r="AL6683" t="s">
        <v>6819</v>
      </c>
    </row>
    <row r="6684" ht="16.5" spans="2:38">
      <c r="B6684" s="16" t="n">
        <f>10000000+INDEX(编号表!$B:$B,MATCH(F6684,编号表!$A:$A,0))*100000+INDEX(编号表!$F:$F,MATCH(D6684,编号表!$E:$E,0))*1000+INDEX(编号表!$D:$D,MATCH(E6684,编号表!$C:$C,0))*10000+G6684</f>
        <v>12533034</v>
      </c>
      <c r="C6684" s="16" t="s">
        <v>6820</v>
      </c>
      <c r="D6684" s="16" t="s">
        <v>105</v>
      </c>
      <c r="E6684" s="16" t="s">
        <v>342</v>
      </c>
      <c r="F6684" s="16" t="s">
        <v>6622</v>
      </c>
      <c r="G6684" s="16">
        <v>34</v>
      </c>
      <c r="H6684" t="s">
        <v>6623</v>
      </c>
      <c r="I6684" s="16">
        <v>60</v>
      </c>
      <c r="J6684" t="str">
        <f t="shared" si="107"/>
        <v>大类_玄品金丹制符</v>
      </c>
      <c r="K6684" s="38" t="s">
        <v>6624</v>
      </c>
      <c r="M6684" s="16" t="s">
        <v>6625</v>
      </c>
      <c r="O6684">
        <v>0</v>
      </c>
      <c r="P6684" t="b">
        <v>1</v>
      </c>
      <c r="Q6684"/>
      <c r="R6684" t="b">
        <v>0</v>
      </c>
      <c r="S6684">
        <v>1</v>
      </c>
      <c r="T6684" t="s">
        <v>91</v>
      </c>
      <c r="U6684">
        <v>999</v>
      </c>
      <c r="V6684" s="16" t="s">
        <v>6626</v>
      </c>
      <c r="W6684" s="16">
        <v>12212087</v>
      </c>
      <c r="Y6684" t="str">
        <v>灵液琼髓一类灵材。灵液出自地脉，温润清透，内含细微矿华。|n制符：用于制作同境界、同品质的回气符、缩地符。|n闲置时可上交宗门换取宗门贡献。</v>
      </c>
      <c r="Z6684" t="inlineStr">
        <is>
          <t xml:space="preserve">|cff00FF00“灵液出地脉，贵在润入而不横冲。山中岁月漫长，它也从来不急。”——《玉脉拾遗》|r</t>
        </is>
      </c>
      <c r="AA6684" t="s">
        <v>373</v>
      </c>
      <c r="AB6684" s="16">
        <v>12331034</v>
      </c>
      <c r="AC6684" t="s">
        <v>6629</v>
      </c>
      <c r="AD6684">
        <v>40003</v>
      </c>
      <c r="AF6684">
        <v>70003</v>
      </c>
      <c r="AH6684">
        <v>300</v>
      </c>
      <c r="AI6684" s="16" t="s">
        <v>6625</v>
      </c>
      <c r="AJ6684" s="16" t="s">
        <v>6718</v>
      </c>
      <c r="AK6684" s="16" t="s">
        <v>342</v>
      </c>
      <c r="AL6684" t="s">
        <v>6719</v>
      </c>
    </row>
    <row r="6685" ht="16.5" spans="2:38">
      <c r="B6685" s="16" t="n">
        <f>10000000+INDEX(编号表!$B:$B,MATCH(F6685,编号表!$A:$A,0))*100000+INDEX(编号表!$F:$F,MATCH(D6685,编号表!$E:$E,0))*1000+INDEX(编号表!$D:$D,MATCH(E6685,编号表!$C:$C,0))*10000+G6685</f>
        <v>12533035</v>
      </c>
      <c r="C6685" s="16" t="s">
        <v>6822</v>
      </c>
      <c r="D6685" s="16" t="s">
        <v>105</v>
      </c>
      <c r="E6685" s="16" t="s">
        <v>342</v>
      </c>
      <c r="F6685" s="16" t="s">
        <v>6622</v>
      </c>
      <c r="G6685" s="16">
        <v>35</v>
      </c>
      <c r="H6685" t="s">
        <v>7208</v>
      </c>
      <c r="I6685" s="16">
        <v>60</v>
      </c>
      <c r="J6685" t="str">
        <f t="shared" si="107"/>
        <v>大类_玄品金丹炼化</v>
      </c>
      <c r="K6685" s="39" t="s">
        <v>6624</v>
      </c>
      <c r="M6685" s="16" t="s">
        <v>6625</v>
      </c>
      <c r="O6685">
        <v>0</v>
      </c>
      <c r="P6685" t="b">
        <v>1</v>
      </c>
      <c r="Q6685"/>
      <c r="R6685" t="b">
        <v>0</v>
      </c>
      <c r="S6685">
        <v>1</v>
      </c>
      <c r="T6685" t="s">
        <v>91</v>
      </c>
      <c r="U6685">
        <v>999</v>
      </c>
      <c r="V6685" s="16" t="s">
        <v>6626</v>
      </c>
      <c r="W6685" s="16">
        <v>12212088</v>
      </c>
      <c r="Y6685" t="str">
        <v>灵液琼髓一类灵材。石中灵乳质地绵密，触之温润，灵息缓而不散。|n炼化：用于金丹装备的法袍部位。|n闲置时可上交宗门换取宗门贡献。</v>
      </c>
      <c r="Z6685" t="s">
        <v>6824</v>
      </c>
      <c r="AA6685" t="s">
        <v>373</v>
      </c>
      <c r="AB6685" s="16">
        <v>12331035</v>
      </c>
      <c r="AC6685" t="s">
        <v>6629</v>
      </c>
      <c r="AD6685">
        <v>40003</v>
      </c>
      <c r="AF6685">
        <v>70003</v>
      </c>
      <c r="AH6685">
        <v>600</v>
      </c>
      <c r="AI6685" s="16" t="s">
        <v>6625</v>
      </c>
      <c r="AJ6685" s="16" t="s">
        <v>6718</v>
      </c>
      <c r="AK6685" s="16" t="s">
        <v>342</v>
      </c>
      <c r="AL6685" t="s">
        <v>6825</v>
      </c>
    </row>
    <row r="6686" ht="16.5" spans="2:38">
      <c r="B6686" s="16" t="n">
        <f>10000000+INDEX(编号表!$B:$B,MATCH(F6686,编号表!$A:$A,0))*100000+INDEX(编号表!$F:$F,MATCH(D6686,编号表!$E:$E,0))*1000+INDEX(编号表!$D:$D,MATCH(E6686,编号表!$C:$C,0))*10000+G6686</f>
        <v>12533036</v>
      </c>
      <c r="C6686" s="16" t="s">
        <v>6826</v>
      </c>
      <c r="D6686" s="16" t="s">
        <v>105</v>
      </c>
      <c r="E6686" s="16" t="s">
        <v>342</v>
      </c>
      <c r="F6686" s="16" t="s">
        <v>6622</v>
      </c>
      <c r="G6686" s="16">
        <v>36</v>
      </c>
      <c r="H6686" t="s">
        <v>6623</v>
      </c>
      <c r="I6686" s="16">
        <v>60</v>
      </c>
      <c r="J6686" t="str">
        <f t="shared" si="107"/>
        <v>大类_玄品金丹制符</v>
      </c>
      <c r="K6686" s="38" t="s">
        <v>6624</v>
      </c>
      <c r="M6686" s="16" t="s">
        <v>6625</v>
      </c>
      <c r="O6686">
        <v>0</v>
      </c>
      <c r="P6686" t="b">
        <v>1</v>
      </c>
      <c r="Q6686"/>
      <c r="R6686" t="b">
        <v>0</v>
      </c>
      <c r="S6686">
        <v>1</v>
      </c>
      <c r="T6686" t="s">
        <v>91</v>
      </c>
      <c r="U6686">
        <v>999</v>
      </c>
      <c r="V6686" s="16" t="s">
        <v>6626</v>
      </c>
      <c r="W6686" s="16">
        <v>12212089</v>
      </c>
      <c r="Y6686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686" t="inlineStr">
        <is>
          <t xml:space="preserve">|cff00FF00“树脂护过树的伤处。旧痕封合之后，那一分续住断纹的韧意还在。”——《草木留纹记》|r</t>
        </is>
      </c>
      <c r="AA6686" t="s">
        <v>373</v>
      </c>
      <c r="AB6686" s="16">
        <v>12331036</v>
      </c>
      <c r="AC6686" t="s">
        <v>6629</v>
      </c>
      <c r="AD6686">
        <v>40003</v>
      </c>
      <c r="AF6686">
        <v>70003</v>
      </c>
      <c r="AH6686">
        <v>300</v>
      </c>
      <c r="AI6686" s="16" t="s">
        <v>6625</v>
      </c>
      <c r="AJ6686" s="16" t="s">
        <v>6723</v>
      </c>
      <c r="AK6686" s="16" t="s">
        <v>342</v>
      </c>
      <c r="AL6686" t="s">
        <v>6724</v>
      </c>
    </row>
    <row r="6687" ht="16.5" spans="2:38">
      <c r="B6687" s="16" t="n">
        <f>10000000+INDEX(编号表!$B:$B,MATCH(F6687,编号表!$A:$A,0))*100000+INDEX(编号表!$F:$F,MATCH(D6687,编号表!$E:$E,0))*1000+INDEX(编号表!$D:$D,MATCH(E6687,编号表!$C:$C,0))*10000+G6687</f>
        <v>12533037</v>
      </c>
      <c r="C6687" s="16" t="s">
        <v>6828</v>
      </c>
      <c r="D6687" s="16" t="s">
        <v>105</v>
      </c>
      <c r="E6687" s="16" t="s">
        <v>342</v>
      </c>
      <c r="F6687" s="16" t="s">
        <v>6622</v>
      </c>
      <c r="G6687" s="16">
        <v>37</v>
      </c>
      <c r="H6687" t="s">
        <v>6623</v>
      </c>
      <c r="I6687" s="16">
        <v>60</v>
      </c>
      <c r="J6687" t="str">
        <f t="shared" si="107"/>
        <v>大类_玄品金丹制符</v>
      </c>
      <c r="K6687" s="39" t="s">
        <v>6624</v>
      </c>
      <c r="M6687" s="16" t="s">
        <v>6625</v>
      </c>
      <c r="O6687">
        <v>0</v>
      </c>
      <c r="P6687" t="b">
        <v>1</v>
      </c>
      <c r="Q6687"/>
      <c r="R6687" t="b">
        <v>0</v>
      </c>
      <c r="S6687">
        <v>1</v>
      </c>
      <c r="T6687" t="s">
        <v>91</v>
      </c>
      <c r="U6687">
        <v>999</v>
      </c>
      <c r="V6687" s="16" t="s">
        <v>6626</v>
      </c>
      <c r="W6687" s="16">
        <v>12212090</v>
      </c>
      <c r="Y6687" t="str">
        <v>灵脂玄蜡一类灵材。灵蜡细润可塑，微温便软，凝结后薄处也能封合。|n制符：用于制作同境界、同品质的御寒符。|n闲置时可上交宗门换取宗门贡献。</v>
      </c>
      <c r="Z6687" t="s">
        <v>6830</v>
      </c>
      <c r="AA6687" t="s">
        <v>373</v>
      </c>
      <c r="AB6687" s="16">
        <v>12331037</v>
      </c>
      <c r="AC6687" t="s">
        <v>6629</v>
      </c>
      <c r="AD6687">
        <v>40003</v>
      </c>
      <c r="AF6687">
        <v>70003</v>
      </c>
      <c r="AH6687">
        <v>300</v>
      </c>
      <c r="AI6687" s="16" t="s">
        <v>6625</v>
      </c>
      <c r="AJ6687" s="16" t="s">
        <v>6723</v>
      </c>
      <c r="AK6687" s="16" t="s">
        <v>342</v>
      </c>
      <c r="AL6687" t="s">
        <v>6831</v>
      </c>
    </row>
    <row r="6688" ht="15.75" spans="2:38">
      <c r="B6688" s="16" t="n">
        <f>10000000+INDEX(编号表!$B:$B,MATCH(F6688,编号表!$A:$A,0))*100000+INDEX(编号表!$F:$F,MATCH(D6688,编号表!$E:$E,0))*1000+INDEX(编号表!$D:$D,MATCH(E6688,编号表!$C:$C,0))*10000+G6688</f>
        <v>12333038</v>
      </c>
      <c r="C6688" s="16" t="s">
        <v>6832</v>
      </c>
      <c r="D6688" s="16" t="s">
        <v>105</v>
      </c>
      <c r="E6688" s="16" t="s">
        <v>342</v>
      </c>
      <c r="F6688" s="16" t="s">
        <v>6682</v>
      </c>
      <c r="G6688" s="16">
        <v>38</v>
      </c>
      <c r="H6688" t="s">
        <v>7208</v>
      </c>
      <c r="I6688" s="16">
        <v>60</v>
      </c>
      <c r="J6688" t="str">
        <f t="shared" si="107"/>
        <v>大类_玄品金丹炼化</v>
      </c>
      <c r="K6688" s="40" t="s">
        <v>6698</v>
      </c>
      <c r="M6688" s="16" t="s">
        <v>6625</v>
      </c>
      <c r="O6688">
        <v>0</v>
      </c>
      <c r="P6688" t="b">
        <v>1</v>
      </c>
      <c r="Q6688"/>
      <c r="R6688" t="b">
        <v>0</v>
      </c>
      <c r="S6688">
        <v>1</v>
      </c>
      <c r="T6688" t="s">
        <v>91</v>
      </c>
      <c r="U6688">
        <v>999</v>
      </c>
      <c r="V6688" s="16" t="s">
        <v>6626</v>
      </c>
      <c r="W6688" s="16">
        <v>12212091</v>
      </c>
      <c r="Y6688" t="str">
        <v>灵金一类稀有灵材。铜料久受丹坊灯火，赤金纹路相接，质地耐热而均匀。|n炼化：用于金丹装备的法袍部位。|n闲置时可上交宗门换取宗门贡献。</v>
      </c>
      <c r="Z6688" t="inlineStr">
        <is>
          <t xml:space="preserve">|cff00FF00“旧丹坊的灯火早已熄去，铜中的赤纹却还相连，似有一缕余温不散。”——《古坊拾遗》|r</t>
        </is>
      </c>
      <c r="AA6688" t="s">
        <v>373</v>
      </c>
      <c r="AB6688" s="16">
        <v>12331038</v>
      </c>
      <c r="AC6688" t="s">
        <v>6629</v>
      </c>
      <c r="AD6688">
        <v>40003</v>
      </c>
      <c r="AF6688">
        <v>70003</v>
      </c>
      <c r="AH6688">
        <v>600</v>
      </c>
      <c r="AI6688" s="16" t="s">
        <v>6625</v>
      </c>
      <c r="AJ6688" s="16" t="s">
        <v>6696</v>
      </c>
      <c r="AK6688" s="16" t="s">
        <v>342</v>
      </c>
      <c r="AL6688" t="s">
        <v>6832</v>
      </c>
    </row>
    <row r="6689" ht="16.5" spans="2:38">
      <c r="B6689" s="16" t="n">
        <f>10000000+INDEX(编号表!$B:$B,MATCH(F6689,编号表!$A:$A,0))*100000+INDEX(编号表!$F:$F,MATCH(D6689,编号表!$E:$E,0))*1000+INDEX(编号表!$D:$D,MATCH(E6689,编号表!$C:$C,0))*10000+G6689</f>
        <v>12543000</v>
      </c>
      <c r="C6689" s="16" t="s">
        <v>6835</v>
      </c>
      <c r="D6689" s="16" t="s">
        <v>105</v>
      </c>
      <c r="E6689" s="16" t="s">
        <v>345</v>
      </c>
      <c r="F6689" s="16" t="s">
        <v>6622</v>
      </c>
      <c r="G6689" s="16">
        <v>0</v>
      </c>
      <c r="H6689" t="s">
        <v>6623</v>
      </c>
      <c r="I6689" s="16">
        <v>60</v>
      </c>
      <c r="J6689" t="str">
        <f t="shared" si="107"/>
        <v>大类_玄品元婴制符</v>
      </c>
      <c r="K6689" s="37" t="s">
        <v>6624</v>
      </c>
      <c r="M6689" s="16" t="s">
        <v>6625</v>
      </c>
      <c r="O6689">
        <v>0</v>
      </c>
      <c r="P6689" t="b">
        <v>1</v>
      </c>
      <c r="Q6689"/>
      <c r="R6689" t="b">
        <v>0</v>
      </c>
      <c r="S6689">
        <v>1</v>
      </c>
      <c r="T6689" t="s">
        <v>91</v>
      </c>
      <c r="U6689">
        <v>999</v>
      </c>
      <c r="V6689" s="16" t="s">
        <v>6626</v>
      </c>
      <c r="W6689" s="16">
        <v>12212092</v>
      </c>
      <c r="Y6689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689" t="s">
        <v>6628</v>
      </c>
      <c r="AA6689" t="s">
        <v>373</v>
      </c>
      <c r="AB6689" s="16">
        <v>12341000</v>
      </c>
      <c r="AC6689" t="s">
        <v>6629</v>
      </c>
      <c r="AD6689">
        <v>40003</v>
      </c>
      <c r="AF6689">
        <v>70003</v>
      </c>
      <c r="AH6689">
        <v>1500</v>
      </c>
      <c r="AI6689" s="16" t="s">
        <v>6625</v>
      </c>
      <c r="AJ6689" s="16" t="s">
        <v>6630</v>
      </c>
      <c r="AK6689" s="16" t="s">
        <v>345</v>
      </c>
      <c r="AL6689" t="s">
        <v>6631</v>
      </c>
    </row>
    <row r="6690" ht="16.5" spans="2:38">
      <c r="B6690" s="16" t="n">
        <f>10000000+INDEX(编号表!$B:$B,MATCH(F6690,编号表!$A:$A,0))*100000+INDEX(编号表!$F:$F,MATCH(D6690,编号表!$E:$E,0))*1000+INDEX(编号表!$D:$D,MATCH(E6690,编号表!$C:$C,0))*10000+G6690</f>
        <v>12643001</v>
      </c>
      <c r="C6690" s="16" t="s">
        <v>6836</v>
      </c>
      <c r="D6690" s="16" t="s">
        <v>105</v>
      </c>
      <c r="E6690" s="16" t="s">
        <v>345</v>
      </c>
      <c r="F6690" s="16" t="s">
        <v>6633</v>
      </c>
      <c r="G6690" s="16">
        <v>1</v>
      </c>
      <c r="I6690" s="16">
        <v>60</v>
      </c>
      <c r="J6690" t="str">
        <f t="shared" si="107"/>
        <v>大类_玄品元婴</v>
      </c>
      <c r="K6690" s="38" t="s">
        <v>6624</v>
      </c>
      <c r="M6690" s="16" t="s">
        <v>6625</v>
      </c>
      <c r="O6690">
        <v>0</v>
      </c>
      <c r="P6690" t="b">
        <v>1</v>
      </c>
      <c r="Q6690"/>
      <c r="R6690" t="b">
        <v>0</v>
      </c>
      <c r="S6690">
        <v>1</v>
      </c>
      <c r="T6690" t="s">
        <v>91</v>
      </c>
      <c r="U6690">
        <v>999</v>
      </c>
      <c r="V6690" s="16" t="s">
        <v>6626</v>
      </c>
      <c r="W6690" s="16">
        <v>12212093</v>
      </c>
      <c r="Y6690" t="str">
        <v>灵血一类灵材。血色深沉，毒性藏于灵息之中，须与温养用的精血分辨清楚。|n用途未明，可留存备用。|n闲置时可上交宗门换取宗门贡献。</v>
      </c>
      <c r="Z6690" t="s">
        <v>6728</v>
      </c>
      <c r="AA6690" t="str">
        <v>击杀妖兽、探索秘境或遗迹可得；当前百艺暂未用到，宗门不供应。</v>
      </c>
      <c r="AB6690" s="16">
        <v>12341001</v>
      </c>
      <c r="AC6690" t="s">
        <v>6629</v>
      </c>
      <c r="AD6690">
        <v>40003</v>
      </c>
      <c r="AF6690">
        <v>70003</v>
      </c>
      <c r="AH6690">
        <v>3000</v>
      </c>
      <c r="AI6690" s="16" t="s">
        <v>6625</v>
      </c>
      <c r="AJ6690" s="16" t="s">
        <v>6630</v>
      </c>
      <c r="AK6690" s="16" t="s">
        <v>345</v>
      </c>
      <c r="AL6690" t="s">
        <v>6729</v>
      </c>
    </row>
    <row r="6691" ht="16.5" spans="2:38">
      <c r="B6691" s="16" t="n">
        <f>10000000+INDEX(编号表!$B:$B,MATCH(F6691,编号表!$A:$A,0))*100000+INDEX(编号表!$F:$F,MATCH(D6691,编号表!$E:$E,0))*1000+INDEX(编号表!$D:$D,MATCH(E6691,编号表!$C:$C,0))*10000+G6691</f>
        <v>12643002</v>
      </c>
      <c r="C6691" s="16" t="s">
        <v>6837</v>
      </c>
      <c r="D6691" s="16" t="s">
        <v>105</v>
      </c>
      <c r="E6691" s="16" t="s">
        <v>345</v>
      </c>
      <c r="F6691" s="16" t="s">
        <v>6633</v>
      </c>
      <c r="G6691" s="16">
        <v>2</v>
      </c>
      <c r="H6691" t="s">
        <v>6623</v>
      </c>
      <c r="I6691" s="16">
        <v>60</v>
      </c>
      <c r="J6691" t="str">
        <f t="shared" si="107"/>
        <v>大类_玄品元婴制符</v>
      </c>
      <c r="K6691" s="39" t="s">
        <v>6624</v>
      </c>
      <c r="M6691" s="16" t="s">
        <v>6625</v>
      </c>
      <c r="O6691">
        <v>0</v>
      </c>
      <c r="P6691" t="b">
        <v>1</v>
      </c>
      <c r="Q6691"/>
      <c r="R6691" t="b">
        <v>0</v>
      </c>
      <c r="S6691">
        <v>1</v>
      </c>
      <c r="T6691" t="s">
        <v>91</v>
      </c>
      <c r="U6691">
        <v>999</v>
      </c>
      <c r="V6691" s="16" t="s">
        <v>6626</v>
      </c>
      <c r="W6691" s="16">
        <v>12212094</v>
      </c>
      <c r="Y6691" t="str">
        <v>丹核一类灵材。一丸丹核凝聚灵力，内里仍留着来源灵兽的灵脉纹路。|n制符：用于制作同境界、同品质的激元符。|n闲置时可上交宗门换取宗门贡献。</v>
      </c>
      <c r="Z6691" t="s">
        <v>6635</v>
      </c>
      <c r="AA6691" t="s">
        <v>373</v>
      </c>
      <c r="AB6691" s="16">
        <v>12341002</v>
      </c>
      <c r="AC6691" t="s">
        <v>6629</v>
      </c>
      <c r="AD6691">
        <v>40003</v>
      </c>
      <c r="AF6691">
        <v>70003</v>
      </c>
      <c r="AH6691">
        <v>1500</v>
      </c>
      <c r="AI6691" s="16" t="s">
        <v>6625</v>
      </c>
      <c r="AJ6691" s="16" t="s">
        <v>6636</v>
      </c>
      <c r="AK6691" s="16" t="s">
        <v>345</v>
      </c>
      <c r="AL6691" t="s">
        <v>6637</v>
      </c>
    </row>
    <row r="6692" ht="16.5" spans="2:38">
      <c r="B6692" s="16" t="n">
        <f>10000000+INDEX(编号表!$B:$B,MATCH(F6692,编号表!$A:$A,0))*100000+INDEX(编号表!$F:$F,MATCH(D6692,编号表!$E:$E,0))*1000+INDEX(编号表!$D:$D,MATCH(E6692,编号表!$C:$C,0))*10000+G6692</f>
        <v>12643003</v>
      </c>
      <c r="C6692" s="16" t="s">
        <v>6838</v>
      </c>
      <c r="D6692" s="16" t="s">
        <v>105</v>
      </c>
      <c r="E6692" s="16" t="s">
        <v>345</v>
      </c>
      <c r="F6692" s="16" t="s">
        <v>6633</v>
      </c>
      <c r="G6692" s="16">
        <v>3</v>
      </c>
      <c r="H6692" t="s">
        <v>6623</v>
      </c>
      <c r="I6692" s="16">
        <v>60</v>
      </c>
      <c r="J6692" t="str">
        <f t="shared" si="107"/>
        <v>大类_玄品元婴制符</v>
      </c>
      <c r="K6692" s="38" t="s">
        <v>6624</v>
      </c>
      <c r="M6692" s="16" t="s">
        <v>6625</v>
      </c>
      <c r="O6692">
        <v>0</v>
      </c>
      <c r="P6692" t="b">
        <v>1</v>
      </c>
      <c r="Q6692"/>
      <c r="R6692" t="b">
        <v>0</v>
      </c>
      <c r="S6692">
        <v>1</v>
      </c>
      <c r="T6692" t="s">
        <v>91</v>
      </c>
      <c r="U6692">
        <v>999</v>
      </c>
      <c r="V6692" s="16" t="s">
        <v>6626</v>
      </c>
      <c r="W6692" s="16">
        <v>12212095</v>
      </c>
      <c r="Y6692" t="str">
        <v>丹核一类灵材。木中灵核生息绵长，枝叶虽离，内纹仍见向光生长的旧路。|n制符：用于制作同境界、同品质的回春符。|n闲置时可上交宗门换取宗门贡献。</v>
      </c>
      <c r="Z6692" t="s">
        <v>6733</v>
      </c>
      <c r="AA6692" t="s">
        <v>373</v>
      </c>
      <c r="AB6692" s="16">
        <v>12341003</v>
      </c>
      <c r="AC6692" t="s">
        <v>6629</v>
      </c>
      <c r="AD6692">
        <v>40003</v>
      </c>
      <c r="AF6692">
        <v>70003</v>
      </c>
      <c r="AH6692">
        <v>1500</v>
      </c>
      <c r="AI6692" s="16" t="s">
        <v>6625</v>
      </c>
      <c r="AJ6692" s="16" t="s">
        <v>6636</v>
      </c>
      <c r="AK6692" s="16" t="s">
        <v>345</v>
      </c>
      <c r="AL6692" t="s">
        <v>6734</v>
      </c>
    </row>
    <row r="6693" ht="16.5" spans="2:38">
      <c r="B6693" s="16" t="n">
        <f>10000000+INDEX(编号表!$B:$B,MATCH(F6693,编号表!$A:$A,0))*100000+INDEX(编号表!$F:$F,MATCH(D6693,编号表!$E:$E,0))*1000+INDEX(编号表!$D:$D,MATCH(E6693,编号表!$C:$C,0))*10000+G6693</f>
        <v>12543004</v>
      </c>
      <c r="C6693" s="16" t="s">
        <v>6839</v>
      </c>
      <c r="D6693" s="16" t="s">
        <v>105</v>
      </c>
      <c r="E6693" s="16" t="s">
        <v>345</v>
      </c>
      <c r="F6693" s="16" t="s">
        <v>6622</v>
      </c>
      <c r="G6693" s="16">
        <v>4</v>
      </c>
      <c r="H6693" t="s">
        <v>7204</v>
      </c>
      <c r="I6693" s="16">
        <v>60</v>
      </c>
      <c r="J6693" t="str">
        <f t="shared" si="107"/>
        <v>大类_玄品元婴炼化制符</v>
      </c>
      <c r="K6693" s="39" t="s">
        <v>6624</v>
      </c>
      <c r="M6693" s="16" t="s">
        <v>6625</v>
      </c>
      <c r="O6693">
        <v>0</v>
      </c>
      <c r="P6693" t="b">
        <v>1</v>
      </c>
      <c r="Q6693"/>
      <c r="R6693" t="b">
        <v>0</v>
      </c>
      <c r="S6693">
        <v>1</v>
      </c>
      <c r="T6693" t="s">
        <v>91</v>
      </c>
      <c r="U6693">
        <v>999</v>
      </c>
      <c r="V6693" s="16" t="s">
        <v>6626</v>
      </c>
      <c r="W6693" s="16">
        <v>12212096</v>
      </c>
      <c r="Y6693" t="str">
        <v>翎毫一类灵材。羽身轻韧，细密羽纹顺风舒展，灵气沿羽轴流转。|n炼化：用于元婴装备的鞋履部位。|n制符：用于制作同境界、同品质的神行符、轻身符。|n闲置时可上交宗门换取宗门贡献。</v>
      </c>
      <c r="Z6693" t="s">
        <v>6640</v>
      </c>
      <c r="AA6693" t="s">
        <v>373</v>
      </c>
      <c r="AB6693" s="16">
        <v>12341004</v>
      </c>
      <c r="AC6693" t="s">
        <v>6629</v>
      </c>
      <c r="AD6693">
        <v>40003</v>
      </c>
      <c r="AF6693">
        <v>70003</v>
      </c>
      <c r="AH6693">
        <v>3600</v>
      </c>
      <c r="AI6693" s="16" t="s">
        <v>6625</v>
      </c>
      <c r="AJ6693" s="16" t="s">
        <v>6641</v>
      </c>
      <c r="AK6693" s="16" t="s">
        <v>345</v>
      </c>
      <c r="AL6693" t="s">
        <v>6642</v>
      </c>
    </row>
    <row r="6694" ht="16.5" spans="2:38">
      <c r="B6694" s="16" t="n">
        <f>10000000+INDEX(编号表!$B:$B,MATCH(F6694,编号表!$A:$A,0))*100000+INDEX(编号表!$F:$F,MATCH(D6694,编号表!$E:$E,0))*1000+INDEX(编号表!$D:$D,MATCH(E6694,编号表!$C:$C,0))*10000+G6694</f>
        <v>12543005</v>
      </c>
      <c r="C6694" s="16" t="s">
        <v>6840</v>
      </c>
      <c r="D6694" s="16" t="s">
        <v>105</v>
      </c>
      <c r="E6694" s="16" t="s">
        <v>345</v>
      </c>
      <c r="F6694" s="16" t="s">
        <v>6622</v>
      </c>
      <c r="G6694" s="16">
        <v>5</v>
      </c>
      <c r="I6694" s="16">
        <v>60</v>
      </c>
      <c r="J6694" t="str">
        <f t="shared" si="107"/>
        <v>大类_玄品元婴</v>
      </c>
      <c r="K6694" s="38" t="s">
        <v>6624</v>
      </c>
      <c r="M6694" s="16" t="s">
        <v>6625</v>
      </c>
      <c r="O6694">
        <v>0</v>
      </c>
      <c r="P6694" t="b">
        <v>1</v>
      </c>
      <c r="Q6694"/>
      <c r="R6694" t="b">
        <v>0</v>
      </c>
      <c r="S6694">
        <v>1</v>
      </c>
      <c r="T6694" t="s">
        <v>91</v>
      </c>
      <c r="U6694">
        <v>999</v>
      </c>
      <c r="V6694" s="16" t="s">
        <v>6626</v>
      </c>
      <c r="W6694" s="16">
        <v>12212097</v>
      </c>
      <c r="Y6694" t="str">
        <v>翎毫一类灵材。细毫柔而有锋，沾墨均匀，束起时根根相顺。|n用途未明，可留存备用。|n闲置时可上交宗门换取宗门贡献。</v>
      </c>
      <c r="Z6694" t="s">
        <v>6741</v>
      </c>
      <c r="AA6694" t="str">
        <v>击杀妖兽、探索秘境或遗迹可得；当前百艺暂未用到，宗门不供应。</v>
      </c>
      <c r="AB6694" s="16">
        <v>12341005</v>
      </c>
      <c r="AC6694" t="s">
        <v>6629</v>
      </c>
      <c r="AD6694">
        <v>40003</v>
      </c>
      <c r="AF6694">
        <v>70003</v>
      </c>
      <c r="AH6694">
        <v>1500</v>
      </c>
      <c r="AI6694" s="16" t="s">
        <v>6625</v>
      </c>
      <c r="AJ6694" s="16" t="s">
        <v>6641</v>
      </c>
      <c r="AK6694" s="16" t="s">
        <v>345</v>
      </c>
      <c r="AL6694" t="s">
        <v>6742</v>
      </c>
    </row>
    <row r="6695" ht="16.5" spans="2:38">
      <c r="B6695" s="16" t="n">
        <f>10000000+INDEX(编号表!$B:$B,MATCH(F6695,编号表!$A:$A,0))*100000+INDEX(编号表!$F:$F,MATCH(D6695,编号表!$E:$E,0))*1000+INDEX(编号表!$D:$D,MATCH(E6695,编号表!$C:$C,0))*10000+G6695</f>
        <v>12643006</v>
      </c>
      <c r="C6695" s="16" t="s">
        <v>6841</v>
      </c>
      <c r="D6695" s="16" t="s">
        <v>105</v>
      </c>
      <c r="E6695" s="16" t="s">
        <v>345</v>
      </c>
      <c r="F6695" s="16" t="s">
        <v>6633</v>
      </c>
      <c r="G6695" s="16">
        <v>6</v>
      </c>
      <c r="I6695" s="16">
        <v>60</v>
      </c>
      <c r="J6695" t="str">
        <f t="shared" si="107"/>
        <v>大类_玄品元婴</v>
      </c>
      <c r="K6695" s="39" t="s">
        <v>6624</v>
      </c>
      <c r="M6695" s="16" t="s">
        <v>6625</v>
      </c>
      <c r="O6695">
        <v>0</v>
      </c>
      <c r="P6695" t="b">
        <v>1</v>
      </c>
      <c r="Q6695"/>
      <c r="R6695" t="b">
        <v>0</v>
      </c>
      <c r="S6695">
        <v>1</v>
      </c>
      <c r="T6695" t="s">
        <v>91</v>
      </c>
      <c r="U6695">
        <v>999</v>
      </c>
      <c r="V6695" s="16" t="s">
        <v>6626</v>
      </c>
      <c r="W6695" s="16">
        <v>12212098</v>
      </c>
      <c r="Y6695" t="str">
        <v>灵窍遗材一类灵材。囊膜紧密，内蓄毒液，开封取用须格外谨慎。|n用途未明，可留存备用。|n闲置时可上交宗门换取宗门贡献。</v>
      </c>
      <c r="Z6695" t="s">
        <v>6645</v>
      </c>
      <c r="AA6695" t="str">
        <v>击杀妖兽、探索秘境或遗迹可得；当前百艺暂未用到，宗门不供应。</v>
      </c>
      <c r="AB6695" s="16">
        <v>12341006</v>
      </c>
      <c r="AC6695" t="s">
        <v>6629</v>
      </c>
      <c r="AD6695">
        <v>40003</v>
      </c>
      <c r="AF6695">
        <v>70003</v>
      </c>
      <c r="AH6695">
        <v>3000</v>
      </c>
      <c r="AI6695" s="16" t="s">
        <v>6625</v>
      </c>
      <c r="AJ6695" s="16" t="s">
        <v>6646</v>
      </c>
      <c r="AK6695" s="16" t="s">
        <v>345</v>
      </c>
      <c r="AL6695" t="s">
        <v>6647</v>
      </c>
    </row>
    <row r="6696" ht="16.5" spans="2:38">
      <c r="B6696" s="16" t="n">
        <f>10000000+INDEX(编号表!$B:$B,MATCH(F6696,编号表!$A:$A,0))*100000+INDEX(编号表!$F:$F,MATCH(D6696,编号表!$E:$E,0))*1000+INDEX(编号表!$D:$D,MATCH(E6696,编号表!$C:$C,0))*10000+G6696</f>
        <v>12643007</v>
      </c>
      <c r="C6696" s="16" t="s">
        <v>6842</v>
      </c>
      <c r="D6696" s="16" t="s">
        <v>105</v>
      </c>
      <c r="E6696" s="16" t="s">
        <v>345</v>
      </c>
      <c r="F6696" s="16" t="s">
        <v>6633</v>
      </c>
      <c r="G6696" s="16">
        <v>7</v>
      </c>
      <c r="H6696" t="s">
        <v>7204</v>
      </c>
      <c r="I6696" s="16">
        <v>60</v>
      </c>
      <c r="J6696" t="str">
        <f t="shared" si="107"/>
        <v>大类_玄品元婴炼化制符</v>
      </c>
      <c r="K6696" s="38" t="s">
        <v>6624</v>
      </c>
      <c r="M6696" s="16" t="s">
        <v>6625</v>
      </c>
      <c r="O6696">
        <v>0</v>
      </c>
      <c r="P6696" t="b">
        <v>1</v>
      </c>
      <c r="Q6696"/>
      <c r="R6696" t="b">
        <v>0</v>
      </c>
      <c r="S6696">
        <v>1</v>
      </c>
      <c r="T6696" t="s">
        <v>91</v>
      </c>
      <c r="U6696">
        <v>999</v>
      </c>
      <c r="V6696" s="16" t="s">
        <v>6626</v>
      </c>
      <c r="W6696" s="16">
        <v>12212099</v>
      </c>
      <c r="Y6696" t="str">
        <v>灵窍遗材一类灵材。灵目中的细纹仍能分辨灵光，所留是感知旧痕，并无活物视识。|n炼化：用于元婴装备的冠部位。|n制符：用于制作同境界、同品质的清心符、凝神符、破妄符、问心符。|n闲置时可上交宗门换取宗门贡献。</v>
      </c>
      <c r="Z6696" t="s">
        <v>6746</v>
      </c>
      <c r="AA6696" t="s">
        <v>373</v>
      </c>
      <c r="AB6696" s="16">
        <v>12341007</v>
      </c>
      <c r="AC6696" t="s">
        <v>6629</v>
      </c>
      <c r="AD6696">
        <v>40003</v>
      </c>
      <c r="AF6696">
        <v>70003</v>
      </c>
      <c r="AH6696">
        <v>3600</v>
      </c>
      <c r="AI6696" s="16" t="s">
        <v>6625</v>
      </c>
      <c r="AJ6696" s="16" t="s">
        <v>6646</v>
      </c>
      <c r="AK6696" s="16" t="s">
        <v>345</v>
      </c>
      <c r="AL6696" t="s">
        <v>6747</v>
      </c>
    </row>
    <row r="6697" ht="16.5" spans="2:38">
      <c r="B6697" s="16" t="n">
        <f>10000000+INDEX(编号表!$B:$B,MATCH(F6697,编号表!$A:$A,0))*100000+INDEX(编号表!$F:$F,MATCH(D6697,编号表!$E:$E,0))*1000+INDEX(编号表!$D:$D,MATCH(E6697,编号表!$C:$C,0))*10000+G6697</f>
        <v>12643008</v>
      </c>
      <c r="C6697" s="16" t="s">
        <v>6843</v>
      </c>
      <c r="D6697" s="16" t="s">
        <v>105</v>
      </c>
      <c r="E6697" s="16" t="s">
        <v>345</v>
      </c>
      <c r="F6697" s="16" t="s">
        <v>6633</v>
      </c>
      <c r="G6697" s="16">
        <v>8</v>
      </c>
      <c r="H6697" t="s">
        <v>7204</v>
      </c>
      <c r="I6697" s="16">
        <v>60</v>
      </c>
      <c r="J6697" t="str">
        <f t="shared" si="107"/>
        <v>大类_玄品元婴炼化制符</v>
      </c>
      <c r="K6697" s="39" t="s">
        <v>6624</v>
      </c>
      <c r="M6697" s="16" t="s">
        <v>6625</v>
      </c>
      <c r="O6697">
        <v>0</v>
      </c>
      <c r="P6697" t="b">
        <v>1</v>
      </c>
      <c r="Q6697"/>
      <c r="R6697" t="b">
        <v>0</v>
      </c>
      <c r="S6697">
        <v>1</v>
      </c>
      <c r="T6697" t="s">
        <v>91</v>
      </c>
      <c r="U6697">
        <v>999</v>
      </c>
      <c r="V6697" s="16" t="s">
        <v>6626</v>
      </c>
      <c r="W6697" s="16">
        <v>12212100</v>
      </c>
      <c r="Y6697" t="str">
        <v>灵识遗痕一类灵材。灵兽留下的感知痕迹，似有应变余韵；所存并非完整魂魄。|n炼化：用于元婴装备的鞋履部位。|n制符：用于制作同境界、同品质的镇魂符、惊魂符、障眼符、寻踪符。|n闲置时可上交宗门换取宗门贡献。</v>
      </c>
      <c r="Z6697" t="s">
        <v>6650</v>
      </c>
      <c r="AA6697" t="s">
        <v>373</v>
      </c>
      <c r="AB6697" s="16">
        <v>12341008</v>
      </c>
      <c r="AC6697" t="s">
        <v>6629</v>
      </c>
      <c r="AD6697">
        <v>40003</v>
      </c>
      <c r="AF6697">
        <v>70003</v>
      </c>
      <c r="AH6697">
        <v>3600</v>
      </c>
      <c r="AI6697" s="16" t="s">
        <v>6625</v>
      </c>
      <c r="AJ6697" s="16" t="s">
        <v>6651</v>
      </c>
      <c r="AK6697" s="16" t="s">
        <v>345</v>
      </c>
      <c r="AL6697" t="s">
        <v>6652</v>
      </c>
    </row>
    <row r="6698" ht="16.5" spans="2:38">
      <c r="B6698" s="16" t="n">
        <f>10000000+INDEX(编号表!$B:$B,MATCH(F6698,编号表!$A:$A,0))*100000+INDEX(编号表!$F:$F,MATCH(D6698,编号表!$E:$E,0))*1000+INDEX(编号表!$D:$D,MATCH(E6698,编号表!$C:$C,0))*10000+G6698</f>
        <v>12643009</v>
      </c>
      <c r="C6698" s="16" t="s">
        <v>6844</v>
      </c>
      <c r="D6698" s="16" t="s">
        <v>105</v>
      </c>
      <c r="E6698" s="16" t="s">
        <v>345</v>
      </c>
      <c r="F6698" s="16" t="s">
        <v>6633</v>
      </c>
      <c r="G6698" s="16">
        <v>9</v>
      </c>
      <c r="H6698" t="s">
        <v>6623</v>
      </c>
      <c r="I6698" s="16">
        <v>60</v>
      </c>
      <c r="J6698" t="str">
        <f t="shared" si="107"/>
        <v>大类_玄品元婴制符</v>
      </c>
      <c r="K6698" s="38" t="s">
        <v>6624</v>
      </c>
      <c r="M6698" s="16" t="s">
        <v>6625</v>
      </c>
      <c r="O6698">
        <v>0</v>
      </c>
      <c r="P6698" t="b">
        <v>1</v>
      </c>
      <c r="Q6698"/>
      <c r="R6698" t="b">
        <v>0</v>
      </c>
      <c r="S6698">
        <v>1</v>
      </c>
      <c r="T6698" t="s">
        <v>91</v>
      </c>
      <c r="U6698">
        <v>999</v>
      </c>
      <c r="V6698" s="16" t="s">
        <v>6626</v>
      </c>
      <c r="W6698" s="16">
        <v>12212101</v>
      </c>
      <c r="Y6698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698" t="s">
        <v>6752</v>
      </c>
      <c r="AA6698" t="s">
        <v>373</v>
      </c>
      <c r="AB6698" s="16">
        <v>12341009</v>
      </c>
      <c r="AC6698" t="s">
        <v>6629</v>
      </c>
      <c r="AD6698">
        <v>40003</v>
      </c>
      <c r="AF6698">
        <v>70003</v>
      </c>
      <c r="AH6698">
        <v>1500</v>
      </c>
      <c r="AI6698" s="16" t="s">
        <v>6625</v>
      </c>
      <c r="AJ6698" s="16" t="s">
        <v>6651</v>
      </c>
      <c r="AK6698" s="16" t="s">
        <v>345</v>
      </c>
      <c r="AL6698" t="s">
        <v>6753</v>
      </c>
    </row>
    <row r="6699" ht="15" spans="2:38">
      <c r="B6699" s="16" t="n">
        <f>10000000+INDEX(编号表!$B:$B,MATCH(F6699,编号表!$A:$A,0))*100000+INDEX(编号表!$F:$F,MATCH(D6699,编号表!$E:$E,0))*1000+INDEX(编号表!$D:$D,MATCH(E6699,编号表!$C:$C,0))*10000+G6699</f>
        <v>12343010</v>
      </c>
      <c r="C6699" s="16" t="s">
        <v>6845</v>
      </c>
      <c r="D6699" s="16" t="s">
        <v>105</v>
      </c>
      <c r="E6699" s="16" t="s">
        <v>345</v>
      </c>
      <c r="F6699" s="16" t="s">
        <v>6682</v>
      </c>
      <c r="G6699" s="16">
        <v>10</v>
      </c>
      <c r="H6699" t="s">
        <v>7208</v>
      </c>
      <c r="I6699" s="16">
        <v>60</v>
      </c>
      <c r="J6699" t="str">
        <f t="shared" ref="J6699:J6762" si="108">"大类_"&amp;D6699&amp;E6699&amp;H6699</f>
        <v>大类_玄品元婴炼化</v>
      </c>
      <c r="K6699" s="40" t="s">
        <v>6698</v>
      </c>
      <c r="M6699" s="16" t="s">
        <v>6625</v>
      </c>
      <c r="O6699">
        <v>0</v>
      </c>
      <c r="P6699" t="b">
        <v>1</v>
      </c>
      <c r="Q6699"/>
      <c r="R6699" t="b">
        <v>0</v>
      </c>
      <c r="S6699">
        <v>1</v>
      </c>
      <c r="T6699" t="s">
        <v>91</v>
      </c>
      <c r="U6699">
        <v>999</v>
      </c>
      <c r="V6699" s="16" t="s">
        <v>6626</v>
      </c>
      <c r="W6699" s="16">
        <v>12212102</v>
      </c>
      <c r="Y6699" t="str">
        <v>灵丝玄筋一类稀有灵材。古绢织纹细密，余光收入丝间，展开时只见淡淡暗纹。|n炼化：用于元婴装备的法袍部位。|n闲置时可上交宗门换取宗门贡献。</v>
      </c>
      <c r="Z6699" t="inlineStr">
        <is>
          <t xml:space="preserve">|cff00FF00“古衣散尽，绢上细纹仍能收住余光。手指轻移，暗纹便在明处隐去。”——《古坊拾遗》|r</t>
        </is>
      </c>
      <c r="AA6699" t="s">
        <v>373</v>
      </c>
      <c r="AB6699" s="16">
        <v>12341010</v>
      </c>
      <c r="AC6699" t="s">
        <v>6629</v>
      </c>
      <c r="AD6699">
        <v>40003</v>
      </c>
      <c r="AF6699">
        <v>70003</v>
      </c>
      <c r="AH6699">
        <v>3000</v>
      </c>
      <c r="AI6699" s="16" t="s">
        <v>6625</v>
      </c>
      <c r="AJ6699" s="16" t="s">
        <v>6713</v>
      </c>
      <c r="AK6699" s="16" t="s">
        <v>345</v>
      </c>
      <c r="AL6699" t="s">
        <v>6845</v>
      </c>
    </row>
    <row r="6700" ht="16.5" spans="2:38">
      <c r="B6700" s="16" t="n">
        <f>10000000+INDEX(编号表!$B:$B,MATCH(F6700,编号表!$A:$A,0))*100000+INDEX(编号表!$F:$F,MATCH(D6700,编号表!$E:$E,0))*1000+INDEX(编号表!$D:$D,MATCH(E6700,编号表!$C:$C,0))*10000+G6700</f>
        <v>12643011</v>
      </c>
      <c r="C6700" s="16" t="s">
        <v>6848</v>
      </c>
      <c r="D6700" s="16" t="s">
        <v>105</v>
      </c>
      <c r="E6700" s="16" t="s">
        <v>345</v>
      </c>
      <c r="F6700" s="16" t="s">
        <v>6633</v>
      </c>
      <c r="G6700" s="16">
        <v>11</v>
      </c>
      <c r="H6700" t="s">
        <v>6623</v>
      </c>
      <c r="I6700" s="16">
        <v>60</v>
      </c>
      <c r="J6700" t="str">
        <f t="shared" si="108"/>
        <v>大类_玄品元婴制符</v>
      </c>
      <c r="K6700" s="38" t="s">
        <v>6624</v>
      </c>
      <c r="M6700" s="16" t="s">
        <v>6625</v>
      </c>
      <c r="O6700">
        <v>0</v>
      </c>
      <c r="P6700" t="b">
        <v>1</v>
      </c>
      <c r="Q6700"/>
      <c r="R6700" t="b">
        <v>0</v>
      </c>
      <c r="S6700">
        <v>1</v>
      </c>
      <c r="T6700" t="s">
        <v>91</v>
      </c>
      <c r="U6700">
        <v>999</v>
      </c>
      <c r="V6700" s="16" t="s">
        <v>6626</v>
      </c>
      <c r="Y6700" t="str">
        <v>五气凝华一类灵材。金行灵气凝为细质，内蕴一缕收束不散的锋意。|n制符：用于制作同境界、同品质的金刃符、雷击符。|n闲置时可上交宗门换取宗门贡献。</v>
      </c>
      <c r="Z6700" t="s">
        <v>6655</v>
      </c>
      <c r="AA6700" t="s">
        <v>373</v>
      </c>
      <c r="AB6700">
        <v>12341011</v>
      </c>
      <c r="AC6700" t="s">
        <v>6629</v>
      </c>
      <c r="AD6700">
        <v>40003</v>
      </c>
      <c r="AF6700">
        <v>70003</v>
      </c>
      <c r="AH6700">
        <v>1500</v>
      </c>
      <c r="AI6700" s="16" t="s">
        <v>6625</v>
      </c>
      <c r="AJ6700" s="16" t="s">
        <v>6656</v>
      </c>
      <c r="AK6700" s="16" t="s">
        <v>345</v>
      </c>
      <c r="AL6700" t="s">
        <v>6657</v>
      </c>
    </row>
    <row r="6701" ht="16.5" spans="2:38">
      <c r="B6701" s="16" t="n">
        <f>10000000+INDEX(编号表!$B:$B,MATCH(F6701,编号表!$A:$A,0))*100000+INDEX(编号表!$F:$F,MATCH(D6701,编号表!$E:$E,0))*1000+INDEX(编号表!$D:$D,MATCH(E6701,编号表!$C:$C,0))*10000+G6701</f>
        <v>12643012</v>
      </c>
      <c r="C6701" s="16" t="s">
        <v>6849</v>
      </c>
      <c r="D6701" s="16" t="s">
        <v>105</v>
      </c>
      <c r="E6701" s="16" t="s">
        <v>345</v>
      </c>
      <c r="F6701" s="16" t="s">
        <v>6633</v>
      </c>
      <c r="G6701" s="16">
        <v>12</v>
      </c>
      <c r="H6701" t="s">
        <v>6623</v>
      </c>
      <c r="I6701" s="16">
        <v>60</v>
      </c>
      <c r="J6701" t="str">
        <f t="shared" si="108"/>
        <v>大类_玄品元婴制符</v>
      </c>
      <c r="K6701" s="38" t="s">
        <v>6624</v>
      </c>
      <c r="M6701" s="16" t="s">
        <v>6625</v>
      </c>
      <c r="O6701">
        <v>0</v>
      </c>
      <c r="P6701" t="b">
        <v>1</v>
      </c>
      <c r="Q6701"/>
      <c r="R6701" t="b">
        <v>0</v>
      </c>
      <c r="S6701">
        <v>1</v>
      </c>
      <c r="T6701" t="s">
        <v>91</v>
      </c>
      <c r="U6701">
        <v>999</v>
      </c>
      <c r="V6701" s="16" t="s">
        <v>6626</v>
      </c>
      <c r="Y6701" t="str">
        <v>五气凝华一类灵材。木行灵气聚而成华，生发之意沿细纹绵延。|n制符：用于制作同境界、同品质的缚藤符。|n闲置时可上交宗门换取宗门贡献。</v>
      </c>
      <c r="Z6701" t="s">
        <v>6660</v>
      </c>
      <c r="AA6701" t="s">
        <v>373</v>
      </c>
      <c r="AB6701">
        <v>12341012</v>
      </c>
      <c r="AC6701" t="s">
        <v>6629</v>
      </c>
      <c r="AD6701">
        <v>40003</v>
      </c>
      <c r="AF6701">
        <v>70003</v>
      </c>
      <c r="AH6701">
        <v>1500</v>
      </c>
      <c r="AI6701" s="16" t="s">
        <v>6625</v>
      </c>
      <c r="AJ6701" s="16" t="s">
        <v>6656</v>
      </c>
      <c r="AK6701" s="16" t="s">
        <v>345</v>
      </c>
      <c r="AL6701" t="s">
        <v>6661</v>
      </c>
    </row>
    <row r="6702" ht="16.5" spans="2:38">
      <c r="B6702" s="16" t="n">
        <f>10000000+INDEX(编号表!$B:$B,MATCH(F6702,编号表!$A:$A,0))*100000+INDEX(编号表!$F:$F,MATCH(D6702,编号表!$E:$E,0))*1000+INDEX(编号表!$D:$D,MATCH(E6702,编号表!$C:$C,0))*10000+G6702</f>
        <v>12643013</v>
      </c>
      <c r="C6702" s="16" t="s">
        <v>6850</v>
      </c>
      <c r="D6702" s="16" t="s">
        <v>105</v>
      </c>
      <c r="E6702" s="16" t="s">
        <v>345</v>
      </c>
      <c r="F6702" s="16" t="s">
        <v>6633</v>
      </c>
      <c r="G6702" s="16">
        <v>13</v>
      </c>
      <c r="H6702" t="s">
        <v>6623</v>
      </c>
      <c r="I6702" s="16">
        <v>60</v>
      </c>
      <c r="J6702" t="str">
        <f t="shared" si="108"/>
        <v>大类_玄品元婴制符</v>
      </c>
      <c r="K6702" s="38" t="s">
        <v>6624</v>
      </c>
      <c r="M6702" s="16" t="s">
        <v>6625</v>
      </c>
      <c r="O6702">
        <v>0</v>
      </c>
      <c r="P6702" t="b">
        <v>1</v>
      </c>
      <c r="Q6702"/>
      <c r="R6702" t="b">
        <v>0</v>
      </c>
      <c r="S6702">
        <v>1</v>
      </c>
      <c r="T6702" t="s">
        <v>91</v>
      </c>
      <c r="U6702">
        <v>999</v>
      </c>
      <c r="V6702" s="16" t="s">
        <v>6626</v>
      </c>
      <c r="W6702" s="16">
        <v>12212103</v>
      </c>
      <c r="Y6702" t="str">
        <v>五气凝华一类灵材。火行灵气结晶，晶心明灭，触之可觉温热。|n制符：用于制作同境界、同品质的火弹符、火云符。|n闲置时可上交宗门换取宗门贡献。</v>
      </c>
      <c r="Z6702" t="inlineStr">
        <is>
          <t xml:space="preserve">|cff00FF00“晶中明灭，是灵流欲变之象；借它一分火意，也须留得住其余九分。”——《五气凝真录》|r</t>
        </is>
      </c>
      <c r="AA6702" t="s">
        <v>373</v>
      </c>
      <c r="AB6702" s="16">
        <v>12341013</v>
      </c>
      <c r="AC6702" t="s">
        <v>6629</v>
      </c>
      <c r="AD6702">
        <v>40003</v>
      </c>
      <c r="AF6702">
        <v>70003</v>
      </c>
      <c r="AH6702">
        <v>1500</v>
      </c>
      <c r="AI6702" s="16" t="s">
        <v>6625</v>
      </c>
      <c r="AJ6702" s="16" t="s">
        <v>6656</v>
      </c>
      <c r="AK6702" s="16" t="s">
        <v>345</v>
      </c>
      <c r="AL6702" t="s">
        <v>6665</v>
      </c>
    </row>
    <row r="6703" ht="16.5" spans="2:38">
      <c r="B6703" s="16" t="n">
        <f>10000000+INDEX(编号表!$B:$B,MATCH(F6703,编号表!$A:$A,0))*100000+INDEX(编号表!$F:$F,MATCH(D6703,编号表!$E:$E,0))*1000+INDEX(编号表!$D:$D,MATCH(E6703,编号表!$C:$C,0))*10000+G6703</f>
        <v>12643014</v>
      </c>
      <c r="C6703" s="16" t="s">
        <v>6851</v>
      </c>
      <c r="D6703" s="16" t="s">
        <v>105</v>
      </c>
      <c r="E6703" s="16" t="s">
        <v>345</v>
      </c>
      <c r="F6703" s="16" t="s">
        <v>6633</v>
      </c>
      <c r="G6703" s="16">
        <v>14</v>
      </c>
      <c r="H6703" t="s">
        <v>7204</v>
      </c>
      <c r="I6703" s="16">
        <v>60</v>
      </c>
      <c r="J6703" t="str">
        <f t="shared" si="108"/>
        <v>大类_玄品元婴炼化制符</v>
      </c>
      <c r="K6703" s="39" t="s">
        <v>6624</v>
      </c>
      <c r="M6703" s="16" t="s">
        <v>6625</v>
      </c>
      <c r="O6703">
        <v>0</v>
      </c>
      <c r="P6703" t="b">
        <v>1</v>
      </c>
      <c r="Q6703"/>
      <c r="R6703" t="b">
        <v>0</v>
      </c>
      <c r="S6703">
        <v>1</v>
      </c>
      <c r="T6703" t="s">
        <v>91</v>
      </c>
      <c r="U6703">
        <v>999</v>
      </c>
      <c r="V6703" s="16" t="s">
        <v>6626</v>
      </c>
      <c r="W6703" s="16">
        <v>12212104</v>
      </c>
      <c r="Y6703" t="inlineStr">
        <is>
          <t xml:space="preserve">五气凝华一类灵材。水行灵气凝作珠质，外形似静，内里灵流不息。|n炼化：用于元婴装备的玉佩部位。|n制符：用于制作同境界、同品质的冰锥符、水幕符、震慑符。|n闲置时可上交宗门换取宗门贡献。</t>
        </is>
      </c>
      <c r="Z6703" t="s">
        <v>6668</v>
      </c>
      <c r="AA6703" t="s">
        <v>373</v>
      </c>
      <c r="AB6703" s="16">
        <v>12341014</v>
      </c>
      <c r="AC6703" t="s">
        <v>6629</v>
      </c>
      <c r="AD6703">
        <v>40003</v>
      </c>
      <c r="AF6703">
        <v>70003</v>
      </c>
      <c r="AH6703">
        <v>3600</v>
      </c>
      <c r="AI6703" s="16" t="s">
        <v>6625</v>
      </c>
      <c r="AJ6703" s="16" t="s">
        <v>6656</v>
      </c>
      <c r="AK6703" s="16" t="s">
        <v>345</v>
      </c>
      <c r="AL6703" t="s">
        <v>6669</v>
      </c>
    </row>
    <row r="6704" ht="16.5" spans="2:38">
      <c r="B6704" s="16" t="n">
        <f>10000000+INDEX(编号表!$B:$B,MATCH(F6704,编号表!$A:$A,0))*100000+INDEX(编号表!$F:$F,MATCH(D6704,编号表!$E:$E,0))*1000+INDEX(编号表!$D:$D,MATCH(E6704,编号表!$C:$C,0))*10000+G6704</f>
        <v>12643015</v>
      </c>
      <c r="C6704" s="16" t="s">
        <v>6852</v>
      </c>
      <c r="D6704" s="16" t="s">
        <v>105</v>
      </c>
      <c r="E6704" s="16" t="s">
        <v>345</v>
      </c>
      <c r="F6704" s="16" t="s">
        <v>6633</v>
      </c>
      <c r="G6704" s="16">
        <v>15</v>
      </c>
      <c r="H6704" t="s">
        <v>7204</v>
      </c>
      <c r="I6704" s="16">
        <v>60</v>
      </c>
      <c r="J6704" t="str">
        <f t="shared" si="108"/>
        <v>大类_玄品元婴炼化制符</v>
      </c>
      <c r="K6704" s="38" t="s">
        <v>6624</v>
      </c>
      <c r="M6704" s="16" t="s">
        <v>6625</v>
      </c>
      <c r="O6704">
        <v>0</v>
      </c>
      <c r="P6704" t="b">
        <v>1</v>
      </c>
      <c r="Q6704"/>
      <c r="R6704" t="b">
        <v>0</v>
      </c>
      <c r="S6704">
        <v>1</v>
      </c>
      <c r="T6704" t="s">
        <v>91</v>
      </c>
      <c r="U6704">
        <v>999</v>
      </c>
      <c r="V6704" s="16" t="s">
        <v>6626</v>
      </c>
      <c r="Y6704" t="str">
        <v>五气凝华一类灵材。土行灵气沉凝成珠，质地厚实，灵息绵稳。|n炼化：用于元婴装备的法袍部位。|n制符：用于制作同境界、同品质的落石符。|n闲置时可上交宗门换取宗门贡献。</v>
      </c>
      <c r="Z6704" t="s">
        <v>6672</v>
      </c>
      <c r="AA6704" t="s">
        <v>373</v>
      </c>
      <c r="AB6704">
        <v>12341015</v>
      </c>
      <c r="AC6704" t="s">
        <v>6629</v>
      </c>
      <c r="AD6704">
        <v>40003</v>
      </c>
      <c r="AF6704">
        <v>70003</v>
      </c>
      <c r="AH6704">
        <v>3600</v>
      </c>
      <c r="AI6704" s="16" t="s">
        <v>6625</v>
      </c>
      <c r="AJ6704" s="16" t="s">
        <v>6656</v>
      </c>
      <c r="AK6704" s="16" t="s">
        <v>345</v>
      </c>
      <c r="AL6704" t="s">
        <v>6673</v>
      </c>
    </row>
    <row r="6705" ht="16.5" spans="2:38">
      <c r="B6705" s="16" t="n">
        <f>10000000+INDEX(编号表!$B:$B,MATCH(F6705,编号表!$A:$A,0))*100000+INDEX(编号表!$F:$F,MATCH(D6705,编号表!$E:$E,0))*1000+INDEX(编号表!$D:$D,MATCH(E6705,编号表!$C:$C,0))*10000+G6705</f>
        <v>12843016</v>
      </c>
      <c r="C6705" s="16" t="s">
        <v>6853</v>
      </c>
      <c r="D6705" s="16" t="s">
        <v>105</v>
      </c>
      <c r="E6705" s="16" t="s">
        <v>345</v>
      </c>
      <c r="F6705" s="16" t="s">
        <v>6675</v>
      </c>
      <c r="G6705" s="16">
        <v>16</v>
      </c>
      <c r="H6705" t="s">
        <v>6623</v>
      </c>
      <c r="I6705" s="16">
        <v>60</v>
      </c>
      <c r="J6705" t="str">
        <f t="shared" si="108"/>
        <v>大类_玄品元婴制符</v>
      </c>
      <c r="K6705" s="38" t="s">
        <v>6624</v>
      </c>
      <c r="M6705" s="16" t="s">
        <v>6625</v>
      </c>
      <c r="O6705">
        <v>0</v>
      </c>
      <c r="P6705" t="b">
        <v>1</v>
      </c>
      <c r="Q6705"/>
      <c r="R6705" t="b">
        <v>0</v>
      </c>
      <c r="S6705">
        <v>1</v>
      </c>
      <c r="T6705" t="s">
        <v>91</v>
      </c>
      <c r="U6705">
        <v>999</v>
      </c>
      <c r="V6705" s="16" t="s">
        <v>6626</v>
      </c>
      <c r="W6705" s="16">
        <v>12212105</v>
      </c>
      <c r="Y6705" t="str">
        <v>灵骨玄甲一类灵材。骨质坚密，纹理连贯，仍留着灵兽生前承力的筋脉印痕。|n制符：用于制作同境界、同品质的巨力符。|n闲置时可上交宗门换取宗门贡献。</v>
      </c>
      <c r="Z6705" t="inlineStr">
        <is>
          <t xml:space="preserve">|cff00FF00“骨贵纹理不断。生灵虽去，承过起落的旧纹仍藏着一分坚韧。”——《百兽遗材考》|r</t>
        </is>
      </c>
      <c r="AA6705" t="s">
        <v>373</v>
      </c>
      <c r="AB6705" s="16">
        <v>12341016</v>
      </c>
      <c r="AC6705" t="s">
        <v>6629</v>
      </c>
      <c r="AD6705">
        <v>40003</v>
      </c>
      <c r="AF6705">
        <v>70003</v>
      </c>
      <c r="AH6705">
        <v>1500</v>
      </c>
      <c r="AI6705" s="16" t="s">
        <v>6625</v>
      </c>
      <c r="AJ6705" s="16" t="s">
        <v>6679</v>
      </c>
      <c r="AK6705" s="16" t="s">
        <v>345</v>
      </c>
      <c r="AL6705" t="s">
        <v>6680</v>
      </c>
    </row>
    <row r="6706" ht="16.5" spans="2:38">
      <c r="B6706" s="16" t="n">
        <f>10000000+INDEX(编号表!$B:$B,MATCH(F6706,编号表!$A:$A,0))*100000+INDEX(编号表!$F:$F,MATCH(D6706,编号表!$E:$E,0))*1000+INDEX(编号表!$D:$D,MATCH(E6706,编号表!$C:$C,0))*10000+G6706</f>
        <v>12843017</v>
      </c>
      <c r="C6706" s="16" t="s">
        <v>6854</v>
      </c>
      <c r="D6706" s="16" t="s">
        <v>105</v>
      </c>
      <c r="E6706" s="16" t="s">
        <v>345</v>
      </c>
      <c r="F6706" s="16" t="s">
        <v>6675</v>
      </c>
      <c r="G6706" s="16">
        <v>17</v>
      </c>
      <c r="H6706" t="s">
        <v>6623</v>
      </c>
      <c r="I6706" s="16">
        <v>60</v>
      </c>
      <c r="J6706" t="str">
        <f t="shared" si="108"/>
        <v>大类_玄品元婴制符</v>
      </c>
      <c r="K6706" s="39" t="s">
        <v>6624</v>
      </c>
      <c r="M6706" s="16" t="s">
        <v>6625</v>
      </c>
      <c r="O6706">
        <v>0</v>
      </c>
      <c r="P6706" t="b">
        <v>1</v>
      </c>
      <c r="Q6706"/>
      <c r="R6706" t="b">
        <v>0</v>
      </c>
      <c r="S6706">
        <v>1</v>
      </c>
      <c r="T6706" t="s">
        <v>91</v>
      </c>
      <c r="U6706">
        <v>999</v>
      </c>
      <c r="V6706" s="16" t="s">
        <v>6626</v>
      </c>
      <c r="W6706" s="16">
        <v>12212106</v>
      </c>
      <c r="Y6706" t="str">
        <v>灵骨玄甲一类灵材。甲壳层层相覆，旧伤未损其内纹，断面可见细密承力层次。|n制符：用于制作同境界、同品质的金刚符、替身符。|n闲置时可上交宗门换取宗门贡献。</v>
      </c>
      <c r="Z6706" t="s">
        <v>6767</v>
      </c>
      <c r="AA6706" t="s">
        <v>373</v>
      </c>
      <c r="AB6706" s="16">
        <v>12341017</v>
      </c>
      <c r="AC6706" t="s">
        <v>6629</v>
      </c>
      <c r="AD6706">
        <v>40003</v>
      </c>
      <c r="AF6706">
        <v>70003</v>
      </c>
      <c r="AH6706">
        <v>1500</v>
      </c>
      <c r="AI6706" s="16" t="s">
        <v>6625</v>
      </c>
      <c r="AJ6706" s="16" t="s">
        <v>6679</v>
      </c>
      <c r="AK6706" s="16" t="s">
        <v>345</v>
      </c>
      <c r="AL6706" t="s">
        <v>6768</v>
      </c>
    </row>
    <row r="6707" ht="16.5" spans="2:38">
      <c r="B6707" s="16" t="n">
        <f>10000000+INDEX(编号表!$B:$B,MATCH(F6707,编号表!$A:$A,0))*100000+INDEX(编号表!$F:$F,MATCH(D6707,编号表!$E:$E,0))*1000+INDEX(编号表!$D:$D,MATCH(E6707,编号表!$C:$C,0))*10000+G6707</f>
        <v>12343018</v>
      </c>
      <c r="C6707" s="16" t="s">
        <v>6855</v>
      </c>
      <c r="D6707" s="16" t="s">
        <v>105</v>
      </c>
      <c r="E6707" s="16" t="s">
        <v>345</v>
      </c>
      <c r="F6707" s="16" t="s">
        <v>6682</v>
      </c>
      <c r="G6707" s="16">
        <v>18</v>
      </c>
      <c r="H6707" t="s">
        <v>6623</v>
      </c>
      <c r="I6707" s="16">
        <v>60</v>
      </c>
      <c r="J6707" t="str">
        <f t="shared" si="108"/>
        <v>大类_玄品元婴制符</v>
      </c>
      <c r="K6707" s="38" t="s">
        <v>6624</v>
      </c>
      <c r="M6707" s="16" t="s">
        <v>6625</v>
      </c>
      <c r="O6707">
        <v>0</v>
      </c>
      <c r="P6707" t="b">
        <v>1</v>
      </c>
      <c r="Q6707"/>
      <c r="R6707" t="b">
        <v>0</v>
      </c>
      <c r="S6707">
        <v>1</v>
      </c>
      <c r="T6707" t="s">
        <v>91</v>
      </c>
      <c r="U6707">
        <v>999</v>
      </c>
      <c r="V6707" s="16" t="s">
        <v>6626</v>
      </c>
      <c r="W6707" s="16">
        <v>12212107</v>
      </c>
      <c r="Y6707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707" t="s">
        <v>6684</v>
      </c>
      <c r="AA6707" t="s">
        <v>373</v>
      </c>
      <c r="AB6707" s="16">
        <v>12341018</v>
      </c>
      <c r="AC6707" t="s">
        <v>6629</v>
      </c>
      <c r="AD6707">
        <v>40003</v>
      </c>
      <c r="AF6707">
        <v>70003</v>
      </c>
      <c r="AH6707">
        <v>1500</v>
      </c>
      <c r="AI6707" s="16" t="s">
        <v>6625</v>
      </c>
      <c r="AJ6707" s="16" t="s">
        <v>6685</v>
      </c>
      <c r="AK6707" s="16" t="s">
        <v>345</v>
      </c>
      <c r="AL6707" t="s">
        <v>6686</v>
      </c>
    </row>
    <row r="6708" ht="16.5" spans="2:38">
      <c r="B6708" s="16" t="n">
        <f>10000000+INDEX(编号表!$B:$B,MATCH(F6708,编号表!$A:$A,0))*100000+INDEX(编号表!$F:$F,MATCH(D6708,编号表!$E:$E,0))*1000+INDEX(编号表!$D:$D,MATCH(E6708,编号表!$C:$C,0))*10000+G6708</f>
        <v>12543019</v>
      </c>
      <c r="C6708" s="16" t="s">
        <v>6856</v>
      </c>
      <c r="D6708" s="16" t="s">
        <v>105</v>
      </c>
      <c r="E6708" s="16" t="s">
        <v>345</v>
      </c>
      <c r="F6708" s="16" t="s">
        <v>6622</v>
      </c>
      <c r="G6708" s="16">
        <v>19</v>
      </c>
      <c r="H6708" t="s">
        <v>6623</v>
      </c>
      <c r="I6708" s="16">
        <v>60</v>
      </c>
      <c r="J6708" t="str">
        <f t="shared" si="108"/>
        <v>大类_玄品元婴制符</v>
      </c>
      <c r="K6708" s="39" t="s">
        <v>6624</v>
      </c>
      <c r="M6708" s="16" t="s">
        <v>6625</v>
      </c>
      <c r="O6708">
        <v>0</v>
      </c>
      <c r="P6708" t="b">
        <v>1</v>
      </c>
      <c r="Q6708"/>
      <c r="R6708" t="b">
        <v>0</v>
      </c>
      <c r="S6708">
        <v>1</v>
      </c>
      <c r="T6708" t="s">
        <v>91</v>
      </c>
      <c r="U6708">
        <v>999</v>
      </c>
      <c r="V6708" s="16" t="s">
        <v>6626</v>
      </c>
      <c r="W6708" s="16">
        <v>12212108</v>
      </c>
      <c r="Y6708" t="str">
        <v>灵皮玄鳞一类灵材。鳞面细密，边缘相叠，灵气沿片片鳞纹折转。|n制符：用于制作同境界、同品质的铁甲符。|n闲置时可上交宗门换取宗门贡献。</v>
      </c>
      <c r="Z6708" t="s">
        <v>6773</v>
      </c>
      <c r="AA6708" t="s">
        <v>373</v>
      </c>
      <c r="AB6708" s="16">
        <v>12341019</v>
      </c>
      <c r="AC6708" t="s">
        <v>6629</v>
      </c>
      <c r="AD6708">
        <v>40003</v>
      </c>
      <c r="AF6708">
        <v>70003</v>
      </c>
      <c r="AH6708">
        <v>1500</v>
      </c>
      <c r="AI6708" s="16" t="s">
        <v>6625</v>
      </c>
      <c r="AJ6708" s="16" t="s">
        <v>6685</v>
      </c>
      <c r="AK6708" s="16" t="s">
        <v>345</v>
      </c>
      <c r="AL6708" t="s">
        <v>6774</v>
      </c>
    </row>
    <row r="6709" ht="16.5" spans="2:38">
      <c r="B6709" s="16" t="n">
        <f>10000000+INDEX(编号表!$B:$B,MATCH(F6709,编号表!$A:$A,0))*100000+INDEX(编号表!$F:$F,MATCH(D6709,编号表!$E:$E,0))*1000+INDEX(编号表!$D:$D,MATCH(E6709,编号表!$C:$C,0))*10000+G6709</f>
        <v>12543020</v>
      </c>
      <c r="C6709" s="16" t="s">
        <v>6857</v>
      </c>
      <c r="D6709" s="16" t="s">
        <v>105</v>
      </c>
      <c r="E6709" s="16" t="s">
        <v>345</v>
      </c>
      <c r="F6709" s="16" t="s">
        <v>6622</v>
      </c>
      <c r="G6709" s="16">
        <v>20</v>
      </c>
      <c r="H6709" t="s">
        <v>6623</v>
      </c>
      <c r="I6709" s="16">
        <v>60</v>
      </c>
      <c r="J6709" t="str">
        <f t="shared" si="108"/>
        <v>大类_玄品元婴制符</v>
      </c>
      <c r="K6709" s="38" t="s">
        <v>6624</v>
      </c>
      <c r="M6709" s="16" t="s">
        <v>6625</v>
      </c>
      <c r="O6709">
        <v>0</v>
      </c>
      <c r="P6709" t="b">
        <v>1</v>
      </c>
      <c r="Q6709"/>
      <c r="R6709" t="b">
        <v>0</v>
      </c>
      <c r="S6709">
        <v>1</v>
      </c>
      <c r="T6709" t="s">
        <v>91</v>
      </c>
      <c r="U6709">
        <v>999</v>
      </c>
      <c r="V6709" s="16" t="s">
        <v>6626</v>
      </c>
      <c r="W6709" s="16">
        <v>12212109</v>
      </c>
      <c r="Y6709" t="str">
        <v>灵爪锐牙一类灵材。牙锋锐利，根部坚实，灵气向尖端收聚。|n制符：用于制作同境界、同品质的裂甲符、锐锋符。|n闲置时可上交宗门换取宗门贡献。</v>
      </c>
      <c r="Z6709" t="s">
        <v>6689</v>
      </c>
      <c r="AA6709" t="s">
        <v>373</v>
      </c>
      <c r="AB6709" s="16">
        <v>12341020</v>
      </c>
      <c r="AC6709" t="s">
        <v>6629</v>
      </c>
      <c r="AD6709">
        <v>40003</v>
      </c>
      <c r="AF6709">
        <v>70003</v>
      </c>
      <c r="AH6709">
        <v>1500</v>
      </c>
      <c r="AI6709" s="16" t="s">
        <v>6625</v>
      </c>
      <c r="AJ6709" s="16" t="s">
        <v>6690</v>
      </c>
      <c r="AK6709" s="16" t="s">
        <v>345</v>
      </c>
      <c r="AL6709" t="s">
        <v>6691</v>
      </c>
    </row>
    <row r="6710" ht="16.5" spans="2:38">
      <c r="B6710" s="16" t="n">
        <f>10000000+INDEX(编号表!$B:$B,MATCH(F6710,编号表!$A:$A,0))*100000+INDEX(编号表!$F:$F,MATCH(D6710,编号表!$E:$E,0))*1000+INDEX(编号表!$D:$D,MATCH(E6710,编号表!$C:$C,0))*10000+G6710</f>
        <v>12643021</v>
      </c>
      <c r="C6710" s="16" t="s">
        <v>6858</v>
      </c>
      <c r="D6710" s="16" t="s">
        <v>105</v>
      </c>
      <c r="E6710" s="16" t="s">
        <v>345</v>
      </c>
      <c r="F6710" s="16" t="s">
        <v>6633</v>
      </c>
      <c r="G6710" s="16">
        <v>21</v>
      </c>
      <c r="H6710" t="s">
        <v>7208</v>
      </c>
      <c r="I6710" s="16">
        <v>60</v>
      </c>
      <c r="J6710" t="str">
        <f t="shared" si="108"/>
        <v>大类_玄品元婴炼化</v>
      </c>
      <c r="K6710" s="39" t="s">
        <v>6624</v>
      </c>
      <c r="M6710" s="16" t="s">
        <v>6625</v>
      </c>
      <c r="O6710">
        <v>0</v>
      </c>
      <c r="P6710" t="b">
        <v>1</v>
      </c>
      <c r="Q6710"/>
      <c r="R6710" t="b">
        <v>0</v>
      </c>
      <c r="S6710">
        <v>1</v>
      </c>
      <c r="T6710" t="s">
        <v>91</v>
      </c>
      <c r="U6710">
        <v>999</v>
      </c>
      <c r="V6710" s="16" t="s">
        <v>6626</v>
      </c>
      <c r="W6710" s="16">
        <v>12212110</v>
      </c>
      <c r="Y6710" t="str">
        <v>灵爪锐牙一类灵材。爪锋坚锐，纹路向尖端勾连，断处仍有锐气。|n炼化：用于元婴装备的武器部位。|n闲置时可上交宗门换取宗门贡献。</v>
      </c>
      <c r="Z6710" t="s">
        <v>6779</v>
      </c>
      <c r="AA6710" t="s">
        <v>373</v>
      </c>
      <c r="AB6710" s="16">
        <v>12341021</v>
      </c>
      <c r="AC6710" t="s">
        <v>6629</v>
      </c>
      <c r="AD6710">
        <v>40003</v>
      </c>
      <c r="AF6710">
        <v>70003</v>
      </c>
      <c r="AH6710">
        <v>3000</v>
      </c>
      <c r="AI6710" s="16" t="s">
        <v>6625</v>
      </c>
      <c r="AJ6710" s="16" t="s">
        <v>6690</v>
      </c>
      <c r="AK6710" s="16" t="s">
        <v>345</v>
      </c>
      <c r="AL6710" t="s">
        <v>6780</v>
      </c>
    </row>
    <row r="6711" ht="15" spans="2:38">
      <c r="B6711" s="16" t="n">
        <f>10000000+INDEX(编号表!$B:$B,MATCH(F6711,编号表!$A:$A,0))*100000+INDEX(编号表!$F:$F,MATCH(D6711,编号表!$E:$E,0))*1000+INDEX(编号表!$D:$D,MATCH(E6711,编号表!$C:$C,0))*10000+G6711</f>
        <v>12343022</v>
      </c>
      <c r="C6711" s="16" t="s">
        <v>6859</v>
      </c>
      <c r="D6711" s="16" t="s">
        <v>105</v>
      </c>
      <c r="E6711" s="16" t="s">
        <v>345</v>
      </c>
      <c r="F6711" s="16" t="s">
        <v>6682</v>
      </c>
      <c r="G6711" s="16">
        <v>22</v>
      </c>
      <c r="H6711" t="s">
        <v>7208</v>
      </c>
      <c r="I6711" s="16">
        <v>60</v>
      </c>
      <c r="J6711" t="str">
        <f t="shared" si="108"/>
        <v>大类_玄品元婴炼化</v>
      </c>
      <c r="K6711" s="40" t="s">
        <v>6698</v>
      </c>
      <c r="M6711" s="16" t="s">
        <v>6625</v>
      </c>
      <c r="O6711">
        <v>0</v>
      </c>
      <c r="P6711" t="b">
        <v>1</v>
      </c>
      <c r="Q6711"/>
      <c r="R6711" t="b">
        <v>0</v>
      </c>
      <c r="S6711">
        <v>1</v>
      </c>
      <c r="T6711" t="s">
        <v>91</v>
      </c>
      <c r="U6711">
        <v>999</v>
      </c>
      <c r="V6711" s="16" t="s">
        <v>6626</v>
      </c>
      <c r="W6711" s="16">
        <v>12212111</v>
      </c>
      <c r="Y6711" t="str">
        <v>灵金一类稀有灵材。铁质紧密，细纹如锋，灵气沿着锐纹向外收束。|n炼化：用于元婴装备的武器部位。|n闲置时可上交宗门换取宗门贡献。</v>
      </c>
      <c r="Z6711" t="inlineStr">
        <is>
          <t xml:space="preserve">|cff00FF00“矿在兽巢近处，久受锐气。掌中一片沉铁，细纹却有向外舒展的锋意。”——《山骨金石录》|r</t>
        </is>
      </c>
      <c r="AA6711" t="s">
        <v>373</v>
      </c>
      <c r="AB6711" s="16">
        <v>12341022</v>
      </c>
      <c r="AC6711" t="s">
        <v>6629</v>
      </c>
      <c r="AD6711">
        <v>40003</v>
      </c>
      <c r="AF6711">
        <v>70003</v>
      </c>
      <c r="AH6711">
        <v>3000</v>
      </c>
      <c r="AI6711" s="16" t="s">
        <v>6625</v>
      </c>
      <c r="AJ6711" s="16" t="s">
        <v>6696</v>
      </c>
      <c r="AK6711" s="16" t="s">
        <v>345</v>
      </c>
      <c r="AL6711" t="s">
        <v>6859</v>
      </c>
    </row>
    <row r="6712" ht="16.5" spans="2:38">
      <c r="B6712" s="16" t="n">
        <f>10000000+INDEX(编号表!$B:$B,MATCH(F6712,编号表!$A:$A,0))*100000+INDEX(编号表!$F:$F,MATCH(D6712,编号表!$E:$E,0))*1000+INDEX(编号表!$D:$D,MATCH(E6712,编号表!$C:$C,0))*10000+G6712</f>
        <v>12343023</v>
      </c>
      <c r="C6712" s="16" t="s">
        <v>6862</v>
      </c>
      <c r="D6712" s="16" t="s">
        <v>105</v>
      </c>
      <c r="E6712" s="16" t="s">
        <v>345</v>
      </c>
      <c r="F6712" s="16" t="s">
        <v>6682</v>
      </c>
      <c r="G6712" s="16">
        <v>23</v>
      </c>
      <c r="I6712" s="16">
        <v>60</v>
      </c>
      <c r="J6712" t="str">
        <f t="shared" si="108"/>
        <v>大类_玄品元婴</v>
      </c>
      <c r="K6712" s="39" t="s">
        <v>6624</v>
      </c>
      <c r="M6712" s="16" t="s">
        <v>6625</v>
      </c>
      <c r="O6712">
        <v>0</v>
      </c>
      <c r="P6712" t="b">
        <v>1</v>
      </c>
      <c r="Q6712"/>
      <c r="R6712" t="b">
        <v>0</v>
      </c>
      <c r="S6712">
        <v>1</v>
      </c>
      <c r="T6712" t="s">
        <v>91</v>
      </c>
      <c r="U6712">
        <v>999</v>
      </c>
      <c r="V6712" s="16" t="s">
        <v>6626</v>
      </c>
      <c r="W6712" s="16">
        <v>12212112</v>
      </c>
      <c r="Y6712" t="str">
        <v>灵金一类灵材。铁质沉实，内藏灵纹，细密金纹与石色相间。|n用途未明，可留存备用。|n闲置时可上交宗门换取宗门贡献。</v>
      </c>
      <c r="Z6712" t="inlineStr">
        <is>
          <t xml:space="preserve">|cff00FF00“铁经灵脉，密处自成纹。识材者先辨纹路，再看掌中这一片沉黑。”——《山骨金石录》|r</t>
        </is>
      </c>
      <c r="AA6712" t="str">
        <v>击杀妖兽、探索秘境或遗迹可得；当前百艺暂未用到，宗门不供应。</v>
      </c>
      <c r="AB6712" s="16">
        <v>12341023</v>
      </c>
      <c r="AC6712" t="s">
        <v>6629</v>
      </c>
      <c r="AD6712">
        <v>40003</v>
      </c>
      <c r="AF6712">
        <v>70003</v>
      </c>
      <c r="AH6712">
        <v>4500</v>
      </c>
      <c r="AI6712" s="16" t="s">
        <v>6625</v>
      </c>
      <c r="AJ6712" s="16" t="s">
        <v>6696</v>
      </c>
      <c r="AK6712" s="16" t="s">
        <v>345</v>
      </c>
      <c r="AL6712" t="s">
        <v>6692</v>
      </c>
    </row>
    <row r="6713" ht="16.5" spans="2:38">
      <c r="B6713" s="16" t="n">
        <f>10000000+INDEX(编号表!$B:$B,MATCH(F6713,编号表!$A:$A,0))*100000+INDEX(编号表!$F:$F,MATCH(D6713,编号表!$E:$E,0))*1000+INDEX(编号表!$D:$D,MATCH(E6713,编号表!$C:$C,0))*10000+G6713</f>
        <v>12543024</v>
      </c>
      <c r="C6713" s="16" t="s">
        <v>6863</v>
      </c>
      <c r="D6713" s="16" t="s">
        <v>105</v>
      </c>
      <c r="E6713" s="16" t="s">
        <v>345</v>
      </c>
      <c r="F6713" s="16" t="s">
        <v>6622</v>
      </c>
      <c r="G6713" s="16">
        <v>24</v>
      </c>
      <c r="I6713" s="16">
        <v>60</v>
      </c>
      <c r="J6713" t="str">
        <f t="shared" si="108"/>
        <v>大类_玄品元婴</v>
      </c>
      <c r="K6713" s="38" t="s">
        <v>6624</v>
      </c>
      <c r="M6713" s="16" t="s">
        <v>6625</v>
      </c>
      <c r="O6713">
        <v>0</v>
      </c>
      <c r="P6713" t="b">
        <v>1</v>
      </c>
      <c r="Q6713"/>
      <c r="R6713" t="b">
        <v>0</v>
      </c>
      <c r="S6713">
        <v>1</v>
      </c>
      <c r="T6713" t="s">
        <v>91</v>
      </c>
      <c r="U6713">
        <v>999</v>
      </c>
      <c r="V6713" s="16" t="s">
        <v>6626</v>
      </c>
      <c r="W6713" s="16">
        <v>12212113</v>
      </c>
      <c r="Y6713" t="str">
        <v>灵金一类灵材。铜料久经炉火，内壁保留着层层导火纹痕。|n用途未明，可留存备用。|n闲置时可上交宗门换取宗门贡献。</v>
      </c>
      <c r="Z6713" t="s">
        <v>6785</v>
      </c>
      <c r="AA6713" t="str">
        <v>击杀妖兽、探索秘境或遗迹可得；当前百艺暂未用到，宗门不供应。</v>
      </c>
      <c r="AB6713" s="16">
        <v>12341024</v>
      </c>
      <c r="AC6713" t="s">
        <v>6629</v>
      </c>
      <c r="AD6713">
        <v>40003</v>
      </c>
      <c r="AF6713">
        <v>70003</v>
      </c>
      <c r="AH6713">
        <v>1500</v>
      </c>
      <c r="AI6713" s="16" t="s">
        <v>6625</v>
      </c>
      <c r="AJ6713" s="16" t="s">
        <v>6696</v>
      </c>
      <c r="AK6713" s="16" t="s">
        <v>345</v>
      </c>
      <c r="AL6713" t="s">
        <v>6786</v>
      </c>
    </row>
    <row r="6714" ht="16.5" spans="2:38">
      <c r="B6714" s="16" t="n">
        <f>10000000+INDEX(编号表!$B:$B,MATCH(F6714,编号表!$A:$A,0))*100000+INDEX(编号表!$F:$F,MATCH(D6714,编号表!$E:$E,0))*1000+INDEX(编号表!$D:$D,MATCH(E6714,编号表!$C:$C,0))*10000+G6714</f>
        <v>12543025</v>
      </c>
      <c r="C6714" s="16" t="s">
        <v>6864</v>
      </c>
      <c r="D6714" s="16" t="s">
        <v>105</v>
      </c>
      <c r="E6714" s="16" t="s">
        <v>345</v>
      </c>
      <c r="F6714" s="16" t="s">
        <v>6622</v>
      </c>
      <c r="G6714" s="16">
        <v>25</v>
      </c>
      <c r="H6714" t="s">
        <v>6623</v>
      </c>
      <c r="I6714" s="16">
        <v>60</v>
      </c>
      <c r="J6714" t="str">
        <f t="shared" si="108"/>
        <v>大类_玄品元婴制符</v>
      </c>
      <c r="K6714" s="39" t="s">
        <v>6624</v>
      </c>
      <c r="M6714" s="16" t="s">
        <v>6625</v>
      </c>
      <c r="O6714">
        <v>0</v>
      </c>
      <c r="P6714" t="b">
        <v>1</v>
      </c>
      <c r="Q6714"/>
      <c r="R6714" t="b">
        <v>0</v>
      </c>
      <c r="S6714">
        <v>1</v>
      </c>
      <c r="T6714" t="s">
        <v>91</v>
      </c>
      <c r="U6714">
        <v>999</v>
      </c>
      <c r="V6714" s="16" t="s">
        <v>6626</v>
      </c>
      <c r="W6714" s="16">
        <v>12212114</v>
      </c>
      <c r="Y6714" t="str">
        <v>灵石砂壤一类灵材。玄砂颗粒细密，指间滑落无声，粒中各藏微小灵纹。|n制符：用于制作同境界、同品质的流沙符。|n闲置时可上交宗门换取宗门贡献。</v>
      </c>
      <c r="Z6714" t="inlineStr">
        <is>
          <t xml:space="preserve">|cff00FF00“细砂落指无声，粒粒各有纹路。选砂看粒性，不以光亮论高下。”——《山骨金石录》|r</t>
        </is>
      </c>
      <c r="AA6714" t="s">
        <v>373</v>
      </c>
      <c r="AB6714" s="16">
        <v>12341025</v>
      </c>
      <c r="AC6714" t="s">
        <v>6629</v>
      </c>
      <c r="AD6714">
        <v>40003</v>
      </c>
      <c r="AF6714">
        <v>70003</v>
      </c>
      <c r="AH6714">
        <v>1500</v>
      </c>
      <c r="AI6714" s="16" t="s">
        <v>6625</v>
      </c>
      <c r="AJ6714" s="16" t="s">
        <v>6793</v>
      </c>
      <c r="AK6714" s="16" t="s">
        <v>345</v>
      </c>
      <c r="AL6714" t="s">
        <v>6794</v>
      </c>
    </row>
    <row r="6715" ht="16.5" spans="2:38">
      <c r="B6715" s="16" t="n">
        <f>10000000+INDEX(编号表!$B:$B,MATCH(F6715,编号表!$A:$A,0))*100000+INDEX(编号表!$F:$F,MATCH(D6715,编号表!$E:$E,0))*1000+INDEX(编号表!$D:$D,MATCH(E6715,编号表!$C:$C,0))*10000+G6715</f>
        <v>12843026</v>
      </c>
      <c r="C6715" s="16" t="s">
        <v>6865</v>
      </c>
      <c r="D6715" s="16" t="s">
        <v>105</v>
      </c>
      <c r="E6715" s="16" t="s">
        <v>345</v>
      </c>
      <c r="F6715" s="16" t="s">
        <v>6675</v>
      </c>
      <c r="G6715" s="16">
        <v>26</v>
      </c>
      <c r="H6715" t="s">
        <v>6623</v>
      </c>
      <c r="I6715" s="16">
        <v>60</v>
      </c>
      <c r="J6715" t="str">
        <f t="shared" si="108"/>
        <v>大类_玄品元婴制符</v>
      </c>
      <c r="K6715" s="38" t="s">
        <v>6624</v>
      </c>
      <c r="M6715" s="16" t="s">
        <v>6625</v>
      </c>
      <c r="O6715">
        <v>0</v>
      </c>
      <c r="P6715" t="b">
        <v>1</v>
      </c>
      <c r="Q6715"/>
      <c r="R6715" t="b">
        <v>0</v>
      </c>
      <c r="S6715">
        <v>1</v>
      </c>
      <c r="T6715" t="s">
        <v>91</v>
      </c>
      <c r="U6715">
        <v>999</v>
      </c>
      <c r="V6715" s="16" t="s">
        <v>6626</v>
      </c>
      <c r="W6715" s="16">
        <v>12212115</v>
      </c>
      <c r="Y6715" t="str">
        <v>灵石砂壤一类灵材。旧阵散去，石上仍留导灵线痕，交接之处深浅分明。|n制符：用于制作同境界、同品质的定身符、挪移符。|n闲置时可上交宗门换取宗门贡献。</v>
      </c>
      <c r="Z6715" t="s">
        <v>6797</v>
      </c>
      <c r="AA6715" t="s">
        <v>373</v>
      </c>
      <c r="AB6715" s="16">
        <v>12341026</v>
      </c>
      <c r="AC6715" t="s">
        <v>6629</v>
      </c>
      <c r="AD6715">
        <v>40003</v>
      </c>
      <c r="AF6715">
        <v>70003</v>
      </c>
      <c r="AH6715">
        <v>1500</v>
      </c>
      <c r="AI6715" s="16" t="s">
        <v>6625</v>
      </c>
      <c r="AJ6715" s="16" t="s">
        <v>6793</v>
      </c>
      <c r="AK6715" s="16" t="s">
        <v>345</v>
      </c>
      <c r="AL6715" t="s">
        <v>6798</v>
      </c>
    </row>
    <row r="6716" ht="15" spans="2:38">
      <c r="B6716" s="16" t="n">
        <f>10000000+INDEX(编号表!$B:$B,MATCH(F6716,编号表!$A:$A,0))*100000+INDEX(编号表!$F:$F,MATCH(D6716,编号表!$E:$E,0))*1000+INDEX(编号表!$D:$D,MATCH(E6716,编号表!$C:$C,0))*10000+G6716</f>
        <v>12343027</v>
      </c>
      <c r="C6716" s="16" t="s">
        <v>6866</v>
      </c>
      <c r="D6716" s="16" t="s">
        <v>105</v>
      </c>
      <c r="E6716" s="16" t="s">
        <v>345</v>
      </c>
      <c r="F6716" s="16" t="s">
        <v>6682</v>
      </c>
      <c r="G6716" s="16">
        <v>27</v>
      </c>
      <c r="H6716" t="s">
        <v>7208</v>
      </c>
      <c r="I6716" s="16">
        <v>60</v>
      </c>
      <c r="J6716" t="str">
        <f t="shared" si="108"/>
        <v>大类_玄品元婴炼化</v>
      </c>
      <c r="K6716" s="40" t="s">
        <v>6698</v>
      </c>
      <c r="M6716" s="16" t="s">
        <v>6625</v>
      </c>
      <c r="O6716">
        <v>0</v>
      </c>
      <c r="P6716" t="b">
        <v>1</v>
      </c>
      <c r="Q6716"/>
      <c r="R6716" t="b">
        <v>0</v>
      </c>
      <c r="S6716">
        <v>1</v>
      </c>
      <c r="T6716" t="s">
        <v>91</v>
      </c>
      <c r="U6716">
        <v>999</v>
      </c>
      <c r="V6716" s="16" t="s">
        <v>6626</v>
      </c>
      <c r="W6716" s="16">
        <v>12212116</v>
      </c>
      <c r="Y6716" t="str">
        <v>灵金一类稀有灵材。铜质沉重而均匀，金星隐在断面，层层内纹相承。|n炼化：用于元婴装备的印绶部位。|n闲置时可上交宗门换取宗门贡献。</v>
      </c>
      <c r="Z6716" t="inlineStr">
        <is>
          <t xml:space="preserve">|cff00FF00“铜沉而质匀，金星藏于断面。听它落在石上的一声，便知内纹结得多紧。”——《山骨金石录》|r</t>
        </is>
      </c>
      <c r="AA6716" t="s">
        <v>373</v>
      </c>
      <c r="AB6716" s="16">
        <v>12341027</v>
      </c>
      <c r="AC6716" t="s">
        <v>6629</v>
      </c>
      <c r="AD6716">
        <v>40003</v>
      </c>
      <c r="AF6716">
        <v>70003</v>
      </c>
      <c r="AH6716">
        <v>3000</v>
      </c>
      <c r="AI6716" s="16" t="s">
        <v>6625</v>
      </c>
      <c r="AJ6716" s="16" t="s">
        <v>6696</v>
      </c>
      <c r="AK6716" s="16" t="s">
        <v>345</v>
      </c>
      <c r="AL6716" t="s">
        <v>6866</v>
      </c>
    </row>
    <row r="6717" ht="16.5" spans="2:38">
      <c r="B6717" s="16" t="n">
        <f>10000000+INDEX(编号表!$B:$B,MATCH(F6717,编号表!$A:$A,0))*100000+INDEX(编号表!$F:$F,MATCH(D6717,编号表!$E:$E,0))*1000+INDEX(编号表!$D:$D,MATCH(E6717,编号表!$C:$C,0))*10000+G6717</f>
        <v>12343028</v>
      </c>
      <c r="C6717" s="16" t="s">
        <v>6869</v>
      </c>
      <c r="D6717" s="16" t="s">
        <v>105</v>
      </c>
      <c r="E6717" s="16" t="s">
        <v>345</v>
      </c>
      <c r="F6717" s="16" t="s">
        <v>6682</v>
      </c>
      <c r="G6717" s="16">
        <v>28</v>
      </c>
      <c r="H6717" t="s">
        <v>6623</v>
      </c>
      <c r="I6717" s="16">
        <v>60</v>
      </c>
      <c r="J6717" t="str">
        <f t="shared" si="108"/>
        <v>大类_玄品元婴制符</v>
      </c>
      <c r="K6717" s="38" t="s">
        <v>6624</v>
      </c>
      <c r="M6717" s="16" t="s">
        <v>6625</v>
      </c>
      <c r="O6717">
        <v>0</v>
      </c>
      <c r="P6717" t="b">
        <v>1</v>
      </c>
      <c r="Q6717"/>
      <c r="R6717" t="b">
        <v>0</v>
      </c>
      <c r="S6717">
        <v>1</v>
      </c>
      <c r="T6717" t="s">
        <v>91</v>
      </c>
      <c r="U6717">
        <v>999</v>
      </c>
      <c r="V6717" s="16" t="s">
        <v>6626</v>
      </c>
      <c r="W6717" s="16">
        <v>12212117</v>
      </c>
      <c r="Y6717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717" t="inlineStr">
        <is>
          <t xml:space="preserve">|cff00FF00“玉中有路，缓急各异；静观细处，方知灵光从何而来，又将往何处去。”——《玉脉拾遗》|r</t>
        </is>
      </c>
      <c r="AA6717" t="s">
        <v>373</v>
      </c>
      <c r="AB6717" s="16">
        <v>12341028</v>
      </c>
      <c r="AC6717" t="s">
        <v>6629</v>
      </c>
      <c r="AD6717">
        <v>40003</v>
      </c>
      <c r="AF6717">
        <v>70003</v>
      </c>
      <c r="AH6717">
        <v>1500</v>
      </c>
      <c r="AI6717" s="16" t="s">
        <v>6625</v>
      </c>
      <c r="AJ6717" s="16" t="s">
        <v>6701</v>
      </c>
      <c r="AK6717" s="16" t="s">
        <v>345</v>
      </c>
      <c r="AL6717" t="s">
        <v>6702</v>
      </c>
    </row>
    <row r="6718" ht="16.5" spans="2:38">
      <c r="B6718" s="16" t="n">
        <f>10000000+INDEX(编号表!$B:$B,MATCH(F6718,编号表!$A:$A,0))*100000+INDEX(编号表!$F:$F,MATCH(D6718,编号表!$E:$E,0))*1000+INDEX(编号表!$D:$D,MATCH(E6718,编号表!$C:$C,0))*10000+G6718</f>
        <v>12543029</v>
      </c>
      <c r="C6718" s="16" t="s">
        <v>6871</v>
      </c>
      <c r="D6718" s="16" t="s">
        <v>105</v>
      </c>
      <c r="E6718" s="16" t="s">
        <v>345</v>
      </c>
      <c r="F6718" s="16" t="s">
        <v>6622</v>
      </c>
      <c r="G6718" s="16">
        <v>29</v>
      </c>
      <c r="H6718" t="s">
        <v>7204</v>
      </c>
      <c r="I6718" s="16">
        <v>60</v>
      </c>
      <c r="J6718" t="str">
        <f t="shared" si="108"/>
        <v>大类_玄品元婴炼化制符</v>
      </c>
      <c r="K6718" s="39" t="s">
        <v>6624</v>
      </c>
      <c r="M6718" s="16" t="s">
        <v>6625</v>
      </c>
      <c r="O6718">
        <v>0</v>
      </c>
      <c r="P6718" t="b">
        <v>1</v>
      </c>
      <c r="Q6718"/>
      <c r="R6718" t="b">
        <v>0</v>
      </c>
      <c r="S6718">
        <v>1</v>
      </c>
      <c r="T6718" t="s">
        <v>91</v>
      </c>
      <c r="U6718">
        <v>999</v>
      </c>
      <c r="V6718" s="16" t="s">
        <v>6626</v>
      </c>
      <c r="W6718" s="16">
        <v>12212118</v>
      </c>
      <c r="Y6718" t="str">
        <v>灵玉玄晶一类灵材。晶体清明，细部灵光齐整，转动时可见层层光路。|n炼化：用于元婴装备的冠部位。|n制符：用于制作同境界、同品质的照夜符。|n闲置时可上交宗门换取宗门贡献。</v>
      </c>
      <c r="Z6718" t="inlineStr">
        <is>
          <t xml:space="preserve">|cff00FF00“晶明不只为悦目。光路齐整时，一线微尘也会留下清楚的影。”——《玉脉拾遗》|r</t>
        </is>
      </c>
      <c r="AA6718" t="s">
        <v>373</v>
      </c>
      <c r="AB6718" s="16">
        <v>12341029</v>
      </c>
      <c r="AC6718" t="s">
        <v>6629</v>
      </c>
      <c r="AD6718">
        <v>40003</v>
      </c>
      <c r="AF6718">
        <v>70003</v>
      </c>
      <c r="AH6718">
        <v>3600</v>
      </c>
      <c r="AI6718" s="16" t="s">
        <v>6625</v>
      </c>
      <c r="AJ6718" s="16" t="s">
        <v>6701</v>
      </c>
      <c r="AK6718" s="16" t="s">
        <v>345</v>
      </c>
      <c r="AL6718" t="s">
        <v>6804</v>
      </c>
    </row>
    <row r="6719" ht="16.5" spans="2:38">
      <c r="B6719" s="16" t="n">
        <f>10000000+INDEX(编号表!$B:$B,MATCH(F6719,编号表!$A:$A,0))*100000+INDEX(编号表!$F:$F,MATCH(D6719,编号表!$E:$E,0))*1000+INDEX(编号表!$D:$D,MATCH(E6719,编号表!$C:$C,0))*10000+G6719</f>
        <v>12343030</v>
      </c>
      <c r="C6719" s="16" t="s">
        <v>6872</v>
      </c>
      <c r="D6719" s="16" t="s">
        <v>105</v>
      </c>
      <c r="E6719" s="16" t="s">
        <v>345</v>
      </c>
      <c r="F6719" s="16" t="s">
        <v>6682</v>
      </c>
      <c r="G6719" s="16">
        <v>30</v>
      </c>
      <c r="H6719" t="s">
        <v>6623</v>
      </c>
      <c r="I6719" s="16">
        <v>60</v>
      </c>
      <c r="J6719" t="str">
        <f t="shared" si="108"/>
        <v>大类_玄品元婴制符</v>
      </c>
      <c r="K6719" s="38" t="s">
        <v>6624</v>
      </c>
      <c r="M6719" s="16" t="s">
        <v>6625</v>
      </c>
      <c r="O6719">
        <v>0</v>
      </c>
      <c r="P6719" t="b">
        <v>1</v>
      </c>
      <c r="Q6719"/>
      <c r="R6719" t="b">
        <v>0</v>
      </c>
      <c r="S6719">
        <v>1</v>
      </c>
      <c r="T6719" t="s">
        <v>91</v>
      </c>
      <c r="U6719">
        <v>999</v>
      </c>
      <c r="V6719" s="16" t="s">
        <v>6626</v>
      </c>
      <c r="W6719" s="16">
        <v>12212119</v>
      </c>
      <c r="Y6719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719" t="inlineStr">
        <is>
          <t xml:space="preserve">|cff00FF00“枝叶可以尽去，木心的路不可削乱；岁月留下的长纹，仍通着春生秋息。”——《草木留纹记》|r</t>
        </is>
      </c>
      <c r="AA6719" t="s">
        <v>373</v>
      </c>
      <c r="AB6719" s="16">
        <v>12341030</v>
      </c>
      <c r="AC6719" t="s">
        <v>6629</v>
      </c>
      <c r="AD6719">
        <v>40003</v>
      </c>
      <c r="AF6719">
        <v>70003</v>
      </c>
      <c r="AH6719">
        <v>1500</v>
      </c>
      <c r="AI6719" s="16" t="s">
        <v>6625</v>
      </c>
      <c r="AJ6719" s="16" t="s">
        <v>6708</v>
      </c>
      <c r="AK6719" s="16" t="s">
        <v>345</v>
      </c>
      <c r="AL6719" t="s">
        <v>6709</v>
      </c>
    </row>
    <row r="6720" ht="16.5" spans="2:38">
      <c r="B6720" s="16" t="n">
        <f>10000000+INDEX(编号表!$B:$B,MATCH(F6720,编号表!$A:$A,0))*100000+INDEX(编号表!$F:$F,MATCH(D6720,编号表!$E:$E,0))*1000+INDEX(编号表!$D:$D,MATCH(E6720,编号表!$C:$C,0))*10000+G6720</f>
        <v>12543031</v>
      </c>
      <c r="C6720" s="16" t="s">
        <v>6874</v>
      </c>
      <c r="D6720" s="16" t="s">
        <v>105</v>
      </c>
      <c r="E6720" s="16" t="s">
        <v>345</v>
      </c>
      <c r="F6720" s="16" t="s">
        <v>6622</v>
      </c>
      <c r="G6720" s="16">
        <v>31</v>
      </c>
      <c r="H6720" t="s">
        <v>6623</v>
      </c>
      <c r="I6720" s="16">
        <v>60</v>
      </c>
      <c r="J6720" t="str">
        <f t="shared" si="108"/>
        <v>大类_玄品元婴制符</v>
      </c>
      <c r="K6720" s="39" t="s">
        <v>6624</v>
      </c>
      <c r="M6720" s="16" t="s">
        <v>6625</v>
      </c>
      <c r="O6720">
        <v>0</v>
      </c>
      <c r="P6720" t="b">
        <v>1</v>
      </c>
      <c r="Q6720"/>
      <c r="R6720" t="b">
        <v>0</v>
      </c>
      <c r="S6720">
        <v>1</v>
      </c>
      <c r="T6720" t="s">
        <v>91</v>
      </c>
      <c r="U6720">
        <v>999</v>
      </c>
      <c r="V6720" s="16" t="s">
        <v>6626</v>
      </c>
      <c r="W6720" s="16">
        <v>12212120</v>
      </c>
      <c r="Y6720" t="str">
        <v>灵木竹藤一类灵材。竹质轻韧，中空有节，通达处与收束处各有分寸。|n制符：用于制作同境界、同品质的传音符。|n闲置时可上交宗门换取宗门贡献。</v>
      </c>
      <c r="Z6720" t="s">
        <v>6812</v>
      </c>
      <c r="AA6720" t="s">
        <v>373</v>
      </c>
      <c r="AB6720" s="16">
        <v>12341031</v>
      </c>
      <c r="AC6720" t="s">
        <v>6629</v>
      </c>
      <c r="AD6720">
        <v>40003</v>
      </c>
      <c r="AF6720">
        <v>70003</v>
      </c>
      <c r="AH6720">
        <v>1500</v>
      </c>
      <c r="AI6720" s="16" t="s">
        <v>6625</v>
      </c>
      <c r="AJ6720" s="16" t="s">
        <v>6708</v>
      </c>
      <c r="AK6720" s="16" t="s">
        <v>345</v>
      </c>
      <c r="AL6720" t="s">
        <v>6813</v>
      </c>
    </row>
    <row r="6721" ht="16.5" spans="2:38">
      <c r="B6721" s="16" t="n">
        <f>10000000+INDEX(编号表!$B:$B,MATCH(F6721,编号表!$A:$A,0))*100000+INDEX(编号表!$F:$F,MATCH(D6721,编号表!$E:$E,0))*1000+INDEX(编号表!$D:$D,MATCH(E6721,编号表!$C:$C,0))*10000+G6721</f>
        <v>12343032</v>
      </c>
      <c r="C6721" s="16" t="s">
        <v>6875</v>
      </c>
      <c r="D6721" s="16" t="s">
        <v>105</v>
      </c>
      <c r="E6721" s="16" t="s">
        <v>345</v>
      </c>
      <c r="F6721" s="16" t="s">
        <v>6682</v>
      </c>
      <c r="G6721" s="16">
        <v>32</v>
      </c>
      <c r="H6721" t="s">
        <v>6623</v>
      </c>
      <c r="I6721" s="16">
        <v>60</v>
      </c>
      <c r="J6721" t="str">
        <f t="shared" si="108"/>
        <v>大类_玄品元婴制符</v>
      </c>
      <c r="K6721" s="38" t="s">
        <v>6624</v>
      </c>
      <c r="M6721" s="16" t="s">
        <v>6625</v>
      </c>
      <c r="O6721">
        <v>0</v>
      </c>
      <c r="P6721" t="b">
        <v>1</v>
      </c>
      <c r="Q6721"/>
      <c r="R6721" t="b">
        <v>0</v>
      </c>
      <c r="S6721">
        <v>1</v>
      </c>
      <c r="T6721" t="s">
        <v>91</v>
      </c>
      <c r="U6721">
        <v>999</v>
      </c>
      <c r="V6721" s="16" t="s">
        <v>6626</v>
      </c>
      <c r="W6721" s="16">
        <v>12212121</v>
      </c>
      <c r="Y6721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721" t="inlineStr">
        <is>
          <t xml:space="preserve">|cff00FF00“一缕轻如无物，千丝自有经纬；灵光沿丝走过，细处也留得住来路。”——《万材辨性篇》|r</t>
        </is>
      </c>
      <c r="AA6721" t="s">
        <v>373</v>
      </c>
      <c r="AB6721" s="16">
        <v>12341032</v>
      </c>
      <c r="AC6721" t="s">
        <v>6629</v>
      </c>
      <c r="AD6721">
        <v>40003</v>
      </c>
      <c r="AF6721">
        <v>70003</v>
      </c>
      <c r="AH6721">
        <v>1500</v>
      </c>
      <c r="AI6721" s="16" t="s">
        <v>6625</v>
      </c>
      <c r="AJ6721" s="16" t="s">
        <v>6713</v>
      </c>
      <c r="AK6721" s="16" t="s">
        <v>345</v>
      </c>
      <c r="AL6721" t="s">
        <v>6714</v>
      </c>
    </row>
    <row r="6722" ht="16.5" spans="2:38">
      <c r="B6722" s="16" t="n">
        <f>10000000+INDEX(编号表!$B:$B,MATCH(F6722,编号表!$A:$A,0))*100000+INDEX(编号表!$F:$F,MATCH(D6722,编号表!$E:$E,0))*1000+INDEX(编号表!$D:$D,MATCH(E6722,编号表!$C:$C,0))*10000+G6722</f>
        <v>12543033</v>
      </c>
      <c r="C6722" s="16" t="s">
        <v>6877</v>
      </c>
      <c r="D6722" s="16" t="s">
        <v>105</v>
      </c>
      <c r="E6722" s="16" t="s">
        <v>345</v>
      </c>
      <c r="F6722" s="16" t="s">
        <v>6622</v>
      </c>
      <c r="G6722" s="16">
        <v>33</v>
      </c>
      <c r="H6722" t="s">
        <v>7208</v>
      </c>
      <c r="I6722" s="16">
        <v>60</v>
      </c>
      <c r="J6722" t="str">
        <f t="shared" si="108"/>
        <v>大类_玄品元婴炼化</v>
      </c>
      <c r="K6722" s="39" t="s">
        <v>6624</v>
      </c>
      <c r="M6722" s="16" t="s">
        <v>6625</v>
      </c>
      <c r="O6722">
        <v>0</v>
      </c>
      <c r="P6722" t="b">
        <v>1</v>
      </c>
      <c r="Q6722"/>
      <c r="R6722" t="b">
        <v>0</v>
      </c>
      <c r="S6722">
        <v>1</v>
      </c>
      <c r="T6722" t="s">
        <v>91</v>
      </c>
      <c r="U6722">
        <v>999</v>
      </c>
      <c r="V6722" s="16" t="s">
        <v>6626</v>
      </c>
      <c r="W6722" s="16">
        <v>12212122</v>
      </c>
      <c r="Y6722" t="str">
        <v>灵丝玄筋一类灵材。旧旗留下的灵丝，织路未断，细纹交接仍然有序。|n炼化：用于元婴装备的印绶部位。|n闲置时可上交宗门换取宗门贡献。</v>
      </c>
      <c r="Z6722" t="s">
        <v>6818</v>
      </c>
      <c r="AA6722" t="s">
        <v>373</v>
      </c>
      <c r="AB6722" s="16">
        <v>12341033</v>
      </c>
      <c r="AC6722" t="s">
        <v>6629</v>
      </c>
      <c r="AD6722">
        <v>40003</v>
      </c>
      <c r="AF6722">
        <v>70003</v>
      </c>
      <c r="AH6722">
        <v>3000</v>
      </c>
      <c r="AI6722" s="16" t="s">
        <v>6625</v>
      </c>
      <c r="AJ6722" s="16" t="s">
        <v>6713</v>
      </c>
      <c r="AK6722" s="16" t="s">
        <v>345</v>
      </c>
      <c r="AL6722" t="s">
        <v>6819</v>
      </c>
    </row>
    <row r="6723" ht="16.5" spans="2:38">
      <c r="B6723" s="16" t="n">
        <f>10000000+INDEX(编号表!$B:$B,MATCH(F6723,编号表!$A:$A,0))*100000+INDEX(编号表!$F:$F,MATCH(D6723,编号表!$E:$E,0))*1000+INDEX(编号表!$D:$D,MATCH(E6723,编号表!$C:$C,0))*10000+G6723</f>
        <v>12543034</v>
      </c>
      <c r="C6723" s="16" t="s">
        <v>6878</v>
      </c>
      <c r="D6723" s="16" t="s">
        <v>105</v>
      </c>
      <c r="E6723" s="16" t="s">
        <v>345</v>
      </c>
      <c r="F6723" s="16" t="s">
        <v>6622</v>
      </c>
      <c r="G6723" s="16">
        <v>34</v>
      </c>
      <c r="H6723" t="s">
        <v>6623</v>
      </c>
      <c r="I6723" s="16">
        <v>60</v>
      </c>
      <c r="J6723" t="str">
        <f t="shared" si="108"/>
        <v>大类_玄品元婴制符</v>
      </c>
      <c r="K6723" s="38" t="s">
        <v>6624</v>
      </c>
      <c r="M6723" s="16" t="s">
        <v>6625</v>
      </c>
      <c r="O6723">
        <v>0</v>
      </c>
      <c r="P6723" t="b">
        <v>1</v>
      </c>
      <c r="Q6723"/>
      <c r="R6723" t="b">
        <v>0</v>
      </c>
      <c r="S6723">
        <v>1</v>
      </c>
      <c r="T6723" t="s">
        <v>91</v>
      </c>
      <c r="U6723">
        <v>999</v>
      </c>
      <c r="V6723" s="16" t="s">
        <v>6626</v>
      </c>
      <c r="W6723" s="16">
        <v>12212123</v>
      </c>
      <c r="Y6723" t="str">
        <v>灵液琼髓一类灵材。灵液出自地脉，温润清透，内含细微矿华。|n制符：用于制作同境界、同品质的回气符、缩地符。|n闲置时可上交宗门换取宗门贡献。</v>
      </c>
      <c r="Z6723" t="inlineStr">
        <is>
          <t xml:space="preserve">|cff00FF00“灵液出地脉，贵在润入而不横冲。山中岁月漫长，它也从来不急。”——《玉脉拾遗》|r</t>
        </is>
      </c>
      <c r="AA6723" t="s">
        <v>373</v>
      </c>
      <c r="AB6723" s="16">
        <v>12341034</v>
      </c>
      <c r="AC6723" t="s">
        <v>6629</v>
      </c>
      <c r="AD6723">
        <v>40003</v>
      </c>
      <c r="AF6723">
        <v>70003</v>
      </c>
      <c r="AH6723">
        <v>1500</v>
      </c>
      <c r="AI6723" s="16" t="s">
        <v>6625</v>
      </c>
      <c r="AJ6723" s="16" t="s">
        <v>6718</v>
      </c>
      <c r="AK6723" s="16" t="s">
        <v>345</v>
      </c>
      <c r="AL6723" t="s">
        <v>6719</v>
      </c>
    </row>
    <row r="6724" ht="16.5" spans="2:38">
      <c r="B6724" s="16" t="n">
        <f>10000000+INDEX(编号表!$B:$B,MATCH(F6724,编号表!$A:$A,0))*100000+INDEX(编号表!$F:$F,MATCH(D6724,编号表!$E:$E,0))*1000+INDEX(编号表!$D:$D,MATCH(E6724,编号表!$C:$C,0))*10000+G6724</f>
        <v>12543035</v>
      </c>
      <c r="C6724" s="16" t="s">
        <v>6879</v>
      </c>
      <c r="D6724" s="16" t="s">
        <v>105</v>
      </c>
      <c r="E6724" s="16" t="s">
        <v>345</v>
      </c>
      <c r="F6724" s="16" t="s">
        <v>6622</v>
      </c>
      <c r="G6724" s="16">
        <v>35</v>
      </c>
      <c r="H6724" t="s">
        <v>6623</v>
      </c>
      <c r="I6724" s="16">
        <v>60</v>
      </c>
      <c r="J6724" t="str">
        <f t="shared" si="108"/>
        <v>大类_玄品元婴制符</v>
      </c>
      <c r="K6724" s="39" t="s">
        <v>6624</v>
      </c>
      <c r="M6724" s="16" t="s">
        <v>6625</v>
      </c>
      <c r="O6724">
        <v>0</v>
      </c>
      <c r="P6724" t="b">
        <v>1</v>
      </c>
      <c r="Q6724"/>
      <c r="R6724" t="b">
        <v>0</v>
      </c>
      <c r="S6724">
        <v>1</v>
      </c>
      <c r="T6724" t="s">
        <v>91</v>
      </c>
      <c r="U6724">
        <v>999</v>
      </c>
      <c r="V6724" s="16" t="s">
        <v>6626</v>
      </c>
      <c r="W6724" s="16">
        <v>12212124</v>
      </c>
      <c r="Y6724" t="str">
        <v>灵液琼髓一类灵材。石中灵乳质地绵密，触之温润，灵息缓而不散。|n制符：用于制作同境界、同品质的避火符。|n闲置时可上交宗门换取宗门贡献。</v>
      </c>
      <c r="Z6724" t="s">
        <v>6824</v>
      </c>
      <c r="AA6724" t="s">
        <v>373</v>
      </c>
      <c r="AB6724" s="16">
        <v>12341035</v>
      </c>
      <c r="AC6724" t="s">
        <v>6629</v>
      </c>
      <c r="AD6724">
        <v>40003</v>
      </c>
      <c r="AF6724">
        <v>70003</v>
      </c>
      <c r="AH6724">
        <v>1500</v>
      </c>
      <c r="AI6724" s="16" t="s">
        <v>6625</v>
      </c>
      <c r="AJ6724" s="16" t="s">
        <v>6718</v>
      </c>
      <c r="AK6724" s="16" t="s">
        <v>345</v>
      </c>
      <c r="AL6724" t="s">
        <v>6825</v>
      </c>
    </row>
    <row r="6725" ht="15" spans="2:38">
      <c r="B6725" s="16" t="n">
        <f>10000000+INDEX(编号表!$B:$B,MATCH(F6725,编号表!$A:$A,0))*100000+INDEX(编号表!$F:$F,MATCH(D6725,编号表!$E:$E,0))*1000+INDEX(编号表!$D:$D,MATCH(E6725,编号表!$C:$C,0))*10000+G6725</f>
        <v>12343036</v>
      </c>
      <c r="C6725" s="16" t="s">
        <v>6880</v>
      </c>
      <c r="D6725" s="16" t="s">
        <v>105</v>
      </c>
      <c r="E6725" s="16" t="s">
        <v>345</v>
      </c>
      <c r="F6725" s="16" t="s">
        <v>6682</v>
      </c>
      <c r="G6725" s="16">
        <v>36</v>
      </c>
      <c r="H6725" t="s">
        <v>7208</v>
      </c>
      <c r="I6725" s="16">
        <v>60</v>
      </c>
      <c r="J6725" t="str">
        <f t="shared" si="108"/>
        <v>大类_玄品元婴炼化</v>
      </c>
      <c r="K6725" s="40" t="s">
        <v>6698</v>
      </c>
      <c r="M6725" s="16" t="s">
        <v>6625</v>
      </c>
      <c r="O6725">
        <v>0</v>
      </c>
      <c r="P6725" t="b">
        <v>1</v>
      </c>
      <c r="Q6725"/>
      <c r="R6725" t="b">
        <v>0</v>
      </c>
      <c r="S6725">
        <v>1</v>
      </c>
      <c r="T6725" t="s">
        <v>91</v>
      </c>
      <c r="U6725">
        <v>999</v>
      </c>
      <c r="V6725" s="16" t="s">
        <v>6626</v>
      </c>
      <c r="W6725" s="16">
        <v>12212125</v>
      </c>
      <c r="Y6725" t="str">
        <v>灵玉玄晶一类稀有灵材。玉色润泽，内纹宛如泉流，灵息来去平缓。|n炼化：用于元婴装备的玉佩部位。|n闲置时可上交宗门换取宗门贡献。</v>
      </c>
      <c r="Z6725" t="inlineStr">
        <is>
          <t xml:space="preserve">|cff00FF00“泉流穿山，玉在壁中渐密。润泽之纹未断，旧日水声仿佛仍在深处。”——《玉脉拾遗》|r</t>
        </is>
      </c>
      <c r="AA6725" t="s">
        <v>373</v>
      </c>
      <c r="AB6725" s="16">
        <v>12341036</v>
      </c>
      <c r="AC6725" t="s">
        <v>6629</v>
      </c>
      <c r="AD6725">
        <v>40003</v>
      </c>
      <c r="AF6725">
        <v>70003</v>
      </c>
      <c r="AH6725">
        <v>3000</v>
      </c>
      <c r="AI6725" s="16" t="s">
        <v>6625</v>
      </c>
      <c r="AJ6725" s="16" t="s">
        <v>6701</v>
      </c>
      <c r="AK6725" s="16" t="s">
        <v>345</v>
      </c>
      <c r="AL6725" t="s">
        <v>6880</v>
      </c>
    </row>
    <row r="6726" ht="16.5" spans="2:38">
      <c r="B6726" s="16" t="n">
        <f>10000000+INDEX(编号表!$B:$B,MATCH(F6726,编号表!$A:$A,0))*100000+INDEX(编号表!$F:$F,MATCH(D6726,编号表!$E:$E,0))*1000+INDEX(编号表!$D:$D,MATCH(E6726,编号表!$C:$C,0))*10000+G6726</f>
        <v>12543037</v>
      </c>
      <c r="C6726" s="16" t="s">
        <v>6883</v>
      </c>
      <c r="D6726" s="16" t="s">
        <v>105</v>
      </c>
      <c r="E6726" s="16" t="s">
        <v>345</v>
      </c>
      <c r="F6726" s="16" t="s">
        <v>6622</v>
      </c>
      <c r="G6726" s="16">
        <v>37</v>
      </c>
      <c r="H6726" t="s">
        <v>6623</v>
      </c>
      <c r="I6726" s="16">
        <v>60</v>
      </c>
      <c r="J6726" t="str">
        <f t="shared" si="108"/>
        <v>大类_玄品元婴制符</v>
      </c>
      <c r="K6726" s="39" t="s">
        <v>6624</v>
      </c>
      <c r="M6726" s="16" t="s">
        <v>6625</v>
      </c>
      <c r="O6726">
        <v>0</v>
      </c>
      <c r="P6726" t="b">
        <v>1</v>
      </c>
      <c r="Q6726"/>
      <c r="R6726" t="b">
        <v>0</v>
      </c>
      <c r="S6726">
        <v>1</v>
      </c>
      <c r="T6726" t="s">
        <v>91</v>
      </c>
      <c r="U6726">
        <v>999</v>
      </c>
      <c r="V6726" s="16" t="s">
        <v>6626</v>
      </c>
      <c r="W6726" s="16">
        <v>12212126</v>
      </c>
      <c r="Y6726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726" t="inlineStr">
        <is>
          <t xml:space="preserve">|cff00FF00“树脂护过树的伤处。旧痕封合之后，那一分续住断纹的韧意还在。”——《草木留纹记》|r</t>
        </is>
      </c>
      <c r="AA6726" t="s">
        <v>373</v>
      </c>
      <c r="AB6726" s="16">
        <v>12341037</v>
      </c>
      <c r="AC6726" t="s">
        <v>6629</v>
      </c>
      <c r="AD6726">
        <v>40003</v>
      </c>
      <c r="AF6726">
        <v>70003</v>
      </c>
      <c r="AH6726">
        <v>1500</v>
      </c>
      <c r="AI6726" s="16" t="s">
        <v>6625</v>
      </c>
      <c r="AJ6726" s="16" t="s">
        <v>6723</v>
      </c>
      <c r="AK6726" s="16" t="s">
        <v>345</v>
      </c>
      <c r="AL6726" t="s">
        <v>6724</v>
      </c>
    </row>
    <row r="6727" ht="17.25" spans="2:38">
      <c r="B6727" s="16" t="n">
        <f>10000000+INDEX(编号表!$B:$B,MATCH(F6727,编号表!$A:$A,0))*100000+INDEX(编号表!$F:$F,MATCH(D6727,编号表!$E:$E,0))*1000+INDEX(编号表!$D:$D,MATCH(E6727,编号表!$C:$C,0))*10000+G6727</f>
        <v>12543038</v>
      </c>
      <c r="C6727" s="16" t="s">
        <v>6884</v>
      </c>
      <c r="D6727" s="16" t="s">
        <v>105</v>
      </c>
      <c r="E6727" s="16" t="s">
        <v>345</v>
      </c>
      <c r="F6727" s="16" t="s">
        <v>6622</v>
      </c>
      <c r="G6727" s="16">
        <v>38</v>
      </c>
      <c r="H6727" t="s">
        <v>6623</v>
      </c>
      <c r="I6727" s="16">
        <v>60</v>
      </c>
      <c r="J6727" t="str">
        <f t="shared" si="108"/>
        <v>大类_玄品元婴制符</v>
      </c>
      <c r="K6727" s="38" t="s">
        <v>6624</v>
      </c>
      <c r="M6727" s="16" t="s">
        <v>6625</v>
      </c>
      <c r="O6727">
        <v>0</v>
      </c>
      <c r="P6727" t="b">
        <v>1</v>
      </c>
      <c r="Q6727"/>
      <c r="R6727" t="b">
        <v>0</v>
      </c>
      <c r="S6727">
        <v>1</v>
      </c>
      <c r="T6727" t="s">
        <v>91</v>
      </c>
      <c r="U6727">
        <v>999</v>
      </c>
      <c r="V6727" s="16" t="s">
        <v>6626</v>
      </c>
      <c r="W6727" s="16">
        <v>12212127</v>
      </c>
      <c r="Y6727" t="str">
        <v>灵脂玄蜡一类灵材。灵蜡细润可塑，微温便软，凝结后薄处也能封合。|n制符：用于制作同境界、同品质的御寒符。|n闲置时可上交宗门换取宗门贡献。</v>
      </c>
      <c r="Z6727" t="s">
        <v>6830</v>
      </c>
      <c r="AA6727" t="s">
        <v>373</v>
      </c>
      <c r="AB6727" s="16">
        <v>12341038</v>
      </c>
      <c r="AC6727" t="s">
        <v>6629</v>
      </c>
      <c r="AD6727">
        <v>40003</v>
      </c>
      <c r="AF6727">
        <v>70003</v>
      </c>
      <c r="AH6727">
        <v>1500</v>
      </c>
      <c r="AI6727" s="16" t="s">
        <v>6625</v>
      </c>
      <c r="AJ6727" s="16" t="s">
        <v>6723</v>
      </c>
      <c r="AK6727" s="16" t="s">
        <v>345</v>
      </c>
      <c r="AL6727" t="s">
        <v>6831</v>
      </c>
    </row>
    <row r="6728" ht="16.5" spans="2:38">
      <c r="B6728" s="16" t="n">
        <f>10000000+INDEX(编号表!$B:$B,MATCH(F6728,编号表!$A:$A,0))*100000+INDEX(编号表!$F:$F,MATCH(D6728,编号表!$E:$E,0))*1000+INDEX(编号表!$D:$D,MATCH(E6728,编号表!$C:$C,0))*10000+G6728</f>
        <v>12553000</v>
      </c>
      <c r="C6728" s="16" t="s">
        <v>6885</v>
      </c>
      <c r="D6728" s="16" t="s">
        <v>105</v>
      </c>
      <c r="E6728" s="16" t="s">
        <v>348</v>
      </c>
      <c r="F6728" s="16" t="s">
        <v>6622</v>
      </c>
      <c r="G6728" s="16">
        <v>0</v>
      </c>
      <c r="H6728" t="s">
        <v>6623</v>
      </c>
      <c r="I6728" s="16">
        <v>60</v>
      </c>
      <c r="J6728" t="str">
        <f t="shared" si="108"/>
        <v>大类_玄品化神制符</v>
      </c>
      <c r="K6728" s="37" t="s">
        <v>6624</v>
      </c>
      <c r="M6728" s="16" t="s">
        <v>6625</v>
      </c>
      <c r="O6728">
        <v>0</v>
      </c>
      <c r="P6728" t="b">
        <v>1</v>
      </c>
      <c r="Q6728"/>
      <c r="R6728" t="b">
        <v>0</v>
      </c>
      <c r="S6728">
        <v>1</v>
      </c>
      <c r="T6728" t="s">
        <v>91</v>
      </c>
      <c r="U6728">
        <v>999</v>
      </c>
      <c r="V6728" s="16" t="s">
        <v>6626</v>
      </c>
      <c r="W6728" s="16">
        <v>12212128</v>
      </c>
      <c r="Y6728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728" t="s">
        <v>6628</v>
      </c>
      <c r="AA6728" t="s">
        <v>373</v>
      </c>
      <c r="AB6728" s="16">
        <v>12351000</v>
      </c>
      <c r="AC6728" t="s">
        <v>6629</v>
      </c>
      <c r="AD6728">
        <v>40003</v>
      </c>
      <c r="AF6728">
        <v>70003</v>
      </c>
      <c r="AH6728">
        <v>7500</v>
      </c>
      <c r="AI6728" s="16" t="s">
        <v>6625</v>
      </c>
      <c r="AJ6728" s="16" t="s">
        <v>6630</v>
      </c>
      <c r="AK6728" s="16" t="s">
        <v>348</v>
      </c>
      <c r="AL6728" t="s">
        <v>6631</v>
      </c>
    </row>
    <row r="6729" ht="16.5" spans="2:38">
      <c r="B6729" s="16" t="n">
        <f>10000000+INDEX(编号表!$B:$B,MATCH(F6729,编号表!$A:$A,0))*100000+INDEX(编号表!$F:$F,MATCH(D6729,编号表!$E:$E,0))*1000+INDEX(编号表!$D:$D,MATCH(E6729,编号表!$C:$C,0))*10000+G6729</f>
        <v>12653001</v>
      </c>
      <c r="C6729" s="16" t="s">
        <v>6886</v>
      </c>
      <c r="D6729" s="16" t="s">
        <v>105</v>
      </c>
      <c r="E6729" s="16" t="s">
        <v>348</v>
      </c>
      <c r="F6729" s="16" t="s">
        <v>6633</v>
      </c>
      <c r="G6729" s="16">
        <v>1</v>
      </c>
      <c r="I6729" s="16">
        <v>60</v>
      </c>
      <c r="J6729" t="str">
        <f t="shared" si="108"/>
        <v>大类_玄品化神</v>
      </c>
      <c r="K6729" s="38" t="s">
        <v>6624</v>
      </c>
      <c r="M6729" s="16" t="s">
        <v>6625</v>
      </c>
      <c r="O6729">
        <v>0</v>
      </c>
      <c r="P6729" t="b">
        <v>1</v>
      </c>
      <c r="Q6729"/>
      <c r="R6729" t="b">
        <v>0</v>
      </c>
      <c r="S6729">
        <v>1</v>
      </c>
      <c r="T6729" t="s">
        <v>91</v>
      </c>
      <c r="U6729">
        <v>999</v>
      </c>
      <c r="V6729" s="16" t="s">
        <v>6626</v>
      </c>
      <c r="W6729" s="16">
        <v>12212129</v>
      </c>
      <c r="Y6729" t="str">
        <v>灵血一类灵材。血色深沉，毒性藏于灵息之中，须与温养用的精血分辨清楚。|n用途未明，可留存备用。|n闲置时可上交宗门换取宗门贡献。</v>
      </c>
      <c r="Z6729" t="s">
        <v>6728</v>
      </c>
      <c r="AA6729" t="str">
        <v>击杀妖兽、探索秘境或遗迹可得；当前百艺暂未用到，宗门不供应。</v>
      </c>
      <c r="AB6729" s="16">
        <v>12351001</v>
      </c>
      <c r="AC6729" t="s">
        <v>6629</v>
      </c>
      <c r="AD6729">
        <v>40003</v>
      </c>
      <c r="AF6729">
        <v>70003</v>
      </c>
      <c r="AH6729">
        <v>15000</v>
      </c>
      <c r="AI6729" s="16" t="s">
        <v>6625</v>
      </c>
      <c r="AJ6729" s="16" t="s">
        <v>6630</v>
      </c>
      <c r="AK6729" s="16" t="s">
        <v>348</v>
      </c>
      <c r="AL6729" t="s">
        <v>6729</v>
      </c>
    </row>
    <row r="6730" ht="15" spans="2:38">
      <c r="B6730" s="16" t="n">
        <f>10000000+INDEX(编号表!$B:$B,MATCH(F6730,编号表!$A:$A,0))*100000+INDEX(编号表!$F:$F,MATCH(D6730,编号表!$E:$E,0))*1000+INDEX(编号表!$D:$D,MATCH(E6730,编号表!$C:$C,0))*10000+G6730</f>
        <v>12353002</v>
      </c>
      <c r="C6730" s="16" t="s">
        <v>6887</v>
      </c>
      <c r="D6730" s="16" t="s">
        <v>105</v>
      </c>
      <c r="E6730" s="16" t="s">
        <v>348</v>
      </c>
      <c r="F6730" s="16" t="s">
        <v>6682</v>
      </c>
      <c r="G6730" s="16">
        <v>2</v>
      </c>
      <c r="H6730" t="s">
        <v>7208</v>
      </c>
      <c r="I6730" s="16">
        <v>60</v>
      </c>
      <c r="J6730" t="str">
        <f t="shared" si="108"/>
        <v>大类_玄品化神炼化</v>
      </c>
      <c r="K6730" s="40" t="s">
        <v>6698</v>
      </c>
      <c r="M6730" s="16" t="s">
        <v>6625</v>
      </c>
      <c r="O6730">
        <v>0</v>
      </c>
      <c r="P6730" t="b">
        <v>1</v>
      </c>
      <c r="Q6730"/>
      <c r="R6730" t="b">
        <v>0</v>
      </c>
      <c r="S6730">
        <v>1</v>
      </c>
      <c r="T6730" t="s">
        <v>91</v>
      </c>
      <c r="U6730">
        <v>999</v>
      </c>
      <c r="V6730" s="16" t="s">
        <v>6626</v>
      </c>
      <c r="W6730" s="16">
        <v>12212130</v>
      </c>
      <c r="Y6730" t="str">
        <v>灵金一类稀有灵材。铜中赤纹连绵，灵气循纹而行，久经火气仍不紊乱。|n炼化：用于化神装备的武器部位。|n闲置时可上交宗门换取宗门贡献。</v>
      </c>
      <c r="Z6730" t="inlineStr">
        <is>
          <t xml:space="preserve">|cff00FF00“地火炼铜，赤纹相接。火去之后，细细的灵路还稳稳留在其中。”——《山骨金石录》|r</t>
        </is>
      </c>
      <c r="AA6730" t="s">
        <v>373</v>
      </c>
      <c r="AB6730" s="16">
        <v>12351002</v>
      </c>
      <c r="AC6730" t="s">
        <v>6629</v>
      </c>
      <c r="AD6730">
        <v>40003</v>
      </c>
      <c r="AF6730">
        <v>70003</v>
      </c>
      <c r="AH6730">
        <v>15000</v>
      </c>
      <c r="AI6730" s="16" t="s">
        <v>6625</v>
      </c>
      <c r="AJ6730" s="16" t="s">
        <v>6696</v>
      </c>
      <c r="AK6730" s="16" t="s">
        <v>348</v>
      </c>
      <c r="AL6730" t="s">
        <v>6887</v>
      </c>
    </row>
    <row r="6731" ht="16.5" spans="2:38">
      <c r="B6731" s="16" t="n">
        <f>10000000+INDEX(编号表!$B:$B,MATCH(F6731,编号表!$A:$A,0))*100000+INDEX(编号表!$F:$F,MATCH(D6731,编号表!$E:$E,0))*1000+INDEX(编号表!$D:$D,MATCH(E6731,编号表!$C:$C,0))*10000+G6731</f>
        <v>12653003</v>
      </c>
      <c r="C6731" s="16" t="s">
        <v>6890</v>
      </c>
      <c r="D6731" s="16" t="s">
        <v>105</v>
      </c>
      <c r="E6731" s="16" t="s">
        <v>348</v>
      </c>
      <c r="F6731" s="16" t="s">
        <v>6633</v>
      </c>
      <c r="G6731" s="16">
        <v>3</v>
      </c>
      <c r="H6731" t="s">
        <v>7204</v>
      </c>
      <c r="I6731" s="16">
        <v>60</v>
      </c>
      <c r="J6731" t="str">
        <f t="shared" si="108"/>
        <v>大类_玄品化神炼化制符</v>
      </c>
      <c r="K6731" s="38" t="s">
        <v>6624</v>
      </c>
      <c r="M6731" s="16" t="s">
        <v>6625</v>
      </c>
      <c r="O6731">
        <v>0</v>
      </c>
      <c r="P6731" t="b">
        <v>1</v>
      </c>
      <c r="Q6731"/>
      <c r="R6731" t="b">
        <v>0</v>
      </c>
      <c r="S6731">
        <v>1</v>
      </c>
      <c r="T6731" t="s">
        <v>91</v>
      </c>
      <c r="U6731">
        <v>999</v>
      </c>
      <c r="V6731" s="16" t="s">
        <v>6626</v>
      </c>
      <c r="W6731" s="16">
        <v>12212131</v>
      </c>
      <c r="Y6731" t="str">
        <v>丹核一类灵材。一丸丹核凝聚灵力，内里仍留着来源灵兽的灵脉纹路。|n炼化：用于化神装备的印绶部位。|n制符：用于制作同境界、同品质的激元符。|n闲置时可上交宗门换取宗门贡献。</v>
      </c>
      <c r="Z6731" t="s">
        <v>6635</v>
      </c>
      <c r="AA6731" t="s">
        <v>373</v>
      </c>
      <c r="AB6731" s="16">
        <v>12351003</v>
      </c>
      <c r="AC6731" t="s">
        <v>6629</v>
      </c>
      <c r="AD6731">
        <v>40003</v>
      </c>
      <c r="AF6731">
        <v>70003</v>
      </c>
      <c r="AH6731">
        <v>18000</v>
      </c>
      <c r="AI6731" s="16" t="s">
        <v>6625</v>
      </c>
      <c r="AJ6731" s="16" t="s">
        <v>6636</v>
      </c>
      <c r="AK6731" s="16" t="s">
        <v>348</v>
      </c>
      <c r="AL6731" t="s">
        <v>6637</v>
      </c>
    </row>
    <row r="6732" ht="16.5" spans="2:38">
      <c r="B6732" s="16" t="n">
        <f>10000000+INDEX(编号表!$B:$B,MATCH(F6732,编号表!$A:$A,0))*100000+INDEX(编号表!$F:$F,MATCH(D6732,编号表!$E:$E,0))*1000+INDEX(编号表!$D:$D,MATCH(E6732,编号表!$C:$C,0))*10000+G6732</f>
        <v>12653004</v>
      </c>
      <c r="C6732" s="16" t="s">
        <v>6891</v>
      </c>
      <c r="D6732" s="16" t="s">
        <v>105</v>
      </c>
      <c r="E6732" s="16" t="s">
        <v>348</v>
      </c>
      <c r="F6732" s="16" t="s">
        <v>6633</v>
      </c>
      <c r="G6732" s="16">
        <v>4</v>
      </c>
      <c r="H6732" t="s">
        <v>6623</v>
      </c>
      <c r="I6732" s="16">
        <v>60</v>
      </c>
      <c r="J6732" t="str">
        <f t="shared" si="108"/>
        <v>大类_玄品化神制符</v>
      </c>
      <c r="K6732" s="39" t="s">
        <v>6624</v>
      </c>
      <c r="M6732" s="16" t="s">
        <v>6625</v>
      </c>
      <c r="O6732">
        <v>0</v>
      </c>
      <c r="P6732" t="b">
        <v>1</v>
      </c>
      <c r="Q6732"/>
      <c r="R6732" t="b">
        <v>0</v>
      </c>
      <c r="S6732">
        <v>1</v>
      </c>
      <c r="T6732" t="s">
        <v>91</v>
      </c>
      <c r="U6732">
        <v>999</v>
      </c>
      <c r="V6732" s="16" t="s">
        <v>6626</v>
      </c>
      <c r="W6732" s="16">
        <v>12212132</v>
      </c>
      <c r="Y6732" t="str">
        <v>丹核一类灵材。木中灵核生息绵长，枝叶虽离，内纹仍见向光生长的旧路。|n制符：用于制作同境界、同品质的回春符。|n闲置时可上交宗门换取宗门贡献。</v>
      </c>
      <c r="Z6732" t="s">
        <v>6733</v>
      </c>
      <c r="AA6732" t="s">
        <v>373</v>
      </c>
      <c r="AB6732" s="16">
        <v>12351004</v>
      </c>
      <c r="AC6732" t="s">
        <v>6629</v>
      </c>
      <c r="AD6732">
        <v>40003</v>
      </c>
      <c r="AF6732">
        <v>70003</v>
      </c>
      <c r="AH6732">
        <v>7500</v>
      </c>
      <c r="AI6732" s="16" t="s">
        <v>6625</v>
      </c>
      <c r="AJ6732" s="16" t="s">
        <v>6636</v>
      </c>
      <c r="AK6732" s="16" t="s">
        <v>348</v>
      </c>
      <c r="AL6732" t="s">
        <v>6734</v>
      </c>
    </row>
    <row r="6733" ht="16.5" spans="2:38">
      <c r="B6733" s="16" t="n">
        <f>10000000+INDEX(编号表!$B:$B,MATCH(F6733,编号表!$A:$A,0))*100000+INDEX(编号表!$F:$F,MATCH(D6733,编号表!$E:$E,0))*1000+INDEX(编号表!$D:$D,MATCH(E6733,编号表!$C:$C,0))*10000+G6733</f>
        <v>12553005</v>
      </c>
      <c r="C6733" s="16" t="s">
        <v>6892</v>
      </c>
      <c r="D6733" s="16" t="s">
        <v>105</v>
      </c>
      <c r="E6733" s="16" t="s">
        <v>348</v>
      </c>
      <c r="F6733" s="16" t="s">
        <v>6622</v>
      </c>
      <c r="G6733" s="16">
        <v>5</v>
      </c>
      <c r="H6733" t="s">
        <v>6623</v>
      </c>
      <c r="I6733" s="16">
        <v>60</v>
      </c>
      <c r="J6733" t="str">
        <f t="shared" si="108"/>
        <v>大类_玄品化神制符</v>
      </c>
      <c r="K6733" s="38" t="s">
        <v>6624</v>
      </c>
      <c r="M6733" s="16" t="s">
        <v>6625</v>
      </c>
      <c r="O6733">
        <v>0</v>
      </c>
      <c r="P6733" t="b">
        <v>1</v>
      </c>
      <c r="Q6733"/>
      <c r="R6733" t="b">
        <v>0</v>
      </c>
      <c r="S6733">
        <v>1</v>
      </c>
      <c r="T6733" t="s">
        <v>91</v>
      </c>
      <c r="U6733">
        <v>999</v>
      </c>
      <c r="V6733" s="16" t="s">
        <v>6626</v>
      </c>
      <c r="W6733" s="16">
        <v>12212133</v>
      </c>
      <c r="Y6733" t="str">
        <v>翎毫一类灵材。羽身轻韧，细密羽纹顺风舒展，灵气沿羽轴流转。|n制符：用于制作同境界、同品质的神行符、轻身符。|n闲置时可上交宗门换取宗门贡献。</v>
      </c>
      <c r="Z6733" t="s">
        <v>6640</v>
      </c>
      <c r="AA6733" t="s">
        <v>373</v>
      </c>
      <c r="AB6733" s="16">
        <v>12351005</v>
      </c>
      <c r="AC6733" t="s">
        <v>6629</v>
      </c>
      <c r="AD6733">
        <v>40003</v>
      </c>
      <c r="AF6733">
        <v>70003</v>
      </c>
      <c r="AH6733">
        <v>7500</v>
      </c>
      <c r="AI6733" s="16" t="s">
        <v>6625</v>
      </c>
      <c r="AJ6733" s="16" t="s">
        <v>6641</v>
      </c>
      <c r="AK6733" s="16" t="s">
        <v>348</v>
      </c>
      <c r="AL6733" t="s">
        <v>6642</v>
      </c>
    </row>
    <row r="6734" ht="16.5" spans="2:38">
      <c r="B6734" s="16" t="n">
        <f>10000000+INDEX(编号表!$B:$B,MATCH(F6734,编号表!$A:$A,0))*100000+INDEX(编号表!$F:$F,MATCH(D6734,编号表!$E:$E,0))*1000+INDEX(编号表!$D:$D,MATCH(E6734,编号表!$C:$C,0))*10000+G6734</f>
        <v>12553006</v>
      </c>
      <c r="C6734" s="16" t="s">
        <v>6893</v>
      </c>
      <c r="D6734" s="16" t="s">
        <v>105</v>
      </c>
      <c r="E6734" s="16" t="s">
        <v>348</v>
      </c>
      <c r="F6734" s="16" t="s">
        <v>6622</v>
      </c>
      <c r="G6734" s="16">
        <v>6</v>
      </c>
      <c r="I6734" s="16">
        <v>60</v>
      </c>
      <c r="J6734" t="str">
        <f t="shared" si="108"/>
        <v>大类_玄品化神</v>
      </c>
      <c r="K6734" s="39" t="s">
        <v>6624</v>
      </c>
      <c r="M6734" s="16" t="s">
        <v>6625</v>
      </c>
      <c r="O6734">
        <v>0</v>
      </c>
      <c r="P6734" t="b">
        <v>1</v>
      </c>
      <c r="Q6734"/>
      <c r="R6734" t="b">
        <v>0</v>
      </c>
      <c r="S6734">
        <v>1</v>
      </c>
      <c r="T6734" t="s">
        <v>91</v>
      </c>
      <c r="U6734">
        <v>999</v>
      </c>
      <c r="V6734" s="16" t="s">
        <v>6626</v>
      </c>
      <c r="W6734" s="16">
        <v>12212134</v>
      </c>
      <c r="Y6734" t="str">
        <v>翎毫一类灵材。细毫柔而有锋，沾墨均匀，束起时根根相顺。|n用途未明，可留存备用。|n闲置时可上交宗门换取宗门贡献。</v>
      </c>
      <c r="Z6734" t="s">
        <v>6741</v>
      </c>
      <c r="AA6734" t="str">
        <v>击杀妖兽、探索秘境或遗迹可得；当前百艺暂未用到，宗门不供应。</v>
      </c>
      <c r="AB6734" s="16">
        <v>12351006</v>
      </c>
      <c r="AC6734" t="s">
        <v>6629</v>
      </c>
      <c r="AD6734">
        <v>40003</v>
      </c>
      <c r="AF6734">
        <v>70003</v>
      </c>
      <c r="AH6734">
        <v>7500</v>
      </c>
      <c r="AI6734" s="16" t="s">
        <v>6625</v>
      </c>
      <c r="AJ6734" s="16" t="s">
        <v>6641</v>
      </c>
      <c r="AK6734" s="16" t="s">
        <v>348</v>
      </c>
      <c r="AL6734" t="s">
        <v>6742</v>
      </c>
    </row>
    <row r="6735" ht="15" spans="2:38">
      <c r="B6735" s="16" t="n">
        <f>10000000+INDEX(编号表!$B:$B,MATCH(F6735,编号表!$A:$A,0))*100000+INDEX(编号表!$F:$F,MATCH(D6735,编号表!$E:$E,0))*1000+INDEX(编号表!$D:$D,MATCH(E6735,编号表!$C:$C,0))*10000+G6735</f>
        <v>12353007</v>
      </c>
      <c r="C6735" s="16" t="s">
        <v>6894</v>
      </c>
      <c r="D6735" s="16" t="s">
        <v>105</v>
      </c>
      <c r="E6735" s="16" t="s">
        <v>348</v>
      </c>
      <c r="F6735" s="16" t="s">
        <v>6682</v>
      </c>
      <c r="G6735" s="16">
        <v>7</v>
      </c>
      <c r="H6735" t="s">
        <v>7208</v>
      </c>
      <c r="I6735" s="16">
        <v>60</v>
      </c>
      <c r="J6735" t="str">
        <f t="shared" si="108"/>
        <v>大类_玄品化神炼化</v>
      </c>
      <c r="K6735" s="40" t="s">
        <v>6698</v>
      </c>
      <c r="M6735" s="16" t="s">
        <v>6625</v>
      </c>
      <c r="O6735">
        <v>0</v>
      </c>
      <c r="P6735" t="b">
        <v>1</v>
      </c>
      <c r="Q6735"/>
      <c r="R6735" t="b">
        <v>0</v>
      </c>
      <c r="S6735">
        <v>1</v>
      </c>
      <c r="T6735" t="s">
        <v>91</v>
      </c>
      <c r="U6735">
        <v>999</v>
      </c>
      <c r="V6735" s="16" t="s">
        <v>6626</v>
      </c>
      <c r="W6735" s="16">
        <v>12212135</v>
      </c>
      <c r="Y6735" t="str">
        <v>灵木竹藤一类稀有灵材。木质轻韧，长纹顺势舒展，似留着山风与流云的来路。|n炼化：用于化神装备的鞋履部位。|n闲置时可上交宗门换取宗门贡献。</v>
      </c>
      <c r="Z6735" t="inlineStr">
        <is>
          <t xml:space="preserve">|cff00FF00“风口古木，长纹顺着云去；轻处仍韧，直处仍有回转之余。”——《草木留纹记》|r</t>
        </is>
      </c>
      <c r="AA6735" t="s">
        <v>373</v>
      </c>
      <c r="AB6735" s="16">
        <v>12351007</v>
      </c>
      <c r="AC6735" t="s">
        <v>6629</v>
      </c>
      <c r="AD6735">
        <v>40003</v>
      </c>
      <c r="AF6735">
        <v>70003</v>
      </c>
      <c r="AH6735">
        <v>15000</v>
      </c>
      <c r="AI6735" s="16" t="s">
        <v>6625</v>
      </c>
      <c r="AJ6735" s="16" t="s">
        <v>6708</v>
      </c>
      <c r="AK6735" s="16" t="s">
        <v>348</v>
      </c>
      <c r="AL6735" t="s">
        <v>6894</v>
      </c>
    </row>
    <row r="6736" ht="16.5" spans="2:38">
      <c r="B6736" s="16" t="n">
        <f>10000000+INDEX(编号表!$B:$B,MATCH(F6736,编号表!$A:$A,0))*100000+INDEX(编号表!$F:$F,MATCH(D6736,编号表!$E:$E,0))*1000+INDEX(编号表!$D:$D,MATCH(E6736,编号表!$C:$C,0))*10000+G6736</f>
        <v>12653008</v>
      </c>
      <c r="C6736" s="16" t="s">
        <v>6897</v>
      </c>
      <c r="D6736" s="16" t="s">
        <v>105</v>
      </c>
      <c r="E6736" s="16" t="s">
        <v>348</v>
      </c>
      <c r="F6736" s="16" t="s">
        <v>6633</v>
      </c>
      <c r="G6736" s="16">
        <v>8</v>
      </c>
      <c r="I6736" s="16">
        <v>60</v>
      </c>
      <c r="J6736" t="str">
        <f t="shared" si="108"/>
        <v>大类_玄品化神</v>
      </c>
      <c r="K6736" s="39" t="s">
        <v>6624</v>
      </c>
      <c r="M6736" s="16" t="s">
        <v>6625</v>
      </c>
      <c r="O6736">
        <v>0</v>
      </c>
      <c r="P6736" t="b">
        <v>1</v>
      </c>
      <c r="Q6736"/>
      <c r="R6736" t="b">
        <v>0</v>
      </c>
      <c r="S6736">
        <v>1</v>
      </c>
      <c r="T6736" t="s">
        <v>91</v>
      </c>
      <c r="U6736">
        <v>999</v>
      </c>
      <c r="V6736" s="16" t="s">
        <v>6626</v>
      </c>
      <c r="W6736" s="16">
        <v>12212136</v>
      </c>
      <c r="Y6736" t="str">
        <v>灵窍遗材一类灵材。囊膜紧密，内蓄毒液，开封取用须格外谨慎。|n用途未明，可留存备用。|n闲置时可上交宗门换取宗门贡献。</v>
      </c>
      <c r="Z6736" t="s">
        <v>6645</v>
      </c>
      <c r="AA6736" t="str">
        <v>击杀妖兽、探索秘境或遗迹可得；当前百艺暂未用到，宗门不供应。</v>
      </c>
      <c r="AB6736" s="16">
        <v>12351008</v>
      </c>
      <c r="AC6736" t="s">
        <v>6629</v>
      </c>
      <c r="AD6736">
        <v>40003</v>
      </c>
      <c r="AF6736">
        <v>70003</v>
      </c>
      <c r="AH6736">
        <v>15000</v>
      </c>
      <c r="AI6736" s="16" t="s">
        <v>6625</v>
      </c>
      <c r="AJ6736" s="16" t="s">
        <v>6646</v>
      </c>
      <c r="AK6736" s="16" t="s">
        <v>348</v>
      </c>
      <c r="AL6736" t="s">
        <v>6647</v>
      </c>
    </row>
    <row r="6737" ht="16.5" spans="2:38">
      <c r="B6737" s="16" t="n">
        <f>10000000+INDEX(编号表!$B:$B,MATCH(F6737,编号表!$A:$A,0))*100000+INDEX(编号表!$F:$F,MATCH(D6737,编号表!$E:$E,0))*1000+INDEX(编号表!$D:$D,MATCH(E6737,编号表!$C:$C,0))*10000+G6737</f>
        <v>12653009</v>
      </c>
      <c r="C6737" s="16" t="s">
        <v>6898</v>
      </c>
      <c r="D6737" s="16" t="s">
        <v>105</v>
      </c>
      <c r="E6737" s="16" t="s">
        <v>348</v>
      </c>
      <c r="F6737" s="16" t="s">
        <v>6633</v>
      </c>
      <c r="G6737" s="16">
        <v>9</v>
      </c>
      <c r="H6737" t="s">
        <v>6623</v>
      </c>
      <c r="I6737" s="16">
        <v>60</v>
      </c>
      <c r="J6737" t="str">
        <f t="shared" si="108"/>
        <v>大类_玄品化神制符</v>
      </c>
      <c r="K6737" s="38" t="s">
        <v>6624</v>
      </c>
      <c r="M6737" s="16" t="s">
        <v>6625</v>
      </c>
      <c r="O6737">
        <v>0</v>
      </c>
      <c r="P6737" t="b">
        <v>1</v>
      </c>
      <c r="Q6737"/>
      <c r="R6737" t="b">
        <v>0</v>
      </c>
      <c r="S6737">
        <v>1</v>
      </c>
      <c r="T6737" t="s">
        <v>91</v>
      </c>
      <c r="U6737">
        <v>999</v>
      </c>
      <c r="V6737" s="16" t="s">
        <v>6626</v>
      </c>
      <c r="W6737" s="16">
        <v>12212137</v>
      </c>
      <c r="Y6737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737" t="s">
        <v>6746</v>
      </c>
      <c r="AA6737" t="s">
        <v>373</v>
      </c>
      <c r="AB6737" s="16">
        <v>12351009</v>
      </c>
      <c r="AC6737" t="s">
        <v>6629</v>
      </c>
      <c r="AD6737">
        <v>40003</v>
      </c>
      <c r="AF6737">
        <v>70003</v>
      </c>
      <c r="AH6737">
        <v>7500</v>
      </c>
      <c r="AI6737" s="16" t="s">
        <v>6625</v>
      </c>
      <c r="AJ6737" s="16" t="s">
        <v>6646</v>
      </c>
      <c r="AK6737" s="16" t="s">
        <v>348</v>
      </c>
      <c r="AL6737" t="s">
        <v>6747</v>
      </c>
    </row>
    <row r="6738" ht="15" spans="2:38">
      <c r="B6738" s="16" t="n">
        <f>10000000+INDEX(编号表!$B:$B,MATCH(F6738,编号表!$A:$A,0))*100000+INDEX(编号表!$F:$F,MATCH(D6738,编号表!$E:$E,0))*1000+INDEX(编号表!$D:$D,MATCH(E6738,编号表!$C:$C,0))*10000+G6738</f>
        <v>12353010</v>
      </c>
      <c r="C6738" s="16" t="s">
        <v>6899</v>
      </c>
      <c r="D6738" s="16" t="s">
        <v>105</v>
      </c>
      <c r="E6738" s="16" t="s">
        <v>348</v>
      </c>
      <c r="F6738" s="16" t="s">
        <v>6682</v>
      </c>
      <c r="G6738" s="16">
        <v>10</v>
      </c>
      <c r="H6738" t="s">
        <v>7208</v>
      </c>
      <c r="I6738" s="16">
        <v>60</v>
      </c>
      <c r="J6738" t="str">
        <f t="shared" si="108"/>
        <v>大类_玄品化神炼化</v>
      </c>
      <c r="K6738" s="40" t="s">
        <v>6698</v>
      </c>
      <c r="M6738" s="16" t="s">
        <v>6625</v>
      </c>
      <c r="O6738">
        <v>0</v>
      </c>
      <c r="P6738" t="b">
        <v>1</v>
      </c>
      <c r="Q6738"/>
      <c r="R6738" t="b">
        <v>0</v>
      </c>
      <c r="S6738">
        <v>1</v>
      </c>
      <c r="T6738" t="s">
        <v>91</v>
      </c>
      <c r="U6738">
        <v>999</v>
      </c>
      <c r="V6738" s="16" t="s">
        <v>6626</v>
      </c>
      <c r="W6738" s="16">
        <v>12212138</v>
      </c>
      <c r="Y6738" t="str">
        <v>灵木竹藤一类稀有灵材。竹质细密，灵纹纤微，丝毫轻重都可循纹分辨。|n炼化：用于化神装备的冠部位。|n闲置时可上交宗门换取宗门贡献。</v>
      </c>
      <c r="Z6738" t="inlineStr">
        <is>
          <t xml:space="preserve">|cff00FF00“竹纹细到毫端也可循。识得一处轻重，便知旧日山风怎样穿过竹林。”——《草木留纹记》|r</t>
        </is>
      </c>
      <c r="AA6738" t="s">
        <v>373</v>
      </c>
      <c r="AB6738" s="16">
        <v>12351010</v>
      </c>
      <c r="AC6738" t="s">
        <v>6629</v>
      </c>
      <c r="AD6738">
        <v>40003</v>
      </c>
      <c r="AF6738">
        <v>70003</v>
      </c>
      <c r="AH6738">
        <v>15000</v>
      </c>
      <c r="AI6738" s="16" t="s">
        <v>6625</v>
      </c>
      <c r="AJ6738" s="16" t="s">
        <v>6708</v>
      </c>
      <c r="AK6738" s="16" t="s">
        <v>348</v>
      </c>
      <c r="AL6738" t="s">
        <v>6899</v>
      </c>
    </row>
    <row r="6739" ht="16.5" spans="2:38">
      <c r="B6739" s="16" t="n">
        <f>10000000+INDEX(编号表!$B:$B,MATCH(F6739,编号表!$A:$A,0))*100000+INDEX(编号表!$F:$F,MATCH(D6739,编号表!$E:$E,0))*1000+INDEX(编号表!$D:$D,MATCH(E6739,编号表!$C:$C,0))*10000+G6739</f>
        <v>12653011</v>
      </c>
      <c r="C6739" s="16" t="s">
        <v>6902</v>
      </c>
      <c r="D6739" s="16" t="s">
        <v>105</v>
      </c>
      <c r="E6739" s="16" t="s">
        <v>348</v>
      </c>
      <c r="F6739" s="16" t="s">
        <v>6633</v>
      </c>
      <c r="G6739" s="16">
        <v>11</v>
      </c>
      <c r="H6739" t="s">
        <v>7204</v>
      </c>
      <c r="I6739" s="16">
        <v>60</v>
      </c>
      <c r="J6739" t="str">
        <f t="shared" si="108"/>
        <v>大类_玄品化神炼化制符</v>
      </c>
      <c r="K6739" s="38" t="s">
        <v>6624</v>
      </c>
      <c r="M6739" s="16" t="s">
        <v>6625</v>
      </c>
      <c r="O6739">
        <v>0</v>
      </c>
      <c r="P6739" t="b">
        <v>1</v>
      </c>
      <c r="Q6739"/>
      <c r="R6739" t="b">
        <v>0</v>
      </c>
      <c r="S6739">
        <v>1</v>
      </c>
      <c r="T6739" t="s">
        <v>91</v>
      </c>
      <c r="U6739">
        <v>999</v>
      </c>
      <c r="V6739" s="16" t="s">
        <v>6626</v>
      </c>
      <c r="W6739" s="16">
        <v>12212139</v>
      </c>
      <c r="Y6739" t="str">
        <v>灵识遗痕一类灵材。灵兽留下的感知痕迹，似有应变余韵；所存并非完整魂魄。|n炼化：用于化神装备的冠部位。|n制符：用于制作同境界、同品质的镇魂符、惊魂符、障眼符、寻踪符。|n闲置时可上交宗门换取宗门贡献。</v>
      </c>
      <c r="Z6739" t="s">
        <v>6650</v>
      </c>
      <c r="AA6739" t="s">
        <v>373</v>
      </c>
      <c r="AB6739" s="16">
        <v>12351011</v>
      </c>
      <c r="AC6739" t="s">
        <v>6629</v>
      </c>
      <c r="AD6739">
        <v>40003</v>
      </c>
      <c r="AF6739">
        <v>70003</v>
      </c>
      <c r="AH6739">
        <v>18000</v>
      </c>
      <c r="AI6739" s="16" t="s">
        <v>6625</v>
      </c>
      <c r="AJ6739" s="16" t="s">
        <v>6651</v>
      </c>
      <c r="AK6739" s="16" t="s">
        <v>348</v>
      </c>
      <c r="AL6739" t="s">
        <v>6652</v>
      </c>
    </row>
    <row r="6740" ht="16.5" spans="2:38">
      <c r="B6740" s="16" t="n">
        <f>10000000+INDEX(编号表!$B:$B,MATCH(F6740,编号表!$A:$A,0))*100000+INDEX(编号表!$F:$F,MATCH(D6740,编号表!$E:$E,0))*1000+INDEX(编号表!$D:$D,MATCH(E6740,编号表!$C:$C,0))*10000+G6740</f>
        <v>12653012</v>
      </c>
      <c r="C6740" s="16" t="s">
        <v>6903</v>
      </c>
      <c r="D6740" s="16" t="s">
        <v>105</v>
      </c>
      <c r="E6740" s="16" t="s">
        <v>348</v>
      </c>
      <c r="F6740" s="16" t="s">
        <v>6633</v>
      </c>
      <c r="G6740" s="16">
        <v>12</v>
      </c>
      <c r="H6740" t="s">
        <v>7208</v>
      </c>
      <c r="I6740" s="16">
        <v>60</v>
      </c>
      <c r="J6740" t="str">
        <f t="shared" si="108"/>
        <v>大类_玄品化神炼化</v>
      </c>
      <c r="K6740" s="39" t="s">
        <v>6624</v>
      </c>
      <c r="M6740" s="16" t="s">
        <v>6625</v>
      </c>
      <c r="O6740">
        <v>0</v>
      </c>
      <c r="P6740" t="b">
        <v>1</v>
      </c>
      <c r="Q6740"/>
      <c r="R6740" t="b">
        <v>0</v>
      </c>
      <c r="S6740">
        <v>1</v>
      </c>
      <c r="T6740" t="s">
        <v>91</v>
      </c>
      <c r="U6740">
        <v>999</v>
      </c>
      <c r="V6740" s="16" t="s">
        <v>6626</v>
      </c>
      <c r="W6740" s="16">
        <v>12212140</v>
      </c>
      <c r="Y6740" t="str">
        <v>灵识遗痕一类灵材。草木感应土水、追逐日光的余痕，尚在灵材中缓缓回荡，并非完整魂魄。|n炼化：用于化神装备的玉佩部位。|n闲置时可上交宗门换取宗门贡献。</v>
      </c>
      <c r="Z6740" t="s">
        <v>6752</v>
      </c>
      <c r="AA6740" t="s">
        <v>373</v>
      </c>
      <c r="AB6740" s="16">
        <v>12351012</v>
      </c>
      <c r="AC6740" t="s">
        <v>6629</v>
      </c>
      <c r="AD6740">
        <v>40003</v>
      </c>
      <c r="AF6740">
        <v>70003</v>
      </c>
      <c r="AH6740">
        <v>15000</v>
      </c>
      <c r="AI6740" s="16" t="s">
        <v>6625</v>
      </c>
      <c r="AJ6740" s="16" t="s">
        <v>6651</v>
      </c>
      <c r="AK6740" s="16" t="s">
        <v>348</v>
      </c>
      <c r="AL6740" t="s">
        <v>6753</v>
      </c>
    </row>
    <row r="6741" ht="16.5" spans="2:38">
      <c r="B6741" s="16" t="n">
        <f>10000000+INDEX(编号表!$B:$B,MATCH(F6741,编号表!$A:$A,0))*100000+INDEX(编号表!$F:$F,MATCH(D6741,编号表!$E:$E,0))*1000+INDEX(编号表!$D:$D,MATCH(E6741,编号表!$C:$C,0))*10000+G6741</f>
        <v>12653013</v>
      </c>
      <c r="C6741" s="16" t="s">
        <v>6904</v>
      </c>
      <c r="D6741" s="16" t="s">
        <v>105</v>
      </c>
      <c r="E6741" s="16" t="s">
        <v>348</v>
      </c>
      <c r="F6741" s="16" t="s">
        <v>6633</v>
      </c>
      <c r="G6741" s="16">
        <v>13</v>
      </c>
      <c r="H6741" t="s">
        <v>6623</v>
      </c>
      <c r="I6741" s="16">
        <v>60</v>
      </c>
      <c r="J6741" t="str">
        <f t="shared" si="108"/>
        <v>大类_玄品化神制符</v>
      </c>
      <c r="K6741" s="38" t="s">
        <v>6624</v>
      </c>
      <c r="M6741" s="16" t="s">
        <v>6625</v>
      </c>
      <c r="O6741">
        <v>0</v>
      </c>
      <c r="P6741" t="b">
        <v>1</v>
      </c>
      <c r="Q6741"/>
      <c r="R6741" t="b">
        <v>0</v>
      </c>
      <c r="S6741">
        <v>1</v>
      </c>
      <c r="T6741" t="s">
        <v>91</v>
      </c>
      <c r="U6741">
        <v>999</v>
      </c>
      <c r="V6741" s="16" t="s">
        <v>6626</v>
      </c>
      <c r="Y6741" t="str">
        <v>五气凝华一类灵材。金行灵气凝为细质，内蕴一缕收束不散的锋意。|n制符：用于制作同境界、同品质的金刃符、雷击符。|n闲置时可上交宗门换取宗门贡献。</v>
      </c>
      <c r="Z6741" t="s">
        <v>6655</v>
      </c>
      <c r="AA6741" t="s">
        <v>373</v>
      </c>
      <c r="AB6741">
        <v>12351013</v>
      </c>
      <c r="AC6741" t="s">
        <v>6629</v>
      </c>
      <c r="AD6741">
        <v>40003</v>
      </c>
      <c r="AF6741">
        <v>70003</v>
      </c>
      <c r="AH6741">
        <v>7500</v>
      </c>
      <c r="AI6741" s="16" t="s">
        <v>6625</v>
      </c>
      <c r="AJ6741" s="16" t="s">
        <v>6656</v>
      </c>
      <c r="AK6741" s="16" t="s">
        <v>348</v>
      </c>
      <c r="AL6741" t="s">
        <v>6657</v>
      </c>
    </row>
    <row r="6742" ht="16.5" spans="2:38">
      <c r="B6742" s="16" t="n">
        <f>10000000+INDEX(编号表!$B:$B,MATCH(F6742,编号表!$A:$A,0))*100000+INDEX(编号表!$F:$F,MATCH(D6742,编号表!$E:$E,0))*1000+INDEX(编号表!$D:$D,MATCH(E6742,编号表!$C:$C,0))*10000+G6742</f>
        <v>12653014</v>
      </c>
      <c r="C6742" s="16" t="s">
        <v>6905</v>
      </c>
      <c r="D6742" s="16" t="s">
        <v>105</v>
      </c>
      <c r="E6742" s="16" t="s">
        <v>348</v>
      </c>
      <c r="F6742" s="16" t="s">
        <v>6633</v>
      </c>
      <c r="G6742" s="16">
        <v>14</v>
      </c>
      <c r="H6742" t="s">
        <v>7204</v>
      </c>
      <c r="I6742" s="16">
        <v>60</v>
      </c>
      <c r="J6742" t="str">
        <f t="shared" si="108"/>
        <v>大类_玄品化神炼化制符</v>
      </c>
      <c r="K6742" s="38" t="s">
        <v>6624</v>
      </c>
      <c r="M6742" s="16" t="s">
        <v>6625</v>
      </c>
      <c r="O6742">
        <v>0</v>
      </c>
      <c r="P6742" t="b">
        <v>1</v>
      </c>
      <c r="Q6742"/>
      <c r="R6742" t="b">
        <v>0</v>
      </c>
      <c r="S6742">
        <v>1</v>
      </c>
      <c r="T6742" t="s">
        <v>91</v>
      </c>
      <c r="U6742">
        <v>999</v>
      </c>
      <c r="V6742" s="16" t="s">
        <v>6626</v>
      </c>
      <c r="Y6742" t="str">
        <v>五气凝华一类灵材。木行灵气聚而成华，生发之意沿细纹绵延。|n炼化：用于化神装备的鞋履部位。|n制符：用于制作同境界、同品质的缚藤符。|n闲置时可上交宗门换取宗门贡献。</v>
      </c>
      <c r="Z6742" t="s">
        <v>6660</v>
      </c>
      <c r="AA6742" t="s">
        <v>373</v>
      </c>
      <c r="AB6742">
        <v>12351014</v>
      </c>
      <c r="AC6742" t="s">
        <v>6629</v>
      </c>
      <c r="AD6742">
        <v>40003</v>
      </c>
      <c r="AF6742">
        <v>70003</v>
      </c>
      <c r="AH6742">
        <v>18000</v>
      </c>
      <c r="AI6742" s="16" t="s">
        <v>6625</v>
      </c>
      <c r="AJ6742" s="16" t="s">
        <v>6656</v>
      </c>
      <c r="AK6742" s="16" t="s">
        <v>348</v>
      </c>
      <c r="AL6742" t="s">
        <v>6661</v>
      </c>
    </row>
    <row r="6743" ht="16.5" spans="2:38">
      <c r="B6743" s="16" t="n">
        <f>10000000+INDEX(编号表!$B:$B,MATCH(F6743,编号表!$A:$A,0))*100000+INDEX(编号表!$F:$F,MATCH(D6743,编号表!$E:$E,0))*1000+INDEX(编号表!$D:$D,MATCH(E6743,编号表!$C:$C,0))*10000+G6743</f>
        <v>12653015</v>
      </c>
      <c r="C6743" s="16" t="s">
        <v>6906</v>
      </c>
      <c r="D6743" s="16" t="s">
        <v>105</v>
      </c>
      <c r="E6743" s="16" t="s">
        <v>348</v>
      </c>
      <c r="F6743" s="16" t="s">
        <v>6633</v>
      </c>
      <c r="G6743" s="16">
        <v>15</v>
      </c>
      <c r="H6743" t="s">
        <v>7204</v>
      </c>
      <c r="I6743" s="16">
        <v>60</v>
      </c>
      <c r="J6743" t="str">
        <f t="shared" si="108"/>
        <v>大类_玄品化神炼化制符</v>
      </c>
      <c r="K6743" s="38" t="s">
        <v>6624</v>
      </c>
      <c r="M6743" s="16" t="s">
        <v>6625</v>
      </c>
      <c r="O6743">
        <v>0</v>
      </c>
      <c r="P6743" t="b">
        <v>1</v>
      </c>
      <c r="Q6743"/>
      <c r="R6743" t="b">
        <v>0</v>
      </c>
      <c r="S6743">
        <v>1</v>
      </c>
      <c r="T6743" t="s">
        <v>91</v>
      </c>
      <c r="U6743">
        <v>999</v>
      </c>
      <c r="V6743" s="16" t="s">
        <v>6626</v>
      </c>
      <c r="W6743" s="16">
        <v>12212141</v>
      </c>
      <c r="Y6743" t="str">
        <v>五气凝华一类灵材。火行灵气结晶，晶心明灭，触之可觉温热。|n炼化：用于化神装备的武器部位。|n制符：用于制作同境界、同品质的火弹符、火云符。|n闲置时可上交宗门换取宗门贡献。</v>
      </c>
      <c r="Z6743" t="inlineStr">
        <is>
          <t xml:space="preserve">|cff00FF00“晶中明灭，是灵流欲变之象；借它一分火意，也须留得住其余九分。”——《五气凝真录》|r</t>
        </is>
      </c>
      <c r="AA6743" t="s">
        <v>373</v>
      </c>
      <c r="AB6743" s="16">
        <v>12351015</v>
      </c>
      <c r="AC6743" t="s">
        <v>6629</v>
      </c>
      <c r="AD6743">
        <v>40003</v>
      </c>
      <c r="AF6743">
        <v>70003</v>
      </c>
      <c r="AH6743">
        <v>18000</v>
      </c>
      <c r="AI6743" s="16" t="s">
        <v>6625</v>
      </c>
      <c r="AJ6743" s="16" t="s">
        <v>6656</v>
      </c>
      <c r="AK6743" s="16" t="s">
        <v>348</v>
      </c>
      <c r="AL6743" t="s">
        <v>6665</v>
      </c>
    </row>
    <row r="6744" ht="16.5" spans="2:38">
      <c r="B6744" s="16" t="n">
        <f>10000000+INDEX(编号表!$B:$B,MATCH(F6744,编号表!$A:$A,0))*100000+INDEX(编号表!$F:$F,MATCH(D6744,编号表!$E:$E,0))*1000+INDEX(编号表!$D:$D,MATCH(E6744,编号表!$C:$C,0))*10000+G6744</f>
        <v>12653016</v>
      </c>
      <c r="C6744" s="16" t="s">
        <v>6907</v>
      </c>
      <c r="D6744" s="16" t="s">
        <v>105</v>
      </c>
      <c r="E6744" s="16" t="s">
        <v>348</v>
      </c>
      <c r="F6744" s="16" t="s">
        <v>6633</v>
      </c>
      <c r="G6744" s="16">
        <v>16</v>
      </c>
      <c r="H6744" t="s">
        <v>6623</v>
      </c>
      <c r="I6744" s="16">
        <v>60</v>
      </c>
      <c r="J6744" t="str">
        <f t="shared" si="108"/>
        <v>大类_玄品化神制符</v>
      </c>
      <c r="K6744" s="39" t="s">
        <v>6624</v>
      </c>
      <c r="M6744" s="16" t="s">
        <v>6625</v>
      </c>
      <c r="O6744">
        <v>0</v>
      </c>
      <c r="P6744" t="b">
        <v>1</v>
      </c>
      <c r="Q6744"/>
      <c r="R6744" t="b">
        <v>0</v>
      </c>
      <c r="S6744">
        <v>1</v>
      </c>
      <c r="T6744" t="s">
        <v>91</v>
      </c>
      <c r="U6744">
        <v>999</v>
      </c>
      <c r="V6744" s="16" t="s">
        <v>6626</v>
      </c>
      <c r="W6744" s="16">
        <v>12212142</v>
      </c>
      <c r="Y6744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744" t="s">
        <v>6668</v>
      </c>
      <c r="AA6744" t="s">
        <v>373</v>
      </c>
      <c r="AB6744" s="16">
        <v>12351016</v>
      </c>
      <c r="AC6744" t="s">
        <v>6629</v>
      </c>
      <c r="AD6744">
        <v>40003</v>
      </c>
      <c r="AF6744">
        <v>70003</v>
      </c>
      <c r="AH6744">
        <v>7500</v>
      </c>
      <c r="AI6744" s="16" t="s">
        <v>6625</v>
      </c>
      <c r="AJ6744" s="16" t="s">
        <v>6656</v>
      </c>
      <c r="AK6744" s="16" t="s">
        <v>348</v>
      </c>
      <c r="AL6744" t="s">
        <v>6669</v>
      </c>
    </row>
    <row r="6745" ht="16.5" spans="2:38">
      <c r="B6745" s="16" t="n">
        <f>10000000+INDEX(编号表!$B:$B,MATCH(F6745,编号表!$A:$A,0))*100000+INDEX(编号表!$F:$F,MATCH(D6745,编号表!$E:$E,0))*1000+INDEX(编号表!$D:$D,MATCH(E6745,编号表!$C:$C,0))*10000+G6745</f>
        <v>12653017</v>
      </c>
      <c r="C6745" s="16" t="s">
        <v>6908</v>
      </c>
      <c r="D6745" s="16" t="s">
        <v>105</v>
      </c>
      <c r="E6745" s="16" t="s">
        <v>348</v>
      </c>
      <c r="F6745" s="16" t="s">
        <v>6633</v>
      </c>
      <c r="G6745" s="16">
        <v>17</v>
      </c>
      <c r="H6745" t="s">
        <v>7204</v>
      </c>
      <c r="I6745" s="16">
        <v>60</v>
      </c>
      <c r="J6745" t="str">
        <f t="shared" si="108"/>
        <v>大类_玄品化神炼化制符</v>
      </c>
      <c r="K6745" s="38" t="s">
        <v>6624</v>
      </c>
      <c r="M6745" s="16" t="s">
        <v>6625</v>
      </c>
      <c r="O6745">
        <v>0</v>
      </c>
      <c r="P6745" t="b">
        <v>1</v>
      </c>
      <c r="Q6745"/>
      <c r="R6745" t="b">
        <v>0</v>
      </c>
      <c r="S6745">
        <v>1</v>
      </c>
      <c r="T6745" t="s">
        <v>91</v>
      </c>
      <c r="U6745">
        <v>999</v>
      </c>
      <c r="V6745" s="16" t="s">
        <v>6626</v>
      </c>
      <c r="Y6745" t="str">
        <v>五气凝华一类灵材。土行灵气沉凝成珠，质地厚实，灵息绵稳。|n炼化：用于化神装备的法袍部位。|n制符：用于制作同境界、同品质的落石符。|n闲置时可上交宗门换取宗门贡献。</v>
      </c>
      <c r="Z6745" t="s">
        <v>6672</v>
      </c>
      <c r="AA6745" t="s">
        <v>373</v>
      </c>
      <c r="AB6745">
        <v>12351017</v>
      </c>
      <c r="AC6745" t="s">
        <v>6629</v>
      </c>
      <c r="AD6745">
        <v>40003</v>
      </c>
      <c r="AF6745">
        <v>70003</v>
      </c>
      <c r="AH6745">
        <v>18000</v>
      </c>
      <c r="AI6745" s="16" t="s">
        <v>6625</v>
      </c>
      <c r="AJ6745" s="16" t="s">
        <v>6656</v>
      </c>
      <c r="AK6745" s="16" t="s">
        <v>348</v>
      </c>
      <c r="AL6745" t="s">
        <v>6673</v>
      </c>
    </row>
    <row r="6746" ht="16.5" spans="2:38">
      <c r="B6746" s="16" t="n">
        <f>10000000+INDEX(编号表!$B:$B,MATCH(F6746,编号表!$A:$A,0))*100000+INDEX(编号表!$F:$F,MATCH(D6746,编号表!$E:$E,0))*1000+INDEX(编号表!$D:$D,MATCH(E6746,编号表!$C:$C,0))*10000+G6746</f>
        <v>12853018</v>
      </c>
      <c r="C6746" s="16" t="s">
        <v>6909</v>
      </c>
      <c r="D6746" s="16" t="s">
        <v>105</v>
      </c>
      <c r="E6746" s="16" t="s">
        <v>348</v>
      </c>
      <c r="F6746" s="16" t="s">
        <v>6675</v>
      </c>
      <c r="G6746" s="16">
        <v>18</v>
      </c>
      <c r="H6746" t="s">
        <v>6623</v>
      </c>
      <c r="I6746" s="16">
        <v>60</v>
      </c>
      <c r="J6746" t="str">
        <f t="shared" si="108"/>
        <v>大类_玄品化神制符</v>
      </c>
      <c r="K6746" s="38" t="s">
        <v>6624</v>
      </c>
      <c r="M6746" s="16" t="s">
        <v>6625</v>
      </c>
      <c r="O6746">
        <v>0</v>
      </c>
      <c r="P6746" t="b">
        <v>1</v>
      </c>
      <c r="Q6746"/>
      <c r="R6746" t="b">
        <v>0</v>
      </c>
      <c r="S6746">
        <v>1</v>
      </c>
      <c r="T6746" t="s">
        <v>91</v>
      </c>
      <c r="U6746">
        <v>999</v>
      </c>
      <c r="V6746" s="16" t="s">
        <v>6626</v>
      </c>
      <c r="W6746" s="16">
        <v>12212143</v>
      </c>
      <c r="Y6746" t="str">
        <v>灵骨玄甲一类灵材。骨质坚密，纹理连贯，仍留着灵兽生前承力的筋脉印痕。|n制符：用于制作同境界、同品质的金刚符、替身符、巨力符。|n闲置时可上交宗门换取宗门贡献。</v>
      </c>
      <c r="Z6746" t="inlineStr">
        <is>
          <t xml:space="preserve">|cff00FF00“骨贵纹理不断。生灵虽去，承过起落的旧纹仍藏着一分坚韧。”——《百兽遗材考》|r</t>
        </is>
      </c>
      <c r="AA6746" t="s">
        <v>373</v>
      </c>
      <c r="AB6746" s="16">
        <v>12351018</v>
      </c>
      <c r="AC6746" t="s">
        <v>6629</v>
      </c>
      <c r="AD6746">
        <v>40003</v>
      </c>
      <c r="AF6746">
        <v>70003</v>
      </c>
      <c r="AH6746">
        <v>7500</v>
      </c>
      <c r="AI6746" s="16" t="s">
        <v>6625</v>
      </c>
      <c r="AJ6746" s="16" t="s">
        <v>6679</v>
      </c>
      <c r="AK6746" s="16" t="s">
        <v>348</v>
      </c>
      <c r="AL6746" t="s">
        <v>6680</v>
      </c>
    </row>
    <row r="6747" ht="16.5" spans="2:38">
      <c r="B6747" s="16" t="n">
        <f>10000000+INDEX(编号表!$B:$B,MATCH(F6747,编号表!$A:$A,0))*100000+INDEX(编号表!$F:$F,MATCH(D6747,编号表!$E:$E,0))*1000+INDEX(编号表!$D:$D,MATCH(E6747,编号表!$C:$C,0))*10000+G6747</f>
        <v>12853019</v>
      </c>
      <c r="C6747" s="16" t="s">
        <v>6910</v>
      </c>
      <c r="D6747" s="16" t="s">
        <v>105</v>
      </c>
      <c r="E6747" s="16" t="s">
        <v>348</v>
      </c>
      <c r="F6747" s="16" t="s">
        <v>6675</v>
      </c>
      <c r="G6747" s="16">
        <v>19</v>
      </c>
      <c r="H6747" t="s">
        <v>7208</v>
      </c>
      <c r="I6747" s="16">
        <v>60</v>
      </c>
      <c r="J6747" t="str">
        <f t="shared" si="108"/>
        <v>大类_玄品化神炼化</v>
      </c>
      <c r="K6747" s="39" t="s">
        <v>6624</v>
      </c>
      <c r="M6747" s="16" t="s">
        <v>6625</v>
      </c>
      <c r="O6747">
        <v>0</v>
      </c>
      <c r="P6747" t="b">
        <v>1</v>
      </c>
      <c r="Q6747"/>
      <c r="R6747" t="b">
        <v>0</v>
      </c>
      <c r="S6747">
        <v>1</v>
      </c>
      <c r="T6747" t="s">
        <v>91</v>
      </c>
      <c r="U6747">
        <v>999</v>
      </c>
      <c r="V6747" s="16" t="s">
        <v>6626</v>
      </c>
      <c r="W6747" s="16">
        <v>12212144</v>
      </c>
      <c r="Y6747" t="str">
        <v>灵骨玄甲一类灵材。甲壳层层相覆，旧伤未损其内纹，断面可见细密承力层次。|n炼化：用于化神装备的法袍部位。|n闲置时可上交宗门换取宗门贡献。</v>
      </c>
      <c r="Z6747" t="s">
        <v>6767</v>
      </c>
      <c r="AA6747" t="s">
        <v>373</v>
      </c>
      <c r="AB6747" s="16">
        <v>12351019</v>
      </c>
      <c r="AC6747" t="s">
        <v>6629</v>
      </c>
      <c r="AD6747">
        <v>40003</v>
      </c>
      <c r="AF6747">
        <v>70003</v>
      </c>
      <c r="AH6747">
        <v>15000</v>
      </c>
      <c r="AI6747" s="16" t="s">
        <v>6625</v>
      </c>
      <c r="AJ6747" s="16" t="s">
        <v>6679</v>
      </c>
      <c r="AK6747" s="16" t="s">
        <v>348</v>
      </c>
      <c r="AL6747" t="s">
        <v>6768</v>
      </c>
    </row>
    <row r="6748" ht="16.5" spans="2:38">
      <c r="B6748" s="16" t="n">
        <f>10000000+INDEX(编号表!$B:$B,MATCH(F6748,编号表!$A:$A,0))*100000+INDEX(编号表!$F:$F,MATCH(D6748,编号表!$E:$E,0))*1000+INDEX(编号表!$D:$D,MATCH(E6748,编号表!$C:$C,0))*10000+G6748</f>
        <v>12353020</v>
      </c>
      <c r="C6748" s="16" t="s">
        <v>6911</v>
      </c>
      <c r="D6748" s="16" t="s">
        <v>105</v>
      </c>
      <c r="E6748" s="16" t="s">
        <v>348</v>
      </c>
      <c r="F6748" s="16" t="s">
        <v>6682</v>
      </c>
      <c r="G6748" s="16">
        <v>20</v>
      </c>
      <c r="H6748" t="s">
        <v>6623</v>
      </c>
      <c r="I6748" s="16">
        <v>60</v>
      </c>
      <c r="J6748" t="str">
        <f t="shared" si="108"/>
        <v>大类_玄品化神制符</v>
      </c>
      <c r="K6748" s="38" t="s">
        <v>6624</v>
      </c>
      <c r="M6748" s="16" t="s">
        <v>6625</v>
      </c>
      <c r="O6748">
        <v>0</v>
      </c>
      <c r="P6748" t="b">
        <v>1</v>
      </c>
      <c r="Q6748"/>
      <c r="R6748" t="b">
        <v>0</v>
      </c>
      <c r="S6748">
        <v>1</v>
      </c>
      <c r="T6748" t="s">
        <v>91</v>
      </c>
      <c r="U6748">
        <v>999</v>
      </c>
      <c r="V6748" s="16" t="s">
        <v>6626</v>
      </c>
      <c r="W6748" s="16">
        <v>12212145</v>
      </c>
      <c r="Y6748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748" t="s">
        <v>6684</v>
      </c>
      <c r="AA6748" t="s">
        <v>373</v>
      </c>
      <c r="AB6748" s="16">
        <v>12351020</v>
      </c>
      <c r="AC6748" t="s">
        <v>6629</v>
      </c>
      <c r="AD6748">
        <v>40003</v>
      </c>
      <c r="AF6748">
        <v>70003</v>
      </c>
      <c r="AH6748">
        <v>7500</v>
      </c>
      <c r="AI6748" s="16" t="s">
        <v>6625</v>
      </c>
      <c r="AJ6748" s="16" t="s">
        <v>6685</v>
      </c>
      <c r="AK6748" s="16" t="s">
        <v>348</v>
      </c>
      <c r="AL6748" t="s">
        <v>6686</v>
      </c>
    </row>
    <row r="6749" ht="16.5" spans="2:38">
      <c r="B6749" s="16" t="n">
        <f>10000000+INDEX(编号表!$B:$B,MATCH(F6749,编号表!$A:$A,0))*100000+INDEX(编号表!$F:$F,MATCH(D6749,编号表!$E:$E,0))*1000+INDEX(编号表!$D:$D,MATCH(E6749,编号表!$C:$C,0))*10000+G6749</f>
        <v>12553021</v>
      </c>
      <c r="C6749" s="16" t="s">
        <v>6912</v>
      </c>
      <c r="D6749" s="16" t="s">
        <v>105</v>
      </c>
      <c r="E6749" s="16" t="s">
        <v>348</v>
      </c>
      <c r="F6749" s="16" t="s">
        <v>6622</v>
      </c>
      <c r="G6749" s="16">
        <v>21</v>
      </c>
      <c r="H6749" t="s">
        <v>6623</v>
      </c>
      <c r="I6749" s="16">
        <v>60</v>
      </c>
      <c r="J6749" t="str">
        <f t="shared" si="108"/>
        <v>大类_玄品化神制符</v>
      </c>
      <c r="K6749" s="39" t="s">
        <v>6624</v>
      </c>
      <c r="M6749" s="16" t="s">
        <v>6625</v>
      </c>
      <c r="O6749">
        <v>0</v>
      </c>
      <c r="P6749" t="b">
        <v>1</v>
      </c>
      <c r="Q6749"/>
      <c r="R6749" t="b">
        <v>0</v>
      </c>
      <c r="S6749">
        <v>1</v>
      </c>
      <c r="T6749" t="s">
        <v>91</v>
      </c>
      <c r="U6749">
        <v>999</v>
      </c>
      <c r="V6749" s="16" t="s">
        <v>6626</v>
      </c>
      <c r="W6749" s="16">
        <v>12212146</v>
      </c>
      <c r="Y6749" t="str">
        <v>灵皮玄鳞一类灵材。鳞面细密，边缘相叠，灵气沿片片鳞纹折转。|n制符：用于制作同境界、同品质的铁甲符。|n闲置时可上交宗门换取宗门贡献。</v>
      </c>
      <c r="Z6749" t="s">
        <v>6773</v>
      </c>
      <c r="AA6749" t="s">
        <v>373</v>
      </c>
      <c r="AB6749" s="16">
        <v>12351021</v>
      </c>
      <c r="AC6749" t="s">
        <v>6629</v>
      </c>
      <c r="AD6749">
        <v>40003</v>
      </c>
      <c r="AF6749">
        <v>70003</v>
      </c>
      <c r="AH6749">
        <v>7500</v>
      </c>
      <c r="AI6749" s="16" t="s">
        <v>6625</v>
      </c>
      <c r="AJ6749" s="16" t="s">
        <v>6685</v>
      </c>
      <c r="AK6749" s="16" t="s">
        <v>348</v>
      </c>
      <c r="AL6749" t="s">
        <v>6774</v>
      </c>
    </row>
    <row r="6750" ht="16.5" spans="2:38">
      <c r="B6750" s="16" t="n">
        <f>10000000+INDEX(编号表!$B:$B,MATCH(F6750,编号表!$A:$A,0))*100000+INDEX(编号表!$F:$F,MATCH(D6750,编号表!$E:$E,0))*1000+INDEX(编号表!$D:$D,MATCH(E6750,编号表!$C:$C,0))*10000+G6750</f>
        <v>12553022</v>
      </c>
      <c r="C6750" s="16" t="s">
        <v>6913</v>
      </c>
      <c r="D6750" s="16" t="s">
        <v>105</v>
      </c>
      <c r="E6750" s="16" t="s">
        <v>348</v>
      </c>
      <c r="F6750" s="16" t="s">
        <v>6622</v>
      </c>
      <c r="G6750" s="16">
        <v>22</v>
      </c>
      <c r="H6750" t="s">
        <v>6623</v>
      </c>
      <c r="I6750" s="16">
        <v>60</v>
      </c>
      <c r="J6750" t="str">
        <f t="shared" si="108"/>
        <v>大类_玄品化神制符</v>
      </c>
      <c r="K6750" s="38" t="s">
        <v>6624</v>
      </c>
      <c r="M6750" s="16" t="s">
        <v>6625</v>
      </c>
      <c r="O6750">
        <v>0</v>
      </c>
      <c r="P6750" t="b">
        <v>1</v>
      </c>
      <c r="Q6750"/>
      <c r="R6750" t="b">
        <v>0</v>
      </c>
      <c r="S6750">
        <v>1</v>
      </c>
      <c r="T6750" t="s">
        <v>91</v>
      </c>
      <c r="U6750">
        <v>999</v>
      </c>
      <c r="V6750" s="16" t="s">
        <v>6626</v>
      </c>
      <c r="W6750" s="16">
        <v>12212147</v>
      </c>
      <c r="Y6750" t="str">
        <v>灵爪锐牙一类灵材。牙锋锐利，根部坚实，灵气向尖端收聚。|n制符：用于制作同境界、同品质的锐锋符。|n闲置时可上交宗门换取宗门贡献。</v>
      </c>
      <c r="Z6750" t="s">
        <v>6689</v>
      </c>
      <c r="AA6750" t="s">
        <v>373</v>
      </c>
      <c r="AB6750" s="16">
        <v>12351022</v>
      </c>
      <c r="AC6750" t="s">
        <v>6629</v>
      </c>
      <c r="AD6750">
        <v>40003</v>
      </c>
      <c r="AF6750">
        <v>70003</v>
      </c>
      <c r="AH6750">
        <v>7500</v>
      </c>
      <c r="AI6750" s="16" t="s">
        <v>6625</v>
      </c>
      <c r="AJ6750" s="16" t="s">
        <v>6690</v>
      </c>
      <c r="AK6750" s="16" t="s">
        <v>348</v>
      </c>
      <c r="AL6750" t="s">
        <v>6691</v>
      </c>
    </row>
    <row r="6751" ht="16.5" spans="2:38">
      <c r="B6751" s="16" t="n">
        <f>10000000+INDEX(编号表!$B:$B,MATCH(F6751,编号表!$A:$A,0))*100000+INDEX(编号表!$F:$F,MATCH(D6751,编号表!$E:$E,0))*1000+INDEX(编号表!$D:$D,MATCH(E6751,编号表!$C:$C,0))*10000+G6751</f>
        <v>12653023</v>
      </c>
      <c r="C6751" s="16" t="s">
        <v>6914</v>
      </c>
      <c r="D6751" s="16" t="s">
        <v>105</v>
      </c>
      <c r="E6751" s="16" t="s">
        <v>348</v>
      </c>
      <c r="F6751" s="16" t="s">
        <v>6633</v>
      </c>
      <c r="G6751" s="16">
        <v>23</v>
      </c>
      <c r="H6751" t="s">
        <v>6623</v>
      </c>
      <c r="I6751" s="16">
        <v>60</v>
      </c>
      <c r="J6751" t="str">
        <f t="shared" si="108"/>
        <v>大类_玄品化神制符</v>
      </c>
      <c r="K6751" s="39" t="s">
        <v>6624</v>
      </c>
      <c r="M6751" s="16" t="s">
        <v>6625</v>
      </c>
      <c r="O6751">
        <v>0</v>
      </c>
      <c r="P6751" t="b">
        <v>1</v>
      </c>
      <c r="Q6751"/>
      <c r="R6751" t="b">
        <v>0</v>
      </c>
      <c r="S6751">
        <v>1</v>
      </c>
      <c r="T6751" t="s">
        <v>91</v>
      </c>
      <c r="U6751">
        <v>999</v>
      </c>
      <c r="V6751" s="16" t="s">
        <v>6626</v>
      </c>
      <c r="W6751" s="16">
        <v>12212148</v>
      </c>
      <c r="Y6751" t="str">
        <v>灵爪锐牙一类灵材。爪锋坚锐，纹路向尖端勾连，断处仍有锐气。|n制符：用于制作同境界、同品质的裂甲符。|n闲置时可上交宗门换取宗门贡献。</v>
      </c>
      <c r="Z6751" t="s">
        <v>6779</v>
      </c>
      <c r="AA6751" t="s">
        <v>373</v>
      </c>
      <c r="AB6751" s="16">
        <v>12351023</v>
      </c>
      <c r="AC6751" t="s">
        <v>6629</v>
      </c>
      <c r="AD6751">
        <v>40003</v>
      </c>
      <c r="AF6751">
        <v>70003</v>
      </c>
      <c r="AH6751">
        <v>7500</v>
      </c>
      <c r="AI6751" s="16" t="s">
        <v>6625</v>
      </c>
      <c r="AJ6751" s="16" t="s">
        <v>6690</v>
      </c>
      <c r="AK6751" s="16" t="s">
        <v>348</v>
      </c>
      <c r="AL6751" t="s">
        <v>6780</v>
      </c>
    </row>
    <row r="6752" ht="16.5" spans="2:38">
      <c r="B6752" s="16" t="n">
        <f>10000000+INDEX(编号表!$B:$B,MATCH(F6752,编号表!$A:$A,0))*100000+INDEX(编号表!$F:$F,MATCH(D6752,编号表!$E:$E,0))*1000+INDEX(编号表!$D:$D,MATCH(E6752,编号表!$C:$C,0))*10000+G6752</f>
        <v>12353024</v>
      </c>
      <c r="C6752" s="16" t="s">
        <v>6915</v>
      </c>
      <c r="D6752" s="16" t="s">
        <v>105</v>
      </c>
      <c r="E6752" s="16" t="s">
        <v>348</v>
      </c>
      <c r="F6752" s="16" t="s">
        <v>6682</v>
      </c>
      <c r="G6752" s="16">
        <v>24</v>
      </c>
      <c r="I6752" s="16">
        <v>60</v>
      </c>
      <c r="J6752" t="str">
        <f t="shared" si="108"/>
        <v>大类_玄品化神</v>
      </c>
      <c r="K6752" s="38" t="s">
        <v>6624</v>
      </c>
      <c r="M6752" s="16" t="s">
        <v>6625</v>
      </c>
      <c r="O6752">
        <v>0</v>
      </c>
      <c r="P6752" t="b">
        <v>1</v>
      </c>
      <c r="Q6752"/>
      <c r="R6752" t="b">
        <v>0</v>
      </c>
      <c r="S6752">
        <v>1</v>
      </c>
      <c r="T6752" t="s">
        <v>91</v>
      </c>
      <c r="U6752">
        <v>999</v>
      </c>
      <c r="V6752" s="16" t="s">
        <v>6626</v>
      </c>
      <c r="W6752" s="16">
        <v>12212149</v>
      </c>
      <c r="Y6752" t="str">
        <v>灵金一类灵材。铁质沉实，内藏灵纹，细密金纹与石色相间。|n用途未明，可留存备用。|n闲置时可上交宗门换取宗门贡献。</v>
      </c>
      <c r="Z6752" t="inlineStr">
        <is>
          <t xml:space="preserve">|cff00FF00“铁经灵脉，密处自成纹。识材者先辨纹路，再看掌中这一片沉黑。”——《山骨金石录》|r</t>
        </is>
      </c>
      <c r="AA6752" t="str">
        <v>击杀妖兽、探索秘境或遗迹可得；当前百艺暂未用到，宗门不供应。</v>
      </c>
      <c r="AB6752" s="16">
        <v>12351024</v>
      </c>
      <c r="AC6752" t="s">
        <v>6629</v>
      </c>
      <c r="AD6752">
        <v>40003</v>
      </c>
      <c r="AF6752">
        <v>70003</v>
      </c>
      <c r="AH6752">
        <v>22500</v>
      </c>
      <c r="AI6752" s="16" t="s">
        <v>6625</v>
      </c>
      <c r="AJ6752" s="16" t="s">
        <v>6696</v>
      </c>
      <c r="AK6752" s="16" t="s">
        <v>348</v>
      </c>
      <c r="AL6752" t="s">
        <v>6692</v>
      </c>
    </row>
    <row r="6753" ht="16.5" spans="2:38">
      <c r="B6753" s="16" t="n">
        <f>10000000+INDEX(编号表!$B:$B,MATCH(F6753,编号表!$A:$A,0))*100000+INDEX(编号表!$F:$F,MATCH(D6753,编号表!$E:$E,0))*1000+INDEX(编号表!$D:$D,MATCH(E6753,编号表!$C:$C,0))*10000+G6753</f>
        <v>12553025</v>
      </c>
      <c r="C6753" s="16" t="s">
        <v>6916</v>
      </c>
      <c r="D6753" s="16" t="s">
        <v>105</v>
      </c>
      <c r="E6753" s="16" t="s">
        <v>348</v>
      </c>
      <c r="F6753" s="16" t="s">
        <v>6622</v>
      </c>
      <c r="G6753" s="16">
        <v>25</v>
      </c>
      <c r="I6753" s="16">
        <v>60</v>
      </c>
      <c r="J6753" t="str">
        <f t="shared" si="108"/>
        <v>大类_玄品化神</v>
      </c>
      <c r="K6753" s="39" t="s">
        <v>6624</v>
      </c>
      <c r="M6753" s="16" t="s">
        <v>6625</v>
      </c>
      <c r="O6753">
        <v>0</v>
      </c>
      <c r="P6753" t="b">
        <v>1</v>
      </c>
      <c r="Q6753"/>
      <c r="R6753" t="b">
        <v>0</v>
      </c>
      <c r="S6753">
        <v>1</v>
      </c>
      <c r="T6753" t="s">
        <v>91</v>
      </c>
      <c r="U6753">
        <v>999</v>
      </c>
      <c r="V6753" s="16" t="s">
        <v>6626</v>
      </c>
      <c r="W6753" s="16">
        <v>12212150</v>
      </c>
      <c r="Y6753" t="str">
        <v>灵金一类灵材。铜料久经炉火，内壁保留着层层导火纹痕。|n用途未明，可留存备用。|n闲置时可上交宗门换取宗门贡献。</v>
      </c>
      <c r="Z6753" t="s">
        <v>6785</v>
      </c>
      <c r="AA6753" t="str">
        <v>击杀妖兽、探索秘境或遗迹可得；当前百艺暂未用到，宗门不供应。</v>
      </c>
      <c r="AB6753" s="16">
        <v>12351025</v>
      </c>
      <c r="AC6753" t="s">
        <v>6629</v>
      </c>
      <c r="AD6753">
        <v>40003</v>
      </c>
      <c r="AF6753">
        <v>70003</v>
      </c>
      <c r="AH6753">
        <v>7500</v>
      </c>
      <c r="AI6753" s="16" t="s">
        <v>6625</v>
      </c>
      <c r="AJ6753" s="16" t="s">
        <v>6696</v>
      </c>
      <c r="AK6753" s="16" t="s">
        <v>348</v>
      </c>
      <c r="AL6753" t="s">
        <v>6786</v>
      </c>
    </row>
    <row r="6754" ht="16.5" spans="2:38">
      <c r="B6754" s="16" t="n">
        <f>10000000+INDEX(编号表!$B:$B,MATCH(F6754,编号表!$A:$A,0))*100000+INDEX(编号表!$F:$F,MATCH(D6754,编号表!$E:$E,0))*1000+INDEX(编号表!$D:$D,MATCH(E6754,编号表!$C:$C,0))*10000+G6754</f>
        <v>12553026</v>
      </c>
      <c r="C6754" s="16" t="s">
        <v>6917</v>
      </c>
      <c r="D6754" s="16" t="s">
        <v>105</v>
      </c>
      <c r="E6754" s="16" t="s">
        <v>348</v>
      </c>
      <c r="F6754" s="16" t="s">
        <v>6622</v>
      </c>
      <c r="G6754" s="16">
        <v>26</v>
      </c>
      <c r="H6754" t="s">
        <v>6623</v>
      </c>
      <c r="I6754" s="16">
        <v>60</v>
      </c>
      <c r="J6754" t="str">
        <f t="shared" si="108"/>
        <v>大类_玄品化神制符</v>
      </c>
      <c r="K6754" s="38" t="s">
        <v>6624</v>
      </c>
      <c r="M6754" s="16" t="s">
        <v>6625</v>
      </c>
      <c r="O6754">
        <v>0</v>
      </c>
      <c r="P6754" t="b">
        <v>1</v>
      </c>
      <c r="Q6754"/>
      <c r="R6754" t="b">
        <v>0</v>
      </c>
      <c r="S6754">
        <v>1</v>
      </c>
      <c r="T6754" t="s">
        <v>91</v>
      </c>
      <c r="U6754">
        <v>999</v>
      </c>
      <c r="V6754" s="16" t="s">
        <v>6626</v>
      </c>
      <c r="W6754" s="16">
        <v>12212151</v>
      </c>
      <c r="Y6754" t="str">
        <v>灵石砂壤一类灵材。玄砂颗粒细密，指间滑落无声，粒中各藏微小灵纹。|n制符：用于制作同境界、同品质的流沙符。|n闲置时可上交宗门换取宗门贡献。</v>
      </c>
      <c r="Z6754" t="inlineStr">
        <is>
          <t xml:space="preserve">|cff00FF00“细砂落指无声，粒粒各有纹路。选砂看粒性，不以光亮论高下。”——《山骨金石录》|r</t>
        </is>
      </c>
      <c r="AA6754" t="s">
        <v>373</v>
      </c>
      <c r="AB6754" s="16">
        <v>12351026</v>
      </c>
      <c r="AC6754" t="s">
        <v>6629</v>
      </c>
      <c r="AD6754">
        <v>40003</v>
      </c>
      <c r="AF6754">
        <v>70003</v>
      </c>
      <c r="AH6754">
        <v>7500</v>
      </c>
      <c r="AI6754" s="16" t="s">
        <v>6625</v>
      </c>
      <c r="AJ6754" s="16" t="s">
        <v>6793</v>
      </c>
      <c r="AK6754" s="16" t="s">
        <v>348</v>
      </c>
      <c r="AL6754" t="s">
        <v>6794</v>
      </c>
    </row>
    <row r="6755" ht="16.5" spans="2:38">
      <c r="B6755" s="16" t="n">
        <f>10000000+INDEX(编号表!$B:$B,MATCH(F6755,编号表!$A:$A,0))*100000+INDEX(编号表!$F:$F,MATCH(D6755,编号表!$E:$E,0))*1000+INDEX(编号表!$D:$D,MATCH(E6755,编号表!$C:$C,0))*10000+G6755</f>
        <v>12853027</v>
      </c>
      <c r="C6755" s="16" t="s">
        <v>6918</v>
      </c>
      <c r="D6755" s="16" t="s">
        <v>105</v>
      </c>
      <c r="E6755" s="16" t="s">
        <v>348</v>
      </c>
      <c r="F6755" s="16" t="s">
        <v>6675</v>
      </c>
      <c r="G6755" s="16">
        <v>27</v>
      </c>
      <c r="H6755" t="s">
        <v>6623</v>
      </c>
      <c r="I6755" s="16">
        <v>60</v>
      </c>
      <c r="J6755" t="str">
        <f t="shared" si="108"/>
        <v>大类_玄品化神制符</v>
      </c>
      <c r="K6755" s="39" t="s">
        <v>6624</v>
      </c>
      <c r="M6755" s="16" t="s">
        <v>6625</v>
      </c>
      <c r="O6755">
        <v>0</v>
      </c>
      <c r="P6755" t="b">
        <v>1</v>
      </c>
      <c r="Q6755"/>
      <c r="R6755" t="b">
        <v>0</v>
      </c>
      <c r="S6755">
        <v>1</v>
      </c>
      <c r="T6755" t="s">
        <v>91</v>
      </c>
      <c r="U6755">
        <v>999</v>
      </c>
      <c r="V6755" s="16" t="s">
        <v>6626</v>
      </c>
      <c r="W6755" s="16">
        <v>12212152</v>
      </c>
      <c r="Y6755" t="str">
        <v>灵石砂壤一类灵材。旧阵散去，石上仍留导灵线痕，交接之处深浅分明。|n制符：用于制作同境界、同品质的定身符、挪移符。|n闲置时可上交宗门换取宗门贡献。</v>
      </c>
      <c r="Z6755" t="s">
        <v>6797</v>
      </c>
      <c r="AA6755" t="s">
        <v>373</v>
      </c>
      <c r="AB6755" s="16">
        <v>12351027</v>
      </c>
      <c r="AC6755" t="s">
        <v>6629</v>
      </c>
      <c r="AD6755">
        <v>40003</v>
      </c>
      <c r="AF6755">
        <v>70003</v>
      </c>
      <c r="AH6755">
        <v>7500</v>
      </c>
      <c r="AI6755" s="16" t="s">
        <v>6625</v>
      </c>
      <c r="AJ6755" s="16" t="s">
        <v>6793</v>
      </c>
      <c r="AK6755" s="16" t="s">
        <v>348</v>
      </c>
      <c r="AL6755" t="s">
        <v>6798</v>
      </c>
    </row>
    <row r="6756" ht="16.5" spans="2:38">
      <c r="B6756" s="16" t="n">
        <f>10000000+INDEX(编号表!$B:$B,MATCH(F6756,编号表!$A:$A,0))*100000+INDEX(编号表!$F:$F,MATCH(D6756,编号表!$E:$E,0))*1000+INDEX(编号表!$D:$D,MATCH(E6756,编号表!$C:$C,0))*10000+G6756</f>
        <v>12353028</v>
      </c>
      <c r="C6756" s="16" t="s">
        <v>6919</v>
      </c>
      <c r="D6756" s="16" t="s">
        <v>105</v>
      </c>
      <c r="E6756" s="16" t="s">
        <v>348</v>
      </c>
      <c r="F6756" s="16" t="s">
        <v>6682</v>
      </c>
      <c r="G6756" s="16">
        <v>28</v>
      </c>
      <c r="H6756" t="s">
        <v>6623</v>
      </c>
      <c r="I6756" s="16">
        <v>60</v>
      </c>
      <c r="J6756" t="str">
        <f t="shared" si="108"/>
        <v>大类_玄品化神制符</v>
      </c>
      <c r="K6756" s="38" t="s">
        <v>6624</v>
      </c>
      <c r="M6756" s="16" t="s">
        <v>6625</v>
      </c>
      <c r="O6756">
        <v>0</v>
      </c>
      <c r="P6756" t="b">
        <v>1</v>
      </c>
      <c r="Q6756"/>
      <c r="R6756" t="b">
        <v>0</v>
      </c>
      <c r="S6756">
        <v>1</v>
      </c>
      <c r="T6756" t="s">
        <v>91</v>
      </c>
      <c r="U6756">
        <v>999</v>
      </c>
      <c r="V6756" s="16" t="s">
        <v>6626</v>
      </c>
      <c r="W6756" s="16">
        <v>12212153</v>
      </c>
      <c r="Y6756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756" t="inlineStr">
        <is>
          <t xml:space="preserve">|cff00FF00“玉中有路，缓急各异；静观细处，方知灵光从何而来，又将往何处去。”——《玉脉拾遗》|r</t>
        </is>
      </c>
      <c r="AA6756" t="s">
        <v>373</v>
      </c>
      <c r="AB6756" s="16">
        <v>12351028</v>
      </c>
      <c r="AC6756" t="s">
        <v>6629</v>
      </c>
      <c r="AD6756">
        <v>40003</v>
      </c>
      <c r="AF6756">
        <v>70003</v>
      </c>
      <c r="AH6756">
        <v>7500</v>
      </c>
      <c r="AI6756" s="16" t="s">
        <v>6625</v>
      </c>
      <c r="AJ6756" s="16" t="s">
        <v>6701</v>
      </c>
      <c r="AK6756" s="16" t="s">
        <v>348</v>
      </c>
      <c r="AL6756" t="s">
        <v>6702</v>
      </c>
    </row>
    <row r="6757" ht="16.5" spans="2:38">
      <c r="B6757" s="16" t="n">
        <f>10000000+INDEX(编号表!$B:$B,MATCH(F6757,编号表!$A:$A,0))*100000+INDEX(编号表!$F:$F,MATCH(D6757,编号表!$E:$E,0))*1000+INDEX(编号表!$D:$D,MATCH(E6757,编号表!$C:$C,0))*10000+G6757</f>
        <v>12553029</v>
      </c>
      <c r="C6757" s="16" t="s">
        <v>6920</v>
      </c>
      <c r="D6757" s="16" t="s">
        <v>105</v>
      </c>
      <c r="E6757" s="16" t="s">
        <v>348</v>
      </c>
      <c r="F6757" s="16" t="s">
        <v>6622</v>
      </c>
      <c r="G6757" s="16">
        <v>29</v>
      </c>
      <c r="H6757" t="s">
        <v>6623</v>
      </c>
      <c r="I6757" s="16">
        <v>60</v>
      </c>
      <c r="J6757" t="str">
        <f t="shared" si="108"/>
        <v>大类_玄品化神制符</v>
      </c>
      <c r="K6757" s="39" t="s">
        <v>6624</v>
      </c>
      <c r="M6757" s="16" t="s">
        <v>6625</v>
      </c>
      <c r="O6757">
        <v>0</v>
      </c>
      <c r="P6757" t="b">
        <v>1</v>
      </c>
      <c r="Q6757"/>
      <c r="R6757" t="b">
        <v>0</v>
      </c>
      <c r="S6757">
        <v>1</v>
      </c>
      <c r="T6757" t="s">
        <v>91</v>
      </c>
      <c r="U6757">
        <v>999</v>
      </c>
      <c r="V6757" s="16" t="s">
        <v>6626</v>
      </c>
      <c r="W6757" s="16">
        <v>12212154</v>
      </c>
      <c r="Y6757" t="str">
        <v>灵玉玄晶一类灵材。晶体清明，细部灵光齐整，转动时可见层层光路。|n制符：用于制作同境界、同品质的照夜符。|n闲置时可上交宗门换取宗门贡献。</v>
      </c>
      <c r="Z6757" t="inlineStr">
        <is>
          <t xml:space="preserve">|cff00FF00“晶明不只为悦目。光路齐整时，一线微尘也会留下清楚的影。”——《玉脉拾遗》|r</t>
        </is>
      </c>
      <c r="AA6757" t="s">
        <v>373</v>
      </c>
      <c r="AB6757" s="16">
        <v>12351029</v>
      </c>
      <c r="AC6757" t="s">
        <v>6629</v>
      </c>
      <c r="AD6757">
        <v>40003</v>
      </c>
      <c r="AF6757">
        <v>70003</v>
      </c>
      <c r="AH6757">
        <v>7500</v>
      </c>
      <c r="AI6757" s="16" t="s">
        <v>6625</v>
      </c>
      <c r="AJ6757" s="16" t="s">
        <v>6701</v>
      </c>
      <c r="AK6757" s="16" t="s">
        <v>348</v>
      </c>
      <c r="AL6757" t="s">
        <v>6804</v>
      </c>
    </row>
    <row r="6758" ht="16.5" spans="2:38">
      <c r="B6758" s="16" t="n">
        <f>10000000+INDEX(编号表!$B:$B,MATCH(F6758,编号表!$A:$A,0))*100000+INDEX(编号表!$F:$F,MATCH(D6758,编号表!$E:$E,0))*1000+INDEX(编号表!$D:$D,MATCH(E6758,编号表!$C:$C,0))*10000+G6758</f>
        <v>12353030</v>
      </c>
      <c r="C6758" s="16" t="s">
        <v>6921</v>
      </c>
      <c r="D6758" s="16" t="s">
        <v>105</v>
      </c>
      <c r="E6758" s="16" t="s">
        <v>348</v>
      </c>
      <c r="F6758" s="16" t="s">
        <v>6682</v>
      </c>
      <c r="G6758" s="16">
        <v>30</v>
      </c>
      <c r="H6758" t="s">
        <v>6623</v>
      </c>
      <c r="I6758" s="16">
        <v>60</v>
      </c>
      <c r="J6758" t="str">
        <f t="shared" si="108"/>
        <v>大类_玄品化神制符</v>
      </c>
      <c r="K6758" s="38" t="s">
        <v>6624</v>
      </c>
      <c r="M6758" s="16" t="s">
        <v>6625</v>
      </c>
      <c r="O6758">
        <v>0</v>
      </c>
      <c r="P6758" t="b">
        <v>1</v>
      </c>
      <c r="Q6758"/>
      <c r="R6758" t="b">
        <v>0</v>
      </c>
      <c r="S6758">
        <v>1</v>
      </c>
      <c r="T6758" t="s">
        <v>91</v>
      </c>
      <c r="U6758">
        <v>999</v>
      </c>
      <c r="V6758" s="16" t="s">
        <v>6626</v>
      </c>
      <c r="W6758" s="16">
        <v>12212155</v>
      </c>
      <c r="Y6758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758" t="inlineStr">
        <is>
          <t xml:space="preserve">|cff00FF00“枝叶可以尽去，木心的路不可削乱；岁月留下的长纹，仍通着春生秋息。”——《草木留纹记》|r</t>
        </is>
      </c>
      <c r="AA6758" t="s">
        <v>373</v>
      </c>
      <c r="AB6758" s="16">
        <v>12351030</v>
      </c>
      <c r="AC6758" t="s">
        <v>6629</v>
      </c>
      <c r="AD6758">
        <v>40003</v>
      </c>
      <c r="AF6758">
        <v>70003</v>
      </c>
      <c r="AH6758">
        <v>7500</v>
      </c>
      <c r="AI6758" s="16" t="s">
        <v>6625</v>
      </c>
      <c r="AJ6758" s="16" t="s">
        <v>6708</v>
      </c>
      <c r="AK6758" s="16" t="s">
        <v>348</v>
      </c>
      <c r="AL6758" t="s">
        <v>6709</v>
      </c>
    </row>
    <row r="6759" ht="16.5" spans="2:38">
      <c r="B6759" s="16" t="n">
        <f>10000000+INDEX(编号表!$B:$B,MATCH(F6759,编号表!$A:$A,0))*100000+INDEX(编号表!$F:$F,MATCH(D6759,编号表!$E:$E,0))*1000+INDEX(编号表!$D:$D,MATCH(E6759,编号表!$C:$C,0))*10000+G6759</f>
        <v>12553031</v>
      </c>
      <c r="C6759" s="16" t="s">
        <v>6923</v>
      </c>
      <c r="D6759" s="16" t="s">
        <v>105</v>
      </c>
      <c r="E6759" s="16" t="s">
        <v>348</v>
      </c>
      <c r="F6759" s="16" t="s">
        <v>6622</v>
      </c>
      <c r="G6759" s="16">
        <v>31</v>
      </c>
      <c r="H6759" t="s">
        <v>6623</v>
      </c>
      <c r="I6759" s="16">
        <v>60</v>
      </c>
      <c r="J6759" t="str">
        <f t="shared" si="108"/>
        <v>大类_玄品化神制符</v>
      </c>
      <c r="K6759" s="39" t="s">
        <v>6624</v>
      </c>
      <c r="M6759" s="16" t="s">
        <v>6625</v>
      </c>
      <c r="O6759">
        <v>0</v>
      </c>
      <c r="P6759" t="b">
        <v>1</v>
      </c>
      <c r="Q6759"/>
      <c r="R6759" t="b">
        <v>0</v>
      </c>
      <c r="S6759">
        <v>1</v>
      </c>
      <c r="T6759" t="s">
        <v>91</v>
      </c>
      <c r="U6759">
        <v>999</v>
      </c>
      <c r="V6759" s="16" t="s">
        <v>6626</v>
      </c>
      <c r="W6759" s="16">
        <v>12212156</v>
      </c>
      <c r="Y6759" t="str">
        <v>灵木竹藤一类灵材。竹质轻韧，中空有节，通达处与收束处各有分寸。|n制符：用于制作同境界、同品质的传音符。|n闲置时可上交宗门换取宗门贡献。</v>
      </c>
      <c r="Z6759" t="s">
        <v>6812</v>
      </c>
      <c r="AA6759" t="s">
        <v>373</v>
      </c>
      <c r="AB6759" s="16">
        <v>12351031</v>
      </c>
      <c r="AC6759" t="s">
        <v>6629</v>
      </c>
      <c r="AD6759">
        <v>40003</v>
      </c>
      <c r="AF6759">
        <v>70003</v>
      </c>
      <c r="AH6759">
        <v>7500</v>
      </c>
      <c r="AI6759" s="16" t="s">
        <v>6625</v>
      </c>
      <c r="AJ6759" s="16" t="s">
        <v>6708</v>
      </c>
      <c r="AK6759" s="16" t="s">
        <v>348</v>
      </c>
      <c r="AL6759" t="s">
        <v>6813</v>
      </c>
    </row>
    <row r="6760" ht="15" spans="2:38">
      <c r="B6760" s="16" t="n">
        <f>10000000+INDEX(编号表!$B:$B,MATCH(F6760,编号表!$A:$A,0))*100000+INDEX(编号表!$F:$F,MATCH(D6760,编号表!$E:$E,0))*1000+INDEX(编号表!$D:$D,MATCH(E6760,编号表!$C:$C,0))*10000+G6760</f>
        <v>12353032</v>
      </c>
      <c r="C6760" s="16" t="s">
        <v>6924</v>
      </c>
      <c r="D6760" s="16" t="s">
        <v>105</v>
      </c>
      <c r="E6760" s="16" t="s">
        <v>348</v>
      </c>
      <c r="F6760" s="16" t="s">
        <v>6682</v>
      </c>
      <c r="G6760" s="16">
        <v>32</v>
      </c>
      <c r="H6760" t="s">
        <v>7208</v>
      </c>
      <c r="I6760" s="16">
        <v>60</v>
      </c>
      <c r="J6760" t="str">
        <f t="shared" si="108"/>
        <v>大类_玄品化神炼化</v>
      </c>
      <c r="K6760" s="40" t="s">
        <v>6698</v>
      </c>
      <c r="M6760" s="16" t="s">
        <v>6625</v>
      </c>
      <c r="O6760">
        <v>0</v>
      </c>
      <c r="P6760" t="b">
        <v>1</v>
      </c>
      <c r="Q6760"/>
      <c r="R6760" t="b">
        <v>0</v>
      </c>
      <c r="S6760">
        <v>1</v>
      </c>
      <c r="T6760" t="s">
        <v>91</v>
      </c>
      <c r="U6760">
        <v>999</v>
      </c>
      <c r="V6760" s="16" t="s">
        <v>6626</v>
      </c>
      <c r="W6760" s="16">
        <v>12212157</v>
      </c>
      <c r="Y6760" t="str">
        <v>灵木竹藤一类稀有灵材。老藤节腔完整，伤处愈合后，内里的生机仍有往来。|n炼化：用于化神装备的玉佩部位。|n闲置时可上交宗门换取宗门贡献。</v>
      </c>
      <c r="Z6760" t="s">
        <v>6926</v>
      </c>
      <c r="AA6760" t="s">
        <v>373</v>
      </c>
      <c r="AB6760" s="16">
        <v>12351032</v>
      </c>
      <c r="AC6760" t="s">
        <v>6629</v>
      </c>
      <c r="AD6760">
        <v>40003</v>
      </c>
      <c r="AF6760">
        <v>70003</v>
      </c>
      <c r="AH6760">
        <v>15000</v>
      </c>
      <c r="AI6760" s="16" t="s">
        <v>6625</v>
      </c>
      <c r="AJ6760" s="16" t="s">
        <v>6708</v>
      </c>
      <c r="AK6760" s="16" t="s">
        <v>348</v>
      </c>
      <c r="AL6760" t="s">
        <v>6924</v>
      </c>
    </row>
    <row r="6761" ht="16.5" spans="2:38">
      <c r="B6761" s="16" t="n">
        <f>10000000+INDEX(编号表!$B:$B,MATCH(F6761,编号表!$A:$A,0))*100000+INDEX(编号表!$F:$F,MATCH(D6761,编号表!$E:$E,0))*1000+INDEX(编号表!$D:$D,MATCH(E6761,编号表!$C:$C,0))*10000+G6761</f>
        <v>12353033</v>
      </c>
      <c r="C6761" s="16" t="s">
        <v>6927</v>
      </c>
      <c r="D6761" s="16" t="s">
        <v>105</v>
      </c>
      <c r="E6761" s="16" t="s">
        <v>348</v>
      </c>
      <c r="F6761" s="16" t="s">
        <v>6682</v>
      </c>
      <c r="G6761" s="16">
        <v>33</v>
      </c>
      <c r="H6761" t="s">
        <v>6623</v>
      </c>
      <c r="I6761" s="16">
        <v>60</v>
      </c>
      <c r="J6761" t="str">
        <f t="shared" si="108"/>
        <v>大类_玄品化神制符</v>
      </c>
      <c r="K6761" s="39" t="s">
        <v>6624</v>
      </c>
      <c r="M6761" s="16" t="s">
        <v>6625</v>
      </c>
      <c r="O6761">
        <v>0</v>
      </c>
      <c r="P6761" t="b">
        <v>1</v>
      </c>
      <c r="Q6761"/>
      <c r="R6761" t="b">
        <v>0</v>
      </c>
      <c r="S6761">
        <v>1</v>
      </c>
      <c r="T6761" t="s">
        <v>91</v>
      </c>
      <c r="U6761">
        <v>999</v>
      </c>
      <c r="V6761" s="16" t="s">
        <v>6626</v>
      </c>
      <c r="W6761" s="16">
        <v>12212158</v>
      </c>
      <c r="Y6761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761" t="inlineStr">
        <is>
          <t xml:space="preserve">|cff00FF00“一缕轻如无物，千丝自有经纬；灵光沿丝走过，细处也留得住来路。”——《万材辨性篇》|r</t>
        </is>
      </c>
      <c r="AA6761" t="s">
        <v>373</v>
      </c>
      <c r="AB6761" s="16">
        <v>12351033</v>
      </c>
      <c r="AC6761" t="s">
        <v>6629</v>
      </c>
      <c r="AD6761">
        <v>40003</v>
      </c>
      <c r="AF6761">
        <v>70003</v>
      </c>
      <c r="AH6761">
        <v>7500</v>
      </c>
      <c r="AI6761" s="16" t="s">
        <v>6625</v>
      </c>
      <c r="AJ6761" s="16" t="s">
        <v>6713</v>
      </c>
      <c r="AK6761" s="16" t="s">
        <v>348</v>
      </c>
      <c r="AL6761" t="s">
        <v>6714</v>
      </c>
    </row>
    <row r="6762" ht="16.5" spans="2:38">
      <c r="B6762" s="16" t="n">
        <f>10000000+INDEX(编号表!$B:$B,MATCH(F6762,编号表!$A:$A,0))*100000+INDEX(编号表!$F:$F,MATCH(D6762,编号表!$E:$E,0))*1000+INDEX(编号表!$D:$D,MATCH(E6762,编号表!$C:$C,0))*10000+G6762</f>
        <v>12553034</v>
      </c>
      <c r="C6762" s="16" t="s">
        <v>6928</v>
      </c>
      <c r="D6762" s="16" t="s">
        <v>105</v>
      </c>
      <c r="E6762" s="16" t="s">
        <v>348</v>
      </c>
      <c r="F6762" s="16" t="s">
        <v>6622</v>
      </c>
      <c r="G6762" s="16">
        <v>34</v>
      </c>
      <c r="H6762" t="s">
        <v>7208</v>
      </c>
      <c r="I6762" s="16">
        <v>60</v>
      </c>
      <c r="J6762" t="str">
        <f t="shared" si="108"/>
        <v>大类_玄品化神炼化</v>
      </c>
      <c r="K6762" s="38" t="s">
        <v>6624</v>
      </c>
      <c r="M6762" s="16" t="s">
        <v>6625</v>
      </c>
      <c r="O6762">
        <v>0</v>
      </c>
      <c r="P6762" t="b">
        <v>1</v>
      </c>
      <c r="Q6762"/>
      <c r="R6762" t="b">
        <v>0</v>
      </c>
      <c r="S6762">
        <v>1</v>
      </c>
      <c r="T6762" t="s">
        <v>91</v>
      </c>
      <c r="U6762">
        <v>999</v>
      </c>
      <c r="V6762" s="16" t="s">
        <v>6626</v>
      </c>
      <c r="W6762" s="16">
        <v>12212159</v>
      </c>
      <c r="Y6762" t="str">
        <v>灵丝玄筋一类灵材。旧旗留下的灵丝，织路未断，细纹交接仍然有序。|n炼化：用于化神装备的印绶部位。|n闲置时可上交宗门换取宗门贡献。</v>
      </c>
      <c r="Z6762" t="s">
        <v>6818</v>
      </c>
      <c r="AA6762" t="s">
        <v>373</v>
      </c>
      <c r="AB6762" s="16">
        <v>12351034</v>
      </c>
      <c r="AC6762" t="s">
        <v>6629</v>
      </c>
      <c r="AD6762">
        <v>40003</v>
      </c>
      <c r="AF6762">
        <v>70003</v>
      </c>
      <c r="AH6762">
        <v>15000</v>
      </c>
      <c r="AI6762" s="16" t="s">
        <v>6625</v>
      </c>
      <c r="AJ6762" s="16" t="s">
        <v>6713</v>
      </c>
      <c r="AK6762" s="16" t="s">
        <v>348</v>
      </c>
      <c r="AL6762" t="s">
        <v>6819</v>
      </c>
    </row>
    <row r="6763" ht="16.5" spans="2:38">
      <c r="B6763" s="16" t="n">
        <f>10000000+INDEX(编号表!$B:$B,MATCH(F6763,编号表!$A:$A,0))*100000+INDEX(编号表!$F:$F,MATCH(D6763,编号表!$E:$E,0))*1000+INDEX(编号表!$D:$D,MATCH(E6763,编号表!$C:$C,0))*10000+G6763</f>
        <v>12553035</v>
      </c>
      <c r="C6763" s="16" t="s">
        <v>6929</v>
      </c>
      <c r="D6763" s="16" t="s">
        <v>105</v>
      </c>
      <c r="E6763" s="16" t="s">
        <v>348</v>
      </c>
      <c r="F6763" s="16" t="s">
        <v>6622</v>
      </c>
      <c r="G6763" s="16">
        <v>35</v>
      </c>
      <c r="H6763" t="s">
        <v>6623</v>
      </c>
      <c r="I6763" s="16">
        <v>60</v>
      </c>
      <c r="J6763" t="str">
        <f t="shared" ref="J6763:J6826" si="109">"大类_"&amp;D6763&amp;E6763&amp;H6763</f>
        <v>大类_玄品化神制符</v>
      </c>
      <c r="K6763" s="39" t="s">
        <v>6624</v>
      </c>
      <c r="M6763" s="16" t="s">
        <v>6625</v>
      </c>
      <c r="O6763">
        <v>0</v>
      </c>
      <c r="P6763" t="b">
        <v>1</v>
      </c>
      <c r="Q6763"/>
      <c r="R6763" t="b">
        <v>0</v>
      </c>
      <c r="S6763">
        <v>1</v>
      </c>
      <c r="T6763" t="s">
        <v>91</v>
      </c>
      <c r="U6763">
        <v>999</v>
      </c>
      <c r="V6763" s="16" t="s">
        <v>6626</v>
      </c>
      <c r="W6763" s="16">
        <v>12212160</v>
      </c>
      <c r="Y6763" t="str">
        <v>灵液琼髓一类灵材。灵液出自地脉，温润清透，内含细微矿华。|n制符：用于制作同境界、同品质的回气符、缩地符、指路符。|n闲置时可上交宗门换取宗门贡献。</v>
      </c>
      <c r="Z6763" t="inlineStr">
        <is>
          <t xml:space="preserve">|cff00FF00“灵液出地脉，贵在润入而不横冲。山中岁月漫长，它也从来不急。”——《玉脉拾遗》|r</t>
        </is>
      </c>
      <c r="AA6763" t="s">
        <v>373</v>
      </c>
      <c r="AB6763" s="16">
        <v>12351035</v>
      </c>
      <c r="AC6763" t="s">
        <v>6629</v>
      </c>
      <c r="AD6763">
        <v>40003</v>
      </c>
      <c r="AF6763">
        <v>70003</v>
      </c>
      <c r="AH6763">
        <v>7500</v>
      </c>
      <c r="AI6763" s="16" t="s">
        <v>6625</v>
      </c>
      <c r="AJ6763" s="16" t="s">
        <v>6718</v>
      </c>
      <c r="AK6763" s="16" t="s">
        <v>348</v>
      </c>
      <c r="AL6763" t="s">
        <v>6719</v>
      </c>
    </row>
    <row r="6764" ht="16.5" spans="2:38">
      <c r="B6764" s="16" t="n">
        <f>10000000+INDEX(编号表!$B:$B,MATCH(F6764,编号表!$A:$A,0))*100000+INDEX(编号表!$F:$F,MATCH(D6764,编号表!$E:$E,0))*1000+INDEX(编号表!$D:$D,MATCH(E6764,编号表!$C:$C,0))*10000+G6764</f>
        <v>12553036</v>
      </c>
      <c r="C6764" s="16" t="s">
        <v>6930</v>
      </c>
      <c r="D6764" s="16" t="s">
        <v>105</v>
      </c>
      <c r="E6764" s="16" t="s">
        <v>348</v>
      </c>
      <c r="F6764" s="16" t="s">
        <v>6622</v>
      </c>
      <c r="G6764" s="16">
        <v>36</v>
      </c>
      <c r="H6764" t="s">
        <v>6623</v>
      </c>
      <c r="I6764" s="16">
        <v>60</v>
      </c>
      <c r="J6764" t="str">
        <f t="shared" si="109"/>
        <v>大类_玄品化神制符</v>
      </c>
      <c r="K6764" s="38" t="s">
        <v>6624</v>
      </c>
      <c r="M6764" s="16" t="s">
        <v>6625</v>
      </c>
      <c r="O6764">
        <v>0</v>
      </c>
      <c r="P6764" t="b">
        <v>1</v>
      </c>
      <c r="Q6764"/>
      <c r="R6764" t="b">
        <v>0</v>
      </c>
      <c r="S6764">
        <v>1</v>
      </c>
      <c r="T6764" t="s">
        <v>91</v>
      </c>
      <c r="U6764">
        <v>999</v>
      </c>
      <c r="V6764" s="16" t="s">
        <v>6626</v>
      </c>
      <c r="W6764" s="16">
        <v>12212161</v>
      </c>
      <c r="Y6764" t="str">
        <v>灵液琼髓一类灵材。石中灵乳质地绵密，触之温润，灵息缓而不散。|n制符：用于制作同境界、同品质的避火符。|n闲置时可上交宗门换取宗门贡献。</v>
      </c>
      <c r="Z6764" t="s">
        <v>6824</v>
      </c>
      <c r="AA6764" t="s">
        <v>373</v>
      </c>
      <c r="AB6764" s="16">
        <v>12351036</v>
      </c>
      <c r="AC6764" t="s">
        <v>6629</v>
      </c>
      <c r="AD6764">
        <v>40003</v>
      </c>
      <c r="AF6764">
        <v>70003</v>
      </c>
      <c r="AH6764">
        <v>7500</v>
      </c>
      <c r="AI6764" s="16" t="s">
        <v>6625</v>
      </c>
      <c r="AJ6764" s="16" t="s">
        <v>6718</v>
      </c>
      <c r="AK6764" s="16" t="s">
        <v>348</v>
      </c>
      <c r="AL6764" t="s">
        <v>6825</v>
      </c>
    </row>
    <row r="6765" ht="16.5" spans="2:38">
      <c r="B6765" s="16" t="n">
        <f>10000000+INDEX(编号表!$B:$B,MATCH(F6765,编号表!$A:$A,0))*100000+INDEX(编号表!$F:$F,MATCH(D6765,编号表!$E:$E,0))*1000+INDEX(编号表!$D:$D,MATCH(E6765,编号表!$C:$C,0))*10000+G6765</f>
        <v>12553037</v>
      </c>
      <c r="C6765" s="16" t="s">
        <v>6931</v>
      </c>
      <c r="D6765" s="16" t="s">
        <v>105</v>
      </c>
      <c r="E6765" s="16" t="s">
        <v>348</v>
      </c>
      <c r="F6765" s="16" t="s">
        <v>6622</v>
      </c>
      <c r="G6765" s="16">
        <v>37</v>
      </c>
      <c r="H6765" t="s">
        <v>6623</v>
      </c>
      <c r="I6765" s="16">
        <v>60</v>
      </c>
      <c r="J6765" t="str">
        <f t="shared" si="109"/>
        <v>大类_玄品化神制符</v>
      </c>
      <c r="K6765" s="39" t="s">
        <v>6624</v>
      </c>
      <c r="M6765" s="16" t="s">
        <v>6625</v>
      </c>
      <c r="O6765">
        <v>0</v>
      </c>
      <c r="P6765" t="b">
        <v>1</v>
      </c>
      <c r="Q6765"/>
      <c r="R6765" t="b">
        <v>0</v>
      </c>
      <c r="S6765">
        <v>1</v>
      </c>
      <c r="T6765" t="s">
        <v>91</v>
      </c>
      <c r="U6765">
        <v>999</v>
      </c>
      <c r="V6765" s="16" t="s">
        <v>6626</v>
      </c>
      <c r="W6765" s="16">
        <v>12212162</v>
      </c>
      <c r="Y6765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765" t="inlineStr">
        <is>
          <t xml:space="preserve">|cff00FF00“树脂护过树的伤处。旧痕封合之后，那一分续住断纹的韧意还在。”——《草木留纹记》|r</t>
        </is>
      </c>
      <c r="AA6765" t="s">
        <v>373</v>
      </c>
      <c r="AB6765" s="16">
        <v>12351037</v>
      </c>
      <c r="AC6765" t="s">
        <v>6629</v>
      </c>
      <c r="AD6765">
        <v>40003</v>
      </c>
      <c r="AF6765">
        <v>70003</v>
      </c>
      <c r="AH6765">
        <v>7500</v>
      </c>
      <c r="AI6765" s="16" t="s">
        <v>6625</v>
      </c>
      <c r="AJ6765" s="16" t="s">
        <v>6723</v>
      </c>
      <c r="AK6765" s="16" t="s">
        <v>348</v>
      </c>
      <c r="AL6765" t="s">
        <v>6724</v>
      </c>
    </row>
    <row r="6766" ht="17.25" spans="2:38">
      <c r="B6766" s="16" t="n">
        <f>10000000+INDEX(编号表!$B:$B,MATCH(F6766,编号表!$A:$A,0))*100000+INDEX(编号表!$F:$F,MATCH(D6766,编号表!$E:$E,0))*1000+INDEX(编号表!$D:$D,MATCH(E6766,编号表!$C:$C,0))*10000+G6766</f>
        <v>12553038</v>
      </c>
      <c r="C6766" s="16" t="s">
        <v>6932</v>
      </c>
      <c r="D6766" s="16" t="s">
        <v>105</v>
      </c>
      <c r="E6766" s="16" t="s">
        <v>348</v>
      </c>
      <c r="F6766" s="16" t="s">
        <v>6622</v>
      </c>
      <c r="G6766" s="16">
        <v>38</v>
      </c>
      <c r="H6766" t="s">
        <v>6623</v>
      </c>
      <c r="I6766" s="16">
        <v>60</v>
      </c>
      <c r="J6766" t="str">
        <f t="shared" si="109"/>
        <v>大类_玄品化神制符</v>
      </c>
      <c r="K6766" s="38" t="s">
        <v>6624</v>
      </c>
      <c r="M6766" s="16" t="s">
        <v>6625</v>
      </c>
      <c r="O6766">
        <v>0</v>
      </c>
      <c r="P6766" t="b">
        <v>1</v>
      </c>
      <c r="Q6766"/>
      <c r="R6766" t="b">
        <v>0</v>
      </c>
      <c r="S6766">
        <v>1</v>
      </c>
      <c r="T6766" t="s">
        <v>91</v>
      </c>
      <c r="U6766">
        <v>999</v>
      </c>
      <c r="V6766" s="16" t="s">
        <v>6626</v>
      </c>
      <c r="W6766" s="16">
        <v>12212163</v>
      </c>
      <c r="Y6766" t="str">
        <v>灵脂玄蜡一类灵材。灵蜡细润可塑，微温便软，凝结后薄处也能封合。|n制符：用于制作同境界、同品质的御寒符。|n闲置时可上交宗门换取宗门贡献。</v>
      </c>
      <c r="Z6766" t="s">
        <v>6830</v>
      </c>
      <c r="AA6766" t="s">
        <v>373</v>
      </c>
      <c r="AB6766" s="16">
        <v>12351038</v>
      </c>
      <c r="AC6766" t="s">
        <v>6629</v>
      </c>
      <c r="AD6766">
        <v>40003</v>
      </c>
      <c r="AF6766">
        <v>70003</v>
      </c>
      <c r="AH6766">
        <v>7500</v>
      </c>
      <c r="AI6766" s="16" t="s">
        <v>6625</v>
      </c>
      <c r="AJ6766" s="16" t="s">
        <v>6723</v>
      </c>
      <c r="AK6766" s="16" t="s">
        <v>348</v>
      </c>
      <c r="AL6766" t="s">
        <v>6831</v>
      </c>
    </row>
    <row r="6767" ht="16.5" spans="2:38">
      <c r="B6767" s="16" t="n">
        <f>10000000+INDEX(编号表!$B:$B,MATCH(F6767,编号表!$A:$A,0))*100000+INDEX(编号表!$F:$F,MATCH(D6767,编号表!$E:$E,0))*1000+INDEX(编号表!$D:$D,MATCH(E6767,编号表!$C:$C,0))*10000+G6767</f>
        <v>12563000</v>
      </c>
      <c r="C6767" s="16" t="s">
        <v>6933</v>
      </c>
      <c r="D6767" s="16" t="s">
        <v>105</v>
      </c>
      <c r="E6767" s="16" t="s">
        <v>351</v>
      </c>
      <c r="F6767" s="16" t="s">
        <v>6622</v>
      </c>
      <c r="G6767" s="16">
        <v>0</v>
      </c>
      <c r="H6767" t="s">
        <v>6623</v>
      </c>
      <c r="I6767" s="16">
        <v>60</v>
      </c>
      <c r="J6767" t="str">
        <f t="shared" si="109"/>
        <v>大类_玄品炼虚制符</v>
      </c>
      <c r="K6767" s="37" t="s">
        <v>6624</v>
      </c>
      <c r="M6767" s="16" t="s">
        <v>6625</v>
      </c>
      <c r="O6767">
        <v>0</v>
      </c>
      <c r="P6767" t="b">
        <v>1</v>
      </c>
      <c r="Q6767"/>
      <c r="R6767" t="b">
        <v>0</v>
      </c>
      <c r="S6767">
        <v>1</v>
      </c>
      <c r="T6767" t="s">
        <v>91</v>
      </c>
      <c r="U6767">
        <v>999</v>
      </c>
      <c r="V6767" s="16" t="s">
        <v>6626</v>
      </c>
      <c r="W6767" s="16">
        <v>12212164</v>
      </c>
      <c r="Y6767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767" t="s">
        <v>6628</v>
      </c>
      <c r="AA6767" t="s">
        <v>373</v>
      </c>
      <c r="AB6767" s="16">
        <v>12361000</v>
      </c>
      <c r="AC6767" t="s">
        <v>6629</v>
      </c>
      <c r="AD6767">
        <v>40003</v>
      </c>
      <c r="AF6767">
        <v>70003</v>
      </c>
      <c r="AH6767">
        <v>37500</v>
      </c>
      <c r="AI6767" s="16" t="s">
        <v>6625</v>
      </c>
      <c r="AJ6767" s="16" t="s">
        <v>6630</v>
      </c>
      <c r="AK6767" s="16" t="s">
        <v>351</v>
      </c>
      <c r="AL6767" t="s">
        <v>6631</v>
      </c>
    </row>
    <row r="6768" ht="16.5" spans="2:38">
      <c r="B6768" s="16" t="n">
        <f>10000000+INDEX(编号表!$B:$B,MATCH(F6768,编号表!$A:$A,0))*100000+INDEX(编号表!$F:$F,MATCH(D6768,编号表!$E:$E,0))*1000+INDEX(编号表!$D:$D,MATCH(E6768,编号表!$C:$C,0))*10000+G6768</f>
        <v>12663001</v>
      </c>
      <c r="C6768" s="16" t="s">
        <v>6934</v>
      </c>
      <c r="D6768" s="16" t="s">
        <v>105</v>
      </c>
      <c r="E6768" s="16" t="s">
        <v>351</v>
      </c>
      <c r="F6768" s="16" t="s">
        <v>6633</v>
      </c>
      <c r="G6768" s="16">
        <v>1</v>
      </c>
      <c r="H6768" t="s">
        <v>7208</v>
      </c>
      <c r="I6768" s="16">
        <v>60</v>
      </c>
      <c r="J6768" t="str">
        <f t="shared" si="109"/>
        <v>大类_玄品炼虚炼化</v>
      </c>
      <c r="K6768" s="38" t="s">
        <v>6624</v>
      </c>
      <c r="M6768" s="16" t="s">
        <v>6625</v>
      </c>
      <c r="O6768">
        <v>0</v>
      </c>
      <c r="P6768" t="b">
        <v>1</v>
      </c>
      <c r="Q6768"/>
      <c r="R6768" t="b">
        <v>0</v>
      </c>
      <c r="S6768">
        <v>1</v>
      </c>
      <c r="T6768" t="s">
        <v>91</v>
      </c>
      <c r="U6768">
        <v>999</v>
      </c>
      <c r="V6768" s="16" t="s">
        <v>6626</v>
      </c>
      <c r="W6768" s="16">
        <v>12212165</v>
      </c>
      <c r="Y6768" t="str">
        <v>灵血一类灵材。血色深沉，毒性藏于灵息之中，须与温养用的精血分辨清楚。|n炼化：用于炼虚装备的武器部位。|n闲置时可上交宗门换取宗门贡献。</v>
      </c>
      <c r="Z6768" t="s">
        <v>6728</v>
      </c>
      <c r="AA6768" t="s">
        <v>373</v>
      </c>
      <c r="AB6768" s="16">
        <v>12361001</v>
      </c>
      <c r="AC6768" t="s">
        <v>6629</v>
      </c>
      <c r="AD6768">
        <v>40003</v>
      </c>
      <c r="AF6768">
        <v>70003</v>
      </c>
      <c r="AH6768">
        <v>75000</v>
      </c>
      <c r="AI6768" s="16" t="s">
        <v>6625</v>
      </c>
      <c r="AJ6768" s="16" t="s">
        <v>6630</v>
      </c>
      <c r="AK6768" s="16" t="s">
        <v>351</v>
      </c>
      <c r="AL6768" t="s">
        <v>6729</v>
      </c>
    </row>
    <row r="6769" ht="16.5" spans="2:38">
      <c r="B6769" s="16" t="n">
        <f>10000000+INDEX(编号表!$B:$B,MATCH(F6769,编号表!$A:$A,0))*100000+INDEX(编号表!$F:$F,MATCH(D6769,编号表!$E:$E,0))*1000+INDEX(编号表!$D:$D,MATCH(E6769,编号表!$C:$C,0))*10000+G6769</f>
        <v>12663002</v>
      </c>
      <c r="C6769" s="16" t="s">
        <v>6935</v>
      </c>
      <c r="D6769" s="16" t="s">
        <v>105</v>
      </c>
      <c r="E6769" s="16" t="s">
        <v>351</v>
      </c>
      <c r="F6769" s="16" t="s">
        <v>6633</v>
      </c>
      <c r="G6769" s="16">
        <v>2</v>
      </c>
      <c r="H6769" t="s">
        <v>6623</v>
      </c>
      <c r="I6769" s="16">
        <v>60</v>
      </c>
      <c r="J6769" t="str">
        <f t="shared" si="109"/>
        <v>大类_玄品炼虚制符</v>
      </c>
      <c r="K6769" s="39" t="s">
        <v>6624</v>
      </c>
      <c r="M6769" s="16" t="s">
        <v>6625</v>
      </c>
      <c r="O6769">
        <v>0</v>
      </c>
      <c r="P6769" t="b">
        <v>1</v>
      </c>
      <c r="Q6769"/>
      <c r="R6769" t="b">
        <v>0</v>
      </c>
      <c r="S6769">
        <v>1</v>
      </c>
      <c r="T6769" t="s">
        <v>91</v>
      </c>
      <c r="U6769">
        <v>999</v>
      </c>
      <c r="V6769" s="16" t="s">
        <v>6626</v>
      </c>
      <c r="W6769" s="16">
        <v>12212166</v>
      </c>
      <c r="Y6769" t="str">
        <v>丹核一类灵材。一丸丹核凝聚灵力，内里仍留着来源灵兽的灵脉纹路。|n制符：用于制作同境界、同品质的激元符。|n闲置时可上交宗门换取宗门贡献。</v>
      </c>
      <c r="Z6769" t="s">
        <v>6635</v>
      </c>
      <c r="AA6769" t="s">
        <v>373</v>
      </c>
      <c r="AB6769" s="16">
        <v>12361002</v>
      </c>
      <c r="AC6769" t="s">
        <v>6629</v>
      </c>
      <c r="AD6769">
        <v>40003</v>
      </c>
      <c r="AF6769">
        <v>70003</v>
      </c>
      <c r="AH6769">
        <v>37500</v>
      </c>
      <c r="AI6769" s="16" t="s">
        <v>6625</v>
      </c>
      <c r="AJ6769" s="16" t="s">
        <v>6636</v>
      </c>
      <c r="AK6769" s="16" t="s">
        <v>351</v>
      </c>
      <c r="AL6769" t="s">
        <v>6637</v>
      </c>
    </row>
    <row r="6770" ht="16.5" spans="2:38">
      <c r="B6770" s="16" t="n">
        <f>10000000+INDEX(编号表!$B:$B,MATCH(F6770,编号表!$A:$A,0))*100000+INDEX(编号表!$F:$F,MATCH(D6770,编号表!$E:$E,0))*1000+INDEX(编号表!$D:$D,MATCH(E6770,编号表!$C:$C,0))*10000+G6770</f>
        <v>12663003</v>
      </c>
      <c r="C6770" s="16" t="s">
        <v>6936</v>
      </c>
      <c r="D6770" s="16" t="s">
        <v>105</v>
      </c>
      <c r="E6770" s="16" t="s">
        <v>351</v>
      </c>
      <c r="F6770" s="16" t="s">
        <v>6633</v>
      </c>
      <c r="G6770" s="16">
        <v>3</v>
      </c>
      <c r="H6770" t="s">
        <v>7208</v>
      </c>
      <c r="I6770" s="16">
        <v>60</v>
      </c>
      <c r="J6770" t="str">
        <f t="shared" si="109"/>
        <v>大类_玄品炼虚炼化</v>
      </c>
      <c r="K6770" s="38" t="s">
        <v>6624</v>
      </c>
      <c r="M6770" s="16" t="s">
        <v>6625</v>
      </c>
      <c r="O6770">
        <v>0</v>
      </c>
      <c r="P6770" t="b">
        <v>1</v>
      </c>
      <c r="Q6770"/>
      <c r="R6770" t="b">
        <v>0</v>
      </c>
      <c r="S6770">
        <v>1</v>
      </c>
      <c r="T6770" t="s">
        <v>91</v>
      </c>
      <c r="U6770">
        <v>999</v>
      </c>
      <c r="V6770" s="16" t="s">
        <v>6626</v>
      </c>
      <c r="W6770" s="16">
        <v>12212167</v>
      </c>
      <c r="Y6770" t="str">
        <v>丹核一类灵材。木中灵核生息绵长，枝叶虽离，内纹仍见向光生长的旧路。|n炼化：用于炼虚装备的玉佩部位。|n闲置时可上交宗门换取宗门贡献。</v>
      </c>
      <c r="Z6770" t="s">
        <v>6733</v>
      </c>
      <c r="AA6770" t="s">
        <v>373</v>
      </c>
      <c r="AB6770" s="16">
        <v>12361003</v>
      </c>
      <c r="AC6770" t="s">
        <v>6629</v>
      </c>
      <c r="AD6770">
        <v>40003</v>
      </c>
      <c r="AF6770">
        <v>70003</v>
      </c>
      <c r="AH6770">
        <v>75000</v>
      </c>
      <c r="AI6770" s="16" t="s">
        <v>6625</v>
      </c>
      <c r="AJ6770" s="16" t="s">
        <v>6636</v>
      </c>
      <c r="AK6770" s="16" t="s">
        <v>351</v>
      </c>
      <c r="AL6770" t="s">
        <v>6734</v>
      </c>
    </row>
    <row r="6771" ht="16.5" spans="2:38">
      <c r="B6771" s="16" t="n">
        <f>10000000+INDEX(编号表!$B:$B,MATCH(F6771,编号表!$A:$A,0))*100000+INDEX(编号表!$F:$F,MATCH(D6771,编号表!$E:$E,0))*1000+INDEX(编号表!$D:$D,MATCH(E6771,编号表!$C:$C,0))*10000+G6771</f>
        <v>12563004</v>
      </c>
      <c r="C6771" s="16" t="s">
        <v>6937</v>
      </c>
      <c r="D6771" s="16" t="s">
        <v>105</v>
      </c>
      <c r="E6771" s="16" t="s">
        <v>351</v>
      </c>
      <c r="F6771" s="16" t="s">
        <v>6622</v>
      </c>
      <c r="G6771" s="16">
        <v>4</v>
      </c>
      <c r="H6771" t="s">
        <v>7204</v>
      </c>
      <c r="I6771" s="16">
        <v>60</v>
      </c>
      <c r="J6771" t="str">
        <f t="shared" si="109"/>
        <v>大类_玄品炼虚炼化制符</v>
      </c>
      <c r="K6771" s="39" t="s">
        <v>6624</v>
      </c>
      <c r="M6771" s="16" t="s">
        <v>6625</v>
      </c>
      <c r="O6771">
        <v>0</v>
      </c>
      <c r="P6771" t="b">
        <v>1</v>
      </c>
      <c r="Q6771"/>
      <c r="R6771" t="b">
        <v>0</v>
      </c>
      <c r="S6771">
        <v>1</v>
      </c>
      <c r="T6771" t="s">
        <v>91</v>
      </c>
      <c r="U6771">
        <v>999</v>
      </c>
      <c r="V6771" s="16" t="s">
        <v>6626</v>
      </c>
      <c r="W6771" s="16">
        <v>12212168</v>
      </c>
      <c r="Y6771" t="str">
        <v>翎毫一类灵材。羽身轻韧，细密羽纹顺风舒展，灵气沿羽轴流转。|n炼化：用于炼虚装备的鞋履部位。|n制符：用于制作同境界、同品质的神行符、轻身符。|n闲置时可上交宗门换取宗门贡献。</v>
      </c>
      <c r="Z6771" t="s">
        <v>6640</v>
      </c>
      <c r="AA6771" t="s">
        <v>373</v>
      </c>
      <c r="AB6771" s="16">
        <v>12361004</v>
      </c>
      <c r="AC6771" t="s">
        <v>6629</v>
      </c>
      <c r="AD6771">
        <v>40003</v>
      </c>
      <c r="AF6771">
        <v>70003</v>
      </c>
      <c r="AH6771">
        <v>90000</v>
      </c>
      <c r="AI6771" s="16" t="s">
        <v>6625</v>
      </c>
      <c r="AJ6771" s="16" t="s">
        <v>6641</v>
      </c>
      <c r="AK6771" s="16" t="s">
        <v>351</v>
      </c>
      <c r="AL6771" t="s">
        <v>6642</v>
      </c>
    </row>
    <row r="6772" ht="16.5" spans="2:38">
      <c r="B6772" s="16" t="n">
        <f>10000000+INDEX(编号表!$B:$B,MATCH(F6772,编号表!$A:$A,0))*100000+INDEX(编号表!$F:$F,MATCH(D6772,编号表!$E:$E,0))*1000+INDEX(编号表!$D:$D,MATCH(E6772,编号表!$C:$C,0))*10000+G6772</f>
        <v>12563005</v>
      </c>
      <c r="C6772" s="16" t="s">
        <v>6938</v>
      </c>
      <c r="D6772" s="16" t="s">
        <v>105</v>
      </c>
      <c r="E6772" s="16" t="s">
        <v>351</v>
      </c>
      <c r="F6772" s="16" t="s">
        <v>6622</v>
      </c>
      <c r="G6772" s="16">
        <v>5</v>
      </c>
      <c r="I6772" s="16">
        <v>60</v>
      </c>
      <c r="J6772" t="str">
        <f t="shared" si="109"/>
        <v>大类_玄品炼虚</v>
      </c>
      <c r="K6772" s="38" t="s">
        <v>6624</v>
      </c>
      <c r="M6772" s="16" t="s">
        <v>6625</v>
      </c>
      <c r="O6772">
        <v>0</v>
      </c>
      <c r="P6772" t="b">
        <v>1</v>
      </c>
      <c r="Q6772"/>
      <c r="R6772" t="b">
        <v>0</v>
      </c>
      <c r="S6772">
        <v>1</v>
      </c>
      <c r="T6772" t="s">
        <v>91</v>
      </c>
      <c r="U6772">
        <v>999</v>
      </c>
      <c r="V6772" s="16" t="s">
        <v>6626</v>
      </c>
      <c r="W6772" s="16">
        <v>12212169</v>
      </c>
      <c r="Y6772" t="str">
        <v>翎毫一类灵材。细毫柔而有锋，沾墨均匀，束起时根根相顺。|n用途未明，可留存备用。|n闲置时可上交宗门换取宗门贡献。</v>
      </c>
      <c r="Z6772" t="s">
        <v>6741</v>
      </c>
      <c r="AA6772" t="str">
        <v>击杀妖兽、探索秘境或遗迹可得；当前百艺暂未用到，宗门不供应。</v>
      </c>
      <c r="AB6772" s="16">
        <v>12361005</v>
      </c>
      <c r="AC6772" t="s">
        <v>6629</v>
      </c>
      <c r="AD6772">
        <v>40003</v>
      </c>
      <c r="AF6772">
        <v>70003</v>
      </c>
      <c r="AH6772">
        <v>37500</v>
      </c>
      <c r="AI6772" s="16" t="s">
        <v>6625</v>
      </c>
      <c r="AJ6772" s="16" t="s">
        <v>6641</v>
      </c>
      <c r="AK6772" s="16" t="s">
        <v>351</v>
      </c>
      <c r="AL6772" t="s">
        <v>6742</v>
      </c>
    </row>
    <row r="6773" ht="16.5" spans="2:38">
      <c r="B6773" s="16" t="n">
        <f>10000000+INDEX(编号表!$B:$B,MATCH(F6773,编号表!$A:$A,0))*100000+INDEX(编号表!$F:$F,MATCH(D6773,编号表!$E:$E,0))*1000+INDEX(编号表!$D:$D,MATCH(E6773,编号表!$C:$C,0))*10000+G6773</f>
        <v>12663006</v>
      </c>
      <c r="C6773" s="16" t="s">
        <v>6939</v>
      </c>
      <c r="D6773" s="16" t="s">
        <v>105</v>
      </c>
      <c r="E6773" s="16" t="s">
        <v>351</v>
      </c>
      <c r="F6773" s="16" t="s">
        <v>6633</v>
      </c>
      <c r="G6773" s="16">
        <v>6</v>
      </c>
      <c r="H6773" t="s">
        <v>7208</v>
      </c>
      <c r="I6773" s="16">
        <v>60</v>
      </c>
      <c r="J6773" t="str">
        <f t="shared" si="109"/>
        <v>大类_玄品炼虚炼化</v>
      </c>
      <c r="K6773" s="39" t="s">
        <v>6624</v>
      </c>
      <c r="M6773" s="16" t="s">
        <v>6625</v>
      </c>
      <c r="O6773">
        <v>0</v>
      </c>
      <c r="P6773" t="b">
        <v>1</v>
      </c>
      <c r="Q6773"/>
      <c r="R6773" t="b">
        <v>0</v>
      </c>
      <c r="S6773">
        <v>1</v>
      </c>
      <c r="T6773" t="s">
        <v>91</v>
      </c>
      <c r="U6773">
        <v>999</v>
      </c>
      <c r="V6773" s="16" t="s">
        <v>6626</v>
      </c>
      <c r="W6773" s="16">
        <v>12212170</v>
      </c>
      <c r="Y6773" t="str">
        <v>灵窍遗材一类灵材。囊膜紧密，内蓄毒液，开封取用须格外谨慎。|n炼化：用于炼虚装备的武器部位。|n闲置时可上交宗门换取宗门贡献。</v>
      </c>
      <c r="Z6773" t="s">
        <v>6645</v>
      </c>
      <c r="AA6773" t="s">
        <v>373</v>
      </c>
      <c r="AB6773" s="16">
        <v>12361006</v>
      </c>
      <c r="AC6773" t="s">
        <v>6629</v>
      </c>
      <c r="AD6773">
        <v>40003</v>
      </c>
      <c r="AF6773">
        <v>70003</v>
      </c>
      <c r="AH6773">
        <v>75000</v>
      </c>
      <c r="AI6773" s="16" t="s">
        <v>6625</v>
      </c>
      <c r="AJ6773" s="16" t="s">
        <v>6646</v>
      </c>
      <c r="AK6773" s="16" t="s">
        <v>351</v>
      </c>
      <c r="AL6773" t="s">
        <v>6647</v>
      </c>
    </row>
    <row r="6774" ht="16.5" spans="2:38">
      <c r="B6774" s="16" t="n">
        <f>10000000+INDEX(编号表!$B:$B,MATCH(F6774,编号表!$A:$A,0))*100000+INDEX(编号表!$F:$F,MATCH(D6774,编号表!$E:$E,0))*1000+INDEX(编号表!$D:$D,MATCH(E6774,编号表!$C:$C,0))*10000+G6774</f>
        <v>12663007</v>
      </c>
      <c r="C6774" s="16" t="s">
        <v>6940</v>
      </c>
      <c r="D6774" s="16" t="s">
        <v>105</v>
      </c>
      <c r="E6774" s="16" t="s">
        <v>351</v>
      </c>
      <c r="F6774" s="16" t="s">
        <v>6633</v>
      </c>
      <c r="G6774" s="16">
        <v>7</v>
      </c>
      <c r="H6774" t="s">
        <v>7204</v>
      </c>
      <c r="I6774" s="16">
        <v>60</v>
      </c>
      <c r="J6774" t="str">
        <f t="shared" si="109"/>
        <v>大类_玄品炼虚炼化制符</v>
      </c>
      <c r="K6774" s="38" t="s">
        <v>6624</v>
      </c>
      <c r="M6774" s="16" t="s">
        <v>6625</v>
      </c>
      <c r="O6774">
        <v>0</v>
      </c>
      <c r="P6774" t="b">
        <v>1</v>
      </c>
      <c r="Q6774"/>
      <c r="R6774" t="b">
        <v>0</v>
      </c>
      <c r="S6774">
        <v>1</v>
      </c>
      <c r="T6774" t="s">
        <v>91</v>
      </c>
      <c r="U6774">
        <v>999</v>
      </c>
      <c r="V6774" s="16" t="s">
        <v>6626</v>
      </c>
      <c r="W6774" s="16">
        <v>12212171</v>
      </c>
      <c r="Y6774" t="str">
        <v>灵窍遗材一类灵材。灵目中的细纹仍能分辨灵光，所留是感知旧痕，并无活物视识。|n炼化：用于炼虚装备的冠部位。|n制符：用于制作同境界、同品质的清心符、凝神符、问心符。|n闲置时可上交宗门换取宗门贡献。</v>
      </c>
      <c r="Z6774" t="s">
        <v>6746</v>
      </c>
      <c r="AA6774" t="s">
        <v>373</v>
      </c>
      <c r="AB6774" s="16">
        <v>12361007</v>
      </c>
      <c r="AC6774" t="s">
        <v>6629</v>
      </c>
      <c r="AD6774">
        <v>40003</v>
      </c>
      <c r="AF6774">
        <v>70003</v>
      </c>
      <c r="AH6774">
        <v>90000</v>
      </c>
      <c r="AI6774" s="16" t="s">
        <v>6625</v>
      </c>
      <c r="AJ6774" s="16" t="s">
        <v>6646</v>
      </c>
      <c r="AK6774" s="16" t="s">
        <v>351</v>
      </c>
      <c r="AL6774" t="s">
        <v>6747</v>
      </c>
    </row>
    <row r="6775" ht="16.5" spans="2:38">
      <c r="B6775" s="16" t="n">
        <f>10000000+INDEX(编号表!$B:$B,MATCH(F6775,编号表!$A:$A,0))*100000+INDEX(编号表!$F:$F,MATCH(D6775,编号表!$E:$E,0))*1000+INDEX(编号表!$D:$D,MATCH(E6775,编号表!$C:$C,0))*10000+G6775</f>
        <v>12663008</v>
      </c>
      <c r="C6775" s="16" t="s">
        <v>6941</v>
      </c>
      <c r="D6775" s="16" t="s">
        <v>105</v>
      </c>
      <c r="E6775" s="16" t="s">
        <v>351</v>
      </c>
      <c r="F6775" s="16" t="s">
        <v>6633</v>
      </c>
      <c r="G6775" s="16">
        <v>8</v>
      </c>
      <c r="H6775" t="s">
        <v>7204</v>
      </c>
      <c r="I6775" s="16">
        <v>60</v>
      </c>
      <c r="J6775" t="str">
        <f t="shared" si="109"/>
        <v>大类_玄品炼虚炼化制符</v>
      </c>
      <c r="K6775" s="39" t="s">
        <v>6624</v>
      </c>
      <c r="M6775" s="16" t="s">
        <v>6625</v>
      </c>
      <c r="O6775">
        <v>0</v>
      </c>
      <c r="P6775" t="b">
        <v>1</v>
      </c>
      <c r="Q6775"/>
      <c r="R6775" t="b">
        <v>0</v>
      </c>
      <c r="S6775">
        <v>1</v>
      </c>
      <c r="T6775" t="s">
        <v>91</v>
      </c>
      <c r="U6775">
        <v>999</v>
      </c>
      <c r="V6775" s="16" t="s">
        <v>6626</v>
      </c>
      <c r="W6775" s="16">
        <v>12212172</v>
      </c>
      <c r="Y6775" t="str">
        <v>灵识遗痕一类灵材。灵兽留下的感知痕迹，似有应变余韵；所存并非完整魂魄。|n炼化：用于炼虚装备的冠部位。|n制符：用于制作同境界、同品质的镇魂符、惊魂符、障眼符、寻踪符。|n闲置时可上交宗门换取宗门贡献。</v>
      </c>
      <c r="Z6775" t="s">
        <v>6650</v>
      </c>
      <c r="AA6775" t="s">
        <v>373</v>
      </c>
      <c r="AB6775" s="16">
        <v>12361008</v>
      </c>
      <c r="AC6775" t="s">
        <v>6629</v>
      </c>
      <c r="AD6775">
        <v>40003</v>
      </c>
      <c r="AF6775">
        <v>70003</v>
      </c>
      <c r="AH6775">
        <v>90000</v>
      </c>
      <c r="AI6775" s="16" t="s">
        <v>6625</v>
      </c>
      <c r="AJ6775" s="16" t="s">
        <v>6651</v>
      </c>
      <c r="AK6775" s="16" t="s">
        <v>351</v>
      </c>
      <c r="AL6775" t="s">
        <v>6652</v>
      </c>
    </row>
    <row r="6776" ht="16.5" spans="2:38">
      <c r="B6776" s="16" t="n">
        <f>10000000+INDEX(编号表!$B:$B,MATCH(F6776,编号表!$A:$A,0))*100000+INDEX(编号表!$F:$F,MATCH(D6776,编号表!$E:$E,0))*1000+INDEX(编号表!$D:$D,MATCH(E6776,编号表!$C:$C,0))*10000+G6776</f>
        <v>12663009</v>
      </c>
      <c r="C6776" s="16" t="s">
        <v>6942</v>
      </c>
      <c r="D6776" s="16" t="s">
        <v>105</v>
      </c>
      <c r="E6776" s="16" t="s">
        <v>351</v>
      </c>
      <c r="F6776" s="16" t="s">
        <v>6633</v>
      </c>
      <c r="G6776" s="16">
        <v>9</v>
      </c>
      <c r="H6776" t="s">
        <v>6623</v>
      </c>
      <c r="I6776" s="16">
        <v>60</v>
      </c>
      <c r="J6776" t="str">
        <f t="shared" si="109"/>
        <v>大类_玄品炼虚制符</v>
      </c>
      <c r="K6776" s="38" t="s">
        <v>6624</v>
      </c>
      <c r="M6776" s="16" t="s">
        <v>6625</v>
      </c>
      <c r="O6776">
        <v>0</v>
      </c>
      <c r="P6776" t="b">
        <v>1</v>
      </c>
      <c r="Q6776"/>
      <c r="R6776" t="b">
        <v>0</v>
      </c>
      <c r="S6776">
        <v>1</v>
      </c>
      <c r="T6776" t="s">
        <v>91</v>
      </c>
      <c r="U6776">
        <v>999</v>
      </c>
      <c r="V6776" s="16" t="s">
        <v>6626</v>
      </c>
      <c r="W6776" s="16">
        <v>12212173</v>
      </c>
      <c r="Y6776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776" t="s">
        <v>6752</v>
      </c>
      <c r="AA6776" t="s">
        <v>373</v>
      </c>
      <c r="AB6776" s="16">
        <v>12361009</v>
      </c>
      <c r="AC6776" t="s">
        <v>6629</v>
      </c>
      <c r="AD6776">
        <v>40003</v>
      </c>
      <c r="AF6776">
        <v>70003</v>
      </c>
      <c r="AH6776">
        <v>37500</v>
      </c>
      <c r="AI6776" s="16" t="s">
        <v>6625</v>
      </c>
      <c r="AJ6776" s="16" t="s">
        <v>6651</v>
      </c>
      <c r="AK6776" s="16" t="s">
        <v>351</v>
      </c>
      <c r="AL6776" t="s">
        <v>6753</v>
      </c>
    </row>
    <row r="6777" ht="16.5" spans="2:38">
      <c r="B6777" s="16" t="n">
        <f>10000000+INDEX(编号表!$B:$B,MATCH(F6777,编号表!$A:$A,0))*100000+INDEX(编号表!$F:$F,MATCH(D6777,编号表!$E:$E,0))*1000+INDEX(编号表!$D:$D,MATCH(E6777,编号表!$C:$C,0))*10000+G6777</f>
        <v>12663010</v>
      </c>
      <c r="C6777" s="16" t="s">
        <v>6943</v>
      </c>
      <c r="D6777" s="16" t="s">
        <v>105</v>
      </c>
      <c r="E6777" s="16" t="s">
        <v>351</v>
      </c>
      <c r="F6777" s="16" t="s">
        <v>6633</v>
      </c>
      <c r="G6777" s="16">
        <v>10</v>
      </c>
      <c r="H6777" t="s">
        <v>6623</v>
      </c>
      <c r="I6777" s="16">
        <v>60</v>
      </c>
      <c r="J6777" t="str">
        <f t="shared" si="109"/>
        <v>大类_玄品炼虚制符</v>
      </c>
      <c r="K6777" s="39" t="s">
        <v>6624</v>
      </c>
      <c r="M6777" s="16" t="s">
        <v>6625</v>
      </c>
      <c r="O6777">
        <v>0</v>
      </c>
      <c r="P6777" t="b">
        <v>1</v>
      </c>
      <c r="Q6777"/>
      <c r="R6777" t="b">
        <v>0</v>
      </c>
      <c r="S6777">
        <v>1</v>
      </c>
      <c r="T6777" t="s">
        <v>91</v>
      </c>
      <c r="U6777">
        <v>999</v>
      </c>
      <c r="V6777" s="16" t="s">
        <v>6626</v>
      </c>
      <c r="Y6777" t="str">
        <v>五气凝华一类灵材。金行灵气凝为细质，内蕴一缕收束不散的锋意。|n制符：用于制作同境界、同品质的金刃符、雷击符。|n闲置时可上交宗门换取宗门贡献。</v>
      </c>
      <c r="Z6777" t="s">
        <v>6655</v>
      </c>
      <c r="AA6777" t="s">
        <v>373</v>
      </c>
      <c r="AB6777">
        <v>12361010</v>
      </c>
      <c r="AC6777" t="s">
        <v>6629</v>
      </c>
      <c r="AD6777">
        <v>40003</v>
      </c>
      <c r="AF6777">
        <v>70003</v>
      </c>
      <c r="AH6777">
        <v>37500</v>
      </c>
      <c r="AI6777" s="16" t="s">
        <v>6625</v>
      </c>
      <c r="AJ6777" s="16" t="s">
        <v>6656</v>
      </c>
      <c r="AK6777" s="16" t="s">
        <v>351</v>
      </c>
      <c r="AL6777" t="s">
        <v>6657</v>
      </c>
    </row>
    <row r="6778" ht="16.5" spans="2:38">
      <c r="B6778" s="16" t="n">
        <f>10000000+INDEX(编号表!$B:$B,MATCH(F6778,编号表!$A:$A,0))*100000+INDEX(编号表!$F:$F,MATCH(D6778,编号表!$E:$E,0))*1000+INDEX(编号表!$D:$D,MATCH(E6778,编号表!$C:$C,0))*10000+G6778</f>
        <v>12663011</v>
      </c>
      <c r="C6778" s="16" t="s">
        <v>6944</v>
      </c>
      <c r="D6778" s="16" t="s">
        <v>105</v>
      </c>
      <c r="E6778" s="16" t="s">
        <v>351</v>
      </c>
      <c r="F6778" s="16" t="s">
        <v>6633</v>
      </c>
      <c r="G6778" s="16">
        <v>11</v>
      </c>
      <c r="H6778" t="s">
        <v>6623</v>
      </c>
      <c r="I6778" s="16">
        <v>60</v>
      </c>
      <c r="J6778" t="str">
        <f t="shared" si="109"/>
        <v>大类_玄品炼虚制符</v>
      </c>
      <c r="K6778" s="39" t="s">
        <v>6624</v>
      </c>
      <c r="M6778" s="16" t="s">
        <v>6625</v>
      </c>
      <c r="O6778">
        <v>0</v>
      </c>
      <c r="P6778" t="b">
        <v>1</v>
      </c>
      <c r="Q6778"/>
      <c r="R6778" t="b">
        <v>0</v>
      </c>
      <c r="S6778">
        <v>1</v>
      </c>
      <c r="T6778" t="s">
        <v>91</v>
      </c>
      <c r="U6778">
        <v>999</v>
      </c>
      <c r="V6778" s="16" t="s">
        <v>6626</v>
      </c>
      <c r="Y6778" t="str">
        <v>五气凝华一类灵材。木行灵气聚而成华，生发之意沿细纹绵延。|n制符：用于制作同境界、同品质的缚藤符、回春符。|n闲置时可上交宗门换取宗门贡献。</v>
      </c>
      <c r="Z6778" t="s">
        <v>6660</v>
      </c>
      <c r="AA6778" t="s">
        <v>373</v>
      </c>
      <c r="AB6778">
        <v>12361011</v>
      </c>
      <c r="AC6778" t="s">
        <v>6629</v>
      </c>
      <c r="AD6778">
        <v>40003</v>
      </c>
      <c r="AF6778">
        <v>70003</v>
      </c>
      <c r="AH6778">
        <v>37500</v>
      </c>
      <c r="AI6778" s="16" t="s">
        <v>6625</v>
      </c>
      <c r="AJ6778" s="16" t="s">
        <v>6656</v>
      </c>
      <c r="AK6778" s="16" t="s">
        <v>351</v>
      </c>
      <c r="AL6778" t="s">
        <v>6661</v>
      </c>
    </row>
    <row r="6779" ht="16.5" spans="2:38">
      <c r="B6779" s="16" t="n">
        <f>10000000+INDEX(编号表!$B:$B,MATCH(F6779,编号表!$A:$A,0))*100000+INDEX(编号表!$F:$F,MATCH(D6779,编号表!$E:$E,0))*1000+INDEX(编号表!$D:$D,MATCH(E6779,编号表!$C:$C,0))*10000+G6779</f>
        <v>12663012</v>
      </c>
      <c r="C6779" s="16" t="s">
        <v>6945</v>
      </c>
      <c r="D6779" s="16" t="s">
        <v>105</v>
      </c>
      <c r="E6779" s="16" t="s">
        <v>351</v>
      </c>
      <c r="F6779" s="16" t="s">
        <v>6633</v>
      </c>
      <c r="G6779" s="16">
        <v>12</v>
      </c>
      <c r="H6779" t="s">
        <v>6623</v>
      </c>
      <c r="I6779" s="16">
        <v>60</v>
      </c>
      <c r="J6779" t="str">
        <f t="shared" si="109"/>
        <v>大类_玄品炼虚制符</v>
      </c>
      <c r="K6779" s="39" t="s">
        <v>6624</v>
      </c>
      <c r="M6779" s="16" t="s">
        <v>6625</v>
      </c>
      <c r="O6779">
        <v>0</v>
      </c>
      <c r="P6779" t="b">
        <v>1</v>
      </c>
      <c r="Q6779"/>
      <c r="R6779" t="b">
        <v>0</v>
      </c>
      <c r="S6779">
        <v>1</v>
      </c>
      <c r="T6779" t="s">
        <v>91</v>
      </c>
      <c r="U6779">
        <v>999</v>
      </c>
      <c r="V6779" s="16" t="s">
        <v>6626</v>
      </c>
      <c r="W6779" s="16">
        <v>12212174</v>
      </c>
      <c r="Y6779" t="str">
        <v>五气凝华一类灵材。火行灵气结晶，晶心明灭，触之可觉温热。|n制符：用于制作同境界、同品质的火弹符、火云符。|n闲置时可上交宗门换取宗门贡献。</v>
      </c>
      <c r="Z6779" t="inlineStr">
        <is>
          <t xml:space="preserve">|cff00FF00“晶中明灭，是灵流欲变之象；借它一分火意，也须留得住其余九分。”——《五气凝真录》|r</t>
        </is>
      </c>
      <c r="AA6779" t="s">
        <v>373</v>
      </c>
      <c r="AB6779" s="16">
        <v>12361012</v>
      </c>
      <c r="AC6779" t="s">
        <v>6629</v>
      </c>
      <c r="AD6779">
        <v>40003</v>
      </c>
      <c r="AF6779">
        <v>70003</v>
      </c>
      <c r="AH6779">
        <v>37500</v>
      </c>
      <c r="AI6779" s="16" t="s">
        <v>6625</v>
      </c>
      <c r="AJ6779" s="16" t="s">
        <v>6656</v>
      </c>
      <c r="AK6779" s="16" t="s">
        <v>351</v>
      </c>
      <c r="AL6779" t="s">
        <v>6665</v>
      </c>
    </row>
    <row r="6780" ht="16.5" spans="2:38">
      <c r="B6780" s="16" t="n">
        <f>10000000+INDEX(编号表!$B:$B,MATCH(F6780,编号表!$A:$A,0))*100000+INDEX(编号表!$F:$F,MATCH(D6780,编号表!$E:$E,0))*1000+INDEX(编号表!$D:$D,MATCH(E6780,编号表!$C:$C,0))*10000+G6780</f>
        <v>12663013</v>
      </c>
      <c r="C6780" s="16" t="s">
        <v>6946</v>
      </c>
      <c r="D6780" s="16" t="s">
        <v>105</v>
      </c>
      <c r="E6780" s="16" t="s">
        <v>351</v>
      </c>
      <c r="F6780" s="16" t="s">
        <v>6633</v>
      </c>
      <c r="G6780" s="16">
        <v>13</v>
      </c>
      <c r="H6780" t="s">
        <v>6623</v>
      </c>
      <c r="I6780" s="16">
        <v>60</v>
      </c>
      <c r="J6780" t="str">
        <f t="shared" si="109"/>
        <v>大类_玄品炼虚制符</v>
      </c>
      <c r="K6780" s="38" t="s">
        <v>6624</v>
      </c>
      <c r="M6780" s="16" t="s">
        <v>6625</v>
      </c>
      <c r="O6780">
        <v>0</v>
      </c>
      <c r="P6780" t="b">
        <v>1</v>
      </c>
      <c r="Q6780"/>
      <c r="R6780" t="b">
        <v>0</v>
      </c>
      <c r="S6780">
        <v>1</v>
      </c>
      <c r="T6780" t="s">
        <v>91</v>
      </c>
      <c r="U6780">
        <v>999</v>
      </c>
      <c r="V6780" s="16" t="s">
        <v>6626</v>
      </c>
      <c r="W6780" s="16">
        <v>12212175</v>
      </c>
      <c r="Y6780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780" t="s">
        <v>6668</v>
      </c>
      <c r="AA6780" t="s">
        <v>373</v>
      </c>
      <c r="AB6780" s="16">
        <v>12361013</v>
      </c>
      <c r="AC6780" t="s">
        <v>6629</v>
      </c>
      <c r="AD6780">
        <v>40003</v>
      </c>
      <c r="AF6780">
        <v>70003</v>
      </c>
      <c r="AH6780">
        <v>37500</v>
      </c>
      <c r="AI6780" s="16" t="s">
        <v>6625</v>
      </c>
      <c r="AJ6780" s="16" t="s">
        <v>6656</v>
      </c>
      <c r="AK6780" s="16" t="s">
        <v>351</v>
      </c>
      <c r="AL6780" t="s">
        <v>6669</v>
      </c>
    </row>
    <row r="6781" ht="16.5" spans="2:38">
      <c r="B6781" s="16" t="n">
        <f>10000000+INDEX(编号表!$B:$B,MATCH(F6781,编号表!$A:$A,0))*100000+INDEX(编号表!$F:$F,MATCH(D6781,编号表!$E:$E,0))*1000+INDEX(编号表!$D:$D,MATCH(E6781,编号表!$C:$C,0))*10000+G6781</f>
        <v>12663014</v>
      </c>
      <c r="C6781" s="16" t="s">
        <v>6947</v>
      </c>
      <c r="D6781" s="16" t="s">
        <v>105</v>
      </c>
      <c r="E6781" s="16" t="s">
        <v>351</v>
      </c>
      <c r="F6781" s="16" t="s">
        <v>6633</v>
      </c>
      <c r="G6781" s="16">
        <v>14</v>
      </c>
      <c r="H6781" t="s">
        <v>7204</v>
      </c>
      <c r="I6781" s="16">
        <v>60</v>
      </c>
      <c r="J6781" t="str">
        <f t="shared" si="109"/>
        <v>大类_玄品炼虚炼化制符</v>
      </c>
      <c r="K6781" s="39" t="s">
        <v>6624</v>
      </c>
      <c r="M6781" s="16" t="s">
        <v>6625</v>
      </c>
      <c r="O6781">
        <v>0</v>
      </c>
      <c r="P6781" t="b">
        <v>1</v>
      </c>
      <c r="Q6781"/>
      <c r="R6781" t="b">
        <v>0</v>
      </c>
      <c r="S6781">
        <v>1</v>
      </c>
      <c r="T6781" t="s">
        <v>91</v>
      </c>
      <c r="U6781">
        <v>999</v>
      </c>
      <c r="V6781" s="16" t="s">
        <v>6626</v>
      </c>
      <c r="Y6781" t="str">
        <v>五气凝华一类灵材。土行灵气沉凝成珠，质地厚实，灵息绵稳。|n炼化：用于炼虚装备的法袍部位。|n制符：用于制作同境界、同品质的落石符。|n闲置时可上交宗门换取宗门贡献。</v>
      </c>
      <c r="Z6781" t="s">
        <v>6672</v>
      </c>
      <c r="AA6781" t="s">
        <v>373</v>
      </c>
      <c r="AB6781">
        <v>12361014</v>
      </c>
      <c r="AC6781" t="s">
        <v>6629</v>
      </c>
      <c r="AD6781">
        <v>40003</v>
      </c>
      <c r="AF6781">
        <v>70003</v>
      </c>
      <c r="AH6781">
        <v>90000</v>
      </c>
      <c r="AI6781" s="16" t="s">
        <v>6625</v>
      </c>
      <c r="AJ6781" s="16" t="s">
        <v>6656</v>
      </c>
      <c r="AK6781" s="16" t="s">
        <v>351</v>
      </c>
      <c r="AL6781" t="s">
        <v>6673</v>
      </c>
    </row>
    <row r="6782" ht="15" spans="2:38">
      <c r="B6782" s="16" t="n">
        <f>10000000+INDEX(编号表!$B:$B,MATCH(F6782,编号表!$A:$A,0))*100000+INDEX(编号表!$F:$F,MATCH(D6782,编号表!$E:$E,0))*1000+INDEX(编号表!$D:$D,MATCH(E6782,编号表!$C:$C,0))*10000+G6782</f>
        <v>12363015</v>
      </c>
      <c r="C6782" s="16" t="s">
        <v>6948</v>
      </c>
      <c r="D6782" s="16" t="s">
        <v>105</v>
      </c>
      <c r="E6782" s="16" t="s">
        <v>351</v>
      </c>
      <c r="F6782" s="16" t="s">
        <v>6682</v>
      </c>
      <c r="G6782" s="16">
        <v>15</v>
      </c>
      <c r="H6782" t="s">
        <v>7208</v>
      </c>
      <c r="I6782" s="16">
        <v>60</v>
      </c>
      <c r="J6782" t="str">
        <f t="shared" si="109"/>
        <v>大类_玄品炼虚炼化</v>
      </c>
      <c r="K6782" s="40" t="s">
        <v>6698</v>
      </c>
      <c r="M6782" s="16" t="s">
        <v>6625</v>
      </c>
      <c r="O6782">
        <v>0</v>
      </c>
      <c r="P6782" t="b">
        <v>1</v>
      </c>
      <c r="Q6782"/>
      <c r="R6782" t="b">
        <v>0</v>
      </c>
      <c r="S6782">
        <v>1</v>
      </c>
      <c r="T6782" t="s">
        <v>91</v>
      </c>
      <c r="U6782">
        <v>999</v>
      </c>
      <c r="V6782" s="16" t="s">
        <v>6626</v>
      </c>
      <c r="W6782" s="16">
        <v>12212176</v>
      </c>
      <c r="Y6782" t="str">
        <v>灵玉玄晶一类稀有灵材。土木灵意藏在润玉之中，温厚而不急发。|n炼化：用于炼虚装备的玉佩部位。|n闲置时可上交宗门换取宗门贡献。</v>
      </c>
      <c r="Z6782" t="inlineStr">
        <is>
          <t xml:space="preserve">|cff00FF00“土木相遇，玉中便藏得住温意。山外春秋几度，掌中仍有缓缓生息。”——《玉脉拾遗》|r</t>
        </is>
      </c>
      <c r="AA6782" t="s">
        <v>373</v>
      </c>
      <c r="AB6782" s="16">
        <v>12361015</v>
      </c>
      <c r="AC6782" t="s">
        <v>6629</v>
      </c>
      <c r="AD6782">
        <v>40003</v>
      </c>
      <c r="AF6782">
        <v>70003</v>
      </c>
      <c r="AH6782">
        <v>75000</v>
      </c>
      <c r="AI6782" s="16" t="s">
        <v>6625</v>
      </c>
      <c r="AJ6782" s="16" t="s">
        <v>6701</v>
      </c>
      <c r="AK6782" s="16" t="s">
        <v>351</v>
      </c>
      <c r="AL6782" t="s">
        <v>6948</v>
      </c>
    </row>
    <row r="6783" ht="16.5" spans="2:38">
      <c r="B6783" s="16" t="n">
        <f>10000000+INDEX(编号表!$B:$B,MATCH(F6783,编号表!$A:$A,0))*100000+INDEX(编号表!$F:$F,MATCH(D6783,编号表!$E:$E,0))*1000+INDEX(编号表!$D:$D,MATCH(E6783,编号表!$C:$C,0))*10000+G6783</f>
        <v>12863016</v>
      </c>
      <c r="C6783" s="16" t="s">
        <v>6951</v>
      </c>
      <c r="D6783" s="16" t="s">
        <v>105</v>
      </c>
      <c r="E6783" s="16" t="s">
        <v>351</v>
      </c>
      <c r="F6783" s="16" t="s">
        <v>6675</v>
      </c>
      <c r="G6783" s="16">
        <v>16</v>
      </c>
      <c r="H6783" t="s">
        <v>6623</v>
      </c>
      <c r="I6783" s="16">
        <v>60</v>
      </c>
      <c r="J6783" t="str">
        <f t="shared" si="109"/>
        <v>大类_玄品炼虚制符</v>
      </c>
      <c r="K6783" s="38" t="s">
        <v>6624</v>
      </c>
      <c r="M6783" s="16" t="s">
        <v>6625</v>
      </c>
      <c r="O6783">
        <v>0</v>
      </c>
      <c r="P6783" t="b">
        <v>1</v>
      </c>
      <c r="Q6783"/>
      <c r="R6783" t="b">
        <v>0</v>
      </c>
      <c r="S6783">
        <v>1</v>
      </c>
      <c r="T6783" t="s">
        <v>91</v>
      </c>
      <c r="U6783">
        <v>999</v>
      </c>
      <c r="V6783" s="16" t="s">
        <v>6626</v>
      </c>
      <c r="W6783" s="16">
        <v>12212177</v>
      </c>
      <c r="Y6783" t="str">
        <v>灵骨玄甲一类灵材。骨质坚密，纹理连贯，仍留着灵兽生前承力的筋脉印痕。|n制符：用于制作同境界、同品质的巨力符。|n闲置时可上交宗门换取宗门贡献。</v>
      </c>
      <c r="Z6783" t="inlineStr">
        <is>
          <t xml:space="preserve">|cff00FF00“骨贵纹理不断。生灵虽去，承过起落的旧纹仍藏着一分坚韧。”——《百兽遗材考》|r</t>
        </is>
      </c>
      <c r="AA6783" t="s">
        <v>373</v>
      </c>
      <c r="AB6783" s="16">
        <v>12361016</v>
      </c>
      <c r="AC6783" t="s">
        <v>6629</v>
      </c>
      <c r="AD6783">
        <v>40003</v>
      </c>
      <c r="AF6783">
        <v>70003</v>
      </c>
      <c r="AH6783">
        <v>37500</v>
      </c>
      <c r="AI6783" s="16" t="s">
        <v>6625</v>
      </c>
      <c r="AJ6783" s="16" t="s">
        <v>6679</v>
      </c>
      <c r="AK6783" s="16" t="s">
        <v>351</v>
      </c>
      <c r="AL6783" t="s">
        <v>6680</v>
      </c>
    </row>
    <row r="6784" ht="16.5" spans="2:38">
      <c r="B6784" s="16" t="n">
        <f>10000000+INDEX(编号表!$B:$B,MATCH(F6784,编号表!$A:$A,0))*100000+INDEX(编号表!$F:$F,MATCH(D6784,编号表!$E:$E,0))*1000+INDEX(编号表!$D:$D,MATCH(E6784,编号表!$C:$C,0))*10000+G6784</f>
        <v>12863017</v>
      </c>
      <c r="C6784" s="16" t="s">
        <v>6952</v>
      </c>
      <c r="D6784" s="16" t="s">
        <v>105</v>
      </c>
      <c r="E6784" s="16" t="s">
        <v>351</v>
      </c>
      <c r="F6784" s="16" t="s">
        <v>6675</v>
      </c>
      <c r="G6784" s="16">
        <v>17</v>
      </c>
      <c r="H6784" t="s">
        <v>6623</v>
      </c>
      <c r="I6784" s="16">
        <v>60</v>
      </c>
      <c r="J6784" t="str">
        <f t="shared" si="109"/>
        <v>大类_玄品炼虚制符</v>
      </c>
      <c r="K6784" s="39" t="s">
        <v>6624</v>
      </c>
      <c r="M6784" s="16" t="s">
        <v>6625</v>
      </c>
      <c r="O6784">
        <v>0</v>
      </c>
      <c r="P6784" t="b">
        <v>1</v>
      </c>
      <c r="Q6784"/>
      <c r="R6784" t="b">
        <v>0</v>
      </c>
      <c r="S6784">
        <v>1</v>
      </c>
      <c r="T6784" t="s">
        <v>91</v>
      </c>
      <c r="U6784">
        <v>999</v>
      </c>
      <c r="V6784" s="16" t="s">
        <v>6626</v>
      </c>
      <c r="W6784" s="16">
        <v>12212178</v>
      </c>
      <c r="Y6784" t="str">
        <v>灵骨玄甲一类灵材。甲壳层层相覆，旧伤未损其内纹，断面可见细密承力层次。|n制符：用于制作同境界、同品质的金刚符、替身符。|n闲置时可上交宗门换取宗门贡献。</v>
      </c>
      <c r="Z6784" t="s">
        <v>6767</v>
      </c>
      <c r="AA6784" t="s">
        <v>373</v>
      </c>
      <c r="AB6784" s="16">
        <v>12361017</v>
      </c>
      <c r="AC6784" t="s">
        <v>6629</v>
      </c>
      <c r="AD6784">
        <v>40003</v>
      </c>
      <c r="AF6784">
        <v>70003</v>
      </c>
      <c r="AH6784">
        <v>37500</v>
      </c>
      <c r="AI6784" s="16" t="s">
        <v>6625</v>
      </c>
      <c r="AJ6784" s="16" t="s">
        <v>6679</v>
      </c>
      <c r="AK6784" s="16" t="s">
        <v>351</v>
      </c>
      <c r="AL6784" t="s">
        <v>6768</v>
      </c>
    </row>
    <row r="6785" ht="15" spans="2:38">
      <c r="B6785" s="16" t="n">
        <f>10000000+INDEX(编号表!$B:$B,MATCH(F6785,编号表!$A:$A,0))*100000+INDEX(编号表!$F:$F,MATCH(D6785,编号表!$E:$E,0))*1000+INDEX(编号表!$D:$D,MATCH(E6785,编号表!$C:$C,0))*10000+G6785</f>
        <v>12363018</v>
      </c>
      <c r="C6785" s="16" t="s">
        <v>6953</v>
      </c>
      <c r="D6785" s="16" t="s">
        <v>105</v>
      </c>
      <c r="E6785" s="16" t="s">
        <v>351</v>
      </c>
      <c r="F6785" s="16" t="s">
        <v>6682</v>
      </c>
      <c r="G6785" s="16">
        <v>18</v>
      </c>
      <c r="H6785" t="s">
        <v>7208</v>
      </c>
      <c r="I6785" s="16">
        <v>60</v>
      </c>
      <c r="J6785" t="str">
        <f t="shared" si="109"/>
        <v>大类_玄品炼虚炼化</v>
      </c>
      <c r="K6785" s="40" t="s">
        <v>6698</v>
      </c>
      <c r="M6785" s="16" t="s">
        <v>6625</v>
      </c>
      <c r="O6785">
        <v>0</v>
      </c>
      <c r="P6785" t="b">
        <v>1</v>
      </c>
      <c r="Q6785"/>
      <c r="R6785" t="b">
        <v>0</v>
      </c>
      <c r="S6785">
        <v>1</v>
      </c>
      <c r="T6785" t="s">
        <v>91</v>
      </c>
      <c r="U6785">
        <v>999</v>
      </c>
      <c r="V6785" s="16" t="s">
        <v>6626</v>
      </c>
      <c r="W6785" s="16">
        <v>12212179</v>
      </c>
      <c r="Y6785" t="str">
        <v>灵金一类稀有灵材。深山重压锻成的铁质，层纹紧密相承，灵息沉稳。|n炼化：用于炼虚装备的印绶部位。|n闲置时可上交宗门换取宗门贡献。</v>
      </c>
      <c r="Z6785" t="inlineStr">
        <is>
          <t xml:space="preserve">|cff00FF00“深山重压，铁纹层层相承。千钧岁月过去，断面仍是一片沉稳。”——《山骨金石录》|r</t>
        </is>
      </c>
      <c r="AA6785" t="s">
        <v>373</v>
      </c>
      <c r="AB6785" s="16">
        <v>12361018</v>
      </c>
      <c r="AC6785" t="s">
        <v>6629</v>
      </c>
      <c r="AD6785">
        <v>40003</v>
      </c>
      <c r="AF6785">
        <v>70003</v>
      </c>
      <c r="AH6785">
        <v>75000</v>
      </c>
      <c r="AI6785" s="16" t="s">
        <v>6625</v>
      </c>
      <c r="AJ6785" s="16" t="s">
        <v>6696</v>
      </c>
      <c r="AK6785" s="16" t="s">
        <v>351</v>
      </c>
      <c r="AL6785" t="s">
        <v>6953</v>
      </c>
    </row>
    <row r="6786" ht="16.5" spans="2:38">
      <c r="B6786" s="16" t="n">
        <f>10000000+INDEX(编号表!$B:$B,MATCH(F6786,编号表!$A:$A,0))*100000+INDEX(编号表!$F:$F,MATCH(D6786,编号表!$E:$E,0))*1000+INDEX(编号表!$D:$D,MATCH(E6786,编号表!$C:$C,0))*10000+G6786</f>
        <v>12363019</v>
      </c>
      <c r="C6786" s="16" t="s">
        <v>6956</v>
      </c>
      <c r="D6786" s="16" t="s">
        <v>105</v>
      </c>
      <c r="E6786" s="16" t="s">
        <v>351</v>
      </c>
      <c r="F6786" s="16" t="s">
        <v>6682</v>
      </c>
      <c r="G6786" s="16">
        <v>19</v>
      </c>
      <c r="H6786" t="s">
        <v>6623</v>
      </c>
      <c r="I6786" s="16">
        <v>60</v>
      </c>
      <c r="J6786" t="str">
        <f t="shared" si="109"/>
        <v>大类_玄品炼虚制符</v>
      </c>
      <c r="K6786" s="39" t="s">
        <v>6624</v>
      </c>
      <c r="M6786" s="16" t="s">
        <v>6625</v>
      </c>
      <c r="O6786">
        <v>0</v>
      </c>
      <c r="P6786" t="b">
        <v>1</v>
      </c>
      <c r="Q6786"/>
      <c r="R6786" t="b">
        <v>0</v>
      </c>
      <c r="S6786">
        <v>1</v>
      </c>
      <c r="T6786" t="s">
        <v>91</v>
      </c>
      <c r="U6786">
        <v>999</v>
      </c>
      <c r="V6786" s="16" t="s">
        <v>6626</v>
      </c>
      <c r="W6786" s="16">
        <v>12212180</v>
      </c>
      <c r="Y6786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786" t="s">
        <v>6684</v>
      </c>
      <c r="AA6786" t="s">
        <v>373</v>
      </c>
      <c r="AB6786" s="16">
        <v>12361019</v>
      </c>
      <c r="AC6786" t="s">
        <v>6629</v>
      </c>
      <c r="AD6786">
        <v>40003</v>
      </c>
      <c r="AF6786">
        <v>70003</v>
      </c>
      <c r="AH6786">
        <v>37500</v>
      </c>
      <c r="AI6786" s="16" t="s">
        <v>6625</v>
      </c>
      <c r="AJ6786" s="16" t="s">
        <v>6685</v>
      </c>
      <c r="AK6786" s="16" t="s">
        <v>351</v>
      </c>
      <c r="AL6786" t="s">
        <v>6686</v>
      </c>
    </row>
    <row r="6787" ht="16.5" spans="2:38">
      <c r="B6787" s="16" t="n">
        <f>10000000+INDEX(编号表!$B:$B,MATCH(F6787,编号表!$A:$A,0))*100000+INDEX(编号表!$F:$F,MATCH(D6787,编号表!$E:$E,0))*1000+INDEX(编号表!$D:$D,MATCH(E6787,编号表!$C:$C,0))*10000+G6787</f>
        <v>12563020</v>
      </c>
      <c r="C6787" s="16" t="s">
        <v>6957</v>
      </c>
      <c r="D6787" s="16" t="s">
        <v>105</v>
      </c>
      <c r="E6787" s="16" t="s">
        <v>351</v>
      </c>
      <c r="F6787" s="16" t="s">
        <v>6622</v>
      </c>
      <c r="G6787" s="16">
        <v>20</v>
      </c>
      <c r="H6787" t="s">
        <v>6623</v>
      </c>
      <c r="I6787" s="16">
        <v>60</v>
      </c>
      <c r="J6787" t="str">
        <f t="shared" si="109"/>
        <v>大类_玄品炼虚制符</v>
      </c>
      <c r="K6787" s="38" t="s">
        <v>6624</v>
      </c>
      <c r="M6787" s="16" t="s">
        <v>6625</v>
      </c>
      <c r="O6787">
        <v>0</v>
      </c>
      <c r="P6787" t="b">
        <v>1</v>
      </c>
      <c r="Q6787"/>
      <c r="R6787" t="b">
        <v>0</v>
      </c>
      <c r="S6787">
        <v>1</v>
      </c>
      <c r="T6787" t="s">
        <v>91</v>
      </c>
      <c r="U6787">
        <v>999</v>
      </c>
      <c r="V6787" s="16" t="s">
        <v>6626</v>
      </c>
      <c r="W6787" s="16">
        <v>12212181</v>
      </c>
      <c r="Y6787" t="str">
        <v>灵皮玄鳞一类灵材。鳞面细密，边缘相叠，灵气沿片片鳞纹折转。|n制符：用于制作同境界、同品质的铁甲符。|n闲置时可上交宗门换取宗门贡献。</v>
      </c>
      <c r="Z6787" t="s">
        <v>6773</v>
      </c>
      <c r="AA6787" t="s">
        <v>373</v>
      </c>
      <c r="AB6787" s="16">
        <v>12361020</v>
      </c>
      <c r="AC6787" t="s">
        <v>6629</v>
      </c>
      <c r="AD6787">
        <v>40003</v>
      </c>
      <c r="AF6787">
        <v>70003</v>
      </c>
      <c r="AH6787">
        <v>37500</v>
      </c>
      <c r="AI6787" s="16" t="s">
        <v>6625</v>
      </c>
      <c r="AJ6787" s="16" t="s">
        <v>6685</v>
      </c>
      <c r="AK6787" s="16" t="s">
        <v>351</v>
      </c>
      <c r="AL6787" t="s">
        <v>6774</v>
      </c>
    </row>
    <row r="6788" ht="15" spans="2:38">
      <c r="B6788" s="16" t="n">
        <f>10000000+INDEX(编号表!$B:$B,MATCH(F6788,编号表!$A:$A,0))*100000+INDEX(编号表!$F:$F,MATCH(D6788,编号表!$E:$E,0))*1000+INDEX(编号表!$D:$D,MATCH(E6788,编号表!$C:$C,0))*10000+G6788</f>
        <v>12363021</v>
      </c>
      <c r="C6788" s="16" t="s">
        <v>6958</v>
      </c>
      <c r="D6788" s="16" t="s">
        <v>105</v>
      </c>
      <c r="E6788" s="16" t="s">
        <v>351</v>
      </c>
      <c r="F6788" s="16" t="s">
        <v>6682</v>
      </c>
      <c r="G6788" s="16">
        <v>21</v>
      </c>
      <c r="H6788" t="s">
        <v>7208</v>
      </c>
      <c r="I6788" s="16">
        <v>60</v>
      </c>
      <c r="J6788" t="str">
        <f t="shared" si="109"/>
        <v>大类_玄品炼虚炼化</v>
      </c>
      <c r="K6788" s="40" t="s">
        <v>6698</v>
      </c>
      <c r="M6788" s="16" t="s">
        <v>6625</v>
      </c>
      <c r="O6788">
        <v>0</v>
      </c>
      <c r="P6788" t="b">
        <v>1</v>
      </c>
      <c r="Q6788"/>
      <c r="R6788" t="b">
        <v>0</v>
      </c>
      <c r="S6788">
        <v>1</v>
      </c>
      <c r="T6788" t="s">
        <v>91</v>
      </c>
      <c r="U6788">
        <v>999</v>
      </c>
      <c r="V6788" s="16" t="s">
        <v>6626</v>
      </c>
      <c r="W6788" s="16">
        <v>12212182</v>
      </c>
      <c r="Y6788" t="str">
        <v>灵皮玄鳞一类稀有灵材。鳞片与韧皮相连，片片叠覆，近火时内纹仍稳。|n炼化：用于炼虚装备的法袍部位。|n闲置时可上交宗门换取宗门贡献。</v>
      </c>
      <c r="Z6788" t="inlineStr">
        <is>
          <t xml:space="preserve">|cff00FF00“鳞与皮相连，热来时层层相护。亮处可见，底下那一分韧性更难得。”——《百兽遗材考》|r</t>
        </is>
      </c>
      <c r="AA6788" t="s">
        <v>373</v>
      </c>
      <c r="AB6788" s="16">
        <v>12361021</v>
      </c>
      <c r="AC6788" t="s">
        <v>6629</v>
      </c>
      <c r="AD6788">
        <v>40003</v>
      </c>
      <c r="AF6788">
        <v>70003</v>
      </c>
      <c r="AH6788">
        <v>75000</v>
      </c>
      <c r="AI6788" s="16" t="s">
        <v>6625</v>
      </c>
      <c r="AJ6788" s="16" t="s">
        <v>6685</v>
      </c>
      <c r="AK6788" s="16" t="s">
        <v>351</v>
      </c>
      <c r="AL6788" t="s">
        <v>6958</v>
      </c>
    </row>
    <row r="6789" ht="16.5" spans="2:38">
      <c r="B6789" s="16" t="n">
        <f>10000000+INDEX(编号表!$B:$B,MATCH(F6789,编号表!$A:$A,0))*100000+INDEX(编号表!$F:$F,MATCH(D6789,编号表!$E:$E,0))*1000+INDEX(编号表!$D:$D,MATCH(E6789,编号表!$C:$C,0))*10000+G6789</f>
        <v>12563022</v>
      </c>
      <c r="C6789" s="16" t="s">
        <v>6961</v>
      </c>
      <c r="D6789" s="16" t="s">
        <v>105</v>
      </c>
      <c r="E6789" s="16" t="s">
        <v>351</v>
      </c>
      <c r="F6789" s="16" t="s">
        <v>6622</v>
      </c>
      <c r="G6789" s="16">
        <v>22</v>
      </c>
      <c r="H6789" t="s">
        <v>6623</v>
      </c>
      <c r="I6789" s="16">
        <v>60</v>
      </c>
      <c r="J6789" t="str">
        <f t="shared" si="109"/>
        <v>大类_玄品炼虚制符</v>
      </c>
      <c r="K6789" s="38" t="s">
        <v>6624</v>
      </c>
      <c r="M6789" s="16" t="s">
        <v>6625</v>
      </c>
      <c r="O6789">
        <v>0</v>
      </c>
      <c r="P6789" t="b">
        <v>1</v>
      </c>
      <c r="Q6789"/>
      <c r="R6789" t="b">
        <v>0</v>
      </c>
      <c r="S6789">
        <v>1</v>
      </c>
      <c r="T6789" t="s">
        <v>91</v>
      </c>
      <c r="U6789">
        <v>999</v>
      </c>
      <c r="V6789" s="16" t="s">
        <v>6626</v>
      </c>
      <c r="W6789" s="16">
        <v>12212183</v>
      </c>
      <c r="Y6789" t="str">
        <v>灵爪锐牙一类灵材。牙锋锐利，根部坚实，灵气向尖端收聚。|n制符：用于制作同境界、同品质的锐锋符。|n闲置时可上交宗门换取宗门贡献。</v>
      </c>
      <c r="Z6789" t="s">
        <v>6689</v>
      </c>
      <c r="AA6789" t="s">
        <v>373</v>
      </c>
      <c r="AB6789" s="16">
        <v>12361022</v>
      </c>
      <c r="AC6789" t="s">
        <v>6629</v>
      </c>
      <c r="AD6789">
        <v>40003</v>
      </c>
      <c r="AF6789">
        <v>70003</v>
      </c>
      <c r="AH6789">
        <v>37500</v>
      </c>
      <c r="AI6789" s="16" t="s">
        <v>6625</v>
      </c>
      <c r="AJ6789" s="16" t="s">
        <v>6690</v>
      </c>
      <c r="AK6789" s="16" t="s">
        <v>351</v>
      </c>
      <c r="AL6789" t="s">
        <v>6691</v>
      </c>
    </row>
    <row r="6790" ht="16.5" spans="2:38">
      <c r="B6790" s="16" t="n">
        <f>10000000+INDEX(编号表!$B:$B,MATCH(F6790,编号表!$A:$A,0))*100000+INDEX(编号表!$F:$F,MATCH(D6790,编号表!$E:$E,0))*1000+INDEX(编号表!$D:$D,MATCH(E6790,编号表!$C:$C,0))*10000+G6790</f>
        <v>12663023</v>
      </c>
      <c r="C6790" s="16" t="s">
        <v>6962</v>
      </c>
      <c r="D6790" s="16" t="s">
        <v>105</v>
      </c>
      <c r="E6790" s="16" t="s">
        <v>351</v>
      </c>
      <c r="F6790" s="16" t="s">
        <v>6633</v>
      </c>
      <c r="G6790" s="16">
        <v>23</v>
      </c>
      <c r="H6790" t="s">
        <v>6623</v>
      </c>
      <c r="I6790" s="16">
        <v>60</v>
      </c>
      <c r="J6790" t="str">
        <f t="shared" si="109"/>
        <v>大类_玄品炼虚制符</v>
      </c>
      <c r="K6790" s="39" t="s">
        <v>6624</v>
      </c>
      <c r="M6790" s="16" t="s">
        <v>6625</v>
      </c>
      <c r="O6790">
        <v>0</v>
      </c>
      <c r="P6790" t="b">
        <v>1</v>
      </c>
      <c r="Q6790"/>
      <c r="R6790" t="b">
        <v>0</v>
      </c>
      <c r="S6790">
        <v>1</v>
      </c>
      <c r="T6790" t="s">
        <v>91</v>
      </c>
      <c r="U6790">
        <v>999</v>
      </c>
      <c r="V6790" s="16" t="s">
        <v>6626</v>
      </c>
      <c r="W6790" s="16">
        <v>12212184</v>
      </c>
      <c r="Y6790" t="str">
        <v>灵爪锐牙一类灵材。爪锋坚锐，纹路向尖端勾连，断处仍有锐气。|n制符：用于制作同境界、同品质的裂甲符。|n闲置时可上交宗门换取宗门贡献。</v>
      </c>
      <c r="Z6790" t="s">
        <v>6779</v>
      </c>
      <c r="AA6790" t="s">
        <v>373</v>
      </c>
      <c r="AB6790" s="16">
        <v>12361023</v>
      </c>
      <c r="AC6790" t="s">
        <v>6629</v>
      </c>
      <c r="AD6790">
        <v>40003</v>
      </c>
      <c r="AF6790">
        <v>70003</v>
      </c>
      <c r="AH6790">
        <v>37500</v>
      </c>
      <c r="AI6790" s="16" t="s">
        <v>6625</v>
      </c>
      <c r="AJ6790" s="16" t="s">
        <v>6690</v>
      </c>
      <c r="AK6790" s="16" t="s">
        <v>351</v>
      </c>
      <c r="AL6790" t="s">
        <v>6780</v>
      </c>
    </row>
    <row r="6791" ht="16.5" spans="2:38">
      <c r="B6791" s="16" t="n">
        <f>10000000+INDEX(编号表!$B:$B,MATCH(F6791,编号表!$A:$A,0))*100000+INDEX(编号表!$F:$F,MATCH(D6791,编号表!$E:$E,0))*1000+INDEX(编号表!$D:$D,MATCH(E6791,编号表!$C:$C,0))*10000+G6791</f>
        <v>12363024</v>
      </c>
      <c r="C6791" s="16" t="s">
        <v>6963</v>
      </c>
      <c r="D6791" s="16" t="s">
        <v>105</v>
      </c>
      <c r="E6791" s="16" t="s">
        <v>351</v>
      </c>
      <c r="F6791" s="16" t="s">
        <v>6682</v>
      </c>
      <c r="G6791" s="16">
        <v>24</v>
      </c>
      <c r="I6791" s="16">
        <v>60</v>
      </c>
      <c r="J6791" t="str">
        <f t="shared" si="109"/>
        <v>大类_玄品炼虚</v>
      </c>
      <c r="K6791" s="38" t="s">
        <v>6624</v>
      </c>
      <c r="M6791" s="16" t="s">
        <v>6625</v>
      </c>
      <c r="O6791">
        <v>0</v>
      </c>
      <c r="P6791" t="b">
        <v>1</v>
      </c>
      <c r="Q6791"/>
      <c r="R6791" t="b">
        <v>0</v>
      </c>
      <c r="S6791">
        <v>1</v>
      </c>
      <c r="T6791" t="s">
        <v>91</v>
      </c>
      <c r="U6791">
        <v>999</v>
      </c>
      <c r="V6791" s="16" t="s">
        <v>6626</v>
      </c>
      <c r="W6791" s="16">
        <v>12212185</v>
      </c>
      <c r="Y6791" t="str">
        <v>灵金一类灵材。铁质沉实，内藏灵纹，细密金纹与石色相间。|n用途未明，可留存备用。|n闲置时可上交宗门换取宗门贡献。</v>
      </c>
      <c r="Z6791" t="inlineStr">
        <is>
          <t xml:space="preserve">|cff00FF00“铁经灵脉，密处自成纹。识材者先辨纹路，再看掌中这一片沉黑。”——《山骨金石录》|r</t>
        </is>
      </c>
      <c r="AA6791" t="str">
        <v>击杀妖兽、探索秘境或遗迹可得；当前百艺暂未用到，宗门不供应。</v>
      </c>
      <c r="AB6791" s="16">
        <v>12361024</v>
      </c>
      <c r="AC6791" t="s">
        <v>6629</v>
      </c>
      <c r="AD6791">
        <v>40003</v>
      </c>
      <c r="AF6791">
        <v>70003</v>
      </c>
      <c r="AH6791">
        <v>112500</v>
      </c>
      <c r="AI6791" s="16" t="s">
        <v>6625</v>
      </c>
      <c r="AJ6791" s="16" t="s">
        <v>6696</v>
      </c>
      <c r="AK6791" s="16" t="s">
        <v>351</v>
      </c>
      <c r="AL6791" t="s">
        <v>6692</v>
      </c>
    </row>
    <row r="6792" ht="16.5" spans="2:38">
      <c r="B6792" s="16" t="n">
        <f>10000000+INDEX(编号表!$B:$B,MATCH(F6792,编号表!$A:$A,0))*100000+INDEX(编号表!$F:$F,MATCH(D6792,编号表!$E:$E,0))*1000+INDEX(编号表!$D:$D,MATCH(E6792,编号表!$C:$C,0))*10000+G6792</f>
        <v>12563025</v>
      </c>
      <c r="C6792" s="16" t="s">
        <v>6964</v>
      </c>
      <c r="D6792" s="16" t="s">
        <v>105</v>
      </c>
      <c r="E6792" s="16" t="s">
        <v>351</v>
      </c>
      <c r="F6792" s="16" t="s">
        <v>6622</v>
      </c>
      <c r="G6792" s="16">
        <v>25</v>
      </c>
      <c r="I6792" s="16">
        <v>60</v>
      </c>
      <c r="J6792" t="str">
        <f t="shared" si="109"/>
        <v>大类_玄品炼虚</v>
      </c>
      <c r="K6792" s="39" t="s">
        <v>6624</v>
      </c>
      <c r="M6792" s="16" t="s">
        <v>6625</v>
      </c>
      <c r="O6792">
        <v>0</v>
      </c>
      <c r="P6792" t="b">
        <v>1</v>
      </c>
      <c r="Q6792"/>
      <c r="R6792" t="b">
        <v>0</v>
      </c>
      <c r="S6792">
        <v>1</v>
      </c>
      <c r="T6792" t="s">
        <v>91</v>
      </c>
      <c r="U6792">
        <v>999</v>
      </c>
      <c r="V6792" s="16" t="s">
        <v>6626</v>
      </c>
      <c r="W6792" s="16">
        <v>12212186</v>
      </c>
      <c r="Y6792" t="str">
        <v>灵金一类灵材。铜料久经炉火，内壁保留着层层导火纹痕。|n用途未明，可留存备用。|n闲置时可上交宗门换取宗门贡献。</v>
      </c>
      <c r="Z6792" t="s">
        <v>6785</v>
      </c>
      <c r="AA6792" t="str">
        <v>击杀妖兽、探索秘境或遗迹可得；当前百艺暂未用到，宗门不供应。</v>
      </c>
      <c r="AB6792" s="16">
        <v>12361025</v>
      </c>
      <c r="AC6792" t="s">
        <v>6629</v>
      </c>
      <c r="AD6792">
        <v>40003</v>
      </c>
      <c r="AF6792">
        <v>70003</v>
      </c>
      <c r="AH6792">
        <v>37500</v>
      </c>
      <c r="AI6792" s="16" t="s">
        <v>6625</v>
      </c>
      <c r="AJ6792" s="16" t="s">
        <v>6696</v>
      </c>
      <c r="AK6792" s="16" t="s">
        <v>351</v>
      </c>
      <c r="AL6792" t="s">
        <v>6786</v>
      </c>
    </row>
    <row r="6793" ht="16.5" spans="2:38">
      <c r="B6793" s="16" t="n">
        <f>10000000+INDEX(编号表!$B:$B,MATCH(F6793,编号表!$A:$A,0))*100000+INDEX(编号表!$F:$F,MATCH(D6793,编号表!$E:$E,0))*1000+INDEX(编号表!$D:$D,MATCH(E6793,编号表!$C:$C,0))*10000+G6793</f>
        <v>12563026</v>
      </c>
      <c r="C6793" s="16" t="s">
        <v>6965</v>
      </c>
      <c r="D6793" s="16" t="s">
        <v>105</v>
      </c>
      <c r="E6793" s="16" t="s">
        <v>351</v>
      </c>
      <c r="F6793" s="16" t="s">
        <v>6622</v>
      </c>
      <c r="G6793" s="16">
        <v>26</v>
      </c>
      <c r="H6793" t="s">
        <v>6623</v>
      </c>
      <c r="I6793" s="16">
        <v>60</v>
      </c>
      <c r="J6793" t="str">
        <f t="shared" si="109"/>
        <v>大类_玄品炼虚制符</v>
      </c>
      <c r="K6793" s="38" t="s">
        <v>6624</v>
      </c>
      <c r="M6793" s="16" t="s">
        <v>6625</v>
      </c>
      <c r="O6793">
        <v>0</v>
      </c>
      <c r="P6793" t="b">
        <v>1</v>
      </c>
      <c r="Q6793"/>
      <c r="R6793" t="b">
        <v>0</v>
      </c>
      <c r="S6793">
        <v>1</v>
      </c>
      <c r="T6793" t="s">
        <v>91</v>
      </c>
      <c r="U6793">
        <v>999</v>
      </c>
      <c r="V6793" s="16" t="s">
        <v>6626</v>
      </c>
      <c r="W6793" s="16">
        <v>12212187</v>
      </c>
      <c r="Y6793" t="str">
        <v>灵石砂壤一类灵材。玄砂颗粒细密，指间滑落无声，粒中各藏微小灵纹。|n制符：用于制作同境界、同品质的流沙符。|n闲置时可上交宗门换取宗门贡献。</v>
      </c>
      <c r="Z6793" t="inlineStr">
        <is>
          <t xml:space="preserve">|cff00FF00“细砂落指无声，粒粒各有纹路。选砂看粒性，不以光亮论高下。”——《山骨金石录》|r</t>
        </is>
      </c>
      <c r="AA6793" t="s">
        <v>373</v>
      </c>
      <c r="AB6793" s="16">
        <v>12361026</v>
      </c>
      <c r="AC6793" t="s">
        <v>6629</v>
      </c>
      <c r="AD6793">
        <v>40003</v>
      </c>
      <c r="AF6793">
        <v>70003</v>
      </c>
      <c r="AH6793">
        <v>37500</v>
      </c>
      <c r="AI6793" s="16" t="s">
        <v>6625</v>
      </c>
      <c r="AJ6793" s="16" t="s">
        <v>6793</v>
      </c>
      <c r="AK6793" s="16" t="s">
        <v>351</v>
      </c>
      <c r="AL6793" t="s">
        <v>6794</v>
      </c>
    </row>
    <row r="6794" ht="16.5" spans="2:38">
      <c r="B6794" s="16" t="n">
        <f>10000000+INDEX(编号表!$B:$B,MATCH(F6794,编号表!$A:$A,0))*100000+INDEX(编号表!$F:$F,MATCH(D6794,编号表!$E:$E,0))*1000+INDEX(编号表!$D:$D,MATCH(E6794,编号表!$C:$C,0))*10000+G6794</f>
        <v>12863027</v>
      </c>
      <c r="C6794" s="16" t="s">
        <v>6966</v>
      </c>
      <c r="D6794" s="16" t="s">
        <v>105</v>
      </c>
      <c r="E6794" s="16" t="s">
        <v>351</v>
      </c>
      <c r="F6794" s="16" t="s">
        <v>6675</v>
      </c>
      <c r="G6794" s="16">
        <v>27</v>
      </c>
      <c r="H6794" t="s">
        <v>6623</v>
      </c>
      <c r="I6794" s="16">
        <v>60</v>
      </c>
      <c r="J6794" t="str">
        <f t="shared" si="109"/>
        <v>大类_玄品炼虚制符</v>
      </c>
      <c r="K6794" s="39" t="s">
        <v>6624</v>
      </c>
      <c r="M6794" s="16" t="s">
        <v>6625</v>
      </c>
      <c r="O6794">
        <v>0</v>
      </c>
      <c r="P6794" t="b">
        <v>1</v>
      </c>
      <c r="Q6794"/>
      <c r="R6794" t="b">
        <v>0</v>
      </c>
      <c r="S6794">
        <v>1</v>
      </c>
      <c r="T6794" t="s">
        <v>91</v>
      </c>
      <c r="U6794">
        <v>999</v>
      </c>
      <c r="V6794" s="16" t="s">
        <v>6626</v>
      </c>
      <c r="W6794" s="16">
        <v>12212188</v>
      </c>
      <c r="Y6794" t="str">
        <v>灵石砂壤一类灵材。旧阵散去，石上仍留导灵线痕，交接之处深浅分明。|n制符：用于制作同境界、同品质的定身符、挪移符。|n闲置时可上交宗门换取宗门贡献。</v>
      </c>
      <c r="Z6794" t="s">
        <v>6797</v>
      </c>
      <c r="AA6794" t="s">
        <v>373</v>
      </c>
      <c r="AB6794" s="16">
        <v>12361027</v>
      </c>
      <c r="AC6794" t="s">
        <v>6629</v>
      </c>
      <c r="AD6794">
        <v>40003</v>
      </c>
      <c r="AF6794">
        <v>70003</v>
      </c>
      <c r="AH6794">
        <v>37500</v>
      </c>
      <c r="AI6794" s="16" t="s">
        <v>6625</v>
      </c>
      <c r="AJ6794" s="16" t="s">
        <v>6793</v>
      </c>
      <c r="AK6794" s="16" t="s">
        <v>351</v>
      </c>
      <c r="AL6794" t="s">
        <v>6798</v>
      </c>
    </row>
    <row r="6795" ht="16.5" spans="2:38">
      <c r="B6795" s="16" t="n">
        <f>10000000+INDEX(编号表!$B:$B,MATCH(F6795,编号表!$A:$A,0))*100000+INDEX(编号表!$F:$F,MATCH(D6795,编号表!$E:$E,0))*1000+INDEX(编号表!$D:$D,MATCH(E6795,编号表!$C:$C,0))*10000+G6795</f>
        <v>12363028</v>
      </c>
      <c r="C6795" s="16" t="s">
        <v>6967</v>
      </c>
      <c r="D6795" s="16" t="s">
        <v>105</v>
      </c>
      <c r="E6795" s="16" t="s">
        <v>351</v>
      </c>
      <c r="F6795" s="16" t="s">
        <v>6682</v>
      </c>
      <c r="G6795" s="16">
        <v>28</v>
      </c>
      <c r="H6795" t="s">
        <v>6623</v>
      </c>
      <c r="I6795" s="16">
        <v>60</v>
      </c>
      <c r="J6795" t="str">
        <f t="shared" si="109"/>
        <v>大类_玄品炼虚制符</v>
      </c>
      <c r="K6795" s="38" t="s">
        <v>6624</v>
      </c>
      <c r="M6795" s="16" t="s">
        <v>6625</v>
      </c>
      <c r="O6795">
        <v>0</v>
      </c>
      <c r="P6795" t="b">
        <v>1</v>
      </c>
      <c r="Q6795"/>
      <c r="R6795" t="b">
        <v>0</v>
      </c>
      <c r="S6795">
        <v>1</v>
      </c>
      <c r="T6795" t="s">
        <v>91</v>
      </c>
      <c r="U6795">
        <v>999</v>
      </c>
      <c r="V6795" s="16" t="s">
        <v>6626</v>
      </c>
      <c r="W6795" s="16">
        <v>12212189</v>
      </c>
      <c r="Y6795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795" t="inlineStr">
        <is>
          <t xml:space="preserve">|cff00FF00“玉中有路，缓急各异；静观细处，方知灵光从何而来，又将往何处去。”——《玉脉拾遗》|r</t>
        </is>
      </c>
      <c r="AA6795" t="s">
        <v>373</v>
      </c>
      <c r="AB6795" s="16">
        <v>12361028</v>
      </c>
      <c r="AC6795" t="s">
        <v>6629</v>
      </c>
      <c r="AD6795">
        <v>40003</v>
      </c>
      <c r="AF6795">
        <v>70003</v>
      </c>
      <c r="AH6795">
        <v>37500</v>
      </c>
      <c r="AI6795" s="16" t="s">
        <v>6625</v>
      </c>
      <c r="AJ6795" s="16" t="s">
        <v>6701</v>
      </c>
      <c r="AK6795" s="16" t="s">
        <v>351</v>
      </c>
      <c r="AL6795" t="s">
        <v>6702</v>
      </c>
    </row>
    <row r="6796" ht="16.5" spans="2:38">
      <c r="B6796" s="16" t="n">
        <f>10000000+INDEX(编号表!$B:$B,MATCH(F6796,编号表!$A:$A,0))*100000+INDEX(编号表!$F:$F,MATCH(D6796,编号表!$E:$E,0))*1000+INDEX(编号表!$D:$D,MATCH(E6796,编号表!$C:$C,0))*10000+G6796</f>
        <v>12563029</v>
      </c>
      <c r="C6796" s="16" t="s">
        <v>6968</v>
      </c>
      <c r="D6796" s="16" t="s">
        <v>105</v>
      </c>
      <c r="E6796" s="16" t="s">
        <v>351</v>
      </c>
      <c r="F6796" s="16" t="s">
        <v>6622</v>
      </c>
      <c r="G6796" s="16">
        <v>29</v>
      </c>
      <c r="H6796" t="s">
        <v>6623</v>
      </c>
      <c r="I6796" s="16">
        <v>60</v>
      </c>
      <c r="J6796" t="str">
        <f t="shared" si="109"/>
        <v>大类_玄品炼虚制符</v>
      </c>
      <c r="K6796" s="39" t="s">
        <v>6624</v>
      </c>
      <c r="M6796" s="16" t="s">
        <v>6625</v>
      </c>
      <c r="O6796">
        <v>0</v>
      </c>
      <c r="P6796" t="b">
        <v>1</v>
      </c>
      <c r="Q6796"/>
      <c r="R6796" t="b">
        <v>0</v>
      </c>
      <c r="S6796">
        <v>1</v>
      </c>
      <c r="T6796" t="s">
        <v>91</v>
      </c>
      <c r="U6796">
        <v>999</v>
      </c>
      <c r="V6796" s="16" t="s">
        <v>6626</v>
      </c>
      <c r="W6796" s="16">
        <v>12212190</v>
      </c>
      <c r="Y6796" t="str">
        <v>灵玉玄晶一类灵材。晶体清明，细部灵光齐整，转动时可见层层光路。|n制符：用于制作同境界、同品质的破妄符、照夜符。|n闲置时可上交宗门换取宗门贡献。</v>
      </c>
      <c r="Z6796" t="inlineStr">
        <is>
          <t xml:space="preserve">|cff00FF00“晶明不只为悦目。光路齐整时，一线微尘也会留下清楚的影。”——《玉脉拾遗》|r</t>
        </is>
      </c>
      <c r="AA6796" t="s">
        <v>373</v>
      </c>
      <c r="AB6796" s="16">
        <v>12361029</v>
      </c>
      <c r="AC6796" t="s">
        <v>6629</v>
      </c>
      <c r="AD6796">
        <v>40003</v>
      </c>
      <c r="AF6796">
        <v>70003</v>
      </c>
      <c r="AH6796">
        <v>37500</v>
      </c>
      <c r="AI6796" s="16" t="s">
        <v>6625</v>
      </c>
      <c r="AJ6796" s="16" t="s">
        <v>6701</v>
      </c>
      <c r="AK6796" s="16" t="s">
        <v>351</v>
      </c>
      <c r="AL6796" t="s">
        <v>6804</v>
      </c>
    </row>
    <row r="6797" ht="16.5" spans="2:38">
      <c r="B6797" s="16" t="n">
        <f>10000000+INDEX(编号表!$B:$B,MATCH(F6797,编号表!$A:$A,0))*100000+INDEX(编号表!$F:$F,MATCH(D6797,编号表!$E:$E,0))*1000+INDEX(编号表!$D:$D,MATCH(E6797,编号表!$C:$C,0))*10000+G6797</f>
        <v>12363030</v>
      </c>
      <c r="C6797" s="16" t="s">
        <v>6969</v>
      </c>
      <c r="D6797" s="16" t="s">
        <v>105</v>
      </c>
      <c r="E6797" s="16" t="s">
        <v>351</v>
      </c>
      <c r="F6797" s="16" t="s">
        <v>6682</v>
      </c>
      <c r="G6797" s="16">
        <v>30</v>
      </c>
      <c r="H6797" t="s">
        <v>6623</v>
      </c>
      <c r="I6797" s="16">
        <v>60</v>
      </c>
      <c r="J6797" t="str">
        <f t="shared" si="109"/>
        <v>大类_玄品炼虚制符</v>
      </c>
      <c r="K6797" s="38" t="s">
        <v>6624</v>
      </c>
      <c r="M6797" s="16" t="s">
        <v>6625</v>
      </c>
      <c r="O6797">
        <v>0</v>
      </c>
      <c r="P6797" t="b">
        <v>1</v>
      </c>
      <c r="Q6797"/>
      <c r="R6797" t="b">
        <v>0</v>
      </c>
      <c r="S6797">
        <v>1</v>
      </c>
      <c r="T6797" t="s">
        <v>91</v>
      </c>
      <c r="U6797">
        <v>999</v>
      </c>
      <c r="V6797" s="16" t="s">
        <v>6626</v>
      </c>
      <c r="W6797" s="16">
        <v>12212191</v>
      </c>
      <c r="Y6797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797" t="inlineStr">
        <is>
          <t xml:space="preserve">|cff00FF00“枝叶可以尽去，木心的路不可削乱；岁月留下的长纹，仍通着春生秋息。”——《草木留纹记》|r</t>
        </is>
      </c>
      <c r="AA6797" t="s">
        <v>373</v>
      </c>
      <c r="AB6797" s="16">
        <v>12361030</v>
      </c>
      <c r="AC6797" t="s">
        <v>6629</v>
      </c>
      <c r="AD6797">
        <v>40003</v>
      </c>
      <c r="AF6797">
        <v>70003</v>
      </c>
      <c r="AH6797">
        <v>37500</v>
      </c>
      <c r="AI6797" s="16" t="s">
        <v>6625</v>
      </c>
      <c r="AJ6797" s="16" t="s">
        <v>6708</v>
      </c>
      <c r="AK6797" s="16" t="s">
        <v>351</v>
      </c>
      <c r="AL6797" t="s">
        <v>6709</v>
      </c>
    </row>
    <row r="6798" ht="16.5" spans="2:38">
      <c r="B6798" s="16" t="n">
        <f>10000000+INDEX(编号表!$B:$B,MATCH(F6798,编号表!$A:$A,0))*100000+INDEX(编号表!$F:$F,MATCH(D6798,编号表!$E:$E,0))*1000+INDEX(编号表!$D:$D,MATCH(E6798,编号表!$C:$C,0))*10000+G6798</f>
        <v>12563031</v>
      </c>
      <c r="C6798" s="16" t="s">
        <v>6970</v>
      </c>
      <c r="D6798" s="16" t="s">
        <v>105</v>
      </c>
      <c r="E6798" s="16" t="s">
        <v>351</v>
      </c>
      <c r="F6798" s="16" t="s">
        <v>6622</v>
      </c>
      <c r="G6798" s="16">
        <v>31</v>
      </c>
      <c r="H6798" t="s">
        <v>6623</v>
      </c>
      <c r="I6798" s="16">
        <v>60</v>
      </c>
      <c r="J6798" t="str">
        <f t="shared" si="109"/>
        <v>大类_玄品炼虚制符</v>
      </c>
      <c r="K6798" s="39" t="s">
        <v>6624</v>
      </c>
      <c r="M6798" s="16" t="s">
        <v>6625</v>
      </c>
      <c r="O6798">
        <v>0</v>
      </c>
      <c r="P6798" t="b">
        <v>1</v>
      </c>
      <c r="Q6798"/>
      <c r="R6798" t="b">
        <v>0</v>
      </c>
      <c r="S6798">
        <v>1</v>
      </c>
      <c r="T6798" t="s">
        <v>91</v>
      </c>
      <c r="U6798">
        <v>999</v>
      </c>
      <c r="V6798" s="16" t="s">
        <v>6626</v>
      </c>
      <c r="W6798" s="16">
        <v>12212192</v>
      </c>
      <c r="Y6798" t="str">
        <v>灵木竹藤一类灵材。竹质轻韧，中空有节，通达处与收束处各有分寸。|n制符：用于制作同境界、同品质的传音符。|n闲置时可上交宗门换取宗门贡献。</v>
      </c>
      <c r="Z6798" t="s">
        <v>6812</v>
      </c>
      <c r="AA6798" t="s">
        <v>373</v>
      </c>
      <c r="AB6798" s="16">
        <v>12361031</v>
      </c>
      <c r="AC6798" t="s">
        <v>6629</v>
      </c>
      <c r="AD6798">
        <v>40003</v>
      </c>
      <c r="AF6798">
        <v>70003</v>
      </c>
      <c r="AH6798">
        <v>37500</v>
      </c>
      <c r="AI6798" s="16" t="s">
        <v>6625</v>
      </c>
      <c r="AJ6798" s="16" t="s">
        <v>6708</v>
      </c>
      <c r="AK6798" s="16" t="s">
        <v>351</v>
      </c>
      <c r="AL6798" t="s">
        <v>6813</v>
      </c>
    </row>
    <row r="6799" ht="16.5" spans="2:38">
      <c r="B6799" s="16" t="n">
        <f>10000000+INDEX(编号表!$B:$B,MATCH(F6799,编号表!$A:$A,0))*100000+INDEX(编号表!$F:$F,MATCH(D6799,编号表!$E:$E,0))*1000+INDEX(编号表!$D:$D,MATCH(E6799,编号表!$C:$C,0))*10000+G6799</f>
        <v>12363032</v>
      </c>
      <c r="C6799" s="16" t="s">
        <v>6971</v>
      </c>
      <c r="D6799" s="16" t="s">
        <v>105</v>
      </c>
      <c r="E6799" s="16" t="s">
        <v>351</v>
      </c>
      <c r="F6799" s="16" t="s">
        <v>6682</v>
      </c>
      <c r="G6799" s="16">
        <v>32</v>
      </c>
      <c r="H6799" t="s">
        <v>6623</v>
      </c>
      <c r="I6799" s="16">
        <v>60</v>
      </c>
      <c r="J6799" t="str">
        <f t="shared" si="109"/>
        <v>大类_玄品炼虚制符</v>
      </c>
      <c r="K6799" s="38" t="s">
        <v>6624</v>
      </c>
      <c r="M6799" s="16" t="s">
        <v>6625</v>
      </c>
      <c r="O6799">
        <v>0</v>
      </c>
      <c r="P6799" t="b">
        <v>1</v>
      </c>
      <c r="Q6799"/>
      <c r="R6799" t="b">
        <v>0</v>
      </c>
      <c r="S6799">
        <v>1</v>
      </c>
      <c r="T6799" t="s">
        <v>91</v>
      </c>
      <c r="U6799">
        <v>999</v>
      </c>
      <c r="V6799" s="16" t="s">
        <v>6626</v>
      </c>
      <c r="W6799" s="16">
        <v>12212193</v>
      </c>
      <c r="Y6799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799" t="inlineStr">
        <is>
          <t xml:space="preserve">|cff00FF00“一缕轻如无物，千丝自有经纬；灵光沿丝走过，细处也留得住来路。”——《万材辨性篇》|r</t>
        </is>
      </c>
      <c r="AA6799" t="s">
        <v>373</v>
      </c>
      <c r="AB6799" s="16">
        <v>12361032</v>
      </c>
      <c r="AC6799" t="s">
        <v>6629</v>
      </c>
      <c r="AD6799">
        <v>40003</v>
      </c>
      <c r="AF6799">
        <v>70003</v>
      </c>
      <c r="AH6799">
        <v>37500</v>
      </c>
      <c r="AI6799" s="16" t="s">
        <v>6625</v>
      </c>
      <c r="AJ6799" s="16" t="s">
        <v>6713</v>
      </c>
      <c r="AK6799" s="16" t="s">
        <v>351</v>
      </c>
      <c r="AL6799" t="s">
        <v>6714</v>
      </c>
    </row>
    <row r="6800" ht="16.5" spans="2:38">
      <c r="B6800" s="16" t="n">
        <f>10000000+INDEX(编号表!$B:$B,MATCH(F6800,编号表!$A:$A,0))*100000+INDEX(编号表!$F:$F,MATCH(D6800,编号表!$E:$E,0))*1000+INDEX(编号表!$D:$D,MATCH(E6800,编号表!$C:$C,0))*10000+G6800</f>
        <v>12563033</v>
      </c>
      <c r="C6800" s="16" t="s">
        <v>6972</v>
      </c>
      <c r="D6800" s="16" t="s">
        <v>105</v>
      </c>
      <c r="E6800" s="16" t="s">
        <v>351</v>
      </c>
      <c r="F6800" s="16" t="s">
        <v>6622</v>
      </c>
      <c r="G6800" s="16">
        <v>33</v>
      </c>
      <c r="H6800" t="s">
        <v>7208</v>
      </c>
      <c r="I6800" s="16">
        <v>60</v>
      </c>
      <c r="J6800" t="str">
        <f t="shared" si="109"/>
        <v>大类_玄品炼虚炼化</v>
      </c>
      <c r="K6800" s="39" t="s">
        <v>6624</v>
      </c>
      <c r="M6800" s="16" t="s">
        <v>6625</v>
      </c>
      <c r="O6800">
        <v>0</v>
      </c>
      <c r="P6800" t="b">
        <v>1</v>
      </c>
      <c r="Q6800"/>
      <c r="R6800" t="b">
        <v>0</v>
      </c>
      <c r="S6800">
        <v>1</v>
      </c>
      <c r="T6800" t="s">
        <v>91</v>
      </c>
      <c r="U6800">
        <v>999</v>
      </c>
      <c r="V6800" s="16" t="s">
        <v>6626</v>
      </c>
      <c r="W6800" s="16">
        <v>12212194</v>
      </c>
      <c r="Y6800" t="str">
        <v>灵丝玄筋一类灵材。旧旗留下的灵丝，织路未断，细纹交接仍然有序。|n炼化：用于炼虚装备的印绶部位。|n闲置时可上交宗门换取宗门贡献。</v>
      </c>
      <c r="Z6800" t="s">
        <v>6818</v>
      </c>
      <c r="AA6800" t="s">
        <v>373</v>
      </c>
      <c r="AB6800" s="16">
        <v>12361033</v>
      </c>
      <c r="AC6800" t="s">
        <v>6629</v>
      </c>
      <c r="AD6800">
        <v>40003</v>
      </c>
      <c r="AF6800">
        <v>70003</v>
      </c>
      <c r="AH6800">
        <v>75000</v>
      </c>
      <c r="AI6800" s="16" t="s">
        <v>6625</v>
      </c>
      <c r="AJ6800" s="16" t="s">
        <v>6713</v>
      </c>
      <c r="AK6800" s="16" t="s">
        <v>351</v>
      </c>
      <c r="AL6800" t="s">
        <v>6819</v>
      </c>
    </row>
    <row r="6801" ht="15" spans="2:38">
      <c r="B6801" s="16" t="n">
        <f>10000000+INDEX(编号表!$B:$B,MATCH(F6801,编号表!$A:$A,0))*100000+INDEX(编号表!$F:$F,MATCH(D6801,编号表!$E:$E,0))*1000+INDEX(编号表!$D:$D,MATCH(E6801,编号表!$C:$C,0))*10000+G6801</f>
        <v>12363034</v>
      </c>
      <c r="C6801" s="16" t="s">
        <v>6973</v>
      </c>
      <c r="D6801" s="16" t="s">
        <v>105</v>
      </c>
      <c r="E6801" s="16" t="s">
        <v>351</v>
      </c>
      <c r="F6801" s="16" t="s">
        <v>6682</v>
      </c>
      <c r="G6801" s="16">
        <v>34</v>
      </c>
      <c r="H6801" t="s">
        <v>7208</v>
      </c>
      <c r="I6801" s="16">
        <v>60</v>
      </c>
      <c r="J6801" t="str">
        <f t="shared" si="109"/>
        <v>大类_玄品炼虚炼化</v>
      </c>
      <c r="K6801" s="40" t="s">
        <v>6698</v>
      </c>
      <c r="M6801" s="16" t="s">
        <v>6625</v>
      </c>
      <c r="O6801">
        <v>0</v>
      </c>
      <c r="P6801" t="b">
        <v>1</v>
      </c>
      <c r="Q6801"/>
      <c r="R6801" t="b">
        <v>0</v>
      </c>
      <c r="S6801">
        <v>1</v>
      </c>
      <c r="T6801" t="s">
        <v>91</v>
      </c>
      <c r="U6801">
        <v>999</v>
      </c>
      <c r="V6801" s="16" t="s">
        <v>6626</v>
      </c>
      <c r="W6801" s="16">
        <v>12212195</v>
      </c>
      <c r="Y6801" t="str">
        <v>灵丝玄筋一类稀有灵材。灵筋长而坚韧，张弛之后，内里纹路仍能复归。|n炼化：用于炼虚装备的鞋履部位。|n闲置时可上交宗门换取宗门贡献。</v>
      </c>
      <c r="Z6801" t="inlineStr">
        <is>
          <t xml:space="preserve">|cff00FF00“筋长而不散力，张弛之后仍能归位。旧日奔走的劲意，尚藏在细纹之间。”——《万材辨性篇》|r</t>
        </is>
      </c>
      <c r="AA6801" t="s">
        <v>373</v>
      </c>
      <c r="AB6801" s="16">
        <v>12361034</v>
      </c>
      <c r="AC6801" t="s">
        <v>6629</v>
      </c>
      <c r="AD6801">
        <v>40003</v>
      </c>
      <c r="AF6801">
        <v>70003</v>
      </c>
      <c r="AH6801">
        <v>75000</v>
      </c>
      <c r="AI6801" s="16" t="s">
        <v>6625</v>
      </c>
      <c r="AJ6801" s="16" t="s">
        <v>6713</v>
      </c>
      <c r="AK6801" s="16" t="s">
        <v>351</v>
      </c>
      <c r="AL6801" t="s">
        <v>6973</v>
      </c>
    </row>
    <row r="6802" ht="16.5" spans="2:38">
      <c r="B6802" s="16" t="n">
        <f>10000000+INDEX(编号表!$B:$B,MATCH(F6802,编号表!$A:$A,0))*100000+INDEX(编号表!$F:$F,MATCH(D6802,编号表!$E:$E,0))*1000+INDEX(编号表!$D:$D,MATCH(E6802,编号表!$C:$C,0))*10000+G6802</f>
        <v>12563035</v>
      </c>
      <c r="C6802" s="16" t="s">
        <v>6976</v>
      </c>
      <c r="D6802" s="16" t="s">
        <v>105</v>
      </c>
      <c r="E6802" s="16" t="s">
        <v>351</v>
      </c>
      <c r="F6802" s="16" t="s">
        <v>6622</v>
      </c>
      <c r="G6802" s="16">
        <v>35</v>
      </c>
      <c r="H6802" t="s">
        <v>6623</v>
      </c>
      <c r="I6802" s="16">
        <v>60</v>
      </c>
      <c r="J6802" t="str">
        <f t="shared" si="109"/>
        <v>大类_玄品炼虚制符</v>
      </c>
      <c r="K6802" s="39" t="s">
        <v>6624</v>
      </c>
      <c r="M6802" s="16" t="s">
        <v>6625</v>
      </c>
      <c r="O6802">
        <v>0</v>
      </c>
      <c r="P6802" t="b">
        <v>1</v>
      </c>
      <c r="Q6802"/>
      <c r="R6802" t="b">
        <v>0</v>
      </c>
      <c r="S6802">
        <v>1</v>
      </c>
      <c r="T6802" t="s">
        <v>91</v>
      </c>
      <c r="U6802">
        <v>999</v>
      </c>
      <c r="V6802" s="16" t="s">
        <v>6626</v>
      </c>
      <c r="W6802" s="16">
        <v>12212196</v>
      </c>
      <c r="Y6802" t="str">
        <v>灵液琼髓一类灵材。灵液出自地脉，温润清透，内含细微矿华。|n制符：用于制作同境界、同品质的回气符、缩地符。|n闲置时可上交宗门换取宗门贡献。</v>
      </c>
      <c r="Z6802" t="inlineStr">
        <is>
          <t xml:space="preserve">|cff00FF00“灵液出地脉，贵在润入而不横冲。山中岁月漫长，它也从来不急。”——《玉脉拾遗》|r</t>
        </is>
      </c>
      <c r="AA6802" t="s">
        <v>373</v>
      </c>
      <c r="AB6802" s="16">
        <v>12361035</v>
      </c>
      <c r="AC6802" t="s">
        <v>6629</v>
      </c>
      <c r="AD6802">
        <v>40003</v>
      </c>
      <c r="AF6802">
        <v>70003</v>
      </c>
      <c r="AH6802">
        <v>37500</v>
      </c>
      <c r="AI6802" s="16" t="s">
        <v>6625</v>
      </c>
      <c r="AJ6802" s="16" t="s">
        <v>6718</v>
      </c>
      <c r="AK6802" s="16" t="s">
        <v>351</v>
      </c>
      <c r="AL6802" t="s">
        <v>6719</v>
      </c>
    </row>
    <row r="6803" ht="16.5" spans="2:38">
      <c r="B6803" s="16" t="n">
        <f>10000000+INDEX(编号表!$B:$B,MATCH(F6803,编号表!$A:$A,0))*100000+INDEX(编号表!$F:$F,MATCH(D6803,编号表!$E:$E,0))*1000+INDEX(编号表!$D:$D,MATCH(E6803,编号表!$C:$C,0))*10000+G6803</f>
        <v>12563036</v>
      </c>
      <c r="C6803" s="16" t="s">
        <v>6977</v>
      </c>
      <c r="D6803" s="16" t="s">
        <v>105</v>
      </c>
      <c r="E6803" s="16" t="s">
        <v>351</v>
      </c>
      <c r="F6803" s="16" t="s">
        <v>6622</v>
      </c>
      <c r="G6803" s="16">
        <v>36</v>
      </c>
      <c r="H6803" t="s">
        <v>6623</v>
      </c>
      <c r="I6803" s="16">
        <v>60</v>
      </c>
      <c r="J6803" t="str">
        <f t="shared" si="109"/>
        <v>大类_玄品炼虚制符</v>
      </c>
      <c r="K6803" s="38" t="s">
        <v>6624</v>
      </c>
      <c r="M6803" s="16" t="s">
        <v>6625</v>
      </c>
      <c r="O6803">
        <v>0</v>
      </c>
      <c r="P6803" t="b">
        <v>1</v>
      </c>
      <c r="Q6803"/>
      <c r="R6803" t="b">
        <v>0</v>
      </c>
      <c r="S6803">
        <v>1</v>
      </c>
      <c r="T6803" t="s">
        <v>91</v>
      </c>
      <c r="U6803">
        <v>999</v>
      </c>
      <c r="V6803" s="16" t="s">
        <v>6626</v>
      </c>
      <c r="W6803" s="16">
        <v>12212197</v>
      </c>
      <c r="Y6803" t="str">
        <v>灵液琼髓一类灵材。石中灵乳质地绵密，触之温润，灵息缓而不散。|n制符：用于制作同境界、同品质的避火符。|n闲置时可上交宗门换取宗门贡献。</v>
      </c>
      <c r="Z6803" t="s">
        <v>6824</v>
      </c>
      <c r="AA6803" t="s">
        <v>373</v>
      </c>
      <c r="AB6803" s="16">
        <v>12361036</v>
      </c>
      <c r="AC6803" t="s">
        <v>6629</v>
      </c>
      <c r="AD6803">
        <v>40003</v>
      </c>
      <c r="AF6803">
        <v>70003</v>
      </c>
      <c r="AH6803">
        <v>37500</v>
      </c>
      <c r="AI6803" s="16" t="s">
        <v>6625</v>
      </c>
      <c r="AJ6803" s="16" t="s">
        <v>6718</v>
      </c>
      <c r="AK6803" s="16" t="s">
        <v>351</v>
      </c>
      <c r="AL6803" t="s">
        <v>6825</v>
      </c>
    </row>
    <row r="6804" ht="16.5" spans="2:38">
      <c r="B6804" s="16" t="n">
        <f>10000000+INDEX(编号表!$B:$B,MATCH(F6804,编号表!$A:$A,0))*100000+INDEX(编号表!$F:$F,MATCH(D6804,编号表!$E:$E,0))*1000+INDEX(编号表!$D:$D,MATCH(E6804,编号表!$C:$C,0))*10000+G6804</f>
        <v>12563037</v>
      </c>
      <c r="C6804" s="16" t="s">
        <v>6978</v>
      </c>
      <c r="D6804" s="16" t="s">
        <v>105</v>
      </c>
      <c r="E6804" s="16" t="s">
        <v>351</v>
      </c>
      <c r="F6804" s="16" t="s">
        <v>6622</v>
      </c>
      <c r="G6804" s="16">
        <v>37</v>
      </c>
      <c r="H6804" t="s">
        <v>6623</v>
      </c>
      <c r="I6804" s="16">
        <v>60</v>
      </c>
      <c r="J6804" t="str">
        <f t="shared" si="109"/>
        <v>大类_玄品炼虚制符</v>
      </c>
      <c r="K6804" s="39" t="s">
        <v>6624</v>
      </c>
      <c r="M6804" s="16" t="s">
        <v>6625</v>
      </c>
      <c r="O6804">
        <v>0</v>
      </c>
      <c r="P6804" t="b">
        <v>1</v>
      </c>
      <c r="Q6804"/>
      <c r="R6804" t="b">
        <v>0</v>
      </c>
      <c r="S6804">
        <v>1</v>
      </c>
      <c r="T6804" t="s">
        <v>91</v>
      </c>
      <c r="U6804">
        <v>999</v>
      </c>
      <c r="V6804" s="16" t="s">
        <v>6626</v>
      </c>
      <c r="W6804" s="16">
        <v>12212198</v>
      </c>
      <c r="Y6804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804" t="inlineStr">
        <is>
          <t xml:space="preserve">|cff00FF00“树脂护过树的伤处。旧痕封合之后，那一分续住断纹的韧意还在。”——《草木留纹记》|r</t>
        </is>
      </c>
      <c r="AA6804" t="s">
        <v>373</v>
      </c>
      <c r="AB6804" s="16">
        <v>12361037</v>
      </c>
      <c r="AC6804" t="s">
        <v>6629</v>
      </c>
      <c r="AD6804">
        <v>40003</v>
      </c>
      <c r="AF6804">
        <v>70003</v>
      </c>
      <c r="AH6804">
        <v>37500</v>
      </c>
      <c r="AI6804" s="16" t="s">
        <v>6625</v>
      </c>
      <c r="AJ6804" s="16" t="s">
        <v>6723</v>
      </c>
      <c r="AK6804" s="16" t="s">
        <v>351</v>
      </c>
      <c r="AL6804" t="s">
        <v>6724</v>
      </c>
    </row>
    <row r="6805" ht="17.25" spans="2:38">
      <c r="B6805" s="16" t="n">
        <f>10000000+INDEX(编号表!$B:$B,MATCH(F6805,编号表!$A:$A,0))*100000+INDEX(编号表!$F:$F,MATCH(D6805,编号表!$E:$E,0))*1000+INDEX(编号表!$D:$D,MATCH(E6805,编号表!$C:$C,0))*10000+G6805</f>
        <v>12563038</v>
      </c>
      <c r="C6805" s="16" t="s">
        <v>6979</v>
      </c>
      <c r="D6805" s="16" t="s">
        <v>105</v>
      </c>
      <c r="E6805" s="16" t="s">
        <v>351</v>
      </c>
      <c r="F6805" s="16" t="s">
        <v>6622</v>
      </c>
      <c r="G6805" s="16">
        <v>38</v>
      </c>
      <c r="H6805" t="s">
        <v>6623</v>
      </c>
      <c r="I6805" s="16">
        <v>60</v>
      </c>
      <c r="J6805" t="str">
        <f t="shared" si="109"/>
        <v>大类_玄品炼虚制符</v>
      </c>
      <c r="K6805" s="38" t="s">
        <v>6624</v>
      </c>
      <c r="M6805" s="16" t="s">
        <v>6625</v>
      </c>
      <c r="O6805">
        <v>0</v>
      </c>
      <c r="P6805" t="b">
        <v>1</v>
      </c>
      <c r="Q6805"/>
      <c r="R6805" t="b">
        <v>0</v>
      </c>
      <c r="S6805">
        <v>1</v>
      </c>
      <c r="T6805" t="s">
        <v>91</v>
      </c>
      <c r="U6805">
        <v>999</v>
      </c>
      <c r="V6805" s="16" t="s">
        <v>6626</v>
      </c>
      <c r="W6805" s="16">
        <v>12212199</v>
      </c>
      <c r="Y6805" t="str">
        <v>灵脂玄蜡一类灵材。灵蜡细润可塑，微温便软，凝结后薄处也能封合。|n制符：用于制作同境界、同品质的御寒符。|n闲置时可上交宗门换取宗门贡献。</v>
      </c>
      <c r="Z6805" t="s">
        <v>6830</v>
      </c>
      <c r="AA6805" t="s">
        <v>373</v>
      </c>
      <c r="AB6805" s="16">
        <v>12361038</v>
      </c>
      <c r="AC6805" t="s">
        <v>6629</v>
      </c>
      <c r="AD6805">
        <v>40003</v>
      </c>
      <c r="AF6805">
        <v>70003</v>
      </c>
      <c r="AH6805">
        <v>37500</v>
      </c>
      <c r="AI6805" s="16" t="s">
        <v>6625</v>
      </c>
      <c r="AJ6805" s="16" t="s">
        <v>6723</v>
      </c>
      <c r="AK6805" s="16" t="s">
        <v>351</v>
      </c>
      <c r="AL6805" t="s">
        <v>6831</v>
      </c>
    </row>
    <row r="6806" ht="16.5" spans="2:38">
      <c r="B6806" s="16" t="n">
        <f>10000000+INDEX(编号表!$B:$B,MATCH(F6806,编号表!$A:$A,0))*100000+INDEX(编号表!$F:$F,MATCH(D6806,编号表!$E:$E,0))*1000+INDEX(编号表!$D:$D,MATCH(E6806,编号表!$C:$C,0))*10000+G6806</f>
        <v>12573000</v>
      </c>
      <c r="C6806" s="16" t="s">
        <v>6980</v>
      </c>
      <c r="D6806" s="16" t="s">
        <v>105</v>
      </c>
      <c r="E6806" s="16" t="s">
        <v>354</v>
      </c>
      <c r="F6806" s="16" t="s">
        <v>6622</v>
      </c>
      <c r="G6806" s="16">
        <v>0</v>
      </c>
      <c r="H6806" t="s">
        <v>6623</v>
      </c>
      <c r="I6806" s="16">
        <v>60</v>
      </c>
      <c r="J6806" t="str">
        <f t="shared" si="109"/>
        <v>大类_玄品合体制符</v>
      </c>
      <c r="K6806" s="37" t="s">
        <v>6624</v>
      </c>
      <c r="M6806" s="16" t="s">
        <v>6625</v>
      </c>
      <c r="O6806">
        <v>0</v>
      </c>
      <c r="P6806" t="b">
        <v>1</v>
      </c>
      <c r="Q6806"/>
      <c r="R6806" t="b">
        <v>0</v>
      </c>
      <c r="S6806">
        <v>1</v>
      </c>
      <c r="T6806" t="s">
        <v>91</v>
      </c>
      <c r="U6806">
        <v>999</v>
      </c>
      <c r="V6806" s="16" t="s">
        <v>6626</v>
      </c>
      <c r="W6806" s="16">
        <v>12212200</v>
      </c>
      <c r="Y6806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806" t="s">
        <v>6628</v>
      </c>
      <c r="AA6806" t="s">
        <v>373</v>
      </c>
      <c r="AB6806" s="16">
        <v>12371000</v>
      </c>
      <c r="AC6806" t="s">
        <v>6629</v>
      </c>
      <c r="AD6806">
        <v>40003</v>
      </c>
      <c r="AF6806">
        <v>70003</v>
      </c>
      <c r="AH6806">
        <v>187500</v>
      </c>
      <c r="AI6806" s="16" t="s">
        <v>6625</v>
      </c>
      <c r="AJ6806" s="16" t="s">
        <v>6630</v>
      </c>
      <c r="AK6806" s="16" t="s">
        <v>354</v>
      </c>
      <c r="AL6806" t="s">
        <v>6631</v>
      </c>
    </row>
    <row r="6807" ht="16.5" spans="2:38">
      <c r="B6807" s="16" t="n">
        <f>10000000+INDEX(编号表!$B:$B,MATCH(F6807,编号表!$A:$A,0))*100000+INDEX(编号表!$F:$F,MATCH(D6807,编号表!$E:$E,0))*1000+INDEX(编号表!$D:$D,MATCH(E6807,编号表!$C:$C,0))*10000+G6807</f>
        <v>12673001</v>
      </c>
      <c r="C6807" s="16" t="s">
        <v>6981</v>
      </c>
      <c r="D6807" s="16" t="s">
        <v>105</v>
      </c>
      <c r="E6807" s="16" t="s">
        <v>354</v>
      </c>
      <c r="F6807" s="16" t="s">
        <v>6633</v>
      </c>
      <c r="G6807" s="16">
        <v>1</v>
      </c>
      <c r="I6807" s="16">
        <v>60</v>
      </c>
      <c r="J6807" t="str">
        <f t="shared" si="109"/>
        <v>大类_玄品合体</v>
      </c>
      <c r="K6807" s="38" t="s">
        <v>6624</v>
      </c>
      <c r="M6807" s="16" t="s">
        <v>6625</v>
      </c>
      <c r="O6807">
        <v>0</v>
      </c>
      <c r="P6807" t="b">
        <v>1</v>
      </c>
      <c r="Q6807"/>
      <c r="R6807" t="b">
        <v>0</v>
      </c>
      <c r="S6807">
        <v>1</v>
      </c>
      <c r="T6807" t="s">
        <v>91</v>
      </c>
      <c r="U6807">
        <v>999</v>
      </c>
      <c r="V6807" s="16" t="s">
        <v>6626</v>
      </c>
      <c r="W6807" s="16">
        <v>12212201</v>
      </c>
      <c r="Y6807" t="str">
        <v>灵血一类灵材。血色深沉，毒性藏于灵息之中，须与温养用的精血分辨清楚。|n用途未明，可留存备用。|n闲置时可上交宗门换取宗门贡献。</v>
      </c>
      <c r="Z6807" t="s">
        <v>6728</v>
      </c>
      <c r="AA6807" t="str">
        <v>击杀妖兽、探索秘境或遗迹可得；当前百艺暂未用到，宗门不供应。</v>
      </c>
      <c r="AB6807" s="16">
        <v>12371001</v>
      </c>
      <c r="AC6807" t="s">
        <v>6629</v>
      </c>
      <c r="AD6807">
        <v>40003</v>
      </c>
      <c r="AF6807">
        <v>70003</v>
      </c>
      <c r="AH6807">
        <v>375000</v>
      </c>
      <c r="AI6807" s="16" t="s">
        <v>6625</v>
      </c>
      <c r="AJ6807" s="16" t="s">
        <v>6630</v>
      </c>
      <c r="AK6807" s="16" t="s">
        <v>354</v>
      </c>
      <c r="AL6807" t="s">
        <v>6729</v>
      </c>
    </row>
    <row r="6808" ht="16.5" spans="2:38">
      <c r="B6808" s="16" t="n">
        <f>10000000+INDEX(编号表!$B:$B,MATCH(F6808,编号表!$A:$A,0))*100000+INDEX(编号表!$F:$F,MATCH(D6808,编号表!$E:$E,0))*1000+INDEX(编号表!$D:$D,MATCH(E6808,编号表!$C:$C,0))*10000+G6808</f>
        <v>12673002</v>
      </c>
      <c r="C6808" s="16" t="s">
        <v>6982</v>
      </c>
      <c r="D6808" s="16" t="s">
        <v>105</v>
      </c>
      <c r="E6808" s="16" t="s">
        <v>354</v>
      </c>
      <c r="F6808" s="16" t="s">
        <v>6633</v>
      </c>
      <c r="G6808" s="16">
        <v>2</v>
      </c>
      <c r="H6808" t="s">
        <v>6623</v>
      </c>
      <c r="I6808" s="16">
        <v>60</v>
      </c>
      <c r="J6808" t="str">
        <f t="shared" si="109"/>
        <v>大类_玄品合体制符</v>
      </c>
      <c r="K6808" s="39" t="s">
        <v>6624</v>
      </c>
      <c r="M6808" s="16" t="s">
        <v>6625</v>
      </c>
      <c r="O6808">
        <v>0</v>
      </c>
      <c r="P6808" t="b">
        <v>1</v>
      </c>
      <c r="Q6808"/>
      <c r="R6808" t="b">
        <v>0</v>
      </c>
      <c r="S6808">
        <v>1</v>
      </c>
      <c r="T6808" t="s">
        <v>91</v>
      </c>
      <c r="U6808">
        <v>999</v>
      </c>
      <c r="V6808" s="16" t="s">
        <v>6626</v>
      </c>
      <c r="W6808" s="16">
        <v>12212202</v>
      </c>
      <c r="Y6808" t="str">
        <v>丹核一类灵材。一丸丹核凝聚灵力，内里仍留着来源灵兽的灵脉纹路。|n制符：用于制作同境界、同品质的激元符。|n闲置时可上交宗门换取宗门贡献。</v>
      </c>
      <c r="Z6808" t="s">
        <v>6635</v>
      </c>
      <c r="AA6808" t="s">
        <v>373</v>
      </c>
      <c r="AB6808" s="16">
        <v>12371002</v>
      </c>
      <c r="AC6808" t="s">
        <v>6629</v>
      </c>
      <c r="AD6808">
        <v>40003</v>
      </c>
      <c r="AF6808">
        <v>70003</v>
      </c>
      <c r="AH6808">
        <v>187500</v>
      </c>
      <c r="AI6808" s="16" t="s">
        <v>6625</v>
      </c>
      <c r="AJ6808" s="16" t="s">
        <v>6636</v>
      </c>
      <c r="AK6808" s="16" t="s">
        <v>354</v>
      </c>
      <c r="AL6808" t="s">
        <v>6637</v>
      </c>
    </row>
    <row r="6809" ht="16.5" spans="2:38">
      <c r="B6809" s="16" t="n">
        <f>10000000+INDEX(编号表!$B:$B,MATCH(F6809,编号表!$A:$A,0))*100000+INDEX(编号表!$F:$F,MATCH(D6809,编号表!$E:$E,0))*1000+INDEX(编号表!$D:$D,MATCH(E6809,编号表!$C:$C,0))*10000+G6809</f>
        <v>12673003</v>
      </c>
      <c r="C6809" s="16" t="s">
        <v>6983</v>
      </c>
      <c r="D6809" s="16" t="s">
        <v>105</v>
      </c>
      <c r="E6809" s="16" t="s">
        <v>354</v>
      </c>
      <c r="F6809" s="16" t="s">
        <v>6633</v>
      </c>
      <c r="G6809" s="16">
        <v>3</v>
      </c>
      <c r="H6809" t="s">
        <v>6623</v>
      </c>
      <c r="I6809" s="16">
        <v>60</v>
      </c>
      <c r="J6809" t="str">
        <f t="shared" si="109"/>
        <v>大类_玄品合体制符</v>
      </c>
      <c r="K6809" s="38" t="s">
        <v>6624</v>
      </c>
      <c r="M6809" s="16" t="s">
        <v>6625</v>
      </c>
      <c r="O6809">
        <v>0</v>
      </c>
      <c r="P6809" t="b">
        <v>1</v>
      </c>
      <c r="Q6809"/>
      <c r="R6809" t="b">
        <v>0</v>
      </c>
      <c r="S6809">
        <v>1</v>
      </c>
      <c r="T6809" t="s">
        <v>91</v>
      </c>
      <c r="U6809">
        <v>999</v>
      </c>
      <c r="V6809" s="16" t="s">
        <v>6626</v>
      </c>
      <c r="W6809" s="16">
        <v>12212203</v>
      </c>
      <c r="Y6809" t="str">
        <v>丹核一类灵材。木中灵核生息绵长，枝叶虽离，内纹仍见向光生长的旧路。|n制符：用于制作同境界、同品质的回春符。|n闲置时可上交宗门换取宗门贡献。</v>
      </c>
      <c r="Z6809" t="s">
        <v>6733</v>
      </c>
      <c r="AA6809" t="s">
        <v>373</v>
      </c>
      <c r="AB6809" s="16">
        <v>12371003</v>
      </c>
      <c r="AC6809" t="s">
        <v>6629</v>
      </c>
      <c r="AD6809">
        <v>40003</v>
      </c>
      <c r="AF6809">
        <v>70003</v>
      </c>
      <c r="AH6809">
        <v>187500</v>
      </c>
      <c r="AI6809" s="16" t="s">
        <v>6625</v>
      </c>
      <c r="AJ6809" s="16" t="s">
        <v>6636</v>
      </c>
      <c r="AK6809" s="16" t="s">
        <v>354</v>
      </c>
      <c r="AL6809" t="s">
        <v>6734</v>
      </c>
    </row>
    <row r="6810" ht="15" spans="2:38">
      <c r="B6810" s="16" t="n">
        <f>10000000+INDEX(编号表!$B:$B,MATCH(F6810,编号表!$A:$A,0))*100000+INDEX(编号表!$F:$F,MATCH(D6810,编号表!$E:$E,0))*1000+INDEX(编号表!$D:$D,MATCH(E6810,编号表!$C:$C,0))*10000+G6810</f>
        <v>12373004</v>
      </c>
      <c r="C6810" s="16" t="s">
        <v>6984</v>
      </c>
      <c r="D6810" s="16" t="s">
        <v>105</v>
      </c>
      <c r="E6810" s="16" t="s">
        <v>354</v>
      </c>
      <c r="F6810" s="16" t="s">
        <v>6682</v>
      </c>
      <c r="G6810" s="16">
        <v>4</v>
      </c>
      <c r="H6810" t="s">
        <v>7208</v>
      </c>
      <c r="I6810" s="16">
        <v>60</v>
      </c>
      <c r="J6810" t="str">
        <f t="shared" si="109"/>
        <v>大类_玄品合体炼化</v>
      </c>
      <c r="K6810" s="40" t="s">
        <v>6698</v>
      </c>
      <c r="M6810" s="16" t="s">
        <v>6625</v>
      </c>
      <c r="O6810">
        <v>0</v>
      </c>
      <c r="P6810" t="b">
        <v>1</v>
      </c>
      <c r="Q6810"/>
      <c r="R6810" t="b">
        <v>0</v>
      </c>
      <c r="S6810">
        <v>1</v>
      </c>
      <c r="T6810" t="s">
        <v>91</v>
      </c>
      <c r="U6810">
        <v>999</v>
      </c>
      <c r="V6810" s="16" t="s">
        <v>6626</v>
      </c>
      <c r="W6810" s="16">
        <v>12212204</v>
      </c>
      <c r="Y6810" t="str">
        <v>灵玉玄晶一类稀有灵材。玉中九窍各有灵路，彼此贯通，灵流回转不息。|n炼化：用于合体装备的玉佩部位。|n闲置时可上交宗门换取宗门贡献。</v>
      </c>
      <c r="Z6810" t="inlineStr">
        <is>
          <t xml:space="preserve">|cff00FF00“窍各有路，路又相通。灵光轮换而行，玉面静处也有往来。”——《玉脉拾遗》|r</t>
        </is>
      </c>
      <c r="AA6810" t="s">
        <v>373</v>
      </c>
      <c r="AB6810" s="16">
        <v>12371004</v>
      </c>
      <c r="AC6810" t="s">
        <v>6629</v>
      </c>
      <c r="AD6810">
        <v>40003</v>
      </c>
      <c r="AF6810">
        <v>70003</v>
      </c>
      <c r="AH6810">
        <v>375000</v>
      </c>
      <c r="AI6810" s="16" t="s">
        <v>6625</v>
      </c>
      <c r="AJ6810" s="16" t="s">
        <v>6701</v>
      </c>
      <c r="AK6810" s="16" t="s">
        <v>354</v>
      </c>
      <c r="AL6810" t="s">
        <v>6984</v>
      </c>
    </row>
    <row r="6811" ht="16.5" spans="2:38">
      <c r="B6811" s="16" t="n">
        <f>10000000+INDEX(编号表!$B:$B,MATCH(F6811,编号表!$A:$A,0))*100000+INDEX(编号表!$F:$F,MATCH(D6811,编号表!$E:$E,0))*1000+INDEX(编号表!$D:$D,MATCH(E6811,编号表!$C:$C,0))*10000+G6811</f>
        <v>12573005</v>
      </c>
      <c r="C6811" s="16" t="s">
        <v>6987</v>
      </c>
      <c r="D6811" s="16" t="s">
        <v>105</v>
      </c>
      <c r="E6811" s="16" t="s">
        <v>354</v>
      </c>
      <c r="F6811" s="16" t="s">
        <v>6622</v>
      </c>
      <c r="G6811" s="16">
        <v>5</v>
      </c>
      <c r="H6811" t="s">
        <v>7204</v>
      </c>
      <c r="I6811" s="16">
        <v>60</v>
      </c>
      <c r="J6811" t="str">
        <f t="shared" si="109"/>
        <v>大类_玄品合体炼化制符</v>
      </c>
      <c r="K6811" s="38" t="s">
        <v>6624</v>
      </c>
      <c r="M6811" s="16" t="s">
        <v>6625</v>
      </c>
      <c r="O6811">
        <v>0</v>
      </c>
      <c r="P6811" t="b">
        <v>1</v>
      </c>
      <c r="Q6811"/>
      <c r="R6811" t="b">
        <v>0</v>
      </c>
      <c r="S6811">
        <v>1</v>
      </c>
      <c r="T6811" t="s">
        <v>91</v>
      </c>
      <c r="U6811">
        <v>999</v>
      </c>
      <c r="V6811" s="16" t="s">
        <v>6626</v>
      </c>
      <c r="W6811" s="16">
        <v>12212205</v>
      </c>
      <c r="Y6811" t="str">
        <v>翎毫一类灵材。羽身轻韧，细密羽纹顺风舒展，灵气沿羽轴流转。|n炼化：用于合体装备的鞋履部位。|n制符：用于制作同境界、同品质的神行符、轻身符。|n闲置时可上交宗门换取宗门贡献。</v>
      </c>
      <c r="Z6811" t="s">
        <v>6640</v>
      </c>
      <c r="AA6811" t="s">
        <v>373</v>
      </c>
      <c r="AB6811" s="16">
        <v>12371005</v>
      </c>
      <c r="AC6811" t="s">
        <v>6629</v>
      </c>
      <c r="AD6811">
        <v>40003</v>
      </c>
      <c r="AF6811">
        <v>70003</v>
      </c>
      <c r="AH6811">
        <v>450000</v>
      </c>
      <c r="AI6811" s="16" t="s">
        <v>6625</v>
      </c>
      <c r="AJ6811" s="16" t="s">
        <v>6641</v>
      </c>
      <c r="AK6811" s="16" t="s">
        <v>354</v>
      </c>
      <c r="AL6811" t="s">
        <v>6642</v>
      </c>
    </row>
    <row r="6812" ht="16.5" spans="2:38">
      <c r="B6812" s="16" t="n">
        <f>10000000+INDEX(编号表!$B:$B,MATCH(F6812,编号表!$A:$A,0))*100000+INDEX(编号表!$F:$F,MATCH(D6812,编号表!$E:$E,0))*1000+INDEX(编号表!$D:$D,MATCH(E6812,编号表!$C:$C,0))*10000+G6812</f>
        <v>12573006</v>
      </c>
      <c r="C6812" s="16" t="s">
        <v>6988</v>
      </c>
      <c r="D6812" s="16" t="s">
        <v>105</v>
      </c>
      <c r="E6812" s="16" t="s">
        <v>354</v>
      </c>
      <c r="F6812" s="16" t="s">
        <v>6622</v>
      </c>
      <c r="G6812" s="16">
        <v>6</v>
      </c>
      <c r="I6812" s="16">
        <v>60</v>
      </c>
      <c r="J6812" t="str">
        <f t="shared" si="109"/>
        <v>大类_玄品合体</v>
      </c>
      <c r="K6812" s="39" t="s">
        <v>6624</v>
      </c>
      <c r="M6812" s="16" t="s">
        <v>6625</v>
      </c>
      <c r="O6812">
        <v>0</v>
      </c>
      <c r="P6812" t="b">
        <v>1</v>
      </c>
      <c r="Q6812"/>
      <c r="R6812" t="b">
        <v>0</v>
      </c>
      <c r="S6812">
        <v>1</v>
      </c>
      <c r="T6812" t="s">
        <v>91</v>
      </c>
      <c r="U6812">
        <v>999</v>
      </c>
      <c r="V6812" s="16" t="s">
        <v>6626</v>
      </c>
      <c r="W6812" s="16">
        <v>12212206</v>
      </c>
      <c r="Y6812" t="str">
        <v>翎毫一类灵材。细毫柔而有锋，沾墨均匀，束起时根根相顺。|n用途未明，可留存备用。|n闲置时可上交宗门换取宗门贡献。</v>
      </c>
      <c r="Z6812" t="s">
        <v>6741</v>
      </c>
      <c r="AA6812" t="str">
        <v>击杀妖兽、探索秘境或遗迹可得；当前百艺暂未用到，宗门不供应。</v>
      </c>
      <c r="AB6812" s="16">
        <v>12371006</v>
      </c>
      <c r="AC6812" t="s">
        <v>6629</v>
      </c>
      <c r="AD6812">
        <v>40003</v>
      </c>
      <c r="AF6812">
        <v>70003</v>
      </c>
      <c r="AH6812">
        <v>187500</v>
      </c>
      <c r="AI6812" s="16" t="s">
        <v>6625</v>
      </c>
      <c r="AJ6812" s="16" t="s">
        <v>6641</v>
      </c>
      <c r="AK6812" s="16" t="s">
        <v>354</v>
      </c>
      <c r="AL6812" t="s">
        <v>6742</v>
      </c>
    </row>
    <row r="6813" ht="16.5" spans="2:38">
      <c r="B6813" s="16" t="n">
        <f>10000000+INDEX(编号表!$B:$B,MATCH(F6813,编号表!$A:$A,0))*100000+INDEX(编号表!$F:$F,MATCH(D6813,编号表!$E:$E,0))*1000+INDEX(编号表!$D:$D,MATCH(E6813,编号表!$C:$C,0))*10000+G6813</f>
        <v>12673007</v>
      </c>
      <c r="C6813" s="16" t="s">
        <v>6989</v>
      </c>
      <c r="D6813" s="16" t="s">
        <v>105</v>
      </c>
      <c r="E6813" s="16" t="s">
        <v>354</v>
      </c>
      <c r="F6813" s="16" t="s">
        <v>6633</v>
      </c>
      <c r="G6813" s="16">
        <v>7</v>
      </c>
      <c r="I6813" s="16">
        <v>60</v>
      </c>
      <c r="J6813" t="str">
        <f t="shared" si="109"/>
        <v>大类_玄品合体</v>
      </c>
      <c r="K6813" s="38" t="s">
        <v>6624</v>
      </c>
      <c r="M6813" s="16" t="s">
        <v>6625</v>
      </c>
      <c r="O6813">
        <v>0</v>
      </c>
      <c r="P6813" t="b">
        <v>1</v>
      </c>
      <c r="Q6813"/>
      <c r="R6813" t="b">
        <v>0</v>
      </c>
      <c r="S6813">
        <v>1</v>
      </c>
      <c r="T6813" t="s">
        <v>91</v>
      </c>
      <c r="U6813">
        <v>999</v>
      </c>
      <c r="V6813" s="16" t="s">
        <v>6626</v>
      </c>
      <c r="W6813" s="16">
        <v>12212207</v>
      </c>
      <c r="Y6813" t="str">
        <v>灵窍遗材一类灵材。囊膜紧密，内蓄毒液，开封取用须格外谨慎。|n用途未明，可留存备用。|n闲置时可上交宗门换取宗门贡献。</v>
      </c>
      <c r="Z6813" t="s">
        <v>6645</v>
      </c>
      <c r="AA6813" t="str">
        <v>击杀妖兽、探索秘境或遗迹可得；当前百艺暂未用到，宗门不供应。</v>
      </c>
      <c r="AB6813" s="16">
        <v>12371007</v>
      </c>
      <c r="AC6813" t="s">
        <v>6629</v>
      </c>
      <c r="AD6813">
        <v>40003</v>
      </c>
      <c r="AF6813">
        <v>70003</v>
      </c>
      <c r="AH6813">
        <v>375000</v>
      </c>
      <c r="AI6813" s="16" t="s">
        <v>6625</v>
      </c>
      <c r="AJ6813" s="16" t="s">
        <v>6646</v>
      </c>
      <c r="AK6813" s="16" t="s">
        <v>354</v>
      </c>
      <c r="AL6813" t="s">
        <v>6647</v>
      </c>
    </row>
    <row r="6814" ht="16.5" spans="2:38">
      <c r="B6814" s="16" t="n">
        <f>10000000+INDEX(编号表!$B:$B,MATCH(F6814,编号表!$A:$A,0))*100000+INDEX(编号表!$F:$F,MATCH(D6814,编号表!$E:$E,0))*1000+INDEX(编号表!$D:$D,MATCH(E6814,编号表!$C:$C,0))*10000+G6814</f>
        <v>12673008</v>
      </c>
      <c r="C6814" s="16" t="s">
        <v>6990</v>
      </c>
      <c r="D6814" s="16" t="s">
        <v>105</v>
      </c>
      <c r="E6814" s="16" t="s">
        <v>354</v>
      </c>
      <c r="F6814" s="16" t="s">
        <v>6633</v>
      </c>
      <c r="G6814" s="16">
        <v>8</v>
      </c>
      <c r="H6814" t="s">
        <v>6623</v>
      </c>
      <c r="I6814" s="16">
        <v>60</v>
      </c>
      <c r="J6814" t="str">
        <f t="shared" si="109"/>
        <v>大类_玄品合体制符</v>
      </c>
      <c r="K6814" s="39" t="s">
        <v>6624</v>
      </c>
      <c r="M6814" s="16" t="s">
        <v>6625</v>
      </c>
      <c r="O6814">
        <v>0</v>
      </c>
      <c r="P6814" t="b">
        <v>1</v>
      </c>
      <c r="Q6814"/>
      <c r="R6814" t="b">
        <v>0</v>
      </c>
      <c r="S6814">
        <v>1</v>
      </c>
      <c r="T6814" t="s">
        <v>91</v>
      </c>
      <c r="U6814">
        <v>999</v>
      </c>
      <c r="V6814" s="16" t="s">
        <v>6626</v>
      </c>
      <c r="W6814" s="16">
        <v>12212208</v>
      </c>
      <c r="Y6814" t="str">
        <v>灵窍遗材一类灵材。灵目中的细纹仍能分辨灵光，所留是感知旧痕，并无活物视识。|n制符：用于制作同境界、同品质的清心符、凝神符、破妄符、问心符。|n闲置时可上交宗门换取宗门贡献。</v>
      </c>
      <c r="Z6814" t="s">
        <v>6746</v>
      </c>
      <c r="AA6814" t="s">
        <v>373</v>
      </c>
      <c r="AB6814" s="16">
        <v>12371008</v>
      </c>
      <c r="AC6814" t="s">
        <v>6629</v>
      </c>
      <c r="AD6814">
        <v>40003</v>
      </c>
      <c r="AF6814">
        <v>70003</v>
      </c>
      <c r="AH6814">
        <v>187500</v>
      </c>
      <c r="AI6814" s="16" t="s">
        <v>6625</v>
      </c>
      <c r="AJ6814" s="16" t="s">
        <v>6646</v>
      </c>
      <c r="AK6814" s="16" t="s">
        <v>354</v>
      </c>
      <c r="AL6814" t="s">
        <v>6747</v>
      </c>
    </row>
    <row r="6815" ht="16.5" spans="2:38">
      <c r="B6815" s="16" t="n">
        <f>10000000+INDEX(编号表!$B:$B,MATCH(F6815,编号表!$A:$A,0))*100000+INDEX(编号表!$F:$F,MATCH(D6815,编号表!$E:$E,0))*1000+INDEX(编号表!$D:$D,MATCH(E6815,编号表!$C:$C,0))*10000+G6815</f>
        <v>12673009</v>
      </c>
      <c r="C6815" s="16" t="s">
        <v>6991</v>
      </c>
      <c r="D6815" s="16" t="s">
        <v>105</v>
      </c>
      <c r="E6815" s="16" t="s">
        <v>354</v>
      </c>
      <c r="F6815" s="16" t="s">
        <v>6633</v>
      </c>
      <c r="G6815" s="16">
        <v>9</v>
      </c>
      <c r="H6815" t="s">
        <v>7204</v>
      </c>
      <c r="I6815" s="16">
        <v>60</v>
      </c>
      <c r="J6815" t="str">
        <f t="shared" si="109"/>
        <v>大类_玄品合体炼化制符</v>
      </c>
      <c r="K6815" s="38" t="s">
        <v>6624</v>
      </c>
      <c r="M6815" s="16" t="s">
        <v>6625</v>
      </c>
      <c r="O6815">
        <v>0</v>
      </c>
      <c r="P6815" t="b">
        <v>1</v>
      </c>
      <c r="Q6815"/>
      <c r="R6815" t="b">
        <v>0</v>
      </c>
      <c r="S6815">
        <v>1</v>
      </c>
      <c r="T6815" t="s">
        <v>91</v>
      </c>
      <c r="U6815">
        <v>999</v>
      </c>
      <c r="V6815" s="16" t="s">
        <v>6626</v>
      </c>
      <c r="W6815" s="16">
        <v>12212209</v>
      </c>
      <c r="Y6815" t="str">
        <v>灵识遗痕一类灵材。灵兽留下的感知痕迹，似有应变余韵；所存并非完整魂魄。|n炼化：用于合体装备的冠部位。|n制符：用于制作同境界、同品质的镇魂符、惊魂符、障眼符、寻踪符。|n闲置时可上交宗门换取宗门贡献。</v>
      </c>
      <c r="Z6815" t="s">
        <v>6650</v>
      </c>
      <c r="AA6815" t="s">
        <v>373</v>
      </c>
      <c r="AB6815" s="16">
        <v>12371009</v>
      </c>
      <c r="AC6815" t="s">
        <v>6629</v>
      </c>
      <c r="AD6815">
        <v>40003</v>
      </c>
      <c r="AF6815">
        <v>70003</v>
      </c>
      <c r="AH6815">
        <v>450000</v>
      </c>
      <c r="AI6815" s="16" t="s">
        <v>6625</v>
      </c>
      <c r="AJ6815" s="16" t="s">
        <v>6651</v>
      </c>
      <c r="AK6815" s="16" t="s">
        <v>354</v>
      </c>
      <c r="AL6815" t="s">
        <v>6652</v>
      </c>
    </row>
    <row r="6816" ht="16.5" spans="2:38">
      <c r="B6816" s="16" t="n">
        <f>10000000+INDEX(编号表!$B:$B,MATCH(F6816,编号表!$A:$A,0))*100000+INDEX(编号表!$F:$F,MATCH(D6816,编号表!$E:$E,0))*1000+INDEX(编号表!$D:$D,MATCH(E6816,编号表!$C:$C,0))*10000+G6816</f>
        <v>12673010</v>
      </c>
      <c r="C6816" s="16" t="s">
        <v>6992</v>
      </c>
      <c r="D6816" s="16" t="s">
        <v>105</v>
      </c>
      <c r="E6816" s="16" t="s">
        <v>354</v>
      </c>
      <c r="F6816" s="16" t="s">
        <v>6633</v>
      </c>
      <c r="G6816" s="16">
        <v>10</v>
      </c>
      <c r="H6816" t="s">
        <v>6623</v>
      </c>
      <c r="I6816" s="16">
        <v>60</v>
      </c>
      <c r="J6816" t="str">
        <f t="shared" si="109"/>
        <v>大类_玄品合体制符</v>
      </c>
      <c r="K6816" s="39" t="s">
        <v>6624</v>
      </c>
      <c r="M6816" s="16" t="s">
        <v>6625</v>
      </c>
      <c r="O6816">
        <v>0</v>
      </c>
      <c r="P6816" t="b">
        <v>1</v>
      </c>
      <c r="Q6816"/>
      <c r="R6816" t="b">
        <v>0</v>
      </c>
      <c r="S6816">
        <v>1</v>
      </c>
      <c r="T6816" t="s">
        <v>91</v>
      </c>
      <c r="U6816">
        <v>999</v>
      </c>
      <c r="V6816" s="16" t="s">
        <v>6626</v>
      </c>
      <c r="W6816" s="16">
        <v>12212210</v>
      </c>
      <c r="Y6816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816" t="s">
        <v>6752</v>
      </c>
      <c r="AA6816" t="s">
        <v>373</v>
      </c>
      <c r="AB6816" s="16">
        <v>12371010</v>
      </c>
      <c r="AC6816" t="s">
        <v>6629</v>
      </c>
      <c r="AD6816">
        <v>40003</v>
      </c>
      <c r="AF6816">
        <v>70003</v>
      </c>
      <c r="AH6816">
        <v>187500</v>
      </c>
      <c r="AI6816" s="16" t="s">
        <v>6625</v>
      </c>
      <c r="AJ6816" s="16" t="s">
        <v>6651</v>
      </c>
      <c r="AK6816" s="16" t="s">
        <v>354</v>
      </c>
      <c r="AL6816" t="s">
        <v>6753</v>
      </c>
    </row>
    <row r="6817" ht="16.5" spans="2:38">
      <c r="B6817" s="16" t="n">
        <f>10000000+INDEX(编号表!$B:$B,MATCH(F6817,编号表!$A:$A,0))*100000+INDEX(编号表!$F:$F,MATCH(D6817,编号表!$E:$E,0))*1000+INDEX(编号表!$D:$D,MATCH(E6817,编号表!$C:$C,0))*10000+G6817</f>
        <v>12673011</v>
      </c>
      <c r="C6817" s="16" t="s">
        <v>6993</v>
      </c>
      <c r="D6817" s="16" t="s">
        <v>105</v>
      </c>
      <c r="E6817" s="16" t="s">
        <v>354</v>
      </c>
      <c r="F6817" s="16" t="s">
        <v>6633</v>
      </c>
      <c r="G6817" s="16">
        <v>11</v>
      </c>
      <c r="H6817" t="s">
        <v>7204</v>
      </c>
      <c r="I6817" s="16">
        <v>60</v>
      </c>
      <c r="J6817" t="str">
        <f t="shared" si="109"/>
        <v>大类_玄品合体炼化制符</v>
      </c>
      <c r="K6817" s="38" t="s">
        <v>6624</v>
      </c>
      <c r="M6817" s="16" t="s">
        <v>6625</v>
      </c>
      <c r="O6817">
        <v>0</v>
      </c>
      <c r="P6817" t="b">
        <v>1</v>
      </c>
      <c r="Q6817"/>
      <c r="R6817" t="b">
        <v>0</v>
      </c>
      <c r="S6817">
        <v>1</v>
      </c>
      <c r="T6817" t="s">
        <v>91</v>
      </c>
      <c r="U6817">
        <v>999</v>
      </c>
      <c r="V6817" s="16" t="s">
        <v>6626</v>
      </c>
      <c r="Y6817" t="str">
        <v>五气凝华一类灵材。金行灵气凝为细质，内蕴一缕收束不散的锋意。|n炼化：用于合体装备的武器部位。|n制符：用于制作同境界、同品质的金刃符、雷击符。|n闲置时可上交宗门换取宗门贡献。</v>
      </c>
      <c r="Z6817" t="s">
        <v>6655</v>
      </c>
      <c r="AA6817" t="s">
        <v>373</v>
      </c>
      <c r="AB6817">
        <v>12371011</v>
      </c>
      <c r="AC6817" t="s">
        <v>6629</v>
      </c>
      <c r="AD6817">
        <v>40003</v>
      </c>
      <c r="AF6817">
        <v>70003</v>
      </c>
      <c r="AH6817">
        <v>450000</v>
      </c>
      <c r="AI6817" s="16" t="s">
        <v>6625</v>
      </c>
      <c r="AJ6817" s="16" t="s">
        <v>6656</v>
      </c>
      <c r="AK6817" s="16" t="s">
        <v>354</v>
      </c>
      <c r="AL6817" t="s">
        <v>6657</v>
      </c>
    </row>
    <row r="6818" ht="16.5" spans="2:38">
      <c r="B6818" s="16" t="n">
        <f>10000000+INDEX(编号表!$B:$B,MATCH(F6818,编号表!$A:$A,0))*100000+INDEX(编号表!$F:$F,MATCH(D6818,编号表!$E:$E,0))*1000+INDEX(编号表!$D:$D,MATCH(E6818,编号表!$C:$C,0))*10000+G6818</f>
        <v>12673012</v>
      </c>
      <c r="C6818" s="16" t="s">
        <v>6994</v>
      </c>
      <c r="D6818" s="16" t="s">
        <v>105</v>
      </c>
      <c r="E6818" s="16" t="s">
        <v>354</v>
      </c>
      <c r="F6818" s="16" t="s">
        <v>6633</v>
      </c>
      <c r="G6818" s="16">
        <v>12</v>
      </c>
      <c r="H6818" t="s">
        <v>6623</v>
      </c>
      <c r="I6818" s="16">
        <v>60</v>
      </c>
      <c r="J6818" t="str">
        <f t="shared" si="109"/>
        <v>大类_玄品合体制符</v>
      </c>
      <c r="K6818" s="38" t="s">
        <v>6624</v>
      </c>
      <c r="M6818" s="16" t="s">
        <v>6625</v>
      </c>
      <c r="O6818">
        <v>0</v>
      </c>
      <c r="P6818" t="b">
        <v>1</v>
      </c>
      <c r="Q6818"/>
      <c r="R6818" t="b">
        <v>0</v>
      </c>
      <c r="S6818">
        <v>1</v>
      </c>
      <c r="T6818" t="s">
        <v>91</v>
      </c>
      <c r="U6818">
        <v>999</v>
      </c>
      <c r="V6818" s="16" t="s">
        <v>6626</v>
      </c>
      <c r="Y6818" t="str">
        <v>五气凝华一类灵材。木行灵气聚而成华，生发之意沿细纹绵延。|n制符：用于制作同境界、同品质的缚藤符。|n闲置时可上交宗门换取宗门贡献。</v>
      </c>
      <c r="Z6818" t="s">
        <v>6660</v>
      </c>
      <c r="AA6818" t="s">
        <v>373</v>
      </c>
      <c r="AB6818">
        <v>12371012</v>
      </c>
      <c r="AC6818" t="s">
        <v>6629</v>
      </c>
      <c r="AD6818">
        <v>40003</v>
      </c>
      <c r="AF6818">
        <v>70003</v>
      </c>
      <c r="AH6818">
        <v>187500</v>
      </c>
      <c r="AI6818" s="16" t="s">
        <v>6625</v>
      </c>
      <c r="AJ6818" s="16" t="s">
        <v>6656</v>
      </c>
      <c r="AK6818" s="16" t="s">
        <v>354</v>
      </c>
      <c r="AL6818" t="s">
        <v>6661</v>
      </c>
    </row>
    <row r="6819" ht="16.5" spans="2:38">
      <c r="B6819" s="16" t="n">
        <f>10000000+INDEX(编号表!$B:$B,MATCH(F6819,编号表!$A:$A,0))*100000+INDEX(编号表!$F:$F,MATCH(D6819,编号表!$E:$E,0))*1000+INDEX(编号表!$D:$D,MATCH(E6819,编号表!$C:$C,0))*10000+G6819</f>
        <v>12673013</v>
      </c>
      <c r="C6819" s="16" t="s">
        <v>6995</v>
      </c>
      <c r="D6819" s="16" t="s">
        <v>105</v>
      </c>
      <c r="E6819" s="16" t="s">
        <v>354</v>
      </c>
      <c r="F6819" s="16" t="s">
        <v>6633</v>
      </c>
      <c r="G6819" s="16">
        <v>13</v>
      </c>
      <c r="H6819" t="s">
        <v>6623</v>
      </c>
      <c r="I6819" s="16">
        <v>60</v>
      </c>
      <c r="J6819" t="str">
        <f t="shared" si="109"/>
        <v>大类_玄品合体制符</v>
      </c>
      <c r="K6819" s="38" t="s">
        <v>6624</v>
      </c>
      <c r="M6819" s="16" t="s">
        <v>6625</v>
      </c>
      <c r="O6819">
        <v>0</v>
      </c>
      <c r="P6819" t="b">
        <v>1</v>
      </c>
      <c r="Q6819"/>
      <c r="R6819" t="b">
        <v>0</v>
      </c>
      <c r="S6819">
        <v>1</v>
      </c>
      <c r="T6819" t="s">
        <v>91</v>
      </c>
      <c r="U6819">
        <v>999</v>
      </c>
      <c r="V6819" s="16" t="s">
        <v>6626</v>
      </c>
      <c r="W6819" s="16">
        <v>12212211</v>
      </c>
      <c r="Y6819" t="str">
        <v>五气凝华一类灵材。火行灵气结晶，晶心明灭，触之可觉温热。|n制符：用于制作同境界、同品质的火弹符、火云符。|n闲置时可上交宗门换取宗门贡献。</v>
      </c>
      <c r="Z6819" t="inlineStr">
        <is>
          <t xml:space="preserve">|cff00FF00“晶中明灭，是灵流欲变之象；借它一分火意，也须留得住其余九分。”——《五气凝真录》|r</t>
        </is>
      </c>
      <c r="AA6819" t="s">
        <v>373</v>
      </c>
      <c r="AB6819" s="16">
        <v>12371013</v>
      </c>
      <c r="AC6819" t="s">
        <v>6629</v>
      </c>
      <c r="AD6819">
        <v>40003</v>
      </c>
      <c r="AF6819">
        <v>70003</v>
      </c>
      <c r="AH6819">
        <v>187500</v>
      </c>
      <c r="AI6819" s="16" t="s">
        <v>6625</v>
      </c>
      <c r="AJ6819" s="16" t="s">
        <v>6656</v>
      </c>
      <c r="AK6819" s="16" t="s">
        <v>354</v>
      </c>
      <c r="AL6819" t="s">
        <v>6665</v>
      </c>
    </row>
    <row r="6820" ht="16.5" spans="2:38">
      <c r="B6820" s="16" t="n">
        <f>10000000+INDEX(编号表!$B:$B,MATCH(F6820,编号表!$A:$A,0))*100000+INDEX(编号表!$F:$F,MATCH(D6820,编号表!$E:$E,0))*1000+INDEX(编号表!$D:$D,MATCH(E6820,编号表!$C:$C,0))*10000+G6820</f>
        <v>12673014</v>
      </c>
      <c r="C6820" s="16" t="s">
        <v>6996</v>
      </c>
      <c r="D6820" s="16" t="s">
        <v>105</v>
      </c>
      <c r="E6820" s="16" t="s">
        <v>354</v>
      </c>
      <c r="F6820" s="16" t="s">
        <v>6633</v>
      </c>
      <c r="G6820" s="16">
        <v>14</v>
      </c>
      <c r="H6820" t="s">
        <v>7204</v>
      </c>
      <c r="I6820" s="16">
        <v>60</v>
      </c>
      <c r="J6820" t="str">
        <f t="shared" si="109"/>
        <v>大类_玄品合体炼化制符</v>
      </c>
      <c r="K6820" s="39" t="s">
        <v>6624</v>
      </c>
      <c r="M6820" s="16" t="s">
        <v>6625</v>
      </c>
      <c r="O6820">
        <v>0</v>
      </c>
      <c r="P6820" t="b">
        <v>1</v>
      </c>
      <c r="Q6820"/>
      <c r="R6820" t="b">
        <v>0</v>
      </c>
      <c r="S6820">
        <v>1</v>
      </c>
      <c r="T6820" t="s">
        <v>91</v>
      </c>
      <c r="U6820">
        <v>999</v>
      </c>
      <c r="V6820" s="16" t="s">
        <v>6626</v>
      </c>
      <c r="W6820" s="16">
        <v>12212212</v>
      </c>
      <c r="Y6820" t="inlineStr">
        <is>
          <t xml:space="preserve">五气凝华一类灵材。水行灵气凝作珠质，外形似静，内里灵流不息。|n炼化：用于合体装备的鞋履部位。|n制符：用于制作同境界、同品质的冰锥符、水幕符、震慑符。|n闲置时可上交宗门换取宗门贡献。</t>
        </is>
      </c>
      <c r="Z6820" t="s">
        <v>6668</v>
      </c>
      <c r="AA6820" t="s">
        <v>373</v>
      </c>
      <c r="AB6820" s="16">
        <v>12371014</v>
      </c>
      <c r="AC6820" t="s">
        <v>6629</v>
      </c>
      <c r="AD6820">
        <v>40003</v>
      </c>
      <c r="AF6820">
        <v>70003</v>
      </c>
      <c r="AH6820">
        <v>450000</v>
      </c>
      <c r="AI6820" s="16" t="s">
        <v>6625</v>
      </c>
      <c r="AJ6820" s="16" t="s">
        <v>6656</v>
      </c>
      <c r="AK6820" s="16" t="s">
        <v>354</v>
      </c>
      <c r="AL6820" t="s">
        <v>6669</v>
      </c>
    </row>
    <row r="6821" ht="16.5" spans="2:38">
      <c r="B6821" s="16" t="n">
        <f>10000000+INDEX(编号表!$B:$B,MATCH(F6821,编号表!$A:$A,0))*100000+INDEX(编号表!$F:$F,MATCH(D6821,编号表!$E:$E,0))*1000+INDEX(编号表!$D:$D,MATCH(E6821,编号表!$C:$C,0))*10000+G6821</f>
        <v>12673015</v>
      </c>
      <c r="C6821" s="16" t="s">
        <v>6997</v>
      </c>
      <c r="D6821" s="16" t="s">
        <v>105</v>
      </c>
      <c r="E6821" s="16" t="s">
        <v>354</v>
      </c>
      <c r="F6821" s="16" t="s">
        <v>6633</v>
      </c>
      <c r="G6821" s="16">
        <v>15</v>
      </c>
      <c r="H6821" t="s">
        <v>6623</v>
      </c>
      <c r="I6821" s="16">
        <v>60</v>
      </c>
      <c r="J6821" t="str">
        <f t="shared" si="109"/>
        <v>大类_玄品合体制符</v>
      </c>
      <c r="K6821" s="38" t="s">
        <v>6624</v>
      </c>
      <c r="M6821" s="16" t="s">
        <v>6625</v>
      </c>
      <c r="O6821">
        <v>0</v>
      </c>
      <c r="P6821" t="b">
        <v>1</v>
      </c>
      <c r="Q6821"/>
      <c r="R6821" t="b">
        <v>0</v>
      </c>
      <c r="S6821">
        <v>1</v>
      </c>
      <c r="T6821" t="s">
        <v>91</v>
      </c>
      <c r="U6821">
        <v>999</v>
      </c>
      <c r="V6821" s="16" t="s">
        <v>6626</v>
      </c>
      <c r="Y6821" t="str">
        <v>五气凝华一类灵材。土行灵气沉凝成珠，质地厚实，灵息绵稳。|n制符：用于制作同境界、同品质的落石符、缩地符。|n闲置时可上交宗门换取宗门贡献。</v>
      </c>
      <c r="Z6821" t="s">
        <v>6672</v>
      </c>
      <c r="AA6821" t="s">
        <v>373</v>
      </c>
      <c r="AB6821">
        <v>12371015</v>
      </c>
      <c r="AC6821" t="s">
        <v>6629</v>
      </c>
      <c r="AD6821">
        <v>40003</v>
      </c>
      <c r="AF6821">
        <v>70003</v>
      </c>
      <c r="AH6821">
        <v>187500</v>
      </c>
      <c r="AI6821" s="16" t="s">
        <v>6625</v>
      </c>
      <c r="AJ6821" s="16" t="s">
        <v>6656</v>
      </c>
      <c r="AK6821" s="16" t="s">
        <v>354</v>
      </c>
      <c r="AL6821" t="s">
        <v>6673</v>
      </c>
    </row>
    <row r="6822" ht="16.5" spans="2:38">
      <c r="B6822" s="16" t="n">
        <f>10000000+INDEX(编号表!$B:$B,MATCH(F6822,编号表!$A:$A,0))*100000+INDEX(编号表!$F:$F,MATCH(D6822,编号表!$E:$E,0))*1000+INDEX(编号表!$D:$D,MATCH(E6822,编号表!$C:$C,0))*10000+G6822</f>
        <v>12873016</v>
      </c>
      <c r="C6822" s="16" t="s">
        <v>6998</v>
      </c>
      <c r="D6822" s="16" t="s">
        <v>105</v>
      </c>
      <c r="E6822" s="16" t="s">
        <v>354</v>
      </c>
      <c r="F6822" s="16" t="s">
        <v>6675</v>
      </c>
      <c r="G6822" s="16">
        <v>16</v>
      </c>
      <c r="H6822" t="s">
        <v>6623</v>
      </c>
      <c r="I6822" s="16">
        <v>60</v>
      </c>
      <c r="J6822" t="str">
        <f t="shared" si="109"/>
        <v>大类_玄品合体制符</v>
      </c>
      <c r="K6822" s="38" t="s">
        <v>6624</v>
      </c>
      <c r="M6822" s="16" t="s">
        <v>6625</v>
      </c>
      <c r="O6822">
        <v>0</v>
      </c>
      <c r="P6822" t="b">
        <v>1</v>
      </c>
      <c r="Q6822"/>
      <c r="R6822" t="b">
        <v>0</v>
      </c>
      <c r="S6822">
        <v>1</v>
      </c>
      <c r="T6822" t="s">
        <v>91</v>
      </c>
      <c r="U6822">
        <v>999</v>
      </c>
      <c r="V6822" s="16" t="s">
        <v>6626</v>
      </c>
      <c r="W6822" s="16">
        <v>12212213</v>
      </c>
      <c r="Y6822" t="str">
        <v>灵骨玄甲一类灵材。骨质坚密，纹理连贯，仍留着灵兽生前承力的筋脉印痕。|n制符：用于制作同境界、同品质的巨力符。|n闲置时可上交宗门换取宗门贡献。</v>
      </c>
      <c r="Z6822" t="inlineStr">
        <is>
          <t xml:space="preserve">|cff00FF00“骨贵纹理不断。生灵虽去，承过起落的旧纹仍藏着一分坚韧。”——《百兽遗材考》|r</t>
        </is>
      </c>
      <c r="AA6822" t="s">
        <v>373</v>
      </c>
      <c r="AB6822" s="16">
        <v>12371016</v>
      </c>
      <c r="AC6822" t="s">
        <v>6629</v>
      </c>
      <c r="AD6822">
        <v>40003</v>
      </c>
      <c r="AF6822">
        <v>70003</v>
      </c>
      <c r="AH6822">
        <v>187500</v>
      </c>
      <c r="AI6822" s="16" t="s">
        <v>6625</v>
      </c>
      <c r="AJ6822" s="16" t="s">
        <v>6679</v>
      </c>
      <c r="AK6822" s="16" t="s">
        <v>354</v>
      </c>
      <c r="AL6822" t="s">
        <v>6680</v>
      </c>
    </row>
    <row r="6823" ht="16.5" spans="2:38">
      <c r="B6823" s="16" t="n">
        <f>10000000+INDEX(编号表!$B:$B,MATCH(F6823,编号表!$A:$A,0))*100000+INDEX(编号表!$F:$F,MATCH(D6823,编号表!$E:$E,0))*1000+INDEX(编号表!$D:$D,MATCH(E6823,编号表!$C:$C,0))*10000+G6823</f>
        <v>12873017</v>
      </c>
      <c r="C6823" s="16" t="s">
        <v>6999</v>
      </c>
      <c r="D6823" s="16" t="s">
        <v>105</v>
      </c>
      <c r="E6823" s="16" t="s">
        <v>354</v>
      </c>
      <c r="F6823" s="16" t="s">
        <v>6675</v>
      </c>
      <c r="G6823" s="16">
        <v>17</v>
      </c>
      <c r="H6823" t="s">
        <v>6623</v>
      </c>
      <c r="I6823" s="16">
        <v>60</v>
      </c>
      <c r="J6823" t="str">
        <f t="shared" si="109"/>
        <v>大类_玄品合体制符</v>
      </c>
      <c r="K6823" s="39" t="s">
        <v>6624</v>
      </c>
      <c r="M6823" s="16" t="s">
        <v>6625</v>
      </c>
      <c r="O6823">
        <v>0</v>
      </c>
      <c r="P6823" t="b">
        <v>1</v>
      </c>
      <c r="Q6823"/>
      <c r="R6823" t="b">
        <v>0</v>
      </c>
      <c r="S6823">
        <v>1</v>
      </c>
      <c r="T6823" t="s">
        <v>91</v>
      </c>
      <c r="U6823">
        <v>999</v>
      </c>
      <c r="V6823" s="16" t="s">
        <v>6626</v>
      </c>
      <c r="W6823" s="16">
        <v>12212214</v>
      </c>
      <c r="Y6823" t="str">
        <v>灵骨玄甲一类灵材。甲壳层层相覆，旧伤未损其内纹，断面可见细密承力层次。|n制符：用于制作同境界、同品质的金刚符、替身符。|n闲置时可上交宗门换取宗门贡献。</v>
      </c>
      <c r="Z6823" t="s">
        <v>6767</v>
      </c>
      <c r="AA6823" t="s">
        <v>373</v>
      </c>
      <c r="AB6823" s="16">
        <v>12371017</v>
      </c>
      <c r="AC6823" t="s">
        <v>6629</v>
      </c>
      <c r="AD6823">
        <v>40003</v>
      </c>
      <c r="AF6823">
        <v>70003</v>
      </c>
      <c r="AH6823">
        <v>187500</v>
      </c>
      <c r="AI6823" s="16" t="s">
        <v>6625</v>
      </c>
      <c r="AJ6823" s="16" t="s">
        <v>6679</v>
      </c>
      <c r="AK6823" s="16" t="s">
        <v>354</v>
      </c>
      <c r="AL6823" t="s">
        <v>6768</v>
      </c>
    </row>
    <row r="6824" ht="16.5" spans="2:38">
      <c r="B6824" s="16" t="n">
        <f>10000000+INDEX(编号表!$B:$B,MATCH(F6824,编号表!$A:$A,0))*100000+INDEX(编号表!$F:$F,MATCH(D6824,编号表!$E:$E,0))*1000+INDEX(编号表!$D:$D,MATCH(E6824,编号表!$C:$C,0))*10000+G6824</f>
        <v>12373018</v>
      </c>
      <c r="C6824" s="16" t="s">
        <v>7000</v>
      </c>
      <c r="D6824" s="16" t="s">
        <v>105</v>
      </c>
      <c r="E6824" s="16" t="s">
        <v>354</v>
      </c>
      <c r="F6824" s="16" t="s">
        <v>6682</v>
      </c>
      <c r="G6824" s="16">
        <v>18</v>
      </c>
      <c r="H6824" t="s">
        <v>6623</v>
      </c>
      <c r="I6824" s="16">
        <v>60</v>
      </c>
      <c r="J6824" t="str">
        <f t="shared" si="109"/>
        <v>大类_玄品合体制符</v>
      </c>
      <c r="K6824" s="38" t="s">
        <v>6624</v>
      </c>
      <c r="M6824" s="16" t="s">
        <v>6625</v>
      </c>
      <c r="O6824">
        <v>0</v>
      </c>
      <c r="P6824" t="b">
        <v>1</v>
      </c>
      <c r="Q6824"/>
      <c r="R6824" t="b">
        <v>0</v>
      </c>
      <c r="S6824">
        <v>1</v>
      </c>
      <c r="T6824" t="s">
        <v>91</v>
      </c>
      <c r="U6824">
        <v>999</v>
      </c>
      <c r="V6824" s="16" t="s">
        <v>6626</v>
      </c>
      <c r="W6824" s="16">
        <v>12212215</v>
      </c>
      <c r="Y6824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824" t="s">
        <v>6684</v>
      </c>
      <c r="AA6824" t="s">
        <v>373</v>
      </c>
      <c r="AB6824" s="16">
        <v>12371018</v>
      </c>
      <c r="AC6824" t="s">
        <v>6629</v>
      </c>
      <c r="AD6824">
        <v>40003</v>
      </c>
      <c r="AF6824">
        <v>70003</v>
      </c>
      <c r="AH6824">
        <v>187500</v>
      </c>
      <c r="AI6824" s="16" t="s">
        <v>6625</v>
      </c>
      <c r="AJ6824" s="16" t="s">
        <v>6685</v>
      </c>
      <c r="AK6824" s="16" t="s">
        <v>354</v>
      </c>
      <c r="AL6824" t="s">
        <v>6686</v>
      </c>
    </row>
    <row r="6825" ht="16.5" spans="2:38">
      <c r="B6825" s="16" t="n">
        <f>10000000+INDEX(编号表!$B:$B,MATCH(F6825,编号表!$A:$A,0))*100000+INDEX(编号表!$F:$F,MATCH(D6825,编号表!$E:$E,0))*1000+INDEX(编号表!$D:$D,MATCH(E6825,编号表!$C:$C,0))*10000+G6825</f>
        <v>12573019</v>
      </c>
      <c r="C6825" s="16" t="s">
        <v>7001</v>
      </c>
      <c r="D6825" s="16" t="s">
        <v>105</v>
      </c>
      <c r="E6825" s="16" t="s">
        <v>354</v>
      </c>
      <c r="F6825" s="16" t="s">
        <v>6622</v>
      </c>
      <c r="G6825" s="16">
        <v>19</v>
      </c>
      <c r="H6825" t="s">
        <v>6623</v>
      </c>
      <c r="I6825" s="16">
        <v>60</v>
      </c>
      <c r="J6825" t="str">
        <f t="shared" si="109"/>
        <v>大类_玄品合体制符</v>
      </c>
      <c r="K6825" s="39" t="s">
        <v>6624</v>
      </c>
      <c r="M6825" s="16" t="s">
        <v>6625</v>
      </c>
      <c r="O6825">
        <v>0</v>
      </c>
      <c r="P6825" t="b">
        <v>1</v>
      </c>
      <c r="Q6825"/>
      <c r="R6825" t="b">
        <v>0</v>
      </c>
      <c r="S6825">
        <v>1</v>
      </c>
      <c r="T6825" t="s">
        <v>91</v>
      </c>
      <c r="U6825">
        <v>999</v>
      </c>
      <c r="V6825" s="16" t="s">
        <v>6626</v>
      </c>
      <c r="W6825" s="16">
        <v>12212216</v>
      </c>
      <c r="Y6825" t="str">
        <v>灵皮玄鳞一类灵材。鳞面细密，边缘相叠，灵气沿片片鳞纹折转。|n制符：用于制作同境界、同品质的铁甲符。|n闲置时可上交宗门换取宗门贡献。</v>
      </c>
      <c r="Z6825" t="s">
        <v>6773</v>
      </c>
      <c r="AA6825" t="s">
        <v>373</v>
      </c>
      <c r="AB6825" s="16">
        <v>12371019</v>
      </c>
      <c r="AC6825" t="s">
        <v>6629</v>
      </c>
      <c r="AD6825">
        <v>40003</v>
      </c>
      <c r="AF6825">
        <v>70003</v>
      </c>
      <c r="AH6825">
        <v>187500</v>
      </c>
      <c r="AI6825" s="16" t="s">
        <v>6625</v>
      </c>
      <c r="AJ6825" s="16" t="s">
        <v>6685</v>
      </c>
      <c r="AK6825" s="16" t="s">
        <v>354</v>
      </c>
      <c r="AL6825" t="s">
        <v>6774</v>
      </c>
    </row>
    <row r="6826" ht="16.5" spans="2:38">
      <c r="B6826" s="16" t="n">
        <f>10000000+INDEX(编号表!$B:$B,MATCH(F6826,编号表!$A:$A,0))*100000+INDEX(编号表!$F:$F,MATCH(D6826,编号表!$E:$E,0))*1000+INDEX(编号表!$D:$D,MATCH(E6826,编号表!$C:$C,0))*10000+G6826</f>
        <v>12573020</v>
      </c>
      <c r="C6826" s="16" t="s">
        <v>7002</v>
      </c>
      <c r="D6826" s="16" t="s">
        <v>105</v>
      </c>
      <c r="E6826" s="16" t="s">
        <v>354</v>
      </c>
      <c r="F6826" s="16" t="s">
        <v>6622</v>
      </c>
      <c r="G6826" s="16">
        <v>20</v>
      </c>
      <c r="H6826" t="s">
        <v>6623</v>
      </c>
      <c r="I6826" s="16">
        <v>60</v>
      </c>
      <c r="J6826" t="str">
        <f t="shared" si="109"/>
        <v>大类_玄品合体制符</v>
      </c>
      <c r="K6826" s="38" t="s">
        <v>6624</v>
      </c>
      <c r="M6826" s="16" t="s">
        <v>6625</v>
      </c>
      <c r="O6826">
        <v>0</v>
      </c>
      <c r="P6826" t="b">
        <v>1</v>
      </c>
      <c r="Q6826"/>
      <c r="R6826" t="b">
        <v>0</v>
      </c>
      <c r="S6826">
        <v>1</v>
      </c>
      <c r="T6826" t="s">
        <v>91</v>
      </c>
      <c r="U6826">
        <v>999</v>
      </c>
      <c r="V6826" s="16" t="s">
        <v>6626</v>
      </c>
      <c r="W6826" s="16">
        <v>12212217</v>
      </c>
      <c r="Y6826" t="str">
        <v>灵爪锐牙一类灵材。牙锋锐利，根部坚实，灵气向尖端收聚。|n制符：用于制作同境界、同品质的裂甲符、锐锋符。|n闲置时可上交宗门换取宗门贡献。</v>
      </c>
      <c r="Z6826" t="s">
        <v>6689</v>
      </c>
      <c r="AA6826" t="s">
        <v>373</v>
      </c>
      <c r="AB6826" s="16">
        <v>12371020</v>
      </c>
      <c r="AC6826" t="s">
        <v>6629</v>
      </c>
      <c r="AD6826">
        <v>40003</v>
      </c>
      <c r="AF6826">
        <v>70003</v>
      </c>
      <c r="AH6826">
        <v>187500</v>
      </c>
      <c r="AI6826" s="16" t="s">
        <v>6625</v>
      </c>
      <c r="AJ6826" s="16" t="s">
        <v>6690</v>
      </c>
      <c r="AK6826" s="16" t="s">
        <v>354</v>
      </c>
      <c r="AL6826" t="s">
        <v>6691</v>
      </c>
    </row>
    <row r="6827" ht="16.5" spans="2:38">
      <c r="B6827" s="16" t="n">
        <f>10000000+INDEX(编号表!$B:$B,MATCH(F6827,编号表!$A:$A,0))*100000+INDEX(编号表!$F:$F,MATCH(D6827,编号表!$E:$E,0))*1000+INDEX(编号表!$D:$D,MATCH(E6827,编号表!$C:$C,0))*10000+G6827</f>
        <v>12673021</v>
      </c>
      <c r="C6827" s="16" t="s">
        <v>7003</v>
      </c>
      <c r="D6827" s="16" t="s">
        <v>105</v>
      </c>
      <c r="E6827" s="16" t="s">
        <v>354</v>
      </c>
      <c r="F6827" s="16" t="s">
        <v>6633</v>
      </c>
      <c r="G6827" s="16">
        <v>21</v>
      </c>
      <c r="H6827" t="s">
        <v>7208</v>
      </c>
      <c r="I6827" s="16">
        <v>60</v>
      </c>
      <c r="J6827" t="str">
        <f t="shared" ref="J6827:J6890" si="110">"大类_"&amp;D6827&amp;E6827&amp;H6827</f>
        <v>大类_玄品合体炼化</v>
      </c>
      <c r="K6827" s="39" t="s">
        <v>6624</v>
      </c>
      <c r="M6827" s="16" t="s">
        <v>6625</v>
      </c>
      <c r="O6827">
        <v>0</v>
      </c>
      <c r="P6827" t="b">
        <v>1</v>
      </c>
      <c r="Q6827"/>
      <c r="R6827" t="b">
        <v>0</v>
      </c>
      <c r="S6827">
        <v>1</v>
      </c>
      <c r="T6827" t="s">
        <v>91</v>
      </c>
      <c r="U6827">
        <v>999</v>
      </c>
      <c r="V6827" s="16" t="s">
        <v>6626</v>
      </c>
      <c r="W6827" s="16">
        <v>12212218</v>
      </c>
      <c r="Y6827" t="str">
        <v>灵爪锐牙一类灵材。爪锋坚锐，纹路向尖端勾连，断处仍有锐气。|n炼化：用于合体装备的武器部位。|n闲置时可上交宗门换取宗门贡献。</v>
      </c>
      <c r="Z6827" t="s">
        <v>6779</v>
      </c>
      <c r="AA6827" t="s">
        <v>373</v>
      </c>
      <c r="AB6827" s="16">
        <v>12371021</v>
      </c>
      <c r="AC6827" t="s">
        <v>6629</v>
      </c>
      <c r="AD6827">
        <v>40003</v>
      </c>
      <c r="AF6827">
        <v>70003</v>
      </c>
      <c r="AH6827">
        <v>375000</v>
      </c>
      <c r="AI6827" s="16" t="s">
        <v>6625</v>
      </c>
      <c r="AJ6827" s="16" t="s">
        <v>6690</v>
      </c>
      <c r="AK6827" s="16" t="s">
        <v>354</v>
      </c>
      <c r="AL6827" t="s">
        <v>6780</v>
      </c>
    </row>
    <row r="6828" ht="16.5" spans="2:38">
      <c r="B6828" s="16" t="n">
        <f>10000000+INDEX(编号表!$B:$B,MATCH(F6828,编号表!$A:$A,0))*100000+INDEX(编号表!$F:$F,MATCH(D6828,编号表!$E:$E,0))*1000+INDEX(编号表!$D:$D,MATCH(E6828,编号表!$C:$C,0))*10000+G6828</f>
        <v>12373022</v>
      </c>
      <c r="C6828" s="16" t="s">
        <v>7004</v>
      </c>
      <c r="D6828" s="16" t="s">
        <v>105</v>
      </c>
      <c r="E6828" s="16" t="s">
        <v>354</v>
      </c>
      <c r="F6828" s="16" t="s">
        <v>6682</v>
      </c>
      <c r="G6828" s="16">
        <v>22</v>
      </c>
      <c r="I6828" s="16">
        <v>60</v>
      </c>
      <c r="J6828" t="str">
        <f t="shared" si="110"/>
        <v>大类_玄品合体</v>
      </c>
      <c r="K6828" s="38" t="s">
        <v>6624</v>
      </c>
      <c r="M6828" s="16" t="s">
        <v>6625</v>
      </c>
      <c r="O6828">
        <v>0</v>
      </c>
      <c r="P6828" t="b">
        <v>1</v>
      </c>
      <c r="Q6828"/>
      <c r="R6828" t="b">
        <v>0</v>
      </c>
      <c r="S6828">
        <v>1</v>
      </c>
      <c r="T6828" t="s">
        <v>91</v>
      </c>
      <c r="U6828">
        <v>999</v>
      </c>
      <c r="V6828" s="16" t="s">
        <v>6626</v>
      </c>
      <c r="W6828" s="16">
        <v>12212219</v>
      </c>
      <c r="Y6828" t="str">
        <v>灵金一类灵材。铁质沉实，内藏灵纹，细密金纹与石色相间。|n用途未明，可留存备用。|n闲置时可上交宗门换取宗门贡献。</v>
      </c>
      <c r="Z6828" t="inlineStr">
        <is>
          <t xml:space="preserve">|cff00FF00“铁经灵脉，密处自成纹。识材者先辨纹路，再看掌中这一片沉黑。”——《山骨金石录》|r</t>
        </is>
      </c>
      <c r="AA6828" t="str">
        <v>击杀妖兽、探索秘境或遗迹可得；当前百艺暂未用到，宗门不供应。</v>
      </c>
      <c r="AB6828" s="16">
        <v>12371022</v>
      </c>
      <c r="AC6828" t="s">
        <v>6629</v>
      </c>
      <c r="AD6828">
        <v>40003</v>
      </c>
      <c r="AF6828">
        <v>70003</v>
      </c>
      <c r="AH6828">
        <v>562500</v>
      </c>
      <c r="AI6828" s="16" t="s">
        <v>6625</v>
      </c>
      <c r="AJ6828" s="16" t="s">
        <v>6696</v>
      </c>
      <c r="AK6828" s="16" t="s">
        <v>354</v>
      </c>
      <c r="AL6828" t="s">
        <v>6692</v>
      </c>
    </row>
    <row r="6829" ht="16.5" spans="2:38">
      <c r="B6829" s="16" t="n">
        <f>10000000+INDEX(编号表!$B:$B,MATCH(F6829,编号表!$A:$A,0))*100000+INDEX(编号表!$F:$F,MATCH(D6829,编号表!$E:$E,0))*1000+INDEX(编号表!$D:$D,MATCH(E6829,编号表!$C:$C,0))*10000+G6829</f>
        <v>12573023</v>
      </c>
      <c r="C6829" s="16" t="s">
        <v>7005</v>
      </c>
      <c r="D6829" s="16" t="s">
        <v>105</v>
      </c>
      <c r="E6829" s="16" t="s">
        <v>354</v>
      </c>
      <c r="F6829" s="16" t="s">
        <v>6622</v>
      </c>
      <c r="G6829" s="16">
        <v>23</v>
      </c>
      <c r="H6829" t="s">
        <v>6623</v>
      </c>
      <c r="I6829" s="16">
        <v>60</v>
      </c>
      <c r="J6829" t="str">
        <f t="shared" si="110"/>
        <v>大类_玄品合体制符</v>
      </c>
      <c r="K6829" s="39" t="s">
        <v>6624</v>
      </c>
      <c r="M6829" s="16" t="s">
        <v>6625</v>
      </c>
      <c r="O6829">
        <v>0</v>
      </c>
      <c r="P6829" t="b">
        <v>1</v>
      </c>
      <c r="Q6829"/>
      <c r="R6829" t="b">
        <v>0</v>
      </c>
      <c r="S6829">
        <v>1</v>
      </c>
      <c r="T6829" t="s">
        <v>91</v>
      </c>
      <c r="U6829">
        <v>999</v>
      </c>
      <c r="V6829" s="16" t="s">
        <v>6626</v>
      </c>
      <c r="W6829" s="16">
        <v>12212220</v>
      </c>
      <c r="Y6829" t="str">
        <v>灵金一类灵材。铜料久经炉火，内壁保留着层层导火纹痕。|n制符：用于制作同境界、同品质的避火符。|n闲置时可上交宗门换取宗门贡献。</v>
      </c>
      <c r="Z6829" t="s">
        <v>6785</v>
      </c>
      <c r="AA6829" t="s">
        <v>373</v>
      </c>
      <c r="AB6829" s="16">
        <v>12371023</v>
      </c>
      <c r="AC6829" t="s">
        <v>6629</v>
      </c>
      <c r="AD6829">
        <v>40003</v>
      </c>
      <c r="AF6829">
        <v>70003</v>
      </c>
      <c r="AH6829">
        <v>187500</v>
      </c>
      <c r="AI6829" s="16" t="s">
        <v>6625</v>
      </c>
      <c r="AJ6829" s="16" t="s">
        <v>6696</v>
      </c>
      <c r="AK6829" s="16" t="s">
        <v>354</v>
      </c>
      <c r="AL6829" t="s">
        <v>6786</v>
      </c>
    </row>
    <row r="6830" ht="15" spans="2:38">
      <c r="B6830" s="16" t="n">
        <f>10000000+INDEX(编号表!$B:$B,MATCH(F6830,编号表!$A:$A,0))*100000+INDEX(编号表!$F:$F,MATCH(D6830,编号表!$E:$E,0))*1000+INDEX(编号表!$D:$D,MATCH(E6830,编号表!$C:$C,0))*10000+G6830</f>
        <v>12373024</v>
      </c>
      <c r="C6830" s="16" t="s">
        <v>7006</v>
      </c>
      <c r="D6830" s="16" t="s">
        <v>105</v>
      </c>
      <c r="E6830" s="16" t="s">
        <v>354</v>
      </c>
      <c r="F6830" s="16" t="s">
        <v>6682</v>
      </c>
      <c r="G6830" s="16">
        <v>24</v>
      </c>
      <c r="H6830" t="s">
        <v>7208</v>
      </c>
      <c r="I6830" s="16">
        <v>60</v>
      </c>
      <c r="J6830" t="str">
        <f t="shared" si="110"/>
        <v>大类_玄品合体炼化</v>
      </c>
      <c r="K6830" s="40" t="s">
        <v>6698</v>
      </c>
      <c r="M6830" s="16" t="s">
        <v>6625</v>
      </c>
      <c r="O6830">
        <v>0</v>
      </c>
      <c r="P6830" t="b">
        <v>1</v>
      </c>
      <c r="Q6830"/>
      <c r="R6830" t="b">
        <v>0</v>
      </c>
      <c r="S6830">
        <v>1</v>
      </c>
      <c r="T6830" t="s">
        <v>91</v>
      </c>
      <c r="U6830">
        <v>999</v>
      </c>
      <c r="V6830" s="16" t="s">
        <v>6626</v>
      </c>
      <c r="W6830" s="16">
        <v>12212221</v>
      </c>
      <c r="Y6830" t="str">
        <v>灵金一类稀有灵材。金料沉凝，纹面完整，受力处层层相承。|n炼化：用于合体装备的印绶部位。|n闲置时可上交宗门换取宗门贡献。</v>
      </c>
      <c r="Z6830" t="s">
        <v>7008</v>
      </c>
      <c r="AA6830" t="s">
        <v>373</v>
      </c>
      <c r="AB6830" s="16">
        <v>12371024</v>
      </c>
      <c r="AC6830" t="s">
        <v>6629</v>
      </c>
      <c r="AD6830">
        <v>40003</v>
      </c>
      <c r="AF6830">
        <v>70003</v>
      </c>
      <c r="AH6830">
        <v>375000</v>
      </c>
      <c r="AI6830" s="16" t="s">
        <v>6625</v>
      </c>
      <c r="AJ6830" s="16" t="s">
        <v>6696</v>
      </c>
      <c r="AK6830" s="16" t="s">
        <v>354</v>
      </c>
      <c r="AL6830" t="s">
        <v>7006</v>
      </c>
    </row>
    <row r="6831" ht="16.5" spans="2:38">
      <c r="B6831" s="16" t="n">
        <f>10000000+INDEX(编号表!$B:$B,MATCH(F6831,编号表!$A:$A,0))*100000+INDEX(编号表!$F:$F,MATCH(D6831,编号表!$E:$E,0))*1000+INDEX(编号表!$D:$D,MATCH(E6831,编号表!$C:$C,0))*10000+G6831</f>
        <v>12573025</v>
      </c>
      <c r="C6831" s="16" t="s">
        <v>7009</v>
      </c>
      <c r="D6831" s="16" t="s">
        <v>105</v>
      </c>
      <c r="E6831" s="16" t="s">
        <v>354</v>
      </c>
      <c r="F6831" s="16" t="s">
        <v>6622</v>
      </c>
      <c r="G6831" s="16">
        <v>25</v>
      </c>
      <c r="H6831" t="s">
        <v>6623</v>
      </c>
      <c r="I6831" s="16">
        <v>60</v>
      </c>
      <c r="J6831" t="str">
        <f t="shared" si="110"/>
        <v>大类_玄品合体制符</v>
      </c>
      <c r="K6831" s="39" t="s">
        <v>6624</v>
      </c>
      <c r="M6831" s="16" t="s">
        <v>6625</v>
      </c>
      <c r="O6831">
        <v>0</v>
      </c>
      <c r="P6831" t="b">
        <v>1</v>
      </c>
      <c r="Q6831"/>
      <c r="R6831" t="b">
        <v>0</v>
      </c>
      <c r="S6831">
        <v>1</v>
      </c>
      <c r="T6831" t="s">
        <v>91</v>
      </c>
      <c r="U6831">
        <v>999</v>
      </c>
      <c r="V6831" s="16" t="s">
        <v>6626</v>
      </c>
      <c r="W6831" s="16">
        <v>12212222</v>
      </c>
      <c r="Y6831" t="str">
        <v>灵石砂壤一类灵材。玄砂颗粒细密，指间滑落无声，粒中各藏微小灵纹。|n制符：用于制作同境界、同品质的流沙符。|n闲置时可上交宗门换取宗门贡献。</v>
      </c>
      <c r="Z6831" t="inlineStr">
        <is>
          <t xml:space="preserve">|cff00FF00“细砂落指无声，粒粒各有纹路。选砂看粒性，不以光亮论高下。”——《山骨金石录》|r</t>
        </is>
      </c>
      <c r="AA6831" t="s">
        <v>373</v>
      </c>
      <c r="AB6831" s="16">
        <v>12371025</v>
      </c>
      <c r="AC6831" t="s">
        <v>6629</v>
      </c>
      <c r="AD6831">
        <v>40003</v>
      </c>
      <c r="AF6831">
        <v>70003</v>
      </c>
      <c r="AH6831">
        <v>187500</v>
      </c>
      <c r="AI6831" s="16" t="s">
        <v>6625</v>
      </c>
      <c r="AJ6831" s="16" t="s">
        <v>6793</v>
      </c>
      <c r="AK6831" s="16" t="s">
        <v>354</v>
      </c>
      <c r="AL6831" t="s">
        <v>6794</v>
      </c>
    </row>
    <row r="6832" ht="16.5" spans="2:38">
      <c r="B6832" s="16" t="n">
        <f>10000000+INDEX(编号表!$B:$B,MATCH(F6832,编号表!$A:$A,0))*100000+INDEX(编号表!$F:$F,MATCH(D6832,编号表!$E:$E,0))*1000+INDEX(编号表!$D:$D,MATCH(E6832,编号表!$C:$C,0))*10000+G6832</f>
        <v>12873026</v>
      </c>
      <c r="C6832" s="16" t="s">
        <v>7010</v>
      </c>
      <c r="D6832" s="16" t="s">
        <v>105</v>
      </c>
      <c r="E6832" s="16" t="s">
        <v>354</v>
      </c>
      <c r="F6832" s="16" t="s">
        <v>6675</v>
      </c>
      <c r="G6832" s="16">
        <v>26</v>
      </c>
      <c r="H6832" t="s">
        <v>6623</v>
      </c>
      <c r="I6832" s="16">
        <v>60</v>
      </c>
      <c r="J6832" t="str">
        <f t="shared" si="110"/>
        <v>大类_玄品合体制符</v>
      </c>
      <c r="K6832" s="38" t="s">
        <v>6624</v>
      </c>
      <c r="M6832" s="16" t="s">
        <v>6625</v>
      </c>
      <c r="O6832">
        <v>0</v>
      </c>
      <c r="P6832" t="b">
        <v>1</v>
      </c>
      <c r="Q6832"/>
      <c r="R6832" t="b">
        <v>0</v>
      </c>
      <c r="S6832">
        <v>1</v>
      </c>
      <c r="T6832" t="s">
        <v>91</v>
      </c>
      <c r="U6832">
        <v>999</v>
      </c>
      <c r="V6832" s="16" t="s">
        <v>6626</v>
      </c>
      <c r="W6832" s="16">
        <v>12212223</v>
      </c>
      <c r="Y6832" t="str">
        <v>灵石砂壤一类灵材。旧阵散去，石上仍留导灵线痕，交接之处深浅分明。|n制符：用于制作同境界、同品质的定身符、挪移符。|n闲置时可上交宗门换取宗门贡献。</v>
      </c>
      <c r="Z6832" t="s">
        <v>6797</v>
      </c>
      <c r="AA6832" t="s">
        <v>373</v>
      </c>
      <c r="AB6832" s="16">
        <v>12371026</v>
      </c>
      <c r="AC6832" t="s">
        <v>6629</v>
      </c>
      <c r="AD6832">
        <v>40003</v>
      </c>
      <c r="AF6832">
        <v>70003</v>
      </c>
      <c r="AH6832">
        <v>187500</v>
      </c>
      <c r="AI6832" s="16" t="s">
        <v>6625</v>
      </c>
      <c r="AJ6832" s="16" t="s">
        <v>6793</v>
      </c>
      <c r="AK6832" s="16" t="s">
        <v>354</v>
      </c>
      <c r="AL6832" t="s">
        <v>6798</v>
      </c>
    </row>
    <row r="6833" ht="16.5" spans="2:38">
      <c r="B6833" s="16" t="n">
        <f>10000000+INDEX(编号表!$B:$B,MATCH(F6833,编号表!$A:$A,0))*100000+INDEX(编号表!$F:$F,MATCH(D6833,编号表!$E:$E,0))*1000+INDEX(编号表!$D:$D,MATCH(E6833,编号表!$C:$C,0))*10000+G6833</f>
        <v>12373027</v>
      </c>
      <c r="C6833" s="16" t="s">
        <v>7011</v>
      </c>
      <c r="D6833" s="16" t="s">
        <v>105</v>
      </c>
      <c r="E6833" s="16" t="s">
        <v>354</v>
      </c>
      <c r="F6833" s="16" t="s">
        <v>6682</v>
      </c>
      <c r="G6833" s="16">
        <v>27</v>
      </c>
      <c r="H6833" t="s">
        <v>6623</v>
      </c>
      <c r="I6833" s="16">
        <v>60</v>
      </c>
      <c r="J6833" t="str">
        <f t="shared" si="110"/>
        <v>大类_玄品合体制符</v>
      </c>
      <c r="K6833" s="39" t="s">
        <v>6624</v>
      </c>
      <c r="M6833" s="16" t="s">
        <v>6625</v>
      </c>
      <c r="O6833">
        <v>0</v>
      </c>
      <c r="P6833" t="b">
        <v>1</v>
      </c>
      <c r="Q6833"/>
      <c r="R6833" t="b">
        <v>0</v>
      </c>
      <c r="S6833">
        <v>1</v>
      </c>
      <c r="T6833" t="s">
        <v>91</v>
      </c>
      <c r="U6833">
        <v>999</v>
      </c>
      <c r="V6833" s="16" t="s">
        <v>6626</v>
      </c>
      <c r="W6833" s="16">
        <v>12212224</v>
      </c>
      <c r="Y6833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833" t="inlineStr">
        <is>
          <t xml:space="preserve">|cff00FF00“玉中有路，缓急各异；静观细处，方知灵光从何而来，又将往何处去。”——《玉脉拾遗》|r</t>
        </is>
      </c>
      <c r="AA6833" t="s">
        <v>373</v>
      </c>
      <c r="AB6833" s="16">
        <v>12371027</v>
      </c>
      <c r="AC6833" t="s">
        <v>6629</v>
      </c>
      <c r="AD6833">
        <v>40003</v>
      </c>
      <c r="AF6833">
        <v>70003</v>
      </c>
      <c r="AH6833">
        <v>187500</v>
      </c>
      <c r="AI6833" s="16" t="s">
        <v>6625</v>
      </c>
      <c r="AJ6833" s="16" t="s">
        <v>6701</v>
      </c>
      <c r="AK6833" s="16" t="s">
        <v>354</v>
      </c>
      <c r="AL6833" t="s">
        <v>6702</v>
      </c>
    </row>
    <row r="6834" ht="16.5" spans="2:38">
      <c r="B6834" s="16" t="n">
        <f>10000000+INDEX(编号表!$B:$B,MATCH(F6834,编号表!$A:$A,0))*100000+INDEX(编号表!$F:$F,MATCH(D6834,编号表!$E:$E,0))*1000+INDEX(编号表!$D:$D,MATCH(E6834,编号表!$C:$C,0))*10000+G6834</f>
        <v>12573028</v>
      </c>
      <c r="C6834" s="16" t="s">
        <v>7012</v>
      </c>
      <c r="D6834" s="16" t="s">
        <v>105</v>
      </c>
      <c r="E6834" s="16" t="s">
        <v>354</v>
      </c>
      <c r="F6834" s="16" t="s">
        <v>6622</v>
      </c>
      <c r="G6834" s="16">
        <v>28</v>
      </c>
      <c r="H6834" t="s">
        <v>6623</v>
      </c>
      <c r="I6834" s="16">
        <v>60</v>
      </c>
      <c r="J6834" t="str">
        <f t="shared" si="110"/>
        <v>大类_玄品合体制符</v>
      </c>
      <c r="K6834" s="38" t="s">
        <v>6624</v>
      </c>
      <c r="M6834" s="16" t="s">
        <v>6625</v>
      </c>
      <c r="O6834">
        <v>0</v>
      </c>
      <c r="P6834" t="b">
        <v>1</v>
      </c>
      <c r="Q6834"/>
      <c r="R6834" t="b">
        <v>0</v>
      </c>
      <c r="S6834">
        <v>1</v>
      </c>
      <c r="T6834" t="s">
        <v>91</v>
      </c>
      <c r="U6834">
        <v>999</v>
      </c>
      <c r="V6834" s="16" t="s">
        <v>6626</v>
      </c>
      <c r="W6834" s="16">
        <v>12212225</v>
      </c>
      <c r="Y6834" t="str">
        <v>灵玉玄晶一类灵材。晶体清明，细部灵光齐整，转动时可见层层光路。|n制符：用于制作同境界、同品质的照夜符。|n闲置时可上交宗门换取宗门贡献。</v>
      </c>
      <c r="Z6834" t="inlineStr">
        <is>
          <t xml:space="preserve">|cff00FF00“晶明不只为悦目。光路齐整时，一线微尘也会留下清楚的影。”——《玉脉拾遗》|r</t>
        </is>
      </c>
      <c r="AA6834" t="s">
        <v>373</v>
      </c>
      <c r="AB6834" s="16">
        <v>12371028</v>
      </c>
      <c r="AC6834" t="s">
        <v>6629</v>
      </c>
      <c r="AD6834">
        <v>40003</v>
      </c>
      <c r="AF6834">
        <v>70003</v>
      </c>
      <c r="AH6834">
        <v>187500</v>
      </c>
      <c r="AI6834" s="16" t="s">
        <v>6625</v>
      </c>
      <c r="AJ6834" s="16" t="s">
        <v>6701</v>
      </c>
      <c r="AK6834" s="16" t="s">
        <v>354</v>
      </c>
      <c r="AL6834" t="s">
        <v>6804</v>
      </c>
    </row>
    <row r="6835" ht="15" spans="2:38">
      <c r="B6835" s="16" t="n">
        <f>10000000+INDEX(编号表!$B:$B,MATCH(F6835,编号表!$A:$A,0))*100000+INDEX(编号表!$F:$F,MATCH(D6835,编号表!$E:$E,0))*1000+INDEX(编号表!$D:$D,MATCH(E6835,编号表!$C:$C,0))*10000+G6835</f>
        <v>12373029</v>
      </c>
      <c r="C6835" s="16" t="s">
        <v>7013</v>
      </c>
      <c r="D6835" s="16" t="s">
        <v>105</v>
      </c>
      <c r="E6835" s="16" t="s">
        <v>354</v>
      </c>
      <c r="F6835" s="16" t="s">
        <v>6682</v>
      </c>
      <c r="G6835" s="16">
        <v>29</v>
      </c>
      <c r="H6835" t="s">
        <v>7208</v>
      </c>
      <c r="I6835" s="16">
        <v>60</v>
      </c>
      <c r="J6835" t="str">
        <f t="shared" si="110"/>
        <v>大类_玄品合体炼化</v>
      </c>
      <c r="K6835" s="40" t="s">
        <v>6698</v>
      </c>
      <c r="M6835" s="16" t="s">
        <v>6625</v>
      </c>
      <c r="O6835">
        <v>0</v>
      </c>
      <c r="P6835" t="b">
        <v>1</v>
      </c>
      <c r="Q6835"/>
      <c r="R6835" t="b">
        <v>0</v>
      </c>
      <c r="S6835">
        <v>1</v>
      </c>
      <c r="T6835" t="s">
        <v>91</v>
      </c>
      <c r="U6835">
        <v>999</v>
      </c>
      <c r="V6835" s="16" t="s">
        <v>6626</v>
      </c>
      <c r="W6835" s="16">
        <v>12212226</v>
      </c>
      <c r="Y6835" t="str">
        <v>灵玉玄晶一类稀有灵材。璧面细纹清楚，古刻虽淡，玉中微光依旧分明。|n炼化：用于合体装备的冠部位。|n闲置时可上交宗门换取宗门贡献。</v>
      </c>
      <c r="Z6835" t="s">
        <v>7015</v>
      </c>
      <c r="AA6835" t="s">
        <v>373</v>
      </c>
      <c r="AB6835" s="16">
        <v>12371029</v>
      </c>
      <c r="AC6835" t="s">
        <v>6629</v>
      </c>
      <c r="AD6835">
        <v>40003</v>
      </c>
      <c r="AF6835">
        <v>70003</v>
      </c>
      <c r="AH6835">
        <v>375000</v>
      </c>
      <c r="AI6835" s="16" t="s">
        <v>6625</v>
      </c>
      <c r="AJ6835" s="16" t="s">
        <v>6701</v>
      </c>
      <c r="AK6835" s="16" t="s">
        <v>354</v>
      </c>
      <c r="AL6835" t="s">
        <v>7013</v>
      </c>
    </row>
    <row r="6836" ht="16.5" spans="2:38">
      <c r="B6836" s="16" t="n">
        <f>10000000+INDEX(编号表!$B:$B,MATCH(F6836,编号表!$A:$A,0))*100000+INDEX(编号表!$F:$F,MATCH(D6836,编号表!$E:$E,0))*1000+INDEX(编号表!$D:$D,MATCH(E6836,编号表!$C:$C,0))*10000+G6836</f>
        <v>12373030</v>
      </c>
      <c r="C6836" s="16" t="s">
        <v>7016</v>
      </c>
      <c r="D6836" s="16" t="s">
        <v>105</v>
      </c>
      <c r="E6836" s="16" t="s">
        <v>354</v>
      </c>
      <c r="F6836" s="16" t="s">
        <v>6682</v>
      </c>
      <c r="G6836" s="16">
        <v>30</v>
      </c>
      <c r="H6836" t="s">
        <v>6623</v>
      </c>
      <c r="I6836" s="16">
        <v>60</v>
      </c>
      <c r="J6836" t="str">
        <f t="shared" si="110"/>
        <v>大类_玄品合体制符</v>
      </c>
      <c r="K6836" s="38" t="s">
        <v>6624</v>
      </c>
      <c r="M6836" s="16" t="s">
        <v>6625</v>
      </c>
      <c r="O6836">
        <v>0</v>
      </c>
      <c r="P6836" t="b">
        <v>1</v>
      </c>
      <c r="Q6836"/>
      <c r="R6836" t="b">
        <v>0</v>
      </c>
      <c r="S6836">
        <v>1</v>
      </c>
      <c r="T6836" t="s">
        <v>91</v>
      </c>
      <c r="U6836">
        <v>999</v>
      </c>
      <c r="V6836" s="16" t="s">
        <v>6626</v>
      </c>
      <c r="W6836" s="16">
        <v>12212227</v>
      </c>
      <c r="Y6836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836" t="inlineStr">
        <is>
          <t xml:space="preserve">|cff00FF00“枝叶可以尽去，木心的路不可削乱；岁月留下的长纹，仍通着春生秋息。”——《草木留纹记》|r</t>
        </is>
      </c>
      <c r="AA6836" t="s">
        <v>373</v>
      </c>
      <c r="AB6836" s="16">
        <v>12371030</v>
      </c>
      <c r="AC6836" t="s">
        <v>6629</v>
      </c>
      <c r="AD6836">
        <v>40003</v>
      </c>
      <c r="AF6836">
        <v>70003</v>
      </c>
      <c r="AH6836">
        <v>187500</v>
      </c>
      <c r="AI6836" s="16" t="s">
        <v>6625</v>
      </c>
      <c r="AJ6836" s="16" t="s">
        <v>6708</v>
      </c>
      <c r="AK6836" s="16" t="s">
        <v>354</v>
      </c>
      <c r="AL6836" t="s">
        <v>6709</v>
      </c>
    </row>
    <row r="6837" ht="16.5" spans="2:38">
      <c r="B6837" s="16" t="n">
        <f>10000000+INDEX(编号表!$B:$B,MATCH(F6837,编号表!$A:$A,0))*100000+INDEX(编号表!$F:$F,MATCH(D6837,编号表!$E:$E,0))*1000+INDEX(编号表!$D:$D,MATCH(E6837,编号表!$C:$C,0))*10000+G6837</f>
        <v>12573031</v>
      </c>
      <c r="C6837" s="16" t="s">
        <v>7017</v>
      </c>
      <c r="D6837" s="16" t="s">
        <v>105</v>
      </c>
      <c r="E6837" s="16" t="s">
        <v>354</v>
      </c>
      <c r="F6837" s="16" t="s">
        <v>6622</v>
      </c>
      <c r="G6837" s="16">
        <v>31</v>
      </c>
      <c r="H6837" t="s">
        <v>6623</v>
      </c>
      <c r="I6837" s="16">
        <v>60</v>
      </c>
      <c r="J6837" t="str">
        <f t="shared" si="110"/>
        <v>大类_玄品合体制符</v>
      </c>
      <c r="K6837" s="39" t="s">
        <v>6624</v>
      </c>
      <c r="M6837" s="16" t="s">
        <v>6625</v>
      </c>
      <c r="O6837">
        <v>0</v>
      </c>
      <c r="P6837" t="b">
        <v>1</v>
      </c>
      <c r="Q6837"/>
      <c r="R6837" t="b">
        <v>0</v>
      </c>
      <c r="S6837">
        <v>1</v>
      </c>
      <c r="T6837" t="s">
        <v>91</v>
      </c>
      <c r="U6837">
        <v>999</v>
      </c>
      <c r="V6837" s="16" t="s">
        <v>6626</v>
      </c>
      <c r="W6837" s="16">
        <v>12212228</v>
      </c>
      <c r="Y6837" t="str">
        <v>灵木竹藤一类灵材。竹质轻韧，中空有节，通达处与收束处各有分寸。|n制符：用于制作同境界、同品质的传音符。|n闲置时可上交宗门换取宗门贡献。</v>
      </c>
      <c r="Z6837" t="s">
        <v>6812</v>
      </c>
      <c r="AA6837" t="s">
        <v>373</v>
      </c>
      <c r="AB6837" s="16">
        <v>12371031</v>
      </c>
      <c r="AC6837" t="s">
        <v>6629</v>
      </c>
      <c r="AD6837">
        <v>40003</v>
      </c>
      <c r="AF6837">
        <v>70003</v>
      </c>
      <c r="AH6837">
        <v>187500</v>
      </c>
      <c r="AI6837" s="16" t="s">
        <v>6625</v>
      </c>
      <c r="AJ6837" s="16" t="s">
        <v>6708</v>
      </c>
      <c r="AK6837" s="16" t="s">
        <v>354</v>
      </c>
      <c r="AL6837" t="s">
        <v>6813</v>
      </c>
    </row>
    <row r="6838" ht="16.5" spans="2:38">
      <c r="B6838" s="16" t="n">
        <f>10000000+INDEX(编号表!$B:$B,MATCH(F6838,编号表!$A:$A,0))*100000+INDEX(编号表!$F:$F,MATCH(D6838,编号表!$E:$E,0))*1000+INDEX(编号表!$D:$D,MATCH(E6838,编号表!$C:$C,0))*10000+G6838</f>
        <v>12373032</v>
      </c>
      <c r="C6838" s="16" t="s">
        <v>7018</v>
      </c>
      <c r="D6838" s="16" t="s">
        <v>105</v>
      </c>
      <c r="E6838" s="16" t="s">
        <v>354</v>
      </c>
      <c r="F6838" s="16" t="s">
        <v>6682</v>
      </c>
      <c r="G6838" s="16">
        <v>32</v>
      </c>
      <c r="H6838" t="s">
        <v>6623</v>
      </c>
      <c r="I6838" s="16">
        <v>60</v>
      </c>
      <c r="J6838" t="str">
        <f t="shared" si="110"/>
        <v>大类_玄品合体制符</v>
      </c>
      <c r="K6838" s="38" t="s">
        <v>6624</v>
      </c>
      <c r="M6838" s="16" t="s">
        <v>6625</v>
      </c>
      <c r="O6838">
        <v>0</v>
      </c>
      <c r="P6838" t="b">
        <v>1</v>
      </c>
      <c r="Q6838"/>
      <c r="R6838" t="b">
        <v>0</v>
      </c>
      <c r="S6838">
        <v>1</v>
      </c>
      <c r="T6838" t="s">
        <v>91</v>
      </c>
      <c r="U6838">
        <v>999</v>
      </c>
      <c r="V6838" s="16" t="s">
        <v>6626</v>
      </c>
      <c r="W6838" s="16">
        <v>12212229</v>
      </c>
      <c r="Y6838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838" t="inlineStr">
        <is>
          <t xml:space="preserve">|cff00FF00“一缕轻如无物，千丝自有经纬；灵光沿丝走过，细处也留得住来路。”——《万材辨性篇》|r</t>
        </is>
      </c>
      <c r="AA6838" t="s">
        <v>373</v>
      </c>
      <c r="AB6838" s="16">
        <v>12371032</v>
      </c>
      <c r="AC6838" t="s">
        <v>6629</v>
      </c>
      <c r="AD6838">
        <v>40003</v>
      </c>
      <c r="AF6838">
        <v>70003</v>
      </c>
      <c r="AH6838">
        <v>187500</v>
      </c>
      <c r="AI6838" s="16" t="s">
        <v>6625</v>
      </c>
      <c r="AJ6838" s="16" t="s">
        <v>6713</v>
      </c>
      <c r="AK6838" s="16" t="s">
        <v>354</v>
      </c>
      <c r="AL6838" t="s">
        <v>6714</v>
      </c>
    </row>
    <row r="6839" ht="16.5" spans="2:38">
      <c r="B6839" s="16" t="n">
        <f>10000000+INDEX(编号表!$B:$B,MATCH(F6839,编号表!$A:$A,0))*100000+INDEX(编号表!$F:$F,MATCH(D6839,编号表!$E:$E,0))*1000+INDEX(编号表!$D:$D,MATCH(E6839,编号表!$C:$C,0))*10000+G6839</f>
        <v>12573033</v>
      </c>
      <c r="C6839" s="16" t="s">
        <v>7019</v>
      </c>
      <c r="D6839" s="16" t="s">
        <v>105</v>
      </c>
      <c r="E6839" s="16" t="s">
        <v>354</v>
      </c>
      <c r="F6839" s="16" t="s">
        <v>6622</v>
      </c>
      <c r="G6839" s="16">
        <v>33</v>
      </c>
      <c r="H6839" t="s">
        <v>7208</v>
      </c>
      <c r="I6839" s="16">
        <v>60</v>
      </c>
      <c r="J6839" t="str">
        <f t="shared" si="110"/>
        <v>大类_玄品合体炼化</v>
      </c>
      <c r="K6839" s="39" t="s">
        <v>6624</v>
      </c>
      <c r="M6839" s="16" t="s">
        <v>6625</v>
      </c>
      <c r="O6839">
        <v>0</v>
      </c>
      <c r="P6839" t="b">
        <v>1</v>
      </c>
      <c r="Q6839"/>
      <c r="R6839" t="b">
        <v>0</v>
      </c>
      <c r="S6839">
        <v>1</v>
      </c>
      <c r="T6839" t="s">
        <v>91</v>
      </c>
      <c r="U6839">
        <v>999</v>
      </c>
      <c r="V6839" s="16" t="s">
        <v>6626</v>
      </c>
      <c r="W6839" s="16">
        <v>12212230</v>
      </c>
      <c r="Y6839" t="str">
        <v>灵丝玄筋一类灵材。旧旗留下的灵丝，织路未断，细纹交接仍然有序。|n炼化：用于合体装备的印绶部位。|n闲置时可上交宗门换取宗门贡献。</v>
      </c>
      <c r="Z6839" t="s">
        <v>6818</v>
      </c>
      <c r="AA6839" t="s">
        <v>373</v>
      </c>
      <c r="AB6839" s="16">
        <v>12371033</v>
      </c>
      <c r="AC6839" t="s">
        <v>6629</v>
      </c>
      <c r="AD6839">
        <v>40003</v>
      </c>
      <c r="AF6839">
        <v>70003</v>
      </c>
      <c r="AH6839">
        <v>375000</v>
      </c>
      <c r="AI6839" s="16" t="s">
        <v>6625</v>
      </c>
      <c r="AJ6839" s="16" t="s">
        <v>6713</v>
      </c>
      <c r="AK6839" s="16" t="s">
        <v>354</v>
      </c>
      <c r="AL6839" t="s">
        <v>6819</v>
      </c>
    </row>
    <row r="6840" ht="16.5" spans="2:38">
      <c r="B6840" s="16" t="n">
        <f>10000000+INDEX(编号表!$B:$B,MATCH(F6840,编号表!$A:$A,0))*100000+INDEX(编号表!$F:$F,MATCH(D6840,编号表!$E:$E,0))*1000+INDEX(编号表!$D:$D,MATCH(E6840,编号表!$C:$C,0))*10000+G6840</f>
        <v>12573034</v>
      </c>
      <c r="C6840" s="16" t="s">
        <v>7020</v>
      </c>
      <c r="D6840" s="16" t="s">
        <v>105</v>
      </c>
      <c r="E6840" s="16" t="s">
        <v>354</v>
      </c>
      <c r="F6840" s="16" t="s">
        <v>6622</v>
      </c>
      <c r="G6840" s="16">
        <v>34</v>
      </c>
      <c r="H6840" t="s">
        <v>7204</v>
      </c>
      <c r="I6840" s="16">
        <v>60</v>
      </c>
      <c r="J6840" t="str">
        <f t="shared" si="110"/>
        <v>大类_玄品合体炼化制符</v>
      </c>
      <c r="K6840" s="38" t="s">
        <v>6624</v>
      </c>
      <c r="M6840" s="16" t="s">
        <v>6625</v>
      </c>
      <c r="O6840">
        <v>0</v>
      </c>
      <c r="P6840" t="b">
        <v>1</v>
      </c>
      <c r="Q6840"/>
      <c r="R6840" t="b">
        <v>0</v>
      </c>
      <c r="S6840">
        <v>1</v>
      </c>
      <c r="T6840" t="s">
        <v>91</v>
      </c>
      <c r="U6840">
        <v>999</v>
      </c>
      <c r="V6840" s="16" t="s">
        <v>6626</v>
      </c>
      <c r="W6840" s="16">
        <v>12212231</v>
      </c>
      <c r="Y6840" t="str">
        <v>灵液琼髓一类灵材。灵液出自地脉，温润清透，内含细微矿华。|n炼化：用于合体装备的玉佩部位。|n制符：用于制作同境界、同品质的回气符。|n闲置时可上交宗门换取宗门贡献。</v>
      </c>
      <c r="Z6840" t="inlineStr">
        <is>
          <t xml:space="preserve">|cff00FF00“灵液出地脉，贵在润入而不横冲。山中岁月漫长，它也从来不急。”——《玉脉拾遗》|r</t>
        </is>
      </c>
      <c r="AA6840" t="s">
        <v>373</v>
      </c>
      <c r="AB6840" s="16">
        <v>12371034</v>
      </c>
      <c r="AC6840" t="s">
        <v>6629</v>
      </c>
      <c r="AD6840">
        <v>40003</v>
      </c>
      <c r="AF6840">
        <v>70003</v>
      </c>
      <c r="AH6840">
        <v>450000</v>
      </c>
      <c r="AI6840" s="16" t="s">
        <v>6625</v>
      </c>
      <c r="AJ6840" s="16" t="s">
        <v>6718</v>
      </c>
      <c r="AK6840" s="16" t="s">
        <v>354</v>
      </c>
      <c r="AL6840" t="s">
        <v>6719</v>
      </c>
    </row>
    <row r="6841" ht="16.5" spans="2:38">
      <c r="B6841" s="16" t="n">
        <f>10000000+INDEX(编号表!$B:$B,MATCH(F6841,编号表!$A:$A,0))*100000+INDEX(编号表!$F:$F,MATCH(D6841,编号表!$E:$E,0))*1000+INDEX(编号表!$D:$D,MATCH(E6841,编号表!$C:$C,0))*10000+G6841</f>
        <v>12573035</v>
      </c>
      <c r="C6841" s="16" t="s">
        <v>7021</v>
      </c>
      <c r="D6841" s="16" t="s">
        <v>105</v>
      </c>
      <c r="E6841" s="16" t="s">
        <v>354</v>
      </c>
      <c r="F6841" s="16" t="s">
        <v>6622</v>
      </c>
      <c r="G6841" s="16">
        <v>35</v>
      </c>
      <c r="H6841" t="s">
        <v>7208</v>
      </c>
      <c r="I6841" s="16">
        <v>60</v>
      </c>
      <c r="J6841" t="str">
        <f t="shared" si="110"/>
        <v>大类_玄品合体炼化</v>
      </c>
      <c r="K6841" s="39" t="s">
        <v>6624</v>
      </c>
      <c r="M6841" s="16" t="s">
        <v>6625</v>
      </c>
      <c r="O6841">
        <v>0</v>
      </c>
      <c r="P6841" t="b">
        <v>1</v>
      </c>
      <c r="Q6841"/>
      <c r="R6841" t="b">
        <v>0</v>
      </c>
      <c r="S6841">
        <v>1</v>
      </c>
      <c r="T6841" t="s">
        <v>91</v>
      </c>
      <c r="U6841">
        <v>999</v>
      </c>
      <c r="V6841" s="16" t="s">
        <v>6626</v>
      </c>
      <c r="W6841" s="16">
        <v>12212232</v>
      </c>
      <c r="Y6841" t="str">
        <v>灵液琼髓一类灵材。石中灵乳质地绵密，触之温润，灵息缓而不散。|n炼化：用于合体装备的法袍部位。|n闲置时可上交宗门换取宗门贡献。</v>
      </c>
      <c r="Z6841" t="s">
        <v>6824</v>
      </c>
      <c r="AA6841" t="s">
        <v>373</v>
      </c>
      <c r="AB6841" s="16">
        <v>12371035</v>
      </c>
      <c r="AC6841" t="s">
        <v>6629</v>
      </c>
      <c r="AD6841">
        <v>40003</v>
      </c>
      <c r="AF6841">
        <v>70003</v>
      </c>
      <c r="AH6841">
        <v>375000</v>
      </c>
      <c r="AI6841" s="16" t="s">
        <v>6625</v>
      </c>
      <c r="AJ6841" s="16" t="s">
        <v>6718</v>
      </c>
      <c r="AK6841" s="16" t="s">
        <v>354</v>
      </c>
      <c r="AL6841" t="s">
        <v>6825</v>
      </c>
    </row>
    <row r="6842" ht="15" spans="2:38">
      <c r="B6842" s="16" t="n">
        <f>10000000+INDEX(编号表!$B:$B,MATCH(F6842,编号表!$A:$A,0))*100000+INDEX(编号表!$F:$F,MATCH(D6842,编号表!$E:$E,0))*1000+INDEX(编号表!$D:$D,MATCH(E6842,编号表!$C:$C,0))*10000+G6842</f>
        <v>12373036</v>
      </c>
      <c r="C6842" s="16" t="s">
        <v>7022</v>
      </c>
      <c r="D6842" s="16" t="s">
        <v>105</v>
      </c>
      <c r="E6842" s="16" t="s">
        <v>354</v>
      </c>
      <c r="F6842" s="16" t="s">
        <v>6682</v>
      </c>
      <c r="G6842" s="16">
        <v>36</v>
      </c>
      <c r="H6842" t="s">
        <v>7208</v>
      </c>
      <c r="I6842" s="16">
        <v>60</v>
      </c>
      <c r="J6842" t="str">
        <f t="shared" si="110"/>
        <v>大类_玄品合体炼化</v>
      </c>
      <c r="K6842" s="40" t="s">
        <v>6698</v>
      </c>
      <c r="M6842" s="16" t="s">
        <v>6625</v>
      </c>
      <c r="O6842">
        <v>0</v>
      </c>
      <c r="P6842" t="b">
        <v>1</v>
      </c>
      <c r="Q6842"/>
      <c r="R6842" t="b">
        <v>0</v>
      </c>
      <c r="S6842">
        <v>1</v>
      </c>
      <c r="T6842" t="s">
        <v>91</v>
      </c>
      <c r="U6842">
        <v>999</v>
      </c>
      <c r="V6842" s="16" t="s">
        <v>6626</v>
      </c>
      <c r="W6842" s="16">
        <v>12212233</v>
      </c>
      <c r="Y6842" t="str">
        <v>灵金一类稀有灵材。铜质久经地心冷热，内纹渐定，触之有沉厚温意。|n炼化：用于合体装备的法袍部位。|n闲置时可上交宗门换取宗门贡献。</v>
      </c>
      <c r="Z6842" t="s">
        <v>7024</v>
      </c>
      <c r="AA6842" t="s">
        <v>373</v>
      </c>
      <c r="AB6842" s="16">
        <v>12371036</v>
      </c>
      <c r="AC6842" t="s">
        <v>6629</v>
      </c>
      <c r="AD6842">
        <v>40003</v>
      </c>
      <c r="AF6842">
        <v>70003</v>
      </c>
      <c r="AH6842">
        <v>375000</v>
      </c>
      <c r="AI6842" s="16" t="s">
        <v>6625</v>
      </c>
      <c r="AJ6842" s="16" t="s">
        <v>6696</v>
      </c>
      <c r="AK6842" s="16" t="s">
        <v>354</v>
      </c>
      <c r="AL6842" t="s">
        <v>7022</v>
      </c>
    </row>
    <row r="6843" ht="16.5" spans="2:38">
      <c r="B6843" s="16" t="n">
        <f>10000000+INDEX(编号表!$B:$B,MATCH(F6843,编号表!$A:$A,0))*100000+INDEX(编号表!$F:$F,MATCH(D6843,编号表!$E:$E,0))*1000+INDEX(编号表!$D:$D,MATCH(E6843,编号表!$C:$C,0))*10000+G6843</f>
        <v>12573037</v>
      </c>
      <c r="C6843" s="16" t="s">
        <v>7025</v>
      </c>
      <c r="D6843" s="16" t="s">
        <v>105</v>
      </c>
      <c r="E6843" s="16" t="s">
        <v>354</v>
      </c>
      <c r="F6843" s="16" t="s">
        <v>6622</v>
      </c>
      <c r="G6843" s="16">
        <v>37</v>
      </c>
      <c r="H6843" t="s">
        <v>6623</v>
      </c>
      <c r="I6843" s="16">
        <v>60</v>
      </c>
      <c r="J6843" t="str">
        <f t="shared" si="110"/>
        <v>大类_玄品合体制符</v>
      </c>
      <c r="K6843" s="39" t="s">
        <v>6624</v>
      </c>
      <c r="M6843" s="16" t="s">
        <v>6625</v>
      </c>
      <c r="O6843">
        <v>0</v>
      </c>
      <c r="P6843" t="b">
        <v>1</v>
      </c>
      <c r="Q6843"/>
      <c r="R6843" t="b">
        <v>0</v>
      </c>
      <c r="S6843">
        <v>1</v>
      </c>
      <c r="T6843" t="s">
        <v>91</v>
      </c>
      <c r="U6843">
        <v>999</v>
      </c>
      <c r="V6843" s="16" t="s">
        <v>6626</v>
      </c>
      <c r="W6843" s="16">
        <v>12212234</v>
      </c>
      <c r="Y6843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843" t="inlineStr">
        <is>
          <t xml:space="preserve">|cff00FF00“树脂护过树的伤处。旧痕封合之后，那一分续住断纹的韧意还在。”——《草木留纹记》|r</t>
        </is>
      </c>
      <c r="AA6843" t="s">
        <v>373</v>
      </c>
      <c r="AB6843" s="16">
        <v>12371037</v>
      </c>
      <c r="AC6843" t="s">
        <v>6629</v>
      </c>
      <c r="AD6843">
        <v>40003</v>
      </c>
      <c r="AF6843">
        <v>70003</v>
      </c>
      <c r="AH6843">
        <v>187500</v>
      </c>
      <c r="AI6843" s="16" t="s">
        <v>6625</v>
      </c>
      <c r="AJ6843" s="16" t="s">
        <v>6723</v>
      </c>
      <c r="AK6843" s="16" t="s">
        <v>354</v>
      </c>
      <c r="AL6843" t="s">
        <v>6724</v>
      </c>
    </row>
    <row r="6844" ht="17.25" spans="2:38">
      <c r="B6844" s="16" t="n">
        <f>10000000+INDEX(编号表!$B:$B,MATCH(F6844,编号表!$A:$A,0))*100000+INDEX(编号表!$F:$F,MATCH(D6844,编号表!$E:$E,0))*1000+INDEX(编号表!$D:$D,MATCH(E6844,编号表!$C:$C,0))*10000+G6844</f>
        <v>12573038</v>
      </c>
      <c r="C6844" s="16" t="s">
        <v>7026</v>
      </c>
      <c r="D6844" s="16" t="s">
        <v>105</v>
      </c>
      <c r="E6844" s="16" t="s">
        <v>354</v>
      </c>
      <c r="F6844" s="16" t="s">
        <v>6622</v>
      </c>
      <c r="G6844" s="16">
        <v>38</v>
      </c>
      <c r="H6844" t="s">
        <v>6623</v>
      </c>
      <c r="I6844" s="16">
        <v>60</v>
      </c>
      <c r="J6844" t="str">
        <f t="shared" si="110"/>
        <v>大类_玄品合体制符</v>
      </c>
      <c r="K6844" s="38" t="s">
        <v>6624</v>
      </c>
      <c r="M6844" s="16" t="s">
        <v>6625</v>
      </c>
      <c r="O6844">
        <v>0</v>
      </c>
      <c r="P6844" t="b">
        <v>1</v>
      </c>
      <c r="Q6844"/>
      <c r="R6844" t="b">
        <v>0</v>
      </c>
      <c r="S6844">
        <v>1</v>
      </c>
      <c r="T6844" t="s">
        <v>91</v>
      </c>
      <c r="U6844">
        <v>999</v>
      </c>
      <c r="V6844" s="16" t="s">
        <v>6626</v>
      </c>
      <c r="W6844" s="16">
        <v>12212235</v>
      </c>
      <c r="Y6844" t="str">
        <v>灵脂玄蜡一类灵材。灵蜡细润可塑，微温便软，凝结后薄处也能封合。|n制符：用于制作同境界、同品质的御寒符。|n闲置时可上交宗门换取宗门贡献。</v>
      </c>
      <c r="Z6844" t="s">
        <v>6830</v>
      </c>
      <c r="AA6844" t="s">
        <v>373</v>
      </c>
      <c r="AB6844" s="16">
        <v>12371038</v>
      </c>
      <c r="AC6844" t="s">
        <v>6629</v>
      </c>
      <c r="AD6844">
        <v>40003</v>
      </c>
      <c r="AF6844">
        <v>70003</v>
      </c>
      <c r="AH6844">
        <v>187500</v>
      </c>
      <c r="AI6844" s="16" t="s">
        <v>6625</v>
      </c>
      <c r="AJ6844" s="16" t="s">
        <v>6723</v>
      </c>
      <c r="AK6844" s="16" t="s">
        <v>354</v>
      </c>
      <c r="AL6844" t="s">
        <v>6831</v>
      </c>
    </row>
    <row r="6845" ht="16.5" spans="2:38">
      <c r="B6845" s="16" t="n">
        <f>10000000+INDEX(编号表!$B:$B,MATCH(F6845,编号表!$A:$A,0))*100000+INDEX(编号表!$F:$F,MATCH(D6845,编号表!$E:$E,0))*1000+INDEX(编号表!$D:$D,MATCH(E6845,编号表!$C:$C,0))*10000+G6845</f>
        <v>12583000</v>
      </c>
      <c r="C6845" s="16" t="s">
        <v>7027</v>
      </c>
      <c r="D6845" s="16" t="s">
        <v>105</v>
      </c>
      <c r="E6845" s="16" t="s">
        <v>357</v>
      </c>
      <c r="F6845" s="16" t="s">
        <v>6622</v>
      </c>
      <c r="G6845" s="16">
        <v>0</v>
      </c>
      <c r="H6845" t="s">
        <v>6623</v>
      </c>
      <c r="I6845" s="16">
        <v>60</v>
      </c>
      <c r="J6845" t="str">
        <f t="shared" si="110"/>
        <v>大类_玄品大乘制符</v>
      </c>
      <c r="K6845" s="37" t="s">
        <v>6624</v>
      </c>
      <c r="M6845" s="16" t="s">
        <v>6625</v>
      </c>
      <c r="O6845">
        <v>0</v>
      </c>
      <c r="P6845" t="b">
        <v>1</v>
      </c>
      <c r="Q6845"/>
      <c r="R6845" t="b">
        <v>0</v>
      </c>
      <c r="S6845">
        <v>1</v>
      </c>
      <c r="T6845" t="s">
        <v>91</v>
      </c>
      <c r="U6845">
        <v>999</v>
      </c>
      <c r="V6845" s="16" t="s">
        <v>6626</v>
      </c>
      <c r="W6845" s="16">
        <v>12212236</v>
      </c>
      <c r="Y6845" t="inlineStr">
        <is>
          <t xml:space="preserve">灵血一类灵材。精血凝而未枯，仍蕴灵兽生机，易与墨液、灵浆相融。|n制符：用于制作同境界、同品质的火弹符、火云符、冰锥符、金刃符、雷击符、落石符、裂甲符、金刚符、铁甲符、水幕符、避火符、御寒符、镇魂符、清心符、辟瘴符、替身符、惊魂符、定身符、缚藤符、流沙符、封窍符、障眼符、巨力符、锐锋符、激元符、回春符、回气符、神行符、轻身符、凝神符、缩地符、隐身符、敛息符、震音符、破妄符、照夜符、寻踪符、传音符、指路符、震慑符、挪移符、问心符。|n闲置时可上交宗门换取宗门贡献。</t>
        </is>
      </c>
      <c r="Z6845" t="s">
        <v>6628</v>
      </c>
      <c r="AA6845" t="s">
        <v>373</v>
      </c>
      <c r="AB6845" s="16">
        <v>12381000</v>
      </c>
      <c r="AC6845" t="s">
        <v>6629</v>
      </c>
      <c r="AD6845">
        <v>40003</v>
      </c>
      <c r="AF6845">
        <v>70003</v>
      </c>
      <c r="AH6845">
        <v>937500</v>
      </c>
      <c r="AI6845" s="16" t="s">
        <v>6625</v>
      </c>
      <c r="AJ6845" s="16" t="s">
        <v>6630</v>
      </c>
      <c r="AK6845" s="16" t="s">
        <v>357</v>
      </c>
      <c r="AL6845" t="s">
        <v>6631</v>
      </c>
    </row>
    <row r="6846" ht="16.5" spans="2:38">
      <c r="B6846" s="16" t="n">
        <f>10000000+INDEX(编号表!$B:$B,MATCH(F6846,编号表!$A:$A,0))*100000+INDEX(编号表!$F:$F,MATCH(D6846,编号表!$E:$E,0))*1000+INDEX(编号表!$D:$D,MATCH(E6846,编号表!$C:$C,0))*10000+G6846</f>
        <v>12683001</v>
      </c>
      <c r="C6846" s="16" t="s">
        <v>7028</v>
      </c>
      <c r="D6846" s="16" t="s">
        <v>105</v>
      </c>
      <c r="E6846" s="16" t="s">
        <v>357</v>
      </c>
      <c r="F6846" s="16" t="s">
        <v>6633</v>
      </c>
      <c r="G6846" s="16">
        <v>1</v>
      </c>
      <c r="I6846" s="16">
        <v>60</v>
      </c>
      <c r="J6846" t="str">
        <f t="shared" si="110"/>
        <v>大类_玄品大乘</v>
      </c>
      <c r="K6846" s="38" t="s">
        <v>6624</v>
      </c>
      <c r="M6846" s="16" t="s">
        <v>6625</v>
      </c>
      <c r="O6846">
        <v>0</v>
      </c>
      <c r="P6846" t="b">
        <v>1</v>
      </c>
      <c r="Q6846"/>
      <c r="R6846" t="b">
        <v>0</v>
      </c>
      <c r="S6846">
        <v>1</v>
      </c>
      <c r="T6846" t="s">
        <v>91</v>
      </c>
      <c r="U6846">
        <v>999</v>
      </c>
      <c r="V6846" s="16" t="s">
        <v>6626</v>
      </c>
      <c r="W6846" s="16">
        <v>12212237</v>
      </c>
      <c r="Y6846" t="str">
        <v>灵血一类灵材。血色深沉，毒性藏于灵息之中，须与温养用的精血分辨清楚。|n用途未明，可留存备用。|n闲置时可上交宗门换取宗门贡献。</v>
      </c>
      <c r="Z6846" t="s">
        <v>6728</v>
      </c>
      <c r="AA6846" t="str">
        <v>击杀妖兽、探索秘境或遗迹可得；当前百艺暂未用到，宗门不供应。</v>
      </c>
      <c r="AB6846" s="16">
        <v>12381001</v>
      </c>
      <c r="AC6846" t="s">
        <v>6629</v>
      </c>
      <c r="AD6846">
        <v>40003</v>
      </c>
      <c r="AF6846">
        <v>70003</v>
      </c>
      <c r="AH6846">
        <v>1875000</v>
      </c>
      <c r="AI6846" s="16" t="s">
        <v>6625</v>
      </c>
      <c r="AJ6846" s="16" t="s">
        <v>6630</v>
      </c>
      <c r="AK6846" s="16" t="s">
        <v>357</v>
      </c>
      <c r="AL6846" t="s">
        <v>6729</v>
      </c>
    </row>
    <row r="6847" ht="16.5" spans="2:38">
      <c r="B6847" s="16" t="n">
        <f>10000000+INDEX(编号表!$B:$B,MATCH(F6847,编号表!$A:$A,0))*100000+INDEX(编号表!$F:$F,MATCH(D6847,编号表!$E:$E,0))*1000+INDEX(编号表!$D:$D,MATCH(E6847,编号表!$C:$C,0))*10000+G6847</f>
        <v>12683002</v>
      </c>
      <c r="C6847" s="16" t="s">
        <v>7029</v>
      </c>
      <c r="D6847" s="16" t="s">
        <v>105</v>
      </c>
      <c r="E6847" s="16" t="s">
        <v>357</v>
      </c>
      <c r="F6847" s="16" t="s">
        <v>6633</v>
      </c>
      <c r="G6847" s="16">
        <v>2</v>
      </c>
      <c r="H6847" t="s">
        <v>7204</v>
      </c>
      <c r="I6847" s="16">
        <v>60</v>
      </c>
      <c r="J6847" t="str">
        <f t="shared" si="110"/>
        <v>大类_玄品大乘炼化制符</v>
      </c>
      <c r="K6847" s="39" t="s">
        <v>6624</v>
      </c>
      <c r="M6847" s="16" t="s">
        <v>6625</v>
      </c>
      <c r="O6847">
        <v>0</v>
      </c>
      <c r="P6847" t="b">
        <v>1</v>
      </c>
      <c r="Q6847"/>
      <c r="R6847" t="b">
        <v>0</v>
      </c>
      <c r="S6847">
        <v>1</v>
      </c>
      <c r="T6847" t="s">
        <v>91</v>
      </c>
      <c r="U6847">
        <v>999</v>
      </c>
      <c r="V6847" s="16" t="s">
        <v>6626</v>
      </c>
      <c r="W6847" s="16">
        <v>12212238</v>
      </c>
      <c r="Y6847" t="str">
        <v>丹核一类灵材。一丸丹核凝聚灵力，内里仍留着来源灵兽的灵脉纹路。|n炼化：用于大乘装备的印绶部位。|n制符：用于制作同境界、同品质的激元符。|n闲置时可上交宗门换取宗门贡献。</v>
      </c>
      <c r="Z6847" t="s">
        <v>6635</v>
      </c>
      <c r="AA6847" t="s">
        <v>373</v>
      </c>
      <c r="AB6847" s="16">
        <v>12381002</v>
      </c>
      <c r="AC6847" t="s">
        <v>6629</v>
      </c>
      <c r="AD6847">
        <v>40003</v>
      </c>
      <c r="AF6847">
        <v>70003</v>
      </c>
      <c r="AH6847">
        <v>2250000</v>
      </c>
      <c r="AI6847" s="16" t="s">
        <v>6625</v>
      </c>
      <c r="AJ6847" s="16" t="s">
        <v>6636</v>
      </c>
      <c r="AK6847" s="16" t="s">
        <v>357</v>
      </c>
      <c r="AL6847" t="s">
        <v>6637</v>
      </c>
    </row>
    <row r="6848" ht="16.5" spans="2:38">
      <c r="B6848" s="16" t="n">
        <f>10000000+INDEX(编号表!$B:$B,MATCH(F6848,编号表!$A:$A,0))*100000+INDEX(编号表!$F:$F,MATCH(D6848,编号表!$E:$E,0))*1000+INDEX(编号表!$D:$D,MATCH(E6848,编号表!$C:$C,0))*10000+G6848</f>
        <v>12683003</v>
      </c>
      <c r="C6848" s="16" t="s">
        <v>7030</v>
      </c>
      <c r="D6848" s="16" t="s">
        <v>105</v>
      </c>
      <c r="E6848" s="16" t="s">
        <v>357</v>
      </c>
      <c r="F6848" s="16" t="s">
        <v>6633</v>
      </c>
      <c r="G6848" s="16">
        <v>3</v>
      </c>
      <c r="H6848" t="s">
        <v>6623</v>
      </c>
      <c r="I6848" s="16">
        <v>60</v>
      </c>
      <c r="J6848" t="str">
        <f t="shared" si="110"/>
        <v>大类_玄品大乘制符</v>
      </c>
      <c r="K6848" s="38" t="s">
        <v>6624</v>
      </c>
      <c r="M6848" s="16" t="s">
        <v>6625</v>
      </c>
      <c r="O6848">
        <v>0</v>
      </c>
      <c r="P6848" t="b">
        <v>1</v>
      </c>
      <c r="Q6848"/>
      <c r="R6848" t="b">
        <v>0</v>
      </c>
      <c r="S6848">
        <v>1</v>
      </c>
      <c r="T6848" t="s">
        <v>91</v>
      </c>
      <c r="U6848">
        <v>999</v>
      </c>
      <c r="V6848" s="16" t="s">
        <v>6626</v>
      </c>
      <c r="W6848" s="16">
        <v>12212239</v>
      </c>
      <c r="Y6848" t="str">
        <v>丹核一类灵材。木中灵核生息绵长，枝叶虽离，内纹仍见向光生长的旧路。|n制符：用于制作同境界、同品质的回春符。|n闲置时可上交宗门换取宗门贡献。</v>
      </c>
      <c r="Z6848" t="s">
        <v>6733</v>
      </c>
      <c r="AA6848" t="s">
        <v>373</v>
      </c>
      <c r="AB6848" s="16">
        <v>12381003</v>
      </c>
      <c r="AC6848" t="s">
        <v>6629</v>
      </c>
      <c r="AD6848">
        <v>40003</v>
      </c>
      <c r="AF6848">
        <v>70003</v>
      </c>
      <c r="AH6848">
        <v>937500</v>
      </c>
      <c r="AI6848" s="16" t="s">
        <v>6625</v>
      </c>
      <c r="AJ6848" s="16" t="s">
        <v>6636</v>
      </c>
      <c r="AK6848" s="16" t="s">
        <v>357</v>
      </c>
      <c r="AL6848" t="s">
        <v>6734</v>
      </c>
    </row>
    <row r="6849" ht="16.5" spans="2:38">
      <c r="B6849" s="16" t="n">
        <f>10000000+INDEX(编号表!$B:$B,MATCH(F6849,编号表!$A:$A,0))*100000+INDEX(编号表!$F:$F,MATCH(D6849,编号表!$E:$E,0))*1000+INDEX(编号表!$D:$D,MATCH(E6849,编号表!$C:$C,0))*10000+G6849</f>
        <v>12583004</v>
      </c>
      <c r="C6849" s="16" t="s">
        <v>7031</v>
      </c>
      <c r="D6849" s="16" t="s">
        <v>105</v>
      </c>
      <c r="E6849" s="16" t="s">
        <v>357</v>
      </c>
      <c r="F6849" s="16" t="s">
        <v>6622</v>
      </c>
      <c r="G6849" s="16">
        <v>4</v>
      </c>
      <c r="H6849" t="s">
        <v>6623</v>
      </c>
      <c r="I6849" s="16">
        <v>60</v>
      </c>
      <c r="J6849" t="str">
        <f t="shared" si="110"/>
        <v>大类_玄品大乘制符</v>
      </c>
      <c r="K6849" s="39" t="s">
        <v>6624</v>
      </c>
      <c r="M6849" s="16" t="s">
        <v>6625</v>
      </c>
      <c r="O6849">
        <v>0</v>
      </c>
      <c r="P6849" t="b">
        <v>1</v>
      </c>
      <c r="Q6849"/>
      <c r="R6849" t="b">
        <v>0</v>
      </c>
      <c r="S6849">
        <v>1</v>
      </c>
      <c r="T6849" t="s">
        <v>91</v>
      </c>
      <c r="U6849">
        <v>999</v>
      </c>
      <c r="V6849" s="16" t="s">
        <v>6626</v>
      </c>
      <c r="W6849" s="16">
        <v>12212240</v>
      </c>
      <c r="Y6849" t="str">
        <v>翎毫一类灵材。羽身轻韧，细密羽纹顺风舒展，灵气沿羽轴流转。|n制符：用于制作同境界、同品质的神行符、轻身符。|n闲置时可上交宗门换取宗门贡献。</v>
      </c>
      <c r="Z6849" t="s">
        <v>6640</v>
      </c>
      <c r="AA6849" t="s">
        <v>373</v>
      </c>
      <c r="AB6849" s="16">
        <v>12381004</v>
      </c>
      <c r="AC6849" t="s">
        <v>6629</v>
      </c>
      <c r="AD6849">
        <v>40003</v>
      </c>
      <c r="AF6849">
        <v>70003</v>
      </c>
      <c r="AH6849">
        <v>937500</v>
      </c>
      <c r="AI6849" s="16" t="s">
        <v>6625</v>
      </c>
      <c r="AJ6849" s="16" t="s">
        <v>6641</v>
      </c>
      <c r="AK6849" s="16" t="s">
        <v>357</v>
      </c>
      <c r="AL6849" t="s">
        <v>6642</v>
      </c>
    </row>
    <row r="6850" ht="16.5" spans="2:38">
      <c r="B6850" s="16" t="n">
        <f>10000000+INDEX(编号表!$B:$B,MATCH(F6850,编号表!$A:$A,0))*100000+INDEX(编号表!$F:$F,MATCH(D6850,编号表!$E:$E,0))*1000+INDEX(编号表!$D:$D,MATCH(E6850,编号表!$C:$C,0))*10000+G6850</f>
        <v>12583005</v>
      </c>
      <c r="C6850" s="16" t="s">
        <v>7032</v>
      </c>
      <c r="D6850" s="16" t="s">
        <v>105</v>
      </c>
      <c r="E6850" s="16" t="s">
        <v>357</v>
      </c>
      <c r="F6850" s="16" t="s">
        <v>6622</v>
      </c>
      <c r="G6850" s="16">
        <v>5</v>
      </c>
      <c r="I6850" s="16">
        <v>60</v>
      </c>
      <c r="J6850" t="str">
        <f t="shared" si="110"/>
        <v>大类_玄品大乘</v>
      </c>
      <c r="K6850" s="38" t="s">
        <v>6624</v>
      </c>
      <c r="M6850" s="16" t="s">
        <v>6625</v>
      </c>
      <c r="O6850">
        <v>0</v>
      </c>
      <c r="P6850" t="b">
        <v>1</v>
      </c>
      <c r="Q6850"/>
      <c r="R6850" t="b">
        <v>0</v>
      </c>
      <c r="S6850">
        <v>1</v>
      </c>
      <c r="T6850" t="s">
        <v>91</v>
      </c>
      <c r="U6850">
        <v>999</v>
      </c>
      <c r="V6850" s="16" t="s">
        <v>6626</v>
      </c>
      <c r="W6850" s="16">
        <v>12212241</v>
      </c>
      <c r="Y6850" t="str">
        <v>翎毫一类灵材。细毫柔而有锋，沾墨均匀，束起时根根相顺。|n用途未明，可留存备用。|n闲置时可上交宗门换取宗门贡献。</v>
      </c>
      <c r="Z6850" t="s">
        <v>6741</v>
      </c>
      <c r="AA6850" t="str">
        <v>击杀妖兽、探索秘境或遗迹可得；当前百艺暂未用到，宗门不供应。</v>
      </c>
      <c r="AB6850" s="16">
        <v>12381005</v>
      </c>
      <c r="AC6850" t="s">
        <v>6629</v>
      </c>
      <c r="AD6850">
        <v>40003</v>
      </c>
      <c r="AF6850">
        <v>70003</v>
      </c>
      <c r="AH6850">
        <v>937500</v>
      </c>
      <c r="AI6850" s="16" t="s">
        <v>6625</v>
      </c>
      <c r="AJ6850" s="16" t="s">
        <v>6641</v>
      </c>
      <c r="AK6850" s="16" t="s">
        <v>357</v>
      </c>
      <c r="AL6850" t="s">
        <v>6742</v>
      </c>
    </row>
    <row r="6851" ht="16.5" spans="2:38">
      <c r="B6851" s="16" t="n">
        <f>10000000+INDEX(编号表!$B:$B,MATCH(F6851,编号表!$A:$A,0))*100000+INDEX(编号表!$F:$F,MATCH(D6851,编号表!$E:$E,0))*1000+INDEX(编号表!$D:$D,MATCH(E6851,编号表!$C:$C,0))*10000+G6851</f>
        <v>12683006</v>
      </c>
      <c r="C6851" s="16" t="s">
        <v>7033</v>
      </c>
      <c r="D6851" s="16" t="s">
        <v>105</v>
      </c>
      <c r="E6851" s="16" t="s">
        <v>357</v>
      </c>
      <c r="F6851" s="16" t="s">
        <v>6633</v>
      </c>
      <c r="G6851" s="16">
        <v>6</v>
      </c>
      <c r="I6851" s="16">
        <v>60</v>
      </c>
      <c r="J6851" t="str">
        <f t="shared" si="110"/>
        <v>大类_玄品大乘</v>
      </c>
      <c r="K6851" s="39" t="s">
        <v>6624</v>
      </c>
      <c r="M6851" s="16" t="s">
        <v>6625</v>
      </c>
      <c r="O6851">
        <v>0</v>
      </c>
      <c r="P6851" t="b">
        <v>1</v>
      </c>
      <c r="Q6851"/>
      <c r="R6851" t="b">
        <v>0</v>
      </c>
      <c r="S6851">
        <v>1</v>
      </c>
      <c r="T6851" t="s">
        <v>91</v>
      </c>
      <c r="U6851">
        <v>999</v>
      </c>
      <c r="V6851" s="16" t="s">
        <v>6626</v>
      </c>
      <c r="W6851" s="16">
        <v>12212242</v>
      </c>
      <c r="Y6851" t="str">
        <v>灵窍遗材一类灵材。囊膜紧密，内蓄毒液，开封取用须格外谨慎。|n用途未明，可留存备用。|n闲置时可上交宗门换取宗门贡献。</v>
      </c>
      <c r="Z6851" t="s">
        <v>6645</v>
      </c>
      <c r="AA6851" t="str">
        <v>击杀妖兽、探索秘境或遗迹可得；当前百艺暂未用到，宗门不供应。</v>
      </c>
      <c r="AB6851" s="16">
        <v>12381006</v>
      </c>
      <c r="AC6851" t="s">
        <v>6629</v>
      </c>
      <c r="AD6851">
        <v>40003</v>
      </c>
      <c r="AF6851">
        <v>70003</v>
      </c>
      <c r="AH6851">
        <v>1875000</v>
      </c>
      <c r="AI6851" s="16" t="s">
        <v>6625</v>
      </c>
      <c r="AJ6851" s="16" t="s">
        <v>6646</v>
      </c>
      <c r="AK6851" s="16" t="s">
        <v>357</v>
      </c>
      <c r="AL6851" t="s">
        <v>6647</v>
      </c>
    </row>
    <row r="6852" ht="16.5" spans="2:38">
      <c r="B6852" s="16" t="n">
        <f>10000000+INDEX(编号表!$B:$B,MATCH(F6852,编号表!$A:$A,0))*100000+INDEX(编号表!$F:$F,MATCH(D6852,编号表!$E:$E,0))*1000+INDEX(编号表!$D:$D,MATCH(E6852,编号表!$C:$C,0))*10000+G6852</f>
        <v>12683007</v>
      </c>
      <c r="C6852" s="16" t="s">
        <v>7034</v>
      </c>
      <c r="D6852" s="16" t="s">
        <v>105</v>
      </c>
      <c r="E6852" s="16" t="s">
        <v>357</v>
      </c>
      <c r="F6852" s="16" t="s">
        <v>6633</v>
      </c>
      <c r="G6852" s="16">
        <v>7</v>
      </c>
      <c r="H6852" t="s">
        <v>7204</v>
      </c>
      <c r="I6852" s="16">
        <v>60</v>
      </c>
      <c r="J6852" t="str">
        <f t="shared" si="110"/>
        <v>大类_玄品大乘炼化制符</v>
      </c>
      <c r="K6852" s="38" t="s">
        <v>6624</v>
      </c>
      <c r="M6852" s="16" t="s">
        <v>6625</v>
      </c>
      <c r="O6852">
        <v>0</v>
      </c>
      <c r="P6852" t="b">
        <v>1</v>
      </c>
      <c r="Q6852"/>
      <c r="R6852" t="b">
        <v>0</v>
      </c>
      <c r="S6852">
        <v>1</v>
      </c>
      <c r="T6852" t="s">
        <v>91</v>
      </c>
      <c r="U6852">
        <v>999</v>
      </c>
      <c r="V6852" s="16" t="s">
        <v>6626</v>
      </c>
      <c r="W6852" s="16">
        <v>12212243</v>
      </c>
      <c r="Y6852" t="str">
        <v>灵窍遗材一类灵材。灵目中的细纹仍能分辨灵光，所留是感知旧痕，并无活物视识。|n炼化：用于大乘装备的冠部位。|n制符：用于制作同境界、同品质的清心符、凝神符、破妄符、问心符。|n闲置时可上交宗门换取宗门贡献。</v>
      </c>
      <c r="Z6852" t="s">
        <v>6746</v>
      </c>
      <c r="AA6852" t="s">
        <v>373</v>
      </c>
      <c r="AB6852" s="16">
        <v>12381007</v>
      </c>
      <c r="AC6852" t="s">
        <v>6629</v>
      </c>
      <c r="AD6852">
        <v>40003</v>
      </c>
      <c r="AF6852">
        <v>70003</v>
      </c>
      <c r="AH6852">
        <v>2250000</v>
      </c>
      <c r="AI6852" s="16" t="s">
        <v>6625</v>
      </c>
      <c r="AJ6852" s="16" t="s">
        <v>6646</v>
      </c>
      <c r="AK6852" s="16" t="s">
        <v>357</v>
      </c>
      <c r="AL6852" t="s">
        <v>6747</v>
      </c>
    </row>
    <row r="6853" ht="16.5" spans="2:38">
      <c r="B6853" s="16" t="n">
        <f>10000000+INDEX(编号表!$B:$B,MATCH(F6853,编号表!$A:$A,0))*100000+INDEX(编号表!$F:$F,MATCH(D6853,编号表!$E:$E,0))*1000+INDEX(编号表!$D:$D,MATCH(E6853,编号表!$C:$C,0))*10000+G6853</f>
        <v>12683008</v>
      </c>
      <c r="C6853" s="16" t="s">
        <v>7035</v>
      </c>
      <c r="D6853" s="16" t="s">
        <v>105</v>
      </c>
      <c r="E6853" s="16" t="s">
        <v>357</v>
      </c>
      <c r="F6853" s="16" t="s">
        <v>6633</v>
      </c>
      <c r="G6853" s="16">
        <v>8</v>
      </c>
      <c r="H6853" t="s">
        <v>7204</v>
      </c>
      <c r="I6853" s="16">
        <v>60</v>
      </c>
      <c r="J6853" t="str">
        <f t="shared" si="110"/>
        <v>大类_玄品大乘炼化制符</v>
      </c>
      <c r="K6853" s="39" t="s">
        <v>6624</v>
      </c>
      <c r="M6853" s="16" t="s">
        <v>6625</v>
      </c>
      <c r="O6853">
        <v>0</v>
      </c>
      <c r="P6853" t="b">
        <v>1</v>
      </c>
      <c r="Q6853"/>
      <c r="R6853" t="b">
        <v>0</v>
      </c>
      <c r="S6853">
        <v>1</v>
      </c>
      <c r="T6853" t="s">
        <v>91</v>
      </c>
      <c r="U6853">
        <v>999</v>
      </c>
      <c r="V6853" s="16" t="s">
        <v>6626</v>
      </c>
      <c r="W6853" s="16">
        <v>12212244</v>
      </c>
      <c r="Y6853" t="str">
        <v>灵识遗痕一类灵材。灵兽留下的感知痕迹，似有应变余韵；所存并非完整魂魄。|n炼化：用于大乘装备的鞋履部位。|n制符：用于制作同境界、同品质的镇魂符、惊魂符、障眼符、寻踪符。|n闲置时可上交宗门换取宗门贡献。</v>
      </c>
      <c r="Z6853" t="s">
        <v>6650</v>
      </c>
      <c r="AA6853" t="s">
        <v>373</v>
      </c>
      <c r="AB6853" s="16">
        <v>12381008</v>
      </c>
      <c r="AC6853" t="s">
        <v>6629</v>
      </c>
      <c r="AD6853">
        <v>40003</v>
      </c>
      <c r="AF6853">
        <v>70003</v>
      </c>
      <c r="AH6853">
        <v>2250000</v>
      </c>
      <c r="AI6853" s="16" t="s">
        <v>6625</v>
      </c>
      <c r="AJ6853" s="16" t="s">
        <v>6651</v>
      </c>
      <c r="AK6853" s="16" t="s">
        <v>357</v>
      </c>
      <c r="AL6853" t="s">
        <v>6652</v>
      </c>
    </row>
    <row r="6854" ht="16.5" spans="2:38">
      <c r="B6854" s="16" t="n">
        <f>10000000+INDEX(编号表!$B:$B,MATCH(F6854,编号表!$A:$A,0))*100000+INDEX(编号表!$F:$F,MATCH(D6854,编号表!$E:$E,0))*1000+INDEX(编号表!$D:$D,MATCH(E6854,编号表!$C:$C,0))*10000+G6854</f>
        <v>12683009</v>
      </c>
      <c r="C6854" s="16" t="s">
        <v>7036</v>
      </c>
      <c r="D6854" s="16" t="s">
        <v>105</v>
      </c>
      <c r="E6854" s="16" t="s">
        <v>357</v>
      </c>
      <c r="F6854" s="16" t="s">
        <v>6633</v>
      </c>
      <c r="G6854" s="16">
        <v>9</v>
      </c>
      <c r="H6854" t="s">
        <v>6623</v>
      </c>
      <c r="I6854" s="16">
        <v>60</v>
      </c>
      <c r="J6854" t="str">
        <f t="shared" si="110"/>
        <v>大类_玄品大乘制符</v>
      </c>
      <c r="K6854" s="38" t="s">
        <v>6624</v>
      </c>
      <c r="M6854" s="16" t="s">
        <v>6625</v>
      </c>
      <c r="O6854">
        <v>0</v>
      </c>
      <c r="P6854" t="b">
        <v>1</v>
      </c>
      <c r="Q6854"/>
      <c r="R6854" t="b">
        <v>0</v>
      </c>
      <c r="S6854">
        <v>1</v>
      </c>
      <c r="T6854" t="s">
        <v>91</v>
      </c>
      <c r="U6854">
        <v>999</v>
      </c>
      <c r="V6854" s="16" t="s">
        <v>6626</v>
      </c>
      <c r="W6854" s="16">
        <v>12212245</v>
      </c>
      <c r="Y6854" t="str">
        <v>灵识遗痕一类灵材。草木感应土水、追逐日光的余痕，尚在灵材中缓缓回荡，并非完整魂魄。|n制符：用于制作同境界、同品质的指路符。|n闲置时可上交宗门换取宗门贡献。</v>
      </c>
      <c r="Z6854" t="s">
        <v>6752</v>
      </c>
      <c r="AA6854" t="s">
        <v>373</v>
      </c>
      <c r="AB6854" s="16">
        <v>12381009</v>
      </c>
      <c r="AC6854" t="s">
        <v>6629</v>
      </c>
      <c r="AD6854">
        <v>40003</v>
      </c>
      <c r="AF6854">
        <v>70003</v>
      </c>
      <c r="AH6854">
        <v>937500</v>
      </c>
      <c r="AI6854" s="16" t="s">
        <v>6625</v>
      </c>
      <c r="AJ6854" s="16" t="s">
        <v>6651</v>
      </c>
      <c r="AK6854" s="16" t="s">
        <v>357</v>
      </c>
      <c r="AL6854" t="s">
        <v>6753</v>
      </c>
    </row>
    <row r="6855" ht="15" spans="2:38">
      <c r="B6855" s="16" t="n">
        <f>10000000+INDEX(编号表!$B:$B,MATCH(F6855,编号表!$A:$A,0))*100000+INDEX(编号表!$F:$F,MATCH(D6855,编号表!$E:$E,0))*1000+INDEX(编号表!$D:$D,MATCH(E6855,编号表!$C:$C,0))*10000+G6855</f>
        <v>12383010</v>
      </c>
      <c r="C6855" s="16" t="s">
        <v>7037</v>
      </c>
      <c r="D6855" s="16" t="s">
        <v>105</v>
      </c>
      <c r="E6855" s="16" t="s">
        <v>357</v>
      </c>
      <c r="F6855" s="16" t="s">
        <v>6682</v>
      </c>
      <c r="G6855" s="16">
        <v>10</v>
      </c>
      <c r="H6855" t="s">
        <v>7208</v>
      </c>
      <c r="I6855" s="16">
        <v>60</v>
      </c>
      <c r="J6855" t="str">
        <f t="shared" si="110"/>
        <v>大类_玄品大乘炼化</v>
      </c>
      <c r="K6855" s="40" t="s">
        <v>6698</v>
      </c>
      <c r="M6855" s="16" t="s">
        <v>6625</v>
      </c>
      <c r="O6855">
        <v>0</v>
      </c>
      <c r="P6855" t="b">
        <v>1</v>
      </c>
      <c r="Q6855"/>
      <c r="R6855" t="b">
        <v>0</v>
      </c>
      <c r="S6855">
        <v>1</v>
      </c>
      <c r="T6855" t="s">
        <v>91</v>
      </c>
      <c r="U6855">
        <v>999</v>
      </c>
      <c r="V6855" s="16" t="s">
        <v>6626</v>
      </c>
      <c r="W6855" s="16">
        <v>12212246</v>
      </c>
      <c r="Y6855" t="str">
        <v>灵丝玄筋一类稀有灵材。诸色灵光藏入密密织路，绢面沉静，细看才见异彩。|n炼化：用于大乘装备的法袍部位。|n闲置时可上交宗门换取宗门贡献。</v>
      </c>
      <c r="Z6855" t="inlineStr">
        <is>
          <t xml:space="preserve">|cff00FF00“旧幡虽散，织路尚密。诸色灵光收入丝间，只见一幅沉静的绢面。”——《古坊拾遗》|r</t>
        </is>
      </c>
      <c r="AA6855" t="s">
        <v>373</v>
      </c>
      <c r="AB6855" s="16">
        <v>12381010</v>
      </c>
      <c r="AC6855" t="s">
        <v>6629</v>
      </c>
      <c r="AD6855">
        <v>40003</v>
      </c>
      <c r="AF6855">
        <v>70003</v>
      </c>
      <c r="AH6855">
        <v>1875000</v>
      </c>
      <c r="AI6855" s="16" t="s">
        <v>6625</v>
      </c>
      <c r="AJ6855" s="16" t="s">
        <v>6713</v>
      </c>
      <c r="AK6855" s="16" t="s">
        <v>357</v>
      </c>
      <c r="AL6855" t="s">
        <v>7037</v>
      </c>
    </row>
    <row r="6856" ht="16.5" spans="2:38">
      <c r="B6856" s="16" t="n">
        <f>10000000+INDEX(编号表!$B:$B,MATCH(F6856,编号表!$A:$A,0))*100000+INDEX(编号表!$F:$F,MATCH(D6856,编号表!$E:$E,0))*1000+INDEX(编号表!$D:$D,MATCH(E6856,编号表!$C:$C,0))*10000+G6856</f>
        <v>12683011</v>
      </c>
      <c r="C6856" s="16" t="s">
        <v>7040</v>
      </c>
      <c r="D6856" s="16" t="s">
        <v>105</v>
      </c>
      <c r="E6856" s="16" t="s">
        <v>357</v>
      </c>
      <c r="F6856" s="16" t="s">
        <v>6633</v>
      </c>
      <c r="G6856" s="16">
        <v>11</v>
      </c>
      <c r="H6856" t="s">
        <v>7204</v>
      </c>
      <c r="I6856" s="16">
        <v>60</v>
      </c>
      <c r="J6856" t="str">
        <f t="shared" si="110"/>
        <v>大类_玄品大乘炼化制符</v>
      </c>
      <c r="K6856" s="38" t="s">
        <v>6624</v>
      </c>
      <c r="M6856" s="16" t="s">
        <v>6625</v>
      </c>
      <c r="O6856">
        <v>0</v>
      </c>
      <c r="P6856" t="b">
        <v>1</v>
      </c>
      <c r="Q6856"/>
      <c r="R6856" t="b">
        <v>0</v>
      </c>
      <c r="S6856">
        <v>1</v>
      </c>
      <c r="T6856" t="s">
        <v>91</v>
      </c>
      <c r="U6856">
        <v>999</v>
      </c>
      <c r="V6856" s="16" t="s">
        <v>6626</v>
      </c>
      <c r="Y6856" t="str">
        <v>五气凝华一类灵材。金行灵气凝为细质，内蕴一缕收束不散的锋意。|n炼化：用于大乘装备的武器部位。|n制符：用于制作同境界、同品质的金刃符、雷击符。|n闲置时可上交宗门换取宗门贡献。</v>
      </c>
      <c r="Z6856" t="s">
        <v>6655</v>
      </c>
      <c r="AA6856" t="s">
        <v>373</v>
      </c>
      <c r="AB6856">
        <v>12381011</v>
      </c>
      <c r="AC6856" t="s">
        <v>6629</v>
      </c>
      <c r="AD6856">
        <v>40003</v>
      </c>
      <c r="AF6856">
        <v>70003</v>
      </c>
      <c r="AH6856">
        <v>2250000</v>
      </c>
      <c r="AI6856" s="16" t="s">
        <v>6625</v>
      </c>
      <c r="AJ6856" s="16" t="s">
        <v>6656</v>
      </c>
      <c r="AK6856" s="16" t="s">
        <v>357</v>
      </c>
      <c r="AL6856" t="s">
        <v>6657</v>
      </c>
    </row>
    <row r="6857" ht="16.5" spans="2:38">
      <c r="B6857" s="16" t="n">
        <f>10000000+INDEX(编号表!$B:$B,MATCH(F6857,编号表!$A:$A,0))*100000+INDEX(编号表!$F:$F,MATCH(D6857,编号表!$E:$E,0))*1000+INDEX(编号表!$D:$D,MATCH(E6857,编号表!$C:$C,0))*10000+G6857</f>
        <v>12683012</v>
      </c>
      <c r="C6857" s="16" t="s">
        <v>7041</v>
      </c>
      <c r="D6857" s="16" t="s">
        <v>105</v>
      </c>
      <c r="E6857" s="16" t="s">
        <v>357</v>
      </c>
      <c r="F6857" s="16" t="s">
        <v>6633</v>
      </c>
      <c r="G6857" s="16">
        <v>12</v>
      </c>
      <c r="H6857" t="s">
        <v>7204</v>
      </c>
      <c r="I6857" s="16">
        <v>60</v>
      </c>
      <c r="J6857" t="str">
        <f t="shared" si="110"/>
        <v>大类_玄品大乘炼化制符</v>
      </c>
      <c r="K6857" s="38" t="s">
        <v>6624</v>
      </c>
      <c r="M6857" s="16" t="s">
        <v>6625</v>
      </c>
      <c r="O6857">
        <v>0</v>
      </c>
      <c r="P6857" t="b">
        <v>1</v>
      </c>
      <c r="Q6857"/>
      <c r="R6857" t="b">
        <v>0</v>
      </c>
      <c r="S6857">
        <v>1</v>
      </c>
      <c r="T6857" t="s">
        <v>91</v>
      </c>
      <c r="U6857">
        <v>999</v>
      </c>
      <c r="V6857" s="16" t="s">
        <v>6626</v>
      </c>
      <c r="Y6857" t="str">
        <v>五气凝华一类灵材。木行灵气聚而成华，生发之意沿细纹绵延。|n炼化：用于大乘装备的玉佩部位。|n制符：用于制作同境界、同品质的缚藤符。|n闲置时可上交宗门换取宗门贡献。</v>
      </c>
      <c r="Z6857" t="s">
        <v>6660</v>
      </c>
      <c r="AA6857" t="s">
        <v>373</v>
      </c>
      <c r="AB6857">
        <v>12381012</v>
      </c>
      <c r="AC6857" t="s">
        <v>6629</v>
      </c>
      <c r="AD6857">
        <v>40003</v>
      </c>
      <c r="AF6857">
        <v>70003</v>
      </c>
      <c r="AH6857">
        <v>2250000</v>
      </c>
      <c r="AI6857" s="16" t="s">
        <v>6625</v>
      </c>
      <c r="AJ6857" s="16" t="s">
        <v>6656</v>
      </c>
      <c r="AK6857" s="16" t="s">
        <v>357</v>
      </c>
      <c r="AL6857" t="s">
        <v>6661</v>
      </c>
    </row>
    <row r="6858" ht="16.5" spans="2:38">
      <c r="B6858" s="16" t="n">
        <f>10000000+INDEX(编号表!$B:$B,MATCH(F6858,编号表!$A:$A,0))*100000+INDEX(编号表!$F:$F,MATCH(D6858,编号表!$E:$E,0))*1000+INDEX(编号表!$D:$D,MATCH(E6858,编号表!$C:$C,0))*10000+G6858</f>
        <v>12683013</v>
      </c>
      <c r="C6858" s="16" t="s">
        <v>7042</v>
      </c>
      <c r="D6858" s="16" t="s">
        <v>105</v>
      </c>
      <c r="E6858" s="16" t="s">
        <v>357</v>
      </c>
      <c r="F6858" s="16" t="s">
        <v>6633</v>
      </c>
      <c r="G6858" s="16">
        <v>13</v>
      </c>
      <c r="H6858" t="s">
        <v>7204</v>
      </c>
      <c r="I6858" s="16">
        <v>60</v>
      </c>
      <c r="J6858" t="str">
        <f t="shared" si="110"/>
        <v>大类_玄品大乘炼化制符</v>
      </c>
      <c r="K6858" s="38" t="s">
        <v>6624</v>
      </c>
      <c r="M6858" s="16" t="s">
        <v>6625</v>
      </c>
      <c r="O6858">
        <v>0</v>
      </c>
      <c r="P6858" t="b">
        <v>1</v>
      </c>
      <c r="Q6858"/>
      <c r="R6858" t="b">
        <v>0</v>
      </c>
      <c r="S6858">
        <v>1</v>
      </c>
      <c r="T6858" t="s">
        <v>91</v>
      </c>
      <c r="U6858">
        <v>999</v>
      </c>
      <c r="V6858" s="16" t="s">
        <v>6626</v>
      </c>
      <c r="W6858" s="16">
        <v>12212247</v>
      </c>
      <c r="Y6858" t="str">
        <v>五气凝华一类灵材。火行灵气结晶，晶心明灭，触之可觉温热。|n炼化：用于大乘装备的武器部位。|n制符：用于制作同境界、同品质的火弹符、火云符。|n闲置时可上交宗门换取宗门贡献。</v>
      </c>
      <c r="Z6858" t="inlineStr">
        <is>
          <t xml:space="preserve">|cff00FF00“晶中明灭，是灵流欲变之象；借它一分火意，也须留得住其余九分。”——《五气凝真录》|r</t>
        </is>
      </c>
      <c r="AA6858" t="s">
        <v>373</v>
      </c>
      <c r="AB6858" s="16">
        <v>12381013</v>
      </c>
      <c r="AC6858" t="s">
        <v>6629</v>
      </c>
      <c r="AD6858">
        <v>40003</v>
      </c>
      <c r="AF6858">
        <v>70003</v>
      </c>
      <c r="AH6858">
        <v>2250000</v>
      </c>
      <c r="AI6858" s="16" t="s">
        <v>6625</v>
      </c>
      <c r="AJ6858" s="16" t="s">
        <v>6656</v>
      </c>
      <c r="AK6858" s="16" t="s">
        <v>357</v>
      </c>
      <c r="AL6858" t="s">
        <v>6665</v>
      </c>
    </row>
    <row r="6859" ht="16.5" spans="2:38">
      <c r="B6859" s="16" t="n">
        <f>10000000+INDEX(编号表!$B:$B,MATCH(F6859,编号表!$A:$A,0))*100000+INDEX(编号表!$F:$F,MATCH(D6859,编号表!$E:$E,0))*1000+INDEX(编号表!$D:$D,MATCH(E6859,编号表!$C:$C,0))*10000+G6859</f>
        <v>12683014</v>
      </c>
      <c r="C6859" s="16" t="s">
        <v>7043</v>
      </c>
      <c r="D6859" s="16" t="s">
        <v>105</v>
      </c>
      <c r="E6859" s="16" t="s">
        <v>357</v>
      </c>
      <c r="F6859" s="16" t="s">
        <v>6633</v>
      </c>
      <c r="G6859" s="16">
        <v>14</v>
      </c>
      <c r="H6859" t="s">
        <v>6623</v>
      </c>
      <c r="I6859" s="16">
        <v>60</v>
      </c>
      <c r="J6859" t="str">
        <f t="shared" si="110"/>
        <v>大类_玄品大乘制符</v>
      </c>
      <c r="K6859" s="39" t="s">
        <v>6624</v>
      </c>
      <c r="M6859" s="16" t="s">
        <v>6625</v>
      </c>
      <c r="O6859">
        <v>0</v>
      </c>
      <c r="P6859" t="b">
        <v>1</v>
      </c>
      <c r="Q6859"/>
      <c r="R6859" t="b">
        <v>0</v>
      </c>
      <c r="S6859">
        <v>1</v>
      </c>
      <c r="T6859" t="s">
        <v>91</v>
      </c>
      <c r="U6859">
        <v>999</v>
      </c>
      <c r="V6859" s="16" t="s">
        <v>6626</v>
      </c>
      <c r="W6859" s="16">
        <v>12212248</v>
      </c>
      <c r="Y6859" t="inlineStr">
        <is>
          <t xml:space="preserve">五气凝华一类灵材。水行灵气凝作珠质，外形似静，内里灵流不息。|n制符：用于制作同境界、同品质的冰锥符、水幕符、震慑符。|n闲置时可上交宗门换取宗门贡献。</t>
        </is>
      </c>
      <c r="Z6859" t="s">
        <v>6668</v>
      </c>
      <c r="AA6859" t="s">
        <v>373</v>
      </c>
      <c r="AB6859" s="16">
        <v>12381014</v>
      </c>
      <c r="AC6859" t="s">
        <v>6629</v>
      </c>
      <c r="AD6859">
        <v>40003</v>
      </c>
      <c r="AF6859">
        <v>70003</v>
      </c>
      <c r="AH6859">
        <v>937500</v>
      </c>
      <c r="AI6859" s="16" t="s">
        <v>6625</v>
      </c>
      <c r="AJ6859" s="16" t="s">
        <v>6656</v>
      </c>
      <c r="AK6859" s="16" t="s">
        <v>357</v>
      </c>
      <c r="AL6859" t="s">
        <v>6669</v>
      </c>
    </row>
    <row r="6860" ht="16.5" spans="2:38">
      <c r="B6860" s="16" t="n">
        <f>10000000+INDEX(编号表!$B:$B,MATCH(F6860,编号表!$A:$A,0))*100000+INDEX(编号表!$F:$F,MATCH(D6860,编号表!$E:$E,0))*1000+INDEX(编号表!$D:$D,MATCH(E6860,编号表!$C:$C,0))*10000+G6860</f>
        <v>12683015</v>
      </c>
      <c r="C6860" s="16" t="s">
        <v>7044</v>
      </c>
      <c r="D6860" s="16" t="s">
        <v>105</v>
      </c>
      <c r="E6860" s="16" t="s">
        <v>357</v>
      </c>
      <c r="F6860" s="16" t="s">
        <v>6633</v>
      </c>
      <c r="G6860" s="16">
        <v>15</v>
      </c>
      <c r="H6860" t="s">
        <v>7204</v>
      </c>
      <c r="I6860" s="16">
        <v>60</v>
      </c>
      <c r="J6860" t="str">
        <f t="shared" si="110"/>
        <v>大类_玄品大乘炼化制符</v>
      </c>
      <c r="K6860" s="38" t="s">
        <v>6624</v>
      </c>
      <c r="M6860" s="16" t="s">
        <v>6625</v>
      </c>
      <c r="O6860">
        <v>0</v>
      </c>
      <c r="P6860" t="b">
        <v>1</v>
      </c>
      <c r="Q6860"/>
      <c r="R6860" t="b">
        <v>0</v>
      </c>
      <c r="S6860">
        <v>1</v>
      </c>
      <c r="T6860" t="s">
        <v>91</v>
      </c>
      <c r="U6860">
        <v>999</v>
      </c>
      <c r="V6860" s="16" t="s">
        <v>6626</v>
      </c>
      <c r="Y6860" t="str">
        <v>五气凝华一类灵材。土行灵气沉凝成珠，质地厚实，灵息绵稳。|n炼化：用于大乘装备的法袍部位。|n制符：用于制作同境界、同品质的落石符。|n闲置时可上交宗门换取宗门贡献。</v>
      </c>
      <c r="Z6860" t="s">
        <v>6672</v>
      </c>
      <c r="AA6860" t="s">
        <v>373</v>
      </c>
      <c r="AB6860">
        <v>12381015</v>
      </c>
      <c r="AC6860" t="s">
        <v>6629</v>
      </c>
      <c r="AD6860">
        <v>40003</v>
      </c>
      <c r="AF6860">
        <v>70003</v>
      </c>
      <c r="AH6860">
        <v>2250000</v>
      </c>
      <c r="AI6860" s="16" t="s">
        <v>6625</v>
      </c>
      <c r="AJ6860" s="16" t="s">
        <v>6656</v>
      </c>
      <c r="AK6860" s="16" t="s">
        <v>357</v>
      </c>
      <c r="AL6860" t="s">
        <v>6673</v>
      </c>
    </row>
    <row r="6861" ht="15" spans="2:38">
      <c r="B6861" s="16" t="n">
        <f>10000000+INDEX(编号表!$B:$B,MATCH(F6861,编号表!$A:$A,0))*100000+INDEX(编号表!$F:$F,MATCH(D6861,编号表!$E:$E,0))*1000+INDEX(编号表!$D:$D,MATCH(E6861,编号表!$C:$C,0))*10000+G6861</f>
        <v>12383016</v>
      </c>
      <c r="C6861" s="16" t="s">
        <v>7045</v>
      </c>
      <c r="D6861" s="16" t="s">
        <v>105</v>
      </c>
      <c r="E6861" s="16" t="s">
        <v>357</v>
      </c>
      <c r="F6861" s="16" t="s">
        <v>6682</v>
      </c>
      <c r="G6861" s="16">
        <v>16</v>
      </c>
      <c r="H6861" t="s">
        <v>7208</v>
      </c>
      <c r="I6861" s="16">
        <v>60</v>
      </c>
      <c r="J6861" t="str">
        <f t="shared" si="110"/>
        <v>大类_玄品大乘炼化</v>
      </c>
      <c r="K6861" s="40" t="s">
        <v>6698</v>
      </c>
      <c r="M6861" s="16" t="s">
        <v>6625</v>
      </c>
      <c r="O6861">
        <v>0</v>
      </c>
      <c r="P6861" t="b">
        <v>1</v>
      </c>
      <c r="Q6861"/>
      <c r="R6861" t="b">
        <v>0</v>
      </c>
      <c r="S6861">
        <v>1</v>
      </c>
      <c r="T6861" t="s">
        <v>91</v>
      </c>
      <c r="U6861">
        <v>999</v>
      </c>
      <c r="V6861" s="16" t="s">
        <v>6626</v>
      </c>
      <c r="W6861" s="16">
        <v>12212249</v>
      </c>
      <c r="Y6861" t="str">
        <v>灵玉玄晶一类稀有灵材。五行纹理交错于玉中，各循其路，彼此相济。|n炼化：用于大乘装备的玉佩部位。|n闲置时可上交宗门换取宗门贡献。</v>
      </c>
      <c r="Z6861" t="s">
        <v>7047</v>
      </c>
      <c r="AA6861" t="s">
        <v>373</v>
      </c>
      <c r="AB6861" s="16">
        <v>12381016</v>
      </c>
      <c r="AC6861" t="s">
        <v>6629</v>
      </c>
      <c r="AD6861">
        <v>40003</v>
      </c>
      <c r="AF6861">
        <v>70003</v>
      </c>
      <c r="AH6861">
        <v>1875000</v>
      </c>
      <c r="AI6861" s="16" t="s">
        <v>6625</v>
      </c>
      <c r="AJ6861" s="16" t="s">
        <v>6701</v>
      </c>
      <c r="AK6861" s="16" t="s">
        <v>357</v>
      </c>
      <c r="AL6861" t="s">
        <v>7045</v>
      </c>
    </row>
    <row r="6862" ht="16.5" spans="2:38">
      <c r="B6862" s="16" t="n">
        <f>10000000+INDEX(编号表!$B:$B,MATCH(F6862,编号表!$A:$A,0))*100000+INDEX(编号表!$F:$F,MATCH(D6862,编号表!$E:$E,0))*1000+INDEX(编号表!$D:$D,MATCH(E6862,编号表!$C:$C,0))*10000+G6862</f>
        <v>12883017</v>
      </c>
      <c r="C6862" s="16" t="s">
        <v>7048</v>
      </c>
      <c r="D6862" s="16" t="s">
        <v>105</v>
      </c>
      <c r="E6862" s="16" t="s">
        <v>357</v>
      </c>
      <c r="F6862" s="16" t="s">
        <v>6675</v>
      </c>
      <c r="G6862" s="16">
        <v>17</v>
      </c>
      <c r="H6862" t="s">
        <v>6623</v>
      </c>
      <c r="I6862" s="16">
        <v>60</v>
      </c>
      <c r="J6862" t="str">
        <f t="shared" si="110"/>
        <v>大类_玄品大乘制符</v>
      </c>
      <c r="K6862" s="39" t="s">
        <v>6624</v>
      </c>
      <c r="M6862" s="16" t="s">
        <v>6625</v>
      </c>
      <c r="O6862">
        <v>0</v>
      </c>
      <c r="P6862" t="b">
        <v>1</v>
      </c>
      <c r="Q6862"/>
      <c r="R6862" t="b">
        <v>0</v>
      </c>
      <c r="S6862">
        <v>1</v>
      </c>
      <c r="T6862" t="s">
        <v>91</v>
      </c>
      <c r="U6862">
        <v>999</v>
      </c>
      <c r="V6862" s="16" t="s">
        <v>6626</v>
      </c>
      <c r="W6862" s="16">
        <v>12212250</v>
      </c>
      <c r="Y6862" t="str">
        <v>灵骨玄甲一类灵材。骨质坚密，纹理连贯，仍留着灵兽生前承力的筋脉印痕。|n制符：用于制作同境界、同品质的巨力符。|n闲置时可上交宗门换取宗门贡献。</v>
      </c>
      <c r="Z6862" t="inlineStr">
        <is>
          <t xml:space="preserve">|cff00FF00“骨贵纹理不断。生灵虽去，承过起落的旧纹仍藏着一分坚韧。”——《百兽遗材考》|r</t>
        </is>
      </c>
      <c r="AA6862" t="s">
        <v>373</v>
      </c>
      <c r="AB6862" s="16">
        <v>12381017</v>
      </c>
      <c r="AC6862" t="s">
        <v>6629</v>
      </c>
      <c r="AD6862">
        <v>40003</v>
      </c>
      <c r="AF6862">
        <v>70003</v>
      </c>
      <c r="AH6862">
        <v>937500</v>
      </c>
      <c r="AI6862" s="16" t="s">
        <v>6625</v>
      </c>
      <c r="AJ6862" s="16" t="s">
        <v>6679</v>
      </c>
      <c r="AK6862" s="16" t="s">
        <v>357</v>
      </c>
      <c r="AL6862" t="s">
        <v>6680</v>
      </c>
    </row>
    <row r="6863" ht="16.5" spans="2:38">
      <c r="B6863" s="16" t="n">
        <f>10000000+INDEX(编号表!$B:$B,MATCH(F6863,编号表!$A:$A,0))*100000+INDEX(编号表!$F:$F,MATCH(D6863,编号表!$E:$E,0))*1000+INDEX(编号表!$D:$D,MATCH(E6863,编号表!$C:$C,0))*10000+G6863</f>
        <v>12883018</v>
      </c>
      <c r="C6863" s="16" t="s">
        <v>7049</v>
      </c>
      <c r="D6863" s="16" t="s">
        <v>105</v>
      </c>
      <c r="E6863" s="16" t="s">
        <v>357</v>
      </c>
      <c r="F6863" s="16" t="s">
        <v>6675</v>
      </c>
      <c r="G6863" s="16">
        <v>18</v>
      </c>
      <c r="H6863" t="s">
        <v>6623</v>
      </c>
      <c r="I6863" s="16">
        <v>60</v>
      </c>
      <c r="J6863" t="str">
        <f t="shared" si="110"/>
        <v>大类_玄品大乘制符</v>
      </c>
      <c r="K6863" s="38" t="s">
        <v>6624</v>
      </c>
      <c r="M6863" s="16" t="s">
        <v>6625</v>
      </c>
      <c r="O6863">
        <v>0</v>
      </c>
      <c r="P6863" t="b">
        <v>1</v>
      </c>
      <c r="Q6863"/>
      <c r="R6863" t="b">
        <v>0</v>
      </c>
      <c r="S6863">
        <v>1</v>
      </c>
      <c r="T6863" t="s">
        <v>91</v>
      </c>
      <c r="U6863">
        <v>999</v>
      </c>
      <c r="V6863" s="16" t="s">
        <v>6626</v>
      </c>
      <c r="W6863" s="16">
        <v>12212251</v>
      </c>
      <c r="Y6863" t="str">
        <v>灵骨玄甲一类灵材。甲壳层层相覆，旧伤未损其内纹，断面可见细密承力层次。|n制符：用于制作同境界、同品质的金刚符、替身符。|n闲置时可上交宗门换取宗门贡献。</v>
      </c>
      <c r="Z6863" t="s">
        <v>6767</v>
      </c>
      <c r="AA6863" t="s">
        <v>373</v>
      </c>
      <c r="AB6863" s="16">
        <v>12381018</v>
      </c>
      <c r="AC6863" t="s">
        <v>6629</v>
      </c>
      <c r="AD6863">
        <v>40003</v>
      </c>
      <c r="AF6863">
        <v>70003</v>
      </c>
      <c r="AH6863">
        <v>937500</v>
      </c>
      <c r="AI6863" s="16" t="s">
        <v>6625</v>
      </c>
      <c r="AJ6863" s="16" t="s">
        <v>6679</v>
      </c>
      <c r="AK6863" s="16" t="s">
        <v>357</v>
      </c>
      <c r="AL6863" t="s">
        <v>6768</v>
      </c>
    </row>
    <row r="6864" ht="16.5" spans="2:38">
      <c r="B6864" s="16" t="n">
        <f>10000000+INDEX(编号表!$B:$B,MATCH(F6864,编号表!$A:$A,0))*100000+INDEX(编号表!$F:$F,MATCH(D6864,编号表!$E:$E,0))*1000+INDEX(编号表!$D:$D,MATCH(E6864,编号表!$C:$C,0))*10000+G6864</f>
        <v>12383019</v>
      </c>
      <c r="C6864" s="16" t="s">
        <v>7050</v>
      </c>
      <c r="D6864" s="16" t="s">
        <v>105</v>
      </c>
      <c r="E6864" s="16" t="s">
        <v>357</v>
      </c>
      <c r="F6864" s="16" t="s">
        <v>6682</v>
      </c>
      <c r="G6864" s="16">
        <v>19</v>
      </c>
      <c r="H6864" t="s">
        <v>6623</v>
      </c>
      <c r="I6864" s="16">
        <v>60</v>
      </c>
      <c r="J6864" t="str">
        <f t="shared" si="110"/>
        <v>大类_玄品大乘制符</v>
      </c>
      <c r="K6864" s="39" t="s">
        <v>6624</v>
      </c>
      <c r="M6864" s="16" t="s">
        <v>6625</v>
      </c>
      <c r="O6864">
        <v>0</v>
      </c>
      <c r="P6864" t="b">
        <v>1</v>
      </c>
      <c r="Q6864"/>
      <c r="R6864" t="b">
        <v>0</v>
      </c>
      <c r="S6864">
        <v>1</v>
      </c>
      <c r="T6864" t="s">
        <v>91</v>
      </c>
      <c r="U6864">
        <v>999</v>
      </c>
      <c r="V6864" s="16" t="s">
        <v>6626</v>
      </c>
      <c r="W6864" s="16">
        <v>12212252</v>
      </c>
      <c r="Y6864" t="str">
        <v>灵皮玄鳞一类灵材。皮面柔韧，筋络相接，裁开后仍能看见细密灵纹。|n制符：用于制作同境界、同品质的金刚符、铁甲符、水幕符、避火符、御寒符、辟瘴符、替身符。|n闲置时可上交宗门换取宗门贡献。</v>
      </c>
      <c r="Z6864" t="s">
        <v>6684</v>
      </c>
      <c r="AA6864" t="s">
        <v>373</v>
      </c>
      <c r="AB6864" s="16">
        <v>12381019</v>
      </c>
      <c r="AC6864" t="s">
        <v>6629</v>
      </c>
      <c r="AD6864">
        <v>40003</v>
      </c>
      <c r="AF6864">
        <v>70003</v>
      </c>
      <c r="AH6864">
        <v>937500</v>
      </c>
      <c r="AI6864" s="16" t="s">
        <v>6625</v>
      </c>
      <c r="AJ6864" s="16" t="s">
        <v>6685</v>
      </c>
      <c r="AK6864" s="16" t="s">
        <v>357</v>
      </c>
      <c r="AL6864" t="s">
        <v>6686</v>
      </c>
    </row>
    <row r="6865" ht="16.5" spans="2:38">
      <c r="B6865" s="16" t="n">
        <f>10000000+INDEX(编号表!$B:$B,MATCH(F6865,编号表!$A:$A,0))*100000+INDEX(编号表!$F:$F,MATCH(D6865,编号表!$E:$E,0))*1000+INDEX(编号表!$D:$D,MATCH(E6865,编号表!$C:$C,0))*10000+G6865</f>
        <v>12583020</v>
      </c>
      <c r="C6865" s="16" t="s">
        <v>7051</v>
      </c>
      <c r="D6865" s="16" t="s">
        <v>105</v>
      </c>
      <c r="E6865" s="16" t="s">
        <v>357</v>
      </c>
      <c r="F6865" s="16" t="s">
        <v>6622</v>
      </c>
      <c r="G6865" s="16">
        <v>20</v>
      </c>
      <c r="H6865" t="s">
        <v>6623</v>
      </c>
      <c r="I6865" s="16">
        <v>60</v>
      </c>
      <c r="J6865" t="str">
        <f t="shared" si="110"/>
        <v>大类_玄品大乘制符</v>
      </c>
      <c r="K6865" s="38" t="s">
        <v>6624</v>
      </c>
      <c r="M6865" s="16" t="s">
        <v>6625</v>
      </c>
      <c r="O6865">
        <v>0</v>
      </c>
      <c r="P6865" t="b">
        <v>1</v>
      </c>
      <c r="Q6865"/>
      <c r="R6865" t="b">
        <v>0</v>
      </c>
      <c r="S6865">
        <v>1</v>
      </c>
      <c r="T6865" t="s">
        <v>91</v>
      </c>
      <c r="U6865">
        <v>999</v>
      </c>
      <c r="V6865" s="16" t="s">
        <v>6626</v>
      </c>
      <c r="W6865" s="16">
        <v>12212253</v>
      </c>
      <c r="Y6865" t="str">
        <v>灵皮玄鳞一类灵材。鳞面细密，边缘相叠，灵气沿片片鳞纹折转。|n制符：用于制作同境界、同品质的铁甲符。|n闲置时可上交宗门换取宗门贡献。</v>
      </c>
      <c r="Z6865" t="s">
        <v>6773</v>
      </c>
      <c r="AA6865" t="s">
        <v>373</v>
      </c>
      <c r="AB6865" s="16">
        <v>12381020</v>
      </c>
      <c r="AC6865" t="s">
        <v>6629</v>
      </c>
      <c r="AD6865">
        <v>40003</v>
      </c>
      <c r="AF6865">
        <v>70003</v>
      </c>
      <c r="AH6865">
        <v>937500</v>
      </c>
      <c r="AI6865" s="16" t="s">
        <v>6625</v>
      </c>
      <c r="AJ6865" s="16" t="s">
        <v>6685</v>
      </c>
      <c r="AK6865" s="16" t="s">
        <v>357</v>
      </c>
      <c r="AL6865" t="s">
        <v>6774</v>
      </c>
    </row>
    <row r="6866" ht="16.5" spans="2:38">
      <c r="B6866" s="16" t="n">
        <f>10000000+INDEX(编号表!$B:$B,MATCH(F6866,编号表!$A:$A,0))*100000+INDEX(编号表!$F:$F,MATCH(D6866,编号表!$E:$E,0))*1000+INDEX(编号表!$D:$D,MATCH(E6866,编号表!$C:$C,0))*10000+G6866</f>
        <v>12583021</v>
      </c>
      <c r="C6866" s="16" t="s">
        <v>7052</v>
      </c>
      <c r="D6866" s="16" t="s">
        <v>105</v>
      </c>
      <c r="E6866" s="16" t="s">
        <v>357</v>
      </c>
      <c r="F6866" s="16" t="s">
        <v>6622</v>
      </c>
      <c r="G6866" s="16">
        <v>21</v>
      </c>
      <c r="H6866" t="s">
        <v>6623</v>
      </c>
      <c r="I6866" s="16">
        <v>60</v>
      </c>
      <c r="J6866" t="str">
        <f t="shared" si="110"/>
        <v>大类_玄品大乘制符</v>
      </c>
      <c r="K6866" s="39" t="s">
        <v>6624</v>
      </c>
      <c r="M6866" s="16" t="s">
        <v>6625</v>
      </c>
      <c r="O6866">
        <v>0</v>
      </c>
      <c r="P6866" t="b">
        <v>1</v>
      </c>
      <c r="Q6866"/>
      <c r="R6866" t="b">
        <v>0</v>
      </c>
      <c r="S6866">
        <v>1</v>
      </c>
      <c r="T6866" t="s">
        <v>91</v>
      </c>
      <c r="U6866">
        <v>999</v>
      </c>
      <c r="V6866" s="16" t="s">
        <v>6626</v>
      </c>
      <c r="W6866" s="16">
        <v>12212254</v>
      </c>
      <c r="Y6866" t="str">
        <v>灵爪锐牙一类灵材。牙锋锐利，根部坚实，灵气向尖端收聚。|n制符：用于制作同境界、同品质的锐锋符。|n闲置时可上交宗门换取宗门贡献。</v>
      </c>
      <c r="Z6866" t="s">
        <v>6689</v>
      </c>
      <c r="AA6866" t="s">
        <v>373</v>
      </c>
      <c r="AB6866" s="16">
        <v>12381021</v>
      </c>
      <c r="AC6866" t="s">
        <v>6629</v>
      </c>
      <c r="AD6866">
        <v>40003</v>
      </c>
      <c r="AF6866">
        <v>70003</v>
      </c>
      <c r="AH6866">
        <v>937500</v>
      </c>
      <c r="AI6866" s="16" t="s">
        <v>6625</v>
      </c>
      <c r="AJ6866" s="16" t="s">
        <v>6690</v>
      </c>
      <c r="AK6866" s="16" t="s">
        <v>357</v>
      </c>
      <c r="AL6866" t="s">
        <v>6691</v>
      </c>
    </row>
    <row r="6867" ht="16.5" spans="2:38">
      <c r="B6867" s="16" t="n">
        <f>10000000+INDEX(编号表!$B:$B,MATCH(F6867,编号表!$A:$A,0))*100000+INDEX(编号表!$F:$F,MATCH(D6867,编号表!$E:$E,0))*1000+INDEX(编号表!$D:$D,MATCH(E6867,编号表!$C:$C,0))*10000+G6867</f>
        <v>12683022</v>
      </c>
      <c r="C6867" s="16" t="s">
        <v>7053</v>
      </c>
      <c r="D6867" s="16" t="s">
        <v>105</v>
      </c>
      <c r="E6867" s="16" t="s">
        <v>357</v>
      </c>
      <c r="F6867" s="16" t="s">
        <v>6633</v>
      </c>
      <c r="G6867" s="16">
        <v>22</v>
      </c>
      <c r="H6867" t="s">
        <v>6623</v>
      </c>
      <c r="I6867" s="16">
        <v>60</v>
      </c>
      <c r="J6867" t="str">
        <f t="shared" si="110"/>
        <v>大类_玄品大乘制符</v>
      </c>
      <c r="K6867" s="38" t="s">
        <v>6624</v>
      </c>
      <c r="M6867" s="16" t="s">
        <v>6625</v>
      </c>
      <c r="O6867">
        <v>0</v>
      </c>
      <c r="P6867" t="b">
        <v>1</v>
      </c>
      <c r="Q6867"/>
      <c r="R6867" t="b">
        <v>0</v>
      </c>
      <c r="S6867">
        <v>1</v>
      </c>
      <c r="T6867" t="s">
        <v>91</v>
      </c>
      <c r="U6867">
        <v>999</v>
      </c>
      <c r="V6867" s="16" t="s">
        <v>6626</v>
      </c>
      <c r="W6867" s="16">
        <v>12212255</v>
      </c>
      <c r="Y6867" t="str">
        <v>灵爪锐牙一类灵材。爪锋坚锐，纹路向尖端勾连，断处仍有锐气。|n制符：用于制作同境界、同品质的裂甲符。|n闲置时可上交宗门换取宗门贡献。</v>
      </c>
      <c r="Z6867" t="s">
        <v>6779</v>
      </c>
      <c r="AA6867" t="s">
        <v>373</v>
      </c>
      <c r="AB6867" s="16">
        <v>12381022</v>
      </c>
      <c r="AC6867" t="s">
        <v>6629</v>
      </c>
      <c r="AD6867">
        <v>40003</v>
      </c>
      <c r="AF6867">
        <v>70003</v>
      </c>
      <c r="AH6867">
        <v>937500</v>
      </c>
      <c r="AI6867" s="16" t="s">
        <v>6625</v>
      </c>
      <c r="AJ6867" s="16" t="s">
        <v>6690</v>
      </c>
      <c r="AK6867" s="16" t="s">
        <v>357</v>
      </c>
      <c r="AL6867" t="s">
        <v>6780</v>
      </c>
    </row>
    <row r="6868" ht="16.5" spans="2:38">
      <c r="B6868" s="16" t="n">
        <f>10000000+INDEX(编号表!$B:$B,MATCH(F6868,编号表!$A:$A,0))*100000+INDEX(编号表!$F:$F,MATCH(D6868,编号表!$E:$E,0))*1000+INDEX(编号表!$D:$D,MATCH(E6868,编号表!$C:$C,0))*10000+G6868</f>
        <v>12383023</v>
      </c>
      <c r="C6868" s="16" t="s">
        <v>7054</v>
      </c>
      <c r="D6868" s="16" t="s">
        <v>105</v>
      </c>
      <c r="E6868" s="16" t="s">
        <v>357</v>
      </c>
      <c r="F6868" s="16" t="s">
        <v>6682</v>
      </c>
      <c r="G6868" s="16">
        <v>23</v>
      </c>
      <c r="I6868" s="16">
        <v>60</v>
      </c>
      <c r="J6868" t="str">
        <f t="shared" si="110"/>
        <v>大类_玄品大乘</v>
      </c>
      <c r="K6868" s="39" t="s">
        <v>6624</v>
      </c>
      <c r="M6868" s="16" t="s">
        <v>6625</v>
      </c>
      <c r="O6868">
        <v>0</v>
      </c>
      <c r="P6868" t="b">
        <v>1</v>
      </c>
      <c r="Q6868"/>
      <c r="R6868" t="b">
        <v>0</v>
      </c>
      <c r="S6868">
        <v>1</v>
      </c>
      <c r="T6868" t="s">
        <v>91</v>
      </c>
      <c r="U6868">
        <v>999</v>
      </c>
      <c r="V6868" s="16" t="s">
        <v>6626</v>
      </c>
      <c r="W6868" s="16">
        <v>12212256</v>
      </c>
      <c r="Y6868" t="str">
        <v>灵金一类灵材。铁质沉实，内藏灵纹，细密金纹与石色相间。|n用途未明，可留存备用。|n闲置时可上交宗门换取宗门贡献。</v>
      </c>
      <c r="Z6868" t="inlineStr">
        <is>
          <t xml:space="preserve">|cff00FF00“铁经灵脉，密处自成纹。识材者先辨纹路，再看掌中这一片沉黑。”——《山骨金石录》|r</t>
        </is>
      </c>
      <c r="AA6868" t="str">
        <v>击杀妖兽、探索秘境或遗迹可得；当前百艺暂未用到，宗门不供应。</v>
      </c>
      <c r="AB6868" s="16">
        <v>12381023</v>
      </c>
      <c r="AC6868" t="s">
        <v>6629</v>
      </c>
      <c r="AD6868">
        <v>40003</v>
      </c>
      <c r="AF6868">
        <v>70003</v>
      </c>
      <c r="AH6868">
        <v>2812500</v>
      </c>
      <c r="AI6868" s="16" t="s">
        <v>6625</v>
      </c>
      <c r="AJ6868" s="16" t="s">
        <v>6696</v>
      </c>
      <c r="AK6868" s="16" t="s">
        <v>357</v>
      </c>
      <c r="AL6868" t="s">
        <v>6692</v>
      </c>
    </row>
    <row r="6869" ht="16.5" spans="2:38">
      <c r="B6869" s="16" t="n">
        <f>10000000+INDEX(编号表!$B:$B,MATCH(F6869,编号表!$A:$A,0))*100000+INDEX(编号表!$F:$F,MATCH(D6869,编号表!$E:$E,0))*1000+INDEX(编号表!$D:$D,MATCH(E6869,编号表!$C:$C,0))*10000+G6869</f>
        <v>12583024</v>
      </c>
      <c r="C6869" s="16" t="s">
        <v>7055</v>
      </c>
      <c r="D6869" s="16" t="s">
        <v>105</v>
      </c>
      <c r="E6869" s="16" t="s">
        <v>357</v>
      </c>
      <c r="F6869" s="16" t="s">
        <v>6622</v>
      </c>
      <c r="G6869" s="16">
        <v>24</v>
      </c>
      <c r="I6869" s="16">
        <v>60</v>
      </c>
      <c r="J6869" t="str">
        <f t="shared" si="110"/>
        <v>大类_玄品大乘</v>
      </c>
      <c r="K6869" s="38" t="s">
        <v>6624</v>
      </c>
      <c r="M6869" s="16" t="s">
        <v>6625</v>
      </c>
      <c r="O6869">
        <v>0</v>
      </c>
      <c r="P6869" t="b">
        <v>1</v>
      </c>
      <c r="Q6869"/>
      <c r="R6869" t="b">
        <v>0</v>
      </c>
      <c r="S6869">
        <v>1</v>
      </c>
      <c r="T6869" t="s">
        <v>91</v>
      </c>
      <c r="U6869">
        <v>999</v>
      </c>
      <c r="V6869" s="16" t="s">
        <v>6626</v>
      </c>
      <c r="W6869" s="16">
        <v>12212257</v>
      </c>
      <c r="Y6869" t="str">
        <v>灵金一类灵材。铜料久经炉火，内壁保留着层层导火纹痕。|n用途未明，可留存备用。|n闲置时可上交宗门换取宗门贡献。</v>
      </c>
      <c r="Z6869" t="s">
        <v>6785</v>
      </c>
      <c r="AA6869" t="str">
        <v>击杀妖兽、探索秘境或遗迹可得；当前百艺暂未用到，宗门不供应。</v>
      </c>
      <c r="AB6869" s="16">
        <v>12381024</v>
      </c>
      <c r="AC6869" t="s">
        <v>6629</v>
      </c>
      <c r="AD6869">
        <v>40003</v>
      </c>
      <c r="AF6869">
        <v>70003</v>
      </c>
      <c r="AH6869">
        <v>937500</v>
      </c>
      <c r="AI6869" s="16" t="s">
        <v>6625</v>
      </c>
      <c r="AJ6869" s="16" t="s">
        <v>6696</v>
      </c>
      <c r="AK6869" s="16" t="s">
        <v>357</v>
      </c>
      <c r="AL6869" t="s">
        <v>6786</v>
      </c>
    </row>
    <row r="6870" ht="16.5" spans="2:38">
      <c r="B6870" s="16" t="n">
        <f>10000000+INDEX(编号表!$B:$B,MATCH(F6870,编号表!$A:$A,0))*100000+INDEX(编号表!$F:$F,MATCH(D6870,编号表!$E:$E,0))*1000+INDEX(编号表!$D:$D,MATCH(E6870,编号表!$C:$C,0))*10000+G6870</f>
        <v>12583025</v>
      </c>
      <c r="C6870" s="16" t="s">
        <v>7056</v>
      </c>
      <c r="D6870" s="16" t="s">
        <v>105</v>
      </c>
      <c r="E6870" s="16" t="s">
        <v>357</v>
      </c>
      <c r="F6870" s="16" t="s">
        <v>6622</v>
      </c>
      <c r="G6870" s="16">
        <v>25</v>
      </c>
      <c r="H6870" t="s">
        <v>6623</v>
      </c>
      <c r="I6870" s="16">
        <v>60</v>
      </c>
      <c r="J6870" t="str">
        <f t="shared" si="110"/>
        <v>大类_玄品大乘制符</v>
      </c>
      <c r="K6870" s="39" t="s">
        <v>6624</v>
      </c>
      <c r="M6870" s="16" t="s">
        <v>6625</v>
      </c>
      <c r="O6870">
        <v>0</v>
      </c>
      <c r="P6870" t="b">
        <v>1</v>
      </c>
      <c r="Q6870"/>
      <c r="R6870" t="b">
        <v>0</v>
      </c>
      <c r="S6870">
        <v>1</v>
      </c>
      <c r="T6870" t="s">
        <v>91</v>
      </c>
      <c r="U6870">
        <v>999</v>
      </c>
      <c r="V6870" s="16" t="s">
        <v>6626</v>
      </c>
      <c r="W6870" s="16">
        <v>12212258</v>
      </c>
      <c r="Y6870" t="str">
        <v>灵石砂壤一类灵材。玄砂颗粒细密，指间滑落无声，粒中各藏微小灵纹。|n制符：用于制作同境界、同品质的流沙符。|n闲置时可上交宗门换取宗门贡献。</v>
      </c>
      <c r="Z6870" t="inlineStr">
        <is>
          <t xml:space="preserve">|cff00FF00“细砂落指无声，粒粒各有纹路。选砂看粒性，不以光亮论高下。”——《山骨金石录》|r</t>
        </is>
      </c>
      <c r="AA6870" t="s">
        <v>373</v>
      </c>
      <c r="AB6870" s="16">
        <v>12381025</v>
      </c>
      <c r="AC6870" t="s">
        <v>6629</v>
      </c>
      <c r="AD6870">
        <v>40003</v>
      </c>
      <c r="AF6870">
        <v>70003</v>
      </c>
      <c r="AH6870">
        <v>937500</v>
      </c>
      <c r="AI6870" s="16" t="s">
        <v>6625</v>
      </c>
      <c r="AJ6870" s="16" t="s">
        <v>6793</v>
      </c>
      <c r="AK6870" s="16" t="s">
        <v>357</v>
      </c>
      <c r="AL6870" t="s">
        <v>6794</v>
      </c>
    </row>
    <row r="6871" ht="16.5" spans="2:38">
      <c r="B6871" s="16" t="n">
        <f>10000000+INDEX(编号表!$B:$B,MATCH(F6871,编号表!$A:$A,0))*100000+INDEX(编号表!$F:$F,MATCH(D6871,编号表!$E:$E,0))*1000+INDEX(编号表!$D:$D,MATCH(E6871,编号表!$C:$C,0))*10000+G6871</f>
        <v>12883026</v>
      </c>
      <c r="C6871" s="16" t="s">
        <v>7057</v>
      </c>
      <c r="D6871" s="16" t="s">
        <v>105</v>
      </c>
      <c r="E6871" s="16" t="s">
        <v>357</v>
      </c>
      <c r="F6871" s="16" t="s">
        <v>6675</v>
      </c>
      <c r="G6871" s="16">
        <v>26</v>
      </c>
      <c r="H6871" t="s">
        <v>6623</v>
      </c>
      <c r="I6871" s="16">
        <v>60</v>
      </c>
      <c r="J6871" t="str">
        <f t="shared" si="110"/>
        <v>大类_玄品大乘制符</v>
      </c>
      <c r="K6871" s="38" t="s">
        <v>6624</v>
      </c>
      <c r="M6871" s="16" t="s">
        <v>6625</v>
      </c>
      <c r="O6871">
        <v>0</v>
      </c>
      <c r="P6871" t="b">
        <v>1</v>
      </c>
      <c r="Q6871"/>
      <c r="R6871" t="b">
        <v>0</v>
      </c>
      <c r="S6871">
        <v>1</v>
      </c>
      <c r="T6871" t="s">
        <v>91</v>
      </c>
      <c r="U6871">
        <v>999</v>
      </c>
      <c r="V6871" s="16" t="s">
        <v>6626</v>
      </c>
      <c r="W6871" s="16">
        <v>12212259</v>
      </c>
      <c r="Y6871" t="str">
        <v>灵石砂壤一类灵材。旧阵散去，石上仍留导灵线痕，交接之处深浅分明。|n制符：用于制作同境界、同品质的定身符、挪移符。|n闲置时可上交宗门换取宗门贡献。</v>
      </c>
      <c r="Z6871" t="s">
        <v>6797</v>
      </c>
      <c r="AA6871" t="s">
        <v>373</v>
      </c>
      <c r="AB6871" s="16">
        <v>12381026</v>
      </c>
      <c r="AC6871" t="s">
        <v>6629</v>
      </c>
      <c r="AD6871">
        <v>40003</v>
      </c>
      <c r="AF6871">
        <v>70003</v>
      </c>
      <c r="AH6871">
        <v>937500</v>
      </c>
      <c r="AI6871" s="16" t="s">
        <v>6625</v>
      </c>
      <c r="AJ6871" s="16" t="s">
        <v>6793</v>
      </c>
      <c r="AK6871" s="16" t="s">
        <v>357</v>
      </c>
      <c r="AL6871" t="s">
        <v>6798</v>
      </c>
    </row>
    <row r="6872" ht="16.5" spans="2:38">
      <c r="B6872" s="16" t="n">
        <f>10000000+INDEX(编号表!$B:$B,MATCH(F6872,编号表!$A:$A,0))*100000+INDEX(编号表!$F:$F,MATCH(D6872,编号表!$E:$E,0))*1000+INDEX(编号表!$D:$D,MATCH(E6872,编号表!$C:$C,0))*10000+G6872</f>
        <v>12383027</v>
      </c>
      <c r="C6872" s="16" t="s">
        <v>7058</v>
      </c>
      <c r="D6872" s="16" t="s">
        <v>105</v>
      </c>
      <c r="E6872" s="16" t="s">
        <v>357</v>
      </c>
      <c r="F6872" s="16" t="s">
        <v>6682</v>
      </c>
      <c r="G6872" s="16">
        <v>27</v>
      </c>
      <c r="H6872" t="s">
        <v>6623</v>
      </c>
      <c r="I6872" s="16">
        <v>60</v>
      </c>
      <c r="J6872" t="str">
        <f t="shared" si="110"/>
        <v>大类_玄品大乘制符</v>
      </c>
      <c r="K6872" s="39" t="s">
        <v>6624</v>
      </c>
      <c r="M6872" s="16" t="s">
        <v>6625</v>
      </c>
      <c r="O6872">
        <v>0</v>
      </c>
      <c r="P6872" t="b">
        <v>1</v>
      </c>
      <c r="Q6872"/>
      <c r="R6872" t="b">
        <v>0</v>
      </c>
      <c r="S6872">
        <v>1</v>
      </c>
      <c r="T6872" t="s">
        <v>91</v>
      </c>
      <c r="U6872">
        <v>999</v>
      </c>
      <c r="V6872" s="16" t="s">
        <v>6626</v>
      </c>
      <c r="W6872" s="16">
        <v>12212260</v>
      </c>
      <c r="Y6872" t="str">
        <v>灵玉玄晶一类灵材。玉质温润，纹路细密，灵气可沿玉脉缓缓流转。|n制符：用于制作同境界、同品质的镇魂符、清心符、凝神符、破妄符、照夜符、寻踪符、指路符、挪移符、问心符。|n闲置时可上交宗门换取宗门贡献。</v>
      </c>
      <c r="Z6872" t="inlineStr">
        <is>
          <t xml:space="preserve">|cff00FF00“玉中有路，缓急各异；静观细处，方知灵光从何而来，又将往何处去。”——《玉脉拾遗》|r</t>
        </is>
      </c>
      <c r="AA6872" t="s">
        <v>373</v>
      </c>
      <c r="AB6872" s="16">
        <v>12381027</v>
      </c>
      <c r="AC6872" t="s">
        <v>6629</v>
      </c>
      <c r="AD6872">
        <v>40003</v>
      </c>
      <c r="AF6872">
        <v>70003</v>
      </c>
      <c r="AH6872">
        <v>937500</v>
      </c>
      <c r="AI6872" s="16" t="s">
        <v>6625</v>
      </c>
      <c r="AJ6872" s="16" t="s">
        <v>6701</v>
      </c>
      <c r="AK6872" s="16" t="s">
        <v>357</v>
      </c>
      <c r="AL6872" t="s">
        <v>6702</v>
      </c>
    </row>
    <row r="6873" ht="16.5" spans="2:38">
      <c r="B6873" s="16" t="n">
        <f>10000000+INDEX(编号表!$B:$B,MATCH(F6873,编号表!$A:$A,0))*100000+INDEX(编号表!$F:$F,MATCH(D6873,编号表!$E:$E,0))*1000+INDEX(编号表!$D:$D,MATCH(E6873,编号表!$C:$C,0))*10000+G6873</f>
        <v>12583028</v>
      </c>
      <c r="C6873" s="16" t="s">
        <v>7059</v>
      </c>
      <c r="D6873" s="16" t="s">
        <v>105</v>
      </c>
      <c r="E6873" s="16" t="s">
        <v>357</v>
      </c>
      <c r="F6873" s="16" t="s">
        <v>6622</v>
      </c>
      <c r="G6873" s="16">
        <v>28</v>
      </c>
      <c r="H6873" t="s">
        <v>7204</v>
      </c>
      <c r="I6873" s="16">
        <v>60</v>
      </c>
      <c r="J6873" t="str">
        <f t="shared" si="110"/>
        <v>大类_玄品大乘炼化制符</v>
      </c>
      <c r="K6873" s="38" t="s">
        <v>6624</v>
      </c>
      <c r="M6873" s="16" t="s">
        <v>6625</v>
      </c>
      <c r="O6873">
        <v>0</v>
      </c>
      <c r="P6873" t="b">
        <v>1</v>
      </c>
      <c r="Q6873"/>
      <c r="R6873" t="b">
        <v>0</v>
      </c>
      <c r="S6873">
        <v>1</v>
      </c>
      <c r="T6873" t="s">
        <v>91</v>
      </c>
      <c r="U6873">
        <v>999</v>
      </c>
      <c r="V6873" s="16" t="s">
        <v>6626</v>
      </c>
      <c r="W6873" s="16">
        <v>12212261</v>
      </c>
      <c r="Y6873" t="str">
        <v>灵玉玄晶一类灵材。晶体清明，细部灵光齐整，转动时可见层层光路。|n炼化：用于大乘装备的冠部位。|n制符：用于制作同境界、同品质的照夜符。|n闲置时可上交宗门换取宗门贡献。</v>
      </c>
      <c r="Z6873" t="inlineStr">
        <is>
          <t xml:space="preserve">|cff00FF00“晶明不只为悦目。光路齐整时，一线微尘也会留下清楚的影。”——《玉脉拾遗》|r</t>
        </is>
      </c>
      <c r="AA6873" t="s">
        <v>373</v>
      </c>
      <c r="AB6873" s="16">
        <v>12381028</v>
      </c>
      <c r="AC6873" t="s">
        <v>6629</v>
      </c>
      <c r="AD6873">
        <v>40003</v>
      </c>
      <c r="AF6873">
        <v>70003</v>
      </c>
      <c r="AH6873">
        <v>2250000</v>
      </c>
      <c r="AI6873" s="16" t="s">
        <v>6625</v>
      </c>
      <c r="AJ6873" s="16" t="s">
        <v>6701</v>
      </c>
      <c r="AK6873" s="16" t="s">
        <v>357</v>
      </c>
      <c r="AL6873" t="s">
        <v>6804</v>
      </c>
    </row>
    <row r="6874" ht="16.5" spans="2:38">
      <c r="B6874" s="16" t="n">
        <f>10000000+INDEX(编号表!$B:$B,MATCH(F6874,编号表!$A:$A,0))*100000+INDEX(编号表!$F:$F,MATCH(D6874,编号表!$E:$E,0))*1000+INDEX(编号表!$D:$D,MATCH(E6874,编号表!$C:$C,0))*10000+G6874</f>
        <v>12383029</v>
      </c>
      <c r="C6874" s="16" t="s">
        <v>7060</v>
      </c>
      <c r="D6874" s="16" t="s">
        <v>105</v>
      </c>
      <c r="E6874" s="16" t="s">
        <v>357</v>
      </c>
      <c r="F6874" s="16" t="s">
        <v>6682</v>
      </c>
      <c r="G6874" s="16">
        <v>29</v>
      </c>
      <c r="H6874" t="s">
        <v>6623</v>
      </c>
      <c r="I6874" s="16">
        <v>60</v>
      </c>
      <c r="J6874" t="str">
        <f t="shared" si="110"/>
        <v>大类_玄品大乘制符</v>
      </c>
      <c r="K6874" s="39" t="s">
        <v>6624</v>
      </c>
      <c r="M6874" s="16" t="s">
        <v>6625</v>
      </c>
      <c r="O6874">
        <v>0</v>
      </c>
      <c r="P6874" t="b">
        <v>1</v>
      </c>
      <c r="Q6874"/>
      <c r="R6874" t="b">
        <v>0</v>
      </c>
      <c r="S6874">
        <v>1</v>
      </c>
      <c r="T6874" t="s">
        <v>91</v>
      </c>
      <c r="U6874">
        <v>999</v>
      </c>
      <c r="V6874" s="16" t="s">
        <v>6626</v>
      </c>
      <c r="W6874" s="16">
        <v>12212262</v>
      </c>
      <c r="Y6874" t="inlineStr">
        <is>
          <t xml:space="preserve">灵木竹藤一类灵材。木心长纹完整，去尽枝叶，生长留下的灵路仍在。|n制符：用于制作同境界、同品质的火弹符、火云符、冰锥符、金刃符、雷击符、落石符、裂甲符、惊魂符、定身符、缚藤符、流沙符、封窍符、障眼符、巨力符、锐锋符、激元符、回春符、回气符、神行符、轻身符、缩地符、震音符、传音符、震慑符。|n闲置时可上交宗门换取宗门贡献。</t>
        </is>
      </c>
      <c r="Z6874" t="inlineStr">
        <is>
          <t xml:space="preserve">|cff00FF00“枝叶可以尽去，木心的路不可削乱；岁月留下的长纹，仍通着春生秋息。”——《草木留纹记》|r</t>
        </is>
      </c>
      <c r="AA6874" t="s">
        <v>373</v>
      </c>
      <c r="AB6874" s="16">
        <v>12381029</v>
      </c>
      <c r="AC6874" t="s">
        <v>6629</v>
      </c>
      <c r="AD6874">
        <v>40003</v>
      </c>
      <c r="AF6874">
        <v>70003</v>
      </c>
      <c r="AH6874">
        <v>937500</v>
      </c>
      <c r="AI6874" s="16" t="s">
        <v>6625</v>
      </c>
      <c r="AJ6874" s="16" t="s">
        <v>6708</v>
      </c>
      <c r="AK6874" s="16" t="s">
        <v>357</v>
      </c>
      <c r="AL6874" t="s">
        <v>6709</v>
      </c>
    </row>
    <row r="6875" ht="16.5" spans="2:38">
      <c r="B6875" s="16" t="n">
        <f>10000000+INDEX(编号表!$B:$B,MATCH(F6875,编号表!$A:$A,0))*100000+INDEX(编号表!$F:$F,MATCH(D6875,编号表!$E:$E,0))*1000+INDEX(编号表!$D:$D,MATCH(E6875,编号表!$C:$C,0))*10000+G6875</f>
        <v>12583030</v>
      </c>
      <c r="C6875" s="16" t="s">
        <v>7062</v>
      </c>
      <c r="D6875" s="16" t="s">
        <v>105</v>
      </c>
      <c r="E6875" s="16" t="s">
        <v>357</v>
      </c>
      <c r="F6875" s="16" t="s">
        <v>6622</v>
      </c>
      <c r="G6875" s="16">
        <v>30</v>
      </c>
      <c r="H6875" t="s">
        <v>6623</v>
      </c>
      <c r="I6875" s="16">
        <v>60</v>
      </c>
      <c r="J6875" t="str">
        <f t="shared" si="110"/>
        <v>大类_玄品大乘制符</v>
      </c>
      <c r="K6875" s="38" t="s">
        <v>6624</v>
      </c>
      <c r="M6875" s="16" t="s">
        <v>6625</v>
      </c>
      <c r="O6875">
        <v>0</v>
      </c>
      <c r="P6875" t="b">
        <v>1</v>
      </c>
      <c r="Q6875"/>
      <c r="R6875" t="b">
        <v>0</v>
      </c>
      <c r="S6875">
        <v>1</v>
      </c>
      <c r="T6875" t="s">
        <v>91</v>
      </c>
      <c r="U6875">
        <v>999</v>
      </c>
      <c r="V6875" s="16" t="s">
        <v>6626</v>
      </c>
      <c r="W6875" s="16">
        <v>12212263</v>
      </c>
      <c r="Y6875" t="str">
        <v>灵木竹藤一类灵材。竹质轻韧，中空有节，通达处与收束处各有分寸。|n制符：用于制作同境界、同品质的传音符。|n闲置时可上交宗门换取宗门贡献。</v>
      </c>
      <c r="Z6875" t="s">
        <v>6812</v>
      </c>
      <c r="AA6875" t="s">
        <v>373</v>
      </c>
      <c r="AB6875" s="16">
        <v>12381030</v>
      </c>
      <c r="AC6875" t="s">
        <v>6629</v>
      </c>
      <c r="AD6875">
        <v>40003</v>
      </c>
      <c r="AF6875">
        <v>70003</v>
      </c>
      <c r="AH6875">
        <v>937500</v>
      </c>
      <c r="AI6875" s="16" t="s">
        <v>6625</v>
      </c>
      <c r="AJ6875" s="16" t="s">
        <v>6708</v>
      </c>
      <c r="AK6875" s="16" t="s">
        <v>357</v>
      </c>
      <c r="AL6875" t="s">
        <v>6813</v>
      </c>
    </row>
    <row r="6876" ht="15" spans="2:38">
      <c r="B6876" s="16" t="n">
        <f>10000000+INDEX(编号表!$B:$B,MATCH(F6876,编号表!$A:$A,0))*100000+INDEX(编号表!$F:$F,MATCH(D6876,编号表!$E:$E,0))*1000+INDEX(编号表!$D:$D,MATCH(E6876,编号表!$C:$C,0))*10000+G6876</f>
        <v>12383031</v>
      </c>
      <c r="C6876" s="16" t="s">
        <v>7063</v>
      </c>
      <c r="D6876" s="16" t="s">
        <v>105</v>
      </c>
      <c r="E6876" s="16" t="s">
        <v>357</v>
      </c>
      <c r="F6876" s="16" t="s">
        <v>6682</v>
      </c>
      <c r="G6876" s="16">
        <v>31</v>
      </c>
      <c r="H6876" t="s">
        <v>7208</v>
      </c>
      <c r="I6876" s="16">
        <v>60</v>
      </c>
      <c r="J6876" t="str">
        <f t="shared" si="110"/>
        <v>大类_玄品大乘炼化</v>
      </c>
      <c r="K6876" s="40" t="s">
        <v>6698</v>
      </c>
      <c r="M6876" s="16" t="s">
        <v>6625</v>
      </c>
      <c r="O6876">
        <v>0</v>
      </c>
      <c r="P6876" t="b">
        <v>1</v>
      </c>
      <c r="Q6876"/>
      <c r="R6876" t="b">
        <v>0</v>
      </c>
      <c r="S6876">
        <v>1</v>
      </c>
      <c r="T6876" t="s">
        <v>91</v>
      </c>
      <c r="U6876">
        <v>999</v>
      </c>
      <c r="V6876" s="16" t="s">
        <v>6626</v>
      </c>
      <c r="W6876" s="16">
        <v>12212264</v>
      </c>
      <c r="Y6876" t="str">
        <v>灵木竹藤一类稀有灵材。木中长纹贯通，截面仍有相接之势，灵气往来从容。|n炼化：用于大乘装备的鞋履部位。|n闲置时可上交宗门换取宗门贡献。</v>
      </c>
      <c r="Z6876" t="inlineStr">
        <is>
          <t xml:space="preserve">|cff00FF00“木名通天，长纹贯通。仰观旧枝来处，云影早已换过千重。”——《草木留纹记》|r</t>
        </is>
      </c>
      <c r="AA6876" t="s">
        <v>373</v>
      </c>
      <c r="AB6876" s="16">
        <v>12381031</v>
      </c>
      <c r="AC6876" t="s">
        <v>6629</v>
      </c>
      <c r="AD6876">
        <v>40003</v>
      </c>
      <c r="AF6876">
        <v>70003</v>
      </c>
      <c r="AH6876">
        <v>1875000</v>
      </c>
      <c r="AI6876" s="16" t="s">
        <v>6625</v>
      </c>
      <c r="AJ6876" s="16" t="s">
        <v>6708</v>
      </c>
      <c r="AK6876" s="16" t="s">
        <v>357</v>
      </c>
      <c r="AL6876" t="s">
        <v>7063</v>
      </c>
    </row>
    <row r="6877" ht="16.5" spans="2:38">
      <c r="B6877" s="16" t="n">
        <f>10000000+INDEX(编号表!$B:$B,MATCH(F6877,编号表!$A:$A,0))*100000+INDEX(编号表!$F:$F,MATCH(D6877,编号表!$E:$E,0))*1000+INDEX(编号表!$D:$D,MATCH(E6877,编号表!$C:$C,0))*10000+G6877</f>
        <v>12383032</v>
      </c>
      <c r="C6877" s="16" t="s">
        <v>7066</v>
      </c>
      <c r="D6877" s="16" t="s">
        <v>105</v>
      </c>
      <c r="E6877" s="16" t="s">
        <v>357</v>
      </c>
      <c r="F6877" s="16" t="s">
        <v>6682</v>
      </c>
      <c r="G6877" s="16">
        <v>32</v>
      </c>
      <c r="H6877" t="s">
        <v>6623</v>
      </c>
      <c r="I6877" s="16">
        <v>60</v>
      </c>
      <c r="J6877" t="str">
        <f t="shared" si="110"/>
        <v>大类_玄品大乘制符</v>
      </c>
      <c r="K6877" s="38" t="s">
        <v>6624</v>
      </c>
      <c r="M6877" s="16" t="s">
        <v>6625</v>
      </c>
      <c r="O6877">
        <v>0</v>
      </c>
      <c r="P6877" t="b">
        <v>1</v>
      </c>
      <c r="Q6877"/>
      <c r="R6877" t="b">
        <v>0</v>
      </c>
      <c r="S6877">
        <v>1</v>
      </c>
      <c r="T6877" t="s">
        <v>91</v>
      </c>
      <c r="U6877">
        <v>999</v>
      </c>
      <c r="V6877" s="16" t="s">
        <v>6626</v>
      </c>
      <c r="W6877" s="16">
        <v>12212265</v>
      </c>
      <c r="Y6877" t="inlineStr">
        <is>
          <t xml:space="preserve">灵丝玄筋一类灵材。蚕丝轻细而韧，丝缕相接时，灵光如水线流过。|n制符：用于制作同境界、同品质的隐身符、敛息符、震音符。|n闲置时可上交宗门换取宗门贡献。</t>
        </is>
      </c>
      <c r="Z6877" t="inlineStr">
        <is>
          <t xml:space="preserve">|cff00FF00“一缕轻如无物，千丝自有经纬；灵光沿丝走过，细处也留得住来路。”——《万材辨性篇》|r</t>
        </is>
      </c>
      <c r="AA6877" t="s">
        <v>373</v>
      </c>
      <c r="AB6877" s="16">
        <v>12381032</v>
      </c>
      <c r="AC6877" t="s">
        <v>6629</v>
      </c>
      <c r="AD6877">
        <v>40003</v>
      </c>
      <c r="AF6877">
        <v>70003</v>
      </c>
      <c r="AH6877">
        <v>937500</v>
      </c>
      <c r="AI6877" s="16" t="s">
        <v>6625</v>
      </c>
      <c r="AJ6877" s="16" t="s">
        <v>6713</v>
      </c>
      <c r="AK6877" s="16" t="s">
        <v>357</v>
      </c>
      <c r="AL6877" t="s">
        <v>6714</v>
      </c>
    </row>
    <row r="6878" ht="16.5" spans="2:38">
      <c r="B6878" s="16" t="n">
        <f>10000000+INDEX(编号表!$B:$B,MATCH(F6878,编号表!$A:$A,0))*100000+INDEX(编号表!$F:$F,MATCH(D6878,编号表!$E:$E,0))*1000+INDEX(编号表!$D:$D,MATCH(E6878,编号表!$C:$C,0))*10000+G6878</f>
        <v>12583033</v>
      </c>
      <c r="C6878" s="16" t="s">
        <v>7067</v>
      </c>
      <c r="D6878" s="16" t="s">
        <v>105</v>
      </c>
      <c r="E6878" s="16" t="s">
        <v>357</v>
      </c>
      <c r="F6878" s="16" t="s">
        <v>6622</v>
      </c>
      <c r="G6878" s="16">
        <v>33</v>
      </c>
      <c r="I6878" s="16">
        <v>60</v>
      </c>
      <c r="J6878" t="str">
        <f t="shared" si="110"/>
        <v>大类_玄品大乘</v>
      </c>
      <c r="K6878" s="39" t="s">
        <v>6624</v>
      </c>
      <c r="M6878" s="16" t="s">
        <v>6625</v>
      </c>
      <c r="O6878">
        <v>0</v>
      </c>
      <c r="P6878" t="b">
        <v>1</v>
      </c>
      <c r="Q6878"/>
      <c r="R6878" t="b">
        <v>0</v>
      </c>
      <c r="S6878">
        <v>1</v>
      </c>
      <c r="T6878" t="s">
        <v>91</v>
      </c>
      <c r="U6878">
        <v>999</v>
      </c>
      <c r="V6878" s="16" t="s">
        <v>6626</v>
      </c>
      <c r="W6878" s="16">
        <v>12212266</v>
      </c>
      <c r="Y6878" t="str">
        <v>灵丝玄筋一类灵材。旧旗留下的灵丝，织路未断，细纹交接仍然有序。|n用途未明，可留存备用。|n闲置时可上交宗门换取宗门贡献。</v>
      </c>
      <c r="Z6878" t="s">
        <v>6818</v>
      </c>
      <c r="AA6878" t="str">
        <v>击杀妖兽、探索秘境或遗迹可得；当前百艺暂未用到，宗门不供应。</v>
      </c>
      <c r="AB6878" s="16">
        <v>12381033</v>
      </c>
      <c r="AC6878" t="s">
        <v>6629</v>
      </c>
      <c r="AD6878">
        <v>40003</v>
      </c>
      <c r="AF6878">
        <v>70003</v>
      </c>
      <c r="AH6878">
        <v>937500</v>
      </c>
      <c r="AI6878" s="16" t="s">
        <v>6625</v>
      </c>
      <c r="AJ6878" s="16" t="s">
        <v>6713</v>
      </c>
      <c r="AK6878" s="16" t="s">
        <v>357</v>
      </c>
      <c r="AL6878" t="s">
        <v>6819</v>
      </c>
    </row>
    <row r="6879" ht="16.5" spans="2:38">
      <c r="B6879" s="16" t="n">
        <f>10000000+INDEX(编号表!$B:$B,MATCH(F6879,编号表!$A:$A,0))*100000+INDEX(编号表!$F:$F,MATCH(D6879,编号表!$E:$E,0))*1000+INDEX(编号表!$D:$D,MATCH(E6879,编号表!$C:$C,0))*10000+G6879</f>
        <v>12583034</v>
      </c>
      <c r="C6879" s="16" t="s">
        <v>7068</v>
      </c>
      <c r="D6879" s="16" t="s">
        <v>105</v>
      </c>
      <c r="E6879" s="16" t="s">
        <v>357</v>
      </c>
      <c r="F6879" s="16" t="s">
        <v>6622</v>
      </c>
      <c r="G6879" s="16">
        <v>34</v>
      </c>
      <c r="H6879" t="s">
        <v>6623</v>
      </c>
      <c r="I6879" s="16">
        <v>60</v>
      </c>
      <c r="J6879" t="str">
        <f t="shared" si="110"/>
        <v>大类_玄品大乘制符</v>
      </c>
      <c r="K6879" s="38" t="s">
        <v>6624</v>
      </c>
      <c r="M6879" s="16" t="s">
        <v>6625</v>
      </c>
      <c r="O6879">
        <v>0</v>
      </c>
      <c r="P6879" t="b">
        <v>1</v>
      </c>
      <c r="Q6879"/>
      <c r="R6879" t="b">
        <v>0</v>
      </c>
      <c r="S6879">
        <v>1</v>
      </c>
      <c r="T6879" t="s">
        <v>91</v>
      </c>
      <c r="U6879">
        <v>999</v>
      </c>
      <c r="V6879" s="16" t="s">
        <v>6626</v>
      </c>
      <c r="W6879" s="16">
        <v>12212267</v>
      </c>
      <c r="Y6879" t="str">
        <v>灵液琼髓一类灵材。灵液出自地脉，温润清透，内含细微矿华。|n制符：用于制作同境界、同品质的回气符、缩地符。|n闲置时可上交宗门换取宗门贡献。</v>
      </c>
      <c r="Z6879" t="inlineStr">
        <is>
          <t xml:space="preserve">|cff00FF00“灵液出地脉，贵在润入而不横冲。山中岁月漫长，它也从来不急。”——《玉脉拾遗》|r</t>
        </is>
      </c>
      <c r="AA6879" t="s">
        <v>373</v>
      </c>
      <c r="AB6879" s="16">
        <v>12381034</v>
      </c>
      <c r="AC6879" t="s">
        <v>6629</v>
      </c>
      <c r="AD6879">
        <v>40003</v>
      </c>
      <c r="AF6879">
        <v>70003</v>
      </c>
      <c r="AH6879">
        <v>937500</v>
      </c>
      <c r="AI6879" s="16" t="s">
        <v>6625</v>
      </c>
      <c r="AJ6879" s="16" t="s">
        <v>6718</v>
      </c>
      <c r="AK6879" s="16" t="s">
        <v>357</v>
      </c>
      <c r="AL6879" t="s">
        <v>6719</v>
      </c>
    </row>
    <row r="6880" ht="16.5" spans="2:38">
      <c r="B6880" s="16" t="n">
        <f>10000000+INDEX(编号表!$B:$B,MATCH(F6880,编号表!$A:$A,0))*100000+INDEX(编号表!$F:$F,MATCH(D6880,编号表!$E:$E,0))*1000+INDEX(编号表!$D:$D,MATCH(E6880,编号表!$C:$C,0))*10000+G6880</f>
        <v>12583035</v>
      </c>
      <c r="C6880" s="16" t="s">
        <v>7069</v>
      </c>
      <c r="D6880" s="16" t="s">
        <v>105</v>
      </c>
      <c r="E6880" s="16" t="s">
        <v>357</v>
      </c>
      <c r="F6880" s="16" t="s">
        <v>6622</v>
      </c>
      <c r="G6880" s="16">
        <v>35</v>
      </c>
      <c r="H6880" t="s">
        <v>6623</v>
      </c>
      <c r="I6880" s="16">
        <v>60</v>
      </c>
      <c r="J6880" t="str">
        <f t="shared" si="110"/>
        <v>大类_玄品大乘制符</v>
      </c>
      <c r="K6880" s="39" t="s">
        <v>6624</v>
      </c>
      <c r="M6880" s="16" t="s">
        <v>6625</v>
      </c>
      <c r="O6880">
        <v>0</v>
      </c>
      <c r="P6880" t="b">
        <v>1</v>
      </c>
      <c r="Q6880"/>
      <c r="R6880" t="b">
        <v>0</v>
      </c>
      <c r="S6880">
        <v>1</v>
      </c>
      <c r="T6880" t="s">
        <v>91</v>
      </c>
      <c r="U6880">
        <v>999</v>
      </c>
      <c r="V6880" s="16" t="s">
        <v>6626</v>
      </c>
      <c r="W6880" s="16">
        <v>12212268</v>
      </c>
      <c r="Y6880" t="str">
        <v>灵液琼髓一类灵材。石中灵乳质地绵密，触之温润，灵息缓而不散。|n制符：用于制作同境界、同品质的避火符。|n闲置时可上交宗门换取宗门贡献。</v>
      </c>
      <c r="Z6880" t="s">
        <v>6824</v>
      </c>
      <c r="AA6880" t="s">
        <v>373</v>
      </c>
      <c r="AB6880" s="16">
        <v>12381035</v>
      </c>
      <c r="AC6880" t="s">
        <v>6629</v>
      </c>
      <c r="AD6880">
        <v>40003</v>
      </c>
      <c r="AF6880">
        <v>70003</v>
      </c>
      <c r="AH6880">
        <v>937500</v>
      </c>
      <c r="AI6880" s="16" t="s">
        <v>6625</v>
      </c>
      <c r="AJ6880" s="16" t="s">
        <v>6718</v>
      </c>
      <c r="AK6880" s="16" t="s">
        <v>357</v>
      </c>
      <c r="AL6880" t="s">
        <v>6825</v>
      </c>
    </row>
    <row r="6881" ht="16.5" spans="2:38">
      <c r="B6881" s="16" t="n">
        <f>10000000+INDEX(编号表!$B:$B,MATCH(F6881,编号表!$A:$A,0))*100000+INDEX(编号表!$F:$F,MATCH(D6881,编号表!$E:$E,0))*1000+INDEX(编号表!$D:$D,MATCH(E6881,编号表!$C:$C,0))*10000+G6881</f>
        <v>12583036</v>
      </c>
      <c r="C6881" s="16" t="s">
        <v>7070</v>
      </c>
      <c r="D6881" s="16" t="s">
        <v>105</v>
      </c>
      <c r="E6881" s="16" t="s">
        <v>357</v>
      </c>
      <c r="F6881" s="16" t="s">
        <v>6622</v>
      </c>
      <c r="G6881" s="16">
        <v>36</v>
      </c>
      <c r="H6881" t="s">
        <v>6623</v>
      </c>
      <c r="I6881" s="16">
        <v>60</v>
      </c>
      <c r="J6881" t="str">
        <f t="shared" si="110"/>
        <v>大类_玄品大乘制符</v>
      </c>
      <c r="K6881" s="38" t="s">
        <v>6624</v>
      </c>
      <c r="M6881" s="16" t="s">
        <v>6625</v>
      </c>
      <c r="O6881">
        <v>0</v>
      </c>
      <c r="P6881" t="b">
        <v>1</v>
      </c>
      <c r="Q6881"/>
      <c r="R6881" t="b">
        <v>0</v>
      </c>
      <c r="S6881">
        <v>1</v>
      </c>
      <c r="T6881" t="s">
        <v>91</v>
      </c>
      <c r="U6881">
        <v>999</v>
      </c>
      <c r="V6881" s="16" t="s">
        <v>6626</v>
      </c>
      <c r="W6881" s="16">
        <v>12212269</v>
      </c>
      <c r="Y6881" t="str">
        <v>灵脂玄蜡一类灵材。树脂黏润，凝后成膜，仍留着草木封合伤处的气息。|n制符：用于制作同境界、同品质的辟瘴符、封窍符、隐身符、敛息符。|n闲置时可上交宗门换取宗门贡献。</v>
      </c>
      <c r="Z6881" t="inlineStr">
        <is>
          <t xml:space="preserve">|cff00FF00“树脂护过树的伤处。旧痕封合之后，那一分续住断纹的韧意还在。”——《草木留纹记》|r</t>
        </is>
      </c>
      <c r="AA6881" t="s">
        <v>373</v>
      </c>
      <c r="AB6881" s="16">
        <v>12381036</v>
      </c>
      <c r="AC6881" t="s">
        <v>6629</v>
      </c>
      <c r="AD6881">
        <v>40003</v>
      </c>
      <c r="AF6881">
        <v>70003</v>
      </c>
      <c r="AH6881">
        <v>937500</v>
      </c>
      <c r="AI6881" s="16" t="s">
        <v>6625</v>
      </c>
      <c r="AJ6881" s="16" t="s">
        <v>6723</v>
      </c>
      <c r="AK6881" s="16" t="s">
        <v>357</v>
      </c>
      <c r="AL6881" t="s">
        <v>6724</v>
      </c>
    </row>
    <row r="6882" ht="16.5" spans="2:38">
      <c r="B6882" s="16" t="n">
        <f>10000000+INDEX(编号表!$B:$B,MATCH(F6882,编号表!$A:$A,0))*100000+INDEX(编号表!$F:$F,MATCH(D6882,编号表!$E:$E,0))*1000+INDEX(编号表!$D:$D,MATCH(E6882,编号表!$C:$C,0))*10000+G6882</f>
        <v>12583037</v>
      </c>
      <c r="C6882" s="16" t="s">
        <v>7071</v>
      </c>
      <c r="D6882" s="16" t="s">
        <v>105</v>
      </c>
      <c r="E6882" s="16" t="s">
        <v>357</v>
      </c>
      <c r="F6882" s="16" t="s">
        <v>6622</v>
      </c>
      <c r="G6882" s="16">
        <v>37</v>
      </c>
      <c r="H6882" t="s">
        <v>6623</v>
      </c>
      <c r="I6882" s="16">
        <v>60</v>
      </c>
      <c r="J6882" t="str">
        <f t="shared" si="110"/>
        <v>大类_玄品大乘制符</v>
      </c>
      <c r="K6882" s="39" t="s">
        <v>6624</v>
      </c>
      <c r="M6882" s="16" t="s">
        <v>6625</v>
      </c>
      <c r="O6882">
        <v>0</v>
      </c>
      <c r="P6882" t="b">
        <v>1</v>
      </c>
      <c r="Q6882"/>
      <c r="R6882" t="b">
        <v>0</v>
      </c>
      <c r="S6882">
        <v>1</v>
      </c>
      <c r="T6882" t="s">
        <v>91</v>
      </c>
      <c r="U6882">
        <v>999</v>
      </c>
      <c r="V6882" s="16" t="s">
        <v>6626</v>
      </c>
      <c r="W6882" s="16">
        <v>12212270</v>
      </c>
      <c r="Y6882" t="str">
        <v>灵脂玄蜡一类灵材。灵蜡细润可塑，微温便软，凝结后薄处也能封合。|n制符：用于制作同境界、同品质的御寒符。|n闲置时可上交宗门换取宗门贡献。</v>
      </c>
      <c r="Z6882" t="s">
        <v>6830</v>
      </c>
      <c r="AA6882" t="s">
        <v>373</v>
      </c>
      <c r="AB6882" s="16">
        <v>12381037</v>
      </c>
      <c r="AC6882" t="s">
        <v>6629</v>
      </c>
      <c r="AD6882">
        <v>40003</v>
      </c>
      <c r="AF6882">
        <v>70003</v>
      </c>
      <c r="AH6882">
        <v>937500</v>
      </c>
      <c r="AI6882" s="16" t="s">
        <v>6625</v>
      </c>
      <c r="AJ6882" s="16" t="s">
        <v>6723</v>
      </c>
      <c r="AK6882" s="16" t="s">
        <v>357</v>
      </c>
      <c r="AL6882" t="s">
        <v>6831</v>
      </c>
    </row>
    <row r="6883" ht="15.75" spans="2:38">
      <c r="B6883" s="16" t="n">
        <f>10000000+INDEX(编号表!$B:$B,MATCH(F6883,编号表!$A:$A,0))*100000+INDEX(编号表!$F:$F,MATCH(D6883,编号表!$E:$E,0))*1000+INDEX(编号表!$D:$D,MATCH(E6883,编号表!$C:$C,0))*10000+G6883</f>
        <v>12383038</v>
      </c>
      <c r="C6883" s="16" t="s">
        <v>7072</v>
      </c>
      <c r="D6883" s="16" t="s">
        <v>105</v>
      </c>
      <c r="E6883" s="16" t="s">
        <v>357</v>
      </c>
      <c r="F6883" s="16" t="s">
        <v>6682</v>
      </c>
      <c r="G6883" s="16">
        <v>38</v>
      </c>
      <c r="H6883" t="s">
        <v>7208</v>
      </c>
      <c r="I6883" s="16">
        <v>60</v>
      </c>
      <c r="J6883" t="str">
        <f t="shared" si="110"/>
        <v>大类_玄品大乘炼化</v>
      </c>
      <c r="K6883" s="41" t="s">
        <v>6698</v>
      </c>
      <c r="M6883" s="16" t="s">
        <v>6625</v>
      </c>
      <c r="O6883">
        <v>0</v>
      </c>
      <c r="P6883" t="b">
        <v>1</v>
      </c>
      <c r="Q6883"/>
      <c r="R6883" t="b">
        <v>0</v>
      </c>
      <c r="S6883">
        <v>1</v>
      </c>
      <c r="T6883" t="s">
        <v>91</v>
      </c>
      <c r="U6883">
        <v>999</v>
      </c>
      <c r="V6883" s="16" t="s">
        <v>6626</v>
      </c>
      <c r="W6883" s="16">
        <v>12212271</v>
      </c>
      <c r="Y6883" t="str">
        <v>灵丝玄筋一类稀有灵材。灵丝长韧均匀，细处无断，千回经纬仍可分辨。|n炼化：用于大乘装备的印绶部位。|n闲置时可上交宗门换取宗门贡献。</v>
      </c>
      <c r="Z6883" t="inlineStr">
        <is>
          <t xml:space="preserve">|cff00FF00“丝长而韧，细处无断。千回经纬之间，往来的灵光各有依凭。”——《万材辨性篇》|r</t>
        </is>
      </c>
      <c r="AA6883" t="s">
        <v>373</v>
      </c>
      <c r="AB6883" s="16">
        <v>12381038</v>
      </c>
      <c r="AC6883" t="s">
        <v>6629</v>
      </c>
      <c r="AD6883">
        <v>40003</v>
      </c>
      <c r="AF6883">
        <v>70003</v>
      </c>
      <c r="AH6883">
        <v>1875000</v>
      </c>
      <c r="AI6883" s="16" t="s">
        <v>6625</v>
      </c>
      <c r="AJ6883" s="16" t="s">
        <v>6713</v>
      </c>
      <c r="AK6883" s="16" t="s">
        <v>357</v>
      </c>
      <c r="AL6883" t="s">
        <v>7072</v>
      </c>
    </row>
    <row r="6884" ht="16.5" spans="2:38">
      <c r="B6884" s="16" t="n">
        <f>10000000+INDEX(编号表!$B:$B,MATCH(F6884,编号表!$A:$A,0))*100000+INDEX(编号表!$F:$F,MATCH(D6884,编号表!$E:$E,0))*1000+INDEX(编号表!$D:$D,MATCH(E6884,编号表!$C:$C,0))*10000+G6884</f>
        <v>12524000</v>
      </c>
      <c r="C6884" s="16" t="s">
        <v>6621</v>
      </c>
      <c r="D6884" s="16" t="s">
        <v>108</v>
      </c>
      <c r="E6884" s="16" t="s">
        <v>335</v>
      </c>
      <c r="F6884" s="16" t="s">
        <v>6622</v>
      </c>
      <c r="G6884" s="16">
        <v>0</v>
      </c>
      <c r="H6884" t="s">
        <v>7297</v>
      </c>
      <c r="I6884" s="16">
        <v>60</v>
      </c>
      <c r="J6884" t="str">
        <f t="shared" si="110"/>
        <v>大类_仙品筑基打造</v>
      </c>
      <c r="K6884" s="37" t="s">
        <v>6624</v>
      </c>
      <c r="M6884" s="16" t="s">
        <v>6625</v>
      </c>
      <c r="O6884">
        <v>0</v>
      </c>
      <c r="P6884" t="b">
        <v>1</v>
      </c>
      <c r="Q6884"/>
      <c r="R6884" t="b">
        <v>0</v>
      </c>
      <c r="S6884">
        <v>1</v>
      </c>
      <c r="T6884" t="s">
        <v>91</v>
      </c>
      <c r="U6884">
        <v>999</v>
      </c>
      <c r="V6884" s="16" t="s">
        <v>6626</v>
      </c>
      <c r="W6884" s="16">
        <v>12212040</v>
      </c>
      <c r="Y6884" t="inlineStr">
        <is>
          <t xml:space="preserve">灵血一类灵材。精血凝而未枯，仍蕴灵兽生机，易与墨液、灵浆相融。|n法宝打造与祭炼：用作辅材，适用于同境界、同品质的养元珠、甘露瓶。</t>
        </is>
      </c>
      <c r="Z6884" t="s">
        <v>6628</v>
      </c>
      <c r="AA6884" t="s">
        <v>373</v>
      </c>
      <c r="AB6884" s="16">
        <v>12321000</v>
      </c>
      <c r="AC6884" t="s">
        <v>6629</v>
      </c>
      <c r="AD6884">
        <v>40004</v>
      </c>
      <c r="AF6884">
        <v>70004</v>
      </c>
      <c r="AH6884">
        <v>900</v>
      </c>
      <c r="AI6884" s="16" t="s">
        <v>6625</v>
      </c>
      <c r="AJ6884" s="16" t="s">
        <v>6630</v>
      </c>
      <c r="AK6884" s="16" t="s">
        <v>335</v>
      </c>
      <c r="AL6884" t="s">
        <v>6631</v>
      </c>
    </row>
    <row r="6885" ht="16.5" spans="2:38">
      <c r="B6885" s="16" t="n">
        <f>10000000+INDEX(编号表!$B:$B,MATCH(F6885,编号表!$A:$A,0))*100000+INDEX(编号表!$F:$F,MATCH(D6885,编号表!$E:$E,0))*1000+INDEX(编号表!$D:$D,MATCH(E6885,编号表!$C:$C,0))*10000+G6885</f>
        <v>12624001</v>
      </c>
      <c r="C6885" s="16" t="s">
        <v>6632</v>
      </c>
      <c r="D6885" s="16" t="s">
        <v>108</v>
      </c>
      <c r="E6885" s="16" t="s">
        <v>335</v>
      </c>
      <c r="F6885" s="16" t="s">
        <v>6633</v>
      </c>
      <c r="G6885" s="16">
        <v>1</v>
      </c>
      <c r="H6885" t="s">
        <v>7297</v>
      </c>
      <c r="I6885" s="16">
        <v>60</v>
      </c>
      <c r="J6885" t="str">
        <f t="shared" si="110"/>
        <v>大类_仙品筑基打造</v>
      </c>
      <c r="K6885" s="38" t="s">
        <v>6624</v>
      </c>
      <c r="M6885" s="16" t="s">
        <v>6625</v>
      </c>
      <c r="O6885">
        <v>0</v>
      </c>
      <c r="P6885" t="b">
        <v>1</v>
      </c>
      <c r="Q6885"/>
      <c r="R6885" t="b">
        <v>0</v>
      </c>
      <c r="S6885">
        <v>1</v>
      </c>
      <c r="T6885" t="s">
        <v>91</v>
      </c>
      <c r="U6885">
        <v>999</v>
      </c>
      <c r="V6885" s="16" t="s">
        <v>6626</v>
      </c>
      <c r="W6885" s="16">
        <v>12212041</v>
      </c>
      <c r="Y6885" t="inlineStr">
        <is>
          <t xml:space="preserve">丹核一类灵材。一丸丹核凝聚灵力，内里仍留着来源灵兽的灵脉纹路。|n法宝打造与祭炼：用作特性材，适用于同境界、同品质的掩息幡、涵灵瓶、缚影索、镇山印、青罗伞。</t>
        </is>
      </c>
      <c r="Z6885" t="s">
        <v>6635</v>
      </c>
      <c r="AA6885" t="s">
        <v>373</v>
      </c>
      <c r="AB6885" s="16">
        <v>12321001</v>
      </c>
      <c r="AC6885" t="s">
        <v>6629</v>
      </c>
      <c r="AD6885">
        <v>40004</v>
      </c>
      <c r="AF6885">
        <v>70004</v>
      </c>
      <c r="AH6885">
        <v>900</v>
      </c>
      <c r="AI6885" s="16" t="s">
        <v>6625</v>
      </c>
      <c r="AJ6885" s="16" t="s">
        <v>6636</v>
      </c>
      <c r="AK6885" s="16" t="s">
        <v>335</v>
      </c>
      <c r="AL6885" t="s">
        <v>6637</v>
      </c>
    </row>
    <row r="6886" ht="16.5" spans="2:38">
      <c r="B6886" s="16" t="n">
        <f>10000000+INDEX(编号表!$B:$B,MATCH(F6886,编号表!$A:$A,0))*100000+INDEX(编号表!$F:$F,MATCH(D6886,编号表!$E:$E,0))*1000+INDEX(编号表!$D:$D,MATCH(E6886,编号表!$C:$C,0))*10000+G6886</f>
        <v>12524002</v>
      </c>
      <c r="C6886" s="16" t="s">
        <v>6638</v>
      </c>
      <c r="D6886" s="16" t="s">
        <v>108</v>
      </c>
      <c r="E6886" s="16" t="s">
        <v>335</v>
      </c>
      <c r="F6886" s="16" t="s">
        <v>6622</v>
      </c>
      <c r="G6886" s="16">
        <v>2</v>
      </c>
      <c r="H6886" t="s">
        <v>7297</v>
      </c>
      <c r="I6886" s="16">
        <v>60</v>
      </c>
      <c r="J6886" t="str">
        <f t="shared" si="110"/>
        <v>大类_仙品筑基打造</v>
      </c>
      <c r="K6886" s="39" t="s">
        <v>6624</v>
      </c>
      <c r="M6886" s="16" t="s">
        <v>6625</v>
      </c>
      <c r="O6886">
        <v>0</v>
      </c>
      <c r="P6886" t="b">
        <v>1</v>
      </c>
      <c r="Q6886"/>
      <c r="R6886" t="b">
        <v>0</v>
      </c>
      <c r="S6886">
        <v>1</v>
      </c>
      <c r="T6886" t="s">
        <v>91</v>
      </c>
      <c r="U6886">
        <v>999</v>
      </c>
      <c r="V6886" s="16" t="s">
        <v>6626</v>
      </c>
      <c r="W6886" s="16">
        <v>12212042</v>
      </c>
      <c r="Y6886" t="inlineStr">
        <is>
          <t xml:space="preserve">翎毫一类灵材。羽身轻韧，细密羽纹顺风舒展，灵气沿羽轴流转。|n法宝打造与祭炼：用作辅材，适用于同境界、同品质的青冥剑。</t>
        </is>
      </c>
      <c r="Z6886" t="s">
        <v>6640</v>
      </c>
      <c r="AA6886" t="s">
        <v>373</v>
      </c>
      <c r="AB6886" s="16">
        <v>12321002</v>
      </c>
      <c r="AC6886" t="s">
        <v>6629</v>
      </c>
      <c r="AD6886">
        <v>40004</v>
      </c>
      <c r="AF6886">
        <v>70004</v>
      </c>
      <c r="AH6886">
        <v>900</v>
      </c>
      <c r="AI6886" s="16" t="s">
        <v>6625</v>
      </c>
      <c r="AJ6886" s="16" t="s">
        <v>6641</v>
      </c>
      <c r="AK6886" s="16" t="s">
        <v>335</v>
      </c>
      <c r="AL6886" t="s">
        <v>6642</v>
      </c>
    </row>
    <row r="6887" ht="16.5" spans="2:38">
      <c r="B6887" s="16" t="n">
        <f>10000000+INDEX(编号表!$B:$B,MATCH(F6887,编号表!$A:$A,0))*100000+INDEX(编号表!$F:$F,MATCH(D6887,编号表!$E:$E,0))*1000+INDEX(编号表!$D:$D,MATCH(E6887,编号表!$C:$C,0))*10000+G6887</f>
        <v>12624003</v>
      </c>
      <c r="C6887" s="16" t="s">
        <v>6643</v>
      </c>
      <c r="D6887" s="16" t="s">
        <v>108</v>
      </c>
      <c r="E6887" s="16" t="s">
        <v>335</v>
      </c>
      <c r="F6887" s="16" t="s">
        <v>6633</v>
      </c>
      <c r="G6887" s="16">
        <v>3</v>
      </c>
      <c r="H6887" t="s">
        <v>7297</v>
      </c>
      <c r="I6887" s="16">
        <v>60</v>
      </c>
      <c r="J6887" t="str">
        <f t="shared" si="110"/>
        <v>大类_仙品筑基打造</v>
      </c>
      <c r="K6887" s="38" t="s">
        <v>6624</v>
      </c>
      <c r="M6887" s="16" t="s">
        <v>6625</v>
      </c>
      <c r="O6887">
        <v>0</v>
      </c>
      <c r="P6887" t="b">
        <v>1</v>
      </c>
      <c r="Q6887"/>
      <c r="R6887" t="b">
        <v>0</v>
      </c>
      <c r="S6887">
        <v>1</v>
      </c>
      <c r="T6887" t="s">
        <v>91</v>
      </c>
      <c r="U6887">
        <v>999</v>
      </c>
      <c r="V6887" s="16" t="s">
        <v>6626</v>
      </c>
      <c r="W6887" s="16">
        <v>12212043</v>
      </c>
      <c r="Y6887" t="inlineStr">
        <is>
          <t xml:space="preserve">灵窍遗材一类灵材。囊膜紧密，内蓄毒液，开封取用须格外谨慎。|n法宝打造与祭炼：用作特性材，适用于同境界、同品质的缚影索、镇山印、青冥剑、青罗伞。</t>
        </is>
      </c>
      <c r="Z6887" t="s">
        <v>6645</v>
      </c>
      <c r="AA6887" t="s">
        <v>373</v>
      </c>
      <c r="AB6887" s="16">
        <v>12321003</v>
      </c>
      <c r="AC6887" t="s">
        <v>6629</v>
      </c>
      <c r="AD6887">
        <v>40004</v>
      </c>
      <c r="AF6887">
        <v>70004</v>
      </c>
      <c r="AH6887">
        <v>900</v>
      </c>
      <c r="AI6887" s="16" t="s">
        <v>6625</v>
      </c>
      <c r="AJ6887" s="16" t="s">
        <v>6646</v>
      </c>
      <c r="AK6887" s="16" t="s">
        <v>335</v>
      </c>
      <c r="AL6887" t="s">
        <v>6647</v>
      </c>
    </row>
    <row r="6888" ht="16.5" spans="2:38">
      <c r="B6888" s="16" t="n">
        <f>10000000+INDEX(编号表!$B:$B,MATCH(F6888,编号表!$A:$A,0))*100000+INDEX(编号表!$F:$F,MATCH(D6888,编号表!$E:$E,0))*1000+INDEX(编号表!$D:$D,MATCH(E6888,编号表!$C:$C,0))*10000+G6888</f>
        <v>12624004</v>
      </c>
      <c r="C6888" s="16" t="s">
        <v>6648</v>
      </c>
      <c r="D6888" s="16" t="s">
        <v>108</v>
      </c>
      <c r="E6888" s="16" t="s">
        <v>335</v>
      </c>
      <c r="F6888" s="16" t="s">
        <v>6633</v>
      </c>
      <c r="G6888" s="16">
        <v>4</v>
      </c>
      <c r="H6888" t="s">
        <v>7297</v>
      </c>
      <c r="I6888" s="16">
        <v>60</v>
      </c>
      <c r="J6888" t="str">
        <f t="shared" si="110"/>
        <v>大类_仙品筑基打造</v>
      </c>
      <c r="K6888" s="39" t="s">
        <v>6624</v>
      </c>
      <c r="M6888" s="16" t="s">
        <v>6625</v>
      </c>
      <c r="O6888">
        <v>0</v>
      </c>
      <c r="P6888" t="b">
        <v>1</v>
      </c>
      <c r="Q6888"/>
      <c r="R6888" t="b">
        <v>0</v>
      </c>
      <c r="S6888">
        <v>1</v>
      </c>
      <c r="T6888" t="s">
        <v>91</v>
      </c>
      <c r="U6888">
        <v>999</v>
      </c>
      <c r="V6888" s="16" t="s">
        <v>6626</v>
      </c>
      <c r="W6888" s="16">
        <v>12212044</v>
      </c>
      <c r="Y6888" t="inlineStr">
        <is>
          <t xml:space="preserve">灵识遗痕一类灵材。灵兽留下的感知痕迹，似有应变余韵；所存并非完整魂魄。|n法宝打造与祭炼：用作特性材，适用于同境界、同品质的纳魄葫芦。</t>
        </is>
      </c>
      <c r="Z6888" t="s">
        <v>6650</v>
      </c>
      <c r="AA6888" t="s">
        <v>373</v>
      </c>
      <c r="AB6888" s="16">
        <v>12321004</v>
      </c>
      <c r="AC6888" t="s">
        <v>6629</v>
      </c>
      <c r="AD6888">
        <v>40004</v>
      </c>
      <c r="AF6888">
        <v>70004</v>
      </c>
      <c r="AH6888">
        <v>900</v>
      </c>
      <c r="AI6888" s="16" t="s">
        <v>6625</v>
      </c>
      <c r="AJ6888" s="16" t="s">
        <v>6651</v>
      </c>
      <c r="AK6888" s="16" t="s">
        <v>335</v>
      </c>
      <c r="AL6888" t="s">
        <v>6652</v>
      </c>
    </row>
    <row r="6889" ht="16.5" spans="2:38">
      <c r="B6889" s="16" t="n">
        <f>10000000+INDEX(编号表!$B:$B,MATCH(F6889,编号表!$A:$A,0))*100000+INDEX(编号表!$F:$F,MATCH(D6889,编号表!$E:$E,0))*1000+INDEX(编号表!$D:$D,MATCH(E6889,编号表!$C:$C,0))*10000+G6889</f>
        <v>12624005</v>
      </c>
      <c r="C6889" s="16" t="s">
        <v>6653</v>
      </c>
      <c r="D6889" s="16" t="s">
        <v>108</v>
      </c>
      <c r="E6889" s="16" t="s">
        <v>335</v>
      </c>
      <c r="F6889" s="16" t="s">
        <v>6633</v>
      </c>
      <c r="G6889" s="16">
        <v>5</v>
      </c>
      <c r="H6889" t="s">
        <v>7297</v>
      </c>
      <c r="I6889" s="16">
        <v>60</v>
      </c>
      <c r="J6889" t="str">
        <f t="shared" si="110"/>
        <v>大类_仙品筑基打造</v>
      </c>
      <c r="K6889" s="38" t="s">
        <v>6624</v>
      </c>
      <c r="M6889" s="16" t="s">
        <v>6625</v>
      </c>
      <c r="O6889">
        <v>0</v>
      </c>
      <c r="P6889" t="b">
        <v>1</v>
      </c>
      <c r="Q6889"/>
      <c r="R6889" t="b">
        <v>0</v>
      </c>
      <c r="S6889">
        <v>1</v>
      </c>
      <c r="T6889" t="s">
        <v>91</v>
      </c>
      <c r="U6889">
        <v>999</v>
      </c>
      <c r="V6889" s="16" t="s">
        <v>6626</v>
      </c>
      <c r="Y6889" t="inlineStr">
        <is>
          <t xml:space="preserve">五气凝华一类灵材。金行灵气凝为细质，内蕴一缕收束不散的锋意。|n法宝打造与祭炼：用作特性材，适用于同境界、同品质的清烟丹炉、甘露瓶、缚影索、镇山印、青冥剑、青竹符笔、青罗伞。</t>
        </is>
      </c>
      <c r="Z6889" t="s">
        <v>6655</v>
      </c>
      <c r="AA6889" t="s">
        <v>373</v>
      </c>
      <c r="AB6889">
        <v>12321005</v>
      </c>
      <c r="AC6889" t="s">
        <v>6629</v>
      </c>
      <c r="AD6889">
        <v>40004</v>
      </c>
      <c r="AF6889">
        <v>70004</v>
      </c>
      <c r="AH6889">
        <v>900</v>
      </c>
      <c r="AI6889" s="16" t="s">
        <v>6625</v>
      </c>
      <c r="AJ6889" s="16" t="s">
        <v>6656</v>
      </c>
      <c r="AK6889" s="16" t="s">
        <v>335</v>
      </c>
      <c r="AL6889" t="s">
        <v>6657</v>
      </c>
    </row>
    <row r="6890" ht="16.5" spans="2:38">
      <c r="B6890" s="16" t="n">
        <f>10000000+INDEX(编号表!$B:$B,MATCH(F6890,编号表!$A:$A,0))*100000+INDEX(编号表!$F:$F,MATCH(D6890,编号表!$E:$E,0))*1000+INDEX(编号表!$D:$D,MATCH(E6890,编号表!$C:$C,0))*10000+G6890</f>
        <v>12624006</v>
      </c>
      <c r="C6890" s="16" t="s">
        <v>6658</v>
      </c>
      <c r="D6890" s="16" t="s">
        <v>108</v>
      </c>
      <c r="E6890" s="16" t="s">
        <v>335</v>
      </c>
      <c r="F6890" s="16" t="s">
        <v>6633</v>
      </c>
      <c r="G6890" s="16">
        <v>6</v>
      </c>
      <c r="H6890" t="s">
        <v>7297</v>
      </c>
      <c r="I6890" s="16">
        <v>60</v>
      </c>
      <c r="J6890" t="str">
        <f t="shared" si="110"/>
        <v>大类_仙品筑基打造</v>
      </c>
      <c r="K6890" s="38" t="s">
        <v>6624</v>
      </c>
      <c r="M6890" s="16" t="s">
        <v>6625</v>
      </c>
      <c r="O6890">
        <v>0</v>
      </c>
      <c r="P6890" t="b">
        <v>1</v>
      </c>
      <c r="Q6890"/>
      <c r="R6890" t="b">
        <v>0</v>
      </c>
      <c r="S6890">
        <v>1</v>
      </c>
      <c r="T6890" t="s">
        <v>91</v>
      </c>
      <c r="U6890">
        <v>999</v>
      </c>
      <c r="V6890" s="16" t="s">
        <v>6626</v>
      </c>
      <c r="Y6890" t="inlineStr">
        <is>
          <t xml:space="preserve">五气凝华一类灵材。木行灵气聚而成华，生发之意沿细纹绵延。|n法宝打造与祭炼：用作特性材，适用于同境界、同品质的养元珠、清烟丹炉、甘露瓶、缚影索、镇山印、青冥剑、青罗伞。</t>
        </is>
      </c>
      <c r="Z6890" t="s">
        <v>6660</v>
      </c>
      <c r="AA6890" t="s">
        <v>373</v>
      </c>
      <c r="AB6890">
        <v>12321006</v>
      </c>
      <c r="AC6890" t="s">
        <v>6629</v>
      </c>
      <c r="AD6890">
        <v>40004</v>
      </c>
      <c r="AF6890">
        <v>70004</v>
      </c>
      <c r="AH6890">
        <v>900</v>
      </c>
      <c r="AI6890" s="16" t="s">
        <v>6625</v>
      </c>
      <c r="AJ6890" s="16" t="s">
        <v>6656</v>
      </c>
      <c r="AK6890" s="16" t="s">
        <v>335</v>
      </c>
      <c r="AL6890" t="s">
        <v>6661</v>
      </c>
    </row>
    <row r="6891" ht="16.5" spans="2:38">
      <c r="B6891" s="16" t="n">
        <f>10000000+INDEX(编号表!$B:$B,MATCH(F6891,编号表!$A:$A,0))*100000+INDEX(编号表!$F:$F,MATCH(D6891,编号表!$E:$E,0))*1000+INDEX(编号表!$D:$D,MATCH(E6891,编号表!$C:$C,0))*10000+G6891</f>
        <v>12624007</v>
      </c>
      <c r="C6891" s="16" t="s">
        <v>6662</v>
      </c>
      <c r="D6891" s="16" t="s">
        <v>108</v>
      </c>
      <c r="E6891" s="16" t="s">
        <v>335</v>
      </c>
      <c r="F6891" s="16" t="s">
        <v>6633</v>
      </c>
      <c r="G6891" s="16">
        <v>7</v>
      </c>
      <c r="H6891" t="s">
        <v>7297</v>
      </c>
      <c r="I6891" s="16">
        <v>60</v>
      </c>
      <c r="J6891" t="str">
        <f t="shared" ref="J6891:J6954" si="111">"大类_"&amp;D6891&amp;E6891&amp;H6891</f>
        <v>大类_仙品筑基打造</v>
      </c>
      <c r="K6891" s="38" t="s">
        <v>6624</v>
      </c>
      <c r="M6891" s="16" t="s">
        <v>6625</v>
      </c>
      <c r="O6891">
        <v>0</v>
      </c>
      <c r="P6891" t="b">
        <v>1</v>
      </c>
      <c r="Q6891"/>
      <c r="R6891" t="b">
        <v>0</v>
      </c>
      <c r="S6891">
        <v>1</v>
      </c>
      <c r="T6891" t="s">
        <v>91</v>
      </c>
      <c r="U6891">
        <v>999</v>
      </c>
      <c r="V6891" s="16" t="s">
        <v>6626</v>
      </c>
      <c r="W6891" s="16">
        <v>12212045</v>
      </c>
      <c r="Y6891" t="inlineStr">
        <is>
          <t xml:space="preserve">五气凝华一类灵材。火行灵气结晶，晶心明灭，触之可觉温热。|n法宝打造与祭炼：用作特性材，适用于同境界、同品质的清烟丹炉、甘露瓶、缚影索、镇山印、青冥剑、青竹符笔、青罗伞。</t>
        </is>
      </c>
      <c r="Z6891" t="s">
        <v>6664</v>
      </c>
      <c r="AA6891" t="s">
        <v>373</v>
      </c>
      <c r="AB6891" s="16">
        <v>12321007</v>
      </c>
      <c r="AC6891" t="s">
        <v>6629</v>
      </c>
      <c r="AD6891">
        <v>40004</v>
      </c>
      <c r="AF6891">
        <v>70004</v>
      </c>
      <c r="AH6891">
        <v>900</v>
      </c>
      <c r="AI6891" s="16" t="s">
        <v>6625</v>
      </c>
      <c r="AJ6891" s="16" t="s">
        <v>6656</v>
      </c>
      <c r="AK6891" s="16" t="s">
        <v>335</v>
      </c>
      <c r="AL6891" t="s">
        <v>6665</v>
      </c>
    </row>
    <row r="6892" ht="16.5" spans="2:38">
      <c r="B6892" s="16" t="n">
        <f>10000000+INDEX(编号表!$B:$B,MATCH(F6892,编号表!$A:$A,0))*100000+INDEX(编号表!$F:$F,MATCH(D6892,编号表!$E:$E,0))*1000+INDEX(编号表!$D:$D,MATCH(E6892,编号表!$C:$C,0))*10000+G6892</f>
        <v>12624008</v>
      </c>
      <c r="C6892" s="16" t="s">
        <v>6666</v>
      </c>
      <c r="D6892" s="16" t="s">
        <v>108</v>
      </c>
      <c r="E6892" s="16" t="s">
        <v>335</v>
      </c>
      <c r="F6892" s="16" t="s">
        <v>6633</v>
      </c>
      <c r="G6892" s="16">
        <v>8</v>
      </c>
      <c r="H6892" t="s">
        <v>7297</v>
      </c>
      <c r="I6892" s="16">
        <v>60</v>
      </c>
      <c r="J6892" t="str">
        <f t="shared" si="111"/>
        <v>大类_仙品筑基打造</v>
      </c>
      <c r="K6892" s="38" t="s">
        <v>6624</v>
      </c>
      <c r="M6892" s="16" t="s">
        <v>6625</v>
      </c>
      <c r="O6892">
        <v>0</v>
      </c>
      <c r="P6892" t="b">
        <v>1</v>
      </c>
      <c r="Q6892"/>
      <c r="R6892" t="b">
        <v>0</v>
      </c>
      <c r="S6892">
        <v>1</v>
      </c>
      <c r="T6892" t="s">
        <v>91</v>
      </c>
      <c r="U6892">
        <v>999</v>
      </c>
      <c r="V6892" s="16" t="s">
        <v>6626</v>
      </c>
      <c r="Y6892" t="inlineStr">
        <is>
          <t xml:space="preserve">五气凝华一类灵材。水行灵气凝作珠质，外形似静，内里灵流不息。|n法宝打造与祭炼：用作特性材，适用于同境界、同品质的涵灵瓶、清烟丹炉、甘露瓶、缚影索、镇山印、青冥剑、青竹符笔、青罗伞。</t>
        </is>
      </c>
      <c r="Z6892" t="s">
        <v>6668</v>
      </c>
      <c r="AA6892" t="s">
        <v>373</v>
      </c>
      <c r="AB6892">
        <v>12321008</v>
      </c>
      <c r="AC6892" t="s">
        <v>6629</v>
      </c>
      <c r="AD6892">
        <v>40004</v>
      </c>
      <c r="AF6892">
        <v>70004</v>
      </c>
      <c r="AH6892">
        <v>900</v>
      </c>
      <c r="AI6892" s="16" t="s">
        <v>6625</v>
      </c>
      <c r="AJ6892" s="16" t="s">
        <v>6656</v>
      </c>
      <c r="AK6892" s="16" t="s">
        <v>335</v>
      </c>
      <c r="AL6892" t="s">
        <v>6669</v>
      </c>
    </row>
    <row r="6893" ht="16.5" spans="2:38">
      <c r="B6893" s="16" t="n">
        <f>10000000+INDEX(编号表!$B:$B,MATCH(F6893,编号表!$A:$A,0))*100000+INDEX(编号表!$F:$F,MATCH(D6893,编号表!$E:$E,0))*1000+INDEX(编号表!$D:$D,MATCH(E6893,编号表!$C:$C,0))*10000+G6893</f>
        <v>12624009</v>
      </c>
      <c r="C6893" s="16" t="s">
        <v>6670</v>
      </c>
      <c r="D6893" s="16" t="s">
        <v>108</v>
      </c>
      <c r="E6893" s="16" t="s">
        <v>335</v>
      </c>
      <c r="F6893" s="16" t="s">
        <v>6633</v>
      </c>
      <c r="G6893" s="16">
        <v>9</v>
      </c>
      <c r="H6893" t="s">
        <v>7297</v>
      </c>
      <c r="I6893" s="16">
        <v>60</v>
      </c>
      <c r="J6893" t="str">
        <f t="shared" si="111"/>
        <v>大类_仙品筑基打造</v>
      </c>
      <c r="K6893" s="38" t="s">
        <v>6624</v>
      </c>
      <c r="M6893" s="16" t="s">
        <v>6625</v>
      </c>
      <c r="O6893">
        <v>0</v>
      </c>
      <c r="P6893" t="b">
        <v>1</v>
      </c>
      <c r="Q6893"/>
      <c r="R6893" t="b">
        <v>0</v>
      </c>
      <c r="S6893">
        <v>1</v>
      </c>
      <c r="T6893" t="s">
        <v>91</v>
      </c>
      <c r="U6893">
        <v>999</v>
      </c>
      <c r="V6893" s="16" t="s">
        <v>6626</v>
      </c>
      <c r="Y6893" t="inlineStr">
        <is>
          <t xml:space="preserve">五气凝华一类灵材。土行灵气沉凝成珠，质地厚实，灵息绵稳。|n法宝打造与祭炼：用作特性材，适用于同境界、同品质的清烟丹炉、渡灵舟、甘露瓶、纳物袋、缚影索、聚灵鼎、镇山印、青冥剑、青竹符笔、青罗伞。</t>
        </is>
      </c>
      <c r="Z6893" t="s">
        <v>6672</v>
      </c>
      <c r="AA6893" t="s">
        <v>373</v>
      </c>
      <c r="AB6893">
        <v>12321009</v>
      </c>
      <c r="AC6893" t="s">
        <v>6629</v>
      </c>
      <c r="AD6893">
        <v>40004</v>
      </c>
      <c r="AF6893">
        <v>70004</v>
      </c>
      <c r="AH6893">
        <v>900</v>
      </c>
      <c r="AI6893" s="16" t="s">
        <v>6625</v>
      </c>
      <c r="AJ6893" s="16" t="s">
        <v>6656</v>
      </c>
      <c r="AK6893" s="16" t="s">
        <v>335</v>
      </c>
      <c r="AL6893" t="s">
        <v>6673</v>
      </c>
    </row>
    <row r="6894" ht="16.5" spans="2:38">
      <c r="B6894" s="16" t="n">
        <f>10000000+INDEX(编号表!$B:$B,MATCH(F6894,编号表!$A:$A,0))*100000+INDEX(编号表!$F:$F,MATCH(D6894,编号表!$E:$E,0))*1000+INDEX(编号表!$D:$D,MATCH(E6894,编号表!$C:$C,0))*10000+G6894</f>
        <v>12824010</v>
      </c>
      <c r="C6894" s="16" t="s">
        <v>6674</v>
      </c>
      <c r="D6894" s="16" t="s">
        <v>108</v>
      </c>
      <c r="E6894" s="16" t="s">
        <v>335</v>
      </c>
      <c r="F6894" s="16" t="s">
        <v>6675</v>
      </c>
      <c r="G6894" s="16">
        <v>10</v>
      </c>
      <c r="H6894" t="s">
        <v>7297</v>
      </c>
      <c r="I6894" s="16">
        <v>60</v>
      </c>
      <c r="J6894" t="str">
        <f t="shared" si="111"/>
        <v>大类_仙品筑基打造</v>
      </c>
      <c r="K6894" s="39" t="s">
        <v>6624</v>
      </c>
      <c r="M6894" s="16" t="s">
        <v>6625</v>
      </c>
      <c r="O6894">
        <v>0</v>
      </c>
      <c r="P6894" t="b">
        <v>1</v>
      </c>
      <c r="Q6894"/>
      <c r="R6894" t="b">
        <v>0</v>
      </c>
      <c r="S6894">
        <v>1</v>
      </c>
      <c r="T6894" t="s">
        <v>91</v>
      </c>
      <c r="U6894">
        <v>999</v>
      </c>
      <c r="V6894" s="16" t="s">
        <v>6626</v>
      </c>
      <c r="W6894" s="16">
        <v>12212046</v>
      </c>
      <c r="Y6894" t="inlineStr">
        <is>
          <t xml:space="preserve">灵骨玄甲一类灵材。骨质坚密，纹理连贯，仍留着灵兽生前承力的筋脉印痕。|n法宝打造与祭炼：用作辅材，适用于同境界、同品质的渡灵舟、镇山印。</t>
        </is>
      </c>
      <c r="Z6894" t="s">
        <v>6678</v>
      </c>
      <c r="AA6894" t="s">
        <v>373</v>
      </c>
      <c r="AB6894" s="16">
        <v>12321010</v>
      </c>
      <c r="AC6894" t="s">
        <v>6629</v>
      </c>
      <c r="AD6894">
        <v>40004</v>
      </c>
      <c r="AF6894">
        <v>70004</v>
      </c>
      <c r="AH6894">
        <v>900</v>
      </c>
      <c r="AI6894" s="16" t="s">
        <v>6625</v>
      </c>
      <c r="AJ6894" s="16" t="s">
        <v>6679</v>
      </c>
      <c r="AK6894" s="16" t="s">
        <v>335</v>
      </c>
      <c r="AL6894" t="s">
        <v>6680</v>
      </c>
    </row>
    <row r="6895" ht="16.5" spans="2:38">
      <c r="B6895" s="16" t="n">
        <f>10000000+INDEX(编号表!$B:$B,MATCH(F6895,编号表!$A:$A,0))*100000+INDEX(编号表!$F:$F,MATCH(D6895,编号表!$E:$E,0))*1000+INDEX(编号表!$D:$D,MATCH(E6895,编号表!$C:$C,0))*10000+G6895</f>
        <v>12324011</v>
      </c>
      <c r="C6895" s="16" t="s">
        <v>6681</v>
      </c>
      <c r="D6895" s="16" t="s">
        <v>108</v>
      </c>
      <c r="E6895" s="16" t="s">
        <v>335</v>
      </c>
      <c r="F6895" s="16" t="s">
        <v>6682</v>
      </c>
      <c r="G6895" s="16">
        <v>11</v>
      </c>
      <c r="H6895" t="s">
        <v>7297</v>
      </c>
      <c r="I6895" s="16">
        <v>60</v>
      </c>
      <c r="J6895" t="str">
        <f t="shared" si="111"/>
        <v>大类_仙品筑基打造</v>
      </c>
      <c r="K6895" s="38" t="s">
        <v>6624</v>
      </c>
      <c r="M6895" s="16" t="s">
        <v>6625</v>
      </c>
      <c r="O6895">
        <v>0</v>
      </c>
      <c r="P6895" t="b">
        <v>1</v>
      </c>
      <c r="Q6895"/>
      <c r="R6895" t="b">
        <v>0</v>
      </c>
      <c r="S6895">
        <v>1</v>
      </c>
      <c r="T6895" t="s">
        <v>91</v>
      </c>
      <c r="U6895">
        <v>999</v>
      </c>
      <c r="V6895" s="16" t="s">
        <v>6626</v>
      </c>
      <c r="W6895" s="16">
        <v>12212047</v>
      </c>
      <c r="Y6895" t="inlineStr">
        <is>
          <t xml:space="preserve">灵皮玄鳞一类灵材。皮面柔韧，筋络相接，裁开后仍能看见细密灵纹。|n法宝打造与祭炼：用作主材，适用于同境界、同品质的青罗伞。</t>
        </is>
      </c>
      <c r="Z6895" t="s">
        <v>6684</v>
      </c>
      <c r="AA6895" t="s">
        <v>373</v>
      </c>
      <c r="AB6895" s="16">
        <v>12321011</v>
      </c>
      <c r="AC6895" t="s">
        <v>6629</v>
      </c>
      <c r="AD6895">
        <v>40004</v>
      </c>
      <c r="AF6895">
        <v>70004</v>
      </c>
      <c r="AH6895">
        <v>900</v>
      </c>
      <c r="AI6895" s="16" t="s">
        <v>6625</v>
      </c>
      <c r="AJ6895" s="16" t="s">
        <v>6685</v>
      </c>
      <c r="AK6895" s="16" t="s">
        <v>335</v>
      </c>
      <c r="AL6895" t="s">
        <v>6686</v>
      </c>
    </row>
    <row r="6896" ht="16.5" spans="2:38">
      <c r="B6896" s="16" t="n">
        <f>10000000+INDEX(编号表!$B:$B,MATCH(F6896,编号表!$A:$A,0))*100000+INDEX(编号表!$F:$F,MATCH(D6896,编号表!$E:$E,0))*1000+INDEX(编号表!$D:$D,MATCH(E6896,编号表!$C:$C,0))*10000+G6896</f>
        <v>12524012</v>
      </c>
      <c r="C6896" s="16" t="s">
        <v>6687</v>
      </c>
      <c r="D6896" s="16" t="s">
        <v>108</v>
      </c>
      <c r="E6896" s="16" t="s">
        <v>335</v>
      </c>
      <c r="F6896" s="16" t="s">
        <v>6622</v>
      </c>
      <c r="G6896" s="16">
        <v>12</v>
      </c>
      <c r="H6896" t="s">
        <v>7297</v>
      </c>
      <c r="I6896" s="16">
        <v>60</v>
      </c>
      <c r="J6896" t="str">
        <f t="shared" si="111"/>
        <v>大类_仙品筑基打造</v>
      </c>
      <c r="K6896" s="39" t="s">
        <v>6624</v>
      </c>
      <c r="M6896" s="16" t="s">
        <v>6625</v>
      </c>
      <c r="O6896">
        <v>0</v>
      </c>
      <c r="P6896" t="b">
        <v>1</v>
      </c>
      <c r="Q6896"/>
      <c r="R6896" t="b">
        <v>0</v>
      </c>
      <c r="S6896">
        <v>1</v>
      </c>
      <c r="T6896" t="s">
        <v>91</v>
      </c>
      <c r="U6896">
        <v>999</v>
      </c>
      <c r="V6896" s="16" t="s">
        <v>6626</v>
      </c>
      <c r="W6896" s="16">
        <v>12212048</v>
      </c>
      <c r="Y6896" t="inlineStr">
        <is>
          <t xml:space="preserve">灵爪锐牙一类灵材。牙锋锐利，根部坚实，灵气向尖端收聚。|n法宝打造与祭炼：用作辅材，适用于同境界、同品质的青冥剑。</t>
        </is>
      </c>
      <c r="Z6896" t="s">
        <v>6689</v>
      </c>
      <c r="AA6896" t="s">
        <v>373</v>
      </c>
      <c r="AB6896" s="16">
        <v>12321012</v>
      </c>
      <c r="AC6896" t="s">
        <v>6629</v>
      </c>
      <c r="AD6896">
        <v>40004</v>
      </c>
      <c r="AF6896">
        <v>70004</v>
      </c>
      <c r="AH6896">
        <v>900</v>
      </c>
      <c r="AI6896" s="16" t="s">
        <v>6625</v>
      </c>
      <c r="AJ6896" s="16" t="s">
        <v>6690</v>
      </c>
      <c r="AK6896" s="16" t="s">
        <v>335</v>
      </c>
      <c r="AL6896" t="s">
        <v>6691</v>
      </c>
    </row>
    <row r="6897" ht="16.5" spans="2:38">
      <c r="B6897" s="16" t="n">
        <f>10000000+INDEX(编号表!$B:$B,MATCH(F6897,编号表!$A:$A,0))*100000+INDEX(编号表!$F:$F,MATCH(D6897,编号表!$E:$E,0))*1000+INDEX(编号表!$D:$D,MATCH(E6897,编号表!$C:$C,0))*10000+G6897</f>
        <v>12324013</v>
      </c>
      <c r="C6897" s="16" t="s">
        <v>6692</v>
      </c>
      <c r="D6897" s="16" t="s">
        <v>108</v>
      </c>
      <c r="E6897" s="16" t="s">
        <v>335</v>
      </c>
      <c r="F6897" s="16" t="s">
        <v>6682</v>
      </c>
      <c r="G6897" s="16">
        <v>13</v>
      </c>
      <c r="H6897" t="s">
        <v>7297</v>
      </c>
      <c r="I6897" s="16">
        <v>60</v>
      </c>
      <c r="J6897" t="str">
        <f t="shared" si="111"/>
        <v>大类_仙品筑基打造</v>
      </c>
      <c r="K6897" s="38" t="s">
        <v>6624</v>
      </c>
      <c r="M6897" s="16" t="s">
        <v>6625</v>
      </c>
      <c r="O6897">
        <v>0</v>
      </c>
      <c r="P6897" t="b">
        <v>1</v>
      </c>
      <c r="Q6897"/>
      <c r="R6897" t="b">
        <v>0</v>
      </c>
      <c r="S6897">
        <v>1</v>
      </c>
      <c r="T6897" t="s">
        <v>91</v>
      </c>
      <c r="U6897">
        <v>999</v>
      </c>
      <c r="V6897" s="16" t="s">
        <v>6626</v>
      </c>
      <c r="W6897" s="16">
        <v>12212049</v>
      </c>
      <c r="Y6897" t="inlineStr">
        <is>
          <t xml:space="preserve">灵金一类灵材。铁质沉实，内藏灵纹，细密金纹与石色相间。|n法宝打造与祭炼：用作主材，适用于同境界、同品质的清烟丹炉、聚灵鼎、镇山印、青冥剑。</t>
        </is>
      </c>
      <c r="Z6897" t="s">
        <v>6695</v>
      </c>
      <c r="AA6897" t="s">
        <v>373</v>
      </c>
      <c r="AB6897" s="16">
        <v>12321013</v>
      </c>
      <c r="AC6897" t="s">
        <v>6629</v>
      </c>
      <c r="AD6897">
        <v>40004</v>
      </c>
      <c r="AF6897">
        <v>70004</v>
      </c>
      <c r="AH6897">
        <v>900</v>
      </c>
      <c r="AI6897" s="16" t="s">
        <v>6625</v>
      </c>
      <c r="AJ6897" s="16" t="s">
        <v>6696</v>
      </c>
      <c r="AK6897" s="16" t="s">
        <v>335</v>
      </c>
      <c r="AL6897" t="s">
        <v>6692</v>
      </c>
    </row>
    <row r="6898" ht="15" spans="2:38">
      <c r="B6898" s="16" t="n">
        <f>10000000+INDEX(编号表!$B:$B,MATCH(F6898,编号表!$A:$A,0))*100000+INDEX(编号表!$F:$F,MATCH(D6898,编号表!$E:$E,0))*1000+INDEX(编号表!$D:$D,MATCH(E6898,编号表!$C:$C,0))*10000+G6898</f>
        <v>12324014</v>
      </c>
      <c r="C6898" s="16" t="s">
        <v>6697</v>
      </c>
      <c r="D6898" s="16" t="s">
        <v>108</v>
      </c>
      <c r="E6898" s="16" t="s">
        <v>335</v>
      </c>
      <c r="F6898" s="16" t="s">
        <v>6682</v>
      </c>
      <c r="G6898" s="16">
        <v>14</v>
      </c>
      <c r="H6898" t="s">
        <v>7297</v>
      </c>
      <c r="I6898" s="16">
        <v>60</v>
      </c>
      <c r="J6898" t="str">
        <f t="shared" si="111"/>
        <v>大类_仙品筑基打造</v>
      </c>
      <c r="K6898" s="40" t="s">
        <v>6698</v>
      </c>
      <c r="M6898" s="16" t="s">
        <v>6625</v>
      </c>
      <c r="O6898">
        <v>0</v>
      </c>
      <c r="P6898" t="b">
        <v>1</v>
      </c>
      <c r="Q6898"/>
      <c r="R6898" t="b">
        <v>0</v>
      </c>
      <c r="S6898">
        <v>1</v>
      </c>
      <c r="T6898" t="s">
        <v>91</v>
      </c>
      <c r="U6898">
        <v>999</v>
      </c>
      <c r="V6898" s="16" t="s">
        <v>6626</v>
      </c>
      <c r="W6898" s="16">
        <v>12212050</v>
      </c>
      <c r="Y6898" t="inlineStr">
        <is>
          <t xml:space="preserve">灵玉玄晶一类稀有灵材。玉质透光，夜色愈深，内里留存的微光愈清。|n法宝打造与祭炼：用作主材，适用于同境界、同品质的照夜灵镜。</t>
        </is>
      </c>
      <c r="Z6898" t="s">
        <v>6700</v>
      </c>
      <c r="AA6898" t="s">
        <v>373</v>
      </c>
      <c r="AB6898" s="16">
        <v>12321014</v>
      </c>
      <c r="AC6898" t="s">
        <v>6629</v>
      </c>
      <c r="AD6898">
        <v>40004</v>
      </c>
      <c r="AF6898">
        <v>70004</v>
      </c>
      <c r="AH6898">
        <v>900</v>
      </c>
      <c r="AI6898" s="16" t="s">
        <v>6625</v>
      </c>
      <c r="AJ6898" s="16" t="s">
        <v>6701</v>
      </c>
      <c r="AK6898" s="16" t="s">
        <v>335</v>
      </c>
      <c r="AL6898" t="s">
        <v>6697</v>
      </c>
    </row>
    <row r="6899" ht="16.5" spans="2:38">
      <c r="B6899" s="16" t="n">
        <f>10000000+INDEX(编号表!$B:$B,MATCH(F6899,编号表!$A:$A,0))*100000+INDEX(编号表!$F:$F,MATCH(D6899,编号表!$E:$E,0))*1000+INDEX(编号表!$D:$D,MATCH(E6899,编号表!$C:$C,0))*10000+G6899</f>
        <v>12324015</v>
      </c>
      <c r="C6899" s="16" t="s">
        <v>6702</v>
      </c>
      <c r="D6899" s="16" t="s">
        <v>108</v>
      </c>
      <c r="E6899" s="16" t="s">
        <v>335</v>
      </c>
      <c r="F6899" s="16" t="s">
        <v>6682</v>
      </c>
      <c r="G6899" s="16">
        <v>15</v>
      </c>
      <c r="H6899" t="s">
        <v>7297</v>
      </c>
      <c r="I6899" s="16">
        <v>60</v>
      </c>
      <c r="J6899" t="str">
        <f t="shared" si="111"/>
        <v>大类_仙品筑基打造</v>
      </c>
      <c r="K6899" s="38" t="s">
        <v>6624</v>
      </c>
      <c r="M6899" s="16" t="s">
        <v>6625</v>
      </c>
      <c r="O6899">
        <v>0</v>
      </c>
      <c r="P6899" t="b">
        <v>1</v>
      </c>
      <c r="Q6899"/>
      <c r="R6899" t="b">
        <v>0</v>
      </c>
      <c r="S6899">
        <v>1</v>
      </c>
      <c r="T6899" t="s">
        <v>91</v>
      </c>
      <c r="U6899">
        <v>999</v>
      </c>
      <c r="V6899" s="16" t="s">
        <v>6626</v>
      </c>
      <c r="W6899" s="16">
        <v>12212051</v>
      </c>
      <c r="Y6899" t="inlineStr">
        <is>
          <t xml:space="preserve">灵玉玄晶一类灵材。玉质温润，纹路细密，灵气可沿玉脉缓缓流转。|n法宝打造与祭炼：用作主材，适用于同境界、同品质的养元珠、涵灵瓶、照灵镜、甘露瓶。</t>
        </is>
      </c>
      <c r="Z6899" t="s">
        <v>6704</v>
      </c>
      <c r="AA6899" t="s">
        <v>373</v>
      </c>
      <c r="AB6899" s="16">
        <v>12321015</v>
      </c>
      <c r="AC6899" t="s">
        <v>6629</v>
      </c>
      <c r="AD6899">
        <v>40004</v>
      </c>
      <c r="AF6899">
        <v>70004</v>
      </c>
      <c r="AH6899">
        <v>900</v>
      </c>
      <c r="AI6899" s="16" t="s">
        <v>6625</v>
      </c>
      <c r="AJ6899" s="16" t="s">
        <v>6701</v>
      </c>
      <c r="AK6899" s="16" t="s">
        <v>335</v>
      </c>
      <c r="AL6899" t="s">
        <v>6702</v>
      </c>
    </row>
    <row r="6900" ht="16.5" spans="2:38">
      <c r="B6900" s="16" t="n">
        <f>10000000+INDEX(编号表!$B:$B,MATCH(F6900,编号表!$A:$A,0))*100000+INDEX(编号表!$F:$F,MATCH(D6900,编号表!$E:$E,0))*1000+INDEX(编号表!$D:$D,MATCH(E6900,编号表!$C:$C,0))*10000+G6900</f>
        <v>12324016</v>
      </c>
      <c r="C6900" s="16" t="s">
        <v>6705</v>
      </c>
      <c r="D6900" s="16" t="s">
        <v>108</v>
      </c>
      <c r="E6900" s="16" t="s">
        <v>335</v>
      </c>
      <c r="F6900" s="16" t="s">
        <v>6682</v>
      </c>
      <c r="G6900" s="16">
        <v>16</v>
      </c>
      <c r="H6900" t="s">
        <v>7297</v>
      </c>
      <c r="I6900" s="16">
        <v>60</v>
      </c>
      <c r="J6900" t="str">
        <f t="shared" si="111"/>
        <v>大类_仙品筑基打造</v>
      </c>
      <c r="K6900" s="39" t="s">
        <v>6624</v>
      </c>
      <c r="M6900" s="16" t="s">
        <v>6625</v>
      </c>
      <c r="O6900">
        <v>0</v>
      </c>
      <c r="P6900" t="b">
        <v>1</v>
      </c>
      <c r="Q6900"/>
      <c r="R6900" t="b">
        <v>0</v>
      </c>
      <c r="S6900">
        <v>1</v>
      </c>
      <c r="T6900" t="s">
        <v>91</v>
      </c>
      <c r="U6900">
        <v>999</v>
      </c>
      <c r="V6900" s="16" t="s">
        <v>6626</v>
      </c>
      <c r="W6900" s="16">
        <v>12212052</v>
      </c>
      <c r="Y6900" t="inlineStr">
        <is>
          <t xml:space="preserve">灵木竹藤一类灵材。木心长纹完整，去尽枝叶，生长留下的灵路仍在。|n法宝打造与祭炼：用作主材，适用于同境界、同品质的渡灵舟、纳魄葫芦、青竹符笔。</t>
        </is>
      </c>
      <c r="Z6900" t="s">
        <v>6707</v>
      </c>
      <c r="AA6900" t="s">
        <v>373</v>
      </c>
      <c r="AB6900" s="16">
        <v>12321016</v>
      </c>
      <c r="AC6900" t="s">
        <v>6629</v>
      </c>
      <c r="AD6900">
        <v>40004</v>
      </c>
      <c r="AF6900">
        <v>70004</v>
      </c>
      <c r="AH6900">
        <v>900</v>
      </c>
      <c r="AI6900" s="16" t="s">
        <v>6625</v>
      </c>
      <c r="AJ6900" s="16" t="s">
        <v>6708</v>
      </c>
      <c r="AK6900" s="16" t="s">
        <v>335</v>
      </c>
      <c r="AL6900" t="s">
        <v>6709</v>
      </c>
    </row>
    <row r="6901" ht="16.5" spans="2:38">
      <c r="B6901" s="16" t="n">
        <f>10000000+INDEX(编号表!$B:$B,MATCH(F6901,编号表!$A:$A,0))*100000+INDEX(编号表!$F:$F,MATCH(D6901,编号表!$E:$E,0))*1000+INDEX(编号表!$D:$D,MATCH(E6901,编号表!$C:$C,0))*10000+G6901</f>
        <v>12324017</v>
      </c>
      <c r="C6901" s="16" t="s">
        <v>6710</v>
      </c>
      <c r="D6901" s="16" t="s">
        <v>108</v>
      </c>
      <c r="E6901" s="16" t="s">
        <v>335</v>
      </c>
      <c r="F6901" s="16" t="s">
        <v>6682</v>
      </c>
      <c r="G6901" s="16">
        <v>17</v>
      </c>
      <c r="H6901" t="s">
        <v>7297</v>
      </c>
      <c r="I6901" s="16">
        <v>60</v>
      </c>
      <c r="J6901" t="str">
        <f t="shared" si="111"/>
        <v>大类_仙品筑基打造</v>
      </c>
      <c r="K6901" s="38" t="s">
        <v>6624</v>
      </c>
      <c r="M6901" s="16" t="s">
        <v>6625</v>
      </c>
      <c r="O6901">
        <v>0</v>
      </c>
      <c r="P6901" t="b">
        <v>1</v>
      </c>
      <c r="Q6901"/>
      <c r="R6901" t="b">
        <v>0</v>
      </c>
      <c r="S6901">
        <v>1</v>
      </c>
      <c r="T6901" t="s">
        <v>91</v>
      </c>
      <c r="U6901">
        <v>999</v>
      </c>
      <c r="V6901" s="16" t="s">
        <v>6626</v>
      </c>
      <c r="W6901" s="16">
        <v>12212053</v>
      </c>
      <c r="Y6901" t="inlineStr">
        <is>
          <t xml:space="preserve">灵丝玄筋一类灵材。蚕丝轻细而韧，丝缕相接时，灵光如水线流过。|n法宝打造与祭炼：用作主材，适用于同境界、同品质的掩息幡、纳物袋、缚影索。</t>
        </is>
      </c>
      <c r="Z6901" t="s">
        <v>6712</v>
      </c>
      <c r="AA6901" t="s">
        <v>373</v>
      </c>
      <c r="AB6901" s="16">
        <v>12321017</v>
      </c>
      <c r="AC6901" t="s">
        <v>6629</v>
      </c>
      <c r="AD6901">
        <v>40004</v>
      </c>
      <c r="AF6901">
        <v>70004</v>
      </c>
      <c r="AH6901">
        <v>900</v>
      </c>
      <c r="AI6901" s="16" t="s">
        <v>6625</v>
      </c>
      <c r="AJ6901" s="16" t="s">
        <v>6713</v>
      </c>
      <c r="AK6901" s="16" t="s">
        <v>335</v>
      </c>
      <c r="AL6901" t="s">
        <v>6714</v>
      </c>
    </row>
    <row r="6902" ht="16.5" spans="2:38">
      <c r="B6902" s="16" t="n">
        <f>10000000+INDEX(编号表!$B:$B,MATCH(F6902,编号表!$A:$A,0))*100000+INDEX(编号表!$F:$F,MATCH(D6902,编号表!$E:$E,0))*1000+INDEX(编号表!$D:$D,MATCH(E6902,编号表!$C:$C,0))*10000+G6902</f>
        <v>12524018</v>
      </c>
      <c r="C6902" s="16" t="s">
        <v>6715</v>
      </c>
      <c r="D6902" s="16" t="s">
        <v>108</v>
      </c>
      <c r="E6902" s="16" t="s">
        <v>335</v>
      </c>
      <c r="F6902" s="16" t="s">
        <v>6622</v>
      </c>
      <c r="G6902" s="16">
        <v>18</v>
      </c>
      <c r="H6902" t="s">
        <v>7297</v>
      </c>
      <c r="I6902" s="16">
        <v>60</v>
      </c>
      <c r="J6902" t="str">
        <f t="shared" si="111"/>
        <v>大类_仙品筑基打造</v>
      </c>
      <c r="K6902" s="39" t="s">
        <v>6624</v>
      </c>
      <c r="M6902" s="16" t="s">
        <v>6625</v>
      </c>
      <c r="O6902">
        <v>0</v>
      </c>
      <c r="P6902" t="b">
        <v>1</v>
      </c>
      <c r="Q6902"/>
      <c r="R6902" t="b">
        <v>0</v>
      </c>
      <c r="S6902">
        <v>1</v>
      </c>
      <c r="T6902" t="s">
        <v>91</v>
      </c>
      <c r="U6902">
        <v>999</v>
      </c>
      <c r="V6902" s="16" t="s">
        <v>6626</v>
      </c>
      <c r="W6902" s="16">
        <v>12212054</v>
      </c>
      <c r="Y6902" t="inlineStr">
        <is>
          <t xml:space="preserve">灵液琼髓一类灵材。灵液出自地脉，温润清透，内含细微矿华。|n法宝打造与祭炼：用作辅材，适用于同境界、同品质的养元珠、涵灵瓶。</t>
        </is>
      </c>
      <c r="Z6902" t="s">
        <v>6717</v>
      </c>
      <c r="AA6902" t="s">
        <v>373</v>
      </c>
      <c r="AB6902" s="16">
        <v>12321018</v>
      </c>
      <c r="AC6902" t="s">
        <v>6629</v>
      </c>
      <c r="AD6902">
        <v>40004</v>
      </c>
      <c r="AF6902">
        <v>70004</v>
      </c>
      <c r="AH6902">
        <v>900</v>
      </c>
      <c r="AI6902" s="16" t="s">
        <v>6625</v>
      </c>
      <c r="AJ6902" s="16" t="s">
        <v>6718</v>
      </c>
      <c r="AK6902" s="16" t="s">
        <v>335</v>
      </c>
      <c r="AL6902" t="s">
        <v>6719</v>
      </c>
    </row>
    <row r="6903" ht="17.25" spans="2:38">
      <c r="B6903" s="16" t="n">
        <f>10000000+INDEX(编号表!$B:$B,MATCH(F6903,编号表!$A:$A,0))*100000+INDEX(编号表!$F:$F,MATCH(D6903,编号表!$E:$E,0))*1000+INDEX(编号表!$D:$D,MATCH(E6903,编号表!$C:$C,0))*10000+G6903</f>
        <v>12524019</v>
      </c>
      <c r="C6903" s="16" t="s">
        <v>6720</v>
      </c>
      <c r="D6903" s="16" t="s">
        <v>108</v>
      </c>
      <c r="E6903" s="16" t="s">
        <v>335</v>
      </c>
      <c r="F6903" s="16" t="s">
        <v>6622</v>
      </c>
      <c r="G6903" s="16">
        <v>19</v>
      </c>
      <c r="I6903" s="16">
        <v>60</v>
      </c>
      <c r="J6903" t="str">
        <f t="shared" si="111"/>
        <v>大类_仙品筑基</v>
      </c>
      <c r="K6903" s="38" t="s">
        <v>6624</v>
      </c>
      <c r="M6903" s="16" t="s">
        <v>6625</v>
      </c>
      <c r="O6903">
        <v>0</v>
      </c>
      <c r="P6903" t="b">
        <v>1</v>
      </c>
      <c r="Q6903"/>
      <c r="R6903" t="b">
        <v>0</v>
      </c>
      <c r="S6903">
        <v>1</v>
      </c>
      <c r="T6903" t="s">
        <v>91</v>
      </c>
      <c r="U6903">
        <v>999</v>
      </c>
      <c r="V6903" s="16" t="s">
        <v>6626</v>
      </c>
      <c r="W6903" s="16">
        <v>12212055</v>
      </c>
      <c r="Y6903" t="inlineStr">
        <is>
          <t xml:space="preserve">灵脂玄蜡一类灵材。树脂黏润，凝后成膜，仍留着草木封合伤处的气息。|n用途未明，可留存备用。</t>
        </is>
      </c>
      <c r="Z6903" t="inlineStr">
        <is>
          <t xml:space="preserve">|cff00FF00“树脂护过树的伤处。旧痕封合之后，那一分续住断纹的韧意还在。”——《草木留纹记》|r</t>
        </is>
      </c>
      <c r="AA6903" t="str">
        <v>击杀妖兽、探索秘境或遗迹可得；当前百艺暂未用到，宗门不供应。</v>
      </c>
      <c r="AB6903" s="16">
        <v>12321019</v>
      </c>
      <c r="AC6903" t="s">
        <v>6629</v>
      </c>
      <c r="AD6903">
        <v>40004</v>
      </c>
      <c r="AF6903">
        <v>70004</v>
      </c>
      <c r="AH6903">
        <v>300</v>
      </c>
      <c r="AI6903" s="16" t="s">
        <v>6625</v>
      </c>
      <c r="AJ6903" s="16" t="s">
        <v>6723</v>
      </c>
      <c r="AK6903" s="16" t="s">
        <v>335</v>
      </c>
      <c r="AL6903" t="s">
        <v>6724</v>
      </c>
    </row>
    <row r="6904" ht="16.5" spans="2:38">
      <c r="B6904" s="16" t="n">
        <f>10000000+INDEX(编号表!$B:$B,MATCH(F6904,编号表!$A:$A,0))*100000+INDEX(编号表!$F:$F,MATCH(D6904,编号表!$E:$E,0))*1000+INDEX(编号表!$D:$D,MATCH(E6904,编号表!$C:$C,0))*10000+G6904</f>
        <v>12534000</v>
      </c>
      <c r="C6904" s="16" t="s">
        <v>6725</v>
      </c>
      <c r="D6904" s="16" t="s">
        <v>108</v>
      </c>
      <c r="E6904" s="16" t="s">
        <v>342</v>
      </c>
      <c r="F6904" s="16" t="s">
        <v>6622</v>
      </c>
      <c r="G6904" s="16">
        <v>0</v>
      </c>
      <c r="H6904" t="s">
        <v>7297</v>
      </c>
      <c r="I6904" s="16">
        <v>60</v>
      </c>
      <c r="J6904" t="str">
        <f t="shared" si="111"/>
        <v>大类_仙品金丹打造</v>
      </c>
      <c r="K6904" s="37" t="s">
        <v>6624</v>
      </c>
      <c r="M6904" s="16" t="s">
        <v>6625</v>
      </c>
      <c r="O6904">
        <v>0</v>
      </c>
      <c r="P6904" t="b">
        <v>1</v>
      </c>
      <c r="Q6904"/>
      <c r="R6904" t="b">
        <v>0</v>
      </c>
      <c r="S6904">
        <v>1</v>
      </c>
      <c r="T6904" t="s">
        <v>91</v>
      </c>
      <c r="U6904">
        <v>999</v>
      </c>
      <c r="V6904" s="16" t="s">
        <v>6626</v>
      </c>
      <c r="W6904" s="16">
        <v>12212056</v>
      </c>
      <c r="Y6904" t="inlineStr">
        <is>
          <t xml:space="preserve">灵血一类灵材。精血凝而未枯，仍蕴灵兽生机，易与墨液、灵浆相融。|n法宝打造与祭炼：用作辅材，适用于同境界、同品质的抱元珠、青华珠、青霖瓶。</t>
        </is>
      </c>
      <c r="Z6904" t="s">
        <v>6628</v>
      </c>
      <c r="AA6904" t="s">
        <v>373</v>
      </c>
      <c r="AB6904" s="16">
        <v>12331000</v>
      </c>
      <c r="AC6904" t="s">
        <v>6629</v>
      </c>
      <c r="AD6904">
        <v>40004</v>
      </c>
      <c r="AF6904">
        <v>70004</v>
      </c>
      <c r="AH6904">
        <v>4500</v>
      </c>
      <c r="AI6904" s="16" t="s">
        <v>6625</v>
      </c>
      <c r="AJ6904" s="16" t="s">
        <v>6630</v>
      </c>
      <c r="AK6904" s="16" t="s">
        <v>342</v>
      </c>
      <c r="AL6904" t="s">
        <v>6631</v>
      </c>
    </row>
    <row r="6905" ht="16.5" spans="2:38">
      <c r="B6905" s="16" t="n">
        <f>10000000+INDEX(编号表!$B:$B,MATCH(F6905,编号表!$A:$A,0))*100000+INDEX(编号表!$F:$F,MATCH(D6905,编号表!$E:$E,0))*1000+INDEX(编号表!$D:$D,MATCH(E6905,编号表!$C:$C,0))*10000+G6905</f>
        <v>12634001</v>
      </c>
      <c r="C6905" s="16" t="s">
        <v>6726</v>
      </c>
      <c r="D6905" s="16" t="s">
        <v>108</v>
      </c>
      <c r="E6905" s="16" t="s">
        <v>342</v>
      </c>
      <c r="F6905" s="16" t="s">
        <v>6633</v>
      </c>
      <c r="G6905" s="16">
        <v>1</v>
      </c>
      <c r="H6905" t="s">
        <v>7297</v>
      </c>
      <c r="I6905" s="16">
        <v>60</v>
      </c>
      <c r="J6905" t="str">
        <f t="shared" si="111"/>
        <v>大类_仙品金丹打造</v>
      </c>
      <c r="K6905" s="38" t="s">
        <v>6624</v>
      </c>
      <c r="M6905" s="16" t="s">
        <v>6625</v>
      </c>
      <c r="O6905">
        <v>0</v>
      </c>
      <c r="P6905" t="b">
        <v>1</v>
      </c>
      <c r="Q6905"/>
      <c r="R6905" t="b">
        <v>0</v>
      </c>
      <c r="S6905">
        <v>1</v>
      </c>
      <c r="T6905" t="s">
        <v>91</v>
      </c>
      <c r="U6905">
        <v>999</v>
      </c>
      <c r="V6905" s="16" t="s">
        <v>6626</v>
      </c>
      <c r="W6905" s="16">
        <v>12212057</v>
      </c>
      <c r="Y6905" t="inlineStr">
        <is>
          <t xml:space="preserve">灵血一类灵材。血色深沉，毒性藏于灵息之中，须与温养用的精血分辨清楚。|n法宝打造与祭炼：用作特性材，适用于同境界、同品质的乌星剑、覆岳印、锁灵索、青虹剑。</t>
        </is>
      </c>
      <c r="Z6905" t="s">
        <v>6728</v>
      </c>
      <c r="AA6905" t="s">
        <v>373</v>
      </c>
      <c r="AB6905" s="16">
        <v>12331001</v>
      </c>
      <c r="AC6905" t="s">
        <v>6629</v>
      </c>
      <c r="AD6905">
        <v>40004</v>
      </c>
      <c r="AF6905">
        <v>70004</v>
      </c>
      <c r="AH6905">
        <v>4500</v>
      </c>
      <c r="AI6905" s="16" t="s">
        <v>6625</v>
      </c>
      <c r="AJ6905" s="16" t="s">
        <v>6630</v>
      </c>
      <c r="AK6905" s="16" t="s">
        <v>342</v>
      </c>
      <c r="AL6905" t="s">
        <v>6729</v>
      </c>
    </row>
    <row r="6906" ht="16.5" spans="2:38">
      <c r="B6906" s="16" t="n">
        <f>10000000+INDEX(编号表!$B:$B,MATCH(F6906,编号表!$A:$A,0))*100000+INDEX(编号表!$F:$F,MATCH(D6906,编号表!$E:$E,0))*1000+INDEX(编号表!$D:$D,MATCH(E6906,编号表!$C:$C,0))*10000+G6906</f>
        <v>12634002</v>
      </c>
      <c r="C6906" s="16" t="s">
        <v>6730</v>
      </c>
      <c r="D6906" s="16" t="s">
        <v>108</v>
      </c>
      <c r="E6906" s="16" t="s">
        <v>342</v>
      </c>
      <c r="F6906" s="16" t="s">
        <v>6633</v>
      </c>
      <c r="G6906" s="16">
        <v>2</v>
      </c>
      <c r="H6906" t="s">
        <v>7297</v>
      </c>
      <c r="I6906" s="16">
        <v>60</v>
      </c>
      <c r="J6906" t="str">
        <f t="shared" si="111"/>
        <v>大类_仙品金丹打造</v>
      </c>
      <c r="K6906" s="39" t="s">
        <v>6624</v>
      </c>
      <c r="M6906" s="16" t="s">
        <v>6625</v>
      </c>
      <c r="O6906">
        <v>0</v>
      </c>
      <c r="P6906" t="b">
        <v>1</v>
      </c>
      <c r="Q6906"/>
      <c r="R6906" t="b">
        <v>0</v>
      </c>
      <c r="S6906">
        <v>1</v>
      </c>
      <c r="T6906" t="s">
        <v>91</v>
      </c>
      <c r="U6906">
        <v>999</v>
      </c>
      <c r="V6906" s="16" t="s">
        <v>6626</v>
      </c>
      <c r="W6906" s="16">
        <v>12212058</v>
      </c>
      <c r="Y6906" t="inlineStr">
        <is>
          <t xml:space="preserve">丹核一类灵材。一丸丹核凝聚灵力，内里仍留着来源灵兽的灵脉纹路。|n法宝打造与祭炼：用作特性材，适用于同境界、同品质的紫霞伞、聚灵瓶、藏形幡、覆岳印、锁灵索。</t>
        </is>
      </c>
      <c r="Z6906" t="s">
        <v>6635</v>
      </c>
      <c r="AA6906" t="s">
        <v>373</v>
      </c>
      <c r="AB6906" s="16">
        <v>12331002</v>
      </c>
      <c r="AC6906" t="s">
        <v>6629</v>
      </c>
      <c r="AD6906">
        <v>40004</v>
      </c>
      <c r="AF6906">
        <v>70004</v>
      </c>
      <c r="AH6906">
        <v>4500</v>
      </c>
      <c r="AI6906" s="16" t="s">
        <v>6625</v>
      </c>
      <c r="AJ6906" s="16" t="s">
        <v>6636</v>
      </c>
      <c r="AK6906" s="16" t="s">
        <v>342</v>
      </c>
      <c r="AL6906" t="s">
        <v>6637</v>
      </c>
    </row>
    <row r="6907" ht="16.5" spans="2:38">
      <c r="B6907" s="16" t="n">
        <f>10000000+INDEX(编号表!$B:$B,MATCH(F6907,编号表!$A:$A,0))*100000+INDEX(编号表!$F:$F,MATCH(D6907,编号表!$E:$E,0))*1000+INDEX(编号表!$D:$D,MATCH(E6907,编号表!$C:$C,0))*10000+G6907</f>
        <v>12634003</v>
      </c>
      <c r="C6907" s="16" t="s">
        <v>6731</v>
      </c>
      <c r="D6907" s="16" t="s">
        <v>108</v>
      </c>
      <c r="E6907" s="16" t="s">
        <v>342</v>
      </c>
      <c r="F6907" s="16" t="s">
        <v>6633</v>
      </c>
      <c r="G6907" s="16">
        <v>3</v>
      </c>
      <c r="H6907" t="s">
        <v>7297</v>
      </c>
      <c r="I6907" s="16">
        <v>60</v>
      </c>
      <c r="J6907" t="str">
        <f t="shared" si="111"/>
        <v>大类_仙品金丹打造</v>
      </c>
      <c r="K6907" s="38" t="s">
        <v>6624</v>
      </c>
      <c r="M6907" s="16" t="s">
        <v>6625</v>
      </c>
      <c r="O6907">
        <v>0</v>
      </c>
      <c r="P6907" t="b">
        <v>1</v>
      </c>
      <c r="Q6907"/>
      <c r="R6907" t="b">
        <v>0</v>
      </c>
      <c r="S6907">
        <v>1</v>
      </c>
      <c r="T6907" t="s">
        <v>91</v>
      </c>
      <c r="U6907">
        <v>999</v>
      </c>
      <c r="V6907" s="16" t="s">
        <v>6626</v>
      </c>
      <c r="W6907" s="16">
        <v>12212059</v>
      </c>
      <c r="Y6907" t="inlineStr">
        <is>
          <t xml:space="preserve">丹核一类灵材。木中灵核生息绵长，枝叶虽离，内纹仍见向光生长的旧路。|n法宝打造与祭炼：用作特性材，适用于同境界、同品质的抱元珠、青华珠、青霖瓶。</t>
        </is>
      </c>
      <c r="Z6907" t="s">
        <v>6733</v>
      </c>
      <c r="AA6907" t="s">
        <v>373</v>
      </c>
      <c r="AB6907" s="16">
        <v>12331003</v>
      </c>
      <c r="AC6907" t="s">
        <v>6629</v>
      </c>
      <c r="AD6907">
        <v>40004</v>
      </c>
      <c r="AF6907">
        <v>70004</v>
      </c>
      <c r="AH6907">
        <v>4500</v>
      </c>
      <c r="AI6907" s="16" t="s">
        <v>6625</v>
      </c>
      <c r="AJ6907" s="16" t="s">
        <v>6636</v>
      </c>
      <c r="AK6907" s="16" t="s">
        <v>342</v>
      </c>
      <c r="AL6907" t="s">
        <v>6734</v>
      </c>
    </row>
    <row r="6908" ht="15" spans="2:38">
      <c r="B6908" s="16" t="n">
        <f>10000000+INDEX(编号表!$B:$B,MATCH(F6908,编号表!$A:$A,0))*100000+INDEX(编号表!$F:$F,MATCH(D6908,编号表!$E:$E,0))*1000+INDEX(编号表!$D:$D,MATCH(E6908,编号表!$C:$C,0))*10000+G6908</f>
        <v>12334004</v>
      </c>
      <c r="C6908" s="16" t="s">
        <v>6735</v>
      </c>
      <c r="D6908" s="16" t="s">
        <v>108</v>
      </c>
      <c r="E6908" s="16" t="s">
        <v>342</v>
      </c>
      <c r="F6908" s="16" t="s">
        <v>6682</v>
      </c>
      <c r="G6908" s="16">
        <v>4</v>
      </c>
      <c r="H6908" t="s">
        <v>7297</v>
      </c>
      <c r="I6908" s="16">
        <v>60</v>
      </c>
      <c r="J6908" t="str">
        <f t="shared" si="111"/>
        <v>大类_仙品金丹打造</v>
      </c>
      <c r="K6908" s="40" t="s">
        <v>6698</v>
      </c>
      <c r="M6908" s="16" t="s">
        <v>6625</v>
      </c>
      <c r="O6908">
        <v>0</v>
      </c>
      <c r="P6908" t="b">
        <v>1</v>
      </c>
      <c r="Q6908"/>
      <c r="R6908" t="b">
        <v>0</v>
      </c>
      <c r="S6908">
        <v>1</v>
      </c>
      <c r="T6908" t="s">
        <v>91</v>
      </c>
      <c r="U6908">
        <v>999</v>
      </c>
      <c r="V6908" s="16" t="s">
        <v>6626</v>
      </c>
      <c r="W6908" s="16">
        <v>12212060</v>
      </c>
      <c r="Y6908" t="inlineStr">
        <is>
          <t xml:space="preserve">灵玉玄晶一类稀有灵材。玉体致密温润，内有环纹，灵息藏而不急散。|n法宝打造与祭炼：用作主材，适用于同境界、同品质的抱元珠。</t>
        </is>
      </c>
      <c r="Z6908" t="s">
        <v>6737</v>
      </c>
      <c r="AA6908" t="s">
        <v>373</v>
      </c>
      <c r="AB6908" s="16">
        <v>12331004</v>
      </c>
      <c r="AC6908" t="s">
        <v>6629</v>
      </c>
      <c r="AD6908">
        <v>40004</v>
      </c>
      <c r="AF6908">
        <v>70004</v>
      </c>
      <c r="AH6908">
        <v>4500</v>
      </c>
      <c r="AI6908" s="16" t="s">
        <v>6625</v>
      </c>
      <c r="AJ6908" s="16" t="s">
        <v>6701</v>
      </c>
      <c r="AK6908" s="16" t="s">
        <v>342</v>
      </c>
      <c r="AL6908" t="s">
        <v>6735</v>
      </c>
    </row>
    <row r="6909" ht="16.5" spans="2:38">
      <c r="B6909" s="16" t="n">
        <f>10000000+INDEX(编号表!$B:$B,MATCH(F6909,编号表!$A:$A,0))*100000+INDEX(编号表!$F:$F,MATCH(D6909,编号表!$E:$E,0))*1000+INDEX(编号表!$D:$D,MATCH(E6909,编号表!$C:$C,0))*10000+G6909</f>
        <v>12534005</v>
      </c>
      <c r="C6909" s="16" t="s">
        <v>6738</v>
      </c>
      <c r="D6909" s="16" t="s">
        <v>108</v>
      </c>
      <c r="E6909" s="16" t="s">
        <v>342</v>
      </c>
      <c r="F6909" s="16" t="s">
        <v>6622</v>
      </c>
      <c r="G6909" s="16">
        <v>5</v>
      </c>
      <c r="H6909" t="s">
        <v>7297</v>
      </c>
      <c r="I6909" s="16">
        <v>60</v>
      </c>
      <c r="J6909" t="str">
        <f t="shared" si="111"/>
        <v>大类_仙品金丹打造</v>
      </c>
      <c r="K6909" s="38" t="s">
        <v>6624</v>
      </c>
      <c r="M6909" s="16" t="s">
        <v>6625</v>
      </c>
      <c r="O6909">
        <v>0</v>
      </c>
      <c r="P6909" t="b">
        <v>1</v>
      </c>
      <c r="Q6909"/>
      <c r="R6909" t="b">
        <v>0</v>
      </c>
      <c r="S6909">
        <v>1</v>
      </c>
      <c r="T6909" t="s">
        <v>91</v>
      </c>
      <c r="U6909">
        <v>999</v>
      </c>
      <c r="V6909" s="16" t="s">
        <v>6626</v>
      </c>
      <c r="W6909" s="16">
        <v>12212061</v>
      </c>
      <c r="Y6909" t="inlineStr">
        <is>
          <t xml:space="preserve">翎毫一类灵材。羽身轻韧，细密羽纹顺风舒展，灵气沿羽轴流转。|n法宝打造与祭炼：用作辅材，适用于同境界、同品质的乌星剑、青虹剑。</t>
        </is>
      </c>
      <c r="Z6909" t="s">
        <v>6640</v>
      </c>
      <c r="AA6909" t="s">
        <v>373</v>
      </c>
      <c r="AB6909" s="16">
        <v>12331005</v>
      </c>
      <c r="AC6909" t="s">
        <v>6629</v>
      </c>
      <c r="AD6909">
        <v>40004</v>
      </c>
      <c r="AF6909">
        <v>70004</v>
      </c>
      <c r="AH6909">
        <v>4500</v>
      </c>
      <c r="AI6909" s="16" t="s">
        <v>6625</v>
      </c>
      <c r="AJ6909" s="16" t="s">
        <v>6641</v>
      </c>
      <c r="AK6909" s="16" t="s">
        <v>342</v>
      </c>
      <c r="AL6909" t="s">
        <v>6642</v>
      </c>
    </row>
    <row r="6910" ht="16.5" spans="2:38">
      <c r="B6910" s="16" t="n">
        <f>10000000+INDEX(编号表!$B:$B,MATCH(F6910,编号表!$A:$A,0))*100000+INDEX(编号表!$F:$F,MATCH(D6910,编号表!$E:$E,0))*1000+INDEX(编号表!$D:$D,MATCH(E6910,编号表!$C:$C,0))*10000+G6910</f>
        <v>12534006</v>
      </c>
      <c r="C6910" s="16" t="s">
        <v>6739</v>
      </c>
      <c r="D6910" s="16" t="s">
        <v>108</v>
      </c>
      <c r="E6910" s="16" t="s">
        <v>342</v>
      </c>
      <c r="F6910" s="16" t="s">
        <v>6622</v>
      </c>
      <c r="G6910" s="16">
        <v>6</v>
      </c>
      <c r="H6910" t="s">
        <v>7297</v>
      </c>
      <c r="I6910" s="16">
        <v>60</v>
      </c>
      <c r="J6910" t="str">
        <f t="shared" si="111"/>
        <v>大类_仙品金丹打造</v>
      </c>
      <c r="K6910" s="39" t="s">
        <v>6624</v>
      </c>
      <c r="M6910" s="16" t="s">
        <v>6625</v>
      </c>
      <c r="O6910">
        <v>0</v>
      </c>
      <c r="P6910" t="b">
        <v>1</v>
      </c>
      <c r="Q6910"/>
      <c r="R6910" t="b">
        <v>0</v>
      </c>
      <c r="S6910">
        <v>1</v>
      </c>
      <c r="T6910" t="s">
        <v>91</v>
      </c>
      <c r="U6910">
        <v>999</v>
      </c>
      <c r="V6910" s="16" t="s">
        <v>6626</v>
      </c>
      <c r="W6910" s="16">
        <v>12212062</v>
      </c>
      <c r="Y6910" t="inlineStr">
        <is>
          <t xml:space="preserve">翎毫一类灵材。细毫柔而有锋，沾墨均匀，束起时根根相顺。|n法宝打造与祭炼：用作辅材，适用于同境界、同品质的灵篆笔。</t>
        </is>
      </c>
      <c r="Z6910" t="s">
        <v>6741</v>
      </c>
      <c r="AA6910" t="s">
        <v>373</v>
      </c>
      <c r="AB6910" s="16">
        <v>12331006</v>
      </c>
      <c r="AC6910" t="s">
        <v>6629</v>
      </c>
      <c r="AD6910">
        <v>40004</v>
      </c>
      <c r="AF6910">
        <v>70004</v>
      </c>
      <c r="AH6910">
        <v>4500</v>
      </c>
      <c r="AI6910" s="16" t="s">
        <v>6625</v>
      </c>
      <c r="AJ6910" s="16" t="s">
        <v>6641</v>
      </c>
      <c r="AK6910" s="16" t="s">
        <v>342</v>
      </c>
      <c r="AL6910" t="s">
        <v>6742</v>
      </c>
    </row>
    <row r="6911" ht="16.5" spans="2:38">
      <c r="B6911" s="16" t="n">
        <f>10000000+INDEX(编号表!$B:$B,MATCH(F6911,编号表!$A:$A,0))*100000+INDEX(编号表!$F:$F,MATCH(D6911,编号表!$E:$E,0))*1000+INDEX(编号表!$D:$D,MATCH(E6911,编号表!$C:$C,0))*10000+G6911</f>
        <v>12634007</v>
      </c>
      <c r="C6911" s="16" t="s">
        <v>6743</v>
      </c>
      <c r="D6911" s="16" t="s">
        <v>108</v>
      </c>
      <c r="E6911" s="16" t="s">
        <v>342</v>
      </c>
      <c r="F6911" s="16" t="s">
        <v>6633</v>
      </c>
      <c r="G6911" s="16">
        <v>7</v>
      </c>
      <c r="H6911" t="s">
        <v>7297</v>
      </c>
      <c r="I6911" s="16">
        <v>60</v>
      </c>
      <c r="J6911" t="str">
        <f t="shared" si="111"/>
        <v>大类_仙品金丹打造</v>
      </c>
      <c r="K6911" s="38" t="s">
        <v>6624</v>
      </c>
      <c r="M6911" s="16" t="s">
        <v>6625</v>
      </c>
      <c r="O6911">
        <v>0</v>
      </c>
      <c r="P6911" t="b">
        <v>1</v>
      </c>
      <c r="Q6911"/>
      <c r="R6911" t="b">
        <v>0</v>
      </c>
      <c r="S6911">
        <v>1</v>
      </c>
      <c r="T6911" t="s">
        <v>91</v>
      </c>
      <c r="U6911">
        <v>999</v>
      </c>
      <c r="V6911" s="16" t="s">
        <v>6626</v>
      </c>
      <c r="W6911" s="16">
        <v>12212063</v>
      </c>
      <c r="Y6911" t="inlineStr">
        <is>
          <t xml:space="preserve">灵窍遗材一类灵材。囊膜紧密，内蓄毒液，开封取用须格外谨慎。|n法宝打造与祭炼：用作特性材，适用于同境界、同品质的乌星剑、紫霞伞、覆岳印、锁灵索、青虹剑。</t>
        </is>
      </c>
      <c r="Z6911" t="s">
        <v>6645</v>
      </c>
      <c r="AA6911" t="s">
        <v>373</v>
      </c>
      <c r="AB6911" s="16">
        <v>12331007</v>
      </c>
      <c r="AC6911" t="s">
        <v>6629</v>
      </c>
      <c r="AD6911">
        <v>40004</v>
      </c>
      <c r="AF6911">
        <v>70004</v>
      </c>
      <c r="AH6911">
        <v>4500</v>
      </c>
      <c r="AI6911" s="16" t="s">
        <v>6625</v>
      </c>
      <c r="AJ6911" s="16" t="s">
        <v>6646</v>
      </c>
      <c r="AK6911" s="16" t="s">
        <v>342</v>
      </c>
      <c r="AL6911" t="s">
        <v>6647</v>
      </c>
    </row>
    <row r="6912" ht="16.5" spans="2:38">
      <c r="B6912" s="16" t="n">
        <f>10000000+INDEX(编号表!$B:$B,MATCH(F6912,编号表!$A:$A,0))*100000+INDEX(编号表!$F:$F,MATCH(D6912,编号表!$E:$E,0))*1000+INDEX(编号表!$D:$D,MATCH(E6912,编号表!$C:$C,0))*10000+G6912</f>
        <v>12634008</v>
      </c>
      <c r="C6912" s="16" t="s">
        <v>6744</v>
      </c>
      <c r="D6912" s="16" t="s">
        <v>108</v>
      </c>
      <c r="E6912" s="16" t="s">
        <v>342</v>
      </c>
      <c r="F6912" s="16" t="s">
        <v>6633</v>
      </c>
      <c r="G6912" s="16">
        <v>8</v>
      </c>
      <c r="H6912" t="s">
        <v>7297</v>
      </c>
      <c r="I6912" s="16">
        <v>60</v>
      </c>
      <c r="J6912" t="str">
        <f t="shared" si="111"/>
        <v>大类_仙品金丹打造</v>
      </c>
      <c r="K6912" s="39" t="s">
        <v>6624</v>
      </c>
      <c r="M6912" s="16" t="s">
        <v>6625</v>
      </c>
      <c r="O6912">
        <v>0</v>
      </c>
      <c r="P6912" t="b">
        <v>1</v>
      </c>
      <c r="Q6912"/>
      <c r="R6912" t="b">
        <v>0</v>
      </c>
      <c r="S6912">
        <v>1</v>
      </c>
      <c r="T6912" t="s">
        <v>91</v>
      </c>
      <c r="U6912">
        <v>999</v>
      </c>
      <c r="V6912" s="16" t="s">
        <v>6626</v>
      </c>
      <c r="W6912" s="16">
        <v>12212064</v>
      </c>
      <c r="Y6912" t="inlineStr">
        <is>
          <t xml:space="preserve">灵窍遗材一类灵材。灵目中的细纹仍能分辨灵光，所留是感知旧痕，并无活物视识。|n法宝打造与祭炼：用作特性材，适用于同境界、同品质的听泉鉴灵镜、鉴宝镜。</t>
        </is>
      </c>
      <c r="Z6912" t="s">
        <v>6746</v>
      </c>
      <c r="AA6912" t="s">
        <v>373</v>
      </c>
      <c r="AB6912" s="16">
        <v>12331008</v>
      </c>
      <c r="AC6912" t="s">
        <v>6629</v>
      </c>
      <c r="AD6912">
        <v>40004</v>
      </c>
      <c r="AF6912">
        <v>70004</v>
      </c>
      <c r="AH6912">
        <v>4500</v>
      </c>
      <c r="AI6912" s="16" t="s">
        <v>6625</v>
      </c>
      <c r="AJ6912" s="16" t="s">
        <v>6646</v>
      </c>
      <c r="AK6912" s="16" t="s">
        <v>342</v>
      </c>
      <c r="AL6912" t="s">
        <v>6747</v>
      </c>
    </row>
    <row r="6913" ht="16.5" spans="2:38">
      <c r="B6913" s="16" t="n">
        <f>10000000+INDEX(编号表!$B:$B,MATCH(F6913,编号表!$A:$A,0))*100000+INDEX(编号表!$F:$F,MATCH(D6913,编号表!$E:$E,0))*1000+INDEX(编号表!$D:$D,MATCH(E6913,编号表!$C:$C,0))*10000+G6913</f>
        <v>12634009</v>
      </c>
      <c r="C6913" s="16" t="s">
        <v>6748</v>
      </c>
      <c r="D6913" s="16" t="s">
        <v>108</v>
      </c>
      <c r="E6913" s="16" t="s">
        <v>342</v>
      </c>
      <c r="F6913" s="16" t="s">
        <v>6633</v>
      </c>
      <c r="G6913" s="16">
        <v>9</v>
      </c>
      <c r="H6913" t="s">
        <v>7297</v>
      </c>
      <c r="I6913" s="16">
        <v>60</v>
      </c>
      <c r="J6913" t="str">
        <f t="shared" si="111"/>
        <v>大类_仙品金丹打造</v>
      </c>
      <c r="K6913" s="38" t="s">
        <v>6624</v>
      </c>
      <c r="M6913" s="16" t="s">
        <v>6625</v>
      </c>
      <c r="O6913">
        <v>0</v>
      </c>
      <c r="P6913" t="b">
        <v>1</v>
      </c>
      <c r="Q6913"/>
      <c r="R6913" t="b">
        <v>0</v>
      </c>
      <c r="S6913">
        <v>1</v>
      </c>
      <c r="T6913" t="s">
        <v>91</v>
      </c>
      <c r="U6913">
        <v>999</v>
      </c>
      <c r="V6913" s="16" t="s">
        <v>6626</v>
      </c>
      <c r="W6913" s="16">
        <v>12212065</v>
      </c>
      <c r="Y6913" t="inlineStr">
        <is>
          <t xml:space="preserve">灵识遗痕一类灵材。灵兽留下的感知痕迹，似有应变余韵；所存并非完整魂魄。|n法宝打造与祭炼：用作特性材，适用于同境界、同品质的青冥葫芦。</t>
        </is>
      </c>
      <c r="Z6913" t="s">
        <v>6650</v>
      </c>
      <c r="AA6913" t="s">
        <v>373</v>
      </c>
      <c r="AB6913" s="16">
        <v>12331009</v>
      </c>
      <c r="AC6913" t="s">
        <v>6629</v>
      </c>
      <c r="AD6913">
        <v>40004</v>
      </c>
      <c r="AF6913">
        <v>70004</v>
      </c>
      <c r="AH6913">
        <v>4500</v>
      </c>
      <c r="AI6913" s="16" t="s">
        <v>6625</v>
      </c>
      <c r="AJ6913" s="16" t="s">
        <v>6651</v>
      </c>
      <c r="AK6913" s="16" t="s">
        <v>342</v>
      </c>
      <c r="AL6913" t="s">
        <v>6652</v>
      </c>
    </row>
    <row r="6914" ht="16.5" spans="2:38">
      <c r="B6914" s="16" t="n">
        <f>10000000+INDEX(编号表!$B:$B,MATCH(F6914,编号表!$A:$A,0))*100000+INDEX(编号表!$F:$F,MATCH(D6914,编号表!$E:$E,0))*1000+INDEX(编号表!$D:$D,MATCH(E6914,编号表!$C:$C,0))*10000+G6914</f>
        <v>12634010</v>
      </c>
      <c r="C6914" s="16" t="s">
        <v>6750</v>
      </c>
      <c r="D6914" s="16" t="s">
        <v>108</v>
      </c>
      <c r="E6914" s="16" t="s">
        <v>342</v>
      </c>
      <c r="F6914" s="16" t="s">
        <v>6633</v>
      </c>
      <c r="G6914" s="16">
        <v>10</v>
      </c>
      <c r="I6914" s="16">
        <v>60</v>
      </c>
      <c r="J6914" t="str">
        <f t="shared" si="111"/>
        <v>大类_仙品金丹</v>
      </c>
      <c r="K6914" s="39" t="s">
        <v>6624</v>
      </c>
      <c r="M6914" s="16" t="s">
        <v>6625</v>
      </c>
      <c r="O6914">
        <v>0</v>
      </c>
      <c r="P6914" t="b">
        <v>1</v>
      </c>
      <c r="Q6914"/>
      <c r="R6914" t="b">
        <v>0</v>
      </c>
      <c r="S6914">
        <v>1</v>
      </c>
      <c r="T6914" t="s">
        <v>91</v>
      </c>
      <c r="U6914">
        <v>999</v>
      </c>
      <c r="V6914" s="16" t="s">
        <v>6626</v>
      </c>
      <c r="W6914" s="16">
        <v>12212066</v>
      </c>
      <c r="Y6914" t="inlineStr">
        <is>
          <t xml:space="preserve">灵识遗痕一类灵材。草木感应土水、追逐日光的余痕，尚在灵材中缓缓回荡，并非完整魂魄。|n用途未明，可留存备用。</t>
        </is>
      </c>
      <c r="Z6914" t="s">
        <v>6752</v>
      </c>
      <c r="AA6914" t="str">
        <v>击杀妖兽、探索秘境或遗迹可得；当前百艺暂未用到，宗门不供应。</v>
      </c>
      <c r="AB6914" s="16">
        <v>12331010</v>
      </c>
      <c r="AC6914" t="s">
        <v>6629</v>
      </c>
      <c r="AD6914">
        <v>40004</v>
      </c>
      <c r="AF6914">
        <v>70004</v>
      </c>
      <c r="AH6914">
        <v>3000</v>
      </c>
      <c r="AI6914" s="16" t="s">
        <v>6625</v>
      </c>
      <c r="AJ6914" s="16" t="s">
        <v>6651</v>
      </c>
      <c r="AK6914" s="16" t="s">
        <v>342</v>
      </c>
      <c r="AL6914" t="s">
        <v>6753</v>
      </c>
    </row>
    <row r="6915" ht="16.5" spans="2:38">
      <c r="B6915" s="16" t="n">
        <f>10000000+INDEX(编号表!$B:$B,MATCH(F6915,编号表!$A:$A,0))*100000+INDEX(编号表!$F:$F,MATCH(D6915,编号表!$E:$E,0))*1000+INDEX(编号表!$D:$D,MATCH(E6915,编号表!$C:$C,0))*10000+G6915</f>
        <v>12634011</v>
      </c>
      <c r="C6915" s="16" t="s">
        <v>6754</v>
      </c>
      <c r="D6915" s="16" t="s">
        <v>108</v>
      </c>
      <c r="E6915" s="16" t="s">
        <v>342</v>
      </c>
      <c r="F6915" s="16" t="s">
        <v>6633</v>
      </c>
      <c r="G6915" s="16">
        <v>11</v>
      </c>
      <c r="H6915" t="s">
        <v>7297</v>
      </c>
      <c r="I6915" s="16">
        <v>60</v>
      </c>
      <c r="J6915" t="str">
        <f t="shared" si="111"/>
        <v>大类_仙品金丹打造</v>
      </c>
      <c r="K6915" s="38" t="s">
        <v>6624</v>
      </c>
      <c r="M6915" s="16" t="s">
        <v>6625</v>
      </c>
      <c r="O6915">
        <v>0</v>
      </c>
      <c r="P6915" t="b">
        <v>1</v>
      </c>
      <c r="Q6915"/>
      <c r="R6915" t="b">
        <v>0</v>
      </c>
      <c r="S6915">
        <v>1</v>
      </c>
      <c r="T6915" t="s">
        <v>91</v>
      </c>
      <c r="U6915">
        <v>999</v>
      </c>
      <c r="V6915" s="16" t="s">
        <v>6626</v>
      </c>
      <c r="Y6915" t="inlineStr">
        <is>
          <t xml:space="preserve">五气凝华一类灵材。金行灵气凝为细质，内蕴一缕收束不散的锋意。|n法宝打造与祭炼：用作特性材，适用于同境界、同品质的乌星剑、灵篆笔、紫霞丹炉、紫霞伞、覆岳印、金灯炼霞炉、锁灵索、青虹剑、青霖瓶。</t>
        </is>
      </c>
      <c r="Z6915" t="s">
        <v>6655</v>
      </c>
      <c r="AA6915" t="s">
        <v>373</v>
      </c>
      <c r="AB6915">
        <v>12331011</v>
      </c>
      <c r="AC6915" t="s">
        <v>6629</v>
      </c>
      <c r="AD6915">
        <v>40004</v>
      </c>
      <c r="AF6915">
        <v>70004</v>
      </c>
      <c r="AH6915">
        <v>4500</v>
      </c>
      <c r="AI6915" s="16" t="s">
        <v>6625</v>
      </c>
      <c r="AJ6915" s="16" t="s">
        <v>6656</v>
      </c>
      <c r="AK6915" s="16" t="s">
        <v>342</v>
      </c>
      <c r="AL6915" t="s">
        <v>6657</v>
      </c>
    </row>
    <row r="6916" ht="16.5" spans="2:38">
      <c r="B6916" s="16" t="n">
        <f>10000000+INDEX(编号表!$B:$B,MATCH(F6916,编号表!$A:$A,0))*100000+INDEX(编号表!$F:$F,MATCH(D6916,编号表!$E:$E,0))*1000+INDEX(编号表!$D:$D,MATCH(E6916,编号表!$C:$C,0))*10000+G6916</f>
        <v>12634012</v>
      </c>
      <c r="C6916" s="16" t="s">
        <v>6755</v>
      </c>
      <c r="D6916" s="16" t="s">
        <v>108</v>
      </c>
      <c r="E6916" s="16" t="s">
        <v>342</v>
      </c>
      <c r="F6916" s="16" t="s">
        <v>6633</v>
      </c>
      <c r="G6916" s="16">
        <v>12</v>
      </c>
      <c r="H6916" t="s">
        <v>7297</v>
      </c>
      <c r="I6916" s="16">
        <v>60</v>
      </c>
      <c r="J6916" t="str">
        <f t="shared" si="111"/>
        <v>大类_仙品金丹打造</v>
      </c>
      <c r="K6916" s="38" t="s">
        <v>6624</v>
      </c>
      <c r="M6916" s="16" t="s">
        <v>6625</v>
      </c>
      <c r="O6916">
        <v>0</v>
      </c>
      <c r="P6916" t="b">
        <v>1</v>
      </c>
      <c r="Q6916"/>
      <c r="R6916" t="b">
        <v>0</v>
      </c>
      <c r="S6916">
        <v>1</v>
      </c>
      <c r="T6916" t="s">
        <v>91</v>
      </c>
      <c r="U6916">
        <v>999</v>
      </c>
      <c r="V6916" s="16" t="s">
        <v>6626</v>
      </c>
      <c r="Y6916" t="inlineStr">
        <is>
          <t xml:space="preserve">五气凝华一类灵材。木行灵气聚而成华，生发之意沿细纹绵延。|n法宝打造与祭炼：用作特性材，适用于同境界、同品质的乌星剑、抱元珠、紫霞丹炉、紫霞伞、覆岳印、金灯炼霞炉、锁灵索、青华珠、青虹剑、青霖瓶。</t>
        </is>
      </c>
      <c r="Z6916" t="s">
        <v>6660</v>
      </c>
      <c r="AA6916" t="s">
        <v>373</v>
      </c>
      <c r="AB6916">
        <v>12331012</v>
      </c>
      <c r="AC6916" t="s">
        <v>6629</v>
      </c>
      <c r="AD6916">
        <v>40004</v>
      </c>
      <c r="AF6916">
        <v>70004</v>
      </c>
      <c r="AH6916">
        <v>4500</v>
      </c>
      <c r="AI6916" s="16" t="s">
        <v>6625</v>
      </c>
      <c r="AJ6916" s="16" t="s">
        <v>6656</v>
      </c>
      <c r="AK6916" s="16" t="s">
        <v>342</v>
      </c>
      <c r="AL6916" t="s">
        <v>6661</v>
      </c>
    </row>
    <row r="6917" ht="16.5" spans="2:38">
      <c r="B6917" s="16" t="n">
        <f>10000000+INDEX(编号表!$B:$B,MATCH(F6917,编号表!$A:$A,0))*100000+INDEX(编号表!$F:$F,MATCH(D6917,编号表!$E:$E,0))*1000+INDEX(编号表!$D:$D,MATCH(E6917,编号表!$C:$C,0))*10000+G6917</f>
        <v>12634013</v>
      </c>
      <c r="C6917" s="16" t="s">
        <v>6757</v>
      </c>
      <c r="D6917" s="16" t="s">
        <v>108</v>
      </c>
      <c r="E6917" s="16" t="s">
        <v>342</v>
      </c>
      <c r="F6917" s="16" t="s">
        <v>6633</v>
      </c>
      <c r="G6917" s="16">
        <v>13</v>
      </c>
      <c r="H6917" t="s">
        <v>7297</v>
      </c>
      <c r="I6917" s="16">
        <v>60</v>
      </c>
      <c r="J6917" t="str">
        <f t="shared" si="111"/>
        <v>大类_仙品金丹打造</v>
      </c>
      <c r="K6917" s="38" t="s">
        <v>6624</v>
      </c>
      <c r="M6917" s="16" t="s">
        <v>6625</v>
      </c>
      <c r="O6917">
        <v>0</v>
      </c>
      <c r="P6917" t="b">
        <v>1</v>
      </c>
      <c r="Q6917"/>
      <c r="R6917" t="b">
        <v>0</v>
      </c>
      <c r="S6917">
        <v>1</v>
      </c>
      <c r="T6917" t="s">
        <v>91</v>
      </c>
      <c r="U6917">
        <v>999</v>
      </c>
      <c r="V6917" s="16" t="s">
        <v>6626</v>
      </c>
      <c r="W6917" s="16">
        <v>12212067</v>
      </c>
      <c r="Y6917" t="inlineStr">
        <is>
          <t xml:space="preserve">五气凝华一类灵材。火行灵气结晶，晶心明灭，触之可觉温热。|n法宝打造与祭炼：用作特性材，适用于同境界、同品质的乌星剑、灵篆笔、紫霞丹炉、紫霞伞、覆岳印、金灯炼霞炉、锁灵索、青虹剑、青霖瓶。</t>
        </is>
      </c>
      <c r="Z6917" t="s">
        <v>6664</v>
      </c>
      <c r="AA6917" t="s">
        <v>373</v>
      </c>
      <c r="AB6917" s="16">
        <v>12331013</v>
      </c>
      <c r="AC6917" t="s">
        <v>6629</v>
      </c>
      <c r="AD6917">
        <v>40004</v>
      </c>
      <c r="AF6917">
        <v>70004</v>
      </c>
      <c r="AH6917">
        <v>4500</v>
      </c>
      <c r="AI6917" s="16" t="s">
        <v>6625</v>
      </c>
      <c r="AJ6917" s="16" t="s">
        <v>6656</v>
      </c>
      <c r="AK6917" s="16" t="s">
        <v>342</v>
      </c>
      <c r="AL6917" t="s">
        <v>6665</v>
      </c>
    </row>
    <row r="6918" ht="16.5" spans="2:38">
      <c r="B6918" s="16" t="n">
        <f>10000000+INDEX(编号表!$B:$B,MATCH(F6918,编号表!$A:$A,0))*100000+INDEX(编号表!$F:$F,MATCH(D6918,编号表!$E:$E,0))*1000+INDEX(编号表!$D:$D,MATCH(E6918,编号表!$C:$C,0))*10000+G6918</f>
        <v>12634014</v>
      </c>
      <c r="C6918" s="16" t="s">
        <v>6759</v>
      </c>
      <c r="D6918" s="16" t="s">
        <v>108</v>
      </c>
      <c r="E6918" s="16" t="s">
        <v>342</v>
      </c>
      <c r="F6918" s="16" t="s">
        <v>6633</v>
      </c>
      <c r="G6918" s="16">
        <v>14</v>
      </c>
      <c r="H6918" t="s">
        <v>7297</v>
      </c>
      <c r="I6918" s="16">
        <v>60</v>
      </c>
      <c r="J6918" t="str">
        <f t="shared" si="111"/>
        <v>大类_仙品金丹打造</v>
      </c>
      <c r="K6918" s="39" t="s">
        <v>6624</v>
      </c>
      <c r="M6918" s="16" t="s">
        <v>6625</v>
      </c>
      <c r="O6918">
        <v>0</v>
      </c>
      <c r="P6918" t="b">
        <v>1</v>
      </c>
      <c r="Q6918"/>
      <c r="R6918" t="b">
        <v>0</v>
      </c>
      <c r="S6918">
        <v>1</v>
      </c>
      <c r="T6918" t="s">
        <v>91</v>
      </c>
      <c r="U6918">
        <v>999</v>
      </c>
      <c r="V6918" s="16" t="s">
        <v>6626</v>
      </c>
      <c r="W6918" s="16">
        <v>12212068</v>
      </c>
      <c r="Y6918" t="inlineStr">
        <is>
          <t xml:space="preserve">五气凝华一类灵材。水行灵气凝作珠质，外形似静，内里灵流不息。|n法宝打造与祭炼：用作特性材，适用于同境界、同品质的乌星剑、灵篆笔、紫霞丹炉、紫霞伞、聚灵瓶、覆岳印、金灯炼霞炉、锁灵索、青虹剑、青霖瓶。</t>
        </is>
      </c>
      <c r="Z6918" t="s">
        <v>6668</v>
      </c>
      <c r="AA6918" t="s">
        <v>373</v>
      </c>
      <c r="AB6918" s="16">
        <v>12331014</v>
      </c>
      <c r="AC6918" t="s">
        <v>6629</v>
      </c>
      <c r="AD6918">
        <v>40004</v>
      </c>
      <c r="AF6918">
        <v>70004</v>
      </c>
      <c r="AH6918">
        <v>4500</v>
      </c>
      <c r="AI6918" s="16" t="s">
        <v>6625</v>
      </c>
      <c r="AJ6918" s="16" t="s">
        <v>6656</v>
      </c>
      <c r="AK6918" s="16" t="s">
        <v>342</v>
      </c>
      <c r="AL6918" t="s">
        <v>6669</v>
      </c>
    </row>
    <row r="6919" ht="16.5" spans="2:38">
      <c r="B6919" s="16" t="n">
        <f>10000000+INDEX(编号表!$B:$B,MATCH(F6919,编号表!$A:$A,0))*100000+INDEX(编号表!$F:$F,MATCH(D6919,编号表!$E:$E,0))*1000+INDEX(编号表!$D:$D,MATCH(E6919,编号表!$C:$C,0))*10000+G6919</f>
        <v>12634015</v>
      </c>
      <c r="C6919" s="16" t="s">
        <v>6761</v>
      </c>
      <c r="D6919" s="16" t="s">
        <v>108</v>
      </c>
      <c r="E6919" s="16" t="s">
        <v>342</v>
      </c>
      <c r="F6919" s="16" t="s">
        <v>6633</v>
      </c>
      <c r="G6919" s="16">
        <v>15</v>
      </c>
      <c r="H6919" t="s">
        <v>7297</v>
      </c>
      <c r="I6919" s="16">
        <v>60</v>
      </c>
      <c r="J6919" t="str">
        <f t="shared" si="111"/>
        <v>大类_仙品金丹打造</v>
      </c>
      <c r="K6919" s="38" t="s">
        <v>6624</v>
      </c>
      <c r="M6919" s="16" t="s">
        <v>6625</v>
      </c>
      <c r="O6919">
        <v>0</v>
      </c>
      <c r="P6919" t="b">
        <v>1</v>
      </c>
      <c r="Q6919"/>
      <c r="R6919" t="b">
        <v>0</v>
      </c>
      <c r="S6919">
        <v>1</v>
      </c>
      <c r="T6919" t="s">
        <v>91</v>
      </c>
      <c r="U6919">
        <v>999</v>
      </c>
      <c r="V6919" s="16" t="s">
        <v>6626</v>
      </c>
      <c r="Y6919" t="inlineStr">
        <is>
          <t xml:space="preserve">五气凝华一类灵材。土行灵气沉凝成珠，质地厚实，灵息绵稳。|n法宝打造与祭炼：用作特性材，适用于同境界、同品质的乌星剑、凌虚舟、凝纹鼎、灵篆笔、紫霞丹炉、紫霞伞、纳宝袋、覆岳印、金灯炼霞炉、锁灵索、青虹剑、青霖瓶。</t>
        </is>
      </c>
      <c r="Z6919" t="s">
        <v>6672</v>
      </c>
      <c r="AA6919" t="s">
        <v>373</v>
      </c>
      <c r="AB6919">
        <v>12331015</v>
      </c>
      <c r="AC6919" t="s">
        <v>6629</v>
      </c>
      <c r="AD6919">
        <v>40004</v>
      </c>
      <c r="AF6919">
        <v>70004</v>
      </c>
      <c r="AH6919">
        <v>4500</v>
      </c>
      <c r="AI6919" s="16" t="s">
        <v>6625</v>
      </c>
      <c r="AJ6919" s="16" t="s">
        <v>6656</v>
      </c>
      <c r="AK6919" s="16" t="s">
        <v>342</v>
      </c>
      <c r="AL6919" t="s">
        <v>6673</v>
      </c>
    </row>
    <row r="6920" ht="16.5" spans="2:38">
      <c r="B6920" s="16" t="n">
        <f>10000000+INDEX(编号表!$B:$B,MATCH(F6920,编号表!$A:$A,0))*100000+INDEX(编号表!$F:$F,MATCH(D6920,编号表!$E:$E,0))*1000+INDEX(编号表!$D:$D,MATCH(E6920,编号表!$C:$C,0))*10000+G6920</f>
        <v>12834016</v>
      </c>
      <c r="C6920" s="16" t="s">
        <v>6763</v>
      </c>
      <c r="D6920" s="16" t="s">
        <v>108</v>
      </c>
      <c r="E6920" s="16" t="s">
        <v>342</v>
      </c>
      <c r="F6920" s="16" t="s">
        <v>6675</v>
      </c>
      <c r="G6920" s="16">
        <v>16</v>
      </c>
      <c r="H6920" t="s">
        <v>7297</v>
      </c>
      <c r="I6920" s="16">
        <v>60</v>
      </c>
      <c r="J6920" t="str">
        <f t="shared" si="111"/>
        <v>大类_仙品金丹打造</v>
      </c>
      <c r="K6920" s="38" t="s">
        <v>6624</v>
      </c>
      <c r="M6920" s="16" t="s">
        <v>6625</v>
      </c>
      <c r="O6920">
        <v>0</v>
      </c>
      <c r="P6920" t="b">
        <v>1</v>
      </c>
      <c r="Q6920"/>
      <c r="R6920" t="b">
        <v>0</v>
      </c>
      <c r="S6920">
        <v>1</v>
      </c>
      <c r="T6920" t="s">
        <v>91</v>
      </c>
      <c r="U6920">
        <v>999</v>
      </c>
      <c r="V6920" s="16" t="s">
        <v>6626</v>
      </c>
      <c r="W6920" s="16">
        <v>12212069</v>
      </c>
      <c r="Y6920" t="inlineStr">
        <is>
          <t xml:space="preserve">灵骨玄甲一类灵材。骨质坚密，纹理连贯，仍留着灵兽生前承力的筋脉印痕。|n法宝打造与祭炼：用作辅材，适用于同境界、同品质的凌虚舟、覆岳印。</t>
        </is>
      </c>
      <c r="Z6920" t="s">
        <v>6678</v>
      </c>
      <c r="AA6920" t="s">
        <v>373</v>
      </c>
      <c r="AB6920" s="16">
        <v>12331016</v>
      </c>
      <c r="AC6920" t="s">
        <v>6629</v>
      </c>
      <c r="AD6920">
        <v>40004</v>
      </c>
      <c r="AF6920">
        <v>70004</v>
      </c>
      <c r="AH6920">
        <v>4500</v>
      </c>
      <c r="AI6920" s="16" t="s">
        <v>6625</v>
      </c>
      <c r="AJ6920" s="16" t="s">
        <v>6679</v>
      </c>
      <c r="AK6920" s="16" t="s">
        <v>342</v>
      </c>
      <c r="AL6920" t="s">
        <v>6680</v>
      </c>
    </row>
    <row r="6921" ht="16.5" spans="2:38">
      <c r="B6921" s="16" t="n">
        <f>10000000+INDEX(编号表!$B:$B,MATCH(F6921,编号表!$A:$A,0))*100000+INDEX(编号表!$F:$F,MATCH(D6921,编号表!$E:$E,0))*1000+INDEX(编号表!$D:$D,MATCH(E6921,编号表!$C:$C,0))*10000+G6921</f>
        <v>12834017</v>
      </c>
      <c r="C6921" s="16" t="s">
        <v>6765</v>
      </c>
      <c r="D6921" s="16" t="s">
        <v>108</v>
      </c>
      <c r="E6921" s="16" t="s">
        <v>342</v>
      </c>
      <c r="F6921" s="16" t="s">
        <v>6675</v>
      </c>
      <c r="G6921" s="16">
        <v>17</v>
      </c>
      <c r="H6921" t="s">
        <v>7297</v>
      </c>
      <c r="I6921" s="16">
        <v>60</v>
      </c>
      <c r="J6921" t="str">
        <f t="shared" si="111"/>
        <v>大类_仙品金丹打造</v>
      </c>
      <c r="K6921" s="39" t="s">
        <v>6624</v>
      </c>
      <c r="M6921" s="16" t="s">
        <v>6625</v>
      </c>
      <c r="O6921">
        <v>0</v>
      </c>
      <c r="P6921" t="b">
        <v>1</v>
      </c>
      <c r="Q6921"/>
      <c r="R6921" t="b">
        <v>0</v>
      </c>
      <c r="S6921">
        <v>1</v>
      </c>
      <c r="T6921" t="s">
        <v>91</v>
      </c>
      <c r="U6921">
        <v>999</v>
      </c>
      <c r="V6921" s="16" t="s">
        <v>6626</v>
      </c>
      <c r="W6921" s="16">
        <v>12212070</v>
      </c>
      <c r="Y6921" t="inlineStr">
        <is>
          <t xml:space="preserve">灵骨玄甲一类灵材。甲壳层层相覆，旧伤未损其内纹，断面可见细密承力层次。|n法宝打造与祭炼：用作辅材、特性材，适用于同境界、同品质的紫霞伞。</t>
        </is>
      </c>
      <c r="Z6921" t="s">
        <v>6767</v>
      </c>
      <c r="AA6921" t="s">
        <v>373</v>
      </c>
      <c r="AB6921" s="16">
        <v>12331017</v>
      </c>
      <c r="AC6921" t="s">
        <v>6629</v>
      </c>
      <c r="AD6921">
        <v>40004</v>
      </c>
      <c r="AF6921">
        <v>70004</v>
      </c>
      <c r="AH6921">
        <v>4500</v>
      </c>
      <c r="AI6921" s="16" t="s">
        <v>6625</v>
      </c>
      <c r="AJ6921" s="16" t="s">
        <v>6679</v>
      </c>
      <c r="AK6921" s="16" t="s">
        <v>342</v>
      </c>
      <c r="AL6921" t="s">
        <v>6768</v>
      </c>
    </row>
    <row r="6922" ht="16.5" spans="2:38">
      <c r="B6922" s="16" t="n">
        <f>10000000+INDEX(编号表!$B:$B,MATCH(F6922,编号表!$A:$A,0))*100000+INDEX(编号表!$F:$F,MATCH(D6922,编号表!$E:$E,0))*1000+INDEX(编号表!$D:$D,MATCH(E6922,编号表!$C:$C,0))*10000+G6922</f>
        <v>12334018</v>
      </c>
      <c r="C6922" s="16" t="s">
        <v>6769</v>
      </c>
      <c r="D6922" s="16" t="s">
        <v>108</v>
      </c>
      <c r="E6922" s="16" t="s">
        <v>342</v>
      </c>
      <c r="F6922" s="16" t="s">
        <v>6682</v>
      </c>
      <c r="G6922" s="16">
        <v>18</v>
      </c>
      <c r="H6922" t="s">
        <v>7297</v>
      </c>
      <c r="I6922" s="16">
        <v>60</v>
      </c>
      <c r="J6922" t="str">
        <f t="shared" si="111"/>
        <v>大类_仙品金丹打造</v>
      </c>
      <c r="K6922" s="38" t="s">
        <v>6624</v>
      </c>
      <c r="M6922" s="16" t="s">
        <v>6625</v>
      </c>
      <c r="O6922">
        <v>0</v>
      </c>
      <c r="P6922" t="b">
        <v>1</v>
      </c>
      <c r="Q6922"/>
      <c r="R6922" t="b">
        <v>0</v>
      </c>
      <c r="S6922">
        <v>1</v>
      </c>
      <c r="T6922" t="s">
        <v>91</v>
      </c>
      <c r="U6922">
        <v>999</v>
      </c>
      <c r="V6922" s="16" t="s">
        <v>6626</v>
      </c>
      <c r="W6922" s="16">
        <v>12212071</v>
      </c>
      <c r="Y6922" t="inlineStr">
        <is>
          <t xml:space="preserve">灵皮玄鳞一类灵材。皮面柔韧，筋络相接，裁开后仍能看见细密灵纹。|n法宝打造与祭炼：用作主材，适用于同境界、同品质的紫霞伞。</t>
        </is>
      </c>
      <c r="Z6922" t="s">
        <v>6684</v>
      </c>
      <c r="AA6922" t="s">
        <v>373</v>
      </c>
      <c r="AB6922" s="16">
        <v>12331018</v>
      </c>
      <c r="AC6922" t="s">
        <v>6629</v>
      </c>
      <c r="AD6922">
        <v>40004</v>
      </c>
      <c r="AF6922">
        <v>70004</v>
      </c>
      <c r="AH6922">
        <v>4500</v>
      </c>
      <c r="AI6922" s="16" t="s">
        <v>6625</v>
      </c>
      <c r="AJ6922" s="16" t="s">
        <v>6685</v>
      </c>
      <c r="AK6922" s="16" t="s">
        <v>342</v>
      </c>
      <c r="AL6922" t="s">
        <v>6686</v>
      </c>
    </row>
    <row r="6923" ht="16.5" spans="2:38">
      <c r="B6923" s="16" t="n">
        <f>10000000+INDEX(编号表!$B:$B,MATCH(F6923,编号表!$A:$A,0))*100000+INDEX(编号表!$F:$F,MATCH(D6923,编号表!$E:$E,0))*1000+INDEX(编号表!$D:$D,MATCH(E6923,编号表!$C:$C,0))*10000+G6923</f>
        <v>12534019</v>
      </c>
      <c r="C6923" s="16" t="s">
        <v>6771</v>
      </c>
      <c r="D6923" s="16" t="s">
        <v>108</v>
      </c>
      <c r="E6923" s="16" t="s">
        <v>342</v>
      </c>
      <c r="F6923" s="16" t="s">
        <v>6622</v>
      </c>
      <c r="G6923" s="16">
        <v>19</v>
      </c>
      <c r="I6923" s="16">
        <v>60</v>
      </c>
      <c r="J6923" t="str">
        <f t="shared" si="111"/>
        <v>大类_仙品金丹</v>
      </c>
      <c r="K6923" s="39" t="s">
        <v>6624</v>
      </c>
      <c r="M6923" s="16" t="s">
        <v>6625</v>
      </c>
      <c r="O6923">
        <v>0</v>
      </c>
      <c r="P6923" t="b">
        <v>1</v>
      </c>
      <c r="Q6923"/>
      <c r="R6923" t="b">
        <v>0</v>
      </c>
      <c r="S6923">
        <v>1</v>
      </c>
      <c r="T6923" t="s">
        <v>91</v>
      </c>
      <c r="U6923">
        <v>999</v>
      </c>
      <c r="V6923" s="16" t="s">
        <v>6626</v>
      </c>
      <c r="W6923" s="16">
        <v>12212072</v>
      </c>
      <c r="Y6923" t="inlineStr">
        <is>
          <t xml:space="preserve">灵皮玄鳞一类灵材。鳞面细密，边缘相叠，灵气沿片片鳞纹折转。|n用途未明，可留存备用。</t>
        </is>
      </c>
      <c r="Z6923" t="s">
        <v>6773</v>
      </c>
      <c r="AA6923" t="str">
        <v>击杀妖兽、探索秘境或遗迹可得；当前百艺暂未用到，宗门不供应。</v>
      </c>
      <c r="AB6923" s="16">
        <v>12331019</v>
      </c>
      <c r="AC6923" t="s">
        <v>6629</v>
      </c>
      <c r="AD6923">
        <v>40004</v>
      </c>
      <c r="AF6923">
        <v>70004</v>
      </c>
      <c r="AH6923">
        <v>1500</v>
      </c>
      <c r="AI6923" s="16" t="s">
        <v>6625</v>
      </c>
      <c r="AJ6923" s="16" t="s">
        <v>6685</v>
      </c>
      <c r="AK6923" s="16" t="s">
        <v>342</v>
      </c>
      <c r="AL6923" t="s">
        <v>6774</v>
      </c>
    </row>
    <row r="6924" ht="16.5" spans="2:38">
      <c r="B6924" s="16" t="n">
        <f>10000000+INDEX(编号表!$B:$B,MATCH(F6924,编号表!$A:$A,0))*100000+INDEX(编号表!$F:$F,MATCH(D6924,编号表!$E:$E,0))*1000+INDEX(编号表!$D:$D,MATCH(E6924,编号表!$C:$C,0))*10000+G6924</f>
        <v>12534020</v>
      </c>
      <c r="C6924" s="16" t="s">
        <v>6775</v>
      </c>
      <c r="D6924" s="16" t="s">
        <v>108</v>
      </c>
      <c r="E6924" s="16" t="s">
        <v>342</v>
      </c>
      <c r="F6924" s="16" t="s">
        <v>6622</v>
      </c>
      <c r="G6924" s="16">
        <v>20</v>
      </c>
      <c r="H6924" t="s">
        <v>7297</v>
      </c>
      <c r="I6924" s="16">
        <v>60</v>
      </c>
      <c r="J6924" t="str">
        <f t="shared" si="111"/>
        <v>大类_仙品金丹打造</v>
      </c>
      <c r="K6924" s="38" t="s">
        <v>6624</v>
      </c>
      <c r="M6924" s="16" t="s">
        <v>6625</v>
      </c>
      <c r="O6924">
        <v>0</v>
      </c>
      <c r="P6924" t="b">
        <v>1</v>
      </c>
      <c r="Q6924"/>
      <c r="R6924" t="b">
        <v>0</v>
      </c>
      <c r="S6924">
        <v>1</v>
      </c>
      <c r="T6924" t="s">
        <v>91</v>
      </c>
      <c r="U6924">
        <v>999</v>
      </c>
      <c r="V6924" s="16" t="s">
        <v>6626</v>
      </c>
      <c r="W6924" s="16">
        <v>12212073</v>
      </c>
      <c r="Y6924" t="inlineStr">
        <is>
          <t xml:space="preserve">灵爪锐牙一类灵材。牙锋锐利，根部坚实，灵气向尖端收聚。|n法宝打造与祭炼：用作辅材，适用于同境界、同品质的乌星剑、青虹剑。</t>
        </is>
      </c>
      <c r="Z6924" t="s">
        <v>6689</v>
      </c>
      <c r="AA6924" t="s">
        <v>373</v>
      </c>
      <c r="AB6924" s="16">
        <v>12331020</v>
      </c>
      <c r="AC6924" t="s">
        <v>6629</v>
      </c>
      <c r="AD6924">
        <v>40004</v>
      </c>
      <c r="AF6924">
        <v>70004</v>
      </c>
      <c r="AH6924">
        <v>4500</v>
      </c>
      <c r="AI6924" s="16" t="s">
        <v>6625</v>
      </c>
      <c r="AJ6924" s="16" t="s">
        <v>6690</v>
      </c>
      <c r="AK6924" s="16" t="s">
        <v>342</v>
      </c>
      <c r="AL6924" t="s">
        <v>6691</v>
      </c>
    </row>
    <row r="6925" ht="16.5" spans="2:38">
      <c r="B6925" s="16" t="n">
        <f>10000000+INDEX(编号表!$B:$B,MATCH(F6925,编号表!$A:$A,0))*100000+INDEX(编号表!$F:$F,MATCH(D6925,编号表!$E:$E,0))*1000+INDEX(编号表!$D:$D,MATCH(E6925,编号表!$C:$C,0))*10000+G6925</f>
        <v>12634021</v>
      </c>
      <c r="C6925" s="16" t="s">
        <v>6777</v>
      </c>
      <c r="D6925" s="16" t="s">
        <v>108</v>
      </c>
      <c r="E6925" s="16" t="s">
        <v>342</v>
      </c>
      <c r="F6925" s="16" t="s">
        <v>6633</v>
      </c>
      <c r="G6925" s="16">
        <v>21</v>
      </c>
      <c r="H6925" t="s">
        <v>7297</v>
      </c>
      <c r="I6925" s="16">
        <v>60</v>
      </c>
      <c r="J6925" t="str">
        <f t="shared" si="111"/>
        <v>大类_仙品金丹打造</v>
      </c>
      <c r="K6925" s="39" t="s">
        <v>6624</v>
      </c>
      <c r="M6925" s="16" t="s">
        <v>6625</v>
      </c>
      <c r="O6925">
        <v>0</v>
      </c>
      <c r="P6925" t="b">
        <v>1</v>
      </c>
      <c r="Q6925"/>
      <c r="R6925" t="b">
        <v>0</v>
      </c>
      <c r="S6925">
        <v>1</v>
      </c>
      <c r="T6925" t="s">
        <v>91</v>
      </c>
      <c r="U6925">
        <v>999</v>
      </c>
      <c r="V6925" s="16" t="s">
        <v>6626</v>
      </c>
      <c r="W6925" s="16">
        <v>12212074</v>
      </c>
      <c r="Y6925" t="inlineStr">
        <is>
          <t xml:space="preserve">灵爪锐牙一类灵材。爪锋坚锐，纹路向尖端勾连，断处仍有锐气。|n法宝打造与祭炼：用作特性材，适用于同境界、同品质的乌星剑、青虹剑。</t>
        </is>
      </c>
      <c r="Z6925" t="s">
        <v>6779</v>
      </c>
      <c r="AA6925" t="s">
        <v>373</v>
      </c>
      <c r="AB6925" s="16">
        <v>12331021</v>
      </c>
      <c r="AC6925" t="s">
        <v>6629</v>
      </c>
      <c r="AD6925">
        <v>40004</v>
      </c>
      <c r="AF6925">
        <v>70004</v>
      </c>
      <c r="AH6925">
        <v>4500</v>
      </c>
      <c r="AI6925" s="16" t="s">
        <v>6625</v>
      </c>
      <c r="AJ6925" s="16" t="s">
        <v>6690</v>
      </c>
      <c r="AK6925" s="16" t="s">
        <v>342</v>
      </c>
      <c r="AL6925" t="s">
        <v>6780</v>
      </c>
    </row>
    <row r="6926" ht="16.5" spans="2:38">
      <c r="B6926" s="16" t="n">
        <f>10000000+INDEX(编号表!$B:$B,MATCH(F6926,编号表!$A:$A,0))*100000+INDEX(编号表!$F:$F,MATCH(D6926,编号表!$E:$E,0))*1000+INDEX(编号表!$D:$D,MATCH(E6926,编号表!$C:$C,0))*10000+G6926</f>
        <v>12334022</v>
      </c>
      <c r="C6926" s="16" t="s">
        <v>6781</v>
      </c>
      <c r="D6926" s="16" t="s">
        <v>108</v>
      </c>
      <c r="E6926" s="16" t="s">
        <v>342</v>
      </c>
      <c r="F6926" s="16" t="s">
        <v>6682</v>
      </c>
      <c r="G6926" s="16">
        <v>22</v>
      </c>
      <c r="H6926" t="s">
        <v>7297</v>
      </c>
      <c r="I6926" s="16">
        <v>60</v>
      </c>
      <c r="J6926" t="str">
        <f t="shared" si="111"/>
        <v>大类_仙品金丹打造</v>
      </c>
      <c r="K6926" s="38" t="s">
        <v>6624</v>
      </c>
      <c r="M6926" s="16" t="s">
        <v>6625</v>
      </c>
      <c r="O6926">
        <v>0</v>
      </c>
      <c r="P6926" t="b">
        <v>1</v>
      </c>
      <c r="Q6926"/>
      <c r="R6926" t="b">
        <v>0</v>
      </c>
      <c r="S6926">
        <v>1</v>
      </c>
      <c r="T6926" t="s">
        <v>91</v>
      </c>
      <c r="U6926">
        <v>999</v>
      </c>
      <c r="V6926" s="16" t="s">
        <v>6626</v>
      </c>
      <c r="W6926" s="16">
        <v>12212075</v>
      </c>
      <c r="Y6926" t="inlineStr">
        <is>
          <t xml:space="preserve">灵金一类灵材。铁质沉实，内藏灵纹，细密金纹与石色相间。|n法宝打造与祭炼：用作主材，适用于同境界、同品质的凝纹鼎、紫霞丹炉、覆岳印、青虹剑。</t>
        </is>
      </c>
      <c r="Z6926" t="s">
        <v>6695</v>
      </c>
      <c r="AA6926" t="s">
        <v>373</v>
      </c>
      <c r="AB6926" s="16">
        <v>12331022</v>
      </c>
      <c r="AC6926" t="s">
        <v>6629</v>
      </c>
      <c r="AD6926">
        <v>40004</v>
      </c>
      <c r="AF6926">
        <v>70004</v>
      </c>
      <c r="AH6926">
        <v>4500</v>
      </c>
      <c r="AI6926" s="16" t="s">
        <v>6625</v>
      </c>
      <c r="AJ6926" s="16" t="s">
        <v>6696</v>
      </c>
      <c r="AK6926" s="16" t="s">
        <v>342</v>
      </c>
      <c r="AL6926" t="s">
        <v>6692</v>
      </c>
    </row>
    <row r="6927" ht="16.5" spans="2:38">
      <c r="B6927" s="16" t="n">
        <f>10000000+INDEX(编号表!$B:$B,MATCH(F6927,编号表!$A:$A,0))*100000+INDEX(编号表!$F:$F,MATCH(D6927,编号表!$E:$E,0))*1000+INDEX(编号表!$D:$D,MATCH(E6927,编号表!$C:$C,0))*10000+G6927</f>
        <v>12534023</v>
      </c>
      <c r="C6927" s="16" t="s">
        <v>6783</v>
      </c>
      <c r="D6927" s="16" t="s">
        <v>108</v>
      </c>
      <c r="E6927" s="16" t="s">
        <v>342</v>
      </c>
      <c r="F6927" s="16" t="s">
        <v>6622</v>
      </c>
      <c r="G6927" s="16">
        <v>23</v>
      </c>
      <c r="H6927" t="s">
        <v>7297</v>
      </c>
      <c r="I6927" s="16">
        <v>60</v>
      </c>
      <c r="J6927" t="str">
        <f t="shared" si="111"/>
        <v>大类_仙品金丹打造</v>
      </c>
      <c r="K6927" s="39" t="s">
        <v>6624</v>
      </c>
      <c r="M6927" s="16" t="s">
        <v>6625</v>
      </c>
      <c r="O6927">
        <v>0</v>
      </c>
      <c r="P6927" t="b">
        <v>1</v>
      </c>
      <c r="Q6927"/>
      <c r="R6927" t="b">
        <v>0</v>
      </c>
      <c r="S6927">
        <v>1</v>
      </c>
      <c r="T6927" t="s">
        <v>91</v>
      </c>
      <c r="U6927">
        <v>999</v>
      </c>
      <c r="V6927" s="16" t="s">
        <v>6626</v>
      </c>
      <c r="W6927" s="16">
        <v>12212076</v>
      </c>
      <c r="Y6927" t="inlineStr">
        <is>
          <t xml:space="preserve">灵金一类灵材。铜料久经炉火，内壁保留着层层导火纹痕。|n法宝打造与祭炼：用作辅材，适用于同境界、同品质的凝纹鼎、紫霞丹炉、金灯炼霞炉。</t>
        </is>
      </c>
      <c r="Z6927" t="s">
        <v>6785</v>
      </c>
      <c r="AA6927" t="s">
        <v>373</v>
      </c>
      <c r="AB6927" s="16">
        <v>12331023</v>
      </c>
      <c r="AC6927" t="s">
        <v>6629</v>
      </c>
      <c r="AD6927">
        <v>40004</v>
      </c>
      <c r="AF6927">
        <v>70004</v>
      </c>
      <c r="AH6927">
        <v>4500</v>
      </c>
      <c r="AI6927" s="16" t="s">
        <v>6625</v>
      </c>
      <c r="AJ6927" s="16" t="s">
        <v>6696</v>
      </c>
      <c r="AK6927" s="16" t="s">
        <v>342</v>
      </c>
      <c r="AL6927" t="s">
        <v>6786</v>
      </c>
    </row>
    <row r="6928" ht="15" spans="2:38">
      <c r="B6928" s="16" t="n">
        <f>10000000+INDEX(编号表!$B:$B,MATCH(F6928,编号表!$A:$A,0))*100000+INDEX(编号表!$F:$F,MATCH(D6928,编号表!$E:$E,0))*1000+INDEX(编号表!$D:$D,MATCH(E6928,编号表!$C:$C,0))*10000+G6928</f>
        <v>12334024</v>
      </c>
      <c r="C6928" s="16" t="s">
        <v>6787</v>
      </c>
      <c r="D6928" s="16" t="s">
        <v>108</v>
      </c>
      <c r="E6928" s="16" t="s">
        <v>342</v>
      </c>
      <c r="F6928" s="16" t="s">
        <v>6682</v>
      </c>
      <c r="G6928" s="16">
        <v>24</v>
      </c>
      <c r="H6928" t="s">
        <v>7297</v>
      </c>
      <c r="I6928" s="16">
        <v>60</v>
      </c>
      <c r="J6928" t="str">
        <f t="shared" si="111"/>
        <v>大类_仙品金丹打造</v>
      </c>
      <c r="K6928" s="40" t="s">
        <v>6698</v>
      </c>
      <c r="M6928" s="16" t="s">
        <v>6625</v>
      </c>
      <c r="O6928">
        <v>0</v>
      </c>
      <c r="P6928" t="b">
        <v>1</v>
      </c>
      <c r="Q6928"/>
      <c r="R6928" t="b">
        <v>0</v>
      </c>
      <c r="S6928">
        <v>1</v>
      </c>
      <c r="T6928" t="s">
        <v>91</v>
      </c>
      <c r="U6928">
        <v>999</v>
      </c>
      <c r="V6928" s="16" t="s">
        <v>6626</v>
      </c>
      <c r="W6928" s="16">
        <v>12212077</v>
      </c>
      <c r="Y6928" t="inlineStr">
        <is>
          <t xml:space="preserve">灵金一类稀有灵材。乌沉铁质间散着银星，薄处纹路依旧紧密。|n法宝打造与祭炼：用作主材，适用于同境界、同品质的乌星剑。</t>
        </is>
      </c>
      <c r="Z6928" t="s">
        <v>6789</v>
      </c>
      <c r="AA6928" t="s">
        <v>373</v>
      </c>
      <c r="AB6928" s="16">
        <v>12331024</v>
      </c>
      <c r="AC6928" t="s">
        <v>6629</v>
      </c>
      <c r="AD6928">
        <v>40004</v>
      </c>
      <c r="AF6928">
        <v>70004</v>
      </c>
      <c r="AH6928">
        <v>4500</v>
      </c>
      <c r="AI6928" s="16" t="s">
        <v>6625</v>
      </c>
      <c r="AJ6928" s="16" t="s">
        <v>6696</v>
      </c>
      <c r="AK6928" s="16" t="s">
        <v>342</v>
      </c>
      <c r="AL6928" t="s">
        <v>6787</v>
      </c>
    </row>
    <row r="6929" ht="16.5" spans="2:38">
      <c r="B6929" s="16" t="n">
        <f>10000000+INDEX(编号表!$B:$B,MATCH(F6929,编号表!$A:$A,0))*100000+INDEX(编号表!$F:$F,MATCH(D6929,编号表!$E:$E,0))*1000+INDEX(编号表!$D:$D,MATCH(E6929,编号表!$C:$C,0))*10000+G6929</f>
        <v>12534025</v>
      </c>
      <c r="C6929" s="16" t="s">
        <v>6790</v>
      </c>
      <c r="D6929" s="16" t="s">
        <v>108</v>
      </c>
      <c r="E6929" s="16" t="s">
        <v>342</v>
      </c>
      <c r="F6929" s="16" t="s">
        <v>6622</v>
      </c>
      <c r="G6929" s="16">
        <v>25</v>
      </c>
      <c r="H6929" t="s">
        <v>7297</v>
      </c>
      <c r="I6929" s="16">
        <v>60</v>
      </c>
      <c r="J6929" t="str">
        <f t="shared" si="111"/>
        <v>大类_仙品金丹打造</v>
      </c>
      <c r="K6929" s="39" t="s">
        <v>6624</v>
      </c>
      <c r="M6929" s="16" t="s">
        <v>6625</v>
      </c>
      <c r="O6929">
        <v>0</v>
      </c>
      <c r="P6929" t="b">
        <v>1</v>
      </c>
      <c r="Q6929"/>
      <c r="R6929" t="b">
        <v>0</v>
      </c>
      <c r="S6929">
        <v>1</v>
      </c>
      <c r="T6929" t="s">
        <v>91</v>
      </c>
      <c r="U6929">
        <v>999</v>
      </c>
      <c r="V6929" s="16" t="s">
        <v>6626</v>
      </c>
      <c r="W6929" s="16">
        <v>12212078</v>
      </c>
      <c r="Y6929" t="inlineStr">
        <is>
          <t xml:space="preserve">灵石砂壤一类灵材。玄砂颗粒细密，指间滑落无声，粒中各藏微小灵纹。|n法宝打造与祭炼：用作辅材，适用于同境界、同品质的紫霞丹炉、金灯炼霞炉。</t>
        </is>
      </c>
      <c r="Z6929" t="s">
        <v>6792</v>
      </c>
      <c r="AA6929" t="s">
        <v>373</v>
      </c>
      <c r="AB6929" s="16">
        <v>12331025</v>
      </c>
      <c r="AC6929" t="s">
        <v>6629</v>
      </c>
      <c r="AD6929">
        <v>40004</v>
      </c>
      <c r="AF6929">
        <v>70004</v>
      </c>
      <c r="AH6929">
        <v>4500</v>
      </c>
      <c r="AI6929" s="16" t="s">
        <v>6625</v>
      </c>
      <c r="AJ6929" s="16" t="s">
        <v>6793</v>
      </c>
      <c r="AK6929" s="16" t="s">
        <v>342</v>
      </c>
      <c r="AL6929" t="s">
        <v>6794</v>
      </c>
    </row>
    <row r="6930" ht="16.5" spans="2:38">
      <c r="B6930" s="16" t="n">
        <f>10000000+INDEX(编号表!$B:$B,MATCH(F6930,编号表!$A:$A,0))*100000+INDEX(编号表!$F:$F,MATCH(D6930,编号表!$E:$E,0))*1000+INDEX(编号表!$D:$D,MATCH(E6930,编号表!$C:$C,0))*10000+G6930</f>
        <v>12834026</v>
      </c>
      <c r="C6930" s="16" t="s">
        <v>6795</v>
      </c>
      <c r="D6930" s="16" t="s">
        <v>108</v>
      </c>
      <c r="E6930" s="16" t="s">
        <v>342</v>
      </c>
      <c r="F6930" s="16" t="s">
        <v>6675</v>
      </c>
      <c r="G6930" s="16">
        <v>26</v>
      </c>
      <c r="H6930" t="s">
        <v>7297</v>
      </c>
      <c r="I6930" s="16">
        <v>60</v>
      </c>
      <c r="J6930" t="str">
        <f t="shared" si="111"/>
        <v>大类_仙品金丹打造</v>
      </c>
      <c r="K6930" s="38" t="s">
        <v>6624</v>
      </c>
      <c r="M6930" s="16" t="s">
        <v>6625</v>
      </c>
      <c r="O6930">
        <v>0</v>
      </c>
      <c r="P6930" t="b">
        <v>1</v>
      </c>
      <c r="Q6930"/>
      <c r="R6930" t="b">
        <v>0</v>
      </c>
      <c r="S6930">
        <v>1</v>
      </c>
      <c r="T6930" t="s">
        <v>91</v>
      </c>
      <c r="U6930">
        <v>999</v>
      </c>
      <c r="V6930" s="16" t="s">
        <v>6626</v>
      </c>
      <c r="W6930" s="16">
        <v>12212079</v>
      </c>
      <c r="Y6930" t="inlineStr">
        <is>
          <t xml:space="preserve">灵石砂壤一类灵材。旧阵散去，石上仍留导灵线痕，交接之处深浅分明。|n法宝打造与祭炼：用作特性材，适用于同境界、同品质的覆岳印、锁灵索。</t>
        </is>
      </c>
      <c r="Z6930" t="s">
        <v>6797</v>
      </c>
      <c r="AA6930" t="s">
        <v>373</v>
      </c>
      <c r="AB6930" s="16">
        <v>12331026</v>
      </c>
      <c r="AC6930" t="s">
        <v>6629</v>
      </c>
      <c r="AD6930">
        <v>40004</v>
      </c>
      <c r="AF6930">
        <v>70004</v>
      </c>
      <c r="AH6930">
        <v>4500</v>
      </c>
      <c r="AI6930" s="16" t="s">
        <v>6625</v>
      </c>
      <c r="AJ6930" s="16" t="s">
        <v>6793</v>
      </c>
      <c r="AK6930" s="16" t="s">
        <v>342</v>
      </c>
      <c r="AL6930" t="s">
        <v>6798</v>
      </c>
    </row>
    <row r="6931" ht="16.5" spans="2:38">
      <c r="B6931" s="16" t="n">
        <f>10000000+INDEX(编号表!$B:$B,MATCH(F6931,编号表!$A:$A,0))*100000+INDEX(编号表!$F:$F,MATCH(D6931,编号表!$E:$E,0))*1000+INDEX(编号表!$D:$D,MATCH(E6931,编号表!$C:$C,0))*10000+G6931</f>
        <v>12334027</v>
      </c>
      <c r="C6931" s="16" t="s">
        <v>6799</v>
      </c>
      <c r="D6931" s="16" t="s">
        <v>108</v>
      </c>
      <c r="E6931" s="16" t="s">
        <v>342</v>
      </c>
      <c r="F6931" s="16" t="s">
        <v>6682</v>
      </c>
      <c r="G6931" s="16">
        <v>27</v>
      </c>
      <c r="H6931" t="s">
        <v>7297</v>
      </c>
      <c r="I6931" s="16">
        <v>60</v>
      </c>
      <c r="J6931" t="str">
        <f t="shared" si="111"/>
        <v>大类_仙品金丹打造</v>
      </c>
      <c r="K6931" s="39" t="s">
        <v>6624</v>
      </c>
      <c r="M6931" s="16" t="s">
        <v>6625</v>
      </c>
      <c r="O6931">
        <v>0</v>
      </c>
      <c r="P6931" t="b">
        <v>1</v>
      </c>
      <c r="Q6931"/>
      <c r="R6931" t="b">
        <v>0</v>
      </c>
      <c r="S6931">
        <v>1</v>
      </c>
      <c r="T6931" t="s">
        <v>91</v>
      </c>
      <c r="U6931">
        <v>999</v>
      </c>
      <c r="V6931" s="16" t="s">
        <v>6626</v>
      </c>
      <c r="W6931" s="16">
        <v>12212080</v>
      </c>
      <c r="Y6931" t="inlineStr">
        <is>
          <t xml:space="preserve">灵玉玄晶一类灵材。玉质温润，纹路细密，灵气可沿玉脉缓缓流转。|n法宝打造与祭炼：用作主材，适用于同境界、同品质的聚灵瓶、鉴宝镜、青华珠、青霖瓶。</t>
        </is>
      </c>
      <c r="Z6931" t="s">
        <v>6704</v>
      </c>
      <c r="AA6931" t="s">
        <v>373</v>
      </c>
      <c r="AB6931" s="16">
        <v>12331027</v>
      </c>
      <c r="AC6931" t="s">
        <v>6629</v>
      </c>
      <c r="AD6931">
        <v>40004</v>
      </c>
      <c r="AF6931">
        <v>70004</v>
      </c>
      <c r="AH6931">
        <v>4500</v>
      </c>
      <c r="AI6931" s="16" t="s">
        <v>6625</v>
      </c>
      <c r="AJ6931" s="16" t="s">
        <v>6701</v>
      </c>
      <c r="AK6931" s="16" t="s">
        <v>342</v>
      </c>
      <c r="AL6931" t="s">
        <v>6702</v>
      </c>
    </row>
    <row r="6932" ht="16.5" spans="2:38">
      <c r="B6932" s="16" t="n">
        <f>10000000+INDEX(编号表!$B:$B,MATCH(F6932,编号表!$A:$A,0))*100000+INDEX(编号表!$F:$F,MATCH(D6932,编号表!$E:$E,0))*1000+INDEX(编号表!$D:$D,MATCH(E6932,编号表!$C:$C,0))*10000+G6932</f>
        <v>12534028</v>
      </c>
      <c r="C6932" s="16" t="s">
        <v>6801</v>
      </c>
      <c r="D6932" s="16" t="s">
        <v>108</v>
      </c>
      <c r="E6932" s="16" t="s">
        <v>342</v>
      </c>
      <c r="F6932" s="16" t="s">
        <v>6622</v>
      </c>
      <c r="G6932" s="16">
        <v>28</v>
      </c>
      <c r="H6932" t="s">
        <v>7297</v>
      </c>
      <c r="I6932" s="16">
        <v>60</v>
      </c>
      <c r="J6932" t="str">
        <f t="shared" si="111"/>
        <v>大类_仙品金丹打造</v>
      </c>
      <c r="K6932" s="38" t="s">
        <v>6624</v>
      </c>
      <c r="M6932" s="16" t="s">
        <v>6625</v>
      </c>
      <c r="O6932">
        <v>0</v>
      </c>
      <c r="P6932" t="b">
        <v>1</v>
      </c>
      <c r="Q6932"/>
      <c r="R6932" t="b">
        <v>0</v>
      </c>
      <c r="S6932">
        <v>1</v>
      </c>
      <c r="T6932" t="s">
        <v>91</v>
      </c>
      <c r="U6932">
        <v>999</v>
      </c>
      <c r="V6932" s="16" t="s">
        <v>6626</v>
      </c>
      <c r="W6932" s="16">
        <v>12212081</v>
      </c>
      <c r="Y6932" t="inlineStr">
        <is>
          <t xml:space="preserve">灵玉玄晶一类灵材。晶体清明，细部灵光齐整，转动时可见层层光路。|n法宝打造与祭炼：用作辅材，适用于同境界、同品质的听泉鉴灵镜、鉴宝镜。</t>
        </is>
      </c>
      <c r="Z6932" t="s">
        <v>6803</v>
      </c>
      <c r="AA6932" t="s">
        <v>373</v>
      </c>
      <c r="AB6932" s="16">
        <v>12331028</v>
      </c>
      <c r="AC6932" t="s">
        <v>6629</v>
      </c>
      <c r="AD6932">
        <v>40004</v>
      </c>
      <c r="AF6932">
        <v>70004</v>
      </c>
      <c r="AH6932">
        <v>4500</v>
      </c>
      <c r="AI6932" s="16" t="s">
        <v>6625</v>
      </c>
      <c r="AJ6932" s="16" t="s">
        <v>6701</v>
      </c>
      <c r="AK6932" s="16" t="s">
        <v>342</v>
      </c>
      <c r="AL6932" t="s">
        <v>6804</v>
      </c>
    </row>
    <row r="6933" ht="15" spans="2:38">
      <c r="B6933" s="16" t="n">
        <f>10000000+INDEX(编号表!$B:$B,MATCH(F6933,编号表!$A:$A,0))*100000+INDEX(编号表!$F:$F,MATCH(D6933,编号表!$E:$E,0))*1000+INDEX(编号表!$D:$D,MATCH(E6933,编号表!$C:$C,0))*10000+G6933</f>
        <v>12334029</v>
      </c>
      <c r="C6933" s="16" t="s">
        <v>6805</v>
      </c>
      <c r="D6933" s="16" t="s">
        <v>108</v>
      </c>
      <c r="E6933" s="16" t="s">
        <v>342</v>
      </c>
      <c r="F6933" s="16" t="s">
        <v>6682</v>
      </c>
      <c r="G6933" s="16">
        <v>29</v>
      </c>
      <c r="H6933" t="s">
        <v>7297</v>
      </c>
      <c r="I6933" s="16">
        <v>60</v>
      </c>
      <c r="J6933" t="str">
        <f t="shared" si="111"/>
        <v>大类_仙品金丹打造</v>
      </c>
      <c r="K6933" s="40" t="s">
        <v>6698</v>
      </c>
      <c r="M6933" s="16" t="s">
        <v>6625</v>
      </c>
      <c r="O6933">
        <v>0</v>
      </c>
      <c r="P6933" t="b">
        <v>1</v>
      </c>
      <c r="Q6933"/>
      <c r="R6933" t="b">
        <v>0</v>
      </c>
      <c r="S6933">
        <v>1</v>
      </c>
      <c r="T6933" t="s">
        <v>91</v>
      </c>
      <c r="U6933">
        <v>999</v>
      </c>
      <c r="V6933" s="16" t="s">
        <v>6626</v>
      </c>
      <c r="W6933" s="16">
        <v>12212082</v>
      </c>
      <c r="Y6933" t="inlineStr">
        <is>
          <t xml:space="preserve">灵玉玄晶一类稀有灵材。玉体灵纹纤细，近水时微有清鸣，似能留住泉流余响。|n法宝打造与祭炼：用作主材，适用于同境界、同品质的听泉鉴灵镜。</t>
        </is>
      </c>
      <c r="Z6933" t="s">
        <v>6807</v>
      </c>
      <c r="AA6933" t="s">
        <v>373</v>
      </c>
      <c r="AB6933" s="16">
        <v>12331029</v>
      </c>
      <c r="AC6933" t="s">
        <v>6629</v>
      </c>
      <c r="AD6933">
        <v>40004</v>
      </c>
      <c r="AF6933">
        <v>70004</v>
      </c>
      <c r="AH6933">
        <v>4500</v>
      </c>
      <c r="AI6933" s="16" t="s">
        <v>6625</v>
      </c>
      <c r="AJ6933" s="16" t="s">
        <v>6701</v>
      </c>
      <c r="AK6933" s="16" t="s">
        <v>342</v>
      </c>
      <c r="AL6933" t="s">
        <v>6805</v>
      </c>
    </row>
    <row r="6934" ht="16.5" spans="2:38">
      <c r="B6934" s="16" t="n">
        <f>10000000+INDEX(编号表!$B:$B,MATCH(F6934,编号表!$A:$A,0))*100000+INDEX(编号表!$F:$F,MATCH(D6934,编号表!$E:$E,0))*1000+INDEX(编号表!$D:$D,MATCH(E6934,编号表!$C:$C,0))*10000+G6934</f>
        <v>12334030</v>
      </c>
      <c r="C6934" s="16" t="s">
        <v>6808</v>
      </c>
      <c r="D6934" s="16" t="s">
        <v>108</v>
      </c>
      <c r="E6934" s="16" t="s">
        <v>342</v>
      </c>
      <c r="F6934" s="16" t="s">
        <v>6682</v>
      </c>
      <c r="G6934" s="16">
        <v>30</v>
      </c>
      <c r="H6934" t="s">
        <v>7297</v>
      </c>
      <c r="I6934" s="16">
        <v>60</v>
      </c>
      <c r="J6934" t="str">
        <f t="shared" si="111"/>
        <v>大类_仙品金丹打造</v>
      </c>
      <c r="K6934" s="38" t="s">
        <v>6624</v>
      </c>
      <c r="M6934" s="16" t="s">
        <v>6625</v>
      </c>
      <c r="O6934">
        <v>0</v>
      </c>
      <c r="P6934" t="b">
        <v>1</v>
      </c>
      <c r="Q6934"/>
      <c r="R6934" t="b">
        <v>0</v>
      </c>
      <c r="S6934">
        <v>1</v>
      </c>
      <c r="T6934" t="s">
        <v>91</v>
      </c>
      <c r="U6934">
        <v>999</v>
      </c>
      <c r="V6934" s="16" t="s">
        <v>6626</v>
      </c>
      <c r="W6934" s="16">
        <v>12212083</v>
      </c>
      <c r="Y6934" t="inlineStr">
        <is>
          <t xml:space="preserve">灵木竹藤一类灵材。木心长纹完整，去尽枝叶，生长留下的灵路仍在。|n法宝打造与祭炼：用作主材，适用于同境界、同品质的凌虚舟、灵篆笔、青冥葫芦。</t>
        </is>
      </c>
      <c r="Z6934" t="s">
        <v>6707</v>
      </c>
      <c r="AA6934" t="s">
        <v>373</v>
      </c>
      <c r="AB6934" s="16">
        <v>12331030</v>
      </c>
      <c r="AC6934" t="s">
        <v>6629</v>
      </c>
      <c r="AD6934">
        <v>40004</v>
      </c>
      <c r="AF6934">
        <v>70004</v>
      </c>
      <c r="AH6934">
        <v>4500</v>
      </c>
      <c r="AI6934" s="16" t="s">
        <v>6625</v>
      </c>
      <c r="AJ6934" s="16" t="s">
        <v>6708</v>
      </c>
      <c r="AK6934" s="16" t="s">
        <v>342</v>
      </c>
      <c r="AL6934" t="s">
        <v>6709</v>
      </c>
    </row>
    <row r="6935" ht="16.5" spans="2:38">
      <c r="B6935" s="16" t="n">
        <f>10000000+INDEX(编号表!$B:$B,MATCH(F6935,编号表!$A:$A,0))*100000+INDEX(编号表!$F:$F,MATCH(D6935,编号表!$E:$E,0))*1000+INDEX(编号表!$D:$D,MATCH(E6935,编号表!$C:$C,0))*10000+G6935</f>
        <v>12534031</v>
      </c>
      <c r="C6935" s="16" t="s">
        <v>6810</v>
      </c>
      <c r="D6935" s="16" t="s">
        <v>108</v>
      </c>
      <c r="E6935" s="16" t="s">
        <v>342</v>
      </c>
      <c r="F6935" s="16" t="s">
        <v>6622</v>
      </c>
      <c r="G6935" s="16">
        <v>31</v>
      </c>
      <c r="H6935" t="s">
        <v>7297</v>
      </c>
      <c r="I6935" s="16">
        <v>60</v>
      </c>
      <c r="J6935" t="str">
        <f t="shared" si="111"/>
        <v>大类_仙品金丹打造</v>
      </c>
      <c r="K6935" s="39" t="s">
        <v>6624</v>
      </c>
      <c r="M6935" s="16" t="s">
        <v>6625</v>
      </c>
      <c r="O6935">
        <v>0</v>
      </c>
      <c r="P6935" t="b">
        <v>1</v>
      </c>
      <c r="Q6935"/>
      <c r="R6935" t="b">
        <v>0</v>
      </c>
      <c r="S6935">
        <v>1</v>
      </c>
      <c r="T6935" t="s">
        <v>91</v>
      </c>
      <c r="U6935">
        <v>999</v>
      </c>
      <c r="V6935" s="16" t="s">
        <v>6626</v>
      </c>
      <c r="W6935" s="16">
        <v>12212084</v>
      </c>
      <c r="Y6935" t="inlineStr">
        <is>
          <t xml:space="preserve">灵木竹藤一类灵材。竹质轻韧，中空有节，通达处与收束处各有分寸。|n法宝打造与祭炼：用作辅材，适用于同境界、同品质的聚灵瓶。</t>
        </is>
      </c>
      <c r="Z6935" t="s">
        <v>6812</v>
      </c>
      <c r="AA6935" t="s">
        <v>373</v>
      </c>
      <c r="AB6935" s="16">
        <v>12331031</v>
      </c>
      <c r="AC6935" t="s">
        <v>6629</v>
      </c>
      <c r="AD6935">
        <v>40004</v>
      </c>
      <c r="AF6935">
        <v>70004</v>
      </c>
      <c r="AH6935">
        <v>4500</v>
      </c>
      <c r="AI6935" s="16" t="s">
        <v>6625</v>
      </c>
      <c r="AJ6935" s="16" t="s">
        <v>6708</v>
      </c>
      <c r="AK6935" s="16" t="s">
        <v>342</v>
      </c>
      <c r="AL6935" t="s">
        <v>6813</v>
      </c>
    </row>
    <row r="6936" ht="16.5" spans="2:38">
      <c r="B6936" s="16" t="n">
        <f>10000000+INDEX(编号表!$B:$B,MATCH(F6936,编号表!$A:$A,0))*100000+INDEX(编号表!$F:$F,MATCH(D6936,编号表!$E:$E,0))*1000+INDEX(编号表!$D:$D,MATCH(E6936,编号表!$C:$C,0))*10000+G6936</f>
        <v>12334032</v>
      </c>
      <c r="C6936" s="16" t="s">
        <v>6814</v>
      </c>
      <c r="D6936" s="16" t="s">
        <v>108</v>
      </c>
      <c r="E6936" s="16" t="s">
        <v>342</v>
      </c>
      <c r="F6936" s="16" t="s">
        <v>6682</v>
      </c>
      <c r="G6936" s="16">
        <v>32</v>
      </c>
      <c r="H6936" t="s">
        <v>7297</v>
      </c>
      <c r="I6936" s="16">
        <v>60</v>
      </c>
      <c r="J6936" t="str">
        <f t="shared" si="111"/>
        <v>大类_仙品金丹打造</v>
      </c>
      <c r="K6936" s="38" t="s">
        <v>6624</v>
      </c>
      <c r="M6936" s="16" t="s">
        <v>6625</v>
      </c>
      <c r="O6936">
        <v>0</v>
      </c>
      <c r="P6936" t="b">
        <v>1</v>
      </c>
      <c r="Q6936"/>
      <c r="R6936" t="b">
        <v>0</v>
      </c>
      <c r="S6936">
        <v>1</v>
      </c>
      <c r="T6936" t="s">
        <v>91</v>
      </c>
      <c r="U6936">
        <v>999</v>
      </c>
      <c r="V6936" s="16" t="s">
        <v>6626</v>
      </c>
      <c r="W6936" s="16">
        <v>12212085</v>
      </c>
      <c r="Y6936" t="inlineStr">
        <is>
          <t xml:space="preserve">灵丝玄筋一类灵材。蚕丝轻细而韧，丝缕相接时，灵光如水线流过。|n法宝打造与祭炼：用作主材，适用于同境界、同品质的纳宝袋、藏形幡、锁灵索。</t>
        </is>
      </c>
      <c r="Z6936" t="s">
        <v>6712</v>
      </c>
      <c r="AA6936" t="s">
        <v>373</v>
      </c>
      <c r="AB6936" s="16">
        <v>12331032</v>
      </c>
      <c r="AC6936" t="s">
        <v>6629</v>
      </c>
      <c r="AD6936">
        <v>40004</v>
      </c>
      <c r="AF6936">
        <v>70004</v>
      </c>
      <c r="AH6936">
        <v>4500</v>
      </c>
      <c r="AI6936" s="16" t="s">
        <v>6625</v>
      </c>
      <c r="AJ6936" s="16" t="s">
        <v>6713</v>
      </c>
      <c r="AK6936" s="16" t="s">
        <v>342</v>
      </c>
      <c r="AL6936" t="s">
        <v>6714</v>
      </c>
    </row>
    <row r="6937" ht="16.5" spans="2:38">
      <c r="B6937" s="16" t="n">
        <f>10000000+INDEX(编号表!$B:$B,MATCH(F6937,编号表!$A:$A,0))*100000+INDEX(编号表!$F:$F,MATCH(D6937,编号表!$E:$E,0))*1000+INDEX(编号表!$D:$D,MATCH(E6937,编号表!$C:$C,0))*10000+G6937</f>
        <v>12534033</v>
      </c>
      <c r="C6937" s="16" t="s">
        <v>6816</v>
      </c>
      <c r="D6937" s="16" t="s">
        <v>108</v>
      </c>
      <c r="E6937" s="16" t="s">
        <v>342</v>
      </c>
      <c r="F6937" s="16" t="s">
        <v>6622</v>
      </c>
      <c r="G6937" s="16">
        <v>33</v>
      </c>
      <c r="H6937" t="s">
        <v>7297</v>
      </c>
      <c r="I6937" s="16">
        <v>60</v>
      </c>
      <c r="J6937" t="str">
        <f t="shared" si="111"/>
        <v>大类_仙品金丹打造</v>
      </c>
      <c r="K6937" s="39" t="s">
        <v>6624</v>
      </c>
      <c r="M6937" s="16" t="s">
        <v>6625</v>
      </c>
      <c r="O6937">
        <v>0</v>
      </c>
      <c r="P6937" t="b">
        <v>1</v>
      </c>
      <c r="Q6937"/>
      <c r="R6937" t="b">
        <v>0</v>
      </c>
      <c r="S6937">
        <v>1</v>
      </c>
      <c r="T6937" t="s">
        <v>91</v>
      </c>
      <c r="U6937">
        <v>999</v>
      </c>
      <c r="V6937" s="16" t="s">
        <v>6626</v>
      </c>
      <c r="W6937" s="16">
        <v>12212086</v>
      </c>
      <c r="Y6937" t="inlineStr">
        <is>
          <t xml:space="preserve">灵丝玄筋一类灵材。旧旗留下的灵丝，织路未断，细纹交接仍然有序。|n法宝打造与祭炼：用作辅材，适用于同境界、同品质的紫霞伞、纳宝袋、藏形幡、锁灵索。</t>
        </is>
      </c>
      <c r="Z6937" t="s">
        <v>6818</v>
      </c>
      <c r="AA6937" t="s">
        <v>373</v>
      </c>
      <c r="AB6937" s="16">
        <v>12331033</v>
      </c>
      <c r="AC6937" t="s">
        <v>6629</v>
      </c>
      <c r="AD6937">
        <v>40004</v>
      </c>
      <c r="AF6937">
        <v>70004</v>
      </c>
      <c r="AH6937">
        <v>4500</v>
      </c>
      <c r="AI6937" s="16" t="s">
        <v>6625</v>
      </c>
      <c r="AJ6937" s="16" t="s">
        <v>6713</v>
      </c>
      <c r="AK6937" s="16" t="s">
        <v>342</v>
      </c>
      <c r="AL6937" t="s">
        <v>6819</v>
      </c>
    </row>
    <row r="6938" ht="16.5" spans="2:38">
      <c r="B6938" s="16" t="n">
        <f>10000000+INDEX(编号表!$B:$B,MATCH(F6938,编号表!$A:$A,0))*100000+INDEX(编号表!$F:$F,MATCH(D6938,编号表!$E:$E,0))*1000+INDEX(编号表!$D:$D,MATCH(E6938,编号表!$C:$C,0))*10000+G6938</f>
        <v>12534034</v>
      </c>
      <c r="C6938" s="16" t="s">
        <v>6820</v>
      </c>
      <c r="D6938" s="16" t="s">
        <v>108</v>
      </c>
      <c r="E6938" s="16" t="s">
        <v>342</v>
      </c>
      <c r="F6938" s="16" t="s">
        <v>6622</v>
      </c>
      <c r="G6938" s="16">
        <v>34</v>
      </c>
      <c r="H6938" t="s">
        <v>7297</v>
      </c>
      <c r="I6938" s="16">
        <v>60</v>
      </c>
      <c r="J6938" t="str">
        <f t="shared" si="111"/>
        <v>大类_仙品金丹打造</v>
      </c>
      <c r="K6938" s="38" t="s">
        <v>6624</v>
      </c>
      <c r="M6938" s="16" t="s">
        <v>6625</v>
      </c>
      <c r="O6938">
        <v>0</v>
      </c>
      <c r="P6938" t="b">
        <v>1</v>
      </c>
      <c r="Q6938"/>
      <c r="R6938" t="b">
        <v>0</v>
      </c>
      <c r="S6938">
        <v>1</v>
      </c>
      <c r="T6938" t="s">
        <v>91</v>
      </c>
      <c r="U6938">
        <v>999</v>
      </c>
      <c r="V6938" s="16" t="s">
        <v>6626</v>
      </c>
      <c r="W6938" s="16">
        <v>12212087</v>
      </c>
      <c r="Y6938" t="inlineStr">
        <is>
          <t xml:space="preserve">灵液琼髓一类灵材。灵液出自地脉，温润清透，内含细微矿华。|n法宝打造与祭炼：用作辅材，适用于同境界、同品质的抱元珠、聚灵瓶、青华珠。</t>
        </is>
      </c>
      <c r="Z6938" t="s">
        <v>6717</v>
      </c>
      <c r="AA6938" t="s">
        <v>373</v>
      </c>
      <c r="AB6938" s="16">
        <v>12331034</v>
      </c>
      <c r="AC6938" t="s">
        <v>6629</v>
      </c>
      <c r="AD6938">
        <v>40004</v>
      </c>
      <c r="AF6938">
        <v>70004</v>
      </c>
      <c r="AH6938">
        <v>4500</v>
      </c>
      <c r="AI6938" s="16" t="s">
        <v>6625</v>
      </c>
      <c r="AJ6938" s="16" t="s">
        <v>6718</v>
      </c>
      <c r="AK6938" s="16" t="s">
        <v>342</v>
      </c>
      <c r="AL6938" t="s">
        <v>6719</v>
      </c>
    </row>
    <row r="6939" ht="16.5" spans="2:38">
      <c r="B6939" s="16" t="n">
        <f>10000000+INDEX(编号表!$B:$B,MATCH(F6939,编号表!$A:$A,0))*100000+INDEX(编号表!$F:$F,MATCH(D6939,编号表!$E:$E,0))*1000+INDEX(编号表!$D:$D,MATCH(E6939,编号表!$C:$C,0))*10000+G6939</f>
        <v>12534035</v>
      </c>
      <c r="C6939" s="16" t="s">
        <v>6822</v>
      </c>
      <c r="D6939" s="16" t="s">
        <v>108</v>
      </c>
      <c r="E6939" s="16" t="s">
        <v>342</v>
      </c>
      <c r="F6939" s="16" t="s">
        <v>6622</v>
      </c>
      <c r="G6939" s="16">
        <v>35</v>
      </c>
      <c r="H6939" t="s">
        <v>7297</v>
      </c>
      <c r="I6939" s="16">
        <v>60</v>
      </c>
      <c r="J6939" t="str">
        <f t="shared" si="111"/>
        <v>大类_仙品金丹打造</v>
      </c>
      <c r="K6939" s="39" t="s">
        <v>6624</v>
      </c>
      <c r="M6939" s="16" t="s">
        <v>6625</v>
      </c>
      <c r="O6939">
        <v>0</v>
      </c>
      <c r="P6939" t="b">
        <v>1</v>
      </c>
      <c r="Q6939"/>
      <c r="R6939" t="b">
        <v>0</v>
      </c>
      <c r="S6939">
        <v>1</v>
      </c>
      <c r="T6939" t="s">
        <v>91</v>
      </c>
      <c r="U6939">
        <v>999</v>
      </c>
      <c r="V6939" s="16" t="s">
        <v>6626</v>
      </c>
      <c r="W6939" s="16">
        <v>12212088</v>
      </c>
      <c r="Y6939" t="inlineStr">
        <is>
          <t xml:space="preserve">灵液琼髓一类灵材。石中灵乳质地绵密，触之温润，灵息缓而不散。|n法宝打造与祭炼：用作辅材，适用于同境界、同品质的紫霞丹炉、金灯炼霞炉、青霖瓶。</t>
        </is>
      </c>
      <c r="Z6939" t="s">
        <v>6824</v>
      </c>
      <c r="AA6939" t="s">
        <v>373</v>
      </c>
      <c r="AB6939" s="16">
        <v>12331035</v>
      </c>
      <c r="AC6939" t="s">
        <v>6629</v>
      </c>
      <c r="AD6939">
        <v>40004</v>
      </c>
      <c r="AF6939">
        <v>70004</v>
      </c>
      <c r="AH6939">
        <v>4500</v>
      </c>
      <c r="AI6939" s="16" t="s">
        <v>6625</v>
      </c>
      <c r="AJ6939" s="16" t="s">
        <v>6718</v>
      </c>
      <c r="AK6939" s="16" t="s">
        <v>342</v>
      </c>
      <c r="AL6939" t="s">
        <v>6825</v>
      </c>
    </row>
    <row r="6940" ht="16.5" spans="2:38">
      <c r="B6940" s="16" t="n">
        <f>10000000+INDEX(编号表!$B:$B,MATCH(F6940,编号表!$A:$A,0))*100000+INDEX(编号表!$F:$F,MATCH(D6940,编号表!$E:$E,0))*1000+INDEX(编号表!$D:$D,MATCH(E6940,编号表!$C:$C,0))*10000+G6940</f>
        <v>12534036</v>
      </c>
      <c r="C6940" s="16" t="s">
        <v>6826</v>
      </c>
      <c r="D6940" s="16" t="s">
        <v>108</v>
      </c>
      <c r="E6940" s="16" t="s">
        <v>342</v>
      </c>
      <c r="F6940" s="16" t="s">
        <v>6622</v>
      </c>
      <c r="G6940" s="16">
        <v>36</v>
      </c>
      <c r="I6940" s="16">
        <v>60</v>
      </c>
      <c r="J6940" t="str">
        <f t="shared" si="111"/>
        <v>大类_仙品金丹</v>
      </c>
      <c r="K6940" s="38" t="s">
        <v>6624</v>
      </c>
      <c r="M6940" s="16" t="s">
        <v>6625</v>
      </c>
      <c r="O6940">
        <v>0</v>
      </c>
      <c r="P6940" t="b">
        <v>1</v>
      </c>
      <c r="Q6940"/>
      <c r="R6940" t="b">
        <v>0</v>
      </c>
      <c r="S6940">
        <v>1</v>
      </c>
      <c r="T6940" t="s">
        <v>91</v>
      </c>
      <c r="U6940">
        <v>999</v>
      </c>
      <c r="V6940" s="16" t="s">
        <v>6626</v>
      </c>
      <c r="W6940" s="16">
        <v>12212089</v>
      </c>
      <c r="Y6940" t="inlineStr">
        <is>
          <t xml:space="preserve">灵脂玄蜡一类灵材。树脂黏润，凝后成膜，仍留着草木封合伤处的气息。|n用途未明，可留存备用。</t>
        </is>
      </c>
      <c r="Z6940" t="inlineStr">
        <is>
          <t xml:space="preserve">|cff00FF00“树脂护过树的伤处。旧痕封合之后，那一分续住断纹的韧意还在。”——《草木留纹记》|r</t>
        </is>
      </c>
      <c r="AA6940" t="str">
        <v>击杀妖兽、探索秘境或遗迹可得；当前百艺暂未用到，宗门不供应。</v>
      </c>
      <c r="AB6940" s="16">
        <v>12331036</v>
      </c>
      <c r="AC6940" t="s">
        <v>6629</v>
      </c>
      <c r="AD6940">
        <v>40004</v>
      </c>
      <c r="AF6940">
        <v>70004</v>
      </c>
      <c r="AH6940">
        <v>1500</v>
      </c>
      <c r="AI6940" s="16" t="s">
        <v>6625</v>
      </c>
      <c r="AJ6940" s="16" t="s">
        <v>6723</v>
      </c>
      <c r="AK6940" s="16" t="s">
        <v>342</v>
      </c>
      <c r="AL6940" t="s">
        <v>6724</v>
      </c>
    </row>
    <row r="6941" ht="16.5" spans="2:38">
      <c r="B6941" s="16" t="n">
        <f>10000000+INDEX(编号表!$B:$B,MATCH(F6941,编号表!$A:$A,0))*100000+INDEX(编号表!$F:$F,MATCH(D6941,编号表!$E:$E,0))*1000+INDEX(编号表!$D:$D,MATCH(E6941,编号表!$C:$C,0))*10000+G6941</f>
        <v>12534037</v>
      </c>
      <c r="C6941" s="16" t="s">
        <v>6828</v>
      </c>
      <c r="D6941" s="16" t="s">
        <v>108</v>
      </c>
      <c r="E6941" s="16" t="s">
        <v>342</v>
      </c>
      <c r="F6941" s="16" t="s">
        <v>6622</v>
      </c>
      <c r="G6941" s="16">
        <v>37</v>
      </c>
      <c r="H6941" t="s">
        <v>7297</v>
      </c>
      <c r="I6941" s="16">
        <v>60</v>
      </c>
      <c r="J6941" t="str">
        <f t="shared" si="111"/>
        <v>大类_仙品金丹打造</v>
      </c>
      <c r="K6941" s="39" t="s">
        <v>6624</v>
      </c>
      <c r="M6941" s="16" t="s">
        <v>6625</v>
      </c>
      <c r="O6941">
        <v>0</v>
      </c>
      <c r="P6941" t="b">
        <v>1</v>
      </c>
      <c r="Q6941"/>
      <c r="R6941" t="b">
        <v>0</v>
      </c>
      <c r="S6941">
        <v>1</v>
      </c>
      <c r="T6941" t="s">
        <v>91</v>
      </c>
      <c r="U6941">
        <v>999</v>
      </c>
      <c r="V6941" s="16" t="s">
        <v>6626</v>
      </c>
      <c r="W6941" s="16">
        <v>12212090</v>
      </c>
      <c r="Y6941" t="inlineStr">
        <is>
          <t xml:space="preserve">灵脂玄蜡一类灵材。灵蜡细润可塑，微温便软，凝结后薄处也能封合。|n法宝打造与祭炼：用作辅材，适用于同境界、同品质的青冥葫芦。</t>
        </is>
      </c>
      <c r="Z6941" t="s">
        <v>6830</v>
      </c>
      <c r="AA6941" t="s">
        <v>373</v>
      </c>
      <c r="AB6941" s="16">
        <v>12331037</v>
      </c>
      <c r="AC6941" t="s">
        <v>6629</v>
      </c>
      <c r="AD6941">
        <v>40004</v>
      </c>
      <c r="AF6941">
        <v>70004</v>
      </c>
      <c r="AH6941">
        <v>4500</v>
      </c>
      <c r="AI6941" s="16" t="s">
        <v>6625</v>
      </c>
      <c r="AJ6941" s="16" t="s">
        <v>6723</v>
      </c>
      <c r="AK6941" s="16" t="s">
        <v>342</v>
      </c>
      <c r="AL6941" t="s">
        <v>6831</v>
      </c>
    </row>
    <row r="6942" ht="15.75" spans="2:38">
      <c r="B6942" s="16" t="n">
        <f>10000000+INDEX(编号表!$B:$B,MATCH(F6942,编号表!$A:$A,0))*100000+INDEX(编号表!$F:$F,MATCH(D6942,编号表!$E:$E,0))*1000+INDEX(编号表!$D:$D,MATCH(E6942,编号表!$C:$C,0))*10000+G6942</f>
        <v>12334038</v>
      </c>
      <c r="C6942" s="16" t="s">
        <v>6832</v>
      </c>
      <c r="D6942" s="16" t="s">
        <v>108</v>
      </c>
      <c r="E6942" s="16" t="s">
        <v>342</v>
      </c>
      <c r="F6942" s="16" t="s">
        <v>6682</v>
      </c>
      <c r="G6942" s="16">
        <v>38</v>
      </c>
      <c r="H6942" t="s">
        <v>7297</v>
      </c>
      <c r="I6942" s="16">
        <v>60</v>
      </c>
      <c r="J6942" t="str">
        <f t="shared" si="111"/>
        <v>大类_仙品金丹打造</v>
      </c>
      <c r="K6942" s="40" t="s">
        <v>6698</v>
      </c>
      <c r="M6942" s="16" t="s">
        <v>6625</v>
      </c>
      <c r="O6942">
        <v>0</v>
      </c>
      <c r="P6942" t="b">
        <v>1</v>
      </c>
      <c r="Q6942"/>
      <c r="R6942" t="b">
        <v>0</v>
      </c>
      <c r="S6942">
        <v>1</v>
      </c>
      <c r="T6942" t="s">
        <v>91</v>
      </c>
      <c r="U6942">
        <v>999</v>
      </c>
      <c r="V6942" s="16" t="s">
        <v>6626</v>
      </c>
      <c r="W6942" s="16">
        <v>12212091</v>
      </c>
      <c r="Y6942" t="inlineStr">
        <is>
          <t xml:space="preserve">灵金一类稀有灵材。铜料久受丹坊灯火，赤金纹路相接，质地耐热而均匀。|n法宝打造与祭炼：用作主材，适用于同境界、同品质的金灯炼霞炉。</t>
        </is>
      </c>
      <c r="Z6942" t="s">
        <v>6834</v>
      </c>
      <c r="AA6942" t="s">
        <v>373</v>
      </c>
      <c r="AB6942" s="16">
        <v>12331038</v>
      </c>
      <c r="AC6942" t="s">
        <v>6629</v>
      </c>
      <c r="AD6942">
        <v>40004</v>
      </c>
      <c r="AF6942">
        <v>70004</v>
      </c>
      <c r="AH6942">
        <v>4500</v>
      </c>
      <c r="AI6942" s="16" t="s">
        <v>6625</v>
      </c>
      <c r="AJ6942" s="16" t="s">
        <v>6696</v>
      </c>
      <c r="AK6942" s="16" t="s">
        <v>342</v>
      </c>
      <c r="AL6942" t="s">
        <v>6832</v>
      </c>
    </row>
    <row r="6943" ht="16.5" spans="2:38">
      <c r="B6943" s="16" t="n">
        <f>10000000+INDEX(编号表!$B:$B,MATCH(F6943,编号表!$A:$A,0))*100000+INDEX(编号表!$F:$F,MATCH(D6943,编号表!$E:$E,0))*1000+INDEX(编号表!$D:$D,MATCH(E6943,编号表!$C:$C,0))*10000+G6943</f>
        <v>12544000</v>
      </c>
      <c r="C6943" s="16" t="s">
        <v>6835</v>
      </c>
      <c r="D6943" s="16" t="s">
        <v>108</v>
      </c>
      <c r="E6943" s="16" t="s">
        <v>345</v>
      </c>
      <c r="F6943" s="16" t="s">
        <v>6622</v>
      </c>
      <c r="G6943" s="16">
        <v>0</v>
      </c>
      <c r="H6943" t="s">
        <v>7297</v>
      </c>
      <c r="I6943" s="16">
        <v>60</v>
      </c>
      <c r="J6943" t="str">
        <f t="shared" si="111"/>
        <v>大类_仙品元婴打造</v>
      </c>
      <c r="K6943" s="37" t="s">
        <v>6624</v>
      </c>
      <c r="M6943" s="16" t="s">
        <v>6625</v>
      </c>
      <c r="O6943">
        <v>0</v>
      </c>
      <c r="P6943" t="b">
        <v>1</v>
      </c>
      <c r="Q6943"/>
      <c r="R6943" t="b">
        <v>0</v>
      </c>
      <c r="S6943">
        <v>1</v>
      </c>
      <c r="T6943" t="s">
        <v>91</v>
      </c>
      <c r="U6943">
        <v>999</v>
      </c>
      <c r="V6943" s="16" t="s">
        <v>6626</v>
      </c>
      <c r="W6943" s="16">
        <v>12212092</v>
      </c>
      <c r="Y6943" t="inlineStr">
        <is>
          <t xml:space="preserve">灵血一类灵材。精血凝而未枯，仍蕴灵兽生机，易与墨液、灵浆相融。|n法宝打造与祭炼：用作辅材，适用于同境界、同品质的玉露瓶、碧华珠。</t>
        </is>
      </c>
      <c r="Z6943" t="s">
        <v>6628</v>
      </c>
      <c r="AA6943" t="s">
        <v>373</v>
      </c>
      <c r="AB6943" s="16">
        <v>12341000</v>
      </c>
      <c r="AC6943" t="s">
        <v>6629</v>
      </c>
      <c r="AD6943">
        <v>40004</v>
      </c>
      <c r="AF6943">
        <v>70004</v>
      </c>
      <c r="AH6943">
        <v>22500</v>
      </c>
      <c r="AI6943" s="16" t="s">
        <v>6625</v>
      </c>
      <c r="AJ6943" s="16" t="s">
        <v>6630</v>
      </c>
      <c r="AK6943" s="16" t="s">
        <v>345</v>
      </c>
      <c r="AL6943" t="s">
        <v>6631</v>
      </c>
    </row>
    <row r="6944" ht="16.5" spans="2:38">
      <c r="B6944" s="16" t="n">
        <f>10000000+INDEX(编号表!$B:$B,MATCH(F6944,编号表!$A:$A,0))*100000+INDEX(编号表!$F:$F,MATCH(D6944,编号表!$E:$E,0))*1000+INDEX(编号表!$D:$D,MATCH(E6944,编号表!$C:$C,0))*10000+G6944</f>
        <v>12644001</v>
      </c>
      <c r="C6944" s="16" t="s">
        <v>6836</v>
      </c>
      <c r="D6944" s="16" t="s">
        <v>108</v>
      </c>
      <c r="E6944" s="16" t="s">
        <v>345</v>
      </c>
      <c r="F6944" s="16" t="s">
        <v>6633</v>
      </c>
      <c r="G6944" s="16">
        <v>1</v>
      </c>
      <c r="H6944" t="s">
        <v>7297</v>
      </c>
      <c r="I6944" s="16">
        <v>60</v>
      </c>
      <c r="J6944" t="str">
        <f t="shared" si="111"/>
        <v>大类_仙品元婴打造</v>
      </c>
      <c r="K6944" s="38" t="s">
        <v>6624</v>
      </c>
      <c r="M6944" s="16" t="s">
        <v>6625</v>
      </c>
      <c r="O6944">
        <v>0</v>
      </c>
      <c r="P6944" t="b">
        <v>1</v>
      </c>
      <c r="Q6944"/>
      <c r="R6944" t="b">
        <v>0</v>
      </c>
      <c r="S6944">
        <v>1</v>
      </c>
      <c r="T6944" t="s">
        <v>91</v>
      </c>
      <c r="U6944">
        <v>999</v>
      </c>
      <c r="V6944" s="16" t="s">
        <v>6626</v>
      </c>
      <c r="W6944" s="16">
        <v>12212093</v>
      </c>
      <c r="Y6944" t="inlineStr">
        <is>
          <t xml:space="preserve">灵血一类灵材。血色深沉，毒性藏于灵息之中，须与温养用的精血分辨清楚。|n法宝打造与祭炼：用作特性材，适用于同境界、同品质的沉星印、碧落剑、缚蛟索、翻海印、裂金剑。</t>
        </is>
      </c>
      <c r="Z6944" t="s">
        <v>6728</v>
      </c>
      <c r="AA6944" t="s">
        <v>373</v>
      </c>
      <c r="AB6944" s="16">
        <v>12341001</v>
      </c>
      <c r="AC6944" t="s">
        <v>6629</v>
      </c>
      <c r="AD6944">
        <v>40004</v>
      </c>
      <c r="AF6944">
        <v>70004</v>
      </c>
      <c r="AH6944">
        <v>22500</v>
      </c>
      <c r="AI6944" s="16" t="s">
        <v>6625</v>
      </c>
      <c r="AJ6944" s="16" t="s">
        <v>6630</v>
      </c>
      <c r="AK6944" s="16" t="s">
        <v>345</v>
      </c>
      <c r="AL6944" t="s">
        <v>6729</v>
      </c>
    </row>
    <row r="6945" ht="16.5" spans="2:38">
      <c r="B6945" s="16" t="n">
        <f>10000000+INDEX(编号表!$B:$B,MATCH(F6945,编号表!$A:$A,0))*100000+INDEX(编号表!$F:$F,MATCH(D6945,编号表!$E:$E,0))*1000+INDEX(编号表!$D:$D,MATCH(E6945,编号表!$C:$C,0))*10000+G6945</f>
        <v>12644002</v>
      </c>
      <c r="C6945" s="16" t="s">
        <v>6837</v>
      </c>
      <c r="D6945" s="16" t="s">
        <v>108</v>
      </c>
      <c r="E6945" s="16" t="s">
        <v>345</v>
      </c>
      <c r="F6945" s="16" t="s">
        <v>6633</v>
      </c>
      <c r="G6945" s="16">
        <v>2</v>
      </c>
      <c r="H6945" t="s">
        <v>7297</v>
      </c>
      <c r="I6945" s="16">
        <v>60</v>
      </c>
      <c r="J6945" t="str">
        <f t="shared" si="111"/>
        <v>大类_仙品元婴打造</v>
      </c>
      <c r="K6945" s="39" t="s">
        <v>6624</v>
      </c>
      <c r="M6945" s="16" t="s">
        <v>6625</v>
      </c>
      <c r="O6945">
        <v>0</v>
      </c>
      <c r="P6945" t="b">
        <v>1</v>
      </c>
      <c r="Q6945"/>
      <c r="R6945" t="b">
        <v>0</v>
      </c>
      <c r="S6945">
        <v>1</v>
      </c>
      <c r="T6945" t="s">
        <v>91</v>
      </c>
      <c r="U6945">
        <v>999</v>
      </c>
      <c r="V6945" s="16" t="s">
        <v>6626</v>
      </c>
      <c r="W6945" s="16">
        <v>12212094</v>
      </c>
      <c r="Y6945" t="inlineStr">
        <is>
          <t xml:space="preserve">丹核一类灵材。一丸丹核凝聚灵力，内里仍留着来源灵兽的灵脉纹路。|n法宝打造与祭炼：用作特性材，适用于同境界、同品质的余照藏形幡、敛影幡、沉星印、烟霞伞、玉泉灵瓶、玉泉瓶、缚蛟索、翻海印。</t>
        </is>
      </c>
      <c r="Z6945" t="s">
        <v>6635</v>
      </c>
      <c r="AA6945" t="s">
        <v>373</v>
      </c>
      <c r="AB6945" s="16">
        <v>12341002</v>
      </c>
      <c r="AC6945" t="s">
        <v>6629</v>
      </c>
      <c r="AD6945">
        <v>40004</v>
      </c>
      <c r="AF6945">
        <v>70004</v>
      </c>
      <c r="AH6945">
        <v>22500</v>
      </c>
      <c r="AI6945" s="16" t="s">
        <v>6625</v>
      </c>
      <c r="AJ6945" s="16" t="s">
        <v>6636</v>
      </c>
      <c r="AK6945" s="16" t="s">
        <v>345</v>
      </c>
      <c r="AL6945" t="s">
        <v>6637</v>
      </c>
    </row>
    <row r="6946" ht="16.5" spans="2:38">
      <c r="B6946" s="16" t="n">
        <f>10000000+INDEX(编号表!$B:$B,MATCH(F6946,编号表!$A:$A,0))*100000+INDEX(编号表!$F:$F,MATCH(D6946,编号表!$E:$E,0))*1000+INDEX(编号表!$D:$D,MATCH(E6946,编号表!$C:$C,0))*10000+G6946</f>
        <v>12644003</v>
      </c>
      <c r="C6946" s="16" t="s">
        <v>6838</v>
      </c>
      <c r="D6946" s="16" t="s">
        <v>108</v>
      </c>
      <c r="E6946" s="16" t="s">
        <v>345</v>
      </c>
      <c r="F6946" s="16" t="s">
        <v>6633</v>
      </c>
      <c r="G6946" s="16">
        <v>3</v>
      </c>
      <c r="H6946" t="s">
        <v>7297</v>
      </c>
      <c r="I6946" s="16">
        <v>60</v>
      </c>
      <c r="J6946" t="str">
        <f t="shared" si="111"/>
        <v>大类_仙品元婴打造</v>
      </c>
      <c r="K6946" s="38" t="s">
        <v>6624</v>
      </c>
      <c r="M6946" s="16" t="s">
        <v>6625</v>
      </c>
      <c r="O6946">
        <v>0</v>
      </c>
      <c r="P6946" t="b">
        <v>1</v>
      </c>
      <c r="Q6946"/>
      <c r="R6946" t="b">
        <v>0</v>
      </c>
      <c r="S6946">
        <v>1</v>
      </c>
      <c r="T6946" t="s">
        <v>91</v>
      </c>
      <c r="U6946">
        <v>999</v>
      </c>
      <c r="V6946" s="16" t="s">
        <v>6626</v>
      </c>
      <c r="W6946" s="16">
        <v>12212095</v>
      </c>
      <c r="Y6946" t="inlineStr">
        <is>
          <t xml:space="preserve">丹核一类灵材。木中灵核生息绵长，枝叶虽离，内纹仍见向光生长的旧路。|n法宝打造与祭炼：用作特性材，适用于同境界、同品质的玉露瓶、碧华珠。</t>
        </is>
      </c>
      <c r="Z6946" t="s">
        <v>6733</v>
      </c>
      <c r="AA6946" t="s">
        <v>373</v>
      </c>
      <c r="AB6946" s="16">
        <v>12341003</v>
      </c>
      <c r="AC6946" t="s">
        <v>6629</v>
      </c>
      <c r="AD6946">
        <v>40004</v>
      </c>
      <c r="AF6946">
        <v>70004</v>
      </c>
      <c r="AH6946">
        <v>22500</v>
      </c>
      <c r="AI6946" s="16" t="s">
        <v>6625</v>
      </c>
      <c r="AJ6946" s="16" t="s">
        <v>6636</v>
      </c>
      <c r="AK6946" s="16" t="s">
        <v>345</v>
      </c>
      <c r="AL6946" t="s">
        <v>6734</v>
      </c>
    </row>
    <row r="6947" ht="16.5" spans="2:38">
      <c r="B6947" s="16" t="n">
        <f>10000000+INDEX(编号表!$B:$B,MATCH(F6947,编号表!$A:$A,0))*100000+INDEX(编号表!$F:$F,MATCH(D6947,编号表!$E:$E,0))*1000+INDEX(编号表!$D:$D,MATCH(E6947,编号表!$C:$C,0))*10000+G6947</f>
        <v>12544004</v>
      </c>
      <c r="C6947" s="16" t="s">
        <v>6839</v>
      </c>
      <c r="D6947" s="16" t="s">
        <v>108</v>
      </c>
      <c r="E6947" s="16" t="s">
        <v>345</v>
      </c>
      <c r="F6947" s="16" t="s">
        <v>6622</v>
      </c>
      <c r="G6947" s="16">
        <v>4</v>
      </c>
      <c r="H6947" t="s">
        <v>7297</v>
      </c>
      <c r="I6947" s="16">
        <v>60</v>
      </c>
      <c r="J6947" t="str">
        <f t="shared" si="111"/>
        <v>大类_仙品元婴打造</v>
      </c>
      <c r="K6947" s="39" t="s">
        <v>6624</v>
      </c>
      <c r="M6947" s="16" t="s">
        <v>6625</v>
      </c>
      <c r="O6947">
        <v>0</v>
      </c>
      <c r="P6947" t="b">
        <v>1</v>
      </c>
      <c r="Q6947"/>
      <c r="R6947" t="b">
        <v>0</v>
      </c>
      <c r="S6947">
        <v>1</v>
      </c>
      <c r="T6947" t="s">
        <v>91</v>
      </c>
      <c r="U6947">
        <v>999</v>
      </c>
      <c r="V6947" s="16" t="s">
        <v>6626</v>
      </c>
      <c r="W6947" s="16">
        <v>12212096</v>
      </c>
      <c r="Y6947" t="inlineStr">
        <is>
          <t xml:space="preserve">翎毫一类灵材。羽身轻韧，细密羽纹顺风舒展，灵气沿羽轴流转。|n法宝打造与祭炼：用作辅材，适用于同境界、同品质的碧落剑、裂金剑。</t>
        </is>
      </c>
      <c r="Z6947" t="s">
        <v>6640</v>
      </c>
      <c r="AA6947" t="s">
        <v>373</v>
      </c>
      <c r="AB6947" s="16">
        <v>12341004</v>
      </c>
      <c r="AC6947" t="s">
        <v>6629</v>
      </c>
      <c r="AD6947">
        <v>40004</v>
      </c>
      <c r="AF6947">
        <v>70004</v>
      </c>
      <c r="AH6947">
        <v>22500</v>
      </c>
      <c r="AI6947" s="16" t="s">
        <v>6625</v>
      </c>
      <c r="AJ6947" s="16" t="s">
        <v>6641</v>
      </c>
      <c r="AK6947" s="16" t="s">
        <v>345</v>
      </c>
      <c r="AL6947" t="s">
        <v>6642</v>
      </c>
    </row>
    <row r="6948" ht="16.5" spans="2:38">
      <c r="B6948" s="16" t="n">
        <f>10000000+INDEX(编号表!$B:$B,MATCH(F6948,编号表!$A:$A,0))*100000+INDEX(编号表!$F:$F,MATCH(D6948,编号表!$E:$E,0))*1000+INDEX(编号表!$D:$D,MATCH(E6948,编号表!$C:$C,0))*10000+G6948</f>
        <v>12544005</v>
      </c>
      <c r="C6948" s="16" t="s">
        <v>6840</v>
      </c>
      <c r="D6948" s="16" t="s">
        <v>108</v>
      </c>
      <c r="E6948" s="16" t="s">
        <v>345</v>
      </c>
      <c r="F6948" s="16" t="s">
        <v>6622</v>
      </c>
      <c r="G6948" s="16">
        <v>5</v>
      </c>
      <c r="H6948" t="s">
        <v>7297</v>
      </c>
      <c r="I6948" s="16">
        <v>60</v>
      </c>
      <c r="J6948" t="str">
        <f t="shared" si="111"/>
        <v>大类_仙品元婴打造</v>
      </c>
      <c r="K6948" s="38" t="s">
        <v>6624</v>
      </c>
      <c r="M6948" s="16" t="s">
        <v>6625</v>
      </c>
      <c r="O6948">
        <v>0</v>
      </c>
      <c r="P6948" t="b">
        <v>1</v>
      </c>
      <c r="Q6948"/>
      <c r="R6948" t="b">
        <v>0</v>
      </c>
      <c r="S6948">
        <v>1</v>
      </c>
      <c r="T6948" t="s">
        <v>91</v>
      </c>
      <c r="U6948">
        <v>999</v>
      </c>
      <c r="V6948" s="16" t="s">
        <v>6626</v>
      </c>
      <c r="W6948" s="16">
        <v>12212097</v>
      </c>
      <c r="Y6948" t="inlineStr">
        <is>
          <t xml:space="preserve">翎毫一类灵材。细毫柔而有锋，沾墨均匀，束起时根根相顺。|n法宝打造与祭炼：用作辅材，适用于同境界、同品质的紫毫符笔。</t>
        </is>
      </c>
      <c r="Z6948" t="s">
        <v>6741</v>
      </c>
      <c r="AA6948" t="s">
        <v>373</v>
      </c>
      <c r="AB6948" s="16">
        <v>12341005</v>
      </c>
      <c r="AC6948" t="s">
        <v>6629</v>
      </c>
      <c r="AD6948">
        <v>40004</v>
      </c>
      <c r="AF6948">
        <v>70004</v>
      </c>
      <c r="AH6948">
        <v>22500</v>
      </c>
      <c r="AI6948" s="16" t="s">
        <v>6625</v>
      </c>
      <c r="AJ6948" s="16" t="s">
        <v>6641</v>
      </c>
      <c r="AK6948" s="16" t="s">
        <v>345</v>
      </c>
      <c r="AL6948" t="s">
        <v>6742</v>
      </c>
    </row>
    <row r="6949" ht="16.5" spans="2:38">
      <c r="B6949" s="16" t="n">
        <f>10000000+INDEX(编号表!$B:$B,MATCH(F6949,编号表!$A:$A,0))*100000+INDEX(编号表!$F:$F,MATCH(D6949,编号表!$E:$E,0))*1000+INDEX(编号表!$D:$D,MATCH(E6949,编号表!$C:$C,0))*10000+G6949</f>
        <v>12644006</v>
      </c>
      <c r="C6949" s="16" t="s">
        <v>6841</v>
      </c>
      <c r="D6949" s="16" t="s">
        <v>108</v>
      </c>
      <c r="E6949" s="16" t="s">
        <v>345</v>
      </c>
      <c r="F6949" s="16" t="s">
        <v>6633</v>
      </c>
      <c r="G6949" s="16">
        <v>6</v>
      </c>
      <c r="H6949" t="s">
        <v>7297</v>
      </c>
      <c r="I6949" s="16">
        <v>60</v>
      </c>
      <c r="J6949" t="str">
        <f t="shared" si="111"/>
        <v>大类_仙品元婴打造</v>
      </c>
      <c r="K6949" s="39" t="s">
        <v>6624</v>
      </c>
      <c r="M6949" s="16" t="s">
        <v>6625</v>
      </c>
      <c r="O6949">
        <v>0</v>
      </c>
      <c r="P6949" t="b">
        <v>1</v>
      </c>
      <c r="Q6949"/>
      <c r="R6949" t="b">
        <v>0</v>
      </c>
      <c r="S6949">
        <v>1</v>
      </c>
      <c r="T6949" t="s">
        <v>91</v>
      </c>
      <c r="U6949">
        <v>999</v>
      </c>
      <c r="V6949" s="16" t="s">
        <v>6626</v>
      </c>
      <c r="W6949" s="16">
        <v>12212098</v>
      </c>
      <c r="Y6949" t="inlineStr">
        <is>
          <t xml:space="preserve">灵窍遗材一类灵材。囊膜紧密，内蓄毒液，开封取用须格外谨慎。|n法宝打造与祭炼：用作特性材，适用于同境界、同品质的沉星印、烟霞伞、碧落剑、缚蛟索、翻海印、裂金剑。</t>
        </is>
      </c>
      <c r="Z6949" t="s">
        <v>6645</v>
      </c>
      <c r="AA6949" t="s">
        <v>373</v>
      </c>
      <c r="AB6949" s="16">
        <v>12341006</v>
      </c>
      <c r="AC6949" t="s">
        <v>6629</v>
      </c>
      <c r="AD6949">
        <v>40004</v>
      </c>
      <c r="AF6949">
        <v>70004</v>
      </c>
      <c r="AH6949">
        <v>22500</v>
      </c>
      <c r="AI6949" s="16" t="s">
        <v>6625</v>
      </c>
      <c r="AJ6949" s="16" t="s">
        <v>6646</v>
      </c>
      <c r="AK6949" s="16" t="s">
        <v>345</v>
      </c>
      <c r="AL6949" t="s">
        <v>6647</v>
      </c>
    </row>
    <row r="6950" ht="16.5" spans="2:38">
      <c r="B6950" s="16" t="n">
        <f>10000000+INDEX(编号表!$B:$B,MATCH(F6950,编号表!$A:$A,0))*100000+INDEX(编号表!$F:$F,MATCH(D6950,编号表!$E:$E,0))*1000+INDEX(编号表!$D:$D,MATCH(E6950,编号表!$C:$C,0))*10000+G6950</f>
        <v>12644007</v>
      </c>
      <c r="C6950" s="16" t="s">
        <v>6842</v>
      </c>
      <c r="D6950" s="16" t="s">
        <v>108</v>
      </c>
      <c r="E6950" s="16" t="s">
        <v>345</v>
      </c>
      <c r="F6950" s="16" t="s">
        <v>6633</v>
      </c>
      <c r="G6950" s="16">
        <v>7</v>
      </c>
      <c r="H6950" t="s">
        <v>7297</v>
      </c>
      <c r="I6950" s="16">
        <v>60</v>
      </c>
      <c r="J6950" t="str">
        <f t="shared" si="111"/>
        <v>大类_仙品元婴打造</v>
      </c>
      <c r="K6950" s="38" t="s">
        <v>6624</v>
      </c>
      <c r="M6950" s="16" t="s">
        <v>6625</v>
      </c>
      <c r="O6950">
        <v>0</v>
      </c>
      <c r="P6950" t="b">
        <v>1</v>
      </c>
      <c r="Q6950"/>
      <c r="R6950" t="b">
        <v>0</v>
      </c>
      <c r="S6950">
        <v>1</v>
      </c>
      <c r="T6950" t="s">
        <v>91</v>
      </c>
      <c r="U6950">
        <v>999</v>
      </c>
      <c r="V6950" s="16" t="s">
        <v>6626</v>
      </c>
      <c r="W6950" s="16">
        <v>12212099</v>
      </c>
      <c r="Y6950" t="inlineStr">
        <is>
          <t xml:space="preserve">灵窍遗材一类灵材。灵目中的细纹仍能分辨灵光，所留是感知旧痕，并无活物视识。|n法宝打造与祭炼：用作特性材，适用于同境界、同品质的烛微镜。</t>
        </is>
      </c>
      <c r="Z6950" t="s">
        <v>6746</v>
      </c>
      <c r="AA6950" t="s">
        <v>373</v>
      </c>
      <c r="AB6950" s="16">
        <v>12341007</v>
      </c>
      <c r="AC6950" t="s">
        <v>6629</v>
      </c>
      <c r="AD6950">
        <v>40004</v>
      </c>
      <c r="AF6950">
        <v>70004</v>
      </c>
      <c r="AH6950">
        <v>22500</v>
      </c>
      <c r="AI6950" s="16" t="s">
        <v>6625</v>
      </c>
      <c r="AJ6950" s="16" t="s">
        <v>6646</v>
      </c>
      <c r="AK6950" s="16" t="s">
        <v>345</v>
      </c>
      <c r="AL6950" t="s">
        <v>6747</v>
      </c>
    </row>
    <row r="6951" ht="16.5" spans="2:38">
      <c r="B6951" s="16" t="n">
        <f>10000000+INDEX(编号表!$B:$B,MATCH(F6951,编号表!$A:$A,0))*100000+INDEX(编号表!$F:$F,MATCH(D6951,编号表!$E:$E,0))*1000+INDEX(编号表!$D:$D,MATCH(E6951,编号表!$C:$C,0))*10000+G6951</f>
        <v>12644008</v>
      </c>
      <c r="C6951" s="16" t="s">
        <v>6843</v>
      </c>
      <c r="D6951" s="16" t="s">
        <v>108</v>
      </c>
      <c r="E6951" s="16" t="s">
        <v>345</v>
      </c>
      <c r="F6951" s="16" t="s">
        <v>6633</v>
      </c>
      <c r="G6951" s="16">
        <v>8</v>
      </c>
      <c r="H6951" t="s">
        <v>7297</v>
      </c>
      <c r="I6951" s="16">
        <v>60</v>
      </c>
      <c r="J6951" t="str">
        <f t="shared" si="111"/>
        <v>大类_仙品元婴打造</v>
      </c>
      <c r="K6951" s="39" t="s">
        <v>6624</v>
      </c>
      <c r="M6951" s="16" t="s">
        <v>6625</v>
      </c>
      <c r="O6951">
        <v>0</v>
      </c>
      <c r="P6951" t="b">
        <v>1</v>
      </c>
      <c r="Q6951"/>
      <c r="R6951" t="b">
        <v>0</v>
      </c>
      <c r="S6951">
        <v>1</v>
      </c>
      <c r="T6951" t="s">
        <v>91</v>
      </c>
      <c r="U6951">
        <v>999</v>
      </c>
      <c r="V6951" s="16" t="s">
        <v>6626</v>
      </c>
      <c r="W6951" s="16">
        <v>12212100</v>
      </c>
      <c r="Y6951" t="inlineStr">
        <is>
          <t xml:space="preserve">灵识遗痕一类灵材。灵兽留下的感知痕迹，似有应变余韵；所存并非完整魂魄。|n法宝打造与祭炼：用作特性材，适用于同境界、同品质的摄魄葫芦。</t>
        </is>
      </c>
      <c r="Z6951" t="s">
        <v>6650</v>
      </c>
      <c r="AA6951" t="s">
        <v>373</v>
      </c>
      <c r="AB6951" s="16">
        <v>12341008</v>
      </c>
      <c r="AC6951" t="s">
        <v>6629</v>
      </c>
      <c r="AD6951">
        <v>40004</v>
      </c>
      <c r="AF6951">
        <v>70004</v>
      </c>
      <c r="AH6951">
        <v>22500</v>
      </c>
      <c r="AI6951" s="16" t="s">
        <v>6625</v>
      </c>
      <c r="AJ6951" s="16" t="s">
        <v>6651</v>
      </c>
      <c r="AK6951" s="16" t="s">
        <v>345</v>
      </c>
      <c r="AL6951" t="s">
        <v>6652</v>
      </c>
    </row>
    <row r="6952" ht="16.5" spans="2:38">
      <c r="B6952" s="16" t="n">
        <f>10000000+INDEX(编号表!$B:$B,MATCH(F6952,编号表!$A:$A,0))*100000+INDEX(编号表!$F:$F,MATCH(D6952,编号表!$E:$E,0))*1000+INDEX(编号表!$D:$D,MATCH(E6952,编号表!$C:$C,0))*10000+G6952</f>
        <v>12644009</v>
      </c>
      <c r="C6952" s="16" t="s">
        <v>6844</v>
      </c>
      <c r="D6952" s="16" t="s">
        <v>108</v>
      </c>
      <c r="E6952" s="16" t="s">
        <v>345</v>
      </c>
      <c r="F6952" s="16" t="s">
        <v>6633</v>
      </c>
      <c r="G6952" s="16">
        <v>9</v>
      </c>
      <c r="I6952" s="16">
        <v>60</v>
      </c>
      <c r="J6952" t="str">
        <f t="shared" si="111"/>
        <v>大类_仙品元婴</v>
      </c>
      <c r="K6952" s="38" t="s">
        <v>6624</v>
      </c>
      <c r="M6952" s="16" t="s">
        <v>6625</v>
      </c>
      <c r="O6952">
        <v>0</v>
      </c>
      <c r="P6952" t="b">
        <v>1</v>
      </c>
      <c r="Q6952"/>
      <c r="R6952" t="b">
        <v>0</v>
      </c>
      <c r="S6952">
        <v>1</v>
      </c>
      <c r="T6952" t="s">
        <v>91</v>
      </c>
      <c r="U6952">
        <v>999</v>
      </c>
      <c r="V6952" s="16" t="s">
        <v>6626</v>
      </c>
      <c r="W6952" s="16">
        <v>12212101</v>
      </c>
      <c r="Y6952" t="inlineStr">
        <is>
          <t xml:space="preserve">灵识遗痕一类灵材。草木感应土水、追逐日光的余痕，尚在灵材中缓缓回荡，并非完整魂魄。|n用途未明，可留存备用。</t>
        </is>
      </c>
      <c r="Z6952" t="s">
        <v>6752</v>
      </c>
      <c r="AA6952" t="str">
        <v>击杀妖兽、探索秘境或遗迹可得；当前百艺暂未用到，宗门不供应。</v>
      </c>
      <c r="AB6952" s="16">
        <v>12341009</v>
      </c>
      <c r="AC6952" t="s">
        <v>6629</v>
      </c>
      <c r="AD6952">
        <v>40004</v>
      </c>
      <c r="AF6952">
        <v>70004</v>
      </c>
      <c r="AH6952">
        <v>15000</v>
      </c>
      <c r="AI6952" s="16" t="s">
        <v>6625</v>
      </c>
      <c r="AJ6952" s="16" t="s">
        <v>6651</v>
      </c>
      <c r="AK6952" s="16" t="s">
        <v>345</v>
      </c>
      <c r="AL6952" t="s">
        <v>6753</v>
      </c>
    </row>
    <row r="6953" ht="15" spans="2:38">
      <c r="B6953" s="16" t="n">
        <f>10000000+INDEX(编号表!$B:$B,MATCH(F6953,编号表!$A:$A,0))*100000+INDEX(编号表!$F:$F,MATCH(D6953,编号表!$E:$E,0))*1000+INDEX(编号表!$D:$D,MATCH(E6953,编号表!$C:$C,0))*10000+G6953</f>
        <v>12344010</v>
      </c>
      <c r="C6953" s="16" t="s">
        <v>6845</v>
      </c>
      <c r="D6953" s="16" t="s">
        <v>108</v>
      </c>
      <c r="E6953" s="16" t="s">
        <v>345</v>
      </c>
      <c r="F6953" s="16" t="s">
        <v>6682</v>
      </c>
      <c r="G6953" s="16">
        <v>10</v>
      </c>
      <c r="H6953" t="s">
        <v>7297</v>
      </c>
      <c r="I6953" s="16">
        <v>60</v>
      </c>
      <c r="J6953" t="str">
        <f t="shared" si="111"/>
        <v>大类_仙品元婴打造</v>
      </c>
      <c r="K6953" s="40" t="s">
        <v>6698</v>
      </c>
      <c r="M6953" s="16" t="s">
        <v>6625</v>
      </c>
      <c r="O6953">
        <v>0</v>
      </c>
      <c r="P6953" t="b">
        <v>1</v>
      </c>
      <c r="Q6953"/>
      <c r="R6953" t="b">
        <v>0</v>
      </c>
      <c r="S6953">
        <v>1</v>
      </c>
      <c r="T6953" t="s">
        <v>91</v>
      </c>
      <c r="U6953">
        <v>999</v>
      </c>
      <c r="V6953" s="16" t="s">
        <v>6626</v>
      </c>
      <c r="W6953" s="16">
        <v>12212102</v>
      </c>
      <c r="Y6953" t="inlineStr">
        <is>
          <t xml:space="preserve">灵丝玄筋一类稀有灵材。古绢织纹细密，余光收入丝间，展开时只见淡淡暗纹。|n法宝打造与祭炼：用作主材，适用于同境界、同品质的余照藏形幡。</t>
        </is>
      </c>
      <c r="Z6953" t="s">
        <v>6847</v>
      </c>
      <c r="AA6953" t="s">
        <v>373</v>
      </c>
      <c r="AB6953" s="16">
        <v>12341010</v>
      </c>
      <c r="AC6953" t="s">
        <v>6629</v>
      </c>
      <c r="AD6953">
        <v>40004</v>
      </c>
      <c r="AF6953">
        <v>70004</v>
      </c>
      <c r="AH6953">
        <v>22500</v>
      </c>
      <c r="AI6953" s="16" t="s">
        <v>6625</v>
      </c>
      <c r="AJ6953" s="16" t="s">
        <v>6713</v>
      </c>
      <c r="AK6953" s="16" t="s">
        <v>345</v>
      </c>
      <c r="AL6953" t="s">
        <v>6845</v>
      </c>
    </row>
    <row r="6954" ht="16.5" spans="2:38">
      <c r="B6954" s="16" t="n">
        <f>10000000+INDEX(编号表!$B:$B,MATCH(F6954,编号表!$A:$A,0))*100000+INDEX(编号表!$F:$F,MATCH(D6954,编号表!$E:$E,0))*1000+INDEX(编号表!$D:$D,MATCH(E6954,编号表!$C:$C,0))*10000+G6954</f>
        <v>12644011</v>
      </c>
      <c r="C6954" s="16" t="s">
        <v>6848</v>
      </c>
      <c r="D6954" s="16" t="s">
        <v>108</v>
      </c>
      <c r="E6954" s="16" t="s">
        <v>345</v>
      </c>
      <c r="F6954" s="16" t="s">
        <v>6633</v>
      </c>
      <c r="G6954" s="16">
        <v>11</v>
      </c>
      <c r="H6954" t="s">
        <v>7297</v>
      </c>
      <c r="I6954" s="16">
        <v>60</v>
      </c>
      <c r="J6954" t="str">
        <f t="shared" si="111"/>
        <v>大类_仙品元婴打造</v>
      </c>
      <c r="K6954" s="38" t="s">
        <v>6624</v>
      </c>
      <c r="M6954" s="16" t="s">
        <v>6625</v>
      </c>
      <c r="O6954">
        <v>0</v>
      </c>
      <c r="P6954" t="b">
        <v>1</v>
      </c>
      <c r="Q6954"/>
      <c r="R6954" t="b">
        <v>0</v>
      </c>
      <c r="S6954">
        <v>1</v>
      </c>
      <c r="T6954" t="s">
        <v>91</v>
      </c>
      <c r="U6954">
        <v>999</v>
      </c>
      <c r="V6954" s="16" t="s">
        <v>6626</v>
      </c>
      <c r="Y6954" t="inlineStr">
        <is>
          <t xml:space="preserve">五气凝华一类灵材。金行灵气凝为细质，内蕴一缕收束不散的锋意。|n法宝打造与祭炼：用作特性材，适用于同境界、同品质的沉星印、烟霞伞、玉衡丹炉、玉露瓶、碧落剑、紫毫符笔、缚蛟索、翻海印、裂金剑。</t>
        </is>
      </c>
      <c r="Z6954" t="s">
        <v>6655</v>
      </c>
      <c r="AA6954" t="s">
        <v>373</v>
      </c>
      <c r="AB6954">
        <v>12341011</v>
      </c>
      <c r="AC6954" t="s">
        <v>6629</v>
      </c>
      <c r="AD6954">
        <v>40004</v>
      </c>
      <c r="AF6954">
        <v>70004</v>
      </c>
      <c r="AH6954">
        <v>22500</v>
      </c>
      <c r="AI6954" s="16" t="s">
        <v>6625</v>
      </c>
      <c r="AJ6954" s="16" t="s">
        <v>6656</v>
      </c>
      <c r="AK6954" s="16" t="s">
        <v>345</v>
      </c>
      <c r="AL6954" t="s">
        <v>6657</v>
      </c>
    </row>
    <row r="6955" ht="16.5" spans="2:38">
      <c r="B6955" s="16" t="n">
        <f>10000000+INDEX(编号表!$B:$B,MATCH(F6955,编号表!$A:$A,0))*100000+INDEX(编号表!$F:$F,MATCH(D6955,编号表!$E:$E,0))*1000+INDEX(编号表!$D:$D,MATCH(E6955,编号表!$C:$C,0))*10000+G6955</f>
        <v>12644012</v>
      </c>
      <c r="C6955" s="16" t="s">
        <v>6849</v>
      </c>
      <c r="D6955" s="16" t="s">
        <v>108</v>
      </c>
      <c r="E6955" s="16" t="s">
        <v>345</v>
      </c>
      <c r="F6955" s="16" t="s">
        <v>6633</v>
      </c>
      <c r="G6955" s="16">
        <v>12</v>
      </c>
      <c r="H6955" t="s">
        <v>7297</v>
      </c>
      <c r="I6955" s="16">
        <v>60</v>
      </c>
      <c r="J6955" t="str">
        <f t="shared" ref="J6955:J7018" si="112">"大类_"&amp;D6955&amp;E6955&amp;H6955</f>
        <v>大类_仙品元婴打造</v>
      </c>
      <c r="K6955" s="38" t="s">
        <v>6624</v>
      </c>
      <c r="M6955" s="16" t="s">
        <v>6625</v>
      </c>
      <c r="O6955">
        <v>0</v>
      </c>
      <c r="P6955" t="b">
        <v>1</v>
      </c>
      <c r="Q6955"/>
      <c r="R6955" t="b">
        <v>0</v>
      </c>
      <c r="S6955">
        <v>1</v>
      </c>
      <c r="T6955" t="s">
        <v>91</v>
      </c>
      <c r="U6955">
        <v>999</v>
      </c>
      <c r="V6955" s="16" t="s">
        <v>6626</v>
      </c>
      <c r="Y6955" t="inlineStr">
        <is>
          <t xml:space="preserve">五气凝华一类灵材。木行灵气聚而成华，生发之意沿细纹绵延。|n法宝打造与祭炼：用作特性材，适用于同境界、同品质的沉星印、烟霞伞、玉衡丹炉、玉露瓶、碧华珠、碧落剑、缚蛟索、翻海印、裂金剑。</t>
        </is>
      </c>
      <c r="Z6955" t="s">
        <v>6660</v>
      </c>
      <c r="AA6955" t="s">
        <v>373</v>
      </c>
      <c r="AB6955">
        <v>12341012</v>
      </c>
      <c r="AC6955" t="s">
        <v>6629</v>
      </c>
      <c r="AD6955">
        <v>40004</v>
      </c>
      <c r="AF6955">
        <v>70004</v>
      </c>
      <c r="AH6955">
        <v>22500</v>
      </c>
      <c r="AI6955" s="16" t="s">
        <v>6625</v>
      </c>
      <c r="AJ6955" s="16" t="s">
        <v>6656</v>
      </c>
      <c r="AK6955" s="16" t="s">
        <v>345</v>
      </c>
      <c r="AL6955" t="s">
        <v>6661</v>
      </c>
    </row>
    <row r="6956" ht="16.5" spans="2:38">
      <c r="B6956" s="16" t="n">
        <f>10000000+INDEX(编号表!$B:$B,MATCH(F6956,编号表!$A:$A,0))*100000+INDEX(编号表!$F:$F,MATCH(D6956,编号表!$E:$E,0))*1000+INDEX(编号表!$D:$D,MATCH(E6956,编号表!$C:$C,0))*10000+G6956</f>
        <v>12644013</v>
      </c>
      <c r="C6956" s="16" t="s">
        <v>6850</v>
      </c>
      <c r="D6956" s="16" t="s">
        <v>108</v>
      </c>
      <c r="E6956" s="16" t="s">
        <v>345</v>
      </c>
      <c r="F6956" s="16" t="s">
        <v>6633</v>
      </c>
      <c r="G6956" s="16">
        <v>13</v>
      </c>
      <c r="H6956" t="s">
        <v>7297</v>
      </c>
      <c r="I6956" s="16">
        <v>60</v>
      </c>
      <c r="J6956" t="str">
        <f t="shared" si="112"/>
        <v>大类_仙品元婴打造</v>
      </c>
      <c r="K6956" s="38" t="s">
        <v>6624</v>
      </c>
      <c r="M6956" s="16" t="s">
        <v>6625</v>
      </c>
      <c r="O6956">
        <v>0</v>
      </c>
      <c r="P6956" t="b">
        <v>1</v>
      </c>
      <c r="Q6956"/>
      <c r="R6956" t="b">
        <v>0</v>
      </c>
      <c r="S6956">
        <v>1</v>
      </c>
      <c r="T6956" t="s">
        <v>91</v>
      </c>
      <c r="U6956">
        <v>999</v>
      </c>
      <c r="V6956" s="16" t="s">
        <v>6626</v>
      </c>
      <c r="W6956" s="16">
        <v>12212103</v>
      </c>
      <c r="Y6956" t="inlineStr">
        <is>
          <t xml:space="preserve">五气凝华一类灵材。火行灵气结晶，晶心明灭，触之可觉温热。|n法宝打造与祭炼：用作特性材，适用于同境界、同品质的沉星印、烟霞伞、玉衡丹炉、玉露瓶、碧落剑、紫毫符笔、缚蛟索、翻海印、裂金剑。</t>
        </is>
      </c>
      <c r="Z6956" t="s">
        <v>6664</v>
      </c>
      <c r="AA6956" t="s">
        <v>373</v>
      </c>
      <c r="AB6956" s="16">
        <v>12341013</v>
      </c>
      <c r="AC6956" t="s">
        <v>6629</v>
      </c>
      <c r="AD6956">
        <v>40004</v>
      </c>
      <c r="AF6956">
        <v>70004</v>
      </c>
      <c r="AH6956">
        <v>22500</v>
      </c>
      <c r="AI6956" s="16" t="s">
        <v>6625</v>
      </c>
      <c r="AJ6956" s="16" t="s">
        <v>6656</v>
      </c>
      <c r="AK6956" s="16" t="s">
        <v>345</v>
      </c>
      <c r="AL6956" t="s">
        <v>6665</v>
      </c>
    </row>
    <row r="6957" ht="16.5" spans="2:38">
      <c r="B6957" s="16" t="n">
        <f>10000000+INDEX(编号表!$B:$B,MATCH(F6957,编号表!$A:$A,0))*100000+INDEX(编号表!$F:$F,MATCH(D6957,编号表!$E:$E,0))*1000+INDEX(编号表!$D:$D,MATCH(E6957,编号表!$C:$C,0))*10000+G6957</f>
        <v>12644014</v>
      </c>
      <c r="C6957" s="16" t="s">
        <v>6851</v>
      </c>
      <c r="D6957" s="16" t="s">
        <v>108</v>
      </c>
      <c r="E6957" s="16" t="s">
        <v>345</v>
      </c>
      <c r="F6957" s="16" t="s">
        <v>6633</v>
      </c>
      <c r="G6957" s="16">
        <v>14</v>
      </c>
      <c r="H6957" t="s">
        <v>7297</v>
      </c>
      <c r="I6957" s="16">
        <v>60</v>
      </c>
      <c r="J6957" t="str">
        <f t="shared" si="112"/>
        <v>大类_仙品元婴打造</v>
      </c>
      <c r="K6957" s="39" t="s">
        <v>6624</v>
      </c>
      <c r="M6957" s="16" t="s">
        <v>6625</v>
      </c>
      <c r="O6957">
        <v>0</v>
      </c>
      <c r="P6957" t="b">
        <v>1</v>
      </c>
      <c r="Q6957"/>
      <c r="R6957" t="b">
        <v>0</v>
      </c>
      <c r="S6957">
        <v>1</v>
      </c>
      <c r="T6957" t="s">
        <v>91</v>
      </c>
      <c r="U6957">
        <v>999</v>
      </c>
      <c r="V6957" s="16" t="s">
        <v>6626</v>
      </c>
      <c r="W6957" s="16">
        <v>12212104</v>
      </c>
      <c r="Y6957" t="inlineStr">
        <is>
          <t xml:space="preserve">五气凝华一类灵材。水行灵气凝作珠质，外形似静，内里灵流不息。|n法宝打造与祭炼：用作特性材，适用于同境界、同品质的沉星印、烟霞伞、玉泉灵瓶、玉泉瓶、玉衡丹炉、玉露瓶、碧落剑、紫毫符笔、缚蛟索、翻海印、裂金剑。</t>
        </is>
      </c>
      <c r="Z6957" t="s">
        <v>6668</v>
      </c>
      <c r="AA6957" t="s">
        <v>373</v>
      </c>
      <c r="AB6957" s="16">
        <v>12341014</v>
      </c>
      <c r="AC6957" t="s">
        <v>6629</v>
      </c>
      <c r="AD6957">
        <v>40004</v>
      </c>
      <c r="AF6957">
        <v>70004</v>
      </c>
      <c r="AH6957">
        <v>22500</v>
      </c>
      <c r="AI6957" s="16" t="s">
        <v>6625</v>
      </c>
      <c r="AJ6957" s="16" t="s">
        <v>6656</v>
      </c>
      <c r="AK6957" s="16" t="s">
        <v>345</v>
      </c>
      <c r="AL6957" t="s">
        <v>6669</v>
      </c>
    </row>
    <row r="6958" ht="16.5" spans="2:38">
      <c r="B6958" s="16" t="n">
        <f>10000000+INDEX(编号表!$B:$B,MATCH(F6958,编号表!$A:$A,0))*100000+INDEX(编号表!$F:$F,MATCH(D6958,编号表!$E:$E,0))*1000+INDEX(编号表!$D:$D,MATCH(E6958,编号表!$C:$C,0))*10000+G6958</f>
        <v>12644015</v>
      </c>
      <c r="C6958" s="16" t="s">
        <v>6852</v>
      </c>
      <c r="D6958" s="16" t="s">
        <v>108</v>
      </c>
      <c r="E6958" s="16" t="s">
        <v>345</v>
      </c>
      <c r="F6958" s="16" t="s">
        <v>6633</v>
      </c>
      <c r="G6958" s="16">
        <v>15</v>
      </c>
      <c r="H6958" t="s">
        <v>7297</v>
      </c>
      <c r="I6958" s="16">
        <v>60</v>
      </c>
      <c r="J6958" t="str">
        <f t="shared" si="112"/>
        <v>大类_仙品元婴打造</v>
      </c>
      <c r="K6958" s="38" t="s">
        <v>6624</v>
      </c>
      <c r="M6958" s="16" t="s">
        <v>6625</v>
      </c>
      <c r="O6958">
        <v>0</v>
      </c>
      <c r="P6958" t="b">
        <v>1</v>
      </c>
      <c r="Q6958"/>
      <c r="R6958" t="b">
        <v>0</v>
      </c>
      <c r="S6958">
        <v>1</v>
      </c>
      <c r="T6958" t="s">
        <v>91</v>
      </c>
      <c r="U6958">
        <v>999</v>
      </c>
      <c r="V6958" s="16" t="s">
        <v>6626</v>
      </c>
      <c r="Y6958" t="inlineStr">
        <is>
          <t xml:space="preserve">五气凝华一类灵材。土行灵气沉凝成珠，质地厚实，灵息绵稳。|n法宝打造与祭炼：用作特性材，适用于同境界、同品质的云汉舟、沉星印、烟霞伞、玄纹鼎、玉衡丹炉、玉露瓶、碧落剑、紫毫符笔、缚蛟索、翻海印、藏珍袋、裂金剑。</t>
        </is>
      </c>
      <c r="Z6958" t="s">
        <v>6672</v>
      </c>
      <c r="AA6958" t="s">
        <v>373</v>
      </c>
      <c r="AB6958">
        <v>12341015</v>
      </c>
      <c r="AC6958" t="s">
        <v>6629</v>
      </c>
      <c r="AD6958">
        <v>40004</v>
      </c>
      <c r="AF6958">
        <v>70004</v>
      </c>
      <c r="AH6958">
        <v>22500</v>
      </c>
      <c r="AI6958" s="16" t="s">
        <v>6625</v>
      </c>
      <c r="AJ6958" s="16" t="s">
        <v>6656</v>
      </c>
      <c r="AK6958" s="16" t="s">
        <v>345</v>
      </c>
      <c r="AL6958" t="s">
        <v>6673</v>
      </c>
    </row>
    <row r="6959" ht="16.5" spans="2:38">
      <c r="B6959" s="16" t="n">
        <f>10000000+INDEX(编号表!$B:$B,MATCH(F6959,编号表!$A:$A,0))*100000+INDEX(编号表!$F:$F,MATCH(D6959,编号表!$E:$E,0))*1000+INDEX(编号表!$D:$D,MATCH(E6959,编号表!$C:$C,0))*10000+G6959</f>
        <v>12844016</v>
      </c>
      <c r="C6959" s="16" t="s">
        <v>6853</v>
      </c>
      <c r="D6959" s="16" t="s">
        <v>108</v>
      </c>
      <c r="E6959" s="16" t="s">
        <v>345</v>
      </c>
      <c r="F6959" s="16" t="s">
        <v>6675</v>
      </c>
      <c r="G6959" s="16">
        <v>16</v>
      </c>
      <c r="H6959" t="s">
        <v>7297</v>
      </c>
      <c r="I6959" s="16">
        <v>60</v>
      </c>
      <c r="J6959" t="str">
        <f t="shared" si="112"/>
        <v>大类_仙品元婴打造</v>
      </c>
      <c r="K6959" s="38" t="s">
        <v>6624</v>
      </c>
      <c r="M6959" s="16" t="s">
        <v>6625</v>
      </c>
      <c r="O6959">
        <v>0</v>
      </c>
      <c r="P6959" t="b">
        <v>1</v>
      </c>
      <c r="Q6959"/>
      <c r="R6959" t="b">
        <v>0</v>
      </c>
      <c r="S6959">
        <v>1</v>
      </c>
      <c r="T6959" t="s">
        <v>91</v>
      </c>
      <c r="U6959">
        <v>999</v>
      </c>
      <c r="V6959" s="16" t="s">
        <v>6626</v>
      </c>
      <c r="W6959" s="16">
        <v>12212105</v>
      </c>
      <c r="Y6959" t="inlineStr">
        <is>
          <t xml:space="preserve">灵骨玄甲一类灵材。骨质坚密，纹理连贯，仍留着灵兽生前承力的筋脉印痕。|n法宝打造与祭炼：用作辅材，适用于同境界、同品质的云汉舟、沉星印、翻海印。</t>
        </is>
      </c>
      <c r="Z6959" t="s">
        <v>6678</v>
      </c>
      <c r="AA6959" t="s">
        <v>373</v>
      </c>
      <c r="AB6959" s="16">
        <v>12341016</v>
      </c>
      <c r="AC6959" t="s">
        <v>6629</v>
      </c>
      <c r="AD6959">
        <v>40004</v>
      </c>
      <c r="AF6959">
        <v>70004</v>
      </c>
      <c r="AH6959">
        <v>22500</v>
      </c>
      <c r="AI6959" s="16" t="s">
        <v>6625</v>
      </c>
      <c r="AJ6959" s="16" t="s">
        <v>6679</v>
      </c>
      <c r="AK6959" s="16" t="s">
        <v>345</v>
      </c>
      <c r="AL6959" t="s">
        <v>6680</v>
      </c>
    </row>
    <row r="6960" ht="16.5" spans="2:38">
      <c r="B6960" s="16" t="n">
        <f>10000000+INDEX(编号表!$B:$B,MATCH(F6960,编号表!$A:$A,0))*100000+INDEX(编号表!$F:$F,MATCH(D6960,编号表!$E:$E,0))*1000+INDEX(编号表!$D:$D,MATCH(E6960,编号表!$C:$C,0))*10000+G6960</f>
        <v>12844017</v>
      </c>
      <c r="C6960" s="16" t="s">
        <v>6854</v>
      </c>
      <c r="D6960" s="16" t="s">
        <v>108</v>
      </c>
      <c r="E6960" s="16" t="s">
        <v>345</v>
      </c>
      <c r="F6960" s="16" t="s">
        <v>6675</v>
      </c>
      <c r="G6960" s="16">
        <v>17</v>
      </c>
      <c r="H6960" t="s">
        <v>7297</v>
      </c>
      <c r="I6960" s="16">
        <v>60</v>
      </c>
      <c r="J6960" t="str">
        <f t="shared" si="112"/>
        <v>大类_仙品元婴打造</v>
      </c>
      <c r="K6960" s="39" t="s">
        <v>6624</v>
      </c>
      <c r="M6960" s="16" t="s">
        <v>6625</v>
      </c>
      <c r="O6960">
        <v>0</v>
      </c>
      <c r="P6960" t="b">
        <v>1</v>
      </c>
      <c r="Q6960"/>
      <c r="R6960" t="b">
        <v>0</v>
      </c>
      <c r="S6960">
        <v>1</v>
      </c>
      <c r="T6960" t="s">
        <v>91</v>
      </c>
      <c r="U6960">
        <v>999</v>
      </c>
      <c r="V6960" s="16" t="s">
        <v>6626</v>
      </c>
      <c r="W6960" s="16">
        <v>12212106</v>
      </c>
      <c r="Y6960" t="inlineStr">
        <is>
          <t xml:space="preserve">灵骨玄甲一类灵材。甲壳层层相覆，旧伤未损其内纹，断面可见细密承力层次。|n法宝打造与祭炼：用作辅材、特性材，适用于同境界、同品质的烟霞伞。</t>
        </is>
      </c>
      <c r="Z6960" t="s">
        <v>6767</v>
      </c>
      <c r="AA6960" t="s">
        <v>373</v>
      </c>
      <c r="AB6960" s="16">
        <v>12341017</v>
      </c>
      <c r="AC6960" t="s">
        <v>6629</v>
      </c>
      <c r="AD6960">
        <v>40004</v>
      </c>
      <c r="AF6960">
        <v>70004</v>
      </c>
      <c r="AH6960">
        <v>22500</v>
      </c>
      <c r="AI6960" s="16" t="s">
        <v>6625</v>
      </c>
      <c r="AJ6960" s="16" t="s">
        <v>6679</v>
      </c>
      <c r="AK6960" s="16" t="s">
        <v>345</v>
      </c>
      <c r="AL6960" t="s">
        <v>6768</v>
      </c>
    </row>
    <row r="6961" ht="16.5" spans="2:38">
      <c r="B6961" s="16" t="n">
        <f>10000000+INDEX(编号表!$B:$B,MATCH(F6961,编号表!$A:$A,0))*100000+INDEX(编号表!$F:$F,MATCH(D6961,编号表!$E:$E,0))*1000+INDEX(编号表!$D:$D,MATCH(E6961,编号表!$C:$C,0))*10000+G6961</f>
        <v>12344018</v>
      </c>
      <c r="C6961" s="16" t="s">
        <v>6855</v>
      </c>
      <c r="D6961" s="16" t="s">
        <v>108</v>
      </c>
      <c r="E6961" s="16" t="s">
        <v>345</v>
      </c>
      <c r="F6961" s="16" t="s">
        <v>6682</v>
      </c>
      <c r="G6961" s="16">
        <v>18</v>
      </c>
      <c r="H6961" t="s">
        <v>7297</v>
      </c>
      <c r="I6961" s="16">
        <v>60</v>
      </c>
      <c r="J6961" t="str">
        <f t="shared" si="112"/>
        <v>大类_仙品元婴打造</v>
      </c>
      <c r="K6961" s="38" t="s">
        <v>6624</v>
      </c>
      <c r="M6961" s="16" t="s">
        <v>6625</v>
      </c>
      <c r="O6961">
        <v>0</v>
      </c>
      <c r="P6961" t="b">
        <v>1</v>
      </c>
      <c r="Q6961"/>
      <c r="R6961" t="b">
        <v>0</v>
      </c>
      <c r="S6961">
        <v>1</v>
      </c>
      <c r="T6961" t="s">
        <v>91</v>
      </c>
      <c r="U6961">
        <v>999</v>
      </c>
      <c r="V6961" s="16" t="s">
        <v>6626</v>
      </c>
      <c r="W6961" s="16">
        <v>12212107</v>
      </c>
      <c r="Y6961" t="inlineStr">
        <is>
          <t xml:space="preserve">灵皮玄鳞一类灵材。皮面柔韧，筋络相接，裁开后仍能看见细密灵纹。|n法宝打造与祭炼：用作主材，适用于同境界、同品质的烟霞伞。</t>
        </is>
      </c>
      <c r="Z6961" t="s">
        <v>6684</v>
      </c>
      <c r="AA6961" t="s">
        <v>373</v>
      </c>
      <c r="AB6961" s="16">
        <v>12341018</v>
      </c>
      <c r="AC6961" t="s">
        <v>6629</v>
      </c>
      <c r="AD6961">
        <v>40004</v>
      </c>
      <c r="AF6961">
        <v>70004</v>
      </c>
      <c r="AH6961">
        <v>22500</v>
      </c>
      <c r="AI6961" s="16" t="s">
        <v>6625</v>
      </c>
      <c r="AJ6961" s="16" t="s">
        <v>6685</v>
      </c>
      <c r="AK6961" s="16" t="s">
        <v>345</v>
      </c>
      <c r="AL6961" t="s">
        <v>6686</v>
      </c>
    </row>
    <row r="6962" ht="16.5" spans="2:38">
      <c r="B6962" s="16" t="n">
        <f>10000000+INDEX(编号表!$B:$B,MATCH(F6962,编号表!$A:$A,0))*100000+INDEX(编号表!$F:$F,MATCH(D6962,编号表!$E:$E,0))*1000+INDEX(编号表!$D:$D,MATCH(E6962,编号表!$C:$C,0))*10000+G6962</f>
        <v>12544019</v>
      </c>
      <c r="C6962" s="16" t="s">
        <v>6856</v>
      </c>
      <c r="D6962" s="16" t="s">
        <v>108</v>
      </c>
      <c r="E6962" s="16" t="s">
        <v>345</v>
      </c>
      <c r="F6962" s="16" t="s">
        <v>6622</v>
      </c>
      <c r="G6962" s="16">
        <v>19</v>
      </c>
      <c r="I6962" s="16">
        <v>60</v>
      </c>
      <c r="J6962" t="str">
        <f t="shared" si="112"/>
        <v>大类_仙品元婴</v>
      </c>
      <c r="K6962" s="39" t="s">
        <v>6624</v>
      </c>
      <c r="M6962" s="16" t="s">
        <v>6625</v>
      </c>
      <c r="O6962">
        <v>0</v>
      </c>
      <c r="P6962" t="b">
        <v>1</v>
      </c>
      <c r="Q6962"/>
      <c r="R6962" t="b">
        <v>0</v>
      </c>
      <c r="S6962">
        <v>1</v>
      </c>
      <c r="T6962" t="s">
        <v>91</v>
      </c>
      <c r="U6962">
        <v>999</v>
      </c>
      <c r="V6962" s="16" t="s">
        <v>6626</v>
      </c>
      <c r="W6962" s="16">
        <v>12212108</v>
      </c>
      <c r="Y6962" t="inlineStr">
        <is>
          <t xml:space="preserve">灵皮玄鳞一类灵材。鳞面细密，边缘相叠，灵气沿片片鳞纹折转。|n用途未明，可留存备用。</t>
        </is>
      </c>
      <c r="Z6962" t="s">
        <v>6773</v>
      </c>
      <c r="AA6962" t="str">
        <v>击杀妖兽、探索秘境或遗迹可得；当前百艺暂未用到，宗门不供应。</v>
      </c>
      <c r="AB6962" s="16">
        <v>12341019</v>
      </c>
      <c r="AC6962" t="s">
        <v>6629</v>
      </c>
      <c r="AD6962">
        <v>40004</v>
      </c>
      <c r="AF6962">
        <v>70004</v>
      </c>
      <c r="AH6962">
        <v>7500</v>
      </c>
      <c r="AI6962" s="16" t="s">
        <v>6625</v>
      </c>
      <c r="AJ6962" s="16" t="s">
        <v>6685</v>
      </c>
      <c r="AK6962" s="16" t="s">
        <v>345</v>
      </c>
      <c r="AL6962" t="s">
        <v>6774</v>
      </c>
    </row>
    <row r="6963" ht="16.5" spans="2:38">
      <c r="B6963" s="16" t="n">
        <f>10000000+INDEX(编号表!$B:$B,MATCH(F6963,编号表!$A:$A,0))*100000+INDEX(编号表!$F:$F,MATCH(D6963,编号表!$E:$E,0))*1000+INDEX(编号表!$D:$D,MATCH(E6963,编号表!$C:$C,0))*10000+G6963</f>
        <v>12544020</v>
      </c>
      <c r="C6963" s="16" t="s">
        <v>6857</v>
      </c>
      <c r="D6963" s="16" t="s">
        <v>108</v>
      </c>
      <c r="E6963" s="16" t="s">
        <v>345</v>
      </c>
      <c r="F6963" s="16" t="s">
        <v>6622</v>
      </c>
      <c r="G6963" s="16">
        <v>20</v>
      </c>
      <c r="H6963" t="s">
        <v>7297</v>
      </c>
      <c r="I6963" s="16">
        <v>60</v>
      </c>
      <c r="J6963" t="str">
        <f t="shared" si="112"/>
        <v>大类_仙品元婴打造</v>
      </c>
      <c r="K6963" s="38" t="s">
        <v>6624</v>
      </c>
      <c r="M6963" s="16" t="s">
        <v>6625</v>
      </c>
      <c r="O6963">
        <v>0</v>
      </c>
      <c r="P6963" t="b">
        <v>1</v>
      </c>
      <c r="Q6963"/>
      <c r="R6963" t="b">
        <v>0</v>
      </c>
      <c r="S6963">
        <v>1</v>
      </c>
      <c r="T6963" t="s">
        <v>91</v>
      </c>
      <c r="U6963">
        <v>999</v>
      </c>
      <c r="V6963" s="16" t="s">
        <v>6626</v>
      </c>
      <c r="W6963" s="16">
        <v>12212109</v>
      </c>
      <c r="Y6963" t="inlineStr">
        <is>
          <t xml:space="preserve">灵爪锐牙一类灵材。牙锋锐利，根部坚实，灵气向尖端收聚。|n法宝打造与祭炼：用作辅材，适用于同境界、同品质的碧落剑、裂金剑。</t>
        </is>
      </c>
      <c r="Z6963" t="s">
        <v>6689</v>
      </c>
      <c r="AA6963" t="s">
        <v>373</v>
      </c>
      <c r="AB6963" s="16">
        <v>12341020</v>
      </c>
      <c r="AC6963" t="s">
        <v>6629</v>
      </c>
      <c r="AD6963">
        <v>40004</v>
      </c>
      <c r="AF6963">
        <v>70004</v>
      </c>
      <c r="AH6963">
        <v>22500</v>
      </c>
      <c r="AI6963" s="16" t="s">
        <v>6625</v>
      </c>
      <c r="AJ6963" s="16" t="s">
        <v>6690</v>
      </c>
      <c r="AK6963" s="16" t="s">
        <v>345</v>
      </c>
      <c r="AL6963" t="s">
        <v>6691</v>
      </c>
    </row>
    <row r="6964" ht="16.5" spans="2:38">
      <c r="B6964" s="16" t="n">
        <f>10000000+INDEX(编号表!$B:$B,MATCH(F6964,编号表!$A:$A,0))*100000+INDEX(编号表!$F:$F,MATCH(D6964,编号表!$E:$E,0))*1000+INDEX(编号表!$D:$D,MATCH(E6964,编号表!$C:$C,0))*10000+G6964</f>
        <v>12644021</v>
      </c>
      <c r="C6964" s="16" t="s">
        <v>6858</v>
      </c>
      <c r="D6964" s="16" t="s">
        <v>108</v>
      </c>
      <c r="E6964" s="16" t="s">
        <v>345</v>
      </c>
      <c r="F6964" s="16" t="s">
        <v>6633</v>
      </c>
      <c r="G6964" s="16">
        <v>21</v>
      </c>
      <c r="H6964" t="s">
        <v>7297</v>
      </c>
      <c r="I6964" s="16">
        <v>60</v>
      </c>
      <c r="J6964" t="str">
        <f t="shared" si="112"/>
        <v>大类_仙品元婴打造</v>
      </c>
      <c r="K6964" s="39" t="s">
        <v>6624</v>
      </c>
      <c r="M6964" s="16" t="s">
        <v>6625</v>
      </c>
      <c r="O6964">
        <v>0</v>
      </c>
      <c r="P6964" t="b">
        <v>1</v>
      </c>
      <c r="Q6964"/>
      <c r="R6964" t="b">
        <v>0</v>
      </c>
      <c r="S6964">
        <v>1</v>
      </c>
      <c r="T6964" t="s">
        <v>91</v>
      </c>
      <c r="U6964">
        <v>999</v>
      </c>
      <c r="V6964" s="16" t="s">
        <v>6626</v>
      </c>
      <c r="W6964" s="16">
        <v>12212110</v>
      </c>
      <c r="Y6964" t="inlineStr">
        <is>
          <t xml:space="preserve">灵爪锐牙一类灵材。爪锋坚锐，纹路向尖端勾连，断处仍有锐气。|n法宝打造与祭炼：用作特性材，适用于同境界、同品质的碧落剑、裂金剑。</t>
        </is>
      </c>
      <c r="Z6964" t="s">
        <v>6779</v>
      </c>
      <c r="AA6964" t="s">
        <v>373</v>
      </c>
      <c r="AB6964" s="16">
        <v>12341021</v>
      </c>
      <c r="AC6964" t="s">
        <v>6629</v>
      </c>
      <c r="AD6964">
        <v>40004</v>
      </c>
      <c r="AF6964">
        <v>70004</v>
      </c>
      <c r="AH6964">
        <v>22500</v>
      </c>
      <c r="AI6964" s="16" t="s">
        <v>6625</v>
      </c>
      <c r="AJ6964" s="16" t="s">
        <v>6690</v>
      </c>
      <c r="AK6964" s="16" t="s">
        <v>345</v>
      </c>
      <c r="AL6964" t="s">
        <v>6780</v>
      </c>
    </row>
    <row r="6965" ht="15" spans="2:38">
      <c r="B6965" s="16" t="n">
        <f>10000000+INDEX(编号表!$B:$B,MATCH(F6965,编号表!$A:$A,0))*100000+INDEX(编号表!$F:$F,MATCH(D6965,编号表!$E:$E,0))*1000+INDEX(编号表!$D:$D,MATCH(E6965,编号表!$C:$C,0))*10000+G6965</f>
        <v>12344022</v>
      </c>
      <c r="C6965" s="16" t="s">
        <v>6859</v>
      </c>
      <c r="D6965" s="16" t="s">
        <v>108</v>
      </c>
      <c r="E6965" s="16" t="s">
        <v>345</v>
      </c>
      <c r="F6965" s="16" t="s">
        <v>6682</v>
      </c>
      <c r="G6965" s="16">
        <v>22</v>
      </c>
      <c r="H6965" t="s">
        <v>7297</v>
      </c>
      <c r="I6965" s="16">
        <v>60</v>
      </c>
      <c r="J6965" t="str">
        <f t="shared" si="112"/>
        <v>大类_仙品元婴打造</v>
      </c>
      <c r="K6965" s="40" t="s">
        <v>6698</v>
      </c>
      <c r="M6965" s="16" t="s">
        <v>6625</v>
      </c>
      <c r="O6965">
        <v>0</v>
      </c>
      <c r="P6965" t="b">
        <v>1</v>
      </c>
      <c r="Q6965"/>
      <c r="R6965" t="b">
        <v>0</v>
      </c>
      <c r="S6965">
        <v>1</v>
      </c>
      <c r="T6965" t="s">
        <v>91</v>
      </c>
      <c r="U6965">
        <v>999</v>
      </c>
      <c r="V6965" s="16" t="s">
        <v>6626</v>
      </c>
      <c r="W6965" s="16">
        <v>12212111</v>
      </c>
      <c r="Y6965" t="inlineStr">
        <is>
          <t xml:space="preserve">灵金一类稀有灵材。铁质紧密，细纹如锋，灵气沿着锐纹向外收束。|n法宝打造与祭炼：用作主材，适用于同境界、同品质的裂金剑。</t>
        </is>
      </c>
      <c r="Z6965" t="s">
        <v>6861</v>
      </c>
      <c r="AA6965" t="s">
        <v>373</v>
      </c>
      <c r="AB6965" s="16">
        <v>12341022</v>
      </c>
      <c r="AC6965" t="s">
        <v>6629</v>
      </c>
      <c r="AD6965">
        <v>40004</v>
      </c>
      <c r="AF6965">
        <v>70004</v>
      </c>
      <c r="AH6965">
        <v>22500</v>
      </c>
      <c r="AI6965" s="16" t="s">
        <v>6625</v>
      </c>
      <c r="AJ6965" s="16" t="s">
        <v>6696</v>
      </c>
      <c r="AK6965" s="16" t="s">
        <v>345</v>
      </c>
      <c r="AL6965" t="s">
        <v>6859</v>
      </c>
    </row>
    <row r="6966" ht="16.5" spans="2:38">
      <c r="B6966" s="16" t="n">
        <f>10000000+INDEX(编号表!$B:$B,MATCH(F6966,编号表!$A:$A,0))*100000+INDEX(编号表!$F:$F,MATCH(D6966,编号表!$E:$E,0))*1000+INDEX(编号表!$D:$D,MATCH(E6966,编号表!$C:$C,0))*10000+G6966</f>
        <v>12344023</v>
      </c>
      <c r="C6966" s="16" t="s">
        <v>6862</v>
      </c>
      <c r="D6966" s="16" t="s">
        <v>108</v>
      </c>
      <c r="E6966" s="16" t="s">
        <v>345</v>
      </c>
      <c r="F6966" s="16" t="s">
        <v>6682</v>
      </c>
      <c r="G6966" s="16">
        <v>23</v>
      </c>
      <c r="H6966" t="s">
        <v>7297</v>
      </c>
      <c r="I6966" s="16">
        <v>60</v>
      </c>
      <c r="J6966" t="str">
        <f t="shared" si="112"/>
        <v>大类_仙品元婴打造</v>
      </c>
      <c r="K6966" s="39" t="s">
        <v>6624</v>
      </c>
      <c r="M6966" s="16" t="s">
        <v>6625</v>
      </c>
      <c r="O6966">
        <v>0</v>
      </c>
      <c r="P6966" t="b">
        <v>1</v>
      </c>
      <c r="Q6966"/>
      <c r="R6966" t="b">
        <v>0</v>
      </c>
      <c r="S6966">
        <v>1</v>
      </c>
      <c r="T6966" t="s">
        <v>91</v>
      </c>
      <c r="U6966">
        <v>999</v>
      </c>
      <c r="V6966" s="16" t="s">
        <v>6626</v>
      </c>
      <c r="W6966" s="16">
        <v>12212112</v>
      </c>
      <c r="Y6966" t="inlineStr">
        <is>
          <t xml:space="preserve">灵金一类灵材。铁质沉实，内藏灵纹，细密金纹与石色相间。|n法宝打造与祭炼：用作主材，适用于同境界、同品质的玄纹鼎、玉衡丹炉、碧落剑、翻海印。</t>
        </is>
      </c>
      <c r="Z6966" t="s">
        <v>6695</v>
      </c>
      <c r="AA6966" t="s">
        <v>373</v>
      </c>
      <c r="AB6966" s="16">
        <v>12341023</v>
      </c>
      <c r="AC6966" t="s">
        <v>6629</v>
      </c>
      <c r="AD6966">
        <v>40004</v>
      </c>
      <c r="AF6966">
        <v>70004</v>
      </c>
      <c r="AH6966">
        <v>22500</v>
      </c>
      <c r="AI6966" s="16" t="s">
        <v>6625</v>
      </c>
      <c r="AJ6966" s="16" t="s">
        <v>6696</v>
      </c>
      <c r="AK6966" s="16" t="s">
        <v>345</v>
      </c>
      <c r="AL6966" t="s">
        <v>6692</v>
      </c>
    </row>
    <row r="6967" ht="16.5" spans="2:38">
      <c r="B6967" s="16" t="n">
        <f>10000000+INDEX(编号表!$B:$B,MATCH(F6967,编号表!$A:$A,0))*100000+INDEX(编号表!$F:$F,MATCH(D6967,编号表!$E:$E,0))*1000+INDEX(编号表!$D:$D,MATCH(E6967,编号表!$C:$C,0))*10000+G6967</f>
        <v>12544024</v>
      </c>
      <c r="C6967" s="16" t="s">
        <v>6863</v>
      </c>
      <c r="D6967" s="16" t="s">
        <v>108</v>
      </c>
      <c r="E6967" s="16" t="s">
        <v>345</v>
      </c>
      <c r="F6967" s="16" t="s">
        <v>6622</v>
      </c>
      <c r="G6967" s="16">
        <v>24</v>
      </c>
      <c r="H6967" t="s">
        <v>7297</v>
      </c>
      <c r="I6967" s="16">
        <v>60</v>
      </c>
      <c r="J6967" t="str">
        <f t="shared" si="112"/>
        <v>大类_仙品元婴打造</v>
      </c>
      <c r="K6967" s="38" t="s">
        <v>6624</v>
      </c>
      <c r="M6967" s="16" t="s">
        <v>6625</v>
      </c>
      <c r="O6967">
        <v>0</v>
      </c>
      <c r="P6967" t="b">
        <v>1</v>
      </c>
      <c r="Q6967"/>
      <c r="R6967" t="b">
        <v>0</v>
      </c>
      <c r="S6967">
        <v>1</v>
      </c>
      <c r="T6967" t="s">
        <v>91</v>
      </c>
      <c r="U6967">
        <v>999</v>
      </c>
      <c r="V6967" s="16" t="s">
        <v>6626</v>
      </c>
      <c r="W6967" s="16">
        <v>12212113</v>
      </c>
      <c r="Y6967" t="inlineStr">
        <is>
          <t xml:space="preserve">灵金一类灵材。铜料久经炉火，内壁保留着层层导火纹痕。|n法宝打造与祭炼：用作辅材，适用于同境界、同品质的玄纹鼎、玉衡丹炉。</t>
        </is>
      </c>
      <c r="Z6967" t="s">
        <v>6785</v>
      </c>
      <c r="AA6967" t="s">
        <v>373</v>
      </c>
      <c r="AB6967" s="16">
        <v>12341024</v>
      </c>
      <c r="AC6967" t="s">
        <v>6629</v>
      </c>
      <c r="AD6967">
        <v>40004</v>
      </c>
      <c r="AF6967">
        <v>70004</v>
      </c>
      <c r="AH6967">
        <v>22500</v>
      </c>
      <c r="AI6967" s="16" t="s">
        <v>6625</v>
      </c>
      <c r="AJ6967" s="16" t="s">
        <v>6696</v>
      </c>
      <c r="AK6967" s="16" t="s">
        <v>345</v>
      </c>
      <c r="AL6967" t="s">
        <v>6786</v>
      </c>
    </row>
    <row r="6968" ht="16.5" spans="2:38">
      <c r="B6968" s="16" t="n">
        <f>10000000+INDEX(编号表!$B:$B,MATCH(F6968,编号表!$A:$A,0))*100000+INDEX(编号表!$F:$F,MATCH(D6968,编号表!$E:$E,0))*1000+INDEX(编号表!$D:$D,MATCH(E6968,编号表!$C:$C,0))*10000+G6968</f>
        <v>12544025</v>
      </c>
      <c r="C6968" s="16" t="s">
        <v>6864</v>
      </c>
      <c r="D6968" s="16" t="s">
        <v>108</v>
      </c>
      <c r="E6968" s="16" t="s">
        <v>345</v>
      </c>
      <c r="F6968" s="16" t="s">
        <v>6622</v>
      </c>
      <c r="G6968" s="16">
        <v>25</v>
      </c>
      <c r="H6968" t="s">
        <v>7297</v>
      </c>
      <c r="I6968" s="16">
        <v>60</v>
      </c>
      <c r="J6968" t="str">
        <f t="shared" si="112"/>
        <v>大类_仙品元婴打造</v>
      </c>
      <c r="K6968" s="39" t="s">
        <v>6624</v>
      </c>
      <c r="M6968" s="16" t="s">
        <v>6625</v>
      </c>
      <c r="O6968">
        <v>0</v>
      </c>
      <c r="P6968" t="b">
        <v>1</v>
      </c>
      <c r="Q6968"/>
      <c r="R6968" t="b">
        <v>0</v>
      </c>
      <c r="S6968">
        <v>1</v>
      </c>
      <c r="T6968" t="s">
        <v>91</v>
      </c>
      <c r="U6968">
        <v>999</v>
      </c>
      <c r="V6968" s="16" t="s">
        <v>6626</v>
      </c>
      <c r="W6968" s="16">
        <v>12212114</v>
      </c>
      <c r="Y6968" t="inlineStr">
        <is>
          <t xml:space="preserve">灵石砂壤一类灵材。玄砂颗粒细密，指间滑落无声，粒中各藏微小灵纹。|n法宝打造与祭炼：用作辅材，适用于同境界、同品质的玉衡丹炉。</t>
        </is>
      </c>
      <c r="Z6968" t="s">
        <v>6792</v>
      </c>
      <c r="AA6968" t="s">
        <v>373</v>
      </c>
      <c r="AB6968" s="16">
        <v>12341025</v>
      </c>
      <c r="AC6968" t="s">
        <v>6629</v>
      </c>
      <c r="AD6968">
        <v>40004</v>
      </c>
      <c r="AF6968">
        <v>70004</v>
      </c>
      <c r="AH6968">
        <v>22500</v>
      </c>
      <c r="AI6968" s="16" t="s">
        <v>6625</v>
      </c>
      <c r="AJ6968" s="16" t="s">
        <v>6793</v>
      </c>
      <c r="AK6968" s="16" t="s">
        <v>345</v>
      </c>
      <c r="AL6968" t="s">
        <v>6794</v>
      </c>
    </row>
    <row r="6969" ht="16.5" spans="2:38">
      <c r="B6969" s="16" t="n">
        <f>10000000+INDEX(编号表!$B:$B,MATCH(F6969,编号表!$A:$A,0))*100000+INDEX(编号表!$F:$F,MATCH(D6969,编号表!$E:$E,0))*1000+INDEX(编号表!$D:$D,MATCH(E6969,编号表!$C:$C,0))*10000+G6969</f>
        <v>12844026</v>
      </c>
      <c r="C6969" s="16" t="s">
        <v>6865</v>
      </c>
      <c r="D6969" s="16" t="s">
        <v>108</v>
      </c>
      <c r="E6969" s="16" t="s">
        <v>345</v>
      </c>
      <c r="F6969" s="16" t="s">
        <v>6675</v>
      </c>
      <c r="G6969" s="16">
        <v>26</v>
      </c>
      <c r="H6969" t="s">
        <v>7297</v>
      </c>
      <c r="I6969" s="16">
        <v>60</v>
      </c>
      <c r="J6969" t="str">
        <f t="shared" si="112"/>
        <v>大类_仙品元婴打造</v>
      </c>
      <c r="K6969" s="38" t="s">
        <v>6624</v>
      </c>
      <c r="M6969" s="16" t="s">
        <v>6625</v>
      </c>
      <c r="O6969">
        <v>0</v>
      </c>
      <c r="P6969" t="b">
        <v>1</v>
      </c>
      <c r="Q6969"/>
      <c r="R6969" t="b">
        <v>0</v>
      </c>
      <c r="S6969">
        <v>1</v>
      </c>
      <c r="T6969" t="s">
        <v>91</v>
      </c>
      <c r="U6969">
        <v>999</v>
      </c>
      <c r="V6969" s="16" t="s">
        <v>6626</v>
      </c>
      <c r="W6969" s="16">
        <v>12212115</v>
      </c>
      <c r="Y6969" t="inlineStr">
        <is>
          <t xml:space="preserve">灵石砂壤一类灵材。旧阵散去，石上仍留导灵线痕，交接之处深浅分明。|n法宝打造与祭炼：用作特性材，适用于同境界、同品质的沉星印、缚蛟索、翻海印。</t>
        </is>
      </c>
      <c r="Z6969" t="s">
        <v>6797</v>
      </c>
      <c r="AA6969" t="s">
        <v>373</v>
      </c>
      <c r="AB6969" s="16">
        <v>12341026</v>
      </c>
      <c r="AC6969" t="s">
        <v>6629</v>
      </c>
      <c r="AD6969">
        <v>40004</v>
      </c>
      <c r="AF6969">
        <v>70004</v>
      </c>
      <c r="AH6969">
        <v>22500</v>
      </c>
      <c r="AI6969" s="16" t="s">
        <v>6625</v>
      </c>
      <c r="AJ6969" s="16" t="s">
        <v>6793</v>
      </c>
      <c r="AK6969" s="16" t="s">
        <v>345</v>
      </c>
      <c r="AL6969" t="s">
        <v>6798</v>
      </c>
    </row>
    <row r="6970" ht="15" spans="2:38">
      <c r="B6970" s="16" t="n">
        <f>10000000+INDEX(编号表!$B:$B,MATCH(F6970,编号表!$A:$A,0))*100000+INDEX(编号表!$F:$F,MATCH(D6970,编号表!$E:$E,0))*1000+INDEX(编号表!$D:$D,MATCH(E6970,编号表!$C:$C,0))*10000+G6970</f>
        <v>12344027</v>
      </c>
      <c r="C6970" s="16" t="s">
        <v>6866</v>
      </c>
      <c r="D6970" s="16" t="s">
        <v>108</v>
      </c>
      <c r="E6970" s="16" t="s">
        <v>345</v>
      </c>
      <c r="F6970" s="16" t="s">
        <v>6682</v>
      </c>
      <c r="G6970" s="16">
        <v>27</v>
      </c>
      <c r="H6970" t="s">
        <v>7297</v>
      </c>
      <c r="I6970" s="16">
        <v>60</v>
      </c>
      <c r="J6970" t="str">
        <f t="shared" si="112"/>
        <v>大类_仙品元婴打造</v>
      </c>
      <c r="K6970" s="40" t="s">
        <v>6698</v>
      </c>
      <c r="M6970" s="16" t="s">
        <v>6625</v>
      </c>
      <c r="O6970">
        <v>0</v>
      </c>
      <c r="P6970" t="b">
        <v>1</v>
      </c>
      <c r="Q6970"/>
      <c r="R6970" t="b">
        <v>0</v>
      </c>
      <c r="S6970">
        <v>1</v>
      </c>
      <c r="T6970" t="s">
        <v>91</v>
      </c>
      <c r="U6970">
        <v>999</v>
      </c>
      <c r="V6970" s="16" t="s">
        <v>6626</v>
      </c>
      <c r="W6970" s="16">
        <v>12212116</v>
      </c>
      <c r="Y6970" t="inlineStr">
        <is>
          <t xml:space="preserve">灵金一类稀有灵材。铜质沉重而均匀，金星隐在断面，层层内纹相承。|n法宝打造与祭炼：用作主材，适用于同境界、同品质的沉星印。</t>
        </is>
      </c>
      <c r="Z6970" t="s">
        <v>6868</v>
      </c>
      <c r="AA6970" t="s">
        <v>373</v>
      </c>
      <c r="AB6970" s="16">
        <v>12341027</v>
      </c>
      <c r="AC6970" t="s">
        <v>6629</v>
      </c>
      <c r="AD6970">
        <v>40004</v>
      </c>
      <c r="AF6970">
        <v>70004</v>
      </c>
      <c r="AH6970">
        <v>22500</v>
      </c>
      <c r="AI6970" s="16" t="s">
        <v>6625</v>
      </c>
      <c r="AJ6970" s="16" t="s">
        <v>6696</v>
      </c>
      <c r="AK6970" s="16" t="s">
        <v>345</v>
      </c>
      <c r="AL6970" t="s">
        <v>6866</v>
      </c>
    </row>
    <row r="6971" ht="16.5" spans="2:38">
      <c r="B6971" s="16" t="n">
        <f>10000000+INDEX(编号表!$B:$B,MATCH(F6971,编号表!$A:$A,0))*100000+INDEX(编号表!$F:$F,MATCH(D6971,编号表!$E:$E,0))*1000+INDEX(编号表!$D:$D,MATCH(E6971,编号表!$C:$C,0))*10000+G6971</f>
        <v>12344028</v>
      </c>
      <c r="C6971" s="16" t="s">
        <v>6869</v>
      </c>
      <c r="D6971" s="16" t="s">
        <v>108</v>
      </c>
      <c r="E6971" s="16" t="s">
        <v>345</v>
      </c>
      <c r="F6971" s="16" t="s">
        <v>6682</v>
      </c>
      <c r="G6971" s="16">
        <v>28</v>
      </c>
      <c r="H6971" t="s">
        <v>7297</v>
      </c>
      <c r="I6971" s="16">
        <v>60</v>
      </c>
      <c r="J6971" t="str">
        <f t="shared" si="112"/>
        <v>大类_仙品元婴打造</v>
      </c>
      <c r="K6971" s="38" t="s">
        <v>6624</v>
      </c>
      <c r="M6971" s="16" t="s">
        <v>6625</v>
      </c>
      <c r="O6971">
        <v>0</v>
      </c>
      <c r="P6971" t="b">
        <v>1</v>
      </c>
      <c r="Q6971"/>
      <c r="R6971" t="b">
        <v>0</v>
      </c>
      <c r="S6971">
        <v>1</v>
      </c>
      <c r="T6971" t="s">
        <v>91</v>
      </c>
      <c r="U6971">
        <v>999</v>
      </c>
      <c r="V6971" s="16" t="s">
        <v>6626</v>
      </c>
      <c r="W6971" s="16">
        <v>12212117</v>
      </c>
      <c r="Y6971" t="inlineStr">
        <is>
          <t xml:space="preserve">灵玉玄晶一类灵材。玉质温润，纹路细密，灵气可沿玉脉缓缓流转。|n法宝打造与祭炼：用作主材，适用于同境界、同品质的烛微镜、玉泉瓶、玉露瓶、碧华珠。</t>
        </is>
      </c>
      <c r="Z6971" t="s">
        <v>6704</v>
      </c>
      <c r="AA6971" t="s">
        <v>373</v>
      </c>
      <c r="AB6971" s="16">
        <v>12341028</v>
      </c>
      <c r="AC6971" t="s">
        <v>6629</v>
      </c>
      <c r="AD6971">
        <v>40004</v>
      </c>
      <c r="AF6971">
        <v>70004</v>
      </c>
      <c r="AH6971">
        <v>22500</v>
      </c>
      <c r="AI6971" s="16" t="s">
        <v>6625</v>
      </c>
      <c r="AJ6971" s="16" t="s">
        <v>6701</v>
      </c>
      <c r="AK6971" s="16" t="s">
        <v>345</v>
      </c>
      <c r="AL6971" t="s">
        <v>6702</v>
      </c>
    </row>
    <row r="6972" ht="16.5" spans="2:38">
      <c r="B6972" s="16" t="n">
        <f>10000000+INDEX(编号表!$B:$B,MATCH(F6972,编号表!$A:$A,0))*100000+INDEX(编号表!$F:$F,MATCH(D6972,编号表!$E:$E,0))*1000+INDEX(编号表!$D:$D,MATCH(E6972,编号表!$C:$C,0))*10000+G6972</f>
        <v>12544029</v>
      </c>
      <c r="C6972" s="16" t="s">
        <v>6871</v>
      </c>
      <c r="D6972" s="16" t="s">
        <v>108</v>
      </c>
      <c r="E6972" s="16" t="s">
        <v>345</v>
      </c>
      <c r="F6972" s="16" t="s">
        <v>6622</v>
      </c>
      <c r="G6972" s="16">
        <v>29</v>
      </c>
      <c r="H6972" t="s">
        <v>7297</v>
      </c>
      <c r="I6972" s="16">
        <v>60</v>
      </c>
      <c r="J6972" t="str">
        <f t="shared" si="112"/>
        <v>大类_仙品元婴打造</v>
      </c>
      <c r="K6972" s="39" t="s">
        <v>6624</v>
      </c>
      <c r="M6972" s="16" t="s">
        <v>6625</v>
      </c>
      <c r="O6972">
        <v>0</v>
      </c>
      <c r="P6972" t="b">
        <v>1</v>
      </c>
      <c r="Q6972"/>
      <c r="R6972" t="b">
        <v>0</v>
      </c>
      <c r="S6972">
        <v>1</v>
      </c>
      <c r="T6972" t="s">
        <v>91</v>
      </c>
      <c r="U6972">
        <v>999</v>
      </c>
      <c r="V6972" s="16" t="s">
        <v>6626</v>
      </c>
      <c r="W6972" s="16">
        <v>12212118</v>
      </c>
      <c r="Y6972" t="inlineStr">
        <is>
          <t xml:space="preserve">灵玉玄晶一类灵材。晶体清明，细部灵光齐整，转动时可见层层光路。|n法宝打造与祭炼：用作辅材，适用于同境界、同品质的烛微镜。</t>
        </is>
      </c>
      <c r="Z6972" t="s">
        <v>6803</v>
      </c>
      <c r="AA6972" t="s">
        <v>373</v>
      </c>
      <c r="AB6972" s="16">
        <v>12341029</v>
      </c>
      <c r="AC6972" t="s">
        <v>6629</v>
      </c>
      <c r="AD6972">
        <v>40004</v>
      </c>
      <c r="AF6972">
        <v>70004</v>
      </c>
      <c r="AH6972">
        <v>22500</v>
      </c>
      <c r="AI6972" s="16" t="s">
        <v>6625</v>
      </c>
      <c r="AJ6972" s="16" t="s">
        <v>6701</v>
      </c>
      <c r="AK6972" s="16" t="s">
        <v>345</v>
      </c>
      <c r="AL6972" t="s">
        <v>6804</v>
      </c>
    </row>
    <row r="6973" ht="16.5" spans="2:38">
      <c r="B6973" s="16" t="n">
        <f>10000000+INDEX(编号表!$B:$B,MATCH(F6973,编号表!$A:$A,0))*100000+INDEX(编号表!$F:$F,MATCH(D6973,编号表!$E:$E,0))*1000+INDEX(编号表!$D:$D,MATCH(E6973,编号表!$C:$C,0))*10000+G6973</f>
        <v>12344030</v>
      </c>
      <c r="C6973" s="16" t="s">
        <v>6872</v>
      </c>
      <c r="D6973" s="16" t="s">
        <v>108</v>
      </c>
      <c r="E6973" s="16" t="s">
        <v>345</v>
      </c>
      <c r="F6973" s="16" t="s">
        <v>6682</v>
      </c>
      <c r="G6973" s="16">
        <v>30</v>
      </c>
      <c r="H6973" t="s">
        <v>7297</v>
      </c>
      <c r="I6973" s="16">
        <v>60</v>
      </c>
      <c r="J6973" t="str">
        <f t="shared" si="112"/>
        <v>大类_仙品元婴打造</v>
      </c>
      <c r="K6973" s="38" t="s">
        <v>6624</v>
      </c>
      <c r="M6973" s="16" t="s">
        <v>6625</v>
      </c>
      <c r="O6973">
        <v>0</v>
      </c>
      <c r="P6973" t="b">
        <v>1</v>
      </c>
      <c r="Q6973"/>
      <c r="R6973" t="b">
        <v>0</v>
      </c>
      <c r="S6973">
        <v>1</v>
      </c>
      <c r="T6973" t="s">
        <v>91</v>
      </c>
      <c r="U6973">
        <v>999</v>
      </c>
      <c r="V6973" s="16" t="s">
        <v>6626</v>
      </c>
      <c r="W6973" s="16">
        <v>12212119</v>
      </c>
      <c r="Y6973" t="inlineStr">
        <is>
          <t xml:space="preserve">灵木竹藤一类灵材。木心长纹完整，去尽枝叶，生长留下的灵路仍在。|n法宝打造与祭炼：用作主材，适用于同境界、同品质的云汉舟、摄魄葫芦、紫毫符笔。</t>
        </is>
      </c>
      <c r="Z6973" t="s">
        <v>6707</v>
      </c>
      <c r="AA6973" t="s">
        <v>373</v>
      </c>
      <c r="AB6973" s="16">
        <v>12341030</v>
      </c>
      <c r="AC6973" t="s">
        <v>6629</v>
      </c>
      <c r="AD6973">
        <v>40004</v>
      </c>
      <c r="AF6973">
        <v>70004</v>
      </c>
      <c r="AH6973">
        <v>22500</v>
      </c>
      <c r="AI6973" s="16" t="s">
        <v>6625</v>
      </c>
      <c r="AJ6973" s="16" t="s">
        <v>6708</v>
      </c>
      <c r="AK6973" s="16" t="s">
        <v>345</v>
      </c>
      <c r="AL6973" t="s">
        <v>6709</v>
      </c>
    </row>
    <row r="6974" ht="16.5" spans="2:38">
      <c r="B6974" s="16" t="n">
        <f>10000000+INDEX(编号表!$B:$B,MATCH(F6974,编号表!$A:$A,0))*100000+INDEX(编号表!$F:$F,MATCH(D6974,编号表!$E:$E,0))*1000+INDEX(编号表!$D:$D,MATCH(E6974,编号表!$C:$C,0))*10000+G6974</f>
        <v>12544031</v>
      </c>
      <c r="C6974" s="16" t="s">
        <v>6874</v>
      </c>
      <c r="D6974" s="16" t="s">
        <v>108</v>
      </c>
      <c r="E6974" s="16" t="s">
        <v>345</v>
      </c>
      <c r="F6974" s="16" t="s">
        <v>6622</v>
      </c>
      <c r="G6974" s="16">
        <v>31</v>
      </c>
      <c r="H6974" t="s">
        <v>7297</v>
      </c>
      <c r="I6974" s="16">
        <v>60</v>
      </c>
      <c r="J6974" t="str">
        <f t="shared" si="112"/>
        <v>大类_仙品元婴打造</v>
      </c>
      <c r="K6974" s="39" t="s">
        <v>6624</v>
      </c>
      <c r="M6974" s="16" t="s">
        <v>6625</v>
      </c>
      <c r="O6974">
        <v>0</v>
      </c>
      <c r="P6974" t="b">
        <v>1</v>
      </c>
      <c r="Q6974"/>
      <c r="R6974" t="b">
        <v>0</v>
      </c>
      <c r="S6974">
        <v>1</v>
      </c>
      <c r="T6974" t="s">
        <v>91</v>
      </c>
      <c r="U6974">
        <v>999</v>
      </c>
      <c r="V6974" s="16" t="s">
        <v>6626</v>
      </c>
      <c r="W6974" s="16">
        <v>12212120</v>
      </c>
      <c r="Y6974" t="inlineStr">
        <is>
          <t xml:space="preserve">灵木竹藤一类灵材。竹质轻韧，中空有节，通达处与收束处各有分寸。|n法宝打造与祭炼：用作辅材，适用于同境界、同品质的玉泉灵瓶、玉泉瓶。</t>
        </is>
      </c>
      <c r="Z6974" t="s">
        <v>6812</v>
      </c>
      <c r="AA6974" t="s">
        <v>373</v>
      </c>
      <c r="AB6974" s="16">
        <v>12341031</v>
      </c>
      <c r="AC6974" t="s">
        <v>6629</v>
      </c>
      <c r="AD6974">
        <v>40004</v>
      </c>
      <c r="AF6974">
        <v>70004</v>
      </c>
      <c r="AH6974">
        <v>22500</v>
      </c>
      <c r="AI6974" s="16" t="s">
        <v>6625</v>
      </c>
      <c r="AJ6974" s="16" t="s">
        <v>6708</v>
      </c>
      <c r="AK6974" s="16" t="s">
        <v>345</v>
      </c>
      <c r="AL6974" t="s">
        <v>6813</v>
      </c>
    </row>
    <row r="6975" ht="16.5" spans="2:38">
      <c r="B6975" s="16" t="n">
        <f>10000000+INDEX(编号表!$B:$B,MATCH(F6975,编号表!$A:$A,0))*100000+INDEX(编号表!$F:$F,MATCH(D6975,编号表!$E:$E,0))*1000+INDEX(编号表!$D:$D,MATCH(E6975,编号表!$C:$C,0))*10000+G6975</f>
        <v>12344032</v>
      </c>
      <c r="C6975" s="16" t="s">
        <v>6875</v>
      </c>
      <c r="D6975" s="16" t="s">
        <v>108</v>
      </c>
      <c r="E6975" s="16" t="s">
        <v>345</v>
      </c>
      <c r="F6975" s="16" t="s">
        <v>6682</v>
      </c>
      <c r="G6975" s="16">
        <v>32</v>
      </c>
      <c r="H6975" t="s">
        <v>7297</v>
      </c>
      <c r="I6975" s="16">
        <v>60</v>
      </c>
      <c r="J6975" t="str">
        <f t="shared" si="112"/>
        <v>大类_仙品元婴打造</v>
      </c>
      <c r="K6975" s="38" t="s">
        <v>6624</v>
      </c>
      <c r="M6975" s="16" t="s">
        <v>6625</v>
      </c>
      <c r="O6975">
        <v>0</v>
      </c>
      <c r="P6975" t="b">
        <v>1</v>
      </c>
      <c r="Q6975"/>
      <c r="R6975" t="b">
        <v>0</v>
      </c>
      <c r="S6975">
        <v>1</v>
      </c>
      <c r="T6975" t="s">
        <v>91</v>
      </c>
      <c r="U6975">
        <v>999</v>
      </c>
      <c r="V6975" s="16" t="s">
        <v>6626</v>
      </c>
      <c r="W6975" s="16">
        <v>12212121</v>
      </c>
      <c r="Y6975" t="inlineStr">
        <is>
          <t xml:space="preserve">灵丝玄筋一类灵材。蚕丝轻细而韧，丝缕相接时，灵光如水线流过。|n法宝打造与祭炼：用作主材，适用于同境界、同品质的敛影幡、缚蛟索、藏珍袋。</t>
        </is>
      </c>
      <c r="Z6975" t="s">
        <v>6712</v>
      </c>
      <c r="AA6975" t="s">
        <v>373</v>
      </c>
      <c r="AB6975" s="16">
        <v>12341032</v>
      </c>
      <c r="AC6975" t="s">
        <v>6629</v>
      </c>
      <c r="AD6975">
        <v>40004</v>
      </c>
      <c r="AF6975">
        <v>70004</v>
      </c>
      <c r="AH6975">
        <v>22500</v>
      </c>
      <c r="AI6975" s="16" t="s">
        <v>6625</v>
      </c>
      <c r="AJ6975" s="16" t="s">
        <v>6713</v>
      </c>
      <c r="AK6975" s="16" t="s">
        <v>345</v>
      </c>
      <c r="AL6975" t="s">
        <v>6714</v>
      </c>
    </row>
    <row r="6976" ht="16.5" spans="2:38">
      <c r="B6976" s="16" t="n">
        <f>10000000+INDEX(编号表!$B:$B,MATCH(F6976,编号表!$A:$A,0))*100000+INDEX(编号表!$F:$F,MATCH(D6976,编号表!$E:$E,0))*1000+INDEX(编号表!$D:$D,MATCH(E6976,编号表!$C:$C,0))*10000+G6976</f>
        <v>12544033</v>
      </c>
      <c r="C6976" s="16" t="s">
        <v>6877</v>
      </c>
      <c r="D6976" s="16" t="s">
        <v>108</v>
      </c>
      <c r="E6976" s="16" t="s">
        <v>345</v>
      </c>
      <c r="F6976" s="16" t="s">
        <v>6622</v>
      </c>
      <c r="G6976" s="16">
        <v>33</v>
      </c>
      <c r="H6976" t="s">
        <v>7297</v>
      </c>
      <c r="I6976" s="16">
        <v>60</v>
      </c>
      <c r="J6976" t="str">
        <f t="shared" si="112"/>
        <v>大类_仙品元婴打造</v>
      </c>
      <c r="K6976" s="39" t="s">
        <v>6624</v>
      </c>
      <c r="M6976" s="16" t="s">
        <v>6625</v>
      </c>
      <c r="O6976">
        <v>0</v>
      </c>
      <c r="P6976" t="b">
        <v>1</v>
      </c>
      <c r="Q6976"/>
      <c r="R6976" t="b">
        <v>0</v>
      </c>
      <c r="S6976">
        <v>1</v>
      </c>
      <c r="T6976" t="s">
        <v>91</v>
      </c>
      <c r="U6976">
        <v>999</v>
      </c>
      <c r="V6976" s="16" t="s">
        <v>6626</v>
      </c>
      <c r="W6976" s="16">
        <v>12212122</v>
      </c>
      <c r="Y6976" t="inlineStr">
        <is>
          <t xml:space="preserve">灵丝玄筋一类灵材。旧旗留下的灵丝，织路未断，细纹交接仍然有序。|n法宝打造与祭炼：用作辅材，适用于同境界、同品质的余照藏形幡、敛影幡、烟霞伞、缚蛟索、藏珍袋。</t>
        </is>
      </c>
      <c r="Z6976" t="s">
        <v>6818</v>
      </c>
      <c r="AA6976" t="s">
        <v>373</v>
      </c>
      <c r="AB6976" s="16">
        <v>12341033</v>
      </c>
      <c r="AC6976" t="s">
        <v>6629</v>
      </c>
      <c r="AD6976">
        <v>40004</v>
      </c>
      <c r="AF6976">
        <v>70004</v>
      </c>
      <c r="AH6976">
        <v>22500</v>
      </c>
      <c r="AI6976" s="16" t="s">
        <v>6625</v>
      </c>
      <c r="AJ6976" s="16" t="s">
        <v>6713</v>
      </c>
      <c r="AK6976" s="16" t="s">
        <v>345</v>
      </c>
      <c r="AL6976" t="s">
        <v>6819</v>
      </c>
    </row>
    <row r="6977" ht="16.5" spans="2:38">
      <c r="B6977" s="16" t="n">
        <f>10000000+INDEX(编号表!$B:$B,MATCH(F6977,编号表!$A:$A,0))*100000+INDEX(编号表!$F:$F,MATCH(D6977,编号表!$E:$E,0))*1000+INDEX(编号表!$D:$D,MATCH(E6977,编号表!$C:$C,0))*10000+G6977</f>
        <v>12544034</v>
      </c>
      <c r="C6977" s="16" t="s">
        <v>6878</v>
      </c>
      <c r="D6977" s="16" t="s">
        <v>108</v>
      </c>
      <c r="E6977" s="16" t="s">
        <v>345</v>
      </c>
      <c r="F6977" s="16" t="s">
        <v>6622</v>
      </c>
      <c r="G6977" s="16">
        <v>34</v>
      </c>
      <c r="H6977" t="s">
        <v>7297</v>
      </c>
      <c r="I6977" s="16">
        <v>60</v>
      </c>
      <c r="J6977" t="str">
        <f t="shared" si="112"/>
        <v>大类_仙品元婴打造</v>
      </c>
      <c r="K6977" s="38" t="s">
        <v>6624</v>
      </c>
      <c r="M6977" s="16" t="s">
        <v>6625</v>
      </c>
      <c r="O6977">
        <v>0</v>
      </c>
      <c r="P6977" t="b">
        <v>1</v>
      </c>
      <c r="Q6977"/>
      <c r="R6977" t="b">
        <v>0</v>
      </c>
      <c r="S6977">
        <v>1</v>
      </c>
      <c r="T6977" t="s">
        <v>91</v>
      </c>
      <c r="U6977">
        <v>999</v>
      </c>
      <c r="V6977" s="16" t="s">
        <v>6626</v>
      </c>
      <c r="W6977" s="16">
        <v>12212123</v>
      </c>
      <c r="Y6977" t="inlineStr">
        <is>
          <t xml:space="preserve">灵液琼髓一类灵材。灵液出自地脉，温润清透，内含细微矿华。|n法宝打造与祭炼：用作辅材，适用于同境界、同品质的玉泉灵瓶、玉泉瓶、碧华珠。</t>
        </is>
      </c>
      <c r="Z6977" t="s">
        <v>6717</v>
      </c>
      <c r="AA6977" t="s">
        <v>373</v>
      </c>
      <c r="AB6977" s="16">
        <v>12341034</v>
      </c>
      <c r="AC6977" t="s">
        <v>6629</v>
      </c>
      <c r="AD6977">
        <v>40004</v>
      </c>
      <c r="AF6977">
        <v>70004</v>
      </c>
      <c r="AH6977">
        <v>22500</v>
      </c>
      <c r="AI6977" s="16" t="s">
        <v>6625</v>
      </c>
      <c r="AJ6977" s="16" t="s">
        <v>6718</v>
      </c>
      <c r="AK6977" s="16" t="s">
        <v>345</v>
      </c>
      <c r="AL6977" t="s">
        <v>6719</v>
      </c>
    </row>
    <row r="6978" ht="16.5" spans="2:38">
      <c r="B6978" s="16" t="n">
        <f>10000000+INDEX(编号表!$B:$B,MATCH(F6978,编号表!$A:$A,0))*100000+INDEX(编号表!$F:$F,MATCH(D6978,编号表!$E:$E,0))*1000+INDEX(编号表!$D:$D,MATCH(E6978,编号表!$C:$C,0))*10000+G6978</f>
        <v>12544035</v>
      </c>
      <c r="C6978" s="16" t="s">
        <v>6879</v>
      </c>
      <c r="D6978" s="16" t="s">
        <v>108</v>
      </c>
      <c r="E6978" s="16" t="s">
        <v>345</v>
      </c>
      <c r="F6978" s="16" t="s">
        <v>6622</v>
      </c>
      <c r="G6978" s="16">
        <v>35</v>
      </c>
      <c r="H6978" t="s">
        <v>7297</v>
      </c>
      <c r="I6978" s="16">
        <v>60</v>
      </c>
      <c r="J6978" t="str">
        <f t="shared" si="112"/>
        <v>大类_仙品元婴打造</v>
      </c>
      <c r="K6978" s="39" t="s">
        <v>6624</v>
      </c>
      <c r="M6978" s="16" t="s">
        <v>6625</v>
      </c>
      <c r="O6978">
        <v>0</v>
      </c>
      <c r="P6978" t="b">
        <v>1</v>
      </c>
      <c r="Q6978"/>
      <c r="R6978" t="b">
        <v>0</v>
      </c>
      <c r="S6978">
        <v>1</v>
      </c>
      <c r="T6978" t="s">
        <v>91</v>
      </c>
      <c r="U6978">
        <v>999</v>
      </c>
      <c r="V6978" s="16" t="s">
        <v>6626</v>
      </c>
      <c r="W6978" s="16">
        <v>12212124</v>
      </c>
      <c r="Y6978" t="inlineStr">
        <is>
          <t xml:space="preserve">灵液琼髓一类灵材。石中灵乳质地绵密，触之温润，灵息缓而不散。|n法宝打造与祭炼：用作辅材，适用于同境界、同品质的玉衡丹炉、玉露瓶。</t>
        </is>
      </c>
      <c r="Z6978" t="s">
        <v>6824</v>
      </c>
      <c r="AA6978" t="s">
        <v>373</v>
      </c>
      <c r="AB6978" s="16">
        <v>12341035</v>
      </c>
      <c r="AC6978" t="s">
        <v>6629</v>
      </c>
      <c r="AD6978">
        <v>40004</v>
      </c>
      <c r="AF6978">
        <v>70004</v>
      </c>
      <c r="AH6978">
        <v>22500</v>
      </c>
      <c r="AI6978" s="16" t="s">
        <v>6625</v>
      </c>
      <c r="AJ6978" s="16" t="s">
        <v>6718</v>
      </c>
      <c r="AK6978" s="16" t="s">
        <v>345</v>
      </c>
      <c r="AL6978" t="s">
        <v>6825</v>
      </c>
    </row>
    <row r="6979" ht="15" spans="2:38">
      <c r="B6979" s="16" t="n">
        <f>10000000+INDEX(编号表!$B:$B,MATCH(F6979,编号表!$A:$A,0))*100000+INDEX(编号表!$F:$F,MATCH(D6979,编号表!$E:$E,0))*1000+INDEX(编号表!$D:$D,MATCH(E6979,编号表!$C:$C,0))*10000+G6979</f>
        <v>12344036</v>
      </c>
      <c r="C6979" s="16" t="s">
        <v>6880</v>
      </c>
      <c r="D6979" s="16" t="s">
        <v>108</v>
      </c>
      <c r="E6979" s="16" t="s">
        <v>345</v>
      </c>
      <c r="F6979" s="16" t="s">
        <v>6682</v>
      </c>
      <c r="G6979" s="16">
        <v>36</v>
      </c>
      <c r="H6979" t="s">
        <v>7297</v>
      </c>
      <c r="I6979" s="16">
        <v>60</v>
      </c>
      <c r="J6979" t="str">
        <f t="shared" si="112"/>
        <v>大类_仙品元婴打造</v>
      </c>
      <c r="K6979" s="40" t="s">
        <v>6698</v>
      </c>
      <c r="M6979" s="16" t="s">
        <v>6625</v>
      </c>
      <c r="O6979">
        <v>0</v>
      </c>
      <c r="P6979" t="b">
        <v>1</v>
      </c>
      <c r="Q6979"/>
      <c r="R6979" t="b">
        <v>0</v>
      </c>
      <c r="S6979">
        <v>1</v>
      </c>
      <c r="T6979" t="s">
        <v>91</v>
      </c>
      <c r="U6979">
        <v>999</v>
      </c>
      <c r="V6979" s="16" t="s">
        <v>6626</v>
      </c>
      <c r="W6979" s="16">
        <v>12212125</v>
      </c>
      <c r="Y6979" t="inlineStr">
        <is>
          <t xml:space="preserve">灵玉玄晶一类稀有灵材。玉色润泽，内纹宛如泉流，灵息来去平缓。|n法宝打造与祭炼：用作主材，适用于同境界、同品质的玉泉灵瓶。</t>
        </is>
      </c>
      <c r="Z6979" t="s">
        <v>6882</v>
      </c>
      <c r="AA6979" t="s">
        <v>373</v>
      </c>
      <c r="AB6979" s="16">
        <v>12341036</v>
      </c>
      <c r="AC6979" t="s">
        <v>6629</v>
      </c>
      <c r="AD6979">
        <v>40004</v>
      </c>
      <c r="AF6979">
        <v>70004</v>
      </c>
      <c r="AH6979">
        <v>22500</v>
      </c>
      <c r="AI6979" s="16" t="s">
        <v>6625</v>
      </c>
      <c r="AJ6979" s="16" t="s">
        <v>6701</v>
      </c>
      <c r="AK6979" s="16" t="s">
        <v>345</v>
      </c>
      <c r="AL6979" t="s">
        <v>6880</v>
      </c>
    </row>
    <row r="6980" ht="16.5" spans="2:38">
      <c r="B6980" s="16" t="n">
        <f>10000000+INDEX(编号表!$B:$B,MATCH(F6980,编号表!$A:$A,0))*100000+INDEX(编号表!$F:$F,MATCH(D6980,编号表!$E:$E,0))*1000+INDEX(编号表!$D:$D,MATCH(E6980,编号表!$C:$C,0))*10000+G6980</f>
        <v>12544037</v>
      </c>
      <c r="C6980" s="16" t="s">
        <v>6883</v>
      </c>
      <c r="D6980" s="16" t="s">
        <v>108</v>
      </c>
      <c r="E6980" s="16" t="s">
        <v>345</v>
      </c>
      <c r="F6980" s="16" t="s">
        <v>6622</v>
      </c>
      <c r="G6980" s="16">
        <v>37</v>
      </c>
      <c r="I6980" s="16">
        <v>60</v>
      </c>
      <c r="J6980" t="str">
        <f t="shared" si="112"/>
        <v>大类_仙品元婴</v>
      </c>
      <c r="K6980" s="39" t="s">
        <v>6624</v>
      </c>
      <c r="M6980" s="16" t="s">
        <v>6625</v>
      </c>
      <c r="O6980">
        <v>0</v>
      </c>
      <c r="P6980" t="b">
        <v>1</v>
      </c>
      <c r="Q6980"/>
      <c r="R6980" t="b">
        <v>0</v>
      </c>
      <c r="S6980">
        <v>1</v>
      </c>
      <c r="T6980" t="s">
        <v>91</v>
      </c>
      <c r="U6980">
        <v>999</v>
      </c>
      <c r="V6980" s="16" t="s">
        <v>6626</v>
      </c>
      <c r="W6980" s="16">
        <v>12212126</v>
      </c>
      <c r="Y6980" t="inlineStr">
        <is>
          <t xml:space="preserve">灵脂玄蜡一类灵材。树脂黏润，凝后成膜，仍留着草木封合伤处的气息。|n用途未明，可留存备用。</t>
        </is>
      </c>
      <c r="Z6980" t="inlineStr">
        <is>
          <t xml:space="preserve">|cff00FF00“树脂护过树的伤处。旧痕封合之后，那一分续住断纹的韧意还在。”——《草木留纹记》|r</t>
        </is>
      </c>
      <c r="AA6980" t="str">
        <v>击杀妖兽、探索秘境或遗迹可得；当前百艺暂未用到，宗门不供应。</v>
      </c>
      <c r="AB6980" s="16">
        <v>12341037</v>
      </c>
      <c r="AC6980" t="s">
        <v>6629</v>
      </c>
      <c r="AD6980">
        <v>40004</v>
      </c>
      <c r="AF6980">
        <v>70004</v>
      </c>
      <c r="AH6980">
        <v>7500</v>
      </c>
      <c r="AI6980" s="16" t="s">
        <v>6625</v>
      </c>
      <c r="AJ6980" s="16" t="s">
        <v>6723</v>
      </c>
      <c r="AK6980" s="16" t="s">
        <v>345</v>
      </c>
      <c r="AL6980" t="s">
        <v>6724</v>
      </c>
    </row>
    <row r="6981" ht="17.25" spans="2:38">
      <c r="B6981" s="16" t="n">
        <f>10000000+INDEX(编号表!$B:$B,MATCH(F6981,编号表!$A:$A,0))*100000+INDEX(编号表!$F:$F,MATCH(D6981,编号表!$E:$E,0))*1000+INDEX(编号表!$D:$D,MATCH(E6981,编号表!$C:$C,0))*10000+G6981</f>
        <v>12544038</v>
      </c>
      <c r="C6981" s="16" t="s">
        <v>6884</v>
      </c>
      <c r="D6981" s="16" t="s">
        <v>108</v>
      </c>
      <c r="E6981" s="16" t="s">
        <v>345</v>
      </c>
      <c r="F6981" s="16" t="s">
        <v>6622</v>
      </c>
      <c r="G6981" s="16">
        <v>38</v>
      </c>
      <c r="H6981" t="s">
        <v>7297</v>
      </c>
      <c r="I6981" s="16">
        <v>60</v>
      </c>
      <c r="J6981" t="str">
        <f t="shared" si="112"/>
        <v>大类_仙品元婴打造</v>
      </c>
      <c r="K6981" s="38" t="s">
        <v>6624</v>
      </c>
      <c r="M6981" s="16" t="s">
        <v>6625</v>
      </c>
      <c r="O6981">
        <v>0</v>
      </c>
      <c r="P6981" t="b">
        <v>1</v>
      </c>
      <c r="Q6981"/>
      <c r="R6981" t="b">
        <v>0</v>
      </c>
      <c r="S6981">
        <v>1</v>
      </c>
      <c r="T6981" t="s">
        <v>91</v>
      </c>
      <c r="U6981">
        <v>999</v>
      </c>
      <c r="V6981" s="16" t="s">
        <v>6626</v>
      </c>
      <c r="W6981" s="16">
        <v>12212127</v>
      </c>
      <c r="Y6981" t="inlineStr">
        <is>
          <t xml:space="preserve">灵脂玄蜡一类灵材。灵蜡细润可塑，微温便软，凝结后薄处也能封合。|n法宝打造与祭炼：用作辅材，适用于同境界、同品质的摄魄葫芦。</t>
        </is>
      </c>
      <c r="Z6981" t="s">
        <v>6830</v>
      </c>
      <c r="AA6981" t="s">
        <v>373</v>
      </c>
      <c r="AB6981" s="16">
        <v>12341038</v>
      </c>
      <c r="AC6981" t="s">
        <v>6629</v>
      </c>
      <c r="AD6981">
        <v>40004</v>
      </c>
      <c r="AF6981">
        <v>70004</v>
      </c>
      <c r="AH6981">
        <v>22500</v>
      </c>
      <c r="AI6981" s="16" t="s">
        <v>6625</v>
      </c>
      <c r="AJ6981" s="16" t="s">
        <v>6723</v>
      </c>
      <c r="AK6981" s="16" t="s">
        <v>345</v>
      </c>
      <c r="AL6981" t="s">
        <v>6831</v>
      </c>
    </row>
    <row r="6982" ht="16.5" spans="2:38">
      <c r="B6982" s="16" t="n">
        <f>10000000+INDEX(编号表!$B:$B,MATCH(F6982,编号表!$A:$A,0))*100000+INDEX(编号表!$F:$F,MATCH(D6982,编号表!$E:$E,0))*1000+INDEX(编号表!$D:$D,MATCH(E6982,编号表!$C:$C,0))*10000+G6982</f>
        <v>12554000</v>
      </c>
      <c r="C6982" s="16" t="s">
        <v>6885</v>
      </c>
      <c r="D6982" s="16" t="s">
        <v>108</v>
      </c>
      <c r="E6982" s="16" t="s">
        <v>348</v>
      </c>
      <c r="F6982" s="16" t="s">
        <v>6622</v>
      </c>
      <c r="G6982" s="16">
        <v>0</v>
      </c>
      <c r="H6982" t="s">
        <v>7297</v>
      </c>
      <c r="I6982" s="16">
        <v>60</v>
      </c>
      <c r="J6982" t="str">
        <f t="shared" si="112"/>
        <v>大类_仙品化神打造</v>
      </c>
      <c r="K6982" s="37" t="s">
        <v>6624</v>
      </c>
      <c r="M6982" s="16" t="s">
        <v>6625</v>
      </c>
      <c r="O6982">
        <v>0</v>
      </c>
      <c r="P6982" t="b">
        <v>1</v>
      </c>
      <c r="Q6982"/>
      <c r="R6982" t="b">
        <v>0</v>
      </c>
      <c r="S6982">
        <v>1</v>
      </c>
      <c r="T6982" t="s">
        <v>91</v>
      </c>
      <c r="U6982">
        <v>999</v>
      </c>
      <c r="V6982" s="16" t="s">
        <v>6626</v>
      </c>
      <c r="W6982" s="16">
        <v>12212128</v>
      </c>
      <c r="Y6982" t="inlineStr">
        <is>
          <t xml:space="preserve">灵血一类灵材。精血凝而未枯，仍蕴灵兽生机，易与墨液、灵浆相融。|n法宝打造与祭炼：用作辅材，适用于同境界、同品质的太素珠、青华瓶。</t>
        </is>
      </c>
      <c r="Z6982" t="s">
        <v>6628</v>
      </c>
      <c r="AA6982" t="s">
        <v>373</v>
      </c>
      <c r="AB6982" s="16">
        <v>12351000</v>
      </c>
      <c r="AC6982" t="s">
        <v>6629</v>
      </c>
      <c r="AD6982">
        <v>40004</v>
      </c>
      <c r="AF6982">
        <v>70004</v>
      </c>
      <c r="AH6982">
        <v>112500</v>
      </c>
      <c r="AI6982" s="16" t="s">
        <v>6625</v>
      </c>
      <c r="AJ6982" s="16" t="s">
        <v>6630</v>
      </c>
      <c r="AK6982" s="16" t="s">
        <v>348</v>
      </c>
      <c r="AL6982" t="s">
        <v>6631</v>
      </c>
    </row>
    <row r="6983" ht="16.5" spans="2:38">
      <c r="B6983" s="16" t="n">
        <f>10000000+INDEX(编号表!$B:$B,MATCH(F6983,编号表!$A:$A,0))*100000+INDEX(编号表!$F:$F,MATCH(D6983,编号表!$E:$E,0))*1000+INDEX(编号表!$D:$D,MATCH(E6983,编号表!$C:$C,0))*10000+G6983</f>
        <v>12654001</v>
      </c>
      <c r="C6983" s="16" t="s">
        <v>6886</v>
      </c>
      <c r="D6983" s="16" t="s">
        <v>108</v>
      </c>
      <c r="E6983" s="16" t="s">
        <v>348</v>
      </c>
      <c r="F6983" s="16" t="s">
        <v>6633</v>
      </c>
      <c r="G6983" s="16">
        <v>1</v>
      </c>
      <c r="H6983" t="s">
        <v>7297</v>
      </c>
      <c r="I6983" s="16">
        <v>60</v>
      </c>
      <c r="J6983" t="str">
        <f t="shared" si="112"/>
        <v>大类_仙品化神打造</v>
      </c>
      <c r="K6983" s="38" t="s">
        <v>6624</v>
      </c>
      <c r="M6983" s="16" t="s">
        <v>6625</v>
      </c>
      <c r="O6983">
        <v>0</v>
      </c>
      <c r="P6983" t="b">
        <v>1</v>
      </c>
      <c r="Q6983"/>
      <c r="R6983" t="b">
        <v>0</v>
      </c>
      <c r="S6983">
        <v>1</v>
      </c>
      <c r="T6983" t="s">
        <v>91</v>
      </c>
      <c r="U6983">
        <v>999</v>
      </c>
      <c r="V6983" s="16" t="s">
        <v>6626</v>
      </c>
      <c r="W6983" s="16">
        <v>12212129</v>
      </c>
      <c r="Y6983" t="inlineStr">
        <is>
          <t xml:space="preserve">灵血一类灵材。血色深沉，毒性藏于灵息之中，须与温养用的精血分辨清楚。|n法宝打造与祭炼：用作特性材，适用于同境界、同品质的太白剑、拘灵索、撼天印。</t>
        </is>
      </c>
      <c r="Z6983" t="s">
        <v>6728</v>
      </c>
      <c r="AA6983" t="s">
        <v>373</v>
      </c>
      <c r="AB6983" s="16">
        <v>12351001</v>
      </c>
      <c r="AC6983" t="s">
        <v>6629</v>
      </c>
      <c r="AD6983">
        <v>40004</v>
      </c>
      <c r="AF6983">
        <v>70004</v>
      </c>
      <c r="AH6983">
        <v>112500</v>
      </c>
      <c r="AI6983" s="16" t="s">
        <v>6625</v>
      </c>
      <c r="AJ6983" s="16" t="s">
        <v>6630</v>
      </c>
      <c r="AK6983" s="16" t="s">
        <v>348</v>
      </c>
      <c r="AL6983" t="s">
        <v>6729</v>
      </c>
    </row>
    <row r="6984" ht="15" spans="2:38">
      <c r="B6984" s="16" t="n">
        <f>10000000+INDEX(编号表!$B:$B,MATCH(F6984,编号表!$A:$A,0))*100000+INDEX(编号表!$F:$F,MATCH(D6984,编号表!$E:$E,0))*1000+INDEX(编号表!$D:$D,MATCH(E6984,编号表!$C:$C,0))*10000+G6984</f>
        <v>12354002</v>
      </c>
      <c r="C6984" s="16" t="s">
        <v>6887</v>
      </c>
      <c r="D6984" s="16" t="s">
        <v>108</v>
      </c>
      <c r="E6984" s="16" t="s">
        <v>348</v>
      </c>
      <c r="F6984" s="16" t="s">
        <v>6682</v>
      </c>
      <c r="G6984" s="16">
        <v>2</v>
      </c>
      <c r="H6984" t="s">
        <v>7297</v>
      </c>
      <c r="I6984" s="16">
        <v>60</v>
      </c>
      <c r="J6984" t="str">
        <f t="shared" si="112"/>
        <v>大类_仙品化神打造</v>
      </c>
      <c r="K6984" s="40" t="s">
        <v>6698</v>
      </c>
      <c r="M6984" s="16" t="s">
        <v>6625</v>
      </c>
      <c r="O6984">
        <v>0</v>
      </c>
      <c r="P6984" t="b">
        <v>1</v>
      </c>
      <c r="Q6984"/>
      <c r="R6984" t="b">
        <v>0</v>
      </c>
      <c r="S6984">
        <v>1</v>
      </c>
      <c r="T6984" t="s">
        <v>91</v>
      </c>
      <c r="U6984">
        <v>999</v>
      </c>
      <c r="V6984" s="16" t="s">
        <v>6626</v>
      </c>
      <c r="W6984" s="16">
        <v>12212130</v>
      </c>
      <c r="Y6984" t="inlineStr">
        <is>
          <t xml:space="preserve">灵金一类稀有灵材。铜中赤纹连绵，灵气循纹而行，久经火气仍不紊乱。|n法宝打造与祭炼：用作主材，适用于同境界、同品质的赤霞炼宝鼎。</t>
        </is>
      </c>
      <c r="Z6984" t="s">
        <v>6889</v>
      </c>
      <c r="AA6984" t="s">
        <v>373</v>
      </c>
      <c r="AB6984" s="16">
        <v>12351002</v>
      </c>
      <c r="AC6984" t="s">
        <v>6629</v>
      </c>
      <c r="AD6984">
        <v>40004</v>
      </c>
      <c r="AF6984">
        <v>70004</v>
      </c>
      <c r="AH6984">
        <v>112500</v>
      </c>
      <c r="AI6984" s="16" t="s">
        <v>6625</v>
      </c>
      <c r="AJ6984" s="16" t="s">
        <v>6696</v>
      </c>
      <c r="AK6984" s="16" t="s">
        <v>348</v>
      </c>
      <c r="AL6984" t="s">
        <v>6887</v>
      </c>
    </row>
    <row r="6985" ht="16.5" spans="2:38">
      <c r="B6985" s="16" t="n">
        <f>10000000+INDEX(编号表!$B:$B,MATCH(F6985,编号表!$A:$A,0))*100000+INDEX(编号表!$F:$F,MATCH(D6985,编号表!$E:$E,0))*1000+INDEX(编号表!$D:$D,MATCH(E6985,编号表!$C:$C,0))*10000+G6985</f>
        <v>12654003</v>
      </c>
      <c r="C6985" s="16" t="s">
        <v>6890</v>
      </c>
      <c r="D6985" s="16" t="s">
        <v>108</v>
      </c>
      <c r="E6985" s="16" t="s">
        <v>348</v>
      </c>
      <c r="F6985" s="16" t="s">
        <v>6633</v>
      </c>
      <c r="G6985" s="16">
        <v>3</v>
      </c>
      <c r="H6985" t="s">
        <v>7297</v>
      </c>
      <c r="I6985" s="16">
        <v>60</v>
      </c>
      <c r="J6985" t="str">
        <f t="shared" si="112"/>
        <v>大类_仙品化神打造</v>
      </c>
      <c r="K6985" s="38" t="s">
        <v>6624</v>
      </c>
      <c r="M6985" s="16" t="s">
        <v>6625</v>
      </c>
      <c r="O6985">
        <v>0</v>
      </c>
      <c r="P6985" t="b">
        <v>1</v>
      </c>
      <c r="Q6985"/>
      <c r="R6985" t="b">
        <v>0</v>
      </c>
      <c r="S6985">
        <v>1</v>
      </c>
      <c r="T6985" t="s">
        <v>91</v>
      </c>
      <c r="U6985">
        <v>999</v>
      </c>
      <c r="V6985" s="16" t="s">
        <v>6626</v>
      </c>
      <c r="W6985" s="16">
        <v>12212131</v>
      </c>
      <c r="Y6985" t="inlineStr">
        <is>
          <t xml:space="preserve">丹核一类灵材。一丸丹核凝聚灵力，内里仍留着来源灵兽的灵脉纹路。|n法宝打造与祭炼：用作特性材，适用于同境界、同品质的拘灵索、撼天印、玄天伞、玄泉瓶、隐元幡。</t>
        </is>
      </c>
      <c r="Z6985" t="s">
        <v>6635</v>
      </c>
      <c r="AA6985" t="s">
        <v>373</v>
      </c>
      <c r="AB6985" s="16">
        <v>12351003</v>
      </c>
      <c r="AC6985" t="s">
        <v>6629</v>
      </c>
      <c r="AD6985">
        <v>40004</v>
      </c>
      <c r="AF6985">
        <v>70004</v>
      </c>
      <c r="AH6985">
        <v>112500</v>
      </c>
      <c r="AI6985" s="16" t="s">
        <v>6625</v>
      </c>
      <c r="AJ6985" s="16" t="s">
        <v>6636</v>
      </c>
      <c r="AK6985" s="16" t="s">
        <v>348</v>
      </c>
      <c r="AL6985" t="s">
        <v>6637</v>
      </c>
    </row>
    <row r="6986" ht="16.5" spans="2:38">
      <c r="B6986" s="16" t="n">
        <f>10000000+INDEX(编号表!$B:$B,MATCH(F6986,编号表!$A:$A,0))*100000+INDEX(编号表!$F:$F,MATCH(D6986,编号表!$E:$E,0))*1000+INDEX(编号表!$D:$D,MATCH(E6986,编号表!$C:$C,0))*10000+G6986</f>
        <v>12654004</v>
      </c>
      <c r="C6986" s="16" t="s">
        <v>6891</v>
      </c>
      <c r="D6986" s="16" t="s">
        <v>108</v>
      </c>
      <c r="E6986" s="16" t="s">
        <v>348</v>
      </c>
      <c r="F6986" s="16" t="s">
        <v>6633</v>
      </c>
      <c r="G6986" s="16">
        <v>4</v>
      </c>
      <c r="H6986" t="s">
        <v>7297</v>
      </c>
      <c r="I6986" s="16">
        <v>60</v>
      </c>
      <c r="J6986" t="str">
        <f t="shared" si="112"/>
        <v>大类_仙品化神打造</v>
      </c>
      <c r="K6986" s="39" t="s">
        <v>6624</v>
      </c>
      <c r="M6986" s="16" t="s">
        <v>6625</v>
      </c>
      <c r="O6986">
        <v>0</v>
      </c>
      <c r="P6986" t="b">
        <v>1</v>
      </c>
      <c r="Q6986"/>
      <c r="R6986" t="b">
        <v>0</v>
      </c>
      <c r="S6986">
        <v>1</v>
      </c>
      <c r="T6986" t="s">
        <v>91</v>
      </c>
      <c r="U6986">
        <v>999</v>
      </c>
      <c r="V6986" s="16" t="s">
        <v>6626</v>
      </c>
      <c r="W6986" s="16">
        <v>12212132</v>
      </c>
      <c r="Y6986" t="inlineStr">
        <is>
          <t xml:space="preserve">丹核一类灵材。木中灵核生息绵长，枝叶虽离，内纹仍见向光生长的旧路。|n法宝打造与祭炼：用作特性材，适用于同境界、同品质的太素珠、青华瓶。</t>
        </is>
      </c>
      <c r="Z6986" t="s">
        <v>6733</v>
      </c>
      <c r="AA6986" t="s">
        <v>373</v>
      </c>
      <c r="AB6986" s="16">
        <v>12351004</v>
      </c>
      <c r="AC6986" t="s">
        <v>6629</v>
      </c>
      <c r="AD6986">
        <v>40004</v>
      </c>
      <c r="AF6986">
        <v>70004</v>
      </c>
      <c r="AH6986">
        <v>112500</v>
      </c>
      <c r="AI6986" s="16" t="s">
        <v>6625</v>
      </c>
      <c r="AJ6986" s="16" t="s">
        <v>6636</v>
      </c>
      <c r="AK6986" s="16" t="s">
        <v>348</v>
      </c>
      <c r="AL6986" t="s">
        <v>6734</v>
      </c>
    </row>
    <row r="6987" ht="16.5" spans="2:38">
      <c r="B6987" s="16" t="n">
        <f>10000000+INDEX(编号表!$B:$B,MATCH(F6987,编号表!$A:$A,0))*100000+INDEX(编号表!$F:$F,MATCH(D6987,编号表!$E:$E,0))*1000+INDEX(编号表!$D:$D,MATCH(E6987,编号表!$C:$C,0))*10000+G6987</f>
        <v>12554005</v>
      </c>
      <c r="C6987" s="16" t="s">
        <v>6892</v>
      </c>
      <c r="D6987" s="16" t="s">
        <v>108</v>
      </c>
      <c r="E6987" s="16" t="s">
        <v>348</v>
      </c>
      <c r="F6987" s="16" t="s">
        <v>6622</v>
      </c>
      <c r="G6987" s="16">
        <v>5</v>
      </c>
      <c r="H6987" t="s">
        <v>7297</v>
      </c>
      <c r="I6987" s="16">
        <v>60</v>
      </c>
      <c r="J6987" t="str">
        <f t="shared" si="112"/>
        <v>大类_仙品化神打造</v>
      </c>
      <c r="K6987" s="38" t="s">
        <v>6624</v>
      </c>
      <c r="M6987" s="16" t="s">
        <v>6625</v>
      </c>
      <c r="O6987">
        <v>0</v>
      </c>
      <c r="P6987" t="b">
        <v>1</v>
      </c>
      <c r="Q6987"/>
      <c r="R6987" t="b">
        <v>0</v>
      </c>
      <c r="S6987">
        <v>1</v>
      </c>
      <c r="T6987" t="s">
        <v>91</v>
      </c>
      <c r="U6987">
        <v>999</v>
      </c>
      <c r="V6987" s="16" t="s">
        <v>6626</v>
      </c>
      <c r="W6987" s="16">
        <v>12212133</v>
      </c>
      <c r="Y6987" t="inlineStr">
        <is>
          <t xml:space="preserve">翎毫一类灵材。羽身轻韧，细密羽纹顺风舒展，灵气沿羽轴流转。|n法宝打造与祭炼：用作辅材，适用于同境界、同品质的太白剑。</t>
        </is>
      </c>
      <c r="Z6987" t="s">
        <v>6640</v>
      </c>
      <c r="AA6987" t="s">
        <v>373</v>
      </c>
      <c r="AB6987" s="16">
        <v>12351005</v>
      </c>
      <c r="AC6987" t="s">
        <v>6629</v>
      </c>
      <c r="AD6987">
        <v>40004</v>
      </c>
      <c r="AF6987">
        <v>70004</v>
      </c>
      <c r="AH6987">
        <v>112500</v>
      </c>
      <c r="AI6987" s="16" t="s">
        <v>6625</v>
      </c>
      <c r="AJ6987" s="16" t="s">
        <v>6641</v>
      </c>
      <c r="AK6987" s="16" t="s">
        <v>348</v>
      </c>
      <c r="AL6987" t="s">
        <v>6642</v>
      </c>
    </row>
    <row r="6988" ht="16.5" spans="2:38">
      <c r="B6988" s="16" t="n">
        <f>10000000+INDEX(编号表!$B:$B,MATCH(F6988,编号表!$A:$A,0))*100000+INDEX(编号表!$F:$F,MATCH(D6988,编号表!$E:$E,0))*1000+INDEX(编号表!$D:$D,MATCH(E6988,编号表!$C:$C,0))*10000+G6988</f>
        <v>12554006</v>
      </c>
      <c r="C6988" s="16" t="s">
        <v>6893</v>
      </c>
      <c r="D6988" s="16" t="s">
        <v>108</v>
      </c>
      <c r="E6988" s="16" t="s">
        <v>348</v>
      </c>
      <c r="F6988" s="16" t="s">
        <v>6622</v>
      </c>
      <c r="G6988" s="16">
        <v>6</v>
      </c>
      <c r="H6988" t="s">
        <v>7297</v>
      </c>
      <c r="I6988" s="16">
        <v>60</v>
      </c>
      <c r="J6988" t="str">
        <f t="shared" si="112"/>
        <v>大类_仙品化神打造</v>
      </c>
      <c r="K6988" s="39" t="s">
        <v>6624</v>
      </c>
      <c r="M6988" s="16" t="s">
        <v>6625</v>
      </c>
      <c r="O6988">
        <v>0</v>
      </c>
      <c r="P6988" t="b">
        <v>1</v>
      </c>
      <c r="Q6988"/>
      <c r="R6988" t="b">
        <v>0</v>
      </c>
      <c r="S6988">
        <v>1</v>
      </c>
      <c r="T6988" t="s">
        <v>91</v>
      </c>
      <c r="U6988">
        <v>999</v>
      </c>
      <c r="V6988" s="16" t="s">
        <v>6626</v>
      </c>
      <c r="W6988" s="16">
        <v>12212134</v>
      </c>
      <c r="Y6988" t="inlineStr">
        <is>
          <t xml:space="preserve">翎毫一类灵材。细毫柔而有锋，沾墨均匀，束起时根根相顺。|n法宝打造与祭炼：用作辅材，适用于同境界、同品质的太玄符笔、烛微灵笔。</t>
        </is>
      </c>
      <c r="Z6988" t="s">
        <v>6741</v>
      </c>
      <c r="AA6988" t="s">
        <v>373</v>
      </c>
      <c r="AB6988" s="16">
        <v>12351006</v>
      </c>
      <c r="AC6988" t="s">
        <v>6629</v>
      </c>
      <c r="AD6988">
        <v>40004</v>
      </c>
      <c r="AF6988">
        <v>70004</v>
      </c>
      <c r="AH6988">
        <v>112500</v>
      </c>
      <c r="AI6988" s="16" t="s">
        <v>6625</v>
      </c>
      <c r="AJ6988" s="16" t="s">
        <v>6641</v>
      </c>
      <c r="AK6988" s="16" t="s">
        <v>348</v>
      </c>
      <c r="AL6988" t="s">
        <v>6742</v>
      </c>
    </row>
    <row r="6989" ht="15" spans="2:38">
      <c r="B6989" s="16" t="n">
        <f>10000000+INDEX(编号表!$B:$B,MATCH(F6989,编号表!$A:$A,0))*100000+INDEX(编号表!$F:$F,MATCH(D6989,编号表!$E:$E,0))*1000+INDEX(编号表!$D:$D,MATCH(E6989,编号表!$C:$C,0))*10000+G6989</f>
        <v>12354007</v>
      </c>
      <c r="C6989" s="16" t="s">
        <v>6894</v>
      </c>
      <c r="D6989" s="16" t="s">
        <v>108</v>
      </c>
      <c r="E6989" s="16" t="s">
        <v>348</v>
      </c>
      <c r="F6989" s="16" t="s">
        <v>6682</v>
      </c>
      <c r="G6989" s="16">
        <v>7</v>
      </c>
      <c r="H6989" t="s">
        <v>7297</v>
      </c>
      <c r="I6989" s="16">
        <v>60</v>
      </c>
      <c r="J6989" t="str">
        <f t="shared" si="112"/>
        <v>大类_仙品化神打造</v>
      </c>
      <c r="K6989" s="40" t="s">
        <v>6698</v>
      </c>
      <c r="M6989" s="16" t="s">
        <v>6625</v>
      </c>
      <c r="O6989">
        <v>0</v>
      </c>
      <c r="P6989" t="b">
        <v>1</v>
      </c>
      <c r="Q6989"/>
      <c r="R6989" t="b">
        <v>0</v>
      </c>
      <c r="S6989">
        <v>1</v>
      </c>
      <c r="T6989" t="s">
        <v>91</v>
      </c>
      <c r="U6989">
        <v>999</v>
      </c>
      <c r="V6989" s="16" t="s">
        <v>6626</v>
      </c>
      <c r="W6989" s="16">
        <v>12212135</v>
      </c>
      <c r="Y6989" t="inlineStr">
        <is>
          <t xml:space="preserve">灵木竹藤一类稀有灵材。木质轻韧，长纹顺势舒展，似留着山风与流云的来路。|n法宝打造与祭炼：用作主材，适用于同境界、同品质的流云渡玄舟。</t>
        </is>
      </c>
      <c r="Z6989" t="s">
        <v>6896</v>
      </c>
      <c r="AA6989" t="s">
        <v>373</v>
      </c>
      <c r="AB6989" s="16">
        <v>12351007</v>
      </c>
      <c r="AC6989" t="s">
        <v>6629</v>
      </c>
      <c r="AD6989">
        <v>40004</v>
      </c>
      <c r="AF6989">
        <v>70004</v>
      </c>
      <c r="AH6989">
        <v>112500</v>
      </c>
      <c r="AI6989" s="16" t="s">
        <v>6625</v>
      </c>
      <c r="AJ6989" s="16" t="s">
        <v>6708</v>
      </c>
      <c r="AK6989" s="16" t="s">
        <v>348</v>
      </c>
      <c r="AL6989" t="s">
        <v>6894</v>
      </c>
    </row>
    <row r="6990" ht="16.5" spans="2:38">
      <c r="B6990" s="16" t="n">
        <f>10000000+INDEX(编号表!$B:$B,MATCH(F6990,编号表!$A:$A,0))*100000+INDEX(编号表!$F:$F,MATCH(D6990,编号表!$E:$E,0))*1000+INDEX(编号表!$D:$D,MATCH(E6990,编号表!$C:$C,0))*10000+G6990</f>
        <v>12654008</v>
      </c>
      <c r="C6990" s="16" t="s">
        <v>6897</v>
      </c>
      <c r="D6990" s="16" t="s">
        <v>108</v>
      </c>
      <c r="E6990" s="16" t="s">
        <v>348</v>
      </c>
      <c r="F6990" s="16" t="s">
        <v>6633</v>
      </c>
      <c r="G6990" s="16">
        <v>8</v>
      </c>
      <c r="H6990" t="s">
        <v>7297</v>
      </c>
      <c r="I6990" s="16">
        <v>60</v>
      </c>
      <c r="J6990" t="str">
        <f t="shared" si="112"/>
        <v>大类_仙品化神打造</v>
      </c>
      <c r="K6990" s="39" t="s">
        <v>6624</v>
      </c>
      <c r="M6990" s="16" t="s">
        <v>6625</v>
      </c>
      <c r="O6990">
        <v>0</v>
      </c>
      <c r="P6990" t="b">
        <v>1</v>
      </c>
      <c r="Q6990"/>
      <c r="R6990" t="b">
        <v>0</v>
      </c>
      <c r="S6990">
        <v>1</v>
      </c>
      <c r="T6990" t="s">
        <v>91</v>
      </c>
      <c r="U6990">
        <v>999</v>
      </c>
      <c r="V6990" s="16" t="s">
        <v>6626</v>
      </c>
      <c r="W6990" s="16">
        <v>12212136</v>
      </c>
      <c r="Y6990" t="inlineStr">
        <is>
          <t xml:space="preserve">灵窍遗材一类灵材。囊膜紧密，内蓄毒液，开封取用须格外谨慎。|n法宝打造与祭炼：用作特性材，适用于同境界、同品质的太白剑、拘灵索、撼天印、玄天伞。</t>
        </is>
      </c>
      <c r="Z6990" t="s">
        <v>6645</v>
      </c>
      <c r="AA6990" t="s">
        <v>373</v>
      </c>
      <c r="AB6990" s="16">
        <v>12351008</v>
      </c>
      <c r="AC6990" t="s">
        <v>6629</v>
      </c>
      <c r="AD6990">
        <v>40004</v>
      </c>
      <c r="AF6990">
        <v>70004</v>
      </c>
      <c r="AH6990">
        <v>112500</v>
      </c>
      <c r="AI6990" s="16" t="s">
        <v>6625</v>
      </c>
      <c r="AJ6990" s="16" t="s">
        <v>6646</v>
      </c>
      <c r="AK6990" s="16" t="s">
        <v>348</v>
      </c>
      <c r="AL6990" t="s">
        <v>6647</v>
      </c>
    </row>
    <row r="6991" ht="16.5" spans="2:38">
      <c r="B6991" s="16" t="n">
        <f>10000000+INDEX(编号表!$B:$B,MATCH(F6991,编号表!$A:$A,0))*100000+INDEX(编号表!$F:$F,MATCH(D6991,编号表!$E:$E,0))*1000+INDEX(编号表!$D:$D,MATCH(E6991,编号表!$C:$C,0))*10000+G6991</f>
        <v>12654009</v>
      </c>
      <c r="C6991" s="16" t="s">
        <v>6898</v>
      </c>
      <c r="D6991" s="16" t="s">
        <v>108</v>
      </c>
      <c r="E6991" s="16" t="s">
        <v>348</v>
      </c>
      <c r="F6991" s="16" t="s">
        <v>6633</v>
      </c>
      <c r="G6991" s="16">
        <v>9</v>
      </c>
      <c r="H6991" t="s">
        <v>7297</v>
      </c>
      <c r="I6991" s="16">
        <v>60</v>
      </c>
      <c r="J6991" t="str">
        <f t="shared" si="112"/>
        <v>大类_仙品化神打造</v>
      </c>
      <c r="K6991" s="38" t="s">
        <v>6624</v>
      </c>
      <c r="M6991" s="16" t="s">
        <v>6625</v>
      </c>
      <c r="O6991">
        <v>0</v>
      </c>
      <c r="P6991" t="b">
        <v>1</v>
      </c>
      <c r="Q6991"/>
      <c r="R6991" t="b">
        <v>0</v>
      </c>
      <c r="S6991">
        <v>1</v>
      </c>
      <c r="T6991" t="s">
        <v>91</v>
      </c>
      <c r="U6991">
        <v>999</v>
      </c>
      <c r="V6991" s="16" t="s">
        <v>6626</v>
      </c>
      <c r="W6991" s="16">
        <v>12212137</v>
      </c>
      <c r="Y6991" t="inlineStr">
        <is>
          <t xml:space="preserve">灵窍遗材一类灵材。灵目中的细纹仍能分辨灵光，所留是感知旧痕，并无活物视识。|n法宝打造与祭炼：用作特性材，适用于同境界、同品质的洞明镜。</t>
        </is>
      </c>
      <c r="Z6991" t="s">
        <v>6746</v>
      </c>
      <c r="AA6991" t="s">
        <v>373</v>
      </c>
      <c r="AB6991" s="16">
        <v>12351009</v>
      </c>
      <c r="AC6991" t="s">
        <v>6629</v>
      </c>
      <c r="AD6991">
        <v>40004</v>
      </c>
      <c r="AF6991">
        <v>70004</v>
      </c>
      <c r="AH6991">
        <v>112500</v>
      </c>
      <c r="AI6991" s="16" t="s">
        <v>6625</v>
      </c>
      <c r="AJ6991" s="16" t="s">
        <v>6646</v>
      </c>
      <c r="AK6991" s="16" t="s">
        <v>348</v>
      </c>
      <c r="AL6991" t="s">
        <v>6747</v>
      </c>
    </row>
    <row r="6992" ht="15" spans="2:38">
      <c r="B6992" s="16" t="n">
        <f>10000000+INDEX(编号表!$B:$B,MATCH(F6992,编号表!$A:$A,0))*100000+INDEX(编号表!$F:$F,MATCH(D6992,编号表!$E:$E,0))*1000+INDEX(编号表!$D:$D,MATCH(E6992,编号表!$C:$C,0))*10000+G6992</f>
        <v>12354010</v>
      </c>
      <c r="C6992" s="16" t="s">
        <v>6899</v>
      </c>
      <c r="D6992" s="16" t="s">
        <v>108</v>
      </c>
      <c r="E6992" s="16" t="s">
        <v>348</v>
      </c>
      <c r="F6992" s="16" t="s">
        <v>6682</v>
      </c>
      <c r="G6992" s="16">
        <v>10</v>
      </c>
      <c r="H6992" t="s">
        <v>7297</v>
      </c>
      <c r="I6992" s="16">
        <v>60</v>
      </c>
      <c r="J6992" t="str">
        <f t="shared" si="112"/>
        <v>大类_仙品化神打造</v>
      </c>
      <c r="K6992" s="40" t="s">
        <v>6698</v>
      </c>
      <c r="M6992" s="16" t="s">
        <v>6625</v>
      </c>
      <c r="O6992">
        <v>0</v>
      </c>
      <c r="P6992" t="b">
        <v>1</v>
      </c>
      <c r="Q6992"/>
      <c r="R6992" t="b">
        <v>0</v>
      </c>
      <c r="S6992">
        <v>1</v>
      </c>
      <c r="T6992" t="s">
        <v>91</v>
      </c>
      <c r="U6992">
        <v>999</v>
      </c>
      <c r="V6992" s="16" t="s">
        <v>6626</v>
      </c>
      <c r="W6992" s="16">
        <v>12212138</v>
      </c>
      <c r="Y6992" t="inlineStr">
        <is>
          <t xml:space="preserve">灵木竹藤一类稀有灵材。竹质细密，灵纹纤微，丝毫轻重都可循纹分辨。|n法宝打造与祭炼：用作主材，适用于同境界、同品质的烛微灵笔。</t>
        </is>
      </c>
      <c r="Z6992" t="s">
        <v>6901</v>
      </c>
      <c r="AA6992" t="s">
        <v>373</v>
      </c>
      <c r="AB6992" s="16">
        <v>12351010</v>
      </c>
      <c r="AC6992" t="s">
        <v>6629</v>
      </c>
      <c r="AD6992">
        <v>40004</v>
      </c>
      <c r="AF6992">
        <v>70004</v>
      </c>
      <c r="AH6992">
        <v>112500</v>
      </c>
      <c r="AI6992" s="16" t="s">
        <v>6625</v>
      </c>
      <c r="AJ6992" s="16" t="s">
        <v>6708</v>
      </c>
      <c r="AK6992" s="16" t="s">
        <v>348</v>
      </c>
      <c r="AL6992" t="s">
        <v>6899</v>
      </c>
    </row>
    <row r="6993" ht="16.5" spans="2:38">
      <c r="B6993" s="16" t="n">
        <f>10000000+INDEX(编号表!$B:$B,MATCH(F6993,编号表!$A:$A,0))*100000+INDEX(编号表!$F:$F,MATCH(D6993,编号表!$E:$E,0))*1000+INDEX(编号表!$D:$D,MATCH(E6993,编号表!$C:$C,0))*10000+G6993</f>
        <v>12654011</v>
      </c>
      <c r="C6993" s="16" t="s">
        <v>6902</v>
      </c>
      <c r="D6993" s="16" t="s">
        <v>108</v>
      </c>
      <c r="E6993" s="16" t="s">
        <v>348</v>
      </c>
      <c r="F6993" s="16" t="s">
        <v>6633</v>
      </c>
      <c r="G6993" s="16">
        <v>11</v>
      </c>
      <c r="H6993" t="s">
        <v>7297</v>
      </c>
      <c r="I6993" s="16">
        <v>60</v>
      </c>
      <c r="J6993" t="str">
        <f t="shared" si="112"/>
        <v>大类_仙品化神打造</v>
      </c>
      <c r="K6993" s="38" t="s">
        <v>6624</v>
      </c>
      <c r="M6993" s="16" t="s">
        <v>6625</v>
      </c>
      <c r="O6993">
        <v>0</v>
      </c>
      <c r="P6993" t="b">
        <v>1</v>
      </c>
      <c r="Q6993"/>
      <c r="R6993" t="b">
        <v>0</v>
      </c>
      <c r="S6993">
        <v>1</v>
      </c>
      <c r="T6993" t="s">
        <v>91</v>
      </c>
      <c r="U6993">
        <v>999</v>
      </c>
      <c r="V6993" s="16" t="s">
        <v>6626</v>
      </c>
      <c r="W6993" s="16">
        <v>12212139</v>
      </c>
      <c r="Y6993" t="inlineStr">
        <is>
          <t xml:space="preserve">灵识遗痕一类灵材。灵兽留下的感知痕迹，似有应变余韵；所存并非完整魂魄。|n法宝打造与祭炼：用作特性材，适用于同境界、同品质的回春摄魄葫芦、玄阴葫芦。</t>
        </is>
      </c>
      <c r="Z6993" t="s">
        <v>6650</v>
      </c>
      <c r="AA6993" t="s">
        <v>373</v>
      </c>
      <c r="AB6993" s="16">
        <v>12351011</v>
      </c>
      <c r="AC6993" t="s">
        <v>6629</v>
      </c>
      <c r="AD6993">
        <v>40004</v>
      </c>
      <c r="AF6993">
        <v>70004</v>
      </c>
      <c r="AH6993">
        <v>112500</v>
      </c>
      <c r="AI6993" s="16" t="s">
        <v>6625</v>
      </c>
      <c r="AJ6993" s="16" t="s">
        <v>6651</v>
      </c>
      <c r="AK6993" s="16" t="s">
        <v>348</v>
      </c>
      <c r="AL6993" t="s">
        <v>6652</v>
      </c>
    </row>
    <row r="6994" ht="16.5" spans="2:38">
      <c r="B6994" s="16" t="n">
        <f>10000000+INDEX(编号表!$B:$B,MATCH(F6994,编号表!$A:$A,0))*100000+INDEX(编号表!$F:$F,MATCH(D6994,编号表!$E:$E,0))*1000+INDEX(编号表!$D:$D,MATCH(E6994,编号表!$C:$C,0))*10000+G6994</f>
        <v>12654012</v>
      </c>
      <c r="C6994" s="16" t="s">
        <v>6903</v>
      </c>
      <c r="D6994" s="16" t="s">
        <v>108</v>
      </c>
      <c r="E6994" s="16" t="s">
        <v>348</v>
      </c>
      <c r="F6994" s="16" t="s">
        <v>6633</v>
      </c>
      <c r="G6994" s="16">
        <v>12</v>
      </c>
      <c r="I6994" s="16">
        <v>60</v>
      </c>
      <c r="J6994" t="str">
        <f t="shared" si="112"/>
        <v>大类_仙品化神</v>
      </c>
      <c r="K6994" s="39" t="s">
        <v>6624</v>
      </c>
      <c r="M6994" s="16" t="s">
        <v>6625</v>
      </c>
      <c r="O6994">
        <v>0</v>
      </c>
      <c r="P6994" t="b">
        <v>1</v>
      </c>
      <c r="Q6994"/>
      <c r="R6994" t="b">
        <v>0</v>
      </c>
      <c r="S6994">
        <v>1</v>
      </c>
      <c r="T6994" t="s">
        <v>91</v>
      </c>
      <c r="U6994">
        <v>999</v>
      </c>
      <c r="V6994" s="16" t="s">
        <v>6626</v>
      </c>
      <c r="W6994" s="16">
        <v>12212140</v>
      </c>
      <c r="Y6994" t="inlineStr">
        <is>
          <t xml:space="preserve">灵识遗痕一类灵材。草木感应土水、追逐日光的余痕，尚在灵材中缓缓回荡，并非完整魂魄。|n用途未明，可留存备用。</t>
        </is>
      </c>
      <c r="Z6994" t="s">
        <v>6752</v>
      </c>
      <c r="AA6994" t="str">
        <v>击杀妖兽、探索秘境或遗迹可得；当前百艺暂未用到，宗门不供应。</v>
      </c>
      <c r="AB6994" s="16">
        <v>12351012</v>
      </c>
      <c r="AC6994" t="s">
        <v>6629</v>
      </c>
      <c r="AD6994">
        <v>40004</v>
      </c>
      <c r="AF6994">
        <v>70004</v>
      </c>
      <c r="AH6994">
        <v>75000</v>
      </c>
      <c r="AI6994" s="16" t="s">
        <v>6625</v>
      </c>
      <c r="AJ6994" s="16" t="s">
        <v>6651</v>
      </c>
      <c r="AK6994" s="16" t="s">
        <v>348</v>
      </c>
      <c r="AL6994" t="s">
        <v>6753</v>
      </c>
    </row>
    <row r="6995" ht="16.5" spans="2:38">
      <c r="B6995" s="16" t="n">
        <f>10000000+INDEX(编号表!$B:$B,MATCH(F6995,编号表!$A:$A,0))*100000+INDEX(编号表!$F:$F,MATCH(D6995,编号表!$E:$E,0))*1000+INDEX(编号表!$D:$D,MATCH(E6995,编号表!$C:$C,0))*10000+G6995</f>
        <v>12654013</v>
      </c>
      <c r="C6995" s="16" t="s">
        <v>6904</v>
      </c>
      <c r="D6995" s="16" t="s">
        <v>108</v>
      </c>
      <c r="E6995" s="16" t="s">
        <v>348</v>
      </c>
      <c r="F6995" s="16" t="s">
        <v>6633</v>
      </c>
      <c r="G6995" s="16">
        <v>13</v>
      </c>
      <c r="H6995" t="s">
        <v>7297</v>
      </c>
      <c r="I6995" s="16">
        <v>60</v>
      </c>
      <c r="J6995" t="str">
        <f t="shared" si="112"/>
        <v>大类_仙品化神打造</v>
      </c>
      <c r="K6995" s="38" t="s">
        <v>6624</v>
      </c>
      <c r="M6995" s="16" t="s">
        <v>6625</v>
      </c>
      <c r="O6995">
        <v>0</v>
      </c>
      <c r="P6995" t="b">
        <v>1</v>
      </c>
      <c r="Q6995"/>
      <c r="R6995" t="b">
        <v>0</v>
      </c>
      <c r="S6995">
        <v>1</v>
      </c>
      <c r="T6995" t="s">
        <v>91</v>
      </c>
      <c r="U6995">
        <v>999</v>
      </c>
      <c r="V6995" s="16" t="s">
        <v>6626</v>
      </c>
      <c r="Y6995" t="inlineStr">
        <is>
          <t xml:space="preserve">五气凝华一类灵材。金行灵气凝为细质，内蕴一缕收束不散的锋意。|n法宝打造与祭炼：用作特性材，适用于同境界、同品质的太玄丹炉、太玄符笔、太白剑、拘灵索、撼天印、烛微灵笔、玄天伞、青华瓶。</t>
        </is>
      </c>
      <c r="Z6995" t="s">
        <v>6655</v>
      </c>
      <c r="AA6995" t="s">
        <v>373</v>
      </c>
      <c r="AB6995">
        <v>12351013</v>
      </c>
      <c r="AC6995" t="s">
        <v>6629</v>
      </c>
      <c r="AD6995">
        <v>40004</v>
      </c>
      <c r="AF6995">
        <v>70004</v>
      </c>
      <c r="AH6995">
        <v>112500</v>
      </c>
      <c r="AI6995" s="16" t="s">
        <v>6625</v>
      </c>
      <c r="AJ6995" s="16" t="s">
        <v>6656</v>
      </c>
      <c r="AK6995" s="16" t="s">
        <v>348</v>
      </c>
      <c r="AL6995" t="s">
        <v>6657</v>
      </c>
    </row>
    <row r="6996" ht="16.5" spans="2:38">
      <c r="B6996" s="16" t="n">
        <f>10000000+INDEX(编号表!$B:$B,MATCH(F6996,编号表!$A:$A,0))*100000+INDEX(编号表!$F:$F,MATCH(D6996,编号表!$E:$E,0))*1000+INDEX(编号表!$D:$D,MATCH(E6996,编号表!$C:$C,0))*10000+G6996</f>
        <v>12654014</v>
      </c>
      <c r="C6996" s="16" t="s">
        <v>6905</v>
      </c>
      <c r="D6996" s="16" t="s">
        <v>108</v>
      </c>
      <c r="E6996" s="16" t="s">
        <v>348</v>
      </c>
      <c r="F6996" s="16" t="s">
        <v>6633</v>
      </c>
      <c r="G6996" s="16">
        <v>14</v>
      </c>
      <c r="H6996" t="s">
        <v>7297</v>
      </c>
      <c r="I6996" s="16">
        <v>60</v>
      </c>
      <c r="J6996" t="str">
        <f t="shared" si="112"/>
        <v>大类_仙品化神打造</v>
      </c>
      <c r="K6996" s="38" t="s">
        <v>6624</v>
      </c>
      <c r="M6996" s="16" t="s">
        <v>6625</v>
      </c>
      <c r="O6996">
        <v>0</v>
      </c>
      <c r="P6996" t="b">
        <v>1</v>
      </c>
      <c r="Q6996"/>
      <c r="R6996" t="b">
        <v>0</v>
      </c>
      <c r="S6996">
        <v>1</v>
      </c>
      <c r="T6996" t="s">
        <v>91</v>
      </c>
      <c r="U6996">
        <v>999</v>
      </c>
      <c r="V6996" s="16" t="s">
        <v>6626</v>
      </c>
      <c r="Y6996" t="inlineStr">
        <is>
          <t xml:space="preserve">五气凝华一类灵材。木行灵气聚而成华，生发之意沿细纹绵延。|n法宝打造与祭炼：用作特性材，适用于同境界、同品质的太玄丹炉、太白剑、太素珠、拘灵索、撼天印、玄天伞、青华瓶。</t>
        </is>
      </c>
      <c r="Z6996" t="s">
        <v>6660</v>
      </c>
      <c r="AA6996" t="s">
        <v>373</v>
      </c>
      <c r="AB6996">
        <v>12351014</v>
      </c>
      <c r="AC6996" t="s">
        <v>6629</v>
      </c>
      <c r="AD6996">
        <v>40004</v>
      </c>
      <c r="AF6996">
        <v>70004</v>
      </c>
      <c r="AH6996">
        <v>112500</v>
      </c>
      <c r="AI6996" s="16" t="s">
        <v>6625</v>
      </c>
      <c r="AJ6996" s="16" t="s">
        <v>6656</v>
      </c>
      <c r="AK6996" s="16" t="s">
        <v>348</v>
      </c>
      <c r="AL6996" t="s">
        <v>6661</v>
      </c>
    </row>
    <row r="6997" ht="16.5" spans="2:38">
      <c r="B6997" s="16" t="n">
        <f>10000000+INDEX(编号表!$B:$B,MATCH(F6997,编号表!$A:$A,0))*100000+INDEX(编号表!$F:$F,MATCH(D6997,编号表!$E:$E,0))*1000+INDEX(编号表!$D:$D,MATCH(E6997,编号表!$C:$C,0))*10000+G6997</f>
        <v>12654015</v>
      </c>
      <c r="C6997" s="16" t="s">
        <v>6906</v>
      </c>
      <c r="D6997" s="16" t="s">
        <v>108</v>
      </c>
      <c r="E6997" s="16" t="s">
        <v>348</v>
      </c>
      <c r="F6997" s="16" t="s">
        <v>6633</v>
      </c>
      <c r="G6997" s="16">
        <v>15</v>
      </c>
      <c r="H6997" t="s">
        <v>7297</v>
      </c>
      <c r="I6997" s="16">
        <v>60</v>
      </c>
      <c r="J6997" t="str">
        <f t="shared" si="112"/>
        <v>大类_仙品化神打造</v>
      </c>
      <c r="K6997" s="38" t="s">
        <v>6624</v>
      </c>
      <c r="M6997" s="16" t="s">
        <v>6625</v>
      </c>
      <c r="O6997">
        <v>0</v>
      </c>
      <c r="P6997" t="b">
        <v>1</v>
      </c>
      <c r="Q6997"/>
      <c r="R6997" t="b">
        <v>0</v>
      </c>
      <c r="S6997">
        <v>1</v>
      </c>
      <c r="T6997" t="s">
        <v>91</v>
      </c>
      <c r="U6997">
        <v>999</v>
      </c>
      <c r="V6997" s="16" t="s">
        <v>6626</v>
      </c>
      <c r="W6997" s="16">
        <v>12212141</v>
      </c>
      <c r="Y6997" t="inlineStr">
        <is>
          <t xml:space="preserve">五气凝华一类灵材。火行灵气结晶，晶心明灭，触之可觉温热。|n法宝打造与祭炼：用作特性材，适用于同境界、同品质的太玄丹炉、太玄符笔、太白剑、拘灵索、撼天印、烛微灵笔、玄天伞、青华瓶。</t>
        </is>
      </c>
      <c r="Z6997" t="s">
        <v>6664</v>
      </c>
      <c r="AA6997" t="s">
        <v>373</v>
      </c>
      <c r="AB6997" s="16">
        <v>12351015</v>
      </c>
      <c r="AC6997" t="s">
        <v>6629</v>
      </c>
      <c r="AD6997">
        <v>40004</v>
      </c>
      <c r="AF6997">
        <v>70004</v>
      </c>
      <c r="AH6997">
        <v>112500</v>
      </c>
      <c r="AI6997" s="16" t="s">
        <v>6625</v>
      </c>
      <c r="AJ6997" s="16" t="s">
        <v>6656</v>
      </c>
      <c r="AK6997" s="16" t="s">
        <v>348</v>
      </c>
      <c r="AL6997" t="s">
        <v>6665</v>
      </c>
    </row>
    <row r="6998" ht="16.5" spans="2:38">
      <c r="B6998" s="16" t="n">
        <f>10000000+INDEX(编号表!$B:$B,MATCH(F6998,编号表!$A:$A,0))*100000+INDEX(编号表!$F:$F,MATCH(D6998,编号表!$E:$E,0))*1000+INDEX(编号表!$D:$D,MATCH(E6998,编号表!$C:$C,0))*10000+G6998</f>
        <v>12654016</v>
      </c>
      <c r="C6998" s="16" t="s">
        <v>6907</v>
      </c>
      <c r="D6998" s="16" t="s">
        <v>108</v>
      </c>
      <c r="E6998" s="16" t="s">
        <v>348</v>
      </c>
      <c r="F6998" s="16" t="s">
        <v>6633</v>
      </c>
      <c r="G6998" s="16">
        <v>16</v>
      </c>
      <c r="H6998" t="s">
        <v>7297</v>
      </c>
      <c r="I6998" s="16">
        <v>60</v>
      </c>
      <c r="J6998" t="str">
        <f t="shared" si="112"/>
        <v>大类_仙品化神打造</v>
      </c>
      <c r="K6998" s="39" t="s">
        <v>6624</v>
      </c>
      <c r="M6998" s="16" t="s">
        <v>6625</v>
      </c>
      <c r="O6998">
        <v>0</v>
      </c>
      <c r="P6998" t="b">
        <v>1</v>
      </c>
      <c r="Q6998"/>
      <c r="R6998" t="b">
        <v>0</v>
      </c>
      <c r="S6998">
        <v>1</v>
      </c>
      <c r="T6998" t="s">
        <v>91</v>
      </c>
      <c r="U6998">
        <v>999</v>
      </c>
      <c r="V6998" s="16" t="s">
        <v>6626</v>
      </c>
      <c r="W6998" s="16">
        <v>12212142</v>
      </c>
      <c r="Y6998" t="inlineStr">
        <is>
          <t xml:space="preserve">五气凝华一类灵材。水行灵气凝作珠质，外形似静，内里灵流不息。|n法宝打造与祭炼：用作特性材，适用于同境界、同品质的太玄丹炉、太玄符笔、太白剑、拘灵索、撼天印、烛微灵笔、玄天伞、玄泉瓶、青华瓶。</t>
        </is>
      </c>
      <c r="Z6998" t="s">
        <v>6668</v>
      </c>
      <c r="AA6998" t="s">
        <v>373</v>
      </c>
      <c r="AB6998" s="16">
        <v>12351016</v>
      </c>
      <c r="AC6998" t="s">
        <v>6629</v>
      </c>
      <c r="AD6998">
        <v>40004</v>
      </c>
      <c r="AF6998">
        <v>70004</v>
      </c>
      <c r="AH6998">
        <v>112500</v>
      </c>
      <c r="AI6998" s="16" t="s">
        <v>6625</v>
      </c>
      <c r="AJ6998" s="16" t="s">
        <v>6656</v>
      </c>
      <c r="AK6998" s="16" t="s">
        <v>348</v>
      </c>
      <c r="AL6998" t="s">
        <v>6669</v>
      </c>
    </row>
    <row r="6999" ht="16.5" spans="2:38">
      <c r="B6999" s="16" t="n">
        <f>10000000+INDEX(编号表!$B:$B,MATCH(F6999,编号表!$A:$A,0))*100000+INDEX(编号表!$F:$F,MATCH(D6999,编号表!$E:$E,0))*1000+INDEX(编号表!$D:$D,MATCH(E6999,编号表!$C:$C,0))*10000+G6999</f>
        <v>12654017</v>
      </c>
      <c r="C6999" s="16" t="s">
        <v>6908</v>
      </c>
      <c r="D6999" s="16" t="s">
        <v>108</v>
      </c>
      <c r="E6999" s="16" t="s">
        <v>348</v>
      </c>
      <c r="F6999" s="16" t="s">
        <v>6633</v>
      </c>
      <c r="G6999" s="16">
        <v>17</v>
      </c>
      <c r="H6999" t="s">
        <v>7297</v>
      </c>
      <c r="I6999" s="16">
        <v>60</v>
      </c>
      <c r="J6999" t="str">
        <f t="shared" si="112"/>
        <v>大类_仙品化神打造</v>
      </c>
      <c r="K6999" s="38" t="s">
        <v>6624</v>
      </c>
      <c r="M6999" s="16" t="s">
        <v>6625</v>
      </c>
      <c r="O6999">
        <v>0</v>
      </c>
      <c r="P6999" t="b">
        <v>1</v>
      </c>
      <c r="Q6999"/>
      <c r="R6999" t="b">
        <v>0</v>
      </c>
      <c r="S6999">
        <v>1</v>
      </c>
      <c r="T6999" t="s">
        <v>91</v>
      </c>
      <c r="U6999">
        <v>999</v>
      </c>
      <c r="V6999" s="16" t="s">
        <v>6626</v>
      </c>
      <c r="Y6999" t="inlineStr">
        <is>
          <t xml:space="preserve">五气凝华一类灵材。土行灵气沉凝成珠，质地厚实，灵息绵稳。|n法宝打造与祭炼：用作特性材，适用于同境界、同品质的太玄丹炉、太玄符笔、太白剑、小乾坤袋、拘灵索、撼天印、横霄舟、流云渡玄舟、烛微灵笔、玄天伞、百炼鼎、赤霞炼宝鼎、青华瓶。</t>
        </is>
      </c>
      <c r="Z6999" t="s">
        <v>6672</v>
      </c>
      <c r="AA6999" t="s">
        <v>373</v>
      </c>
      <c r="AB6999">
        <v>12351017</v>
      </c>
      <c r="AC6999" t="s">
        <v>6629</v>
      </c>
      <c r="AD6999">
        <v>40004</v>
      </c>
      <c r="AF6999">
        <v>70004</v>
      </c>
      <c r="AH6999">
        <v>112500</v>
      </c>
      <c r="AI6999" s="16" t="s">
        <v>6625</v>
      </c>
      <c r="AJ6999" s="16" t="s">
        <v>6656</v>
      </c>
      <c r="AK6999" s="16" t="s">
        <v>348</v>
      </c>
      <c r="AL6999" t="s">
        <v>6673</v>
      </c>
    </row>
    <row r="7000" ht="16.5" spans="2:38">
      <c r="B7000" s="16" t="n">
        <f>10000000+INDEX(编号表!$B:$B,MATCH(F7000,编号表!$A:$A,0))*100000+INDEX(编号表!$F:$F,MATCH(D7000,编号表!$E:$E,0))*1000+INDEX(编号表!$D:$D,MATCH(E7000,编号表!$C:$C,0))*10000+G7000</f>
        <v>12854018</v>
      </c>
      <c r="C7000" s="16" t="s">
        <v>6909</v>
      </c>
      <c r="D7000" s="16" t="s">
        <v>108</v>
      </c>
      <c r="E7000" s="16" t="s">
        <v>348</v>
      </c>
      <c r="F7000" s="16" t="s">
        <v>6675</v>
      </c>
      <c r="G7000" s="16">
        <v>18</v>
      </c>
      <c r="H7000" t="s">
        <v>7297</v>
      </c>
      <c r="I7000" s="16">
        <v>60</v>
      </c>
      <c r="J7000" t="str">
        <f t="shared" si="112"/>
        <v>大类_仙品化神打造</v>
      </c>
      <c r="K7000" s="38" t="s">
        <v>6624</v>
      </c>
      <c r="M7000" s="16" t="s">
        <v>6625</v>
      </c>
      <c r="O7000">
        <v>0</v>
      </c>
      <c r="P7000" t="b">
        <v>1</v>
      </c>
      <c r="Q7000"/>
      <c r="R7000" t="b">
        <v>0</v>
      </c>
      <c r="S7000">
        <v>1</v>
      </c>
      <c r="T7000" t="s">
        <v>91</v>
      </c>
      <c r="U7000">
        <v>999</v>
      </c>
      <c r="V7000" s="16" t="s">
        <v>6626</v>
      </c>
      <c r="W7000" s="16">
        <v>12212143</v>
      </c>
      <c r="Y7000" t="inlineStr">
        <is>
          <t xml:space="preserve">灵骨玄甲一类灵材。骨质坚密，纹理连贯，仍留着灵兽生前承力的筋脉印痕。|n法宝打造与祭炼：用作辅材，适用于同境界、同品质的撼天印、横霄舟、流云渡玄舟。</t>
        </is>
      </c>
      <c r="Z7000" t="s">
        <v>6678</v>
      </c>
      <c r="AA7000" t="s">
        <v>373</v>
      </c>
      <c r="AB7000" s="16">
        <v>12351018</v>
      </c>
      <c r="AC7000" t="s">
        <v>6629</v>
      </c>
      <c r="AD7000">
        <v>40004</v>
      </c>
      <c r="AF7000">
        <v>70004</v>
      </c>
      <c r="AH7000">
        <v>112500</v>
      </c>
      <c r="AI7000" s="16" t="s">
        <v>6625</v>
      </c>
      <c r="AJ7000" s="16" t="s">
        <v>6679</v>
      </c>
      <c r="AK7000" s="16" t="s">
        <v>348</v>
      </c>
      <c r="AL7000" t="s">
        <v>6680</v>
      </c>
    </row>
    <row r="7001" ht="16.5" spans="2:38">
      <c r="B7001" s="16" t="n">
        <f>10000000+INDEX(编号表!$B:$B,MATCH(F7001,编号表!$A:$A,0))*100000+INDEX(编号表!$F:$F,MATCH(D7001,编号表!$E:$E,0))*1000+INDEX(编号表!$D:$D,MATCH(E7001,编号表!$C:$C,0))*10000+G7001</f>
        <v>12854019</v>
      </c>
      <c r="C7001" s="16" t="s">
        <v>6910</v>
      </c>
      <c r="D7001" s="16" t="s">
        <v>108</v>
      </c>
      <c r="E7001" s="16" t="s">
        <v>348</v>
      </c>
      <c r="F7001" s="16" t="s">
        <v>6675</v>
      </c>
      <c r="G7001" s="16">
        <v>19</v>
      </c>
      <c r="H7001" t="s">
        <v>7297</v>
      </c>
      <c r="I7001" s="16">
        <v>60</v>
      </c>
      <c r="J7001" t="str">
        <f t="shared" si="112"/>
        <v>大类_仙品化神打造</v>
      </c>
      <c r="K7001" s="39" t="s">
        <v>6624</v>
      </c>
      <c r="M7001" s="16" t="s">
        <v>6625</v>
      </c>
      <c r="O7001">
        <v>0</v>
      </c>
      <c r="P7001" t="b">
        <v>1</v>
      </c>
      <c r="Q7001"/>
      <c r="R7001" t="b">
        <v>0</v>
      </c>
      <c r="S7001">
        <v>1</v>
      </c>
      <c r="T7001" t="s">
        <v>91</v>
      </c>
      <c r="U7001">
        <v>999</v>
      </c>
      <c r="V7001" s="16" t="s">
        <v>6626</v>
      </c>
      <c r="W7001" s="16">
        <v>12212144</v>
      </c>
      <c r="Y7001" t="inlineStr">
        <is>
          <t xml:space="preserve">灵骨玄甲一类灵材。甲壳层层相覆，旧伤未损其内纹，断面可见细密承力层次。|n法宝打造与祭炼：用作辅材、特性材，适用于同境界、同品质的玄天伞。</t>
        </is>
      </c>
      <c r="Z7001" t="s">
        <v>6767</v>
      </c>
      <c r="AA7001" t="s">
        <v>373</v>
      </c>
      <c r="AB7001" s="16">
        <v>12351019</v>
      </c>
      <c r="AC7001" t="s">
        <v>6629</v>
      </c>
      <c r="AD7001">
        <v>40004</v>
      </c>
      <c r="AF7001">
        <v>70004</v>
      </c>
      <c r="AH7001">
        <v>112500</v>
      </c>
      <c r="AI7001" s="16" t="s">
        <v>6625</v>
      </c>
      <c r="AJ7001" s="16" t="s">
        <v>6679</v>
      </c>
      <c r="AK7001" s="16" t="s">
        <v>348</v>
      </c>
      <c r="AL7001" t="s">
        <v>6768</v>
      </c>
    </row>
    <row r="7002" ht="16.5" spans="2:38">
      <c r="B7002" s="16" t="n">
        <f>10000000+INDEX(编号表!$B:$B,MATCH(F7002,编号表!$A:$A,0))*100000+INDEX(编号表!$F:$F,MATCH(D7002,编号表!$E:$E,0))*1000+INDEX(编号表!$D:$D,MATCH(E7002,编号表!$C:$C,0))*10000+G7002</f>
        <v>12354020</v>
      </c>
      <c r="C7002" s="16" t="s">
        <v>6911</v>
      </c>
      <c r="D7002" s="16" t="s">
        <v>108</v>
      </c>
      <c r="E7002" s="16" t="s">
        <v>348</v>
      </c>
      <c r="F7002" s="16" t="s">
        <v>6682</v>
      </c>
      <c r="G7002" s="16">
        <v>20</v>
      </c>
      <c r="H7002" t="s">
        <v>7297</v>
      </c>
      <c r="I7002" s="16">
        <v>60</v>
      </c>
      <c r="J7002" t="str">
        <f t="shared" si="112"/>
        <v>大类_仙品化神打造</v>
      </c>
      <c r="K7002" s="38" t="s">
        <v>6624</v>
      </c>
      <c r="M7002" s="16" t="s">
        <v>6625</v>
      </c>
      <c r="O7002">
        <v>0</v>
      </c>
      <c r="P7002" t="b">
        <v>1</v>
      </c>
      <c r="Q7002"/>
      <c r="R7002" t="b">
        <v>0</v>
      </c>
      <c r="S7002">
        <v>1</v>
      </c>
      <c r="T7002" t="s">
        <v>91</v>
      </c>
      <c r="U7002">
        <v>999</v>
      </c>
      <c r="V7002" s="16" t="s">
        <v>6626</v>
      </c>
      <c r="W7002" s="16">
        <v>12212145</v>
      </c>
      <c r="Y7002" t="inlineStr">
        <is>
          <t xml:space="preserve">灵皮玄鳞一类灵材。皮面柔韧，筋络相接，裁开后仍能看见细密灵纹。|n法宝打造与祭炼：用作主材，适用于同境界、同品质的玄天伞。</t>
        </is>
      </c>
      <c r="Z7002" t="s">
        <v>6684</v>
      </c>
      <c r="AA7002" t="s">
        <v>373</v>
      </c>
      <c r="AB7002" s="16">
        <v>12351020</v>
      </c>
      <c r="AC7002" t="s">
        <v>6629</v>
      </c>
      <c r="AD7002">
        <v>40004</v>
      </c>
      <c r="AF7002">
        <v>70004</v>
      </c>
      <c r="AH7002">
        <v>112500</v>
      </c>
      <c r="AI7002" s="16" t="s">
        <v>6625</v>
      </c>
      <c r="AJ7002" s="16" t="s">
        <v>6685</v>
      </c>
      <c r="AK7002" s="16" t="s">
        <v>348</v>
      </c>
      <c r="AL7002" t="s">
        <v>6686</v>
      </c>
    </row>
    <row r="7003" ht="16.5" spans="2:38">
      <c r="B7003" s="16" t="n">
        <f>10000000+INDEX(编号表!$B:$B,MATCH(F7003,编号表!$A:$A,0))*100000+INDEX(编号表!$F:$F,MATCH(D7003,编号表!$E:$E,0))*1000+INDEX(编号表!$D:$D,MATCH(E7003,编号表!$C:$C,0))*10000+G7003</f>
        <v>12554021</v>
      </c>
      <c r="C7003" s="16" t="s">
        <v>6912</v>
      </c>
      <c r="D7003" s="16" t="s">
        <v>108</v>
      </c>
      <c r="E7003" s="16" t="s">
        <v>348</v>
      </c>
      <c r="F7003" s="16" t="s">
        <v>6622</v>
      </c>
      <c r="G7003" s="16">
        <v>21</v>
      </c>
      <c r="I7003" s="16">
        <v>60</v>
      </c>
      <c r="J7003" t="str">
        <f t="shared" si="112"/>
        <v>大类_仙品化神</v>
      </c>
      <c r="K7003" s="39" t="s">
        <v>6624</v>
      </c>
      <c r="M7003" s="16" t="s">
        <v>6625</v>
      </c>
      <c r="O7003">
        <v>0</v>
      </c>
      <c r="P7003" t="b">
        <v>1</v>
      </c>
      <c r="Q7003"/>
      <c r="R7003" t="b">
        <v>0</v>
      </c>
      <c r="S7003">
        <v>1</v>
      </c>
      <c r="T7003" t="s">
        <v>91</v>
      </c>
      <c r="U7003">
        <v>999</v>
      </c>
      <c r="V7003" s="16" t="s">
        <v>6626</v>
      </c>
      <c r="W7003" s="16">
        <v>12212146</v>
      </c>
      <c r="Y7003" t="inlineStr">
        <is>
          <t xml:space="preserve">灵皮玄鳞一类灵材。鳞面细密，边缘相叠，灵气沿片片鳞纹折转。|n用途未明，可留存备用。</t>
        </is>
      </c>
      <c r="Z7003" t="s">
        <v>6773</v>
      </c>
      <c r="AA7003" t="str">
        <v>击杀妖兽、探索秘境或遗迹可得；当前百艺暂未用到，宗门不供应。</v>
      </c>
      <c r="AB7003" s="16">
        <v>12351021</v>
      </c>
      <c r="AC7003" t="s">
        <v>6629</v>
      </c>
      <c r="AD7003">
        <v>40004</v>
      </c>
      <c r="AF7003">
        <v>70004</v>
      </c>
      <c r="AH7003">
        <v>37500</v>
      </c>
      <c r="AI7003" s="16" t="s">
        <v>6625</v>
      </c>
      <c r="AJ7003" s="16" t="s">
        <v>6685</v>
      </c>
      <c r="AK7003" s="16" t="s">
        <v>348</v>
      </c>
      <c r="AL7003" t="s">
        <v>6774</v>
      </c>
    </row>
    <row r="7004" ht="16.5" spans="2:38">
      <c r="B7004" s="16" t="n">
        <f>10000000+INDEX(编号表!$B:$B,MATCH(F7004,编号表!$A:$A,0))*100000+INDEX(编号表!$F:$F,MATCH(D7004,编号表!$E:$E,0))*1000+INDEX(编号表!$D:$D,MATCH(E7004,编号表!$C:$C,0))*10000+G7004</f>
        <v>12554022</v>
      </c>
      <c r="C7004" s="16" t="s">
        <v>6913</v>
      </c>
      <c r="D7004" s="16" t="s">
        <v>108</v>
      </c>
      <c r="E7004" s="16" t="s">
        <v>348</v>
      </c>
      <c r="F7004" s="16" t="s">
        <v>6622</v>
      </c>
      <c r="G7004" s="16">
        <v>22</v>
      </c>
      <c r="H7004" t="s">
        <v>7297</v>
      </c>
      <c r="I7004" s="16">
        <v>60</v>
      </c>
      <c r="J7004" t="str">
        <f t="shared" si="112"/>
        <v>大类_仙品化神打造</v>
      </c>
      <c r="K7004" s="38" t="s">
        <v>6624</v>
      </c>
      <c r="M7004" s="16" t="s">
        <v>6625</v>
      </c>
      <c r="O7004">
        <v>0</v>
      </c>
      <c r="P7004" t="b">
        <v>1</v>
      </c>
      <c r="Q7004"/>
      <c r="R7004" t="b">
        <v>0</v>
      </c>
      <c r="S7004">
        <v>1</v>
      </c>
      <c r="T7004" t="s">
        <v>91</v>
      </c>
      <c r="U7004">
        <v>999</v>
      </c>
      <c r="V7004" s="16" t="s">
        <v>6626</v>
      </c>
      <c r="W7004" s="16">
        <v>12212147</v>
      </c>
      <c r="Y7004" t="inlineStr">
        <is>
          <t xml:space="preserve">灵爪锐牙一类灵材。牙锋锐利，根部坚实，灵气向尖端收聚。|n法宝打造与祭炼：用作辅材，适用于同境界、同品质的太白剑。</t>
        </is>
      </c>
      <c r="Z7004" t="s">
        <v>6689</v>
      </c>
      <c r="AA7004" t="s">
        <v>373</v>
      </c>
      <c r="AB7004" s="16">
        <v>12351022</v>
      </c>
      <c r="AC7004" t="s">
        <v>6629</v>
      </c>
      <c r="AD7004">
        <v>40004</v>
      </c>
      <c r="AF7004">
        <v>70004</v>
      </c>
      <c r="AH7004">
        <v>112500</v>
      </c>
      <c r="AI7004" s="16" t="s">
        <v>6625</v>
      </c>
      <c r="AJ7004" s="16" t="s">
        <v>6690</v>
      </c>
      <c r="AK7004" s="16" t="s">
        <v>348</v>
      </c>
      <c r="AL7004" t="s">
        <v>6691</v>
      </c>
    </row>
    <row r="7005" ht="16.5" spans="2:38">
      <c r="B7005" s="16" t="n">
        <f>10000000+INDEX(编号表!$B:$B,MATCH(F7005,编号表!$A:$A,0))*100000+INDEX(编号表!$F:$F,MATCH(D7005,编号表!$E:$E,0))*1000+INDEX(编号表!$D:$D,MATCH(E7005,编号表!$C:$C,0))*10000+G7005</f>
        <v>12654023</v>
      </c>
      <c r="C7005" s="16" t="s">
        <v>6914</v>
      </c>
      <c r="D7005" s="16" t="s">
        <v>108</v>
      </c>
      <c r="E7005" s="16" t="s">
        <v>348</v>
      </c>
      <c r="F7005" s="16" t="s">
        <v>6633</v>
      </c>
      <c r="G7005" s="16">
        <v>23</v>
      </c>
      <c r="H7005" t="s">
        <v>7297</v>
      </c>
      <c r="I7005" s="16">
        <v>60</v>
      </c>
      <c r="J7005" t="str">
        <f t="shared" si="112"/>
        <v>大类_仙品化神打造</v>
      </c>
      <c r="K7005" s="39" t="s">
        <v>6624</v>
      </c>
      <c r="M7005" s="16" t="s">
        <v>6625</v>
      </c>
      <c r="O7005">
        <v>0</v>
      </c>
      <c r="P7005" t="b">
        <v>1</v>
      </c>
      <c r="Q7005"/>
      <c r="R7005" t="b">
        <v>0</v>
      </c>
      <c r="S7005">
        <v>1</v>
      </c>
      <c r="T7005" t="s">
        <v>91</v>
      </c>
      <c r="U7005">
        <v>999</v>
      </c>
      <c r="V7005" s="16" t="s">
        <v>6626</v>
      </c>
      <c r="W7005" s="16">
        <v>12212148</v>
      </c>
      <c r="Y7005" t="inlineStr">
        <is>
          <t xml:space="preserve">灵爪锐牙一类灵材。爪锋坚锐，纹路向尖端勾连，断处仍有锐气。|n法宝打造与祭炼：用作特性材，适用于同境界、同品质的太白剑。</t>
        </is>
      </c>
      <c r="Z7005" t="s">
        <v>6779</v>
      </c>
      <c r="AA7005" t="s">
        <v>373</v>
      </c>
      <c r="AB7005" s="16">
        <v>12351023</v>
      </c>
      <c r="AC7005" t="s">
        <v>6629</v>
      </c>
      <c r="AD7005">
        <v>40004</v>
      </c>
      <c r="AF7005">
        <v>70004</v>
      </c>
      <c r="AH7005">
        <v>112500</v>
      </c>
      <c r="AI7005" s="16" t="s">
        <v>6625</v>
      </c>
      <c r="AJ7005" s="16" t="s">
        <v>6690</v>
      </c>
      <c r="AK7005" s="16" t="s">
        <v>348</v>
      </c>
      <c r="AL7005" t="s">
        <v>6780</v>
      </c>
    </row>
    <row r="7006" ht="16.5" spans="2:38">
      <c r="B7006" s="16" t="n">
        <f>10000000+INDEX(编号表!$B:$B,MATCH(F7006,编号表!$A:$A,0))*100000+INDEX(编号表!$F:$F,MATCH(D7006,编号表!$E:$E,0))*1000+INDEX(编号表!$D:$D,MATCH(E7006,编号表!$C:$C,0))*10000+G7006</f>
        <v>12354024</v>
      </c>
      <c r="C7006" s="16" t="s">
        <v>6915</v>
      </c>
      <c r="D7006" s="16" t="s">
        <v>108</v>
      </c>
      <c r="E7006" s="16" t="s">
        <v>348</v>
      </c>
      <c r="F7006" s="16" t="s">
        <v>6682</v>
      </c>
      <c r="G7006" s="16">
        <v>24</v>
      </c>
      <c r="H7006" t="s">
        <v>7297</v>
      </c>
      <c r="I7006" s="16">
        <v>60</v>
      </c>
      <c r="J7006" t="str">
        <f t="shared" si="112"/>
        <v>大类_仙品化神打造</v>
      </c>
      <c r="K7006" s="38" t="s">
        <v>6624</v>
      </c>
      <c r="M7006" s="16" t="s">
        <v>6625</v>
      </c>
      <c r="O7006">
        <v>0</v>
      </c>
      <c r="P7006" t="b">
        <v>1</v>
      </c>
      <c r="Q7006"/>
      <c r="R7006" t="b">
        <v>0</v>
      </c>
      <c r="S7006">
        <v>1</v>
      </c>
      <c r="T7006" t="s">
        <v>91</v>
      </c>
      <c r="U7006">
        <v>999</v>
      </c>
      <c r="V7006" s="16" t="s">
        <v>6626</v>
      </c>
      <c r="W7006" s="16">
        <v>12212149</v>
      </c>
      <c r="Y7006" t="inlineStr">
        <is>
          <t xml:space="preserve">灵金一类灵材。铁质沉实，内藏灵纹，细密金纹与石色相间。|n法宝打造与祭炼：用作主材，适用于同境界、同品质的太玄丹炉、太白剑、撼天印、百炼鼎。</t>
        </is>
      </c>
      <c r="Z7006" t="s">
        <v>6695</v>
      </c>
      <c r="AA7006" t="s">
        <v>373</v>
      </c>
      <c r="AB7006" s="16">
        <v>12351024</v>
      </c>
      <c r="AC7006" t="s">
        <v>6629</v>
      </c>
      <c r="AD7006">
        <v>40004</v>
      </c>
      <c r="AF7006">
        <v>70004</v>
      </c>
      <c r="AH7006">
        <v>112500</v>
      </c>
      <c r="AI7006" s="16" t="s">
        <v>6625</v>
      </c>
      <c r="AJ7006" s="16" t="s">
        <v>6696</v>
      </c>
      <c r="AK7006" s="16" t="s">
        <v>348</v>
      </c>
      <c r="AL7006" t="s">
        <v>6692</v>
      </c>
    </row>
    <row r="7007" ht="16.5" spans="2:38">
      <c r="B7007" s="16" t="n">
        <f>10000000+INDEX(编号表!$B:$B,MATCH(F7007,编号表!$A:$A,0))*100000+INDEX(编号表!$F:$F,MATCH(D7007,编号表!$E:$E,0))*1000+INDEX(编号表!$D:$D,MATCH(E7007,编号表!$C:$C,0))*10000+G7007</f>
        <v>12554025</v>
      </c>
      <c r="C7007" s="16" t="s">
        <v>6916</v>
      </c>
      <c r="D7007" s="16" t="s">
        <v>108</v>
      </c>
      <c r="E7007" s="16" t="s">
        <v>348</v>
      </c>
      <c r="F7007" s="16" t="s">
        <v>6622</v>
      </c>
      <c r="G7007" s="16">
        <v>25</v>
      </c>
      <c r="H7007" t="s">
        <v>7297</v>
      </c>
      <c r="I7007" s="16">
        <v>60</v>
      </c>
      <c r="J7007" t="str">
        <f t="shared" si="112"/>
        <v>大类_仙品化神打造</v>
      </c>
      <c r="K7007" s="39" t="s">
        <v>6624</v>
      </c>
      <c r="M7007" s="16" t="s">
        <v>6625</v>
      </c>
      <c r="O7007">
        <v>0</v>
      </c>
      <c r="P7007" t="b">
        <v>1</v>
      </c>
      <c r="Q7007"/>
      <c r="R7007" t="b">
        <v>0</v>
      </c>
      <c r="S7007">
        <v>1</v>
      </c>
      <c r="T7007" t="s">
        <v>91</v>
      </c>
      <c r="U7007">
        <v>999</v>
      </c>
      <c r="V7007" s="16" t="s">
        <v>6626</v>
      </c>
      <c r="W7007" s="16">
        <v>12212150</v>
      </c>
      <c r="Y7007" t="inlineStr">
        <is>
          <t xml:space="preserve">灵金一类灵材。铜料久经炉火，内壁保留着层层导火纹痕。|n法宝打造与祭炼：用作辅材，适用于同境界、同品质的太玄丹炉、百炼鼎、赤霞炼宝鼎。</t>
        </is>
      </c>
      <c r="Z7007" t="s">
        <v>6785</v>
      </c>
      <c r="AA7007" t="s">
        <v>373</v>
      </c>
      <c r="AB7007" s="16">
        <v>12351025</v>
      </c>
      <c r="AC7007" t="s">
        <v>6629</v>
      </c>
      <c r="AD7007">
        <v>40004</v>
      </c>
      <c r="AF7007">
        <v>70004</v>
      </c>
      <c r="AH7007">
        <v>112500</v>
      </c>
      <c r="AI7007" s="16" t="s">
        <v>6625</v>
      </c>
      <c r="AJ7007" s="16" t="s">
        <v>6696</v>
      </c>
      <c r="AK7007" s="16" t="s">
        <v>348</v>
      </c>
      <c r="AL7007" t="s">
        <v>6786</v>
      </c>
    </row>
    <row r="7008" ht="16.5" spans="2:38">
      <c r="B7008" s="16" t="n">
        <f>10000000+INDEX(编号表!$B:$B,MATCH(F7008,编号表!$A:$A,0))*100000+INDEX(编号表!$F:$F,MATCH(D7008,编号表!$E:$E,0))*1000+INDEX(编号表!$D:$D,MATCH(E7008,编号表!$C:$C,0))*10000+G7008</f>
        <v>12554026</v>
      </c>
      <c r="C7008" s="16" t="s">
        <v>6917</v>
      </c>
      <c r="D7008" s="16" t="s">
        <v>108</v>
      </c>
      <c r="E7008" s="16" t="s">
        <v>348</v>
      </c>
      <c r="F7008" s="16" t="s">
        <v>6622</v>
      </c>
      <c r="G7008" s="16">
        <v>26</v>
      </c>
      <c r="H7008" t="s">
        <v>7297</v>
      </c>
      <c r="I7008" s="16">
        <v>60</v>
      </c>
      <c r="J7008" t="str">
        <f t="shared" si="112"/>
        <v>大类_仙品化神打造</v>
      </c>
      <c r="K7008" s="38" t="s">
        <v>6624</v>
      </c>
      <c r="M7008" s="16" t="s">
        <v>6625</v>
      </c>
      <c r="O7008">
        <v>0</v>
      </c>
      <c r="P7008" t="b">
        <v>1</v>
      </c>
      <c r="Q7008"/>
      <c r="R7008" t="b">
        <v>0</v>
      </c>
      <c r="S7008">
        <v>1</v>
      </c>
      <c r="T7008" t="s">
        <v>91</v>
      </c>
      <c r="U7008">
        <v>999</v>
      </c>
      <c r="V7008" s="16" t="s">
        <v>6626</v>
      </c>
      <c r="W7008" s="16">
        <v>12212151</v>
      </c>
      <c r="Y7008" t="inlineStr">
        <is>
          <t xml:space="preserve">灵石砂壤一类灵材。玄砂颗粒细密，指间滑落无声，粒中各藏微小灵纹。|n法宝打造与祭炼：用作辅材，适用于同境界、同品质的太玄丹炉。</t>
        </is>
      </c>
      <c r="Z7008" t="s">
        <v>6792</v>
      </c>
      <c r="AA7008" t="s">
        <v>373</v>
      </c>
      <c r="AB7008" s="16">
        <v>12351026</v>
      </c>
      <c r="AC7008" t="s">
        <v>6629</v>
      </c>
      <c r="AD7008">
        <v>40004</v>
      </c>
      <c r="AF7008">
        <v>70004</v>
      </c>
      <c r="AH7008">
        <v>112500</v>
      </c>
      <c r="AI7008" s="16" t="s">
        <v>6625</v>
      </c>
      <c r="AJ7008" s="16" t="s">
        <v>6793</v>
      </c>
      <c r="AK7008" s="16" t="s">
        <v>348</v>
      </c>
      <c r="AL7008" t="s">
        <v>6794</v>
      </c>
    </row>
    <row r="7009" ht="16.5" spans="2:38">
      <c r="B7009" s="16" t="n">
        <f>10000000+INDEX(编号表!$B:$B,MATCH(F7009,编号表!$A:$A,0))*100000+INDEX(编号表!$F:$F,MATCH(D7009,编号表!$E:$E,0))*1000+INDEX(编号表!$D:$D,MATCH(E7009,编号表!$C:$C,0))*10000+G7009</f>
        <v>12854027</v>
      </c>
      <c r="C7009" s="16" t="s">
        <v>6918</v>
      </c>
      <c r="D7009" s="16" t="s">
        <v>108</v>
      </c>
      <c r="E7009" s="16" t="s">
        <v>348</v>
      </c>
      <c r="F7009" s="16" t="s">
        <v>6675</v>
      </c>
      <c r="G7009" s="16">
        <v>27</v>
      </c>
      <c r="H7009" t="s">
        <v>7297</v>
      </c>
      <c r="I7009" s="16">
        <v>60</v>
      </c>
      <c r="J7009" t="str">
        <f t="shared" si="112"/>
        <v>大类_仙品化神打造</v>
      </c>
      <c r="K7009" s="39" t="s">
        <v>6624</v>
      </c>
      <c r="M7009" s="16" t="s">
        <v>6625</v>
      </c>
      <c r="O7009">
        <v>0</v>
      </c>
      <c r="P7009" t="b">
        <v>1</v>
      </c>
      <c r="Q7009"/>
      <c r="R7009" t="b">
        <v>0</v>
      </c>
      <c r="S7009">
        <v>1</v>
      </c>
      <c r="T7009" t="s">
        <v>91</v>
      </c>
      <c r="U7009">
        <v>999</v>
      </c>
      <c r="V7009" s="16" t="s">
        <v>6626</v>
      </c>
      <c r="W7009" s="16">
        <v>12212152</v>
      </c>
      <c r="Y7009" t="inlineStr">
        <is>
          <t xml:space="preserve">灵石砂壤一类灵材。旧阵散去，石上仍留导灵线痕，交接之处深浅分明。|n法宝打造与祭炼：用作特性材，适用于同境界、同品质的拘灵索、撼天印。</t>
        </is>
      </c>
      <c r="Z7009" t="s">
        <v>6797</v>
      </c>
      <c r="AA7009" t="s">
        <v>373</v>
      </c>
      <c r="AB7009" s="16">
        <v>12351027</v>
      </c>
      <c r="AC7009" t="s">
        <v>6629</v>
      </c>
      <c r="AD7009">
        <v>40004</v>
      </c>
      <c r="AF7009">
        <v>70004</v>
      </c>
      <c r="AH7009">
        <v>112500</v>
      </c>
      <c r="AI7009" s="16" t="s">
        <v>6625</v>
      </c>
      <c r="AJ7009" s="16" t="s">
        <v>6793</v>
      </c>
      <c r="AK7009" s="16" t="s">
        <v>348</v>
      </c>
      <c r="AL7009" t="s">
        <v>6798</v>
      </c>
    </row>
    <row r="7010" ht="16.5" spans="2:38">
      <c r="B7010" s="16" t="n">
        <f>10000000+INDEX(编号表!$B:$B,MATCH(F7010,编号表!$A:$A,0))*100000+INDEX(编号表!$F:$F,MATCH(D7010,编号表!$E:$E,0))*1000+INDEX(编号表!$D:$D,MATCH(E7010,编号表!$C:$C,0))*10000+G7010</f>
        <v>12354028</v>
      </c>
      <c r="C7010" s="16" t="s">
        <v>6919</v>
      </c>
      <c r="D7010" s="16" t="s">
        <v>108</v>
      </c>
      <c r="E7010" s="16" t="s">
        <v>348</v>
      </c>
      <c r="F7010" s="16" t="s">
        <v>6682</v>
      </c>
      <c r="G7010" s="16">
        <v>28</v>
      </c>
      <c r="H7010" t="s">
        <v>7297</v>
      </c>
      <c r="I7010" s="16">
        <v>60</v>
      </c>
      <c r="J7010" t="str">
        <f t="shared" si="112"/>
        <v>大类_仙品化神打造</v>
      </c>
      <c r="K7010" s="38" t="s">
        <v>6624</v>
      </c>
      <c r="M7010" s="16" t="s">
        <v>6625</v>
      </c>
      <c r="O7010">
        <v>0</v>
      </c>
      <c r="P7010" t="b">
        <v>1</v>
      </c>
      <c r="Q7010"/>
      <c r="R7010" t="b">
        <v>0</v>
      </c>
      <c r="S7010">
        <v>1</v>
      </c>
      <c r="T7010" t="s">
        <v>91</v>
      </c>
      <c r="U7010">
        <v>999</v>
      </c>
      <c r="V7010" s="16" t="s">
        <v>6626</v>
      </c>
      <c r="W7010" s="16">
        <v>12212153</v>
      </c>
      <c r="Y7010" t="inlineStr">
        <is>
          <t xml:space="preserve">灵玉玄晶一类灵材。玉质温润，纹路细密，灵气可沿玉脉缓缓流转。|n法宝打造与祭炼：用作主材，适用于同境界、同品质的太素珠、洞明镜、玄泉瓶、青华瓶。</t>
        </is>
      </c>
      <c r="Z7010" t="s">
        <v>6704</v>
      </c>
      <c r="AA7010" t="s">
        <v>373</v>
      </c>
      <c r="AB7010" s="16">
        <v>12351028</v>
      </c>
      <c r="AC7010" t="s">
        <v>6629</v>
      </c>
      <c r="AD7010">
        <v>40004</v>
      </c>
      <c r="AF7010">
        <v>70004</v>
      </c>
      <c r="AH7010">
        <v>112500</v>
      </c>
      <c r="AI7010" s="16" t="s">
        <v>6625</v>
      </c>
      <c r="AJ7010" s="16" t="s">
        <v>6701</v>
      </c>
      <c r="AK7010" s="16" t="s">
        <v>348</v>
      </c>
      <c r="AL7010" t="s">
        <v>6702</v>
      </c>
    </row>
    <row r="7011" ht="16.5" spans="2:38">
      <c r="B7011" s="16" t="n">
        <f>10000000+INDEX(编号表!$B:$B,MATCH(F7011,编号表!$A:$A,0))*100000+INDEX(编号表!$F:$F,MATCH(D7011,编号表!$E:$E,0))*1000+INDEX(编号表!$D:$D,MATCH(E7011,编号表!$C:$C,0))*10000+G7011</f>
        <v>12554029</v>
      </c>
      <c r="C7011" s="16" t="s">
        <v>6920</v>
      </c>
      <c r="D7011" s="16" t="s">
        <v>108</v>
      </c>
      <c r="E7011" s="16" t="s">
        <v>348</v>
      </c>
      <c r="F7011" s="16" t="s">
        <v>6622</v>
      </c>
      <c r="G7011" s="16">
        <v>29</v>
      </c>
      <c r="H7011" t="s">
        <v>7297</v>
      </c>
      <c r="I7011" s="16">
        <v>60</v>
      </c>
      <c r="J7011" t="str">
        <f t="shared" si="112"/>
        <v>大类_仙品化神打造</v>
      </c>
      <c r="K7011" s="39" t="s">
        <v>6624</v>
      </c>
      <c r="M7011" s="16" t="s">
        <v>6625</v>
      </c>
      <c r="O7011">
        <v>0</v>
      </c>
      <c r="P7011" t="b">
        <v>1</v>
      </c>
      <c r="Q7011"/>
      <c r="R7011" t="b">
        <v>0</v>
      </c>
      <c r="S7011">
        <v>1</v>
      </c>
      <c r="T7011" t="s">
        <v>91</v>
      </c>
      <c r="U7011">
        <v>999</v>
      </c>
      <c r="V7011" s="16" t="s">
        <v>6626</v>
      </c>
      <c r="W7011" s="16">
        <v>12212154</v>
      </c>
      <c r="Y7011" t="inlineStr">
        <is>
          <t xml:space="preserve">灵玉玄晶一类灵材。晶体清明，细部灵光齐整，转动时可见层层光路。|n法宝打造与祭炼：用作辅材，适用于同境界、同品质的洞明镜。</t>
        </is>
      </c>
      <c r="Z7011" t="s">
        <v>6803</v>
      </c>
      <c r="AA7011" t="s">
        <v>373</v>
      </c>
      <c r="AB7011" s="16">
        <v>12351029</v>
      </c>
      <c r="AC7011" t="s">
        <v>6629</v>
      </c>
      <c r="AD7011">
        <v>40004</v>
      </c>
      <c r="AF7011">
        <v>70004</v>
      </c>
      <c r="AH7011">
        <v>112500</v>
      </c>
      <c r="AI7011" s="16" t="s">
        <v>6625</v>
      </c>
      <c r="AJ7011" s="16" t="s">
        <v>6701</v>
      </c>
      <c r="AK7011" s="16" t="s">
        <v>348</v>
      </c>
      <c r="AL7011" t="s">
        <v>6804</v>
      </c>
    </row>
    <row r="7012" ht="16.5" spans="2:38">
      <c r="B7012" s="16" t="n">
        <f>10000000+INDEX(编号表!$B:$B,MATCH(F7012,编号表!$A:$A,0))*100000+INDEX(编号表!$F:$F,MATCH(D7012,编号表!$E:$E,0))*1000+INDEX(编号表!$D:$D,MATCH(E7012,编号表!$C:$C,0))*10000+G7012</f>
        <v>12354030</v>
      </c>
      <c r="C7012" s="16" t="s">
        <v>6921</v>
      </c>
      <c r="D7012" s="16" t="s">
        <v>108</v>
      </c>
      <c r="E7012" s="16" t="s">
        <v>348</v>
      </c>
      <c r="F7012" s="16" t="s">
        <v>6682</v>
      </c>
      <c r="G7012" s="16">
        <v>30</v>
      </c>
      <c r="H7012" t="s">
        <v>7297</v>
      </c>
      <c r="I7012" s="16">
        <v>60</v>
      </c>
      <c r="J7012" t="str">
        <f t="shared" si="112"/>
        <v>大类_仙品化神打造</v>
      </c>
      <c r="K7012" s="38" t="s">
        <v>6624</v>
      </c>
      <c r="M7012" s="16" t="s">
        <v>6625</v>
      </c>
      <c r="O7012">
        <v>0</v>
      </c>
      <c r="P7012" t="b">
        <v>1</v>
      </c>
      <c r="Q7012"/>
      <c r="R7012" t="b">
        <v>0</v>
      </c>
      <c r="S7012">
        <v>1</v>
      </c>
      <c r="T7012" t="s">
        <v>91</v>
      </c>
      <c r="U7012">
        <v>999</v>
      </c>
      <c r="V7012" s="16" t="s">
        <v>6626</v>
      </c>
      <c r="W7012" s="16">
        <v>12212155</v>
      </c>
      <c r="Y7012" t="inlineStr">
        <is>
          <t xml:space="preserve">灵木竹藤一类灵材。木心长纹完整，去尽枝叶，生长留下的灵路仍在。|n法宝打造与祭炼：用作主材，适用于同境界、同品质的太玄符笔、横霄舟、玄阴葫芦。</t>
        </is>
      </c>
      <c r="Z7012" t="s">
        <v>6707</v>
      </c>
      <c r="AA7012" t="s">
        <v>373</v>
      </c>
      <c r="AB7012" s="16">
        <v>12351030</v>
      </c>
      <c r="AC7012" t="s">
        <v>6629</v>
      </c>
      <c r="AD7012">
        <v>40004</v>
      </c>
      <c r="AF7012">
        <v>70004</v>
      </c>
      <c r="AH7012">
        <v>112500</v>
      </c>
      <c r="AI7012" s="16" t="s">
        <v>6625</v>
      </c>
      <c r="AJ7012" s="16" t="s">
        <v>6708</v>
      </c>
      <c r="AK7012" s="16" t="s">
        <v>348</v>
      </c>
      <c r="AL7012" t="s">
        <v>6709</v>
      </c>
    </row>
    <row r="7013" ht="16.5" spans="2:38">
      <c r="B7013" s="16" t="n">
        <f>10000000+INDEX(编号表!$B:$B,MATCH(F7013,编号表!$A:$A,0))*100000+INDEX(编号表!$F:$F,MATCH(D7013,编号表!$E:$E,0))*1000+INDEX(编号表!$D:$D,MATCH(E7013,编号表!$C:$C,0))*10000+G7013</f>
        <v>12554031</v>
      </c>
      <c r="C7013" s="16" t="s">
        <v>6923</v>
      </c>
      <c r="D7013" s="16" t="s">
        <v>108</v>
      </c>
      <c r="E7013" s="16" t="s">
        <v>348</v>
      </c>
      <c r="F7013" s="16" t="s">
        <v>6622</v>
      </c>
      <c r="G7013" s="16">
        <v>31</v>
      </c>
      <c r="H7013" t="s">
        <v>7297</v>
      </c>
      <c r="I7013" s="16">
        <v>60</v>
      </c>
      <c r="J7013" t="str">
        <f t="shared" si="112"/>
        <v>大类_仙品化神打造</v>
      </c>
      <c r="K7013" s="39" t="s">
        <v>6624</v>
      </c>
      <c r="M7013" s="16" t="s">
        <v>6625</v>
      </c>
      <c r="O7013">
        <v>0</v>
      </c>
      <c r="P7013" t="b">
        <v>1</v>
      </c>
      <c r="Q7013"/>
      <c r="R7013" t="b">
        <v>0</v>
      </c>
      <c r="S7013">
        <v>1</v>
      </c>
      <c r="T7013" t="s">
        <v>91</v>
      </c>
      <c r="U7013">
        <v>999</v>
      </c>
      <c r="V7013" s="16" t="s">
        <v>6626</v>
      </c>
      <c r="W7013" s="16">
        <v>12212156</v>
      </c>
      <c r="Y7013" t="inlineStr">
        <is>
          <t xml:space="preserve">灵木竹藤一类灵材。竹质轻韧，中空有节，通达处与收束处各有分寸。|n法宝打造与祭炼：用作辅材，适用于同境界、同品质的玄泉瓶。</t>
        </is>
      </c>
      <c r="Z7013" t="s">
        <v>6812</v>
      </c>
      <c r="AA7013" t="s">
        <v>373</v>
      </c>
      <c r="AB7013" s="16">
        <v>12351031</v>
      </c>
      <c r="AC7013" t="s">
        <v>6629</v>
      </c>
      <c r="AD7013">
        <v>40004</v>
      </c>
      <c r="AF7013">
        <v>70004</v>
      </c>
      <c r="AH7013">
        <v>112500</v>
      </c>
      <c r="AI7013" s="16" t="s">
        <v>6625</v>
      </c>
      <c r="AJ7013" s="16" t="s">
        <v>6708</v>
      </c>
      <c r="AK7013" s="16" t="s">
        <v>348</v>
      </c>
      <c r="AL7013" t="s">
        <v>6813</v>
      </c>
    </row>
    <row r="7014" ht="15" spans="2:38">
      <c r="B7014" s="16" t="n">
        <f>10000000+INDEX(编号表!$B:$B,MATCH(F7014,编号表!$A:$A,0))*100000+INDEX(编号表!$F:$F,MATCH(D7014,编号表!$E:$E,0))*1000+INDEX(编号表!$D:$D,MATCH(E7014,编号表!$C:$C,0))*10000+G7014</f>
        <v>12354032</v>
      </c>
      <c r="C7014" s="16" t="s">
        <v>6924</v>
      </c>
      <c r="D7014" s="16" t="s">
        <v>108</v>
      </c>
      <c r="E7014" s="16" t="s">
        <v>348</v>
      </c>
      <c r="F7014" s="16" t="s">
        <v>6682</v>
      </c>
      <c r="G7014" s="16">
        <v>32</v>
      </c>
      <c r="H7014" t="s">
        <v>7297</v>
      </c>
      <c r="I7014" s="16">
        <v>60</v>
      </c>
      <c r="J7014" t="str">
        <f t="shared" si="112"/>
        <v>大类_仙品化神打造</v>
      </c>
      <c r="K7014" s="40" t="s">
        <v>6698</v>
      </c>
      <c r="M7014" s="16" t="s">
        <v>6625</v>
      </c>
      <c r="O7014">
        <v>0</v>
      </c>
      <c r="P7014" t="b">
        <v>1</v>
      </c>
      <c r="Q7014"/>
      <c r="R7014" t="b">
        <v>0</v>
      </c>
      <c r="S7014">
        <v>1</v>
      </c>
      <c r="T7014" t="s">
        <v>91</v>
      </c>
      <c r="U7014">
        <v>999</v>
      </c>
      <c r="V7014" s="16" t="s">
        <v>6626</v>
      </c>
      <c r="W7014" s="16">
        <v>12212157</v>
      </c>
      <c r="Y7014" t="inlineStr">
        <is>
          <t xml:space="preserve">灵木竹藤一类稀有灵材。老藤节腔完整，伤处愈合后，内里的生机仍有往来。|n法宝打造与祭炼：用作主材，适用于同境界、同品质的回春摄魄葫芦。</t>
        </is>
      </c>
      <c r="Z7014" t="s">
        <v>6926</v>
      </c>
      <c r="AA7014" t="s">
        <v>373</v>
      </c>
      <c r="AB7014" s="16">
        <v>12351032</v>
      </c>
      <c r="AC7014" t="s">
        <v>6629</v>
      </c>
      <c r="AD7014">
        <v>40004</v>
      </c>
      <c r="AF7014">
        <v>70004</v>
      </c>
      <c r="AH7014">
        <v>112500</v>
      </c>
      <c r="AI7014" s="16" t="s">
        <v>6625</v>
      </c>
      <c r="AJ7014" s="16" t="s">
        <v>6708</v>
      </c>
      <c r="AK7014" s="16" t="s">
        <v>348</v>
      </c>
      <c r="AL7014" t="s">
        <v>6924</v>
      </c>
    </row>
    <row r="7015" ht="16.5" spans="2:38">
      <c r="B7015" s="16" t="n">
        <f>10000000+INDEX(编号表!$B:$B,MATCH(F7015,编号表!$A:$A,0))*100000+INDEX(编号表!$F:$F,MATCH(D7015,编号表!$E:$E,0))*1000+INDEX(编号表!$D:$D,MATCH(E7015,编号表!$C:$C,0))*10000+G7015</f>
        <v>12354033</v>
      </c>
      <c r="C7015" s="16" t="s">
        <v>6927</v>
      </c>
      <c r="D7015" s="16" t="s">
        <v>108</v>
      </c>
      <c r="E7015" s="16" t="s">
        <v>348</v>
      </c>
      <c r="F7015" s="16" t="s">
        <v>6682</v>
      </c>
      <c r="G7015" s="16">
        <v>33</v>
      </c>
      <c r="H7015" t="s">
        <v>7297</v>
      </c>
      <c r="I7015" s="16">
        <v>60</v>
      </c>
      <c r="J7015" t="str">
        <f t="shared" si="112"/>
        <v>大类_仙品化神打造</v>
      </c>
      <c r="K7015" s="39" t="s">
        <v>6624</v>
      </c>
      <c r="M7015" s="16" t="s">
        <v>6625</v>
      </c>
      <c r="O7015">
        <v>0</v>
      </c>
      <c r="P7015" t="b">
        <v>1</v>
      </c>
      <c r="Q7015"/>
      <c r="R7015" t="b">
        <v>0</v>
      </c>
      <c r="S7015">
        <v>1</v>
      </c>
      <c r="T7015" t="s">
        <v>91</v>
      </c>
      <c r="U7015">
        <v>999</v>
      </c>
      <c r="V7015" s="16" t="s">
        <v>6626</v>
      </c>
      <c r="W7015" s="16">
        <v>12212158</v>
      </c>
      <c r="Y7015" t="inlineStr">
        <is>
          <t xml:space="preserve">灵丝玄筋一类灵材。蚕丝轻细而韧，丝缕相接时，灵光如水线流过。|n法宝打造与祭炼：用作主材，适用于同境界、同品质的小乾坤袋、拘灵索、隐元幡。</t>
        </is>
      </c>
      <c r="Z7015" t="s">
        <v>6712</v>
      </c>
      <c r="AA7015" t="s">
        <v>373</v>
      </c>
      <c r="AB7015" s="16">
        <v>12351033</v>
      </c>
      <c r="AC7015" t="s">
        <v>6629</v>
      </c>
      <c r="AD7015">
        <v>40004</v>
      </c>
      <c r="AF7015">
        <v>70004</v>
      </c>
      <c r="AH7015">
        <v>112500</v>
      </c>
      <c r="AI7015" s="16" t="s">
        <v>6625</v>
      </c>
      <c r="AJ7015" s="16" t="s">
        <v>6713</v>
      </c>
      <c r="AK7015" s="16" t="s">
        <v>348</v>
      </c>
      <c r="AL7015" t="s">
        <v>6714</v>
      </c>
    </row>
    <row r="7016" ht="16.5" spans="2:38">
      <c r="B7016" s="16" t="n">
        <f>10000000+INDEX(编号表!$B:$B,MATCH(F7016,编号表!$A:$A,0))*100000+INDEX(编号表!$F:$F,MATCH(D7016,编号表!$E:$E,0))*1000+INDEX(编号表!$D:$D,MATCH(E7016,编号表!$C:$C,0))*10000+G7016</f>
        <v>12554034</v>
      </c>
      <c r="C7016" s="16" t="s">
        <v>6928</v>
      </c>
      <c r="D7016" s="16" t="s">
        <v>108</v>
      </c>
      <c r="E7016" s="16" t="s">
        <v>348</v>
      </c>
      <c r="F7016" s="16" t="s">
        <v>6622</v>
      </c>
      <c r="G7016" s="16">
        <v>34</v>
      </c>
      <c r="H7016" t="s">
        <v>7297</v>
      </c>
      <c r="I7016" s="16">
        <v>60</v>
      </c>
      <c r="J7016" t="str">
        <f t="shared" si="112"/>
        <v>大类_仙品化神打造</v>
      </c>
      <c r="K7016" s="38" t="s">
        <v>6624</v>
      </c>
      <c r="M7016" s="16" t="s">
        <v>6625</v>
      </c>
      <c r="O7016">
        <v>0</v>
      </c>
      <c r="P7016" t="b">
        <v>1</v>
      </c>
      <c r="Q7016"/>
      <c r="R7016" t="b">
        <v>0</v>
      </c>
      <c r="S7016">
        <v>1</v>
      </c>
      <c r="T7016" t="s">
        <v>91</v>
      </c>
      <c r="U7016">
        <v>999</v>
      </c>
      <c r="V7016" s="16" t="s">
        <v>6626</v>
      </c>
      <c r="W7016" s="16">
        <v>12212159</v>
      </c>
      <c r="Y7016" t="inlineStr">
        <is>
          <t xml:space="preserve">灵丝玄筋一类灵材。旧旗留下的灵丝，织路未断，细纹交接仍然有序。|n法宝打造与祭炼：用作辅材，适用于同境界、同品质的小乾坤袋、拘灵索、玄天伞、隐元幡。</t>
        </is>
      </c>
      <c r="Z7016" t="s">
        <v>6818</v>
      </c>
      <c r="AA7016" t="s">
        <v>373</v>
      </c>
      <c r="AB7016" s="16">
        <v>12351034</v>
      </c>
      <c r="AC7016" t="s">
        <v>6629</v>
      </c>
      <c r="AD7016">
        <v>40004</v>
      </c>
      <c r="AF7016">
        <v>70004</v>
      </c>
      <c r="AH7016">
        <v>112500</v>
      </c>
      <c r="AI7016" s="16" t="s">
        <v>6625</v>
      </c>
      <c r="AJ7016" s="16" t="s">
        <v>6713</v>
      </c>
      <c r="AK7016" s="16" t="s">
        <v>348</v>
      </c>
      <c r="AL7016" t="s">
        <v>6819</v>
      </c>
    </row>
    <row r="7017" ht="16.5" spans="2:38">
      <c r="B7017" s="16" t="n">
        <f>10000000+INDEX(编号表!$B:$B,MATCH(F7017,编号表!$A:$A,0))*100000+INDEX(编号表!$F:$F,MATCH(D7017,编号表!$E:$E,0))*1000+INDEX(编号表!$D:$D,MATCH(E7017,编号表!$C:$C,0))*10000+G7017</f>
        <v>12554035</v>
      </c>
      <c r="C7017" s="16" t="s">
        <v>6929</v>
      </c>
      <c r="D7017" s="16" t="s">
        <v>108</v>
      </c>
      <c r="E7017" s="16" t="s">
        <v>348</v>
      </c>
      <c r="F7017" s="16" t="s">
        <v>6622</v>
      </c>
      <c r="G7017" s="16">
        <v>35</v>
      </c>
      <c r="H7017" t="s">
        <v>7297</v>
      </c>
      <c r="I7017" s="16">
        <v>60</v>
      </c>
      <c r="J7017" t="str">
        <f t="shared" si="112"/>
        <v>大类_仙品化神打造</v>
      </c>
      <c r="K7017" s="39" t="s">
        <v>6624</v>
      </c>
      <c r="M7017" s="16" t="s">
        <v>6625</v>
      </c>
      <c r="O7017">
        <v>0</v>
      </c>
      <c r="P7017" t="b">
        <v>1</v>
      </c>
      <c r="Q7017"/>
      <c r="R7017" t="b">
        <v>0</v>
      </c>
      <c r="S7017">
        <v>1</v>
      </c>
      <c r="T7017" t="s">
        <v>91</v>
      </c>
      <c r="U7017">
        <v>999</v>
      </c>
      <c r="V7017" s="16" t="s">
        <v>6626</v>
      </c>
      <c r="W7017" s="16">
        <v>12212160</v>
      </c>
      <c r="Y7017" t="inlineStr">
        <is>
          <t xml:space="preserve">灵液琼髓一类灵材。灵液出自地脉，温润清透，内含细微矿华。|n法宝打造与祭炼：用作辅材，适用于同境界、同品质的太素珠、玄泉瓶。</t>
        </is>
      </c>
      <c r="Z7017" t="s">
        <v>6717</v>
      </c>
      <c r="AA7017" t="s">
        <v>373</v>
      </c>
      <c r="AB7017" s="16">
        <v>12351035</v>
      </c>
      <c r="AC7017" t="s">
        <v>6629</v>
      </c>
      <c r="AD7017">
        <v>40004</v>
      </c>
      <c r="AF7017">
        <v>70004</v>
      </c>
      <c r="AH7017">
        <v>112500</v>
      </c>
      <c r="AI7017" s="16" t="s">
        <v>6625</v>
      </c>
      <c r="AJ7017" s="16" t="s">
        <v>6718</v>
      </c>
      <c r="AK7017" s="16" t="s">
        <v>348</v>
      </c>
      <c r="AL7017" t="s">
        <v>6719</v>
      </c>
    </row>
    <row r="7018" ht="16.5" spans="2:38">
      <c r="B7018" s="16" t="n">
        <f>10000000+INDEX(编号表!$B:$B,MATCH(F7018,编号表!$A:$A,0))*100000+INDEX(编号表!$F:$F,MATCH(D7018,编号表!$E:$E,0))*1000+INDEX(编号表!$D:$D,MATCH(E7018,编号表!$C:$C,0))*10000+G7018</f>
        <v>12554036</v>
      </c>
      <c r="C7018" s="16" t="s">
        <v>6930</v>
      </c>
      <c r="D7018" s="16" t="s">
        <v>108</v>
      </c>
      <c r="E7018" s="16" t="s">
        <v>348</v>
      </c>
      <c r="F7018" s="16" t="s">
        <v>6622</v>
      </c>
      <c r="G7018" s="16">
        <v>36</v>
      </c>
      <c r="H7018" t="s">
        <v>7297</v>
      </c>
      <c r="I7018" s="16">
        <v>60</v>
      </c>
      <c r="J7018" t="str">
        <f t="shared" si="112"/>
        <v>大类_仙品化神打造</v>
      </c>
      <c r="K7018" s="38" t="s">
        <v>6624</v>
      </c>
      <c r="M7018" s="16" t="s">
        <v>6625</v>
      </c>
      <c r="O7018">
        <v>0</v>
      </c>
      <c r="P7018" t="b">
        <v>1</v>
      </c>
      <c r="Q7018"/>
      <c r="R7018" t="b">
        <v>0</v>
      </c>
      <c r="S7018">
        <v>1</v>
      </c>
      <c r="T7018" t="s">
        <v>91</v>
      </c>
      <c r="U7018">
        <v>999</v>
      </c>
      <c r="V7018" s="16" t="s">
        <v>6626</v>
      </c>
      <c r="W7018" s="16">
        <v>12212161</v>
      </c>
      <c r="Y7018" t="inlineStr">
        <is>
          <t xml:space="preserve">灵液琼髓一类灵材。石中灵乳质地绵密，触之温润，灵息缓而不散。|n法宝打造与祭炼：用作辅材，适用于同境界、同品质的太玄丹炉、青华瓶。</t>
        </is>
      </c>
      <c r="Z7018" t="s">
        <v>6824</v>
      </c>
      <c r="AA7018" t="s">
        <v>373</v>
      </c>
      <c r="AB7018" s="16">
        <v>12351036</v>
      </c>
      <c r="AC7018" t="s">
        <v>6629</v>
      </c>
      <c r="AD7018">
        <v>40004</v>
      </c>
      <c r="AF7018">
        <v>70004</v>
      </c>
      <c r="AH7018">
        <v>112500</v>
      </c>
      <c r="AI7018" s="16" t="s">
        <v>6625</v>
      </c>
      <c r="AJ7018" s="16" t="s">
        <v>6718</v>
      </c>
      <c r="AK7018" s="16" t="s">
        <v>348</v>
      </c>
      <c r="AL7018" t="s">
        <v>6825</v>
      </c>
    </row>
    <row r="7019" ht="16.5" spans="2:38">
      <c r="B7019" s="16" t="n">
        <f>10000000+INDEX(编号表!$B:$B,MATCH(F7019,编号表!$A:$A,0))*100000+INDEX(编号表!$F:$F,MATCH(D7019,编号表!$E:$E,0))*1000+INDEX(编号表!$D:$D,MATCH(E7019,编号表!$C:$C,0))*10000+G7019</f>
        <v>12554037</v>
      </c>
      <c r="C7019" s="16" t="s">
        <v>6931</v>
      </c>
      <c r="D7019" s="16" t="s">
        <v>108</v>
      </c>
      <c r="E7019" s="16" t="s">
        <v>348</v>
      </c>
      <c r="F7019" s="16" t="s">
        <v>6622</v>
      </c>
      <c r="G7019" s="16">
        <v>37</v>
      </c>
      <c r="I7019" s="16">
        <v>60</v>
      </c>
      <c r="J7019" t="str">
        <f t="shared" ref="J7019:J7082" si="113">"大类_"&amp;D7019&amp;E7019&amp;H7019</f>
        <v>大类_仙品化神</v>
      </c>
      <c r="K7019" s="39" t="s">
        <v>6624</v>
      </c>
      <c r="M7019" s="16" t="s">
        <v>6625</v>
      </c>
      <c r="O7019">
        <v>0</v>
      </c>
      <c r="P7019" t="b">
        <v>1</v>
      </c>
      <c r="Q7019"/>
      <c r="R7019" t="b">
        <v>0</v>
      </c>
      <c r="S7019">
        <v>1</v>
      </c>
      <c r="T7019" t="s">
        <v>91</v>
      </c>
      <c r="U7019">
        <v>999</v>
      </c>
      <c r="V7019" s="16" t="s">
        <v>6626</v>
      </c>
      <c r="W7019" s="16">
        <v>12212162</v>
      </c>
      <c r="Y7019" t="inlineStr">
        <is>
          <t xml:space="preserve">灵脂玄蜡一类灵材。树脂黏润，凝后成膜，仍留着草木封合伤处的气息。|n用途未明，可留存备用。</t>
        </is>
      </c>
      <c r="Z7019" t="inlineStr">
        <is>
          <t xml:space="preserve">|cff00FF00“树脂护过树的伤处。旧痕封合之后，那一分续住断纹的韧意还在。”——《草木留纹记》|r</t>
        </is>
      </c>
      <c r="AA7019" t="str">
        <v>击杀妖兽、探索秘境或遗迹可得；当前百艺暂未用到，宗门不供应。</v>
      </c>
      <c r="AB7019" s="16">
        <v>12351037</v>
      </c>
      <c r="AC7019" t="s">
        <v>6629</v>
      </c>
      <c r="AD7019">
        <v>40004</v>
      </c>
      <c r="AF7019">
        <v>70004</v>
      </c>
      <c r="AH7019">
        <v>37500</v>
      </c>
      <c r="AI7019" s="16" t="s">
        <v>6625</v>
      </c>
      <c r="AJ7019" s="16" t="s">
        <v>6723</v>
      </c>
      <c r="AK7019" s="16" t="s">
        <v>348</v>
      </c>
      <c r="AL7019" t="s">
        <v>6724</v>
      </c>
    </row>
    <row r="7020" ht="17.25" spans="2:38">
      <c r="B7020" s="16" t="n">
        <f>10000000+INDEX(编号表!$B:$B,MATCH(F7020,编号表!$A:$A,0))*100000+INDEX(编号表!$F:$F,MATCH(D7020,编号表!$E:$E,0))*1000+INDEX(编号表!$D:$D,MATCH(E7020,编号表!$C:$C,0))*10000+G7020</f>
        <v>12554038</v>
      </c>
      <c r="C7020" s="16" t="s">
        <v>6932</v>
      </c>
      <c r="D7020" s="16" t="s">
        <v>108</v>
      </c>
      <c r="E7020" s="16" t="s">
        <v>348</v>
      </c>
      <c r="F7020" s="16" t="s">
        <v>6622</v>
      </c>
      <c r="G7020" s="16">
        <v>38</v>
      </c>
      <c r="H7020" t="s">
        <v>7297</v>
      </c>
      <c r="I7020" s="16">
        <v>60</v>
      </c>
      <c r="J7020" t="str">
        <f t="shared" si="113"/>
        <v>大类_仙品化神打造</v>
      </c>
      <c r="K7020" s="38" t="s">
        <v>6624</v>
      </c>
      <c r="M7020" s="16" t="s">
        <v>6625</v>
      </c>
      <c r="O7020">
        <v>0</v>
      </c>
      <c r="P7020" t="b">
        <v>1</v>
      </c>
      <c r="Q7020"/>
      <c r="R7020" t="b">
        <v>0</v>
      </c>
      <c r="S7020">
        <v>1</v>
      </c>
      <c r="T7020" t="s">
        <v>91</v>
      </c>
      <c r="U7020">
        <v>999</v>
      </c>
      <c r="V7020" s="16" t="s">
        <v>6626</v>
      </c>
      <c r="W7020" s="16">
        <v>12212163</v>
      </c>
      <c r="Y7020" t="inlineStr">
        <is>
          <t xml:space="preserve">灵脂玄蜡一类灵材。灵蜡细润可塑，微温便软，凝结后薄处也能封合。|n法宝打造与祭炼：用作辅材，适用于同境界、同品质的回春摄魄葫芦、玄阴葫芦。</t>
        </is>
      </c>
      <c r="Z7020" t="s">
        <v>6830</v>
      </c>
      <c r="AA7020" t="s">
        <v>373</v>
      </c>
      <c r="AB7020" s="16">
        <v>12351038</v>
      </c>
      <c r="AC7020" t="s">
        <v>6629</v>
      </c>
      <c r="AD7020">
        <v>40004</v>
      </c>
      <c r="AF7020">
        <v>70004</v>
      </c>
      <c r="AH7020">
        <v>112500</v>
      </c>
      <c r="AI7020" s="16" t="s">
        <v>6625</v>
      </c>
      <c r="AJ7020" s="16" t="s">
        <v>6723</v>
      </c>
      <c r="AK7020" s="16" t="s">
        <v>348</v>
      </c>
      <c r="AL7020" t="s">
        <v>6831</v>
      </c>
    </row>
    <row r="7021" ht="16.5" spans="2:38">
      <c r="B7021" s="16" t="n">
        <f>10000000+INDEX(编号表!$B:$B,MATCH(F7021,编号表!$A:$A,0))*100000+INDEX(编号表!$F:$F,MATCH(D7021,编号表!$E:$E,0))*1000+INDEX(编号表!$D:$D,MATCH(E7021,编号表!$C:$C,0))*10000+G7021</f>
        <v>12564000</v>
      </c>
      <c r="C7021" s="16" t="s">
        <v>6933</v>
      </c>
      <c r="D7021" s="16" t="s">
        <v>108</v>
      </c>
      <c r="E7021" s="16" t="s">
        <v>351</v>
      </c>
      <c r="F7021" s="16" t="s">
        <v>6622</v>
      </c>
      <c r="G7021" s="16">
        <v>0</v>
      </c>
      <c r="H7021" t="s">
        <v>7297</v>
      </c>
      <c r="I7021" s="16">
        <v>60</v>
      </c>
      <c r="J7021" t="str">
        <f t="shared" si="113"/>
        <v>大类_仙品炼虚打造</v>
      </c>
      <c r="K7021" s="37" t="s">
        <v>6624</v>
      </c>
      <c r="M7021" s="16" t="s">
        <v>6625</v>
      </c>
      <c r="O7021">
        <v>0</v>
      </c>
      <c r="P7021" t="b">
        <v>1</v>
      </c>
      <c r="Q7021"/>
      <c r="R7021" t="b">
        <v>0</v>
      </c>
      <c r="S7021">
        <v>1</v>
      </c>
      <c r="T7021" t="s">
        <v>91</v>
      </c>
      <c r="U7021">
        <v>999</v>
      </c>
      <c r="V7021" s="16" t="s">
        <v>6626</v>
      </c>
      <c r="W7021" s="16">
        <v>12212164</v>
      </c>
      <c r="Y7021" t="inlineStr">
        <is>
          <t xml:space="preserve">灵血一类灵材。精血凝而未枯，仍蕴灵兽生机，易与墨液、灵浆相融。|n法宝打造与祭炼：用作辅材，适用于同境界、同品质的坤元甘霖瓶、太素甘霖瓶、玉髓养生珠。</t>
        </is>
      </c>
      <c r="Z7021" t="s">
        <v>6628</v>
      </c>
      <c r="AA7021" t="s">
        <v>373</v>
      </c>
      <c r="AB7021" s="16">
        <v>12361000</v>
      </c>
      <c r="AC7021" t="s">
        <v>6629</v>
      </c>
      <c r="AD7021">
        <v>40004</v>
      </c>
      <c r="AF7021">
        <v>70004</v>
      </c>
      <c r="AH7021">
        <v>562500</v>
      </c>
      <c r="AI7021" s="16" t="s">
        <v>6625</v>
      </c>
      <c r="AJ7021" s="16" t="s">
        <v>6630</v>
      </c>
      <c r="AK7021" s="16" t="s">
        <v>351</v>
      </c>
      <c r="AL7021" t="s">
        <v>6631</v>
      </c>
    </row>
    <row r="7022" ht="16.5" spans="2:38">
      <c r="B7022" s="16" t="n">
        <f>10000000+INDEX(编号表!$B:$B,MATCH(F7022,编号表!$A:$A,0))*100000+INDEX(编号表!$F:$F,MATCH(D7022,编号表!$E:$E,0))*1000+INDEX(编号表!$D:$D,MATCH(E7022,编号表!$C:$C,0))*10000+G7022</f>
        <v>12664001</v>
      </c>
      <c r="C7022" s="16" t="s">
        <v>6934</v>
      </c>
      <c r="D7022" s="16" t="s">
        <v>108</v>
      </c>
      <c r="E7022" s="16" t="s">
        <v>351</v>
      </c>
      <c r="F7022" s="16" t="s">
        <v>6633</v>
      </c>
      <c r="G7022" s="16">
        <v>1</v>
      </c>
      <c r="H7022" t="s">
        <v>7297</v>
      </c>
      <c r="I7022" s="16">
        <v>60</v>
      </c>
      <c r="J7022" t="str">
        <f t="shared" si="113"/>
        <v>大类_仙品炼虚打造</v>
      </c>
      <c r="K7022" s="38" t="s">
        <v>6624</v>
      </c>
      <c r="M7022" s="16" t="s">
        <v>6625</v>
      </c>
      <c r="O7022">
        <v>0</v>
      </c>
      <c r="P7022" t="b">
        <v>1</v>
      </c>
      <c r="Q7022"/>
      <c r="R7022" t="b">
        <v>0</v>
      </c>
      <c r="S7022">
        <v>1</v>
      </c>
      <c r="T7022" t="s">
        <v>91</v>
      </c>
      <c r="U7022">
        <v>999</v>
      </c>
      <c r="V7022" s="16" t="s">
        <v>6626</v>
      </c>
      <c r="W7022" s="16">
        <v>12212165</v>
      </c>
      <c r="Y7022" t="inlineStr">
        <is>
          <t xml:space="preserve">灵血一类灵材。血色深沉，毒性藏于灵息之中，须与温养用的精血分辨清楚。|n法宝打造与祭炼：用作特性材，适用于同境界、同品质的斩虚剑、缚岳灵索、锁虚索、镇虚印。</t>
        </is>
      </c>
      <c r="Z7022" t="s">
        <v>6728</v>
      </c>
      <c r="AA7022" t="s">
        <v>373</v>
      </c>
      <c r="AB7022" s="16">
        <v>12361001</v>
      </c>
      <c r="AC7022" t="s">
        <v>6629</v>
      </c>
      <c r="AD7022">
        <v>40004</v>
      </c>
      <c r="AF7022">
        <v>70004</v>
      </c>
      <c r="AH7022">
        <v>562500</v>
      </c>
      <c r="AI7022" s="16" t="s">
        <v>6625</v>
      </c>
      <c r="AJ7022" s="16" t="s">
        <v>6630</v>
      </c>
      <c r="AK7022" s="16" t="s">
        <v>351</v>
      </c>
      <c r="AL7022" t="s">
        <v>6729</v>
      </c>
    </row>
    <row r="7023" ht="16.5" spans="2:38">
      <c r="B7023" s="16" t="n">
        <f>10000000+INDEX(编号表!$B:$B,MATCH(F7023,编号表!$A:$A,0))*100000+INDEX(编号表!$F:$F,MATCH(D7023,编号表!$E:$E,0))*1000+INDEX(编号表!$D:$D,MATCH(E7023,编号表!$C:$C,0))*10000+G7023</f>
        <v>12664002</v>
      </c>
      <c r="C7023" s="16" t="s">
        <v>6935</v>
      </c>
      <c r="D7023" s="16" t="s">
        <v>108</v>
      </c>
      <c r="E7023" s="16" t="s">
        <v>351</v>
      </c>
      <c r="F7023" s="16" t="s">
        <v>6633</v>
      </c>
      <c r="G7023" s="16">
        <v>2</v>
      </c>
      <c r="H7023" t="s">
        <v>7297</v>
      </c>
      <c r="I7023" s="16">
        <v>60</v>
      </c>
      <c r="J7023" t="str">
        <f t="shared" si="113"/>
        <v>大类_仙品炼虚打造</v>
      </c>
      <c r="K7023" s="39" t="s">
        <v>6624</v>
      </c>
      <c r="M7023" s="16" t="s">
        <v>6625</v>
      </c>
      <c r="O7023">
        <v>0</v>
      </c>
      <c r="P7023" t="b">
        <v>1</v>
      </c>
      <c r="Q7023"/>
      <c r="R7023" t="b">
        <v>0</v>
      </c>
      <c r="S7023">
        <v>1</v>
      </c>
      <c r="T7023" t="s">
        <v>91</v>
      </c>
      <c r="U7023">
        <v>999</v>
      </c>
      <c r="V7023" s="16" t="s">
        <v>6626</v>
      </c>
      <c r="W7023" s="16">
        <v>12212166</v>
      </c>
      <c r="Y7023" t="inlineStr">
        <is>
          <t xml:space="preserve">丹核一类灵材。一丸丹核凝聚灵力，内里仍留着来源灵兽的灵脉纹路。|n法宝打造与祭炼：用作特性材，适用于同境界、同品质的太素回灵瓶、太虚伞、缚岳灵索、辟火玄鳞伞、遁虚幡、锁虚索、镇虚印。</t>
        </is>
      </c>
      <c r="Z7023" t="s">
        <v>6635</v>
      </c>
      <c r="AA7023" t="s">
        <v>373</v>
      </c>
      <c r="AB7023" s="16">
        <v>12361002</v>
      </c>
      <c r="AC7023" t="s">
        <v>6629</v>
      </c>
      <c r="AD7023">
        <v>40004</v>
      </c>
      <c r="AF7023">
        <v>70004</v>
      </c>
      <c r="AH7023">
        <v>562500</v>
      </c>
      <c r="AI7023" s="16" t="s">
        <v>6625</v>
      </c>
      <c r="AJ7023" s="16" t="s">
        <v>6636</v>
      </c>
      <c r="AK7023" s="16" t="s">
        <v>351</v>
      </c>
      <c r="AL7023" t="s">
        <v>6637</v>
      </c>
    </row>
    <row r="7024" ht="16.5" spans="2:38">
      <c r="B7024" s="16" t="n">
        <f>10000000+INDEX(编号表!$B:$B,MATCH(F7024,编号表!$A:$A,0))*100000+INDEX(编号表!$F:$F,MATCH(D7024,编号表!$E:$E,0))*1000+INDEX(编号表!$D:$D,MATCH(E7024,编号表!$C:$C,0))*10000+G7024</f>
        <v>12664003</v>
      </c>
      <c r="C7024" s="16" t="s">
        <v>6936</v>
      </c>
      <c r="D7024" s="16" t="s">
        <v>108</v>
      </c>
      <c r="E7024" s="16" t="s">
        <v>351</v>
      </c>
      <c r="F7024" s="16" t="s">
        <v>6633</v>
      </c>
      <c r="G7024" s="16">
        <v>3</v>
      </c>
      <c r="H7024" t="s">
        <v>7297</v>
      </c>
      <c r="I7024" s="16">
        <v>60</v>
      </c>
      <c r="J7024" t="str">
        <f t="shared" si="113"/>
        <v>大类_仙品炼虚打造</v>
      </c>
      <c r="K7024" s="38" t="s">
        <v>6624</v>
      </c>
      <c r="M7024" s="16" t="s">
        <v>6625</v>
      </c>
      <c r="O7024">
        <v>0</v>
      </c>
      <c r="P7024" t="b">
        <v>1</v>
      </c>
      <c r="Q7024"/>
      <c r="R7024" t="b">
        <v>0</v>
      </c>
      <c r="S7024">
        <v>1</v>
      </c>
      <c r="T7024" t="s">
        <v>91</v>
      </c>
      <c r="U7024">
        <v>999</v>
      </c>
      <c r="V7024" s="16" t="s">
        <v>6626</v>
      </c>
      <c r="W7024" s="16">
        <v>12212167</v>
      </c>
      <c r="Y7024" t="inlineStr">
        <is>
          <t xml:space="preserve">丹核一类灵材。木中灵核生息绵长，枝叶虽离，内纹仍见向光生长的旧路。|n法宝打造与祭炼：用作特性材，适用于同境界、同品质的坤元甘霖瓶、太素甘霖瓶、玉髓养生珠。</t>
        </is>
      </c>
      <c r="Z7024" t="s">
        <v>6733</v>
      </c>
      <c r="AA7024" t="s">
        <v>373</v>
      </c>
      <c r="AB7024" s="16">
        <v>12361003</v>
      </c>
      <c r="AC7024" t="s">
        <v>6629</v>
      </c>
      <c r="AD7024">
        <v>40004</v>
      </c>
      <c r="AF7024">
        <v>70004</v>
      </c>
      <c r="AH7024">
        <v>562500</v>
      </c>
      <c r="AI7024" s="16" t="s">
        <v>6625</v>
      </c>
      <c r="AJ7024" s="16" t="s">
        <v>6636</v>
      </c>
      <c r="AK7024" s="16" t="s">
        <v>351</v>
      </c>
      <c r="AL7024" t="s">
        <v>6734</v>
      </c>
    </row>
    <row r="7025" ht="16.5" spans="2:38">
      <c r="B7025" s="16" t="n">
        <f>10000000+INDEX(编号表!$B:$B,MATCH(F7025,编号表!$A:$A,0))*100000+INDEX(编号表!$F:$F,MATCH(D7025,编号表!$E:$E,0))*1000+INDEX(编号表!$D:$D,MATCH(E7025,编号表!$C:$C,0))*10000+G7025</f>
        <v>12564004</v>
      </c>
      <c r="C7025" s="16" t="s">
        <v>6937</v>
      </c>
      <c r="D7025" s="16" t="s">
        <v>108</v>
      </c>
      <c r="E7025" s="16" t="s">
        <v>351</v>
      </c>
      <c r="F7025" s="16" t="s">
        <v>6622</v>
      </c>
      <c r="G7025" s="16">
        <v>4</v>
      </c>
      <c r="H7025" t="s">
        <v>7297</v>
      </c>
      <c r="I7025" s="16">
        <v>60</v>
      </c>
      <c r="J7025" t="str">
        <f t="shared" si="113"/>
        <v>大类_仙品炼虚打造</v>
      </c>
      <c r="K7025" s="39" t="s">
        <v>6624</v>
      </c>
      <c r="M7025" s="16" t="s">
        <v>6625</v>
      </c>
      <c r="O7025">
        <v>0</v>
      </c>
      <c r="P7025" t="b">
        <v>1</v>
      </c>
      <c r="Q7025"/>
      <c r="R7025" t="b">
        <v>0</v>
      </c>
      <c r="S7025">
        <v>1</v>
      </c>
      <c r="T7025" t="s">
        <v>91</v>
      </c>
      <c r="U7025">
        <v>999</v>
      </c>
      <c r="V7025" s="16" t="s">
        <v>6626</v>
      </c>
      <c r="W7025" s="16">
        <v>12212168</v>
      </c>
      <c r="Y7025" t="inlineStr">
        <is>
          <t xml:space="preserve">翎毫一类灵材。羽身轻韧，细密羽纹顺风舒展，灵气沿羽轴流转。|n法宝打造与祭炼：用作辅材，适用于同境界、同品质的斩虚剑。</t>
        </is>
      </c>
      <c r="Z7025" t="s">
        <v>6640</v>
      </c>
      <c r="AA7025" t="s">
        <v>373</v>
      </c>
      <c r="AB7025" s="16">
        <v>12361004</v>
      </c>
      <c r="AC7025" t="s">
        <v>6629</v>
      </c>
      <c r="AD7025">
        <v>40004</v>
      </c>
      <c r="AF7025">
        <v>70004</v>
      </c>
      <c r="AH7025">
        <v>562500</v>
      </c>
      <c r="AI7025" s="16" t="s">
        <v>6625</v>
      </c>
      <c r="AJ7025" s="16" t="s">
        <v>6641</v>
      </c>
      <c r="AK7025" s="16" t="s">
        <v>351</v>
      </c>
      <c r="AL7025" t="s">
        <v>6642</v>
      </c>
    </row>
    <row r="7026" ht="16.5" spans="2:38">
      <c r="B7026" s="16" t="n">
        <f>10000000+INDEX(编号表!$B:$B,MATCH(F7026,编号表!$A:$A,0))*100000+INDEX(编号表!$F:$F,MATCH(D7026,编号表!$E:$E,0))*1000+INDEX(编号表!$D:$D,MATCH(E7026,编号表!$C:$C,0))*10000+G7026</f>
        <v>12564005</v>
      </c>
      <c r="C7026" s="16" t="s">
        <v>6938</v>
      </c>
      <c r="D7026" s="16" t="s">
        <v>108</v>
      </c>
      <c r="E7026" s="16" t="s">
        <v>351</v>
      </c>
      <c r="F7026" s="16" t="s">
        <v>6622</v>
      </c>
      <c r="G7026" s="16">
        <v>5</v>
      </c>
      <c r="H7026" t="s">
        <v>7297</v>
      </c>
      <c r="I7026" s="16">
        <v>60</v>
      </c>
      <c r="J7026" t="str">
        <f t="shared" si="113"/>
        <v>大类_仙品炼虚打造</v>
      </c>
      <c r="K7026" s="38" t="s">
        <v>6624</v>
      </c>
      <c r="M7026" s="16" t="s">
        <v>6625</v>
      </c>
      <c r="O7026">
        <v>0</v>
      </c>
      <c r="P7026" t="b">
        <v>1</v>
      </c>
      <c r="Q7026"/>
      <c r="R7026" t="b">
        <v>0</v>
      </c>
      <c r="S7026">
        <v>1</v>
      </c>
      <c r="T7026" t="s">
        <v>91</v>
      </c>
      <c r="U7026">
        <v>999</v>
      </c>
      <c r="V7026" s="16" t="s">
        <v>6626</v>
      </c>
      <c r="W7026" s="16">
        <v>12212169</v>
      </c>
      <c r="Y7026" t="inlineStr">
        <is>
          <t xml:space="preserve">翎毫一类灵材。细毫柔而有锋，沾墨均匀，束起时根根相顺。|n法宝打造与祭炼：用作辅材，适用于同境界、同品质的云篆笔。</t>
        </is>
      </c>
      <c r="Z7026" t="s">
        <v>6741</v>
      </c>
      <c r="AA7026" t="s">
        <v>373</v>
      </c>
      <c r="AB7026" s="16">
        <v>12361005</v>
      </c>
      <c r="AC7026" t="s">
        <v>6629</v>
      </c>
      <c r="AD7026">
        <v>40004</v>
      </c>
      <c r="AF7026">
        <v>70004</v>
      </c>
      <c r="AH7026">
        <v>562500</v>
      </c>
      <c r="AI7026" s="16" t="s">
        <v>6625</v>
      </c>
      <c r="AJ7026" s="16" t="s">
        <v>6641</v>
      </c>
      <c r="AK7026" s="16" t="s">
        <v>351</v>
      </c>
      <c r="AL7026" t="s">
        <v>6742</v>
      </c>
    </row>
    <row r="7027" ht="16.5" spans="2:38">
      <c r="B7027" s="16" t="n">
        <f>10000000+INDEX(编号表!$B:$B,MATCH(F7027,编号表!$A:$A,0))*100000+INDEX(编号表!$F:$F,MATCH(D7027,编号表!$E:$E,0))*1000+INDEX(编号表!$D:$D,MATCH(E7027,编号表!$C:$C,0))*10000+G7027</f>
        <v>12664006</v>
      </c>
      <c r="C7027" s="16" t="s">
        <v>6939</v>
      </c>
      <c r="D7027" s="16" t="s">
        <v>108</v>
      </c>
      <c r="E7027" s="16" t="s">
        <v>351</v>
      </c>
      <c r="F7027" s="16" t="s">
        <v>6633</v>
      </c>
      <c r="G7027" s="16">
        <v>6</v>
      </c>
      <c r="H7027" t="s">
        <v>7297</v>
      </c>
      <c r="I7027" s="16">
        <v>60</v>
      </c>
      <c r="J7027" t="str">
        <f t="shared" si="113"/>
        <v>大类_仙品炼虚打造</v>
      </c>
      <c r="K7027" s="39" t="s">
        <v>6624</v>
      </c>
      <c r="M7027" s="16" t="s">
        <v>6625</v>
      </c>
      <c r="O7027">
        <v>0</v>
      </c>
      <c r="P7027" t="b">
        <v>1</v>
      </c>
      <c r="Q7027"/>
      <c r="R7027" t="b">
        <v>0</v>
      </c>
      <c r="S7027">
        <v>1</v>
      </c>
      <c r="T7027" t="s">
        <v>91</v>
      </c>
      <c r="U7027">
        <v>999</v>
      </c>
      <c r="V7027" s="16" t="s">
        <v>6626</v>
      </c>
      <c r="W7027" s="16">
        <v>12212170</v>
      </c>
      <c r="Y7027" t="inlineStr">
        <is>
          <t xml:space="preserve">灵窍遗材一类灵材。囊膜紧密，内蓄毒液，开封取用须格外谨慎。|n法宝打造与祭炼：用作特性材，适用于同境界、同品质的太虚伞、斩虚剑、缚岳灵索、辟火玄鳞伞、锁虚索、镇虚印。</t>
        </is>
      </c>
      <c r="Z7027" t="s">
        <v>6645</v>
      </c>
      <c r="AA7027" t="s">
        <v>373</v>
      </c>
      <c r="AB7027" s="16">
        <v>12361006</v>
      </c>
      <c r="AC7027" t="s">
        <v>6629</v>
      </c>
      <c r="AD7027">
        <v>40004</v>
      </c>
      <c r="AF7027">
        <v>70004</v>
      </c>
      <c r="AH7027">
        <v>562500</v>
      </c>
      <c r="AI7027" s="16" t="s">
        <v>6625</v>
      </c>
      <c r="AJ7027" s="16" t="s">
        <v>6646</v>
      </c>
      <c r="AK7027" s="16" t="s">
        <v>351</v>
      </c>
      <c r="AL7027" t="s">
        <v>6647</v>
      </c>
    </row>
    <row r="7028" ht="16.5" spans="2:38">
      <c r="B7028" s="16" t="n">
        <f>10000000+INDEX(编号表!$B:$B,MATCH(F7028,编号表!$A:$A,0))*100000+INDEX(编号表!$F:$F,MATCH(D7028,编号表!$E:$E,0))*1000+INDEX(编号表!$D:$D,MATCH(E7028,编号表!$C:$C,0))*10000+G7028</f>
        <v>12664007</v>
      </c>
      <c r="C7028" s="16" t="s">
        <v>6940</v>
      </c>
      <c r="D7028" s="16" t="s">
        <v>108</v>
      </c>
      <c r="E7028" s="16" t="s">
        <v>351</v>
      </c>
      <c r="F7028" s="16" t="s">
        <v>6633</v>
      </c>
      <c r="G7028" s="16">
        <v>7</v>
      </c>
      <c r="H7028" t="s">
        <v>7297</v>
      </c>
      <c r="I7028" s="16">
        <v>60</v>
      </c>
      <c r="J7028" t="str">
        <f t="shared" si="113"/>
        <v>大类_仙品炼虚打造</v>
      </c>
      <c r="K7028" s="38" t="s">
        <v>6624</v>
      </c>
      <c r="M7028" s="16" t="s">
        <v>6625</v>
      </c>
      <c r="O7028">
        <v>0</v>
      </c>
      <c r="P7028" t="b">
        <v>1</v>
      </c>
      <c r="Q7028"/>
      <c r="R7028" t="b">
        <v>0</v>
      </c>
      <c r="S7028">
        <v>1</v>
      </c>
      <c r="T7028" t="s">
        <v>91</v>
      </c>
      <c r="U7028">
        <v>999</v>
      </c>
      <c r="V7028" s="16" t="s">
        <v>6626</v>
      </c>
      <c r="W7028" s="16">
        <v>12212171</v>
      </c>
      <c r="Y7028" t="inlineStr">
        <is>
          <t xml:space="preserve">灵窍遗材一类灵材。灵目中的细纹仍能分辨灵光，所留是感知旧痕，并无活物视识。|n法宝打造与祭炼：用作特性材，适用于同境界、同品质的太虚鉴宝镜。</t>
        </is>
      </c>
      <c r="Z7028" t="s">
        <v>6746</v>
      </c>
      <c r="AA7028" t="s">
        <v>373</v>
      </c>
      <c r="AB7028" s="16">
        <v>12361007</v>
      </c>
      <c r="AC7028" t="s">
        <v>6629</v>
      </c>
      <c r="AD7028">
        <v>40004</v>
      </c>
      <c r="AF7028">
        <v>70004</v>
      </c>
      <c r="AH7028">
        <v>562500</v>
      </c>
      <c r="AI7028" s="16" t="s">
        <v>6625</v>
      </c>
      <c r="AJ7028" s="16" t="s">
        <v>6646</v>
      </c>
      <c r="AK7028" s="16" t="s">
        <v>351</v>
      </c>
      <c r="AL7028" t="s">
        <v>6747</v>
      </c>
    </row>
    <row r="7029" ht="16.5" spans="2:38">
      <c r="B7029" s="16" t="n">
        <f>10000000+INDEX(编号表!$B:$B,MATCH(F7029,编号表!$A:$A,0))*100000+INDEX(编号表!$F:$F,MATCH(D7029,编号表!$E:$E,0))*1000+INDEX(编号表!$D:$D,MATCH(E7029,编号表!$C:$C,0))*10000+G7029</f>
        <v>12664008</v>
      </c>
      <c r="C7029" s="16" t="s">
        <v>6941</v>
      </c>
      <c r="D7029" s="16" t="s">
        <v>108</v>
      </c>
      <c r="E7029" s="16" t="s">
        <v>351</v>
      </c>
      <c r="F7029" s="16" t="s">
        <v>6633</v>
      </c>
      <c r="G7029" s="16">
        <v>8</v>
      </c>
      <c r="H7029" t="s">
        <v>7297</v>
      </c>
      <c r="I7029" s="16">
        <v>60</v>
      </c>
      <c r="J7029" t="str">
        <f t="shared" si="113"/>
        <v>大类_仙品炼虚打造</v>
      </c>
      <c r="K7029" s="39" t="s">
        <v>6624</v>
      </c>
      <c r="M7029" s="16" t="s">
        <v>6625</v>
      </c>
      <c r="O7029">
        <v>0</v>
      </c>
      <c r="P7029" t="b">
        <v>1</v>
      </c>
      <c r="Q7029"/>
      <c r="R7029" t="b">
        <v>0</v>
      </c>
      <c r="S7029">
        <v>1</v>
      </c>
      <c r="T7029" t="s">
        <v>91</v>
      </c>
      <c r="U7029">
        <v>999</v>
      </c>
      <c r="V7029" s="16" t="s">
        <v>6626</v>
      </c>
      <c r="W7029" s="16">
        <v>12212172</v>
      </c>
      <c r="Y7029" t="inlineStr">
        <is>
          <t xml:space="preserve">灵识遗痕一类灵材。灵兽留下的感知痕迹，似有应变余韵；所存并非完整魂魄。|n法宝打造与祭炼：用作特性材，适用于同境界、同品质的太阴葫芦。</t>
        </is>
      </c>
      <c r="Z7029" t="s">
        <v>6650</v>
      </c>
      <c r="AA7029" t="s">
        <v>373</v>
      </c>
      <c r="AB7029" s="16">
        <v>12361008</v>
      </c>
      <c r="AC7029" t="s">
        <v>6629</v>
      </c>
      <c r="AD7029">
        <v>40004</v>
      </c>
      <c r="AF7029">
        <v>70004</v>
      </c>
      <c r="AH7029">
        <v>562500</v>
      </c>
      <c r="AI7029" s="16" t="s">
        <v>6625</v>
      </c>
      <c r="AJ7029" s="16" t="s">
        <v>6651</v>
      </c>
      <c r="AK7029" s="16" t="s">
        <v>351</v>
      </c>
      <c r="AL7029" t="s">
        <v>6652</v>
      </c>
    </row>
    <row r="7030" ht="16.5" spans="2:38">
      <c r="B7030" s="16" t="n">
        <f>10000000+INDEX(编号表!$B:$B,MATCH(F7030,编号表!$A:$A,0))*100000+INDEX(编号表!$F:$F,MATCH(D7030,编号表!$E:$E,0))*1000+INDEX(编号表!$D:$D,MATCH(E7030,编号表!$C:$C,0))*10000+G7030</f>
        <v>12664009</v>
      </c>
      <c r="C7030" s="16" t="s">
        <v>6942</v>
      </c>
      <c r="D7030" s="16" t="s">
        <v>108</v>
      </c>
      <c r="E7030" s="16" t="s">
        <v>351</v>
      </c>
      <c r="F7030" s="16" t="s">
        <v>6633</v>
      </c>
      <c r="G7030" s="16">
        <v>9</v>
      </c>
      <c r="I7030" s="16">
        <v>60</v>
      </c>
      <c r="J7030" t="str">
        <f t="shared" si="113"/>
        <v>大类_仙品炼虚</v>
      </c>
      <c r="K7030" s="38" t="s">
        <v>6624</v>
      </c>
      <c r="M7030" s="16" t="s">
        <v>6625</v>
      </c>
      <c r="O7030">
        <v>0</v>
      </c>
      <c r="P7030" t="b">
        <v>1</v>
      </c>
      <c r="Q7030"/>
      <c r="R7030" t="b">
        <v>0</v>
      </c>
      <c r="S7030">
        <v>1</v>
      </c>
      <c r="T7030" t="s">
        <v>91</v>
      </c>
      <c r="U7030">
        <v>999</v>
      </c>
      <c r="V7030" s="16" t="s">
        <v>6626</v>
      </c>
      <c r="W7030" s="16">
        <v>12212173</v>
      </c>
      <c r="Y7030" t="inlineStr">
        <is>
          <t xml:space="preserve">灵识遗痕一类灵材。草木感应土水、追逐日光的余痕，尚在灵材中缓缓回荡，并非完整魂魄。|n用途未明，可留存备用。</t>
        </is>
      </c>
      <c r="Z7030" t="s">
        <v>6752</v>
      </c>
      <c r="AA7030" t="str">
        <v>击杀妖兽、探索秘境或遗迹可得；当前百艺暂未用到，宗门不供应。</v>
      </c>
      <c r="AB7030" s="16">
        <v>12361009</v>
      </c>
      <c r="AC7030" t="s">
        <v>6629</v>
      </c>
      <c r="AD7030">
        <v>40004</v>
      </c>
      <c r="AF7030">
        <v>70004</v>
      </c>
      <c r="AH7030">
        <v>375000</v>
      </c>
      <c r="AI7030" s="16" t="s">
        <v>6625</v>
      </c>
      <c r="AJ7030" s="16" t="s">
        <v>6651</v>
      </c>
      <c r="AK7030" s="16" t="s">
        <v>351</v>
      </c>
      <c r="AL7030" t="s">
        <v>6753</v>
      </c>
    </row>
    <row r="7031" ht="16.5" spans="2:38">
      <c r="B7031" s="16" t="n">
        <f>10000000+INDEX(编号表!$B:$B,MATCH(F7031,编号表!$A:$A,0))*100000+INDEX(编号表!$F:$F,MATCH(D7031,编号表!$E:$E,0))*1000+INDEX(编号表!$D:$D,MATCH(E7031,编号表!$C:$C,0))*10000+G7031</f>
        <v>12664010</v>
      </c>
      <c r="C7031" s="16" t="s">
        <v>6943</v>
      </c>
      <c r="D7031" s="16" t="s">
        <v>108</v>
      </c>
      <c r="E7031" s="16" t="s">
        <v>351</v>
      </c>
      <c r="F7031" s="16" t="s">
        <v>6633</v>
      </c>
      <c r="G7031" s="16">
        <v>10</v>
      </c>
      <c r="H7031" t="s">
        <v>7297</v>
      </c>
      <c r="I7031" s="16">
        <v>60</v>
      </c>
      <c r="J7031" t="str">
        <f t="shared" si="113"/>
        <v>大类_仙品炼虚打造</v>
      </c>
      <c r="K7031" s="39" t="s">
        <v>6624</v>
      </c>
      <c r="M7031" s="16" t="s">
        <v>6625</v>
      </c>
      <c r="O7031">
        <v>0</v>
      </c>
      <c r="P7031" t="b">
        <v>1</v>
      </c>
      <c r="Q7031"/>
      <c r="R7031" t="b">
        <v>0</v>
      </c>
      <c r="S7031">
        <v>1</v>
      </c>
      <c r="T7031" t="s">
        <v>91</v>
      </c>
      <c r="U7031">
        <v>999</v>
      </c>
      <c r="V7031" s="16" t="s">
        <v>6626</v>
      </c>
      <c r="Y7031" t="inlineStr">
        <is>
          <t xml:space="preserve">五气凝华一类灵材。金行灵气凝为细质，内蕴一缕收束不散的锋意。|n法宝打造与祭炼：用作特性材，适用于同境界、同品质的云篆笔、坤元甘霖瓶、太素甘霖瓶、太虚伞、斩虚剑、洞真丹炉、缚岳灵索、辟火玄鳞伞、锁虚索、镇虚印。</t>
        </is>
      </c>
      <c r="Z7031" t="s">
        <v>6655</v>
      </c>
      <c r="AA7031" t="s">
        <v>373</v>
      </c>
      <c r="AB7031">
        <v>12361010</v>
      </c>
      <c r="AC7031" t="s">
        <v>6629</v>
      </c>
      <c r="AD7031">
        <v>40004</v>
      </c>
      <c r="AF7031">
        <v>70004</v>
      </c>
      <c r="AH7031">
        <v>562500</v>
      </c>
      <c r="AI7031" s="16" t="s">
        <v>6625</v>
      </c>
      <c r="AJ7031" s="16" t="s">
        <v>6656</v>
      </c>
      <c r="AK7031" s="16" t="s">
        <v>351</v>
      </c>
      <c r="AL7031" t="s">
        <v>6657</v>
      </c>
    </row>
    <row r="7032" ht="16.5" spans="2:38">
      <c r="B7032" s="16" t="n">
        <f>10000000+INDEX(编号表!$B:$B,MATCH(F7032,编号表!$A:$A,0))*100000+INDEX(编号表!$F:$F,MATCH(D7032,编号表!$E:$E,0))*1000+INDEX(编号表!$D:$D,MATCH(E7032,编号表!$C:$C,0))*10000+G7032</f>
        <v>12664011</v>
      </c>
      <c r="C7032" s="16" t="s">
        <v>6944</v>
      </c>
      <c r="D7032" s="16" t="s">
        <v>108</v>
      </c>
      <c r="E7032" s="16" t="s">
        <v>351</v>
      </c>
      <c r="F7032" s="16" t="s">
        <v>6633</v>
      </c>
      <c r="G7032" s="16">
        <v>11</v>
      </c>
      <c r="H7032" t="s">
        <v>7297</v>
      </c>
      <c r="I7032" s="16">
        <v>60</v>
      </c>
      <c r="J7032" t="str">
        <f t="shared" si="113"/>
        <v>大类_仙品炼虚打造</v>
      </c>
      <c r="K7032" s="39" t="s">
        <v>6624</v>
      </c>
      <c r="M7032" s="16" t="s">
        <v>6625</v>
      </c>
      <c r="O7032">
        <v>0</v>
      </c>
      <c r="P7032" t="b">
        <v>1</v>
      </c>
      <c r="Q7032"/>
      <c r="R7032" t="b">
        <v>0</v>
      </c>
      <c r="S7032">
        <v>1</v>
      </c>
      <c r="T7032" t="s">
        <v>91</v>
      </c>
      <c r="U7032">
        <v>999</v>
      </c>
      <c r="V7032" s="16" t="s">
        <v>6626</v>
      </c>
      <c r="Y7032" t="inlineStr">
        <is>
          <t xml:space="preserve">五气凝华一类灵材。木行灵气聚而成华，生发之意沿细纹绵延。|n法宝打造与祭炼：用作特性材，适用于同境界、同品质的坤元甘霖瓶、太素甘霖瓶、太虚伞、斩虚剑、洞真丹炉、玉髓养生珠、缚岳灵索、辟火玄鳞伞、锁虚索、镇虚印。</t>
        </is>
      </c>
      <c r="Z7032" t="s">
        <v>6660</v>
      </c>
      <c r="AA7032" t="s">
        <v>373</v>
      </c>
      <c r="AB7032">
        <v>12361011</v>
      </c>
      <c r="AC7032" t="s">
        <v>6629</v>
      </c>
      <c r="AD7032">
        <v>40004</v>
      </c>
      <c r="AF7032">
        <v>70004</v>
      </c>
      <c r="AH7032">
        <v>562500</v>
      </c>
      <c r="AI7032" s="16" t="s">
        <v>6625</v>
      </c>
      <c r="AJ7032" s="16" t="s">
        <v>6656</v>
      </c>
      <c r="AK7032" s="16" t="s">
        <v>351</v>
      </c>
      <c r="AL7032" t="s">
        <v>6661</v>
      </c>
    </row>
    <row r="7033" ht="16.5" spans="2:38">
      <c r="B7033" s="16" t="n">
        <f>10000000+INDEX(编号表!$B:$B,MATCH(F7033,编号表!$A:$A,0))*100000+INDEX(编号表!$F:$F,MATCH(D7033,编号表!$E:$E,0))*1000+INDEX(编号表!$D:$D,MATCH(E7033,编号表!$C:$C,0))*10000+G7033</f>
        <v>12664012</v>
      </c>
      <c r="C7033" s="16" t="s">
        <v>6945</v>
      </c>
      <c r="D7033" s="16" t="s">
        <v>108</v>
      </c>
      <c r="E7033" s="16" t="s">
        <v>351</v>
      </c>
      <c r="F7033" s="16" t="s">
        <v>6633</v>
      </c>
      <c r="G7033" s="16">
        <v>12</v>
      </c>
      <c r="H7033" t="s">
        <v>7297</v>
      </c>
      <c r="I7033" s="16">
        <v>60</v>
      </c>
      <c r="J7033" t="str">
        <f t="shared" si="113"/>
        <v>大类_仙品炼虚打造</v>
      </c>
      <c r="K7033" s="39" t="s">
        <v>6624</v>
      </c>
      <c r="M7033" s="16" t="s">
        <v>6625</v>
      </c>
      <c r="O7033">
        <v>0</v>
      </c>
      <c r="P7033" t="b">
        <v>1</v>
      </c>
      <c r="Q7033"/>
      <c r="R7033" t="b">
        <v>0</v>
      </c>
      <c r="S7033">
        <v>1</v>
      </c>
      <c r="T7033" t="s">
        <v>91</v>
      </c>
      <c r="U7033">
        <v>999</v>
      </c>
      <c r="V7033" s="16" t="s">
        <v>6626</v>
      </c>
      <c r="W7033" s="16">
        <v>12212174</v>
      </c>
      <c r="Y7033" t="inlineStr">
        <is>
          <t xml:space="preserve">五气凝华一类灵材。火行灵气结晶，晶心明灭，触之可觉温热。|n法宝打造与祭炼：用作特性材，适用于同境界、同品质的云篆笔、坤元甘霖瓶、太素甘霖瓶、太虚伞、斩虚剑、洞真丹炉、缚岳灵索、辟火玄鳞伞、锁虚索、镇虚印。</t>
        </is>
      </c>
      <c r="Z7033" t="s">
        <v>6664</v>
      </c>
      <c r="AA7033" t="s">
        <v>373</v>
      </c>
      <c r="AB7033" s="16">
        <v>12361012</v>
      </c>
      <c r="AC7033" t="s">
        <v>6629</v>
      </c>
      <c r="AD7033">
        <v>40004</v>
      </c>
      <c r="AF7033">
        <v>70004</v>
      </c>
      <c r="AH7033">
        <v>562500</v>
      </c>
      <c r="AI7033" s="16" t="s">
        <v>6625</v>
      </c>
      <c r="AJ7033" s="16" t="s">
        <v>6656</v>
      </c>
      <c r="AK7033" s="16" t="s">
        <v>351</v>
      </c>
      <c r="AL7033" t="s">
        <v>6665</v>
      </c>
    </row>
    <row r="7034" ht="16.5" spans="2:38">
      <c r="B7034" s="16" t="n">
        <f>10000000+INDEX(编号表!$B:$B,MATCH(F7034,编号表!$A:$A,0))*100000+INDEX(编号表!$F:$F,MATCH(D7034,编号表!$E:$E,0))*1000+INDEX(编号表!$D:$D,MATCH(E7034,编号表!$C:$C,0))*10000+G7034</f>
        <v>12664013</v>
      </c>
      <c r="C7034" s="16" t="s">
        <v>6946</v>
      </c>
      <c r="D7034" s="16" t="s">
        <v>108</v>
      </c>
      <c r="E7034" s="16" t="s">
        <v>351</v>
      </c>
      <c r="F7034" s="16" t="s">
        <v>6633</v>
      </c>
      <c r="G7034" s="16">
        <v>13</v>
      </c>
      <c r="H7034" t="s">
        <v>7297</v>
      </c>
      <c r="I7034" s="16">
        <v>60</v>
      </c>
      <c r="J7034" t="str">
        <f t="shared" si="113"/>
        <v>大类_仙品炼虚打造</v>
      </c>
      <c r="K7034" s="38" t="s">
        <v>6624</v>
      </c>
      <c r="M7034" s="16" t="s">
        <v>6625</v>
      </c>
      <c r="O7034">
        <v>0</v>
      </c>
      <c r="P7034" t="b">
        <v>1</v>
      </c>
      <c r="Q7034"/>
      <c r="R7034" t="b">
        <v>0</v>
      </c>
      <c r="S7034">
        <v>1</v>
      </c>
      <c r="T7034" t="s">
        <v>91</v>
      </c>
      <c r="U7034">
        <v>999</v>
      </c>
      <c r="V7034" s="16" t="s">
        <v>6626</v>
      </c>
      <c r="W7034" s="16">
        <v>12212175</v>
      </c>
      <c r="Y7034" t="inlineStr">
        <is>
          <t xml:space="preserve">五气凝华一类灵材。水行灵气凝作珠质，外形似静，内里灵流不息。|n法宝打造与祭炼：用作特性材，适用于同境界、同品质的云篆笔、坤元甘霖瓶、太素回灵瓶、太素甘霖瓶、太虚伞、斩虚剑、洞真丹炉、缚岳灵索、辟火玄鳞伞、锁虚索、镇虚印。</t>
        </is>
      </c>
      <c r="Z7034" t="s">
        <v>6668</v>
      </c>
      <c r="AA7034" t="s">
        <v>373</v>
      </c>
      <c r="AB7034" s="16">
        <v>12361013</v>
      </c>
      <c r="AC7034" t="s">
        <v>6629</v>
      </c>
      <c r="AD7034">
        <v>40004</v>
      </c>
      <c r="AF7034">
        <v>70004</v>
      </c>
      <c r="AH7034">
        <v>562500</v>
      </c>
      <c r="AI7034" s="16" t="s">
        <v>6625</v>
      </c>
      <c r="AJ7034" s="16" t="s">
        <v>6656</v>
      </c>
      <c r="AK7034" s="16" t="s">
        <v>351</v>
      </c>
      <c r="AL7034" t="s">
        <v>6669</v>
      </c>
    </row>
    <row r="7035" ht="16.5" spans="2:38">
      <c r="B7035" s="16" t="n">
        <f>10000000+INDEX(编号表!$B:$B,MATCH(F7035,编号表!$A:$A,0))*100000+INDEX(编号表!$F:$F,MATCH(D7035,编号表!$E:$E,0))*1000+INDEX(编号表!$D:$D,MATCH(E7035,编号表!$C:$C,0))*10000+G7035</f>
        <v>12664014</v>
      </c>
      <c r="C7035" s="16" t="s">
        <v>6947</v>
      </c>
      <c r="D7035" s="16" t="s">
        <v>108</v>
      </c>
      <c r="E7035" s="16" t="s">
        <v>351</v>
      </c>
      <c r="F7035" s="16" t="s">
        <v>6633</v>
      </c>
      <c r="G7035" s="16">
        <v>14</v>
      </c>
      <c r="H7035" t="s">
        <v>7297</v>
      </c>
      <c r="I7035" s="16">
        <v>60</v>
      </c>
      <c r="J7035" t="str">
        <f t="shared" si="113"/>
        <v>大类_仙品炼虚打造</v>
      </c>
      <c r="K7035" s="39" t="s">
        <v>6624</v>
      </c>
      <c r="M7035" s="16" t="s">
        <v>6625</v>
      </c>
      <c r="O7035">
        <v>0</v>
      </c>
      <c r="P7035" t="b">
        <v>1</v>
      </c>
      <c r="Q7035"/>
      <c r="R7035" t="b">
        <v>0</v>
      </c>
      <c r="S7035">
        <v>1</v>
      </c>
      <c r="T7035" t="s">
        <v>91</v>
      </c>
      <c r="U7035">
        <v>999</v>
      </c>
      <c r="V7035" s="16" t="s">
        <v>6626</v>
      </c>
      <c r="Y7035" t="inlineStr">
        <is>
          <t xml:space="preserve">五气凝华一类灵材。土行灵气沉凝成珠，质地厚实，灵息绵稳。|n法宝打造与祭炼：用作特性材，适用于同境界、同品质的云篆笔、坤元甘霖瓶、壶天袋、太素甘霖瓶、太虚伞、太虚炼宝鼎、太虚舟、斩虚剑、洞真丹炉、缚岳灵索、辟火玄鳞伞、锁虚索、镇岳炼宝鼎、镇虚印。</t>
        </is>
      </c>
      <c r="Z7035" t="s">
        <v>6672</v>
      </c>
      <c r="AA7035" t="s">
        <v>373</v>
      </c>
      <c r="AB7035">
        <v>12361014</v>
      </c>
      <c r="AC7035" t="s">
        <v>6629</v>
      </c>
      <c r="AD7035">
        <v>40004</v>
      </c>
      <c r="AF7035">
        <v>70004</v>
      </c>
      <c r="AH7035">
        <v>562500</v>
      </c>
      <c r="AI7035" s="16" t="s">
        <v>6625</v>
      </c>
      <c r="AJ7035" s="16" t="s">
        <v>6656</v>
      </c>
      <c r="AK7035" s="16" t="s">
        <v>351</v>
      </c>
      <c r="AL7035" t="s">
        <v>6673</v>
      </c>
    </row>
    <row r="7036" ht="15" spans="2:38">
      <c r="B7036" s="16" t="n">
        <f>10000000+INDEX(编号表!$B:$B,MATCH(F7036,编号表!$A:$A,0))*100000+INDEX(编号表!$F:$F,MATCH(D7036,编号表!$E:$E,0))*1000+INDEX(编号表!$D:$D,MATCH(E7036,编号表!$C:$C,0))*10000+G7036</f>
        <v>12364015</v>
      </c>
      <c r="C7036" s="16" t="s">
        <v>6948</v>
      </c>
      <c r="D7036" s="16" t="s">
        <v>108</v>
      </c>
      <c r="E7036" s="16" t="s">
        <v>351</v>
      </c>
      <c r="F7036" s="16" t="s">
        <v>6682</v>
      </c>
      <c r="G7036" s="16">
        <v>15</v>
      </c>
      <c r="H7036" t="s">
        <v>7297</v>
      </c>
      <c r="I7036" s="16">
        <v>60</v>
      </c>
      <c r="J7036" t="str">
        <f t="shared" si="113"/>
        <v>大类_仙品炼虚打造</v>
      </c>
      <c r="K7036" s="40" t="s">
        <v>6698</v>
      </c>
      <c r="M7036" s="16" t="s">
        <v>6625</v>
      </c>
      <c r="O7036">
        <v>0</v>
      </c>
      <c r="P7036" t="b">
        <v>1</v>
      </c>
      <c r="Q7036"/>
      <c r="R7036" t="b">
        <v>0</v>
      </c>
      <c r="S7036">
        <v>1</v>
      </c>
      <c r="T7036" t="s">
        <v>91</v>
      </c>
      <c r="U7036">
        <v>999</v>
      </c>
      <c r="V7036" s="16" t="s">
        <v>6626</v>
      </c>
      <c r="W7036" s="16">
        <v>12212176</v>
      </c>
      <c r="Y7036" t="inlineStr">
        <is>
          <t xml:space="preserve">灵玉玄晶一类稀有灵材。土木灵意藏在润玉之中，温厚而不急发。|n法宝打造与祭炼：用作主材，适用于同境界、同品质的坤元甘霖瓶。</t>
        </is>
      </c>
      <c r="Z7036" t="s">
        <v>6950</v>
      </c>
      <c r="AA7036" t="s">
        <v>373</v>
      </c>
      <c r="AB7036" s="16">
        <v>12361015</v>
      </c>
      <c r="AC7036" t="s">
        <v>6629</v>
      </c>
      <c r="AD7036">
        <v>40004</v>
      </c>
      <c r="AF7036">
        <v>70004</v>
      </c>
      <c r="AH7036">
        <v>562500</v>
      </c>
      <c r="AI7036" s="16" t="s">
        <v>6625</v>
      </c>
      <c r="AJ7036" s="16" t="s">
        <v>6701</v>
      </c>
      <c r="AK7036" s="16" t="s">
        <v>351</v>
      </c>
      <c r="AL7036" t="s">
        <v>6948</v>
      </c>
    </row>
    <row r="7037" ht="16.5" spans="2:38">
      <c r="B7037" s="16" t="n">
        <f>10000000+INDEX(编号表!$B:$B,MATCH(F7037,编号表!$A:$A,0))*100000+INDEX(编号表!$F:$F,MATCH(D7037,编号表!$E:$E,0))*1000+INDEX(编号表!$D:$D,MATCH(E7037,编号表!$C:$C,0))*10000+G7037</f>
        <v>12864016</v>
      </c>
      <c r="C7037" s="16" t="s">
        <v>6951</v>
      </c>
      <c r="D7037" s="16" t="s">
        <v>108</v>
      </c>
      <c r="E7037" s="16" t="s">
        <v>351</v>
      </c>
      <c r="F7037" s="16" t="s">
        <v>6675</v>
      </c>
      <c r="G7037" s="16">
        <v>16</v>
      </c>
      <c r="H7037" t="s">
        <v>7297</v>
      </c>
      <c r="I7037" s="16">
        <v>60</v>
      </c>
      <c r="J7037" t="str">
        <f t="shared" si="113"/>
        <v>大类_仙品炼虚打造</v>
      </c>
      <c r="K7037" s="38" t="s">
        <v>6624</v>
      </c>
      <c r="M7037" s="16" t="s">
        <v>6625</v>
      </c>
      <c r="O7037">
        <v>0</v>
      </c>
      <c r="P7037" t="b">
        <v>1</v>
      </c>
      <c r="Q7037"/>
      <c r="R7037" t="b">
        <v>0</v>
      </c>
      <c r="S7037">
        <v>1</v>
      </c>
      <c r="T7037" t="s">
        <v>91</v>
      </c>
      <c r="U7037">
        <v>999</v>
      </c>
      <c r="V7037" s="16" t="s">
        <v>6626</v>
      </c>
      <c r="W7037" s="16">
        <v>12212177</v>
      </c>
      <c r="Y7037" t="inlineStr">
        <is>
          <t xml:space="preserve">灵骨玄甲一类灵材。骨质坚密，纹理连贯，仍留着灵兽生前承力的筋脉印痕。|n法宝打造与祭炼：用作辅材，适用于同境界、同品质的太虚舟、镇虚印。</t>
        </is>
      </c>
      <c r="Z7037" t="s">
        <v>6678</v>
      </c>
      <c r="AA7037" t="s">
        <v>373</v>
      </c>
      <c r="AB7037" s="16">
        <v>12361016</v>
      </c>
      <c r="AC7037" t="s">
        <v>6629</v>
      </c>
      <c r="AD7037">
        <v>40004</v>
      </c>
      <c r="AF7037">
        <v>70004</v>
      </c>
      <c r="AH7037">
        <v>562500</v>
      </c>
      <c r="AI7037" s="16" t="s">
        <v>6625</v>
      </c>
      <c r="AJ7037" s="16" t="s">
        <v>6679</v>
      </c>
      <c r="AK7037" s="16" t="s">
        <v>351</v>
      </c>
      <c r="AL7037" t="s">
        <v>6680</v>
      </c>
    </row>
    <row r="7038" ht="16.5" spans="2:38">
      <c r="B7038" s="16" t="n">
        <f>10000000+INDEX(编号表!$B:$B,MATCH(F7038,编号表!$A:$A,0))*100000+INDEX(编号表!$F:$F,MATCH(D7038,编号表!$E:$E,0))*1000+INDEX(编号表!$D:$D,MATCH(E7038,编号表!$C:$C,0))*10000+G7038</f>
        <v>12864017</v>
      </c>
      <c r="C7038" s="16" t="s">
        <v>6952</v>
      </c>
      <c r="D7038" s="16" t="s">
        <v>108</v>
      </c>
      <c r="E7038" s="16" t="s">
        <v>351</v>
      </c>
      <c r="F7038" s="16" t="s">
        <v>6675</v>
      </c>
      <c r="G7038" s="16">
        <v>17</v>
      </c>
      <c r="H7038" t="s">
        <v>7297</v>
      </c>
      <c r="I7038" s="16">
        <v>60</v>
      </c>
      <c r="J7038" t="str">
        <f t="shared" si="113"/>
        <v>大类_仙品炼虚打造</v>
      </c>
      <c r="K7038" s="39" t="s">
        <v>6624</v>
      </c>
      <c r="M7038" s="16" t="s">
        <v>6625</v>
      </c>
      <c r="O7038">
        <v>0</v>
      </c>
      <c r="P7038" t="b">
        <v>1</v>
      </c>
      <c r="Q7038"/>
      <c r="R7038" t="b">
        <v>0</v>
      </c>
      <c r="S7038">
        <v>1</v>
      </c>
      <c r="T7038" t="s">
        <v>91</v>
      </c>
      <c r="U7038">
        <v>999</v>
      </c>
      <c r="V7038" s="16" t="s">
        <v>6626</v>
      </c>
      <c r="W7038" s="16">
        <v>12212178</v>
      </c>
      <c r="Y7038" t="inlineStr">
        <is>
          <t xml:space="preserve">灵骨玄甲一类灵材。甲壳层层相覆，旧伤未损其内纹，断面可见细密承力层次。|n法宝打造与祭炼：用作辅材、特性材，适用于同境界、同品质的太虚伞、辟火玄鳞伞。</t>
        </is>
      </c>
      <c r="Z7038" t="s">
        <v>6767</v>
      </c>
      <c r="AA7038" t="s">
        <v>373</v>
      </c>
      <c r="AB7038" s="16">
        <v>12361017</v>
      </c>
      <c r="AC7038" t="s">
        <v>6629</v>
      </c>
      <c r="AD7038">
        <v>40004</v>
      </c>
      <c r="AF7038">
        <v>70004</v>
      </c>
      <c r="AH7038">
        <v>562500</v>
      </c>
      <c r="AI7038" s="16" t="s">
        <v>6625</v>
      </c>
      <c r="AJ7038" s="16" t="s">
        <v>6679</v>
      </c>
      <c r="AK7038" s="16" t="s">
        <v>351</v>
      </c>
      <c r="AL7038" t="s">
        <v>6768</v>
      </c>
    </row>
    <row r="7039" ht="15" spans="2:38">
      <c r="B7039" s="16" t="n">
        <f>10000000+INDEX(编号表!$B:$B,MATCH(F7039,编号表!$A:$A,0))*100000+INDEX(编号表!$F:$F,MATCH(D7039,编号表!$E:$E,0))*1000+INDEX(编号表!$D:$D,MATCH(E7039,编号表!$C:$C,0))*10000+G7039</f>
        <v>12364018</v>
      </c>
      <c r="C7039" s="16" t="s">
        <v>6953</v>
      </c>
      <c r="D7039" s="16" t="s">
        <v>108</v>
      </c>
      <c r="E7039" s="16" t="s">
        <v>351</v>
      </c>
      <c r="F7039" s="16" t="s">
        <v>6682</v>
      </c>
      <c r="G7039" s="16">
        <v>18</v>
      </c>
      <c r="H7039" t="s">
        <v>7297</v>
      </c>
      <c r="I7039" s="16">
        <v>60</v>
      </c>
      <c r="J7039" t="str">
        <f t="shared" si="113"/>
        <v>大类_仙品炼虚打造</v>
      </c>
      <c r="K7039" s="40" t="s">
        <v>6698</v>
      </c>
      <c r="M7039" s="16" t="s">
        <v>6625</v>
      </c>
      <c r="O7039">
        <v>0</v>
      </c>
      <c r="P7039" t="b">
        <v>1</v>
      </c>
      <c r="Q7039"/>
      <c r="R7039" t="b">
        <v>0</v>
      </c>
      <c r="S7039">
        <v>1</v>
      </c>
      <c r="T7039" t="s">
        <v>91</v>
      </c>
      <c r="U7039">
        <v>999</v>
      </c>
      <c r="V7039" s="16" t="s">
        <v>6626</v>
      </c>
      <c r="W7039" s="16">
        <v>12212179</v>
      </c>
      <c r="Y7039" t="inlineStr">
        <is>
          <t xml:space="preserve">灵金一类稀有灵材。深山重压锻成的铁质，层纹紧密相承，灵息沉稳。|n法宝打造与祭炼：用作主材，适用于同境界、同品质的镇岳炼宝鼎。</t>
        </is>
      </c>
      <c r="Z7039" t="s">
        <v>6955</v>
      </c>
      <c r="AA7039" t="s">
        <v>373</v>
      </c>
      <c r="AB7039" s="16">
        <v>12361018</v>
      </c>
      <c r="AC7039" t="s">
        <v>6629</v>
      </c>
      <c r="AD7039">
        <v>40004</v>
      </c>
      <c r="AF7039">
        <v>70004</v>
      </c>
      <c r="AH7039">
        <v>562500</v>
      </c>
      <c r="AI7039" s="16" t="s">
        <v>6625</v>
      </c>
      <c r="AJ7039" s="16" t="s">
        <v>6696</v>
      </c>
      <c r="AK7039" s="16" t="s">
        <v>351</v>
      </c>
      <c r="AL7039" t="s">
        <v>6953</v>
      </c>
    </row>
    <row r="7040" ht="16.5" spans="2:38">
      <c r="B7040" s="16" t="n">
        <f>10000000+INDEX(编号表!$B:$B,MATCH(F7040,编号表!$A:$A,0))*100000+INDEX(编号表!$F:$F,MATCH(D7040,编号表!$E:$E,0))*1000+INDEX(编号表!$D:$D,MATCH(E7040,编号表!$C:$C,0))*10000+G7040</f>
        <v>12364019</v>
      </c>
      <c r="C7040" s="16" t="s">
        <v>6956</v>
      </c>
      <c r="D7040" s="16" t="s">
        <v>108</v>
      </c>
      <c r="E7040" s="16" t="s">
        <v>351</v>
      </c>
      <c r="F7040" s="16" t="s">
        <v>6682</v>
      </c>
      <c r="G7040" s="16">
        <v>19</v>
      </c>
      <c r="H7040" t="s">
        <v>7297</v>
      </c>
      <c r="I7040" s="16">
        <v>60</v>
      </c>
      <c r="J7040" t="str">
        <f t="shared" si="113"/>
        <v>大类_仙品炼虚打造</v>
      </c>
      <c r="K7040" s="39" t="s">
        <v>6624</v>
      </c>
      <c r="M7040" s="16" t="s">
        <v>6625</v>
      </c>
      <c r="O7040">
        <v>0</v>
      </c>
      <c r="P7040" t="b">
        <v>1</v>
      </c>
      <c r="Q7040"/>
      <c r="R7040" t="b">
        <v>0</v>
      </c>
      <c r="S7040">
        <v>1</v>
      </c>
      <c r="T7040" t="s">
        <v>91</v>
      </c>
      <c r="U7040">
        <v>999</v>
      </c>
      <c r="V7040" s="16" t="s">
        <v>6626</v>
      </c>
      <c r="W7040" s="16">
        <v>12212180</v>
      </c>
      <c r="Y7040" t="inlineStr">
        <is>
          <t xml:space="preserve">灵皮玄鳞一类灵材。皮面柔韧，筋络相接，裁开后仍能看见细密灵纹。|n法宝打造与祭炼：用作主材，适用于同境界、同品质的太虚伞。</t>
        </is>
      </c>
      <c r="Z7040" t="s">
        <v>6684</v>
      </c>
      <c r="AA7040" t="s">
        <v>373</v>
      </c>
      <c r="AB7040" s="16">
        <v>12361019</v>
      </c>
      <c r="AC7040" t="s">
        <v>6629</v>
      </c>
      <c r="AD7040">
        <v>40004</v>
      </c>
      <c r="AF7040">
        <v>70004</v>
      </c>
      <c r="AH7040">
        <v>562500</v>
      </c>
      <c r="AI7040" s="16" t="s">
        <v>6625</v>
      </c>
      <c r="AJ7040" s="16" t="s">
        <v>6685</v>
      </c>
      <c r="AK7040" s="16" t="s">
        <v>351</v>
      </c>
      <c r="AL7040" t="s">
        <v>6686</v>
      </c>
    </row>
    <row r="7041" ht="16.5" spans="2:38">
      <c r="B7041" s="16" t="n">
        <f>10000000+INDEX(编号表!$B:$B,MATCH(F7041,编号表!$A:$A,0))*100000+INDEX(编号表!$F:$F,MATCH(D7041,编号表!$E:$E,0))*1000+INDEX(编号表!$D:$D,MATCH(E7041,编号表!$C:$C,0))*10000+G7041</f>
        <v>12564020</v>
      </c>
      <c r="C7041" s="16" t="s">
        <v>6957</v>
      </c>
      <c r="D7041" s="16" t="s">
        <v>108</v>
      </c>
      <c r="E7041" s="16" t="s">
        <v>351</v>
      </c>
      <c r="F7041" s="16" t="s">
        <v>6622</v>
      </c>
      <c r="G7041" s="16">
        <v>20</v>
      </c>
      <c r="I7041" s="16">
        <v>60</v>
      </c>
      <c r="J7041" t="str">
        <f t="shared" si="113"/>
        <v>大类_仙品炼虚</v>
      </c>
      <c r="K7041" s="38" t="s">
        <v>6624</v>
      </c>
      <c r="M7041" s="16" t="s">
        <v>6625</v>
      </c>
      <c r="O7041">
        <v>0</v>
      </c>
      <c r="P7041" t="b">
        <v>1</v>
      </c>
      <c r="Q7041"/>
      <c r="R7041" t="b">
        <v>0</v>
      </c>
      <c r="S7041">
        <v>1</v>
      </c>
      <c r="T7041" t="s">
        <v>91</v>
      </c>
      <c r="U7041">
        <v>999</v>
      </c>
      <c r="V7041" s="16" t="s">
        <v>6626</v>
      </c>
      <c r="W7041" s="16">
        <v>12212181</v>
      </c>
      <c r="Y7041" t="inlineStr">
        <is>
          <t xml:space="preserve">灵皮玄鳞一类灵材。鳞面细密，边缘相叠，灵气沿片片鳞纹折转。|n用途未明，可留存备用。</t>
        </is>
      </c>
      <c r="Z7041" t="s">
        <v>6773</v>
      </c>
      <c r="AA7041" t="str">
        <v>击杀妖兽、探索秘境或遗迹可得；当前百艺暂未用到，宗门不供应。</v>
      </c>
      <c r="AB7041" s="16">
        <v>12361020</v>
      </c>
      <c r="AC7041" t="s">
        <v>6629</v>
      </c>
      <c r="AD7041">
        <v>40004</v>
      </c>
      <c r="AF7041">
        <v>70004</v>
      </c>
      <c r="AH7041">
        <v>187500</v>
      </c>
      <c r="AI7041" s="16" t="s">
        <v>6625</v>
      </c>
      <c r="AJ7041" s="16" t="s">
        <v>6685</v>
      </c>
      <c r="AK7041" s="16" t="s">
        <v>351</v>
      </c>
      <c r="AL7041" t="s">
        <v>6774</v>
      </c>
    </row>
    <row r="7042" ht="15" spans="2:38">
      <c r="B7042" s="16" t="n">
        <f>10000000+INDEX(编号表!$B:$B,MATCH(F7042,编号表!$A:$A,0))*100000+INDEX(编号表!$F:$F,MATCH(D7042,编号表!$E:$E,0))*1000+INDEX(编号表!$D:$D,MATCH(E7042,编号表!$C:$C,0))*10000+G7042</f>
        <v>12364021</v>
      </c>
      <c r="C7042" s="16" t="s">
        <v>6958</v>
      </c>
      <c r="D7042" s="16" t="s">
        <v>108</v>
      </c>
      <c r="E7042" s="16" t="s">
        <v>351</v>
      </c>
      <c r="F7042" s="16" t="s">
        <v>6682</v>
      </c>
      <c r="G7042" s="16">
        <v>21</v>
      </c>
      <c r="H7042" t="s">
        <v>7297</v>
      </c>
      <c r="I7042" s="16">
        <v>60</v>
      </c>
      <c r="J7042" t="str">
        <f t="shared" si="113"/>
        <v>大类_仙品炼虚打造</v>
      </c>
      <c r="K7042" s="40" t="s">
        <v>6698</v>
      </c>
      <c r="M7042" s="16" t="s">
        <v>6625</v>
      </c>
      <c r="O7042">
        <v>0</v>
      </c>
      <c r="P7042" t="b">
        <v>1</v>
      </c>
      <c r="Q7042"/>
      <c r="R7042" t="b">
        <v>0</v>
      </c>
      <c r="S7042">
        <v>1</v>
      </c>
      <c r="T7042" t="s">
        <v>91</v>
      </c>
      <c r="U7042">
        <v>999</v>
      </c>
      <c r="V7042" s="16" t="s">
        <v>6626</v>
      </c>
      <c r="W7042" s="16">
        <v>12212182</v>
      </c>
      <c r="Y7042" t="inlineStr">
        <is>
          <t xml:space="preserve">灵皮玄鳞一类稀有灵材。鳞片与韧皮相连，片片叠覆，近火时内纹仍稳。|n法宝打造与祭炼：用作主材，适用于同境界、同品质的辟火玄鳞伞。</t>
        </is>
      </c>
      <c r="Z7042" t="s">
        <v>6960</v>
      </c>
      <c r="AA7042" t="s">
        <v>373</v>
      </c>
      <c r="AB7042" s="16">
        <v>12361021</v>
      </c>
      <c r="AC7042" t="s">
        <v>6629</v>
      </c>
      <c r="AD7042">
        <v>40004</v>
      </c>
      <c r="AF7042">
        <v>70004</v>
      </c>
      <c r="AH7042">
        <v>562500</v>
      </c>
      <c r="AI7042" s="16" t="s">
        <v>6625</v>
      </c>
      <c r="AJ7042" s="16" t="s">
        <v>6685</v>
      </c>
      <c r="AK7042" s="16" t="s">
        <v>351</v>
      </c>
      <c r="AL7042" t="s">
        <v>6958</v>
      </c>
    </row>
    <row r="7043" ht="16.5" spans="2:38">
      <c r="B7043" s="16" t="n">
        <f>10000000+INDEX(编号表!$B:$B,MATCH(F7043,编号表!$A:$A,0))*100000+INDEX(编号表!$F:$F,MATCH(D7043,编号表!$E:$E,0))*1000+INDEX(编号表!$D:$D,MATCH(E7043,编号表!$C:$C,0))*10000+G7043</f>
        <v>12564022</v>
      </c>
      <c r="C7043" s="16" t="s">
        <v>6961</v>
      </c>
      <c r="D7043" s="16" t="s">
        <v>108</v>
      </c>
      <c r="E7043" s="16" t="s">
        <v>351</v>
      </c>
      <c r="F7043" s="16" t="s">
        <v>6622</v>
      </c>
      <c r="G7043" s="16">
        <v>22</v>
      </c>
      <c r="H7043" t="s">
        <v>7297</v>
      </c>
      <c r="I7043" s="16">
        <v>60</v>
      </c>
      <c r="J7043" t="str">
        <f t="shared" si="113"/>
        <v>大类_仙品炼虚打造</v>
      </c>
      <c r="K7043" s="38" t="s">
        <v>6624</v>
      </c>
      <c r="M7043" s="16" t="s">
        <v>6625</v>
      </c>
      <c r="O7043">
        <v>0</v>
      </c>
      <c r="P7043" t="b">
        <v>1</v>
      </c>
      <c r="Q7043"/>
      <c r="R7043" t="b">
        <v>0</v>
      </c>
      <c r="S7043">
        <v>1</v>
      </c>
      <c r="T7043" t="s">
        <v>91</v>
      </c>
      <c r="U7043">
        <v>999</v>
      </c>
      <c r="V7043" s="16" t="s">
        <v>6626</v>
      </c>
      <c r="W7043" s="16">
        <v>12212183</v>
      </c>
      <c r="Y7043" t="inlineStr">
        <is>
          <t xml:space="preserve">灵爪锐牙一类灵材。牙锋锐利，根部坚实，灵气向尖端收聚。|n法宝打造与祭炼：用作辅材，适用于同境界、同品质的斩虚剑。</t>
        </is>
      </c>
      <c r="Z7043" t="s">
        <v>6689</v>
      </c>
      <c r="AA7043" t="s">
        <v>373</v>
      </c>
      <c r="AB7043" s="16">
        <v>12361022</v>
      </c>
      <c r="AC7043" t="s">
        <v>6629</v>
      </c>
      <c r="AD7043">
        <v>40004</v>
      </c>
      <c r="AF7043">
        <v>70004</v>
      </c>
      <c r="AH7043">
        <v>562500</v>
      </c>
      <c r="AI7043" s="16" t="s">
        <v>6625</v>
      </c>
      <c r="AJ7043" s="16" t="s">
        <v>6690</v>
      </c>
      <c r="AK7043" s="16" t="s">
        <v>351</v>
      </c>
      <c r="AL7043" t="s">
        <v>6691</v>
      </c>
    </row>
    <row r="7044" ht="16.5" spans="2:38">
      <c r="B7044" s="16" t="n">
        <f>10000000+INDEX(编号表!$B:$B,MATCH(F7044,编号表!$A:$A,0))*100000+INDEX(编号表!$F:$F,MATCH(D7044,编号表!$E:$E,0))*1000+INDEX(编号表!$D:$D,MATCH(E7044,编号表!$C:$C,0))*10000+G7044</f>
        <v>12664023</v>
      </c>
      <c r="C7044" s="16" t="s">
        <v>6962</v>
      </c>
      <c r="D7044" s="16" t="s">
        <v>108</v>
      </c>
      <c r="E7044" s="16" t="s">
        <v>351</v>
      </c>
      <c r="F7044" s="16" t="s">
        <v>6633</v>
      </c>
      <c r="G7044" s="16">
        <v>23</v>
      </c>
      <c r="H7044" t="s">
        <v>7297</v>
      </c>
      <c r="I7044" s="16">
        <v>60</v>
      </c>
      <c r="J7044" t="str">
        <f t="shared" si="113"/>
        <v>大类_仙品炼虚打造</v>
      </c>
      <c r="K7044" s="39" t="s">
        <v>6624</v>
      </c>
      <c r="M7044" s="16" t="s">
        <v>6625</v>
      </c>
      <c r="O7044">
        <v>0</v>
      </c>
      <c r="P7044" t="b">
        <v>1</v>
      </c>
      <c r="Q7044"/>
      <c r="R7044" t="b">
        <v>0</v>
      </c>
      <c r="S7044">
        <v>1</v>
      </c>
      <c r="T7044" t="s">
        <v>91</v>
      </c>
      <c r="U7044">
        <v>999</v>
      </c>
      <c r="V7044" s="16" t="s">
        <v>6626</v>
      </c>
      <c r="W7044" s="16">
        <v>12212184</v>
      </c>
      <c r="Y7044" t="inlineStr">
        <is>
          <t xml:space="preserve">灵爪锐牙一类灵材。爪锋坚锐，纹路向尖端勾连，断处仍有锐气。|n法宝打造与祭炼：用作特性材，适用于同境界、同品质的斩虚剑。</t>
        </is>
      </c>
      <c r="Z7044" t="s">
        <v>6779</v>
      </c>
      <c r="AA7044" t="s">
        <v>373</v>
      </c>
      <c r="AB7044" s="16">
        <v>12361023</v>
      </c>
      <c r="AC7044" t="s">
        <v>6629</v>
      </c>
      <c r="AD7044">
        <v>40004</v>
      </c>
      <c r="AF7044">
        <v>70004</v>
      </c>
      <c r="AH7044">
        <v>562500</v>
      </c>
      <c r="AI7044" s="16" t="s">
        <v>6625</v>
      </c>
      <c r="AJ7044" s="16" t="s">
        <v>6690</v>
      </c>
      <c r="AK7044" s="16" t="s">
        <v>351</v>
      </c>
      <c r="AL7044" t="s">
        <v>6780</v>
      </c>
    </row>
    <row r="7045" ht="16.5" spans="2:38">
      <c r="B7045" s="16" t="n">
        <f>10000000+INDEX(编号表!$B:$B,MATCH(F7045,编号表!$A:$A,0))*100000+INDEX(编号表!$F:$F,MATCH(D7045,编号表!$E:$E,0))*1000+INDEX(编号表!$D:$D,MATCH(E7045,编号表!$C:$C,0))*10000+G7045</f>
        <v>12364024</v>
      </c>
      <c r="C7045" s="16" t="s">
        <v>6963</v>
      </c>
      <c r="D7045" s="16" t="s">
        <v>108</v>
      </c>
      <c r="E7045" s="16" t="s">
        <v>351</v>
      </c>
      <c r="F7045" s="16" t="s">
        <v>6682</v>
      </c>
      <c r="G7045" s="16">
        <v>24</v>
      </c>
      <c r="H7045" t="s">
        <v>7297</v>
      </c>
      <c r="I7045" s="16">
        <v>60</v>
      </c>
      <c r="J7045" t="str">
        <f t="shared" si="113"/>
        <v>大类_仙品炼虚打造</v>
      </c>
      <c r="K7045" s="38" t="s">
        <v>6624</v>
      </c>
      <c r="M7045" s="16" t="s">
        <v>6625</v>
      </c>
      <c r="O7045">
        <v>0</v>
      </c>
      <c r="P7045" t="b">
        <v>1</v>
      </c>
      <c r="Q7045"/>
      <c r="R7045" t="b">
        <v>0</v>
      </c>
      <c r="S7045">
        <v>1</v>
      </c>
      <c r="T7045" t="s">
        <v>91</v>
      </c>
      <c r="U7045">
        <v>999</v>
      </c>
      <c r="V7045" s="16" t="s">
        <v>6626</v>
      </c>
      <c r="W7045" s="16">
        <v>12212185</v>
      </c>
      <c r="Y7045" t="inlineStr">
        <is>
          <t xml:space="preserve">灵金一类灵材。铁质沉实，内藏灵纹，细密金纹与石色相间。|n法宝打造与祭炼：用作主材，适用于同境界、同品质的太虚炼宝鼎、斩虚剑、洞真丹炉、镇虚印。</t>
        </is>
      </c>
      <c r="Z7045" t="s">
        <v>6695</v>
      </c>
      <c r="AA7045" t="s">
        <v>373</v>
      </c>
      <c r="AB7045" s="16">
        <v>12361024</v>
      </c>
      <c r="AC7045" t="s">
        <v>6629</v>
      </c>
      <c r="AD7045">
        <v>40004</v>
      </c>
      <c r="AF7045">
        <v>70004</v>
      </c>
      <c r="AH7045">
        <v>562500</v>
      </c>
      <c r="AI7045" s="16" t="s">
        <v>6625</v>
      </c>
      <c r="AJ7045" s="16" t="s">
        <v>6696</v>
      </c>
      <c r="AK7045" s="16" t="s">
        <v>351</v>
      </c>
      <c r="AL7045" t="s">
        <v>6692</v>
      </c>
    </row>
    <row r="7046" ht="16.5" spans="2:38">
      <c r="B7046" s="16" t="n">
        <f>10000000+INDEX(编号表!$B:$B,MATCH(F7046,编号表!$A:$A,0))*100000+INDEX(编号表!$F:$F,MATCH(D7046,编号表!$E:$E,0))*1000+INDEX(编号表!$D:$D,MATCH(E7046,编号表!$C:$C,0))*10000+G7046</f>
        <v>12564025</v>
      </c>
      <c r="C7046" s="16" t="s">
        <v>6964</v>
      </c>
      <c r="D7046" s="16" t="s">
        <v>108</v>
      </c>
      <c r="E7046" s="16" t="s">
        <v>351</v>
      </c>
      <c r="F7046" s="16" t="s">
        <v>6622</v>
      </c>
      <c r="G7046" s="16">
        <v>25</v>
      </c>
      <c r="H7046" t="s">
        <v>7297</v>
      </c>
      <c r="I7046" s="16">
        <v>60</v>
      </c>
      <c r="J7046" t="str">
        <f t="shared" si="113"/>
        <v>大类_仙品炼虚打造</v>
      </c>
      <c r="K7046" s="39" t="s">
        <v>6624</v>
      </c>
      <c r="M7046" s="16" t="s">
        <v>6625</v>
      </c>
      <c r="O7046">
        <v>0</v>
      </c>
      <c r="P7046" t="b">
        <v>1</v>
      </c>
      <c r="Q7046"/>
      <c r="R7046" t="b">
        <v>0</v>
      </c>
      <c r="S7046">
        <v>1</v>
      </c>
      <c r="T7046" t="s">
        <v>91</v>
      </c>
      <c r="U7046">
        <v>999</v>
      </c>
      <c r="V7046" s="16" t="s">
        <v>6626</v>
      </c>
      <c r="W7046" s="16">
        <v>12212186</v>
      </c>
      <c r="Y7046" t="inlineStr">
        <is>
          <t xml:space="preserve">灵金一类灵材。铜料久经炉火，内壁保留着层层导火纹痕。|n法宝打造与祭炼：用作辅材，适用于同境界、同品质的太虚炼宝鼎、洞真丹炉、镇岳炼宝鼎。</t>
        </is>
      </c>
      <c r="Z7046" t="s">
        <v>6785</v>
      </c>
      <c r="AA7046" t="s">
        <v>373</v>
      </c>
      <c r="AB7046" s="16">
        <v>12361025</v>
      </c>
      <c r="AC7046" t="s">
        <v>6629</v>
      </c>
      <c r="AD7046">
        <v>40004</v>
      </c>
      <c r="AF7046">
        <v>70004</v>
      </c>
      <c r="AH7046">
        <v>562500</v>
      </c>
      <c r="AI7046" s="16" t="s">
        <v>6625</v>
      </c>
      <c r="AJ7046" s="16" t="s">
        <v>6696</v>
      </c>
      <c r="AK7046" s="16" t="s">
        <v>351</v>
      </c>
      <c r="AL7046" t="s">
        <v>6786</v>
      </c>
    </row>
    <row r="7047" ht="16.5" spans="2:38">
      <c r="B7047" s="16" t="n">
        <f>10000000+INDEX(编号表!$B:$B,MATCH(F7047,编号表!$A:$A,0))*100000+INDEX(编号表!$F:$F,MATCH(D7047,编号表!$E:$E,0))*1000+INDEX(编号表!$D:$D,MATCH(E7047,编号表!$C:$C,0))*10000+G7047</f>
        <v>12564026</v>
      </c>
      <c r="C7047" s="16" t="s">
        <v>6965</v>
      </c>
      <c r="D7047" s="16" t="s">
        <v>108</v>
      </c>
      <c r="E7047" s="16" t="s">
        <v>351</v>
      </c>
      <c r="F7047" s="16" t="s">
        <v>6622</v>
      </c>
      <c r="G7047" s="16">
        <v>26</v>
      </c>
      <c r="H7047" t="s">
        <v>7297</v>
      </c>
      <c r="I7047" s="16">
        <v>60</v>
      </c>
      <c r="J7047" t="str">
        <f t="shared" si="113"/>
        <v>大类_仙品炼虚打造</v>
      </c>
      <c r="K7047" s="38" t="s">
        <v>6624</v>
      </c>
      <c r="M7047" s="16" t="s">
        <v>6625</v>
      </c>
      <c r="O7047">
        <v>0</v>
      </c>
      <c r="P7047" t="b">
        <v>1</v>
      </c>
      <c r="Q7047"/>
      <c r="R7047" t="b">
        <v>0</v>
      </c>
      <c r="S7047">
        <v>1</v>
      </c>
      <c r="T7047" t="s">
        <v>91</v>
      </c>
      <c r="U7047">
        <v>999</v>
      </c>
      <c r="V7047" s="16" t="s">
        <v>6626</v>
      </c>
      <c r="W7047" s="16">
        <v>12212187</v>
      </c>
      <c r="Y7047" t="inlineStr">
        <is>
          <t xml:space="preserve">灵石砂壤一类灵材。玄砂颗粒细密，指间滑落无声，粒中各藏微小灵纹。|n法宝打造与祭炼：用作辅材，适用于同境界、同品质的洞真丹炉。</t>
        </is>
      </c>
      <c r="Z7047" t="s">
        <v>6792</v>
      </c>
      <c r="AA7047" t="s">
        <v>373</v>
      </c>
      <c r="AB7047" s="16">
        <v>12361026</v>
      </c>
      <c r="AC7047" t="s">
        <v>6629</v>
      </c>
      <c r="AD7047">
        <v>40004</v>
      </c>
      <c r="AF7047">
        <v>70004</v>
      </c>
      <c r="AH7047">
        <v>562500</v>
      </c>
      <c r="AI7047" s="16" t="s">
        <v>6625</v>
      </c>
      <c r="AJ7047" s="16" t="s">
        <v>6793</v>
      </c>
      <c r="AK7047" s="16" t="s">
        <v>351</v>
      </c>
      <c r="AL7047" t="s">
        <v>6794</v>
      </c>
    </row>
    <row r="7048" ht="16.5" spans="2:38">
      <c r="B7048" s="16" t="n">
        <f>10000000+INDEX(编号表!$B:$B,MATCH(F7048,编号表!$A:$A,0))*100000+INDEX(编号表!$F:$F,MATCH(D7048,编号表!$E:$E,0))*1000+INDEX(编号表!$D:$D,MATCH(E7048,编号表!$C:$C,0))*10000+G7048</f>
        <v>12864027</v>
      </c>
      <c r="C7048" s="16" t="s">
        <v>6966</v>
      </c>
      <c r="D7048" s="16" t="s">
        <v>108</v>
      </c>
      <c r="E7048" s="16" t="s">
        <v>351</v>
      </c>
      <c r="F7048" s="16" t="s">
        <v>6675</v>
      </c>
      <c r="G7048" s="16">
        <v>27</v>
      </c>
      <c r="H7048" t="s">
        <v>7297</v>
      </c>
      <c r="I7048" s="16">
        <v>60</v>
      </c>
      <c r="J7048" t="str">
        <f t="shared" si="113"/>
        <v>大类_仙品炼虚打造</v>
      </c>
      <c r="K7048" s="39" t="s">
        <v>6624</v>
      </c>
      <c r="M7048" s="16" t="s">
        <v>6625</v>
      </c>
      <c r="O7048">
        <v>0</v>
      </c>
      <c r="P7048" t="b">
        <v>1</v>
      </c>
      <c r="Q7048"/>
      <c r="R7048" t="b">
        <v>0</v>
      </c>
      <c r="S7048">
        <v>1</v>
      </c>
      <c r="T7048" t="s">
        <v>91</v>
      </c>
      <c r="U7048">
        <v>999</v>
      </c>
      <c r="V7048" s="16" t="s">
        <v>6626</v>
      </c>
      <c r="W7048" s="16">
        <v>12212188</v>
      </c>
      <c r="Y7048" t="inlineStr">
        <is>
          <t xml:space="preserve">灵石砂壤一类灵材。旧阵散去，石上仍留导灵线痕，交接之处深浅分明。|n法宝打造与祭炼：用作特性材，适用于同境界、同品质的缚岳灵索、锁虚索、镇虚印。</t>
        </is>
      </c>
      <c r="Z7048" t="s">
        <v>6797</v>
      </c>
      <c r="AA7048" t="s">
        <v>373</v>
      </c>
      <c r="AB7048" s="16">
        <v>12361027</v>
      </c>
      <c r="AC7048" t="s">
        <v>6629</v>
      </c>
      <c r="AD7048">
        <v>40004</v>
      </c>
      <c r="AF7048">
        <v>70004</v>
      </c>
      <c r="AH7048">
        <v>562500</v>
      </c>
      <c r="AI7048" s="16" t="s">
        <v>6625</v>
      </c>
      <c r="AJ7048" s="16" t="s">
        <v>6793</v>
      </c>
      <c r="AK7048" s="16" t="s">
        <v>351</v>
      </c>
      <c r="AL7048" t="s">
        <v>6798</v>
      </c>
    </row>
    <row r="7049" ht="16.5" spans="2:38">
      <c r="B7049" s="16" t="n">
        <f>10000000+INDEX(编号表!$B:$B,MATCH(F7049,编号表!$A:$A,0))*100000+INDEX(编号表!$F:$F,MATCH(D7049,编号表!$E:$E,0))*1000+INDEX(编号表!$D:$D,MATCH(E7049,编号表!$C:$C,0))*10000+G7049</f>
        <v>12364028</v>
      </c>
      <c r="C7049" s="16" t="s">
        <v>6967</v>
      </c>
      <c r="D7049" s="16" t="s">
        <v>108</v>
      </c>
      <c r="E7049" s="16" t="s">
        <v>351</v>
      </c>
      <c r="F7049" s="16" t="s">
        <v>6682</v>
      </c>
      <c r="G7049" s="16">
        <v>28</v>
      </c>
      <c r="H7049" t="s">
        <v>7297</v>
      </c>
      <c r="I7049" s="16">
        <v>60</v>
      </c>
      <c r="J7049" t="str">
        <f t="shared" si="113"/>
        <v>大类_仙品炼虚打造</v>
      </c>
      <c r="K7049" s="38" t="s">
        <v>6624</v>
      </c>
      <c r="M7049" s="16" t="s">
        <v>6625</v>
      </c>
      <c r="O7049">
        <v>0</v>
      </c>
      <c r="P7049" t="b">
        <v>1</v>
      </c>
      <c r="Q7049"/>
      <c r="R7049" t="b">
        <v>0</v>
      </c>
      <c r="S7049">
        <v>1</v>
      </c>
      <c r="T7049" t="s">
        <v>91</v>
      </c>
      <c r="U7049">
        <v>999</v>
      </c>
      <c r="V7049" s="16" t="s">
        <v>6626</v>
      </c>
      <c r="W7049" s="16">
        <v>12212189</v>
      </c>
      <c r="Y7049" t="inlineStr">
        <is>
          <t xml:space="preserve">灵玉玄晶一类灵材。玉质温润，纹路细密，灵气可沿玉脉缓缓流转。|n法宝打造与祭炼：用作主材，适用于同境界、同品质的太素回灵瓶、太素甘霖瓶、太虚鉴宝镜、玉髓养生珠。</t>
        </is>
      </c>
      <c r="Z7049" t="s">
        <v>6704</v>
      </c>
      <c r="AA7049" t="s">
        <v>373</v>
      </c>
      <c r="AB7049" s="16">
        <v>12361028</v>
      </c>
      <c r="AC7049" t="s">
        <v>6629</v>
      </c>
      <c r="AD7049">
        <v>40004</v>
      </c>
      <c r="AF7049">
        <v>70004</v>
      </c>
      <c r="AH7049">
        <v>562500</v>
      </c>
      <c r="AI7049" s="16" t="s">
        <v>6625</v>
      </c>
      <c r="AJ7049" s="16" t="s">
        <v>6701</v>
      </c>
      <c r="AK7049" s="16" t="s">
        <v>351</v>
      </c>
      <c r="AL7049" t="s">
        <v>6702</v>
      </c>
    </row>
    <row r="7050" ht="16.5" spans="2:38">
      <c r="B7050" s="16" t="n">
        <f>10000000+INDEX(编号表!$B:$B,MATCH(F7050,编号表!$A:$A,0))*100000+INDEX(编号表!$F:$F,MATCH(D7050,编号表!$E:$E,0))*1000+INDEX(编号表!$D:$D,MATCH(E7050,编号表!$C:$C,0))*10000+G7050</f>
        <v>12564029</v>
      </c>
      <c r="C7050" s="16" t="s">
        <v>6968</v>
      </c>
      <c r="D7050" s="16" t="s">
        <v>108</v>
      </c>
      <c r="E7050" s="16" t="s">
        <v>351</v>
      </c>
      <c r="F7050" s="16" t="s">
        <v>6622</v>
      </c>
      <c r="G7050" s="16">
        <v>29</v>
      </c>
      <c r="H7050" t="s">
        <v>7297</v>
      </c>
      <c r="I7050" s="16">
        <v>60</v>
      </c>
      <c r="J7050" t="str">
        <f t="shared" si="113"/>
        <v>大类_仙品炼虚打造</v>
      </c>
      <c r="K7050" s="39" t="s">
        <v>6624</v>
      </c>
      <c r="M7050" s="16" t="s">
        <v>6625</v>
      </c>
      <c r="O7050">
        <v>0</v>
      </c>
      <c r="P7050" t="b">
        <v>1</v>
      </c>
      <c r="Q7050"/>
      <c r="R7050" t="b">
        <v>0</v>
      </c>
      <c r="S7050">
        <v>1</v>
      </c>
      <c r="T7050" t="s">
        <v>91</v>
      </c>
      <c r="U7050">
        <v>999</v>
      </c>
      <c r="V7050" s="16" t="s">
        <v>6626</v>
      </c>
      <c r="W7050" s="16">
        <v>12212190</v>
      </c>
      <c r="Y7050" t="inlineStr">
        <is>
          <t xml:space="preserve">灵玉玄晶一类灵材。晶体清明，细部灵光齐整，转动时可见层层光路。|n法宝打造与祭炼：用作辅材，适用于同境界、同品质的太虚鉴宝镜。</t>
        </is>
      </c>
      <c r="Z7050" t="s">
        <v>6803</v>
      </c>
      <c r="AA7050" t="s">
        <v>373</v>
      </c>
      <c r="AB7050" s="16">
        <v>12361029</v>
      </c>
      <c r="AC7050" t="s">
        <v>6629</v>
      </c>
      <c r="AD7050">
        <v>40004</v>
      </c>
      <c r="AF7050">
        <v>70004</v>
      </c>
      <c r="AH7050">
        <v>562500</v>
      </c>
      <c r="AI7050" s="16" t="s">
        <v>6625</v>
      </c>
      <c r="AJ7050" s="16" t="s">
        <v>6701</v>
      </c>
      <c r="AK7050" s="16" t="s">
        <v>351</v>
      </c>
      <c r="AL7050" t="s">
        <v>6804</v>
      </c>
    </row>
    <row r="7051" ht="16.5" spans="2:38">
      <c r="B7051" s="16" t="n">
        <f>10000000+INDEX(编号表!$B:$B,MATCH(F7051,编号表!$A:$A,0))*100000+INDEX(编号表!$F:$F,MATCH(D7051,编号表!$E:$E,0))*1000+INDEX(编号表!$D:$D,MATCH(E7051,编号表!$C:$C,0))*10000+G7051</f>
        <v>12364030</v>
      </c>
      <c r="C7051" s="16" t="s">
        <v>6969</v>
      </c>
      <c r="D7051" s="16" t="s">
        <v>108</v>
      </c>
      <c r="E7051" s="16" t="s">
        <v>351</v>
      </c>
      <c r="F7051" s="16" t="s">
        <v>6682</v>
      </c>
      <c r="G7051" s="16">
        <v>30</v>
      </c>
      <c r="H7051" t="s">
        <v>7297</v>
      </c>
      <c r="I7051" s="16">
        <v>60</v>
      </c>
      <c r="J7051" t="str">
        <f t="shared" si="113"/>
        <v>大类_仙品炼虚打造</v>
      </c>
      <c r="K7051" s="38" t="s">
        <v>6624</v>
      </c>
      <c r="M7051" s="16" t="s">
        <v>6625</v>
      </c>
      <c r="O7051">
        <v>0</v>
      </c>
      <c r="P7051" t="b">
        <v>1</v>
      </c>
      <c r="Q7051"/>
      <c r="R7051" t="b">
        <v>0</v>
      </c>
      <c r="S7051">
        <v>1</v>
      </c>
      <c r="T7051" t="s">
        <v>91</v>
      </c>
      <c r="U7051">
        <v>999</v>
      </c>
      <c r="V7051" s="16" t="s">
        <v>6626</v>
      </c>
      <c r="W7051" s="16">
        <v>12212191</v>
      </c>
      <c r="Y7051" t="inlineStr">
        <is>
          <t xml:space="preserve">灵木竹藤一类灵材。木心长纹完整，去尽枝叶，生长留下的灵路仍在。|n法宝打造与祭炼：用作主材，适用于同境界、同品质的云篆笔、太虚舟、太阴葫芦。</t>
        </is>
      </c>
      <c r="Z7051" t="s">
        <v>6707</v>
      </c>
      <c r="AA7051" t="s">
        <v>373</v>
      </c>
      <c r="AB7051" s="16">
        <v>12361030</v>
      </c>
      <c r="AC7051" t="s">
        <v>6629</v>
      </c>
      <c r="AD7051">
        <v>40004</v>
      </c>
      <c r="AF7051">
        <v>70004</v>
      </c>
      <c r="AH7051">
        <v>562500</v>
      </c>
      <c r="AI7051" s="16" t="s">
        <v>6625</v>
      </c>
      <c r="AJ7051" s="16" t="s">
        <v>6708</v>
      </c>
      <c r="AK7051" s="16" t="s">
        <v>351</v>
      </c>
      <c r="AL7051" t="s">
        <v>6709</v>
      </c>
    </row>
    <row r="7052" ht="16.5" spans="2:38">
      <c r="B7052" s="16" t="n">
        <f>10000000+INDEX(编号表!$B:$B,MATCH(F7052,编号表!$A:$A,0))*100000+INDEX(编号表!$F:$F,MATCH(D7052,编号表!$E:$E,0))*1000+INDEX(编号表!$D:$D,MATCH(E7052,编号表!$C:$C,0))*10000+G7052</f>
        <v>12564031</v>
      </c>
      <c r="C7052" s="16" t="s">
        <v>6970</v>
      </c>
      <c r="D7052" s="16" t="s">
        <v>108</v>
      </c>
      <c r="E7052" s="16" t="s">
        <v>351</v>
      </c>
      <c r="F7052" s="16" t="s">
        <v>6622</v>
      </c>
      <c r="G7052" s="16">
        <v>31</v>
      </c>
      <c r="H7052" t="s">
        <v>7297</v>
      </c>
      <c r="I7052" s="16">
        <v>60</v>
      </c>
      <c r="J7052" t="str">
        <f t="shared" si="113"/>
        <v>大类_仙品炼虚打造</v>
      </c>
      <c r="K7052" s="39" t="s">
        <v>6624</v>
      </c>
      <c r="M7052" s="16" t="s">
        <v>6625</v>
      </c>
      <c r="O7052">
        <v>0</v>
      </c>
      <c r="P7052" t="b">
        <v>1</v>
      </c>
      <c r="Q7052"/>
      <c r="R7052" t="b">
        <v>0</v>
      </c>
      <c r="S7052">
        <v>1</v>
      </c>
      <c r="T7052" t="s">
        <v>91</v>
      </c>
      <c r="U7052">
        <v>999</v>
      </c>
      <c r="V7052" s="16" t="s">
        <v>6626</v>
      </c>
      <c r="W7052" s="16">
        <v>12212192</v>
      </c>
      <c r="Y7052" t="inlineStr">
        <is>
          <t xml:space="preserve">灵木竹藤一类灵材。竹质轻韧，中空有节，通达处与收束处各有分寸。|n法宝打造与祭炼：用作辅材，适用于同境界、同品质的太素回灵瓶。</t>
        </is>
      </c>
      <c r="Z7052" t="s">
        <v>6812</v>
      </c>
      <c r="AA7052" t="s">
        <v>373</v>
      </c>
      <c r="AB7052" s="16">
        <v>12361031</v>
      </c>
      <c r="AC7052" t="s">
        <v>6629</v>
      </c>
      <c r="AD7052">
        <v>40004</v>
      </c>
      <c r="AF7052">
        <v>70004</v>
      </c>
      <c r="AH7052">
        <v>562500</v>
      </c>
      <c r="AI7052" s="16" t="s">
        <v>6625</v>
      </c>
      <c r="AJ7052" s="16" t="s">
        <v>6708</v>
      </c>
      <c r="AK7052" s="16" t="s">
        <v>351</v>
      </c>
      <c r="AL7052" t="s">
        <v>6813</v>
      </c>
    </row>
    <row r="7053" ht="16.5" spans="2:38">
      <c r="B7053" s="16" t="n">
        <f>10000000+INDEX(编号表!$B:$B,MATCH(F7053,编号表!$A:$A,0))*100000+INDEX(编号表!$F:$F,MATCH(D7053,编号表!$E:$E,0))*1000+INDEX(编号表!$D:$D,MATCH(E7053,编号表!$C:$C,0))*10000+G7053</f>
        <v>12364032</v>
      </c>
      <c r="C7053" s="16" t="s">
        <v>6971</v>
      </c>
      <c r="D7053" s="16" t="s">
        <v>108</v>
      </c>
      <c r="E7053" s="16" t="s">
        <v>351</v>
      </c>
      <c r="F7053" s="16" t="s">
        <v>6682</v>
      </c>
      <c r="G7053" s="16">
        <v>32</v>
      </c>
      <c r="H7053" t="s">
        <v>7297</v>
      </c>
      <c r="I7053" s="16">
        <v>60</v>
      </c>
      <c r="J7053" t="str">
        <f t="shared" si="113"/>
        <v>大类_仙品炼虚打造</v>
      </c>
      <c r="K7053" s="38" t="s">
        <v>6624</v>
      </c>
      <c r="M7053" s="16" t="s">
        <v>6625</v>
      </c>
      <c r="O7053">
        <v>0</v>
      </c>
      <c r="P7053" t="b">
        <v>1</v>
      </c>
      <c r="Q7053"/>
      <c r="R7053" t="b">
        <v>0</v>
      </c>
      <c r="S7053">
        <v>1</v>
      </c>
      <c r="T7053" t="s">
        <v>91</v>
      </c>
      <c r="U7053">
        <v>999</v>
      </c>
      <c r="V7053" s="16" t="s">
        <v>6626</v>
      </c>
      <c r="W7053" s="16">
        <v>12212193</v>
      </c>
      <c r="Y7053" t="inlineStr">
        <is>
          <t xml:space="preserve">灵丝玄筋一类灵材。蚕丝轻细而韧，丝缕相接时，灵光如水线流过。|n法宝打造与祭炼：用作主材，适用于同境界、同品质的壶天袋、遁虚幡、锁虚索。</t>
        </is>
      </c>
      <c r="Z7053" t="s">
        <v>6712</v>
      </c>
      <c r="AA7053" t="s">
        <v>373</v>
      </c>
      <c r="AB7053" s="16">
        <v>12361032</v>
      </c>
      <c r="AC7053" t="s">
        <v>6629</v>
      </c>
      <c r="AD7053">
        <v>40004</v>
      </c>
      <c r="AF7053">
        <v>70004</v>
      </c>
      <c r="AH7053">
        <v>562500</v>
      </c>
      <c r="AI7053" s="16" t="s">
        <v>6625</v>
      </c>
      <c r="AJ7053" s="16" t="s">
        <v>6713</v>
      </c>
      <c r="AK7053" s="16" t="s">
        <v>351</v>
      </c>
      <c r="AL7053" t="s">
        <v>6714</v>
      </c>
    </row>
    <row r="7054" ht="16.5" spans="2:38">
      <c r="B7054" s="16" t="n">
        <f>10000000+INDEX(编号表!$B:$B,MATCH(F7054,编号表!$A:$A,0))*100000+INDEX(编号表!$F:$F,MATCH(D7054,编号表!$E:$E,0))*1000+INDEX(编号表!$D:$D,MATCH(E7054,编号表!$C:$C,0))*10000+G7054</f>
        <v>12564033</v>
      </c>
      <c r="C7054" s="16" t="s">
        <v>6972</v>
      </c>
      <c r="D7054" s="16" t="s">
        <v>108</v>
      </c>
      <c r="E7054" s="16" t="s">
        <v>351</v>
      </c>
      <c r="F7054" s="16" t="s">
        <v>6622</v>
      </c>
      <c r="G7054" s="16">
        <v>33</v>
      </c>
      <c r="H7054" t="s">
        <v>7297</v>
      </c>
      <c r="I7054" s="16">
        <v>60</v>
      </c>
      <c r="J7054" t="str">
        <f t="shared" si="113"/>
        <v>大类_仙品炼虚打造</v>
      </c>
      <c r="K7054" s="39" t="s">
        <v>6624</v>
      </c>
      <c r="M7054" s="16" t="s">
        <v>6625</v>
      </c>
      <c r="O7054">
        <v>0</v>
      </c>
      <c r="P7054" t="b">
        <v>1</v>
      </c>
      <c r="Q7054"/>
      <c r="R7054" t="b">
        <v>0</v>
      </c>
      <c r="S7054">
        <v>1</v>
      </c>
      <c r="T7054" t="s">
        <v>91</v>
      </c>
      <c r="U7054">
        <v>999</v>
      </c>
      <c r="V7054" s="16" t="s">
        <v>6626</v>
      </c>
      <c r="W7054" s="16">
        <v>12212194</v>
      </c>
      <c r="Y7054" t="inlineStr">
        <is>
          <t xml:space="preserve">灵丝玄筋一类灵材。旧旗留下的灵丝，织路未断，细纹交接仍然有序。|n法宝打造与祭炼：用作辅材，适用于同境界、同品质的壶天袋、太虚伞、缚岳灵索、辟火玄鳞伞、遁虚幡、锁虚索。</t>
        </is>
      </c>
      <c r="Z7054" t="s">
        <v>6818</v>
      </c>
      <c r="AA7054" t="s">
        <v>373</v>
      </c>
      <c r="AB7054" s="16">
        <v>12361033</v>
      </c>
      <c r="AC7054" t="s">
        <v>6629</v>
      </c>
      <c r="AD7054">
        <v>40004</v>
      </c>
      <c r="AF7054">
        <v>70004</v>
      </c>
      <c r="AH7054">
        <v>562500</v>
      </c>
      <c r="AI7054" s="16" t="s">
        <v>6625</v>
      </c>
      <c r="AJ7054" s="16" t="s">
        <v>6713</v>
      </c>
      <c r="AK7054" s="16" t="s">
        <v>351</v>
      </c>
      <c r="AL7054" t="s">
        <v>6819</v>
      </c>
    </row>
    <row r="7055" ht="15" spans="2:38">
      <c r="B7055" s="16" t="n">
        <f>10000000+INDEX(编号表!$B:$B,MATCH(F7055,编号表!$A:$A,0))*100000+INDEX(编号表!$F:$F,MATCH(D7055,编号表!$E:$E,0))*1000+INDEX(编号表!$D:$D,MATCH(E7055,编号表!$C:$C,0))*10000+G7055</f>
        <v>12364034</v>
      </c>
      <c r="C7055" s="16" t="s">
        <v>6973</v>
      </c>
      <c r="D7055" s="16" t="s">
        <v>108</v>
      </c>
      <c r="E7055" s="16" t="s">
        <v>351</v>
      </c>
      <c r="F7055" s="16" t="s">
        <v>6682</v>
      </c>
      <c r="G7055" s="16">
        <v>34</v>
      </c>
      <c r="H7055" t="s">
        <v>7297</v>
      </c>
      <c r="I7055" s="16">
        <v>60</v>
      </c>
      <c r="J7055" t="str">
        <f t="shared" si="113"/>
        <v>大类_仙品炼虚打造</v>
      </c>
      <c r="K7055" s="40" t="s">
        <v>6698</v>
      </c>
      <c r="M7055" s="16" t="s">
        <v>6625</v>
      </c>
      <c r="O7055">
        <v>0</v>
      </c>
      <c r="P7055" t="b">
        <v>1</v>
      </c>
      <c r="Q7055"/>
      <c r="R7055" t="b">
        <v>0</v>
      </c>
      <c r="S7055">
        <v>1</v>
      </c>
      <c r="T7055" t="s">
        <v>91</v>
      </c>
      <c r="U7055">
        <v>999</v>
      </c>
      <c r="V7055" s="16" t="s">
        <v>6626</v>
      </c>
      <c r="W7055" s="16">
        <v>12212195</v>
      </c>
      <c r="Y7055" t="inlineStr">
        <is>
          <t xml:space="preserve">灵丝玄筋一类稀有灵材。灵筋长而坚韧，张弛之后，内里纹路仍能复归。|n法宝打造与祭炼：用作主材，适用于同境界、同品质的缚岳灵索。</t>
        </is>
      </c>
      <c r="Z7055" t="s">
        <v>6975</v>
      </c>
      <c r="AA7055" t="s">
        <v>373</v>
      </c>
      <c r="AB7055" s="16">
        <v>12361034</v>
      </c>
      <c r="AC7055" t="s">
        <v>6629</v>
      </c>
      <c r="AD7055">
        <v>40004</v>
      </c>
      <c r="AF7055">
        <v>70004</v>
      </c>
      <c r="AH7055">
        <v>562500</v>
      </c>
      <c r="AI7055" s="16" t="s">
        <v>6625</v>
      </c>
      <c r="AJ7055" s="16" t="s">
        <v>6713</v>
      </c>
      <c r="AK7055" s="16" t="s">
        <v>351</v>
      </c>
      <c r="AL7055" t="s">
        <v>6973</v>
      </c>
    </row>
    <row r="7056" ht="16.5" spans="2:38">
      <c r="B7056" s="16" t="n">
        <f>10000000+INDEX(编号表!$B:$B,MATCH(F7056,编号表!$A:$A,0))*100000+INDEX(编号表!$F:$F,MATCH(D7056,编号表!$E:$E,0))*1000+INDEX(编号表!$D:$D,MATCH(E7056,编号表!$C:$C,0))*10000+G7056</f>
        <v>12564035</v>
      </c>
      <c r="C7056" s="16" t="s">
        <v>6976</v>
      </c>
      <c r="D7056" s="16" t="s">
        <v>108</v>
      </c>
      <c r="E7056" s="16" t="s">
        <v>351</v>
      </c>
      <c r="F7056" s="16" t="s">
        <v>6622</v>
      </c>
      <c r="G7056" s="16">
        <v>35</v>
      </c>
      <c r="H7056" t="s">
        <v>7297</v>
      </c>
      <c r="I7056" s="16">
        <v>60</v>
      </c>
      <c r="J7056" t="str">
        <f t="shared" si="113"/>
        <v>大类_仙品炼虚打造</v>
      </c>
      <c r="K7056" s="39" t="s">
        <v>6624</v>
      </c>
      <c r="M7056" s="16" t="s">
        <v>6625</v>
      </c>
      <c r="O7056">
        <v>0</v>
      </c>
      <c r="P7056" t="b">
        <v>1</v>
      </c>
      <c r="Q7056"/>
      <c r="R7056" t="b">
        <v>0</v>
      </c>
      <c r="S7056">
        <v>1</v>
      </c>
      <c r="T7056" t="s">
        <v>91</v>
      </c>
      <c r="U7056">
        <v>999</v>
      </c>
      <c r="V7056" s="16" t="s">
        <v>6626</v>
      </c>
      <c r="W7056" s="16">
        <v>12212196</v>
      </c>
      <c r="Y7056" t="inlineStr">
        <is>
          <t xml:space="preserve">灵液琼髓一类灵材。灵液出自地脉，温润清透，内含细微矿华。|n法宝打造与祭炼：用作辅材，适用于同境界、同品质的太素回灵瓶、玉髓养生珠。</t>
        </is>
      </c>
      <c r="Z7056" t="s">
        <v>6717</v>
      </c>
      <c r="AA7056" t="s">
        <v>373</v>
      </c>
      <c r="AB7056" s="16">
        <v>12361035</v>
      </c>
      <c r="AC7056" t="s">
        <v>6629</v>
      </c>
      <c r="AD7056">
        <v>40004</v>
      </c>
      <c r="AF7056">
        <v>70004</v>
      </c>
      <c r="AH7056">
        <v>562500</v>
      </c>
      <c r="AI7056" s="16" t="s">
        <v>6625</v>
      </c>
      <c r="AJ7056" s="16" t="s">
        <v>6718</v>
      </c>
      <c r="AK7056" s="16" t="s">
        <v>351</v>
      </c>
      <c r="AL7056" t="s">
        <v>6719</v>
      </c>
    </row>
    <row r="7057" ht="16.5" spans="2:38">
      <c r="B7057" s="16" t="n">
        <f>10000000+INDEX(编号表!$B:$B,MATCH(F7057,编号表!$A:$A,0))*100000+INDEX(编号表!$F:$F,MATCH(D7057,编号表!$E:$E,0))*1000+INDEX(编号表!$D:$D,MATCH(E7057,编号表!$C:$C,0))*10000+G7057</f>
        <v>12564036</v>
      </c>
      <c r="C7057" s="16" t="s">
        <v>6977</v>
      </c>
      <c r="D7057" s="16" t="s">
        <v>108</v>
      </c>
      <c r="E7057" s="16" t="s">
        <v>351</v>
      </c>
      <c r="F7057" s="16" t="s">
        <v>6622</v>
      </c>
      <c r="G7057" s="16">
        <v>36</v>
      </c>
      <c r="H7057" t="s">
        <v>7297</v>
      </c>
      <c r="I7057" s="16">
        <v>60</v>
      </c>
      <c r="J7057" t="str">
        <f t="shared" si="113"/>
        <v>大类_仙品炼虚打造</v>
      </c>
      <c r="K7057" s="38" t="s">
        <v>6624</v>
      </c>
      <c r="M7057" s="16" t="s">
        <v>6625</v>
      </c>
      <c r="O7057">
        <v>0</v>
      </c>
      <c r="P7057" t="b">
        <v>1</v>
      </c>
      <c r="Q7057"/>
      <c r="R7057" t="b">
        <v>0</v>
      </c>
      <c r="S7057">
        <v>1</v>
      </c>
      <c r="T7057" t="s">
        <v>91</v>
      </c>
      <c r="U7057">
        <v>999</v>
      </c>
      <c r="V7057" s="16" t="s">
        <v>6626</v>
      </c>
      <c r="W7057" s="16">
        <v>12212197</v>
      </c>
      <c r="Y7057" t="inlineStr">
        <is>
          <t xml:space="preserve">灵液琼髓一类灵材。石中灵乳质地绵密，触之温润，灵息缓而不散。|n法宝打造与祭炼：用作辅材，适用于同境界、同品质的坤元甘霖瓶、太素甘霖瓶、洞真丹炉。</t>
        </is>
      </c>
      <c r="Z7057" t="s">
        <v>6824</v>
      </c>
      <c r="AA7057" t="s">
        <v>373</v>
      </c>
      <c r="AB7057" s="16">
        <v>12361036</v>
      </c>
      <c r="AC7057" t="s">
        <v>6629</v>
      </c>
      <c r="AD7057">
        <v>40004</v>
      </c>
      <c r="AF7057">
        <v>70004</v>
      </c>
      <c r="AH7057">
        <v>562500</v>
      </c>
      <c r="AI7057" s="16" t="s">
        <v>6625</v>
      </c>
      <c r="AJ7057" s="16" t="s">
        <v>6718</v>
      </c>
      <c r="AK7057" s="16" t="s">
        <v>351</v>
      </c>
      <c r="AL7057" t="s">
        <v>6825</v>
      </c>
    </row>
    <row r="7058" ht="16.5" spans="2:38">
      <c r="B7058" s="16" t="n">
        <f>10000000+INDEX(编号表!$B:$B,MATCH(F7058,编号表!$A:$A,0))*100000+INDEX(编号表!$F:$F,MATCH(D7058,编号表!$E:$E,0))*1000+INDEX(编号表!$D:$D,MATCH(E7058,编号表!$C:$C,0))*10000+G7058</f>
        <v>12564037</v>
      </c>
      <c r="C7058" s="16" t="s">
        <v>6978</v>
      </c>
      <c r="D7058" s="16" t="s">
        <v>108</v>
      </c>
      <c r="E7058" s="16" t="s">
        <v>351</v>
      </c>
      <c r="F7058" s="16" t="s">
        <v>6622</v>
      </c>
      <c r="G7058" s="16">
        <v>37</v>
      </c>
      <c r="I7058" s="16">
        <v>60</v>
      </c>
      <c r="J7058" t="str">
        <f t="shared" si="113"/>
        <v>大类_仙品炼虚</v>
      </c>
      <c r="K7058" s="39" t="s">
        <v>6624</v>
      </c>
      <c r="M7058" s="16" t="s">
        <v>6625</v>
      </c>
      <c r="O7058">
        <v>0</v>
      </c>
      <c r="P7058" t="b">
        <v>1</v>
      </c>
      <c r="Q7058"/>
      <c r="R7058" t="b">
        <v>0</v>
      </c>
      <c r="S7058">
        <v>1</v>
      </c>
      <c r="T7058" t="s">
        <v>91</v>
      </c>
      <c r="U7058">
        <v>999</v>
      </c>
      <c r="V7058" s="16" t="s">
        <v>6626</v>
      </c>
      <c r="W7058" s="16">
        <v>12212198</v>
      </c>
      <c r="Y7058" t="inlineStr">
        <is>
          <t xml:space="preserve">灵脂玄蜡一类灵材。树脂黏润，凝后成膜，仍留着草木封合伤处的气息。|n用途未明，可留存备用。</t>
        </is>
      </c>
      <c r="Z7058" t="inlineStr">
        <is>
          <t xml:space="preserve">|cff00FF00“树脂护过树的伤处。旧痕封合之后，那一分续住断纹的韧意还在。”——《草木留纹记》|r</t>
        </is>
      </c>
      <c r="AA7058" t="str">
        <v>击杀妖兽、探索秘境或遗迹可得；当前百艺暂未用到，宗门不供应。</v>
      </c>
      <c r="AB7058" s="16">
        <v>12361037</v>
      </c>
      <c r="AC7058" t="s">
        <v>6629</v>
      </c>
      <c r="AD7058">
        <v>40004</v>
      </c>
      <c r="AF7058">
        <v>70004</v>
      </c>
      <c r="AH7058">
        <v>187500</v>
      </c>
      <c r="AI7058" s="16" t="s">
        <v>6625</v>
      </c>
      <c r="AJ7058" s="16" t="s">
        <v>6723</v>
      </c>
      <c r="AK7058" s="16" t="s">
        <v>351</v>
      </c>
      <c r="AL7058" t="s">
        <v>6724</v>
      </c>
    </row>
    <row r="7059" ht="17.25" spans="2:38">
      <c r="B7059" s="16" t="n">
        <f>10000000+INDEX(编号表!$B:$B,MATCH(F7059,编号表!$A:$A,0))*100000+INDEX(编号表!$F:$F,MATCH(D7059,编号表!$E:$E,0))*1000+INDEX(编号表!$D:$D,MATCH(E7059,编号表!$C:$C,0))*10000+G7059</f>
        <v>12564038</v>
      </c>
      <c r="C7059" s="16" t="s">
        <v>6979</v>
      </c>
      <c r="D7059" s="16" t="s">
        <v>108</v>
      </c>
      <c r="E7059" s="16" t="s">
        <v>351</v>
      </c>
      <c r="F7059" s="16" t="s">
        <v>6622</v>
      </c>
      <c r="G7059" s="16">
        <v>38</v>
      </c>
      <c r="H7059" t="s">
        <v>7297</v>
      </c>
      <c r="I7059" s="16">
        <v>60</v>
      </c>
      <c r="J7059" t="str">
        <f t="shared" si="113"/>
        <v>大类_仙品炼虚打造</v>
      </c>
      <c r="K7059" s="38" t="s">
        <v>6624</v>
      </c>
      <c r="M7059" s="16" t="s">
        <v>6625</v>
      </c>
      <c r="O7059">
        <v>0</v>
      </c>
      <c r="P7059" t="b">
        <v>1</v>
      </c>
      <c r="Q7059"/>
      <c r="R7059" t="b">
        <v>0</v>
      </c>
      <c r="S7059">
        <v>1</v>
      </c>
      <c r="T7059" t="s">
        <v>91</v>
      </c>
      <c r="U7059">
        <v>999</v>
      </c>
      <c r="V7059" s="16" t="s">
        <v>6626</v>
      </c>
      <c r="W7059" s="16">
        <v>12212199</v>
      </c>
      <c r="Y7059" t="inlineStr">
        <is>
          <t xml:space="preserve">灵脂玄蜡一类灵材。灵蜡细润可塑，微温便软，凝结后薄处也能封合。|n法宝打造与祭炼：用作辅材，适用于同境界、同品质的太阴葫芦。</t>
        </is>
      </c>
      <c r="Z7059" t="s">
        <v>6830</v>
      </c>
      <c r="AA7059" t="s">
        <v>373</v>
      </c>
      <c r="AB7059" s="16">
        <v>12361038</v>
      </c>
      <c r="AC7059" t="s">
        <v>6629</v>
      </c>
      <c r="AD7059">
        <v>40004</v>
      </c>
      <c r="AF7059">
        <v>70004</v>
      </c>
      <c r="AH7059">
        <v>562500</v>
      </c>
      <c r="AI7059" s="16" t="s">
        <v>6625</v>
      </c>
      <c r="AJ7059" s="16" t="s">
        <v>6723</v>
      </c>
      <c r="AK7059" s="16" t="s">
        <v>351</v>
      </c>
      <c r="AL7059" t="s">
        <v>6831</v>
      </c>
    </row>
    <row r="7060" ht="16.5" spans="2:38">
      <c r="B7060" s="16" t="n">
        <f>10000000+INDEX(编号表!$B:$B,MATCH(F7060,编号表!$A:$A,0))*100000+INDEX(编号表!$F:$F,MATCH(D7060,编号表!$E:$E,0))*1000+INDEX(编号表!$D:$D,MATCH(E7060,编号表!$C:$C,0))*10000+G7060</f>
        <v>12574000</v>
      </c>
      <c r="C7060" s="16" t="s">
        <v>6980</v>
      </c>
      <c r="D7060" s="16" t="s">
        <v>108</v>
      </c>
      <c r="E7060" s="16" t="s">
        <v>354</v>
      </c>
      <c r="F7060" s="16" t="s">
        <v>6622</v>
      </c>
      <c r="G7060" s="16">
        <v>0</v>
      </c>
      <c r="H7060" t="s">
        <v>7297</v>
      </c>
      <c r="I7060" s="16">
        <v>60</v>
      </c>
      <c r="J7060" t="str">
        <f t="shared" si="113"/>
        <v>大类_仙品合体打造</v>
      </c>
      <c r="K7060" s="37" t="s">
        <v>6624</v>
      </c>
      <c r="M7060" s="16" t="s">
        <v>6625</v>
      </c>
      <c r="O7060">
        <v>0</v>
      </c>
      <c r="P7060" t="b">
        <v>1</v>
      </c>
      <c r="Q7060"/>
      <c r="R7060" t="b">
        <v>0</v>
      </c>
      <c r="S7060">
        <v>1</v>
      </c>
      <c r="T7060" t="s">
        <v>91</v>
      </c>
      <c r="U7060">
        <v>999</v>
      </c>
      <c r="V7060" s="16" t="s">
        <v>6626</v>
      </c>
      <c r="W7060" s="16">
        <v>12212200</v>
      </c>
      <c r="Y7060" t="inlineStr">
        <is>
          <t xml:space="preserve">灵血一类灵材。精血凝而未枯，仍蕴灵兽生机，易与墨液、灵浆相融。|n法宝打造与祭炼：用作辅材，适用于同境界、同品质的五气玉露瓶、抱一珠。</t>
        </is>
      </c>
      <c r="Z7060" t="s">
        <v>6628</v>
      </c>
      <c r="AA7060" t="s">
        <v>373</v>
      </c>
      <c r="AB7060" s="16">
        <v>12371000</v>
      </c>
      <c r="AC7060" t="s">
        <v>6629</v>
      </c>
      <c r="AD7060">
        <v>40004</v>
      </c>
      <c r="AF7060">
        <v>70004</v>
      </c>
      <c r="AH7060">
        <v>2812500</v>
      </c>
      <c r="AI7060" s="16" t="s">
        <v>6625</v>
      </c>
      <c r="AJ7060" s="16" t="s">
        <v>6630</v>
      </c>
      <c r="AK7060" s="16" t="s">
        <v>354</v>
      </c>
      <c r="AL7060" t="s">
        <v>6631</v>
      </c>
    </row>
    <row r="7061" ht="16.5" spans="2:38">
      <c r="B7061" s="16" t="n">
        <f>10000000+INDEX(编号表!$B:$B,MATCH(F7061,编号表!$A:$A,0))*100000+INDEX(编号表!$F:$F,MATCH(D7061,编号表!$E:$E,0))*1000+INDEX(编号表!$D:$D,MATCH(E7061,编号表!$C:$C,0))*10000+G7061</f>
        <v>12674001</v>
      </c>
      <c r="C7061" s="16" t="s">
        <v>6981</v>
      </c>
      <c r="D7061" s="16" t="s">
        <v>108</v>
      </c>
      <c r="E7061" s="16" t="s">
        <v>354</v>
      </c>
      <c r="F7061" s="16" t="s">
        <v>6633</v>
      </c>
      <c r="G7061" s="16">
        <v>1</v>
      </c>
      <c r="H7061" t="s">
        <v>7297</v>
      </c>
      <c r="I7061" s="16">
        <v>60</v>
      </c>
      <c r="J7061" t="str">
        <f t="shared" si="113"/>
        <v>大类_仙品合体打造</v>
      </c>
      <c r="K7061" s="38" t="s">
        <v>6624</v>
      </c>
      <c r="M7061" s="16" t="s">
        <v>6625</v>
      </c>
      <c r="O7061">
        <v>0</v>
      </c>
      <c r="P7061" t="b">
        <v>1</v>
      </c>
      <c r="Q7061"/>
      <c r="R7061" t="b">
        <v>0</v>
      </c>
      <c r="S7061">
        <v>1</v>
      </c>
      <c r="T7061" t="s">
        <v>91</v>
      </c>
      <c r="U7061">
        <v>999</v>
      </c>
      <c r="V7061" s="16" t="s">
        <v>6626</v>
      </c>
      <c r="W7061" s="16">
        <v>12212201</v>
      </c>
      <c r="Y7061" t="inlineStr">
        <is>
          <t xml:space="preserve">灵血一类灵材。血色深沉，毒性藏于灵息之中，须与温养用的精血分辨清楚。|n法宝打造与祭炼：用作特性材，适用于同境界、同品质的山河印、沉天印、缚天索、问道剑。</t>
        </is>
      </c>
      <c r="Z7061" t="s">
        <v>6728</v>
      </c>
      <c r="AA7061" t="s">
        <v>373</v>
      </c>
      <c r="AB7061" s="16">
        <v>12371001</v>
      </c>
      <c r="AC7061" t="s">
        <v>6629</v>
      </c>
      <c r="AD7061">
        <v>40004</v>
      </c>
      <c r="AF7061">
        <v>70004</v>
      </c>
      <c r="AH7061">
        <v>2812500</v>
      </c>
      <c r="AI7061" s="16" t="s">
        <v>6625</v>
      </c>
      <c r="AJ7061" s="16" t="s">
        <v>6630</v>
      </c>
      <c r="AK7061" s="16" t="s">
        <v>354</v>
      </c>
      <c r="AL7061" t="s">
        <v>6729</v>
      </c>
    </row>
    <row r="7062" ht="16.5" spans="2:38">
      <c r="B7062" s="16" t="n">
        <f>10000000+INDEX(编号表!$B:$B,MATCH(F7062,编号表!$A:$A,0))*100000+INDEX(编号表!$F:$F,MATCH(D7062,编号表!$E:$E,0))*1000+INDEX(编号表!$D:$D,MATCH(E7062,编号表!$C:$C,0))*10000+G7062</f>
        <v>12674002</v>
      </c>
      <c r="C7062" s="16" t="s">
        <v>6982</v>
      </c>
      <c r="D7062" s="16" t="s">
        <v>108</v>
      </c>
      <c r="E7062" s="16" t="s">
        <v>354</v>
      </c>
      <c r="F7062" s="16" t="s">
        <v>6633</v>
      </c>
      <c r="G7062" s="16">
        <v>2</v>
      </c>
      <c r="H7062" t="s">
        <v>7297</v>
      </c>
      <c r="I7062" s="16">
        <v>60</v>
      </c>
      <c r="J7062" t="str">
        <f t="shared" si="113"/>
        <v>大类_仙品合体打造</v>
      </c>
      <c r="K7062" s="39" t="s">
        <v>6624</v>
      </c>
      <c r="M7062" s="16" t="s">
        <v>6625</v>
      </c>
      <c r="O7062">
        <v>0</v>
      </c>
      <c r="P7062" t="b">
        <v>1</v>
      </c>
      <c r="Q7062"/>
      <c r="R7062" t="b">
        <v>0</v>
      </c>
      <c r="S7062">
        <v>1</v>
      </c>
      <c r="T7062" t="s">
        <v>91</v>
      </c>
      <c r="U7062">
        <v>999</v>
      </c>
      <c r="V7062" s="16" t="s">
        <v>6626</v>
      </c>
      <c r="W7062" s="16">
        <v>12212202</v>
      </c>
      <c r="Y7062" t="inlineStr">
        <is>
          <t xml:space="preserve">丹核一类灵材。一丸丹核凝聚灵力，内里仍留着来源灵兽的灵脉纹路。|n法宝打造与祭炼：用作特性材，适用于同境界、同品质的两仪伞、九窍通灵瓶、山河印、归元瓶、无相幡、沉天印、缚天索。</t>
        </is>
      </c>
      <c r="Z7062" t="s">
        <v>6635</v>
      </c>
      <c r="AA7062" t="s">
        <v>373</v>
      </c>
      <c r="AB7062" s="16">
        <v>12371002</v>
      </c>
      <c r="AC7062" t="s">
        <v>6629</v>
      </c>
      <c r="AD7062">
        <v>40004</v>
      </c>
      <c r="AF7062">
        <v>70004</v>
      </c>
      <c r="AH7062">
        <v>2812500</v>
      </c>
      <c r="AI7062" s="16" t="s">
        <v>6625</v>
      </c>
      <c r="AJ7062" s="16" t="s">
        <v>6636</v>
      </c>
      <c r="AK7062" s="16" t="s">
        <v>354</v>
      </c>
      <c r="AL7062" t="s">
        <v>6637</v>
      </c>
    </row>
    <row r="7063" ht="16.5" spans="2:38">
      <c r="B7063" s="16" t="n">
        <f>10000000+INDEX(编号表!$B:$B,MATCH(F7063,编号表!$A:$A,0))*100000+INDEX(编号表!$F:$F,MATCH(D7063,编号表!$E:$E,0))*1000+INDEX(编号表!$D:$D,MATCH(E7063,编号表!$C:$C,0))*10000+G7063</f>
        <v>12674003</v>
      </c>
      <c r="C7063" s="16" t="s">
        <v>6983</v>
      </c>
      <c r="D7063" s="16" t="s">
        <v>108</v>
      </c>
      <c r="E7063" s="16" t="s">
        <v>354</v>
      </c>
      <c r="F7063" s="16" t="s">
        <v>6633</v>
      </c>
      <c r="G7063" s="16">
        <v>3</v>
      </c>
      <c r="H7063" t="s">
        <v>7297</v>
      </c>
      <c r="I7063" s="16">
        <v>60</v>
      </c>
      <c r="J7063" t="str">
        <f t="shared" si="113"/>
        <v>大类_仙品合体打造</v>
      </c>
      <c r="K7063" s="38" t="s">
        <v>6624</v>
      </c>
      <c r="M7063" s="16" t="s">
        <v>6625</v>
      </c>
      <c r="O7063">
        <v>0</v>
      </c>
      <c r="P7063" t="b">
        <v>1</v>
      </c>
      <c r="Q7063"/>
      <c r="R7063" t="b">
        <v>0</v>
      </c>
      <c r="S7063">
        <v>1</v>
      </c>
      <c r="T7063" t="s">
        <v>91</v>
      </c>
      <c r="U7063">
        <v>999</v>
      </c>
      <c r="V7063" s="16" t="s">
        <v>6626</v>
      </c>
      <c r="W7063" s="16">
        <v>12212203</v>
      </c>
      <c r="Y7063" t="inlineStr">
        <is>
          <t xml:space="preserve">丹核一类灵材。木中灵核生息绵长，枝叶虽离，内纹仍见向光生长的旧路。|n法宝打造与祭炼：用作特性材，适用于同境界、同品质的五气玉露瓶、抱一珠。</t>
        </is>
      </c>
      <c r="Z7063" t="s">
        <v>6733</v>
      </c>
      <c r="AA7063" t="s">
        <v>373</v>
      </c>
      <c r="AB7063" s="16">
        <v>12371003</v>
      </c>
      <c r="AC7063" t="s">
        <v>6629</v>
      </c>
      <c r="AD7063">
        <v>40004</v>
      </c>
      <c r="AF7063">
        <v>70004</v>
      </c>
      <c r="AH7063">
        <v>2812500</v>
      </c>
      <c r="AI7063" s="16" t="s">
        <v>6625</v>
      </c>
      <c r="AJ7063" s="16" t="s">
        <v>6636</v>
      </c>
      <c r="AK7063" s="16" t="s">
        <v>354</v>
      </c>
      <c r="AL7063" t="s">
        <v>6734</v>
      </c>
    </row>
    <row r="7064" ht="15" spans="2:38">
      <c r="B7064" s="16" t="n">
        <f>10000000+INDEX(编号表!$B:$B,MATCH(F7064,编号表!$A:$A,0))*100000+INDEX(编号表!$F:$F,MATCH(D7064,编号表!$E:$E,0))*1000+INDEX(编号表!$D:$D,MATCH(E7064,编号表!$C:$C,0))*10000+G7064</f>
        <v>12374004</v>
      </c>
      <c r="C7064" s="16" t="s">
        <v>6984</v>
      </c>
      <c r="D7064" s="16" t="s">
        <v>108</v>
      </c>
      <c r="E7064" s="16" t="s">
        <v>354</v>
      </c>
      <c r="F7064" s="16" t="s">
        <v>6682</v>
      </c>
      <c r="G7064" s="16">
        <v>4</v>
      </c>
      <c r="H7064" t="s">
        <v>7297</v>
      </c>
      <c r="I7064" s="16">
        <v>60</v>
      </c>
      <c r="J7064" t="str">
        <f t="shared" si="113"/>
        <v>大类_仙品合体打造</v>
      </c>
      <c r="K7064" s="40" t="s">
        <v>6698</v>
      </c>
      <c r="M7064" s="16" t="s">
        <v>6625</v>
      </c>
      <c r="O7064">
        <v>0</v>
      </c>
      <c r="P7064" t="b">
        <v>1</v>
      </c>
      <c r="Q7064"/>
      <c r="R7064" t="b">
        <v>0</v>
      </c>
      <c r="S7064">
        <v>1</v>
      </c>
      <c r="T7064" t="s">
        <v>91</v>
      </c>
      <c r="U7064">
        <v>999</v>
      </c>
      <c r="V7064" s="16" t="s">
        <v>6626</v>
      </c>
      <c r="W7064" s="16">
        <v>12212204</v>
      </c>
      <c r="Y7064" t="inlineStr">
        <is>
          <t xml:space="preserve">灵玉玄晶一类稀有灵材。玉中九窍各有灵路，彼此贯通，灵流回转不息。|n法宝打造与祭炼：用作主材，适用于同境界、同品质的九窍通灵瓶。</t>
        </is>
      </c>
      <c r="Z7064" t="s">
        <v>6986</v>
      </c>
      <c r="AA7064" t="s">
        <v>373</v>
      </c>
      <c r="AB7064" s="16">
        <v>12371004</v>
      </c>
      <c r="AC7064" t="s">
        <v>6629</v>
      </c>
      <c r="AD7064">
        <v>40004</v>
      </c>
      <c r="AF7064">
        <v>70004</v>
      </c>
      <c r="AH7064">
        <v>2812500</v>
      </c>
      <c r="AI7064" s="16" t="s">
        <v>6625</v>
      </c>
      <c r="AJ7064" s="16" t="s">
        <v>6701</v>
      </c>
      <c r="AK7064" s="16" t="s">
        <v>354</v>
      </c>
      <c r="AL7064" t="s">
        <v>6984</v>
      </c>
    </row>
    <row r="7065" ht="16.5" spans="2:38">
      <c r="B7065" s="16" t="n">
        <f>10000000+INDEX(编号表!$B:$B,MATCH(F7065,编号表!$A:$A,0))*100000+INDEX(编号表!$F:$F,MATCH(D7065,编号表!$E:$E,0))*1000+INDEX(编号表!$D:$D,MATCH(E7065,编号表!$C:$C,0))*10000+G7065</f>
        <v>12574005</v>
      </c>
      <c r="C7065" s="16" t="s">
        <v>6987</v>
      </c>
      <c r="D7065" s="16" t="s">
        <v>108</v>
      </c>
      <c r="E7065" s="16" t="s">
        <v>354</v>
      </c>
      <c r="F7065" s="16" t="s">
        <v>6622</v>
      </c>
      <c r="G7065" s="16">
        <v>5</v>
      </c>
      <c r="H7065" t="s">
        <v>7297</v>
      </c>
      <c r="I7065" s="16">
        <v>60</v>
      </c>
      <c r="J7065" t="str">
        <f t="shared" si="113"/>
        <v>大类_仙品合体打造</v>
      </c>
      <c r="K7065" s="38" t="s">
        <v>6624</v>
      </c>
      <c r="M7065" s="16" t="s">
        <v>6625</v>
      </c>
      <c r="O7065">
        <v>0</v>
      </c>
      <c r="P7065" t="b">
        <v>1</v>
      </c>
      <c r="Q7065"/>
      <c r="R7065" t="b">
        <v>0</v>
      </c>
      <c r="S7065">
        <v>1</v>
      </c>
      <c r="T7065" t="s">
        <v>91</v>
      </c>
      <c r="U7065">
        <v>999</v>
      </c>
      <c r="V7065" s="16" t="s">
        <v>6626</v>
      </c>
      <c r="W7065" s="16">
        <v>12212205</v>
      </c>
      <c r="Y7065" t="inlineStr">
        <is>
          <t xml:space="preserve">翎毫一类灵材。羽身轻韧，细密羽纹顺风舒展，灵气沿羽轴流转。|n法宝打造与祭炼：用作辅材，适用于同境界、同品质的问道剑。</t>
        </is>
      </c>
      <c r="Z7065" t="s">
        <v>6640</v>
      </c>
      <c r="AA7065" t="s">
        <v>373</v>
      </c>
      <c r="AB7065" s="16">
        <v>12371005</v>
      </c>
      <c r="AC7065" t="s">
        <v>6629</v>
      </c>
      <c r="AD7065">
        <v>40004</v>
      </c>
      <c r="AF7065">
        <v>70004</v>
      </c>
      <c r="AH7065">
        <v>2812500</v>
      </c>
      <c r="AI7065" s="16" t="s">
        <v>6625</v>
      </c>
      <c r="AJ7065" s="16" t="s">
        <v>6641</v>
      </c>
      <c r="AK7065" s="16" t="s">
        <v>354</v>
      </c>
      <c r="AL7065" t="s">
        <v>6642</v>
      </c>
    </row>
    <row r="7066" ht="16.5" spans="2:38">
      <c r="B7066" s="16" t="n">
        <f>10000000+INDEX(编号表!$B:$B,MATCH(F7066,编号表!$A:$A,0))*100000+INDEX(编号表!$F:$F,MATCH(D7066,编号表!$E:$E,0))*1000+INDEX(编号表!$D:$D,MATCH(E7066,编号表!$C:$C,0))*10000+G7066</f>
        <v>12574006</v>
      </c>
      <c r="C7066" s="16" t="s">
        <v>6988</v>
      </c>
      <c r="D7066" s="16" t="s">
        <v>108</v>
      </c>
      <c r="E7066" s="16" t="s">
        <v>354</v>
      </c>
      <c r="F7066" s="16" t="s">
        <v>6622</v>
      </c>
      <c r="G7066" s="16">
        <v>6</v>
      </c>
      <c r="H7066" t="s">
        <v>7297</v>
      </c>
      <c r="I7066" s="16">
        <v>60</v>
      </c>
      <c r="J7066" t="str">
        <f t="shared" si="113"/>
        <v>大类_仙品合体打造</v>
      </c>
      <c r="K7066" s="39" t="s">
        <v>6624</v>
      </c>
      <c r="M7066" s="16" t="s">
        <v>6625</v>
      </c>
      <c r="O7066">
        <v>0</v>
      </c>
      <c r="P7066" t="b">
        <v>1</v>
      </c>
      <c r="Q7066"/>
      <c r="R7066" t="b">
        <v>0</v>
      </c>
      <c r="S7066">
        <v>1</v>
      </c>
      <c r="T7066" t="s">
        <v>91</v>
      </c>
      <c r="U7066">
        <v>999</v>
      </c>
      <c r="V7066" s="16" t="s">
        <v>6626</v>
      </c>
      <c r="W7066" s="16">
        <v>12212206</v>
      </c>
      <c r="Y7066" t="inlineStr">
        <is>
          <t xml:space="preserve">翎毫一类灵材。细毫柔而有锋，沾墨均匀，束起时根根相顺。|n法宝打造与祭炼：用作辅材，适用于同境界、同品质的玉宸符笔。</t>
        </is>
      </c>
      <c r="Z7066" t="s">
        <v>6741</v>
      </c>
      <c r="AA7066" t="s">
        <v>373</v>
      </c>
      <c r="AB7066" s="16">
        <v>12371006</v>
      </c>
      <c r="AC7066" t="s">
        <v>6629</v>
      </c>
      <c r="AD7066">
        <v>40004</v>
      </c>
      <c r="AF7066">
        <v>70004</v>
      </c>
      <c r="AH7066">
        <v>2812500</v>
      </c>
      <c r="AI7066" s="16" t="s">
        <v>6625</v>
      </c>
      <c r="AJ7066" s="16" t="s">
        <v>6641</v>
      </c>
      <c r="AK7066" s="16" t="s">
        <v>354</v>
      </c>
      <c r="AL7066" t="s">
        <v>6742</v>
      </c>
    </row>
    <row r="7067" ht="16.5" spans="2:38">
      <c r="B7067" s="16" t="n">
        <f>10000000+INDEX(编号表!$B:$B,MATCH(F7067,编号表!$A:$A,0))*100000+INDEX(编号表!$F:$F,MATCH(D7067,编号表!$E:$E,0))*1000+INDEX(编号表!$D:$D,MATCH(E7067,编号表!$C:$C,0))*10000+G7067</f>
        <v>12674007</v>
      </c>
      <c r="C7067" s="16" t="s">
        <v>6989</v>
      </c>
      <c r="D7067" s="16" t="s">
        <v>108</v>
      </c>
      <c r="E7067" s="16" t="s">
        <v>354</v>
      </c>
      <c r="F7067" s="16" t="s">
        <v>6633</v>
      </c>
      <c r="G7067" s="16">
        <v>7</v>
      </c>
      <c r="H7067" t="s">
        <v>7297</v>
      </c>
      <c r="I7067" s="16">
        <v>60</v>
      </c>
      <c r="J7067" t="str">
        <f t="shared" si="113"/>
        <v>大类_仙品合体打造</v>
      </c>
      <c r="K7067" s="38" t="s">
        <v>6624</v>
      </c>
      <c r="M7067" s="16" t="s">
        <v>6625</v>
      </c>
      <c r="O7067">
        <v>0</v>
      </c>
      <c r="P7067" t="b">
        <v>1</v>
      </c>
      <c r="Q7067"/>
      <c r="R7067" t="b">
        <v>0</v>
      </c>
      <c r="S7067">
        <v>1</v>
      </c>
      <c r="T7067" t="s">
        <v>91</v>
      </c>
      <c r="U7067">
        <v>999</v>
      </c>
      <c r="V7067" s="16" t="s">
        <v>6626</v>
      </c>
      <c r="W7067" s="16">
        <v>12212207</v>
      </c>
      <c r="Y7067" t="inlineStr">
        <is>
          <t xml:space="preserve">灵窍遗材一类灵材。囊膜紧密，内蓄毒液，开封取用须格外谨慎。|n法宝打造与祭炼：用作特性材，适用于同境界、同品质的两仪伞、山河印、沉天印、缚天索、问道剑。</t>
        </is>
      </c>
      <c r="Z7067" t="s">
        <v>6645</v>
      </c>
      <c r="AA7067" t="s">
        <v>373</v>
      </c>
      <c r="AB7067" s="16">
        <v>12371007</v>
      </c>
      <c r="AC7067" t="s">
        <v>6629</v>
      </c>
      <c r="AD7067">
        <v>40004</v>
      </c>
      <c r="AF7067">
        <v>70004</v>
      </c>
      <c r="AH7067">
        <v>2812500</v>
      </c>
      <c r="AI7067" s="16" t="s">
        <v>6625</v>
      </c>
      <c r="AJ7067" s="16" t="s">
        <v>6646</v>
      </c>
      <c r="AK7067" s="16" t="s">
        <v>354</v>
      </c>
      <c r="AL7067" t="s">
        <v>6647</v>
      </c>
    </row>
    <row r="7068" ht="16.5" spans="2:38">
      <c r="B7068" s="16" t="n">
        <f>10000000+INDEX(编号表!$B:$B,MATCH(F7068,编号表!$A:$A,0))*100000+INDEX(编号表!$F:$F,MATCH(D7068,编号表!$E:$E,0))*1000+INDEX(编号表!$D:$D,MATCH(E7068,编号表!$C:$C,0))*10000+G7068</f>
        <v>12674008</v>
      </c>
      <c r="C7068" s="16" t="s">
        <v>6990</v>
      </c>
      <c r="D7068" s="16" t="s">
        <v>108</v>
      </c>
      <c r="E7068" s="16" t="s">
        <v>354</v>
      </c>
      <c r="F7068" s="16" t="s">
        <v>6633</v>
      </c>
      <c r="G7068" s="16">
        <v>8</v>
      </c>
      <c r="H7068" t="s">
        <v>7297</v>
      </c>
      <c r="I7068" s="16">
        <v>60</v>
      </c>
      <c r="J7068" t="str">
        <f t="shared" si="113"/>
        <v>大类_仙品合体打造</v>
      </c>
      <c r="K7068" s="39" t="s">
        <v>6624</v>
      </c>
      <c r="M7068" s="16" t="s">
        <v>6625</v>
      </c>
      <c r="O7068">
        <v>0</v>
      </c>
      <c r="P7068" t="b">
        <v>1</v>
      </c>
      <c r="Q7068"/>
      <c r="R7068" t="b">
        <v>0</v>
      </c>
      <c r="S7068">
        <v>1</v>
      </c>
      <c r="T7068" t="s">
        <v>91</v>
      </c>
      <c r="U7068">
        <v>999</v>
      </c>
      <c r="V7068" s="16" t="s">
        <v>6626</v>
      </c>
      <c r="W7068" s="16">
        <v>12212208</v>
      </c>
      <c r="Y7068" t="inlineStr">
        <is>
          <t xml:space="preserve">灵窍遗材一类灵材。灵目中的细纹仍能分辨灵光，所留是感知旧痕，并无活物视识。|n法宝打造与祭炼：用作特性材，适用于同境界、同品质的太清鉴物镜、照微鉴宝镜。</t>
        </is>
      </c>
      <c r="Z7068" t="s">
        <v>6746</v>
      </c>
      <c r="AA7068" t="s">
        <v>373</v>
      </c>
      <c r="AB7068" s="16">
        <v>12371008</v>
      </c>
      <c r="AC7068" t="s">
        <v>6629</v>
      </c>
      <c r="AD7068">
        <v>40004</v>
      </c>
      <c r="AF7068">
        <v>70004</v>
      </c>
      <c r="AH7068">
        <v>2812500</v>
      </c>
      <c r="AI7068" s="16" t="s">
        <v>6625</v>
      </c>
      <c r="AJ7068" s="16" t="s">
        <v>6646</v>
      </c>
      <c r="AK7068" s="16" t="s">
        <v>354</v>
      </c>
      <c r="AL7068" t="s">
        <v>6747</v>
      </c>
    </row>
    <row r="7069" ht="16.5" spans="2:38">
      <c r="B7069" s="16" t="n">
        <f>10000000+INDEX(编号表!$B:$B,MATCH(F7069,编号表!$A:$A,0))*100000+INDEX(编号表!$F:$F,MATCH(D7069,编号表!$E:$E,0))*1000+INDEX(编号表!$D:$D,MATCH(E7069,编号表!$C:$C,0))*10000+G7069</f>
        <v>12674009</v>
      </c>
      <c r="C7069" s="16" t="s">
        <v>6991</v>
      </c>
      <c r="D7069" s="16" t="s">
        <v>108</v>
      </c>
      <c r="E7069" s="16" t="s">
        <v>354</v>
      </c>
      <c r="F7069" s="16" t="s">
        <v>6633</v>
      </c>
      <c r="G7069" s="16">
        <v>9</v>
      </c>
      <c r="H7069" t="s">
        <v>7297</v>
      </c>
      <c r="I7069" s="16">
        <v>60</v>
      </c>
      <c r="J7069" t="str">
        <f t="shared" si="113"/>
        <v>大类_仙品合体打造</v>
      </c>
      <c r="K7069" s="38" t="s">
        <v>6624</v>
      </c>
      <c r="M7069" s="16" t="s">
        <v>6625</v>
      </c>
      <c r="O7069">
        <v>0</v>
      </c>
      <c r="P7069" t="b">
        <v>1</v>
      </c>
      <c r="Q7069"/>
      <c r="R7069" t="b">
        <v>0</v>
      </c>
      <c r="S7069">
        <v>1</v>
      </c>
      <c r="T7069" t="s">
        <v>91</v>
      </c>
      <c r="U7069">
        <v>999</v>
      </c>
      <c r="V7069" s="16" t="s">
        <v>6626</v>
      </c>
      <c r="W7069" s="16">
        <v>12212209</v>
      </c>
      <c r="Y7069" t="inlineStr">
        <is>
          <t xml:space="preserve">灵识遗痕一类灵材。灵兽留下的感知痕迹，似有应变余韵；所存并非完整魂魄。|n法宝打造与祭炼：用作特性材，适用于同境界、同品质的归藏葫芦。</t>
        </is>
      </c>
      <c r="Z7069" t="s">
        <v>6650</v>
      </c>
      <c r="AA7069" t="s">
        <v>373</v>
      </c>
      <c r="AB7069" s="16">
        <v>12371009</v>
      </c>
      <c r="AC7069" t="s">
        <v>6629</v>
      </c>
      <c r="AD7069">
        <v>40004</v>
      </c>
      <c r="AF7069">
        <v>70004</v>
      </c>
      <c r="AH7069">
        <v>2812500</v>
      </c>
      <c r="AI7069" s="16" t="s">
        <v>6625</v>
      </c>
      <c r="AJ7069" s="16" t="s">
        <v>6651</v>
      </c>
      <c r="AK7069" s="16" t="s">
        <v>354</v>
      </c>
      <c r="AL7069" t="s">
        <v>6652</v>
      </c>
    </row>
    <row r="7070" ht="16.5" spans="2:38">
      <c r="B7070" s="16" t="n">
        <f>10000000+INDEX(编号表!$B:$B,MATCH(F7070,编号表!$A:$A,0))*100000+INDEX(编号表!$F:$F,MATCH(D7070,编号表!$E:$E,0))*1000+INDEX(编号表!$D:$D,MATCH(E7070,编号表!$C:$C,0))*10000+G7070</f>
        <v>12674010</v>
      </c>
      <c r="C7070" s="16" t="s">
        <v>6992</v>
      </c>
      <c r="D7070" s="16" t="s">
        <v>108</v>
      </c>
      <c r="E7070" s="16" t="s">
        <v>354</v>
      </c>
      <c r="F7070" s="16" t="s">
        <v>6633</v>
      </c>
      <c r="G7070" s="16">
        <v>10</v>
      </c>
      <c r="I7070" s="16">
        <v>60</v>
      </c>
      <c r="J7070" t="str">
        <f t="shared" si="113"/>
        <v>大类_仙品合体</v>
      </c>
      <c r="K7070" s="39" t="s">
        <v>6624</v>
      </c>
      <c r="M7070" s="16" t="s">
        <v>6625</v>
      </c>
      <c r="O7070">
        <v>0</v>
      </c>
      <c r="P7070" t="b">
        <v>1</v>
      </c>
      <c r="Q7070"/>
      <c r="R7070" t="b">
        <v>0</v>
      </c>
      <c r="S7070">
        <v>1</v>
      </c>
      <c r="T7070" t="s">
        <v>91</v>
      </c>
      <c r="U7070">
        <v>999</v>
      </c>
      <c r="V7070" s="16" t="s">
        <v>6626</v>
      </c>
      <c r="W7070" s="16">
        <v>12212210</v>
      </c>
      <c r="Y7070" t="inlineStr">
        <is>
          <t xml:space="preserve">灵识遗痕一类灵材。草木感应土水、追逐日光的余痕，尚在灵材中缓缓回荡，并非完整魂魄。|n用途未明，可留存备用。</t>
        </is>
      </c>
      <c r="Z7070" t="s">
        <v>6752</v>
      </c>
      <c r="AA7070" t="str">
        <v>击杀妖兽、探索秘境或遗迹可得；当前百艺暂未用到，宗门不供应。</v>
      </c>
      <c r="AB7070" s="16">
        <v>12371010</v>
      </c>
      <c r="AC7070" t="s">
        <v>6629</v>
      </c>
      <c r="AD7070">
        <v>40004</v>
      </c>
      <c r="AF7070">
        <v>70004</v>
      </c>
      <c r="AH7070">
        <v>1875000</v>
      </c>
      <c r="AI7070" s="16" t="s">
        <v>6625</v>
      </c>
      <c r="AJ7070" s="16" t="s">
        <v>6651</v>
      </c>
      <c r="AK7070" s="16" t="s">
        <v>354</v>
      </c>
      <c r="AL7070" t="s">
        <v>6753</v>
      </c>
    </row>
    <row r="7071" ht="16.5" spans="2:38">
      <c r="B7071" s="16" t="n">
        <f>10000000+INDEX(编号表!$B:$B,MATCH(F7071,编号表!$A:$A,0))*100000+INDEX(编号表!$F:$F,MATCH(D7071,编号表!$E:$E,0))*1000+INDEX(编号表!$D:$D,MATCH(E7071,编号表!$C:$C,0))*10000+G7071</f>
        <v>12674011</v>
      </c>
      <c r="C7071" s="16" t="s">
        <v>6993</v>
      </c>
      <c r="D7071" s="16" t="s">
        <v>108</v>
      </c>
      <c r="E7071" s="16" t="s">
        <v>354</v>
      </c>
      <c r="F7071" s="16" t="s">
        <v>6633</v>
      </c>
      <c r="G7071" s="16">
        <v>11</v>
      </c>
      <c r="H7071" t="s">
        <v>7297</v>
      </c>
      <c r="I7071" s="16">
        <v>60</v>
      </c>
      <c r="J7071" t="str">
        <f t="shared" si="113"/>
        <v>大类_仙品合体打造</v>
      </c>
      <c r="K7071" s="38" t="s">
        <v>6624</v>
      </c>
      <c r="M7071" s="16" t="s">
        <v>6625</v>
      </c>
      <c r="O7071">
        <v>0</v>
      </c>
      <c r="P7071" t="b">
        <v>1</v>
      </c>
      <c r="Q7071"/>
      <c r="R7071" t="b">
        <v>0</v>
      </c>
      <c r="S7071">
        <v>1</v>
      </c>
      <c r="T7071" t="s">
        <v>91</v>
      </c>
      <c r="U7071">
        <v>999</v>
      </c>
      <c r="V7071" s="16" t="s">
        <v>6626</v>
      </c>
      <c r="Y7071" t="inlineStr">
        <is>
          <t xml:space="preserve">五气凝华一类灵材。金行灵气凝为细质，内蕴一缕收束不散的锋意。|n法宝打造与祭炼：用作特性材，适用于同境界、同品质的两仪伞、五气玉露瓶、地心赤阳炉、山河印、归一丹炉、沉天印、玉宸符笔、缚天索、问道剑。</t>
        </is>
      </c>
      <c r="Z7071" t="s">
        <v>6655</v>
      </c>
      <c r="AA7071" t="s">
        <v>373</v>
      </c>
      <c r="AB7071">
        <v>12371011</v>
      </c>
      <c r="AC7071" t="s">
        <v>6629</v>
      </c>
      <c r="AD7071">
        <v>40004</v>
      </c>
      <c r="AF7071">
        <v>70004</v>
      </c>
      <c r="AH7071">
        <v>2812500</v>
      </c>
      <c r="AI7071" s="16" t="s">
        <v>6625</v>
      </c>
      <c r="AJ7071" s="16" t="s">
        <v>6656</v>
      </c>
      <c r="AK7071" s="16" t="s">
        <v>354</v>
      </c>
      <c r="AL7071" t="s">
        <v>6657</v>
      </c>
    </row>
    <row r="7072" ht="16.5" spans="2:38">
      <c r="B7072" s="16" t="n">
        <f>10000000+INDEX(编号表!$B:$B,MATCH(F7072,编号表!$A:$A,0))*100000+INDEX(编号表!$F:$F,MATCH(D7072,编号表!$E:$E,0))*1000+INDEX(编号表!$D:$D,MATCH(E7072,编号表!$C:$C,0))*10000+G7072</f>
        <v>12674012</v>
      </c>
      <c r="C7072" s="16" t="s">
        <v>6994</v>
      </c>
      <c r="D7072" s="16" t="s">
        <v>108</v>
      </c>
      <c r="E7072" s="16" t="s">
        <v>354</v>
      </c>
      <c r="F7072" s="16" t="s">
        <v>6633</v>
      </c>
      <c r="G7072" s="16">
        <v>12</v>
      </c>
      <c r="H7072" t="s">
        <v>7297</v>
      </c>
      <c r="I7072" s="16">
        <v>60</v>
      </c>
      <c r="J7072" t="str">
        <f t="shared" si="113"/>
        <v>大类_仙品合体打造</v>
      </c>
      <c r="K7072" s="38" t="s">
        <v>6624</v>
      </c>
      <c r="M7072" s="16" t="s">
        <v>6625</v>
      </c>
      <c r="O7072">
        <v>0</v>
      </c>
      <c r="P7072" t="b">
        <v>1</v>
      </c>
      <c r="Q7072"/>
      <c r="R7072" t="b">
        <v>0</v>
      </c>
      <c r="S7072">
        <v>1</v>
      </c>
      <c r="T7072" t="s">
        <v>91</v>
      </c>
      <c r="U7072">
        <v>999</v>
      </c>
      <c r="V7072" s="16" t="s">
        <v>6626</v>
      </c>
      <c r="Y7072" t="inlineStr">
        <is>
          <t xml:space="preserve">五气凝华一类灵材。木行灵气聚而成华，生发之意沿细纹绵延。|n法宝打造与祭炼：用作特性材，适用于同境界、同品质的两仪伞、五气玉露瓶、地心赤阳炉、山河印、归一丹炉、抱一珠、沉天印、缚天索、问道剑。</t>
        </is>
      </c>
      <c r="Z7072" t="s">
        <v>6660</v>
      </c>
      <c r="AA7072" t="s">
        <v>373</v>
      </c>
      <c r="AB7072">
        <v>12371012</v>
      </c>
      <c r="AC7072" t="s">
        <v>6629</v>
      </c>
      <c r="AD7072">
        <v>40004</v>
      </c>
      <c r="AF7072">
        <v>70004</v>
      </c>
      <c r="AH7072">
        <v>2812500</v>
      </c>
      <c r="AI7072" s="16" t="s">
        <v>6625</v>
      </c>
      <c r="AJ7072" s="16" t="s">
        <v>6656</v>
      </c>
      <c r="AK7072" s="16" t="s">
        <v>354</v>
      </c>
      <c r="AL7072" t="s">
        <v>6661</v>
      </c>
    </row>
    <row r="7073" ht="16.5" spans="2:38">
      <c r="B7073" s="16" t="n">
        <f>10000000+INDEX(编号表!$B:$B,MATCH(F7073,编号表!$A:$A,0))*100000+INDEX(编号表!$F:$F,MATCH(D7073,编号表!$E:$E,0))*1000+INDEX(编号表!$D:$D,MATCH(E7073,编号表!$C:$C,0))*10000+G7073</f>
        <v>12674013</v>
      </c>
      <c r="C7073" s="16" t="s">
        <v>6995</v>
      </c>
      <c r="D7073" s="16" t="s">
        <v>108</v>
      </c>
      <c r="E7073" s="16" t="s">
        <v>354</v>
      </c>
      <c r="F7073" s="16" t="s">
        <v>6633</v>
      </c>
      <c r="G7073" s="16">
        <v>13</v>
      </c>
      <c r="H7073" t="s">
        <v>7297</v>
      </c>
      <c r="I7073" s="16">
        <v>60</v>
      </c>
      <c r="J7073" t="str">
        <f t="shared" si="113"/>
        <v>大类_仙品合体打造</v>
      </c>
      <c r="K7073" s="38" t="s">
        <v>6624</v>
      </c>
      <c r="M7073" s="16" t="s">
        <v>6625</v>
      </c>
      <c r="O7073">
        <v>0</v>
      </c>
      <c r="P7073" t="b">
        <v>1</v>
      </c>
      <c r="Q7073"/>
      <c r="R7073" t="b">
        <v>0</v>
      </c>
      <c r="S7073">
        <v>1</v>
      </c>
      <c r="T7073" t="s">
        <v>91</v>
      </c>
      <c r="U7073">
        <v>999</v>
      </c>
      <c r="V7073" s="16" t="s">
        <v>6626</v>
      </c>
      <c r="W7073" s="16">
        <v>12212211</v>
      </c>
      <c r="Y7073" t="inlineStr">
        <is>
          <t xml:space="preserve">五气凝华一类灵材。火行灵气结晶，晶心明灭，触之可觉温热。|n法宝打造与祭炼：用作特性材，适用于同境界、同品质的两仪伞、五气玉露瓶、地心赤阳炉、山河印、归一丹炉、沉天印、玉宸符笔、缚天索、问道剑。</t>
        </is>
      </c>
      <c r="Z7073" t="s">
        <v>6664</v>
      </c>
      <c r="AA7073" t="s">
        <v>373</v>
      </c>
      <c r="AB7073" s="16">
        <v>12371013</v>
      </c>
      <c r="AC7073" t="s">
        <v>6629</v>
      </c>
      <c r="AD7073">
        <v>40004</v>
      </c>
      <c r="AF7073">
        <v>70004</v>
      </c>
      <c r="AH7073">
        <v>2812500</v>
      </c>
      <c r="AI7073" s="16" t="s">
        <v>6625</v>
      </c>
      <c r="AJ7073" s="16" t="s">
        <v>6656</v>
      </c>
      <c r="AK7073" s="16" t="s">
        <v>354</v>
      </c>
      <c r="AL7073" t="s">
        <v>6665</v>
      </c>
    </row>
    <row r="7074" ht="16.5" spans="2:38">
      <c r="B7074" s="16" t="n">
        <f>10000000+INDEX(编号表!$B:$B,MATCH(F7074,编号表!$A:$A,0))*100000+INDEX(编号表!$F:$F,MATCH(D7074,编号表!$E:$E,0))*1000+INDEX(编号表!$D:$D,MATCH(E7074,编号表!$C:$C,0))*10000+G7074</f>
        <v>12674014</v>
      </c>
      <c r="C7074" s="16" t="s">
        <v>6996</v>
      </c>
      <c r="D7074" s="16" t="s">
        <v>108</v>
      </c>
      <c r="E7074" s="16" t="s">
        <v>354</v>
      </c>
      <c r="F7074" s="16" t="s">
        <v>6633</v>
      </c>
      <c r="G7074" s="16">
        <v>14</v>
      </c>
      <c r="H7074" t="s">
        <v>7297</v>
      </c>
      <c r="I7074" s="16">
        <v>60</v>
      </c>
      <c r="J7074" t="str">
        <f t="shared" si="113"/>
        <v>大类_仙品合体打造</v>
      </c>
      <c r="K7074" s="39" t="s">
        <v>6624</v>
      </c>
      <c r="M7074" s="16" t="s">
        <v>6625</v>
      </c>
      <c r="O7074">
        <v>0</v>
      </c>
      <c r="P7074" t="b">
        <v>1</v>
      </c>
      <c r="Q7074"/>
      <c r="R7074" t="b">
        <v>0</v>
      </c>
      <c r="S7074">
        <v>1</v>
      </c>
      <c r="T7074" t="s">
        <v>91</v>
      </c>
      <c r="U7074">
        <v>999</v>
      </c>
      <c r="V7074" s="16" t="s">
        <v>6626</v>
      </c>
      <c r="W7074" s="16">
        <v>12212212</v>
      </c>
      <c r="Y7074" t="inlineStr">
        <is>
          <t xml:space="preserve">五气凝华一类灵材。水行灵气凝作珠质，外形似静，内里灵流不息。|n法宝打造与祭炼：用作特性材，适用于同境界、同品质的两仪伞、九窍通灵瓶、五气玉露瓶、地心赤阳炉、山河印、归一丹炉、归元瓶、沉天印、玉宸符笔、缚天索、问道剑。</t>
        </is>
      </c>
      <c r="Z7074" t="s">
        <v>6668</v>
      </c>
      <c r="AA7074" t="s">
        <v>373</v>
      </c>
      <c r="AB7074" s="16">
        <v>12371014</v>
      </c>
      <c r="AC7074" t="s">
        <v>6629</v>
      </c>
      <c r="AD7074">
        <v>40004</v>
      </c>
      <c r="AF7074">
        <v>70004</v>
      </c>
      <c r="AH7074">
        <v>2812500</v>
      </c>
      <c r="AI7074" s="16" t="s">
        <v>6625</v>
      </c>
      <c r="AJ7074" s="16" t="s">
        <v>6656</v>
      </c>
      <c r="AK7074" s="16" t="s">
        <v>354</v>
      </c>
      <c r="AL7074" t="s">
        <v>6669</v>
      </c>
    </row>
    <row r="7075" ht="16.5" spans="2:38">
      <c r="B7075" s="16" t="n">
        <f>10000000+INDEX(编号表!$B:$B,MATCH(F7075,编号表!$A:$A,0))*100000+INDEX(编号表!$F:$F,MATCH(D7075,编号表!$E:$E,0))*1000+INDEX(编号表!$D:$D,MATCH(E7075,编号表!$C:$C,0))*10000+G7075</f>
        <v>12674015</v>
      </c>
      <c r="C7075" s="16" t="s">
        <v>6997</v>
      </c>
      <c r="D7075" s="16" t="s">
        <v>108</v>
      </c>
      <c r="E7075" s="16" t="s">
        <v>354</v>
      </c>
      <c r="F7075" s="16" t="s">
        <v>6633</v>
      </c>
      <c r="G7075" s="16">
        <v>15</v>
      </c>
      <c r="H7075" t="s">
        <v>7297</v>
      </c>
      <c r="I7075" s="16">
        <v>60</v>
      </c>
      <c r="J7075" t="str">
        <f t="shared" si="113"/>
        <v>大类_仙品合体打造</v>
      </c>
      <c r="K7075" s="38" t="s">
        <v>6624</v>
      </c>
      <c r="M7075" s="16" t="s">
        <v>6625</v>
      </c>
      <c r="O7075">
        <v>0</v>
      </c>
      <c r="P7075" t="b">
        <v>1</v>
      </c>
      <c r="Q7075"/>
      <c r="R7075" t="b">
        <v>0</v>
      </c>
      <c r="S7075">
        <v>1</v>
      </c>
      <c r="T7075" t="s">
        <v>91</v>
      </c>
      <c r="U7075">
        <v>999</v>
      </c>
      <c r="V7075" s="16" t="s">
        <v>6626</v>
      </c>
      <c r="Y7075" t="inlineStr">
        <is>
          <t xml:space="preserve">五气凝华一类灵材。土行灵气沉凝成珠，质地厚实，灵息绵稳。|n法宝打造与祭炼：用作特性材，适用于同境界、同品质的两仪伞、两仪炼宝鼎、五气玉露瓶、地心赤阳炉、天河舟、山河印、归一丹炉、沉天印、玉宸符笔、缚天索、问道剑、须弥袋。</t>
        </is>
      </c>
      <c r="Z7075" t="s">
        <v>6672</v>
      </c>
      <c r="AA7075" t="s">
        <v>373</v>
      </c>
      <c r="AB7075">
        <v>12371015</v>
      </c>
      <c r="AC7075" t="s">
        <v>6629</v>
      </c>
      <c r="AD7075">
        <v>40004</v>
      </c>
      <c r="AF7075">
        <v>70004</v>
      </c>
      <c r="AH7075">
        <v>2812500</v>
      </c>
      <c r="AI7075" s="16" t="s">
        <v>6625</v>
      </c>
      <c r="AJ7075" s="16" t="s">
        <v>6656</v>
      </c>
      <c r="AK7075" s="16" t="s">
        <v>354</v>
      </c>
      <c r="AL7075" t="s">
        <v>6673</v>
      </c>
    </row>
    <row r="7076" ht="16.5" spans="2:38">
      <c r="B7076" s="16" t="n">
        <f>10000000+INDEX(编号表!$B:$B,MATCH(F7076,编号表!$A:$A,0))*100000+INDEX(编号表!$F:$F,MATCH(D7076,编号表!$E:$E,0))*1000+INDEX(编号表!$D:$D,MATCH(E7076,编号表!$C:$C,0))*10000+G7076</f>
        <v>12874016</v>
      </c>
      <c r="C7076" s="16" t="s">
        <v>6998</v>
      </c>
      <c r="D7076" s="16" t="s">
        <v>108</v>
      </c>
      <c r="E7076" s="16" t="s">
        <v>354</v>
      </c>
      <c r="F7076" s="16" t="s">
        <v>6675</v>
      </c>
      <c r="G7076" s="16">
        <v>16</v>
      </c>
      <c r="H7076" t="s">
        <v>7297</v>
      </c>
      <c r="I7076" s="16">
        <v>60</v>
      </c>
      <c r="J7076" t="str">
        <f t="shared" si="113"/>
        <v>大类_仙品合体打造</v>
      </c>
      <c r="K7076" s="38" t="s">
        <v>6624</v>
      </c>
      <c r="M7076" s="16" t="s">
        <v>6625</v>
      </c>
      <c r="O7076">
        <v>0</v>
      </c>
      <c r="P7076" t="b">
        <v>1</v>
      </c>
      <c r="Q7076"/>
      <c r="R7076" t="b">
        <v>0</v>
      </c>
      <c r="S7076">
        <v>1</v>
      </c>
      <c r="T7076" t="s">
        <v>91</v>
      </c>
      <c r="U7076">
        <v>999</v>
      </c>
      <c r="V7076" s="16" t="s">
        <v>6626</v>
      </c>
      <c r="W7076" s="16">
        <v>12212213</v>
      </c>
      <c r="Y7076" t="inlineStr">
        <is>
          <t xml:space="preserve">灵骨玄甲一类灵材。骨质坚密，纹理连贯，仍留着灵兽生前承力的筋脉印痕。|n法宝打造与祭炼：用作辅材，适用于同境界、同品质的天河舟、山河印、沉天印。</t>
        </is>
      </c>
      <c r="Z7076" t="s">
        <v>6678</v>
      </c>
      <c r="AA7076" t="s">
        <v>373</v>
      </c>
      <c r="AB7076" s="16">
        <v>12371016</v>
      </c>
      <c r="AC7076" t="s">
        <v>6629</v>
      </c>
      <c r="AD7076">
        <v>40004</v>
      </c>
      <c r="AF7076">
        <v>70004</v>
      </c>
      <c r="AH7076">
        <v>2812500</v>
      </c>
      <c r="AI7076" s="16" t="s">
        <v>6625</v>
      </c>
      <c r="AJ7076" s="16" t="s">
        <v>6679</v>
      </c>
      <c r="AK7076" s="16" t="s">
        <v>354</v>
      </c>
      <c r="AL7076" t="s">
        <v>6680</v>
      </c>
    </row>
    <row r="7077" ht="16.5" spans="2:38">
      <c r="B7077" s="16" t="n">
        <f>10000000+INDEX(编号表!$B:$B,MATCH(F7077,编号表!$A:$A,0))*100000+INDEX(编号表!$F:$F,MATCH(D7077,编号表!$E:$E,0))*1000+INDEX(编号表!$D:$D,MATCH(E7077,编号表!$C:$C,0))*10000+G7077</f>
        <v>12874017</v>
      </c>
      <c r="C7077" s="16" t="s">
        <v>6999</v>
      </c>
      <c r="D7077" s="16" t="s">
        <v>108</v>
      </c>
      <c r="E7077" s="16" t="s">
        <v>354</v>
      </c>
      <c r="F7077" s="16" t="s">
        <v>6675</v>
      </c>
      <c r="G7077" s="16">
        <v>17</v>
      </c>
      <c r="H7077" t="s">
        <v>7297</v>
      </c>
      <c r="I7077" s="16">
        <v>60</v>
      </c>
      <c r="J7077" t="str">
        <f t="shared" si="113"/>
        <v>大类_仙品合体打造</v>
      </c>
      <c r="K7077" s="39" t="s">
        <v>6624</v>
      </c>
      <c r="M7077" s="16" t="s">
        <v>6625</v>
      </c>
      <c r="O7077">
        <v>0</v>
      </c>
      <c r="P7077" t="b">
        <v>1</v>
      </c>
      <c r="Q7077"/>
      <c r="R7077" t="b">
        <v>0</v>
      </c>
      <c r="S7077">
        <v>1</v>
      </c>
      <c r="T7077" t="s">
        <v>91</v>
      </c>
      <c r="U7077">
        <v>999</v>
      </c>
      <c r="V7077" s="16" t="s">
        <v>6626</v>
      </c>
      <c r="W7077" s="16">
        <v>12212214</v>
      </c>
      <c r="Y7077" t="inlineStr">
        <is>
          <t xml:space="preserve">灵骨玄甲一类灵材。甲壳层层相覆，旧伤未损其内纹，断面可见细密承力层次。|n法宝打造与祭炼：用作辅材、特性材，适用于同境界、同品质的两仪伞。</t>
        </is>
      </c>
      <c r="Z7077" t="s">
        <v>6767</v>
      </c>
      <c r="AA7077" t="s">
        <v>373</v>
      </c>
      <c r="AB7077" s="16">
        <v>12371017</v>
      </c>
      <c r="AC7077" t="s">
        <v>6629</v>
      </c>
      <c r="AD7077">
        <v>40004</v>
      </c>
      <c r="AF7077">
        <v>70004</v>
      </c>
      <c r="AH7077">
        <v>2812500</v>
      </c>
      <c r="AI7077" s="16" t="s">
        <v>6625</v>
      </c>
      <c r="AJ7077" s="16" t="s">
        <v>6679</v>
      </c>
      <c r="AK7077" s="16" t="s">
        <v>354</v>
      </c>
      <c r="AL7077" t="s">
        <v>6768</v>
      </c>
    </row>
    <row r="7078" ht="16.5" spans="2:38">
      <c r="B7078" s="16" t="n">
        <f>10000000+INDEX(编号表!$B:$B,MATCH(F7078,编号表!$A:$A,0))*100000+INDEX(编号表!$F:$F,MATCH(D7078,编号表!$E:$E,0))*1000+INDEX(编号表!$D:$D,MATCH(E7078,编号表!$C:$C,0))*10000+G7078</f>
        <v>12374018</v>
      </c>
      <c r="C7078" s="16" t="s">
        <v>7000</v>
      </c>
      <c r="D7078" s="16" t="s">
        <v>108</v>
      </c>
      <c r="E7078" s="16" t="s">
        <v>354</v>
      </c>
      <c r="F7078" s="16" t="s">
        <v>6682</v>
      </c>
      <c r="G7078" s="16">
        <v>18</v>
      </c>
      <c r="H7078" t="s">
        <v>7297</v>
      </c>
      <c r="I7078" s="16">
        <v>60</v>
      </c>
      <c r="J7078" t="str">
        <f t="shared" si="113"/>
        <v>大类_仙品合体打造</v>
      </c>
      <c r="K7078" s="38" t="s">
        <v>6624</v>
      </c>
      <c r="M7078" s="16" t="s">
        <v>6625</v>
      </c>
      <c r="O7078">
        <v>0</v>
      </c>
      <c r="P7078" t="b">
        <v>1</v>
      </c>
      <c r="Q7078"/>
      <c r="R7078" t="b">
        <v>0</v>
      </c>
      <c r="S7078">
        <v>1</v>
      </c>
      <c r="T7078" t="s">
        <v>91</v>
      </c>
      <c r="U7078">
        <v>999</v>
      </c>
      <c r="V7078" s="16" t="s">
        <v>6626</v>
      </c>
      <c r="W7078" s="16">
        <v>12212215</v>
      </c>
      <c r="Y7078" t="inlineStr">
        <is>
          <t xml:space="preserve">灵皮玄鳞一类灵材。皮面柔韧，筋络相接，裁开后仍能看见细密灵纹。|n法宝打造与祭炼：用作主材，适用于同境界、同品质的两仪伞。</t>
        </is>
      </c>
      <c r="Z7078" t="s">
        <v>6684</v>
      </c>
      <c r="AA7078" t="s">
        <v>373</v>
      </c>
      <c r="AB7078" s="16">
        <v>12371018</v>
      </c>
      <c r="AC7078" t="s">
        <v>6629</v>
      </c>
      <c r="AD7078">
        <v>40004</v>
      </c>
      <c r="AF7078">
        <v>70004</v>
      </c>
      <c r="AH7078">
        <v>2812500</v>
      </c>
      <c r="AI7078" s="16" t="s">
        <v>6625</v>
      </c>
      <c r="AJ7078" s="16" t="s">
        <v>6685</v>
      </c>
      <c r="AK7078" s="16" t="s">
        <v>354</v>
      </c>
      <c r="AL7078" t="s">
        <v>6686</v>
      </c>
    </row>
    <row r="7079" ht="16.5" spans="2:38">
      <c r="B7079" s="16" t="n">
        <f>10000000+INDEX(编号表!$B:$B,MATCH(F7079,编号表!$A:$A,0))*100000+INDEX(编号表!$F:$F,MATCH(D7079,编号表!$E:$E,0))*1000+INDEX(编号表!$D:$D,MATCH(E7079,编号表!$C:$C,0))*10000+G7079</f>
        <v>12574019</v>
      </c>
      <c r="C7079" s="16" t="s">
        <v>7001</v>
      </c>
      <c r="D7079" s="16" t="s">
        <v>108</v>
      </c>
      <c r="E7079" s="16" t="s">
        <v>354</v>
      </c>
      <c r="F7079" s="16" t="s">
        <v>6622</v>
      </c>
      <c r="G7079" s="16">
        <v>19</v>
      </c>
      <c r="I7079" s="16">
        <v>60</v>
      </c>
      <c r="J7079" t="str">
        <f t="shared" si="113"/>
        <v>大类_仙品合体</v>
      </c>
      <c r="K7079" s="39" t="s">
        <v>6624</v>
      </c>
      <c r="M7079" s="16" t="s">
        <v>6625</v>
      </c>
      <c r="O7079">
        <v>0</v>
      </c>
      <c r="P7079" t="b">
        <v>1</v>
      </c>
      <c r="Q7079"/>
      <c r="R7079" t="b">
        <v>0</v>
      </c>
      <c r="S7079">
        <v>1</v>
      </c>
      <c r="T7079" t="s">
        <v>91</v>
      </c>
      <c r="U7079">
        <v>999</v>
      </c>
      <c r="V7079" s="16" t="s">
        <v>6626</v>
      </c>
      <c r="W7079" s="16">
        <v>12212216</v>
      </c>
      <c r="Y7079" t="inlineStr">
        <is>
          <t xml:space="preserve">灵皮玄鳞一类灵材。鳞面细密，边缘相叠，灵气沿片片鳞纹折转。|n用途未明，可留存备用。</t>
        </is>
      </c>
      <c r="Z7079" t="s">
        <v>6773</v>
      </c>
      <c r="AA7079" t="str">
        <v>击杀妖兽、探索秘境或遗迹可得；当前百艺暂未用到，宗门不供应。</v>
      </c>
      <c r="AB7079" s="16">
        <v>12371019</v>
      </c>
      <c r="AC7079" t="s">
        <v>6629</v>
      </c>
      <c r="AD7079">
        <v>40004</v>
      </c>
      <c r="AF7079">
        <v>70004</v>
      </c>
      <c r="AH7079">
        <v>937500</v>
      </c>
      <c r="AI7079" s="16" t="s">
        <v>6625</v>
      </c>
      <c r="AJ7079" s="16" t="s">
        <v>6685</v>
      </c>
      <c r="AK7079" s="16" t="s">
        <v>354</v>
      </c>
      <c r="AL7079" t="s">
        <v>6774</v>
      </c>
    </row>
    <row r="7080" ht="16.5" spans="2:38">
      <c r="B7080" s="16" t="n">
        <f>10000000+INDEX(编号表!$B:$B,MATCH(F7080,编号表!$A:$A,0))*100000+INDEX(编号表!$F:$F,MATCH(D7080,编号表!$E:$E,0))*1000+INDEX(编号表!$D:$D,MATCH(E7080,编号表!$C:$C,0))*10000+G7080</f>
        <v>12574020</v>
      </c>
      <c r="C7080" s="16" t="s">
        <v>7002</v>
      </c>
      <c r="D7080" s="16" t="s">
        <v>108</v>
      </c>
      <c r="E7080" s="16" t="s">
        <v>354</v>
      </c>
      <c r="F7080" s="16" t="s">
        <v>6622</v>
      </c>
      <c r="G7080" s="16">
        <v>20</v>
      </c>
      <c r="H7080" t="s">
        <v>7297</v>
      </c>
      <c r="I7080" s="16">
        <v>60</v>
      </c>
      <c r="J7080" t="str">
        <f t="shared" si="113"/>
        <v>大类_仙品合体打造</v>
      </c>
      <c r="K7080" s="38" t="s">
        <v>6624</v>
      </c>
      <c r="M7080" s="16" t="s">
        <v>6625</v>
      </c>
      <c r="O7080">
        <v>0</v>
      </c>
      <c r="P7080" t="b">
        <v>1</v>
      </c>
      <c r="Q7080"/>
      <c r="R7080" t="b">
        <v>0</v>
      </c>
      <c r="S7080">
        <v>1</v>
      </c>
      <c r="T7080" t="s">
        <v>91</v>
      </c>
      <c r="U7080">
        <v>999</v>
      </c>
      <c r="V7080" s="16" t="s">
        <v>6626</v>
      </c>
      <c r="W7080" s="16">
        <v>12212217</v>
      </c>
      <c r="Y7080" t="inlineStr">
        <is>
          <t xml:space="preserve">灵爪锐牙一类灵材。牙锋锐利，根部坚实，灵气向尖端收聚。|n法宝打造与祭炼：用作辅材，适用于同境界、同品质的问道剑。</t>
        </is>
      </c>
      <c r="Z7080" t="s">
        <v>6689</v>
      </c>
      <c r="AA7080" t="s">
        <v>373</v>
      </c>
      <c r="AB7080" s="16">
        <v>12371020</v>
      </c>
      <c r="AC7080" t="s">
        <v>6629</v>
      </c>
      <c r="AD7080">
        <v>40004</v>
      </c>
      <c r="AF7080">
        <v>70004</v>
      </c>
      <c r="AH7080">
        <v>2812500</v>
      </c>
      <c r="AI7080" s="16" t="s">
        <v>6625</v>
      </c>
      <c r="AJ7080" s="16" t="s">
        <v>6690</v>
      </c>
      <c r="AK7080" s="16" t="s">
        <v>354</v>
      </c>
      <c r="AL7080" t="s">
        <v>6691</v>
      </c>
    </row>
    <row r="7081" ht="16.5" spans="2:38">
      <c r="B7081" s="16" t="n">
        <f>10000000+INDEX(编号表!$B:$B,MATCH(F7081,编号表!$A:$A,0))*100000+INDEX(编号表!$F:$F,MATCH(D7081,编号表!$E:$E,0))*1000+INDEX(编号表!$D:$D,MATCH(E7081,编号表!$C:$C,0))*10000+G7081</f>
        <v>12674021</v>
      </c>
      <c r="C7081" s="16" t="s">
        <v>7003</v>
      </c>
      <c r="D7081" s="16" t="s">
        <v>108</v>
      </c>
      <c r="E7081" s="16" t="s">
        <v>354</v>
      </c>
      <c r="F7081" s="16" t="s">
        <v>6633</v>
      </c>
      <c r="G7081" s="16">
        <v>21</v>
      </c>
      <c r="H7081" t="s">
        <v>7297</v>
      </c>
      <c r="I7081" s="16">
        <v>60</v>
      </c>
      <c r="J7081" t="str">
        <f t="shared" si="113"/>
        <v>大类_仙品合体打造</v>
      </c>
      <c r="K7081" s="39" t="s">
        <v>6624</v>
      </c>
      <c r="M7081" s="16" t="s">
        <v>6625</v>
      </c>
      <c r="O7081">
        <v>0</v>
      </c>
      <c r="P7081" t="b">
        <v>1</v>
      </c>
      <c r="Q7081"/>
      <c r="R7081" t="b">
        <v>0</v>
      </c>
      <c r="S7081">
        <v>1</v>
      </c>
      <c r="T7081" t="s">
        <v>91</v>
      </c>
      <c r="U7081">
        <v>999</v>
      </c>
      <c r="V7081" s="16" t="s">
        <v>6626</v>
      </c>
      <c r="W7081" s="16">
        <v>12212218</v>
      </c>
      <c r="Y7081" t="inlineStr">
        <is>
          <t xml:space="preserve">灵爪锐牙一类灵材。爪锋坚锐，纹路向尖端勾连，断处仍有锐气。|n法宝打造与祭炼：用作特性材，适用于同境界、同品质的问道剑。</t>
        </is>
      </c>
      <c r="Z7081" t="s">
        <v>6779</v>
      </c>
      <c r="AA7081" t="s">
        <v>373</v>
      </c>
      <c r="AB7081" s="16">
        <v>12371021</v>
      </c>
      <c r="AC7081" t="s">
        <v>6629</v>
      </c>
      <c r="AD7081">
        <v>40004</v>
      </c>
      <c r="AF7081">
        <v>70004</v>
      </c>
      <c r="AH7081">
        <v>2812500</v>
      </c>
      <c r="AI7081" s="16" t="s">
        <v>6625</v>
      </c>
      <c r="AJ7081" s="16" t="s">
        <v>6690</v>
      </c>
      <c r="AK7081" s="16" t="s">
        <v>354</v>
      </c>
      <c r="AL7081" t="s">
        <v>6780</v>
      </c>
    </row>
    <row r="7082" ht="16.5" spans="2:38">
      <c r="B7082" s="16" t="n">
        <f>10000000+INDEX(编号表!$B:$B,MATCH(F7082,编号表!$A:$A,0))*100000+INDEX(编号表!$F:$F,MATCH(D7082,编号表!$E:$E,0))*1000+INDEX(编号表!$D:$D,MATCH(E7082,编号表!$C:$C,0))*10000+G7082</f>
        <v>12374022</v>
      </c>
      <c r="C7082" s="16" t="s">
        <v>7004</v>
      </c>
      <c r="D7082" s="16" t="s">
        <v>108</v>
      </c>
      <c r="E7082" s="16" t="s">
        <v>354</v>
      </c>
      <c r="F7082" s="16" t="s">
        <v>6682</v>
      </c>
      <c r="G7082" s="16">
        <v>22</v>
      </c>
      <c r="H7082" t="s">
        <v>7297</v>
      </c>
      <c r="I7082" s="16">
        <v>60</v>
      </c>
      <c r="J7082" t="str">
        <f t="shared" si="113"/>
        <v>大类_仙品合体打造</v>
      </c>
      <c r="K7082" s="38" t="s">
        <v>6624</v>
      </c>
      <c r="M7082" s="16" t="s">
        <v>6625</v>
      </c>
      <c r="O7082">
        <v>0</v>
      </c>
      <c r="P7082" t="b">
        <v>1</v>
      </c>
      <c r="Q7082"/>
      <c r="R7082" t="b">
        <v>0</v>
      </c>
      <c r="S7082">
        <v>1</v>
      </c>
      <c r="T7082" t="s">
        <v>91</v>
      </c>
      <c r="U7082">
        <v>999</v>
      </c>
      <c r="V7082" s="16" t="s">
        <v>6626</v>
      </c>
      <c r="W7082" s="16">
        <v>12212219</v>
      </c>
      <c r="Y7082" t="inlineStr">
        <is>
          <t xml:space="preserve">灵金一类灵材。铁质沉实，内藏灵纹，细密金纹与石色相间。|n法宝打造与祭炼：用作主材，适用于同境界、同品质的两仪炼宝鼎、山河印、归一丹炉、问道剑。</t>
        </is>
      </c>
      <c r="Z7082" t="s">
        <v>6695</v>
      </c>
      <c r="AA7082" t="s">
        <v>373</v>
      </c>
      <c r="AB7082" s="16">
        <v>12371022</v>
      </c>
      <c r="AC7082" t="s">
        <v>6629</v>
      </c>
      <c r="AD7082">
        <v>40004</v>
      </c>
      <c r="AF7082">
        <v>70004</v>
      </c>
      <c r="AH7082">
        <v>2812500</v>
      </c>
      <c r="AI7082" s="16" t="s">
        <v>6625</v>
      </c>
      <c r="AJ7082" s="16" t="s">
        <v>6696</v>
      </c>
      <c r="AK7082" s="16" t="s">
        <v>354</v>
      </c>
      <c r="AL7082" t="s">
        <v>6692</v>
      </c>
    </row>
    <row r="7083" ht="16.5" spans="2:38">
      <c r="B7083" s="16" t="n">
        <f>10000000+INDEX(编号表!$B:$B,MATCH(F7083,编号表!$A:$A,0))*100000+INDEX(编号表!$F:$F,MATCH(D7083,编号表!$E:$E,0))*1000+INDEX(编号表!$D:$D,MATCH(E7083,编号表!$C:$C,0))*10000+G7083</f>
        <v>12574023</v>
      </c>
      <c r="C7083" s="16" t="s">
        <v>7005</v>
      </c>
      <c r="D7083" s="16" t="s">
        <v>108</v>
      </c>
      <c r="E7083" s="16" t="s">
        <v>354</v>
      </c>
      <c r="F7083" s="16" t="s">
        <v>6622</v>
      </c>
      <c r="G7083" s="16">
        <v>23</v>
      </c>
      <c r="H7083" t="s">
        <v>7297</v>
      </c>
      <c r="I7083" s="16">
        <v>60</v>
      </c>
      <c r="J7083" t="str">
        <f t="shared" ref="J7083:J7146" si="114">"大类_"&amp;D7083&amp;E7083&amp;H7083</f>
        <v>大类_仙品合体打造</v>
      </c>
      <c r="K7083" s="39" t="s">
        <v>6624</v>
      </c>
      <c r="M7083" s="16" t="s">
        <v>6625</v>
      </c>
      <c r="O7083">
        <v>0</v>
      </c>
      <c r="P7083" t="b">
        <v>1</v>
      </c>
      <c r="Q7083"/>
      <c r="R7083" t="b">
        <v>0</v>
      </c>
      <c r="S7083">
        <v>1</v>
      </c>
      <c r="T7083" t="s">
        <v>91</v>
      </c>
      <c r="U7083">
        <v>999</v>
      </c>
      <c r="V7083" s="16" t="s">
        <v>6626</v>
      </c>
      <c r="W7083" s="16">
        <v>12212220</v>
      </c>
      <c r="Y7083" t="inlineStr">
        <is>
          <t xml:space="preserve">灵金一类灵材。铜料久经炉火，内壁保留着层层导火纹痕。|n法宝打造与祭炼：用作辅材，适用于同境界、同品质的两仪炼宝鼎、地心赤阳炉、归一丹炉。</t>
        </is>
      </c>
      <c r="Z7083" t="s">
        <v>6785</v>
      </c>
      <c r="AA7083" t="s">
        <v>373</v>
      </c>
      <c r="AB7083" s="16">
        <v>12371023</v>
      </c>
      <c r="AC7083" t="s">
        <v>6629</v>
      </c>
      <c r="AD7083">
        <v>40004</v>
      </c>
      <c r="AF7083">
        <v>70004</v>
      </c>
      <c r="AH7083">
        <v>2812500</v>
      </c>
      <c r="AI7083" s="16" t="s">
        <v>6625</v>
      </c>
      <c r="AJ7083" s="16" t="s">
        <v>6696</v>
      </c>
      <c r="AK7083" s="16" t="s">
        <v>354</v>
      </c>
      <c r="AL7083" t="s">
        <v>6786</v>
      </c>
    </row>
    <row r="7084" ht="15" spans="2:38">
      <c r="B7084" s="16" t="n">
        <f>10000000+INDEX(编号表!$B:$B,MATCH(F7084,编号表!$A:$A,0))*100000+INDEX(编号表!$F:$F,MATCH(D7084,编号表!$E:$E,0))*1000+INDEX(编号表!$D:$D,MATCH(E7084,编号表!$C:$C,0))*10000+G7084</f>
        <v>12374024</v>
      </c>
      <c r="C7084" s="16" t="s">
        <v>7006</v>
      </c>
      <c r="D7084" s="16" t="s">
        <v>108</v>
      </c>
      <c r="E7084" s="16" t="s">
        <v>354</v>
      </c>
      <c r="F7084" s="16" t="s">
        <v>6682</v>
      </c>
      <c r="G7084" s="16">
        <v>24</v>
      </c>
      <c r="H7084" t="s">
        <v>7297</v>
      </c>
      <c r="I7084" s="16">
        <v>60</v>
      </c>
      <c r="J7084" t="str">
        <f t="shared" si="114"/>
        <v>大类_仙品合体打造</v>
      </c>
      <c r="K7084" s="40" t="s">
        <v>6698</v>
      </c>
      <c r="M7084" s="16" t="s">
        <v>6625</v>
      </c>
      <c r="O7084">
        <v>0</v>
      </c>
      <c r="P7084" t="b">
        <v>1</v>
      </c>
      <c r="Q7084"/>
      <c r="R7084" t="b">
        <v>0</v>
      </c>
      <c r="S7084">
        <v>1</v>
      </c>
      <c r="T7084" t="s">
        <v>91</v>
      </c>
      <c r="U7084">
        <v>999</v>
      </c>
      <c r="V7084" s="16" t="s">
        <v>6626</v>
      </c>
      <c r="W7084" s="16">
        <v>12212221</v>
      </c>
      <c r="Y7084" t="inlineStr">
        <is>
          <t xml:space="preserve">灵金一类稀有灵材。金料沉凝，纹面完整，受力处层层相承。|n法宝打造与祭炼：用作主材，适用于同境界、同品质的沉天印。</t>
        </is>
      </c>
      <c r="Z7084" t="s">
        <v>7008</v>
      </c>
      <c r="AA7084" t="s">
        <v>373</v>
      </c>
      <c r="AB7084" s="16">
        <v>12371024</v>
      </c>
      <c r="AC7084" t="s">
        <v>6629</v>
      </c>
      <c r="AD7084">
        <v>40004</v>
      </c>
      <c r="AF7084">
        <v>70004</v>
      </c>
      <c r="AH7084">
        <v>2812500</v>
      </c>
      <c r="AI7084" s="16" t="s">
        <v>6625</v>
      </c>
      <c r="AJ7084" s="16" t="s">
        <v>6696</v>
      </c>
      <c r="AK7084" s="16" t="s">
        <v>354</v>
      </c>
      <c r="AL7084" t="s">
        <v>7006</v>
      </c>
    </row>
    <row r="7085" ht="16.5" spans="2:38">
      <c r="B7085" s="16" t="n">
        <f>10000000+INDEX(编号表!$B:$B,MATCH(F7085,编号表!$A:$A,0))*100000+INDEX(编号表!$F:$F,MATCH(D7085,编号表!$E:$E,0))*1000+INDEX(编号表!$D:$D,MATCH(E7085,编号表!$C:$C,0))*10000+G7085</f>
        <v>12574025</v>
      </c>
      <c r="C7085" s="16" t="s">
        <v>7009</v>
      </c>
      <c r="D7085" s="16" t="s">
        <v>108</v>
      </c>
      <c r="E7085" s="16" t="s">
        <v>354</v>
      </c>
      <c r="F7085" s="16" t="s">
        <v>6622</v>
      </c>
      <c r="G7085" s="16">
        <v>25</v>
      </c>
      <c r="H7085" t="s">
        <v>7297</v>
      </c>
      <c r="I7085" s="16">
        <v>60</v>
      </c>
      <c r="J7085" t="str">
        <f t="shared" si="114"/>
        <v>大类_仙品合体打造</v>
      </c>
      <c r="K7085" s="39" t="s">
        <v>6624</v>
      </c>
      <c r="M7085" s="16" t="s">
        <v>6625</v>
      </c>
      <c r="O7085">
        <v>0</v>
      </c>
      <c r="P7085" t="b">
        <v>1</v>
      </c>
      <c r="Q7085"/>
      <c r="R7085" t="b">
        <v>0</v>
      </c>
      <c r="S7085">
        <v>1</v>
      </c>
      <c r="T7085" t="s">
        <v>91</v>
      </c>
      <c r="U7085">
        <v>999</v>
      </c>
      <c r="V7085" s="16" t="s">
        <v>6626</v>
      </c>
      <c r="W7085" s="16">
        <v>12212222</v>
      </c>
      <c r="Y7085" t="inlineStr">
        <is>
          <t xml:space="preserve">灵石砂壤一类灵材。玄砂颗粒细密，指间滑落无声，粒中各藏微小灵纹。|n法宝打造与祭炼：用作辅材，适用于同境界、同品质的地心赤阳炉、归一丹炉。</t>
        </is>
      </c>
      <c r="Z7085" t="s">
        <v>6792</v>
      </c>
      <c r="AA7085" t="s">
        <v>373</v>
      </c>
      <c r="AB7085" s="16">
        <v>12371025</v>
      </c>
      <c r="AC7085" t="s">
        <v>6629</v>
      </c>
      <c r="AD7085">
        <v>40004</v>
      </c>
      <c r="AF7085">
        <v>70004</v>
      </c>
      <c r="AH7085">
        <v>2812500</v>
      </c>
      <c r="AI7085" s="16" t="s">
        <v>6625</v>
      </c>
      <c r="AJ7085" s="16" t="s">
        <v>6793</v>
      </c>
      <c r="AK7085" s="16" t="s">
        <v>354</v>
      </c>
      <c r="AL7085" t="s">
        <v>6794</v>
      </c>
    </row>
    <row r="7086" ht="16.5" spans="2:38">
      <c r="B7086" s="16" t="n">
        <f>10000000+INDEX(编号表!$B:$B,MATCH(F7086,编号表!$A:$A,0))*100000+INDEX(编号表!$F:$F,MATCH(D7086,编号表!$E:$E,0))*1000+INDEX(编号表!$D:$D,MATCH(E7086,编号表!$C:$C,0))*10000+G7086</f>
        <v>12874026</v>
      </c>
      <c r="C7086" s="16" t="s">
        <v>7010</v>
      </c>
      <c r="D7086" s="16" t="s">
        <v>108</v>
      </c>
      <c r="E7086" s="16" t="s">
        <v>354</v>
      </c>
      <c r="F7086" s="16" t="s">
        <v>6675</v>
      </c>
      <c r="G7086" s="16">
        <v>26</v>
      </c>
      <c r="H7086" t="s">
        <v>7297</v>
      </c>
      <c r="I7086" s="16">
        <v>60</v>
      </c>
      <c r="J7086" t="str">
        <f t="shared" si="114"/>
        <v>大类_仙品合体打造</v>
      </c>
      <c r="K7086" s="38" t="s">
        <v>6624</v>
      </c>
      <c r="M7086" s="16" t="s">
        <v>6625</v>
      </c>
      <c r="O7086">
        <v>0</v>
      </c>
      <c r="P7086" t="b">
        <v>1</v>
      </c>
      <c r="Q7086"/>
      <c r="R7086" t="b">
        <v>0</v>
      </c>
      <c r="S7086">
        <v>1</v>
      </c>
      <c r="T7086" t="s">
        <v>91</v>
      </c>
      <c r="U7086">
        <v>999</v>
      </c>
      <c r="V7086" s="16" t="s">
        <v>6626</v>
      </c>
      <c r="W7086" s="16">
        <v>12212223</v>
      </c>
      <c r="Y7086" t="inlineStr">
        <is>
          <t xml:space="preserve">灵石砂壤一类灵材。旧阵散去，石上仍留导灵线痕，交接之处深浅分明。|n法宝打造与祭炼：用作特性材，适用于同境界、同品质的山河印、沉天印、缚天索。</t>
        </is>
      </c>
      <c r="Z7086" t="s">
        <v>6797</v>
      </c>
      <c r="AA7086" t="s">
        <v>373</v>
      </c>
      <c r="AB7086" s="16">
        <v>12371026</v>
      </c>
      <c r="AC7086" t="s">
        <v>6629</v>
      </c>
      <c r="AD7086">
        <v>40004</v>
      </c>
      <c r="AF7086">
        <v>70004</v>
      </c>
      <c r="AH7086">
        <v>2812500</v>
      </c>
      <c r="AI7086" s="16" t="s">
        <v>6625</v>
      </c>
      <c r="AJ7086" s="16" t="s">
        <v>6793</v>
      </c>
      <c r="AK7086" s="16" t="s">
        <v>354</v>
      </c>
      <c r="AL7086" t="s">
        <v>6798</v>
      </c>
    </row>
    <row r="7087" ht="16.5" spans="2:38">
      <c r="B7087" s="16" t="n">
        <f>10000000+INDEX(编号表!$B:$B,MATCH(F7087,编号表!$A:$A,0))*100000+INDEX(编号表!$F:$F,MATCH(D7087,编号表!$E:$E,0))*1000+INDEX(编号表!$D:$D,MATCH(E7087,编号表!$C:$C,0))*10000+G7087</f>
        <v>12374027</v>
      </c>
      <c r="C7087" s="16" t="s">
        <v>7011</v>
      </c>
      <c r="D7087" s="16" t="s">
        <v>108</v>
      </c>
      <c r="E7087" s="16" t="s">
        <v>354</v>
      </c>
      <c r="F7087" s="16" t="s">
        <v>6682</v>
      </c>
      <c r="G7087" s="16">
        <v>27</v>
      </c>
      <c r="H7087" t="s">
        <v>7297</v>
      </c>
      <c r="I7087" s="16">
        <v>60</v>
      </c>
      <c r="J7087" t="str">
        <f t="shared" si="114"/>
        <v>大类_仙品合体打造</v>
      </c>
      <c r="K7087" s="39" t="s">
        <v>6624</v>
      </c>
      <c r="M7087" s="16" t="s">
        <v>6625</v>
      </c>
      <c r="O7087">
        <v>0</v>
      </c>
      <c r="P7087" t="b">
        <v>1</v>
      </c>
      <c r="Q7087"/>
      <c r="R7087" t="b">
        <v>0</v>
      </c>
      <c r="S7087">
        <v>1</v>
      </c>
      <c r="T7087" t="s">
        <v>91</v>
      </c>
      <c r="U7087">
        <v>999</v>
      </c>
      <c r="V7087" s="16" t="s">
        <v>6626</v>
      </c>
      <c r="W7087" s="16">
        <v>12212224</v>
      </c>
      <c r="Y7087" t="inlineStr">
        <is>
          <t xml:space="preserve">灵玉玄晶一类灵材。玉质温润，纹路细密，灵气可沿玉脉缓缓流转。|n法宝打造与祭炼：用作主材，适用于同境界、同品质的五气玉露瓶、太清鉴物镜、归元瓶、抱一珠。</t>
        </is>
      </c>
      <c r="Z7087" t="s">
        <v>6704</v>
      </c>
      <c r="AA7087" t="s">
        <v>373</v>
      </c>
      <c r="AB7087" s="16">
        <v>12371027</v>
      </c>
      <c r="AC7087" t="s">
        <v>6629</v>
      </c>
      <c r="AD7087">
        <v>40004</v>
      </c>
      <c r="AF7087">
        <v>70004</v>
      </c>
      <c r="AH7087">
        <v>2812500</v>
      </c>
      <c r="AI7087" s="16" t="s">
        <v>6625</v>
      </c>
      <c r="AJ7087" s="16" t="s">
        <v>6701</v>
      </c>
      <c r="AK7087" s="16" t="s">
        <v>354</v>
      </c>
      <c r="AL7087" t="s">
        <v>6702</v>
      </c>
    </row>
    <row r="7088" ht="16.5" spans="2:38">
      <c r="B7088" s="16" t="n">
        <f>10000000+INDEX(编号表!$B:$B,MATCH(F7088,编号表!$A:$A,0))*100000+INDEX(编号表!$F:$F,MATCH(D7088,编号表!$E:$E,0))*1000+INDEX(编号表!$D:$D,MATCH(E7088,编号表!$C:$C,0))*10000+G7088</f>
        <v>12574028</v>
      </c>
      <c r="C7088" s="16" t="s">
        <v>7012</v>
      </c>
      <c r="D7088" s="16" t="s">
        <v>108</v>
      </c>
      <c r="E7088" s="16" t="s">
        <v>354</v>
      </c>
      <c r="F7088" s="16" t="s">
        <v>6622</v>
      </c>
      <c r="G7088" s="16">
        <v>28</v>
      </c>
      <c r="H7088" t="s">
        <v>7297</v>
      </c>
      <c r="I7088" s="16">
        <v>60</v>
      </c>
      <c r="J7088" t="str">
        <f t="shared" si="114"/>
        <v>大类_仙品合体打造</v>
      </c>
      <c r="K7088" s="38" t="s">
        <v>6624</v>
      </c>
      <c r="M7088" s="16" t="s">
        <v>6625</v>
      </c>
      <c r="O7088">
        <v>0</v>
      </c>
      <c r="P7088" t="b">
        <v>1</v>
      </c>
      <c r="Q7088"/>
      <c r="R7088" t="b">
        <v>0</v>
      </c>
      <c r="S7088">
        <v>1</v>
      </c>
      <c r="T7088" t="s">
        <v>91</v>
      </c>
      <c r="U7088">
        <v>999</v>
      </c>
      <c r="V7088" s="16" t="s">
        <v>6626</v>
      </c>
      <c r="W7088" s="16">
        <v>12212225</v>
      </c>
      <c r="Y7088" t="inlineStr">
        <is>
          <t xml:space="preserve">灵玉玄晶一类灵材。晶体清明，细部灵光齐整，转动时可见层层光路。|n法宝打造与祭炼：用作辅材，适用于同境界、同品质的太清鉴物镜、照微鉴宝镜。</t>
        </is>
      </c>
      <c r="Z7088" t="s">
        <v>6803</v>
      </c>
      <c r="AA7088" t="s">
        <v>373</v>
      </c>
      <c r="AB7088" s="16">
        <v>12371028</v>
      </c>
      <c r="AC7088" t="s">
        <v>6629</v>
      </c>
      <c r="AD7088">
        <v>40004</v>
      </c>
      <c r="AF7088">
        <v>70004</v>
      </c>
      <c r="AH7088">
        <v>2812500</v>
      </c>
      <c r="AI7088" s="16" t="s">
        <v>6625</v>
      </c>
      <c r="AJ7088" s="16" t="s">
        <v>6701</v>
      </c>
      <c r="AK7088" s="16" t="s">
        <v>354</v>
      </c>
      <c r="AL7088" t="s">
        <v>6804</v>
      </c>
    </row>
    <row r="7089" ht="15" spans="2:38">
      <c r="B7089" s="16" t="n">
        <f>10000000+INDEX(编号表!$B:$B,MATCH(F7089,编号表!$A:$A,0))*100000+INDEX(编号表!$F:$F,MATCH(D7089,编号表!$E:$E,0))*1000+INDEX(编号表!$D:$D,MATCH(E7089,编号表!$C:$C,0))*10000+G7089</f>
        <v>12374029</v>
      </c>
      <c r="C7089" s="16" t="s">
        <v>7013</v>
      </c>
      <c r="D7089" s="16" t="s">
        <v>108</v>
      </c>
      <c r="E7089" s="16" t="s">
        <v>354</v>
      </c>
      <c r="F7089" s="16" t="s">
        <v>6682</v>
      </c>
      <c r="G7089" s="16">
        <v>29</v>
      </c>
      <c r="H7089" t="s">
        <v>7297</v>
      </c>
      <c r="I7089" s="16">
        <v>60</v>
      </c>
      <c r="J7089" t="str">
        <f t="shared" si="114"/>
        <v>大类_仙品合体打造</v>
      </c>
      <c r="K7089" s="40" t="s">
        <v>6698</v>
      </c>
      <c r="M7089" s="16" t="s">
        <v>6625</v>
      </c>
      <c r="O7089">
        <v>0</v>
      </c>
      <c r="P7089" t="b">
        <v>1</v>
      </c>
      <c r="Q7089"/>
      <c r="R7089" t="b">
        <v>0</v>
      </c>
      <c r="S7089">
        <v>1</v>
      </c>
      <c r="T7089" t="s">
        <v>91</v>
      </c>
      <c r="U7089">
        <v>999</v>
      </c>
      <c r="V7089" s="16" t="s">
        <v>6626</v>
      </c>
      <c r="W7089" s="16">
        <v>12212226</v>
      </c>
      <c r="Y7089" t="inlineStr">
        <is>
          <t xml:space="preserve">灵玉玄晶一类稀有灵材。璧面细纹清楚，古刻虽淡，玉中微光依旧分明。|n法宝打造与祭炼：用作主材，适用于同境界、同品质的照微鉴宝镜。</t>
        </is>
      </c>
      <c r="Z7089" t="s">
        <v>7015</v>
      </c>
      <c r="AA7089" t="s">
        <v>373</v>
      </c>
      <c r="AB7089" s="16">
        <v>12371029</v>
      </c>
      <c r="AC7089" t="s">
        <v>6629</v>
      </c>
      <c r="AD7089">
        <v>40004</v>
      </c>
      <c r="AF7089">
        <v>70004</v>
      </c>
      <c r="AH7089">
        <v>2812500</v>
      </c>
      <c r="AI7089" s="16" t="s">
        <v>6625</v>
      </c>
      <c r="AJ7089" s="16" t="s">
        <v>6701</v>
      </c>
      <c r="AK7089" s="16" t="s">
        <v>354</v>
      </c>
      <c r="AL7089" t="s">
        <v>7013</v>
      </c>
    </row>
    <row r="7090" ht="16.5" spans="2:38">
      <c r="B7090" s="16" t="n">
        <f>10000000+INDEX(编号表!$B:$B,MATCH(F7090,编号表!$A:$A,0))*100000+INDEX(编号表!$F:$F,MATCH(D7090,编号表!$E:$E,0))*1000+INDEX(编号表!$D:$D,MATCH(E7090,编号表!$C:$C,0))*10000+G7090</f>
        <v>12374030</v>
      </c>
      <c r="C7090" s="16" t="s">
        <v>7016</v>
      </c>
      <c r="D7090" s="16" t="s">
        <v>108</v>
      </c>
      <c r="E7090" s="16" t="s">
        <v>354</v>
      </c>
      <c r="F7090" s="16" t="s">
        <v>6682</v>
      </c>
      <c r="G7090" s="16">
        <v>30</v>
      </c>
      <c r="H7090" t="s">
        <v>7297</v>
      </c>
      <c r="I7090" s="16">
        <v>60</v>
      </c>
      <c r="J7090" t="str">
        <f t="shared" si="114"/>
        <v>大类_仙品合体打造</v>
      </c>
      <c r="K7090" s="38" t="s">
        <v>6624</v>
      </c>
      <c r="M7090" s="16" t="s">
        <v>6625</v>
      </c>
      <c r="O7090">
        <v>0</v>
      </c>
      <c r="P7090" t="b">
        <v>1</v>
      </c>
      <c r="Q7090"/>
      <c r="R7090" t="b">
        <v>0</v>
      </c>
      <c r="S7090">
        <v>1</v>
      </c>
      <c r="T7090" t="s">
        <v>91</v>
      </c>
      <c r="U7090">
        <v>999</v>
      </c>
      <c r="V7090" s="16" t="s">
        <v>6626</v>
      </c>
      <c r="W7090" s="16">
        <v>12212227</v>
      </c>
      <c r="Y7090" t="inlineStr">
        <is>
          <t xml:space="preserve">灵木竹藤一类灵材。木心长纹完整，去尽枝叶，生长留下的灵路仍在。|n法宝打造与祭炼：用作主材，适用于同境界、同品质的天河舟、归藏葫芦、玉宸符笔。</t>
        </is>
      </c>
      <c r="Z7090" t="s">
        <v>6707</v>
      </c>
      <c r="AA7090" t="s">
        <v>373</v>
      </c>
      <c r="AB7090" s="16">
        <v>12371030</v>
      </c>
      <c r="AC7090" t="s">
        <v>6629</v>
      </c>
      <c r="AD7090">
        <v>40004</v>
      </c>
      <c r="AF7090">
        <v>70004</v>
      </c>
      <c r="AH7090">
        <v>2812500</v>
      </c>
      <c r="AI7090" s="16" t="s">
        <v>6625</v>
      </c>
      <c r="AJ7090" s="16" t="s">
        <v>6708</v>
      </c>
      <c r="AK7090" s="16" t="s">
        <v>354</v>
      </c>
      <c r="AL7090" t="s">
        <v>6709</v>
      </c>
    </row>
    <row r="7091" ht="16.5" spans="2:38">
      <c r="B7091" s="16" t="n">
        <f>10000000+INDEX(编号表!$B:$B,MATCH(F7091,编号表!$A:$A,0))*100000+INDEX(编号表!$F:$F,MATCH(D7091,编号表!$E:$E,0))*1000+INDEX(编号表!$D:$D,MATCH(E7091,编号表!$C:$C,0))*10000+G7091</f>
        <v>12574031</v>
      </c>
      <c r="C7091" s="16" t="s">
        <v>7017</v>
      </c>
      <c r="D7091" s="16" t="s">
        <v>108</v>
      </c>
      <c r="E7091" s="16" t="s">
        <v>354</v>
      </c>
      <c r="F7091" s="16" t="s">
        <v>6622</v>
      </c>
      <c r="G7091" s="16">
        <v>31</v>
      </c>
      <c r="H7091" t="s">
        <v>7297</v>
      </c>
      <c r="I7091" s="16">
        <v>60</v>
      </c>
      <c r="J7091" t="str">
        <f t="shared" si="114"/>
        <v>大类_仙品合体打造</v>
      </c>
      <c r="K7091" s="39" t="s">
        <v>6624</v>
      </c>
      <c r="M7091" s="16" t="s">
        <v>6625</v>
      </c>
      <c r="O7091">
        <v>0</v>
      </c>
      <c r="P7091" t="b">
        <v>1</v>
      </c>
      <c r="Q7091"/>
      <c r="R7091" t="b">
        <v>0</v>
      </c>
      <c r="S7091">
        <v>1</v>
      </c>
      <c r="T7091" t="s">
        <v>91</v>
      </c>
      <c r="U7091">
        <v>999</v>
      </c>
      <c r="V7091" s="16" t="s">
        <v>6626</v>
      </c>
      <c r="W7091" s="16">
        <v>12212228</v>
      </c>
      <c r="Y7091" t="inlineStr">
        <is>
          <t xml:space="preserve">灵木竹藤一类灵材。竹质轻韧，中空有节，通达处与收束处各有分寸。|n法宝打造与祭炼：用作辅材，适用于同境界、同品质的九窍通灵瓶、归元瓶。</t>
        </is>
      </c>
      <c r="Z7091" t="s">
        <v>6812</v>
      </c>
      <c r="AA7091" t="s">
        <v>373</v>
      </c>
      <c r="AB7091" s="16">
        <v>12371031</v>
      </c>
      <c r="AC7091" t="s">
        <v>6629</v>
      </c>
      <c r="AD7091">
        <v>40004</v>
      </c>
      <c r="AF7091">
        <v>70004</v>
      </c>
      <c r="AH7091">
        <v>2812500</v>
      </c>
      <c r="AI7091" s="16" t="s">
        <v>6625</v>
      </c>
      <c r="AJ7091" s="16" t="s">
        <v>6708</v>
      </c>
      <c r="AK7091" s="16" t="s">
        <v>354</v>
      </c>
      <c r="AL7091" t="s">
        <v>6813</v>
      </c>
    </row>
    <row r="7092" ht="16.5" spans="2:38">
      <c r="B7092" s="16" t="n">
        <f>10000000+INDEX(编号表!$B:$B,MATCH(F7092,编号表!$A:$A,0))*100000+INDEX(编号表!$F:$F,MATCH(D7092,编号表!$E:$E,0))*1000+INDEX(编号表!$D:$D,MATCH(E7092,编号表!$C:$C,0))*10000+G7092</f>
        <v>12374032</v>
      </c>
      <c r="C7092" s="16" t="s">
        <v>7018</v>
      </c>
      <c r="D7092" s="16" t="s">
        <v>108</v>
      </c>
      <c r="E7092" s="16" t="s">
        <v>354</v>
      </c>
      <c r="F7092" s="16" t="s">
        <v>6682</v>
      </c>
      <c r="G7092" s="16">
        <v>32</v>
      </c>
      <c r="H7092" t="s">
        <v>7297</v>
      </c>
      <c r="I7092" s="16">
        <v>60</v>
      </c>
      <c r="J7092" t="str">
        <f t="shared" si="114"/>
        <v>大类_仙品合体打造</v>
      </c>
      <c r="K7092" s="38" t="s">
        <v>6624</v>
      </c>
      <c r="M7092" s="16" t="s">
        <v>6625</v>
      </c>
      <c r="O7092">
        <v>0</v>
      </c>
      <c r="P7092" t="b">
        <v>1</v>
      </c>
      <c r="Q7092"/>
      <c r="R7092" t="b">
        <v>0</v>
      </c>
      <c r="S7092">
        <v>1</v>
      </c>
      <c r="T7092" t="s">
        <v>91</v>
      </c>
      <c r="U7092">
        <v>999</v>
      </c>
      <c r="V7092" s="16" t="s">
        <v>6626</v>
      </c>
      <c r="W7092" s="16">
        <v>12212229</v>
      </c>
      <c r="Y7092" t="inlineStr">
        <is>
          <t xml:space="preserve">灵丝玄筋一类灵材。蚕丝轻细而韧，丝缕相接时，灵光如水线流过。|n法宝打造与祭炼：用作主材，适用于同境界、同品质的无相幡、缚天索、须弥袋。</t>
        </is>
      </c>
      <c r="Z7092" t="s">
        <v>6712</v>
      </c>
      <c r="AA7092" t="s">
        <v>373</v>
      </c>
      <c r="AB7092" s="16">
        <v>12371032</v>
      </c>
      <c r="AC7092" t="s">
        <v>6629</v>
      </c>
      <c r="AD7092">
        <v>40004</v>
      </c>
      <c r="AF7092">
        <v>70004</v>
      </c>
      <c r="AH7092">
        <v>2812500</v>
      </c>
      <c r="AI7092" s="16" t="s">
        <v>6625</v>
      </c>
      <c r="AJ7092" s="16" t="s">
        <v>6713</v>
      </c>
      <c r="AK7092" s="16" t="s">
        <v>354</v>
      </c>
      <c r="AL7092" t="s">
        <v>6714</v>
      </c>
    </row>
    <row r="7093" ht="16.5" spans="2:38">
      <c r="B7093" s="16" t="n">
        <f>10000000+INDEX(编号表!$B:$B,MATCH(F7093,编号表!$A:$A,0))*100000+INDEX(编号表!$F:$F,MATCH(D7093,编号表!$E:$E,0))*1000+INDEX(编号表!$D:$D,MATCH(E7093,编号表!$C:$C,0))*10000+G7093</f>
        <v>12574033</v>
      </c>
      <c r="C7093" s="16" t="s">
        <v>7019</v>
      </c>
      <c r="D7093" s="16" t="s">
        <v>108</v>
      </c>
      <c r="E7093" s="16" t="s">
        <v>354</v>
      </c>
      <c r="F7093" s="16" t="s">
        <v>6622</v>
      </c>
      <c r="G7093" s="16">
        <v>33</v>
      </c>
      <c r="H7093" t="s">
        <v>7297</v>
      </c>
      <c r="I7093" s="16">
        <v>60</v>
      </c>
      <c r="J7093" t="str">
        <f t="shared" si="114"/>
        <v>大类_仙品合体打造</v>
      </c>
      <c r="K7093" s="39" t="s">
        <v>6624</v>
      </c>
      <c r="M7093" s="16" t="s">
        <v>6625</v>
      </c>
      <c r="O7093">
        <v>0</v>
      </c>
      <c r="P7093" t="b">
        <v>1</v>
      </c>
      <c r="Q7093"/>
      <c r="R7093" t="b">
        <v>0</v>
      </c>
      <c r="S7093">
        <v>1</v>
      </c>
      <c r="T7093" t="s">
        <v>91</v>
      </c>
      <c r="U7093">
        <v>999</v>
      </c>
      <c r="V7093" s="16" t="s">
        <v>6626</v>
      </c>
      <c r="W7093" s="16">
        <v>12212230</v>
      </c>
      <c r="Y7093" t="inlineStr">
        <is>
          <t xml:space="preserve">灵丝玄筋一类灵材。旧旗留下的灵丝，织路未断，细纹交接仍然有序。|n法宝打造与祭炼：用作辅材，适用于同境界、同品质的两仪伞、无相幡、缚天索、须弥袋。</t>
        </is>
      </c>
      <c r="Z7093" t="s">
        <v>6818</v>
      </c>
      <c r="AA7093" t="s">
        <v>373</v>
      </c>
      <c r="AB7093" s="16">
        <v>12371033</v>
      </c>
      <c r="AC7093" t="s">
        <v>6629</v>
      </c>
      <c r="AD7093">
        <v>40004</v>
      </c>
      <c r="AF7093">
        <v>70004</v>
      </c>
      <c r="AH7093">
        <v>2812500</v>
      </c>
      <c r="AI7093" s="16" t="s">
        <v>6625</v>
      </c>
      <c r="AJ7093" s="16" t="s">
        <v>6713</v>
      </c>
      <c r="AK7093" s="16" t="s">
        <v>354</v>
      </c>
      <c r="AL7093" t="s">
        <v>6819</v>
      </c>
    </row>
    <row r="7094" ht="16.5" spans="2:38">
      <c r="B7094" s="16" t="n">
        <f>10000000+INDEX(编号表!$B:$B,MATCH(F7094,编号表!$A:$A,0))*100000+INDEX(编号表!$F:$F,MATCH(D7094,编号表!$E:$E,0))*1000+INDEX(编号表!$D:$D,MATCH(E7094,编号表!$C:$C,0))*10000+G7094</f>
        <v>12574034</v>
      </c>
      <c r="C7094" s="16" t="s">
        <v>7020</v>
      </c>
      <c r="D7094" s="16" t="s">
        <v>108</v>
      </c>
      <c r="E7094" s="16" t="s">
        <v>354</v>
      </c>
      <c r="F7094" s="16" t="s">
        <v>6622</v>
      </c>
      <c r="G7094" s="16">
        <v>34</v>
      </c>
      <c r="H7094" t="s">
        <v>7297</v>
      </c>
      <c r="I7094" s="16">
        <v>60</v>
      </c>
      <c r="J7094" t="str">
        <f t="shared" si="114"/>
        <v>大类_仙品合体打造</v>
      </c>
      <c r="K7094" s="38" t="s">
        <v>6624</v>
      </c>
      <c r="M7094" s="16" t="s">
        <v>6625</v>
      </c>
      <c r="O7094">
        <v>0</v>
      </c>
      <c r="P7094" t="b">
        <v>1</v>
      </c>
      <c r="Q7094"/>
      <c r="R7094" t="b">
        <v>0</v>
      </c>
      <c r="S7094">
        <v>1</v>
      </c>
      <c r="T7094" t="s">
        <v>91</v>
      </c>
      <c r="U7094">
        <v>999</v>
      </c>
      <c r="V7094" s="16" t="s">
        <v>6626</v>
      </c>
      <c r="W7094" s="16">
        <v>12212231</v>
      </c>
      <c r="Y7094" t="inlineStr">
        <is>
          <t xml:space="preserve">灵液琼髓一类灵材。灵液出自地脉，温润清透，内含细微矿华。|n法宝打造与祭炼：用作辅材，适用于同境界、同品质的九窍通灵瓶、归元瓶、抱一珠。</t>
        </is>
      </c>
      <c r="Z7094" t="s">
        <v>6717</v>
      </c>
      <c r="AA7094" t="s">
        <v>373</v>
      </c>
      <c r="AB7094" s="16">
        <v>12371034</v>
      </c>
      <c r="AC7094" t="s">
        <v>6629</v>
      </c>
      <c r="AD7094">
        <v>40004</v>
      </c>
      <c r="AF7094">
        <v>70004</v>
      </c>
      <c r="AH7094">
        <v>2812500</v>
      </c>
      <c r="AI7094" s="16" t="s">
        <v>6625</v>
      </c>
      <c r="AJ7094" s="16" t="s">
        <v>6718</v>
      </c>
      <c r="AK7094" s="16" t="s">
        <v>354</v>
      </c>
      <c r="AL7094" t="s">
        <v>6719</v>
      </c>
    </row>
    <row r="7095" ht="16.5" spans="2:38">
      <c r="B7095" s="16" t="n">
        <f>10000000+INDEX(编号表!$B:$B,MATCH(F7095,编号表!$A:$A,0))*100000+INDEX(编号表!$F:$F,MATCH(D7095,编号表!$E:$E,0))*1000+INDEX(编号表!$D:$D,MATCH(E7095,编号表!$C:$C,0))*10000+G7095</f>
        <v>12574035</v>
      </c>
      <c r="C7095" s="16" t="s">
        <v>7021</v>
      </c>
      <c r="D7095" s="16" t="s">
        <v>108</v>
      </c>
      <c r="E7095" s="16" t="s">
        <v>354</v>
      </c>
      <c r="F7095" s="16" t="s">
        <v>6622</v>
      </c>
      <c r="G7095" s="16">
        <v>35</v>
      </c>
      <c r="H7095" t="s">
        <v>7297</v>
      </c>
      <c r="I7095" s="16">
        <v>60</v>
      </c>
      <c r="J7095" t="str">
        <f t="shared" si="114"/>
        <v>大类_仙品合体打造</v>
      </c>
      <c r="K7095" s="39" t="s">
        <v>6624</v>
      </c>
      <c r="M7095" s="16" t="s">
        <v>6625</v>
      </c>
      <c r="O7095">
        <v>0</v>
      </c>
      <c r="P7095" t="b">
        <v>1</v>
      </c>
      <c r="Q7095"/>
      <c r="R7095" t="b">
        <v>0</v>
      </c>
      <c r="S7095">
        <v>1</v>
      </c>
      <c r="T7095" t="s">
        <v>91</v>
      </c>
      <c r="U7095">
        <v>999</v>
      </c>
      <c r="V7095" s="16" t="s">
        <v>6626</v>
      </c>
      <c r="W7095" s="16">
        <v>12212232</v>
      </c>
      <c r="Y7095" t="inlineStr">
        <is>
          <t xml:space="preserve">灵液琼髓一类灵材。石中灵乳质地绵密，触之温润，灵息缓而不散。|n法宝打造与祭炼：用作辅材，适用于同境界、同品质的五气玉露瓶、地心赤阳炉、归一丹炉。</t>
        </is>
      </c>
      <c r="Z7095" t="s">
        <v>6824</v>
      </c>
      <c r="AA7095" t="s">
        <v>373</v>
      </c>
      <c r="AB7095" s="16">
        <v>12371035</v>
      </c>
      <c r="AC7095" t="s">
        <v>6629</v>
      </c>
      <c r="AD7095">
        <v>40004</v>
      </c>
      <c r="AF7095">
        <v>70004</v>
      </c>
      <c r="AH7095">
        <v>2812500</v>
      </c>
      <c r="AI7095" s="16" t="s">
        <v>6625</v>
      </c>
      <c r="AJ7095" s="16" t="s">
        <v>6718</v>
      </c>
      <c r="AK7095" s="16" t="s">
        <v>354</v>
      </c>
      <c r="AL7095" t="s">
        <v>6825</v>
      </c>
    </row>
    <row r="7096" ht="15" spans="2:38">
      <c r="B7096" s="16" t="n">
        <f>10000000+INDEX(编号表!$B:$B,MATCH(F7096,编号表!$A:$A,0))*100000+INDEX(编号表!$F:$F,MATCH(D7096,编号表!$E:$E,0))*1000+INDEX(编号表!$D:$D,MATCH(E7096,编号表!$C:$C,0))*10000+G7096</f>
        <v>12374036</v>
      </c>
      <c r="C7096" s="16" t="s">
        <v>7022</v>
      </c>
      <c r="D7096" s="16" t="s">
        <v>108</v>
      </c>
      <c r="E7096" s="16" t="s">
        <v>354</v>
      </c>
      <c r="F7096" s="16" t="s">
        <v>6682</v>
      </c>
      <c r="G7096" s="16">
        <v>36</v>
      </c>
      <c r="H7096" t="s">
        <v>7297</v>
      </c>
      <c r="I7096" s="16">
        <v>60</v>
      </c>
      <c r="J7096" t="str">
        <f t="shared" si="114"/>
        <v>大类_仙品合体打造</v>
      </c>
      <c r="K7096" s="40" t="s">
        <v>6698</v>
      </c>
      <c r="M7096" s="16" t="s">
        <v>6625</v>
      </c>
      <c r="O7096">
        <v>0</v>
      </c>
      <c r="P7096" t="b">
        <v>1</v>
      </c>
      <c r="Q7096"/>
      <c r="R7096" t="b">
        <v>0</v>
      </c>
      <c r="S7096">
        <v>1</v>
      </c>
      <c r="T7096" t="s">
        <v>91</v>
      </c>
      <c r="U7096">
        <v>999</v>
      </c>
      <c r="V7096" s="16" t="s">
        <v>6626</v>
      </c>
      <c r="W7096" s="16">
        <v>12212233</v>
      </c>
      <c r="Y7096" t="inlineStr">
        <is>
          <t xml:space="preserve">灵金一类稀有灵材。铜质久经地心冷热，内纹渐定，触之有沉厚温意。|n法宝打造与祭炼：用作主材，适用于同境界、同品质的地心赤阳炉。</t>
        </is>
      </c>
      <c r="Z7096" t="s">
        <v>7024</v>
      </c>
      <c r="AA7096" t="s">
        <v>373</v>
      </c>
      <c r="AB7096" s="16">
        <v>12371036</v>
      </c>
      <c r="AC7096" t="s">
        <v>6629</v>
      </c>
      <c r="AD7096">
        <v>40004</v>
      </c>
      <c r="AF7096">
        <v>70004</v>
      </c>
      <c r="AH7096">
        <v>2812500</v>
      </c>
      <c r="AI7096" s="16" t="s">
        <v>6625</v>
      </c>
      <c r="AJ7096" s="16" t="s">
        <v>6696</v>
      </c>
      <c r="AK7096" s="16" t="s">
        <v>354</v>
      </c>
      <c r="AL7096" t="s">
        <v>7022</v>
      </c>
    </row>
    <row r="7097" ht="16.5" spans="2:38">
      <c r="B7097" s="16" t="n">
        <f>10000000+INDEX(编号表!$B:$B,MATCH(F7097,编号表!$A:$A,0))*100000+INDEX(编号表!$F:$F,MATCH(D7097,编号表!$E:$E,0))*1000+INDEX(编号表!$D:$D,MATCH(E7097,编号表!$C:$C,0))*10000+G7097</f>
        <v>12574037</v>
      </c>
      <c r="C7097" s="16" t="s">
        <v>7025</v>
      </c>
      <c r="D7097" s="16" t="s">
        <v>108</v>
      </c>
      <c r="E7097" s="16" t="s">
        <v>354</v>
      </c>
      <c r="F7097" s="16" t="s">
        <v>6622</v>
      </c>
      <c r="G7097" s="16">
        <v>37</v>
      </c>
      <c r="I7097" s="16">
        <v>60</v>
      </c>
      <c r="J7097" t="str">
        <f t="shared" si="114"/>
        <v>大类_仙品合体</v>
      </c>
      <c r="K7097" s="39" t="s">
        <v>6624</v>
      </c>
      <c r="M7097" s="16" t="s">
        <v>6625</v>
      </c>
      <c r="O7097">
        <v>0</v>
      </c>
      <c r="P7097" t="b">
        <v>1</v>
      </c>
      <c r="Q7097"/>
      <c r="R7097" t="b">
        <v>0</v>
      </c>
      <c r="S7097">
        <v>1</v>
      </c>
      <c r="T7097" t="s">
        <v>91</v>
      </c>
      <c r="U7097">
        <v>999</v>
      </c>
      <c r="V7097" s="16" t="s">
        <v>6626</v>
      </c>
      <c r="W7097" s="16">
        <v>12212234</v>
      </c>
      <c r="Y7097" t="inlineStr">
        <is>
          <t xml:space="preserve">灵脂玄蜡一类灵材。树脂黏润，凝后成膜，仍留着草木封合伤处的气息。|n用途未明，可留存备用。</t>
        </is>
      </c>
      <c r="Z7097" t="inlineStr">
        <is>
          <t xml:space="preserve">|cff00FF00“树脂护过树的伤处。旧痕封合之后，那一分续住断纹的韧意还在。”——《草木留纹记》|r</t>
        </is>
      </c>
      <c r="AA7097" t="str">
        <v>击杀妖兽、探索秘境或遗迹可得；当前百艺暂未用到，宗门不供应。</v>
      </c>
      <c r="AB7097" s="16">
        <v>12371037</v>
      </c>
      <c r="AC7097" t="s">
        <v>6629</v>
      </c>
      <c r="AD7097">
        <v>40004</v>
      </c>
      <c r="AF7097">
        <v>70004</v>
      </c>
      <c r="AH7097">
        <v>937500</v>
      </c>
      <c r="AI7097" s="16" t="s">
        <v>6625</v>
      </c>
      <c r="AJ7097" s="16" t="s">
        <v>6723</v>
      </c>
      <c r="AK7097" s="16" t="s">
        <v>354</v>
      </c>
      <c r="AL7097" t="s">
        <v>6724</v>
      </c>
    </row>
    <row r="7098" ht="17.25" spans="2:38">
      <c r="B7098" s="16" t="n">
        <f>10000000+INDEX(编号表!$B:$B,MATCH(F7098,编号表!$A:$A,0))*100000+INDEX(编号表!$F:$F,MATCH(D7098,编号表!$E:$E,0))*1000+INDEX(编号表!$D:$D,MATCH(E7098,编号表!$C:$C,0))*10000+G7098</f>
        <v>12574038</v>
      </c>
      <c r="C7098" s="16" t="s">
        <v>7026</v>
      </c>
      <c r="D7098" s="16" t="s">
        <v>108</v>
      </c>
      <c r="E7098" s="16" t="s">
        <v>354</v>
      </c>
      <c r="F7098" s="16" t="s">
        <v>6622</v>
      </c>
      <c r="G7098" s="16">
        <v>38</v>
      </c>
      <c r="H7098" t="s">
        <v>7297</v>
      </c>
      <c r="I7098" s="16">
        <v>60</v>
      </c>
      <c r="J7098" t="str">
        <f t="shared" si="114"/>
        <v>大类_仙品合体打造</v>
      </c>
      <c r="K7098" s="38" t="s">
        <v>6624</v>
      </c>
      <c r="M7098" s="16" t="s">
        <v>6625</v>
      </c>
      <c r="O7098">
        <v>0</v>
      </c>
      <c r="P7098" t="b">
        <v>1</v>
      </c>
      <c r="Q7098"/>
      <c r="R7098" t="b">
        <v>0</v>
      </c>
      <c r="S7098">
        <v>1</v>
      </c>
      <c r="T7098" t="s">
        <v>91</v>
      </c>
      <c r="U7098">
        <v>999</v>
      </c>
      <c r="V7098" s="16" t="s">
        <v>6626</v>
      </c>
      <c r="W7098" s="16">
        <v>12212235</v>
      </c>
      <c r="Y7098" t="inlineStr">
        <is>
          <t xml:space="preserve">灵脂玄蜡一类灵材。灵蜡细润可塑，微温便软，凝结后薄处也能封合。|n法宝打造与祭炼：用作辅材，适用于同境界、同品质的归藏葫芦。</t>
        </is>
      </c>
      <c r="Z7098" t="s">
        <v>6830</v>
      </c>
      <c r="AA7098" t="s">
        <v>373</v>
      </c>
      <c r="AB7098" s="16">
        <v>12371038</v>
      </c>
      <c r="AC7098" t="s">
        <v>6629</v>
      </c>
      <c r="AD7098">
        <v>40004</v>
      </c>
      <c r="AF7098">
        <v>70004</v>
      </c>
      <c r="AH7098">
        <v>2812500</v>
      </c>
      <c r="AI7098" s="16" t="s">
        <v>6625</v>
      </c>
      <c r="AJ7098" s="16" t="s">
        <v>6723</v>
      </c>
      <c r="AK7098" s="16" t="s">
        <v>354</v>
      </c>
      <c r="AL7098" t="s">
        <v>6831</v>
      </c>
    </row>
    <row r="7099" ht="16.5" spans="2:38">
      <c r="B7099" s="16" t="n">
        <f>10000000+INDEX(编号表!$B:$B,MATCH(F7099,编号表!$A:$A,0))*100000+INDEX(编号表!$F:$F,MATCH(D7099,编号表!$E:$E,0))*1000+INDEX(编号表!$D:$D,MATCH(E7099,编号表!$C:$C,0))*10000+G7099</f>
        <v>12584000</v>
      </c>
      <c r="C7099" s="16" t="s">
        <v>7027</v>
      </c>
      <c r="D7099" s="16" t="s">
        <v>108</v>
      </c>
      <c r="E7099" s="16" t="s">
        <v>357</v>
      </c>
      <c r="F7099" s="16" t="s">
        <v>6622</v>
      </c>
      <c r="G7099" s="16">
        <v>0</v>
      </c>
      <c r="H7099" t="s">
        <v>7297</v>
      </c>
      <c r="I7099" s="16">
        <v>60</v>
      </c>
      <c r="J7099" t="str">
        <f t="shared" si="114"/>
        <v>大类_仙品大乘打造</v>
      </c>
      <c r="K7099" s="37" t="s">
        <v>6624</v>
      </c>
      <c r="M7099" s="16" t="s">
        <v>6625</v>
      </c>
      <c r="O7099">
        <v>0</v>
      </c>
      <c r="P7099" t="b">
        <v>1</v>
      </c>
      <c r="Q7099"/>
      <c r="R7099" t="b">
        <v>0</v>
      </c>
      <c r="S7099">
        <v>1</v>
      </c>
      <c r="T7099" t="s">
        <v>91</v>
      </c>
      <c r="U7099">
        <v>999</v>
      </c>
      <c r="V7099" s="16" t="s">
        <v>6626</v>
      </c>
      <c r="W7099" s="16">
        <v>12212236</v>
      </c>
      <c r="Y7099" t="inlineStr">
        <is>
          <t xml:space="preserve">灵血一类灵材。精血凝而未枯，仍蕴灵兽生机，易与墨液、灵浆相融。|n法宝打造与祭炼：用作辅材，适用于同境界、同品质的五气甘霖瓶、太清甘露瓶、长春珠。</t>
        </is>
      </c>
      <c r="Z7099" t="s">
        <v>6628</v>
      </c>
      <c r="AA7099" t="s">
        <v>373</v>
      </c>
      <c r="AB7099" s="16">
        <v>12381000</v>
      </c>
      <c r="AC7099" t="s">
        <v>6629</v>
      </c>
      <c r="AD7099">
        <v>40004</v>
      </c>
      <c r="AF7099">
        <v>70004</v>
      </c>
      <c r="AH7099">
        <v>14062500</v>
      </c>
      <c r="AI7099" s="16" t="s">
        <v>6625</v>
      </c>
      <c r="AJ7099" s="16" t="s">
        <v>6630</v>
      </c>
      <c r="AK7099" s="16" t="s">
        <v>357</v>
      </c>
      <c r="AL7099" t="s">
        <v>6631</v>
      </c>
    </row>
    <row r="7100" ht="16.5" spans="2:38">
      <c r="B7100" s="16" t="n">
        <f>10000000+INDEX(编号表!$B:$B,MATCH(F7100,编号表!$A:$A,0))*100000+INDEX(编号表!$F:$F,MATCH(D7100,编号表!$E:$E,0))*1000+INDEX(编号表!$D:$D,MATCH(E7100,编号表!$C:$C,0))*10000+G7100</f>
        <v>12684001</v>
      </c>
      <c r="C7100" s="16" t="s">
        <v>7028</v>
      </c>
      <c r="D7100" s="16" t="s">
        <v>108</v>
      </c>
      <c r="E7100" s="16" t="s">
        <v>357</v>
      </c>
      <c r="F7100" s="16" t="s">
        <v>6633</v>
      </c>
      <c r="G7100" s="16">
        <v>1</v>
      </c>
      <c r="H7100" t="s">
        <v>7297</v>
      </c>
      <c r="I7100" s="16">
        <v>60</v>
      </c>
      <c r="J7100" t="str">
        <f t="shared" si="114"/>
        <v>大类_仙品大乘打造</v>
      </c>
      <c r="K7100" s="38" t="s">
        <v>6624</v>
      </c>
      <c r="M7100" s="16" t="s">
        <v>6625</v>
      </c>
      <c r="O7100">
        <v>0</v>
      </c>
      <c r="P7100" t="b">
        <v>1</v>
      </c>
      <c r="Q7100"/>
      <c r="R7100" t="b">
        <v>0</v>
      </c>
      <c r="S7100">
        <v>1</v>
      </c>
      <c r="T7100" t="s">
        <v>91</v>
      </c>
      <c r="U7100">
        <v>999</v>
      </c>
      <c r="V7100" s="16" t="s">
        <v>6626</v>
      </c>
      <c r="W7100" s="16">
        <v>12212237</v>
      </c>
      <c r="Y7100" t="inlineStr">
        <is>
          <t xml:space="preserve">灵血一类灵材。血色深沉，毒性藏于灵息之中，须与温养用的精血分辨清楚。|n法宝打造与祭炼：用作特性材，适用于同境界、同品质的乾元印、太清剑、太玄缚灵索。</t>
        </is>
      </c>
      <c r="Z7100" t="s">
        <v>6728</v>
      </c>
      <c r="AA7100" t="s">
        <v>373</v>
      </c>
      <c r="AB7100" s="16">
        <v>12381001</v>
      </c>
      <c r="AC7100" t="s">
        <v>6629</v>
      </c>
      <c r="AD7100">
        <v>40004</v>
      </c>
      <c r="AF7100">
        <v>70004</v>
      </c>
      <c r="AH7100">
        <v>14062500</v>
      </c>
      <c r="AI7100" s="16" t="s">
        <v>6625</v>
      </c>
      <c r="AJ7100" s="16" t="s">
        <v>6630</v>
      </c>
      <c r="AK7100" s="16" t="s">
        <v>357</v>
      </c>
      <c r="AL7100" t="s">
        <v>6729</v>
      </c>
    </row>
    <row r="7101" ht="16.5" spans="2:38">
      <c r="B7101" s="16" t="n">
        <f>10000000+INDEX(编号表!$B:$B,MATCH(F7101,编号表!$A:$A,0))*100000+INDEX(编号表!$F:$F,MATCH(D7101,编号表!$E:$E,0))*1000+INDEX(编号表!$D:$D,MATCH(E7101,编号表!$C:$C,0))*10000+G7101</f>
        <v>12684002</v>
      </c>
      <c r="C7101" s="16" t="s">
        <v>7029</v>
      </c>
      <c r="D7101" s="16" t="s">
        <v>108</v>
      </c>
      <c r="E7101" s="16" t="s">
        <v>357</v>
      </c>
      <c r="F7101" s="16" t="s">
        <v>6633</v>
      </c>
      <c r="G7101" s="16">
        <v>2</v>
      </c>
      <c r="H7101" t="s">
        <v>7297</v>
      </c>
      <c r="I7101" s="16">
        <v>60</v>
      </c>
      <c r="J7101" t="str">
        <f t="shared" si="114"/>
        <v>大类_仙品大乘打造</v>
      </c>
      <c r="K7101" s="39" t="s">
        <v>6624</v>
      </c>
      <c r="M7101" s="16" t="s">
        <v>6625</v>
      </c>
      <c r="O7101">
        <v>0</v>
      </c>
      <c r="P7101" t="b">
        <v>1</v>
      </c>
      <c r="Q7101"/>
      <c r="R7101" t="b">
        <v>0</v>
      </c>
      <c r="S7101">
        <v>1</v>
      </c>
      <c r="T7101" t="s">
        <v>91</v>
      </c>
      <c r="U7101">
        <v>999</v>
      </c>
      <c r="V7101" s="16" t="s">
        <v>6626</v>
      </c>
      <c r="W7101" s="16">
        <v>12212238</v>
      </c>
      <c r="Y7101" t="inlineStr">
        <is>
          <t xml:space="preserve">丹核一类灵材。一丸丹核凝聚灵力，内里仍留着来源灵兽的灵脉纹路。|n法宝打造与祭炼：用作特性材，适用于同境界、同品质的万象藏形幡、乾元伞、乾元印、太清回灵瓶、太清隐形幡、太玄缚灵索。</t>
        </is>
      </c>
      <c r="Z7101" t="s">
        <v>6635</v>
      </c>
      <c r="AA7101" t="s">
        <v>373</v>
      </c>
      <c r="AB7101" s="16">
        <v>12381002</v>
      </c>
      <c r="AC7101" t="s">
        <v>6629</v>
      </c>
      <c r="AD7101">
        <v>40004</v>
      </c>
      <c r="AF7101">
        <v>70004</v>
      </c>
      <c r="AH7101">
        <v>14062500</v>
      </c>
      <c r="AI7101" s="16" t="s">
        <v>6625</v>
      </c>
      <c r="AJ7101" s="16" t="s">
        <v>6636</v>
      </c>
      <c r="AK7101" s="16" t="s">
        <v>357</v>
      </c>
      <c r="AL7101" t="s">
        <v>6637</v>
      </c>
    </row>
    <row r="7102" ht="16.5" spans="2:38">
      <c r="B7102" s="16" t="n">
        <f>10000000+INDEX(编号表!$B:$B,MATCH(F7102,编号表!$A:$A,0))*100000+INDEX(编号表!$F:$F,MATCH(D7102,编号表!$E:$E,0))*1000+INDEX(编号表!$D:$D,MATCH(E7102,编号表!$C:$C,0))*10000+G7102</f>
        <v>12684003</v>
      </c>
      <c r="C7102" s="16" t="s">
        <v>7030</v>
      </c>
      <c r="D7102" s="16" t="s">
        <v>108</v>
      </c>
      <c r="E7102" s="16" t="s">
        <v>357</v>
      </c>
      <c r="F7102" s="16" t="s">
        <v>6633</v>
      </c>
      <c r="G7102" s="16">
        <v>3</v>
      </c>
      <c r="H7102" t="s">
        <v>7297</v>
      </c>
      <c r="I7102" s="16">
        <v>60</v>
      </c>
      <c r="J7102" t="str">
        <f t="shared" si="114"/>
        <v>大类_仙品大乘打造</v>
      </c>
      <c r="K7102" s="38" t="s">
        <v>6624</v>
      </c>
      <c r="M7102" s="16" t="s">
        <v>6625</v>
      </c>
      <c r="O7102">
        <v>0</v>
      </c>
      <c r="P7102" t="b">
        <v>1</v>
      </c>
      <c r="Q7102"/>
      <c r="R7102" t="b">
        <v>0</v>
      </c>
      <c r="S7102">
        <v>1</v>
      </c>
      <c r="T7102" t="s">
        <v>91</v>
      </c>
      <c r="U7102">
        <v>999</v>
      </c>
      <c r="V7102" s="16" t="s">
        <v>6626</v>
      </c>
      <c r="W7102" s="16">
        <v>12212239</v>
      </c>
      <c r="Y7102" t="inlineStr">
        <is>
          <t xml:space="preserve">丹核一类灵材。木中灵核生息绵长，枝叶虽离，内纹仍见向光生长的旧路。|n法宝打造与祭炼：用作特性材，适用于同境界、同品质的五气甘霖瓶、太清甘露瓶、长春珠。</t>
        </is>
      </c>
      <c r="Z7102" t="s">
        <v>6733</v>
      </c>
      <c r="AA7102" t="s">
        <v>373</v>
      </c>
      <c r="AB7102" s="16">
        <v>12381003</v>
      </c>
      <c r="AC7102" t="s">
        <v>6629</v>
      </c>
      <c r="AD7102">
        <v>40004</v>
      </c>
      <c r="AF7102">
        <v>70004</v>
      </c>
      <c r="AH7102">
        <v>14062500</v>
      </c>
      <c r="AI7102" s="16" t="s">
        <v>6625</v>
      </c>
      <c r="AJ7102" s="16" t="s">
        <v>6636</v>
      </c>
      <c r="AK7102" s="16" t="s">
        <v>357</v>
      </c>
      <c r="AL7102" t="s">
        <v>6734</v>
      </c>
    </row>
    <row r="7103" ht="16.5" spans="2:38">
      <c r="B7103" s="16" t="n">
        <f>10000000+INDEX(编号表!$B:$B,MATCH(F7103,编号表!$A:$A,0))*100000+INDEX(编号表!$F:$F,MATCH(D7103,编号表!$E:$E,0))*1000+INDEX(编号表!$D:$D,MATCH(E7103,编号表!$C:$C,0))*10000+G7103</f>
        <v>12584004</v>
      </c>
      <c r="C7103" s="16" t="s">
        <v>7031</v>
      </c>
      <c r="D7103" s="16" t="s">
        <v>108</v>
      </c>
      <c r="E7103" s="16" t="s">
        <v>357</v>
      </c>
      <c r="F7103" s="16" t="s">
        <v>6622</v>
      </c>
      <c r="G7103" s="16">
        <v>4</v>
      </c>
      <c r="H7103" t="s">
        <v>7297</v>
      </c>
      <c r="I7103" s="16">
        <v>60</v>
      </c>
      <c r="J7103" t="str">
        <f t="shared" si="114"/>
        <v>大类_仙品大乘打造</v>
      </c>
      <c r="K7103" s="39" t="s">
        <v>6624</v>
      </c>
      <c r="M7103" s="16" t="s">
        <v>6625</v>
      </c>
      <c r="O7103">
        <v>0</v>
      </c>
      <c r="P7103" t="b">
        <v>1</v>
      </c>
      <c r="Q7103"/>
      <c r="R7103" t="b">
        <v>0</v>
      </c>
      <c r="S7103">
        <v>1</v>
      </c>
      <c r="T7103" t="s">
        <v>91</v>
      </c>
      <c r="U7103">
        <v>999</v>
      </c>
      <c r="V7103" s="16" t="s">
        <v>6626</v>
      </c>
      <c r="W7103" s="16">
        <v>12212240</v>
      </c>
      <c r="Y7103" t="inlineStr">
        <is>
          <t xml:space="preserve">翎毫一类灵材。羽身轻韧，细密羽纹顺风舒展，灵气沿羽轴流转。|n法宝打造与祭炼：用作辅材，适用于同境界、同品质的太清剑。</t>
        </is>
      </c>
      <c r="Z7103" t="s">
        <v>6640</v>
      </c>
      <c r="AA7103" t="s">
        <v>373</v>
      </c>
      <c r="AB7103" s="16">
        <v>12381004</v>
      </c>
      <c r="AC7103" t="s">
        <v>6629</v>
      </c>
      <c r="AD7103">
        <v>40004</v>
      </c>
      <c r="AF7103">
        <v>70004</v>
      </c>
      <c r="AH7103">
        <v>14062500</v>
      </c>
      <c r="AI7103" s="16" t="s">
        <v>6625</v>
      </c>
      <c r="AJ7103" s="16" t="s">
        <v>6641</v>
      </c>
      <c r="AK7103" s="16" t="s">
        <v>357</v>
      </c>
      <c r="AL7103" t="s">
        <v>6642</v>
      </c>
    </row>
    <row r="7104" ht="16.5" spans="2:38">
      <c r="B7104" s="16" t="n">
        <f>10000000+INDEX(编号表!$B:$B,MATCH(F7104,编号表!$A:$A,0))*100000+INDEX(编号表!$F:$F,MATCH(D7104,编号表!$E:$E,0))*1000+INDEX(编号表!$D:$D,MATCH(E7104,编号表!$C:$C,0))*10000+G7104</f>
        <v>12584005</v>
      </c>
      <c r="C7104" s="16" t="s">
        <v>7032</v>
      </c>
      <c r="D7104" s="16" t="s">
        <v>108</v>
      </c>
      <c r="E7104" s="16" t="s">
        <v>357</v>
      </c>
      <c r="F7104" s="16" t="s">
        <v>6622</v>
      </c>
      <c r="G7104" s="16">
        <v>5</v>
      </c>
      <c r="H7104" t="s">
        <v>7297</v>
      </c>
      <c r="I7104" s="16">
        <v>60</v>
      </c>
      <c r="J7104" t="str">
        <f t="shared" si="114"/>
        <v>大类_仙品大乘打造</v>
      </c>
      <c r="K7104" s="38" t="s">
        <v>6624</v>
      </c>
      <c r="M7104" s="16" t="s">
        <v>6625</v>
      </c>
      <c r="O7104">
        <v>0</v>
      </c>
      <c r="P7104" t="b">
        <v>1</v>
      </c>
      <c r="Q7104"/>
      <c r="R7104" t="b">
        <v>0</v>
      </c>
      <c r="S7104">
        <v>1</v>
      </c>
      <c r="T7104" t="s">
        <v>91</v>
      </c>
      <c r="U7104">
        <v>999</v>
      </c>
      <c r="V7104" s="16" t="s">
        <v>6626</v>
      </c>
      <c r="W7104" s="16">
        <v>12212241</v>
      </c>
      <c r="Y7104" t="inlineStr">
        <is>
          <t xml:space="preserve">翎毫一类灵材。细毫柔而有锋，沾墨均匀，束起时根根相顺。|n法宝打造与祭炼：用作辅材，适用于同境界、同品质的太清符笔。</t>
        </is>
      </c>
      <c r="Z7104" t="s">
        <v>6741</v>
      </c>
      <c r="AA7104" t="s">
        <v>373</v>
      </c>
      <c r="AB7104" s="16">
        <v>12381005</v>
      </c>
      <c r="AC7104" t="s">
        <v>6629</v>
      </c>
      <c r="AD7104">
        <v>40004</v>
      </c>
      <c r="AF7104">
        <v>70004</v>
      </c>
      <c r="AH7104">
        <v>14062500</v>
      </c>
      <c r="AI7104" s="16" t="s">
        <v>6625</v>
      </c>
      <c r="AJ7104" s="16" t="s">
        <v>6641</v>
      </c>
      <c r="AK7104" s="16" t="s">
        <v>357</v>
      </c>
      <c r="AL7104" t="s">
        <v>6742</v>
      </c>
    </row>
    <row r="7105" ht="16.5" spans="2:38">
      <c r="B7105" s="16" t="n">
        <f>10000000+INDEX(编号表!$B:$B,MATCH(F7105,编号表!$A:$A,0))*100000+INDEX(编号表!$F:$F,MATCH(D7105,编号表!$E:$E,0))*1000+INDEX(编号表!$D:$D,MATCH(E7105,编号表!$C:$C,0))*10000+G7105</f>
        <v>12684006</v>
      </c>
      <c r="C7105" s="16" t="s">
        <v>7033</v>
      </c>
      <c r="D7105" s="16" t="s">
        <v>108</v>
      </c>
      <c r="E7105" s="16" t="s">
        <v>357</v>
      </c>
      <c r="F7105" s="16" t="s">
        <v>6633</v>
      </c>
      <c r="G7105" s="16">
        <v>6</v>
      </c>
      <c r="H7105" t="s">
        <v>7297</v>
      </c>
      <c r="I7105" s="16">
        <v>60</v>
      </c>
      <c r="J7105" t="str">
        <f t="shared" si="114"/>
        <v>大类_仙品大乘打造</v>
      </c>
      <c r="K7105" s="39" t="s">
        <v>6624</v>
      </c>
      <c r="M7105" s="16" t="s">
        <v>6625</v>
      </c>
      <c r="O7105">
        <v>0</v>
      </c>
      <c r="P7105" t="b">
        <v>1</v>
      </c>
      <c r="Q7105"/>
      <c r="R7105" t="b">
        <v>0</v>
      </c>
      <c r="S7105">
        <v>1</v>
      </c>
      <c r="T7105" t="s">
        <v>91</v>
      </c>
      <c r="U7105">
        <v>999</v>
      </c>
      <c r="V7105" s="16" t="s">
        <v>6626</v>
      </c>
      <c r="W7105" s="16">
        <v>12212242</v>
      </c>
      <c r="Y7105" t="inlineStr">
        <is>
          <t xml:space="preserve">灵窍遗材一类灵材。囊膜紧密，内蓄毒液，开封取用须格外谨慎。|n法宝打造与祭炼：用作特性材，适用于同境界、同品质的乾元伞、乾元印、太清剑、太玄缚灵索。</t>
        </is>
      </c>
      <c r="Z7105" t="s">
        <v>6645</v>
      </c>
      <c r="AA7105" t="s">
        <v>373</v>
      </c>
      <c r="AB7105" s="16">
        <v>12381006</v>
      </c>
      <c r="AC7105" t="s">
        <v>6629</v>
      </c>
      <c r="AD7105">
        <v>40004</v>
      </c>
      <c r="AF7105">
        <v>70004</v>
      </c>
      <c r="AH7105">
        <v>14062500</v>
      </c>
      <c r="AI7105" s="16" t="s">
        <v>6625</v>
      </c>
      <c r="AJ7105" s="16" t="s">
        <v>6646</v>
      </c>
      <c r="AK7105" s="16" t="s">
        <v>357</v>
      </c>
      <c r="AL7105" t="s">
        <v>6647</v>
      </c>
    </row>
    <row r="7106" ht="16.5" spans="2:38">
      <c r="B7106" s="16" t="n">
        <f>10000000+INDEX(编号表!$B:$B,MATCH(F7106,编号表!$A:$A,0))*100000+INDEX(编号表!$F:$F,MATCH(D7106,编号表!$E:$E,0))*1000+INDEX(编号表!$D:$D,MATCH(E7106,编号表!$C:$C,0))*10000+G7106</f>
        <v>12684007</v>
      </c>
      <c r="C7106" s="16" t="s">
        <v>7034</v>
      </c>
      <c r="D7106" s="16" t="s">
        <v>108</v>
      </c>
      <c r="E7106" s="16" t="s">
        <v>357</v>
      </c>
      <c r="F7106" s="16" t="s">
        <v>6633</v>
      </c>
      <c r="G7106" s="16">
        <v>7</v>
      </c>
      <c r="H7106" t="s">
        <v>7297</v>
      </c>
      <c r="I7106" s="16">
        <v>60</v>
      </c>
      <c r="J7106" t="str">
        <f t="shared" si="114"/>
        <v>大类_仙品大乘打造</v>
      </c>
      <c r="K7106" s="38" t="s">
        <v>6624</v>
      </c>
      <c r="M7106" s="16" t="s">
        <v>6625</v>
      </c>
      <c r="O7106">
        <v>0</v>
      </c>
      <c r="P7106" t="b">
        <v>1</v>
      </c>
      <c r="Q7106"/>
      <c r="R7106" t="b">
        <v>0</v>
      </c>
      <c r="S7106">
        <v>1</v>
      </c>
      <c r="T7106" t="s">
        <v>91</v>
      </c>
      <c r="U7106">
        <v>999</v>
      </c>
      <c r="V7106" s="16" t="s">
        <v>6626</v>
      </c>
      <c r="W7106" s="16">
        <v>12212243</v>
      </c>
      <c r="Y7106" t="inlineStr">
        <is>
          <t xml:space="preserve">灵窍遗材一类灵材。灵目中的细纹仍能分辨灵光，所留是感知旧痕，并无活物视识。|n法宝打造与祭炼：用作特性材，适用于同境界、同品质的周天宝镜。</t>
        </is>
      </c>
      <c r="Z7106" t="s">
        <v>6746</v>
      </c>
      <c r="AA7106" t="s">
        <v>373</v>
      </c>
      <c r="AB7106" s="16">
        <v>12381007</v>
      </c>
      <c r="AC7106" t="s">
        <v>6629</v>
      </c>
      <c r="AD7106">
        <v>40004</v>
      </c>
      <c r="AF7106">
        <v>70004</v>
      </c>
      <c r="AH7106">
        <v>14062500</v>
      </c>
      <c r="AI7106" s="16" t="s">
        <v>6625</v>
      </c>
      <c r="AJ7106" s="16" t="s">
        <v>6646</v>
      </c>
      <c r="AK7106" s="16" t="s">
        <v>357</v>
      </c>
      <c r="AL7106" t="s">
        <v>6747</v>
      </c>
    </row>
    <row r="7107" ht="16.5" spans="2:38">
      <c r="B7107" s="16" t="n">
        <f>10000000+INDEX(编号表!$B:$B,MATCH(F7107,编号表!$A:$A,0))*100000+INDEX(编号表!$F:$F,MATCH(D7107,编号表!$E:$E,0))*1000+INDEX(编号表!$D:$D,MATCH(E7107,编号表!$C:$C,0))*10000+G7107</f>
        <v>12684008</v>
      </c>
      <c r="C7107" s="16" t="s">
        <v>7035</v>
      </c>
      <c r="D7107" s="16" t="s">
        <v>108</v>
      </c>
      <c r="E7107" s="16" t="s">
        <v>357</v>
      </c>
      <c r="F7107" s="16" t="s">
        <v>6633</v>
      </c>
      <c r="G7107" s="16">
        <v>8</v>
      </c>
      <c r="H7107" t="s">
        <v>7297</v>
      </c>
      <c r="I7107" s="16">
        <v>60</v>
      </c>
      <c r="J7107" t="str">
        <f t="shared" si="114"/>
        <v>大类_仙品大乘打造</v>
      </c>
      <c r="K7107" s="39" t="s">
        <v>6624</v>
      </c>
      <c r="M7107" s="16" t="s">
        <v>6625</v>
      </c>
      <c r="O7107">
        <v>0</v>
      </c>
      <c r="P7107" t="b">
        <v>1</v>
      </c>
      <c r="Q7107"/>
      <c r="R7107" t="b">
        <v>0</v>
      </c>
      <c r="S7107">
        <v>1</v>
      </c>
      <c r="T7107" t="s">
        <v>91</v>
      </c>
      <c r="U7107">
        <v>999</v>
      </c>
      <c r="V7107" s="16" t="s">
        <v>6626</v>
      </c>
      <c r="W7107" s="16">
        <v>12212244</v>
      </c>
      <c r="Y7107" t="inlineStr">
        <is>
          <t xml:space="preserve">灵识遗痕一类灵材。灵兽留下的感知痕迹，似有应变余韵；所存并非完整魂魄。|n法宝打造与祭炼：用作特性材，适用于同境界、同品质的太虚葫芦。</t>
        </is>
      </c>
      <c r="Z7107" t="s">
        <v>6650</v>
      </c>
      <c r="AA7107" t="s">
        <v>373</v>
      </c>
      <c r="AB7107" s="16">
        <v>12381008</v>
      </c>
      <c r="AC7107" t="s">
        <v>6629</v>
      </c>
      <c r="AD7107">
        <v>40004</v>
      </c>
      <c r="AF7107">
        <v>70004</v>
      </c>
      <c r="AH7107">
        <v>14062500</v>
      </c>
      <c r="AI7107" s="16" t="s">
        <v>6625</v>
      </c>
      <c r="AJ7107" s="16" t="s">
        <v>6651</v>
      </c>
      <c r="AK7107" s="16" t="s">
        <v>357</v>
      </c>
      <c r="AL7107" t="s">
        <v>6652</v>
      </c>
    </row>
    <row r="7108" ht="16.5" spans="2:38">
      <c r="B7108" s="16" t="n">
        <f>10000000+INDEX(编号表!$B:$B,MATCH(F7108,编号表!$A:$A,0))*100000+INDEX(编号表!$F:$F,MATCH(D7108,编号表!$E:$E,0))*1000+INDEX(编号表!$D:$D,MATCH(E7108,编号表!$C:$C,0))*10000+G7108</f>
        <v>12684009</v>
      </c>
      <c r="C7108" s="16" t="s">
        <v>7036</v>
      </c>
      <c r="D7108" s="16" t="s">
        <v>108</v>
      </c>
      <c r="E7108" s="16" t="s">
        <v>357</v>
      </c>
      <c r="F7108" s="16" t="s">
        <v>6633</v>
      </c>
      <c r="G7108" s="16">
        <v>9</v>
      </c>
      <c r="I7108" s="16">
        <v>60</v>
      </c>
      <c r="J7108" t="str">
        <f t="shared" si="114"/>
        <v>大类_仙品大乘</v>
      </c>
      <c r="K7108" s="38" t="s">
        <v>6624</v>
      </c>
      <c r="M7108" s="16" t="s">
        <v>6625</v>
      </c>
      <c r="O7108">
        <v>0</v>
      </c>
      <c r="P7108" t="b">
        <v>1</v>
      </c>
      <c r="Q7108"/>
      <c r="R7108" t="b">
        <v>0</v>
      </c>
      <c r="S7108">
        <v>1</v>
      </c>
      <c r="T7108" t="s">
        <v>91</v>
      </c>
      <c r="U7108">
        <v>999</v>
      </c>
      <c r="V7108" s="16" t="s">
        <v>6626</v>
      </c>
      <c r="W7108" s="16">
        <v>12212245</v>
      </c>
      <c r="Y7108" t="inlineStr">
        <is>
          <t xml:space="preserve">灵识遗痕一类灵材。草木感应土水、追逐日光的余痕，尚在灵材中缓缓回荡，并非完整魂魄。|n用途未明，可留存备用。</t>
        </is>
      </c>
      <c r="Z7108" t="s">
        <v>6752</v>
      </c>
      <c r="AA7108" t="str">
        <v>击杀妖兽、探索秘境或遗迹可得；当前百艺暂未用到，宗门不供应。</v>
      </c>
      <c r="AB7108" s="16">
        <v>12381009</v>
      </c>
      <c r="AC7108" t="s">
        <v>6629</v>
      </c>
      <c r="AD7108">
        <v>40004</v>
      </c>
      <c r="AF7108">
        <v>70004</v>
      </c>
      <c r="AH7108">
        <v>9375000</v>
      </c>
      <c r="AI7108" s="16" t="s">
        <v>6625</v>
      </c>
      <c r="AJ7108" s="16" t="s">
        <v>6651</v>
      </c>
      <c r="AK7108" s="16" t="s">
        <v>357</v>
      </c>
      <c r="AL7108" t="s">
        <v>6753</v>
      </c>
    </row>
    <row r="7109" ht="15" spans="2:38">
      <c r="B7109" s="16" t="n">
        <f>10000000+INDEX(编号表!$B:$B,MATCH(F7109,编号表!$A:$A,0))*100000+INDEX(编号表!$F:$F,MATCH(D7109,编号表!$E:$E,0))*1000+INDEX(编号表!$D:$D,MATCH(E7109,编号表!$C:$C,0))*10000+G7109</f>
        <v>12384010</v>
      </c>
      <c r="C7109" s="16" t="s">
        <v>7037</v>
      </c>
      <c r="D7109" s="16" t="s">
        <v>108</v>
      </c>
      <c r="E7109" s="16" t="s">
        <v>357</v>
      </c>
      <c r="F7109" s="16" t="s">
        <v>6682</v>
      </c>
      <c r="G7109" s="16">
        <v>10</v>
      </c>
      <c r="H7109" t="s">
        <v>7297</v>
      </c>
      <c r="I7109" s="16">
        <v>60</v>
      </c>
      <c r="J7109" t="str">
        <f t="shared" si="114"/>
        <v>大类_仙品大乘打造</v>
      </c>
      <c r="K7109" s="40" t="s">
        <v>6698</v>
      </c>
      <c r="M7109" s="16" t="s">
        <v>6625</v>
      </c>
      <c r="O7109">
        <v>0</v>
      </c>
      <c r="P7109" t="b">
        <v>1</v>
      </c>
      <c r="Q7109"/>
      <c r="R7109" t="b">
        <v>0</v>
      </c>
      <c r="S7109">
        <v>1</v>
      </c>
      <c r="T7109" t="s">
        <v>91</v>
      </c>
      <c r="U7109">
        <v>999</v>
      </c>
      <c r="V7109" s="16" t="s">
        <v>6626</v>
      </c>
      <c r="W7109" s="16">
        <v>12212246</v>
      </c>
      <c r="Y7109" t="inlineStr">
        <is>
          <t xml:space="preserve">灵丝玄筋一类稀有灵材。诸色灵光藏入密密织路，绢面沉静，细看才见异彩。|n法宝打造与祭炼：用作主材，适用于同境界、同品质的万象藏形幡。</t>
        </is>
      </c>
      <c r="Z7109" t="s">
        <v>7039</v>
      </c>
      <c r="AA7109" t="s">
        <v>373</v>
      </c>
      <c r="AB7109" s="16">
        <v>12381010</v>
      </c>
      <c r="AC7109" t="s">
        <v>6629</v>
      </c>
      <c r="AD7109">
        <v>40004</v>
      </c>
      <c r="AF7109">
        <v>70004</v>
      </c>
      <c r="AH7109">
        <v>14062500</v>
      </c>
      <c r="AI7109" s="16" t="s">
        <v>6625</v>
      </c>
      <c r="AJ7109" s="16" t="s">
        <v>6713</v>
      </c>
      <c r="AK7109" s="16" t="s">
        <v>357</v>
      </c>
      <c r="AL7109" t="s">
        <v>7037</v>
      </c>
    </row>
    <row r="7110" ht="16.5" spans="2:38">
      <c r="B7110" s="16" t="n">
        <f>10000000+INDEX(编号表!$B:$B,MATCH(F7110,编号表!$A:$A,0))*100000+INDEX(编号表!$F:$F,MATCH(D7110,编号表!$E:$E,0))*1000+INDEX(编号表!$D:$D,MATCH(E7110,编号表!$C:$C,0))*10000+G7110</f>
        <v>12684011</v>
      </c>
      <c r="C7110" s="16" t="s">
        <v>7040</v>
      </c>
      <c r="D7110" s="16" t="s">
        <v>108</v>
      </c>
      <c r="E7110" s="16" t="s">
        <v>357</v>
      </c>
      <c r="F7110" s="16" t="s">
        <v>6633</v>
      </c>
      <c r="G7110" s="16">
        <v>11</v>
      </c>
      <c r="H7110" t="s">
        <v>7297</v>
      </c>
      <c r="I7110" s="16">
        <v>60</v>
      </c>
      <c r="J7110" t="str">
        <f t="shared" si="114"/>
        <v>大类_仙品大乘打造</v>
      </c>
      <c r="K7110" s="38" t="s">
        <v>6624</v>
      </c>
      <c r="M7110" s="16" t="s">
        <v>6625</v>
      </c>
      <c r="O7110">
        <v>0</v>
      </c>
      <c r="P7110" t="b">
        <v>1</v>
      </c>
      <c r="Q7110"/>
      <c r="R7110" t="b">
        <v>0</v>
      </c>
      <c r="S7110">
        <v>1</v>
      </c>
      <c r="T7110" t="s">
        <v>91</v>
      </c>
      <c r="U7110">
        <v>999</v>
      </c>
      <c r="V7110" s="16" t="s">
        <v>6626</v>
      </c>
      <c r="Y7110" t="inlineStr">
        <is>
          <t xml:space="preserve">五气凝华一类灵材。金行灵气凝为细质，内蕴一缕收束不散的锋意。|n法宝打造与祭炼：用作特性材，适用于同境界、同品质的乾元伞、乾元印、五气甘霖瓶、太清丹炉、太清剑、太清甘露瓶、太清符笔、太玄缚灵索。</t>
        </is>
      </c>
      <c r="Z7110" t="s">
        <v>6655</v>
      </c>
      <c r="AA7110" t="s">
        <v>373</v>
      </c>
      <c r="AB7110">
        <v>12381011</v>
      </c>
      <c r="AC7110" t="s">
        <v>6629</v>
      </c>
      <c r="AD7110">
        <v>40004</v>
      </c>
      <c r="AF7110">
        <v>70004</v>
      </c>
      <c r="AH7110">
        <v>14062500</v>
      </c>
      <c r="AI7110" s="16" t="s">
        <v>6625</v>
      </c>
      <c r="AJ7110" s="16" t="s">
        <v>6656</v>
      </c>
      <c r="AK7110" s="16" t="s">
        <v>357</v>
      </c>
      <c r="AL7110" t="s">
        <v>6657</v>
      </c>
    </row>
    <row r="7111" ht="16.5" spans="2:38">
      <c r="B7111" s="16" t="n">
        <f>10000000+INDEX(编号表!$B:$B,MATCH(F7111,编号表!$A:$A,0))*100000+INDEX(编号表!$F:$F,MATCH(D7111,编号表!$E:$E,0))*1000+INDEX(编号表!$D:$D,MATCH(E7111,编号表!$C:$C,0))*10000+G7111</f>
        <v>12684012</v>
      </c>
      <c r="C7111" s="16" t="s">
        <v>7041</v>
      </c>
      <c r="D7111" s="16" t="s">
        <v>108</v>
      </c>
      <c r="E7111" s="16" t="s">
        <v>357</v>
      </c>
      <c r="F7111" s="16" t="s">
        <v>6633</v>
      </c>
      <c r="G7111" s="16">
        <v>12</v>
      </c>
      <c r="H7111" t="s">
        <v>7297</v>
      </c>
      <c r="I7111" s="16">
        <v>60</v>
      </c>
      <c r="J7111" t="str">
        <f t="shared" si="114"/>
        <v>大类_仙品大乘打造</v>
      </c>
      <c r="K7111" s="38" t="s">
        <v>6624</v>
      </c>
      <c r="M7111" s="16" t="s">
        <v>6625</v>
      </c>
      <c r="O7111">
        <v>0</v>
      </c>
      <c r="P7111" t="b">
        <v>1</v>
      </c>
      <c r="Q7111"/>
      <c r="R7111" t="b">
        <v>0</v>
      </c>
      <c r="S7111">
        <v>1</v>
      </c>
      <c r="T7111" t="s">
        <v>91</v>
      </c>
      <c r="U7111">
        <v>999</v>
      </c>
      <c r="V7111" s="16" t="s">
        <v>6626</v>
      </c>
      <c r="Y7111" t="inlineStr">
        <is>
          <t xml:space="preserve">五气凝华一类灵材。木行灵气聚而成华，生发之意沿细纹绵延。|n法宝打造与祭炼：用作特性材，适用于同境界、同品质的乾元伞、乾元印、五气甘霖瓶、太清丹炉、太清剑、太清甘露瓶、太玄缚灵索、长春珠。</t>
        </is>
      </c>
      <c r="Z7111" t="s">
        <v>6660</v>
      </c>
      <c r="AA7111" t="s">
        <v>373</v>
      </c>
      <c r="AB7111">
        <v>12381012</v>
      </c>
      <c r="AC7111" t="s">
        <v>6629</v>
      </c>
      <c r="AD7111">
        <v>40004</v>
      </c>
      <c r="AF7111">
        <v>70004</v>
      </c>
      <c r="AH7111">
        <v>14062500</v>
      </c>
      <c r="AI7111" s="16" t="s">
        <v>6625</v>
      </c>
      <c r="AJ7111" s="16" t="s">
        <v>6656</v>
      </c>
      <c r="AK7111" s="16" t="s">
        <v>357</v>
      </c>
      <c r="AL7111" t="s">
        <v>6661</v>
      </c>
    </row>
    <row r="7112" ht="16.5" spans="2:38">
      <c r="B7112" s="16" t="n">
        <f>10000000+INDEX(编号表!$B:$B,MATCH(F7112,编号表!$A:$A,0))*100000+INDEX(编号表!$F:$F,MATCH(D7112,编号表!$E:$E,0))*1000+INDEX(编号表!$D:$D,MATCH(E7112,编号表!$C:$C,0))*10000+G7112</f>
        <v>12684013</v>
      </c>
      <c r="C7112" s="16" t="s">
        <v>7042</v>
      </c>
      <c r="D7112" s="16" t="s">
        <v>108</v>
      </c>
      <c r="E7112" s="16" t="s">
        <v>357</v>
      </c>
      <c r="F7112" s="16" t="s">
        <v>6633</v>
      </c>
      <c r="G7112" s="16">
        <v>13</v>
      </c>
      <c r="H7112" t="s">
        <v>7297</v>
      </c>
      <c r="I7112" s="16">
        <v>60</v>
      </c>
      <c r="J7112" t="str">
        <f t="shared" si="114"/>
        <v>大类_仙品大乘打造</v>
      </c>
      <c r="K7112" s="38" t="s">
        <v>6624</v>
      </c>
      <c r="M7112" s="16" t="s">
        <v>6625</v>
      </c>
      <c r="O7112">
        <v>0</v>
      </c>
      <c r="P7112" t="b">
        <v>1</v>
      </c>
      <c r="Q7112"/>
      <c r="R7112" t="b">
        <v>0</v>
      </c>
      <c r="S7112">
        <v>1</v>
      </c>
      <c r="T7112" t="s">
        <v>91</v>
      </c>
      <c r="U7112">
        <v>999</v>
      </c>
      <c r="V7112" s="16" t="s">
        <v>6626</v>
      </c>
      <c r="W7112" s="16">
        <v>12212247</v>
      </c>
      <c r="Y7112" t="inlineStr">
        <is>
          <t xml:space="preserve">五气凝华一类灵材。火行灵气结晶，晶心明灭，触之可觉温热。|n法宝打造与祭炼：用作特性材，适用于同境界、同品质的乾元伞、乾元印、五气甘霖瓶、太清丹炉、太清剑、太清甘露瓶、太清符笔、太玄缚灵索。</t>
        </is>
      </c>
      <c r="Z7112" t="s">
        <v>6664</v>
      </c>
      <c r="AA7112" t="s">
        <v>373</v>
      </c>
      <c r="AB7112" s="16">
        <v>12381013</v>
      </c>
      <c r="AC7112" t="s">
        <v>6629</v>
      </c>
      <c r="AD7112">
        <v>40004</v>
      </c>
      <c r="AF7112">
        <v>70004</v>
      </c>
      <c r="AH7112">
        <v>14062500</v>
      </c>
      <c r="AI7112" s="16" t="s">
        <v>6625</v>
      </c>
      <c r="AJ7112" s="16" t="s">
        <v>6656</v>
      </c>
      <c r="AK7112" s="16" t="s">
        <v>357</v>
      </c>
      <c r="AL7112" t="s">
        <v>6665</v>
      </c>
    </row>
    <row r="7113" ht="16.5" spans="2:38">
      <c r="B7113" s="16" t="n">
        <f>10000000+INDEX(编号表!$B:$B,MATCH(F7113,编号表!$A:$A,0))*100000+INDEX(编号表!$F:$F,MATCH(D7113,编号表!$E:$E,0))*1000+INDEX(编号表!$D:$D,MATCH(E7113,编号表!$C:$C,0))*10000+G7113</f>
        <v>12684014</v>
      </c>
      <c r="C7113" s="16" t="s">
        <v>7043</v>
      </c>
      <c r="D7113" s="16" t="s">
        <v>108</v>
      </c>
      <c r="E7113" s="16" t="s">
        <v>357</v>
      </c>
      <c r="F7113" s="16" t="s">
        <v>6633</v>
      </c>
      <c r="G7113" s="16">
        <v>14</v>
      </c>
      <c r="H7113" t="s">
        <v>7297</v>
      </c>
      <c r="I7113" s="16">
        <v>60</v>
      </c>
      <c r="J7113" t="str">
        <f t="shared" si="114"/>
        <v>大类_仙品大乘打造</v>
      </c>
      <c r="K7113" s="39" t="s">
        <v>6624</v>
      </c>
      <c r="M7113" s="16" t="s">
        <v>6625</v>
      </c>
      <c r="O7113">
        <v>0</v>
      </c>
      <c r="P7113" t="b">
        <v>1</v>
      </c>
      <c r="Q7113"/>
      <c r="R7113" t="b">
        <v>0</v>
      </c>
      <c r="S7113">
        <v>1</v>
      </c>
      <c r="T7113" t="s">
        <v>91</v>
      </c>
      <c r="U7113">
        <v>999</v>
      </c>
      <c r="V7113" s="16" t="s">
        <v>6626</v>
      </c>
      <c r="W7113" s="16">
        <v>12212248</v>
      </c>
      <c r="Y7113" t="inlineStr">
        <is>
          <t xml:space="preserve">五气凝华一类灵材。水行灵气凝作珠质，外形似静，内里灵流不息。|n法宝打造与祭炼：用作特性材，适用于同境界、同品质的乾元伞、乾元印、五气甘霖瓶、太清丹炉、太清剑、太清回灵瓶、太清甘露瓶、太清符笔、太玄缚灵索。</t>
        </is>
      </c>
      <c r="Z7113" t="s">
        <v>6668</v>
      </c>
      <c r="AA7113" t="s">
        <v>373</v>
      </c>
      <c r="AB7113" s="16">
        <v>12381014</v>
      </c>
      <c r="AC7113" t="s">
        <v>6629</v>
      </c>
      <c r="AD7113">
        <v>40004</v>
      </c>
      <c r="AF7113">
        <v>70004</v>
      </c>
      <c r="AH7113">
        <v>14062500</v>
      </c>
      <c r="AI7113" s="16" t="s">
        <v>6625</v>
      </c>
      <c r="AJ7113" s="16" t="s">
        <v>6656</v>
      </c>
      <c r="AK7113" s="16" t="s">
        <v>357</v>
      </c>
      <c r="AL7113" t="s">
        <v>6669</v>
      </c>
    </row>
    <row r="7114" ht="16.5" spans="2:38">
      <c r="B7114" s="16" t="n">
        <f>10000000+INDEX(编号表!$B:$B,MATCH(F7114,编号表!$A:$A,0))*100000+INDEX(编号表!$F:$F,MATCH(D7114,编号表!$E:$E,0))*1000+INDEX(编号表!$D:$D,MATCH(E7114,编号表!$C:$C,0))*10000+G7114</f>
        <v>12684015</v>
      </c>
      <c r="C7114" s="16" t="s">
        <v>7044</v>
      </c>
      <c r="D7114" s="16" t="s">
        <v>108</v>
      </c>
      <c r="E7114" s="16" t="s">
        <v>357</v>
      </c>
      <c r="F7114" s="16" t="s">
        <v>6633</v>
      </c>
      <c r="G7114" s="16">
        <v>15</v>
      </c>
      <c r="H7114" t="s">
        <v>7297</v>
      </c>
      <c r="I7114" s="16">
        <v>60</v>
      </c>
      <c r="J7114" t="str">
        <f t="shared" si="114"/>
        <v>大类_仙品大乘打造</v>
      </c>
      <c r="K7114" s="38" t="s">
        <v>6624</v>
      </c>
      <c r="M7114" s="16" t="s">
        <v>6625</v>
      </c>
      <c r="O7114">
        <v>0</v>
      </c>
      <c r="P7114" t="b">
        <v>1</v>
      </c>
      <c r="Q7114"/>
      <c r="R7114" t="b">
        <v>0</v>
      </c>
      <c r="S7114">
        <v>1</v>
      </c>
      <c r="T7114" t="s">
        <v>91</v>
      </c>
      <c r="U7114">
        <v>999</v>
      </c>
      <c r="V7114" s="16" t="s">
        <v>6626</v>
      </c>
      <c r="Y7114" t="inlineStr">
        <is>
          <t xml:space="preserve">五气凝华一类灵材。土行灵气沉凝成珠，质地厚实，灵息绵稳。|n法宝打造与祭炼：用作特性材，适用于同境界、同品质的乾元伞、乾元印、五气甘霖瓶、大罗乾坤袋、太和乾坤袋、太清丹炉、太清剑、太清甘露瓶、太清符笔、太玄缚灵索、混元炼宝鼎、渡天舟、通天渡虚舟。</t>
        </is>
      </c>
      <c r="Z7114" t="s">
        <v>6672</v>
      </c>
      <c r="AA7114" t="s">
        <v>373</v>
      </c>
      <c r="AB7114">
        <v>12381015</v>
      </c>
      <c r="AC7114" t="s">
        <v>6629</v>
      </c>
      <c r="AD7114">
        <v>40004</v>
      </c>
      <c r="AF7114">
        <v>70004</v>
      </c>
      <c r="AH7114">
        <v>14062500</v>
      </c>
      <c r="AI7114" s="16" t="s">
        <v>6625</v>
      </c>
      <c r="AJ7114" s="16" t="s">
        <v>6656</v>
      </c>
      <c r="AK7114" s="16" t="s">
        <v>357</v>
      </c>
      <c r="AL7114" t="s">
        <v>6673</v>
      </c>
    </row>
    <row r="7115" ht="15" spans="2:38">
      <c r="B7115" s="16" t="n">
        <f>10000000+INDEX(编号表!$B:$B,MATCH(F7115,编号表!$A:$A,0))*100000+INDEX(编号表!$F:$F,MATCH(D7115,编号表!$E:$E,0))*1000+INDEX(编号表!$D:$D,MATCH(E7115,编号表!$C:$C,0))*10000+G7115</f>
        <v>12384016</v>
      </c>
      <c r="C7115" s="16" t="s">
        <v>7045</v>
      </c>
      <c r="D7115" s="16" t="s">
        <v>108</v>
      </c>
      <c r="E7115" s="16" t="s">
        <v>357</v>
      </c>
      <c r="F7115" s="16" t="s">
        <v>6682</v>
      </c>
      <c r="G7115" s="16">
        <v>16</v>
      </c>
      <c r="H7115" t="s">
        <v>7297</v>
      </c>
      <c r="I7115" s="16">
        <v>60</v>
      </c>
      <c r="J7115" t="str">
        <f t="shared" si="114"/>
        <v>大类_仙品大乘打造</v>
      </c>
      <c r="K7115" s="40" t="s">
        <v>6698</v>
      </c>
      <c r="M7115" s="16" t="s">
        <v>6625</v>
      </c>
      <c r="O7115">
        <v>0</v>
      </c>
      <c r="P7115" t="b">
        <v>1</v>
      </c>
      <c r="Q7115"/>
      <c r="R7115" t="b">
        <v>0</v>
      </c>
      <c r="S7115">
        <v>1</v>
      </c>
      <c r="T7115" t="s">
        <v>91</v>
      </c>
      <c r="U7115">
        <v>999</v>
      </c>
      <c r="V7115" s="16" t="s">
        <v>6626</v>
      </c>
      <c r="W7115" s="16">
        <v>12212249</v>
      </c>
      <c r="Y7115" t="inlineStr">
        <is>
          <t xml:space="preserve">灵玉玄晶一类稀有灵材。五行纹理交错于玉中，各循其路，彼此相济。|n法宝打造与祭炼：用作主材，适用于同境界、同品质的五气甘霖瓶。</t>
        </is>
      </c>
      <c r="Z7115" t="s">
        <v>7047</v>
      </c>
      <c r="AA7115" t="s">
        <v>373</v>
      </c>
      <c r="AB7115" s="16">
        <v>12381016</v>
      </c>
      <c r="AC7115" t="s">
        <v>6629</v>
      </c>
      <c r="AD7115">
        <v>40004</v>
      </c>
      <c r="AF7115">
        <v>70004</v>
      </c>
      <c r="AH7115">
        <v>14062500</v>
      </c>
      <c r="AI7115" s="16" t="s">
        <v>6625</v>
      </c>
      <c r="AJ7115" s="16" t="s">
        <v>6701</v>
      </c>
      <c r="AK7115" s="16" t="s">
        <v>357</v>
      </c>
      <c r="AL7115" t="s">
        <v>7045</v>
      </c>
    </row>
    <row r="7116" ht="16.5" spans="2:38">
      <c r="B7116" s="16" t="n">
        <f>10000000+INDEX(编号表!$B:$B,MATCH(F7116,编号表!$A:$A,0))*100000+INDEX(编号表!$F:$F,MATCH(D7116,编号表!$E:$E,0))*1000+INDEX(编号表!$D:$D,MATCH(E7116,编号表!$C:$C,0))*10000+G7116</f>
        <v>12884017</v>
      </c>
      <c r="C7116" s="16" t="s">
        <v>7048</v>
      </c>
      <c r="D7116" s="16" t="s">
        <v>108</v>
      </c>
      <c r="E7116" s="16" t="s">
        <v>357</v>
      </c>
      <c r="F7116" s="16" t="s">
        <v>6675</v>
      </c>
      <c r="G7116" s="16">
        <v>17</v>
      </c>
      <c r="H7116" t="s">
        <v>7297</v>
      </c>
      <c r="I7116" s="16">
        <v>60</v>
      </c>
      <c r="J7116" t="str">
        <f t="shared" si="114"/>
        <v>大类_仙品大乘打造</v>
      </c>
      <c r="K7116" s="39" t="s">
        <v>6624</v>
      </c>
      <c r="M7116" s="16" t="s">
        <v>6625</v>
      </c>
      <c r="O7116">
        <v>0</v>
      </c>
      <c r="P7116" t="b">
        <v>1</v>
      </c>
      <c r="Q7116"/>
      <c r="R7116" t="b">
        <v>0</v>
      </c>
      <c r="S7116">
        <v>1</v>
      </c>
      <c r="T7116" t="s">
        <v>91</v>
      </c>
      <c r="U7116">
        <v>999</v>
      </c>
      <c r="V7116" s="16" t="s">
        <v>6626</v>
      </c>
      <c r="W7116" s="16">
        <v>12212250</v>
      </c>
      <c r="Y7116" t="inlineStr">
        <is>
          <t xml:space="preserve">灵骨玄甲一类灵材。骨质坚密，纹理连贯，仍留着灵兽生前承力的筋脉印痕。|n法宝打造与祭炼：用作辅材，适用于同境界、同品质的乾元印、渡天舟、通天渡虚舟。</t>
        </is>
      </c>
      <c r="Z7116" t="s">
        <v>6678</v>
      </c>
      <c r="AA7116" t="s">
        <v>373</v>
      </c>
      <c r="AB7116" s="16">
        <v>12381017</v>
      </c>
      <c r="AC7116" t="s">
        <v>6629</v>
      </c>
      <c r="AD7116">
        <v>40004</v>
      </c>
      <c r="AF7116">
        <v>70004</v>
      </c>
      <c r="AH7116">
        <v>14062500</v>
      </c>
      <c r="AI7116" s="16" t="s">
        <v>6625</v>
      </c>
      <c r="AJ7116" s="16" t="s">
        <v>6679</v>
      </c>
      <c r="AK7116" s="16" t="s">
        <v>357</v>
      </c>
      <c r="AL7116" t="s">
        <v>6680</v>
      </c>
    </row>
    <row r="7117" ht="16.5" spans="2:38">
      <c r="B7117" s="16" t="n">
        <f>10000000+INDEX(编号表!$B:$B,MATCH(F7117,编号表!$A:$A,0))*100000+INDEX(编号表!$F:$F,MATCH(D7117,编号表!$E:$E,0))*1000+INDEX(编号表!$D:$D,MATCH(E7117,编号表!$C:$C,0))*10000+G7117</f>
        <v>12884018</v>
      </c>
      <c r="C7117" s="16" t="s">
        <v>7049</v>
      </c>
      <c r="D7117" s="16" t="s">
        <v>108</v>
      </c>
      <c r="E7117" s="16" t="s">
        <v>357</v>
      </c>
      <c r="F7117" s="16" t="s">
        <v>6675</v>
      </c>
      <c r="G7117" s="16">
        <v>18</v>
      </c>
      <c r="H7117" t="s">
        <v>7297</v>
      </c>
      <c r="I7117" s="16">
        <v>60</v>
      </c>
      <c r="J7117" t="str">
        <f t="shared" si="114"/>
        <v>大类_仙品大乘打造</v>
      </c>
      <c r="K7117" s="38" t="s">
        <v>6624</v>
      </c>
      <c r="M7117" s="16" t="s">
        <v>6625</v>
      </c>
      <c r="O7117">
        <v>0</v>
      </c>
      <c r="P7117" t="b">
        <v>1</v>
      </c>
      <c r="Q7117"/>
      <c r="R7117" t="b">
        <v>0</v>
      </c>
      <c r="S7117">
        <v>1</v>
      </c>
      <c r="T7117" t="s">
        <v>91</v>
      </c>
      <c r="U7117">
        <v>999</v>
      </c>
      <c r="V7117" s="16" t="s">
        <v>6626</v>
      </c>
      <c r="W7117" s="16">
        <v>12212251</v>
      </c>
      <c r="Y7117" t="inlineStr">
        <is>
          <t xml:space="preserve">灵骨玄甲一类灵材。甲壳层层相覆，旧伤未损其内纹，断面可见细密承力层次。|n法宝打造与祭炼：用作辅材、特性材，适用于同境界、同品质的乾元伞。</t>
        </is>
      </c>
      <c r="Z7117" t="s">
        <v>6767</v>
      </c>
      <c r="AA7117" t="s">
        <v>373</v>
      </c>
      <c r="AB7117" s="16">
        <v>12381018</v>
      </c>
      <c r="AC7117" t="s">
        <v>6629</v>
      </c>
      <c r="AD7117">
        <v>40004</v>
      </c>
      <c r="AF7117">
        <v>70004</v>
      </c>
      <c r="AH7117">
        <v>14062500</v>
      </c>
      <c r="AI7117" s="16" t="s">
        <v>6625</v>
      </c>
      <c r="AJ7117" s="16" t="s">
        <v>6679</v>
      </c>
      <c r="AK7117" s="16" t="s">
        <v>357</v>
      </c>
      <c r="AL7117" t="s">
        <v>6768</v>
      </c>
    </row>
    <row r="7118" ht="16.5" spans="2:38">
      <c r="B7118" s="16" t="n">
        <f>10000000+INDEX(编号表!$B:$B,MATCH(F7118,编号表!$A:$A,0))*100000+INDEX(编号表!$F:$F,MATCH(D7118,编号表!$E:$E,0))*1000+INDEX(编号表!$D:$D,MATCH(E7118,编号表!$C:$C,0))*10000+G7118</f>
        <v>12384019</v>
      </c>
      <c r="C7118" s="16" t="s">
        <v>7050</v>
      </c>
      <c r="D7118" s="16" t="s">
        <v>108</v>
      </c>
      <c r="E7118" s="16" t="s">
        <v>357</v>
      </c>
      <c r="F7118" s="16" t="s">
        <v>6682</v>
      </c>
      <c r="G7118" s="16">
        <v>19</v>
      </c>
      <c r="H7118" t="s">
        <v>7297</v>
      </c>
      <c r="I7118" s="16">
        <v>60</v>
      </c>
      <c r="J7118" t="str">
        <f t="shared" si="114"/>
        <v>大类_仙品大乘打造</v>
      </c>
      <c r="K7118" s="39" t="s">
        <v>6624</v>
      </c>
      <c r="M7118" s="16" t="s">
        <v>6625</v>
      </c>
      <c r="O7118">
        <v>0</v>
      </c>
      <c r="P7118" t="b">
        <v>1</v>
      </c>
      <c r="Q7118"/>
      <c r="R7118" t="b">
        <v>0</v>
      </c>
      <c r="S7118">
        <v>1</v>
      </c>
      <c r="T7118" t="s">
        <v>91</v>
      </c>
      <c r="U7118">
        <v>999</v>
      </c>
      <c r="V7118" s="16" t="s">
        <v>6626</v>
      </c>
      <c r="W7118" s="16">
        <v>12212252</v>
      </c>
      <c r="Y7118" t="inlineStr">
        <is>
          <t xml:space="preserve">灵皮玄鳞一类灵材。皮面柔韧，筋络相接，裁开后仍能看见细密灵纹。|n法宝打造与祭炼：用作主材，适用于同境界、同品质的乾元伞。</t>
        </is>
      </c>
      <c r="Z7118" t="s">
        <v>6684</v>
      </c>
      <c r="AA7118" t="s">
        <v>373</v>
      </c>
      <c r="AB7118" s="16">
        <v>12381019</v>
      </c>
      <c r="AC7118" t="s">
        <v>6629</v>
      </c>
      <c r="AD7118">
        <v>40004</v>
      </c>
      <c r="AF7118">
        <v>70004</v>
      </c>
      <c r="AH7118">
        <v>14062500</v>
      </c>
      <c r="AI7118" s="16" t="s">
        <v>6625</v>
      </c>
      <c r="AJ7118" s="16" t="s">
        <v>6685</v>
      </c>
      <c r="AK7118" s="16" t="s">
        <v>357</v>
      </c>
      <c r="AL7118" t="s">
        <v>6686</v>
      </c>
    </row>
    <row r="7119" ht="16.5" spans="2:38">
      <c r="B7119" s="16" t="n">
        <f>10000000+INDEX(编号表!$B:$B,MATCH(F7119,编号表!$A:$A,0))*100000+INDEX(编号表!$F:$F,MATCH(D7119,编号表!$E:$E,0))*1000+INDEX(编号表!$D:$D,MATCH(E7119,编号表!$C:$C,0))*10000+G7119</f>
        <v>12584020</v>
      </c>
      <c r="C7119" s="16" t="s">
        <v>7051</v>
      </c>
      <c r="D7119" s="16" t="s">
        <v>108</v>
      </c>
      <c r="E7119" s="16" t="s">
        <v>357</v>
      </c>
      <c r="F7119" s="16" t="s">
        <v>6622</v>
      </c>
      <c r="G7119" s="16">
        <v>20</v>
      </c>
      <c r="I7119" s="16">
        <v>60</v>
      </c>
      <c r="J7119" t="str">
        <f t="shared" si="114"/>
        <v>大类_仙品大乘</v>
      </c>
      <c r="K7119" s="38" t="s">
        <v>6624</v>
      </c>
      <c r="M7119" s="16" t="s">
        <v>6625</v>
      </c>
      <c r="O7119">
        <v>0</v>
      </c>
      <c r="P7119" t="b">
        <v>1</v>
      </c>
      <c r="Q7119"/>
      <c r="R7119" t="b">
        <v>0</v>
      </c>
      <c r="S7119">
        <v>1</v>
      </c>
      <c r="T7119" t="s">
        <v>91</v>
      </c>
      <c r="U7119">
        <v>999</v>
      </c>
      <c r="V7119" s="16" t="s">
        <v>6626</v>
      </c>
      <c r="W7119" s="16">
        <v>12212253</v>
      </c>
      <c r="Y7119" t="inlineStr">
        <is>
          <t xml:space="preserve">灵皮玄鳞一类灵材。鳞面细密，边缘相叠，灵气沿片片鳞纹折转。|n用途未明，可留存备用。</t>
        </is>
      </c>
      <c r="Z7119" t="s">
        <v>6773</v>
      </c>
      <c r="AA7119" t="str">
        <v>击杀妖兽、探索秘境或遗迹可得；当前百艺暂未用到，宗门不供应。</v>
      </c>
      <c r="AB7119" s="16">
        <v>12381020</v>
      </c>
      <c r="AC7119" t="s">
        <v>6629</v>
      </c>
      <c r="AD7119">
        <v>40004</v>
      </c>
      <c r="AF7119">
        <v>70004</v>
      </c>
      <c r="AH7119">
        <v>4687500</v>
      </c>
      <c r="AI7119" s="16" t="s">
        <v>6625</v>
      </c>
      <c r="AJ7119" s="16" t="s">
        <v>6685</v>
      </c>
      <c r="AK7119" s="16" t="s">
        <v>357</v>
      </c>
      <c r="AL7119" t="s">
        <v>6774</v>
      </c>
    </row>
    <row r="7120" ht="16.5" spans="2:38">
      <c r="B7120" s="16" t="n">
        <f>10000000+INDEX(编号表!$B:$B,MATCH(F7120,编号表!$A:$A,0))*100000+INDEX(编号表!$F:$F,MATCH(D7120,编号表!$E:$E,0))*1000+INDEX(编号表!$D:$D,MATCH(E7120,编号表!$C:$C,0))*10000+G7120</f>
        <v>12584021</v>
      </c>
      <c r="C7120" s="16" t="s">
        <v>7052</v>
      </c>
      <c r="D7120" s="16" t="s">
        <v>108</v>
      </c>
      <c r="E7120" s="16" t="s">
        <v>357</v>
      </c>
      <c r="F7120" s="16" t="s">
        <v>6622</v>
      </c>
      <c r="G7120" s="16">
        <v>21</v>
      </c>
      <c r="H7120" t="s">
        <v>7297</v>
      </c>
      <c r="I7120" s="16">
        <v>60</v>
      </c>
      <c r="J7120" t="str">
        <f t="shared" si="114"/>
        <v>大类_仙品大乘打造</v>
      </c>
      <c r="K7120" s="39" t="s">
        <v>6624</v>
      </c>
      <c r="M7120" s="16" t="s">
        <v>6625</v>
      </c>
      <c r="O7120">
        <v>0</v>
      </c>
      <c r="P7120" t="b">
        <v>1</v>
      </c>
      <c r="Q7120"/>
      <c r="R7120" t="b">
        <v>0</v>
      </c>
      <c r="S7120">
        <v>1</v>
      </c>
      <c r="T7120" t="s">
        <v>91</v>
      </c>
      <c r="U7120">
        <v>999</v>
      </c>
      <c r="V7120" s="16" t="s">
        <v>6626</v>
      </c>
      <c r="W7120" s="16">
        <v>12212254</v>
      </c>
      <c r="Y7120" t="inlineStr">
        <is>
          <t xml:space="preserve">灵爪锐牙一类灵材。牙锋锐利，根部坚实，灵气向尖端收聚。|n法宝打造与祭炼：用作辅材，适用于同境界、同品质的太清剑。</t>
        </is>
      </c>
      <c r="Z7120" t="s">
        <v>6689</v>
      </c>
      <c r="AA7120" t="s">
        <v>373</v>
      </c>
      <c r="AB7120" s="16">
        <v>12381021</v>
      </c>
      <c r="AC7120" t="s">
        <v>6629</v>
      </c>
      <c r="AD7120">
        <v>40004</v>
      </c>
      <c r="AF7120">
        <v>70004</v>
      </c>
      <c r="AH7120">
        <v>14062500</v>
      </c>
      <c r="AI7120" s="16" t="s">
        <v>6625</v>
      </c>
      <c r="AJ7120" s="16" t="s">
        <v>6690</v>
      </c>
      <c r="AK7120" s="16" t="s">
        <v>357</v>
      </c>
      <c r="AL7120" t="s">
        <v>6691</v>
      </c>
    </row>
    <row r="7121" ht="16.5" spans="2:38">
      <c r="B7121" s="16" t="n">
        <f>10000000+INDEX(编号表!$B:$B,MATCH(F7121,编号表!$A:$A,0))*100000+INDEX(编号表!$F:$F,MATCH(D7121,编号表!$E:$E,0))*1000+INDEX(编号表!$D:$D,MATCH(E7121,编号表!$C:$C,0))*10000+G7121</f>
        <v>12684022</v>
      </c>
      <c r="C7121" s="16" t="s">
        <v>7053</v>
      </c>
      <c r="D7121" s="16" t="s">
        <v>108</v>
      </c>
      <c r="E7121" s="16" t="s">
        <v>357</v>
      </c>
      <c r="F7121" s="16" t="s">
        <v>6633</v>
      </c>
      <c r="G7121" s="16">
        <v>22</v>
      </c>
      <c r="H7121" t="s">
        <v>7297</v>
      </c>
      <c r="I7121" s="16">
        <v>60</v>
      </c>
      <c r="J7121" t="str">
        <f t="shared" si="114"/>
        <v>大类_仙品大乘打造</v>
      </c>
      <c r="K7121" s="38" t="s">
        <v>6624</v>
      </c>
      <c r="M7121" s="16" t="s">
        <v>6625</v>
      </c>
      <c r="O7121">
        <v>0</v>
      </c>
      <c r="P7121" t="b">
        <v>1</v>
      </c>
      <c r="Q7121"/>
      <c r="R7121" t="b">
        <v>0</v>
      </c>
      <c r="S7121">
        <v>1</v>
      </c>
      <c r="T7121" t="s">
        <v>91</v>
      </c>
      <c r="U7121">
        <v>999</v>
      </c>
      <c r="V7121" s="16" t="s">
        <v>6626</v>
      </c>
      <c r="W7121" s="16">
        <v>12212255</v>
      </c>
      <c r="Y7121" t="inlineStr">
        <is>
          <t xml:space="preserve">灵爪锐牙一类灵材。爪锋坚锐，纹路向尖端勾连，断处仍有锐气。|n法宝打造与祭炼：用作特性材，适用于同境界、同品质的太清剑。</t>
        </is>
      </c>
      <c r="Z7121" t="s">
        <v>6779</v>
      </c>
      <c r="AA7121" t="s">
        <v>373</v>
      </c>
      <c r="AB7121" s="16">
        <v>12381022</v>
      </c>
      <c r="AC7121" t="s">
        <v>6629</v>
      </c>
      <c r="AD7121">
        <v>40004</v>
      </c>
      <c r="AF7121">
        <v>70004</v>
      </c>
      <c r="AH7121">
        <v>14062500</v>
      </c>
      <c r="AI7121" s="16" t="s">
        <v>6625</v>
      </c>
      <c r="AJ7121" s="16" t="s">
        <v>6690</v>
      </c>
      <c r="AK7121" s="16" t="s">
        <v>357</v>
      </c>
      <c r="AL7121" t="s">
        <v>6780</v>
      </c>
    </row>
    <row r="7122" ht="16.5" spans="2:38">
      <c r="B7122" s="16" t="n">
        <f>10000000+INDEX(编号表!$B:$B,MATCH(F7122,编号表!$A:$A,0))*100000+INDEX(编号表!$F:$F,MATCH(D7122,编号表!$E:$E,0))*1000+INDEX(编号表!$D:$D,MATCH(E7122,编号表!$C:$C,0))*10000+G7122</f>
        <v>12384023</v>
      </c>
      <c r="C7122" s="16" t="s">
        <v>7054</v>
      </c>
      <c r="D7122" s="16" t="s">
        <v>108</v>
      </c>
      <c r="E7122" s="16" t="s">
        <v>357</v>
      </c>
      <c r="F7122" s="16" t="s">
        <v>6682</v>
      </c>
      <c r="G7122" s="16">
        <v>23</v>
      </c>
      <c r="H7122" t="s">
        <v>7297</v>
      </c>
      <c r="I7122" s="16">
        <v>60</v>
      </c>
      <c r="J7122" t="str">
        <f t="shared" si="114"/>
        <v>大类_仙品大乘打造</v>
      </c>
      <c r="K7122" s="39" t="s">
        <v>6624</v>
      </c>
      <c r="M7122" s="16" t="s">
        <v>6625</v>
      </c>
      <c r="O7122">
        <v>0</v>
      </c>
      <c r="P7122" t="b">
        <v>1</v>
      </c>
      <c r="Q7122"/>
      <c r="R7122" t="b">
        <v>0</v>
      </c>
      <c r="S7122">
        <v>1</v>
      </c>
      <c r="T7122" t="s">
        <v>91</v>
      </c>
      <c r="U7122">
        <v>999</v>
      </c>
      <c r="V7122" s="16" t="s">
        <v>6626</v>
      </c>
      <c r="W7122" s="16">
        <v>12212256</v>
      </c>
      <c r="Y7122" t="inlineStr">
        <is>
          <t xml:space="preserve">灵金一类灵材。铁质沉实，内藏灵纹，细密金纹与石色相间。|n法宝打造与祭炼：用作主材，适用于同境界、同品质的乾元印、太清丹炉、太清剑、混元炼宝鼎。</t>
        </is>
      </c>
      <c r="Z7122" t="s">
        <v>6695</v>
      </c>
      <c r="AA7122" t="s">
        <v>373</v>
      </c>
      <c r="AB7122" s="16">
        <v>12381023</v>
      </c>
      <c r="AC7122" t="s">
        <v>6629</v>
      </c>
      <c r="AD7122">
        <v>40004</v>
      </c>
      <c r="AF7122">
        <v>70004</v>
      </c>
      <c r="AH7122">
        <v>14062500</v>
      </c>
      <c r="AI7122" s="16" t="s">
        <v>6625</v>
      </c>
      <c r="AJ7122" s="16" t="s">
        <v>6696</v>
      </c>
      <c r="AK7122" s="16" t="s">
        <v>357</v>
      </c>
      <c r="AL7122" t="s">
        <v>6692</v>
      </c>
    </row>
    <row r="7123" ht="16.5" spans="2:38">
      <c r="B7123" s="16" t="n">
        <f>10000000+INDEX(编号表!$B:$B,MATCH(F7123,编号表!$A:$A,0))*100000+INDEX(编号表!$F:$F,MATCH(D7123,编号表!$E:$E,0))*1000+INDEX(编号表!$D:$D,MATCH(E7123,编号表!$C:$C,0))*10000+G7123</f>
        <v>12584024</v>
      </c>
      <c r="C7123" s="16" t="s">
        <v>7055</v>
      </c>
      <c r="D7123" s="16" t="s">
        <v>108</v>
      </c>
      <c r="E7123" s="16" t="s">
        <v>357</v>
      </c>
      <c r="F7123" s="16" t="s">
        <v>6622</v>
      </c>
      <c r="G7123" s="16">
        <v>24</v>
      </c>
      <c r="H7123" t="s">
        <v>7297</v>
      </c>
      <c r="I7123" s="16">
        <v>60</v>
      </c>
      <c r="J7123" t="str">
        <f t="shared" si="114"/>
        <v>大类_仙品大乘打造</v>
      </c>
      <c r="K7123" s="38" t="s">
        <v>6624</v>
      </c>
      <c r="M7123" s="16" t="s">
        <v>6625</v>
      </c>
      <c r="O7123">
        <v>0</v>
      </c>
      <c r="P7123" t="b">
        <v>1</v>
      </c>
      <c r="Q7123"/>
      <c r="R7123" t="b">
        <v>0</v>
      </c>
      <c r="S7123">
        <v>1</v>
      </c>
      <c r="T7123" t="s">
        <v>91</v>
      </c>
      <c r="U7123">
        <v>999</v>
      </c>
      <c r="V7123" s="16" t="s">
        <v>6626</v>
      </c>
      <c r="W7123" s="16">
        <v>12212257</v>
      </c>
      <c r="Y7123" t="inlineStr">
        <is>
          <t xml:space="preserve">灵金一类灵材。铜料久经炉火，内壁保留着层层导火纹痕。|n法宝打造与祭炼：用作辅材，适用于同境界、同品质的太清丹炉、混元炼宝鼎。</t>
        </is>
      </c>
      <c r="Z7123" t="s">
        <v>6785</v>
      </c>
      <c r="AA7123" t="s">
        <v>373</v>
      </c>
      <c r="AB7123" s="16">
        <v>12381024</v>
      </c>
      <c r="AC7123" t="s">
        <v>6629</v>
      </c>
      <c r="AD7123">
        <v>40004</v>
      </c>
      <c r="AF7123">
        <v>70004</v>
      </c>
      <c r="AH7123">
        <v>14062500</v>
      </c>
      <c r="AI7123" s="16" t="s">
        <v>6625</v>
      </c>
      <c r="AJ7123" s="16" t="s">
        <v>6696</v>
      </c>
      <c r="AK7123" s="16" t="s">
        <v>357</v>
      </c>
      <c r="AL7123" t="s">
        <v>6786</v>
      </c>
    </row>
    <row r="7124" ht="16.5" spans="2:38">
      <c r="B7124" s="16" t="n">
        <f>10000000+INDEX(编号表!$B:$B,MATCH(F7124,编号表!$A:$A,0))*100000+INDEX(编号表!$F:$F,MATCH(D7124,编号表!$E:$E,0))*1000+INDEX(编号表!$D:$D,MATCH(E7124,编号表!$C:$C,0))*10000+G7124</f>
        <v>12584025</v>
      </c>
      <c r="C7124" s="16" t="s">
        <v>7056</v>
      </c>
      <c r="D7124" s="16" t="s">
        <v>108</v>
      </c>
      <c r="E7124" s="16" t="s">
        <v>357</v>
      </c>
      <c r="F7124" s="16" t="s">
        <v>6622</v>
      </c>
      <c r="G7124" s="16">
        <v>25</v>
      </c>
      <c r="H7124" t="s">
        <v>7297</v>
      </c>
      <c r="I7124" s="16">
        <v>60</v>
      </c>
      <c r="J7124" t="str">
        <f t="shared" si="114"/>
        <v>大类_仙品大乘打造</v>
      </c>
      <c r="K7124" s="39" t="s">
        <v>6624</v>
      </c>
      <c r="M7124" s="16" t="s">
        <v>6625</v>
      </c>
      <c r="O7124">
        <v>0</v>
      </c>
      <c r="P7124" t="b">
        <v>1</v>
      </c>
      <c r="Q7124"/>
      <c r="R7124" t="b">
        <v>0</v>
      </c>
      <c r="S7124">
        <v>1</v>
      </c>
      <c r="T7124" t="s">
        <v>91</v>
      </c>
      <c r="U7124">
        <v>999</v>
      </c>
      <c r="V7124" s="16" t="s">
        <v>6626</v>
      </c>
      <c r="W7124" s="16">
        <v>12212258</v>
      </c>
      <c r="Y7124" t="inlineStr">
        <is>
          <t xml:space="preserve">灵石砂壤一类灵材。玄砂颗粒细密，指间滑落无声，粒中各藏微小灵纹。|n法宝打造与祭炼：用作辅材，适用于同境界、同品质的太清丹炉。</t>
        </is>
      </c>
      <c r="Z7124" t="s">
        <v>6792</v>
      </c>
      <c r="AA7124" t="s">
        <v>373</v>
      </c>
      <c r="AB7124" s="16">
        <v>12381025</v>
      </c>
      <c r="AC7124" t="s">
        <v>6629</v>
      </c>
      <c r="AD7124">
        <v>40004</v>
      </c>
      <c r="AF7124">
        <v>70004</v>
      </c>
      <c r="AH7124">
        <v>14062500</v>
      </c>
      <c r="AI7124" s="16" t="s">
        <v>6625</v>
      </c>
      <c r="AJ7124" s="16" t="s">
        <v>6793</v>
      </c>
      <c r="AK7124" s="16" t="s">
        <v>357</v>
      </c>
      <c r="AL7124" t="s">
        <v>6794</v>
      </c>
    </row>
    <row r="7125" ht="16.5" spans="2:38">
      <c r="B7125" s="16" t="n">
        <f>10000000+INDEX(编号表!$B:$B,MATCH(F7125,编号表!$A:$A,0))*100000+INDEX(编号表!$F:$F,MATCH(D7125,编号表!$E:$E,0))*1000+INDEX(编号表!$D:$D,MATCH(E7125,编号表!$C:$C,0))*10000+G7125</f>
        <v>12884026</v>
      </c>
      <c r="C7125" s="16" t="s">
        <v>7057</v>
      </c>
      <c r="D7125" s="16" t="s">
        <v>108</v>
      </c>
      <c r="E7125" s="16" t="s">
        <v>357</v>
      </c>
      <c r="F7125" s="16" t="s">
        <v>6675</v>
      </c>
      <c r="G7125" s="16">
        <v>26</v>
      </c>
      <c r="H7125" t="s">
        <v>7297</v>
      </c>
      <c r="I7125" s="16">
        <v>60</v>
      </c>
      <c r="J7125" t="str">
        <f t="shared" si="114"/>
        <v>大类_仙品大乘打造</v>
      </c>
      <c r="K7125" s="38" t="s">
        <v>6624</v>
      </c>
      <c r="M7125" s="16" t="s">
        <v>6625</v>
      </c>
      <c r="O7125">
        <v>0</v>
      </c>
      <c r="P7125" t="b">
        <v>1</v>
      </c>
      <c r="Q7125"/>
      <c r="R7125" t="b">
        <v>0</v>
      </c>
      <c r="S7125">
        <v>1</v>
      </c>
      <c r="T7125" t="s">
        <v>91</v>
      </c>
      <c r="U7125">
        <v>999</v>
      </c>
      <c r="V7125" s="16" t="s">
        <v>6626</v>
      </c>
      <c r="W7125" s="16">
        <v>12212259</v>
      </c>
      <c r="Y7125" t="inlineStr">
        <is>
          <t xml:space="preserve">灵石砂壤一类灵材。旧阵散去，石上仍留导灵线痕，交接之处深浅分明。|n法宝打造与祭炼：用作特性材，适用于同境界、同品质的乾元印、太玄缚灵索。</t>
        </is>
      </c>
      <c r="Z7125" t="s">
        <v>6797</v>
      </c>
      <c r="AA7125" t="s">
        <v>373</v>
      </c>
      <c r="AB7125" s="16">
        <v>12381026</v>
      </c>
      <c r="AC7125" t="s">
        <v>6629</v>
      </c>
      <c r="AD7125">
        <v>40004</v>
      </c>
      <c r="AF7125">
        <v>70004</v>
      </c>
      <c r="AH7125">
        <v>14062500</v>
      </c>
      <c r="AI7125" s="16" t="s">
        <v>6625</v>
      </c>
      <c r="AJ7125" s="16" t="s">
        <v>6793</v>
      </c>
      <c r="AK7125" s="16" t="s">
        <v>357</v>
      </c>
      <c r="AL7125" t="s">
        <v>6798</v>
      </c>
    </row>
    <row r="7126" ht="16.5" spans="2:38">
      <c r="B7126" s="16" t="n">
        <f>10000000+INDEX(编号表!$B:$B,MATCH(F7126,编号表!$A:$A,0))*100000+INDEX(编号表!$F:$F,MATCH(D7126,编号表!$E:$E,0))*1000+INDEX(编号表!$D:$D,MATCH(E7126,编号表!$C:$C,0))*10000+G7126</f>
        <v>12384027</v>
      </c>
      <c r="C7126" s="16" t="s">
        <v>7058</v>
      </c>
      <c r="D7126" s="16" t="s">
        <v>108</v>
      </c>
      <c r="E7126" s="16" t="s">
        <v>357</v>
      </c>
      <c r="F7126" s="16" t="s">
        <v>6682</v>
      </c>
      <c r="G7126" s="16">
        <v>27</v>
      </c>
      <c r="H7126" t="s">
        <v>7297</v>
      </c>
      <c r="I7126" s="16">
        <v>60</v>
      </c>
      <c r="J7126" t="str">
        <f t="shared" si="114"/>
        <v>大类_仙品大乘打造</v>
      </c>
      <c r="K7126" s="39" t="s">
        <v>6624</v>
      </c>
      <c r="M7126" s="16" t="s">
        <v>6625</v>
      </c>
      <c r="O7126">
        <v>0</v>
      </c>
      <c r="P7126" t="b">
        <v>1</v>
      </c>
      <c r="Q7126"/>
      <c r="R7126" t="b">
        <v>0</v>
      </c>
      <c r="S7126">
        <v>1</v>
      </c>
      <c r="T7126" t="s">
        <v>91</v>
      </c>
      <c r="U7126">
        <v>999</v>
      </c>
      <c r="V7126" s="16" t="s">
        <v>6626</v>
      </c>
      <c r="W7126" s="16">
        <v>12212260</v>
      </c>
      <c r="Y7126" t="inlineStr">
        <is>
          <t xml:space="preserve">灵玉玄晶一类灵材。玉质温润，纹路细密，灵气可沿玉脉缓缓流转。|n法宝打造与祭炼：用作主材，适用于同境界、同品质的周天宝镜、太清回灵瓶、太清甘露瓶、长春珠。</t>
        </is>
      </c>
      <c r="Z7126" t="s">
        <v>6704</v>
      </c>
      <c r="AA7126" t="s">
        <v>373</v>
      </c>
      <c r="AB7126" s="16">
        <v>12381027</v>
      </c>
      <c r="AC7126" t="s">
        <v>6629</v>
      </c>
      <c r="AD7126">
        <v>40004</v>
      </c>
      <c r="AF7126">
        <v>70004</v>
      </c>
      <c r="AH7126">
        <v>14062500</v>
      </c>
      <c r="AI7126" s="16" t="s">
        <v>6625</v>
      </c>
      <c r="AJ7126" s="16" t="s">
        <v>6701</v>
      </c>
      <c r="AK7126" s="16" t="s">
        <v>357</v>
      </c>
      <c r="AL7126" t="s">
        <v>6702</v>
      </c>
    </row>
    <row r="7127" ht="16.5" spans="2:38">
      <c r="B7127" s="16" t="n">
        <f>10000000+INDEX(编号表!$B:$B,MATCH(F7127,编号表!$A:$A,0))*100000+INDEX(编号表!$F:$F,MATCH(D7127,编号表!$E:$E,0))*1000+INDEX(编号表!$D:$D,MATCH(E7127,编号表!$C:$C,0))*10000+G7127</f>
        <v>12584028</v>
      </c>
      <c r="C7127" s="16" t="s">
        <v>7059</v>
      </c>
      <c r="D7127" s="16" t="s">
        <v>108</v>
      </c>
      <c r="E7127" s="16" t="s">
        <v>357</v>
      </c>
      <c r="F7127" s="16" t="s">
        <v>6622</v>
      </c>
      <c r="G7127" s="16">
        <v>28</v>
      </c>
      <c r="H7127" t="s">
        <v>7297</v>
      </c>
      <c r="I7127" s="16">
        <v>60</v>
      </c>
      <c r="J7127" t="str">
        <f t="shared" si="114"/>
        <v>大类_仙品大乘打造</v>
      </c>
      <c r="K7127" s="38" t="s">
        <v>6624</v>
      </c>
      <c r="M7127" s="16" t="s">
        <v>6625</v>
      </c>
      <c r="O7127">
        <v>0</v>
      </c>
      <c r="P7127" t="b">
        <v>1</v>
      </c>
      <c r="Q7127"/>
      <c r="R7127" t="b">
        <v>0</v>
      </c>
      <c r="S7127">
        <v>1</v>
      </c>
      <c r="T7127" t="s">
        <v>91</v>
      </c>
      <c r="U7127">
        <v>999</v>
      </c>
      <c r="V7127" s="16" t="s">
        <v>6626</v>
      </c>
      <c r="W7127" s="16">
        <v>12212261</v>
      </c>
      <c r="Y7127" t="inlineStr">
        <is>
          <t xml:space="preserve">灵玉玄晶一类灵材。晶体清明，细部灵光齐整，转动时可见层层光路。|n法宝打造与祭炼：用作辅材，适用于同境界、同品质的周天宝镜。</t>
        </is>
      </c>
      <c r="Z7127" t="s">
        <v>6803</v>
      </c>
      <c r="AA7127" t="s">
        <v>373</v>
      </c>
      <c r="AB7127" s="16">
        <v>12381028</v>
      </c>
      <c r="AC7127" t="s">
        <v>6629</v>
      </c>
      <c r="AD7127">
        <v>40004</v>
      </c>
      <c r="AF7127">
        <v>70004</v>
      </c>
      <c r="AH7127">
        <v>14062500</v>
      </c>
      <c r="AI7127" s="16" t="s">
        <v>6625</v>
      </c>
      <c r="AJ7127" s="16" t="s">
        <v>6701</v>
      </c>
      <c r="AK7127" s="16" t="s">
        <v>357</v>
      </c>
      <c r="AL7127" t="s">
        <v>6804</v>
      </c>
    </row>
    <row r="7128" ht="16.5" spans="2:38">
      <c r="B7128" s="16" t="n">
        <f>10000000+INDEX(编号表!$B:$B,MATCH(F7128,编号表!$A:$A,0))*100000+INDEX(编号表!$F:$F,MATCH(D7128,编号表!$E:$E,0))*1000+INDEX(编号表!$D:$D,MATCH(E7128,编号表!$C:$C,0))*10000+G7128</f>
        <v>12384029</v>
      </c>
      <c r="C7128" s="16" t="s">
        <v>7060</v>
      </c>
      <c r="D7128" s="16" t="s">
        <v>108</v>
      </c>
      <c r="E7128" s="16" t="s">
        <v>357</v>
      </c>
      <c r="F7128" s="16" t="s">
        <v>6682</v>
      </c>
      <c r="G7128" s="16">
        <v>29</v>
      </c>
      <c r="H7128" t="s">
        <v>7297</v>
      </c>
      <c r="I7128" s="16">
        <v>60</v>
      </c>
      <c r="J7128" t="str">
        <f t="shared" si="114"/>
        <v>大类_仙品大乘打造</v>
      </c>
      <c r="K7128" s="39" t="s">
        <v>6624</v>
      </c>
      <c r="M7128" s="16" t="s">
        <v>6625</v>
      </c>
      <c r="O7128">
        <v>0</v>
      </c>
      <c r="P7128" t="b">
        <v>1</v>
      </c>
      <c r="Q7128"/>
      <c r="R7128" t="b">
        <v>0</v>
      </c>
      <c r="S7128">
        <v>1</v>
      </c>
      <c r="T7128" t="s">
        <v>91</v>
      </c>
      <c r="U7128">
        <v>999</v>
      </c>
      <c r="V7128" s="16" t="s">
        <v>6626</v>
      </c>
      <c r="W7128" s="16">
        <v>12212262</v>
      </c>
      <c r="Y7128" t="inlineStr">
        <is>
          <t xml:space="preserve">灵木竹藤一类灵材。木心长纹完整，去尽枝叶，生长留下的灵路仍在。|n法宝打造与祭炼：用作主材，适用于同境界、同品质的太清符笔、太虚葫芦、渡天舟。</t>
        </is>
      </c>
      <c r="Z7128" t="s">
        <v>6707</v>
      </c>
      <c r="AA7128" t="s">
        <v>373</v>
      </c>
      <c r="AB7128" s="16">
        <v>12381029</v>
      </c>
      <c r="AC7128" t="s">
        <v>6629</v>
      </c>
      <c r="AD7128">
        <v>40004</v>
      </c>
      <c r="AF7128">
        <v>70004</v>
      </c>
      <c r="AH7128">
        <v>14062500</v>
      </c>
      <c r="AI7128" s="16" t="s">
        <v>6625</v>
      </c>
      <c r="AJ7128" s="16" t="s">
        <v>6708</v>
      </c>
      <c r="AK7128" s="16" t="s">
        <v>357</v>
      </c>
      <c r="AL7128" t="s">
        <v>6709</v>
      </c>
    </row>
    <row r="7129" ht="16.5" spans="2:38">
      <c r="B7129" s="16" t="n">
        <f>10000000+INDEX(编号表!$B:$B,MATCH(F7129,编号表!$A:$A,0))*100000+INDEX(编号表!$F:$F,MATCH(D7129,编号表!$E:$E,0))*1000+INDEX(编号表!$D:$D,MATCH(E7129,编号表!$C:$C,0))*10000+G7129</f>
        <v>12584030</v>
      </c>
      <c r="C7129" s="16" t="s">
        <v>7062</v>
      </c>
      <c r="D7129" s="16" t="s">
        <v>108</v>
      </c>
      <c r="E7129" s="16" t="s">
        <v>357</v>
      </c>
      <c r="F7129" s="16" t="s">
        <v>6622</v>
      </c>
      <c r="G7129" s="16">
        <v>30</v>
      </c>
      <c r="H7129" t="s">
        <v>7297</v>
      </c>
      <c r="I7129" s="16">
        <v>60</v>
      </c>
      <c r="J7129" t="str">
        <f t="shared" si="114"/>
        <v>大类_仙品大乘打造</v>
      </c>
      <c r="K7129" s="38" t="s">
        <v>6624</v>
      </c>
      <c r="M7129" s="16" t="s">
        <v>6625</v>
      </c>
      <c r="O7129">
        <v>0</v>
      </c>
      <c r="P7129" t="b">
        <v>1</v>
      </c>
      <c r="Q7129"/>
      <c r="R7129" t="b">
        <v>0</v>
      </c>
      <c r="S7129">
        <v>1</v>
      </c>
      <c r="T7129" t="s">
        <v>91</v>
      </c>
      <c r="U7129">
        <v>999</v>
      </c>
      <c r="V7129" s="16" t="s">
        <v>6626</v>
      </c>
      <c r="W7129" s="16">
        <v>12212263</v>
      </c>
      <c r="Y7129" t="inlineStr">
        <is>
          <t xml:space="preserve">灵木竹藤一类灵材。竹质轻韧，中空有节，通达处与收束处各有分寸。|n法宝打造与祭炼：用作辅材，适用于同境界、同品质的太清回灵瓶。</t>
        </is>
      </c>
      <c r="Z7129" t="s">
        <v>6812</v>
      </c>
      <c r="AA7129" t="s">
        <v>373</v>
      </c>
      <c r="AB7129" s="16">
        <v>12381030</v>
      </c>
      <c r="AC7129" t="s">
        <v>6629</v>
      </c>
      <c r="AD7129">
        <v>40004</v>
      </c>
      <c r="AF7129">
        <v>70004</v>
      </c>
      <c r="AH7129">
        <v>14062500</v>
      </c>
      <c r="AI7129" s="16" t="s">
        <v>6625</v>
      </c>
      <c r="AJ7129" s="16" t="s">
        <v>6708</v>
      </c>
      <c r="AK7129" s="16" t="s">
        <v>357</v>
      </c>
      <c r="AL7129" t="s">
        <v>6813</v>
      </c>
    </row>
    <row r="7130" ht="15" spans="2:38">
      <c r="B7130" s="16" t="n">
        <f>10000000+INDEX(编号表!$B:$B,MATCH(F7130,编号表!$A:$A,0))*100000+INDEX(编号表!$F:$F,MATCH(D7130,编号表!$E:$E,0))*1000+INDEX(编号表!$D:$D,MATCH(E7130,编号表!$C:$C,0))*10000+G7130</f>
        <v>12384031</v>
      </c>
      <c r="C7130" s="16" t="s">
        <v>7063</v>
      </c>
      <c r="D7130" s="16" t="s">
        <v>108</v>
      </c>
      <c r="E7130" s="16" t="s">
        <v>357</v>
      </c>
      <c r="F7130" s="16" t="s">
        <v>6682</v>
      </c>
      <c r="G7130" s="16">
        <v>31</v>
      </c>
      <c r="H7130" t="s">
        <v>7297</v>
      </c>
      <c r="I7130" s="16">
        <v>60</v>
      </c>
      <c r="J7130" t="str">
        <f t="shared" si="114"/>
        <v>大类_仙品大乘打造</v>
      </c>
      <c r="K7130" s="40" t="s">
        <v>6698</v>
      </c>
      <c r="M7130" s="16" t="s">
        <v>6625</v>
      </c>
      <c r="O7130">
        <v>0</v>
      </c>
      <c r="P7130" t="b">
        <v>1</v>
      </c>
      <c r="Q7130"/>
      <c r="R7130" t="b">
        <v>0</v>
      </c>
      <c r="S7130">
        <v>1</v>
      </c>
      <c r="T7130" t="s">
        <v>91</v>
      </c>
      <c r="U7130">
        <v>999</v>
      </c>
      <c r="V7130" s="16" t="s">
        <v>6626</v>
      </c>
      <c r="W7130" s="16">
        <v>12212264</v>
      </c>
      <c r="Y7130" t="inlineStr">
        <is>
          <t xml:space="preserve">灵木竹藤一类稀有灵材。木中长纹贯通，截面仍有相接之势，灵气往来从容。|n法宝打造与祭炼：用作主材，适用于同境界、同品质的通天渡虚舟。</t>
        </is>
      </c>
      <c r="Z7130" t="s">
        <v>7065</v>
      </c>
      <c r="AA7130" t="s">
        <v>373</v>
      </c>
      <c r="AB7130" s="16">
        <v>12381031</v>
      </c>
      <c r="AC7130" t="s">
        <v>6629</v>
      </c>
      <c r="AD7130">
        <v>40004</v>
      </c>
      <c r="AF7130">
        <v>70004</v>
      </c>
      <c r="AH7130">
        <v>14062500</v>
      </c>
      <c r="AI7130" s="16" t="s">
        <v>6625</v>
      </c>
      <c r="AJ7130" s="16" t="s">
        <v>6708</v>
      </c>
      <c r="AK7130" s="16" t="s">
        <v>357</v>
      </c>
      <c r="AL7130" t="s">
        <v>7063</v>
      </c>
    </row>
    <row r="7131" ht="16.5" spans="2:38">
      <c r="B7131" s="16" t="n">
        <f>10000000+INDEX(编号表!$B:$B,MATCH(F7131,编号表!$A:$A,0))*100000+INDEX(编号表!$F:$F,MATCH(D7131,编号表!$E:$E,0))*1000+INDEX(编号表!$D:$D,MATCH(E7131,编号表!$C:$C,0))*10000+G7131</f>
        <v>12384032</v>
      </c>
      <c r="C7131" s="16" t="s">
        <v>7066</v>
      </c>
      <c r="D7131" s="16" t="s">
        <v>108</v>
      </c>
      <c r="E7131" s="16" t="s">
        <v>357</v>
      </c>
      <c r="F7131" s="16" t="s">
        <v>6682</v>
      </c>
      <c r="G7131" s="16">
        <v>32</v>
      </c>
      <c r="H7131" t="s">
        <v>7297</v>
      </c>
      <c r="I7131" s="16">
        <v>60</v>
      </c>
      <c r="J7131" t="str">
        <f t="shared" si="114"/>
        <v>大类_仙品大乘打造</v>
      </c>
      <c r="K7131" s="38" t="s">
        <v>6624</v>
      </c>
      <c r="M7131" s="16" t="s">
        <v>6625</v>
      </c>
      <c r="O7131">
        <v>0</v>
      </c>
      <c r="P7131" t="b">
        <v>1</v>
      </c>
      <c r="Q7131"/>
      <c r="R7131" t="b">
        <v>0</v>
      </c>
      <c r="S7131">
        <v>1</v>
      </c>
      <c r="T7131" t="s">
        <v>91</v>
      </c>
      <c r="U7131">
        <v>999</v>
      </c>
      <c r="V7131" s="16" t="s">
        <v>6626</v>
      </c>
      <c r="W7131" s="16">
        <v>12212265</v>
      </c>
      <c r="Y7131" t="inlineStr">
        <is>
          <t xml:space="preserve">灵丝玄筋一类灵材。蚕丝轻细而韧，丝缕相接时，灵光如水线流过。|n法宝打造与祭炼：用作主材，适用于同境界、同品质的大罗乾坤袋、太清隐形幡、太玄缚灵索。</t>
        </is>
      </c>
      <c r="Z7131" t="s">
        <v>6712</v>
      </c>
      <c r="AA7131" t="s">
        <v>373</v>
      </c>
      <c r="AB7131" s="16">
        <v>12381032</v>
      </c>
      <c r="AC7131" t="s">
        <v>6629</v>
      </c>
      <c r="AD7131">
        <v>40004</v>
      </c>
      <c r="AF7131">
        <v>70004</v>
      </c>
      <c r="AH7131">
        <v>14062500</v>
      </c>
      <c r="AI7131" s="16" t="s">
        <v>6625</v>
      </c>
      <c r="AJ7131" s="16" t="s">
        <v>6713</v>
      </c>
      <c r="AK7131" s="16" t="s">
        <v>357</v>
      </c>
      <c r="AL7131" t="s">
        <v>6714</v>
      </c>
    </row>
    <row r="7132" ht="16.5" spans="2:38">
      <c r="B7132" s="16" t="n">
        <f>10000000+INDEX(编号表!$B:$B,MATCH(F7132,编号表!$A:$A,0))*100000+INDEX(编号表!$F:$F,MATCH(D7132,编号表!$E:$E,0))*1000+INDEX(编号表!$D:$D,MATCH(E7132,编号表!$C:$C,0))*10000+G7132</f>
        <v>12584033</v>
      </c>
      <c r="C7132" s="16" t="s">
        <v>7067</v>
      </c>
      <c r="D7132" s="16" t="s">
        <v>108</v>
      </c>
      <c r="E7132" s="16" t="s">
        <v>357</v>
      </c>
      <c r="F7132" s="16" t="s">
        <v>6622</v>
      </c>
      <c r="G7132" s="16">
        <v>33</v>
      </c>
      <c r="H7132" t="s">
        <v>7297</v>
      </c>
      <c r="I7132" s="16">
        <v>60</v>
      </c>
      <c r="J7132" t="str">
        <f t="shared" si="114"/>
        <v>大类_仙品大乘打造</v>
      </c>
      <c r="K7132" s="39" t="s">
        <v>6624</v>
      </c>
      <c r="M7132" s="16" t="s">
        <v>6625</v>
      </c>
      <c r="O7132">
        <v>0</v>
      </c>
      <c r="P7132" t="b">
        <v>1</v>
      </c>
      <c r="Q7132"/>
      <c r="R7132" t="b">
        <v>0</v>
      </c>
      <c r="S7132">
        <v>1</v>
      </c>
      <c r="T7132" t="s">
        <v>91</v>
      </c>
      <c r="U7132">
        <v>999</v>
      </c>
      <c r="V7132" s="16" t="s">
        <v>6626</v>
      </c>
      <c r="W7132" s="16">
        <v>12212266</v>
      </c>
      <c r="Y7132" t="inlineStr">
        <is>
          <t xml:space="preserve">灵丝玄筋一类灵材。旧旗留下的灵丝，织路未断，细纹交接仍然有序。|n法宝打造与祭炼：用作辅材，适用于同境界、同品质的万象藏形幡、乾元伞、大罗乾坤袋、太和乾坤袋、太清隐形幡、太玄缚灵索。</t>
        </is>
      </c>
      <c r="Z7132" t="s">
        <v>6818</v>
      </c>
      <c r="AA7132" t="s">
        <v>373</v>
      </c>
      <c r="AB7132" s="16">
        <v>12381033</v>
      </c>
      <c r="AC7132" t="s">
        <v>6629</v>
      </c>
      <c r="AD7132">
        <v>40004</v>
      </c>
      <c r="AF7132">
        <v>70004</v>
      </c>
      <c r="AH7132">
        <v>14062500</v>
      </c>
      <c r="AI7132" s="16" t="s">
        <v>6625</v>
      </c>
      <c r="AJ7132" s="16" t="s">
        <v>6713</v>
      </c>
      <c r="AK7132" s="16" t="s">
        <v>357</v>
      </c>
      <c r="AL7132" t="s">
        <v>6819</v>
      </c>
    </row>
    <row r="7133" ht="16.5" spans="2:38">
      <c r="B7133" s="16" t="n">
        <f>10000000+INDEX(编号表!$B:$B,MATCH(F7133,编号表!$A:$A,0))*100000+INDEX(编号表!$F:$F,MATCH(D7133,编号表!$E:$E,0))*1000+INDEX(编号表!$D:$D,MATCH(E7133,编号表!$C:$C,0))*10000+G7133</f>
        <v>12584034</v>
      </c>
      <c r="C7133" s="16" t="s">
        <v>7068</v>
      </c>
      <c r="D7133" s="16" t="s">
        <v>108</v>
      </c>
      <c r="E7133" s="16" t="s">
        <v>357</v>
      </c>
      <c r="F7133" s="16" t="s">
        <v>6622</v>
      </c>
      <c r="G7133" s="16">
        <v>34</v>
      </c>
      <c r="H7133" t="s">
        <v>7297</v>
      </c>
      <c r="I7133" s="16">
        <v>60</v>
      </c>
      <c r="J7133" t="str">
        <f t="shared" si="114"/>
        <v>大类_仙品大乘打造</v>
      </c>
      <c r="K7133" s="38" t="s">
        <v>6624</v>
      </c>
      <c r="M7133" s="16" t="s">
        <v>6625</v>
      </c>
      <c r="O7133">
        <v>0</v>
      </c>
      <c r="P7133" t="b">
        <v>1</v>
      </c>
      <c r="Q7133"/>
      <c r="R7133" t="b">
        <v>0</v>
      </c>
      <c r="S7133">
        <v>1</v>
      </c>
      <c r="T7133" t="s">
        <v>91</v>
      </c>
      <c r="U7133">
        <v>999</v>
      </c>
      <c r="V7133" s="16" t="s">
        <v>6626</v>
      </c>
      <c r="W7133" s="16">
        <v>12212267</v>
      </c>
      <c r="Y7133" t="inlineStr">
        <is>
          <t xml:space="preserve">灵液琼髓一类灵材。灵液出自地脉，温润清透，内含细微矿华。|n法宝打造与祭炼：用作辅材，适用于同境界、同品质的太清回灵瓶、长春珠。</t>
        </is>
      </c>
      <c r="Z7133" t="s">
        <v>6717</v>
      </c>
      <c r="AA7133" t="s">
        <v>373</v>
      </c>
      <c r="AB7133" s="16">
        <v>12381034</v>
      </c>
      <c r="AC7133" t="s">
        <v>6629</v>
      </c>
      <c r="AD7133">
        <v>40004</v>
      </c>
      <c r="AF7133">
        <v>70004</v>
      </c>
      <c r="AH7133">
        <v>14062500</v>
      </c>
      <c r="AI7133" s="16" t="s">
        <v>6625</v>
      </c>
      <c r="AJ7133" s="16" t="s">
        <v>6718</v>
      </c>
      <c r="AK7133" s="16" t="s">
        <v>357</v>
      </c>
      <c r="AL7133" t="s">
        <v>6719</v>
      </c>
    </row>
    <row r="7134" ht="16.5" spans="2:38">
      <c r="B7134" s="16" t="n">
        <f>10000000+INDEX(编号表!$B:$B,MATCH(F7134,编号表!$A:$A,0))*100000+INDEX(编号表!$F:$F,MATCH(D7134,编号表!$E:$E,0))*1000+INDEX(编号表!$D:$D,MATCH(E7134,编号表!$C:$C,0))*10000+G7134</f>
        <v>12584035</v>
      </c>
      <c r="C7134" s="16" t="s">
        <v>7069</v>
      </c>
      <c r="D7134" s="16" t="s">
        <v>108</v>
      </c>
      <c r="E7134" s="16" t="s">
        <v>357</v>
      </c>
      <c r="F7134" s="16" t="s">
        <v>6622</v>
      </c>
      <c r="G7134" s="16">
        <v>35</v>
      </c>
      <c r="H7134" t="s">
        <v>7297</v>
      </c>
      <c r="I7134" s="16">
        <v>60</v>
      </c>
      <c r="J7134" t="str">
        <f t="shared" si="114"/>
        <v>大类_仙品大乘打造</v>
      </c>
      <c r="K7134" s="39" t="s">
        <v>6624</v>
      </c>
      <c r="M7134" s="16" t="s">
        <v>6625</v>
      </c>
      <c r="O7134">
        <v>0</v>
      </c>
      <c r="P7134" t="b">
        <v>1</v>
      </c>
      <c r="Q7134"/>
      <c r="R7134" t="b">
        <v>0</v>
      </c>
      <c r="S7134">
        <v>1</v>
      </c>
      <c r="T7134" t="s">
        <v>91</v>
      </c>
      <c r="U7134">
        <v>999</v>
      </c>
      <c r="V7134" s="16" t="s">
        <v>6626</v>
      </c>
      <c r="W7134" s="16">
        <v>12212268</v>
      </c>
      <c r="Y7134" t="inlineStr">
        <is>
          <t xml:space="preserve">灵液琼髓一类灵材。石中灵乳质地绵密，触之温润，灵息缓而不散。|n法宝打造与祭炼：用作辅材，适用于同境界、同品质的五气甘霖瓶、太清丹炉、太清甘露瓶。</t>
        </is>
      </c>
      <c r="Z7134" t="s">
        <v>6824</v>
      </c>
      <c r="AA7134" t="s">
        <v>373</v>
      </c>
      <c r="AB7134" s="16">
        <v>12381035</v>
      </c>
      <c r="AC7134" t="s">
        <v>6629</v>
      </c>
      <c r="AD7134">
        <v>40004</v>
      </c>
      <c r="AF7134">
        <v>70004</v>
      </c>
      <c r="AH7134">
        <v>14062500</v>
      </c>
      <c r="AI7134" s="16" t="s">
        <v>6625</v>
      </c>
      <c r="AJ7134" s="16" t="s">
        <v>6718</v>
      </c>
      <c r="AK7134" s="16" t="s">
        <v>357</v>
      </c>
      <c r="AL7134" t="s">
        <v>6825</v>
      </c>
    </row>
    <row r="7135" ht="16.5" spans="2:38">
      <c r="B7135" s="16" t="n">
        <f>10000000+INDEX(编号表!$B:$B,MATCH(F7135,编号表!$A:$A,0))*100000+INDEX(编号表!$F:$F,MATCH(D7135,编号表!$E:$E,0))*1000+INDEX(编号表!$D:$D,MATCH(E7135,编号表!$C:$C,0))*10000+G7135</f>
        <v>12584036</v>
      </c>
      <c r="C7135" s="16" t="s">
        <v>7070</v>
      </c>
      <c r="D7135" s="16" t="s">
        <v>108</v>
      </c>
      <c r="E7135" s="16" t="s">
        <v>357</v>
      </c>
      <c r="F7135" s="16" t="s">
        <v>6622</v>
      </c>
      <c r="G7135" s="16">
        <v>36</v>
      </c>
      <c r="I7135" s="16">
        <v>60</v>
      </c>
      <c r="J7135" t="str">
        <f t="shared" si="114"/>
        <v>大类_仙品大乘</v>
      </c>
      <c r="K7135" s="38" t="s">
        <v>6624</v>
      </c>
      <c r="M7135" s="16" t="s">
        <v>6625</v>
      </c>
      <c r="O7135">
        <v>0</v>
      </c>
      <c r="P7135" t="b">
        <v>1</v>
      </c>
      <c r="Q7135"/>
      <c r="R7135" t="b">
        <v>0</v>
      </c>
      <c r="S7135">
        <v>1</v>
      </c>
      <c r="T7135" t="s">
        <v>91</v>
      </c>
      <c r="U7135">
        <v>999</v>
      </c>
      <c r="V7135" s="16" t="s">
        <v>6626</v>
      </c>
      <c r="W7135" s="16">
        <v>12212269</v>
      </c>
      <c r="Y7135" t="inlineStr">
        <is>
          <t xml:space="preserve">灵脂玄蜡一类灵材。树脂黏润，凝后成膜，仍留着草木封合伤处的气息。|n用途未明，可留存备用。</t>
        </is>
      </c>
      <c r="Z7135" t="inlineStr">
        <is>
          <t xml:space="preserve">|cff00FF00“树脂护过树的伤处。旧痕封合之后，那一分续住断纹的韧意还在。”——《草木留纹记》|r</t>
        </is>
      </c>
      <c r="AA7135" t="str">
        <v>击杀妖兽、探索秘境或遗迹可得；当前百艺暂未用到，宗门不供应。</v>
      </c>
      <c r="AB7135" s="16">
        <v>12381036</v>
      </c>
      <c r="AC7135" t="s">
        <v>6629</v>
      </c>
      <c r="AD7135">
        <v>40004</v>
      </c>
      <c r="AF7135">
        <v>70004</v>
      </c>
      <c r="AH7135">
        <v>4687500</v>
      </c>
      <c r="AI7135" s="16" t="s">
        <v>6625</v>
      </c>
      <c r="AJ7135" s="16" t="s">
        <v>6723</v>
      </c>
      <c r="AK7135" s="16" t="s">
        <v>357</v>
      </c>
      <c r="AL7135" t="s">
        <v>6724</v>
      </c>
    </row>
    <row r="7136" ht="16.5" spans="2:38">
      <c r="B7136" s="16" t="n">
        <f>10000000+INDEX(编号表!$B:$B,MATCH(F7136,编号表!$A:$A,0))*100000+INDEX(编号表!$F:$F,MATCH(D7136,编号表!$E:$E,0))*1000+INDEX(编号表!$D:$D,MATCH(E7136,编号表!$C:$C,0))*10000+G7136</f>
        <v>12584037</v>
      </c>
      <c r="C7136" s="16" t="s">
        <v>7071</v>
      </c>
      <c r="D7136" s="16" t="s">
        <v>108</v>
      </c>
      <c r="E7136" s="16" t="s">
        <v>357</v>
      </c>
      <c r="F7136" s="16" t="s">
        <v>6622</v>
      </c>
      <c r="G7136" s="16">
        <v>37</v>
      </c>
      <c r="H7136" t="s">
        <v>7297</v>
      </c>
      <c r="I7136" s="16">
        <v>60</v>
      </c>
      <c r="J7136" t="str">
        <f t="shared" si="114"/>
        <v>大类_仙品大乘打造</v>
      </c>
      <c r="K7136" s="39" t="s">
        <v>6624</v>
      </c>
      <c r="M7136" s="16" t="s">
        <v>6625</v>
      </c>
      <c r="O7136">
        <v>0</v>
      </c>
      <c r="P7136" t="b">
        <v>1</v>
      </c>
      <c r="Q7136"/>
      <c r="R7136" t="b">
        <v>0</v>
      </c>
      <c r="S7136">
        <v>1</v>
      </c>
      <c r="T7136" t="s">
        <v>91</v>
      </c>
      <c r="U7136">
        <v>999</v>
      </c>
      <c r="V7136" s="16" t="s">
        <v>6626</v>
      </c>
      <c r="W7136" s="16">
        <v>12212270</v>
      </c>
      <c r="Y7136" t="inlineStr">
        <is>
          <t xml:space="preserve">灵脂玄蜡一类灵材。灵蜡细润可塑，微温便软，凝结后薄处也能封合。|n法宝打造与祭炼：用作辅材，适用于同境界、同品质的太虚葫芦。</t>
        </is>
      </c>
      <c r="Z7136" t="s">
        <v>6830</v>
      </c>
      <c r="AA7136" t="s">
        <v>373</v>
      </c>
      <c r="AB7136" s="16">
        <v>12381037</v>
      </c>
      <c r="AC7136" t="s">
        <v>6629</v>
      </c>
      <c r="AD7136">
        <v>40004</v>
      </c>
      <c r="AF7136">
        <v>70004</v>
      </c>
      <c r="AH7136">
        <v>14062500</v>
      </c>
      <c r="AI7136" s="16" t="s">
        <v>6625</v>
      </c>
      <c r="AJ7136" s="16" t="s">
        <v>6723</v>
      </c>
      <c r="AK7136" s="16" t="s">
        <v>357</v>
      </c>
      <c r="AL7136" t="s">
        <v>6831</v>
      </c>
    </row>
    <row r="7137" ht="15" spans="2:38">
      <c r="B7137" s="16" t="n">
        <f>10000000+INDEX(编号表!$B:$B,MATCH(F7137,编号表!$A:$A,0))*100000+INDEX(编号表!$F:$F,MATCH(D7137,编号表!$E:$E,0))*1000+INDEX(编号表!$D:$D,MATCH(E7137,编号表!$C:$C,0))*10000+G7137</f>
        <v>12384038</v>
      </c>
      <c r="C7137" s="16" t="s">
        <v>7072</v>
      </c>
      <c r="D7137" s="16" t="s">
        <v>108</v>
      </c>
      <c r="E7137" s="16" t="s">
        <v>357</v>
      </c>
      <c r="F7137" s="16" t="s">
        <v>6682</v>
      </c>
      <c r="G7137" s="16">
        <v>38</v>
      </c>
      <c r="H7137" t="s">
        <v>7297</v>
      </c>
      <c r="I7137" s="16">
        <v>60</v>
      </c>
      <c r="J7137" t="str">
        <f t="shared" si="114"/>
        <v>大类_仙品大乘打造</v>
      </c>
      <c r="K7137" s="41" t="s">
        <v>6698</v>
      </c>
      <c r="M7137" s="16" t="s">
        <v>6625</v>
      </c>
      <c r="O7137">
        <v>0</v>
      </c>
      <c r="P7137" t="b">
        <v>1</v>
      </c>
      <c r="Q7137"/>
      <c r="R7137" t="b">
        <v>0</v>
      </c>
      <c r="S7137">
        <v>1</v>
      </c>
      <c r="T7137" t="s">
        <v>91</v>
      </c>
      <c r="U7137">
        <v>999</v>
      </c>
      <c r="V7137" s="16" t="s">
        <v>6626</v>
      </c>
      <c r="W7137" s="16">
        <v>12212271</v>
      </c>
      <c r="Y7137" t="inlineStr">
        <is>
          <t xml:space="preserve">灵丝玄筋一类稀有灵材。灵丝长韧均匀，细处无断，千回经纬仍可分辨。|n法宝打造与祭炼：用作主材，适用于同境界、同品质的太和乾坤袋。</t>
        </is>
      </c>
      <c r="Z7137" t="s">
        <v>7074</v>
      </c>
      <c r="AA7137" t="s">
        <v>373</v>
      </c>
      <c r="AB7137" s="16">
        <v>12381038</v>
      </c>
      <c r="AC7137" t="s">
        <v>6629</v>
      </c>
      <c r="AD7137">
        <v>40004</v>
      </c>
      <c r="AF7137">
        <v>70004</v>
      </c>
      <c r="AH7137">
        <v>14062500</v>
      </c>
      <c r="AI7137" s="16" t="s">
        <v>6625</v>
      </c>
      <c r="AJ7137" s="16" t="s">
        <v>6713</v>
      </c>
      <c r="AK7137" s="16" t="s">
        <v>357</v>
      </c>
      <c r="AL7137" t="s">
        <v>7072</v>
      </c>
    </row>
    <row r="7138" ht="15" spans="2:38">
      <c r="B7138" s="16" t="n">
        <f>10000000+INDEX(编号表!$B:$B,MATCH(F7138,编号表!$A:$A,0))*100000+INDEX(编号表!$F:$F,MATCH(D7138,编号表!$E:$E,0))*1000+INDEX(编号表!$D:$D,MATCH(E7138,编号表!$C:$C,0))*10000+G7138</f>
        <v>12704000</v>
      </c>
      <c r="C7138" s="16" t="s">
        <v>7536</v>
      </c>
      <c r="D7138" s="16" t="s">
        <v>108</v>
      </c>
      <c r="E7138" s="16" t="s">
        <v>87</v>
      </c>
      <c r="F7138" s="16" t="s">
        <v>7537</v>
      </c>
      <c r="G7138" s="16">
        <v>0</v>
      </c>
      <c r="H7138" t="s">
        <v>7297</v>
      </c>
      <c r="I7138" s="16">
        <v>60</v>
      </c>
      <c r="J7138" t="str">
        <f t="shared" si="114"/>
        <v>大类_仙品通用打造</v>
      </c>
      <c r="K7138" s="41" t="s">
        <v>6698</v>
      </c>
      <c r="M7138" s="16" t="s">
        <v>6625</v>
      </c>
      <c r="O7138">
        <v>0</v>
      </c>
      <c r="P7138" t="b">
        <v>1</v>
      </c>
      <c r="Q7138"/>
      <c r="R7138" t="b">
        <v>0</v>
      </c>
      <c r="S7138">
        <v>1</v>
      </c>
      <c r="T7138" t="s">
        <v>91</v>
      </c>
      <c r="U7138">
        <v>999</v>
      </c>
      <c r="V7138" s="16" t="s">
        <v>6626</v>
      </c>
      <c r="W7138" s="16">
        <v>12212271</v>
      </c>
      <c r="Y7138" t="inlineStr">
        <is>
          <t xml:space="preserve">仙品成宝灵种。宝种未定器形，却蕴着贯通众材的灵路，是法宝成形所需的核心。|n用于打造仙品法宝，境界通用，须与三种灵材同品质。打造成功时消耗一枚，失败保留；祭炼不消耗宝种。</t>
        </is>
      </c>
      <c r="Z7138" t="s">
        <v>7539</v>
      </c>
      <c r="AA7138" t="str">
        <v>击杀妖兽、探索秘境或遗迹可得。</v>
      </c>
      <c r="AB7138" s="16">
        <v>12304000</v>
      </c>
      <c r="AC7138" t="s">
        <v>6629</v>
      </c>
      <c r="AD7138">
        <v>40004</v>
      </c>
      <c r="AF7138">
        <v>70004</v>
      </c>
      <c r="AH7138">
        <v>1200</v>
      </c>
      <c r="AI7138" s="16" t="s">
        <v>6625</v>
      </c>
      <c r="AJ7138" s="16" t="s">
        <v>7540</v>
      </c>
      <c r="AK7138" s="16" t="s">
        <v>87</v>
      </c>
      <c r="AL7138"/>
    </row>
    <row r="7139" ht="15" spans="2:38">
      <c r="B7139" s="16" t="n">
        <f>10000000+INDEX(编号表!$B:$B,MATCH(F7139,编号表!$A:$A,0))*100000+INDEX(编号表!$F:$F,MATCH(D7139,编号表!$E:$E,0))*1000+INDEX(编号表!$D:$D,MATCH(E7139,编号表!$C:$C,0))*10000+G7139</f>
        <v>12705000</v>
      </c>
      <c r="C7139" s="16" t="s">
        <v>7536</v>
      </c>
      <c r="D7139" s="16" t="s">
        <v>111</v>
      </c>
      <c r="E7139" s="16" t="s">
        <v>87</v>
      </c>
      <c r="F7139" s="16" t="s">
        <v>7537</v>
      </c>
      <c r="G7139" s="16">
        <v>0</v>
      </c>
      <c r="H7139" t="s">
        <v>7297</v>
      </c>
      <c r="I7139" s="16">
        <v>60</v>
      </c>
      <c r="J7139" t="str">
        <f t="shared" si="114"/>
        <v>大类_神品通用打造</v>
      </c>
      <c r="K7139" s="41" t="s">
        <v>6698</v>
      </c>
      <c r="M7139" s="16" t="s">
        <v>6625</v>
      </c>
      <c r="O7139">
        <v>0</v>
      </c>
      <c r="P7139" t="b">
        <v>1</v>
      </c>
      <c r="Q7139"/>
      <c r="R7139" t="b">
        <v>0</v>
      </c>
      <c r="S7139">
        <v>1</v>
      </c>
      <c r="T7139" t="s">
        <v>91</v>
      </c>
      <c r="U7139">
        <v>999</v>
      </c>
      <c r="V7139" s="16" t="s">
        <v>6626</v>
      </c>
      <c r="W7139" s="16">
        <v>12212271</v>
      </c>
      <c r="Y7139" t="inlineStr">
        <is>
          <t xml:space="preserve">神品成宝灵种。宝种未定器形，却蕴着贯通众材的灵路，是法宝成形所需的核心。|n用于打造神品法宝，境界通用，须与三种灵材同品质。打造成功时消耗一枚，失败保留；祭炼不消耗宝种。</t>
        </is>
      </c>
      <c r="Z7139" t="s">
        <v>7539</v>
      </c>
      <c r="AA7139" t="str">
        <v>击杀妖兽、探索秘境或遗迹可得。</v>
      </c>
      <c r="AB7139" s="16">
        <v>12304000</v>
      </c>
      <c r="AC7139" t="s">
        <v>6629</v>
      </c>
      <c r="AD7139">
        <v>40005</v>
      </c>
      <c r="AF7139">
        <v>70005</v>
      </c>
      <c r="AH7139">
        <v>7200</v>
      </c>
      <c r="AI7139" s="16" t="s">
        <v>6625</v>
      </c>
      <c r="AJ7139" s="16" t="s">
        <v>7540</v>
      </c>
      <c r="AK7139" s="16" t="s">
        <v>87</v>
      </c>
      <c r="AL7139"/>
    </row>
    <row r="7140" ht="15.75" spans="2:38">
      <c r="B7140" s="16" t="n">
        <f>10000000+INDEX(编号表!$B:$B,MATCH(F7140,编号表!$A:$A,0))*100000+INDEX(编号表!$F:$F,MATCH(D7140,编号表!$E:$E,0))*1000+INDEX(编号表!$D:$D,MATCH(E7140,编号表!$C:$C,0))*10000+G7140</f>
        <v>12706000</v>
      </c>
      <c r="C7140" s="16" t="s">
        <v>7536</v>
      </c>
      <c r="D7140" s="16" t="s">
        <v>114</v>
      </c>
      <c r="E7140" s="16" t="s">
        <v>87</v>
      </c>
      <c r="F7140" s="16" t="s">
        <v>7537</v>
      </c>
      <c r="G7140" s="16">
        <v>0</v>
      </c>
      <c r="H7140" t="s">
        <v>7297</v>
      </c>
      <c r="I7140" s="16">
        <v>60</v>
      </c>
      <c r="J7140" t="str">
        <f t="shared" si="114"/>
        <v>大类_道品通用打造</v>
      </c>
      <c r="K7140" s="41" t="s">
        <v>6698</v>
      </c>
      <c r="M7140" s="16" t="s">
        <v>6625</v>
      </c>
      <c r="O7140">
        <v>0</v>
      </c>
      <c r="P7140" t="b">
        <v>1</v>
      </c>
      <c r="Q7140"/>
      <c r="R7140" t="b">
        <v>0</v>
      </c>
      <c r="S7140">
        <v>1</v>
      </c>
      <c r="T7140" t="s">
        <v>91</v>
      </c>
      <c r="U7140">
        <v>999</v>
      </c>
      <c r="V7140" s="16" t="s">
        <v>6626</v>
      </c>
      <c r="W7140" s="16">
        <v>12212271</v>
      </c>
      <c r="Y7140" t="inlineStr">
        <is>
          <t xml:space="preserve">道品成宝灵种。宝种未定器形，却蕴着贯通众材的灵路，是法宝成形所需的核心。|n用于打造道品法宝，境界通用，须与三种灵材同品质。打造成功时消耗一枚，失败保留；祭炼不消耗宝种。</t>
        </is>
      </c>
      <c r="Z7140" t="s">
        <v>7539</v>
      </c>
      <c r="AA7140" t="str">
        <v>击杀妖兽、探索秘境或遗迹可得。</v>
      </c>
      <c r="AB7140" s="16">
        <v>12304000</v>
      </c>
      <c r="AC7140" t="s">
        <v>6629</v>
      </c>
      <c r="AD7140">
        <v>40006</v>
      </c>
      <c r="AF7140">
        <v>70006</v>
      </c>
      <c r="AH7140">
        <v>50400</v>
      </c>
      <c r="AI7140" s="16" t="s">
        <v>6625</v>
      </c>
      <c r="AJ7140" s="16" t="s">
        <v>7540</v>
      </c>
      <c r="AK7140" s="16" t="s">
        <v>87</v>
      </c>
      <c r="AL7140"/>
    </row>
    <row r="7141" ht="16.5" spans="2:38">
      <c r="B7141" s="16" t="n">
        <f>10000000+INDEX(编号表!$B:$B,MATCH(F7141,编号表!$A:$A,0))*100000+INDEX(编号表!$F:$F,MATCH(D7141,编号表!$E:$E,0))*1000+INDEX(编号表!$D:$D,MATCH(E7141,编号表!$C:$C,0))*10000+G7141</f>
        <v>12525000</v>
      </c>
      <c r="C7141" s="16" t="s">
        <v>6621</v>
      </c>
      <c r="D7141" s="16" t="s">
        <v>111</v>
      </c>
      <c r="E7141" s="16" t="s">
        <v>335</v>
      </c>
      <c r="F7141" s="16" t="s">
        <v>6622</v>
      </c>
      <c r="G7141" s="16">
        <v>0</v>
      </c>
      <c r="H7141" t="s">
        <v>7297</v>
      </c>
      <c r="I7141" s="16">
        <v>60</v>
      </c>
      <c r="J7141" t="str">
        <f t="shared" si="114"/>
        <v>大类_神品筑基打造</v>
      </c>
      <c r="K7141" s="37" t="s">
        <v>6624</v>
      </c>
      <c r="M7141" s="16" t="s">
        <v>6625</v>
      </c>
      <c r="O7141">
        <v>0</v>
      </c>
      <c r="P7141" t="b">
        <v>1</v>
      </c>
      <c r="Q7141"/>
      <c r="R7141" t="b">
        <v>0</v>
      </c>
      <c r="S7141">
        <v>1</v>
      </c>
      <c r="T7141" t="s">
        <v>91</v>
      </c>
      <c r="U7141">
        <v>999</v>
      </c>
      <c r="V7141" s="16" t="s">
        <v>6626</v>
      </c>
      <c r="W7141" s="16">
        <v>12212040</v>
      </c>
      <c r="Y7141" t="inlineStr">
        <is>
          <t xml:space="preserve">灵血一类灵材。精血凝而未枯，仍蕴灵兽生机，易与墨液、灵浆相融。|n法宝打造与祭炼：用作辅材，适用于同境界、同品质的养元珠、甘露瓶。</t>
        </is>
      </c>
      <c r="Z7141" t="s">
        <v>6628</v>
      </c>
      <c r="AA7141" t="str">
        <v>击杀妖兽、探索秘境或遗迹可得。</v>
      </c>
      <c r="AB7141" s="16">
        <v>12321000</v>
      </c>
      <c r="AC7141" t="s">
        <v>6629</v>
      </c>
      <c r="AD7141">
        <v>40005</v>
      </c>
      <c r="AF7141">
        <v>70005</v>
      </c>
      <c r="AH7141">
        <v>5400</v>
      </c>
      <c r="AI7141" s="16" t="s">
        <v>6625</v>
      </c>
      <c r="AJ7141" s="16" t="s">
        <v>6630</v>
      </c>
      <c r="AK7141" s="16" t="s">
        <v>335</v>
      </c>
      <c r="AL7141" t="s">
        <v>6631</v>
      </c>
    </row>
    <row r="7142" ht="16.5" spans="2:38">
      <c r="B7142" s="16" t="n">
        <f>10000000+INDEX(编号表!$B:$B,MATCH(F7142,编号表!$A:$A,0))*100000+INDEX(编号表!$F:$F,MATCH(D7142,编号表!$E:$E,0))*1000+INDEX(编号表!$D:$D,MATCH(E7142,编号表!$C:$C,0))*10000+G7142</f>
        <v>12625001</v>
      </c>
      <c r="C7142" s="16" t="s">
        <v>6632</v>
      </c>
      <c r="D7142" s="16" t="s">
        <v>111</v>
      </c>
      <c r="E7142" s="16" t="s">
        <v>335</v>
      </c>
      <c r="F7142" s="16" t="s">
        <v>6633</v>
      </c>
      <c r="G7142" s="16">
        <v>1</v>
      </c>
      <c r="H7142" t="s">
        <v>7297</v>
      </c>
      <c r="I7142" s="16">
        <v>60</v>
      </c>
      <c r="J7142" t="str">
        <f t="shared" si="114"/>
        <v>大类_神品筑基打造</v>
      </c>
      <c r="K7142" s="38" t="s">
        <v>6624</v>
      </c>
      <c r="M7142" s="16" t="s">
        <v>6625</v>
      </c>
      <c r="O7142">
        <v>0</v>
      </c>
      <c r="P7142" t="b">
        <v>1</v>
      </c>
      <c r="Q7142"/>
      <c r="R7142" t="b">
        <v>0</v>
      </c>
      <c r="S7142">
        <v>1</v>
      </c>
      <c r="T7142" t="s">
        <v>91</v>
      </c>
      <c r="U7142">
        <v>999</v>
      </c>
      <c r="V7142" s="16" t="s">
        <v>6626</v>
      </c>
      <c r="W7142" s="16">
        <v>12212041</v>
      </c>
      <c r="Y7142" t="inlineStr">
        <is>
          <t xml:space="preserve">丹核一类灵材。一丸丹核凝聚灵力，内里仍留着来源灵兽的灵脉纹路。|n法宝打造与祭炼：用作特性材，适用于同境界、同品质的掩息幡、涵灵瓶、缚影索、镇山印、青罗伞。</t>
        </is>
      </c>
      <c r="Z7142" t="s">
        <v>6635</v>
      </c>
      <c r="AA7142" t="str">
        <v>击杀妖兽、探索秘境或遗迹可得。</v>
      </c>
      <c r="AB7142" s="16">
        <v>12321001</v>
      </c>
      <c r="AC7142" t="s">
        <v>6629</v>
      </c>
      <c r="AD7142">
        <v>40005</v>
      </c>
      <c r="AF7142">
        <v>70005</v>
      </c>
      <c r="AH7142">
        <v>5400</v>
      </c>
      <c r="AI7142" s="16" t="s">
        <v>6625</v>
      </c>
      <c r="AJ7142" s="16" t="s">
        <v>6636</v>
      </c>
      <c r="AK7142" s="16" t="s">
        <v>335</v>
      </c>
      <c r="AL7142" t="s">
        <v>6637</v>
      </c>
    </row>
    <row r="7143" ht="16.5" spans="2:38">
      <c r="B7143" s="16" t="n">
        <f>10000000+INDEX(编号表!$B:$B,MATCH(F7143,编号表!$A:$A,0))*100000+INDEX(编号表!$F:$F,MATCH(D7143,编号表!$E:$E,0))*1000+INDEX(编号表!$D:$D,MATCH(E7143,编号表!$C:$C,0))*10000+G7143</f>
        <v>12525002</v>
      </c>
      <c r="C7143" s="16" t="s">
        <v>6638</v>
      </c>
      <c r="D7143" s="16" t="s">
        <v>111</v>
      </c>
      <c r="E7143" s="16" t="s">
        <v>335</v>
      </c>
      <c r="F7143" s="16" t="s">
        <v>6622</v>
      </c>
      <c r="G7143" s="16">
        <v>2</v>
      </c>
      <c r="H7143" t="s">
        <v>7297</v>
      </c>
      <c r="I7143" s="16">
        <v>60</v>
      </c>
      <c r="J7143" t="str">
        <f t="shared" si="114"/>
        <v>大类_神品筑基打造</v>
      </c>
      <c r="K7143" s="39" t="s">
        <v>6624</v>
      </c>
      <c r="M7143" s="16" t="s">
        <v>6625</v>
      </c>
      <c r="O7143">
        <v>0</v>
      </c>
      <c r="P7143" t="b">
        <v>1</v>
      </c>
      <c r="Q7143"/>
      <c r="R7143" t="b">
        <v>0</v>
      </c>
      <c r="S7143">
        <v>1</v>
      </c>
      <c r="T7143" t="s">
        <v>91</v>
      </c>
      <c r="U7143">
        <v>999</v>
      </c>
      <c r="V7143" s="16" t="s">
        <v>6626</v>
      </c>
      <c r="W7143" s="16">
        <v>12212042</v>
      </c>
      <c r="Y7143" t="inlineStr">
        <is>
          <t xml:space="preserve">翎毫一类灵材。羽身轻韧，细密羽纹顺风舒展，灵气沿羽轴流转。|n法宝打造与祭炼：用作辅材，适用于同境界、同品质的青冥剑。</t>
        </is>
      </c>
      <c r="Z7143" t="s">
        <v>6640</v>
      </c>
      <c r="AA7143" t="str">
        <v>击杀妖兽、探索秘境或遗迹可得。</v>
      </c>
      <c r="AB7143" s="16">
        <v>12321002</v>
      </c>
      <c r="AC7143" t="s">
        <v>6629</v>
      </c>
      <c r="AD7143">
        <v>40005</v>
      </c>
      <c r="AF7143">
        <v>70005</v>
      </c>
      <c r="AH7143">
        <v>5400</v>
      </c>
      <c r="AI7143" s="16" t="s">
        <v>6625</v>
      </c>
      <c r="AJ7143" s="16" t="s">
        <v>6641</v>
      </c>
      <c r="AK7143" s="16" t="s">
        <v>335</v>
      </c>
      <c r="AL7143" t="s">
        <v>6642</v>
      </c>
    </row>
    <row r="7144" ht="16.5" spans="2:38">
      <c r="B7144" s="16" t="n">
        <f>10000000+INDEX(编号表!$B:$B,MATCH(F7144,编号表!$A:$A,0))*100000+INDEX(编号表!$F:$F,MATCH(D7144,编号表!$E:$E,0))*1000+INDEX(编号表!$D:$D,MATCH(E7144,编号表!$C:$C,0))*10000+G7144</f>
        <v>12625003</v>
      </c>
      <c r="C7144" s="16" t="s">
        <v>6643</v>
      </c>
      <c r="D7144" s="16" t="s">
        <v>111</v>
      </c>
      <c r="E7144" s="16" t="s">
        <v>335</v>
      </c>
      <c r="F7144" s="16" t="s">
        <v>6633</v>
      </c>
      <c r="G7144" s="16">
        <v>3</v>
      </c>
      <c r="H7144" t="s">
        <v>7297</v>
      </c>
      <c r="I7144" s="16">
        <v>60</v>
      </c>
      <c r="J7144" t="str">
        <f t="shared" si="114"/>
        <v>大类_神品筑基打造</v>
      </c>
      <c r="K7144" s="38" t="s">
        <v>6624</v>
      </c>
      <c r="M7144" s="16" t="s">
        <v>6625</v>
      </c>
      <c r="O7144">
        <v>0</v>
      </c>
      <c r="P7144" t="b">
        <v>1</v>
      </c>
      <c r="Q7144"/>
      <c r="R7144" t="b">
        <v>0</v>
      </c>
      <c r="S7144">
        <v>1</v>
      </c>
      <c r="T7144" t="s">
        <v>91</v>
      </c>
      <c r="U7144">
        <v>999</v>
      </c>
      <c r="V7144" s="16" t="s">
        <v>6626</v>
      </c>
      <c r="W7144" s="16">
        <v>12212043</v>
      </c>
      <c r="Y7144" t="inlineStr">
        <is>
          <t xml:space="preserve">灵窍遗材一类灵材。囊膜紧密，内蓄毒液，开封取用须格外谨慎。|n法宝打造与祭炼：用作特性材，适用于同境界、同品质的缚影索、镇山印、青冥剑、青罗伞。</t>
        </is>
      </c>
      <c r="Z7144" t="s">
        <v>6645</v>
      </c>
      <c r="AA7144" t="str">
        <v>击杀妖兽、探索秘境或遗迹可得。</v>
      </c>
      <c r="AB7144" s="16">
        <v>12321003</v>
      </c>
      <c r="AC7144" t="s">
        <v>6629</v>
      </c>
      <c r="AD7144">
        <v>40005</v>
      </c>
      <c r="AF7144">
        <v>70005</v>
      </c>
      <c r="AH7144">
        <v>5400</v>
      </c>
      <c r="AI7144" s="16" t="s">
        <v>6625</v>
      </c>
      <c r="AJ7144" s="16" t="s">
        <v>6646</v>
      </c>
      <c r="AK7144" s="16" t="s">
        <v>335</v>
      </c>
      <c r="AL7144" t="s">
        <v>6647</v>
      </c>
    </row>
    <row r="7145" ht="16.5" spans="2:38">
      <c r="B7145" s="16" t="n">
        <f>10000000+INDEX(编号表!$B:$B,MATCH(F7145,编号表!$A:$A,0))*100000+INDEX(编号表!$F:$F,MATCH(D7145,编号表!$E:$E,0))*1000+INDEX(编号表!$D:$D,MATCH(E7145,编号表!$C:$C,0))*10000+G7145</f>
        <v>12625004</v>
      </c>
      <c r="C7145" s="16" t="s">
        <v>6648</v>
      </c>
      <c r="D7145" s="16" t="s">
        <v>111</v>
      </c>
      <c r="E7145" s="16" t="s">
        <v>335</v>
      </c>
      <c r="F7145" s="16" t="s">
        <v>6633</v>
      </c>
      <c r="G7145" s="16">
        <v>4</v>
      </c>
      <c r="H7145" t="s">
        <v>7297</v>
      </c>
      <c r="I7145" s="16">
        <v>60</v>
      </c>
      <c r="J7145" t="str">
        <f t="shared" si="114"/>
        <v>大类_神品筑基打造</v>
      </c>
      <c r="K7145" s="39" t="s">
        <v>6624</v>
      </c>
      <c r="M7145" s="16" t="s">
        <v>6625</v>
      </c>
      <c r="O7145">
        <v>0</v>
      </c>
      <c r="P7145" t="b">
        <v>1</v>
      </c>
      <c r="Q7145"/>
      <c r="R7145" t="b">
        <v>0</v>
      </c>
      <c r="S7145">
        <v>1</v>
      </c>
      <c r="T7145" t="s">
        <v>91</v>
      </c>
      <c r="U7145">
        <v>999</v>
      </c>
      <c r="V7145" s="16" t="s">
        <v>6626</v>
      </c>
      <c r="W7145" s="16">
        <v>12212044</v>
      </c>
      <c r="Y7145" t="inlineStr">
        <is>
          <t xml:space="preserve">灵识遗痕一类灵材。灵兽留下的感知痕迹，似有应变余韵；所存并非完整魂魄。|n法宝打造与祭炼：用作特性材，适用于同境界、同品质的纳魄葫芦。</t>
        </is>
      </c>
      <c r="Z7145" t="s">
        <v>6650</v>
      </c>
      <c r="AA7145" t="str">
        <v>击杀妖兽、探索秘境或遗迹可得。</v>
      </c>
      <c r="AB7145" s="16">
        <v>12321004</v>
      </c>
      <c r="AC7145" t="s">
        <v>6629</v>
      </c>
      <c r="AD7145">
        <v>40005</v>
      </c>
      <c r="AF7145">
        <v>70005</v>
      </c>
      <c r="AH7145">
        <v>5400</v>
      </c>
      <c r="AI7145" s="16" t="s">
        <v>6625</v>
      </c>
      <c r="AJ7145" s="16" t="s">
        <v>6651</v>
      </c>
      <c r="AK7145" s="16" t="s">
        <v>335</v>
      </c>
      <c r="AL7145" t="s">
        <v>6652</v>
      </c>
    </row>
    <row r="7146" ht="16.5" spans="2:38">
      <c r="B7146" s="16" t="n">
        <f>10000000+INDEX(编号表!$B:$B,MATCH(F7146,编号表!$A:$A,0))*100000+INDEX(编号表!$F:$F,MATCH(D7146,编号表!$E:$E,0))*1000+INDEX(编号表!$D:$D,MATCH(E7146,编号表!$C:$C,0))*10000+G7146</f>
        <v>12625005</v>
      </c>
      <c r="C7146" s="16" t="s">
        <v>6653</v>
      </c>
      <c r="D7146" s="16" t="s">
        <v>111</v>
      </c>
      <c r="E7146" s="16" t="s">
        <v>335</v>
      </c>
      <c r="F7146" s="16" t="s">
        <v>6633</v>
      </c>
      <c r="G7146" s="16">
        <v>5</v>
      </c>
      <c r="H7146" t="s">
        <v>7297</v>
      </c>
      <c r="I7146" s="16">
        <v>60</v>
      </c>
      <c r="J7146" t="str">
        <f t="shared" si="114"/>
        <v>大类_神品筑基打造</v>
      </c>
      <c r="K7146" s="38" t="s">
        <v>6624</v>
      </c>
      <c r="M7146" s="16" t="s">
        <v>6625</v>
      </c>
      <c r="O7146">
        <v>0</v>
      </c>
      <c r="P7146" t="b">
        <v>1</v>
      </c>
      <c r="Q7146"/>
      <c r="R7146" t="b">
        <v>0</v>
      </c>
      <c r="S7146">
        <v>1</v>
      </c>
      <c r="T7146" t="s">
        <v>91</v>
      </c>
      <c r="U7146">
        <v>999</v>
      </c>
      <c r="V7146" s="16" t="s">
        <v>6626</v>
      </c>
      <c r="Y7146" t="inlineStr">
        <is>
          <t xml:space="preserve">五气凝华一类灵材。金行灵气凝为细质，内蕴一缕收束不散的锋意。|n法宝打造与祭炼：用作特性材，适用于同境界、同品质的清虚丹炉、甘露瓶、缚影索、镇山印、青冥剑、青竹符笔、青罗伞。</t>
        </is>
      </c>
      <c r="Z7146" t="s">
        <v>6655</v>
      </c>
      <c r="AA7146" t="str">
        <v>击杀妖兽、探索秘境或遗迹可得。</v>
      </c>
      <c r="AB7146">
        <v>12321005</v>
      </c>
      <c r="AC7146" t="s">
        <v>6629</v>
      </c>
      <c r="AD7146">
        <v>40005</v>
      </c>
      <c r="AF7146">
        <v>70005</v>
      </c>
      <c r="AH7146">
        <v>5400</v>
      </c>
      <c r="AI7146" s="16" t="s">
        <v>6625</v>
      </c>
      <c r="AJ7146" s="16" t="s">
        <v>6656</v>
      </c>
      <c r="AK7146" s="16" t="s">
        <v>335</v>
      </c>
      <c r="AL7146" t="s">
        <v>6657</v>
      </c>
    </row>
    <row r="7147" ht="16.5" spans="2:38">
      <c r="B7147" s="16" t="n">
        <f>10000000+INDEX(编号表!$B:$B,MATCH(F7147,编号表!$A:$A,0))*100000+INDEX(编号表!$F:$F,MATCH(D7147,编号表!$E:$E,0))*1000+INDEX(编号表!$D:$D,MATCH(E7147,编号表!$C:$C,0))*10000+G7147</f>
        <v>12625006</v>
      </c>
      <c r="C7147" s="16" t="s">
        <v>6658</v>
      </c>
      <c r="D7147" s="16" t="s">
        <v>111</v>
      </c>
      <c r="E7147" s="16" t="s">
        <v>335</v>
      </c>
      <c r="F7147" s="16" t="s">
        <v>6633</v>
      </c>
      <c r="G7147" s="16">
        <v>6</v>
      </c>
      <c r="H7147" t="s">
        <v>7297</v>
      </c>
      <c r="I7147" s="16">
        <v>60</v>
      </c>
      <c r="J7147" t="str">
        <f t="shared" ref="J7147:J7210" si="115">"大类_"&amp;D7147&amp;E7147&amp;H7147</f>
        <v>大类_神品筑基打造</v>
      </c>
      <c r="K7147" s="38" t="s">
        <v>6624</v>
      </c>
      <c r="M7147" s="16" t="s">
        <v>6625</v>
      </c>
      <c r="O7147">
        <v>0</v>
      </c>
      <c r="P7147" t="b">
        <v>1</v>
      </c>
      <c r="Q7147"/>
      <c r="R7147" t="b">
        <v>0</v>
      </c>
      <c r="S7147">
        <v>1</v>
      </c>
      <c r="T7147" t="s">
        <v>91</v>
      </c>
      <c r="U7147">
        <v>999</v>
      </c>
      <c r="V7147" s="16" t="s">
        <v>6626</v>
      </c>
      <c r="Y7147" t="inlineStr">
        <is>
          <t xml:space="preserve">五气凝华一类灵材。木行灵气聚而成华，生发之意沿细纹绵延。|n法宝打造与祭炼：用作特性材，适用于同境界、同品质的养元珠、清虚丹炉、甘露瓶、缚影索、镇山印、青冥剑、青罗伞。</t>
        </is>
      </c>
      <c r="Z7147" t="s">
        <v>6660</v>
      </c>
      <c r="AA7147" t="str">
        <v>击杀妖兽、探索秘境或遗迹可得。</v>
      </c>
      <c r="AB7147">
        <v>12321006</v>
      </c>
      <c r="AC7147" t="s">
        <v>6629</v>
      </c>
      <c r="AD7147">
        <v>40005</v>
      </c>
      <c r="AF7147">
        <v>70005</v>
      </c>
      <c r="AH7147">
        <v>5400</v>
      </c>
      <c r="AI7147" s="16" t="s">
        <v>6625</v>
      </c>
      <c r="AJ7147" s="16" t="s">
        <v>6656</v>
      </c>
      <c r="AK7147" s="16" t="s">
        <v>335</v>
      </c>
      <c r="AL7147" t="s">
        <v>6661</v>
      </c>
    </row>
    <row r="7148" ht="16.5" spans="2:38">
      <c r="B7148" s="16" t="n">
        <f>10000000+INDEX(编号表!$B:$B,MATCH(F7148,编号表!$A:$A,0))*100000+INDEX(编号表!$F:$F,MATCH(D7148,编号表!$E:$E,0))*1000+INDEX(编号表!$D:$D,MATCH(E7148,编号表!$C:$C,0))*10000+G7148</f>
        <v>12625007</v>
      </c>
      <c r="C7148" s="16" t="s">
        <v>6662</v>
      </c>
      <c r="D7148" s="16" t="s">
        <v>111</v>
      </c>
      <c r="E7148" s="16" t="s">
        <v>335</v>
      </c>
      <c r="F7148" s="16" t="s">
        <v>6633</v>
      </c>
      <c r="G7148" s="16">
        <v>7</v>
      </c>
      <c r="H7148" t="s">
        <v>7297</v>
      </c>
      <c r="I7148" s="16">
        <v>60</v>
      </c>
      <c r="J7148" t="str">
        <f t="shared" si="115"/>
        <v>大类_神品筑基打造</v>
      </c>
      <c r="K7148" s="38" t="s">
        <v>6624</v>
      </c>
      <c r="M7148" s="16" t="s">
        <v>6625</v>
      </c>
      <c r="O7148">
        <v>0</v>
      </c>
      <c r="P7148" t="b">
        <v>1</v>
      </c>
      <c r="Q7148"/>
      <c r="R7148" t="b">
        <v>0</v>
      </c>
      <c r="S7148">
        <v>1</v>
      </c>
      <c r="T7148" t="s">
        <v>91</v>
      </c>
      <c r="U7148">
        <v>999</v>
      </c>
      <c r="V7148" s="16" t="s">
        <v>6626</v>
      </c>
      <c r="W7148" s="16">
        <v>12212045</v>
      </c>
      <c r="Y7148" t="inlineStr">
        <is>
          <t xml:space="preserve">五气凝华一类灵材。火行灵气结晶，晶心明灭，触之可觉温热。|n法宝打造与祭炼：用作特性材，适用于同境界、同品质的清虚丹炉、甘露瓶、缚影索、镇山印、青冥剑、青竹符笔、青罗伞。</t>
        </is>
      </c>
      <c r="Z7148" t="s">
        <v>6664</v>
      </c>
      <c r="AA7148" t="str">
        <v>击杀妖兽、探索秘境或遗迹可得。</v>
      </c>
      <c r="AB7148" s="16">
        <v>12321007</v>
      </c>
      <c r="AC7148" t="s">
        <v>6629</v>
      </c>
      <c r="AD7148">
        <v>40005</v>
      </c>
      <c r="AF7148">
        <v>70005</v>
      </c>
      <c r="AH7148">
        <v>5400</v>
      </c>
      <c r="AI7148" s="16" t="s">
        <v>6625</v>
      </c>
      <c r="AJ7148" s="16" t="s">
        <v>6656</v>
      </c>
      <c r="AK7148" s="16" t="s">
        <v>335</v>
      </c>
      <c r="AL7148" t="s">
        <v>6665</v>
      </c>
    </row>
    <row r="7149" ht="16.5" spans="2:38">
      <c r="B7149" s="16" t="n">
        <f>10000000+INDEX(编号表!$B:$B,MATCH(F7149,编号表!$A:$A,0))*100000+INDEX(编号表!$F:$F,MATCH(D7149,编号表!$E:$E,0))*1000+INDEX(编号表!$D:$D,MATCH(E7149,编号表!$C:$C,0))*10000+G7149</f>
        <v>12625008</v>
      </c>
      <c r="C7149" s="16" t="s">
        <v>6666</v>
      </c>
      <c r="D7149" s="16" t="s">
        <v>111</v>
      </c>
      <c r="E7149" s="16" t="s">
        <v>335</v>
      </c>
      <c r="F7149" s="16" t="s">
        <v>6633</v>
      </c>
      <c r="G7149" s="16">
        <v>8</v>
      </c>
      <c r="H7149" t="s">
        <v>7297</v>
      </c>
      <c r="I7149" s="16">
        <v>60</v>
      </c>
      <c r="J7149" t="str">
        <f t="shared" si="115"/>
        <v>大类_神品筑基打造</v>
      </c>
      <c r="K7149" s="38" t="s">
        <v>6624</v>
      </c>
      <c r="M7149" s="16" t="s">
        <v>6625</v>
      </c>
      <c r="O7149">
        <v>0</v>
      </c>
      <c r="P7149" t="b">
        <v>1</v>
      </c>
      <c r="Q7149"/>
      <c r="R7149" t="b">
        <v>0</v>
      </c>
      <c r="S7149">
        <v>1</v>
      </c>
      <c r="T7149" t="s">
        <v>91</v>
      </c>
      <c r="U7149">
        <v>999</v>
      </c>
      <c r="V7149" s="16" t="s">
        <v>6626</v>
      </c>
      <c r="Y7149" t="inlineStr">
        <is>
          <t xml:space="preserve">五气凝华一类灵材。水行灵气凝作珠质，外形似静，内里灵流不息。|n法宝打造与祭炼：用作特性材，适用于同境界、同品质的涵灵瓶、清虚丹炉、甘露瓶、缚影索、镇山印、青冥剑、青竹符笔、青罗伞。</t>
        </is>
      </c>
      <c r="Z7149" t="s">
        <v>6668</v>
      </c>
      <c r="AA7149" t="str">
        <v>击杀妖兽、探索秘境或遗迹可得。</v>
      </c>
      <c r="AB7149">
        <v>12321008</v>
      </c>
      <c r="AC7149" t="s">
        <v>6629</v>
      </c>
      <c r="AD7149">
        <v>40005</v>
      </c>
      <c r="AF7149">
        <v>70005</v>
      </c>
      <c r="AH7149">
        <v>5400</v>
      </c>
      <c r="AI7149" s="16" t="s">
        <v>6625</v>
      </c>
      <c r="AJ7149" s="16" t="s">
        <v>6656</v>
      </c>
      <c r="AK7149" s="16" t="s">
        <v>335</v>
      </c>
      <c r="AL7149" t="s">
        <v>6669</v>
      </c>
    </row>
    <row r="7150" ht="16.5" spans="2:38">
      <c r="B7150" s="16" t="n">
        <f>10000000+INDEX(编号表!$B:$B,MATCH(F7150,编号表!$A:$A,0))*100000+INDEX(编号表!$F:$F,MATCH(D7150,编号表!$E:$E,0))*1000+INDEX(编号表!$D:$D,MATCH(E7150,编号表!$C:$C,0))*10000+G7150</f>
        <v>12625009</v>
      </c>
      <c r="C7150" s="16" t="s">
        <v>6670</v>
      </c>
      <c r="D7150" s="16" t="s">
        <v>111</v>
      </c>
      <c r="E7150" s="16" t="s">
        <v>335</v>
      </c>
      <c r="F7150" s="16" t="s">
        <v>6633</v>
      </c>
      <c r="G7150" s="16">
        <v>9</v>
      </c>
      <c r="H7150" t="s">
        <v>7297</v>
      </c>
      <c r="I7150" s="16">
        <v>60</v>
      </c>
      <c r="J7150" t="str">
        <f t="shared" si="115"/>
        <v>大类_神品筑基打造</v>
      </c>
      <c r="K7150" s="38" t="s">
        <v>6624</v>
      </c>
      <c r="M7150" s="16" t="s">
        <v>6625</v>
      </c>
      <c r="O7150">
        <v>0</v>
      </c>
      <c r="P7150" t="b">
        <v>1</v>
      </c>
      <c r="Q7150"/>
      <c r="R7150" t="b">
        <v>0</v>
      </c>
      <c r="S7150">
        <v>1</v>
      </c>
      <c r="T7150" t="s">
        <v>91</v>
      </c>
      <c r="U7150">
        <v>999</v>
      </c>
      <c r="V7150" s="16" t="s">
        <v>6626</v>
      </c>
      <c r="Y7150" t="inlineStr">
        <is>
          <t xml:space="preserve">五气凝华一类灵材。土行灵气沉凝成珠，质地厚实，灵息绵稳。|n法宝打造与祭炼：用作特性材，适用于同境界、同品质的清虚丹炉、渡灵舟、甘露瓶、纳物袋、缚影索、聚灵鼎、镇山印、青冥剑、青竹符笔、青罗伞。</t>
        </is>
      </c>
      <c r="Z7150" t="s">
        <v>6672</v>
      </c>
      <c r="AA7150" t="str">
        <v>击杀妖兽、探索秘境或遗迹可得。</v>
      </c>
      <c r="AB7150">
        <v>12321009</v>
      </c>
      <c r="AC7150" t="s">
        <v>6629</v>
      </c>
      <c r="AD7150">
        <v>40005</v>
      </c>
      <c r="AF7150">
        <v>70005</v>
      </c>
      <c r="AH7150">
        <v>5400</v>
      </c>
      <c r="AI7150" s="16" t="s">
        <v>6625</v>
      </c>
      <c r="AJ7150" s="16" t="s">
        <v>6656</v>
      </c>
      <c r="AK7150" s="16" t="s">
        <v>335</v>
      </c>
      <c r="AL7150" t="s">
        <v>6673</v>
      </c>
    </row>
    <row r="7151" ht="16.5" spans="2:38">
      <c r="B7151" s="16" t="n">
        <f>10000000+INDEX(编号表!$B:$B,MATCH(F7151,编号表!$A:$A,0))*100000+INDEX(编号表!$F:$F,MATCH(D7151,编号表!$E:$E,0))*1000+INDEX(编号表!$D:$D,MATCH(E7151,编号表!$C:$C,0))*10000+G7151</f>
        <v>12825010</v>
      </c>
      <c r="C7151" s="16" t="s">
        <v>6674</v>
      </c>
      <c r="D7151" s="16" t="s">
        <v>111</v>
      </c>
      <c r="E7151" s="16" t="s">
        <v>335</v>
      </c>
      <c r="F7151" s="16" t="s">
        <v>6675</v>
      </c>
      <c r="G7151" s="16">
        <v>10</v>
      </c>
      <c r="H7151" t="s">
        <v>7297</v>
      </c>
      <c r="I7151" s="16">
        <v>60</v>
      </c>
      <c r="J7151" t="str">
        <f t="shared" si="115"/>
        <v>大类_神品筑基打造</v>
      </c>
      <c r="K7151" s="39" t="s">
        <v>6624</v>
      </c>
      <c r="M7151" s="16" t="s">
        <v>6625</v>
      </c>
      <c r="O7151">
        <v>0</v>
      </c>
      <c r="P7151" t="b">
        <v>1</v>
      </c>
      <c r="Q7151"/>
      <c r="R7151" t="b">
        <v>0</v>
      </c>
      <c r="S7151">
        <v>1</v>
      </c>
      <c r="T7151" t="s">
        <v>91</v>
      </c>
      <c r="U7151">
        <v>999</v>
      </c>
      <c r="V7151" s="16" t="s">
        <v>6626</v>
      </c>
      <c r="W7151" s="16">
        <v>12212046</v>
      </c>
      <c r="Y7151" t="inlineStr">
        <is>
          <t xml:space="preserve">灵骨玄甲一类灵材。骨质坚密，纹理连贯，仍留着灵兽生前承力的筋脉印痕。|n法宝打造与祭炼：用作辅材，适用于同境界、同品质的渡灵舟、镇山印。</t>
        </is>
      </c>
      <c r="Z7151" t="s">
        <v>6678</v>
      </c>
      <c r="AA7151" t="str">
        <v>击杀妖兽、探索秘境或遗迹可得。</v>
      </c>
      <c r="AB7151" s="16">
        <v>12321010</v>
      </c>
      <c r="AC7151" t="s">
        <v>6629</v>
      </c>
      <c r="AD7151">
        <v>40005</v>
      </c>
      <c r="AF7151">
        <v>70005</v>
      </c>
      <c r="AH7151">
        <v>5400</v>
      </c>
      <c r="AI7151" s="16" t="s">
        <v>6625</v>
      </c>
      <c r="AJ7151" s="16" t="s">
        <v>6679</v>
      </c>
      <c r="AK7151" s="16" t="s">
        <v>335</v>
      </c>
      <c r="AL7151" t="s">
        <v>6680</v>
      </c>
    </row>
    <row r="7152" ht="16.5" spans="2:38">
      <c r="B7152" s="16" t="n">
        <f>10000000+INDEX(编号表!$B:$B,MATCH(F7152,编号表!$A:$A,0))*100000+INDEX(编号表!$F:$F,MATCH(D7152,编号表!$E:$E,0))*1000+INDEX(编号表!$D:$D,MATCH(E7152,编号表!$C:$C,0))*10000+G7152</f>
        <v>12325011</v>
      </c>
      <c r="C7152" s="16" t="s">
        <v>6681</v>
      </c>
      <c r="D7152" s="16" t="s">
        <v>111</v>
      </c>
      <c r="E7152" s="16" t="s">
        <v>335</v>
      </c>
      <c r="F7152" s="16" t="s">
        <v>6682</v>
      </c>
      <c r="G7152" s="16">
        <v>11</v>
      </c>
      <c r="H7152" t="s">
        <v>7297</v>
      </c>
      <c r="I7152" s="16">
        <v>60</v>
      </c>
      <c r="J7152" t="str">
        <f t="shared" si="115"/>
        <v>大类_神品筑基打造</v>
      </c>
      <c r="K7152" s="38" t="s">
        <v>6624</v>
      </c>
      <c r="M7152" s="16" t="s">
        <v>6625</v>
      </c>
      <c r="O7152">
        <v>0</v>
      </c>
      <c r="P7152" t="b">
        <v>1</v>
      </c>
      <c r="Q7152"/>
      <c r="R7152" t="b">
        <v>0</v>
      </c>
      <c r="S7152">
        <v>1</v>
      </c>
      <c r="T7152" t="s">
        <v>91</v>
      </c>
      <c r="U7152">
        <v>999</v>
      </c>
      <c r="V7152" s="16" t="s">
        <v>6626</v>
      </c>
      <c r="W7152" s="16">
        <v>12212047</v>
      </c>
      <c r="Y7152" t="inlineStr">
        <is>
          <t xml:space="preserve">灵皮玄鳞一类灵材。皮面柔韧，筋络相接，裁开后仍能看见细密灵纹。|n法宝打造与祭炼：用作主材，适用于同境界、同品质的青罗伞。</t>
        </is>
      </c>
      <c r="Z7152" t="s">
        <v>6684</v>
      </c>
      <c r="AA7152" t="str">
        <v>击杀妖兽、探索秘境或遗迹可得。</v>
      </c>
      <c r="AB7152" s="16">
        <v>12321011</v>
      </c>
      <c r="AC7152" t="s">
        <v>6629</v>
      </c>
      <c r="AD7152">
        <v>40005</v>
      </c>
      <c r="AF7152">
        <v>70005</v>
      </c>
      <c r="AH7152">
        <v>5400</v>
      </c>
      <c r="AI7152" s="16" t="s">
        <v>6625</v>
      </c>
      <c r="AJ7152" s="16" t="s">
        <v>6685</v>
      </c>
      <c r="AK7152" s="16" t="s">
        <v>335</v>
      </c>
      <c r="AL7152" t="s">
        <v>6686</v>
      </c>
    </row>
    <row r="7153" ht="16.5" spans="2:38">
      <c r="B7153" s="16" t="n">
        <f>10000000+INDEX(编号表!$B:$B,MATCH(F7153,编号表!$A:$A,0))*100000+INDEX(编号表!$F:$F,MATCH(D7153,编号表!$E:$E,0))*1000+INDEX(编号表!$D:$D,MATCH(E7153,编号表!$C:$C,0))*10000+G7153</f>
        <v>12525012</v>
      </c>
      <c r="C7153" s="16" t="s">
        <v>6687</v>
      </c>
      <c r="D7153" s="16" t="s">
        <v>111</v>
      </c>
      <c r="E7153" s="16" t="s">
        <v>335</v>
      </c>
      <c r="F7153" s="16" t="s">
        <v>6622</v>
      </c>
      <c r="G7153" s="16">
        <v>12</v>
      </c>
      <c r="H7153" t="s">
        <v>7297</v>
      </c>
      <c r="I7153" s="16">
        <v>60</v>
      </c>
      <c r="J7153" t="str">
        <f t="shared" si="115"/>
        <v>大类_神品筑基打造</v>
      </c>
      <c r="K7153" s="39" t="s">
        <v>6624</v>
      </c>
      <c r="M7153" s="16" t="s">
        <v>6625</v>
      </c>
      <c r="O7153">
        <v>0</v>
      </c>
      <c r="P7153" t="b">
        <v>1</v>
      </c>
      <c r="Q7153"/>
      <c r="R7153" t="b">
        <v>0</v>
      </c>
      <c r="S7153">
        <v>1</v>
      </c>
      <c r="T7153" t="s">
        <v>91</v>
      </c>
      <c r="U7153">
        <v>999</v>
      </c>
      <c r="V7153" s="16" t="s">
        <v>6626</v>
      </c>
      <c r="W7153" s="16">
        <v>12212048</v>
      </c>
      <c r="Y7153" t="inlineStr">
        <is>
          <t xml:space="preserve">灵爪锐牙一类灵材。牙锋锐利，根部坚实，灵气向尖端收聚。|n法宝打造与祭炼：用作辅材，适用于同境界、同品质的青冥剑。</t>
        </is>
      </c>
      <c r="Z7153" t="s">
        <v>6689</v>
      </c>
      <c r="AA7153" t="str">
        <v>击杀妖兽、探索秘境或遗迹可得。</v>
      </c>
      <c r="AB7153" s="16">
        <v>12321012</v>
      </c>
      <c r="AC7153" t="s">
        <v>6629</v>
      </c>
      <c r="AD7153">
        <v>40005</v>
      </c>
      <c r="AF7153">
        <v>70005</v>
      </c>
      <c r="AH7153">
        <v>5400</v>
      </c>
      <c r="AI7153" s="16" t="s">
        <v>6625</v>
      </c>
      <c r="AJ7153" s="16" t="s">
        <v>6690</v>
      </c>
      <c r="AK7153" s="16" t="s">
        <v>335</v>
      </c>
      <c r="AL7153" t="s">
        <v>6691</v>
      </c>
    </row>
    <row r="7154" ht="16.5" spans="2:38">
      <c r="B7154" s="16" t="n">
        <f>10000000+INDEX(编号表!$B:$B,MATCH(F7154,编号表!$A:$A,0))*100000+INDEX(编号表!$F:$F,MATCH(D7154,编号表!$E:$E,0))*1000+INDEX(编号表!$D:$D,MATCH(E7154,编号表!$C:$C,0))*10000+G7154</f>
        <v>12325013</v>
      </c>
      <c r="C7154" s="16" t="s">
        <v>6692</v>
      </c>
      <c r="D7154" s="16" t="s">
        <v>111</v>
      </c>
      <c r="E7154" s="16" t="s">
        <v>335</v>
      </c>
      <c r="F7154" s="16" t="s">
        <v>6682</v>
      </c>
      <c r="G7154" s="16">
        <v>13</v>
      </c>
      <c r="H7154" t="s">
        <v>7297</v>
      </c>
      <c r="I7154" s="16">
        <v>60</v>
      </c>
      <c r="J7154" t="str">
        <f t="shared" si="115"/>
        <v>大类_神品筑基打造</v>
      </c>
      <c r="K7154" s="38" t="s">
        <v>6624</v>
      </c>
      <c r="M7154" s="16" t="s">
        <v>6625</v>
      </c>
      <c r="O7154">
        <v>0</v>
      </c>
      <c r="P7154" t="b">
        <v>1</v>
      </c>
      <c r="Q7154"/>
      <c r="R7154" t="b">
        <v>0</v>
      </c>
      <c r="S7154">
        <v>1</v>
      </c>
      <c r="T7154" t="s">
        <v>91</v>
      </c>
      <c r="U7154">
        <v>999</v>
      </c>
      <c r="V7154" s="16" t="s">
        <v>6626</v>
      </c>
      <c r="W7154" s="16">
        <v>12212049</v>
      </c>
      <c r="Y7154" t="inlineStr">
        <is>
          <t xml:space="preserve">灵金一类灵材。铁质沉实，内藏灵纹，细密金纹与石色相间。|n法宝打造与祭炼：用作主材，适用于同境界、同品质的清虚丹炉、聚灵鼎、镇山印、青冥剑。</t>
        </is>
      </c>
      <c r="Z7154" t="s">
        <v>6695</v>
      </c>
      <c r="AA7154" t="str">
        <v>击杀妖兽、探索秘境或遗迹可得。</v>
      </c>
      <c r="AB7154" s="16">
        <v>12321013</v>
      </c>
      <c r="AC7154" t="s">
        <v>6629</v>
      </c>
      <c r="AD7154">
        <v>40005</v>
      </c>
      <c r="AF7154">
        <v>70005</v>
      </c>
      <c r="AH7154">
        <v>5400</v>
      </c>
      <c r="AI7154" s="16" t="s">
        <v>6625</v>
      </c>
      <c r="AJ7154" s="16" t="s">
        <v>6696</v>
      </c>
      <c r="AK7154" s="16" t="s">
        <v>335</v>
      </c>
      <c r="AL7154" t="s">
        <v>6692</v>
      </c>
    </row>
    <row r="7155" ht="15" spans="2:38">
      <c r="B7155" s="16" t="n">
        <f>10000000+INDEX(编号表!$B:$B,MATCH(F7155,编号表!$A:$A,0))*100000+INDEX(编号表!$F:$F,MATCH(D7155,编号表!$E:$E,0))*1000+INDEX(编号表!$D:$D,MATCH(E7155,编号表!$C:$C,0))*10000+G7155</f>
        <v>12325014</v>
      </c>
      <c r="C7155" s="16" t="s">
        <v>6697</v>
      </c>
      <c r="D7155" s="16" t="s">
        <v>111</v>
      </c>
      <c r="E7155" s="16" t="s">
        <v>335</v>
      </c>
      <c r="F7155" s="16" t="s">
        <v>6682</v>
      </c>
      <c r="G7155" s="16">
        <v>14</v>
      </c>
      <c r="H7155" t="s">
        <v>7297</v>
      </c>
      <c r="I7155" s="16">
        <v>60</v>
      </c>
      <c r="J7155" t="str">
        <f t="shared" si="115"/>
        <v>大类_神品筑基打造</v>
      </c>
      <c r="K7155" s="40" t="s">
        <v>6698</v>
      </c>
      <c r="M7155" s="16" t="s">
        <v>6625</v>
      </c>
      <c r="O7155">
        <v>0</v>
      </c>
      <c r="P7155" t="b">
        <v>1</v>
      </c>
      <c r="Q7155"/>
      <c r="R7155" t="b">
        <v>0</v>
      </c>
      <c r="S7155">
        <v>1</v>
      </c>
      <c r="T7155" t="s">
        <v>91</v>
      </c>
      <c r="U7155">
        <v>999</v>
      </c>
      <c r="V7155" s="16" t="s">
        <v>6626</v>
      </c>
      <c r="W7155" s="16">
        <v>12212050</v>
      </c>
      <c r="Y7155" t="inlineStr">
        <is>
          <t xml:space="preserve">灵玉玄晶一类稀有灵材。玉质透光，夜色愈深，内里留存的微光愈清。|n法宝打造与祭炼：用作主材，适用于同境界、同品质的照夜灵镜。</t>
        </is>
      </c>
      <c r="Z7155" t="s">
        <v>6700</v>
      </c>
      <c r="AA7155" t="str">
        <v>击杀妖兽、探索秘境或遗迹可得。</v>
      </c>
      <c r="AB7155" s="16">
        <v>12321014</v>
      </c>
      <c r="AC7155" t="s">
        <v>6629</v>
      </c>
      <c r="AD7155">
        <v>40005</v>
      </c>
      <c r="AF7155">
        <v>70005</v>
      </c>
      <c r="AH7155">
        <v>5400</v>
      </c>
      <c r="AI7155" s="16" t="s">
        <v>6625</v>
      </c>
      <c r="AJ7155" s="16" t="s">
        <v>6701</v>
      </c>
      <c r="AK7155" s="16" t="s">
        <v>335</v>
      </c>
      <c r="AL7155" t="s">
        <v>6697</v>
      </c>
    </row>
    <row r="7156" ht="16.5" spans="2:38">
      <c r="B7156" s="16" t="n">
        <f>10000000+INDEX(编号表!$B:$B,MATCH(F7156,编号表!$A:$A,0))*100000+INDEX(编号表!$F:$F,MATCH(D7156,编号表!$E:$E,0))*1000+INDEX(编号表!$D:$D,MATCH(E7156,编号表!$C:$C,0))*10000+G7156</f>
        <v>12325015</v>
      </c>
      <c r="C7156" s="16" t="s">
        <v>6702</v>
      </c>
      <c r="D7156" s="16" t="s">
        <v>111</v>
      </c>
      <c r="E7156" s="16" t="s">
        <v>335</v>
      </c>
      <c r="F7156" s="16" t="s">
        <v>6682</v>
      </c>
      <c r="G7156" s="16">
        <v>15</v>
      </c>
      <c r="H7156" t="s">
        <v>7297</v>
      </c>
      <c r="I7156" s="16">
        <v>60</v>
      </c>
      <c r="J7156" t="str">
        <f t="shared" si="115"/>
        <v>大类_神品筑基打造</v>
      </c>
      <c r="K7156" s="38" t="s">
        <v>6624</v>
      </c>
      <c r="M7156" s="16" t="s">
        <v>6625</v>
      </c>
      <c r="O7156">
        <v>0</v>
      </c>
      <c r="P7156" t="b">
        <v>1</v>
      </c>
      <c r="Q7156"/>
      <c r="R7156" t="b">
        <v>0</v>
      </c>
      <c r="S7156">
        <v>1</v>
      </c>
      <c r="T7156" t="s">
        <v>91</v>
      </c>
      <c r="U7156">
        <v>999</v>
      </c>
      <c r="V7156" s="16" t="s">
        <v>6626</v>
      </c>
      <c r="W7156" s="16">
        <v>12212051</v>
      </c>
      <c r="Y7156" t="inlineStr">
        <is>
          <t xml:space="preserve">灵玉玄晶一类灵材。玉质温润，纹路细密，灵气可沿玉脉缓缓流转。|n法宝打造与祭炼：用作主材，适用于同境界、同品质的养元珠、涵灵瓶、照灵镜、甘露瓶。</t>
        </is>
      </c>
      <c r="Z7156" t="s">
        <v>6704</v>
      </c>
      <c r="AA7156" t="str">
        <v>击杀妖兽、探索秘境或遗迹可得。</v>
      </c>
      <c r="AB7156" s="16">
        <v>12321015</v>
      </c>
      <c r="AC7156" t="s">
        <v>6629</v>
      </c>
      <c r="AD7156">
        <v>40005</v>
      </c>
      <c r="AF7156">
        <v>70005</v>
      </c>
      <c r="AH7156">
        <v>5400</v>
      </c>
      <c r="AI7156" s="16" t="s">
        <v>6625</v>
      </c>
      <c r="AJ7156" s="16" t="s">
        <v>6701</v>
      </c>
      <c r="AK7156" s="16" t="s">
        <v>335</v>
      </c>
      <c r="AL7156" t="s">
        <v>6702</v>
      </c>
    </row>
    <row r="7157" ht="16.5" spans="2:38">
      <c r="B7157" s="16" t="n">
        <f>10000000+INDEX(编号表!$B:$B,MATCH(F7157,编号表!$A:$A,0))*100000+INDEX(编号表!$F:$F,MATCH(D7157,编号表!$E:$E,0))*1000+INDEX(编号表!$D:$D,MATCH(E7157,编号表!$C:$C,0))*10000+G7157</f>
        <v>12325016</v>
      </c>
      <c r="C7157" s="16" t="s">
        <v>6705</v>
      </c>
      <c r="D7157" s="16" t="s">
        <v>111</v>
      </c>
      <c r="E7157" s="16" t="s">
        <v>335</v>
      </c>
      <c r="F7157" s="16" t="s">
        <v>6682</v>
      </c>
      <c r="G7157" s="16">
        <v>16</v>
      </c>
      <c r="H7157" t="s">
        <v>7297</v>
      </c>
      <c r="I7157" s="16">
        <v>60</v>
      </c>
      <c r="J7157" t="str">
        <f t="shared" si="115"/>
        <v>大类_神品筑基打造</v>
      </c>
      <c r="K7157" s="39" t="s">
        <v>6624</v>
      </c>
      <c r="M7157" s="16" t="s">
        <v>6625</v>
      </c>
      <c r="O7157">
        <v>0</v>
      </c>
      <c r="P7157" t="b">
        <v>1</v>
      </c>
      <c r="Q7157"/>
      <c r="R7157" t="b">
        <v>0</v>
      </c>
      <c r="S7157">
        <v>1</v>
      </c>
      <c r="T7157" t="s">
        <v>91</v>
      </c>
      <c r="U7157">
        <v>999</v>
      </c>
      <c r="V7157" s="16" t="s">
        <v>6626</v>
      </c>
      <c r="W7157" s="16">
        <v>12212052</v>
      </c>
      <c r="Y7157" t="inlineStr">
        <is>
          <t xml:space="preserve">灵木竹藤一类灵材。木心长纹完整，去尽枝叶，生长留下的灵路仍在。|n法宝打造与祭炼：用作主材，适用于同境界、同品质的渡灵舟、纳魄葫芦、青竹符笔。</t>
        </is>
      </c>
      <c r="Z7157" t="s">
        <v>6707</v>
      </c>
      <c r="AA7157" t="str">
        <v>击杀妖兽、探索秘境或遗迹可得。</v>
      </c>
      <c r="AB7157" s="16">
        <v>12321016</v>
      </c>
      <c r="AC7157" t="s">
        <v>6629</v>
      </c>
      <c r="AD7157">
        <v>40005</v>
      </c>
      <c r="AF7157">
        <v>70005</v>
      </c>
      <c r="AH7157">
        <v>5400</v>
      </c>
      <c r="AI7157" s="16" t="s">
        <v>6625</v>
      </c>
      <c r="AJ7157" s="16" t="s">
        <v>6708</v>
      </c>
      <c r="AK7157" s="16" t="s">
        <v>335</v>
      </c>
      <c r="AL7157" t="s">
        <v>6709</v>
      </c>
    </row>
    <row r="7158" ht="16.5" spans="2:38">
      <c r="B7158" s="16" t="n">
        <f>10000000+INDEX(编号表!$B:$B,MATCH(F7158,编号表!$A:$A,0))*100000+INDEX(编号表!$F:$F,MATCH(D7158,编号表!$E:$E,0))*1000+INDEX(编号表!$D:$D,MATCH(E7158,编号表!$C:$C,0))*10000+G7158</f>
        <v>12325017</v>
      </c>
      <c r="C7158" s="16" t="s">
        <v>6710</v>
      </c>
      <c r="D7158" s="16" t="s">
        <v>111</v>
      </c>
      <c r="E7158" s="16" t="s">
        <v>335</v>
      </c>
      <c r="F7158" s="16" t="s">
        <v>6682</v>
      </c>
      <c r="G7158" s="16">
        <v>17</v>
      </c>
      <c r="H7158" t="s">
        <v>7297</v>
      </c>
      <c r="I7158" s="16">
        <v>60</v>
      </c>
      <c r="J7158" t="str">
        <f t="shared" si="115"/>
        <v>大类_神品筑基打造</v>
      </c>
      <c r="K7158" s="38" t="s">
        <v>6624</v>
      </c>
      <c r="M7158" s="16" t="s">
        <v>6625</v>
      </c>
      <c r="O7158">
        <v>0</v>
      </c>
      <c r="P7158" t="b">
        <v>1</v>
      </c>
      <c r="Q7158"/>
      <c r="R7158" t="b">
        <v>0</v>
      </c>
      <c r="S7158">
        <v>1</v>
      </c>
      <c r="T7158" t="s">
        <v>91</v>
      </c>
      <c r="U7158">
        <v>999</v>
      </c>
      <c r="V7158" s="16" t="s">
        <v>6626</v>
      </c>
      <c r="W7158" s="16">
        <v>12212053</v>
      </c>
      <c r="Y7158" t="inlineStr">
        <is>
          <t xml:space="preserve">灵丝玄筋一类灵材。蚕丝轻细而韧，丝缕相接时，灵光如水线流过。|n法宝打造与祭炼：用作主材，适用于同境界、同品质的掩息幡、纳物袋、缚影索。</t>
        </is>
      </c>
      <c r="Z7158" t="s">
        <v>6712</v>
      </c>
      <c r="AA7158" t="str">
        <v>击杀妖兽、探索秘境或遗迹可得。</v>
      </c>
      <c r="AB7158" s="16">
        <v>12321017</v>
      </c>
      <c r="AC7158" t="s">
        <v>6629</v>
      </c>
      <c r="AD7158">
        <v>40005</v>
      </c>
      <c r="AF7158">
        <v>70005</v>
      </c>
      <c r="AH7158">
        <v>5400</v>
      </c>
      <c r="AI7158" s="16" t="s">
        <v>6625</v>
      </c>
      <c r="AJ7158" s="16" t="s">
        <v>6713</v>
      </c>
      <c r="AK7158" s="16" t="s">
        <v>335</v>
      </c>
      <c r="AL7158" t="s">
        <v>6714</v>
      </c>
    </row>
    <row r="7159" ht="16.5" spans="2:38">
      <c r="B7159" s="16" t="n">
        <f>10000000+INDEX(编号表!$B:$B,MATCH(F7159,编号表!$A:$A,0))*100000+INDEX(编号表!$F:$F,MATCH(D7159,编号表!$E:$E,0))*1000+INDEX(编号表!$D:$D,MATCH(E7159,编号表!$C:$C,0))*10000+G7159</f>
        <v>12525018</v>
      </c>
      <c r="C7159" s="16" t="s">
        <v>6715</v>
      </c>
      <c r="D7159" s="16" t="s">
        <v>111</v>
      </c>
      <c r="E7159" s="16" t="s">
        <v>335</v>
      </c>
      <c r="F7159" s="16" t="s">
        <v>6622</v>
      </c>
      <c r="G7159" s="16">
        <v>18</v>
      </c>
      <c r="H7159" t="s">
        <v>7297</v>
      </c>
      <c r="I7159" s="16">
        <v>60</v>
      </c>
      <c r="J7159" t="str">
        <f t="shared" si="115"/>
        <v>大类_神品筑基打造</v>
      </c>
      <c r="K7159" s="39" t="s">
        <v>6624</v>
      </c>
      <c r="M7159" s="16" t="s">
        <v>6625</v>
      </c>
      <c r="O7159">
        <v>0</v>
      </c>
      <c r="P7159" t="b">
        <v>1</v>
      </c>
      <c r="Q7159"/>
      <c r="R7159" t="b">
        <v>0</v>
      </c>
      <c r="S7159">
        <v>1</v>
      </c>
      <c r="T7159" t="s">
        <v>91</v>
      </c>
      <c r="U7159">
        <v>999</v>
      </c>
      <c r="V7159" s="16" t="s">
        <v>6626</v>
      </c>
      <c r="W7159" s="16">
        <v>12212054</v>
      </c>
      <c r="Y7159" t="inlineStr">
        <is>
          <t xml:space="preserve">灵液琼髓一类灵材。灵液出自地脉，温润清透，内含细微矿华。|n法宝打造与祭炼：用作辅材，适用于同境界、同品质的养元珠、涵灵瓶。</t>
        </is>
      </c>
      <c r="Z7159" t="s">
        <v>6717</v>
      </c>
      <c r="AA7159" t="str">
        <v>击杀妖兽、探索秘境或遗迹可得。</v>
      </c>
      <c r="AB7159" s="16">
        <v>12321018</v>
      </c>
      <c r="AC7159" t="s">
        <v>6629</v>
      </c>
      <c r="AD7159">
        <v>40005</v>
      </c>
      <c r="AF7159">
        <v>70005</v>
      </c>
      <c r="AH7159">
        <v>5400</v>
      </c>
      <c r="AI7159" s="16" t="s">
        <v>6625</v>
      </c>
      <c r="AJ7159" s="16" t="s">
        <v>6718</v>
      </c>
      <c r="AK7159" s="16" t="s">
        <v>335</v>
      </c>
      <c r="AL7159" t="s">
        <v>6719</v>
      </c>
    </row>
    <row r="7160" ht="17.25" spans="2:38">
      <c r="B7160" s="16" t="n">
        <f>10000000+INDEX(编号表!$B:$B,MATCH(F7160,编号表!$A:$A,0))*100000+INDEX(编号表!$F:$F,MATCH(D7160,编号表!$E:$E,0))*1000+INDEX(编号表!$D:$D,MATCH(E7160,编号表!$C:$C,0))*10000+G7160</f>
        <v>12525019</v>
      </c>
      <c r="C7160" s="16" t="s">
        <v>6720</v>
      </c>
      <c r="D7160" s="16" t="s">
        <v>111</v>
      </c>
      <c r="E7160" s="16" t="s">
        <v>335</v>
      </c>
      <c r="F7160" s="16" t="s">
        <v>6622</v>
      </c>
      <c r="G7160" s="16">
        <v>19</v>
      </c>
      <c r="I7160" s="16">
        <v>60</v>
      </c>
      <c r="J7160" t="str">
        <f t="shared" si="115"/>
        <v>大类_神品筑基</v>
      </c>
      <c r="K7160" s="38" t="s">
        <v>6624</v>
      </c>
      <c r="M7160" s="16" t="s">
        <v>6625</v>
      </c>
      <c r="O7160">
        <v>0</v>
      </c>
      <c r="P7160" t="b">
        <v>1</v>
      </c>
      <c r="Q7160"/>
      <c r="R7160" t="b">
        <v>0</v>
      </c>
      <c r="S7160">
        <v>1</v>
      </c>
      <c r="T7160" t="s">
        <v>91</v>
      </c>
      <c r="U7160">
        <v>999</v>
      </c>
      <c r="V7160" s="16" t="s">
        <v>6626</v>
      </c>
      <c r="W7160" s="16">
        <v>12212055</v>
      </c>
      <c r="Y7160" t="inlineStr">
        <is>
          <t xml:space="preserve">灵脂玄蜡一类灵材。树脂黏润，凝后成膜，仍留着草木封合伤处的气息。|n用途未明，可留存备用。</t>
        </is>
      </c>
      <c r="Z7160" t="inlineStr">
        <is>
          <t xml:space="preserve">|cff00FF00“树脂护过树的伤处。旧痕封合之后，那一分续住断纹的韧意还在。”——《草木留纹记》|r</t>
        </is>
      </c>
      <c r="AA7160" t="str">
        <v>击杀妖兽、探索秘境或遗迹可得；当前百艺暂未用到，宗门不供应。</v>
      </c>
      <c r="AB7160" s="16">
        <v>12321019</v>
      </c>
      <c r="AC7160" t="s">
        <v>6629</v>
      </c>
      <c r="AD7160">
        <v>40005</v>
      </c>
      <c r="AF7160">
        <v>70005</v>
      </c>
      <c r="AH7160">
        <v>1800</v>
      </c>
      <c r="AI7160" s="16" t="s">
        <v>6625</v>
      </c>
      <c r="AJ7160" s="16" t="s">
        <v>6723</v>
      </c>
      <c r="AK7160" s="16" t="s">
        <v>335</v>
      </c>
      <c r="AL7160" t="s">
        <v>6724</v>
      </c>
    </row>
    <row r="7161" ht="16.5" spans="2:38">
      <c r="B7161" s="16" t="n">
        <f>10000000+INDEX(编号表!$B:$B,MATCH(F7161,编号表!$A:$A,0))*100000+INDEX(编号表!$F:$F,MATCH(D7161,编号表!$E:$E,0))*1000+INDEX(编号表!$D:$D,MATCH(E7161,编号表!$C:$C,0))*10000+G7161</f>
        <v>12535000</v>
      </c>
      <c r="C7161" s="16" t="s">
        <v>6725</v>
      </c>
      <c r="D7161" s="16" t="s">
        <v>111</v>
      </c>
      <c r="E7161" s="16" t="s">
        <v>342</v>
      </c>
      <c r="F7161" s="16" t="s">
        <v>6622</v>
      </c>
      <c r="G7161" s="16">
        <v>0</v>
      </c>
      <c r="H7161" t="s">
        <v>7297</v>
      </c>
      <c r="I7161" s="16">
        <v>60</v>
      </c>
      <c r="J7161" t="str">
        <f t="shared" si="115"/>
        <v>大类_神品金丹打造</v>
      </c>
      <c r="K7161" s="37" t="s">
        <v>6624</v>
      </c>
      <c r="M7161" s="16" t="s">
        <v>6625</v>
      </c>
      <c r="O7161">
        <v>0</v>
      </c>
      <c r="P7161" t="b">
        <v>1</v>
      </c>
      <c r="Q7161"/>
      <c r="R7161" t="b">
        <v>0</v>
      </c>
      <c r="S7161">
        <v>1</v>
      </c>
      <c r="T7161" t="s">
        <v>91</v>
      </c>
      <c r="U7161">
        <v>999</v>
      </c>
      <c r="V7161" s="16" t="s">
        <v>6626</v>
      </c>
      <c r="W7161" s="16">
        <v>12212056</v>
      </c>
      <c r="Y7161" t="inlineStr">
        <is>
          <t xml:space="preserve">灵血一类灵材。精血凝而未枯，仍蕴灵兽生机，易与墨液、灵浆相融。|n法宝打造与祭炼：用作辅材，适用于同境界、同品质的抱元珠、青华珠、青霖瓶。</t>
        </is>
      </c>
      <c r="Z7161" t="s">
        <v>6628</v>
      </c>
      <c r="AA7161" t="str">
        <v>击杀妖兽、探索秘境或遗迹可得。</v>
      </c>
      <c r="AB7161" s="16">
        <v>12331000</v>
      </c>
      <c r="AC7161" t="s">
        <v>6629</v>
      </c>
      <c r="AD7161">
        <v>40005</v>
      </c>
      <c r="AF7161">
        <v>70005</v>
      </c>
      <c r="AH7161">
        <v>27000</v>
      </c>
      <c r="AI7161" s="16" t="s">
        <v>6625</v>
      </c>
      <c r="AJ7161" s="16" t="s">
        <v>6630</v>
      </c>
      <c r="AK7161" s="16" t="s">
        <v>342</v>
      </c>
      <c r="AL7161" t="s">
        <v>6631</v>
      </c>
    </row>
    <row r="7162" ht="16.5" spans="2:38">
      <c r="B7162" s="16" t="n">
        <f>10000000+INDEX(编号表!$B:$B,MATCH(F7162,编号表!$A:$A,0))*100000+INDEX(编号表!$F:$F,MATCH(D7162,编号表!$E:$E,0))*1000+INDEX(编号表!$D:$D,MATCH(E7162,编号表!$C:$C,0))*10000+G7162</f>
        <v>12635001</v>
      </c>
      <c r="C7162" s="16" t="s">
        <v>6726</v>
      </c>
      <c r="D7162" s="16" t="s">
        <v>111</v>
      </c>
      <c r="E7162" s="16" t="s">
        <v>342</v>
      </c>
      <c r="F7162" s="16" t="s">
        <v>6633</v>
      </c>
      <c r="G7162" s="16">
        <v>1</v>
      </c>
      <c r="H7162" t="s">
        <v>7297</v>
      </c>
      <c r="I7162" s="16">
        <v>60</v>
      </c>
      <c r="J7162" t="str">
        <f t="shared" si="115"/>
        <v>大类_神品金丹打造</v>
      </c>
      <c r="K7162" s="38" t="s">
        <v>6624</v>
      </c>
      <c r="M7162" s="16" t="s">
        <v>6625</v>
      </c>
      <c r="O7162">
        <v>0</v>
      </c>
      <c r="P7162" t="b">
        <v>1</v>
      </c>
      <c r="Q7162"/>
      <c r="R7162" t="b">
        <v>0</v>
      </c>
      <c r="S7162">
        <v>1</v>
      </c>
      <c r="T7162" t="s">
        <v>91</v>
      </c>
      <c r="U7162">
        <v>999</v>
      </c>
      <c r="V7162" s="16" t="s">
        <v>6626</v>
      </c>
      <c r="W7162" s="16">
        <v>12212057</v>
      </c>
      <c r="Y7162" t="inlineStr">
        <is>
          <t xml:space="preserve">灵血一类灵材。血色深沉，毒性藏于灵息之中，须与温养用的精血分辨清楚。|n法宝打造与祭炼：用作特性材，适用于同境界、同品质的乌星剑、覆岳印、锁灵索、青虹剑。</t>
        </is>
      </c>
      <c r="Z7162" t="s">
        <v>6728</v>
      </c>
      <c r="AA7162" t="str">
        <v>击杀妖兽、探索秘境或遗迹可得。</v>
      </c>
      <c r="AB7162" s="16">
        <v>12331001</v>
      </c>
      <c r="AC7162" t="s">
        <v>6629</v>
      </c>
      <c r="AD7162">
        <v>40005</v>
      </c>
      <c r="AF7162">
        <v>70005</v>
      </c>
      <c r="AH7162">
        <v>27000</v>
      </c>
      <c r="AI7162" s="16" t="s">
        <v>6625</v>
      </c>
      <c r="AJ7162" s="16" t="s">
        <v>6630</v>
      </c>
      <c r="AK7162" s="16" t="s">
        <v>342</v>
      </c>
      <c r="AL7162" t="s">
        <v>6729</v>
      </c>
    </row>
    <row r="7163" ht="16.5" spans="2:38">
      <c r="B7163" s="16" t="n">
        <f>10000000+INDEX(编号表!$B:$B,MATCH(F7163,编号表!$A:$A,0))*100000+INDEX(编号表!$F:$F,MATCH(D7163,编号表!$E:$E,0))*1000+INDEX(编号表!$D:$D,MATCH(E7163,编号表!$C:$C,0))*10000+G7163</f>
        <v>12635002</v>
      </c>
      <c r="C7163" s="16" t="s">
        <v>6730</v>
      </c>
      <c r="D7163" s="16" t="s">
        <v>111</v>
      </c>
      <c r="E7163" s="16" t="s">
        <v>342</v>
      </c>
      <c r="F7163" s="16" t="s">
        <v>6633</v>
      </c>
      <c r="G7163" s="16">
        <v>2</v>
      </c>
      <c r="H7163" t="s">
        <v>7297</v>
      </c>
      <c r="I7163" s="16">
        <v>60</v>
      </c>
      <c r="J7163" t="str">
        <f t="shared" si="115"/>
        <v>大类_神品金丹打造</v>
      </c>
      <c r="K7163" s="39" t="s">
        <v>6624</v>
      </c>
      <c r="M7163" s="16" t="s">
        <v>6625</v>
      </c>
      <c r="O7163">
        <v>0</v>
      </c>
      <c r="P7163" t="b">
        <v>1</v>
      </c>
      <c r="Q7163"/>
      <c r="R7163" t="b">
        <v>0</v>
      </c>
      <c r="S7163">
        <v>1</v>
      </c>
      <c r="T7163" t="s">
        <v>91</v>
      </c>
      <c r="U7163">
        <v>999</v>
      </c>
      <c r="V7163" s="16" t="s">
        <v>6626</v>
      </c>
      <c r="W7163" s="16">
        <v>12212058</v>
      </c>
      <c r="Y7163" t="inlineStr">
        <is>
          <t xml:space="preserve">丹核一类灵材。一丸丹核凝聚灵力，内里仍留着来源灵兽的灵脉纹路。|n法宝打造与祭炼：用作特性材，适用于同境界、同品质的紫霞伞、聚灵瓶、藏形幡、覆岳印、锁灵索。</t>
        </is>
      </c>
      <c r="Z7163" t="s">
        <v>6635</v>
      </c>
      <c r="AA7163" t="str">
        <v>击杀妖兽、探索秘境或遗迹可得。</v>
      </c>
      <c r="AB7163" s="16">
        <v>12331002</v>
      </c>
      <c r="AC7163" t="s">
        <v>6629</v>
      </c>
      <c r="AD7163">
        <v>40005</v>
      </c>
      <c r="AF7163">
        <v>70005</v>
      </c>
      <c r="AH7163">
        <v>27000</v>
      </c>
      <c r="AI7163" s="16" t="s">
        <v>6625</v>
      </c>
      <c r="AJ7163" s="16" t="s">
        <v>6636</v>
      </c>
      <c r="AK7163" s="16" t="s">
        <v>342</v>
      </c>
      <c r="AL7163" t="s">
        <v>6637</v>
      </c>
    </row>
    <row r="7164" ht="16.5" spans="2:38">
      <c r="B7164" s="16" t="n">
        <f>10000000+INDEX(编号表!$B:$B,MATCH(F7164,编号表!$A:$A,0))*100000+INDEX(编号表!$F:$F,MATCH(D7164,编号表!$E:$E,0))*1000+INDEX(编号表!$D:$D,MATCH(E7164,编号表!$C:$C,0))*10000+G7164</f>
        <v>12635003</v>
      </c>
      <c r="C7164" s="16" t="s">
        <v>6731</v>
      </c>
      <c r="D7164" s="16" t="s">
        <v>111</v>
      </c>
      <c r="E7164" s="16" t="s">
        <v>342</v>
      </c>
      <c r="F7164" s="16" t="s">
        <v>6633</v>
      </c>
      <c r="G7164" s="16">
        <v>3</v>
      </c>
      <c r="H7164" t="s">
        <v>7297</v>
      </c>
      <c r="I7164" s="16">
        <v>60</v>
      </c>
      <c r="J7164" t="str">
        <f t="shared" si="115"/>
        <v>大类_神品金丹打造</v>
      </c>
      <c r="K7164" s="38" t="s">
        <v>6624</v>
      </c>
      <c r="M7164" s="16" t="s">
        <v>6625</v>
      </c>
      <c r="O7164">
        <v>0</v>
      </c>
      <c r="P7164" t="b">
        <v>1</v>
      </c>
      <c r="Q7164"/>
      <c r="R7164" t="b">
        <v>0</v>
      </c>
      <c r="S7164">
        <v>1</v>
      </c>
      <c r="T7164" t="s">
        <v>91</v>
      </c>
      <c r="U7164">
        <v>999</v>
      </c>
      <c r="V7164" s="16" t="s">
        <v>6626</v>
      </c>
      <c r="W7164" s="16">
        <v>12212059</v>
      </c>
      <c r="Y7164" t="inlineStr">
        <is>
          <t xml:space="preserve">丹核一类灵材。木中灵核生息绵长，枝叶虽离，内纹仍见向光生长的旧路。|n法宝打造与祭炼：用作特性材，适用于同境界、同品质的抱元珠、青华珠、青霖瓶。</t>
        </is>
      </c>
      <c r="Z7164" t="s">
        <v>6733</v>
      </c>
      <c r="AA7164" t="str">
        <v>击杀妖兽、探索秘境或遗迹可得。</v>
      </c>
      <c r="AB7164" s="16">
        <v>12331003</v>
      </c>
      <c r="AC7164" t="s">
        <v>6629</v>
      </c>
      <c r="AD7164">
        <v>40005</v>
      </c>
      <c r="AF7164">
        <v>70005</v>
      </c>
      <c r="AH7164">
        <v>27000</v>
      </c>
      <c r="AI7164" s="16" t="s">
        <v>6625</v>
      </c>
      <c r="AJ7164" s="16" t="s">
        <v>6636</v>
      </c>
      <c r="AK7164" s="16" t="s">
        <v>342</v>
      </c>
      <c r="AL7164" t="s">
        <v>6734</v>
      </c>
    </row>
    <row r="7165" ht="15" spans="2:38">
      <c r="B7165" s="16" t="n">
        <f>10000000+INDEX(编号表!$B:$B,MATCH(F7165,编号表!$A:$A,0))*100000+INDEX(编号表!$F:$F,MATCH(D7165,编号表!$E:$E,0))*1000+INDEX(编号表!$D:$D,MATCH(E7165,编号表!$C:$C,0))*10000+G7165</f>
        <v>12335004</v>
      </c>
      <c r="C7165" s="16" t="s">
        <v>6735</v>
      </c>
      <c r="D7165" s="16" t="s">
        <v>111</v>
      </c>
      <c r="E7165" s="16" t="s">
        <v>342</v>
      </c>
      <c r="F7165" s="16" t="s">
        <v>6682</v>
      </c>
      <c r="G7165" s="16">
        <v>4</v>
      </c>
      <c r="H7165" t="s">
        <v>7297</v>
      </c>
      <c r="I7165" s="16">
        <v>60</v>
      </c>
      <c r="J7165" t="str">
        <f t="shared" si="115"/>
        <v>大类_神品金丹打造</v>
      </c>
      <c r="K7165" s="40" t="s">
        <v>6698</v>
      </c>
      <c r="M7165" s="16" t="s">
        <v>6625</v>
      </c>
      <c r="O7165">
        <v>0</v>
      </c>
      <c r="P7165" t="b">
        <v>1</v>
      </c>
      <c r="Q7165"/>
      <c r="R7165" t="b">
        <v>0</v>
      </c>
      <c r="S7165">
        <v>1</v>
      </c>
      <c r="T7165" t="s">
        <v>91</v>
      </c>
      <c r="U7165">
        <v>999</v>
      </c>
      <c r="V7165" s="16" t="s">
        <v>6626</v>
      </c>
      <c r="W7165" s="16">
        <v>12212060</v>
      </c>
      <c r="Y7165" t="inlineStr">
        <is>
          <t xml:space="preserve">灵玉玄晶一类稀有灵材。玉体致密温润，内有环纹，灵息藏而不急散。|n法宝打造与祭炼：用作主材，适用于同境界、同品质的抱元珠。</t>
        </is>
      </c>
      <c r="Z7165" t="s">
        <v>6737</v>
      </c>
      <c r="AA7165" t="str">
        <v>击杀妖兽、探索秘境或遗迹可得。</v>
      </c>
      <c r="AB7165" s="16">
        <v>12331004</v>
      </c>
      <c r="AC7165" t="s">
        <v>6629</v>
      </c>
      <c r="AD7165">
        <v>40005</v>
      </c>
      <c r="AF7165">
        <v>70005</v>
      </c>
      <c r="AH7165">
        <v>27000</v>
      </c>
      <c r="AI7165" s="16" t="s">
        <v>6625</v>
      </c>
      <c r="AJ7165" s="16" t="s">
        <v>6701</v>
      </c>
      <c r="AK7165" s="16" t="s">
        <v>342</v>
      </c>
      <c r="AL7165" t="s">
        <v>6735</v>
      </c>
    </row>
    <row r="7166" ht="16.5" spans="2:38">
      <c r="B7166" s="16" t="n">
        <f>10000000+INDEX(编号表!$B:$B,MATCH(F7166,编号表!$A:$A,0))*100000+INDEX(编号表!$F:$F,MATCH(D7166,编号表!$E:$E,0))*1000+INDEX(编号表!$D:$D,MATCH(E7166,编号表!$C:$C,0))*10000+G7166</f>
        <v>12535005</v>
      </c>
      <c r="C7166" s="16" t="s">
        <v>6738</v>
      </c>
      <c r="D7166" s="16" t="s">
        <v>111</v>
      </c>
      <c r="E7166" s="16" t="s">
        <v>342</v>
      </c>
      <c r="F7166" s="16" t="s">
        <v>6622</v>
      </c>
      <c r="G7166" s="16">
        <v>5</v>
      </c>
      <c r="H7166" t="s">
        <v>7297</v>
      </c>
      <c r="I7166" s="16">
        <v>60</v>
      </c>
      <c r="J7166" t="str">
        <f t="shared" si="115"/>
        <v>大类_神品金丹打造</v>
      </c>
      <c r="K7166" s="38" t="s">
        <v>6624</v>
      </c>
      <c r="M7166" s="16" t="s">
        <v>6625</v>
      </c>
      <c r="O7166">
        <v>0</v>
      </c>
      <c r="P7166" t="b">
        <v>1</v>
      </c>
      <c r="Q7166"/>
      <c r="R7166" t="b">
        <v>0</v>
      </c>
      <c r="S7166">
        <v>1</v>
      </c>
      <c r="T7166" t="s">
        <v>91</v>
      </c>
      <c r="U7166">
        <v>999</v>
      </c>
      <c r="V7166" s="16" t="s">
        <v>6626</v>
      </c>
      <c r="W7166" s="16">
        <v>12212061</v>
      </c>
      <c r="Y7166" t="inlineStr">
        <is>
          <t xml:space="preserve">翎毫一类灵材。羽身轻韧，细密羽纹顺风舒展，灵气沿羽轴流转。|n法宝打造与祭炼：用作辅材，适用于同境界、同品质的乌星剑、青虹剑。</t>
        </is>
      </c>
      <c r="Z7166" t="s">
        <v>6640</v>
      </c>
      <c r="AA7166" t="str">
        <v>击杀妖兽、探索秘境或遗迹可得。</v>
      </c>
      <c r="AB7166" s="16">
        <v>12331005</v>
      </c>
      <c r="AC7166" t="s">
        <v>6629</v>
      </c>
      <c r="AD7166">
        <v>40005</v>
      </c>
      <c r="AF7166">
        <v>70005</v>
      </c>
      <c r="AH7166">
        <v>27000</v>
      </c>
      <c r="AI7166" s="16" t="s">
        <v>6625</v>
      </c>
      <c r="AJ7166" s="16" t="s">
        <v>6641</v>
      </c>
      <c r="AK7166" s="16" t="s">
        <v>342</v>
      </c>
      <c r="AL7166" t="s">
        <v>6642</v>
      </c>
    </row>
    <row r="7167" ht="16.5" spans="2:38">
      <c r="B7167" s="16" t="n">
        <f>10000000+INDEX(编号表!$B:$B,MATCH(F7167,编号表!$A:$A,0))*100000+INDEX(编号表!$F:$F,MATCH(D7167,编号表!$E:$E,0))*1000+INDEX(编号表!$D:$D,MATCH(E7167,编号表!$C:$C,0))*10000+G7167</f>
        <v>12535006</v>
      </c>
      <c r="C7167" s="16" t="s">
        <v>6739</v>
      </c>
      <c r="D7167" s="16" t="s">
        <v>111</v>
      </c>
      <c r="E7167" s="16" t="s">
        <v>342</v>
      </c>
      <c r="F7167" s="16" t="s">
        <v>6622</v>
      </c>
      <c r="G7167" s="16">
        <v>6</v>
      </c>
      <c r="H7167" t="s">
        <v>7297</v>
      </c>
      <c r="I7167" s="16">
        <v>60</v>
      </c>
      <c r="J7167" t="str">
        <f t="shared" si="115"/>
        <v>大类_神品金丹打造</v>
      </c>
      <c r="K7167" s="39" t="s">
        <v>6624</v>
      </c>
      <c r="M7167" s="16" t="s">
        <v>6625</v>
      </c>
      <c r="O7167">
        <v>0</v>
      </c>
      <c r="P7167" t="b">
        <v>1</v>
      </c>
      <c r="Q7167"/>
      <c r="R7167" t="b">
        <v>0</v>
      </c>
      <c r="S7167">
        <v>1</v>
      </c>
      <c r="T7167" t="s">
        <v>91</v>
      </c>
      <c r="U7167">
        <v>999</v>
      </c>
      <c r="V7167" s="16" t="s">
        <v>6626</v>
      </c>
      <c r="W7167" s="16">
        <v>12212062</v>
      </c>
      <c r="Y7167" t="inlineStr">
        <is>
          <t xml:space="preserve">翎毫一类灵材。细毫柔而有锋，沾墨均匀，束起时根根相顺。|n法宝打造与祭炼：用作辅材，适用于同境界、同品质的灵篆笔。</t>
        </is>
      </c>
      <c r="Z7167" t="s">
        <v>6741</v>
      </c>
      <c r="AA7167" t="str">
        <v>击杀妖兽、探索秘境或遗迹可得。</v>
      </c>
      <c r="AB7167" s="16">
        <v>12331006</v>
      </c>
      <c r="AC7167" t="s">
        <v>6629</v>
      </c>
      <c r="AD7167">
        <v>40005</v>
      </c>
      <c r="AF7167">
        <v>70005</v>
      </c>
      <c r="AH7167">
        <v>27000</v>
      </c>
      <c r="AI7167" s="16" t="s">
        <v>6625</v>
      </c>
      <c r="AJ7167" s="16" t="s">
        <v>6641</v>
      </c>
      <c r="AK7167" s="16" t="s">
        <v>342</v>
      </c>
      <c r="AL7167" t="s">
        <v>6742</v>
      </c>
    </row>
    <row r="7168" ht="16.5" spans="2:38">
      <c r="B7168" s="16" t="n">
        <f>10000000+INDEX(编号表!$B:$B,MATCH(F7168,编号表!$A:$A,0))*100000+INDEX(编号表!$F:$F,MATCH(D7168,编号表!$E:$E,0))*1000+INDEX(编号表!$D:$D,MATCH(E7168,编号表!$C:$C,0))*10000+G7168</f>
        <v>12635007</v>
      </c>
      <c r="C7168" s="16" t="s">
        <v>6743</v>
      </c>
      <c r="D7168" s="16" t="s">
        <v>111</v>
      </c>
      <c r="E7168" s="16" t="s">
        <v>342</v>
      </c>
      <c r="F7168" s="16" t="s">
        <v>6633</v>
      </c>
      <c r="G7168" s="16">
        <v>7</v>
      </c>
      <c r="H7168" t="s">
        <v>7297</v>
      </c>
      <c r="I7168" s="16">
        <v>60</v>
      </c>
      <c r="J7168" t="str">
        <f t="shared" si="115"/>
        <v>大类_神品金丹打造</v>
      </c>
      <c r="K7168" s="38" t="s">
        <v>6624</v>
      </c>
      <c r="M7168" s="16" t="s">
        <v>6625</v>
      </c>
      <c r="O7168">
        <v>0</v>
      </c>
      <c r="P7168" t="b">
        <v>1</v>
      </c>
      <c r="Q7168"/>
      <c r="R7168" t="b">
        <v>0</v>
      </c>
      <c r="S7168">
        <v>1</v>
      </c>
      <c r="T7168" t="s">
        <v>91</v>
      </c>
      <c r="U7168">
        <v>999</v>
      </c>
      <c r="V7168" s="16" t="s">
        <v>6626</v>
      </c>
      <c r="W7168" s="16">
        <v>12212063</v>
      </c>
      <c r="Y7168" t="inlineStr">
        <is>
          <t xml:space="preserve">灵窍遗材一类灵材。囊膜紧密，内蓄毒液，开封取用须格外谨慎。|n法宝打造与祭炼：用作特性材，适用于同境界、同品质的乌星剑、紫霞伞、覆岳印、锁灵索、青虹剑。</t>
        </is>
      </c>
      <c r="Z7168" t="s">
        <v>6645</v>
      </c>
      <c r="AA7168" t="str">
        <v>击杀妖兽、探索秘境或遗迹可得。</v>
      </c>
      <c r="AB7168" s="16">
        <v>12331007</v>
      </c>
      <c r="AC7168" t="s">
        <v>6629</v>
      </c>
      <c r="AD7168">
        <v>40005</v>
      </c>
      <c r="AF7168">
        <v>70005</v>
      </c>
      <c r="AH7168">
        <v>27000</v>
      </c>
      <c r="AI7168" s="16" t="s">
        <v>6625</v>
      </c>
      <c r="AJ7168" s="16" t="s">
        <v>6646</v>
      </c>
      <c r="AK7168" s="16" t="s">
        <v>342</v>
      </c>
      <c r="AL7168" t="s">
        <v>6647</v>
      </c>
    </row>
    <row r="7169" ht="16.5" spans="2:38">
      <c r="B7169" s="16" t="n">
        <f>10000000+INDEX(编号表!$B:$B,MATCH(F7169,编号表!$A:$A,0))*100000+INDEX(编号表!$F:$F,MATCH(D7169,编号表!$E:$E,0))*1000+INDEX(编号表!$D:$D,MATCH(E7169,编号表!$C:$C,0))*10000+G7169</f>
        <v>12635008</v>
      </c>
      <c r="C7169" s="16" t="s">
        <v>6744</v>
      </c>
      <c r="D7169" s="16" t="s">
        <v>111</v>
      </c>
      <c r="E7169" s="16" t="s">
        <v>342</v>
      </c>
      <c r="F7169" s="16" t="s">
        <v>6633</v>
      </c>
      <c r="G7169" s="16">
        <v>8</v>
      </c>
      <c r="H7169" t="s">
        <v>7297</v>
      </c>
      <c r="I7169" s="16">
        <v>60</v>
      </c>
      <c r="J7169" t="str">
        <f t="shared" si="115"/>
        <v>大类_神品金丹打造</v>
      </c>
      <c r="K7169" s="39" t="s">
        <v>6624</v>
      </c>
      <c r="M7169" s="16" t="s">
        <v>6625</v>
      </c>
      <c r="O7169">
        <v>0</v>
      </c>
      <c r="P7169" t="b">
        <v>1</v>
      </c>
      <c r="Q7169"/>
      <c r="R7169" t="b">
        <v>0</v>
      </c>
      <c r="S7169">
        <v>1</v>
      </c>
      <c r="T7169" t="s">
        <v>91</v>
      </c>
      <c r="U7169">
        <v>999</v>
      </c>
      <c r="V7169" s="16" t="s">
        <v>6626</v>
      </c>
      <c r="W7169" s="16">
        <v>12212064</v>
      </c>
      <c r="Y7169" t="inlineStr">
        <is>
          <t xml:space="preserve">灵窍遗材一类灵材。灵目中的细纹仍能分辨灵光，所留是感知旧痕，并无活物视识。|n法宝打造与祭炼：用作特性材，适用于同境界、同品质的听泉鉴灵镜、鉴宝镜。</t>
        </is>
      </c>
      <c r="Z7169" t="s">
        <v>6746</v>
      </c>
      <c r="AA7169" t="str">
        <v>击杀妖兽、探索秘境或遗迹可得。</v>
      </c>
      <c r="AB7169" s="16">
        <v>12331008</v>
      </c>
      <c r="AC7169" t="s">
        <v>6629</v>
      </c>
      <c r="AD7169">
        <v>40005</v>
      </c>
      <c r="AF7169">
        <v>70005</v>
      </c>
      <c r="AH7169">
        <v>27000</v>
      </c>
      <c r="AI7169" s="16" t="s">
        <v>6625</v>
      </c>
      <c r="AJ7169" s="16" t="s">
        <v>6646</v>
      </c>
      <c r="AK7169" s="16" t="s">
        <v>342</v>
      </c>
      <c r="AL7169" t="s">
        <v>6747</v>
      </c>
    </row>
    <row r="7170" ht="16.5" spans="2:38">
      <c r="B7170" s="16" t="n">
        <f>10000000+INDEX(编号表!$B:$B,MATCH(F7170,编号表!$A:$A,0))*100000+INDEX(编号表!$F:$F,MATCH(D7170,编号表!$E:$E,0))*1000+INDEX(编号表!$D:$D,MATCH(E7170,编号表!$C:$C,0))*10000+G7170</f>
        <v>12635009</v>
      </c>
      <c r="C7170" s="16" t="s">
        <v>6748</v>
      </c>
      <c r="D7170" s="16" t="s">
        <v>111</v>
      </c>
      <c r="E7170" s="16" t="s">
        <v>342</v>
      </c>
      <c r="F7170" s="16" t="s">
        <v>6633</v>
      </c>
      <c r="G7170" s="16">
        <v>9</v>
      </c>
      <c r="H7170" t="s">
        <v>7297</v>
      </c>
      <c r="I7170" s="16">
        <v>60</v>
      </c>
      <c r="J7170" t="str">
        <f t="shared" si="115"/>
        <v>大类_神品金丹打造</v>
      </c>
      <c r="K7170" s="38" t="s">
        <v>6624</v>
      </c>
      <c r="M7170" s="16" t="s">
        <v>6625</v>
      </c>
      <c r="O7170">
        <v>0</v>
      </c>
      <c r="P7170" t="b">
        <v>1</v>
      </c>
      <c r="Q7170"/>
      <c r="R7170" t="b">
        <v>0</v>
      </c>
      <c r="S7170">
        <v>1</v>
      </c>
      <c r="T7170" t="s">
        <v>91</v>
      </c>
      <c r="U7170">
        <v>999</v>
      </c>
      <c r="V7170" s="16" t="s">
        <v>6626</v>
      </c>
      <c r="W7170" s="16">
        <v>12212065</v>
      </c>
      <c r="Y7170" t="inlineStr">
        <is>
          <t xml:space="preserve">灵识遗痕一类灵材。灵兽留下的感知痕迹，似有应变余韵；所存并非完整魂魄。|n法宝打造与祭炼：用作特性材，适用于同境界、同品质的青冥葫芦。</t>
        </is>
      </c>
      <c r="Z7170" t="s">
        <v>6650</v>
      </c>
      <c r="AA7170" t="str">
        <v>击杀妖兽、探索秘境或遗迹可得。</v>
      </c>
      <c r="AB7170" s="16">
        <v>12331009</v>
      </c>
      <c r="AC7170" t="s">
        <v>6629</v>
      </c>
      <c r="AD7170">
        <v>40005</v>
      </c>
      <c r="AF7170">
        <v>70005</v>
      </c>
      <c r="AH7170">
        <v>27000</v>
      </c>
      <c r="AI7170" s="16" t="s">
        <v>6625</v>
      </c>
      <c r="AJ7170" s="16" t="s">
        <v>6651</v>
      </c>
      <c r="AK7170" s="16" t="s">
        <v>342</v>
      </c>
      <c r="AL7170" t="s">
        <v>6652</v>
      </c>
    </row>
    <row r="7171" ht="16.5" spans="2:38">
      <c r="B7171" s="16" t="n">
        <f>10000000+INDEX(编号表!$B:$B,MATCH(F7171,编号表!$A:$A,0))*100000+INDEX(编号表!$F:$F,MATCH(D7171,编号表!$E:$E,0))*1000+INDEX(编号表!$D:$D,MATCH(E7171,编号表!$C:$C,0))*10000+G7171</f>
        <v>12635010</v>
      </c>
      <c r="C7171" s="16" t="s">
        <v>6750</v>
      </c>
      <c r="D7171" s="16" t="s">
        <v>111</v>
      </c>
      <c r="E7171" s="16" t="s">
        <v>342</v>
      </c>
      <c r="F7171" s="16" t="s">
        <v>6633</v>
      </c>
      <c r="G7171" s="16">
        <v>10</v>
      </c>
      <c r="I7171" s="16">
        <v>60</v>
      </c>
      <c r="J7171" t="str">
        <f t="shared" si="115"/>
        <v>大类_神品金丹</v>
      </c>
      <c r="K7171" s="39" t="s">
        <v>6624</v>
      </c>
      <c r="M7171" s="16" t="s">
        <v>6625</v>
      </c>
      <c r="O7171">
        <v>0</v>
      </c>
      <c r="P7171" t="b">
        <v>1</v>
      </c>
      <c r="Q7171"/>
      <c r="R7171" t="b">
        <v>0</v>
      </c>
      <c r="S7171">
        <v>1</v>
      </c>
      <c r="T7171" t="s">
        <v>91</v>
      </c>
      <c r="U7171">
        <v>999</v>
      </c>
      <c r="V7171" s="16" t="s">
        <v>6626</v>
      </c>
      <c r="W7171" s="16">
        <v>12212066</v>
      </c>
      <c r="Y7171" t="inlineStr">
        <is>
          <t xml:space="preserve">灵识遗痕一类灵材。草木感应土水、追逐日光的余痕，尚在灵材中缓缓回荡，并非完整魂魄。|n用途未明，可留存备用。</t>
        </is>
      </c>
      <c r="Z7171" t="s">
        <v>6752</v>
      </c>
      <c r="AA7171" t="str">
        <v>击杀妖兽、探索秘境或遗迹可得；当前百艺暂未用到，宗门不供应。</v>
      </c>
      <c r="AB7171" s="16">
        <v>12331010</v>
      </c>
      <c r="AC7171" t="s">
        <v>6629</v>
      </c>
      <c r="AD7171">
        <v>40005</v>
      </c>
      <c r="AF7171">
        <v>70005</v>
      </c>
      <c r="AH7171">
        <v>18000</v>
      </c>
      <c r="AI7171" s="16" t="s">
        <v>6625</v>
      </c>
      <c r="AJ7171" s="16" t="s">
        <v>6651</v>
      </c>
      <c r="AK7171" s="16" t="s">
        <v>342</v>
      </c>
      <c r="AL7171" t="s">
        <v>6753</v>
      </c>
    </row>
    <row r="7172" ht="16.5" spans="2:38">
      <c r="B7172" s="16" t="n">
        <f>10000000+INDEX(编号表!$B:$B,MATCH(F7172,编号表!$A:$A,0))*100000+INDEX(编号表!$F:$F,MATCH(D7172,编号表!$E:$E,0))*1000+INDEX(编号表!$D:$D,MATCH(E7172,编号表!$C:$C,0))*10000+G7172</f>
        <v>12635011</v>
      </c>
      <c r="C7172" s="16" t="s">
        <v>6754</v>
      </c>
      <c r="D7172" s="16" t="s">
        <v>111</v>
      </c>
      <c r="E7172" s="16" t="s">
        <v>342</v>
      </c>
      <c r="F7172" s="16" t="s">
        <v>6633</v>
      </c>
      <c r="G7172" s="16">
        <v>11</v>
      </c>
      <c r="H7172" t="s">
        <v>7297</v>
      </c>
      <c r="I7172" s="16">
        <v>60</v>
      </c>
      <c r="J7172" t="str">
        <f t="shared" si="115"/>
        <v>大类_神品金丹打造</v>
      </c>
      <c r="K7172" s="38" t="s">
        <v>6624</v>
      </c>
      <c r="M7172" s="16" t="s">
        <v>6625</v>
      </c>
      <c r="O7172">
        <v>0</v>
      </c>
      <c r="P7172" t="b">
        <v>1</v>
      </c>
      <c r="Q7172"/>
      <c r="R7172" t="b">
        <v>0</v>
      </c>
      <c r="S7172">
        <v>1</v>
      </c>
      <c r="T7172" t="s">
        <v>91</v>
      </c>
      <c r="U7172">
        <v>999</v>
      </c>
      <c r="V7172" s="16" t="s">
        <v>6626</v>
      </c>
      <c r="Y7172" t="inlineStr">
        <is>
          <t xml:space="preserve">五气凝华一类灵材。金行灵气凝为细质，内蕴一缕收束不散的锋意。|n法宝打造与祭炼：用作特性材，适用于同境界、同品质的乌星剑、灵篆笔、离尘丹炉、紫霞伞、覆岳印、金灯蕴真炉、锁灵索、青虹剑、青霖瓶。</t>
        </is>
      </c>
      <c r="Z7172" t="s">
        <v>6655</v>
      </c>
      <c r="AA7172" t="str">
        <v>击杀妖兽、探索秘境或遗迹可得。</v>
      </c>
      <c r="AB7172">
        <v>12331011</v>
      </c>
      <c r="AC7172" t="s">
        <v>6629</v>
      </c>
      <c r="AD7172">
        <v>40005</v>
      </c>
      <c r="AF7172">
        <v>70005</v>
      </c>
      <c r="AH7172">
        <v>27000</v>
      </c>
      <c r="AI7172" s="16" t="s">
        <v>6625</v>
      </c>
      <c r="AJ7172" s="16" t="s">
        <v>6656</v>
      </c>
      <c r="AK7172" s="16" t="s">
        <v>342</v>
      </c>
      <c r="AL7172" t="s">
        <v>6657</v>
      </c>
    </row>
    <row r="7173" ht="16.5" spans="2:38">
      <c r="B7173" s="16" t="n">
        <f>10000000+INDEX(编号表!$B:$B,MATCH(F7173,编号表!$A:$A,0))*100000+INDEX(编号表!$F:$F,MATCH(D7173,编号表!$E:$E,0))*1000+INDEX(编号表!$D:$D,MATCH(E7173,编号表!$C:$C,0))*10000+G7173</f>
        <v>12635012</v>
      </c>
      <c r="C7173" s="16" t="s">
        <v>6755</v>
      </c>
      <c r="D7173" s="16" t="s">
        <v>111</v>
      </c>
      <c r="E7173" s="16" t="s">
        <v>342</v>
      </c>
      <c r="F7173" s="16" t="s">
        <v>6633</v>
      </c>
      <c r="G7173" s="16">
        <v>12</v>
      </c>
      <c r="H7173" t="s">
        <v>7297</v>
      </c>
      <c r="I7173" s="16">
        <v>60</v>
      </c>
      <c r="J7173" t="str">
        <f t="shared" si="115"/>
        <v>大类_神品金丹打造</v>
      </c>
      <c r="K7173" s="38" t="s">
        <v>6624</v>
      </c>
      <c r="M7173" s="16" t="s">
        <v>6625</v>
      </c>
      <c r="O7173">
        <v>0</v>
      </c>
      <c r="P7173" t="b">
        <v>1</v>
      </c>
      <c r="Q7173"/>
      <c r="R7173" t="b">
        <v>0</v>
      </c>
      <c r="S7173">
        <v>1</v>
      </c>
      <c r="T7173" t="s">
        <v>91</v>
      </c>
      <c r="U7173">
        <v>999</v>
      </c>
      <c r="V7173" s="16" t="s">
        <v>6626</v>
      </c>
      <c r="Y7173" t="inlineStr">
        <is>
          <t xml:space="preserve">五气凝华一类灵材。木行灵气聚而成华，生发之意沿细纹绵延。|n法宝打造与祭炼：用作特性材，适用于同境界、同品质的乌星剑、抱元珠、离尘丹炉、紫霞伞、覆岳印、金灯蕴真炉、锁灵索、青华珠、青虹剑、青霖瓶。</t>
        </is>
      </c>
      <c r="Z7173" t="s">
        <v>6660</v>
      </c>
      <c r="AA7173" t="str">
        <v>击杀妖兽、探索秘境或遗迹可得。</v>
      </c>
      <c r="AB7173">
        <v>12331012</v>
      </c>
      <c r="AC7173" t="s">
        <v>6629</v>
      </c>
      <c r="AD7173">
        <v>40005</v>
      </c>
      <c r="AF7173">
        <v>70005</v>
      </c>
      <c r="AH7173">
        <v>27000</v>
      </c>
      <c r="AI7173" s="16" t="s">
        <v>6625</v>
      </c>
      <c r="AJ7173" s="16" t="s">
        <v>6656</v>
      </c>
      <c r="AK7173" s="16" t="s">
        <v>342</v>
      </c>
      <c r="AL7173" t="s">
        <v>6661</v>
      </c>
    </row>
    <row r="7174" ht="16.5" spans="2:38">
      <c r="B7174" s="16" t="n">
        <f>10000000+INDEX(编号表!$B:$B,MATCH(F7174,编号表!$A:$A,0))*100000+INDEX(编号表!$F:$F,MATCH(D7174,编号表!$E:$E,0))*1000+INDEX(编号表!$D:$D,MATCH(E7174,编号表!$C:$C,0))*10000+G7174</f>
        <v>12635013</v>
      </c>
      <c r="C7174" s="16" t="s">
        <v>6757</v>
      </c>
      <c r="D7174" s="16" t="s">
        <v>111</v>
      </c>
      <c r="E7174" s="16" t="s">
        <v>342</v>
      </c>
      <c r="F7174" s="16" t="s">
        <v>6633</v>
      </c>
      <c r="G7174" s="16">
        <v>13</v>
      </c>
      <c r="H7174" t="s">
        <v>7297</v>
      </c>
      <c r="I7174" s="16">
        <v>60</v>
      </c>
      <c r="J7174" t="str">
        <f t="shared" si="115"/>
        <v>大类_神品金丹打造</v>
      </c>
      <c r="K7174" s="38" t="s">
        <v>6624</v>
      </c>
      <c r="M7174" s="16" t="s">
        <v>6625</v>
      </c>
      <c r="O7174">
        <v>0</v>
      </c>
      <c r="P7174" t="b">
        <v>1</v>
      </c>
      <c r="Q7174"/>
      <c r="R7174" t="b">
        <v>0</v>
      </c>
      <c r="S7174">
        <v>1</v>
      </c>
      <c r="T7174" t="s">
        <v>91</v>
      </c>
      <c r="U7174">
        <v>999</v>
      </c>
      <c r="V7174" s="16" t="s">
        <v>6626</v>
      </c>
      <c r="W7174" s="16">
        <v>12212067</v>
      </c>
      <c r="Y7174" t="inlineStr">
        <is>
          <t xml:space="preserve">五气凝华一类灵材。火行灵气结晶，晶心明灭，触之可觉温热。|n法宝打造与祭炼：用作特性材，适用于同境界、同品质的乌星剑、灵篆笔、离尘丹炉、紫霞伞、覆岳印、金灯蕴真炉、锁灵索、青虹剑、青霖瓶。</t>
        </is>
      </c>
      <c r="Z7174" t="s">
        <v>6664</v>
      </c>
      <c r="AA7174" t="str">
        <v>击杀妖兽、探索秘境或遗迹可得。</v>
      </c>
      <c r="AB7174" s="16">
        <v>12331013</v>
      </c>
      <c r="AC7174" t="s">
        <v>6629</v>
      </c>
      <c r="AD7174">
        <v>40005</v>
      </c>
      <c r="AF7174">
        <v>70005</v>
      </c>
      <c r="AH7174">
        <v>27000</v>
      </c>
      <c r="AI7174" s="16" t="s">
        <v>6625</v>
      </c>
      <c r="AJ7174" s="16" t="s">
        <v>6656</v>
      </c>
      <c r="AK7174" s="16" t="s">
        <v>342</v>
      </c>
      <c r="AL7174" t="s">
        <v>6665</v>
      </c>
    </row>
    <row r="7175" ht="16.5" spans="2:38">
      <c r="B7175" s="16" t="n">
        <f>10000000+INDEX(编号表!$B:$B,MATCH(F7175,编号表!$A:$A,0))*100000+INDEX(编号表!$F:$F,MATCH(D7175,编号表!$E:$E,0))*1000+INDEX(编号表!$D:$D,MATCH(E7175,编号表!$C:$C,0))*10000+G7175</f>
        <v>12635014</v>
      </c>
      <c r="C7175" s="16" t="s">
        <v>6759</v>
      </c>
      <c r="D7175" s="16" t="s">
        <v>111</v>
      </c>
      <c r="E7175" s="16" t="s">
        <v>342</v>
      </c>
      <c r="F7175" s="16" t="s">
        <v>6633</v>
      </c>
      <c r="G7175" s="16">
        <v>14</v>
      </c>
      <c r="H7175" t="s">
        <v>7297</v>
      </c>
      <c r="I7175" s="16">
        <v>60</v>
      </c>
      <c r="J7175" t="str">
        <f t="shared" si="115"/>
        <v>大类_神品金丹打造</v>
      </c>
      <c r="K7175" s="39" t="s">
        <v>6624</v>
      </c>
      <c r="M7175" s="16" t="s">
        <v>6625</v>
      </c>
      <c r="O7175">
        <v>0</v>
      </c>
      <c r="P7175" t="b">
        <v>1</v>
      </c>
      <c r="Q7175"/>
      <c r="R7175" t="b">
        <v>0</v>
      </c>
      <c r="S7175">
        <v>1</v>
      </c>
      <c r="T7175" t="s">
        <v>91</v>
      </c>
      <c r="U7175">
        <v>999</v>
      </c>
      <c r="V7175" s="16" t="s">
        <v>6626</v>
      </c>
      <c r="W7175" s="16">
        <v>12212068</v>
      </c>
      <c r="Y7175" t="inlineStr">
        <is>
          <t xml:space="preserve">五气凝华一类灵材。水行灵气凝作珠质，外形似静，内里灵流不息。|n法宝打造与祭炼：用作特性材，适用于同境界、同品质的乌星剑、灵篆笔、离尘丹炉、紫霞伞、聚灵瓶、覆岳印、金灯蕴真炉、锁灵索、青虹剑、青霖瓶。</t>
        </is>
      </c>
      <c r="Z7175" t="s">
        <v>6668</v>
      </c>
      <c r="AA7175" t="str">
        <v>击杀妖兽、探索秘境或遗迹可得。</v>
      </c>
      <c r="AB7175" s="16">
        <v>12331014</v>
      </c>
      <c r="AC7175" t="s">
        <v>6629</v>
      </c>
      <c r="AD7175">
        <v>40005</v>
      </c>
      <c r="AF7175">
        <v>70005</v>
      </c>
      <c r="AH7175">
        <v>27000</v>
      </c>
      <c r="AI7175" s="16" t="s">
        <v>6625</v>
      </c>
      <c r="AJ7175" s="16" t="s">
        <v>6656</v>
      </c>
      <c r="AK7175" s="16" t="s">
        <v>342</v>
      </c>
      <c r="AL7175" t="s">
        <v>6669</v>
      </c>
    </row>
    <row r="7176" ht="16.5" spans="2:38">
      <c r="B7176" s="16" t="n">
        <f>10000000+INDEX(编号表!$B:$B,MATCH(F7176,编号表!$A:$A,0))*100000+INDEX(编号表!$F:$F,MATCH(D7176,编号表!$E:$E,0))*1000+INDEX(编号表!$D:$D,MATCH(E7176,编号表!$C:$C,0))*10000+G7176</f>
        <v>12635015</v>
      </c>
      <c r="C7176" s="16" t="s">
        <v>6761</v>
      </c>
      <c r="D7176" s="16" t="s">
        <v>111</v>
      </c>
      <c r="E7176" s="16" t="s">
        <v>342</v>
      </c>
      <c r="F7176" s="16" t="s">
        <v>6633</v>
      </c>
      <c r="G7176" s="16">
        <v>15</v>
      </c>
      <c r="H7176" t="s">
        <v>7297</v>
      </c>
      <c r="I7176" s="16">
        <v>60</v>
      </c>
      <c r="J7176" t="str">
        <f t="shared" si="115"/>
        <v>大类_神品金丹打造</v>
      </c>
      <c r="K7176" s="38" t="s">
        <v>6624</v>
      </c>
      <c r="M7176" s="16" t="s">
        <v>6625</v>
      </c>
      <c r="O7176">
        <v>0</v>
      </c>
      <c r="P7176" t="b">
        <v>1</v>
      </c>
      <c r="Q7176"/>
      <c r="R7176" t="b">
        <v>0</v>
      </c>
      <c r="S7176">
        <v>1</v>
      </c>
      <c r="T7176" t="s">
        <v>91</v>
      </c>
      <c r="U7176">
        <v>999</v>
      </c>
      <c r="V7176" s="16" t="s">
        <v>6626</v>
      </c>
      <c r="Y7176" t="inlineStr">
        <is>
          <t xml:space="preserve">五气凝华一类灵材。土行灵气沉凝成珠，质地厚实，灵息绵稳。|n法宝打造与祭炼：用作特性材，适用于同境界、同品质的乌星剑、凌虚舟、凝纹鼎、灵篆笔、离尘丹炉、紫霞伞、纳宝袋、覆岳印、金灯蕴真炉、锁灵索、青虹剑、青霖瓶。</t>
        </is>
      </c>
      <c r="Z7176" t="s">
        <v>6672</v>
      </c>
      <c r="AA7176" t="str">
        <v>击杀妖兽、探索秘境或遗迹可得。</v>
      </c>
      <c r="AB7176">
        <v>12331015</v>
      </c>
      <c r="AC7176" t="s">
        <v>6629</v>
      </c>
      <c r="AD7176">
        <v>40005</v>
      </c>
      <c r="AF7176">
        <v>70005</v>
      </c>
      <c r="AH7176">
        <v>27000</v>
      </c>
      <c r="AI7176" s="16" t="s">
        <v>6625</v>
      </c>
      <c r="AJ7176" s="16" t="s">
        <v>6656</v>
      </c>
      <c r="AK7176" s="16" t="s">
        <v>342</v>
      </c>
      <c r="AL7176" t="s">
        <v>6673</v>
      </c>
    </row>
    <row r="7177" ht="16.5" spans="2:38">
      <c r="B7177" s="16" t="n">
        <f>10000000+INDEX(编号表!$B:$B,MATCH(F7177,编号表!$A:$A,0))*100000+INDEX(编号表!$F:$F,MATCH(D7177,编号表!$E:$E,0))*1000+INDEX(编号表!$D:$D,MATCH(E7177,编号表!$C:$C,0))*10000+G7177</f>
        <v>12835016</v>
      </c>
      <c r="C7177" s="16" t="s">
        <v>6763</v>
      </c>
      <c r="D7177" s="16" t="s">
        <v>111</v>
      </c>
      <c r="E7177" s="16" t="s">
        <v>342</v>
      </c>
      <c r="F7177" s="16" t="s">
        <v>6675</v>
      </c>
      <c r="G7177" s="16">
        <v>16</v>
      </c>
      <c r="H7177" t="s">
        <v>7297</v>
      </c>
      <c r="I7177" s="16">
        <v>60</v>
      </c>
      <c r="J7177" t="str">
        <f t="shared" si="115"/>
        <v>大类_神品金丹打造</v>
      </c>
      <c r="K7177" s="38" t="s">
        <v>6624</v>
      </c>
      <c r="M7177" s="16" t="s">
        <v>6625</v>
      </c>
      <c r="O7177">
        <v>0</v>
      </c>
      <c r="P7177" t="b">
        <v>1</v>
      </c>
      <c r="Q7177"/>
      <c r="R7177" t="b">
        <v>0</v>
      </c>
      <c r="S7177">
        <v>1</v>
      </c>
      <c r="T7177" t="s">
        <v>91</v>
      </c>
      <c r="U7177">
        <v>999</v>
      </c>
      <c r="V7177" s="16" t="s">
        <v>6626</v>
      </c>
      <c r="W7177" s="16">
        <v>12212069</v>
      </c>
      <c r="Y7177" t="inlineStr">
        <is>
          <t xml:space="preserve">灵骨玄甲一类灵材。骨质坚密，纹理连贯，仍留着灵兽生前承力的筋脉印痕。|n法宝打造与祭炼：用作辅材，适用于同境界、同品质的凌虚舟、覆岳印。</t>
        </is>
      </c>
      <c r="Z7177" t="s">
        <v>6678</v>
      </c>
      <c r="AA7177" t="str">
        <v>击杀妖兽、探索秘境或遗迹可得。</v>
      </c>
      <c r="AB7177" s="16">
        <v>12331016</v>
      </c>
      <c r="AC7177" t="s">
        <v>6629</v>
      </c>
      <c r="AD7177">
        <v>40005</v>
      </c>
      <c r="AF7177">
        <v>70005</v>
      </c>
      <c r="AH7177">
        <v>27000</v>
      </c>
      <c r="AI7177" s="16" t="s">
        <v>6625</v>
      </c>
      <c r="AJ7177" s="16" t="s">
        <v>6679</v>
      </c>
      <c r="AK7177" s="16" t="s">
        <v>342</v>
      </c>
      <c r="AL7177" t="s">
        <v>6680</v>
      </c>
    </row>
    <row r="7178" ht="16.5" spans="2:38">
      <c r="B7178" s="16" t="n">
        <f>10000000+INDEX(编号表!$B:$B,MATCH(F7178,编号表!$A:$A,0))*100000+INDEX(编号表!$F:$F,MATCH(D7178,编号表!$E:$E,0))*1000+INDEX(编号表!$D:$D,MATCH(E7178,编号表!$C:$C,0))*10000+G7178</f>
        <v>12835017</v>
      </c>
      <c r="C7178" s="16" t="s">
        <v>6765</v>
      </c>
      <c r="D7178" s="16" t="s">
        <v>111</v>
      </c>
      <c r="E7178" s="16" t="s">
        <v>342</v>
      </c>
      <c r="F7178" s="16" t="s">
        <v>6675</v>
      </c>
      <c r="G7178" s="16">
        <v>17</v>
      </c>
      <c r="H7178" t="s">
        <v>7297</v>
      </c>
      <c r="I7178" s="16">
        <v>60</v>
      </c>
      <c r="J7178" t="str">
        <f t="shared" si="115"/>
        <v>大类_神品金丹打造</v>
      </c>
      <c r="K7178" s="39" t="s">
        <v>6624</v>
      </c>
      <c r="M7178" s="16" t="s">
        <v>6625</v>
      </c>
      <c r="O7178">
        <v>0</v>
      </c>
      <c r="P7178" t="b">
        <v>1</v>
      </c>
      <c r="Q7178"/>
      <c r="R7178" t="b">
        <v>0</v>
      </c>
      <c r="S7178">
        <v>1</v>
      </c>
      <c r="T7178" t="s">
        <v>91</v>
      </c>
      <c r="U7178">
        <v>999</v>
      </c>
      <c r="V7178" s="16" t="s">
        <v>6626</v>
      </c>
      <c r="W7178" s="16">
        <v>12212070</v>
      </c>
      <c r="Y7178" t="inlineStr">
        <is>
          <t xml:space="preserve">灵骨玄甲一类灵材。甲壳层层相覆，旧伤未损其内纹，断面可见细密承力层次。|n法宝打造与祭炼：用作辅材、特性材，适用于同境界、同品质的紫霞伞。</t>
        </is>
      </c>
      <c r="Z7178" t="s">
        <v>6767</v>
      </c>
      <c r="AA7178" t="str">
        <v>击杀妖兽、探索秘境或遗迹可得。</v>
      </c>
      <c r="AB7178" s="16">
        <v>12331017</v>
      </c>
      <c r="AC7178" t="s">
        <v>6629</v>
      </c>
      <c r="AD7178">
        <v>40005</v>
      </c>
      <c r="AF7178">
        <v>70005</v>
      </c>
      <c r="AH7178">
        <v>27000</v>
      </c>
      <c r="AI7178" s="16" t="s">
        <v>6625</v>
      </c>
      <c r="AJ7178" s="16" t="s">
        <v>6679</v>
      </c>
      <c r="AK7178" s="16" t="s">
        <v>342</v>
      </c>
      <c r="AL7178" t="s">
        <v>6768</v>
      </c>
    </row>
    <row r="7179" ht="16.5" spans="2:38">
      <c r="B7179" s="16" t="n">
        <f>10000000+INDEX(编号表!$B:$B,MATCH(F7179,编号表!$A:$A,0))*100000+INDEX(编号表!$F:$F,MATCH(D7179,编号表!$E:$E,0))*1000+INDEX(编号表!$D:$D,MATCH(E7179,编号表!$C:$C,0))*10000+G7179</f>
        <v>12335018</v>
      </c>
      <c r="C7179" s="16" t="s">
        <v>6769</v>
      </c>
      <c r="D7179" s="16" t="s">
        <v>111</v>
      </c>
      <c r="E7179" s="16" t="s">
        <v>342</v>
      </c>
      <c r="F7179" s="16" t="s">
        <v>6682</v>
      </c>
      <c r="G7179" s="16">
        <v>18</v>
      </c>
      <c r="H7179" t="s">
        <v>7297</v>
      </c>
      <c r="I7179" s="16">
        <v>60</v>
      </c>
      <c r="J7179" t="str">
        <f t="shared" si="115"/>
        <v>大类_神品金丹打造</v>
      </c>
      <c r="K7179" s="38" t="s">
        <v>6624</v>
      </c>
      <c r="M7179" s="16" t="s">
        <v>6625</v>
      </c>
      <c r="O7179">
        <v>0</v>
      </c>
      <c r="P7179" t="b">
        <v>1</v>
      </c>
      <c r="Q7179"/>
      <c r="R7179" t="b">
        <v>0</v>
      </c>
      <c r="S7179">
        <v>1</v>
      </c>
      <c r="T7179" t="s">
        <v>91</v>
      </c>
      <c r="U7179">
        <v>999</v>
      </c>
      <c r="V7179" s="16" t="s">
        <v>6626</v>
      </c>
      <c r="W7179" s="16">
        <v>12212071</v>
      </c>
      <c r="Y7179" t="inlineStr">
        <is>
          <t xml:space="preserve">灵皮玄鳞一类灵材。皮面柔韧，筋络相接，裁开后仍能看见细密灵纹。|n法宝打造与祭炼：用作主材，适用于同境界、同品质的紫霞伞。</t>
        </is>
      </c>
      <c r="Z7179" t="s">
        <v>6684</v>
      </c>
      <c r="AA7179" t="str">
        <v>击杀妖兽、探索秘境或遗迹可得。</v>
      </c>
      <c r="AB7179" s="16">
        <v>12331018</v>
      </c>
      <c r="AC7179" t="s">
        <v>6629</v>
      </c>
      <c r="AD7179">
        <v>40005</v>
      </c>
      <c r="AF7179">
        <v>70005</v>
      </c>
      <c r="AH7179">
        <v>27000</v>
      </c>
      <c r="AI7179" s="16" t="s">
        <v>6625</v>
      </c>
      <c r="AJ7179" s="16" t="s">
        <v>6685</v>
      </c>
      <c r="AK7179" s="16" t="s">
        <v>342</v>
      </c>
      <c r="AL7179" t="s">
        <v>6686</v>
      </c>
    </row>
    <row r="7180" ht="16.5" spans="2:38">
      <c r="B7180" s="16" t="n">
        <f>10000000+INDEX(编号表!$B:$B,MATCH(F7180,编号表!$A:$A,0))*100000+INDEX(编号表!$F:$F,MATCH(D7180,编号表!$E:$E,0))*1000+INDEX(编号表!$D:$D,MATCH(E7180,编号表!$C:$C,0))*10000+G7180</f>
        <v>12535019</v>
      </c>
      <c r="C7180" s="16" t="s">
        <v>6771</v>
      </c>
      <c r="D7180" s="16" t="s">
        <v>111</v>
      </c>
      <c r="E7180" s="16" t="s">
        <v>342</v>
      </c>
      <c r="F7180" s="16" t="s">
        <v>6622</v>
      </c>
      <c r="G7180" s="16">
        <v>19</v>
      </c>
      <c r="I7180" s="16">
        <v>60</v>
      </c>
      <c r="J7180" t="str">
        <f t="shared" si="115"/>
        <v>大类_神品金丹</v>
      </c>
      <c r="K7180" s="39" t="s">
        <v>6624</v>
      </c>
      <c r="M7180" s="16" t="s">
        <v>6625</v>
      </c>
      <c r="O7180">
        <v>0</v>
      </c>
      <c r="P7180" t="b">
        <v>1</v>
      </c>
      <c r="Q7180"/>
      <c r="R7180" t="b">
        <v>0</v>
      </c>
      <c r="S7180">
        <v>1</v>
      </c>
      <c r="T7180" t="s">
        <v>91</v>
      </c>
      <c r="U7180">
        <v>999</v>
      </c>
      <c r="V7180" s="16" t="s">
        <v>6626</v>
      </c>
      <c r="W7180" s="16">
        <v>12212072</v>
      </c>
      <c r="Y7180" t="inlineStr">
        <is>
          <t xml:space="preserve">灵皮玄鳞一类灵材。鳞面细密，边缘相叠，灵气沿片片鳞纹折转。|n用途未明，可留存备用。</t>
        </is>
      </c>
      <c r="Z7180" t="s">
        <v>6773</v>
      </c>
      <c r="AA7180" t="str">
        <v>击杀妖兽、探索秘境或遗迹可得；当前百艺暂未用到，宗门不供应。</v>
      </c>
      <c r="AB7180" s="16">
        <v>12331019</v>
      </c>
      <c r="AC7180" t="s">
        <v>6629</v>
      </c>
      <c r="AD7180">
        <v>40005</v>
      </c>
      <c r="AF7180">
        <v>70005</v>
      </c>
      <c r="AH7180">
        <v>9000</v>
      </c>
      <c r="AI7180" s="16" t="s">
        <v>6625</v>
      </c>
      <c r="AJ7180" s="16" t="s">
        <v>6685</v>
      </c>
      <c r="AK7180" s="16" t="s">
        <v>342</v>
      </c>
      <c r="AL7180" t="s">
        <v>6774</v>
      </c>
    </row>
    <row r="7181" ht="16.5" spans="2:38">
      <c r="B7181" s="16" t="n">
        <f>10000000+INDEX(编号表!$B:$B,MATCH(F7181,编号表!$A:$A,0))*100000+INDEX(编号表!$F:$F,MATCH(D7181,编号表!$E:$E,0))*1000+INDEX(编号表!$D:$D,MATCH(E7181,编号表!$C:$C,0))*10000+G7181</f>
        <v>12535020</v>
      </c>
      <c r="C7181" s="16" t="s">
        <v>6775</v>
      </c>
      <c r="D7181" s="16" t="s">
        <v>111</v>
      </c>
      <c r="E7181" s="16" t="s">
        <v>342</v>
      </c>
      <c r="F7181" s="16" t="s">
        <v>6622</v>
      </c>
      <c r="G7181" s="16">
        <v>20</v>
      </c>
      <c r="H7181" t="s">
        <v>7297</v>
      </c>
      <c r="I7181" s="16">
        <v>60</v>
      </c>
      <c r="J7181" t="str">
        <f t="shared" si="115"/>
        <v>大类_神品金丹打造</v>
      </c>
      <c r="K7181" s="38" t="s">
        <v>6624</v>
      </c>
      <c r="M7181" s="16" t="s">
        <v>6625</v>
      </c>
      <c r="O7181">
        <v>0</v>
      </c>
      <c r="P7181" t="b">
        <v>1</v>
      </c>
      <c r="Q7181"/>
      <c r="R7181" t="b">
        <v>0</v>
      </c>
      <c r="S7181">
        <v>1</v>
      </c>
      <c r="T7181" t="s">
        <v>91</v>
      </c>
      <c r="U7181">
        <v>999</v>
      </c>
      <c r="V7181" s="16" t="s">
        <v>6626</v>
      </c>
      <c r="W7181" s="16">
        <v>12212073</v>
      </c>
      <c r="Y7181" t="inlineStr">
        <is>
          <t xml:space="preserve">灵爪锐牙一类灵材。牙锋锐利，根部坚实，灵气向尖端收聚。|n法宝打造与祭炼：用作辅材，适用于同境界、同品质的乌星剑、青虹剑。</t>
        </is>
      </c>
      <c r="Z7181" t="s">
        <v>6689</v>
      </c>
      <c r="AA7181" t="str">
        <v>击杀妖兽、探索秘境或遗迹可得。</v>
      </c>
      <c r="AB7181" s="16">
        <v>12331020</v>
      </c>
      <c r="AC7181" t="s">
        <v>6629</v>
      </c>
      <c r="AD7181">
        <v>40005</v>
      </c>
      <c r="AF7181">
        <v>70005</v>
      </c>
      <c r="AH7181">
        <v>27000</v>
      </c>
      <c r="AI7181" s="16" t="s">
        <v>6625</v>
      </c>
      <c r="AJ7181" s="16" t="s">
        <v>6690</v>
      </c>
      <c r="AK7181" s="16" t="s">
        <v>342</v>
      </c>
      <c r="AL7181" t="s">
        <v>6691</v>
      </c>
    </row>
    <row r="7182" ht="16.5" spans="2:38">
      <c r="B7182" s="16" t="n">
        <f>10000000+INDEX(编号表!$B:$B,MATCH(F7182,编号表!$A:$A,0))*100000+INDEX(编号表!$F:$F,MATCH(D7182,编号表!$E:$E,0))*1000+INDEX(编号表!$D:$D,MATCH(E7182,编号表!$C:$C,0))*10000+G7182</f>
        <v>12635021</v>
      </c>
      <c r="C7182" s="16" t="s">
        <v>6777</v>
      </c>
      <c r="D7182" s="16" t="s">
        <v>111</v>
      </c>
      <c r="E7182" s="16" t="s">
        <v>342</v>
      </c>
      <c r="F7182" s="16" t="s">
        <v>6633</v>
      </c>
      <c r="G7182" s="16">
        <v>21</v>
      </c>
      <c r="H7182" t="s">
        <v>7297</v>
      </c>
      <c r="I7182" s="16">
        <v>60</v>
      </c>
      <c r="J7182" t="str">
        <f t="shared" si="115"/>
        <v>大类_神品金丹打造</v>
      </c>
      <c r="K7182" s="39" t="s">
        <v>6624</v>
      </c>
      <c r="M7182" s="16" t="s">
        <v>6625</v>
      </c>
      <c r="O7182">
        <v>0</v>
      </c>
      <c r="P7182" t="b">
        <v>1</v>
      </c>
      <c r="Q7182"/>
      <c r="R7182" t="b">
        <v>0</v>
      </c>
      <c r="S7182">
        <v>1</v>
      </c>
      <c r="T7182" t="s">
        <v>91</v>
      </c>
      <c r="U7182">
        <v>999</v>
      </c>
      <c r="V7182" s="16" t="s">
        <v>6626</v>
      </c>
      <c r="W7182" s="16">
        <v>12212074</v>
      </c>
      <c r="Y7182" t="inlineStr">
        <is>
          <t xml:space="preserve">灵爪锐牙一类灵材。爪锋坚锐，纹路向尖端勾连，断处仍有锐气。|n法宝打造与祭炼：用作特性材，适用于同境界、同品质的乌星剑、青虹剑。</t>
        </is>
      </c>
      <c r="Z7182" t="s">
        <v>6779</v>
      </c>
      <c r="AA7182" t="str">
        <v>击杀妖兽、探索秘境或遗迹可得。</v>
      </c>
      <c r="AB7182" s="16">
        <v>12331021</v>
      </c>
      <c r="AC7182" t="s">
        <v>6629</v>
      </c>
      <c r="AD7182">
        <v>40005</v>
      </c>
      <c r="AF7182">
        <v>70005</v>
      </c>
      <c r="AH7182">
        <v>27000</v>
      </c>
      <c r="AI7182" s="16" t="s">
        <v>6625</v>
      </c>
      <c r="AJ7182" s="16" t="s">
        <v>6690</v>
      </c>
      <c r="AK7182" s="16" t="s">
        <v>342</v>
      </c>
      <c r="AL7182" t="s">
        <v>6780</v>
      </c>
    </row>
    <row r="7183" ht="16.5" spans="2:38">
      <c r="B7183" s="16" t="n">
        <f>10000000+INDEX(编号表!$B:$B,MATCH(F7183,编号表!$A:$A,0))*100000+INDEX(编号表!$F:$F,MATCH(D7183,编号表!$E:$E,0))*1000+INDEX(编号表!$D:$D,MATCH(E7183,编号表!$C:$C,0))*10000+G7183</f>
        <v>12335022</v>
      </c>
      <c r="C7183" s="16" t="s">
        <v>6781</v>
      </c>
      <c r="D7183" s="16" t="s">
        <v>111</v>
      </c>
      <c r="E7183" s="16" t="s">
        <v>342</v>
      </c>
      <c r="F7183" s="16" t="s">
        <v>6682</v>
      </c>
      <c r="G7183" s="16">
        <v>22</v>
      </c>
      <c r="H7183" t="s">
        <v>7297</v>
      </c>
      <c r="I7183" s="16">
        <v>60</v>
      </c>
      <c r="J7183" t="str">
        <f t="shared" si="115"/>
        <v>大类_神品金丹打造</v>
      </c>
      <c r="K7183" s="38" t="s">
        <v>6624</v>
      </c>
      <c r="M7183" s="16" t="s">
        <v>6625</v>
      </c>
      <c r="O7183">
        <v>0</v>
      </c>
      <c r="P7183" t="b">
        <v>1</v>
      </c>
      <c r="Q7183"/>
      <c r="R7183" t="b">
        <v>0</v>
      </c>
      <c r="S7183">
        <v>1</v>
      </c>
      <c r="T7183" t="s">
        <v>91</v>
      </c>
      <c r="U7183">
        <v>999</v>
      </c>
      <c r="V7183" s="16" t="s">
        <v>6626</v>
      </c>
      <c r="W7183" s="16">
        <v>12212075</v>
      </c>
      <c r="Y7183" t="inlineStr">
        <is>
          <t xml:space="preserve">灵金一类灵材。铁质沉实，内藏灵纹，细密金纹与石色相间。|n法宝打造与祭炼：用作主材，适用于同境界、同品质的凝纹鼎、离尘丹炉、覆岳印、青虹剑。</t>
        </is>
      </c>
      <c r="Z7183" t="s">
        <v>6695</v>
      </c>
      <c r="AA7183" t="str">
        <v>击杀妖兽、探索秘境或遗迹可得。</v>
      </c>
      <c r="AB7183" s="16">
        <v>12331022</v>
      </c>
      <c r="AC7183" t="s">
        <v>6629</v>
      </c>
      <c r="AD7183">
        <v>40005</v>
      </c>
      <c r="AF7183">
        <v>70005</v>
      </c>
      <c r="AH7183">
        <v>27000</v>
      </c>
      <c r="AI7183" s="16" t="s">
        <v>6625</v>
      </c>
      <c r="AJ7183" s="16" t="s">
        <v>6696</v>
      </c>
      <c r="AK7183" s="16" t="s">
        <v>342</v>
      </c>
      <c r="AL7183" t="s">
        <v>6692</v>
      </c>
    </row>
    <row r="7184" ht="16.5" spans="2:38">
      <c r="B7184" s="16" t="n">
        <f>10000000+INDEX(编号表!$B:$B,MATCH(F7184,编号表!$A:$A,0))*100000+INDEX(编号表!$F:$F,MATCH(D7184,编号表!$E:$E,0))*1000+INDEX(编号表!$D:$D,MATCH(E7184,编号表!$C:$C,0))*10000+G7184</f>
        <v>12535023</v>
      </c>
      <c r="C7184" s="16" t="s">
        <v>6783</v>
      </c>
      <c r="D7184" s="16" t="s">
        <v>111</v>
      </c>
      <c r="E7184" s="16" t="s">
        <v>342</v>
      </c>
      <c r="F7184" s="16" t="s">
        <v>6622</v>
      </c>
      <c r="G7184" s="16">
        <v>23</v>
      </c>
      <c r="H7184" t="s">
        <v>7297</v>
      </c>
      <c r="I7184" s="16">
        <v>60</v>
      </c>
      <c r="J7184" t="str">
        <f t="shared" si="115"/>
        <v>大类_神品金丹打造</v>
      </c>
      <c r="K7184" s="39" t="s">
        <v>6624</v>
      </c>
      <c r="M7184" s="16" t="s">
        <v>6625</v>
      </c>
      <c r="O7184">
        <v>0</v>
      </c>
      <c r="P7184" t="b">
        <v>1</v>
      </c>
      <c r="Q7184"/>
      <c r="R7184" t="b">
        <v>0</v>
      </c>
      <c r="S7184">
        <v>1</v>
      </c>
      <c r="T7184" t="s">
        <v>91</v>
      </c>
      <c r="U7184">
        <v>999</v>
      </c>
      <c r="V7184" s="16" t="s">
        <v>6626</v>
      </c>
      <c r="W7184" s="16">
        <v>12212076</v>
      </c>
      <c r="Y7184" t="inlineStr">
        <is>
          <t xml:space="preserve">灵金一类灵材。铜料久经炉火，内壁保留着层层导火纹痕。|n法宝打造与祭炼：用作辅材，适用于同境界、同品质的凝纹鼎、离尘丹炉、金灯蕴真炉。</t>
        </is>
      </c>
      <c r="Z7184" t="s">
        <v>6785</v>
      </c>
      <c r="AA7184" t="str">
        <v>击杀妖兽、探索秘境或遗迹可得。</v>
      </c>
      <c r="AB7184" s="16">
        <v>12331023</v>
      </c>
      <c r="AC7184" t="s">
        <v>6629</v>
      </c>
      <c r="AD7184">
        <v>40005</v>
      </c>
      <c r="AF7184">
        <v>70005</v>
      </c>
      <c r="AH7184">
        <v>27000</v>
      </c>
      <c r="AI7184" s="16" t="s">
        <v>6625</v>
      </c>
      <c r="AJ7184" s="16" t="s">
        <v>6696</v>
      </c>
      <c r="AK7184" s="16" t="s">
        <v>342</v>
      </c>
      <c r="AL7184" t="s">
        <v>6786</v>
      </c>
    </row>
    <row r="7185" ht="15" spans="2:38">
      <c r="B7185" s="16" t="n">
        <f>10000000+INDEX(编号表!$B:$B,MATCH(F7185,编号表!$A:$A,0))*100000+INDEX(编号表!$F:$F,MATCH(D7185,编号表!$E:$E,0))*1000+INDEX(编号表!$D:$D,MATCH(E7185,编号表!$C:$C,0))*10000+G7185</f>
        <v>12335024</v>
      </c>
      <c r="C7185" s="16" t="s">
        <v>6787</v>
      </c>
      <c r="D7185" s="16" t="s">
        <v>111</v>
      </c>
      <c r="E7185" s="16" t="s">
        <v>342</v>
      </c>
      <c r="F7185" s="16" t="s">
        <v>6682</v>
      </c>
      <c r="G7185" s="16">
        <v>24</v>
      </c>
      <c r="H7185" t="s">
        <v>7297</v>
      </c>
      <c r="I7185" s="16">
        <v>60</v>
      </c>
      <c r="J7185" t="str">
        <f t="shared" si="115"/>
        <v>大类_神品金丹打造</v>
      </c>
      <c r="K7185" s="40" t="s">
        <v>6698</v>
      </c>
      <c r="M7185" s="16" t="s">
        <v>6625</v>
      </c>
      <c r="O7185">
        <v>0</v>
      </c>
      <c r="P7185" t="b">
        <v>1</v>
      </c>
      <c r="Q7185"/>
      <c r="R7185" t="b">
        <v>0</v>
      </c>
      <c r="S7185">
        <v>1</v>
      </c>
      <c r="T7185" t="s">
        <v>91</v>
      </c>
      <c r="U7185">
        <v>999</v>
      </c>
      <c r="V7185" s="16" t="s">
        <v>6626</v>
      </c>
      <c r="W7185" s="16">
        <v>12212077</v>
      </c>
      <c r="Y7185" t="inlineStr">
        <is>
          <t xml:space="preserve">灵金一类稀有灵材。乌沉铁质间散着银星，薄处纹路依旧紧密。|n法宝打造与祭炼：用作主材，适用于同境界、同品质的乌星剑。</t>
        </is>
      </c>
      <c r="Z7185" t="s">
        <v>6789</v>
      </c>
      <c r="AA7185" t="str">
        <v>击杀妖兽、探索秘境或遗迹可得。</v>
      </c>
      <c r="AB7185" s="16">
        <v>12331024</v>
      </c>
      <c r="AC7185" t="s">
        <v>6629</v>
      </c>
      <c r="AD7185">
        <v>40005</v>
      </c>
      <c r="AF7185">
        <v>70005</v>
      </c>
      <c r="AH7185">
        <v>27000</v>
      </c>
      <c r="AI7185" s="16" t="s">
        <v>6625</v>
      </c>
      <c r="AJ7185" s="16" t="s">
        <v>6696</v>
      </c>
      <c r="AK7185" s="16" t="s">
        <v>342</v>
      </c>
      <c r="AL7185" t="s">
        <v>6787</v>
      </c>
    </row>
    <row r="7186" ht="16.5" spans="2:38">
      <c r="B7186" s="16" t="n">
        <f>10000000+INDEX(编号表!$B:$B,MATCH(F7186,编号表!$A:$A,0))*100000+INDEX(编号表!$F:$F,MATCH(D7186,编号表!$E:$E,0))*1000+INDEX(编号表!$D:$D,MATCH(E7186,编号表!$C:$C,0))*10000+G7186</f>
        <v>12535025</v>
      </c>
      <c r="C7186" s="16" t="s">
        <v>6790</v>
      </c>
      <c r="D7186" s="16" t="s">
        <v>111</v>
      </c>
      <c r="E7186" s="16" t="s">
        <v>342</v>
      </c>
      <c r="F7186" s="16" t="s">
        <v>6622</v>
      </c>
      <c r="G7186" s="16">
        <v>25</v>
      </c>
      <c r="H7186" t="s">
        <v>7297</v>
      </c>
      <c r="I7186" s="16">
        <v>60</v>
      </c>
      <c r="J7186" t="str">
        <f t="shared" si="115"/>
        <v>大类_神品金丹打造</v>
      </c>
      <c r="K7186" s="39" t="s">
        <v>6624</v>
      </c>
      <c r="M7186" s="16" t="s">
        <v>6625</v>
      </c>
      <c r="O7186">
        <v>0</v>
      </c>
      <c r="P7186" t="b">
        <v>1</v>
      </c>
      <c r="Q7186"/>
      <c r="R7186" t="b">
        <v>0</v>
      </c>
      <c r="S7186">
        <v>1</v>
      </c>
      <c r="T7186" t="s">
        <v>91</v>
      </c>
      <c r="U7186">
        <v>999</v>
      </c>
      <c r="V7186" s="16" t="s">
        <v>6626</v>
      </c>
      <c r="W7186" s="16">
        <v>12212078</v>
      </c>
      <c r="Y7186" t="inlineStr">
        <is>
          <t xml:space="preserve">灵石砂壤一类灵材。玄砂颗粒细密，指间滑落无声，粒中各藏微小灵纹。|n法宝打造与祭炼：用作辅材，适用于同境界、同品质的离尘丹炉、金灯蕴真炉。</t>
        </is>
      </c>
      <c r="Z7186" t="s">
        <v>6792</v>
      </c>
      <c r="AA7186" t="str">
        <v>击杀妖兽、探索秘境或遗迹可得。</v>
      </c>
      <c r="AB7186" s="16">
        <v>12331025</v>
      </c>
      <c r="AC7186" t="s">
        <v>6629</v>
      </c>
      <c r="AD7186">
        <v>40005</v>
      </c>
      <c r="AF7186">
        <v>70005</v>
      </c>
      <c r="AH7186">
        <v>27000</v>
      </c>
      <c r="AI7186" s="16" t="s">
        <v>6625</v>
      </c>
      <c r="AJ7186" s="16" t="s">
        <v>6793</v>
      </c>
      <c r="AK7186" s="16" t="s">
        <v>342</v>
      </c>
      <c r="AL7186" t="s">
        <v>6794</v>
      </c>
    </row>
    <row r="7187" ht="16.5" spans="2:38">
      <c r="B7187" s="16" t="n">
        <f>10000000+INDEX(编号表!$B:$B,MATCH(F7187,编号表!$A:$A,0))*100000+INDEX(编号表!$F:$F,MATCH(D7187,编号表!$E:$E,0))*1000+INDEX(编号表!$D:$D,MATCH(E7187,编号表!$C:$C,0))*10000+G7187</f>
        <v>12835026</v>
      </c>
      <c r="C7187" s="16" t="s">
        <v>6795</v>
      </c>
      <c r="D7187" s="16" t="s">
        <v>111</v>
      </c>
      <c r="E7187" s="16" t="s">
        <v>342</v>
      </c>
      <c r="F7187" s="16" t="s">
        <v>6675</v>
      </c>
      <c r="G7187" s="16">
        <v>26</v>
      </c>
      <c r="H7187" t="s">
        <v>7297</v>
      </c>
      <c r="I7187" s="16">
        <v>60</v>
      </c>
      <c r="J7187" t="str">
        <f t="shared" si="115"/>
        <v>大类_神品金丹打造</v>
      </c>
      <c r="K7187" s="38" t="s">
        <v>6624</v>
      </c>
      <c r="M7187" s="16" t="s">
        <v>6625</v>
      </c>
      <c r="O7187">
        <v>0</v>
      </c>
      <c r="P7187" t="b">
        <v>1</v>
      </c>
      <c r="Q7187"/>
      <c r="R7187" t="b">
        <v>0</v>
      </c>
      <c r="S7187">
        <v>1</v>
      </c>
      <c r="T7187" t="s">
        <v>91</v>
      </c>
      <c r="U7187">
        <v>999</v>
      </c>
      <c r="V7187" s="16" t="s">
        <v>6626</v>
      </c>
      <c r="W7187" s="16">
        <v>12212079</v>
      </c>
      <c r="Y7187" t="inlineStr">
        <is>
          <t xml:space="preserve">灵石砂壤一类灵材。旧阵散去，石上仍留导灵线痕，交接之处深浅分明。|n法宝打造与祭炼：用作特性材，适用于同境界、同品质的覆岳印、锁灵索。</t>
        </is>
      </c>
      <c r="Z7187" t="s">
        <v>6797</v>
      </c>
      <c r="AA7187" t="str">
        <v>击杀妖兽、探索秘境或遗迹可得。</v>
      </c>
      <c r="AB7187" s="16">
        <v>12331026</v>
      </c>
      <c r="AC7187" t="s">
        <v>6629</v>
      </c>
      <c r="AD7187">
        <v>40005</v>
      </c>
      <c r="AF7187">
        <v>70005</v>
      </c>
      <c r="AH7187">
        <v>27000</v>
      </c>
      <c r="AI7187" s="16" t="s">
        <v>6625</v>
      </c>
      <c r="AJ7187" s="16" t="s">
        <v>6793</v>
      </c>
      <c r="AK7187" s="16" t="s">
        <v>342</v>
      </c>
      <c r="AL7187" t="s">
        <v>6798</v>
      </c>
    </row>
    <row r="7188" ht="16.5" spans="2:38">
      <c r="B7188" s="16" t="n">
        <f>10000000+INDEX(编号表!$B:$B,MATCH(F7188,编号表!$A:$A,0))*100000+INDEX(编号表!$F:$F,MATCH(D7188,编号表!$E:$E,0))*1000+INDEX(编号表!$D:$D,MATCH(E7188,编号表!$C:$C,0))*10000+G7188</f>
        <v>12335027</v>
      </c>
      <c r="C7188" s="16" t="s">
        <v>6799</v>
      </c>
      <c r="D7188" s="16" t="s">
        <v>111</v>
      </c>
      <c r="E7188" s="16" t="s">
        <v>342</v>
      </c>
      <c r="F7188" s="16" t="s">
        <v>6682</v>
      </c>
      <c r="G7188" s="16">
        <v>27</v>
      </c>
      <c r="H7188" t="s">
        <v>7297</v>
      </c>
      <c r="I7188" s="16">
        <v>60</v>
      </c>
      <c r="J7188" t="str">
        <f t="shared" si="115"/>
        <v>大类_神品金丹打造</v>
      </c>
      <c r="K7188" s="39" t="s">
        <v>6624</v>
      </c>
      <c r="M7188" s="16" t="s">
        <v>6625</v>
      </c>
      <c r="O7188">
        <v>0</v>
      </c>
      <c r="P7188" t="b">
        <v>1</v>
      </c>
      <c r="Q7188"/>
      <c r="R7188" t="b">
        <v>0</v>
      </c>
      <c r="S7188">
        <v>1</v>
      </c>
      <c r="T7188" t="s">
        <v>91</v>
      </c>
      <c r="U7188">
        <v>999</v>
      </c>
      <c r="V7188" s="16" t="s">
        <v>6626</v>
      </c>
      <c r="W7188" s="16">
        <v>12212080</v>
      </c>
      <c r="Y7188" t="inlineStr">
        <is>
          <t xml:space="preserve">灵玉玄晶一类灵材。玉质温润，纹路细密，灵气可沿玉脉缓缓流转。|n法宝打造与祭炼：用作主材，适用于同境界、同品质的聚灵瓶、鉴宝镜、青华珠、青霖瓶。</t>
        </is>
      </c>
      <c r="Z7188" t="s">
        <v>6704</v>
      </c>
      <c r="AA7188" t="str">
        <v>击杀妖兽、探索秘境或遗迹可得。</v>
      </c>
      <c r="AB7188" s="16">
        <v>12331027</v>
      </c>
      <c r="AC7188" t="s">
        <v>6629</v>
      </c>
      <c r="AD7188">
        <v>40005</v>
      </c>
      <c r="AF7188">
        <v>70005</v>
      </c>
      <c r="AH7188">
        <v>27000</v>
      </c>
      <c r="AI7188" s="16" t="s">
        <v>6625</v>
      </c>
      <c r="AJ7188" s="16" t="s">
        <v>6701</v>
      </c>
      <c r="AK7188" s="16" t="s">
        <v>342</v>
      </c>
      <c r="AL7188" t="s">
        <v>6702</v>
      </c>
    </row>
    <row r="7189" ht="16.5" spans="2:38">
      <c r="B7189" s="16" t="n">
        <f>10000000+INDEX(编号表!$B:$B,MATCH(F7189,编号表!$A:$A,0))*100000+INDEX(编号表!$F:$F,MATCH(D7189,编号表!$E:$E,0))*1000+INDEX(编号表!$D:$D,MATCH(E7189,编号表!$C:$C,0))*10000+G7189</f>
        <v>12535028</v>
      </c>
      <c r="C7189" s="16" t="s">
        <v>6801</v>
      </c>
      <c r="D7189" s="16" t="s">
        <v>111</v>
      </c>
      <c r="E7189" s="16" t="s">
        <v>342</v>
      </c>
      <c r="F7189" s="16" t="s">
        <v>6622</v>
      </c>
      <c r="G7189" s="16">
        <v>28</v>
      </c>
      <c r="H7189" t="s">
        <v>7297</v>
      </c>
      <c r="I7189" s="16">
        <v>60</v>
      </c>
      <c r="J7189" t="str">
        <f t="shared" si="115"/>
        <v>大类_神品金丹打造</v>
      </c>
      <c r="K7189" s="38" t="s">
        <v>6624</v>
      </c>
      <c r="M7189" s="16" t="s">
        <v>6625</v>
      </c>
      <c r="O7189">
        <v>0</v>
      </c>
      <c r="P7189" t="b">
        <v>1</v>
      </c>
      <c r="Q7189"/>
      <c r="R7189" t="b">
        <v>0</v>
      </c>
      <c r="S7189">
        <v>1</v>
      </c>
      <c r="T7189" t="s">
        <v>91</v>
      </c>
      <c r="U7189">
        <v>999</v>
      </c>
      <c r="V7189" s="16" t="s">
        <v>6626</v>
      </c>
      <c r="W7189" s="16">
        <v>12212081</v>
      </c>
      <c r="Y7189" t="inlineStr">
        <is>
          <t xml:space="preserve">灵玉玄晶一类灵材。晶体清明，细部灵光齐整，转动时可见层层光路。|n法宝打造与祭炼：用作辅材，适用于同境界、同品质的听泉鉴灵镜、鉴宝镜。</t>
        </is>
      </c>
      <c r="Z7189" t="s">
        <v>6803</v>
      </c>
      <c r="AA7189" t="str">
        <v>击杀妖兽、探索秘境或遗迹可得。</v>
      </c>
      <c r="AB7189" s="16">
        <v>12331028</v>
      </c>
      <c r="AC7189" t="s">
        <v>6629</v>
      </c>
      <c r="AD7189">
        <v>40005</v>
      </c>
      <c r="AF7189">
        <v>70005</v>
      </c>
      <c r="AH7189">
        <v>27000</v>
      </c>
      <c r="AI7189" s="16" t="s">
        <v>6625</v>
      </c>
      <c r="AJ7189" s="16" t="s">
        <v>6701</v>
      </c>
      <c r="AK7189" s="16" t="s">
        <v>342</v>
      </c>
      <c r="AL7189" t="s">
        <v>6804</v>
      </c>
    </row>
    <row r="7190" ht="15" spans="2:38">
      <c r="B7190" s="16" t="n">
        <f>10000000+INDEX(编号表!$B:$B,MATCH(F7190,编号表!$A:$A,0))*100000+INDEX(编号表!$F:$F,MATCH(D7190,编号表!$E:$E,0))*1000+INDEX(编号表!$D:$D,MATCH(E7190,编号表!$C:$C,0))*10000+G7190</f>
        <v>12335029</v>
      </c>
      <c r="C7190" s="16" t="s">
        <v>6805</v>
      </c>
      <c r="D7190" s="16" t="s">
        <v>111</v>
      </c>
      <c r="E7190" s="16" t="s">
        <v>342</v>
      </c>
      <c r="F7190" s="16" t="s">
        <v>6682</v>
      </c>
      <c r="G7190" s="16">
        <v>29</v>
      </c>
      <c r="H7190" t="s">
        <v>7297</v>
      </c>
      <c r="I7190" s="16">
        <v>60</v>
      </c>
      <c r="J7190" t="str">
        <f t="shared" si="115"/>
        <v>大类_神品金丹打造</v>
      </c>
      <c r="K7190" s="40" t="s">
        <v>6698</v>
      </c>
      <c r="M7190" s="16" t="s">
        <v>6625</v>
      </c>
      <c r="O7190">
        <v>0</v>
      </c>
      <c r="P7190" t="b">
        <v>1</v>
      </c>
      <c r="Q7190"/>
      <c r="R7190" t="b">
        <v>0</v>
      </c>
      <c r="S7190">
        <v>1</v>
      </c>
      <c r="T7190" t="s">
        <v>91</v>
      </c>
      <c r="U7190">
        <v>999</v>
      </c>
      <c r="V7190" s="16" t="s">
        <v>6626</v>
      </c>
      <c r="W7190" s="16">
        <v>12212082</v>
      </c>
      <c r="Y7190" t="inlineStr">
        <is>
          <t xml:space="preserve">灵玉玄晶一类稀有灵材。玉体灵纹纤细，近水时微有清鸣，似能留住泉流余响。|n法宝打造与祭炼：用作主材，适用于同境界、同品质的听泉鉴灵镜。</t>
        </is>
      </c>
      <c r="Z7190" t="s">
        <v>6807</v>
      </c>
      <c r="AA7190" t="str">
        <v>击杀妖兽、探索秘境或遗迹可得。</v>
      </c>
      <c r="AB7190" s="16">
        <v>12331029</v>
      </c>
      <c r="AC7190" t="s">
        <v>6629</v>
      </c>
      <c r="AD7190">
        <v>40005</v>
      </c>
      <c r="AF7190">
        <v>70005</v>
      </c>
      <c r="AH7190">
        <v>27000</v>
      </c>
      <c r="AI7190" s="16" t="s">
        <v>6625</v>
      </c>
      <c r="AJ7190" s="16" t="s">
        <v>6701</v>
      </c>
      <c r="AK7190" s="16" t="s">
        <v>342</v>
      </c>
      <c r="AL7190" t="s">
        <v>6805</v>
      </c>
    </row>
    <row r="7191" ht="16.5" spans="2:38">
      <c r="B7191" s="16" t="n">
        <f>10000000+INDEX(编号表!$B:$B,MATCH(F7191,编号表!$A:$A,0))*100000+INDEX(编号表!$F:$F,MATCH(D7191,编号表!$E:$E,0))*1000+INDEX(编号表!$D:$D,MATCH(E7191,编号表!$C:$C,0))*10000+G7191</f>
        <v>12335030</v>
      </c>
      <c r="C7191" s="16" t="s">
        <v>6808</v>
      </c>
      <c r="D7191" s="16" t="s">
        <v>111</v>
      </c>
      <c r="E7191" s="16" t="s">
        <v>342</v>
      </c>
      <c r="F7191" s="16" t="s">
        <v>6682</v>
      </c>
      <c r="G7191" s="16">
        <v>30</v>
      </c>
      <c r="H7191" t="s">
        <v>7297</v>
      </c>
      <c r="I7191" s="16">
        <v>60</v>
      </c>
      <c r="J7191" t="str">
        <f t="shared" si="115"/>
        <v>大类_神品金丹打造</v>
      </c>
      <c r="K7191" s="38" t="s">
        <v>6624</v>
      </c>
      <c r="M7191" s="16" t="s">
        <v>6625</v>
      </c>
      <c r="O7191">
        <v>0</v>
      </c>
      <c r="P7191" t="b">
        <v>1</v>
      </c>
      <c r="Q7191"/>
      <c r="R7191" t="b">
        <v>0</v>
      </c>
      <c r="S7191">
        <v>1</v>
      </c>
      <c r="T7191" t="s">
        <v>91</v>
      </c>
      <c r="U7191">
        <v>999</v>
      </c>
      <c r="V7191" s="16" t="s">
        <v>6626</v>
      </c>
      <c r="W7191" s="16">
        <v>12212083</v>
      </c>
      <c r="Y7191" t="inlineStr">
        <is>
          <t xml:space="preserve">灵木竹藤一类灵材。木心长纹完整，去尽枝叶，生长留下的灵路仍在。|n法宝打造与祭炼：用作主材，适用于同境界、同品质的凌虚舟、灵篆笔、青冥葫芦。</t>
        </is>
      </c>
      <c r="Z7191" t="s">
        <v>6707</v>
      </c>
      <c r="AA7191" t="str">
        <v>击杀妖兽、探索秘境或遗迹可得。</v>
      </c>
      <c r="AB7191" s="16">
        <v>12331030</v>
      </c>
      <c r="AC7191" t="s">
        <v>6629</v>
      </c>
      <c r="AD7191">
        <v>40005</v>
      </c>
      <c r="AF7191">
        <v>70005</v>
      </c>
      <c r="AH7191">
        <v>27000</v>
      </c>
      <c r="AI7191" s="16" t="s">
        <v>6625</v>
      </c>
      <c r="AJ7191" s="16" t="s">
        <v>6708</v>
      </c>
      <c r="AK7191" s="16" t="s">
        <v>342</v>
      </c>
      <c r="AL7191" t="s">
        <v>6709</v>
      </c>
    </row>
    <row r="7192" ht="16.5" spans="2:38">
      <c r="B7192" s="16" t="n">
        <f>10000000+INDEX(编号表!$B:$B,MATCH(F7192,编号表!$A:$A,0))*100000+INDEX(编号表!$F:$F,MATCH(D7192,编号表!$E:$E,0))*1000+INDEX(编号表!$D:$D,MATCH(E7192,编号表!$C:$C,0))*10000+G7192</f>
        <v>12535031</v>
      </c>
      <c r="C7192" s="16" t="s">
        <v>6810</v>
      </c>
      <c r="D7192" s="16" t="s">
        <v>111</v>
      </c>
      <c r="E7192" s="16" t="s">
        <v>342</v>
      </c>
      <c r="F7192" s="16" t="s">
        <v>6622</v>
      </c>
      <c r="G7192" s="16">
        <v>31</v>
      </c>
      <c r="H7192" t="s">
        <v>7297</v>
      </c>
      <c r="I7192" s="16">
        <v>60</v>
      </c>
      <c r="J7192" t="str">
        <f t="shared" si="115"/>
        <v>大类_神品金丹打造</v>
      </c>
      <c r="K7192" s="39" t="s">
        <v>6624</v>
      </c>
      <c r="M7192" s="16" t="s">
        <v>6625</v>
      </c>
      <c r="O7192">
        <v>0</v>
      </c>
      <c r="P7192" t="b">
        <v>1</v>
      </c>
      <c r="Q7192"/>
      <c r="R7192" t="b">
        <v>0</v>
      </c>
      <c r="S7192">
        <v>1</v>
      </c>
      <c r="T7192" t="s">
        <v>91</v>
      </c>
      <c r="U7192">
        <v>999</v>
      </c>
      <c r="V7192" s="16" t="s">
        <v>6626</v>
      </c>
      <c r="W7192" s="16">
        <v>12212084</v>
      </c>
      <c r="Y7192" t="inlineStr">
        <is>
          <t xml:space="preserve">灵木竹藤一类灵材。竹质轻韧，中空有节，通达处与收束处各有分寸。|n法宝打造与祭炼：用作辅材，适用于同境界、同品质的聚灵瓶。</t>
        </is>
      </c>
      <c r="Z7192" t="s">
        <v>6812</v>
      </c>
      <c r="AA7192" t="str">
        <v>击杀妖兽、探索秘境或遗迹可得。</v>
      </c>
      <c r="AB7192" s="16">
        <v>12331031</v>
      </c>
      <c r="AC7192" t="s">
        <v>6629</v>
      </c>
      <c r="AD7192">
        <v>40005</v>
      </c>
      <c r="AF7192">
        <v>70005</v>
      </c>
      <c r="AH7192">
        <v>27000</v>
      </c>
      <c r="AI7192" s="16" t="s">
        <v>6625</v>
      </c>
      <c r="AJ7192" s="16" t="s">
        <v>6708</v>
      </c>
      <c r="AK7192" s="16" t="s">
        <v>342</v>
      </c>
      <c r="AL7192" t="s">
        <v>6813</v>
      </c>
    </row>
    <row r="7193" ht="16.5" spans="2:38">
      <c r="B7193" s="16" t="n">
        <f>10000000+INDEX(编号表!$B:$B,MATCH(F7193,编号表!$A:$A,0))*100000+INDEX(编号表!$F:$F,MATCH(D7193,编号表!$E:$E,0))*1000+INDEX(编号表!$D:$D,MATCH(E7193,编号表!$C:$C,0))*10000+G7193</f>
        <v>12335032</v>
      </c>
      <c r="C7193" s="16" t="s">
        <v>6814</v>
      </c>
      <c r="D7193" s="16" t="s">
        <v>111</v>
      </c>
      <c r="E7193" s="16" t="s">
        <v>342</v>
      </c>
      <c r="F7193" s="16" t="s">
        <v>6682</v>
      </c>
      <c r="G7193" s="16">
        <v>32</v>
      </c>
      <c r="H7193" t="s">
        <v>7297</v>
      </c>
      <c r="I7193" s="16">
        <v>60</v>
      </c>
      <c r="J7193" t="str">
        <f t="shared" si="115"/>
        <v>大类_神品金丹打造</v>
      </c>
      <c r="K7193" s="38" t="s">
        <v>6624</v>
      </c>
      <c r="M7193" s="16" t="s">
        <v>6625</v>
      </c>
      <c r="O7193">
        <v>0</v>
      </c>
      <c r="P7193" t="b">
        <v>1</v>
      </c>
      <c r="Q7193"/>
      <c r="R7193" t="b">
        <v>0</v>
      </c>
      <c r="S7193">
        <v>1</v>
      </c>
      <c r="T7193" t="s">
        <v>91</v>
      </c>
      <c r="U7193">
        <v>999</v>
      </c>
      <c r="V7193" s="16" t="s">
        <v>6626</v>
      </c>
      <c r="W7193" s="16">
        <v>12212085</v>
      </c>
      <c r="Y7193" t="inlineStr">
        <is>
          <t xml:space="preserve">灵丝玄筋一类灵材。蚕丝轻细而韧，丝缕相接时，灵光如水线流过。|n法宝打造与祭炼：用作主材，适用于同境界、同品质的纳宝袋、藏形幡、锁灵索。</t>
        </is>
      </c>
      <c r="Z7193" t="s">
        <v>6712</v>
      </c>
      <c r="AA7193" t="str">
        <v>击杀妖兽、探索秘境或遗迹可得。</v>
      </c>
      <c r="AB7193" s="16">
        <v>12331032</v>
      </c>
      <c r="AC7193" t="s">
        <v>6629</v>
      </c>
      <c r="AD7193">
        <v>40005</v>
      </c>
      <c r="AF7193">
        <v>70005</v>
      </c>
      <c r="AH7193">
        <v>27000</v>
      </c>
      <c r="AI7193" s="16" t="s">
        <v>6625</v>
      </c>
      <c r="AJ7193" s="16" t="s">
        <v>6713</v>
      </c>
      <c r="AK7193" s="16" t="s">
        <v>342</v>
      </c>
      <c r="AL7193" t="s">
        <v>6714</v>
      </c>
    </row>
    <row r="7194" ht="16.5" spans="2:38">
      <c r="B7194" s="16" t="n">
        <f>10000000+INDEX(编号表!$B:$B,MATCH(F7194,编号表!$A:$A,0))*100000+INDEX(编号表!$F:$F,MATCH(D7194,编号表!$E:$E,0))*1000+INDEX(编号表!$D:$D,MATCH(E7194,编号表!$C:$C,0))*10000+G7194</f>
        <v>12535033</v>
      </c>
      <c r="C7194" s="16" t="s">
        <v>6816</v>
      </c>
      <c r="D7194" s="16" t="s">
        <v>111</v>
      </c>
      <c r="E7194" s="16" t="s">
        <v>342</v>
      </c>
      <c r="F7194" s="16" t="s">
        <v>6622</v>
      </c>
      <c r="G7194" s="16">
        <v>33</v>
      </c>
      <c r="H7194" t="s">
        <v>7297</v>
      </c>
      <c r="I7194" s="16">
        <v>60</v>
      </c>
      <c r="J7194" t="str">
        <f t="shared" si="115"/>
        <v>大类_神品金丹打造</v>
      </c>
      <c r="K7194" s="39" t="s">
        <v>6624</v>
      </c>
      <c r="M7194" s="16" t="s">
        <v>6625</v>
      </c>
      <c r="O7194">
        <v>0</v>
      </c>
      <c r="P7194" t="b">
        <v>1</v>
      </c>
      <c r="Q7194"/>
      <c r="R7194" t="b">
        <v>0</v>
      </c>
      <c r="S7194">
        <v>1</v>
      </c>
      <c r="T7194" t="s">
        <v>91</v>
      </c>
      <c r="U7194">
        <v>999</v>
      </c>
      <c r="V7194" s="16" t="s">
        <v>6626</v>
      </c>
      <c r="W7194" s="16">
        <v>12212086</v>
      </c>
      <c r="Y7194" t="inlineStr">
        <is>
          <t xml:space="preserve">灵丝玄筋一类灵材。旧旗留下的灵丝，织路未断，细纹交接仍然有序。|n法宝打造与祭炼：用作辅材，适用于同境界、同品质的紫霞伞、纳宝袋、藏形幡、锁灵索。</t>
        </is>
      </c>
      <c r="Z7194" t="s">
        <v>6818</v>
      </c>
      <c r="AA7194" t="str">
        <v>击杀妖兽、探索秘境或遗迹可得。</v>
      </c>
      <c r="AB7194" s="16">
        <v>12331033</v>
      </c>
      <c r="AC7194" t="s">
        <v>6629</v>
      </c>
      <c r="AD7194">
        <v>40005</v>
      </c>
      <c r="AF7194">
        <v>70005</v>
      </c>
      <c r="AH7194">
        <v>27000</v>
      </c>
      <c r="AI7194" s="16" t="s">
        <v>6625</v>
      </c>
      <c r="AJ7194" s="16" t="s">
        <v>6713</v>
      </c>
      <c r="AK7194" s="16" t="s">
        <v>342</v>
      </c>
      <c r="AL7194" t="s">
        <v>6819</v>
      </c>
    </row>
    <row r="7195" ht="16.5" spans="2:38">
      <c r="B7195" s="16" t="n">
        <f>10000000+INDEX(编号表!$B:$B,MATCH(F7195,编号表!$A:$A,0))*100000+INDEX(编号表!$F:$F,MATCH(D7195,编号表!$E:$E,0))*1000+INDEX(编号表!$D:$D,MATCH(E7195,编号表!$C:$C,0))*10000+G7195</f>
        <v>12535034</v>
      </c>
      <c r="C7195" s="16" t="s">
        <v>6820</v>
      </c>
      <c r="D7195" s="16" t="s">
        <v>111</v>
      </c>
      <c r="E7195" s="16" t="s">
        <v>342</v>
      </c>
      <c r="F7195" s="16" t="s">
        <v>6622</v>
      </c>
      <c r="G7195" s="16">
        <v>34</v>
      </c>
      <c r="H7195" t="s">
        <v>7297</v>
      </c>
      <c r="I7195" s="16">
        <v>60</v>
      </c>
      <c r="J7195" t="str">
        <f t="shared" si="115"/>
        <v>大类_神品金丹打造</v>
      </c>
      <c r="K7195" s="38" t="s">
        <v>6624</v>
      </c>
      <c r="M7195" s="16" t="s">
        <v>6625</v>
      </c>
      <c r="O7195">
        <v>0</v>
      </c>
      <c r="P7195" t="b">
        <v>1</v>
      </c>
      <c r="Q7195"/>
      <c r="R7195" t="b">
        <v>0</v>
      </c>
      <c r="S7195">
        <v>1</v>
      </c>
      <c r="T7195" t="s">
        <v>91</v>
      </c>
      <c r="U7195">
        <v>999</v>
      </c>
      <c r="V7195" s="16" t="s">
        <v>6626</v>
      </c>
      <c r="W7195" s="16">
        <v>12212087</v>
      </c>
      <c r="Y7195" t="inlineStr">
        <is>
          <t xml:space="preserve">灵液琼髓一类灵材。灵液出自地脉，温润清透，内含细微矿华。|n法宝打造与祭炼：用作辅材，适用于同境界、同品质的抱元珠、聚灵瓶、青华珠。</t>
        </is>
      </c>
      <c r="Z7195" t="s">
        <v>6717</v>
      </c>
      <c r="AA7195" t="str">
        <v>击杀妖兽、探索秘境或遗迹可得。</v>
      </c>
      <c r="AB7195" s="16">
        <v>12331034</v>
      </c>
      <c r="AC7195" t="s">
        <v>6629</v>
      </c>
      <c r="AD7195">
        <v>40005</v>
      </c>
      <c r="AF7195">
        <v>70005</v>
      </c>
      <c r="AH7195">
        <v>27000</v>
      </c>
      <c r="AI7195" s="16" t="s">
        <v>6625</v>
      </c>
      <c r="AJ7195" s="16" t="s">
        <v>6718</v>
      </c>
      <c r="AK7195" s="16" t="s">
        <v>342</v>
      </c>
      <c r="AL7195" t="s">
        <v>6719</v>
      </c>
    </row>
    <row r="7196" ht="16.5" spans="2:38">
      <c r="B7196" s="16" t="n">
        <f>10000000+INDEX(编号表!$B:$B,MATCH(F7196,编号表!$A:$A,0))*100000+INDEX(编号表!$F:$F,MATCH(D7196,编号表!$E:$E,0))*1000+INDEX(编号表!$D:$D,MATCH(E7196,编号表!$C:$C,0))*10000+G7196</f>
        <v>12535035</v>
      </c>
      <c r="C7196" s="16" t="s">
        <v>6822</v>
      </c>
      <c r="D7196" s="16" t="s">
        <v>111</v>
      </c>
      <c r="E7196" s="16" t="s">
        <v>342</v>
      </c>
      <c r="F7196" s="16" t="s">
        <v>6622</v>
      </c>
      <c r="G7196" s="16">
        <v>35</v>
      </c>
      <c r="H7196" t="s">
        <v>7297</v>
      </c>
      <c r="I7196" s="16">
        <v>60</v>
      </c>
      <c r="J7196" t="str">
        <f t="shared" si="115"/>
        <v>大类_神品金丹打造</v>
      </c>
      <c r="K7196" s="39" t="s">
        <v>6624</v>
      </c>
      <c r="M7196" s="16" t="s">
        <v>6625</v>
      </c>
      <c r="O7196">
        <v>0</v>
      </c>
      <c r="P7196" t="b">
        <v>1</v>
      </c>
      <c r="Q7196"/>
      <c r="R7196" t="b">
        <v>0</v>
      </c>
      <c r="S7196">
        <v>1</v>
      </c>
      <c r="T7196" t="s">
        <v>91</v>
      </c>
      <c r="U7196">
        <v>999</v>
      </c>
      <c r="V7196" s="16" t="s">
        <v>6626</v>
      </c>
      <c r="W7196" s="16">
        <v>12212088</v>
      </c>
      <c r="Y7196" t="inlineStr">
        <is>
          <t xml:space="preserve">灵液琼髓一类灵材。石中灵乳质地绵密，触之温润，灵息缓而不散。|n法宝打造与祭炼：用作辅材，适用于同境界、同品质的离尘丹炉、金灯蕴真炉、青霖瓶。</t>
        </is>
      </c>
      <c r="Z7196" t="s">
        <v>6824</v>
      </c>
      <c r="AA7196" t="str">
        <v>击杀妖兽、探索秘境或遗迹可得。</v>
      </c>
      <c r="AB7196" s="16">
        <v>12331035</v>
      </c>
      <c r="AC7196" t="s">
        <v>6629</v>
      </c>
      <c r="AD7196">
        <v>40005</v>
      </c>
      <c r="AF7196">
        <v>70005</v>
      </c>
      <c r="AH7196">
        <v>27000</v>
      </c>
      <c r="AI7196" s="16" t="s">
        <v>6625</v>
      </c>
      <c r="AJ7196" s="16" t="s">
        <v>6718</v>
      </c>
      <c r="AK7196" s="16" t="s">
        <v>342</v>
      </c>
      <c r="AL7196" t="s">
        <v>6825</v>
      </c>
    </row>
    <row r="7197" ht="16.5" spans="2:38">
      <c r="B7197" s="16" t="n">
        <f>10000000+INDEX(编号表!$B:$B,MATCH(F7197,编号表!$A:$A,0))*100000+INDEX(编号表!$F:$F,MATCH(D7197,编号表!$E:$E,0))*1000+INDEX(编号表!$D:$D,MATCH(E7197,编号表!$C:$C,0))*10000+G7197</f>
        <v>12535036</v>
      </c>
      <c r="C7197" s="16" t="s">
        <v>6826</v>
      </c>
      <c r="D7197" s="16" t="s">
        <v>111</v>
      </c>
      <c r="E7197" s="16" t="s">
        <v>342</v>
      </c>
      <c r="F7197" s="16" t="s">
        <v>6622</v>
      </c>
      <c r="G7197" s="16">
        <v>36</v>
      </c>
      <c r="I7197" s="16">
        <v>60</v>
      </c>
      <c r="J7197" t="str">
        <f t="shared" si="115"/>
        <v>大类_神品金丹</v>
      </c>
      <c r="K7197" s="38" t="s">
        <v>6624</v>
      </c>
      <c r="M7197" s="16" t="s">
        <v>6625</v>
      </c>
      <c r="O7197">
        <v>0</v>
      </c>
      <c r="P7197" t="b">
        <v>1</v>
      </c>
      <c r="Q7197"/>
      <c r="R7197" t="b">
        <v>0</v>
      </c>
      <c r="S7197">
        <v>1</v>
      </c>
      <c r="T7197" t="s">
        <v>91</v>
      </c>
      <c r="U7197">
        <v>999</v>
      </c>
      <c r="V7197" s="16" t="s">
        <v>6626</v>
      </c>
      <c r="W7197" s="16">
        <v>12212089</v>
      </c>
      <c r="Y7197" t="inlineStr">
        <is>
          <t xml:space="preserve">灵脂玄蜡一类灵材。树脂黏润，凝后成膜，仍留着草木封合伤处的气息。|n用途未明，可留存备用。</t>
        </is>
      </c>
      <c r="Z7197" t="inlineStr">
        <is>
          <t xml:space="preserve">|cff00FF00“树脂护过树的伤处。旧痕封合之后，那一分续住断纹的韧意还在。”——《草木留纹记》|r</t>
        </is>
      </c>
      <c r="AA7197" t="str">
        <v>击杀妖兽、探索秘境或遗迹可得；当前百艺暂未用到，宗门不供应。</v>
      </c>
      <c r="AB7197" s="16">
        <v>12331036</v>
      </c>
      <c r="AC7197" t="s">
        <v>6629</v>
      </c>
      <c r="AD7197">
        <v>40005</v>
      </c>
      <c r="AF7197">
        <v>70005</v>
      </c>
      <c r="AH7197">
        <v>9000</v>
      </c>
      <c r="AI7197" s="16" t="s">
        <v>6625</v>
      </c>
      <c r="AJ7197" s="16" t="s">
        <v>6723</v>
      </c>
      <c r="AK7197" s="16" t="s">
        <v>342</v>
      </c>
      <c r="AL7197" t="s">
        <v>6724</v>
      </c>
    </row>
    <row r="7198" ht="16.5" spans="2:38">
      <c r="B7198" s="16" t="n">
        <f>10000000+INDEX(编号表!$B:$B,MATCH(F7198,编号表!$A:$A,0))*100000+INDEX(编号表!$F:$F,MATCH(D7198,编号表!$E:$E,0))*1000+INDEX(编号表!$D:$D,MATCH(E7198,编号表!$C:$C,0))*10000+G7198</f>
        <v>12535037</v>
      </c>
      <c r="C7198" s="16" t="s">
        <v>6828</v>
      </c>
      <c r="D7198" s="16" t="s">
        <v>111</v>
      </c>
      <c r="E7198" s="16" t="s">
        <v>342</v>
      </c>
      <c r="F7198" s="16" t="s">
        <v>6622</v>
      </c>
      <c r="G7198" s="16">
        <v>37</v>
      </c>
      <c r="H7198" t="s">
        <v>7297</v>
      </c>
      <c r="I7198" s="16">
        <v>60</v>
      </c>
      <c r="J7198" t="str">
        <f t="shared" si="115"/>
        <v>大类_神品金丹打造</v>
      </c>
      <c r="K7198" s="39" t="s">
        <v>6624</v>
      </c>
      <c r="M7198" s="16" t="s">
        <v>6625</v>
      </c>
      <c r="O7198">
        <v>0</v>
      </c>
      <c r="P7198" t="b">
        <v>1</v>
      </c>
      <c r="Q7198"/>
      <c r="R7198" t="b">
        <v>0</v>
      </c>
      <c r="S7198">
        <v>1</v>
      </c>
      <c r="T7198" t="s">
        <v>91</v>
      </c>
      <c r="U7198">
        <v>999</v>
      </c>
      <c r="V7198" s="16" t="s">
        <v>6626</v>
      </c>
      <c r="W7198" s="16">
        <v>12212090</v>
      </c>
      <c r="Y7198" t="inlineStr">
        <is>
          <t xml:space="preserve">灵脂玄蜡一类灵材。灵蜡细润可塑，微温便软，凝结后薄处也能封合。|n法宝打造与祭炼：用作辅材，适用于同境界、同品质的青冥葫芦。</t>
        </is>
      </c>
      <c r="Z7198" t="s">
        <v>6830</v>
      </c>
      <c r="AA7198" t="str">
        <v>击杀妖兽、探索秘境或遗迹可得。</v>
      </c>
      <c r="AB7198" s="16">
        <v>12331037</v>
      </c>
      <c r="AC7198" t="s">
        <v>6629</v>
      </c>
      <c r="AD7198">
        <v>40005</v>
      </c>
      <c r="AF7198">
        <v>70005</v>
      </c>
      <c r="AH7198">
        <v>27000</v>
      </c>
      <c r="AI7198" s="16" t="s">
        <v>6625</v>
      </c>
      <c r="AJ7198" s="16" t="s">
        <v>6723</v>
      </c>
      <c r="AK7198" s="16" t="s">
        <v>342</v>
      </c>
      <c r="AL7198" t="s">
        <v>6831</v>
      </c>
    </row>
    <row r="7199" ht="15.75" spans="2:38">
      <c r="B7199" s="16" t="n">
        <f>10000000+INDEX(编号表!$B:$B,MATCH(F7199,编号表!$A:$A,0))*100000+INDEX(编号表!$F:$F,MATCH(D7199,编号表!$E:$E,0))*1000+INDEX(编号表!$D:$D,MATCH(E7199,编号表!$C:$C,0))*10000+G7199</f>
        <v>12335038</v>
      </c>
      <c r="C7199" s="16" t="s">
        <v>6832</v>
      </c>
      <c r="D7199" s="16" t="s">
        <v>111</v>
      </c>
      <c r="E7199" s="16" t="s">
        <v>342</v>
      </c>
      <c r="F7199" s="16" t="s">
        <v>6682</v>
      </c>
      <c r="G7199" s="16">
        <v>38</v>
      </c>
      <c r="H7199" t="s">
        <v>7297</v>
      </c>
      <c r="I7199" s="16">
        <v>60</v>
      </c>
      <c r="J7199" t="str">
        <f t="shared" si="115"/>
        <v>大类_神品金丹打造</v>
      </c>
      <c r="K7199" s="40" t="s">
        <v>6698</v>
      </c>
      <c r="M7199" s="16" t="s">
        <v>6625</v>
      </c>
      <c r="O7199">
        <v>0</v>
      </c>
      <c r="P7199" t="b">
        <v>1</v>
      </c>
      <c r="Q7199"/>
      <c r="R7199" t="b">
        <v>0</v>
      </c>
      <c r="S7199">
        <v>1</v>
      </c>
      <c r="T7199" t="s">
        <v>91</v>
      </c>
      <c r="U7199">
        <v>999</v>
      </c>
      <c r="V7199" s="16" t="s">
        <v>6626</v>
      </c>
      <c r="W7199" s="16">
        <v>12212091</v>
      </c>
      <c r="Y7199" t="inlineStr">
        <is>
          <t xml:space="preserve">灵金一类稀有灵材。铜料久受丹坊灯火，赤金纹路相接，质地耐热而均匀。|n法宝打造与祭炼：用作主材，适用于同境界、同品质的金灯蕴真炉。</t>
        </is>
      </c>
      <c r="Z7199" t="s">
        <v>6834</v>
      </c>
      <c r="AA7199" t="str">
        <v>击杀妖兽、探索秘境或遗迹可得。</v>
      </c>
      <c r="AB7199" s="16">
        <v>12331038</v>
      </c>
      <c r="AC7199" t="s">
        <v>6629</v>
      </c>
      <c r="AD7199">
        <v>40005</v>
      </c>
      <c r="AF7199">
        <v>70005</v>
      </c>
      <c r="AH7199">
        <v>27000</v>
      </c>
      <c r="AI7199" s="16" t="s">
        <v>6625</v>
      </c>
      <c r="AJ7199" s="16" t="s">
        <v>6696</v>
      </c>
      <c r="AK7199" s="16" t="s">
        <v>342</v>
      </c>
      <c r="AL7199" t="s">
        <v>6832</v>
      </c>
    </row>
    <row r="7200" ht="16.5" spans="2:38">
      <c r="B7200" s="16" t="n">
        <f>10000000+INDEX(编号表!$B:$B,MATCH(F7200,编号表!$A:$A,0))*100000+INDEX(编号表!$F:$F,MATCH(D7200,编号表!$E:$E,0))*1000+INDEX(编号表!$D:$D,MATCH(E7200,编号表!$C:$C,0))*10000+G7200</f>
        <v>12545000</v>
      </c>
      <c r="C7200" s="16" t="s">
        <v>6835</v>
      </c>
      <c r="D7200" s="16" t="s">
        <v>111</v>
      </c>
      <c r="E7200" s="16" t="s">
        <v>345</v>
      </c>
      <c r="F7200" s="16" t="s">
        <v>6622</v>
      </c>
      <c r="G7200" s="16">
        <v>0</v>
      </c>
      <c r="H7200" t="s">
        <v>7297</v>
      </c>
      <c r="I7200" s="16">
        <v>60</v>
      </c>
      <c r="J7200" t="str">
        <f t="shared" si="115"/>
        <v>大类_神品元婴打造</v>
      </c>
      <c r="K7200" s="37" t="s">
        <v>6624</v>
      </c>
      <c r="M7200" s="16" t="s">
        <v>6625</v>
      </c>
      <c r="O7200">
        <v>0</v>
      </c>
      <c r="P7200" t="b">
        <v>1</v>
      </c>
      <c r="Q7200"/>
      <c r="R7200" t="b">
        <v>0</v>
      </c>
      <c r="S7200">
        <v>1</v>
      </c>
      <c r="T7200" t="s">
        <v>91</v>
      </c>
      <c r="U7200">
        <v>999</v>
      </c>
      <c r="V7200" s="16" t="s">
        <v>6626</v>
      </c>
      <c r="W7200" s="16">
        <v>12212092</v>
      </c>
      <c r="Y7200" t="inlineStr">
        <is>
          <t xml:space="preserve">灵血一类灵材。精血凝而未枯，仍蕴灵兽生机，易与墨液、灵浆相融。|n法宝打造与祭炼：用作辅材，适用于同境界、同品质的玉露瓶、碧华珠。</t>
        </is>
      </c>
      <c r="Z7200" t="s">
        <v>6628</v>
      </c>
      <c r="AA7200" t="str">
        <v>击杀妖兽、探索秘境或遗迹可得。</v>
      </c>
      <c r="AB7200" s="16">
        <v>12341000</v>
      </c>
      <c r="AC7200" t="s">
        <v>6629</v>
      </c>
      <c r="AD7200">
        <v>40005</v>
      </c>
      <c r="AF7200">
        <v>70005</v>
      </c>
      <c r="AH7200">
        <v>135000</v>
      </c>
      <c r="AI7200" s="16" t="s">
        <v>6625</v>
      </c>
      <c r="AJ7200" s="16" t="s">
        <v>6630</v>
      </c>
      <c r="AK7200" s="16" t="s">
        <v>345</v>
      </c>
      <c r="AL7200" t="s">
        <v>6631</v>
      </c>
    </row>
    <row r="7201" ht="16.5" spans="2:38">
      <c r="B7201" s="16" t="n">
        <f>10000000+INDEX(编号表!$B:$B,MATCH(F7201,编号表!$A:$A,0))*100000+INDEX(编号表!$F:$F,MATCH(D7201,编号表!$E:$E,0))*1000+INDEX(编号表!$D:$D,MATCH(E7201,编号表!$C:$C,0))*10000+G7201</f>
        <v>12645001</v>
      </c>
      <c r="C7201" s="16" t="s">
        <v>6836</v>
      </c>
      <c r="D7201" s="16" t="s">
        <v>111</v>
      </c>
      <c r="E7201" s="16" t="s">
        <v>345</v>
      </c>
      <c r="F7201" s="16" t="s">
        <v>6633</v>
      </c>
      <c r="G7201" s="16">
        <v>1</v>
      </c>
      <c r="H7201" t="s">
        <v>7297</v>
      </c>
      <c r="I7201" s="16">
        <v>60</v>
      </c>
      <c r="J7201" t="str">
        <f t="shared" si="115"/>
        <v>大类_神品元婴打造</v>
      </c>
      <c r="K7201" s="38" t="s">
        <v>6624</v>
      </c>
      <c r="M7201" s="16" t="s">
        <v>6625</v>
      </c>
      <c r="O7201">
        <v>0</v>
      </c>
      <c r="P7201" t="b">
        <v>1</v>
      </c>
      <c r="Q7201"/>
      <c r="R7201" t="b">
        <v>0</v>
      </c>
      <c r="S7201">
        <v>1</v>
      </c>
      <c r="T7201" t="s">
        <v>91</v>
      </c>
      <c r="U7201">
        <v>999</v>
      </c>
      <c r="V7201" s="16" t="s">
        <v>6626</v>
      </c>
      <c r="W7201" s="16">
        <v>12212093</v>
      </c>
      <c r="Y7201" t="inlineStr">
        <is>
          <t xml:space="preserve">灵血一类灵材。血色深沉，毒性藏于灵息之中，须与温养用的精血分辨清楚。|n法宝打造与祭炼：用作特性材，适用于同境界、同品质的沉星印、碧落剑、缚蛟索、翻海印、裂金剑。</t>
        </is>
      </c>
      <c r="Z7201" t="s">
        <v>6728</v>
      </c>
      <c r="AA7201" t="str">
        <v>击杀妖兽、探索秘境或遗迹可得。</v>
      </c>
      <c r="AB7201" s="16">
        <v>12341001</v>
      </c>
      <c r="AC7201" t="s">
        <v>6629</v>
      </c>
      <c r="AD7201">
        <v>40005</v>
      </c>
      <c r="AF7201">
        <v>70005</v>
      </c>
      <c r="AH7201">
        <v>135000</v>
      </c>
      <c r="AI7201" s="16" t="s">
        <v>6625</v>
      </c>
      <c r="AJ7201" s="16" t="s">
        <v>6630</v>
      </c>
      <c r="AK7201" s="16" t="s">
        <v>345</v>
      </c>
      <c r="AL7201" t="s">
        <v>6729</v>
      </c>
    </row>
    <row r="7202" ht="16.5" spans="2:38">
      <c r="B7202" s="16" t="n">
        <f>10000000+INDEX(编号表!$B:$B,MATCH(F7202,编号表!$A:$A,0))*100000+INDEX(编号表!$F:$F,MATCH(D7202,编号表!$E:$E,0))*1000+INDEX(编号表!$D:$D,MATCH(E7202,编号表!$C:$C,0))*10000+G7202</f>
        <v>12645002</v>
      </c>
      <c r="C7202" s="16" t="s">
        <v>6837</v>
      </c>
      <c r="D7202" s="16" t="s">
        <v>111</v>
      </c>
      <c r="E7202" s="16" t="s">
        <v>345</v>
      </c>
      <c r="F7202" s="16" t="s">
        <v>6633</v>
      </c>
      <c r="G7202" s="16">
        <v>2</v>
      </c>
      <c r="H7202" t="s">
        <v>7297</v>
      </c>
      <c r="I7202" s="16">
        <v>60</v>
      </c>
      <c r="J7202" t="str">
        <f t="shared" si="115"/>
        <v>大类_神品元婴打造</v>
      </c>
      <c r="K7202" s="39" t="s">
        <v>6624</v>
      </c>
      <c r="M7202" s="16" t="s">
        <v>6625</v>
      </c>
      <c r="O7202">
        <v>0</v>
      </c>
      <c r="P7202" t="b">
        <v>1</v>
      </c>
      <c r="Q7202"/>
      <c r="R7202" t="b">
        <v>0</v>
      </c>
      <c r="S7202">
        <v>1</v>
      </c>
      <c r="T7202" t="s">
        <v>91</v>
      </c>
      <c r="U7202">
        <v>999</v>
      </c>
      <c r="V7202" s="16" t="s">
        <v>6626</v>
      </c>
      <c r="W7202" s="16">
        <v>12212094</v>
      </c>
      <c r="Y7202" t="inlineStr">
        <is>
          <t xml:space="preserve">丹核一类灵材。一丸丹核凝聚灵力，内里仍留着来源灵兽的灵脉纹路。|n法宝打造与祭炼：用作特性材，适用于同境界、同品质的余照藏形幡、敛影幡、沉星印、烟霞伞、玉泉灵瓶、玉泉瓶、缚蛟索、翻海印。</t>
        </is>
      </c>
      <c r="Z7202" t="s">
        <v>6635</v>
      </c>
      <c r="AA7202" t="str">
        <v>击杀妖兽、探索秘境或遗迹可得。</v>
      </c>
      <c r="AB7202" s="16">
        <v>12341002</v>
      </c>
      <c r="AC7202" t="s">
        <v>6629</v>
      </c>
      <c r="AD7202">
        <v>40005</v>
      </c>
      <c r="AF7202">
        <v>70005</v>
      </c>
      <c r="AH7202">
        <v>135000</v>
      </c>
      <c r="AI7202" s="16" t="s">
        <v>6625</v>
      </c>
      <c r="AJ7202" s="16" t="s">
        <v>6636</v>
      </c>
      <c r="AK7202" s="16" t="s">
        <v>345</v>
      </c>
      <c r="AL7202" t="s">
        <v>6637</v>
      </c>
    </row>
    <row r="7203" ht="16.5" spans="2:38">
      <c r="B7203" s="16" t="n">
        <f>10000000+INDEX(编号表!$B:$B,MATCH(F7203,编号表!$A:$A,0))*100000+INDEX(编号表!$F:$F,MATCH(D7203,编号表!$E:$E,0))*1000+INDEX(编号表!$D:$D,MATCH(E7203,编号表!$C:$C,0))*10000+G7203</f>
        <v>12645003</v>
      </c>
      <c r="C7203" s="16" t="s">
        <v>6838</v>
      </c>
      <c r="D7203" s="16" t="s">
        <v>111</v>
      </c>
      <c r="E7203" s="16" t="s">
        <v>345</v>
      </c>
      <c r="F7203" s="16" t="s">
        <v>6633</v>
      </c>
      <c r="G7203" s="16">
        <v>3</v>
      </c>
      <c r="H7203" t="s">
        <v>7297</v>
      </c>
      <c r="I7203" s="16">
        <v>60</v>
      </c>
      <c r="J7203" t="str">
        <f t="shared" si="115"/>
        <v>大类_神品元婴打造</v>
      </c>
      <c r="K7203" s="38" t="s">
        <v>6624</v>
      </c>
      <c r="M7203" s="16" t="s">
        <v>6625</v>
      </c>
      <c r="O7203">
        <v>0</v>
      </c>
      <c r="P7203" t="b">
        <v>1</v>
      </c>
      <c r="Q7203"/>
      <c r="R7203" t="b">
        <v>0</v>
      </c>
      <c r="S7203">
        <v>1</v>
      </c>
      <c r="T7203" t="s">
        <v>91</v>
      </c>
      <c r="U7203">
        <v>999</v>
      </c>
      <c r="V7203" s="16" t="s">
        <v>6626</v>
      </c>
      <c r="W7203" s="16">
        <v>12212095</v>
      </c>
      <c r="Y7203" t="inlineStr">
        <is>
          <t xml:space="preserve">丹核一类灵材。木中灵核生息绵长，枝叶虽离，内纹仍见向光生长的旧路。|n法宝打造与祭炼：用作特性材，适用于同境界、同品质的玉露瓶、碧华珠。</t>
        </is>
      </c>
      <c r="Z7203" t="s">
        <v>6733</v>
      </c>
      <c r="AA7203" t="str">
        <v>击杀妖兽、探索秘境或遗迹可得。</v>
      </c>
      <c r="AB7203" s="16">
        <v>12341003</v>
      </c>
      <c r="AC7203" t="s">
        <v>6629</v>
      </c>
      <c r="AD7203">
        <v>40005</v>
      </c>
      <c r="AF7203">
        <v>70005</v>
      </c>
      <c r="AH7203">
        <v>135000</v>
      </c>
      <c r="AI7203" s="16" t="s">
        <v>6625</v>
      </c>
      <c r="AJ7203" s="16" t="s">
        <v>6636</v>
      </c>
      <c r="AK7203" s="16" t="s">
        <v>345</v>
      </c>
      <c r="AL7203" t="s">
        <v>6734</v>
      </c>
    </row>
    <row r="7204" ht="16.5" spans="2:38">
      <c r="B7204" s="16" t="n">
        <f>10000000+INDEX(编号表!$B:$B,MATCH(F7204,编号表!$A:$A,0))*100000+INDEX(编号表!$F:$F,MATCH(D7204,编号表!$E:$E,0))*1000+INDEX(编号表!$D:$D,MATCH(E7204,编号表!$C:$C,0))*10000+G7204</f>
        <v>12545004</v>
      </c>
      <c r="C7204" s="16" t="s">
        <v>6839</v>
      </c>
      <c r="D7204" s="16" t="s">
        <v>111</v>
      </c>
      <c r="E7204" s="16" t="s">
        <v>345</v>
      </c>
      <c r="F7204" s="16" t="s">
        <v>6622</v>
      </c>
      <c r="G7204" s="16">
        <v>4</v>
      </c>
      <c r="H7204" t="s">
        <v>7297</v>
      </c>
      <c r="I7204" s="16">
        <v>60</v>
      </c>
      <c r="J7204" t="str">
        <f t="shared" si="115"/>
        <v>大类_神品元婴打造</v>
      </c>
      <c r="K7204" s="39" t="s">
        <v>6624</v>
      </c>
      <c r="M7204" s="16" t="s">
        <v>6625</v>
      </c>
      <c r="O7204">
        <v>0</v>
      </c>
      <c r="P7204" t="b">
        <v>1</v>
      </c>
      <c r="Q7204"/>
      <c r="R7204" t="b">
        <v>0</v>
      </c>
      <c r="S7204">
        <v>1</v>
      </c>
      <c r="T7204" t="s">
        <v>91</v>
      </c>
      <c r="U7204">
        <v>999</v>
      </c>
      <c r="V7204" s="16" t="s">
        <v>6626</v>
      </c>
      <c r="W7204" s="16">
        <v>12212096</v>
      </c>
      <c r="Y7204" t="inlineStr">
        <is>
          <t xml:space="preserve">翎毫一类灵材。羽身轻韧，细密羽纹顺风舒展，灵气沿羽轴流转。|n法宝打造与祭炼：用作辅材，适用于同境界、同品质的碧落剑、裂金剑。</t>
        </is>
      </c>
      <c r="Z7204" t="s">
        <v>6640</v>
      </c>
      <c r="AA7204" t="str">
        <v>击杀妖兽、探索秘境或遗迹可得。</v>
      </c>
      <c r="AB7204" s="16">
        <v>12341004</v>
      </c>
      <c r="AC7204" t="s">
        <v>6629</v>
      </c>
      <c r="AD7204">
        <v>40005</v>
      </c>
      <c r="AF7204">
        <v>70005</v>
      </c>
      <c r="AH7204">
        <v>135000</v>
      </c>
      <c r="AI7204" s="16" t="s">
        <v>6625</v>
      </c>
      <c r="AJ7204" s="16" t="s">
        <v>6641</v>
      </c>
      <c r="AK7204" s="16" t="s">
        <v>345</v>
      </c>
      <c r="AL7204" t="s">
        <v>6642</v>
      </c>
    </row>
    <row r="7205" ht="16.5" spans="2:38">
      <c r="B7205" s="16" t="n">
        <f>10000000+INDEX(编号表!$B:$B,MATCH(F7205,编号表!$A:$A,0))*100000+INDEX(编号表!$F:$F,MATCH(D7205,编号表!$E:$E,0))*1000+INDEX(编号表!$D:$D,MATCH(E7205,编号表!$C:$C,0))*10000+G7205</f>
        <v>12545005</v>
      </c>
      <c r="C7205" s="16" t="s">
        <v>6840</v>
      </c>
      <c r="D7205" s="16" t="s">
        <v>111</v>
      </c>
      <c r="E7205" s="16" t="s">
        <v>345</v>
      </c>
      <c r="F7205" s="16" t="s">
        <v>6622</v>
      </c>
      <c r="G7205" s="16">
        <v>5</v>
      </c>
      <c r="H7205" t="s">
        <v>7297</v>
      </c>
      <c r="I7205" s="16">
        <v>60</v>
      </c>
      <c r="J7205" t="str">
        <f t="shared" si="115"/>
        <v>大类_神品元婴打造</v>
      </c>
      <c r="K7205" s="38" t="s">
        <v>6624</v>
      </c>
      <c r="M7205" s="16" t="s">
        <v>6625</v>
      </c>
      <c r="O7205">
        <v>0</v>
      </c>
      <c r="P7205" t="b">
        <v>1</v>
      </c>
      <c r="Q7205"/>
      <c r="R7205" t="b">
        <v>0</v>
      </c>
      <c r="S7205">
        <v>1</v>
      </c>
      <c r="T7205" t="s">
        <v>91</v>
      </c>
      <c r="U7205">
        <v>999</v>
      </c>
      <c r="V7205" s="16" t="s">
        <v>6626</v>
      </c>
      <c r="W7205" s="16">
        <v>12212097</v>
      </c>
      <c r="Y7205" t="inlineStr">
        <is>
          <t xml:space="preserve">翎毫一类灵材。细毫柔而有锋，沾墨均匀，束起时根根相顺。|n法宝打造与祭炼：用作辅材，适用于同境界、同品质的紫毫符笔。</t>
        </is>
      </c>
      <c r="Z7205" t="s">
        <v>6741</v>
      </c>
      <c r="AA7205" t="str">
        <v>击杀妖兽、探索秘境或遗迹可得。</v>
      </c>
      <c r="AB7205" s="16">
        <v>12341005</v>
      </c>
      <c r="AC7205" t="s">
        <v>6629</v>
      </c>
      <c r="AD7205">
        <v>40005</v>
      </c>
      <c r="AF7205">
        <v>70005</v>
      </c>
      <c r="AH7205">
        <v>135000</v>
      </c>
      <c r="AI7205" s="16" t="s">
        <v>6625</v>
      </c>
      <c r="AJ7205" s="16" t="s">
        <v>6641</v>
      </c>
      <c r="AK7205" s="16" t="s">
        <v>345</v>
      </c>
      <c r="AL7205" t="s">
        <v>6742</v>
      </c>
    </row>
    <row r="7206" ht="16.5" spans="2:38">
      <c r="B7206" s="16" t="n">
        <f>10000000+INDEX(编号表!$B:$B,MATCH(F7206,编号表!$A:$A,0))*100000+INDEX(编号表!$F:$F,MATCH(D7206,编号表!$E:$E,0))*1000+INDEX(编号表!$D:$D,MATCH(E7206,编号表!$C:$C,0))*10000+G7206</f>
        <v>12645006</v>
      </c>
      <c r="C7206" s="16" t="s">
        <v>6841</v>
      </c>
      <c r="D7206" s="16" t="s">
        <v>111</v>
      </c>
      <c r="E7206" s="16" t="s">
        <v>345</v>
      </c>
      <c r="F7206" s="16" t="s">
        <v>6633</v>
      </c>
      <c r="G7206" s="16">
        <v>6</v>
      </c>
      <c r="H7206" t="s">
        <v>7297</v>
      </c>
      <c r="I7206" s="16">
        <v>60</v>
      </c>
      <c r="J7206" t="str">
        <f t="shared" si="115"/>
        <v>大类_神品元婴打造</v>
      </c>
      <c r="K7206" s="39" t="s">
        <v>6624</v>
      </c>
      <c r="M7206" s="16" t="s">
        <v>6625</v>
      </c>
      <c r="O7206">
        <v>0</v>
      </c>
      <c r="P7206" t="b">
        <v>1</v>
      </c>
      <c r="Q7206"/>
      <c r="R7206" t="b">
        <v>0</v>
      </c>
      <c r="S7206">
        <v>1</v>
      </c>
      <c r="T7206" t="s">
        <v>91</v>
      </c>
      <c r="U7206">
        <v>999</v>
      </c>
      <c r="V7206" s="16" t="s">
        <v>6626</v>
      </c>
      <c r="W7206" s="16">
        <v>12212098</v>
      </c>
      <c r="Y7206" t="inlineStr">
        <is>
          <t xml:space="preserve">灵窍遗材一类灵材。囊膜紧密，内蓄毒液，开封取用须格外谨慎。|n法宝打造与祭炼：用作特性材，适用于同境界、同品质的沉星印、烟霞伞、碧落剑、缚蛟索、翻海印、裂金剑。</t>
        </is>
      </c>
      <c r="Z7206" t="s">
        <v>6645</v>
      </c>
      <c r="AA7206" t="str">
        <v>击杀妖兽、探索秘境或遗迹可得。</v>
      </c>
      <c r="AB7206" s="16">
        <v>12341006</v>
      </c>
      <c r="AC7206" t="s">
        <v>6629</v>
      </c>
      <c r="AD7206">
        <v>40005</v>
      </c>
      <c r="AF7206">
        <v>70005</v>
      </c>
      <c r="AH7206">
        <v>135000</v>
      </c>
      <c r="AI7206" s="16" t="s">
        <v>6625</v>
      </c>
      <c r="AJ7206" s="16" t="s">
        <v>6646</v>
      </c>
      <c r="AK7206" s="16" t="s">
        <v>345</v>
      </c>
      <c r="AL7206" t="s">
        <v>6647</v>
      </c>
    </row>
    <row r="7207" ht="16.5" spans="2:38">
      <c r="B7207" s="16" t="n">
        <f>10000000+INDEX(编号表!$B:$B,MATCH(F7207,编号表!$A:$A,0))*100000+INDEX(编号表!$F:$F,MATCH(D7207,编号表!$E:$E,0))*1000+INDEX(编号表!$D:$D,MATCH(E7207,编号表!$C:$C,0))*10000+G7207</f>
        <v>12645007</v>
      </c>
      <c r="C7207" s="16" t="s">
        <v>6842</v>
      </c>
      <c r="D7207" s="16" t="s">
        <v>111</v>
      </c>
      <c r="E7207" s="16" t="s">
        <v>345</v>
      </c>
      <c r="F7207" s="16" t="s">
        <v>6633</v>
      </c>
      <c r="G7207" s="16">
        <v>7</v>
      </c>
      <c r="H7207" t="s">
        <v>7297</v>
      </c>
      <c r="I7207" s="16">
        <v>60</v>
      </c>
      <c r="J7207" t="str">
        <f t="shared" si="115"/>
        <v>大类_神品元婴打造</v>
      </c>
      <c r="K7207" s="38" t="s">
        <v>6624</v>
      </c>
      <c r="M7207" s="16" t="s">
        <v>6625</v>
      </c>
      <c r="O7207">
        <v>0</v>
      </c>
      <c r="P7207" t="b">
        <v>1</v>
      </c>
      <c r="Q7207"/>
      <c r="R7207" t="b">
        <v>0</v>
      </c>
      <c r="S7207">
        <v>1</v>
      </c>
      <c r="T7207" t="s">
        <v>91</v>
      </c>
      <c r="U7207">
        <v>999</v>
      </c>
      <c r="V7207" s="16" t="s">
        <v>6626</v>
      </c>
      <c r="W7207" s="16">
        <v>12212099</v>
      </c>
      <c r="Y7207" t="inlineStr">
        <is>
          <t xml:space="preserve">灵窍遗材一类灵材。灵目中的细纹仍能分辨灵光，所留是感知旧痕，并无活物视识。|n法宝打造与祭炼：用作特性材，适用于同境界、同品质的烛微镜。</t>
        </is>
      </c>
      <c r="Z7207" t="s">
        <v>6746</v>
      </c>
      <c r="AA7207" t="str">
        <v>击杀妖兽、探索秘境或遗迹可得。</v>
      </c>
      <c r="AB7207" s="16">
        <v>12341007</v>
      </c>
      <c r="AC7207" t="s">
        <v>6629</v>
      </c>
      <c r="AD7207">
        <v>40005</v>
      </c>
      <c r="AF7207">
        <v>70005</v>
      </c>
      <c r="AH7207">
        <v>135000</v>
      </c>
      <c r="AI7207" s="16" t="s">
        <v>6625</v>
      </c>
      <c r="AJ7207" s="16" t="s">
        <v>6646</v>
      </c>
      <c r="AK7207" s="16" t="s">
        <v>345</v>
      </c>
      <c r="AL7207" t="s">
        <v>6747</v>
      </c>
    </row>
    <row r="7208" ht="16.5" spans="2:38">
      <c r="B7208" s="16" t="n">
        <f>10000000+INDEX(编号表!$B:$B,MATCH(F7208,编号表!$A:$A,0))*100000+INDEX(编号表!$F:$F,MATCH(D7208,编号表!$E:$E,0))*1000+INDEX(编号表!$D:$D,MATCH(E7208,编号表!$C:$C,0))*10000+G7208</f>
        <v>12645008</v>
      </c>
      <c r="C7208" s="16" t="s">
        <v>6843</v>
      </c>
      <c r="D7208" s="16" t="s">
        <v>111</v>
      </c>
      <c r="E7208" s="16" t="s">
        <v>345</v>
      </c>
      <c r="F7208" s="16" t="s">
        <v>6633</v>
      </c>
      <c r="G7208" s="16">
        <v>8</v>
      </c>
      <c r="H7208" t="s">
        <v>7297</v>
      </c>
      <c r="I7208" s="16">
        <v>60</v>
      </c>
      <c r="J7208" t="str">
        <f t="shared" si="115"/>
        <v>大类_神品元婴打造</v>
      </c>
      <c r="K7208" s="39" t="s">
        <v>6624</v>
      </c>
      <c r="M7208" s="16" t="s">
        <v>6625</v>
      </c>
      <c r="O7208">
        <v>0</v>
      </c>
      <c r="P7208" t="b">
        <v>1</v>
      </c>
      <c r="Q7208"/>
      <c r="R7208" t="b">
        <v>0</v>
      </c>
      <c r="S7208">
        <v>1</v>
      </c>
      <c r="T7208" t="s">
        <v>91</v>
      </c>
      <c r="U7208">
        <v>999</v>
      </c>
      <c r="V7208" s="16" t="s">
        <v>6626</v>
      </c>
      <c r="W7208" s="16">
        <v>12212100</v>
      </c>
      <c r="Y7208" t="inlineStr">
        <is>
          <t xml:space="preserve">灵识遗痕一类灵材。灵兽留下的感知痕迹，似有应变余韵；所存并非完整魂魄。|n法宝打造与祭炼：用作特性材，适用于同境界、同品质的摄魄葫芦。</t>
        </is>
      </c>
      <c r="Z7208" t="s">
        <v>6650</v>
      </c>
      <c r="AA7208" t="str">
        <v>击杀妖兽、探索秘境或遗迹可得。</v>
      </c>
      <c r="AB7208" s="16">
        <v>12341008</v>
      </c>
      <c r="AC7208" t="s">
        <v>6629</v>
      </c>
      <c r="AD7208">
        <v>40005</v>
      </c>
      <c r="AF7208">
        <v>70005</v>
      </c>
      <c r="AH7208">
        <v>135000</v>
      </c>
      <c r="AI7208" s="16" t="s">
        <v>6625</v>
      </c>
      <c r="AJ7208" s="16" t="s">
        <v>6651</v>
      </c>
      <c r="AK7208" s="16" t="s">
        <v>345</v>
      </c>
      <c r="AL7208" t="s">
        <v>6652</v>
      </c>
    </row>
    <row r="7209" ht="16.5" spans="2:38">
      <c r="B7209" s="16" t="n">
        <f>10000000+INDEX(编号表!$B:$B,MATCH(F7209,编号表!$A:$A,0))*100000+INDEX(编号表!$F:$F,MATCH(D7209,编号表!$E:$E,0))*1000+INDEX(编号表!$D:$D,MATCH(E7209,编号表!$C:$C,0))*10000+G7209</f>
        <v>12645009</v>
      </c>
      <c r="C7209" s="16" t="s">
        <v>6844</v>
      </c>
      <c r="D7209" s="16" t="s">
        <v>111</v>
      </c>
      <c r="E7209" s="16" t="s">
        <v>345</v>
      </c>
      <c r="F7209" s="16" t="s">
        <v>6633</v>
      </c>
      <c r="G7209" s="16">
        <v>9</v>
      </c>
      <c r="I7209" s="16">
        <v>60</v>
      </c>
      <c r="J7209" t="str">
        <f t="shared" si="115"/>
        <v>大类_神品元婴</v>
      </c>
      <c r="K7209" s="38" t="s">
        <v>6624</v>
      </c>
      <c r="M7209" s="16" t="s">
        <v>6625</v>
      </c>
      <c r="O7209">
        <v>0</v>
      </c>
      <c r="P7209" t="b">
        <v>1</v>
      </c>
      <c r="Q7209"/>
      <c r="R7209" t="b">
        <v>0</v>
      </c>
      <c r="S7209">
        <v>1</v>
      </c>
      <c r="T7209" t="s">
        <v>91</v>
      </c>
      <c r="U7209">
        <v>999</v>
      </c>
      <c r="V7209" s="16" t="s">
        <v>6626</v>
      </c>
      <c r="W7209" s="16">
        <v>12212101</v>
      </c>
      <c r="Y7209" t="inlineStr">
        <is>
          <t xml:space="preserve">灵识遗痕一类灵材。草木感应土水、追逐日光的余痕，尚在灵材中缓缓回荡，并非完整魂魄。|n用途未明，可留存备用。</t>
        </is>
      </c>
      <c r="Z7209" t="s">
        <v>6752</v>
      </c>
      <c r="AA7209" t="str">
        <v>击杀妖兽、探索秘境或遗迹可得；当前百艺暂未用到，宗门不供应。</v>
      </c>
      <c r="AB7209" s="16">
        <v>12341009</v>
      </c>
      <c r="AC7209" t="s">
        <v>6629</v>
      </c>
      <c r="AD7209">
        <v>40005</v>
      </c>
      <c r="AF7209">
        <v>70005</v>
      </c>
      <c r="AH7209">
        <v>90000</v>
      </c>
      <c r="AI7209" s="16" t="s">
        <v>6625</v>
      </c>
      <c r="AJ7209" s="16" t="s">
        <v>6651</v>
      </c>
      <c r="AK7209" s="16" t="s">
        <v>345</v>
      </c>
      <c r="AL7209" t="s">
        <v>6753</v>
      </c>
    </row>
    <row r="7210" ht="15" spans="2:38">
      <c r="B7210" s="16" t="n">
        <f>10000000+INDEX(编号表!$B:$B,MATCH(F7210,编号表!$A:$A,0))*100000+INDEX(编号表!$F:$F,MATCH(D7210,编号表!$E:$E,0))*1000+INDEX(编号表!$D:$D,MATCH(E7210,编号表!$C:$C,0))*10000+G7210</f>
        <v>12345010</v>
      </c>
      <c r="C7210" s="16" t="s">
        <v>6845</v>
      </c>
      <c r="D7210" s="16" t="s">
        <v>111</v>
      </c>
      <c r="E7210" s="16" t="s">
        <v>345</v>
      </c>
      <c r="F7210" s="16" t="s">
        <v>6682</v>
      </c>
      <c r="G7210" s="16">
        <v>10</v>
      </c>
      <c r="H7210" t="s">
        <v>7297</v>
      </c>
      <c r="I7210" s="16">
        <v>60</v>
      </c>
      <c r="J7210" t="str">
        <f t="shared" si="115"/>
        <v>大类_神品元婴打造</v>
      </c>
      <c r="K7210" s="40" t="s">
        <v>6698</v>
      </c>
      <c r="M7210" s="16" t="s">
        <v>6625</v>
      </c>
      <c r="O7210">
        <v>0</v>
      </c>
      <c r="P7210" t="b">
        <v>1</v>
      </c>
      <c r="Q7210"/>
      <c r="R7210" t="b">
        <v>0</v>
      </c>
      <c r="S7210">
        <v>1</v>
      </c>
      <c r="T7210" t="s">
        <v>91</v>
      </c>
      <c r="U7210">
        <v>999</v>
      </c>
      <c r="V7210" s="16" t="s">
        <v>6626</v>
      </c>
      <c r="W7210" s="16">
        <v>12212102</v>
      </c>
      <c r="Y7210" t="inlineStr">
        <is>
          <t xml:space="preserve">灵丝玄筋一类稀有灵材。古绢织纹细密，余光收入丝间，展开时只见淡淡暗纹。|n法宝打造与祭炼：用作主材，适用于同境界、同品质的余照藏形幡。</t>
        </is>
      </c>
      <c r="Z7210" t="s">
        <v>6847</v>
      </c>
      <c r="AA7210" t="str">
        <v>击杀妖兽、探索秘境或遗迹可得。</v>
      </c>
      <c r="AB7210" s="16">
        <v>12341010</v>
      </c>
      <c r="AC7210" t="s">
        <v>6629</v>
      </c>
      <c r="AD7210">
        <v>40005</v>
      </c>
      <c r="AF7210">
        <v>70005</v>
      </c>
      <c r="AH7210">
        <v>135000</v>
      </c>
      <c r="AI7210" s="16" t="s">
        <v>6625</v>
      </c>
      <c r="AJ7210" s="16" t="s">
        <v>6713</v>
      </c>
      <c r="AK7210" s="16" t="s">
        <v>345</v>
      </c>
      <c r="AL7210" t="s">
        <v>6845</v>
      </c>
    </row>
    <row r="7211" ht="16.5" spans="2:38">
      <c r="B7211" s="16" t="n">
        <f>10000000+INDEX(编号表!$B:$B,MATCH(F7211,编号表!$A:$A,0))*100000+INDEX(编号表!$F:$F,MATCH(D7211,编号表!$E:$E,0))*1000+INDEX(编号表!$D:$D,MATCH(E7211,编号表!$C:$C,0))*10000+G7211</f>
        <v>12645011</v>
      </c>
      <c r="C7211" s="16" t="s">
        <v>6848</v>
      </c>
      <c r="D7211" s="16" t="s">
        <v>111</v>
      </c>
      <c r="E7211" s="16" t="s">
        <v>345</v>
      </c>
      <c r="F7211" s="16" t="s">
        <v>6633</v>
      </c>
      <c r="G7211" s="16">
        <v>11</v>
      </c>
      <c r="H7211" t="s">
        <v>7297</v>
      </c>
      <c r="I7211" s="16">
        <v>60</v>
      </c>
      <c r="J7211" t="str">
        <f t="shared" ref="J7211:J7274" si="116">"大类_"&amp;D7211&amp;E7211&amp;H7211</f>
        <v>大类_神品元婴打造</v>
      </c>
      <c r="K7211" s="38" t="s">
        <v>6624</v>
      </c>
      <c r="M7211" s="16" t="s">
        <v>6625</v>
      </c>
      <c r="O7211">
        <v>0</v>
      </c>
      <c r="P7211" t="b">
        <v>1</v>
      </c>
      <c r="Q7211"/>
      <c r="R7211" t="b">
        <v>0</v>
      </c>
      <c r="S7211">
        <v>1</v>
      </c>
      <c r="T7211" t="s">
        <v>91</v>
      </c>
      <c r="U7211">
        <v>999</v>
      </c>
      <c r="V7211" s="16" t="s">
        <v>6626</v>
      </c>
      <c r="Y7211" t="inlineStr">
        <is>
          <t xml:space="preserve">五气凝华一类灵材。金行灵气凝为细质，内蕴一缕收束不散的锋意。|n法宝打造与祭炼：用作特性材，适用于同境界、同品质的沉星印、烟霞伞、玄真丹炉、玉露瓶、碧落剑、紫毫符笔、缚蛟索、翻海印、裂金剑。</t>
        </is>
      </c>
      <c r="Z7211" t="s">
        <v>6655</v>
      </c>
      <c r="AA7211" t="str">
        <v>击杀妖兽、探索秘境或遗迹可得。</v>
      </c>
      <c r="AB7211">
        <v>12341011</v>
      </c>
      <c r="AC7211" t="s">
        <v>6629</v>
      </c>
      <c r="AD7211">
        <v>40005</v>
      </c>
      <c r="AF7211">
        <v>70005</v>
      </c>
      <c r="AH7211">
        <v>135000</v>
      </c>
      <c r="AI7211" s="16" t="s">
        <v>6625</v>
      </c>
      <c r="AJ7211" s="16" t="s">
        <v>6656</v>
      </c>
      <c r="AK7211" s="16" t="s">
        <v>345</v>
      </c>
      <c r="AL7211" t="s">
        <v>6657</v>
      </c>
    </row>
    <row r="7212" ht="16.5" spans="2:38">
      <c r="B7212" s="16" t="n">
        <f>10000000+INDEX(编号表!$B:$B,MATCH(F7212,编号表!$A:$A,0))*100000+INDEX(编号表!$F:$F,MATCH(D7212,编号表!$E:$E,0))*1000+INDEX(编号表!$D:$D,MATCH(E7212,编号表!$C:$C,0))*10000+G7212</f>
        <v>12645012</v>
      </c>
      <c r="C7212" s="16" t="s">
        <v>6849</v>
      </c>
      <c r="D7212" s="16" t="s">
        <v>111</v>
      </c>
      <c r="E7212" s="16" t="s">
        <v>345</v>
      </c>
      <c r="F7212" s="16" t="s">
        <v>6633</v>
      </c>
      <c r="G7212" s="16">
        <v>12</v>
      </c>
      <c r="H7212" t="s">
        <v>7297</v>
      </c>
      <c r="I7212" s="16">
        <v>60</v>
      </c>
      <c r="J7212" t="str">
        <f t="shared" si="116"/>
        <v>大类_神品元婴打造</v>
      </c>
      <c r="K7212" s="38" t="s">
        <v>6624</v>
      </c>
      <c r="M7212" s="16" t="s">
        <v>6625</v>
      </c>
      <c r="O7212">
        <v>0</v>
      </c>
      <c r="P7212" t="b">
        <v>1</v>
      </c>
      <c r="Q7212"/>
      <c r="R7212" t="b">
        <v>0</v>
      </c>
      <c r="S7212">
        <v>1</v>
      </c>
      <c r="T7212" t="s">
        <v>91</v>
      </c>
      <c r="U7212">
        <v>999</v>
      </c>
      <c r="V7212" s="16" t="s">
        <v>6626</v>
      </c>
      <c r="Y7212" t="inlineStr">
        <is>
          <t xml:space="preserve">五气凝华一类灵材。木行灵气聚而成华，生发之意沿细纹绵延。|n法宝打造与祭炼：用作特性材，适用于同境界、同品质的沉星印、烟霞伞、玄真丹炉、玉露瓶、碧华珠、碧落剑、缚蛟索、翻海印、裂金剑。</t>
        </is>
      </c>
      <c r="Z7212" t="s">
        <v>6660</v>
      </c>
      <c r="AA7212" t="str">
        <v>击杀妖兽、探索秘境或遗迹可得。</v>
      </c>
      <c r="AB7212">
        <v>12341012</v>
      </c>
      <c r="AC7212" t="s">
        <v>6629</v>
      </c>
      <c r="AD7212">
        <v>40005</v>
      </c>
      <c r="AF7212">
        <v>70005</v>
      </c>
      <c r="AH7212">
        <v>135000</v>
      </c>
      <c r="AI7212" s="16" t="s">
        <v>6625</v>
      </c>
      <c r="AJ7212" s="16" t="s">
        <v>6656</v>
      </c>
      <c r="AK7212" s="16" t="s">
        <v>345</v>
      </c>
      <c r="AL7212" t="s">
        <v>6661</v>
      </c>
    </row>
    <row r="7213" ht="16.5" spans="2:38">
      <c r="B7213" s="16" t="n">
        <f>10000000+INDEX(编号表!$B:$B,MATCH(F7213,编号表!$A:$A,0))*100000+INDEX(编号表!$F:$F,MATCH(D7213,编号表!$E:$E,0))*1000+INDEX(编号表!$D:$D,MATCH(E7213,编号表!$C:$C,0))*10000+G7213</f>
        <v>12645013</v>
      </c>
      <c r="C7213" s="16" t="s">
        <v>6850</v>
      </c>
      <c r="D7213" s="16" t="s">
        <v>111</v>
      </c>
      <c r="E7213" s="16" t="s">
        <v>345</v>
      </c>
      <c r="F7213" s="16" t="s">
        <v>6633</v>
      </c>
      <c r="G7213" s="16">
        <v>13</v>
      </c>
      <c r="H7213" t="s">
        <v>7297</v>
      </c>
      <c r="I7213" s="16">
        <v>60</v>
      </c>
      <c r="J7213" t="str">
        <f t="shared" si="116"/>
        <v>大类_神品元婴打造</v>
      </c>
      <c r="K7213" s="38" t="s">
        <v>6624</v>
      </c>
      <c r="M7213" s="16" t="s">
        <v>6625</v>
      </c>
      <c r="O7213">
        <v>0</v>
      </c>
      <c r="P7213" t="b">
        <v>1</v>
      </c>
      <c r="Q7213"/>
      <c r="R7213" t="b">
        <v>0</v>
      </c>
      <c r="S7213">
        <v>1</v>
      </c>
      <c r="T7213" t="s">
        <v>91</v>
      </c>
      <c r="U7213">
        <v>999</v>
      </c>
      <c r="V7213" s="16" t="s">
        <v>6626</v>
      </c>
      <c r="W7213" s="16">
        <v>12212103</v>
      </c>
      <c r="Y7213" t="inlineStr">
        <is>
          <t xml:space="preserve">五气凝华一类灵材。火行灵气结晶，晶心明灭，触之可觉温热。|n法宝打造与祭炼：用作特性材，适用于同境界、同品质的沉星印、烟霞伞、玄真丹炉、玉露瓶、碧落剑、紫毫符笔、缚蛟索、翻海印、裂金剑。</t>
        </is>
      </c>
      <c r="Z7213" t="s">
        <v>6664</v>
      </c>
      <c r="AA7213" t="str">
        <v>击杀妖兽、探索秘境或遗迹可得。</v>
      </c>
      <c r="AB7213" s="16">
        <v>12341013</v>
      </c>
      <c r="AC7213" t="s">
        <v>6629</v>
      </c>
      <c r="AD7213">
        <v>40005</v>
      </c>
      <c r="AF7213">
        <v>70005</v>
      </c>
      <c r="AH7213">
        <v>135000</v>
      </c>
      <c r="AI7213" s="16" t="s">
        <v>6625</v>
      </c>
      <c r="AJ7213" s="16" t="s">
        <v>6656</v>
      </c>
      <c r="AK7213" s="16" t="s">
        <v>345</v>
      </c>
      <c r="AL7213" t="s">
        <v>6665</v>
      </c>
    </row>
    <row r="7214" ht="16.5" spans="2:38">
      <c r="B7214" s="16" t="n">
        <f>10000000+INDEX(编号表!$B:$B,MATCH(F7214,编号表!$A:$A,0))*100000+INDEX(编号表!$F:$F,MATCH(D7214,编号表!$E:$E,0))*1000+INDEX(编号表!$D:$D,MATCH(E7214,编号表!$C:$C,0))*10000+G7214</f>
        <v>12645014</v>
      </c>
      <c r="C7214" s="16" t="s">
        <v>6851</v>
      </c>
      <c r="D7214" s="16" t="s">
        <v>111</v>
      </c>
      <c r="E7214" s="16" t="s">
        <v>345</v>
      </c>
      <c r="F7214" s="16" t="s">
        <v>6633</v>
      </c>
      <c r="G7214" s="16">
        <v>14</v>
      </c>
      <c r="H7214" t="s">
        <v>7297</v>
      </c>
      <c r="I7214" s="16">
        <v>60</v>
      </c>
      <c r="J7214" t="str">
        <f t="shared" si="116"/>
        <v>大类_神品元婴打造</v>
      </c>
      <c r="K7214" s="39" t="s">
        <v>6624</v>
      </c>
      <c r="M7214" s="16" t="s">
        <v>6625</v>
      </c>
      <c r="O7214">
        <v>0</v>
      </c>
      <c r="P7214" t="b">
        <v>1</v>
      </c>
      <c r="Q7214"/>
      <c r="R7214" t="b">
        <v>0</v>
      </c>
      <c r="S7214">
        <v>1</v>
      </c>
      <c r="T7214" t="s">
        <v>91</v>
      </c>
      <c r="U7214">
        <v>999</v>
      </c>
      <c r="V7214" s="16" t="s">
        <v>6626</v>
      </c>
      <c r="W7214" s="16">
        <v>12212104</v>
      </c>
      <c r="Y7214" t="inlineStr">
        <is>
          <t xml:space="preserve">五气凝华一类灵材。水行灵气凝作珠质，外形似静，内里灵流不息。|n法宝打造与祭炼：用作特性材，适用于同境界、同品质的沉星印、烟霞伞、玄真丹炉、玉泉灵瓶、玉泉瓶、玉露瓶、碧落剑、紫毫符笔、缚蛟索、翻海印、裂金剑。</t>
        </is>
      </c>
      <c r="Z7214" t="s">
        <v>6668</v>
      </c>
      <c r="AA7214" t="str">
        <v>击杀妖兽、探索秘境或遗迹可得。</v>
      </c>
      <c r="AB7214" s="16">
        <v>12341014</v>
      </c>
      <c r="AC7214" t="s">
        <v>6629</v>
      </c>
      <c r="AD7214">
        <v>40005</v>
      </c>
      <c r="AF7214">
        <v>70005</v>
      </c>
      <c r="AH7214">
        <v>135000</v>
      </c>
      <c r="AI7214" s="16" t="s">
        <v>6625</v>
      </c>
      <c r="AJ7214" s="16" t="s">
        <v>6656</v>
      </c>
      <c r="AK7214" s="16" t="s">
        <v>345</v>
      </c>
      <c r="AL7214" t="s">
        <v>6669</v>
      </c>
    </row>
    <row r="7215" ht="16.5" spans="2:38">
      <c r="B7215" s="16" t="n">
        <f>10000000+INDEX(编号表!$B:$B,MATCH(F7215,编号表!$A:$A,0))*100000+INDEX(编号表!$F:$F,MATCH(D7215,编号表!$E:$E,0))*1000+INDEX(编号表!$D:$D,MATCH(E7215,编号表!$C:$C,0))*10000+G7215</f>
        <v>12645015</v>
      </c>
      <c r="C7215" s="16" t="s">
        <v>6852</v>
      </c>
      <c r="D7215" s="16" t="s">
        <v>111</v>
      </c>
      <c r="E7215" s="16" t="s">
        <v>345</v>
      </c>
      <c r="F7215" s="16" t="s">
        <v>6633</v>
      </c>
      <c r="G7215" s="16">
        <v>15</v>
      </c>
      <c r="H7215" t="s">
        <v>7297</v>
      </c>
      <c r="I7215" s="16">
        <v>60</v>
      </c>
      <c r="J7215" t="str">
        <f t="shared" si="116"/>
        <v>大类_神品元婴打造</v>
      </c>
      <c r="K7215" s="38" t="s">
        <v>6624</v>
      </c>
      <c r="M7215" s="16" t="s">
        <v>6625</v>
      </c>
      <c r="O7215">
        <v>0</v>
      </c>
      <c r="P7215" t="b">
        <v>1</v>
      </c>
      <c r="Q7215"/>
      <c r="R7215" t="b">
        <v>0</v>
      </c>
      <c r="S7215">
        <v>1</v>
      </c>
      <c r="T7215" t="s">
        <v>91</v>
      </c>
      <c r="U7215">
        <v>999</v>
      </c>
      <c r="V7215" s="16" t="s">
        <v>6626</v>
      </c>
      <c r="Y7215" t="inlineStr">
        <is>
          <t xml:space="preserve">五气凝华一类灵材。土行灵气沉凝成珠，质地厚实，灵息绵稳。|n法宝打造与祭炼：用作特性材，适用于同境界、同品质的云汉舟、沉星印、烟霞伞、玄真丹炉、玄纹鼎、玉露瓶、碧落剑、紫毫符笔、缚蛟索、翻海印、藏珍袋、裂金剑。</t>
        </is>
      </c>
      <c r="Z7215" t="s">
        <v>6672</v>
      </c>
      <c r="AA7215" t="str">
        <v>击杀妖兽、探索秘境或遗迹可得。</v>
      </c>
      <c r="AB7215">
        <v>12341015</v>
      </c>
      <c r="AC7215" t="s">
        <v>6629</v>
      </c>
      <c r="AD7215">
        <v>40005</v>
      </c>
      <c r="AF7215">
        <v>70005</v>
      </c>
      <c r="AH7215">
        <v>135000</v>
      </c>
      <c r="AI7215" s="16" t="s">
        <v>6625</v>
      </c>
      <c r="AJ7215" s="16" t="s">
        <v>6656</v>
      </c>
      <c r="AK7215" s="16" t="s">
        <v>345</v>
      </c>
      <c r="AL7215" t="s">
        <v>6673</v>
      </c>
    </row>
    <row r="7216" ht="16.5" spans="2:38">
      <c r="B7216" s="16" t="n">
        <f>10000000+INDEX(编号表!$B:$B,MATCH(F7216,编号表!$A:$A,0))*100000+INDEX(编号表!$F:$F,MATCH(D7216,编号表!$E:$E,0))*1000+INDEX(编号表!$D:$D,MATCH(E7216,编号表!$C:$C,0))*10000+G7216</f>
        <v>12845016</v>
      </c>
      <c r="C7216" s="16" t="s">
        <v>6853</v>
      </c>
      <c r="D7216" s="16" t="s">
        <v>111</v>
      </c>
      <c r="E7216" s="16" t="s">
        <v>345</v>
      </c>
      <c r="F7216" s="16" t="s">
        <v>6675</v>
      </c>
      <c r="G7216" s="16">
        <v>16</v>
      </c>
      <c r="H7216" t="s">
        <v>7297</v>
      </c>
      <c r="I7216" s="16">
        <v>60</v>
      </c>
      <c r="J7216" t="str">
        <f t="shared" si="116"/>
        <v>大类_神品元婴打造</v>
      </c>
      <c r="K7216" s="38" t="s">
        <v>6624</v>
      </c>
      <c r="M7216" s="16" t="s">
        <v>6625</v>
      </c>
      <c r="O7216">
        <v>0</v>
      </c>
      <c r="P7216" t="b">
        <v>1</v>
      </c>
      <c r="Q7216"/>
      <c r="R7216" t="b">
        <v>0</v>
      </c>
      <c r="S7216">
        <v>1</v>
      </c>
      <c r="T7216" t="s">
        <v>91</v>
      </c>
      <c r="U7216">
        <v>999</v>
      </c>
      <c r="V7216" s="16" t="s">
        <v>6626</v>
      </c>
      <c r="W7216" s="16">
        <v>12212105</v>
      </c>
      <c r="Y7216" t="inlineStr">
        <is>
          <t xml:space="preserve">灵骨玄甲一类灵材。骨质坚密，纹理连贯，仍留着灵兽生前承力的筋脉印痕。|n法宝打造与祭炼：用作辅材，适用于同境界、同品质的云汉舟、沉星印、翻海印。</t>
        </is>
      </c>
      <c r="Z7216" t="s">
        <v>6678</v>
      </c>
      <c r="AA7216" t="str">
        <v>击杀妖兽、探索秘境或遗迹可得。</v>
      </c>
      <c r="AB7216" s="16">
        <v>12341016</v>
      </c>
      <c r="AC7216" t="s">
        <v>6629</v>
      </c>
      <c r="AD7216">
        <v>40005</v>
      </c>
      <c r="AF7216">
        <v>70005</v>
      </c>
      <c r="AH7216">
        <v>135000</v>
      </c>
      <c r="AI7216" s="16" t="s">
        <v>6625</v>
      </c>
      <c r="AJ7216" s="16" t="s">
        <v>6679</v>
      </c>
      <c r="AK7216" s="16" t="s">
        <v>345</v>
      </c>
      <c r="AL7216" t="s">
        <v>6680</v>
      </c>
    </row>
    <row r="7217" ht="16.5" spans="2:38">
      <c r="B7217" s="16" t="n">
        <f>10000000+INDEX(编号表!$B:$B,MATCH(F7217,编号表!$A:$A,0))*100000+INDEX(编号表!$F:$F,MATCH(D7217,编号表!$E:$E,0))*1000+INDEX(编号表!$D:$D,MATCH(E7217,编号表!$C:$C,0))*10000+G7217</f>
        <v>12845017</v>
      </c>
      <c r="C7217" s="16" t="s">
        <v>6854</v>
      </c>
      <c r="D7217" s="16" t="s">
        <v>111</v>
      </c>
      <c r="E7217" s="16" t="s">
        <v>345</v>
      </c>
      <c r="F7217" s="16" t="s">
        <v>6675</v>
      </c>
      <c r="G7217" s="16">
        <v>17</v>
      </c>
      <c r="H7217" t="s">
        <v>7297</v>
      </c>
      <c r="I7217" s="16">
        <v>60</v>
      </c>
      <c r="J7217" t="str">
        <f t="shared" si="116"/>
        <v>大类_神品元婴打造</v>
      </c>
      <c r="K7217" s="39" t="s">
        <v>6624</v>
      </c>
      <c r="M7217" s="16" t="s">
        <v>6625</v>
      </c>
      <c r="O7217">
        <v>0</v>
      </c>
      <c r="P7217" t="b">
        <v>1</v>
      </c>
      <c r="Q7217"/>
      <c r="R7217" t="b">
        <v>0</v>
      </c>
      <c r="S7217">
        <v>1</v>
      </c>
      <c r="T7217" t="s">
        <v>91</v>
      </c>
      <c r="U7217">
        <v>999</v>
      </c>
      <c r="V7217" s="16" t="s">
        <v>6626</v>
      </c>
      <c r="W7217" s="16">
        <v>12212106</v>
      </c>
      <c r="Y7217" t="inlineStr">
        <is>
          <t xml:space="preserve">灵骨玄甲一类灵材。甲壳层层相覆，旧伤未损其内纹，断面可见细密承力层次。|n法宝打造与祭炼：用作辅材、特性材，适用于同境界、同品质的烟霞伞。</t>
        </is>
      </c>
      <c r="Z7217" t="s">
        <v>6767</v>
      </c>
      <c r="AA7217" t="str">
        <v>击杀妖兽、探索秘境或遗迹可得。</v>
      </c>
      <c r="AB7217" s="16">
        <v>12341017</v>
      </c>
      <c r="AC7217" t="s">
        <v>6629</v>
      </c>
      <c r="AD7217">
        <v>40005</v>
      </c>
      <c r="AF7217">
        <v>70005</v>
      </c>
      <c r="AH7217">
        <v>135000</v>
      </c>
      <c r="AI7217" s="16" t="s">
        <v>6625</v>
      </c>
      <c r="AJ7217" s="16" t="s">
        <v>6679</v>
      </c>
      <c r="AK7217" s="16" t="s">
        <v>345</v>
      </c>
      <c r="AL7217" t="s">
        <v>6768</v>
      </c>
    </row>
    <row r="7218" ht="16.5" spans="2:38">
      <c r="B7218" s="16" t="n">
        <f>10000000+INDEX(编号表!$B:$B,MATCH(F7218,编号表!$A:$A,0))*100000+INDEX(编号表!$F:$F,MATCH(D7218,编号表!$E:$E,0))*1000+INDEX(编号表!$D:$D,MATCH(E7218,编号表!$C:$C,0))*10000+G7218</f>
        <v>12345018</v>
      </c>
      <c r="C7218" s="16" t="s">
        <v>6855</v>
      </c>
      <c r="D7218" s="16" t="s">
        <v>111</v>
      </c>
      <c r="E7218" s="16" t="s">
        <v>345</v>
      </c>
      <c r="F7218" s="16" t="s">
        <v>6682</v>
      </c>
      <c r="G7218" s="16">
        <v>18</v>
      </c>
      <c r="H7218" t="s">
        <v>7297</v>
      </c>
      <c r="I7218" s="16">
        <v>60</v>
      </c>
      <c r="J7218" t="str">
        <f t="shared" si="116"/>
        <v>大类_神品元婴打造</v>
      </c>
      <c r="K7218" s="38" t="s">
        <v>6624</v>
      </c>
      <c r="M7218" s="16" t="s">
        <v>6625</v>
      </c>
      <c r="O7218">
        <v>0</v>
      </c>
      <c r="P7218" t="b">
        <v>1</v>
      </c>
      <c r="Q7218"/>
      <c r="R7218" t="b">
        <v>0</v>
      </c>
      <c r="S7218">
        <v>1</v>
      </c>
      <c r="T7218" t="s">
        <v>91</v>
      </c>
      <c r="U7218">
        <v>999</v>
      </c>
      <c r="V7218" s="16" t="s">
        <v>6626</v>
      </c>
      <c r="W7218" s="16">
        <v>12212107</v>
      </c>
      <c r="Y7218" t="inlineStr">
        <is>
          <t xml:space="preserve">灵皮玄鳞一类灵材。皮面柔韧，筋络相接，裁开后仍能看见细密灵纹。|n法宝打造与祭炼：用作主材，适用于同境界、同品质的烟霞伞。</t>
        </is>
      </c>
      <c r="Z7218" t="s">
        <v>6684</v>
      </c>
      <c r="AA7218" t="str">
        <v>击杀妖兽、探索秘境或遗迹可得。</v>
      </c>
      <c r="AB7218" s="16">
        <v>12341018</v>
      </c>
      <c r="AC7218" t="s">
        <v>6629</v>
      </c>
      <c r="AD7218">
        <v>40005</v>
      </c>
      <c r="AF7218">
        <v>70005</v>
      </c>
      <c r="AH7218">
        <v>135000</v>
      </c>
      <c r="AI7218" s="16" t="s">
        <v>6625</v>
      </c>
      <c r="AJ7218" s="16" t="s">
        <v>6685</v>
      </c>
      <c r="AK7218" s="16" t="s">
        <v>345</v>
      </c>
      <c r="AL7218" t="s">
        <v>6686</v>
      </c>
    </row>
    <row r="7219" ht="16.5" spans="2:38">
      <c r="B7219" s="16" t="n">
        <f>10000000+INDEX(编号表!$B:$B,MATCH(F7219,编号表!$A:$A,0))*100000+INDEX(编号表!$F:$F,MATCH(D7219,编号表!$E:$E,0))*1000+INDEX(编号表!$D:$D,MATCH(E7219,编号表!$C:$C,0))*10000+G7219</f>
        <v>12545019</v>
      </c>
      <c r="C7219" s="16" t="s">
        <v>6856</v>
      </c>
      <c r="D7219" s="16" t="s">
        <v>111</v>
      </c>
      <c r="E7219" s="16" t="s">
        <v>345</v>
      </c>
      <c r="F7219" s="16" t="s">
        <v>6622</v>
      </c>
      <c r="G7219" s="16">
        <v>19</v>
      </c>
      <c r="I7219" s="16">
        <v>60</v>
      </c>
      <c r="J7219" t="str">
        <f t="shared" si="116"/>
        <v>大类_神品元婴</v>
      </c>
      <c r="K7219" s="39" t="s">
        <v>6624</v>
      </c>
      <c r="M7219" s="16" t="s">
        <v>6625</v>
      </c>
      <c r="O7219">
        <v>0</v>
      </c>
      <c r="P7219" t="b">
        <v>1</v>
      </c>
      <c r="Q7219"/>
      <c r="R7219" t="b">
        <v>0</v>
      </c>
      <c r="S7219">
        <v>1</v>
      </c>
      <c r="T7219" t="s">
        <v>91</v>
      </c>
      <c r="U7219">
        <v>999</v>
      </c>
      <c r="V7219" s="16" t="s">
        <v>6626</v>
      </c>
      <c r="W7219" s="16">
        <v>12212108</v>
      </c>
      <c r="Y7219" t="inlineStr">
        <is>
          <t xml:space="preserve">灵皮玄鳞一类灵材。鳞面细密，边缘相叠，灵气沿片片鳞纹折转。|n用途未明，可留存备用。</t>
        </is>
      </c>
      <c r="Z7219" t="s">
        <v>6773</v>
      </c>
      <c r="AA7219" t="str">
        <v>击杀妖兽、探索秘境或遗迹可得；当前百艺暂未用到，宗门不供应。</v>
      </c>
      <c r="AB7219" s="16">
        <v>12341019</v>
      </c>
      <c r="AC7219" t="s">
        <v>6629</v>
      </c>
      <c r="AD7219">
        <v>40005</v>
      </c>
      <c r="AF7219">
        <v>70005</v>
      </c>
      <c r="AH7219">
        <v>45000</v>
      </c>
      <c r="AI7219" s="16" t="s">
        <v>6625</v>
      </c>
      <c r="AJ7219" s="16" t="s">
        <v>6685</v>
      </c>
      <c r="AK7219" s="16" t="s">
        <v>345</v>
      </c>
      <c r="AL7219" t="s">
        <v>6774</v>
      </c>
    </row>
    <row r="7220" ht="16.5" spans="2:38">
      <c r="B7220" s="16" t="n">
        <f>10000000+INDEX(编号表!$B:$B,MATCH(F7220,编号表!$A:$A,0))*100000+INDEX(编号表!$F:$F,MATCH(D7220,编号表!$E:$E,0))*1000+INDEX(编号表!$D:$D,MATCH(E7220,编号表!$C:$C,0))*10000+G7220</f>
        <v>12545020</v>
      </c>
      <c r="C7220" s="16" t="s">
        <v>6857</v>
      </c>
      <c r="D7220" s="16" t="s">
        <v>111</v>
      </c>
      <c r="E7220" s="16" t="s">
        <v>345</v>
      </c>
      <c r="F7220" s="16" t="s">
        <v>6622</v>
      </c>
      <c r="G7220" s="16">
        <v>20</v>
      </c>
      <c r="H7220" t="s">
        <v>7297</v>
      </c>
      <c r="I7220" s="16">
        <v>60</v>
      </c>
      <c r="J7220" t="str">
        <f t="shared" si="116"/>
        <v>大类_神品元婴打造</v>
      </c>
      <c r="K7220" s="38" t="s">
        <v>6624</v>
      </c>
      <c r="M7220" s="16" t="s">
        <v>6625</v>
      </c>
      <c r="O7220">
        <v>0</v>
      </c>
      <c r="P7220" t="b">
        <v>1</v>
      </c>
      <c r="Q7220"/>
      <c r="R7220" t="b">
        <v>0</v>
      </c>
      <c r="S7220">
        <v>1</v>
      </c>
      <c r="T7220" t="s">
        <v>91</v>
      </c>
      <c r="U7220">
        <v>999</v>
      </c>
      <c r="V7220" s="16" t="s">
        <v>6626</v>
      </c>
      <c r="W7220" s="16">
        <v>12212109</v>
      </c>
      <c r="Y7220" t="inlineStr">
        <is>
          <t xml:space="preserve">灵爪锐牙一类灵材。牙锋锐利，根部坚实，灵气向尖端收聚。|n法宝打造与祭炼：用作辅材，适用于同境界、同品质的碧落剑、裂金剑。</t>
        </is>
      </c>
      <c r="Z7220" t="s">
        <v>6689</v>
      </c>
      <c r="AA7220" t="str">
        <v>击杀妖兽、探索秘境或遗迹可得。</v>
      </c>
      <c r="AB7220" s="16">
        <v>12341020</v>
      </c>
      <c r="AC7220" t="s">
        <v>6629</v>
      </c>
      <c r="AD7220">
        <v>40005</v>
      </c>
      <c r="AF7220">
        <v>70005</v>
      </c>
      <c r="AH7220">
        <v>135000</v>
      </c>
      <c r="AI7220" s="16" t="s">
        <v>6625</v>
      </c>
      <c r="AJ7220" s="16" t="s">
        <v>6690</v>
      </c>
      <c r="AK7220" s="16" t="s">
        <v>345</v>
      </c>
      <c r="AL7220" t="s">
        <v>6691</v>
      </c>
    </row>
    <row r="7221" ht="16.5" spans="2:38">
      <c r="B7221" s="16" t="n">
        <f>10000000+INDEX(编号表!$B:$B,MATCH(F7221,编号表!$A:$A,0))*100000+INDEX(编号表!$F:$F,MATCH(D7221,编号表!$E:$E,0))*1000+INDEX(编号表!$D:$D,MATCH(E7221,编号表!$C:$C,0))*10000+G7221</f>
        <v>12645021</v>
      </c>
      <c r="C7221" s="16" t="s">
        <v>6858</v>
      </c>
      <c r="D7221" s="16" t="s">
        <v>111</v>
      </c>
      <c r="E7221" s="16" t="s">
        <v>345</v>
      </c>
      <c r="F7221" s="16" t="s">
        <v>6633</v>
      </c>
      <c r="G7221" s="16">
        <v>21</v>
      </c>
      <c r="H7221" t="s">
        <v>7297</v>
      </c>
      <c r="I7221" s="16">
        <v>60</v>
      </c>
      <c r="J7221" t="str">
        <f t="shared" si="116"/>
        <v>大类_神品元婴打造</v>
      </c>
      <c r="K7221" s="39" t="s">
        <v>6624</v>
      </c>
      <c r="M7221" s="16" t="s">
        <v>6625</v>
      </c>
      <c r="O7221">
        <v>0</v>
      </c>
      <c r="P7221" t="b">
        <v>1</v>
      </c>
      <c r="Q7221"/>
      <c r="R7221" t="b">
        <v>0</v>
      </c>
      <c r="S7221">
        <v>1</v>
      </c>
      <c r="T7221" t="s">
        <v>91</v>
      </c>
      <c r="U7221">
        <v>999</v>
      </c>
      <c r="V7221" s="16" t="s">
        <v>6626</v>
      </c>
      <c r="W7221" s="16">
        <v>12212110</v>
      </c>
      <c r="Y7221" t="inlineStr">
        <is>
          <t xml:space="preserve">灵爪锐牙一类灵材。爪锋坚锐，纹路向尖端勾连，断处仍有锐气。|n法宝打造与祭炼：用作特性材，适用于同境界、同品质的碧落剑、裂金剑。</t>
        </is>
      </c>
      <c r="Z7221" t="s">
        <v>6779</v>
      </c>
      <c r="AA7221" t="str">
        <v>击杀妖兽、探索秘境或遗迹可得。</v>
      </c>
      <c r="AB7221" s="16">
        <v>12341021</v>
      </c>
      <c r="AC7221" t="s">
        <v>6629</v>
      </c>
      <c r="AD7221">
        <v>40005</v>
      </c>
      <c r="AF7221">
        <v>70005</v>
      </c>
      <c r="AH7221">
        <v>135000</v>
      </c>
      <c r="AI7221" s="16" t="s">
        <v>6625</v>
      </c>
      <c r="AJ7221" s="16" t="s">
        <v>6690</v>
      </c>
      <c r="AK7221" s="16" t="s">
        <v>345</v>
      </c>
      <c r="AL7221" t="s">
        <v>6780</v>
      </c>
    </row>
    <row r="7222" ht="15" spans="2:38">
      <c r="B7222" s="16" t="n">
        <f>10000000+INDEX(编号表!$B:$B,MATCH(F7222,编号表!$A:$A,0))*100000+INDEX(编号表!$F:$F,MATCH(D7222,编号表!$E:$E,0))*1000+INDEX(编号表!$D:$D,MATCH(E7222,编号表!$C:$C,0))*10000+G7222</f>
        <v>12345022</v>
      </c>
      <c r="C7222" s="16" t="s">
        <v>6859</v>
      </c>
      <c r="D7222" s="16" t="s">
        <v>111</v>
      </c>
      <c r="E7222" s="16" t="s">
        <v>345</v>
      </c>
      <c r="F7222" s="16" t="s">
        <v>6682</v>
      </c>
      <c r="G7222" s="16">
        <v>22</v>
      </c>
      <c r="H7222" t="s">
        <v>7297</v>
      </c>
      <c r="I7222" s="16">
        <v>60</v>
      </c>
      <c r="J7222" t="str">
        <f t="shared" si="116"/>
        <v>大类_神品元婴打造</v>
      </c>
      <c r="K7222" s="40" t="s">
        <v>6698</v>
      </c>
      <c r="M7222" s="16" t="s">
        <v>6625</v>
      </c>
      <c r="O7222">
        <v>0</v>
      </c>
      <c r="P7222" t="b">
        <v>1</v>
      </c>
      <c r="Q7222"/>
      <c r="R7222" t="b">
        <v>0</v>
      </c>
      <c r="S7222">
        <v>1</v>
      </c>
      <c r="T7222" t="s">
        <v>91</v>
      </c>
      <c r="U7222">
        <v>999</v>
      </c>
      <c r="V7222" s="16" t="s">
        <v>6626</v>
      </c>
      <c r="W7222" s="16">
        <v>12212111</v>
      </c>
      <c r="Y7222" t="inlineStr">
        <is>
          <t xml:space="preserve">灵金一类稀有灵材。铁质紧密，细纹如锋，灵气沿着锐纹向外收束。|n法宝打造与祭炼：用作主材，适用于同境界、同品质的裂金剑。</t>
        </is>
      </c>
      <c r="Z7222" t="s">
        <v>6861</v>
      </c>
      <c r="AA7222" t="str">
        <v>击杀妖兽、探索秘境或遗迹可得。</v>
      </c>
      <c r="AB7222" s="16">
        <v>12341022</v>
      </c>
      <c r="AC7222" t="s">
        <v>6629</v>
      </c>
      <c r="AD7222">
        <v>40005</v>
      </c>
      <c r="AF7222">
        <v>70005</v>
      </c>
      <c r="AH7222">
        <v>135000</v>
      </c>
      <c r="AI7222" s="16" t="s">
        <v>6625</v>
      </c>
      <c r="AJ7222" s="16" t="s">
        <v>6696</v>
      </c>
      <c r="AK7222" s="16" t="s">
        <v>345</v>
      </c>
      <c r="AL7222" t="s">
        <v>6859</v>
      </c>
    </row>
    <row r="7223" ht="16.5" spans="2:38">
      <c r="B7223" s="16" t="n">
        <f>10000000+INDEX(编号表!$B:$B,MATCH(F7223,编号表!$A:$A,0))*100000+INDEX(编号表!$F:$F,MATCH(D7223,编号表!$E:$E,0))*1000+INDEX(编号表!$D:$D,MATCH(E7223,编号表!$C:$C,0))*10000+G7223</f>
        <v>12345023</v>
      </c>
      <c r="C7223" s="16" t="s">
        <v>6862</v>
      </c>
      <c r="D7223" s="16" t="s">
        <v>111</v>
      </c>
      <c r="E7223" s="16" t="s">
        <v>345</v>
      </c>
      <c r="F7223" s="16" t="s">
        <v>6682</v>
      </c>
      <c r="G7223" s="16">
        <v>23</v>
      </c>
      <c r="H7223" t="s">
        <v>7297</v>
      </c>
      <c r="I7223" s="16">
        <v>60</v>
      </c>
      <c r="J7223" t="str">
        <f t="shared" si="116"/>
        <v>大类_神品元婴打造</v>
      </c>
      <c r="K7223" s="39" t="s">
        <v>6624</v>
      </c>
      <c r="M7223" s="16" t="s">
        <v>6625</v>
      </c>
      <c r="O7223">
        <v>0</v>
      </c>
      <c r="P7223" t="b">
        <v>1</v>
      </c>
      <c r="Q7223"/>
      <c r="R7223" t="b">
        <v>0</v>
      </c>
      <c r="S7223">
        <v>1</v>
      </c>
      <c r="T7223" t="s">
        <v>91</v>
      </c>
      <c r="U7223">
        <v>999</v>
      </c>
      <c r="V7223" s="16" t="s">
        <v>6626</v>
      </c>
      <c r="W7223" s="16">
        <v>12212112</v>
      </c>
      <c r="Y7223" t="inlineStr">
        <is>
          <t xml:space="preserve">灵金一类灵材。铁质沉实，内藏灵纹，细密金纹与石色相间。|n法宝打造与祭炼：用作主材，适用于同境界、同品质的玄真丹炉、玄纹鼎、碧落剑、翻海印。</t>
        </is>
      </c>
      <c r="Z7223" t="s">
        <v>6695</v>
      </c>
      <c r="AA7223" t="str">
        <v>击杀妖兽、探索秘境或遗迹可得。</v>
      </c>
      <c r="AB7223" s="16">
        <v>12341023</v>
      </c>
      <c r="AC7223" t="s">
        <v>6629</v>
      </c>
      <c r="AD7223">
        <v>40005</v>
      </c>
      <c r="AF7223">
        <v>70005</v>
      </c>
      <c r="AH7223">
        <v>135000</v>
      </c>
      <c r="AI7223" s="16" t="s">
        <v>6625</v>
      </c>
      <c r="AJ7223" s="16" t="s">
        <v>6696</v>
      </c>
      <c r="AK7223" s="16" t="s">
        <v>345</v>
      </c>
      <c r="AL7223" t="s">
        <v>6692</v>
      </c>
    </row>
    <row r="7224" ht="16.5" spans="2:38">
      <c r="B7224" s="16" t="n">
        <f>10000000+INDEX(编号表!$B:$B,MATCH(F7224,编号表!$A:$A,0))*100000+INDEX(编号表!$F:$F,MATCH(D7224,编号表!$E:$E,0))*1000+INDEX(编号表!$D:$D,MATCH(E7224,编号表!$C:$C,0))*10000+G7224</f>
        <v>12545024</v>
      </c>
      <c r="C7224" s="16" t="s">
        <v>6863</v>
      </c>
      <c r="D7224" s="16" t="s">
        <v>111</v>
      </c>
      <c r="E7224" s="16" t="s">
        <v>345</v>
      </c>
      <c r="F7224" s="16" t="s">
        <v>6622</v>
      </c>
      <c r="G7224" s="16">
        <v>24</v>
      </c>
      <c r="H7224" t="s">
        <v>7297</v>
      </c>
      <c r="I7224" s="16">
        <v>60</v>
      </c>
      <c r="J7224" t="str">
        <f t="shared" si="116"/>
        <v>大类_神品元婴打造</v>
      </c>
      <c r="K7224" s="38" t="s">
        <v>6624</v>
      </c>
      <c r="M7224" s="16" t="s">
        <v>6625</v>
      </c>
      <c r="O7224">
        <v>0</v>
      </c>
      <c r="P7224" t="b">
        <v>1</v>
      </c>
      <c r="Q7224"/>
      <c r="R7224" t="b">
        <v>0</v>
      </c>
      <c r="S7224">
        <v>1</v>
      </c>
      <c r="T7224" t="s">
        <v>91</v>
      </c>
      <c r="U7224">
        <v>999</v>
      </c>
      <c r="V7224" s="16" t="s">
        <v>6626</v>
      </c>
      <c r="W7224" s="16">
        <v>12212113</v>
      </c>
      <c r="Y7224" t="inlineStr">
        <is>
          <t xml:space="preserve">灵金一类灵材。铜料久经炉火，内壁保留着层层导火纹痕。|n法宝打造与祭炼：用作辅材，适用于同境界、同品质的玄真丹炉、玄纹鼎。</t>
        </is>
      </c>
      <c r="Z7224" t="s">
        <v>6785</v>
      </c>
      <c r="AA7224" t="str">
        <v>击杀妖兽、探索秘境或遗迹可得。</v>
      </c>
      <c r="AB7224" s="16">
        <v>12341024</v>
      </c>
      <c r="AC7224" t="s">
        <v>6629</v>
      </c>
      <c r="AD7224">
        <v>40005</v>
      </c>
      <c r="AF7224">
        <v>70005</v>
      </c>
      <c r="AH7224">
        <v>135000</v>
      </c>
      <c r="AI7224" s="16" t="s">
        <v>6625</v>
      </c>
      <c r="AJ7224" s="16" t="s">
        <v>6696</v>
      </c>
      <c r="AK7224" s="16" t="s">
        <v>345</v>
      </c>
      <c r="AL7224" t="s">
        <v>6786</v>
      </c>
    </row>
    <row r="7225" ht="16.5" spans="2:38">
      <c r="B7225" s="16" t="n">
        <f>10000000+INDEX(编号表!$B:$B,MATCH(F7225,编号表!$A:$A,0))*100000+INDEX(编号表!$F:$F,MATCH(D7225,编号表!$E:$E,0))*1000+INDEX(编号表!$D:$D,MATCH(E7225,编号表!$C:$C,0))*10000+G7225</f>
        <v>12545025</v>
      </c>
      <c r="C7225" s="16" t="s">
        <v>6864</v>
      </c>
      <c r="D7225" s="16" t="s">
        <v>111</v>
      </c>
      <c r="E7225" s="16" t="s">
        <v>345</v>
      </c>
      <c r="F7225" s="16" t="s">
        <v>6622</v>
      </c>
      <c r="G7225" s="16">
        <v>25</v>
      </c>
      <c r="H7225" t="s">
        <v>7297</v>
      </c>
      <c r="I7225" s="16">
        <v>60</v>
      </c>
      <c r="J7225" t="str">
        <f t="shared" si="116"/>
        <v>大类_神品元婴打造</v>
      </c>
      <c r="K7225" s="39" t="s">
        <v>6624</v>
      </c>
      <c r="M7225" s="16" t="s">
        <v>6625</v>
      </c>
      <c r="O7225">
        <v>0</v>
      </c>
      <c r="P7225" t="b">
        <v>1</v>
      </c>
      <c r="Q7225"/>
      <c r="R7225" t="b">
        <v>0</v>
      </c>
      <c r="S7225">
        <v>1</v>
      </c>
      <c r="T7225" t="s">
        <v>91</v>
      </c>
      <c r="U7225">
        <v>999</v>
      </c>
      <c r="V7225" s="16" t="s">
        <v>6626</v>
      </c>
      <c r="W7225" s="16">
        <v>12212114</v>
      </c>
      <c r="Y7225" t="inlineStr">
        <is>
          <t xml:space="preserve">灵石砂壤一类灵材。玄砂颗粒细密，指间滑落无声，粒中各藏微小灵纹。|n法宝打造与祭炼：用作辅材，适用于同境界、同品质的玄真丹炉。</t>
        </is>
      </c>
      <c r="Z7225" t="s">
        <v>6792</v>
      </c>
      <c r="AA7225" t="str">
        <v>击杀妖兽、探索秘境或遗迹可得。</v>
      </c>
      <c r="AB7225" s="16">
        <v>12341025</v>
      </c>
      <c r="AC7225" t="s">
        <v>6629</v>
      </c>
      <c r="AD7225">
        <v>40005</v>
      </c>
      <c r="AF7225">
        <v>70005</v>
      </c>
      <c r="AH7225">
        <v>135000</v>
      </c>
      <c r="AI7225" s="16" t="s">
        <v>6625</v>
      </c>
      <c r="AJ7225" s="16" t="s">
        <v>6793</v>
      </c>
      <c r="AK7225" s="16" t="s">
        <v>345</v>
      </c>
      <c r="AL7225" t="s">
        <v>6794</v>
      </c>
    </row>
    <row r="7226" ht="16.5" spans="2:38">
      <c r="B7226" s="16" t="n">
        <f>10000000+INDEX(编号表!$B:$B,MATCH(F7226,编号表!$A:$A,0))*100000+INDEX(编号表!$F:$F,MATCH(D7226,编号表!$E:$E,0))*1000+INDEX(编号表!$D:$D,MATCH(E7226,编号表!$C:$C,0))*10000+G7226</f>
        <v>12845026</v>
      </c>
      <c r="C7226" s="16" t="s">
        <v>6865</v>
      </c>
      <c r="D7226" s="16" t="s">
        <v>111</v>
      </c>
      <c r="E7226" s="16" t="s">
        <v>345</v>
      </c>
      <c r="F7226" s="16" t="s">
        <v>6675</v>
      </c>
      <c r="G7226" s="16">
        <v>26</v>
      </c>
      <c r="H7226" t="s">
        <v>7297</v>
      </c>
      <c r="I7226" s="16">
        <v>60</v>
      </c>
      <c r="J7226" t="str">
        <f t="shared" si="116"/>
        <v>大类_神品元婴打造</v>
      </c>
      <c r="K7226" s="38" t="s">
        <v>6624</v>
      </c>
      <c r="M7226" s="16" t="s">
        <v>6625</v>
      </c>
      <c r="O7226">
        <v>0</v>
      </c>
      <c r="P7226" t="b">
        <v>1</v>
      </c>
      <c r="Q7226"/>
      <c r="R7226" t="b">
        <v>0</v>
      </c>
      <c r="S7226">
        <v>1</v>
      </c>
      <c r="T7226" t="s">
        <v>91</v>
      </c>
      <c r="U7226">
        <v>999</v>
      </c>
      <c r="V7226" s="16" t="s">
        <v>6626</v>
      </c>
      <c r="W7226" s="16">
        <v>12212115</v>
      </c>
      <c r="Y7226" t="inlineStr">
        <is>
          <t xml:space="preserve">灵石砂壤一类灵材。旧阵散去，石上仍留导灵线痕，交接之处深浅分明。|n法宝打造与祭炼：用作特性材，适用于同境界、同品质的沉星印、缚蛟索、翻海印。</t>
        </is>
      </c>
      <c r="Z7226" t="s">
        <v>6797</v>
      </c>
      <c r="AA7226" t="str">
        <v>击杀妖兽、探索秘境或遗迹可得。</v>
      </c>
      <c r="AB7226" s="16">
        <v>12341026</v>
      </c>
      <c r="AC7226" t="s">
        <v>6629</v>
      </c>
      <c r="AD7226">
        <v>40005</v>
      </c>
      <c r="AF7226">
        <v>70005</v>
      </c>
      <c r="AH7226">
        <v>135000</v>
      </c>
      <c r="AI7226" s="16" t="s">
        <v>6625</v>
      </c>
      <c r="AJ7226" s="16" t="s">
        <v>6793</v>
      </c>
      <c r="AK7226" s="16" t="s">
        <v>345</v>
      </c>
      <c r="AL7226" t="s">
        <v>6798</v>
      </c>
    </row>
    <row r="7227" ht="15" spans="2:38">
      <c r="B7227" s="16" t="n">
        <f>10000000+INDEX(编号表!$B:$B,MATCH(F7227,编号表!$A:$A,0))*100000+INDEX(编号表!$F:$F,MATCH(D7227,编号表!$E:$E,0))*1000+INDEX(编号表!$D:$D,MATCH(E7227,编号表!$C:$C,0))*10000+G7227</f>
        <v>12345027</v>
      </c>
      <c r="C7227" s="16" t="s">
        <v>6866</v>
      </c>
      <c r="D7227" s="16" t="s">
        <v>111</v>
      </c>
      <c r="E7227" s="16" t="s">
        <v>345</v>
      </c>
      <c r="F7227" s="16" t="s">
        <v>6682</v>
      </c>
      <c r="G7227" s="16">
        <v>27</v>
      </c>
      <c r="H7227" t="s">
        <v>7297</v>
      </c>
      <c r="I7227" s="16">
        <v>60</v>
      </c>
      <c r="J7227" t="str">
        <f t="shared" si="116"/>
        <v>大类_神品元婴打造</v>
      </c>
      <c r="K7227" s="40" t="s">
        <v>6698</v>
      </c>
      <c r="M7227" s="16" t="s">
        <v>6625</v>
      </c>
      <c r="O7227">
        <v>0</v>
      </c>
      <c r="P7227" t="b">
        <v>1</v>
      </c>
      <c r="Q7227"/>
      <c r="R7227" t="b">
        <v>0</v>
      </c>
      <c r="S7227">
        <v>1</v>
      </c>
      <c r="T7227" t="s">
        <v>91</v>
      </c>
      <c r="U7227">
        <v>999</v>
      </c>
      <c r="V7227" s="16" t="s">
        <v>6626</v>
      </c>
      <c r="W7227" s="16">
        <v>12212116</v>
      </c>
      <c r="Y7227" t="inlineStr">
        <is>
          <t xml:space="preserve">灵金一类稀有灵材。铜质沉重而均匀，金星隐在断面，层层内纹相承。|n法宝打造与祭炼：用作主材，适用于同境界、同品质的沉星印。</t>
        </is>
      </c>
      <c r="Z7227" t="s">
        <v>6868</v>
      </c>
      <c r="AA7227" t="str">
        <v>击杀妖兽、探索秘境或遗迹可得。</v>
      </c>
      <c r="AB7227" s="16">
        <v>12341027</v>
      </c>
      <c r="AC7227" t="s">
        <v>6629</v>
      </c>
      <c r="AD7227">
        <v>40005</v>
      </c>
      <c r="AF7227">
        <v>70005</v>
      </c>
      <c r="AH7227">
        <v>135000</v>
      </c>
      <c r="AI7227" s="16" t="s">
        <v>6625</v>
      </c>
      <c r="AJ7227" s="16" t="s">
        <v>6696</v>
      </c>
      <c r="AK7227" s="16" t="s">
        <v>345</v>
      </c>
      <c r="AL7227" t="s">
        <v>6866</v>
      </c>
    </row>
    <row r="7228" ht="16.5" spans="2:38">
      <c r="B7228" s="16" t="n">
        <f>10000000+INDEX(编号表!$B:$B,MATCH(F7228,编号表!$A:$A,0))*100000+INDEX(编号表!$F:$F,MATCH(D7228,编号表!$E:$E,0))*1000+INDEX(编号表!$D:$D,MATCH(E7228,编号表!$C:$C,0))*10000+G7228</f>
        <v>12345028</v>
      </c>
      <c r="C7228" s="16" t="s">
        <v>6869</v>
      </c>
      <c r="D7228" s="16" t="s">
        <v>111</v>
      </c>
      <c r="E7228" s="16" t="s">
        <v>345</v>
      </c>
      <c r="F7228" s="16" t="s">
        <v>6682</v>
      </c>
      <c r="G7228" s="16">
        <v>28</v>
      </c>
      <c r="H7228" t="s">
        <v>7297</v>
      </c>
      <c r="I7228" s="16">
        <v>60</v>
      </c>
      <c r="J7228" t="str">
        <f t="shared" si="116"/>
        <v>大类_神品元婴打造</v>
      </c>
      <c r="K7228" s="38" t="s">
        <v>6624</v>
      </c>
      <c r="M7228" s="16" t="s">
        <v>6625</v>
      </c>
      <c r="O7228">
        <v>0</v>
      </c>
      <c r="P7228" t="b">
        <v>1</v>
      </c>
      <c r="Q7228"/>
      <c r="R7228" t="b">
        <v>0</v>
      </c>
      <c r="S7228">
        <v>1</v>
      </c>
      <c r="T7228" t="s">
        <v>91</v>
      </c>
      <c r="U7228">
        <v>999</v>
      </c>
      <c r="V7228" s="16" t="s">
        <v>6626</v>
      </c>
      <c r="W7228" s="16">
        <v>12212117</v>
      </c>
      <c r="Y7228" t="inlineStr">
        <is>
          <t xml:space="preserve">灵玉玄晶一类灵材。玉质温润，纹路细密，灵气可沿玉脉缓缓流转。|n法宝打造与祭炼：用作主材，适用于同境界、同品质的烛微镜、玉泉瓶、玉露瓶、碧华珠。</t>
        </is>
      </c>
      <c r="Z7228" t="s">
        <v>6704</v>
      </c>
      <c r="AA7228" t="str">
        <v>击杀妖兽、探索秘境或遗迹可得。</v>
      </c>
      <c r="AB7228" s="16">
        <v>12341028</v>
      </c>
      <c r="AC7228" t="s">
        <v>6629</v>
      </c>
      <c r="AD7228">
        <v>40005</v>
      </c>
      <c r="AF7228">
        <v>70005</v>
      </c>
      <c r="AH7228">
        <v>135000</v>
      </c>
      <c r="AI7228" s="16" t="s">
        <v>6625</v>
      </c>
      <c r="AJ7228" s="16" t="s">
        <v>6701</v>
      </c>
      <c r="AK7228" s="16" t="s">
        <v>345</v>
      </c>
      <c r="AL7228" t="s">
        <v>6702</v>
      </c>
    </row>
    <row r="7229" ht="16.5" spans="2:38">
      <c r="B7229" s="16" t="n">
        <f>10000000+INDEX(编号表!$B:$B,MATCH(F7229,编号表!$A:$A,0))*100000+INDEX(编号表!$F:$F,MATCH(D7229,编号表!$E:$E,0))*1000+INDEX(编号表!$D:$D,MATCH(E7229,编号表!$C:$C,0))*10000+G7229</f>
        <v>12545029</v>
      </c>
      <c r="C7229" s="16" t="s">
        <v>6871</v>
      </c>
      <c r="D7229" s="16" t="s">
        <v>111</v>
      </c>
      <c r="E7229" s="16" t="s">
        <v>345</v>
      </c>
      <c r="F7229" s="16" t="s">
        <v>6622</v>
      </c>
      <c r="G7229" s="16">
        <v>29</v>
      </c>
      <c r="H7229" t="s">
        <v>7297</v>
      </c>
      <c r="I7229" s="16">
        <v>60</v>
      </c>
      <c r="J7229" t="str">
        <f t="shared" si="116"/>
        <v>大类_神品元婴打造</v>
      </c>
      <c r="K7229" s="39" t="s">
        <v>6624</v>
      </c>
      <c r="M7229" s="16" t="s">
        <v>6625</v>
      </c>
      <c r="O7229">
        <v>0</v>
      </c>
      <c r="P7229" t="b">
        <v>1</v>
      </c>
      <c r="Q7229"/>
      <c r="R7229" t="b">
        <v>0</v>
      </c>
      <c r="S7229">
        <v>1</v>
      </c>
      <c r="T7229" t="s">
        <v>91</v>
      </c>
      <c r="U7229">
        <v>999</v>
      </c>
      <c r="V7229" s="16" t="s">
        <v>6626</v>
      </c>
      <c r="W7229" s="16">
        <v>12212118</v>
      </c>
      <c r="Y7229" t="inlineStr">
        <is>
          <t xml:space="preserve">灵玉玄晶一类灵材。晶体清明，细部灵光齐整，转动时可见层层光路。|n法宝打造与祭炼：用作辅材，适用于同境界、同品质的烛微镜。</t>
        </is>
      </c>
      <c r="Z7229" t="s">
        <v>6803</v>
      </c>
      <c r="AA7229" t="str">
        <v>击杀妖兽、探索秘境或遗迹可得。</v>
      </c>
      <c r="AB7229" s="16">
        <v>12341029</v>
      </c>
      <c r="AC7229" t="s">
        <v>6629</v>
      </c>
      <c r="AD7229">
        <v>40005</v>
      </c>
      <c r="AF7229">
        <v>70005</v>
      </c>
      <c r="AH7229">
        <v>135000</v>
      </c>
      <c r="AI7229" s="16" t="s">
        <v>6625</v>
      </c>
      <c r="AJ7229" s="16" t="s">
        <v>6701</v>
      </c>
      <c r="AK7229" s="16" t="s">
        <v>345</v>
      </c>
      <c r="AL7229" t="s">
        <v>6804</v>
      </c>
    </row>
    <row r="7230" ht="16.5" spans="2:38">
      <c r="B7230" s="16" t="n">
        <f>10000000+INDEX(编号表!$B:$B,MATCH(F7230,编号表!$A:$A,0))*100000+INDEX(编号表!$F:$F,MATCH(D7230,编号表!$E:$E,0))*1000+INDEX(编号表!$D:$D,MATCH(E7230,编号表!$C:$C,0))*10000+G7230</f>
        <v>12345030</v>
      </c>
      <c r="C7230" s="16" t="s">
        <v>6872</v>
      </c>
      <c r="D7230" s="16" t="s">
        <v>111</v>
      </c>
      <c r="E7230" s="16" t="s">
        <v>345</v>
      </c>
      <c r="F7230" s="16" t="s">
        <v>6682</v>
      </c>
      <c r="G7230" s="16">
        <v>30</v>
      </c>
      <c r="H7230" t="s">
        <v>7297</v>
      </c>
      <c r="I7230" s="16">
        <v>60</v>
      </c>
      <c r="J7230" t="str">
        <f t="shared" si="116"/>
        <v>大类_神品元婴打造</v>
      </c>
      <c r="K7230" s="38" t="s">
        <v>6624</v>
      </c>
      <c r="M7230" s="16" t="s">
        <v>6625</v>
      </c>
      <c r="O7230">
        <v>0</v>
      </c>
      <c r="P7230" t="b">
        <v>1</v>
      </c>
      <c r="Q7230"/>
      <c r="R7230" t="b">
        <v>0</v>
      </c>
      <c r="S7230">
        <v>1</v>
      </c>
      <c r="T7230" t="s">
        <v>91</v>
      </c>
      <c r="U7230">
        <v>999</v>
      </c>
      <c r="V7230" s="16" t="s">
        <v>6626</v>
      </c>
      <c r="W7230" s="16">
        <v>12212119</v>
      </c>
      <c r="Y7230" t="inlineStr">
        <is>
          <t xml:space="preserve">灵木竹藤一类灵材。木心长纹完整，去尽枝叶，生长留下的灵路仍在。|n法宝打造与祭炼：用作主材，适用于同境界、同品质的云汉舟、摄魄葫芦、紫毫符笔。</t>
        </is>
      </c>
      <c r="Z7230" t="s">
        <v>6707</v>
      </c>
      <c r="AA7230" t="str">
        <v>击杀妖兽、探索秘境或遗迹可得。</v>
      </c>
      <c r="AB7230" s="16">
        <v>12341030</v>
      </c>
      <c r="AC7230" t="s">
        <v>6629</v>
      </c>
      <c r="AD7230">
        <v>40005</v>
      </c>
      <c r="AF7230">
        <v>70005</v>
      </c>
      <c r="AH7230">
        <v>135000</v>
      </c>
      <c r="AI7230" s="16" t="s">
        <v>6625</v>
      </c>
      <c r="AJ7230" s="16" t="s">
        <v>6708</v>
      </c>
      <c r="AK7230" s="16" t="s">
        <v>345</v>
      </c>
      <c r="AL7230" t="s">
        <v>6709</v>
      </c>
    </row>
    <row r="7231" ht="16.5" spans="2:38">
      <c r="B7231" s="16" t="n">
        <f>10000000+INDEX(编号表!$B:$B,MATCH(F7231,编号表!$A:$A,0))*100000+INDEX(编号表!$F:$F,MATCH(D7231,编号表!$E:$E,0))*1000+INDEX(编号表!$D:$D,MATCH(E7231,编号表!$C:$C,0))*10000+G7231</f>
        <v>12545031</v>
      </c>
      <c r="C7231" s="16" t="s">
        <v>6874</v>
      </c>
      <c r="D7231" s="16" t="s">
        <v>111</v>
      </c>
      <c r="E7231" s="16" t="s">
        <v>345</v>
      </c>
      <c r="F7231" s="16" t="s">
        <v>6622</v>
      </c>
      <c r="G7231" s="16">
        <v>31</v>
      </c>
      <c r="H7231" t="s">
        <v>7297</v>
      </c>
      <c r="I7231" s="16">
        <v>60</v>
      </c>
      <c r="J7231" t="str">
        <f t="shared" si="116"/>
        <v>大类_神品元婴打造</v>
      </c>
      <c r="K7231" s="39" t="s">
        <v>6624</v>
      </c>
      <c r="M7231" s="16" t="s">
        <v>6625</v>
      </c>
      <c r="O7231">
        <v>0</v>
      </c>
      <c r="P7231" t="b">
        <v>1</v>
      </c>
      <c r="Q7231"/>
      <c r="R7231" t="b">
        <v>0</v>
      </c>
      <c r="S7231">
        <v>1</v>
      </c>
      <c r="T7231" t="s">
        <v>91</v>
      </c>
      <c r="U7231">
        <v>999</v>
      </c>
      <c r="V7231" s="16" t="s">
        <v>6626</v>
      </c>
      <c r="W7231" s="16">
        <v>12212120</v>
      </c>
      <c r="Y7231" t="inlineStr">
        <is>
          <t xml:space="preserve">灵木竹藤一类灵材。竹质轻韧，中空有节，通达处与收束处各有分寸。|n法宝打造与祭炼：用作辅材，适用于同境界、同品质的玉泉灵瓶、玉泉瓶。</t>
        </is>
      </c>
      <c r="Z7231" t="s">
        <v>6812</v>
      </c>
      <c r="AA7231" t="str">
        <v>击杀妖兽、探索秘境或遗迹可得。</v>
      </c>
      <c r="AB7231" s="16">
        <v>12341031</v>
      </c>
      <c r="AC7231" t="s">
        <v>6629</v>
      </c>
      <c r="AD7231">
        <v>40005</v>
      </c>
      <c r="AF7231">
        <v>70005</v>
      </c>
      <c r="AH7231">
        <v>135000</v>
      </c>
      <c r="AI7231" s="16" t="s">
        <v>6625</v>
      </c>
      <c r="AJ7231" s="16" t="s">
        <v>6708</v>
      </c>
      <c r="AK7231" s="16" t="s">
        <v>345</v>
      </c>
      <c r="AL7231" t="s">
        <v>6813</v>
      </c>
    </row>
    <row r="7232" ht="16.5" spans="2:38">
      <c r="B7232" s="16" t="n">
        <f>10000000+INDEX(编号表!$B:$B,MATCH(F7232,编号表!$A:$A,0))*100000+INDEX(编号表!$F:$F,MATCH(D7232,编号表!$E:$E,0))*1000+INDEX(编号表!$D:$D,MATCH(E7232,编号表!$C:$C,0))*10000+G7232</f>
        <v>12345032</v>
      </c>
      <c r="C7232" s="16" t="s">
        <v>6875</v>
      </c>
      <c r="D7232" s="16" t="s">
        <v>111</v>
      </c>
      <c r="E7232" s="16" t="s">
        <v>345</v>
      </c>
      <c r="F7232" s="16" t="s">
        <v>6682</v>
      </c>
      <c r="G7232" s="16">
        <v>32</v>
      </c>
      <c r="H7232" t="s">
        <v>7297</v>
      </c>
      <c r="I7232" s="16">
        <v>60</v>
      </c>
      <c r="J7232" t="str">
        <f t="shared" si="116"/>
        <v>大类_神品元婴打造</v>
      </c>
      <c r="K7232" s="38" t="s">
        <v>6624</v>
      </c>
      <c r="M7232" s="16" t="s">
        <v>6625</v>
      </c>
      <c r="O7232">
        <v>0</v>
      </c>
      <c r="P7232" t="b">
        <v>1</v>
      </c>
      <c r="Q7232"/>
      <c r="R7232" t="b">
        <v>0</v>
      </c>
      <c r="S7232">
        <v>1</v>
      </c>
      <c r="T7232" t="s">
        <v>91</v>
      </c>
      <c r="U7232">
        <v>999</v>
      </c>
      <c r="V7232" s="16" t="s">
        <v>6626</v>
      </c>
      <c r="W7232" s="16">
        <v>12212121</v>
      </c>
      <c r="Y7232" t="inlineStr">
        <is>
          <t xml:space="preserve">灵丝玄筋一类灵材。蚕丝轻细而韧，丝缕相接时，灵光如水线流过。|n法宝打造与祭炼：用作主材，适用于同境界、同品质的敛影幡、缚蛟索、藏珍袋。</t>
        </is>
      </c>
      <c r="Z7232" t="s">
        <v>6712</v>
      </c>
      <c r="AA7232" t="str">
        <v>击杀妖兽、探索秘境或遗迹可得。</v>
      </c>
      <c r="AB7232" s="16">
        <v>12341032</v>
      </c>
      <c r="AC7232" t="s">
        <v>6629</v>
      </c>
      <c r="AD7232">
        <v>40005</v>
      </c>
      <c r="AF7232">
        <v>70005</v>
      </c>
      <c r="AH7232">
        <v>135000</v>
      </c>
      <c r="AI7232" s="16" t="s">
        <v>6625</v>
      </c>
      <c r="AJ7232" s="16" t="s">
        <v>6713</v>
      </c>
      <c r="AK7232" s="16" t="s">
        <v>345</v>
      </c>
      <c r="AL7232" t="s">
        <v>6714</v>
      </c>
    </row>
    <row r="7233" ht="16.5" spans="2:38">
      <c r="B7233" s="16" t="n">
        <f>10000000+INDEX(编号表!$B:$B,MATCH(F7233,编号表!$A:$A,0))*100000+INDEX(编号表!$F:$F,MATCH(D7233,编号表!$E:$E,0))*1000+INDEX(编号表!$D:$D,MATCH(E7233,编号表!$C:$C,0))*10000+G7233</f>
        <v>12545033</v>
      </c>
      <c r="C7233" s="16" t="s">
        <v>6877</v>
      </c>
      <c r="D7233" s="16" t="s">
        <v>111</v>
      </c>
      <c r="E7233" s="16" t="s">
        <v>345</v>
      </c>
      <c r="F7233" s="16" t="s">
        <v>6622</v>
      </c>
      <c r="G7233" s="16">
        <v>33</v>
      </c>
      <c r="H7233" t="s">
        <v>7297</v>
      </c>
      <c r="I7233" s="16">
        <v>60</v>
      </c>
      <c r="J7233" t="str">
        <f t="shared" si="116"/>
        <v>大类_神品元婴打造</v>
      </c>
      <c r="K7233" s="39" t="s">
        <v>6624</v>
      </c>
      <c r="M7233" s="16" t="s">
        <v>6625</v>
      </c>
      <c r="O7233">
        <v>0</v>
      </c>
      <c r="P7233" t="b">
        <v>1</v>
      </c>
      <c r="Q7233"/>
      <c r="R7233" t="b">
        <v>0</v>
      </c>
      <c r="S7233">
        <v>1</v>
      </c>
      <c r="T7233" t="s">
        <v>91</v>
      </c>
      <c r="U7233">
        <v>999</v>
      </c>
      <c r="V7233" s="16" t="s">
        <v>6626</v>
      </c>
      <c r="W7233" s="16">
        <v>12212122</v>
      </c>
      <c r="Y7233" t="inlineStr">
        <is>
          <t xml:space="preserve">灵丝玄筋一类灵材。旧旗留下的灵丝，织路未断，细纹交接仍然有序。|n法宝打造与祭炼：用作辅材，适用于同境界、同品质的余照藏形幡、敛影幡、烟霞伞、缚蛟索、藏珍袋。</t>
        </is>
      </c>
      <c r="Z7233" t="s">
        <v>6818</v>
      </c>
      <c r="AA7233" t="str">
        <v>击杀妖兽、探索秘境或遗迹可得。</v>
      </c>
      <c r="AB7233" s="16">
        <v>12341033</v>
      </c>
      <c r="AC7233" t="s">
        <v>6629</v>
      </c>
      <c r="AD7233">
        <v>40005</v>
      </c>
      <c r="AF7233">
        <v>70005</v>
      </c>
      <c r="AH7233">
        <v>135000</v>
      </c>
      <c r="AI7233" s="16" t="s">
        <v>6625</v>
      </c>
      <c r="AJ7233" s="16" t="s">
        <v>6713</v>
      </c>
      <c r="AK7233" s="16" t="s">
        <v>345</v>
      </c>
      <c r="AL7233" t="s">
        <v>6819</v>
      </c>
    </row>
    <row r="7234" ht="16.5" spans="2:38">
      <c r="B7234" s="16" t="n">
        <f>10000000+INDEX(编号表!$B:$B,MATCH(F7234,编号表!$A:$A,0))*100000+INDEX(编号表!$F:$F,MATCH(D7234,编号表!$E:$E,0))*1000+INDEX(编号表!$D:$D,MATCH(E7234,编号表!$C:$C,0))*10000+G7234</f>
        <v>12545034</v>
      </c>
      <c r="C7234" s="16" t="s">
        <v>6878</v>
      </c>
      <c r="D7234" s="16" t="s">
        <v>111</v>
      </c>
      <c r="E7234" s="16" t="s">
        <v>345</v>
      </c>
      <c r="F7234" s="16" t="s">
        <v>6622</v>
      </c>
      <c r="G7234" s="16">
        <v>34</v>
      </c>
      <c r="H7234" t="s">
        <v>7297</v>
      </c>
      <c r="I7234" s="16">
        <v>60</v>
      </c>
      <c r="J7234" t="str">
        <f t="shared" si="116"/>
        <v>大类_神品元婴打造</v>
      </c>
      <c r="K7234" s="38" t="s">
        <v>6624</v>
      </c>
      <c r="M7234" s="16" t="s">
        <v>6625</v>
      </c>
      <c r="O7234">
        <v>0</v>
      </c>
      <c r="P7234" t="b">
        <v>1</v>
      </c>
      <c r="Q7234"/>
      <c r="R7234" t="b">
        <v>0</v>
      </c>
      <c r="S7234">
        <v>1</v>
      </c>
      <c r="T7234" t="s">
        <v>91</v>
      </c>
      <c r="U7234">
        <v>999</v>
      </c>
      <c r="V7234" s="16" t="s">
        <v>6626</v>
      </c>
      <c r="W7234" s="16">
        <v>12212123</v>
      </c>
      <c r="Y7234" t="inlineStr">
        <is>
          <t xml:space="preserve">灵液琼髓一类灵材。灵液出自地脉，温润清透，内含细微矿华。|n法宝打造与祭炼：用作辅材，适用于同境界、同品质的玉泉灵瓶、玉泉瓶、碧华珠。</t>
        </is>
      </c>
      <c r="Z7234" t="s">
        <v>6717</v>
      </c>
      <c r="AA7234" t="str">
        <v>击杀妖兽、探索秘境或遗迹可得。</v>
      </c>
      <c r="AB7234" s="16">
        <v>12341034</v>
      </c>
      <c r="AC7234" t="s">
        <v>6629</v>
      </c>
      <c r="AD7234">
        <v>40005</v>
      </c>
      <c r="AF7234">
        <v>70005</v>
      </c>
      <c r="AH7234">
        <v>135000</v>
      </c>
      <c r="AI7234" s="16" t="s">
        <v>6625</v>
      </c>
      <c r="AJ7234" s="16" t="s">
        <v>6718</v>
      </c>
      <c r="AK7234" s="16" t="s">
        <v>345</v>
      </c>
      <c r="AL7234" t="s">
        <v>6719</v>
      </c>
    </row>
    <row r="7235" ht="16.5" spans="2:38">
      <c r="B7235" s="16" t="n">
        <f>10000000+INDEX(编号表!$B:$B,MATCH(F7235,编号表!$A:$A,0))*100000+INDEX(编号表!$F:$F,MATCH(D7235,编号表!$E:$E,0))*1000+INDEX(编号表!$D:$D,MATCH(E7235,编号表!$C:$C,0))*10000+G7235</f>
        <v>12545035</v>
      </c>
      <c r="C7235" s="16" t="s">
        <v>6879</v>
      </c>
      <c r="D7235" s="16" t="s">
        <v>111</v>
      </c>
      <c r="E7235" s="16" t="s">
        <v>345</v>
      </c>
      <c r="F7235" s="16" t="s">
        <v>6622</v>
      </c>
      <c r="G7235" s="16">
        <v>35</v>
      </c>
      <c r="H7235" t="s">
        <v>7297</v>
      </c>
      <c r="I7235" s="16">
        <v>60</v>
      </c>
      <c r="J7235" t="str">
        <f t="shared" si="116"/>
        <v>大类_神品元婴打造</v>
      </c>
      <c r="K7235" s="39" t="s">
        <v>6624</v>
      </c>
      <c r="M7235" s="16" t="s">
        <v>6625</v>
      </c>
      <c r="O7235">
        <v>0</v>
      </c>
      <c r="P7235" t="b">
        <v>1</v>
      </c>
      <c r="Q7235"/>
      <c r="R7235" t="b">
        <v>0</v>
      </c>
      <c r="S7235">
        <v>1</v>
      </c>
      <c r="T7235" t="s">
        <v>91</v>
      </c>
      <c r="U7235">
        <v>999</v>
      </c>
      <c r="V7235" s="16" t="s">
        <v>6626</v>
      </c>
      <c r="W7235" s="16">
        <v>12212124</v>
      </c>
      <c r="Y7235" t="inlineStr">
        <is>
          <t xml:space="preserve">灵液琼髓一类灵材。石中灵乳质地绵密，触之温润，灵息缓而不散。|n法宝打造与祭炼：用作辅材，适用于同境界、同品质的玄真丹炉、玉露瓶。</t>
        </is>
      </c>
      <c r="Z7235" t="s">
        <v>6824</v>
      </c>
      <c r="AA7235" t="str">
        <v>击杀妖兽、探索秘境或遗迹可得。</v>
      </c>
      <c r="AB7235" s="16">
        <v>12341035</v>
      </c>
      <c r="AC7235" t="s">
        <v>6629</v>
      </c>
      <c r="AD7235">
        <v>40005</v>
      </c>
      <c r="AF7235">
        <v>70005</v>
      </c>
      <c r="AH7235">
        <v>135000</v>
      </c>
      <c r="AI7235" s="16" t="s">
        <v>6625</v>
      </c>
      <c r="AJ7235" s="16" t="s">
        <v>6718</v>
      </c>
      <c r="AK7235" s="16" t="s">
        <v>345</v>
      </c>
      <c r="AL7235" t="s">
        <v>6825</v>
      </c>
    </row>
    <row r="7236" ht="15" spans="2:38">
      <c r="B7236" s="16" t="n">
        <f>10000000+INDEX(编号表!$B:$B,MATCH(F7236,编号表!$A:$A,0))*100000+INDEX(编号表!$F:$F,MATCH(D7236,编号表!$E:$E,0))*1000+INDEX(编号表!$D:$D,MATCH(E7236,编号表!$C:$C,0))*10000+G7236</f>
        <v>12345036</v>
      </c>
      <c r="C7236" s="16" t="s">
        <v>6880</v>
      </c>
      <c r="D7236" s="16" t="s">
        <v>111</v>
      </c>
      <c r="E7236" s="16" t="s">
        <v>345</v>
      </c>
      <c r="F7236" s="16" t="s">
        <v>6682</v>
      </c>
      <c r="G7236" s="16">
        <v>36</v>
      </c>
      <c r="H7236" t="s">
        <v>7297</v>
      </c>
      <c r="I7236" s="16">
        <v>60</v>
      </c>
      <c r="J7236" t="str">
        <f t="shared" si="116"/>
        <v>大类_神品元婴打造</v>
      </c>
      <c r="K7236" s="40" t="s">
        <v>6698</v>
      </c>
      <c r="M7236" s="16" t="s">
        <v>6625</v>
      </c>
      <c r="O7236">
        <v>0</v>
      </c>
      <c r="P7236" t="b">
        <v>1</v>
      </c>
      <c r="Q7236"/>
      <c r="R7236" t="b">
        <v>0</v>
      </c>
      <c r="S7236">
        <v>1</v>
      </c>
      <c r="T7236" t="s">
        <v>91</v>
      </c>
      <c r="U7236">
        <v>999</v>
      </c>
      <c r="V7236" s="16" t="s">
        <v>6626</v>
      </c>
      <c r="W7236" s="16">
        <v>12212125</v>
      </c>
      <c r="Y7236" t="inlineStr">
        <is>
          <t xml:space="preserve">灵玉玄晶一类稀有灵材。玉色润泽，内纹宛如泉流，灵息来去平缓。|n法宝打造与祭炼：用作主材，适用于同境界、同品质的玉泉灵瓶。</t>
        </is>
      </c>
      <c r="Z7236" t="s">
        <v>6882</v>
      </c>
      <c r="AA7236" t="str">
        <v>击杀妖兽、探索秘境或遗迹可得。</v>
      </c>
      <c r="AB7236" s="16">
        <v>12341036</v>
      </c>
      <c r="AC7236" t="s">
        <v>6629</v>
      </c>
      <c r="AD7236">
        <v>40005</v>
      </c>
      <c r="AF7236">
        <v>70005</v>
      </c>
      <c r="AH7236">
        <v>135000</v>
      </c>
      <c r="AI7236" s="16" t="s">
        <v>6625</v>
      </c>
      <c r="AJ7236" s="16" t="s">
        <v>6701</v>
      </c>
      <c r="AK7236" s="16" t="s">
        <v>345</v>
      </c>
      <c r="AL7236" t="s">
        <v>6880</v>
      </c>
    </row>
    <row r="7237" ht="16.5" spans="2:38">
      <c r="B7237" s="16" t="n">
        <f>10000000+INDEX(编号表!$B:$B,MATCH(F7237,编号表!$A:$A,0))*100000+INDEX(编号表!$F:$F,MATCH(D7237,编号表!$E:$E,0))*1000+INDEX(编号表!$D:$D,MATCH(E7237,编号表!$C:$C,0))*10000+G7237</f>
        <v>12545037</v>
      </c>
      <c r="C7237" s="16" t="s">
        <v>6883</v>
      </c>
      <c r="D7237" s="16" t="s">
        <v>111</v>
      </c>
      <c r="E7237" s="16" t="s">
        <v>345</v>
      </c>
      <c r="F7237" s="16" t="s">
        <v>6622</v>
      </c>
      <c r="G7237" s="16">
        <v>37</v>
      </c>
      <c r="I7237" s="16">
        <v>60</v>
      </c>
      <c r="J7237" t="str">
        <f t="shared" si="116"/>
        <v>大类_神品元婴</v>
      </c>
      <c r="K7237" s="39" t="s">
        <v>6624</v>
      </c>
      <c r="M7237" s="16" t="s">
        <v>6625</v>
      </c>
      <c r="O7237">
        <v>0</v>
      </c>
      <c r="P7237" t="b">
        <v>1</v>
      </c>
      <c r="Q7237"/>
      <c r="R7237" t="b">
        <v>0</v>
      </c>
      <c r="S7237">
        <v>1</v>
      </c>
      <c r="T7237" t="s">
        <v>91</v>
      </c>
      <c r="U7237">
        <v>999</v>
      </c>
      <c r="V7237" s="16" t="s">
        <v>6626</v>
      </c>
      <c r="W7237" s="16">
        <v>12212126</v>
      </c>
      <c r="Y7237" t="inlineStr">
        <is>
          <t xml:space="preserve">灵脂玄蜡一类灵材。树脂黏润，凝后成膜，仍留着草木封合伤处的气息。|n用途未明，可留存备用。</t>
        </is>
      </c>
      <c r="Z7237" t="inlineStr">
        <is>
          <t xml:space="preserve">|cff00FF00“树脂护过树的伤处。旧痕封合之后，那一分续住断纹的韧意还在。”——《草木留纹记》|r</t>
        </is>
      </c>
      <c r="AA7237" t="str">
        <v>击杀妖兽、探索秘境或遗迹可得；当前百艺暂未用到，宗门不供应。</v>
      </c>
      <c r="AB7237" s="16">
        <v>12341037</v>
      </c>
      <c r="AC7237" t="s">
        <v>6629</v>
      </c>
      <c r="AD7237">
        <v>40005</v>
      </c>
      <c r="AF7237">
        <v>70005</v>
      </c>
      <c r="AH7237">
        <v>45000</v>
      </c>
      <c r="AI7237" s="16" t="s">
        <v>6625</v>
      </c>
      <c r="AJ7237" s="16" t="s">
        <v>6723</v>
      </c>
      <c r="AK7237" s="16" t="s">
        <v>345</v>
      </c>
      <c r="AL7237" t="s">
        <v>6724</v>
      </c>
    </row>
    <row r="7238" ht="17.25" spans="2:38">
      <c r="B7238" s="16" t="n">
        <f>10000000+INDEX(编号表!$B:$B,MATCH(F7238,编号表!$A:$A,0))*100000+INDEX(编号表!$F:$F,MATCH(D7238,编号表!$E:$E,0))*1000+INDEX(编号表!$D:$D,MATCH(E7238,编号表!$C:$C,0))*10000+G7238</f>
        <v>12545038</v>
      </c>
      <c r="C7238" s="16" t="s">
        <v>6884</v>
      </c>
      <c r="D7238" s="16" t="s">
        <v>111</v>
      </c>
      <c r="E7238" s="16" t="s">
        <v>345</v>
      </c>
      <c r="F7238" s="16" t="s">
        <v>6622</v>
      </c>
      <c r="G7238" s="16">
        <v>38</v>
      </c>
      <c r="H7238" t="s">
        <v>7297</v>
      </c>
      <c r="I7238" s="16">
        <v>60</v>
      </c>
      <c r="J7238" t="str">
        <f t="shared" si="116"/>
        <v>大类_神品元婴打造</v>
      </c>
      <c r="K7238" s="38" t="s">
        <v>6624</v>
      </c>
      <c r="M7238" s="16" t="s">
        <v>6625</v>
      </c>
      <c r="O7238">
        <v>0</v>
      </c>
      <c r="P7238" t="b">
        <v>1</v>
      </c>
      <c r="Q7238"/>
      <c r="R7238" t="b">
        <v>0</v>
      </c>
      <c r="S7238">
        <v>1</v>
      </c>
      <c r="T7238" t="s">
        <v>91</v>
      </c>
      <c r="U7238">
        <v>999</v>
      </c>
      <c r="V7238" s="16" t="s">
        <v>6626</v>
      </c>
      <c r="W7238" s="16">
        <v>12212127</v>
      </c>
      <c r="Y7238" t="inlineStr">
        <is>
          <t xml:space="preserve">灵脂玄蜡一类灵材。灵蜡细润可塑，微温便软，凝结后薄处也能封合。|n法宝打造与祭炼：用作辅材，适用于同境界、同品质的摄魄葫芦。</t>
        </is>
      </c>
      <c r="Z7238" t="s">
        <v>6830</v>
      </c>
      <c r="AA7238" t="str">
        <v>击杀妖兽、探索秘境或遗迹可得。</v>
      </c>
      <c r="AB7238" s="16">
        <v>12341038</v>
      </c>
      <c r="AC7238" t="s">
        <v>6629</v>
      </c>
      <c r="AD7238">
        <v>40005</v>
      </c>
      <c r="AF7238">
        <v>70005</v>
      </c>
      <c r="AH7238">
        <v>135000</v>
      </c>
      <c r="AI7238" s="16" t="s">
        <v>6625</v>
      </c>
      <c r="AJ7238" s="16" t="s">
        <v>6723</v>
      </c>
      <c r="AK7238" s="16" t="s">
        <v>345</v>
      </c>
      <c r="AL7238" t="s">
        <v>6831</v>
      </c>
    </row>
    <row r="7239" ht="16.5" spans="2:38">
      <c r="B7239" s="16" t="n">
        <f>10000000+INDEX(编号表!$B:$B,MATCH(F7239,编号表!$A:$A,0))*100000+INDEX(编号表!$F:$F,MATCH(D7239,编号表!$E:$E,0))*1000+INDEX(编号表!$D:$D,MATCH(E7239,编号表!$C:$C,0))*10000+G7239</f>
        <v>12555000</v>
      </c>
      <c r="C7239" s="16" t="s">
        <v>6885</v>
      </c>
      <c r="D7239" s="16" t="s">
        <v>111</v>
      </c>
      <c r="E7239" s="16" t="s">
        <v>348</v>
      </c>
      <c r="F7239" s="16" t="s">
        <v>6622</v>
      </c>
      <c r="G7239" s="16">
        <v>0</v>
      </c>
      <c r="H7239" t="s">
        <v>7297</v>
      </c>
      <c r="I7239" s="16">
        <v>60</v>
      </c>
      <c r="J7239" t="str">
        <f t="shared" si="116"/>
        <v>大类_神品化神打造</v>
      </c>
      <c r="K7239" s="37" t="s">
        <v>6624</v>
      </c>
      <c r="M7239" s="16" t="s">
        <v>6625</v>
      </c>
      <c r="O7239">
        <v>0</v>
      </c>
      <c r="P7239" t="b">
        <v>1</v>
      </c>
      <c r="Q7239"/>
      <c r="R7239" t="b">
        <v>0</v>
      </c>
      <c r="S7239">
        <v>1</v>
      </c>
      <c r="T7239" t="s">
        <v>91</v>
      </c>
      <c r="U7239">
        <v>999</v>
      </c>
      <c r="V7239" s="16" t="s">
        <v>6626</v>
      </c>
      <c r="W7239" s="16">
        <v>12212128</v>
      </c>
      <c r="Y7239" t="inlineStr">
        <is>
          <t xml:space="preserve">灵血一类灵材。精血凝而未枯，仍蕴灵兽生机，易与墨液、灵浆相融。|n法宝打造与祭炼：用作辅材，适用于同境界、同品质的太素珠、青华瓶。</t>
        </is>
      </c>
      <c r="Z7239" t="s">
        <v>6628</v>
      </c>
      <c r="AA7239" t="str">
        <v>击杀妖兽、探索秘境或遗迹可得。</v>
      </c>
      <c r="AB7239" s="16">
        <v>12351000</v>
      </c>
      <c r="AC7239" t="s">
        <v>6629</v>
      </c>
      <c r="AD7239">
        <v>40005</v>
      </c>
      <c r="AF7239">
        <v>70005</v>
      </c>
      <c r="AH7239">
        <v>675000</v>
      </c>
      <c r="AI7239" s="16" t="s">
        <v>6625</v>
      </c>
      <c r="AJ7239" s="16" t="s">
        <v>6630</v>
      </c>
      <c r="AK7239" s="16" t="s">
        <v>348</v>
      </c>
      <c r="AL7239" t="s">
        <v>6631</v>
      </c>
    </row>
    <row r="7240" ht="16.5" spans="2:38">
      <c r="B7240" s="16" t="n">
        <f>10000000+INDEX(编号表!$B:$B,MATCH(F7240,编号表!$A:$A,0))*100000+INDEX(编号表!$F:$F,MATCH(D7240,编号表!$E:$E,0))*1000+INDEX(编号表!$D:$D,MATCH(E7240,编号表!$C:$C,0))*10000+G7240</f>
        <v>12655001</v>
      </c>
      <c r="C7240" s="16" t="s">
        <v>6886</v>
      </c>
      <c r="D7240" s="16" t="s">
        <v>111</v>
      </c>
      <c r="E7240" s="16" t="s">
        <v>348</v>
      </c>
      <c r="F7240" s="16" t="s">
        <v>6633</v>
      </c>
      <c r="G7240" s="16">
        <v>1</v>
      </c>
      <c r="H7240" t="s">
        <v>7297</v>
      </c>
      <c r="I7240" s="16">
        <v>60</v>
      </c>
      <c r="J7240" t="str">
        <f t="shared" si="116"/>
        <v>大类_神品化神打造</v>
      </c>
      <c r="K7240" s="38" t="s">
        <v>6624</v>
      </c>
      <c r="M7240" s="16" t="s">
        <v>6625</v>
      </c>
      <c r="O7240">
        <v>0</v>
      </c>
      <c r="P7240" t="b">
        <v>1</v>
      </c>
      <c r="Q7240"/>
      <c r="R7240" t="b">
        <v>0</v>
      </c>
      <c r="S7240">
        <v>1</v>
      </c>
      <c r="T7240" t="s">
        <v>91</v>
      </c>
      <c r="U7240">
        <v>999</v>
      </c>
      <c r="V7240" s="16" t="s">
        <v>6626</v>
      </c>
      <c r="W7240" s="16">
        <v>12212129</v>
      </c>
      <c r="Y7240" t="inlineStr">
        <is>
          <t xml:space="preserve">灵血一类灵材。血色深沉，毒性藏于灵息之中，须与温养用的精血分辨清楚。|n法宝打造与祭炼：用作特性材，适用于同境界、同品质的太白剑、拘灵索、撼天印。</t>
        </is>
      </c>
      <c r="Z7240" t="s">
        <v>6728</v>
      </c>
      <c r="AA7240" t="str">
        <v>击杀妖兽、探索秘境或遗迹可得。</v>
      </c>
      <c r="AB7240" s="16">
        <v>12351001</v>
      </c>
      <c r="AC7240" t="s">
        <v>6629</v>
      </c>
      <c r="AD7240">
        <v>40005</v>
      </c>
      <c r="AF7240">
        <v>70005</v>
      </c>
      <c r="AH7240">
        <v>675000</v>
      </c>
      <c r="AI7240" s="16" t="s">
        <v>6625</v>
      </c>
      <c r="AJ7240" s="16" t="s">
        <v>6630</v>
      </c>
      <c r="AK7240" s="16" t="s">
        <v>348</v>
      </c>
      <c r="AL7240" t="s">
        <v>6729</v>
      </c>
    </row>
    <row r="7241" ht="15" spans="2:38">
      <c r="B7241" s="16" t="n">
        <f>10000000+INDEX(编号表!$B:$B,MATCH(F7241,编号表!$A:$A,0))*100000+INDEX(编号表!$F:$F,MATCH(D7241,编号表!$E:$E,0))*1000+INDEX(编号表!$D:$D,MATCH(E7241,编号表!$C:$C,0))*10000+G7241</f>
        <v>12355002</v>
      </c>
      <c r="C7241" s="16" t="s">
        <v>6887</v>
      </c>
      <c r="D7241" s="16" t="s">
        <v>111</v>
      </c>
      <c r="E7241" s="16" t="s">
        <v>348</v>
      </c>
      <c r="F7241" s="16" t="s">
        <v>6682</v>
      </c>
      <c r="G7241" s="16">
        <v>2</v>
      </c>
      <c r="H7241" t="s">
        <v>7297</v>
      </c>
      <c r="I7241" s="16">
        <v>60</v>
      </c>
      <c r="J7241" t="str">
        <f t="shared" si="116"/>
        <v>大类_神品化神打造</v>
      </c>
      <c r="K7241" s="40" t="s">
        <v>6698</v>
      </c>
      <c r="M7241" s="16" t="s">
        <v>6625</v>
      </c>
      <c r="O7241">
        <v>0</v>
      </c>
      <c r="P7241" t="b">
        <v>1</v>
      </c>
      <c r="Q7241"/>
      <c r="R7241" t="b">
        <v>0</v>
      </c>
      <c r="S7241">
        <v>1</v>
      </c>
      <c r="T7241" t="s">
        <v>91</v>
      </c>
      <c r="U7241">
        <v>999</v>
      </c>
      <c r="V7241" s="16" t="s">
        <v>6626</v>
      </c>
      <c r="W7241" s="16">
        <v>12212130</v>
      </c>
      <c r="Y7241" t="inlineStr">
        <is>
          <t xml:space="preserve">灵金一类稀有灵材。铜中赤纹连绵，灵气循纹而行，久经火气仍不紊乱。|n法宝打造与祭炼：用作主材，适用于同境界、同品质的赤霞炼宝鼎。</t>
        </is>
      </c>
      <c r="Z7241" t="s">
        <v>6889</v>
      </c>
      <c r="AA7241" t="str">
        <v>击杀妖兽、探索秘境或遗迹可得。</v>
      </c>
      <c r="AB7241" s="16">
        <v>12351002</v>
      </c>
      <c r="AC7241" t="s">
        <v>6629</v>
      </c>
      <c r="AD7241">
        <v>40005</v>
      </c>
      <c r="AF7241">
        <v>70005</v>
      </c>
      <c r="AH7241">
        <v>675000</v>
      </c>
      <c r="AI7241" s="16" t="s">
        <v>6625</v>
      </c>
      <c r="AJ7241" s="16" t="s">
        <v>6696</v>
      </c>
      <c r="AK7241" s="16" t="s">
        <v>348</v>
      </c>
      <c r="AL7241" t="s">
        <v>6887</v>
      </c>
    </row>
    <row r="7242" ht="16.5" spans="2:38">
      <c r="B7242" s="16" t="n">
        <f>10000000+INDEX(编号表!$B:$B,MATCH(F7242,编号表!$A:$A,0))*100000+INDEX(编号表!$F:$F,MATCH(D7242,编号表!$E:$E,0))*1000+INDEX(编号表!$D:$D,MATCH(E7242,编号表!$C:$C,0))*10000+G7242</f>
        <v>12655003</v>
      </c>
      <c r="C7242" s="16" t="s">
        <v>6890</v>
      </c>
      <c r="D7242" s="16" t="s">
        <v>111</v>
      </c>
      <c r="E7242" s="16" t="s">
        <v>348</v>
      </c>
      <c r="F7242" s="16" t="s">
        <v>6633</v>
      </c>
      <c r="G7242" s="16">
        <v>3</v>
      </c>
      <c r="H7242" t="s">
        <v>7297</v>
      </c>
      <c r="I7242" s="16">
        <v>60</v>
      </c>
      <c r="J7242" t="str">
        <f t="shared" si="116"/>
        <v>大类_神品化神打造</v>
      </c>
      <c r="K7242" s="38" t="s">
        <v>6624</v>
      </c>
      <c r="M7242" s="16" t="s">
        <v>6625</v>
      </c>
      <c r="O7242">
        <v>0</v>
      </c>
      <c r="P7242" t="b">
        <v>1</v>
      </c>
      <c r="Q7242"/>
      <c r="R7242" t="b">
        <v>0</v>
      </c>
      <c r="S7242">
        <v>1</v>
      </c>
      <c r="T7242" t="s">
        <v>91</v>
      </c>
      <c r="U7242">
        <v>999</v>
      </c>
      <c r="V7242" s="16" t="s">
        <v>6626</v>
      </c>
      <c r="W7242" s="16">
        <v>12212131</v>
      </c>
      <c r="Y7242" t="inlineStr">
        <is>
          <t xml:space="preserve">丹核一类灵材。一丸丹核凝聚灵力，内里仍留着来源灵兽的灵脉纹路。|n法宝打造与祭炼：用作特性材，适用于同境界、同品质的拘灵索、撼天印、玄天伞、玄泉瓶、隐元幡。</t>
        </is>
      </c>
      <c r="Z7242" t="s">
        <v>6635</v>
      </c>
      <c r="AA7242" t="str">
        <v>击杀妖兽、探索秘境或遗迹可得。</v>
      </c>
      <c r="AB7242" s="16">
        <v>12351003</v>
      </c>
      <c r="AC7242" t="s">
        <v>6629</v>
      </c>
      <c r="AD7242">
        <v>40005</v>
      </c>
      <c r="AF7242">
        <v>70005</v>
      </c>
      <c r="AH7242">
        <v>675000</v>
      </c>
      <c r="AI7242" s="16" t="s">
        <v>6625</v>
      </c>
      <c r="AJ7242" s="16" t="s">
        <v>6636</v>
      </c>
      <c r="AK7242" s="16" t="s">
        <v>348</v>
      </c>
      <c r="AL7242" t="s">
        <v>6637</v>
      </c>
    </row>
    <row r="7243" ht="16.5" spans="2:38">
      <c r="B7243" s="16" t="n">
        <f>10000000+INDEX(编号表!$B:$B,MATCH(F7243,编号表!$A:$A,0))*100000+INDEX(编号表!$F:$F,MATCH(D7243,编号表!$E:$E,0))*1000+INDEX(编号表!$D:$D,MATCH(E7243,编号表!$C:$C,0))*10000+G7243</f>
        <v>12655004</v>
      </c>
      <c r="C7243" s="16" t="s">
        <v>6891</v>
      </c>
      <c r="D7243" s="16" t="s">
        <v>111</v>
      </c>
      <c r="E7243" s="16" t="s">
        <v>348</v>
      </c>
      <c r="F7243" s="16" t="s">
        <v>6633</v>
      </c>
      <c r="G7243" s="16">
        <v>4</v>
      </c>
      <c r="H7243" t="s">
        <v>7297</v>
      </c>
      <c r="I7243" s="16">
        <v>60</v>
      </c>
      <c r="J7243" t="str">
        <f t="shared" si="116"/>
        <v>大类_神品化神打造</v>
      </c>
      <c r="K7243" s="39" t="s">
        <v>6624</v>
      </c>
      <c r="M7243" s="16" t="s">
        <v>6625</v>
      </c>
      <c r="O7243">
        <v>0</v>
      </c>
      <c r="P7243" t="b">
        <v>1</v>
      </c>
      <c r="Q7243"/>
      <c r="R7243" t="b">
        <v>0</v>
      </c>
      <c r="S7243">
        <v>1</v>
      </c>
      <c r="T7243" t="s">
        <v>91</v>
      </c>
      <c r="U7243">
        <v>999</v>
      </c>
      <c r="V7243" s="16" t="s">
        <v>6626</v>
      </c>
      <c r="W7243" s="16">
        <v>12212132</v>
      </c>
      <c r="Y7243" t="inlineStr">
        <is>
          <t xml:space="preserve">丹核一类灵材。木中灵核生息绵长，枝叶虽离，内纹仍见向光生长的旧路。|n法宝打造与祭炼：用作特性材，适用于同境界、同品质的太素珠、青华瓶。</t>
        </is>
      </c>
      <c r="Z7243" t="s">
        <v>6733</v>
      </c>
      <c r="AA7243" t="str">
        <v>击杀妖兽、探索秘境或遗迹可得。</v>
      </c>
      <c r="AB7243" s="16">
        <v>12351004</v>
      </c>
      <c r="AC7243" t="s">
        <v>6629</v>
      </c>
      <c r="AD7243">
        <v>40005</v>
      </c>
      <c r="AF7243">
        <v>70005</v>
      </c>
      <c r="AH7243">
        <v>675000</v>
      </c>
      <c r="AI7243" s="16" t="s">
        <v>6625</v>
      </c>
      <c r="AJ7243" s="16" t="s">
        <v>6636</v>
      </c>
      <c r="AK7243" s="16" t="s">
        <v>348</v>
      </c>
      <c r="AL7243" t="s">
        <v>6734</v>
      </c>
    </row>
    <row r="7244" ht="16.5" spans="2:38">
      <c r="B7244" s="16" t="n">
        <f>10000000+INDEX(编号表!$B:$B,MATCH(F7244,编号表!$A:$A,0))*100000+INDEX(编号表!$F:$F,MATCH(D7244,编号表!$E:$E,0))*1000+INDEX(编号表!$D:$D,MATCH(E7244,编号表!$C:$C,0))*10000+G7244</f>
        <v>12555005</v>
      </c>
      <c r="C7244" s="16" t="s">
        <v>6892</v>
      </c>
      <c r="D7244" s="16" t="s">
        <v>111</v>
      </c>
      <c r="E7244" s="16" t="s">
        <v>348</v>
      </c>
      <c r="F7244" s="16" t="s">
        <v>6622</v>
      </c>
      <c r="G7244" s="16">
        <v>5</v>
      </c>
      <c r="H7244" t="s">
        <v>7297</v>
      </c>
      <c r="I7244" s="16">
        <v>60</v>
      </c>
      <c r="J7244" t="str">
        <f t="shared" si="116"/>
        <v>大类_神品化神打造</v>
      </c>
      <c r="K7244" s="38" t="s">
        <v>6624</v>
      </c>
      <c r="M7244" s="16" t="s">
        <v>6625</v>
      </c>
      <c r="O7244">
        <v>0</v>
      </c>
      <c r="P7244" t="b">
        <v>1</v>
      </c>
      <c r="Q7244"/>
      <c r="R7244" t="b">
        <v>0</v>
      </c>
      <c r="S7244">
        <v>1</v>
      </c>
      <c r="T7244" t="s">
        <v>91</v>
      </c>
      <c r="U7244">
        <v>999</v>
      </c>
      <c r="V7244" s="16" t="s">
        <v>6626</v>
      </c>
      <c r="W7244" s="16">
        <v>12212133</v>
      </c>
      <c r="Y7244" t="inlineStr">
        <is>
          <t xml:space="preserve">翎毫一类灵材。羽身轻韧，细密羽纹顺风舒展，灵气沿羽轴流转。|n法宝打造与祭炼：用作辅材，适用于同境界、同品质的太白剑。</t>
        </is>
      </c>
      <c r="Z7244" t="s">
        <v>6640</v>
      </c>
      <c r="AA7244" t="str">
        <v>击杀妖兽、探索秘境或遗迹可得。</v>
      </c>
      <c r="AB7244" s="16">
        <v>12351005</v>
      </c>
      <c r="AC7244" t="s">
        <v>6629</v>
      </c>
      <c r="AD7244">
        <v>40005</v>
      </c>
      <c r="AF7244">
        <v>70005</v>
      </c>
      <c r="AH7244">
        <v>675000</v>
      </c>
      <c r="AI7244" s="16" t="s">
        <v>6625</v>
      </c>
      <c r="AJ7244" s="16" t="s">
        <v>6641</v>
      </c>
      <c r="AK7244" s="16" t="s">
        <v>348</v>
      </c>
      <c r="AL7244" t="s">
        <v>6642</v>
      </c>
    </row>
    <row r="7245" ht="16.5" spans="2:38">
      <c r="B7245" s="16" t="n">
        <f>10000000+INDEX(编号表!$B:$B,MATCH(F7245,编号表!$A:$A,0))*100000+INDEX(编号表!$F:$F,MATCH(D7245,编号表!$E:$E,0))*1000+INDEX(编号表!$D:$D,MATCH(E7245,编号表!$C:$C,0))*10000+G7245</f>
        <v>12555006</v>
      </c>
      <c r="C7245" s="16" t="s">
        <v>6893</v>
      </c>
      <c r="D7245" s="16" t="s">
        <v>111</v>
      </c>
      <c r="E7245" s="16" t="s">
        <v>348</v>
      </c>
      <c r="F7245" s="16" t="s">
        <v>6622</v>
      </c>
      <c r="G7245" s="16">
        <v>6</v>
      </c>
      <c r="H7245" t="s">
        <v>7297</v>
      </c>
      <c r="I7245" s="16">
        <v>60</v>
      </c>
      <c r="J7245" t="str">
        <f t="shared" si="116"/>
        <v>大类_神品化神打造</v>
      </c>
      <c r="K7245" s="39" t="s">
        <v>6624</v>
      </c>
      <c r="M7245" s="16" t="s">
        <v>6625</v>
      </c>
      <c r="O7245">
        <v>0</v>
      </c>
      <c r="P7245" t="b">
        <v>1</v>
      </c>
      <c r="Q7245"/>
      <c r="R7245" t="b">
        <v>0</v>
      </c>
      <c r="S7245">
        <v>1</v>
      </c>
      <c r="T7245" t="s">
        <v>91</v>
      </c>
      <c r="U7245">
        <v>999</v>
      </c>
      <c r="V7245" s="16" t="s">
        <v>6626</v>
      </c>
      <c r="W7245" s="16">
        <v>12212134</v>
      </c>
      <c r="Y7245" t="inlineStr">
        <is>
          <t xml:space="preserve">翎毫一类灵材。细毫柔而有锋，沾墨均匀，束起时根根相顺。|n法宝打造与祭炼：用作辅材，适用于同境界、同品质的太玄符笔、烛微灵笔。</t>
        </is>
      </c>
      <c r="Z7245" t="s">
        <v>6741</v>
      </c>
      <c r="AA7245" t="str">
        <v>击杀妖兽、探索秘境或遗迹可得。</v>
      </c>
      <c r="AB7245" s="16">
        <v>12351006</v>
      </c>
      <c r="AC7245" t="s">
        <v>6629</v>
      </c>
      <c r="AD7245">
        <v>40005</v>
      </c>
      <c r="AF7245">
        <v>70005</v>
      </c>
      <c r="AH7245">
        <v>675000</v>
      </c>
      <c r="AI7245" s="16" t="s">
        <v>6625</v>
      </c>
      <c r="AJ7245" s="16" t="s">
        <v>6641</v>
      </c>
      <c r="AK7245" s="16" t="s">
        <v>348</v>
      </c>
      <c r="AL7245" t="s">
        <v>6742</v>
      </c>
    </row>
    <row r="7246" ht="15" spans="2:38">
      <c r="B7246" s="16" t="n">
        <f>10000000+INDEX(编号表!$B:$B,MATCH(F7246,编号表!$A:$A,0))*100000+INDEX(编号表!$F:$F,MATCH(D7246,编号表!$E:$E,0))*1000+INDEX(编号表!$D:$D,MATCH(E7246,编号表!$C:$C,0))*10000+G7246</f>
        <v>12355007</v>
      </c>
      <c r="C7246" s="16" t="s">
        <v>6894</v>
      </c>
      <c r="D7246" s="16" t="s">
        <v>111</v>
      </c>
      <c r="E7246" s="16" t="s">
        <v>348</v>
      </c>
      <c r="F7246" s="16" t="s">
        <v>6682</v>
      </c>
      <c r="G7246" s="16">
        <v>7</v>
      </c>
      <c r="H7246" t="s">
        <v>7297</v>
      </c>
      <c r="I7246" s="16">
        <v>60</v>
      </c>
      <c r="J7246" t="str">
        <f t="shared" si="116"/>
        <v>大类_神品化神打造</v>
      </c>
      <c r="K7246" s="40" t="s">
        <v>6698</v>
      </c>
      <c r="M7246" s="16" t="s">
        <v>6625</v>
      </c>
      <c r="O7246">
        <v>0</v>
      </c>
      <c r="P7246" t="b">
        <v>1</v>
      </c>
      <c r="Q7246"/>
      <c r="R7246" t="b">
        <v>0</v>
      </c>
      <c r="S7246">
        <v>1</v>
      </c>
      <c r="T7246" t="s">
        <v>91</v>
      </c>
      <c r="U7246">
        <v>999</v>
      </c>
      <c r="V7246" s="16" t="s">
        <v>6626</v>
      </c>
      <c r="W7246" s="16">
        <v>12212135</v>
      </c>
      <c r="Y7246" t="inlineStr">
        <is>
          <t xml:space="preserve">灵木竹藤一类稀有灵材。木质轻韧，长纹顺势舒展，似留着山风与流云的来路。|n法宝打造与祭炼：用作主材，适用于同境界、同品质的流云渡玄舟。</t>
        </is>
      </c>
      <c r="Z7246" t="s">
        <v>6896</v>
      </c>
      <c r="AA7246" t="str">
        <v>击杀妖兽、探索秘境或遗迹可得。</v>
      </c>
      <c r="AB7246" s="16">
        <v>12351007</v>
      </c>
      <c r="AC7246" t="s">
        <v>6629</v>
      </c>
      <c r="AD7246">
        <v>40005</v>
      </c>
      <c r="AF7246">
        <v>70005</v>
      </c>
      <c r="AH7246">
        <v>675000</v>
      </c>
      <c r="AI7246" s="16" t="s">
        <v>6625</v>
      </c>
      <c r="AJ7246" s="16" t="s">
        <v>6708</v>
      </c>
      <c r="AK7246" s="16" t="s">
        <v>348</v>
      </c>
      <c r="AL7246" t="s">
        <v>6894</v>
      </c>
    </row>
    <row r="7247" ht="16.5" spans="2:38">
      <c r="B7247" s="16" t="n">
        <f>10000000+INDEX(编号表!$B:$B,MATCH(F7247,编号表!$A:$A,0))*100000+INDEX(编号表!$F:$F,MATCH(D7247,编号表!$E:$E,0))*1000+INDEX(编号表!$D:$D,MATCH(E7247,编号表!$C:$C,0))*10000+G7247</f>
        <v>12655008</v>
      </c>
      <c r="C7247" s="16" t="s">
        <v>6897</v>
      </c>
      <c r="D7247" s="16" t="s">
        <v>111</v>
      </c>
      <c r="E7247" s="16" t="s">
        <v>348</v>
      </c>
      <c r="F7247" s="16" t="s">
        <v>6633</v>
      </c>
      <c r="G7247" s="16">
        <v>8</v>
      </c>
      <c r="H7247" t="s">
        <v>7297</v>
      </c>
      <c r="I7247" s="16">
        <v>60</v>
      </c>
      <c r="J7247" t="str">
        <f t="shared" si="116"/>
        <v>大类_神品化神打造</v>
      </c>
      <c r="K7247" s="39" t="s">
        <v>6624</v>
      </c>
      <c r="M7247" s="16" t="s">
        <v>6625</v>
      </c>
      <c r="O7247">
        <v>0</v>
      </c>
      <c r="P7247" t="b">
        <v>1</v>
      </c>
      <c r="Q7247"/>
      <c r="R7247" t="b">
        <v>0</v>
      </c>
      <c r="S7247">
        <v>1</v>
      </c>
      <c r="T7247" t="s">
        <v>91</v>
      </c>
      <c r="U7247">
        <v>999</v>
      </c>
      <c r="V7247" s="16" t="s">
        <v>6626</v>
      </c>
      <c r="W7247" s="16">
        <v>12212136</v>
      </c>
      <c r="Y7247" t="inlineStr">
        <is>
          <t xml:space="preserve">灵窍遗材一类灵材。囊膜紧密，内蓄毒液，开封取用须格外谨慎。|n法宝打造与祭炼：用作特性材，适用于同境界、同品质的太白剑、拘灵索、撼天印、玄天伞。</t>
        </is>
      </c>
      <c r="Z7247" t="s">
        <v>6645</v>
      </c>
      <c r="AA7247" t="str">
        <v>击杀妖兽、探索秘境或遗迹可得。</v>
      </c>
      <c r="AB7247" s="16">
        <v>12351008</v>
      </c>
      <c r="AC7247" t="s">
        <v>6629</v>
      </c>
      <c r="AD7247">
        <v>40005</v>
      </c>
      <c r="AF7247">
        <v>70005</v>
      </c>
      <c r="AH7247">
        <v>675000</v>
      </c>
      <c r="AI7247" s="16" t="s">
        <v>6625</v>
      </c>
      <c r="AJ7247" s="16" t="s">
        <v>6646</v>
      </c>
      <c r="AK7247" s="16" t="s">
        <v>348</v>
      </c>
      <c r="AL7247" t="s">
        <v>6647</v>
      </c>
    </row>
    <row r="7248" ht="16.5" spans="2:38">
      <c r="B7248" s="16" t="n">
        <f>10000000+INDEX(编号表!$B:$B,MATCH(F7248,编号表!$A:$A,0))*100000+INDEX(编号表!$F:$F,MATCH(D7248,编号表!$E:$E,0))*1000+INDEX(编号表!$D:$D,MATCH(E7248,编号表!$C:$C,0))*10000+G7248</f>
        <v>12655009</v>
      </c>
      <c r="C7248" s="16" t="s">
        <v>6898</v>
      </c>
      <c r="D7248" s="16" t="s">
        <v>111</v>
      </c>
      <c r="E7248" s="16" t="s">
        <v>348</v>
      </c>
      <c r="F7248" s="16" t="s">
        <v>6633</v>
      </c>
      <c r="G7248" s="16">
        <v>9</v>
      </c>
      <c r="H7248" t="s">
        <v>7297</v>
      </c>
      <c r="I7248" s="16">
        <v>60</v>
      </c>
      <c r="J7248" t="str">
        <f t="shared" si="116"/>
        <v>大类_神品化神打造</v>
      </c>
      <c r="K7248" s="38" t="s">
        <v>6624</v>
      </c>
      <c r="M7248" s="16" t="s">
        <v>6625</v>
      </c>
      <c r="O7248">
        <v>0</v>
      </c>
      <c r="P7248" t="b">
        <v>1</v>
      </c>
      <c r="Q7248"/>
      <c r="R7248" t="b">
        <v>0</v>
      </c>
      <c r="S7248">
        <v>1</v>
      </c>
      <c r="T7248" t="s">
        <v>91</v>
      </c>
      <c r="U7248">
        <v>999</v>
      </c>
      <c r="V7248" s="16" t="s">
        <v>6626</v>
      </c>
      <c r="W7248" s="16">
        <v>12212137</v>
      </c>
      <c r="Y7248" t="inlineStr">
        <is>
          <t xml:space="preserve">灵窍遗材一类灵材。灵目中的细纹仍能分辨灵光，所留是感知旧痕，并无活物视识。|n法宝打造与祭炼：用作特性材，适用于同境界、同品质的洞明镜。</t>
        </is>
      </c>
      <c r="Z7248" t="s">
        <v>6746</v>
      </c>
      <c r="AA7248" t="str">
        <v>击杀妖兽、探索秘境或遗迹可得。</v>
      </c>
      <c r="AB7248" s="16">
        <v>12351009</v>
      </c>
      <c r="AC7248" t="s">
        <v>6629</v>
      </c>
      <c r="AD7248">
        <v>40005</v>
      </c>
      <c r="AF7248">
        <v>70005</v>
      </c>
      <c r="AH7248">
        <v>675000</v>
      </c>
      <c r="AI7248" s="16" t="s">
        <v>6625</v>
      </c>
      <c r="AJ7248" s="16" t="s">
        <v>6646</v>
      </c>
      <c r="AK7248" s="16" t="s">
        <v>348</v>
      </c>
      <c r="AL7248" t="s">
        <v>6747</v>
      </c>
    </row>
    <row r="7249" ht="15" spans="2:38">
      <c r="B7249" s="16" t="n">
        <f>10000000+INDEX(编号表!$B:$B,MATCH(F7249,编号表!$A:$A,0))*100000+INDEX(编号表!$F:$F,MATCH(D7249,编号表!$E:$E,0))*1000+INDEX(编号表!$D:$D,MATCH(E7249,编号表!$C:$C,0))*10000+G7249</f>
        <v>12355010</v>
      </c>
      <c r="C7249" s="16" t="s">
        <v>6899</v>
      </c>
      <c r="D7249" s="16" t="s">
        <v>111</v>
      </c>
      <c r="E7249" s="16" t="s">
        <v>348</v>
      </c>
      <c r="F7249" s="16" t="s">
        <v>6682</v>
      </c>
      <c r="G7249" s="16">
        <v>10</v>
      </c>
      <c r="H7249" t="s">
        <v>7297</v>
      </c>
      <c r="I7249" s="16">
        <v>60</v>
      </c>
      <c r="J7249" t="str">
        <f t="shared" si="116"/>
        <v>大类_神品化神打造</v>
      </c>
      <c r="K7249" s="40" t="s">
        <v>6698</v>
      </c>
      <c r="M7249" s="16" t="s">
        <v>6625</v>
      </c>
      <c r="O7249">
        <v>0</v>
      </c>
      <c r="P7249" t="b">
        <v>1</v>
      </c>
      <c r="Q7249"/>
      <c r="R7249" t="b">
        <v>0</v>
      </c>
      <c r="S7249">
        <v>1</v>
      </c>
      <c r="T7249" t="s">
        <v>91</v>
      </c>
      <c r="U7249">
        <v>999</v>
      </c>
      <c r="V7249" s="16" t="s">
        <v>6626</v>
      </c>
      <c r="W7249" s="16">
        <v>12212138</v>
      </c>
      <c r="Y7249" t="inlineStr">
        <is>
          <t xml:space="preserve">灵木竹藤一类稀有灵材。竹质细密，灵纹纤微，丝毫轻重都可循纹分辨。|n法宝打造与祭炼：用作主材，适用于同境界、同品质的烛微灵笔。</t>
        </is>
      </c>
      <c r="Z7249" t="s">
        <v>6901</v>
      </c>
      <c r="AA7249" t="str">
        <v>击杀妖兽、探索秘境或遗迹可得。</v>
      </c>
      <c r="AB7249" s="16">
        <v>12351010</v>
      </c>
      <c r="AC7249" t="s">
        <v>6629</v>
      </c>
      <c r="AD7249">
        <v>40005</v>
      </c>
      <c r="AF7249">
        <v>70005</v>
      </c>
      <c r="AH7249">
        <v>675000</v>
      </c>
      <c r="AI7249" s="16" t="s">
        <v>6625</v>
      </c>
      <c r="AJ7249" s="16" t="s">
        <v>6708</v>
      </c>
      <c r="AK7249" s="16" t="s">
        <v>348</v>
      </c>
      <c r="AL7249" t="s">
        <v>6899</v>
      </c>
    </row>
    <row r="7250" ht="16.5" spans="2:38">
      <c r="B7250" s="16" t="n">
        <f>10000000+INDEX(编号表!$B:$B,MATCH(F7250,编号表!$A:$A,0))*100000+INDEX(编号表!$F:$F,MATCH(D7250,编号表!$E:$E,0))*1000+INDEX(编号表!$D:$D,MATCH(E7250,编号表!$C:$C,0))*10000+G7250</f>
        <v>12655011</v>
      </c>
      <c r="C7250" s="16" t="s">
        <v>6902</v>
      </c>
      <c r="D7250" s="16" t="s">
        <v>111</v>
      </c>
      <c r="E7250" s="16" t="s">
        <v>348</v>
      </c>
      <c r="F7250" s="16" t="s">
        <v>6633</v>
      </c>
      <c r="G7250" s="16">
        <v>11</v>
      </c>
      <c r="H7250" t="s">
        <v>7297</v>
      </c>
      <c r="I7250" s="16">
        <v>60</v>
      </c>
      <c r="J7250" t="str">
        <f t="shared" si="116"/>
        <v>大类_神品化神打造</v>
      </c>
      <c r="K7250" s="38" t="s">
        <v>6624</v>
      </c>
      <c r="M7250" s="16" t="s">
        <v>6625</v>
      </c>
      <c r="O7250">
        <v>0</v>
      </c>
      <c r="P7250" t="b">
        <v>1</v>
      </c>
      <c r="Q7250"/>
      <c r="R7250" t="b">
        <v>0</v>
      </c>
      <c r="S7250">
        <v>1</v>
      </c>
      <c r="T7250" t="s">
        <v>91</v>
      </c>
      <c r="U7250">
        <v>999</v>
      </c>
      <c r="V7250" s="16" t="s">
        <v>6626</v>
      </c>
      <c r="W7250" s="16">
        <v>12212139</v>
      </c>
      <c r="Y7250" t="inlineStr">
        <is>
          <t xml:space="preserve">灵识遗痕一类灵材。灵兽留下的感知痕迹，似有应变余韵；所存并非完整魂魄。|n法宝打造与祭炼：用作特性材，适用于同境界、同品质的回春摄魄葫芦、玄阴葫芦。</t>
        </is>
      </c>
      <c r="Z7250" t="s">
        <v>6650</v>
      </c>
      <c r="AA7250" t="str">
        <v>击杀妖兽、探索秘境或遗迹可得。</v>
      </c>
      <c r="AB7250" s="16">
        <v>12351011</v>
      </c>
      <c r="AC7250" t="s">
        <v>6629</v>
      </c>
      <c r="AD7250">
        <v>40005</v>
      </c>
      <c r="AF7250">
        <v>70005</v>
      </c>
      <c r="AH7250">
        <v>675000</v>
      </c>
      <c r="AI7250" s="16" t="s">
        <v>6625</v>
      </c>
      <c r="AJ7250" s="16" t="s">
        <v>6651</v>
      </c>
      <c r="AK7250" s="16" t="s">
        <v>348</v>
      </c>
      <c r="AL7250" t="s">
        <v>6652</v>
      </c>
    </row>
    <row r="7251" ht="16.5" spans="2:38">
      <c r="B7251" s="16" t="n">
        <f>10000000+INDEX(编号表!$B:$B,MATCH(F7251,编号表!$A:$A,0))*100000+INDEX(编号表!$F:$F,MATCH(D7251,编号表!$E:$E,0))*1000+INDEX(编号表!$D:$D,MATCH(E7251,编号表!$C:$C,0))*10000+G7251</f>
        <v>12655012</v>
      </c>
      <c r="C7251" s="16" t="s">
        <v>6903</v>
      </c>
      <c r="D7251" s="16" t="s">
        <v>111</v>
      </c>
      <c r="E7251" s="16" t="s">
        <v>348</v>
      </c>
      <c r="F7251" s="16" t="s">
        <v>6633</v>
      </c>
      <c r="G7251" s="16">
        <v>12</v>
      </c>
      <c r="I7251" s="16">
        <v>60</v>
      </c>
      <c r="J7251" t="str">
        <f t="shared" si="116"/>
        <v>大类_神品化神</v>
      </c>
      <c r="K7251" s="39" t="s">
        <v>6624</v>
      </c>
      <c r="M7251" s="16" t="s">
        <v>6625</v>
      </c>
      <c r="O7251">
        <v>0</v>
      </c>
      <c r="P7251" t="b">
        <v>1</v>
      </c>
      <c r="Q7251"/>
      <c r="R7251" t="b">
        <v>0</v>
      </c>
      <c r="S7251">
        <v>1</v>
      </c>
      <c r="T7251" t="s">
        <v>91</v>
      </c>
      <c r="U7251">
        <v>999</v>
      </c>
      <c r="V7251" s="16" t="s">
        <v>6626</v>
      </c>
      <c r="W7251" s="16">
        <v>12212140</v>
      </c>
      <c r="Y7251" t="inlineStr">
        <is>
          <t xml:space="preserve">灵识遗痕一类灵材。草木感应土水、追逐日光的余痕，尚在灵材中缓缓回荡，并非完整魂魄。|n用途未明，可留存备用。</t>
        </is>
      </c>
      <c r="Z7251" t="s">
        <v>6752</v>
      </c>
      <c r="AA7251" t="str">
        <v>击杀妖兽、探索秘境或遗迹可得；当前百艺暂未用到，宗门不供应。</v>
      </c>
      <c r="AB7251" s="16">
        <v>12351012</v>
      </c>
      <c r="AC7251" t="s">
        <v>6629</v>
      </c>
      <c r="AD7251">
        <v>40005</v>
      </c>
      <c r="AF7251">
        <v>70005</v>
      </c>
      <c r="AH7251">
        <v>450000</v>
      </c>
      <c r="AI7251" s="16" t="s">
        <v>6625</v>
      </c>
      <c r="AJ7251" s="16" t="s">
        <v>6651</v>
      </c>
      <c r="AK7251" s="16" t="s">
        <v>348</v>
      </c>
      <c r="AL7251" t="s">
        <v>6753</v>
      </c>
    </row>
    <row r="7252" ht="16.5" spans="2:38">
      <c r="B7252" s="16" t="n">
        <f>10000000+INDEX(编号表!$B:$B,MATCH(F7252,编号表!$A:$A,0))*100000+INDEX(编号表!$F:$F,MATCH(D7252,编号表!$E:$E,0))*1000+INDEX(编号表!$D:$D,MATCH(E7252,编号表!$C:$C,0))*10000+G7252</f>
        <v>12655013</v>
      </c>
      <c r="C7252" s="16" t="s">
        <v>6904</v>
      </c>
      <c r="D7252" s="16" t="s">
        <v>111</v>
      </c>
      <c r="E7252" s="16" t="s">
        <v>348</v>
      </c>
      <c r="F7252" s="16" t="s">
        <v>6633</v>
      </c>
      <c r="G7252" s="16">
        <v>13</v>
      </c>
      <c r="H7252" t="s">
        <v>7297</v>
      </c>
      <c r="I7252" s="16">
        <v>60</v>
      </c>
      <c r="J7252" t="str">
        <f t="shared" si="116"/>
        <v>大类_神品化神打造</v>
      </c>
      <c r="K7252" s="38" t="s">
        <v>6624</v>
      </c>
      <c r="M7252" s="16" t="s">
        <v>6625</v>
      </c>
      <c r="O7252">
        <v>0</v>
      </c>
      <c r="P7252" t="b">
        <v>1</v>
      </c>
      <c r="Q7252"/>
      <c r="R7252" t="b">
        <v>0</v>
      </c>
      <c r="S7252">
        <v>1</v>
      </c>
      <c r="T7252" t="s">
        <v>91</v>
      </c>
      <c r="U7252">
        <v>999</v>
      </c>
      <c r="V7252" s="16" t="s">
        <v>6626</v>
      </c>
      <c r="Y7252" t="inlineStr">
        <is>
          <t xml:space="preserve">五气凝华一类灵材。金行灵气凝为细质，内蕴一缕收束不散的锋意。|n法宝打造与祭炼：用作特性材，适用于同境界、同品质的太玄符笔、太白剑、拘灵索、撼天印、烛微灵笔、玄天伞、玉宸丹炉、青华瓶。</t>
        </is>
      </c>
      <c r="Z7252" t="s">
        <v>6655</v>
      </c>
      <c r="AA7252" t="str">
        <v>击杀妖兽、探索秘境或遗迹可得。</v>
      </c>
      <c r="AB7252">
        <v>12351013</v>
      </c>
      <c r="AC7252" t="s">
        <v>6629</v>
      </c>
      <c r="AD7252">
        <v>40005</v>
      </c>
      <c r="AF7252">
        <v>70005</v>
      </c>
      <c r="AH7252">
        <v>675000</v>
      </c>
      <c r="AI7252" s="16" t="s">
        <v>6625</v>
      </c>
      <c r="AJ7252" s="16" t="s">
        <v>6656</v>
      </c>
      <c r="AK7252" s="16" t="s">
        <v>348</v>
      </c>
      <c r="AL7252" t="s">
        <v>6657</v>
      </c>
    </row>
    <row r="7253" ht="16.5" spans="2:38">
      <c r="B7253" s="16" t="n">
        <f>10000000+INDEX(编号表!$B:$B,MATCH(F7253,编号表!$A:$A,0))*100000+INDEX(编号表!$F:$F,MATCH(D7253,编号表!$E:$E,0))*1000+INDEX(编号表!$D:$D,MATCH(E7253,编号表!$C:$C,0))*10000+G7253</f>
        <v>12655014</v>
      </c>
      <c r="C7253" s="16" t="s">
        <v>6905</v>
      </c>
      <c r="D7253" s="16" t="s">
        <v>111</v>
      </c>
      <c r="E7253" s="16" t="s">
        <v>348</v>
      </c>
      <c r="F7253" s="16" t="s">
        <v>6633</v>
      </c>
      <c r="G7253" s="16">
        <v>14</v>
      </c>
      <c r="H7253" t="s">
        <v>7297</v>
      </c>
      <c r="I7253" s="16">
        <v>60</v>
      </c>
      <c r="J7253" t="str">
        <f t="shared" si="116"/>
        <v>大类_神品化神打造</v>
      </c>
      <c r="K7253" s="38" t="s">
        <v>6624</v>
      </c>
      <c r="M7253" s="16" t="s">
        <v>6625</v>
      </c>
      <c r="O7253">
        <v>0</v>
      </c>
      <c r="P7253" t="b">
        <v>1</v>
      </c>
      <c r="Q7253"/>
      <c r="R7253" t="b">
        <v>0</v>
      </c>
      <c r="S7253">
        <v>1</v>
      </c>
      <c r="T7253" t="s">
        <v>91</v>
      </c>
      <c r="U7253">
        <v>999</v>
      </c>
      <c r="V7253" s="16" t="s">
        <v>6626</v>
      </c>
      <c r="Y7253" t="inlineStr">
        <is>
          <t xml:space="preserve">五气凝华一类灵材。木行灵气聚而成华，生发之意沿细纹绵延。|n法宝打造与祭炼：用作特性材，适用于同境界、同品质的太白剑、太素珠、拘灵索、撼天印、玄天伞、玉宸丹炉、青华瓶。</t>
        </is>
      </c>
      <c r="Z7253" t="s">
        <v>6660</v>
      </c>
      <c r="AA7253" t="str">
        <v>击杀妖兽、探索秘境或遗迹可得。</v>
      </c>
      <c r="AB7253">
        <v>12351014</v>
      </c>
      <c r="AC7253" t="s">
        <v>6629</v>
      </c>
      <c r="AD7253">
        <v>40005</v>
      </c>
      <c r="AF7253">
        <v>70005</v>
      </c>
      <c r="AH7253">
        <v>675000</v>
      </c>
      <c r="AI7253" s="16" t="s">
        <v>6625</v>
      </c>
      <c r="AJ7253" s="16" t="s">
        <v>6656</v>
      </c>
      <c r="AK7253" s="16" t="s">
        <v>348</v>
      </c>
      <c r="AL7253" t="s">
        <v>6661</v>
      </c>
    </row>
    <row r="7254" ht="16.5" spans="2:38">
      <c r="B7254" s="16" t="n">
        <f>10000000+INDEX(编号表!$B:$B,MATCH(F7254,编号表!$A:$A,0))*100000+INDEX(编号表!$F:$F,MATCH(D7254,编号表!$E:$E,0))*1000+INDEX(编号表!$D:$D,MATCH(E7254,编号表!$C:$C,0))*10000+G7254</f>
        <v>12655015</v>
      </c>
      <c r="C7254" s="16" t="s">
        <v>6906</v>
      </c>
      <c r="D7254" s="16" t="s">
        <v>111</v>
      </c>
      <c r="E7254" s="16" t="s">
        <v>348</v>
      </c>
      <c r="F7254" s="16" t="s">
        <v>6633</v>
      </c>
      <c r="G7254" s="16">
        <v>15</v>
      </c>
      <c r="H7254" t="s">
        <v>7297</v>
      </c>
      <c r="I7254" s="16">
        <v>60</v>
      </c>
      <c r="J7254" t="str">
        <f t="shared" si="116"/>
        <v>大类_神品化神打造</v>
      </c>
      <c r="K7254" s="38" t="s">
        <v>6624</v>
      </c>
      <c r="M7254" s="16" t="s">
        <v>6625</v>
      </c>
      <c r="O7254">
        <v>0</v>
      </c>
      <c r="P7254" t="b">
        <v>1</v>
      </c>
      <c r="Q7254"/>
      <c r="R7254" t="b">
        <v>0</v>
      </c>
      <c r="S7254">
        <v>1</v>
      </c>
      <c r="T7254" t="s">
        <v>91</v>
      </c>
      <c r="U7254">
        <v>999</v>
      </c>
      <c r="V7254" s="16" t="s">
        <v>6626</v>
      </c>
      <c r="W7254" s="16">
        <v>12212141</v>
      </c>
      <c r="Y7254" t="inlineStr">
        <is>
          <t xml:space="preserve">五气凝华一类灵材。火行灵气结晶，晶心明灭，触之可觉温热。|n法宝打造与祭炼：用作特性材，适用于同境界、同品质的太玄符笔、太白剑、拘灵索、撼天印、烛微灵笔、玄天伞、玉宸丹炉、青华瓶。</t>
        </is>
      </c>
      <c r="Z7254" t="s">
        <v>6664</v>
      </c>
      <c r="AA7254" t="str">
        <v>击杀妖兽、探索秘境或遗迹可得。</v>
      </c>
      <c r="AB7254" s="16">
        <v>12351015</v>
      </c>
      <c r="AC7254" t="s">
        <v>6629</v>
      </c>
      <c r="AD7254">
        <v>40005</v>
      </c>
      <c r="AF7254">
        <v>70005</v>
      </c>
      <c r="AH7254">
        <v>675000</v>
      </c>
      <c r="AI7254" s="16" t="s">
        <v>6625</v>
      </c>
      <c r="AJ7254" s="16" t="s">
        <v>6656</v>
      </c>
      <c r="AK7254" s="16" t="s">
        <v>348</v>
      </c>
      <c r="AL7254" t="s">
        <v>6665</v>
      </c>
    </row>
    <row r="7255" ht="16.5" spans="2:38">
      <c r="B7255" s="16" t="n">
        <f>10000000+INDEX(编号表!$B:$B,MATCH(F7255,编号表!$A:$A,0))*100000+INDEX(编号表!$F:$F,MATCH(D7255,编号表!$E:$E,0))*1000+INDEX(编号表!$D:$D,MATCH(E7255,编号表!$C:$C,0))*10000+G7255</f>
        <v>12655016</v>
      </c>
      <c r="C7255" s="16" t="s">
        <v>6907</v>
      </c>
      <c r="D7255" s="16" t="s">
        <v>111</v>
      </c>
      <c r="E7255" s="16" t="s">
        <v>348</v>
      </c>
      <c r="F7255" s="16" t="s">
        <v>6633</v>
      </c>
      <c r="G7255" s="16">
        <v>16</v>
      </c>
      <c r="H7255" t="s">
        <v>7297</v>
      </c>
      <c r="I7255" s="16">
        <v>60</v>
      </c>
      <c r="J7255" t="str">
        <f t="shared" si="116"/>
        <v>大类_神品化神打造</v>
      </c>
      <c r="K7255" s="39" t="s">
        <v>6624</v>
      </c>
      <c r="M7255" s="16" t="s">
        <v>6625</v>
      </c>
      <c r="O7255">
        <v>0</v>
      </c>
      <c r="P7255" t="b">
        <v>1</v>
      </c>
      <c r="Q7255"/>
      <c r="R7255" t="b">
        <v>0</v>
      </c>
      <c r="S7255">
        <v>1</v>
      </c>
      <c r="T7255" t="s">
        <v>91</v>
      </c>
      <c r="U7255">
        <v>999</v>
      </c>
      <c r="V7255" s="16" t="s">
        <v>6626</v>
      </c>
      <c r="W7255" s="16">
        <v>12212142</v>
      </c>
      <c r="Y7255" t="inlineStr">
        <is>
          <t xml:space="preserve">五气凝华一类灵材。水行灵气凝作珠质，外形似静，内里灵流不息。|n法宝打造与祭炼：用作特性材，适用于同境界、同品质的太玄符笔、太白剑、拘灵索、撼天印、烛微灵笔、玄天伞、玄泉瓶、玉宸丹炉、青华瓶。</t>
        </is>
      </c>
      <c r="Z7255" t="s">
        <v>6668</v>
      </c>
      <c r="AA7255" t="str">
        <v>击杀妖兽、探索秘境或遗迹可得。</v>
      </c>
      <c r="AB7255" s="16">
        <v>12351016</v>
      </c>
      <c r="AC7255" t="s">
        <v>6629</v>
      </c>
      <c r="AD7255">
        <v>40005</v>
      </c>
      <c r="AF7255">
        <v>70005</v>
      </c>
      <c r="AH7255">
        <v>675000</v>
      </c>
      <c r="AI7255" s="16" t="s">
        <v>6625</v>
      </c>
      <c r="AJ7255" s="16" t="s">
        <v>6656</v>
      </c>
      <c r="AK7255" s="16" t="s">
        <v>348</v>
      </c>
      <c r="AL7255" t="s">
        <v>6669</v>
      </c>
    </row>
    <row r="7256" ht="16.5" spans="2:38">
      <c r="B7256" s="16" t="n">
        <f>10000000+INDEX(编号表!$B:$B,MATCH(F7256,编号表!$A:$A,0))*100000+INDEX(编号表!$F:$F,MATCH(D7256,编号表!$E:$E,0))*1000+INDEX(编号表!$D:$D,MATCH(E7256,编号表!$C:$C,0))*10000+G7256</f>
        <v>12655017</v>
      </c>
      <c r="C7256" s="16" t="s">
        <v>6908</v>
      </c>
      <c r="D7256" s="16" t="s">
        <v>111</v>
      </c>
      <c r="E7256" s="16" t="s">
        <v>348</v>
      </c>
      <c r="F7256" s="16" t="s">
        <v>6633</v>
      </c>
      <c r="G7256" s="16">
        <v>17</v>
      </c>
      <c r="H7256" t="s">
        <v>7297</v>
      </c>
      <c r="I7256" s="16">
        <v>60</v>
      </c>
      <c r="J7256" t="str">
        <f t="shared" si="116"/>
        <v>大类_神品化神打造</v>
      </c>
      <c r="K7256" s="38" t="s">
        <v>6624</v>
      </c>
      <c r="M7256" s="16" t="s">
        <v>6625</v>
      </c>
      <c r="O7256">
        <v>0</v>
      </c>
      <c r="P7256" t="b">
        <v>1</v>
      </c>
      <c r="Q7256"/>
      <c r="R7256" t="b">
        <v>0</v>
      </c>
      <c r="S7256">
        <v>1</v>
      </c>
      <c r="T7256" t="s">
        <v>91</v>
      </c>
      <c r="U7256">
        <v>999</v>
      </c>
      <c r="V7256" s="16" t="s">
        <v>6626</v>
      </c>
      <c r="Y7256" t="inlineStr">
        <is>
          <t xml:space="preserve">五气凝华一类灵材。土行灵气沉凝成珠，质地厚实，灵息绵稳。|n法宝打造与祭炼：用作特性材，适用于同境界、同品质的太玄符笔、太白剑、小乾坤袋、拘灵索、撼天印、横霄舟、流云渡玄舟、烛微灵笔、玄天伞、玉宸丹炉、百炼鼎、赤霞炼宝鼎、青华瓶。</t>
        </is>
      </c>
      <c r="Z7256" t="s">
        <v>6672</v>
      </c>
      <c r="AA7256" t="str">
        <v>击杀妖兽、探索秘境或遗迹可得。</v>
      </c>
      <c r="AB7256">
        <v>12351017</v>
      </c>
      <c r="AC7256" t="s">
        <v>6629</v>
      </c>
      <c r="AD7256">
        <v>40005</v>
      </c>
      <c r="AF7256">
        <v>70005</v>
      </c>
      <c r="AH7256">
        <v>675000</v>
      </c>
      <c r="AI7256" s="16" t="s">
        <v>6625</v>
      </c>
      <c r="AJ7256" s="16" t="s">
        <v>6656</v>
      </c>
      <c r="AK7256" s="16" t="s">
        <v>348</v>
      </c>
      <c r="AL7256" t="s">
        <v>6673</v>
      </c>
    </row>
    <row r="7257" ht="16.5" spans="2:38">
      <c r="B7257" s="16" t="n">
        <f>10000000+INDEX(编号表!$B:$B,MATCH(F7257,编号表!$A:$A,0))*100000+INDEX(编号表!$F:$F,MATCH(D7257,编号表!$E:$E,0))*1000+INDEX(编号表!$D:$D,MATCH(E7257,编号表!$C:$C,0))*10000+G7257</f>
        <v>12855018</v>
      </c>
      <c r="C7257" s="16" t="s">
        <v>6909</v>
      </c>
      <c r="D7257" s="16" t="s">
        <v>111</v>
      </c>
      <c r="E7257" s="16" t="s">
        <v>348</v>
      </c>
      <c r="F7257" s="16" t="s">
        <v>6675</v>
      </c>
      <c r="G7257" s="16">
        <v>18</v>
      </c>
      <c r="H7257" t="s">
        <v>7297</v>
      </c>
      <c r="I7257" s="16">
        <v>60</v>
      </c>
      <c r="J7257" t="str">
        <f t="shared" si="116"/>
        <v>大类_神品化神打造</v>
      </c>
      <c r="K7257" s="38" t="s">
        <v>6624</v>
      </c>
      <c r="M7257" s="16" t="s">
        <v>6625</v>
      </c>
      <c r="O7257">
        <v>0</v>
      </c>
      <c r="P7257" t="b">
        <v>1</v>
      </c>
      <c r="Q7257"/>
      <c r="R7257" t="b">
        <v>0</v>
      </c>
      <c r="S7257">
        <v>1</v>
      </c>
      <c r="T7257" t="s">
        <v>91</v>
      </c>
      <c r="U7257">
        <v>999</v>
      </c>
      <c r="V7257" s="16" t="s">
        <v>6626</v>
      </c>
      <c r="W7257" s="16">
        <v>12212143</v>
      </c>
      <c r="Y7257" t="inlineStr">
        <is>
          <t xml:space="preserve">灵骨玄甲一类灵材。骨质坚密，纹理连贯，仍留着灵兽生前承力的筋脉印痕。|n法宝打造与祭炼：用作辅材，适用于同境界、同品质的撼天印、横霄舟、流云渡玄舟。</t>
        </is>
      </c>
      <c r="Z7257" t="s">
        <v>6678</v>
      </c>
      <c r="AA7257" t="str">
        <v>击杀妖兽、探索秘境或遗迹可得。</v>
      </c>
      <c r="AB7257" s="16">
        <v>12351018</v>
      </c>
      <c r="AC7257" t="s">
        <v>6629</v>
      </c>
      <c r="AD7257">
        <v>40005</v>
      </c>
      <c r="AF7257">
        <v>70005</v>
      </c>
      <c r="AH7257">
        <v>675000</v>
      </c>
      <c r="AI7257" s="16" t="s">
        <v>6625</v>
      </c>
      <c r="AJ7257" s="16" t="s">
        <v>6679</v>
      </c>
      <c r="AK7257" s="16" t="s">
        <v>348</v>
      </c>
      <c r="AL7257" t="s">
        <v>6680</v>
      </c>
    </row>
    <row r="7258" ht="16.5" spans="2:38">
      <c r="B7258" s="16" t="n">
        <f>10000000+INDEX(编号表!$B:$B,MATCH(F7258,编号表!$A:$A,0))*100000+INDEX(编号表!$F:$F,MATCH(D7258,编号表!$E:$E,0))*1000+INDEX(编号表!$D:$D,MATCH(E7258,编号表!$C:$C,0))*10000+G7258</f>
        <v>12855019</v>
      </c>
      <c r="C7258" s="16" t="s">
        <v>6910</v>
      </c>
      <c r="D7258" s="16" t="s">
        <v>111</v>
      </c>
      <c r="E7258" s="16" t="s">
        <v>348</v>
      </c>
      <c r="F7258" s="16" t="s">
        <v>6675</v>
      </c>
      <c r="G7258" s="16">
        <v>19</v>
      </c>
      <c r="H7258" t="s">
        <v>7297</v>
      </c>
      <c r="I7258" s="16">
        <v>60</v>
      </c>
      <c r="J7258" t="str">
        <f t="shared" si="116"/>
        <v>大类_神品化神打造</v>
      </c>
      <c r="K7258" s="39" t="s">
        <v>6624</v>
      </c>
      <c r="M7258" s="16" t="s">
        <v>6625</v>
      </c>
      <c r="O7258">
        <v>0</v>
      </c>
      <c r="P7258" t="b">
        <v>1</v>
      </c>
      <c r="Q7258"/>
      <c r="R7258" t="b">
        <v>0</v>
      </c>
      <c r="S7258">
        <v>1</v>
      </c>
      <c r="T7258" t="s">
        <v>91</v>
      </c>
      <c r="U7258">
        <v>999</v>
      </c>
      <c r="V7258" s="16" t="s">
        <v>6626</v>
      </c>
      <c r="W7258" s="16">
        <v>12212144</v>
      </c>
      <c r="Y7258" t="inlineStr">
        <is>
          <t xml:space="preserve">灵骨玄甲一类灵材。甲壳层层相覆，旧伤未损其内纹，断面可见细密承力层次。|n法宝打造与祭炼：用作辅材、特性材，适用于同境界、同品质的玄天伞。</t>
        </is>
      </c>
      <c r="Z7258" t="s">
        <v>6767</v>
      </c>
      <c r="AA7258" t="str">
        <v>击杀妖兽、探索秘境或遗迹可得。</v>
      </c>
      <c r="AB7258" s="16">
        <v>12351019</v>
      </c>
      <c r="AC7258" t="s">
        <v>6629</v>
      </c>
      <c r="AD7258">
        <v>40005</v>
      </c>
      <c r="AF7258">
        <v>70005</v>
      </c>
      <c r="AH7258">
        <v>675000</v>
      </c>
      <c r="AI7258" s="16" t="s">
        <v>6625</v>
      </c>
      <c r="AJ7258" s="16" t="s">
        <v>6679</v>
      </c>
      <c r="AK7258" s="16" t="s">
        <v>348</v>
      </c>
      <c r="AL7258" t="s">
        <v>6768</v>
      </c>
    </row>
    <row r="7259" ht="16.5" spans="2:38">
      <c r="B7259" s="16" t="n">
        <f>10000000+INDEX(编号表!$B:$B,MATCH(F7259,编号表!$A:$A,0))*100000+INDEX(编号表!$F:$F,MATCH(D7259,编号表!$E:$E,0))*1000+INDEX(编号表!$D:$D,MATCH(E7259,编号表!$C:$C,0))*10000+G7259</f>
        <v>12355020</v>
      </c>
      <c r="C7259" s="16" t="s">
        <v>6911</v>
      </c>
      <c r="D7259" s="16" t="s">
        <v>111</v>
      </c>
      <c r="E7259" s="16" t="s">
        <v>348</v>
      </c>
      <c r="F7259" s="16" t="s">
        <v>6682</v>
      </c>
      <c r="G7259" s="16">
        <v>20</v>
      </c>
      <c r="H7259" t="s">
        <v>7297</v>
      </c>
      <c r="I7259" s="16">
        <v>60</v>
      </c>
      <c r="J7259" t="str">
        <f t="shared" si="116"/>
        <v>大类_神品化神打造</v>
      </c>
      <c r="K7259" s="38" t="s">
        <v>6624</v>
      </c>
      <c r="M7259" s="16" t="s">
        <v>6625</v>
      </c>
      <c r="O7259">
        <v>0</v>
      </c>
      <c r="P7259" t="b">
        <v>1</v>
      </c>
      <c r="Q7259"/>
      <c r="R7259" t="b">
        <v>0</v>
      </c>
      <c r="S7259">
        <v>1</v>
      </c>
      <c r="T7259" t="s">
        <v>91</v>
      </c>
      <c r="U7259">
        <v>999</v>
      </c>
      <c r="V7259" s="16" t="s">
        <v>6626</v>
      </c>
      <c r="W7259" s="16">
        <v>12212145</v>
      </c>
      <c r="Y7259" t="inlineStr">
        <is>
          <t xml:space="preserve">灵皮玄鳞一类灵材。皮面柔韧，筋络相接，裁开后仍能看见细密灵纹。|n法宝打造与祭炼：用作主材，适用于同境界、同品质的玄天伞。</t>
        </is>
      </c>
      <c r="Z7259" t="s">
        <v>6684</v>
      </c>
      <c r="AA7259" t="str">
        <v>击杀妖兽、探索秘境或遗迹可得。</v>
      </c>
      <c r="AB7259" s="16">
        <v>12351020</v>
      </c>
      <c r="AC7259" t="s">
        <v>6629</v>
      </c>
      <c r="AD7259">
        <v>40005</v>
      </c>
      <c r="AF7259">
        <v>70005</v>
      </c>
      <c r="AH7259">
        <v>675000</v>
      </c>
      <c r="AI7259" s="16" t="s">
        <v>6625</v>
      </c>
      <c r="AJ7259" s="16" t="s">
        <v>6685</v>
      </c>
      <c r="AK7259" s="16" t="s">
        <v>348</v>
      </c>
      <c r="AL7259" t="s">
        <v>6686</v>
      </c>
    </row>
    <row r="7260" ht="16.5" spans="2:38">
      <c r="B7260" s="16" t="n">
        <f>10000000+INDEX(编号表!$B:$B,MATCH(F7260,编号表!$A:$A,0))*100000+INDEX(编号表!$F:$F,MATCH(D7260,编号表!$E:$E,0))*1000+INDEX(编号表!$D:$D,MATCH(E7260,编号表!$C:$C,0))*10000+G7260</f>
        <v>12555021</v>
      </c>
      <c r="C7260" s="16" t="s">
        <v>6912</v>
      </c>
      <c r="D7260" s="16" t="s">
        <v>111</v>
      </c>
      <c r="E7260" s="16" t="s">
        <v>348</v>
      </c>
      <c r="F7260" s="16" t="s">
        <v>6622</v>
      </c>
      <c r="G7260" s="16">
        <v>21</v>
      </c>
      <c r="I7260" s="16">
        <v>60</v>
      </c>
      <c r="J7260" t="str">
        <f t="shared" si="116"/>
        <v>大类_神品化神</v>
      </c>
      <c r="K7260" s="39" t="s">
        <v>6624</v>
      </c>
      <c r="M7260" s="16" t="s">
        <v>6625</v>
      </c>
      <c r="O7260">
        <v>0</v>
      </c>
      <c r="P7260" t="b">
        <v>1</v>
      </c>
      <c r="Q7260"/>
      <c r="R7260" t="b">
        <v>0</v>
      </c>
      <c r="S7260">
        <v>1</v>
      </c>
      <c r="T7260" t="s">
        <v>91</v>
      </c>
      <c r="U7260">
        <v>999</v>
      </c>
      <c r="V7260" s="16" t="s">
        <v>6626</v>
      </c>
      <c r="W7260" s="16">
        <v>12212146</v>
      </c>
      <c r="Y7260" t="inlineStr">
        <is>
          <t xml:space="preserve">灵皮玄鳞一类灵材。鳞面细密，边缘相叠，灵气沿片片鳞纹折转。|n用途未明，可留存备用。</t>
        </is>
      </c>
      <c r="Z7260" t="s">
        <v>6773</v>
      </c>
      <c r="AA7260" t="str">
        <v>击杀妖兽、探索秘境或遗迹可得；当前百艺暂未用到，宗门不供应。</v>
      </c>
      <c r="AB7260" s="16">
        <v>12351021</v>
      </c>
      <c r="AC7260" t="s">
        <v>6629</v>
      </c>
      <c r="AD7260">
        <v>40005</v>
      </c>
      <c r="AF7260">
        <v>70005</v>
      </c>
      <c r="AH7260">
        <v>225000</v>
      </c>
      <c r="AI7260" s="16" t="s">
        <v>6625</v>
      </c>
      <c r="AJ7260" s="16" t="s">
        <v>6685</v>
      </c>
      <c r="AK7260" s="16" t="s">
        <v>348</v>
      </c>
      <c r="AL7260" t="s">
        <v>6774</v>
      </c>
    </row>
    <row r="7261" ht="16.5" spans="2:38">
      <c r="B7261" s="16" t="n">
        <f>10000000+INDEX(编号表!$B:$B,MATCH(F7261,编号表!$A:$A,0))*100000+INDEX(编号表!$F:$F,MATCH(D7261,编号表!$E:$E,0))*1000+INDEX(编号表!$D:$D,MATCH(E7261,编号表!$C:$C,0))*10000+G7261</f>
        <v>12555022</v>
      </c>
      <c r="C7261" s="16" t="s">
        <v>6913</v>
      </c>
      <c r="D7261" s="16" t="s">
        <v>111</v>
      </c>
      <c r="E7261" s="16" t="s">
        <v>348</v>
      </c>
      <c r="F7261" s="16" t="s">
        <v>6622</v>
      </c>
      <c r="G7261" s="16">
        <v>22</v>
      </c>
      <c r="H7261" t="s">
        <v>7297</v>
      </c>
      <c r="I7261" s="16">
        <v>60</v>
      </c>
      <c r="J7261" t="str">
        <f t="shared" si="116"/>
        <v>大类_神品化神打造</v>
      </c>
      <c r="K7261" s="38" t="s">
        <v>6624</v>
      </c>
      <c r="M7261" s="16" t="s">
        <v>6625</v>
      </c>
      <c r="O7261">
        <v>0</v>
      </c>
      <c r="P7261" t="b">
        <v>1</v>
      </c>
      <c r="Q7261"/>
      <c r="R7261" t="b">
        <v>0</v>
      </c>
      <c r="S7261">
        <v>1</v>
      </c>
      <c r="T7261" t="s">
        <v>91</v>
      </c>
      <c r="U7261">
        <v>999</v>
      </c>
      <c r="V7261" s="16" t="s">
        <v>6626</v>
      </c>
      <c r="W7261" s="16">
        <v>12212147</v>
      </c>
      <c r="Y7261" t="inlineStr">
        <is>
          <t xml:space="preserve">灵爪锐牙一类灵材。牙锋锐利，根部坚实，灵气向尖端收聚。|n法宝打造与祭炼：用作辅材，适用于同境界、同品质的太白剑。</t>
        </is>
      </c>
      <c r="Z7261" t="s">
        <v>6689</v>
      </c>
      <c r="AA7261" t="str">
        <v>击杀妖兽、探索秘境或遗迹可得。</v>
      </c>
      <c r="AB7261" s="16">
        <v>12351022</v>
      </c>
      <c r="AC7261" t="s">
        <v>6629</v>
      </c>
      <c r="AD7261">
        <v>40005</v>
      </c>
      <c r="AF7261">
        <v>70005</v>
      </c>
      <c r="AH7261">
        <v>675000</v>
      </c>
      <c r="AI7261" s="16" t="s">
        <v>6625</v>
      </c>
      <c r="AJ7261" s="16" t="s">
        <v>6690</v>
      </c>
      <c r="AK7261" s="16" t="s">
        <v>348</v>
      </c>
      <c r="AL7261" t="s">
        <v>6691</v>
      </c>
    </row>
    <row r="7262" ht="16.5" spans="2:38">
      <c r="B7262" s="16" t="n">
        <f>10000000+INDEX(编号表!$B:$B,MATCH(F7262,编号表!$A:$A,0))*100000+INDEX(编号表!$F:$F,MATCH(D7262,编号表!$E:$E,0))*1000+INDEX(编号表!$D:$D,MATCH(E7262,编号表!$C:$C,0))*10000+G7262</f>
        <v>12655023</v>
      </c>
      <c r="C7262" s="16" t="s">
        <v>6914</v>
      </c>
      <c r="D7262" s="16" t="s">
        <v>111</v>
      </c>
      <c r="E7262" s="16" t="s">
        <v>348</v>
      </c>
      <c r="F7262" s="16" t="s">
        <v>6633</v>
      </c>
      <c r="G7262" s="16">
        <v>23</v>
      </c>
      <c r="H7262" t="s">
        <v>7297</v>
      </c>
      <c r="I7262" s="16">
        <v>60</v>
      </c>
      <c r="J7262" t="str">
        <f t="shared" si="116"/>
        <v>大类_神品化神打造</v>
      </c>
      <c r="K7262" s="39" t="s">
        <v>6624</v>
      </c>
      <c r="M7262" s="16" t="s">
        <v>6625</v>
      </c>
      <c r="O7262">
        <v>0</v>
      </c>
      <c r="P7262" t="b">
        <v>1</v>
      </c>
      <c r="Q7262"/>
      <c r="R7262" t="b">
        <v>0</v>
      </c>
      <c r="S7262">
        <v>1</v>
      </c>
      <c r="T7262" t="s">
        <v>91</v>
      </c>
      <c r="U7262">
        <v>999</v>
      </c>
      <c r="V7262" s="16" t="s">
        <v>6626</v>
      </c>
      <c r="W7262" s="16">
        <v>12212148</v>
      </c>
      <c r="Y7262" t="inlineStr">
        <is>
          <t xml:space="preserve">灵爪锐牙一类灵材。爪锋坚锐，纹路向尖端勾连，断处仍有锐气。|n法宝打造与祭炼：用作特性材，适用于同境界、同品质的太白剑。</t>
        </is>
      </c>
      <c r="Z7262" t="s">
        <v>6779</v>
      </c>
      <c r="AA7262" t="str">
        <v>击杀妖兽、探索秘境或遗迹可得。</v>
      </c>
      <c r="AB7262" s="16">
        <v>12351023</v>
      </c>
      <c r="AC7262" t="s">
        <v>6629</v>
      </c>
      <c r="AD7262">
        <v>40005</v>
      </c>
      <c r="AF7262">
        <v>70005</v>
      </c>
      <c r="AH7262">
        <v>675000</v>
      </c>
      <c r="AI7262" s="16" t="s">
        <v>6625</v>
      </c>
      <c r="AJ7262" s="16" t="s">
        <v>6690</v>
      </c>
      <c r="AK7262" s="16" t="s">
        <v>348</v>
      </c>
      <c r="AL7262" t="s">
        <v>6780</v>
      </c>
    </row>
    <row r="7263" ht="16.5" spans="2:38">
      <c r="B7263" s="16" t="n">
        <f>10000000+INDEX(编号表!$B:$B,MATCH(F7263,编号表!$A:$A,0))*100000+INDEX(编号表!$F:$F,MATCH(D7263,编号表!$E:$E,0))*1000+INDEX(编号表!$D:$D,MATCH(E7263,编号表!$C:$C,0))*10000+G7263</f>
        <v>12355024</v>
      </c>
      <c r="C7263" s="16" t="s">
        <v>6915</v>
      </c>
      <c r="D7263" s="16" t="s">
        <v>111</v>
      </c>
      <c r="E7263" s="16" t="s">
        <v>348</v>
      </c>
      <c r="F7263" s="16" t="s">
        <v>6682</v>
      </c>
      <c r="G7263" s="16">
        <v>24</v>
      </c>
      <c r="H7263" t="s">
        <v>7297</v>
      </c>
      <c r="I7263" s="16">
        <v>60</v>
      </c>
      <c r="J7263" t="str">
        <f t="shared" si="116"/>
        <v>大类_神品化神打造</v>
      </c>
      <c r="K7263" s="38" t="s">
        <v>6624</v>
      </c>
      <c r="M7263" s="16" t="s">
        <v>6625</v>
      </c>
      <c r="O7263">
        <v>0</v>
      </c>
      <c r="P7263" t="b">
        <v>1</v>
      </c>
      <c r="Q7263"/>
      <c r="R7263" t="b">
        <v>0</v>
      </c>
      <c r="S7263">
        <v>1</v>
      </c>
      <c r="T7263" t="s">
        <v>91</v>
      </c>
      <c r="U7263">
        <v>999</v>
      </c>
      <c r="V7263" s="16" t="s">
        <v>6626</v>
      </c>
      <c r="W7263" s="16">
        <v>12212149</v>
      </c>
      <c r="Y7263" t="inlineStr">
        <is>
          <t xml:space="preserve">灵金一类灵材。铁质沉实，内藏灵纹，细密金纹与石色相间。|n法宝打造与祭炼：用作主材，适用于同境界、同品质的太白剑、撼天印、玉宸丹炉、百炼鼎。</t>
        </is>
      </c>
      <c r="Z7263" t="s">
        <v>6695</v>
      </c>
      <c r="AA7263" t="str">
        <v>击杀妖兽、探索秘境或遗迹可得。</v>
      </c>
      <c r="AB7263" s="16">
        <v>12351024</v>
      </c>
      <c r="AC7263" t="s">
        <v>6629</v>
      </c>
      <c r="AD7263">
        <v>40005</v>
      </c>
      <c r="AF7263">
        <v>70005</v>
      </c>
      <c r="AH7263">
        <v>675000</v>
      </c>
      <c r="AI7263" s="16" t="s">
        <v>6625</v>
      </c>
      <c r="AJ7263" s="16" t="s">
        <v>6696</v>
      </c>
      <c r="AK7263" s="16" t="s">
        <v>348</v>
      </c>
      <c r="AL7263" t="s">
        <v>6692</v>
      </c>
    </row>
    <row r="7264" ht="16.5" spans="2:38">
      <c r="B7264" s="16" t="n">
        <f>10000000+INDEX(编号表!$B:$B,MATCH(F7264,编号表!$A:$A,0))*100000+INDEX(编号表!$F:$F,MATCH(D7264,编号表!$E:$E,0))*1000+INDEX(编号表!$D:$D,MATCH(E7264,编号表!$C:$C,0))*10000+G7264</f>
        <v>12555025</v>
      </c>
      <c r="C7264" s="16" t="s">
        <v>6916</v>
      </c>
      <c r="D7264" s="16" t="s">
        <v>111</v>
      </c>
      <c r="E7264" s="16" t="s">
        <v>348</v>
      </c>
      <c r="F7264" s="16" t="s">
        <v>6622</v>
      </c>
      <c r="G7264" s="16">
        <v>25</v>
      </c>
      <c r="H7264" t="s">
        <v>7297</v>
      </c>
      <c r="I7264" s="16">
        <v>60</v>
      </c>
      <c r="J7264" t="str">
        <f t="shared" si="116"/>
        <v>大类_神品化神打造</v>
      </c>
      <c r="K7264" s="39" t="s">
        <v>6624</v>
      </c>
      <c r="M7264" s="16" t="s">
        <v>6625</v>
      </c>
      <c r="O7264">
        <v>0</v>
      </c>
      <c r="P7264" t="b">
        <v>1</v>
      </c>
      <c r="Q7264"/>
      <c r="R7264" t="b">
        <v>0</v>
      </c>
      <c r="S7264">
        <v>1</v>
      </c>
      <c r="T7264" t="s">
        <v>91</v>
      </c>
      <c r="U7264">
        <v>999</v>
      </c>
      <c r="V7264" s="16" t="s">
        <v>6626</v>
      </c>
      <c r="W7264" s="16">
        <v>12212150</v>
      </c>
      <c r="Y7264" t="inlineStr">
        <is>
          <t xml:space="preserve">灵金一类灵材。铜料久经炉火，内壁保留着层层导火纹痕。|n法宝打造与祭炼：用作辅材，适用于同境界、同品质的玉宸丹炉、百炼鼎、赤霞炼宝鼎。</t>
        </is>
      </c>
      <c r="Z7264" t="s">
        <v>6785</v>
      </c>
      <c r="AA7264" t="str">
        <v>击杀妖兽、探索秘境或遗迹可得。</v>
      </c>
      <c r="AB7264" s="16">
        <v>12351025</v>
      </c>
      <c r="AC7264" t="s">
        <v>6629</v>
      </c>
      <c r="AD7264">
        <v>40005</v>
      </c>
      <c r="AF7264">
        <v>70005</v>
      </c>
      <c r="AH7264">
        <v>675000</v>
      </c>
      <c r="AI7264" s="16" t="s">
        <v>6625</v>
      </c>
      <c r="AJ7264" s="16" t="s">
        <v>6696</v>
      </c>
      <c r="AK7264" s="16" t="s">
        <v>348</v>
      </c>
      <c r="AL7264" t="s">
        <v>6786</v>
      </c>
    </row>
    <row r="7265" ht="16.5" spans="2:38">
      <c r="B7265" s="16" t="n">
        <f>10000000+INDEX(编号表!$B:$B,MATCH(F7265,编号表!$A:$A,0))*100000+INDEX(编号表!$F:$F,MATCH(D7265,编号表!$E:$E,0))*1000+INDEX(编号表!$D:$D,MATCH(E7265,编号表!$C:$C,0))*10000+G7265</f>
        <v>12555026</v>
      </c>
      <c r="C7265" s="16" t="s">
        <v>6917</v>
      </c>
      <c r="D7265" s="16" t="s">
        <v>111</v>
      </c>
      <c r="E7265" s="16" t="s">
        <v>348</v>
      </c>
      <c r="F7265" s="16" t="s">
        <v>6622</v>
      </c>
      <c r="G7265" s="16">
        <v>26</v>
      </c>
      <c r="H7265" t="s">
        <v>7297</v>
      </c>
      <c r="I7265" s="16">
        <v>60</v>
      </c>
      <c r="J7265" t="str">
        <f t="shared" si="116"/>
        <v>大类_神品化神打造</v>
      </c>
      <c r="K7265" s="38" t="s">
        <v>6624</v>
      </c>
      <c r="M7265" s="16" t="s">
        <v>6625</v>
      </c>
      <c r="O7265">
        <v>0</v>
      </c>
      <c r="P7265" t="b">
        <v>1</v>
      </c>
      <c r="Q7265"/>
      <c r="R7265" t="b">
        <v>0</v>
      </c>
      <c r="S7265">
        <v>1</v>
      </c>
      <c r="T7265" t="s">
        <v>91</v>
      </c>
      <c r="U7265">
        <v>999</v>
      </c>
      <c r="V7265" s="16" t="s">
        <v>6626</v>
      </c>
      <c r="W7265" s="16">
        <v>12212151</v>
      </c>
      <c r="Y7265" t="inlineStr">
        <is>
          <t xml:space="preserve">灵石砂壤一类灵材。玄砂颗粒细密，指间滑落无声，粒中各藏微小灵纹。|n法宝打造与祭炼：用作辅材，适用于同境界、同品质的玉宸丹炉。</t>
        </is>
      </c>
      <c r="Z7265" t="s">
        <v>6792</v>
      </c>
      <c r="AA7265" t="str">
        <v>击杀妖兽、探索秘境或遗迹可得。</v>
      </c>
      <c r="AB7265" s="16">
        <v>12351026</v>
      </c>
      <c r="AC7265" t="s">
        <v>6629</v>
      </c>
      <c r="AD7265">
        <v>40005</v>
      </c>
      <c r="AF7265">
        <v>70005</v>
      </c>
      <c r="AH7265">
        <v>675000</v>
      </c>
      <c r="AI7265" s="16" t="s">
        <v>6625</v>
      </c>
      <c r="AJ7265" s="16" t="s">
        <v>6793</v>
      </c>
      <c r="AK7265" s="16" t="s">
        <v>348</v>
      </c>
      <c r="AL7265" t="s">
        <v>6794</v>
      </c>
    </row>
    <row r="7266" ht="16.5" spans="2:38">
      <c r="B7266" s="16" t="n">
        <f>10000000+INDEX(编号表!$B:$B,MATCH(F7266,编号表!$A:$A,0))*100000+INDEX(编号表!$F:$F,MATCH(D7266,编号表!$E:$E,0))*1000+INDEX(编号表!$D:$D,MATCH(E7266,编号表!$C:$C,0))*10000+G7266</f>
        <v>12855027</v>
      </c>
      <c r="C7266" s="16" t="s">
        <v>6918</v>
      </c>
      <c r="D7266" s="16" t="s">
        <v>111</v>
      </c>
      <c r="E7266" s="16" t="s">
        <v>348</v>
      </c>
      <c r="F7266" s="16" t="s">
        <v>6675</v>
      </c>
      <c r="G7266" s="16">
        <v>27</v>
      </c>
      <c r="H7266" t="s">
        <v>7297</v>
      </c>
      <c r="I7266" s="16">
        <v>60</v>
      </c>
      <c r="J7266" t="str">
        <f t="shared" si="116"/>
        <v>大类_神品化神打造</v>
      </c>
      <c r="K7266" s="39" t="s">
        <v>6624</v>
      </c>
      <c r="M7266" s="16" t="s">
        <v>6625</v>
      </c>
      <c r="O7266">
        <v>0</v>
      </c>
      <c r="P7266" t="b">
        <v>1</v>
      </c>
      <c r="Q7266"/>
      <c r="R7266" t="b">
        <v>0</v>
      </c>
      <c r="S7266">
        <v>1</v>
      </c>
      <c r="T7266" t="s">
        <v>91</v>
      </c>
      <c r="U7266">
        <v>999</v>
      </c>
      <c r="V7266" s="16" t="s">
        <v>6626</v>
      </c>
      <c r="W7266" s="16">
        <v>12212152</v>
      </c>
      <c r="Y7266" t="inlineStr">
        <is>
          <t xml:space="preserve">灵石砂壤一类灵材。旧阵散去，石上仍留导灵线痕，交接之处深浅分明。|n法宝打造与祭炼：用作特性材，适用于同境界、同品质的拘灵索、撼天印。</t>
        </is>
      </c>
      <c r="Z7266" t="s">
        <v>6797</v>
      </c>
      <c r="AA7266" t="str">
        <v>击杀妖兽、探索秘境或遗迹可得。</v>
      </c>
      <c r="AB7266" s="16">
        <v>12351027</v>
      </c>
      <c r="AC7266" t="s">
        <v>6629</v>
      </c>
      <c r="AD7266">
        <v>40005</v>
      </c>
      <c r="AF7266">
        <v>70005</v>
      </c>
      <c r="AH7266">
        <v>675000</v>
      </c>
      <c r="AI7266" s="16" t="s">
        <v>6625</v>
      </c>
      <c r="AJ7266" s="16" t="s">
        <v>6793</v>
      </c>
      <c r="AK7266" s="16" t="s">
        <v>348</v>
      </c>
      <c r="AL7266" t="s">
        <v>6798</v>
      </c>
    </row>
    <row r="7267" ht="16.5" spans="2:38">
      <c r="B7267" s="16" t="n">
        <f>10000000+INDEX(编号表!$B:$B,MATCH(F7267,编号表!$A:$A,0))*100000+INDEX(编号表!$F:$F,MATCH(D7267,编号表!$E:$E,0))*1000+INDEX(编号表!$D:$D,MATCH(E7267,编号表!$C:$C,0))*10000+G7267</f>
        <v>12355028</v>
      </c>
      <c r="C7267" s="16" t="s">
        <v>6919</v>
      </c>
      <c r="D7267" s="16" t="s">
        <v>111</v>
      </c>
      <c r="E7267" s="16" t="s">
        <v>348</v>
      </c>
      <c r="F7267" s="16" t="s">
        <v>6682</v>
      </c>
      <c r="G7267" s="16">
        <v>28</v>
      </c>
      <c r="H7267" t="s">
        <v>7297</v>
      </c>
      <c r="I7267" s="16">
        <v>60</v>
      </c>
      <c r="J7267" t="str">
        <f t="shared" si="116"/>
        <v>大类_神品化神打造</v>
      </c>
      <c r="K7267" s="38" t="s">
        <v>6624</v>
      </c>
      <c r="M7267" s="16" t="s">
        <v>6625</v>
      </c>
      <c r="O7267">
        <v>0</v>
      </c>
      <c r="P7267" t="b">
        <v>1</v>
      </c>
      <c r="Q7267"/>
      <c r="R7267" t="b">
        <v>0</v>
      </c>
      <c r="S7267">
        <v>1</v>
      </c>
      <c r="T7267" t="s">
        <v>91</v>
      </c>
      <c r="U7267">
        <v>999</v>
      </c>
      <c r="V7267" s="16" t="s">
        <v>6626</v>
      </c>
      <c r="W7267" s="16">
        <v>12212153</v>
      </c>
      <c r="Y7267" t="inlineStr">
        <is>
          <t xml:space="preserve">灵玉玄晶一类灵材。玉质温润，纹路细密，灵气可沿玉脉缓缓流转。|n法宝打造与祭炼：用作主材，适用于同境界、同品质的太素珠、洞明镜、玄泉瓶、青华瓶。</t>
        </is>
      </c>
      <c r="Z7267" t="s">
        <v>6704</v>
      </c>
      <c r="AA7267" t="str">
        <v>击杀妖兽、探索秘境或遗迹可得。</v>
      </c>
      <c r="AB7267" s="16">
        <v>12351028</v>
      </c>
      <c r="AC7267" t="s">
        <v>6629</v>
      </c>
      <c r="AD7267">
        <v>40005</v>
      </c>
      <c r="AF7267">
        <v>70005</v>
      </c>
      <c r="AH7267">
        <v>675000</v>
      </c>
      <c r="AI7267" s="16" t="s">
        <v>6625</v>
      </c>
      <c r="AJ7267" s="16" t="s">
        <v>6701</v>
      </c>
      <c r="AK7267" s="16" t="s">
        <v>348</v>
      </c>
      <c r="AL7267" t="s">
        <v>6702</v>
      </c>
    </row>
    <row r="7268" ht="16.5" spans="2:38">
      <c r="B7268" s="16" t="n">
        <f>10000000+INDEX(编号表!$B:$B,MATCH(F7268,编号表!$A:$A,0))*100000+INDEX(编号表!$F:$F,MATCH(D7268,编号表!$E:$E,0))*1000+INDEX(编号表!$D:$D,MATCH(E7268,编号表!$C:$C,0))*10000+G7268</f>
        <v>12555029</v>
      </c>
      <c r="C7268" s="16" t="s">
        <v>6920</v>
      </c>
      <c r="D7268" s="16" t="s">
        <v>111</v>
      </c>
      <c r="E7268" s="16" t="s">
        <v>348</v>
      </c>
      <c r="F7268" s="16" t="s">
        <v>6622</v>
      </c>
      <c r="G7268" s="16">
        <v>29</v>
      </c>
      <c r="H7268" t="s">
        <v>7297</v>
      </c>
      <c r="I7268" s="16">
        <v>60</v>
      </c>
      <c r="J7268" t="str">
        <f t="shared" si="116"/>
        <v>大类_神品化神打造</v>
      </c>
      <c r="K7268" s="39" t="s">
        <v>6624</v>
      </c>
      <c r="M7268" s="16" t="s">
        <v>6625</v>
      </c>
      <c r="O7268">
        <v>0</v>
      </c>
      <c r="P7268" t="b">
        <v>1</v>
      </c>
      <c r="Q7268"/>
      <c r="R7268" t="b">
        <v>0</v>
      </c>
      <c r="S7268">
        <v>1</v>
      </c>
      <c r="T7268" t="s">
        <v>91</v>
      </c>
      <c r="U7268">
        <v>999</v>
      </c>
      <c r="V7268" s="16" t="s">
        <v>6626</v>
      </c>
      <c r="W7268" s="16">
        <v>12212154</v>
      </c>
      <c r="Y7268" t="inlineStr">
        <is>
          <t xml:space="preserve">灵玉玄晶一类灵材。晶体清明，细部灵光齐整，转动时可见层层光路。|n法宝打造与祭炼：用作辅材，适用于同境界、同品质的洞明镜。</t>
        </is>
      </c>
      <c r="Z7268" t="s">
        <v>6803</v>
      </c>
      <c r="AA7268" t="str">
        <v>击杀妖兽、探索秘境或遗迹可得。</v>
      </c>
      <c r="AB7268" s="16">
        <v>12351029</v>
      </c>
      <c r="AC7268" t="s">
        <v>6629</v>
      </c>
      <c r="AD7268">
        <v>40005</v>
      </c>
      <c r="AF7268">
        <v>70005</v>
      </c>
      <c r="AH7268">
        <v>675000</v>
      </c>
      <c r="AI7268" s="16" t="s">
        <v>6625</v>
      </c>
      <c r="AJ7268" s="16" t="s">
        <v>6701</v>
      </c>
      <c r="AK7268" s="16" t="s">
        <v>348</v>
      </c>
      <c r="AL7268" t="s">
        <v>6804</v>
      </c>
    </row>
    <row r="7269" ht="16.5" spans="2:38">
      <c r="B7269" s="16" t="n">
        <f>10000000+INDEX(编号表!$B:$B,MATCH(F7269,编号表!$A:$A,0))*100000+INDEX(编号表!$F:$F,MATCH(D7269,编号表!$E:$E,0))*1000+INDEX(编号表!$D:$D,MATCH(E7269,编号表!$C:$C,0))*10000+G7269</f>
        <v>12355030</v>
      </c>
      <c r="C7269" s="16" t="s">
        <v>6921</v>
      </c>
      <c r="D7269" s="16" t="s">
        <v>111</v>
      </c>
      <c r="E7269" s="16" t="s">
        <v>348</v>
      </c>
      <c r="F7269" s="16" t="s">
        <v>6682</v>
      </c>
      <c r="G7269" s="16">
        <v>30</v>
      </c>
      <c r="H7269" t="s">
        <v>7297</v>
      </c>
      <c r="I7269" s="16">
        <v>60</v>
      </c>
      <c r="J7269" t="str">
        <f t="shared" si="116"/>
        <v>大类_神品化神打造</v>
      </c>
      <c r="K7269" s="38" t="s">
        <v>6624</v>
      </c>
      <c r="M7269" s="16" t="s">
        <v>6625</v>
      </c>
      <c r="O7269">
        <v>0</v>
      </c>
      <c r="P7269" t="b">
        <v>1</v>
      </c>
      <c r="Q7269"/>
      <c r="R7269" t="b">
        <v>0</v>
      </c>
      <c r="S7269">
        <v>1</v>
      </c>
      <c r="T7269" t="s">
        <v>91</v>
      </c>
      <c r="U7269">
        <v>999</v>
      </c>
      <c r="V7269" s="16" t="s">
        <v>6626</v>
      </c>
      <c r="W7269" s="16">
        <v>12212155</v>
      </c>
      <c r="Y7269" t="inlineStr">
        <is>
          <t xml:space="preserve">灵木竹藤一类灵材。木心长纹完整，去尽枝叶，生长留下的灵路仍在。|n法宝打造与祭炼：用作主材，适用于同境界、同品质的太玄符笔、横霄舟、玄阴葫芦。</t>
        </is>
      </c>
      <c r="Z7269" t="s">
        <v>6707</v>
      </c>
      <c r="AA7269" t="str">
        <v>击杀妖兽、探索秘境或遗迹可得。</v>
      </c>
      <c r="AB7269" s="16">
        <v>12351030</v>
      </c>
      <c r="AC7269" t="s">
        <v>6629</v>
      </c>
      <c r="AD7269">
        <v>40005</v>
      </c>
      <c r="AF7269">
        <v>70005</v>
      </c>
      <c r="AH7269">
        <v>675000</v>
      </c>
      <c r="AI7269" s="16" t="s">
        <v>6625</v>
      </c>
      <c r="AJ7269" s="16" t="s">
        <v>6708</v>
      </c>
      <c r="AK7269" s="16" t="s">
        <v>348</v>
      </c>
      <c r="AL7269" t="s">
        <v>6709</v>
      </c>
    </row>
    <row r="7270" ht="16.5" spans="2:38">
      <c r="B7270" s="16" t="n">
        <f>10000000+INDEX(编号表!$B:$B,MATCH(F7270,编号表!$A:$A,0))*100000+INDEX(编号表!$F:$F,MATCH(D7270,编号表!$E:$E,0))*1000+INDEX(编号表!$D:$D,MATCH(E7270,编号表!$C:$C,0))*10000+G7270</f>
        <v>12555031</v>
      </c>
      <c r="C7270" s="16" t="s">
        <v>6923</v>
      </c>
      <c r="D7270" s="16" t="s">
        <v>111</v>
      </c>
      <c r="E7270" s="16" t="s">
        <v>348</v>
      </c>
      <c r="F7270" s="16" t="s">
        <v>6622</v>
      </c>
      <c r="G7270" s="16">
        <v>31</v>
      </c>
      <c r="H7270" t="s">
        <v>7297</v>
      </c>
      <c r="I7270" s="16">
        <v>60</v>
      </c>
      <c r="J7270" t="str">
        <f t="shared" si="116"/>
        <v>大类_神品化神打造</v>
      </c>
      <c r="K7270" s="39" t="s">
        <v>6624</v>
      </c>
      <c r="M7270" s="16" t="s">
        <v>6625</v>
      </c>
      <c r="O7270">
        <v>0</v>
      </c>
      <c r="P7270" t="b">
        <v>1</v>
      </c>
      <c r="Q7270"/>
      <c r="R7270" t="b">
        <v>0</v>
      </c>
      <c r="S7270">
        <v>1</v>
      </c>
      <c r="T7270" t="s">
        <v>91</v>
      </c>
      <c r="U7270">
        <v>999</v>
      </c>
      <c r="V7270" s="16" t="s">
        <v>6626</v>
      </c>
      <c r="W7270" s="16">
        <v>12212156</v>
      </c>
      <c r="Y7270" t="inlineStr">
        <is>
          <t xml:space="preserve">灵木竹藤一类灵材。竹质轻韧，中空有节，通达处与收束处各有分寸。|n法宝打造与祭炼：用作辅材，适用于同境界、同品质的玄泉瓶。</t>
        </is>
      </c>
      <c r="Z7270" t="s">
        <v>6812</v>
      </c>
      <c r="AA7270" t="str">
        <v>击杀妖兽、探索秘境或遗迹可得。</v>
      </c>
      <c r="AB7270" s="16">
        <v>12351031</v>
      </c>
      <c r="AC7270" t="s">
        <v>6629</v>
      </c>
      <c r="AD7270">
        <v>40005</v>
      </c>
      <c r="AF7270">
        <v>70005</v>
      </c>
      <c r="AH7270">
        <v>675000</v>
      </c>
      <c r="AI7270" s="16" t="s">
        <v>6625</v>
      </c>
      <c r="AJ7270" s="16" t="s">
        <v>6708</v>
      </c>
      <c r="AK7270" s="16" t="s">
        <v>348</v>
      </c>
      <c r="AL7270" t="s">
        <v>6813</v>
      </c>
    </row>
    <row r="7271" ht="15" spans="2:38">
      <c r="B7271" s="16" t="n">
        <f>10000000+INDEX(编号表!$B:$B,MATCH(F7271,编号表!$A:$A,0))*100000+INDEX(编号表!$F:$F,MATCH(D7271,编号表!$E:$E,0))*1000+INDEX(编号表!$D:$D,MATCH(E7271,编号表!$C:$C,0))*10000+G7271</f>
        <v>12355032</v>
      </c>
      <c r="C7271" s="16" t="s">
        <v>6924</v>
      </c>
      <c r="D7271" s="16" t="s">
        <v>111</v>
      </c>
      <c r="E7271" s="16" t="s">
        <v>348</v>
      </c>
      <c r="F7271" s="16" t="s">
        <v>6682</v>
      </c>
      <c r="G7271" s="16">
        <v>32</v>
      </c>
      <c r="H7271" t="s">
        <v>7297</v>
      </c>
      <c r="I7271" s="16">
        <v>60</v>
      </c>
      <c r="J7271" t="str">
        <f t="shared" si="116"/>
        <v>大类_神品化神打造</v>
      </c>
      <c r="K7271" s="40" t="s">
        <v>6698</v>
      </c>
      <c r="M7271" s="16" t="s">
        <v>6625</v>
      </c>
      <c r="O7271">
        <v>0</v>
      </c>
      <c r="P7271" t="b">
        <v>1</v>
      </c>
      <c r="Q7271"/>
      <c r="R7271" t="b">
        <v>0</v>
      </c>
      <c r="S7271">
        <v>1</v>
      </c>
      <c r="T7271" t="s">
        <v>91</v>
      </c>
      <c r="U7271">
        <v>999</v>
      </c>
      <c r="V7271" s="16" t="s">
        <v>6626</v>
      </c>
      <c r="W7271" s="16">
        <v>12212157</v>
      </c>
      <c r="Y7271" t="inlineStr">
        <is>
          <t xml:space="preserve">灵木竹藤一类稀有灵材。老藤节腔完整，伤处愈合后，内里的生机仍有往来。|n法宝打造与祭炼：用作主材，适用于同境界、同品质的回春摄魄葫芦。</t>
        </is>
      </c>
      <c r="Z7271" t="s">
        <v>6926</v>
      </c>
      <c r="AA7271" t="str">
        <v>击杀妖兽、探索秘境或遗迹可得。</v>
      </c>
      <c r="AB7271" s="16">
        <v>12351032</v>
      </c>
      <c r="AC7271" t="s">
        <v>6629</v>
      </c>
      <c r="AD7271">
        <v>40005</v>
      </c>
      <c r="AF7271">
        <v>70005</v>
      </c>
      <c r="AH7271">
        <v>675000</v>
      </c>
      <c r="AI7271" s="16" t="s">
        <v>6625</v>
      </c>
      <c r="AJ7271" s="16" t="s">
        <v>6708</v>
      </c>
      <c r="AK7271" s="16" t="s">
        <v>348</v>
      </c>
      <c r="AL7271" t="s">
        <v>6924</v>
      </c>
    </row>
    <row r="7272" ht="16.5" spans="2:38">
      <c r="B7272" s="16" t="n">
        <f>10000000+INDEX(编号表!$B:$B,MATCH(F7272,编号表!$A:$A,0))*100000+INDEX(编号表!$F:$F,MATCH(D7272,编号表!$E:$E,0))*1000+INDEX(编号表!$D:$D,MATCH(E7272,编号表!$C:$C,0))*10000+G7272</f>
        <v>12355033</v>
      </c>
      <c r="C7272" s="16" t="s">
        <v>6927</v>
      </c>
      <c r="D7272" s="16" t="s">
        <v>111</v>
      </c>
      <c r="E7272" s="16" t="s">
        <v>348</v>
      </c>
      <c r="F7272" s="16" t="s">
        <v>6682</v>
      </c>
      <c r="G7272" s="16">
        <v>33</v>
      </c>
      <c r="H7272" t="s">
        <v>7297</v>
      </c>
      <c r="I7272" s="16">
        <v>60</v>
      </c>
      <c r="J7272" t="str">
        <f t="shared" si="116"/>
        <v>大类_神品化神打造</v>
      </c>
      <c r="K7272" s="39" t="s">
        <v>6624</v>
      </c>
      <c r="M7272" s="16" t="s">
        <v>6625</v>
      </c>
      <c r="O7272">
        <v>0</v>
      </c>
      <c r="P7272" t="b">
        <v>1</v>
      </c>
      <c r="Q7272"/>
      <c r="R7272" t="b">
        <v>0</v>
      </c>
      <c r="S7272">
        <v>1</v>
      </c>
      <c r="T7272" t="s">
        <v>91</v>
      </c>
      <c r="U7272">
        <v>999</v>
      </c>
      <c r="V7272" s="16" t="s">
        <v>6626</v>
      </c>
      <c r="W7272" s="16">
        <v>12212158</v>
      </c>
      <c r="Y7272" t="inlineStr">
        <is>
          <t xml:space="preserve">灵丝玄筋一类灵材。蚕丝轻细而韧，丝缕相接时，灵光如水线流过。|n法宝打造与祭炼：用作主材，适用于同境界、同品质的小乾坤袋、拘灵索、隐元幡。</t>
        </is>
      </c>
      <c r="Z7272" t="s">
        <v>6712</v>
      </c>
      <c r="AA7272" t="str">
        <v>击杀妖兽、探索秘境或遗迹可得。</v>
      </c>
      <c r="AB7272" s="16">
        <v>12351033</v>
      </c>
      <c r="AC7272" t="s">
        <v>6629</v>
      </c>
      <c r="AD7272">
        <v>40005</v>
      </c>
      <c r="AF7272">
        <v>70005</v>
      </c>
      <c r="AH7272">
        <v>675000</v>
      </c>
      <c r="AI7272" s="16" t="s">
        <v>6625</v>
      </c>
      <c r="AJ7272" s="16" t="s">
        <v>6713</v>
      </c>
      <c r="AK7272" s="16" t="s">
        <v>348</v>
      </c>
      <c r="AL7272" t="s">
        <v>6714</v>
      </c>
    </row>
    <row r="7273" ht="16.5" spans="2:38">
      <c r="B7273" s="16" t="n">
        <f>10000000+INDEX(编号表!$B:$B,MATCH(F7273,编号表!$A:$A,0))*100000+INDEX(编号表!$F:$F,MATCH(D7273,编号表!$E:$E,0))*1000+INDEX(编号表!$D:$D,MATCH(E7273,编号表!$C:$C,0))*10000+G7273</f>
        <v>12555034</v>
      </c>
      <c r="C7273" s="16" t="s">
        <v>6928</v>
      </c>
      <c r="D7273" s="16" t="s">
        <v>111</v>
      </c>
      <c r="E7273" s="16" t="s">
        <v>348</v>
      </c>
      <c r="F7273" s="16" t="s">
        <v>6622</v>
      </c>
      <c r="G7273" s="16">
        <v>34</v>
      </c>
      <c r="H7273" t="s">
        <v>7297</v>
      </c>
      <c r="I7273" s="16">
        <v>60</v>
      </c>
      <c r="J7273" t="str">
        <f t="shared" si="116"/>
        <v>大类_神品化神打造</v>
      </c>
      <c r="K7273" s="38" t="s">
        <v>6624</v>
      </c>
      <c r="M7273" s="16" t="s">
        <v>6625</v>
      </c>
      <c r="O7273">
        <v>0</v>
      </c>
      <c r="P7273" t="b">
        <v>1</v>
      </c>
      <c r="Q7273"/>
      <c r="R7273" t="b">
        <v>0</v>
      </c>
      <c r="S7273">
        <v>1</v>
      </c>
      <c r="T7273" t="s">
        <v>91</v>
      </c>
      <c r="U7273">
        <v>999</v>
      </c>
      <c r="V7273" s="16" t="s">
        <v>6626</v>
      </c>
      <c r="W7273" s="16">
        <v>12212159</v>
      </c>
      <c r="Y7273" t="inlineStr">
        <is>
          <t xml:space="preserve">灵丝玄筋一类灵材。旧旗留下的灵丝，织路未断，细纹交接仍然有序。|n法宝打造与祭炼：用作辅材，适用于同境界、同品质的小乾坤袋、拘灵索、玄天伞、隐元幡。</t>
        </is>
      </c>
      <c r="Z7273" t="s">
        <v>6818</v>
      </c>
      <c r="AA7273" t="str">
        <v>击杀妖兽、探索秘境或遗迹可得。</v>
      </c>
      <c r="AB7273" s="16">
        <v>12351034</v>
      </c>
      <c r="AC7273" t="s">
        <v>6629</v>
      </c>
      <c r="AD7273">
        <v>40005</v>
      </c>
      <c r="AF7273">
        <v>70005</v>
      </c>
      <c r="AH7273">
        <v>675000</v>
      </c>
      <c r="AI7273" s="16" t="s">
        <v>6625</v>
      </c>
      <c r="AJ7273" s="16" t="s">
        <v>6713</v>
      </c>
      <c r="AK7273" s="16" t="s">
        <v>348</v>
      </c>
      <c r="AL7273" t="s">
        <v>6819</v>
      </c>
    </row>
    <row r="7274" ht="16.5" spans="2:38">
      <c r="B7274" s="16" t="n">
        <f>10000000+INDEX(编号表!$B:$B,MATCH(F7274,编号表!$A:$A,0))*100000+INDEX(编号表!$F:$F,MATCH(D7274,编号表!$E:$E,0))*1000+INDEX(编号表!$D:$D,MATCH(E7274,编号表!$C:$C,0))*10000+G7274</f>
        <v>12555035</v>
      </c>
      <c r="C7274" s="16" t="s">
        <v>6929</v>
      </c>
      <c r="D7274" s="16" t="s">
        <v>111</v>
      </c>
      <c r="E7274" s="16" t="s">
        <v>348</v>
      </c>
      <c r="F7274" s="16" t="s">
        <v>6622</v>
      </c>
      <c r="G7274" s="16">
        <v>35</v>
      </c>
      <c r="H7274" t="s">
        <v>7297</v>
      </c>
      <c r="I7274" s="16">
        <v>60</v>
      </c>
      <c r="J7274" t="str">
        <f t="shared" si="116"/>
        <v>大类_神品化神打造</v>
      </c>
      <c r="K7274" s="39" t="s">
        <v>6624</v>
      </c>
      <c r="M7274" s="16" t="s">
        <v>6625</v>
      </c>
      <c r="O7274">
        <v>0</v>
      </c>
      <c r="P7274" t="b">
        <v>1</v>
      </c>
      <c r="Q7274"/>
      <c r="R7274" t="b">
        <v>0</v>
      </c>
      <c r="S7274">
        <v>1</v>
      </c>
      <c r="T7274" t="s">
        <v>91</v>
      </c>
      <c r="U7274">
        <v>999</v>
      </c>
      <c r="V7274" s="16" t="s">
        <v>6626</v>
      </c>
      <c r="W7274" s="16">
        <v>12212160</v>
      </c>
      <c r="Y7274" t="inlineStr">
        <is>
          <t xml:space="preserve">灵液琼髓一类灵材。灵液出自地脉，温润清透，内含细微矿华。|n法宝打造与祭炼：用作辅材，适用于同境界、同品质的太素珠、玄泉瓶。</t>
        </is>
      </c>
      <c r="Z7274" t="s">
        <v>6717</v>
      </c>
      <c r="AA7274" t="str">
        <v>击杀妖兽、探索秘境或遗迹可得。</v>
      </c>
      <c r="AB7274" s="16">
        <v>12351035</v>
      </c>
      <c r="AC7274" t="s">
        <v>6629</v>
      </c>
      <c r="AD7274">
        <v>40005</v>
      </c>
      <c r="AF7274">
        <v>70005</v>
      </c>
      <c r="AH7274">
        <v>675000</v>
      </c>
      <c r="AI7274" s="16" t="s">
        <v>6625</v>
      </c>
      <c r="AJ7274" s="16" t="s">
        <v>6718</v>
      </c>
      <c r="AK7274" s="16" t="s">
        <v>348</v>
      </c>
      <c r="AL7274" t="s">
        <v>6719</v>
      </c>
    </row>
    <row r="7275" ht="16.5" spans="2:38">
      <c r="B7275" s="16" t="n">
        <f>10000000+INDEX(编号表!$B:$B,MATCH(F7275,编号表!$A:$A,0))*100000+INDEX(编号表!$F:$F,MATCH(D7275,编号表!$E:$E,0))*1000+INDEX(编号表!$D:$D,MATCH(E7275,编号表!$C:$C,0))*10000+G7275</f>
        <v>12555036</v>
      </c>
      <c r="C7275" s="16" t="s">
        <v>6930</v>
      </c>
      <c r="D7275" s="16" t="s">
        <v>111</v>
      </c>
      <c r="E7275" s="16" t="s">
        <v>348</v>
      </c>
      <c r="F7275" s="16" t="s">
        <v>6622</v>
      </c>
      <c r="G7275" s="16">
        <v>36</v>
      </c>
      <c r="H7275" t="s">
        <v>7297</v>
      </c>
      <c r="I7275" s="16">
        <v>60</v>
      </c>
      <c r="J7275" t="str">
        <f t="shared" ref="J7275:J7338" si="117">"大类_"&amp;D7275&amp;E7275&amp;H7275</f>
        <v>大类_神品化神打造</v>
      </c>
      <c r="K7275" s="38" t="s">
        <v>6624</v>
      </c>
      <c r="M7275" s="16" t="s">
        <v>6625</v>
      </c>
      <c r="O7275">
        <v>0</v>
      </c>
      <c r="P7275" t="b">
        <v>1</v>
      </c>
      <c r="Q7275"/>
      <c r="R7275" t="b">
        <v>0</v>
      </c>
      <c r="S7275">
        <v>1</v>
      </c>
      <c r="T7275" t="s">
        <v>91</v>
      </c>
      <c r="U7275">
        <v>999</v>
      </c>
      <c r="V7275" s="16" t="s">
        <v>6626</v>
      </c>
      <c r="W7275" s="16">
        <v>12212161</v>
      </c>
      <c r="Y7275" t="inlineStr">
        <is>
          <t xml:space="preserve">灵液琼髓一类灵材。石中灵乳质地绵密，触之温润，灵息缓而不散。|n法宝打造与祭炼：用作辅材，适用于同境界、同品质的玉宸丹炉、青华瓶。</t>
        </is>
      </c>
      <c r="Z7275" t="s">
        <v>6824</v>
      </c>
      <c r="AA7275" t="str">
        <v>击杀妖兽、探索秘境或遗迹可得。</v>
      </c>
      <c r="AB7275" s="16">
        <v>12351036</v>
      </c>
      <c r="AC7275" t="s">
        <v>6629</v>
      </c>
      <c r="AD7275">
        <v>40005</v>
      </c>
      <c r="AF7275">
        <v>70005</v>
      </c>
      <c r="AH7275">
        <v>675000</v>
      </c>
      <c r="AI7275" s="16" t="s">
        <v>6625</v>
      </c>
      <c r="AJ7275" s="16" t="s">
        <v>6718</v>
      </c>
      <c r="AK7275" s="16" t="s">
        <v>348</v>
      </c>
      <c r="AL7275" t="s">
        <v>6825</v>
      </c>
    </row>
    <row r="7276" ht="16.5" spans="2:38">
      <c r="B7276" s="16" t="n">
        <f>10000000+INDEX(编号表!$B:$B,MATCH(F7276,编号表!$A:$A,0))*100000+INDEX(编号表!$F:$F,MATCH(D7276,编号表!$E:$E,0))*1000+INDEX(编号表!$D:$D,MATCH(E7276,编号表!$C:$C,0))*10000+G7276</f>
        <v>12555037</v>
      </c>
      <c r="C7276" s="16" t="s">
        <v>6931</v>
      </c>
      <c r="D7276" s="16" t="s">
        <v>111</v>
      </c>
      <c r="E7276" s="16" t="s">
        <v>348</v>
      </c>
      <c r="F7276" s="16" t="s">
        <v>6622</v>
      </c>
      <c r="G7276" s="16">
        <v>37</v>
      </c>
      <c r="I7276" s="16">
        <v>60</v>
      </c>
      <c r="J7276" t="str">
        <f t="shared" si="117"/>
        <v>大类_神品化神</v>
      </c>
      <c r="K7276" s="39" t="s">
        <v>6624</v>
      </c>
      <c r="M7276" s="16" t="s">
        <v>6625</v>
      </c>
      <c r="O7276">
        <v>0</v>
      </c>
      <c r="P7276" t="b">
        <v>1</v>
      </c>
      <c r="Q7276"/>
      <c r="R7276" t="b">
        <v>0</v>
      </c>
      <c r="S7276">
        <v>1</v>
      </c>
      <c r="T7276" t="s">
        <v>91</v>
      </c>
      <c r="U7276">
        <v>999</v>
      </c>
      <c r="V7276" s="16" t="s">
        <v>6626</v>
      </c>
      <c r="W7276" s="16">
        <v>12212162</v>
      </c>
      <c r="Y7276" t="inlineStr">
        <is>
          <t xml:space="preserve">灵脂玄蜡一类灵材。树脂黏润，凝后成膜，仍留着草木封合伤处的气息。|n用途未明，可留存备用。</t>
        </is>
      </c>
      <c r="Z7276" t="inlineStr">
        <is>
          <t xml:space="preserve">|cff00FF00“树脂护过树的伤处。旧痕封合之后，那一分续住断纹的韧意还在。”——《草木留纹记》|r</t>
        </is>
      </c>
      <c r="AA7276" t="str">
        <v>击杀妖兽、探索秘境或遗迹可得；当前百艺暂未用到，宗门不供应。</v>
      </c>
      <c r="AB7276" s="16">
        <v>12351037</v>
      </c>
      <c r="AC7276" t="s">
        <v>6629</v>
      </c>
      <c r="AD7276">
        <v>40005</v>
      </c>
      <c r="AF7276">
        <v>70005</v>
      </c>
      <c r="AH7276">
        <v>225000</v>
      </c>
      <c r="AI7276" s="16" t="s">
        <v>6625</v>
      </c>
      <c r="AJ7276" s="16" t="s">
        <v>6723</v>
      </c>
      <c r="AK7276" s="16" t="s">
        <v>348</v>
      </c>
      <c r="AL7276" t="s">
        <v>6724</v>
      </c>
    </row>
    <row r="7277" ht="17.25" spans="2:38">
      <c r="B7277" s="16" t="n">
        <f>10000000+INDEX(编号表!$B:$B,MATCH(F7277,编号表!$A:$A,0))*100000+INDEX(编号表!$F:$F,MATCH(D7277,编号表!$E:$E,0))*1000+INDEX(编号表!$D:$D,MATCH(E7277,编号表!$C:$C,0))*10000+G7277</f>
        <v>12555038</v>
      </c>
      <c r="C7277" s="16" t="s">
        <v>6932</v>
      </c>
      <c r="D7277" s="16" t="s">
        <v>111</v>
      </c>
      <c r="E7277" s="16" t="s">
        <v>348</v>
      </c>
      <c r="F7277" s="16" t="s">
        <v>6622</v>
      </c>
      <c r="G7277" s="16">
        <v>38</v>
      </c>
      <c r="H7277" t="s">
        <v>7297</v>
      </c>
      <c r="I7277" s="16">
        <v>60</v>
      </c>
      <c r="J7277" t="str">
        <f t="shared" si="117"/>
        <v>大类_神品化神打造</v>
      </c>
      <c r="K7277" s="38" t="s">
        <v>6624</v>
      </c>
      <c r="M7277" s="16" t="s">
        <v>6625</v>
      </c>
      <c r="O7277">
        <v>0</v>
      </c>
      <c r="P7277" t="b">
        <v>1</v>
      </c>
      <c r="Q7277"/>
      <c r="R7277" t="b">
        <v>0</v>
      </c>
      <c r="S7277">
        <v>1</v>
      </c>
      <c r="T7277" t="s">
        <v>91</v>
      </c>
      <c r="U7277">
        <v>999</v>
      </c>
      <c r="V7277" s="16" t="s">
        <v>6626</v>
      </c>
      <c r="W7277" s="16">
        <v>12212163</v>
      </c>
      <c r="Y7277" t="inlineStr">
        <is>
          <t xml:space="preserve">灵脂玄蜡一类灵材。灵蜡细润可塑，微温便软，凝结后薄处也能封合。|n法宝打造与祭炼：用作辅材，适用于同境界、同品质的回春摄魄葫芦、玄阴葫芦。</t>
        </is>
      </c>
      <c r="Z7277" t="s">
        <v>6830</v>
      </c>
      <c r="AA7277" t="str">
        <v>击杀妖兽、探索秘境或遗迹可得。</v>
      </c>
      <c r="AB7277" s="16">
        <v>12351038</v>
      </c>
      <c r="AC7277" t="s">
        <v>6629</v>
      </c>
      <c r="AD7277">
        <v>40005</v>
      </c>
      <c r="AF7277">
        <v>70005</v>
      </c>
      <c r="AH7277">
        <v>675000</v>
      </c>
      <c r="AI7277" s="16" t="s">
        <v>6625</v>
      </c>
      <c r="AJ7277" s="16" t="s">
        <v>6723</v>
      </c>
      <c r="AK7277" s="16" t="s">
        <v>348</v>
      </c>
      <c r="AL7277" t="s">
        <v>6831</v>
      </c>
    </row>
    <row r="7278" ht="16.5" spans="2:38">
      <c r="B7278" s="16" t="n">
        <f>10000000+INDEX(编号表!$B:$B,MATCH(F7278,编号表!$A:$A,0))*100000+INDEX(编号表!$F:$F,MATCH(D7278,编号表!$E:$E,0))*1000+INDEX(编号表!$D:$D,MATCH(E7278,编号表!$C:$C,0))*10000+G7278</f>
        <v>12565000</v>
      </c>
      <c r="C7278" s="16" t="s">
        <v>6933</v>
      </c>
      <c r="D7278" s="16" t="s">
        <v>111</v>
      </c>
      <c r="E7278" s="16" t="s">
        <v>351</v>
      </c>
      <c r="F7278" s="16" t="s">
        <v>6622</v>
      </c>
      <c r="G7278" s="16">
        <v>0</v>
      </c>
      <c r="H7278" t="s">
        <v>7297</v>
      </c>
      <c r="I7278" s="16">
        <v>60</v>
      </c>
      <c r="J7278" t="str">
        <f t="shared" si="117"/>
        <v>大类_神品炼虚打造</v>
      </c>
      <c r="K7278" s="37" t="s">
        <v>6624</v>
      </c>
      <c r="M7278" s="16" t="s">
        <v>6625</v>
      </c>
      <c r="O7278">
        <v>0</v>
      </c>
      <c r="P7278" t="b">
        <v>1</v>
      </c>
      <c r="Q7278"/>
      <c r="R7278" t="b">
        <v>0</v>
      </c>
      <c r="S7278">
        <v>1</v>
      </c>
      <c r="T7278" t="s">
        <v>91</v>
      </c>
      <c r="U7278">
        <v>999</v>
      </c>
      <c r="V7278" s="16" t="s">
        <v>6626</v>
      </c>
      <c r="W7278" s="16">
        <v>12212164</v>
      </c>
      <c r="Y7278" t="inlineStr">
        <is>
          <t xml:space="preserve">灵血一类灵材。精血凝而未枯，仍蕴灵兽生机，易与墨液、灵浆相融。|n法宝打造与祭炼：用作辅材，适用于同境界、同品质的坤元甘霖瓶、太素甘霖瓶、玉髓养生珠。</t>
        </is>
      </c>
      <c r="Z7278" t="s">
        <v>6628</v>
      </c>
      <c r="AA7278" t="str">
        <v>击杀妖兽、探索秘境或遗迹可得。</v>
      </c>
      <c r="AB7278" s="16">
        <v>12361000</v>
      </c>
      <c r="AC7278" t="s">
        <v>6629</v>
      </c>
      <c r="AD7278">
        <v>40005</v>
      </c>
      <c r="AF7278">
        <v>70005</v>
      </c>
      <c r="AH7278">
        <v>3375000</v>
      </c>
      <c r="AI7278" s="16" t="s">
        <v>6625</v>
      </c>
      <c r="AJ7278" s="16" t="s">
        <v>6630</v>
      </c>
      <c r="AK7278" s="16" t="s">
        <v>351</v>
      </c>
      <c r="AL7278" t="s">
        <v>6631</v>
      </c>
    </row>
    <row r="7279" ht="16.5" spans="2:38">
      <c r="B7279" s="16" t="n">
        <f>10000000+INDEX(编号表!$B:$B,MATCH(F7279,编号表!$A:$A,0))*100000+INDEX(编号表!$F:$F,MATCH(D7279,编号表!$E:$E,0))*1000+INDEX(编号表!$D:$D,MATCH(E7279,编号表!$C:$C,0))*10000+G7279</f>
        <v>12665001</v>
      </c>
      <c r="C7279" s="16" t="s">
        <v>6934</v>
      </c>
      <c r="D7279" s="16" t="s">
        <v>111</v>
      </c>
      <c r="E7279" s="16" t="s">
        <v>351</v>
      </c>
      <c r="F7279" s="16" t="s">
        <v>6633</v>
      </c>
      <c r="G7279" s="16">
        <v>1</v>
      </c>
      <c r="H7279" t="s">
        <v>7297</v>
      </c>
      <c r="I7279" s="16">
        <v>60</v>
      </c>
      <c r="J7279" t="str">
        <f t="shared" si="117"/>
        <v>大类_神品炼虚打造</v>
      </c>
      <c r="K7279" s="38" t="s">
        <v>6624</v>
      </c>
      <c r="M7279" s="16" t="s">
        <v>6625</v>
      </c>
      <c r="O7279">
        <v>0</v>
      </c>
      <c r="P7279" t="b">
        <v>1</v>
      </c>
      <c r="Q7279"/>
      <c r="R7279" t="b">
        <v>0</v>
      </c>
      <c r="S7279">
        <v>1</v>
      </c>
      <c r="T7279" t="s">
        <v>91</v>
      </c>
      <c r="U7279">
        <v>999</v>
      </c>
      <c r="V7279" s="16" t="s">
        <v>6626</v>
      </c>
      <c r="W7279" s="16">
        <v>12212165</v>
      </c>
      <c r="Y7279" t="inlineStr">
        <is>
          <t xml:space="preserve">灵血一类灵材。血色深沉，毒性藏于灵息之中，须与温养用的精血分辨清楚。|n法宝打造与祭炼：用作特性材，适用于同境界、同品质的斩虚剑、缚岳灵索、锁虚索、镇虚印。</t>
        </is>
      </c>
      <c r="Z7279" t="s">
        <v>6728</v>
      </c>
      <c r="AA7279" t="str">
        <v>击杀妖兽、探索秘境或遗迹可得。</v>
      </c>
      <c r="AB7279" s="16">
        <v>12361001</v>
      </c>
      <c r="AC7279" t="s">
        <v>6629</v>
      </c>
      <c r="AD7279">
        <v>40005</v>
      </c>
      <c r="AF7279">
        <v>70005</v>
      </c>
      <c r="AH7279">
        <v>3375000</v>
      </c>
      <c r="AI7279" s="16" t="s">
        <v>6625</v>
      </c>
      <c r="AJ7279" s="16" t="s">
        <v>6630</v>
      </c>
      <c r="AK7279" s="16" t="s">
        <v>351</v>
      </c>
      <c r="AL7279" t="s">
        <v>6729</v>
      </c>
    </row>
    <row r="7280" ht="16.5" spans="2:38">
      <c r="B7280" s="16" t="n">
        <f>10000000+INDEX(编号表!$B:$B,MATCH(F7280,编号表!$A:$A,0))*100000+INDEX(编号表!$F:$F,MATCH(D7280,编号表!$E:$E,0))*1000+INDEX(编号表!$D:$D,MATCH(E7280,编号表!$C:$C,0))*10000+G7280</f>
        <v>12665002</v>
      </c>
      <c r="C7280" s="16" t="s">
        <v>6935</v>
      </c>
      <c r="D7280" s="16" t="s">
        <v>111</v>
      </c>
      <c r="E7280" s="16" t="s">
        <v>351</v>
      </c>
      <c r="F7280" s="16" t="s">
        <v>6633</v>
      </c>
      <c r="G7280" s="16">
        <v>2</v>
      </c>
      <c r="H7280" t="s">
        <v>7297</v>
      </c>
      <c r="I7280" s="16">
        <v>60</v>
      </c>
      <c r="J7280" t="str">
        <f t="shared" si="117"/>
        <v>大类_神品炼虚打造</v>
      </c>
      <c r="K7280" s="39" t="s">
        <v>6624</v>
      </c>
      <c r="M7280" s="16" t="s">
        <v>6625</v>
      </c>
      <c r="O7280">
        <v>0</v>
      </c>
      <c r="P7280" t="b">
        <v>1</v>
      </c>
      <c r="Q7280"/>
      <c r="R7280" t="b">
        <v>0</v>
      </c>
      <c r="S7280">
        <v>1</v>
      </c>
      <c r="T7280" t="s">
        <v>91</v>
      </c>
      <c r="U7280">
        <v>999</v>
      </c>
      <c r="V7280" s="16" t="s">
        <v>6626</v>
      </c>
      <c r="W7280" s="16">
        <v>12212166</v>
      </c>
      <c r="Y7280" t="inlineStr">
        <is>
          <t xml:space="preserve">丹核一类灵材。一丸丹核凝聚灵力，内里仍留着来源灵兽的灵脉纹路。|n法宝打造与祭炼：用作特性材，适用于同境界、同品质的太素回灵瓶、太虚伞、缚岳灵索、辟火玄鳞伞、遁虚幡、锁虚索、镇虚印。</t>
        </is>
      </c>
      <c r="Z7280" t="s">
        <v>6635</v>
      </c>
      <c r="AA7280" t="str">
        <v>击杀妖兽、探索秘境或遗迹可得。</v>
      </c>
      <c r="AB7280" s="16">
        <v>12361002</v>
      </c>
      <c r="AC7280" t="s">
        <v>6629</v>
      </c>
      <c r="AD7280">
        <v>40005</v>
      </c>
      <c r="AF7280">
        <v>70005</v>
      </c>
      <c r="AH7280">
        <v>3375000</v>
      </c>
      <c r="AI7280" s="16" t="s">
        <v>6625</v>
      </c>
      <c r="AJ7280" s="16" t="s">
        <v>6636</v>
      </c>
      <c r="AK7280" s="16" t="s">
        <v>351</v>
      </c>
      <c r="AL7280" t="s">
        <v>6637</v>
      </c>
    </row>
    <row r="7281" ht="16.5" spans="2:38">
      <c r="B7281" s="16" t="n">
        <f>10000000+INDEX(编号表!$B:$B,MATCH(F7281,编号表!$A:$A,0))*100000+INDEX(编号表!$F:$F,MATCH(D7281,编号表!$E:$E,0))*1000+INDEX(编号表!$D:$D,MATCH(E7281,编号表!$C:$C,0))*10000+G7281</f>
        <v>12665003</v>
      </c>
      <c r="C7281" s="16" t="s">
        <v>6936</v>
      </c>
      <c r="D7281" s="16" t="s">
        <v>111</v>
      </c>
      <c r="E7281" s="16" t="s">
        <v>351</v>
      </c>
      <c r="F7281" s="16" t="s">
        <v>6633</v>
      </c>
      <c r="G7281" s="16">
        <v>3</v>
      </c>
      <c r="H7281" t="s">
        <v>7297</v>
      </c>
      <c r="I7281" s="16">
        <v>60</v>
      </c>
      <c r="J7281" t="str">
        <f t="shared" si="117"/>
        <v>大类_神品炼虚打造</v>
      </c>
      <c r="K7281" s="38" t="s">
        <v>6624</v>
      </c>
      <c r="M7281" s="16" t="s">
        <v>6625</v>
      </c>
      <c r="O7281">
        <v>0</v>
      </c>
      <c r="P7281" t="b">
        <v>1</v>
      </c>
      <c r="Q7281"/>
      <c r="R7281" t="b">
        <v>0</v>
      </c>
      <c r="S7281">
        <v>1</v>
      </c>
      <c r="T7281" t="s">
        <v>91</v>
      </c>
      <c r="U7281">
        <v>999</v>
      </c>
      <c r="V7281" s="16" t="s">
        <v>6626</v>
      </c>
      <c r="W7281" s="16">
        <v>12212167</v>
      </c>
      <c r="Y7281" t="inlineStr">
        <is>
          <t xml:space="preserve">丹核一类灵材。木中灵核生息绵长，枝叶虽离，内纹仍见向光生长的旧路。|n法宝打造与祭炼：用作特性材，适用于同境界、同品质的坤元甘霖瓶、太素甘霖瓶、玉髓养生珠。</t>
        </is>
      </c>
      <c r="Z7281" t="s">
        <v>6733</v>
      </c>
      <c r="AA7281" t="str">
        <v>击杀妖兽、探索秘境或遗迹可得。</v>
      </c>
      <c r="AB7281" s="16">
        <v>12361003</v>
      </c>
      <c r="AC7281" t="s">
        <v>6629</v>
      </c>
      <c r="AD7281">
        <v>40005</v>
      </c>
      <c r="AF7281">
        <v>70005</v>
      </c>
      <c r="AH7281">
        <v>3375000</v>
      </c>
      <c r="AI7281" s="16" t="s">
        <v>6625</v>
      </c>
      <c r="AJ7281" s="16" t="s">
        <v>6636</v>
      </c>
      <c r="AK7281" s="16" t="s">
        <v>351</v>
      </c>
      <c r="AL7281" t="s">
        <v>6734</v>
      </c>
    </row>
    <row r="7282" ht="16.5" spans="2:38">
      <c r="B7282" s="16" t="n">
        <f>10000000+INDEX(编号表!$B:$B,MATCH(F7282,编号表!$A:$A,0))*100000+INDEX(编号表!$F:$F,MATCH(D7282,编号表!$E:$E,0))*1000+INDEX(编号表!$D:$D,MATCH(E7282,编号表!$C:$C,0))*10000+G7282</f>
        <v>12565004</v>
      </c>
      <c r="C7282" s="16" t="s">
        <v>6937</v>
      </c>
      <c r="D7282" s="16" t="s">
        <v>111</v>
      </c>
      <c r="E7282" s="16" t="s">
        <v>351</v>
      </c>
      <c r="F7282" s="16" t="s">
        <v>6622</v>
      </c>
      <c r="G7282" s="16">
        <v>4</v>
      </c>
      <c r="H7282" t="s">
        <v>7297</v>
      </c>
      <c r="I7282" s="16">
        <v>60</v>
      </c>
      <c r="J7282" t="str">
        <f t="shared" si="117"/>
        <v>大类_神品炼虚打造</v>
      </c>
      <c r="K7282" s="39" t="s">
        <v>6624</v>
      </c>
      <c r="M7282" s="16" t="s">
        <v>6625</v>
      </c>
      <c r="O7282">
        <v>0</v>
      </c>
      <c r="P7282" t="b">
        <v>1</v>
      </c>
      <c r="Q7282"/>
      <c r="R7282" t="b">
        <v>0</v>
      </c>
      <c r="S7282">
        <v>1</v>
      </c>
      <c r="T7282" t="s">
        <v>91</v>
      </c>
      <c r="U7282">
        <v>999</v>
      </c>
      <c r="V7282" s="16" t="s">
        <v>6626</v>
      </c>
      <c r="W7282" s="16">
        <v>12212168</v>
      </c>
      <c r="Y7282" t="inlineStr">
        <is>
          <t xml:space="preserve">翎毫一类灵材。羽身轻韧，细密羽纹顺风舒展，灵气沿羽轴流转。|n法宝打造与祭炼：用作辅材，适用于同境界、同品质的斩虚剑。</t>
        </is>
      </c>
      <c r="Z7282" t="s">
        <v>6640</v>
      </c>
      <c r="AA7282" t="str">
        <v>击杀妖兽、探索秘境或遗迹可得。</v>
      </c>
      <c r="AB7282" s="16">
        <v>12361004</v>
      </c>
      <c r="AC7282" t="s">
        <v>6629</v>
      </c>
      <c r="AD7282">
        <v>40005</v>
      </c>
      <c r="AF7282">
        <v>70005</v>
      </c>
      <c r="AH7282">
        <v>3375000</v>
      </c>
      <c r="AI7282" s="16" t="s">
        <v>6625</v>
      </c>
      <c r="AJ7282" s="16" t="s">
        <v>6641</v>
      </c>
      <c r="AK7282" s="16" t="s">
        <v>351</v>
      </c>
      <c r="AL7282" t="s">
        <v>6642</v>
      </c>
    </row>
    <row r="7283" ht="16.5" spans="2:38">
      <c r="B7283" s="16" t="n">
        <f>10000000+INDEX(编号表!$B:$B,MATCH(F7283,编号表!$A:$A,0))*100000+INDEX(编号表!$F:$F,MATCH(D7283,编号表!$E:$E,0))*1000+INDEX(编号表!$D:$D,MATCH(E7283,编号表!$C:$C,0))*10000+G7283</f>
        <v>12565005</v>
      </c>
      <c r="C7283" s="16" t="s">
        <v>6938</v>
      </c>
      <c r="D7283" s="16" t="s">
        <v>111</v>
      </c>
      <c r="E7283" s="16" t="s">
        <v>351</v>
      </c>
      <c r="F7283" s="16" t="s">
        <v>6622</v>
      </c>
      <c r="G7283" s="16">
        <v>5</v>
      </c>
      <c r="H7283" t="s">
        <v>7297</v>
      </c>
      <c r="I7283" s="16">
        <v>60</v>
      </c>
      <c r="J7283" t="str">
        <f t="shared" si="117"/>
        <v>大类_神品炼虚打造</v>
      </c>
      <c r="K7283" s="38" t="s">
        <v>6624</v>
      </c>
      <c r="M7283" s="16" t="s">
        <v>6625</v>
      </c>
      <c r="O7283">
        <v>0</v>
      </c>
      <c r="P7283" t="b">
        <v>1</v>
      </c>
      <c r="Q7283"/>
      <c r="R7283" t="b">
        <v>0</v>
      </c>
      <c r="S7283">
        <v>1</v>
      </c>
      <c r="T7283" t="s">
        <v>91</v>
      </c>
      <c r="U7283">
        <v>999</v>
      </c>
      <c r="V7283" s="16" t="s">
        <v>6626</v>
      </c>
      <c r="W7283" s="16">
        <v>12212169</v>
      </c>
      <c r="Y7283" t="inlineStr">
        <is>
          <t xml:space="preserve">翎毫一类灵材。细毫柔而有锋，沾墨均匀，束起时根根相顺。|n法宝打造与祭炼：用作辅材，适用于同境界、同品质的云篆笔。</t>
        </is>
      </c>
      <c r="Z7283" t="s">
        <v>6741</v>
      </c>
      <c r="AA7283" t="str">
        <v>击杀妖兽、探索秘境或遗迹可得。</v>
      </c>
      <c r="AB7283" s="16">
        <v>12361005</v>
      </c>
      <c r="AC7283" t="s">
        <v>6629</v>
      </c>
      <c r="AD7283">
        <v>40005</v>
      </c>
      <c r="AF7283">
        <v>70005</v>
      </c>
      <c r="AH7283">
        <v>3375000</v>
      </c>
      <c r="AI7283" s="16" t="s">
        <v>6625</v>
      </c>
      <c r="AJ7283" s="16" t="s">
        <v>6641</v>
      </c>
      <c r="AK7283" s="16" t="s">
        <v>351</v>
      </c>
      <c r="AL7283" t="s">
        <v>6742</v>
      </c>
    </row>
    <row r="7284" ht="16.5" spans="2:38">
      <c r="B7284" s="16" t="n">
        <f>10000000+INDEX(编号表!$B:$B,MATCH(F7284,编号表!$A:$A,0))*100000+INDEX(编号表!$F:$F,MATCH(D7284,编号表!$E:$E,0))*1000+INDEX(编号表!$D:$D,MATCH(E7284,编号表!$C:$C,0))*10000+G7284</f>
        <v>12665006</v>
      </c>
      <c r="C7284" s="16" t="s">
        <v>6939</v>
      </c>
      <c r="D7284" s="16" t="s">
        <v>111</v>
      </c>
      <c r="E7284" s="16" t="s">
        <v>351</v>
      </c>
      <c r="F7284" s="16" t="s">
        <v>6633</v>
      </c>
      <c r="G7284" s="16">
        <v>6</v>
      </c>
      <c r="H7284" t="s">
        <v>7297</v>
      </c>
      <c r="I7284" s="16">
        <v>60</v>
      </c>
      <c r="J7284" t="str">
        <f t="shared" si="117"/>
        <v>大类_神品炼虚打造</v>
      </c>
      <c r="K7284" s="39" t="s">
        <v>6624</v>
      </c>
      <c r="M7284" s="16" t="s">
        <v>6625</v>
      </c>
      <c r="O7284">
        <v>0</v>
      </c>
      <c r="P7284" t="b">
        <v>1</v>
      </c>
      <c r="Q7284"/>
      <c r="R7284" t="b">
        <v>0</v>
      </c>
      <c r="S7284">
        <v>1</v>
      </c>
      <c r="T7284" t="s">
        <v>91</v>
      </c>
      <c r="U7284">
        <v>999</v>
      </c>
      <c r="V7284" s="16" t="s">
        <v>6626</v>
      </c>
      <c r="W7284" s="16">
        <v>12212170</v>
      </c>
      <c r="Y7284" t="inlineStr">
        <is>
          <t xml:space="preserve">灵窍遗材一类灵材。囊膜紧密，内蓄毒液，开封取用须格外谨慎。|n法宝打造与祭炼：用作特性材，适用于同境界、同品质的太虚伞、斩虚剑、缚岳灵索、辟火玄鳞伞、锁虚索、镇虚印。</t>
        </is>
      </c>
      <c r="Z7284" t="s">
        <v>6645</v>
      </c>
      <c r="AA7284" t="str">
        <v>击杀妖兽、探索秘境或遗迹可得。</v>
      </c>
      <c r="AB7284" s="16">
        <v>12361006</v>
      </c>
      <c r="AC7284" t="s">
        <v>6629</v>
      </c>
      <c r="AD7284">
        <v>40005</v>
      </c>
      <c r="AF7284">
        <v>70005</v>
      </c>
      <c r="AH7284">
        <v>3375000</v>
      </c>
      <c r="AI7284" s="16" t="s">
        <v>6625</v>
      </c>
      <c r="AJ7284" s="16" t="s">
        <v>6646</v>
      </c>
      <c r="AK7284" s="16" t="s">
        <v>351</v>
      </c>
      <c r="AL7284" t="s">
        <v>6647</v>
      </c>
    </row>
    <row r="7285" ht="16.5" spans="2:38">
      <c r="B7285" s="16" t="n">
        <f>10000000+INDEX(编号表!$B:$B,MATCH(F7285,编号表!$A:$A,0))*100000+INDEX(编号表!$F:$F,MATCH(D7285,编号表!$E:$E,0))*1000+INDEX(编号表!$D:$D,MATCH(E7285,编号表!$C:$C,0))*10000+G7285</f>
        <v>12665007</v>
      </c>
      <c r="C7285" s="16" t="s">
        <v>6940</v>
      </c>
      <c r="D7285" s="16" t="s">
        <v>111</v>
      </c>
      <c r="E7285" s="16" t="s">
        <v>351</v>
      </c>
      <c r="F7285" s="16" t="s">
        <v>6633</v>
      </c>
      <c r="G7285" s="16">
        <v>7</v>
      </c>
      <c r="H7285" t="s">
        <v>7297</v>
      </c>
      <c r="I7285" s="16">
        <v>60</v>
      </c>
      <c r="J7285" t="str">
        <f t="shared" si="117"/>
        <v>大类_神品炼虚打造</v>
      </c>
      <c r="K7285" s="38" t="s">
        <v>6624</v>
      </c>
      <c r="M7285" s="16" t="s">
        <v>6625</v>
      </c>
      <c r="O7285">
        <v>0</v>
      </c>
      <c r="P7285" t="b">
        <v>1</v>
      </c>
      <c r="Q7285"/>
      <c r="R7285" t="b">
        <v>0</v>
      </c>
      <c r="S7285">
        <v>1</v>
      </c>
      <c r="T7285" t="s">
        <v>91</v>
      </c>
      <c r="U7285">
        <v>999</v>
      </c>
      <c r="V7285" s="16" t="s">
        <v>6626</v>
      </c>
      <c r="W7285" s="16">
        <v>12212171</v>
      </c>
      <c r="Y7285" t="inlineStr">
        <is>
          <t xml:space="preserve">灵窍遗材一类灵材。灵目中的细纹仍能分辨灵光，所留是感知旧痕，并无活物视识。|n法宝打造与祭炼：用作特性材，适用于同境界、同品质的太虚鉴宝镜。</t>
        </is>
      </c>
      <c r="Z7285" t="s">
        <v>6746</v>
      </c>
      <c r="AA7285" t="str">
        <v>击杀妖兽、探索秘境或遗迹可得。</v>
      </c>
      <c r="AB7285" s="16">
        <v>12361007</v>
      </c>
      <c r="AC7285" t="s">
        <v>6629</v>
      </c>
      <c r="AD7285">
        <v>40005</v>
      </c>
      <c r="AF7285">
        <v>70005</v>
      </c>
      <c r="AH7285">
        <v>3375000</v>
      </c>
      <c r="AI7285" s="16" t="s">
        <v>6625</v>
      </c>
      <c r="AJ7285" s="16" t="s">
        <v>6646</v>
      </c>
      <c r="AK7285" s="16" t="s">
        <v>351</v>
      </c>
      <c r="AL7285" t="s">
        <v>6747</v>
      </c>
    </row>
    <row r="7286" ht="16.5" spans="2:38">
      <c r="B7286" s="16" t="n">
        <f>10000000+INDEX(编号表!$B:$B,MATCH(F7286,编号表!$A:$A,0))*100000+INDEX(编号表!$F:$F,MATCH(D7286,编号表!$E:$E,0))*1000+INDEX(编号表!$D:$D,MATCH(E7286,编号表!$C:$C,0))*10000+G7286</f>
        <v>12665008</v>
      </c>
      <c r="C7286" s="16" t="s">
        <v>6941</v>
      </c>
      <c r="D7286" s="16" t="s">
        <v>111</v>
      </c>
      <c r="E7286" s="16" t="s">
        <v>351</v>
      </c>
      <c r="F7286" s="16" t="s">
        <v>6633</v>
      </c>
      <c r="G7286" s="16">
        <v>8</v>
      </c>
      <c r="H7286" t="s">
        <v>7297</v>
      </c>
      <c r="I7286" s="16">
        <v>60</v>
      </c>
      <c r="J7286" t="str">
        <f t="shared" si="117"/>
        <v>大类_神品炼虚打造</v>
      </c>
      <c r="K7286" s="39" t="s">
        <v>6624</v>
      </c>
      <c r="M7286" s="16" t="s">
        <v>6625</v>
      </c>
      <c r="O7286">
        <v>0</v>
      </c>
      <c r="P7286" t="b">
        <v>1</v>
      </c>
      <c r="Q7286"/>
      <c r="R7286" t="b">
        <v>0</v>
      </c>
      <c r="S7286">
        <v>1</v>
      </c>
      <c r="T7286" t="s">
        <v>91</v>
      </c>
      <c r="U7286">
        <v>999</v>
      </c>
      <c r="V7286" s="16" t="s">
        <v>6626</v>
      </c>
      <c r="W7286" s="16">
        <v>12212172</v>
      </c>
      <c r="Y7286" t="inlineStr">
        <is>
          <t xml:space="preserve">灵识遗痕一类灵材。灵兽留下的感知痕迹，似有应变余韵；所存并非完整魂魄。|n法宝打造与祭炼：用作特性材，适用于同境界、同品质的太阴葫芦。</t>
        </is>
      </c>
      <c r="Z7286" t="s">
        <v>6650</v>
      </c>
      <c r="AA7286" t="str">
        <v>击杀妖兽、探索秘境或遗迹可得。</v>
      </c>
      <c r="AB7286" s="16">
        <v>12361008</v>
      </c>
      <c r="AC7286" t="s">
        <v>6629</v>
      </c>
      <c r="AD7286">
        <v>40005</v>
      </c>
      <c r="AF7286">
        <v>70005</v>
      </c>
      <c r="AH7286">
        <v>3375000</v>
      </c>
      <c r="AI7286" s="16" t="s">
        <v>6625</v>
      </c>
      <c r="AJ7286" s="16" t="s">
        <v>6651</v>
      </c>
      <c r="AK7286" s="16" t="s">
        <v>351</v>
      </c>
      <c r="AL7286" t="s">
        <v>6652</v>
      </c>
    </row>
    <row r="7287" ht="16.5" spans="2:38">
      <c r="B7287" s="16" t="n">
        <f>10000000+INDEX(编号表!$B:$B,MATCH(F7287,编号表!$A:$A,0))*100000+INDEX(编号表!$F:$F,MATCH(D7287,编号表!$E:$E,0))*1000+INDEX(编号表!$D:$D,MATCH(E7287,编号表!$C:$C,0))*10000+G7287</f>
        <v>12665009</v>
      </c>
      <c r="C7287" s="16" t="s">
        <v>6942</v>
      </c>
      <c r="D7287" s="16" t="s">
        <v>111</v>
      </c>
      <c r="E7287" s="16" t="s">
        <v>351</v>
      </c>
      <c r="F7287" s="16" t="s">
        <v>6633</v>
      </c>
      <c r="G7287" s="16">
        <v>9</v>
      </c>
      <c r="I7287" s="16">
        <v>60</v>
      </c>
      <c r="J7287" t="str">
        <f t="shared" si="117"/>
        <v>大类_神品炼虚</v>
      </c>
      <c r="K7287" s="38" t="s">
        <v>6624</v>
      </c>
      <c r="M7287" s="16" t="s">
        <v>6625</v>
      </c>
      <c r="O7287">
        <v>0</v>
      </c>
      <c r="P7287" t="b">
        <v>1</v>
      </c>
      <c r="Q7287"/>
      <c r="R7287" t="b">
        <v>0</v>
      </c>
      <c r="S7287">
        <v>1</v>
      </c>
      <c r="T7287" t="s">
        <v>91</v>
      </c>
      <c r="U7287">
        <v>999</v>
      </c>
      <c r="V7287" s="16" t="s">
        <v>6626</v>
      </c>
      <c r="W7287" s="16">
        <v>12212173</v>
      </c>
      <c r="Y7287" t="inlineStr">
        <is>
          <t xml:space="preserve">灵识遗痕一类灵材。草木感应土水、追逐日光的余痕，尚在灵材中缓缓回荡，并非完整魂魄。|n用途未明，可留存备用。</t>
        </is>
      </c>
      <c r="Z7287" t="s">
        <v>6752</v>
      </c>
      <c r="AA7287" t="str">
        <v>击杀妖兽、探索秘境或遗迹可得；当前百艺暂未用到，宗门不供应。</v>
      </c>
      <c r="AB7287" s="16">
        <v>12361009</v>
      </c>
      <c r="AC7287" t="s">
        <v>6629</v>
      </c>
      <c r="AD7287">
        <v>40005</v>
      </c>
      <c r="AF7287">
        <v>70005</v>
      </c>
      <c r="AH7287">
        <v>2250000</v>
      </c>
      <c r="AI7287" s="16" t="s">
        <v>6625</v>
      </c>
      <c r="AJ7287" s="16" t="s">
        <v>6651</v>
      </c>
      <c r="AK7287" s="16" t="s">
        <v>351</v>
      </c>
      <c r="AL7287" t="s">
        <v>6753</v>
      </c>
    </row>
    <row r="7288" ht="16.5" spans="2:38">
      <c r="B7288" s="16" t="n">
        <f>10000000+INDEX(编号表!$B:$B,MATCH(F7288,编号表!$A:$A,0))*100000+INDEX(编号表!$F:$F,MATCH(D7288,编号表!$E:$E,0))*1000+INDEX(编号表!$D:$D,MATCH(E7288,编号表!$C:$C,0))*10000+G7288</f>
        <v>12665010</v>
      </c>
      <c r="C7288" s="16" t="s">
        <v>6943</v>
      </c>
      <c r="D7288" s="16" t="s">
        <v>111</v>
      </c>
      <c r="E7288" s="16" t="s">
        <v>351</v>
      </c>
      <c r="F7288" s="16" t="s">
        <v>6633</v>
      </c>
      <c r="G7288" s="16">
        <v>10</v>
      </c>
      <c r="H7288" t="s">
        <v>7297</v>
      </c>
      <c r="I7288" s="16">
        <v>60</v>
      </c>
      <c r="J7288" t="str">
        <f t="shared" si="117"/>
        <v>大类_神品炼虚打造</v>
      </c>
      <c r="K7288" s="39" t="s">
        <v>6624</v>
      </c>
      <c r="M7288" s="16" t="s">
        <v>6625</v>
      </c>
      <c r="O7288">
        <v>0</v>
      </c>
      <c r="P7288" t="b">
        <v>1</v>
      </c>
      <c r="Q7288"/>
      <c r="R7288" t="b">
        <v>0</v>
      </c>
      <c r="S7288">
        <v>1</v>
      </c>
      <c r="T7288" t="s">
        <v>91</v>
      </c>
      <c r="U7288">
        <v>999</v>
      </c>
      <c r="V7288" s="16" t="s">
        <v>6626</v>
      </c>
      <c r="Y7288" t="inlineStr">
        <is>
          <t xml:space="preserve">五气凝华一类灵材。金行灵气凝为细质，内蕴一缕收束不散的锋意。|n法宝打造与祭炼：用作特性材，适用于同境界、同品质的云篆笔、坤元甘霖瓶、太素甘霖瓶、太虚伞、斩虚剑、洞玄丹炉、缚岳灵索、辟火玄鳞伞、锁虚索、镇虚印。</t>
        </is>
      </c>
      <c r="Z7288" t="s">
        <v>6655</v>
      </c>
      <c r="AA7288" t="str">
        <v>击杀妖兽、探索秘境或遗迹可得。</v>
      </c>
      <c r="AB7288">
        <v>12361010</v>
      </c>
      <c r="AC7288" t="s">
        <v>6629</v>
      </c>
      <c r="AD7288">
        <v>40005</v>
      </c>
      <c r="AF7288">
        <v>70005</v>
      </c>
      <c r="AH7288">
        <v>3375000</v>
      </c>
      <c r="AI7288" s="16" t="s">
        <v>6625</v>
      </c>
      <c r="AJ7288" s="16" t="s">
        <v>6656</v>
      </c>
      <c r="AK7288" s="16" t="s">
        <v>351</v>
      </c>
      <c r="AL7288" t="s">
        <v>6657</v>
      </c>
    </row>
    <row r="7289" ht="16.5" spans="2:38">
      <c r="B7289" s="16" t="n">
        <f>10000000+INDEX(编号表!$B:$B,MATCH(F7289,编号表!$A:$A,0))*100000+INDEX(编号表!$F:$F,MATCH(D7289,编号表!$E:$E,0))*1000+INDEX(编号表!$D:$D,MATCH(E7289,编号表!$C:$C,0))*10000+G7289</f>
        <v>12665011</v>
      </c>
      <c r="C7289" s="16" t="s">
        <v>6944</v>
      </c>
      <c r="D7289" s="16" t="s">
        <v>111</v>
      </c>
      <c r="E7289" s="16" t="s">
        <v>351</v>
      </c>
      <c r="F7289" s="16" t="s">
        <v>6633</v>
      </c>
      <c r="G7289" s="16">
        <v>11</v>
      </c>
      <c r="H7289" t="s">
        <v>7297</v>
      </c>
      <c r="I7289" s="16">
        <v>60</v>
      </c>
      <c r="J7289" t="str">
        <f t="shared" si="117"/>
        <v>大类_神品炼虚打造</v>
      </c>
      <c r="K7289" s="39" t="s">
        <v>6624</v>
      </c>
      <c r="M7289" s="16" t="s">
        <v>6625</v>
      </c>
      <c r="O7289">
        <v>0</v>
      </c>
      <c r="P7289" t="b">
        <v>1</v>
      </c>
      <c r="Q7289"/>
      <c r="R7289" t="b">
        <v>0</v>
      </c>
      <c r="S7289">
        <v>1</v>
      </c>
      <c r="T7289" t="s">
        <v>91</v>
      </c>
      <c r="U7289">
        <v>999</v>
      </c>
      <c r="V7289" s="16" t="s">
        <v>6626</v>
      </c>
      <c r="Y7289" t="inlineStr">
        <is>
          <t xml:space="preserve">五气凝华一类灵材。木行灵气聚而成华，生发之意沿细纹绵延。|n法宝打造与祭炼：用作特性材，适用于同境界、同品质的坤元甘霖瓶、太素甘霖瓶、太虚伞、斩虚剑、洞玄丹炉、玉髓养生珠、缚岳灵索、辟火玄鳞伞、锁虚索、镇虚印。</t>
        </is>
      </c>
      <c r="Z7289" t="s">
        <v>6660</v>
      </c>
      <c r="AA7289" t="str">
        <v>击杀妖兽、探索秘境或遗迹可得。</v>
      </c>
      <c r="AB7289">
        <v>12361011</v>
      </c>
      <c r="AC7289" t="s">
        <v>6629</v>
      </c>
      <c r="AD7289">
        <v>40005</v>
      </c>
      <c r="AF7289">
        <v>70005</v>
      </c>
      <c r="AH7289">
        <v>3375000</v>
      </c>
      <c r="AI7289" s="16" t="s">
        <v>6625</v>
      </c>
      <c r="AJ7289" s="16" t="s">
        <v>6656</v>
      </c>
      <c r="AK7289" s="16" t="s">
        <v>351</v>
      </c>
      <c r="AL7289" t="s">
        <v>6661</v>
      </c>
    </row>
    <row r="7290" ht="16.5" spans="2:38">
      <c r="B7290" s="16" t="n">
        <f>10000000+INDEX(编号表!$B:$B,MATCH(F7290,编号表!$A:$A,0))*100000+INDEX(编号表!$F:$F,MATCH(D7290,编号表!$E:$E,0))*1000+INDEX(编号表!$D:$D,MATCH(E7290,编号表!$C:$C,0))*10000+G7290</f>
        <v>12665012</v>
      </c>
      <c r="C7290" s="16" t="s">
        <v>6945</v>
      </c>
      <c r="D7290" s="16" t="s">
        <v>111</v>
      </c>
      <c r="E7290" s="16" t="s">
        <v>351</v>
      </c>
      <c r="F7290" s="16" t="s">
        <v>6633</v>
      </c>
      <c r="G7290" s="16">
        <v>12</v>
      </c>
      <c r="H7290" t="s">
        <v>7297</v>
      </c>
      <c r="I7290" s="16">
        <v>60</v>
      </c>
      <c r="J7290" t="str">
        <f t="shared" si="117"/>
        <v>大类_神品炼虚打造</v>
      </c>
      <c r="K7290" s="39" t="s">
        <v>6624</v>
      </c>
      <c r="M7290" s="16" t="s">
        <v>6625</v>
      </c>
      <c r="O7290">
        <v>0</v>
      </c>
      <c r="P7290" t="b">
        <v>1</v>
      </c>
      <c r="Q7290"/>
      <c r="R7290" t="b">
        <v>0</v>
      </c>
      <c r="S7290">
        <v>1</v>
      </c>
      <c r="T7290" t="s">
        <v>91</v>
      </c>
      <c r="U7290">
        <v>999</v>
      </c>
      <c r="V7290" s="16" t="s">
        <v>6626</v>
      </c>
      <c r="W7290" s="16">
        <v>12212174</v>
      </c>
      <c r="Y7290" t="inlineStr">
        <is>
          <t xml:space="preserve">五气凝华一类灵材。火行灵气结晶，晶心明灭，触之可觉温热。|n法宝打造与祭炼：用作特性材，适用于同境界、同品质的云篆笔、坤元甘霖瓶、太素甘霖瓶、太虚伞、斩虚剑、洞玄丹炉、缚岳灵索、辟火玄鳞伞、锁虚索、镇虚印。</t>
        </is>
      </c>
      <c r="Z7290" t="s">
        <v>6664</v>
      </c>
      <c r="AA7290" t="str">
        <v>击杀妖兽、探索秘境或遗迹可得。</v>
      </c>
      <c r="AB7290" s="16">
        <v>12361012</v>
      </c>
      <c r="AC7290" t="s">
        <v>6629</v>
      </c>
      <c r="AD7290">
        <v>40005</v>
      </c>
      <c r="AF7290">
        <v>70005</v>
      </c>
      <c r="AH7290">
        <v>3375000</v>
      </c>
      <c r="AI7290" s="16" t="s">
        <v>6625</v>
      </c>
      <c r="AJ7290" s="16" t="s">
        <v>6656</v>
      </c>
      <c r="AK7290" s="16" t="s">
        <v>351</v>
      </c>
      <c r="AL7290" t="s">
        <v>6665</v>
      </c>
    </row>
    <row r="7291" ht="16.5" spans="2:38">
      <c r="B7291" s="16" t="n">
        <f>10000000+INDEX(编号表!$B:$B,MATCH(F7291,编号表!$A:$A,0))*100000+INDEX(编号表!$F:$F,MATCH(D7291,编号表!$E:$E,0))*1000+INDEX(编号表!$D:$D,MATCH(E7291,编号表!$C:$C,0))*10000+G7291</f>
        <v>12665013</v>
      </c>
      <c r="C7291" s="16" t="s">
        <v>6946</v>
      </c>
      <c r="D7291" s="16" t="s">
        <v>111</v>
      </c>
      <c r="E7291" s="16" t="s">
        <v>351</v>
      </c>
      <c r="F7291" s="16" t="s">
        <v>6633</v>
      </c>
      <c r="G7291" s="16">
        <v>13</v>
      </c>
      <c r="H7291" t="s">
        <v>7297</v>
      </c>
      <c r="I7291" s="16">
        <v>60</v>
      </c>
      <c r="J7291" t="str">
        <f t="shared" si="117"/>
        <v>大类_神品炼虚打造</v>
      </c>
      <c r="K7291" s="38" t="s">
        <v>6624</v>
      </c>
      <c r="M7291" s="16" t="s">
        <v>6625</v>
      </c>
      <c r="O7291">
        <v>0</v>
      </c>
      <c r="P7291" t="b">
        <v>1</v>
      </c>
      <c r="Q7291"/>
      <c r="R7291" t="b">
        <v>0</v>
      </c>
      <c r="S7291">
        <v>1</v>
      </c>
      <c r="T7291" t="s">
        <v>91</v>
      </c>
      <c r="U7291">
        <v>999</v>
      </c>
      <c r="V7291" s="16" t="s">
        <v>6626</v>
      </c>
      <c r="W7291" s="16">
        <v>12212175</v>
      </c>
      <c r="Y7291" t="inlineStr">
        <is>
          <t xml:space="preserve">五气凝华一类灵材。水行灵气凝作珠质，外形似静，内里灵流不息。|n法宝打造与祭炼：用作特性材，适用于同境界、同品质的云篆笔、坤元甘霖瓶、太素回灵瓶、太素甘霖瓶、太虚伞、斩虚剑、洞玄丹炉、缚岳灵索、辟火玄鳞伞、锁虚索、镇虚印。</t>
        </is>
      </c>
      <c r="Z7291" t="s">
        <v>6668</v>
      </c>
      <c r="AA7291" t="str">
        <v>击杀妖兽、探索秘境或遗迹可得。</v>
      </c>
      <c r="AB7291" s="16">
        <v>12361013</v>
      </c>
      <c r="AC7291" t="s">
        <v>6629</v>
      </c>
      <c r="AD7291">
        <v>40005</v>
      </c>
      <c r="AF7291">
        <v>70005</v>
      </c>
      <c r="AH7291">
        <v>3375000</v>
      </c>
      <c r="AI7291" s="16" t="s">
        <v>6625</v>
      </c>
      <c r="AJ7291" s="16" t="s">
        <v>6656</v>
      </c>
      <c r="AK7291" s="16" t="s">
        <v>351</v>
      </c>
      <c r="AL7291" t="s">
        <v>6669</v>
      </c>
    </row>
    <row r="7292" ht="16.5" spans="2:38">
      <c r="B7292" s="16" t="n">
        <f>10000000+INDEX(编号表!$B:$B,MATCH(F7292,编号表!$A:$A,0))*100000+INDEX(编号表!$F:$F,MATCH(D7292,编号表!$E:$E,0))*1000+INDEX(编号表!$D:$D,MATCH(E7292,编号表!$C:$C,0))*10000+G7292</f>
        <v>12665014</v>
      </c>
      <c r="C7292" s="16" t="s">
        <v>6947</v>
      </c>
      <c r="D7292" s="16" t="s">
        <v>111</v>
      </c>
      <c r="E7292" s="16" t="s">
        <v>351</v>
      </c>
      <c r="F7292" s="16" t="s">
        <v>6633</v>
      </c>
      <c r="G7292" s="16">
        <v>14</v>
      </c>
      <c r="H7292" t="s">
        <v>7297</v>
      </c>
      <c r="I7292" s="16">
        <v>60</v>
      </c>
      <c r="J7292" t="str">
        <f t="shared" si="117"/>
        <v>大类_神品炼虚打造</v>
      </c>
      <c r="K7292" s="39" t="s">
        <v>6624</v>
      </c>
      <c r="M7292" s="16" t="s">
        <v>6625</v>
      </c>
      <c r="O7292">
        <v>0</v>
      </c>
      <c r="P7292" t="b">
        <v>1</v>
      </c>
      <c r="Q7292"/>
      <c r="R7292" t="b">
        <v>0</v>
      </c>
      <c r="S7292">
        <v>1</v>
      </c>
      <c r="T7292" t="s">
        <v>91</v>
      </c>
      <c r="U7292">
        <v>999</v>
      </c>
      <c r="V7292" s="16" t="s">
        <v>6626</v>
      </c>
      <c r="Y7292" t="inlineStr">
        <is>
          <t xml:space="preserve">五气凝华一类灵材。土行灵气沉凝成珠，质地厚实，灵息绵稳。|n法宝打造与祭炼：用作特性材，适用于同境界、同品质的云篆笔、坤元甘霖瓶、壶天袋、太素甘霖瓶、太虚伞、太虚炼宝鼎、太虚舟、斩虚剑、洞玄丹炉、缚岳灵索、辟火玄鳞伞、锁虚索、镇岳炼宝鼎、镇虚印。</t>
        </is>
      </c>
      <c r="Z7292" t="s">
        <v>6672</v>
      </c>
      <c r="AA7292" t="str">
        <v>击杀妖兽、探索秘境或遗迹可得。</v>
      </c>
      <c r="AB7292">
        <v>12361014</v>
      </c>
      <c r="AC7292" t="s">
        <v>6629</v>
      </c>
      <c r="AD7292">
        <v>40005</v>
      </c>
      <c r="AF7292">
        <v>70005</v>
      </c>
      <c r="AH7292">
        <v>3375000</v>
      </c>
      <c r="AI7292" s="16" t="s">
        <v>6625</v>
      </c>
      <c r="AJ7292" s="16" t="s">
        <v>6656</v>
      </c>
      <c r="AK7292" s="16" t="s">
        <v>351</v>
      </c>
      <c r="AL7292" t="s">
        <v>6673</v>
      </c>
    </row>
    <row r="7293" ht="15" spans="2:38">
      <c r="B7293" s="16" t="n">
        <f>10000000+INDEX(编号表!$B:$B,MATCH(F7293,编号表!$A:$A,0))*100000+INDEX(编号表!$F:$F,MATCH(D7293,编号表!$E:$E,0))*1000+INDEX(编号表!$D:$D,MATCH(E7293,编号表!$C:$C,0))*10000+G7293</f>
        <v>12365015</v>
      </c>
      <c r="C7293" s="16" t="s">
        <v>6948</v>
      </c>
      <c r="D7293" s="16" t="s">
        <v>111</v>
      </c>
      <c r="E7293" s="16" t="s">
        <v>351</v>
      </c>
      <c r="F7293" s="16" t="s">
        <v>6682</v>
      </c>
      <c r="G7293" s="16">
        <v>15</v>
      </c>
      <c r="H7293" t="s">
        <v>7297</v>
      </c>
      <c r="I7293" s="16">
        <v>60</v>
      </c>
      <c r="J7293" t="str">
        <f t="shared" si="117"/>
        <v>大类_神品炼虚打造</v>
      </c>
      <c r="K7293" s="40" t="s">
        <v>6698</v>
      </c>
      <c r="M7293" s="16" t="s">
        <v>6625</v>
      </c>
      <c r="O7293">
        <v>0</v>
      </c>
      <c r="P7293" t="b">
        <v>1</v>
      </c>
      <c r="Q7293"/>
      <c r="R7293" t="b">
        <v>0</v>
      </c>
      <c r="S7293">
        <v>1</v>
      </c>
      <c r="T7293" t="s">
        <v>91</v>
      </c>
      <c r="U7293">
        <v>999</v>
      </c>
      <c r="V7293" s="16" t="s">
        <v>6626</v>
      </c>
      <c r="W7293" s="16">
        <v>12212176</v>
      </c>
      <c r="Y7293" t="inlineStr">
        <is>
          <t xml:space="preserve">灵玉玄晶一类稀有灵材。土木灵意藏在润玉之中，温厚而不急发。|n法宝打造与祭炼：用作主材，适用于同境界、同品质的坤元甘霖瓶。</t>
        </is>
      </c>
      <c r="Z7293" t="s">
        <v>6950</v>
      </c>
      <c r="AA7293" t="str">
        <v>击杀妖兽、探索秘境或遗迹可得。</v>
      </c>
      <c r="AB7293" s="16">
        <v>12361015</v>
      </c>
      <c r="AC7293" t="s">
        <v>6629</v>
      </c>
      <c r="AD7293">
        <v>40005</v>
      </c>
      <c r="AF7293">
        <v>70005</v>
      </c>
      <c r="AH7293">
        <v>3375000</v>
      </c>
      <c r="AI7293" s="16" t="s">
        <v>6625</v>
      </c>
      <c r="AJ7293" s="16" t="s">
        <v>6701</v>
      </c>
      <c r="AK7293" s="16" t="s">
        <v>351</v>
      </c>
      <c r="AL7293" t="s">
        <v>6948</v>
      </c>
    </row>
    <row r="7294" ht="16.5" spans="2:38">
      <c r="B7294" s="16" t="n">
        <f>10000000+INDEX(编号表!$B:$B,MATCH(F7294,编号表!$A:$A,0))*100000+INDEX(编号表!$F:$F,MATCH(D7294,编号表!$E:$E,0))*1000+INDEX(编号表!$D:$D,MATCH(E7294,编号表!$C:$C,0))*10000+G7294</f>
        <v>12865016</v>
      </c>
      <c r="C7294" s="16" t="s">
        <v>6951</v>
      </c>
      <c r="D7294" s="16" t="s">
        <v>111</v>
      </c>
      <c r="E7294" s="16" t="s">
        <v>351</v>
      </c>
      <c r="F7294" s="16" t="s">
        <v>6675</v>
      </c>
      <c r="G7294" s="16">
        <v>16</v>
      </c>
      <c r="H7294" t="s">
        <v>7297</v>
      </c>
      <c r="I7294" s="16">
        <v>60</v>
      </c>
      <c r="J7294" t="str">
        <f t="shared" si="117"/>
        <v>大类_神品炼虚打造</v>
      </c>
      <c r="K7294" s="38" t="s">
        <v>6624</v>
      </c>
      <c r="M7294" s="16" t="s">
        <v>6625</v>
      </c>
      <c r="O7294">
        <v>0</v>
      </c>
      <c r="P7294" t="b">
        <v>1</v>
      </c>
      <c r="Q7294"/>
      <c r="R7294" t="b">
        <v>0</v>
      </c>
      <c r="S7294">
        <v>1</v>
      </c>
      <c r="T7294" t="s">
        <v>91</v>
      </c>
      <c r="U7294">
        <v>999</v>
      </c>
      <c r="V7294" s="16" t="s">
        <v>6626</v>
      </c>
      <c r="W7294" s="16">
        <v>12212177</v>
      </c>
      <c r="Y7294" t="inlineStr">
        <is>
          <t xml:space="preserve">灵骨玄甲一类灵材。骨质坚密，纹理连贯，仍留着灵兽生前承力的筋脉印痕。|n法宝打造与祭炼：用作辅材，适用于同境界、同品质的太虚舟、镇虚印。</t>
        </is>
      </c>
      <c r="Z7294" t="s">
        <v>6678</v>
      </c>
      <c r="AA7294" t="str">
        <v>击杀妖兽、探索秘境或遗迹可得。</v>
      </c>
      <c r="AB7294" s="16">
        <v>12361016</v>
      </c>
      <c r="AC7294" t="s">
        <v>6629</v>
      </c>
      <c r="AD7294">
        <v>40005</v>
      </c>
      <c r="AF7294">
        <v>70005</v>
      </c>
      <c r="AH7294">
        <v>3375000</v>
      </c>
      <c r="AI7294" s="16" t="s">
        <v>6625</v>
      </c>
      <c r="AJ7294" s="16" t="s">
        <v>6679</v>
      </c>
      <c r="AK7294" s="16" t="s">
        <v>351</v>
      </c>
      <c r="AL7294" t="s">
        <v>6680</v>
      </c>
    </row>
    <row r="7295" ht="16.5" spans="2:38">
      <c r="B7295" s="16" t="n">
        <f>10000000+INDEX(编号表!$B:$B,MATCH(F7295,编号表!$A:$A,0))*100000+INDEX(编号表!$F:$F,MATCH(D7295,编号表!$E:$E,0))*1000+INDEX(编号表!$D:$D,MATCH(E7295,编号表!$C:$C,0))*10000+G7295</f>
        <v>12865017</v>
      </c>
      <c r="C7295" s="16" t="s">
        <v>6952</v>
      </c>
      <c r="D7295" s="16" t="s">
        <v>111</v>
      </c>
      <c r="E7295" s="16" t="s">
        <v>351</v>
      </c>
      <c r="F7295" s="16" t="s">
        <v>6675</v>
      </c>
      <c r="G7295" s="16">
        <v>17</v>
      </c>
      <c r="H7295" t="s">
        <v>7297</v>
      </c>
      <c r="I7295" s="16">
        <v>60</v>
      </c>
      <c r="J7295" t="str">
        <f t="shared" si="117"/>
        <v>大类_神品炼虚打造</v>
      </c>
      <c r="K7295" s="39" t="s">
        <v>6624</v>
      </c>
      <c r="M7295" s="16" t="s">
        <v>6625</v>
      </c>
      <c r="O7295">
        <v>0</v>
      </c>
      <c r="P7295" t="b">
        <v>1</v>
      </c>
      <c r="Q7295"/>
      <c r="R7295" t="b">
        <v>0</v>
      </c>
      <c r="S7295">
        <v>1</v>
      </c>
      <c r="T7295" t="s">
        <v>91</v>
      </c>
      <c r="U7295">
        <v>999</v>
      </c>
      <c r="V7295" s="16" t="s">
        <v>6626</v>
      </c>
      <c r="W7295" s="16">
        <v>12212178</v>
      </c>
      <c r="Y7295" t="inlineStr">
        <is>
          <t xml:space="preserve">灵骨玄甲一类灵材。甲壳层层相覆，旧伤未损其内纹，断面可见细密承力层次。|n法宝打造与祭炼：用作辅材、特性材，适用于同境界、同品质的太虚伞、辟火玄鳞伞。</t>
        </is>
      </c>
      <c r="Z7295" t="s">
        <v>6767</v>
      </c>
      <c r="AA7295" t="str">
        <v>击杀妖兽、探索秘境或遗迹可得。</v>
      </c>
      <c r="AB7295" s="16">
        <v>12361017</v>
      </c>
      <c r="AC7295" t="s">
        <v>6629</v>
      </c>
      <c r="AD7295">
        <v>40005</v>
      </c>
      <c r="AF7295">
        <v>70005</v>
      </c>
      <c r="AH7295">
        <v>3375000</v>
      </c>
      <c r="AI7295" s="16" t="s">
        <v>6625</v>
      </c>
      <c r="AJ7295" s="16" t="s">
        <v>6679</v>
      </c>
      <c r="AK7295" s="16" t="s">
        <v>351</v>
      </c>
      <c r="AL7295" t="s">
        <v>6768</v>
      </c>
    </row>
    <row r="7296" ht="15" spans="2:38">
      <c r="B7296" s="16" t="n">
        <f>10000000+INDEX(编号表!$B:$B,MATCH(F7296,编号表!$A:$A,0))*100000+INDEX(编号表!$F:$F,MATCH(D7296,编号表!$E:$E,0))*1000+INDEX(编号表!$D:$D,MATCH(E7296,编号表!$C:$C,0))*10000+G7296</f>
        <v>12365018</v>
      </c>
      <c r="C7296" s="16" t="s">
        <v>6953</v>
      </c>
      <c r="D7296" s="16" t="s">
        <v>111</v>
      </c>
      <c r="E7296" s="16" t="s">
        <v>351</v>
      </c>
      <c r="F7296" s="16" t="s">
        <v>6682</v>
      </c>
      <c r="G7296" s="16">
        <v>18</v>
      </c>
      <c r="H7296" t="s">
        <v>7297</v>
      </c>
      <c r="I7296" s="16">
        <v>60</v>
      </c>
      <c r="J7296" t="str">
        <f t="shared" si="117"/>
        <v>大类_神品炼虚打造</v>
      </c>
      <c r="K7296" s="40" t="s">
        <v>6698</v>
      </c>
      <c r="M7296" s="16" t="s">
        <v>6625</v>
      </c>
      <c r="O7296">
        <v>0</v>
      </c>
      <c r="P7296" t="b">
        <v>1</v>
      </c>
      <c r="Q7296"/>
      <c r="R7296" t="b">
        <v>0</v>
      </c>
      <c r="S7296">
        <v>1</v>
      </c>
      <c r="T7296" t="s">
        <v>91</v>
      </c>
      <c r="U7296">
        <v>999</v>
      </c>
      <c r="V7296" s="16" t="s">
        <v>6626</v>
      </c>
      <c r="W7296" s="16">
        <v>12212179</v>
      </c>
      <c r="Y7296" t="inlineStr">
        <is>
          <t xml:space="preserve">灵金一类稀有灵材。深山重压锻成的铁质，层纹紧密相承，灵息沉稳。|n法宝打造与祭炼：用作主材，适用于同境界、同品质的镇岳炼宝鼎。</t>
        </is>
      </c>
      <c r="Z7296" t="s">
        <v>6955</v>
      </c>
      <c r="AA7296" t="str">
        <v>击杀妖兽、探索秘境或遗迹可得。</v>
      </c>
      <c r="AB7296" s="16">
        <v>12361018</v>
      </c>
      <c r="AC7296" t="s">
        <v>6629</v>
      </c>
      <c r="AD7296">
        <v>40005</v>
      </c>
      <c r="AF7296">
        <v>70005</v>
      </c>
      <c r="AH7296">
        <v>3375000</v>
      </c>
      <c r="AI7296" s="16" t="s">
        <v>6625</v>
      </c>
      <c r="AJ7296" s="16" t="s">
        <v>6696</v>
      </c>
      <c r="AK7296" s="16" t="s">
        <v>351</v>
      </c>
      <c r="AL7296" t="s">
        <v>6953</v>
      </c>
    </row>
    <row r="7297" ht="16.5" spans="2:38">
      <c r="B7297" s="16" t="n">
        <f>10000000+INDEX(编号表!$B:$B,MATCH(F7297,编号表!$A:$A,0))*100000+INDEX(编号表!$F:$F,MATCH(D7297,编号表!$E:$E,0))*1000+INDEX(编号表!$D:$D,MATCH(E7297,编号表!$C:$C,0))*10000+G7297</f>
        <v>12365019</v>
      </c>
      <c r="C7297" s="16" t="s">
        <v>6956</v>
      </c>
      <c r="D7297" s="16" t="s">
        <v>111</v>
      </c>
      <c r="E7297" s="16" t="s">
        <v>351</v>
      </c>
      <c r="F7297" s="16" t="s">
        <v>6682</v>
      </c>
      <c r="G7297" s="16">
        <v>19</v>
      </c>
      <c r="H7297" t="s">
        <v>7297</v>
      </c>
      <c r="I7297" s="16">
        <v>60</v>
      </c>
      <c r="J7297" t="str">
        <f t="shared" si="117"/>
        <v>大类_神品炼虚打造</v>
      </c>
      <c r="K7297" s="39" t="s">
        <v>6624</v>
      </c>
      <c r="M7297" s="16" t="s">
        <v>6625</v>
      </c>
      <c r="O7297">
        <v>0</v>
      </c>
      <c r="P7297" t="b">
        <v>1</v>
      </c>
      <c r="Q7297"/>
      <c r="R7297" t="b">
        <v>0</v>
      </c>
      <c r="S7297">
        <v>1</v>
      </c>
      <c r="T7297" t="s">
        <v>91</v>
      </c>
      <c r="U7297">
        <v>999</v>
      </c>
      <c r="V7297" s="16" t="s">
        <v>6626</v>
      </c>
      <c r="W7297" s="16">
        <v>12212180</v>
      </c>
      <c r="Y7297" t="inlineStr">
        <is>
          <t xml:space="preserve">灵皮玄鳞一类灵材。皮面柔韧，筋络相接，裁开后仍能看见细密灵纹。|n法宝打造与祭炼：用作主材，适用于同境界、同品质的太虚伞。</t>
        </is>
      </c>
      <c r="Z7297" t="s">
        <v>6684</v>
      </c>
      <c r="AA7297" t="str">
        <v>击杀妖兽、探索秘境或遗迹可得。</v>
      </c>
      <c r="AB7297" s="16">
        <v>12361019</v>
      </c>
      <c r="AC7297" t="s">
        <v>6629</v>
      </c>
      <c r="AD7297">
        <v>40005</v>
      </c>
      <c r="AF7297">
        <v>70005</v>
      </c>
      <c r="AH7297">
        <v>3375000</v>
      </c>
      <c r="AI7297" s="16" t="s">
        <v>6625</v>
      </c>
      <c r="AJ7297" s="16" t="s">
        <v>6685</v>
      </c>
      <c r="AK7297" s="16" t="s">
        <v>351</v>
      </c>
      <c r="AL7297" t="s">
        <v>6686</v>
      </c>
    </row>
    <row r="7298" ht="16.5" spans="2:38">
      <c r="B7298" s="16" t="n">
        <f>10000000+INDEX(编号表!$B:$B,MATCH(F7298,编号表!$A:$A,0))*100000+INDEX(编号表!$F:$F,MATCH(D7298,编号表!$E:$E,0))*1000+INDEX(编号表!$D:$D,MATCH(E7298,编号表!$C:$C,0))*10000+G7298</f>
        <v>12565020</v>
      </c>
      <c r="C7298" s="16" t="s">
        <v>6957</v>
      </c>
      <c r="D7298" s="16" t="s">
        <v>111</v>
      </c>
      <c r="E7298" s="16" t="s">
        <v>351</v>
      </c>
      <c r="F7298" s="16" t="s">
        <v>6622</v>
      </c>
      <c r="G7298" s="16">
        <v>20</v>
      </c>
      <c r="I7298" s="16">
        <v>60</v>
      </c>
      <c r="J7298" t="str">
        <f t="shared" si="117"/>
        <v>大类_神品炼虚</v>
      </c>
      <c r="K7298" s="38" t="s">
        <v>6624</v>
      </c>
      <c r="M7298" s="16" t="s">
        <v>6625</v>
      </c>
      <c r="O7298">
        <v>0</v>
      </c>
      <c r="P7298" t="b">
        <v>1</v>
      </c>
      <c r="Q7298"/>
      <c r="R7298" t="b">
        <v>0</v>
      </c>
      <c r="S7298">
        <v>1</v>
      </c>
      <c r="T7298" t="s">
        <v>91</v>
      </c>
      <c r="U7298">
        <v>999</v>
      </c>
      <c r="V7298" s="16" t="s">
        <v>6626</v>
      </c>
      <c r="W7298" s="16">
        <v>12212181</v>
      </c>
      <c r="Y7298" t="inlineStr">
        <is>
          <t xml:space="preserve">灵皮玄鳞一类灵材。鳞面细密，边缘相叠，灵气沿片片鳞纹折转。|n用途未明，可留存备用。</t>
        </is>
      </c>
      <c r="Z7298" t="s">
        <v>6773</v>
      </c>
      <c r="AA7298" t="str">
        <v>击杀妖兽、探索秘境或遗迹可得；当前百艺暂未用到，宗门不供应。</v>
      </c>
      <c r="AB7298" s="16">
        <v>12361020</v>
      </c>
      <c r="AC7298" t="s">
        <v>6629</v>
      </c>
      <c r="AD7298">
        <v>40005</v>
      </c>
      <c r="AF7298">
        <v>70005</v>
      </c>
      <c r="AH7298">
        <v>1125000</v>
      </c>
      <c r="AI7298" s="16" t="s">
        <v>6625</v>
      </c>
      <c r="AJ7298" s="16" t="s">
        <v>6685</v>
      </c>
      <c r="AK7298" s="16" t="s">
        <v>351</v>
      </c>
      <c r="AL7298" t="s">
        <v>6774</v>
      </c>
    </row>
    <row r="7299" ht="15" spans="2:38">
      <c r="B7299" s="16" t="n">
        <f>10000000+INDEX(编号表!$B:$B,MATCH(F7299,编号表!$A:$A,0))*100000+INDEX(编号表!$F:$F,MATCH(D7299,编号表!$E:$E,0))*1000+INDEX(编号表!$D:$D,MATCH(E7299,编号表!$C:$C,0))*10000+G7299</f>
        <v>12365021</v>
      </c>
      <c r="C7299" s="16" t="s">
        <v>6958</v>
      </c>
      <c r="D7299" s="16" t="s">
        <v>111</v>
      </c>
      <c r="E7299" s="16" t="s">
        <v>351</v>
      </c>
      <c r="F7299" s="16" t="s">
        <v>6682</v>
      </c>
      <c r="G7299" s="16">
        <v>21</v>
      </c>
      <c r="H7299" t="s">
        <v>7297</v>
      </c>
      <c r="I7299" s="16">
        <v>60</v>
      </c>
      <c r="J7299" t="str">
        <f t="shared" si="117"/>
        <v>大类_神品炼虚打造</v>
      </c>
      <c r="K7299" s="40" t="s">
        <v>6698</v>
      </c>
      <c r="M7299" s="16" t="s">
        <v>6625</v>
      </c>
      <c r="O7299">
        <v>0</v>
      </c>
      <c r="P7299" t="b">
        <v>1</v>
      </c>
      <c r="Q7299"/>
      <c r="R7299" t="b">
        <v>0</v>
      </c>
      <c r="S7299">
        <v>1</v>
      </c>
      <c r="T7299" t="s">
        <v>91</v>
      </c>
      <c r="U7299">
        <v>999</v>
      </c>
      <c r="V7299" s="16" t="s">
        <v>6626</v>
      </c>
      <c r="W7299" s="16">
        <v>12212182</v>
      </c>
      <c r="Y7299" t="inlineStr">
        <is>
          <t xml:space="preserve">灵皮玄鳞一类稀有灵材。鳞片与韧皮相连，片片叠覆，近火时内纹仍稳。|n法宝打造与祭炼：用作主材，适用于同境界、同品质的辟火玄鳞伞。</t>
        </is>
      </c>
      <c r="Z7299" t="s">
        <v>6960</v>
      </c>
      <c r="AA7299" t="str">
        <v>击杀妖兽、探索秘境或遗迹可得。</v>
      </c>
      <c r="AB7299" s="16">
        <v>12361021</v>
      </c>
      <c r="AC7299" t="s">
        <v>6629</v>
      </c>
      <c r="AD7299">
        <v>40005</v>
      </c>
      <c r="AF7299">
        <v>70005</v>
      </c>
      <c r="AH7299">
        <v>3375000</v>
      </c>
      <c r="AI7299" s="16" t="s">
        <v>6625</v>
      </c>
      <c r="AJ7299" s="16" t="s">
        <v>6685</v>
      </c>
      <c r="AK7299" s="16" t="s">
        <v>351</v>
      </c>
      <c r="AL7299" t="s">
        <v>6958</v>
      </c>
    </row>
    <row r="7300" ht="16.5" spans="2:38">
      <c r="B7300" s="16" t="n">
        <f>10000000+INDEX(编号表!$B:$B,MATCH(F7300,编号表!$A:$A,0))*100000+INDEX(编号表!$F:$F,MATCH(D7300,编号表!$E:$E,0))*1000+INDEX(编号表!$D:$D,MATCH(E7300,编号表!$C:$C,0))*10000+G7300</f>
        <v>12565022</v>
      </c>
      <c r="C7300" s="16" t="s">
        <v>6961</v>
      </c>
      <c r="D7300" s="16" t="s">
        <v>111</v>
      </c>
      <c r="E7300" s="16" t="s">
        <v>351</v>
      </c>
      <c r="F7300" s="16" t="s">
        <v>6622</v>
      </c>
      <c r="G7300" s="16">
        <v>22</v>
      </c>
      <c r="H7300" t="s">
        <v>7297</v>
      </c>
      <c r="I7300" s="16">
        <v>60</v>
      </c>
      <c r="J7300" t="str">
        <f t="shared" si="117"/>
        <v>大类_神品炼虚打造</v>
      </c>
      <c r="K7300" s="38" t="s">
        <v>6624</v>
      </c>
      <c r="M7300" s="16" t="s">
        <v>6625</v>
      </c>
      <c r="O7300">
        <v>0</v>
      </c>
      <c r="P7300" t="b">
        <v>1</v>
      </c>
      <c r="Q7300"/>
      <c r="R7300" t="b">
        <v>0</v>
      </c>
      <c r="S7300">
        <v>1</v>
      </c>
      <c r="T7300" t="s">
        <v>91</v>
      </c>
      <c r="U7300">
        <v>999</v>
      </c>
      <c r="V7300" s="16" t="s">
        <v>6626</v>
      </c>
      <c r="W7300" s="16">
        <v>12212183</v>
      </c>
      <c r="Y7300" t="inlineStr">
        <is>
          <t xml:space="preserve">灵爪锐牙一类灵材。牙锋锐利，根部坚实，灵气向尖端收聚。|n法宝打造与祭炼：用作辅材，适用于同境界、同品质的斩虚剑。</t>
        </is>
      </c>
      <c r="Z7300" t="s">
        <v>6689</v>
      </c>
      <c r="AA7300" t="str">
        <v>击杀妖兽、探索秘境或遗迹可得。</v>
      </c>
      <c r="AB7300" s="16">
        <v>12361022</v>
      </c>
      <c r="AC7300" t="s">
        <v>6629</v>
      </c>
      <c r="AD7300">
        <v>40005</v>
      </c>
      <c r="AF7300">
        <v>70005</v>
      </c>
      <c r="AH7300">
        <v>3375000</v>
      </c>
      <c r="AI7300" s="16" t="s">
        <v>6625</v>
      </c>
      <c r="AJ7300" s="16" t="s">
        <v>6690</v>
      </c>
      <c r="AK7300" s="16" t="s">
        <v>351</v>
      </c>
      <c r="AL7300" t="s">
        <v>6691</v>
      </c>
    </row>
    <row r="7301" ht="16.5" spans="2:38">
      <c r="B7301" s="16" t="n">
        <f>10000000+INDEX(编号表!$B:$B,MATCH(F7301,编号表!$A:$A,0))*100000+INDEX(编号表!$F:$F,MATCH(D7301,编号表!$E:$E,0))*1000+INDEX(编号表!$D:$D,MATCH(E7301,编号表!$C:$C,0))*10000+G7301</f>
        <v>12665023</v>
      </c>
      <c r="C7301" s="16" t="s">
        <v>6962</v>
      </c>
      <c r="D7301" s="16" t="s">
        <v>111</v>
      </c>
      <c r="E7301" s="16" t="s">
        <v>351</v>
      </c>
      <c r="F7301" s="16" t="s">
        <v>6633</v>
      </c>
      <c r="G7301" s="16">
        <v>23</v>
      </c>
      <c r="H7301" t="s">
        <v>7297</v>
      </c>
      <c r="I7301" s="16">
        <v>60</v>
      </c>
      <c r="J7301" t="str">
        <f t="shared" si="117"/>
        <v>大类_神品炼虚打造</v>
      </c>
      <c r="K7301" s="39" t="s">
        <v>6624</v>
      </c>
      <c r="M7301" s="16" t="s">
        <v>6625</v>
      </c>
      <c r="O7301">
        <v>0</v>
      </c>
      <c r="P7301" t="b">
        <v>1</v>
      </c>
      <c r="Q7301"/>
      <c r="R7301" t="b">
        <v>0</v>
      </c>
      <c r="S7301">
        <v>1</v>
      </c>
      <c r="T7301" t="s">
        <v>91</v>
      </c>
      <c r="U7301">
        <v>999</v>
      </c>
      <c r="V7301" s="16" t="s">
        <v>6626</v>
      </c>
      <c r="W7301" s="16">
        <v>12212184</v>
      </c>
      <c r="Y7301" t="inlineStr">
        <is>
          <t xml:space="preserve">灵爪锐牙一类灵材。爪锋坚锐，纹路向尖端勾连，断处仍有锐气。|n法宝打造与祭炼：用作特性材，适用于同境界、同品质的斩虚剑。</t>
        </is>
      </c>
      <c r="Z7301" t="s">
        <v>6779</v>
      </c>
      <c r="AA7301" t="str">
        <v>击杀妖兽、探索秘境或遗迹可得。</v>
      </c>
      <c r="AB7301" s="16">
        <v>12361023</v>
      </c>
      <c r="AC7301" t="s">
        <v>6629</v>
      </c>
      <c r="AD7301">
        <v>40005</v>
      </c>
      <c r="AF7301">
        <v>70005</v>
      </c>
      <c r="AH7301">
        <v>3375000</v>
      </c>
      <c r="AI7301" s="16" t="s">
        <v>6625</v>
      </c>
      <c r="AJ7301" s="16" t="s">
        <v>6690</v>
      </c>
      <c r="AK7301" s="16" t="s">
        <v>351</v>
      </c>
      <c r="AL7301" t="s">
        <v>6780</v>
      </c>
    </row>
    <row r="7302" ht="16.5" spans="2:38">
      <c r="B7302" s="16" t="n">
        <f>10000000+INDEX(编号表!$B:$B,MATCH(F7302,编号表!$A:$A,0))*100000+INDEX(编号表!$F:$F,MATCH(D7302,编号表!$E:$E,0))*1000+INDEX(编号表!$D:$D,MATCH(E7302,编号表!$C:$C,0))*10000+G7302</f>
        <v>12365024</v>
      </c>
      <c r="C7302" s="16" t="s">
        <v>6963</v>
      </c>
      <c r="D7302" s="16" t="s">
        <v>111</v>
      </c>
      <c r="E7302" s="16" t="s">
        <v>351</v>
      </c>
      <c r="F7302" s="16" t="s">
        <v>6682</v>
      </c>
      <c r="G7302" s="16">
        <v>24</v>
      </c>
      <c r="H7302" t="s">
        <v>7297</v>
      </c>
      <c r="I7302" s="16">
        <v>60</v>
      </c>
      <c r="J7302" t="str">
        <f t="shared" si="117"/>
        <v>大类_神品炼虚打造</v>
      </c>
      <c r="K7302" s="38" t="s">
        <v>6624</v>
      </c>
      <c r="M7302" s="16" t="s">
        <v>6625</v>
      </c>
      <c r="O7302">
        <v>0</v>
      </c>
      <c r="P7302" t="b">
        <v>1</v>
      </c>
      <c r="Q7302"/>
      <c r="R7302" t="b">
        <v>0</v>
      </c>
      <c r="S7302">
        <v>1</v>
      </c>
      <c r="T7302" t="s">
        <v>91</v>
      </c>
      <c r="U7302">
        <v>999</v>
      </c>
      <c r="V7302" s="16" t="s">
        <v>6626</v>
      </c>
      <c r="W7302" s="16">
        <v>12212185</v>
      </c>
      <c r="Y7302" t="inlineStr">
        <is>
          <t xml:space="preserve">灵金一类灵材。铁质沉实，内藏灵纹，细密金纹与石色相间。|n法宝打造与祭炼：用作主材，适用于同境界、同品质的太虚炼宝鼎、斩虚剑、洞玄丹炉、镇虚印。</t>
        </is>
      </c>
      <c r="Z7302" t="s">
        <v>6695</v>
      </c>
      <c r="AA7302" t="str">
        <v>击杀妖兽、探索秘境或遗迹可得。</v>
      </c>
      <c r="AB7302" s="16">
        <v>12361024</v>
      </c>
      <c r="AC7302" t="s">
        <v>6629</v>
      </c>
      <c r="AD7302">
        <v>40005</v>
      </c>
      <c r="AF7302">
        <v>70005</v>
      </c>
      <c r="AH7302">
        <v>3375000</v>
      </c>
      <c r="AI7302" s="16" t="s">
        <v>6625</v>
      </c>
      <c r="AJ7302" s="16" t="s">
        <v>6696</v>
      </c>
      <c r="AK7302" s="16" t="s">
        <v>351</v>
      </c>
      <c r="AL7302" t="s">
        <v>6692</v>
      </c>
    </row>
    <row r="7303" ht="16.5" spans="2:38">
      <c r="B7303" s="16" t="n">
        <f>10000000+INDEX(编号表!$B:$B,MATCH(F7303,编号表!$A:$A,0))*100000+INDEX(编号表!$F:$F,MATCH(D7303,编号表!$E:$E,0))*1000+INDEX(编号表!$D:$D,MATCH(E7303,编号表!$C:$C,0))*10000+G7303</f>
        <v>12565025</v>
      </c>
      <c r="C7303" s="16" t="s">
        <v>6964</v>
      </c>
      <c r="D7303" s="16" t="s">
        <v>111</v>
      </c>
      <c r="E7303" s="16" t="s">
        <v>351</v>
      </c>
      <c r="F7303" s="16" t="s">
        <v>6622</v>
      </c>
      <c r="G7303" s="16">
        <v>25</v>
      </c>
      <c r="H7303" t="s">
        <v>7297</v>
      </c>
      <c r="I7303" s="16">
        <v>60</v>
      </c>
      <c r="J7303" t="str">
        <f t="shared" si="117"/>
        <v>大类_神品炼虚打造</v>
      </c>
      <c r="K7303" s="39" t="s">
        <v>6624</v>
      </c>
      <c r="M7303" s="16" t="s">
        <v>6625</v>
      </c>
      <c r="O7303">
        <v>0</v>
      </c>
      <c r="P7303" t="b">
        <v>1</v>
      </c>
      <c r="Q7303"/>
      <c r="R7303" t="b">
        <v>0</v>
      </c>
      <c r="S7303">
        <v>1</v>
      </c>
      <c r="T7303" t="s">
        <v>91</v>
      </c>
      <c r="U7303">
        <v>999</v>
      </c>
      <c r="V7303" s="16" t="s">
        <v>6626</v>
      </c>
      <c r="W7303" s="16">
        <v>12212186</v>
      </c>
      <c r="Y7303" t="inlineStr">
        <is>
          <t xml:space="preserve">灵金一类灵材。铜料久经炉火，内壁保留着层层导火纹痕。|n法宝打造与祭炼：用作辅材，适用于同境界、同品质的太虚炼宝鼎、洞玄丹炉、镇岳炼宝鼎。</t>
        </is>
      </c>
      <c r="Z7303" t="s">
        <v>6785</v>
      </c>
      <c r="AA7303" t="str">
        <v>击杀妖兽、探索秘境或遗迹可得。</v>
      </c>
      <c r="AB7303" s="16">
        <v>12361025</v>
      </c>
      <c r="AC7303" t="s">
        <v>6629</v>
      </c>
      <c r="AD7303">
        <v>40005</v>
      </c>
      <c r="AF7303">
        <v>70005</v>
      </c>
      <c r="AH7303">
        <v>3375000</v>
      </c>
      <c r="AI7303" s="16" t="s">
        <v>6625</v>
      </c>
      <c r="AJ7303" s="16" t="s">
        <v>6696</v>
      </c>
      <c r="AK7303" s="16" t="s">
        <v>351</v>
      </c>
      <c r="AL7303" t="s">
        <v>6786</v>
      </c>
    </row>
    <row r="7304" ht="16.5" spans="2:38">
      <c r="B7304" s="16" t="n">
        <f>10000000+INDEX(编号表!$B:$B,MATCH(F7304,编号表!$A:$A,0))*100000+INDEX(编号表!$F:$F,MATCH(D7304,编号表!$E:$E,0))*1000+INDEX(编号表!$D:$D,MATCH(E7304,编号表!$C:$C,0))*10000+G7304</f>
        <v>12565026</v>
      </c>
      <c r="C7304" s="16" t="s">
        <v>6965</v>
      </c>
      <c r="D7304" s="16" t="s">
        <v>111</v>
      </c>
      <c r="E7304" s="16" t="s">
        <v>351</v>
      </c>
      <c r="F7304" s="16" t="s">
        <v>6622</v>
      </c>
      <c r="G7304" s="16">
        <v>26</v>
      </c>
      <c r="H7304" t="s">
        <v>7297</v>
      </c>
      <c r="I7304" s="16">
        <v>60</v>
      </c>
      <c r="J7304" t="str">
        <f t="shared" si="117"/>
        <v>大类_神品炼虚打造</v>
      </c>
      <c r="K7304" s="38" t="s">
        <v>6624</v>
      </c>
      <c r="M7304" s="16" t="s">
        <v>6625</v>
      </c>
      <c r="O7304">
        <v>0</v>
      </c>
      <c r="P7304" t="b">
        <v>1</v>
      </c>
      <c r="Q7304"/>
      <c r="R7304" t="b">
        <v>0</v>
      </c>
      <c r="S7304">
        <v>1</v>
      </c>
      <c r="T7304" t="s">
        <v>91</v>
      </c>
      <c r="U7304">
        <v>999</v>
      </c>
      <c r="V7304" s="16" t="s">
        <v>6626</v>
      </c>
      <c r="W7304" s="16">
        <v>12212187</v>
      </c>
      <c r="Y7304" t="inlineStr">
        <is>
          <t xml:space="preserve">灵石砂壤一类灵材。玄砂颗粒细密，指间滑落无声，粒中各藏微小灵纹。|n法宝打造与祭炼：用作辅材，适用于同境界、同品质的洞玄丹炉。</t>
        </is>
      </c>
      <c r="Z7304" t="s">
        <v>6792</v>
      </c>
      <c r="AA7304" t="str">
        <v>击杀妖兽、探索秘境或遗迹可得。</v>
      </c>
      <c r="AB7304" s="16">
        <v>12361026</v>
      </c>
      <c r="AC7304" t="s">
        <v>6629</v>
      </c>
      <c r="AD7304">
        <v>40005</v>
      </c>
      <c r="AF7304">
        <v>70005</v>
      </c>
      <c r="AH7304">
        <v>3375000</v>
      </c>
      <c r="AI7304" s="16" t="s">
        <v>6625</v>
      </c>
      <c r="AJ7304" s="16" t="s">
        <v>6793</v>
      </c>
      <c r="AK7304" s="16" t="s">
        <v>351</v>
      </c>
      <c r="AL7304" t="s">
        <v>6794</v>
      </c>
    </row>
    <row r="7305" ht="16.5" spans="2:38">
      <c r="B7305" s="16" t="n">
        <f>10000000+INDEX(编号表!$B:$B,MATCH(F7305,编号表!$A:$A,0))*100000+INDEX(编号表!$F:$F,MATCH(D7305,编号表!$E:$E,0))*1000+INDEX(编号表!$D:$D,MATCH(E7305,编号表!$C:$C,0))*10000+G7305</f>
        <v>12865027</v>
      </c>
      <c r="C7305" s="16" t="s">
        <v>6966</v>
      </c>
      <c r="D7305" s="16" t="s">
        <v>111</v>
      </c>
      <c r="E7305" s="16" t="s">
        <v>351</v>
      </c>
      <c r="F7305" s="16" t="s">
        <v>6675</v>
      </c>
      <c r="G7305" s="16">
        <v>27</v>
      </c>
      <c r="H7305" t="s">
        <v>7297</v>
      </c>
      <c r="I7305" s="16">
        <v>60</v>
      </c>
      <c r="J7305" t="str">
        <f t="shared" si="117"/>
        <v>大类_神品炼虚打造</v>
      </c>
      <c r="K7305" s="39" t="s">
        <v>6624</v>
      </c>
      <c r="M7305" s="16" t="s">
        <v>6625</v>
      </c>
      <c r="O7305">
        <v>0</v>
      </c>
      <c r="P7305" t="b">
        <v>1</v>
      </c>
      <c r="Q7305"/>
      <c r="R7305" t="b">
        <v>0</v>
      </c>
      <c r="S7305">
        <v>1</v>
      </c>
      <c r="T7305" t="s">
        <v>91</v>
      </c>
      <c r="U7305">
        <v>999</v>
      </c>
      <c r="V7305" s="16" t="s">
        <v>6626</v>
      </c>
      <c r="W7305" s="16">
        <v>12212188</v>
      </c>
      <c r="Y7305" t="inlineStr">
        <is>
          <t xml:space="preserve">灵石砂壤一类灵材。旧阵散去，石上仍留导灵线痕，交接之处深浅分明。|n法宝打造与祭炼：用作特性材，适用于同境界、同品质的缚岳灵索、锁虚索、镇虚印。</t>
        </is>
      </c>
      <c r="Z7305" t="s">
        <v>6797</v>
      </c>
      <c r="AA7305" t="str">
        <v>击杀妖兽、探索秘境或遗迹可得。</v>
      </c>
      <c r="AB7305" s="16">
        <v>12361027</v>
      </c>
      <c r="AC7305" t="s">
        <v>6629</v>
      </c>
      <c r="AD7305">
        <v>40005</v>
      </c>
      <c r="AF7305">
        <v>70005</v>
      </c>
      <c r="AH7305">
        <v>3375000</v>
      </c>
      <c r="AI7305" s="16" t="s">
        <v>6625</v>
      </c>
      <c r="AJ7305" s="16" t="s">
        <v>6793</v>
      </c>
      <c r="AK7305" s="16" t="s">
        <v>351</v>
      </c>
      <c r="AL7305" t="s">
        <v>6798</v>
      </c>
    </row>
    <row r="7306" ht="16.5" spans="2:38">
      <c r="B7306" s="16" t="n">
        <f>10000000+INDEX(编号表!$B:$B,MATCH(F7306,编号表!$A:$A,0))*100000+INDEX(编号表!$F:$F,MATCH(D7306,编号表!$E:$E,0))*1000+INDEX(编号表!$D:$D,MATCH(E7306,编号表!$C:$C,0))*10000+G7306</f>
        <v>12365028</v>
      </c>
      <c r="C7306" s="16" t="s">
        <v>6967</v>
      </c>
      <c r="D7306" s="16" t="s">
        <v>111</v>
      </c>
      <c r="E7306" s="16" t="s">
        <v>351</v>
      </c>
      <c r="F7306" s="16" t="s">
        <v>6682</v>
      </c>
      <c r="G7306" s="16">
        <v>28</v>
      </c>
      <c r="H7306" t="s">
        <v>7297</v>
      </c>
      <c r="I7306" s="16">
        <v>60</v>
      </c>
      <c r="J7306" t="str">
        <f t="shared" si="117"/>
        <v>大类_神品炼虚打造</v>
      </c>
      <c r="K7306" s="38" t="s">
        <v>6624</v>
      </c>
      <c r="M7306" s="16" t="s">
        <v>6625</v>
      </c>
      <c r="O7306">
        <v>0</v>
      </c>
      <c r="P7306" t="b">
        <v>1</v>
      </c>
      <c r="Q7306"/>
      <c r="R7306" t="b">
        <v>0</v>
      </c>
      <c r="S7306">
        <v>1</v>
      </c>
      <c r="T7306" t="s">
        <v>91</v>
      </c>
      <c r="U7306">
        <v>999</v>
      </c>
      <c r="V7306" s="16" t="s">
        <v>6626</v>
      </c>
      <c r="W7306" s="16">
        <v>12212189</v>
      </c>
      <c r="Y7306" t="inlineStr">
        <is>
          <t xml:space="preserve">灵玉玄晶一类灵材。玉质温润，纹路细密，灵气可沿玉脉缓缓流转。|n法宝打造与祭炼：用作主材，适用于同境界、同品质的太素回灵瓶、太素甘霖瓶、太虚鉴宝镜、玉髓养生珠。</t>
        </is>
      </c>
      <c r="Z7306" t="s">
        <v>6704</v>
      </c>
      <c r="AA7306" t="str">
        <v>击杀妖兽、探索秘境或遗迹可得。</v>
      </c>
      <c r="AB7306" s="16">
        <v>12361028</v>
      </c>
      <c r="AC7306" t="s">
        <v>6629</v>
      </c>
      <c r="AD7306">
        <v>40005</v>
      </c>
      <c r="AF7306">
        <v>70005</v>
      </c>
      <c r="AH7306">
        <v>3375000</v>
      </c>
      <c r="AI7306" s="16" t="s">
        <v>6625</v>
      </c>
      <c r="AJ7306" s="16" t="s">
        <v>6701</v>
      </c>
      <c r="AK7306" s="16" t="s">
        <v>351</v>
      </c>
      <c r="AL7306" t="s">
        <v>6702</v>
      </c>
    </row>
    <row r="7307" ht="16.5" spans="2:38">
      <c r="B7307" s="16" t="n">
        <f>10000000+INDEX(编号表!$B:$B,MATCH(F7307,编号表!$A:$A,0))*100000+INDEX(编号表!$F:$F,MATCH(D7307,编号表!$E:$E,0))*1000+INDEX(编号表!$D:$D,MATCH(E7307,编号表!$C:$C,0))*10000+G7307</f>
        <v>12565029</v>
      </c>
      <c r="C7307" s="16" t="s">
        <v>6968</v>
      </c>
      <c r="D7307" s="16" t="s">
        <v>111</v>
      </c>
      <c r="E7307" s="16" t="s">
        <v>351</v>
      </c>
      <c r="F7307" s="16" t="s">
        <v>6622</v>
      </c>
      <c r="G7307" s="16">
        <v>29</v>
      </c>
      <c r="H7307" t="s">
        <v>7297</v>
      </c>
      <c r="I7307" s="16">
        <v>60</v>
      </c>
      <c r="J7307" t="str">
        <f t="shared" si="117"/>
        <v>大类_神品炼虚打造</v>
      </c>
      <c r="K7307" s="39" t="s">
        <v>6624</v>
      </c>
      <c r="M7307" s="16" t="s">
        <v>6625</v>
      </c>
      <c r="O7307">
        <v>0</v>
      </c>
      <c r="P7307" t="b">
        <v>1</v>
      </c>
      <c r="Q7307"/>
      <c r="R7307" t="b">
        <v>0</v>
      </c>
      <c r="S7307">
        <v>1</v>
      </c>
      <c r="T7307" t="s">
        <v>91</v>
      </c>
      <c r="U7307">
        <v>999</v>
      </c>
      <c r="V7307" s="16" t="s">
        <v>6626</v>
      </c>
      <c r="W7307" s="16">
        <v>12212190</v>
      </c>
      <c r="Y7307" t="inlineStr">
        <is>
          <t xml:space="preserve">灵玉玄晶一类灵材。晶体清明，细部灵光齐整，转动时可见层层光路。|n法宝打造与祭炼：用作辅材，适用于同境界、同品质的太虚鉴宝镜。</t>
        </is>
      </c>
      <c r="Z7307" t="s">
        <v>6803</v>
      </c>
      <c r="AA7307" t="str">
        <v>击杀妖兽、探索秘境或遗迹可得。</v>
      </c>
      <c r="AB7307" s="16">
        <v>12361029</v>
      </c>
      <c r="AC7307" t="s">
        <v>6629</v>
      </c>
      <c r="AD7307">
        <v>40005</v>
      </c>
      <c r="AF7307">
        <v>70005</v>
      </c>
      <c r="AH7307">
        <v>3375000</v>
      </c>
      <c r="AI7307" s="16" t="s">
        <v>6625</v>
      </c>
      <c r="AJ7307" s="16" t="s">
        <v>6701</v>
      </c>
      <c r="AK7307" s="16" t="s">
        <v>351</v>
      </c>
      <c r="AL7307" t="s">
        <v>6804</v>
      </c>
    </row>
    <row r="7308" ht="16.5" spans="2:38">
      <c r="B7308" s="16" t="n">
        <f>10000000+INDEX(编号表!$B:$B,MATCH(F7308,编号表!$A:$A,0))*100000+INDEX(编号表!$F:$F,MATCH(D7308,编号表!$E:$E,0))*1000+INDEX(编号表!$D:$D,MATCH(E7308,编号表!$C:$C,0))*10000+G7308</f>
        <v>12365030</v>
      </c>
      <c r="C7308" s="16" t="s">
        <v>6969</v>
      </c>
      <c r="D7308" s="16" t="s">
        <v>111</v>
      </c>
      <c r="E7308" s="16" t="s">
        <v>351</v>
      </c>
      <c r="F7308" s="16" t="s">
        <v>6682</v>
      </c>
      <c r="G7308" s="16">
        <v>30</v>
      </c>
      <c r="H7308" t="s">
        <v>7297</v>
      </c>
      <c r="I7308" s="16">
        <v>60</v>
      </c>
      <c r="J7308" t="str">
        <f t="shared" si="117"/>
        <v>大类_神品炼虚打造</v>
      </c>
      <c r="K7308" s="38" t="s">
        <v>6624</v>
      </c>
      <c r="M7308" s="16" t="s">
        <v>6625</v>
      </c>
      <c r="O7308">
        <v>0</v>
      </c>
      <c r="P7308" t="b">
        <v>1</v>
      </c>
      <c r="Q7308"/>
      <c r="R7308" t="b">
        <v>0</v>
      </c>
      <c r="S7308">
        <v>1</v>
      </c>
      <c r="T7308" t="s">
        <v>91</v>
      </c>
      <c r="U7308">
        <v>999</v>
      </c>
      <c r="V7308" s="16" t="s">
        <v>6626</v>
      </c>
      <c r="W7308" s="16">
        <v>12212191</v>
      </c>
      <c r="Y7308" t="inlineStr">
        <is>
          <t xml:space="preserve">灵木竹藤一类灵材。木心长纹完整，去尽枝叶，生长留下的灵路仍在。|n法宝打造与祭炼：用作主材，适用于同境界、同品质的云篆笔、太虚舟、太阴葫芦。</t>
        </is>
      </c>
      <c r="Z7308" t="s">
        <v>6707</v>
      </c>
      <c r="AA7308" t="str">
        <v>击杀妖兽、探索秘境或遗迹可得。</v>
      </c>
      <c r="AB7308" s="16">
        <v>12361030</v>
      </c>
      <c r="AC7308" t="s">
        <v>6629</v>
      </c>
      <c r="AD7308">
        <v>40005</v>
      </c>
      <c r="AF7308">
        <v>70005</v>
      </c>
      <c r="AH7308">
        <v>3375000</v>
      </c>
      <c r="AI7308" s="16" t="s">
        <v>6625</v>
      </c>
      <c r="AJ7308" s="16" t="s">
        <v>6708</v>
      </c>
      <c r="AK7308" s="16" t="s">
        <v>351</v>
      </c>
      <c r="AL7308" t="s">
        <v>6709</v>
      </c>
    </row>
    <row r="7309" ht="16.5" spans="2:38">
      <c r="B7309" s="16" t="n">
        <f>10000000+INDEX(编号表!$B:$B,MATCH(F7309,编号表!$A:$A,0))*100000+INDEX(编号表!$F:$F,MATCH(D7309,编号表!$E:$E,0))*1000+INDEX(编号表!$D:$D,MATCH(E7309,编号表!$C:$C,0))*10000+G7309</f>
        <v>12565031</v>
      </c>
      <c r="C7309" s="16" t="s">
        <v>6970</v>
      </c>
      <c r="D7309" s="16" t="s">
        <v>111</v>
      </c>
      <c r="E7309" s="16" t="s">
        <v>351</v>
      </c>
      <c r="F7309" s="16" t="s">
        <v>6622</v>
      </c>
      <c r="G7309" s="16">
        <v>31</v>
      </c>
      <c r="H7309" t="s">
        <v>7297</v>
      </c>
      <c r="I7309" s="16">
        <v>60</v>
      </c>
      <c r="J7309" t="str">
        <f t="shared" si="117"/>
        <v>大类_神品炼虚打造</v>
      </c>
      <c r="K7309" s="39" t="s">
        <v>6624</v>
      </c>
      <c r="M7309" s="16" t="s">
        <v>6625</v>
      </c>
      <c r="O7309">
        <v>0</v>
      </c>
      <c r="P7309" t="b">
        <v>1</v>
      </c>
      <c r="Q7309"/>
      <c r="R7309" t="b">
        <v>0</v>
      </c>
      <c r="S7309">
        <v>1</v>
      </c>
      <c r="T7309" t="s">
        <v>91</v>
      </c>
      <c r="U7309">
        <v>999</v>
      </c>
      <c r="V7309" s="16" t="s">
        <v>6626</v>
      </c>
      <c r="W7309" s="16">
        <v>12212192</v>
      </c>
      <c r="Y7309" t="inlineStr">
        <is>
          <t xml:space="preserve">灵木竹藤一类灵材。竹质轻韧，中空有节，通达处与收束处各有分寸。|n法宝打造与祭炼：用作辅材，适用于同境界、同品质的太素回灵瓶。</t>
        </is>
      </c>
      <c r="Z7309" t="s">
        <v>6812</v>
      </c>
      <c r="AA7309" t="str">
        <v>击杀妖兽、探索秘境或遗迹可得。</v>
      </c>
      <c r="AB7309" s="16">
        <v>12361031</v>
      </c>
      <c r="AC7309" t="s">
        <v>6629</v>
      </c>
      <c r="AD7309">
        <v>40005</v>
      </c>
      <c r="AF7309">
        <v>70005</v>
      </c>
      <c r="AH7309">
        <v>3375000</v>
      </c>
      <c r="AI7309" s="16" t="s">
        <v>6625</v>
      </c>
      <c r="AJ7309" s="16" t="s">
        <v>6708</v>
      </c>
      <c r="AK7309" s="16" t="s">
        <v>351</v>
      </c>
      <c r="AL7309" t="s">
        <v>6813</v>
      </c>
    </row>
    <row r="7310" ht="16.5" spans="2:38">
      <c r="B7310" s="16" t="n">
        <f>10000000+INDEX(编号表!$B:$B,MATCH(F7310,编号表!$A:$A,0))*100000+INDEX(编号表!$F:$F,MATCH(D7310,编号表!$E:$E,0))*1000+INDEX(编号表!$D:$D,MATCH(E7310,编号表!$C:$C,0))*10000+G7310</f>
        <v>12365032</v>
      </c>
      <c r="C7310" s="16" t="s">
        <v>6971</v>
      </c>
      <c r="D7310" s="16" t="s">
        <v>111</v>
      </c>
      <c r="E7310" s="16" t="s">
        <v>351</v>
      </c>
      <c r="F7310" s="16" t="s">
        <v>6682</v>
      </c>
      <c r="G7310" s="16">
        <v>32</v>
      </c>
      <c r="H7310" t="s">
        <v>7297</v>
      </c>
      <c r="I7310" s="16">
        <v>60</v>
      </c>
      <c r="J7310" t="str">
        <f t="shared" si="117"/>
        <v>大类_神品炼虚打造</v>
      </c>
      <c r="K7310" s="38" t="s">
        <v>6624</v>
      </c>
      <c r="M7310" s="16" t="s">
        <v>6625</v>
      </c>
      <c r="O7310">
        <v>0</v>
      </c>
      <c r="P7310" t="b">
        <v>1</v>
      </c>
      <c r="Q7310"/>
      <c r="R7310" t="b">
        <v>0</v>
      </c>
      <c r="S7310">
        <v>1</v>
      </c>
      <c r="T7310" t="s">
        <v>91</v>
      </c>
      <c r="U7310">
        <v>999</v>
      </c>
      <c r="V7310" s="16" t="s">
        <v>6626</v>
      </c>
      <c r="W7310" s="16">
        <v>12212193</v>
      </c>
      <c r="Y7310" t="inlineStr">
        <is>
          <t xml:space="preserve">灵丝玄筋一类灵材。蚕丝轻细而韧，丝缕相接时，灵光如水线流过。|n法宝打造与祭炼：用作主材，适用于同境界、同品质的壶天袋、遁虚幡、锁虚索。</t>
        </is>
      </c>
      <c r="Z7310" t="s">
        <v>6712</v>
      </c>
      <c r="AA7310" t="str">
        <v>击杀妖兽、探索秘境或遗迹可得。</v>
      </c>
      <c r="AB7310" s="16">
        <v>12361032</v>
      </c>
      <c r="AC7310" t="s">
        <v>6629</v>
      </c>
      <c r="AD7310">
        <v>40005</v>
      </c>
      <c r="AF7310">
        <v>70005</v>
      </c>
      <c r="AH7310">
        <v>3375000</v>
      </c>
      <c r="AI7310" s="16" t="s">
        <v>6625</v>
      </c>
      <c r="AJ7310" s="16" t="s">
        <v>6713</v>
      </c>
      <c r="AK7310" s="16" t="s">
        <v>351</v>
      </c>
      <c r="AL7310" t="s">
        <v>6714</v>
      </c>
    </row>
    <row r="7311" ht="16.5" spans="2:38">
      <c r="B7311" s="16" t="n">
        <f>10000000+INDEX(编号表!$B:$B,MATCH(F7311,编号表!$A:$A,0))*100000+INDEX(编号表!$F:$F,MATCH(D7311,编号表!$E:$E,0))*1000+INDEX(编号表!$D:$D,MATCH(E7311,编号表!$C:$C,0))*10000+G7311</f>
        <v>12565033</v>
      </c>
      <c r="C7311" s="16" t="s">
        <v>6972</v>
      </c>
      <c r="D7311" s="16" t="s">
        <v>111</v>
      </c>
      <c r="E7311" s="16" t="s">
        <v>351</v>
      </c>
      <c r="F7311" s="16" t="s">
        <v>6622</v>
      </c>
      <c r="G7311" s="16">
        <v>33</v>
      </c>
      <c r="H7311" t="s">
        <v>7297</v>
      </c>
      <c r="I7311" s="16">
        <v>60</v>
      </c>
      <c r="J7311" t="str">
        <f t="shared" si="117"/>
        <v>大类_神品炼虚打造</v>
      </c>
      <c r="K7311" s="39" t="s">
        <v>6624</v>
      </c>
      <c r="M7311" s="16" t="s">
        <v>6625</v>
      </c>
      <c r="O7311">
        <v>0</v>
      </c>
      <c r="P7311" t="b">
        <v>1</v>
      </c>
      <c r="Q7311"/>
      <c r="R7311" t="b">
        <v>0</v>
      </c>
      <c r="S7311">
        <v>1</v>
      </c>
      <c r="T7311" t="s">
        <v>91</v>
      </c>
      <c r="U7311">
        <v>999</v>
      </c>
      <c r="V7311" s="16" t="s">
        <v>6626</v>
      </c>
      <c r="W7311" s="16">
        <v>12212194</v>
      </c>
      <c r="Y7311" t="inlineStr">
        <is>
          <t xml:space="preserve">灵丝玄筋一类灵材。旧旗留下的灵丝，织路未断，细纹交接仍然有序。|n法宝打造与祭炼：用作辅材，适用于同境界、同品质的壶天袋、太虚伞、缚岳灵索、辟火玄鳞伞、遁虚幡、锁虚索。</t>
        </is>
      </c>
      <c r="Z7311" t="s">
        <v>6818</v>
      </c>
      <c r="AA7311" t="str">
        <v>击杀妖兽、探索秘境或遗迹可得。</v>
      </c>
      <c r="AB7311" s="16">
        <v>12361033</v>
      </c>
      <c r="AC7311" t="s">
        <v>6629</v>
      </c>
      <c r="AD7311">
        <v>40005</v>
      </c>
      <c r="AF7311">
        <v>70005</v>
      </c>
      <c r="AH7311">
        <v>3375000</v>
      </c>
      <c r="AI7311" s="16" t="s">
        <v>6625</v>
      </c>
      <c r="AJ7311" s="16" t="s">
        <v>6713</v>
      </c>
      <c r="AK7311" s="16" t="s">
        <v>351</v>
      </c>
      <c r="AL7311" t="s">
        <v>6819</v>
      </c>
    </row>
    <row r="7312" ht="15" spans="2:38">
      <c r="B7312" s="16" t="n">
        <f>10000000+INDEX(编号表!$B:$B,MATCH(F7312,编号表!$A:$A,0))*100000+INDEX(编号表!$F:$F,MATCH(D7312,编号表!$E:$E,0))*1000+INDEX(编号表!$D:$D,MATCH(E7312,编号表!$C:$C,0))*10000+G7312</f>
        <v>12365034</v>
      </c>
      <c r="C7312" s="16" t="s">
        <v>6973</v>
      </c>
      <c r="D7312" s="16" t="s">
        <v>111</v>
      </c>
      <c r="E7312" s="16" t="s">
        <v>351</v>
      </c>
      <c r="F7312" s="16" t="s">
        <v>6682</v>
      </c>
      <c r="G7312" s="16">
        <v>34</v>
      </c>
      <c r="H7312" t="s">
        <v>7297</v>
      </c>
      <c r="I7312" s="16">
        <v>60</v>
      </c>
      <c r="J7312" t="str">
        <f t="shared" si="117"/>
        <v>大类_神品炼虚打造</v>
      </c>
      <c r="K7312" s="40" t="s">
        <v>6698</v>
      </c>
      <c r="M7312" s="16" t="s">
        <v>6625</v>
      </c>
      <c r="O7312">
        <v>0</v>
      </c>
      <c r="P7312" t="b">
        <v>1</v>
      </c>
      <c r="Q7312"/>
      <c r="R7312" t="b">
        <v>0</v>
      </c>
      <c r="S7312">
        <v>1</v>
      </c>
      <c r="T7312" t="s">
        <v>91</v>
      </c>
      <c r="U7312">
        <v>999</v>
      </c>
      <c r="V7312" s="16" t="s">
        <v>6626</v>
      </c>
      <c r="W7312" s="16">
        <v>12212195</v>
      </c>
      <c r="Y7312" t="inlineStr">
        <is>
          <t xml:space="preserve">灵丝玄筋一类稀有灵材。灵筋长而坚韧，张弛之后，内里纹路仍能复归。|n法宝打造与祭炼：用作主材，适用于同境界、同品质的缚岳灵索。</t>
        </is>
      </c>
      <c r="Z7312" t="s">
        <v>6975</v>
      </c>
      <c r="AA7312" t="str">
        <v>击杀妖兽、探索秘境或遗迹可得。</v>
      </c>
      <c r="AB7312" s="16">
        <v>12361034</v>
      </c>
      <c r="AC7312" t="s">
        <v>6629</v>
      </c>
      <c r="AD7312">
        <v>40005</v>
      </c>
      <c r="AF7312">
        <v>70005</v>
      </c>
      <c r="AH7312">
        <v>3375000</v>
      </c>
      <c r="AI7312" s="16" t="s">
        <v>6625</v>
      </c>
      <c r="AJ7312" s="16" t="s">
        <v>6713</v>
      </c>
      <c r="AK7312" s="16" t="s">
        <v>351</v>
      </c>
      <c r="AL7312" t="s">
        <v>6973</v>
      </c>
    </row>
    <row r="7313" ht="16.5" spans="2:38">
      <c r="B7313" s="16" t="n">
        <f>10000000+INDEX(编号表!$B:$B,MATCH(F7313,编号表!$A:$A,0))*100000+INDEX(编号表!$F:$F,MATCH(D7313,编号表!$E:$E,0))*1000+INDEX(编号表!$D:$D,MATCH(E7313,编号表!$C:$C,0))*10000+G7313</f>
        <v>12565035</v>
      </c>
      <c r="C7313" s="16" t="s">
        <v>6976</v>
      </c>
      <c r="D7313" s="16" t="s">
        <v>111</v>
      </c>
      <c r="E7313" s="16" t="s">
        <v>351</v>
      </c>
      <c r="F7313" s="16" t="s">
        <v>6622</v>
      </c>
      <c r="G7313" s="16">
        <v>35</v>
      </c>
      <c r="H7313" t="s">
        <v>7297</v>
      </c>
      <c r="I7313" s="16">
        <v>60</v>
      </c>
      <c r="J7313" t="str">
        <f t="shared" si="117"/>
        <v>大类_神品炼虚打造</v>
      </c>
      <c r="K7313" s="39" t="s">
        <v>6624</v>
      </c>
      <c r="M7313" s="16" t="s">
        <v>6625</v>
      </c>
      <c r="O7313">
        <v>0</v>
      </c>
      <c r="P7313" t="b">
        <v>1</v>
      </c>
      <c r="Q7313"/>
      <c r="R7313" t="b">
        <v>0</v>
      </c>
      <c r="S7313">
        <v>1</v>
      </c>
      <c r="T7313" t="s">
        <v>91</v>
      </c>
      <c r="U7313">
        <v>999</v>
      </c>
      <c r="V7313" s="16" t="s">
        <v>6626</v>
      </c>
      <c r="W7313" s="16">
        <v>12212196</v>
      </c>
      <c r="Y7313" t="inlineStr">
        <is>
          <t xml:space="preserve">灵液琼髓一类灵材。灵液出自地脉，温润清透，内含细微矿华。|n法宝打造与祭炼：用作辅材，适用于同境界、同品质的太素回灵瓶、玉髓养生珠。</t>
        </is>
      </c>
      <c r="Z7313" t="s">
        <v>6717</v>
      </c>
      <c r="AA7313" t="str">
        <v>击杀妖兽、探索秘境或遗迹可得。</v>
      </c>
      <c r="AB7313" s="16">
        <v>12361035</v>
      </c>
      <c r="AC7313" t="s">
        <v>6629</v>
      </c>
      <c r="AD7313">
        <v>40005</v>
      </c>
      <c r="AF7313">
        <v>70005</v>
      </c>
      <c r="AH7313">
        <v>3375000</v>
      </c>
      <c r="AI7313" s="16" t="s">
        <v>6625</v>
      </c>
      <c r="AJ7313" s="16" t="s">
        <v>6718</v>
      </c>
      <c r="AK7313" s="16" t="s">
        <v>351</v>
      </c>
      <c r="AL7313" t="s">
        <v>6719</v>
      </c>
    </row>
    <row r="7314" ht="16.5" spans="2:38">
      <c r="B7314" s="16" t="n">
        <f>10000000+INDEX(编号表!$B:$B,MATCH(F7314,编号表!$A:$A,0))*100000+INDEX(编号表!$F:$F,MATCH(D7314,编号表!$E:$E,0))*1000+INDEX(编号表!$D:$D,MATCH(E7314,编号表!$C:$C,0))*10000+G7314</f>
        <v>12565036</v>
      </c>
      <c r="C7314" s="16" t="s">
        <v>6977</v>
      </c>
      <c r="D7314" s="16" t="s">
        <v>111</v>
      </c>
      <c r="E7314" s="16" t="s">
        <v>351</v>
      </c>
      <c r="F7314" s="16" t="s">
        <v>6622</v>
      </c>
      <c r="G7314" s="16">
        <v>36</v>
      </c>
      <c r="H7314" t="s">
        <v>7297</v>
      </c>
      <c r="I7314" s="16">
        <v>60</v>
      </c>
      <c r="J7314" t="str">
        <f t="shared" si="117"/>
        <v>大类_神品炼虚打造</v>
      </c>
      <c r="K7314" s="38" t="s">
        <v>6624</v>
      </c>
      <c r="M7314" s="16" t="s">
        <v>6625</v>
      </c>
      <c r="O7314">
        <v>0</v>
      </c>
      <c r="P7314" t="b">
        <v>1</v>
      </c>
      <c r="Q7314"/>
      <c r="R7314" t="b">
        <v>0</v>
      </c>
      <c r="S7314">
        <v>1</v>
      </c>
      <c r="T7314" t="s">
        <v>91</v>
      </c>
      <c r="U7314">
        <v>999</v>
      </c>
      <c r="V7314" s="16" t="s">
        <v>6626</v>
      </c>
      <c r="W7314" s="16">
        <v>12212197</v>
      </c>
      <c r="Y7314" t="inlineStr">
        <is>
          <t xml:space="preserve">灵液琼髓一类灵材。石中灵乳质地绵密，触之温润，灵息缓而不散。|n法宝打造与祭炼：用作辅材，适用于同境界、同品质的坤元甘霖瓶、太素甘霖瓶、洞玄丹炉。</t>
        </is>
      </c>
      <c r="Z7314" t="s">
        <v>6824</v>
      </c>
      <c r="AA7314" t="str">
        <v>击杀妖兽、探索秘境或遗迹可得。</v>
      </c>
      <c r="AB7314" s="16">
        <v>12361036</v>
      </c>
      <c r="AC7314" t="s">
        <v>6629</v>
      </c>
      <c r="AD7314">
        <v>40005</v>
      </c>
      <c r="AF7314">
        <v>70005</v>
      </c>
      <c r="AH7314">
        <v>3375000</v>
      </c>
      <c r="AI7314" s="16" t="s">
        <v>6625</v>
      </c>
      <c r="AJ7314" s="16" t="s">
        <v>6718</v>
      </c>
      <c r="AK7314" s="16" t="s">
        <v>351</v>
      </c>
      <c r="AL7314" t="s">
        <v>6825</v>
      </c>
    </row>
    <row r="7315" ht="16.5" spans="2:38">
      <c r="B7315" s="16" t="n">
        <f>10000000+INDEX(编号表!$B:$B,MATCH(F7315,编号表!$A:$A,0))*100000+INDEX(编号表!$F:$F,MATCH(D7315,编号表!$E:$E,0))*1000+INDEX(编号表!$D:$D,MATCH(E7315,编号表!$C:$C,0))*10000+G7315</f>
        <v>12565037</v>
      </c>
      <c r="C7315" s="16" t="s">
        <v>6978</v>
      </c>
      <c r="D7315" s="16" t="s">
        <v>111</v>
      </c>
      <c r="E7315" s="16" t="s">
        <v>351</v>
      </c>
      <c r="F7315" s="16" t="s">
        <v>6622</v>
      </c>
      <c r="G7315" s="16">
        <v>37</v>
      </c>
      <c r="I7315" s="16">
        <v>60</v>
      </c>
      <c r="J7315" t="str">
        <f t="shared" si="117"/>
        <v>大类_神品炼虚</v>
      </c>
      <c r="K7315" s="39" t="s">
        <v>6624</v>
      </c>
      <c r="M7315" s="16" t="s">
        <v>6625</v>
      </c>
      <c r="O7315">
        <v>0</v>
      </c>
      <c r="P7315" t="b">
        <v>1</v>
      </c>
      <c r="Q7315"/>
      <c r="R7315" t="b">
        <v>0</v>
      </c>
      <c r="S7315">
        <v>1</v>
      </c>
      <c r="T7315" t="s">
        <v>91</v>
      </c>
      <c r="U7315">
        <v>999</v>
      </c>
      <c r="V7315" s="16" t="s">
        <v>6626</v>
      </c>
      <c r="W7315" s="16">
        <v>12212198</v>
      </c>
      <c r="Y7315" t="inlineStr">
        <is>
          <t xml:space="preserve">灵脂玄蜡一类灵材。树脂黏润，凝后成膜，仍留着草木封合伤处的气息。|n用途未明，可留存备用。</t>
        </is>
      </c>
      <c r="Z7315" t="inlineStr">
        <is>
          <t xml:space="preserve">|cff00FF00“树脂护过树的伤处。旧痕封合之后，那一分续住断纹的韧意还在。”——《草木留纹记》|r</t>
        </is>
      </c>
      <c r="AA7315" t="str">
        <v>击杀妖兽、探索秘境或遗迹可得；当前百艺暂未用到，宗门不供应。</v>
      </c>
      <c r="AB7315" s="16">
        <v>12361037</v>
      </c>
      <c r="AC7315" t="s">
        <v>6629</v>
      </c>
      <c r="AD7315">
        <v>40005</v>
      </c>
      <c r="AF7315">
        <v>70005</v>
      </c>
      <c r="AH7315">
        <v>1125000</v>
      </c>
      <c r="AI7315" s="16" t="s">
        <v>6625</v>
      </c>
      <c r="AJ7315" s="16" t="s">
        <v>6723</v>
      </c>
      <c r="AK7315" s="16" t="s">
        <v>351</v>
      </c>
      <c r="AL7315" t="s">
        <v>6724</v>
      </c>
    </row>
    <row r="7316" ht="17.25" spans="2:38">
      <c r="B7316" s="16" t="n">
        <f>10000000+INDEX(编号表!$B:$B,MATCH(F7316,编号表!$A:$A,0))*100000+INDEX(编号表!$F:$F,MATCH(D7316,编号表!$E:$E,0))*1000+INDEX(编号表!$D:$D,MATCH(E7316,编号表!$C:$C,0))*10000+G7316</f>
        <v>12565038</v>
      </c>
      <c r="C7316" s="16" t="s">
        <v>6979</v>
      </c>
      <c r="D7316" s="16" t="s">
        <v>111</v>
      </c>
      <c r="E7316" s="16" t="s">
        <v>351</v>
      </c>
      <c r="F7316" s="16" t="s">
        <v>6622</v>
      </c>
      <c r="G7316" s="16">
        <v>38</v>
      </c>
      <c r="H7316" t="s">
        <v>7297</v>
      </c>
      <c r="I7316" s="16">
        <v>60</v>
      </c>
      <c r="J7316" t="str">
        <f t="shared" si="117"/>
        <v>大类_神品炼虚打造</v>
      </c>
      <c r="K7316" s="38" t="s">
        <v>6624</v>
      </c>
      <c r="M7316" s="16" t="s">
        <v>6625</v>
      </c>
      <c r="O7316">
        <v>0</v>
      </c>
      <c r="P7316" t="b">
        <v>1</v>
      </c>
      <c r="Q7316"/>
      <c r="R7316" t="b">
        <v>0</v>
      </c>
      <c r="S7316">
        <v>1</v>
      </c>
      <c r="T7316" t="s">
        <v>91</v>
      </c>
      <c r="U7316">
        <v>999</v>
      </c>
      <c r="V7316" s="16" t="s">
        <v>6626</v>
      </c>
      <c r="W7316" s="16">
        <v>12212199</v>
      </c>
      <c r="Y7316" t="inlineStr">
        <is>
          <t xml:space="preserve">灵脂玄蜡一类灵材。灵蜡细润可塑，微温便软，凝结后薄处也能封合。|n法宝打造与祭炼：用作辅材，适用于同境界、同品质的太阴葫芦。</t>
        </is>
      </c>
      <c r="Z7316" t="s">
        <v>6830</v>
      </c>
      <c r="AA7316" t="str">
        <v>击杀妖兽、探索秘境或遗迹可得。</v>
      </c>
      <c r="AB7316" s="16">
        <v>12361038</v>
      </c>
      <c r="AC7316" t="s">
        <v>6629</v>
      </c>
      <c r="AD7316">
        <v>40005</v>
      </c>
      <c r="AF7316">
        <v>70005</v>
      </c>
      <c r="AH7316">
        <v>3375000</v>
      </c>
      <c r="AI7316" s="16" t="s">
        <v>6625</v>
      </c>
      <c r="AJ7316" s="16" t="s">
        <v>6723</v>
      </c>
      <c r="AK7316" s="16" t="s">
        <v>351</v>
      </c>
      <c r="AL7316" t="s">
        <v>6831</v>
      </c>
    </row>
    <row r="7317" ht="16.5" spans="2:38">
      <c r="B7317" s="16" t="n">
        <f>10000000+INDEX(编号表!$B:$B,MATCH(F7317,编号表!$A:$A,0))*100000+INDEX(编号表!$F:$F,MATCH(D7317,编号表!$E:$E,0))*1000+INDEX(编号表!$D:$D,MATCH(E7317,编号表!$C:$C,0))*10000+G7317</f>
        <v>12575000</v>
      </c>
      <c r="C7317" s="16" t="s">
        <v>6980</v>
      </c>
      <c r="D7317" s="16" t="s">
        <v>111</v>
      </c>
      <c r="E7317" s="16" t="s">
        <v>354</v>
      </c>
      <c r="F7317" s="16" t="s">
        <v>6622</v>
      </c>
      <c r="G7317" s="16">
        <v>0</v>
      </c>
      <c r="H7317" t="s">
        <v>7297</v>
      </c>
      <c r="I7317" s="16">
        <v>60</v>
      </c>
      <c r="J7317" t="str">
        <f t="shared" si="117"/>
        <v>大类_神品合体打造</v>
      </c>
      <c r="K7317" s="37" t="s">
        <v>6624</v>
      </c>
      <c r="M7317" s="16" t="s">
        <v>6625</v>
      </c>
      <c r="O7317">
        <v>0</v>
      </c>
      <c r="P7317" t="b">
        <v>1</v>
      </c>
      <c r="Q7317"/>
      <c r="R7317" t="b">
        <v>0</v>
      </c>
      <c r="S7317">
        <v>1</v>
      </c>
      <c r="T7317" t="s">
        <v>91</v>
      </c>
      <c r="U7317">
        <v>999</v>
      </c>
      <c r="V7317" s="16" t="s">
        <v>6626</v>
      </c>
      <c r="W7317" s="16">
        <v>12212200</v>
      </c>
      <c r="Y7317" t="inlineStr">
        <is>
          <t xml:space="preserve">灵血一类灵材。精血凝而未枯，仍蕴灵兽生机，易与墨液、灵浆相融。|n法宝打造与祭炼：用作辅材，适用于同境界、同品质的五气玉露瓶、抱一珠。</t>
        </is>
      </c>
      <c r="Z7317" t="s">
        <v>6628</v>
      </c>
      <c r="AA7317" t="str">
        <v>击杀妖兽、探索秘境或遗迹可得。</v>
      </c>
      <c r="AB7317" s="16">
        <v>12371000</v>
      </c>
      <c r="AC7317" t="s">
        <v>6629</v>
      </c>
      <c r="AD7317">
        <v>40005</v>
      </c>
      <c r="AF7317">
        <v>70005</v>
      </c>
      <c r="AH7317">
        <v>16875000</v>
      </c>
      <c r="AI7317" s="16" t="s">
        <v>6625</v>
      </c>
      <c r="AJ7317" s="16" t="s">
        <v>6630</v>
      </c>
      <c r="AK7317" s="16" t="s">
        <v>354</v>
      </c>
      <c r="AL7317" t="s">
        <v>6631</v>
      </c>
    </row>
    <row r="7318" ht="16.5" spans="2:38">
      <c r="B7318" s="16" t="n">
        <f>10000000+INDEX(编号表!$B:$B,MATCH(F7318,编号表!$A:$A,0))*100000+INDEX(编号表!$F:$F,MATCH(D7318,编号表!$E:$E,0))*1000+INDEX(编号表!$D:$D,MATCH(E7318,编号表!$C:$C,0))*10000+G7318</f>
        <v>12675001</v>
      </c>
      <c r="C7318" s="16" t="s">
        <v>6981</v>
      </c>
      <c r="D7318" s="16" t="s">
        <v>111</v>
      </c>
      <c r="E7318" s="16" t="s">
        <v>354</v>
      </c>
      <c r="F7318" s="16" t="s">
        <v>6633</v>
      </c>
      <c r="G7318" s="16">
        <v>1</v>
      </c>
      <c r="H7318" t="s">
        <v>7297</v>
      </c>
      <c r="I7318" s="16">
        <v>60</v>
      </c>
      <c r="J7318" t="str">
        <f t="shared" si="117"/>
        <v>大类_神品合体打造</v>
      </c>
      <c r="K7318" s="38" t="s">
        <v>6624</v>
      </c>
      <c r="M7318" s="16" t="s">
        <v>6625</v>
      </c>
      <c r="O7318">
        <v>0</v>
      </c>
      <c r="P7318" t="b">
        <v>1</v>
      </c>
      <c r="Q7318"/>
      <c r="R7318" t="b">
        <v>0</v>
      </c>
      <c r="S7318">
        <v>1</v>
      </c>
      <c r="T7318" t="s">
        <v>91</v>
      </c>
      <c r="U7318">
        <v>999</v>
      </c>
      <c r="V7318" s="16" t="s">
        <v>6626</v>
      </c>
      <c r="W7318" s="16">
        <v>12212201</v>
      </c>
      <c r="Y7318" t="inlineStr">
        <is>
          <t xml:space="preserve">灵血一类灵材。血色深沉，毒性藏于灵息之中，须与温养用的精血分辨清楚。|n法宝打造与祭炼：用作特性材，适用于同境界、同品质的山河印、沉天印、缚天索、问道剑。</t>
        </is>
      </c>
      <c r="Z7318" t="s">
        <v>6728</v>
      </c>
      <c r="AA7318" t="str">
        <v>击杀妖兽、探索秘境或遗迹可得。</v>
      </c>
      <c r="AB7318" s="16">
        <v>12371001</v>
      </c>
      <c r="AC7318" t="s">
        <v>6629</v>
      </c>
      <c r="AD7318">
        <v>40005</v>
      </c>
      <c r="AF7318">
        <v>70005</v>
      </c>
      <c r="AH7318">
        <v>16875000</v>
      </c>
      <c r="AI7318" s="16" t="s">
        <v>6625</v>
      </c>
      <c r="AJ7318" s="16" t="s">
        <v>6630</v>
      </c>
      <c r="AK7318" s="16" t="s">
        <v>354</v>
      </c>
      <c r="AL7318" t="s">
        <v>6729</v>
      </c>
    </row>
    <row r="7319" ht="16.5" spans="2:38">
      <c r="B7319" s="16" t="n">
        <f>10000000+INDEX(编号表!$B:$B,MATCH(F7319,编号表!$A:$A,0))*100000+INDEX(编号表!$F:$F,MATCH(D7319,编号表!$E:$E,0))*1000+INDEX(编号表!$D:$D,MATCH(E7319,编号表!$C:$C,0))*10000+G7319</f>
        <v>12675002</v>
      </c>
      <c r="C7319" s="16" t="s">
        <v>6982</v>
      </c>
      <c r="D7319" s="16" t="s">
        <v>111</v>
      </c>
      <c r="E7319" s="16" t="s">
        <v>354</v>
      </c>
      <c r="F7319" s="16" t="s">
        <v>6633</v>
      </c>
      <c r="G7319" s="16">
        <v>2</v>
      </c>
      <c r="H7319" t="s">
        <v>7297</v>
      </c>
      <c r="I7319" s="16">
        <v>60</v>
      </c>
      <c r="J7319" t="str">
        <f t="shared" si="117"/>
        <v>大类_神品合体打造</v>
      </c>
      <c r="K7319" s="39" t="s">
        <v>6624</v>
      </c>
      <c r="M7319" s="16" t="s">
        <v>6625</v>
      </c>
      <c r="O7319">
        <v>0</v>
      </c>
      <c r="P7319" t="b">
        <v>1</v>
      </c>
      <c r="Q7319"/>
      <c r="R7319" t="b">
        <v>0</v>
      </c>
      <c r="S7319">
        <v>1</v>
      </c>
      <c r="T7319" t="s">
        <v>91</v>
      </c>
      <c r="U7319">
        <v>999</v>
      </c>
      <c r="V7319" s="16" t="s">
        <v>6626</v>
      </c>
      <c r="W7319" s="16">
        <v>12212202</v>
      </c>
      <c r="Y7319" t="inlineStr">
        <is>
          <t xml:space="preserve">丹核一类灵材。一丸丹核凝聚灵力，内里仍留着来源灵兽的灵脉纹路。|n法宝打造与祭炼：用作特性材，适用于同境界、同品质的两仪伞、九窍通灵瓶、山河印、归元瓶、无相幡、沉天印、缚天索。</t>
        </is>
      </c>
      <c r="Z7319" t="s">
        <v>6635</v>
      </c>
      <c r="AA7319" t="str">
        <v>击杀妖兽、探索秘境或遗迹可得。</v>
      </c>
      <c r="AB7319" s="16">
        <v>12371002</v>
      </c>
      <c r="AC7319" t="s">
        <v>6629</v>
      </c>
      <c r="AD7319">
        <v>40005</v>
      </c>
      <c r="AF7319">
        <v>70005</v>
      </c>
      <c r="AH7319">
        <v>16875000</v>
      </c>
      <c r="AI7319" s="16" t="s">
        <v>6625</v>
      </c>
      <c r="AJ7319" s="16" t="s">
        <v>6636</v>
      </c>
      <c r="AK7319" s="16" t="s">
        <v>354</v>
      </c>
      <c r="AL7319" t="s">
        <v>6637</v>
      </c>
    </row>
    <row r="7320" ht="16.5" spans="2:38">
      <c r="B7320" s="16" t="n">
        <f>10000000+INDEX(编号表!$B:$B,MATCH(F7320,编号表!$A:$A,0))*100000+INDEX(编号表!$F:$F,MATCH(D7320,编号表!$E:$E,0))*1000+INDEX(编号表!$D:$D,MATCH(E7320,编号表!$C:$C,0))*10000+G7320</f>
        <v>12675003</v>
      </c>
      <c r="C7320" s="16" t="s">
        <v>6983</v>
      </c>
      <c r="D7320" s="16" t="s">
        <v>111</v>
      </c>
      <c r="E7320" s="16" t="s">
        <v>354</v>
      </c>
      <c r="F7320" s="16" t="s">
        <v>6633</v>
      </c>
      <c r="G7320" s="16">
        <v>3</v>
      </c>
      <c r="H7320" t="s">
        <v>7297</v>
      </c>
      <c r="I7320" s="16">
        <v>60</v>
      </c>
      <c r="J7320" t="str">
        <f t="shared" si="117"/>
        <v>大类_神品合体打造</v>
      </c>
      <c r="K7320" s="38" t="s">
        <v>6624</v>
      </c>
      <c r="M7320" s="16" t="s">
        <v>6625</v>
      </c>
      <c r="O7320">
        <v>0</v>
      </c>
      <c r="P7320" t="b">
        <v>1</v>
      </c>
      <c r="Q7320"/>
      <c r="R7320" t="b">
        <v>0</v>
      </c>
      <c r="S7320">
        <v>1</v>
      </c>
      <c r="T7320" t="s">
        <v>91</v>
      </c>
      <c r="U7320">
        <v>999</v>
      </c>
      <c r="V7320" s="16" t="s">
        <v>6626</v>
      </c>
      <c r="W7320" s="16">
        <v>12212203</v>
      </c>
      <c r="Y7320" t="inlineStr">
        <is>
          <t xml:space="preserve">丹核一类灵材。木中灵核生息绵长，枝叶虽离，内纹仍见向光生长的旧路。|n法宝打造与祭炼：用作特性材，适用于同境界、同品质的五气玉露瓶、抱一珠。</t>
        </is>
      </c>
      <c r="Z7320" t="s">
        <v>6733</v>
      </c>
      <c r="AA7320" t="str">
        <v>击杀妖兽、探索秘境或遗迹可得。</v>
      </c>
      <c r="AB7320" s="16">
        <v>12371003</v>
      </c>
      <c r="AC7320" t="s">
        <v>6629</v>
      </c>
      <c r="AD7320">
        <v>40005</v>
      </c>
      <c r="AF7320">
        <v>70005</v>
      </c>
      <c r="AH7320">
        <v>16875000</v>
      </c>
      <c r="AI7320" s="16" t="s">
        <v>6625</v>
      </c>
      <c r="AJ7320" s="16" t="s">
        <v>6636</v>
      </c>
      <c r="AK7320" s="16" t="s">
        <v>354</v>
      </c>
      <c r="AL7320" t="s">
        <v>6734</v>
      </c>
    </row>
    <row r="7321" ht="15" spans="2:38">
      <c r="B7321" s="16" t="n">
        <f>10000000+INDEX(编号表!$B:$B,MATCH(F7321,编号表!$A:$A,0))*100000+INDEX(编号表!$F:$F,MATCH(D7321,编号表!$E:$E,0))*1000+INDEX(编号表!$D:$D,MATCH(E7321,编号表!$C:$C,0))*10000+G7321</f>
        <v>12375004</v>
      </c>
      <c r="C7321" s="16" t="s">
        <v>6984</v>
      </c>
      <c r="D7321" s="16" t="s">
        <v>111</v>
      </c>
      <c r="E7321" s="16" t="s">
        <v>354</v>
      </c>
      <c r="F7321" s="16" t="s">
        <v>6682</v>
      </c>
      <c r="G7321" s="16">
        <v>4</v>
      </c>
      <c r="H7321" t="s">
        <v>7297</v>
      </c>
      <c r="I7321" s="16">
        <v>60</v>
      </c>
      <c r="J7321" t="str">
        <f t="shared" si="117"/>
        <v>大类_神品合体打造</v>
      </c>
      <c r="K7321" s="40" t="s">
        <v>6698</v>
      </c>
      <c r="M7321" s="16" t="s">
        <v>6625</v>
      </c>
      <c r="O7321">
        <v>0</v>
      </c>
      <c r="P7321" t="b">
        <v>1</v>
      </c>
      <c r="Q7321"/>
      <c r="R7321" t="b">
        <v>0</v>
      </c>
      <c r="S7321">
        <v>1</v>
      </c>
      <c r="T7321" t="s">
        <v>91</v>
      </c>
      <c r="U7321">
        <v>999</v>
      </c>
      <c r="V7321" s="16" t="s">
        <v>6626</v>
      </c>
      <c r="W7321" s="16">
        <v>12212204</v>
      </c>
      <c r="Y7321" t="inlineStr">
        <is>
          <t xml:space="preserve">灵玉玄晶一类稀有灵材。玉中九窍各有灵路，彼此贯通，灵流回转不息。|n法宝打造与祭炼：用作主材，适用于同境界、同品质的九窍通灵瓶。</t>
        </is>
      </c>
      <c r="Z7321" t="s">
        <v>6986</v>
      </c>
      <c r="AA7321" t="str">
        <v>击杀妖兽、探索秘境或遗迹可得。</v>
      </c>
      <c r="AB7321" s="16">
        <v>12371004</v>
      </c>
      <c r="AC7321" t="s">
        <v>6629</v>
      </c>
      <c r="AD7321">
        <v>40005</v>
      </c>
      <c r="AF7321">
        <v>70005</v>
      </c>
      <c r="AH7321">
        <v>16875000</v>
      </c>
      <c r="AI7321" s="16" t="s">
        <v>6625</v>
      </c>
      <c r="AJ7321" s="16" t="s">
        <v>6701</v>
      </c>
      <c r="AK7321" s="16" t="s">
        <v>354</v>
      </c>
      <c r="AL7321" t="s">
        <v>6984</v>
      </c>
    </row>
    <row r="7322" ht="16.5" spans="2:38">
      <c r="B7322" s="16" t="n">
        <f>10000000+INDEX(编号表!$B:$B,MATCH(F7322,编号表!$A:$A,0))*100000+INDEX(编号表!$F:$F,MATCH(D7322,编号表!$E:$E,0))*1000+INDEX(编号表!$D:$D,MATCH(E7322,编号表!$C:$C,0))*10000+G7322</f>
        <v>12575005</v>
      </c>
      <c r="C7322" s="16" t="s">
        <v>6987</v>
      </c>
      <c r="D7322" s="16" t="s">
        <v>111</v>
      </c>
      <c r="E7322" s="16" t="s">
        <v>354</v>
      </c>
      <c r="F7322" s="16" t="s">
        <v>6622</v>
      </c>
      <c r="G7322" s="16">
        <v>5</v>
      </c>
      <c r="H7322" t="s">
        <v>7297</v>
      </c>
      <c r="I7322" s="16">
        <v>60</v>
      </c>
      <c r="J7322" t="str">
        <f t="shared" si="117"/>
        <v>大类_神品合体打造</v>
      </c>
      <c r="K7322" s="38" t="s">
        <v>6624</v>
      </c>
      <c r="M7322" s="16" t="s">
        <v>6625</v>
      </c>
      <c r="O7322">
        <v>0</v>
      </c>
      <c r="P7322" t="b">
        <v>1</v>
      </c>
      <c r="Q7322"/>
      <c r="R7322" t="b">
        <v>0</v>
      </c>
      <c r="S7322">
        <v>1</v>
      </c>
      <c r="T7322" t="s">
        <v>91</v>
      </c>
      <c r="U7322">
        <v>999</v>
      </c>
      <c r="V7322" s="16" t="s">
        <v>6626</v>
      </c>
      <c r="W7322" s="16">
        <v>12212205</v>
      </c>
      <c r="Y7322" t="inlineStr">
        <is>
          <t xml:space="preserve">翎毫一类灵材。羽身轻韧，细密羽纹顺风舒展，灵气沿羽轴流转。|n法宝打造与祭炼：用作辅材，适用于同境界、同品质的问道剑。</t>
        </is>
      </c>
      <c r="Z7322" t="s">
        <v>6640</v>
      </c>
      <c r="AA7322" t="str">
        <v>击杀妖兽、探索秘境或遗迹可得。</v>
      </c>
      <c r="AB7322" s="16">
        <v>12371005</v>
      </c>
      <c r="AC7322" t="s">
        <v>6629</v>
      </c>
      <c r="AD7322">
        <v>40005</v>
      </c>
      <c r="AF7322">
        <v>70005</v>
      </c>
      <c r="AH7322">
        <v>16875000</v>
      </c>
      <c r="AI7322" s="16" t="s">
        <v>6625</v>
      </c>
      <c r="AJ7322" s="16" t="s">
        <v>6641</v>
      </c>
      <c r="AK7322" s="16" t="s">
        <v>354</v>
      </c>
      <c r="AL7322" t="s">
        <v>6642</v>
      </c>
    </row>
    <row r="7323" ht="16.5" spans="2:38">
      <c r="B7323" s="16" t="n">
        <f>10000000+INDEX(编号表!$B:$B,MATCH(F7323,编号表!$A:$A,0))*100000+INDEX(编号表!$F:$F,MATCH(D7323,编号表!$E:$E,0))*1000+INDEX(编号表!$D:$D,MATCH(E7323,编号表!$C:$C,0))*10000+G7323</f>
        <v>12575006</v>
      </c>
      <c r="C7323" s="16" t="s">
        <v>6988</v>
      </c>
      <c r="D7323" s="16" t="s">
        <v>111</v>
      </c>
      <c r="E7323" s="16" t="s">
        <v>354</v>
      </c>
      <c r="F7323" s="16" t="s">
        <v>6622</v>
      </c>
      <c r="G7323" s="16">
        <v>6</v>
      </c>
      <c r="H7323" t="s">
        <v>7297</v>
      </c>
      <c r="I7323" s="16">
        <v>60</v>
      </c>
      <c r="J7323" t="str">
        <f t="shared" si="117"/>
        <v>大类_神品合体打造</v>
      </c>
      <c r="K7323" s="39" t="s">
        <v>6624</v>
      </c>
      <c r="M7323" s="16" t="s">
        <v>6625</v>
      </c>
      <c r="O7323">
        <v>0</v>
      </c>
      <c r="P7323" t="b">
        <v>1</v>
      </c>
      <c r="Q7323"/>
      <c r="R7323" t="b">
        <v>0</v>
      </c>
      <c r="S7323">
        <v>1</v>
      </c>
      <c r="T7323" t="s">
        <v>91</v>
      </c>
      <c r="U7323">
        <v>999</v>
      </c>
      <c r="V7323" s="16" t="s">
        <v>6626</v>
      </c>
      <c r="W7323" s="16">
        <v>12212206</v>
      </c>
      <c r="Y7323" t="inlineStr">
        <is>
          <t xml:space="preserve">翎毫一类灵材。细毫柔而有锋，沾墨均匀，束起时根根相顺。|n法宝打造与祭炼：用作辅材，适用于同境界、同品质的玉宸符笔。</t>
        </is>
      </c>
      <c r="Z7323" t="s">
        <v>6741</v>
      </c>
      <c r="AA7323" t="str">
        <v>击杀妖兽、探索秘境或遗迹可得。</v>
      </c>
      <c r="AB7323" s="16">
        <v>12371006</v>
      </c>
      <c r="AC7323" t="s">
        <v>6629</v>
      </c>
      <c r="AD7323">
        <v>40005</v>
      </c>
      <c r="AF7323">
        <v>70005</v>
      </c>
      <c r="AH7323">
        <v>16875000</v>
      </c>
      <c r="AI7323" s="16" t="s">
        <v>6625</v>
      </c>
      <c r="AJ7323" s="16" t="s">
        <v>6641</v>
      </c>
      <c r="AK7323" s="16" t="s">
        <v>354</v>
      </c>
      <c r="AL7323" t="s">
        <v>6742</v>
      </c>
    </row>
    <row r="7324" ht="16.5" spans="2:38">
      <c r="B7324" s="16" t="n">
        <f>10000000+INDEX(编号表!$B:$B,MATCH(F7324,编号表!$A:$A,0))*100000+INDEX(编号表!$F:$F,MATCH(D7324,编号表!$E:$E,0))*1000+INDEX(编号表!$D:$D,MATCH(E7324,编号表!$C:$C,0))*10000+G7324</f>
        <v>12675007</v>
      </c>
      <c r="C7324" s="16" t="s">
        <v>6989</v>
      </c>
      <c r="D7324" s="16" t="s">
        <v>111</v>
      </c>
      <c r="E7324" s="16" t="s">
        <v>354</v>
      </c>
      <c r="F7324" s="16" t="s">
        <v>6633</v>
      </c>
      <c r="G7324" s="16">
        <v>7</v>
      </c>
      <c r="H7324" t="s">
        <v>7297</v>
      </c>
      <c r="I7324" s="16">
        <v>60</v>
      </c>
      <c r="J7324" t="str">
        <f t="shared" si="117"/>
        <v>大类_神品合体打造</v>
      </c>
      <c r="K7324" s="38" t="s">
        <v>6624</v>
      </c>
      <c r="M7324" s="16" t="s">
        <v>6625</v>
      </c>
      <c r="O7324">
        <v>0</v>
      </c>
      <c r="P7324" t="b">
        <v>1</v>
      </c>
      <c r="Q7324"/>
      <c r="R7324" t="b">
        <v>0</v>
      </c>
      <c r="S7324">
        <v>1</v>
      </c>
      <c r="T7324" t="s">
        <v>91</v>
      </c>
      <c r="U7324">
        <v>999</v>
      </c>
      <c r="V7324" s="16" t="s">
        <v>6626</v>
      </c>
      <c r="W7324" s="16">
        <v>12212207</v>
      </c>
      <c r="Y7324" t="inlineStr">
        <is>
          <t xml:space="preserve">灵窍遗材一类灵材。囊膜紧密，内蓄毒液，开封取用须格外谨慎。|n法宝打造与祭炼：用作特性材，适用于同境界、同品质的两仪伞、山河印、沉天印、缚天索、问道剑。</t>
        </is>
      </c>
      <c r="Z7324" t="s">
        <v>6645</v>
      </c>
      <c r="AA7324" t="str">
        <v>击杀妖兽、探索秘境或遗迹可得。</v>
      </c>
      <c r="AB7324" s="16">
        <v>12371007</v>
      </c>
      <c r="AC7324" t="s">
        <v>6629</v>
      </c>
      <c r="AD7324">
        <v>40005</v>
      </c>
      <c r="AF7324">
        <v>70005</v>
      </c>
      <c r="AH7324">
        <v>16875000</v>
      </c>
      <c r="AI7324" s="16" t="s">
        <v>6625</v>
      </c>
      <c r="AJ7324" s="16" t="s">
        <v>6646</v>
      </c>
      <c r="AK7324" s="16" t="s">
        <v>354</v>
      </c>
      <c r="AL7324" t="s">
        <v>6647</v>
      </c>
    </row>
    <row r="7325" ht="16.5" spans="2:38">
      <c r="B7325" s="16" t="n">
        <f>10000000+INDEX(编号表!$B:$B,MATCH(F7325,编号表!$A:$A,0))*100000+INDEX(编号表!$F:$F,MATCH(D7325,编号表!$E:$E,0))*1000+INDEX(编号表!$D:$D,MATCH(E7325,编号表!$C:$C,0))*10000+G7325</f>
        <v>12675008</v>
      </c>
      <c r="C7325" s="16" t="s">
        <v>6990</v>
      </c>
      <c r="D7325" s="16" t="s">
        <v>111</v>
      </c>
      <c r="E7325" s="16" t="s">
        <v>354</v>
      </c>
      <c r="F7325" s="16" t="s">
        <v>6633</v>
      </c>
      <c r="G7325" s="16">
        <v>8</v>
      </c>
      <c r="H7325" t="s">
        <v>7297</v>
      </c>
      <c r="I7325" s="16">
        <v>60</v>
      </c>
      <c r="J7325" t="str">
        <f t="shared" si="117"/>
        <v>大类_神品合体打造</v>
      </c>
      <c r="K7325" s="39" t="s">
        <v>6624</v>
      </c>
      <c r="M7325" s="16" t="s">
        <v>6625</v>
      </c>
      <c r="O7325">
        <v>0</v>
      </c>
      <c r="P7325" t="b">
        <v>1</v>
      </c>
      <c r="Q7325"/>
      <c r="R7325" t="b">
        <v>0</v>
      </c>
      <c r="S7325">
        <v>1</v>
      </c>
      <c r="T7325" t="s">
        <v>91</v>
      </c>
      <c r="U7325">
        <v>999</v>
      </c>
      <c r="V7325" s="16" t="s">
        <v>6626</v>
      </c>
      <c r="W7325" s="16">
        <v>12212208</v>
      </c>
      <c r="Y7325" t="inlineStr">
        <is>
          <t xml:space="preserve">灵窍遗材一类灵材。灵目中的细纹仍能分辨灵光，所留是感知旧痕，并无活物视识。|n法宝打造与祭炼：用作特性材，适用于同境界、同品质的太清鉴物镜、照微鉴宝镜。</t>
        </is>
      </c>
      <c r="Z7325" t="s">
        <v>6746</v>
      </c>
      <c r="AA7325" t="str">
        <v>击杀妖兽、探索秘境或遗迹可得。</v>
      </c>
      <c r="AB7325" s="16">
        <v>12371008</v>
      </c>
      <c r="AC7325" t="s">
        <v>6629</v>
      </c>
      <c r="AD7325">
        <v>40005</v>
      </c>
      <c r="AF7325">
        <v>70005</v>
      </c>
      <c r="AH7325">
        <v>16875000</v>
      </c>
      <c r="AI7325" s="16" t="s">
        <v>6625</v>
      </c>
      <c r="AJ7325" s="16" t="s">
        <v>6646</v>
      </c>
      <c r="AK7325" s="16" t="s">
        <v>354</v>
      </c>
      <c r="AL7325" t="s">
        <v>6747</v>
      </c>
    </row>
    <row r="7326" ht="16.5" spans="2:38">
      <c r="B7326" s="16" t="n">
        <f>10000000+INDEX(编号表!$B:$B,MATCH(F7326,编号表!$A:$A,0))*100000+INDEX(编号表!$F:$F,MATCH(D7326,编号表!$E:$E,0))*1000+INDEX(编号表!$D:$D,MATCH(E7326,编号表!$C:$C,0))*10000+G7326</f>
        <v>12675009</v>
      </c>
      <c r="C7326" s="16" t="s">
        <v>6991</v>
      </c>
      <c r="D7326" s="16" t="s">
        <v>111</v>
      </c>
      <c r="E7326" s="16" t="s">
        <v>354</v>
      </c>
      <c r="F7326" s="16" t="s">
        <v>6633</v>
      </c>
      <c r="G7326" s="16">
        <v>9</v>
      </c>
      <c r="H7326" t="s">
        <v>7297</v>
      </c>
      <c r="I7326" s="16">
        <v>60</v>
      </c>
      <c r="J7326" t="str">
        <f t="shared" si="117"/>
        <v>大类_神品合体打造</v>
      </c>
      <c r="K7326" s="38" t="s">
        <v>6624</v>
      </c>
      <c r="M7326" s="16" t="s">
        <v>6625</v>
      </c>
      <c r="O7326">
        <v>0</v>
      </c>
      <c r="P7326" t="b">
        <v>1</v>
      </c>
      <c r="Q7326"/>
      <c r="R7326" t="b">
        <v>0</v>
      </c>
      <c r="S7326">
        <v>1</v>
      </c>
      <c r="T7326" t="s">
        <v>91</v>
      </c>
      <c r="U7326">
        <v>999</v>
      </c>
      <c r="V7326" s="16" t="s">
        <v>6626</v>
      </c>
      <c r="W7326" s="16">
        <v>12212209</v>
      </c>
      <c r="Y7326" t="inlineStr">
        <is>
          <t xml:space="preserve">灵识遗痕一类灵材。灵兽留下的感知痕迹，似有应变余韵；所存并非完整魂魄。|n法宝打造与祭炼：用作特性材，适用于同境界、同品质的归藏葫芦。</t>
        </is>
      </c>
      <c r="Z7326" t="s">
        <v>6650</v>
      </c>
      <c r="AA7326" t="str">
        <v>击杀妖兽、探索秘境或遗迹可得。</v>
      </c>
      <c r="AB7326" s="16">
        <v>12371009</v>
      </c>
      <c r="AC7326" t="s">
        <v>6629</v>
      </c>
      <c r="AD7326">
        <v>40005</v>
      </c>
      <c r="AF7326">
        <v>70005</v>
      </c>
      <c r="AH7326">
        <v>16875000</v>
      </c>
      <c r="AI7326" s="16" t="s">
        <v>6625</v>
      </c>
      <c r="AJ7326" s="16" t="s">
        <v>6651</v>
      </c>
      <c r="AK7326" s="16" t="s">
        <v>354</v>
      </c>
      <c r="AL7326" t="s">
        <v>6652</v>
      </c>
    </row>
    <row r="7327" ht="16.5" spans="2:38">
      <c r="B7327" s="16" t="n">
        <f>10000000+INDEX(编号表!$B:$B,MATCH(F7327,编号表!$A:$A,0))*100000+INDEX(编号表!$F:$F,MATCH(D7327,编号表!$E:$E,0))*1000+INDEX(编号表!$D:$D,MATCH(E7327,编号表!$C:$C,0))*10000+G7327</f>
        <v>12675010</v>
      </c>
      <c r="C7327" s="16" t="s">
        <v>6992</v>
      </c>
      <c r="D7327" s="16" t="s">
        <v>111</v>
      </c>
      <c r="E7327" s="16" t="s">
        <v>354</v>
      </c>
      <c r="F7327" s="16" t="s">
        <v>6633</v>
      </c>
      <c r="G7327" s="16">
        <v>10</v>
      </c>
      <c r="I7327" s="16">
        <v>60</v>
      </c>
      <c r="J7327" t="str">
        <f t="shared" si="117"/>
        <v>大类_神品合体</v>
      </c>
      <c r="K7327" s="39" t="s">
        <v>6624</v>
      </c>
      <c r="M7327" s="16" t="s">
        <v>6625</v>
      </c>
      <c r="O7327">
        <v>0</v>
      </c>
      <c r="P7327" t="b">
        <v>1</v>
      </c>
      <c r="Q7327"/>
      <c r="R7327" t="b">
        <v>0</v>
      </c>
      <c r="S7327">
        <v>1</v>
      </c>
      <c r="T7327" t="s">
        <v>91</v>
      </c>
      <c r="U7327">
        <v>999</v>
      </c>
      <c r="V7327" s="16" t="s">
        <v>6626</v>
      </c>
      <c r="W7327" s="16">
        <v>12212210</v>
      </c>
      <c r="Y7327" t="inlineStr">
        <is>
          <t xml:space="preserve">灵识遗痕一类灵材。草木感应土水、追逐日光的余痕，尚在灵材中缓缓回荡，并非完整魂魄。|n用途未明，可留存备用。</t>
        </is>
      </c>
      <c r="Z7327" t="s">
        <v>6752</v>
      </c>
      <c r="AA7327" t="str">
        <v>击杀妖兽、探索秘境或遗迹可得；当前百艺暂未用到，宗门不供应。</v>
      </c>
      <c r="AB7327" s="16">
        <v>12371010</v>
      </c>
      <c r="AC7327" t="s">
        <v>6629</v>
      </c>
      <c r="AD7327">
        <v>40005</v>
      </c>
      <c r="AF7327">
        <v>70005</v>
      </c>
      <c r="AH7327">
        <v>11250000</v>
      </c>
      <c r="AI7327" s="16" t="s">
        <v>6625</v>
      </c>
      <c r="AJ7327" s="16" t="s">
        <v>6651</v>
      </c>
      <c r="AK7327" s="16" t="s">
        <v>354</v>
      </c>
      <c r="AL7327" t="s">
        <v>6753</v>
      </c>
    </row>
    <row r="7328" ht="16.5" spans="2:38">
      <c r="B7328" s="16" t="n">
        <f>10000000+INDEX(编号表!$B:$B,MATCH(F7328,编号表!$A:$A,0))*100000+INDEX(编号表!$F:$F,MATCH(D7328,编号表!$E:$E,0))*1000+INDEX(编号表!$D:$D,MATCH(E7328,编号表!$C:$C,0))*10000+G7328</f>
        <v>12675011</v>
      </c>
      <c r="C7328" s="16" t="s">
        <v>6993</v>
      </c>
      <c r="D7328" s="16" t="s">
        <v>111</v>
      </c>
      <c r="E7328" s="16" t="s">
        <v>354</v>
      </c>
      <c r="F7328" s="16" t="s">
        <v>6633</v>
      </c>
      <c r="G7328" s="16">
        <v>11</v>
      </c>
      <c r="H7328" t="s">
        <v>7297</v>
      </c>
      <c r="I7328" s="16">
        <v>60</v>
      </c>
      <c r="J7328" t="str">
        <f t="shared" si="117"/>
        <v>大类_神品合体打造</v>
      </c>
      <c r="K7328" s="38" t="s">
        <v>6624</v>
      </c>
      <c r="M7328" s="16" t="s">
        <v>6625</v>
      </c>
      <c r="O7328">
        <v>0</v>
      </c>
      <c r="P7328" t="b">
        <v>1</v>
      </c>
      <c r="Q7328"/>
      <c r="R7328" t="b">
        <v>0</v>
      </c>
      <c r="S7328">
        <v>1</v>
      </c>
      <c r="T7328" t="s">
        <v>91</v>
      </c>
      <c r="U7328">
        <v>999</v>
      </c>
      <c r="V7328" s="16" t="s">
        <v>6626</v>
      </c>
      <c r="Y7328" t="inlineStr">
        <is>
          <t xml:space="preserve">五气凝华一类灵材。金行灵气凝为细质，内蕴一缕收束不散的锋意。|n法宝打造与祭炼：用作特性材，适用于同境界、同品质的两仪丹炉、两仪伞、五气玉露瓶、地心玄元炉、山河印、沉天印、玉宸符笔、缚天索、问道剑。</t>
        </is>
      </c>
      <c r="Z7328" t="s">
        <v>6655</v>
      </c>
      <c r="AA7328" t="str">
        <v>击杀妖兽、探索秘境或遗迹可得。</v>
      </c>
      <c r="AB7328">
        <v>12371011</v>
      </c>
      <c r="AC7328" t="s">
        <v>6629</v>
      </c>
      <c r="AD7328">
        <v>40005</v>
      </c>
      <c r="AF7328">
        <v>70005</v>
      </c>
      <c r="AH7328">
        <v>16875000</v>
      </c>
      <c r="AI7328" s="16" t="s">
        <v>6625</v>
      </c>
      <c r="AJ7328" s="16" t="s">
        <v>6656</v>
      </c>
      <c r="AK7328" s="16" t="s">
        <v>354</v>
      </c>
      <c r="AL7328" t="s">
        <v>6657</v>
      </c>
    </row>
    <row r="7329" ht="16.5" spans="2:38">
      <c r="B7329" s="16" t="n">
        <f>10000000+INDEX(编号表!$B:$B,MATCH(F7329,编号表!$A:$A,0))*100000+INDEX(编号表!$F:$F,MATCH(D7329,编号表!$E:$E,0))*1000+INDEX(编号表!$D:$D,MATCH(E7329,编号表!$C:$C,0))*10000+G7329</f>
        <v>12675012</v>
      </c>
      <c r="C7329" s="16" t="s">
        <v>6994</v>
      </c>
      <c r="D7329" s="16" t="s">
        <v>111</v>
      </c>
      <c r="E7329" s="16" t="s">
        <v>354</v>
      </c>
      <c r="F7329" s="16" t="s">
        <v>6633</v>
      </c>
      <c r="G7329" s="16">
        <v>12</v>
      </c>
      <c r="H7329" t="s">
        <v>7297</v>
      </c>
      <c r="I7329" s="16">
        <v>60</v>
      </c>
      <c r="J7329" t="str">
        <f t="shared" si="117"/>
        <v>大类_神品合体打造</v>
      </c>
      <c r="K7329" s="38" t="s">
        <v>6624</v>
      </c>
      <c r="M7329" s="16" t="s">
        <v>6625</v>
      </c>
      <c r="O7329">
        <v>0</v>
      </c>
      <c r="P7329" t="b">
        <v>1</v>
      </c>
      <c r="Q7329"/>
      <c r="R7329" t="b">
        <v>0</v>
      </c>
      <c r="S7329">
        <v>1</v>
      </c>
      <c r="T7329" t="s">
        <v>91</v>
      </c>
      <c r="U7329">
        <v>999</v>
      </c>
      <c r="V7329" s="16" t="s">
        <v>6626</v>
      </c>
      <c r="Y7329" t="inlineStr">
        <is>
          <t xml:space="preserve">五气凝华一类灵材。木行灵气聚而成华，生发之意沿细纹绵延。|n法宝打造与祭炼：用作特性材，适用于同境界、同品质的两仪丹炉、两仪伞、五气玉露瓶、地心玄元炉、山河印、抱一珠、沉天印、缚天索、问道剑。</t>
        </is>
      </c>
      <c r="Z7329" t="s">
        <v>6660</v>
      </c>
      <c r="AA7329" t="str">
        <v>击杀妖兽、探索秘境或遗迹可得。</v>
      </c>
      <c r="AB7329">
        <v>12371012</v>
      </c>
      <c r="AC7329" t="s">
        <v>6629</v>
      </c>
      <c r="AD7329">
        <v>40005</v>
      </c>
      <c r="AF7329">
        <v>70005</v>
      </c>
      <c r="AH7329">
        <v>16875000</v>
      </c>
      <c r="AI7329" s="16" t="s">
        <v>6625</v>
      </c>
      <c r="AJ7329" s="16" t="s">
        <v>6656</v>
      </c>
      <c r="AK7329" s="16" t="s">
        <v>354</v>
      </c>
      <c r="AL7329" t="s">
        <v>6661</v>
      </c>
    </row>
    <row r="7330" ht="16.5" spans="2:38">
      <c r="B7330" s="16" t="n">
        <f>10000000+INDEX(编号表!$B:$B,MATCH(F7330,编号表!$A:$A,0))*100000+INDEX(编号表!$F:$F,MATCH(D7330,编号表!$E:$E,0))*1000+INDEX(编号表!$D:$D,MATCH(E7330,编号表!$C:$C,0))*10000+G7330</f>
        <v>12675013</v>
      </c>
      <c r="C7330" s="16" t="s">
        <v>6995</v>
      </c>
      <c r="D7330" s="16" t="s">
        <v>111</v>
      </c>
      <c r="E7330" s="16" t="s">
        <v>354</v>
      </c>
      <c r="F7330" s="16" t="s">
        <v>6633</v>
      </c>
      <c r="G7330" s="16">
        <v>13</v>
      </c>
      <c r="H7330" t="s">
        <v>7297</v>
      </c>
      <c r="I7330" s="16">
        <v>60</v>
      </c>
      <c r="J7330" t="str">
        <f t="shared" si="117"/>
        <v>大类_神品合体打造</v>
      </c>
      <c r="K7330" s="38" t="s">
        <v>6624</v>
      </c>
      <c r="M7330" s="16" t="s">
        <v>6625</v>
      </c>
      <c r="O7330">
        <v>0</v>
      </c>
      <c r="P7330" t="b">
        <v>1</v>
      </c>
      <c r="Q7330"/>
      <c r="R7330" t="b">
        <v>0</v>
      </c>
      <c r="S7330">
        <v>1</v>
      </c>
      <c r="T7330" t="s">
        <v>91</v>
      </c>
      <c r="U7330">
        <v>999</v>
      </c>
      <c r="V7330" s="16" t="s">
        <v>6626</v>
      </c>
      <c r="W7330" s="16">
        <v>12212211</v>
      </c>
      <c r="Y7330" t="inlineStr">
        <is>
          <t xml:space="preserve">五气凝华一类灵材。火行灵气结晶，晶心明灭，触之可觉温热。|n法宝打造与祭炼：用作特性材，适用于同境界、同品质的两仪丹炉、两仪伞、五气玉露瓶、地心玄元炉、山河印、沉天印、玉宸符笔、缚天索、问道剑。</t>
        </is>
      </c>
      <c r="Z7330" t="s">
        <v>6664</v>
      </c>
      <c r="AA7330" t="str">
        <v>击杀妖兽、探索秘境或遗迹可得。</v>
      </c>
      <c r="AB7330" s="16">
        <v>12371013</v>
      </c>
      <c r="AC7330" t="s">
        <v>6629</v>
      </c>
      <c r="AD7330">
        <v>40005</v>
      </c>
      <c r="AF7330">
        <v>70005</v>
      </c>
      <c r="AH7330">
        <v>16875000</v>
      </c>
      <c r="AI7330" s="16" t="s">
        <v>6625</v>
      </c>
      <c r="AJ7330" s="16" t="s">
        <v>6656</v>
      </c>
      <c r="AK7330" s="16" t="s">
        <v>354</v>
      </c>
      <c r="AL7330" t="s">
        <v>6665</v>
      </c>
    </row>
    <row r="7331" ht="16.5" spans="2:38">
      <c r="B7331" s="16" t="n">
        <f>10000000+INDEX(编号表!$B:$B,MATCH(F7331,编号表!$A:$A,0))*100000+INDEX(编号表!$F:$F,MATCH(D7331,编号表!$E:$E,0))*1000+INDEX(编号表!$D:$D,MATCH(E7331,编号表!$C:$C,0))*10000+G7331</f>
        <v>12675014</v>
      </c>
      <c r="C7331" s="16" t="s">
        <v>6996</v>
      </c>
      <c r="D7331" s="16" t="s">
        <v>111</v>
      </c>
      <c r="E7331" s="16" t="s">
        <v>354</v>
      </c>
      <c r="F7331" s="16" t="s">
        <v>6633</v>
      </c>
      <c r="G7331" s="16">
        <v>14</v>
      </c>
      <c r="H7331" t="s">
        <v>7297</v>
      </c>
      <c r="I7331" s="16">
        <v>60</v>
      </c>
      <c r="J7331" t="str">
        <f t="shared" si="117"/>
        <v>大类_神品合体打造</v>
      </c>
      <c r="K7331" s="39" t="s">
        <v>6624</v>
      </c>
      <c r="M7331" s="16" t="s">
        <v>6625</v>
      </c>
      <c r="O7331">
        <v>0</v>
      </c>
      <c r="P7331" t="b">
        <v>1</v>
      </c>
      <c r="Q7331"/>
      <c r="R7331" t="b">
        <v>0</v>
      </c>
      <c r="S7331">
        <v>1</v>
      </c>
      <c r="T7331" t="s">
        <v>91</v>
      </c>
      <c r="U7331">
        <v>999</v>
      </c>
      <c r="V7331" s="16" t="s">
        <v>6626</v>
      </c>
      <c r="W7331" s="16">
        <v>12212212</v>
      </c>
      <c r="Y7331" t="inlineStr">
        <is>
          <t xml:space="preserve">五气凝华一类灵材。水行灵气凝作珠质，外形似静，内里灵流不息。|n法宝打造与祭炼：用作特性材，适用于同境界、同品质的两仪丹炉、两仪伞、九窍通灵瓶、五气玉露瓶、地心玄元炉、山河印、归元瓶、沉天印、玉宸符笔、缚天索、问道剑。</t>
        </is>
      </c>
      <c r="Z7331" t="s">
        <v>6668</v>
      </c>
      <c r="AA7331" t="str">
        <v>击杀妖兽、探索秘境或遗迹可得。</v>
      </c>
      <c r="AB7331" s="16">
        <v>12371014</v>
      </c>
      <c r="AC7331" t="s">
        <v>6629</v>
      </c>
      <c r="AD7331">
        <v>40005</v>
      </c>
      <c r="AF7331">
        <v>70005</v>
      </c>
      <c r="AH7331">
        <v>16875000</v>
      </c>
      <c r="AI7331" s="16" t="s">
        <v>6625</v>
      </c>
      <c r="AJ7331" s="16" t="s">
        <v>6656</v>
      </c>
      <c r="AK7331" s="16" t="s">
        <v>354</v>
      </c>
      <c r="AL7331" t="s">
        <v>6669</v>
      </c>
    </row>
    <row r="7332" ht="16.5" spans="2:38">
      <c r="B7332" s="16" t="n">
        <f>10000000+INDEX(编号表!$B:$B,MATCH(F7332,编号表!$A:$A,0))*100000+INDEX(编号表!$F:$F,MATCH(D7332,编号表!$E:$E,0))*1000+INDEX(编号表!$D:$D,MATCH(E7332,编号表!$C:$C,0))*10000+G7332</f>
        <v>12675015</v>
      </c>
      <c r="C7332" s="16" t="s">
        <v>6997</v>
      </c>
      <c r="D7332" s="16" t="s">
        <v>111</v>
      </c>
      <c r="E7332" s="16" t="s">
        <v>354</v>
      </c>
      <c r="F7332" s="16" t="s">
        <v>6633</v>
      </c>
      <c r="G7332" s="16">
        <v>15</v>
      </c>
      <c r="H7332" t="s">
        <v>7297</v>
      </c>
      <c r="I7332" s="16">
        <v>60</v>
      </c>
      <c r="J7332" t="str">
        <f t="shared" si="117"/>
        <v>大类_神品合体打造</v>
      </c>
      <c r="K7332" s="38" t="s">
        <v>6624</v>
      </c>
      <c r="M7332" s="16" t="s">
        <v>6625</v>
      </c>
      <c r="O7332">
        <v>0</v>
      </c>
      <c r="P7332" t="b">
        <v>1</v>
      </c>
      <c r="Q7332"/>
      <c r="R7332" t="b">
        <v>0</v>
      </c>
      <c r="S7332">
        <v>1</v>
      </c>
      <c r="T7332" t="s">
        <v>91</v>
      </c>
      <c r="U7332">
        <v>999</v>
      </c>
      <c r="V7332" s="16" t="s">
        <v>6626</v>
      </c>
      <c r="Y7332" t="inlineStr">
        <is>
          <t xml:space="preserve">五气凝华一类灵材。土行灵气沉凝成珠，质地厚实，灵息绵稳。|n法宝打造与祭炼：用作特性材，适用于同境界、同品质的两仪丹炉、两仪伞、两仪炼宝鼎、五气玉露瓶、地心玄元炉、天河舟、山河印、沉天印、玉宸符笔、缚天索、问道剑、须弥袋。</t>
        </is>
      </c>
      <c r="Z7332" t="s">
        <v>6672</v>
      </c>
      <c r="AA7332" t="str">
        <v>击杀妖兽、探索秘境或遗迹可得。</v>
      </c>
      <c r="AB7332">
        <v>12371015</v>
      </c>
      <c r="AC7332" t="s">
        <v>6629</v>
      </c>
      <c r="AD7332">
        <v>40005</v>
      </c>
      <c r="AF7332">
        <v>70005</v>
      </c>
      <c r="AH7332">
        <v>16875000</v>
      </c>
      <c r="AI7332" s="16" t="s">
        <v>6625</v>
      </c>
      <c r="AJ7332" s="16" t="s">
        <v>6656</v>
      </c>
      <c r="AK7332" s="16" t="s">
        <v>354</v>
      </c>
      <c r="AL7332" t="s">
        <v>6673</v>
      </c>
    </row>
    <row r="7333" ht="16.5" spans="2:38">
      <c r="B7333" s="16" t="n">
        <f>10000000+INDEX(编号表!$B:$B,MATCH(F7333,编号表!$A:$A,0))*100000+INDEX(编号表!$F:$F,MATCH(D7333,编号表!$E:$E,0))*1000+INDEX(编号表!$D:$D,MATCH(E7333,编号表!$C:$C,0))*10000+G7333</f>
        <v>12875016</v>
      </c>
      <c r="C7333" s="16" t="s">
        <v>6998</v>
      </c>
      <c r="D7333" s="16" t="s">
        <v>111</v>
      </c>
      <c r="E7333" s="16" t="s">
        <v>354</v>
      </c>
      <c r="F7333" s="16" t="s">
        <v>6675</v>
      </c>
      <c r="G7333" s="16">
        <v>16</v>
      </c>
      <c r="H7333" t="s">
        <v>7297</v>
      </c>
      <c r="I7333" s="16">
        <v>60</v>
      </c>
      <c r="J7333" t="str">
        <f t="shared" si="117"/>
        <v>大类_神品合体打造</v>
      </c>
      <c r="K7333" s="38" t="s">
        <v>6624</v>
      </c>
      <c r="M7333" s="16" t="s">
        <v>6625</v>
      </c>
      <c r="O7333">
        <v>0</v>
      </c>
      <c r="P7333" t="b">
        <v>1</v>
      </c>
      <c r="Q7333"/>
      <c r="R7333" t="b">
        <v>0</v>
      </c>
      <c r="S7333">
        <v>1</v>
      </c>
      <c r="T7333" t="s">
        <v>91</v>
      </c>
      <c r="U7333">
        <v>999</v>
      </c>
      <c r="V7333" s="16" t="s">
        <v>6626</v>
      </c>
      <c r="W7333" s="16">
        <v>12212213</v>
      </c>
      <c r="Y7333" t="inlineStr">
        <is>
          <t xml:space="preserve">灵骨玄甲一类灵材。骨质坚密，纹理连贯，仍留着灵兽生前承力的筋脉印痕。|n法宝打造与祭炼：用作辅材，适用于同境界、同品质的天河舟、山河印、沉天印。</t>
        </is>
      </c>
      <c r="Z7333" t="s">
        <v>6678</v>
      </c>
      <c r="AA7333" t="str">
        <v>击杀妖兽、探索秘境或遗迹可得。</v>
      </c>
      <c r="AB7333" s="16">
        <v>12371016</v>
      </c>
      <c r="AC7333" t="s">
        <v>6629</v>
      </c>
      <c r="AD7333">
        <v>40005</v>
      </c>
      <c r="AF7333">
        <v>70005</v>
      </c>
      <c r="AH7333">
        <v>16875000</v>
      </c>
      <c r="AI7333" s="16" t="s">
        <v>6625</v>
      </c>
      <c r="AJ7333" s="16" t="s">
        <v>6679</v>
      </c>
      <c r="AK7333" s="16" t="s">
        <v>354</v>
      </c>
      <c r="AL7333" t="s">
        <v>6680</v>
      </c>
    </row>
    <row r="7334" ht="16.5" spans="2:38">
      <c r="B7334" s="16" t="n">
        <f>10000000+INDEX(编号表!$B:$B,MATCH(F7334,编号表!$A:$A,0))*100000+INDEX(编号表!$F:$F,MATCH(D7334,编号表!$E:$E,0))*1000+INDEX(编号表!$D:$D,MATCH(E7334,编号表!$C:$C,0))*10000+G7334</f>
        <v>12875017</v>
      </c>
      <c r="C7334" s="16" t="s">
        <v>6999</v>
      </c>
      <c r="D7334" s="16" t="s">
        <v>111</v>
      </c>
      <c r="E7334" s="16" t="s">
        <v>354</v>
      </c>
      <c r="F7334" s="16" t="s">
        <v>6675</v>
      </c>
      <c r="G7334" s="16">
        <v>17</v>
      </c>
      <c r="H7334" t="s">
        <v>7297</v>
      </c>
      <c r="I7334" s="16">
        <v>60</v>
      </c>
      <c r="J7334" t="str">
        <f t="shared" si="117"/>
        <v>大类_神品合体打造</v>
      </c>
      <c r="K7334" s="39" t="s">
        <v>6624</v>
      </c>
      <c r="M7334" s="16" t="s">
        <v>6625</v>
      </c>
      <c r="O7334">
        <v>0</v>
      </c>
      <c r="P7334" t="b">
        <v>1</v>
      </c>
      <c r="Q7334"/>
      <c r="R7334" t="b">
        <v>0</v>
      </c>
      <c r="S7334">
        <v>1</v>
      </c>
      <c r="T7334" t="s">
        <v>91</v>
      </c>
      <c r="U7334">
        <v>999</v>
      </c>
      <c r="V7334" s="16" t="s">
        <v>6626</v>
      </c>
      <c r="W7334" s="16">
        <v>12212214</v>
      </c>
      <c r="Y7334" t="inlineStr">
        <is>
          <t xml:space="preserve">灵骨玄甲一类灵材。甲壳层层相覆，旧伤未损其内纹，断面可见细密承力层次。|n法宝打造与祭炼：用作辅材、特性材，适用于同境界、同品质的两仪伞。</t>
        </is>
      </c>
      <c r="Z7334" t="s">
        <v>6767</v>
      </c>
      <c r="AA7334" t="str">
        <v>击杀妖兽、探索秘境或遗迹可得。</v>
      </c>
      <c r="AB7334" s="16">
        <v>12371017</v>
      </c>
      <c r="AC7334" t="s">
        <v>6629</v>
      </c>
      <c r="AD7334">
        <v>40005</v>
      </c>
      <c r="AF7334">
        <v>70005</v>
      </c>
      <c r="AH7334">
        <v>16875000</v>
      </c>
      <c r="AI7334" s="16" t="s">
        <v>6625</v>
      </c>
      <c r="AJ7334" s="16" t="s">
        <v>6679</v>
      </c>
      <c r="AK7334" s="16" t="s">
        <v>354</v>
      </c>
      <c r="AL7334" t="s">
        <v>6768</v>
      </c>
    </row>
    <row r="7335" ht="16.5" spans="2:38">
      <c r="B7335" s="16" t="n">
        <f>10000000+INDEX(编号表!$B:$B,MATCH(F7335,编号表!$A:$A,0))*100000+INDEX(编号表!$F:$F,MATCH(D7335,编号表!$E:$E,0))*1000+INDEX(编号表!$D:$D,MATCH(E7335,编号表!$C:$C,0))*10000+G7335</f>
        <v>12375018</v>
      </c>
      <c r="C7335" s="16" t="s">
        <v>7000</v>
      </c>
      <c r="D7335" s="16" t="s">
        <v>111</v>
      </c>
      <c r="E7335" s="16" t="s">
        <v>354</v>
      </c>
      <c r="F7335" s="16" t="s">
        <v>6682</v>
      </c>
      <c r="G7335" s="16">
        <v>18</v>
      </c>
      <c r="H7335" t="s">
        <v>7297</v>
      </c>
      <c r="I7335" s="16">
        <v>60</v>
      </c>
      <c r="J7335" t="str">
        <f t="shared" si="117"/>
        <v>大类_神品合体打造</v>
      </c>
      <c r="K7335" s="38" t="s">
        <v>6624</v>
      </c>
      <c r="M7335" s="16" t="s">
        <v>6625</v>
      </c>
      <c r="O7335">
        <v>0</v>
      </c>
      <c r="P7335" t="b">
        <v>1</v>
      </c>
      <c r="Q7335"/>
      <c r="R7335" t="b">
        <v>0</v>
      </c>
      <c r="S7335">
        <v>1</v>
      </c>
      <c r="T7335" t="s">
        <v>91</v>
      </c>
      <c r="U7335">
        <v>999</v>
      </c>
      <c r="V7335" s="16" t="s">
        <v>6626</v>
      </c>
      <c r="W7335" s="16">
        <v>12212215</v>
      </c>
      <c r="Y7335" t="inlineStr">
        <is>
          <t xml:space="preserve">灵皮玄鳞一类灵材。皮面柔韧，筋络相接，裁开后仍能看见细密灵纹。|n法宝打造与祭炼：用作主材，适用于同境界、同品质的两仪伞。</t>
        </is>
      </c>
      <c r="Z7335" t="s">
        <v>6684</v>
      </c>
      <c r="AA7335" t="str">
        <v>击杀妖兽、探索秘境或遗迹可得。</v>
      </c>
      <c r="AB7335" s="16">
        <v>12371018</v>
      </c>
      <c r="AC7335" t="s">
        <v>6629</v>
      </c>
      <c r="AD7335">
        <v>40005</v>
      </c>
      <c r="AF7335">
        <v>70005</v>
      </c>
      <c r="AH7335">
        <v>16875000</v>
      </c>
      <c r="AI7335" s="16" t="s">
        <v>6625</v>
      </c>
      <c r="AJ7335" s="16" t="s">
        <v>6685</v>
      </c>
      <c r="AK7335" s="16" t="s">
        <v>354</v>
      </c>
      <c r="AL7335" t="s">
        <v>6686</v>
      </c>
    </row>
    <row r="7336" ht="16.5" spans="2:38">
      <c r="B7336" s="16" t="n">
        <f>10000000+INDEX(编号表!$B:$B,MATCH(F7336,编号表!$A:$A,0))*100000+INDEX(编号表!$F:$F,MATCH(D7336,编号表!$E:$E,0))*1000+INDEX(编号表!$D:$D,MATCH(E7336,编号表!$C:$C,0))*10000+G7336</f>
        <v>12575019</v>
      </c>
      <c r="C7336" s="16" t="s">
        <v>7001</v>
      </c>
      <c r="D7336" s="16" t="s">
        <v>111</v>
      </c>
      <c r="E7336" s="16" t="s">
        <v>354</v>
      </c>
      <c r="F7336" s="16" t="s">
        <v>6622</v>
      </c>
      <c r="G7336" s="16">
        <v>19</v>
      </c>
      <c r="I7336" s="16">
        <v>60</v>
      </c>
      <c r="J7336" t="str">
        <f t="shared" si="117"/>
        <v>大类_神品合体</v>
      </c>
      <c r="K7336" s="39" t="s">
        <v>6624</v>
      </c>
      <c r="M7336" s="16" t="s">
        <v>6625</v>
      </c>
      <c r="O7336">
        <v>0</v>
      </c>
      <c r="P7336" t="b">
        <v>1</v>
      </c>
      <c r="Q7336"/>
      <c r="R7336" t="b">
        <v>0</v>
      </c>
      <c r="S7336">
        <v>1</v>
      </c>
      <c r="T7336" t="s">
        <v>91</v>
      </c>
      <c r="U7336">
        <v>999</v>
      </c>
      <c r="V7336" s="16" t="s">
        <v>6626</v>
      </c>
      <c r="W7336" s="16">
        <v>12212216</v>
      </c>
      <c r="Y7336" t="inlineStr">
        <is>
          <t xml:space="preserve">灵皮玄鳞一类灵材。鳞面细密，边缘相叠，灵气沿片片鳞纹折转。|n用途未明，可留存备用。</t>
        </is>
      </c>
      <c r="Z7336" t="s">
        <v>6773</v>
      </c>
      <c r="AA7336" t="str">
        <v>击杀妖兽、探索秘境或遗迹可得；当前百艺暂未用到，宗门不供应。</v>
      </c>
      <c r="AB7336" s="16">
        <v>12371019</v>
      </c>
      <c r="AC7336" t="s">
        <v>6629</v>
      </c>
      <c r="AD7336">
        <v>40005</v>
      </c>
      <c r="AF7336">
        <v>70005</v>
      </c>
      <c r="AH7336">
        <v>5625000</v>
      </c>
      <c r="AI7336" s="16" t="s">
        <v>6625</v>
      </c>
      <c r="AJ7336" s="16" t="s">
        <v>6685</v>
      </c>
      <c r="AK7336" s="16" t="s">
        <v>354</v>
      </c>
      <c r="AL7336" t="s">
        <v>6774</v>
      </c>
    </row>
    <row r="7337" ht="16.5" spans="2:38">
      <c r="B7337" s="16" t="n">
        <f>10000000+INDEX(编号表!$B:$B,MATCH(F7337,编号表!$A:$A,0))*100000+INDEX(编号表!$F:$F,MATCH(D7337,编号表!$E:$E,0))*1000+INDEX(编号表!$D:$D,MATCH(E7337,编号表!$C:$C,0))*10000+G7337</f>
        <v>12575020</v>
      </c>
      <c r="C7337" s="16" t="s">
        <v>7002</v>
      </c>
      <c r="D7337" s="16" t="s">
        <v>111</v>
      </c>
      <c r="E7337" s="16" t="s">
        <v>354</v>
      </c>
      <c r="F7337" s="16" t="s">
        <v>6622</v>
      </c>
      <c r="G7337" s="16">
        <v>20</v>
      </c>
      <c r="H7337" t="s">
        <v>7297</v>
      </c>
      <c r="I7337" s="16">
        <v>60</v>
      </c>
      <c r="J7337" t="str">
        <f t="shared" si="117"/>
        <v>大类_神品合体打造</v>
      </c>
      <c r="K7337" s="38" t="s">
        <v>6624</v>
      </c>
      <c r="M7337" s="16" t="s">
        <v>6625</v>
      </c>
      <c r="O7337">
        <v>0</v>
      </c>
      <c r="P7337" t="b">
        <v>1</v>
      </c>
      <c r="Q7337"/>
      <c r="R7337" t="b">
        <v>0</v>
      </c>
      <c r="S7337">
        <v>1</v>
      </c>
      <c r="T7337" t="s">
        <v>91</v>
      </c>
      <c r="U7337">
        <v>999</v>
      </c>
      <c r="V7337" s="16" t="s">
        <v>6626</v>
      </c>
      <c r="W7337" s="16">
        <v>12212217</v>
      </c>
      <c r="Y7337" t="inlineStr">
        <is>
          <t xml:space="preserve">灵爪锐牙一类灵材。牙锋锐利，根部坚实，灵气向尖端收聚。|n法宝打造与祭炼：用作辅材，适用于同境界、同品质的问道剑。</t>
        </is>
      </c>
      <c r="Z7337" t="s">
        <v>6689</v>
      </c>
      <c r="AA7337" t="str">
        <v>击杀妖兽、探索秘境或遗迹可得。</v>
      </c>
      <c r="AB7337" s="16">
        <v>12371020</v>
      </c>
      <c r="AC7337" t="s">
        <v>6629</v>
      </c>
      <c r="AD7337">
        <v>40005</v>
      </c>
      <c r="AF7337">
        <v>70005</v>
      </c>
      <c r="AH7337">
        <v>16875000</v>
      </c>
      <c r="AI7337" s="16" t="s">
        <v>6625</v>
      </c>
      <c r="AJ7337" s="16" t="s">
        <v>6690</v>
      </c>
      <c r="AK7337" s="16" t="s">
        <v>354</v>
      </c>
      <c r="AL7337" t="s">
        <v>6691</v>
      </c>
    </row>
    <row r="7338" ht="16.5" spans="2:38">
      <c r="B7338" s="16" t="n">
        <f>10000000+INDEX(编号表!$B:$B,MATCH(F7338,编号表!$A:$A,0))*100000+INDEX(编号表!$F:$F,MATCH(D7338,编号表!$E:$E,0))*1000+INDEX(编号表!$D:$D,MATCH(E7338,编号表!$C:$C,0))*10000+G7338</f>
        <v>12675021</v>
      </c>
      <c r="C7338" s="16" t="s">
        <v>7003</v>
      </c>
      <c r="D7338" s="16" t="s">
        <v>111</v>
      </c>
      <c r="E7338" s="16" t="s">
        <v>354</v>
      </c>
      <c r="F7338" s="16" t="s">
        <v>6633</v>
      </c>
      <c r="G7338" s="16">
        <v>21</v>
      </c>
      <c r="H7338" t="s">
        <v>7297</v>
      </c>
      <c r="I7338" s="16">
        <v>60</v>
      </c>
      <c r="J7338" t="str">
        <f t="shared" si="117"/>
        <v>大类_神品合体打造</v>
      </c>
      <c r="K7338" s="39" t="s">
        <v>6624</v>
      </c>
      <c r="M7338" s="16" t="s">
        <v>6625</v>
      </c>
      <c r="O7338">
        <v>0</v>
      </c>
      <c r="P7338" t="b">
        <v>1</v>
      </c>
      <c r="Q7338"/>
      <c r="R7338" t="b">
        <v>0</v>
      </c>
      <c r="S7338">
        <v>1</v>
      </c>
      <c r="T7338" t="s">
        <v>91</v>
      </c>
      <c r="U7338">
        <v>999</v>
      </c>
      <c r="V7338" s="16" t="s">
        <v>6626</v>
      </c>
      <c r="W7338" s="16">
        <v>12212218</v>
      </c>
      <c r="Y7338" t="inlineStr">
        <is>
          <t xml:space="preserve">灵爪锐牙一类灵材。爪锋坚锐，纹路向尖端勾连，断处仍有锐气。|n法宝打造与祭炼：用作特性材，适用于同境界、同品质的问道剑。</t>
        </is>
      </c>
      <c r="Z7338" t="s">
        <v>6779</v>
      </c>
      <c r="AA7338" t="str">
        <v>击杀妖兽、探索秘境或遗迹可得。</v>
      </c>
      <c r="AB7338" s="16">
        <v>12371021</v>
      </c>
      <c r="AC7338" t="s">
        <v>6629</v>
      </c>
      <c r="AD7338">
        <v>40005</v>
      </c>
      <c r="AF7338">
        <v>70005</v>
      </c>
      <c r="AH7338">
        <v>16875000</v>
      </c>
      <c r="AI7338" s="16" t="s">
        <v>6625</v>
      </c>
      <c r="AJ7338" s="16" t="s">
        <v>6690</v>
      </c>
      <c r="AK7338" s="16" t="s">
        <v>354</v>
      </c>
      <c r="AL7338" t="s">
        <v>6780</v>
      </c>
    </row>
    <row r="7339" ht="16.5" spans="2:38">
      <c r="B7339" s="16" t="n">
        <f>10000000+INDEX(编号表!$B:$B,MATCH(F7339,编号表!$A:$A,0))*100000+INDEX(编号表!$F:$F,MATCH(D7339,编号表!$E:$E,0))*1000+INDEX(编号表!$D:$D,MATCH(E7339,编号表!$C:$C,0))*10000+G7339</f>
        <v>12375022</v>
      </c>
      <c r="C7339" s="16" t="s">
        <v>7004</v>
      </c>
      <c r="D7339" s="16" t="s">
        <v>111</v>
      </c>
      <c r="E7339" s="16" t="s">
        <v>354</v>
      </c>
      <c r="F7339" s="16" t="s">
        <v>6682</v>
      </c>
      <c r="G7339" s="16">
        <v>22</v>
      </c>
      <c r="H7339" t="s">
        <v>7297</v>
      </c>
      <c r="I7339" s="16">
        <v>60</v>
      </c>
      <c r="J7339" t="str">
        <f t="shared" ref="J7339:J7402" si="118">"大类_"&amp;D7339&amp;E7339&amp;H7339</f>
        <v>大类_神品合体打造</v>
      </c>
      <c r="K7339" s="38" t="s">
        <v>6624</v>
      </c>
      <c r="M7339" s="16" t="s">
        <v>6625</v>
      </c>
      <c r="O7339">
        <v>0</v>
      </c>
      <c r="P7339" t="b">
        <v>1</v>
      </c>
      <c r="Q7339"/>
      <c r="R7339" t="b">
        <v>0</v>
      </c>
      <c r="S7339">
        <v>1</v>
      </c>
      <c r="T7339" t="s">
        <v>91</v>
      </c>
      <c r="U7339">
        <v>999</v>
      </c>
      <c r="V7339" s="16" t="s">
        <v>6626</v>
      </c>
      <c r="W7339" s="16">
        <v>12212219</v>
      </c>
      <c r="Y7339" t="inlineStr">
        <is>
          <t xml:space="preserve">灵金一类灵材。铁质沉实，内藏灵纹，细密金纹与石色相间。|n法宝打造与祭炼：用作主材，适用于同境界、同品质的两仪丹炉、两仪炼宝鼎、山河印、问道剑。</t>
        </is>
      </c>
      <c r="Z7339" t="s">
        <v>6695</v>
      </c>
      <c r="AA7339" t="str">
        <v>击杀妖兽、探索秘境或遗迹可得。</v>
      </c>
      <c r="AB7339" s="16">
        <v>12371022</v>
      </c>
      <c r="AC7339" t="s">
        <v>6629</v>
      </c>
      <c r="AD7339">
        <v>40005</v>
      </c>
      <c r="AF7339">
        <v>70005</v>
      </c>
      <c r="AH7339">
        <v>16875000</v>
      </c>
      <c r="AI7339" s="16" t="s">
        <v>6625</v>
      </c>
      <c r="AJ7339" s="16" t="s">
        <v>6696</v>
      </c>
      <c r="AK7339" s="16" t="s">
        <v>354</v>
      </c>
      <c r="AL7339" t="s">
        <v>6692</v>
      </c>
    </row>
    <row r="7340" ht="16.5" spans="2:38">
      <c r="B7340" s="16" t="n">
        <f>10000000+INDEX(编号表!$B:$B,MATCH(F7340,编号表!$A:$A,0))*100000+INDEX(编号表!$F:$F,MATCH(D7340,编号表!$E:$E,0))*1000+INDEX(编号表!$D:$D,MATCH(E7340,编号表!$C:$C,0))*10000+G7340</f>
        <v>12575023</v>
      </c>
      <c r="C7340" s="16" t="s">
        <v>7005</v>
      </c>
      <c r="D7340" s="16" t="s">
        <v>111</v>
      </c>
      <c r="E7340" s="16" t="s">
        <v>354</v>
      </c>
      <c r="F7340" s="16" t="s">
        <v>6622</v>
      </c>
      <c r="G7340" s="16">
        <v>23</v>
      </c>
      <c r="H7340" t="s">
        <v>7297</v>
      </c>
      <c r="I7340" s="16">
        <v>60</v>
      </c>
      <c r="J7340" t="str">
        <f t="shared" si="118"/>
        <v>大类_神品合体打造</v>
      </c>
      <c r="K7340" s="39" t="s">
        <v>6624</v>
      </c>
      <c r="M7340" s="16" t="s">
        <v>6625</v>
      </c>
      <c r="O7340">
        <v>0</v>
      </c>
      <c r="P7340" t="b">
        <v>1</v>
      </c>
      <c r="Q7340"/>
      <c r="R7340" t="b">
        <v>0</v>
      </c>
      <c r="S7340">
        <v>1</v>
      </c>
      <c r="T7340" t="s">
        <v>91</v>
      </c>
      <c r="U7340">
        <v>999</v>
      </c>
      <c r="V7340" s="16" t="s">
        <v>6626</v>
      </c>
      <c r="W7340" s="16">
        <v>12212220</v>
      </c>
      <c r="Y7340" t="inlineStr">
        <is>
          <t xml:space="preserve">灵金一类灵材。铜料久经炉火，内壁保留着层层导火纹痕。|n法宝打造与祭炼：用作辅材，适用于同境界、同品质的两仪丹炉、两仪炼宝鼎、地心玄元炉。</t>
        </is>
      </c>
      <c r="Z7340" t="s">
        <v>6785</v>
      </c>
      <c r="AA7340" t="str">
        <v>击杀妖兽、探索秘境或遗迹可得。</v>
      </c>
      <c r="AB7340" s="16">
        <v>12371023</v>
      </c>
      <c r="AC7340" t="s">
        <v>6629</v>
      </c>
      <c r="AD7340">
        <v>40005</v>
      </c>
      <c r="AF7340">
        <v>70005</v>
      </c>
      <c r="AH7340">
        <v>16875000</v>
      </c>
      <c r="AI7340" s="16" t="s">
        <v>6625</v>
      </c>
      <c r="AJ7340" s="16" t="s">
        <v>6696</v>
      </c>
      <c r="AK7340" s="16" t="s">
        <v>354</v>
      </c>
      <c r="AL7340" t="s">
        <v>6786</v>
      </c>
    </row>
    <row r="7341" ht="15" spans="2:38">
      <c r="B7341" s="16" t="n">
        <f>10000000+INDEX(编号表!$B:$B,MATCH(F7341,编号表!$A:$A,0))*100000+INDEX(编号表!$F:$F,MATCH(D7341,编号表!$E:$E,0))*1000+INDEX(编号表!$D:$D,MATCH(E7341,编号表!$C:$C,0))*10000+G7341</f>
        <v>12375024</v>
      </c>
      <c r="C7341" s="16" t="s">
        <v>7006</v>
      </c>
      <c r="D7341" s="16" t="s">
        <v>111</v>
      </c>
      <c r="E7341" s="16" t="s">
        <v>354</v>
      </c>
      <c r="F7341" s="16" t="s">
        <v>6682</v>
      </c>
      <c r="G7341" s="16">
        <v>24</v>
      </c>
      <c r="H7341" t="s">
        <v>7297</v>
      </c>
      <c r="I7341" s="16">
        <v>60</v>
      </c>
      <c r="J7341" t="str">
        <f t="shared" si="118"/>
        <v>大类_神品合体打造</v>
      </c>
      <c r="K7341" s="40" t="s">
        <v>6698</v>
      </c>
      <c r="M7341" s="16" t="s">
        <v>6625</v>
      </c>
      <c r="O7341">
        <v>0</v>
      </c>
      <c r="P7341" t="b">
        <v>1</v>
      </c>
      <c r="Q7341"/>
      <c r="R7341" t="b">
        <v>0</v>
      </c>
      <c r="S7341">
        <v>1</v>
      </c>
      <c r="T7341" t="s">
        <v>91</v>
      </c>
      <c r="U7341">
        <v>999</v>
      </c>
      <c r="V7341" s="16" t="s">
        <v>6626</v>
      </c>
      <c r="W7341" s="16">
        <v>12212221</v>
      </c>
      <c r="Y7341" t="inlineStr">
        <is>
          <t xml:space="preserve">灵金一类稀有灵材。金料沉凝，纹面完整，受力处层层相承。|n法宝打造与祭炼：用作主材，适用于同境界、同品质的沉天印。</t>
        </is>
      </c>
      <c r="Z7341" t="s">
        <v>7008</v>
      </c>
      <c r="AA7341" t="str">
        <v>击杀妖兽、探索秘境或遗迹可得。</v>
      </c>
      <c r="AB7341" s="16">
        <v>12371024</v>
      </c>
      <c r="AC7341" t="s">
        <v>6629</v>
      </c>
      <c r="AD7341">
        <v>40005</v>
      </c>
      <c r="AF7341">
        <v>70005</v>
      </c>
      <c r="AH7341">
        <v>16875000</v>
      </c>
      <c r="AI7341" s="16" t="s">
        <v>6625</v>
      </c>
      <c r="AJ7341" s="16" t="s">
        <v>6696</v>
      </c>
      <c r="AK7341" s="16" t="s">
        <v>354</v>
      </c>
      <c r="AL7341" t="s">
        <v>7006</v>
      </c>
    </row>
    <row r="7342" ht="16.5" spans="2:38">
      <c r="B7342" s="16" t="n">
        <f>10000000+INDEX(编号表!$B:$B,MATCH(F7342,编号表!$A:$A,0))*100000+INDEX(编号表!$F:$F,MATCH(D7342,编号表!$E:$E,0))*1000+INDEX(编号表!$D:$D,MATCH(E7342,编号表!$C:$C,0))*10000+G7342</f>
        <v>12575025</v>
      </c>
      <c r="C7342" s="16" t="s">
        <v>7009</v>
      </c>
      <c r="D7342" s="16" t="s">
        <v>111</v>
      </c>
      <c r="E7342" s="16" t="s">
        <v>354</v>
      </c>
      <c r="F7342" s="16" t="s">
        <v>6622</v>
      </c>
      <c r="G7342" s="16">
        <v>25</v>
      </c>
      <c r="H7342" t="s">
        <v>7297</v>
      </c>
      <c r="I7342" s="16">
        <v>60</v>
      </c>
      <c r="J7342" t="str">
        <f t="shared" si="118"/>
        <v>大类_神品合体打造</v>
      </c>
      <c r="K7342" s="39" t="s">
        <v>6624</v>
      </c>
      <c r="M7342" s="16" t="s">
        <v>6625</v>
      </c>
      <c r="O7342">
        <v>0</v>
      </c>
      <c r="P7342" t="b">
        <v>1</v>
      </c>
      <c r="Q7342"/>
      <c r="R7342" t="b">
        <v>0</v>
      </c>
      <c r="S7342">
        <v>1</v>
      </c>
      <c r="T7342" t="s">
        <v>91</v>
      </c>
      <c r="U7342">
        <v>999</v>
      </c>
      <c r="V7342" s="16" t="s">
        <v>6626</v>
      </c>
      <c r="W7342" s="16">
        <v>12212222</v>
      </c>
      <c r="Y7342" t="inlineStr">
        <is>
          <t xml:space="preserve">灵石砂壤一类灵材。玄砂颗粒细密，指间滑落无声，粒中各藏微小灵纹。|n法宝打造与祭炼：用作辅材，适用于同境界、同品质的两仪丹炉、地心玄元炉。</t>
        </is>
      </c>
      <c r="Z7342" t="s">
        <v>6792</v>
      </c>
      <c r="AA7342" t="str">
        <v>击杀妖兽、探索秘境或遗迹可得。</v>
      </c>
      <c r="AB7342" s="16">
        <v>12371025</v>
      </c>
      <c r="AC7342" t="s">
        <v>6629</v>
      </c>
      <c r="AD7342">
        <v>40005</v>
      </c>
      <c r="AF7342">
        <v>70005</v>
      </c>
      <c r="AH7342">
        <v>16875000</v>
      </c>
      <c r="AI7342" s="16" t="s">
        <v>6625</v>
      </c>
      <c r="AJ7342" s="16" t="s">
        <v>6793</v>
      </c>
      <c r="AK7342" s="16" t="s">
        <v>354</v>
      </c>
      <c r="AL7342" t="s">
        <v>6794</v>
      </c>
    </row>
    <row r="7343" ht="16.5" spans="2:38">
      <c r="B7343" s="16" t="n">
        <f>10000000+INDEX(编号表!$B:$B,MATCH(F7343,编号表!$A:$A,0))*100000+INDEX(编号表!$F:$F,MATCH(D7343,编号表!$E:$E,0))*1000+INDEX(编号表!$D:$D,MATCH(E7343,编号表!$C:$C,0))*10000+G7343</f>
        <v>12875026</v>
      </c>
      <c r="C7343" s="16" t="s">
        <v>7010</v>
      </c>
      <c r="D7343" s="16" t="s">
        <v>111</v>
      </c>
      <c r="E7343" s="16" t="s">
        <v>354</v>
      </c>
      <c r="F7343" s="16" t="s">
        <v>6675</v>
      </c>
      <c r="G7343" s="16">
        <v>26</v>
      </c>
      <c r="H7343" t="s">
        <v>7297</v>
      </c>
      <c r="I7343" s="16">
        <v>60</v>
      </c>
      <c r="J7343" t="str">
        <f t="shared" si="118"/>
        <v>大类_神品合体打造</v>
      </c>
      <c r="K7343" s="38" t="s">
        <v>6624</v>
      </c>
      <c r="M7343" s="16" t="s">
        <v>6625</v>
      </c>
      <c r="O7343">
        <v>0</v>
      </c>
      <c r="P7343" t="b">
        <v>1</v>
      </c>
      <c r="Q7343"/>
      <c r="R7343" t="b">
        <v>0</v>
      </c>
      <c r="S7343">
        <v>1</v>
      </c>
      <c r="T7343" t="s">
        <v>91</v>
      </c>
      <c r="U7343">
        <v>999</v>
      </c>
      <c r="V7343" s="16" t="s">
        <v>6626</v>
      </c>
      <c r="W7343" s="16">
        <v>12212223</v>
      </c>
      <c r="Y7343" t="inlineStr">
        <is>
          <t xml:space="preserve">灵石砂壤一类灵材。旧阵散去，石上仍留导灵线痕，交接之处深浅分明。|n法宝打造与祭炼：用作特性材，适用于同境界、同品质的山河印、沉天印、缚天索。</t>
        </is>
      </c>
      <c r="Z7343" t="s">
        <v>6797</v>
      </c>
      <c r="AA7343" t="str">
        <v>击杀妖兽、探索秘境或遗迹可得。</v>
      </c>
      <c r="AB7343" s="16">
        <v>12371026</v>
      </c>
      <c r="AC7343" t="s">
        <v>6629</v>
      </c>
      <c r="AD7343">
        <v>40005</v>
      </c>
      <c r="AF7343">
        <v>70005</v>
      </c>
      <c r="AH7343">
        <v>16875000</v>
      </c>
      <c r="AI7343" s="16" t="s">
        <v>6625</v>
      </c>
      <c r="AJ7343" s="16" t="s">
        <v>6793</v>
      </c>
      <c r="AK7343" s="16" t="s">
        <v>354</v>
      </c>
      <c r="AL7343" t="s">
        <v>6798</v>
      </c>
    </row>
    <row r="7344" ht="16.5" spans="2:38">
      <c r="B7344" s="16" t="n">
        <f>10000000+INDEX(编号表!$B:$B,MATCH(F7344,编号表!$A:$A,0))*100000+INDEX(编号表!$F:$F,MATCH(D7344,编号表!$E:$E,0))*1000+INDEX(编号表!$D:$D,MATCH(E7344,编号表!$C:$C,0))*10000+G7344</f>
        <v>12375027</v>
      </c>
      <c r="C7344" s="16" t="s">
        <v>7011</v>
      </c>
      <c r="D7344" s="16" t="s">
        <v>111</v>
      </c>
      <c r="E7344" s="16" t="s">
        <v>354</v>
      </c>
      <c r="F7344" s="16" t="s">
        <v>6682</v>
      </c>
      <c r="G7344" s="16">
        <v>27</v>
      </c>
      <c r="H7344" t="s">
        <v>7297</v>
      </c>
      <c r="I7344" s="16">
        <v>60</v>
      </c>
      <c r="J7344" t="str">
        <f t="shared" si="118"/>
        <v>大类_神品合体打造</v>
      </c>
      <c r="K7344" s="39" t="s">
        <v>6624</v>
      </c>
      <c r="M7344" s="16" t="s">
        <v>6625</v>
      </c>
      <c r="O7344">
        <v>0</v>
      </c>
      <c r="P7344" t="b">
        <v>1</v>
      </c>
      <c r="Q7344"/>
      <c r="R7344" t="b">
        <v>0</v>
      </c>
      <c r="S7344">
        <v>1</v>
      </c>
      <c r="T7344" t="s">
        <v>91</v>
      </c>
      <c r="U7344">
        <v>999</v>
      </c>
      <c r="V7344" s="16" t="s">
        <v>6626</v>
      </c>
      <c r="W7344" s="16">
        <v>12212224</v>
      </c>
      <c r="Y7344" t="inlineStr">
        <is>
          <t xml:space="preserve">灵玉玄晶一类灵材。玉质温润，纹路细密，灵气可沿玉脉缓缓流转。|n法宝打造与祭炼：用作主材，适用于同境界、同品质的五气玉露瓶、太清鉴物镜、归元瓶、抱一珠。</t>
        </is>
      </c>
      <c r="Z7344" t="s">
        <v>6704</v>
      </c>
      <c r="AA7344" t="str">
        <v>击杀妖兽、探索秘境或遗迹可得。</v>
      </c>
      <c r="AB7344" s="16">
        <v>12371027</v>
      </c>
      <c r="AC7344" t="s">
        <v>6629</v>
      </c>
      <c r="AD7344">
        <v>40005</v>
      </c>
      <c r="AF7344">
        <v>70005</v>
      </c>
      <c r="AH7344">
        <v>16875000</v>
      </c>
      <c r="AI7344" s="16" t="s">
        <v>6625</v>
      </c>
      <c r="AJ7344" s="16" t="s">
        <v>6701</v>
      </c>
      <c r="AK7344" s="16" t="s">
        <v>354</v>
      </c>
      <c r="AL7344" t="s">
        <v>6702</v>
      </c>
    </row>
    <row r="7345" ht="16.5" spans="2:38">
      <c r="B7345" s="16" t="n">
        <f>10000000+INDEX(编号表!$B:$B,MATCH(F7345,编号表!$A:$A,0))*100000+INDEX(编号表!$F:$F,MATCH(D7345,编号表!$E:$E,0))*1000+INDEX(编号表!$D:$D,MATCH(E7345,编号表!$C:$C,0))*10000+G7345</f>
        <v>12575028</v>
      </c>
      <c r="C7345" s="16" t="s">
        <v>7012</v>
      </c>
      <c r="D7345" s="16" t="s">
        <v>111</v>
      </c>
      <c r="E7345" s="16" t="s">
        <v>354</v>
      </c>
      <c r="F7345" s="16" t="s">
        <v>6622</v>
      </c>
      <c r="G7345" s="16">
        <v>28</v>
      </c>
      <c r="H7345" t="s">
        <v>7297</v>
      </c>
      <c r="I7345" s="16">
        <v>60</v>
      </c>
      <c r="J7345" t="str">
        <f t="shared" si="118"/>
        <v>大类_神品合体打造</v>
      </c>
      <c r="K7345" s="38" t="s">
        <v>6624</v>
      </c>
      <c r="M7345" s="16" t="s">
        <v>6625</v>
      </c>
      <c r="O7345">
        <v>0</v>
      </c>
      <c r="P7345" t="b">
        <v>1</v>
      </c>
      <c r="Q7345"/>
      <c r="R7345" t="b">
        <v>0</v>
      </c>
      <c r="S7345">
        <v>1</v>
      </c>
      <c r="T7345" t="s">
        <v>91</v>
      </c>
      <c r="U7345">
        <v>999</v>
      </c>
      <c r="V7345" s="16" t="s">
        <v>6626</v>
      </c>
      <c r="W7345" s="16">
        <v>12212225</v>
      </c>
      <c r="Y7345" t="inlineStr">
        <is>
          <t xml:space="preserve">灵玉玄晶一类灵材。晶体清明，细部灵光齐整，转动时可见层层光路。|n法宝打造与祭炼：用作辅材，适用于同境界、同品质的太清鉴物镜、照微鉴宝镜。</t>
        </is>
      </c>
      <c r="Z7345" t="s">
        <v>6803</v>
      </c>
      <c r="AA7345" t="str">
        <v>击杀妖兽、探索秘境或遗迹可得。</v>
      </c>
      <c r="AB7345" s="16">
        <v>12371028</v>
      </c>
      <c r="AC7345" t="s">
        <v>6629</v>
      </c>
      <c r="AD7345">
        <v>40005</v>
      </c>
      <c r="AF7345">
        <v>70005</v>
      </c>
      <c r="AH7345">
        <v>16875000</v>
      </c>
      <c r="AI7345" s="16" t="s">
        <v>6625</v>
      </c>
      <c r="AJ7345" s="16" t="s">
        <v>6701</v>
      </c>
      <c r="AK7345" s="16" t="s">
        <v>354</v>
      </c>
      <c r="AL7345" t="s">
        <v>6804</v>
      </c>
    </row>
    <row r="7346" ht="15" spans="2:38">
      <c r="B7346" s="16" t="n">
        <f>10000000+INDEX(编号表!$B:$B,MATCH(F7346,编号表!$A:$A,0))*100000+INDEX(编号表!$F:$F,MATCH(D7346,编号表!$E:$E,0))*1000+INDEX(编号表!$D:$D,MATCH(E7346,编号表!$C:$C,0))*10000+G7346</f>
        <v>12375029</v>
      </c>
      <c r="C7346" s="16" t="s">
        <v>7013</v>
      </c>
      <c r="D7346" s="16" t="s">
        <v>111</v>
      </c>
      <c r="E7346" s="16" t="s">
        <v>354</v>
      </c>
      <c r="F7346" s="16" t="s">
        <v>6682</v>
      </c>
      <c r="G7346" s="16">
        <v>29</v>
      </c>
      <c r="H7346" t="s">
        <v>7297</v>
      </c>
      <c r="I7346" s="16">
        <v>60</v>
      </c>
      <c r="J7346" t="str">
        <f t="shared" si="118"/>
        <v>大类_神品合体打造</v>
      </c>
      <c r="K7346" s="40" t="s">
        <v>6698</v>
      </c>
      <c r="M7346" s="16" t="s">
        <v>6625</v>
      </c>
      <c r="O7346">
        <v>0</v>
      </c>
      <c r="P7346" t="b">
        <v>1</v>
      </c>
      <c r="Q7346"/>
      <c r="R7346" t="b">
        <v>0</v>
      </c>
      <c r="S7346">
        <v>1</v>
      </c>
      <c r="T7346" t="s">
        <v>91</v>
      </c>
      <c r="U7346">
        <v>999</v>
      </c>
      <c r="V7346" s="16" t="s">
        <v>6626</v>
      </c>
      <c r="W7346" s="16">
        <v>12212226</v>
      </c>
      <c r="Y7346" t="inlineStr">
        <is>
          <t xml:space="preserve">灵玉玄晶一类稀有灵材。璧面细纹清楚，古刻虽淡，玉中微光依旧分明。|n法宝打造与祭炼：用作主材，适用于同境界、同品质的照微鉴宝镜。</t>
        </is>
      </c>
      <c r="Z7346" t="s">
        <v>7015</v>
      </c>
      <c r="AA7346" t="str">
        <v>击杀妖兽、探索秘境或遗迹可得。</v>
      </c>
      <c r="AB7346" s="16">
        <v>12371029</v>
      </c>
      <c r="AC7346" t="s">
        <v>6629</v>
      </c>
      <c r="AD7346">
        <v>40005</v>
      </c>
      <c r="AF7346">
        <v>70005</v>
      </c>
      <c r="AH7346">
        <v>16875000</v>
      </c>
      <c r="AI7346" s="16" t="s">
        <v>6625</v>
      </c>
      <c r="AJ7346" s="16" t="s">
        <v>6701</v>
      </c>
      <c r="AK7346" s="16" t="s">
        <v>354</v>
      </c>
      <c r="AL7346" t="s">
        <v>7013</v>
      </c>
    </row>
    <row r="7347" ht="16.5" spans="2:38">
      <c r="B7347" s="16" t="n">
        <f>10000000+INDEX(编号表!$B:$B,MATCH(F7347,编号表!$A:$A,0))*100000+INDEX(编号表!$F:$F,MATCH(D7347,编号表!$E:$E,0))*1000+INDEX(编号表!$D:$D,MATCH(E7347,编号表!$C:$C,0))*10000+G7347</f>
        <v>12375030</v>
      </c>
      <c r="C7347" s="16" t="s">
        <v>7016</v>
      </c>
      <c r="D7347" s="16" t="s">
        <v>111</v>
      </c>
      <c r="E7347" s="16" t="s">
        <v>354</v>
      </c>
      <c r="F7347" s="16" t="s">
        <v>6682</v>
      </c>
      <c r="G7347" s="16">
        <v>30</v>
      </c>
      <c r="H7347" t="s">
        <v>7297</v>
      </c>
      <c r="I7347" s="16">
        <v>60</v>
      </c>
      <c r="J7347" t="str">
        <f t="shared" si="118"/>
        <v>大类_神品合体打造</v>
      </c>
      <c r="K7347" s="38" t="s">
        <v>6624</v>
      </c>
      <c r="M7347" s="16" t="s">
        <v>6625</v>
      </c>
      <c r="O7347">
        <v>0</v>
      </c>
      <c r="P7347" t="b">
        <v>1</v>
      </c>
      <c r="Q7347"/>
      <c r="R7347" t="b">
        <v>0</v>
      </c>
      <c r="S7347">
        <v>1</v>
      </c>
      <c r="T7347" t="s">
        <v>91</v>
      </c>
      <c r="U7347">
        <v>999</v>
      </c>
      <c r="V7347" s="16" t="s">
        <v>6626</v>
      </c>
      <c r="W7347" s="16">
        <v>12212227</v>
      </c>
      <c r="Y7347" t="inlineStr">
        <is>
          <t xml:space="preserve">灵木竹藤一类灵材。木心长纹完整，去尽枝叶，生长留下的灵路仍在。|n法宝打造与祭炼：用作主材，适用于同境界、同品质的天河舟、归藏葫芦、玉宸符笔。</t>
        </is>
      </c>
      <c r="Z7347" t="s">
        <v>6707</v>
      </c>
      <c r="AA7347" t="str">
        <v>击杀妖兽、探索秘境或遗迹可得。</v>
      </c>
      <c r="AB7347" s="16">
        <v>12371030</v>
      </c>
      <c r="AC7347" t="s">
        <v>6629</v>
      </c>
      <c r="AD7347">
        <v>40005</v>
      </c>
      <c r="AF7347">
        <v>70005</v>
      </c>
      <c r="AH7347">
        <v>16875000</v>
      </c>
      <c r="AI7347" s="16" t="s">
        <v>6625</v>
      </c>
      <c r="AJ7347" s="16" t="s">
        <v>6708</v>
      </c>
      <c r="AK7347" s="16" t="s">
        <v>354</v>
      </c>
      <c r="AL7347" t="s">
        <v>6709</v>
      </c>
    </row>
    <row r="7348" ht="16.5" spans="2:38">
      <c r="B7348" s="16" t="n">
        <f>10000000+INDEX(编号表!$B:$B,MATCH(F7348,编号表!$A:$A,0))*100000+INDEX(编号表!$F:$F,MATCH(D7348,编号表!$E:$E,0))*1000+INDEX(编号表!$D:$D,MATCH(E7348,编号表!$C:$C,0))*10000+G7348</f>
        <v>12575031</v>
      </c>
      <c r="C7348" s="16" t="s">
        <v>7017</v>
      </c>
      <c r="D7348" s="16" t="s">
        <v>111</v>
      </c>
      <c r="E7348" s="16" t="s">
        <v>354</v>
      </c>
      <c r="F7348" s="16" t="s">
        <v>6622</v>
      </c>
      <c r="G7348" s="16">
        <v>31</v>
      </c>
      <c r="H7348" t="s">
        <v>7297</v>
      </c>
      <c r="I7348" s="16">
        <v>60</v>
      </c>
      <c r="J7348" t="str">
        <f t="shared" si="118"/>
        <v>大类_神品合体打造</v>
      </c>
      <c r="K7348" s="39" t="s">
        <v>6624</v>
      </c>
      <c r="M7348" s="16" t="s">
        <v>6625</v>
      </c>
      <c r="O7348">
        <v>0</v>
      </c>
      <c r="P7348" t="b">
        <v>1</v>
      </c>
      <c r="Q7348"/>
      <c r="R7348" t="b">
        <v>0</v>
      </c>
      <c r="S7348">
        <v>1</v>
      </c>
      <c r="T7348" t="s">
        <v>91</v>
      </c>
      <c r="U7348">
        <v>999</v>
      </c>
      <c r="V7348" s="16" t="s">
        <v>6626</v>
      </c>
      <c r="W7348" s="16">
        <v>12212228</v>
      </c>
      <c r="Y7348" t="inlineStr">
        <is>
          <t xml:space="preserve">灵木竹藤一类灵材。竹质轻韧，中空有节，通达处与收束处各有分寸。|n法宝打造与祭炼：用作辅材，适用于同境界、同品质的九窍通灵瓶、归元瓶。</t>
        </is>
      </c>
      <c r="Z7348" t="s">
        <v>6812</v>
      </c>
      <c r="AA7348" t="str">
        <v>击杀妖兽、探索秘境或遗迹可得。</v>
      </c>
      <c r="AB7348" s="16">
        <v>12371031</v>
      </c>
      <c r="AC7348" t="s">
        <v>6629</v>
      </c>
      <c r="AD7348">
        <v>40005</v>
      </c>
      <c r="AF7348">
        <v>70005</v>
      </c>
      <c r="AH7348">
        <v>16875000</v>
      </c>
      <c r="AI7348" s="16" t="s">
        <v>6625</v>
      </c>
      <c r="AJ7348" s="16" t="s">
        <v>6708</v>
      </c>
      <c r="AK7348" s="16" t="s">
        <v>354</v>
      </c>
      <c r="AL7348" t="s">
        <v>6813</v>
      </c>
    </row>
    <row r="7349" ht="16.5" spans="2:38">
      <c r="B7349" s="16" t="n">
        <f>10000000+INDEX(编号表!$B:$B,MATCH(F7349,编号表!$A:$A,0))*100000+INDEX(编号表!$F:$F,MATCH(D7349,编号表!$E:$E,0))*1000+INDEX(编号表!$D:$D,MATCH(E7349,编号表!$C:$C,0))*10000+G7349</f>
        <v>12375032</v>
      </c>
      <c r="C7349" s="16" t="s">
        <v>7018</v>
      </c>
      <c r="D7349" s="16" t="s">
        <v>111</v>
      </c>
      <c r="E7349" s="16" t="s">
        <v>354</v>
      </c>
      <c r="F7349" s="16" t="s">
        <v>6682</v>
      </c>
      <c r="G7349" s="16">
        <v>32</v>
      </c>
      <c r="H7349" t="s">
        <v>7297</v>
      </c>
      <c r="I7349" s="16">
        <v>60</v>
      </c>
      <c r="J7349" t="str">
        <f t="shared" si="118"/>
        <v>大类_神品合体打造</v>
      </c>
      <c r="K7349" s="38" t="s">
        <v>6624</v>
      </c>
      <c r="M7349" s="16" t="s">
        <v>6625</v>
      </c>
      <c r="O7349">
        <v>0</v>
      </c>
      <c r="P7349" t="b">
        <v>1</v>
      </c>
      <c r="Q7349"/>
      <c r="R7349" t="b">
        <v>0</v>
      </c>
      <c r="S7349">
        <v>1</v>
      </c>
      <c r="T7349" t="s">
        <v>91</v>
      </c>
      <c r="U7349">
        <v>999</v>
      </c>
      <c r="V7349" s="16" t="s">
        <v>6626</v>
      </c>
      <c r="W7349" s="16">
        <v>12212229</v>
      </c>
      <c r="Y7349" t="inlineStr">
        <is>
          <t xml:space="preserve">灵丝玄筋一类灵材。蚕丝轻细而韧，丝缕相接时，灵光如水线流过。|n法宝打造与祭炼：用作主材，适用于同境界、同品质的无相幡、缚天索、须弥袋。</t>
        </is>
      </c>
      <c r="Z7349" t="s">
        <v>6712</v>
      </c>
      <c r="AA7349" t="str">
        <v>击杀妖兽、探索秘境或遗迹可得。</v>
      </c>
      <c r="AB7349" s="16">
        <v>12371032</v>
      </c>
      <c r="AC7349" t="s">
        <v>6629</v>
      </c>
      <c r="AD7349">
        <v>40005</v>
      </c>
      <c r="AF7349">
        <v>70005</v>
      </c>
      <c r="AH7349">
        <v>16875000</v>
      </c>
      <c r="AI7349" s="16" t="s">
        <v>6625</v>
      </c>
      <c r="AJ7349" s="16" t="s">
        <v>6713</v>
      </c>
      <c r="AK7349" s="16" t="s">
        <v>354</v>
      </c>
      <c r="AL7349" t="s">
        <v>6714</v>
      </c>
    </row>
    <row r="7350" ht="16.5" spans="2:38">
      <c r="B7350" s="16" t="n">
        <f>10000000+INDEX(编号表!$B:$B,MATCH(F7350,编号表!$A:$A,0))*100000+INDEX(编号表!$F:$F,MATCH(D7350,编号表!$E:$E,0))*1000+INDEX(编号表!$D:$D,MATCH(E7350,编号表!$C:$C,0))*10000+G7350</f>
        <v>12575033</v>
      </c>
      <c r="C7350" s="16" t="s">
        <v>7019</v>
      </c>
      <c r="D7350" s="16" t="s">
        <v>111</v>
      </c>
      <c r="E7350" s="16" t="s">
        <v>354</v>
      </c>
      <c r="F7350" s="16" t="s">
        <v>6622</v>
      </c>
      <c r="G7350" s="16">
        <v>33</v>
      </c>
      <c r="H7350" t="s">
        <v>7297</v>
      </c>
      <c r="I7350" s="16">
        <v>60</v>
      </c>
      <c r="J7350" t="str">
        <f t="shared" si="118"/>
        <v>大类_神品合体打造</v>
      </c>
      <c r="K7350" s="39" t="s">
        <v>6624</v>
      </c>
      <c r="M7350" s="16" t="s">
        <v>6625</v>
      </c>
      <c r="O7350">
        <v>0</v>
      </c>
      <c r="P7350" t="b">
        <v>1</v>
      </c>
      <c r="Q7350"/>
      <c r="R7350" t="b">
        <v>0</v>
      </c>
      <c r="S7350">
        <v>1</v>
      </c>
      <c r="T7350" t="s">
        <v>91</v>
      </c>
      <c r="U7350">
        <v>999</v>
      </c>
      <c r="V7350" s="16" t="s">
        <v>6626</v>
      </c>
      <c r="W7350" s="16">
        <v>12212230</v>
      </c>
      <c r="Y7350" t="inlineStr">
        <is>
          <t xml:space="preserve">灵丝玄筋一类灵材。旧旗留下的灵丝，织路未断，细纹交接仍然有序。|n法宝打造与祭炼：用作辅材，适用于同境界、同品质的两仪伞、无相幡、缚天索、须弥袋。</t>
        </is>
      </c>
      <c r="Z7350" t="s">
        <v>6818</v>
      </c>
      <c r="AA7350" t="str">
        <v>击杀妖兽、探索秘境或遗迹可得。</v>
      </c>
      <c r="AB7350" s="16">
        <v>12371033</v>
      </c>
      <c r="AC7350" t="s">
        <v>6629</v>
      </c>
      <c r="AD7350">
        <v>40005</v>
      </c>
      <c r="AF7350">
        <v>70005</v>
      </c>
      <c r="AH7350">
        <v>16875000</v>
      </c>
      <c r="AI7350" s="16" t="s">
        <v>6625</v>
      </c>
      <c r="AJ7350" s="16" t="s">
        <v>6713</v>
      </c>
      <c r="AK7350" s="16" t="s">
        <v>354</v>
      </c>
      <c r="AL7350" t="s">
        <v>6819</v>
      </c>
    </row>
    <row r="7351" ht="16.5" spans="2:38">
      <c r="B7351" s="16" t="n">
        <f>10000000+INDEX(编号表!$B:$B,MATCH(F7351,编号表!$A:$A,0))*100000+INDEX(编号表!$F:$F,MATCH(D7351,编号表!$E:$E,0))*1000+INDEX(编号表!$D:$D,MATCH(E7351,编号表!$C:$C,0))*10000+G7351</f>
        <v>12575034</v>
      </c>
      <c r="C7351" s="16" t="s">
        <v>7020</v>
      </c>
      <c r="D7351" s="16" t="s">
        <v>111</v>
      </c>
      <c r="E7351" s="16" t="s">
        <v>354</v>
      </c>
      <c r="F7351" s="16" t="s">
        <v>6622</v>
      </c>
      <c r="G7351" s="16">
        <v>34</v>
      </c>
      <c r="H7351" t="s">
        <v>7297</v>
      </c>
      <c r="I7351" s="16">
        <v>60</v>
      </c>
      <c r="J7351" t="str">
        <f t="shared" si="118"/>
        <v>大类_神品合体打造</v>
      </c>
      <c r="K7351" s="38" t="s">
        <v>6624</v>
      </c>
      <c r="M7351" s="16" t="s">
        <v>6625</v>
      </c>
      <c r="O7351">
        <v>0</v>
      </c>
      <c r="P7351" t="b">
        <v>1</v>
      </c>
      <c r="Q7351"/>
      <c r="R7351" t="b">
        <v>0</v>
      </c>
      <c r="S7351">
        <v>1</v>
      </c>
      <c r="T7351" t="s">
        <v>91</v>
      </c>
      <c r="U7351">
        <v>999</v>
      </c>
      <c r="V7351" s="16" t="s">
        <v>6626</v>
      </c>
      <c r="W7351" s="16">
        <v>12212231</v>
      </c>
      <c r="Y7351" t="inlineStr">
        <is>
          <t xml:space="preserve">灵液琼髓一类灵材。灵液出自地脉，温润清透，内含细微矿华。|n法宝打造与祭炼：用作辅材，适用于同境界、同品质的九窍通灵瓶、归元瓶、抱一珠。</t>
        </is>
      </c>
      <c r="Z7351" t="s">
        <v>6717</v>
      </c>
      <c r="AA7351" t="str">
        <v>击杀妖兽、探索秘境或遗迹可得。</v>
      </c>
      <c r="AB7351" s="16">
        <v>12371034</v>
      </c>
      <c r="AC7351" t="s">
        <v>6629</v>
      </c>
      <c r="AD7351">
        <v>40005</v>
      </c>
      <c r="AF7351">
        <v>70005</v>
      </c>
      <c r="AH7351">
        <v>16875000</v>
      </c>
      <c r="AI7351" s="16" t="s">
        <v>6625</v>
      </c>
      <c r="AJ7351" s="16" t="s">
        <v>6718</v>
      </c>
      <c r="AK7351" s="16" t="s">
        <v>354</v>
      </c>
      <c r="AL7351" t="s">
        <v>6719</v>
      </c>
    </row>
    <row r="7352" ht="16.5" spans="2:38">
      <c r="B7352" s="16" t="n">
        <f>10000000+INDEX(编号表!$B:$B,MATCH(F7352,编号表!$A:$A,0))*100000+INDEX(编号表!$F:$F,MATCH(D7352,编号表!$E:$E,0))*1000+INDEX(编号表!$D:$D,MATCH(E7352,编号表!$C:$C,0))*10000+G7352</f>
        <v>12575035</v>
      </c>
      <c r="C7352" s="16" t="s">
        <v>7021</v>
      </c>
      <c r="D7352" s="16" t="s">
        <v>111</v>
      </c>
      <c r="E7352" s="16" t="s">
        <v>354</v>
      </c>
      <c r="F7352" s="16" t="s">
        <v>6622</v>
      </c>
      <c r="G7352" s="16">
        <v>35</v>
      </c>
      <c r="H7352" t="s">
        <v>7297</v>
      </c>
      <c r="I7352" s="16">
        <v>60</v>
      </c>
      <c r="J7352" t="str">
        <f t="shared" si="118"/>
        <v>大类_神品合体打造</v>
      </c>
      <c r="K7352" s="39" t="s">
        <v>6624</v>
      </c>
      <c r="M7352" s="16" t="s">
        <v>6625</v>
      </c>
      <c r="O7352">
        <v>0</v>
      </c>
      <c r="P7352" t="b">
        <v>1</v>
      </c>
      <c r="Q7352"/>
      <c r="R7352" t="b">
        <v>0</v>
      </c>
      <c r="S7352">
        <v>1</v>
      </c>
      <c r="T7352" t="s">
        <v>91</v>
      </c>
      <c r="U7352">
        <v>999</v>
      </c>
      <c r="V7352" s="16" t="s">
        <v>6626</v>
      </c>
      <c r="W7352" s="16">
        <v>12212232</v>
      </c>
      <c r="Y7352" t="inlineStr">
        <is>
          <t xml:space="preserve">灵液琼髓一类灵材。石中灵乳质地绵密，触之温润，灵息缓而不散。|n法宝打造与祭炼：用作辅材，适用于同境界、同品质的两仪丹炉、五气玉露瓶、地心玄元炉。</t>
        </is>
      </c>
      <c r="Z7352" t="s">
        <v>6824</v>
      </c>
      <c r="AA7352" t="str">
        <v>击杀妖兽、探索秘境或遗迹可得。</v>
      </c>
      <c r="AB7352" s="16">
        <v>12371035</v>
      </c>
      <c r="AC7352" t="s">
        <v>6629</v>
      </c>
      <c r="AD7352">
        <v>40005</v>
      </c>
      <c r="AF7352">
        <v>70005</v>
      </c>
      <c r="AH7352">
        <v>16875000</v>
      </c>
      <c r="AI7352" s="16" t="s">
        <v>6625</v>
      </c>
      <c r="AJ7352" s="16" t="s">
        <v>6718</v>
      </c>
      <c r="AK7352" s="16" t="s">
        <v>354</v>
      </c>
      <c r="AL7352" t="s">
        <v>6825</v>
      </c>
    </row>
    <row r="7353" ht="15" spans="2:38">
      <c r="B7353" s="16" t="n">
        <f>10000000+INDEX(编号表!$B:$B,MATCH(F7353,编号表!$A:$A,0))*100000+INDEX(编号表!$F:$F,MATCH(D7353,编号表!$E:$E,0))*1000+INDEX(编号表!$D:$D,MATCH(E7353,编号表!$C:$C,0))*10000+G7353</f>
        <v>12375036</v>
      </c>
      <c r="C7353" s="16" t="s">
        <v>7022</v>
      </c>
      <c r="D7353" s="16" t="s">
        <v>111</v>
      </c>
      <c r="E7353" s="16" t="s">
        <v>354</v>
      </c>
      <c r="F7353" s="16" t="s">
        <v>6682</v>
      </c>
      <c r="G7353" s="16">
        <v>36</v>
      </c>
      <c r="H7353" t="s">
        <v>7297</v>
      </c>
      <c r="I7353" s="16">
        <v>60</v>
      </c>
      <c r="J7353" t="str">
        <f t="shared" si="118"/>
        <v>大类_神品合体打造</v>
      </c>
      <c r="K7353" s="40" t="s">
        <v>6698</v>
      </c>
      <c r="M7353" s="16" t="s">
        <v>6625</v>
      </c>
      <c r="O7353">
        <v>0</v>
      </c>
      <c r="P7353" t="b">
        <v>1</v>
      </c>
      <c r="Q7353"/>
      <c r="R7353" t="b">
        <v>0</v>
      </c>
      <c r="S7353">
        <v>1</v>
      </c>
      <c r="T7353" t="s">
        <v>91</v>
      </c>
      <c r="U7353">
        <v>999</v>
      </c>
      <c r="V7353" s="16" t="s">
        <v>6626</v>
      </c>
      <c r="W7353" s="16">
        <v>12212233</v>
      </c>
      <c r="Y7353" t="inlineStr">
        <is>
          <t xml:space="preserve">灵金一类稀有灵材。铜质久经地心冷热，内纹渐定，触之有沉厚温意。|n法宝打造与祭炼：用作主材，适用于同境界、同品质的地心玄元炉。</t>
        </is>
      </c>
      <c r="Z7353" t="s">
        <v>7024</v>
      </c>
      <c r="AA7353" t="str">
        <v>击杀妖兽、探索秘境或遗迹可得。</v>
      </c>
      <c r="AB7353" s="16">
        <v>12371036</v>
      </c>
      <c r="AC7353" t="s">
        <v>6629</v>
      </c>
      <c r="AD7353">
        <v>40005</v>
      </c>
      <c r="AF7353">
        <v>70005</v>
      </c>
      <c r="AH7353">
        <v>16875000</v>
      </c>
      <c r="AI7353" s="16" t="s">
        <v>6625</v>
      </c>
      <c r="AJ7353" s="16" t="s">
        <v>6696</v>
      </c>
      <c r="AK7353" s="16" t="s">
        <v>354</v>
      </c>
      <c r="AL7353" t="s">
        <v>7022</v>
      </c>
    </row>
    <row r="7354" ht="16.5" spans="2:38">
      <c r="B7354" s="16" t="n">
        <f>10000000+INDEX(编号表!$B:$B,MATCH(F7354,编号表!$A:$A,0))*100000+INDEX(编号表!$F:$F,MATCH(D7354,编号表!$E:$E,0))*1000+INDEX(编号表!$D:$D,MATCH(E7354,编号表!$C:$C,0))*10000+G7354</f>
        <v>12575037</v>
      </c>
      <c r="C7354" s="16" t="s">
        <v>7025</v>
      </c>
      <c r="D7354" s="16" t="s">
        <v>111</v>
      </c>
      <c r="E7354" s="16" t="s">
        <v>354</v>
      </c>
      <c r="F7354" s="16" t="s">
        <v>6622</v>
      </c>
      <c r="G7354" s="16">
        <v>37</v>
      </c>
      <c r="I7354" s="16">
        <v>60</v>
      </c>
      <c r="J7354" t="str">
        <f t="shared" si="118"/>
        <v>大类_神品合体</v>
      </c>
      <c r="K7354" s="39" t="s">
        <v>6624</v>
      </c>
      <c r="M7354" s="16" t="s">
        <v>6625</v>
      </c>
      <c r="O7354">
        <v>0</v>
      </c>
      <c r="P7354" t="b">
        <v>1</v>
      </c>
      <c r="Q7354"/>
      <c r="R7354" t="b">
        <v>0</v>
      </c>
      <c r="S7354">
        <v>1</v>
      </c>
      <c r="T7354" t="s">
        <v>91</v>
      </c>
      <c r="U7354">
        <v>999</v>
      </c>
      <c r="V7354" s="16" t="s">
        <v>6626</v>
      </c>
      <c r="W7354" s="16">
        <v>12212234</v>
      </c>
      <c r="Y7354" t="inlineStr">
        <is>
          <t xml:space="preserve">灵脂玄蜡一类灵材。树脂黏润，凝后成膜，仍留着草木封合伤处的气息。|n用途未明，可留存备用。</t>
        </is>
      </c>
      <c r="Z7354" t="inlineStr">
        <is>
          <t xml:space="preserve">|cff00FF00“树脂护过树的伤处。旧痕封合之后，那一分续住断纹的韧意还在。”——《草木留纹记》|r</t>
        </is>
      </c>
      <c r="AA7354" t="str">
        <v>击杀妖兽、探索秘境或遗迹可得；当前百艺暂未用到，宗门不供应。</v>
      </c>
      <c r="AB7354" s="16">
        <v>12371037</v>
      </c>
      <c r="AC7354" t="s">
        <v>6629</v>
      </c>
      <c r="AD7354">
        <v>40005</v>
      </c>
      <c r="AF7354">
        <v>70005</v>
      </c>
      <c r="AH7354">
        <v>5625000</v>
      </c>
      <c r="AI7354" s="16" t="s">
        <v>6625</v>
      </c>
      <c r="AJ7354" s="16" t="s">
        <v>6723</v>
      </c>
      <c r="AK7354" s="16" t="s">
        <v>354</v>
      </c>
      <c r="AL7354" t="s">
        <v>6724</v>
      </c>
    </row>
    <row r="7355" ht="17.25" spans="2:38">
      <c r="B7355" s="16" t="n">
        <f>10000000+INDEX(编号表!$B:$B,MATCH(F7355,编号表!$A:$A,0))*100000+INDEX(编号表!$F:$F,MATCH(D7355,编号表!$E:$E,0))*1000+INDEX(编号表!$D:$D,MATCH(E7355,编号表!$C:$C,0))*10000+G7355</f>
        <v>12575038</v>
      </c>
      <c r="C7355" s="16" t="s">
        <v>7026</v>
      </c>
      <c r="D7355" s="16" t="s">
        <v>111</v>
      </c>
      <c r="E7355" s="16" t="s">
        <v>354</v>
      </c>
      <c r="F7355" s="16" t="s">
        <v>6622</v>
      </c>
      <c r="G7355" s="16">
        <v>38</v>
      </c>
      <c r="H7355" t="s">
        <v>7297</v>
      </c>
      <c r="I7355" s="16">
        <v>60</v>
      </c>
      <c r="J7355" t="str">
        <f t="shared" si="118"/>
        <v>大类_神品合体打造</v>
      </c>
      <c r="K7355" s="38" t="s">
        <v>6624</v>
      </c>
      <c r="M7355" s="16" t="s">
        <v>6625</v>
      </c>
      <c r="O7355">
        <v>0</v>
      </c>
      <c r="P7355" t="b">
        <v>1</v>
      </c>
      <c r="Q7355"/>
      <c r="R7355" t="b">
        <v>0</v>
      </c>
      <c r="S7355">
        <v>1</v>
      </c>
      <c r="T7355" t="s">
        <v>91</v>
      </c>
      <c r="U7355">
        <v>999</v>
      </c>
      <c r="V7355" s="16" t="s">
        <v>6626</v>
      </c>
      <c r="W7355" s="16">
        <v>12212235</v>
      </c>
      <c r="Y7355" t="inlineStr">
        <is>
          <t xml:space="preserve">灵脂玄蜡一类灵材。灵蜡细润可塑，微温便软，凝结后薄处也能封合。|n法宝打造与祭炼：用作辅材，适用于同境界、同品质的归藏葫芦。</t>
        </is>
      </c>
      <c r="Z7355" t="s">
        <v>6830</v>
      </c>
      <c r="AA7355" t="str">
        <v>击杀妖兽、探索秘境或遗迹可得。</v>
      </c>
      <c r="AB7355" s="16">
        <v>12371038</v>
      </c>
      <c r="AC7355" t="s">
        <v>6629</v>
      </c>
      <c r="AD7355">
        <v>40005</v>
      </c>
      <c r="AF7355">
        <v>70005</v>
      </c>
      <c r="AH7355">
        <v>16875000</v>
      </c>
      <c r="AI7355" s="16" t="s">
        <v>6625</v>
      </c>
      <c r="AJ7355" s="16" t="s">
        <v>6723</v>
      </c>
      <c r="AK7355" s="16" t="s">
        <v>354</v>
      </c>
      <c r="AL7355" t="s">
        <v>6831</v>
      </c>
    </row>
    <row r="7356" ht="16.5" spans="2:38">
      <c r="B7356" s="16" t="n">
        <f>10000000+INDEX(编号表!$B:$B,MATCH(F7356,编号表!$A:$A,0))*100000+INDEX(编号表!$F:$F,MATCH(D7356,编号表!$E:$E,0))*1000+INDEX(编号表!$D:$D,MATCH(E7356,编号表!$C:$C,0))*10000+G7356</f>
        <v>12585000</v>
      </c>
      <c r="C7356" s="16" t="s">
        <v>7027</v>
      </c>
      <c r="D7356" s="16" t="s">
        <v>111</v>
      </c>
      <c r="E7356" s="16" t="s">
        <v>357</v>
      </c>
      <c r="F7356" s="16" t="s">
        <v>6622</v>
      </c>
      <c r="G7356" s="16">
        <v>0</v>
      </c>
      <c r="H7356" t="s">
        <v>7297</v>
      </c>
      <c r="I7356" s="16">
        <v>60</v>
      </c>
      <c r="J7356" t="str">
        <f t="shared" si="118"/>
        <v>大类_神品大乘打造</v>
      </c>
      <c r="K7356" s="37" t="s">
        <v>6624</v>
      </c>
      <c r="M7356" s="16" t="s">
        <v>6625</v>
      </c>
      <c r="O7356">
        <v>0</v>
      </c>
      <c r="P7356" t="b">
        <v>1</v>
      </c>
      <c r="Q7356"/>
      <c r="R7356" t="b">
        <v>0</v>
      </c>
      <c r="S7356">
        <v>1</v>
      </c>
      <c r="T7356" t="s">
        <v>91</v>
      </c>
      <c r="U7356">
        <v>999</v>
      </c>
      <c r="V7356" s="16" t="s">
        <v>6626</v>
      </c>
      <c r="W7356" s="16">
        <v>12212236</v>
      </c>
      <c r="Y7356" t="inlineStr">
        <is>
          <t xml:space="preserve">灵血一类灵材。精血凝而未枯，仍蕴灵兽生机，易与墨液、灵浆相融。|n法宝打造与祭炼：用作辅材，适用于同境界、同品质的五气甘霖瓶、太清甘露瓶、长春珠。</t>
        </is>
      </c>
      <c r="Z7356" t="s">
        <v>6628</v>
      </c>
      <c r="AA7356" t="str">
        <v>击杀妖兽、探索秘境或遗迹可得。</v>
      </c>
      <c r="AB7356" s="16">
        <v>12381000</v>
      </c>
      <c r="AC7356" t="s">
        <v>6629</v>
      </c>
      <c r="AD7356">
        <v>40005</v>
      </c>
      <c r="AF7356">
        <v>70005</v>
      </c>
      <c r="AH7356">
        <v>84375000</v>
      </c>
      <c r="AI7356" s="16" t="s">
        <v>6625</v>
      </c>
      <c r="AJ7356" s="16" t="s">
        <v>6630</v>
      </c>
      <c r="AK7356" s="16" t="s">
        <v>357</v>
      </c>
      <c r="AL7356" t="s">
        <v>6631</v>
      </c>
    </row>
    <row r="7357" ht="16.5" spans="2:38">
      <c r="B7357" s="16" t="n">
        <f>10000000+INDEX(编号表!$B:$B,MATCH(F7357,编号表!$A:$A,0))*100000+INDEX(编号表!$F:$F,MATCH(D7357,编号表!$E:$E,0))*1000+INDEX(编号表!$D:$D,MATCH(E7357,编号表!$C:$C,0))*10000+G7357</f>
        <v>12685001</v>
      </c>
      <c r="C7357" s="16" t="s">
        <v>7028</v>
      </c>
      <c r="D7357" s="16" t="s">
        <v>111</v>
      </c>
      <c r="E7357" s="16" t="s">
        <v>357</v>
      </c>
      <c r="F7357" s="16" t="s">
        <v>6633</v>
      </c>
      <c r="G7357" s="16">
        <v>1</v>
      </c>
      <c r="H7357" t="s">
        <v>7297</v>
      </c>
      <c r="I7357" s="16">
        <v>60</v>
      </c>
      <c r="J7357" t="str">
        <f t="shared" si="118"/>
        <v>大类_神品大乘打造</v>
      </c>
      <c r="K7357" s="38" t="s">
        <v>6624</v>
      </c>
      <c r="M7357" s="16" t="s">
        <v>6625</v>
      </c>
      <c r="O7357">
        <v>0</v>
      </c>
      <c r="P7357" t="b">
        <v>1</v>
      </c>
      <c r="Q7357"/>
      <c r="R7357" t="b">
        <v>0</v>
      </c>
      <c r="S7357">
        <v>1</v>
      </c>
      <c r="T7357" t="s">
        <v>91</v>
      </c>
      <c r="U7357">
        <v>999</v>
      </c>
      <c r="V7357" s="16" t="s">
        <v>6626</v>
      </c>
      <c r="W7357" s="16">
        <v>12212237</v>
      </c>
      <c r="Y7357" t="inlineStr">
        <is>
          <t xml:space="preserve">灵血一类灵材。血色深沉，毒性藏于灵息之中，须与温养用的精血分辨清楚。|n法宝打造与祭炼：用作特性材，适用于同境界、同品质的乾元印、太清剑、太玄缚灵索。</t>
        </is>
      </c>
      <c r="Z7357" t="s">
        <v>6728</v>
      </c>
      <c r="AA7357" t="str">
        <v>击杀妖兽、探索秘境或遗迹可得。</v>
      </c>
      <c r="AB7357" s="16">
        <v>12381001</v>
      </c>
      <c r="AC7357" t="s">
        <v>6629</v>
      </c>
      <c r="AD7357">
        <v>40005</v>
      </c>
      <c r="AF7357">
        <v>70005</v>
      </c>
      <c r="AH7357">
        <v>84375000</v>
      </c>
      <c r="AI7357" s="16" t="s">
        <v>6625</v>
      </c>
      <c r="AJ7357" s="16" t="s">
        <v>6630</v>
      </c>
      <c r="AK7357" s="16" t="s">
        <v>357</v>
      </c>
      <c r="AL7357" t="s">
        <v>6729</v>
      </c>
    </row>
    <row r="7358" ht="16.5" spans="2:38">
      <c r="B7358" s="16" t="n">
        <f>10000000+INDEX(编号表!$B:$B,MATCH(F7358,编号表!$A:$A,0))*100000+INDEX(编号表!$F:$F,MATCH(D7358,编号表!$E:$E,0))*1000+INDEX(编号表!$D:$D,MATCH(E7358,编号表!$C:$C,0))*10000+G7358</f>
        <v>12685002</v>
      </c>
      <c r="C7358" s="16" t="s">
        <v>7029</v>
      </c>
      <c r="D7358" s="16" t="s">
        <v>111</v>
      </c>
      <c r="E7358" s="16" t="s">
        <v>357</v>
      </c>
      <c r="F7358" s="16" t="s">
        <v>6633</v>
      </c>
      <c r="G7358" s="16">
        <v>2</v>
      </c>
      <c r="H7358" t="s">
        <v>7297</v>
      </c>
      <c r="I7358" s="16">
        <v>60</v>
      </c>
      <c r="J7358" t="str">
        <f t="shared" si="118"/>
        <v>大类_神品大乘打造</v>
      </c>
      <c r="K7358" s="39" t="s">
        <v>6624</v>
      </c>
      <c r="M7358" s="16" t="s">
        <v>6625</v>
      </c>
      <c r="O7358">
        <v>0</v>
      </c>
      <c r="P7358" t="b">
        <v>1</v>
      </c>
      <c r="Q7358"/>
      <c r="R7358" t="b">
        <v>0</v>
      </c>
      <c r="S7358">
        <v>1</v>
      </c>
      <c r="T7358" t="s">
        <v>91</v>
      </c>
      <c r="U7358">
        <v>999</v>
      </c>
      <c r="V7358" s="16" t="s">
        <v>6626</v>
      </c>
      <c r="W7358" s="16">
        <v>12212238</v>
      </c>
      <c r="Y7358" t="inlineStr">
        <is>
          <t xml:space="preserve">丹核一类灵材。一丸丹核凝聚灵力，内里仍留着来源灵兽的灵脉纹路。|n法宝打造与祭炼：用作特性材，适用于同境界、同品质的万象藏形幡、乾元伞、乾元印、太清回灵瓶、太清隐形幡、太玄缚灵索。</t>
        </is>
      </c>
      <c r="Z7358" t="s">
        <v>6635</v>
      </c>
      <c r="AA7358" t="str">
        <v>击杀妖兽、探索秘境或遗迹可得。</v>
      </c>
      <c r="AB7358" s="16">
        <v>12381002</v>
      </c>
      <c r="AC7358" t="s">
        <v>6629</v>
      </c>
      <c r="AD7358">
        <v>40005</v>
      </c>
      <c r="AF7358">
        <v>70005</v>
      </c>
      <c r="AH7358">
        <v>84375000</v>
      </c>
      <c r="AI7358" s="16" t="s">
        <v>6625</v>
      </c>
      <c r="AJ7358" s="16" t="s">
        <v>6636</v>
      </c>
      <c r="AK7358" s="16" t="s">
        <v>357</v>
      </c>
      <c r="AL7358" t="s">
        <v>6637</v>
      </c>
    </row>
    <row r="7359" ht="16.5" spans="2:38">
      <c r="B7359" s="16" t="n">
        <f>10000000+INDEX(编号表!$B:$B,MATCH(F7359,编号表!$A:$A,0))*100000+INDEX(编号表!$F:$F,MATCH(D7359,编号表!$E:$E,0))*1000+INDEX(编号表!$D:$D,MATCH(E7359,编号表!$C:$C,0))*10000+G7359</f>
        <v>12685003</v>
      </c>
      <c r="C7359" s="16" t="s">
        <v>7030</v>
      </c>
      <c r="D7359" s="16" t="s">
        <v>111</v>
      </c>
      <c r="E7359" s="16" t="s">
        <v>357</v>
      </c>
      <c r="F7359" s="16" t="s">
        <v>6633</v>
      </c>
      <c r="G7359" s="16">
        <v>3</v>
      </c>
      <c r="H7359" t="s">
        <v>7297</v>
      </c>
      <c r="I7359" s="16">
        <v>60</v>
      </c>
      <c r="J7359" t="str">
        <f t="shared" si="118"/>
        <v>大类_神品大乘打造</v>
      </c>
      <c r="K7359" s="38" t="s">
        <v>6624</v>
      </c>
      <c r="M7359" s="16" t="s">
        <v>6625</v>
      </c>
      <c r="O7359">
        <v>0</v>
      </c>
      <c r="P7359" t="b">
        <v>1</v>
      </c>
      <c r="Q7359"/>
      <c r="R7359" t="b">
        <v>0</v>
      </c>
      <c r="S7359">
        <v>1</v>
      </c>
      <c r="T7359" t="s">
        <v>91</v>
      </c>
      <c r="U7359">
        <v>999</v>
      </c>
      <c r="V7359" s="16" t="s">
        <v>6626</v>
      </c>
      <c r="W7359" s="16">
        <v>12212239</v>
      </c>
      <c r="Y7359" t="inlineStr">
        <is>
          <t xml:space="preserve">丹核一类灵材。木中灵核生息绵长，枝叶虽离，内纹仍见向光生长的旧路。|n法宝打造与祭炼：用作特性材，适用于同境界、同品质的五气甘霖瓶、太清甘露瓶、长春珠。</t>
        </is>
      </c>
      <c r="Z7359" t="s">
        <v>6733</v>
      </c>
      <c r="AA7359" t="str">
        <v>击杀妖兽、探索秘境或遗迹可得。</v>
      </c>
      <c r="AB7359" s="16">
        <v>12381003</v>
      </c>
      <c r="AC7359" t="s">
        <v>6629</v>
      </c>
      <c r="AD7359">
        <v>40005</v>
      </c>
      <c r="AF7359">
        <v>70005</v>
      </c>
      <c r="AH7359">
        <v>84375000</v>
      </c>
      <c r="AI7359" s="16" t="s">
        <v>6625</v>
      </c>
      <c r="AJ7359" s="16" t="s">
        <v>6636</v>
      </c>
      <c r="AK7359" s="16" t="s">
        <v>357</v>
      </c>
      <c r="AL7359" t="s">
        <v>6734</v>
      </c>
    </row>
    <row r="7360" ht="16.5" spans="2:38">
      <c r="B7360" s="16" t="n">
        <f>10000000+INDEX(编号表!$B:$B,MATCH(F7360,编号表!$A:$A,0))*100000+INDEX(编号表!$F:$F,MATCH(D7360,编号表!$E:$E,0))*1000+INDEX(编号表!$D:$D,MATCH(E7360,编号表!$C:$C,0))*10000+G7360</f>
        <v>12585004</v>
      </c>
      <c r="C7360" s="16" t="s">
        <v>7031</v>
      </c>
      <c r="D7360" s="16" t="s">
        <v>111</v>
      </c>
      <c r="E7360" s="16" t="s">
        <v>357</v>
      </c>
      <c r="F7360" s="16" t="s">
        <v>6622</v>
      </c>
      <c r="G7360" s="16">
        <v>4</v>
      </c>
      <c r="H7360" t="s">
        <v>7297</v>
      </c>
      <c r="I7360" s="16">
        <v>60</v>
      </c>
      <c r="J7360" t="str">
        <f t="shared" si="118"/>
        <v>大类_神品大乘打造</v>
      </c>
      <c r="K7360" s="39" t="s">
        <v>6624</v>
      </c>
      <c r="M7360" s="16" t="s">
        <v>6625</v>
      </c>
      <c r="O7360">
        <v>0</v>
      </c>
      <c r="P7360" t="b">
        <v>1</v>
      </c>
      <c r="Q7360"/>
      <c r="R7360" t="b">
        <v>0</v>
      </c>
      <c r="S7360">
        <v>1</v>
      </c>
      <c r="T7360" t="s">
        <v>91</v>
      </c>
      <c r="U7360">
        <v>999</v>
      </c>
      <c r="V7360" s="16" t="s">
        <v>6626</v>
      </c>
      <c r="W7360" s="16">
        <v>12212240</v>
      </c>
      <c r="Y7360" t="inlineStr">
        <is>
          <t xml:space="preserve">翎毫一类灵材。羽身轻韧，细密羽纹顺风舒展，灵气沿羽轴流转。|n法宝打造与祭炼：用作辅材，适用于同境界、同品质的太清剑。</t>
        </is>
      </c>
      <c r="Z7360" t="s">
        <v>6640</v>
      </c>
      <c r="AA7360" t="str">
        <v>击杀妖兽、探索秘境或遗迹可得。</v>
      </c>
      <c r="AB7360" s="16">
        <v>12381004</v>
      </c>
      <c r="AC7360" t="s">
        <v>6629</v>
      </c>
      <c r="AD7360">
        <v>40005</v>
      </c>
      <c r="AF7360">
        <v>70005</v>
      </c>
      <c r="AH7360">
        <v>84375000</v>
      </c>
      <c r="AI7360" s="16" t="s">
        <v>6625</v>
      </c>
      <c r="AJ7360" s="16" t="s">
        <v>6641</v>
      </c>
      <c r="AK7360" s="16" t="s">
        <v>357</v>
      </c>
      <c r="AL7360" t="s">
        <v>6642</v>
      </c>
    </row>
    <row r="7361" ht="16.5" spans="2:38">
      <c r="B7361" s="16" t="n">
        <f>10000000+INDEX(编号表!$B:$B,MATCH(F7361,编号表!$A:$A,0))*100000+INDEX(编号表!$F:$F,MATCH(D7361,编号表!$E:$E,0))*1000+INDEX(编号表!$D:$D,MATCH(E7361,编号表!$C:$C,0))*10000+G7361</f>
        <v>12585005</v>
      </c>
      <c r="C7361" s="16" t="s">
        <v>7032</v>
      </c>
      <c r="D7361" s="16" t="s">
        <v>111</v>
      </c>
      <c r="E7361" s="16" t="s">
        <v>357</v>
      </c>
      <c r="F7361" s="16" t="s">
        <v>6622</v>
      </c>
      <c r="G7361" s="16">
        <v>5</v>
      </c>
      <c r="H7361" t="s">
        <v>7297</v>
      </c>
      <c r="I7361" s="16">
        <v>60</v>
      </c>
      <c r="J7361" t="str">
        <f t="shared" si="118"/>
        <v>大类_神品大乘打造</v>
      </c>
      <c r="K7361" s="38" t="s">
        <v>6624</v>
      </c>
      <c r="M7361" s="16" t="s">
        <v>6625</v>
      </c>
      <c r="O7361">
        <v>0</v>
      </c>
      <c r="P7361" t="b">
        <v>1</v>
      </c>
      <c r="Q7361"/>
      <c r="R7361" t="b">
        <v>0</v>
      </c>
      <c r="S7361">
        <v>1</v>
      </c>
      <c r="T7361" t="s">
        <v>91</v>
      </c>
      <c r="U7361">
        <v>999</v>
      </c>
      <c r="V7361" s="16" t="s">
        <v>6626</v>
      </c>
      <c r="W7361" s="16">
        <v>12212241</v>
      </c>
      <c r="Y7361" t="inlineStr">
        <is>
          <t xml:space="preserve">翎毫一类灵材。细毫柔而有锋，沾墨均匀，束起时根根相顺。|n法宝打造与祭炼：用作辅材，适用于同境界、同品质的太清符笔。</t>
        </is>
      </c>
      <c r="Z7361" t="s">
        <v>6741</v>
      </c>
      <c r="AA7361" t="str">
        <v>击杀妖兽、探索秘境或遗迹可得。</v>
      </c>
      <c r="AB7361" s="16">
        <v>12381005</v>
      </c>
      <c r="AC7361" t="s">
        <v>6629</v>
      </c>
      <c r="AD7361">
        <v>40005</v>
      </c>
      <c r="AF7361">
        <v>70005</v>
      </c>
      <c r="AH7361">
        <v>84375000</v>
      </c>
      <c r="AI7361" s="16" t="s">
        <v>6625</v>
      </c>
      <c r="AJ7361" s="16" t="s">
        <v>6641</v>
      </c>
      <c r="AK7361" s="16" t="s">
        <v>357</v>
      </c>
      <c r="AL7361" t="s">
        <v>6742</v>
      </c>
    </row>
    <row r="7362" ht="16.5" spans="2:38">
      <c r="B7362" s="16" t="n">
        <f>10000000+INDEX(编号表!$B:$B,MATCH(F7362,编号表!$A:$A,0))*100000+INDEX(编号表!$F:$F,MATCH(D7362,编号表!$E:$E,0))*1000+INDEX(编号表!$D:$D,MATCH(E7362,编号表!$C:$C,0))*10000+G7362</f>
        <v>12685006</v>
      </c>
      <c r="C7362" s="16" t="s">
        <v>7033</v>
      </c>
      <c r="D7362" s="16" t="s">
        <v>111</v>
      </c>
      <c r="E7362" s="16" t="s">
        <v>357</v>
      </c>
      <c r="F7362" s="16" t="s">
        <v>6633</v>
      </c>
      <c r="G7362" s="16">
        <v>6</v>
      </c>
      <c r="H7362" t="s">
        <v>7297</v>
      </c>
      <c r="I7362" s="16">
        <v>60</v>
      </c>
      <c r="J7362" t="str">
        <f t="shared" si="118"/>
        <v>大类_神品大乘打造</v>
      </c>
      <c r="K7362" s="39" t="s">
        <v>6624</v>
      </c>
      <c r="M7362" s="16" t="s">
        <v>6625</v>
      </c>
      <c r="O7362">
        <v>0</v>
      </c>
      <c r="P7362" t="b">
        <v>1</v>
      </c>
      <c r="Q7362"/>
      <c r="R7362" t="b">
        <v>0</v>
      </c>
      <c r="S7362">
        <v>1</v>
      </c>
      <c r="T7362" t="s">
        <v>91</v>
      </c>
      <c r="U7362">
        <v>999</v>
      </c>
      <c r="V7362" s="16" t="s">
        <v>6626</v>
      </c>
      <c r="W7362" s="16">
        <v>12212242</v>
      </c>
      <c r="Y7362" t="inlineStr">
        <is>
          <t xml:space="preserve">灵窍遗材一类灵材。囊膜紧密，内蓄毒液，开封取用须格外谨慎。|n法宝打造与祭炼：用作特性材，适用于同境界、同品质的乾元伞、乾元印、太清剑、太玄缚灵索。</t>
        </is>
      </c>
      <c r="Z7362" t="s">
        <v>6645</v>
      </c>
      <c r="AA7362" t="str">
        <v>击杀妖兽、探索秘境或遗迹可得。</v>
      </c>
      <c r="AB7362" s="16">
        <v>12381006</v>
      </c>
      <c r="AC7362" t="s">
        <v>6629</v>
      </c>
      <c r="AD7362">
        <v>40005</v>
      </c>
      <c r="AF7362">
        <v>70005</v>
      </c>
      <c r="AH7362">
        <v>84375000</v>
      </c>
      <c r="AI7362" s="16" t="s">
        <v>6625</v>
      </c>
      <c r="AJ7362" s="16" t="s">
        <v>6646</v>
      </c>
      <c r="AK7362" s="16" t="s">
        <v>357</v>
      </c>
      <c r="AL7362" t="s">
        <v>6647</v>
      </c>
    </row>
    <row r="7363" ht="16.5" spans="2:38">
      <c r="B7363" s="16" t="n">
        <f>10000000+INDEX(编号表!$B:$B,MATCH(F7363,编号表!$A:$A,0))*100000+INDEX(编号表!$F:$F,MATCH(D7363,编号表!$E:$E,0))*1000+INDEX(编号表!$D:$D,MATCH(E7363,编号表!$C:$C,0))*10000+G7363</f>
        <v>12685007</v>
      </c>
      <c r="C7363" s="16" t="s">
        <v>7034</v>
      </c>
      <c r="D7363" s="16" t="s">
        <v>111</v>
      </c>
      <c r="E7363" s="16" t="s">
        <v>357</v>
      </c>
      <c r="F7363" s="16" t="s">
        <v>6633</v>
      </c>
      <c r="G7363" s="16">
        <v>7</v>
      </c>
      <c r="H7363" t="s">
        <v>7297</v>
      </c>
      <c r="I7363" s="16">
        <v>60</v>
      </c>
      <c r="J7363" t="str">
        <f t="shared" si="118"/>
        <v>大类_神品大乘打造</v>
      </c>
      <c r="K7363" s="38" t="s">
        <v>6624</v>
      </c>
      <c r="M7363" s="16" t="s">
        <v>6625</v>
      </c>
      <c r="O7363">
        <v>0</v>
      </c>
      <c r="P7363" t="b">
        <v>1</v>
      </c>
      <c r="Q7363"/>
      <c r="R7363" t="b">
        <v>0</v>
      </c>
      <c r="S7363">
        <v>1</v>
      </c>
      <c r="T7363" t="s">
        <v>91</v>
      </c>
      <c r="U7363">
        <v>999</v>
      </c>
      <c r="V7363" s="16" t="s">
        <v>6626</v>
      </c>
      <c r="W7363" s="16">
        <v>12212243</v>
      </c>
      <c r="Y7363" t="inlineStr">
        <is>
          <t xml:space="preserve">灵窍遗材一类灵材。灵目中的细纹仍能分辨灵光，所留是感知旧痕，并无活物视识。|n法宝打造与祭炼：用作特性材，适用于同境界、同品质的周天宝镜。</t>
        </is>
      </c>
      <c r="Z7363" t="s">
        <v>6746</v>
      </c>
      <c r="AA7363" t="str">
        <v>击杀妖兽、探索秘境或遗迹可得。</v>
      </c>
      <c r="AB7363" s="16">
        <v>12381007</v>
      </c>
      <c r="AC7363" t="s">
        <v>6629</v>
      </c>
      <c r="AD7363">
        <v>40005</v>
      </c>
      <c r="AF7363">
        <v>70005</v>
      </c>
      <c r="AH7363">
        <v>84375000</v>
      </c>
      <c r="AI7363" s="16" t="s">
        <v>6625</v>
      </c>
      <c r="AJ7363" s="16" t="s">
        <v>6646</v>
      </c>
      <c r="AK7363" s="16" t="s">
        <v>357</v>
      </c>
      <c r="AL7363" t="s">
        <v>6747</v>
      </c>
    </row>
    <row r="7364" ht="16.5" spans="2:38">
      <c r="B7364" s="16" t="n">
        <f>10000000+INDEX(编号表!$B:$B,MATCH(F7364,编号表!$A:$A,0))*100000+INDEX(编号表!$F:$F,MATCH(D7364,编号表!$E:$E,0))*1000+INDEX(编号表!$D:$D,MATCH(E7364,编号表!$C:$C,0))*10000+G7364</f>
        <v>12685008</v>
      </c>
      <c r="C7364" s="16" t="s">
        <v>7035</v>
      </c>
      <c r="D7364" s="16" t="s">
        <v>111</v>
      </c>
      <c r="E7364" s="16" t="s">
        <v>357</v>
      </c>
      <c r="F7364" s="16" t="s">
        <v>6633</v>
      </c>
      <c r="G7364" s="16">
        <v>8</v>
      </c>
      <c r="H7364" t="s">
        <v>7297</v>
      </c>
      <c r="I7364" s="16">
        <v>60</v>
      </c>
      <c r="J7364" t="str">
        <f t="shared" si="118"/>
        <v>大类_神品大乘打造</v>
      </c>
      <c r="K7364" s="39" t="s">
        <v>6624</v>
      </c>
      <c r="M7364" s="16" t="s">
        <v>6625</v>
      </c>
      <c r="O7364">
        <v>0</v>
      </c>
      <c r="P7364" t="b">
        <v>1</v>
      </c>
      <c r="Q7364"/>
      <c r="R7364" t="b">
        <v>0</v>
      </c>
      <c r="S7364">
        <v>1</v>
      </c>
      <c r="T7364" t="s">
        <v>91</v>
      </c>
      <c r="U7364">
        <v>999</v>
      </c>
      <c r="V7364" s="16" t="s">
        <v>6626</v>
      </c>
      <c r="W7364" s="16">
        <v>12212244</v>
      </c>
      <c r="Y7364" t="inlineStr">
        <is>
          <t xml:space="preserve">灵识遗痕一类灵材。灵兽留下的感知痕迹，似有应变余韵；所存并非完整魂魄。|n法宝打造与祭炼：用作特性材，适用于同境界、同品质的太虚葫芦。</t>
        </is>
      </c>
      <c r="Z7364" t="s">
        <v>6650</v>
      </c>
      <c r="AA7364" t="str">
        <v>击杀妖兽、探索秘境或遗迹可得。</v>
      </c>
      <c r="AB7364" s="16">
        <v>12381008</v>
      </c>
      <c r="AC7364" t="s">
        <v>6629</v>
      </c>
      <c r="AD7364">
        <v>40005</v>
      </c>
      <c r="AF7364">
        <v>70005</v>
      </c>
      <c r="AH7364">
        <v>84375000</v>
      </c>
      <c r="AI7364" s="16" t="s">
        <v>6625</v>
      </c>
      <c r="AJ7364" s="16" t="s">
        <v>6651</v>
      </c>
      <c r="AK7364" s="16" t="s">
        <v>357</v>
      </c>
      <c r="AL7364" t="s">
        <v>6652</v>
      </c>
    </row>
    <row r="7365" ht="16.5" spans="2:38">
      <c r="B7365" s="16" t="n">
        <f>10000000+INDEX(编号表!$B:$B,MATCH(F7365,编号表!$A:$A,0))*100000+INDEX(编号表!$F:$F,MATCH(D7365,编号表!$E:$E,0))*1000+INDEX(编号表!$D:$D,MATCH(E7365,编号表!$C:$C,0))*10000+G7365</f>
        <v>12685009</v>
      </c>
      <c r="C7365" s="16" t="s">
        <v>7036</v>
      </c>
      <c r="D7365" s="16" t="s">
        <v>111</v>
      </c>
      <c r="E7365" s="16" t="s">
        <v>357</v>
      </c>
      <c r="F7365" s="16" t="s">
        <v>6633</v>
      </c>
      <c r="G7365" s="16">
        <v>9</v>
      </c>
      <c r="I7365" s="16">
        <v>60</v>
      </c>
      <c r="J7365" t="str">
        <f t="shared" si="118"/>
        <v>大类_神品大乘</v>
      </c>
      <c r="K7365" s="38" t="s">
        <v>6624</v>
      </c>
      <c r="M7365" s="16" t="s">
        <v>6625</v>
      </c>
      <c r="O7365">
        <v>0</v>
      </c>
      <c r="P7365" t="b">
        <v>1</v>
      </c>
      <c r="Q7365"/>
      <c r="R7365" t="b">
        <v>0</v>
      </c>
      <c r="S7365">
        <v>1</v>
      </c>
      <c r="T7365" t="s">
        <v>91</v>
      </c>
      <c r="U7365">
        <v>999</v>
      </c>
      <c r="V7365" s="16" t="s">
        <v>6626</v>
      </c>
      <c r="W7365" s="16">
        <v>12212245</v>
      </c>
      <c r="Y7365" t="inlineStr">
        <is>
          <t xml:space="preserve">灵识遗痕一类灵材。草木感应土水、追逐日光的余痕，尚在灵材中缓缓回荡，并非完整魂魄。|n用途未明，可留存备用。</t>
        </is>
      </c>
      <c r="Z7365" t="s">
        <v>6752</v>
      </c>
      <c r="AA7365" t="str">
        <v>击杀妖兽、探索秘境或遗迹可得；当前百艺暂未用到，宗门不供应。</v>
      </c>
      <c r="AB7365" s="16">
        <v>12381009</v>
      </c>
      <c r="AC7365" t="s">
        <v>6629</v>
      </c>
      <c r="AD7365">
        <v>40005</v>
      </c>
      <c r="AF7365">
        <v>70005</v>
      </c>
      <c r="AH7365">
        <v>56250000</v>
      </c>
      <c r="AI7365" s="16" t="s">
        <v>6625</v>
      </c>
      <c r="AJ7365" s="16" t="s">
        <v>6651</v>
      </c>
      <c r="AK7365" s="16" t="s">
        <v>357</v>
      </c>
      <c r="AL7365" t="s">
        <v>6753</v>
      </c>
    </row>
    <row r="7366" ht="15" spans="2:38">
      <c r="B7366" s="16" t="n">
        <f>10000000+INDEX(编号表!$B:$B,MATCH(F7366,编号表!$A:$A,0))*100000+INDEX(编号表!$F:$F,MATCH(D7366,编号表!$E:$E,0))*1000+INDEX(编号表!$D:$D,MATCH(E7366,编号表!$C:$C,0))*10000+G7366</f>
        <v>12385010</v>
      </c>
      <c r="C7366" s="16" t="s">
        <v>7037</v>
      </c>
      <c r="D7366" s="16" t="s">
        <v>111</v>
      </c>
      <c r="E7366" s="16" t="s">
        <v>357</v>
      </c>
      <c r="F7366" s="16" t="s">
        <v>6682</v>
      </c>
      <c r="G7366" s="16">
        <v>10</v>
      </c>
      <c r="H7366" t="s">
        <v>7297</v>
      </c>
      <c r="I7366" s="16">
        <v>60</v>
      </c>
      <c r="J7366" t="str">
        <f t="shared" si="118"/>
        <v>大类_神品大乘打造</v>
      </c>
      <c r="K7366" s="40" t="s">
        <v>6698</v>
      </c>
      <c r="M7366" s="16" t="s">
        <v>6625</v>
      </c>
      <c r="O7366">
        <v>0</v>
      </c>
      <c r="P7366" t="b">
        <v>1</v>
      </c>
      <c r="Q7366"/>
      <c r="R7366" t="b">
        <v>0</v>
      </c>
      <c r="S7366">
        <v>1</v>
      </c>
      <c r="T7366" t="s">
        <v>91</v>
      </c>
      <c r="U7366">
        <v>999</v>
      </c>
      <c r="V7366" s="16" t="s">
        <v>6626</v>
      </c>
      <c r="W7366" s="16">
        <v>12212246</v>
      </c>
      <c r="Y7366" t="inlineStr">
        <is>
          <t xml:space="preserve">灵丝玄筋一类稀有灵材。诸色灵光藏入密密织路，绢面沉静，细看才见异彩。|n法宝打造与祭炼：用作主材，适用于同境界、同品质的万象藏形幡。</t>
        </is>
      </c>
      <c r="Z7366" t="s">
        <v>7039</v>
      </c>
      <c r="AA7366" t="str">
        <v>击杀妖兽、探索秘境或遗迹可得。</v>
      </c>
      <c r="AB7366" s="16">
        <v>12381010</v>
      </c>
      <c r="AC7366" t="s">
        <v>6629</v>
      </c>
      <c r="AD7366">
        <v>40005</v>
      </c>
      <c r="AF7366">
        <v>70005</v>
      </c>
      <c r="AH7366">
        <v>84375000</v>
      </c>
      <c r="AI7366" s="16" t="s">
        <v>6625</v>
      </c>
      <c r="AJ7366" s="16" t="s">
        <v>6713</v>
      </c>
      <c r="AK7366" s="16" t="s">
        <v>357</v>
      </c>
      <c r="AL7366" t="s">
        <v>7037</v>
      </c>
    </row>
    <row r="7367" ht="16.5" spans="2:38">
      <c r="B7367" s="16" t="n">
        <f>10000000+INDEX(编号表!$B:$B,MATCH(F7367,编号表!$A:$A,0))*100000+INDEX(编号表!$F:$F,MATCH(D7367,编号表!$E:$E,0))*1000+INDEX(编号表!$D:$D,MATCH(E7367,编号表!$C:$C,0))*10000+G7367</f>
        <v>12685011</v>
      </c>
      <c r="C7367" s="16" t="s">
        <v>7040</v>
      </c>
      <c r="D7367" s="16" t="s">
        <v>111</v>
      </c>
      <c r="E7367" s="16" t="s">
        <v>357</v>
      </c>
      <c r="F7367" s="16" t="s">
        <v>6633</v>
      </c>
      <c r="G7367" s="16">
        <v>11</v>
      </c>
      <c r="H7367" t="s">
        <v>7297</v>
      </c>
      <c r="I7367" s="16">
        <v>60</v>
      </c>
      <c r="J7367" t="str">
        <f t="shared" si="118"/>
        <v>大类_神品大乘打造</v>
      </c>
      <c r="K7367" s="38" t="s">
        <v>6624</v>
      </c>
      <c r="M7367" s="16" t="s">
        <v>6625</v>
      </c>
      <c r="O7367">
        <v>0</v>
      </c>
      <c r="P7367" t="b">
        <v>1</v>
      </c>
      <c r="Q7367"/>
      <c r="R7367" t="b">
        <v>0</v>
      </c>
      <c r="S7367">
        <v>1</v>
      </c>
      <c r="T7367" t="s">
        <v>91</v>
      </c>
      <c r="U7367">
        <v>999</v>
      </c>
      <c r="V7367" s="16" t="s">
        <v>6626</v>
      </c>
      <c r="Y7367" t="inlineStr">
        <is>
          <t xml:space="preserve">五气凝华一类灵材。金行灵气凝为细质，内蕴一缕收束不散的锋意。|n法宝打造与祭炼：用作特性材，适用于同境界、同品质的乾元伞、乾元印、五气甘霖瓶、太清剑、太清甘露瓶、太清符笔、太玄缚灵索、混元丹炉。</t>
        </is>
      </c>
      <c r="Z7367" t="s">
        <v>6655</v>
      </c>
      <c r="AA7367" t="str">
        <v>击杀妖兽、探索秘境或遗迹可得。</v>
      </c>
      <c r="AB7367">
        <v>12381011</v>
      </c>
      <c r="AC7367" t="s">
        <v>6629</v>
      </c>
      <c r="AD7367">
        <v>40005</v>
      </c>
      <c r="AF7367">
        <v>70005</v>
      </c>
      <c r="AH7367">
        <v>84375000</v>
      </c>
      <c r="AI7367" s="16" t="s">
        <v>6625</v>
      </c>
      <c r="AJ7367" s="16" t="s">
        <v>6656</v>
      </c>
      <c r="AK7367" s="16" t="s">
        <v>357</v>
      </c>
      <c r="AL7367" t="s">
        <v>6657</v>
      </c>
    </row>
    <row r="7368" ht="16.5" spans="2:38">
      <c r="B7368" s="16" t="n">
        <f>10000000+INDEX(编号表!$B:$B,MATCH(F7368,编号表!$A:$A,0))*100000+INDEX(编号表!$F:$F,MATCH(D7368,编号表!$E:$E,0))*1000+INDEX(编号表!$D:$D,MATCH(E7368,编号表!$C:$C,0))*10000+G7368</f>
        <v>12685012</v>
      </c>
      <c r="C7368" s="16" t="s">
        <v>7041</v>
      </c>
      <c r="D7368" s="16" t="s">
        <v>111</v>
      </c>
      <c r="E7368" s="16" t="s">
        <v>357</v>
      </c>
      <c r="F7368" s="16" t="s">
        <v>6633</v>
      </c>
      <c r="G7368" s="16">
        <v>12</v>
      </c>
      <c r="H7368" t="s">
        <v>7297</v>
      </c>
      <c r="I7368" s="16">
        <v>60</v>
      </c>
      <c r="J7368" t="str">
        <f t="shared" si="118"/>
        <v>大类_神品大乘打造</v>
      </c>
      <c r="K7368" s="38" t="s">
        <v>6624</v>
      </c>
      <c r="M7368" s="16" t="s">
        <v>6625</v>
      </c>
      <c r="O7368">
        <v>0</v>
      </c>
      <c r="P7368" t="b">
        <v>1</v>
      </c>
      <c r="Q7368"/>
      <c r="R7368" t="b">
        <v>0</v>
      </c>
      <c r="S7368">
        <v>1</v>
      </c>
      <c r="T7368" t="s">
        <v>91</v>
      </c>
      <c r="U7368">
        <v>999</v>
      </c>
      <c r="V7368" s="16" t="s">
        <v>6626</v>
      </c>
      <c r="Y7368" t="inlineStr">
        <is>
          <t xml:space="preserve">五气凝华一类灵材。木行灵气聚而成华，生发之意沿细纹绵延。|n法宝打造与祭炼：用作特性材，适用于同境界、同品质的乾元伞、乾元印、五气甘霖瓶、太清剑、太清甘露瓶、太玄缚灵索、混元丹炉、长春珠。</t>
        </is>
      </c>
      <c r="Z7368" t="s">
        <v>6660</v>
      </c>
      <c r="AA7368" t="str">
        <v>击杀妖兽、探索秘境或遗迹可得。</v>
      </c>
      <c r="AB7368">
        <v>12381012</v>
      </c>
      <c r="AC7368" t="s">
        <v>6629</v>
      </c>
      <c r="AD7368">
        <v>40005</v>
      </c>
      <c r="AF7368">
        <v>70005</v>
      </c>
      <c r="AH7368">
        <v>84375000</v>
      </c>
      <c r="AI7368" s="16" t="s">
        <v>6625</v>
      </c>
      <c r="AJ7368" s="16" t="s">
        <v>6656</v>
      </c>
      <c r="AK7368" s="16" t="s">
        <v>357</v>
      </c>
      <c r="AL7368" t="s">
        <v>6661</v>
      </c>
    </row>
    <row r="7369" ht="16.5" spans="2:38">
      <c r="B7369" s="16" t="n">
        <f>10000000+INDEX(编号表!$B:$B,MATCH(F7369,编号表!$A:$A,0))*100000+INDEX(编号表!$F:$F,MATCH(D7369,编号表!$E:$E,0))*1000+INDEX(编号表!$D:$D,MATCH(E7369,编号表!$C:$C,0))*10000+G7369</f>
        <v>12685013</v>
      </c>
      <c r="C7369" s="16" t="s">
        <v>7042</v>
      </c>
      <c r="D7369" s="16" t="s">
        <v>111</v>
      </c>
      <c r="E7369" s="16" t="s">
        <v>357</v>
      </c>
      <c r="F7369" s="16" t="s">
        <v>6633</v>
      </c>
      <c r="G7369" s="16">
        <v>13</v>
      </c>
      <c r="H7369" t="s">
        <v>7297</v>
      </c>
      <c r="I7369" s="16">
        <v>60</v>
      </c>
      <c r="J7369" t="str">
        <f t="shared" si="118"/>
        <v>大类_神品大乘打造</v>
      </c>
      <c r="K7369" s="38" t="s">
        <v>6624</v>
      </c>
      <c r="M7369" s="16" t="s">
        <v>6625</v>
      </c>
      <c r="O7369">
        <v>0</v>
      </c>
      <c r="P7369" t="b">
        <v>1</v>
      </c>
      <c r="Q7369"/>
      <c r="R7369" t="b">
        <v>0</v>
      </c>
      <c r="S7369">
        <v>1</v>
      </c>
      <c r="T7369" t="s">
        <v>91</v>
      </c>
      <c r="U7369">
        <v>999</v>
      </c>
      <c r="V7369" s="16" t="s">
        <v>6626</v>
      </c>
      <c r="W7369" s="16">
        <v>12212247</v>
      </c>
      <c r="Y7369" t="inlineStr">
        <is>
          <t xml:space="preserve">五气凝华一类灵材。火行灵气结晶，晶心明灭，触之可觉温热。|n法宝打造与祭炼：用作特性材，适用于同境界、同品质的乾元伞、乾元印、五气甘霖瓶、太清剑、太清甘露瓶、太清符笔、太玄缚灵索、混元丹炉。</t>
        </is>
      </c>
      <c r="Z7369" t="s">
        <v>6664</v>
      </c>
      <c r="AA7369" t="str">
        <v>击杀妖兽、探索秘境或遗迹可得。</v>
      </c>
      <c r="AB7369" s="16">
        <v>12381013</v>
      </c>
      <c r="AC7369" t="s">
        <v>6629</v>
      </c>
      <c r="AD7369">
        <v>40005</v>
      </c>
      <c r="AF7369">
        <v>70005</v>
      </c>
      <c r="AH7369">
        <v>84375000</v>
      </c>
      <c r="AI7369" s="16" t="s">
        <v>6625</v>
      </c>
      <c r="AJ7369" s="16" t="s">
        <v>6656</v>
      </c>
      <c r="AK7369" s="16" t="s">
        <v>357</v>
      </c>
      <c r="AL7369" t="s">
        <v>6665</v>
      </c>
    </row>
    <row r="7370" ht="16.5" spans="2:38">
      <c r="B7370" s="16" t="n">
        <f>10000000+INDEX(编号表!$B:$B,MATCH(F7370,编号表!$A:$A,0))*100000+INDEX(编号表!$F:$F,MATCH(D7370,编号表!$E:$E,0))*1000+INDEX(编号表!$D:$D,MATCH(E7370,编号表!$C:$C,0))*10000+G7370</f>
        <v>12685014</v>
      </c>
      <c r="C7370" s="16" t="s">
        <v>7043</v>
      </c>
      <c r="D7370" s="16" t="s">
        <v>111</v>
      </c>
      <c r="E7370" s="16" t="s">
        <v>357</v>
      </c>
      <c r="F7370" s="16" t="s">
        <v>6633</v>
      </c>
      <c r="G7370" s="16">
        <v>14</v>
      </c>
      <c r="H7370" t="s">
        <v>7297</v>
      </c>
      <c r="I7370" s="16">
        <v>60</v>
      </c>
      <c r="J7370" t="str">
        <f t="shared" si="118"/>
        <v>大类_神品大乘打造</v>
      </c>
      <c r="K7370" s="39" t="s">
        <v>6624</v>
      </c>
      <c r="M7370" s="16" t="s">
        <v>6625</v>
      </c>
      <c r="O7370">
        <v>0</v>
      </c>
      <c r="P7370" t="b">
        <v>1</v>
      </c>
      <c r="Q7370"/>
      <c r="R7370" t="b">
        <v>0</v>
      </c>
      <c r="S7370">
        <v>1</v>
      </c>
      <c r="T7370" t="s">
        <v>91</v>
      </c>
      <c r="U7370">
        <v>999</v>
      </c>
      <c r="V7370" s="16" t="s">
        <v>6626</v>
      </c>
      <c r="W7370" s="16">
        <v>12212248</v>
      </c>
      <c r="Y7370" t="inlineStr">
        <is>
          <t xml:space="preserve">五气凝华一类灵材。水行灵气凝作珠质，外形似静，内里灵流不息。|n法宝打造与祭炼：用作特性材，适用于同境界、同品质的乾元伞、乾元印、五气甘霖瓶、太清剑、太清回灵瓶、太清甘露瓶、太清符笔、太玄缚灵索、混元丹炉。</t>
        </is>
      </c>
      <c r="Z7370" t="s">
        <v>6668</v>
      </c>
      <c r="AA7370" t="str">
        <v>击杀妖兽、探索秘境或遗迹可得。</v>
      </c>
      <c r="AB7370" s="16">
        <v>12381014</v>
      </c>
      <c r="AC7370" t="s">
        <v>6629</v>
      </c>
      <c r="AD7370">
        <v>40005</v>
      </c>
      <c r="AF7370">
        <v>70005</v>
      </c>
      <c r="AH7370">
        <v>84375000</v>
      </c>
      <c r="AI7370" s="16" t="s">
        <v>6625</v>
      </c>
      <c r="AJ7370" s="16" t="s">
        <v>6656</v>
      </c>
      <c r="AK7370" s="16" t="s">
        <v>357</v>
      </c>
      <c r="AL7370" t="s">
        <v>6669</v>
      </c>
    </row>
    <row r="7371" ht="16.5" spans="2:38">
      <c r="B7371" s="16" t="n">
        <f>10000000+INDEX(编号表!$B:$B,MATCH(F7371,编号表!$A:$A,0))*100000+INDEX(编号表!$F:$F,MATCH(D7371,编号表!$E:$E,0))*1000+INDEX(编号表!$D:$D,MATCH(E7371,编号表!$C:$C,0))*10000+G7371</f>
        <v>12685015</v>
      </c>
      <c r="C7371" s="16" t="s">
        <v>7044</v>
      </c>
      <c r="D7371" s="16" t="s">
        <v>111</v>
      </c>
      <c r="E7371" s="16" t="s">
        <v>357</v>
      </c>
      <c r="F7371" s="16" t="s">
        <v>6633</v>
      </c>
      <c r="G7371" s="16">
        <v>15</v>
      </c>
      <c r="H7371" t="s">
        <v>7297</v>
      </c>
      <c r="I7371" s="16">
        <v>60</v>
      </c>
      <c r="J7371" t="str">
        <f t="shared" si="118"/>
        <v>大类_神品大乘打造</v>
      </c>
      <c r="K7371" s="38" t="s">
        <v>6624</v>
      </c>
      <c r="M7371" s="16" t="s">
        <v>6625</v>
      </c>
      <c r="O7371">
        <v>0</v>
      </c>
      <c r="P7371" t="b">
        <v>1</v>
      </c>
      <c r="Q7371"/>
      <c r="R7371" t="b">
        <v>0</v>
      </c>
      <c r="S7371">
        <v>1</v>
      </c>
      <c r="T7371" t="s">
        <v>91</v>
      </c>
      <c r="U7371">
        <v>999</v>
      </c>
      <c r="V7371" s="16" t="s">
        <v>6626</v>
      </c>
      <c r="Y7371" t="inlineStr">
        <is>
          <t xml:space="preserve">五气凝华一类灵材。土行灵气沉凝成珠，质地厚实，灵息绵稳。|n法宝打造与祭炼：用作特性材，适用于同境界、同品质的乾元伞、乾元印、五气甘霖瓶、大罗乾坤袋、太和乾坤袋、太清剑、太清甘露瓶、太清符笔、太玄缚灵索、混元丹炉、混元炼宝鼎、渡天舟、通天渡虚舟。</t>
        </is>
      </c>
      <c r="Z7371" t="s">
        <v>6672</v>
      </c>
      <c r="AA7371" t="str">
        <v>击杀妖兽、探索秘境或遗迹可得。</v>
      </c>
      <c r="AB7371">
        <v>12381015</v>
      </c>
      <c r="AC7371" t="s">
        <v>6629</v>
      </c>
      <c r="AD7371">
        <v>40005</v>
      </c>
      <c r="AF7371">
        <v>70005</v>
      </c>
      <c r="AH7371">
        <v>84375000</v>
      </c>
      <c r="AI7371" s="16" t="s">
        <v>6625</v>
      </c>
      <c r="AJ7371" s="16" t="s">
        <v>6656</v>
      </c>
      <c r="AK7371" s="16" t="s">
        <v>357</v>
      </c>
      <c r="AL7371" t="s">
        <v>6673</v>
      </c>
    </row>
    <row r="7372" ht="15" spans="2:38">
      <c r="B7372" s="16" t="n">
        <f>10000000+INDEX(编号表!$B:$B,MATCH(F7372,编号表!$A:$A,0))*100000+INDEX(编号表!$F:$F,MATCH(D7372,编号表!$E:$E,0))*1000+INDEX(编号表!$D:$D,MATCH(E7372,编号表!$C:$C,0))*10000+G7372</f>
        <v>12385016</v>
      </c>
      <c r="C7372" s="16" t="s">
        <v>7045</v>
      </c>
      <c r="D7372" s="16" t="s">
        <v>111</v>
      </c>
      <c r="E7372" s="16" t="s">
        <v>357</v>
      </c>
      <c r="F7372" s="16" t="s">
        <v>6682</v>
      </c>
      <c r="G7372" s="16">
        <v>16</v>
      </c>
      <c r="H7372" t="s">
        <v>7297</v>
      </c>
      <c r="I7372" s="16">
        <v>60</v>
      </c>
      <c r="J7372" t="str">
        <f t="shared" si="118"/>
        <v>大类_神品大乘打造</v>
      </c>
      <c r="K7372" s="40" t="s">
        <v>6698</v>
      </c>
      <c r="M7372" s="16" t="s">
        <v>6625</v>
      </c>
      <c r="O7372">
        <v>0</v>
      </c>
      <c r="P7372" t="b">
        <v>1</v>
      </c>
      <c r="Q7372"/>
      <c r="R7372" t="b">
        <v>0</v>
      </c>
      <c r="S7372">
        <v>1</v>
      </c>
      <c r="T7372" t="s">
        <v>91</v>
      </c>
      <c r="U7372">
        <v>999</v>
      </c>
      <c r="V7372" s="16" t="s">
        <v>6626</v>
      </c>
      <c r="W7372" s="16">
        <v>12212249</v>
      </c>
      <c r="Y7372" t="inlineStr">
        <is>
          <t xml:space="preserve">灵玉玄晶一类稀有灵材。五行纹理交错于玉中，各循其路，彼此相济。|n法宝打造与祭炼：用作主材，适用于同境界、同品质的五气甘霖瓶。</t>
        </is>
      </c>
      <c r="Z7372" t="s">
        <v>7047</v>
      </c>
      <c r="AA7372" t="str">
        <v>击杀妖兽、探索秘境或遗迹可得。</v>
      </c>
      <c r="AB7372" s="16">
        <v>12381016</v>
      </c>
      <c r="AC7372" t="s">
        <v>6629</v>
      </c>
      <c r="AD7372">
        <v>40005</v>
      </c>
      <c r="AF7372">
        <v>70005</v>
      </c>
      <c r="AH7372">
        <v>84375000</v>
      </c>
      <c r="AI7372" s="16" t="s">
        <v>6625</v>
      </c>
      <c r="AJ7372" s="16" t="s">
        <v>6701</v>
      </c>
      <c r="AK7372" s="16" t="s">
        <v>357</v>
      </c>
      <c r="AL7372" t="s">
        <v>7045</v>
      </c>
    </row>
    <row r="7373" ht="16.5" spans="2:38">
      <c r="B7373" s="16" t="n">
        <f>10000000+INDEX(编号表!$B:$B,MATCH(F7373,编号表!$A:$A,0))*100000+INDEX(编号表!$F:$F,MATCH(D7373,编号表!$E:$E,0))*1000+INDEX(编号表!$D:$D,MATCH(E7373,编号表!$C:$C,0))*10000+G7373</f>
        <v>12885017</v>
      </c>
      <c r="C7373" s="16" t="s">
        <v>7048</v>
      </c>
      <c r="D7373" s="16" t="s">
        <v>111</v>
      </c>
      <c r="E7373" s="16" t="s">
        <v>357</v>
      </c>
      <c r="F7373" s="16" t="s">
        <v>6675</v>
      </c>
      <c r="G7373" s="16">
        <v>17</v>
      </c>
      <c r="H7373" t="s">
        <v>7297</v>
      </c>
      <c r="I7373" s="16">
        <v>60</v>
      </c>
      <c r="J7373" t="str">
        <f t="shared" si="118"/>
        <v>大类_神品大乘打造</v>
      </c>
      <c r="K7373" s="39" t="s">
        <v>6624</v>
      </c>
      <c r="M7373" s="16" t="s">
        <v>6625</v>
      </c>
      <c r="O7373">
        <v>0</v>
      </c>
      <c r="P7373" t="b">
        <v>1</v>
      </c>
      <c r="Q7373"/>
      <c r="R7373" t="b">
        <v>0</v>
      </c>
      <c r="S7373">
        <v>1</v>
      </c>
      <c r="T7373" t="s">
        <v>91</v>
      </c>
      <c r="U7373">
        <v>999</v>
      </c>
      <c r="V7373" s="16" t="s">
        <v>6626</v>
      </c>
      <c r="W7373" s="16">
        <v>12212250</v>
      </c>
      <c r="Y7373" t="inlineStr">
        <is>
          <t xml:space="preserve">灵骨玄甲一类灵材。骨质坚密，纹理连贯，仍留着灵兽生前承力的筋脉印痕。|n法宝打造与祭炼：用作辅材，适用于同境界、同品质的乾元印、渡天舟、通天渡虚舟。</t>
        </is>
      </c>
      <c r="Z7373" t="s">
        <v>6678</v>
      </c>
      <c r="AA7373" t="str">
        <v>击杀妖兽、探索秘境或遗迹可得。</v>
      </c>
      <c r="AB7373" s="16">
        <v>12381017</v>
      </c>
      <c r="AC7373" t="s">
        <v>6629</v>
      </c>
      <c r="AD7373">
        <v>40005</v>
      </c>
      <c r="AF7373">
        <v>70005</v>
      </c>
      <c r="AH7373">
        <v>84375000</v>
      </c>
      <c r="AI7373" s="16" t="s">
        <v>6625</v>
      </c>
      <c r="AJ7373" s="16" t="s">
        <v>6679</v>
      </c>
      <c r="AK7373" s="16" t="s">
        <v>357</v>
      </c>
      <c r="AL7373" t="s">
        <v>6680</v>
      </c>
    </row>
    <row r="7374" ht="16.5" spans="2:38">
      <c r="B7374" s="16" t="n">
        <f>10000000+INDEX(编号表!$B:$B,MATCH(F7374,编号表!$A:$A,0))*100000+INDEX(编号表!$F:$F,MATCH(D7374,编号表!$E:$E,0))*1000+INDEX(编号表!$D:$D,MATCH(E7374,编号表!$C:$C,0))*10000+G7374</f>
        <v>12885018</v>
      </c>
      <c r="C7374" s="16" t="s">
        <v>7049</v>
      </c>
      <c r="D7374" s="16" t="s">
        <v>111</v>
      </c>
      <c r="E7374" s="16" t="s">
        <v>357</v>
      </c>
      <c r="F7374" s="16" t="s">
        <v>6675</v>
      </c>
      <c r="G7374" s="16">
        <v>18</v>
      </c>
      <c r="H7374" t="s">
        <v>7297</v>
      </c>
      <c r="I7374" s="16">
        <v>60</v>
      </c>
      <c r="J7374" t="str">
        <f t="shared" si="118"/>
        <v>大类_神品大乘打造</v>
      </c>
      <c r="K7374" s="38" t="s">
        <v>6624</v>
      </c>
      <c r="M7374" s="16" t="s">
        <v>6625</v>
      </c>
      <c r="O7374">
        <v>0</v>
      </c>
      <c r="P7374" t="b">
        <v>1</v>
      </c>
      <c r="Q7374"/>
      <c r="R7374" t="b">
        <v>0</v>
      </c>
      <c r="S7374">
        <v>1</v>
      </c>
      <c r="T7374" t="s">
        <v>91</v>
      </c>
      <c r="U7374">
        <v>999</v>
      </c>
      <c r="V7374" s="16" t="s">
        <v>6626</v>
      </c>
      <c r="W7374" s="16">
        <v>12212251</v>
      </c>
      <c r="Y7374" t="inlineStr">
        <is>
          <t xml:space="preserve">灵骨玄甲一类灵材。甲壳层层相覆，旧伤未损其内纹，断面可见细密承力层次。|n法宝打造与祭炼：用作辅材、特性材，适用于同境界、同品质的乾元伞。</t>
        </is>
      </c>
      <c r="Z7374" t="s">
        <v>6767</v>
      </c>
      <c r="AA7374" t="str">
        <v>击杀妖兽、探索秘境或遗迹可得。</v>
      </c>
      <c r="AB7374" s="16">
        <v>12381018</v>
      </c>
      <c r="AC7374" t="s">
        <v>6629</v>
      </c>
      <c r="AD7374">
        <v>40005</v>
      </c>
      <c r="AF7374">
        <v>70005</v>
      </c>
      <c r="AH7374">
        <v>84375000</v>
      </c>
      <c r="AI7374" s="16" t="s">
        <v>6625</v>
      </c>
      <c r="AJ7374" s="16" t="s">
        <v>6679</v>
      </c>
      <c r="AK7374" s="16" t="s">
        <v>357</v>
      </c>
      <c r="AL7374" t="s">
        <v>6768</v>
      </c>
    </row>
    <row r="7375" ht="16.5" spans="2:38">
      <c r="B7375" s="16" t="n">
        <f>10000000+INDEX(编号表!$B:$B,MATCH(F7375,编号表!$A:$A,0))*100000+INDEX(编号表!$F:$F,MATCH(D7375,编号表!$E:$E,0))*1000+INDEX(编号表!$D:$D,MATCH(E7375,编号表!$C:$C,0))*10000+G7375</f>
        <v>12385019</v>
      </c>
      <c r="C7375" s="16" t="s">
        <v>7050</v>
      </c>
      <c r="D7375" s="16" t="s">
        <v>111</v>
      </c>
      <c r="E7375" s="16" t="s">
        <v>357</v>
      </c>
      <c r="F7375" s="16" t="s">
        <v>6682</v>
      </c>
      <c r="G7375" s="16">
        <v>19</v>
      </c>
      <c r="H7375" t="s">
        <v>7297</v>
      </c>
      <c r="I7375" s="16">
        <v>60</v>
      </c>
      <c r="J7375" t="str">
        <f t="shared" si="118"/>
        <v>大类_神品大乘打造</v>
      </c>
      <c r="K7375" s="39" t="s">
        <v>6624</v>
      </c>
      <c r="M7375" s="16" t="s">
        <v>6625</v>
      </c>
      <c r="O7375">
        <v>0</v>
      </c>
      <c r="P7375" t="b">
        <v>1</v>
      </c>
      <c r="Q7375"/>
      <c r="R7375" t="b">
        <v>0</v>
      </c>
      <c r="S7375">
        <v>1</v>
      </c>
      <c r="T7375" t="s">
        <v>91</v>
      </c>
      <c r="U7375">
        <v>999</v>
      </c>
      <c r="V7375" s="16" t="s">
        <v>6626</v>
      </c>
      <c r="W7375" s="16">
        <v>12212252</v>
      </c>
      <c r="Y7375" t="inlineStr">
        <is>
          <t xml:space="preserve">灵皮玄鳞一类灵材。皮面柔韧，筋络相接，裁开后仍能看见细密灵纹。|n法宝打造与祭炼：用作主材，适用于同境界、同品质的乾元伞。</t>
        </is>
      </c>
      <c r="Z7375" t="s">
        <v>6684</v>
      </c>
      <c r="AA7375" t="str">
        <v>击杀妖兽、探索秘境或遗迹可得。</v>
      </c>
      <c r="AB7375" s="16">
        <v>12381019</v>
      </c>
      <c r="AC7375" t="s">
        <v>6629</v>
      </c>
      <c r="AD7375">
        <v>40005</v>
      </c>
      <c r="AF7375">
        <v>70005</v>
      </c>
      <c r="AH7375">
        <v>84375000</v>
      </c>
      <c r="AI7375" s="16" t="s">
        <v>6625</v>
      </c>
      <c r="AJ7375" s="16" t="s">
        <v>6685</v>
      </c>
      <c r="AK7375" s="16" t="s">
        <v>357</v>
      </c>
      <c r="AL7375" t="s">
        <v>6686</v>
      </c>
    </row>
    <row r="7376" ht="16.5" spans="2:38">
      <c r="B7376" s="16" t="n">
        <f>10000000+INDEX(编号表!$B:$B,MATCH(F7376,编号表!$A:$A,0))*100000+INDEX(编号表!$F:$F,MATCH(D7376,编号表!$E:$E,0))*1000+INDEX(编号表!$D:$D,MATCH(E7376,编号表!$C:$C,0))*10000+G7376</f>
        <v>12585020</v>
      </c>
      <c r="C7376" s="16" t="s">
        <v>7051</v>
      </c>
      <c r="D7376" s="16" t="s">
        <v>111</v>
      </c>
      <c r="E7376" s="16" t="s">
        <v>357</v>
      </c>
      <c r="F7376" s="16" t="s">
        <v>6622</v>
      </c>
      <c r="G7376" s="16">
        <v>20</v>
      </c>
      <c r="I7376" s="16">
        <v>60</v>
      </c>
      <c r="J7376" t="str">
        <f t="shared" si="118"/>
        <v>大类_神品大乘</v>
      </c>
      <c r="K7376" s="38" t="s">
        <v>6624</v>
      </c>
      <c r="M7376" s="16" t="s">
        <v>6625</v>
      </c>
      <c r="O7376">
        <v>0</v>
      </c>
      <c r="P7376" t="b">
        <v>1</v>
      </c>
      <c r="Q7376"/>
      <c r="R7376" t="b">
        <v>0</v>
      </c>
      <c r="S7376">
        <v>1</v>
      </c>
      <c r="T7376" t="s">
        <v>91</v>
      </c>
      <c r="U7376">
        <v>999</v>
      </c>
      <c r="V7376" s="16" t="s">
        <v>6626</v>
      </c>
      <c r="W7376" s="16">
        <v>12212253</v>
      </c>
      <c r="Y7376" t="inlineStr">
        <is>
          <t xml:space="preserve">灵皮玄鳞一类灵材。鳞面细密，边缘相叠，灵气沿片片鳞纹折转。|n用途未明，可留存备用。</t>
        </is>
      </c>
      <c r="Z7376" t="s">
        <v>6773</v>
      </c>
      <c r="AA7376" t="str">
        <v>击杀妖兽、探索秘境或遗迹可得；当前百艺暂未用到，宗门不供应。</v>
      </c>
      <c r="AB7376" s="16">
        <v>12381020</v>
      </c>
      <c r="AC7376" t="s">
        <v>6629</v>
      </c>
      <c r="AD7376">
        <v>40005</v>
      </c>
      <c r="AF7376">
        <v>70005</v>
      </c>
      <c r="AH7376">
        <v>28125000</v>
      </c>
      <c r="AI7376" s="16" t="s">
        <v>6625</v>
      </c>
      <c r="AJ7376" s="16" t="s">
        <v>6685</v>
      </c>
      <c r="AK7376" s="16" t="s">
        <v>357</v>
      </c>
      <c r="AL7376" t="s">
        <v>6774</v>
      </c>
    </row>
    <row r="7377" ht="16.5" spans="2:38">
      <c r="B7377" s="16" t="n">
        <f>10000000+INDEX(编号表!$B:$B,MATCH(F7377,编号表!$A:$A,0))*100000+INDEX(编号表!$F:$F,MATCH(D7377,编号表!$E:$E,0))*1000+INDEX(编号表!$D:$D,MATCH(E7377,编号表!$C:$C,0))*10000+G7377</f>
        <v>12585021</v>
      </c>
      <c r="C7377" s="16" t="s">
        <v>7052</v>
      </c>
      <c r="D7377" s="16" t="s">
        <v>111</v>
      </c>
      <c r="E7377" s="16" t="s">
        <v>357</v>
      </c>
      <c r="F7377" s="16" t="s">
        <v>6622</v>
      </c>
      <c r="G7377" s="16">
        <v>21</v>
      </c>
      <c r="H7377" t="s">
        <v>7297</v>
      </c>
      <c r="I7377" s="16">
        <v>60</v>
      </c>
      <c r="J7377" t="str">
        <f t="shared" si="118"/>
        <v>大类_神品大乘打造</v>
      </c>
      <c r="K7377" s="39" t="s">
        <v>6624</v>
      </c>
      <c r="M7377" s="16" t="s">
        <v>6625</v>
      </c>
      <c r="O7377">
        <v>0</v>
      </c>
      <c r="P7377" t="b">
        <v>1</v>
      </c>
      <c r="Q7377"/>
      <c r="R7377" t="b">
        <v>0</v>
      </c>
      <c r="S7377">
        <v>1</v>
      </c>
      <c r="T7377" t="s">
        <v>91</v>
      </c>
      <c r="U7377">
        <v>999</v>
      </c>
      <c r="V7377" s="16" t="s">
        <v>6626</v>
      </c>
      <c r="W7377" s="16">
        <v>12212254</v>
      </c>
      <c r="Y7377" t="inlineStr">
        <is>
          <t xml:space="preserve">灵爪锐牙一类灵材。牙锋锐利，根部坚实，灵气向尖端收聚。|n法宝打造与祭炼：用作辅材，适用于同境界、同品质的太清剑。</t>
        </is>
      </c>
      <c r="Z7377" t="s">
        <v>6689</v>
      </c>
      <c r="AA7377" t="str">
        <v>击杀妖兽、探索秘境或遗迹可得。</v>
      </c>
      <c r="AB7377" s="16">
        <v>12381021</v>
      </c>
      <c r="AC7377" t="s">
        <v>6629</v>
      </c>
      <c r="AD7377">
        <v>40005</v>
      </c>
      <c r="AF7377">
        <v>70005</v>
      </c>
      <c r="AH7377">
        <v>84375000</v>
      </c>
      <c r="AI7377" s="16" t="s">
        <v>6625</v>
      </c>
      <c r="AJ7377" s="16" t="s">
        <v>6690</v>
      </c>
      <c r="AK7377" s="16" t="s">
        <v>357</v>
      </c>
      <c r="AL7377" t="s">
        <v>6691</v>
      </c>
    </row>
    <row r="7378" ht="16.5" spans="2:38">
      <c r="B7378" s="16" t="n">
        <f>10000000+INDEX(编号表!$B:$B,MATCH(F7378,编号表!$A:$A,0))*100000+INDEX(编号表!$F:$F,MATCH(D7378,编号表!$E:$E,0))*1000+INDEX(编号表!$D:$D,MATCH(E7378,编号表!$C:$C,0))*10000+G7378</f>
        <v>12685022</v>
      </c>
      <c r="C7378" s="16" t="s">
        <v>7053</v>
      </c>
      <c r="D7378" s="16" t="s">
        <v>111</v>
      </c>
      <c r="E7378" s="16" t="s">
        <v>357</v>
      </c>
      <c r="F7378" s="16" t="s">
        <v>6633</v>
      </c>
      <c r="G7378" s="16">
        <v>22</v>
      </c>
      <c r="H7378" t="s">
        <v>7297</v>
      </c>
      <c r="I7378" s="16">
        <v>60</v>
      </c>
      <c r="J7378" t="str">
        <f t="shared" si="118"/>
        <v>大类_神品大乘打造</v>
      </c>
      <c r="K7378" s="38" t="s">
        <v>6624</v>
      </c>
      <c r="M7378" s="16" t="s">
        <v>6625</v>
      </c>
      <c r="O7378">
        <v>0</v>
      </c>
      <c r="P7378" t="b">
        <v>1</v>
      </c>
      <c r="Q7378"/>
      <c r="R7378" t="b">
        <v>0</v>
      </c>
      <c r="S7378">
        <v>1</v>
      </c>
      <c r="T7378" t="s">
        <v>91</v>
      </c>
      <c r="U7378">
        <v>999</v>
      </c>
      <c r="V7378" s="16" t="s">
        <v>6626</v>
      </c>
      <c r="W7378" s="16">
        <v>12212255</v>
      </c>
      <c r="Y7378" t="inlineStr">
        <is>
          <t xml:space="preserve">灵爪锐牙一类灵材。爪锋坚锐，纹路向尖端勾连，断处仍有锐气。|n法宝打造与祭炼：用作特性材，适用于同境界、同品质的太清剑。</t>
        </is>
      </c>
      <c r="Z7378" t="s">
        <v>6779</v>
      </c>
      <c r="AA7378" t="str">
        <v>击杀妖兽、探索秘境或遗迹可得。</v>
      </c>
      <c r="AB7378" s="16">
        <v>12381022</v>
      </c>
      <c r="AC7378" t="s">
        <v>6629</v>
      </c>
      <c r="AD7378">
        <v>40005</v>
      </c>
      <c r="AF7378">
        <v>70005</v>
      </c>
      <c r="AH7378">
        <v>84375000</v>
      </c>
      <c r="AI7378" s="16" t="s">
        <v>6625</v>
      </c>
      <c r="AJ7378" s="16" t="s">
        <v>6690</v>
      </c>
      <c r="AK7378" s="16" t="s">
        <v>357</v>
      </c>
      <c r="AL7378" t="s">
        <v>6780</v>
      </c>
    </row>
    <row r="7379" ht="16.5" spans="2:38">
      <c r="B7379" s="16" t="n">
        <f>10000000+INDEX(编号表!$B:$B,MATCH(F7379,编号表!$A:$A,0))*100000+INDEX(编号表!$F:$F,MATCH(D7379,编号表!$E:$E,0))*1000+INDEX(编号表!$D:$D,MATCH(E7379,编号表!$C:$C,0))*10000+G7379</f>
        <v>12385023</v>
      </c>
      <c r="C7379" s="16" t="s">
        <v>7054</v>
      </c>
      <c r="D7379" s="16" t="s">
        <v>111</v>
      </c>
      <c r="E7379" s="16" t="s">
        <v>357</v>
      </c>
      <c r="F7379" s="16" t="s">
        <v>6682</v>
      </c>
      <c r="G7379" s="16">
        <v>23</v>
      </c>
      <c r="H7379" t="s">
        <v>7297</v>
      </c>
      <c r="I7379" s="16">
        <v>60</v>
      </c>
      <c r="J7379" t="str">
        <f t="shared" si="118"/>
        <v>大类_神品大乘打造</v>
      </c>
      <c r="K7379" s="39" t="s">
        <v>6624</v>
      </c>
      <c r="M7379" s="16" t="s">
        <v>6625</v>
      </c>
      <c r="O7379">
        <v>0</v>
      </c>
      <c r="P7379" t="b">
        <v>1</v>
      </c>
      <c r="Q7379"/>
      <c r="R7379" t="b">
        <v>0</v>
      </c>
      <c r="S7379">
        <v>1</v>
      </c>
      <c r="T7379" t="s">
        <v>91</v>
      </c>
      <c r="U7379">
        <v>999</v>
      </c>
      <c r="V7379" s="16" t="s">
        <v>6626</v>
      </c>
      <c r="W7379" s="16">
        <v>12212256</v>
      </c>
      <c r="Y7379" t="inlineStr">
        <is>
          <t xml:space="preserve">灵金一类灵材。铁质沉实，内藏灵纹，细密金纹与石色相间。|n法宝打造与祭炼：用作主材，适用于同境界、同品质的乾元印、太清剑、混元丹炉、混元炼宝鼎。</t>
        </is>
      </c>
      <c r="Z7379" t="s">
        <v>6695</v>
      </c>
      <c r="AA7379" t="str">
        <v>击杀妖兽、探索秘境或遗迹可得。</v>
      </c>
      <c r="AB7379" s="16">
        <v>12381023</v>
      </c>
      <c r="AC7379" t="s">
        <v>6629</v>
      </c>
      <c r="AD7379">
        <v>40005</v>
      </c>
      <c r="AF7379">
        <v>70005</v>
      </c>
      <c r="AH7379">
        <v>84375000</v>
      </c>
      <c r="AI7379" s="16" t="s">
        <v>6625</v>
      </c>
      <c r="AJ7379" s="16" t="s">
        <v>6696</v>
      </c>
      <c r="AK7379" s="16" t="s">
        <v>357</v>
      </c>
      <c r="AL7379" t="s">
        <v>6692</v>
      </c>
    </row>
    <row r="7380" ht="16.5" spans="2:38">
      <c r="B7380" s="16" t="n">
        <f>10000000+INDEX(编号表!$B:$B,MATCH(F7380,编号表!$A:$A,0))*100000+INDEX(编号表!$F:$F,MATCH(D7380,编号表!$E:$E,0))*1000+INDEX(编号表!$D:$D,MATCH(E7380,编号表!$C:$C,0))*10000+G7380</f>
        <v>12585024</v>
      </c>
      <c r="C7380" s="16" t="s">
        <v>7055</v>
      </c>
      <c r="D7380" s="16" t="s">
        <v>111</v>
      </c>
      <c r="E7380" s="16" t="s">
        <v>357</v>
      </c>
      <c r="F7380" s="16" t="s">
        <v>6622</v>
      </c>
      <c r="G7380" s="16">
        <v>24</v>
      </c>
      <c r="H7380" t="s">
        <v>7297</v>
      </c>
      <c r="I7380" s="16">
        <v>60</v>
      </c>
      <c r="J7380" t="str">
        <f t="shared" si="118"/>
        <v>大类_神品大乘打造</v>
      </c>
      <c r="K7380" s="38" t="s">
        <v>6624</v>
      </c>
      <c r="M7380" s="16" t="s">
        <v>6625</v>
      </c>
      <c r="O7380">
        <v>0</v>
      </c>
      <c r="P7380" t="b">
        <v>1</v>
      </c>
      <c r="Q7380"/>
      <c r="R7380" t="b">
        <v>0</v>
      </c>
      <c r="S7380">
        <v>1</v>
      </c>
      <c r="T7380" t="s">
        <v>91</v>
      </c>
      <c r="U7380">
        <v>999</v>
      </c>
      <c r="V7380" s="16" t="s">
        <v>6626</v>
      </c>
      <c r="W7380" s="16">
        <v>12212257</v>
      </c>
      <c r="Y7380" t="inlineStr">
        <is>
          <t xml:space="preserve">灵金一类灵材。铜料久经炉火，内壁保留着层层导火纹痕。|n法宝打造与祭炼：用作辅材，适用于同境界、同品质的混元丹炉、混元炼宝鼎。</t>
        </is>
      </c>
      <c r="Z7380" t="s">
        <v>6785</v>
      </c>
      <c r="AA7380" t="str">
        <v>击杀妖兽、探索秘境或遗迹可得。</v>
      </c>
      <c r="AB7380" s="16">
        <v>12381024</v>
      </c>
      <c r="AC7380" t="s">
        <v>6629</v>
      </c>
      <c r="AD7380">
        <v>40005</v>
      </c>
      <c r="AF7380">
        <v>70005</v>
      </c>
      <c r="AH7380">
        <v>84375000</v>
      </c>
      <c r="AI7380" s="16" t="s">
        <v>6625</v>
      </c>
      <c r="AJ7380" s="16" t="s">
        <v>6696</v>
      </c>
      <c r="AK7380" s="16" t="s">
        <v>357</v>
      </c>
      <c r="AL7380" t="s">
        <v>6786</v>
      </c>
    </row>
    <row r="7381" ht="16.5" spans="2:38">
      <c r="B7381" s="16" t="n">
        <f>10000000+INDEX(编号表!$B:$B,MATCH(F7381,编号表!$A:$A,0))*100000+INDEX(编号表!$F:$F,MATCH(D7381,编号表!$E:$E,0))*1000+INDEX(编号表!$D:$D,MATCH(E7381,编号表!$C:$C,0))*10000+G7381</f>
        <v>12585025</v>
      </c>
      <c r="C7381" s="16" t="s">
        <v>7056</v>
      </c>
      <c r="D7381" s="16" t="s">
        <v>111</v>
      </c>
      <c r="E7381" s="16" t="s">
        <v>357</v>
      </c>
      <c r="F7381" s="16" t="s">
        <v>6622</v>
      </c>
      <c r="G7381" s="16">
        <v>25</v>
      </c>
      <c r="H7381" t="s">
        <v>7297</v>
      </c>
      <c r="I7381" s="16">
        <v>60</v>
      </c>
      <c r="J7381" t="str">
        <f t="shared" si="118"/>
        <v>大类_神品大乘打造</v>
      </c>
      <c r="K7381" s="39" t="s">
        <v>6624</v>
      </c>
      <c r="M7381" s="16" t="s">
        <v>6625</v>
      </c>
      <c r="O7381">
        <v>0</v>
      </c>
      <c r="P7381" t="b">
        <v>1</v>
      </c>
      <c r="Q7381"/>
      <c r="R7381" t="b">
        <v>0</v>
      </c>
      <c r="S7381">
        <v>1</v>
      </c>
      <c r="T7381" t="s">
        <v>91</v>
      </c>
      <c r="U7381">
        <v>999</v>
      </c>
      <c r="V7381" s="16" t="s">
        <v>6626</v>
      </c>
      <c r="W7381" s="16">
        <v>12212258</v>
      </c>
      <c r="Y7381" t="inlineStr">
        <is>
          <t xml:space="preserve">灵石砂壤一类灵材。玄砂颗粒细密，指间滑落无声，粒中各藏微小灵纹。|n法宝打造与祭炼：用作辅材，适用于同境界、同品质的混元丹炉。</t>
        </is>
      </c>
      <c r="Z7381" t="s">
        <v>6792</v>
      </c>
      <c r="AA7381" t="str">
        <v>击杀妖兽、探索秘境或遗迹可得。</v>
      </c>
      <c r="AB7381" s="16">
        <v>12381025</v>
      </c>
      <c r="AC7381" t="s">
        <v>6629</v>
      </c>
      <c r="AD7381">
        <v>40005</v>
      </c>
      <c r="AF7381">
        <v>70005</v>
      </c>
      <c r="AH7381">
        <v>84375000</v>
      </c>
      <c r="AI7381" s="16" t="s">
        <v>6625</v>
      </c>
      <c r="AJ7381" s="16" t="s">
        <v>6793</v>
      </c>
      <c r="AK7381" s="16" t="s">
        <v>357</v>
      </c>
      <c r="AL7381" t="s">
        <v>6794</v>
      </c>
    </row>
    <row r="7382" ht="16.5" spans="2:38">
      <c r="B7382" s="16" t="n">
        <f>10000000+INDEX(编号表!$B:$B,MATCH(F7382,编号表!$A:$A,0))*100000+INDEX(编号表!$F:$F,MATCH(D7382,编号表!$E:$E,0))*1000+INDEX(编号表!$D:$D,MATCH(E7382,编号表!$C:$C,0))*10000+G7382</f>
        <v>12885026</v>
      </c>
      <c r="C7382" s="16" t="s">
        <v>7057</v>
      </c>
      <c r="D7382" s="16" t="s">
        <v>111</v>
      </c>
      <c r="E7382" s="16" t="s">
        <v>357</v>
      </c>
      <c r="F7382" s="16" t="s">
        <v>6675</v>
      </c>
      <c r="G7382" s="16">
        <v>26</v>
      </c>
      <c r="H7382" t="s">
        <v>7297</v>
      </c>
      <c r="I7382" s="16">
        <v>60</v>
      </c>
      <c r="J7382" t="str">
        <f t="shared" si="118"/>
        <v>大类_神品大乘打造</v>
      </c>
      <c r="K7382" s="38" t="s">
        <v>6624</v>
      </c>
      <c r="M7382" s="16" t="s">
        <v>6625</v>
      </c>
      <c r="O7382">
        <v>0</v>
      </c>
      <c r="P7382" t="b">
        <v>1</v>
      </c>
      <c r="Q7382"/>
      <c r="R7382" t="b">
        <v>0</v>
      </c>
      <c r="S7382">
        <v>1</v>
      </c>
      <c r="T7382" t="s">
        <v>91</v>
      </c>
      <c r="U7382">
        <v>999</v>
      </c>
      <c r="V7382" s="16" t="s">
        <v>6626</v>
      </c>
      <c r="W7382" s="16">
        <v>12212259</v>
      </c>
      <c r="Y7382" t="inlineStr">
        <is>
          <t xml:space="preserve">灵石砂壤一类灵材。旧阵散去，石上仍留导灵线痕，交接之处深浅分明。|n法宝打造与祭炼：用作特性材，适用于同境界、同品质的乾元印、太玄缚灵索。</t>
        </is>
      </c>
      <c r="Z7382" t="s">
        <v>6797</v>
      </c>
      <c r="AA7382" t="str">
        <v>击杀妖兽、探索秘境或遗迹可得。</v>
      </c>
      <c r="AB7382" s="16">
        <v>12381026</v>
      </c>
      <c r="AC7382" t="s">
        <v>6629</v>
      </c>
      <c r="AD7382">
        <v>40005</v>
      </c>
      <c r="AF7382">
        <v>70005</v>
      </c>
      <c r="AH7382">
        <v>84375000</v>
      </c>
      <c r="AI7382" s="16" t="s">
        <v>6625</v>
      </c>
      <c r="AJ7382" s="16" t="s">
        <v>6793</v>
      </c>
      <c r="AK7382" s="16" t="s">
        <v>357</v>
      </c>
      <c r="AL7382" t="s">
        <v>6798</v>
      </c>
    </row>
    <row r="7383" ht="16.5" spans="2:38">
      <c r="B7383" s="16" t="n">
        <f>10000000+INDEX(编号表!$B:$B,MATCH(F7383,编号表!$A:$A,0))*100000+INDEX(编号表!$F:$F,MATCH(D7383,编号表!$E:$E,0))*1000+INDEX(编号表!$D:$D,MATCH(E7383,编号表!$C:$C,0))*10000+G7383</f>
        <v>12385027</v>
      </c>
      <c r="C7383" s="16" t="s">
        <v>7058</v>
      </c>
      <c r="D7383" s="16" t="s">
        <v>111</v>
      </c>
      <c r="E7383" s="16" t="s">
        <v>357</v>
      </c>
      <c r="F7383" s="16" t="s">
        <v>6682</v>
      </c>
      <c r="G7383" s="16">
        <v>27</v>
      </c>
      <c r="H7383" t="s">
        <v>7297</v>
      </c>
      <c r="I7383" s="16">
        <v>60</v>
      </c>
      <c r="J7383" t="str">
        <f t="shared" si="118"/>
        <v>大类_神品大乘打造</v>
      </c>
      <c r="K7383" s="39" t="s">
        <v>6624</v>
      </c>
      <c r="M7383" s="16" t="s">
        <v>6625</v>
      </c>
      <c r="O7383">
        <v>0</v>
      </c>
      <c r="P7383" t="b">
        <v>1</v>
      </c>
      <c r="Q7383"/>
      <c r="R7383" t="b">
        <v>0</v>
      </c>
      <c r="S7383">
        <v>1</v>
      </c>
      <c r="T7383" t="s">
        <v>91</v>
      </c>
      <c r="U7383">
        <v>999</v>
      </c>
      <c r="V7383" s="16" t="s">
        <v>6626</v>
      </c>
      <c r="W7383" s="16">
        <v>12212260</v>
      </c>
      <c r="Y7383" t="inlineStr">
        <is>
          <t xml:space="preserve">灵玉玄晶一类灵材。玉质温润，纹路细密，灵气可沿玉脉缓缓流转。|n法宝打造与祭炼：用作主材，适用于同境界、同品质的周天宝镜、太清回灵瓶、太清甘露瓶、长春珠。</t>
        </is>
      </c>
      <c r="Z7383" t="s">
        <v>6704</v>
      </c>
      <c r="AA7383" t="str">
        <v>击杀妖兽、探索秘境或遗迹可得。</v>
      </c>
      <c r="AB7383" s="16">
        <v>12381027</v>
      </c>
      <c r="AC7383" t="s">
        <v>6629</v>
      </c>
      <c r="AD7383">
        <v>40005</v>
      </c>
      <c r="AF7383">
        <v>70005</v>
      </c>
      <c r="AH7383">
        <v>84375000</v>
      </c>
      <c r="AI7383" s="16" t="s">
        <v>6625</v>
      </c>
      <c r="AJ7383" s="16" t="s">
        <v>6701</v>
      </c>
      <c r="AK7383" s="16" t="s">
        <v>357</v>
      </c>
      <c r="AL7383" t="s">
        <v>6702</v>
      </c>
    </row>
    <row r="7384" ht="16.5" spans="2:38">
      <c r="B7384" s="16" t="n">
        <f>10000000+INDEX(编号表!$B:$B,MATCH(F7384,编号表!$A:$A,0))*100000+INDEX(编号表!$F:$F,MATCH(D7384,编号表!$E:$E,0))*1000+INDEX(编号表!$D:$D,MATCH(E7384,编号表!$C:$C,0))*10000+G7384</f>
        <v>12585028</v>
      </c>
      <c r="C7384" s="16" t="s">
        <v>7059</v>
      </c>
      <c r="D7384" s="16" t="s">
        <v>111</v>
      </c>
      <c r="E7384" s="16" t="s">
        <v>357</v>
      </c>
      <c r="F7384" s="16" t="s">
        <v>6622</v>
      </c>
      <c r="G7384" s="16">
        <v>28</v>
      </c>
      <c r="H7384" t="s">
        <v>7297</v>
      </c>
      <c r="I7384" s="16">
        <v>60</v>
      </c>
      <c r="J7384" t="str">
        <f t="shared" si="118"/>
        <v>大类_神品大乘打造</v>
      </c>
      <c r="K7384" s="38" t="s">
        <v>6624</v>
      </c>
      <c r="M7384" s="16" t="s">
        <v>6625</v>
      </c>
      <c r="O7384">
        <v>0</v>
      </c>
      <c r="P7384" t="b">
        <v>1</v>
      </c>
      <c r="Q7384"/>
      <c r="R7384" t="b">
        <v>0</v>
      </c>
      <c r="S7384">
        <v>1</v>
      </c>
      <c r="T7384" t="s">
        <v>91</v>
      </c>
      <c r="U7384">
        <v>999</v>
      </c>
      <c r="V7384" s="16" t="s">
        <v>6626</v>
      </c>
      <c r="W7384" s="16">
        <v>12212261</v>
      </c>
      <c r="Y7384" t="inlineStr">
        <is>
          <t xml:space="preserve">灵玉玄晶一类灵材。晶体清明，细部灵光齐整，转动时可见层层光路。|n法宝打造与祭炼：用作辅材，适用于同境界、同品质的周天宝镜。</t>
        </is>
      </c>
      <c r="Z7384" t="s">
        <v>6803</v>
      </c>
      <c r="AA7384" t="str">
        <v>击杀妖兽、探索秘境或遗迹可得。</v>
      </c>
      <c r="AB7384" s="16">
        <v>12381028</v>
      </c>
      <c r="AC7384" t="s">
        <v>6629</v>
      </c>
      <c r="AD7384">
        <v>40005</v>
      </c>
      <c r="AF7384">
        <v>70005</v>
      </c>
      <c r="AH7384">
        <v>84375000</v>
      </c>
      <c r="AI7384" s="16" t="s">
        <v>6625</v>
      </c>
      <c r="AJ7384" s="16" t="s">
        <v>6701</v>
      </c>
      <c r="AK7384" s="16" t="s">
        <v>357</v>
      </c>
      <c r="AL7384" t="s">
        <v>6804</v>
      </c>
    </row>
    <row r="7385" ht="16.5" spans="2:38">
      <c r="B7385" s="16" t="n">
        <f>10000000+INDEX(编号表!$B:$B,MATCH(F7385,编号表!$A:$A,0))*100000+INDEX(编号表!$F:$F,MATCH(D7385,编号表!$E:$E,0))*1000+INDEX(编号表!$D:$D,MATCH(E7385,编号表!$C:$C,0))*10000+G7385</f>
        <v>12385029</v>
      </c>
      <c r="C7385" s="16" t="s">
        <v>7060</v>
      </c>
      <c r="D7385" s="16" t="s">
        <v>111</v>
      </c>
      <c r="E7385" s="16" t="s">
        <v>357</v>
      </c>
      <c r="F7385" s="16" t="s">
        <v>6682</v>
      </c>
      <c r="G7385" s="16">
        <v>29</v>
      </c>
      <c r="H7385" t="s">
        <v>7297</v>
      </c>
      <c r="I7385" s="16">
        <v>60</v>
      </c>
      <c r="J7385" t="str">
        <f t="shared" si="118"/>
        <v>大类_神品大乘打造</v>
      </c>
      <c r="K7385" s="39" t="s">
        <v>6624</v>
      </c>
      <c r="M7385" s="16" t="s">
        <v>6625</v>
      </c>
      <c r="O7385">
        <v>0</v>
      </c>
      <c r="P7385" t="b">
        <v>1</v>
      </c>
      <c r="Q7385"/>
      <c r="R7385" t="b">
        <v>0</v>
      </c>
      <c r="S7385">
        <v>1</v>
      </c>
      <c r="T7385" t="s">
        <v>91</v>
      </c>
      <c r="U7385">
        <v>999</v>
      </c>
      <c r="V7385" s="16" t="s">
        <v>6626</v>
      </c>
      <c r="W7385" s="16">
        <v>12212262</v>
      </c>
      <c r="Y7385" t="inlineStr">
        <is>
          <t xml:space="preserve">灵木竹藤一类灵材。木心长纹完整，去尽枝叶，生长留下的灵路仍在。|n法宝打造与祭炼：用作主材，适用于同境界、同品质的太清符笔、太虚葫芦、渡天舟。</t>
        </is>
      </c>
      <c r="Z7385" t="s">
        <v>6707</v>
      </c>
      <c r="AA7385" t="str">
        <v>击杀妖兽、探索秘境或遗迹可得。</v>
      </c>
      <c r="AB7385" s="16">
        <v>12381029</v>
      </c>
      <c r="AC7385" t="s">
        <v>6629</v>
      </c>
      <c r="AD7385">
        <v>40005</v>
      </c>
      <c r="AF7385">
        <v>70005</v>
      </c>
      <c r="AH7385">
        <v>84375000</v>
      </c>
      <c r="AI7385" s="16" t="s">
        <v>6625</v>
      </c>
      <c r="AJ7385" s="16" t="s">
        <v>6708</v>
      </c>
      <c r="AK7385" s="16" t="s">
        <v>357</v>
      </c>
      <c r="AL7385" t="s">
        <v>6709</v>
      </c>
    </row>
    <row r="7386" ht="16.5" spans="2:38">
      <c r="B7386" s="16" t="n">
        <f>10000000+INDEX(编号表!$B:$B,MATCH(F7386,编号表!$A:$A,0))*100000+INDEX(编号表!$F:$F,MATCH(D7386,编号表!$E:$E,0))*1000+INDEX(编号表!$D:$D,MATCH(E7386,编号表!$C:$C,0))*10000+G7386</f>
        <v>12585030</v>
      </c>
      <c r="C7386" s="16" t="s">
        <v>7062</v>
      </c>
      <c r="D7386" s="16" t="s">
        <v>111</v>
      </c>
      <c r="E7386" s="16" t="s">
        <v>357</v>
      </c>
      <c r="F7386" s="16" t="s">
        <v>6622</v>
      </c>
      <c r="G7386" s="16">
        <v>30</v>
      </c>
      <c r="H7386" t="s">
        <v>7297</v>
      </c>
      <c r="I7386" s="16">
        <v>60</v>
      </c>
      <c r="J7386" t="str">
        <f t="shared" si="118"/>
        <v>大类_神品大乘打造</v>
      </c>
      <c r="K7386" s="38" t="s">
        <v>6624</v>
      </c>
      <c r="M7386" s="16" t="s">
        <v>6625</v>
      </c>
      <c r="O7386">
        <v>0</v>
      </c>
      <c r="P7386" t="b">
        <v>1</v>
      </c>
      <c r="Q7386"/>
      <c r="R7386" t="b">
        <v>0</v>
      </c>
      <c r="S7386">
        <v>1</v>
      </c>
      <c r="T7386" t="s">
        <v>91</v>
      </c>
      <c r="U7386">
        <v>999</v>
      </c>
      <c r="V7386" s="16" t="s">
        <v>6626</v>
      </c>
      <c r="W7386" s="16">
        <v>12212263</v>
      </c>
      <c r="Y7386" t="inlineStr">
        <is>
          <t xml:space="preserve">灵木竹藤一类灵材。竹质轻韧，中空有节，通达处与收束处各有分寸。|n法宝打造与祭炼：用作辅材，适用于同境界、同品质的太清回灵瓶。</t>
        </is>
      </c>
      <c r="Z7386" t="s">
        <v>6812</v>
      </c>
      <c r="AA7386" t="str">
        <v>击杀妖兽、探索秘境或遗迹可得。</v>
      </c>
      <c r="AB7386" s="16">
        <v>12381030</v>
      </c>
      <c r="AC7386" t="s">
        <v>6629</v>
      </c>
      <c r="AD7386">
        <v>40005</v>
      </c>
      <c r="AF7386">
        <v>70005</v>
      </c>
      <c r="AH7386">
        <v>84375000</v>
      </c>
      <c r="AI7386" s="16" t="s">
        <v>6625</v>
      </c>
      <c r="AJ7386" s="16" t="s">
        <v>6708</v>
      </c>
      <c r="AK7386" s="16" t="s">
        <v>357</v>
      </c>
      <c r="AL7386" t="s">
        <v>6813</v>
      </c>
    </row>
    <row r="7387" ht="15" spans="2:38">
      <c r="B7387" s="16" t="n">
        <f>10000000+INDEX(编号表!$B:$B,MATCH(F7387,编号表!$A:$A,0))*100000+INDEX(编号表!$F:$F,MATCH(D7387,编号表!$E:$E,0))*1000+INDEX(编号表!$D:$D,MATCH(E7387,编号表!$C:$C,0))*10000+G7387</f>
        <v>12385031</v>
      </c>
      <c r="C7387" s="16" t="s">
        <v>7063</v>
      </c>
      <c r="D7387" s="16" t="s">
        <v>111</v>
      </c>
      <c r="E7387" s="16" t="s">
        <v>357</v>
      </c>
      <c r="F7387" s="16" t="s">
        <v>6682</v>
      </c>
      <c r="G7387" s="16">
        <v>31</v>
      </c>
      <c r="H7387" t="s">
        <v>7297</v>
      </c>
      <c r="I7387" s="16">
        <v>60</v>
      </c>
      <c r="J7387" t="str">
        <f t="shared" si="118"/>
        <v>大类_神品大乘打造</v>
      </c>
      <c r="K7387" s="40" t="s">
        <v>6698</v>
      </c>
      <c r="M7387" s="16" t="s">
        <v>6625</v>
      </c>
      <c r="O7387">
        <v>0</v>
      </c>
      <c r="P7387" t="b">
        <v>1</v>
      </c>
      <c r="Q7387"/>
      <c r="R7387" t="b">
        <v>0</v>
      </c>
      <c r="S7387">
        <v>1</v>
      </c>
      <c r="T7387" t="s">
        <v>91</v>
      </c>
      <c r="U7387">
        <v>999</v>
      </c>
      <c r="V7387" s="16" t="s">
        <v>6626</v>
      </c>
      <c r="W7387" s="16">
        <v>12212264</v>
      </c>
      <c r="Y7387" t="inlineStr">
        <is>
          <t xml:space="preserve">灵木竹藤一类稀有灵材。木中长纹贯通，截面仍有相接之势，灵气往来从容。|n法宝打造与祭炼：用作主材，适用于同境界、同品质的通天渡虚舟。</t>
        </is>
      </c>
      <c r="Z7387" t="s">
        <v>7065</v>
      </c>
      <c r="AA7387" t="str">
        <v>击杀妖兽、探索秘境或遗迹可得。</v>
      </c>
      <c r="AB7387" s="16">
        <v>12381031</v>
      </c>
      <c r="AC7387" t="s">
        <v>6629</v>
      </c>
      <c r="AD7387">
        <v>40005</v>
      </c>
      <c r="AF7387">
        <v>70005</v>
      </c>
      <c r="AH7387">
        <v>84375000</v>
      </c>
      <c r="AI7387" s="16" t="s">
        <v>6625</v>
      </c>
      <c r="AJ7387" s="16" t="s">
        <v>6708</v>
      </c>
      <c r="AK7387" s="16" t="s">
        <v>357</v>
      </c>
      <c r="AL7387" t="s">
        <v>7063</v>
      </c>
    </row>
    <row r="7388" ht="16.5" spans="2:38">
      <c r="B7388" s="16" t="n">
        <f>10000000+INDEX(编号表!$B:$B,MATCH(F7388,编号表!$A:$A,0))*100000+INDEX(编号表!$F:$F,MATCH(D7388,编号表!$E:$E,0))*1000+INDEX(编号表!$D:$D,MATCH(E7388,编号表!$C:$C,0))*10000+G7388</f>
        <v>12385032</v>
      </c>
      <c r="C7388" s="16" t="s">
        <v>7066</v>
      </c>
      <c r="D7388" s="16" t="s">
        <v>111</v>
      </c>
      <c r="E7388" s="16" t="s">
        <v>357</v>
      </c>
      <c r="F7388" s="16" t="s">
        <v>6682</v>
      </c>
      <c r="G7388" s="16">
        <v>32</v>
      </c>
      <c r="H7388" t="s">
        <v>7297</v>
      </c>
      <c r="I7388" s="16">
        <v>60</v>
      </c>
      <c r="J7388" t="str">
        <f t="shared" si="118"/>
        <v>大类_神品大乘打造</v>
      </c>
      <c r="K7388" s="38" t="s">
        <v>6624</v>
      </c>
      <c r="M7388" s="16" t="s">
        <v>6625</v>
      </c>
      <c r="O7388">
        <v>0</v>
      </c>
      <c r="P7388" t="b">
        <v>1</v>
      </c>
      <c r="Q7388"/>
      <c r="R7388" t="b">
        <v>0</v>
      </c>
      <c r="S7388">
        <v>1</v>
      </c>
      <c r="T7388" t="s">
        <v>91</v>
      </c>
      <c r="U7388">
        <v>999</v>
      </c>
      <c r="V7388" s="16" t="s">
        <v>6626</v>
      </c>
      <c r="W7388" s="16">
        <v>12212265</v>
      </c>
      <c r="Y7388" t="inlineStr">
        <is>
          <t xml:space="preserve">灵丝玄筋一类灵材。蚕丝轻细而韧，丝缕相接时，灵光如水线流过。|n法宝打造与祭炼：用作主材，适用于同境界、同品质的大罗乾坤袋、太清隐形幡、太玄缚灵索。</t>
        </is>
      </c>
      <c r="Z7388" t="s">
        <v>6712</v>
      </c>
      <c r="AA7388" t="str">
        <v>击杀妖兽、探索秘境或遗迹可得。</v>
      </c>
      <c r="AB7388" s="16">
        <v>12381032</v>
      </c>
      <c r="AC7388" t="s">
        <v>6629</v>
      </c>
      <c r="AD7388">
        <v>40005</v>
      </c>
      <c r="AF7388">
        <v>70005</v>
      </c>
      <c r="AH7388">
        <v>84375000</v>
      </c>
      <c r="AI7388" s="16" t="s">
        <v>6625</v>
      </c>
      <c r="AJ7388" s="16" t="s">
        <v>6713</v>
      </c>
      <c r="AK7388" s="16" t="s">
        <v>357</v>
      </c>
      <c r="AL7388" t="s">
        <v>6714</v>
      </c>
    </row>
    <row r="7389" ht="16.5" spans="2:38">
      <c r="B7389" s="16" t="n">
        <f>10000000+INDEX(编号表!$B:$B,MATCH(F7389,编号表!$A:$A,0))*100000+INDEX(编号表!$F:$F,MATCH(D7389,编号表!$E:$E,0))*1000+INDEX(编号表!$D:$D,MATCH(E7389,编号表!$C:$C,0))*10000+G7389</f>
        <v>12585033</v>
      </c>
      <c r="C7389" s="16" t="s">
        <v>7067</v>
      </c>
      <c r="D7389" s="16" t="s">
        <v>111</v>
      </c>
      <c r="E7389" s="16" t="s">
        <v>357</v>
      </c>
      <c r="F7389" s="16" t="s">
        <v>6622</v>
      </c>
      <c r="G7389" s="16">
        <v>33</v>
      </c>
      <c r="H7389" t="s">
        <v>7297</v>
      </c>
      <c r="I7389" s="16">
        <v>60</v>
      </c>
      <c r="J7389" t="str">
        <f t="shared" si="118"/>
        <v>大类_神品大乘打造</v>
      </c>
      <c r="K7389" s="39" t="s">
        <v>6624</v>
      </c>
      <c r="M7389" s="16" t="s">
        <v>6625</v>
      </c>
      <c r="O7389">
        <v>0</v>
      </c>
      <c r="P7389" t="b">
        <v>1</v>
      </c>
      <c r="Q7389"/>
      <c r="R7389" t="b">
        <v>0</v>
      </c>
      <c r="S7389">
        <v>1</v>
      </c>
      <c r="T7389" t="s">
        <v>91</v>
      </c>
      <c r="U7389">
        <v>999</v>
      </c>
      <c r="V7389" s="16" t="s">
        <v>6626</v>
      </c>
      <c r="W7389" s="16">
        <v>12212266</v>
      </c>
      <c r="Y7389" t="inlineStr">
        <is>
          <t xml:space="preserve">灵丝玄筋一类灵材。旧旗留下的灵丝，织路未断，细纹交接仍然有序。|n法宝打造与祭炼：用作辅材，适用于同境界、同品质的万象藏形幡、乾元伞、大罗乾坤袋、太和乾坤袋、太清隐形幡、太玄缚灵索。</t>
        </is>
      </c>
      <c r="Z7389" t="s">
        <v>6818</v>
      </c>
      <c r="AA7389" t="str">
        <v>击杀妖兽、探索秘境或遗迹可得。</v>
      </c>
      <c r="AB7389" s="16">
        <v>12381033</v>
      </c>
      <c r="AC7389" t="s">
        <v>6629</v>
      </c>
      <c r="AD7389">
        <v>40005</v>
      </c>
      <c r="AF7389">
        <v>70005</v>
      </c>
      <c r="AH7389">
        <v>84375000</v>
      </c>
      <c r="AI7389" s="16" t="s">
        <v>6625</v>
      </c>
      <c r="AJ7389" s="16" t="s">
        <v>6713</v>
      </c>
      <c r="AK7389" s="16" t="s">
        <v>357</v>
      </c>
      <c r="AL7389" t="s">
        <v>6819</v>
      </c>
    </row>
    <row r="7390" ht="16.5" spans="2:38">
      <c r="B7390" s="16" t="n">
        <f>10000000+INDEX(编号表!$B:$B,MATCH(F7390,编号表!$A:$A,0))*100000+INDEX(编号表!$F:$F,MATCH(D7390,编号表!$E:$E,0))*1000+INDEX(编号表!$D:$D,MATCH(E7390,编号表!$C:$C,0))*10000+G7390</f>
        <v>12585034</v>
      </c>
      <c r="C7390" s="16" t="s">
        <v>7068</v>
      </c>
      <c r="D7390" s="16" t="s">
        <v>111</v>
      </c>
      <c r="E7390" s="16" t="s">
        <v>357</v>
      </c>
      <c r="F7390" s="16" t="s">
        <v>6622</v>
      </c>
      <c r="G7390" s="16">
        <v>34</v>
      </c>
      <c r="H7390" t="s">
        <v>7297</v>
      </c>
      <c r="I7390" s="16">
        <v>60</v>
      </c>
      <c r="J7390" t="str">
        <f t="shared" si="118"/>
        <v>大类_神品大乘打造</v>
      </c>
      <c r="K7390" s="38" t="s">
        <v>6624</v>
      </c>
      <c r="M7390" s="16" t="s">
        <v>6625</v>
      </c>
      <c r="O7390">
        <v>0</v>
      </c>
      <c r="P7390" t="b">
        <v>1</v>
      </c>
      <c r="Q7390"/>
      <c r="R7390" t="b">
        <v>0</v>
      </c>
      <c r="S7390">
        <v>1</v>
      </c>
      <c r="T7390" t="s">
        <v>91</v>
      </c>
      <c r="U7390">
        <v>999</v>
      </c>
      <c r="V7390" s="16" t="s">
        <v>6626</v>
      </c>
      <c r="W7390" s="16">
        <v>12212267</v>
      </c>
      <c r="Y7390" t="inlineStr">
        <is>
          <t xml:space="preserve">灵液琼髓一类灵材。灵液出自地脉，温润清透，内含细微矿华。|n法宝打造与祭炼：用作辅材，适用于同境界、同品质的太清回灵瓶、长春珠。</t>
        </is>
      </c>
      <c r="Z7390" t="s">
        <v>6717</v>
      </c>
      <c r="AA7390" t="str">
        <v>击杀妖兽、探索秘境或遗迹可得。</v>
      </c>
      <c r="AB7390" s="16">
        <v>12381034</v>
      </c>
      <c r="AC7390" t="s">
        <v>6629</v>
      </c>
      <c r="AD7390">
        <v>40005</v>
      </c>
      <c r="AF7390">
        <v>70005</v>
      </c>
      <c r="AH7390">
        <v>84375000</v>
      </c>
      <c r="AI7390" s="16" t="s">
        <v>6625</v>
      </c>
      <c r="AJ7390" s="16" t="s">
        <v>6718</v>
      </c>
      <c r="AK7390" s="16" t="s">
        <v>357</v>
      </c>
      <c r="AL7390" t="s">
        <v>6719</v>
      </c>
    </row>
    <row r="7391" ht="16.5" spans="2:38">
      <c r="B7391" s="16" t="n">
        <f>10000000+INDEX(编号表!$B:$B,MATCH(F7391,编号表!$A:$A,0))*100000+INDEX(编号表!$F:$F,MATCH(D7391,编号表!$E:$E,0))*1000+INDEX(编号表!$D:$D,MATCH(E7391,编号表!$C:$C,0))*10000+G7391</f>
        <v>12585035</v>
      </c>
      <c r="C7391" s="16" t="s">
        <v>7069</v>
      </c>
      <c r="D7391" s="16" t="s">
        <v>111</v>
      </c>
      <c r="E7391" s="16" t="s">
        <v>357</v>
      </c>
      <c r="F7391" s="16" t="s">
        <v>6622</v>
      </c>
      <c r="G7391" s="16">
        <v>35</v>
      </c>
      <c r="H7391" t="s">
        <v>7297</v>
      </c>
      <c r="I7391" s="16">
        <v>60</v>
      </c>
      <c r="J7391" t="str">
        <f t="shared" si="118"/>
        <v>大类_神品大乘打造</v>
      </c>
      <c r="K7391" s="39" t="s">
        <v>6624</v>
      </c>
      <c r="M7391" s="16" t="s">
        <v>6625</v>
      </c>
      <c r="O7391">
        <v>0</v>
      </c>
      <c r="P7391" t="b">
        <v>1</v>
      </c>
      <c r="Q7391"/>
      <c r="R7391" t="b">
        <v>0</v>
      </c>
      <c r="S7391">
        <v>1</v>
      </c>
      <c r="T7391" t="s">
        <v>91</v>
      </c>
      <c r="U7391">
        <v>999</v>
      </c>
      <c r="V7391" s="16" t="s">
        <v>6626</v>
      </c>
      <c r="W7391" s="16">
        <v>12212268</v>
      </c>
      <c r="Y7391" t="inlineStr">
        <is>
          <t xml:space="preserve">灵液琼髓一类灵材。石中灵乳质地绵密，触之温润，灵息缓而不散。|n法宝打造与祭炼：用作辅材，适用于同境界、同品质的五气甘霖瓶、太清甘露瓶、混元丹炉。</t>
        </is>
      </c>
      <c r="Z7391" t="s">
        <v>6824</v>
      </c>
      <c r="AA7391" t="str">
        <v>击杀妖兽、探索秘境或遗迹可得。</v>
      </c>
      <c r="AB7391" s="16">
        <v>12381035</v>
      </c>
      <c r="AC7391" t="s">
        <v>6629</v>
      </c>
      <c r="AD7391">
        <v>40005</v>
      </c>
      <c r="AF7391">
        <v>70005</v>
      </c>
      <c r="AH7391">
        <v>84375000</v>
      </c>
      <c r="AI7391" s="16" t="s">
        <v>6625</v>
      </c>
      <c r="AJ7391" s="16" t="s">
        <v>6718</v>
      </c>
      <c r="AK7391" s="16" t="s">
        <v>357</v>
      </c>
      <c r="AL7391" t="s">
        <v>6825</v>
      </c>
    </row>
    <row r="7392" ht="16.5" spans="2:38">
      <c r="B7392" s="16" t="n">
        <f>10000000+INDEX(编号表!$B:$B,MATCH(F7392,编号表!$A:$A,0))*100000+INDEX(编号表!$F:$F,MATCH(D7392,编号表!$E:$E,0))*1000+INDEX(编号表!$D:$D,MATCH(E7392,编号表!$C:$C,0))*10000+G7392</f>
        <v>12585036</v>
      </c>
      <c r="C7392" s="16" t="s">
        <v>7070</v>
      </c>
      <c r="D7392" s="16" t="s">
        <v>111</v>
      </c>
      <c r="E7392" s="16" t="s">
        <v>357</v>
      </c>
      <c r="F7392" s="16" t="s">
        <v>6622</v>
      </c>
      <c r="G7392" s="16">
        <v>36</v>
      </c>
      <c r="I7392" s="16">
        <v>60</v>
      </c>
      <c r="J7392" t="str">
        <f t="shared" si="118"/>
        <v>大类_神品大乘</v>
      </c>
      <c r="K7392" s="38" t="s">
        <v>6624</v>
      </c>
      <c r="M7392" s="16" t="s">
        <v>6625</v>
      </c>
      <c r="O7392">
        <v>0</v>
      </c>
      <c r="P7392" t="b">
        <v>1</v>
      </c>
      <c r="Q7392"/>
      <c r="R7392" t="b">
        <v>0</v>
      </c>
      <c r="S7392">
        <v>1</v>
      </c>
      <c r="T7392" t="s">
        <v>91</v>
      </c>
      <c r="U7392">
        <v>999</v>
      </c>
      <c r="V7392" s="16" t="s">
        <v>6626</v>
      </c>
      <c r="W7392" s="16">
        <v>12212269</v>
      </c>
      <c r="Y7392" t="inlineStr">
        <is>
          <t xml:space="preserve">灵脂玄蜡一类灵材。树脂黏润，凝后成膜，仍留着草木封合伤处的气息。|n用途未明，可留存备用。</t>
        </is>
      </c>
      <c r="Z7392" t="inlineStr">
        <is>
          <t xml:space="preserve">|cff00FF00“树脂护过树的伤处。旧痕封合之后，那一分续住断纹的韧意还在。”——《草木留纹记》|r</t>
        </is>
      </c>
      <c r="AA7392" t="str">
        <v>击杀妖兽、探索秘境或遗迹可得；当前百艺暂未用到，宗门不供应。</v>
      </c>
      <c r="AB7392" s="16">
        <v>12381036</v>
      </c>
      <c r="AC7392" t="s">
        <v>6629</v>
      </c>
      <c r="AD7392">
        <v>40005</v>
      </c>
      <c r="AF7392">
        <v>70005</v>
      </c>
      <c r="AH7392">
        <v>28125000</v>
      </c>
      <c r="AI7392" s="16" t="s">
        <v>6625</v>
      </c>
      <c r="AJ7392" s="16" t="s">
        <v>6723</v>
      </c>
      <c r="AK7392" s="16" t="s">
        <v>357</v>
      </c>
      <c r="AL7392" t="s">
        <v>6724</v>
      </c>
    </row>
    <row r="7393" ht="16.5" spans="2:38">
      <c r="B7393" s="16" t="n">
        <f>10000000+INDEX(编号表!$B:$B,MATCH(F7393,编号表!$A:$A,0))*100000+INDEX(编号表!$F:$F,MATCH(D7393,编号表!$E:$E,0))*1000+INDEX(编号表!$D:$D,MATCH(E7393,编号表!$C:$C,0))*10000+G7393</f>
        <v>12585037</v>
      </c>
      <c r="C7393" s="16" t="s">
        <v>7071</v>
      </c>
      <c r="D7393" s="16" t="s">
        <v>111</v>
      </c>
      <c r="E7393" s="16" t="s">
        <v>357</v>
      </c>
      <c r="F7393" s="16" t="s">
        <v>6622</v>
      </c>
      <c r="G7393" s="16">
        <v>37</v>
      </c>
      <c r="H7393" t="s">
        <v>7297</v>
      </c>
      <c r="I7393" s="16">
        <v>60</v>
      </c>
      <c r="J7393" t="str">
        <f t="shared" si="118"/>
        <v>大类_神品大乘打造</v>
      </c>
      <c r="K7393" s="39" t="s">
        <v>6624</v>
      </c>
      <c r="M7393" s="16" t="s">
        <v>6625</v>
      </c>
      <c r="O7393">
        <v>0</v>
      </c>
      <c r="P7393" t="b">
        <v>1</v>
      </c>
      <c r="Q7393"/>
      <c r="R7393" t="b">
        <v>0</v>
      </c>
      <c r="S7393">
        <v>1</v>
      </c>
      <c r="T7393" t="s">
        <v>91</v>
      </c>
      <c r="U7393">
        <v>999</v>
      </c>
      <c r="V7393" s="16" t="s">
        <v>6626</v>
      </c>
      <c r="W7393" s="16">
        <v>12212270</v>
      </c>
      <c r="Y7393" t="inlineStr">
        <is>
          <t xml:space="preserve">灵脂玄蜡一类灵材。灵蜡细润可塑，微温便软，凝结后薄处也能封合。|n法宝打造与祭炼：用作辅材，适用于同境界、同品质的太虚葫芦。</t>
        </is>
      </c>
      <c r="Z7393" t="s">
        <v>6830</v>
      </c>
      <c r="AA7393" t="str">
        <v>击杀妖兽、探索秘境或遗迹可得。</v>
      </c>
      <c r="AB7393" s="16">
        <v>12381037</v>
      </c>
      <c r="AC7393" t="s">
        <v>6629</v>
      </c>
      <c r="AD7393">
        <v>40005</v>
      </c>
      <c r="AF7393">
        <v>70005</v>
      </c>
      <c r="AH7393">
        <v>84375000</v>
      </c>
      <c r="AI7393" s="16" t="s">
        <v>6625</v>
      </c>
      <c r="AJ7393" s="16" t="s">
        <v>6723</v>
      </c>
      <c r="AK7393" s="16" t="s">
        <v>357</v>
      </c>
      <c r="AL7393" t="s">
        <v>6831</v>
      </c>
    </row>
    <row r="7394" ht="15.75" spans="2:38">
      <c r="B7394" s="16" t="n">
        <f>10000000+INDEX(编号表!$B:$B,MATCH(F7394,编号表!$A:$A,0))*100000+INDEX(编号表!$F:$F,MATCH(D7394,编号表!$E:$E,0))*1000+INDEX(编号表!$D:$D,MATCH(E7394,编号表!$C:$C,0))*10000+G7394</f>
        <v>12385038</v>
      </c>
      <c r="C7394" s="16" t="s">
        <v>7072</v>
      </c>
      <c r="D7394" s="16" t="s">
        <v>111</v>
      </c>
      <c r="E7394" s="16" t="s">
        <v>357</v>
      </c>
      <c r="F7394" s="16" t="s">
        <v>6682</v>
      </c>
      <c r="G7394" s="16">
        <v>38</v>
      </c>
      <c r="H7394" t="s">
        <v>7297</v>
      </c>
      <c r="I7394" s="16">
        <v>60</v>
      </c>
      <c r="J7394" t="str">
        <f t="shared" si="118"/>
        <v>大类_神品大乘打造</v>
      </c>
      <c r="K7394" s="41" t="s">
        <v>6698</v>
      </c>
      <c r="M7394" s="16" t="s">
        <v>6625</v>
      </c>
      <c r="O7394">
        <v>0</v>
      </c>
      <c r="P7394" t="b">
        <v>1</v>
      </c>
      <c r="Q7394"/>
      <c r="R7394" t="b">
        <v>0</v>
      </c>
      <c r="S7394">
        <v>1</v>
      </c>
      <c r="T7394" t="s">
        <v>91</v>
      </c>
      <c r="U7394">
        <v>999</v>
      </c>
      <c r="V7394" s="16" t="s">
        <v>6626</v>
      </c>
      <c r="W7394" s="16">
        <v>12212271</v>
      </c>
      <c r="Y7394" t="inlineStr">
        <is>
          <t xml:space="preserve">灵丝玄筋一类稀有灵材。灵丝长韧均匀，细处无断，千回经纬仍可分辨。|n法宝打造与祭炼：用作主材，适用于同境界、同品质的太和乾坤袋。</t>
        </is>
      </c>
      <c r="Z7394" t="s">
        <v>7074</v>
      </c>
      <c r="AA7394" t="str">
        <v>击杀妖兽、探索秘境或遗迹可得。</v>
      </c>
      <c r="AB7394" s="16">
        <v>12381038</v>
      </c>
      <c r="AC7394" t="s">
        <v>6629</v>
      </c>
      <c r="AD7394">
        <v>40005</v>
      </c>
      <c r="AF7394">
        <v>70005</v>
      </c>
      <c r="AH7394">
        <v>84375000</v>
      </c>
      <c r="AI7394" s="16" t="s">
        <v>6625</v>
      </c>
      <c r="AJ7394" s="16" t="s">
        <v>6713</v>
      </c>
      <c r="AK7394" s="16" t="s">
        <v>357</v>
      </c>
      <c r="AL7394" t="s">
        <v>7072</v>
      </c>
    </row>
    <row r="7395" ht="16.5" spans="2:38">
      <c r="B7395" s="16" t="n">
        <f>10000000+INDEX(编号表!$B:$B,MATCH(F7395,编号表!$A:$A,0))*100000+INDEX(编号表!$F:$F,MATCH(D7395,编号表!$E:$E,0))*1000+INDEX(编号表!$D:$D,MATCH(E7395,编号表!$C:$C,0))*10000+G7395</f>
        <v>12526000</v>
      </c>
      <c r="C7395" s="16" t="s">
        <v>6621</v>
      </c>
      <c r="D7395" s="16" t="s">
        <v>114</v>
      </c>
      <c r="E7395" s="16" t="s">
        <v>335</v>
      </c>
      <c r="F7395" s="16" t="s">
        <v>6622</v>
      </c>
      <c r="G7395" s="16">
        <v>0</v>
      </c>
      <c r="H7395" t="s">
        <v>7297</v>
      </c>
      <c r="I7395" s="16">
        <v>60</v>
      </c>
      <c r="J7395" t="str">
        <f t="shared" si="118"/>
        <v>大类_道品筑基打造</v>
      </c>
      <c r="K7395" s="37" t="s">
        <v>6624</v>
      </c>
      <c r="M7395" s="16" t="s">
        <v>6625</v>
      </c>
      <c r="O7395">
        <v>0</v>
      </c>
      <c r="P7395" t="b">
        <v>1</v>
      </c>
      <c r="Q7395"/>
      <c r="R7395" t="b">
        <v>0</v>
      </c>
      <c r="S7395">
        <v>1</v>
      </c>
      <c r="T7395" t="s">
        <v>91</v>
      </c>
      <c r="U7395">
        <v>999</v>
      </c>
      <c r="V7395" s="16" t="s">
        <v>6626</v>
      </c>
      <c r="W7395" s="16">
        <v>12212040</v>
      </c>
      <c r="Y7395" t="inlineStr">
        <is>
          <t xml:space="preserve">灵血一类灵材。精血凝而未枯，仍蕴灵兽生机，易与墨液、灵浆相融。|n法宝打造与祭炼：用作辅材，适用于同境界、同品质的养元珠、甘露瓶。</t>
        </is>
      </c>
      <c r="Z7395" t="s">
        <v>6628</v>
      </c>
      <c r="AA7395" t="str">
        <v>击杀妖兽、探索秘境或遗迹可得。</v>
      </c>
      <c r="AB7395" s="16">
        <v>12321000</v>
      </c>
      <c r="AC7395" t="s">
        <v>6629</v>
      </c>
      <c r="AD7395">
        <v>40006</v>
      </c>
      <c r="AF7395">
        <v>70006</v>
      </c>
      <c r="AH7395">
        <v>37800</v>
      </c>
      <c r="AI7395" s="16" t="s">
        <v>6625</v>
      </c>
      <c r="AJ7395" s="16" t="s">
        <v>6630</v>
      </c>
      <c r="AK7395" s="16" t="s">
        <v>335</v>
      </c>
      <c r="AL7395" t="s">
        <v>6631</v>
      </c>
    </row>
    <row r="7396" ht="16.5" spans="2:38">
      <c r="B7396" s="16" t="n">
        <f>10000000+INDEX(编号表!$B:$B,MATCH(F7396,编号表!$A:$A,0))*100000+INDEX(编号表!$F:$F,MATCH(D7396,编号表!$E:$E,0))*1000+INDEX(编号表!$D:$D,MATCH(E7396,编号表!$C:$C,0))*10000+G7396</f>
        <v>12626001</v>
      </c>
      <c r="C7396" s="16" t="s">
        <v>6632</v>
      </c>
      <c r="D7396" s="16" t="s">
        <v>114</v>
      </c>
      <c r="E7396" s="16" t="s">
        <v>335</v>
      </c>
      <c r="F7396" s="16" t="s">
        <v>6633</v>
      </c>
      <c r="G7396" s="16">
        <v>1</v>
      </c>
      <c r="H7396" t="s">
        <v>7297</v>
      </c>
      <c r="I7396" s="16">
        <v>60</v>
      </c>
      <c r="J7396" t="str">
        <f t="shared" si="118"/>
        <v>大类_道品筑基打造</v>
      </c>
      <c r="K7396" s="38" t="s">
        <v>6624</v>
      </c>
      <c r="M7396" s="16" t="s">
        <v>6625</v>
      </c>
      <c r="O7396">
        <v>0</v>
      </c>
      <c r="P7396" t="b">
        <v>1</v>
      </c>
      <c r="Q7396"/>
      <c r="R7396" t="b">
        <v>0</v>
      </c>
      <c r="S7396">
        <v>1</v>
      </c>
      <c r="T7396" t="s">
        <v>91</v>
      </c>
      <c r="U7396">
        <v>999</v>
      </c>
      <c r="V7396" s="16" t="s">
        <v>6626</v>
      </c>
      <c r="W7396" s="16">
        <v>12212041</v>
      </c>
      <c r="Y7396" t="inlineStr">
        <is>
          <t xml:space="preserve">丹核一类灵材。一丸丹核凝聚灵力，内里仍留着来源灵兽的灵脉纹路。|n法宝打造与祭炼：用作特性材，适用于同境界、同品质的掩息幡、涵灵瓶、缚影索、镇山印、青罗伞。</t>
        </is>
      </c>
      <c r="Z7396" t="s">
        <v>6635</v>
      </c>
      <c r="AA7396" t="str">
        <v>击杀妖兽、探索秘境或遗迹可得。</v>
      </c>
      <c r="AB7396" s="16">
        <v>12321001</v>
      </c>
      <c r="AC7396" t="s">
        <v>6629</v>
      </c>
      <c r="AD7396">
        <v>40006</v>
      </c>
      <c r="AF7396">
        <v>70006</v>
      </c>
      <c r="AH7396">
        <v>37800</v>
      </c>
      <c r="AI7396" s="16" t="s">
        <v>6625</v>
      </c>
      <c r="AJ7396" s="16" t="s">
        <v>6636</v>
      </c>
      <c r="AK7396" s="16" t="s">
        <v>335</v>
      </c>
      <c r="AL7396" t="s">
        <v>6637</v>
      </c>
    </row>
    <row r="7397" ht="16.5" spans="2:38">
      <c r="B7397" s="16" t="n">
        <f>10000000+INDEX(编号表!$B:$B,MATCH(F7397,编号表!$A:$A,0))*100000+INDEX(编号表!$F:$F,MATCH(D7397,编号表!$E:$E,0))*1000+INDEX(编号表!$D:$D,MATCH(E7397,编号表!$C:$C,0))*10000+G7397</f>
        <v>12526002</v>
      </c>
      <c r="C7397" s="16" t="s">
        <v>6638</v>
      </c>
      <c r="D7397" s="16" t="s">
        <v>114</v>
      </c>
      <c r="E7397" s="16" t="s">
        <v>335</v>
      </c>
      <c r="F7397" s="16" t="s">
        <v>6622</v>
      </c>
      <c r="G7397" s="16">
        <v>2</v>
      </c>
      <c r="H7397" t="s">
        <v>7297</v>
      </c>
      <c r="I7397" s="16">
        <v>60</v>
      </c>
      <c r="J7397" t="str">
        <f t="shared" si="118"/>
        <v>大类_道品筑基打造</v>
      </c>
      <c r="K7397" s="39" t="s">
        <v>6624</v>
      </c>
      <c r="M7397" s="16" t="s">
        <v>6625</v>
      </c>
      <c r="O7397">
        <v>0</v>
      </c>
      <c r="P7397" t="b">
        <v>1</v>
      </c>
      <c r="Q7397"/>
      <c r="R7397" t="b">
        <v>0</v>
      </c>
      <c r="S7397">
        <v>1</v>
      </c>
      <c r="T7397" t="s">
        <v>91</v>
      </c>
      <c r="U7397">
        <v>999</v>
      </c>
      <c r="V7397" s="16" t="s">
        <v>6626</v>
      </c>
      <c r="W7397" s="16">
        <v>12212042</v>
      </c>
      <c r="Y7397" t="inlineStr">
        <is>
          <t xml:space="preserve">翎毫一类灵材。羽身轻韧，细密羽纹顺风舒展，灵气沿羽轴流转。|n法宝打造与祭炼：用作辅材，适用于同境界、同品质的青冥剑。</t>
        </is>
      </c>
      <c r="Z7397" t="s">
        <v>6640</v>
      </c>
      <c r="AA7397" t="str">
        <v>击杀妖兽、探索秘境或遗迹可得。</v>
      </c>
      <c r="AB7397" s="16">
        <v>12321002</v>
      </c>
      <c r="AC7397" t="s">
        <v>6629</v>
      </c>
      <c r="AD7397">
        <v>40006</v>
      </c>
      <c r="AF7397">
        <v>70006</v>
      </c>
      <c r="AH7397">
        <v>37800</v>
      </c>
      <c r="AI7397" s="16" t="s">
        <v>6625</v>
      </c>
      <c r="AJ7397" s="16" t="s">
        <v>6641</v>
      </c>
      <c r="AK7397" s="16" t="s">
        <v>335</v>
      </c>
      <c r="AL7397" t="s">
        <v>6642</v>
      </c>
    </row>
    <row r="7398" ht="16.5" spans="2:38">
      <c r="B7398" s="16" t="n">
        <f>10000000+INDEX(编号表!$B:$B,MATCH(F7398,编号表!$A:$A,0))*100000+INDEX(编号表!$F:$F,MATCH(D7398,编号表!$E:$E,0))*1000+INDEX(编号表!$D:$D,MATCH(E7398,编号表!$C:$C,0))*10000+G7398</f>
        <v>12626003</v>
      </c>
      <c r="C7398" s="16" t="s">
        <v>6643</v>
      </c>
      <c r="D7398" s="16" t="s">
        <v>114</v>
      </c>
      <c r="E7398" s="16" t="s">
        <v>335</v>
      </c>
      <c r="F7398" s="16" t="s">
        <v>6633</v>
      </c>
      <c r="G7398" s="16">
        <v>3</v>
      </c>
      <c r="H7398" t="s">
        <v>7297</v>
      </c>
      <c r="I7398" s="16">
        <v>60</v>
      </c>
      <c r="J7398" t="str">
        <f t="shared" si="118"/>
        <v>大类_道品筑基打造</v>
      </c>
      <c r="K7398" s="38" t="s">
        <v>6624</v>
      </c>
      <c r="M7398" s="16" t="s">
        <v>6625</v>
      </c>
      <c r="O7398">
        <v>0</v>
      </c>
      <c r="P7398" t="b">
        <v>1</v>
      </c>
      <c r="Q7398"/>
      <c r="R7398" t="b">
        <v>0</v>
      </c>
      <c r="S7398">
        <v>1</v>
      </c>
      <c r="T7398" t="s">
        <v>91</v>
      </c>
      <c r="U7398">
        <v>999</v>
      </c>
      <c r="V7398" s="16" t="s">
        <v>6626</v>
      </c>
      <c r="W7398" s="16">
        <v>12212043</v>
      </c>
      <c r="Y7398" t="inlineStr">
        <is>
          <t xml:space="preserve">灵窍遗材一类灵材。囊膜紧密，内蓄毒液，开封取用须格外谨慎。|n法宝打造与祭炼：用作特性材，适用于同境界、同品质的缚影索、镇山印、青冥剑、青罗伞。</t>
        </is>
      </c>
      <c r="Z7398" t="s">
        <v>6645</v>
      </c>
      <c r="AA7398" t="str">
        <v>击杀妖兽、探索秘境或遗迹可得。</v>
      </c>
      <c r="AB7398" s="16">
        <v>12321003</v>
      </c>
      <c r="AC7398" t="s">
        <v>6629</v>
      </c>
      <c r="AD7398">
        <v>40006</v>
      </c>
      <c r="AF7398">
        <v>70006</v>
      </c>
      <c r="AH7398">
        <v>37800</v>
      </c>
      <c r="AI7398" s="16" t="s">
        <v>6625</v>
      </c>
      <c r="AJ7398" s="16" t="s">
        <v>6646</v>
      </c>
      <c r="AK7398" s="16" t="s">
        <v>335</v>
      </c>
      <c r="AL7398" t="s">
        <v>6647</v>
      </c>
    </row>
    <row r="7399" ht="16.5" spans="2:38">
      <c r="B7399" s="16" t="n">
        <f>10000000+INDEX(编号表!$B:$B,MATCH(F7399,编号表!$A:$A,0))*100000+INDEX(编号表!$F:$F,MATCH(D7399,编号表!$E:$E,0))*1000+INDEX(编号表!$D:$D,MATCH(E7399,编号表!$C:$C,0))*10000+G7399</f>
        <v>12626004</v>
      </c>
      <c r="C7399" s="16" t="s">
        <v>6648</v>
      </c>
      <c r="D7399" s="16" t="s">
        <v>114</v>
      </c>
      <c r="E7399" s="16" t="s">
        <v>335</v>
      </c>
      <c r="F7399" s="16" t="s">
        <v>6633</v>
      </c>
      <c r="G7399" s="16">
        <v>4</v>
      </c>
      <c r="H7399" t="s">
        <v>7297</v>
      </c>
      <c r="I7399" s="16">
        <v>60</v>
      </c>
      <c r="J7399" t="str">
        <f t="shared" si="118"/>
        <v>大类_道品筑基打造</v>
      </c>
      <c r="K7399" s="39" t="s">
        <v>6624</v>
      </c>
      <c r="M7399" s="16" t="s">
        <v>6625</v>
      </c>
      <c r="O7399">
        <v>0</v>
      </c>
      <c r="P7399" t="b">
        <v>1</v>
      </c>
      <c r="Q7399"/>
      <c r="R7399" t="b">
        <v>0</v>
      </c>
      <c r="S7399">
        <v>1</v>
      </c>
      <c r="T7399" t="s">
        <v>91</v>
      </c>
      <c r="U7399">
        <v>999</v>
      </c>
      <c r="V7399" s="16" t="s">
        <v>6626</v>
      </c>
      <c r="W7399" s="16">
        <v>12212044</v>
      </c>
      <c r="Y7399" t="inlineStr">
        <is>
          <t xml:space="preserve">灵识遗痕一类灵材。灵兽留下的感知痕迹，似有应变余韵；所存并非完整魂魄。|n法宝打造与祭炼：用作特性材，适用于同境界、同品质的纳魄葫芦。</t>
        </is>
      </c>
      <c r="Z7399" t="s">
        <v>6650</v>
      </c>
      <c r="AA7399" t="str">
        <v>击杀妖兽、探索秘境或遗迹可得。</v>
      </c>
      <c r="AB7399" s="16">
        <v>12321004</v>
      </c>
      <c r="AC7399" t="s">
        <v>6629</v>
      </c>
      <c r="AD7399">
        <v>40006</v>
      </c>
      <c r="AF7399">
        <v>70006</v>
      </c>
      <c r="AH7399">
        <v>37800</v>
      </c>
      <c r="AI7399" s="16" t="s">
        <v>6625</v>
      </c>
      <c r="AJ7399" s="16" t="s">
        <v>6651</v>
      </c>
      <c r="AK7399" s="16" t="s">
        <v>335</v>
      </c>
      <c r="AL7399" t="s">
        <v>6652</v>
      </c>
    </row>
    <row r="7400" ht="16.5" spans="2:38">
      <c r="B7400" s="16" t="n">
        <f>10000000+INDEX(编号表!$B:$B,MATCH(F7400,编号表!$A:$A,0))*100000+INDEX(编号表!$F:$F,MATCH(D7400,编号表!$E:$E,0))*1000+INDEX(编号表!$D:$D,MATCH(E7400,编号表!$C:$C,0))*10000+G7400</f>
        <v>12626005</v>
      </c>
      <c r="C7400" s="16" t="s">
        <v>6653</v>
      </c>
      <c r="D7400" s="16" t="s">
        <v>114</v>
      </c>
      <c r="E7400" s="16" t="s">
        <v>335</v>
      </c>
      <c r="F7400" s="16" t="s">
        <v>6633</v>
      </c>
      <c r="G7400" s="16">
        <v>5</v>
      </c>
      <c r="H7400" t="s">
        <v>7297</v>
      </c>
      <c r="I7400" s="16">
        <v>60</v>
      </c>
      <c r="J7400" t="str">
        <f t="shared" si="118"/>
        <v>大类_道品筑基打造</v>
      </c>
      <c r="K7400" s="38" t="s">
        <v>6624</v>
      </c>
      <c r="M7400" s="16" t="s">
        <v>6625</v>
      </c>
      <c r="O7400">
        <v>0</v>
      </c>
      <c r="P7400" t="b">
        <v>1</v>
      </c>
      <c r="Q7400"/>
      <c r="R7400" t="b">
        <v>0</v>
      </c>
      <c r="S7400">
        <v>1</v>
      </c>
      <c r="T7400" t="s">
        <v>91</v>
      </c>
      <c r="U7400">
        <v>999</v>
      </c>
      <c r="V7400" s="16" t="s">
        <v>6626</v>
      </c>
      <c r="Y7400" t="inlineStr">
        <is>
          <t xml:space="preserve">五气凝华一类灵材。金行灵气凝为细质，内蕴一缕收束不散的锋意。|n法宝打造与祭炼：用作特性材，适用于同境界、同品质的抱朴丹炉、甘露瓶、缚影索、镇山印、青冥剑、青竹符笔、青罗伞。</t>
        </is>
      </c>
      <c r="Z7400" t="s">
        <v>6655</v>
      </c>
      <c r="AA7400" t="str">
        <v>击杀妖兽、探索秘境或遗迹可得。</v>
      </c>
      <c r="AB7400">
        <v>12321005</v>
      </c>
      <c r="AC7400" t="s">
        <v>6629</v>
      </c>
      <c r="AD7400">
        <v>40006</v>
      </c>
      <c r="AF7400">
        <v>70006</v>
      </c>
      <c r="AH7400">
        <v>37800</v>
      </c>
      <c r="AI7400" s="16" t="s">
        <v>6625</v>
      </c>
      <c r="AJ7400" s="16" t="s">
        <v>6656</v>
      </c>
      <c r="AK7400" s="16" t="s">
        <v>335</v>
      </c>
      <c r="AL7400" t="s">
        <v>6657</v>
      </c>
    </row>
    <row r="7401" ht="16.5" spans="2:38">
      <c r="B7401" s="16" t="n">
        <f>10000000+INDEX(编号表!$B:$B,MATCH(F7401,编号表!$A:$A,0))*100000+INDEX(编号表!$F:$F,MATCH(D7401,编号表!$E:$E,0))*1000+INDEX(编号表!$D:$D,MATCH(E7401,编号表!$C:$C,0))*10000+G7401</f>
        <v>12626006</v>
      </c>
      <c r="C7401" s="16" t="s">
        <v>6658</v>
      </c>
      <c r="D7401" s="16" t="s">
        <v>114</v>
      </c>
      <c r="E7401" s="16" t="s">
        <v>335</v>
      </c>
      <c r="F7401" s="16" t="s">
        <v>6633</v>
      </c>
      <c r="G7401" s="16">
        <v>6</v>
      </c>
      <c r="H7401" t="s">
        <v>7297</v>
      </c>
      <c r="I7401" s="16">
        <v>60</v>
      </c>
      <c r="J7401" t="str">
        <f t="shared" si="118"/>
        <v>大类_道品筑基打造</v>
      </c>
      <c r="K7401" s="38" t="s">
        <v>6624</v>
      </c>
      <c r="M7401" s="16" t="s">
        <v>6625</v>
      </c>
      <c r="O7401">
        <v>0</v>
      </c>
      <c r="P7401" t="b">
        <v>1</v>
      </c>
      <c r="Q7401"/>
      <c r="R7401" t="b">
        <v>0</v>
      </c>
      <c r="S7401">
        <v>1</v>
      </c>
      <c r="T7401" t="s">
        <v>91</v>
      </c>
      <c r="U7401">
        <v>999</v>
      </c>
      <c r="V7401" s="16" t="s">
        <v>6626</v>
      </c>
      <c r="Y7401" t="inlineStr">
        <is>
          <t xml:space="preserve">五气凝华一类灵材。木行灵气聚而成华，生发之意沿细纹绵延。|n法宝打造与祭炼：用作特性材，适用于同境界、同品质的养元珠、抱朴丹炉、甘露瓶、缚影索、镇山印、青冥剑、青罗伞。</t>
        </is>
      </c>
      <c r="Z7401" t="s">
        <v>6660</v>
      </c>
      <c r="AA7401" t="str">
        <v>击杀妖兽、探索秘境或遗迹可得。</v>
      </c>
      <c r="AB7401">
        <v>12321006</v>
      </c>
      <c r="AC7401" t="s">
        <v>6629</v>
      </c>
      <c r="AD7401">
        <v>40006</v>
      </c>
      <c r="AF7401">
        <v>70006</v>
      </c>
      <c r="AH7401">
        <v>37800</v>
      </c>
      <c r="AI7401" s="16" t="s">
        <v>6625</v>
      </c>
      <c r="AJ7401" s="16" t="s">
        <v>6656</v>
      </c>
      <c r="AK7401" s="16" t="s">
        <v>335</v>
      </c>
      <c r="AL7401" t="s">
        <v>6661</v>
      </c>
    </row>
    <row r="7402" ht="16.5" spans="2:38">
      <c r="B7402" s="16" t="n">
        <f>10000000+INDEX(编号表!$B:$B,MATCH(F7402,编号表!$A:$A,0))*100000+INDEX(编号表!$F:$F,MATCH(D7402,编号表!$E:$E,0))*1000+INDEX(编号表!$D:$D,MATCH(E7402,编号表!$C:$C,0))*10000+G7402</f>
        <v>12626007</v>
      </c>
      <c r="C7402" s="16" t="s">
        <v>6662</v>
      </c>
      <c r="D7402" s="16" t="s">
        <v>114</v>
      </c>
      <c r="E7402" s="16" t="s">
        <v>335</v>
      </c>
      <c r="F7402" s="16" t="s">
        <v>6633</v>
      </c>
      <c r="G7402" s="16">
        <v>7</v>
      </c>
      <c r="H7402" t="s">
        <v>7297</v>
      </c>
      <c r="I7402" s="16">
        <v>60</v>
      </c>
      <c r="J7402" t="str">
        <f t="shared" si="118"/>
        <v>大类_道品筑基打造</v>
      </c>
      <c r="K7402" s="38" t="s">
        <v>6624</v>
      </c>
      <c r="M7402" s="16" t="s">
        <v>6625</v>
      </c>
      <c r="O7402">
        <v>0</v>
      </c>
      <c r="P7402" t="b">
        <v>1</v>
      </c>
      <c r="Q7402"/>
      <c r="R7402" t="b">
        <v>0</v>
      </c>
      <c r="S7402">
        <v>1</v>
      </c>
      <c r="T7402" t="s">
        <v>91</v>
      </c>
      <c r="U7402">
        <v>999</v>
      </c>
      <c r="V7402" s="16" t="s">
        <v>6626</v>
      </c>
      <c r="W7402" s="16">
        <v>12212045</v>
      </c>
      <c r="Y7402" t="inlineStr">
        <is>
          <t xml:space="preserve">五气凝华一类灵材。火行灵气结晶，晶心明灭，触之可觉温热。|n法宝打造与祭炼：用作特性材，适用于同境界、同品质的抱朴丹炉、甘露瓶、缚影索、镇山印、青冥剑、青竹符笔、青罗伞。</t>
        </is>
      </c>
      <c r="Z7402" t="s">
        <v>6664</v>
      </c>
      <c r="AA7402" t="str">
        <v>击杀妖兽、探索秘境或遗迹可得。</v>
      </c>
      <c r="AB7402" s="16">
        <v>12321007</v>
      </c>
      <c r="AC7402" t="s">
        <v>6629</v>
      </c>
      <c r="AD7402">
        <v>40006</v>
      </c>
      <c r="AF7402">
        <v>70006</v>
      </c>
      <c r="AH7402">
        <v>37800</v>
      </c>
      <c r="AI7402" s="16" t="s">
        <v>6625</v>
      </c>
      <c r="AJ7402" s="16" t="s">
        <v>6656</v>
      </c>
      <c r="AK7402" s="16" t="s">
        <v>335</v>
      </c>
      <c r="AL7402" t="s">
        <v>6665</v>
      </c>
    </row>
    <row r="7403" ht="16.5" spans="2:38">
      <c r="B7403" s="16" t="n">
        <f>10000000+INDEX(编号表!$B:$B,MATCH(F7403,编号表!$A:$A,0))*100000+INDEX(编号表!$F:$F,MATCH(D7403,编号表!$E:$E,0))*1000+INDEX(编号表!$D:$D,MATCH(E7403,编号表!$C:$C,0))*10000+G7403</f>
        <v>12626008</v>
      </c>
      <c r="C7403" s="16" t="s">
        <v>6666</v>
      </c>
      <c r="D7403" s="16" t="s">
        <v>114</v>
      </c>
      <c r="E7403" s="16" t="s">
        <v>335</v>
      </c>
      <c r="F7403" s="16" t="s">
        <v>6633</v>
      </c>
      <c r="G7403" s="16">
        <v>8</v>
      </c>
      <c r="H7403" t="s">
        <v>7297</v>
      </c>
      <c r="I7403" s="16">
        <v>60</v>
      </c>
      <c r="J7403" t="str">
        <f t="shared" ref="J7403:J7466" si="119">"大类_"&amp;D7403&amp;E7403&amp;H7403</f>
        <v>大类_道品筑基打造</v>
      </c>
      <c r="K7403" s="38" t="s">
        <v>6624</v>
      </c>
      <c r="M7403" s="16" t="s">
        <v>6625</v>
      </c>
      <c r="O7403">
        <v>0</v>
      </c>
      <c r="P7403" t="b">
        <v>1</v>
      </c>
      <c r="Q7403"/>
      <c r="R7403" t="b">
        <v>0</v>
      </c>
      <c r="S7403">
        <v>1</v>
      </c>
      <c r="T7403" t="s">
        <v>91</v>
      </c>
      <c r="U7403">
        <v>999</v>
      </c>
      <c r="V7403" s="16" t="s">
        <v>6626</v>
      </c>
      <c r="Y7403" t="inlineStr">
        <is>
          <t xml:space="preserve">五气凝华一类灵材。水行灵气凝作珠质，外形似静，内里灵流不息。|n法宝打造与祭炼：用作特性材，适用于同境界、同品质的抱朴丹炉、涵灵瓶、甘露瓶、缚影索、镇山印、青冥剑、青竹符笔、青罗伞。</t>
        </is>
      </c>
      <c r="Z7403" t="s">
        <v>6668</v>
      </c>
      <c r="AA7403" t="str">
        <v>击杀妖兽、探索秘境或遗迹可得。</v>
      </c>
      <c r="AB7403">
        <v>12321008</v>
      </c>
      <c r="AC7403" t="s">
        <v>6629</v>
      </c>
      <c r="AD7403">
        <v>40006</v>
      </c>
      <c r="AF7403">
        <v>70006</v>
      </c>
      <c r="AH7403">
        <v>37800</v>
      </c>
      <c r="AI7403" s="16" t="s">
        <v>6625</v>
      </c>
      <c r="AJ7403" s="16" t="s">
        <v>6656</v>
      </c>
      <c r="AK7403" s="16" t="s">
        <v>335</v>
      </c>
      <c r="AL7403" t="s">
        <v>6669</v>
      </c>
    </row>
    <row r="7404" ht="16.5" spans="2:38">
      <c r="B7404" s="16" t="n">
        <f>10000000+INDEX(编号表!$B:$B,MATCH(F7404,编号表!$A:$A,0))*100000+INDEX(编号表!$F:$F,MATCH(D7404,编号表!$E:$E,0))*1000+INDEX(编号表!$D:$D,MATCH(E7404,编号表!$C:$C,0))*10000+G7404</f>
        <v>12626009</v>
      </c>
      <c r="C7404" s="16" t="s">
        <v>6670</v>
      </c>
      <c r="D7404" s="16" t="s">
        <v>114</v>
      </c>
      <c r="E7404" s="16" t="s">
        <v>335</v>
      </c>
      <c r="F7404" s="16" t="s">
        <v>6633</v>
      </c>
      <c r="G7404" s="16">
        <v>9</v>
      </c>
      <c r="H7404" t="s">
        <v>7297</v>
      </c>
      <c r="I7404" s="16">
        <v>60</v>
      </c>
      <c r="J7404" t="str">
        <f t="shared" si="119"/>
        <v>大类_道品筑基打造</v>
      </c>
      <c r="K7404" s="38" t="s">
        <v>6624</v>
      </c>
      <c r="M7404" s="16" t="s">
        <v>6625</v>
      </c>
      <c r="O7404">
        <v>0</v>
      </c>
      <c r="P7404" t="b">
        <v>1</v>
      </c>
      <c r="Q7404"/>
      <c r="R7404" t="b">
        <v>0</v>
      </c>
      <c r="S7404">
        <v>1</v>
      </c>
      <c r="T7404" t="s">
        <v>91</v>
      </c>
      <c r="U7404">
        <v>999</v>
      </c>
      <c r="V7404" s="16" t="s">
        <v>6626</v>
      </c>
      <c r="Y7404" t="inlineStr">
        <is>
          <t xml:space="preserve">五气凝华一类灵材。土行灵气沉凝成珠，质地厚实，灵息绵稳。|n法宝打造与祭炼：用作特性材，适用于同境界、同品质的抱朴丹炉、渡灵舟、甘露瓶、纳物袋、缚影索、聚灵鼎、镇山印、青冥剑、青竹符笔、青罗伞。</t>
        </is>
      </c>
      <c r="Z7404" t="s">
        <v>6672</v>
      </c>
      <c r="AA7404" t="str">
        <v>击杀妖兽、探索秘境或遗迹可得。</v>
      </c>
      <c r="AB7404">
        <v>12321009</v>
      </c>
      <c r="AC7404" t="s">
        <v>6629</v>
      </c>
      <c r="AD7404">
        <v>40006</v>
      </c>
      <c r="AF7404">
        <v>70006</v>
      </c>
      <c r="AH7404">
        <v>37800</v>
      </c>
      <c r="AI7404" s="16" t="s">
        <v>6625</v>
      </c>
      <c r="AJ7404" s="16" t="s">
        <v>6656</v>
      </c>
      <c r="AK7404" s="16" t="s">
        <v>335</v>
      </c>
      <c r="AL7404" t="s">
        <v>6673</v>
      </c>
    </row>
    <row r="7405" ht="16.5" spans="2:38">
      <c r="B7405" s="16" t="n">
        <f>10000000+INDEX(编号表!$B:$B,MATCH(F7405,编号表!$A:$A,0))*100000+INDEX(编号表!$F:$F,MATCH(D7405,编号表!$E:$E,0))*1000+INDEX(编号表!$D:$D,MATCH(E7405,编号表!$C:$C,0))*10000+G7405</f>
        <v>12826010</v>
      </c>
      <c r="C7405" s="16" t="s">
        <v>6674</v>
      </c>
      <c r="D7405" s="16" t="s">
        <v>114</v>
      </c>
      <c r="E7405" s="16" t="s">
        <v>335</v>
      </c>
      <c r="F7405" s="16" t="s">
        <v>6675</v>
      </c>
      <c r="G7405" s="16">
        <v>10</v>
      </c>
      <c r="H7405" t="s">
        <v>7297</v>
      </c>
      <c r="I7405" s="16">
        <v>60</v>
      </c>
      <c r="J7405" t="str">
        <f t="shared" si="119"/>
        <v>大类_道品筑基打造</v>
      </c>
      <c r="K7405" s="39" t="s">
        <v>6624</v>
      </c>
      <c r="M7405" s="16" t="s">
        <v>6625</v>
      </c>
      <c r="O7405">
        <v>0</v>
      </c>
      <c r="P7405" t="b">
        <v>1</v>
      </c>
      <c r="Q7405"/>
      <c r="R7405" t="b">
        <v>0</v>
      </c>
      <c r="S7405">
        <v>1</v>
      </c>
      <c r="T7405" t="s">
        <v>91</v>
      </c>
      <c r="U7405">
        <v>999</v>
      </c>
      <c r="V7405" s="16" t="s">
        <v>6626</v>
      </c>
      <c r="W7405" s="16">
        <v>12212046</v>
      </c>
      <c r="Y7405" t="inlineStr">
        <is>
          <t xml:space="preserve">灵骨玄甲一类灵材。骨质坚密，纹理连贯，仍留着灵兽生前承力的筋脉印痕。|n法宝打造与祭炼：用作辅材，适用于同境界、同品质的渡灵舟、镇山印。</t>
        </is>
      </c>
      <c r="Z7405" t="s">
        <v>6678</v>
      </c>
      <c r="AA7405" t="str">
        <v>击杀妖兽、探索秘境或遗迹可得。</v>
      </c>
      <c r="AB7405" s="16">
        <v>12321010</v>
      </c>
      <c r="AC7405" t="s">
        <v>6629</v>
      </c>
      <c r="AD7405">
        <v>40006</v>
      </c>
      <c r="AF7405">
        <v>70006</v>
      </c>
      <c r="AH7405">
        <v>37800</v>
      </c>
      <c r="AI7405" s="16" t="s">
        <v>6625</v>
      </c>
      <c r="AJ7405" s="16" t="s">
        <v>6679</v>
      </c>
      <c r="AK7405" s="16" t="s">
        <v>335</v>
      </c>
      <c r="AL7405" t="s">
        <v>6680</v>
      </c>
    </row>
    <row r="7406" ht="16.5" spans="2:38">
      <c r="B7406" s="16" t="n">
        <f>10000000+INDEX(编号表!$B:$B,MATCH(F7406,编号表!$A:$A,0))*100000+INDEX(编号表!$F:$F,MATCH(D7406,编号表!$E:$E,0))*1000+INDEX(编号表!$D:$D,MATCH(E7406,编号表!$C:$C,0))*10000+G7406</f>
        <v>12326011</v>
      </c>
      <c r="C7406" s="16" t="s">
        <v>6681</v>
      </c>
      <c r="D7406" s="16" t="s">
        <v>114</v>
      </c>
      <c r="E7406" s="16" t="s">
        <v>335</v>
      </c>
      <c r="F7406" s="16" t="s">
        <v>6682</v>
      </c>
      <c r="G7406" s="16">
        <v>11</v>
      </c>
      <c r="H7406" t="s">
        <v>7297</v>
      </c>
      <c r="I7406" s="16">
        <v>60</v>
      </c>
      <c r="J7406" t="str">
        <f t="shared" si="119"/>
        <v>大类_道品筑基打造</v>
      </c>
      <c r="K7406" s="38" t="s">
        <v>6624</v>
      </c>
      <c r="M7406" s="16" t="s">
        <v>6625</v>
      </c>
      <c r="O7406">
        <v>0</v>
      </c>
      <c r="P7406" t="b">
        <v>1</v>
      </c>
      <c r="Q7406"/>
      <c r="R7406" t="b">
        <v>0</v>
      </c>
      <c r="S7406">
        <v>1</v>
      </c>
      <c r="T7406" t="s">
        <v>91</v>
      </c>
      <c r="U7406">
        <v>999</v>
      </c>
      <c r="V7406" s="16" t="s">
        <v>6626</v>
      </c>
      <c r="W7406" s="16">
        <v>12212047</v>
      </c>
      <c r="Y7406" t="inlineStr">
        <is>
          <t xml:space="preserve">灵皮玄鳞一类灵材。皮面柔韧，筋络相接，裁开后仍能看见细密灵纹。|n法宝打造与祭炼：用作主材，适用于同境界、同品质的青罗伞。</t>
        </is>
      </c>
      <c r="Z7406" t="s">
        <v>6684</v>
      </c>
      <c r="AA7406" t="str">
        <v>击杀妖兽、探索秘境或遗迹可得。</v>
      </c>
      <c r="AB7406" s="16">
        <v>12321011</v>
      </c>
      <c r="AC7406" t="s">
        <v>6629</v>
      </c>
      <c r="AD7406">
        <v>40006</v>
      </c>
      <c r="AF7406">
        <v>70006</v>
      </c>
      <c r="AH7406">
        <v>37800</v>
      </c>
      <c r="AI7406" s="16" t="s">
        <v>6625</v>
      </c>
      <c r="AJ7406" s="16" t="s">
        <v>6685</v>
      </c>
      <c r="AK7406" s="16" t="s">
        <v>335</v>
      </c>
      <c r="AL7406" t="s">
        <v>6686</v>
      </c>
    </row>
    <row r="7407" ht="16.5" spans="2:38">
      <c r="B7407" s="16" t="n">
        <f>10000000+INDEX(编号表!$B:$B,MATCH(F7407,编号表!$A:$A,0))*100000+INDEX(编号表!$F:$F,MATCH(D7407,编号表!$E:$E,0))*1000+INDEX(编号表!$D:$D,MATCH(E7407,编号表!$C:$C,0))*10000+G7407</f>
        <v>12526012</v>
      </c>
      <c r="C7407" s="16" t="s">
        <v>6687</v>
      </c>
      <c r="D7407" s="16" t="s">
        <v>114</v>
      </c>
      <c r="E7407" s="16" t="s">
        <v>335</v>
      </c>
      <c r="F7407" s="16" t="s">
        <v>6622</v>
      </c>
      <c r="G7407" s="16">
        <v>12</v>
      </c>
      <c r="H7407" t="s">
        <v>7297</v>
      </c>
      <c r="I7407" s="16">
        <v>60</v>
      </c>
      <c r="J7407" t="str">
        <f t="shared" si="119"/>
        <v>大类_道品筑基打造</v>
      </c>
      <c r="K7407" s="39" t="s">
        <v>6624</v>
      </c>
      <c r="M7407" s="16" t="s">
        <v>6625</v>
      </c>
      <c r="O7407">
        <v>0</v>
      </c>
      <c r="P7407" t="b">
        <v>1</v>
      </c>
      <c r="Q7407"/>
      <c r="R7407" t="b">
        <v>0</v>
      </c>
      <c r="S7407">
        <v>1</v>
      </c>
      <c r="T7407" t="s">
        <v>91</v>
      </c>
      <c r="U7407">
        <v>999</v>
      </c>
      <c r="V7407" s="16" t="s">
        <v>6626</v>
      </c>
      <c r="W7407" s="16">
        <v>12212048</v>
      </c>
      <c r="Y7407" t="inlineStr">
        <is>
          <t xml:space="preserve">灵爪锐牙一类灵材。牙锋锐利，根部坚实，灵气向尖端收聚。|n法宝打造与祭炼：用作辅材，适用于同境界、同品质的青冥剑。</t>
        </is>
      </c>
      <c r="Z7407" t="s">
        <v>6689</v>
      </c>
      <c r="AA7407" t="str">
        <v>击杀妖兽、探索秘境或遗迹可得。</v>
      </c>
      <c r="AB7407" s="16">
        <v>12321012</v>
      </c>
      <c r="AC7407" t="s">
        <v>6629</v>
      </c>
      <c r="AD7407">
        <v>40006</v>
      </c>
      <c r="AF7407">
        <v>70006</v>
      </c>
      <c r="AH7407">
        <v>37800</v>
      </c>
      <c r="AI7407" s="16" t="s">
        <v>6625</v>
      </c>
      <c r="AJ7407" s="16" t="s">
        <v>6690</v>
      </c>
      <c r="AK7407" s="16" t="s">
        <v>335</v>
      </c>
      <c r="AL7407" t="s">
        <v>6691</v>
      </c>
    </row>
    <row r="7408" ht="16.5" spans="2:38">
      <c r="B7408" s="16" t="n">
        <f>10000000+INDEX(编号表!$B:$B,MATCH(F7408,编号表!$A:$A,0))*100000+INDEX(编号表!$F:$F,MATCH(D7408,编号表!$E:$E,0))*1000+INDEX(编号表!$D:$D,MATCH(E7408,编号表!$C:$C,0))*10000+G7408</f>
        <v>12326013</v>
      </c>
      <c r="C7408" s="16" t="s">
        <v>6692</v>
      </c>
      <c r="D7408" s="16" t="s">
        <v>114</v>
      </c>
      <c r="E7408" s="16" t="s">
        <v>335</v>
      </c>
      <c r="F7408" s="16" t="s">
        <v>6682</v>
      </c>
      <c r="G7408" s="16">
        <v>13</v>
      </c>
      <c r="H7408" t="s">
        <v>7297</v>
      </c>
      <c r="I7408" s="16">
        <v>60</v>
      </c>
      <c r="J7408" t="str">
        <f t="shared" si="119"/>
        <v>大类_道品筑基打造</v>
      </c>
      <c r="K7408" s="38" t="s">
        <v>6624</v>
      </c>
      <c r="M7408" s="16" t="s">
        <v>6625</v>
      </c>
      <c r="O7408">
        <v>0</v>
      </c>
      <c r="P7408" t="b">
        <v>1</v>
      </c>
      <c r="Q7408"/>
      <c r="R7408" t="b">
        <v>0</v>
      </c>
      <c r="S7408">
        <v>1</v>
      </c>
      <c r="T7408" t="s">
        <v>91</v>
      </c>
      <c r="U7408">
        <v>999</v>
      </c>
      <c r="V7408" s="16" t="s">
        <v>6626</v>
      </c>
      <c r="W7408" s="16">
        <v>12212049</v>
      </c>
      <c r="Y7408" t="inlineStr">
        <is>
          <t xml:space="preserve">灵金一类灵材。铁质沉实，内藏灵纹，细密金纹与石色相间。|n法宝打造与祭炼：用作主材，适用于同境界、同品质的抱朴丹炉、聚灵鼎、镇山印、青冥剑。</t>
        </is>
      </c>
      <c r="Z7408" t="s">
        <v>6695</v>
      </c>
      <c r="AA7408" t="str">
        <v>击杀妖兽、探索秘境或遗迹可得。</v>
      </c>
      <c r="AB7408" s="16">
        <v>12321013</v>
      </c>
      <c r="AC7408" t="s">
        <v>6629</v>
      </c>
      <c r="AD7408">
        <v>40006</v>
      </c>
      <c r="AF7408">
        <v>70006</v>
      </c>
      <c r="AH7408">
        <v>37800</v>
      </c>
      <c r="AI7408" s="16" t="s">
        <v>6625</v>
      </c>
      <c r="AJ7408" s="16" t="s">
        <v>6696</v>
      </c>
      <c r="AK7408" s="16" t="s">
        <v>335</v>
      </c>
      <c r="AL7408" t="s">
        <v>6692</v>
      </c>
    </row>
    <row r="7409" ht="15" spans="2:38">
      <c r="B7409" s="16" t="n">
        <f>10000000+INDEX(编号表!$B:$B,MATCH(F7409,编号表!$A:$A,0))*100000+INDEX(编号表!$F:$F,MATCH(D7409,编号表!$E:$E,0))*1000+INDEX(编号表!$D:$D,MATCH(E7409,编号表!$C:$C,0))*10000+G7409</f>
        <v>12326014</v>
      </c>
      <c r="C7409" s="16" t="s">
        <v>6697</v>
      </c>
      <c r="D7409" s="16" t="s">
        <v>114</v>
      </c>
      <c r="E7409" s="16" t="s">
        <v>335</v>
      </c>
      <c r="F7409" s="16" t="s">
        <v>6682</v>
      </c>
      <c r="G7409" s="16">
        <v>14</v>
      </c>
      <c r="H7409" t="s">
        <v>7297</v>
      </c>
      <c r="I7409" s="16">
        <v>60</v>
      </c>
      <c r="J7409" t="str">
        <f t="shared" si="119"/>
        <v>大类_道品筑基打造</v>
      </c>
      <c r="K7409" s="40" t="s">
        <v>6698</v>
      </c>
      <c r="M7409" s="16" t="s">
        <v>6625</v>
      </c>
      <c r="O7409">
        <v>0</v>
      </c>
      <c r="P7409" t="b">
        <v>1</v>
      </c>
      <c r="Q7409"/>
      <c r="R7409" t="b">
        <v>0</v>
      </c>
      <c r="S7409">
        <v>1</v>
      </c>
      <c r="T7409" t="s">
        <v>91</v>
      </c>
      <c r="U7409">
        <v>999</v>
      </c>
      <c r="V7409" s="16" t="s">
        <v>6626</v>
      </c>
      <c r="W7409" s="16">
        <v>12212050</v>
      </c>
      <c r="Y7409" t="inlineStr">
        <is>
          <t xml:space="preserve">灵玉玄晶一类稀有灵材。玉质透光，夜色愈深，内里留存的微光愈清。|n法宝打造与祭炼：用作主材，适用于同境界、同品质的照夜灵镜。</t>
        </is>
      </c>
      <c r="Z7409" t="s">
        <v>6700</v>
      </c>
      <c r="AA7409" t="str">
        <v>击杀妖兽、探索秘境或遗迹可得。</v>
      </c>
      <c r="AB7409" s="16">
        <v>12321014</v>
      </c>
      <c r="AC7409" t="s">
        <v>6629</v>
      </c>
      <c r="AD7409">
        <v>40006</v>
      </c>
      <c r="AF7409">
        <v>70006</v>
      </c>
      <c r="AH7409">
        <v>37800</v>
      </c>
      <c r="AI7409" s="16" t="s">
        <v>6625</v>
      </c>
      <c r="AJ7409" s="16" t="s">
        <v>6701</v>
      </c>
      <c r="AK7409" s="16" t="s">
        <v>335</v>
      </c>
      <c r="AL7409" t="s">
        <v>6697</v>
      </c>
    </row>
    <row r="7410" ht="16.5" spans="2:38">
      <c r="B7410" s="16" t="n">
        <f>10000000+INDEX(编号表!$B:$B,MATCH(F7410,编号表!$A:$A,0))*100000+INDEX(编号表!$F:$F,MATCH(D7410,编号表!$E:$E,0))*1000+INDEX(编号表!$D:$D,MATCH(E7410,编号表!$C:$C,0))*10000+G7410</f>
        <v>12326015</v>
      </c>
      <c r="C7410" s="16" t="s">
        <v>6702</v>
      </c>
      <c r="D7410" s="16" t="s">
        <v>114</v>
      </c>
      <c r="E7410" s="16" t="s">
        <v>335</v>
      </c>
      <c r="F7410" s="16" t="s">
        <v>6682</v>
      </c>
      <c r="G7410" s="16">
        <v>15</v>
      </c>
      <c r="H7410" t="s">
        <v>7297</v>
      </c>
      <c r="I7410" s="16">
        <v>60</v>
      </c>
      <c r="J7410" t="str">
        <f t="shared" si="119"/>
        <v>大类_道品筑基打造</v>
      </c>
      <c r="K7410" s="38" t="s">
        <v>6624</v>
      </c>
      <c r="M7410" s="16" t="s">
        <v>6625</v>
      </c>
      <c r="O7410">
        <v>0</v>
      </c>
      <c r="P7410" t="b">
        <v>1</v>
      </c>
      <c r="Q7410"/>
      <c r="R7410" t="b">
        <v>0</v>
      </c>
      <c r="S7410">
        <v>1</v>
      </c>
      <c r="T7410" t="s">
        <v>91</v>
      </c>
      <c r="U7410">
        <v>999</v>
      </c>
      <c r="V7410" s="16" t="s">
        <v>6626</v>
      </c>
      <c r="W7410" s="16">
        <v>12212051</v>
      </c>
      <c r="Y7410" t="inlineStr">
        <is>
          <t xml:space="preserve">灵玉玄晶一类灵材。玉质温润，纹路细密，灵气可沿玉脉缓缓流转。|n法宝打造与祭炼：用作主材，适用于同境界、同品质的养元珠、涵灵瓶、照灵镜、甘露瓶。</t>
        </is>
      </c>
      <c r="Z7410" t="s">
        <v>6704</v>
      </c>
      <c r="AA7410" t="str">
        <v>击杀妖兽、探索秘境或遗迹可得。</v>
      </c>
      <c r="AB7410" s="16">
        <v>12321015</v>
      </c>
      <c r="AC7410" t="s">
        <v>6629</v>
      </c>
      <c r="AD7410">
        <v>40006</v>
      </c>
      <c r="AF7410">
        <v>70006</v>
      </c>
      <c r="AH7410">
        <v>37800</v>
      </c>
      <c r="AI7410" s="16" t="s">
        <v>6625</v>
      </c>
      <c r="AJ7410" s="16" t="s">
        <v>6701</v>
      </c>
      <c r="AK7410" s="16" t="s">
        <v>335</v>
      </c>
      <c r="AL7410" t="s">
        <v>6702</v>
      </c>
    </row>
    <row r="7411" ht="16.5" spans="2:38">
      <c r="B7411" s="16" t="n">
        <f>10000000+INDEX(编号表!$B:$B,MATCH(F7411,编号表!$A:$A,0))*100000+INDEX(编号表!$F:$F,MATCH(D7411,编号表!$E:$E,0))*1000+INDEX(编号表!$D:$D,MATCH(E7411,编号表!$C:$C,0))*10000+G7411</f>
        <v>12326016</v>
      </c>
      <c r="C7411" s="16" t="s">
        <v>6705</v>
      </c>
      <c r="D7411" s="16" t="s">
        <v>114</v>
      </c>
      <c r="E7411" s="16" t="s">
        <v>335</v>
      </c>
      <c r="F7411" s="16" t="s">
        <v>6682</v>
      </c>
      <c r="G7411" s="16">
        <v>16</v>
      </c>
      <c r="H7411" t="s">
        <v>7297</v>
      </c>
      <c r="I7411" s="16">
        <v>60</v>
      </c>
      <c r="J7411" t="str">
        <f t="shared" si="119"/>
        <v>大类_道品筑基打造</v>
      </c>
      <c r="K7411" s="39" t="s">
        <v>6624</v>
      </c>
      <c r="M7411" s="16" t="s">
        <v>6625</v>
      </c>
      <c r="O7411">
        <v>0</v>
      </c>
      <c r="P7411" t="b">
        <v>1</v>
      </c>
      <c r="Q7411"/>
      <c r="R7411" t="b">
        <v>0</v>
      </c>
      <c r="S7411">
        <v>1</v>
      </c>
      <c r="T7411" t="s">
        <v>91</v>
      </c>
      <c r="U7411">
        <v>999</v>
      </c>
      <c r="V7411" s="16" t="s">
        <v>6626</v>
      </c>
      <c r="W7411" s="16">
        <v>12212052</v>
      </c>
      <c r="Y7411" t="inlineStr">
        <is>
          <t xml:space="preserve">灵木竹藤一类灵材。木心长纹完整，去尽枝叶，生长留下的灵路仍在。|n法宝打造与祭炼：用作主材，适用于同境界、同品质的渡灵舟、纳魄葫芦、青竹符笔。</t>
        </is>
      </c>
      <c r="Z7411" t="s">
        <v>6707</v>
      </c>
      <c r="AA7411" t="str">
        <v>击杀妖兽、探索秘境或遗迹可得。</v>
      </c>
      <c r="AB7411" s="16">
        <v>12321016</v>
      </c>
      <c r="AC7411" t="s">
        <v>6629</v>
      </c>
      <c r="AD7411">
        <v>40006</v>
      </c>
      <c r="AF7411">
        <v>70006</v>
      </c>
      <c r="AH7411">
        <v>37800</v>
      </c>
      <c r="AI7411" s="16" t="s">
        <v>6625</v>
      </c>
      <c r="AJ7411" s="16" t="s">
        <v>6708</v>
      </c>
      <c r="AK7411" s="16" t="s">
        <v>335</v>
      </c>
      <c r="AL7411" t="s">
        <v>6709</v>
      </c>
    </row>
    <row r="7412" ht="16.5" spans="2:38">
      <c r="B7412" s="16" t="n">
        <f>10000000+INDEX(编号表!$B:$B,MATCH(F7412,编号表!$A:$A,0))*100000+INDEX(编号表!$F:$F,MATCH(D7412,编号表!$E:$E,0))*1000+INDEX(编号表!$D:$D,MATCH(E7412,编号表!$C:$C,0))*10000+G7412</f>
        <v>12326017</v>
      </c>
      <c r="C7412" s="16" t="s">
        <v>6710</v>
      </c>
      <c r="D7412" s="16" t="s">
        <v>114</v>
      </c>
      <c r="E7412" s="16" t="s">
        <v>335</v>
      </c>
      <c r="F7412" s="16" t="s">
        <v>6682</v>
      </c>
      <c r="G7412" s="16">
        <v>17</v>
      </c>
      <c r="H7412" t="s">
        <v>7297</v>
      </c>
      <c r="I7412" s="16">
        <v>60</v>
      </c>
      <c r="J7412" t="str">
        <f t="shared" si="119"/>
        <v>大类_道品筑基打造</v>
      </c>
      <c r="K7412" s="38" t="s">
        <v>6624</v>
      </c>
      <c r="M7412" s="16" t="s">
        <v>6625</v>
      </c>
      <c r="O7412">
        <v>0</v>
      </c>
      <c r="P7412" t="b">
        <v>1</v>
      </c>
      <c r="Q7412"/>
      <c r="R7412" t="b">
        <v>0</v>
      </c>
      <c r="S7412">
        <v>1</v>
      </c>
      <c r="T7412" t="s">
        <v>91</v>
      </c>
      <c r="U7412">
        <v>999</v>
      </c>
      <c r="V7412" s="16" t="s">
        <v>6626</v>
      </c>
      <c r="W7412" s="16">
        <v>12212053</v>
      </c>
      <c r="Y7412" t="inlineStr">
        <is>
          <t xml:space="preserve">灵丝玄筋一类灵材。蚕丝轻细而韧，丝缕相接时，灵光如水线流过。|n法宝打造与祭炼：用作主材，适用于同境界、同品质的掩息幡、纳物袋、缚影索。</t>
        </is>
      </c>
      <c r="Z7412" t="s">
        <v>6712</v>
      </c>
      <c r="AA7412" t="str">
        <v>击杀妖兽、探索秘境或遗迹可得。</v>
      </c>
      <c r="AB7412" s="16">
        <v>12321017</v>
      </c>
      <c r="AC7412" t="s">
        <v>6629</v>
      </c>
      <c r="AD7412">
        <v>40006</v>
      </c>
      <c r="AF7412">
        <v>70006</v>
      </c>
      <c r="AH7412">
        <v>37800</v>
      </c>
      <c r="AI7412" s="16" t="s">
        <v>6625</v>
      </c>
      <c r="AJ7412" s="16" t="s">
        <v>6713</v>
      </c>
      <c r="AK7412" s="16" t="s">
        <v>335</v>
      </c>
      <c r="AL7412" t="s">
        <v>6714</v>
      </c>
    </row>
    <row r="7413" ht="16.5" spans="2:38">
      <c r="B7413" s="16" t="n">
        <f>10000000+INDEX(编号表!$B:$B,MATCH(F7413,编号表!$A:$A,0))*100000+INDEX(编号表!$F:$F,MATCH(D7413,编号表!$E:$E,0))*1000+INDEX(编号表!$D:$D,MATCH(E7413,编号表!$C:$C,0))*10000+G7413</f>
        <v>12526018</v>
      </c>
      <c r="C7413" s="16" t="s">
        <v>6715</v>
      </c>
      <c r="D7413" s="16" t="s">
        <v>114</v>
      </c>
      <c r="E7413" s="16" t="s">
        <v>335</v>
      </c>
      <c r="F7413" s="16" t="s">
        <v>6622</v>
      </c>
      <c r="G7413" s="16">
        <v>18</v>
      </c>
      <c r="H7413" t="s">
        <v>7297</v>
      </c>
      <c r="I7413" s="16">
        <v>60</v>
      </c>
      <c r="J7413" t="str">
        <f t="shared" si="119"/>
        <v>大类_道品筑基打造</v>
      </c>
      <c r="K7413" s="39" t="s">
        <v>6624</v>
      </c>
      <c r="M7413" s="16" t="s">
        <v>6625</v>
      </c>
      <c r="O7413">
        <v>0</v>
      </c>
      <c r="P7413" t="b">
        <v>1</v>
      </c>
      <c r="Q7413"/>
      <c r="R7413" t="b">
        <v>0</v>
      </c>
      <c r="S7413">
        <v>1</v>
      </c>
      <c r="T7413" t="s">
        <v>91</v>
      </c>
      <c r="U7413">
        <v>999</v>
      </c>
      <c r="V7413" s="16" t="s">
        <v>6626</v>
      </c>
      <c r="W7413" s="16">
        <v>12212054</v>
      </c>
      <c r="Y7413" t="inlineStr">
        <is>
          <t xml:space="preserve">灵液琼髓一类灵材。灵液出自地脉，温润清透，内含细微矿华。|n法宝打造与祭炼：用作辅材，适用于同境界、同品质的养元珠、涵灵瓶。</t>
        </is>
      </c>
      <c r="Z7413" t="s">
        <v>6717</v>
      </c>
      <c r="AA7413" t="str">
        <v>击杀妖兽、探索秘境或遗迹可得。</v>
      </c>
      <c r="AB7413" s="16">
        <v>12321018</v>
      </c>
      <c r="AC7413" t="s">
        <v>6629</v>
      </c>
      <c r="AD7413">
        <v>40006</v>
      </c>
      <c r="AF7413">
        <v>70006</v>
      </c>
      <c r="AH7413">
        <v>37800</v>
      </c>
      <c r="AI7413" s="16" t="s">
        <v>6625</v>
      </c>
      <c r="AJ7413" s="16" t="s">
        <v>6718</v>
      </c>
      <c r="AK7413" s="16" t="s">
        <v>335</v>
      </c>
      <c r="AL7413" t="s">
        <v>6719</v>
      </c>
    </row>
    <row r="7414" ht="17.25" spans="2:38">
      <c r="B7414" s="16" t="n">
        <f>10000000+INDEX(编号表!$B:$B,MATCH(F7414,编号表!$A:$A,0))*100000+INDEX(编号表!$F:$F,MATCH(D7414,编号表!$E:$E,0))*1000+INDEX(编号表!$D:$D,MATCH(E7414,编号表!$C:$C,0))*10000+G7414</f>
        <v>12526019</v>
      </c>
      <c r="C7414" s="16" t="s">
        <v>6720</v>
      </c>
      <c r="D7414" s="16" t="s">
        <v>114</v>
      </c>
      <c r="E7414" s="16" t="s">
        <v>335</v>
      </c>
      <c r="F7414" s="16" t="s">
        <v>6622</v>
      </c>
      <c r="G7414" s="16">
        <v>19</v>
      </c>
      <c r="I7414" s="16">
        <v>60</v>
      </c>
      <c r="J7414" t="str">
        <f t="shared" si="119"/>
        <v>大类_道品筑基</v>
      </c>
      <c r="K7414" s="38" t="s">
        <v>6624</v>
      </c>
      <c r="M7414" s="16" t="s">
        <v>6625</v>
      </c>
      <c r="O7414">
        <v>0</v>
      </c>
      <c r="P7414" t="b">
        <v>1</v>
      </c>
      <c r="Q7414"/>
      <c r="R7414" t="b">
        <v>0</v>
      </c>
      <c r="S7414">
        <v>1</v>
      </c>
      <c r="T7414" t="s">
        <v>91</v>
      </c>
      <c r="U7414">
        <v>999</v>
      </c>
      <c r="V7414" s="16" t="s">
        <v>6626</v>
      </c>
      <c r="W7414" s="16">
        <v>12212055</v>
      </c>
      <c r="Y7414" t="inlineStr">
        <is>
          <t xml:space="preserve">灵脂玄蜡一类灵材。树脂黏润，凝后成膜，仍留着草木封合伤处的气息。|n用途未明，可留存备用。</t>
        </is>
      </c>
      <c r="Z7414" t="inlineStr">
        <is>
          <t xml:space="preserve">|cff00FF00“树脂护过树的伤处。旧痕封合之后，那一分续住断纹的韧意还在。”——《草木留纹记》|r</t>
        </is>
      </c>
      <c r="AA7414" t="str">
        <v>击杀妖兽、探索秘境或遗迹可得；当前百艺暂未用到，宗门不供应。</v>
      </c>
      <c r="AB7414" s="16">
        <v>12321019</v>
      </c>
      <c r="AC7414" t="s">
        <v>6629</v>
      </c>
      <c r="AD7414">
        <v>40006</v>
      </c>
      <c r="AF7414">
        <v>70006</v>
      </c>
      <c r="AH7414">
        <v>12600</v>
      </c>
      <c r="AI7414" s="16" t="s">
        <v>6625</v>
      </c>
      <c r="AJ7414" s="16" t="s">
        <v>6723</v>
      </c>
      <c r="AK7414" s="16" t="s">
        <v>335</v>
      </c>
      <c r="AL7414" t="s">
        <v>6724</v>
      </c>
    </row>
    <row r="7415" ht="16.5" spans="2:38">
      <c r="B7415" s="16" t="n">
        <f>10000000+INDEX(编号表!$B:$B,MATCH(F7415,编号表!$A:$A,0))*100000+INDEX(编号表!$F:$F,MATCH(D7415,编号表!$E:$E,0))*1000+INDEX(编号表!$D:$D,MATCH(E7415,编号表!$C:$C,0))*10000+G7415</f>
        <v>12536000</v>
      </c>
      <c r="C7415" s="16" t="s">
        <v>6725</v>
      </c>
      <c r="D7415" s="16" t="s">
        <v>114</v>
      </c>
      <c r="E7415" s="16" t="s">
        <v>342</v>
      </c>
      <c r="F7415" s="16" t="s">
        <v>6622</v>
      </c>
      <c r="G7415" s="16">
        <v>0</v>
      </c>
      <c r="H7415" t="s">
        <v>7297</v>
      </c>
      <c r="I7415" s="16">
        <v>60</v>
      </c>
      <c r="J7415" t="str">
        <f t="shared" si="119"/>
        <v>大类_道品金丹打造</v>
      </c>
      <c r="K7415" s="37" t="s">
        <v>6624</v>
      </c>
      <c r="M7415" s="16" t="s">
        <v>6625</v>
      </c>
      <c r="O7415">
        <v>0</v>
      </c>
      <c r="P7415" t="b">
        <v>1</v>
      </c>
      <c r="Q7415"/>
      <c r="R7415" t="b">
        <v>0</v>
      </c>
      <c r="S7415">
        <v>1</v>
      </c>
      <c r="T7415" t="s">
        <v>91</v>
      </c>
      <c r="U7415">
        <v>999</v>
      </c>
      <c r="V7415" s="16" t="s">
        <v>6626</v>
      </c>
      <c r="W7415" s="16">
        <v>12212056</v>
      </c>
      <c r="Y7415" t="inlineStr">
        <is>
          <t xml:space="preserve">灵血一类灵材。精血凝而未枯，仍蕴灵兽生机，易与墨液、灵浆相融。|n法宝打造与祭炼：用作辅材，适用于同境界、同品质的抱元珠、青华珠、青霖瓶。</t>
        </is>
      </c>
      <c r="Z7415" t="s">
        <v>6628</v>
      </c>
      <c r="AA7415" t="str">
        <v>击杀妖兽、探索秘境或遗迹可得。</v>
      </c>
      <c r="AB7415" s="16">
        <v>12331000</v>
      </c>
      <c r="AC7415" t="s">
        <v>6629</v>
      </c>
      <c r="AD7415">
        <v>40006</v>
      </c>
      <c r="AF7415">
        <v>70006</v>
      </c>
      <c r="AH7415">
        <v>189000</v>
      </c>
      <c r="AI7415" s="16" t="s">
        <v>6625</v>
      </c>
      <c r="AJ7415" s="16" t="s">
        <v>6630</v>
      </c>
      <c r="AK7415" s="16" t="s">
        <v>342</v>
      </c>
      <c r="AL7415" t="s">
        <v>6631</v>
      </c>
    </row>
    <row r="7416" ht="16.5" spans="2:38">
      <c r="B7416" s="16" t="n">
        <f>10000000+INDEX(编号表!$B:$B,MATCH(F7416,编号表!$A:$A,0))*100000+INDEX(编号表!$F:$F,MATCH(D7416,编号表!$E:$E,0))*1000+INDEX(编号表!$D:$D,MATCH(E7416,编号表!$C:$C,0))*10000+G7416</f>
        <v>12636001</v>
      </c>
      <c r="C7416" s="16" t="s">
        <v>6726</v>
      </c>
      <c r="D7416" s="16" t="s">
        <v>114</v>
      </c>
      <c r="E7416" s="16" t="s">
        <v>342</v>
      </c>
      <c r="F7416" s="16" t="s">
        <v>6633</v>
      </c>
      <c r="G7416" s="16">
        <v>1</v>
      </c>
      <c r="H7416" t="s">
        <v>7297</v>
      </c>
      <c r="I7416" s="16">
        <v>60</v>
      </c>
      <c r="J7416" t="str">
        <f t="shared" si="119"/>
        <v>大类_道品金丹打造</v>
      </c>
      <c r="K7416" s="38" t="s">
        <v>6624</v>
      </c>
      <c r="M7416" s="16" t="s">
        <v>6625</v>
      </c>
      <c r="O7416">
        <v>0</v>
      </c>
      <c r="P7416" t="b">
        <v>1</v>
      </c>
      <c r="Q7416"/>
      <c r="R7416" t="b">
        <v>0</v>
      </c>
      <c r="S7416">
        <v>1</v>
      </c>
      <c r="T7416" t="s">
        <v>91</v>
      </c>
      <c r="U7416">
        <v>999</v>
      </c>
      <c r="V7416" s="16" t="s">
        <v>6626</v>
      </c>
      <c r="W7416" s="16">
        <v>12212057</v>
      </c>
      <c r="Y7416" t="inlineStr">
        <is>
          <t xml:space="preserve">灵血一类灵材。血色深沉，毒性藏于灵息之中，须与温养用的精血分辨清楚。|n法宝打造与祭炼：用作特性材，适用于同境界、同品质的乌星剑、覆岳印、锁灵索、青虹剑。</t>
        </is>
      </c>
      <c r="Z7416" t="s">
        <v>6728</v>
      </c>
      <c r="AA7416" t="str">
        <v>击杀妖兽、探索秘境或遗迹可得。</v>
      </c>
      <c r="AB7416" s="16">
        <v>12331001</v>
      </c>
      <c r="AC7416" t="s">
        <v>6629</v>
      </c>
      <c r="AD7416">
        <v>40006</v>
      </c>
      <c r="AF7416">
        <v>70006</v>
      </c>
      <c r="AH7416">
        <v>189000</v>
      </c>
      <c r="AI7416" s="16" t="s">
        <v>6625</v>
      </c>
      <c r="AJ7416" s="16" t="s">
        <v>6630</v>
      </c>
      <c r="AK7416" s="16" t="s">
        <v>342</v>
      </c>
      <c r="AL7416" t="s">
        <v>6729</v>
      </c>
    </row>
    <row r="7417" ht="16.5" spans="2:38">
      <c r="B7417" s="16" t="n">
        <f>10000000+INDEX(编号表!$B:$B,MATCH(F7417,编号表!$A:$A,0))*100000+INDEX(编号表!$F:$F,MATCH(D7417,编号表!$E:$E,0))*1000+INDEX(编号表!$D:$D,MATCH(E7417,编号表!$C:$C,0))*10000+G7417</f>
        <v>12636002</v>
      </c>
      <c r="C7417" s="16" t="s">
        <v>6730</v>
      </c>
      <c r="D7417" s="16" t="s">
        <v>114</v>
      </c>
      <c r="E7417" s="16" t="s">
        <v>342</v>
      </c>
      <c r="F7417" s="16" t="s">
        <v>6633</v>
      </c>
      <c r="G7417" s="16">
        <v>2</v>
      </c>
      <c r="H7417" t="s">
        <v>7297</v>
      </c>
      <c r="I7417" s="16">
        <v>60</v>
      </c>
      <c r="J7417" t="str">
        <f t="shared" si="119"/>
        <v>大类_道品金丹打造</v>
      </c>
      <c r="K7417" s="39" t="s">
        <v>6624</v>
      </c>
      <c r="M7417" s="16" t="s">
        <v>6625</v>
      </c>
      <c r="O7417">
        <v>0</v>
      </c>
      <c r="P7417" t="b">
        <v>1</v>
      </c>
      <c r="Q7417"/>
      <c r="R7417" t="b">
        <v>0</v>
      </c>
      <c r="S7417">
        <v>1</v>
      </c>
      <c r="T7417" t="s">
        <v>91</v>
      </c>
      <c r="U7417">
        <v>999</v>
      </c>
      <c r="V7417" s="16" t="s">
        <v>6626</v>
      </c>
      <c r="W7417" s="16">
        <v>12212058</v>
      </c>
      <c r="Y7417" t="inlineStr">
        <is>
          <t xml:space="preserve">丹核一类灵材。一丸丹核凝聚灵力，内里仍留着来源灵兽的灵脉纹路。|n法宝打造与祭炼：用作特性材，适用于同境界、同品质的紫霞伞、聚灵瓶、藏形幡、覆岳印、锁灵索。</t>
        </is>
      </c>
      <c r="Z7417" t="s">
        <v>6635</v>
      </c>
      <c r="AA7417" t="str">
        <v>击杀妖兽、探索秘境或遗迹可得。</v>
      </c>
      <c r="AB7417" s="16">
        <v>12331002</v>
      </c>
      <c r="AC7417" t="s">
        <v>6629</v>
      </c>
      <c r="AD7417">
        <v>40006</v>
      </c>
      <c r="AF7417">
        <v>70006</v>
      </c>
      <c r="AH7417">
        <v>189000</v>
      </c>
      <c r="AI7417" s="16" t="s">
        <v>6625</v>
      </c>
      <c r="AJ7417" s="16" t="s">
        <v>6636</v>
      </c>
      <c r="AK7417" s="16" t="s">
        <v>342</v>
      </c>
      <c r="AL7417" t="s">
        <v>6637</v>
      </c>
    </row>
    <row r="7418" ht="16.5" spans="2:38">
      <c r="B7418" s="16" t="n">
        <f>10000000+INDEX(编号表!$B:$B,MATCH(F7418,编号表!$A:$A,0))*100000+INDEX(编号表!$F:$F,MATCH(D7418,编号表!$E:$E,0))*1000+INDEX(编号表!$D:$D,MATCH(E7418,编号表!$C:$C,0))*10000+G7418</f>
        <v>12636003</v>
      </c>
      <c r="C7418" s="16" t="s">
        <v>6731</v>
      </c>
      <c r="D7418" s="16" t="s">
        <v>114</v>
      </c>
      <c r="E7418" s="16" t="s">
        <v>342</v>
      </c>
      <c r="F7418" s="16" t="s">
        <v>6633</v>
      </c>
      <c r="G7418" s="16">
        <v>3</v>
      </c>
      <c r="H7418" t="s">
        <v>7297</v>
      </c>
      <c r="I7418" s="16">
        <v>60</v>
      </c>
      <c r="J7418" t="str">
        <f t="shared" si="119"/>
        <v>大类_道品金丹打造</v>
      </c>
      <c r="K7418" s="38" t="s">
        <v>6624</v>
      </c>
      <c r="M7418" s="16" t="s">
        <v>6625</v>
      </c>
      <c r="O7418">
        <v>0</v>
      </c>
      <c r="P7418" t="b">
        <v>1</v>
      </c>
      <c r="Q7418"/>
      <c r="R7418" t="b">
        <v>0</v>
      </c>
      <c r="S7418">
        <v>1</v>
      </c>
      <c r="T7418" t="s">
        <v>91</v>
      </c>
      <c r="U7418">
        <v>999</v>
      </c>
      <c r="V7418" s="16" t="s">
        <v>6626</v>
      </c>
      <c r="W7418" s="16">
        <v>12212059</v>
      </c>
      <c r="Y7418" t="inlineStr">
        <is>
          <t xml:space="preserve">丹核一类灵材。木中灵核生息绵长，枝叶虽离，内纹仍见向光生长的旧路。|n法宝打造与祭炼：用作特性材，适用于同境界、同品质的抱元珠、青华珠、青霖瓶。</t>
        </is>
      </c>
      <c r="Z7418" t="s">
        <v>6733</v>
      </c>
      <c r="AA7418" t="str">
        <v>击杀妖兽、探索秘境或遗迹可得。</v>
      </c>
      <c r="AB7418" s="16">
        <v>12331003</v>
      </c>
      <c r="AC7418" t="s">
        <v>6629</v>
      </c>
      <c r="AD7418">
        <v>40006</v>
      </c>
      <c r="AF7418">
        <v>70006</v>
      </c>
      <c r="AH7418">
        <v>189000</v>
      </c>
      <c r="AI7418" s="16" t="s">
        <v>6625</v>
      </c>
      <c r="AJ7418" s="16" t="s">
        <v>6636</v>
      </c>
      <c r="AK7418" s="16" t="s">
        <v>342</v>
      </c>
      <c r="AL7418" t="s">
        <v>6734</v>
      </c>
    </row>
    <row r="7419" ht="15" spans="2:38">
      <c r="B7419" s="16" t="n">
        <f>10000000+INDEX(编号表!$B:$B,MATCH(F7419,编号表!$A:$A,0))*100000+INDEX(编号表!$F:$F,MATCH(D7419,编号表!$E:$E,0))*1000+INDEX(编号表!$D:$D,MATCH(E7419,编号表!$C:$C,0))*10000+G7419</f>
        <v>12336004</v>
      </c>
      <c r="C7419" s="16" t="s">
        <v>6735</v>
      </c>
      <c r="D7419" s="16" t="s">
        <v>114</v>
      </c>
      <c r="E7419" s="16" t="s">
        <v>342</v>
      </c>
      <c r="F7419" s="16" t="s">
        <v>6682</v>
      </c>
      <c r="G7419" s="16">
        <v>4</v>
      </c>
      <c r="H7419" t="s">
        <v>7297</v>
      </c>
      <c r="I7419" s="16">
        <v>60</v>
      </c>
      <c r="J7419" t="str">
        <f t="shared" si="119"/>
        <v>大类_道品金丹打造</v>
      </c>
      <c r="K7419" s="40" t="s">
        <v>6698</v>
      </c>
      <c r="M7419" s="16" t="s">
        <v>6625</v>
      </c>
      <c r="O7419">
        <v>0</v>
      </c>
      <c r="P7419" t="b">
        <v>1</v>
      </c>
      <c r="Q7419"/>
      <c r="R7419" t="b">
        <v>0</v>
      </c>
      <c r="S7419">
        <v>1</v>
      </c>
      <c r="T7419" t="s">
        <v>91</v>
      </c>
      <c r="U7419">
        <v>999</v>
      </c>
      <c r="V7419" s="16" t="s">
        <v>6626</v>
      </c>
      <c r="W7419" s="16">
        <v>12212060</v>
      </c>
      <c r="Y7419" t="inlineStr">
        <is>
          <t xml:space="preserve">灵玉玄晶一类稀有灵材。玉体致密温润，内有环纹，灵息藏而不急散。|n法宝打造与祭炼：用作主材，适用于同境界、同品质的抱元珠。</t>
        </is>
      </c>
      <c r="Z7419" t="s">
        <v>6737</v>
      </c>
      <c r="AA7419" t="str">
        <v>击杀妖兽、探索秘境或遗迹可得。</v>
      </c>
      <c r="AB7419" s="16">
        <v>12331004</v>
      </c>
      <c r="AC7419" t="s">
        <v>6629</v>
      </c>
      <c r="AD7419">
        <v>40006</v>
      </c>
      <c r="AF7419">
        <v>70006</v>
      </c>
      <c r="AH7419">
        <v>189000</v>
      </c>
      <c r="AI7419" s="16" t="s">
        <v>6625</v>
      </c>
      <c r="AJ7419" s="16" t="s">
        <v>6701</v>
      </c>
      <c r="AK7419" s="16" t="s">
        <v>342</v>
      </c>
      <c r="AL7419" t="s">
        <v>6735</v>
      </c>
    </row>
    <row r="7420" ht="16.5" spans="2:38">
      <c r="B7420" s="16" t="n">
        <f>10000000+INDEX(编号表!$B:$B,MATCH(F7420,编号表!$A:$A,0))*100000+INDEX(编号表!$F:$F,MATCH(D7420,编号表!$E:$E,0))*1000+INDEX(编号表!$D:$D,MATCH(E7420,编号表!$C:$C,0))*10000+G7420</f>
        <v>12536005</v>
      </c>
      <c r="C7420" s="16" t="s">
        <v>6738</v>
      </c>
      <c r="D7420" s="16" t="s">
        <v>114</v>
      </c>
      <c r="E7420" s="16" t="s">
        <v>342</v>
      </c>
      <c r="F7420" s="16" t="s">
        <v>6622</v>
      </c>
      <c r="G7420" s="16">
        <v>5</v>
      </c>
      <c r="H7420" t="s">
        <v>7297</v>
      </c>
      <c r="I7420" s="16">
        <v>60</v>
      </c>
      <c r="J7420" t="str">
        <f t="shared" si="119"/>
        <v>大类_道品金丹打造</v>
      </c>
      <c r="K7420" s="38" t="s">
        <v>6624</v>
      </c>
      <c r="M7420" s="16" t="s">
        <v>6625</v>
      </c>
      <c r="O7420">
        <v>0</v>
      </c>
      <c r="P7420" t="b">
        <v>1</v>
      </c>
      <c r="Q7420"/>
      <c r="R7420" t="b">
        <v>0</v>
      </c>
      <c r="S7420">
        <v>1</v>
      </c>
      <c r="T7420" t="s">
        <v>91</v>
      </c>
      <c r="U7420">
        <v>999</v>
      </c>
      <c r="V7420" s="16" t="s">
        <v>6626</v>
      </c>
      <c r="W7420" s="16">
        <v>12212061</v>
      </c>
      <c r="Y7420" t="inlineStr">
        <is>
          <t xml:space="preserve">翎毫一类灵材。羽身轻韧，细密羽纹顺风舒展，灵气沿羽轴流转。|n法宝打造与祭炼：用作辅材，适用于同境界、同品质的乌星剑、青虹剑。</t>
        </is>
      </c>
      <c r="Z7420" t="s">
        <v>6640</v>
      </c>
      <c r="AA7420" t="str">
        <v>击杀妖兽、探索秘境或遗迹可得。</v>
      </c>
      <c r="AB7420" s="16">
        <v>12331005</v>
      </c>
      <c r="AC7420" t="s">
        <v>6629</v>
      </c>
      <c r="AD7420">
        <v>40006</v>
      </c>
      <c r="AF7420">
        <v>70006</v>
      </c>
      <c r="AH7420">
        <v>189000</v>
      </c>
      <c r="AI7420" s="16" t="s">
        <v>6625</v>
      </c>
      <c r="AJ7420" s="16" t="s">
        <v>6641</v>
      </c>
      <c r="AK7420" s="16" t="s">
        <v>342</v>
      </c>
      <c r="AL7420" t="s">
        <v>6642</v>
      </c>
    </row>
    <row r="7421" ht="16.5" spans="2:38">
      <c r="B7421" s="16" t="n">
        <f>10000000+INDEX(编号表!$B:$B,MATCH(F7421,编号表!$A:$A,0))*100000+INDEX(编号表!$F:$F,MATCH(D7421,编号表!$E:$E,0))*1000+INDEX(编号表!$D:$D,MATCH(E7421,编号表!$C:$C,0))*10000+G7421</f>
        <v>12536006</v>
      </c>
      <c r="C7421" s="16" t="s">
        <v>6739</v>
      </c>
      <c r="D7421" s="16" t="s">
        <v>114</v>
      </c>
      <c r="E7421" s="16" t="s">
        <v>342</v>
      </c>
      <c r="F7421" s="16" t="s">
        <v>6622</v>
      </c>
      <c r="G7421" s="16">
        <v>6</v>
      </c>
      <c r="H7421" t="s">
        <v>7297</v>
      </c>
      <c r="I7421" s="16">
        <v>60</v>
      </c>
      <c r="J7421" t="str">
        <f t="shared" si="119"/>
        <v>大类_道品金丹打造</v>
      </c>
      <c r="K7421" s="39" t="s">
        <v>6624</v>
      </c>
      <c r="M7421" s="16" t="s">
        <v>6625</v>
      </c>
      <c r="O7421">
        <v>0</v>
      </c>
      <c r="P7421" t="b">
        <v>1</v>
      </c>
      <c r="Q7421"/>
      <c r="R7421" t="b">
        <v>0</v>
      </c>
      <c r="S7421">
        <v>1</v>
      </c>
      <c r="T7421" t="s">
        <v>91</v>
      </c>
      <c r="U7421">
        <v>999</v>
      </c>
      <c r="V7421" s="16" t="s">
        <v>6626</v>
      </c>
      <c r="W7421" s="16">
        <v>12212062</v>
      </c>
      <c r="Y7421" t="inlineStr">
        <is>
          <t xml:space="preserve">翎毫一类灵材。细毫柔而有锋，沾墨均匀，束起时根根相顺。|n法宝打造与祭炼：用作辅材，适用于同境界、同品质的灵篆笔。</t>
        </is>
      </c>
      <c r="Z7421" t="s">
        <v>6741</v>
      </c>
      <c r="AA7421" t="str">
        <v>击杀妖兽、探索秘境或遗迹可得。</v>
      </c>
      <c r="AB7421" s="16">
        <v>12331006</v>
      </c>
      <c r="AC7421" t="s">
        <v>6629</v>
      </c>
      <c r="AD7421">
        <v>40006</v>
      </c>
      <c r="AF7421">
        <v>70006</v>
      </c>
      <c r="AH7421">
        <v>189000</v>
      </c>
      <c r="AI7421" s="16" t="s">
        <v>6625</v>
      </c>
      <c r="AJ7421" s="16" t="s">
        <v>6641</v>
      </c>
      <c r="AK7421" s="16" t="s">
        <v>342</v>
      </c>
      <c r="AL7421" t="s">
        <v>6742</v>
      </c>
    </row>
    <row r="7422" ht="16.5" spans="2:38">
      <c r="B7422" s="16" t="n">
        <f>10000000+INDEX(编号表!$B:$B,MATCH(F7422,编号表!$A:$A,0))*100000+INDEX(编号表!$F:$F,MATCH(D7422,编号表!$E:$E,0))*1000+INDEX(编号表!$D:$D,MATCH(E7422,编号表!$C:$C,0))*10000+G7422</f>
        <v>12636007</v>
      </c>
      <c r="C7422" s="16" t="s">
        <v>6743</v>
      </c>
      <c r="D7422" s="16" t="s">
        <v>114</v>
      </c>
      <c r="E7422" s="16" t="s">
        <v>342</v>
      </c>
      <c r="F7422" s="16" t="s">
        <v>6633</v>
      </c>
      <c r="G7422" s="16">
        <v>7</v>
      </c>
      <c r="H7422" t="s">
        <v>7297</v>
      </c>
      <c r="I7422" s="16">
        <v>60</v>
      </c>
      <c r="J7422" t="str">
        <f t="shared" si="119"/>
        <v>大类_道品金丹打造</v>
      </c>
      <c r="K7422" s="38" t="s">
        <v>6624</v>
      </c>
      <c r="M7422" s="16" t="s">
        <v>6625</v>
      </c>
      <c r="O7422">
        <v>0</v>
      </c>
      <c r="P7422" t="b">
        <v>1</v>
      </c>
      <c r="Q7422"/>
      <c r="R7422" t="b">
        <v>0</v>
      </c>
      <c r="S7422">
        <v>1</v>
      </c>
      <c r="T7422" t="s">
        <v>91</v>
      </c>
      <c r="U7422">
        <v>999</v>
      </c>
      <c r="V7422" s="16" t="s">
        <v>6626</v>
      </c>
      <c r="W7422" s="16">
        <v>12212063</v>
      </c>
      <c r="Y7422" t="inlineStr">
        <is>
          <t xml:space="preserve">灵窍遗材一类灵材。囊膜紧密，内蓄毒液，开封取用须格外谨慎。|n法宝打造与祭炼：用作特性材，适用于同境界、同品质的乌星剑、紫霞伞、覆岳印、锁灵索、青虹剑。</t>
        </is>
      </c>
      <c r="Z7422" t="s">
        <v>6645</v>
      </c>
      <c r="AA7422" t="str">
        <v>击杀妖兽、探索秘境或遗迹可得。</v>
      </c>
      <c r="AB7422" s="16">
        <v>12331007</v>
      </c>
      <c r="AC7422" t="s">
        <v>6629</v>
      </c>
      <c r="AD7422">
        <v>40006</v>
      </c>
      <c r="AF7422">
        <v>70006</v>
      </c>
      <c r="AH7422">
        <v>189000</v>
      </c>
      <c r="AI7422" s="16" t="s">
        <v>6625</v>
      </c>
      <c r="AJ7422" s="16" t="s">
        <v>6646</v>
      </c>
      <c r="AK7422" s="16" t="s">
        <v>342</v>
      </c>
      <c r="AL7422" t="s">
        <v>6647</v>
      </c>
    </row>
    <row r="7423" ht="16.5" spans="2:38">
      <c r="B7423" s="16" t="n">
        <f>10000000+INDEX(编号表!$B:$B,MATCH(F7423,编号表!$A:$A,0))*100000+INDEX(编号表!$F:$F,MATCH(D7423,编号表!$E:$E,0))*1000+INDEX(编号表!$D:$D,MATCH(E7423,编号表!$C:$C,0))*10000+G7423</f>
        <v>12636008</v>
      </c>
      <c r="C7423" s="16" t="s">
        <v>6744</v>
      </c>
      <c r="D7423" s="16" t="s">
        <v>114</v>
      </c>
      <c r="E7423" s="16" t="s">
        <v>342</v>
      </c>
      <c r="F7423" s="16" t="s">
        <v>6633</v>
      </c>
      <c r="G7423" s="16">
        <v>8</v>
      </c>
      <c r="H7423" t="s">
        <v>7297</v>
      </c>
      <c r="I7423" s="16">
        <v>60</v>
      </c>
      <c r="J7423" t="str">
        <f t="shared" si="119"/>
        <v>大类_道品金丹打造</v>
      </c>
      <c r="K7423" s="39" t="s">
        <v>6624</v>
      </c>
      <c r="M7423" s="16" t="s">
        <v>6625</v>
      </c>
      <c r="O7423">
        <v>0</v>
      </c>
      <c r="P7423" t="b">
        <v>1</v>
      </c>
      <c r="Q7423"/>
      <c r="R7423" t="b">
        <v>0</v>
      </c>
      <c r="S7423">
        <v>1</v>
      </c>
      <c r="T7423" t="s">
        <v>91</v>
      </c>
      <c r="U7423">
        <v>999</v>
      </c>
      <c r="V7423" s="16" t="s">
        <v>6626</v>
      </c>
      <c r="W7423" s="16">
        <v>12212064</v>
      </c>
      <c r="Y7423" t="inlineStr">
        <is>
          <t xml:space="preserve">灵窍遗材一类灵材。灵目中的细纹仍能分辨灵光，所留是感知旧痕，并无活物视识。|n法宝打造与祭炼：用作特性材，适用于同境界、同品质的听泉鉴灵镜、鉴宝镜。</t>
        </is>
      </c>
      <c r="Z7423" t="s">
        <v>6746</v>
      </c>
      <c r="AA7423" t="str">
        <v>击杀妖兽、探索秘境或遗迹可得。</v>
      </c>
      <c r="AB7423" s="16">
        <v>12331008</v>
      </c>
      <c r="AC7423" t="s">
        <v>6629</v>
      </c>
      <c r="AD7423">
        <v>40006</v>
      </c>
      <c r="AF7423">
        <v>70006</v>
      </c>
      <c r="AH7423">
        <v>189000</v>
      </c>
      <c r="AI7423" s="16" t="s">
        <v>6625</v>
      </c>
      <c r="AJ7423" s="16" t="s">
        <v>6646</v>
      </c>
      <c r="AK7423" s="16" t="s">
        <v>342</v>
      </c>
      <c r="AL7423" t="s">
        <v>6747</v>
      </c>
    </row>
    <row r="7424" ht="16.5" spans="2:38">
      <c r="B7424" s="16" t="n">
        <f>10000000+INDEX(编号表!$B:$B,MATCH(F7424,编号表!$A:$A,0))*100000+INDEX(编号表!$F:$F,MATCH(D7424,编号表!$E:$E,0))*1000+INDEX(编号表!$D:$D,MATCH(E7424,编号表!$C:$C,0))*10000+G7424</f>
        <v>12636009</v>
      </c>
      <c r="C7424" s="16" t="s">
        <v>6748</v>
      </c>
      <c r="D7424" s="16" t="s">
        <v>114</v>
      </c>
      <c r="E7424" s="16" t="s">
        <v>342</v>
      </c>
      <c r="F7424" s="16" t="s">
        <v>6633</v>
      </c>
      <c r="G7424" s="16">
        <v>9</v>
      </c>
      <c r="H7424" t="s">
        <v>7297</v>
      </c>
      <c r="I7424" s="16">
        <v>60</v>
      </c>
      <c r="J7424" t="str">
        <f t="shared" si="119"/>
        <v>大类_道品金丹打造</v>
      </c>
      <c r="K7424" s="38" t="s">
        <v>6624</v>
      </c>
      <c r="M7424" s="16" t="s">
        <v>6625</v>
      </c>
      <c r="O7424">
        <v>0</v>
      </c>
      <c r="P7424" t="b">
        <v>1</v>
      </c>
      <c r="Q7424"/>
      <c r="R7424" t="b">
        <v>0</v>
      </c>
      <c r="S7424">
        <v>1</v>
      </c>
      <c r="T7424" t="s">
        <v>91</v>
      </c>
      <c r="U7424">
        <v>999</v>
      </c>
      <c r="V7424" s="16" t="s">
        <v>6626</v>
      </c>
      <c r="W7424" s="16">
        <v>12212065</v>
      </c>
      <c r="Y7424" t="inlineStr">
        <is>
          <t xml:space="preserve">灵识遗痕一类灵材。灵兽留下的感知痕迹，似有应变余韵；所存并非完整魂魄。|n法宝打造与祭炼：用作特性材，适用于同境界、同品质的青冥葫芦。</t>
        </is>
      </c>
      <c r="Z7424" t="s">
        <v>6650</v>
      </c>
      <c r="AA7424" t="str">
        <v>击杀妖兽、探索秘境或遗迹可得。</v>
      </c>
      <c r="AB7424" s="16">
        <v>12331009</v>
      </c>
      <c r="AC7424" t="s">
        <v>6629</v>
      </c>
      <c r="AD7424">
        <v>40006</v>
      </c>
      <c r="AF7424">
        <v>70006</v>
      </c>
      <c r="AH7424">
        <v>189000</v>
      </c>
      <c r="AI7424" s="16" t="s">
        <v>6625</v>
      </c>
      <c r="AJ7424" s="16" t="s">
        <v>6651</v>
      </c>
      <c r="AK7424" s="16" t="s">
        <v>342</v>
      </c>
      <c r="AL7424" t="s">
        <v>6652</v>
      </c>
    </row>
    <row r="7425" ht="16.5" spans="2:38">
      <c r="B7425" s="16" t="n">
        <f>10000000+INDEX(编号表!$B:$B,MATCH(F7425,编号表!$A:$A,0))*100000+INDEX(编号表!$F:$F,MATCH(D7425,编号表!$E:$E,0))*1000+INDEX(编号表!$D:$D,MATCH(E7425,编号表!$C:$C,0))*10000+G7425</f>
        <v>12636010</v>
      </c>
      <c r="C7425" s="16" t="s">
        <v>6750</v>
      </c>
      <c r="D7425" s="16" t="s">
        <v>114</v>
      </c>
      <c r="E7425" s="16" t="s">
        <v>342</v>
      </c>
      <c r="F7425" s="16" t="s">
        <v>6633</v>
      </c>
      <c r="G7425" s="16">
        <v>10</v>
      </c>
      <c r="I7425" s="16">
        <v>60</v>
      </c>
      <c r="J7425" t="str">
        <f t="shared" si="119"/>
        <v>大类_道品金丹</v>
      </c>
      <c r="K7425" s="39" t="s">
        <v>6624</v>
      </c>
      <c r="M7425" s="16" t="s">
        <v>6625</v>
      </c>
      <c r="O7425">
        <v>0</v>
      </c>
      <c r="P7425" t="b">
        <v>1</v>
      </c>
      <c r="Q7425"/>
      <c r="R7425" t="b">
        <v>0</v>
      </c>
      <c r="S7425">
        <v>1</v>
      </c>
      <c r="T7425" t="s">
        <v>91</v>
      </c>
      <c r="U7425">
        <v>999</v>
      </c>
      <c r="V7425" s="16" t="s">
        <v>6626</v>
      </c>
      <c r="W7425" s="16">
        <v>12212066</v>
      </c>
      <c r="Y7425" t="inlineStr">
        <is>
          <t xml:space="preserve">灵识遗痕一类灵材。草木感应土水、追逐日光的余痕，尚在灵材中缓缓回荡，并非完整魂魄。|n用途未明，可留存备用。</t>
        </is>
      </c>
      <c r="Z7425" t="s">
        <v>6752</v>
      </c>
      <c r="AA7425" t="str">
        <v>击杀妖兽、探索秘境或遗迹可得；当前百艺暂未用到，宗门不供应。</v>
      </c>
      <c r="AB7425" s="16">
        <v>12331010</v>
      </c>
      <c r="AC7425" t="s">
        <v>6629</v>
      </c>
      <c r="AD7425">
        <v>40006</v>
      </c>
      <c r="AF7425">
        <v>70006</v>
      </c>
      <c r="AH7425">
        <v>126000</v>
      </c>
      <c r="AI7425" s="16" t="s">
        <v>6625</v>
      </c>
      <c r="AJ7425" s="16" t="s">
        <v>6651</v>
      </c>
      <c r="AK7425" s="16" t="s">
        <v>342</v>
      </c>
      <c r="AL7425" t="s">
        <v>6753</v>
      </c>
    </row>
    <row r="7426" ht="16.5" spans="2:38">
      <c r="B7426" s="16" t="n">
        <f>10000000+INDEX(编号表!$B:$B,MATCH(F7426,编号表!$A:$A,0))*100000+INDEX(编号表!$F:$F,MATCH(D7426,编号表!$E:$E,0))*1000+INDEX(编号表!$D:$D,MATCH(E7426,编号表!$C:$C,0))*10000+G7426</f>
        <v>12636011</v>
      </c>
      <c r="C7426" s="16" t="s">
        <v>6754</v>
      </c>
      <c r="D7426" s="16" t="s">
        <v>114</v>
      </c>
      <c r="E7426" s="16" t="s">
        <v>342</v>
      </c>
      <c r="F7426" s="16" t="s">
        <v>6633</v>
      </c>
      <c r="G7426" s="16">
        <v>11</v>
      </c>
      <c r="H7426" t="s">
        <v>7297</v>
      </c>
      <c r="I7426" s="16">
        <v>60</v>
      </c>
      <c r="J7426" t="str">
        <f t="shared" si="119"/>
        <v>大类_道品金丹打造</v>
      </c>
      <c r="K7426" s="38" t="s">
        <v>6624</v>
      </c>
      <c r="M7426" s="16" t="s">
        <v>6625</v>
      </c>
      <c r="O7426">
        <v>0</v>
      </c>
      <c r="P7426" t="b">
        <v>1</v>
      </c>
      <c r="Q7426"/>
      <c r="R7426" t="b">
        <v>0</v>
      </c>
      <c r="S7426">
        <v>1</v>
      </c>
      <c r="T7426" t="s">
        <v>91</v>
      </c>
      <c r="U7426">
        <v>999</v>
      </c>
      <c r="V7426" s="16" t="s">
        <v>6626</v>
      </c>
      <c r="Y7426" t="inlineStr">
        <is>
          <t xml:space="preserve">五气凝华一类灵材。金行灵气凝为细质，内蕴一缕收束不散的锋意。|n法宝打造与祭炼：用作特性材，适用于同境界、同品质的乌星剑、灵篆笔、玉华丹炉、紫霞伞、覆岳印、金灯九转炉、锁灵索、青虹剑、青霖瓶。</t>
        </is>
      </c>
      <c r="Z7426" t="s">
        <v>6655</v>
      </c>
      <c r="AA7426" t="str">
        <v>击杀妖兽、探索秘境或遗迹可得。</v>
      </c>
      <c r="AB7426">
        <v>12331011</v>
      </c>
      <c r="AC7426" t="s">
        <v>6629</v>
      </c>
      <c r="AD7426">
        <v>40006</v>
      </c>
      <c r="AF7426">
        <v>70006</v>
      </c>
      <c r="AH7426">
        <v>189000</v>
      </c>
      <c r="AI7426" s="16" t="s">
        <v>6625</v>
      </c>
      <c r="AJ7426" s="16" t="s">
        <v>6656</v>
      </c>
      <c r="AK7426" s="16" t="s">
        <v>342</v>
      </c>
      <c r="AL7426" t="s">
        <v>6657</v>
      </c>
    </row>
    <row r="7427" ht="16.5" spans="2:38">
      <c r="B7427" s="16" t="n">
        <f>10000000+INDEX(编号表!$B:$B,MATCH(F7427,编号表!$A:$A,0))*100000+INDEX(编号表!$F:$F,MATCH(D7427,编号表!$E:$E,0))*1000+INDEX(编号表!$D:$D,MATCH(E7427,编号表!$C:$C,0))*10000+G7427</f>
        <v>12636012</v>
      </c>
      <c r="C7427" s="16" t="s">
        <v>6755</v>
      </c>
      <c r="D7427" s="16" t="s">
        <v>114</v>
      </c>
      <c r="E7427" s="16" t="s">
        <v>342</v>
      </c>
      <c r="F7427" s="16" t="s">
        <v>6633</v>
      </c>
      <c r="G7427" s="16">
        <v>12</v>
      </c>
      <c r="H7427" t="s">
        <v>7297</v>
      </c>
      <c r="I7427" s="16">
        <v>60</v>
      </c>
      <c r="J7427" t="str">
        <f t="shared" si="119"/>
        <v>大类_道品金丹打造</v>
      </c>
      <c r="K7427" s="38" t="s">
        <v>6624</v>
      </c>
      <c r="M7427" s="16" t="s">
        <v>6625</v>
      </c>
      <c r="O7427">
        <v>0</v>
      </c>
      <c r="P7427" t="b">
        <v>1</v>
      </c>
      <c r="Q7427"/>
      <c r="R7427" t="b">
        <v>0</v>
      </c>
      <c r="S7427">
        <v>1</v>
      </c>
      <c r="T7427" t="s">
        <v>91</v>
      </c>
      <c r="U7427">
        <v>999</v>
      </c>
      <c r="V7427" s="16" t="s">
        <v>6626</v>
      </c>
      <c r="Y7427" t="inlineStr">
        <is>
          <t xml:space="preserve">五气凝华一类灵材。木行灵气聚而成华，生发之意沿细纹绵延。|n法宝打造与祭炼：用作特性材，适用于同境界、同品质的乌星剑、抱元珠、玉华丹炉、紫霞伞、覆岳印、金灯九转炉、锁灵索、青华珠、青虹剑、青霖瓶。</t>
        </is>
      </c>
      <c r="Z7427" t="s">
        <v>6660</v>
      </c>
      <c r="AA7427" t="str">
        <v>击杀妖兽、探索秘境或遗迹可得。</v>
      </c>
      <c r="AB7427">
        <v>12331012</v>
      </c>
      <c r="AC7427" t="s">
        <v>6629</v>
      </c>
      <c r="AD7427">
        <v>40006</v>
      </c>
      <c r="AF7427">
        <v>70006</v>
      </c>
      <c r="AH7427">
        <v>189000</v>
      </c>
      <c r="AI7427" s="16" t="s">
        <v>6625</v>
      </c>
      <c r="AJ7427" s="16" t="s">
        <v>6656</v>
      </c>
      <c r="AK7427" s="16" t="s">
        <v>342</v>
      </c>
      <c r="AL7427" t="s">
        <v>6661</v>
      </c>
    </row>
    <row r="7428" ht="16.5" spans="2:38">
      <c r="B7428" s="16" t="n">
        <f>10000000+INDEX(编号表!$B:$B,MATCH(F7428,编号表!$A:$A,0))*100000+INDEX(编号表!$F:$F,MATCH(D7428,编号表!$E:$E,0))*1000+INDEX(编号表!$D:$D,MATCH(E7428,编号表!$C:$C,0))*10000+G7428</f>
        <v>12636013</v>
      </c>
      <c r="C7428" s="16" t="s">
        <v>6757</v>
      </c>
      <c r="D7428" s="16" t="s">
        <v>114</v>
      </c>
      <c r="E7428" s="16" t="s">
        <v>342</v>
      </c>
      <c r="F7428" s="16" t="s">
        <v>6633</v>
      </c>
      <c r="G7428" s="16">
        <v>13</v>
      </c>
      <c r="H7428" t="s">
        <v>7297</v>
      </c>
      <c r="I7428" s="16">
        <v>60</v>
      </c>
      <c r="J7428" t="str">
        <f t="shared" si="119"/>
        <v>大类_道品金丹打造</v>
      </c>
      <c r="K7428" s="38" t="s">
        <v>6624</v>
      </c>
      <c r="M7428" s="16" t="s">
        <v>6625</v>
      </c>
      <c r="O7428">
        <v>0</v>
      </c>
      <c r="P7428" t="b">
        <v>1</v>
      </c>
      <c r="Q7428"/>
      <c r="R7428" t="b">
        <v>0</v>
      </c>
      <c r="S7428">
        <v>1</v>
      </c>
      <c r="T7428" t="s">
        <v>91</v>
      </c>
      <c r="U7428">
        <v>999</v>
      </c>
      <c r="V7428" s="16" t="s">
        <v>6626</v>
      </c>
      <c r="W7428" s="16">
        <v>12212067</v>
      </c>
      <c r="Y7428" t="inlineStr">
        <is>
          <t xml:space="preserve">五气凝华一类灵材。火行灵气结晶，晶心明灭，触之可觉温热。|n法宝打造与祭炼：用作特性材，适用于同境界、同品质的乌星剑、灵篆笔、玉华丹炉、紫霞伞、覆岳印、金灯九转炉、锁灵索、青虹剑、青霖瓶。</t>
        </is>
      </c>
      <c r="Z7428" t="s">
        <v>6664</v>
      </c>
      <c r="AA7428" t="str">
        <v>击杀妖兽、探索秘境或遗迹可得。</v>
      </c>
      <c r="AB7428" s="16">
        <v>12331013</v>
      </c>
      <c r="AC7428" t="s">
        <v>6629</v>
      </c>
      <c r="AD7428">
        <v>40006</v>
      </c>
      <c r="AF7428">
        <v>70006</v>
      </c>
      <c r="AH7428">
        <v>189000</v>
      </c>
      <c r="AI7428" s="16" t="s">
        <v>6625</v>
      </c>
      <c r="AJ7428" s="16" t="s">
        <v>6656</v>
      </c>
      <c r="AK7428" s="16" t="s">
        <v>342</v>
      </c>
      <c r="AL7428" t="s">
        <v>6665</v>
      </c>
    </row>
    <row r="7429" ht="16.5" spans="2:38">
      <c r="B7429" s="16" t="n">
        <f>10000000+INDEX(编号表!$B:$B,MATCH(F7429,编号表!$A:$A,0))*100000+INDEX(编号表!$F:$F,MATCH(D7429,编号表!$E:$E,0))*1000+INDEX(编号表!$D:$D,MATCH(E7429,编号表!$C:$C,0))*10000+G7429</f>
        <v>12636014</v>
      </c>
      <c r="C7429" s="16" t="s">
        <v>6759</v>
      </c>
      <c r="D7429" s="16" t="s">
        <v>114</v>
      </c>
      <c r="E7429" s="16" t="s">
        <v>342</v>
      </c>
      <c r="F7429" s="16" t="s">
        <v>6633</v>
      </c>
      <c r="G7429" s="16">
        <v>14</v>
      </c>
      <c r="H7429" t="s">
        <v>7297</v>
      </c>
      <c r="I7429" s="16">
        <v>60</v>
      </c>
      <c r="J7429" t="str">
        <f t="shared" si="119"/>
        <v>大类_道品金丹打造</v>
      </c>
      <c r="K7429" s="39" t="s">
        <v>6624</v>
      </c>
      <c r="M7429" s="16" t="s">
        <v>6625</v>
      </c>
      <c r="O7429">
        <v>0</v>
      </c>
      <c r="P7429" t="b">
        <v>1</v>
      </c>
      <c r="Q7429"/>
      <c r="R7429" t="b">
        <v>0</v>
      </c>
      <c r="S7429">
        <v>1</v>
      </c>
      <c r="T7429" t="s">
        <v>91</v>
      </c>
      <c r="U7429">
        <v>999</v>
      </c>
      <c r="V7429" s="16" t="s">
        <v>6626</v>
      </c>
      <c r="W7429" s="16">
        <v>12212068</v>
      </c>
      <c r="Y7429" t="inlineStr">
        <is>
          <t xml:space="preserve">五气凝华一类灵材。水行灵气凝作珠质，外形似静，内里灵流不息。|n法宝打造与祭炼：用作特性材，适用于同境界、同品质的乌星剑、灵篆笔、玉华丹炉、紫霞伞、聚灵瓶、覆岳印、金灯九转炉、锁灵索、青虹剑、青霖瓶。</t>
        </is>
      </c>
      <c r="Z7429" t="s">
        <v>6668</v>
      </c>
      <c r="AA7429" t="str">
        <v>击杀妖兽、探索秘境或遗迹可得。</v>
      </c>
      <c r="AB7429" s="16">
        <v>12331014</v>
      </c>
      <c r="AC7429" t="s">
        <v>6629</v>
      </c>
      <c r="AD7429">
        <v>40006</v>
      </c>
      <c r="AF7429">
        <v>70006</v>
      </c>
      <c r="AH7429">
        <v>189000</v>
      </c>
      <c r="AI7429" s="16" t="s">
        <v>6625</v>
      </c>
      <c r="AJ7429" s="16" t="s">
        <v>6656</v>
      </c>
      <c r="AK7429" s="16" t="s">
        <v>342</v>
      </c>
      <c r="AL7429" t="s">
        <v>6669</v>
      </c>
    </row>
    <row r="7430" ht="16.5" spans="2:38">
      <c r="B7430" s="16" t="n">
        <f>10000000+INDEX(编号表!$B:$B,MATCH(F7430,编号表!$A:$A,0))*100000+INDEX(编号表!$F:$F,MATCH(D7430,编号表!$E:$E,0))*1000+INDEX(编号表!$D:$D,MATCH(E7430,编号表!$C:$C,0))*10000+G7430</f>
        <v>12636015</v>
      </c>
      <c r="C7430" s="16" t="s">
        <v>6761</v>
      </c>
      <c r="D7430" s="16" t="s">
        <v>114</v>
      </c>
      <c r="E7430" s="16" t="s">
        <v>342</v>
      </c>
      <c r="F7430" s="16" t="s">
        <v>6633</v>
      </c>
      <c r="G7430" s="16">
        <v>15</v>
      </c>
      <c r="H7430" t="s">
        <v>7297</v>
      </c>
      <c r="I7430" s="16">
        <v>60</v>
      </c>
      <c r="J7430" t="str">
        <f t="shared" si="119"/>
        <v>大类_道品金丹打造</v>
      </c>
      <c r="K7430" s="38" t="s">
        <v>6624</v>
      </c>
      <c r="M7430" s="16" t="s">
        <v>6625</v>
      </c>
      <c r="O7430">
        <v>0</v>
      </c>
      <c r="P7430" t="b">
        <v>1</v>
      </c>
      <c r="Q7430"/>
      <c r="R7430" t="b">
        <v>0</v>
      </c>
      <c r="S7430">
        <v>1</v>
      </c>
      <c r="T7430" t="s">
        <v>91</v>
      </c>
      <c r="U7430">
        <v>999</v>
      </c>
      <c r="V7430" s="16" t="s">
        <v>6626</v>
      </c>
      <c r="Y7430" t="inlineStr">
        <is>
          <t xml:space="preserve">五气凝华一类灵材。土行灵气沉凝成珠，质地厚实，灵息绵稳。|n法宝打造与祭炼：用作特性材，适用于同境界、同品质的乌星剑、凌虚舟、凝纹鼎、灵篆笔、玉华丹炉、紫霞伞、纳宝袋、覆岳印、金灯九转炉、锁灵索、青虹剑、青霖瓶。</t>
        </is>
      </c>
      <c r="Z7430" t="s">
        <v>6672</v>
      </c>
      <c r="AA7430" t="str">
        <v>击杀妖兽、探索秘境或遗迹可得。</v>
      </c>
      <c r="AB7430">
        <v>12331015</v>
      </c>
      <c r="AC7430" t="s">
        <v>6629</v>
      </c>
      <c r="AD7430">
        <v>40006</v>
      </c>
      <c r="AF7430">
        <v>70006</v>
      </c>
      <c r="AH7430">
        <v>189000</v>
      </c>
      <c r="AI7430" s="16" t="s">
        <v>6625</v>
      </c>
      <c r="AJ7430" s="16" t="s">
        <v>6656</v>
      </c>
      <c r="AK7430" s="16" t="s">
        <v>342</v>
      </c>
      <c r="AL7430" t="s">
        <v>6673</v>
      </c>
    </row>
    <row r="7431" ht="16.5" spans="2:38">
      <c r="B7431" s="16" t="n">
        <f>10000000+INDEX(编号表!$B:$B,MATCH(F7431,编号表!$A:$A,0))*100000+INDEX(编号表!$F:$F,MATCH(D7431,编号表!$E:$E,0))*1000+INDEX(编号表!$D:$D,MATCH(E7431,编号表!$C:$C,0))*10000+G7431</f>
        <v>12836016</v>
      </c>
      <c r="C7431" s="16" t="s">
        <v>6763</v>
      </c>
      <c r="D7431" s="16" t="s">
        <v>114</v>
      </c>
      <c r="E7431" s="16" t="s">
        <v>342</v>
      </c>
      <c r="F7431" s="16" t="s">
        <v>6675</v>
      </c>
      <c r="G7431" s="16">
        <v>16</v>
      </c>
      <c r="H7431" t="s">
        <v>7297</v>
      </c>
      <c r="I7431" s="16">
        <v>60</v>
      </c>
      <c r="J7431" t="str">
        <f t="shared" si="119"/>
        <v>大类_道品金丹打造</v>
      </c>
      <c r="K7431" s="38" t="s">
        <v>6624</v>
      </c>
      <c r="M7431" s="16" t="s">
        <v>6625</v>
      </c>
      <c r="O7431">
        <v>0</v>
      </c>
      <c r="P7431" t="b">
        <v>1</v>
      </c>
      <c r="Q7431"/>
      <c r="R7431" t="b">
        <v>0</v>
      </c>
      <c r="S7431">
        <v>1</v>
      </c>
      <c r="T7431" t="s">
        <v>91</v>
      </c>
      <c r="U7431">
        <v>999</v>
      </c>
      <c r="V7431" s="16" t="s">
        <v>6626</v>
      </c>
      <c r="W7431" s="16">
        <v>12212069</v>
      </c>
      <c r="Y7431" t="inlineStr">
        <is>
          <t xml:space="preserve">灵骨玄甲一类灵材。骨质坚密，纹理连贯，仍留着灵兽生前承力的筋脉印痕。|n法宝打造与祭炼：用作辅材，适用于同境界、同品质的凌虚舟、覆岳印。</t>
        </is>
      </c>
      <c r="Z7431" t="s">
        <v>6678</v>
      </c>
      <c r="AA7431" t="str">
        <v>击杀妖兽、探索秘境或遗迹可得。</v>
      </c>
      <c r="AB7431" s="16">
        <v>12331016</v>
      </c>
      <c r="AC7431" t="s">
        <v>6629</v>
      </c>
      <c r="AD7431">
        <v>40006</v>
      </c>
      <c r="AF7431">
        <v>70006</v>
      </c>
      <c r="AH7431">
        <v>189000</v>
      </c>
      <c r="AI7431" s="16" t="s">
        <v>6625</v>
      </c>
      <c r="AJ7431" s="16" t="s">
        <v>6679</v>
      </c>
      <c r="AK7431" s="16" t="s">
        <v>342</v>
      </c>
      <c r="AL7431" t="s">
        <v>6680</v>
      </c>
    </row>
    <row r="7432" ht="16.5" spans="2:38">
      <c r="B7432" s="16" t="n">
        <f>10000000+INDEX(编号表!$B:$B,MATCH(F7432,编号表!$A:$A,0))*100000+INDEX(编号表!$F:$F,MATCH(D7432,编号表!$E:$E,0))*1000+INDEX(编号表!$D:$D,MATCH(E7432,编号表!$C:$C,0))*10000+G7432</f>
        <v>12836017</v>
      </c>
      <c r="C7432" s="16" t="s">
        <v>6765</v>
      </c>
      <c r="D7432" s="16" t="s">
        <v>114</v>
      </c>
      <c r="E7432" s="16" t="s">
        <v>342</v>
      </c>
      <c r="F7432" s="16" t="s">
        <v>6675</v>
      </c>
      <c r="G7432" s="16">
        <v>17</v>
      </c>
      <c r="H7432" t="s">
        <v>7297</v>
      </c>
      <c r="I7432" s="16">
        <v>60</v>
      </c>
      <c r="J7432" t="str">
        <f t="shared" si="119"/>
        <v>大类_道品金丹打造</v>
      </c>
      <c r="K7432" s="39" t="s">
        <v>6624</v>
      </c>
      <c r="M7432" s="16" t="s">
        <v>6625</v>
      </c>
      <c r="O7432">
        <v>0</v>
      </c>
      <c r="P7432" t="b">
        <v>1</v>
      </c>
      <c r="Q7432"/>
      <c r="R7432" t="b">
        <v>0</v>
      </c>
      <c r="S7432">
        <v>1</v>
      </c>
      <c r="T7432" t="s">
        <v>91</v>
      </c>
      <c r="U7432">
        <v>999</v>
      </c>
      <c r="V7432" s="16" t="s">
        <v>6626</v>
      </c>
      <c r="W7432" s="16">
        <v>12212070</v>
      </c>
      <c r="Y7432" t="inlineStr">
        <is>
          <t xml:space="preserve">灵骨玄甲一类灵材。甲壳层层相覆，旧伤未损其内纹，断面可见细密承力层次。|n法宝打造与祭炼：用作辅材、特性材，适用于同境界、同品质的紫霞伞。</t>
        </is>
      </c>
      <c r="Z7432" t="s">
        <v>6767</v>
      </c>
      <c r="AA7432" t="str">
        <v>击杀妖兽、探索秘境或遗迹可得。</v>
      </c>
      <c r="AB7432" s="16">
        <v>12331017</v>
      </c>
      <c r="AC7432" t="s">
        <v>6629</v>
      </c>
      <c r="AD7432">
        <v>40006</v>
      </c>
      <c r="AF7432">
        <v>70006</v>
      </c>
      <c r="AH7432">
        <v>189000</v>
      </c>
      <c r="AI7432" s="16" t="s">
        <v>6625</v>
      </c>
      <c r="AJ7432" s="16" t="s">
        <v>6679</v>
      </c>
      <c r="AK7432" s="16" t="s">
        <v>342</v>
      </c>
      <c r="AL7432" t="s">
        <v>6768</v>
      </c>
    </row>
    <row r="7433" ht="16.5" spans="2:38">
      <c r="B7433" s="16" t="n">
        <f>10000000+INDEX(编号表!$B:$B,MATCH(F7433,编号表!$A:$A,0))*100000+INDEX(编号表!$F:$F,MATCH(D7433,编号表!$E:$E,0))*1000+INDEX(编号表!$D:$D,MATCH(E7433,编号表!$C:$C,0))*10000+G7433</f>
        <v>12336018</v>
      </c>
      <c r="C7433" s="16" t="s">
        <v>6769</v>
      </c>
      <c r="D7433" s="16" t="s">
        <v>114</v>
      </c>
      <c r="E7433" s="16" t="s">
        <v>342</v>
      </c>
      <c r="F7433" s="16" t="s">
        <v>6682</v>
      </c>
      <c r="G7433" s="16">
        <v>18</v>
      </c>
      <c r="H7433" t="s">
        <v>7297</v>
      </c>
      <c r="I7433" s="16">
        <v>60</v>
      </c>
      <c r="J7433" t="str">
        <f t="shared" si="119"/>
        <v>大类_道品金丹打造</v>
      </c>
      <c r="K7433" s="38" t="s">
        <v>6624</v>
      </c>
      <c r="M7433" s="16" t="s">
        <v>6625</v>
      </c>
      <c r="O7433">
        <v>0</v>
      </c>
      <c r="P7433" t="b">
        <v>1</v>
      </c>
      <c r="Q7433"/>
      <c r="R7433" t="b">
        <v>0</v>
      </c>
      <c r="S7433">
        <v>1</v>
      </c>
      <c r="T7433" t="s">
        <v>91</v>
      </c>
      <c r="U7433">
        <v>999</v>
      </c>
      <c r="V7433" s="16" t="s">
        <v>6626</v>
      </c>
      <c r="W7433" s="16">
        <v>12212071</v>
      </c>
      <c r="Y7433" t="inlineStr">
        <is>
          <t xml:space="preserve">灵皮玄鳞一类灵材。皮面柔韧，筋络相接，裁开后仍能看见细密灵纹。|n法宝打造与祭炼：用作主材，适用于同境界、同品质的紫霞伞。</t>
        </is>
      </c>
      <c r="Z7433" t="s">
        <v>6684</v>
      </c>
      <c r="AA7433" t="str">
        <v>击杀妖兽、探索秘境或遗迹可得。</v>
      </c>
      <c r="AB7433" s="16">
        <v>12331018</v>
      </c>
      <c r="AC7433" t="s">
        <v>6629</v>
      </c>
      <c r="AD7433">
        <v>40006</v>
      </c>
      <c r="AF7433">
        <v>70006</v>
      </c>
      <c r="AH7433">
        <v>189000</v>
      </c>
      <c r="AI7433" s="16" t="s">
        <v>6625</v>
      </c>
      <c r="AJ7433" s="16" t="s">
        <v>6685</v>
      </c>
      <c r="AK7433" s="16" t="s">
        <v>342</v>
      </c>
      <c r="AL7433" t="s">
        <v>6686</v>
      </c>
    </row>
    <row r="7434" ht="16.5" spans="2:38">
      <c r="B7434" s="16" t="n">
        <f>10000000+INDEX(编号表!$B:$B,MATCH(F7434,编号表!$A:$A,0))*100000+INDEX(编号表!$F:$F,MATCH(D7434,编号表!$E:$E,0))*1000+INDEX(编号表!$D:$D,MATCH(E7434,编号表!$C:$C,0))*10000+G7434</f>
        <v>12536019</v>
      </c>
      <c r="C7434" s="16" t="s">
        <v>6771</v>
      </c>
      <c r="D7434" s="16" t="s">
        <v>114</v>
      </c>
      <c r="E7434" s="16" t="s">
        <v>342</v>
      </c>
      <c r="F7434" s="16" t="s">
        <v>6622</v>
      </c>
      <c r="G7434" s="16">
        <v>19</v>
      </c>
      <c r="I7434" s="16">
        <v>60</v>
      </c>
      <c r="J7434" t="str">
        <f t="shared" si="119"/>
        <v>大类_道品金丹</v>
      </c>
      <c r="K7434" s="39" t="s">
        <v>6624</v>
      </c>
      <c r="M7434" s="16" t="s">
        <v>6625</v>
      </c>
      <c r="O7434">
        <v>0</v>
      </c>
      <c r="P7434" t="b">
        <v>1</v>
      </c>
      <c r="Q7434"/>
      <c r="R7434" t="b">
        <v>0</v>
      </c>
      <c r="S7434">
        <v>1</v>
      </c>
      <c r="T7434" t="s">
        <v>91</v>
      </c>
      <c r="U7434">
        <v>999</v>
      </c>
      <c r="V7434" s="16" t="s">
        <v>6626</v>
      </c>
      <c r="W7434" s="16">
        <v>12212072</v>
      </c>
      <c r="Y7434" t="inlineStr">
        <is>
          <t xml:space="preserve">灵皮玄鳞一类灵材。鳞面细密，边缘相叠，灵气沿片片鳞纹折转。|n用途未明，可留存备用。</t>
        </is>
      </c>
      <c r="Z7434" t="s">
        <v>6773</v>
      </c>
      <c r="AA7434" t="str">
        <v>击杀妖兽、探索秘境或遗迹可得；当前百艺暂未用到，宗门不供应。</v>
      </c>
      <c r="AB7434" s="16">
        <v>12331019</v>
      </c>
      <c r="AC7434" t="s">
        <v>6629</v>
      </c>
      <c r="AD7434">
        <v>40006</v>
      </c>
      <c r="AF7434">
        <v>70006</v>
      </c>
      <c r="AH7434">
        <v>63000</v>
      </c>
      <c r="AI7434" s="16" t="s">
        <v>6625</v>
      </c>
      <c r="AJ7434" s="16" t="s">
        <v>6685</v>
      </c>
      <c r="AK7434" s="16" t="s">
        <v>342</v>
      </c>
      <c r="AL7434" t="s">
        <v>6774</v>
      </c>
    </row>
    <row r="7435" ht="16.5" spans="2:38">
      <c r="B7435" s="16" t="n">
        <f>10000000+INDEX(编号表!$B:$B,MATCH(F7435,编号表!$A:$A,0))*100000+INDEX(编号表!$F:$F,MATCH(D7435,编号表!$E:$E,0))*1000+INDEX(编号表!$D:$D,MATCH(E7435,编号表!$C:$C,0))*10000+G7435</f>
        <v>12536020</v>
      </c>
      <c r="C7435" s="16" t="s">
        <v>6775</v>
      </c>
      <c r="D7435" s="16" t="s">
        <v>114</v>
      </c>
      <c r="E7435" s="16" t="s">
        <v>342</v>
      </c>
      <c r="F7435" s="16" t="s">
        <v>6622</v>
      </c>
      <c r="G7435" s="16">
        <v>20</v>
      </c>
      <c r="H7435" t="s">
        <v>7297</v>
      </c>
      <c r="I7435" s="16">
        <v>60</v>
      </c>
      <c r="J7435" t="str">
        <f t="shared" si="119"/>
        <v>大类_道品金丹打造</v>
      </c>
      <c r="K7435" s="38" t="s">
        <v>6624</v>
      </c>
      <c r="M7435" s="16" t="s">
        <v>6625</v>
      </c>
      <c r="O7435">
        <v>0</v>
      </c>
      <c r="P7435" t="b">
        <v>1</v>
      </c>
      <c r="Q7435"/>
      <c r="R7435" t="b">
        <v>0</v>
      </c>
      <c r="S7435">
        <v>1</v>
      </c>
      <c r="T7435" t="s">
        <v>91</v>
      </c>
      <c r="U7435">
        <v>999</v>
      </c>
      <c r="V7435" s="16" t="s">
        <v>6626</v>
      </c>
      <c r="W7435" s="16">
        <v>12212073</v>
      </c>
      <c r="Y7435" t="inlineStr">
        <is>
          <t xml:space="preserve">灵爪锐牙一类灵材。牙锋锐利，根部坚实，灵气向尖端收聚。|n法宝打造与祭炼：用作辅材，适用于同境界、同品质的乌星剑、青虹剑。</t>
        </is>
      </c>
      <c r="Z7435" t="s">
        <v>6689</v>
      </c>
      <c r="AA7435" t="str">
        <v>击杀妖兽、探索秘境或遗迹可得。</v>
      </c>
      <c r="AB7435" s="16">
        <v>12331020</v>
      </c>
      <c r="AC7435" t="s">
        <v>6629</v>
      </c>
      <c r="AD7435">
        <v>40006</v>
      </c>
      <c r="AF7435">
        <v>70006</v>
      </c>
      <c r="AH7435">
        <v>189000</v>
      </c>
      <c r="AI7435" s="16" t="s">
        <v>6625</v>
      </c>
      <c r="AJ7435" s="16" t="s">
        <v>6690</v>
      </c>
      <c r="AK7435" s="16" t="s">
        <v>342</v>
      </c>
      <c r="AL7435" t="s">
        <v>6691</v>
      </c>
    </row>
    <row r="7436" ht="16.5" spans="2:38">
      <c r="B7436" s="16" t="n">
        <f>10000000+INDEX(编号表!$B:$B,MATCH(F7436,编号表!$A:$A,0))*100000+INDEX(编号表!$F:$F,MATCH(D7436,编号表!$E:$E,0))*1000+INDEX(编号表!$D:$D,MATCH(E7436,编号表!$C:$C,0))*10000+G7436</f>
        <v>12636021</v>
      </c>
      <c r="C7436" s="16" t="s">
        <v>6777</v>
      </c>
      <c r="D7436" s="16" t="s">
        <v>114</v>
      </c>
      <c r="E7436" s="16" t="s">
        <v>342</v>
      </c>
      <c r="F7436" s="16" t="s">
        <v>6633</v>
      </c>
      <c r="G7436" s="16">
        <v>21</v>
      </c>
      <c r="H7436" t="s">
        <v>7297</v>
      </c>
      <c r="I7436" s="16">
        <v>60</v>
      </c>
      <c r="J7436" t="str">
        <f t="shared" si="119"/>
        <v>大类_道品金丹打造</v>
      </c>
      <c r="K7436" s="39" t="s">
        <v>6624</v>
      </c>
      <c r="M7436" s="16" t="s">
        <v>6625</v>
      </c>
      <c r="O7436">
        <v>0</v>
      </c>
      <c r="P7436" t="b">
        <v>1</v>
      </c>
      <c r="Q7436"/>
      <c r="R7436" t="b">
        <v>0</v>
      </c>
      <c r="S7436">
        <v>1</v>
      </c>
      <c r="T7436" t="s">
        <v>91</v>
      </c>
      <c r="U7436">
        <v>999</v>
      </c>
      <c r="V7436" s="16" t="s">
        <v>6626</v>
      </c>
      <c r="W7436" s="16">
        <v>12212074</v>
      </c>
      <c r="Y7436" t="inlineStr">
        <is>
          <t xml:space="preserve">灵爪锐牙一类灵材。爪锋坚锐，纹路向尖端勾连，断处仍有锐气。|n法宝打造与祭炼：用作特性材，适用于同境界、同品质的乌星剑、青虹剑。</t>
        </is>
      </c>
      <c r="Z7436" t="s">
        <v>6779</v>
      </c>
      <c r="AA7436" t="str">
        <v>击杀妖兽、探索秘境或遗迹可得。</v>
      </c>
      <c r="AB7436" s="16">
        <v>12331021</v>
      </c>
      <c r="AC7436" t="s">
        <v>6629</v>
      </c>
      <c r="AD7436">
        <v>40006</v>
      </c>
      <c r="AF7436">
        <v>70006</v>
      </c>
      <c r="AH7436">
        <v>189000</v>
      </c>
      <c r="AI7436" s="16" t="s">
        <v>6625</v>
      </c>
      <c r="AJ7436" s="16" t="s">
        <v>6690</v>
      </c>
      <c r="AK7436" s="16" t="s">
        <v>342</v>
      </c>
      <c r="AL7436" t="s">
        <v>6780</v>
      </c>
    </row>
    <row r="7437" ht="16.5" spans="2:38">
      <c r="B7437" s="16" t="n">
        <f>10000000+INDEX(编号表!$B:$B,MATCH(F7437,编号表!$A:$A,0))*100000+INDEX(编号表!$F:$F,MATCH(D7437,编号表!$E:$E,0))*1000+INDEX(编号表!$D:$D,MATCH(E7437,编号表!$C:$C,0))*10000+G7437</f>
        <v>12336022</v>
      </c>
      <c r="C7437" s="16" t="s">
        <v>6781</v>
      </c>
      <c r="D7437" s="16" t="s">
        <v>114</v>
      </c>
      <c r="E7437" s="16" t="s">
        <v>342</v>
      </c>
      <c r="F7437" s="16" t="s">
        <v>6682</v>
      </c>
      <c r="G7437" s="16">
        <v>22</v>
      </c>
      <c r="H7437" t="s">
        <v>7297</v>
      </c>
      <c r="I7437" s="16">
        <v>60</v>
      </c>
      <c r="J7437" t="str">
        <f t="shared" si="119"/>
        <v>大类_道品金丹打造</v>
      </c>
      <c r="K7437" s="38" t="s">
        <v>6624</v>
      </c>
      <c r="M7437" s="16" t="s">
        <v>6625</v>
      </c>
      <c r="O7437">
        <v>0</v>
      </c>
      <c r="P7437" t="b">
        <v>1</v>
      </c>
      <c r="Q7437"/>
      <c r="R7437" t="b">
        <v>0</v>
      </c>
      <c r="S7437">
        <v>1</v>
      </c>
      <c r="T7437" t="s">
        <v>91</v>
      </c>
      <c r="U7437">
        <v>999</v>
      </c>
      <c r="V7437" s="16" t="s">
        <v>6626</v>
      </c>
      <c r="W7437" s="16">
        <v>12212075</v>
      </c>
      <c r="Y7437" t="inlineStr">
        <is>
          <t xml:space="preserve">灵金一类灵材。铁质沉实，内藏灵纹，细密金纹与石色相间。|n法宝打造与祭炼：用作主材，适用于同境界、同品质的凝纹鼎、玉华丹炉、覆岳印、青虹剑。</t>
        </is>
      </c>
      <c r="Z7437" t="s">
        <v>6695</v>
      </c>
      <c r="AA7437" t="str">
        <v>击杀妖兽、探索秘境或遗迹可得。</v>
      </c>
      <c r="AB7437" s="16">
        <v>12331022</v>
      </c>
      <c r="AC7437" t="s">
        <v>6629</v>
      </c>
      <c r="AD7437">
        <v>40006</v>
      </c>
      <c r="AF7437">
        <v>70006</v>
      </c>
      <c r="AH7437">
        <v>189000</v>
      </c>
      <c r="AI7437" s="16" t="s">
        <v>6625</v>
      </c>
      <c r="AJ7437" s="16" t="s">
        <v>6696</v>
      </c>
      <c r="AK7437" s="16" t="s">
        <v>342</v>
      </c>
      <c r="AL7437" t="s">
        <v>6692</v>
      </c>
    </row>
    <row r="7438" ht="16.5" spans="2:38">
      <c r="B7438" s="16" t="n">
        <f>10000000+INDEX(编号表!$B:$B,MATCH(F7438,编号表!$A:$A,0))*100000+INDEX(编号表!$F:$F,MATCH(D7438,编号表!$E:$E,0))*1000+INDEX(编号表!$D:$D,MATCH(E7438,编号表!$C:$C,0))*10000+G7438</f>
        <v>12536023</v>
      </c>
      <c r="C7438" s="16" t="s">
        <v>6783</v>
      </c>
      <c r="D7438" s="16" t="s">
        <v>114</v>
      </c>
      <c r="E7438" s="16" t="s">
        <v>342</v>
      </c>
      <c r="F7438" s="16" t="s">
        <v>6622</v>
      </c>
      <c r="G7438" s="16">
        <v>23</v>
      </c>
      <c r="H7438" t="s">
        <v>7297</v>
      </c>
      <c r="I7438" s="16">
        <v>60</v>
      </c>
      <c r="J7438" t="str">
        <f t="shared" si="119"/>
        <v>大类_道品金丹打造</v>
      </c>
      <c r="K7438" s="39" t="s">
        <v>6624</v>
      </c>
      <c r="M7438" s="16" t="s">
        <v>6625</v>
      </c>
      <c r="O7438">
        <v>0</v>
      </c>
      <c r="P7438" t="b">
        <v>1</v>
      </c>
      <c r="Q7438"/>
      <c r="R7438" t="b">
        <v>0</v>
      </c>
      <c r="S7438">
        <v>1</v>
      </c>
      <c r="T7438" t="s">
        <v>91</v>
      </c>
      <c r="U7438">
        <v>999</v>
      </c>
      <c r="V7438" s="16" t="s">
        <v>6626</v>
      </c>
      <c r="W7438" s="16">
        <v>12212076</v>
      </c>
      <c r="Y7438" t="inlineStr">
        <is>
          <t xml:space="preserve">灵金一类灵材。铜料久经炉火，内壁保留着层层导火纹痕。|n法宝打造与祭炼：用作辅材，适用于同境界、同品质的凝纹鼎、玉华丹炉、金灯九转炉。</t>
        </is>
      </c>
      <c r="Z7438" t="s">
        <v>6785</v>
      </c>
      <c r="AA7438" t="str">
        <v>击杀妖兽、探索秘境或遗迹可得。</v>
      </c>
      <c r="AB7438" s="16">
        <v>12331023</v>
      </c>
      <c r="AC7438" t="s">
        <v>6629</v>
      </c>
      <c r="AD7438">
        <v>40006</v>
      </c>
      <c r="AF7438">
        <v>70006</v>
      </c>
      <c r="AH7438">
        <v>189000</v>
      </c>
      <c r="AI7438" s="16" t="s">
        <v>6625</v>
      </c>
      <c r="AJ7438" s="16" t="s">
        <v>6696</v>
      </c>
      <c r="AK7438" s="16" t="s">
        <v>342</v>
      </c>
      <c r="AL7438" t="s">
        <v>6786</v>
      </c>
    </row>
    <row r="7439" ht="15" spans="2:38">
      <c r="B7439" s="16" t="n">
        <f>10000000+INDEX(编号表!$B:$B,MATCH(F7439,编号表!$A:$A,0))*100000+INDEX(编号表!$F:$F,MATCH(D7439,编号表!$E:$E,0))*1000+INDEX(编号表!$D:$D,MATCH(E7439,编号表!$C:$C,0))*10000+G7439</f>
        <v>12336024</v>
      </c>
      <c r="C7439" s="16" t="s">
        <v>6787</v>
      </c>
      <c r="D7439" s="16" t="s">
        <v>114</v>
      </c>
      <c r="E7439" s="16" t="s">
        <v>342</v>
      </c>
      <c r="F7439" s="16" t="s">
        <v>6682</v>
      </c>
      <c r="G7439" s="16">
        <v>24</v>
      </c>
      <c r="H7439" t="s">
        <v>7297</v>
      </c>
      <c r="I7439" s="16">
        <v>60</v>
      </c>
      <c r="J7439" t="str">
        <f t="shared" si="119"/>
        <v>大类_道品金丹打造</v>
      </c>
      <c r="K7439" s="40" t="s">
        <v>6698</v>
      </c>
      <c r="M7439" s="16" t="s">
        <v>6625</v>
      </c>
      <c r="O7439">
        <v>0</v>
      </c>
      <c r="P7439" t="b">
        <v>1</v>
      </c>
      <c r="Q7439"/>
      <c r="R7439" t="b">
        <v>0</v>
      </c>
      <c r="S7439">
        <v>1</v>
      </c>
      <c r="T7439" t="s">
        <v>91</v>
      </c>
      <c r="U7439">
        <v>999</v>
      </c>
      <c r="V7439" s="16" t="s">
        <v>6626</v>
      </c>
      <c r="W7439" s="16">
        <v>12212077</v>
      </c>
      <c r="Y7439" t="inlineStr">
        <is>
          <t xml:space="preserve">灵金一类稀有灵材。乌沉铁质间散着银星，薄处纹路依旧紧密。|n法宝打造与祭炼：用作主材，适用于同境界、同品质的乌星剑。</t>
        </is>
      </c>
      <c r="Z7439" t="s">
        <v>6789</v>
      </c>
      <c r="AA7439" t="str">
        <v>击杀妖兽、探索秘境或遗迹可得。</v>
      </c>
      <c r="AB7439" s="16">
        <v>12331024</v>
      </c>
      <c r="AC7439" t="s">
        <v>6629</v>
      </c>
      <c r="AD7439">
        <v>40006</v>
      </c>
      <c r="AF7439">
        <v>70006</v>
      </c>
      <c r="AH7439">
        <v>189000</v>
      </c>
      <c r="AI7439" s="16" t="s">
        <v>6625</v>
      </c>
      <c r="AJ7439" s="16" t="s">
        <v>6696</v>
      </c>
      <c r="AK7439" s="16" t="s">
        <v>342</v>
      </c>
      <c r="AL7439" t="s">
        <v>6787</v>
      </c>
    </row>
    <row r="7440" ht="16.5" spans="2:38">
      <c r="B7440" s="16" t="n">
        <f>10000000+INDEX(编号表!$B:$B,MATCH(F7440,编号表!$A:$A,0))*100000+INDEX(编号表!$F:$F,MATCH(D7440,编号表!$E:$E,0))*1000+INDEX(编号表!$D:$D,MATCH(E7440,编号表!$C:$C,0))*10000+G7440</f>
        <v>12536025</v>
      </c>
      <c r="C7440" s="16" t="s">
        <v>6790</v>
      </c>
      <c r="D7440" s="16" t="s">
        <v>114</v>
      </c>
      <c r="E7440" s="16" t="s">
        <v>342</v>
      </c>
      <c r="F7440" s="16" t="s">
        <v>6622</v>
      </c>
      <c r="G7440" s="16">
        <v>25</v>
      </c>
      <c r="H7440" t="s">
        <v>7297</v>
      </c>
      <c r="I7440" s="16">
        <v>60</v>
      </c>
      <c r="J7440" t="str">
        <f t="shared" si="119"/>
        <v>大类_道品金丹打造</v>
      </c>
      <c r="K7440" s="39" t="s">
        <v>6624</v>
      </c>
      <c r="M7440" s="16" t="s">
        <v>6625</v>
      </c>
      <c r="O7440">
        <v>0</v>
      </c>
      <c r="P7440" t="b">
        <v>1</v>
      </c>
      <c r="Q7440"/>
      <c r="R7440" t="b">
        <v>0</v>
      </c>
      <c r="S7440">
        <v>1</v>
      </c>
      <c r="T7440" t="s">
        <v>91</v>
      </c>
      <c r="U7440">
        <v>999</v>
      </c>
      <c r="V7440" s="16" t="s">
        <v>6626</v>
      </c>
      <c r="W7440" s="16">
        <v>12212078</v>
      </c>
      <c r="Y7440" t="inlineStr">
        <is>
          <t xml:space="preserve">灵石砂壤一类灵材。玄砂颗粒细密，指间滑落无声，粒中各藏微小灵纹。|n法宝打造与祭炼：用作辅材，适用于同境界、同品质的玉华丹炉、金灯九转炉。</t>
        </is>
      </c>
      <c r="Z7440" t="s">
        <v>6792</v>
      </c>
      <c r="AA7440" t="str">
        <v>击杀妖兽、探索秘境或遗迹可得。</v>
      </c>
      <c r="AB7440" s="16">
        <v>12331025</v>
      </c>
      <c r="AC7440" t="s">
        <v>6629</v>
      </c>
      <c r="AD7440">
        <v>40006</v>
      </c>
      <c r="AF7440">
        <v>70006</v>
      </c>
      <c r="AH7440">
        <v>189000</v>
      </c>
      <c r="AI7440" s="16" t="s">
        <v>6625</v>
      </c>
      <c r="AJ7440" s="16" t="s">
        <v>6793</v>
      </c>
      <c r="AK7440" s="16" t="s">
        <v>342</v>
      </c>
      <c r="AL7440" t="s">
        <v>6794</v>
      </c>
    </row>
    <row r="7441" ht="16.5" spans="2:38">
      <c r="B7441" s="16" t="n">
        <f>10000000+INDEX(编号表!$B:$B,MATCH(F7441,编号表!$A:$A,0))*100000+INDEX(编号表!$F:$F,MATCH(D7441,编号表!$E:$E,0))*1000+INDEX(编号表!$D:$D,MATCH(E7441,编号表!$C:$C,0))*10000+G7441</f>
        <v>12836026</v>
      </c>
      <c r="C7441" s="16" t="s">
        <v>6795</v>
      </c>
      <c r="D7441" s="16" t="s">
        <v>114</v>
      </c>
      <c r="E7441" s="16" t="s">
        <v>342</v>
      </c>
      <c r="F7441" s="16" t="s">
        <v>6675</v>
      </c>
      <c r="G7441" s="16">
        <v>26</v>
      </c>
      <c r="H7441" t="s">
        <v>7297</v>
      </c>
      <c r="I7441" s="16">
        <v>60</v>
      </c>
      <c r="J7441" t="str">
        <f t="shared" si="119"/>
        <v>大类_道品金丹打造</v>
      </c>
      <c r="K7441" s="38" t="s">
        <v>6624</v>
      </c>
      <c r="M7441" s="16" t="s">
        <v>6625</v>
      </c>
      <c r="O7441">
        <v>0</v>
      </c>
      <c r="P7441" t="b">
        <v>1</v>
      </c>
      <c r="Q7441"/>
      <c r="R7441" t="b">
        <v>0</v>
      </c>
      <c r="S7441">
        <v>1</v>
      </c>
      <c r="T7441" t="s">
        <v>91</v>
      </c>
      <c r="U7441">
        <v>999</v>
      </c>
      <c r="V7441" s="16" t="s">
        <v>6626</v>
      </c>
      <c r="W7441" s="16">
        <v>12212079</v>
      </c>
      <c r="Y7441" t="inlineStr">
        <is>
          <t xml:space="preserve">灵石砂壤一类灵材。旧阵散去，石上仍留导灵线痕，交接之处深浅分明。|n法宝打造与祭炼：用作特性材，适用于同境界、同品质的覆岳印、锁灵索。</t>
        </is>
      </c>
      <c r="Z7441" t="s">
        <v>6797</v>
      </c>
      <c r="AA7441" t="str">
        <v>击杀妖兽、探索秘境或遗迹可得。</v>
      </c>
      <c r="AB7441" s="16">
        <v>12331026</v>
      </c>
      <c r="AC7441" t="s">
        <v>6629</v>
      </c>
      <c r="AD7441">
        <v>40006</v>
      </c>
      <c r="AF7441">
        <v>70006</v>
      </c>
      <c r="AH7441">
        <v>189000</v>
      </c>
      <c r="AI7441" s="16" t="s">
        <v>6625</v>
      </c>
      <c r="AJ7441" s="16" t="s">
        <v>6793</v>
      </c>
      <c r="AK7441" s="16" t="s">
        <v>342</v>
      </c>
      <c r="AL7441" t="s">
        <v>6798</v>
      </c>
    </row>
    <row r="7442" ht="16.5" spans="2:38">
      <c r="B7442" s="16" t="n">
        <f>10000000+INDEX(编号表!$B:$B,MATCH(F7442,编号表!$A:$A,0))*100000+INDEX(编号表!$F:$F,MATCH(D7442,编号表!$E:$E,0))*1000+INDEX(编号表!$D:$D,MATCH(E7442,编号表!$C:$C,0))*10000+G7442</f>
        <v>12336027</v>
      </c>
      <c r="C7442" s="16" t="s">
        <v>6799</v>
      </c>
      <c r="D7442" s="16" t="s">
        <v>114</v>
      </c>
      <c r="E7442" s="16" t="s">
        <v>342</v>
      </c>
      <c r="F7442" s="16" t="s">
        <v>6682</v>
      </c>
      <c r="G7442" s="16">
        <v>27</v>
      </c>
      <c r="H7442" t="s">
        <v>7297</v>
      </c>
      <c r="I7442" s="16">
        <v>60</v>
      </c>
      <c r="J7442" t="str">
        <f t="shared" si="119"/>
        <v>大类_道品金丹打造</v>
      </c>
      <c r="K7442" s="39" t="s">
        <v>6624</v>
      </c>
      <c r="M7442" s="16" t="s">
        <v>6625</v>
      </c>
      <c r="O7442">
        <v>0</v>
      </c>
      <c r="P7442" t="b">
        <v>1</v>
      </c>
      <c r="Q7442"/>
      <c r="R7442" t="b">
        <v>0</v>
      </c>
      <c r="S7442">
        <v>1</v>
      </c>
      <c r="T7442" t="s">
        <v>91</v>
      </c>
      <c r="U7442">
        <v>999</v>
      </c>
      <c r="V7442" s="16" t="s">
        <v>6626</v>
      </c>
      <c r="W7442" s="16">
        <v>12212080</v>
      </c>
      <c r="Y7442" t="inlineStr">
        <is>
          <t xml:space="preserve">灵玉玄晶一类灵材。玉质温润，纹路细密，灵气可沿玉脉缓缓流转。|n法宝打造与祭炼：用作主材，适用于同境界、同品质的聚灵瓶、鉴宝镜、青华珠、青霖瓶。</t>
        </is>
      </c>
      <c r="Z7442" t="s">
        <v>6704</v>
      </c>
      <c r="AA7442" t="str">
        <v>击杀妖兽、探索秘境或遗迹可得。</v>
      </c>
      <c r="AB7442" s="16">
        <v>12331027</v>
      </c>
      <c r="AC7442" t="s">
        <v>6629</v>
      </c>
      <c r="AD7442">
        <v>40006</v>
      </c>
      <c r="AF7442">
        <v>70006</v>
      </c>
      <c r="AH7442">
        <v>189000</v>
      </c>
      <c r="AI7442" s="16" t="s">
        <v>6625</v>
      </c>
      <c r="AJ7442" s="16" t="s">
        <v>6701</v>
      </c>
      <c r="AK7442" s="16" t="s">
        <v>342</v>
      </c>
      <c r="AL7442" t="s">
        <v>6702</v>
      </c>
    </row>
    <row r="7443" ht="16.5" spans="2:38">
      <c r="B7443" s="16" t="n">
        <f>10000000+INDEX(编号表!$B:$B,MATCH(F7443,编号表!$A:$A,0))*100000+INDEX(编号表!$F:$F,MATCH(D7443,编号表!$E:$E,0))*1000+INDEX(编号表!$D:$D,MATCH(E7443,编号表!$C:$C,0))*10000+G7443</f>
        <v>12536028</v>
      </c>
      <c r="C7443" s="16" t="s">
        <v>6801</v>
      </c>
      <c r="D7443" s="16" t="s">
        <v>114</v>
      </c>
      <c r="E7443" s="16" t="s">
        <v>342</v>
      </c>
      <c r="F7443" s="16" t="s">
        <v>6622</v>
      </c>
      <c r="G7443" s="16">
        <v>28</v>
      </c>
      <c r="H7443" t="s">
        <v>7297</v>
      </c>
      <c r="I7443" s="16">
        <v>60</v>
      </c>
      <c r="J7443" t="str">
        <f t="shared" si="119"/>
        <v>大类_道品金丹打造</v>
      </c>
      <c r="K7443" s="38" t="s">
        <v>6624</v>
      </c>
      <c r="M7443" s="16" t="s">
        <v>6625</v>
      </c>
      <c r="O7443">
        <v>0</v>
      </c>
      <c r="P7443" t="b">
        <v>1</v>
      </c>
      <c r="Q7443"/>
      <c r="R7443" t="b">
        <v>0</v>
      </c>
      <c r="S7443">
        <v>1</v>
      </c>
      <c r="T7443" t="s">
        <v>91</v>
      </c>
      <c r="U7443">
        <v>999</v>
      </c>
      <c r="V7443" s="16" t="s">
        <v>6626</v>
      </c>
      <c r="W7443" s="16">
        <v>12212081</v>
      </c>
      <c r="Y7443" t="inlineStr">
        <is>
          <t xml:space="preserve">灵玉玄晶一类灵材。晶体清明，细部灵光齐整，转动时可见层层光路。|n法宝打造与祭炼：用作辅材，适用于同境界、同品质的听泉鉴灵镜、鉴宝镜。</t>
        </is>
      </c>
      <c r="Z7443" t="s">
        <v>6803</v>
      </c>
      <c r="AA7443" t="str">
        <v>击杀妖兽、探索秘境或遗迹可得。</v>
      </c>
      <c r="AB7443" s="16">
        <v>12331028</v>
      </c>
      <c r="AC7443" t="s">
        <v>6629</v>
      </c>
      <c r="AD7443">
        <v>40006</v>
      </c>
      <c r="AF7443">
        <v>70006</v>
      </c>
      <c r="AH7443">
        <v>189000</v>
      </c>
      <c r="AI7443" s="16" t="s">
        <v>6625</v>
      </c>
      <c r="AJ7443" s="16" t="s">
        <v>6701</v>
      </c>
      <c r="AK7443" s="16" t="s">
        <v>342</v>
      </c>
      <c r="AL7443" t="s">
        <v>6804</v>
      </c>
    </row>
    <row r="7444" ht="15" spans="2:38">
      <c r="B7444" s="16" t="n">
        <f>10000000+INDEX(编号表!$B:$B,MATCH(F7444,编号表!$A:$A,0))*100000+INDEX(编号表!$F:$F,MATCH(D7444,编号表!$E:$E,0))*1000+INDEX(编号表!$D:$D,MATCH(E7444,编号表!$C:$C,0))*10000+G7444</f>
        <v>12336029</v>
      </c>
      <c r="C7444" s="16" t="s">
        <v>6805</v>
      </c>
      <c r="D7444" s="16" t="s">
        <v>114</v>
      </c>
      <c r="E7444" s="16" t="s">
        <v>342</v>
      </c>
      <c r="F7444" s="16" t="s">
        <v>6682</v>
      </c>
      <c r="G7444" s="16">
        <v>29</v>
      </c>
      <c r="H7444" t="s">
        <v>7297</v>
      </c>
      <c r="I7444" s="16">
        <v>60</v>
      </c>
      <c r="J7444" t="str">
        <f t="shared" si="119"/>
        <v>大类_道品金丹打造</v>
      </c>
      <c r="K7444" s="40" t="s">
        <v>6698</v>
      </c>
      <c r="M7444" s="16" t="s">
        <v>6625</v>
      </c>
      <c r="O7444">
        <v>0</v>
      </c>
      <c r="P7444" t="b">
        <v>1</v>
      </c>
      <c r="Q7444"/>
      <c r="R7444" t="b">
        <v>0</v>
      </c>
      <c r="S7444">
        <v>1</v>
      </c>
      <c r="T7444" t="s">
        <v>91</v>
      </c>
      <c r="U7444">
        <v>999</v>
      </c>
      <c r="V7444" s="16" t="s">
        <v>6626</v>
      </c>
      <c r="W7444" s="16">
        <v>12212082</v>
      </c>
      <c r="Y7444" t="inlineStr">
        <is>
          <t xml:space="preserve">灵玉玄晶一类稀有灵材。玉体灵纹纤细，近水时微有清鸣，似能留住泉流余响。|n法宝打造与祭炼：用作主材，适用于同境界、同品质的听泉鉴灵镜。</t>
        </is>
      </c>
      <c r="Z7444" t="s">
        <v>6807</v>
      </c>
      <c r="AA7444" t="str">
        <v>击杀妖兽、探索秘境或遗迹可得。</v>
      </c>
      <c r="AB7444" s="16">
        <v>12331029</v>
      </c>
      <c r="AC7444" t="s">
        <v>6629</v>
      </c>
      <c r="AD7444">
        <v>40006</v>
      </c>
      <c r="AF7444">
        <v>70006</v>
      </c>
      <c r="AH7444">
        <v>189000</v>
      </c>
      <c r="AI7444" s="16" t="s">
        <v>6625</v>
      </c>
      <c r="AJ7444" s="16" t="s">
        <v>6701</v>
      </c>
      <c r="AK7444" s="16" t="s">
        <v>342</v>
      </c>
      <c r="AL7444" t="s">
        <v>6805</v>
      </c>
    </row>
    <row r="7445" ht="16.5" spans="2:38">
      <c r="B7445" s="16" t="n">
        <f>10000000+INDEX(编号表!$B:$B,MATCH(F7445,编号表!$A:$A,0))*100000+INDEX(编号表!$F:$F,MATCH(D7445,编号表!$E:$E,0))*1000+INDEX(编号表!$D:$D,MATCH(E7445,编号表!$C:$C,0))*10000+G7445</f>
        <v>12336030</v>
      </c>
      <c r="C7445" s="16" t="s">
        <v>6808</v>
      </c>
      <c r="D7445" s="16" t="s">
        <v>114</v>
      </c>
      <c r="E7445" s="16" t="s">
        <v>342</v>
      </c>
      <c r="F7445" s="16" t="s">
        <v>6682</v>
      </c>
      <c r="G7445" s="16">
        <v>30</v>
      </c>
      <c r="H7445" t="s">
        <v>7297</v>
      </c>
      <c r="I7445" s="16">
        <v>60</v>
      </c>
      <c r="J7445" t="str">
        <f t="shared" si="119"/>
        <v>大类_道品金丹打造</v>
      </c>
      <c r="K7445" s="38" t="s">
        <v>6624</v>
      </c>
      <c r="M7445" s="16" t="s">
        <v>6625</v>
      </c>
      <c r="O7445">
        <v>0</v>
      </c>
      <c r="P7445" t="b">
        <v>1</v>
      </c>
      <c r="Q7445"/>
      <c r="R7445" t="b">
        <v>0</v>
      </c>
      <c r="S7445">
        <v>1</v>
      </c>
      <c r="T7445" t="s">
        <v>91</v>
      </c>
      <c r="U7445">
        <v>999</v>
      </c>
      <c r="V7445" s="16" t="s">
        <v>6626</v>
      </c>
      <c r="W7445" s="16">
        <v>12212083</v>
      </c>
      <c r="Y7445" t="inlineStr">
        <is>
          <t xml:space="preserve">灵木竹藤一类灵材。木心长纹完整，去尽枝叶，生长留下的灵路仍在。|n法宝打造与祭炼：用作主材，适用于同境界、同品质的凌虚舟、灵篆笔、青冥葫芦。</t>
        </is>
      </c>
      <c r="Z7445" t="s">
        <v>6707</v>
      </c>
      <c r="AA7445" t="str">
        <v>击杀妖兽、探索秘境或遗迹可得。</v>
      </c>
      <c r="AB7445" s="16">
        <v>12331030</v>
      </c>
      <c r="AC7445" t="s">
        <v>6629</v>
      </c>
      <c r="AD7445">
        <v>40006</v>
      </c>
      <c r="AF7445">
        <v>70006</v>
      </c>
      <c r="AH7445">
        <v>189000</v>
      </c>
      <c r="AI7445" s="16" t="s">
        <v>6625</v>
      </c>
      <c r="AJ7445" s="16" t="s">
        <v>6708</v>
      </c>
      <c r="AK7445" s="16" t="s">
        <v>342</v>
      </c>
      <c r="AL7445" t="s">
        <v>6709</v>
      </c>
    </row>
    <row r="7446" ht="16.5" spans="2:38">
      <c r="B7446" s="16" t="n">
        <f>10000000+INDEX(编号表!$B:$B,MATCH(F7446,编号表!$A:$A,0))*100000+INDEX(编号表!$F:$F,MATCH(D7446,编号表!$E:$E,0))*1000+INDEX(编号表!$D:$D,MATCH(E7446,编号表!$C:$C,0))*10000+G7446</f>
        <v>12536031</v>
      </c>
      <c r="C7446" s="16" t="s">
        <v>6810</v>
      </c>
      <c r="D7446" s="16" t="s">
        <v>114</v>
      </c>
      <c r="E7446" s="16" t="s">
        <v>342</v>
      </c>
      <c r="F7446" s="16" t="s">
        <v>6622</v>
      </c>
      <c r="G7446" s="16">
        <v>31</v>
      </c>
      <c r="H7446" t="s">
        <v>7297</v>
      </c>
      <c r="I7446" s="16">
        <v>60</v>
      </c>
      <c r="J7446" t="str">
        <f t="shared" si="119"/>
        <v>大类_道品金丹打造</v>
      </c>
      <c r="K7446" s="39" t="s">
        <v>6624</v>
      </c>
      <c r="M7446" s="16" t="s">
        <v>6625</v>
      </c>
      <c r="O7446">
        <v>0</v>
      </c>
      <c r="P7446" t="b">
        <v>1</v>
      </c>
      <c r="Q7446"/>
      <c r="R7446" t="b">
        <v>0</v>
      </c>
      <c r="S7446">
        <v>1</v>
      </c>
      <c r="T7446" t="s">
        <v>91</v>
      </c>
      <c r="U7446">
        <v>999</v>
      </c>
      <c r="V7446" s="16" t="s">
        <v>6626</v>
      </c>
      <c r="W7446" s="16">
        <v>12212084</v>
      </c>
      <c r="Y7446" t="inlineStr">
        <is>
          <t xml:space="preserve">灵木竹藤一类灵材。竹质轻韧，中空有节，通达处与收束处各有分寸。|n法宝打造与祭炼：用作辅材，适用于同境界、同品质的聚灵瓶。</t>
        </is>
      </c>
      <c r="Z7446" t="s">
        <v>6812</v>
      </c>
      <c r="AA7446" t="str">
        <v>击杀妖兽、探索秘境或遗迹可得。</v>
      </c>
      <c r="AB7446" s="16">
        <v>12331031</v>
      </c>
      <c r="AC7446" t="s">
        <v>6629</v>
      </c>
      <c r="AD7446">
        <v>40006</v>
      </c>
      <c r="AF7446">
        <v>70006</v>
      </c>
      <c r="AH7446">
        <v>189000</v>
      </c>
      <c r="AI7446" s="16" t="s">
        <v>6625</v>
      </c>
      <c r="AJ7446" s="16" t="s">
        <v>6708</v>
      </c>
      <c r="AK7446" s="16" t="s">
        <v>342</v>
      </c>
      <c r="AL7446" t="s">
        <v>6813</v>
      </c>
    </row>
    <row r="7447" ht="16.5" spans="2:38">
      <c r="B7447" s="16" t="n">
        <f>10000000+INDEX(编号表!$B:$B,MATCH(F7447,编号表!$A:$A,0))*100000+INDEX(编号表!$F:$F,MATCH(D7447,编号表!$E:$E,0))*1000+INDEX(编号表!$D:$D,MATCH(E7447,编号表!$C:$C,0))*10000+G7447</f>
        <v>12336032</v>
      </c>
      <c r="C7447" s="16" t="s">
        <v>6814</v>
      </c>
      <c r="D7447" s="16" t="s">
        <v>114</v>
      </c>
      <c r="E7447" s="16" t="s">
        <v>342</v>
      </c>
      <c r="F7447" s="16" t="s">
        <v>6682</v>
      </c>
      <c r="G7447" s="16">
        <v>32</v>
      </c>
      <c r="H7447" t="s">
        <v>7297</v>
      </c>
      <c r="I7447" s="16">
        <v>60</v>
      </c>
      <c r="J7447" t="str">
        <f t="shared" si="119"/>
        <v>大类_道品金丹打造</v>
      </c>
      <c r="K7447" s="38" t="s">
        <v>6624</v>
      </c>
      <c r="M7447" s="16" t="s">
        <v>6625</v>
      </c>
      <c r="O7447">
        <v>0</v>
      </c>
      <c r="P7447" t="b">
        <v>1</v>
      </c>
      <c r="Q7447"/>
      <c r="R7447" t="b">
        <v>0</v>
      </c>
      <c r="S7447">
        <v>1</v>
      </c>
      <c r="T7447" t="s">
        <v>91</v>
      </c>
      <c r="U7447">
        <v>999</v>
      </c>
      <c r="V7447" s="16" t="s">
        <v>6626</v>
      </c>
      <c r="W7447" s="16">
        <v>12212085</v>
      </c>
      <c r="Y7447" t="inlineStr">
        <is>
          <t xml:space="preserve">灵丝玄筋一类灵材。蚕丝轻细而韧，丝缕相接时，灵光如水线流过。|n法宝打造与祭炼：用作主材，适用于同境界、同品质的纳宝袋、藏形幡、锁灵索。</t>
        </is>
      </c>
      <c r="Z7447" t="s">
        <v>6712</v>
      </c>
      <c r="AA7447" t="str">
        <v>击杀妖兽、探索秘境或遗迹可得。</v>
      </c>
      <c r="AB7447" s="16">
        <v>12331032</v>
      </c>
      <c r="AC7447" t="s">
        <v>6629</v>
      </c>
      <c r="AD7447">
        <v>40006</v>
      </c>
      <c r="AF7447">
        <v>70006</v>
      </c>
      <c r="AH7447">
        <v>189000</v>
      </c>
      <c r="AI7447" s="16" t="s">
        <v>6625</v>
      </c>
      <c r="AJ7447" s="16" t="s">
        <v>6713</v>
      </c>
      <c r="AK7447" s="16" t="s">
        <v>342</v>
      </c>
      <c r="AL7447" t="s">
        <v>6714</v>
      </c>
    </row>
    <row r="7448" ht="16.5" spans="2:38">
      <c r="B7448" s="16" t="n">
        <f>10000000+INDEX(编号表!$B:$B,MATCH(F7448,编号表!$A:$A,0))*100000+INDEX(编号表!$F:$F,MATCH(D7448,编号表!$E:$E,0))*1000+INDEX(编号表!$D:$D,MATCH(E7448,编号表!$C:$C,0))*10000+G7448</f>
        <v>12536033</v>
      </c>
      <c r="C7448" s="16" t="s">
        <v>6816</v>
      </c>
      <c r="D7448" s="16" t="s">
        <v>114</v>
      </c>
      <c r="E7448" s="16" t="s">
        <v>342</v>
      </c>
      <c r="F7448" s="16" t="s">
        <v>6622</v>
      </c>
      <c r="G7448" s="16">
        <v>33</v>
      </c>
      <c r="H7448" t="s">
        <v>7297</v>
      </c>
      <c r="I7448" s="16">
        <v>60</v>
      </c>
      <c r="J7448" t="str">
        <f t="shared" si="119"/>
        <v>大类_道品金丹打造</v>
      </c>
      <c r="K7448" s="39" t="s">
        <v>6624</v>
      </c>
      <c r="M7448" s="16" t="s">
        <v>6625</v>
      </c>
      <c r="O7448">
        <v>0</v>
      </c>
      <c r="P7448" t="b">
        <v>1</v>
      </c>
      <c r="Q7448"/>
      <c r="R7448" t="b">
        <v>0</v>
      </c>
      <c r="S7448">
        <v>1</v>
      </c>
      <c r="T7448" t="s">
        <v>91</v>
      </c>
      <c r="U7448">
        <v>999</v>
      </c>
      <c r="V7448" s="16" t="s">
        <v>6626</v>
      </c>
      <c r="W7448" s="16">
        <v>12212086</v>
      </c>
      <c r="Y7448" t="inlineStr">
        <is>
          <t xml:space="preserve">灵丝玄筋一类灵材。旧旗留下的灵丝，织路未断，细纹交接仍然有序。|n法宝打造与祭炼：用作辅材，适用于同境界、同品质的紫霞伞、纳宝袋、藏形幡、锁灵索。</t>
        </is>
      </c>
      <c r="Z7448" t="s">
        <v>6818</v>
      </c>
      <c r="AA7448" t="str">
        <v>击杀妖兽、探索秘境或遗迹可得。</v>
      </c>
      <c r="AB7448" s="16">
        <v>12331033</v>
      </c>
      <c r="AC7448" t="s">
        <v>6629</v>
      </c>
      <c r="AD7448">
        <v>40006</v>
      </c>
      <c r="AF7448">
        <v>70006</v>
      </c>
      <c r="AH7448">
        <v>189000</v>
      </c>
      <c r="AI7448" s="16" t="s">
        <v>6625</v>
      </c>
      <c r="AJ7448" s="16" t="s">
        <v>6713</v>
      </c>
      <c r="AK7448" s="16" t="s">
        <v>342</v>
      </c>
      <c r="AL7448" t="s">
        <v>6819</v>
      </c>
    </row>
    <row r="7449" ht="16.5" spans="2:38">
      <c r="B7449" s="16" t="n">
        <f>10000000+INDEX(编号表!$B:$B,MATCH(F7449,编号表!$A:$A,0))*100000+INDEX(编号表!$F:$F,MATCH(D7449,编号表!$E:$E,0))*1000+INDEX(编号表!$D:$D,MATCH(E7449,编号表!$C:$C,0))*10000+G7449</f>
        <v>12536034</v>
      </c>
      <c r="C7449" s="16" t="s">
        <v>6820</v>
      </c>
      <c r="D7449" s="16" t="s">
        <v>114</v>
      </c>
      <c r="E7449" s="16" t="s">
        <v>342</v>
      </c>
      <c r="F7449" s="16" t="s">
        <v>6622</v>
      </c>
      <c r="G7449" s="16">
        <v>34</v>
      </c>
      <c r="H7449" t="s">
        <v>7297</v>
      </c>
      <c r="I7449" s="16">
        <v>60</v>
      </c>
      <c r="J7449" t="str">
        <f t="shared" si="119"/>
        <v>大类_道品金丹打造</v>
      </c>
      <c r="K7449" s="38" t="s">
        <v>6624</v>
      </c>
      <c r="M7449" s="16" t="s">
        <v>6625</v>
      </c>
      <c r="O7449">
        <v>0</v>
      </c>
      <c r="P7449" t="b">
        <v>1</v>
      </c>
      <c r="Q7449"/>
      <c r="R7449" t="b">
        <v>0</v>
      </c>
      <c r="S7449">
        <v>1</v>
      </c>
      <c r="T7449" t="s">
        <v>91</v>
      </c>
      <c r="U7449">
        <v>999</v>
      </c>
      <c r="V7449" s="16" t="s">
        <v>6626</v>
      </c>
      <c r="W7449" s="16">
        <v>12212087</v>
      </c>
      <c r="Y7449" t="inlineStr">
        <is>
          <t xml:space="preserve">灵液琼髓一类灵材。灵液出自地脉，温润清透，内含细微矿华。|n法宝打造与祭炼：用作辅材，适用于同境界、同品质的抱元珠、聚灵瓶、青华珠。</t>
        </is>
      </c>
      <c r="Z7449" t="s">
        <v>6717</v>
      </c>
      <c r="AA7449" t="str">
        <v>击杀妖兽、探索秘境或遗迹可得。</v>
      </c>
      <c r="AB7449" s="16">
        <v>12331034</v>
      </c>
      <c r="AC7449" t="s">
        <v>6629</v>
      </c>
      <c r="AD7449">
        <v>40006</v>
      </c>
      <c r="AF7449">
        <v>70006</v>
      </c>
      <c r="AH7449">
        <v>189000</v>
      </c>
      <c r="AI7449" s="16" t="s">
        <v>6625</v>
      </c>
      <c r="AJ7449" s="16" t="s">
        <v>6718</v>
      </c>
      <c r="AK7449" s="16" t="s">
        <v>342</v>
      </c>
      <c r="AL7449" t="s">
        <v>6719</v>
      </c>
    </row>
    <row r="7450" ht="16.5" spans="2:38">
      <c r="B7450" s="16" t="n">
        <f>10000000+INDEX(编号表!$B:$B,MATCH(F7450,编号表!$A:$A,0))*100000+INDEX(编号表!$F:$F,MATCH(D7450,编号表!$E:$E,0))*1000+INDEX(编号表!$D:$D,MATCH(E7450,编号表!$C:$C,0))*10000+G7450</f>
        <v>12536035</v>
      </c>
      <c r="C7450" s="16" t="s">
        <v>6822</v>
      </c>
      <c r="D7450" s="16" t="s">
        <v>114</v>
      </c>
      <c r="E7450" s="16" t="s">
        <v>342</v>
      </c>
      <c r="F7450" s="16" t="s">
        <v>6622</v>
      </c>
      <c r="G7450" s="16">
        <v>35</v>
      </c>
      <c r="H7450" t="s">
        <v>7297</v>
      </c>
      <c r="I7450" s="16">
        <v>60</v>
      </c>
      <c r="J7450" t="str">
        <f t="shared" si="119"/>
        <v>大类_道品金丹打造</v>
      </c>
      <c r="K7450" s="39" t="s">
        <v>6624</v>
      </c>
      <c r="M7450" s="16" t="s">
        <v>6625</v>
      </c>
      <c r="O7450">
        <v>0</v>
      </c>
      <c r="P7450" t="b">
        <v>1</v>
      </c>
      <c r="Q7450"/>
      <c r="R7450" t="b">
        <v>0</v>
      </c>
      <c r="S7450">
        <v>1</v>
      </c>
      <c r="T7450" t="s">
        <v>91</v>
      </c>
      <c r="U7450">
        <v>999</v>
      </c>
      <c r="V7450" s="16" t="s">
        <v>6626</v>
      </c>
      <c r="W7450" s="16">
        <v>12212088</v>
      </c>
      <c r="Y7450" t="inlineStr">
        <is>
          <t xml:space="preserve">灵液琼髓一类灵材。石中灵乳质地绵密，触之温润，灵息缓而不散。|n法宝打造与祭炼：用作辅材，适用于同境界、同品质的玉华丹炉、金灯九转炉、青霖瓶。</t>
        </is>
      </c>
      <c r="Z7450" t="s">
        <v>6824</v>
      </c>
      <c r="AA7450" t="str">
        <v>击杀妖兽、探索秘境或遗迹可得。</v>
      </c>
      <c r="AB7450" s="16">
        <v>12331035</v>
      </c>
      <c r="AC7450" t="s">
        <v>6629</v>
      </c>
      <c r="AD7450">
        <v>40006</v>
      </c>
      <c r="AF7450">
        <v>70006</v>
      </c>
      <c r="AH7450">
        <v>189000</v>
      </c>
      <c r="AI7450" s="16" t="s">
        <v>6625</v>
      </c>
      <c r="AJ7450" s="16" t="s">
        <v>6718</v>
      </c>
      <c r="AK7450" s="16" t="s">
        <v>342</v>
      </c>
      <c r="AL7450" t="s">
        <v>6825</v>
      </c>
    </row>
    <row r="7451" ht="16.5" spans="2:38">
      <c r="B7451" s="16" t="n">
        <f>10000000+INDEX(编号表!$B:$B,MATCH(F7451,编号表!$A:$A,0))*100000+INDEX(编号表!$F:$F,MATCH(D7451,编号表!$E:$E,0))*1000+INDEX(编号表!$D:$D,MATCH(E7451,编号表!$C:$C,0))*10000+G7451</f>
        <v>12536036</v>
      </c>
      <c r="C7451" s="16" t="s">
        <v>6826</v>
      </c>
      <c r="D7451" s="16" t="s">
        <v>114</v>
      </c>
      <c r="E7451" s="16" t="s">
        <v>342</v>
      </c>
      <c r="F7451" s="16" t="s">
        <v>6622</v>
      </c>
      <c r="G7451" s="16">
        <v>36</v>
      </c>
      <c r="I7451" s="16">
        <v>60</v>
      </c>
      <c r="J7451" t="str">
        <f t="shared" si="119"/>
        <v>大类_道品金丹</v>
      </c>
      <c r="K7451" s="38" t="s">
        <v>6624</v>
      </c>
      <c r="M7451" s="16" t="s">
        <v>6625</v>
      </c>
      <c r="O7451">
        <v>0</v>
      </c>
      <c r="P7451" t="b">
        <v>1</v>
      </c>
      <c r="Q7451"/>
      <c r="R7451" t="b">
        <v>0</v>
      </c>
      <c r="S7451">
        <v>1</v>
      </c>
      <c r="T7451" t="s">
        <v>91</v>
      </c>
      <c r="U7451">
        <v>999</v>
      </c>
      <c r="V7451" s="16" t="s">
        <v>6626</v>
      </c>
      <c r="W7451" s="16">
        <v>12212089</v>
      </c>
      <c r="Y7451" t="inlineStr">
        <is>
          <t xml:space="preserve">灵脂玄蜡一类灵材。树脂黏润，凝后成膜，仍留着草木封合伤处的气息。|n用途未明，可留存备用。</t>
        </is>
      </c>
      <c r="Z7451" t="inlineStr">
        <is>
          <t xml:space="preserve">|cff00FF00“树脂护过树的伤处。旧痕封合之后，那一分续住断纹的韧意还在。”——《草木留纹记》|r</t>
        </is>
      </c>
      <c r="AA7451" t="str">
        <v>击杀妖兽、探索秘境或遗迹可得；当前百艺暂未用到，宗门不供应。</v>
      </c>
      <c r="AB7451" s="16">
        <v>12331036</v>
      </c>
      <c r="AC7451" t="s">
        <v>6629</v>
      </c>
      <c r="AD7451">
        <v>40006</v>
      </c>
      <c r="AF7451">
        <v>70006</v>
      </c>
      <c r="AH7451">
        <v>63000</v>
      </c>
      <c r="AI7451" s="16" t="s">
        <v>6625</v>
      </c>
      <c r="AJ7451" s="16" t="s">
        <v>6723</v>
      </c>
      <c r="AK7451" s="16" t="s">
        <v>342</v>
      </c>
      <c r="AL7451" t="s">
        <v>6724</v>
      </c>
    </row>
    <row r="7452" ht="16.5" spans="2:38">
      <c r="B7452" s="16" t="n">
        <f>10000000+INDEX(编号表!$B:$B,MATCH(F7452,编号表!$A:$A,0))*100000+INDEX(编号表!$F:$F,MATCH(D7452,编号表!$E:$E,0))*1000+INDEX(编号表!$D:$D,MATCH(E7452,编号表!$C:$C,0))*10000+G7452</f>
        <v>12536037</v>
      </c>
      <c r="C7452" s="16" t="s">
        <v>6828</v>
      </c>
      <c r="D7452" s="16" t="s">
        <v>114</v>
      </c>
      <c r="E7452" s="16" t="s">
        <v>342</v>
      </c>
      <c r="F7452" s="16" t="s">
        <v>6622</v>
      </c>
      <c r="G7452" s="16">
        <v>37</v>
      </c>
      <c r="H7452" t="s">
        <v>7297</v>
      </c>
      <c r="I7452" s="16">
        <v>60</v>
      </c>
      <c r="J7452" t="str">
        <f t="shared" si="119"/>
        <v>大类_道品金丹打造</v>
      </c>
      <c r="K7452" s="39" t="s">
        <v>6624</v>
      </c>
      <c r="M7452" s="16" t="s">
        <v>6625</v>
      </c>
      <c r="O7452">
        <v>0</v>
      </c>
      <c r="P7452" t="b">
        <v>1</v>
      </c>
      <c r="Q7452"/>
      <c r="R7452" t="b">
        <v>0</v>
      </c>
      <c r="S7452">
        <v>1</v>
      </c>
      <c r="T7452" t="s">
        <v>91</v>
      </c>
      <c r="U7452">
        <v>999</v>
      </c>
      <c r="V7452" s="16" t="s">
        <v>6626</v>
      </c>
      <c r="W7452" s="16">
        <v>12212090</v>
      </c>
      <c r="Y7452" t="inlineStr">
        <is>
          <t xml:space="preserve">灵脂玄蜡一类灵材。灵蜡细润可塑，微温便软，凝结后薄处也能封合。|n法宝打造与祭炼：用作辅材，适用于同境界、同品质的青冥葫芦。</t>
        </is>
      </c>
      <c r="Z7452" t="s">
        <v>6830</v>
      </c>
      <c r="AA7452" t="str">
        <v>击杀妖兽、探索秘境或遗迹可得。</v>
      </c>
      <c r="AB7452" s="16">
        <v>12331037</v>
      </c>
      <c r="AC7452" t="s">
        <v>6629</v>
      </c>
      <c r="AD7452">
        <v>40006</v>
      </c>
      <c r="AF7452">
        <v>70006</v>
      </c>
      <c r="AH7452">
        <v>189000</v>
      </c>
      <c r="AI7452" s="16" t="s">
        <v>6625</v>
      </c>
      <c r="AJ7452" s="16" t="s">
        <v>6723</v>
      </c>
      <c r="AK7452" s="16" t="s">
        <v>342</v>
      </c>
      <c r="AL7452" t="s">
        <v>6831</v>
      </c>
    </row>
    <row r="7453" ht="15.75" spans="2:38">
      <c r="B7453" s="16" t="n">
        <f>10000000+INDEX(编号表!$B:$B,MATCH(F7453,编号表!$A:$A,0))*100000+INDEX(编号表!$F:$F,MATCH(D7453,编号表!$E:$E,0))*1000+INDEX(编号表!$D:$D,MATCH(E7453,编号表!$C:$C,0))*10000+G7453</f>
        <v>12336038</v>
      </c>
      <c r="C7453" s="16" t="s">
        <v>6832</v>
      </c>
      <c r="D7453" s="16" t="s">
        <v>114</v>
      </c>
      <c r="E7453" s="16" t="s">
        <v>342</v>
      </c>
      <c r="F7453" s="16" t="s">
        <v>6682</v>
      </c>
      <c r="G7453" s="16">
        <v>38</v>
      </c>
      <c r="H7453" t="s">
        <v>7297</v>
      </c>
      <c r="I7453" s="16">
        <v>60</v>
      </c>
      <c r="J7453" t="str">
        <f t="shared" si="119"/>
        <v>大类_道品金丹打造</v>
      </c>
      <c r="K7453" s="40" t="s">
        <v>6698</v>
      </c>
      <c r="M7453" s="16" t="s">
        <v>6625</v>
      </c>
      <c r="O7453">
        <v>0</v>
      </c>
      <c r="P7453" t="b">
        <v>1</v>
      </c>
      <c r="Q7453"/>
      <c r="R7453" t="b">
        <v>0</v>
      </c>
      <c r="S7453">
        <v>1</v>
      </c>
      <c r="T7453" t="s">
        <v>91</v>
      </c>
      <c r="U7453">
        <v>999</v>
      </c>
      <c r="V7453" s="16" t="s">
        <v>6626</v>
      </c>
      <c r="W7453" s="16">
        <v>12212091</v>
      </c>
      <c r="Y7453" t="inlineStr">
        <is>
          <t xml:space="preserve">灵金一类稀有灵材。铜料久受丹坊灯火，赤金纹路相接，质地耐热而均匀。|n法宝打造与祭炼：用作主材，适用于同境界、同品质的金灯九转炉。</t>
        </is>
      </c>
      <c r="Z7453" t="s">
        <v>6834</v>
      </c>
      <c r="AA7453" t="str">
        <v>击杀妖兽、探索秘境或遗迹可得。</v>
      </c>
      <c r="AB7453" s="16">
        <v>12331038</v>
      </c>
      <c r="AC7453" t="s">
        <v>6629</v>
      </c>
      <c r="AD7453">
        <v>40006</v>
      </c>
      <c r="AF7453">
        <v>70006</v>
      </c>
      <c r="AH7453">
        <v>189000</v>
      </c>
      <c r="AI7453" s="16" t="s">
        <v>6625</v>
      </c>
      <c r="AJ7453" s="16" t="s">
        <v>6696</v>
      </c>
      <c r="AK7453" s="16" t="s">
        <v>342</v>
      </c>
      <c r="AL7453" t="s">
        <v>6832</v>
      </c>
    </row>
    <row r="7454" ht="16.5" spans="2:38">
      <c r="B7454" s="16" t="n">
        <f>10000000+INDEX(编号表!$B:$B,MATCH(F7454,编号表!$A:$A,0))*100000+INDEX(编号表!$F:$F,MATCH(D7454,编号表!$E:$E,0))*1000+INDEX(编号表!$D:$D,MATCH(E7454,编号表!$C:$C,0))*10000+G7454</f>
        <v>12546000</v>
      </c>
      <c r="C7454" s="16" t="s">
        <v>6835</v>
      </c>
      <c r="D7454" s="16" t="s">
        <v>114</v>
      </c>
      <c r="E7454" s="16" t="s">
        <v>345</v>
      </c>
      <c r="F7454" s="16" t="s">
        <v>6622</v>
      </c>
      <c r="G7454" s="16">
        <v>0</v>
      </c>
      <c r="H7454" t="s">
        <v>7297</v>
      </c>
      <c r="I7454" s="16">
        <v>60</v>
      </c>
      <c r="J7454" t="str">
        <f t="shared" si="119"/>
        <v>大类_道品元婴打造</v>
      </c>
      <c r="K7454" s="37" t="s">
        <v>6624</v>
      </c>
      <c r="M7454" s="16" t="s">
        <v>6625</v>
      </c>
      <c r="O7454">
        <v>0</v>
      </c>
      <c r="P7454" t="b">
        <v>1</v>
      </c>
      <c r="Q7454"/>
      <c r="R7454" t="b">
        <v>0</v>
      </c>
      <c r="S7454">
        <v>1</v>
      </c>
      <c r="T7454" t="s">
        <v>91</v>
      </c>
      <c r="U7454">
        <v>999</v>
      </c>
      <c r="V7454" s="16" t="s">
        <v>6626</v>
      </c>
      <c r="W7454" s="16">
        <v>12212092</v>
      </c>
      <c r="Y7454" t="inlineStr">
        <is>
          <t xml:space="preserve">灵血一类灵材。精血凝而未枯，仍蕴灵兽生机，易与墨液、灵浆相融。|n法宝打造与祭炼：用作辅材，适用于同境界、同品质的玉露瓶、碧华珠。</t>
        </is>
      </c>
      <c r="Z7454" t="s">
        <v>6628</v>
      </c>
      <c r="AA7454" t="str">
        <v>击杀妖兽、探索秘境或遗迹可得。</v>
      </c>
      <c r="AB7454" s="16">
        <v>12341000</v>
      </c>
      <c r="AC7454" t="s">
        <v>6629</v>
      </c>
      <c r="AD7454">
        <v>40006</v>
      </c>
      <c r="AF7454">
        <v>70006</v>
      </c>
      <c r="AH7454">
        <v>945000</v>
      </c>
      <c r="AI7454" s="16" t="s">
        <v>6625</v>
      </c>
      <c r="AJ7454" s="16" t="s">
        <v>6630</v>
      </c>
      <c r="AK7454" s="16" t="s">
        <v>345</v>
      </c>
      <c r="AL7454" t="s">
        <v>6631</v>
      </c>
    </row>
    <row r="7455" ht="16.5" spans="2:38">
      <c r="B7455" s="16" t="n">
        <f>10000000+INDEX(编号表!$B:$B,MATCH(F7455,编号表!$A:$A,0))*100000+INDEX(编号表!$F:$F,MATCH(D7455,编号表!$E:$E,0))*1000+INDEX(编号表!$D:$D,MATCH(E7455,编号表!$C:$C,0))*10000+G7455</f>
        <v>12646001</v>
      </c>
      <c r="C7455" s="16" t="s">
        <v>6836</v>
      </c>
      <c r="D7455" s="16" t="s">
        <v>114</v>
      </c>
      <c r="E7455" s="16" t="s">
        <v>345</v>
      </c>
      <c r="F7455" s="16" t="s">
        <v>6633</v>
      </c>
      <c r="G7455" s="16">
        <v>1</v>
      </c>
      <c r="H7455" t="s">
        <v>7297</v>
      </c>
      <c r="I7455" s="16">
        <v>60</v>
      </c>
      <c r="J7455" t="str">
        <f t="shared" si="119"/>
        <v>大类_道品元婴打造</v>
      </c>
      <c r="K7455" s="38" t="s">
        <v>6624</v>
      </c>
      <c r="M7455" s="16" t="s">
        <v>6625</v>
      </c>
      <c r="O7455">
        <v>0</v>
      </c>
      <c r="P7455" t="b">
        <v>1</v>
      </c>
      <c r="Q7455"/>
      <c r="R7455" t="b">
        <v>0</v>
      </c>
      <c r="S7455">
        <v>1</v>
      </c>
      <c r="T7455" t="s">
        <v>91</v>
      </c>
      <c r="U7455">
        <v>999</v>
      </c>
      <c r="V7455" s="16" t="s">
        <v>6626</v>
      </c>
      <c r="W7455" s="16">
        <v>12212093</v>
      </c>
      <c r="Y7455" t="inlineStr">
        <is>
          <t xml:space="preserve">灵血一类灵材。血色深沉，毒性藏于灵息之中，须与温养用的精血分辨清楚。|n法宝打造与祭炼：用作特性材，适用于同境界、同品质的沉星印、碧落剑、缚蛟索、翻海印、裂金剑。</t>
        </is>
      </c>
      <c r="Z7455" t="s">
        <v>6728</v>
      </c>
      <c r="AA7455" t="str">
        <v>击杀妖兽、探索秘境或遗迹可得。</v>
      </c>
      <c r="AB7455" s="16">
        <v>12341001</v>
      </c>
      <c r="AC7455" t="s">
        <v>6629</v>
      </c>
      <c r="AD7455">
        <v>40006</v>
      </c>
      <c r="AF7455">
        <v>70006</v>
      </c>
      <c r="AH7455">
        <v>945000</v>
      </c>
      <c r="AI7455" s="16" t="s">
        <v>6625</v>
      </c>
      <c r="AJ7455" s="16" t="s">
        <v>6630</v>
      </c>
      <c r="AK7455" s="16" t="s">
        <v>345</v>
      </c>
      <c r="AL7455" t="s">
        <v>6729</v>
      </c>
    </row>
    <row r="7456" ht="16.5" spans="2:38">
      <c r="B7456" s="16" t="n">
        <f>10000000+INDEX(编号表!$B:$B,MATCH(F7456,编号表!$A:$A,0))*100000+INDEX(编号表!$F:$F,MATCH(D7456,编号表!$E:$E,0))*1000+INDEX(编号表!$D:$D,MATCH(E7456,编号表!$C:$C,0))*10000+G7456</f>
        <v>12646002</v>
      </c>
      <c r="C7456" s="16" t="s">
        <v>6837</v>
      </c>
      <c r="D7456" s="16" t="s">
        <v>114</v>
      </c>
      <c r="E7456" s="16" t="s">
        <v>345</v>
      </c>
      <c r="F7456" s="16" t="s">
        <v>6633</v>
      </c>
      <c r="G7456" s="16">
        <v>2</v>
      </c>
      <c r="H7456" t="s">
        <v>7297</v>
      </c>
      <c r="I7456" s="16">
        <v>60</v>
      </c>
      <c r="J7456" t="str">
        <f t="shared" si="119"/>
        <v>大类_道品元婴打造</v>
      </c>
      <c r="K7456" s="39" t="s">
        <v>6624</v>
      </c>
      <c r="M7456" s="16" t="s">
        <v>6625</v>
      </c>
      <c r="O7456">
        <v>0</v>
      </c>
      <c r="P7456" t="b">
        <v>1</v>
      </c>
      <c r="Q7456"/>
      <c r="R7456" t="b">
        <v>0</v>
      </c>
      <c r="S7456">
        <v>1</v>
      </c>
      <c r="T7456" t="s">
        <v>91</v>
      </c>
      <c r="U7456">
        <v>999</v>
      </c>
      <c r="V7456" s="16" t="s">
        <v>6626</v>
      </c>
      <c r="W7456" s="16">
        <v>12212094</v>
      </c>
      <c r="Y7456" t="inlineStr">
        <is>
          <t xml:space="preserve">丹核一类灵材。一丸丹核凝聚灵力，内里仍留着来源灵兽的灵脉纹路。|n法宝打造与祭炼：用作特性材，适用于同境界、同品质的余照藏形幡、敛影幡、沉星印、烟霞伞、玉泉灵瓶、玉泉瓶、缚蛟索、翻海印。</t>
        </is>
      </c>
      <c r="Z7456" t="s">
        <v>6635</v>
      </c>
      <c r="AA7456" t="str">
        <v>击杀妖兽、探索秘境或遗迹可得。</v>
      </c>
      <c r="AB7456" s="16">
        <v>12341002</v>
      </c>
      <c r="AC7456" t="s">
        <v>6629</v>
      </c>
      <c r="AD7456">
        <v>40006</v>
      </c>
      <c r="AF7456">
        <v>70006</v>
      </c>
      <c r="AH7456">
        <v>945000</v>
      </c>
      <c r="AI7456" s="16" t="s">
        <v>6625</v>
      </c>
      <c r="AJ7456" s="16" t="s">
        <v>6636</v>
      </c>
      <c r="AK7456" s="16" t="s">
        <v>345</v>
      </c>
      <c r="AL7456" t="s">
        <v>6637</v>
      </c>
    </row>
    <row r="7457" ht="16.5" spans="2:38">
      <c r="B7457" s="16" t="n">
        <f>10000000+INDEX(编号表!$B:$B,MATCH(F7457,编号表!$A:$A,0))*100000+INDEX(编号表!$F:$F,MATCH(D7457,编号表!$E:$E,0))*1000+INDEX(编号表!$D:$D,MATCH(E7457,编号表!$C:$C,0))*10000+G7457</f>
        <v>12646003</v>
      </c>
      <c r="C7457" s="16" t="s">
        <v>6838</v>
      </c>
      <c r="D7457" s="16" t="s">
        <v>114</v>
      </c>
      <c r="E7457" s="16" t="s">
        <v>345</v>
      </c>
      <c r="F7457" s="16" t="s">
        <v>6633</v>
      </c>
      <c r="G7457" s="16">
        <v>3</v>
      </c>
      <c r="H7457" t="s">
        <v>7297</v>
      </c>
      <c r="I7457" s="16">
        <v>60</v>
      </c>
      <c r="J7457" t="str">
        <f t="shared" si="119"/>
        <v>大类_道品元婴打造</v>
      </c>
      <c r="K7457" s="38" t="s">
        <v>6624</v>
      </c>
      <c r="M7457" s="16" t="s">
        <v>6625</v>
      </c>
      <c r="O7457">
        <v>0</v>
      </c>
      <c r="P7457" t="b">
        <v>1</v>
      </c>
      <c r="Q7457"/>
      <c r="R7457" t="b">
        <v>0</v>
      </c>
      <c r="S7457">
        <v>1</v>
      </c>
      <c r="T7457" t="s">
        <v>91</v>
      </c>
      <c r="U7457">
        <v>999</v>
      </c>
      <c r="V7457" s="16" t="s">
        <v>6626</v>
      </c>
      <c r="W7457" s="16">
        <v>12212095</v>
      </c>
      <c r="Y7457" t="inlineStr">
        <is>
          <t xml:space="preserve">丹核一类灵材。木中灵核生息绵长，枝叶虽离，内纹仍见向光生长的旧路。|n法宝打造与祭炼：用作特性材，适用于同境界、同品质的玉露瓶、碧华珠。</t>
        </is>
      </c>
      <c r="Z7457" t="s">
        <v>6733</v>
      </c>
      <c r="AA7457" t="str">
        <v>击杀妖兽、探索秘境或遗迹可得。</v>
      </c>
      <c r="AB7457" s="16">
        <v>12341003</v>
      </c>
      <c r="AC7457" t="s">
        <v>6629</v>
      </c>
      <c r="AD7457">
        <v>40006</v>
      </c>
      <c r="AF7457">
        <v>70006</v>
      </c>
      <c r="AH7457">
        <v>945000</v>
      </c>
      <c r="AI7457" s="16" t="s">
        <v>6625</v>
      </c>
      <c r="AJ7457" s="16" t="s">
        <v>6636</v>
      </c>
      <c r="AK7457" s="16" t="s">
        <v>345</v>
      </c>
      <c r="AL7457" t="s">
        <v>6734</v>
      </c>
    </row>
    <row r="7458" ht="16.5" spans="2:38">
      <c r="B7458" s="16" t="n">
        <f>10000000+INDEX(编号表!$B:$B,MATCH(F7458,编号表!$A:$A,0))*100000+INDEX(编号表!$F:$F,MATCH(D7458,编号表!$E:$E,0))*1000+INDEX(编号表!$D:$D,MATCH(E7458,编号表!$C:$C,0))*10000+G7458</f>
        <v>12546004</v>
      </c>
      <c r="C7458" s="16" t="s">
        <v>6839</v>
      </c>
      <c r="D7458" s="16" t="s">
        <v>114</v>
      </c>
      <c r="E7458" s="16" t="s">
        <v>345</v>
      </c>
      <c r="F7458" s="16" t="s">
        <v>6622</v>
      </c>
      <c r="G7458" s="16">
        <v>4</v>
      </c>
      <c r="H7458" t="s">
        <v>7297</v>
      </c>
      <c r="I7458" s="16">
        <v>60</v>
      </c>
      <c r="J7458" t="str">
        <f t="shared" si="119"/>
        <v>大类_道品元婴打造</v>
      </c>
      <c r="K7458" s="39" t="s">
        <v>6624</v>
      </c>
      <c r="M7458" s="16" t="s">
        <v>6625</v>
      </c>
      <c r="O7458">
        <v>0</v>
      </c>
      <c r="P7458" t="b">
        <v>1</v>
      </c>
      <c r="Q7458"/>
      <c r="R7458" t="b">
        <v>0</v>
      </c>
      <c r="S7458">
        <v>1</v>
      </c>
      <c r="T7458" t="s">
        <v>91</v>
      </c>
      <c r="U7458">
        <v>999</v>
      </c>
      <c r="V7458" s="16" t="s">
        <v>6626</v>
      </c>
      <c r="W7458" s="16">
        <v>12212096</v>
      </c>
      <c r="Y7458" t="inlineStr">
        <is>
          <t xml:space="preserve">翎毫一类灵材。羽身轻韧，细密羽纹顺风舒展，灵气沿羽轴流转。|n法宝打造与祭炼：用作辅材，适用于同境界、同品质的碧落剑、裂金剑。</t>
        </is>
      </c>
      <c r="Z7458" t="s">
        <v>6640</v>
      </c>
      <c r="AA7458" t="str">
        <v>击杀妖兽、探索秘境或遗迹可得。</v>
      </c>
      <c r="AB7458" s="16">
        <v>12341004</v>
      </c>
      <c r="AC7458" t="s">
        <v>6629</v>
      </c>
      <c r="AD7458">
        <v>40006</v>
      </c>
      <c r="AF7458">
        <v>70006</v>
      </c>
      <c r="AH7458">
        <v>945000</v>
      </c>
      <c r="AI7458" s="16" t="s">
        <v>6625</v>
      </c>
      <c r="AJ7458" s="16" t="s">
        <v>6641</v>
      </c>
      <c r="AK7458" s="16" t="s">
        <v>345</v>
      </c>
      <c r="AL7458" t="s">
        <v>6642</v>
      </c>
    </row>
    <row r="7459" ht="16.5" spans="2:38">
      <c r="B7459" s="16" t="n">
        <f>10000000+INDEX(编号表!$B:$B,MATCH(F7459,编号表!$A:$A,0))*100000+INDEX(编号表!$F:$F,MATCH(D7459,编号表!$E:$E,0))*1000+INDEX(编号表!$D:$D,MATCH(E7459,编号表!$C:$C,0))*10000+G7459</f>
        <v>12546005</v>
      </c>
      <c r="C7459" s="16" t="s">
        <v>6840</v>
      </c>
      <c r="D7459" s="16" t="s">
        <v>114</v>
      </c>
      <c r="E7459" s="16" t="s">
        <v>345</v>
      </c>
      <c r="F7459" s="16" t="s">
        <v>6622</v>
      </c>
      <c r="G7459" s="16">
        <v>5</v>
      </c>
      <c r="H7459" t="s">
        <v>7297</v>
      </c>
      <c r="I7459" s="16">
        <v>60</v>
      </c>
      <c r="J7459" t="str">
        <f t="shared" si="119"/>
        <v>大类_道品元婴打造</v>
      </c>
      <c r="K7459" s="38" t="s">
        <v>6624</v>
      </c>
      <c r="M7459" s="16" t="s">
        <v>6625</v>
      </c>
      <c r="O7459">
        <v>0</v>
      </c>
      <c r="P7459" t="b">
        <v>1</v>
      </c>
      <c r="Q7459"/>
      <c r="R7459" t="b">
        <v>0</v>
      </c>
      <c r="S7459">
        <v>1</v>
      </c>
      <c r="T7459" t="s">
        <v>91</v>
      </c>
      <c r="U7459">
        <v>999</v>
      </c>
      <c r="V7459" s="16" t="s">
        <v>6626</v>
      </c>
      <c r="W7459" s="16">
        <v>12212097</v>
      </c>
      <c r="Y7459" t="inlineStr">
        <is>
          <t xml:space="preserve">翎毫一类灵材。细毫柔而有锋，沾墨均匀，束起时根根相顺。|n法宝打造与祭炼：用作辅材，适用于同境界、同品质的紫毫符笔。</t>
        </is>
      </c>
      <c r="Z7459" t="s">
        <v>6741</v>
      </c>
      <c r="AA7459" t="str">
        <v>击杀妖兽、探索秘境或遗迹可得。</v>
      </c>
      <c r="AB7459" s="16">
        <v>12341005</v>
      </c>
      <c r="AC7459" t="s">
        <v>6629</v>
      </c>
      <c r="AD7459">
        <v>40006</v>
      </c>
      <c r="AF7459">
        <v>70006</v>
      </c>
      <c r="AH7459">
        <v>945000</v>
      </c>
      <c r="AI7459" s="16" t="s">
        <v>6625</v>
      </c>
      <c r="AJ7459" s="16" t="s">
        <v>6641</v>
      </c>
      <c r="AK7459" s="16" t="s">
        <v>345</v>
      </c>
      <c r="AL7459" t="s">
        <v>6742</v>
      </c>
    </row>
    <row r="7460" ht="16.5" spans="2:38">
      <c r="B7460" s="16" t="n">
        <f>10000000+INDEX(编号表!$B:$B,MATCH(F7460,编号表!$A:$A,0))*100000+INDEX(编号表!$F:$F,MATCH(D7460,编号表!$E:$E,0))*1000+INDEX(编号表!$D:$D,MATCH(E7460,编号表!$C:$C,0))*10000+G7460</f>
        <v>12646006</v>
      </c>
      <c r="C7460" s="16" t="s">
        <v>6841</v>
      </c>
      <c r="D7460" s="16" t="s">
        <v>114</v>
      </c>
      <c r="E7460" s="16" t="s">
        <v>345</v>
      </c>
      <c r="F7460" s="16" t="s">
        <v>6633</v>
      </c>
      <c r="G7460" s="16">
        <v>6</v>
      </c>
      <c r="H7460" t="s">
        <v>7297</v>
      </c>
      <c r="I7460" s="16">
        <v>60</v>
      </c>
      <c r="J7460" t="str">
        <f t="shared" si="119"/>
        <v>大类_道品元婴打造</v>
      </c>
      <c r="K7460" s="39" t="s">
        <v>6624</v>
      </c>
      <c r="M7460" s="16" t="s">
        <v>6625</v>
      </c>
      <c r="O7460">
        <v>0</v>
      </c>
      <c r="P7460" t="b">
        <v>1</v>
      </c>
      <c r="Q7460"/>
      <c r="R7460" t="b">
        <v>0</v>
      </c>
      <c r="S7460">
        <v>1</v>
      </c>
      <c r="T7460" t="s">
        <v>91</v>
      </c>
      <c r="U7460">
        <v>999</v>
      </c>
      <c r="V7460" s="16" t="s">
        <v>6626</v>
      </c>
      <c r="W7460" s="16">
        <v>12212098</v>
      </c>
      <c r="Y7460" t="inlineStr">
        <is>
          <t xml:space="preserve">灵窍遗材一类灵材。囊膜紧密，内蓄毒液，开封取用须格外谨慎。|n法宝打造与祭炼：用作特性材，适用于同境界、同品质的沉星印、烟霞伞、碧落剑、缚蛟索、翻海印、裂金剑。</t>
        </is>
      </c>
      <c r="Z7460" t="s">
        <v>6645</v>
      </c>
      <c r="AA7460" t="str">
        <v>击杀妖兽、探索秘境或遗迹可得。</v>
      </c>
      <c r="AB7460" s="16">
        <v>12341006</v>
      </c>
      <c r="AC7460" t="s">
        <v>6629</v>
      </c>
      <c r="AD7460">
        <v>40006</v>
      </c>
      <c r="AF7460">
        <v>70006</v>
      </c>
      <c r="AH7460">
        <v>945000</v>
      </c>
      <c r="AI7460" s="16" t="s">
        <v>6625</v>
      </c>
      <c r="AJ7460" s="16" t="s">
        <v>6646</v>
      </c>
      <c r="AK7460" s="16" t="s">
        <v>345</v>
      </c>
      <c r="AL7460" t="s">
        <v>6647</v>
      </c>
    </row>
    <row r="7461" ht="16.5" spans="2:38">
      <c r="B7461" s="16" t="n">
        <f>10000000+INDEX(编号表!$B:$B,MATCH(F7461,编号表!$A:$A,0))*100000+INDEX(编号表!$F:$F,MATCH(D7461,编号表!$E:$E,0))*1000+INDEX(编号表!$D:$D,MATCH(E7461,编号表!$C:$C,0))*10000+G7461</f>
        <v>12646007</v>
      </c>
      <c r="C7461" s="16" t="s">
        <v>6842</v>
      </c>
      <c r="D7461" s="16" t="s">
        <v>114</v>
      </c>
      <c r="E7461" s="16" t="s">
        <v>345</v>
      </c>
      <c r="F7461" s="16" t="s">
        <v>6633</v>
      </c>
      <c r="G7461" s="16">
        <v>7</v>
      </c>
      <c r="H7461" t="s">
        <v>7297</v>
      </c>
      <c r="I7461" s="16">
        <v>60</v>
      </c>
      <c r="J7461" t="str">
        <f t="shared" si="119"/>
        <v>大类_道品元婴打造</v>
      </c>
      <c r="K7461" s="38" t="s">
        <v>6624</v>
      </c>
      <c r="M7461" s="16" t="s">
        <v>6625</v>
      </c>
      <c r="O7461">
        <v>0</v>
      </c>
      <c r="P7461" t="b">
        <v>1</v>
      </c>
      <c r="Q7461"/>
      <c r="R7461" t="b">
        <v>0</v>
      </c>
      <c r="S7461">
        <v>1</v>
      </c>
      <c r="T7461" t="s">
        <v>91</v>
      </c>
      <c r="U7461">
        <v>999</v>
      </c>
      <c r="V7461" s="16" t="s">
        <v>6626</v>
      </c>
      <c r="W7461" s="16">
        <v>12212099</v>
      </c>
      <c r="Y7461" t="inlineStr">
        <is>
          <t xml:space="preserve">灵窍遗材一类灵材。灵目中的细纹仍能分辨灵光，所留是感知旧痕，并无活物视识。|n法宝打造与祭炼：用作特性材，适用于同境界、同品质的烛微镜。</t>
        </is>
      </c>
      <c r="Z7461" t="s">
        <v>6746</v>
      </c>
      <c r="AA7461" t="str">
        <v>击杀妖兽、探索秘境或遗迹可得。</v>
      </c>
      <c r="AB7461" s="16">
        <v>12341007</v>
      </c>
      <c r="AC7461" t="s">
        <v>6629</v>
      </c>
      <c r="AD7461">
        <v>40006</v>
      </c>
      <c r="AF7461">
        <v>70006</v>
      </c>
      <c r="AH7461">
        <v>945000</v>
      </c>
      <c r="AI7461" s="16" t="s">
        <v>6625</v>
      </c>
      <c r="AJ7461" s="16" t="s">
        <v>6646</v>
      </c>
      <c r="AK7461" s="16" t="s">
        <v>345</v>
      </c>
      <c r="AL7461" t="s">
        <v>6747</v>
      </c>
    </row>
    <row r="7462" ht="16.5" spans="2:38">
      <c r="B7462" s="16" t="n">
        <f>10000000+INDEX(编号表!$B:$B,MATCH(F7462,编号表!$A:$A,0))*100000+INDEX(编号表!$F:$F,MATCH(D7462,编号表!$E:$E,0))*1000+INDEX(编号表!$D:$D,MATCH(E7462,编号表!$C:$C,0))*10000+G7462</f>
        <v>12646008</v>
      </c>
      <c r="C7462" s="16" t="s">
        <v>6843</v>
      </c>
      <c r="D7462" s="16" t="s">
        <v>114</v>
      </c>
      <c r="E7462" s="16" t="s">
        <v>345</v>
      </c>
      <c r="F7462" s="16" t="s">
        <v>6633</v>
      </c>
      <c r="G7462" s="16">
        <v>8</v>
      </c>
      <c r="H7462" t="s">
        <v>7297</v>
      </c>
      <c r="I7462" s="16">
        <v>60</v>
      </c>
      <c r="J7462" t="str">
        <f t="shared" si="119"/>
        <v>大类_道品元婴打造</v>
      </c>
      <c r="K7462" s="39" t="s">
        <v>6624</v>
      </c>
      <c r="M7462" s="16" t="s">
        <v>6625</v>
      </c>
      <c r="O7462">
        <v>0</v>
      </c>
      <c r="P7462" t="b">
        <v>1</v>
      </c>
      <c r="Q7462"/>
      <c r="R7462" t="b">
        <v>0</v>
      </c>
      <c r="S7462">
        <v>1</v>
      </c>
      <c r="T7462" t="s">
        <v>91</v>
      </c>
      <c r="U7462">
        <v>999</v>
      </c>
      <c r="V7462" s="16" t="s">
        <v>6626</v>
      </c>
      <c r="W7462" s="16">
        <v>12212100</v>
      </c>
      <c r="Y7462" t="inlineStr">
        <is>
          <t xml:space="preserve">灵识遗痕一类灵材。灵兽留下的感知痕迹，似有应变余韵；所存并非完整魂魄。|n法宝打造与祭炼：用作特性材，适用于同境界、同品质的摄魄葫芦。</t>
        </is>
      </c>
      <c r="Z7462" t="s">
        <v>6650</v>
      </c>
      <c r="AA7462" t="str">
        <v>击杀妖兽、探索秘境或遗迹可得。</v>
      </c>
      <c r="AB7462" s="16">
        <v>12341008</v>
      </c>
      <c r="AC7462" t="s">
        <v>6629</v>
      </c>
      <c r="AD7462">
        <v>40006</v>
      </c>
      <c r="AF7462">
        <v>70006</v>
      </c>
      <c r="AH7462">
        <v>945000</v>
      </c>
      <c r="AI7462" s="16" t="s">
        <v>6625</v>
      </c>
      <c r="AJ7462" s="16" t="s">
        <v>6651</v>
      </c>
      <c r="AK7462" s="16" t="s">
        <v>345</v>
      </c>
      <c r="AL7462" t="s">
        <v>6652</v>
      </c>
    </row>
    <row r="7463" ht="16.5" spans="2:38">
      <c r="B7463" s="16" t="n">
        <f>10000000+INDEX(编号表!$B:$B,MATCH(F7463,编号表!$A:$A,0))*100000+INDEX(编号表!$F:$F,MATCH(D7463,编号表!$E:$E,0))*1000+INDEX(编号表!$D:$D,MATCH(E7463,编号表!$C:$C,0))*10000+G7463</f>
        <v>12646009</v>
      </c>
      <c r="C7463" s="16" t="s">
        <v>6844</v>
      </c>
      <c r="D7463" s="16" t="s">
        <v>114</v>
      </c>
      <c r="E7463" s="16" t="s">
        <v>345</v>
      </c>
      <c r="F7463" s="16" t="s">
        <v>6633</v>
      </c>
      <c r="G7463" s="16">
        <v>9</v>
      </c>
      <c r="I7463" s="16">
        <v>60</v>
      </c>
      <c r="J7463" t="str">
        <f t="shared" si="119"/>
        <v>大类_道品元婴</v>
      </c>
      <c r="K7463" s="38" t="s">
        <v>6624</v>
      </c>
      <c r="M7463" s="16" t="s">
        <v>6625</v>
      </c>
      <c r="O7463">
        <v>0</v>
      </c>
      <c r="P7463" t="b">
        <v>1</v>
      </c>
      <c r="Q7463"/>
      <c r="R7463" t="b">
        <v>0</v>
      </c>
      <c r="S7463">
        <v>1</v>
      </c>
      <c r="T7463" t="s">
        <v>91</v>
      </c>
      <c r="U7463">
        <v>999</v>
      </c>
      <c r="V7463" s="16" t="s">
        <v>6626</v>
      </c>
      <c r="W7463" s="16">
        <v>12212101</v>
      </c>
      <c r="Y7463" t="inlineStr">
        <is>
          <t xml:space="preserve">灵识遗痕一类灵材。草木感应土水、追逐日光的余痕，尚在灵材中缓缓回荡，并非完整魂魄。|n用途未明，可留存备用。</t>
        </is>
      </c>
      <c r="Z7463" t="s">
        <v>6752</v>
      </c>
      <c r="AA7463" t="str">
        <v>击杀妖兽、探索秘境或遗迹可得；当前百艺暂未用到，宗门不供应。</v>
      </c>
      <c r="AB7463" s="16">
        <v>12341009</v>
      </c>
      <c r="AC7463" t="s">
        <v>6629</v>
      </c>
      <c r="AD7463">
        <v>40006</v>
      </c>
      <c r="AF7463">
        <v>70006</v>
      </c>
      <c r="AH7463">
        <v>630000</v>
      </c>
      <c r="AI7463" s="16" t="s">
        <v>6625</v>
      </c>
      <c r="AJ7463" s="16" t="s">
        <v>6651</v>
      </c>
      <c r="AK7463" s="16" t="s">
        <v>345</v>
      </c>
      <c r="AL7463" t="s">
        <v>6753</v>
      </c>
    </row>
    <row r="7464" ht="15" spans="2:38">
      <c r="B7464" s="16" t="n">
        <f>10000000+INDEX(编号表!$B:$B,MATCH(F7464,编号表!$A:$A,0))*100000+INDEX(编号表!$F:$F,MATCH(D7464,编号表!$E:$E,0))*1000+INDEX(编号表!$D:$D,MATCH(E7464,编号表!$C:$C,0))*10000+G7464</f>
        <v>12346010</v>
      </c>
      <c r="C7464" s="16" t="s">
        <v>6845</v>
      </c>
      <c r="D7464" s="16" t="s">
        <v>114</v>
      </c>
      <c r="E7464" s="16" t="s">
        <v>345</v>
      </c>
      <c r="F7464" s="16" t="s">
        <v>6682</v>
      </c>
      <c r="G7464" s="16">
        <v>10</v>
      </c>
      <c r="H7464" t="s">
        <v>7297</v>
      </c>
      <c r="I7464" s="16">
        <v>60</v>
      </c>
      <c r="J7464" t="str">
        <f t="shared" si="119"/>
        <v>大类_道品元婴打造</v>
      </c>
      <c r="K7464" s="40" t="s">
        <v>6698</v>
      </c>
      <c r="M7464" s="16" t="s">
        <v>6625</v>
      </c>
      <c r="O7464">
        <v>0</v>
      </c>
      <c r="P7464" t="b">
        <v>1</v>
      </c>
      <c r="Q7464"/>
      <c r="R7464" t="b">
        <v>0</v>
      </c>
      <c r="S7464">
        <v>1</v>
      </c>
      <c r="T7464" t="s">
        <v>91</v>
      </c>
      <c r="U7464">
        <v>999</v>
      </c>
      <c r="V7464" s="16" t="s">
        <v>6626</v>
      </c>
      <c r="W7464" s="16">
        <v>12212102</v>
      </c>
      <c r="Y7464" t="inlineStr">
        <is>
          <t xml:space="preserve">灵丝玄筋一类稀有灵材。古绢织纹细密，余光收入丝间，展开时只见淡淡暗纹。|n法宝打造与祭炼：用作主材，适用于同境界、同品质的余照藏形幡。</t>
        </is>
      </c>
      <c r="Z7464" t="s">
        <v>6847</v>
      </c>
      <c r="AA7464" t="str">
        <v>击杀妖兽、探索秘境或遗迹可得。</v>
      </c>
      <c r="AB7464" s="16">
        <v>12341010</v>
      </c>
      <c r="AC7464" t="s">
        <v>6629</v>
      </c>
      <c r="AD7464">
        <v>40006</v>
      </c>
      <c r="AF7464">
        <v>70006</v>
      </c>
      <c r="AH7464">
        <v>945000</v>
      </c>
      <c r="AI7464" s="16" t="s">
        <v>6625</v>
      </c>
      <c r="AJ7464" s="16" t="s">
        <v>6713</v>
      </c>
      <c r="AK7464" s="16" t="s">
        <v>345</v>
      </c>
      <c r="AL7464" t="s">
        <v>6845</v>
      </c>
    </row>
    <row r="7465" ht="16.5" spans="2:38">
      <c r="B7465" s="16" t="n">
        <f>10000000+INDEX(编号表!$B:$B,MATCH(F7465,编号表!$A:$A,0))*100000+INDEX(编号表!$F:$F,MATCH(D7465,编号表!$E:$E,0))*1000+INDEX(编号表!$D:$D,MATCH(E7465,编号表!$C:$C,0))*10000+G7465</f>
        <v>12646011</v>
      </c>
      <c r="C7465" s="16" t="s">
        <v>6848</v>
      </c>
      <c r="D7465" s="16" t="s">
        <v>114</v>
      </c>
      <c r="E7465" s="16" t="s">
        <v>345</v>
      </c>
      <c r="F7465" s="16" t="s">
        <v>6633</v>
      </c>
      <c r="G7465" s="16">
        <v>11</v>
      </c>
      <c r="H7465" t="s">
        <v>7297</v>
      </c>
      <c r="I7465" s="16">
        <v>60</v>
      </c>
      <c r="J7465" t="str">
        <f t="shared" si="119"/>
        <v>大类_道品元婴打造</v>
      </c>
      <c r="K7465" s="38" t="s">
        <v>6624</v>
      </c>
      <c r="M7465" s="16" t="s">
        <v>6625</v>
      </c>
      <c r="O7465">
        <v>0</v>
      </c>
      <c r="P7465" t="b">
        <v>1</v>
      </c>
      <c r="Q7465"/>
      <c r="R7465" t="b">
        <v>0</v>
      </c>
      <c r="S7465">
        <v>1</v>
      </c>
      <c r="T7465" t="s">
        <v>91</v>
      </c>
      <c r="U7465">
        <v>999</v>
      </c>
      <c r="V7465" s="16" t="s">
        <v>6626</v>
      </c>
      <c r="Y7465" t="inlineStr">
        <is>
          <t xml:space="preserve">五气凝华一类灵材。金行灵气凝为细质，内蕴一缕收束不散的锋意。|n法宝打造与祭炼：用作特性材，适用于同境界、同品质的沉星印、烟霞伞、玉露瓶、碧落剑、紫毫符笔、紫霄丹炉、缚蛟索、翻海印、裂金剑。</t>
        </is>
      </c>
      <c r="Z7465" t="s">
        <v>6655</v>
      </c>
      <c r="AA7465" t="str">
        <v>击杀妖兽、探索秘境或遗迹可得。</v>
      </c>
      <c r="AB7465">
        <v>12341011</v>
      </c>
      <c r="AC7465" t="s">
        <v>6629</v>
      </c>
      <c r="AD7465">
        <v>40006</v>
      </c>
      <c r="AF7465">
        <v>70006</v>
      </c>
      <c r="AH7465">
        <v>945000</v>
      </c>
      <c r="AI7465" s="16" t="s">
        <v>6625</v>
      </c>
      <c r="AJ7465" s="16" t="s">
        <v>6656</v>
      </c>
      <c r="AK7465" s="16" t="s">
        <v>345</v>
      </c>
      <c r="AL7465" t="s">
        <v>6657</v>
      </c>
    </row>
    <row r="7466" ht="16.5" spans="2:38">
      <c r="B7466" s="16" t="n">
        <f>10000000+INDEX(编号表!$B:$B,MATCH(F7466,编号表!$A:$A,0))*100000+INDEX(编号表!$F:$F,MATCH(D7466,编号表!$E:$E,0))*1000+INDEX(编号表!$D:$D,MATCH(E7466,编号表!$C:$C,0))*10000+G7466</f>
        <v>12646012</v>
      </c>
      <c r="C7466" s="16" t="s">
        <v>6849</v>
      </c>
      <c r="D7466" s="16" t="s">
        <v>114</v>
      </c>
      <c r="E7466" s="16" t="s">
        <v>345</v>
      </c>
      <c r="F7466" s="16" t="s">
        <v>6633</v>
      </c>
      <c r="G7466" s="16">
        <v>12</v>
      </c>
      <c r="H7466" t="s">
        <v>7297</v>
      </c>
      <c r="I7466" s="16">
        <v>60</v>
      </c>
      <c r="J7466" t="str">
        <f t="shared" si="119"/>
        <v>大类_道品元婴打造</v>
      </c>
      <c r="K7466" s="38" t="s">
        <v>6624</v>
      </c>
      <c r="M7466" s="16" t="s">
        <v>6625</v>
      </c>
      <c r="O7466">
        <v>0</v>
      </c>
      <c r="P7466" t="b">
        <v>1</v>
      </c>
      <c r="Q7466"/>
      <c r="R7466" t="b">
        <v>0</v>
      </c>
      <c r="S7466">
        <v>1</v>
      </c>
      <c r="T7466" t="s">
        <v>91</v>
      </c>
      <c r="U7466">
        <v>999</v>
      </c>
      <c r="V7466" s="16" t="s">
        <v>6626</v>
      </c>
      <c r="Y7466" t="inlineStr">
        <is>
          <t xml:space="preserve">五气凝华一类灵材。木行灵气聚而成华，生发之意沿细纹绵延。|n法宝打造与祭炼：用作特性材，适用于同境界、同品质的沉星印、烟霞伞、玉露瓶、碧华珠、碧落剑、紫霄丹炉、缚蛟索、翻海印、裂金剑。</t>
        </is>
      </c>
      <c r="Z7466" t="s">
        <v>6660</v>
      </c>
      <c r="AA7466" t="str">
        <v>击杀妖兽、探索秘境或遗迹可得。</v>
      </c>
      <c r="AB7466">
        <v>12341012</v>
      </c>
      <c r="AC7466" t="s">
        <v>6629</v>
      </c>
      <c r="AD7466">
        <v>40006</v>
      </c>
      <c r="AF7466">
        <v>70006</v>
      </c>
      <c r="AH7466">
        <v>945000</v>
      </c>
      <c r="AI7466" s="16" t="s">
        <v>6625</v>
      </c>
      <c r="AJ7466" s="16" t="s">
        <v>6656</v>
      </c>
      <c r="AK7466" s="16" t="s">
        <v>345</v>
      </c>
      <c r="AL7466" t="s">
        <v>6661</v>
      </c>
    </row>
    <row r="7467" ht="16.5" spans="2:38">
      <c r="B7467" s="16" t="n">
        <f>10000000+INDEX(编号表!$B:$B,MATCH(F7467,编号表!$A:$A,0))*100000+INDEX(编号表!$F:$F,MATCH(D7467,编号表!$E:$E,0))*1000+INDEX(编号表!$D:$D,MATCH(E7467,编号表!$C:$C,0))*10000+G7467</f>
        <v>12646013</v>
      </c>
      <c r="C7467" s="16" t="s">
        <v>6850</v>
      </c>
      <c r="D7467" s="16" t="s">
        <v>114</v>
      </c>
      <c r="E7467" s="16" t="s">
        <v>345</v>
      </c>
      <c r="F7467" s="16" t="s">
        <v>6633</v>
      </c>
      <c r="G7467" s="16">
        <v>13</v>
      </c>
      <c r="H7467" t="s">
        <v>7297</v>
      </c>
      <c r="I7467" s="16">
        <v>60</v>
      </c>
      <c r="J7467" t="str">
        <f t="shared" ref="J7467:J7530" si="120">"大类_"&amp;D7467&amp;E7467&amp;H7467</f>
        <v>大类_道品元婴打造</v>
      </c>
      <c r="K7467" s="38" t="s">
        <v>6624</v>
      </c>
      <c r="M7467" s="16" t="s">
        <v>6625</v>
      </c>
      <c r="O7467">
        <v>0</v>
      </c>
      <c r="P7467" t="b">
        <v>1</v>
      </c>
      <c r="Q7467"/>
      <c r="R7467" t="b">
        <v>0</v>
      </c>
      <c r="S7467">
        <v>1</v>
      </c>
      <c r="T7467" t="s">
        <v>91</v>
      </c>
      <c r="U7467">
        <v>999</v>
      </c>
      <c r="V7467" s="16" t="s">
        <v>6626</v>
      </c>
      <c r="W7467" s="16">
        <v>12212103</v>
      </c>
      <c r="Y7467" t="inlineStr">
        <is>
          <t xml:space="preserve">五气凝华一类灵材。火行灵气结晶，晶心明灭，触之可觉温热。|n法宝打造与祭炼：用作特性材，适用于同境界、同品质的沉星印、烟霞伞、玉露瓶、碧落剑、紫毫符笔、紫霄丹炉、缚蛟索、翻海印、裂金剑。</t>
        </is>
      </c>
      <c r="Z7467" t="s">
        <v>6664</v>
      </c>
      <c r="AA7467" t="str">
        <v>击杀妖兽、探索秘境或遗迹可得。</v>
      </c>
      <c r="AB7467" s="16">
        <v>12341013</v>
      </c>
      <c r="AC7467" t="s">
        <v>6629</v>
      </c>
      <c r="AD7467">
        <v>40006</v>
      </c>
      <c r="AF7467">
        <v>70006</v>
      </c>
      <c r="AH7467">
        <v>945000</v>
      </c>
      <c r="AI7467" s="16" t="s">
        <v>6625</v>
      </c>
      <c r="AJ7467" s="16" t="s">
        <v>6656</v>
      </c>
      <c r="AK7467" s="16" t="s">
        <v>345</v>
      </c>
      <c r="AL7467" t="s">
        <v>6665</v>
      </c>
    </row>
    <row r="7468" ht="16.5" spans="2:38">
      <c r="B7468" s="16" t="n">
        <f>10000000+INDEX(编号表!$B:$B,MATCH(F7468,编号表!$A:$A,0))*100000+INDEX(编号表!$F:$F,MATCH(D7468,编号表!$E:$E,0))*1000+INDEX(编号表!$D:$D,MATCH(E7468,编号表!$C:$C,0))*10000+G7468</f>
        <v>12646014</v>
      </c>
      <c r="C7468" s="16" t="s">
        <v>6851</v>
      </c>
      <c r="D7468" s="16" t="s">
        <v>114</v>
      </c>
      <c r="E7468" s="16" t="s">
        <v>345</v>
      </c>
      <c r="F7468" s="16" t="s">
        <v>6633</v>
      </c>
      <c r="G7468" s="16">
        <v>14</v>
      </c>
      <c r="H7468" t="s">
        <v>7297</v>
      </c>
      <c r="I7468" s="16">
        <v>60</v>
      </c>
      <c r="J7468" t="str">
        <f t="shared" si="120"/>
        <v>大类_道品元婴打造</v>
      </c>
      <c r="K7468" s="39" t="s">
        <v>6624</v>
      </c>
      <c r="M7468" s="16" t="s">
        <v>6625</v>
      </c>
      <c r="O7468">
        <v>0</v>
      </c>
      <c r="P7468" t="b">
        <v>1</v>
      </c>
      <c r="Q7468"/>
      <c r="R7468" t="b">
        <v>0</v>
      </c>
      <c r="S7468">
        <v>1</v>
      </c>
      <c r="T7468" t="s">
        <v>91</v>
      </c>
      <c r="U7468">
        <v>999</v>
      </c>
      <c r="V7468" s="16" t="s">
        <v>6626</v>
      </c>
      <c r="W7468" s="16">
        <v>12212104</v>
      </c>
      <c r="Y7468" t="inlineStr">
        <is>
          <t xml:space="preserve">五气凝华一类灵材。水行灵气凝作珠质，外形似静，内里灵流不息。|n法宝打造与祭炼：用作特性材，适用于同境界、同品质的沉星印、烟霞伞、玉泉灵瓶、玉泉瓶、玉露瓶、碧落剑、紫毫符笔、紫霄丹炉、缚蛟索、翻海印、裂金剑。</t>
        </is>
      </c>
      <c r="Z7468" t="s">
        <v>6668</v>
      </c>
      <c r="AA7468" t="str">
        <v>击杀妖兽、探索秘境或遗迹可得。</v>
      </c>
      <c r="AB7468" s="16">
        <v>12341014</v>
      </c>
      <c r="AC7468" t="s">
        <v>6629</v>
      </c>
      <c r="AD7468">
        <v>40006</v>
      </c>
      <c r="AF7468">
        <v>70006</v>
      </c>
      <c r="AH7468">
        <v>945000</v>
      </c>
      <c r="AI7468" s="16" t="s">
        <v>6625</v>
      </c>
      <c r="AJ7468" s="16" t="s">
        <v>6656</v>
      </c>
      <c r="AK7468" s="16" t="s">
        <v>345</v>
      </c>
      <c r="AL7468" t="s">
        <v>6669</v>
      </c>
    </row>
    <row r="7469" ht="16.5" spans="2:38">
      <c r="B7469" s="16" t="n">
        <f>10000000+INDEX(编号表!$B:$B,MATCH(F7469,编号表!$A:$A,0))*100000+INDEX(编号表!$F:$F,MATCH(D7469,编号表!$E:$E,0))*1000+INDEX(编号表!$D:$D,MATCH(E7469,编号表!$C:$C,0))*10000+G7469</f>
        <v>12646015</v>
      </c>
      <c r="C7469" s="16" t="s">
        <v>6852</v>
      </c>
      <c r="D7469" s="16" t="s">
        <v>114</v>
      </c>
      <c r="E7469" s="16" t="s">
        <v>345</v>
      </c>
      <c r="F7469" s="16" t="s">
        <v>6633</v>
      </c>
      <c r="G7469" s="16">
        <v>15</v>
      </c>
      <c r="H7469" t="s">
        <v>7297</v>
      </c>
      <c r="I7469" s="16">
        <v>60</v>
      </c>
      <c r="J7469" t="str">
        <f t="shared" si="120"/>
        <v>大类_道品元婴打造</v>
      </c>
      <c r="K7469" s="38" t="s">
        <v>6624</v>
      </c>
      <c r="M7469" s="16" t="s">
        <v>6625</v>
      </c>
      <c r="O7469">
        <v>0</v>
      </c>
      <c r="P7469" t="b">
        <v>1</v>
      </c>
      <c r="Q7469"/>
      <c r="R7469" t="b">
        <v>0</v>
      </c>
      <c r="S7469">
        <v>1</v>
      </c>
      <c r="T7469" t="s">
        <v>91</v>
      </c>
      <c r="U7469">
        <v>999</v>
      </c>
      <c r="V7469" s="16" t="s">
        <v>6626</v>
      </c>
      <c r="Y7469" t="inlineStr">
        <is>
          <t xml:space="preserve">五气凝华一类灵材。土行灵气沉凝成珠，质地厚实，灵息绵稳。|n法宝打造与祭炼：用作特性材，适用于同境界、同品质的云汉舟、沉星印、烟霞伞、玄纹鼎、玉露瓶、碧落剑、紫毫符笔、紫霄丹炉、缚蛟索、翻海印、藏珍袋、裂金剑。</t>
        </is>
      </c>
      <c r="Z7469" t="s">
        <v>6672</v>
      </c>
      <c r="AA7469" t="str">
        <v>击杀妖兽、探索秘境或遗迹可得。</v>
      </c>
      <c r="AB7469">
        <v>12341015</v>
      </c>
      <c r="AC7469" t="s">
        <v>6629</v>
      </c>
      <c r="AD7469">
        <v>40006</v>
      </c>
      <c r="AF7469">
        <v>70006</v>
      </c>
      <c r="AH7469">
        <v>945000</v>
      </c>
      <c r="AI7469" s="16" t="s">
        <v>6625</v>
      </c>
      <c r="AJ7469" s="16" t="s">
        <v>6656</v>
      </c>
      <c r="AK7469" s="16" t="s">
        <v>345</v>
      </c>
      <c r="AL7469" t="s">
        <v>6673</v>
      </c>
    </row>
    <row r="7470" ht="16.5" spans="2:38">
      <c r="B7470" s="16" t="n">
        <f>10000000+INDEX(编号表!$B:$B,MATCH(F7470,编号表!$A:$A,0))*100000+INDEX(编号表!$F:$F,MATCH(D7470,编号表!$E:$E,0))*1000+INDEX(编号表!$D:$D,MATCH(E7470,编号表!$C:$C,0))*10000+G7470</f>
        <v>12846016</v>
      </c>
      <c r="C7470" s="16" t="s">
        <v>6853</v>
      </c>
      <c r="D7470" s="16" t="s">
        <v>114</v>
      </c>
      <c r="E7470" s="16" t="s">
        <v>345</v>
      </c>
      <c r="F7470" s="16" t="s">
        <v>6675</v>
      </c>
      <c r="G7470" s="16">
        <v>16</v>
      </c>
      <c r="H7470" t="s">
        <v>7297</v>
      </c>
      <c r="I7470" s="16">
        <v>60</v>
      </c>
      <c r="J7470" t="str">
        <f t="shared" si="120"/>
        <v>大类_道品元婴打造</v>
      </c>
      <c r="K7470" s="38" t="s">
        <v>6624</v>
      </c>
      <c r="M7470" s="16" t="s">
        <v>6625</v>
      </c>
      <c r="O7470">
        <v>0</v>
      </c>
      <c r="P7470" t="b">
        <v>1</v>
      </c>
      <c r="Q7470"/>
      <c r="R7470" t="b">
        <v>0</v>
      </c>
      <c r="S7470">
        <v>1</v>
      </c>
      <c r="T7470" t="s">
        <v>91</v>
      </c>
      <c r="U7470">
        <v>999</v>
      </c>
      <c r="V7470" s="16" t="s">
        <v>6626</v>
      </c>
      <c r="W7470" s="16">
        <v>12212105</v>
      </c>
      <c r="Y7470" t="inlineStr">
        <is>
          <t xml:space="preserve">灵骨玄甲一类灵材。骨质坚密，纹理连贯，仍留着灵兽生前承力的筋脉印痕。|n法宝打造与祭炼：用作辅材，适用于同境界、同品质的云汉舟、沉星印、翻海印。</t>
        </is>
      </c>
      <c r="Z7470" t="s">
        <v>6678</v>
      </c>
      <c r="AA7470" t="str">
        <v>击杀妖兽、探索秘境或遗迹可得。</v>
      </c>
      <c r="AB7470" s="16">
        <v>12341016</v>
      </c>
      <c r="AC7470" t="s">
        <v>6629</v>
      </c>
      <c r="AD7470">
        <v>40006</v>
      </c>
      <c r="AF7470">
        <v>70006</v>
      </c>
      <c r="AH7470">
        <v>945000</v>
      </c>
      <c r="AI7470" s="16" t="s">
        <v>6625</v>
      </c>
      <c r="AJ7470" s="16" t="s">
        <v>6679</v>
      </c>
      <c r="AK7470" s="16" t="s">
        <v>345</v>
      </c>
      <c r="AL7470" t="s">
        <v>6680</v>
      </c>
    </row>
    <row r="7471" ht="16.5" spans="2:38">
      <c r="B7471" s="16" t="n">
        <f>10000000+INDEX(编号表!$B:$B,MATCH(F7471,编号表!$A:$A,0))*100000+INDEX(编号表!$F:$F,MATCH(D7471,编号表!$E:$E,0))*1000+INDEX(编号表!$D:$D,MATCH(E7471,编号表!$C:$C,0))*10000+G7471</f>
        <v>12846017</v>
      </c>
      <c r="C7471" s="16" t="s">
        <v>6854</v>
      </c>
      <c r="D7471" s="16" t="s">
        <v>114</v>
      </c>
      <c r="E7471" s="16" t="s">
        <v>345</v>
      </c>
      <c r="F7471" s="16" t="s">
        <v>6675</v>
      </c>
      <c r="G7471" s="16">
        <v>17</v>
      </c>
      <c r="H7471" t="s">
        <v>7297</v>
      </c>
      <c r="I7471" s="16">
        <v>60</v>
      </c>
      <c r="J7471" t="str">
        <f t="shared" si="120"/>
        <v>大类_道品元婴打造</v>
      </c>
      <c r="K7471" s="39" t="s">
        <v>6624</v>
      </c>
      <c r="M7471" s="16" t="s">
        <v>6625</v>
      </c>
      <c r="O7471">
        <v>0</v>
      </c>
      <c r="P7471" t="b">
        <v>1</v>
      </c>
      <c r="Q7471"/>
      <c r="R7471" t="b">
        <v>0</v>
      </c>
      <c r="S7471">
        <v>1</v>
      </c>
      <c r="T7471" t="s">
        <v>91</v>
      </c>
      <c r="U7471">
        <v>999</v>
      </c>
      <c r="V7471" s="16" t="s">
        <v>6626</v>
      </c>
      <c r="W7471" s="16">
        <v>12212106</v>
      </c>
      <c r="Y7471" t="inlineStr">
        <is>
          <t xml:space="preserve">灵骨玄甲一类灵材。甲壳层层相覆，旧伤未损其内纹，断面可见细密承力层次。|n法宝打造与祭炼：用作辅材、特性材，适用于同境界、同品质的烟霞伞。</t>
        </is>
      </c>
      <c r="Z7471" t="s">
        <v>6767</v>
      </c>
      <c r="AA7471" t="str">
        <v>击杀妖兽、探索秘境或遗迹可得。</v>
      </c>
      <c r="AB7471" s="16">
        <v>12341017</v>
      </c>
      <c r="AC7471" t="s">
        <v>6629</v>
      </c>
      <c r="AD7471">
        <v>40006</v>
      </c>
      <c r="AF7471">
        <v>70006</v>
      </c>
      <c r="AH7471">
        <v>945000</v>
      </c>
      <c r="AI7471" s="16" t="s">
        <v>6625</v>
      </c>
      <c r="AJ7471" s="16" t="s">
        <v>6679</v>
      </c>
      <c r="AK7471" s="16" t="s">
        <v>345</v>
      </c>
      <c r="AL7471" t="s">
        <v>6768</v>
      </c>
    </row>
    <row r="7472" ht="16.5" spans="2:38">
      <c r="B7472" s="16" t="n">
        <f>10000000+INDEX(编号表!$B:$B,MATCH(F7472,编号表!$A:$A,0))*100000+INDEX(编号表!$F:$F,MATCH(D7472,编号表!$E:$E,0))*1000+INDEX(编号表!$D:$D,MATCH(E7472,编号表!$C:$C,0))*10000+G7472</f>
        <v>12346018</v>
      </c>
      <c r="C7472" s="16" t="s">
        <v>6855</v>
      </c>
      <c r="D7472" s="16" t="s">
        <v>114</v>
      </c>
      <c r="E7472" s="16" t="s">
        <v>345</v>
      </c>
      <c r="F7472" s="16" t="s">
        <v>6682</v>
      </c>
      <c r="G7472" s="16">
        <v>18</v>
      </c>
      <c r="H7472" t="s">
        <v>7297</v>
      </c>
      <c r="I7472" s="16">
        <v>60</v>
      </c>
      <c r="J7472" t="str">
        <f t="shared" si="120"/>
        <v>大类_道品元婴打造</v>
      </c>
      <c r="K7472" s="38" t="s">
        <v>6624</v>
      </c>
      <c r="M7472" s="16" t="s">
        <v>6625</v>
      </c>
      <c r="O7472">
        <v>0</v>
      </c>
      <c r="P7472" t="b">
        <v>1</v>
      </c>
      <c r="Q7472"/>
      <c r="R7472" t="b">
        <v>0</v>
      </c>
      <c r="S7472">
        <v>1</v>
      </c>
      <c r="T7472" t="s">
        <v>91</v>
      </c>
      <c r="U7472">
        <v>999</v>
      </c>
      <c r="V7472" s="16" t="s">
        <v>6626</v>
      </c>
      <c r="W7472" s="16">
        <v>12212107</v>
      </c>
      <c r="Y7472" t="inlineStr">
        <is>
          <t xml:space="preserve">灵皮玄鳞一类灵材。皮面柔韧，筋络相接，裁开后仍能看见细密灵纹。|n法宝打造与祭炼：用作主材，适用于同境界、同品质的烟霞伞。</t>
        </is>
      </c>
      <c r="Z7472" t="s">
        <v>6684</v>
      </c>
      <c r="AA7472" t="str">
        <v>击杀妖兽、探索秘境或遗迹可得。</v>
      </c>
      <c r="AB7472" s="16">
        <v>12341018</v>
      </c>
      <c r="AC7472" t="s">
        <v>6629</v>
      </c>
      <c r="AD7472">
        <v>40006</v>
      </c>
      <c r="AF7472">
        <v>70006</v>
      </c>
      <c r="AH7472">
        <v>945000</v>
      </c>
      <c r="AI7472" s="16" t="s">
        <v>6625</v>
      </c>
      <c r="AJ7472" s="16" t="s">
        <v>6685</v>
      </c>
      <c r="AK7472" s="16" t="s">
        <v>345</v>
      </c>
      <c r="AL7472" t="s">
        <v>6686</v>
      </c>
    </row>
    <row r="7473" ht="16.5" spans="2:38">
      <c r="B7473" s="16" t="n">
        <f>10000000+INDEX(编号表!$B:$B,MATCH(F7473,编号表!$A:$A,0))*100000+INDEX(编号表!$F:$F,MATCH(D7473,编号表!$E:$E,0))*1000+INDEX(编号表!$D:$D,MATCH(E7473,编号表!$C:$C,0))*10000+G7473</f>
        <v>12546019</v>
      </c>
      <c r="C7473" s="16" t="s">
        <v>6856</v>
      </c>
      <c r="D7473" s="16" t="s">
        <v>114</v>
      </c>
      <c r="E7473" s="16" t="s">
        <v>345</v>
      </c>
      <c r="F7473" s="16" t="s">
        <v>6622</v>
      </c>
      <c r="G7473" s="16">
        <v>19</v>
      </c>
      <c r="I7473" s="16">
        <v>60</v>
      </c>
      <c r="J7473" t="str">
        <f t="shared" si="120"/>
        <v>大类_道品元婴</v>
      </c>
      <c r="K7473" s="39" t="s">
        <v>6624</v>
      </c>
      <c r="M7473" s="16" t="s">
        <v>6625</v>
      </c>
      <c r="O7473">
        <v>0</v>
      </c>
      <c r="P7473" t="b">
        <v>1</v>
      </c>
      <c r="Q7473"/>
      <c r="R7473" t="b">
        <v>0</v>
      </c>
      <c r="S7473">
        <v>1</v>
      </c>
      <c r="T7473" t="s">
        <v>91</v>
      </c>
      <c r="U7473">
        <v>999</v>
      </c>
      <c r="V7473" s="16" t="s">
        <v>6626</v>
      </c>
      <c r="W7473" s="16">
        <v>12212108</v>
      </c>
      <c r="Y7473" t="inlineStr">
        <is>
          <t xml:space="preserve">灵皮玄鳞一类灵材。鳞面细密，边缘相叠，灵气沿片片鳞纹折转。|n用途未明，可留存备用。</t>
        </is>
      </c>
      <c r="Z7473" t="s">
        <v>6773</v>
      </c>
      <c r="AA7473" t="str">
        <v>击杀妖兽、探索秘境或遗迹可得；当前百艺暂未用到，宗门不供应。</v>
      </c>
      <c r="AB7473" s="16">
        <v>12341019</v>
      </c>
      <c r="AC7473" t="s">
        <v>6629</v>
      </c>
      <c r="AD7473">
        <v>40006</v>
      </c>
      <c r="AF7473">
        <v>70006</v>
      </c>
      <c r="AH7473">
        <v>315000</v>
      </c>
      <c r="AI7473" s="16" t="s">
        <v>6625</v>
      </c>
      <c r="AJ7473" s="16" t="s">
        <v>6685</v>
      </c>
      <c r="AK7473" s="16" t="s">
        <v>345</v>
      </c>
      <c r="AL7473" t="s">
        <v>6774</v>
      </c>
    </row>
    <row r="7474" ht="16.5" spans="2:38">
      <c r="B7474" s="16" t="n">
        <f>10000000+INDEX(编号表!$B:$B,MATCH(F7474,编号表!$A:$A,0))*100000+INDEX(编号表!$F:$F,MATCH(D7474,编号表!$E:$E,0))*1000+INDEX(编号表!$D:$D,MATCH(E7474,编号表!$C:$C,0))*10000+G7474</f>
        <v>12546020</v>
      </c>
      <c r="C7474" s="16" t="s">
        <v>6857</v>
      </c>
      <c r="D7474" s="16" t="s">
        <v>114</v>
      </c>
      <c r="E7474" s="16" t="s">
        <v>345</v>
      </c>
      <c r="F7474" s="16" t="s">
        <v>6622</v>
      </c>
      <c r="G7474" s="16">
        <v>20</v>
      </c>
      <c r="H7474" t="s">
        <v>7297</v>
      </c>
      <c r="I7474" s="16">
        <v>60</v>
      </c>
      <c r="J7474" t="str">
        <f t="shared" si="120"/>
        <v>大类_道品元婴打造</v>
      </c>
      <c r="K7474" s="38" t="s">
        <v>6624</v>
      </c>
      <c r="M7474" s="16" t="s">
        <v>6625</v>
      </c>
      <c r="O7474">
        <v>0</v>
      </c>
      <c r="P7474" t="b">
        <v>1</v>
      </c>
      <c r="Q7474"/>
      <c r="R7474" t="b">
        <v>0</v>
      </c>
      <c r="S7474">
        <v>1</v>
      </c>
      <c r="T7474" t="s">
        <v>91</v>
      </c>
      <c r="U7474">
        <v>999</v>
      </c>
      <c r="V7474" s="16" t="s">
        <v>6626</v>
      </c>
      <c r="W7474" s="16">
        <v>12212109</v>
      </c>
      <c r="Y7474" t="inlineStr">
        <is>
          <t xml:space="preserve">灵爪锐牙一类灵材。牙锋锐利，根部坚实，灵气向尖端收聚。|n法宝打造与祭炼：用作辅材，适用于同境界、同品质的碧落剑、裂金剑。</t>
        </is>
      </c>
      <c r="Z7474" t="s">
        <v>6689</v>
      </c>
      <c r="AA7474" t="str">
        <v>击杀妖兽、探索秘境或遗迹可得。</v>
      </c>
      <c r="AB7474" s="16">
        <v>12341020</v>
      </c>
      <c r="AC7474" t="s">
        <v>6629</v>
      </c>
      <c r="AD7474">
        <v>40006</v>
      </c>
      <c r="AF7474">
        <v>70006</v>
      </c>
      <c r="AH7474">
        <v>945000</v>
      </c>
      <c r="AI7474" s="16" t="s">
        <v>6625</v>
      </c>
      <c r="AJ7474" s="16" t="s">
        <v>6690</v>
      </c>
      <c r="AK7474" s="16" t="s">
        <v>345</v>
      </c>
      <c r="AL7474" t="s">
        <v>6691</v>
      </c>
    </row>
    <row r="7475" ht="16.5" spans="2:38">
      <c r="B7475" s="16" t="n">
        <f>10000000+INDEX(编号表!$B:$B,MATCH(F7475,编号表!$A:$A,0))*100000+INDEX(编号表!$F:$F,MATCH(D7475,编号表!$E:$E,0))*1000+INDEX(编号表!$D:$D,MATCH(E7475,编号表!$C:$C,0))*10000+G7475</f>
        <v>12646021</v>
      </c>
      <c r="C7475" s="16" t="s">
        <v>6858</v>
      </c>
      <c r="D7475" s="16" t="s">
        <v>114</v>
      </c>
      <c r="E7475" s="16" t="s">
        <v>345</v>
      </c>
      <c r="F7475" s="16" t="s">
        <v>6633</v>
      </c>
      <c r="G7475" s="16">
        <v>21</v>
      </c>
      <c r="H7475" t="s">
        <v>7297</v>
      </c>
      <c r="I7475" s="16">
        <v>60</v>
      </c>
      <c r="J7475" t="str">
        <f t="shared" si="120"/>
        <v>大类_道品元婴打造</v>
      </c>
      <c r="K7475" s="39" t="s">
        <v>6624</v>
      </c>
      <c r="M7475" s="16" t="s">
        <v>6625</v>
      </c>
      <c r="O7475">
        <v>0</v>
      </c>
      <c r="P7475" t="b">
        <v>1</v>
      </c>
      <c r="Q7475"/>
      <c r="R7475" t="b">
        <v>0</v>
      </c>
      <c r="S7475">
        <v>1</v>
      </c>
      <c r="T7475" t="s">
        <v>91</v>
      </c>
      <c r="U7475">
        <v>999</v>
      </c>
      <c r="V7475" s="16" t="s">
        <v>6626</v>
      </c>
      <c r="W7475" s="16">
        <v>12212110</v>
      </c>
      <c r="Y7475" t="inlineStr">
        <is>
          <t xml:space="preserve">灵爪锐牙一类灵材。爪锋坚锐，纹路向尖端勾连，断处仍有锐气。|n法宝打造与祭炼：用作特性材，适用于同境界、同品质的碧落剑、裂金剑。</t>
        </is>
      </c>
      <c r="Z7475" t="s">
        <v>6779</v>
      </c>
      <c r="AA7475" t="str">
        <v>击杀妖兽、探索秘境或遗迹可得。</v>
      </c>
      <c r="AB7475" s="16">
        <v>12341021</v>
      </c>
      <c r="AC7475" t="s">
        <v>6629</v>
      </c>
      <c r="AD7475">
        <v>40006</v>
      </c>
      <c r="AF7475">
        <v>70006</v>
      </c>
      <c r="AH7475">
        <v>945000</v>
      </c>
      <c r="AI7475" s="16" t="s">
        <v>6625</v>
      </c>
      <c r="AJ7475" s="16" t="s">
        <v>6690</v>
      </c>
      <c r="AK7475" s="16" t="s">
        <v>345</v>
      </c>
      <c r="AL7475" t="s">
        <v>6780</v>
      </c>
    </row>
    <row r="7476" ht="15" spans="2:38">
      <c r="B7476" s="16" t="n">
        <f>10000000+INDEX(编号表!$B:$B,MATCH(F7476,编号表!$A:$A,0))*100000+INDEX(编号表!$F:$F,MATCH(D7476,编号表!$E:$E,0))*1000+INDEX(编号表!$D:$D,MATCH(E7476,编号表!$C:$C,0))*10000+G7476</f>
        <v>12346022</v>
      </c>
      <c r="C7476" s="16" t="s">
        <v>6859</v>
      </c>
      <c r="D7476" s="16" t="s">
        <v>114</v>
      </c>
      <c r="E7476" s="16" t="s">
        <v>345</v>
      </c>
      <c r="F7476" s="16" t="s">
        <v>6682</v>
      </c>
      <c r="G7476" s="16">
        <v>22</v>
      </c>
      <c r="H7476" t="s">
        <v>7297</v>
      </c>
      <c r="I7476" s="16">
        <v>60</v>
      </c>
      <c r="J7476" t="str">
        <f t="shared" si="120"/>
        <v>大类_道品元婴打造</v>
      </c>
      <c r="K7476" s="40" t="s">
        <v>6698</v>
      </c>
      <c r="M7476" s="16" t="s">
        <v>6625</v>
      </c>
      <c r="O7476">
        <v>0</v>
      </c>
      <c r="P7476" t="b">
        <v>1</v>
      </c>
      <c r="Q7476"/>
      <c r="R7476" t="b">
        <v>0</v>
      </c>
      <c r="S7476">
        <v>1</v>
      </c>
      <c r="T7476" t="s">
        <v>91</v>
      </c>
      <c r="U7476">
        <v>999</v>
      </c>
      <c r="V7476" s="16" t="s">
        <v>6626</v>
      </c>
      <c r="W7476" s="16">
        <v>12212111</v>
      </c>
      <c r="Y7476" t="inlineStr">
        <is>
          <t xml:space="preserve">灵金一类稀有灵材。铁质紧密，细纹如锋，灵气沿着锐纹向外收束。|n法宝打造与祭炼：用作主材，适用于同境界、同品质的裂金剑。</t>
        </is>
      </c>
      <c r="Z7476" t="s">
        <v>6861</v>
      </c>
      <c r="AA7476" t="str">
        <v>击杀妖兽、探索秘境或遗迹可得。</v>
      </c>
      <c r="AB7476" s="16">
        <v>12341022</v>
      </c>
      <c r="AC7476" t="s">
        <v>6629</v>
      </c>
      <c r="AD7476">
        <v>40006</v>
      </c>
      <c r="AF7476">
        <v>70006</v>
      </c>
      <c r="AH7476">
        <v>945000</v>
      </c>
      <c r="AI7476" s="16" t="s">
        <v>6625</v>
      </c>
      <c r="AJ7476" s="16" t="s">
        <v>6696</v>
      </c>
      <c r="AK7476" s="16" t="s">
        <v>345</v>
      </c>
      <c r="AL7476" t="s">
        <v>6859</v>
      </c>
    </row>
    <row r="7477" ht="16.5" spans="2:38">
      <c r="B7477" s="16" t="n">
        <f>10000000+INDEX(编号表!$B:$B,MATCH(F7477,编号表!$A:$A,0))*100000+INDEX(编号表!$F:$F,MATCH(D7477,编号表!$E:$E,0))*1000+INDEX(编号表!$D:$D,MATCH(E7477,编号表!$C:$C,0))*10000+G7477</f>
        <v>12346023</v>
      </c>
      <c r="C7477" s="16" t="s">
        <v>6862</v>
      </c>
      <c r="D7477" s="16" t="s">
        <v>114</v>
      </c>
      <c r="E7477" s="16" t="s">
        <v>345</v>
      </c>
      <c r="F7477" s="16" t="s">
        <v>6682</v>
      </c>
      <c r="G7477" s="16">
        <v>23</v>
      </c>
      <c r="H7477" t="s">
        <v>7297</v>
      </c>
      <c r="I7477" s="16">
        <v>60</v>
      </c>
      <c r="J7477" t="str">
        <f t="shared" si="120"/>
        <v>大类_道品元婴打造</v>
      </c>
      <c r="K7477" s="39" t="s">
        <v>6624</v>
      </c>
      <c r="M7477" s="16" t="s">
        <v>6625</v>
      </c>
      <c r="O7477">
        <v>0</v>
      </c>
      <c r="P7477" t="b">
        <v>1</v>
      </c>
      <c r="Q7477"/>
      <c r="R7477" t="b">
        <v>0</v>
      </c>
      <c r="S7477">
        <v>1</v>
      </c>
      <c r="T7477" t="s">
        <v>91</v>
      </c>
      <c r="U7477">
        <v>999</v>
      </c>
      <c r="V7477" s="16" t="s">
        <v>6626</v>
      </c>
      <c r="W7477" s="16">
        <v>12212112</v>
      </c>
      <c r="Y7477" t="inlineStr">
        <is>
          <t xml:space="preserve">灵金一类灵材。铁质沉实，内藏灵纹，细密金纹与石色相间。|n法宝打造与祭炼：用作主材，适用于同境界、同品质的玄纹鼎、碧落剑、紫霄丹炉、翻海印。</t>
        </is>
      </c>
      <c r="Z7477" t="s">
        <v>6695</v>
      </c>
      <c r="AA7477" t="str">
        <v>击杀妖兽、探索秘境或遗迹可得。</v>
      </c>
      <c r="AB7477" s="16">
        <v>12341023</v>
      </c>
      <c r="AC7477" t="s">
        <v>6629</v>
      </c>
      <c r="AD7477">
        <v>40006</v>
      </c>
      <c r="AF7477">
        <v>70006</v>
      </c>
      <c r="AH7477">
        <v>945000</v>
      </c>
      <c r="AI7477" s="16" t="s">
        <v>6625</v>
      </c>
      <c r="AJ7477" s="16" t="s">
        <v>6696</v>
      </c>
      <c r="AK7477" s="16" t="s">
        <v>345</v>
      </c>
      <c r="AL7477" t="s">
        <v>6692</v>
      </c>
    </row>
    <row r="7478" ht="16.5" spans="2:38">
      <c r="B7478" s="16" t="n">
        <f>10000000+INDEX(编号表!$B:$B,MATCH(F7478,编号表!$A:$A,0))*100000+INDEX(编号表!$F:$F,MATCH(D7478,编号表!$E:$E,0))*1000+INDEX(编号表!$D:$D,MATCH(E7478,编号表!$C:$C,0))*10000+G7478</f>
        <v>12546024</v>
      </c>
      <c r="C7478" s="16" t="s">
        <v>6863</v>
      </c>
      <c r="D7478" s="16" t="s">
        <v>114</v>
      </c>
      <c r="E7478" s="16" t="s">
        <v>345</v>
      </c>
      <c r="F7478" s="16" t="s">
        <v>6622</v>
      </c>
      <c r="G7478" s="16">
        <v>24</v>
      </c>
      <c r="H7478" t="s">
        <v>7297</v>
      </c>
      <c r="I7478" s="16">
        <v>60</v>
      </c>
      <c r="J7478" t="str">
        <f t="shared" si="120"/>
        <v>大类_道品元婴打造</v>
      </c>
      <c r="K7478" s="38" t="s">
        <v>6624</v>
      </c>
      <c r="M7478" s="16" t="s">
        <v>6625</v>
      </c>
      <c r="O7478">
        <v>0</v>
      </c>
      <c r="P7478" t="b">
        <v>1</v>
      </c>
      <c r="Q7478"/>
      <c r="R7478" t="b">
        <v>0</v>
      </c>
      <c r="S7478">
        <v>1</v>
      </c>
      <c r="T7478" t="s">
        <v>91</v>
      </c>
      <c r="U7478">
        <v>999</v>
      </c>
      <c r="V7478" s="16" t="s">
        <v>6626</v>
      </c>
      <c r="W7478" s="16">
        <v>12212113</v>
      </c>
      <c r="Y7478" t="inlineStr">
        <is>
          <t xml:space="preserve">灵金一类灵材。铜料久经炉火，内壁保留着层层导火纹痕。|n法宝打造与祭炼：用作辅材，适用于同境界、同品质的玄纹鼎、紫霄丹炉。</t>
        </is>
      </c>
      <c r="Z7478" t="s">
        <v>6785</v>
      </c>
      <c r="AA7478" t="str">
        <v>击杀妖兽、探索秘境或遗迹可得。</v>
      </c>
      <c r="AB7478" s="16">
        <v>12341024</v>
      </c>
      <c r="AC7478" t="s">
        <v>6629</v>
      </c>
      <c r="AD7478">
        <v>40006</v>
      </c>
      <c r="AF7478">
        <v>70006</v>
      </c>
      <c r="AH7478">
        <v>945000</v>
      </c>
      <c r="AI7478" s="16" t="s">
        <v>6625</v>
      </c>
      <c r="AJ7478" s="16" t="s">
        <v>6696</v>
      </c>
      <c r="AK7478" s="16" t="s">
        <v>345</v>
      </c>
      <c r="AL7478" t="s">
        <v>6786</v>
      </c>
    </row>
    <row r="7479" ht="16.5" spans="2:38">
      <c r="B7479" s="16" t="n">
        <f>10000000+INDEX(编号表!$B:$B,MATCH(F7479,编号表!$A:$A,0))*100000+INDEX(编号表!$F:$F,MATCH(D7479,编号表!$E:$E,0))*1000+INDEX(编号表!$D:$D,MATCH(E7479,编号表!$C:$C,0))*10000+G7479</f>
        <v>12546025</v>
      </c>
      <c r="C7479" s="16" t="s">
        <v>6864</v>
      </c>
      <c r="D7479" s="16" t="s">
        <v>114</v>
      </c>
      <c r="E7479" s="16" t="s">
        <v>345</v>
      </c>
      <c r="F7479" s="16" t="s">
        <v>6622</v>
      </c>
      <c r="G7479" s="16">
        <v>25</v>
      </c>
      <c r="H7479" t="s">
        <v>7297</v>
      </c>
      <c r="I7479" s="16">
        <v>60</v>
      </c>
      <c r="J7479" t="str">
        <f t="shared" si="120"/>
        <v>大类_道品元婴打造</v>
      </c>
      <c r="K7479" s="39" t="s">
        <v>6624</v>
      </c>
      <c r="M7479" s="16" t="s">
        <v>6625</v>
      </c>
      <c r="O7479">
        <v>0</v>
      </c>
      <c r="P7479" t="b">
        <v>1</v>
      </c>
      <c r="Q7479"/>
      <c r="R7479" t="b">
        <v>0</v>
      </c>
      <c r="S7479">
        <v>1</v>
      </c>
      <c r="T7479" t="s">
        <v>91</v>
      </c>
      <c r="U7479">
        <v>999</v>
      </c>
      <c r="V7479" s="16" t="s">
        <v>6626</v>
      </c>
      <c r="W7479" s="16">
        <v>12212114</v>
      </c>
      <c r="Y7479" t="inlineStr">
        <is>
          <t xml:space="preserve">灵石砂壤一类灵材。玄砂颗粒细密，指间滑落无声，粒中各藏微小灵纹。|n法宝打造与祭炼：用作辅材，适用于同境界、同品质的紫霄丹炉。</t>
        </is>
      </c>
      <c r="Z7479" t="s">
        <v>6792</v>
      </c>
      <c r="AA7479" t="str">
        <v>击杀妖兽、探索秘境或遗迹可得。</v>
      </c>
      <c r="AB7479" s="16">
        <v>12341025</v>
      </c>
      <c r="AC7479" t="s">
        <v>6629</v>
      </c>
      <c r="AD7479">
        <v>40006</v>
      </c>
      <c r="AF7479">
        <v>70006</v>
      </c>
      <c r="AH7479">
        <v>945000</v>
      </c>
      <c r="AI7479" s="16" t="s">
        <v>6625</v>
      </c>
      <c r="AJ7479" s="16" t="s">
        <v>6793</v>
      </c>
      <c r="AK7479" s="16" t="s">
        <v>345</v>
      </c>
      <c r="AL7479" t="s">
        <v>6794</v>
      </c>
    </row>
    <row r="7480" ht="16.5" spans="2:38">
      <c r="B7480" s="16" t="n">
        <f>10000000+INDEX(编号表!$B:$B,MATCH(F7480,编号表!$A:$A,0))*100000+INDEX(编号表!$F:$F,MATCH(D7480,编号表!$E:$E,0))*1000+INDEX(编号表!$D:$D,MATCH(E7480,编号表!$C:$C,0))*10000+G7480</f>
        <v>12846026</v>
      </c>
      <c r="C7480" s="16" t="s">
        <v>6865</v>
      </c>
      <c r="D7480" s="16" t="s">
        <v>114</v>
      </c>
      <c r="E7480" s="16" t="s">
        <v>345</v>
      </c>
      <c r="F7480" s="16" t="s">
        <v>6675</v>
      </c>
      <c r="G7480" s="16">
        <v>26</v>
      </c>
      <c r="H7480" t="s">
        <v>7297</v>
      </c>
      <c r="I7480" s="16">
        <v>60</v>
      </c>
      <c r="J7480" t="str">
        <f t="shared" si="120"/>
        <v>大类_道品元婴打造</v>
      </c>
      <c r="K7480" s="38" t="s">
        <v>6624</v>
      </c>
      <c r="M7480" s="16" t="s">
        <v>6625</v>
      </c>
      <c r="O7480">
        <v>0</v>
      </c>
      <c r="P7480" t="b">
        <v>1</v>
      </c>
      <c r="Q7480"/>
      <c r="R7480" t="b">
        <v>0</v>
      </c>
      <c r="S7480">
        <v>1</v>
      </c>
      <c r="T7480" t="s">
        <v>91</v>
      </c>
      <c r="U7480">
        <v>999</v>
      </c>
      <c r="V7480" s="16" t="s">
        <v>6626</v>
      </c>
      <c r="W7480" s="16">
        <v>12212115</v>
      </c>
      <c r="Y7480" t="inlineStr">
        <is>
          <t xml:space="preserve">灵石砂壤一类灵材。旧阵散去，石上仍留导灵线痕，交接之处深浅分明。|n法宝打造与祭炼：用作特性材，适用于同境界、同品质的沉星印、缚蛟索、翻海印。</t>
        </is>
      </c>
      <c r="Z7480" t="s">
        <v>6797</v>
      </c>
      <c r="AA7480" t="str">
        <v>击杀妖兽、探索秘境或遗迹可得。</v>
      </c>
      <c r="AB7480" s="16">
        <v>12341026</v>
      </c>
      <c r="AC7480" t="s">
        <v>6629</v>
      </c>
      <c r="AD7480">
        <v>40006</v>
      </c>
      <c r="AF7480">
        <v>70006</v>
      </c>
      <c r="AH7480">
        <v>945000</v>
      </c>
      <c r="AI7480" s="16" t="s">
        <v>6625</v>
      </c>
      <c r="AJ7480" s="16" t="s">
        <v>6793</v>
      </c>
      <c r="AK7480" s="16" t="s">
        <v>345</v>
      </c>
      <c r="AL7480" t="s">
        <v>6798</v>
      </c>
    </row>
    <row r="7481" ht="15" spans="2:38">
      <c r="B7481" s="16" t="n">
        <f>10000000+INDEX(编号表!$B:$B,MATCH(F7481,编号表!$A:$A,0))*100000+INDEX(编号表!$F:$F,MATCH(D7481,编号表!$E:$E,0))*1000+INDEX(编号表!$D:$D,MATCH(E7481,编号表!$C:$C,0))*10000+G7481</f>
        <v>12346027</v>
      </c>
      <c r="C7481" s="16" t="s">
        <v>6866</v>
      </c>
      <c r="D7481" s="16" t="s">
        <v>114</v>
      </c>
      <c r="E7481" s="16" t="s">
        <v>345</v>
      </c>
      <c r="F7481" s="16" t="s">
        <v>6682</v>
      </c>
      <c r="G7481" s="16">
        <v>27</v>
      </c>
      <c r="H7481" t="s">
        <v>7297</v>
      </c>
      <c r="I7481" s="16">
        <v>60</v>
      </c>
      <c r="J7481" t="str">
        <f t="shared" si="120"/>
        <v>大类_道品元婴打造</v>
      </c>
      <c r="K7481" s="40" t="s">
        <v>6698</v>
      </c>
      <c r="M7481" s="16" t="s">
        <v>6625</v>
      </c>
      <c r="O7481">
        <v>0</v>
      </c>
      <c r="P7481" t="b">
        <v>1</v>
      </c>
      <c r="Q7481"/>
      <c r="R7481" t="b">
        <v>0</v>
      </c>
      <c r="S7481">
        <v>1</v>
      </c>
      <c r="T7481" t="s">
        <v>91</v>
      </c>
      <c r="U7481">
        <v>999</v>
      </c>
      <c r="V7481" s="16" t="s">
        <v>6626</v>
      </c>
      <c r="W7481" s="16">
        <v>12212116</v>
      </c>
      <c r="Y7481" t="inlineStr">
        <is>
          <t xml:space="preserve">灵金一类稀有灵材。铜质沉重而均匀，金星隐在断面，层层内纹相承。|n法宝打造与祭炼：用作主材，适用于同境界、同品质的沉星印。</t>
        </is>
      </c>
      <c r="Z7481" t="s">
        <v>6868</v>
      </c>
      <c r="AA7481" t="str">
        <v>击杀妖兽、探索秘境或遗迹可得。</v>
      </c>
      <c r="AB7481" s="16">
        <v>12341027</v>
      </c>
      <c r="AC7481" t="s">
        <v>6629</v>
      </c>
      <c r="AD7481">
        <v>40006</v>
      </c>
      <c r="AF7481">
        <v>70006</v>
      </c>
      <c r="AH7481">
        <v>945000</v>
      </c>
      <c r="AI7481" s="16" t="s">
        <v>6625</v>
      </c>
      <c r="AJ7481" s="16" t="s">
        <v>6696</v>
      </c>
      <c r="AK7481" s="16" t="s">
        <v>345</v>
      </c>
      <c r="AL7481" t="s">
        <v>6866</v>
      </c>
    </row>
    <row r="7482" ht="16.5" spans="2:38">
      <c r="B7482" s="16" t="n">
        <f>10000000+INDEX(编号表!$B:$B,MATCH(F7482,编号表!$A:$A,0))*100000+INDEX(编号表!$F:$F,MATCH(D7482,编号表!$E:$E,0))*1000+INDEX(编号表!$D:$D,MATCH(E7482,编号表!$C:$C,0))*10000+G7482</f>
        <v>12346028</v>
      </c>
      <c r="C7482" s="16" t="s">
        <v>6869</v>
      </c>
      <c r="D7482" s="16" t="s">
        <v>114</v>
      </c>
      <c r="E7482" s="16" t="s">
        <v>345</v>
      </c>
      <c r="F7482" s="16" t="s">
        <v>6682</v>
      </c>
      <c r="G7482" s="16">
        <v>28</v>
      </c>
      <c r="H7482" t="s">
        <v>7297</v>
      </c>
      <c r="I7482" s="16">
        <v>60</v>
      </c>
      <c r="J7482" t="str">
        <f t="shared" si="120"/>
        <v>大类_道品元婴打造</v>
      </c>
      <c r="K7482" s="38" t="s">
        <v>6624</v>
      </c>
      <c r="M7482" s="16" t="s">
        <v>6625</v>
      </c>
      <c r="O7482">
        <v>0</v>
      </c>
      <c r="P7482" t="b">
        <v>1</v>
      </c>
      <c r="Q7482"/>
      <c r="R7482" t="b">
        <v>0</v>
      </c>
      <c r="S7482">
        <v>1</v>
      </c>
      <c r="T7482" t="s">
        <v>91</v>
      </c>
      <c r="U7482">
        <v>999</v>
      </c>
      <c r="V7482" s="16" t="s">
        <v>6626</v>
      </c>
      <c r="W7482" s="16">
        <v>12212117</v>
      </c>
      <c r="Y7482" t="inlineStr">
        <is>
          <t xml:space="preserve">灵玉玄晶一类灵材。玉质温润，纹路细密，灵气可沿玉脉缓缓流转。|n法宝打造与祭炼：用作主材，适用于同境界、同品质的烛微镜、玉泉瓶、玉露瓶、碧华珠。</t>
        </is>
      </c>
      <c r="Z7482" t="s">
        <v>6704</v>
      </c>
      <c r="AA7482" t="str">
        <v>击杀妖兽、探索秘境或遗迹可得。</v>
      </c>
      <c r="AB7482" s="16">
        <v>12341028</v>
      </c>
      <c r="AC7482" t="s">
        <v>6629</v>
      </c>
      <c r="AD7482">
        <v>40006</v>
      </c>
      <c r="AF7482">
        <v>70006</v>
      </c>
      <c r="AH7482">
        <v>945000</v>
      </c>
      <c r="AI7482" s="16" t="s">
        <v>6625</v>
      </c>
      <c r="AJ7482" s="16" t="s">
        <v>6701</v>
      </c>
      <c r="AK7482" s="16" t="s">
        <v>345</v>
      </c>
      <c r="AL7482" t="s">
        <v>6702</v>
      </c>
    </row>
    <row r="7483" ht="16.5" spans="2:38">
      <c r="B7483" s="16" t="n">
        <f>10000000+INDEX(编号表!$B:$B,MATCH(F7483,编号表!$A:$A,0))*100000+INDEX(编号表!$F:$F,MATCH(D7483,编号表!$E:$E,0))*1000+INDEX(编号表!$D:$D,MATCH(E7483,编号表!$C:$C,0))*10000+G7483</f>
        <v>12546029</v>
      </c>
      <c r="C7483" s="16" t="s">
        <v>6871</v>
      </c>
      <c r="D7483" s="16" t="s">
        <v>114</v>
      </c>
      <c r="E7483" s="16" t="s">
        <v>345</v>
      </c>
      <c r="F7483" s="16" t="s">
        <v>6622</v>
      </c>
      <c r="G7483" s="16">
        <v>29</v>
      </c>
      <c r="H7483" t="s">
        <v>7297</v>
      </c>
      <c r="I7483" s="16">
        <v>60</v>
      </c>
      <c r="J7483" t="str">
        <f t="shared" si="120"/>
        <v>大类_道品元婴打造</v>
      </c>
      <c r="K7483" s="39" t="s">
        <v>6624</v>
      </c>
      <c r="M7483" s="16" t="s">
        <v>6625</v>
      </c>
      <c r="O7483">
        <v>0</v>
      </c>
      <c r="P7483" t="b">
        <v>1</v>
      </c>
      <c r="Q7483"/>
      <c r="R7483" t="b">
        <v>0</v>
      </c>
      <c r="S7483">
        <v>1</v>
      </c>
      <c r="T7483" t="s">
        <v>91</v>
      </c>
      <c r="U7483">
        <v>999</v>
      </c>
      <c r="V7483" s="16" t="s">
        <v>6626</v>
      </c>
      <c r="W7483" s="16">
        <v>12212118</v>
      </c>
      <c r="Y7483" t="inlineStr">
        <is>
          <t xml:space="preserve">灵玉玄晶一类灵材。晶体清明，细部灵光齐整，转动时可见层层光路。|n法宝打造与祭炼：用作辅材，适用于同境界、同品质的烛微镜。</t>
        </is>
      </c>
      <c r="Z7483" t="s">
        <v>6803</v>
      </c>
      <c r="AA7483" t="str">
        <v>击杀妖兽、探索秘境或遗迹可得。</v>
      </c>
      <c r="AB7483" s="16">
        <v>12341029</v>
      </c>
      <c r="AC7483" t="s">
        <v>6629</v>
      </c>
      <c r="AD7483">
        <v>40006</v>
      </c>
      <c r="AF7483">
        <v>70006</v>
      </c>
      <c r="AH7483">
        <v>945000</v>
      </c>
      <c r="AI7483" s="16" t="s">
        <v>6625</v>
      </c>
      <c r="AJ7483" s="16" t="s">
        <v>6701</v>
      </c>
      <c r="AK7483" s="16" t="s">
        <v>345</v>
      </c>
      <c r="AL7483" t="s">
        <v>6804</v>
      </c>
    </row>
    <row r="7484" ht="16.5" spans="2:38">
      <c r="B7484" s="16" t="n">
        <f>10000000+INDEX(编号表!$B:$B,MATCH(F7484,编号表!$A:$A,0))*100000+INDEX(编号表!$F:$F,MATCH(D7484,编号表!$E:$E,0))*1000+INDEX(编号表!$D:$D,MATCH(E7484,编号表!$C:$C,0))*10000+G7484</f>
        <v>12346030</v>
      </c>
      <c r="C7484" s="16" t="s">
        <v>6872</v>
      </c>
      <c r="D7484" s="16" t="s">
        <v>114</v>
      </c>
      <c r="E7484" s="16" t="s">
        <v>345</v>
      </c>
      <c r="F7484" s="16" t="s">
        <v>6682</v>
      </c>
      <c r="G7484" s="16">
        <v>30</v>
      </c>
      <c r="H7484" t="s">
        <v>7297</v>
      </c>
      <c r="I7484" s="16">
        <v>60</v>
      </c>
      <c r="J7484" t="str">
        <f t="shared" si="120"/>
        <v>大类_道品元婴打造</v>
      </c>
      <c r="K7484" s="38" t="s">
        <v>6624</v>
      </c>
      <c r="M7484" s="16" t="s">
        <v>6625</v>
      </c>
      <c r="O7484">
        <v>0</v>
      </c>
      <c r="P7484" t="b">
        <v>1</v>
      </c>
      <c r="Q7484"/>
      <c r="R7484" t="b">
        <v>0</v>
      </c>
      <c r="S7484">
        <v>1</v>
      </c>
      <c r="T7484" t="s">
        <v>91</v>
      </c>
      <c r="U7484">
        <v>999</v>
      </c>
      <c r="V7484" s="16" t="s">
        <v>6626</v>
      </c>
      <c r="W7484" s="16">
        <v>12212119</v>
      </c>
      <c r="Y7484" t="inlineStr">
        <is>
          <t xml:space="preserve">灵木竹藤一类灵材。木心长纹完整，去尽枝叶，生长留下的灵路仍在。|n法宝打造与祭炼：用作主材，适用于同境界、同品质的云汉舟、摄魄葫芦、紫毫符笔。</t>
        </is>
      </c>
      <c r="Z7484" t="s">
        <v>6707</v>
      </c>
      <c r="AA7484" t="str">
        <v>击杀妖兽、探索秘境或遗迹可得。</v>
      </c>
      <c r="AB7484" s="16">
        <v>12341030</v>
      </c>
      <c r="AC7484" t="s">
        <v>6629</v>
      </c>
      <c r="AD7484">
        <v>40006</v>
      </c>
      <c r="AF7484">
        <v>70006</v>
      </c>
      <c r="AH7484">
        <v>945000</v>
      </c>
      <c r="AI7484" s="16" t="s">
        <v>6625</v>
      </c>
      <c r="AJ7484" s="16" t="s">
        <v>6708</v>
      </c>
      <c r="AK7484" s="16" t="s">
        <v>345</v>
      </c>
      <c r="AL7484" t="s">
        <v>6709</v>
      </c>
    </row>
    <row r="7485" ht="16.5" spans="2:38">
      <c r="B7485" s="16" t="n">
        <f>10000000+INDEX(编号表!$B:$B,MATCH(F7485,编号表!$A:$A,0))*100000+INDEX(编号表!$F:$F,MATCH(D7485,编号表!$E:$E,0))*1000+INDEX(编号表!$D:$D,MATCH(E7485,编号表!$C:$C,0))*10000+G7485</f>
        <v>12546031</v>
      </c>
      <c r="C7485" s="16" t="s">
        <v>6874</v>
      </c>
      <c r="D7485" s="16" t="s">
        <v>114</v>
      </c>
      <c r="E7485" s="16" t="s">
        <v>345</v>
      </c>
      <c r="F7485" s="16" t="s">
        <v>6622</v>
      </c>
      <c r="G7485" s="16">
        <v>31</v>
      </c>
      <c r="H7485" t="s">
        <v>7297</v>
      </c>
      <c r="I7485" s="16">
        <v>60</v>
      </c>
      <c r="J7485" t="str">
        <f t="shared" si="120"/>
        <v>大类_道品元婴打造</v>
      </c>
      <c r="K7485" s="39" t="s">
        <v>6624</v>
      </c>
      <c r="M7485" s="16" t="s">
        <v>6625</v>
      </c>
      <c r="O7485">
        <v>0</v>
      </c>
      <c r="P7485" t="b">
        <v>1</v>
      </c>
      <c r="Q7485"/>
      <c r="R7485" t="b">
        <v>0</v>
      </c>
      <c r="S7485">
        <v>1</v>
      </c>
      <c r="T7485" t="s">
        <v>91</v>
      </c>
      <c r="U7485">
        <v>999</v>
      </c>
      <c r="V7485" s="16" t="s">
        <v>6626</v>
      </c>
      <c r="W7485" s="16">
        <v>12212120</v>
      </c>
      <c r="Y7485" t="inlineStr">
        <is>
          <t xml:space="preserve">灵木竹藤一类灵材。竹质轻韧，中空有节，通达处与收束处各有分寸。|n法宝打造与祭炼：用作辅材，适用于同境界、同品质的玉泉灵瓶、玉泉瓶。</t>
        </is>
      </c>
      <c r="Z7485" t="s">
        <v>6812</v>
      </c>
      <c r="AA7485" t="str">
        <v>击杀妖兽、探索秘境或遗迹可得。</v>
      </c>
      <c r="AB7485" s="16">
        <v>12341031</v>
      </c>
      <c r="AC7485" t="s">
        <v>6629</v>
      </c>
      <c r="AD7485">
        <v>40006</v>
      </c>
      <c r="AF7485">
        <v>70006</v>
      </c>
      <c r="AH7485">
        <v>945000</v>
      </c>
      <c r="AI7485" s="16" t="s">
        <v>6625</v>
      </c>
      <c r="AJ7485" s="16" t="s">
        <v>6708</v>
      </c>
      <c r="AK7485" s="16" t="s">
        <v>345</v>
      </c>
      <c r="AL7485" t="s">
        <v>6813</v>
      </c>
    </row>
    <row r="7486" ht="16.5" spans="2:38">
      <c r="B7486" s="16" t="n">
        <f>10000000+INDEX(编号表!$B:$B,MATCH(F7486,编号表!$A:$A,0))*100000+INDEX(编号表!$F:$F,MATCH(D7486,编号表!$E:$E,0))*1000+INDEX(编号表!$D:$D,MATCH(E7486,编号表!$C:$C,0))*10000+G7486</f>
        <v>12346032</v>
      </c>
      <c r="C7486" s="16" t="s">
        <v>6875</v>
      </c>
      <c r="D7486" s="16" t="s">
        <v>114</v>
      </c>
      <c r="E7486" s="16" t="s">
        <v>345</v>
      </c>
      <c r="F7486" s="16" t="s">
        <v>6682</v>
      </c>
      <c r="G7486" s="16">
        <v>32</v>
      </c>
      <c r="H7486" t="s">
        <v>7297</v>
      </c>
      <c r="I7486" s="16">
        <v>60</v>
      </c>
      <c r="J7486" t="str">
        <f t="shared" si="120"/>
        <v>大类_道品元婴打造</v>
      </c>
      <c r="K7486" s="38" t="s">
        <v>6624</v>
      </c>
      <c r="M7486" s="16" t="s">
        <v>6625</v>
      </c>
      <c r="O7486">
        <v>0</v>
      </c>
      <c r="P7486" t="b">
        <v>1</v>
      </c>
      <c r="Q7486"/>
      <c r="R7486" t="b">
        <v>0</v>
      </c>
      <c r="S7486">
        <v>1</v>
      </c>
      <c r="T7486" t="s">
        <v>91</v>
      </c>
      <c r="U7486">
        <v>999</v>
      </c>
      <c r="V7486" s="16" t="s">
        <v>6626</v>
      </c>
      <c r="W7486" s="16">
        <v>12212121</v>
      </c>
      <c r="Y7486" t="inlineStr">
        <is>
          <t xml:space="preserve">灵丝玄筋一类灵材。蚕丝轻细而韧，丝缕相接时，灵光如水线流过。|n法宝打造与祭炼：用作主材，适用于同境界、同品质的敛影幡、缚蛟索、藏珍袋。</t>
        </is>
      </c>
      <c r="Z7486" t="s">
        <v>6712</v>
      </c>
      <c r="AA7486" t="str">
        <v>击杀妖兽、探索秘境或遗迹可得。</v>
      </c>
      <c r="AB7486" s="16">
        <v>12341032</v>
      </c>
      <c r="AC7486" t="s">
        <v>6629</v>
      </c>
      <c r="AD7486">
        <v>40006</v>
      </c>
      <c r="AF7486">
        <v>70006</v>
      </c>
      <c r="AH7486">
        <v>945000</v>
      </c>
      <c r="AI7486" s="16" t="s">
        <v>6625</v>
      </c>
      <c r="AJ7486" s="16" t="s">
        <v>6713</v>
      </c>
      <c r="AK7486" s="16" t="s">
        <v>345</v>
      </c>
      <c r="AL7486" t="s">
        <v>6714</v>
      </c>
    </row>
    <row r="7487" ht="16.5" spans="2:38">
      <c r="B7487" s="16" t="n">
        <f>10000000+INDEX(编号表!$B:$B,MATCH(F7487,编号表!$A:$A,0))*100000+INDEX(编号表!$F:$F,MATCH(D7487,编号表!$E:$E,0))*1000+INDEX(编号表!$D:$D,MATCH(E7487,编号表!$C:$C,0))*10000+G7487</f>
        <v>12546033</v>
      </c>
      <c r="C7487" s="16" t="s">
        <v>6877</v>
      </c>
      <c r="D7487" s="16" t="s">
        <v>114</v>
      </c>
      <c r="E7487" s="16" t="s">
        <v>345</v>
      </c>
      <c r="F7487" s="16" t="s">
        <v>6622</v>
      </c>
      <c r="G7487" s="16">
        <v>33</v>
      </c>
      <c r="H7487" t="s">
        <v>7297</v>
      </c>
      <c r="I7487" s="16">
        <v>60</v>
      </c>
      <c r="J7487" t="str">
        <f t="shared" si="120"/>
        <v>大类_道品元婴打造</v>
      </c>
      <c r="K7487" s="39" t="s">
        <v>6624</v>
      </c>
      <c r="M7487" s="16" t="s">
        <v>6625</v>
      </c>
      <c r="O7487">
        <v>0</v>
      </c>
      <c r="P7487" t="b">
        <v>1</v>
      </c>
      <c r="Q7487"/>
      <c r="R7487" t="b">
        <v>0</v>
      </c>
      <c r="S7487">
        <v>1</v>
      </c>
      <c r="T7487" t="s">
        <v>91</v>
      </c>
      <c r="U7487">
        <v>999</v>
      </c>
      <c r="V7487" s="16" t="s">
        <v>6626</v>
      </c>
      <c r="W7487" s="16">
        <v>12212122</v>
      </c>
      <c r="Y7487" t="inlineStr">
        <is>
          <t xml:space="preserve">灵丝玄筋一类灵材。旧旗留下的灵丝，织路未断，细纹交接仍然有序。|n法宝打造与祭炼：用作辅材，适用于同境界、同品质的余照藏形幡、敛影幡、烟霞伞、缚蛟索、藏珍袋。</t>
        </is>
      </c>
      <c r="Z7487" t="s">
        <v>6818</v>
      </c>
      <c r="AA7487" t="str">
        <v>击杀妖兽、探索秘境或遗迹可得。</v>
      </c>
      <c r="AB7487" s="16">
        <v>12341033</v>
      </c>
      <c r="AC7487" t="s">
        <v>6629</v>
      </c>
      <c r="AD7487">
        <v>40006</v>
      </c>
      <c r="AF7487">
        <v>70006</v>
      </c>
      <c r="AH7487">
        <v>945000</v>
      </c>
      <c r="AI7487" s="16" t="s">
        <v>6625</v>
      </c>
      <c r="AJ7487" s="16" t="s">
        <v>6713</v>
      </c>
      <c r="AK7487" s="16" t="s">
        <v>345</v>
      </c>
      <c r="AL7487" t="s">
        <v>6819</v>
      </c>
    </row>
    <row r="7488" ht="16.5" spans="2:38">
      <c r="B7488" s="16" t="n">
        <f>10000000+INDEX(编号表!$B:$B,MATCH(F7488,编号表!$A:$A,0))*100000+INDEX(编号表!$F:$F,MATCH(D7488,编号表!$E:$E,0))*1000+INDEX(编号表!$D:$D,MATCH(E7488,编号表!$C:$C,0))*10000+G7488</f>
        <v>12546034</v>
      </c>
      <c r="C7488" s="16" t="s">
        <v>6878</v>
      </c>
      <c r="D7488" s="16" t="s">
        <v>114</v>
      </c>
      <c r="E7488" s="16" t="s">
        <v>345</v>
      </c>
      <c r="F7488" s="16" t="s">
        <v>6622</v>
      </c>
      <c r="G7488" s="16">
        <v>34</v>
      </c>
      <c r="H7488" t="s">
        <v>7297</v>
      </c>
      <c r="I7488" s="16">
        <v>60</v>
      </c>
      <c r="J7488" t="str">
        <f t="shared" si="120"/>
        <v>大类_道品元婴打造</v>
      </c>
      <c r="K7488" s="38" t="s">
        <v>6624</v>
      </c>
      <c r="M7488" s="16" t="s">
        <v>6625</v>
      </c>
      <c r="O7488">
        <v>0</v>
      </c>
      <c r="P7488" t="b">
        <v>1</v>
      </c>
      <c r="Q7488"/>
      <c r="R7488" t="b">
        <v>0</v>
      </c>
      <c r="S7488">
        <v>1</v>
      </c>
      <c r="T7488" t="s">
        <v>91</v>
      </c>
      <c r="U7488">
        <v>999</v>
      </c>
      <c r="V7488" s="16" t="s">
        <v>6626</v>
      </c>
      <c r="W7488" s="16">
        <v>12212123</v>
      </c>
      <c r="Y7488" t="inlineStr">
        <is>
          <t xml:space="preserve">灵液琼髓一类灵材。灵液出自地脉，温润清透，内含细微矿华。|n法宝打造与祭炼：用作辅材，适用于同境界、同品质的玉泉灵瓶、玉泉瓶、碧华珠。</t>
        </is>
      </c>
      <c r="Z7488" t="s">
        <v>6717</v>
      </c>
      <c r="AA7488" t="str">
        <v>击杀妖兽、探索秘境或遗迹可得。</v>
      </c>
      <c r="AB7488" s="16">
        <v>12341034</v>
      </c>
      <c r="AC7488" t="s">
        <v>6629</v>
      </c>
      <c r="AD7488">
        <v>40006</v>
      </c>
      <c r="AF7488">
        <v>70006</v>
      </c>
      <c r="AH7488">
        <v>945000</v>
      </c>
      <c r="AI7488" s="16" t="s">
        <v>6625</v>
      </c>
      <c r="AJ7488" s="16" t="s">
        <v>6718</v>
      </c>
      <c r="AK7488" s="16" t="s">
        <v>345</v>
      </c>
      <c r="AL7488" t="s">
        <v>6719</v>
      </c>
    </row>
    <row r="7489" ht="16.5" spans="2:38">
      <c r="B7489" s="16" t="n">
        <f>10000000+INDEX(编号表!$B:$B,MATCH(F7489,编号表!$A:$A,0))*100000+INDEX(编号表!$F:$F,MATCH(D7489,编号表!$E:$E,0))*1000+INDEX(编号表!$D:$D,MATCH(E7489,编号表!$C:$C,0))*10000+G7489</f>
        <v>12546035</v>
      </c>
      <c r="C7489" s="16" t="s">
        <v>6879</v>
      </c>
      <c r="D7489" s="16" t="s">
        <v>114</v>
      </c>
      <c r="E7489" s="16" t="s">
        <v>345</v>
      </c>
      <c r="F7489" s="16" t="s">
        <v>6622</v>
      </c>
      <c r="G7489" s="16">
        <v>35</v>
      </c>
      <c r="H7489" t="s">
        <v>7297</v>
      </c>
      <c r="I7489" s="16">
        <v>60</v>
      </c>
      <c r="J7489" t="str">
        <f t="shared" si="120"/>
        <v>大类_道品元婴打造</v>
      </c>
      <c r="K7489" s="39" t="s">
        <v>6624</v>
      </c>
      <c r="M7489" s="16" t="s">
        <v>6625</v>
      </c>
      <c r="O7489">
        <v>0</v>
      </c>
      <c r="P7489" t="b">
        <v>1</v>
      </c>
      <c r="Q7489"/>
      <c r="R7489" t="b">
        <v>0</v>
      </c>
      <c r="S7489">
        <v>1</v>
      </c>
      <c r="T7489" t="s">
        <v>91</v>
      </c>
      <c r="U7489">
        <v>999</v>
      </c>
      <c r="V7489" s="16" t="s">
        <v>6626</v>
      </c>
      <c r="W7489" s="16">
        <v>12212124</v>
      </c>
      <c r="Y7489" t="inlineStr">
        <is>
          <t xml:space="preserve">灵液琼髓一类灵材。石中灵乳质地绵密，触之温润，灵息缓而不散。|n法宝打造与祭炼：用作辅材，适用于同境界、同品质的玉露瓶、紫霄丹炉。</t>
        </is>
      </c>
      <c r="Z7489" t="s">
        <v>6824</v>
      </c>
      <c r="AA7489" t="str">
        <v>击杀妖兽、探索秘境或遗迹可得。</v>
      </c>
      <c r="AB7489" s="16">
        <v>12341035</v>
      </c>
      <c r="AC7489" t="s">
        <v>6629</v>
      </c>
      <c r="AD7489">
        <v>40006</v>
      </c>
      <c r="AF7489">
        <v>70006</v>
      </c>
      <c r="AH7489">
        <v>945000</v>
      </c>
      <c r="AI7489" s="16" t="s">
        <v>6625</v>
      </c>
      <c r="AJ7489" s="16" t="s">
        <v>6718</v>
      </c>
      <c r="AK7489" s="16" t="s">
        <v>345</v>
      </c>
      <c r="AL7489" t="s">
        <v>6825</v>
      </c>
    </row>
    <row r="7490" ht="15" spans="2:38">
      <c r="B7490" s="16" t="n">
        <f>10000000+INDEX(编号表!$B:$B,MATCH(F7490,编号表!$A:$A,0))*100000+INDEX(编号表!$F:$F,MATCH(D7490,编号表!$E:$E,0))*1000+INDEX(编号表!$D:$D,MATCH(E7490,编号表!$C:$C,0))*10000+G7490</f>
        <v>12346036</v>
      </c>
      <c r="C7490" s="16" t="s">
        <v>6880</v>
      </c>
      <c r="D7490" s="16" t="s">
        <v>114</v>
      </c>
      <c r="E7490" s="16" t="s">
        <v>345</v>
      </c>
      <c r="F7490" s="16" t="s">
        <v>6682</v>
      </c>
      <c r="G7490" s="16">
        <v>36</v>
      </c>
      <c r="H7490" t="s">
        <v>7297</v>
      </c>
      <c r="I7490" s="16">
        <v>60</v>
      </c>
      <c r="J7490" t="str">
        <f t="shared" si="120"/>
        <v>大类_道品元婴打造</v>
      </c>
      <c r="K7490" s="40" t="s">
        <v>6698</v>
      </c>
      <c r="M7490" s="16" t="s">
        <v>6625</v>
      </c>
      <c r="O7490">
        <v>0</v>
      </c>
      <c r="P7490" t="b">
        <v>1</v>
      </c>
      <c r="Q7490"/>
      <c r="R7490" t="b">
        <v>0</v>
      </c>
      <c r="S7490">
        <v>1</v>
      </c>
      <c r="T7490" t="s">
        <v>91</v>
      </c>
      <c r="U7490">
        <v>999</v>
      </c>
      <c r="V7490" s="16" t="s">
        <v>6626</v>
      </c>
      <c r="W7490" s="16">
        <v>12212125</v>
      </c>
      <c r="Y7490" t="inlineStr">
        <is>
          <t xml:space="preserve">灵玉玄晶一类稀有灵材。玉色润泽，内纹宛如泉流，灵息来去平缓。|n法宝打造与祭炼：用作主材，适用于同境界、同品质的玉泉灵瓶。</t>
        </is>
      </c>
      <c r="Z7490" t="s">
        <v>6882</v>
      </c>
      <c r="AA7490" t="str">
        <v>击杀妖兽、探索秘境或遗迹可得。</v>
      </c>
      <c r="AB7490" s="16">
        <v>12341036</v>
      </c>
      <c r="AC7490" t="s">
        <v>6629</v>
      </c>
      <c r="AD7490">
        <v>40006</v>
      </c>
      <c r="AF7490">
        <v>70006</v>
      </c>
      <c r="AH7490">
        <v>945000</v>
      </c>
      <c r="AI7490" s="16" t="s">
        <v>6625</v>
      </c>
      <c r="AJ7490" s="16" t="s">
        <v>6701</v>
      </c>
      <c r="AK7490" s="16" t="s">
        <v>345</v>
      </c>
      <c r="AL7490" t="s">
        <v>6880</v>
      </c>
    </row>
    <row r="7491" ht="16.5" spans="2:38">
      <c r="B7491" s="16" t="n">
        <f>10000000+INDEX(编号表!$B:$B,MATCH(F7491,编号表!$A:$A,0))*100000+INDEX(编号表!$F:$F,MATCH(D7491,编号表!$E:$E,0))*1000+INDEX(编号表!$D:$D,MATCH(E7491,编号表!$C:$C,0))*10000+G7491</f>
        <v>12546037</v>
      </c>
      <c r="C7491" s="16" t="s">
        <v>6883</v>
      </c>
      <c r="D7491" s="16" t="s">
        <v>114</v>
      </c>
      <c r="E7491" s="16" t="s">
        <v>345</v>
      </c>
      <c r="F7491" s="16" t="s">
        <v>6622</v>
      </c>
      <c r="G7491" s="16">
        <v>37</v>
      </c>
      <c r="I7491" s="16">
        <v>60</v>
      </c>
      <c r="J7491" t="str">
        <f t="shared" si="120"/>
        <v>大类_道品元婴</v>
      </c>
      <c r="K7491" s="39" t="s">
        <v>6624</v>
      </c>
      <c r="M7491" s="16" t="s">
        <v>6625</v>
      </c>
      <c r="O7491">
        <v>0</v>
      </c>
      <c r="P7491" t="b">
        <v>1</v>
      </c>
      <c r="Q7491"/>
      <c r="R7491" t="b">
        <v>0</v>
      </c>
      <c r="S7491">
        <v>1</v>
      </c>
      <c r="T7491" t="s">
        <v>91</v>
      </c>
      <c r="U7491">
        <v>999</v>
      </c>
      <c r="V7491" s="16" t="s">
        <v>6626</v>
      </c>
      <c r="W7491" s="16">
        <v>12212126</v>
      </c>
      <c r="Y7491" t="inlineStr">
        <is>
          <t xml:space="preserve">灵脂玄蜡一类灵材。树脂黏润，凝后成膜，仍留着草木封合伤处的气息。|n用途未明，可留存备用。</t>
        </is>
      </c>
      <c r="Z7491" t="inlineStr">
        <is>
          <t xml:space="preserve">|cff00FF00“树脂护过树的伤处。旧痕封合之后，那一分续住断纹的韧意还在。”——《草木留纹记》|r</t>
        </is>
      </c>
      <c r="AA7491" t="str">
        <v>击杀妖兽、探索秘境或遗迹可得；当前百艺暂未用到，宗门不供应。</v>
      </c>
      <c r="AB7491" s="16">
        <v>12341037</v>
      </c>
      <c r="AC7491" t="s">
        <v>6629</v>
      </c>
      <c r="AD7491">
        <v>40006</v>
      </c>
      <c r="AF7491">
        <v>70006</v>
      </c>
      <c r="AH7491">
        <v>315000</v>
      </c>
      <c r="AI7491" s="16" t="s">
        <v>6625</v>
      </c>
      <c r="AJ7491" s="16" t="s">
        <v>6723</v>
      </c>
      <c r="AK7491" s="16" t="s">
        <v>345</v>
      </c>
      <c r="AL7491" t="s">
        <v>6724</v>
      </c>
    </row>
    <row r="7492" ht="17.25" spans="2:38">
      <c r="B7492" s="16" t="n">
        <f>10000000+INDEX(编号表!$B:$B,MATCH(F7492,编号表!$A:$A,0))*100000+INDEX(编号表!$F:$F,MATCH(D7492,编号表!$E:$E,0))*1000+INDEX(编号表!$D:$D,MATCH(E7492,编号表!$C:$C,0))*10000+G7492</f>
        <v>12546038</v>
      </c>
      <c r="C7492" s="16" t="s">
        <v>6884</v>
      </c>
      <c r="D7492" s="16" t="s">
        <v>114</v>
      </c>
      <c r="E7492" s="16" t="s">
        <v>345</v>
      </c>
      <c r="F7492" s="16" t="s">
        <v>6622</v>
      </c>
      <c r="G7492" s="16">
        <v>38</v>
      </c>
      <c r="H7492" t="s">
        <v>7297</v>
      </c>
      <c r="I7492" s="16">
        <v>60</v>
      </c>
      <c r="J7492" t="str">
        <f t="shared" si="120"/>
        <v>大类_道品元婴打造</v>
      </c>
      <c r="K7492" s="38" t="s">
        <v>6624</v>
      </c>
      <c r="M7492" s="16" t="s">
        <v>6625</v>
      </c>
      <c r="O7492">
        <v>0</v>
      </c>
      <c r="P7492" t="b">
        <v>1</v>
      </c>
      <c r="Q7492"/>
      <c r="R7492" t="b">
        <v>0</v>
      </c>
      <c r="S7492">
        <v>1</v>
      </c>
      <c r="T7492" t="s">
        <v>91</v>
      </c>
      <c r="U7492">
        <v>999</v>
      </c>
      <c r="V7492" s="16" t="s">
        <v>6626</v>
      </c>
      <c r="W7492" s="16">
        <v>12212127</v>
      </c>
      <c r="Y7492" t="inlineStr">
        <is>
          <t xml:space="preserve">灵脂玄蜡一类灵材。灵蜡细润可塑，微温便软，凝结后薄处也能封合。|n法宝打造与祭炼：用作辅材，适用于同境界、同品质的摄魄葫芦。</t>
        </is>
      </c>
      <c r="Z7492" t="s">
        <v>6830</v>
      </c>
      <c r="AA7492" t="str">
        <v>击杀妖兽、探索秘境或遗迹可得。</v>
      </c>
      <c r="AB7492" s="16">
        <v>12341038</v>
      </c>
      <c r="AC7492" t="s">
        <v>6629</v>
      </c>
      <c r="AD7492">
        <v>40006</v>
      </c>
      <c r="AF7492">
        <v>70006</v>
      </c>
      <c r="AH7492">
        <v>945000</v>
      </c>
      <c r="AI7492" s="16" t="s">
        <v>6625</v>
      </c>
      <c r="AJ7492" s="16" t="s">
        <v>6723</v>
      </c>
      <c r="AK7492" s="16" t="s">
        <v>345</v>
      </c>
      <c r="AL7492" t="s">
        <v>6831</v>
      </c>
    </row>
    <row r="7493" ht="16.5" spans="2:38">
      <c r="B7493" s="16" t="n">
        <f>10000000+INDEX(编号表!$B:$B,MATCH(F7493,编号表!$A:$A,0))*100000+INDEX(编号表!$F:$F,MATCH(D7493,编号表!$E:$E,0))*1000+INDEX(编号表!$D:$D,MATCH(E7493,编号表!$C:$C,0))*10000+G7493</f>
        <v>12556000</v>
      </c>
      <c r="C7493" s="16" t="s">
        <v>6885</v>
      </c>
      <c r="D7493" s="16" t="s">
        <v>114</v>
      </c>
      <c r="E7493" s="16" t="s">
        <v>348</v>
      </c>
      <c r="F7493" s="16" t="s">
        <v>6622</v>
      </c>
      <c r="G7493" s="16">
        <v>0</v>
      </c>
      <c r="H7493" t="s">
        <v>7297</v>
      </c>
      <c r="I7493" s="16">
        <v>60</v>
      </c>
      <c r="J7493" t="str">
        <f t="shared" si="120"/>
        <v>大类_道品化神打造</v>
      </c>
      <c r="K7493" s="37" t="s">
        <v>6624</v>
      </c>
      <c r="M7493" s="16" t="s">
        <v>6625</v>
      </c>
      <c r="O7493">
        <v>0</v>
      </c>
      <c r="P7493" t="b">
        <v>1</v>
      </c>
      <c r="Q7493"/>
      <c r="R7493" t="b">
        <v>0</v>
      </c>
      <c r="S7493">
        <v>1</v>
      </c>
      <c r="T7493" t="s">
        <v>91</v>
      </c>
      <c r="U7493">
        <v>999</v>
      </c>
      <c r="V7493" s="16" t="s">
        <v>6626</v>
      </c>
      <c r="W7493" s="16">
        <v>12212128</v>
      </c>
      <c r="Y7493" t="inlineStr">
        <is>
          <t xml:space="preserve">灵血一类灵材。精血凝而未枯，仍蕴灵兽生机，易与墨液、灵浆相融。|n法宝打造与祭炼：用作辅材，适用于同境界、同品质的太素珠、青华瓶。</t>
        </is>
      </c>
      <c r="Z7493" t="s">
        <v>6628</v>
      </c>
      <c r="AA7493" t="str">
        <v>击杀妖兽、探索秘境或遗迹可得。</v>
      </c>
      <c r="AB7493" s="16">
        <v>12351000</v>
      </c>
      <c r="AC7493" t="s">
        <v>6629</v>
      </c>
      <c r="AD7493">
        <v>40006</v>
      </c>
      <c r="AF7493">
        <v>70006</v>
      </c>
      <c r="AH7493">
        <v>4725000</v>
      </c>
      <c r="AI7493" s="16" t="s">
        <v>6625</v>
      </c>
      <c r="AJ7493" s="16" t="s">
        <v>6630</v>
      </c>
      <c r="AK7493" s="16" t="s">
        <v>348</v>
      </c>
      <c r="AL7493" t="s">
        <v>6631</v>
      </c>
    </row>
    <row r="7494" ht="16.5" spans="2:38">
      <c r="B7494" s="16" t="n">
        <f>10000000+INDEX(编号表!$B:$B,MATCH(F7494,编号表!$A:$A,0))*100000+INDEX(编号表!$F:$F,MATCH(D7494,编号表!$E:$E,0))*1000+INDEX(编号表!$D:$D,MATCH(E7494,编号表!$C:$C,0))*10000+G7494</f>
        <v>12656001</v>
      </c>
      <c r="C7494" s="16" t="s">
        <v>6886</v>
      </c>
      <c r="D7494" s="16" t="s">
        <v>114</v>
      </c>
      <c r="E7494" s="16" t="s">
        <v>348</v>
      </c>
      <c r="F7494" s="16" t="s">
        <v>6633</v>
      </c>
      <c r="G7494" s="16">
        <v>1</v>
      </c>
      <c r="H7494" t="s">
        <v>7297</v>
      </c>
      <c r="I7494" s="16">
        <v>60</v>
      </c>
      <c r="J7494" t="str">
        <f t="shared" si="120"/>
        <v>大类_道品化神打造</v>
      </c>
      <c r="K7494" s="38" t="s">
        <v>6624</v>
      </c>
      <c r="M7494" s="16" t="s">
        <v>6625</v>
      </c>
      <c r="O7494">
        <v>0</v>
      </c>
      <c r="P7494" t="b">
        <v>1</v>
      </c>
      <c r="Q7494"/>
      <c r="R7494" t="b">
        <v>0</v>
      </c>
      <c r="S7494">
        <v>1</v>
      </c>
      <c r="T7494" t="s">
        <v>91</v>
      </c>
      <c r="U7494">
        <v>999</v>
      </c>
      <c r="V7494" s="16" t="s">
        <v>6626</v>
      </c>
      <c r="W7494" s="16">
        <v>12212129</v>
      </c>
      <c r="Y7494" t="inlineStr">
        <is>
          <t xml:space="preserve">灵血一类灵材。血色深沉，毒性藏于灵息之中，须与温养用的精血分辨清楚。|n法宝打造与祭炼：用作特性材，适用于同境界、同品质的太白剑、拘灵索、撼天印。</t>
        </is>
      </c>
      <c r="Z7494" t="s">
        <v>6728</v>
      </c>
      <c r="AA7494" t="str">
        <v>击杀妖兽、探索秘境或遗迹可得。</v>
      </c>
      <c r="AB7494" s="16">
        <v>12351001</v>
      </c>
      <c r="AC7494" t="s">
        <v>6629</v>
      </c>
      <c r="AD7494">
        <v>40006</v>
      </c>
      <c r="AF7494">
        <v>70006</v>
      </c>
      <c r="AH7494">
        <v>4725000</v>
      </c>
      <c r="AI7494" s="16" t="s">
        <v>6625</v>
      </c>
      <c r="AJ7494" s="16" t="s">
        <v>6630</v>
      </c>
      <c r="AK7494" s="16" t="s">
        <v>348</v>
      </c>
      <c r="AL7494" t="s">
        <v>6729</v>
      </c>
    </row>
    <row r="7495" ht="15" spans="2:38">
      <c r="B7495" s="16" t="n">
        <f>10000000+INDEX(编号表!$B:$B,MATCH(F7495,编号表!$A:$A,0))*100000+INDEX(编号表!$F:$F,MATCH(D7495,编号表!$E:$E,0))*1000+INDEX(编号表!$D:$D,MATCH(E7495,编号表!$C:$C,0))*10000+G7495</f>
        <v>12356002</v>
      </c>
      <c r="C7495" s="16" t="s">
        <v>6887</v>
      </c>
      <c r="D7495" s="16" t="s">
        <v>114</v>
      </c>
      <c r="E7495" s="16" t="s">
        <v>348</v>
      </c>
      <c r="F7495" s="16" t="s">
        <v>6682</v>
      </c>
      <c r="G7495" s="16">
        <v>2</v>
      </c>
      <c r="H7495" t="s">
        <v>7297</v>
      </c>
      <c r="I7495" s="16">
        <v>60</v>
      </c>
      <c r="J7495" t="str">
        <f t="shared" si="120"/>
        <v>大类_道品化神打造</v>
      </c>
      <c r="K7495" s="40" t="s">
        <v>6698</v>
      </c>
      <c r="M7495" s="16" t="s">
        <v>6625</v>
      </c>
      <c r="O7495">
        <v>0</v>
      </c>
      <c r="P7495" t="b">
        <v>1</v>
      </c>
      <c r="Q7495"/>
      <c r="R7495" t="b">
        <v>0</v>
      </c>
      <c r="S7495">
        <v>1</v>
      </c>
      <c r="T7495" t="s">
        <v>91</v>
      </c>
      <c r="U7495">
        <v>999</v>
      </c>
      <c r="V7495" s="16" t="s">
        <v>6626</v>
      </c>
      <c r="W7495" s="16">
        <v>12212130</v>
      </c>
      <c r="Y7495" t="inlineStr">
        <is>
          <t xml:space="preserve">灵金一类稀有灵材。铜中赤纹连绵，灵气循纹而行，久经火气仍不紊乱。|n法宝打造与祭炼：用作主材，适用于同境界、同品质的赤霞炼宝鼎。</t>
        </is>
      </c>
      <c r="Z7495" t="s">
        <v>6889</v>
      </c>
      <c r="AA7495" t="str">
        <v>击杀妖兽、探索秘境或遗迹可得。</v>
      </c>
      <c r="AB7495" s="16">
        <v>12351002</v>
      </c>
      <c r="AC7495" t="s">
        <v>6629</v>
      </c>
      <c r="AD7495">
        <v>40006</v>
      </c>
      <c r="AF7495">
        <v>70006</v>
      </c>
      <c r="AH7495">
        <v>4725000</v>
      </c>
      <c r="AI7495" s="16" t="s">
        <v>6625</v>
      </c>
      <c r="AJ7495" s="16" t="s">
        <v>6696</v>
      </c>
      <c r="AK7495" s="16" t="s">
        <v>348</v>
      </c>
      <c r="AL7495" t="s">
        <v>6887</v>
      </c>
    </row>
    <row r="7496" ht="16.5" spans="2:38">
      <c r="B7496" s="16" t="n">
        <f>10000000+INDEX(编号表!$B:$B,MATCH(F7496,编号表!$A:$A,0))*100000+INDEX(编号表!$F:$F,MATCH(D7496,编号表!$E:$E,0))*1000+INDEX(编号表!$D:$D,MATCH(E7496,编号表!$C:$C,0))*10000+G7496</f>
        <v>12656003</v>
      </c>
      <c r="C7496" s="16" t="s">
        <v>6890</v>
      </c>
      <c r="D7496" s="16" t="s">
        <v>114</v>
      </c>
      <c r="E7496" s="16" t="s">
        <v>348</v>
      </c>
      <c r="F7496" s="16" t="s">
        <v>6633</v>
      </c>
      <c r="G7496" s="16">
        <v>3</v>
      </c>
      <c r="H7496" t="s">
        <v>7297</v>
      </c>
      <c r="I7496" s="16">
        <v>60</v>
      </c>
      <c r="J7496" t="str">
        <f t="shared" si="120"/>
        <v>大类_道品化神打造</v>
      </c>
      <c r="K7496" s="38" t="s">
        <v>6624</v>
      </c>
      <c r="M7496" s="16" t="s">
        <v>6625</v>
      </c>
      <c r="O7496">
        <v>0</v>
      </c>
      <c r="P7496" t="b">
        <v>1</v>
      </c>
      <c r="Q7496"/>
      <c r="R7496" t="b">
        <v>0</v>
      </c>
      <c r="S7496">
        <v>1</v>
      </c>
      <c r="T7496" t="s">
        <v>91</v>
      </c>
      <c r="U7496">
        <v>999</v>
      </c>
      <c r="V7496" s="16" t="s">
        <v>6626</v>
      </c>
      <c r="W7496" s="16">
        <v>12212131</v>
      </c>
      <c r="Y7496" t="inlineStr">
        <is>
          <t xml:space="preserve">丹核一类灵材。一丸丹核凝聚灵力，内里仍留着来源灵兽的灵脉纹路。|n法宝打造与祭炼：用作特性材，适用于同境界、同品质的拘灵索、撼天印、玄天伞、玄泉瓶、隐元幡。</t>
        </is>
      </c>
      <c r="Z7496" t="s">
        <v>6635</v>
      </c>
      <c r="AA7496" t="str">
        <v>击杀妖兽、探索秘境或遗迹可得。</v>
      </c>
      <c r="AB7496" s="16">
        <v>12351003</v>
      </c>
      <c r="AC7496" t="s">
        <v>6629</v>
      </c>
      <c r="AD7496">
        <v>40006</v>
      </c>
      <c r="AF7496">
        <v>70006</v>
      </c>
      <c r="AH7496">
        <v>4725000</v>
      </c>
      <c r="AI7496" s="16" t="s">
        <v>6625</v>
      </c>
      <c r="AJ7496" s="16" t="s">
        <v>6636</v>
      </c>
      <c r="AK7496" s="16" t="s">
        <v>348</v>
      </c>
      <c r="AL7496" t="s">
        <v>6637</v>
      </c>
    </row>
    <row r="7497" ht="16.5" spans="2:38">
      <c r="B7497" s="16" t="n">
        <f>10000000+INDEX(编号表!$B:$B,MATCH(F7497,编号表!$A:$A,0))*100000+INDEX(编号表!$F:$F,MATCH(D7497,编号表!$E:$E,0))*1000+INDEX(编号表!$D:$D,MATCH(E7497,编号表!$C:$C,0))*10000+G7497</f>
        <v>12656004</v>
      </c>
      <c r="C7497" s="16" t="s">
        <v>6891</v>
      </c>
      <c r="D7497" s="16" t="s">
        <v>114</v>
      </c>
      <c r="E7497" s="16" t="s">
        <v>348</v>
      </c>
      <c r="F7497" s="16" t="s">
        <v>6633</v>
      </c>
      <c r="G7497" s="16">
        <v>4</v>
      </c>
      <c r="H7497" t="s">
        <v>7297</v>
      </c>
      <c r="I7497" s="16">
        <v>60</v>
      </c>
      <c r="J7497" t="str">
        <f t="shared" si="120"/>
        <v>大类_道品化神打造</v>
      </c>
      <c r="K7497" s="39" t="s">
        <v>6624</v>
      </c>
      <c r="M7497" s="16" t="s">
        <v>6625</v>
      </c>
      <c r="O7497">
        <v>0</v>
      </c>
      <c r="P7497" t="b">
        <v>1</v>
      </c>
      <c r="Q7497"/>
      <c r="R7497" t="b">
        <v>0</v>
      </c>
      <c r="S7497">
        <v>1</v>
      </c>
      <c r="T7497" t="s">
        <v>91</v>
      </c>
      <c r="U7497">
        <v>999</v>
      </c>
      <c r="V7497" s="16" t="s">
        <v>6626</v>
      </c>
      <c r="W7497" s="16">
        <v>12212132</v>
      </c>
      <c r="Y7497" t="inlineStr">
        <is>
          <t xml:space="preserve">丹核一类灵材。木中灵核生息绵长，枝叶虽离，内纹仍见向光生长的旧路。|n法宝打造与祭炼：用作特性材，适用于同境界、同品质的太素珠、青华瓶。</t>
        </is>
      </c>
      <c r="Z7497" t="s">
        <v>6733</v>
      </c>
      <c r="AA7497" t="str">
        <v>击杀妖兽、探索秘境或遗迹可得。</v>
      </c>
      <c r="AB7497" s="16">
        <v>12351004</v>
      </c>
      <c r="AC7497" t="s">
        <v>6629</v>
      </c>
      <c r="AD7497">
        <v>40006</v>
      </c>
      <c r="AF7497">
        <v>70006</v>
      </c>
      <c r="AH7497">
        <v>4725000</v>
      </c>
      <c r="AI7497" s="16" t="s">
        <v>6625</v>
      </c>
      <c r="AJ7497" s="16" t="s">
        <v>6636</v>
      </c>
      <c r="AK7497" s="16" t="s">
        <v>348</v>
      </c>
      <c r="AL7497" t="s">
        <v>6734</v>
      </c>
    </row>
    <row r="7498" ht="16.5" spans="2:38">
      <c r="B7498" s="16" t="n">
        <f>10000000+INDEX(编号表!$B:$B,MATCH(F7498,编号表!$A:$A,0))*100000+INDEX(编号表!$F:$F,MATCH(D7498,编号表!$E:$E,0))*1000+INDEX(编号表!$D:$D,MATCH(E7498,编号表!$C:$C,0))*10000+G7498</f>
        <v>12556005</v>
      </c>
      <c r="C7498" s="16" t="s">
        <v>6892</v>
      </c>
      <c r="D7498" s="16" t="s">
        <v>114</v>
      </c>
      <c r="E7498" s="16" t="s">
        <v>348</v>
      </c>
      <c r="F7498" s="16" t="s">
        <v>6622</v>
      </c>
      <c r="G7498" s="16">
        <v>5</v>
      </c>
      <c r="H7498" t="s">
        <v>7297</v>
      </c>
      <c r="I7498" s="16">
        <v>60</v>
      </c>
      <c r="J7498" t="str">
        <f t="shared" si="120"/>
        <v>大类_道品化神打造</v>
      </c>
      <c r="K7498" s="38" t="s">
        <v>6624</v>
      </c>
      <c r="M7498" s="16" t="s">
        <v>6625</v>
      </c>
      <c r="O7498">
        <v>0</v>
      </c>
      <c r="P7498" t="b">
        <v>1</v>
      </c>
      <c r="Q7498"/>
      <c r="R7498" t="b">
        <v>0</v>
      </c>
      <c r="S7498">
        <v>1</v>
      </c>
      <c r="T7498" t="s">
        <v>91</v>
      </c>
      <c r="U7498">
        <v>999</v>
      </c>
      <c r="V7498" s="16" t="s">
        <v>6626</v>
      </c>
      <c r="W7498" s="16">
        <v>12212133</v>
      </c>
      <c r="Y7498" t="inlineStr">
        <is>
          <t xml:space="preserve">翎毫一类灵材。羽身轻韧，细密羽纹顺风舒展，灵气沿羽轴流转。|n法宝打造与祭炼：用作辅材，适用于同境界、同品质的太白剑。</t>
        </is>
      </c>
      <c r="Z7498" t="s">
        <v>6640</v>
      </c>
      <c r="AA7498" t="str">
        <v>击杀妖兽、探索秘境或遗迹可得。</v>
      </c>
      <c r="AB7498" s="16">
        <v>12351005</v>
      </c>
      <c r="AC7498" t="s">
        <v>6629</v>
      </c>
      <c r="AD7498">
        <v>40006</v>
      </c>
      <c r="AF7498">
        <v>70006</v>
      </c>
      <c r="AH7498">
        <v>4725000</v>
      </c>
      <c r="AI7498" s="16" t="s">
        <v>6625</v>
      </c>
      <c r="AJ7498" s="16" t="s">
        <v>6641</v>
      </c>
      <c r="AK7498" s="16" t="s">
        <v>348</v>
      </c>
      <c r="AL7498" t="s">
        <v>6642</v>
      </c>
    </row>
    <row r="7499" ht="16.5" spans="2:38">
      <c r="B7499" s="16" t="n">
        <f>10000000+INDEX(编号表!$B:$B,MATCH(F7499,编号表!$A:$A,0))*100000+INDEX(编号表!$F:$F,MATCH(D7499,编号表!$E:$E,0))*1000+INDEX(编号表!$D:$D,MATCH(E7499,编号表!$C:$C,0))*10000+G7499</f>
        <v>12556006</v>
      </c>
      <c r="C7499" s="16" t="s">
        <v>6893</v>
      </c>
      <c r="D7499" s="16" t="s">
        <v>114</v>
      </c>
      <c r="E7499" s="16" t="s">
        <v>348</v>
      </c>
      <c r="F7499" s="16" t="s">
        <v>6622</v>
      </c>
      <c r="G7499" s="16">
        <v>6</v>
      </c>
      <c r="H7499" t="s">
        <v>7297</v>
      </c>
      <c r="I7499" s="16">
        <v>60</v>
      </c>
      <c r="J7499" t="str">
        <f t="shared" si="120"/>
        <v>大类_道品化神打造</v>
      </c>
      <c r="K7499" s="39" t="s">
        <v>6624</v>
      </c>
      <c r="M7499" s="16" t="s">
        <v>6625</v>
      </c>
      <c r="O7499">
        <v>0</v>
      </c>
      <c r="P7499" t="b">
        <v>1</v>
      </c>
      <c r="Q7499"/>
      <c r="R7499" t="b">
        <v>0</v>
      </c>
      <c r="S7499">
        <v>1</v>
      </c>
      <c r="T7499" t="s">
        <v>91</v>
      </c>
      <c r="U7499">
        <v>999</v>
      </c>
      <c r="V7499" s="16" t="s">
        <v>6626</v>
      </c>
      <c r="W7499" s="16">
        <v>12212134</v>
      </c>
      <c r="Y7499" t="inlineStr">
        <is>
          <t xml:space="preserve">翎毫一类灵材。细毫柔而有锋，沾墨均匀，束起时根根相顺。|n法宝打造与祭炼：用作辅材，适用于同境界、同品质的太玄符笔、烛微灵笔。</t>
        </is>
      </c>
      <c r="Z7499" t="s">
        <v>6741</v>
      </c>
      <c r="AA7499" t="str">
        <v>击杀妖兽、探索秘境或遗迹可得。</v>
      </c>
      <c r="AB7499" s="16">
        <v>12351006</v>
      </c>
      <c r="AC7499" t="s">
        <v>6629</v>
      </c>
      <c r="AD7499">
        <v>40006</v>
      </c>
      <c r="AF7499">
        <v>70006</v>
      </c>
      <c r="AH7499">
        <v>4725000</v>
      </c>
      <c r="AI7499" s="16" t="s">
        <v>6625</v>
      </c>
      <c r="AJ7499" s="16" t="s">
        <v>6641</v>
      </c>
      <c r="AK7499" s="16" t="s">
        <v>348</v>
      </c>
      <c r="AL7499" t="s">
        <v>6742</v>
      </c>
    </row>
    <row r="7500" ht="15" spans="2:38">
      <c r="B7500" s="16" t="n">
        <f>10000000+INDEX(编号表!$B:$B,MATCH(F7500,编号表!$A:$A,0))*100000+INDEX(编号表!$F:$F,MATCH(D7500,编号表!$E:$E,0))*1000+INDEX(编号表!$D:$D,MATCH(E7500,编号表!$C:$C,0))*10000+G7500</f>
        <v>12356007</v>
      </c>
      <c r="C7500" s="16" t="s">
        <v>6894</v>
      </c>
      <c r="D7500" s="16" t="s">
        <v>114</v>
      </c>
      <c r="E7500" s="16" t="s">
        <v>348</v>
      </c>
      <c r="F7500" s="16" t="s">
        <v>6682</v>
      </c>
      <c r="G7500" s="16">
        <v>7</v>
      </c>
      <c r="H7500" t="s">
        <v>7297</v>
      </c>
      <c r="I7500" s="16">
        <v>60</v>
      </c>
      <c r="J7500" t="str">
        <f t="shared" si="120"/>
        <v>大类_道品化神打造</v>
      </c>
      <c r="K7500" s="40" t="s">
        <v>6698</v>
      </c>
      <c r="M7500" s="16" t="s">
        <v>6625</v>
      </c>
      <c r="O7500">
        <v>0</v>
      </c>
      <c r="P7500" t="b">
        <v>1</v>
      </c>
      <c r="Q7500"/>
      <c r="R7500" t="b">
        <v>0</v>
      </c>
      <c r="S7500">
        <v>1</v>
      </c>
      <c r="T7500" t="s">
        <v>91</v>
      </c>
      <c r="U7500">
        <v>999</v>
      </c>
      <c r="V7500" s="16" t="s">
        <v>6626</v>
      </c>
      <c r="W7500" s="16">
        <v>12212135</v>
      </c>
      <c r="Y7500" t="inlineStr">
        <is>
          <t xml:space="preserve">灵木竹藤一类稀有灵材。木质轻韧，长纹顺势舒展，似留着山风与流云的来路。|n法宝打造与祭炼：用作主材，适用于同境界、同品质的流云渡玄舟。</t>
        </is>
      </c>
      <c r="Z7500" t="s">
        <v>6896</v>
      </c>
      <c r="AA7500" t="str">
        <v>击杀妖兽、探索秘境或遗迹可得。</v>
      </c>
      <c r="AB7500" s="16">
        <v>12351007</v>
      </c>
      <c r="AC7500" t="s">
        <v>6629</v>
      </c>
      <c r="AD7500">
        <v>40006</v>
      </c>
      <c r="AF7500">
        <v>70006</v>
      </c>
      <c r="AH7500">
        <v>4725000</v>
      </c>
      <c r="AI7500" s="16" t="s">
        <v>6625</v>
      </c>
      <c r="AJ7500" s="16" t="s">
        <v>6708</v>
      </c>
      <c r="AK7500" s="16" t="s">
        <v>348</v>
      </c>
      <c r="AL7500" t="s">
        <v>6894</v>
      </c>
    </row>
    <row r="7501" ht="16.5" spans="2:38">
      <c r="B7501" s="16" t="n">
        <f>10000000+INDEX(编号表!$B:$B,MATCH(F7501,编号表!$A:$A,0))*100000+INDEX(编号表!$F:$F,MATCH(D7501,编号表!$E:$E,0))*1000+INDEX(编号表!$D:$D,MATCH(E7501,编号表!$C:$C,0))*10000+G7501</f>
        <v>12656008</v>
      </c>
      <c r="C7501" s="16" t="s">
        <v>6897</v>
      </c>
      <c r="D7501" s="16" t="s">
        <v>114</v>
      </c>
      <c r="E7501" s="16" t="s">
        <v>348</v>
      </c>
      <c r="F7501" s="16" t="s">
        <v>6633</v>
      </c>
      <c r="G7501" s="16">
        <v>8</v>
      </c>
      <c r="H7501" t="s">
        <v>7297</v>
      </c>
      <c r="I7501" s="16">
        <v>60</v>
      </c>
      <c r="J7501" t="str">
        <f t="shared" si="120"/>
        <v>大类_道品化神打造</v>
      </c>
      <c r="K7501" s="39" t="s">
        <v>6624</v>
      </c>
      <c r="M7501" s="16" t="s">
        <v>6625</v>
      </c>
      <c r="O7501">
        <v>0</v>
      </c>
      <c r="P7501" t="b">
        <v>1</v>
      </c>
      <c r="Q7501"/>
      <c r="R7501" t="b">
        <v>0</v>
      </c>
      <c r="S7501">
        <v>1</v>
      </c>
      <c r="T7501" t="s">
        <v>91</v>
      </c>
      <c r="U7501">
        <v>999</v>
      </c>
      <c r="V7501" s="16" t="s">
        <v>6626</v>
      </c>
      <c r="W7501" s="16">
        <v>12212136</v>
      </c>
      <c r="Y7501" t="inlineStr">
        <is>
          <t xml:space="preserve">灵窍遗材一类灵材。囊膜紧密，内蓄毒液，开封取用须格外谨慎。|n法宝打造与祭炼：用作特性材，适用于同境界、同品质的太白剑、拘灵索、撼天印、玄天伞。</t>
        </is>
      </c>
      <c r="Z7501" t="s">
        <v>6645</v>
      </c>
      <c r="AA7501" t="str">
        <v>击杀妖兽、探索秘境或遗迹可得。</v>
      </c>
      <c r="AB7501" s="16">
        <v>12351008</v>
      </c>
      <c r="AC7501" t="s">
        <v>6629</v>
      </c>
      <c r="AD7501">
        <v>40006</v>
      </c>
      <c r="AF7501">
        <v>70006</v>
      </c>
      <c r="AH7501">
        <v>4725000</v>
      </c>
      <c r="AI7501" s="16" t="s">
        <v>6625</v>
      </c>
      <c r="AJ7501" s="16" t="s">
        <v>6646</v>
      </c>
      <c r="AK7501" s="16" t="s">
        <v>348</v>
      </c>
      <c r="AL7501" t="s">
        <v>6647</v>
      </c>
    </row>
    <row r="7502" ht="16.5" spans="2:38">
      <c r="B7502" s="16" t="n">
        <f>10000000+INDEX(编号表!$B:$B,MATCH(F7502,编号表!$A:$A,0))*100000+INDEX(编号表!$F:$F,MATCH(D7502,编号表!$E:$E,0))*1000+INDEX(编号表!$D:$D,MATCH(E7502,编号表!$C:$C,0))*10000+G7502</f>
        <v>12656009</v>
      </c>
      <c r="C7502" s="16" t="s">
        <v>6898</v>
      </c>
      <c r="D7502" s="16" t="s">
        <v>114</v>
      </c>
      <c r="E7502" s="16" t="s">
        <v>348</v>
      </c>
      <c r="F7502" s="16" t="s">
        <v>6633</v>
      </c>
      <c r="G7502" s="16">
        <v>9</v>
      </c>
      <c r="H7502" t="s">
        <v>7297</v>
      </c>
      <c r="I7502" s="16">
        <v>60</v>
      </c>
      <c r="J7502" t="str">
        <f t="shared" si="120"/>
        <v>大类_道品化神打造</v>
      </c>
      <c r="K7502" s="38" t="s">
        <v>6624</v>
      </c>
      <c r="M7502" s="16" t="s">
        <v>6625</v>
      </c>
      <c r="O7502">
        <v>0</v>
      </c>
      <c r="P7502" t="b">
        <v>1</v>
      </c>
      <c r="Q7502"/>
      <c r="R7502" t="b">
        <v>0</v>
      </c>
      <c r="S7502">
        <v>1</v>
      </c>
      <c r="T7502" t="s">
        <v>91</v>
      </c>
      <c r="U7502">
        <v>999</v>
      </c>
      <c r="V7502" s="16" t="s">
        <v>6626</v>
      </c>
      <c r="W7502" s="16">
        <v>12212137</v>
      </c>
      <c r="Y7502" t="inlineStr">
        <is>
          <t xml:space="preserve">灵窍遗材一类灵材。灵目中的细纹仍能分辨灵光，所留是感知旧痕，并无活物视识。|n法宝打造与祭炼：用作特性材，适用于同境界、同品质的洞明镜。</t>
        </is>
      </c>
      <c r="Z7502" t="s">
        <v>6746</v>
      </c>
      <c r="AA7502" t="str">
        <v>击杀妖兽、探索秘境或遗迹可得。</v>
      </c>
      <c r="AB7502" s="16">
        <v>12351009</v>
      </c>
      <c r="AC7502" t="s">
        <v>6629</v>
      </c>
      <c r="AD7502">
        <v>40006</v>
      </c>
      <c r="AF7502">
        <v>70006</v>
      </c>
      <c r="AH7502">
        <v>4725000</v>
      </c>
      <c r="AI7502" s="16" t="s">
        <v>6625</v>
      </c>
      <c r="AJ7502" s="16" t="s">
        <v>6646</v>
      </c>
      <c r="AK7502" s="16" t="s">
        <v>348</v>
      </c>
      <c r="AL7502" t="s">
        <v>6747</v>
      </c>
    </row>
    <row r="7503" ht="15" spans="2:38">
      <c r="B7503" s="16" t="n">
        <f>10000000+INDEX(编号表!$B:$B,MATCH(F7503,编号表!$A:$A,0))*100000+INDEX(编号表!$F:$F,MATCH(D7503,编号表!$E:$E,0))*1000+INDEX(编号表!$D:$D,MATCH(E7503,编号表!$C:$C,0))*10000+G7503</f>
        <v>12356010</v>
      </c>
      <c r="C7503" s="16" t="s">
        <v>6899</v>
      </c>
      <c r="D7503" s="16" t="s">
        <v>114</v>
      </c>
      <c r="E7503" s="16" t="s">
        <v>348</v>
      </c>
      <c r="F7503" s="16" t="s">
        <v>6682</v>
      </c>
      <c r="G7503" s="16">
        <v>10</v>
      </c>
      <c r="H7503" t="s">
        <v>7297</v>
      </c>
      <c r="I7503" s="16">
        <v>60</v>
      </c>
      <c r="J7503" t="str">
        <f t="shared" si="120"/>
        <v>大类_道品化神打造</v>
      </c>
      <c r="K7503" s="40" t="s">
        <v>6698</v>
      </c>
      <c r="M7503" s="16" t="s">
        <v>6625</v>
      </c>
      <c r="O7503">
        <v>0</v>
      </c>
      <c r="P7503" t="b">
        <v>1</v>
      </c>
      <c r="Q7503"/>
      <c r="R7503" t="b">
        <v>0</v>
      </c>
      <c r="S7503">
        <v>1</v>
      </c>
      <c r="T7503" t="s">
        <v>91</v>
      </c>
      <c r="U7503">
        <v>999</v>
      </c>
      <c r="V7503" s="16" t="s">
        <v>6626</v>
      </c>
      <c r="W7503" s="16">
        <v>12212138</v>
      </c>
      <c r="Y7503" t="inlineStr">
        <is>
          <t xml:space="preserve">灵木竹藤一类稀有灵材。竹质细密，灵纹纤微，丝毫轻重都可循纹分辨。|n法宝打造与祭炼：用作主材，适用于同境界、同品质的烛微灵笔。</t>
        </is>
      </c>
      <c r="Z7503" t="s">
        <v>6901</v>
      </c>
      <c r="AA7503" t="str">
        <v>击杀妖兽、探索秘境或遗迹可得。</v>
      </c>
      <c r="AB7503" s="16">
        <v>12351010</v>
      </c>
      <c r="AC7503" t="s">
        <v>6629</v>
      </c>
      <c r="AD7503">
        <v>40006</v>
      </c>
      <c r="AF7503">
        <v>70006</v>
      </c>
      <c r="AH7503">
        <v>4725000</v>
      </c>
      <c r="AI7503" s="16" t="s">
        <v>6625</v>
      </c>
      <c r="AJ7503" s="16" t="s">
        <v>6708</v>
      </c>
      <c r="AK7503" s="16" t="s">
        <v>348</v>
      </c>
      <c r="AL7503" t="s">
        <v>6899</v>
      </c>
    </row>
    <row r="7504" ht="16.5" spans="2:38">
      <c r="B7504" s="16" t="n">
        <f>10000000+INDEX(编号表!$B:$B,MATCH(F7504,编号表!$A:$A,0))*100000+INDEX(编号表!$F:$F,MATCH(D7504,编号表!$E:$E,0))*1000+INDEX(编号表!$D:$D,MATCH(E7504,编号表!$C:$C,0))*10000+G7504</f>
        <v>12656011</v>
      </c>
      <c r="C7504" s="16" t="s">
        <v>6902</v>
      </c>
      <c r="D7504" s="16" t="s">
        <v>114</v>
      </c>
      <c r="E7504" s="16" t="s">
        <v>348</v>
      </c>
      <c r="F7504" s="16" t="s">
        <v>6633</v>
      </c>
      <c r="G7504" s="16">
        <v>11</v>
      </c>
      <c r="H7504" t="s">
        <v>7297</v>
      </c>
      <c r="I7504" s="16">
        <v>60</v>
      </c>
      <c r="J7504" t="str">
        <f t="shared" si="120"/>
        <v>大类_道品化神打造</v>
      </c>
      <c r="K7504" s="38" t="s">
        <v>6624</v>
      </c>
      <c r="M7504" s="16" t="s">
        <v>6625</v>
      </c>
      <c r="O7504">
        <v>0</v>
      </c>
      <c r="P7504" t="b">
        <v>1</v>
      </c>
      <c r="Q7504"/>
      <c r="R7504" t="b">
        <v>0</v>
      </c>
      <c r="S7504">
        <v>1</v>
      </c>
      <c r="T7504" t="s">
        <v>91</v>
      </c>
      <c r="U7504">
        <v>999</v>
      </c>
      <c r="V7504" s="16" t="s">
        <v>6626</v>
      </c>
      <c r="W7504" s="16">
        <v>12212139</v>
      </c>
      <c r="Y7504" t="inlineStr">
        <is>
          <t xml:space="preserve">灵识遗痕一类灵材。灵兽留下的感知痕迹，似有应变余韵；所存并非完整魂魄。|n法宝打造与祭炼：用作特性材，适用于同境界、同品质的回春摄魄葫芦、玄阴葫芦。</t>
        </is>
      </c>
      <c r="Z7504" t="s">
        <v>6650</v>
      </c>
      <c r="AA7504" t="str">
        <v>击杀妖兽、探索秘境或遗迹可得。</v>
      </c>
      <c r="AB7504" s="16">
        <v>12351011</v>
      </c>
      <c r="AC7504" t="s">
        <v>6629</v>
      </c>
      <c r="AD7504">
        <v>40006</v>
      </c>
      <c r="AF7504">
        <v>70006</v>
      </c>
      <c r="AH7504">
        <v>4725000</v>
      </c>
      <c r="AI7504" s="16" t="s">
        <v>6625</v>
      </c>
      <c r="AJ7504" s="16" t="s">
        <v>6651</v>
      </c>
      <c r="AK7504" s="16" t="s">
        <v>348</v>
      </c>
      <c r="AL7504" t="s">
        <v>6652</v>
      </c>
    </row>
    <row r="7505" ht="16.5" spans="2:38">
      <c r="B7505" s="16" t="n">
        <f>10000000+INDEX(编号表!$B:$B,MATCH(F7505,编号表!$A:$A,0))*100000+INDEX(编号表!$F:$F,MATCH(D7505,编号表!$E:$E,0))*1000+INDEX(编号表!$D:$D,MATCH(E7505,编号表!$C:$C,0))*10000+G7505</f>
        <v>12656012</v>
      </c>
      <c r="C7505" s="16" t="s">
        <v>6903</v>
      </c>
      <c r="D7505" s="16" t="s">
        <v>114</v>
      </c>
      <c r="E7505" s="16" t="s">
        <v>348</v>
      </c>
      <c r="F7505" s="16" t="s">
        <v>6633</v>
      </c>
      <c r="G7505" s="16">
        <v>12</v>
      </c>
      <c r="I7505" s="16">
        <v>60</v>
      </c>
      <c r="J7505" t="str">
        <f t="shared" si="120"/>
        <v>大类_道品化神</v>
      </c>
      <c r="K7505" s="39" t="s">
        <v>6624</v>
      </c>
      <c r="M7505" s="16" t="s">
        <v>6625</v>
      </c>
      <c r="O7505">
        <v>0</v>
      </c>
      <c r="P7505" t="b">
        <v>1</v>
      </c>
      <c r="Q7505"/>
      <c r="R7505" t="b">
        <v>0</v>
      </c>
      <c r="S7505">
        <v>1</v>
      </c>
      <c r="T7505" t="s">
        <v>91</v>
      </c>
      <c r="U7505">
        <v>999</v>
      </c>
      <c r="V7505" s="16" t="s">
        <v>6626</v>
      </c>
      <c r="W7505" s="16">
        <v>12212140</v>
      </c>
      <c r="Y7505" t="inlineStr">
        <is>
          <t xml:space="preserve">灵识遗痕一类灵材。草木感应土水、追逐日光的余痕，尚在灵材中缓缓回荡，并非完整魂魄。|n用途未明，可留存备用。</t>
        </is>
      </c>
      <c r="Z7505" t="s">
        <v>6752</v>
      </c>
      <c r="AA7505" t="str">
        <v>击杀妖兽、探索秘境或遗迹可得；当前百艺暂未用到，宗门不供应。</v>
      </c>
      <c r="AB7505" s="16">
        <v>12351012</v>
      </c>
      <c r="AC7505" t="s">
        <v>6629</v>
      </c>
      <c r="AD7505">
        <v>40006</v>
      </c>
      <c r="AF7505">
        <v>70006</v>
      </c>
      <c r="AH7505">
        <v>3150000</v>
      </c>
      <c r="AI7505" s="16" t="s">
        <v>6625</v>
      </c>
      <c r="AJ7505" s="16" t="s">
        <v>6651</v>
      </c>
      <c r="AK7505" s="16" t="s">
        <v>348</v>
      </c>
      <c r="AL7505" t="s">
        <v>6753</v>
      </c>
    </row>
    <row r="7506" ht="16.5" spans="2:38">
      <c r="B7506" s="16" t="n">
        <f>10000000+INDEX(编号表!$B:$B,MATCH(F7506,编号表!$A:$A,0))*100000+INDEX(编号表!$F:$F,MATCH(D7506,编号表!$E:$E,0))*1000+INDEX(编号表!$D:$D,MATCH(E7506,编号表!$C:$C,0))*10000+G7506</f>
        <v>12656013</v>
      </c>
      <c r="C7506" s="16" t="s">
        <v>6904</v>
      </c>
      <c r="D7506" s="16" t="s">
        <v>114</v>
      </c>
      <c r="E7506" s="16" t="s">
        <v>348</v>
      </c>
      <c r="F7506" s="16" t="s">
        <v>6633</v>
      </c>
      <c r="G7506" s="16">
        <v>13</v>
      </c>
      <c r="H7506" t="s">
        <v>7297</v>
      </c>
      <c r="I7506" s="16">
        <v>60</v>
      </c>
      <c r="J7506" t="str">
        <f t="shared" si="120"/>
        <v>大类_道品化神打造</v>
      </c>
      <c r="K7506" s="38" t="s">
        <v>6624</v>
      </c>
      <c r="M7506" s="16" t="s">
        <v>6625</v>
      </c>
      <c r="O7506">
        <v>0</v>
      </c>
      <c r="P7506" t="b">
        <v>1</v>
      </c>
      <c r="Q7506"/>
      <c r="R7506" t="b">
        <v>0</v>
      </c>
      <c r="S7506">
        <v>1</v>
      </c>
      <c r="T7506" t="s">
        <v>91</v>
      </c>
      <c r="U7506">
        <v>999</v>
      </c>
      <c r="V7506" s="16" t="s">
        <v>6626</v>
      </c>
      <c r="Y7506" t="inlineStr">
        <is>
          <t xml:space="preserve">五气凝华一类灵材。金行灵气凝为细质，内蕴一缕收束不散的锋意。|n法宝打造与祭炼：用作特性材，适用于同境界、同品质的太玄符笔、太白剑、拘灵索、撼天印、烛微灵笔、玄天伞、玄都丹炉、青华瓶。</t>
        </is>
      </c>
      <c r="Z7506" t="s">
        <v>6655</v>
      </c>
      <c r="AA7506" t="str">
        <v>击杀妖兽、探索秘境或遗迹可得。</v>
      </c>
      <c r="AB7506">
        <v>12351013</v>
      </c>
      <c r="AC7506" t="s">
        <v>6629</v>
      </c>
      <c r="AD7506">
        <v>40006</v>
      </c>
      <c r="AF7506">
        <v>70006</v>
      </c>
      <c r="AH7506">
        <v>4725000</v>
      </c>
      <c r="AI7506" s="16" t="s">
        <v>6625</v>
      </c>
      <c r="AJ7506" s="16" t="s">
        <v>6656</v>
      </c>
      <c r="AK7506" s="16" t="s">
        <v>348</v>
      </c>
      <c r="AL7506" t="s">
        <v>6657</v>
      </c>
    </row>
    <row r="7507" ht="16.5" spans="2:38">
      <c r="B7507" s="16" t="n">
        <f>10000000+INDEX(编号表!$B:$B,MATCH(F7507,编号表!$A:$A,0))*100000+INDEX(编号表!$F:$F,MATCH(D7507,编号表!$E:$E,0))*1000+INDEX(编号表!$D:$D,MATCH(E7507,编号表!$C:$C,0))*10000+G7507</f>
        <v>12656014</v>
      </c>
      <c r="C7507" s="16" t="s">
        <v>6905</v>
      </c>
      <c r="D7507" s="16" t="s">
        <v>114</v>
      </c>
      <c r="E7507" s="16" t="s">
        <v>348</v>
      </c>
      <c r="F7507" s="16" t="s">
        <v>6633</v>
      </c>
      <c r="G7507" s="16">
        <v>14</v>
      </c>
      <c r="H7507" t="s">
        <v>7297</v>
      </c>
      <c r="I7507" s="16">
        <v>60</v>
      </c>
      <c r="J7507" t="str">
        <f t="shared" si="120"/>
        <v>大类_道品化神打造</v>
      </c>
      <c r="K7507" s="38" t="s">
        <v>6624</v>
      </c>
      <c r="M7507" s="16" t="s">
        <v>6625</v>
      </c>
      <c r="O7507">
        <v>0</v>
      </c>
      <c r="P7507" t="b">
        <v>1</v>
      </c>
      <c r="Q7507"/>
      <c r="R7507" t="b">
        <v>0</v>
      </c>
      <c r="S7507">
        <v>1</v>
      </c>
      <c r="T7507" t="s">
        <v>91</v>
      </c>
      <c r="U7507">
        <v>999</v>
      </c>
      <c r="V7507" s="16" t="s">
        <v>6626</v>
      </c>
      <c r="Y7507" t="inlineStr">
        <is>
          <t xml:space="preserve">五气凝华一类灵材。木行灵气聚而成华，生发之意沿细纹绵延。|n法宝打造与祭炼：用作特性材，适用于同境界、同品质的太白剑、太素珠、拘灵索、撼天印、玄天伞、玄都丹炉、青华瓶。</t>
        </is>
      </c>
      <c r="Z7507" t="s">
        <v>6660</v>
      </c>
      <c r="AA7507" t="str">
        <v>击杀妖兽、探索秘境或遗迹可得。</v>
      </c>
      <c r="AB7507">
        <v>12351014</v>
      </c>
      <c r="AC7507" t="s">
        <v>6629</v>
      </c>
      <c r="AD7507">
        <v>40006</v>
      </c>
      <c r="AF7507">
        <v>70006</v>
      </c>
      <c r="AH7507">
        <v>4725000</v>
      </c>
      <c r="AI7507" s="16" t="s">
        <v>6625</v>
      </c>
      <c r="AJ7507" s="16" t="s">
        <v>6656</v>
      </c>
      <c r="AK7507" s="16" t="s">
        <v>348</v>
      </c>
      <c r="AL7507" t="s">
        <v>6661</v>
      </c>
    </row>
    <row r="7508" ht="16.5" spans="2:38">
      <c r="B7508" s="16" t="n">
        <f>10000000+INDEX(编号表!$B:$B,MATCH(F7508,编号表!$A:$A,0))*100000+INDEX(编号表!$F:$F,MATCH(D7508,编号表!$E:$E,0))*1000+INDEX(编号表!$D:$D,MATCH(E7508,编号表!$C:$C,0))*10000+G7508</f>
        <v>12656015</v>
      </c>
      <c r="C7508" s="16" t="s">
        <v>6906</v>
      </c>
      <c r="D7508" s="16" t="s">
        <v>114</v>
      </c>
      <c r="E7508" s="16" t="s">
        <v>348</v>
      </c>
      <c r="F7508" s="16" t="s">
        <v>6633</v>
      </c>
      <c r="G7508" s="16">
        <v>15</v>
      </c>
      <c r="H7508" t="s">
        <v>7297</v>
      </c>
      <c r="I7508" s="16">
        <v>60</v>
      </c>
      <c r="J7508" t="str">
        <f t="shared" si="120"/>
        <v>大类_道品化神打造</v>
      </c>
      <c r="K7508" s="38" t="s">
        <v>6624</v>
      </c>
      <c r="M7508" s="16" t="s">
        <v>6625</v>
      </c>
      <c r="O7508">
        <v>0</v>
      </c>
      <c r="P7508" t="b">
        <v>1</v>
      </c>
      <c r="Q7508"/>
      <c r="R7508" t="b">
        <v>0</v>
      </c>
      <c r="S7508">
        <v>1</v>
      </c>
      <c r="T7508" t="s">
        <v>91</v>
      </c>
      <c r="U7508">
        <v>999</v>
      </c>
      <c r="V7508" s="16" t="s">
        <v>6626</v>
      </c>
      <c r="W7508" s="16">
        <v>12212141</v>
      </c>
      <c r="Y7508" t="inlineStr">
        <is>
          <t xml:space="preserve">五气凝华一类灵材。火行灵气结晶，晶心明灭，触之可觉温热。|n法宝打造与祭炼：用作特性材，适用于同境界、同品质的太玄符笔、太白剑、拘灵索、撼天印、烛微灵笔、玄天伞、玄都丹炉、青华瓶。</t>
        </is>
      </c>
      <c r="Z7508" t="s">
        <v>6664</v>
      </c>
      <c r="AA7508" t="str">
        <v>击杀妖兽、探索秘境或遗迹可得。</v>
      </c>
      <c r="AB7508" s="16">
        <v>12351015</v>
      </c>
      <c r="AC7508" t="s">
        <v>6629</v>
      </c>
      <c r="AD7508">
        <v>40006</v>
      </c>
      <c r="AF7508">
        <v>70006</v>
      </c>
      <c r="AH7508">
        <v>4725000</v>
      </c>
      <c r="AI7508" s="16" t="s">
        <v>6625</v>
      </c>
      <c r="AJ7508" s="16" t="s">
        <v>6656</v>
      </c>
      <c r="AK7508" s="16" t="s">
        <v>348</v>
      </c>
      <c r="AL7508" t="s">
        <v>6665</v>
      </c>
    </row>
    <row r="7509" ht="16.5" spans="2:38">
      <c r="B7509" s="16" t="n">
        <f>10000000+INDEX(编号表!$B:$B,MATCH(F7509,编号表!$A:$A,0))*100000+INDEX(编号表!$F:$F,MATCH(D7509,编号表!$E:$E,0))*1000+INDEX(编号表!$D:$D,MATCH(E7509,编号表!$C:$C,0))*10000+G7509</f>
        <v>12656016</v>
      </c>
      <c r="C7509" s="16" t="s">
        <v>6907</v>
      </c>
      <c r="D7509" s="16" t="s">
        <v>114</v>
      </c>
      <c r="E7509" s="16" t="s">
        <v>348</v>
      </c>
      <c r="F7509" s="16" t="s">
        <v>6633</v>
      </c>
      <c r="G7509" s="16">
        <v>16</v>
      </c>
      <c r="H7509" t="s">
        <v>7297</v>
      </c>
      <c r="I7509" s="16">
        <v>60</v>
      </c>
      <c r="J7509" t="str">
        <f t="shared" si="120"/>
        <v>大类_道品化神打造</v>
      </c>
      <c r="K7509" s="39" t="s">
        <v>6624</v>
      </c>
      <c r="M7509" s="16" t="s">
        <v>6625</v>
      </c>
      <c r="O7509">
        <v>0</v>
      </c>
      <c r="P7509" t="b">
        <v>1</v>
      </c>
      <c r="Q7509"/>
      <c r="R7509" t="b">
        <v>0</v>
      </c>
      <c r="S7509">
        <v>1</v>
      </c>
      <c r="T7509" t="s">
        <v>91</v>
      </c>
      <c r="U7509">
        <v>999</v>
      </c>
      <c r="V7509" s="16" t="s">
        <v>6626</v>
      </c>
      <c r="W7509" s="16">
        <v>12212142</v>
      </c>
      <c r="Y7509" t="inlineStr">
        <is>
          <t xml:space="preserve">五气凝华一类灵材。水行灵气凝作珠质，外形似静，内里灵流不息。|n法宝打造与祭炼：用作特性材，适用于同境界、同品质的太玄符笔、太白剑、拘灵索、撼天印、烛微灵笔、玄天伞、玄泉瓶、玄都丹炉、青华瓶。</t>
        </is>
      </c>
      <c r="Z7509" t="s">
        <v>6668</v>
      </c>
      <c r="AA7509" t="str">
        <v>击杀妖兽、探索秘境或遗迹可得。</v>
      </c>
      <c r="AB7509" s="16">
        <v>12351016</v>
      </c>
      <c r="AC7509" t="s">
        <v>6629</v>
      </c>
      <c r="AD7509">
        <v>40006</v>
      </c>
      <c r="AF7509">
        <v>70006</v>
      </c>
      <c r="AH7509">
        <v>4725000</v>
      </c>
      <c r="AI7509" s="16" t="s">
        <v>6625</v>
      </c>
      <c r="AJ7509" s="16" t="s">
        <v>6656</v>
      </c>
      <c r="AK7509" s="16" t="s">
        <v>348</v>
      </c>
      <c r="AL7509" t="s">
        <v>6669</v>
      </c>
    </row>
    <row r="7510" ht="16.5" spans="2:38">
      <c r="B7510" s="16" t="n">
        <f>10000000+INDEX(编号表!$B:$B,MATCH(F7510,编号表!$A:$A,0))*100000+INDEX(编号表!$F:$F,MATCH(D7510,编号表!$E:$E,0))*1000+INDEX(编号表!$D:$D,MATCH(E7510,编号表!$C:$C,0))*10000+G7510</f>
        <v>12656017</v>
      </c>
      <c r="C7510" s="16" t="s">
        <v>6908</v>
      </c>
      <c r="D7510" s="16" t="s">
        <v>114</v>
      </c>
      <c r="E7510" s="16" t="s">
        <v>348</v>
      </c>
      <c r="F7510" s="16" t="s">
        <v>6633</v>
      </c>
      <c r="G7510" s="16">
        <v>17</v>
      </c>
      <c r="H7510" t="s">
        <v>7297</v>
      </c>
      <c r="I7510" s="16">
        <v>60</v>
      </c>
      <c r="J7510" t="str">
        <f t="shared" si="120"/>
        <v>大类_道品化神打造</v>
      </c>
      <c r="K7510" s="38" t="s">
        <v>6624</v>
      </c>
      <c r="M7510" s="16" t="s">
        <v>6625</v>
      </c>
      <c r="O7510">
        <v>0</v>
      </c>
      <c r="P7510" t="b">
        <v>1</v>
      </c>
      <c r="Q7510"/>
      <c r="R7510" t="b">
        <v>0</v>
      </c>
      <c r="S7510">
        <v>1</v>
      </c>
      <c r="T7510" t="s">
        <v>91</v>
      </c>
      <c r="U7510">
        <v>999</v>
      </c>
      <c r="V7510" s="16" t="s">
        <v>6626</v>
      </c>
      <c r="Y7510" t="inlineStr">
        <is>
          <t xml:space="preserve">五气凝华一类灵材。土行灵气沉凝成珠，质地厚实，灵息绵稳。|n法宝打造与祭炼：用作特性材，适用于同境界、同品质的太玄符笔、太白剑、小乾坤袋、拘灵索、撼天印、横霄舟、流云渡玄舟、烛微灵笔、玄天伞、玄都丹炉、百炼鼎、赤霞炼宝鼎、青华瓶。</t>
        </is>
      </c>
      <c r="Z7510" t="s">
        <v>6672</v>
      </c>
      <c r="AA7510" t="str">
        <v>击杀妖兽、探索秘境或遗迹可得。</v>
      </c>
      <c r="AB7510">
        <v>12351017</v>
      </c>
      <c r="AC7510" t="s">
        <v>6629</v>
      </c>
      <c r="AD7510">
        <v>40006</v>
      </c>
      <c r="AF7510">
        <v>70006</v>
      </c>
      <c r="AH7510">
        <v>4725000</v>
      </c>
      <c r="AI7510" s="16" t="s">
        <v>6625</v>
      </c>
      <c r="AJ7510" s="16" t="s">
        <v>6656</v>
      </c>
      <c r="AK7510" s="16" t="s">
        <v>348</v>
      </c>
      <c r="AL7510" t="s">
        <v>6673</v>
      </c>
    </row>
    <row r="7511" ht="16.5" spans="2:38">
      <c r="B7511" s="16" t="n">
        <f>10000000+INDEX(编号表!$B:$B,MATCH(F7511,编号表!$A:$A,0))*100000+INDEX(编号表!$F:$F,MATCH(D7511,编号表!$E:$E,0))*1000+INDEX(编号表!$D:$D,MATCH(E7511,编号表!$C:$C,0))*10000+G7511</f>
        <v>12856018</v>
      </c>
      <c r="C7511" s="16" t="s">
        <v>6909</v>
      </c>
      <c r="D7511" s="16" t="s">
        <v>114</v>
      </c>
      <c r="E7511" s="16" t="s">
        <v>348</v>
      </c>
      <c r="F7511" s="16" t="s">
        <v>6675</v>
      </c>
      <c r="G7511" s="16">
        <v>18</v>
      </c>
      <c r="H7511" t="s">
        <v>7297</v>
      </c>
      <c r="I7511" s="16">
        <v>60</v>
      </c>
      <c r="J7511" t="str">
        <f t="shared" si="120"/>
        <v>大类_道品化神打造</v>
      </c>
      <c r="K7511" s="38" t="s">
        <v>6624</v>
      </c>
      <c r="M7511" s="16" t="s">
        <v>6625</v>
      </c>
      <c r="O7511">
        <v>0</v>
      </c>
      <c r="P7511" t="b">
        <v>1</v>
      </c>
      <c r="Q7511"/>
      <c r="R7511" t="b">
        <v>0</v>
      </c>
      <c r="S7511">
        <v>1</v>
      </c>
      <c r="T7511" t="s">
        <v>91</v>
      </c>
      <c r="U7511">
        <v>999</v>
      </c>
      <c r="V7511" s="16" t="s">
        <v>6626</v>
      </c>
      <c r="W7511" s="16">
        <v>12212143</v>
      </c>
      <c r="Y7511" t="inlineStr">
        <is>
          <t xml:space="preserve">灵骨玄甲一类灵材。骨质坚密，纹理连贯，仍留着灵兽生前承力的筋脉印痕。|n法宝打造与祭炼：用作辅材，适用于同境界、同品质的撼天印、横霄舟、流云渡玄舟。</t>
        </is>
      </c>
      <c r="Z7511" t="s">
        <v>6678</v>
      </c>
      <c r="AA7511" t="str">
        <v>击杀妖兽、探索秘境或遗迹可得。</v>
      </c>
      <c r="AB7511" s="16">
        <v>12351018</v>
      </c>
      <c r="AC7511" t="s">
        <v>6629</v>
      </c>
      <c r="AD7511">
        <v>40006</v>
      </c>
      <c r="AF7511">
        <v>70006</v>
      </c>
      <c r="AH7511">
        <v>4725000</v>
      </c>
      <c r="AI7511" s="16" t="s">
        <v>6625</v>
      </c>
      <c r="AJ7511" s="16" t="s">
        <v>6679</v>
      </c>
      <c r="AK7511" s="16" t="s">
        <v>348</v>
      </c>
      <c r="AL7511" t="s">
        <v>6680</v>
      </c>
    </row>
    <row r="7512" ht="16.5" spans="2:38">
      <c r="B7512" s="16" t="n">
        <f>10000000+INDEX(编号表!$B:$B,MATCH(F7512,编号表!$A:$A,0))*100000+INDEX(编号表!$F:$F,MATCH(D7512,编号表!$E:$E,0))*1000+INDEX(编号表!$D:$D,MATCH(E7512,编号表!$C:$C,0))*10000+G7512</f>
        <v>12856019</v>
      </c>
      <c r="C7512" s="16" t="s">
        <v>6910</v>
      </c>
      <c r="D7512" s="16" t="s">
        <v>114</v>
      </c>
      <c r="E7512" s="16" t="s">
        <v>348</v>
      </c>
      <c r="F7512" s="16" t="s">
        <v>6675</v>
      </c>
      <c r="G7512" s="16">
        <v>19</v>
      </c>
      <c r="H7512" t="s">
        <v>7297</v>
      </c>
      <c r="I7512" s="16">
        <v>60</v>
      </c>
      <c r="J7512" t="str">
        <f t="shared" si="120"/>
        <v>大类_道品化神打造</v>
      </c>
      <c r="K7512" s="39" t="s">
        <v>6624</v>
      </c>
      <c r="M7512" s="16" t="s">
        <v>6625</v>
      </c>
      <c r="O7512">
        <v>0</v>
      </c>
      <c r="P7512" t="b">
        <v>1</v>
      </c>
      <c r="Q7512"/>
      <c r="R7512" t="b">
        <v>0</v>
      </c>
      <c r="S7512">
        <v>1</v>
      </c>
      <c r="T7512" t="s">
        <v>91</v>
      </c>
      <c r="U7512">
        <v>999</v>
      </c>
      <c r="V7512" s="16" t="s">
        <v>6626</v>
      </c>
      <c r="W7512" s="16">
        <v>12212144</v>
      </c>
      <c r="Y7512" t="inlineStr">
        <is>
          <t xml:space="preserve">灵骨玄甲一类灵材。甲壳层层相覆，旧伤未损其内纹，断面可见细密承力层次。|n法宝打造与祭炼：用作辅材、特性材，适用于同境界、同品质的玄天伞。</t>
        </is>
      </c>
      <c r="Z7512" t="s">
        <v>6767</v>
      </c>
      <c r="AA7512" t="str">
        <v>击杀妖兽、探索秘境或遗迹可得。</v>
      </c>
      <c r="AB7512" s="16">
        <v>12351019</v>
      </c>
      <c r="AC7512" t="s">
        <v>6629</v>
      </c>
      <c r="AD7512">
        <v>40006</v>
      </c>
      <c r="AF7512">
        <v>70006</v>
      </c>
      <c r="AH7512">
        <v>4725000</v>
      </c>
      <c r="AI7512" s="16" t="s">
        <v>6625</v>
      </c>
      <c r="AJ7512" s="16" t="s">
        <v>6679</v>
      </c>
      <c r="AK7512" s="16" t="s">
        <v>348</v>
      </c>
      <c r="AL7512" t="s">
        <v>6768</v>
      </c>
    </row>
    <row r="7513" ht="16.5" spans="2:38">
      <c r="B7513" s="16" t="n">
        <f>10000000+INDEX(编号表!$B:$B,MATCH(F7513,编号表!$A:$A,0))*100000+INDEX(编号表!$F:$F,MATCH(D7513,编号表!$E:$E,0))*1000+INDEX(编号表!$D:$D,MATCH(E7513,编号表!$C:$C,0))*10000+G7513</f>
        <v>12356020</v>
      </c>
      <c r="C7513" s="16" t="s">
        <v>6911</v>
      </c>
      <c r="D7513" s="16" t="s">
        <v>114</v>
      </c>
      <c r="E7513" s="16" t="s">
        <v>348</v>
      </c>
      <c r="F7513" s="16" t="s">
        <v>6682</v>
      </c>
      <c r="G7513" s="16">
        <v>20</v>
      </c>
      <c r="H7513" t="s">
        <v>7297</v>
      </c>
      <c r="I7513" s="16">
        <v>60</v>
      </c>
      <c r="J7513" t="str">
        <f t="shared" si="120"/>
        <v>大类_道品化神打造</v>
      </c>
      <c r="K7513" s="38" t="s">
        <v>6624</v>
      </c>
      <c r="M7513" s="16" t="s">
        <v>6625</v>
      </c>
      <c r="O7513">
        <v>0</v>
      </c>
      <c r="P7513" t="b">
        <v>1</v>
      </c>
      <c r="Q7513"/>
      <c r="R7513" t="b">
        <v>0</v>
      </c>
      <c r="S7513">
        <v>1</v>
      </c>
      <c r="T7513" t="s">
        <v>91</v>
      </c>
      <c r="U7513">
        <v>999</v>
      </c>
      <c r="V7513" s="16" t="s">
        <v>6626</v>
      </c>
      <c r="W7513" s="16">
        <v>12212145</v>
      </c>
      <c r="Y7513" t="inlineStr">
        <is>
          <t xml:space="preserve">灵皮玄鳞一类灵材。皮面柔韧，筋络相接，裁开后仍能看见细密灵纹。|n法宝打造与祭炼：用作主材，适用于同境界、同品质的玄天伞。</t>
        </is>
      </c>
      <c r="Z7513" t="s">
        <v>6684</v>
      </c>
      <c r="AA7513" t="str">
        <v>击杀妖兽、探索秘境或遗迹可得。</v>
      </c>
      <c r="AB7513" s="16">
        <v>12351020</v>
      </c>
      <c r="AC7513" t="s">
        <v>6629</v>
      </c>
      <c r="AD7513">
        <v>40006</v>
      </c>
      <c r="AF7513">
        <v>70006</v>
      </c>
      <c r="AH7513">
        <v>4725000</v>
      </c>
      <c r="AI7513" s="16" t="s">
        <v>6625</v>
      </c>
      <c r="AJ7513" s="16" t="s">
        <v>6685</v>
      </c>
      <c r="AK7513" s="16" t="s">
        <v>348</v>
      </c>
      <c r="AL7513" t="s">
        <v>6686</v>
      </c>
    </row>
    <row r="7514" ht="16.5" spans="2:38">
      <c r="B7514" s="16" t="n">
        <f>10000000+INDEX(编号表!$B:$B,MATCH(F7514,编号表!$A:$A,0))*100000+INDEX(编号表!$F:$F,MATCH(D7514,编号表!$E:$E,0))*1000+INDEX(编号表!$D:$D,MATCH(E7514,编号表!$C:$C,0))*10000+G7514</f>
        <v>12556021</v>
      </c>
      <c r="C7514" s="16" t="s">
        <v>6912</v>
      </c>
      <c r="D7514" s="16" t="s">
        <v>114</v>
      </c>
      <c r="E7514" s="16" t="s">
        <v>348</v>
      </c>
      <c r="F7514" s="16" t="s">
        <v>6622</v>
      </c>
      <c r="G7514" s="16">
        <v>21</v>
      </c>
      <c r="I7514" s="16">
        <v>60</v>
      </c>
      <c r="J7514" t="str">
        <f t="shared" si="120"/>
        <v>大类_道品化神</v>
      </c>
      <c r="K7514" s="39" t="s">
        <v>6624</v>
      </c>
      <c r="M7514" s="16" t="s">
        <v>6625</v>
      </c>
      <c r="O7514">
        <v>0</v>
      </c>
      <c r="P7514" t="b">
        <v>1</v>
      </c>
      <c r="Q7514"/>
      <c r="R7514" t="b">
        <v>0</v>
      </c>
      <c r="S7514">
        <v>1</v>
      </c>
      <c r="T7514" t="s">
        <v>91</v>
      </c>
      <c r="U7514">
        <v>999</v>
      </c>
      <c r="V7514" s="16" t="s">
        <v>6626</v>
      </c>
      <c r="W7514" s="16">
        <v>12212146</v>
      </c>
      <c r="Y7514" t="inlineStr">
        <is>
          <t xml:space="preserve">灵皮玄鳞一类灵材。鳞面细密，边缘相叠，灵气沿片片鳞纹折转。|n用途未明，可留存备用。</t>
        </is>
      </c>
      <c r="Z7514" t="s">
        <v>6773</v>
      </c>
      <c r="AA7514" t="str">
        <v>击杀妖兽、探索秘境或遗迹可得；当前百艺暂未用到，宗门不供应。</v>
      </c>
      <c r="AB7514" s="16">
        <v>12351021</v>
      </c>
      <c r="AC7514" t="s">
        <v>6629</v>
      </c>
      <c r="AD7514">
        <v>40006</v>
      </c>
      <c r="AF7514">
        <v>70006</v>
      </c>
      <c r="AH7514">
        <v>1575000</v>
      </c>
      <c r="AI7514" s="16" t="s">
        <v>6625</v>
      </c>
      <c r="AJ7514" s="16" t="s">
        <v>6685</v>
      </c>
      <c r="AK7514" s="16" t="s">
        <v>348</v>
      </c>
      <c r="AL7514" t="s">
        <v>6774</v>
      </c>
    </row>
    <row r="7515" ht="16.5" spans="2:38">
      <c r="B7515" s="16" t="n">
        <f>10000000+INDEX(编号表!$B:$B,MATCH(F7515,编号表!$A:$A,0))*100000+INDEX(编号表!$F:$F,MATCH(D7515,编号表!$E:$E,0))*1000+INDEX(编号表!$D:$D,MATCH(E7515,编号表!$C:$C,0))*10000+G7515</f>
        <v>12556022</v>
      </c>
      <c r="C7515" s="16" t="s">
        <v>6913</v>
      </c>
      <c r="D7515" s="16" t="s">
        <v>114</v>
      </c>
      <c r="E7515" s="16" t="s">
        <v>348</v>
      </c>
      <c r="F7515" s="16" t="s">
        <v>6622</v>
      </c>
      <c r="G7515" s="16">
        <v>22</v>
      </c>
      <c r="H7515" t="s">
        <v>7297</v>
      </c>
      <c r="I7515" s="16">
        <v>60</v>
      </c>
      <c r="J7515" t="str">
        <f t="shared" si="120"/>
        <v>大类_道品化神打造</v>
      </c>
      <c r="K7515" s="38" t="s">
        <v>6624</v>
      </c>
      <c r="M7515" s="16" t="s">
        <v>6625</v>
      </c>
      <c r="O7515">
        <v>0</v>
      </c>
      <c r="P7515" t="b">
        <v>1</v>
      </c>
      <c r="Q7515"/>
      <c r="R7515" t="b">
        <v>0</v>
      </c>
      <c r="S7515">
        <v>1</v>
      </c>
      <c r="T7515" t="s">
        <v>91</v>
      </c>
      <c r="U7515">
        <v>999</v>
      </c>
      <c r="V7515" s="16" t="s">
        <v>6626</v>
      </c>
      <c r="W7515" s="16">
        <v>12212147</v>
      </c>
      <c r="Y7515" t="inlineStr">
        <is>
          <t xml:space="preserve">灵爪锐牙一类灵材。牙锋锐利，根部坚实，灵气向尖端收聚。|n法宝打造与祭炼：用作辅材，适用于同境界、同品质的太白剑。</t>
        </is>
      </c>
      <c r="Z7515" t="s">
        <v>6689</v>
      </c>
      <c r="AA7515" t="str">
        <v>击杀妖兽、探索秘境或遗迹可得。</v>
      </c>
      <c r="AB7515" s="16">
        <v>12351022</v>
      </c>
      <c r="AC7515" t="s">
        <v>6629</v>
      </c>
      <c r="AD7515">
        <v>40006</v>
      </c>
      <c r="AF7515">
        <v>70006</v>
      </c>
      <c r="AH7515">
        <v>4725000</v>
      </c>
      <c r="AI7515" s="16" t="s">
        <v>6625</v>
      </c>
      <c r="AJ7515" s="16" t="s">
        <v>6690</v>
      </c>
      <c r="AK7515" s="16" t="s">
        <v>348</v>
      </c>
      <c r="AL7515" t="s">
        <v>6691</v>
      </c>
    </row>
    <row r="7516" ht="16.5" spans="2:38">
      <c r="B7516" s="16" t="n">
        <f>10000000+INDEX(编号表!$B:$B,MATCH(F7516,编号表!$A:$A,0))*100000+INDEX(编号表!$F:$F,MATCH(D7516,编号表!$E:$E,0))*1000+INDEX(编号表!$D:$D,MATCH(E7516,编号表!$C:$C,0))*10000+G7516</f>
        <v>12656023</v>
      </c>
      <c r="C7516" s="16" t="s">
        <v>6914</v>
      </c>
      <c r="D7516" s="16" t="s">
        <v>114</v>
      </c>
      <c r="E7516" s="16" t="s">
        <v>348</v>
      </c>
      <c r="F7516" s="16" t="s">
        <v>6633</v>
      </c>
      <c r="G7516" s="16">
        <v>23</v>
      </c>
      <c r="H7516" t="s">
        <v>7297</v>
      </c>
      <c r="I7516" s="16">
        <v>60</v>
      </c>
      <c r="J7516" t="str">
        <f t="shared" si="120"/>
        <v>大类_道品化神打造</v>
      </c>
      <c r="K7516" s="39" t="s">
        <v>6624</v>
      </c>
      <c r="M7516" s="16" t="s">
        <v>6625</v>
      </c>
      <c r="O7516">
        <v>0</v>
      </c>
      <c r="P7516" t="b">
        <v>1</v>
      </c>
      <c r="Q7516"/>
      <c r="R7516" t="b">
        <v>0</v>
      </c>
      <c r="S7516">
        <v>1</v>
      </c>
      <c r="T7516" t="s">
        <v>91</v>
      </c>
      <c r="U7516">
        <v>999</v>
      </c>
      <c r="V7516" s="16" t="s">
        <v>6626</v>
      </c>
      <c r="W7516" s="16">
        <v>12212148</v>
      </c>
      <c r="Y7516" t="inlineStr">
        <is>
          <t xml:space="preserve">灵爪锐牙一类灵材。爪锋坚锐，纹路向尖端勾连，断处仍有锐气。|n法宝打造与祭炼：用作特性材，适用于同境界、同品质的太白剑。</t>
        </is>
      </c>
      <c r="Z7516" t="s">
        <v>6779</v>
      </c>
      <c r="AA7516" t="str">
        <v>击杀妖兽、探索秘境或遗迹可得。</v>
      </c>
      <c r="AB7516" s="16">
        <v>12351023</v>
      </c>
      <c r="AC7516" t="s">
        <v>6629</v>
      </c>
      <c r="AD7516">
        <v>40006</v>
      </c>
      <c r="AF7516">
        <v>70006</v>
      </c>
      <c r="AH7516">
        <v>4725000</v>
      </c>
      <c r="AI7516" s="16" t="s">
        <v>6625</v>
      </c>
      <c r="AJ7516" s="16" t="s">
        <v>6690</v>
      </c>
      <c r="AK7516" s="16" t="s">
        <v>348</v>
      </c>
      <c r="AL7516" t="s">
        <v>6780</v>
      </c>
    </row>
    <row r="7517" ht="16.5" spans="2:38">
      <c r="B7517" s="16" t="n">
        <f>10000000+INDEX(编号表!$B:$B,MATCH(F7517,编号表!$A:$A,0))*100000+INDEX(编号表!$F:$F,MATCH(D7517,编号表!$E:$E,0))*1000+INDEX(编号表!$D:$D,MATCH(E7517,编号表!$C:$C,0))*10000+G7517</f>
        <v>12356024</v>
      </c>
      <c r="C7517" s="16" t="s">
        <v>6915</v>
      </c>
      <c r="D7517" s="16" t="s">
        <v>114</v>
      </c>
      <c r="E7517" s="16" t="s">
        <v>348</v>
      </c>
      <c r="F7517" s="16" t="s">
        <v>6682</v>
      </c>
      <c r="G7517" s="16">
        <v>24</v>
      </c>
      <c r="H7517" t="s">
        <v>7297</v>
      </c>
      <c r="I7517" s="16">
        <v>60</v>
      </c>
      <c r="J7517" t="str">
        <f t="shared" si="120"/>
        <v>大类_道品化神打造</v>
      </c>
      <c r="K7517" s="38" t="s">
        <v>6624</v>
      </c>
      <c r="M7517" s="16" t="s">
        <v>6625</v>
      </c>
      <c r="O7517">
        <v>0</v>
      </c>
      <c r="P7517" t="b">
        <v>1</v>
      </c>
      <c r="Q7517"/>
      <c r="R7517" t="b">
        <v>0</v>
      </c>
      <c r="S7517">
        <v>1</v>
      </c>
      <c r="T7517" t="s">
        <v>91</v>
      </c>
      <c r="U7517">
        <v>999</v>
      </c>
      <c r="V7517" s="16" t="s">
        <v>6626</v>
      </c>
      <c r="W7517" s="16">
        <v>12212149</v>
      </c>
      <c r="Y7517" t="inlineStr">
        <is>
          <t xml:space="preserve">灵金一类灵材。铁质沉实，内藏灵纹，细密金纹与石色相间。|n法宝打造与祭炼：用作主材，适用于同境界、同品质的太白剑、撼天印、玄都丹炉、百炼鼎。</t>
        </is>
      </c>
      <c r="Z7517" t="s">
        <v>6695</v>
      </c>
      <c r="AA7517" t="str">
        <v>击杀妖兽、探索秘境或遗迹可得。</v>
      </c>
      <c r="AB7517" s="16">
        <v>12351024</v>
      </c>
      <c r="AC7517" t="s">
        <v>6629</v>
      </c>
      <c r="AD7517">
        <v>40006</v>
      </c>
      <c r="AF7517">
        <v>70006</v>
      </c>
      <c r="AH7517">
        <v>4725000</v>
      </c>
      <c r="AI7517" s="16" t="s">
        <v>6625</v>
      </c>
      <c r="AJ7517" s="16" t="s">
        <v>6696</v>
      </c>
      <c r="AK7517" s="16" t="s">
        <v>348</v>
      </c>
      <c r="AL7517" t="s">
        <v>6692</v>
      </c>
    </row>
    <row r="7518" ht="16.5" spans="2:38">
      <c r="B7518" s="16" t="n">
        <f>10000000+INDEX(编号表!$B:$B,MATCH(F7518,编号表!$A:$A,0))*100000+INDEX(编号表!$F:$F,MATCH(D7518,编号表!$E:$E,0))*1000+INDEX(编号表!$D:$D,MATCH(E7518,编号表!$C:$C,0))*10000+G7518</f>
        <v>12556025</v>
      </c>
      <c r="C7518" s="16" t="s">
        <v>6916</v>
      </c>
      <c r="D7518" s="16" t="s">
        <v>114</v>
      </c>
      <c r="E7518" s="16" t="s">
        <v>348</v>
      </c>
      <c r="F7518" s="16" t="s">
        <v>6622</v>
      </c>
      <c r="G7518" s="16">
        <v>25</v>
      </c>
      <c r="H7518" t="s">
        <v>7297</v>
      </c>
      <c r="I7518" s="16">
        <v>60</v>
      </c>
      <c r="J7518" t="str">
        <f t="shared" si="120"/>
        <v>大类_道品化神打造</v>
      </c>
      <c r="K7518" s="39" t="s">
        <v>6624</v>
      </c>
      <c r="M7518" s="16" t="s">
        <v>6625</v>
      </c>
      <c r="O7518">
        <v>0</v>
      </c>
      <c r="P7518" t="b">
        <v>1</v>
      </c>
      <c r="Q7518"/>
      <c r="R7518" t="b">
        <v>0</v>
      </c>
      <c r="S7518">
        <v>1</v>
      </c>
      <c r="T7518" t="s">
        <v>91</v>
      </c>
      <c r="U7518">
        <v>999</v>
      </c>
      <c r="V7518" s="16" t="s">
        <v>6626</v>
      </c>
      <c r="W7518" s="16">
        <v>12212150</v>
      </c>
      <c r="Y7518" t="inlineStr">
        <is>
          <t xml:space="preserve">灵金一类灵材。铜料久经炉火，内壁保留着层层导火纹痕。|n法宝打造与祭炼：用作辅材，适用于同境界、同品质的玄都丹炉、百炼鼎、赤霞炼宝鼎。</t>
        </is>
      </c>
      <c r="Z7518" t="s">
        <v>6785</v>
      </c>
      <c r="AA7518" t="str">
        <v>击杀妖兽、探索秘境或遗迹可得。</v>
      </c>
      <c r="AB7518" s="16">
        <v>12351025</v>
      </c>
      <c r="AC7518" t="s">
        <v>6629</v>
      </c>
      <c r="AD7518">
        <v>40006</v>
      </c>
      <c r="AF7518">
        <v>70006</v>
      </c>
      <c r="AH7518">
        <v>4725000</v>
      </c>
      <c r="AI7518" s="16" t="s">
        <v>6625</v>
      </c>
      <c r="AJ7518" s="16" t="s">
        <v>6696</v>
      </c>
      <c r="AK7518" s="16" t="s">
        <v>348</v>
      </c>
      <c r="AL7518" t="s">
        <v>6786</v>
      </c>
    </row>
    <row r="7519" ht="16.5" spans="2:38">
      <c r="B7519" s="16" t="n">
        <f>10000000+INDEX(编号表!$B:$B,MATCH(F7519,编号表!$A:$A,0))*100000+INDEX(编号表!$F:$F,MATCH(D7519,编号表!$E:$E,0))*1000+INDEX(编号表!$D:$D,MATCH(E7519,编号表!$C:$C,0))*10000+G7519</f>
        <v>12556026</v>
      </c>
      <c r="C7519" s="16" t="s">
        <v>6917</v>
      </c>
      <c r="D7519" s="16" t="s">
        <v>114</v>
      </c>
      <c r="E7519" s="16" t="s">
        <v>348</v>
      </c>
      <c r="F7519" s="16" t="s">
        <v>6622</v>
      </c>
      <c r="G7519" s="16">
        <v>26</v>
      </c>
      <c r="H7519" t="s">
        <v>7297</v>
      </c>
      <c r="I7519" s="16">
        <v>60</v>
      </c>
      <c r="J7519" t="str">
        <f t="shared" si="120"/>
        <v>大类_道品化神打造</v>
      </c>
      <c r="K7519" s="38" t="s">
        <v>6624</v>
      </c>
      <c r="M7519" s="16" t="s">
        <v>6625</v>
      </c>
      <c r="O7519">
        <v>0</v>
      </c>
      <c r="P7519" t="b">
        <v>1</v>
      </c>
      <c r="Q7519"/>
      <c r="R7519" t="b">
        <v>0</v>
      </c>
      <c r="S7519">
        <v>1</v>
      </c>
      <c r="T7519" t="s">
        <v>91</v>
      </c>
      <c r="U7519">
        <v>999</v>
      </c>
      <c r="V7519" s="16" t="s">
        <v>6626</v>
      </c>
      <c r="W7519" s="16">
        <v>12212151</v>
      </c>
      <c r="Y7519" t="inlineStr">
        <is>
          <t xml:space="preserve">灵石砂壤一类灵材。玄砂颗粒细密，指间滑落无声，粒中各藏微小灵纹。|n法宝打造与祭炼：用作辅材，适用于同境界、同品质的玄都丹炉。</t>
        </is>
      </c>
      <c r="Z7519" t="s">
        <v>6792</v>
      </c>
      <c r="AA7519" t="str">
        <v>击杀妖兽、探索秘境或遗迹可得。</v>
      </c>
      <c r="AB7519" s="16">
        <v>12351026</v>
      </c>
      <c r="AC7519" t="s">
        <v>6629</v>
      </c>
      <c r="AD7519">
        <v>40006</v>
      </c>
      <c r="AF7519">
        <v>70006</v>
      </c>
      <c r="AH7519">
        <v>4725000</v>
      </c>
      <c r="AI7519" s="16" t="s">
        <v>6625</v>
      </c>
      <c r="AJ7519" s="16" t="s">
        <v>6793</v>
      </c>
      <c r="AK7519" s="16" t="s">
        <v>348</v>
      </c>
      <c r="AL7519" t="s">
        <v>6794</v>
      </c>
    </row>
    <row r="7520" ht="16.5" spans="2:38">
      <c r="B7520" s="16" t="n">
        <f>10000000+INDEX(编号表!$B:$B,MATCH(F7520,编号表!$A:$A,0))*100000+INDEX(编号表!$F:$F,MATCH(D7520,编号表!$E:$E,0))*1000+INDEX(编号表!$D:$D,MATCH(E7520,编号表!$C:$C,0))*10000+G7520</f>
        <v>12856027</v>
      </c>
      <c r="C7520" s="16" t="s">
        <v>6918</v>
      </c>
      <c r="D7520" s="16" t="s">
        <v>114</v>
      </c>
      <c r="E7520" s="16" t="s">
        <v>348</v>
      </c>
      <c r="F7520" s="16" t="s">
        <v>6675</v>
      </c>
      <c r="G7520" s="16">
        <v>27</v>
      </c>
      <c r="H7520" t="s">
        <v>7297</v>
      </c>
      <c r="I7520" s="16">
        <v>60</v>
      </c>
      <c r="J7520" t="str">
        <f t="shared" si="120"/>
        <v>大类_道品化神打造</v>
      </c>
      <c r="K7520" s="39" t="s">
        <v>6624</v>
      </c>
      <c r="M7520" s="16" t="s">
        <v>6625</v>
      </c>
      <c r="O7520">
        <v>0</v>
      </c>
      <c r="P7520" t="b">
        <v>1</v>
      </c>
      <c r="Q7520"/>
      <c r="R7520" t="b">
        <v>0</v>
      </c>
      <c r="S7520">
        <v>1</v>
      </c>
      <c r="T7520" t="s">
        <v>91</v>
      </c>
      <c r="U7520">
        <v>999</v>
      </c>
      <c r="V7520" s="16" t="s">
        <v>6626</v>
      </c>
      <c r="W7520" s="16">
        <v>12212152</v>
      </c>
      <c r="Y7520" t="inlineStr">
        <is>
          <t xml:space="preserve">灵石砂壤一类灵材。旧阵散去，石上仍留导灵线痕，交接之处深浅分明。|n法宝打造与祭炼：用作特性材，适用于同境界、同品质的拘灵索、撼天印。</t>
        </is>
      </c>
      <c r="Z7520" t="s">
        <v>6797</v>
      </c>
      <c r="AA7520" t="str">
        <v>击杀妖兽、探索秘境或遗迹可得。</v>
      </c>
      <c r="AB7520" s="16">
        <v>12351027</v>
      </c>
      <c r="AC7520" t="s">
        <v>6629</v>
      </c>
      <c r="AD7520">
        <v>40006</v>
      </c>
      <c r="AF7520">
        <v>70006</v>
      </c>
      <c r="AH7520">
        <v>4725000</v>
      </c>
      <c r="AI7520" s="16" t="s">
        <v>6625</v>
      </c>
      <c r="AJ7520" s="16" t="s">
        <v>6793</v>
      </c>
      <c r="AK7520" s="16" t="s">
        <v>348</v>
      </c>
      <c r="AL7520" t="s">
        <v>6798</v>
      </c>
    </row>
    <row r="7521" ht="16.5" spans="2:38">
      <c r="B7521" s="16" t="n">
        <f>10000000+INDEX(编号表!$B:$B,MATCH(F7521,编号表!$A:$A,0))*100000+INDEX(编号表!$F:$F,MATCH(D7521,编号表!$E:$E,0))*1000+INDEX(编号表!$D:$D,MATCH(E7521,编号表!$C:$C,0))*10000+G7521</f>
        <v>12356028</v>
      </c>
      <c r="C7521" s="16" t="s">
        <v>6919</v>
      </c>
      <c r="D7521" s="16" t="s">
        <v>114</v>
      </c>
      <c r="E7521" s="16" t="s">
        <v>348</v>
      </c>
      <c r="F7521" s="16" t="s">
        <v>6682</v>
      </c>
      <c r="G7521" s="16">
        <v>28</v>
      </c>
      <c r="H7521" t="s">
        <v>7297</v>
      </c>
      <c r="I7521" s="16">
        <v>60</v>
      </c>
      <c r="J7521" t="str">
        <f t="shared" si="120"/>
        <v>大类_道品化神打造</v>
      </c>
      <c r="K7521" s="38" t="s">
        <v>6624</v>
      </c>
      <c r="M7521" s="16" t="s">
        <v>6625</v>
      </c>
      <c r="O7521">
        <v>0</v>
      </c>
      <c r="P7521" t="b">
        <v>1</v>
      </c>
      <c r="Q7521"/>
      <c r="R7521" t="b">
        <v>0</v>
      </c>
      <c r="S7521">
        <v>1</v>
      </c>
      <c r="T7521" t="s">
        <v>91</v>
      </c>
      <c r="U7521">
        <v>999</v>
      </c>
      <c r="V7521" s="16" t="s">
        <v>6626</v>
      </c>
      <c r="W7521" s="16">
        <v>12212153</v>
      </c>
      <c r="Y7521" t="inlineStr">
        <is>
          <t xml:space="preserve">灵玉玄晶一类灵材。玉质温润，纹路细密，灵气可沿玉脉缓缓流转。|n法宝打造与祭炼：用作主材，适用于同境界、同品质的太素珠、洞明镜、玄泉瓶、青华瓶。</t>
        </is>
      </c>
      <c r="Z7521" t="s">
        <v>6704</v>
      </c>
      <c r="AA7521" t="str">
        <v>击杀妖兽、探索秘境或遗迹可得。</v>
      </c>
      <c r="AB7521" s="16">
        <v>12351028</v>
      </c>
      <c r="AC7521" t="s">
        <v>6629</v>
      </c>
      <c r="AD7521">
        <v>40006</v>
      </c>
      <c r="AF7521">
        <v>70006</v>
      </c>
      <c r="AH7521">
        <v>4725000</v>
      </c>
      <c r="AI7521" s="16" t="s">
        <v>6625</v>
      </c>
      <c r="AJ7521" s="16" t="s">
        <v>6701</v>
      </c>
      <c r="AK7521" s="16" t="s">
        <v>348</v>
      </c>
      <c r="AL7521" t="s">
        <v>6702</v>
      </c>
    </row>
    <row r="7522" ht="16.5" spans="2:38">
      <c r="B7522" s="16" t="n">
        <f>10000000+INDEX(编号表!$B:$B,MATCH(F7522,编号表!$A:$A,0))*100000+INDEX(编号表!$F:$F,MATCH(D7522,编号表!$E:$E,0))*1000+INDEX(编号表!$D:$D,MATCH(E7522,编号表!$C:$C,0))*10000+G7522</f>
        <v>12556029</v>
      </c>
      <c r="C7522" s="16" t="s">
        <v>6920</v>
      </c>
      <c r="D7522" s="16" t="s">
        <v>114</v>
      </c>
      <c r="E7522" s="16" t="s">
        <v>348</v>
      </c>
      <c r="F7522" s="16" t="s">
        <v>6622</v>
      </c>
      <c r="G7522" s="16">
        <v>29</v>
      </c>
      <c r="H7522" t="s">
        <v>7297</v>
      </c>
      <c r="I7522" s="16">
        <v>60</v>
      </c>
      <c r="J7522" t="str">
        <f t="shared" si="120"/>
        <v>大类_道品化神打造</v>
      </c>
      <c r="K7522" s="39" t="s">
        <v>6624</v>
      </c>
      <c r="M7522" s="16" t="s">
        <v>6625</v>
      </c>
      <c r="O7522">
        <v>0</v>
      </c>
      <c r="P7522" t="b">
        <v>1</v>
      </c>
      <c r="Q7522"/>
      <c r="R7522" t="b">
        <v>0</v>
      </c>
      <c r="S7522">
        <v>1</v>
      </c>
      <c r="T7522" t="s">
        <v>91</v>
      </c>
      <c r="U7522">
        <v>999</v>
      </c>
      <c r="V7522" s="16" t="s">
        <v>6626</v>
      </c>
      <c r="W7522" s="16">
        <v>12212154</v>
      </c>
      <c r="Y7522" t="inlineStr">
        <is>
          <t xml:space="preserve">灵玉玄晶一类灵材。晶体清明，细部灵光齐整，转动时可见层层光路。|n法宝打造与祭炼：用作辅材，适用于同境界、同品质的洞明镜。</t>
        </is>
      </c>
      <c r="Z7522" t="s">
        <v>6803</v>
      </c>
      <c r="AA7522" t="str">
        <v>击杀妖兽、探索秘境或遗迹可得。</v>
      </c>
      <c r="AB7522" s="16">
        <v>12351029</v>
      </c>
      <c r="AC7522" t="s">
        <v>6629</v>
      </c>
      <c r="AD7522">
        <v>40006</v>
      </c>
      <c r="AF7522">
        <v>70006</v>
      </c>
      <c r="AH7522">
        <v>4725000</v>
      </c>
      <c r="AI7522" s="16" t="s">
        <v>6625</v>
      </c>
      <c r="AJ7522" s="16" t="s">
        <v>6701</v>
      </c>
      <c r="AK7522" s="16" t="s">
        <v>348</v>
      </c>
      <c r="AL7522" t="s">
        <v>6804</v>
      </c>
    </row>
    <row r="7523" ht="16.5" spans="2:38">
      <c r="B7523" s="16" t="n">
        <f>10000000+INDEX(编号表!$B:$B,MATCH(F7523,编号表!$A:$A,0))*100000+INDEX(编号表!$F:$F,MATCH(D7523,编号表!$E:$E,0))*1000+INDEX(编号表!$D:$D,MATCH(E7523,编号表!$C:$C,0))*10000+G7523</f>
        <v>12356030</v>
      </c>
      <c r="C7523" s="16" t="s">
        <v>6921</v>
      </c>
      <c r="D7523" s="16" t="s">
        <v>114</v>
      </c>
      <c r="E7523" s="16" t="s">
        <v>348</v>
      </c>
      <c r="F7523" s="16" t="s">
        <v>6682</v>
      </c>
      <c r="G7523" s="16">
        <v>30</v>
      </c>
      <c r="H7523" t="s">
        <v>7297</v>
      </c>
      <c r="I7523" s="16">
        <v>60</v>
      </c>
      <c r="J7523" t="str">
        <f t="shared" si="120"/>
        <v>大类_道品化神打造</v>
      </c>
      <c r="K7523" s="38" t="s">
        <v>6624</v>
      </c>
      <c r="M7523" s="16" t="s">
        <v>6625</v>
      </c>
      <c r="O7523">
        <v>0</v>
      </c>
      <c r="P7523" t="b">
        <v>1</v>
      </c>
      <c r="Q7523"/>
      <c r="R7523" t="b">
        <v>0</v>
      </c>
      <c r="S7523">
        <v>1</v>
      </c>
      <c r="T7523" t="s">
        <v>91</v>
      </c>
      <c r="U7523">
        <v>999</v>
      </c>
      <c r="V7523" s="16" t="s">
        <v>6626</v>
      </c>
      <c r="W7523" s="16">
        <v>12212155</v>
      </c>
      <c r="Y7523" t="inlineStr">
        <is>
          <t xml:space="preserve">灵木竹藤一类灵材。木心长纹完整，去尽枝叶，生长留下的灵路仍在。|n法宝打造与祭炼：用作主材，适用于同境界、同品质的太玄符笔、横霄舟、玄阴葫芦。</t>
        </is>
      </c>
      <c r="Z7523" t="s">
        <v>6707</v>
      </c>
      <c r="AA7523" t="str">
        <v>击杀妖兽、探索秘境或遗迹可得。</v>
      </c>
      <c r="AB7523" s="16">
        <v>12351030</v>
      </c>
      <c r="AC7523" t="s">
        <v>6629</v>
      </c>
      <c r="AD7523">
        <v>40006</v>
      </c>
      <c r="AF7523">
        <v>70006</v>
      </c>
      <c r="AH7523">
        <v>4725000</v>
      </c>
      <c r="AI7523" s="16" t="s">
        <v>6625</v>
      </c>
      <c r="AJ7523" s="16" t="s">
        <v>6708</v>
      </c>
      <c r="AK7523" s="16" t="s">
        <v>348</v>
      </c>
      <c r="AL7523" t="s">
        <v>6709</v>
      </c>
    </row>
    <row r="7524" ht="16.5" spans="2:38">
      <c r="B7524" s="16" t="n">
        <f>10000000+INDEX(编号表!$B:$B,MATCH(F7524,编号表!$A:$A,0))*100000+INDEX(编号表!$F:$F,MATCH(D7524,编号表!$E:$E,0))*1000+INDEX(编号表!$D:$D,MATCH(E7524,编号表!$C:$C,0))*10000+G7524</f>
        <v>12556031</v>
      </c>
      <c r="C7524" s="16" t="s">
        <v>6923</v>
      </c>
      <c r="D7524" s="16" t="s">
        <v>114</v>
      </c>
      <c r="E7524" s="16" t="s">
        <v>348</v>
      </c>
      <c r="F7524" s="16" t="s">
        <v>6622</v>
      </c>
      <c r="G7524" s="16">
        <v>31</v>
      </c>
      <c r="H7524" t="s">
        <v>7297</v>
      </c>
      <c r="I7524" s="16">
        <v>60</v>
      </c>
      <c r="J7524" t="str">
        <f t="shared" si="120"/>
        <v>大类_道品化神打造</v>
      </c>
      <c r="K7524" s="39" t="s">
        <v>6624</v>
      </c>
      <c r="M7524" s="16" t="s">
        <v>6625</v>
      </c>
      <c r="O7524">
        <v>0</v>
      </c>
      <c r="P7524" t="b">
        <v>1</v>
      </c>
      <c r="Q7524"/>
      <c r="R7524" t="b">
        <v>0</v>
      </c>
      <c r="S7524">
        <v>1</v>
      </c>
      <c r="T7524" t="s">
        <v>91</v>
      </c>
      <c r="U7524">
        <v>999</v>
      </c>
      <c r="V7524" s="16" t="s">
        <v>6626</v>
      </c>
      <c r="W7524" s="16">
        <v>12212156</v>
      </c>
      <c r="Y7524" t="inlineStr">
        <is>
          <t xml:space="preserve">灵木竹藤一类灵材。竹质轻韧，中空有节，通达处与收束处各有分寸。|n法宝打造与祭炼：用作辅材，适用于同境界、同品质的玄泉瓶。</t>
        </is>
      </c>
      <c r="Z7524" t="s">
        <v>6812</v>
      </c>
      <c r="AA7524" t="str">
        <v>击杀妖兽、探索秘境或遗迹可得。</v>
      </c>
      <c r="AB7524" s="16">
        <v>12351031</v>
      </c>
      <c r="AC7524" t="s">
        <v>6629</v>
      </c>
      <c r="AD7524">
        <v>40006</v>
      </c>
      <c r="AF7524">
        <v>70006</v>
      </c>
      <c r="AH7524">
        <v>4725000</v>
      </c>
      <c r="AI7524" s="16" t="s">
        <v>6625</v>
      </c>
      <c r="AJ7524" s="16" t="s">
        <v>6708</v>
      </c>
      <c r="AK7524" s="16" t="s">
        <v>348</v>
      </c>
      <c r="AL7524" t="s">
        <v>6813</v>
      </c>
    </row>
    <row r="7525" ht="15" spans="2:38">
      <c r="B7525" s="16" t="n">
        <f>10000000+INDEX(编号表!$B:$B,MATCH(F7525,编号表!$A:$A,0))*100000+INDEX(编号表!$F:$F,MATCH(D7525,编号表!$E:$E,0))*1000+INDEX(编号表!$D:$D,MATCH(E7525,编号表!$C:$C,0))*10000+G7525</f>
        <v>12356032</v>
      </c>
      <c r="C7525" s="16" t="s">
        <v>6924</v>
      </c>
      <c r="D7525" s="16" t="s">
        <v>114</v>
      </c>
      <c r="E7525" s="16" t="s">
        <v>348</v>
      </c>
      <c r="F7525" s="16" t="s">
        <v>6682</v>
      </c>
      <c r="G7525" s="16">
        <v>32</v>
      </c>
      <c r="H7525" t="s">
        <v>7297</v>
      </c>
      <c r="I7525" s="16">
        <v>60</v>
      </c>
      <c r="J7525" t="str">
        <f t="shared" si="120"/>
        <v>大类_道品化神打造</v>
      </c>
      <c r="K7525" s="40" t="s">
        <v>6698</v>
      </c>
      <c r="M7525" s="16" t="s">
        <v>6625</v>
      </c>
      <c r="O7525">
        <v>0</v>
      </c>
      <c r="P7525" t="b">
        <v>1</v>
      </c>
      <c r="Q7525"/>
      <c r="R7525" t="b">
        <v>0</v>
      </c>
      <c r="S7525">
        <v>1</v>
      </c>
      <c r="T7525" t="s">
        <v>91</v>
      </c>
      <c r="U7525">
        <v>999</v>
      </c>
      <c r="V7525" s="16" t="s">
        <v>6626</v>
      </c>
      <c r="W7525" s="16">
        <v>12212157</v>
      </c>
      <c r="Y7525" t="inlineStr">
        <is>
          <t xml:space="preserve">灵木竹藤一类稀有灵材。老藤节腔完整，伤处愈合后，内里的生机仍有往来。|n法宝打造与祭炼：用作主材，适用于同境界、同品质的回春摄魄葫芦。</t>
        </is>
      </c>
      <c r="Z7525" t="s">
        <v>6926</v>
      </c>
      <c r="AA7525" t="str">
        <v>击杀妖兽、探索秘境或遗迹可得。</v>
      </c>
      <c r="AB7525" s="16">
        <v>12351032</v>
      </c>
      <c r="AC7525" t="s">
        <v>6629</v>
      </c>
      <c r="AD7525">
        <v>40006</v>
      </c>
      <c r="AF7525">
        <v>70006</v>
      </c>
      <c r="AH7525">
        <v>4725000</v>
      </c>
      <c r="AI7525" s="16" t="s">
        <v>6625</v>
      </c>
      <c r="AJ7525" s="16" t="s">
        <v>6708</v>
      </c>
      <c r="AK7525" s="16" t="s">
        <v>348</v>
      </c>
      <c r="AL7525" t="s">
        <v>6924</v>
      </c>
    </row>
    <row r="7526" ht="16.5" spans="2:38">
      <c r="B7526" s="16" t="n">
        <f>10000000+INDEX(编号表!$B:$B,MATCH(F7526,编号表!$A:$A,0))*100000+INDEX(编号表!$F:$F,MATCH(D7526,编号表!$E:$E,0))*1000+INDEX(编号表!$D:$D,MATCH(E7526,编号表!$C:$C,0))*10000+G7526</f>
        <v>12356033</v>
      </c>
      <c r="C7526" s="16" t="s">
        <v>6927</v>
      </c>
      <c r="D7526" s="16" t="s">
        <v>114</v>
      </c>
      <c r="E7526" s="16" t="s">
        <v>348</v>
      </c>
      <c r="F7526" s="16" t="s">
        <v>6682</v>
      </c>
      <c r="G7526" s="16">
        <v>33</v>
      </c>
      <c r="H7526" t="s">
        <v>7297</v>
      </c>
      <c r="I7526" s="16">
        <v>60</v>
      </c>
      <c r="J7526" t="str">
        <f t="shared" si="120"/>
        <v>大类_道品化神打造</v>
      </c>
      <c r="K7526" s="39" t="s">
        <v>6624</v>
      </c>
      <c r="M7526" s="16" t="s">
        <v>6625</v>
      </c>
      <c r="O7526">
        <v>0</v>
      </c>
      <c r="P7526" t="b">
        <v>1</v>
      </c>
      <c r="Q7526"/>
      <c r="R7526" t="b">
        <v>0</v>
      </c>
      <c r="S7526">
        <v>1</v>
      </c>
      <c r="T7526" t="s">
        <v>91</v>
      </c>
      <c r="U7526">
        <v>999</v>
      </c>
      <c r="V7526" s="16" t="s">
        <v>6626</v>
      </c>
      <c r="W7526" s="16">
        <v>12212158</v>
      </c>
      <c r="Y7526" t="inlineStr">
        <is>
          <t xml:space="preserve">灵丝玄筋一类灵材。蚕丝轻细而韧，丝缕相接时，灵光如水线流过。|n法宝打造与祭炼：用作主材，适用于同境界、同品质的小乾坤袋、拘灵索、隐元幡。</t>
        </is>
      </c>
      <c r="Z7526" t="s">
        <v>6712</v>
      </c>
      <c r="AA7526" t="str">
        <v>击杀妖兽、探索秘境或遗迹可得。</v>
      </c>
      <c r="AB7526" s="16">
        <v>12351033</v>
      </c>
      <c r="AC7526" t="s">
        <v>6629</v>
      </c>
      <c r="AD7526">
        <v>40006</v>
      </c>
      <c r="AF7526">
        <v>70006</v>
      </c>
      <c r="AH7526">
        <v>4725000</v>
      </c>
      <c r="AI7526" s="16" t="s">
        <v>6625</v>
      </c>
      <c r="AJ7526" s="16" t="s">
        <v>6713</v>
      </c>
      <c r="AK7526" s="16" t="s">
        <v>348</v>
      </c>
      <c r="AL7526" t="s">
        <v>6714</v>
      </c>
    </row>
    <row r="7527" ht="16.5" spans="2:38">
      <c r="B7527" s="16" t="n">
        <f>10000000+INDEX(编号表!$B:$B,MATCH(F7527,编号表!$A:$A,0))*100000+INDEX(编号表!$F:$F,MATCH(D7527,编号表!$E:$E,0))*1000+INDEX(编号表!$D:$D,MATCH(E7527,编号表!$C:$C,0))*10000+G7527</f>
        <v>12556034</v>
      </c>
      <c r="C7527" s="16" t="s">
        <v>6928</v>
      </c>
      <c r="D7527" s="16" t="s">
        <v>114</v>
      </c>
      <c r="E7527" s="16" t="s">
        <v>348</v>
      </c>
      <c r="F7527" s="16" t="s">
        <v>6622</v>
      </c>
      <c r="G7527" s="16">
        <v>34</v>
      </c>
      <c r="H7527" t="s">
        <v>7297</v>
      </c>
      <c r="I7527" s="16">
        <v>60</v>
      </c>
      <c r="J7527" t="str">
        <f t="shared" si="120"/>
        <v>大类_道品化神打造</v>
      </c>
      <c r="K7527" s="38" t="s">
        <v>6624</v>
      </c>
      <c r="M7527" s="16" t="s">
        <v>6625</v>
      </c>
      <c r="O7527">
        <v>0</v>
      </c>
      <c r="P7527" t="b">
        <v>1</v>
      </c>
      <c r="Q7527"/>
      <c r="R7527" t="b">
        <v>0</v>
      </c>
      <c r="S7527">
        <v>1</v>
      </c>
      <c r="T7527" t="s">
        <v>91</v>
      </c>
      <c r="U7527">
        <v>999</v>
      </c>
      <c r="V7527" s="16" t="s">
        <v>6626</v>
      </c>
      <c r="W7527" s="16">
        <v>12212159</v>
      </c>
      <c r="Y7527" t="inlineStr">
        <is>
          <t xml:space="preserve">灵丝玄筋一类灵材。旧旗留下的灵丝，织路未断，细纹交接仍然有序。|n法宝打造与祭炼：用作辅材，适用于同境界、同品质的小乾坤袋、拘灵索、玄天伞、隐元幡。</t>
        </is>
      </c>
      <c r="Z7527" t="s">
        <v>6818</v>
      </c>
      <c r="AA7527" t="str">
        <v>击杀妖兽、探索秘境或遗迹可得。</v>
      </c>
      <c r="AB7527" s="16">
        <v>12351034</v>
      </c>
      <c r="AC7527" t="s">
        <v>6629</v>
      </c>
      <c r="AD7527">
        <v>40006</v>
      </c>
      <c r="AF7527">
        <v>70006</v>
      </c>
      <c r="AH7527">
        <v>4725000</v>
      </c>
      <c r="AI7527" s="16" t="s">
        <v>6625</v>
      </c>
      <c r="AJ7527" s="16" t="s">
        <v>6713</v>
      </c>
      <c r="AK7527" s="16" t="s">
        <v>348</v>
      </c>
      <c r="AL7527" t="s">
        <v>6819</v>
      </c>
    </row>
    <row r="7528" ht="16.5" spans="2:38">
      <c r="B7528" s="16" t="n">
        <f>10000000+INDEX(编号表!$B:$B,MATCH(F7528,编号表!$A:$A,0))*100000+INDEX(编号表!$F:$F,MATCH(D7528,编号表!$E:$E,0))*1000+INDEX(编号表!$D:$D,MATCH(E7528,编号表!$C:$C,0))*10000+G7528</f>
        <v>12556035</v>
      </c>
      <c r="C7528" s="16" t="s">
        <v>6929</v>
      </c>
      <c r="D7528" s="16" t="s">
        <v>114</v>
      </c>
      <c r="E7528" s="16" t="s">
        <v>348</v>
      </c>
      <c r="F7528" s="16" t="s">
        <v>6622</v>
      </c>
      <c r="G7528" s="16">
        <v>35</v>
      </c>
      <c r="H7528" t="s">
        <v>7297</v>
      </c>
      <c r="I7528" s="16">
        <v>60</v>
      </c>
      <c r="J7528" t="str">
        <f t="shared" si="120"/>
        <v>大类_道品化神打造</v>
      </c>
      <c r="K7528" s="39" t="s">
        <v>6624</v>
      </c>
      <c r="M7528" s="16" t="s">
        <v>6625</v>
      </c>
      <c r="O7528">
        <v>0</v>
      </c>
      <c r="P7528" t="b">
        <v>1</v>
      </c>
      <c r="Q7528"/>
      <c r="R7528" t="b">
        <v>0</v>
      </c>
      <c r="S7528">
        <v>1</v>
      </c>
      <c r="T7528" t="s">
        <v>91</v>
      </c>
      <c r="U7528">
        <v>999</v>
      </c>
      <c r="V7528" s="16" t="s">
        <v>6626</v>
      </c>
      <c r="W7528" s="16">
        <v>12212160</v>
      </c>
      <c r="Y7528" t="inlineStr">
        <is>
          <t xml:space="preserve">灵液琼髓一类灵材。灵液出自地脉，温润清透，内含细微矿华。|n法宝打造与祭炼：用作辅材，适用于同境界、同品质的太素珠、玄泉瓶。</t>
        </is>
      </c>
      <c r="Z7528" t="s">
        <v>6717</v>
      </c>
      <c r="AA7528" t="str">
        <v>击杀妖兽、探索秘境或遗迹可得。</v>
      </c>
      <c r="AB7528" s="16">
        <v>12351035</v>
      </c>
      <c r="AC7528" t="s">
        <v>6629</v>
      </c>
      <c r="AD7528">
        <v>40006</v>
      </c>
      <c r="AF7528">
        <v>70006</v>
      </c>
      <c r="AH7528">
        <v>4725000</v>
      </c>
      <c r="AI7528" s="16" t="s">
        <v>6625</v>
      </c>
      <c r="AJ7528" s="16" t="s">
        <v>6718</v>
      </c>
      <c r="AK7528" s="16" t="s">
        <v>348</v>
      </c>
      <c r="AL7528" t="s">
        <v>6719</v>
      </c>
    </row>
    <row r="7529" ht="16.5" spans="2:38">
      <c r="B7529" s="16" t="n">
        <f>10000000+INDEX(编号表!$B:$B,MATCH(F7529,编号表!$A:$A,0))*100000+INDEX(编号表!$F:$F,MATCH(D7529,编号表!$E:$E,0))*1000+INDEX(编号表!$D:$D,MATCH(E7529,编号表!$C:$C,0))*10000+G7529</f>
        <v>12556036</v>
      </c>
      <c r="C7529" s="16" t="s">
        <v>6930</v>
      </c>
      <c r="D7529" s="16" t="s">
        <v>114</v>
      </c>
      <c r="E7529" s="16" t="s">
        <v>348</v>
      </c>
      <c r="F7529" s="16" t="s">
        <v>6622</v>
      </c>
      <c r="G7529" s="16">
        <v>36</v>
      </c>
      <c r="H7529" t="s">
        <v>7297</v>
      </c>
      <c r="I7529" s="16">
        <v>60</v>
      </c>
      <c r="J7529" t="str">
        <f t="shared" si="120"/>
        <v>大类_道品化神打造</v>
      </c>
      <c r="K7529" s="38" t="s">
        <v>6624</v>
      </c>
      <c r="M7529" s="16" t="s">
        <v>6625</v>
      </c>
      <c r="O7529">
        <v>0</v>
      </c>
      <c r="P7529" t="b">
        <v>1</v>
      </c>
      <c r="Q7529"/>
      <c r="R7529" t="b">
        <v>0</v>
      </c>
      <c r="S7529">
        <v>1</v>
      </c>
      <c r="T7529" t="s">
        <v>91</v>
      </c>
      <c r="U7529">
        <v>999</v>
      </c>
      <c r="V7529" s="16" t="s">
        <v>6626</v>
      </c>
      <c r="W7529" s="16">
        <v>12212161</v>
      </c>
      <c r="Y7529" t="inlineStr">
        <is>
          <t xml:space="preserve">灵液琼髓一类灵材。石中灵乳质地绵密，触之温润，灵息缓而不散。|n法宝打造与祭炼：用作辅材，适用于同境界、同品质的玄都丹炉、青华瓶。</t>
        </is>
      </c>
      <c r="Z7529" t="s">
        <v>6824</v>
      </c>
      <c r="AA7529" t="str">
        <v>击杀妖兽、探索秘境或遗迹可得。</v>
      </c>
      <c r="AB7529" s="16">
        <v>12351036</v>
      </c>
      <c r="AC7529" t="s">
        <v>6629</v>
      </c>
      <c r="AD7529">
        <v>40006</v>
      </c>
      <c r="AF7529">
        <v>70006</v>
      </c>
      <c r="AH7529">
        <v>4725000</v>
      </c>
      <c r="AI7529" s="16" t="s">
        <v>6625</v>
      </c>
      <c r="AJ7529" s="16" t="s">
        <v>6718</v>
      </c>
      <c r="AK7529" s="16" t="s">
        <v>348</v>
      </c>
      <c r="AL7529" t="s">
        <v>6825</v>
      </c>
    </row>
    <row r="7530" ht="16.5" spans="2:38">
      <c r="B7530" s="16" t="n">
        <f>10000000+INDEX(编号表!$B:$B,MATCH(F7530,编号表!$A:$A,0))*100000+INDEX(编号表!$F:$F,MATCH(D7530,编号表!$E:$E,0))*1000+INDEX(编号表!$D:$D,MATCH(E7530,编号表!$C:$C,0))*10000+G7530</f>
        <v>12556037</v>
      </c>
      <c r="C7530" s="16" t="s">
        <v>6931</v>
      </c>
      <c r="D7530" s="16" t="s">
        <v>114</v>
      </c>
      <c r="E7530" s="16" t="s">
        <v>348</v>
      </c>
      <c r="F7530" s="16" t="s">
        <v>6622</v>
      </c>
      <c r="G7530" s="16">
        <v>37</v>
      </c>
      <c r="I7530" s="16">
        <v>60</v>
      </c>
      <c r="J7530" t="str">
        <f t="shared" si="120"/>
        <v>大类_道品化神</v>
      </c>
      <c r="K7530" s="39" t="s">
        <v>6624</v>
      </c>
      <c r="M7530" s="16" t="s">
        <v>6625</v>
      </c>
      <c r="O7530">
        <v>0</v>
      </c>
      <c r="P7530" t="b">
        <v>1</v>
      </c>
      <c r="Q7530"/>
      <c r="R7530" t="b">
        <v>0</v>
      </c>
      <c r="S7530">
        <v>1</v>
      </c>
      <c r="T7530" t="s">
        <v>91</v>
      </c>
      <c r="U7530">
        <v>999</v>
      </c>
      <c r="V7530" s="16" t="s">
        <v>6626</v>
      </c>
      <c r="W7530" s="16">
        <v>12212162</v>
      </c>
      <c r="Y7530" t="inlineStr">
        <is>
          <t xml:space="preserve">灵脂玄蜡一类灵材。树脂黏润，凝后成膜，仍留着草木封合伤处的气息。|n用途未明，可留存备用。</t>
        </is>
      </c>
      <c r="Z7530" t="inlineStr">
        <is>
          <t xml:space="preserve">|cff00FF00“树脂护过树的伤处。旧痕封合之后，那一分续住断纹的韧意还在。”——《草木留纹记》|r</t>
        </is>
      </c>
      <c r="AA7530" t="str">
        <v>击杀妖兽、探索秘境或遗迹可得；当前百艺暂未用到，宗门不供应。</v>
      </c>
      <c r="AB7530" s="16">
        <v>12351037</v>
      </c>
      <c r="AC7530" t="s">
        <v>6629</v>
      </c>
      <c r="AD7530">
        <v>40006</v>
      </c>
      <c r="AF7530">
        <v>70006</v>
      </c>
      <c r="AH7530">
        <v>1575000</v>
      </c>
      <c r="AI7530" s="16" t="s">
        <v>6625</v>
      </c>
      <c r="AJ7530" s="16" t="s">
        <v>6723</v>
      </c>
      <c r="AK7530" s="16" t="s">
        <v>348</v>
      </c>
      <c r="AL7530" t="s">
        <v>6724</v>
      </c>
    </row>
    <row r="7531" ht="17.25" spans="2:38">
      <c r="B7531" s="16" t="n">
        <f>10000000+INDEX(编号表!$B:$B,MATCH(F7531,编号表!$A:$A,0))*100000+INDEX(编号表!$F:$F,MATCH(D7531,编号表!$E:$E,0))*1000+INDEX(编号表!$D:$D,MATCH(E7531,编号表!$C:$C,0))*10000+G7531</f>
        <v>12556038</v>
      </c>
      <c r="C7531" s="16" t="s">
        <v>6932</v>
      </c>
      <c r="D7531" s="16" t="s">
        <v>114</v>
      </c>
      <c r="E7531" s="16" t="s">
        <v>348</v>
      </c>
      <c r="F7531" s="16" t="s">
        <v>6622</v>
      </c>
      <c r="G7531" s="16">
        <v>38</v>
      </c>
      <c r="H7531" t="s">
        <v>7297</v>
      </c>
      <c r="I7531" s="16">
        <v>60</v>
      </c>
      <c r="J7531" t="str">
        <f t="shared" ref="J7531:J7594" si="121">"大类_"&amp;D7531&amp;E7531&amp;H7531</f>
        <v>大类_道品化神打造</v>
      </c>
      <c r="K7531" s="38" t="s">
        <v>6624</v>
      </c>
      <c r="M7531" s="16" t="s">
        <v>6625</v>
      </c>
      <c r="O7531">
        <v>0</v>
      </c>
      <c r="P7531" t="b">
        <v>1</v>
      </c>
      <c r="Q7531"/>
      <c r="R7531" t="b">
        <v>0</v>
      </c>
      <c r="S7531">
        <v>1</v>
      </c>
      <c r="T7531" t="s">
        <v>91</v>
      </c>
      <c r="U7531">
        <v>999</v>
      </c>
      <c r="V7531" s="16" t="s">
        <v>6626</v>
      </c>
      <c r="W7531" s="16">
        <v>12212163</v>
      </c>
      <c r="Y7531" t="inlineStr">
        <is>
          <t xml:space="preserve">灵脂玄蜡一类灵材。灵蜡细润可塑，微温便软，凝结后薄处也能封合。|n法宝打造与祭炼：用作辅材，适用于同境界、同品质的回春摄魄葫芦、玄阴葫芦。</t>
        </is>
      </c>
      <c r="Z7531" t="s">
        <v>6830</v>
      </c>
      <c r="AA7531" t="str">
        <v>击杀妖兽、探索秘境或遗迹可得。</v>
      </c>
      <c r="AB7531" s="16">
        <v>12351038</v>
      </c>
      <c r="AC7531" t="s">
        <v>6629</v>
      </c>
      <c r="AD7531">
        <v>40006</v>
      </c>
      <c r="AF7531">
        <v>70006</v>
      </c>
      <c r="AH7531">
        <v>4725000</v>
      </c>
      <c r="AI7531" s="16" t="s">
        <v>6625</v>
      </c>
      <c r="AJ7531" s="16" t="s">
        <v>6723</v>
      </c>
      <c r="AK7531" s="16" t="s">
        <v>348</v>
      </c>
      <c r="AL7531" t="s">
        <v>6831</v>
      </c>
    </row>
    <row r="7532" ht="16.5" spans="2:38">
      <c r="B7532" s="16" t="n">
        <f>10000000+INDEX(编号表!$B:$B,MATCH(F7532,编号表!$A:$A,0))*100000+INDEX(编号表!$F:$F,MATCH(D7532,编号表!$E:$E,0))*1000+INDEX(编号表!$D:$D,MATCH(E7532,编号表!$C:$C,0))*10000+G7532</f>
        <v>12566000</v>
      </c>
      <c r="C7532" s="16" t="s">
        <v>6933</v>
      </c>
      <c r="D7532" s="16" t="s">
        <v>114</v>
      </c>
      <c r="E7532" s="16" t="s">
        <v>351</v>
      </c>
      <c r="F7532" s="16" t="s">
        <v>6622</v>
      </c>
      <c r="G7532" s="16">
        <v>0</v>
      </c>
      <c r="H7532" t="s">
        <v>7297</v>
      </c>
      <c r="I7532" s="16">
        <v>60</v>
      </c>
      <c r="J7532" t="str">
        <f t="shared" si="121"/>
        <v>大类_道品炼虚打造</v>
      </c>
      <c r="K7532" s="37" t="s">
        <v>6624</v>
      </c>
      <c r="M7532" s="16" t="s">
        <v>6625</v>
      </c>
      <c r="O7532">
        <v>0</v>
      </c>
      <c r="P7532" t="b">
        <v>1</v>
      </c>
      <c r="Q7532"/>
      <c r="R7532" t="b">
        <v>0</v>
      </c>
      <c r="S7532">
        <v>1</v>
      </c>
      <c r="T7532" t="s">
        <v>91</v>
      </c>
      <c r="U7532">
        <v>999</v>
      </c>
      <c r="V7532" s="16" t="s">
        <v>6626</v>
      </c>
      <c r="W7532" s="16">
        <v>12212164</v>
      </c>
      <c r="Y7532" t="inlineStr">
        <is>
          <t xml:space="preserve">灵血一类灵材。精血凝而未枯，仍蕴灵兽生机，易与墨液、灵浆相融。|n法宝打造与祭炼：用作辅材，适用于同境界、同品质的坤元甘霖瓶、太素甘霖瓶、玉髓养生珠。</t>
        </is>
      </c>
      <c r="Z7532" t="s">
        <v>6628</v>
      </c>
      <c r="AA7532" t="str">
        <v>击杀妖兽、探索秘境或遗迹可得。</v>
      </c>
      <c r="AB7532" s="16">
        <v>12361000</v>
      </c>
      <c r="AC7532" t="s">
        <v>6629</v>
      </c>
      <c r="AD7532">
        <v>40006</v>
      </c>
      <c r="AF7532">
        <v>70006</v>
      </c>
      <c r="AH7532">
        <v>23625000</v>
      </c>
      <c r="AI7532" s="16" t="s">
        <v>6625</v>
      </c>
      <c r="AJ7532" s="16" t="s">
        <v>6630</v>
      </c>
      <c r="AK7532" s="16" t="s">
        <v>351</v>
      </c>
      <c r="AL7532" t="s">
        <v>6631</v>
      </c>
    </row>
    <row r="7533" ht="16.5" spans="2:38">
      <c r="B7533" s="16" t="n">
        <f>10000000+INDEX(编号表!$B:$B,MATCH(F7533,编号表!$A:$A,0))*100000+INDEX(编号表!$F:$F,MATCH(D7533,编号表!$E:$E,0))*1000+INDEX(编号表!$D:$D,MATCH(E7533,编号表!$C:$C,0))*10000+G7533</f>
        <v>12666001</v>
      </c>
      <c r="C7533" s="16" t="s">
        <v>6934</v>
      </c>
      <c r="D7533" s="16" t="s">
        <v>114</v>
      </c>
      <c r="E7533" s="16" t="s">
        <v>351</v>
      </c>
      <c r="F7533" s="16" t="s">
        <v>6633</v>
      </c>
      <c r="G7533" s="16">
        <v>1</v>
      </c>
      <c r="H7533" t="s">
        <v>7297</v>
      </c>
      <c r="I7533" s="16">
        <v>60</v>
      </c>
      <c r="J7533" t="str">
        <f t="shared" si="121"/>
        <v>大类_道品炼虚打造</v>
      </c>
      <c r="K7533" s="38" t="s">
        <v>6624</v>
      </c>
      <c r="M7533" s="16" t="s">
        <v>6625</v>
      </c>
      <c r="O7533">
        <v>0</v>
      </c>
      <c r="P7533" t="b">
        <v>1</v>
      </c>
      <c r="Q7533"/>
      <c r="R7533" t="b">
        <v>0</v>
      </c>
      <c r="S7533">
        <v>1</v>
      </c>
      <c r="T7533" t="s">
        <v>91</v>
      </c>
      <c r="U7533">
        <v>999</v>
      </c>
      <c r="V7533" s="16" t="s">
        <v>6626</v>
      </c>
      <c r="W7533" s="16">
        <v>12212165</v>
      </c>
      <c r="Y7533" t="inlineStr">
        <is>
          <t xml:space="preserve">灵血一类灵材。血色深沉，毒性藏于灵息之中，须与温养用的精血分辨清楚。|n法宝打造与祭炼：用作特性材，适用于同境界、同品质的斩虚剑、缚岳灵索、锁虚索、镇虚印。</t>
        </is>
      </c>
      <c r="Z7533" t="s">
        <v>6728</v>
      </c>
      <c r="AA7533" t="str">
        <v>击杀妖兽、探索秘境或遗迹可得。</v>
      </c>
      <c r="AB7533" s="16">
        <v>12361001</v>
      </c>
      <c r="AC7533" t="s">
        <v>6629</v>
      </c>
      <c r="AD7533">
        <v>40006</v>
      </c>
      <c r="AF7533">
        <v>70006</v>
      </c>
      <c r="AH7533">
        <v>23625000</v>
      </c>
      <c r="AI7533" s="16" t="s">
        <v>6625</v>
      </c>
      <c r="AJ7533" s="16" t="s">
        <v>6630</v>
      </c>
      <c r="AK7533" s="16" t="s">
        <v>351</v>
      </c>
      <c r="AL7533" t="s">
        <v>6729</v>
      </c>
    </row>
    <row r="7534" ht="16.5" spans="2:38">
      <c r="B7534" s="16" t="n">
        <f>10000000+INDEX(编号表!$B:$B,MATCH(F7534,编号表!$A:$A,0))*100000+INDEX(编号表!$F:$F,MATCH(D7534,编号表!$E:$E,0))*1000+INDEX(编号表!$D:$D,MATCH(E7534,编号表!$C:$C,0))*10000+G7534</f>
        <v>12666002</v>
      </c>
      <c r="C7534" s="16" t="s">
        <v>6935</v>
      </c>
      <c r="D7534" s="16" t="s">
        <v>114</v>
      </c>
      <c r="E7534" s="16" t="s">
        <v>351</v>
      </c>
      <c r="F7534" s="16" t="s">
        <v>6633</v>
      </c>
      <c r="G7534" s="16">
        <v>2</v>
      </c>
      <c r="H7534" t="s">
        <v>7297</v>
      </c>
      <c r="I7534" s="16">
        <v>60</v>
      </c>
      <c r="J7534" t="str">
        <f t="shared" si="121"/>
        <v>大类_道品炼虚打造</v>
      </c>
      <c r="K7534" s="39" t="s">
        <v>6624</v>
      </c>
      <c r="M7534" s="16" t="s">
        <v>6625</v>
      </c>
      <c r="O7534">
        <v>0</v>
      </c>
      <c r="P7534" t="b">
        <v>1</v>
      </c>
      <c r="Q7534"/>
      <c r="R7534" t="b">
        <v>0</v>
      </c>
      <c r="S7534">
        <v>1</v>
      </c>
      <c r="T7534" t="s">
        <v>91</v>
      </c>
      <c r="U7534">
        <v>999</v>
      </c>
      <c r="V7534" s="16" t="s">
        <v>6626</v>
      </c>
      <c r="W7534" s="16">
        <v>12212166</v>
      </c>
      <c r="Y7534" t="inlineStr">
        <is>
          <t xml:space="preserve">丹核一类灵材。一丸丹核凝聚灵力，内里仍留着来源灵兽的灵脉纹路。|n法宝打造与祭炼：用作特性材，适用于同境界、同品质的太素回灵瓶、太虚伞、缚岳灵索、辟火玄鳞伞、遁虚幡、锁虚索、镇虚印。</t>
        </is>
      </c>
      <c r="Z7534" t="s">
        <v>6635</v>
      </c>
      <c r="AA7534" t="str">
        <v>击杀妖兽、探索秘境或遗迹可得。</v>
      </c>
      <c r="AB7534" s="16">
        <v>12361002</v>
      </c>
      <c r="AC7534" t="s">
        <v>6629</v>
      </c>
      <c r="AD7534">
        <v>40006</v>
      </c>
      <c r="AF7534">
        <v>70006</v>
      </c>
      <c r="AH7534">
        <v>23625000</v>
      </c>
      <c r="AI7534" s="16" t="s">
        <v>6625</v>
      </c>
      <c r="AJ7534" s="16" t="s">
        <v>6636</v>
      </c>
      <c r="AK7534" s="16" t="s">
        <v>351</v>
      </c>
      <c r="AL7534" t="s">
        <v>6637</v>
      </c>
    </row>
    <row r="7535" ht="16.5" spans="2:38">
      <c r="B7535" s="16" t="n">
        <f>10000000+INDEX(编号表!$B:$B,MATCH(F7535,编号表!$A:$A,0))*100000+INDEX(编号表!$F:$F,MATCH(D7535,编号表!$E:$E,0))*1000+INDEX(编号表!$D:$D,MATCH(E7535,编号表!$C:$C,0))*10000+G7535</f>
        <v>12666003</v>
      </c>
      <c r="C7535" s="16" t="s">
        <v>6936</v>
      </c>
      <c r="D7535" s="16" t="s">
        <v>114</v>
      </c>
      <c r="E7535" s="16" t="s">
        <v>351</v>
      </c>
      <c r="F7535" s="16" t="s">
        <v>6633</v>
      </c>
      <c r="G7535" s="16">
        <v>3</v>
      </c>
      <c r="H7535" t="s">
        <v>7297</v>
      </c>
      <c r="I7535" s="16">
        <v>60</v>
      </c>
      <c r="J7535" t="str">
        <f t="shared" si="121"/>
        <v>大类_道品炼虚打造</v>
      </c>
      <c r="K7535" s="38" t="s">
        <v>6624</v>
      </c>
      <c r="M7535" s="16" t="s">
        <v>6625</v>
      </c>
      <c r="O7535">
        <v>0</v>
      </c>
      <c r="P7535" t="b">
        <v>1</v>
      </c>
      <c r="Q7535"/>
      <c r="R7535" t="b">
        <v>0</v>
      </c>
      <c r="S7535">
        <v>1</v>
      </c>
      <c r="T7535" t="s">
        <v>91</v>
      </c>
      <c r="U7535">
        <v>999</v>
      </c>
      <c r="V7535" s="16" t="s">
        <v>6626</v>
      </c>
      <c r="W7535" s="16">
        <v>12212167</v>
      </c>
      <c r="Y7535" t="inlineStr">
        <is>
          <t xml:space="preserve">丹核一类灵材。木中灵核生息绵长，枝叶虽离，内纹仍见向光生长的旧路。|n法宝打造与祭炼：用作特性材，适用于同境界、同品质的坤元甘霖瓶、太素甘霖瓶、玉髓养生珠。</t>
        </is>
      </c>
      <c r="Z7535" t="s">
        <v>6733</v>
      </c>
      <c r="AA7535" t="str">
        <v>击杀妖兽、探索秘境或遗迹可得。</v>
      </c>
      <c r="AB7535" s="16">
        <v>12361003</v>
      </c>
      <c r="AC7535" t="s">
        <v>6629</v>
      </c>
      <c r="AD7535">
        <v>40006</v>
      </c>
      <c r="AF7535">
        <v>70006</v>
      </c>
      <c r="AH7535">
        <v>23625000</v>
      </c>
      <c r="AI7535" s="16" t="s">
        <v>6625</v>
      </c>
      <c r="AJ7535" s="16" t="s">
        <v>6636</v>
      </c>
      <c r="AK7535" s="16" t="s">
        <v>351</v>
      </c>
      <c r="AL7535" t="s">
        <v>6734</v>
      </c>
    </row>
    <row r="7536" ht="16.5" spans="2:38">
      <c r="B7536" s="16" t="n">
        <f>10000000+INDEX(编号表!$B:$B,MATCH(F7536,编号表!$A:$A,0))*100000+INDEX(编号表!$F:$F,MATCH(D7536,编号表!$E:$E,0))*1000+INDEX(编号表!$D:$D,MATCH(E7536,编号表!$C:$C,0))*10000+G7536</f>
        <v>12566004</v>
      </c>
      <c r="C7536" s="16" t="s">
        <v>6937</v>
      </c>
      <c r="D7536" s="16" t="s">
        <v>114</v>
      </c>
      <c r="E7536" s="16" t="s">
        <v>351</v>
      </c>
      <c r="F7536" s="16" t="s">
        <v>6622</v>
      </c>
      <c r="G7536" s="16">
        <v>4</v>
      </c>
      <c r="H7536" t="s">
        <v>7297</v>
      </c>
      <c r="I7536" s="16">
        <v>60</v>
      </c>
      <c r="J7536" t="str">
        <f t="shared" si="121"/>
        <v>大类_道品炼虚打造</v>
      </c>
      <c r="K7536" s="39" t="s">
        <v>6624</v>
      </c>
      <c r="M7536" s="16" t="s">
        <v>6625</v>
      </c>
      <c r="O7536">
        <v>0</v>
      </c>
      <c r="P7536" t="b">
        <v>1</v>
      </c>
      <c r="Q7536"/>
      <c r="R7536" t="b">
        <v>0</v>
      </c>
      <c r="S7536">
        <v>1</v>
      </c>
      <c r="T7536" t="s">
        <v>91</v>
      </c>
      <c r="U7536">
        <v>999</v>
      </c>
      <c r="V7536" s="16" t="s">
        <v>6626</v>
      </c>
      <c r="W7536" s="16">
        <v>12212168</v>
      </c>
      <c r="Y7536" t="inlineStr">
        <is>
          <t xml:space="preserve">翎毫一类灵材。羽身轻韧，细密羽纹顺风舒展，灵气沿羽轴流转。|n法宝打造与祭炼：用作辅材，适用于同境界、同品质的斩虚剑。</t>
        </is>
      </c>
      <c r="Z7536" t="s">
        <v>6640</v>
      </c>
      <c r="AA7536" t="str">
        <v>击杀妖兽、探索秘境或遗迹可得。</v>
      </c>
      <c r="AB7536" s="16">
        <v>12361004</v>
      </c>
      <c r="AC7536" t="s">
        <v>6629</v>
      </c>
      <c r="AD7536">
        <v>40006</v>
      </c>
      <c r="AF7536">
        <v>70006</v>
      </c>
      <c r="AH7536">
        <v>23625000</v>
      </c>
      <c r="AI7536" s="16" t="s">
        <v>6625</v>
      </c>
      <c r="AJ7536" s="16" t="s">
        <v>6641</v>
      </c>
      <c r="AK7536" s="16" t="s">
        <v>351</v>
      </c>
      <c r="AL7536" t="s">
        <v>6642</v>
      </c>
    </row>
    <row r="7537" ht="16.5" spans="2:38">
      <c r="B7537" s="16" t="n">
        <f>10000000+INDEX(编号表!$B:$B,MATCH(F7537,编号表!$A:$A,0))*100000+INDEX(编号表!$F:$F,MATCH(D7537,编号表!$E:$E,0))*1000+INDEX(编号表!$D:$D,MATCH(E7537,编号表!$C:$C,0))*10000+G7537</f>
        <v>12566005</v>
      </c>
      <c r="C7537" s="16" t="s">
        <v>6938</v>
      </c>
      <c r="D7537" s="16" t="s">
        <v>114</v>
      </c>
      <c r="E7537" s="16" t="s">
        <v>351</v>
      </c>
      <c r="F7537" s="16" t="s">
        <v>6622</v>
      </c>
      <c r="G7537" s="16">
        <v>5</v>
      </c>
      <c r="H7537" t="s">
        <v>7297</v>
      </c>
      <c r="I7537" s="16">
        <v>60</v>
      </c>
      <c r="J7537" t="str">
        <f t="shared" si="121"/>
        <v>大类_道品炼虚打造</v>
      </c>
      <c r="K7537" s="38" t="s">
        <v>6624</v>
      </c>
      <c r="M7537" s="16" t="s">
        <v>6625</v>
      </c>
      <c r="O7537">
        <v>0</v>
      </c>
      <c r="P7537" t="b">
        <v>1</v>
      </c>
      <c r="Q7537"/>
      <c r="R7537" t="b">
        <v>0</v>
      </c>
      <c r="S7537">
        <v>1</v>
      </c>
      <c r="T7537" t="s">
        <v>91</v>
      </c>
      <c r="U7537">
        <v>999</v>
      </c>
      <c r="V7537" s="16" t="s">
        <v>6626</v>
      </c>
      <c r="W7537" s="16">
        <v>12212169</v>
      </c>
      <c r="Y7537" t="inlineStr">
        <is>
          <t xml:space="preserve">翎毫一类灵材。细毫柔而有锋，沾墨均匀，束起时根根相顺。|n法宝打造与祭炼：用作辅材，适用于同境界、同品质的云篆笔。</t>
        </is>
      </c>
      <c r="Z7537" t="s">
        <v>6741</v>
      </c>
      <c r="AA7537" t="str">
        <v>击杀妖兽、探索秘境或遗迹可得。</v>
      </c>
      <c r="AB7537" s="16">
        <v>12361005</v>
      </c>
      <c r="AC7537" t="s">
        <v>6629</v>
      </c>
      <c r="AD7537">
        <v>40006</v>
      </c>
      <c r="AF7537">
        <v>70006</v>
      </c>
      <c r="AH7537">
        <v>23625000</v>
      </c>
      <c r="AI7537" s="16" t="s">
        <v>6625</v>
      </c>
      <c r="AJ7537" s="16" t="s">
        <v>6641</v>
      </c>
      <c r="AK7537" s="16" t="s">
        <v>351</v>
      </c>
      <c r="AL7537" t="s">
        <v>6742</v>
      </c>
    </row>
    <row r="7538" ht="16.5" spans="2:38">
      <c r="B7538" s="16" t="n">
        <f>10000000+INDEX(编号表!$B:$B,MATCH(F7538,编号表!$A:$A,0))*100000+INDEX(编号表!$F:$F,MATCH(D7538,编号表!$E:$E,0))*1000+INDEX(编号表!$D:$D,MATCH(E7538,编号表!$C:$C,0))*10000+G7538</f>
        <v>12666006</v>
      </c>
      <c r="C7538" s="16" t="s">
        <v>6939</v>
      </c>
      <c r="D7538" s="16" t="s">
        <v>114</v>
      </c>
      <c r="E7538" s="16" t="s">
        <v>351</v>
      </c>
      <c r="F7538" s="16" t="s">
        <v>6633</v>
      </c>
      <c r="G7538" s="16">
        <v>6</v>
      </c>
      <c r="H7538" t="s">
        <v>7297</v>
      </c>
      <c r="I7538" s="16">
        <v>60</v>
      </c>
      <c r="J7538" t="str">
        <f t="shared" si="121"/>
        <v>大类_道品炼虚打造</v>
      </c>
      <c r="K7538" s="39" t="s">
        <v>6624</v>
      </c>
      <c r="M7538" s="16" t="s">
        <v>6625</v>
      </c>
      <c r="O7538">
        <v>0</v>
      </c>
      <c r="P7538" t="b">
        <v>1</v>
      </c>
      <c r="Q7538"/>
      <c r="R7538" t="b">
        <v>0</v>
      </c>
      <c r="S7538">
        <v>1</v>
      </c>
      <c r="T7538" t="s">
        <v>91</v>
      </c>
      <c r="U7538">
        <v>999</v>
      </c>
      <c r="V7538" s="16" t="s">
        <v>6626</v>
      </c>
      <c r="W7538" s="16">
        <v>12212170</v>
      </c>
      <c r="Y7538" t="inlineStr">
        <is>
          <t xml:space="preserve">灵窍遗材一类灵材。囊膜紧密，内蓄毒液，开封取用须格外谨慎。|n法宝打造与祭炼：用作特性材，适用于同境界、同品质的太虚伞、斩虚剑、缚岳灵索、辟火玄鳞伞、锁虚索、镇虚印。</t>
        </is>
      </c>
      <c r="Z7538" t="s">
        <v>6645</v>
      </c>
      <c r="AA7538" t="str">
        <v>击杀妖兽、探索秘境或遗迹可得。</v>
      </c>
      <c r="AB7538" s="16">
        <v>12361006</v>
      </c>
      <c r="AC7538" t="s">
        <v>6629</v>
      </c>
      <c r="AD7538">
        <v>40006</v>
      </c>
      <c r="AF7538">
        <v>70006</v>
      </c>
      <c r="AH7538">
        <v>23625000</v>
      </c>
      <c r="AI7538" s="16" t="s">
        <v>6625</v>
      </c>
      <c r="AJ7538" s="16" t="s">
        <v>6646</v>
      </c>
      <c r="AK7538" s="16" t="s">
        <v>351</v>
      </c>
      <c r="AL7538" t="s">
        <v>6647</v>
      </c>
    </row>
    <row r="7539" ht="16.5" spans="2:38">
      <c r="B7539" s="16" t="n">
        <f>10000000+INDEX(编号表!$B:$B,MATCH(F7539,编号表!$A:$A,0))*100000+INDEX(编号表!$F:$F,MATCH(D7539,编号表!$E:$E,0))*1000+INDEX(编号表!$D:$D,MATCH(E7539,编号表!$C:$C,0))*10000+G7539</f>
        <v>12666007</v>
      </c>
      <c r="C7539" s="16" t="s">
        <v>6940</v>
      </c>
      <c r="D7539" s="16" t="s">
        <v>114</v>
      </c>
      <c r="E7539" s="16" t="s">
        <v>351</v>
      </c>
      <c r="F7539" s="16" t="s">
        <v>6633</v>
      </c>
      <c r="G7539" s="16">
        <v>7</v>
      </c>
      <c r="H7539" t="s">
        <v>7297</v>
      </c>
      <c r="I7539" s="16">
        <v>60</v>
      </c>
      <c r="J7539" t="str">
        <f t="shared" si="121"/>
        <v>大类_道品炼虚打造</v>
      </c>
      <c r="K7539" s="38" t="s">
        <v>6624</v>
      </c>
      <c r="M7539" s="16" t="s">
        <v>6625</v>
      </c>
      <c r="O7539">
        <v>0</v>
      </c>
      <c r="P7539" t="b">
        <v>1</v>
      </c>
      <c r="Q7539"/>
      <c r="R7539" t="b">
        <v>0</v>
      </c>
      <c r="S7539">
        <v>1</v>
      </c>
      <c r="T7539" t="s">
        <v>91</v>
      </c>
      <c r="U7539">
        <v>999</v>
      </c>
      <c r="V7539" s="16" t="s">
        <v>6626</v>
      </c>
      <c r="W7539" s="16">
        <v>12212171</v>
      </c>
      <c r="Y7539" t="inlineStr">
        <is>
          <t xml:space="preserve">灵窍遗材一类灵材。灵目中的细纹仍能分辨灵光，所留是感知旧痕，并无活物视识。|n法宝打造与祭炼：用作特性材，适用于同境界、同品质的太虚鉴宝镜。</t>
        </is>
      </c>
      <c r="Z7539" t="s">
        <v>6746</v>
      </c>
      <c r="AA7539" t="str">
        <v>击杀妖兽、探索秘境或遗迹可得。</v>
      </c>
      <c r="AB7539" s="16">
        <v>12361007</v>
      </c>
      <c r="AC7539" t="s">
        <v>6629</v>
      </c>
      <c r="AD7539">
        <v>40006</v>
      </c>
      <c r="AF7539">
        <v>70006</v>
      </c>
      <c r="AH7539">
        <v>23625000</v>
      </c>
      <c r="AI7539" s="16" t="s">
        <v>6625</v>
      </c>
      <c r="AJ7539" s="16" t="s">
        <v>6646</v>
      </c>
      <c r="AK7539" s="16" t="s">
        <v>351</v>
      </c>
      <c r="AL7539" t="s">
        <v>6747</v>
      </c>
    </row>
    <row r="7540" ht="16.5" spans="2:38">
      <c r="B7540" s="16" t="n">
        <f>10000000+INDEX(编号表!$B:$B,MATCH(F7540,编号表!$A:$A,0))*100000+INDEX(编号表!$F:$F,MATCH(D7540,编号表!$E:$E,0))*1000+INDEX(编号表!$D:$D,MATCH(E7540,编号表!$C:$C,0))*10000+G7540</f>
        <v>12666008</v>
      </c>
      <c r="C7540" s="16" t="s">
        <v>6941</v>
      </c>
      <c r="D7540" s="16" t="s">
        <v>114</v>
      </c>
      <c r="E7540" s="16" t="s">
        <v>351</v>
      </c>
      <c r="F7540" s="16" t="s">
        <v>6633</v>
      </c>
      <c r="G7540" s="16">
        <v>8</v>
      </c>
      <c r="H7540" t="s">
        <v>7297</v>
      </c>
      <c r="I7540" s="16">
        <v>60</v>
      </c>
      <c r="J7540" t="str">
        <f t="shared" si="121"/>
        <v>大类_道品炼虚打造</v>
      </c>
      <c r="K7540" s="39" t="s">
        <v>6624</v>
      </c>
      <c r="M7540" s="16" t="s">
        <v>6625</v>
      </c>
      <c r="O7540">
        <v>0</v>
      </c>
      <c r="P7540" t="b">
        <v>1</v>
      </c>
      <c r="Q7540"/>
      <c r="R7540" t="b">
        <v>0</v>
      </c>
      <c r="S7540">
        <v>1</v>
      </c>
      <c r="T7540" t="s">
        <v>91</v>
      </c>
      <c r="U7540">
        <v>999</v>
      </c>
      <c r="V7540" s="16" t="s">
        <v>6626</v>
      </c>
      <c r="W7540" s="16">
        <v>12212172</v>
      </c>
      <c r="Y7540" t="inlineStr">
        <is>
          <t xml:space="preserve">灵识遗痕一类灵材。灵兽留下的感知痕迹，似有应变余韵；所存并非完整魂魄。|n法宝打造与祭炼：用作特性材，适用于同境界、同品质的太阴葫芦。</t>
        </is>
      </c>
      <c r="Z7540" t="s">
        <v>6650</v>
      </c>
      <c r="AA7540" t="str">
        <v>击杀妖兽、探索秘境或遗迹可得。</v>
      </c>
      <c r="AB7540" s="16">
        <v>12361008</v>
      </c>
      <c r="AC7540" t="s">
        <v>6629</v>
      </c>
      <c r="AD7540">
        <v>40006</v>
      </c>
      <c r="AF7540">
        <v>70006</v>
      </c>
      <c r="AH7540">
        <v>23625000</v>
      </c>
      <c r="AI7540" s="16" t="s">
        <v>6625</v>
      </c>
      <c r="AJ7540" s="16" t="s">
        <v>6651</v>
      </c>
      <c r="AK7540" s="16" t="s">
        <v>351</v>
      </c>
      <c r="AL7540" t="s">
        <v>6652</v>
      </c>
    </row>
    <row r="7541" ht="16.5" spans="2:38">
      <c r="B7541" s="16" t="n">
        <f>10000000+INDEX(编号表!$B:$B,MATCH(F7541,编号表!$A:$A,0))*100000+INDEX(编号表!$F:$F,MATCH(D7541,编号表!$E:$E,0))*1000+INDEX(编号表!$D:$D,MATCH(E7541,编号表!$C:$C,0))*10000+G7541</f>
        <v>12666009</v>
      </c>
      <c r="C7541" s="16" t="s">
        <v>6942</v>
      </c>
      <c r="D7541" s="16" t="s">
        <v>114</v>
      </c>
      <c r="E7541" s="16" t="s">
        <v>351</v>
      </c>
      <c r="F7541" s="16" t="s">
        <v>6633</v>
      </c>
      <c r="G7541" s="16">
        <v>9</v>
      </c>
      <c r="I7541" s="16">
        <v>60</v>
      </c>
      <c r="J7541" t="str">
        <f t="shared" si="121"/>
        <v>大类_道品炼虚</v>
      </c>
      <c r="K7541" s="38" t="s">
        <v>6624</v>
      </c>
      <c r="M7541" s="16" t="s">
        <v>6625</v>
      </c>
      <c r="O7541">
        <v>0</v>
      </c>
      <c r="P7541" t="b">
        <v>1</v>
      </c>
      <c r="Q7541"/>
      <c r="R7541" t="b">
        <v>0</v>
      </c>
      <c r="S7541">
        <v>1</v>
      </c>
      <c r="T7541" t="s">
        <v>91</v>
      </c>
      <c r="U7541">
        <v>999</v>
      </c>
      <c r="V7541" s="16" t="s">
        <v>6626</v>
      </c>
      <c r="W7541" s="16">
        <v>12212173</v>
      </c>
      <c r="Y7541" t="inlineStr">
        <is>
          <t xml:space="preserve">灵识遗痕一类灵材。草木感应土水、追逐日光的余痕，尚在灵材中缓缓回荡，并非完整魂魄。|n用途未明，可留存备用。</t>
        </is>
      </c>
      <c r="Z7541" t="s">
        <v>6752</v>
      </c>
      <c r="AA7541" t="str">
        <v>击杀妖兽、探索秘境或遗迹可得；当前百艺暂未用到，宗门不供应。</v>
      </c>
      <c r="AB7541" s="16">
        <v>12361009</v>
      </c>
      <c r="AC7541" t="s">
        <v>6629</v>
      </c>
      <c r="AD7541">
        <v>40006</v>
      </c>
      <c r="AF7541">
        <v>70006</v>
      </c>
      <c r="AH7541">
        <v>15750000</v>
      </c>
      <c r="AI7541" s="16" t="s">
        <v>6625</v>
      </c>
      <c r="AJ7541" s="16" t="s">
        <v>6651</v>
      </c>
      <c r="AK7541" s="16" t="s">
        <v>351</v>
      </c>
      <c r="AL7541" t="s">
        <v>6753</v>
      </c>
    </row>
    <row r="7542" ht="16.5" spans="2:38">
      <c r="B7542" s="16" t="n">
        <f>10000000+INDEX(编号表!$B:$B,MATCH(F7542,编号表!$A:$A,0))*100000+INDEX(编号表!$F:$F,MATCH(D7542,编号表!$E:$E,0))*1000+INDEX(编号表!$D:$D,MATCH(E7542,编号表!$C:$C,0))*10000+G7542</f>
        <v>12666010</v>
      </c>
      <c r="C7542" s="16" t="s">
        <v>6943</v>
      </c>
      <c r="D7542" s="16" t="s">
        <v>114</v>
      </c>
      <c r="E7542" s="16" t="s">
        <v>351</v>
      </c>
      <c r="F7542" s="16" t="s">
        <v>6633</v>
      </c>
      <c r="G7542" s="16">
        <v>10</v>
      </c>
      <c r="H7542" t="s">
        <v>7297</v>
      </c>
      <c r="I7542" s="16">
        <v>60</v>
      </c>
      <c r="J7542" t="str">
        <f t="shared" si="121"/>
        <v>大类_道品炼虚打造</v>
      </c>
      <c r="K7542" s="39" t="s">
        <v>6624</v>
      </c>
      <c r="M7542" s="16" t="s">
        <v>6625</v>
      </c>
      <c r="O7542">
        <v>0</v>
      </c>
      <c r="P7542" t="b">
        <v>1</v>
      </c>
      <c r="Q7542"/>
      <c r="R7542" t="b">
        <v>0</v>
      </c>
      <c r="S7542">
        <v>1</v>
      </c>
      <c r="T7542" t="s">
        <v>91</v>
      </c>
      <c r="U7542">
        <v>999</v>
      </c>
      <c r="V7542" s="16" t="s">
        <v>6626</v>
      </c>
      <c r="Y7542" t="inlineStr">
        <is>
          <t xml:space="preserve">五气凝华一类灵材。金行灵气凝为细质，内蕴一缕收束不散的锋意。|n法宝打造与祭炼：用作特性材，适用于同境界、同品质的云篆笔、坤元甘霖瓶、太素甘霖瓶、太虚丹炉、太虚伞、斩虚剑、缚岳灵索、辟火玄鳞伞、锁虚索、镇虚印。</t>
        </is>
      </c>
      <c r="Z7542" t="s">
        <v>6655</v>
      </c>
      <c r="AA7542" t="str">
        <v>击杀妖兽、探索秘境或遗迹可得。</v>
      </c>
      <c r="AB7542">
        <v>12361010</v>
      </c>
      <c r="AC7542" t="s">
        <v>6629</v>
      </c>
      <c r="AD7542">
        <v>40006</v>
      </c>
      <c r="AF7542">
        <v>70006</v>
      </c>
      <c r="AH7542">
        <v>23625000</v>
      </c>
      <c r="AI7542" s="16" t="s">
        <v>6625</v>
      </c>
      <c r="AJ7542" s="16" t="s">
        <v>6656</v>
      </c>
      <c r="AK7542" s="16" t="s">
        <v>351</v>
      </c>
      <c r="AL7542" t="s">
        <v>6657</v>
      </c>
    </row>
    <row r="7543" ht="16.5" spans="2:38">
      <c r="B7543" s="16" t="n">
        <f>10000000+INDEX(编号表!$B:$B,MATCH(F7543,编号表!$A:$A,0))*100000+INDEX(编号表!$F:$F,MATCH(D7543,编号表!$E:$E,0))*1000+INDEX(编号表!$D:$D,MATCH(E7543,编号表!$C:$C,0))*10000+G7543</f>
        <v>12666011</v>
      </c>
      <c r="C7543" s="16" t="s">
        <v>6944</v>
      </c>
      <c r="D7543" s="16" t="s">
        <v>114</v>
      </c>
      <c r="E7543" s="16" t="s">
        <v>351</v>
      </c>
      <c r="F7543" s="16" t="s">
        <v>6633</v>
      </c>
      <c r="G7543" s="16">
        <v>11</v>
      </c>
      <c r="H7543" t="s">
        <v>7297</v>
      </c>
      <c r="I7543" s="16">
        <v>60</v>
      </c>
      <c r="J7543" t="str">
        <f t="shared" si="121"/>
        <v>大类_道品炼虚打造</v>
      </c>
      <c r="K7543" s="39" t="s">
        <v>6624</v>
      </c>
      <c r="M7543" s="16" t="s">
        <v>6625</v>
      </c>
      <c r="O7543">
        <v>0</v>
      </c>
      <c r="P7543" t="b">
        <v>1</v>
      </c>
      <c r="Q7543"/>
      <c r="R7543" t="b">
        <v>0</v>
      </c>
      <c r="S7543">
        <v>1</v>
      </c>
      <c r="T7543" t="s">
        <v>91</v>
      </c>
      <c r="U7543">
        <v>999</v>
      </c>
      <c r="V7543" s="16" t="s">
        <v>6626</v>
      </c>
      <c r="Y7543" t="inlineStr">
        <is>
          <t xml:space="preserve">五气凝华一类灵材。木行灵气聚而成华，生发之意沿细纹绵延。|n法宝打造与祭炼：用作特性材，适用于同境界、同品质的坤元甘霖瓶、太素甘霖瓶、太虚丹炉、太虚伞、斩虚剑、玉髓养生珠、缚岳灵索、辟火玄鳞伞、锁虚索、镇虚印。</t>
        </is>
      </c>
      <c r="Z7543" t="s">
        <v>6660</v>
      </c>
      <c r="AA7543" t="str">
        <v>击杀妖兽、探索秘境或遗迹可得。</v>
      </c>
      <c r="AB7543">
        <v>12361011</v>
      </c>
      <c r="AC7543" t="s">
        <v>6629</v>
      </c>
      <c r="AD7543">
        <v>40006</v>
      </c>
      <c r="AF7543">
        <v>70006</v>
      </c>
      <c r="AH7543">
        <v>23625000</v>
      </c>
      <c r="AI7543" s="16" t="s">
        <v>6625</v>
      </c>
      <c r="AJ7543" s="16" t="s">
        <v>6656</v>
      </c>
      <c r="AK7543" s="16" t="s">
        <v>351</v>
      </c>
      <c r="AL7543" t="s">
        <v>6661</v>
      </c>
    </row>
    <row r="7544" ht="16.5" spans="2:38">
      <c r="B7544" s="16" t="n">
        <f>10000000+INDEX(编号表!$B:$B,MATCH(F7544,编号表!$A:$A,0))*100000+INDEX(编号表!$F:$F,MATCH(D7544,编号表!$E:$E,0))*1000+INDEX(编号表!$D:$D,MATCH(E7544,编号表!$C:$C,0))*10000+G7544</f>
        <v>12666012</v>
      </c>
      <c r="C7544" s="16" t="s">
        <v>6945</v>
      </c>
      <c r="D7544" s="16" t="s">
        <v>114</v>
      </c>
      <c r="E7544" s="16" t="s">
        <v>351</v>
      </c>
      <c r="F7544" s="16" t="s">
        <v>6633</v>
      </c>
      <c r="G7544" s="16">
        <v>12</v>
      </c>
      <c r="H7544" t="s">
        <v>7297</v>
      </c>
      <c r="I7544" s="16">
        <v>60</v>
      </c>
      <c r="J7544" t="str">
        <f t="shared" si="121"/>
        <v>大类_道品炼虚打造</v>
      </c>
      <c r="K7544" s="39" t="s">
        <v>6624</v>
      </c>
      <c r="M7544" s="16" t="s">
        <v>6625</v>
      </c>
      <c r="O7544">
        <v>0</v>
      </c>
      <c r="P7544" t="b">
        <v>1</v>
      </c>
      <c r="Q7544"/>
      <c r="R7544" t="b">
        <v>0</v>
      </c>
      <c r="S7544">
        <v>1</v>
      </c>
      <c r="T7544" t="s">
        <v>91</v>
      </c>
      <c r="U7544">
        <v>999</v>
      </c>
      <c r="V7544" s="16" t="s">
        <v>6626</v>
      </c>
      <c r="W7544" s="16">
        <v>12212174</v>
      </c>
      <c r="Y7544" t="inlineStr">
        <is>
          <t xml:space="preserve">五气凝华一类灵材。火行灵气结晶，晶心明灭，触之可觉温热。|n法宝打造与祭炼：用作特性材，适用于同境界、同品质的云篆笔、坤元甘霖瓶、太素甘霖瓶、太虚丹炉、太虚伞、斩虚剑、缚岳灵索、辟火玄鳞伞、锁虚索、镇虚印。</t>
        </is>
      </c>
      <c r="Z7544" t="s">
        <v>6664</v>
      </c>
      <c r="AA7544" t="str">
        <v>击杀妖兽、探索秘境或遗迹可得。</v>
      </c>
      <c r="AB7544" s="16">
        <v>12361012</v>
      </c>
      <c r="AC7544" t="s">
        <v>6629</v>
      </c>
      <c r="AD7544">
        <v>40006</v>
      </c>
      <c r="AF7544">
        <v>70006</v>
      </c>
      <c r="AH7544">
        <v>23625000</v>
      </c>
      <c r="AI7544" s="16" t="s">
        <v>6625</v>
      </c>
      <c r="AJ7544" s="16" t="s">
        <v>6656</v>
      </c>
      <c r="AK7544" s="16" t="s">
        <v>351</v>
      </c>
      <c r="AL7544" t="s">
        <v>6665</v>
      </c>
    </row>
    <row r="7545" ht="16.5" spans="2:38">
      <c r="B7545" s="16" t="n">
        <f>10000000+INDEX(编号表!$B:$B,MATCH(F7545,编号表!$A:$A,0))*100000+INDEX(编号表!$F:$F,MATCH(D7545,编号表!$E:$E,0))*1000+INDEX(编号表!$D:$D,MATCH(E7545,编号表!$C:$C,0))*10000+G7545</f>
        <v>12666013</v>
      </c>
      <c r="C7545" s="16" t="s">
        <v>6946</v>
      </c>
      <c r="D7545" s="16" t="s">
        <v>114</v>
      </c>
      <c r="E7545" s="16" t="s">
        <v>351</v>
      </c>
      <c r="F7545" s="16" t="s">
        <v>6633</v>
      </c>
      <c r="G7545" s="16">
        <v>13</v>
      </c>
      <c r="H7545" t="s">
        <v>7297</v>
      </c>
      <c r="I7545" s="16">
        <v>60</v>
      </c>
      <c r="J7545" t="str">
        <f t="shared" si="121"/>
        <v>大类_道品炼虚打造</v>
      </c>
      <c r="K7545" s="38" t="s">
        <v>6624</v>
      </c>
      <c r="M7545" s="16" t="s">
        <v>6625</v>
      </c>
      <c r="O7545">
        <v>0</v>
      </c>
      <c r="P7545" t="b">
        <v>1</v>
      </c>
      <c r="Q7545"/>
      <c r="R7545" t="b">
        <v>0</v>
      </c>
      <c r="S7545">
        <v>1</v>
      </c>
      <c r="T7545" t="s">
        <v>91</v>
      </c>
      <c r="U7545">
        <v>999</v>
      </c>
      <c r="V7545" s="16" t="s">
        <v>6626</v>
      </c>
      <c r="W7545" s="16">
        <v>12212175</v>
      </c>
      <c r="Y7545" t="inlineStr">
        <is>
          <t xml:space="preserve">五气凝华一类灵材。水行灵气凝作珠质，外形似静，内里灵流不息。|n法宝打造与祭炼：用作特性材，适用于同境界、同品质的云篆笔、坤元甘霖瓶、太素回灵瓶、太素甘霖瓶、太虚丹炉、太虚伞、斩虚剑、缚岳灵索、辟火玄鳞伞、锁虚索、镇虚印。</t>
        </is>
      </c>
      <c r="Z7545" t="s">
        <v>6668</v>
      </c>
      <c r="AA7545" t="str">
        <v>击杀妖兽、探索秘境或遗迹可得。</v>
      </c>
      <c r="AB7545" s="16">
        <v>12361013</v>
      </c>
      <c r="AC7545" t="s">
        <v>6629</v>
      </c>
      <c r="AD7545">
        <v>40006</v>
      </c>
      <c r="AF7545">
        <v>70006</v>
      </c>
      <c r="AH7545">
        <v>23625000</v>
      </c>
      <c r="AI7545" s="16" t="s">
        <v>6625</v>
      </c>
      <c r="AJ7545" s="16" t="s">
        <v>6656</v>
      </c>
      <c r="AK7545" s="16" t="s">
        <v>351</v>
      </c>
      <c r="AL7545" t="s">
        <v>6669</v>
      </c>
    </row>
    <row r="7546" ht="16.5" spans="2:38">
      <c r="B7546" s="16" t="n">
        <f>10000000+INDEX(编号表!$B:$B,MATCH(F7546,编号表!$A:$A,0))*100000+INDEX(编号表!$F:$F,MATCH(D7546,编号表!$E:$E,0))*1000+INDEX(编号表!$D:$D,MATCH(E7546,编号表!$C:$C,0))*10000+G7546</f>
        <v>12666014</v>
      </c>
      <c r="C7546" s="16" t="s">
        <v>6947</v>
      </c>
      <c r="D7546" s="16" t="s">
        <v>114</v>
      </c>
      <c r="E7546" s="16" t="s">
        <v>351</v>
      </c>
      <c r="F7546" s="16" t="s">
        <v>6633</v>
      </c>
      <c r="G7546" s="16">
        <v>14</v>
      </c>
      <c r="H7546" t="s">
        <v>7297</v>
      </c>
      <c r="I7546" s="16">
        <v>60</v>
      </c>
      <c r="J7546" t="str">
        <f t="shared" si="121"/>
        <v>大类_道品炼虚打造</v>
      </c>
      <c r="K7546" s="39" t="s">
        <v>6624</v>
      </c>
      <c r="M7546" s="16" t="s">
        <v>6625</v>
      </c>
      <c r="O7546">
        <v>0</v>
      </c>
      <c r="P7546" t="b">
        <v>1</v>
      </c>
      <c r="Q7546"/>
      <c r="R7546" t="b">
        <v>0</v>
      </c>
      <c r="S7546">
        <v>1</v>
      </c>
      <c r="T7546" t="s">
        <v>91</v>
      </c>
      <c r="U7546">
        <v>999</v>
      </c>
      <c r="V7546" s="16" t="s">
        <v>6626</v>
      </c>
      <c r="Y7546" t="inlineStr">
        <is>
          <t xml:space="preserve">五气凝华一类灵材。土行灵气沉凝成珠，质地厚实，灵息绵稳。|n法宝打造与祭炼：用作特性材，适用于同境界、同品质的云篆笔、坤元甘霖瓶、壶天袋、太素甘霖瓶、太虚丹炉、太虚伞、太虚炼宝鼎、太虚舟、斩虚剑、缚岳灵索、辟火玄鳞伞、锁虚索、镇岳炼宝鼎、镇虚印。</t>
        </is>
      </c>
      <c r="Z7546" t="s">
        <v>6672</v>
      </c>
      <c r="AA7546" t="str">
        <v>击杀妖兽、探索秘境或遗迹可得。</v>
      </c>
      <c r="AB7546">
        <v>12361014</v>
      </c>
      <c r="AC7546" t="s">
        <v>6629</v>
      </c>
      <c r="AD7546">
        <v>40006</v>
      </c>
      <c r="AF7546">
        <v>70006</v>
      </c>
      <c r="AH7546">
        <v>23625000</v>
      </c>
      <c r="AI7546" s="16" t="s">
        <v>6625</v>
      </c>
      <c r="AJ7546" s="16" t="s">
        <v>6656</v>
      </c>
      <c r="AK7546" s="16" t="s">
        <v>351</v>
      </c>
      <c r="AL7546" t="s">
        <v>6673</v>
      </c>
    </row>
    <row r="7547" ht="15" spans="2:38">
      <c r="B7547" s="16" t="n">
        <f>10000000+INDEX(编号表!$B:$B,MATCH(F7547,编号表!$A:$A,0))*100000+INDEX(编号表!$F:$F,MATCH(D7547,编号表!$E:$E,0))*1000+INDEX(编号表!$D:$D,MATCH(E7547,编号表!$C:$C,0))*10000+G7547</f>
        <v>12366015</v>
      </c>
      <c r="C7547" s="16" t="s">
        <v>6948</v>
      </c>
      <c r="D7547" s="16" t="s">
        <v>114</v>
      </c>
      <c r="E7547" s="16" t="s">
        <v>351</v>
      </c>
      <c r="F7547" s="16" t="s">
        <v>6682</v>
      </c>
      <c r="G7547" s="16">
        <v>15</v>
      </c>
      <c r="H7547" t="s">
        <v>7297</v>
      </c>
      <c r="I7547" s="16">
        <v>60</v>
      </c>
      <c r="J7547" t="str">
        <f t="shared" si="121"/>
        <v>大类_道品炼虚打造</v>
      </c>
      <c r="K7547" s="40" t="s">
        <v>6698</v>
      </c>
      <c r="M7547" s="16" t="s">
        <v>6625</v>
      </c>
      <c r="O7547">
        <v>0</v>
      </c>
      <c r="P7547" t="b">
        <v>1</v>
      </c>
      <c r="Q7547"/>
      <c r="R7547" t="b">
        <v>0</v>
      </c>
      <c r="S7547">
        <v>1</v>
      </c>
      <c r="T7547" t="s">
        <v>91</v>
      </c>
      <c r="U7547">
        <v>999</v>
      </c>
      <c r="V7547" s="16" t="s">
        <v>6626</v>
      </c>
      <c r="W7547" s="16">
        <v>12212176</v>
      </c>
      <c r="Y7547" t="inlineStr">
        <is>
          <t xml:space="preserve">灵玉玄晶一类稀有灵材。土木灵意藏在润玉之中，温厚而不急发。|n法宝打造与祭炼：用作主材，适用于同境界、同品质的坤元甘霖瓶。</t>
        </is>
      </c>
      <c r="Z7547" t="s">
        <v>6950</v>
      </c>
      <c r="AA7547" t="str">
        <v>击杀妖兽、探索秘境或遗迹可得。</v>
      </c>
      <c r="AB7547" s="16">
        <v>12361015</v>
      </c>
      <c r="AC7547" t="s">
        <v>6629</v>
      </c>
      <c r="AD7547">
        <v>40006</v>
      </c>
      <c r="AF7547">
        <v>70006</v>
      </c>
      <c r="AH7547">
        <v>23625000</v>
      </c>
      <c r="AI7547" s="16" t="s">
        <v>6625</v>
      </c>
      <c r="AJ7547" s="16" t="s">
        <v>6701</v>
      </c>
      <c r="AK7547" s="16" t="s">
        <v>351</v>
      </c>
      <c r="AL7547" t="s">
        <v>6948</v>
      </c>
    </row>
    <row r="7548" ht="16.5" spans="2:38">
      <c r="B7548" s="16" t="n">
        <f>10000000+INDEX(编号表!$B:$B,MATCH(F7548,编号表!$A:$A,0))*100000+INDEX(编号表!$F:$F,MATCH(D7548,编号表!$E:$E,0))*1000+INDEX(编号表!$D:$D,MATCH(E7548,编号表!$C:$C,0))*10000+G7548</f>
        <v>12866016</v>
      </c>
      <c r="C7548" s="16" t="s">
        <v>6951</v>
      </c>
      <c r="D7548" s="16" t="s">
        <v>114</v>
      </c>
      <c r="E7548" s="16" t="s">
        <v>351</v>
      </c>
      <c r="F7548" s="16" t="s">
        <v>6675</v>
      </c>
      <c r="G7548" s="16">
        <v>16</v>
      </c>
      <c r="H7548" t="s">
        <v>7297</v>
      </c>
      <c r="I7548" s="16">
        <v>60</v>
      </c>
      <c r="J7548" t="str">
        <f t="shared" si="121"/>
        <v>大类_道品炼虚打造</v>
      </c>
      <c r="K7548" s="38" t="s">
        <v>6624</v>
      </c>
      <c r="M7548" s="16" t="s">
        <v>6625</v>
      </c>
      <c r="O7548">
        <v>0</v>
      </c>
      <c r="P7548" t="b">
        <v>1</v>
      </c>
      <c r="Q7548"/>
      <c r="R7548" t="b">
        <v>0</v>
      </c>
      <c r="S7548">
        <v>1</v>
      </c>
      <c r="T7548" t="s">
        <v>91</v>
      </c>
      <c r="U7548">
        <v>999</v>
      </c>
      <c r="V7548" s="16" t="s">
        <v>6626</v>
      </c>
      <c r="W7548" s="16">
        <v>12212177</v>
      </c>
      <c r="Y7548" t="inlineStr">
        <is>
          <t xml:space="preserve">灵骨玄甲一类灵材。骨质坚密，纹理连贯，仍留着灵兽生前承力的筋脉印痕。|n法宝打造与祭炼：用作辅材，适用于同境界、同品质的太虚舟、镇虚印。</t>
        </is>
      </c>
      <c r="Z7548" t="s">
        <v>6678</v>
      </c>
      <c r="AA7548" t="str">
        <v>击杀妖兽、探索秘境或遗迹可得。</v>
      </c>
      <c r="AB7548" s="16">
        <v>12361016</v>
      </c>
      <c r="AC7548" t="s">
        <v>6629</v>
      </c>
      <c r="AD7548">
        <v>40006</v>
      </c>
      <c r="AF7548">
        <v>70006</v>
      </c>
      <c r="AH7548">
        <v>23625000</v>
      </c>
      <c r="AI7548" s="16" t="s">
        <v>6625</v>
      </c>
      <c r="AJ7548" s="16" t="s">
        <v>6679</v>
      </c>
      <c r="AK7548" s="16" t="s">
        <v>351</v>
      </c>
      <c r="AL7548" t="s">
        <v>6680</v>
      </c>
    </row>
    <row r="7549" ht="16.5" spans="2:38">
      <c r="B7549" s="16" t="n">
        <f>10000000+INDEX(编号表!$B:$B,MATCH(F7549,编号表!$A:$A,0))*100000+INDEX(编号表!$F:$F,MATCH(D7549,编号表!$E:$E,0))*1000+INDEX(编号表!$D:$D,MATCH(E7549,编号表!$C:$C,0))*10000+G7549</f>
        <v>12866017</v>
      </c>
      <c r="C7549" s="16" t="s">
        <v>6952</v>
      </c>
      <c r="D7549" s="16" t="s">
        <v>114</v>
      </c>
      <c r="E7549" s="16" t="s">
        <v>351</v>
      </c>
      <c r="F7549" s="16" t="s">
        <v>6675</v>
      </c>
      <c r="G7549" s="16">
        <v>17</v>
      </c>
      <c r="H7549" t="s">
        <v>7297</v>
      </c>
      <c r="I7549" s="16">
        <v>60</v>
      </c>
      <c r="J7549" t="str">
        <f t="shared" si="121"/>
        <v>大类_道品炼虚打造</v>
      </c>
      <c r="K7549" s="39" t="s">
        <v>6624</v>
      </c>
      <c r="M7549" s="16" t="s">
        <v>6625</v>
      </c>
      <c r="O7549">
        <v>0</v>
      </c>
      <c r="P7549" t="b">
        <v>1</v>
      </c>
      <c r="Q7549"/>
      <c r="R7549" t="b">
        <v>0</v>
      </c>
      <c r="S7549">
        <v>1</v>
      </c>
      <c r="T7549" t="s">
        <v>91</v>
      </c>
      <c r="U7549">
        <v>999</v>
      </c>
      <c r="V7549" s="16" t="s">
        <v>6626</v>
      </c>
      <c r="W7549" s="16">
        <v>12212178</v>
      </c>
      <c r="Y7549" t="inlineStr">
        <is>
          <t xml:space="preserve">灵骨玄甲一类灵材。甲壳层层相覆，旧伤未损其内纹，断面可见细密承力层次。|n法宝打造与祭炼：用作辅材、特性材，适用于同境界、同品质的太虚伞、辟火玄鳞伞。</t>
        </is>
      </c>
      <c r="Z7549" t="s">
        <v>6767</v>
      </c>
      <c r="AA7549" t="str">
        <v>击杀妖兽、探索秘境或遗迹可得。</v>
      </c>
      <c r="AB7549" s="16">
        <v>12361017</v>
      </c>
      <c r="AC7549" t="s">
        <v>6629</v>
      </c>
      <c r="AD7549">
        <v>40006</v>
      </c>
      <c r="AF7549">
        <v>70006</v>
      </c>
      <c r="AH7549">
        <v>23625000</v>
      </c>
      <c r="AI7549" s="16" t="s">
        <v>6625</v>
      </c>
      <c r="AJ7549" s="16" t="s">
        <v>6679</v>
      </c>
      <c r="AK7549" s="16" t="s">
        <v>351</v>
      </c>
      <c r="AL7549" t="s">
        <v>6768</v>
      </c>
    </row>
    <row r="7550" ht="15" spans="2:38">
      <c r="B7550" s="16" t="n">
        <f>10000000+INDEX(编号表!$B:$B,MATCH(F7550,编号表!$A:$A,0))*100000+INDEX(编号表!$F:$F,MATCH(D7550,编号表!$E:$E,0))*1000+INDEX(编号表!$D:$D,MATCH(E7550,编号表!$C:$C,0))*10000+G7550</f>
        <v>12366018</v>
      </c>
      <c r="C7550" s="16" t="s">
        <v>6953</v>
      </c>
      <c r="D7550" s="16" t="s">
        <v>114</v>
      </c>
      <c r="E7550" s="16" t="s">
        <v>351</v>
      </c>
      <c r="F7550" s="16" t="s">
        <v>6682</v>
      </c>
      <c r="G7550" s="16">
        <v>18</v>
      </c>
      <c r="H7550" t="s">
        <v>7297</v>
      </c>
      <c r="I7550" s="16">
        <v>60</v>
      </c>
      <c r="J7550" t="str">
        <f t="shared" si="121"/>
        <v>大类_道品炼虚打造</v>
      </c>
      <c r="K7550" s="40" t="s">
        <v>6698</v>
      </c>
      <c r="M7550" s="16" t="s">
        <v>6625</v>
      </c>
      <c r="O7550">
        <v>0</v>
      </c>
      <c r="P7550" t="b">
        <v>1</v>
      </c>
      <c r="Q7550"/>
      <c r="R7550" t="b">
        <v>0</v>
      </c>
      <c r="S7550">
        <v>1</v>
      </c>
      <c r="T7550" t="s">
        <v>91</v>
      </c>
      <c r="U7550">
        <v>999</v>
      </c>
      <c r="V7550" s="16" t="s">
        <v>6626</v>
      </c>
      <c r="W7550" s="16">
        <v>12212179</v>
      </c>
      <c r="Y7550" t="inlineStr">
        <is>
          <t xml:space="preserve">灵金一类稀有灵材。深山重压锻成的铁质，层纹紧密相承，灵息沉稳。|n法宝打造与祭炼：用作主材，适用于同境界、同品质的镇岳炼宝鼎。</t>
        </is>
      </c>
      <c r="Z7550" t="s">
        <v>6955</v>
      </c>
      <c r="AA7550" t="str">
        <v>击杀妖兽、探索秘境或遗迹可得。</v>
      </c>
      <c r="AB7550" s="16">
        <v>12361018</v>
      </c>
      <c r="AC7550" t="s">
        <v>6629</v>
      </c>
      <c r="AD7550">
        <v>40006</v>
      </c>
      <c r="AF7550">
        <v>70006</v>
      </c>
      <c r="AH7550">
        <v>23625000</v>
      </c>
      <c r="AI7550" s="16" t="s">
        <v>6625</v>
      </c>
      <c r="AJ7550" s="16" t="s">
        <v>6696</v>
      </c>
      <c r="AK7550" s="16" t="s">
        <v>351</v>
      </c>
      <c r="AL7550" t="s">
        <v>6953</v>
      </c>
    </row>
    <row r="7551" ht="16.5" spans="2:38">
      <c r="B7551" s="16" t="n">
        <f>10000000+INDEX(编号表!$B:$B,MATCH(F7551,编号表!$A:$A,0))*100000+INDEX(编号表!$F:$F,MATCH(D7551,编号表!$E:$E,0))*1000+INDEX(编号表!$D:$D,MATCH(E7551,编号表!$C:$C,0))*10000+G7551</f>
        <v>12366019</v>
      </c>
      <c r="C7551" s="16" t="s">
        <v>6956</v>
      </c>
      <c r="D7551" s="16" t="s">
        <v>114</v>
      </c>
      <c r="E7551" s="16" t="s">
        <v>351</v>
      </c>
      <c r="F7551" s="16" t="s">
        <v>6682</v>
      </c>
      <c r="G7551" s="16">
        <v>19</v>
      </c>
      <c r="H7551" t="s">
        <v>7297</v>
      </c>
      <c r="I7551" s="16">
        <v>60</v>
      </c>
      <c r="J7551" t="str">
        <f t="shared" si="121"/>
        <v>大类_道品炼虚打造</v>
      </c>
      <c r="K7551" s="39" t="s">
        <v>6624</v>
      </c>
      <c r="M7551" s="16" t="s">
        <v>6625</v>
      </c>
      <c r="O7551">
        <v>0</v>
      </c>
      <c r="P7551" t="b">
        <v>1</v>
      </c>
      <c r="Q7551"/>
      <c r="R7551" t="b">
        <v>0</v>
      </c>
      <c r="S7551">
        <v>1</v>
      </c>
      <c r="T7551" t="s">
        <v>91</v>
      </c>
      <c r="U7551">
        <v>999</v>
      </c>
      <c r="V7551" s="16" t="s">
        <v>6626</v>
      </c>
      <c r="W7551" s="16">
        <v>12212180</v>
      </c>
      <c r="Y7551" t="inlineStr">
        <is>
          <t xml:space="preserve">灵皮玄鳞一类灵材。皮面柔韧，筋络相接，裁开后仍能看见细密灵纹。|n法宝打造与祭炼：用作主材，适用于同境界、同品质的太虚伞。</t>
        </is>
      </c>
      <c r="Z7551" t="s">
        <v>6684</v>
      </c>
      <c r="AA7551" t="str">
        <v>击杀妖兽、探索秘境或遗迹可得。</v>
      </c>
      <c r="AB7551" s="16">
        <v>12361019</v>
      </c>
      <c r="AC7551" t="s">
        <v>6629</v>
      </c>
      <c r="AD7551">
        <v>40006</v>
      </c>
      <c r="AF7551">
        <v>70006</v>
      </c>
      <c r="AH7551">
        <v>23625000</v>
      </c>
      <c r="AI7551" s="16" t="s">
        <v>6625</v>
      </c>
      <c r="AJ7551" s="16" t="s">
        <v>6685</v>
      </c>
      <c r="AK7551" s="16" t="s">
        <v>351</v>
      </c>
      <c r="AL7551" t="s">
        <v>6686</v>
      </c>
    </row>
    <row r="7552" ht="16.5" spans="2:38">
      <c r="B7552" s="16" t="n">
        <f>10000000+INDEX(编号表!$B:$B,MATCH(F7552,编号表!$A:$A,0))*100000+INDEX(编号表!$F:$F,MATCH(D7552,编号表!$E:$E,0))*1000+INDEX(编号表!$D:$D,MATCH(E7552,编号表!$C:$C,0))*10000+G7552</f>
        <v>12566020</v>
      </c>
      <c r="C7552" s="16" t="s">
        <v>6957</v>
      </c>
      <c r="D7552" s="16" t="s">
        <v>114</v>
      </c>
      <c r="E7552" s="16" t="s">
        <v>351</v>
      </c>
      <c r="F7552" s="16" t="s">
        <v>6622</v>
      </c>
      <c r="G7552" s="16">
        <v>20</v>
      </c>
      <c r="I7552" s="16">
        <v>60</v>
      </c>
      <c r="J7552" t="str">
        <f t="shared" si="121"/>
        <v>大类_道品炼虚</v>
      </c>
      <c r="K7552" s="38" t="s">
        <v>6624</v>
      </c>
      <c r="M7552" s="16" t="s">
        <v>6625</v>
      </c>
      <c r="O7552">
        <v>0</v>
      </c>
      <c r="P7552" t="b">
        <v>1</v>
      </c>
      <c r="Q7552"/>
      <c r="R7552" t="b">
        <v>0</v>
      </c>
      <c r="S7552">
        <v>1</v>
      </c>
      <c r="T7552" t="s">
        <v>91</v>
      </c>
      <c r="U7552">
        <v>999</v>
      </c>
      <c r="V7552" s="16" t="s">
        <v>6626</v>
      </c>
      <c r="W7552" s="16">
        <v>12212181</v>
      </c>
      <c r="Y7552" t="inlineStr">
        <is>
          <t xml:space="preserve">灵皮玄鳞一类灵材。鳞面细密，边缘相叠，灵气沿片片鳞纹折转。|n用途未明，可留存备用。</t>
        </is>
      </c>
      <c r="Z7552" t="s">
        <v>6773</v>
      </c>
      <c r="AA7552" t="str">
        <v>击杀妖兽、探索秘境或遗迹可得；当前百艺暂未用到，宗门不供应。</v>
      </c>
      <c r="AB7552" s="16">
        <v>12361020</v>
      </c>
      <c r="AC7552" t="s">
        <v>6629</v>
      </c>
      <c r="AD7552">
        <v>40006</v>
      </c>
      <c r="AF7552">
        <v>70006</v>
      </c>
      <c r="AH7552">
        <v>7875000</v>
      </c>
      <c r="AI7552" s="16" t="s">
        <v>6625</v>
      </c>
      <c r="AJ7552" s="16" t="s">
        <v>6685</v>
      </c>
      <c r="AK7552" s="16" t="s">
        <v>351</v>
      </c>
      <c r="AL7552" t="s">
        <v>6774</v>
      </c>
    </row>
    <row r="7553" ht="15" spans="2:38">
      <c r="B7553" s="16" t="n">
        <f>10000000+INDEX(编号表!$B:$B,MATCH(F7553,编号表!$A:$A,0))*100000+INDEX(编号表!$F:$F,MATCH(D7553,编号表!$E:$E,0))*1000+INDEX(编号表!$D:$D,MATCH(E7553,编号表!$C:$C,0))*10000+G7553</f>
        <v>12366021</v>
      </c>
      <c r="C7553" s="16" t="s">
        <v>6958</v>
      </c>
      <c r="D7553" s="16" t="s">
        <v>114</v>
      </c>
      <c r="E7553" s="16" t="s">
        <v>351</v>
      </c>
      <c r="F7553" s="16" t="s">
        <v>6682</v>
      </c>
      <c r="G7553" s="16">
        <v>21</v>
      </c>
      <c r="H7553" t="s">
        <v>7297</v>
      </c>
      <c r="I7553" s="16">
        <v>60</v>
      </c>
      <c r="J7553" t="str">
        <f t="shared" si="121"/>
        <v>大类_道品炼虚打造</v>
      </c>
      <c r="K7553" s="40" t="s">
        <v>6698</v>
      </c>
      <c r="M7553" s="16" t="s">
        <v>6625</v>
      </c>
      <c r="O7553">
        <v>0</v>
      </c>
      <c r="P7553" t="b">
        <v>1</v>
      </c>
      <c r="Q7553"/>
      <c r="R7553" t="b">
        <v>0</v>
      </c>
      <c r="S7553">
        <v>1</v>
      </c>
      <c r="T7553" t="s">
        <v>91</v>
      </c>
      <c r="U7553">
        <v>999</v>
      </c>
      <c r="V7553" s="16" t="s">
        <v>6626</v>
      </c>
      <c r="W7553" s="16">
        <v>12212182</v>
      </c>
      <c r="Y7553" t="inlineStr">
        <is>
          <t xml:space="preserve">灵皮玄鳞一类稀有灵材。鳞片与韧皮相连，片片叠覆，近火时内纹仍稳。|n法宝打造与祭炼：用作主材，适用于同境界、同品质的辟火玄鳞伞。</t>
        </is>
      </c>
      <c r="Z7553" t="s">
        <v>6960</v>
      </c>
      <c r="AA7553" t="str">
        <v>击杀妖兽、探索秘境或遗迹可得。</v>
      </c>
      <c r="AB7553" s="16">
        <v>12361021</v>
      </c>
      <c r="AC7553" t="s">
        <v>6629</v>
      </c>
      <c r="AD7553">
        <v>40006</v>
      </c>
      <c r="AF7553">
        <v>70006</v>
      </c>
      <c r="AH7553">
        <v>23625000</v>
      </c>
      <c r="AI7553" s="16" t="s">
        <v>6625</v>
      </c>
      <c r="AJ7553" s="16" t="s">
        <v>6685</v>
      </c>
      <c r="AK7553" s="16" t="s">
        <v>351</v>
      </c>
      <c r="AL7553" t="s">
        <v>6958</v>
      </c>
    </row>
    <row r="7554" ht="16.5" spans="2:38">
      <c r="B7554" s="16" t="n">
        <f>10000000+INDEX(编号表!$B:$B,MATCH(F7554,编号表!$A:$A,0))*100000+INDEX(编号表!$F:$F,MATCH(D7554,编号表!$E:$E,0))*1000+INDEX(编号表!$D:$D,MATCH(E7554,编号表!$C:$C,0))*10000+G7554</f>
        <v>12566022</v>
      </c>
      <c r="C7554" s="16" t="s">
        <v>6961</v>
      </c>
      <c r="D7554" s="16" t="s">
        <v>114</v>
      </c>
      <c r="E7554" s="16" t="s">
        <v>351</v>
      </c>
      <c r="F7554" s="16" t="s">
        <v>6622</v>
      </c>
      <c r="G7554" s="16">
        <v>22</v>
      </c>
      <c r="H7554" t="s">
        <v>7297</v>
      </c>
      <c r="I7554" s="16">
        <v>60</v>
      </c>
      <c r="J7554" t="str">
        <f t="shared" si="121"/>
        <v>大类_道品炼虚打造</v>
      </c>
      <c r="K7554" s="38" t="s">
        <v>6624</v>
      </c>
      <c r="M7554" s="16" t="s">
        <v>6625</v>
      </c>
      <c r="O7554">
        <v>0</v>
      </c>
      <c r="P7554" t="b">
        <v>1</v>
      </c>
      <c r="Q7554"/>
      <c r="R7554" t="b">
        <v>0</v>
      </c>
      <c r="S7554">
        <v>1</v>
      </c>
      <c r="T7554" t="s">
        <v>91</v>
      </c>
      <c r="U7554">
        <v>999</v>
      </c>
      <c r="V7554" s="16" t="s">
        <v>6626</v>
      </c>
      <c r="W7554" s="16">
        <v>12212183</v>
      </c>
      <c r="Y7554" t="inlineStr">
        <is>
          <t xml:space="preserve">灵爪锐牙一类灵材。牙锋锐利，根部坚实，灵气向尖端收聚。|n法宝打造与祭炼：用作辅材，适用于同境界、同品质的斩虚剑。</t>
        </is>
      </c>
      <c r="Z7554" t="s">
        <v>6689</v>
      </c>
      <c r="AA7554" t="str">
        <v>击杀妖兽、探索秘境或遗迹可得。</v>
      </c>
      <c r="AB7554" s="16">
        <v>12361022</v>
      </c>
      <c r="AC7554" t="s">
        <v>6629</v>
      </c>
      <c r="AD7554">
        <v>40006</v>
      </c>
      <c r="AF7554">
        <v>70006</v>
      </c>
      <c r="AH7554">
        <v>23625000</v>
      </c>
      <c r="AI7554" s="16" t="s">
        <v>6625</v>
      </c>
      <c r="AJ7554" s="16" t="s">
        <v>6690</v>
      </c>
      <c r="AK7554" s="16" t="s">
        <v>351</v>
      </c>
      <c r="AL7554" t="s">
        <v>6691</v>
      </c>
    </row>
    <row r="7555" ht="16.5" spans="2:38">
      <c r="B7555" s="16" t="n">
        <f>10000000+INDEX(编号表!$B:$B,MATCH(F7555,编号表!$A:$A,0))*100000+INDEX(编号表!$F:$F,MATCH(D7555,编号表!$E:$E,0))*1000+INDEX(编号表!$D:$D,MATCH(E7555,编号表!$C:$C,0))*10000+G7555</f>
        <v>12666023</v>
      </c>
      <c r="C7555" s="16" t="s">
        <v>6962</v>
      </c>
      <c r="D7555" s="16" t="s">
        <v>114</v>
      </c>
      <c r="E7555" s="16" t="s">
        <v>351</v>
      </c>
      <c r="F7555" s="16" t="s">
        <v>6633</v>
      </c>
      <c r="G7555" s="16">
        <v>23</v>
      </c>
      <c r="H7555" t="s">
        <v>7297</v>
      </c>
      <c r="I7555" s="16">
        <v>60</v>
      </c>
      <c r="J7555" t="str">
        <f t="shared" si="121"/>
        <v>大类_道品炼虚打造</v>
      </c>
      <c r="K7555" s="39" t="s">
        <v>6624</v>
      </c>
      <c r="M7555" s="16" t="s">
        <v>6625</v>
      </c>
      <c r="O7555">
        <v>0</v>
      </c>
      <c r="P7555" t="b">
        <v>1</v>
      </c>
      <c r="Q7555"/>
      <c r="R7555" t="b">
        <v>0</v>
      </c>
      <c r="S7555">
        <v>1</v>
      </c>
      <c r="T7555" t="s">
        <v>91</v>
      </c>
      <c r="U7555">
        <v>999</v>
      </c>
      <c r="V7555" s="16" t="s">
        <v>6626</v>
      </c>
      <c r="W7555" s="16">
        <v>12212184</v>
      </c>
      <c r="Y7555" t="inlineStr">
        <is>
          <t xml:space="preserve">灵爪锐牙一类灵材。爪锋坚锐，纹路向尖端勾连，断处仍有锐气。|n法宝打造与祭炼：用作特性材，适用于同境界、同品质的斩虚剑。</t>
        </is>
      </c>
      <c r="Z7555" t="s">
        <v>6779</v>
      </c>
      <c r="AA7555" t="str">
        <v>击杀妖兽、探索秘境或遗迹可得。</v>
      </c>
      <c r="AB7555" s="16">
        <v>12361023</v>
      </c>
      <c r="AC7555" t="s">
        <v>6629</v>
      </c>
      <c r="AD7555">
        <v>40006</v>
      </c>
      <c r="AF7555">
        <v>70006</v>
      </c>
      <c r="AH7555">
        <v>23625000</v>
      </c>
      <c r="AI7555" s="16" t="s">
        <v>6625</v>
      </c>
      <c r="AJ7555" s="16" t="s">
        <v>6690</v>
      </c>
      <c r="AK7555" s="16" t="s">
        <v>351</v>
      </c>
      <c r="AL7555" t="s">
        <v>6780</v>
      </c>
    </row>
    <row r="7556" ht="16.5" spans="2:38">
      <c r="B7556" s="16" t="n">
        <f>10000000+INDEX(编号表!$B:$B,MATCH(F7556,编号表!$A:$A,0))*100000+INDEX(编号表!$F:$F,MATCH(D7556,编号表!$E:$E,0))*1000+INDEX(编号表!$D:$D,MATCH(E7556,编号表!$C:$C,0))*10000+G7556</f>
        <v>12366024</v>
      </c>
      <c r="C7556" s="16" t="s">
        <v>6963</v>
      </c>
      <c r="D7556" s="16" t="s">
        <v>114</v>
      </c>
      <c r="E7556" s="16" t="s">
        <v>351</v>
      </c>
      <c r="F7556" s="16" t="s">
        <v>6682</v>
      </c>
      <c r="G7556" s="16">
        <v>24</v>
      </c>
      <c r="H7556" t="s">
        <v>7297</v>
      </c>
      <c r="I7556" s="16">
        <v>60</v>
      </c>
      <c r="J7556" t="str">
        <f t="shared" si="121"/>
        <v>大类_道品炼虚打造</v>
      </c>
      <c r="K7556" s="38" t="s">
        <v>6624</v>
      </c>
      <c r="M7556" s="16" t="s">
        <v>6625</v>
      </c>
      <c r="O7556">
        <v>0</v>
      </c>
      <c r="P7556" t="b">
        <v>1</v>
      </c>
      <c r="Q7556"/>
      <c r="R7556" t="b">
        <v>0</v>
      </c>
      <c r="S7556">
        <v>1</v>
      </c>
      <c r="T7556" t="s">
        <v>91</v>
      </c>
      <c r="U7556">
        <v>999</v>
      </c>
      <c r="V7556" s="16" t="s">
        <v>6626</v>
      </c>
      <c r="W7556" s="16">
        <v>12212185</v>
      </c>
      <c r="Y7556" t="inlineStr">
        <is>
          <t xml:space="preserve">灵金一类灵材。铁质沉实，内藏灵纹，细密金纹与石色相间。|n法宝打造与祭炼：用作主材，适用于同境界、同品质的太虚丹炉、太虚炼宝鼎、斩虚剑、镇虚印。</t>
        </is>
      </c>
      <c r="Z7556" t="s">
        <v>6695</v>
      </c>
      <c r="AA7556" t="str">
        <v>击杀妖兽、探索秘境或遗迹可得。</v>
      </c>
      <c r="AB7556" s="16">
        <v>12361024</v>
      </c>
      <c r="AC7556" t="s">
        <v>6629</v>
      </c>
      <c r="AD7556">
        <v>40006</v>
      </c>
      <c r="AF7556">
        <v>70006</v>
      </c>
      <c r="AH7556">
        <v>23625000</v>
      </c>
      <c r="AI7556" s="16" t="s">
        <v>6625</v>
      </c>
      <c r="AJ7556" s="16" t="s">
        <v>6696</v>
      </c>
      <c r="AK7556" s="16" t="s">
        <v>351</v>
      </c>
      <c r="AL7556" t="s">
        <v>6692</v>
      </c>
    </row>
    <row r="7557" ht="16.5" spans="2:38">
      <c r="B7557" s="16" t="n">
        <f>10000000+INDEX(编号表!$B:$B,MATCH(F7557,编号表!$A:$A,0))*100000+INDEX(编号表!$F:$F,MATCH(D7557,编号表!$E:$E,0))*1000+INDEX(编号表!$D:$D,MATCH(E7557,编号表!$C:$C,0))*10000+G7557</f>
        <v>12566025</v>
      </c>
      <c r="C7557" s="16" t="s">
        <v>6964</v>
      </c>
      <c r="D7557" s="16" t="s">
        <v>114</v>
      </c>
      <c r="E7557" s="16" t="s">
        <v>351</v>
      </c>
      <c r="F7557" s="16" t="s">
        <v>6622</v>
      </c>
      <c r="G7557" s="16">
        <v>25</v>
      </c>
      <c r="H7557" t="s">
        <v>7297</v>
      </c>
      <c r="I7557" s="16">
        <v>60</v>
      </c>
      <c r="J7557" t="str">
        <f t="shared" si="121"/>
        <v>大类_道品炼虚打造</v>
      </c>
      <c r="K7557" s="39" t="s">
        <v>6624</v>
      </c>
      <c r="M7557" s="16" t="s">
        <v>6625</v>
      </c>
      <c r="O7557">
        <v>0</v>
      </c>
      <c r="P7557" t="b">
        <v>1</v>
      </c>
      <c r="Q7557"/>
      <c r="R7557" t="b">
        <v>0</v>
      </c>
      <c r="S7557">
        <v>1</v>
      </c>
      <c r="T7557" t="s">
        <v>91</v>
      </c>
      <c r="U7557">
        <v>999</v>
      </c>
      <c r="V7557" s="16" t="s">
        <v>6626</v>
      </c>
      <c r="W7557" s="16">
        <v>12212186</v>
      </c>
      <c r="Y7557" t="inlineStr">
        <is>
          <t xml:space="preserve">灵金一类灵材。铜料久经炉火，内壁保留着层层导火纹痕。|n法宝打造与祭炼：用作辅材，适用于同境界、同品质的太虚丹炉、太虚炼宝鼎、镇岳炼宝鼎。</t>
        </is>
      </c>
      <c r="Z7557" t="s">
        <v>6785</v>
      </c>
      <c r="AA7557" t="str">
        <v>击杀妖兽、探索秘境或遗迹可得。</v>
      </c>
      <c r="AB7557" s="16">
        <v>12361025</v>
      </c>
      <c r="AC7557" t="s">
        <v>6629</v>
      </c>
      <c r="AD7557">
        <v>40006</v>
      </c>
      <c r="AF7557">
        <v>70006</v>
      </c>
      <c r="AH7557">
        <v>23625000</v>
      </c>
      <c r="AI7557" s="16" t="s">
        <v>6625</v>
      </c>
      <c r="AJ7557" s="16" t="s">
        <v>6696</v>
      </c>
      <c r="AK7557" s="16" t="s">
        <v>351</v>
      </c>
      <c r="AL7557" t="s">
        <v>6786</v>
      </c>
    </row>
    <row r="7558" ht="16.5" spans="2:38">
      <c r="B7558" s="16" t="n">
        <f>10000000+INDEX(编号表!$B:$B,MATCH(F7558,编号表!$A:$A,0))*100000+INDEX(编号表!$F:$F,MATCH(D7558,编号表!$E:$E,0))*1000+INDEX(编号表!$D:$D,MATCH(E7558,编号表!$C:$C,0))*10000+G7558</f>
        <v>12566026</v>
      </c>
      <c r="C7558" s="16" t="s">
        <v>6965</v>
      </c>
      <c r="D7558" s="16" t="s">
        <v>114</v>
      </c>
      <c r="E7558" s="16" t="s">
        <v>351</v>
      </c>
      <c r="F7558" s="16" t="s">
        <v>6622</v>
      </c>
      <c r="G7558" s="16">
        <v>26</v>
      </c>
      <c r="H7558" t="s">
        <v>7297</v>
      </c>
      <c r="I7558" s="16">
        <v>60</v>
      </c>
      <c r="J7558" t="str">
        <f t="shared" si="121"/>
        <v>大类_道品炼虚打造</v>
      </c>
      <c r="K7558" s="38" t="s">
        <v>6624</v>
      </c>
      <c r="M7558" s="16" t="s">
        <v>6625</v>
      </c>
      <c r="O7558">
        <v>0</v>
      </c>
      <c r="P7558" t="b">
        <v>1</v>
      </c>
      <c r="Q7558"/>
      <c r="R7558" t="b">
        <v>0</v>
      </c>
      <c r="S7558">
        <v>1</v>
      </c>
      <c r="T7558" t="s">
        <v>91</v>
      </c>
      <c r="U7558">
        <v>999</v>
      </c>
      <c r="V7558" s="16" t="s">
        <v>6626</v>
      </c>
      <c r="W7558" s="16">
        <v>12212187</v>
      </c>
      <c r="Y7558" t="inlineStr">
        <is>
          <t xml:space="preserve">灵石砂壤一类灵材。玄砂颗粒细密，指间滑落无声，粒中各藏微小灵纹。|n法宝打造与祭炼：用作辅材，适用于同境界、同品质的太虚丹炉。</t>
        </is>
      </c>
      <c r="Z7558" t="s">
        <v>6792</v>
      </c>
      <c r="AA7558" t="str">
        <v>击杀妖兽、探索秘境或遗迹可得。</v>
      </c>
      <c r="AB7558" s="16">
        <v>12361026</v>
      </c>
      <c r="AC7558" t="s">
        <v>6629</v>
      </c>
      <c r="AD7558">
        <v>40006</v>
      </c>
      <c r="AF7558">
        <v>70006</v>
      </c>
      <c r="AH7558">
        <v>23625000</v>
      </c>
      <c r="AI7558" s="16" t="s">
        <v>6625</v>
      </c>
      <c r="AJ7558" s="16" t="s">
        <v>6793</v>
      </c>
      <c r="AK7558" s="16" t="s">
        <v>351</v>
      </c>
      <c r="AL7558" t="s">
        <v>6794</v>
      </c>
    </row>
    <row r="7559" ht="16.5" spans="2:38">
      <c r="B7559" s="16" t="n">
        <f>10000000+INDEX(编号表!$B:$B,MATCH(F7559,编号表!$A:$A,0))*100000+INDEX(编号表!$F:$F,MATCH(D7559,编号表!$E:$E,0))*1000+INDEX(编号表!$D:$D,MATCH(E7559,编号表!$C:$C,0))*10000+G7559</f>
        <v>12866027</v>
      </c>
      <c r="C7559" s="16" t="s">
        <v>6966</v>
      </c>
      <c r="D7559" s="16" t="s">
        <v>114</v>
      </c>
      <c r="E7559" s="16" t="s">
        <v>351</v>
      </c>
      <c r="F7559" s="16" t="s">
        <v>6675</v>
      </c>
      <c r="G7559" s="16">
        <v>27</v>
      </c>
      <c r="H7559" t="s">
        <v>7297</v>
      </c>
      <c r="I7559" s="16">
        <v>60</v>
      </c>
      <c r="J7559" t="str">
        <f t="shared" si="121"/>
        <v>大类_道品炼虚打造</v>
      </c>
      <c r="K7559" s="39" t="s">
        <v>6624</v>
      </c>
      <c r="M7559" s="16" t="s">
        <v>6625</v>
      </c>
      <c r="O7559">
        <v>0</v>
      </c>
      <c r="P7559" t="b">
        <v>1</v>
      </c>
      <c r="Q7559"/>
      <c r="R7559" t="b">
        <v>0</v>
      </c>
      <c r="S7559">
        <v>1</v>
      </c>
      <c r="T7559" t="s">
        <v>91</v>
      </c>
      <c r="U7559">
        <v>999</v>
      </c>
      <c r="V7559" s="16" t="s">
        <v>6626</v>
      </c>
      <c r="W7559" s="16">
        <v>12212188</v>
      </c>
      <c r="Y7559" t="inlineStr">
        <is>
          <t xml:space="preserve">灵石砂壤一类灵材。旧阵散去，石上仍留导灵线痕，交接之处深浅分明。|n法宝打造与祭炼：用作特性材，适用于同境界、同品质的缚岳灵索、锁虚索、镇虚印。</t>
        </is>
      </c>
      <c r="Z7559" t="s">
        <v>6797</v>
      </c>
      <c r="AA7559" t="str">
        <v>击杀妖兽、探索秘境或遗迹可得。</v>
      </c>
      <c r="AB7559" s="16">
        <v>12361027</v>
      </c>
      <c r="AC7559" t="s">
        <v>6629</v>
      </c>
      <c r="AD7559">
        <v>40006</v>
      </c>
      <c r="AF7559">
        <v>70006</v>
      </c>
      <c r="AH7559">
        <v>23625000</v>
      </c>
      <c r="AI7559" s="16" t="s">
        <v>6625</v>
      </c>
      <c r="AJ7559" s="16" t="s">
        <v>6793</v>
      </c>
      <c r="AK7559" s="16" t="s">
        <v>351</v>
      </c>
      <c r="AL7559" t="s">
        <v>6798</v>
      </c>
    </row>
    <row r="7560" ht="16.5" spans="2:38">
      <c r="B7560" s="16" t="n">
        <f>10000000+INDEX(编号表!$B:$B,MATCH(F7560,编号表!$A:$A,0))*100000+INDEX(编号表!$F:$F,MATCH(D7560,编号表!$E:$E,0))*1000+INDEX(编号表!$D:$D,MATCH(E7560,编号表!$C:$C,0))*10000+G7560</f>
        <v>12366028</v>
      </c>
      <c r="C7560" s="16" t="s">
        <v>6967</v>
      </c>
      <c r="D7560" s="16" t="s">
        <v>114</v>
      </c>
      <c r="E7560" s="16" t="s">
        <v>351</v>
      </c>
      <c r="F7560" s="16" t="s">
        <v>6682</v>
      </c>
      <c r="G7560" s="16">
        <v>28</v>
      </c>
      <c r="H7560" t="s">
        <v>7297</v>
      </c>
      <c r="I7560" s="16">
        <v>60</v>
      </c>
      <c r="J7560" t="str">
        <f t="shared" si="121"/>
        <v>大类_道品炼虚打造</v>
      </c>
      <c r="K7560" s="38" t="s">
        <v>6624</v>
      </c>
      <c r="M7560" s="16" t="s">
        <v>6625</v>
      </c>
      <c r="O7560">
        <v>0</v>
      </c>
      <c r="P7560" t="b">
        <v>1</v>
      </c>
      <c r="Q7560"/>
      <c r="R7560" t="b">
        <v>0</v>
      </c>
      <c r="S7560">
        <v>1</v>
      </c>
      <c r="T7560" t="s">
        <v>91</v>
      </c>
      <c r="U7560">
        <v>999</v>
      </c>
      <c r="V7560" s="16" t="s">
        <v>6626</v>
      </c>
      <c r="W7560" s="16">
        <v>12212189</v>
      </c>
      <c r="Y7560" t="inlineStr">
        <is>
          <t xml:space="preserve">灵玉玄晶一类灵材。玉质温润，纹路细密，灵气可沿玉脉缓缓流转。|n法宝打造与祭炼：用作主材，适用于同境界、同品质的太素回灵瓶、太素甘霖瓶、太虚鉴宝镜、玉髓养生珠。</t>
        </is>
      </c>
      <c r="Z7560" t="s">
        <v>6704</v>
      </c>
      <c r="AA7560" t="str">
        <v>击杀妖兽、探索秘境或遗迹可得。</v>
      </c>
      <c r="AB7560" s="16">
        <v>12361028</v>
      </c>
      <c r="AC7560" t="s">
        <v>6629</v>
      </c>
      <c r="AD7560">
        <v>40006</v>
      </c>
      <c r="AF7560">
        <v>70006</v>
      </c>
      <c r="AH7560">
        <v>23625000</v>
      </c>
      <c r="AI7560" s="16" t="s">
        <v>6625</v>
      </c>
      <c r="AJ7560" s="16" t="s">
        <v>6701</v>
      </c>
      <c r="AK7560" s="16" t="s">
        <v>351</v>
      </c>
      <c r="AL7560" t="s">
        <v>6702</v>
      </c>
    </row>
    <row r="7561" ht="16.5" spans="2:38">
      <c r="B7561" s="16" t="n">
        <f>10000000+INDEX(编号表!$B:$B,MATCH(F7561,编号表!$A:$A,0))*100000+INDEX(编号表!$F:$F,MATCH(D7561,编号表!$E:$E,0))*1000+INDEX(编号表!$D:$D,MATCH(E7561,编号表!$C:$C,0))*10000+G7561</f>
        <v>12566029</v>
      </c>
      <c r="C7561" s="16" t="s">
        <v>6968</v>
      </c>
      <c r="D7561" s="16" t="s">
        <v>114</v>
      </c>
      <c r="E7561" s="16" t="s">
        <v>351</v>
      </c>
      <c r="F7561" s="16" t="s">
        <v>6622</v>
      </c>
      <c r="G7561" s="16">
        <v>29</v>
      </c>
      <c r="H7561" t="s">
        <v>7297</v>
      </c>
      <c r="I7561" s="16">
        <v>60</v>
      </c>
      <c r="J7561" t="str">
        <f t="shared" si="121"/>
        <v>大类_道品炼虚打造</v>
      </c>
      <c r="K7561" s="39" t="s">
        <v>6624</v>
      </c>
      <c r="M7561" s="16" t="s">
        <v>6625</v>
      </c>
      <c r="O7561">
        <v>0</v>
      </c>
      <c r="P7561" t="b">
        <v>1</v>
      </c>
      <c r="Q7561"/>
      <c r="R7561" t="b">
        <v>0</v>
      </c>
      <c r="S7561">
        <v>1</v>
      </c>
      <c r="T7561" t="s">
        <v>91</v>
      </c>
      <c r="U7561">
        <v>999</v>
      </c>
      <c r="V7561" s="16" t="s">
        <v>6626</v>
      </c>
      <c r="W7561" s="16">
        <v>12212190</v>
      </c>
      <c r="Y7561" t="inlineStr">
        <is>
          <t xml:space="preserve">灵玉玄晶一类灵材。晶体清明，细部灵光齐整，转动时可见层层光路。|n法宝打造与祭炼：用作辅材，适用于同境界、同品质的太虚鉴宝镜。</t>
        </is>
      </c>
      <c r="Z7561" t="s">
        <v>6803</v>
      </c>
      <c r="AA7561" t="str">
        <v>击杀妖兽、探索秘境或遗迹可得。</v>
      </c>
      <c r="AB7561" s="16">
        <v>12361029</v>
      </c>
      <c r="AC7561" t="s">
        <v>6629</v>
      </c>
      <c r="AD7561">
        <v>40006</v>
      </c>
      <c r="AF7561">
        <v>70006</v>
      </c>
      <c r="AH7561">
        <v>23625000</v>
      </c>
      <c r="AI7561" s="16" t="s">
        <v>6625</v>
      </c>
      <c r="AJ7561" s="16" t="s">
        <v>6701</v>
      </c>
      <c r="AK7561" s="16" t="s">
        <v>351</v>
      </c>
      <c r="AL7561" t="s">
        <v>6804</v>
      </c>
    </row>
    <row r="7562" ht="16.5" spans="2:38">
      <c r="B7562" s="16" t="n">
        <f>10000000+INDEX(编号表!$B:$B,MATCH(F7562,编号表!$A:$A,0))*100000+INDEX(编号表!$F:$F,MATCH(D7562,编号表!$E:$E,0))*1000+INDEX(编号表!$D:$D,MATCH(E7562,编号表!$C:$C,0))*10000+G7562</f>
        <v>12366030</v>
      </c>
      <c r="C7562" s="16" t="s">
        <v>6969</v>
      </c>
      <c r="D7562" s="16" t="s">
        <v>114</v>
      </c>
      <c r="E7562" s="16" t="s">
        <v>351</v>
      </c>
      <c r="F7562" s="16" t="s">
        <v>6682</v>
      </c>
      <c r="G7562" s="16">
        <v>30</v>
      </c>
      <c r="H7562" t="s">
        <v>7297</v>
      </c>
      <c r="I7562" s="16">
        <v>60</v>
      </c>
      <c r="J7562" t="str">
        <f t="shared" si="121"/>
        <v>大类_道品炼虚打造</v>
      </c>
      <c r="K7562" s="38" t="s">
        <v>6624</v>
      </c>
      <c r="M7562" s="16" t="s">
        <v>6625</v>
      </c>
      <c r="O7562">
        <v>0</v>
      </c>
      <c r="P7562" t="b">
        <v>1</v>
      </c>
      <c r="Q7562"/>
      <c r="R7562" t="b">
        <v>0</v>
      </c>
      <c r="S7562">
        <v>1</v>
      </c>
      <c r="T7562" t="s">
        <v>91</v>
      </c>
      <c r="U7562">
        <v>999</v>
      </c>
      <c r="V7562" s="16" t="s">
        <v>6626</v>
      </c>
      <c r="W7562" s="16">
        <v>12212191</v>
      </c>
      <c r="Y7562" t="inlineStr">
        <is>
          <t xml:space="preserve">灵木竹藤一类灵材。木心长纹完整，去尽枝叶，生长留下的灵路仍在。|n法宝打造与祭炼：用作主材，适用于同境界、同品质的云篆笔、太虚舟、太阴葫芦。</t>
        </is>
      </c>
      <c r="Z7562" t="s">
        <v>6707</v>
      </c>
      <c r="AA7562" t="str">
        <v>击杀妖兽、探索秘境或遗迹可得。</v>
      </c>
      <c r="AB7562" s="16">
        <v>12361030</v>
      </c>
      <c r="AC7562" t="s">
        <v>6629</v>
      </c>
      <c r="AD7562">
        <v>40006</v>
      </c>
      <c r="AF7562">
        <v>70006</v>
      </c>
      <c r="AH7562">
        <v>23625000</v>
      </c>
      <c r="AI7562" s="16" t="s">
        <v>6625</v>
      </c>
      <c r="AJ7562" s="16" t="s">
        <v>6708</v>
      </c>
      <c r="AK7562" s="16" t="s">
        <v>351</v>
      </c>
      <c r="AL7562" t="s">
        <v>6709</v>
      </c>
    </row>
    <row r="7563" ht="16.5" spans="2:38">
      <c r="B7563" s="16" t="n">
        <f>10000000+INDEX(编号表!$B:$B,MATCH(F7563,编号表!$A:$A,0))*100000+INDEX(编号表!$F:$F,MATCH(D7563,编号表!$E:$E,0))*1000+INDEX(编号表!$D:$D,MATCH(E7563,编号表!$C:$C,0))*10000+G7563</f>
        <v>12566031</v>
      </c>
      <c r="C7563" s="16" t="s">
        <v>6970</v>
      </c>
      <c r="D7563" s="16" t="s">
        <v>114</v>
      </c>
      <c r="E7563" s="16" t="s">
        <v>351</v>
      </c>
      <c r="F7563" s="16" t="s">
        <v>6622</v>
      </c>
      <c r="G7563" s="16">
        <v>31</v>
      </c>
      <c r="H7563" t="s">
        <v>7297</v>
      </c>
      <c r="I7563" s="16">
        <v>60</v>
      </c>
      <c r="J7563" t="str">
        <f t="shared" si="121"/>
        <v>大类_道品炼虚打造</v>
      </c>
      <c r="K7563" s="39" t="s">
        <v>6624</v>
      </c>
      <c r="M7563" s="16" t="s">
        <v>6625</v>
      </c>
      <c r="O7563">
        <v>0</v>
      </c>
      <c r="P7563" t="b">
        <v>1</v>
      </c>
      <c r="Q7563"/>
      <c r="R7563" t="b">
        <v>0</v>
      </c>
      <c r="S7563">
        <v>1</v>
      </c>
      <c r="T7563" t="s">
        <v>91</v>
      </c>
      <c r="U7563">
        <v>999</v>
      </c>
      <c r="V7563" s="16" t="s">
        <v>6626</v>
      </c>
      <c r="W7563" s="16">
        <v>12212192</v>
      </c>
      <c r="Y7563" t="inlineStr">
        <is>
          <t xml:space="preserve">灵木竹藤一类灵材。竹质轻韧，中空有节，通达处与收束处各有分寸。|n法宝打造与祭炼：用作辅材，适用于同境界、同品质的太素回灵瓶。</t>
        </is>
      </c>
      <c r="Z7563" t="s">
        <v>6812</v>
      </c>
      <c r="AA7563" t="str">
        <v>击杀妖兽、探索秘境或遗迹可得。</v>
      </c>
      <c r="AB7563" s="16">
        <v>12361031</v>
      </c>
      <c r="AC7563" t="s">
        <v>6629</v>
      </c>
      <c r="AD7563">
        <v>40006</v>
      </c>
      <c r="AF7563">
        <v>70006</v>
      </c>
      <c r="AH7563">
        <v>23625000</v>
      </c>
      <c r="AI7563" s="16" t="s">
        <v>6625</v>
      </c>
      <c r="AJ7563" s="16" t="s">
        <v>6708</v>
      </c>
      <c r="AK7563" s="16" t="s">
        <v>351</v>
      </c>
      <c r="AL7563" t="s">
        <v>6813</v>
      </c>
    </row>
    <row r="7564" ht="16.5" spans="2:38">
      <c r="B7564" s="16" t="n">
        <f>10000000+INDEX(编号表!$B:$B,MATCH(F7564,编号表!$A:$A,0))*100000+INDEX(编号表!$F:$F,MATCH(D7564,编号表!$E:$E,0))*1000+INDEX(编号表!$D:$D,MATCH(E7564,编号表!$C:$C,0))*10000+G7564</f>
        <v>12366032</v>
      </c>
      <c r="C7564" s="16" t="s">
        <v>6971</v>
      </c>
      <c r="D7564" s="16" t="s">
        <v>114</v>
      </c>
      <c r="E7564" s="16" t="s">
        <v>351</v>
      </c>
      <c r="F7564" s="16" t="s">
        <v>6682</v>
      </c>
      <c r="G7564" s="16">
        <v>32</v>
      </c>
      <c r="H7564" t="s">
        <v>7297</v>
      </c>
      <c r="I7564" s="16">
        <v>60</v>
      </c>
      <c r="J7564" t="str">
        <f t="shared" si="121"/>
        <v>大类_道品炼虚打造</v>
      </c>
      <c r="K7564" s="38" t="s">
        <v>6624</v>
      </c>
      <c r="M7564" s="16" t="s">
        <v>6625</v>
      </c>
      <c r="O7564">
        <v>0</v>
      </c>
      <c r="P7564" t="b">
        <v>1</v>
      </c>
      <c r="Q7564"/>
      <c r="R7564" t="b">
        <v>0</v>
      </c>
      <c r="S7564">
        <v>1</v>
      </c>
      <c r="T7564" t="s">
        <v>91</v>
      </c>
      <c r="U7564">
        <v>999</v>
      </c>
      <c r="V7564" s="16" t="s">
        <v>6626</v>
      </c>
      <c r="W7564" s="16">
        <v>12212193</v>
      </c>
      <c r="Y7564" t="inlineStr">
        <is>
          <t xml:space="preserve">灵丝玄筋一类灵材。蚕丝轻细而韧，丝缕相接时，灵光如水线流过。|n法宝打造与祭炼：用作主材，适用于同境界、同品质的壶天袋、遁虚幡、锁虚索。</t>
        </is>
      </c>
      <c r="Z7564" t="s">
        <v>6712</v>
      </c>
      <c r="AA7564" t="str">
        <v>击杀妖兽、探索秘境或遗迹可得。</v>
      </c>
      <c r="AB7564" s="16">
        <v>12361032</v>
      </c>
      <c r="AC7564" t="s">
        <v>6629</v>
      </c>
      <c r="AD7564">
        <v>40006</v>
      </c>
      <c r="AF7564">
        <v>70006</v>
      </c>
      <c r="AH7564">
        <v>23625000</v>
      </c>
      <c r="AI7564" s="16" t="s">
        <v>6625</v>
      </c>
      <c r="AJ7564" s="16" t="s">
        <v>6713</v>
      </c>
      <c r="AK7564" s="16" t="s">
        <v>351</v>
      </c>
      <c r="AL7564" t="s">
        <v>6714</v>
      </c>
    </row>
    <row r="7565" ht="16.5" spans="2:38">
      <c r="B7565" s="16" t="n">
        <f>10000000+INDEX(编号表!$B:$B,MATCH(F7565,编号表!$A:$A,0))*100000+INDEX(编号表!$F:$F,MATCH(D7565,编号表!$E:$E,0))*1000+INDEX(编号表!$D:$D,MATCH(E7565,编号表!$C:$C,0))*10000+G7565</f>
        <v>12566033</v>
      </c>
      <c r="C7565" s="16" t="s">
        <v>6972</v>
      </c>
      <c r="D7565" s="16" t="s">
        <v>114</v>
      </c>
      <c r="E7565" s="16" t="s">
        <v>351</v>
      </c>
      <c r="F7565" s="16" t="s">
        <v>6622</v>
      </c>
      <c r="G7565" s="16">
        <v>33</v>
      </c>
      <c r="H7565" t="s">
        <v>7297</v>
      </c>
      <c r="I7565" s="16">
        <v>60</v>
      </c>
      <c r="J7565" t="str">
        <f t="shared" si="121"/>
        <v>大类_道品炼虚打造</v>
      </c>
      <c r="K7565" s="39" t="s">
        <v>6624</v>
      </c>
      <c r="M7565" s="16" t="s">
        <v>6625</v>
      </c>
      <c r="O7565">
        <v>0</v>
      </c>
      <c r="P7565" t="b">
        <v>1</v>
      </c>
      <c r="Q7565"/>
      <c r="R7565" t="b">
        <v>0</v>
      </c>
      <c r="S7565">
        <v>1</v>
      </c>
      <c r="T7565" t="s">
        <v>91</v>
      </c>
      <c r="U7565">
        <v>999</v>
      </c>
      <c r="V7565" s="16" t="s">
        <v>6626</v>
      </c>
      <c r="W7565" s="16">
        <v>12212194</v>
      </c>
      <c r="Y7565" t="inlineStr">
        <is>
          <t xml:space="preserve">灵丝玄筋一类灵材。旧旗留下的灵丝，织路未断，细纹交接仍然有序。|n法宝打造与祭炼：用作辅材，适用于同境界、同品质的壶天袋、太虚伞、缚岳灵索、辟火玄鳞伞、遁虚幡、锁虚索。</t>
        </is>
      </c>
      <c r="Z7565" t="s">
        <v>6818</v>
      </c>
      <c r="AA7565" t="str">
        <v>击杀妖兽、探索秘境或遗迹可得。</v>
      </c>
      <c r="AB7565" s="16">
        <v>12361033</v>
      </c>
      <c r="AC7565" t="s">
        <v>6629</v>
      </c>
      <c r="AD7565">
        <v>40006</v>
      </c>
      <c r="AF7565">
        <v>70006</v>
      </c>
      <c r="AH7565">
        <v>23625000</v>
      </c>
      <c r="AI7565" s="16" t="s">
        <v>6625</v>
      </c>
      <c r="AJ7565" s="16" t="s">
        <v>6713</v>
      </c>
      <c r="AK7565" s="16" t="s">
        <v>351</v>
      </c>
      <c r="AL7565" t="s">
        <v>6819</v>
      </c>
    </row>
    <row r="7566" ht="15" spans="2:38">
      <c r="B7566" s="16" t="n">
        <f>10000000+INDEX(编号表!$B:$B,MATCH(F7566,编号表!$A:$A,0))*100000+INDEX(编号表!$F:$F,MATCH(D7566,编号表!$E:$E,0))*1000+INDEX(编号表!$D:$D,MATCH(E7566,编号表!$C:$C,0))*10000+G7566</f>
        <v>12366034</v>
      </c>
      <c r="C7566" s="16" t="s">
        <v>6973</v>
      </c>
      <c r="D7566" s="16" t="s">
        <v>114</v>
      </c>
      <c r="E7566" s="16" t="s">
        <v>351</v>
      </c>
      <c r="F7566" s="16" t="s">
        <v>6682</v>
      </c>
      <c r="G7566" s="16">
        <v>34</v>
      </c>
      <c r="H7566" t="s">
        <v>7297</v>
      </c>
      <c r="I7566" s="16">
        <v>60</v>
      </c>
      <c r="J7566" t="str">
        <f t="shared" si="121"/>
        <v>大类_道品炼虚打造</v>
      </c>
      <c r="K7566" s="40" t="s">
        <v>6698</v>
      </c>
      <c r="M7566" s="16" t="s">
        <v>6625</v>
      </c>
      <c r="O7566">
        <v>0</v>
      </c>
      <c r="P7566" t="b">
        <v>1</v>
      </c>
      <c r="Q7566"/>
      <c r="R7566" t="b">
        <v>0</v>
      </c>
      <c r="S7566">
        <v>1</v>
      </c>
      <c r="T7566" t="s">
        <v>91</v>
      </c>
      <c r="U7566">
        <v>999</v>
      </c>
      <c r="V7566" s="16" t="s">
        <v>6626</v>
      </c>
      <c r="W7566" s="16">
        <v>12212195</v>
      </c>
      <c r="Y7566" t="inlineStr">
        <is>
          <t xml:space="preserve">灵丝玄筋一类稀有灵材。灵筋长而坚韧，张弛之后，内里纹路仍能复归。|n法宝打造与祭炼：用作主材，适用于同境界、同品质的缚岳灵索。</t>
        </is>
      </c>
      <c r="Z7566" t="s">
        <v>6975</v>
      </c>
      <c r="AA7566" t="str">
        <v>击杀妖兽、探索秘境或遗迹可得。</v>
      </c>
      <c r="AB7566" s="16">
        <v>12361034</v>
      </c>
      <c r="AC7566" t="s">
        <v>6629</v>
      </c>
      <c r="AD7566">
        <v>40006</v>
      </c>
      <c r="AF7566">
        <v>70006</v>
      </c>
      <c r="AH7566">
        <v>23625000</v>
      </c>
      <c r="AI7566" s="16" t="s">
        <v>6625</v>
      </c>
      <c r="AJ7566" s="16" t="s">
        <v>6713</v>
      </c>
      <c r="AK7566" s="16" t="s">
        <v>351</v>
      </c>
      <c r="AL7566" t="s">
        <v>6973</v>
      </c>
    </row>
    <row r="7567" ht="16.5" spans="2:38">
      <c r="B7567" s="16" t="n">
        <f>10000000+INDEX(编号表!$B:$B,MATCH(F7567,编号表!$A:$A,0))*100000+INDEX(编号表!$F:$F,MATCH(D7567,编号表!$E:$E,0))*1000+INDEX(编号表!$D:$D,MATCH(E7567,编号表!$C:$C,0))*10000+G7567</f>
        <v>12566035</v>
      </c>
      <c r="C7567" s="16" t="s">
        <v>6976</v>
      </c>
      <c r="D7567" s="16" t="s">
        <v>114</v>
      </c>
      <c r="E7567" s="16" t="s">
        <v>351</v>
      </c>
      <c r="F7567" s="16" t="s">
        <v>6622</v>
      </c>
      <c r="G7567" s="16">
        <v>35</v>
      </c>
      <c r="H7567" t="s">
        <v>7297</v>
      </c>
      <c r="I7567" s="16">
        <v>60</v>
      </c>
      <c r="J7567" t="str">
        <f t="shared" si="121"/>
        <v>大类_道品炼虚打造</v>
      </c>
      <c r="K7567" s="39" t="s">
        <v>6624</v>
      </c>
      <c r="M7567" s="16" t="s">
        <v>6625</v>
      </c>
      <c r="O7567">
        <v>0</v>
      </c>
      <c r="P7567" t="b">
        <v>1</v>
      </c>
      <c r="Q7567"/>
      <c r="R7567" t="b">
        <v>0</v>
      </c>
      <c r="S7567">
        <v>1</v>
      </c>
      <c r="T7567" t="s">
        <v>91</v>
      </c>
      <c r="U7567">
        <v>999</v>
      </c>
      <c r="V7567" s="16" t="s">
        <v>6626</v>
      </c>
      <c r="W7567" s="16">
        <v>12212196</v>
      </c>
      <c r="Y7567" t="inlineStr">
        <is>
          <t xml:space="preserve">灵液琼髓一类灵材。灵液出自地脉，温润清透，内含细微矿华。|n法宝打造与祭炼：用作辅材，适用于同境界、同品质的太素回灵瓶、玉髓养生珠。</t>
        </is>
      </c>
      <c r="Z7567" t="s">
        <v>6717</v>
      </c>
      <c r="AA7567" t="str">
        <v>击杀妖兽、探索秘境或遗迹可得。</v>
      </c>
      <c r="AB7567" s="16">
        <v>12361035</v>
      </c>
      <c r="AC7567" t="s">
        <v>6629</v>
      </c>
      <c r="AD7567">
        <v>40006</v>
      </c>
      <c r="AF7567">
        <v>70006</v>
      </c>
      <c r="AH7567">
        <v>23625000</v>
      </c>
      <c r="AI7567" s="16" t="s">
        <v>6625</v>
      </c>
      <c r="AJ7567" s="16" t="s">
        <v>6718</v>
      </c>
      <c r="AK7567" s="16" t="s">
        <v>351</v>
      </c>
      <c r="AL7567" t="s">
        <v>6719</v>
      </c>
    </row>
    <row r="7568" ht="16.5" spans="2:38">
      <c r="B7568" s="16" t="n">
        <f>10000000+INDEX(编号表!$B:$B,MATCH(F7568,编号表!$A:$A,0))*100000+INDEX(编号表!$F:$F,MATCH(D7568,编号表!$E:$E,0))*1000+INDEX(编号表!$D:$D,MATCH(E7568,编号表!$C:$C,0))*10000+G7568</f>
        <v>12566036</v>
      </c>
      <c r="C7568" s="16" t="s">
        <v>6977</v>
      </c>
      <c r="D7568" s="16" t="s">
        <v>114</v>
      </c>
      <c r="E7568" s="16" t="s">
        <v>351</v>
      </c>
      <c r="F7568" s="16" t="s">
        <v>6622</v>
      </c>
      <c r="G7568" s="16">
        <v>36</v>
      </c>
      <c r="H7568" t="s">
        <v>7297</v>
      </c>
      <c r="I7568" s="16">
        <v>60</v>
      </c>
      <c r="J7568" t="str">
        <f t="shared" si="121"/>
        <v>大类_道品炼虚打造</v>
      </c>
      <c r="K7568" s="38" t="s">
        <v>6624</v>
      </c>
      <c r="M7568" s="16" t="s">
        <v>6625</v>
      </c>
      <c r="O7568">
        <v>0</v>
      </c>
      <c r="P7568" t="b">
        <v>1</v>
      </c>
      <c r="Q7568"/>
      <c r="R7568" t="b">
        <v>0</v>
      </c>
      <c r="S7568">
        <v>1</v>
      </c>
      <c r="T7568" t="s">
        <v>91</v>
      </c>
      <c r="U7568">
        <v>999</v>
      </c>
      <c r="V7568" s="16" t="s">
        <v>6626</v>
      </c>
      <c r="W7568" s="16">
        <v>12212197</v>
      </c>
      <c r="Y7568" t="inlineStr">
        <is>
          <t xml:space="preserve">灵液琼髓一类灵材。石中灵乳质地绵密，触之温润，灵息缓而不散。|n法宝打造与祭炼：用作辅材，适用于同境界、同品质的坤元甘霖瓶、太素甘霖瓶、太虚丹炉。</t>
        </is>
      </c>
      <c r="Z7568" t="s">
        <v>6824</v>
      </c>
      <c r="AA7568" t="str">
        <v>击杀妖兽、探索秘境或遗迹可得。</v>
      </c>
      <c r="AB7568" s="16">
        <v>12361036</v>
      </c>
      <c r="AC7568" t="s">
        <v>6629</v>
      </c>
      <c r="AD7568">
        <v>40006</v>
      </c>
      <c r="AF7568">
        <v>70006</v>
      </c>
      <c r="AH7568">
        <v>23625000</v>
      </c>
      <c r="AI7568" s="16" t="s">
        <v>6625</v>
      </c>
      <c r="AJ7568" s="16" t="s">
        <v>6718</v>
      </c>
      <c r="AK7568" s="16" t="s">
        <v>351</v>
      </c>
      <c r="AL7568" t="s">
        <v>6825</v>
      </c>
    </row>
    <row r="7569" ht="16.5" spans="2:38">
      <c r="B7569" s="16" t="n">
        <f>10000000+INDEX(编号表!$B:$B,MATCH(F7569,编号表!$A:$A,0))*100000+INDEX(编号表!$F:$F,MATCH(D7569,编号表!$E:$E,0))*1000+INDEX(编号表!$D:$D,MATCH(E7569,编号表!$C:$C,0))*10000+G7569</f>
        <v>12566037</v>
      </c>
      <c r="C7569" s="16" t="s">
        <v>6978</v>
      </c>
      <c r="D7569" s="16" t="s">
        <v>114</v>
      </c>
      <c r="E7569" s="16" t="s">
        <v>351</v>
      </c>
      <c r="F7569" s="16" t="s">
        <v>6622</v>
      </c>
      <c r="G7569" s="16">
        <v>37</v>
      </c>
      <c r="I7569" s="16">
        <v>60</v>
      </c>
      <c r="J7569" t="str">
        <f t="shared" si="121"/>
        <v>大类_道品炼虚</v>
      </c>
      <c r="K7569" s="39" t="s">
        <v>6624</v>
      </c>
      <c r="M7569" s="16" t="s">
        <v>6625</v>
      </c>
      <c r="O7569">
        <v>0</v>
      </c>
      <c r="P7569" t="b">
        <v>1</v>
      </c>
      <c r="Q7569"/>
      <c r="R7569" t="b">
        <v>0</v>
      </c>
      <c r="S7569">
        <v>1</v>
      </c>
      <c r="T7569" t="s">
        <v>91</v>
      </c>
      <c r="U7569">
        <v>999</v>
      </c>
      <c r="V7569" s="16" t="s">
        <v>6626</v>
      </c>
      <c r="W7569" s="16">
        <v>12212198</v>
      </c>
      <c r="Y7569" t="inlineStr">
        <is>
          <t xml:space="preserve">灵脂玄蜡一类灵材。树脂黏润，凝后成膜，仍留着草木封合伤处的气息。|n用途未明，可留存备用。</t>
        </is>
      </c>
      <c r="Z7569" t="inlineStr">
        <is>
          <t xml:space="preserve">|cff00FF00“树脂护过树的伤处。旧痕封合之后，那一分续住断纹的韧意还在。”——《草木留纹记》|r</t>
        </is>
      </c>
      <c r="AA7569" t="str">
        <v>击杀妖兽、探索秘境或遗迹可得；当前百艺暂未用到，宗门不供应。</v>
      </c>
      <c r="AB7569" s="16">
        <v>12361037</v>
      </c>
      <c r="AC7569" t="s">
        <v>6629</v>
      </c>
      <c r="AD7569">
        <v>40006</v>
      </c>
      <c r="AF7569">
        <v>70006</v>
      </c>
      <c r="AH7569">
        <v>7875000</v>
      </c>
      <c r="AI7569" s="16" t="s">
        <v>6625</v>
      </c>
      <c r="AJ7569" s="16" t="s">
        <v>6723</v>
      </c>
      <c r="AK7569" s="16" t="s">
        <v>351</v>
      </c>
      <c r="AL7569" t="s">
        <v>6724</v>
      </c>
    </row>
    <row r="7570" ht="17.25" spans="2:38">
      <c r="B7570" s="16" t="n">
        <f>10000000+INDEX(编号表!$B:$B,MATCH(F7570,编号表!$A:$A,0))*100000+INDEX(编号表!$F:$F,MATCH(D7570,编号表!$E:$E,0))*1000+INDEX(编号表!$D:$D,MATCH(E7570,编号表!$C:$C,0))*10000+G7570</f>
        <v>12566038</v>
      </c>
      <c r="C7570" s="16" t="s">
        <v>6979</v>
      </c>
      <c r="D7570" s="16" t="s">
        <v>114</v>
      </c>
      <c r="E7570" s="16" t="s">
        <v>351</v>
      </c>
      <c r="F7570" s="16" t="s">
        <v>6622</v>
      </c>
      <c r="G7570" s="16">
        <v>38</v>
      </c>
      <c r="H7570" t="s">
        <v>7297</v>
      </c>
      <c r="I7570" s="16">
        <v>60</v>
      </c>
      <c r="J7570" t="str">
        <f t="shared" si="121"/>
        <v>大类_道品炼虚打造</v>
      </c>
      <c r="K7570" s="38" t="s">
        <v>6624</v>
      </c>
      <c r="M7570" s="16" t="s">
        <v>6625</v>
      </c>
      <c r="O7570">
        <v>0</v>
      </c>
      <c r="P7570" t="b">
        <v>1</v>
      </c>
      <c r="Q7570"/>
      <c r="R7570" t="b">
        <v>0</v>
      </c>
      <c r="S7570">
        <v>1</v>
      </c>
      <c r="T7570" t="s">
        <v>91</v>
      </c>
      <c r="U7570">
        <v>999</v>
      </c>
      <c r="V7570" s="16" t="s">
        <v>6626</v>
      </c>
      <c r="W7570" s="16">
        <v>12212199</v>
      </c>
      <c r="Y7570" t="inlineStr">
        <is>
          <t xml:space="preserve">灵脂玄蜡一类灵材。灵蜡细润可塑，微温便软，凝结后薄处也能封合。|n法宝打造与祭炼：用作辅材，适用于同境界、同品质的太阴葫芦。</t>
        </is>
      </c>
      <c r="Z7570" t="s">
        <v>6830</v>
      </c>
      <c r="AA7570" t="str">
        <v>击杀妖兽、探索秘境或遗迹可得。</v>
      </c>
      <c r="AB7570" s="16">
        <v>12361038</v>
      </c>
      <c r="AC7570" t="s">
        <v>6629</v>
      </c>
      <c r="AD7570">
        <v>40006</v>
      </c>
      <c r="AF7570">
        <v>70006</v>
      </c>
      <c r="AH7570">
        <v>23625000</v>
      </c>
      <c r="AI7570" s="16" t="s">
        <v>6625</v>
      </c>
      <c r="AJ7570" s="16" t="s">
        <v>6723</v>
      </c>
      <c r="AK7570" s="16" t="s">
        <v>351</v>
      </c>
      <c r="AL7570" t="s">
        <v>6831</v>
      </c>
    </row>
    <row r="7571" ht="16.5" spans="2:38">
      <c r="B7571" s="16" t="n">
        <f>10000000+INDEX(编号表!$B:$B,MATCH(F7571,编号表!$A:$A,0))*100000+INDEX(编号表!$F:$F,MATCH(D7571,编号表!$E:$E,0))*1000+INDEX(编号表!$D:$D,MATCH(E7571,编号表!$C:$C,0))*10000+G7571</f>
        <v>12576000</v>
      </c>
      <c r="C7571" s="16" t="s">
        <v>6980</v>
      </c>
      <c r="D7571" s="16" t="s">
        <v>114</v>
      </c>
      <c r="E7571" s="16" t="s">
        <v>354</v>
      </c>
      <c r="F7571" s="16" t="s">
        <v>6622</v>
      </c>
      <c r="G7571" s="16">
        <v>0</v>
      </c>
      <c r="H7571" t="s">
        <v>7297</v>
      </c>
      <c r="I7571" s="16">
        <v>60</v>
      </c>
      <c r="J7571" t="str">
        <f t="shared" si="121"/>
        <v>大类_道品合体打造</v>
      </c>
      <c r="K7571" s="37" t="s">
        <v>6624</v>
      </c>
      <c r="M7571" s="16" t="s">
        <v>6625</v>
      </c>
      <c r="O7571">
        <v>0</v>
      </c>
      <c r="P7571" t="b">
        <v>1</v>
      </c>
      <c r="Q7571"/>
      <c r="R7571" t="b">
        <v>0</v>
      </c>
      <c r="S7571">
        <v>1</v>
      </c>
      <c r="T7571" t="s">
        <v>91</v>
      </c>
      <c r="U7571">
        <v>999</v>
      </c>
      <c r="V7571" s="16" t="s">
        <v>6626</v>
      </c>
      <c r="W7571" s="16">
        <v>12212200</v>
      </c>
      <c r="Y7571" t="inlineStr">
        <is>
          <t xml:space="preserve">灵血一类灵材。精血凝而未枯，仍蕴灵兽生机，易与墨液、灵浆相融。|n法宝打造与祭炼：用作辅材，适用于同境界、同品质的五气玉露瓶、抱一珠。</t>
        </is>
      </c>
      <c r="Z7571" t="s">
        <v>6628</v>
      </c>
      <c r="AA7571" t="str">
        <v>击杀妖兽、探索秘境或遗迹可得。</v>
      </c>
      <c r="AB7571" s="16">
        <v>12371000</v>
      </c>
      <c r="AC7571" t="s">
        <v>6629</v>
      </c>
      <c r="AD7571">
        <v>40006</v>
      </c>
      <c r="AF7571">
        <v>70006</v>
      </c>
      <c r="AH7571">
        <v>118125000</v>
      </c>
      <c r="AI7571" s="16" t="s">
        <v>6625</v>
      </c>
      <c r="AJ7571" s="16" t="s">
        <v>6630</v>
      </c>
      <c r="AK7571" s="16" t="s">
        <v>354</v>
      </c>
      <c r="AL7571" t="s">
        <v>6631</v>
      </c>
    </row>
    <row r="7572" ht="16.5" spans="2:38">
      <c r="B7572" s="16" t="n">
        <f>10000000+INDEX(编号表!$B:$B,MATCH(F7572,编号表!$A:$A,0))*100000+INDEX(编号表!$F:$F,MATCH(D7572,编号表!$E:$E,0))*1000+INDEX(编号表!$D:$D,MATCH(E7572,编号表!$C:$C,0))*10000+G7572</f>
        <v>12676001</v>
      </c>
      <c r="C7572" s="16" t="s">
        <v>6981</v>
      </c>
      <c r="D7572" s="16" t="s">
        <v>114</v>
      </c>
      <c r="E7572" s="16" t="s">
        <v>354</v>
      </c>
      <c r="F7572" s="16" t="s">
        <v>6633</v>
      </c>
      <c r="G7572" s="16">
        <v>1</v>
      </c>
      <c r="H7572" t="s">
        <v>7297</v>
      </c>
      <c r="I7572" s="16">
        <v>60</v>
      </c>
      <c r="J7572" t="str">
        <f t="shared" si="121"/>
        <v>大类_道品合体打造</v>
      </c>
      <c r="K7572" s="38" t="s">
        <v>6624</v>
      </c>
      <c r="M7572" s="16" t="s">
        <v>6625</v>
      </c>
      <c r="O7572">
        <v>0</v>
      </c>
      <c r="P7572" t="b">
        <v>1</v>
      </c>
      <c r="Q7572"/>
      <c r="R7572" t="b">
        <v>0</v>
      </c>
      <c r="S7572">
        <v>1</v>
      </c>
      <c r="T7572" t="s">
        <v>91</v>
      </c>
      <c r="U7572">
        <v>999</v>
      </c>
      <c r="V7572" s="16" t="s">
        <v>6626</v>
      </c>
      <c r="W7572" s="16">
        <v>12212201</v>
      </c>
      <c r="Y7572" t="inlineStr">
        <is>
          <t xml:space="preserve">灵血一类灵材。血色深沉，毒性藏于灵息之中，须与温养用的精血分辨清楚。|n法宝打造与祭炼：用作特性材，适用于同境界、同品质的山河印、沉天印、缚天索、问道剑。</t>
        </is>
      </c>
      <c r="Z7572" t="s">
        <v>6728</v>
      </c>
      <c r="AA7572" t="str">
        <v>击杀妖兽、探索秘境或遗迹可得。</v>
      </c>
      <c r="AB7572" s="16">
        <v>12371001</v>
      </c>
      <c r="AC7572" t="s">
        <v>6629</v>
      </c>
      <c r="AD7572">
        <v>40006</v>
      </c>
      <c r="AF7572">
        <v>70006</v>
      </c>
      <c r="AH7572">
        <v>118125000</v>
      </c>
      <c r="AI7572" s="16" t="s">
        <v>6625</v>
      </c>
      <c r="AJ7572" s="16" t="s">
        <v>6630</v>
      </c>
      <c r="AK7572" s="16" t="s">
        <v>354</v>
      </c>
      <c r="AL7572" t="s">
        <v>6729</v>
      </c>
    </row>
    <row r="7573" ht="16.5" spans="2:38">
      <c r="B7573" s="16" t="n">
        <f>10000000+INDEX(编号表!$B:$B,MATCH(F7573,编号表!$A:$A,0))*100000+INDEX(编号表!$F:$F,MATCH(D7573,编号表!$E:$E,0))*1000+INDEX(编号表!$D:$D,MATCH(E7573,编号表!$C:$C,0))*10000+G7573</f>
        <v>12676002</v>
      </c>
      <c r="C7573" s="16" t="s">
        <v>6982</v>
      </c>
      <c r="D7573" s="16" t="s">
        <v>114</v>
      </c>
      <c r="E7573" s="16" t="s">
        <v>354</v>
      </c>
      <c r="F7573" s="16" t="s">
        <v>6633</v>
      </c>
      <c r="G7573" s="16">
        <v>2</v>
      </c>
      <c r="H7573" t="s">
        <v>7297</v>
      </c>
      <c r="I7573" s="16">
        <v>60</v>
      </c>
      <c r="J7573" t="str">
        <f t="shared" si="121"/>
        <v>大类_道品合体打造</v>
      </c>
      <c r="K7573" s="39" t="s">
        <v>6624</v>
      </c>
      <c r="M7573" s="16" t="s">
        <v>6625</v>
      </c>
      <c r="O7573">
        <v>0</v>
      </c>
      <c r="P7573" t="b">
        <v>1</v>
      </c>
      <c r="Q7573"/>
      <c r="R7573" t="b">
        <v>0</v>
      </c>
      <c r="S7573">
        <v>1</v>
      </c>
      <c r="T7573" t="s">
        <v>91</v>
      </c>
      <c r="U7573">
        <v>999</v>
      </c>
      <c r="V7573" s="16" t="s">
        <v>6626</v>
      </c>
      <c r="W7573" s="16">
        <v>12212202</v>
      </c>
      <c r="Y7573" t="inlineStr">
        <is>
          <t xml:space="preserve">丹核一类灵材。一丸丹核凝聚灵力，内里仍留着来源灵兽的灵脉纹路。|n法宝打造与祭炼：用作特性材，适用于同境界、同品质的两仪伞、九窍通灵瓶、山河印、归元瓶、无相幡、沉天印、缚天索。</t>
        </is>
      </c>
      <c r="Z7573" t="s">
        <v>6635</v>
      </c>
      <c r="AA7573" t="str">
        <v>击杀妖兽、探索秘境或遗迹可得。</v>
      </c>
      <c r="AB7573" s="16">
        <v>12371002</v>
      </c>
      <c r="AC7573" t="s">
        <v>6629</v>
      </c>
      <c r="AD7573">
        <v>40006</v>
      </c>
      <c r="AF7573">
        <v>70006</v>
      </c>
      <c r="AH7573">
        <v>118125000</v>
      </c>
      <c r="AI7573" s="16" t="s">
        <v>6625</v>
      </c>
      <c r="AJ7573" s="16" t="s">
        <v>6636</v>
      </c>
      <c r="AK7573" s="16" t="s">
        <v>354</v>
      </c>
      <c r="AL7573" t="s">
        <v>6637</v>
      </c>
    </row>
    <row r="7574" ht="16.5" spans="2:38">
      <c r="B7574" s="16" t="n">
        <f>10000000+INDEX(编号表!$B:$B,MATCH(F7574,编号表!$A:$A,0))*100000+INDEX(编号表!$F:$F,MATCH(D7574,编号表!$E:$E,0))*1000+INDEX(编号表!$D:$D,MATCH(E7574,编号表!$C:$C,0))*10000+G7574</f>
        <v>12676003</v>
      </c>
      <c r="C7574" s="16" t="s">
        <v>6983</v>
      </c>
      <c r="D7574" s="16" t="s">
        <v>114</v>
      </c>
      <c r="E7574" s="16" t="s">
        <v>354</v>
      </c>
      <c r="F7574" s="16" t="s">
        <v>6633</v>
      </c>
      <c r="G7574" s="16">
        <v>3</v>
      </c>
      <c r="H7574" t="s">
        <v>7297</v>
      </c>
      <c r="I7574" s="16">
        <v>60</v>
      </c>
      <c r="J7574" t="str">
        <f t="shared" si="121"/>
        <v>大类_道品合体打造</v>
      </c>
      <c r="K7574" s="38" t="s">
        <v>6624</v>
      </c>
      <c r="M7574" s="16" t="s">
        <v>6625</v>
      </c>
      <c r="O7574">
        <v>0</v>
      </c>
      <c r="P7574" t="b">
        <v>1</v>
      </c>
      <c r="Q7574"/>
      <c r="R7574" t="b">
        <v>0</v>
      </c>
      <c r="S7574">
        <v>1</v>
      </c>
      <c r="T7574" t="s">
        <v>91</v>
      </c>
      <c r="U7574">
        <v>999</v>
      </c>
      <c r="V7574" s="16" t="s">
        <v>6626</v>
      </c>
      <c r="W7574" s="16">
        <v>12212203</v>
      </c>
      <c r="Y7574" t="inlineStr">
        <is>
          <t xml:space="preserve">丹核一类灵材。木中灵核生息绵长，枝叶虽离，内纹仍见向光生长的旧路。|n法宝打造与祭炼：用作特性材，适用于同境界、同品质的五气玉露瓶、抱一珠。</t>
        </is>
      </c>
      <c r="Z7574" t="s">
        <v>6733</v>
      </c>
      <c r="AA7574" t="str">
        <v>击杀妖兽、探索秘境或遗迹可得。</v>
      </c>
      <c r="AB7574" s="16">
        <v>12371003</v>
      </c>
      <c r="AC7574" t="s">
        <v>6629</v>
      </c>
      <c r="AD7574">
        <v>40006</v>
      </c>
      <c r="AF7574">
        <v>70006</v>
      </c>
      <c r="AH7574">
        <v>118125000</v>
      </c>
      <c r="AI7574" s="16" t="s">
        <v>6625</v>
      </c>
      <c r="AJ7574" s="16" t="s">
        <v>6636</v>
      </c>
      <c r="AK7574" s="16" t="s">
        <v>354</v>
      </c>
      <c r="AL7574" t="s">
        <v>6734</v>
      </c>
    </row>
    <row r="7575" ht="15" spans="2:38">
      <c r="B7575" s="16" t="n">
        <f>10000000+INDEX(编号表!$B:$B,MATCH(F7575,编号表!$A:$A,0))*100000+INDEX(编号表!$F:$F,MATCH(D7575,编号表!$E:$E,0))*1000+INDEX(编号表!$D:$D,MATCH(E7575,编号表!$C:$C,0))*10000+G7575</f>
        <v>12376004</v>
      </c>
      <c r="C7575" s="16" t="s">
        <v>6984</v>
      </c>
      <c r="D7575" s="16" t="s">
        <v>114</v>
      </c>
      <c r="E7575" s="16" t="s">
        <v>354</v>
      </c>
      <c r="F7575" s="16" t="s">
        <v>6682</v>
      </c>
      <c r="G7575" s="16">
        <v>4</v>
      </c>
      <c r="H7575" t="s">
        <v>7297</v>
      </c>
      <c r="I7575" s="16">
        <v>60</v>
      </c>
      <c r="J7575" t="str">
        <f t="shared" si="121"/>
        <v>大类_道品合体打造</v>
      </c>
      <c r="K7575" s="40" t="s">
        <v>6698</v>
      </c>
      <c r="M7575" s="16" t="s">
        <v>6625</v>
      </c>
      <c r="O7575">
        <v>0</v>
      </c>
      <c r="P7575" t="b">
        <v>1</v>
      </c>
      <c r="Q7575"/>
      <c r="R7575" t="b">
        <v>0</v>
      </c>
      <c r="S7575">
        <v>1</v>
      </c>
      <c r="T7575" t="s">
        <v>91</v>
      </c>
      <c r="U7575">
        <v>999</v>
      </c>
      <c r="V7575" s="16" t="s">
        <v>6626</v>
      </c>
      <c r="W7575" s="16">
        <v>12212204</v>
      </c>
      <c r="Y7575" t="inlineStr">
        <is>
          <t xml:space="preserve">灵玉玄晶一类稀有灵材。玉中九窍各有灵路，彼此贯通，灵流回转不息。|n法宝打造与祭炼：用作主材，适用于同境界、同品质的九窍通灵瓶。</t>
        </is>
      </c>
      <c r="Z7575" t="s">
        <v>6986</v>
      </c>
      <c r="AA7575" t="str">
        <v>击杀妖兽、探索秘境或遗迹可得。</v>
      </c>
      <c r="AB7575" s="16">
        <v>12371004</v>
      </c>
      <c r="AC7575" t="s">
        <v>6629</v>
      </c>
      <c r="AD7575">
        <v>40006</v>
      </c>
      <c r="AF7575">
        <v>70006</v>
      </c>
      <c r="AH7575">
        <v>118125000</v>
      </c>
      <c r="AI7575" s="16" t="s">
        <v>6625</v>
      </c>
      <c r="AJ7575" s="16" t="s">
        <v>6701</v>
      </c>
      <c r="AK7575" s="16" t="s">
        <v>354</v>
      </c>
      <c r="AL7575" t="s">
        <v>6984</v>
      </c>
    </row>
    <row r="7576" ht="16.5" spans="2:38">
      <c r="B7576" s="16" t="n">
        <f>10000000+INDEX(编号表!$B:$B,MATCH(F7576,编号表!$A:$A,0))*100000+INDEX(编号表!$F:$F,MATCH(D7576,编号表!$E:$E,0))*1000+INDEX(编号表!$D:$D,MATCH(E7576,编号表!$C:$C,0))*10000+G7576</f>
        <v>12576005</v>
      </c>
      <c r="C7576" s="16" t="s">
        <v>6987</v>
      </c>
      <c r="D7576" s="16" t="s">
        <v>114</v>
      </c>
      <c r="E7576" s="16" t="s">
        <v>354</v>
      </c>
      <c r="F7576" s="16" t="s">
        <v>6622</v>
      </c>
      <c r="G7576" s="16">
        <v>5</v>
      </c>
      <c r="H7576" t="s">
        <v>7297</v>
      </c>
      <c r="I7576" s="16">
        <v>60</v>
      </c>
      <c r="J7576" t="str">
        <f t="shared" si="121"/>
        <v>大类_道品合体打造</v>
      </c>
      <c r="K7576" s="38" t="s">
        <v>6624</v>
      </c>
      <c r="M7576" s="16" t="s">
        <v>6625</v>
      </c>
      <c r="O7576">
        <v>0</v>
      </c>
      <c r="P7576" t="b">
        <v>1</v>
      </c>
      <c r="Q7576"/>
      <c r="R7576" t="b">
        <v>0</v>
      </c>
      <c r="S7576">
        <v>1</v>
      </c>
      <c r="T7576" t="s">
        <v>91</v>
      </c>
      <c r="U7576">
        <v>999</v>
      </c>
      <c r="V7576" s="16" t="s">
        <v>6626</v>
      </c>
      <c r="W7576" s="16">
        <v>12212205</v>
      </c>
      <c r="Y7576" t="inlineStr">
        <is>
          <t xml:space="preserve">翎毫一类灵材。羽身轻韧，细密羽纹顺风舒展，灵气沿羽轴流转。|n法宝打造与祭炼：用作辅材，适用于同境界、同品质的问道剑。</t>
        </is>
      </c>
      <c r="Z7576" t="s">
        <v>6640</v>
      </c>
      <c r="AA7576" t="str">
        <v>击杀妖兽、探索秘境或遗迹可得。</v>
      </c>
      <c r="AB7576" s="16">
        <v>12371005</v>
      </c>
      <c r="AC7576" t="s">
        <v>6629</v>
      </c>
      <c r="AD7576">
        <v>40006</v>
      </c>
      <c r="AF7576">
        <v>70006</v>
      </c>
      <c r="AH7576">
        <v>118125000</v>
      </c>
      <c r="AI7576" s="16" t="s">
        <v>6625</v>
      </c>
      <c r="AJ7576" s="16" t="s">
        <v>6641</v>
      </c>
      <c r="AK7576" s="16" t="s">
        <v>354</v>
      </c>
      <c r="AL7576" t="s">
        <v>6642</v>
      </c>
    </row>
    <row r="7577" ht="16.5" spans="2:38">
      <c r="B7577" s="16" t="n">
        <f>10000000+INDEX(编号表!$B:$B,MATCH(F7577,编号表!$A:$A,0))*100000+INDEX(编号表!$F:$F,MATCH(D7577,编号表!$E:$E,0))*1000+INDEX(编号表!$D:$D,MATCH(E7577,编号表!$C:$C,0))*10000+G7577</f>
        <v>12576006</v>
      </c>
      <c r="C7577" s="16" t="s">
        <v>6988</v>
      </c>
      <c r="D7577" s="16" t="s">
        <v>114</v>
      </c>
      <c r="E7577" s="16" t="s">
        <v>354</v>
      </c>
      <c r="F7577" s="16" t="s">
        <v>6622</v>
      </c>
      <c r="G7577" s="16">
        <v>6</v>
      </c>
      <c r="H7577" t="s">
        <v>7297</v>
      </c>
      <c r="I7577" s="16">
        <v>60</v>
      </c>
      <c r="J7577" t="str">
        <f t="shared" si="121"/>
        <v>大类_道品合体打造</v>
      </c>
      <c r="K7577" s="39" t="s">
        <v>6624</v>
      </c>
      <c r="M7577" s="16" t="s">
        <v>6625</v>
      </c>
      <c r="O7577">
        <v>0</v>
      </c>
      <c r="P7577" t="b">
        <v>1</v>
      </c>
      <c r="Q7577"/>
      <c r="R7577" t="b">
        <v>0</v>
      </c>
      <c r="S7577">
        <v>1</v>
      </c>
      <c r="T7577" t="s">
        <v>91</v>
      </c>
      <c r="U7577">
        <v>999</v>
      </c>
      <c r="V7577" s="16" t="s">
        <v>6626</v>
      </c>
      <c r="W7577" s="16">
        <v>12212206</v>
      </c>
      <c r="Y7577" t="inlineStr">
        <is>
          <t xml:space="preserve">翎毫一类灵材。细毫柔而有锋，沾墨均匀，束起时根根相顺。|n法宝打造与祭炼：用作辅材，适用于同境界、同品质的玉宸符笔。</t>
        </is>
      </c>
      <c r="Z7577" t="s">
        <v>6741</v>
      </c>
      <c r="AA7577" t="str">
        <v>击杀妖兽、探索秘境或遗迹可得。</v>
      </c>
      <c r="AB7577" s="16">
        <v>12371006</v>
      </c>
      <c r="AC7577" t="s">
        <v>6629</v>
      </c>
      <c r="AD7577">
        <v>40006</v>
      </c>
      <c r="AF7577">
        <v>70006</v>
      </c>
      <c r="AH7577">
        <v>118125000</v>
      </c>
      <c r="AI7577" s="16" t="s">
        <v>6625</v>
      </c>
      <c r="AJ7577" s="16" t="s">
        <v>6641</v>
      </c>
      <c r="AK7577" s="16" t="s">
        <v>354</v>
      </c>
      <c r="AL7577" t="s">
        <v>6742</v>
      </c>
    </row>
    <row r="7578" ht="16.5" spans="2:38">
      <c r="B7578" s="16" t="n">
        <f>10000000+INDEX(编号表!$B:$B,MATCH(F7578,编号表!$A:$A,0))*100000+INDEX(编号表!$F:$F,MATCH(D7578,编号表!$E:$E,0))*1000+INDEX(编号表!$D:$D,MATCH(E7578,编号表!$C:$C,0))*10000+G7578</f>
        <v>12676007</v>
      </c>
      <c r="C7578" s="16" t="s">
        <v>6989</v>
      </c>
      <c r="D7578" s="16" t="s">
        <v>114</v>
      </c>
      <c r="E7578" s="16" t="s">
        <v>354</v>
      </c>
      <c r="F7578" s="16" t="s">
        <v>6633</v>
      </c>
      <c r="G7578" s="16">
        <v>7</v>
      </c>
      <c r="H7578" t="s">
        <v>7297</v>
      </c>
      <c r="I7578" s="16">
        <v>60</v>
      </c>
      <c r="J7578" t="str">
        <f t="shared" si="121"/>
        <v>大类_道品合体打造</v>
      </c>
      <c r="K7578" s="38" t="s">
        <v>6624</v>
      </c>
      <c r="M7578" s="16" t="s">
        <v>6625</v>
      </c>
      <c r="O7578">
        <v>0</v>
      </c>
      <c r="P7578" t="b">
        <v>1</v>
      </c>
      <c r="Q7578"/>
      <c r="R7578" t="b">
        <v>0</v>
      </c>
      <c r="S7578">
        <v>1</v>
      </c>
      <c r="T7578" t="s">
        <v>91</v>
      </c>
      <c r="U7578">
        <v>999</v>
      </c>
      <c r="V7578" s="16" t="s">
        <v>6626</v>
      </c>
      <c r="W7578" s="16">
        <v>12212207</v>
      </c>
      <c r="Y7578" t="inlineStr">
        <is>
          <t xml:space="preserve">灵窍遗材一类灵材。囊膜紧密，内蓄毒液，开封取用须格外谨慎。|n法宝打造与祭炼：用作特性材，适用于同境界、同品质的两仪伞、山河印、沉天印、缚天索、问道剑。</t>
        </is>
      </c>
      <c r="Z7578" t="s">
        <v>6645</v>
      </c>
      <c r="AA7578" t="str">
        <v>击杀妖兽、探索秘境或遗迹可得。</v>
      </c>
      <c r="AB7578" s="16">
        <v>12371007</v>
      </c>
      <c r="AC7578" t="s">
        <v>6629</v>
      </c>
      <c r="AD7578">
        <v>40006</v>
      </c>
      <c r="AF7578">
        <v>70006</v>
      </c>
      <c r="AH7578">
        <v>118125000</v>
      </c>
      <c r="AI7578" s="16" t="s">
        <v>6625</v>
      </c>
      <c r="AJ7578" s="16" t="s">
        <v>6646</v>
      </c>
      <c r="AK7578" s="16" t="s">
        <v>354</v>
      </c>
      <c r="AL7578" t="s">
        <v>6647</v>
      </c>
    </row>
    <row r="7579" ht="16.5" spans="2:38">
      <c r="B7579" s="16" t="n">
        <f>10000000+INDEX(编号表!$B:$B,MATCH(F7579,编号表!$A:$A,0))*100000+INDEX(编号表!$F:$F,MATCH(D7579,编号表!$E:$E,0))*1000+INDEX(编号表!$D:$D,MATCH(E7579,编号表!$C:$C,0))*10000+G7579</f>
        <v>12676008</v>
      </c>
      <c r="C7579" s="16" t="s">
        <v>6990</v>
      </c>
      <c r="D7579" s="16" t="s">
        <v>114</v>
      </c>
      <c r="E7579" s="16" t="s">
        <v>354</v>
      </c>
      <c r="F7579" s="16" t="s">
        <v>6633</v>
      </c>
      <c r="G7579" s="16">
        <v>8</v>
      </c>
      <c r="H7579" t="s">
        <v>7297</v>
      </c>
      <c r="I7579" s="16">
        <v>60</v>
      </c>
      <c r="J7579" t="str">
        <f t="shared" si="121"/>
        <v>大类_道品合体打造</v>
      </c>
      <c r="K7579" s="39" t="s">
        <v>6624</v>
      </c>
      <c r="M7579" s="16" t="s">
        <v>6625</v>
      </c>
      <c r="O7579">
        <v>0</v>
      </c>
      <c r="P7579" t="b">
        <v>1</v>
      </c>
      <c r="Q7579"/>
      <c r="R7579" t="b">
        <v>0</v>
      </c>
      <c r="S7579">
        <v>1</v>
      </c>
      <c r="T7579" t="s">
        <v>91</v>
      </c>
      <c r="U7579">
        <v>999</v>
      </c>
      <c r="V7579" s="16" t="s">
        <v>6626</v>
      </c>
      <c r="W7579" s="16">
        <v>12212208</v>
      </c>
      <c r="Y7579" t="inlineStr">
        <is>
          <t xml:space="preserve">灵窍遗材一类灵材。灵目中的细纹仍能分辨灵光，所留是感知旧痕，并无活物视识。|n法宝打造与祭炼：用作特性材，适用于同境界、同品质的太清鉴物镜、照微鉴宝镜。</t>
        </is>
      </c>
      <c r="Z7579" t="s">
        <v>6746</v>
      </c>
      <c r="AA7579" t="str">
        <v>击杀妖兽、探索秘境或遗迹可得。</v>
      </c>
      <c r="AB7579" s="16">
        <v>12371008</v>
      </c>
      <c r="AC7579" t="s">
        <v>6629</v>
      </c>
      <c r="AD7579">
        <v>40006</v>
      </c>
      <c r="AF7579">
        <v>70006</v>
      </c>
      <c r="AH7579">
        <v>118125000</v>
      </c>
      <c r="AI7579" s="16" t="s">
        <v>6625</v>
      </c>
      <c r="AJ7579" s="16" t="s">
        <v>6646</v>
      </c>
      <c r="AK7579" s="16" t="s">
        <v>354</v>
      </c>
      <c r="AL7579" t="s">
        <v>6747</v>
      </c>
    </row>
    <row r="7580" ht="16.5" spans="2:38">
      <c r="B7580" s="16" t="n">
        <f>10000000+INDEX(编号表!$B:$B,MATCH(F7580,编号表!$A:$A,0))*100000+INDEX(编号表!$F:$F,MATCH(D7580,编号表!$E:$E,0))*1000+INDEX(编号表!$D:$D,MATCH(E7580,编号表!$C:$C,0))*10000+G7580</f>
        <v>12676009</v>
      </c>
      <c r="C7580" s="16" t="s">
        <v>6991</v>
      </c>
      <c r="D7580" s="16" t="s">
        <v>114</v>
      </c>
      <c r="E7580" s="16" t="s">
        <v>354</v>
      </c>
      <c r="F7580" s="16" t="s">
        <v>6633</v>
      </c>
      <c r="G7580" s="16">
        <v>9</v>
      </c>
      <c r="H7580" t="s">
        <v>7297</v>
      </c>
      <c r="I7580" s="16">
        <v>60</v>
      </c>
      <c r="J7580" t="str">
        <f t="shared" si="121"/>
        <v>大类_道品合体打造</v>
      </c>
      <c r="K7580" s="38" t="s">
        <v>6624</v>
      </c>
      <c r="M7580" s="16" t="s">
        <v>6625</v>
      </c>
      <c r="O7580">
        <v>0</v>
      </c>
      <c r="P7580" t="b">
        <v>1</v>
      </c>
      <c r="Q7580"/>
      <c r="R7580" t="b">
        <v>0</v>
      </c>
      <c r="S7580">
        <v>1</v>
      </c>
      <c r="T7580" t="s">
        <v>91</v>
      </c>
      <c r="U7580">
        <v>999</v>
      </c>
      <c r="V7580" s="16" t="s">
        <v>6626</v>
      </c>
      <c r="W7580" s="16">
        <v>12212209</v>
      </c>
      <c r="Y7580" t="inlineStr">
        <is>
          <t xml:space="preserve">灵识遗痕一类灵材。灵兽留下的感知痕迹，似有应变余韵；所存并非完整魂魄。|n法宝打造与祭炼：用作特性材，适用于同境界、同品质的归藏葫芦。</t>
        </is>
      </c>
      <c r="Z7580" t="s">
        <v>6650</v>
      </c>
      <c r="AA7580" t="str">
        <v>击杀妖兽、探索秘境或遗迹可得。</v>
      </c>
      <c r="AB7580" s="16">
        <v>12371009</v>
      </c>
      <c r="AC7580" t="s">
        <v>6629</v>
      </c>
      <c r="AD7580">
        <v>40006</v>
      </c>
      <c r="AF7580">
        <v>70006</v>
      </c>
      <c r="AH7580">
        <v>118125000</v>
      </c>
      <c r="AI7580" s="16" t="s">
        <v>6625</v>
      </c>
      <c r="AJ7580" s="16" t="s">
        <v>6651</v>
      </c>
      <c r="AK7580" s="16" t="s">
        <v>354</v>
      </c>
      <c r="AL7580" t="s">
        <v>6652</v>
      </c>
    </row>
    <row r="7581" ht="16.5" spans="2:38">
      <c r="B7581" s="16" t="n">
        <f>10000000+INDEX(编号表!$B:$B,MATCH(F7581,编号表!$A:$A,0))*100000+INDEX(编号表!$F:$F,MATCH(D7581,编号表!$E:$E,0))*1000+INDEX(编号表!$D:$D,MATCH(E7581,编号表!$C:$C,0))*10000+G7581</f>
        <v>12676010</v>
      </c>
      <c r="C7581" s="16" t="s">
        <v>6992</v>
      </c>
      <c r="D7581" s="16" t="s">
        <v>114</v>
      </c>
      <c r="E7581" s="16" t="s">
        <v>354</v>
      </c>
      <c r="F7581" s="16" t="s">
        <v>6633</v>
      </c>
      <c r="G7581" s="16">
        <v>10</v>
      </c>
      <c r="I7581" s="16">
        <v>60</v>
      </c>
      <c r="J7581" t="str">
        <f t="shared" si="121"/>
        <v>大类_道品合体</v>
      </c>
      <c r="K7581" s="39" t="s">
        <v>6624</v>
      </c>
      <c r="M7581" s="16" t="s">
        <v>6625</v>
      </c>
      <c r="O7581">
        <v>0</v>
      </c>
      <c r="P7581" t="b">
        <v>1</v>
      </c>
      <c r="Q7581"/>
      <c r="R7581" t="b">
        <v>0</v>
      </c>
      <c r="S7581">
        <v>1</v>
      </c>
      <c r="T7581" t="s">
        <v>91</v>
      </c>
      <c r="U7581">
        <v>999</v>
      </c>
      <c r="V7581" s="16" t="s">
        <v>6626</v>
      </c>
      <c r="W7581" s="16">
        <v>12212210</v>
      </c>
      <c r="Y7581" t="inlineStr">
        <is>
          <t xml:space="preserve">灵识遗痕一类灵材。草木感应土水、追逐日光的余痕，尚在灵材中缓缓回荡，并非完整魂魄。|n用途未明，可留存备用。</t>
        </is>
      </c>
      <c r="Z7581" t="s">
        <v>6752</v>
      </c>
      <c r="AA7581" t="str">
        <v>击杀妖兽、探索秘境或遗迹可得；当前百艺暂未用到，宗门不供应。</v>
      </c>
      <c r="AB7581" s="16">
        <v>12371010</v>
      </c>
      <c r="AC7581" t="s">
        <v>6629</v>
      </c>
      <c r="AD7581">
        <v>40006</v>
      </c>
      <c r="AF7581">
        <v>70006</v>
      </c>
      <c r="AH7581">
        <v>78750000</v>
      </c>
      <c r="AI7581" s="16" t="s">
        <v>6625</v>
      </c>
      <c r="AJ7581" s="16" t="s">
        <v>6651</v>
      </c>
      <c r="AK7581" s="16" t="s">
        <v>354</v>
      </c>
      <c r="AL7581" t="s">
        <v>6753</v>
      </c>
    </row>
    <row r="7582" ht="16.5" spans="2:38">
      <c r="B7582" s="16" t="n">
        <f>10000000+INDEX(编号表!$B:$B,MATCH(F7582,编号表!$A:$A,0))*100000+INDEX(编号表!$F:$F,MATCH(D7582,编号表!$E:$E,0))*1000+INDEX(编号表!$D:$D,MATCH(E7582,编号表!$C:$C,0))*10000+G7582</f>
        <v>12676011</v>
      </c>
      <c r="C7582" s="16" t="s">
        <v>6993</v>
      </c>
      <c r="D7582" s="16" t="s">
        <v>114</v>
      </c>
      <c r="E7582" s="16" t="s">
        <v>354</v>
      </c>
      <c r="F7582" s="16" t="s">
        <v>6633</v>
      </c>
      <c r="G7582" s="16">
        <v>11</v>
      </c>
      <c r="H7582" t="s">
        <v>7297</v>
      </c>
      <c r="I7582" s="16">
        <v>60</v>
      </c>
      <c r="J7582" t="str">
        <f t="shared" si="121"/>
        <v>大类_道品合体打造</v>
      </c>
      <c r="K7582" s="38" t="s">
        <v>6624</v>
      </c>
      <c r="M7582" s="16" t="s">
        <v>6625</v>
      </c>
      <c r="O7582">
        <v>0</v>
      </c>
      <c r="P7582" t="b">
        <v>1</v>
      </c>
      <c r="Q7582"/>
      <c r="R7582" t="b">
        <v>0</v>
      </c>
      <c r="S7582">
        <v>1</v>
      </c>
      <c r="T7582" t="s">
        <v>91</v>
      </c>
      <c r="U7582">
        <v>999</v>
      </c>
      <c r="V7582" s="16" t="s">
        <v>6626</v>
      </c>
      <c r="Y7582" t="inlineStr">
        <is>
          <t xml:space="preserve">五气凝华一类灵材。金行灵气凝为细质，内蕴一缕收束不散的锋意。|n法宝打造与祭炼：用作特性材，适用于同境界、同品质的两仪伞、乾元丹炉、五气玉露瓶、地心两仪炉、山河印、沉天印、玉宸符笔、缚天索、问道剑。</t>
        </is>
      </c>
      <c r="Z7582" t="s">
        <v>6655</v>
      </c>
      <c r="AA7582" t="str">
        <v>击杀妖兽、探索秘境或遗迹可得。</v>
      </c>
      <c r="AB7582">
        <v>12371011</v>
      </c>
      <c r="AC7582" t="s">
        <v>6629</v>
      </c>
      <c r="AD7582">
        <v>40006</v>
      </c>
      <c r="AF7582">
        <v>70006</v>
      </c>
      <c r="AH7582">
        <v>118125000</v>
      </c>
      <c r="AI7582" s="16" t="s">
        <v>6625</v>
      </c>
      <c r="AJ7582" s="16" t="s">
        <v>6656</v>
      </c>
      <c r="AK7582" s="16" t="s">
        <v>354</v>
      </c>
      <c r="AL7582" t="s">
        <v>6657</v>
      </c>
    </row>
    <row r="7583" ht="16.5" spans="2:38">
      <c r="B7583" s="16" t="n">
        <f>10000000+INDEX(编号表!$B:$B,MATCH(F7583,编号表!$A:$A,0))*100000+INDEX(编号表!$F:$F,MATCH(D7583,编号表!$E:$E,0))*1000+INDEX(编号表!$D:$D,MATCH(E7583,编号表!$C:$C,0))*10000+G7583</f>
        <v>12676012</v>
      </c>
      <c r="C7583" s="16" t="s">
        <v>6994</v>
      </c>
      <c r="D7583" s="16" t="s">
        <v>114</v>
      </c>
      <c r="E7583" s="16" t="s">
        <v>354</v>
      </c>
      <c r="F7583" s="16" t="s">
        <v>6633</v>
      </c>
      <c r="G7583" s="16">
        <v>12</v>
      </c>
      <c r="H7583" t="s">
        <v>7297</v>
      </c>
      <c r="I7583" s="16">
        <v>60</v>
      </c>
      <c r="J7583" t="str">
        <f t="shared" si="121"/>
        <v>大类_道品合体打造</v>
      </c>
      <c r="K7583" s="38" t="s">
        <v>6624</v>
      </c>
      <c r="M7583" s="16" t="s">
        <v>6625</v>
      </c>
      <c r="O7583">
        <v>0</v>
      </c>
      <c r="P7583" t="b">
        <v>1</v>
      </c>
      <c r="Q7583"/>
      <c r="R7583" t="b">
        <v>0</v>
      </c>
      <c r="S7583">
        <v>1</v>
      </c>
      <c r="T7583" t="s">
        <v>91</v>
      </c>
      <c r="U7583">
        <v>999</v>
      </c>
      <c r="V7583" s="16" t="s">
        <v>6626</v>
      </c>
      <c r="Y7583" t="inlineStr">
        <is>
          <t xml:space="preserve">五气凝华一类灵材。木行灵气聚而成华，生发之意沿细纹绵延。|n法宝打造与祭炼：用作特性材，适用于同境界、同品质的两仪伞、乾元丹炉、五气玉露瓶、地心两仪炉、山河印、抱一珠、沉天印、缚天索、问道剑。</t>
        </is>
      </c>
      <c r="Z7583" t="s">
        <v>6660</v>
      </c>
      <c r="AA7583" t="str">
        <v>击杀妖兽、探索秘境或遗迹可得。</v>
      </c>
      <c r="AB7583">
        <v>12371012</v>
      </c>
      <c r="AC7583" t="s">
        <v>6629</v>
      </c>
      <c r="AD7583">
        <v>40006</v>
      </c>
      <c r="AF7583">
        <v>70006</v>
      </c>
      <c r="AH7583">
        <v>118125000</v>
      </c>
      <c r="AI7583" s="16" t="s">
        <v>6625</v>
      </c>
      <c r="AJ7583" s="16" t="s">
        <v>6656</v>
      </c>
      <c r="AK7583" s="16" t="s">
        <v>354</v>
      </c>
      <c r="AL7583" t="s">
        <v>6661</v>
      </c>
    </row>
    <row r="7584" ht="16.5" spans="2:38">
      <c r="B7584" s="16" t="n">
        <f>10000000+INDEX(编号表!$B:$B,MATCH(F7584,编号表!$A:$A,0))*100000+INDEX(编号表!$F:$F,MATCH(D7584,编号表!$E:$E,0))*1000+INDEX(编号表!$D:$D,MATCH(E7584,编号表!$C:$C,0))*10000+G7584</f>
        <v>12676013</v>
      </c>
      <c r="C7584" s="16" t="s">
        <v>6995</v>
      </c>
      <c r="D7584" s="16" t="s">
        <v>114</v>
      </c>
      <c r="E7584" s="16" t="s">
        <v>354</v>
      </c>
      <c r="F7584" s="16" t="s">
        <v>6633</v>
      </c>
      <c r="G7584" s="16">
        <v>13</v>
      </c>
      <c r="H7584" t="s">
        <v>7297</v>
      </c>
      <c r="I7584" s="16">
        <v>60</v>
      </c>
      <c r="J7584" t="str">
        <f t="shared" si="121"/>
        <v>大类_道品合体打造</v>
      </c>
      <c r="K7584" s="38" t="s">
        <v>6624</v>
      </c>
      <c r="M7584" s="16" t="s">
        <v>6625</v>
      </c>
      <c r="O7584">
        <v>0</v>
      </c>
      <c r="P7584" t="b">
        <v>1</v>
      </c>
      <c r="Q7584"/>
      <c r="R7584" t="b">
        <v>0</v>
      </c>
      <c r="S7584">
        <v>1</v>
      </c>
      <c r="T7584" t="s">
        <v>91</v>
      </c>
      <c r="U7584">
        <v>999</v>
      </c>
      <c r="V7584" s="16" t="s">
        <v>6626</v>
      </c>
      <c r="W7584" s="16">
        <v>12212211</v>
      </c>
      <c r="Y7584" t="inlineStr">
        <is>
          <t xml:space="preserve">五气凝华一类灵材。火行灵气结晶，晶心明灭，触之可觉温热。|n法宝打造与祭炼：用作特性材，适用于同境界、同品质的两仪伞、乾元丹炉、五气玉露瓶、地心两仪炉、山河印、沉天印、玉宸符笔、缚天索、问道剑。</t>
        </is>
      </c>
      <c r="Z7584" t="s">
        <v>6664</v>
      </c>
      <c r="AA7584" t="str">
        <v>击杀妖兽、探索秘境或遗迹可得。</v>
      </c>
      <c r="AB7584" s="16">
        <v>12371013</v>
      </c>
      <c r="AC7584" t="s">
        <v>6629</v>
      </c>
      <c r="AD7584">
        <v>40006</v>
      </c>
      <c r="AF7584">
        <v>70006</v>
      </c>
      <c r="AH7584">
        <v>118125000</v>
      </c>
      <c r="AI7584" s="16" t="s">
        <v>6625</v>
      </c>
      <c r="AJ7584" s="16" t="s">
        <v>6656</v>
      </c>
      <c r="AK7584" s="16" t="s">
        <v>354</v>
      </c>
      <c r="AL7584" t="s">
        <v>6665</v>
      </c>
    </row>
    <row r="7585" ht="16.5" spans="2:38">
      <c r="B7585" s="16" t="n">
        <f>10000000+INDEX(编号表!$B:$B,MATCH(F7585,编号表!$A:$A,0))*100000+INDEX(编号表!$F:$F,MATCH(D7585,编号表!$E:$E,0))*1000+INDEX(编号表!$D:$D,MATCH(E7585,编号表!$C:$C,0))*10000+G7585</f>
        <v>12676014</v>
      </c>
      <c r="C7585" s="16" t="s">
        <v>6996</v>
      </c>
      <c r="D7585" s="16" t="s">
        <v>114</v>
      </c>
      <c r="E7585" s="16" t="s">
        <v>354</v>
      </c>
      <c r="F7585" s="16" t="s">
        <v>6633</v>
      </c>
      <c r="G7585" s="16">
        <v>14</v>
      </c>
      <c r="H7585" t="s">
        <v>7297</v>
      </c>
      <c r="I7585" s="16">
        <v>60</v>
      </c>
      <c r="J7585" t="str">
        <f t="shared" si="121"/>
        <v>大类_道品合体打造</v>
      </c>
      <c r="K7585" s="39" t="s">
        <v>6624</v>
      </c>
      <c r="M7585" s="16" t="s">
        <v>6625</v>
      </c>
      <c r="O7585">
        <v>0</v>
      </c>
      <c r="P7585" t="b">
        <v>1</v>
      </c>
      <c r="Q7585"/>
      <c r="R7585" t="b">
        <v>0</v>
      </c>
      <c r="S7585">
        <v>1</v>
      </c>
      <c r="T7585" t="s">
        <v>91</v>
      </c>
      <c r="U7585">
        <v>999</v>
      </c>
      <c r="V7585" s="16" t="s">
        <v>6626</v>
      </c>
      <c r="W7585" s="16">
        <v>12212212</v>
      </c>
      <c r="Y7585" t="inlineStr">
        <is>
          <t xml:space="preserve">五气凝华一类灵材。水行灵气凝作珠质，外形似静，内里灵流不息。|n法宝打造与祭炼：用作特性材，适用于同境界、同品质的两仪伞、九窍通灵瓶、乾元丹炉、五气玉露瓶、地心两仪炉、山河印、归元瓶、沉天印、玉宸符笔、缚天索、问道剑。</t>
        </is>
      </c>
      <c r="Z7585" t="s">
        <v>6668</v>
      </c>
      <c r="AA7585" t="str">
        <v>击杀妖兽、探索秘境或遗迹可得。</v>
      </c>
      <c r="AB7585" s="16">
        <v>12371014</v>
      </c>
      <c r="AC7585" t="s">
        <v>6629</v>
      </c>
      <c r="AD7585">
        <v>40006</v>
      </c>
      <c r="AF7585">
        <v>70006</v>
      </c>
      <c r="AH7585">
        <v>118125000</v>
      </c>
      <c r="AI7585" s="16" t="s">
        <v>6625</v>
      </c>
      <c r="AJ7585" s="16" t="s">
        <v>6656</v>
      </c>
      <c r="AK7585" s="16" t="s">
        <v>354</v>
      </c>
      <c r="AL7585" t="s">
        <v>6669</v>
      </c>
    </row>
    <row r="7586" ht="16.5" spans="2:38">
      <c r="B7586" s="16" t="n">
        <f>10000000+INDEX(编号表!$B:$B,MATCH(F7586,编号表!$A:$A,0))*100000+INDEX(编号表!$F:$F,MATCH(D7586,编号表!$E:$E,0))*1000+INDEX(编号表!$D:$D,MATCH(E7586,编号表!$C:$C,0))*10000+G7586</f>
        <v>12676015</v>
      </c>
      <c r="C7586" s="16" t="s">
        <v>6997</v>
      </c>
      <c r="D7586" s="16" t="s">
        <v>114</v>
      </c>
      <c r="E7586" s="16" t="s">
        <v>354</v>
      </c>
      <c r="F7586" s="16" t="s">
        <v>6633</v>
      </c>
      <c r="G7586" s="16">
        <v>15</v>
      </c>
      <c r="H7586" t="s">
        <v>7297</v>
      </c>
      <c r="I7586" s="16">
        <v>60</v>
      </c>
      <c r="J7586" t="str">
        <f t="shared" si="121"/>
        <v>大类_道品合体打造</v>
      </c>
      <c r="K7586" s="38" t="s">
        <v>6624</v>
      </c>
      <c r="M7586" s="16" t="s">
        <v>6625</v>
      </c>
      <c r="O7586">
        <v>0</v>
      </c>
      <c r="P7586" t="b">
        <v>1</v>
      </c>
      <c r="Q7586"/>
      <c r="R7586" t="b">
        <v>0</v>
      </c>
      <c r="S7586">
        <v>1</v>
      </c>
      <c r="T7586" t="s">
        <v>91</v>
      </c>
      <c r="U7586">
        <v>999</v>
      </c>
      <c r="V7586" s="16" t="s">
        <v>6626</v>
      </c>
      <c r="Y7586" t="inlineStr">
        <is>
          <t xml:space="preserve">五气凝华一类灵材。土行灵气沉凝成珠，质地厚实，灵息绵稳。|n法宝打造与祭炼：用作特性材，适用于同境界、同品质的两仪伞、两仪炼宝鼎、乾元丹炉、五气玉露瓶、地心两仪炉、天河舟、山河印、沉天印、玉宸符笔、缚天索、问道剑、须弥袋。</t>
        </is>
      </c>
      <c r="Z7586" t="s">
        <v>6672</v>
      </c>
      <c r="AA7586" t="str">
        <v>击杀妖兽、探索秘境或遗迹可得。</v>
      </c>
      <c r="AB7586">
        <v>12371015</v>
      </c>
      <c r="AC7586" t="s">
        <v>6629</v>
      </c>
      <c r="AD7586">
        <v>40006</v>
      </c>
      <c r="AF7586">
        <v>70006</v>
      </c>
      <c r="AH7586">
        <v>118125000</v>
      </c>
      <c r="AI7586" s="16" t="s">
        <v>6625</v>
      </c>
      <c r="AJ7586" s="16" t="s">
        <v>6656</v>
      </c>
      <c r="AK7586" s="16" t="s">
        <v>354</v>
      </c>
      <c r="AL7586" t="s">
        <v>6673</v>
      </c>
    </row>
    <row r="7587" ht="16.5" spans="2:38">
      <c r="B7587" s="16" t="n">
        <f>10000000+INDEX(编号表!$B:$B,MATCH(F7587,编号表!$A:$A,0))*100000+INDEX(编号表!$F:$F,MATCH(D7587,编号表!$E:$E,0))*1000+INDEX(编号表!$D:$D,MATCH(E7587,编号表!$C:$C,0))*10000+G7587</f>
        <v>12876016</v>
      </c>
      <c r="C7587" s="16" t="s">
        <v>6998</v>
      </c>
      <c r="D7587" s="16" t="s">
        <v>114</v>
      </c>
      <c r="E7587" s="16" t="s">
        <v>354</v>
      </c>
      <c r="F7587" s="16" t="s">
        <v>6675</v>
      </c>
      <c r="G7587" s="16">
        <v>16</v>
      </c>
      <c r="H7587" t="s">
        <v>7297</v>
      </c>
      <c r="I7587" s="16">
        <v>60</v>
      </c>
      <c r="J7587" t="str">
        <f t="shared" si="121"/>
        <v>大类_道品合体打造</v>
      </c>
      <c r="K7587" s="38" t="s">
        <v>6624</v>
      </c>
      <c r="M7587" s="16" t="s">
        <v>6625</v>
      </c>
      <c r="O7587">
        <v>0</v>
      </c>
      <c r="P7587" t="b">
        <v>1</v>
      </c>
      <c r="Q7587"/>
      <c r="R7587" t="b">
        <v>0</v>
      </c>
      <c r="S7587">
        <v>1</v>
      </c>
      <c r="T7587" t="s">
        <v>91</v>
      </c>
      <c r="U7587">
        <v>999</v>
      </c>
      <c r="V7587" s="16" t="s">
        <v>6626</v>
      </c>
      <c r="W7587" s="16">
        <v>12212213</v>
      </c>
      <c r="Y7587" t="inlineStr">
        <is>
          <t xml:space="preserve">灵骨玄甲一类灵材。骨质坚密，纹理连贯，仍留着灵兽生前承力的筋脉印痕。|n法宝打造与祭炼：用作辅材，适用于同境界、同品质的天河舟、山河印、沉天印。</t>
        </is>
      </c>
      <c r="Z7587" t="s">
        <v>6678</v>
      </c>
      <c r="AA7587" t="str">
        <v>击杀妖兽、探索秘境或遗迹可得。</v>
      </c>
      <c r="AB7587" s="16">
        <v>12371016</v>
      </c>
      <c r="AC7587" t="s">
        <v>6629</v>
      </c>
      <c r="AD7587">
        <v>40006</v>
      </c>
      <c r="AF7587">
        <v>70006</v>
      </c>
      <c r="AH7587">
        <v>118125000</v>
      </c>
      <c r="AI7587" s="16" t="s">
        <v>6625</v>
      </c>
      <c r="AJ7587" s="16" t="s">
        <v>6679</v>
      </c>
      <c r="AK7587" s="16" t="s">
        <v>354</v>
      </c>
      <c r="AL7587" t="s">
        <v>6680</v>
      </c>
    </row>
    <row r="7588" ht="16.5" spans="2:38">
      <c r="B7588" s="16" t="n">
        <f>10000000+INDEX(编号表!$B:$B,MATCH(F7588,编号表!$A:$A,0))*100000+INDEX(编号表!$F:$F,MATCH(D7588,编号表!$E:$E,0))*1000+INDEX(编号表!$D:$D,MATCH(E7588,编号表!$C:$C,0))*10000+G7588</f>
        <v>12876017</v>
      </c>
      <c r="C7588" s="16" t="s">
        <v>6999</v>
      </c>
      <c r="D7588" s="16" t="s">
        <v>114</v>
      </c>
      <c r="E7588" s="16" t="s">
        <v>354</v>
      </c>
      <c r="F7588" s="16" t="s">
        <v>6675</v>
      </c>
      <c r="G7588" s="16">
        <v>17</v>
      </c>
      <c r="H7588" t="s">
        <v>7297</v>
      </c>
      <c r="I7588" s="16">
        <v>60</v>
      </c>
      <c r="J7588" t="str">
        <f t="shared" si="121"/>
        <v>大类_道品合体打造</v>
      </c>
      <c r="K7588" s="39" t="s">
        <v>6624</v>
      </c>
      <c r="M7588" s="16" t="s">
        <v>6625</v>
      </c>
      <c r="O7588">
        <v>0</v>
      </c>
      <c r="P7588" t="b">
        <v>1</v>
      </c>
      <c r="Q7588"/>
      <c r="R7588" t="b">
        <v>0</v>
      </c>
      <c r="S7588">
        <v>1</v>
      </c>
      <c r="T7588" t="s">
        <v>91</v>
      </c>
      <c r="U7588">
        <v>999</v>
      </c>
      <c r="V7588" s="16" t="s">
        <v>6626</v>
      </c>
      <c r="W7588" s="16">
        <v>12212214</v>
      </c>
      <c r="Y7588" t="inlineStr">
        <is>
          <t xml:space="preserve">灵骨玄甲一类灵材。甲壳层层相覆，旧伤未损其内纹，断面可见细密承力层次。|n法宝打造与祭炼：用作辅材、特性材，适用于同境界、同品质的两仪伞。</t>
        </is>
      </c>
      <c r="Z7588" t="s">
        <v>6767</v>
      </c>
      <c r="AA7588" t="str">
        <v>击杀妖兽、探索秘境或遗迹可得。</v>
      </c>
      <c r="AB7588" s="16">
        <v>12371017</v>
      </c>
      <c r="AC7588" t="s">
        <v>6629</v>
      </c>
      <c r="AD7588">
        <v>40006</v>
      </c>
      <c r="AF7588">
        <v>70006</v>
      </c>
      <c r="AH7588">
        <v>118125000</v>
      </c>
      <c r="AI7588" s="16" t="s">
        <v>6625</v>
      </c>
      <c r="AJ7588" s="16" t="s">
        <v>6679</v>
      </c>
      <c r="AK7588" s="16" t="s">
        <v>354</v>
      </c>
      <c r="AL7588" t="s">
        <v>6768</v>
      </c>
    </row>
    <row r="7589" ht="16.5" spans="2:38">
      <c r="B7589" s="16" t="n">
        <f>10000000+INDEX(编号表!$B:$B,MATCH(F7589,编号表!$A:$A,0))*100000+INDEX(编号表!$F:$F,MATCH(D7589,编号表!$E:$E,0))*1000+INDEX(编号表!$D:$D,MATCH(E7589,编号表!$C:$C,0))*10000+G7589</f>
        <v>12376018</v>
      </c>
      <c r="C7589" s="16" t="s">
        <v>7000</v>
      </c>
      <c r="D7589" s="16" t="s">
        <v>114</v>
      </c>
      <c r="E7589" s="16" t="s">
        <v>354</v>
      </c>
      <c r="F7589" s="16" t="s">
        <v>6682</v>
      </c>
      <c r="G7589" s="16">
        <v>18</v>
      </c>
      <c r="H7589" t="s">
        <v>7297</v>
      </c>
      <c r="I7589" s="16">
        <v>60</v>
      </c>
      <c r="J7589" t="str">
        <f t="shared" si="121"/>
        <v>大类_道品合体打造</v>
      </c>
      <c r="K7589" s="38" t="s">
        <v>6624</v>
      </c>
      <c r="M7589" s="16" t="s">
        <v>6625</v>
      </c>
      <c r="O7589">
        <v>0</v>
      </c>
      <c r="P7589" t="b">
        <v>1</v>
      </c>
      <c r="Q7589"/>
      <c r="R7589" t="b">
        <v>0</v>
      </c>
      <c r="S7589">
        <v>1</v>
      </c>
      <c r="T7589" t="s">
        <v>91</v>
      </c>
      <c r="U7589">
        <v>999</v>
      </c>
      <c r="V7589" s="16" t="s">
        <v>6626</v>
      </c>
      <c r="W7589" s="16">
        <v>12212215</v>
      </c>
      <c r="Y7589" t="inlineStr">
        <is>
          <t xml:space="preserve">灵皮玄鳞一类灵材。皮面柔韧，筋络相接，裁开后仍能看见细密灵纹。|n法宝打造与祭炼：用作主材，适用于同境界、同品质的两仪伞。</t>
        </is>
      </c>
      <c r="Z7589" t="s">
        <v>6684</v>
      </c>
      <c r="AA7589" t="str">
        <v>击杀妖兽、探索秘境或遗迹可得。</v>
      </c>
      <c r="AB7589" s="16">
        <v>12371018</v>
      </c>
      <c r="AC7589" t="s">
        <v>6629</v>
      </c>
      <c r="AD7589">
        <v>40006</v>
      </c>
      <c r="AF7589">
        <v>70006</v>
      </c>
      <c r="AH7589">
        <v>118125000</v>
      </c>
      <c r="AI7589" s="16" t="s">
        <v>6625</v>
      </c>
      <c r="AJ7589" s="16" t="s">
        <v>6685</v>
      </c>
      <c r="AK7589" s="16" t="s">
        <v>354</v>
      </c>
      <c r="AL7589" t="s">
        <v>6686</v>
      </c>
    </row>
    <row r="7590" ht="16.5" spans="2:38">
      <c r="B7590" s="16" t="n">
        <f>10000000+INDEX(编号表!$B:$B,MATCH(F7590,编号表!$A:$A,0))*100000+INDEX(编号表!$F:$F,MATCH(D7590,编号表!$E:$E,0))*1000+INDEX(编号表!$D:$D,MATCH(E7590,编号表!$C:$C,0))*10000+G7590</f>
        <v>12576019</v>
      </c>
      <c r="C7590" s="16" t="s">
        <v>7001</v>
      </c>
      <c r="D7590" s="16" t="s">
        <v>114</v>
      </c>
      <c r="E7590" s="16" t="s">
        <v>354</v>
      </c>
      <c r="F7590" s="16" t="s">
        <v>6622</v>
      </c>
      <c r="G7590" s="16">
        <v>19</v>
      </c>
      <c r="I7590" s="16">
        <v>60</v>
      </c>
      <c r="J7590" t="str">
        <f t="shared" si="121"/>
        <v>大类_道品合体</v>
      </c>
      <c r="K7590" s="39" t="s">
        <v>6624</v>
      </c>
      <c r="M7590" s="16" t="s">
        <v>6625</v>
      </c>
      <c r="O7590">
        <v>0</v>
      </c>
      <c r="P7590" t="b">
        <v>1</v>
      </c>
      <c r="Q7590"/>
      <c r="R7590" t="b">
        <v>0</v>
      </c>
      <c r="S7590">
        <v>1</v>
      </c>
      <c r="T7590" t="s">
        <v>91</v>
      </c>
      <c r="U7590">
        <v>999</v>
      </c>
      <c r="V7590" s="16" t="s">
        <v>6626</v>
      </c>
      <c r="W7590" s="16">
        <v>12212216</v>
      </c>
      <c r="Y7590" t="inlineStr">
        <is>
          <t xml:space="preserve">灵皮玄鳞一类灵材。鳞面细密，边缘相叠，灵气沿片片鳞纹折转。|n用途未明，可留存备用。</t>
        </is>
      </c>
      <c r="Z7590" t="s">
        <v>6773</v>
      </c>
      <c r="AA7590" t="str">
        <v>击杀妖兽、探索秘境或遗迹可得；当前百艺暂未用到，宗门不供应。</v>
      </c>
      <c r="AB7590" s="16">
        <v>12371019</v>
      </c>
      <c r="AC7590" t="s">
        <v>6629</v>
      </c>
      <c r="AD7590">
        <v>40006</v>
      </c>
      <c r="AF7590">
        <v>70006</v>
      </c>
      <c r="AH7590">
        <v>39375000</v>
      </c>
      <c r="AI7590" s="16" t="s">
        <v>6625</v>
      </c>
      <c r="AJ7590" s="16" t="s">
        <v>6685</v>
      </c>
      <c r="AK7590" s="16" t="s">
        <v>354</v>
      </c>
      <c r="AL7590" t="s">
        <v>6774</v>
      </c>
    </row>
    <row r="7591" ht="16.5" spans="2:38">
      <c r="B7591" s="16" t="n">
        <f>10000000+INDEX(编号表!$B:$B,MATCH(F7591,编号表!$A:$A,0))*100000+INDEX(编号表!$F:$F,MATCH(D7591,编号表!$E:$E,0))*1000+INDEX(编号表!$D:$D,MATCH(E7591,编号表!$C:$C,0))*10000+G7591</f>
        <v>12576020</v>
      </c>
      <c r="C7591" s="16" t="s">
        <v>7002</v>
      </c>
      <c r="D7591" s="16" t="s">
        <v>114</v>
      </c>
      <c r="E7591" s="16" t="s">
        <v>354</v>
      </c>
      <c r="F7591" s="16" t="s">
        <v>6622</v>
      </c>
      <c r="G7591" s="16">
        <v>20</v>
      </c>
      <c r="H7591" t="s">
        <v>7297</v>
      </c>
      <c r="I7591" s="16">
        <v>60</v>
      </c>
      <c r="J7591" t="str">
        <f t="shared" si="121"/>
        <v>大类_道品合体打造</v>
      </c>
      <c r="K7591" s="38" t="s">
        <v>6624</v>
      </c>
      <c r="M7591" s="16" t="s">
        <v>6625</v>
      </c>
      <c r="O7591">
        <v>0</v>
      </c>
      <c r="P7591" t="b">
        <v>1</v>
      </c>
      <c r="Q7591"/>
      <c r="R7591" t="b">
        <v>0</v>
      </c>
      <c r="S7591">
        <v>1</v>
      </c>
      <c r="T7591" t="s">
        <v>91</v>
      </c>
      <c r="U7591">
        <v>999</v>
      </c>
      <c r="V7591" s="16" t="s">
        <v>6626</v>
      </c>
      <c r="W7591" s="16">
        <v>12212217</v>
      </c>
      <c r="Y7591" t="inlineStr">
        <is>
          <t xml:space="preserve">灵爪锐牙一类灵材。牙锋锐利，根部坚实，灵气向尖端收聚。|n法宝打造与祭炼：用作辅材，适用于同境界、同品质的问道剑。</t>
        </is>
      </c>
      <c r="Z7591" t="s">
        <v>6689</v>
      </c>
      <c r="AA7591" t="str">
        <v>击杀妖兽、探索秘境或遗迹可得。</v>
      </c>
      <c r="AB7591" s="16">
        <v>12371020</v>
      </c>
      <c r="AC7591" t="s">
        <v>6629</v>
      </c>
      <c r="AD7591">
        <v>40006</v>
      </c>
      <c r="AF7591">
        <v>70006</v>
      </c>
      <c r="AH7591">
        <v>118125000</v>
      </c>
      <c r="AI7591" s="16" t="s">
        <v>6625</v>
      </c>
      <c r="AJ7591" s="16" t="s">
        <v>6690</v>
      </c>
      <c r="AK7591" s="16" t="s">
        <v>354</v>
      </c>
      <c r="AL7591" t="s">
        <v>6691</v>
      </c>
    </row>
    <row r="7592" ht="16.5" spans="2:38">
      <c r="B7592" s="16" t="n">
        <f>10000000+INDEX(编号表!$B:$B,MATCH(F7592,编号表!$A:$A,0))*100000+INDEX(编号表!$F:$F,MATCH(D7592,编号表!$E:$E,0))*1000+INDEX(编号表!$D:$D,MATCH(E7592,编号表!$C:$C,0))*10000+G7592</f>
        <v>12676021</v>
      </c>
      <c r="C7592" s="16" t="s">
        <v>7003</v>
      </c>
      <c r="D7592" s="16" t="s">
        <v>114</v>
      </c>
      <c r="E7592" s="16" t="s">
        <v>354</v>
      </c>
      <c r="F7592" s="16" t="s">
        <v>6633</v>
      </c>
      <c r="G7592" s="16">
        <v>21</v>
      </c>
      <c r="H7592" t="s">
        <v>7297</v>
      </c>
      <c r="I7592" s="16">
        <v>60</v>
      </c>
      <c r="J7592" t="str">
        <f t="shared" si="121"/>
        <v>大类_道品合体打造</v>
      </c>
      <c r="K7592" s="39" t="s">
        <v>6624</v>
      </c>
      <c r="M7592" s="16" t="s">
        <v>6625</v>
      </c>
      <c r="O7592">
        <v>0</v>
      </c>
      <c r="P7592" t="b">
        <v>1</v>
      </c>
      <c r="Q7592"/>
      <c r="R7592" t="b">
        <v>0</v>
      </c>
      <c r="S7592">
        <v>1</v>
      </c>
      <c r="T7592" t="s">
        <v>91</v>
      </c>
      <c r="U7592">
        <v>999</v>
      </c>
      <c r="V7592" s="16" t="s">
        <v>6626</v>
      </c>
      <c r="W7592" s="16">
        <v>12212218</v>
      </c>
      <c r="Y7592" t="inlineStr">
        <is>
          <t xml:space="preserve">灵爪锐牙一类灵材。爪锋坚锐，纹路向尖端勾连，断处仍有锐气。|n法宝打造与祭炼：用作特性材，适用于同境界、同品质的问道剑。</t>
        </is>
      </c>
      <c r="Z7592" t="s">
        <v>6779</v>
      </c>
      <c r="AA7592" t="str">
        <v>击杀妖兽、探索秘境或遗迹可得。</v>
      </c>
      <c r="AB7592" s="16">
        <v>12371021</v>
      </c>
      <c r="AC7592" t="s">
        <v>6629</v>
      </c>
      <c r="AD7592">
        <v>40006</v>
      </c>
      <c r="AF7592">
        <v>70006</v>
      </c>
      <c r="AH7592">
        <v>118125000</v>
      </c>
      <c r="AI7592" s="16" t="s">
        <v>6625</v>
      </c>
      <c r="AJ7592" s="16" t="s">
        <v>6690</v>
      </c>
      <c r="AK7592" s="16" t="s">
        <v>354</v>
      </c>
      <c r="AL7592" t="s">
        <v>6780</v>
      </c>
    </row>
    <row r="7593" ht="16.5" spans="2:38">
      <c r="B7593" s="16" t="n">
        <f>10000000+INDEX(编号表!$B:$B,MATCH(F7593,编号表!$A:$A,0))*100000+INDEX(编号表!$F:$F,MATCH(D7593,编号表!$E:$E,0))*1000+INDEX(编号表!$D:$D,MATCH(E7593,编号表!$C:$C,0))*10000+G7593</f>
        <v>12376022</v>
      </c>
      <c r="C7593" s="16" t="s">
        <v>7004</v>
      </c>
      <c r="D7593" s="16" t="s">
        <v>114</v>
      </c>
      <c r="E7593" s="16" t="s">
        <v>354</v>
      </c>
      <c r="F7593" s="16" t="s">
        <v>6682</v>
      </c>
      <c r="G7593" s="16">
        <v>22</v>
      </c>
      <c r="H7593" t="s">
        <v>7297</v>
      </c>
      <c r="I7593" s="16">
        <v>60</v>
      </c>
      <c r="J7593" t="str">
        <f t="shared" si="121"/>
        <v>大类_道品合体打造</v>
      </c>
      <c r="K7593" s="38" t="s">
        <v>6624</v>
      </c>
      <c r="M7593" s="16" t="s">
        <v>6625</v>
      </c>
      <c r="O7593">
        <v>0</v>
      </c>
      <c r="P7593" t="b">
        <v>1</v>
      </c>
      <c r="Q7593"/>
      <c r="R7593" t="b">
        <v>0</v>
      </c>
      <c r="S7593">
        <v>1</v>
      </c>
      <c r="T7593" t="s">
        <v>91</v>
      </c>
      <c r="U7593">
        <v>999</v>
      </c>
      <c r="V7593" s="16" t="s">
        <v>6626</v>
      </c>
      <c r="W7593" s="16">
        <v>12212219</v>
      </c>
      <c r="Y7593" t="inlineStr">
        <is>
          <t xml:space="preserve">灵金一类灵材。铁质沉实，内藏灵纹，细密金纹与石色相间。|n法宝打造与祭炼：用作主材，适用于同境界、同品质的两仪炼宝鼎、乾元丹炉、山河印、问道剑。</t>
        </is>
      </c>
      <c r="Z7593" t="s">
        <v>6695</v>
      </c>
      <c r="AA7593" t="str">
        <v>击杀妖兽、探索秘境或遗迹可得。</v>
      </c>
      <c r="AB7593" s="16">
        <v>12371022</v>
      </c>
      <c r="AC7593" t="s">
        <v>6629</v>
      </c>
      <c r="AD7593">
        <v>40006</v>
      </c>
      <c r="AF7593">
        <v>70006</v>
      </c>
      <c r="AH7593">
        <v>118125000</v>
      </c>
      <c r="AI7593" s="16" t="s">
        <v>6625</v>
      </c>
      <c r="AJ7593" s="16" t="s">
        <v>6696</v>
      </c>
      <c r="AK7593" s="16" t="s">
        <v>354</v>
      </c>
      <c r="AL7593" t="s">
        <v>6692</v>
      </c>
    </row>
    <row r="7594" ht="16.5" spans="2:38">
      <c r="B7594" s="16" t="n">
        <f>10000000+INDEX(编号表!$B:$B,MATCH(F7594,编号表!$A:$A,0))*100000+INDEX(编号表!$F:$F,MATCH(D7594,编号表!$E:$E,0))*1000+INDEX(编号表!$D:$D,MATCH(E7594,编号表!$C:$C,0))*10000+G7594</f>
        <v>12576023</v>
      </c>
      <c r="C7594" s="16" t="s">
        <v>7005</v>
      </c>
      <c r="D7594" s="16" t="s">
        <v>114</v>
      </c>
      <c r="E7594" s="16" t="s">
        <v>354</v>
      </c>
      <c r="F7594" s="16" t="s">
        <v>6622</v>
      </c>
      <c r="G7594" s="16">
        <v>23</v>
      </c>
      <c r="H7594" t="s">
        <v>7297</v>
      </c>
      <c r="I7594" s="16">
        <v>60</v>
      </c>
      <c r="J7594" t="str">
        <f t="shared" si="121"/>
        <v>大类_道品合体打造</v>
      </c>
      <c r="K7594" s="39" t="s">
        <v>6624</v>
      </c>
      <c r="M7594" s="16" t="s">
        <v>6625</v>
      </c>
      <c r="O7594">
        <v>0</v>
      </c>
      <c r="P7594" t="b">
        <v>1</v>
      </c>
      <c r="Q7594"/>
      <c r="R7594" t="b">
        <v>0</v>
      </c>
      <c r="S7594">
        <v>1</v>
      </c>
      <c r="T7594" t="s">
        <v>91</v>
      </c>
      <c r="U7594">
        <v>999</v>
      </c>
      <c r="V7594" s="16" t="s">
        <v>6626</v>
      </c>
      <c r="W7594" s="16">
        <v>12212220</v>
      </c>
      <c r="Y7594" t="inlineStr">
        <is>
          <t xml:space="preserve">灵金一类灵材。铜料久经炉火，内壁保留着层层导火纹痕。|n法宝打造与祭炼：用作辅材，适用于同境界、同品质的两仪炼宝鼎、乾元丹炉、地心两仪炉。</t>
        </is>
      </c>
      <c r="Z7594" t="s">
        <v>6785</v>
      </c>
      <c r="AA7594" t="str">
        <v>击杀妖兽、探索秘境或遗迹可得。</v>
      </c>
      <c r="AB7594" s="16">
        <v>12371023</v>
      </c>
      <c r="AC7594" t="s">
        <v>6629</v>
      </c>
      <c r="AD7594">
        <v>40006</v>
      </c>
      <c r="AF7594">
        <v>70006</v>
      </c>
      <c r="AH7594">
        <v>118125000</v>
      </c>
      <c r="AI7594" s="16" t="s">
        <v>6625</v>
      </c>
      <c r="AJ7594" s="16" t="s">
        <v>6696</v>
      </c>
      <c r="AK7594" s="16" t="s">
        <v>354</v>
      </c>
      <c r="AL7594" t="s">
        <v>6786</v>
      </c>
    </row>
    <row r="7595" ht="15" spans="2:38">
      <c r="B7595" s="16" t="n">
        <f>10000000+INDEX(编号表!$B:$B,MATCH(F7595,编号表!$A:$A,0))*100000+INDEX(编号表!$F:$F,MATCH(D7595,编号表!$E:$E,0))*1000+INDEX(编号表!$D:$D,MATCH(E7595,编号表!$C:$C,0))*10000+G7595</f>
        <v>12376024</v>
      </c>
      <c r="C7595" s="16" t="s">
        <v>7006</v>
      </c>
      <c r="D7595" s="16" t="s">
        <v>114</v>
      </c>
      <c r="E7595" s="16" t="s">
        <v>354</v>
      </c>
      <c r="F7595" s="16" t="s">
        <v>6682</v>
      </c>
      <c r="G7595" s="16">
        <v>24</v>
      </c>
      <c r="H7595" t="s">
        <v>7297</v>
      </c>
      <c r="I7595" s="16">
        <v>60</v>
      </c>
      <c r="J7595" t="str">
        <f t="shared" ref="J7595:J7648" si="122">"大类_"&amp;D7595&amp;E7595&amp;H7595</f>
        <v>大类_道品合体打造</v>
      </c>
      <c r="K7595" s="40" t="s">
        <v>6698</v>
      </c>
      <c r="M7595" s="16" t="s">
        <v>6625</v>
      </c>
      <c r="O7595">
        <v>0</v>
      </c>
      <c r="P7595" t="b">
        <v>1</v>
      </c>
      <c r="Q7595"/>
      <c r="R7595" t="b">
        <v>0</v>
      </c>
      <c r="S7595">
        <v>1</v>
      </c>
      <c r="T7595" t="s">
        <v>91</v>
      </c>
      <c r="U7595">
        <v>999</v>
      </c>
      <c r="V7595" s="16" t="s">
        <v>6626</v>
      </c>
      <c r="W7595" s="16">
        <v>12212221</v>
      </c>
      <c r="Y7595" t="inlineStr">
        <is>
          <t xml:space="preserve">灵金一类稀有灵材。金料沉凝，纹面完整，受力处层层相承。|n法宝打造与祭炼：用作主材，适用于同境界、同品质的沉天印。</t>
        </is>
      </c>
      <c r="Z7595" t="s">
        <v>7008</v>
      </c>
      <c r="AA7595" t="str">
        <v>击杀妖兽、探索秘境或遗迹可得。</v>
      </c>
      <c r="AB7595" s="16">
        <v>12371024</v>
      </c>
      <c r="AC7595" t="s">
        <v>6629</v>
      </c>
      <c r="AD7595">
        <v>40006</v>
      </c>
      <c r="AF7595">
        <v>70006</v>
      </c>
      <c r="AH7595">
        <v>118125000</v>
      </c>
      <c r="AI7595" s="16" t="s">
        <v>6625</v>
      </c>
      <c r="AJ7595" s="16" t="s">
        <v>6696</v>
      </c>
      <c r="AK7595" s="16" t="s">
        <v>354</v>
      </c>
      <c r="AL7595" t="s">
        <v>7006</v>
      </c>
    </row>
    <row r="7596" ht="16.5" spans="2:38">
      <c r="B7596" s="16" t="n">
        <f>10000000+INDEX(编号表!$B:$B,MATCH(F7596,编号表!$A:$A,0))*100000+INDEX(编号表!$F:$F,MATCH(D7596,编号表!$E:$E,0))*1000+INDEX(编号表!$D:$D,MATCH(E7596,编号表!$C:$C,0))*10000+G7596</f>
        <v>12576025</v>
      </c>
      <c r="C7596" s="16" t="s">
        <v>7009</v>
      </c>
      <c r="D7596" s="16" t="s">
        <v>114</v>
      </c>
      <c r="E7596" s="16" t="s">
        <v>354</v>
      </c>
      <c r="F7596" s="16" t="s">
        <v>6622</v>
      </c>
      <c r="G7596" s="16">
        <v>25</v>
      </c>
      <c r="H7596" t="s">
        <v>7297</v>
      </c>
      <c r="I7596" s="16">
        <v>60</v>
      </c>
      <c r="J7596" t="str">
        <f t="shared" si="122"/>
        <v>大类_道品合体打造</v>
      </c>
      <c r="K7596" s="39" t="s">
        <v>6624</v>
      </c>
      <c r="M7596" s="16" t="s">
        <v>6625</v>
      </c>
      <c r="O7596">
        <v>0</v>
      </c>
      <c r="P7596" t="b">
        <v>1</v>
      </c>
      <c r="Q7596"/>
      <c r="R7596" t="b">
        <v>0</v>
      </c>
      <c r="S7596">
        <v>1</v>
      </c>
      <c r="T7596" t="s">
        <v>91</v>
      </c>
      <c r="U7596">
        <v>999</v>
      </c>
      <c r="V7596" s="16" t="s">
        <v>6626</v>
      </c>
      <c r="W7596" s="16">
        <v>12212222</v>
      </c>
      <c r="Y7596" t="inlineStr">
        <is>
          <t xml:space="preserve">灵石砂壤一类灵材。玄砂颗粒细密，指间滑落无声，粒中各藏微小灵纹。|n法宝打造与祭炼：用作辅材，适用于同境界、同品质的乾元丹炉、地心两仪炉。</t>
        </is>
      </c>
      <c r="Z7596" t="s">
        <v>6792</v>
      </c>
      <c r="AA7596" t="str">
        <v>击杀妖兽、探索秘境或遗迹可得。</v>
      </c>
      <c r="AB7596" s="16">
        <v>12371025</v>
      </c>
      <c r="AC7596" t="s">
        <v>6629</v>
      </c>
      <c r="AD7596">
        <v>40006</v>
      </c>
      <c r="AF7596">
        <v>70006</v>
      </c>
      <c r="AH7596">
        <v>118125000</v>
      </c>
      <c r="AI7596" s="16" t="s">
        <v>6625</v>
      </c>
      <c r="AJ7596" s="16" t="s">
        <v>6793</v>
      </c>
      <c r="AK7596" s="16" t="s">
        <v>354</v>
      </c>
      <c r="AL7596" t="s">
        <v>6794</v>
      </c>
    </row>
    <row r="7597" ht="16.5" spans="2:38">
      <c r="B7597" s="16" t="n">
        <f>10000000+INDEX(编号表!$B:$B,MATCH(F7597,编号表!$A:$A,0))*100000+INDEX(编号表!$F:$F,MATCH(D7597,编号表!$E:$E,0))*1000+INDEX(编号表!$D:$D,MATCH(E7597,编号表!$C:$C,0))*10000+G7597</f>
        <v>12876026</v>
      </c>
      <c r="C7597" s="16" t="s">
        <v>7010</v>
      </c>
      <c r="D7597" s="16" t="s">
        <v>114</v>
      </c>
      <c r="E7597" s="16" t="s">
        <v>354</v>
      </c>
      <c r="F7597" s="16" t="s">
        <v>6675</v>
      </c>
      <c r="G7597" s="16">
        <v>26</v>
      </c>
      <c r="H7597" t="s">
        <v>7297</v>
      </c>
      <c r="I7597" s="16">
        <v>60</v>
      </c>
      <c r="J7597" t="str">
        <f t="shared" si="122"/>
        <v>大类_道品合体打造</v>
      </c>
      <c r="K7597" s="38" t="s">
        <v>6624</v>
      </c>
      <c r="M7597" s="16" t="s">
        <v>6625</v>
      </c>
      <c r="O7597">
        <v>0</v>
      </c>
      <c r="P7597" t="b">
        <v>1</v>
      </c>
      <c r="Q7597"/>
      <c r="R7597" t="b">
        <v>0</v>
      </c>
      <c r="S7597">
        <v>1</v>
      </c>
      <c r="T7597" t="s">
        <v>91</v>
      </c>
      <c r="U7597">
        <v>999</v>
      </c>
      <c r="V7597" s="16" t="s">
        <v>6626</v>
      </c>
      <c r="W7597" s="16">
        <v>12212223</v>
      </c>
      <c r="Y7597" t="inlineStr">
        <is>
          <t xml:space="preserve">灵石砂壤一类灵材。旧阵散去，石上仍留导灵线痕，交接之处深浅分明。|n法宝打造与祭炼：用作特性材，适用于同境界、同品质的山河印、沉天印、缚天索。</t>
        </is>
      </c>
      <c r="Z7597" t="s">
        <v>6797</v>
      </c>
      <c r="AA7597" t="str">
        <v>击杀妖兽、探索秘境或遗迹可得。</v>
      </c>
      <c r="AB7597" s="16">
        <v>12371026</v>
      </c>
      <c r="AC7597" t="s">
        <v>6629</v>
      </c>
      <c r="AD7597">
        <v>40006</v>
      </c>
      <c r="AF7597">
        <v>70006</v>
      </c>
      <c r="AH7597">
        <v>118125000</v>
      </c>
      <c r="AI7597" s="16" t="s">
        <v>6625</v>
      </c>
      <c r="AJ7597" s="16" t="s">
        <v>6793</v>
      </c>
      <c r="AK7597" s="16" t="s">
        <v>354</v>
      </c>
      <c r="AL7597" t="s">
        <v>6798</v>
      </c>
    </row>
    <row r="7598" ht="16.5" spans="2:38">
      <c r="B7598" s="16" t="n">
        <f>10000000+INDEX(编号表!$B:$B,MATCH(F7598,编号表!$A:$A,0))*100000+INDEX(编号表!$F:$F,MATCH(D7598,编号表!$E:$E,0))*1000+INDEX(编号表!$D:$D,MATCH(E7598,编号表!$C:$C,0))*10000+G7598</f>
        <v>12376027</v>
      </c>
      <c r="C7598" s="16" t="s">
        <v>7011</v>
      </c>
      <c r="D7598" s="16" t="s">
        <v>114</v>
      </c>
      <c r="E7598" s="16" t="s">
        <v>354</v>
      </c>
      <c r="F7598" s="16" t="s">
        <v>6682</v>
      </c>
      <c r="G7598" s="16">
        <v>27</v>
      </c>
      <c r="H7598" t="s">
        <v>7297</v>
      </c>
      <c r="I7598" s="16">
        <v>60</v>
      </c>
      <c r="J7598" t="str">
        <f t="shared" si="122"/>
        <v>大类_道品合体打造</v>
      </c>
      <c r="K7598" s="39" t="s">
        <v>6624</v>
      </c>
      <c r="M7598" s="16" t="s">
        <v>6625</v>
      </c>
      <c r="O7598">
        <v>0</v>
      </c>
      <c r="P7598" t="b">
        <v>1</v>
      </c>
      <c r="Q7598"/>
      <c r="R7598" t="b">
        <v>0</v>
      </c>
      <c r="S7598">
        <v>1</v>
      </c>
      <c r="T7598" t="s">
        <v>91</v>
      </c>
      <c r="U7598">
        <v>999</v>
      </c>
      <c r="V7598" s="16" t="s">
        <v>6626</v>
      </c>
      <c r="W7598" s="16">
        <v>12212224</v>
      </c>
      <c r="Y7598" t="inlineStr">
        <is>
          <t xml:space="preserve">灵玉玄晶一类灵材。玉质温润，纹路细密，灵气可沿玉脉缓缓流转。|n法宝打造与祭炼：用作主材，适用于同境界、同品质的五气玉露瓶、太清鉴物镜、归元瓶、抱一珠。</t>
        </is>
      </c>
      <c r="Z7598" t="s">
        <v>6704</v>
      </c>
      <c r="AA7598" t="str">
        <v>击杀妖兽、探索秘境或遗迹可得。</v>
      </c>
      <c r="AB7598" s="16">
        <v>12371027</v>
      </c>
      <c r="AC7598" t="s">
        <v>6629</v>
      </c>
      <c r="AD7598">
        <v>40006</v>
      </c>
      <c r="AF7598">
        <v>70006</v>
      </c>
      <c r="AH7598">
        <v>118125000</v>
      </c>
      <c r="AI7598" s="16" t="s">
        <v>6625</v>
      </c>
      <c r="AJ7598" s="16" t="s">
        <v>6701</v>
      </c>
      <c r="AK7598" s="16" t="s">
        <v>354</v>
      </c>
      <c r="AL7598" t="s">
        <v>6702</v>
      </c>
    </row>
    <row r="7599" ht="16.5" spans="2:38">
      <c r="B7599" s="16" t="n">
        <f>10000000+INDEX(编号表!$B:$B,MATCH(F7599,编号表!$A:$A,0))*100000+INDEX(编号表!$F:$F,MATCH(D7599,编号表!$E:$E,0))*1000+INDEX(编号表!$D:$D,MATCH(E7599,编号表!$C:$C,0))*10000+G7599</f>
        <v>12576028</v>
      </c>
      <c r="C7599" s="16" t="s">
        <v>7012</v>
      </c>
      <c r="D7599" s="16" t="s">
        <v>114</v>
      </c>
      <c r="E7599" s="16" t="s">
        <v>354</v>
      </c>
      <c r="F7599" s="16" t="s">
        <v>6622</v>
      </c>
      <c r="G7599" s="16">
        <v>28</v>
      </c>
      <c r="H7599" t="s">
        <v>7297</v>
      </c>
      <c r="I7599" s="16">
        <v>60</v>
      </c>
      <c r="J7599" t="str">
        <f t="shared" si="122"/>
        <v>大类_道品合体打造</v>
      </c>
      <c r="K7599" s="38" t="s">
        <v>6624</v>
      </c>
      <c r="M7599" s="16" t="s">
        <v>6625</v>
      </c>
      <c r="O7599">
        <v>0</v>
      </c>
      <c r="P7599" t="b">
        <v>1</v>
      </c>
      <c r="Q7599"/>
      <c r="R7599" t="b">
        <v>0</v>
      </c>
      <c r="S7599">
        <v>1</v>
      </c>
      <c r="T7599" t="s">
        <v>91</v>
      </c>
      <c r="U7599">
        <v>999</v>
      </c>
      <c r="V7599" s="16" t="s">
        <v>6626</v>
      </c>
      <c r="W7599" s="16">
        <v>12212225</v>
      </c>
      <c r="Y7599" t="inlineStr">
        <is>
          <t xml:space="preserve">灵玉玄晶一类灵材。晶体清明，细部灵光齐整，转动时可见层层光路。|n法宝打造与祭炼：用作辅材，适用于同境界、同品质的太清鉴物镜、照微鉴宝镜。</t>
        </is>
      </c>
      <c r="Z7599" t="s">
        <v>6803</v>
      </c>
      <c r="AA7599" t="str">
        <v>击杀妖兽、探索秘境或遗迹可得。</v>
      </c>
      <c r="AB7599" s="16">
        <v>12371028</v>
      </c>
      <c r="AC7599" t="s">
        <v>6629</v>
      </c>
      <c r="AD7599">
        <v>40006</v>
      </c>
      <c r="AF7599">
        <v>70006</v>
      </c>
      <c r="AH7599">
        <v>118125000</v>
      </c>
      <c r="AI7599" s="16" t="s">
        <v>6625</v>
      </c>
      <c r="AJ7599" s="16" t="s">
        <v>6701</v>
      </c>
      <c r="AK7599" s="16" t="s">
        <v>354</v>
      </c>
      <c r="AL7599" t="s">
        <v>6804</v>
      </c>
    </row>
    <row r="7600" ht="15" spans="2:38">
      <c r="B7600" s="16" t="n">
        <f>10000000+INDEX(编号表!$B:$B,MATCH(F7600,编号表!$A:$A,0))*100000+INDEX(编号表!$F:$F,MATCH(D7600,编号表!$E:$E,0))*1000+INDEX(编号表!$D:$D,MATCH(E7600,编号表!$C:$C,0))*10000+G7600</f>
        <v>12376029</v>
      </c>
      <c r="C7600" s="16" t="s">
        <v>7013</v>
      </c>
      <c r="D7600" s="16" t="s">
        <v>114</v>
      </c>
      <c r="E7600" s="16" t="s">
        <v>354</v>
      </c>
      <c r="F7600" s="16" t="s">
        <v>6682</v>
      </c>
      <c r="G7600" s="16">
        <v>29</v>
      </c>
      <c r="H7600" t="s">
        <v>7297</v>
      </c>
      <c r="I7600" s="16">
        <v>60</v>
      </c>
      <c r="J7600" t="str">
        <f t="shared" si="122"/>
        <v>大类_道品合体打造</v>
      </c>
      <c r="K7600" s="40" t="s">
        <v>6698</v>
      </c>
      <c r="M7600" s="16" t="s">
        <v>6625</v>
      </c>
      <c r="O7600">
        <v>0</v>
      </c>
      <c r="P7600" t="b">
        <v>1</v>
      </c>
      <c r="Q7600"/>
      <c r="R7600" t="b">
        <v>0</v>
      </c>
      <c r="S7600">
        <v>1</v>
      </c>
      <c r="T7600" t="s">
        <v>91</v>
      </c>
      <c r="U7600">
        <v>999</v>
      </c>
      <c r="V7600" s="16" t="s">
        <v>6626</v>
      </c>
      <c r="W7600" s="16">
        <v>12212226</v>
      </c>
      <c r="Y7600" t="inlineStr">
        <is>
          <t xml:space="preserve">灵玉玄晶一类稀有灵材。璧面细纹清楚，古刻虽淡，玉中微光依旧分明。|n法宝打造与祭炼：用作主材，适用于同境界、同品质的照微鉴宝镜。</t>
        </is>
      </c>
      <c r="Z7600" t="s">
        <v>7015</v>
      </c>
      <c r="AA7600" t="str">
        <v>击杀妖兽、探索秘境或遗迹可得。</v>
      </c>
      <c r="AB7600" s="16">
        <v>12371029</v>
      </c>
      <c r="AC7600" t="s">
        <v>6629</v>
      </c>
      <c r="AD7600">
        <v>40006</v>
      </c>
      <c r="AF7600">
        <v>70006</v>
      </c>
      <c r="AH7600">
        <v>118125000</v>
      </c>
      <c r="AI7600" s="16" t="s">
        <v>6625</v>
      </c>
      <c r="AJ7600" s="16" t="s">
        <v>6701</v>
      </c>
      <c r="AK7600" s="16" t="s">
        <v>354</v>
      </c>
      <c r="AL7600" t="s">
        <v>7013</v>
      </c>
    </row>
    <row r="7601" ht="16.5" spans="2:38">
      <c r="B7601" s="16" t="n">
        <f>10000000+INDEX(编号表!$B:$B,MATCH(F7601,编号表!$A:$A,0))*100000+INDEX(编号表!$F:$F,MATCH(D7601,编号表!$E:$E,0))*1000+INDEX(编号表!$D:$D,MATCH(E7601,编号表!$C:$C,0))*10000+G7601</f>
        <v>12376030</v>
      </c>
      <c r="C7601" s="16" t="s">
        <v>7016</v>
      </c>
      <c r="D7601" s="16" t="s">
        <v>114</v>
      </c>
      <c r="E7601" s="16" t="s">
        <v>354</v>
      </c>
      <c r="F7601" s="16" t="s">
        <v>6682</v>
      </c>
      <c r="G7601" s="16">
        <v>30</v>
      </c>
      <c r="H7601" t="s">
        <v>7297</v>
      </c>
      <c r="I7601" s="16">
        <v>60</v>
      </c>
      <c r="J7601" t="str">
        <f t="shared" si="122"/>
        <v>大类_道品合体打造</v>
      </c>
      <c r="K7601" s="38" t="s">
        <v>6624</v>
      </c>
      <c r="M7601" s="16" t="s">
        <v>6625</v>
      </c>
      <c r="O7601">
        <v>0</v>
      </c>
      <c r="P7601" t="b">
        <v>1</v>
      </c>
      <c r="Q7601"/>
      <c r="R7601" t="b">
        <v>0</v>
      </c>
      <c r="S7601">
        <v>1</v>
      </c>
      <c r="T7601" t="s">
        <v>91</v>
      </c>
      <c r="U7601">
        <v>999</v>
      </c>
      <c r="V7601" s="16" t="s">
        <v>6626</v>
      </c>
      <c r="W7601" s="16">
        <v>12212227</v>
      </c>
      <c r="Y7601" t="inlineStr">
        <is>
          <t xml:space="preserve">灵木竹藤一类灵材。木心长纹完整，去尽枝叶，生长留下的灵路仍在。|n法宝打造与祭炼：用作主材，适用于同境界、同品质的天河舟、归藏葫芦、玉宸符笔。</t>
        </is>
      </c>
      <c r="Z7601" t="s">
        <v>6707</v>
      </c>
      <c r="AA7601" t="str">
        <v>击杀妖兽、探索秘境或遗迹可得。</v>
      </c>
      <c r="AB7601" s="16">
        <v>12371030</v>
      </c>
      <c r="AC7601" t="s">
        <v>6629</v>
      </c>
      <c r="AD7601">
        <v>40006</v>
      </c>
      <c r="AF7601">
        <v>70006</v>
      </c>
      <c r="AH7601">
        <v>118125000</v>
      </c>
      <c r="AI7601" s="16" t="s">
        <v>6625</v>
      </c>
      <c r="AJ7601" s="16" t="s">
        <v>6708</v>
      </c>
      <c r="AK7601" s="16" t="s">
        <v>354</v>
      </c>
      <c r="AL7601" t="s">
        <v>6709</v>
      </c>
    </row>
    <row r="7602" ht="16.5" spans="2:38">
      <c r="B7602" s="16" t="n">
        <f>10000000+INDEX(编号表!$B:$B,MATCH(F7602,编号表!$A:$A,0))*100000+INDEX(编号表!$F:$F,MATCH(D7602,编号表!$E:$E,0))*1000+INDEX(编号表!$D:$D,MATCH(E7602,编号表!$C:$C,0))*10000+G7602</f>
        <v>12576031</v>
      </c>
      <c r="C7602" s="16" t="s">
        <v>7017</v>
      </c>
      <c r="D7602" s="16" t="s">
        <v>114</v>
      </c>
      <c r="E7602" s="16" t="s">
        <v>354</v>
      </c>
      <c r="F7602" s="16" t="s">
        <v>6622</v>
      </c>
      <c r="G7602" s="16">
        <v>31</v>
      </c>
      <c r="H7602" t="s">
        <v>7297</v>
      </c>
      <c r="I7602" s="16">
        <v>60</v>
      </c>
      <c r="J7602" t="str">
        <f t="shared" si="122"/>
        <v>大类_道品合体打造</v>
      </c>
      <c r="K7602" s="39" t="s">
        <v>6624</v>
      </c>
      <c r="M7602" s="16" t="s">
        <v>6625</v>
      </c>
      <c r="O7602">
        <v>0</v>
      </c>
      <c r="P7602" t="b">
        <v>1</v>
      </c>
      <c r="Q7602"/>
      <c r="R7602" t="b">
        <v>0</v>
      </c>
      <c r="S7602">
        <v>1</v>
      </c>
      <c r="T7602" t="s">
        <v>91</v>
      </c>
      <c r="U7602">
        <v>999</v>
      </c>
      <c r="V7602" s="16" t="s">
        <v>6626</v>
      </c>
      <c r="W7602" s="16">
        <v>12212228</v>
      </c>
      <c r="Y7602" t="inlineStr">
        <is>
          <t xml:space="preserve">灵木竹藤一类灵材。竹质轻韧，中空有节，通达处与收束处各有分寸。|n法宝打造与祭炼：用作辅材，适用于同境界、同品质的九窍通灵瓶、归元瓶。</t>
        </is>
      </c>
      <c r="Z7602" t="s">
        <v>6812</v>
      </c>
      <c r="AA7602" t="str">
        <v>击杀妖兽、探索秘境或遗迹可得。</v>
      </c>
      <c r="AB7602" s="16">
        <v>12371031</v>
      </c>
      <c r="AC7602" t="s">
        <v>6629</v>
      </c>
      <c r="AD7602">
        <v>40006</v>
      </c>
      <c r="AF7602">
        <v>70006</v>
      </c>
      <c r="AH7602">
        <v>118125000</v>
      </c>
      <c r="AI7602" s="16" t="s">
        <v>6625</v>
      </c>
      <c r="AJ7602" s="16" t="s">
        <v>6708</v>
      </c>
      <c r="AK7602" s="16" t="s">
        <v>354</v>
      </c>
      <c r="AL7602" t="s">
        <v>6813</v>
      </c>
    </row>
    <row r="7603" ht="16.5" spans="2:38">
      <c r="B7603" s="16" t="n">
        <f>10000000+INDEX(编号表!$B:$B,MATCH(F7603,编号表!$A:$A,0))*100000+INDEX(编号表!$F:$F,MATCH(D7603,编号表!$E:$E,0))*1000+INDEX(编号表!$D:$D,MATCH(E7603,编号表!$C:$C,0))*10000+G7603</f>
        <v>12376032</v>
      </c>
      <c r="C7603" s="16" t="s">
        <v>7018</v>
      </c>
      <c r="D7603" s="16" t="s">
        <v>114</v>
      </c>
      <c r="E7603" s="16" t="s">
        <v>354</v>
      </c>
      <c r="F7603" s="16" t="s">
        <v>6682</v>
      </c>
      <c r="G7603" s="16">
        <v>32</v>
      </c>
      <c r="H7603" t="s">
        <v>7297</v>
      </c>
      <c r="I7603" s="16">
        <v>60</v>
      </c>
      <c r="J7603" t="str">
        <f t="shared" si="122"/>
        <v>大类_道品合体打造</v>
      </c>
      <c r="K7603" s="38" t="s">
        <v>6624</v>
      </c>
      <c r="M7603" s="16" t="s">
        <v>6625</v>
      </c>
      <c r="O7603">
        <v>0</v>
      </c>
      <c r="P7603" t="b">
        <v>1</v>
      </c>
      <c r="Q7603"/>
      <c r="R7603" t="b">
        <v>0</v>
      </c>
      <c r="S7603">
        <v>1</v>
      </c>
      <c r="T7603" t="s">
        <v>91</v>
      </c>
      <c r="U7603">
        <v>999</v>
      </c>
      <c r="V7603" s="16" t="s">
        <v>6626</v>
      </c>
      <c r="W7603" s="16">
        <v>12212229</v>
      </c>
      <c r="Y7603" t="inlineStr">
        <is>
          <t xml:space="preserve">灵丝玄筋一类灵材。蚕丝轻细而韧，丝缕相接时，灵光如水线流过。|n法宝打造与祭炼：用作主材，适用于同境界、同品质的无相幡、缚天索、须弥袋。</t>
        </is>
      </c>
      <c r="Z7603" t="s">
        <v>6712</v>
      </c>
      <c r="AA7603" t="str">
        <v>击杀妖兽、探索秘境或遗迹可得。</v>
      </c>
      <c r="AB7603" s="16">
        <v>12371032</v>
      </c>
      <c r="AC7603" t="s">
        <v>6629</v>
      </c>
      <c r="AD7603">
        <v>40006</v>
      </c>
      <c r="AF7603">
        <v>70006</v>
      </c>
      <c r="AH7603">
        <v>118125000</v>
      </c>
      <c r="AI7603" s="16" t="s">
        <v>6625</v>
      </c>
      <c r="AJ7603" s="16" t="s">
        <v>6713</v>
      </c>
      <c r="AK7603" s="16" t="s">
        <v>354</v>
      </c>
      <c r="AL7603" t="s">
        <v>6714</v>
      </c>
    </row>
    <row r="7604" ht="16.5" spans="2:38">
      <c r="B7604" s="16" t="n">
        <f>10000000+INDEX(编号表!$B:$B,MATCH(F7604,编号表!$A:$A,0))*100000+INDEX(编号表!$F:$F,MATCH(D7604,编号表!$E:$E,0))*1000+INDEX(编号表!$D:$D,MATCH(E7604,编号表!$C:$C,0))*10000+G7604</f>
        <v>12576033</v>
      </c>
      <c r="C7604" s="16" t="s">
        <v>7019</v>
      </c>
      <c r="D7604" s="16" t="s">
        <v>114</v>
      </c>
      <c r="E7604" s="16" t="s">
        <v>354</v>
      </c>
      <c r="F7604" s="16" t="s">
        <v>6622</v>
      </c>
      <c r="G7604" s="16">
        <v>33</v>
      </c>
      <c r="H7604" t="s">
        <v>7297</v>
      </c>
      <c r="I7604" s="16">
        <v>60</v>
      </c>
      <c r="J7604" t="str">
        <f t="shared" si="122"/>
        <v>大类_道品合体打造</v>
      </c>
      <c r="K7604" s="39" t="s">
        <v>6624</v>
      </c>
      <c r="M7604" s="16" t="s">
        <v>6625</v>
      </c>
      <c r="O7604">
        <v>0</v>
      </c>
      <c r="P7604" t="b">
        <v>1</v>
      </c>
      <c r="Q7604"/>
      <c r="R7604" t="b">
        <v>0</v>
      </c>
      <c r="S7604">
        <v>1</v>
      </c>
      <c r="T7604" t="s">
        <v>91</v>
      </c>
      <c r="U7604">
        <v>999</v>
      </c>
      <c r="V7604" s="16" t="s">
        <v>6626</v>
      </c>
      <c r="W7604" s="16">
        <v>12212230</v>
      </c>
      <c r="Y7604" t="inlineStr">
        <is>
          <t xml:space="preserve">灵丝玄筋一类灵材。旧旗留下的灵丝，织路未断，细纹交接仍然有序。|n法宝打造与祭炼：用作辅材，适用于同境界、同品质的两仪伞、无相幡、缚天索、须弥袋。</t>
        </is>
      </c>
      <c r="Z7604" t="s">
        <v>6818</v>
      </c>
      <c r="AA7604" t="str">
        <v>击杀妖兽、探索秘境或遗迹可得。</v>
      </c>
      <c r="AB7604" s="16">
        <v>12371033</v>
      </c>
      <c r="AC7604" t="s">
        <v>6629</v>
      </c>
      <c r="AD7604">
        <v>40006</v>
      </c>
      <c r="AF7604">
        <v>70006</v>
      </c>
      <c r="AH7604">
        <v>118125000</v>
      </c>
      <c r="AI7604" s="16" t="s">
        <v>6625</v>
      </c>
      <c r="AJ7604" s="16" t="s">
        <v>6713</v>
      </c>
      <c r="AK7604" s="16" t="s">
        <v>354</v>
      </c>
      <c r="AL7604" t="s">
        <v>6819</v>
      </c>
    </row>
    <row r="7605" ht="16.5" spans="2:38">
      <c r="B7605" s="16" t="n">
        <f>10000000+INDEX(编号表!$B:$B,MATCH(F7605,编号表!$A:$A,0))*100000+INDEX(编号表!$F:$F,MATCH(D7605,编号表!$E:$E,0))*1000+INDEX(编号表!$D:$D,MATCH(E7605,编号表!$C:$C,0))*10000+G7605</f>
        <v>12576034</v>
      </c>
      <c r="C7605" s="16" t="s">
        <v>7020</v>
      </c>
      <c r="D7605" s="16" t="s">
        <v>114</v>
      </c>
      <c r="E7605" s="16" t="s">
        <v>354</v>
      </c>
      <c r="F7605" s="16" t="s">
        <v>6622</v>
      </c>
      <c r="G7605" s="16">
        <v>34</v>
      </c>
      <c r="H7605" t="s">
        <v>7297</v>
      </c>
      <c r="I7605" s="16">
        <v>60</v>
      </c>
      <c r="J7605" t="str">
        <f t="shared" si="122"/>
        <v>大类_道品合体打造</v>
      </c>
      <c r="K7605" s="38" t="s">
        <v>6624</v>
      </c>
      <c r="M7605" s="16" t="s">
        <v>6625</v>
      </c>
      <c r="O7605">
        <v>0</v>
      </c>
      <c r="P7605" t="b">
        <v>1</v>
      </c>
      <c r="Q7605"/>
      <c r="R7605" t="b">
        <v>0</v>
      </c>
      <c r="S7605">
        <v>1</v>
      </c>
      <c r="T7605" t="s">
        <v>91</v>
      </c>
      <c r="U7605">
        <v>999</v>
      </c>
      <c r="V7605" s="16" t="s">
        <v>6626</v>
      </c>
      <c r="W7605" s="16">
        <v>12212231</v>
      </c>
      <c r="Y7605" t="inlineStr">
        <is>
          <t xml:space="preserve">灵液琼髓一类灵材。灵液出自地脉，温润清透，内含细微矿华。|n法宝打造与祭炼：用作辅材，适用于同境界、同品质的九窍通灵瓶、归元瓶、抱一珠。</t>
        </is>
      </c>
      <c r="Z7605" t="s">
        <v>6717</v>
      </c>
      <c r="AA7605" t="str">
        <v>击杀妖兽、探索秘境或遗迹可得。</v>
      </c>
      <c r="AB7605" s="16">
        <v>12371034</v>
      </c>
      <c r="AC7605" t="s">
        <v>6629</v>
      </c>
      <c r="AD7605">
        <v>40006</v>
      </c>
      <c r="AF7605">
        <v>70006</v>
      </c>
      <c r="AH7605">
        <v>118125000</v>
      </c>
      <c r="AI7605" s="16" t="s">
        <v>6625</v>
      </c>
      <c r="AJ7605" s="16" t="s">
        <v>6718</v>
      </c>
      <c r="AK7605" s="16" t="s">
        <v>354</v>
      </c>
      <c r="AL7605" t="s">
        <v>6719</v>
      </c>
    </row>
    <row r="7606" ht="16.5" spans="2:38">
      <c r="B7606" s="16" t="n">
        <f>10000000+INDEX(编号表!$B:$B,MATCH(F7606,编号表!$A:$A,0))*100000+INDEX(编号表!$F:$F,MATCH(D7606,编号表!$E:$E,0))*1000+INDEX(编号表!$D:$D,MATCH(E7606,编号表!$C:$C,0))*10000+G7606</f>
        <v>12576035</v>
      </c>
      <c r="C7606" s="16" t="s">
        <v>7021</v>
      </c>
      <c r="D7606" s="16" t="s">
        <v>114</v>
      </c>
      <c r="E7606" s="16" t="s">
        <v>354</v>
      </c>
      <c r="F7606" s="16" t="s">
        <v>6622</v>
      </c>
      <c r="G7606" s="16">
        <v>35</v>
      </c>
      <c r="H7606" t="s">
        <v>7297</v>
      </c>
      <c r="I7606" s="16">
        <v>60</v>
      </c>
      <c r="J7606" t="str">
        <f t="shared" si="122"/>
        <v>大类_道品合体打造</v>
      </c>
      <c r="K7606" s="39" t="s">
        <v>6624</v>
      </c>
      <c r="M7606" s="16" t="s">
        <v>6625</v>
      </c>
      <c r="O7606">
        <v>0</v>
      </c>
      <c r="P7606" t="b">
        <v>1</v>
      </c>
      <c r="Q7606"/>
      <c r="R7606" t="b">
        <v>0</v>
      </c>
      <c r="S7606">
        <v>1</v>
      </c>
      <c r="T7606" t="s">
        <v>91</v>
      </c>
      <c r="U7606">
        <v>999</v>
      </c>
      <c r="V7606" s="16" t="s">
        <v>6626</v>
      </c>
      <c r="W7606" s="16">
        <v>12212232</v>
      </c>
      <c r="Y7606" t="inlineStr">
        <is>
          <t xml:space="preserve">灵液琼髓一类灵材。石中灵乳质地绵密，触之温润，灵息缓而不散。|n法宝打造与祭炼：用作辅材，适用于同境界、同品质的乾元丹炉、五气玉露瓶、地心两仪炉。</t>
        </is>
      </c>
      <c r="Z7606" t="s">
        <v>6824</v>
      </c>
      <c r="AA7606" t="str">
        <v>击杀妖兽、探索秘境或遗迹可得。</v>
      </c>
      <c r="AB7606" s="16">
        <v>12371035</v>
      </c>
      <c r="AC7606" t="s">
        <v>6629</v>
      </c>
      <c r="AD7606">
        <v>40006</v>
      </c>
      <c r="AF7606">
        <v>70006</v>
      </c>
      <c r="AH7606">
        <v>118125000</v>
      </c>
      <c r="AI7606" s="16" t="s">
        <v>6625</v>
      </c>
      <c r="AJ7606" s="16" t="s">
        <v>6718</v>
      </c>
      <c r="AK7606" s="16" t="s">
        <v>354</v>
      </c>
      <c r="AL7606" t="s">
        <v>6825</v>
      </c>
    </row>
    <row r="7607" ht="15" spans="2:38">
      <c r="B7607" s="16" t="n">
        <f>10000000+INDEX(编号表!$B:$B,MATCH(F7607,编号表!$A:$A,0))*100000+INDEX(编号表!$F:$F,MATCH(D7607,编号表!$E:$E,0))*1000+INDEX(编号表!$D:$D,MATCH(E7607,编号表!$C:$C,0))*10000+G7607</f>
        <v>12376036</v>
      </c>
      <c r="C7607" s="16" t="s">
        <v>7022</v>
      </c>
      <c r="D7607" s="16" t="s">
        <v>114</v>
      </c>
      <c r="E7607" s="16" t="s">
        <v>354</v>
      </c>
      <c r="F7607" s="16" t="s">
        <v>6682</v>
      </c>
      <c r="G7607" s="16">
        <v>36</v>
      </c>
      <c r="H7607" t="s">
        <v>7297</v>
      </c>
      <c r="I7607" s="16">
        <v>60</v>
      </c>
      <c r="J7607" t="str">
        <f t="shared" si="122"/>
        <v>大类_道品合体打造</v>
      </c>
      <c r="K7607" s="40" t="s">
        <v>6698</v>
      </c>
      <c r="M7607" s="16" t="s">
        <v>6625</v>
      </c>
      <c r="O7607">
        <v>0</v>
      </c>
      <c r="P7607" t="b">
        <v>1</v>
      </c>
      <c r="Q7607"/>
      <c r="R7607" t="b">
        <v>0</v>
      </c>
      <c r="S7607">
        <v>1</v>
      </c>
      <c r="T7607" t="s">
        <v>91</v>
      </c>
      <c r="U7607">
        <v>999</v>
      </c>
      <c r="V7607" s="16" t="s">
        <v>6626</v>
      </c>
      <c r="W7607" s="16">
        <v>12212233</v>
      </c>
      <c r="Y7607" t="inlineStr">
        <is>
          <t xml:space="preserve">灵金一类稀有灵材。铜质久经地心冷热，内纹渐定，触之有沉厚温意。|n法宝打造与祭炼：用作主材，适用于同境界、同品质的地心两仪炉。</t>
        </is>
      </c>
      <c r="Z7607" t="s">
        <v>7024</v>
      </c>
      <c r="AA7607" t="str">
        <v>击杀妖兽、探索秘境或遗迹可得。</v>
      </c>
      <c r="AB7607" s="16">
        <v>12371036</v>
      </c>
      <c r="AC7607" t="s">
        <v>6629</v>
      </c>
      <c r="AD7607">
        <v>40006</v>
      </c>
      <c r="AF7607">
        <v>70006</v>
      </c>
      <c r="AH7607">
        <v>118125000</v>
      </c>
      <c r="AI7607" s="16" t="s">
        <v>6625</v>
      </c>
      <c r="AJ7607" s="16" t="s">
        <v>6696</v>
      </c>
      <c r="AK7607" s="16" t="s">
        <v>354</v>
      </c>
      <c r="AL7607" t="s">
        <v>7022</v>
      </c>
    </row>
    <row r="7608" ht="16.5" spans="2:38">
      <c r="B7608" s="16" t="n">
        <f>10000000+INDEX(编号表!$B:$B,MATCH(F7608,编号表!$A:$A,0))*100000+INDEX(编号表!$F:$F,MATCH(D7608,编号表!$E:$E,0))*1000+INDEX(编号表!$D:$D,MATCH(E7608,编号表!$C:$C,0))*10000+G7608</f>
        <v>12576037</v>
      </c>
      <c r="C7608" s="16" t="s">
        <v>7025</v>
      </c>
      <c r="D7608" s="16" t="s">
        <v>114</v>
      </c>
      <c r="E7608" s="16" t="s">
        <v>354</v>
      </c>
      <c r="F7608" s="16" t="s">
        <v>6622</v>
      </c>
      <c r="G7608" s="16">
        <v>37</v>
      </c>
      <c r="I7608" s="16">
        <v>60</v>
      </c>
      <c r="J7608" t="str">
        <f t="shared" si="122"/>
        <v>大类_道品合体</v>
      </c>
      <c r="K7608" s="39" t="s">
        <v>6624</v>
      </c>
      <c r="M7608" s="16" t="s">
        <v>6625</v>
      </c>
      <c r="O7608">
        <v>0</v>
      </c>
      <c r="P7608" t="b">
        <v>1</v>
      </c>
      <c r="Q7608"/>
      <c r="R7608" t="b">
        <v>0</v>
      </c>
      <c r="S7608">
        <v>1</v>
      </c>
      <c r="T7608" t="s">
        <v>91</v>
      </c>
      <c r="U7608">
        <v>999</v>
      </c>
      <c r="V7608" s="16" t="s">
        <v>6626</v>
      </c>
      <c r="W7608" s="16">
        <v>12212234</v>
      </c>
      <c r="Y7608" t="inlineStr">
        <is>
          <t xml:space="preserve">灵脂玄蜡一类灵材。树脂黏润，凝后成膜，仍留着草木封合伤处的气息。|n用途未明，可留存备用。</t>
        </is>
      </c>
      <c r="Z7608" t="inlineStr">
        <is>
          <t xml:space="preserve">|cff00FF00“树脂护过树的伤处。旧痕封合之后，那一分续住断纹的韧意还在。”——《草木留纹记》|r</t>
        </is>
      </c>
      <c r="AA7608" t="str">
        <v>击杀妖兽、探索秘境或遗迹可得；当前百艺暂未用到，宗门不供应。</v>
      </c>
      <c r="AB7608" s="16">
        <v>12371037</v>
      </c>
      <c r="AC7608" t="s">
        <v>6629</v>
      </c>
      <c r="AD7608">
        <v>40006</v>
      </c>
      <c r="AF7608">
        <v>70006</v>
      </c>
      <c r="AH7608">
        <v>39375000</v>
      </c>
      <c r="AI7608" s="16" t="s">
        <v>6625</v>
      </c>
      <c r="AJ7608" s="16" t="s">
        <v>6723</v>
      </c>
      <c r="AK7608" s="16" t="s">
        <v>354</v>
      </c>
      <c r="AL7608" t="s">
        <v>6724</v>
      </c>
    </row>
    <row r="7609" ht="17.25" spans="2:38">
      <c r="B7609" s="16" t="n">
        <f>10000000+INDEX(编号表!$B:$B,MATCH(F7609,编号表!$A:$A,0))*100000+INDEX(编号表!$F:$F,MATCH(D7609,编号表!$E:$E,0))*1000+INDEX(编号表!$D:$D,MATCH(E7609,编号表!$C:$C,0))*10000+G7609</f>
        <v>12576038</v>
      </c>
      <c r="C7609" s="16" t="s">
        <v>7026</v>
      </c>
      <c r="D7609" s="16" t="s">
        <v>114</v>
      </c>
      <c r="E7609" s="16" t="s">
        <v>354</v>
      </c>
      <c r="F7609" s="16" t="s">
        <v>6622</v>
      </c>
      <c r="G7609" s="16">
        <v>38</v>
      </c>
      <c r="H7609" t="s">
        <v>7297</v>
      </c>
      <c r="I7609" s="16">
        <v>60</v>
      </c>
      <c r="J7609" t="str">
        <f t="shared" si="122"/>
        <v>大类_道品合体打造</v>
      </c>
      <c r="K7609" s="38" t="s">
        <v>6624</v>
      </c>
      <c r="M7609" s="16" t="s">
        <v>6625</v>
      </c>
      <c r="O7609">
        <v>0</v>
      </c>
      <c r="P7609" t="b">
        <v>1</v>
      </c>
      <c r="Q7609"/>
      <c r="R7609" t="b">
        <v>0</v>
      </c>
      <c r="S7609">
        <v>1</v>
      </c>
      <c r="T7609" t="s">
        <v>91</v>
      </c>
      <c r="U7609">
        <v>999</v>
      </c>
      <c r="V7609" s="16" t="s">
        <v>6626</v>
      </c>
      <c r="W7609" s="16">
        <v>12212235</v>
      </c>
      <c r="Y7609" t="inlineStr">
        <is>
          <t xml:space="preserve">灵脂玄蜡一类灵材。灵蜡细润可塑，微温便软，凝结后薄处也能封合。|n法宝打造与祭炼：用作辅材，适用于同境界、同品质的归藏葫芦。</t>
        </is>
      </c>
      <c r="Z7609" t="s">
        <v>6830</v>
      </c>
      <c r="AA7609" t="str">
        <v>击杀妖兽、探索秘境或遗迹可得。</v>
      </c>
      <c r="AB7609" s="16">
        <v>12371038</v>
      </c>
      <c r="AC7609" t="s">
        <v>6629</v>
      </c>
      <c r="AD7609">
        <v>40006</v>
      </c>
      <c r="AF7609">
        <v>70006</v>
      </c>
      <c r="AH7609">
        <v>118125000</v>
      </c>
      <c r="AI7609" s="16" t="s">
        <v>6625</v>
      </c>
      <c r="AJ7609" s="16" t="s">
        <v>6723</v>
      </c>
      <c r="AK7609" s="16" t="s">
        <v>354</v>
      </c>
      <c r="AL7609" t="s">
        <v>6831</v>
      </c>
    </row>
    <row r="7610" ht="16.5" spans="2:38">
      <c r="B7610" s="16" t="n">
        <f>10000000+INDEX(编号表!$B:$B,MATCH(F7610,编号表!$A:$A,0))*100000+INDEX(编号表!$F:$F,MATCH(D7610,编号表!$E:$E,0))*1000+INDEX(编号表!$D:$D,MATCH(E7610,编号表!$C:$C,0))*10000+G7610</f>
        <v>12586000</v>
      </c>
      <c r="C7610" s="16" t="s">
        <v>7027</v>
      </c>
      <c r="D7610" s="16" t="s">
        <v>114</v>
      </c>
      <c r="E7610" s="16" t="s">
        <v>357</v>
      </c>
      <c r="F7610" s="16" t="s">
        <v>6622</v>
      </c>
      <c r="G7610" s="16">
        <v>0</v>
      </c>
      <c r="H7610" t="s">
        <v>7297</v>
      </c>
      <c r="I7610" s="16">
        <v>60</v>
      </c>
      <c r="J7610" t="str">
        <f t="shared" si="122"/>
        <v>大类_道品大乘打造</v>
      </c>
      <c r="K7610" s="37" t="s">
        <v>6624</v>
      </c>
      <c r="M7610" s="16" t="s">
        <v>6625</v>
      </c>
      <c r="O7610">
        <v>0</v>
      </c>
      <c r="P7610" t="b">
        <v>1</v>
      </c>
      <c r="Q7610"/>
      <c r="R7610" t="b">
        <v>0</v>
      </c>
      <c r="S7610">
        <v>1</v>
      </c>
      <c r="T7610" t="s">
        <v>91</v>
      </c>
      <c r="U7610">
        <v>999</v>
      </c>
      <c r="V7610" s="16" t="s">
        <v>6626</v>
      </c>
      <c r="W7610" s="16">
        <v>12212236</v>
      </c>
      <c r="Y7610" t="inlineStr">
        <is>
          <t xml:space="preserve">灵血一类灵材。精血凝而未枯，仍蕴灵兽生机，易与墨液、灵浆相融。|n法宝打造与祭炼：用作辅材，适用于同境界、同品质的五气甘霖瓶、太清甘露瓶、长春珠。</t>
        </is>
      </c>
      <c r="Z7610" t="s">
        <v>6628</v>
      </c>
      <c r="AA7610" t="str">
        <v>击杀妖兽、探索秘境或遗迹可得。</v>
      </c>
      <c r="AB7610" s="16">
        <v>12381000</v>
      </c>
      <c r="AC7610" t="s">
        <v>6629</v>
      </c>
      <c r="AD7610">
        <v>40006</v>
      </c>
      <c r="AF7610">
        <v>70006</v>
      </c>
      <c r="AH7610">
        <v>590625000</v>
      </c>
      <c r="AI7610" s="16" t="s">
        <v>6625</v>
      </c>
      <c r="AJ7610" s="16" t="s">
        <v>6630</v>
      </c>
      <c r="AK7610" s="16" t="s">
        <v>357</v>
      </c>
      <c r="AL7610" t="s">
        <v>6631</v>
      </c>
    </row>
    <row r="7611" ht="16.5" spans="2:38">
      <c r="B7611" s="16" t="n">
        <f>10000000+INDEX(编号表!$B:$B,MATCH(F7611,编号表!$A:$A,0))*100000+INDEX(编号表!$F:$F,MATCH(D7611,编号表!$E:$E,0))*1000+INDEX(编号表!$D:$D,MATCH(E7611,编号表!$C:$C,0))*10000+G7611</f>
        <v>12686001</v>
      </c>
      <c r="C7611" s="16" t="s">
        <v>7028</v>
      </c>
      <c r="D7611" s="16" t="s">
        <v>114</v>
      </c>
      <c r="E7611" s="16" t="s">
        <v>357</v>
      </c>
      <c r="F7611" s="16" t="s">
        <v>6633</v>
      </c>
      <c r="G7611" s="16">
        <v>1</v>
      </c>
      <c r="H7611" t="s">
        <v>7297</v>
      </c>
      <c r="I7611" s="16">
        <v>60</v>
      </c>
      <c r="J7611" t="str">
        <f t="shared" si="122"/>
        <v>大类_道品大乘打造</v>
      </c>
      <c r="K7611" s="38" t="s">
        <v>6624</v>
      </c>
      <c r="M7611" s="16" t="s">
        <v>6625</v>
      </c>
      <c r="O7611">
        <v>0</v>
      </c>
      <c r="P7611" t="b">
        <v>1</v>
      </c>
      <c r="Q7611"/>
      <c r="R7611" t="b">
        <v>0</v>
      </c>
      <c r="S7611">
        <v>1</v>
      </c>
      <c r="T7611" t="s">
        <v>91</v>
      </c>
      <c r="U7611">
        <v>999</v>
      </c>
      <c r="V7611" s="16" t="s">
        <v>6626</v>
      </c>
      <c r="W7611" s="16">
        <v>12212237</v>
      </c>
      <c r="Y7611" t="inlineStr">
        <is>
          <t xml:space="preserve">灵血一类灵材。血色深沉，毒性藏于灵息之中，须与温养用的精血分辨清楚。|n法宝打造与祭炼：用作特性材，适用于同境界、同品质的乾元印、太清剑、太玄缚灵索。</t>
        </is>
      </c>
      <c r="Z7611" t="s">
        <v>6728</v>
      </c>
      <c r="AA7611" t="str">
        <v>击杀妖兽、探索秘境或遗迹可得。</v>
      </c>
      <c r="AB7611" s="16">
        <v>12381001</v>
      </c>
      <c r="AC7611" t="s">
        <v>6629</v>
      </c>
      <c r="AD7611">
        <v>40006</v>
      </c>
      <c r="AF7611">
        <v>70006</v>
      </c>
      <c r="AH7611">
        <v>590625000</v>
      </c>
      <c r="AI7611" s="16" t="s">
        <v>6625</v>
      </c>
      <c r="AJ7611" s="16" t="s">
        <v>6630</v>
      </c>
      <c r="AK7611" s="16" t="s">
        <v>357</v>
      </c>
      <c r="AL7611" t="s">
        <v>6729</v>
      </c>
    </row>
    <row r="7612" ht="16.5" spans="2:38">
      <c r="B7612" s="16" t="n">
        <f>10000000+INDEX(编号表!$B:$B,MATCH(F7612,编号表!$A:$A,0))*100000+INDEX(编号表!$F:$F,MATCH(D7612,编号表!$E:$E,0))*1000+INDEX(编号表!$D:$D,MATCH(E7612,编号表!$C:$C,0))*10000+G7612</f>
        <v>12686002</v>
      </c>
      <c r="C7612" s="16" t="s">
        <v>7029</v>
      </c>
      <c r="D7612" s="16" t="s">
        <v>114</v>
      </c>
      <c r="E7612" s="16" t="s">
        <v>357</v>
      </c>
      <c r="F7612" s="16" t="s">
        <v>6633</v>
      </c>
      <c r="G7612" s="16">
        <v>2</v>
      </c>
      <c r="H7612" t="s">
        <v>7297</v>
      </c>
      <c r="I7612" s="16">
        <v>60</v>
      </c>
      <c r="J7612" t="str">
        <f t="shared" si="122"/>
        <v>大类_道品大乘打造</v>
      </c>
      <c r="K7612" s="39" t="s">
        <v>6624</v>
      </c>
      <c r="M7612" s="16" t="s">
        <v>6625</v>
      </c>
      <c r="O7612">
        <v>0</v>
      </c>
      <c r="P7612" t="b">
        <v>1</v>
      </c>
      <c r="Q7612"/>
      <c r="R7612" t="b">
        <v>0</v>
      </c>
      <c r="S7612">
        <v>1</v>
      </c>
      <c r="T7612" t="s">
        <v>91</v>
      </c>
      <c r="U7612">
        <v>999</v>
      </c>
      <c r="V7612" s="16" t="s">
        <v>6626</v>
      </c>
      <c r="W7612" s="16">
        <v>12212238</v>
      </c>
      <c r="Y7612" t="inlineStr">
        <is>
          <t xml:space="preserve">丹核一类灵材。一丸丹核凝聚灵力，内里仍留着来源灵兽的灵脉纹路。|n法宝打造与祭炼：用作特性材，适用于同境界、同品质的万象藏形幡、乾元伞、乾元印、太清回灵瓶、太清隐形幡、太玄缚灵索。</t>
        </is>
      </c>
      <c r="Z7612" t="s">
        <v>6635</v>
      </c>
      <c r="AA7612" t="str">
        <v>击杀妖兽、探索秘境或遗迹可得。</v>
      </c>
      <c r="AB7612" s="16">
        <v>12381002</v>
      </c>
      <c r="AC7612" t="s">
        <v>6629</v>
      </c>
      <c r="AD7612">
        <v>40006</v>
      </c>
      <c r="AF7612">
        <v>70006</v>
      </c>
      <c r="AH7612">
        <v>590625000</v>
      </c>
      <c r="AI7612" s="16" t="s">
        <v>6625</v>
      </c>
      <c r="AJ7612" s="16" t="s">
        <v>6636</v>
      </c>
      <c r="AK7612" s="16" t="s">
        <v>357</v>
      </c>
      <c r="AL7612" t="s">
        <v>6637</v>
      </c>
    </row>
    <row r="7613" ht="16.5" spans="2:38">
      <c r="B7613" s="16" t="n">
        <f>10000000+INDEX(编号表!$B:$B,MATCH(F7613,编号表!$A:$A,0))*100000+INDEX(编号表!$F:$F,MATCH(D7613,编号表!$E:$E,0))*1000+INDEX(编号表!$D:$D,MATCH(E7613,编号表!$C:$C,0))*10000+G7613</f>
        <v>12686003</v>
      </c>
      <c r="C7613" s="16" t="s">
        <v>7030</v>
      </c>
      <c r="D7613" s="16" t="s">
        <v>114</v>
      </c>
      <c r="E7613" s="16" t="s">
        <v>357</v>
      </c>
      <c r="F7613" s="16" t="s">
        <v>6633</v>
      </c>
      <c r="G7613" s="16">
        <v>3</v>
      </c>
      <c r="H7613" t="s">
        <v>7297</v>
      </c>
      <c r="I7613" s="16">
        <v>60</v>
      </c>
      <c r="J7613" t="str">
        <f t="shared" si="122"/>
        <v>大类_道品大乘打造</v>
      </c>
      <c r="K7613" s="38" t="s">
        <v>6624</v>
      </c>
      <c r="M7613" s="16" t="s">
        <v>6625</v>
      </c>
      <c r="O7613">
        <v>0</v>
      </c>
      <c r="P7613" t="b">
        <v>1</v>
      </c>
      <c r="Q7613"/>
      <c r="R7613" t="b">
        <v>0</v>
      </c>
      <c r="S7613">
        <v>1</v>
      </c>
      <c r="T7613" t="s">
        <v>91</v>
      </c>
      <c r="U7613">
        <v>999</v>
      </c>
      <c r="V7613" s="16" t="s">
        <v>6626</v>
      </c>
      <c r="W7613" s="16">
        <v>12212239</v>
      </c>
      <c r="Y7613" t="inlineStr">
        <is>
          <t xml:space="preserve">丹核一类灵材。木中灵核生息绵长，枝叶虽离，内纹仍见向光生长的旧路。|n法宝打造与祭炼：用作特性材，适用于同境界、同品质的五气甘霖瓶、太清甘露瓶、长春珠。</t>
        </is>
      </c>
      <c r="Z7613" t="s">
        <v>6733</v>
      </c>
      <c r="AA7613" t="str">
        <v>击杀妖兽、探索秘境或遗迹可得。</v>
      </c>
      <c r="AB7613" s="16">
        <v>12381003</v>
      </c>
      <c r="AC7613" t="s">
        <v>6629</v>
      </c>
      <c r="AD7613">
        <v>40006</v>
      </c>
      <c r="AF7613">
        <v>70006</v>
      </c>
      <c r="AH7613">
        <v>590625000</v>
      </c>
      <c r="AI7613" s="16" t="s">
        <v>6625</v>
      </c>
      <c r="AJ7613" s="16" t="s">
        <v>6636</v>
      </c>
      <c r="AK7613" s="16" t="s">
        <v>357</v>
      </c>
      <c r="AL7613" t="s">
        <v>6734</v>
      </c>
    </row>
    <row r="7614" ht="16.5" spans="2:38">
      <c r="B7614" s="16" t="n">
        <f>10000000+INDEX(编号表!$B:$B,MATCH(F7614,编号表!$A:$A,0))*100000+INDEX(编号表!$F:$F,MATCH(D7614,编号表!$E:$E,0))*1000+INDEX(编号表!$D:$D,MATCH(E7614,编号表!$C:$C,0))*10000+G7614</f>
        <v>12586004</v>
      </c>
      <c r="C7614" s="16" t="s">
        <v>7031</v>
      </c>
      <c r="D7614" s="16" t="s">
        <v>114</v>
      </c>
      <c r="E7614" s="16" t="s">
        <v>357</v>
      </c>
      <c r="F7614" s="16" t="s">
        <v>6622</v>
      </c>
      <c r="G7614" s="16">
        <v>4</v>
      </c>
      <c r="H7614" t="s">
        <v>7297</v>
      </c>
      <c r="I7614" s="16">
        <v>60</v>
      </c>
      <c r="J7614" t="str">
        <f t="shared" si="122"/>
        <v>大类_道品大乘打造</v>
      </c>
      <c r="K7614" s="39" t="s">
        <v>6624</v>
      </c>
      <c r="M7614" s="16" t="s">
        <v>6625</v>
      </c>
      <c r="O7614">
        <v>0</v>
      </c>
      <c r="P7614" t="b">
        <v>1</v>
      </c>
      <c r="Q7614"/>
      <c r="R7614" t="b">
        <v>0</v>
      </c>
      <c r="S7614">
        <v>1</v>
      </c>
      <c r="T7614" t="s">
        <v>91</v>
      </c>
      <c r="U7614">
        <v>999</v>
      </c>
      <c r="V7614" s="16" t="s">
        <v>6626</v>
      </c>
      <c r="W7614" s="16">
        <v>12212240</v>
      </c>
      <c r="Y7614" t="inlineStr">
        <is>
          <t xml:space="preserve">翎毫一类灵材。羽身轻韧，细密羽纹顺风舒展，灵气沿羽轴流转。|n法宝打造与祭炼：用作辅材，适用于同境界、同品质的太清剑。</t>
        </is>
      </c>
      <c r="Z7614" t="s">
        <v>6640</v>
      </c>
      <c r="AA7614" t="str">
        <v>击杀妖兽、探索秘境或遗迹可得。</v>
      </c>
      <c r="AB7614" s="16">
        <v>12381004</v>
      </c>
      <c r="AC7614" t="s">
        <v>6629</v>
      </c>
      <c r="AD7614">
        <v>40006</v>
      </c>
      <c r="AF7614">
        <v>70006</v>
      </c>
      <c r="AH7614">
        <v>590625000</v>
      </c>
      <c r="AI7614" s="16" t="s">
        <v>6625</v>
      </c>
      <c r="AJ7614" s="16" t="s">
        <v>6641</v>
      </c>
      <c r="AK7614" s="16" t="s">
        <v>357</v>
      </c>
      <c r="AL7614" t="s">
        <v>6642</v>
      </c>
    </row>
    <row r="7615" ht="16.5" spans="2:38">
      <c r="B7615" s="16" t="n">
        <f>10000000+INDEX(编号表!$B:$B,MATCH(F7615,编号表!$A:$A,0))*100000+INDEX(编号表!$F:$F,MATCH(D7615,编号表!$E:$E,0))*1000+INDEX(编号表!$D:$D,MATCH(E7615,编号表!$C:$C,0))*10000+G7615</f>
        <v>12586005</v>
      </c>
      <c r="C7615" s="16" t="s">
        <v>7032</v>
      </c>
      <c r="D7615" s="16" t="s">
        <v>114</v>
      </c>
      <c r="E7615" s="16" t="s">
        <v>357</v>
      </c>
      <c r="F7615" s="16" t="s">
        <v>6622</v>
      </c>
      <c r="G7615" s="16">
        <v>5</v>
      </c>
      <c r="H7615" t="s">
        <v>7297</v>
      </c>
      <c r="I7615" s="16">
        <v>60</v>
      </c>
      <c r="J7615" t="str">
        <f t="shared" si="122"/>
        <v>大类_道品大乘打造</v>
      </c>
      <c r="K7615" s="38" t="s">
        <v>6624</v>
      </c>
      <c r="M7615" s="16" t="s">
        <v>6625</v>
      </c>
      <c r="O7615">
        <v>0</v>
      </c>
      <c r="P7615" t="b">
        <v>1</v>
      </c>
      <c r="Q7615"/>
      <c r="R7615" t="b">
        <v>0</v>
      </c>
      <c r="S7615">
        <v>1</v>
      </c>
      <c r="T7615" t="s">
        <v>91</v>
      </c>
      <c r="U7615">
        <v>999</v>
      </c>
      <c r="V7615" s="16" t="s">
        <v>6626</v>
      </c>
      <c r="W7615" s="16">
        <v>12212241</v>
      </c>
      <c r="Y7615" t="inlineStr">
        <is>
          <t xml:space="preserve">翎毫一类灵材。细毫柔而有锋，沾墨均匀，束起时根根相顺。|n法宝打造与祭炼：用作辅材，适用于同境界、同品质的太清符笔。</t>
        </is>
      </c>
      <c r="Z7615" t="s">
        <v>6741</v>
      </c>
      <c r="AA7615" t="str">
        <v>击杀妖兽、探索秘境或遗迹可得。</v>
      </c>
      <c r="AB7615" s="16">
        <v>12381005</v>
      </c>
      <c r="AC7615" t="s">
        <v>6629</v>
      </c>
      <c r="AD7615">
        <v>40006</v>
      </c>
      <c r="AF7615">
        <v>70006</v>
      </c>
      <c r="AH7615">
        <v>590625000</v>
      </c>
      <c r="AI7615" s="16" t="s">
        <v>6625</v>
      </c>
      <c r="AJ7615" s="16" t="s">
        <v>6641</v>
      </c>
      <c r="AK7615" s="16" t="s">
        <v>357</v>
      </c>
      <c r="AL7615" t="s">
        <v>6742</v>
      </c>
    </row>
    <row r="7616" ht="16.5" spans="2:38">
      <c r="B7616" s="16" t="n">
        <f>10000000+INDEX(编号表!$B:$B,MATCH(F7616,编号表!$A:$A,0))*100000+INDEX(编号表!$F:$F,MATCH(D7616,编号表!$E:$E,0))*1000+INDEX(编号表!$D:$D,MATCH(E7616,编号表!$C:$C,0))*10000+G7616</f>
        <v>12686006</v>
      </c>
      <c r="C7616" s="16" t="s">
        <v>7033</v>
      </c>
      <c r="D7616" s="16" t="s">
        <v>114</v>
      </c>
      <c r="E7616" s="16" t="s">
        <v>357</v>
      </c>
      <c r="F7616" s="16" t="s">
        <v>6633</v>
      </c>
      <c r="G7616" s="16">
        <v>6</v>
      </c>
      <c r="H7616" t="s">
        <v>7297</v>
      </c>
      <c r="I7616" s="16">
        <v>60</v>
      </c>
      <c r="J7616" t="str">
        <f t="shared" si="122"/>
        <v>大类_道品大乘打造</v>
      </c>
      <c r="K7616" s="39" t="s">
        <v>6624</v>
      </c>
      <c r="M7616" s="16" t="s">
        <v>6625</v>
      </c>
      <c r="O7616">
        <v>0</v>
      </c>
      <c r="P7616" t="b">
        <v>1</v>
      </c>
      <c r="Q7616"/>
      <c r="R7616" t="b">
        <v>0</v>
      </c>
      <c r="S7616">
        <v>1</v>
      </c>
      <c r="T7616" t="s">
        <v>91</v>
      </c>
      <c r="U7616">
        <v>999</v>
      </c>
      <c r="V7616" s="16" t="s">
        <v>6626</v>
      </c>
      <c r="W7616" s="16">
        <v>12212242</v>
      </c>
      <c r="Y7616" t="inlineStr">
        <is>
          <t xml:space="preserve">灵窍遗材一类灵材。囊膜紧密，内蓄毒液，开封取用须格外谨慎。|n法宝打造与祭炼：用作特性材，适用于同境界、同品质的乾元伞、乾元印、太清剑、太玄缚灵索。</t>
        </is>
      </c>
      <c r="Z7616" t="s">
        <v>6645</v>
      </c>
      <c r="AA7616" t="str">
        <v>击杀妖兽、探索秘境或遗迹可得。</v>
      </c>
      <c r="AB7616" s="16">
        <v>12381006</v>
      </c>
      <c r="AC7616" t="s">
        <v>6629</v>
      </c>
      <c r="AD7616">
        <v>40006</v>
      </c>
      <c r="AF7616">
        <v>70006</v>
      </c>
      <c r="AH7616">
        <v>590625000</v>
      </c>
      <c r="AI7616" s="16" t="s">
        <v>6625</v>
      </c>
      <c r="AJ7616" s="16" t="s">
        <v>6646</v>
      </c>
      <c r="AK7616" s="16" t="s">
        <v>357</v>
      </c>
      <c r="AL7616" t="s">
        <v>6647</v>
      </c>
    </row>
    <row r="7617" ht="16.5" spans="2:38">
      <c r="B7617" s="16" t="n">
        <f>10000000+INDEX(编号表!$B:$B,MATCH(F7617,编号表!$A:$A,0))*100000+INDEX(编号表!$F:$F,MATCH(D7617,编号表!$E:$E,0))*1000+INDEX(编号表!$D:$D,MATCH(E7617,编号表!$C:$C,0))*10000+G7617</f>
        <v>12686007</v>
      </c>
      <c r="C7617" s="16" t="s">
        <v>7034</v>
      </c>
      <c r="D7617" s="16" t="s">
        <v>114</v>
      </c>
      <c r="E7617" s="16" t="s">
        <v>357</v>
      </c>
      <c r="F7617" s="16" t="s">
        <v>6633</v>
      </c>
      <c r="G7617" s="16">
        <v>7</v>
      </c>
      <c r="H7617" t="s">
        <v>7297</v>
      </c>
      <c r="I7617" s="16">
        <v>60</v>
      </c>
      <c r="J7617" t="str">
        <f t="shared" si="122"/>
        <v>大类_道品大乘打造</v>
      </c>
      <c r="K7617" s="38" t="s">
        <v>6624</v>
      </c>
      <c r="M7617" s="16" t="s">
        <v>6625</v>
      </c>
      <c r="O7617">
        <v>0</v>
      </c>
      <c r="P7617" t="b">
        <v>1</v>
      </c>
      <c r="Q7617"/>
      <c r="R7617" t="b">
        <v>0</v>
      </c>
      <c r="S7617">
        <v>1</v>
      </c>
      <c r="T7617" t="s">
        <v>91</v>
      </c>
      <c r="U7617">
        <v>999</v>
      </c>
      <c r="V7617" s="16" t="s">
        <v>6626</v>
      </c>
      <c r="W7617" s="16">
        <v>12212243</v>
      </c>
      <c r="Y7617" t="inlineStr">
        <is>
          <t xml:space="preserve">灵窍遗材一类灵材。灵目中的细纹仍能分辨灵光，所留是感知旧痕，并无活物视识。|n法宝打造与祭炼：用作特性材，适用于同境界、同品质的周天宝镜。</t>
        </is>
      </c>
      <c r="Z7617" t="s">
        <v>6746</v>
      </c>
      <c r="AA7617" t="str">
        <v>击杀妖兽、探索秘境或遗迹可得。</v>
      </c>
      <c r="AB7617" s="16">
        <v>12381007</v>
      </c>
      <c r="AC7617" t="s">
        <v>6629</v>
      </c>
      <c r="AD7617">
        <v>40006</v>
      </c>
      <c r="AF7617">
        <v>70006</v>
      </c>
      <c r="AH7617">
        <v>590625000</v>
      </c>
      <c r="AI7617" s="16" t="s">
        <v>6625</v>
      </c>
      <c r="AJ7617" s="16" t="s">
        <v>6646</v>
      </c>
      <c r="AK7617" s="16" t="s">
        <v>357</v>
      </c>
      <c r="AL7617" t="s">
        <v>6747</v>
      </c>
    </row>
    <row r="7618" ht="16.5" spans="2:38">
      <c r="B7618" s="16" t="n">
        <f>10000000+INDEX(编号表!$B:$B,MATCH(F7618,编号表!$A:$A,0))*100000+INDEX(编号表!$F:$F,MATCH(D7618,编号表!$E:$E,0))*1000+INDEX(编号表!$D:$D,MATCH(E7618,编号表!$C:$C,0))*10000+G7618</f>
        <v>12686008</v>
      </c>
      <c r="C7618" s="16" t="s">
        <v>7035</v>
      </c>
      <c r="D7618" s="16" t="s">
        <v>114</v>
      </c>
      <c r="E7618" s="16" t="s">
        <v>357</v>
      </c>
      <c r="F7618" s="16" t="s">
        <v>6633</v>
      </c>
      <c r="G7618" s="16">
        <v>8</v>
      </c>
      <c r="H7618" t="s">
        <v>7297</v>
      </c>
      <c r="I7618" s="16">
        <v>60</v>
      </c>
      <c r="J7618" t="str">
        <f t="shared" si="122"/>
        <v>大类_道品大乘打造</v>
      </c>
      <c r="K7618" s="39" t="s">
        <v>6624</v>
      </c>
      <c r="M7618" s="16" t="s">
        <v>6625</v>
      </c>
      <c r="O7618">
        <v>0</v>
      </c>
      <c r="P7618" t="b">
        <v>1</v>
      </c>
      <c r="Q7618"/>
      <c r="R7618" t="b">
        <v>0</v>
      </c>
      <c r="S7618">
        <v>1</v>
      </c>
      <c r="T7618" t="s">
        <v>91</v>
      </c>
      <c r="U7618">
        <v>999</v>
      </c>
      <c r="V7618" s="16" t="s">
        <v>6626</v>
      </c>
      <c r="W7618" s="16">
        <v>12212244</v>
      </c>
      <c r="Y7618" t="inlineStr">
        <is>
          <t xml:space="preserve">灵识遗痕一类灵材。灵兽留下的感知痕迹，似有应变余韵；所存并非完整魂魄。|n法宝打造与祭炼：用作特性材，适用于同境界、同品质的太虚葫芦。</t>
        </is>
      </c>
      <c r="Z7618" t="s">
        <v>6650</v>
      </c>
      <c r="AA7618" t="str">
        <v>击杀妖兽、探索秘境或遗迹可得。</v>
      </c>
      <c r="AB7618" s="16">
        <v>12381008</v>
      </c>
      <c r="AC7618" t="s">
        <v>6629</v>
      </c>
      <c r="AD7618">
        <v>40006</v>
      </c>
      <c r="AF7618">
        <v>70006</v>
      </c>
      <c r="AH7618">
        <v>590625000</v>
      </c>
      <c r="AI7618" s="16" t="s">
        <v>6625</v>
      </c>
      <c r="AJ7618" s="16" t="s">
        <v>6651</v>
      </c>
      <c r="AK7618" s="16" t="s">
        <v>357</v>
      </c>
      <c r="AL7618" t="s">
        <v>6652</v>
      </c>
    </row>
    <row r="7619" ht="16.5" spans="2:38">
      <c r="B7619" s="16" t="n">
        <f>10000000+INDEX(编号表!$B:$B,MATCH(F7619,编号表!$A:$A,0))*100000+INDEX(编号表!$F:$F,MATCH(D7619,编号表!$E:$E,0))*1000+INDEX(编号表!$D:$D,MATCH(E7619,编号表!$C:$C,0))*10000+G7619</f>
        <v>12686009</v>
      </c>
      <c r="C7619" s="16" t="s">
        <v>7036</v>
      </c>
      <c r="D7619" s="16" t="s">
        <v>114</v>
      </c>
      <c r="E7619" s="16" t="s">
        <v>357</v>
      </c>
      <c r="F7619" s="16" t="s">
        <v>6633</v>
      </c>
      <c r="G7619" s="16">
        <v>9</v>
      </c>
      <c r="I7619" s="16">
        <v>60</v>
      </c>
      <c r="J7619" t="str">
        <f t="shared" si="122"/>
        <v>大类_道品大乘</v>
      </c>
      <c r="K7619" s="38" t="s">
        <v>6624</v>
      </c>
      <c r="M7619" s="16" t="s">
        <v>6625</v>
      </c>
      <c r="O7619">
        <v>0</v>
      </c>
      <c r="P7619" t="b">
        <v>1</v>
      </c>
      <c r="Q7619"/>
      <c r="R7619" t="b">
        <v>0</v>
      </c>
      <c r="S7619">
        <v>1</v>
      </c>
      <c r="T7619" t="s">
        <v>91</v>
      </c>
      <c r="U7619">
        <v>999</v>
      </c>
      <c r="V7619" s="16" t="s">
        <v>6626</v>
      </c>
      <c r="W7619" s="16">
        <v>12212245</v>
      </c>
      <c r="Y7619" t="inlineStr">
        <is>
          <t xml:space="preserve">灵识遗痕一类灵材。草木感应土水、追逐日光的余痕，尚在灵材中缓缓回荡，并非完整魂魄。|n用途未明，可留存备用。</t>
        </is>
      </c>
      <c r="Z7619" t="s">
        <v>6752</v>
      </c>
      <c r="AA7619" t="str">
        <v>击杀妖兽、探索秘境或遗迹可得；当前百艺暂未用到，宗门不供应。</v>
      </c>
      <c r="AB7619" s="16">
        <v>12381009</v>
      </c>
      <c r="AC7619" t="s">
        <v>6629</v>
      </c>
      <c r="AD7619">
        <v>40006</v>
      </c>
      <c r="AF7619">
        <v>70006</v>
      </c>
      <c r="AH7619">
        <v>393750000</v>
      </c>
      <c r="AI7619" s="16" t="s">
        <v>6625</v>
      </c>
      <c r="AJ7619" s="16" t="s">
        <v>6651</v>
      </c>
      <c r="AK7619" s="16" t="s">
        <v>357</v>
      </c>
      <c r="AL7619" t="s">
        <v>6753</v>
      </c>
    </row>
    <row r="7620" ht="15" spans="2:38">
      <c r="B7620" s="16" t="n">
        <f>10000000+INDEX(编号表!$B:$B,MATCH(F7620,编号表!$A:$A,0))*100000+INDEX(编号表!$F:$F,MATCH(D7620,编号表!$E:$E,0))*1000+INDEX(编号表!$D:$D,MATCH(E7620,编号表!$C:$C,0))*10000+G7620</f>
        <v>12386010</v>
      </c>
      <c r="C7620" s="16" t="s">
        <v>7037</v>
      </c>
      <c r="D7620" s="16" t="s">
        <v>114</v>
      </c>
      <c r="E7620" s="16" t="s">
        <v>357</v>
      </c>
      <c r="F7620" s="16" t="s">
        <v>6682</v>
      </c>
      <c r="G7620" s="16">
        <v>10</v>
      </c>
      <c r="H7620" t="s">
        <v>7297</v>
      </c>
      <c r="I7620" s="16">
        <v>60</v>
      </c>
      <c r="J7620" t="str">
        <f t="shared" si="122"/>
        <v>大类_道品大乘打造</v>
      </c>
      <c r="K7620" s="40" t="s">
        <v>6698</v>
      </c>
      <c r="M7620" s="16" t="s">
        <v>6625</v>
      </c>
      <c r="O7620">
        <v>0</v>
      </c>
      <c r="P7620" t="b">
        <v>1</v>
      </c>
      <c r="Q7620"/>
      <c r="R7620" t="b">
        <v>0</v>
      </c>
      <c r="S7620">
        <v>1</v>
      </c>
      <c r="T7620" t="s">
        <v>91</v>
      </c>
      <c r="U7620">
        <v>999</v>
      </c>
      <c r="V7620" s="16" t="s">
        <v>6626</v>
      </c>
      <c r="W7620" s="16">
        <v>12212246</v>
      </c>
      <c r="Y7620" t="inlineStr">
        <is>
          <t xml:space="preserve">灵丝玄筋一类稀有灵材。诸色灵光藏入密密织路，绢面沉静，细看才见异彩。|n法宝打造与祭炼：用作主材，适用于同境界、同品质的万象藏形幡。</t>
        </is>
      </c>
      <c r="Z7620" t="s">
        <v>7039</v>
      </c>
      <c r="AA7620" t="str">
        <v>击杀妖兽、探索秘境或遗迹可得。</v>
      </c>
      <c r="AB7620" s="16">
        <v>12381010</v>
      </c>
      <c r="AC7620" t="s">
        <v>6629</v>
      </c>
      <c r="AD7620">
        <v>40006</v>
      </c>
      <c r="AF7620">
        <v>70006</v>
      </c>
      <c r="AH7620">
        <v>590625000</v>
      </c>
      <c r="AI7620" s="16" t="s">
        <v>6625</v>
      </c>
      <c r="AJ7620" s="16" t="s">
        <v>6713</v>
      </c>
      <c r="AK7620" s="16" t="s">
        <v>357</v>
      </c>
      <c r="AL7620" t="s">
        <v>7037</v>
      </c>
    </row>
    <row r="7621" ht="16.5" spans="2:38">
      <c r="B7621" s="16" t="n">
        <f>10000000+INDEX(编号表!$B:$B,MATCH(F7621,编号表!$A:$A,0))*100000+INDEX(编号表!$F:$F,MATCH(D7621,编号表!$E:$E,0))*1000+INDEX(编号表!$D:$D,MATCH(E7621,编号表!$C:$C,0))*10000+G7621</f>
        <v>12686011</v>
      </c>
      <c r="C7621" s="16" t="s">
        <v>7040</v>
      </c>
      <c r="D7621" s="16" t="s">
        <v>114</v>
      </c>
      <c r="E7621" s="16" t="s">
        <v>357</v>
      </c>
      <c r="F7621" s="16" t="s">
        <v>6633</v>
      </c>
      <c r="G7621" s="16">
        <v>11</v>
      </c>
      <c r="H7621" t="s">
        <v>7297</v>
      </c>
      <c r="I7621" s="16">
        <v>60</v>
      </c>
      <c r="J7621" t="str">
        <f t="shared" si="122"/>
        <v>大类_道品大乘打造</v>
      </c>
      <c r="K7621" s="38" t="s">
        <v>6624</v>
      </c>
      <c r="M7621" s="16" t="s">
        <v>6625</v>
      </c>
      <c r="O7621">
        <v>0</v>
      </c>
      <c r="P7621" t="b">
        <v>1</v>
      </c>
      <c r="Q7621"/>
      <c r="R7621" t="b">
        <v>0</v>
      </c>
      <c r="S7621">
        <v>1</v>
      </c>
      <c r="T7621" t="s">
        <v>91</v>
      </c>
      <c r="U7621">
        <v>999</v>
      </c>
      <c r="V7621" s="16" t="s">
        <v>6626</v>
      </c>
      <c r="Y7621" t="inlineStr">
        <is>
          <t xml:space="preserve">五气凝华一类灵材。金行灵气凝为细质，内蕴一缕收束不散的锋意。|n法宝打造与祭炼：用作特性材，适用于同境界、同品质的乾元伞、乾元印、五气甘霖瓶、兜率丹炉、太清剑、太清甘露瓶、太清符笔、太玄缚灵索。</t>
        </is>
      </c>
      <c r="Z7621" t="s">
        <v>6655</v>
      </c>
      <c r="AA7621" t="str">
        <v>击杀妖兽、探索秘境或遗迹可得。</v>
      </c>
      <c r="AB7621">
        <v>12381011</v>
      </c>
      <c r="AC7621" t="s">
        <v>6629</v>
      </c>
      <c r="AD7621">
        <v>40006</v>
      </c>
      <c r="AF7621">
        <v>70006</v>
      </c>
      <c r="AH7621">
        <v>590625000</v>
      </c>
      <c r="AI7621" s="16" t="s">
        <v>6625</v>
      </c>
      <c r="AJ7621" s="16" t="s">
        <v>6656</v>
      </c>
      <c r="AK7621" s="16" t="s">
        <v>357</v>
      </c>
      <c r="AL7621" t="s">
        <v>6657</v>
      </c>
    </row>
    <row r="7622" ht="16.5" spans="2:38">
      <c r="B7622" s="16" t="n">
        <f>10000000+INDEX(编号表!$B:$B,MATCH(F7622,编号表!$A:$A,0))*100000+INDEX(编号表!$F:$F,MATCH(D7622,编号表!$E:$E,0))*1000+INDEX(编号表!$D:$D,MATCH(E7622,编号表!$C:$C,0))*10000+G7622</f>
        <v>12686012</v>
      </c>
      <c r="C7622" s="16" t="s">
        <v>7041</v>
      </c>
      <c r="D7622" s="16" t="s">
        <v>114</v>
      </c>
      <c r="E7622" s="16" t="s">
        <v>357</v>
      </c>
      <c r="F7622" s="16" t="s">
        <v>6633</v>
      </c>
      <c r="G7622" s="16">
        <v>12</v>
      </c>
      <c r="H7622" t="s">
        <v>7297</v>
      </c>
      <c r="I7622" s="16">
        <v>60</v>
      </c>
      <c r="J7622" t="str">
        <f t="shared" si="122"/>
        <v>大类_道品大乘打造</v>
      </c>
      <c r="K7622" s="38" t="s">
        <v>6624</v>
      </c>
      <c r="M7622" s="16" t="s">
        <v>6625</v>
      </c>
      <c r="O7622">
        <v>0</v>
      </c>
      <c r="P7622" t="b">
        <v>1</v>
      </c>
      <c r="Q7622"/>
      <c r="R7622" t="b">
        <v>0</v>
      </c>
      <c r="S7622">
        <v>1</v>
      </c>
      <c r="T7622" t="s">
        <v>91</v>
      </c>
      <c r="U7622">
        <v>999</v>
      </c>
      <c r="V7622" s="16" t="s">
        <v>6626</v>
      </c>
      <c r="Y7622" t="inlineStr">
        <is>
          <t xml:space="preserve">五气凝华一类灵材。木行灵气聚而成华，生发之意沿细纹绵延。|n法宝打造与祭炼：用作特性材，适用于同境界、同品质的乾元伞、乾元印、五气甘霖瓶、兜率丹炉、太清剑、太清甘露瓶、太玄缚灵索、长春珠。</t>
        </is>
      </c>
      <c r="Z7622" t="s">
        <v>6660</v>
      </c>
      <c r="AA7622" t="str">
        <v>击杀妖兽、探索秘境或遗迹可得。</v>
      </c>
      <c r="AB7622">
        <v>12381012</v>
      </c>
      <c r="AC7622" t="s">
        <v>6629</v>
      </c>
      <c r="AD7622">
        <v>40006</v>
      </c>
      <c r="AF7622">
        <v>70006</v>
      </c>
      <c r="AH7622">
        <v>590625000</v>
      </c>
      <c r="AI7622" s="16" t="s">
        <v>6625</v>
      </c>
      <c r="AJ7622" s="16" t="s">
        <v>6656</v>
      </c>
      <c r="AK7622" s="16" t="s">
        <v>357</v>
      </c>
      <c r="AL7622" t="s">
        <v>6661</v>
      </c>
    </row>
    <row r="7623" ht="16.5" spans="2:38">
      <c r="B7623" s="16" t="n">
        <f>10000000+INDEX(编号表!$B:$B,MATCH(F7623,编号表!$A:$A,0))*100000+INDEX(编号表!$F:$F,MATCH(D7623,编号表!$E:$E,0))*1000+INDEX(编号表!$D:$D,MATCH(E7623,编号表!$C:$C,0))*10000+G7623</f>
        <v>12686013</v>
      </c>
      <c r="C7623" s="16" t="s">
        <v>7042</v>
      </c>
      <c r="D7623" s="16" t="s">
        <v>114</v>
      </c>
      <c r="E7623" s="16" t="s">
        <v>357</v>
      </c>
      <c r="F7623" s="16" t="s">
        <v>6633</v>
      </c>
      <c r="G7623" s="16">
        <v>13</v>
      </c>
      <c r="H7623" t="s">
        <v>7297</v>
      </c>
      <c r="I7623" s="16">
        <v>60</v>
      </c>
      <c r="J7623" t="str">
        <f t="shared" si="122"/>
        <v>大类_道品大乘打造</v>
      </c>
      <c r="K7623" s="38" t="s">
        <v>6624</v>
      </c>
      <c r="M7623" s="16" t="s">
        <v>6625</v>
      </c>
      <c r="O7623">
        <v>0</v>
      </c>
      <c r="P7623" t="b">
        <v>1</v>
      </c>
      <c r="Q7623"/>
      <c r="R7623" t="b">
        <v>0</v>
      </c>
      <c r="S7623">
        <v>1</v>
      </c>
      <c r="T7623" t="s">
        <v>91</v>
      </c>
      <c r="U7623">
        <v>999</v>
      </c>
      <c r="V7623" s="16" t="s">
        <v>6626</v>
      </c>
      <c r="W7623" s="16">
        <v>12212247</v>
      </c>
      <c r="Y7623" t="inlineStr">
        <is>
          <t xml:space="preserve">五气凝华一类灵材。火行灵气结晶，晶心明灭，触之可觉温热。|n法宝打造与祭炼：用作特性材，适用于同境界、同品质的乾元伞、乾元印、五气甘霖瓶、兜率丹炉、太清剑、太清甘露瓶、太清符笔、太玄缚灵索。</t>
        </is>
      </c>
      <c r="Z7623" t="s">
        <v>6664</v>
      </c>
      <c r="AA7623" t="str">
        <v>击杀妖兽、探索秘境或遗迹可得。</v>
      </c>
      <c r="AB7623" s="16">
        <v>12381013</v>
      </c>
      <c r="AC7623" t="s">
        <v>6629</v>
      </c>
      <c r="AD7623">
        <v>40006</v>
      </c>
      <c r="AF7623">
        <v>70006</v>
      </c>
      <c r="AH7623">
        <v>590625000</v>
      </c>
      <c r="AI7623" s="16" t="s">
        <v>6625</v>
      </c>
      <c r="AJ7623" s="16" t="s">
        <v>6656</v>
      </c>
      <c r="AK7623" s="16" t="s">
        <v>357</v>
      </c>
      <c r="AL7623" t="s">
        <v>6665</v>
      </c>
    </row>
    <row r="7624" ht="16.5" spans="2:38">
      <c r="B7624" s="16" t="n">
        <f>10000000+INDEX(编号表!$B:$B,MATCH(F7624,编号表!$A:$A,0))*100000+INDEX(编号表!$F:$F,MATCH(D7624,编号表!$E:$E,0))*1000+INDEX(编号表!$D:$D,MATCH(E7624,编号表!$C:$C,0))*10000+G7624</f>
        <v>12686014</v>
      </c>
      <c r="C7624" s="16" t="s">
        <v>7043</v>
      </c>
      <c r="D7624" s="16" t="s">
        <v>114</v>
      </c>
      <c r="E7624" s="16" t="s">
        <v>357</v>
      </c>
      <c r="F7624" s="16" t="s">
        <v>6633</v>
      </c>
      <c r="G7624" s="16">
        <v>14</v>
      </c>
      <c r="H7624" t="s">
        <v>7297</v>
      </c>
      <c r="I7624" s="16">
        <v>60</v>
      </c>
      <c r="J7624" t="str">
        <f t="shared" si="122"/>
        <v>大类_道品大乘打造</v>
      </c>
      <c r="K7624" s="39" t="s">
        <v>6624</v>
      </c>
      <c r="M7624" s="16" t="s">
        <v>6625</v>
      </c>
      <c r="O7624">
        <v>0</v>
      </c>
      <c r="P7624" t="b">
        <v>1</v>
      </c>
      <c r="Q7624"/>
      <c r="R7624" t="b">
        <v>0</v>
      </c>
      <c r="S7624">
        <v>1</v>
      </c>
      <c r="T7624" t="s">
        <v>91</v>
      </c>
      <c r="U7624">
        <v>999</v>
      </c>
      <c r="V7624" s="16" t="s">
        <v>6626</v>
      </c>
      <c r="W7624" s="16">
        <v>12212248</v>
      </c>
      <c r="Y7624" t="inlineStr">
        <is>
          <t xml:space="preserve">五气凝华一类灵材。水行灵气凝作珠质，外形似静，内里灵流不息。|n法宝打造与祭炼：用作特性材，适用于同境界、同品质的乾元伞、乾元印、五气甘霖瓶、兜率丹炉、太清剑、太清回灵瓶、太清甘露瓶、太清符笔、太玄缚灵索。</t>
        </is>
      </c>
      <c r="Z7624" t="s">
        <v>6668</v>
      </c>
      <c r="AA7624" t="str">
        <v>击杀妖兽、探索秘境或遗迹可得。</v>
      </c>
      <c r="AB7624" s="16">
        <v>12381014</v>
      </c>
      <c r="AC7624" t="s">
        <v>6629</v>
      </c>
      <c r="AD7624">
        <v>40006</v>
      </c>
      <c r="AF7624">
        <v>70006</v>
      </c>
      <c r="AH7624">
        <v>590625000</v>
      </c>
      <c r="AI7624" s="16" t="s">
        <v>6625</v>
      </c>
      <c r="AJ7624" s="16" t="s">
        <v>6656</v>
      </c>
      <c r="AK7624" s="16" t="s">
        <v>357</v>
      </c>
      <c r="AL7624" t="s">
        <v>6669</v>
      </c>
    </row>
    <row r="7625" ht="16.5" spans="2:38">
      <c r="B7625" s="16" t="n">
        <f>10000000+INDEX(编号表!$B:$B,MATCH(F7625,编号表!$A:$A,0))*100000+INDEX(编号表!$F:$F,MATCH(D7625,编号表!$E:$E,0))*1000+INDEX(编号表!$D:$D,MATCH(E7625,编号表!$C:$C,0))*10000+G7625</f>
        <v>12686015</v>
      </c>
      <c r="C7625" s="16" t="s">
        <v>7044</v>
      </c>
      <c r="D7625" s="16" t="s">
        <v>114</v>
      </c>
      <c r="E7625" s="16" t="s">
        <v>357</v>
      </c>
      <c r="F7625" s="16" t="s">
        <v>6633</v>
      </c>
      <c r="G7625" s="16">
        <v>15</v>
      </c>
      <c r="H7625" t="s">
        <v>7297</v>
      </c>
      <c r="I7625" s="16">
        <v>60</v>
      </c>
      <c r="J7625" t="str">
        <f t="shared" si="122"/>
        <v>大类_道品大乘打造</v>
      </c>
      <c r="K7625" s="38" t="s">
        <v>6624</v>
      </c>
      <c r="M7625" s="16" t="s">
        <v>6625</v>
      </c>
      <c r="O7625">
        <v>0</v>
      </c>
      <c r="P7625" t="b">
        <v>1</v>
      </c>
      <c r="Q7625"/>
      <c r="R7625" t="b">
        <v>0</v>
      </c>
      <c r="S7625">
        <v>1</v>
      </c>
      <c r="T7625" t="s">
        <v>91</v>
      </c>
      <c r="U7625">
        <v>999</v>
      </c>
      <c r="V7625" s="16" t="s">
        <v>6626</v>
      </c>
      <c r="Y7625" t="inlineStr">
        <is>
          <t xml:space="preserve">五气凝华一类灵材。土行灵气沉凝成珠，质地厚实，灵息绵稳。|n法宝打造与祭炼：用作特性材，适用于同境界、同品质的乾元伞、乾元印、五气甘霖瓶、兜率丹炉、大罗乾坤袋、太和乾坤袋、太清剑、太清甘露瓶、太清符笔、太玄缚灵索、混元炼宝鼎、渡天舟、通天渡虚舟。</t>
        </is>
      </c>
      <c r="Z7625" t="s">
        <v>6672</v>
      </c>
      <c r="AA7625" t="str">
        <v>击杀妖兽、探索秘境或遗迹可得。</v>
      </c>
      <c r="AB7625">
        <v>12381015</v>
      </c>
      <c r="AC7625" t="s">
        <v>6629</v>
      </c>
      <c r="AD7625">
        <v>40006</v>
      </c>
      <c r="AF7625">
        <v>70006</v>
      </c>
      <c r="AH7625">
        <v>590625000</v>
      </c>
      <c r="AI7625" s="16" t="s">
        <v>6625</v>
      </c>
      <c r="AJ7625" s="16" t="s">
        <v>6656</v>
      </c>
      <c r="AK7625" s="16" t="s">
        <v>357</v>
      </c>
      <c r="AL7625" t="s">
        <v>6673</v>
      </c>
    </row>
    <row r="7626" ht="15" spans="2:38">
      <c r="B7626" s="16" t="n">
        <f>10000000+INDEX(编号表!$B:$B,MATCH(F7626,编号表!$A:$A,0))*100000+INDEX(编号表!$F:$F,MATCH(D7626,编号表!$E:$E,0))*1000+INDEX(编号表!$D:$D,MATCH(E7626,编号表!$C:$C,0))*10000+G7626</f>
        <v>12386016</v>
      </c>
      <c r="C7626" s="16" t="s">
        <v>7045</v>
      </c>
      <c r="D7626" s="16" t="s">
        <v>114</v>
      </c>
      <c r="E7626" s="16" t="s">
        <v>357</v>
      </c>
      <c r="F7626" s="16" t="s">
        <v>6682</v>
      </c>
      <c r="G7626" s="16">
        <v>16</v>
      </c>
      <c r="H7626" t="s">
        <v>7297</v>
      </c>
      <c r="I7626" s="16">
        <v>60</v>
      </c>
      <c r="J7626" t="str">
        <f t="shared" si="122"/>
        <v>大类_道品大乘打造</v>
      </c>
      <c r="K7626" s="40" t="s">
        <v>6698</v>
      </c>
      <c r="M7626" s="16" t="s">
        <v>6625</v>
      </c>
      <c r="O7626">
        <v>0</v>
      </c>
      <c r="P7626" t="b">
        <v>1</v>
      </c>
      <c r="Q7626"/>
      <c r="R7626" t="b">
        <v>0</v>
      </c>
      <c r="S7626">
        <v>1</v>
      </c>
      <c r="T7626" t="s">
        <v>91</v>
      </c>
      <c r="U7626">
        <v>999</v>
      </c>
      <c r="V7626" s="16" t="s">
        <v>6626</v>
      </c>
      <c r="W7626" s="16">
        <v>12212249</v>
      </c>
      <c r="Y7626" t="inlineStr">
        <is>
          <t xml:space="preserve">灵玉玄晶一类稀有灵材。五行纹理交错于玉中，各循其路，彼此相济。|n法宝打造与祭炼：用作主材，适用于同境界、同品质的五气甘霖瓶。</t>
        </is>
      </c>
      <c r="Z7626" t="s">
        <v>7047</v>
      </c>
      <c r="AA7626" t="str">
        <v>击杀妖兽、探索秘境或遗迹可得。</v>
      </c>
      <c r="AB7626" s="16">
        <v>12381016</v>
      </c>
      <c r="AC7626" t="s">
        <v>6629</v>
      </c>
      <c r="AD7626">
        <v>40006</v>
      </c>
      <c r="AF7626">
        <v>70006</v>
      </c>
      <c r="AH7626">
        <v>590625000</v>
      </c>
      <c r="AI7626" s="16" t="s">
        <v>6625</v>
      </c>
      <c r="AJ7626" s="16" t="s">
        <v>6701</v>
      </c>
      <c r="AK7626" s="16" t="s">
        <v>357</v>
      </c>
      <c r="AL7626" t="s">
        <v>7045</v>
      </c>
    </row>
    <row r="7627" ht="16.5" spans="2:38">
      <c r="B7627" s="16" t="n">
        <f>10000000+INDEX(编号表!$B:$B,MATCH(F7627,编号表!$A:$A,0))*100000+INDEX(编号表!$F:$F,MATCH(D7627,编号表!$E:$E,0))*1000+INDEX(编号表!$D:$D,MATCH(E7627,编号表!$C:$C,0))*10000+G7627</f>
        <v>12886017</v>
      </c>
      <c r="C7627" s="16" t="s">
        <v>7048</v>
      </c>
      <c r="D7627" s="16" t="s">
        <v>114</v>
      </c>
      <c r="E7627" s="16" t="s">
        <v>357</v>
      </c>
      <c r="F7627" s="16" t="s">
        <v>6675</v>
      </c>
      <c r="G7627" s="16">
        <v>17</v>
      </c>
      <c r="H7627" t="s">
        <v>7297</v>
      </c>
      <c r="I7627" s="16">
        <v>60</v>
      </c>
      <c r="J7627" t="str">
        <f t="shared" si="122"/>
        <v>大类_道品大乘打造</v>
      </c>
      <c r="K7627" s="39" t="s">
        <v>6624</v>
      </c>
      <c r="M7627" s="16" t="s">
        <v>6625</v>
      </c>
      <c r="O7627">
        <v>0</v>
      </c>
      <c r="P7627" t="b">
        <v>1</v>
      </c>
      <c r="Q7627"/>
      <c r="R7627" t="b">
        <v>0</v>
      </c>
      <c r="S7627">
        <v>1</v>
      </c>
      <c r="T7627" t="s">
        <v>91</v>
      </c>
      <c r="U7627">
        <v>999</v>
      </c>
      <c r="V7627" s="16" t="s">
        <v>6626</v>
      </c>
      <c r="W7627" s="16">
        <v>12212250</v>
      </c>
      <c r="Y7627" t="inlineStr">
        <is>
          <t xml:space="preserve">灵骨玄甲一类灵材。骨质坚密，纹理连贯，仍留着灵兽生前承力的筋脉印痕。|n法宝打造与祭炼：用作辅材，适用于同境界、同品质的乾元印、渡天舟、通天渡虚舟。</t>
        </is>
      </c>
      <c r="Z7627" t="s">
        <v>6678</v>
      </c>
      <c r="AA7627" t="str">
        <v>击杀妖兽、探索秘境或遗迹可得。</v>
      </c>
      <c r="AB7627" s="16">
        <v>12381017</v>
      </c>
      <c r="AC7627" t="s">
        <v>6629</v>
      </c>
      <c r="AD7627">
        <v>40006</v>
      </c>
      <c r="AF7627">
        <v>70006</v>
      </c>
      <c r="AH7627">
        <v>590625000</v>
      </c>
      <c r="AI7627" s="16" t="s">
        <v>6625</v>
      </c>
      <c r="AJ7627" s="16" t="s">
        <v>6679</v>
      </c>
      <c r="AK7627" s="16" t="s">
        <v>357</v>
      </c>
      <c r="AL7627" t="s">
        <v>6680</v>
      </c>
    </row>
    <row r="7628" ht="16.5" spans="2:38">
      <c r="B7628" s="16" t="n">
        <f>10000000+INDEX(编号表!$B:$B,MATCH(F7628,编号表!$A:$A,0))*100000+INDEX(编号表!$F:$F,MATCH(D7628,编号表!$E:$E,0))*1000+INDEX(编号表!$D:$D,MATCH(E7628,编号表!$C:$C,0))*10000+G7628</f>
        <v>12886018</v>
      </c>
      <c r="C7628" s="16" t="s">
        <v>7049</v>
      </c>
      <c r="D7628" s="16" t="s">
        <v>114</v>
      </c>
      <c r="E7628" s="16" t="s">
        <v>357</v>
      </c>
      <c r="F7628" s="16" t="s">
        <v>6675</v>
      </c>
      <c r="G7628" s="16">
        <v>18</v>
      </c>
      <c r="H7628" t="s">
        <v>7297</v>
      </c>
      <c r="I7628" s="16">
        <v>60</v>
      </c>
      <c r="J7628" t="str">
        <f t="shared" si="122"/>
        <v>大类_道品大乘打造</v>
      </c>
      <c r="K7628" s="38" t="s">
        <v>6624</v>
      </c>
      <c r="M7628" s="16" t="s">
        <v>6625</v>
      </c>
      <c r="O7628">
        <v>0</v>
      </c>
      <c r="P7628" t="b">
        <v>1</v>
      </c>
      <c r="Q7628"/>
      <c r="R7628" t="b">
        <v>0</v>
      </c>
      <c r="S7628">
        <v>1</v>
      </c>
      <c r="T7628" t="s">
        <v>91</v>
      </c>
      <c r="U7628">
        <v>999</v>
      </c>
      <c r="V7628" s="16" t="s">
        <v>6626</v>
      </c>
      <c r="W7628" s="16">
        <v>12212251</v>
      </c>
      <c r="Y7628" t="inlineStr">
        <is>
          <t xml:space="preserve">灵骨玄甲一类灵材。甲壳层层相覆，旧伤未损其内纹，断面可见细密承力层次。|n法宝打造与祭炼：用作辅材、特性材，适用于同境界、同品质的乾元伞。</t>
        </is>
      </c>
      <c r="Z7628" t="s">
        <v>6767</v>
      </c>
      <c r="AA7628" t="str">
        <v>击杀妖兽、探索秘境或遗迹可得。</v>
      </c>
      <c r="AB7628" s="16">
        <v>12381018</v>
      </c>
      <c r="AC7628" t="s">
        <v>6629</v>
      </c>
      <c r="AD7628">
        <v>40006</v>
      </c>
      <c r="AF7628">
        <v>70006</v>
      </c>
      <c r="AH7628">
        <v>590625000</v>
      </c>
      <c r="AI7628" s="16" t="s">
        <v>6625</v>
      </c>
      <c r="AJ7628" s="16" t="s">
        <v>6679</v>
      </c>
      <c r="AK7628" s="16" t="s">
        <v>357</v>
      </c>
      <c r="AL7628" t="s">
        <v>6768</v>
      </c>
    </row>
    <row r="7629" ht="16.5" spans="2:38">
      <c r="B7629" s="16" t="n">
        <f>10000000+INDEX(编号表!$B:$B,MATCH(F7629,编号表!$A:$A,0))*100000+INDEX(编号表!$F:$F,MATCH(D7629,编号表!$E:$E,0))*1000+INDEX(编号表!$D:$D,MATCH(E7629,编号表!$C:$C,0))*10000+G7629</f>
        <v>12386019</v>
      </c>
      <c r="C7629" s="16" t="s">
        <v>7050</v>
      </c>
      <c r="D7629" s="16" t="s">
        <v>114</v>
      </c>
      <c r="E7629" s="16" t="s">
        <v>357</v>
      </c>
      <c r="F7629" s="16" t="s">
        <v>6682</v>
      </c>
      <c r="G7629" s="16">
        <v>19</v>
      </c>
      <c r="H7629" t="s">
        <v>7297</v>
      </c>
      <c r="I7629" s="16">
        <v>60</v>
      </c>
      <c r="J7629" t="str">
        <f t="shared" si="122"/>
        <v>大类_道品大乘打造</v>
      </c>
      <c r="K7629" s="39" t="s">
        <v>6624</v>
      </c>
      <c r="M7629" s="16" t="s">
        <v>6625</v>
      </c>
      <c r="O7629">
        <v>0</v>
      </c>
      <c r="P7629" t="b">
        <v>1</v>
      </c>
      <c r="Q7629"/>
      <c r="R7629" t="b">
        <v>0</v>
      </c>
      <c r="S7629">
        <v>1</v>
      </c>
      <c r="T7629" t="s">
        <v>91</v>
      </c>
      <c r="U7629">
        <v>999</v>
      </c>
      <c r="V7629" s="16" t="s">
        <v>6626</v>
      </c>
      <c r="W7629" s="16">
        <v>12212252</v>
      </c>
      <c r="Y7629" t="inlineStr">
        <is>
          <t xml:space="preserve">灵皮玄鳞一类灵材。皮面柔韧，筋络相接，裁开后仍能看见细密灵纹。|n法宝打造与祭炼：用作主材，适用于同境界、同品质的乾元伞。</t>
        </is>
      </c>
      <c r="Z7629" t="s">
        <v>6684</v>
      </c>
      <c r="AA7629" t="str">
        <v>击杀妖兽、探索秘境或遗迹可得。</v>
      </c>
      <c r="AB7629" s="16">
        <v>12381019</v>
      </c>
      <c r="AC7629" t="s">
        <v>6629</v>
      </c>
      <c r="AD7629">
        <v>40006</v>
      </c>
      <c r="AF7629">
        <v>70006</v>
      </c>
      <c r="AH7629">
        <v>590625000</v>
      </c>
      <c r="AI7629" s="16" t="s">
        <v>6625</v>
      </c>
      <c r="AJ7629" s="16" t="s">
        <v>6685</v>
      </c>
      <c r="AK7629" s="16" t="s">
        <v>357</v>
      </c>
      <c r="AL7629" t="s">
        <v>6686</v>
      </c>
    </row>
    <row r="7630" ht="16.5" spans="2:38">
      <c r="B7630" s="16" t="n">
        <f>10000000+INDEX(编号表!$B:$B,MATCH(F7630,编号表!$A:$A,0))*100000+INDEX(编号表!$F:$F,MATCH(D7630,编号表!$E:$E,0))*1000+INDEX(编号表!$D:$D,MATCH(E7630,编号表!$C:$C,0))*10000+G7630</f>
        <v>12586020</v>
      </c>
      <c r="C7630" s="16" t="s">
        <v>7051</v>
      </c>
      <c r="D7630" s="16" t="s">
        <v>114</v>
      </c>
      <c r="E7630" s="16" t="s">
        <v>357</v>
      </c>
      <c r="F7630" s="16" t="s">
        <v>6622</v>
      </c>
      <c r="G7630" s="16">
        <v>20</v>
      </c>
      <c r="I7630" s="16">
        <v>60</v>
      </c>
      <c r="J7630" t="str">
        <f t="shared" si="122"/>
        <v>大类_道品大乘</v>
      </c>
      <c r="K7630" s="38" t="s">
        <v>6624</v>
      </c>
      <c r="M7630" s="16" t="s">
        <v>6625</v>
      </c>
      <c r="O7630">
        <v>0</v>
      </c>
      <c r="P7630" t="b">
        <v>1</v>
      </c>
      <c r="Q7630"/>
      <c r="R7630" t="b">
        <v>0</v>
      </c>
      <c r="S7630">
        <v>1</v>
      </c>
      <c r="T7630" t="s">
        <v>91</v>
      </c>
      <c r="U7630">
        <v>999</v>
      </c>
      <c r="V7630" s="16" t="s">
        <v>6626</v>
      </c>
      <c r="W7630" s="16">
        <v>12212253</v>
      </c>
      <c r="Y7630" t="inlineStr">
        <is>
          <t xml:space="preserve">灵皮玄鳞一类灵材。鳞面细密，边缘相叠，灵气沿片片鳞纹折转。|n用途未明，可留存备用。</t>
        </is>
      </c>
      <c r="Z7630" t="s">
        <v>6773</v>
      </c>
      <c r="AA7630" t="str">
        <v>击杀妖兽、探索秘境或遗迹可得；当前百艺暂未用到，宗门不供应。</v>
      </c>
      <c r="AB7630" s="16">
        <v>12381020</v>
      </c>
      <c r="AC7630" t="s">
        <v>6629</v>
      </c>
      <c r="AD7630">
        <v>40006</v>
      </c>
      <c r="AF7630">
        <v>70006</v>
      </c>
      <c r="AH7630">
        <v>196875000</v>
      </c>
      <c r="AI7630" s="16" t="s">
        <v>6625</v>
      </c>
      <c r="AJ7630" s="16" t="s">
        <v>6685</v>
      </c>
      <c r="AK7630" s="16" t="s">
        <v>357</v>
      </c>
      <c r="AL7630" t="s">
        <v>6774</v>
      </c>
    </row>
    <row r="7631" ht="16.5" spans="2:38">
      <c r="B7631" s="16" t="n">
        <f>10000000+INDEX(编号表!$B:$B,MATCH(F7631,编号表!$A:$A,0))*100000+INDEX(编号表!$F:$F,MATCH(D7631,编号表!$E:$E,0))*1000+INDEX(编号表!$D:$D,MATCH(E7631,编号表!$C:$C,0))*10000+G7631</f>
        <v>12586021</v>
      </c>
      <c r="C7631" s="16" t="s">
        <v>7052</v>
      </c>
      <c r="D7631" s="16" t="s">
        <v>114</v>
      </c>
      <c r="E7631" s="16" t="s">
        <v>357</v>
      </c>
      <c r="F7631" s="16" t="s">
        <v>6622</v>
      </c>
      <c r="G7631" s="16">
        <v>21</v>
      </c>
      <c r="H7631" t="s">
        <v>7297</v>
      </c>
      <c r="I7631" s="16">
        <v>60</v>
      </c>
      <c r="J7631" t="str">
        <f t="shared" si="122"/>
        <v>大类_道品大乘打造</v>
      </c>
      <c r="K7631" s="39" t="s">
        <v>6624</v>
      </c>
      <c r="M7631" s="16" t="s">
        <v>6625</v>
      </c>
      <c r="O7631">
        <v>0</v>
      </c>
      <c r="P7631" t="b">
        <v>1</v>
      </c>
      <c r="Q7631"/>
      <c r="R7631" t="b">
        <v>0</v>
      </c>
      <c r="S7631">
        <v>1</v>
      </c>
      <c r="T7631" t="s">
        <v>91</v>
      </c>
      <c r="U7631">
        <v>999</v>
      </c>
      <c r="V7631" s="16" t="s">
        <v>6626</v>
      </c>
      <c r="W7631" s="16">
        <v>12212254</v>
      </c>
      <c r="Y7631" t="inlineStr">
        <is>
          <t xml:space="preserve">灵爪锐牙一类灵材。牙锋锐利，根部坚实，灵气向尖端收聚。|n法宝打造与祭炼：用作辅材，适用于同境界、同品质的太清剑。</t>
        </is>
      </c>
      <c r="Z7631" t="s">
        <v>6689</v>
      </c>
      <c r="AA7631" t="str">
        <v>击杀妖兽、探索秘境或遗迹可得。</v>
      </c>
      <c r="AB7631" s="16">
        <v>12381021</v>
      </c>
      <c r="AC7631" t="s">
        <v>6629</v>
      </c>
      <c r="AD7631">
        <v>40006</v>
      </c>
      <c r="AF7631">
        <v>70006</v>
      </c>
      <c r="AH7631">
        <v>590625000</v>
      </c>
      <c r="AI7631" s="16" t="s">
        <v>6625</v>
      </c>
      <c r="AJ7631" s="16" t="s">
        <v>6690</v>
      </c>
      <c r="AK7631" s="16" t="s">
        <v>357</v>
      </c>
      <c r="AL7631" t="s">
        <v>6691</v>
      </c>
    </row>
    <row r="7632" ht="16.5" spans="2:38">
      <c r="B7632" s="16" t="n">
        <f>10000000+INDEX(编号表!$B:$B,MATCH(F7632,编号表!$A:$A,0))*100000+INDEX(编号表!$F:$F,MATCH(D7632,编号表!$E:$E,0))*1000+INDEX(编号表!$D:$D,MATCH(E7632,编号表!$C:$C,0))*10000+G7632</f>
        <v>12686022</v>
      </c>
      <c r="C7632" s="16" t="s">
        <v>7053</v>
      </c>
      <c r="D7632" s="16" t="s">
        <v>114</v>
      </c>
      <c r="E7632" s="16" t="s">
        <v>357</v>
      </c>
      <c r="F7632" s="16" t="s">
        <v>6633</v>
      </c>
      <c r="G7632" s="16">
        <v>22</v>
      </c>
      <c r="H7632" t="s">
        <v>7297</v>
      </c>
      <c r="I7632" s="16">
        <v>60</v>
      </c>
      <c r="J7632" t="str">
        <f t="shared" si="122"/>
        <v>大类_道品大乘打造</v>
      </c>
      <c r="K7632" s="38" t="s">
        <v>6624</v>
      </c>
      <c r="M7632" s="16" t="s">
        <v>6625</v>
      </c>
      <c r="O7632">
        <v>0</v>
      </c>
      <c r="P7632" t="b">
        <v>1</v>
      </c>
      <c r="Q7632"/>
      <c r="R7632" t="b">
        <v>0</v>
      </c>
      <c r="S7632">
        <v>1</v>
      </c>
      <c r="T7632" t="s">
        <v>91</v>
      </c>
      <c r="U7632">
        <v>999</v>
      </c>
      <c r="V7632" s="16" t="s">
        <v>6626</v>
      </c>
      <c r="W7632" s="16">
        <v>12212255</v>
      </c>
      <c r="Y7632" t="inlineStr">
        <is>
          <t xml:space="preserve">灵爪锐牙一类灵材。爪锋坚锐，纹路向尖端勾连，断处仍有锐气。|n法宝打造与祭炼：用作特性材，适用于同境界、同品质的太清剑。</t>
        </is>
      </c>
      <c r="Z7632" t="s">
        <v>6779</v>
      </c>
      <c r="AA7632" t="str">
        <v>击杀妖兽、探索秘境或遗迹可得。</v>
      </c>
      <c r="AB7632" s="16">
        <v>12381022</v>
      </c>
      <c r="AC7632" t="s">
        <v>6629</v>
      </c>
      <c r="AD7632">
        <v>40006</v>
      </c>
      <c r="AF7632">
        <v>70006</v>
      </c>
      <c r="AH7632">
        <v>590625000</v>
      </c>
      <c r="AI7632" s="16" t="s">
        <v>6625</v>
      </c>
      <c r="AJ7632" s="16" t="s">
        <v>6690</v>
      </c>
      <c r="AK7632" s="16" t="s">
        <v>357</v>
      </c>
      <c r="AL7632" t="s">
        <v>6780</v>
      </c>
    </row>
    <row r="7633" ht="16.5" spans="2:38">
      <c r="B7633" s="16" t="n">
        <f>10000000+INDEX(编号表!$B:$B,MATCH(F7633,编号表!$A:$A,0))*100000+INDEX(编号表!$F:$F,MATCH(D7633,编号表!$E:$E,0))*1000+INDEX(编号表!$D:$D,MATCH(E7633,编号表!$C:$C,0))*10000+G7633</f>
        <v>12386023</v>
      </c>
      <c r="C7633" s="16" t="s">
        <v>7054</v>
      </c>
      <c r="D7633" s="16" t="s">
        <v>114</v>
      </c>
      <c r="E7633" s="16" t="s">
        <v>357</v>
      </c>
      <c r="F7633" s="16" t="s">
        <v>6682</v>
      </c>
      <c r="G7633" s="16">
        <v>23</v>
      </c>
      <c r="H7633" t="s">
        <v>7297</v>
      </c>
      <c r="I7633" s="16">
        <v>60</v>
      </c>
      <c r="J7633" t="str">
        <f t="shared" si="122"/>
        <v>大类_道品大乘打造</v>
      </c>
      <c r="K7633" s="39" t="s">
        <v>6624</v>
      </c>
      <c r="M7633" s="16" t="s">
        <v>6625</v>
      </c>
      <c r="O7633">
        <v>0</v>
      </c>
      <c r="P7633" t="b">
        <v>1</v>
      </c>
      <c r="Q7633"/>
      <c r="R7633" t="b">
        <v>0</v>
      </c>
      <c r="S7633">
        <v>1</v>
      </c>
      <c r="T7633" t="s">
        <v>91</v>
      </c>
      <c r="U7633">
        <v>999</v>
      </c>
      <c r="V7633" s="16" t="s">
        <v>6626</v>
      </c>
      <c r="W7633" s="16">
        <v>12212256</v>
      </c>
      <c r="Y7633" t="inlineStr">
        <is>
          <t xml:space="preserve">灵金一类灵材。铁质沉实，内藏灵纹，细密金纹与石色相间。|n法宝打造与祭炼：用作主材，适用于同境界、同品质的乾元印、兜率丹炉、太清剑、混元炼宝鼎。</t>
        </is>
      </c>
      <c r="Z7633" t="s">
        <v>6695</v>
      </c>
      <c r="AA7633" t="str">
        <v>击杀妖兽、探索秘境或遗迹可得。</v>
      </c>
      <c r="AB7633" s="16">
        <v>12381023</v>
      </c>
      <c r="AC7633" t="s">
        <v>6629</v>
      </c>
      <c r="AD7633">
        <v>40006</v>
      </c>
      <c r="AF7633">
        <v>70006</v>
      </c>
      <c r="AH7633">
        <v>590625000</v>
      </c>
      <c r="AI7633" s="16" t="s">
        <v>6625</v>
      </c>
      <c r="AJ7633" s="16" t="s">
        <v>6696</v>
      </c>
      <c r="AK7633" s="16" t="s">
        <v>357</v>
      </c>
      <c r="AL7633" t="s">
        <v>6692</v>
      </c>
    </row>
    <row r="7634" ht="16.5" spans="2:38">
      <c r="B7634" s="16" t="n">
        <f>10000000+INDEX(编号表!$B:$B,MATCH(F7634,编号表!$A:$A,0))*100000+INDEX(编号表!$F:$F,MATCH(D7634,编号表!$E:$E,0))*1000+INDEX(编号表!$D:$D,MATCH(E7634,编号表!$C:$C,0))*10000+G7634</f>
        <v>12586024</v>
      </c>
      <c r="C7634" s="16" t="s">
        <v>7055</v>
      </c>
      <c r="D7634" s="16" t="s">
        <v>114</v>
      </c>
      <c r="E7634" s="16" t="s">
        <v>357</v>
      </c>
      <c r="F7634" s="16" t="s">
        <v>6622</v>
      </c>
      <c r="G7634" s="16">
        <v>24</v>
      </c>
      <c r="H7634" t="s">
        <v>7297</v>
      </c>
      <c r="I7634" s="16">
        <v>60</v>
      </c>
      <c r="J7634" t="str">
        <f t="shared" si="122"/>
        <v>大类_道品大乘打造</v>
      </c>
      <c r="K7634" s="38" t="s">
        <v>6624</v>
      </c>
      <c r="M7634" s="16" t="s">
        <v>6625</v>
      </c>
      <c r="O7634">
        <v>0</v>
      </c>
      <c r="P7634" t="b">
        <v>1</v>
      </c>
      <c r="Q7634"/>
      <c r="R7634" t="b">
        <v>0</v>
      </c>
      <c r="S7634">
        <v>1</v>
      </c>
      <c r="T7634" t="s">
        <v>91</v>
      </c>
      <c r="U7634">
        <v>999</v>
      </c>
      <c r="V7634" s="16" t="s">
        <v>6626</v>
      </c>
      <c r="W7634" s="16">
        <v>12212257</v>
      </c>
      <c r="Y7634" t="inlineStr">
        <is>
          <t xml:space="preserve">灵金一类灵材。铜料久经炉火，内壁保留着层层导火纹痕。|n法宝打造与祭炼：用作辅材，适用于同境界、同品质的兜率丹炉、混元炼宝鼎。</t>
        </is>
      </c>
      <c r="Z7634" t="s">
        <v>6785</v>
      </c>
      <c r="AA7634" t="str">
        <v>击杀妖兽、探索秘境或遗迹可得。</v>
      </c>
      <c r="AB7634" s="16">
        <v>12381024</v>
      </c>
      <c r="AC7634" t="s">
        <v>6629</v>
      </c>
      <c r="AD7634">
        <v>40006</v>
      </c>
      <c r="AF7634">
        <v>70006</v>
      </c>
      <c r="AH7634">
        <v>590625000</v>
      </c>
      <c r="AI7634" s="16" t="s">
        <v>6625</v>
      </c>
      <c r="AJ7634" s="16" t="s">
        <v>6696</v>
      </c>
      <c r="AK7634" s="16" t="s">
        <v>357</v>
      </c>
      <c r="AL7634" t="s">
        <v>6786</v>
      </c>
    </row>
    <row r="7635" ht="16.5" spans="2:38">
      <c r="B7635" s="16" t="n">
        <f>10000000+INDEX(编号表!$B:$B,MATCH(F7635,编号表!$A:$A,0))*100000+INDEX(编号表!$F:$F,MATCH(D7635,编号表!$E:$E,0))*1000+INDEX(编号表!$D:$D,MATCH(E7635,编号表!$C:$C,0))*10000+G7635</f>
        <v>12586025</v>
      </c>
      <c r="C7635" s="16" t="s">
        <v>7056</v>
      </c>
      <c r="D7635" s="16" t="s">
        <v>114</v>
      </c>
      <c r="E7635" s="16" t="s">
        <v>357</v>
      </c>
      <c r="F7635" s="16" t="s">
        <v>6622</v>
      </c>
      <c r="G7635" s="16">
        <v>25</v>
      </c>
      <c r="H7635" t="s">
        <v>7297</v>
      </c>
      <c r="I7635" s="16">
        <v>60</v>
      </c>
      <c r="J7635" t="str">
        <f t="shared" si="122"/>
        <v>大类_道品大乘打造</v>
      </c>
      <c r="K7635" s="39" t="s">
        <v>6624</v>
      </c>
      <c r="M7635" s="16" t="s">
        <v>6625</v>
      </c>
      <c r="O7635">
        <v>0</v>
      </c>
      <c r="P7635" t="b">
        <v>1</v>
      </c>
      <c r="Q7635"/>
      <c r="R7635" t="b">
        <v>0</v>
      </c>
      <c r="S7635">
        <v>1</v>
      </c>
      <c r="T7635" t="s">
        <v>91</v>
      </c>
      <c r="U7635">
        <v>999</v>
      </c>
      <c r="V7635" s="16" t="s">
        <v>6626</v>
      </c>
      <c r="W7635" s="16">
        <v>12212258</v>
      </c>
      <c r="Y7635" t="inlineStr">
        <is>
          <t xml:space="preserve">灵石砂壤一类灵材。玄砂颗粒细密，指间滑落无声，粒中各藏微小灵纹。|n法宝打造与祭炼：用作辅材，适用于同境界、同品质的兜率丹炉。</t>
        </is>
      </c>
      <c r="Z7635" t="s">
        <v>6792</v>
      </c>
      <c r="AA7635" t="str">
        <v>击杀妖兽、探索秘境或遗迹可得。</v>
      </c>
      <c r="AB7635" s="16">
        <v>12381025</v>
      </c>
      <c r="AC7635" t="s">
        <v>6629</v>
      </c>
      <c r="AD7635">
        <v>40006</v>
      </c>
      <c r="AF7635">
        <v>70006</v>
      </c>
      <c r="AH7635">
        <v>590625000</v>
      </c>
      <c r="AI7635" s="16" t="s">
        <v>6625</v>
      </c>
      <c r="AJ7635" s="16" t="s">
        <v>6793</v>
      </c>
      <c r="AK7635" s="16" t="s">
        <v>357</v>
      </c>
      <c r="AL7635" t="s">
        <v>6794</v>
      </c>
    </row>
    <row r="7636" ht="16.5" spans="2:38">
      <c r="B7636" s="16" t="n">
        <f>10000000+INDEX(编号表!$B:$B,MATCH(F7636,编号表!$A:$A,0))*100000+INDEX(编号表!$F:$F,MATCH(D7636,编号表!$E:$E,0))*1000+INDEX(编号表!$D:$D,MATCH(E7636,编号表!$C:$C,0))*10000+G7636</f>
        <v>12886026</v>
      </c>
      <c r="C7636" s="16" t="s">
        <v>7057</v>
      </c>
      <c r="D7636" s="16" t="s">
        <v>114</v>
      </c>
      <c r="E7636" s="16" t="s">
        <v>357</v>
      </c>
      <c r="F7636" s="16" t="s">
        <v>6675</v>
      </c>
      <c r="G7636" s="16">
        <v>26</v>
      </c>
      <c r="H7636" t="s">
        <v>7297</v>
      </c>
      <c r="I7636" s="16">
        <v>60</v>
      </c>
      <c r="J7636" t="str">
        <f t="shared" si="122"/>
        <v>大类_道品大乘打造</v>
      </c>
      <c r="K7636" s="38" t="s">
        <v>6624</v>
      </c>
      <c r="M7636" s="16" t="s">
        <v>6625</v>
      </c>
      <c r="O7636">
        <v>0</v>
      </c>
      <c r="P7636" t="b">
        <v>1</v>
      </c>
      <c r="Q7636"/>
      <c r="R7636" t="b">
        <v>0</v>
      </c>
      <c r="S7636">
        <v>1</v>
      </c>
      <c r="T7636" t="s">
        <v>91</v>
      </c>
      <c r="U7636">
        <v>999</v>
      </c>
      <c r="V7636" s="16" t="s">
        <v>6626</v>
      </c>
      <c r="W7636" s="16">
        <v>12212259</v>
      </c>
      <c r="Y7636" t="inlineStr">
        <is>
          <t xml:space="preserve">灵石砂壤一类灵材。旧阵散去，石上仍留导灵线痕，交接之处深浅分明。|n法宝打造与祭炼：用作特性材，适用于同境界、同品质的乾元印、太玄缚灵索。</t>
        </is>
      </c>
      <c r="Z7636" t="s">
        <v>6797</v>
      </c>
      <c r="AA7636" t="str">
        <v>击杀妖兽、探索秘境或遗迹可得。</v>
      </c>
      <c r="AB7636" s="16">
        <v>12381026</v>
      </c>
      <c r="AC7636" t="s">
        <v>6629</v>
      </c>
      <c r="AD7636">
        <v>40006</v>
      </c>
      <c r="AF7636">
        <v>70006</v>
      </c>
      <c r="AH7636">
        <v>590625000</v>
      </c>
      <c r="AI7636" s="16" t="s">
        <v>6625</v>
      </c>
      <c r="AJ7636" s="16" t="s">
        <v>6793</v>
      </c>
      <c r="AK7636" s="16" t="s">
        <v>357</v>
      </c>
      <c r="AL7636" t="s">
        <v>6798</v>
      </c>
    </row>
    <row r="7637" ht="16.5" spans="2:38">
      <c r="B7637" s="16" t="n">
        <f>10000000+INDEX(编号表!$B:$B,MATCH(F7637,编号表!$A:$A,0))*100000+INDEX(编号表!$F:$F,MATCH(D7637,编号表!$E:$E,0))*1000+INDEX(编号表!$D:$D,MATCH(E7637,编号表!$C:$C,0))*10000+G7637</f>
        <v>12386027</v>
      </c>
      <c r="C7637" s="16" t="s">
        <v>7058</v>
      </c>
      <c r="D7637" s="16" t="s">
        <v>114</v>
      </c>
      <c r="E7637" s="16" t="s">
        <v>357</v>
      </c>
      <c r="F7637" s="16" t="s">
        <v>6682</v>
      </c>
      <c r="G7637" s="16">
        <v>27</v>
      </c>
      <c r="H7637" t="s">
        <v>7297</v>
      </c>
      <c r="I7637" s="16">
        <v>60</v>
      </c>
      <c r="J7637" t="str">
        <f t="shared" si="122"/>
        <v>大类_道品大乘打造</v>
      </c>
      <c r="K7637" s="39" t="s">
        <v>6624</v>
      </c>
      <c r="M7637" s="16" t="s">
        <v>6625</v>
      </c>
      <c r="O7637">
        <v>0</v>
      </c>
      <c r="P7637" t="b">
        <v>1</v>
      </c>
      <c r="Q7637"/>
      <c r="R7637" t="b">
        <v>0</v>
      </c>
      <c r="S7637">
        <v>1</v>
      </c>
      <c r="T7637" t="s">
        <v>91</v>
      </c>
      <c r="U7637">
        <v>999</v>
      </c>
      <c r="V7637" s="16" t="s">
        <v>6626</v>
      </c>
      <c r="W7637" s="16">
        <v>12212260</v>
      </c>
      <c r="Y7637" t="inlineStr">
        <is>
          <t xml:space="preserve">灵玉玄晶一类灵材。玉质温润，纹路细密，灵气可沿玉脉缓缓流转。|n法宝打造与祭炼：用作主材，适用于同境界、同品质的周天宝镜、太清回灵瓶、太清甘露瓶、长春珠。</t>
        </is>
      </c>
      <c r="Z7637" t="s">
        <v>6704</v>
      </c>
      <c r="AA7637" t="str">
        <v>击杀妖兽、探索秘境或遗迹可得。</v>
      </c>
      <c r="AB7637" s="16">
        <v>12381027</v>
      </c>
      <c r="AC7637" t="s">
        <v>6629</v>
      </c>
      <c r="AD7637">
        <v>40006</v>
      </c>
      <c r="AF7637">
        <v>70006</v>
      </c>
      <c r="AH7637">
        <v>590625000</v>
      </c>
      <c r="AI7637" s="16" t="s">
        <v>6625</v>
      </c>
      <c r="AJ7637" s="16" t="s">
        <v>6701</v>
      </c>
      <c r="AK7637" s="16" t="s">
        <v>357</v>
      </c>
      <c r="AL7637" t="s">
        <v>6702</v>
      </c>
    </row>
    <row r="7638" ht="16.5" spans="2:38">
      <c r="B7638" s="16" t="n">
        <f>10000000+INDEX(编号表!$B:$B,MATCH(F7638,编号表!$A:$A,0))*100000+INDEX(编号表!$F:$F,MATCH(D7638,编号表!$E:$E,0))*1000+INDEX(编号表!$D:$D,MATCH(E7638,编号表!$C:$C,0))*10000+G7638</f>
        <v>12586028</v>
      </c>
      <c r="C7638" s="16" t="s">
        <v>7059</v>
      </c>
      <c r="D7638" s="16" t="s">
        <v>114</v>
      </c>
      <c r="E7638" s="16" t="s">
        <v>357</v>
      </c>
      <c r="F7638" s="16" t="s">
        <v>6622</v>
      </c>
      <c r="G7638" s="16">
        <v>28</v>
      </c>
      <c r="H7638" t="s">
        <v>7297</v>
      </c>
      <c r="I7638" s="16">
        <v>60</v>
      </c>
      <c r="J7638" t="str">
        <f t="shared" si="122"/>
        <v>大类_道品大乘打造</v>
      </c>
      <c r="K7638" s="38" t="s">
        <v>6624</v>
      </c>
      <c r="M7638" s="16" t="s">
        <v>6625</v>
      </c>
      <c r="O7638">
        <v>0</v>
      </c>
      <c r="P7638" t="b">
        <v>1</v>
      </c>
      <c r="Q7638"/>
      <c r="R7638" t="b">
        <v>0</v>
      </c>
      <c r="S7638">
        <v>1</v>
      </c>
      <c r="T7638" t="s">
        <v>91</v>
      </c>
      <c r="U7638">
        <v>999</v>
      </c>
      <c r="V7638" s="16" t="s">
        <v>6626</v>
      </c>
      <c r="W7638" s="16">
        <v>12212261</v>
      </c>
      <c r="Y7638" t="inlineStr">
        <is>
          <t xml:space="preserve">灵玉玄晶一类灵材。晶体清明，细部灵光齐整，转动时可见层层光路。|n法宝打造与祭炼：用作辅材，适用于同境界、同品质的周天宝镜。</t>
        </is>
      </c>
      <c r="Z7638" t="s">
        <v>6803</v>
      </c>
      <c r="AA7638" t="str">
        <v>击杀妖兽、探索秘境或遗迹可得。</v>
      </c>
      <c r="AB7638" s="16">
        <v>12381028</v>
      </c>
      <c r="AC7638" t="s">
        <v>6629</v>
      </c>
      <c r="AD7638">
        <v>40006</v>
      </c>
      <c r="AF7638">
        <v>70006</v>
      </c>
      <c r="AH7638">
        <v>590625000</v>
      </c>
      <c r="AI7638" s="16" t="s">
        <v>6625</v>
      </c>
      <c r="AJ7638" s="16" t="s">
        <v>6701</v>
      </c>
      <c r="AK7638" s="16" t="s">
        <v>357</v>
      </c>
      <c r="AL7638" t="s">
        <v>6804</v>
      </c>
    </row>
    <row r="7639" ht="16.5" spans="2:38">
      <c r="B7639" s="16" t="n">
        <f>10000000+INDEX(编号表!$B:$B,MATCH(F7639,编号表!$A:$A,0))*100000+INDEX(编号表!$F:$F,MATCH(D7639,编号表!$E:$E,0))*1000+INDEX(编号表!$D:$D,MATCH(E7639,编号表!$C:$C,0))*10000+G7639</f>
        <v>12386029</v>
      </c>
      <c r="C7639" s="16" t="s">
        <v>7060</v>
      </c>
      <c r="D7639" s="16" t="s">
        <v>114</v>
      </c>
      <c r="E7639" s="16" t="s">
        <v>357</v>
      </c>
      <c r="F7639" s="16" t="s">
        <v>6682</v>
      </c>
      <c r="G7639" s="16">
        <v>29</v>
      </c>
      <c r="H7639" t="s">
        <v>7297</v>
      </c>
      <c r="I7639" s="16">
        <v>60</v>
      </c>
      <c r="J7639" t="str">
        <f t="shared" si="122"/>
        <v>大类_道品大乘打造</v>
      </c>
      <c r="K7639" s="39" t="s">
        <v>6624</v>
      </c>
      <c r="M7639" s="16" t="s">
        <v>6625</v>
      </c>
      <c r="O7639">
        <v>0</v>
      </c>
      <c r="P7639" t="b">
        <v>1</v>
      </c>
      <c r="Q7639"/>
      <c r="R7639" t="b">
        <v>0</v>
      </c>
      <c r="S7639">
        <v>1</v>
      </c>
      <c r="T7639" t="s">
        <v>91</v>
      </c>
      <c r="U7639">
        <v>999</v>
      </c>
      <c r="V7639" s="16" t="s">
        <v>6626</v>
      </c>
      <c r="W7639" s="16">
        <v>12212262</v>
      </c>
      <c r="Y7639" t="inlineStr">
        <is>
          <t xml:space="preserve">灵木竹藤一类灵材。木心长纹完整，去尽枝叶，生长留下的灵路仍在。|n法宝打造与祭炼：用作主材，适用于同境界、同品质的太清符笔、太虚葫芦、渡天舟。</t>
        </is>
      </c>
      <c r="Z7639" t="s">
        <v>6707</v>
      </c>
      <c r="AA7639" t="str">
        <v>击杀妖兽、探索秘境或遗迹可得。</v>
      </c>
      <c r="AB7639" s="16">
        <v>12381029</v>
      </c>
      <c r="AC7639" t="s">
        <v>6629</v>
      </c>
      <c r="AD7639">
        <v>40006</v>
      </c>
      <c r="AF7639">
        <v>70006</v>
      </c>
      <c r="AH7639">
        <v>590625000</v>
      </c>
      <c r="AI7639" s="16" t="s">
        <v>6625</v>
      </c>
      <c r="AJ7639" s="16" t="s">
        <v>6708</v>
      </c>
      <c r="AK7639" s="16" t="s">
        <v>357</v>
      </c>
      <c r="AL7639" t="s">
        <v>6709</v>
      </c>
    </row>
    <row r="7640" ht="16.5" spans="2:38">
      <c r="B7640" s="16" t="n">
        <f>10000000+INDEX(编号表!$B:$B,MATCH(F7640,编号表!$A:$A,0))*100000+INDEX(编号表!$F:$F,MATCH(D7640,编号表!$E:$E,0))*1000+INDEX(编号表!$D:$D,MATCH(E7640,编号表!$C:$C,0))*10000+G7640</f>
        <v>12586030</v>
      </c>
      <c r="C7640" s="16" t="s">
        <v>7062</v>
      </c>
      <c r="D7640" s="16" t="s">
        <v>114</v>
      </c>
      <c r="E7640" s="16" t="s">
        <v>357</v>
      </c>
      <c r="F7640" s="16" t="s">
        <v>6622</v>
      </c>
      <c r="G7640" s="16">
        <v>30</v>
      </c>
      <c r="H7640" t="s">
        <v>7297</v>
      </c>
      <c r="I7640" s="16">
        <v>60</v>
      </c>
      <c r="J7640" t="str">
        <f t="shared" si="122"/>
        <v>大类_道品大乘打造</v>
      </c>
      <c r="K7640" s="38" t="s">
        <v>6624</v>
      </c>
      <c r="M7640" s="16" t="s">
        <v>6625</v>
      </c>
      <c r="O7640">
        <v>0</v>
      </c>
      <c r="P7640" t="b">
        <v>1</v>
      </c>
      <c r="Q7640"/>
      <c r="R7640" t="b">
        <v>0</v>
      </c>
      <c r="S7640">
        <v>1</v>
      </c>
      <c r="T7640" t="s">
        <v>91</v>
      </c>
      <c r="U7640">
        <v>999</v>
      </c>
      <c r="V7640" s="16" t="s">
        <v>6626</v>
      </c>
      <c r="W7640" s="16">
        <v>12212263</v>
      </c>
      <c r="Y7640" t="inlineStr">
        <is>
          <t xml:space="preserve">灵木竹藤一类灵材。竹质轻韧，中空有节，通达处与收束处各有分寸。|n法宝打造与祭炼：用作辅材，适用于同境界、同品质的太清回灵瓶。</t>
        </is>
      </c>
      <c r="Z7640" t="s">
        <v>6812</v>
      </c>
      <c r="AA7640" t="str">
        <v>击杀妖兽、探索秘境或遗迹可得。</v>
      </c>
      <c r="AB7640" s="16">
        <v>12381030</v>
      </c>
      <c r="AC7640" t="s">
        <v>6629</v>
      </c>
      <c r="AD7640">
        <v>40006</v>
      </c>
      <c r="AF7640">
        <v>70006</v>
      </c>
      <c r="AH7640">
        <v>590625000</v>
      </c>
      <c r="AI7640" s="16" t="s">
        <v>6625</v>
      </c>
      <c r="AJ7640" s="16" t="s">
        <v>6708</v>
      </c>
      <c r="AK7640" s="16" t="s">
        <v>357</v>
      </c>
      <c r="AL7640" t="s">
        <v>6813</v>
      </c>
    </row>
    <row r="7641" ht="15" spans="2:38">
      <c r="B7641" s="16" t="n">
        <f>10000000+INDEX(编号表!$B:$B,MATCH(F7641,编号表!$A:$A,0))*100000+INDEX(编号表!$F:$F,MATCH(D7641,编号表!$E:$E,0))*1000+INDEX(编号表!$D:$D,MATCH(E7641,编号表!$C:$C,0))*10000+G7641</f>
        <v>12386031</v>
      </c>
      <c r="C7641" s="16" t="s">
        <v>7063</v>
      </c>
      <c r="D7641" s="16" t="s">
        <v>114</v>
      </c>
      <c r="E7641" s="16" t="s">
        <v>357</v>
      </c>
      <c r="F7641" s="16" t="s">
        <v>6682</v>
      </c>
      <c r="G7641" s="16">
        <v>31</v>
      </c>
      <c r="H7641" t="s">
        <v>7297</v>
      </c>
      <c r="I7641" s="16">
        <v>60</v>
      </c>
      <c r="J7641" t="str">
        <f t="shared" si="122"/>
        <v>大类_道品大乘打造</v>
      </c>
      <c r="K7641" s="40" t="s">
        <v>6698</v>
      </c>
      <c r="M7641" s="16" t="s">
        <v>6625</v>
      </c>
      <c r="O7641">
        <v>0</v>
      </c>
      <c r="P7641" t="b">
        <v>1</v>
      </c>
      <c r="Q7641"/>
      <c r="R7641" t="b">
        <v>0</v>
      </c>
      <c r="S7641">
        <v>1</v>
      </c>
      <c r="T7641" t="s">
        <v>91</v>
      </c>
      <c r="U7641">
        <v>999</v>
      </c>
      <c r="V7641" s="16" t="s">
        <v>6626</v>
      </c>
      <c r="W7641" s="16">
        <v>12212264</v>
      </c>
      <c r="Y7641" t="inlineStr">
        <is>
          <t xml:space="preserve">灵木竹藤一类稀有灵材。木中长纹贯通，截面仍有相接之势，灵气往来从容。|n法宝打造与祭炼：用作主材，适用于同境界、同品质的通天渡虚舟。</t>
        </is>
      </c>
      <c r="Z7641" t="s">
        <v>7065</v>
      </c>
      <c r="AA7641" t="str">
        <v>击杀妖兽、探索秘境或遗迹可得。</v>
      </c>
      <c r="AB7641" s="16">
        <v>12381031</v>
      </c>
      <c r="AC7641" t="s">
        <v>6629</v>
      </c>
      <c r="AD7641">
        <v>40006</v>
      </c>
      <c r="AF7641">
        <v>70006</v>
      </c>
      <c r="AH7641">
        <v>590625000</v>
      </c>
      <c r="AI7641" s="16" t="s">
        <v>6625</v>
      </c>
      <c r="AJ7641" s="16" t="s">
        <v>6708</v>
      </c>
      <c r="AK7641" s="16" t="s">
        <v>357</v>
      </c>
      <c r="AL7641" t="s">
        <v>7063</v>
      </c>
    </row>
    <row r="7642" ht="16.5" spans="2:38">
      <c r="B7642" s="16" t="n">
        <f>10000000+INDEX(编号表!$B:$B,MATCH(F7642,编号表!$A:$A,0))*100000+INDEX(编号表!$F:$F,MATCH(D7642,编号表!$E:$E,0))*1000+INDEX(编号表!$D:$D,MATCH(E7642,编号表!$C:$C,0))*10000+G7642</f>
        <v>12386032</v>
      </c>
      <c r="C7642" s="16" t="s">
        <v>7066</v>
      </c>
      <c r="D7642" s="16" t="s">
        <v>114</v>
      </c>
      <c r="E7642" s="16" t="s">
        <v>357</v>
      </c>
      <c r="F7642" s="16" t="s">
        <v>6682</v>
      </c>
      <c r="G7642" s="16">
        <v>32</v>
      </c>
      <c r="H7642" t="s">
        <v>7297</v>
      </c>
      <c r="I7642" s="16">
        <v>60</v>
      </c>
      <c r="J7642" t="str">
        <f t="shared" si="122"/>
        <v>大类_道品大乘打造</v>
      </c>
      <c r="K7642" s="38" t="s">
        <v>6624</v>
      </c>
      <c r="M7642" s="16" t="s">
        <v>6625</v>
      </c>
      <c r="O7642">
        <v>0</v>
      </c>
      <c r="P7642" t="b">
        <v>1</v>
      </c>
      <c r="Q7642"/>
      <c r="R7642" t="b">
        <v>0</v>
      </c>
      <c r="S7642">
        <v>1</v>
      </c>
      <c r="T7642" t="s">
        <v>91</v>
      </c>
      <c r="U7642">
        <v>999</v>
      </c>
      <c r="V7642" s="16" t="s">
        <v>6626</v>
      </c>
      <c r="W7642" s="16">
        <v>12212265</v>
      </c>
      <c r="Y7642" t="inlineStr">
        <is>
          <t xml:space="preserve">灵丝玄筋一类灵材。蚕丝轻细而韧，丝缕相接时，灵光如水线流过。|n法宝打造与祭炼：用作主材，适用于同境界、同品质的大罗乾坤袋、太清隐形幡、太玄缚灵索。</t>
        </is>
      </c>
      <c r="Z7642" t="s">
        <v>6712</v>
      </c>
      <c r="AA7642" t="str">
        <v>击杀妖兽、探索秘境或遗迹可得。</v>
      </c>
      <c r="AB7642" s="16">
        <v>12381032</v>
      </c>
      <c r="AC7642" t="s">
        <v>6629</v>
      </c>
      <c r="AD7642">
        <v>40006</v>
      </c>
      <c r="AF7642">
        <v>70006</v>
      </c>
      <c r="AH7642">
        <v>590625000</v>
      </c>
      <c r="AI7642" s="16" t="s">
        <v>6625</v>
      </c>
      <c r="AJ7642" s="16" t="s">
        <v>6713</v>
      </c>
      <c r="AK7642" s="16" t="s">
        <v>357</v>
      </c>
      <c r="AL7642" t="s">
        <v>6714</v>
      </c>
    </row>
    <row r="7643" ht="16.5" spans="2:38">
      <c r="B7643" s="16" t="n">
        <f>10000000+INDEX(编号表!$B:$B,MATCH(F7643,编号表!$A:$A,0))*100000+INDEX(编号表!$F:$F,MATCH(D7643,编号表!$E:$E,0))*1000+INDEX(编号表!$D:$D,MATCH(E7643,编号表!$C:$C,0))*10000+G7643</f>
        <v>12586033</v>
      </c>
      <c r="C7643" s="16" t="s">
        <v>7067</v>
      </c>
      <c r="D7643" s="16" t="s">
        <v>114</v>
      </c>
      <c r="E7643" s="16" t="s">
        <v>357</v>
      </c>
      <c r="F7643" s="16" t="s">
        <v>6622</v>
      </c>
      <c r="G7643" s="16">
        <v>33</v>
      </c>
      <c r="H7643" t="s">
        <v>7297</v>
      </c>
      <c r="I7643" s="16">
        <v>60</v>
      </c>
      <c r="J7643" t="str">
        <f t="shared" si="122"/>
        <v>大类_道品大乘打造</v>
      </c>
      <c r="K7643" s="39" t="s">
        <v>6624</v>
      </c>
      <c r="M7643" s="16" t="s">
        <v>6625</v>
      </c>
      <c r="O7643">
        <v>0</v>
      </c>
      <c r="P7643" t="b">
        <v>1</v>
      </c>
      <c r="Q7643"/>
      <c r="R7643" t="b">
        <v>0</v>
      </c>
      <c r="S7643">
        <v>1</v>
      </c>
      <c r="T7643" t="s">
        <v>91</v>
      </c>
      <c r="U7643">
        <v>999</v>
      </c>
      <c r="V7643" s="16" t="s">
        <v>6626</v>
      </c>
      <c r="W7643" s="16">
        <v>12212266</v>
      </c>
      <c r="Y7643" t="inlineStr">
        <is>
          <t xml:space="preserve">灵丝玄筋一类灵材。旧旗留下的灵丝，织路未断，细纹交接仍然有序。|n法宝打造与祭炼：用作辅材，适用于同境界、同品质的万象藏形幡、乾元伞、大罗乾坤袋、太和乾坤袋、太清隐形幡、太玄缚灵索。</t>
        </is>
      </c>
      <c r="Z7643" t="s">
        <v>6818</v>
      </c>
      <c r="AA7643" t="str">
        <v>击杀妖兽、探索秘境或遗迹可得。</v>
      </c>
      <c r="AB7643" s="16">
        <v>12381033</v>
      </c>
      <c r="AC7643" t="s">
        <v>6629</v>
      </c>
      <c r="AD7643">
        <v>40006</v>
      </c>
      <c r="AF7643">
        <v>70006</v>
      </c>
      <c r="AH7643">
        <v>590625000</v>
      </c>
      <c r="AI7643" s="16" t="s">
        <v>6625</v>
      </c>
      <c r="AJ7643" s="16" t="s">
        <v>6713</v>
      </c>
      <c r="AK7643" s="16" t="s">
        <v>357</v>
      </c>
      <c r="AL7643" t="s">
        <v>6819</v>
      </c>
    </row>
    <row r="7644" ht="16.5" spans="2:38">
      <c r="B7644" s="16" t="n">
        <f>10000000+INDEX(编号表!$B:$B,MATCH(F7644,编号表!$A:$A,0))*100000+INDEX(编号表!$F:$F,MATCH(D7644,编号表!$E:$E,0))*1000+INDEX(编号表!$D:$D,MATCH(E7644,编号表!$C:$C,0))*10000+G7644</f>
        <v>12586034</v>
      </c>
      <c r="C7644" s="16" t="s">
        <v>7068</v>
      </c>
      <c r="D7644" s="16" t="s">
        <v>114</v>
      </c>
      <c r="E7644" s="16" t="s">
        <v>357</v>
      </c>
      <c r="F7644" s="16" t="s">
        <v>6622</v>
      </c>
      <c r="G7644" s="16">
        <v>34</v>
      </c>
      <c r="H7644" t="s">
        <v>7297</v>
      </c>
      <c r="I7644" s="16">
        <v>60</v>
      </c>
      <c r="J7644" t="str">
        <f t="shared" si="122"/>
        <v>大类_道品大乘打造</v>
      </c>
      <c r="K7644" s="38" t="s">
        <v>6624</v>
      </c>
      <c r="M7644" s="16" t="s">
        <v>6625</v>
      </c>
      <c r="O7644">
        <v>0</v>
      </c>
      <c r="P7644" t="b">
        <v>1</v>
      </c>
      <c r="Q7644"/>
      <c r="R7644" t="b">
        <v>0</v>
      </c>
      <c r="S7644">
        <v>1</v>
      </c>
      <c r="T7644" t="s">
        <v>91</v>
      </c>
      <c r="U7644">
        <v>999</v>
      </c>
      <c r="V7644" s="16" t="s">
        <v>6626</v>
      </c>
      <c r="W7644" s="16">
        <v>12212267</v>
      </c>
      <c r="Y7644" t="inlineStr">
        <is>
          <t xml:space="preserve">灵液琼髓一类灵材。灵液出自地脉，温润清透，内含细微矿华。|n法宝打造与祭炼：用作辅材，适用于同境界、同品质的太清回灵瓶、长春珠。</t>
        </is>
      </c>
      <c r="Z7644" t="s">
        <v>6717</v>
      </c>
      <c r="AA7644" t="str">
        <v>击杀妖兽、探索秘境或遗迹可得。</v>
      </c>
      <c r="AB7644" s="16">
        <v>12381034</v>
      </c>
      <c r="AC7644" t="s">
        <v>6629</v>
      </c>
      <c r="AD7644">
        <v>40006</v>
      </c>
      <c r="AF7644">
        <v>70006</v>
      </c>
      <c r="AH7644">
        <v>590625000</v>
      </c>
      <c r="AI7644" s="16" t="s">
        <v>6625</v>
      </c>
      <c r="AJ7644" s="16" t="s">
        <v>6718</v>
      </c>
      <c r="AK7644" s="16" t="s">
        <v>357</v>
      </c>
      <c r="AL7644" t="s">
        <v>6719</v>
      </c>
    </row>
    <row r="7645" ht="16.5" spans="2:38">
      <c r="B7645" s="16" t="n">
        <f>10000000+INDEX(编号表!$B:$B,MATCH(F7645,编号表!$A:$A,0))*100000+INDEX(编号表!$F:$F,MATCH(D7645,编号表!$E:$E,0))*1000+INDEX(编号表!$D:$D,MATCH(E7645,编号表!$C:$C,0))*10000+G7645</f>
        <v>12586035</v>
      </c>
      <c r="C7645" s="16" t="s">
        <v>7069</v>
      </c>
      <c r="D7645" s="16" t="s">
        <v>114</v>
      </c>
      <c r="E7645" s="16" t="s">
        <v>357</v>
      </c>
      <c r="F7645" s="16" t="s">
        <v>6622</v>
      </c>
      <c r="G7645" s="16">
        <v>35</v>
      </c>
      <c r="H7645" t="s">
        <v>7297</v>
      </c>
      <c r="I7645" s="16">
        <v>60</v>
      </c>
      <c r="J7645" t="str">
        <f t="shared" si="122"/>
        <v>大类_道品大乘打造</v>
      </c>
      <c r="K7645" s="39" t="s">
        <v>6624</v>
      </c>
      <c r="M7645" s="16" t="s">
        <v>6625</v>
      </c>
      <c r="O7645">
        <v>0</v>
      </c>
      <c r="P7645" t="b">
        <v>1</v>
      </c>
      <c r="Q7645"/>
      <c r="R7645" t="b">
        <v>0</v>
      </c>
      <c r="S7645">
        <v>1</v>
      </c>
      <c r="T7645" t="s">
        <v>91</v>
      </c>
      <c r="U7645">
        <v>999</v>
      </c>
      <c r="V7645" s="16" t="s">
        <v>6626</v>
      </c>
      <c r="W7645" s="16">
        <v>12212268</v>
      </c>
      <c r="Y7645" t="inlineStr">
        <is>
          <t xml:space="preserve">灵液琼髓一类灵材。石中灵乳质地绵密，触之温润，灵息缓而不散。|n法宝打造与祭炼：用作辅材，适用于同境界、同品质的五气甘霖瓶、兜率丹炉、太清甘露瓶。</t>
        </is>
      </c>
      <c r="Z7645" t="s">
        <v>6824</v>
      </c>
      <c r="AA7645" t="str">
        <v>击杀妖兽、探索秘境或遗迹可得。</v>
      </c>
      <c r="AB7645" s="16">
        <v>12381035</v>
      </c>
      <c r="AC7645" t="s">
        <v>6629</v>
      </c>
      <c r="AD7645">
        <v>40006</v>
      </c>
      <c r="AF7645">
        <v>70006</v>
      </c>
      <c r="AH7645">
        <v>590625000</v>
      </c>
      <c r="AI7645" s="16" t="s">
        <v>6625</v>
      </c>
      <c r="AJ7645" s="16" t="s">
        <v>6718</v>
      </c>
      <c r="AK7645" s="16" t="s">
        <v>357</v>
      </c>
      <c r="AL7645" t="s">
        <v>6825</v>
      </c>
    </row>
    <row r="7646" ht="16.5" spans="2:38">
      <c r="B7646" s="16" t="n">
        <f>10000000+INDEX(编号表!$B:$B,MATCH(F7646,编号表!$A:$A,0))*100000+INDEX(编号表!$F:$F,MATCH(D7646,编号表!$E:$E,0))*1000+INDEX(编号表!$D:$D,MATCH(E7646,编号表!$C:$C,0))*10000+G7646</f>
        <v>12586036</v>
      </c>
      <c r="C7646" s="16" t="s">
        <v>7070</v>
      </c>
      <c r="D7646" s="16" t="s">
        <v>114</v>
      </c>
      <c r="E7646" s="16" t="s">
        <v>357</v>
      </c>
      <c r="F7646" s="16" t="s">
        <v>6622</v>
      </c>
      <c r="G7646" s="16">
        <v>36</v>
      </c>
      <c r="I7646" s="16">
        <v>60</v>
      </c>
      <c r="J7646" t="str">
        <f t="shared" si="122"/>
        <v>大类_道品大乘</v>
      </c>
      <c r="K7646" s="38" t="s">
        <v>6624</v>
      </c>
      <c r="M7646" s="16" t="s">
        <v>6625</v>
      </c>
      <c r="O7646">
        <v>0</v>
      </c>
      <c r="P7646" t="b">
        <v>1</v>
      </c>
      <c r="Q7646"/>
      <c r="R7646" t="b">
        <v>0</v>
      </c>
      <c r="S7646">
        <v>1</v>
      </c>
      <c r="T7646" t="s">
        <v>91</v>
      </c>
      <c r="U7646">
        <v>999</v>
      </c>
      <c r="V7646" s="16" t="s">
        <v>6626</v>
      </c>
      <c r="W7646" s="16">
        <v>12212269</v>
      </c>
      <c r="Y7646" t="inlineStr">
        <is>
          <t xml:space="preserve">灵脂玄蜡一类灵材。树脂黏润，凝后成膜，仍留着草木封合伤处的气息。|n用途未明，可留存备用。</t>
        </is>
      </c>
      <c r="Z7646" t="inlineStr">
        <is>
          <t xml:space="preserve">|cff00FF00“树脂护过树的伤处。旧痕封合之后，那一分续住断纹的韧意还在。”——《草木留纹记》|r</t>
        </is>
      </c>
      <c r="AA7646" t="str">
        <v>击杀妖兽、探索秘境或遗迹可得；当前百艺暂未用到，宗门不供应。</v>
      </c>
      <c r="AB7646" s="16">
        <v>12381036</v>
      </c>
      <c r="AC7646" t="s">
        <v>6629</v>
      </c>
      <c r="AD7646">
        <v>40006</v>
      </c>
      <c r="AF7646">
        <v>70006</v>
      </c>
      <c r="AH7646">
        <v>196875000</v>
      </c>
      <c r="AI7646" s="16" t="s">
        <v>6625</v>
      </c>
      <c r="AJ7646" s="16" t="s">
        <v>6723</v>
      </c>
      <c r="AK7646" s="16" t="s">
        <v>357</v>
      </c>
      <c r="AL7646" t="s">
        <v>6724</v>
      </c>
    </row>
    <row r="7647" ht="16.5" spans="2:38">
      <c r="B7647" s="16" t="n">
        <f>10000000+INDEX(编号表!$B:$B,MATCH(F7647,编号表!$A:$A,0))*100000+INDEX(编号表!$F:$F,MATCH(D7647,编号表!$E:$E,0))*1000+INDEX(编号表!$D:$D,MATCH(E7647,编号表!$C:$C,0))*10000+G7647</f>
        <v>12586037</v>
      </c>
      <c r="C7647" s="16" t="s">
        <v>7071</v>
      </c>
      <c r="D7647" s="16" t="s">
        <v>114</v>
      </c>
      <c r="E7647" s="16" t="s">
        <v>357</v>
      </c>
      <c r="F7647" s="16" t="s">
        <v>6622</v>
      </c>
      <c r="G7647" s="16">
        <v>37</v>
      </c>
      <c r="H7647" t="s">
        <v>7297</v>
      </c>
      <c r="I7647" s="16">
        <v>60</v>
      </c>
      <c r="J7647" t="str">
        <f t="shared" si="122"/>
        <v>大类_道品大乘打造</v>
      </c>
      <c r="K7647" s="39" t="s">
        <v>6624</v>
      </c>
      <c r="M7647" s="16" t="s">
        <v>6625</v>
      </c>
      <c r="O7647">
        <v>0</v>
      </c>
      <c r="P7647" t="b">
        <v>1</v>
      </c>
      <c r="Q7647"/>
      <c r="R7647" t="b">
        <v>0</v>
      </c>
      <c r="S7647">
        <v>1</v>
      </c>
      <c r="T7647" t="s">
        <v>91</v>
      </c>
      <c r="U7647">
        <v>999</v>
      </c>
      <c r="V7647" s="16" t="s">
        <v>6626</v>
      </c>
      <c r="W7647" s="16">
        <v>12212270</v>
      </c>
      <c r="Y7647" t="inlineStr">
        <is>
          <t xml:space="preserve">灵脂玄蜡一类灵材。灵蜡细润可塑，微温便软，凝结后薄处也能封合。|n法宝打造与祭炼：用作辅材，适用于同境界、同品质的太虚葫芦。</t>
        </is>
      </c>
      <c r="Z7647" t="s">
        <v>6830</v>
      </c>
      <c r="AA7647" t="str">
        <v>击杀妖兽、探索秘境或遗迹可得。</v>
      </c>
      <c r="AB7647" s="16">
        <v>12381037</v>
      </c>
      <c r="AC7647" t="s">
        <v>6629</v>
      </c>
      <c r="AD7647">
        <v>40006</v>
      </c>
      <c r="AF7647">
        <v>70006</v>
      </c>
      <c r="AH7647">
        <v>590625000</v>
      </c>
      <c r="AI7647" s="16" t="s">
        <v>6625</v>
      </c>
      <c r="AJ7647" s="16" t="s">
        <v>6723</v>
      </c>
      <c r="AK7647" s="16" t="s">
        <v>357</v>
      </c>
      <c r="AL7647" t="s">
        <v>6831</v>
      </c>
    </row>
    <row r="7648" ht="15" spans="2:38">
      <c r="B7648" s="16" t="n">
        <f>10000000+INDEX(编号表!$B:$B,MATCH(F7648,编号表!$A:$A,0))*100000+INDEX(编号表!$F:$F,MATCH(D7648,编号表!$E:$E,0))*1000+INDEX(编号表!$D:$D,MATCH(E7648,编号表!$C:$C,0))*10000+G7648</f>
        <v>12386038</v>
      </c>
      <c r="C7648" s="16" t="s">
        <v>7072</v>
      </c>
      <c r="D7648" s="16" t="s">
        <v>114</v>
      </c>
      <c r="E7648" s="16" t="s">
        <v>357</v>
      </c>
      <c r="F7648" s="16" t="s">
        <v>6682</v>
      </c>
      <c r="G7648" s="16">
        <v>38</v>
      </c>
      <c r="H7648" t="s">
        <v>7297</v>
      </c>
      <c r="I7648" s="16">
        <v>60</v>
      </c>
      <c r="J7648" t="str">
        <f t="shared" si="122"/>
        <v>大类_道品大乘打造</v>
      </c>
      <c r="K7648" s="41" t="s">
        <v>6698</v>
      </c>
      <c r="M7648" s="16" t="s">
        <v>6625</v>
      </c>
      <c r="O7648">
        <v>0</v>
      </c>
      <c r="P7648" t="b">
        <v>1</v>
      </c>
      <c r="Q7648"/>
      <c r="R7648" t="b">
        <v>0</v>
      </c>
      <c r="S7648">
        <v>1</v>
      </c>
      <c r="T7648" t="s">
        <v>91</v>
      </c>
      <c r="U7648">
        <v>999</v>
      </c>
      <c r="V7648" s="16" t="s">
        <v>6626</v>
      </c>
      <c r="W7648" s="16">
        <v>12212271</v>
      </c>
      <c r="Y7648" t="inlineStr">
        <is>
          <t xml:space="preserve">灵丝玄筋一类稀有灵材。灵丝长韧均匀，细处无断，千回经纬仍可分辨。|n法宝打造与祭炼：用作主材，适用于同境界、同品质的太和乾坤袋。</t>
        </is>
      </c>
      <c r="Z7648" t="s">
        <v>7074</v>
      </c>
      <c r="AA7648" t="str">
        <v>击杀妖兽、探索秘境或遗迹可得。</v>
      </c>
      <c r="AB7648" s="16">
        <v>12381038</v>
      </c>
      <c r="AC7648" t="s">
        <v>6629</v>
      </c>
      <c r="AD7648">
        <v>40006</v>
      </c>
      <c r="AF7648">
        <v>70006</v>
      </c>
      <c r="AH7648">
        <v>590625000</v>
      </c>
      <c r="AI7648" s="16" t="s">
        <v>6625</v>
      </c>
      <c r="AJ7648" s="16" t="s">
        <v>6713</v>
      </c>
      <c r="AK7648" s="16" t="s">
        <v>357</v>
      </c>
      <c r="AL7648" t="s">
        <v>7072</v>
      </c>
    </row>
    <row r="7649" spans="2:38">
      <c r="B7649" s="16" t="n">
        <f>10000000+INDEX(编号表!$B:$B,MATCH(F7649,编号表!$A:$A,0))*100000+INDEX(编号表!$F:$F,MATCH(D7649,编号表!$E:$E,0))*1000+INDEX(编号表!$D:$D,MATCH(E7649,编号表!$C:$C,0))*10000+G7649</f>
        <v>12424000</v>
      </c>
      <c r="C7649" s="42" t="s">
        <v>7667</v>
      </c>
      <c r="D7649" s="43" t="s">
        <v>108</v>
      </c>
      <c r="E7649" s="42" t="s">
        <v>335</v>
      </c>
      <c r="F7649" s="43" t="s">
        <v>7668</v>
      </c>
      <c r="G7649" s="43">
        <v>0</v>
      </c>
      <c r="H7649" s="43"/>
      <c r="I7649" s="42">
        <v>60</v>
      </c>
      <c r="J7649" s="42" t="str">
        <f t="shared" ref="J7649:J7682" si="123">"大类_"&amp;D7649&amp;E7649&amp;F7649</f>
        <v>大类_仙品筑基法宝</v>
      </c>
      <c r="K7649" s="44" t="s">
        <v>6624</v>
      </c>
      <c r="L7649" s="42"/>
      <c r="M7649" s="43" t="s">
        <v>7668</v>
      </c>
      <c r="N7649" s="42"/>
      <c r="O7649" s="42">
        <v>0</v>
      </c>
      <c r="P7649" s="42" t="b">
        <v>1</v>
      </c>
      <c r="Q7649" s="42"/>
      <c r="R7649" s="42" t="b">
        <v>0</v>
      </c>
      <c r="S7649" s="42">
        <v>1</v>
      </c>
      <c r="T7649" s="42" t="s">
        <v>91</v>
      </c>
      <c r="U7649" s="42">
        <v>999</v>
      </c>
      <c r="V7649" s="43" t="s">
        <v>7669</v>
      </c>
      <c r="W7649" s="43">
        <v>24000</v>
      </c>
      <c r="X7649" s="42"/>
      <c r="Y7649" s="42" t="s">
        <v>7670</v>
      </c>
      <c r="Z7649" s="42" t="s">
        <v>7671</v>
      </c>
      <c r="AA7649" t="str" s="42">
        <v>法宝打造获得。成宝核心×1；主材：玄铁×1；辅材类别：獠牙×1；特性材料类别：金行凝华×1。</v>
      </c>
      <c r="AB7649" s="43">
        <v>12421000</v>
      </c>
      <c r="AC7649" s="42" t="s">
        <v>121</v>
      </c>
      <c r="AD7649" s="42">
        <v>0</v>
      </c>
      <c r="AE7649" s="42"/>
      <c r="AF7649" s="42">
        <v>70004</v>
      </c>
      <c r="AG7649" s="42"/>
      <c r="AH7649" s="42">
        <v>3600</v>
      </c>
      <c r="AI7649" s="43" t="s">
        <v>7668</v>
      </c>
      <c r="AJ7649" s="42" t="s">
        <v>7673</v>
      </c>
      <c r="AK7649" s="43" t="str">
        <f t="shared" ref="AK7649:AK7681" si="124">E7649</f>
        <v>筑基</v>
      </c>
      <c r="AL7649" t="s">
        <v>7674</v>
      </c>
    </row>
    <row r="7650" spans="2:38">
      <c r="B7650" s="16" t="n">
        <f>10000000+INDEX(编号表!$B:$B,MATCH(F7650,编号表!$A:$A,0))*100000+INDEX(编号表!$F:$F,MATCH(D7650,编号表!$E:$E,0))*1000+INDEX(编号表!$D:$D,MATCH(E7650,编号表!$C:$C,0))*10000+G7650</f>
        <v>12424001</v>
      </c>
      <c r="C7650" s="42" t="s">
        <v>7675</v>
      </c>
      <c r="D7650" s="43" t="s">
        <v>108</v>
      </c>
      <c r="E7650" s="42" t="s">
        <v>335</v>
      </c>
      <c r="F7650" s="43" t="s">
        <v>7668</v>
      </c>
      <c r="G7650" s="43">
        <v>1</v>
      </c>
      <c r="H7650" s="43"/>
      <c r="I7650" s="42">
        <v>60</v>
      </c>
      <c r="J7650" s="42" t="str">
        <f t="shared" si="123"/>
        <v>大类_仙品筑基法宝</v>
      </c>
      <c r="K7650" s="44" t="s">
        <v>6624</v>
      </c>
      <c r="L7650" s="42"/>
      <c r="M7650" s="43" t="s">
        <v>7668</v>
      </c>
      <c r="N7650" s="42"/>
      <c r="O7650" s="42">
        <v>0</v>
      </c>
      <c r="P7650" s="42" t="b">
        <v>1</v>
      </c>
      <c r="Q7650" s="42"/>
      <c r="R7650" s="42" t="b">
        <v>0</v>
      </c>
      <c r="S7650" s="42">
        <v>1</v>
      </c>
      <c r="T7650" s="42" t="s">
        <v>91</v>
      </c>
      <c r="U7650" s="42">
        <v>999</v>
      </c>
      <c r="V7650" s="43" t="s">
        <v>7669</v>
      </c>
      <c r="W7650" s="43">
        <v>24001</v>
      </c>
      <c r="X7650" s="42"/>
      <c r="Y7650" s="42" t="s">
        <v>7676</v>
      </c>
      <c r="Z7650" s="42" t="s">
        <v>7671</v>
      </c>
      <c r="AA7650" t="str" s="42">
        <v>法宝打造获得。成宝核心×1；主材：玄铁×1；辅材类别：獠牙×1；特性材料类别：木行凝华×1。</v>
      </c>
      <c r="AB7650" s="43">
        <v>12421000</v>
      </c>
      <c r="AC7650" s="42" t="s">
        <v>121</v>
      </c>
      <c r="AD7650" s="42">
        <v>0</v>
      </c>
      <c r="AE7650" s="42"/>
      <c r="AF7650" s="42">
        <v>70004</v>
      </c>
      <c r="AG7650" s="42"/>
      <c r="AH7650" s="42">
        <v>3600</v>
      </c>
      <c r="AI7650" s="43" t="s">
        <v>7668</v>
      </c>
      <c r="AJ7650" s="42" t="s">
        <v>7673</v>
      </c>
      <c r="AK7650" s="43" t="str">
        <f t="shared" si="124"/>
        <v>筑基</v>
      </c>
      <c r="AL7650" t="s">
        <v>7678</v>
      </c>
    </row>
    <row r="7651" spans="2:38">
      <c r="B7651" s="16" t="n">
        <f>10000000+INDEX(编号表!$B:$B,MATCH(F7651,编号表!$A:$A,0))*100000+INDEX(编号表!$F:$F,MATCH(D7651,编号表!$E:$E,0))*1000+INDEX(编号表!$D:$D,MATCH(E7651,编号表!$C:$C,0))*10000+G7651</f>
        <v>12424002</v>
      </c>
      <c r="C7651" s="42" t="s">
        <v>7679</v>
      </c>
      <c r="D7651" s="43" t="s">
        <v>108</v>
      </c>
      <c r="E7651" s="42" t="s">
        <v>335</v>
      </c>
      <c r="F7651" s="43" t="s">
        <v>7668</v>
      </c>
      <c r="G7651" s="43">
        <v>2</v>
      </c>
      <c r="H7651" s="43"/>
      <c r="I7651" s="42">
        <v>60</v>
      </c>
      <c r="J7651" s="42" t="str">
        <f t="shared" si="123"/>
        <v>大类_仙品筑基法宝</v>
      </c>
      <c r="K7651" s="44" t="s">
        <v>6624</v>
      </c>
      <c r="L7651" s="42"/>
      <c r="M7651" s="43" t="s">
        <v>7668</v>
      </c>
      <c r="N7651" s="42"/>
      <c r="O7651" s="42">
        <v>0</v>
      </c>
      <c r="P7651" s="42" t="b">
        <v>1</v>
      </c>
      <c r="Q7651" s="42"/>
      <c r="R7651" s="42" t="b">
        <v>0</v>
      </c>
      <c r="S7651" s="42">
        <v>1</v>
      </c>
      <c r="T7651" s="42" t="s">
        <v>91</v>
      </c>
      <c r="U7651" s="42">
        <v>999</v>
      </c>
      <c r="V7651" s="43" t="s">
        <v>7669</v>
      </c>
      <c r="W7651" s="43">
        <v>24002</v>
      </c>
      <c r="X7651" s="42"/>
      <c r="Y7651" s="42" t="s">
        <v>7680</v>
      </c>
      <c r="Z7651" s="42" t="s">
        <v>7671</v>
      </c>
      <c r="AA7651" t="str" s="42">
        <v>法宝打造获得。成宝核心×1；主材：玄铁×1；辅材类别：獠牙×1；特性材料类别：水行凝华×1。</v>
      </c>
      <c r="AB7651" s="43">
        <v>12421000</v>
      </c>
      <c r="AC7651" s="42" t="s">
        <v>121</v>
      </c>
      <c r="AD7651" s="42">
        <v>0</v>
      </c>
      <c r="AE7651" s="42"/>
      <c r="AF7651" s="42">
        <v>70004</v>
      </c>
      <c r="AG7651" s="42"/>
      <c r="AH7651" s="42">
        <v>3600</v>
      </c>
      <c r="AI7651" s="43" t="s">
        <v>7668</v>
      </c>
      <c r="AJ7651" s="42" t="s">
        <v>7673</v>
      </c>
      <c r="AK7651" s="43" t="str">
        <f t="shared" si="124"/>
        <v>筑基</v>
      </c>
      <c r="AL7651" t="s">
        <v>7682</v>
      </c>
    </row>
    <row r="7652" spans="2:38">
      <c r="B7652" s="16" t="n">
        <f>10000000+INDEX(编号表!$B:$B,MATCH(F7652,编号表!$A:$A,0))*100000+INDEX(编号表!$F:$F,MATCH(D7652,编号表!$E:$E,0))*1000+INDEX(编号表!$D:$D,MATCH(E7652,编号表!$C:$C,0))*10000+G7652</f>
        <v>12424003</v>
      </c>
      <c r="C7652" s="42" t="s">
        <v>7683</v>
      </c>
      <c r="D7652" s="43" t="s">
        <v>108</v>
      </c>
      <c r="E7652" s="42" t="s">
        <v>335</v>
      </c>
      <c r="F7652" s="43" t="s">
        <v>7668</v>
      </c>
      <c r="G7652" s="43">
        <v>3</v>
      </c>
      <c r="H7652" s="43"/>
      <c r="I7652" s="42">
        <v>60</v>
      </c>
      <c r="J7652" s="42" t="str">
        <f t="shared" si="123"/>
        <v>大类_仙品筑基法宝</v>
      </c>
      <c r="K7652" s="44" t="s">
        <v>6624</v>
      </c>
      <c r="L7652" s="42"/>
      <c r="M7652" s="43" t="s">
        <v>7668</v>
      </c>
      <c r="N7652" s="42"/>
      <c r="O7652" s="42">
        <v>0</v>
      </c>
      <c r="P7652" s="42" t="b">
        <v>1</v>
      </c>
      <c r="Q7652" s="42"/>
      <c r="R7652" s="42" t="b">
        <v>0</v>
      </c>
      <c r="S7652" s="42">
        <v>1</v>
      </c>
      <c r="T7652" s="42" t="s">
        <v>91</v>
      </c>
      <c r="U7652" s="42">
        <v>999</v>
      </c>
      <c r="V7652" s="43" t="s">
        <v>7669</v>
      </c>
      <c r="W7652" s="43">
        <v>24003</v>
      </c>
      <c r="X7652" s="42"/>
      <c r="Y7652" s="42" t="s">
        <v>7684</v>
      </c>
      <c r="Z7652" s="42" t="s">
        <v>7671</v>
      </c>
      <c r="AA7652" t="str" s="42">
        <v>法宝打造获得。成宝核心×1；主材：玄铁×1；辅材类别：獠牙×1；特性材料类别：火行凝华×1。</v>
      </c>
      <c r="AB7652" s="43">
        <v>12421000</v>
      </c>
      <c r="AC7652" s="42" t="s">
        <v>121</v>
      </c>
      <c r="AD7652" s="42">
        <v>0</v>
      </c>
      <c r="AE7652" s="42"/>
      <c r="AF7652" s="42">
        <v>70004</v>
      </c>
      <c r="AG7652" s="42"/>
      <c r="AH7652" s="42">
        <v>3600</v>
      </c>
      <c r="AI7652" s="43" t="s">
        <v>7668</v>
      </c>
      <c r="AJ7652" s="42" t="s">
        <v>7673</v>
      </c>
      <c r="AK7652" s="43" t="str">
        <f t="shared" si="124"/>
        <v>筑基</v>
      </c>
      <c r="AL7652" t="s">
        <v>7686</v>
      </c>
    </row>
    <row r="7653" spans="2:38">
      <c r="B7653" s="16" t="n">
        <f>10000000+INDEX(编号表!$B:$B,MATCH(F7653,编号表!$A:$A,0))*100000+INDEX(编号表!$F:$F,MATCH(D7653,编号表!$E:$E,0))*1000+INDEX(编号表!$D:$D,MATCH(E7653,编号表!$C:$C,0))*10000+G7653</f>
        <v>12424004</v>
      </c>
      <c r="C7653" s="42" t="s">
        <v>7687</v>
      </c>
      <c r="D7653" s="43" t="s">
        <v>108</v>
      </c>
      <c r="E7653" s="42" t="s">
        <v>335</v>
      </c>
      <c r="F7653" s="43" t="s">
        <v>7668</v>
      </c>
      <c r="G7653" s="43">
        <v>4</v>
      </c>
      <c r="H7653" s="43"/>
      <c r="I7653" s="42">
        <v>60</v>
      </c>
      <c r="J7653" s="42" t="str">
        <f t="shared" si="123"/>
        <v>大类_仙品筑基法宝</v>
      </c>
      <c r="K7653" s="44" t="s">
        <v>6624</v>
      </c>
      <c r="L7653" s="42"/>
      <c r="M7653" s="43" t="s">
        <v>7668</v>
      </c>
      <c r="N7653" s="42"/>
      <c r="O7653" s="42">
        <v>0</v>
      </c>
      <c r="P7653" s="42" t="b">
        <v>1</v>
      </c>
      <c r="Q7653" s="42"/>
      <c r="R7653" s="42" t="b">
        <v>0</v>
      </c>
      <c r="S7653" s="42">
        <v>1</v>
      </c>
      <c r="T7653" s="42" t="s">
        <v>91</v>
      </c>
      <c r="U7653" s="42">
        <v>999</v>
      </c>
      <c r="V7653" s="43" t="s">
        <v>7669</v>
      </c>
      <c r="W7653" s="43">
        <v>24004</v>
      </c>
      <c r="X7653" s="42"/>
      <c r="Y7653" s="42" t="s">
        <v>7688</v>
      </c>
      <c r="Z7653" s="42" t="s">
        <v>7671</v>
      </c>
      <c r="AA7653" t="str" s="42">
        <v>法宝打造获得。成宝核心×1；主材：玄铁×1；辅材类别：獠牙×1；特性材料类别：土行凝华×1。</v>
      </c>
      <c r="AB7653" s="43">
        <v>12421000</v>
      </c>
      <c r="AC7653" s="42" t="s">
        <v>121</v>
      </c>
      <c r="AD7653" s="42">
        <v>0</v>
      </c>
      <c r="AE7653" s="42"/>
      <c r="AF7653" s="42">
        <v>70004</v>
      </c>
      <c r="AG7653" s="42"/>
      <c r="AH7653" s="42">
        <v>3600</v>
      </c>
      <c r="AI7653" s="43" t="s">
        <v>7668</v>
      </c>
      <c r="AJ7653" s="42" t="s">
        <v>7673</v>
      </c>
      <c r="AK7653" s="43" t="str">
        <f t="shared" si="124"/>
        <v>筑基</v>
      </c>
      <c r="AL7653" t="s">
        <v>7690</v>
      </c>
    </row>
    <row r="7654" spans="2:38">
      <c r="B7654" s="16" t="n">
        <f>10000000+INDEX(编号表!$B:$B,MATCH(F7654,编号表!$A:$A,0))*100000+INDEX(编号表!$F:$F,MATCH(D7654,编号表!$E:$E,0))*1000+INDEX(编号表!$D:$D,MATCH(E7654,编号表!$C:$C,0))*10000+G7654</f>
        <v>12424005</v>
      </c>
      <c r="C7654" s="42" t="s">
        <v>7691</v>
      </c>
      <c r="D7654" s="43" t="s">
        <v>108</v>
      </c>
      <c r="E7654" s="42" t="s">
        <v>335</v>
      </c>
      <c r="F7654" s="43" t="s">
        <v>7668</v>
      </c>
      <c r="G7654" s="43">
        <v>5</v>
      </c>
      <c r="H7654" s="43"/>
      <c r="I7654" s="42">
        <v>60</v>
      </c>
      <c r="J7654" s="42" t="str">
        <f t="shared" si="123"/>
        <v>大类_仙品筑基法宝</v>
      </c>
      <c r="K7654" s="44" t="s">
        <v>6624</v>
      </c>
      <c r="L7654" s="42"/>
      <c r="M7654" s="43" t="s">
        <v>7668</v>
      </c>
      <c r="N7654" s="42"/>
      <c r="O7654" s="42">
        <v>0</v>
      </c>
      <c r="P7654" s="42" t="b">
        <v>1</v>
      </c>
      <c r="Q7654" s="42"/>
      <c r="R7654" s="42" t="b">
        <v>0</v>
      </c>
      <c r="S7654" s="42">
        <v>1</v>
      </c>
      <c r="T7654" s="42" t="s">
        <v>91</v>
      </c>
      <c r="U7654" s="42">
        <v>999</v>
      </c>
      <c r="V7654" s="43" t="s">
        <v>7669</v>
      </c>
      <c r="W7654" s="43">
        <v>24005</v>
      </c>
      <c r="X7654" s="42"/>
      <c r="Y7654" s="42" t="s">
        <v>7692</v>
      </c>
      <c r="Z7654" s="42" t="s">
        <v>7671</v>
      </c>
      <c r="AA7654" t="str" s="42">
        <v>法宝打造获得。成宝核心×1；主材：玄铁×1；辅材类别：獠牙×1；特性材料类别：毒血×1。</v>
      </c>
      <c r="AB7654" s="43">
        <v>12421000</v>
      </c>
      <c r="AC7654" s="42" t="s">
        <v>121</v>
      </c>
      <c r="AD7654" s="42">
        <v>0</v>
      </c>
      <c r="AE7654" s="42"/>
      <c r="AF7654" s="42">
        <v>70004</v>
      </c>
      <c r="AG7654" s="42"/>
      <c r="AH7654" s="42">
        <v>3600</v>
      </c>
      <c r="AI7654" s="43" t="s">
        <v>7668</v>
      </c>
      <c r="AJ7654" s="42" t="s">
        <v>7673</v>
      </c>
      <c r="AK7654" s="43" t="str">
        <f t="shared" si="124"/>
        <v>筑基</v>
      </c>
      <c r="AL7654" t="s">
        <v>7694</v>
      </c>
    </row>
    <row r="7655" spans="2:38">
      <c r="B7655" s="16" t="n">
        <f>10000000+INDEX(编号表!$B:$B,MATCH(F7655,编号表!$A:$A,0))*100000+INDEX(编号表!$F:$F,MATCH(D7655,编号表!$E:$E,0))*1000+INDEX(编号表!$D:$D,MATCH(E7655,编号表!$C:$C,0))*10000+G7655</f>
        <v>12424006</v>
      </c>
      <c r="C7655" s="42" t="s">
        <v>7695</v>
      </c>
      <c r="D7655" s="43" t="s">
        <v>108</v>
      </c>
      <c r="E7655" s="42" t="s">
        <v>335</v>
      </c>
      <c r="F7655" s="43" t="s">
        <v>7668</v>
      </c>
      <c r="G7655" s="43">
        <v>6</v>
      </c>
      <c r="H7655" s="43"/>
      <c r="I7655" s="42">
        <v>60</v>
      </c>
      <c r="J7655" s="42" t="str">
        <f t="shared" si="123"/>
        <v>大类_仙品筑基法宝</v>
      </c>
      <c r="K7655" s="44" t="s">
        <v>6624</v>
      </c>
      <c r="L7655" s="42"/>
      <c r="M7655" s="43" t="s">
        <v>7668</v>
      </c>
      <c r="N7655" s="42"/>
      <c r="O7655" s="42">
        <v>0</v>
      </c>
      <c r="P7655" s="42" t="b">
        <v>1</v>
      </c>
      <c r="Q7655" s="42"/>
      <c r="R7655" s="42" t="b">
        <v>0</v>
      </c>
      <c r="S7655" s="42">
        <v>1</v>
      </c>
      <c r="T7655" s="42" t="s">
        <v>91</v>
      </c>
      <c r="U7655" s="42">
        <v>999</v>
      </c>
      <c r="V7655" s="43" t="s">
        <v>7669</v>
      </c>
      <c r="W7655" s="43">
        <v>24006</v>
      </c>
      <c r="X7655" s="42"/>
      <c r="Y7655" s="42" t="s">
        <v>7692</v>
      </c>
      <c r="Z7655" s="42" t="s">
        <v>7671</v>
      </c>
      <c r="AA7655" t="str" s="42">
        <v>法宝打造获得。成宝核心×1；主材：玄铁×1；辅材类别：獠牙×1；特性材料类别：毒囊×1。</v>
      </c>
      <c r="AB7655" s="43">
        <v>12421000</v>
      </c>
      <c r="AC7655" s="42" t="s">
        <v>121</v>
      </c>
      <c r="AD7655" s="42">
        <v>0</v>
      </c>
      <c r="AE7655" s="42"/>
      <c r="AF7655" s="42">
        <v>70004</v>
      </c>
      <c r="AG7655" s="42"/>
      <c r="AH7655" s="42">
        <v>3600</v>
      </c>
      <c r="AI7655" s="43" t="s">
        <v>7668</v>
      </c>
      <c r="AJ7655" s="42" t="s">
        <v>7673</v>
      </c>
      <c r="AK7655" s="43" t="str">
        <f t="shared" si="124"/>
        <v>筑基</v>
      </c>
      <c r="AL7655" t="s">
        <v>7697</v>
      </c>
    </row>
    <row r="7656" spans="2:38">
      <c r="B7656" s="16" t="n">
        <f>10000000+INDEX(编号表!$B:$B,MATCH(F7656,编号表!$A:$A,0))*100000+INDEX(编号表!$F:$F,MATCH(D7656,编号表!$E:$E,0))*1000+INDEX(编号表!$D:$D,MATCH(E7656,编号表!$C:$C,0))*10000+G7656</f>
        <v>12424007</v>
      </c>
      <c r="C7656" s="42" t="s">
        <v>7698</v>
      </c>
      <c r="D7656" s="43" t="s">
        <v>108</v>
      </c>
      <c r="E7656" s="42" t="s">
        <v>335</v>
      </c>
      <c r="F7656" s="43" t="s">
        <v>7668</v>
      </c>
      <c r="G7656" s="43">
        <v>7</v>
      </c>
      <c r="H7656" s="43"/>
      <c r="I7656" s="42">
        <v>60</v>
      </c>
      <c r="J7656" s="42" t="str">
        <f t="shared" si="123"/>
        <v>大类_仙品筑基法宝</v>
      </c>
      <c r="K7656" s="44" t="s">
        <v>6624</v>
      </c>
      <c r="L7656" s="42"/>
      <c r="M7656" s="43" t="s">
        <v>7668</v>
      </c>
      <c r="N7656" s="42"/>
      <c r="O7656" s="42">
        <v>0</v>
      </c>
      <c r="P7656" s="42" t="b">
        <v>1</v>
      </c>
      <c r="Q7656" s="42"/>
      <c r="R7656" s="42" t="b">
        <v>0</v>
      </c>
      <c r="S7656" s="42">
        <v>1</v>
      </c>
      <c r="T7656" s="42" t="s">
        <v>91</v>
      </c>
      <c r="U7656" s="42">
        <v>999</v>
      </c>
      <c r="V7656" s="43" t="s">
        <v>7669</v>
      </c>
      <c r="W7656" s="43">
        <v>24007</v>
      </c>
      <c r="X7656" s="42"/>
      <c r="Y7656" s="42" t="s">
        <v>7699</v>
      </c>
      <c r="Z7656" s="42" t="s">
        <v>7671</v>
      </c>
      <c r="AA7656" t="str" s="42">
        <v>法宝打造获得。成宝核心×1；主材：玄铁×1；辅材类别：獠牙×1；特性材料类别：利爪×1。</v>
      </c>
      <c r="AB7656" s="43">
        <v>12421000</v>
      </c>
      <c r="AC7656" s="42" t="s">
        <v>121</v>
      </c>
      <c r="AD7656" s="42">
        <v>0</v>
      </c>
      <c r="AE7656" s="42"/>
      <c r="AF7656" s="42">
        <v>70004</v>
      </c>
      <c r="AG7656" s="42"/>
      <c r="AH7656" s="42">
        <v>3600</v>
      </c>
      <c r="AI7656" s="43" t="s">
        <v>7668</v>
      </c>
      <c r="AJ7656" s="42" t="s">
        <v>7673</v>
      </c>
      <c r="AK7656" s="43" t="str">
        <f t="shared" si="124"/>
        <v>筑基</v>
      </c>
      <c r="AL7656" t="s">
        <v>7701</v>
      </c>
    </row>
    <row r="7657" spans="2:38">
      <c r="B7657" s="16" t="n">
        <f>10000000+INDEX(编号表!$B:$B,MATCH(F7657,编号表!$A:$A,0))*100000+INDEX(编号表!$F:$F,MATCH(D7657,编号表!$E:$E,0))*1000+INDEX(编号表!$D:$D,MATCH(E7657,编号表!$C:$C,0))*10000+G7657</f>
        <v>12424008</v>
      </c>
      <c r="C7657" s="42" t="s">
        <v>7702</v>
      </c>
      <c r="D7657" s="43" t="s">
        <v>108</v>
      </c>
      <c r="E7657" s="42" t="s">
        <v>335</v>
      </c>
      <c r="F7657" s="43" t="s">
        <v>7668</v>
      </c>
      <c r="G7657" s="43">
        <v>8</v>
      </c>
      <c r="H7657" s="43"/>
      <c r="I7657" s="42">
        <v>60</v>
      </c>
      <c r="J7657" s="42" t="str">
        <f t="shared" si="123"/>
        <v>大类_仙品筑基法宝</v>
      </c>
      <c r="K7657" s="44" t="s">
        <v>6624</v>
      </c>
      <c r="L7657" s="42"/>
      <c r="M7657" s="43" t="s">
        <v>7668</v>
      </c>
      <c r="N7657" s="42"/>
      <c r="O7657" s="42">
        <v>0</v>
      </c>
      <c r="P7657" s="42" t="b">
        <v>1</v>
      </c>
      <c r="Q7657" s="42"/>
      <c r="R7657" s="42" t="b">
        <v>0</v>
      </c>
      <c r="S7657" s="42">
        <v>1</v>
      </c>
      <c r="T7657" s="42" t="s">
        <v>91</v>
      </c>
      <c r="U7657" s="42">
        <v>999</v>
      </c>
      <c r="V7657" s="43" t="s">
        <v>7669</v>
      </c>
      <c r="W7657" s="43">
        <v>24008</v>
      </c>
      <c r="X7657" s="42"/>
      <c r="Y7657" s="42" t="s">
        <v>7703</v>
      </c>
      <c r="Z7657" s="42" t="s">
        <v>7671</v>
      </c>
      <c r="AA7657" t="str" s="42">
        <v>法宝打造获得。成宝核心×1；主材：玄铁×1；辅材类别：翎羽×1；特性材料类别：金行凝华×1。</v>
      </c>
      <c r="AB7657" s="43">
        <v>12421000</v>
      </c>
      <c r="AC7657" s="42" t="s">
        <v>121</v>
      </c>
      <c r="AD7657" s="42">
        <v>0</v>
      </c>
      <c r="AE7657" s="42"/>
      <c r="AF7657" s="42">
        <v>70004</v>
      </c>
      <c r="AG7657" s="42"/>
      <c r="AH7657" s="42">
        <v>3600</v>
      </c>
      <c r="AI7657" s="43" t="s">
        <v>7668</v>
      </c>
      <c r="AJ7657" s="42" t="s">
        <v>7673</v>
      </c>
      <c r="AK7657" s="43" t="str">
        <f t="shared" si="124"/>
        <v>筑基</v>
      </c>
      <c r="AL7657" t="s">
        <v>7705</v>
      </c>
    </row>
    <row r="7658" spans="2:38">
      <c r="B7658" s="16" t="n">
        <f>10000000+INDEX(编号表!$B:$B,MATCH(F7658,编号表!$A:$A,0))*100000+INDEX(编号表!$F:$F,MATCH(D7658,编号表!$E:$E,0))*1000+INDEX(编号表!$D:$D,MATCH(E7658,编号表!$C:$C,0))*10000+G7658</f>
        <v>12424009</v>
      </c>
      <c r="C7658" s="42" t="s">
        <v>7706</v>
      </c>
      <c r="D7658" s="43" t="s">
        <v>108</v>
      </c>
      <c r="E7658" s="42" t="s">
        <v>335</v>
      </c>
      <c r="F7658" s="43" t="s">
        <v>7668</v>
      </c>
      <c r="G7658" s="43">
        <v>9</v>
      </c>
      <c r="H7658" s="43"/>
      <c r="I7658" s="42">
        <v>60</v>
      </c>
      <c r="J7658" s="42" t="str">
        <f t="shared" si="123"/>
        <v>大类_仙品筑基法宝</v>
      </c>
      <c r="K7658" s="44" t="s">
        <v>6624</v>
      </c>
      <c r="L7658" s="42"/>
      <c r="M7658" s="43" t="s">
        <v>7668</v>
      </c>
      <c r="N7658" s="42"/>
      <c r="O7658" s="42">
        <v>0</v>
      </c>
      <c r="P7658" s="42" t="b">
        <v>1</v>
      </c>
      <c r="Q7658" s="42"/>
      <c r="R7658" s="42" t="b">
        <v>0</v>
      </c>
      <c r="S7658" s="42">
        <v>1</v>
      </c>
      <c r="T7658" s="42" t="s">
        <v>91</v>
      </c>
      <c r="U7658" s="42">
        <v>999</v>
      </c>
      <c r="V7658" s="43" t="s">
        <v>7669</v>
      </c>
      <c r="W7658" s="43">
        <v>24009</v>
      </c>
      <c r="X7658" s="42"/>
      <c r="Y7658" s="42" t="s">
        <v>7707</v>
      </c>
      <c r="Z7658" s="42" t="s">
        <v>7671</v>
      </c>
      <c r="AA7658" t="str" s="42">
        <v>法宝打造获得。成宝核心×1；主材：玄铁×1；辅材类别：翎羽×1；特性材料类别：木行凝华×1。</v>
      </c>
      <c r="AB7658" s="43">
        <v>12421000</v>
      </c>
      <c r="AC7658" s="42" t="s">
        <v>121</v>
      </c>
      <c r="AD7658" s="42">
        <v>0</v>
      </c>
      <c r="AE7658" s="42"/>
      <c r="AF7658" s="42">
        <v>70004</v>
      </c>
      <c r="AG7658" s="42"/>
      <c r="AH7658" s="42">
        <v>3600</v>
      </c>
      <c r="AI7658" s="43" t="s">
        <v>7668</v>
      </c>
      <c r="AJ7658" s="42" t="s">
        <v>7673</v>
      </c>
      <c r="AK7658" s="43" t="str">
        <f t="shared" si="124"/>
        <v>筑基</v>
      </c>
      <c r="AL7658" t="s">
        <v>7709</v>
      </c>
    </row>
    <row r="7659" spans="2:38">
      <c r="B7659" s="16" t="n">
        <f>10000000+INDEX(编号表!$B:$B,MATCH(F7659,编号表!$A:$A,0))*100000+INDEX(编号表!$F:$F,MATCH(D7659,编号表!$E:$E,0))*1000+INDEX(编号表!$D:$D,MATCH(E7659,编号表!$C:$C,0))*10000+G7659</f>
        <v>12424010</v>
      </c>
      <c r="C7659" s="42" t="s">
        <v>7710</v>
      </c>
      <c r="D7659" s="43" t="s">
        <v>108</v>
      </c>
      <c r="E7659" s="42" t="s">
        <v>335</v>
      </c>
      <c r="F7659" s="43" t="s">
        <v>7668</v>
      </c>
      <c r="G7659" s="43">
        <v>10</v>
      </c>
      <c r="H7659" s="43"/>
      <c r="I7659" s="42">
        <v>60</v>
      </c>
      <c r="J7659" s="42" t="str">
        <f t="shared" si="123"/>
        <v>大类_仙品筑基法宝</v>
      </c>
      <c r="K7659" s="44" t="s">
        <v>6624</v>
      </c>
      <c r="L7659" s="42"/>
      <c r="M7659" s="43" t="s">
        <v>7668</v>
      </c>
      <c r="N7659" s="42"/>
      <c r="O7659" s="42">
        <v>0</v>
      </c>
      <c r="P7659" s="42" t="b">
        <v>1</v>
      </c>
      <c r="Q7659" s="42"/>
      <c r="R7659" s="42" t="b">
        <v>0</v>
      </c>
      <c r="S7659" s="42">
        <v>1</v>
      </c>
      <c r="T7659" s="42" t="s">
        <v>91</v>
      </c>
      <c r="U7659" s="42">
        <v>999</v>
      </c>
      <c r="V7659" s="43" t="s">
        <v>7669</v>
      </c>
      <c r="W7659" s="43">
        <v>24010</v>
      </c>
      <c r="X7659" s="42"/>
      <c r="Y7659" s="42" t="s">
        <v>7711</v>
      </c>
      <c r="Z7659" s="42" t="s">
        <v>7671</v>
      </c>
      <c r="AA7659" t="str" s="42">
        <v>法宝打造获得。成宝核心×1；主材：玄铁×1；辅材类别：翎羽×1；特性材料类别：水行凝华×1。</v>
      </c>
      <c r="AB7659" s="43">
        <v>12421000</v>
      </c>
      <c r="AC7659" s="42" t="s">
        <v>121</v>
      </c>
      <c r="AD7659" s="42">
        <v>0</v>
      </c>
      <c r="AE7659" s="42"/>
      <c r="AF7659" s="42">
        <v>70004</v>
      </c>
      <c r="AG7659" s="42"/>
      <c r="AH7659" s="42">
        <v>3600</v>
      </c>
      <c r="AI7659" s="43" t="s">
        <v>7668</v>
      </c>
      <c r="AJ7659" s="42" t="s">
        <v>7673</v>
      </c>
      <c r="AK7659" s="43" t="str">
        <f t="shared" si="124"/>
        <v>筑基</v>
      </c>
      <c r="AL7659" t="s">
        <v>7713</v>
      </c>
    </row>
    <row r="7660" spans="2:38">
      <c r="B7660" s="16" t="n">
        <f>10000000+INDEX(编号表!$B:$B,MATCH(F7660,编号表!$A:$A,0))*100000+INDEX(编号表!$F:$F,MATCH(D7660,编号表!$E:$E,0))*1000+INDEX(编号表!$D:$D,MATCH(E7660,编号表!$C:$C,0))*10000+G7660</f>
        <v>12424011</v>
      </c>
      <c r="C7660" s="42" t="s">
        <v>7714</v>
      </c>
      <c r="D7660" s="43" t="s">
        <v>108</v>
      </c>
      <c r="E7660" s="42" t="s">
        <v>335</v>
      </c>
      <c r="F7660" s="43" t="s">
        <v>7668</v>
      </c>
      <c r="G7660" s="43">
        <v>11</v>
      </c>
      <c r="H7660" s="43"/>
      <c r="I7660" s="42">
        <v>60</v>
      </c>
      <c r="J7660" s="42" t="str">
        <f t="shared" si="123"/>
        <v>大类_仙品筑基法宝</v>
      </c>
      <c r="K7660" s="44" t="s">
        <v>6624</v>
      </c>
      <c r="L7660" s="42"/>
      <c r="M7660" s="43" t="s">
        <v>7668</v>
      </c>
      <c r="N7660" s="42"/>
      <c r="O7660" s="42">
        <v>0</v>
      </c>
      <c r="P7660" s="42" t="b">
        <v>1</v>
      </c>
      <c r="Q7660" s="42"/>
      <c r="R7660" s="42" t="b">
        <v>0</v>
      </c>
      <c r="S7660" s="42">
        <v>1</v>
      </c>
      <c r="T7660" s="42" t="s">
        <v>91</v>
      </c>
      <c r="U7660" s="42">
        <v>999</v>
      </c>
      <c r="V7660" s="43" t="s">
        <v>7669</v>
      </c>
      <c r="W7660" s="43">
        <v>24011</v>
      </c>
      <c r="X7660" s="42"/>
      <c r="Y7660" s="42" t="s">
        <v>7715</v>
      </c>
      <c r="Z7660" s="42" t="s">
        <v>7671</v>
      </c>
      <c r="AA7660" t="str" s="42">
        <v>法宝打造获得。成宝核心×1；主材：玄铁×1；辅材类别：翎羽×1；特性材料类别：火行凝华×1。</v>
      </c>
      <c r="AB7660" s="43">
        <v>12421000</v>
      </c>
      <c r="AC7660" s="42" t="s">
        <v>121</v>
      </c>
      <c r="AD7660" s="42">
        <v>0</v>
      </c>
      <c r="AE7660" s="42"/>
      <c r="AF7660" s="42">
        <v>70004</v>
      </c>
      <c r="AG7660" s="42"/>
      <c r="AH7660" s="42">
        <v>3600</v>
      </c>
      <c r="AI7660" s="43" t="s">
        <v>7668</v>
      </c>
      <c r="AJ7660" s="42" t="s">
        <v>7673</v>
      </c>
      <c r="AK7660" s="43" t="str">
        <f t="shared" si="124"/>
        <v>筑基</v>
      </c>
      <c r="AL7660" t="s">
        <v>7717</v>
      </c>
    </row>
    <row r="7661" spans="2:38">
      <c r="B7661" s="16" t="n">
        <f>10000000+INDEX(编号表!$B:$B,MATCH(F7661,编号表!$A:$A,0))*100000+INDEX(编号表!$F:$F,MATCH(D7661,编号表!$E:$E,0))*1000+INDEX(编号表!$D:$D,MATCH(E7661,编号表!$C:$C,0))*10000+G7661</f>
        <v>12424012</v>
      </c>
      <c r="C7661" s="42" t="s">
        <v>7718</v>
      </c>
      <c r="D7661" s="43" t="s">
        <v>108</v>
      </c>
      <c r="E7661" s="42" t="s">
        <v>335</v>
      </c>
      <c r="F7661" s="43" t="s">
        <v>7668</v>
      </c>
      <c r="G7661" s="43">
        <v>12</v>
      </c>
      <c r="H7661" s="43"/>
      <c r="I7661" s="42">
        <v>60</v>
      </c>
      <c r="J7661" s="42" t="str">
        <f t="shared" si="123"/>
        <v>大类_仙品筑基法宝</v>
      </c>
      <c r="K7661" s="44" t="s">
        <v>6624</v>
      </c>
      <c r="L7661" s="42"/>
      <c r="M7661" s="43" t="s">
        <v>7668</v>
      </c>
      <c r="N7661" s="42"/>
      <c r="O7661" s="42">
        <v>0</v>
      </c>
      <c r="P7661" s="42" t="b">
        <v>1</v>
      </c>
      <c r="Q7661" s="42"/>
      <c r="R7661" s="42" t="b">
        <v>0</v>
      </c>
      <c r="S7661" s="42">
        <v>1</v>
      </c>
      <c r="T7661" s="42" t="s">
        <v>91</v>
      </c>
      <c r="U7661" s="42">
        <v>999</v>
      </c>
      <c r="V7661" s="43" t="s">
        <v>7669</v>
      </c>
      <c r="W7661" s="43">
        <v>24012</v>
      </c>
      <c r="X7661" s="42"/>
      <c r="Y7661" s="42" t="s">
        <v>7719</v>
      </c>
      <c r="Z7661" s="42" t="s">
        <v>7671</v>
      </c>
      <c r="AA7661" t="str" s="42">
        <v>法宝打造获得。成宝核心×1；主材：玄铁×1；辅材类别：翎羽×1；特性材料类别：土行凝华×1。</v>
      </c>
      <c r="AB7661" s="43">
        <v>12421000</v>
      </c>
      <c r="AC7661" s="42" t="s">
        <v>121</v>
      </c>
      <c r="AD7661" s="42">
        <v>0</v>
      </c>
      <c r="AE7661" s="42"/>
      <c r="AF7661" s="42">
        <v>70004</v>
      </c>
      <c r="AG7661" s="42"/>
      <c r="AH7661" s="42">
        <v>3600</v>
      </c>
      <c r="AI7661" s="43" t="s">
        <v>7668</v>
      </c>
      <c r="AJ7661" s="42" t="s">
        <v>7673</v>
      </c>
      <c r="AK7661" s="43" t="str">
        <f t="shared" si="124"/>
        <v>筑基</v>
      </c>
      <c r="AL7661" t="s">
        <v>7721</v>
      </c>
    </row>
    <row r="7662" spans="2:38">
      <c r="B7662" s="16" t="n">
        <f>10000000+INDEX(编号表!$B:$B,MATCH(F7662,编号表!$A:$A,0))*100000+INDEX(编号表!$F:$F,MATCH(D7662,编号表!$E:$E,0))*1000+INDEX(编号表!$D:$D,MATCH(E7662,编号表!$C:$C,0))*10000+G7662</f>
        <v>12424013</v>
      </c>
      <c r="C7662" s="42" t="s">
        <v>7722</v>
      </c>
      <c r="D7662" s="43" t="s">
        <v>108</v>
      </c>
      <c r="E7662" s="42" t="s">
        <v>335</v>
      </c>
      <c r="F7662" s="43" t="s">
        <v>7668</v>
      </c>
      <c r="G7662" s="43">
        <v>13</v>
      </c>
      <c r="H7662" s="43"/>
      <c r="I7662" s="42">
        <v>60</v>
      </c>
      <c r="J7662" s="42" t="str">
        <f t="shared" si="123"/>
        <v>大类_仙品筑基法宝</v>
      </c>
      <c r="K7662" s="44" t="s">
        <v>6624</v>
      </c>
      <c r="L7662" s="42"/>
      <c r="M7662" s="43" t="s">
        <v>7668</v>
      </c>
      <c r="N7662" s="42"/>
      <c r="O7662" s="42">
        <v>0</v>
      </c>
      <c r="P7662" s="42" t="b">
        <v>1</v>
      </c>
      <c r="Q7662" s="42"/>
      <c r="R7662" s="42" t="b">
        <v>0</v>
      </c>
      <c r="S7662" s="42">
        <v>1</v>
      </c>
      <c r="T7662" s="42" t="s">
        <v>91</v>
      </c>
      <c r="U7662" s="42">
        <v>999</v>
      </c>
      <c r="V7662" s="43" t="s">
        <v>7669</v>
      </c>
      <c r="W7662" s="43">
        <v>24013</v>
      </c>
      <c r="X7662" s="42"/>
      <c r="Y7662" s="42" t="s">
        <v>7723</v>
      </c>
      <c r="Z7662" s="42" t="s">
        <v>7671</v>
      </c>
      <c r="AA7662" t="str" s="42">
        <v>法宝打造获得。成宝核心×1；主材：玄铁×1；辅材类别：翎羽×1；特性材料类别：毒血×1。</v>
      </c>
      <c r="AB7662" s="43">
        <v>12421000</v>
      </c>
      <c r="AC7662" s="42" t="s">
        <v>121</v>
      </c>
      <c r="AD7662" s="42">
        <v>0</v>
      </c>
      <c r="AE7662" s="42"/>
      <c r="AF7662" s="42">
        <v>70004</v>
      </c>
      <c r="AG7662" s="42"/>
      <c r="AH7662" s="42">
        <v>3600</v>
      </c>
      <c r="AI7662" s="43" t="s">
        <v>7668</v>
      </c>
      <c r="AJ7662" s="42" t="s">
        <v>7673</v>
      </c>
      <c r="AK7662" s="43" t="str">
        <f t="shared" si="124"/>
        <v>筑基</v>
      </c>
      <c r="AL7662" t="s">
        <v>7725</v>
      </c>
    </row>
    <row r="7663" spans="2:38">
      <c r="B7663" s="16" t="n">
        <f>10000000+INDEX(编号表!$B:$B,MATCH(F7663,编号表!$A:$A,0))*100000+INDEX(编号表!$F:$F,MATCH(D7663,编号表!$E:$E,0))*1000+INDEX(编号表!$D:$D,MATCH(E7663,编号表!$C:$C,0))*10000+G7663</f>
        <v>12424014</v>
      </c>
      <c r="C7663" s="42" t="s">
        <v>7726</v>
      </c>
      <c r="D7663" s="43" t="s">
        <v>108</v>
      </c>
      <c r="E7663" s="42" t="s">
        <v>335</v>
      </c>
      <c r="F7663" s="43" t="s">
        <v>7668</v>
      </c>
      <c r="G7663" s="43">
        <v>14</v>
      </c>
      <c r="H7663" s="43"/>
      <c r="I7663" s="42">
        <v>60</v>
      </c>
      <c r="J7663" s="42" t="str">
        <f t="shared" si="123"/>
        <v>大类_仙品筑基法宝</v>
      </c>
      <c r="K7663" s="44" t="s">
        <v>6624</v>
      </c>
      <c r="L7663" s="42"/>
      <c r="M7663" s="43" t="s">
        <v>7668</v>
      </c>
      <c r="N7663" s="42"/>
      <c r="O7663" s="42">
        <v>0</v>
      </c>
      <c r="P7663" s="42" t="b">
        <v>1</v>
      </c>
      <c r="Q7663" s="42"/>
      <c r="R7663" s="42" t="b">
        <v>0</v>
      </c>
      <c r="S7663" s="42">
        <v>1</v>
      </c>
      <c r="T7663" s="42" t="s">
        <v>91</v>
      </c>
      <c r="U7663" s="42">
        <v>999</v>
      </c>
      <c r="V7663" s="43" t="s">
        <v>7669</v>
      </c>
      <c r="W7663" s="43">
        <v>24014</v>
      </c>
      <c r="X7663" s="42"/>
      <c r="Y7663" s="42" t="s">
        <v>7723</v>
      </c>
      <c r="Z7663" s="42" t="s">
        <v>7671</v>
      </c>
      <c r="AA7663" t="str" s="42">
        <v>法宝打造获得。成宝核心×1；主材：玄铁×1；辅材类别：翎羽×1；特性材料类别：毒囊×1。</v>
      </c>
      <c r="AB7663" s="43">
        <v>12421000</v>
      </c>
      <c r="AC7663" s="42" t="s">
        <v>121</v>
      </c>
      <c r="AD7663" s="42">
        <v>0</v>
      </c>
      <c r="AE7663" s="42"/>
      <c r="AF7663" s="42">
        <v>70004</v>
      </c>
      <c r="AG7663" s="42"/>
      <c r="AH7663" s="42">
        <v>3600</v>
      </c>
      <c r="AI7663" s="43" t="s">
        <v>7668</v>
      </c>
      <c r="AJ7663" s="42" t="s">
        <v>7673</v>
      </c>
      <c r="AK7663" s="43" t="str">
        <f t="shared" si="124"/>
        <v>筑基</v>
      </c>
      <c r="AL7663" t="s">
        <v>7728</v>
      </c>
    </row>
    <row r="7664" spans="2:38">
      <c r="B7664" s="16" t="n">
        <f>10000000+INDEX(编号表!$B:$B,MATCH(F7664,编号表!$A:$A,0))*100000+INDEX(编号表!$F:$F,MATCH(D7664,编号表!$E:$E,0))*1000+INDEX(编号表!$D:$D,MATCH(E7664,编号表!$C:$C,0))*10000+G7664</f>
        <v>12424015</v>
      </c>
      <c r="C7664" s="42" t="s">
        <v>7729</v>
      </c>
      <c r="D7664" s="43" t="s">
        <v>108</v>
      </c>
      <c r="E7664" s="42" t="s">
        <v>335</v>
      </c>
      <c r="F7664" s="43" t="s">
        <v>7668</v>
      </c>
      <c r="G7664" s="43">
        <v>15</v>
      </c>
      <c r="H7664" s="43"/>
      <c r="I7664" s="42">
        <v>60</v>
      </c>
      <c r="J7664" s="42" t="str">
        <f t="shared" si="123"/>
        <v>大类_仙品筑基法宝</v>
      </c>
      <c r="K7664" s="44" t="s">
        <v>6624</v>
      </c>
      <c r="L7664" s="42"/>
      <c r="M7664" s="43" t="s">
        <v>7668</v>
      </c>
      <c r="N7664" s="42"/>
      <c r="O7664" s="42">
        <v>0</v>
      </c>
      <c r="P7664" s="42" t="b">
        <v>1</v>
      </c>
      <c r="Q7664" s="42"/>
      <c r="R7664" s="42" t="b">
        <v>0</v>
      </c>
      <c r="S7664" s="42">
        <v>1</v>
      </c>
      <c r="T7664" s="42" t="s">
        <v>91</v>
      </c>
      <c r="U7664" s="42">
        <v>999</v>
      </c>
      <c r="V7664" s="43" t="s">
        <v>7669</v>
      </c>
      <c r="W7664" s="43">
        <v>24015</v>
      </c>
      <c r="X7664" s="42"/>
      <c r="Y7664" s="42" t="s">
        <v>7730</v>
      </c>
      <c r="Z7664" s="42" t="s">
        <v>7671</v>
      </c>
      <c r="AA7664" t="str" s="42">
        <v>法宝打造获得。成宝核心×1；主材：玄铁×1；辅材类别：翎羽×1；特性材料类别：利爪×1。</v>
      </c>
      <c r="AB7664" s="43">
        <v>12421000</v>
      </c>
      <c r="AC7664" s="42" t="s">
        <v>121</v>
      </c>
      <c r="AD7664" s="42">
        <v>0</v>
      </c>
      <c r="AE7664" s="42"/>
      <c r="AF7664" s="42">
        <v>70004</v>
      </c>
      <c r="AG7664" s="42"/>
      <c r="AH7664" s="42">
        <v>3600</v>
      </c>
      <c r="AI7664" s="43" t="s">
        <v>7668</v>
      </c>
      <c r="AJ7664" s="42" t="s">
        <v>7673</v>
      </c>
      <c r="AK7664" s="43" t="str">
        <f t="shared" si="124"/>
        <v>筑基</v>
      </c>
      <c r="AL7664" t="s">
        <v>7732</v>
      </c>
    </row>
    <row r="7665" spans="2:38">
      <c r="B7665" s="16" t="n">
        <f>10000000+INDEX(编号表!$B:$B,MATCH(F7665,编号表!$A:$A,0))*100000+INDEX(编号表!$F:$F,MATCH(D7665,编号表!$E:$E,0))*1000+INDEX(编号表!$D:$D,MATCH(E7665,编号表!$C:$C,0))*10000+G7665</f>
        <v>12424016</v>
      </c>
      <c r="C7665" s="42" t="s">
        <v>7733</v>
      </c>
      <c r="D7665" s="43" t="s">
        <v>108</v>
      </c>
      <c r="E7665" s="42" t="s">
        <v>335</v>
      </c>
      <c r="F7665" s="43" t="s">
        <v>7668</v>
      </c>
      <c r="G7665" s="43">
        <v>16</v>
      </c>
      <c r="H7665" s="43"/>
      <c r="I7665" s="42">
        <v>60</v>
      </c>
      <c r="J7665" s="42" t="str">
        <f t="shared" si="123"/>
        <v>大类_仙品筑基法宝</v>
      </c>
      <c r="K7665" s="44" t="s">
        <v>6624</v>
      </c>
      <c r="L7665" s="42"/>
      <c r="M7665" s="43" t="s">
        <v>7668</v>
      </c>
      <c r="N7665" s="42"/>
      <c r="O7665" s="42">
        <v>0</v>
      </c>
      <c r="P7665" s="42" t="b">
        <v>1</v>
      </c>
      <c r="Q7665" s="42"/>
      <c r="R7665" s="42" t="b">
        <v>0</v>
      </c>
      <c r="S7665" s="42">
        <v>1</v>
      </c>
      <c r="T7665" s="42" t="s">
        <v>91</v>
      </c>
      <c r="U7665" s="42">
        <v>999</v>
      </c>
      <c r="V7665" s="43" t="s">
        <v>7669</v>
      </c>
      <c r="W7665" s="43">
        <v>24016</v>
      </c>
      <c r="X7665" s="42"/>
      <c r="Y7665" s="42" t="s">
        <v>7734</v>
      </c>
      <c r="Z7665" s="42" t="s">
        <v>7735</v>
      </c>
      <c r="AA7665" t="str" s="42">
        <v>法宝打造获得。成宝核心×1；主材：玄铁×1；辅材类别：兽骨×1；特性材料类别：金行凝华×1。</v>
      </c>
      <c r="AB7665" s="43">
        <v>12421004</v>
      </c>
      <c r="AC7665" s="42" t="s">
        <v>121</v>
      </c>
      <c r="AD7665" s="42">
        <v>0</v>
      </c>
      <c r="AE7665" s="42"/>
      <c r="AF7665" s="42">
        <v>70004</v>
      </c>
      <c r="AG7665" s="42"/>
      <c r="AH7665" s="42">
        <v>3600</v>
      </c>
      <c r="AI7665" s="43" t="s">
        <v>7668</v>
      </c>
      <c r="AJ7665" s="42" t="s">
        <v>7737</v>
      </c>
      <c r="AK7665" s="43" t="str">
        <f t="shared" si="124"/>
        <v>筑基</v>
      </c>
      <c r="AL7665" t="s">
        <v>7738</v>
      </c>
    </row>
    <row r="7666" spans="2:38">
      <c r="B7666" s="16" t="n">
        <f>10000000+INDEX(编号表!$B:$B,MATCH(F7666,编号表!$A:$A,0))*100000+INDEX(编号表!$F:$F,MATCH(D7666,编号表!$E:$E,0))*1000+INDEX(编号表!$D:$D,MATCH(E7666,编号表!$C:$C,0))*10000+G7666</f>
        <v>12424017</v>
      </c>
      <c r="C7666" s="42" t="s">
        <v>7739</v>
      </c>
      <c r="D7666" s="43" t="s">
        <v>108</v>
      </c>
      <c r="E7666" s="42" t="s">
        <v>335</v>
      </c>
      <c r="F7666" s="43" t="s">
        <v>7668</v>
      </c>
      <c r="G7666" s="43">
        <v>17</v>
      </c>
      <c r="H7666" s="43"/>
      <c r="I7666" s="42">
        <v>60</v>
      </c>
      <c r="J7666" s="42" t="str">
        <f t="shared" si="123"/>
        <v>大类_仙品筑基法宝</v>
      </c>
      <c r="K7666" s="44" t="s">
        <v>6624</v>
      </c>
      <c r="L7666" s="42"/>
      <c r="M7666" s="43" t="s">
        <v>7668</v>
      </c>
      <c r="N7666" s="42"/>
      <c r="O7666" s="42">
        <v>0</v>
      </c>
      <c r="P7666" s="42" t="b">
        <v>1</v>
      </c>
      <c r="Q7666" s="42"/>
      <c r="R7666" s="42" t="b">
        <v>0</v>
      </c>
      <c r="S7666" s="42">
        <v>1</v>
      </c>
      <c r="T7666" s="42" t="s">
        <v>91</v>
      </c>
      <c r="U7666" s="42">
        <v>999</v>
      </c>
      <c r="V7666" s="43" t="s">
        <v>7669</v>
      </c>
      <c r="W7666" s="43">
        <v>24017</v>
      </c>
      <c r="X7666" s="42"/>
      <c r="Y7666" s="42" t="s">
        <v>7740</v>
      </c>
      <c r="Z7666" s="42" t="s">
        <v>7735</v>
      </c>
      <c r="AA7666" t="str" s="42">
        <v>法宝打造获得。成宝核心×1；主材：玄铁×1；辅材类别：兽骨×1；特性材料类别：木行凝华×1。</v>
      </c>
      <c r="AB7666" s="43">
        <v>12421004</v>
      </c>
      <c r="AC7666" s="42" t="s">
        <v>121</v>
      </c>
      <c r="AD7666" s="42">
        <v>0</v>
      </c>
      <c r="AE7666" s="42"/>
      <c r="AF7666" s="42">
        <v>70004</v>
      </c>
      <c r="AG7666" s="42"/>
      <c r="AH7666" s="42">
        <v>3600</v>
      </c>
      <c r="AI7666" s="43" t="s">
        <v>7668</v>
      </c>
      <c r="AJ7666" s="42" t="s">
        <v>7737</v>
      </c>
      <c r="AK7666" s="43" t="str">
        <f t="shared" si="124"/>
        <v>筑基</v>
      </c>
      <c r="AL7666" t="s">
        <v>7742</v>
      </c>
    </row>
    <row r="7667" spans="2:38">
      <c r="B7667" s="16" t="n">
        <f>10000000+INDEX(编号表!$B:$B,MATCH(F7667,编号表!$A:$A,0))*100000+INDEX(编号表!$F:$F,MATCH(D7667,编号表!$E:$E,0))*1000+INDEX(编号表!$D:$D,MATCH(E7667,编号表!$C:$C,0))*10000+G7667</f>
        <v>12424018</v>
      </c>
      <c r="C7667" s="42" t="s">
        <v>7743</v>
      </c>
      <c r="D7667" s="43" t="s">
        <v>108</v>
      </c>
      <c r="E7667" s="42" t="s">
        <v>335</v>
      </c>
      <c r="F7667" s="43" t="s">
        <v>7668</v>
      </c>
      <c r="G7667" s="43">
        <v>18</v>
      </c>
      <c r="H7667" s="43"/>
      <c r="I7667" s="42">
        <v>60</v>
      </c>
      <c r="J7667" s="42" t="str">
        <f t="shared" si="123"/>
        <v>大类_仙品筑基法宝</v>
      </c>
      <c r="K7667" s="44" t="s">
        <v>6624</v>
      </c>
      <c r="L7667" s="42"/>
      <c r="M7667" s="43" t="s">
        <v>7668</v>
      </c>
      <c r="N7667" s="42"/>
      <c r="O7667" s="42">
        <v>0</v>
      </c>
      <c r="P7667" s="42" t="b">
        <v>1</v>
      </c>
      <c r="Q7667" s="42"/>
      <c r="R7667" s="42" t="b">
        <v>0</v>
      </c>
      <c r="S7667" s="42">
        <v>1</v>
      </c>
      <c r="T7667" s="42" t="s">
        <v>91</v>
      </c>
      <c r="U7667" s="42">
        <v>999</v>
      </c>
      <c r="V7667" s="43" t="s">
        <v>7669</v>
      </c>
      <c r="W7667" s="43">
        <v>24018</v>
      </c>
      <c r="X7667" s="42"/>
      <c r="Y7667" s="42" t="s">
        <v>7744</v>
      </c>
      <c r="Z7667" s="42" t="s">
        <v>7735</v>
      </c>
      <c r="AA7667" t="str" s="42">
        <v>法宝打造获得。成宝核心×1；主材：玄铁×1；辅材类别：兽骨×1；特性材料类别：水行凝华×1。</v>
      </c>
      <c r="AB7667" s="43">
        <v>12421004</v>
      </c>
      <c r="AC7667" s="42" t="s">
        <v>121</v>
      </c>
      <c r="AD7667" s="42">
        <v>0</v>
      </c>
      <c r="AE7667" s="42"/>
      <c r="AF7667" s="42">
        <v>70004</v>
      </c>
      <c r="AG7667" s="42"/>
      <c r="AH7667" s="42">
        <v>3600</v>
      </c>
      <c r="AI7667" s="43" t="s">
        <v>7668</v>
      </c>
      <c r="AJ7667" s="42" t="s">
        <v>7737</v>
      </c>
      <c r="AK7667" s="43" t="str">
        <f t="shared" si="124"/>
        <v>筑基</v>
      </c>
      <c r="AL7667" t="s">
        <v>7746</v>
      </c>
    </row>
    <row r="7668" spans="2:38">
      <c r="B7668" s="16" t="n">
        <f>10000000+INDEX(编号表!$B:$B,MATCH(F7668,编号表!$A:$A,0))*100000+INDEX(编号表!$F:$F,MATCH(D7668,编号表!$E:$E,0))*1000+INDEX(编号表!$D:$D,MATCH(E7668,编号表!$C:$C,0))*10000+G7668</f>
        <v>12424019</v>
      </c>
      <c r="C7668" s="42" t="s">
        <v>7747</v>
      </c>
      <c r="D7668" s="43" t="s">
        <v>108</v>
      </c>
      <c r="E7668" s="42" t="s">
        <v>335</v>
      </c>
      <c r="F7668" s="43" t="s">
        <v>7668</v>
      </c>
      <c r="G7668" s="43">
        <v>19</v>
      </c>
      <c r="H7668" s="43"/>
      <c r="I7668" s="42">
        <v>60</v>
      </c>
      <c r="J7668" s="42" t="str">
        <f t="shared" si="123"/>
        <v>大类_仙品筑基法宝</v>
      </c>
      <c r="K7668" s="44" t="s">
        <v>6624</v>
      </c>
      <c r="L7668" s="42"/>
      <c r="M7668" s="43" t="s">
        <v>7668</v>
      </c>
      <c r="N7668" s="42"/>
      <c r="O7668" s="42">
        <v>0</v>
      </c>
      <c r="P7668" s="42" t="b">
        <v>1</v>
      </c>
      <c r="Q7668" s="42"/>
      <c r="R7668" s="42" t="b">
        <v>0</v>
      </c>
      <c r="S7668" s="42">
        <v>1</v>
      </c>
      <c r="T7668" s="42" t="s">
        <v>91</v>
      </c>
      <c r="U7668" s="42">
        <v>999</v>
      </c>
      <c r="V7668" s="43" t="s">
        <v>7669</v>
      </c>
      <c r="W7668" s="43">
        <v>24019</v>
      </c>
      <c r="X7668" s="42"/>
      <c r="Y7668" s="42" t="s">
        <v>7748</v>
      </c>
      <c r="Z7668" s="42" t="s">
        <v>7735</v>
      </c>
      <c r="AA7668" t="str" s="42">
        <v>法宝打造获得。成宝核心×1；主材：玄铁×1；辅材类别：兽骨×1；特性材料类别：火行凝华×1。</v>
      </c>
      <c r="AB7668" s="43">
        <v>12421004</v>
      </c>
      <c r="AC7668" s="42" t="s">
        <v>121</v>
      </c>
      <c r="AD7668" s="42">
        <v>0</v>
      </c>
      <c r="AE7668" s="42"/>
      <c r="AF7668" s="42">
        <v>70004</v>
      </c>
      <c r="AG7668" s="42"/>
      <c r="AH7668" s="42">
        <v>3600</v>
      </c>
      <c r="AI7668" s="43" t="s">
        <v>7668</v>
      </c>
      <c r="AJ7668" s="42" t="s">
        <v>7737</v>
      </c>
      <c r="AK7668" s="43" t="str">
        <f t="shared" si="124"/>
        <v>筑基</v>
      </c>
      <c r="AL7668" t="s">
        <v>7750</v>
      </c>
    </row>
    <row r="7669" spans="2:38">
      <c r="B7669" s="16" t="n">
        <f>10000000+INDEX(编号表!$B:$B,MATCH(F7669,编号表!$A:$A,0))*100000+INDEX(编号表!$F:$F,MATCH(D7669,编号表!$E:$E,0))*1000+INDEX(编号表!$D:$D,MATCH(E7669,编号表!$C:$C,0))*10000+G7669</f>
        <v>12424020</v>
      </c>
      <c r="C7669" s="42" t="s">
        <v>7751</v>
      </c>
      <c r="D7669" s="43" t="s">
        <v>108</v>
      </c>
      <c r="E7669" s="42" t="s">
        <v>335</v>
      </c>
      <c r="F7669" s="43" t="s">
        <v>7668</v>
      </c>
      <c r="G7669" s="43">
        <v>20</v>
      </c>
      <c r="H7669" s="43"/>
      <c r="I7669" s="42">
        <v>60</v>
      </c>
      <c r="J7669" s="42" t="str">
        <f t="shared" si="123"/>
        <v>大类_仙品筑基法宝</v>
      </c>
      <c r="K7669" s="44" t="s">
        <v>6624</v>
      </c>
      <c r="L7669" s="42"/>
      <c r="M7669" s="43" t="s">
        <v>7668</v>
      </c>
      <c r="N7669" s="42"/>
      <c r="O7669" s="42">
        <v>0</v>
      </c>
      <c r="P7669" s="42" t="b">
        <v>1</v>
      </c>
      <c r="Q7669" s="42"/>
      <c r="R7669" s="42" t="b">
        <v>0</v>
      </c>
      <c r="S7669" s="42">
        <v>1</v>
      </c>
      <c r="T7669" s="42" t="s">
        <v>91</v>
      </c>
      <c r="U7669" s="42">
        <v>999</v>
      </c>
      <c r="V7669" s="43" t="s">
        <v>7669</v>
      </c>
      <c r="W7669" s="43">
        <v>24020</v>
      </c>
      <c r="X7669" s="42"/>
      <c r="Y7669" s="42" t="s">
        <v>7752</v>
      </c>
      <c r="Z7669" s="42" t="s">
        <v>7735</v>
      </c>
      <c r="AA7669" t="str" s="42">
        <v>法宝打造获得。成宝核心×1；主材：玄铁×1；辅材类别：兽骨×1；特性材料类别：土行凝华×1。</v>
      </c>
      <c r="AB7669" s="43">
        <v>12421004</v>
      </c>
      <c r="AC7669" s="42" t="s">
        <v>121</v>
      </c>
      <c r="AD7669" s="42">
        <v>0</v>
      </c>
      <c r="AE7669" s="42"/>
      <c r="AF7669" s="42">
        <v>70004</v>
      </c>
      <c r="AG7669" s="42"/>
      <c r="AH7669" s="42">
        <v>3600</v>
      </c>
      <c r="AI7669" s="43" t="s">
        <v>7668</v>
      </c>
      <c r="AJ7669" s="42" t="s">
        <v>7737</v>
      </c>
      <c r="AK7669" s="43" t="str">
        <f t="shared" si="124"/>
        <v>筑基</v>
      </c>
      <c r="AL7669" t="s">
        <v>7754</v>
      </c>
    </row>
    <row r="7670" spans="2:38">
      <c r="B7670" s="16" t="n">
        <f>10000000+INDEX(编号表!$B:$B,MATCH(F7670,编号表!$A:$A,0))*100000+INDEX(编号表!$F:$F,MATCH(D7670,编号表!$E:$E,0))*1000+INDEX(编号表!$D:$D,MATCH(E7670,编号表!$C:$C,0))*10000+G7670</f>
        <v>12424021</v>
      </c>
      <c r="C7670" s="42" t="s">
        <v>7755</v>
      </c>
      <c r="D7670" s="43" t="s">
        <v>108</v>
      </c>
      <c r="E7670" s="42" t="s">
        <v>335</v>
      </c>
      <c r="F7670" s="43" t="s">
        <v>7668</v>
      </c>
      <c r="G7670" s="43">
        <v>21</v>
      </c>
      <c r="H7670" s="43"/>
      <c r="I7670" s="42">
        <v>60</v>
      </c>
      <c r="J7670" s="42" t="str">
        <f t="shared" si="123"/>
        <v>大类_仙品筑基法宝</v>
      </c>
      <c r="K7670" s="44" t="s">
        <v>6624</v>
      </c>
      <c r="L7670" s="42"/>
      <c r="M7670" s="43" t="s">
        <v>7668</v>
      </c>
      <c r="N7670" s="42"/>
      <c r="O7670" s="42">
        <v>0</v>
      </c>
      <c r="P7670" s="42" t="b">
        <v>1</v>
      </c>
      <c r="Q7670" s="42"/>
      <c r="R7670" s="42" t="b">
        <v>0</v>
      </c>
      <c r="S7670" s="42">
        <v>1</v>
      </c>
      <c r="T7670" s="42" t="s">
        <v>91</v>
      </c>
      <c r="U7670" s="42">
        <v>999</v>
      </c>
      <c r="V7670" s="43" t="s">
        <v>7669</v>
      </c>
      <c r="W7670" s="43">
        <v>24021</v>
      </c>
      <c r="X7670" s="42"/>
      <c r="Y7670" s="42" t="s">
        <v>7756</v>
      </c>
      <c r="Z7670" s="42" t="s">
        <v>7735</v>
      </c>
      <c r="AA7670" t="str" s="42">
        <v>法宝打造获得。成宝核心×1；主材：玄铁×1；辅材类别：兽骨×1；特性材料类别：毒血×1。</v>
      </c>
      <c r="AB7670" s="43">
        <v>12421004</v>
      </c>
      <c r="AC7670" s="42" t="s">
        <v>121</v>
      </c>
      <c r="AD7670" s="42">
        <v>0</v>
      </c>
      <c r="AE7670" s="42"/>
      <c r="AF7670" s="42">
        <v>70004</v>
      </c>
      <c r="AG7670" s="42"/>
      <c r="AH7670" s="42">
        <v>3600</v>
      </c>
      <c r="AI7670" s="43" t="s">
        <v>7668</v>
      </c>
      <c r="AJ7670" s="42" t="s">
        <v>7737</v>
      </c>
      <c r="AK7670" s="43" t="str">
        <f t="shared" si="124"/>
        <v>筑基</v>
      </c>
      <c r="AL7670" t="s">
        <v>7758</v>
      </c>
    </row>
    <row r="7671" spans="2:38">
      <c r="B7671" s="16" t="n">
        <f>10000000+INDEX(编号表!$B:$B,MATCH(F7671,编号表!$A:$A,0))*100000+INDEX(编号表!$F:$F,MATCH(D7671,编号表!$E:$E,0))*1000+INDEX(编号表!$D:$D,MATCH(E7671,编号表!$C:$C,0))*10000+G7671</f>
        <v>12424022</v>
      </c>
      <c r="C7671" s="42" t="s">
        <v>7759</v>
      </c>
      <c r="D7671" s="43" t="s">
        <v>108</v>
      </c>
      <c r="E7671" s="42" t="s">
        <v>335</v>
      </c>
      <c r="F7671" s="43" t="s">
        <v>7668</v>
      </c>
      <c r="G7671" s="43">
        <v>22</v>
      </c>
      <c r="H7671" s="43"/>
      <c r="I7671" s="42">
        <v>60</v>
      </c>
      <c r="J7671" s="42" t="str">
        <f t="shared" si="123"/>
        <v>大类_仙品筑基法宝</v>
      </c>
      <c r="K7671" s="44" t="s">
        <v>6624</v>
      </c>
      <c r="L7671" s="42"/>
      <c r="M7671" s="43" t="s">
        <v>7668</v>
      </c>
      <c r="N7671" s="42"/>
      <c r="O7671" s="42">
        <v>0</v>
      </c>
      <c r="P7671" s="42" t="b">
        <v>1</v>
      </c>
      <c r="Q7671" s="42"/>
      <c r="R7671" s="42" t="b">
        <v>0</v>
      </c>
      <c r="S7671" s="42">
        <v>1</v>
      </c>
      <c r="T7671" s="42" t="s">
        <v>91</v>
      </c>
      <c r="U7671" s="42">
        <v>999</v>
      </c>
      <c r="V7671" s="43" t="s">
        <v>7669</v>
      </c>
      <c r="W7671" s="43">
        <v>24022</v>
      </c>
      <c r="X7671" s="42"/>
      <c r="Y7671" s="42" t="s">
        <v>7756</v>
      </c>
      <c r="Z7671" s="42" t="s">
        <v>7735</v>
      </c>
      <c r="AA7671" t="str" s="42">
        <v>法宝打造获得。成宝核心×1；主材：玄铁×1；辅材类别：兽骨×1；特性材料类别：毒囊×1。</v>
      </c>
      <c r="AB7671" s="43">
        <v>12421004</v>
      </c>
      <c r="AC7671" s="42" t="s">
        <v>121</v>
      </c>
      <c r="AD7671" s="42">
        <v>0</v>
      </c>
      <c r="AE7671" s="42"/>
      <c r="AF7671" s="42">
        <v>70004</v>
      </c>
      <c r="AG7671" s="42"/>
      <c r="AH7671" s="42">
        <v>3600</v>
      </c>
      <c r="AI7671" s="43" t="s">
        <v>7668</v>
      </c>
      <c r="AJ7671" s="42" t="s">
        <v>7737</v>
      </c>
      <c r="AK7671" s="43" t="str">
        <f t="shared" si="124"/>
        <v>筑基</v>
      </c>
      <c r="AL7671" t="s">
        <v>7761</v>
      </c>
    </row>
    <row r="7672" spans="2:38">
      <c r="B7672" s="16" t="n">
        <f>10000000+INDEX(编号表!$B:$B,MATCH(F7672,编号表!$A:$A,0))*100000+INDEX(编号表!$F:$F,MATCH(D7672,编号表!$E:$E,0))*1000+INDEX(编号表!$D:$D,MATCH(E7672,编号表!$C:$C,0))*10000+G7672</f>
        <v>12424023</v>
      </c>
      <c r="C7672" s="42" t="s">
        <v>7762</v>
      </c>
      <c r="D7672" s="43" t="s">
        <v>108</v>
      </c>
      <c r="E7672" s="42" t="s">
        <v>335</v>
      </c>
      <c r="F7672" s="43" t="s">
        <v>7668</v>
      </c>
      <c r="G7672" s="43">
        <v>23</v>
      </c>
      <c r="H7672" s="43"/>
      <c r="I7672" s="42">
        <v>60</v>
      </c>
      <c r="J7672" s="42" t="str">
        <f t="shared" si="123"/>
        <v>大类_仙品筑基法宝</v>
      </c>
      <c r="K7672" s="44" t="s">
        <v>6624</v>
      </c>
      <c r="L7672" s="42"/>
      <c r="M7672" s="43" t="s">
        <v>7668</v>
      </c>
      <c r="N7672" s="42"/>
      <c r="O7672" s="42">
        <v>0</v>
      </c>
      <c r="P7672" s="42" t="b">
        <v>1</v>
      </c>
      <c r="Q7672" s="42"/>
      <c r="R7672" s="42" t="b">
        <v>0</v>
      </c>
      <c r="S7672" s="42">
        <v>1</v>
      </c>
      <c r="T7672" s="42" t="s">
        <v>91</v>
      </c>
      <c r="U7672" s="42">
        <v>999</v>
      </c>
      <c r="V7672" s="43" t="s">
        <v>7669</v>
      </c>
      <c r="W7672" s="43">
        <v>24023</v>
      </c>
      <c r="X7672" s="42"/>
      <c r="Y7672" s="42" t="s">
        <v>7763</v>
      </c>
      <c r="Z7672" s="42" t="s">
        <v>7735</v>
      </c>
      <c r="AA7672" t="str" s="42">
        <v>法宝打造获得。成宝核心×1；主材：玄铁×1；辅材类别：兽骨×1；特性材料类别：古阵石×1。</v>
      </c>
      <c r="AB7672" s="43">
        <v>12421004</v>
      </c>
      <c r="AC7672" s="42" t="s">
        <v>121</v>
      </c>
      <c r="AD7672" s="42">
        <v>0</v>
      </c>
      <c r="AE7672" s="42"/>
      <c r="AF7672" s="42">
        <v>70004</v>
      </c>
      <c r="AG7672" s="42"/>
      <c r="AH7672" s="42">
        <v>3600</v>
      </c>
      <c r="AI7672" s="43" t="s">
        <v>7668</v>
      </c>
      <c r="AJ7672" s="42" t="s">
        <v>7737</v>
      </c>
      <c r="AK7672" s="43" t="str">
        <f t="shared" si="124"/>
        <v>筑基</v>
      </c>
      <c r="AL7672" t="s">
        <v>7765</v>
      </c>
    </row>
    <row r="7673" spans="2:38">
      <c r="B7673" s="16" t="n">
        <f>10000000+INDEX(编号表!$B:$B,MATCH(F7673,编号表!$A:$A,0))*100000+INDEX(编号表!$F:$F,MATCH(D7673,编号表!$E:$E,0))*1000+INDEX(编号表!$D:$D,MATCH(E7673,编号表!$C:$C,0))*10000+G7673</f>
        <v>12424024</v>
      </c>
      <c r="C7673" s="42" t="s">
        <v>7766</v>
      </c>
      <c r="D7673" s="43" t="s">
        <v>108</v>
      </c>
      <c r="E7673" s="42" t="s">
        <v>335</v>
      </c>
      <c r="F7673" s="43" t="s">
        <v>7668</v>
      </c>
      <c r="G7673" s="43">
        <v>24</v>
      </c>
      <c r="H7673" s="43"/>
      <c r="I7673" s="42">
        <v>60</v>
      </c>
      <c r="J7673" s="42" t="str">
        <f t="shared" si="123"/>
        <v>大类_仙品筑基法宝</v>
      </c>
      <c r="K7673" s="44" t="s">
        <v>6624</v>
      </c>
      <c r="L7673" s="42"/>
      <c r="M7673" s="43" t="s">
        <v>7668</v>
      </c>
      <c r="N7673" s="42"/>
      <c r="O7673" s="42">
        <v>0</v>
      </c>
      <c r="P7673" s="42" t="b">
        <v>1</v>
      </c>
      <c r="Q7673" s="42"/>
      <c r="R7673" s="42" t="b">
        <v>0</v>
      </c>
      <c r="S7673" s="42">
        <v>1</v>
      </c>
      <c r="T7673" s="42" t="s">
        <v>91</v>
      </c>
      <c r="U7673" s="42">
        <v>999</v>
      </c>
      <c r="V7673" s="43" t="s">
        <v>7669</v>
      </c>
      <c r="W7673" s="43">
        <v>24024</v>
      </c>
      <c r="X7673" s="42"/>
      <c r="Y7673" t="str" s="42">
        <v>法宝。落印造成范围重击；补强结构、传递冲击，提高落印伤害；缩短宝印技能冷却时间。</v>
      </c>
      <c r="Z7673" s="42" t="s">
        <v>7735</v>
      </c>
      <c r="AA7673" t="str" s="42">
        <v>法宝打造获得。成宝核心×1；主材：玄铁×1；辅材类别：兽骨×1；特性材料类别：妖丹×1。</v>
      </c>
      <c r="AB7673" s="43">
        <v>12421004</v>
      </c>
      <c r="AC7673" s="42" t="s">
        <v>121</v>
      </c>
      <c r="AD7673" s="42">
        <v>0</v>
      </c>
      <c r="AE7673" s="42"/>
      <c r="AF7673" s="42">
        <v>70004</v>
      </c>
      <c r="AG7673" s="42"/>
      <c r="AH7673" s="42">
        <v>3600</v>
      </c>
      <c r="AI7673" s="43" t="s">
        <v>7668</v>
      </c>
      <c r="AJ7673" s="42" t="s">
        <v>7737</v>
      </c>
      <c r="AK7673" s="43" t="str">
        <f t="shared" si="124"/>
        <v>筑基</v>
      </c>
      <c r="AL7673" t="s">
        <v>7769</v>
      </c>
    </row>
    <row r="7674" spans="2:38">
      <c r="B7674" s="16" t="n">
        <f>10000000+INDEX(编号表!$B:$B,MATCH(F7674,编号表!$A:$A,0))*100000+INDEX(编号表!$F:$F,MATCH(D7674,编号表!$E:$E,0))*1000+INDEX(编号表!$D:$D,MATCH(E7674,编号表!$C:$C,0))*10000+G7674</f>
        <v>12424025</v>
      </c>
      <c r="C7674" s="42" t="s">
        <v>7770</v>
      </c>
      <c r="D7674" s="43" t="s">
        <v>108</v>
      </c>
      <c r="E7674" s="42" t="s">
        <v>335</v>
      </c>
      <c r="F7674" s="43" t="s">
        <v>7668</v>
      </c>
      <c r="G7674" s="43">
        <v>25</v>
      </c>
      <c r="H7674" s="43"/>
      <c r="I7674" s="42">
        <v>60</v>
      </c>
      <c r="J7674" s="42" t="str">
        <f t="shared" si="123"/>
        <v>大类_仙品筑基法宝</v>
      </c>
      <c r="K7674" s="44" t="s">
        <v>6624</v>
      </c>
      <c r="L7674" s="42"/>
      <c r="M7674" s="43" t="s">
        <v>7668</v>
      </c>
      <c r="N7674" s="42"/>
      <c r="O7674" s="42">
        <v>0</v>
      </c>
      <c r="P7674" s="42" t="b">
        <v>1</v>
      </c>
      <c r="Q7674" s="42"/>
      <c r="R7674" s="42" t="b">
        <v>0</v>
      </c>
      <c r="S7674" s="42">
        <v>1</v>
      </c>
      <c r="T7674" s="42" t="s">
        <v>91</v>
      </c>
      <c r="U7674" s="42">
        <v>999</v>
      </c>
      <c r="V7674" s="43" t="s">
        <v>7669</v>
      </c>
      <c r="W7674" s="43">
        <v>24025</v>
      </c>
      <c r="X7674" s="42"/>
      <c r="Y7674" s="42" t="s">
        <v>7771</v>
      </c>
      <c r="Z7674" t="str" s="42">
        <v>|cff00FF00“索随念走，缠身即收；制其行迹，使敌手寸步难移。”——《缚龙定形玄图》|r</v>
      </c>
      <c r="AA7674" t="str" s="42">
        <v>法宝打造获得。成宝核心×1；主材：足年灵蚕丝×1；辅材类别：阵旗灵丝×1；特性材料类别：金行凝华×1。</v>
      </c>
      <c r="AB7674" s="43">
        <v>12421005</v>
      </c>
      <c r="AC7674" s="42" t="s">
        <v>121</v>
      </c>
      <c r="AD7674" s="42">
        <v>0</v>
      </c>
      <c r="AE7674" s="42"/>
      <c r="AF7674" s="42">
        <v>70004</v>
      </c>
      <c r="AG7674" s="42"/>
      <c r="AH7674" s="42">
        <v>3600</v>
      </c>
      <c r="AI7674" s="43" t="s">
        <v>7668</v>
      </c>
      <c r="AJ7674" s="42" t="s">
        <v>7774</v>
      </c>
      <c r="AK7674" s="43" t="str">
        <f t="shared" si="124"/>
        <v>筑基</v>
      </c>
      <c r="AL7674" t="s">
        <v>7775</v>
      </c>
    </row>
    <row r="7675" spans="2:38">
      <c r="B7675" s="16" t="n">
        <f>10000000+INDEX(编号表!$B:$B,MATCH(F7675,编号表!$A:$A,0))*100000+INDEX(编号表!$F:$F,MATCH(D7675,编号表!$E:$E,0))*1000+INDEX(编号表!$D:$D,MATCH(E7675,编号表!$C:$C,0))*10000+G7675</f>
        <v>12424026</v>
      </c>
      <c r="C7675" s="42" t="s">
        <v>7776</v>
      </c>
      <c r="D7675" s="43" t="s">
        <v>108</v>
      </c>
      <c r="E7675" s="42" t="s">
        <v>335</v>
      </c>
      <c r="F7675" s="43" t="s">
        <v>7668</v>
      </c>
      <c r="G7675" s="43">
        <v>26</v>
      </c>
      <c r="H7675" s="43"/>
      <c r="I7675" s="42">
        <v>60</v>
      </c>
      <c r="J7675" s="42" t="str">
        <f t="shared" si="123"/>
        <v>大类_仙品筑基法宝</v>
      </c>
      <c r="K7675" s="44" t="s">
        <v>6624</v>
      </c>
      <c r="L7675" s="42"/>
      <c r="M7675" s="43" t="s">
        <v>7668</v>
      </c>
      <c r="N7675" s="42"/>
      <c r="O7675" s="42">
        <v>0</v>
      </c>
      <c r="P7675" s="42" t="b">
        <v>1</v>
      </c>
      <c r="Q7675" s="42"/>
      <c r="R7675" s="42" t="b">
        <v>0</v>
      </c>
      <c r="S7675" s="42">
        <v>1</v>
      </c>
      <c r="T7675" s="42" t="s">
        <v>91</v>
      </c>
      <c r="U7675" s="42">
        <v>999</v>
      </c>
      <c r="V7675" s="43" t="s">
        <v>7669</v>
      </c>
      <c r="W7675" s="43">
        <v>24026</v>
      </c>
      <c r="X7675" s="42"/>
      <c r="Y7675" s="42" t="s">
        <v>7777</v>
      </c>
      <c r="Z7675" t="str" s="42">
        <v>|cff00FF00“索随念走，缠身即收；制其行迹，使敌手寸步难移。”——《缚龙定形玄图》|r</v>
      </c>
      <c r="AA7675" t="str" s="42">
        <v>法宝打造获得。成宝核心×1；主材：足年灵蚕丝×1；辅材类别：阵旗灵丝×1；特性材料类别：木行凝华×1。</v>
      </c>
      <c r="AB7675" s="43">
        <v>12421005</v>
      </c>
      <c r="AC7675" s="42" t="s">
        <v>121</v>
      </c>
      <c r="AD7675" s="42">
        <v>0</v>
      </c>
      <c r="AE7675" s="42"/>
      <c r="AF7675" s="42">
        <v>70004</v>
      </c>
      <c r="AG7675" s="42"/>
      <c r="AH7675" s="42">
        <v>3600</v>
      </c>
      <c r="AI7675" s="43" t="s">
        <v>7668</v>
      </c>
      <c r="AJ7675" s="42" t="s">
        <v>7774</v>
      </c>
      <c r="AK7675" s="43" t="str">
        <f t="shared" si="124"/>
        <v>筑基</v>
      </c>
      <c r="AL7675" t="s">
        <v>7779</v>
      </c>
    </row>
    <row r="7676" spans="2:38">
      <c r="B7676" s="16" t="n">
        <f>10000000+INDEX(编号表!$B:$B,MATCH(F7676,编号表!$A:$A,0))*100000+INDEX(编号表!$F:$F,MATCH(D7676,编号表!$E:$E,0))*1000+INDEX(编号表!$D:$D,MATCH(E7676,编号表!$C:$C,0))*10000+G7676</f>
        <v>12424027</v>
      </c>
      <c r="C7676" s="42" t="s">
        <v>7780</v>
      </c>
      <c r="D7676" s="43" t="s">
        <v>108</v>
      </c>
      <c r="E7676" s="42" t="s">
        <v>335</v>
      </c>
      <c r="F7676" s="43" t="s">
        <v>7668</v>
      </c>
      <c r="G7676" s="43">
        <v>27</v>
      </c>
      <c r="H7676" s="43"/>
      <c r="I7676" s="42">
        <v>60</v>
      </c>
      <c r="J7676" s="42" t="str">
        <f t="shared" si="123"/>
        <v>大类_仙品筑基法宝</v>
      </c>
      <c r="K7676" s="44" t="s">
        <v>6624</v>
      </c>
      <c r="L7676" s="42"/>
      <c r="M7676" s="43" t="s">
        <v>7668</v>
      </c>
      <c r="N7676" s="42"/>
      <c r="O7676" s="42">
        <v>0</v>
      </c>
      <c r="P7676" s="42" t="b">
        <v>1</v>
      </c>
      <c r="Q7676" s="42"/>
      <c r="R7676" s="42" t="b">
        <v>0</v>
      </c>
      <c r="S7676" s="42">
        <v>1</v>
      </c>
      <c r="T7676" s="42" t="s">
        <v>91</v>
      </c>
      <c r="U7676" s="42">
        <v>999</v>
      </c>
      <c r="V7676" s="43" t="s">
        <v>7669</v>
      </c>
      <c r="W7676" s="43">
        <v>24027</v>
      </c>
      <c r="X7676" s="42"/>
      <c r="Y7676" s="42" t="s">
        <v>7781</v>
      </c>
      <c r="Z7676" t="str" s="42">
        <v>|cff00FF00“索随念走，缠身即收；制其行迹，使敌手寸步难移。”——《缚龙定形玄图》|r</v>
      </c>
      <c r="AA7676" t="str" s="42">
        <v>法宝打造获得。成宝核心×1；主材：足年灵蚕丝×1；辅材类别：阵旗灵丝×1；特性材料类别：水行凝华×1。</v>
      </c>
      <c r="AB7676" s="43">
        <v>12421005</v>
      </c>
      <c r="AC7676" s="42" t="s">
        <v>121</v>
      </c>
      <c r="AD7676" s="42">
        <v>0</v>
      </c>
      <c r="AE7676" s="42"/>
      <c r="AF7676" s="42">
        <v>70004</v>
      </c>
      <c r="AG7676" s="42"/>
      <c r="AH7676" s="42">
        <v>3600</v>
      </c>
      <c r="AI7676" s="43" t="s">
        <v>7668</v>
      </c>
      <c r="AJ7676" s="42" t="s">
        <v>7774</v>
      </c>
      <c r="AK7676" s="43" t="str">
        <f t="shared" si="124"/>
        <v>筑基</v>
      </c>
      <c r="AL7676" t="s">
        <v>7783</v>
      </c>
    </row>
    <row r="7677" spans="2:38">
      <c r="B7677" s="16" t="n">
        <f>10000000+INDEX(编号表!$B:$B,MATCH(F7677,编号表!$A:$A,0))*100000+INDEX(编号表!$F:$F,MATCH(D7677,编号表!$E:$E,0))*1000+INDEX(编号表!$D:$D,MATCH(E7677,编号表!$C:$C,0))*10000+G7677</f>
        <v>12424028</v>
      </c>
      <c r="C7677" s="42" t="s">
        <v>7784</v>
      </c>
      <c r="D7677" s="43" t="s">
        <v>108</v>
      </c>
      <c r="E7677" s="42" t="s">
        <v>335</v>
      </c>
      <c r="F7677" s="43" t="s">
        <v>7668</v>
      </c>
      <c r="G7677" s="43">
        <v>28</v>
      </c>
      <c r="H7677" s="43"/>
      <c r="I7677" s="42">
        <v>60</v>
      </c>
      <c r="J7677" s="42" t="str">
        <f t="shared" si="123"/>
        <v>大类_仙品筑基法宝</v>
      </c>
      <c r="K7677" s="44" t="s">
        <v>6624</v>
      </c>
      <c r="L7677" s="42"/>
      <c r="M7677" s="43" t="s">
        <v>7668</v>
      </c>
      <c r="N7677" s="42"/>
      <c r="O7677" s="42">
        <v>0</v>
      </c>
      <c r="P7677" s="42" t="b">
        <v>1</v>
      </c>
      <c r="Q7677" s="42"/>
      <c r="R7677" s="42" t="b">
        <v>0</v>
      </c>
      <c r="S7677" s="42">
        <v>1</v>
      </c>
      <c r="T7677" s="42" t="s">
        <v>91</v>
      </c>
      <c r="U7677" s="42">
        <v>999</v>
      </c>
      <c r="V7677" s="43" t="s">
        <v>7669</v>
      </c>
      <c r="W7677" s="43">
        <v>24028</v>
      </c>
      <c r="X7677" s="42"/>
      <c r="Y7677" s="42" t="s">
        <v>7785</v>
      </c>
      <c r="Z7677" t="str" s="42">
        <v>|cff00FF00“索随念走，缠身即收；制其行迹，使敌手寸步难移。”——《缚龙定形玄图》|r</v>
      </c>
      <c r="AA7677" t="str" s="42">
        <v>法宝打造获得。成宝核心×1；主材：足年灵蚕丝×1；辅材类别：阵旗灵丝×1；特性材料类别：火行凝华×1。</v>
      </c>
      <c r="AB7677" s="43">
        <v>12421005</v>
      </c>
      <c r="AC7677" s="42" t="s">
        <v>121</v>
      </c>
      <c r="AD7677" s="42">
        <v>0</v>
      </c>
      <c r="AE7677" s="42"/>
      <c r="AF7677" s="42">
        <v>70004</v>
      </c>
      <c r="AG7677" s="42"/>
      <c r="AH7677" s="42">
        <v>3600</v>
      </c>
      <c r="AI7677" s="43" t="s">
        <v>7668</v>
      </c>
      <c r="AJ7677" s="42" t="s">
        <v>7774</v>
      </c>
      <c r="AK7677" s="43" t="str">
        <f t="shared" si="124"/>
        <v>筑基</v>
      </c>
      <c r="AL7677" t="s">
        <v>7787</v>
      </c>
    </row>
    <row r="7678" spans="2:38">
      <c r="B7678" s="16" t="n">
        <f>10000000+INDEX(编号表!$B:$B,MATCH(F7678,编号表!$A:$A,0))*100000+INDEX(编号表!$F:$F,MATCH(D7678,编号表!$E:$E,0))*1000+INDEX(编号表!$D:$D,MATCH(E7678,编号表!$C:$C,0))*10000+G7678</f>
        <v>12424029</v>
      </c>
      <c r="C7678" s="42" t="s">
        <v>7788</v>
      </c>
      <c r="D7678" s="43" t="s">
        <v>108</v>
      </c>
      <c r="E7678" s="42" t="s">
        <v>335</v>
      </c>
      <c r="F7678" s="43" t="s">
        <v>7668</v>
      </c>
      <c r="G7678" s="43">
        <v>29</v>
      </c>
      <c r="H7678" s="43"/>
      <c r="I7678" s="42">
        <v>60</v>
      </c>
      <c r="J7678" s="42" t="str">
        <f t="shared" si="123"/>
        <v>大类_仙品筑基法宝</v>
      </c>
      <c r="K7678" s="44" t="s">
        <v>6624</v>
      </c>
      <c r="L7678" s="42"/>
      <c r="M7678" s="43" t="s">
        <v>7668</v>
      </c>
      <c r="N7678" s="42"/>
      <c r="O7678" s="42">
        <v>0</v>
      </c>
      <c r="P7678" s="42" t="b">
        <v>1</v>
      </c>
      <c r="Q7678" s="42"/>
      <c r="R7678" s="42" t="b">
        <v>0</v>
      </c>
      <c r="S7678" s="42">
        <v>1</v>
      </c>
      <c r="T7678" s="42" t="s">
        <v>91</v>
      </c>
      <c r="U7678" s="42">
        <v>999</v>
      </c>
      <c r="V7678" s="43" t="s">
        <v>7669</v>
      </c>
      <c r="W7678" s="43">
        <v>24029</v>
      </c>
      <c r="X7678" s="42"/>
      <c r="Y7678" s="42" t="s">
        <v>7789</v>
      </c>
      <c r="Z7678" t="str" s="42">
        <v>|cff00FF00“索随念走，缠身即收；制其行迹，使敌手寸步难移。”——《缚龙定形玄图》|r</v>
      </c>
      <c r="AA7678" t="str" s="42">
        <v>法宝打造获得。成宝核心×1；主材：足年灵蚕丝×1；辅材类别：阵旗灵丝×1；特性材料类别：土行凝华×1。</v>
      </c>
      <c r="AB7678" s="43">
        <v>12421005</v>
      </c>
      <c r="AC7678" s="42" t="s">
        <v>121</v>
      </c>
      <c r="AD7678" s="42">
        <v>0</v>
      </c>
      <c r="AE7678" s="42"/>
      <c r="AF7678" s="42">
        <v>70004</v>
      </c>
      <c r="AG7678" s="42"/>
      <c r="AH7678" s="42">
        <v>3600</v>
      </c>
      <c r="AI7678" s="43" t="s">
        <v>7668</v>
      </c>
      <c r="AJ7678" s="42" t="s">
        <v>7774</v>
      </c>
      <c r="AK7678" s="43" t="str">
        <f t="shared" si="124"/>
        <v>筑基</v>
      </c>
      <c r="AL7678" t="s">
        <v>7791</v>
      </c>
    </row>
    <row r="7679" spans="2:38">
      <c r="B7679" s="16" t="n">
        <f>10000000+INDEX(编号表!$B:$B,MATCH(F7679,编号表!$A:$A,0))*100000+INDEX(编号表!$F:$F,MATCH(D7679,编号表!$E:$E,0))*1000+INDEX(编号表!$D:$D,MATCH(E7679,编号表!$C:$C,0))*10000+G7679</f>
        <v>12424030</v>
      </c>
      <c r="C7679" s="42" t="s">
        <v>7792</v>
      </c>
      <c r="D7679" s="43" t="s">
        <v>108</v>
      </c>
      <c r="E7679" s="42" t="s">
        <v>335</v>
      </c>
      <c r="F7679" s="43" t="s">
        <v>7668</v>
      </c>
      <c r="G7679" s="43">
        <v>30</v>
      </c>
      <c r="H7679" s="43"/>
      <c r="I7679" s="42">
        <v>60</v>
      </c>
      <c r="J7679" s="42" t="str">
        <f t="shared" si="123"/>
        <v>大类_仙品筑基法宝</v>
      </c>
      <c r="K7679" s="44" t="s">
        <v>6624</v>
      </c>
      <c r="L7679" s="42"/>
      <c r="M7679" s="43" t="s">
        <v>7668</v>
      </c>
      <c r="N7679" s="42"/>
      <c r="O7679" s="42">
        <v>0</v>
      </c>
      <c r="P7679" s="42" t="b">
        <v>1</v>
      </c>
      <c r="Q7679" s="42"/>
      <c r="R7679" s="42" t="b">
        <v>0</v>
      </c>
      <c r="S7679" s="42">
        <v>1</v>
      </c>
      <c r="T7679" s="42" t="s">
        <v>91</v>
      </c>
      <c r="U7679" s="42">
        <v>999</v>
      </c>
      <c r="V7679" s="43" t="s">
        <v>7669</v>
      </c>
      <c r="W7679" s="43">
        <v>24030</v>
      </c>
      <c r="X7679" s="42"/>
      <c r="Y7679" s="42" t="s">
        <v>7793</v>
      </c>
      <c r="Z7679" t="str" s="42">
        <v>|cff00FF00“索随念走，缠身即收；制其行迹，使敌手寸步难移。”——《缚龙定形玄图》|r</v>
      </c>
      <c r="AA7679" t="str" s="42">
        <v>法宝打造获得。成宝核心×1；主材：足年灵蚕丝×1；辅材类别：阵旗灵丝×1；特性材料类别：毒血×1。</v>
      </c>
      <c r="AB7679" s="43">
        <v>12421005</v>
      </c>
      <c r="AC7679" s="42" t="s">
        <v>121</v>
      </c>
      <c r="AD7679" s="42">
        <v>0</v>
      </c>
      <c r="AE7679" s="42"/>
      <c r="AF7679" s="42">
        <v>70004</v>
      </c>
      <c r="AG7679" s="42"/>
      <c r="AH7679" s="42">
        <v>3600</v>
      </c>
      <c r="AI7679" s="43" t="s">
        <v>7668</v>
      </c>
      <c r="AJ7679" s="42" t="s">
        <v>7774</v>
      </c>
      <c r="AK7679" s="43" t="str">
        <f t="shared" si="124"/>
        <v>筑基</v>
      </c>
      <c r="AL7679" t="s">
        <v>7795</v>
      </c>
    </row>
    <row r="7680" spans="2:38">
      <c r="B7680" s="16" t="n">
        <f>10000000+INDEX(编号表!$B:$B,MATCH(F7680,编号表!$A:$A,0))*100000+INDEX(编号表!$F:$F,MATCH(D7680,编号表!$E:$E,0))*1000+INDEX(编号表!$D:$D,MATCH(E7680,编号表!$C:$C,0))*10000+G7680</f>
        <v>12424031</v>
      </c>
      <c r="C7680" s="42" t="s">
        <v>7796</v>
      </c>
      <c r="D7680" s="43" t="s">
        <v>108</v>
      </c>
      <c r="E7680" s="42" t="s">
        <v>335</v>
      </c>
      <c r="F7680" s="43" t="s">
        <v>7668</v>
      </c>
      <c r="G7680" s="43">
        <v>31</v>
      </c>
      <c r="H7680" s="43"/>
      <c r="I7680" s="42">
        <v>60</v>
      </c>
      <c r="J7680" s="42" t="str">
        <f t="shared" si="123"/>
        <v>大类_仙品筑基法宝</v>
      </c>
      <c r="K7680" s="44" t="s">
        <v>6624</v>
      </c>
      <c r="L7680" s="42"/>
      <c r="M7680" s="43" t="s">
        <v>7668</v>
      </c>
      <c r="N7680" s="42"/>
      <c r="O7680" s="42">
        <v>0</v>
      </c>
      <c r="P7680" s="42" t="b">
        <v>1</v>
      </c>
      <c r="Q7680" s="42"/>
      <c r="R7680" s="42" t="b">
        <v>0</v>
      </c>
      <c r="S7680" s="42">
        <v>1</v>
      </c>
      <c r="T7680" s="42" t="s">
        <v>91</v>
      </c>
      <c r="U7680" s="42">
        <v>999</v>
      </c>
      <c r="V7680" s="43" t="s">
        <v>7669</v>
      </c>
      <c r="W7680" s="43">
        <v>24031</v>
      </c>
      <c r="X7680" s="42"/>
      <c r="Y7680" s="42" t="s">
        <v>7793</v>
      </c>
      <c r="Z7680" t="str" s="42">
        <v>|cff00FF00“索随念走，缠身即收；制其行迹，使敌手寸步难移。”——《缚龙定形玄图》|r</v>
      </c>
      <c r="AA7680" t="str" s="42">
        <v>法宝打造获得。成宝核心×1；主材：足年灵蚕丝×1；辅材类别：阵旗灵丝×1；特性材料类别：毒囊×1。</v>
      </c>
      <c r="AB7680" s="43">
        <v>12421005</v>
      </c>
      <c r="AC7680" s="42" t="s">
        <v>121</v>
      </c>
      <c r="AD7680" s="42">
        <v>0</v>
      </c>
      <c r="AE7680" s="42"/>
      <c r="AF7680" s="42">
        <v>70004</v>
      </c>
      <c r="AG7680" s="42"/>
      <c r="AH7680" s="42">
        <v>3600</v>
      </c>
      <c r="AI7680" s="43" t="s">
        <v>7668</v>
      </c>
      <c r="AJ7680" s="42" t="s">
        <v>7774</v>
      </c>
      <c r="AK7680" s="43" t="str">
        <f t="shared" si="124"/>
        <v>筑基</v>
      </c>
      <c r="AL7680" t="s">
        <v>7798</v>
      </c>
    </row>
    <row r="7681" spans="2:38">
      <c r="B7681" s="16" t="n">
        <f>10000000+INDEX(编号表!$B:$B,MATCH(F7681,编号表!$A:$A,0))*100000+INDEX(编号表!$F:$F,MATCH(D7681,编号表!$E:$E,0))*1000+INDEX(编号表!$D:$D,MATCH(E7681,编号表!$C:$C,0))*10000+G7681</f>
        <v>12424032</v>
      </c>
      <c r="C7681" s="42" t="s">
        <v>7799</v>
      </c>
      <c r="D7681" s="43" t="s">
        <v>108</v>
      </c>
      <c r="E7681" s="42" t="s">
        <v>335</v>
      </c>
      <c r="F7681" s="43" t="s">
        <v>7668</v>
      </c>
      <c r="G7681" s="43">
        <v>32</v>
      </c>
      <c r="H7681" s="43"/>
      <c r="I7681" s="42">
        <v>60</v>
      </c>
      <c r="J7681" s="42" t="str">
        <f t="shared" si="123"/>
        <v>大类_仙品筑基法宝</v>
      </c>
      <c r="K7681" s="44" t="s">
        <v>6624</v>
      </c>
      <c r="L7681" s="42"/>
      <c r="M7681" s="43" t="s">
        <v>7668</v>
      </c>
      <c r="N7681" s="42"/>
      <c r="O7681" s="42">
        <v>0</v>
      </c>
      <c r="P7681" s="42" t="b">
        <v>1</v>
      </c>
      <c r="Q7681" s="42"/>
      <c r="R7681" s="42" t="b">
        <v>0</v>
      </c>
      <c r="S7681" s="42">
        <v>1</v>
      </c>
      <c r="T7681" s="42" t="s">
        <v>91</v>
      </c>
      <c r="U7681" s="42">
        <v>999</v>
      </c>
      <c r="V7681" s="43" t="s">
        <v>7669</v>
      </c>
      <c r="W7681" s="43">
        <v>24032</v>
      </c>
      <c r="X7681" s="42"/>
      <c r="Y7681" s="42" t="s">
        <v>7800</v>
      </c>
      <c r="Z7681" t="str" s="42">
        <v>|cff00FF00“索随念走，缠身即收；制其行迹，使敌手寸步难移。”——《缚龙定形玄图》|r</v>
      </c>
      <c r="AA7681" t="str" s="42">
        <v>法宝打造获得。成宝核心×1；主材：足年灵蚕丝×1；辅材类别：阵旗灵丝×1；特性材料类别：古阵石×1。</v>
      </c>
      <c r="AB7681" s="43">
        <v>12421005</v>
      </c>
      <c r="AC7681" s="42" t="s">
        <v>121</v>
      </c>
      <c r="AD7681" s="42">
        <v>0</v>
      </c>
      <c r="AE7681" s="42"/>
      <c r="AF7681" s="42">
        <v>70004</v>
      </c>
      <c r="AG7681" s="42"/>
      <c r="AH7681" s="42">
        <v>3600</v>
      </c>
      <c r="AI7681" s="43" t="s">
        <v>7668</v>
      </c>
      <c r="AJ7681" s="42" t="s">
        <v>7774</v>
      </c>
      <c r="AK7681" s="43" t="str">
        <f t="shared" si="124"/>
        <v>筑基</v>
      </c>
      <c r="AL7681" t="s">
        <v>7802</v>
      </c>
    </row>
    <row r="7682" spans="2:38">
      <c r="B7682" s="16" t="n">
        <f>10000000+INDEX(编号表!$B:$B,MATCH(F7682,编号表!$A:$A,0))*100000+INDEX(编号表!$F:$F,MATCH(D7682,编号表!$E:$E,0))*1000+INDEX(编号表!$D:$D,MATCH(E7682,编号表!$C:$C,0))*10000+G7682</f>
        <v>12424033</v>
      </c>
      <c r="C7682" s="42" t="s">
        <v>7803</v>
      </c>
      <c r="D7682" s="43" t="s">
        <v>108</v>
      </c>
      <c r="E7682" s="42" t="s">
        <v>335</v>
      </c>
      <c r="F7682" s="43" t="s">
        <v>7668</v>
      </c>
      <c r="G7682" s="43">
        <v>33</v>
      </c>
      <c r="H7682" s="43"/>
      <c r="I7682" s="42">
        <v>60</v>
      </c>
      <c r="J7682" s="42" t="str">
        <f t="shared" si="123"/>
        <v>大类_仙品筑基法宝</v>
      </c>
      <c r="K7682" s="44" t="s">
        <v>6624</v>
      </c>
      <c r="L7682" s="42"/>
      <c r="M7682" s="43" t="s">
        <v>7668</v>
      </c>
      <c r="N7682" s="42"/>
      <c r="O7682" s="42">
        <v>0</v>
      </c>
      <c r="P7682" s="42" t="b">
        <v>1</v>
      </c>
      <c r="Q7682" s="42"/>
      <c r="R7682" s="42" t="b">
        <v>0</v>
      </c>
      <c r="S7682" s="42">
        <v>1</v>
      </c>
      <c r="T7682" s="42" t="s">
        <v>91</v>
      </c>
      <c r="U7682" s="42">
        <v>999</v>
      </c>
      <c r="V7682" s="43" t="s">
        <v>7669</v>
      </c>
      <c r="W7682" s="43">
        <v>24033</v>
      </c>
      <c r="X7682" s="42"/>
      <c r="Y7682" t="str" s="42">
        <v>法宝。缠束目标，使其短时定身；补强索体，延长定身时间；缩短缚灵索技能冷却时间。</v>
      </c>
      <c r="Z7682" t="str" s="42">
        <v>|cff00FF00“索随念走，缠身即收；制其行迹，使敌手寸步难移。”——《缚龙定形玄图》|r</v>
      </c>
      <c r="AA7682" t="str" s="42">
        <v>法宝打造获得。成宝核心×1；主材：足年灵蚕丝×1；辅材类别：阵旗灵丝×1；特性材料类别：妖丹×1。</v>
      </c>
      <c r="AB7682" s="43">
        <v>12421005</v>
      </c>
      <c r="AC7682" s="42" t="s">
        <v>121</v>
      </c>
      <c r="AD7682" s="42">
        <v>0</v>
      </c>
      <c r="AE7682" s="42"/>
      <c r="AF7682" s="42">
        <v>70004</v>
      </c>
      <c r="AG7682" s="42"/>
      <c r="AH7682" s="42">
        <v>3600</v>
      </c>
      <c r="AI7682" s="43" t="s">
        <v>7668</v>
      </c>
      <c r="AJ7682" s="42" t="s">
        <v>7774</v>
      </c>
      <c r="AK7682" s="43" t="str">
        <f t="shared" ref="AK7682:AK7745" si="125">E7682</f>
        <v>筑基</v>
      </c>
      <c r="AL7682" t="s">
        <v>7806</v>
      </c>
    </row>
    <row r="7683" spans="2:38">
      <c r="B7683" s="16" t="n">
        <f>10000000+INDEX(编号表!$B:$B,MATCH(F7683,编号表!$A:$A,0))*100000+INDEX(编号表!$F:$F,MATCH(D7683,编号表!$E:$E,0))*1000+INDEX(编号表!$D:$D,MATCH(E7683,编号表!$C:$C,0))*10000+G7683</f>
        <v>12424034</v>
      </c>
      <c r="C7683" s="42" t="s">
        <v>7807</v>
      </c>
      <c r="D7683" s="43" t="s">
        <v>108</v>
      </c>
      <c r="E7683" s="42" t="s">
        <v>335</v>
      </c>
      <c r="F7683" s="43" t="s">
        <v>7668</v>
      </c>
      <c r="G7683" s="43">
        <v>34</v>
      </c>
      <c r="H7683" s="43"/>
      <c r="I7683" s="42">
        <v>60</v>
      </c>
      <c r="J7683" s="42" t="str">
        <f t="shared" ref="J7683:J7746" si="126">"大类_"&amp;D7683&amp;E7683&amp;F7683</f>
        <v>大类_仙品筑基法宝</v>
      </c>
      <c r="K7683" s="44" t="s">
        <v>6624</v>
      </c>
      <c r="L7683" s="42"/>
      <c r="M7683" s="43" t="s">
        <v>7668</v>
      </c>
      <c r="N7683" s="42"/>
      <c r="O7683" s="42">
        <v>0</v>
      </c>
      <c r="P7683" s="42" t="b">
        <v>1</v>
      </c>
      <c r="Q7683" s="42"/>
      <c r="R7683" s="42" t="b">
        <v>0</v>
      </c>
      <c r="S7683" s="42">
        <v>1</v>
      </c>
      <c r="T7683" s="42" t="s">
        <v>91</v>
      </c>
      <c r="U7683" s="42">
        <v>999</v>
      </c>
      <c r="V7683" s="43" t="s">
        <v>7669</v>
      </c>
      <c r="W7683" s="43">
        <v>24034</v>
      </c>
      <c r="X7683" s="42"/>
      <c r="Y7683" s="42" t="s">
        <v>7808</v>
      </c>
      <c r="Z7683" s="42" t="s">
        <v>7809</v>
      </c>
      <c r="AA7683" t="str" s="42">
        <v>法宝打造获得。成宝核心×1；主材：足年灵兽皮×1；辅材类别：甲壳×1；特性材料类别：金行凝华×1。</v>
      </c>
      <c r="AB7683" s="43">
        <v>12421001</v>
      </c>
      <c r="AC7683" s="42" t="s">
        <v>121</v>
      </c>
      <c r="AD7683" s="42">
        <v>0</v>
      </c>
      <c r="AE7683" s="42"/>
      <c r="AF7683" s="42">
        <v>70004</v>
      </c>
      <c r="AG7683" s="42"/>
      <c r="AH7683" s="42">
        <v>3600</v>
      </c>
      <c r="AI7683" s="43" t="s">
        <v>7668</v>
      </c>
      <c r="AJ7683" s="42" t="s">
        <v>7811</v>
      </c>
      <c r="AK7683" s="43" t="str">
        <f t="shared" si="125"/>
        <v>筑基</v>
      </c>
      <c r="AL7683" t="s">
        <v>7812</v>
      </c>
    </row>
    <row r="7684" spans="2:38">
      <c r="B7684" s="16" t="n">
        <f>10000000+INDEX(编号表!$B:$B,MATCH(F7684,编号表!$A:$A,0))*100000+INDEX(编号表!$F:$F,MATCH(D7684,编号表!$E:$E,0))*1000+INDEX(编号表!$D:$D,MATCH(E7684,编号表!$C:$C,0))*10000+G7684</f>
        <v>12424035</v>
      </c>
      <c r="C7684" s="42" t="s">
        <v>7813</v>
      </c>
      <c r="D7684" s="43" t="s">
        <v>108</v>
      </c>
      <c r="E7684" s="42" t="s">
        <v>335</v>
      </c>
      <c r="F7684" s="43" t="s">
        <v>7668</v>
      </c>
      <c r="G7684" s="43">
        <v>35</v>
      </c>
      <c r="H7684" s="43"/>
      <c r="I7684" s="42">
        <v>60</v>
      </c>
      <c r="J7684" s="42" t="str">
        <f t="shared" si="126"/>
        <v>大类_仙品筑基法宝</v>
      </c>
      <c r="K7684" s="44" t="s">
        <v>6624</v>
      </c>
      <c r="L7684" s="42"/>
      <c r="M7684" s="43" t="s">
        <v>7668</v>
      </c>
      <c r="N7684" s="42"/>
      <c r="O7684" s="42">
        <v>0</v>
      </c>
      <c r="P7684" s="42" t="b">
        <v>1</v>
      </c>
      <c r="Q7684" s="42"/>
      <c r="R7684" s="42" t="b">
        <v>0</v>
      </c>
      <c r="S7684" s="42">
        <v>1</v>
      </c>
      <c r="T7684" s="42" t="s">
        <v>91</v>
      </c>
      <c r="U7684" s="42">
        <v>999</v>
      </c>
      <c r="V7684" s="43" t="s">
        <v>7669</v>
      </c>
      <c r="W7684" s="43">
        <v>24035</v>
      </c>
      <c r="X7684" s="42"/>
      <c r="Y7684" s="42" t="s">
        <v>7814</v>
      </c>
      <c r="Z7684" s="42" t="s">
        <v>7809</v>
      </c>
      <c r="AA7684" t="str" s="42">
        <v>法宝打造获得。成宝核心×1；主材：足年灵兽皮×1；辅材类别：甲壳×1；特性材料类别：木行凝华×1。</v>
      </c>
      <c r="AB7684" s="43">
        <v>12421001</v>
      </c>
      <c r="AC7684" s="42" t="s">
        <v>121</v>
      </c>
      <c r="AD7684" s="42">
        <v>0</v>
      </c>
      <c r="AE7684" s="42"/>
      <c r="AF7684" s="42">
        <v>70004</v>
      </c>
      <c r="AG7684" s="42"/>
      <c r="AH7684" s="42">
        <v>3600</v>
      </c>
      <c r="AI7684" s="43" t="s">
        <v>7668</v>
      </c>
      <c r="AJ7684" s="42" t="s">
        <v>7811</v>
      </c>
      <c r="AK7684" s="43" t="str">
        <f t="shared" si="125"/>
        <v>筑基</v>
      </c>
      <c r="AL7684" t="s">
        <v>7816</v>
      </c>
    </row>
    <row r="7685" spans="2:38">
      <c r="B7685" s="16" t="n">
        <f>10000000+INDEX(编号表!$B:$B,MATCH(F7685,编号表!$A:$A,0))*100000+INDEX(编号表!$F:$F,MATCH(D7685,编号表!$E:$E,0))*1000+INDEX(编号表!$D:$D,MATCH(E7685,编号表!$C:$C,0))*10000+G7685</f>
        <v>12424036</v>
      </c>
      <c r="C7685" s="42" t="s">
        <v>7817</v>
      </c>
      <c r="D7685" s="43" t="s">
        <v>108</v>
      </c>
      <c r="E7685" s="42" t="s">
        <v>335</v>
      </c>
      <c r="F7685" s="43" t="s">
        <v>7668</v>
      </c>
      <c r="G7685" s="43">
        <v>36</v>
      </c>
      <c r="H7685" s="43"/>
      <c r="I7685" s="42">
        <v>60</v>
      </c>
      <c r="J7685" s="42" t="str">
        <f t="shared" si="126"/>
        <v>大类_仙品筑基法宝</v>
      </c>
      <c r="K7685" s="44" t="s">
        <v>6624</v>
      </c>
      <c r="L7685" s="42"/>
      <c r="M7685" s="43" t="s">
        <v>7668</v>
      </c>
      <c r="N7685" s="42"/>
      <c r="O7685" s="42">
        <v>0</v>
      </c>
      <c r="P7685" s="42" t="b">
        <v>1</v>
      </c>
      <c r="Q7685" s="42"/>
      <c r="R7685" s="42" t="b">
        <v>0</v>
      </c>
      <c r="S7685" s="42">
        <v>1</v>
      </c>
      <c r="T7685" s="42" t="s">
        <v>91</v>
      </c>
      <c r="U7685" s="42">
        <v>999</v>
      </c>
      <c r="V7685" s="43" t="s">
        <v>7669</v>
      </c>
      <c r="W7685" s="43">
        <v>24036</v>
      </c>
      <c r="X7685" s="42"/>
      <c r="Y7685" s="42" t="s">
        <v>7818</v>
      </c>
      <c r="Z7685" s="42" t="s">
        <v>7809</v>
      </c>
      <c r="AA7685" t="str" s="42">
        <v>法宝打造获得。成宝核心×1；主材：足年灵兽皮×1；辅材类别：甲壳×1；特性材料类别：水行凝华×1。</v>
      </c>
      <c r="AB7685" s="43">
        <v>12421001</v>
      </c>
      <c r="AC7685" s="42" t="s">
        <v>121</v>
      </c>
      <c r="AD7685" s="42">
        <v>0</v>
      </c>
      <c r="AE7685" s="42"/>
      <c r="AF7685" s="42">
        <v>70004</v>
      </c>
      <c r="AG7685" s="42"/>
      <c r="AH7685" s="42">
        <v>3600</v>
      </c>
      <c r="AI7685" s="43" t="s">
        <v>7668</v>
      </c>
      <c r="AJ7685" s="42" t="s">
        <v>7811</v>
      </c>
      <c r="AK7685" s="43" t="str">
        <f t="shared" si="125"/>
        <v>筑基</v>
      </c>
      <c r="AL7685" t="s">
        <v>7820</v>
      </c>
    </row>
    <row r="7686" spans="2:38">
      <c r="B7686" s="16" t="n">
        <f>10000000+INDEX(编号表!$B:$B,MATCH(F7686,编号表!$A:$A,0))*100000+INDEX(编号表!$F:$F,MATCH(D7686,编号表!$E:$E,0))*1000+INDEX(编号表!$D:$D,MATCH(E7686,编号表!$C:$C,0))*10000+G7686</f>
        <v>12424037</v>
      </c>
      <c r="C7686" s="42" t="s">
        <v>7821</v>
      </c>
      <c r="D7686" s="43" t="s">
        <v>108</v>
      </c>
      <c r="E7686" s="42" t="s">
        <v>335</v>
      </c>
      <c r="F7686" s="43" t="s">
        <v>7668</v>
      </c>
      <c r="G7686" s="43">
        <v>37</v>
      </c>
      <c r="H7686" s="43"/>
      <c r="I7686" s="42">
        <v>60</v>
      </c>
      <c r="J7686" s="42" t="str">
        <f t="shared" si="126"/>
        <v>大类_仙品筑基法宝</v>
      </c>
      <c r="K7686" s="44" t="s">
        <v>6624</v>
      </c>
      <c r="L7686" s="42"/>
      <c r="M7686" s="43" t="s">
        <v>7668</v>
      </c>
      <c r="N7686" s="42"/>
      <c r="O7686" s="42">
        <v>0</v>
      </c>
      <c r="P7686" s="42" t="b">
        <v>1</v>
      </c>
      <c r="Q7686" s="42"/>
      <c r="R7686" s="42" t="b">
        <v>0</v>
      </c>
      <c r="S7686" s="42">
        <v>1</v>
      </c>
      <c r="T7686" s="42" t="s">
        <v>91</v>
      </c>
      <c r="U7686" s="42">
        <v>999</v>
      </c>
      <c r="V7686" s="43" t="s">
        <v>7669</v>
      </c>
      <c r="W7686" s="43">
        <v>24037</v>
      </c>
      <c r="X7686" s="42"/>
      <c r="Y7686" s="42" t="s">
        <v>7822</v>
      </c>
      <c r="Z7686" s="42" t="s">
        <v>7809</v>
      </c>
      <c r="AA7686" t="str" s="42">
        <v>法宝打造获得。成宝核心×1；主材：足年灵兽皮×1；辅材类别：甲壳×1；特性材料类别：火行凝华×1。</v>
      </c>
      <c r="AB7686" s="43">
        <v>12421001</v>
      </c>
      <c r="AC7686" s="42" t="s">
        <v>121</v>
      </c>
      <c r="AD7686" s="42">
        <v>0</v>
      </c>
      <c r="AE7686" s="42"/>
      <c r="AF7686" s="42">
        <v>70004</v>
      </c>
      <c r="AG7686" s="42"/>
      <c r="AH7686" s="42">
        <v>3600</v>
      </c>
      <c r="AI7686" s="43" t="s">
        <v>7668</v>
      </c>
      <c r="AJ7686" s="42" t="s">
        <v>7811</v>
      </c>
      <c r="AK7686" s="43" t="str">
        <f t="shared" si="125"/>
        <v>筑基</v>
      </c>
      <c r="AL7686" t="s">
        <v>7824</v>
      </c>
    </row>
    <row r="7687" spans="2:38">
      <c r="B7687" s="16" t="n">
        <f>10000000+INDEX(编号表!$B:$B,MATCH(F7687,编号表!$A:$A,0))*100000+INDEX(编号表!$F:$F,MATCH(D7687,编号表!$E:$E,0))*1000+INDEX(编号表!$D:$D,MATCH(E7687,编号表!$C:$C,0))*10000+G7687</f>
        <v>12424038</v>
      </c>
      <c r="C7687" s="42" t="s">
        <v>7825</v>
      </c>
      <c r="D7687" s="43" t="s">
        <v>108</v>
      </c>
      <c r="E7687" s="42" t="s">
        <v>335</v>
      </c>
      <c r="F7687" s="43" t="s">
        <v>7668</v>
      </c>
      <c r="G7687" s="43">
        <v>38</v>
      </c>
      <c r="H7687" s="43"/>
      <c r="I7687" s="42">
        <v>60</v>
      </c>
      <c r="J7687" s="42" t="str">
        <f t="shared" si="126"/>
        <v>大类_仙品筑基法宝</v>
      </c>
      <c r="K7687" s="44" t="s">
        <v>6624</v>
      </c>
      <c r="L7687" s="42"/>
      <c r="M7687" s="43" t="s">
        <v>7668</v>
      </c>
      <c r="N7687" s="42"/>
      <c r="O7687" s="42">
        <v>0</v>
      </c>
      <c r="P7687" s="42" t="b">
        <v>1</v>
      </c>
      <c r="Q7687" s="42"/>
      <c r="R7687" s="42" t="b">
        <v>0</v>
      </c>
      <c r="S7687" s="42">
        <v>1</v>
      </c>
      <c r="T7687" s="42" t="s">
        <v>91</v>
      </c>
      <c r="U7687" s="42">
        <v>999</v>
      </c>
      <c r="V7687" s="43" t="s">
        <v>7669</v>
      </c>
      <c r="W7687" s="43">
        <v>24038</v>
      </c>
      <c r="X7687" s="42"/>
      <c r="Y7687" s="42" t="s">
        <v>7826</v>
      </c>
      <c r="Z7687" s="42" t="s">
        <v>7809</v>
      </c>
      <c r="AA7687" t="str" s="42">
        <v>法宝打造获得。成宝核心×1；主材：足年灵兽皮×1；辅材类别：甲壳×1；特性材料类别：土行凝华×1。</v>
      </c>
      <c r="AB7687" s="43">
        <v>12421001</v>
      </c>
      <c r="AC7687" s="42" t="s">
        <v>121</v>
      </c>
      <c r="AD7687" s="42">
        <v>0</v>
      </c>
      <c r="AE7687" s="42"/>
      <c r="AF7687" s="42">
        <v>70004</v>
      </c>
      <c r="AG7687" s="42"/>
      <c r="AH7687" s="42">
        <v>3600</v>
      </c>
      <c r="AI7687" s="43" t="s">
        <v>7668</v>
      </c>
      <c r="AJ7687" s="42" t="s">
        <v>7811</v>
      </c>
      <c r="AK7687" s="43" t="str">
        <f t="shared" si="125"/>
        <v>筑基</v>
      </c>
      <c r="AL7687" t="s">
        <v>7828</v>
      </c>
    </row>
    <row r="7688" spans="2:38">
      <c r="B7688" s="16" t="n">
        <f>10000000+INDEX(编号表!$B:$B,MATCH(F7688,编号表!$A:$A,0))*100000+INDEX(编号表!$F:$F,MATCH(D7688,编号表!$E:$E,0))*1000+INDEX(编号表!$D:$D,MATCH(E7688,编号表!$C:$C,0))*10000+G7688</f>
        <v>12424039</v>
      </c>
      <c r="C7688" s="42" t="s">
        <v>7829</v>
      </c>
      <c r="D7688" s="43" t="s">
        <v>108</v>
      </c>
      <c r="E7688" s="42" t="s">
        <v>335</v>
      </c>
      <c r="F7688" s="43" t="s">
        <v>7668</v>
      </c>
      <c r="G7688" s="43">
        <v>39</v>
      </c>
      <c r="H7688" s="43"/>
      <c r="I7688" s="42">
        <v>60</v>
      </c>
      <c r="J7688" s="42" t="str">
        <f t="shared" si="126"/>
        <v>大类_仙品筑基法宝</v>
      </c>
      <c r="K7688" s="44" t="s">
        <v>6624</v>
      </c>
      <c r="L7688" s="42"/>
      <c r="M7688" s="43" t="s">
        <v>7668</v>
      </c>
      <c r="N7688" s="42"/>
      <c r="O7688" s="42">
        <v>0</v>
      </c>
      <c r="P7688" s="42" t="b">
        <v>1</v>
      </c>
      <c r="Q7688" s="42"/>
      <c r="R7688" s="42" t="b">
        <v>0</v>
      </c>
      <c r="S7688" s="42">
        <v>1</v>
      </c>
      <c r="T7688" s="42" t="s">
        <v>91</v>
      </c>
      <c r="U7688" s="42">
        <v>999</v>
      </c>
      <c r="V7688" s="43" t="s">
        <v>7669</v>
      </c>
      <c r="W7688" s="43">
        <v>24039</v>
      </c>
      <c r="X7688" s="42"/>
      <c r="Y7688" s="42" t="s">
        <v>7830</v>
      </c>
      <c r="Z7688" s="42" t="s">
        <v>7809</v>
      </c>
      <c r="AA7688" t="str" s="42">
        <v>法宝打造获得。成宝核心×1；主材：足年灵兽皮×1；辅材类别：甲壳×1；特性材料类别：甲壳×1。</v>
      </c>
      <c r="AB7688" s="43">
        <v>12421001</v>
      </c>
      <c r="AC7688" s="42" t="s">
        <v>121</v>
      </c>
      <c r="AD7688" s="42">
        <v>0</v>
      </c>
      <c r="AE7688" s="42"/>
      <c r="AF7688" s="42">
        <v>70004</v>
      </c>
      <c r="AG7688" s="42"/>
      <c r="AH7688" s="42">
        <v>3600</v>
      </c>
      <c r="AI7688" s="43" t="s">
        <v>7668</v>
      </c>
      <c r="AJ7688" s="42" t="s">
        <v>7811</v>
      </c>
      <c r="AK7688" s="43" t="str">
        <f t="shared" si="125"/>
        <v>筑基</v>
      </c>
      <c r="AL7688" t="s">
        <v>7832</v>
      </c>
    </row>
    <row r="7689" spans="2:38">
      <c r="B7689" s="16" t="n">
        <f>10000000+INDEX(编号表!$B:$B,MATCH(F7689,编号表!$A:$A,0))*100000+INDEX(编号表!$F:$F,MATCH(D7689,编号表!$E:$E,0))*1000+INDEX(编号表!$D:$D,MATCH(E7689,编号表!$C:$C,0))*10000+G7689</f>
        <v>12424040</v>
      </c>
      <c r="C7689" s="42" t="s">
        <v>7833</v>
      </c>
      <c r="D7689" s="43" t="s">
        <v>108</v>
      </c>
      <c r="E7689" s="42" t="s">
        <v>335</v>
      </c>
      <c r="F7689" s="43" t="s">
        <v>7668</v>
      </c>
      <c r="G7689" s="43">
        <v>40</v>
      </c>
      <c r="H7689" s="43"/>
      <c r="I7689" s="42">
        <v>60</v>
      </c>
      <c r="J7689" s="42" t="str">
        <f t="shared" si="126"/>
        <v>大类_仙品筑基法宝</v>
      </c>
      <c r="K7689" s="44" t="s">
        <v>6624</v>
      </c>
      <c r="L7689" s="42"/>
      <c r="M7689" s="43" t="s">
        <v>7668</v>
      </c>
      <c r="N7689" s="42"/>
      <c r="O7689" s="42">
        <v>0</v>
      </c>
      <c r="P7689" s="42" t="b">
        <v>1</v>
      </c>
      <c r="Q7689" s="42"/>
      <c r="R7689" s="42" t="b">
        <v>0</v>
      </c>
      <c r="S7689" s="42">
        <v>1</v>
      </c>
      <c r="T7689" s="42" t="s">
        <v>91</v>
      </c>
      <c r="U7689" s="42">
        <v>999</v>
      </c>
      <c r="V7689" s="43" t="s">
        <v>7669</v>
      </c>
      <c r="W7689" s="43">
        <v>24040</v>
      </c>
      <c r="X7689" s="42"/>
      <c r="Y7689" s="42" t="s">
        <v>7834</v>
      </c>
      <c r="Z7689" s="42" t="s">
        <v>7809</v>
      </c>
      <c r="AA7689" t="str" s="42">
        <v>法宝打造获得。成宝核心×1；主材：足年灵兽皮×1；辅材类别：甲壳×1；特性材料类别：毒囊×1。</v>
      </c>
      <c r="AB7689" s="43">
        <v>12421001</v>
      </c>
      <c r="AC7689" s="42" t="s">
        <v>121</v>
      </c>
      <c r="AD7689" s="42">
        <v>0</v>
      </c>
      <c r="AE7689" s="42"/>
      <c r="AF7689" s="42">
        <v>70004</v>
      </c>
      <c r="AG7689" s="42"/>
      <c r="AH7689" s="42">
        <v>3600</v>
      </c>
      <c r="AI7689" s="43" t="s">
        <v>7668</v>
      </c>
      <c r="AJ7689" s="42" t="s">
        <v>7811</v>
      </c>
      <c r="AK7689" s="43" t="str">
        <f t="shared" si="125"/>
        <v>筑基</v>
      </c>
      <c r="AL7689" t="s">
        <v>7836</v>
      </c>
    </row>
    <row r="7690" spans="2:38">
      <c r="B7690" s="16" t="n">
        <f>10000000+INDEX(编号表!$B:$B,MATCH(F7690,编号表!$A:$A,0))*100000+INDEX(编号表!$F:$F,MATCH(D7690,编号表!$E:$E,0))*1000+INDEX(编号表!$D:$D,MATCH(E7690,编号表!$C:$C,0))*10000+G7690</f>
        <v>12424041</v>
      </c>
      <c r="C7690" s="42" t="s">
        <v>7837</v>
      </c>
      <c r="D7690" s="43" t="s">
        <v>108</v>
      </c>
      <c r="E7690" s="42" t="s">
        <v>335</v>
      </c>
      <c r="F7690" s="43" t="s">
        <v>7668</v>
      </c>
      <c r="G7690" s="43">
        <v>41</v>
      </c>
      <c r="H7690" s="43"/>
      <c r="I7690" s="42">
        <v>60</v>
      </c>
      <c r="J7690" s="42" t="str">
        <f t="shared" si="126"/>
        <v>大类_仙品筑基法宝</v>
      </c>
      <c r="K7690" s="44" t="s">
        <v>6624</v>
      </c>
      <c r="L7690" s="42"/>
      <c r="M7690" s="43" t="s">
        <v>7668</v>
      </c>
      <c r="N7690" s="42"/>
      <c r="O7690" s="42">
        <v>0</v>
      </c>
      <c r="P7690" s="42" t="b">
        <v>1</v>
      </c>
      <c r="Q7690" s="42"/>
      <c r="R7690" s="42" t="b">
        <v>0</v>
      </c>
      <c r="S7690" s="42">
        <v>1</v>
      </c>
      <c r="T7690" s="42" t="s">
        <v>91</v>
      </c>
      <c r="U7690" s="42">
        <v>999</v>
      </c>
      <c r="V7690" s="43" t="s">
        <v>7669</v>
      </c>
      <c r="W7690" s="43">
        <v>24041</v>
      </c>
      <c r="X7690" s="42"/>
      <c r="Y7690" t="str" s="42">
        <v>法宝。展开护盾，吸收伤害；提高护盾吸收量；缩短宝伞技能冷却时间。</v>
      </c>
      <c r="Z7690" s="42" t="s">
        <v>7809</v>
      </c>
      <c r="AA7690" t="str" s="42">
        <v>法宝打造获得。成宝核心×1；主材：足年灵兽皮×1；辅材类别：甲壳×1；特性材料类别：妖丹×1。</v>
      </c>
      <c r="AB7690" s="43">
        <v>12421001</v>
      </c>
      <c r="AC7690" s="42" t="s">
        <v>121</v>
      </c>
      <c r="AD7690" s="42">
        <v>0</v>
      </c>
      <c r="AE7690" s="42"/>
      <c r="AF7690" s="42">
        <v>70004</v>
      </c>
      <c r="AG7690" s="42"/>
      <c r="AH7690" s="42">
        <v>3600</v>
      </c>
      <c r="AI7690" s="43" t="s">
        <v>7668</v>
      </c>
      <c r="AJ7690" s="42" t="s">
        <v>7811</v>
      </c>
      <c r="AK7690" s="43" t="str">
        <f t="shared" si="125"/>
        <v>筑基</v>
      </c>
      <c r="AL7690" t="s">
        <v>7840</v>
      </c>
    </row>
    <row r="7691" spans="2:38">
      <c r="B7691" s="16" t="n">
        <f>10000000+INDEX(编号表!$B:$B,MATCH(F7691,编号表!$A:$A,0))*100000+INDEX(编号表!$F:$F,MATCH(D7691,编号表!$E:$E,0))*1000+INDEX(编号表!$D:$D,MATCH(E7691,编号表!$C:$C,0))*10000+G7691</f>
        <v>12424042</v>
      </c>
      <c r="C7691" s="42" t="s">
        <v>7841</v>
      </c>
      <c r="D7691" s="43" t="s">
        <v>108</v>
      </c>
      <c r="E7691" s="42" t="s">
        <v>335</v>
      </c>
      <c r="F7691" s="43" t="s">
        <v>7668</v>
      </c>
      <c r="G7691" s="43">
        <v>42</v>
      </c>
      <c r="H7691" s="43"/>
      <c r="I7691" s="42">
        <v>60</v>
      </c>
      <c r="J7691" s="42" t="str">
        <f t="shared" si="126"/>
        <v>大类_仙品筑基法宝</v>
      </c>
      <c r="K7691" s="44" t="s">
        <v>6624</v>
      </c>
      <c r="L7691" s="42"/>
      <c r="M7691" s="43" t="s">
        <v>7668</v>
      </c>
      <c r="N7691" s="42"/>
      <c r="O7691" s="42">
        <v>0</v>
      </c>
      <c r="P7691" s="42" t="b">
        <v>1</v>
      </c>
      <c r="Q7691" s="42"/>
      <c r="R7691" s="42" t="b">
        <v>0</v>
      </c>
      <c r="S7691" s="42">
        <v>1</v>
      </c>
      <c r="T7691" s="42" t="s">
        <v>91</v>
      </c>
      <c r="U7691" s="42">
        <v>999</v>
      </c>
      <c r="V7691" s="43" t="s">
        <v>7669</v>
      </c>
      <c r="W7691" s="43">
        <v>24042</v>
      </c>
      <c r="X7691" s="42"/>
      <c r="Y7691" s="42" t="s">
        <v>7842</v>
      </c>
      <c r="Z7691" s="42" t="s">
        <v>7809</v>
      </c>
      <c r="AA7691" t="str" s="42">
        <v>法宝打造获得。成宝核心×1；主材：足年灵兽皮×1；辅材类别：阵旗灵丝×1；特性材料类别：金行凝华×1。</v>
      </c>
      <c r="AB7691" s="43">
        <v>12421001</v>
      </c>
      <c r="AC7691" s="42" t="s">
        <v>121</v>
      </c>
      <c r="AD7691" s="42">
        <v>0</v>
      </c>
      <c r="AE7691" s="42"/>
      <c r="AF7691" s="42">
        <v>70004</v>
      </c>
      <c r="AG7691" s="42"/>
      <c r="AH7691" s="42">
        <v>3600</v>
      </c>
      <c r="AI7691" s="43" t="s">
        <v>7668</v>
      </c>
      <c r="AJ7691" s="42" t="s">
        <v>7811</v>
      </c>
      <c r="AK7691" s="43" t="str">
        <f t="shared" si="125"/>
        <v>筑基</v>
      </c>
      <c r="AL7691" t="s">
        <v>7844</v>
      </c>
    </row>
    <row r="7692" spans="2:38">
      <c r="B7692" s="16" t="n">
        <f>10000000+INDEX(编号表!$B:$B,MATCH(F7692,编号表!$A:$A,0))*100000+INDEX(编号表!$F:$F,MATCH(D7692,编号表!$E:$E,0))*1000+INDEX(编号表!$D:$D,MATCH(E7692,编号表!$C:$C,0))*10000+G7692</f>
        <v>12424043</v>
      </c>
      <c r="C7692" s="42" t="s">
        <v>7845</v>
      </c>
      <c r="D7692" s="43" t="s">
        <v>108</v>
      </c>
      <c r="E7692" s="42" t="s">
        <v>335</v>
      </c>
      <c r="F7692" s="43" t="s">
        <v>7668</v>
      </c>
      <c r="G7692" s="43">
        <v>43</v>
      </c>
      <c r="H7692" s="43"/>
      <c r="I7692" s="42">
        <v>60</v>
      </c>
      <c r="J7692" s="42" t="str">
        <f t="shared" si="126"/>
        <v>大类_仙品筑基法宝</v>
      </c>
      <c r="K7692" s="44" t="s">
        <v>6624</v>
      </c>
      <c r="L7692" s="42"/>
      <c r="M7692" s="43" t="s">
        <v>7668</v>
      </c>
      <c r="N7692" s="42"/>
      <c r="O7692" s="42">
        <v>0</v>
      </c>
      <c r="P7692" s="42" t="b">
        <v>1</v>
      </c>
      <c r="Q7692" s="42"/>
      <c r="R7692" s="42" t="b">
        <v>0</v>
      </c>
      <c r="S7692" s="42">
        <v>1</v>
      </c>
      <c r="T7692" s="42" t="s">
        <v>91</v>
      </c>
      <c r="U7692" s="42">
        <v>999</v>
      </c>
      <c r="V7692" s="43" t="s">
        <v>7669</v>
      </c>
      <c r="W7692" s="43">
        <v>24043</v>
      </c>
      <c r="X7692" s="42"/>
      <c r="Y7692" s="42" t="s">
        <v>7846</v>
      </c>
      <c r="Z7692" s="42" t="s">
        <v>7809</v>
      </c>
      <c r="AA7692" t="str" s="42">
        <v>法宝打造获得。成宝核心×1；主材：足年灵兽皮×1；辅材类别：阵旗灵丝×1；特性材料类别：木行凝华×1。</v>
      </c>
      <c r="AB7692" s="43">
        <v>12421001</v>
      </c>
      <c r="AC7692" s="42" t="s">
        <v>121</v>
      </c>
      <c r="AD7692" s="42">
        <v>0</v>
      </c>
      <c r="AE7692" s="42"/>
      <c r="AF7692" s="42">
        <v>70004</v>
      </c>
      <c r="AG7692" s="42"/>
      <c r="AH7692" s="42">
        <v>3600</v>
      </c>
      <c r="AI7692" s="43" t="s">
        <v>7668</v>
      </c>
      <c r="AJ7692" s="42" t="s">
        <v>7811</v>
      </c>
      <c r="AK7692" s="43" t="str">
        <f t="shared" si="125"/>
        <v>筑基</v>
      </c>
      <c r="AL7692" t="s">
        <v>7848</v>
      </c>
    </row>
    <row r="7693" spans="2:38">
      <c r="B7693" s="16" t="n">
        <f>10000000+INDEX(编号表!$B:$B,MATCH(F7693,编号表!$A:$A,0))*100000+INDEX(编号表!$F:$F,MATCH(D7693,编号表!$E:$E,0))*1000+INDEX(编号表!$D:$D,MATCH(E7693,编号表!$C:$C,0))*10000+G7693</f>
        <v>12424044</v>
      </c>
      <c r="C7693" s="42" t="s">
        <v>7849</v>
      </c>
      <c r="D7693" s="43" t="s">
        <v>108</v>
      </c>
      <c r="E7693" s="42" t="s">
        <v>335</v>
      </c>
      <c r="F7693" s="43" t="s">
        <v>7668</v>
      </c>
      <c r="G7693" s="43">
        <v>44</v>
      </c>
      <c r="H7693" s="43"/>
      <c r="I7693" s="42">
        <v>60</v>
      </c>
      <c r="J7693" s="42" t="str">
        <f t="shared" si="126"/>
        <v>大类_仙品筑基法宝</v>
      </c>
      <c r="K7693" s="44" t="s">
        <v>6624</v>
      </c>
      <c r="L7693" s="42"/>
      <c r="M7693" s="43" t="s">
        <v>7668</v>
      </c>
      <c r="N7693" s="42"/>
      <c r="O7693" s="42">
        <v>0</v>
      </c>
      <c r="P7693" s="42" t="b">
        <v>1</v>
      </c>
      <c r="Q7693" s="42"/>
      <c r="R7693" s="42" t="b">
        <v>0</v>
      </c>
      <c r="S7693" s="42">
        <v>1</v>
      </c>
      <c r="T7693" s="42" t="s">
        <v>91</v>
      </c>
      <c r="U7693" s="42">
        <v>999</v>
      </c>
      <c r="V7693" s="43" t="s">
        <v>7669</v>
      </c>
      <c r="W7693" s="43">
        <v>24044</v>
      </c>
      <c r="X7693" s="42"/>
      <c r="Y7693" s="42" t="s">
        <v>7850</v>
      </c>
      <c r="Z7693" s="42" t="s">
        <v>7809</v>
      </c>
      <c r="AA7693" t="str" s="42">
        <v>法宝打造获得。成宝核心×1；主材：足年灵兽皮×1；辅材类别：阵旗灵丝×1；特性材料类别：水行凝华×1。</v>
      </c>
      <c r="AB7693" s="43">
        <v>12421001</v>
      </c>
      <c r="AC7693" s="42" t="s">
        <v>121</v>
      </c>
      <c r="AD7693" s="42">
        <v>0</v>
      </c>
      <c r="AE7693" s="42"/>
      <c r="AF7693" s="42">
        <v>70004</v>
      </c>
      <c r="AG7693" s="42"/>
      <c r="AH7693" s="42">
        <v>3600</v>
      </c>
      <c r="AI7693" s="43" t="s">
        <v>7668</v>
      </c>
      <c r="AJ7693" s="42" t="s">
        <v>7811</v>
      </c>
      <c r="AK7693" s="43" t="str">
        <f t="shared" si="125"/>
        <v>筑基</v>
      </c>
      <c r="AL7693" t="s">
        <v>7852</v>
      </c>
    </row>
    <row r="7694" spans="2:38">
      <c r="B7694" s="16" t="n">
        <f>10000000+INDEX(编号表!$B:$B,MATCH(F7694,编号表!$A:$A,0))*100000+INDEX(编号表!$F:$F,MATCH(D7694,编号表!$E:$E,0))*1000+INDEX(编号表!$D:$D,MATCH(E7694,编号表!$C:$C,0))*10000+G7694</f>
        <v>12424045</v>
      </c>
      <c r="C7694" s="42" t="s">
        <v>7853</v>
      </c>
      <c r="D7694" s="43" t="s">
        <v>108</v>
      </c>
      <c r="E7694" s="42" t="s">
        <v>335</v>
      </c>
      <c r="F7694" s="43" t="s">
        <v>7668</v>
      </c>
      <c r="G7694" s="43">
        <v>45</v>
      </c>
      <c r="H7694" s="43"/>
      <c r="I7694" s="42">
        <v>60</v>
      </c>
      <c r="J7694" s="42" t="str">
        <f t="shared" si="126"/>
        <v>大类_仙品筑基法宝</v>
      </c>
      <c r="K7694" s="44" t="s">
        <v>6624</v>
      </c>
      <c r="L7694" s="42"/>
      <c r="M7694" s="43" t="s">
        <v>7668</v>
      </c>
      <c r="N7694" s="42"/>
      <c r="O7694" s="42">
        <v>0</v>
      </c>
      <c r="P7694" s="42" t="b">
        <v>1</v>
      </c>
      <c r="Q7694" s="42"/>
      <c r="R7694" s="42" t="b">
        <v>0</v>
      </c>
      <c r="S7694" s="42">
        <v>1</v>
      </c>
      <c r="T7694" s="42" t="s">
        <v>91</v>
      </c>
      <c r="U7694" s="42">
        <v>999</v>
      </c>
      <c r="V7694" s="43" t="s">
        <v>7669</v>
      </c>
      <c r="W7694" s="43">
        <v>24045</v>
      </c>
      <c r="X7694" s="42"/>
      <c r="Y7694" s="42" t="s">
        <v>7854</v>
      </c>
      <c r="Z7694" s="42" t="s">
        <v>7809</v>
      </c>
      <c r="AA7694" t="str" s="42">
        <v>法宝打造获得。成宝核心×1；主材：足年灵兽皮×1；辅材类别：阵旗灵丝×1；特性材料类别：火行凝华×1。</v>
      </c>
      <c r="AB7694" s="43">
        <v>12421001</v>
      </c>
      <c r="AC7694" s="42" t="s">
        <v>121</v>
      </c>
      <c r="AD7694" s="42">
        <v>0</v>
      </c>
      <c r="AE7694" s="42"/>
      <c r="AF7694" s="42">
        <v>70004</v>
      </c>
      <c r="AG7694" s="42"/>
      <c r="AH7694" s="42">
        <v>3600</v>
      </c>
      <c r="AI7694" s="43" t="s">
        <v>7668</v>
      </c>
      <c r="AJ7694" s="42" t="s">
        <v>7811</v>
      </c>
      <c r="AK7694" s="43" t="str">
        <f t="shared" si="125"/>
        <v>筑基</v>
      </c>
      <c r="AL7694" t="s">
        <v>7856</v>
      </c>
    </row>
    <row r="7695" spans="2:38">
      <c r="B7695" s="16" t="n">
        <f>10000000+INDEX(编号表!$B:$B,MATCH(F7695,编号表!$A:$A,0))*100000+INDEX(编号表!$F:$F,MATCH(D7695,编号表!$E:$E,0))*1000+INDEX(编号表!$D:$D,MATCH(E7695,编号表!$C:$C,0))*10000+G7695</f>
        <v>12424046</v>
      </c>
      <c r="C7695" s="42" t="s">
        <v>7857</v>
      </c>
      <c r="D7695" s="43" t="s">
        <v>108</v>
      </c>
      <c r="E7695" s="42" t="s">
        <v>335</v>
      </c>
      <c r="F7695" s="43" t="s">
        <v>7668</v>
      </c>
      <c r="G7695" s="43">
        <v>46</v>
      </c>
      <c r="H7695" s="43"/>
      <c r="I7695" s="42">
        <v>60</v>
      </c>
      <c r="J7695" s="42" t="str">
        <f t="shared" si="126"/>
        <v>大类_仙品筑基法宝</v>
      </c>
      <c r="K7695" s="44" t="s">
        <v>6624</v>
      </c>
      <c r="L7695" s="42"/>
      <c r="M7695" s="43" t="s">
        <v>7668</v>
      </c>
      <c r="N7695" s="42"/>
      <c r="O7695" s="42">
        <v>0</v>
      </c>
      <c r="P7695" s="42" t="b">
        <v>1</v>
      </c>
      <c r="Q7695" s="42"/>
      <c r="R7695" s="42" t="b">
        <v>0</v>
      </c>
      <c r="S7695" s="42">
        <v>1</v>
      </c>
      <c r="T7695" s="42" t="s">
        <v>91</v>
      </c>
      <c r="U7695" s="42">
        <v>999</v>
      </c>
      <c r="V7695" s="43" t="s">
        <v>7669</v>
      </c>
      <c r="W7695" s="43">
        <v>24046</v>
      </c>
      <c r="X7695" s="42"/>
      <c r="Y7695" s="42" t="s">
        <v>7858</v>
      </c>
      <c r="Z7695" s="42" t="s">
        <v>7809</v>
      </c>
      <c r="AA7695" t="str" s="42">
        <v>法宝打造获得。成宝核心×1；主材：足年灵兽皮×1；辅材类别：阵旗灵丝×1；特性材料类别：土行凝华×1。</v>
      </c>
      <c r="AB7695" s="43">
        <v>12421001</v>
      </c>
      <c r="AC7695" s="42" t="s">
        <v>121</v>
      </c>
      <c r="AD7695" s="42">
        <v>0</v>
      </c>
      <c r="AE7695" s="42"/>
      <c r="AF7695" s="42">
        <v>70004</v>
      </c>
      <c r="AG7695" s="42"/>
      <c r="AH7695" s="42">
        <v>3600</v>
      </c>
      <c r="AI7695" s="43" t="s">
        <v>7668</v>
      </c>
      <c r="AJ7695" s="42" t="s">
        <v>7811</v>
      </c>
      <c r="AK7695" s="43" t="str">
        <f t="shared" si="125"/>
        <v>筑基</v>
      </c>
      <c r="AL7695" t="s">
        <v>7860</v>
      </c>
    </row>
    <row r="7696" spans="2:38">
      <c r="B7696" s="16" t="n">
        <f>10000000+INDEX(编号表!$B:$B,MATCH(F7696,编号表!$A:$A,0))*100000+INDEX(编号表!$F:$F,MATCH(D7696,编号表!$E:$E,0))*1000+INDEX(编号表!$D:$D,MATCH(E7696,编号表!$C:$C,0))*10000+G7696</f>
        <v>12424047</v>
      </c>
      <c r="C7696" s="42" t="s">
        <v>7861</v>
      </c>
      <c r="D7696" s="43" t="s">
        <v>108</v>
      </c>
      <c r="E7696" s="42" t="s">
        <v>335</v>
      </c>
      <c r="F7696" s="43" t="s">
        <v>7668</v>
      </c>
      <c r="G7696" s="43">
        <v>47</v>
      </c>
      <c r="H7696" s="43"/>
      <c r="I7696" s="42">
        <v>60</v>
      </c>
      <c r="J7696" s="42" t="str">
        <f t="shared" si="126"/>
        <v>大类_仙品筑基法宝</v>
      </c>
      <c r="K7696" s="44" t="s">
        <v>6624</v>
      </c>
      <c r="L7696" s="42"/>
      <c r="M7696" s="43" t="s">
        <v>7668</v>
      </c>
      <c r="N7696" s="42"/>
      <c r="O7696" s="42">
        <v>0</v>
      </c>
      <c r="P7696" s="42" t="b">
        <v>1</v>
      </c>
      <c r="Q7696" s="42"/>
      <c r="R7696" s="42" t="b">
        <v>0</v>
      </c>
      <c r="S7696" s="42">
        <v>1</v>
      </c>
      <c r="T7696" s="42" t="s">
        <v>91</v>
      </c>
      <c r="U7696" s="42">
        <v>999</v>
      </c>
      <c r="V7696" s="43" t="s">
        <v>7669</v>
      </c>
      <c r="W7696" s="43">
        <v>24047</v>
      </c>
      <c r="X7696" s="42"/>
      <c r="Y7696" s="42" t="s">
        <v>7862</v>
      </c>
      <c r="Z7696" s="42" t="s">
        <v>7809</v>
      </c>
      <c r="AA7696" t="str" s="42">
        <v>法宝打造获得。成宝核心×1；主材：足年灵兽皮×1；辅材类别：阵旗灵丝×1；特性材料类别：甲壳×1。</v>
      </c>
      <c r="AB7696" s="43">
        <v>12421001</v>
      </c>
      <c r="AC7696" s="42" t="s">
        <v>121</v>
      </c>
      <c r="AD7696" s="42">
        <v>0</v>
      </c>
      <c r="AE7696" s="42"/>
      <c r="AF7696" s="42">
        <v>70004</v>
      </c>
      <c r="AG7696" s="42"/>
      <c r="AH7696" s="42">
        <v>3600</v>
      </c>
      <c r="AI7696" s="43" t="s">
        <v>7668</v>
      </c>
      <c r="AJ7696" s="42" t="s">
        <v>7811</v>
      </c>
      <c r="AK7696" s="43" t="str">
        <f t="shared" si="125"/>
        <v>筑基</v>
      </c>
      <c r="AL7696" t="s">
        <v>7864</v>
      </c>
    </row>
    <row r="7697" spans="2:38">
      <c r="B7697" s="16" t="n">
        <f>10000000+INDEX(编号表!$B:$B,MATCH(F7697,编号表!$A:$A,0))*100000+INDEX(编号表!$F:$F,MATCH(D7697,编号表!$E:$E,0))*1000+INDEX(编号表!$D:$D,MATCH(E7697,编号表!$C:$C,0))*10000+G7697</f>
        <v>12424048</v>
      </c>
      <c r="C7697" s="42" t="s">
        <v>7865</v>
      </c>
      <c r="D7697" s="43" t="s">
        <v>108</v>
      </c>
      <c r="E7697" s="42" t="s">
        <v>335</v>
      </c>
      <c r="F7697" s="43" t="s">
        <v>7668</v>
      </c>
      <c r="G7697" s="43">
        <v>48</v>
      </c>
      <c r="H7697" s="43"/>
      <c r="I7697" s="42">
        <v>60</v>
      </c>
      <c r="J7697" s="42" t="str">
        <f t="shared" si="126"/>
        <v>大类_仙品筑基法宝</v>
      </c>
      <c r="K7697" s="44" t="s">
        <v>6624</v>
      </c>
      <c r="L7697" s="42"/>
      <c r="M7697" s="43" t="s">
        <v>7668</v>
      </c>
      <c r="N7697" s="42"/>
      <c r="O7697" s="42">
        <v>0</v>
      </c>
      <c r="P7697" s="42" t="b">
        <v>1</v>
      </c>
      <c r="Q7697" s="42"/>
      <c r="R7697" s="42" t="b">
        <v>0</v>
      </c>
      <c r="S7697" s="42">
        <v>1</v>
      </c>
      <c r="T7697" s="42" t="s">
        <v>91</v>
      </c>
      <c r="U7697" s="42">
        <v>999</v>
      </c>
      <c r="V7697" s="43" t="s">
        <v>7669</v>
      </c>
      <c r="W7697" s="43">
        <v>24048</v>
      </c>
      <c r="X7697" s="42"/>
      <c r="Y7697" s="42" t="s">
        <v>7866</v>
      </c>
      <c r="Z7697" s="42" t="s">
        <v>7809</v>
      </c>
      <c r="AA7697" t="str" s="42">
        <v>法宝打造获得。成宝核心×1；主材：足年灵兽皮×1；辅材类别：阵旗灵丝×1；特性材料类别：毒囊×1。</v>
      </c>
      <c r="AB7697" s="43">
        <v>12421001</v>
      </c>
      <c r="AC7697" s="42" t="s">
        <v>121</v>
      </c>
      <c r="AD7697" s="42">
        <v>0</v>
      </c>
      <c r="AE7697" s="42"/>
      <c r="AF7697" s="42">
        <v>70004</v>
      </c>
      <c r="AG7697" s="42"/>
      <c r="AH7697" s="42">
        <v>3600</v>
      </c>
      <c r="AI7697" s="43" t="s">
        <v>7668</v>
      </c>
      <c r="AJ7697" s="42" t="s">
        <v>7811</v>
      </c>
      <c r="AK7697" s="43" t="str">
        <f t="shared" si="125"/>
        <v>筑基</v>
      </c>
      <c r="AL7697" t="s">
        <v>7868</v>
      </c>
    </row>
    <row r="7698" spans="2:38">
      <c r="B7698" s="16" t="n">
        <f>10000000+INDEX(编号表!$B:$B,MATCH(F7698,编号表!$A:$A,0))*100000+INDEX(编号表!$F:$F,MATCH(D7698,编号表!$E:$E,0))*1000+INDEX(编号表!$D:$D,MATCH(E7698,编号表!$C:$C,0))*10000+G7698</f>
        <v>12424049</v>
      </c>
      <c r="C7698" s="42" t="s">
        <v>7869</v>
      </c>
      <c r="D7698" s="43" t="s">
        <v>108</v>
      </c>
      <c r="E7698" s="42" t="s">
        <v>335</v>
      </c>
      <c r="F7698" s="43" t="s">
        <v>7668</v>
      </c>
      <c r="G7698" s="43">
        <v>49</v>
      </c>
      <c r="H7698" s="43"/>
      <c r="I7698" s="42">
        <v>60</v>
      </c>
      <c r="J7698" s="42" t="str">
        <f t="shared" si="126"/>
        <v>大类_仙品筑基法宝</v>
      </c>
      <c r="K7698" s="44" t="s">
        <v>6624</v>
      </c>
      <c r="L7698" s="42"/>
      <c r="M7698" s="43" t="s">
        <v>7668</v>
      </c>
      <c r="N7698" s="42"/>
      <c r="O7698" s="42">
        <v>0</v>
      </c>
      <c r="P7698" s="42" t="b">
        <v>1</v>
      </c>
      <c r="Q7698" s="42"/>
      <c r="R7698" s="42" t="b">
        <v>0</v>
      </c>
      <c r="S7698" s="42">
        <v>1</v>
      </c>
      <c r="T7698" s="42" t="s">
        <v>91</v>
      </c>
      <c r="U7698" s="42">
        <v>999</v>
      </c>
      <c r="V7698" s="43" t="s">
        <v>7669</v>
      </c>
      <c r="W7698" s="43">
        <v>24049</v>
      </c>
      <c r="X7698" s="42"/>
      <c r="Y7698" t="str" s="42">
        <v>法宝。展开护盾，吸收伤害；延长护盾持续时间；缩短宝伞技能冷却时间。</v>
      </c>
      <c r="Z7698" s="42" t="s">
        <v>7809</v>
      </c>
      <c r="AA7698" t="str" s="42">
        <v>法宝打造获得。成宝核心×1；主材：足年灵兽皮×1；辅材类别：阵旗灵丝×1；特性材料类别：妖丹×1。</v>
      </c>
      <c r="AB7698" s="43">
        <v>12421001</v>
      </c>
      <c r="AC7698" s="42" t="s">
        <v>121</v>
      </c>
      <c r="AD7698" s="42">
        <v>0</v>
      </c>
      <c r="AE7698" s="42"/>
      <c r="AF7698" s="42">
        <v>70004</v>
      </c>
      <c r="AG7698" s="42"/>
      <c r="AH7698" s="42">
        <v>3600</v>
      </c>
      <c r="AI7698" s="43" t="s">
        <v>7668</v>
      </c>
      <c r="AJ7698" s="42" t="s">
        <v>7811</v>
      </c>
      <c r="AK7698" s="43" t="str">
        <f t="shared" si="125"/>
        <v>筑基</v>
      </c>
      <c r="AL7698" t="s">
        <v>7872</v>
      </c>
    </row>
    <row r="7699" spans="2:38">
      <c r="B7699" s="16" t="n">
        <f>10000000+INDEX(编号表!$B:$B,MATCH(F7699,编号表!$A:$A,0))*100000+INDEX(编号表!$F:$F,MATCH(D7699,编号表!$E:$E,0))*1000+INDEX(编号表!$D:$D,MATCH(E7699,编号表!$C:$C,0))*10000+G7699</f>
        <v>12424050</v>
      </c>
      <c r="C7699" s="42" t="s">
        <v>7873</v>
      </c>
      <c r="D7699" s="43" t="s">
        <v>108</v>
      </c>
      <c r="E7699" s="42" t="s">
        <v>335</v>
      </c>
      <c r="F7699" s="43" t="s">
        <v>7668</v>
      </c>
      <c r="G7699" s="43">
        <v>50</v>
      </c>
      <c r="H7699" s="43"/>
      <c r="I7699" s="42">
        <v>60</v>
      </c>
      <c r="J7699" s="42" t="str">
        <f t="shared" si="126"/>
        <v>大类_仙品筑基法宝</v>
      </c>
      <c r="K7699" s="44" t="s">
        <v>6624</v>
      </c>
      <c r="L7699" s="42"/>
      <c r="M7699" s="43" t="s">
        <v>7668</v>
      </c>
      <c r="N7699" s="42"/>
      <c r="O7699" s="42">
        <v>0</v>
      </c>
      <c r="P7699" s="42" t="b">
        <v>1</v>
      </c>
      <c r="Q7699" s="42"/>
      <c r="R7699" s="42" t="b">
        <v>0</v>
      </c>
      <c r="S7699" s="42">
        <v>1</v>
      </c>
      <c r="T7699" s="42" t="s">
        <v>91</v>
      </c>
      <c r="U7699" s="42">
        <v>999</v>
      </c>
      <c r="V7699" s="43" t="s">
        <v>7669</v>
      </c>
      <c r="W7699" s="43">
        <v>24050</v>
      </c>
      <c r="X7699" s="42"/>
      <c r="Y7699" s="42" t="s">
        <v>7874</v>
      </c>
      <c r="Z7699" t="str" s="42">
        <v>|cff00FF00“珠中生机周流不息，御使之时，所属角色气血徐复，久战亦有回转之机。”——《青华养命真经》|r</v>
      </c>
      <c r="AA7699" t="str" s="42">
        <v>法宝打造获得。成宝核心×1；主材：灵玉×1；辅材类别：精血×1；特性材料类别：灵木灵核×1。</v>
      </c>
      <c r="AB7699" s="43">
        <v>12421010</v>
      </c>
      <c r="AC7699" s="42" t="s">
        <v>121</v>
      </c>
      <c r="AD7699" s="42">
        <v>0</v>
      </c>
      <c r="AE7699" s="42"/>
      <c r="AF7699" s="42">
        <v>70004</v>
      </c>
      <c r="AG7699" s="42"/>
      <c r="AH7699" s="42">
        <v>3600</v>
      </c>
      <c r="AI7699" s="43" t="s">
        <v>7668</v>
      </c>
      <c r="AJ7699" s="42" t="s">
        <v>7877</v>
      </c>
      <c r="AK7699" s="43" t="str">
        <f t="shared" si="125"/>
        <v>筑基</v>
      </c>
      <c r="AL7699" t="s">
        <v>7878</v>
      </c>
    </row>
    <row r="7700" spans="2:38">
      <c r="B7700" s="16" t="n">
        <f>10000000+INDEX(编号表!$B:$B,MATCH(F7700,编号表!$A:$A,0))*100000+INDEX(编号表!$F:$F,MATCH(D7700,编号表!$E:$E,0))*1000+INDEX(编号表!$D:$D,MATCH(E7700,编号表!$C:$C,0))*10000+G7700</f>
        <v>12424051</v>
      </c>
      <c r="C7700" s="42" t="s">
        <v>7879</v>
      </c>
      <c r="D7700" s="43" t="s">
        <v>108</v>
      </c>
      <c r="E7700" s="42" t="s">
        <v>335</v>
      </c>
      <c r="F7700" s="43" t="s">
        <v>7668</v>
      </c>
      <c r="G7700" s="43">
        <v>51</v>
      </c>
      <c r="H7700" s="43"/>
      <c r="I7700" s="42">
        <v>60</v>
      </c>
      <c r="J7700" s="42" t="str">
        <f t="shared" si="126"/>
        <v>大类_仙品筑基法宝</v>
      </c>
      <c r="K7700" s="44" t="s">
        <v>6624</v>
      </c>
      <c r="L7700" s="42"/>
      <c r="M7700" s="43" t="s">
        <v>7668</v>
      </c>
      <c r="N7700" s="42"/>
      <c r="O7700" s="42">
        <v>0</v>
      </c>
      <c r="P7700" s="42" t="b">
        <v>1</v>
      </c>
      <c r="Q7700" s="42"/>
      <c r="R7700" s="42" t="b">
        <v>0</v>
      </c>
      <c r="S7700" s="42">
        <v>1</v>
      </c>
      <c r="T7700" s="42" t="s">
        <v>91</v>
      </c>
      <c r="U7700" s="42">
        <v>999</v>
      </c>
      <c r="V7700" s="43" t="s">
        <v>7669</v>
      </c>
      <c r="W7700" s="43">
        <v>24051</v>
      </c>
      <c r="X7700" s="42"/>
      <c r="Y7700" s="42" t="s">
        <v>7880</v>
      </c>
      <c r="Z7700" t="str" s="42">
        <v>|cff00FF00“珠中生机周流不息，御使之时，所属角色气血徐复，久战亦有回转之机。”——《青华养命真经》|r</v>
      </c>
      <c r="AA7700" t="str" s="42">
        <v>法宝打造获得。成宝核心×1；主材：灵玉×1；辅材类别：精血×1；特性材料类别：木行凝华×1。</v>
      </c>
      <c r="AB7700" s="43">
        <v>12421010</v>
      </c>
      <c r="AC7700" s="42" t="s">
        <v>121</v>
      </c>
      <c r="AD7700" s="42">
        <v>0</v>
      </c>
      <c r="AE7700" s="42"/>
      <c r="AF7700" s="42">
        <v>70004</v>
      </c>
      <c r="AG7700" s="42"/>
      <c r="AH7700" s="42">
        <v>3600</v>
      </c>
      <c r="AI7700" s="43" t="s">
        <v>7668</v>
      </c>
      <c r="AJ7700" s="42" t="s">
        <v>7877</v>
      </c>
      <c r="AK7700" s="43" t="str">
        <f t="shared" si="125"/>
        <v>筑基</v>
      </c>
      <c r="AL7700" t="s">
        <v>7882</v>
      </c>
    </row>
    <row r="7701" spans="2:38">
      <c r="B7701" s="16" t="n">
        <f>10000000+INDEX(编号表!$B:$B,MATCH(F7701,编号表!$A:$A,0))*100000+INDEX(编号表!$F:$F,MATCH(D7701,编号表!$E:$E,0))*1000+INDEX(编号表!$D:$D,MATCH(E7701,编号表!$C:$C,0))*10000+G7701</f>
        <v>12424052</v>
      </c>
      <c r="C7701" s="42" t="s">
        <v>7883</v>
      </c>
      <c r="D7701" s="43" t="s">
        <v>108</v>
      </c>
      <c r="E7701" s="42" t="s">
        <v>335</v>
      </c>
      <c r="F7701" s="43" t="s">
        <v>7668</v>
      </c>
      <c r="G7701" s="43">
        <v>52</v>
      </c>
      <c r="H7701" s="43"/>
      <c r="I7701" s="42">
        <v>60</v>
      </c>
      <c r="J7701" s="42" t="str">
        <f t="shared" si="126"/>
        <v>大类_仙品筑基法宝</v>
      </c>
      <c r="K7701" s="44" t="s">
        <v>6624</v>
      </c>
      <c r="L7701" s="42"/>
      <c r="M7701" s="43" t="s">
        <v>7668</v>
      </c>
      <c r="N7701" s="42"/>
      <c r="O7701" s="42">
        <v>0</v>
      </c>
      <c r="P7701" s="42" t="b">
        <v>1</v>
      </c>
      <c r="Q7701" s="42"/>
      <c r="R7701" s="42" t="b">
        <v>0</v>
      </c>
      <c r="S7701" s="42">
        <v>1</v>
      </c>
      <c r="T7701" s="42" t="s">
        <v>91</v>
      </c>
      <c r="U7701" s="42">
        <v>999</v>
      </c>
      <c r="V7701" s="43" t="s">
        <v>7669</v>
      </c>
      <c r="W7701" s="43">
        <v>24052</v>
      </c>
      <c r="X7701" s="42"/>
      <c r="Y7701" s="42" t="s">
        <v>7884</v>
      </c>
      <c r="Z7701" t="str" s="42">
        <v>|cff00FF00“珠中生机周流不息，御使之时，所属角色气血徐复，久战亦有回转之机。”——《青华养命真经》|r</v>
      </c>
      <c r="AA7701" t="str" s="42">
        <v>法宝打造获得。成宝核心×1；主材：灵玉×1；辅材类别：地脉灵液×1；特性材料类别：灵木灵核×1。</v>
      </c>
      <c r="AB7701" s="43">
        <v>12421010</v>
      </c>
      <c r="AC7701" s="42" t="s">
        <v>121</v>
      </c>
      <c r="AD7701" s="42">
        <v>0</v>
      </c>
      <c r="AE7701" s="42"/>
      <c r="AF7701" s="42">
        <v>70004</v>
      </c>
      <c r="AG7701" s="42"/>
      <c r="AH7701" s="42">
        <v>3600</v>
      </c>
      <c r="AI7701" s="43" t="s">
        <v>7668</v>
      </c>
      <c r="AJ7701" s="42" t="s">
        <v>7877</v>
      </c>
      <c r="AK7701" s="43" t="str">
        <f t="shared" si="125"/>
        <v>筑基</v>
      </c>
      <c r="AL7701" t="s">
        <v>7886</v>
      </c>
    </row>
    <row r="7702" spans="2:38">
      <c r="B7702" s="16" t="n">
        <f>10000000+INDEX(编号表!$B:$B,MATCH(F7702,编号表!$A:$A,0))*100000+INDEX(编号表!$F:$F,MATCH(D7702,编号表!$E:$E,0))*1000+INDEX(编号表!$D:$D,MATCH(E7702,编号表!$C:$C,0))*10000+G7702</f>
        <v>12424053</v>
      </c>
      <c r="C7702" s="42" t="s">
        <v>7887</v>
      </c>
      <c r="D7702" s="43" t="s">
        <v>108</v>
      </c>
      <c r="E7702" s="42" t="s">
        <v>335</v>
      </c>
      <c r="F7702" s="43" t="s">
        <v>7668</v>
      </c>
      <c r="G7702" s="43">
        <v>53</v>
      </c>
      <c r="H7702" s="43"/>
      <c r="I7702" s="42">
        <v>60</v>
      </c>
      <c r="J7702" s="42" t="str">
        <f t="shared" si="126"/>
        <v>大类_仙品筑基法宝</v>
      </c>
      <c r="K7702" s="44" t="s">
        <v>6624</v>
      </c>
      <c r="L7702" s="42"/>
      <c r="M7702" s="43" t="s">
        <v>7668</v>
      </c>
      <c r="N7702" s="42"/>
      <c r="O7702" s="42">
        <v>0</v>
      </c>
      <c r="P7702" s="42" t="b">
        <v>1</v>
      </c>
      <c r="Q7702" s="42"/>
      <c r="R7702" s="42" t="b">
        <v>0</v>
      </c>
      <c r="S7702" s="42">
        <v>1</v>
      </c>
      <c r="T7702" s="42" t="s">
        <v>91</v>
      </c>
      <c r="U7702" s="42">
        <v>999</v>
      </c>
      <c r="V7702" s="43" t="s">
        <v>7669</v>
      </c>
      <c r="W7702" s="43">
        <v>24053</v>
      </c>
      <c r="X7702" s="42"/>
      <c r="Y7702" s="42" t="s">
        <v>7888</v>
      </c>
      <c r="Z7702" t="str" s="42">
        <v>|cff00FF00“珠中生机周流不息，御使之时，所属角色气血徐复，久战亦有回转之机。”——《青华养命真经》|r</v>
      </c>
      <c r="AA7702" t="str" s="42">
        <v>法宝打造获得。成宝核心×1；主材：灵玉×1；辅材类别：地脉灵液×1；特性材料类别：木行凝华×1。</v>
      </c>
      <c r="AB7702" s="43">
        <v>12421010</v>
      </c>
      <c r="AC7702" s="42" t="s">
        <v>121</v>
      </c>
      <c r="AD7702" s="42">
        <v>0</v>
      </c>
      <c r="AE7702" s="42"/>
      <c r="AF7702" s="42">
        <v>70004</v>
      </c>
      <c r="AG7702" s="42"/>
      <c r="AH7702" s="42">
        <v>3600</v>
      </c>
      <c r="AI7702" s="43" t="s">
        <v>7668</v>
      </c>
      <c r="AJ7702" s="42" t="s">
        <v>7877</v>
      </c>
      <c r="AK7702" s="43" t="str">
        <f t="shared" si="125"/>
        <v>筑基</v>
      </c>
      <c r="AL7702" t="s">
        <v>7890</v>
      </c>
    </row>
    <row r="7703" spans="2:38">
      <c r="B7703" s="16" t="n">
        <f>10000000+INDEX(编号表!$B:$B,MATCH(F7703,编号表!$A:$A,0))*100000+INDEX(编号表!$F:$F,MATCH(D7703,编号表!$E:$E,0))*1000+INDEX(编号表!$D:$D,MATCH(E7703,编号表!$C:$C,0))*10000+G7703</f>
        <v>12424054</v>
      </c>
      <c r="C7703" s="42" t="s">
        <v>7891</v>
      </c>
      <c r="D7703" s="43" t="s">
        <v>108</v>
      </c>
      <c r="E7703" s="42" t="s">
        <v>335</v>
      </c>
      <c r="F7703" s="43" t="s">
        <v>7668</v>
      </c>
      <c r="G7703" s="43">
        <v>54</v>
      </c>
      <c r="H7703" s="43"/>
      <c r="I7703" s="42">
        <v>60</v>
      </c>
      <c r="J7703" s="42" t="str">
        <f t="shared" si="126"/>
        <v>大类_仙品筑基法宝</v>
      </c>
      <c r="K7703" s="44" t="s">
        <v>6624</v>
      </c>
      <c r="L7703" s="42"/>
      <c r="M7703" s="43" t="s">
        <v>7668</v>
      </c>
      <c r="N7703" s="42"/>
      <c r="O7703" s="42">
        <v>0</v>
      </c>
      <c r="P7703" s="42" t="b">
        <v>1</v>
      </c>
      <c r="Q7703" s="42"/>
      <c r="R7703" s="42" t="b">
        <v>0</v>
      </c>
      <c r="S7703" s="42">
        <v>1</v>
      </c>
      <c r="T7703" s="42" t="s">
        <v>91</v>
      </c>
      <c r="U7703" s="42">
        <v>999</v>
      </c>
      <c r="V7703" s="43" t="s">
        <v>7669</v>
      </c>
      <c r="W7703" s="43">
        <v>24054</v>
      </c>
      <c r="X7703" s="42"/>
      <c r="Y7703" s="42" t="s">
        <v>7892</v>
      </c>
      <c r="Z7703" s="42" t="s">
        <v>7893</v>
      </c>
      <c r="AA7703" t="str" s="42">
        <v>法宝打造获得。成宝核心×1；主材：灵玉×1；辅材类别：精血×1；特性材料类别：灵木灵核×1。</v>
      </c>
      <c r="AB7703" s="43">
        <v>12421006</v>
      </c>
      <c r="AC7703" s="42" t="s">
        <v>121</v>
      </c>
      <c r="AD7703" s="42">
        <v>0</v>
      </c>
      <c r="AE7703" s="42"/>
      <c r="AF7703" s="42">
        <v>70004</v>
      </c>
      <c r="AG7703" s="42"/>
      <c r="AH7703" s="42">
        <v>3600</v>
      </c>
      <c r="AI7703" s="43" t="s">
        <v>7668</v>
      </c>
      <c r="AJ7703" s="42" t="s">
        <v>7894</v>
      </c>
      <c r="AK7703" s="43" t="str">
        <f t="shared" si="125"/>
        <v>筑基</v>
      </c>
      <c r="AL7703" t="s">
        <v>7895</v>
      </c>
    </row>
    <row r="7704" spans="2:38">
      <c r="B7704" s="16" t="n">
        <f>10000000+INDEX(编号表!$B:$B,MATCH(F7704,编号表!$A:$A,0))*100000+INDEX(编号表!$F:$F,MATCH(D7704,编号表!$E:$E,0))*1000+INDEX(编号表!$D:$D,MATCH(E7704,编号表!$C:$C,0))*10000+G7704</f>
        <v>12424055</v>
      </c>
      <c r="C7704" s="42" t="s">
        <v>7896</v>
      </c>
      <c r="D7704" s="43" t="s">
        <v>108</v>
      </c>
      <c r="E7704" s="42" t="s">
        <v>335</v>
      </c>
      <c r="F7704" s="43" t="s">
        <v>7668</v>
      </c>
      <c r="G7704" s="43">
        <v>55</v>
      </c>
      <c r="H7704" s="43"/>
      <c r="I7704" s="42">
        <v>60</v>
      </c>
      <c r="J7704" s="42" t="str">
        <f t="shared" si="126"/>
        <v>大类_仙品筑基法宝</v>
      </c>
      <c r="K7704" s="44" t="s">
        <v>6624</v>
      </c>
      <c r="L7704" s="42"/>
      <c r="M7704" s="43" t="s">
        <v>7668</v>
      </c>
      <c r="N7704" s="42"/>
      <c r="O7704" s="42">
        <v>0</v>
      </c>
      <c r="P7704" s="42" t="b">
        <v>1</v>
      </c>
      <c r="Q7704" s="42"/>
      <c r="R7704" s="42" t="b">
        <v>0</v>
      </c>
      <c r="S7704" s="42">
        <v>1</v>
      </c>
      <c r="T7704" s="42" t="s">
        <v>91</v>
      </c>
      <c r="U7704" s="42">
        <v>999</v>
      </c>
      <c r="V7704" s="43" t="s">
        <v>7669</v>
      </c>
      <c r="W7704" s="43">
        <v>24055</v>
      </c>
      <c r="X7704" s="42"/>
      <c r="Y7704" s="42" t="s">
        <v>7897</v>
      </c>
      <c r="Z7704" s="42" t="s">
        <v>7893</v>
      </c>
      <c r="AA7704" t="str" s="42">
        <v>法宝打造获得。成宝核心×1；主材：灵玉×1；辅材类别：精血×1；特性材料类别：金行凝华×1。</v>
      </c>
      <c r="AB7704" s="43">
        <v>12421006</v>
      </c>
      <c r="AC7704" s="42" t="s">
        <v>121</v>
      </c>
      <c r="AD7704" s="42">
        <v>0</v>
      </c>
      <c r="AE7704" s="42"/>
      <c r="AF7704" s="42">
        <v>70004</v>
      </c>
      <c r="AG7704" s="42"/>
      <c r="AH7704" s="42">
        <v>3600</v>
      </c>
      <c r="AI7704" s="43" t="s">
        <v>7668</v>
      </c>
      <c r="AJ7704" s="42" t="s">
        <v>7894</v>
      </c>
      <c r="AK7704" s="43" t="str">
        <f t="shared" si="125"/>
        <v>筑基</v>
      </c>
      <c r="AL7704" t="s">
        <v>7899</v>
      </c>
    </row>
    <row r="7705" spans="2:38">
      <c r="B7705" s="16" t="n">
        <f>10000000+INDEX(编号表!$B:$B,MATCH(F7705,编号表!$A:$A,0))*100000+INDEX(编号表!$F:$F,MATCH(D7705,编号表!$E:$E,0))*1000+INDEX(编号表!$D:$D,MATCH(E7705,编号表!$C:$C,0))*10000+G7705</f>
        <v>12424056</v>
      </c>
      <c r="C7705" s="42" t="s">
        <v>7900</v>
      </c>
      <c r="D7705" s="43" t="s">
        <v>108</v>
      </c>
      <c r="E7705" s="42" t="s">
        <v>335</v>
      </c>
      <c r="F7705" s="43" t="s">
        <v>7668</v>
      </c>
      <c r="G7705" s="43">
        <v>56</v>
      </c>
      <c r="H7705" s="43"/>
      <c r="I7705" s="42">
        <v>60</v>
      </c>
      <c r="J7705" s="42" t="str">
        <f t="shared" si="126"/>
        <v>大类_仙品筑基法宝</v>
      </c>
      <c r="K7705" s="44" t="s">
        <v>6624</v>
      </c>
      <c r="L7705" s="42"/>
      <c r="M7705" s="43" t="s">
        <v>7668</v>
      </c>
      <c r="N7705" s="42"/>
      <c r="O7705" s="42">
        <v>0</v>
      </c>
      <c r="P7705" s="42" t="b">
        <v>1</v>
      </c>
      <c r="Q7705" s="42"/>
      <c r="R7705" s="42" t="b">
        <v>0</v>
      </c>
      <c r="S7705" s="42">
        <v>1</v>
      </c>
      <c r="T7705" s="42" t="s">
        <v>91</v>
      </c>
      <c r="U7705" s="42">
        <v>999</v>
      </c>
      <c r="V7705" s="43" t="s">
        <v>7669</v>
      </c>
      <c r="W7705" s="43">
        <v>24056</v>
      </c>
      <c r="X7705" s="42"/>
      <c r="Y7705" s="42" t="s">
        <v>7901</v>
      </c>
      <c r="Z7705" s="42" t="s">
        <v>7893</v>
      </c>
      <c r="AA7705" t="str" s="42">
        <v>法宝打造获得。成宝核心×1；主材：灵玉×1；辅材类别：精血×1；特性材料类别：木行凝华×1。</v>
      </c>
      <c r="AB7705" s="43">
        <v>12421006</v>
      </c>
      <c r="AC7705" s="42" t="s">
        <v>121</v>
      </c>
      <c r="AD7705" s="42">
        <v>0</v>
      </c>
      <c r="AE7705" s="42"/>
      <c r="AF7705" s="42">
        <v>70004</v>
      </c>
      <c r="AG7705" s="42"/>
      <c r="AH7705" s="42">
        <v>3600</v>
      </c>
      <c r="AI7705" s="43" t="s">
        <v>7668</v>
      </c>
      <c r="AJ7705" s="42" t="s">
        <v>7894</v>
      </c>
      <c r="AK7705" s="43" t="str">
        <f t="shared" si="125"/>
        <v>筑基</v>
      </c>
      <c r="AL7705" t="s">
        <v>7902</v>
      </c>
    </row>
    <row r="7706" spans="2:38">
      <c r="B7706" s="16" t="n">
        <f>10000000+INDEX(编号表!$B:$B,MATCH(F7706,编号表!$A:$A,0))*100000+INDEX(编号表!$F:$F,MATCH(D7706,编号表!$E:$E,0))*1000+INDEX(编号表!$D:$D,MATCH(E7706,编号表!$C:$C,0))*10000+G7706</f>
        <v>12424057</v>
      </c>
      <c r="C7706" s="42" t="s">
        <v>7903</v>
      </c>
      <c r="D7706" s="43" t="s">
        <v>108</v>
      </c>
      <c r="E7706" s="42" t="s">
        <v>335</v>
      </c>
      <c r="F7706" s="43" t="s">
        <v>7668</v>
      </c>
      <c r="G7706" s="43">
        <v>57</v>
      </c>
      <c r="H7706" s="43"/>
      <c r="I7706" s="42">
        <v>60</v>
      </c>
      <c r="J7706" s="42" t="str">
        <f t="shared" si="126"/>
        <v>大类_仙品筑基法宝</v>
      </c>
      <c r="K7706" s="44" t="s">
        <v>6624</v>
      </c>
      <c r="L7706" s="42"/>
      <c r="M7706" s="43" t="s">
        <v>7668</v>
      </c>
      <c r="N7706" s="42"/>
      <c r="O7706" s="42">
        <v>0</v>
      </c>
      <c r="P7706" s="42" t="b">
        <v>1</v>
      </c>
      <c r="Q7706" s="42"/>
      <c r="R7706" s="42" t="b">
        <v>0</v>
      </c>
      <c r="S7706" s="42">
        <v>1</v>
      </c>
      <c r="T7706" s="42" t="s">
        <v>91</v>
      </c>
      <c r="U7706" s="42">
        <v>999</v>
      </c>
      <c r="V7706" s="43" t="s">
        <v>7669</v>
      </c>
      <c r="W7706" s="43">
        <v>24057</v>
      </c>
      <c r="X7706" s="42"/>
      <c r="Y7706" s="42" t="s">
        <v>7904</v>
      </c>
      <c r="Z7706" s="42" t="s">
        <v>7893</v>
      </c>
      <c r="AA7706" t="str" s="42">
        <v>法宝打造获得。成宝核心×1；主材：灵玉×1；辅材类别：精血×1；特性材料类别：水行凝华×1。</v>
      </c>
      <c r="AB7706" s="43">
        <v>12421006</v>
      </c>
      <c r="AC7706" s="42" t="s">
        <v>121</v>
      </c>
      <c r="AD7706" s="42">
        <v>0</v>
      </c>
      <c r="AE7706" s="42"/>
      <c r="AF7706" s="42">
        <v>70004</v>
      </c>
      <c r="AG7706" s="42"/>
      <c r="AH7706" s="42">
        <v>3600</v>
      </c>
      <c r="AI7706" s="43" t="s">
        <v>7668</v>
      </c>
      <c r="AJ7706" s="42" t="s">
        <v>7894</v>
      </c>
      <c r="AK7706" s="43" t="str">
        <f t="shared" si="125"/>
        <v>筑基</v>
      </c>
      <c r="AL7706" t="s">
        <v>7906</v>
      </c>
    </row>
    <row r="7707" spans="2:38">
      <c r="B7707" s="16" t="n">
        <f>10000000+INDEX(编号表!$B:$B,MATCH(F7707,编号表!$A:$A,0))*100000+INDEX(编号表!$F:$F,MATCH(D7707,编号表!$E:$E,0))*1000+INDEX(编号表!$D:$D,MATCH(E7707,编号表!$C:$C,0))*10000+G7707</f>
        <v>12424058</v>
      </c>
      <c r="C7707" s="42" t="s">
        <v>7907</v>
      </c>
      <c r="D7707" s="43" t="s">
        <v>108</v>
      </c>
      <c r="E7707" s="42" t="s">
        <v>335</v>
      </c>
      <c r="F7707" s="43" t="s">
        <v>7668</v>
      </c>
      <c r="G7707" s="43">
        <v>58</v>
      </c>
      <c r="H7707" s="43"/>
      <c r="I7707" s="42">
        <v>60</v>
      </c>
      <c r="J7707" s="42" t="str">
        <f t="shared" si="126"/>
        <v>大类_仙品筑基法宝</v>
      </c>
      <c r="K7707" s="44" t="s">
        <v>6624</v>
      </c>
      <c r="L7707" s="42"/>
      <c r="M7707" s="43" t="s">
        <v>7668</v>
      </c>
      <c r="N7707" s="42"/>
      <c r="O7707" s="42">
        <v>0</v>
      </c>
      <c r="P7707" s="42" t="b">
        <v>1</v>
      </c>
      <c r="Q7707" s="42"/>
      <c r="R7707" s="42" t="b">
        <v>0</v>
      </c>
      <c r="S7707" s="42">
        <v>1</v>
      </c>
      <c r="T7707" s="42" t="s">
        <v>91</v>
      </c>
      <c r="U7707" s="42">
        <v>999</v>
      </c>
      <c r="V7707" s="43" t="s">
        <v>7669</v>
      </c>
      <c r="W7707" s="43">
        <v>24058</v>
      </c>
      <c r="X7707" s="42"/>
      <c r="Y7707" s="42" t="s">
        <v>7908</v>
      </c>
      <c r="Z7707" s="42" t="s">
        <v>7893</v>
      </c>
      <c r="AA7707" t="str" s="42">
        <v>法宝打造获得。成宝核心×1；主材：灵玉×1；辅材类别：精血×1；特性材料类别：火行凝华×1。</v>
      </c>
      <c r="AB7707" s="43">
        <v>12421006</v>
      </c>
      <c r="AC7707" s="42" t="s">
        <v>121</v>
      </c>
      <c r="AD7707" s="42">
        <v>0</v>
      </c>
      <c r="AE7707" s="42"/>
      <c r="AF7707" s="42">
        <v>70004</v>
      </c>
      <c r="AG7707" s="42"/>
      <c r="AH7707" s="42">
        <v>3600</v>
      </c>
      <c r="AI7707" s="43" t="s">
        <v>7668</v>
      </c>
      <c r="AJ7707" s="42" t="s">
        <v>7894</v>
      </c>
      <c r="AK7707" s="43" t="str">
        <f t="shared" si="125"/>
        <v>筑基</v>
      </c>
      <c r="AL7707" t="s">
        <v>7910</v>
      </c>
    </row>
    <row r="7708" spans="2:38">
      <c r="B7708" s="16" t="n">
        <f>10000000+INDEX(编号表!$B:$B,MATCH(F7708,编号表!$A:$A,0))*100000+INDEX(编号表!$F:$F,MATCH(D7708,编号表!$E:$E,0))*1000+INDEX(编号表!$D:$D,MATCH(E7708,编号表!$C:$C,0))*10000+G7708</f>
        <v>12424059</v>
      </c>
      <c r="C7708" s="42" t="s">
        <v>7911</v>
      </c>
      <c r="D7708" s="43" t="s">
        <v>108</v>
      </c>
      <c r="E7708" s="42" t="s">
        <v>335</v>
      </c>
      <c r="F7708" s="43" t="s">
        <v>7668</v>
      </c>
      <c r="G7708" s="43">
        <v>59</v>
      </c>
      <c r="H7708" s="43"/>
      <c r="I7708" s="42">
        <v>60</v>
      </c>
      <c r="J7708" s="42" t="str">
        <f t="shared" si="126"/>
        <v>大类_仙品筑基法宝</v>
      </c>
      <c r="K7708" s="44" t="s">
        <v>6624</v>
      </c>
      <c r="L7708" s="42"/>
      <c r="M7708" s="43" t="s">
        <v>7668</v>
      </c>
      <c r="N7708" s="42"/>
      <c r="O7708" s="42">
        <v>0</v>
      </c>
      <c r="P7708" s="42" t="b">
        <v>1</v>
      </c>
      <c r="Q7708" s="42"/>
      <c r="R7708" s="42" t="b">
        <v>0</v>
      </c>
      <c r="S7708" s="42">
        <v>1</v>
      </c>
      <c r="T7708" s="42" t="s">
        <v>91</v>
      </c>
      <c r="U7708" s="42">
        <v>999</v>
      </c>
      <c r="V7708" s="43" t="s">
        <v>7669</v>
      </c>
      <c r="W7708" s="43">
        <v>24059</v>
      </c>
      <c r="X7708" s="42"/>
      <c r="Y7708" s="42" t="s">
        <v>7912</v>
      </c>
      <c r="Z7708" s="42" t="s">
        <v>7893</v>
      </c>
      <c r="AA7708" t="str" s="42">
        <v>法宝打造获得。成宝核心×1；主材：灵玉×1；辅材类别：精血×1；特性材料类别：土行凝华×1。</v>
      </c>
      <c r="AB7708" s="43">
        <v>12421006</v>
      </c>
      <c r="AC7708" s="42" t="s">
        <v>121</v>
      </c>
      <c r="AD7708" s="42">
        <v>0</v>
      </c>
      <c r="AE7708" s="42"/>
      <c r="AF7708" s="42">
        <v>70004</v>
      </c>
      <c r="AG7708" s="42"/>
      <c r="AH7708" s="42">
        <v>3600</v>
      </c>
      <c r="AI7708" s="43" t="s">
        <v>7668</v>
      </c>
      <c r="AJ7708" s="42" t="s">
        <v>7894</v>
      </c>
      <c r="AK7708" s="43" t="str">
        <f t="shared" si="125"/>
        <v>筑基</v>
      </c>
      <c r="AL7708" t="s">
        <v>7914</v>
      </c>
    </row>
    <row r="7709" spans="2:38">
      <c r="B7709" s="16" t="n">
        <f>10000000+INDEX(编号表!$B:$B,MATCH(F7709,编号表!$A:$A,0))*100000+INDEX(编号表!$F:$F,MATCH(D7709,编号表!$E:$E,0))*1000+INDEX(编号表!$D:$D,MATCH(E7709,编号表!$C:$C,0))*10000+G7709</f>
        <v>12424060</v>
      </c>
      <c r="C7709" s="42" t="s">
        <v>7915</v>
      </c>
      <c r="D7709" s="43" t="s">
        <v>108</v>
      </c>
      <c r="E7709" s="42" t="s">
        <v>335</v>
      </c>
      <c r="F7709" s="43" t="s">
        <v>7668</v>
      </c>
      <c r="G7709" s="43">
        <v>60</v>
      </c>
      <c r="H7709" s="43"/>
      <c r="I7709" s="42">
        <v>60</v>
      </c>
      <c r="J7709" s="42" t="str">
        <f t="shared" si="126"/>
        <v>大类_仙品筑基法宝</v>
      </c>
      <c r="K7709" s="44" t="s">
        <v>6624</v>
      </c>
      <c r="L7709" s="42"/>
      <c r="M7709" s="43" t="s">
        <v>7668</v>
      </c>
      <c r="N7709" s="42"/>
      <c r="O7709" s="42">
        <v>0</v>
      </c>
      <c r="P7709" s="42" t="b">
        <v>1</v>
      </c>
      <c r="Q7709" s="42"/>
      <c r="R7709" s="42" t="b">
        <v>0</v>
      </c>
      <c r="S7709" s="42">
        <v>1</v>
      </c>
      <c r="T7709" s="42" t="s">
        <v>91</v>
      </c>
      <c r="U7709" s="42">
        <v>999</v>
      </c>
      <c r="V7709" s="43" t="s">
        <v>7669</v>
      </c>
      <c r="W7709" s="43">
        <v>24060</v>
      </c>
      <c r="X7709" s="42"/>
      <c r="Y7709" s="42" t="s">
        <v>7916</v>
      </c>
      <c r="Z7709" s="42" t="s">
        <v>7893</v>
      </c>
      <c r="AA7709" t="str" s="42">
        <v>法宝打造获得。成宝核心×1；主材：灵玉×1；辅材类别：石乳×1；特性材料类别：灵木灵核×1。</v>
      </c>
      <c r="AB7709" s="43">
        <v>12421006</v>
      </c>
      <c r="AC7709" s="42" t="s">
        <v>121</v>
      </c>
      <c r="AD7709" s="42">
        <v>0</v>
      </c>
      <c r="AE7709" s="42"/>
      <c r="AF7709" s="42">
        <v>70004</v>
      </c>
      <c r="AG7709" s="42"/>
      <c r="AH7709" s="42">
        <v>3600</v>
      </c>
      <c r="AI7709" s="43" t="s">
        <v>7668</v>
      </c>
      <c r="AJ7709" s="42" t="s">
        <v>7894</v>
      </c>
      <c r="AK7709" s="43" t="str">
        <f t="shared" si="125"/>
        <v>筑基</v>
      </c>
      <c r="AL7709" t="s">
        <v>7918</v>
      </c>
    </row>
    <row r="7710" spans="2:38">
      <c r="B7710" s="16" t="n">
        <f>10000000+INDEX(编号表!$B:$B,MATCH(F7710,编号表!$A:$A,0))*100000+INDEX(编号表!$F:$F,MATCH(D7710,编号表!$E:$E,0))*1000+INDEX(编号表!$D:$D,MATCH(E7710,编号表!$C:$C,0))*10000+G7710</f>
        <v>12424061</v>
      </c>
      <c r="C7710" s="42" t="s">
        <v>7919</v>
      </c>
      <c r="D7710" s="43" t="s">
        <v>108</v>
      </c>
      <c r="E7710" s="42" t="s">
        <v>335</v>
      </c>
      <c r="F7710" s="43" t="s">
        <v>7668</v>
      </c>
      <c r="G7710" s="43">
        <v>61</v>
      </c>
      <c r="H7710" s="43"/>
      <c r="I7710" s="42">
        <v>60</v>
      </c>
      <c r="J7710" s="42" t="str">
        <f t="shared" si="126"/>
        <v>大类_仙品筑基法宝</v>
      </c>
      <c r="K7710" s="44" t="s">
        <v>6624</v>
      </c>
      <c r="L7710" s="42"/>
      <c r="M7710" s="43" t="s">
        <v>7668</v>
      </c>
      <c r="N7710" s="42"/>
      <c r="O7710" s="42">
        <v>0</v>
      </c>
      <c r="P7710" s="42" t="b">
        <v>1</v>
      </c>
      <c r="Q7710" s="42"/>
      <c r="R7710" s="42" t="b">
        <v>0</v>
      </c>
      <c r="S7710" s="42">
        <v>1</v>
      </c>
      <c r="T7710" s="42" t="s">
        <v>91</v>
      </c>
      <c r="U7710" s="42">
        <v>999</v>
      </c>
      <c r="V7710" s="43" t="s">
        <v>7669</v>
      </c>
      <c r="W7710" s="43">
        <v>24061</v>
      </c>
      <c r="X7710" s="42"/>
      <c r="Y7710" s="42" t="s">
        <v>7920</v>
      </c>
      <c r="Z7710" s="42" t="s">
        <v>7893</v>
      </c>
      <c r="AA7710" t="str" s="42">
        <v>法宝打造获得。成宝核心×1；主材：灵玉×1；辅材类别：石乳×1；特性材料类别：金行凝华×1。</v>
      </c>
      <c r="AB7710" s="43">
        <v>12421006</v>
      </c>
      <c r="AC7710" s="42" t="s">
        <v>121</v>
      </c>
      <c r="AD7710" s="42">
        <v>0</v>
      </c>
      <c r="AE7710" s="42"/>
      <c r="AF7710" s="42">
        <v>70004</v>
      </c>
      <c r="AG7710" s="42"/>
      <c r="AH7710" s="42">
        <v>3600</v>
      </c>
      <c r="AI7710" s="43" t="s">
        <v>7668</v>
      </c>
      <c r="AJ7710" s="42" t="s">
        <v>7894</v>
      </c>
      <c r="AK7710" s="43" t="str">
        <f t="shared" si="125"/>
        <v>筑基</v>
      </c>
      <c r="AL7710" t="s">
        <v>7922</v>
      </c>
    </row>
    <row r="7711" spans="2:38">
      <c r="B7711" s="16" t="n">
        <f>10000000+INDEX(编号表!$B:$B,MATCH(F7711,编号表!$A:$A,0))*100000+INDEX(编号表!$F:$F,MATCH(D7711,编号表!$E:$E,0))*1000+INDEX(编号表!$D:$D,MATCH(E7711,编号表!$C:$C,0))*10000+G7711</f>
        <v>12424062</v>
      </c>
      <c r="C7711" s="42" t="s">
        <v>7923</v>
      </c>
      <c r="D7711" s="43" t="s">
        <v>108</v>
      </c>
      <c r="E7711" s="42" t="s">
        <v>335</v>
      </c>
      <c r="F7711" s="43" t="s">
        <v>7668</v>
      </c>
      <c r="G7711" s="43">
        <v>62</v>
      </c>
      <c r="H7711" s="43"/>
      <c r="I7711" s="42">
        <v>60</v>
      </c>
      <c r="J7711" s="42" t="str">
        <f t="shared" si="126"/>
        <v>大类_仙品筑基法宝</v>
      </c>
      <c r="K7711" s="44" t="s">
        <v>6624</v>
      </c>
      <c r="L7711" s="42"/>
      <c r="M7711" s="43" t="s">
        <v>7668</v>
      </c>
      <c r="N7711" s="42"/>
      <c r="O7711" s="42">
        <v>0</v>
      </c>
      <c r="P7711" s="42" t="b">
        <v>1</v>
      </c>
      <c r="Q7711" s="42"/>
      <c r="R7711" s="42" t="b">
        <v>0</v>
      </c>
      <c r="S7711" s="42">
        <v>1</v>
      </c>
      <c r="T7711" s="42" t="s">
        <v>91</v>
      </c>
      <c r="U7711" s="42">
        <v>999</v>
      </c>
      <c r="V7711" s="43" t="s">
        <v>7669</v>
      </c>
      <c r="W7711" s="43">
        <v>24062</v>
      </c>
      <c r="X7711" s="42"/>
      <c r="Y7711" s="42" t="s">
        <v>7924</v>
      </c>
      <c r="Z7711" s="42" t="s">
        <v>7893</v>
      </c>
      <c r="AA7711" t="str" s="42">
        <v>法宝打造获得。成宝核心×1；主材：灵玉×1；辅材类别：石乳×1；特性材料类别：木行凝华×1。</v>
      </c>
      <c r="AB7711" s="43">
        <v>12421006</v>
      </c>
      <c r="AC7711" s="42" t="s">
        <v>121</v>
      </c>
      <c r="AD7711" s="42">
        <v>0</v>
      </c>
      <c r="AE7711" s="42"/>
      <c r="AF7711" s="42">
        <v>70004</v>
      </c>
      <c r="AG7711" s="42"/>
      <c r="AH7711" s="42">
        <v>3600</v>
      </c>
      <c r="AI7711" s="43" t="s">
        <v>7668</v>
      </c>
      <c r="AJ7711" s="42" t="s">
        <v>7894</v>
      </c>
      <c r="AK7711" s="43" t="str">
        <f t="shared" si="125"/>
        <v>筑基</v>
      </c>
      <c r="AL7711" t="s">
        <v>7926</v>
      </c>
    </row>
    <row r="7712" spans="2:38">
      <c r="B7712" s="16" t="n">
        <f>10000000+INDEX(编号表!$B:$B,MATCH(F7712,编号表!$A:$A,0))*100000+INDEX(编号表!$F:$F,MATCH(D7712,编号表!$E:$E,0))*1000+INDEX(编号表!$D:$D,MATCH(E7712,编号表!$C:$C,0))*10000+G7712</f>
        <v>12424063</v>
      </c>
      <c r="C7712" s="42" t="s">
        <v>7927</v>
      </c>
      <c r="D7712" s="43" t="s">
        <v>108</v>
      </c>
      <c r="E7712" s="42" t="s">
        <v>335</v>
      </c>
      <c r="F7712" s="43" t="s">
        <v>7668</v>
      </c>
      <c r="G7712" s="43">
        <v>63</v>
      </c>
      <c r="H7712" s="43"/>
      <c r="I7712" s="42">
        <v>60</v>
      </c>
      <c r="J7712" s="42" t="str">
        <f t="shared" si="126"/>
        <v>大类_仙品筑基法宝</v>
      </c>
      <c r="K7712" s="44" t="s">
        <v>6624</v>
      </c>
      <c r="L7712" s="42"/>
      <c r="M7712" s="43" t="s">
        <v>7668</v>
      </c>
      <c r="N7712" s="42"/>
      <c r="O7712" s="42">
        <v>0</v>
      </c>
      <c r="P7712" s="42" t="b">
        <v>1</v>
      </c>
      <c r="Q7712" s="42"/>
      <c r="R7712" s="42" t="b">
        <v>0</v>
      </c>
      <c r="S7712" s="42">
        <v>1</v>
      </c>
      <c r="T7712" s="42" t="s">
        <v>91</v>
      </c>
      <c r="U7712" s="42">
        <v>999</v>
      </c>
      <c r="V7712" s="43" t="s">
        <v>7669</v>
      </c>
      <c r="W7712" s="43">
        <v>24063</v>
      </c>
      <c r="X7712" s="42"/>
      <c r="Y7712" s="42" t="s">
        <v>7928</v>
      </c>
      <c r="Z7712" s="42" t="s">
        <v>7893</v>
      </c>
      <c r="AA7712" t="str" s="42">
        <v>法宝打造获得。成宝核心×1；主材：灵玉×1；辅材类别：石乳×1；特性材料类别：水行凝华×1。</v>
      </c>
      <c r="AB7712" s="43">
        <v>12421006</v>
      </c>
      <c r="AC7712" s="42" t="s">
        <v>121</v>
      </c>
      <c r="AD7712" s="42">
        <v>0</v>
      </c>
      <c r="AE7712" s="42"/>
      <c r="AF7712" s="42">
        <v>70004</v>
      </c>
      <c r="AG7712" s="42"/>
      <c r="AH7712" s="42">
        <v>3600</v>
      </c>
      <c r="AI7712" s="43" t="s">
        <v>7668</v>
      </c>
      <c r="AJ7712" s="42" t="s">
        <v>7894</v>
      </c>
      <c r="AK7712" s="43" t="str">
        <f t="shared" si="125"/>
        <v>筑基</v>
      </c>
      <c r="AL7712" t="s">
        <v>7930</v>
      </c>
    </row>
    <row r="7713" spans="2:38">
      <c r="B7713" s="16" t="n">
        <f>10000000+INDEX(编号表!$B:$B,MATCH(F7713,编号表!$A:$A,0))*100000+INDEX(编号表!$F:$F,MATCH(D7713,编号表!$E:$E,0))*1000+INDEX(编号表!$D:$D,MATCH(E7713,编号表!$C:$C,0))*10000+G7713</f>
        <v>12424064</v>
      </c>
      <c r="C7713" s="42" t="s">
        <v>7931</v>
      </c>
      <c r="D7713" s="43" t="s">
        <v>108</v>
      </c>
      <c r="E7713" s="42" t="s">
        <v>335</v>
      </c>
      <c r="F7713" s="43" t="s">
        <v>7668</v>
      </c>
      <c r="G7713" s="43">
        <v>64</v>
      </c>
      <c r="H7713" s="43"/>
      <c r="I7713" s="42">
        <v>60</v>
      </c>
      <c r="J7713" s="42" t="str">
        <f t="shared" si="126"/>
        <v>大类_仙品筑基法宝</v>
      </c>
      <c r="K7713" s="44" t="s">
        <v>6624</v>
      </c>
      <c r="L7713" s="42"/>
      <c r="M7713" s="43" t="s">
        <v>7668</v>
      </c>
      <c r="N7713" s="42"/>
      <c r="O7713" s="42">
        <v>0</v>
      </c>
      <c r="P7713" s="42" t="b">
        <v>1</v>
      </c>
      <c r="Q7713" s="42"/>
      <c r="R7713" s="42" t="b">
        <v>0</v>
      </c>
      <c r="S7713" s="42">
        <v>1</v>
      </c>
      <c r="T7713" s="42" t="s">
        <v>91</v>
      </c>
      <c r="U7713" s="42">
        <v>999</v>
      </c>
      <c r="V7713" s="43" t="s">
        <v>7669</v>
      </c>
      <c r="W7713" s="43">
        <v>24064</v>
      </c>
      <c r="X7713" s="42"/>
      <c r="Y7713" s="42" t="s">
        <v>7932</v>
      </c>
      <c r="Z7713" s="42" t="s">
        <v>7893</v>
      </c>
      <c r="AA7713" t="str" s="42">
        <v>法宝打造获得。成宝核心×1；主材：灵玉×1；辅材类别：石乳×1；特性材料类别：火行凝华×1。</v>
      </c>
      <c r="AB7713" s="43">
        <v>12421006</v>
      </c>
      <c r="AC7713" s="42" t="s">
        <v>121</v>
      </c>
      <c r="AD7713" s="42">
        <v>0</v>
      </c>
      <c r="AE7713" s="42"/>
      <c r="AF7713" s="42">
        <v>70004</v>
      </c>
      <c r="AG7713" s="42"/>
      <c r="AH7713" s="42">
        <v>3600</v>
      </c>
      <c r="AI7713" s="43" t="s">
        <v>7668</v>
      </c>
      <c r="AJ7713" s="42" t="s">
        <v>7894</v>
      </c>
      <c r="AK7713" s="43" t="str">
        <f t="shared" si="125"/>
        <v>筑基</v>
      </c>
      <c r="AL7713" t="s">
        <v>7934</v>
      </c>
    </row>
    <row r="7714" spans="2:38">
      <c r="B7714" s="16" t="n">
        <f>10000000+INDEX(编号表!$B:$B,MATCH(F7714,编号表!$A:$A,0))*100000+INDEX(编号表!$F:$F,MATCH(D7714,编号表!$E:$E,0))*1000+INDEX(编号表!$D:$D,MATCH(E7714,编号表!$C:$C,0))*10000+G7714</f>
        <v>12424065</v>
      </c>
      <c r="C7714" s="42" t="s">
        <v>7935</v>
      </c>
      <c r="D7714" s="43" t="s">
        <v>108</v>
      </c>
      <c r="E7714" s="42" t="s">
        <v>335</v>
      </c>
      <c r="F7714" s="43" t="s">
        <v>7668</v>
      </c>
      <c r="G7714" s="43">
        <v>65</v>
      </c>
      <c r="H7714" s="43"/>
      <c r="I7714" s="42">
        <v>60</v>
      </c>
      <c r="J7714" s="42" t="str">
        <f t="shared" si="126"/>
        <v>大类_仙品筑基法宝</v>
      </c>
      <c r="K7714" s="44" t="s">
        <v>6624</v>
      </c>
      <c r="L7714" s="42"/>
      <c r="M7714" s="43" t="s">
        <v>7668</v>
      </c>
      <c r="N7714" s="42"/>
      <c r="O7714" s="42">
        <v>0</v>
      </c>
      <c r="P7714" s="42" t="b">
        <v>1</v>
      </c>
      <c r="Q7714" s="42"/>
      <c r="R7714" s="42" t="b">
        <v>0</v>
      </c>
      <c r="S7714" s="42">
        <v>1</v>
      </c>
      <c r="T7714" s="42" t="s">
        <v>91</v>
      </c>
      <c r="U7714" s="42">
        <v>999</v>
      </c>
      <c r="V7714" s="43" t="s">
        <v>7669</v>
      </c>
      <c r="W7714" s="43">
        <v>24065</v>
      </c>
      <c r="X7714" s="42"/>
      <c r="Y7714" s="42" t="s">
        <v>7936</v>
      </c>
      <c r="Z7714" s="42" t="s">
        <v>7893</v>
      </c>
      <c r="AA7714" t="str" s="42">
        <v>法宝打造获得。成宝核心×1；主材：灵玉×1；辅材类别：石乳×1；特性材料类别：土行凝华×1。</v>
      </c>
      <c r="AB7714" s="43">
        <v>12421006</v>
      </c>
      <c r="AC7714" s="42" t="s">
        <v>121</v>
      </c>
      <c r="AD7714" s="42">
        <v>0</v>
      </c>
      <c r="AE7714" s="42"/>
      <c r="AF7714" s="42">
        <v>70004</v>
      </c>
      <c r="AG7714" s="42"/>
      <c r="AH7714" s="42">
        <v>3600</v>
      </c>
      <c r="AI7714" s="43" t="s">
        <v>7668</v>
      </c>
      <c r="AJ7714" s="42" t="s">
        <v>7894</v>
      </c>
      <c r="AK7714" s="43" t="str">
        <f t="shared" si="125"/>
        <v>筑基</v>
      </c>
      <c r="AL7714" t="s">
        <v>7938</v>
      </c>
    </row>
    <row r="7715" spans="2:38">
      <c r="B7715" s="16" t="n">
        <f>10000000+INDEX(编号表!$B:$B,MATCH(F7715,编号表!$A:$A,0))*100000+INDEX(编号表!$F:$F,MATCH(D7715,编号表!$E:$E,0))*1000+INDEX(编号表!$D:$D,MATCH(E7715,编号表!$C:$C,0))*10000+G7715</f>
        <v>12424066</v>
      </c>
      <c r="C7715" s="42" t="s">
        <v>7939</v>
      </c>
      <c r="D7715" s="43" t="s">
        <v>108</v>
      </c>
      <c r="E7715" s="42" t="s">
        <v>335</v>
      </c>
      <c r="F7715" s="43" t="s">
        <v>7668</v>
      </c>
      <c r="G7715" s="43">
        <v>66</v>
      </c>
      <c r="H7715" s="43"/>
      <c r="I7715" s="42">
        <v>60</v>
      </c>
      <c r="J7715" s="42" t="str">
        <f t="shared" si="126"/>
        <v>大类_仙品筑基法宝</v>
      </c>
      <c r="K7715" s="44" t="s">
        <v>6624</v>
      </c>
      <c r="L7715" s="42"/>
      <c r="M7715" s="43" t="s">
        <v>7668</v>
      </c>
      <c r="N7715" s="42"/>
      <c r="O7715" s="42">
        <v>0</v>
      </c>
      <c r="P7715" s="42" t="b">
        <v>1</v>
      </c>
      <c r="Q7715" s="42"/>
      <c r="R7715" s="42" t="b">
        <v>0</v>
      </c>
      <c r="S7715" s="42">
        <v>1</v>
      </c>
      <c r="T7715" s="42" t="s">
        <v>91</v>
      </c>
      <c r="U7715" s="42">
        <v>999</v>
      </c>
      <c r="V7715" s="43" t="s">
        <v>339</v>
      </c>
      <c r="W7715" s="43">
        <v>2424066</v>
      </c>
      <c r="X7715" s="42"/>
      <c r="Y7715" s="42" t="s">
        <v>7940</v>
      </c>
      <c r="Z7715" s="42" t="s">
        <v>7941</v>
      </c>
      <c r="AA7715" t="str" s="42">
        <v>法宝打造获得。成宝核心×1；主材：玄铁×1；辅材类别：玄砂×1；特性材料类别：金行凝华×1。</v>
      </c>
      <c r="AB7715" s="43">
        <v>12421007</v>
      </c>
      <c r="AC7715" s="42" t="s">
        <v>121</v>
      </c>
      <c r="AD7715" s="42">
        <v>0</v>
      </c>
      <c r="AE7715" s="42"/>
      <c r="AF7715" s="42">
        <v>70004</v>
      </c>
      <c r="AG7715" s="42"/>
      <c r="AH7715" s="42">
        <v>3600</v>
      </c>
      <c r="AI7715" s="43" t="s">
        <v>7668</v>
      </c>
      <c r="AJ7715" s="42" t="s">
        <v>7943</v>
      </c>
      <c r="AK7715" s="43" t="str">
        <f t="shared" si="125"/>
        <v>筑基</v>
      </c>
      <c r="AL7715" t="s">
        <v>7944</v>
      </c>
    </row>
    <row r="7716" spans="2:38">
      <c r="B7716" s="16" t="n">
        <f>10000000+INDEX(编号表!$B:$B,MATCH(F7716,编号表!$A:$A,0))*100000+INDEX(编号表!$F:$F,MATCH(D7716,编号表!$E:$E,0))*1000+INDEX(编号表!$D:$D,MATCH(E7716,编号表!$C:$C,0))*10000+G7716</f>
        <v>12424067</v>
      </c>
      <c r="C7716" s="42" t="s">
        <v>7945</v>
      </c>
      <c r="D7716" s="43" t="s">
        <v>108</v>
      </c>
      <c r="E7716" s="42" t="s">
        <v>335</v>
      </c>
      <c r="F7716" s="43" t="s">
        <v>7668</v>
      </c>
      <c r="G7716" s="43">
        <v>67</v>
      </c>
      <c r="H7716" s="43"/>
      <c r="I7716" s="42">
        <v>60</v>
      </c>
      <c r="J7716" s="42" t="str">
        <f t="shared" si="126"/>
        <v>大类_仙品筑基法宝</v>
      </c>
      <c r="K7716" s="44" t="s">
        <v>6624</v>
      </c>
      <c r="L7716" s="42"/>
      <c r="M7716" s="43" t="s">
        <v>7668</v>
      </c>
      <c r="N7716" s="42"/>
      <c r="O7716" s="42">
        <v>0</v>
      </c>
      <c r="P7716" s="42" t="b">
        <v>1</v>
      </c>
      <c r="Q7716" s="42"/>
      <c r="R7716" s="42" t="b">
        <v>0</v>
      </c>
      <c r="S7716" s="42">
        <v>1</v>
      </c>
      <c r="T7716" s="42" t="s">
        <v>91</v>
      </c>
      <c r="U7716" s="42">
        <v>999</v>
      </c>
      <c r="V7716" s="43" t="s">
        <v>339</v>
      </c>
      <c r="W7716" s="43">
        <v>2424067</v>
      </c>
      <c r="X7716" s="42"/>
      <c r="Y7716" s="42" t="s">
        <v>7946</v>
      </c>
      <c r="Z7716" s="42" t="s">
        <v>7941</v>
      </c>
      <c r="AA7716" t="str" s="42">
        <v>法宝打造获得。成宝核心×1；主材：玄铁×1；辅材类别：玄砂×1；特性材料类别：木行凝华×1。</v>
      </c>
      <c r="AB7716" s="43">
        <v>12421007</v>
      </c>
      <c r="AC7716" s="42" t="s">
        <v>121</v>
      </c>
      <c r="AD7716" s="42">
        <v>0</v>
      </c>
      <c r="AE7716" s="42"/>
      <c r="AF7716" s="42">
        <v>70004</v>
      </c>
      <c r="AG7716" s="42"/>
      <c r="AH7716" s="42">
        <v>3600</v>
      </c>
      <c r="AI7716" s="43" t="s">
        <v>7668</v>
      </c>
      <c r="AJ7716" s="42" t="s">
        <v>7943</v>
      </c>
      <c r="AK7716" s="43" t="str">
        <f t="shared" si="125"/>
        <v>筑基</v>
      </c>
      <c r="AL7716" t="s">
        <v>7948</v>
      </c>
    </row>
    <row r="7717" spans="2:38">
      <c r="B7717" s="16" t="n">
        <f>10000000+INDEX(编号表!$B:$B,MATCH(F7717,编号表!$A:$A,0))*100000+INDEX(编号表!$F:$F,MATCH(D7717,编号表!$E:$E,0))*1000+INDEX(编号表!$D:$D,MATCH(E7717,编号表!$C:$C,0))*10000+G7717</f>
        <v>12424068</v>
      </c>
      <c r="C7717" s="42" t="s">
        <v>7949</v>
      </c>
      <c r="D7717" s="43" t="s">
        <v>108</v>
      </c>
      <c r="E7717" s="42" t="s">
        <v>335</v>
      </c>
      <c r="F7717" s="43" t="s">
        <v>7668</v>
      </c>
      <c r="G7717" s="43">
        <v>68</v>
      </c>
      <c r="H7717" s="43"/>
      <c r="I7717" s="42">
        <v>60</v>
      </c>
      <c r="J7717" s="42" t="str">
        <f t="shared" si="126"/>
        <v>大类_仙品筑基法宝</v>
      </c>
      <c r="K7717" s="44" t="s">
        <v>6624</v>
      </c>
      <c r="L7717" s="42"/>
      <c r="M7717" s="43" t="s">
        <v>7668</v>
      </c>
      <c r="N7717" s="42"/>
      <c r="O7717" s="42">
        <v>0</v>
      </c>
      <c r="P7717" s="42" t="b">
        <v>1</v>
      </c>
      <c r="Q7717" s="42"/>
      <c r="R7717" s="42" t="b">
        <v>0</v>
      </c>
      <c r="S7717" s="42">
        <v>1</v>
      </c>
      <c r="T7717" s="42" t="s">
        <v>91</v>
      </c>
      <c r="U7717" s="42">
        <v>999</v>
      </c>
      <c r="V7717" s="43" t="s">
        <v>339</v>
      </c>
      <c r="W7717" s="43">
        <v>2424068</v>
      </c>
      <c r="X7717" s="42"/>
      <c r="Y7717" s="42" t="s">
        <v>7950</v>
      </c>
      <c r="Z7717" s="42" t="s">
        <v>7941</v>
      </c>
      <c r="AA7717" t="str" s="42">
        <v>法宝打造获得。成宝核心×1；主材：玄铁×1；辅材类别：玄砂×1；特性材料类别：水行凝华×1。</v>
      </c>
      <c r="AB7717" s="43">
        <v>12421007</v>
      </c>
      <c r="AC7717" s="42" t="s">
        <v>121</v>
      </c>
      <c r="AD7717" s="42">
        <v>0</v>
      </c>
      <c r="AE7717" s="42"/>
      <c r="AF7717" s="42">
        <v>70004</v>
      </c>
      <c r="AG7717" s="42"/>
      <c r="AH7717" s="42">
        <v>3600</v>
      </c>
      <c r="AI7717" s="43" t="s">
        <v>7668</v>
      </c>
      <c r="AJ7717" s="42" t="s">
        <v>7943</v>
      </c>
      <c r="AK7717" s="43" t="str">
        <f t="shared" si="125"/>
        <v>筑基</v>
      </c>
      <c r="AL7717" t="s">
        <v>7952</v>
      </c>
    </row>
    <row r="7718" spans="2:38">
      <c r="B7718" s="16" t="n">
        <f>10000000+INDEX(编号表!$B:$B,MATCH(F7718,编号表!$A:$A,0))*100000+INDEX(编号表!$F:$F,MATCH(D7718,编号表!$E:$E,0))*1000+INDEX(编号表!$D:$D,MATCH(E7718,编号表!$C:$C,0))*10000+G7718</f>
        <v>12424069</v>
      </c>
      <c r="C7718" s="42" t="s">
        <v>7953</v>
      </c>
      <c r="D7718" s="43" t="s">
        <v>108</v>
      </c>
      <c r="E7718" s="42" t="s">
        <v>335</v>
      </c>
      <c r="F7718" s="43" t="s">
        <v>7668</v>
      </c>
      <c r="G7718" s="43">
        <v>69</v>
      </c>
      <c r="H7718" s="43"/>
      <c r="I7718" s="42">
        <v>60</v>
      </c>
      <c r="J7718" s="42" t="str">
        <f t="shared" si="126"/>
        <v>大类_仙品筑基法宝</v>
      </c>
      <c r="K7718" s="44" t="s">
        <v>6624</v>
      </c>
      <c r="L7718" s="42"/>
      <c r="M7718" s="43" t="s">
        <v>7668</v>
      </c>
      <c r="N7718" s="42"/>
      <c r="O7718" s="42">
        <v>0</v>
      </c>
      <c r="P7718" s="42" t="b">
        <v>1</v>
      </c>
      <c r="Q7718" s="42"/>
      <c r="R7718" s="42" t="b">
        <v>0</v>
      </c>
      <c r="S7718" s="42">
        <v>1</v>
      </c>
      <c r="T7718" s="42" t="s">
        <v>91</v>
      </c>
      <c r="U7718" s="42">
        <v>999</v>
      </c>
      <c r="V7718" s="43" t="s">
        <v>339</v>
      </c>
      <c r="W7718" s="43">
        <v>2424069</v>
      </c>
      <c r="X7718" s="42"/>
      <c r="Y7718" s="42" t="s">
        <v>7954</v>
      </c>
      <c r="Z7718" s="42" t="s">
        <v>7941</v>
      </c>
      <c r="AA7718" t="str" s="42">
        <v>法宝打造获得。成宝核心×1；主材：玄铁×1；辅材类别：玄砂×1；特性材料类别：火行凝华×1。</v>
      </c>
      <c r="AB7718" s="43">
        <v>12421007</v>
      </c>
      <c r="AC7718" s="42" t="s">
        <v>121</v>
      </c>
      <c r="AD7718" s="42">
        <v>0</v>
      </c>
      <c r="AE7718" s="42"/>
      <c r="AF7718" s="42">
        <v>70004</v>
      </c>
      <c r="AG7718" s="42"/>
      <c r="AH7718" s="42">
        <v>3600</v>
      </c>
      <c r="AI7718" s="43" t="s">
        <v>7668</v>
      </c>
      <c r="AJ7718" s="42" t="s">
        <v>7943</v>
      </c>
      <c r="AK7718" s="43" t="str">
        <f t="shared" si="125"/>
        <v>筑基</v>
      </c>
      <c r="AL7718" t="s">
        <v>7956</v>
      </c>
    </row>
    <row r="7719" spans="2:38">
      <c r="B7719" s="16" t="n">
        <f>10000000+INDEX(编号表!$B:$B,MATCH(F7719,编号表!$A:$A,0))*100000+INDEX(编号表!$F:$F,MATCH(D7719,编号表!$E:$E,0))*1000+INDEX(编号表!$D:$D,MATCH(E7719,编号表!$C:$C,0))*10000+G7719</f>
        <v>12424070</v>
      </c>
      <c r="C7719" s="42" t="s">
        <v>7957</v>
      </c>
      <c r="D7719" s="43" t="s">
        <v>108</v>
      </c>
      <c r="E7719" s="42" t="s">
        <v>335</v>
      </c>
      <c r="F7719" s="43" t="s">
        <v>7668</v>
      </c>
      <c r="G7719" s="43">
        <v>70</v>
      </c>
      <c r="H7719" s="43"/>
      <c r="I7719" s="42">
        <v>60</v>
      </c>
      <c r="J7719" s="42" t="str">
        <f t="shared" si="126"/>
        <v>大类_仙品筑基法宝</v>
      </c>
      <c r="K7719" s="44" t="s">
        <v>6624</v>
      </c>
      <c r="L7719" s="42"/>
      <c r="M7719" s="43" t="s">
        <v>7668</v>
      </c>
      <c r="N7719" s="42"/>
      <c r="O7719" s="42">
        <v>0</v>
      </c>
      <c r="P7719" s="42" t="b">
        <v>1</v>
      </c>
      <c r="Q7719" s="42"/>
      <c r="R7719" s="42" t="b">
        <v>0</v>
      </c>
      <c r="S7719" s="42">
        <v>1</v>
      </c>
      <c r="T7719" s="42" t="s">
        <v>91</v>
      </c>
      <c r="U7719" s="42">
        <v>999</v>
      </c>
      <c r="V7719" s="43" t="s">
        <v>339</v>
      </c>
      <c r="W7719" s="43">
        <v>2424070</v>
      </c>
      <c r="X7719" s="42"/>
      <c r="Y7719" s="42" t="s">
        <v>7958</v>
      </c>
      <c r="Z7719" s="42" t="s">
        <v>7941</v>
      </c>
      <c r="AA7719" t="str" s="42">
        <v>法宝打造获得。成宝核心×1；主材：玄铁×1；辅材类别：玄砂×1；特性材料类别：土行凝华×1。</v>
      </c>
      <c r="AB7719" s="43">
        <v>12421007</v>
      </c>
      <c r="AC7719" s="42" t="s">
        <v>121</v>
      </c>
      <c r="AD7719" s="42">
        <v>0</v>
      </c>
      <c r="AE7719" s="42"/>
      <c r="AF7719" s="42">
        <v>70004</v>
      </c>
      <c r="AG7719" s="42"/>
      <c r="AH7719" s="42">
        <v>3600</v>
      </c>
      <c r="AI7719" s="43" t="s">
        <v>7668</v>
      </c>
      <c r="AJ7719" s="42" t="s">
        <v>7943</v>
      </c>
      <c r="AK7719" s="43" t="str">
        <f t="shared" si="125"/>
        <v>筑基</v>
      </c>
      <c r="AL7719" t="s">
        <v>7960</v>
      </c>
    </row>
    <row r="7720" spans="2:38">
      <c r="B7720" s="16" t="n">
        <f>10000000+INDEX(编号表!$B:$B,MATCH(F7720,编号表!$A:$A,0))*100000+INDEX(编号表!$F:$F,MATCH(D7720,编号表!$E:$E,0))*1000+INDEX(编号表!$D:$D,MATCH(E7720,编号表!$C:$C,0))*10000+G7720</f>
        <v>12424071</v>
      </c>
      <c r="C7720" s="42" t="s">
        <v>7961</v>
      </c>
      <c r="D7720" s="43" t="s">
        <v>108</v>
      </c>
      <c r="E7720" s="42" t="s">
        <v>335</v>
      </c>
      <c r="F7720" s="43" t="s">
        <v>7668</v>
      </c>
      <c r="G7720" s="43">
        <v>71</v>
      </c>
      <c r="H7720" s="43"/>
      <c r="I7720" s="42">
        <v>60</v>
      </c>
      <c r="J7720" s="42" t="str">
        <f t="shared" si="126"/>
        <v>大类_仙品筑基法宝</v>
      </c>
      <c r="K7720" s="44" t="s">
        <v>6624</v>
      </c>
      <c r="L7720" s="42"/>
      <c r="M7720" s="43" t="s">
        <v>7668</v>
      </c>
      <c r="N7720" s="42"/>
      <c r="O7720" s="42">
        <v>0</v>
      </c>
      <c r="P7720" s="42" t="b">
        <v>1</v>
      </c>
      <c r="Q7720" s="42"/>
      <c r="R7720" s="42" t="b">
        <v>0</v>
      </c>
      <c r="S7720" s="42">
        <v>1</v>
      </c>
      <c r="T7720" s="42" t="s">
        <v>91</v>
      </c>
      <c r="U7720" s="42">
        <v>999</v>
      </c>
      <c r="V7720" s="43" t="s">
        <v>339</v>
      </c>
      <c r="W7720" s="43">
        <v>2424071</v>
      </c>
      <c r="X7720" s="42"/>
      <c r="Y7720" s="42" t="s">
        <v>7962</v>
      </c>
      <c r="Z7720" s="42" t="s">
        <v>7941</v>
      </c>
      <c r="AA7720" t="str" s="42">
        <v>法宝打造获得。成宝核心×1；主材：玄铁×1；辅材类别：古炉铜×1；特性材料类别：金行凝华×1。</v>
      </c>
      <c r="AB7720" s="43">
        <v>12421007</v>
      </c>
      <c r="AC7720" s="42" t="s">
        <v>121</v>
      </c>
      <c r="AD7720" s="42">
        <v>0</v>
      </c>
      <c r="AE7720" s="42"/>
      <c r="AF7720" s="42">
        <v>70004</v>
      </c>
      <c r="AG7720" s="42"/>
      <c r="AH7720" s="42">
        <v>3600</v>
      </c>
      <c r="AI7720" s="43" t="s">
        <v>7668</v>
      </c>
      <c r="AJ7720" s="42" t="s">
        <v>7943</v>
      </c>
      <c r="AK7720" s="43" t="str">
        <f t="shared" si="125"/>
        <v>筑基</v>
      </c>
      <c r="AL7720" t="s">
        <v>7964</v>
      </c>
    </row>
    <row r="7721" spans="2:38">
      <c r="B7721" s="16" t="n">
        <f>10000000+INDEX(编号表!$B:$B,MATCH(F7721,编号表!$A:$A,0))*100000+INDEX(编号表!$F:$F,MATCH(D7721,编号表!$E:$E,0))*1000+INDEX(编号表!$D:$D,MATCH(E7721,编号表!$C:$C,0))*10000+G7721</f>
        <v>12424072</v>
      </c>
      <c r="C7721" s="42" t="s">
        <v>7965</v>
      </c>
      <c r="D7721" s="43" t="s">
        <v>108</v>
      </c>
      <c r="E7721" s="42" t="s">
        <v>335</v>
      </c>
      <c r="F7721" s="43" t="s">
        <v>7668</v>
      </c>
      <c r="G7721" s="43">
        <v>72</v>
      </c>
      <c r="H7721" s="43"/>
      <c r="I7721" s="42">
        <v>60</v>
      </c>
      <c r="J7721" s="42" t="str">
        <f t="shared" si="126"/>
        <v>大类_仙品筑基法宝</v>
      </c>
      <c r="K7721" s="44" t="s">
        <v>6624</v>
      </c>
      <c r="L7721" s="42"/>
      <c r="M7721" s="43" t="s">
        <v>7668</v>
      </c>
      <c r="N7721" s="42"/>
      <c r="O7721" s="42">
        <v>0</v>
      </c>
      <c r="P7721" s="42" t="b">
        <v>1</v>
      </c>
      <c r="Q7721" s="42"/>
      <c r="R7721" s="42" t="b">
        <v>0</v>
      </c>
      <c r="S7721" s="42">
        <v>1</v>
      </c>
      <c r="T7721" s="42" t="s">
        <v>91</v>
      </c>
      <c r="U7721" s="42">
        <v>999</v>
      </c>
      <c r="V7721" s="43" t="s">
        <v>339</v>
      </c>
      <c r="W7721" s="43">
        <v>2424072</v>
      </c>
      <c r="X7721" s="42"/>
      <c r="Y7721" s="42" t="s">
        <v>7966</v>
      </c>
      <c r="Z7721" s="42" t="s">
        <v>7941</v>
      </c>
      <c r="AA7721" t="str" s="42">
        <v>法宝打造获得。成宝核心×1；主材：玄铁×1；辅材类别：古炉铜×1；特性材料类别：木行凝华×1。</v>
      </c>
      <c r="AB7721" s="43">
        <v>12421007</v>
      </c>
      <c r="AC7721" s="42" t="s">
        <v>121</v>
      </c>
      <c r="AD7721" s="42">
        <v>0</v>
      </c>
      <c r="AE7721" s="42"/>
      <c r="AF7721" s="42">
        <v>70004</v>
      </c>
      <c r="AG7721" s="42"/>
      <c r="AH7721" s="42">
        <v>3600</v>
      </c>
      <c r="AI7721" s="43" t="s">
        <v>7668</v>
      </c>
      <c r="AJ7721" s="42" t="s">
        <v>7943</v>
      </c>
      <c r="AK7721" s="43" t="str">
        <f t="shared" si="125"/>
        <v>筑基</v>
      </c>
      <c r="AL7721" t="s">
        <v>7968</v>
      </c>
    </row>
    <row r="7722" spans="2:38">
      <c r="B7722" s="16" t="n">
        <f>10000000+INDEX(编号表!$B:$B,MATCH(F7722,编号表!$A:$A,0))*100000+INDEX(编号表!$F:$F,MATCH(D7722,编号表!$E:$E,0))*1000+INDEX(编号表!$D:$D,MATCH(E7722,编号表!$C:$C,0))*10000+G7722</f>
        <v>12424073</v>
      </c>
      <c r="C7722" s="42" t="s">
        <v>7969</v>
      </c>
      <c r="D7722" s="43" t="s">
        <v>108</v>
      </c>
      <c r="E7722" s="42" t="s">
        <v>335</v>
      </c>
      <c r="F7722" s="43" t="s">
        <v>7668</v>
      </c>
      <c r="G7722" s="43">
        <v>73</v>
      </c>
      <c r="H7722" s="43"/>
      <c r="I7722" s="42">
        <v>60</v>
      </c>
      <c r="J7722" s="42" t="str">
        <f t="shared" si="126"/>
        <v>大类_仙品筑基法宝</v>
      </c>
      <c r="K7722" s="44" t="s">
        <v>6624</v>
      </c>
      <c r="L7722" s="42"/>
      <c r="M7722" s="43" t="s">
        <v>7668</v>
      </c>
      <c r="N7722" s="42"/>
      <c r="O7722" s="42">
        <v>0</v>
      </c>
      <c r="P7722" s="42" t="b">
        <v>1</v>
      </c>
      <c r="Q7722" s="42"/>
      <c r="R7722" s="42" t="b">
        <v>0</v>
      </c>
      <c r="S7722" s="42">
        <v>1</v>
      </c>
      <c r="T7722" s="42" t="s">
        <v>91</v>
      </c>
      <c r="U7722" s="42">
        <v>999</v>
      </c>
      <c r="V7722" s="43" t="s">
        <v>339</v>
      </c>
      <c r="W7722" s="43">
        <v>2424073</v>
      </c>
      <c r="X7722" s="42"/>
      <c r="Y7722" s="42" t="s">
        <v>7970</v>
      </c>
      <c r="Z7722" s="42" t="s">
        <v>7941</v>
      </c>
      <c r="AA7722" t="str" s="42">
        <v>法宝打造获得。成宝核心×1；主材：玄铁×1；辅材类别：古炉铜×1；特性材料类别：水行凝华×1。</v>
      </c>
      <c r="AB7722" s="43">
        <v>12421007</v>
      </c>
      <c r="AC7722" s="42" t="s">
        <v>121</v>
      </c>
      <c r="AD7722" s="42">
        <v>0</v>
      </c>
      <c r="AE7722" s="42"/>
      <c r="AF7722" s="42">
        <v>70004</v>
      </c>
      <c r="AG7722" s="42"/>
      <c r="AH7722" s="42">
        <v>3600</v>
      </c>
      <c r="AI7722" s="43" t="s">
        <v>7668</v>
      </c>
      <c r="AJ7722" s="42" t="s">
        <v>7943</v>
      </c>
      <c r="AK7722" s="43" t="str">
        <f t="shared" si="125"/>
        <v>筑基</v>
      </c>
      <c r="AL7722" t="s">
        <v>7972</v>
      </c>
    </row>
    <row r="7723" spans="2:38">
      <c r="B7723" s="16" t="n">
        <f>10000000+INDEX(编号表!$B:$B,MATCH(F7723,编号表!$A:$A,0))*100000+INDEX(编号表!$F:$F,MATCH(D7723,编号表!$E:$E,0))*1000+INDEX(编号表!$D:$D,MATCH(E7723,编号表!$C:$C,0))*10000+G7723</f>
        <v>12424074</v>
      </c>
      <c r="C7723" s="42" t="s">
        <v>7973</v>
      </c>
      <c r="D7723" s="43" t="s">
        <v>108</v>
      </c>
      <c r="E7723" s="42" t="s">
        <v>335</v>
      </c>
      <c r="F7723" s="43" t="s">
        <v>7668</v>
      </c>
      <c r="G7723" s="43">
        <v>74</v>
      </c>
      <c r="H7723" s="43"/>
      <c r="I7723" s="42">
        <v>60</v>
      </c>
      <c r="J7723" s="42" t="str">
        <f t="shared" si="126"/>
        <v>大类_仙品筑基法宝</v>
      </c>
      <c r="K7723" s="44" t="s">
        <v>6624</v>
      </c>
      <c r="L7723" s="42"/>
      <c r="M7723" s="43" t="s">
        <v>7668</v>
      </c>
      <c r="N7723" s="42"/>
      <c r="O7723" s="42">
        <v>0</v>
      </c>
      <c r="P7723" s="42" t="b">
        <v>1</v>
      </c>
      <c r="Q7723" s="42"/>
      <c r="R7723" s="42" t="b">
        <v>0</v>
      </c>
      <c r="S7723" s="42">
        <v>1</v>
      </c>
      <c r="T7723" s="42" t="s">
        <v>91</v>
      </c>
      <c r="U7723" s="42">
        <v>999</v>
      </c>
      <c r="V7723" s="43" t="s">
        <v>339</v>
      </c>
      <c r="W7723" s="43">
        <v>2424074</v>
      </c>
      <c r="X7723" s="42"/>
      <c r="Y7723" s="42" t="s">
        <v>7974</v>
      </c>
      <c r="Z7723" s="42" t="s">
        <v>7941</v>
      </c>
      <c r="AA7723" t="str" s="42">
        <v>法宝打造获得。成宝核心×1；主材：玄铁×1；辅材类别：古炉铜×1；特性材料类别：火行凝华×1。</v>
      </c>
      <c r="AB7723" s="43">
        <v>12421007</v>
      </c>
      <c r="AC7723" s="42" t="s">
        <v>121</v>
      </c>
      <c r="AD7723" s="42">
        <v>0</v>
      </c>
      <c r="AE7723" s="42"/>
      <c r="AF7723" s="42">
        <v>70004</v>
      </c>
      <c r="AG7723" s="42"/>
      <c r="AH7723" s="42">
        <v>3600</v>
      </c>
      <c r="AI7723" s="43" t="s">
        <v>7668</v>
      </c>
      <c r="AJ7723" s="42" t="s">
        <v>7943</v>
      </c>
      <c r="AK7723" s="43" t="str">
        <f t="shared" si="125"/>
        <v>筑基</v>
      </c>
      <c r="AL7723" t="s">
        <v>7976</v>
      </c>
    </row>
    <row r="7724" spans="2:38">
      <c r="B7724" s="16" t="n">
        <f>10000000+INDEX(编号表!$B:$B,MATCH(F7724,编号表!$A:$A,0))*100000+INDEX(编号表!$F:$F,MATCH(D7724,编号表!$E:$E,0))*1000+INDEX(编号表!$D:$D,MATCH(E7724,编号表!$C:$C,0))*10000+G7724</f>
        <v>12424075</v>
      </c>
      <c r="C7724" s="42" t="s">
        <v>7977</v>
      </c>
      <c r="D7724" s="43" t="s">
        <v>108</v>
      </c>
      <c r="E7724" s="42" t="s">
        <v>335</v>
      </c>
      <c r="F7724" s="43" t="s">
        <v>7668</v>
      </c>
      <c r="G7724" s="43">
        <v>75</v>
      </c>
      <c r="H7724" s="43"/>
      <c r="I7724" s="42">
        <v>60</v>
      </c>
      <c r="J7724" s="42" t="str">
        <f t="shared" si="126"/>
        <v>大类_仙品筑基法宝</v>
      </c>
      <c r="K7724" s="44" t="s">
        <v>6624</v>
      </c>
      <c r="L7724" s="42"/>
      <c r="M7724" s="43" t="s">
        <v>7668</v>
      </c>
      <c r="N7724" s="42"/>
      <c r="O7724" s="42">
        <v>0</v>
      </c>
      <c r="P7724" s="42" t="b">
        <v>1</v>
      </c>
      <c r="Q7724" s="42"/>
      <c r="R7724" s="42" t="b">
        <v>0</v>
      </c>
      <c r="S7724" s="42">
        <v>1</v>
      </c>
      <c r="T7724" s="42" t="s">
        <v>91</v>
      </c>
      <c r="U7724" s="42">
        <v>999</v>
      </c>
      <c r="V7724" s="43" t="s">
        <v>339</v>
      </c>
      <c r="W7724" s="43">
        <v>2424075</v>
      </c>
      <c r="X7724" s="42"/>
      <c r="Y7724" s="42" t="s">
        <v>7978</v>
      </c>
      <c r="Z7724" s="42" t="s">
        <v>7941</v>
      </c>
      <c r="AA7724" t="str" s="42">
        <v>法宝打造获得。成宝核心×1；主材：玄铁×1；辅材类别：古炉铜×1；特性材料类别：土行凝华×1。</v>
      </c>
      <c r="AB7724" s="43">
        <v>12421007</v>
      </c>
      <c r="AC7724" s="42" t="s">
        <v>121</v>
      </c>
      <c r="AD7724" s="42">
        <v>0</v>
      </c>
      <c r="AE7724" s="42"/>
      <c r="AF7724" s="42">
        <v>70004</v>
      </c>
      <c r="AG7724" s="42"/>
      <c r="AH7724" s="42">
        <v>3600</v>
      </c>
      <c r="AI7724" s="43" t="s">
        <v>7668</v>
      </c>
      <c r="AJ7724" s="42" t="s">
        <v>7943</v>
      </c>
      <c r="AK7724" s="43" t="str">
        <f t="shared" si="125"/>
        <v>筑基</v>
      </c>
      <c r="AL7724" t="s">
        <v>7980</v>
      </c>
    </row>
    <row r="7725" spans="2:38">
      <c r="B7725" s="16" t="n">
        <f>10000000+INDEX(编号表!$B:$B,MATCH(F7725,编号表!$A:$A,0))*100000+INDEX(编号表!$F:$F,MATCH(D7725,编号表!$E:$E,0))*1000+INDEX(编号表!$D:$D,MATCH(E7725,编号表!$C:$C,0))*10000+G7725</f>
        <v>12424076</v>
      </c>
      <c r="C7725" s="42" t="s">
        <v>7981</v>
      </c>
      <c r="D7725" s="43" t="s">
        <v>108</v>
      </c>
      <c r="E7725" s="42" t="s">
        <v>335</v>
      </c>
      <c r="F7725" s="43" t="s">
        <v>7668</v>
      </c>
      <c r="G7725" s="43">
        <v>76</v>
      </c>
      <c r="H7725" s="43"/>
      <c r="I7725" s="42">
        <v>60</v>
      </c>
      <c r="J7725" s="42" t="str">
        <f t="shared" si="126"/>
        <v>大类_仙品筑基法宝</v>
      </c>
      <c r="K7725" s="44" t="s">
        <v>6624</v>
      </c>
      <c r="L7725" s="42"/>
      <c r="M7725" s="43" t="s">
        <v>7668</v>
      </c>
      <c r="N7725" s="42"/>
      <c r="O7725" s="42">
        <v>0</v>
      </c>
      <c r="P7725" s="42" t="b">
        <v>1</v>
      </c>
      <c r="Q7725" s="42"/>
      <c r="R7725" s="42" t="b">
        <v>0</v>
      </c>
      <c r="S7725" s="42">
        <v>1</v>
      </c>
      <c r="T7725" s="42" t="s">
        <v>91</v>
      </c>
      <c r="U7725" s="42">
        <v>999</v>
      </c>
      <c r="V7725" s="43" t="s">
        <v>339</v>
      </c>
      <c r="W7725" s="43">
        <v>2424076</v>
      </c>
      <c r="X7725" s="42"/>
      <c r="Y7725" s="42" t="s">
        <v>7982</v>
      </c>
      <c r="Z7725" s="42" t="s">
        <v>7941</v>
      </c>
      <c r="AA7725" t="str" s="42">
        <v>法宝打造获得。成宝核心×1；主材：玄铁×1；辅材类别：石乳×1；特性材料类别：金行凝华×1。</v>
      </c>
      <c r="AB7725" s="43">
        <v>12421007</v>
      </c>
      <c r="AC7725" s="42" t="s">
        <v>121</v>
      </c>
      <c r="AD7725" s="42">
        <v>0</v>
      </c>
      <c r="AE7725" s="42"/>
      <c r="AF7725" s="42">
        <v>70004</v>
      </c>
      <c r="AG7725" s="42"/>
      <c r="AH7725" s="42">
        <v>3600</v>
      </c>
      <c r="AI7725" s="43" t="s">
        <v>7668</v>
      </c>
      <c r="AJ7725" s="42" t="s">
        <v>7943</v>
      </c>
      <c r="AK7725" s="43" t="str">
        <f t="shared" si="125"/>
        <v>筑基</v>
      </c>
      <c r="AL7725" t="s">
        <v>7984</v>
      </c>
    </row>
    <row r="7726" spans="2:38">
      <c r="B7726" s="16" t="n">
        <f>10000000+INDEX(编号表!$B:$B,MATCH(F7726,编号表!$A:$A,0))*100000+INDEX(编号表!$F:$F,MATCH(D7726,编号表!$E:$E,0))*1000+INDEX(编号表!$D:$D,MATCH(E7726,编号表!$C:$C,0))*10000+G7726</f>
        <v>12424077</v>
      </c>
      <c r="C7726" s="42" t="s">
        <v>7985</v>
      </c>
      <c r="D7726" s="43" t="s">
        <v>108</v>
      </c>
      <c r="E7726" s="42" t="s">
        <v>335</v>
      </c>
      <c r="F7726" s="43" t="s">
        <v>7668</v>
      </c>
      <c r="G7726" s="43">
        <v>77</v>
      </c>
      <c r="H7726" s="43"/>
      <c r="I7726" s="42">
        <v>60</v>
      </c>
      <c r="J7726" s="42" t="str">
        <f t="shared" si="126"/>
        <v>大类_仙品筑基法宝</v>
      </c>
      <c r="K7726" s="44" t="s">
        <v>6624</v>
      </c>
      <c r="L7726" s="42"/>
      <c r="M7726" s="43" t="s">
        <v>7668</v>
      </c>
      <c r="N7726" s="42"/>
      <c r="O7726" s="42">
        <v>0</v>
      </c>
      <c r="P7726" s="42" t="b">
        <v>1</v>
      </c>
      <c r="Q7726" s="42"/>
      <c r="R7726" s="42" t="b">
        <v>0</v>
      </c>
      <c r="S7726" s="42">
        <v>1</v>
      </c>
      <c r="T7726" s="42" t="s">
        <v>91</v>
      </c>
      <c r="U7726" s="42">
        <v>999</v>
      </c>
      <c r="V7726" s="43" t="s">
        <v>339</v>
      </c>
      <c r="W7726" s="43">
        <v>2424077</v>
      </c>
      <c r="X7726" s="42"/>
      <c r="Y7726" s="42" t="s">
        <v>7986</v>
      </c>
      <c r="Z7726" s="42" t="s">
        <v>7941</v>
      </c>
      <c r="AA7726" t="str" s="42">
        <v>法宝打造获得。成宝核心×1；主材：玄铁×1；辅材类别：石乳×1；特性材料类别：木行凝华×1。</v>
      </c>
      <c r="AB7726" s="43">
        <v>12421007</v>
      </c>
      <c r="AC7726" s="42" t="s">
        <v>121</v>
      </c>
      <c r="AD7726" s="42">
        <v>0</v>
      </c>
      <c r="AE7726" s="42"/>
      <c r="AF7726" s="42">
        <v>70004</v>
      </c>
      <c r="AG7726" s="42"/>
      <c r="AH7726" s="42">
        <v>3600</v>
      </c>
      <c r="AI7726" s="43" t="s">
        <v>7668</v>
      </c>
      <c r="AJ7726" s="42" t="s">
        <v>7943</v>
      </c>
      <c r="AK7726" s="43" t="str">
        <f t="shared" si="125"/>
        <v>筑基</v>
      </c>
      <c r="AL7726" t="s">
        <v>7988</v>
      </c>
    </row>
    <row r="7727" spans="2:38">
      <c r="B7727" s="16" t="n">
        <f>10000000+INDEX(编号表!$B:$B,MATCH(F7727,编号表!$A:$A,0))*100000+INDEX(编号表!$F:$F,MATCH(D7727,编号表!$E:$E,0))*1000+INDEX(编号表!$D:$D,MATCH(E7727,编号表!$C:$C,0))*10000+G7727</f>
        <v>12424078</v>
      </c>
      <c r="C7727" s="42" t="s">
        <v>7989</v>
      </c>
      <c r="D7727" s="43" t="s">
        <v>108</v>
      </c>
      <c r="E7727" s="42" t="s">
        <v>335</v>
      </c>
      <c r="F7727" s="43" t="s">
        <v>7668</v>
      </c>
      <c r="G7727" s="43">
        <v>78</v>
      </c>
      <c r="H7727" s="43"/>
      <c r="I7727" s="42">
        <v>60</v>
      </c>
      <c r="J7727" s="42" t="str">
        <f t="shared" si="126"/>
        <v>大类_仙品筑基法宝</v>
      </c>
      <c r="K7727" s="44" t="s">
        <v>6624</v>
      </c>
      <c r="L7727" s="42"/>
      <c r="M7727" s="43" t="s">
        <v>7668</v>
      </c>
      <c r="N7727" s="42"/>
      <c r="O7727" s="42">
        <v>0</v>
      </c>
      <c r="P7727" s="42" t="b">
        <v>1</v>
      </c>
      <c r="Q7727" s="42"/>
      <c r="R7727" s="42" t="b">
        <v>0</v>
      </c>
      <c r="S7727" s="42">
        <v>1</v>
      </c>
      <c r="T7727" s="42" t="s">
        <v>91</v>
      </c>
      <c r="U7727" s="42">
        <v>999</v>
      </c>
      <c r="V7727" s="43" t="s">
        <v>339</v>
      </c>
      <c r="W7727" s="43">
        <v>2424078</v>
      </c>
      <c r="X7727" s="42"/>
      <c r="Y7727" s="42" t="s">
        <v>7990</v>
      </c>
      <c r="Z7727" s="42" t="s">
        <v>7941</v>
      </c>
      <c r="AA7727" t="str" s="42">
        <v>法宝打造获得。成宝核心×1；主材：玄铁×1；辅材类别：石乳×1；特性材料类别：水行凝华×1。</v>
      </c>
      <c r="AB7727" s="43">
        <v>12421007</v>
      </c>
      <c r="AC7727" s="42" t="s">
        <v>121</v>
      </c>
      <c r="AD7727" s="42">
        <v>0</v>
      </c>
      <c r="AE7727" s="42"/>
      <c r="AF7727" s="42">
        <v>70004</v>
      </c>
      <c r="AG7727" s="42"/>
      <c r="AH7727" s="42">
        <v>3600</v>
      </c>
      <c r="AI7727" s="43" t="s">
        <v>7668</v>
      </c>
      <c r="AJ7727" s="42" t="s">
        <v>7943</v>
      </c>
      <c r="AK7727" s="43" t="str">
        <f t="shared" si="125"/>
        <v>筑基</v>
      </c>
      <c r="AL7727" t="s">
        <v>7992</v>
      </c>
    </row>
    <row r="7728" spans="2:38">
      <c r="B7728" s="16" t="n">
        <f>10000000+INDEX(编号表!$B:$B,MATCH(F7728,编号表!$A:$A,0))*100000+INDEX(编号表!$F:$F,MATCH(D7728,编号表!$E:$E,0))*1000+INDEX(编号表!$D:$D,MATCH(E7728,编号表!$C:$C,0))*10000+G7728</f>
        <v>12424079</v>
      </c>
      <c r="C7728" s="42" t="s">
        <v>7993</v>
      </c>
      <c r="D7728" s="43" t="s">
        <v>108</v>
      </c>
      <c r="E7728" s="42" t="s">
        <v>335</v>
      </c>
      <c r="F7728" s="43" t="s">
        <v>7668</v>
      </c>
      <c r="G7728" s="43">
        <v>79</v>
      </c>
      <c r="H7728" s="43"/>
      <c r="I7728" s="42">
        <v>60</v>
      </c>
      <c r="J7728" s="42" t="str">
        <f t="shared" si="126"/>
        <v>大类_仙品筑基法宝</v>
      </c>
      <c r="K7728" s="44" t="s">
        <v>6624</v>
      </c>
      <c r="L7728" s="42"/>
      <c r="M7728" s="43" t="s">
        <v>7668</v>
      </c>
      <c r="N7728" s="42"/>
      <c r="O7728" s="42">
        <v>0</v>
      </c>
      <c r="P7728" s="42" t="b">
        <v>1</v>
      </c>
      <c r="Q7728" s="42"/>
      <c r="R7728" s="42" t="b">
        <v>0</v>
      </c>
      <c r="S7728" s="42">
        <v>1</v>
      </c>
      <c r="T7728" s="42" t="s">
        <v>91</v>
      </c>
      <c r="U7728" s="42">
        <v>999</v>
      </c>
      <c r="V7728" s="43" t="s">
        <v>339</v>
      </c>
      <c r="W7728" s="43">
        <v>2424079</v>
      </c>
      <c r="X7728" s="42"/>
      <c r="Y7728" s="42" t="s">
        <v>7994</v>
      </c>
      <c r="Z7728" s="42" t="s">
        <v>7941</v>
      </c>
      <c r="AA7728" t="str" s="42">
        <v>法宝打造获得。成宝核心×1；主材：玄铁×1；辅材类别：石乳×1；特性材料类别：火行凝华×1。</v>
      </c>
      <c r="AB7728" s="43">
        <v>12421007</v>
      </c>
      <c r="AC7728" s="42" t="s">
        <v>121</v>
      </c>
      <c r="AD7728" s="42">
        <v>0</v>
      </c>
      <c r="AE7728" s="42"/>
      <c r="AF7728" s="42">
        <v>70004</v>
      </c>
      <c r="AG7728" s="42"/>
      <c r="AH7728" s="42">
        <v>3600</v>
      </c>
      <c r="AI7728" s="43" t="s">
        <v>7668</v>
      </c>
      <c r="AJ7728" s="42" t="s">
        <v>7943</v>
      </c>
      <c r="AK7728" s="43" t="str">
        <f t="shared" si="125"/>
        <v>筑基</v>
      </c>
      <c r="AL7728" t="s">
        <v>7996</v>
      </c>
    </row>
    <row r="7729" spans="2:38">
      <c r="B7729" s="16" t="n">
        <f>10000000+INDEX(编号表!$B:$B,MATCH(F7729,编号表!$A:$A,0))*100000+INDEX(编号表!$F:$F,MATCH(D7729,编号表!$E:$E,0))*1000+INDEX(编号表!$D:$D,MATCH(E7729,编号表!$C:$C,0))*10000+G7729</f>
        <v>12424080</v>
      </c>
      <c r="C7729" s="42" t="s">
        <v>7997</v>
      </c>
      <c r="D7729" s="43" t="s">
        <v>108</v>
      </c>
      <c r="E7729" s="42" t="s">
        <v>335</v>
      </c>
      <c r="F7729" s="43" t="s">
        <v>7668</v>
      </c>
      <c r="G7729" s="43">
        <v>80</v>
      </c>
      <c r="H7729" s="43"/>
      <c r="I7729" s="42">
        <v>60</v>
      </c>
      <c r="J7729" s="42" t="str">
        <f t="shared" si="126"/>
        <v>大类_仙品筑基法宝</v>
      </c>
      <c r="K7729" s="44" t="s">
        <v>6624</v>
      </c>
      <c r="L7729" s="42"/>
      <c r="M7729" s="43" t="s">
        <v>7668</v>
      </c>
      <c r="N7729" s="42"/>
      <c r="O7729" s="42">
        <v>0</v>
      </c>
      <c r="P7729" s="42" t="b">
        <v>1</v>
      </c>
      <c r="Q7729" s="42"/>
      <c r="R7729" s="42" t="b">
        <v>0</v>
      </c>
      <c r="S7729" s="42">
        <v>1</v>
      </c>
      <c r="T7729" s="42" t="s">
        <v>91</v>
      </c>
      <c r="U7729" s="42">
        <v>999</v>
      </c>
      <c r="V7729" s="43" t="s">
        <v>339</v>
      </c>
      <c r="W7729" s="43">
        <v>2424080</v>
      </c>
      <c r="X7729" s="42"/>
      <c r="Y7729" s="42" t="s">
        <v>7998</v>
      </c>
      <c r="Z7729" s="42" t="s">
        <v>7941</v>
      </c>
      <c r="AA7729" t="str" s="42">
        <v>法宝打造获得。成宝核心×1；主材：玄铁×1；辅材类别：石乳×1；特性材料类别：土行凝华×1。</v>
      </c>
      <c r="AB7729" s="43">
        <v>12421007</v>
      </c>
      <c r="AC7729" s="42" t="s">
        <v>121</v>
      </c>
      <c r="AD7729" s="42">
        <v>0</v>
      </c>
      <c r="AE7729" s="42"/>
      <c r="AF7729" s="42">
        <v>70004</v>
      </c>
      <c r="AG7729" s="42"/>
      <c r="AH7729" s="42">
        <v>3600</v>
      </c>
      <c r="AI7729" s="43" t="s">
        <v>7668</v>
      </c>
      <c r="AJ7729" s="42" t="s">
        <v>7943</v>
      </c>
      <c r="AK7729" s="43" t="str">
        <f t="shared" si="125"/>
        <v>筑基</v>
      </c>
      <c r="AL7729" t="s">
        <v>8000</v>
      </c>
    </row>
    <row r="7730" spans="2:38">
      <c r="B7730" s="16" t="n">
        <f>10000000+INDEX(编号表!$B:$B,MATCH(F7730,编号表!$A:$A,0))*100000+INDEX(编号表!$F:$F,MATCH(D7730,编号表!$E:$E,0))*1000+INDEX(编号表!$D:$D,MATCH(E7730,编号表!$C:$C,0))*10000+G7730</f>
        <v>12424081</v>
      </c>
      <c r="C7730" s="42" t="s">
        <v>8001</v>
      </c>
      <c r="D7730" s="43" t="s">
        <v>108</v>
      </c>
      <c r="E7730" s="42" t="s">
        <v>335</v>
      </c>
      <c r="F7730" s="43" t="s">
        <v>7668</v>
      </c>
      <c r="G7730" s="43">
        <v>81</v>
      </c>
      <c r="H7730" s="43"/>
      <c r="I7730" s="42">
        <v>60</v>
      </c>
      <c r="J7730" s="42" t="str">
        <f t="shared" si="126"/>
        <v>大类_仙品筑基法宝</v>
      </c>
      <c r="K7730" s="44" t="s">
        <v>6624</v>
      </c>
      <c r="L7730" s="42"/>
      <c r="M7730" s="43" t="s">
        <v>7668</v>
      </c>
      <c r="N7730" s="42"/>
      <c r="O7730" s="42">
        <v>0</v>
      </c>
      <c r="P7730" s="42" t="b">
        <v>1</v>
      </c>
      <c r="Q7730" s="42"/>
      <c r="R7730" s="42" t="b">
        <v>0</v>
      </c>
      <c r="S7730" s="42">
        <v>1</v>
      </c>
      <c r="T7730" s="42" t="s">
        <v>91</v>
      </c>
      <c r="U7730" s="42">
        <v>999</v>
      </c>
      <c r="V7730" s="43" t="s">
        <v>7669</v>
      </c>
      <c r="W7730" s="43">
        <v>24081</v>
      </c>
      <c r="X7730" s="42"/>
      <c r="Y7730" s="42" t="s">
        <v>8002</v>
      </c>
      <c r="Z7730" s="42" t="s">
        <v>8003</v>
      </c>
      <c r="AA7730" t="str" s="42">
        <v>法宝打造获得。成宝核心×1；主材：玄铁×1；辅材类别：古炉铜×1；特性材料类别：土行凝华×1。</v>
      </c>
      <c r="AB7730" s="43">
        <v>12421008</v>
      </c>
      <c r="AC7730" s="42" t="s">
        <v>121</v>
      </c>
      <c r="AD7730" s="42">
        <v>0</v>
      </c>
      <c r="AE7730" s="42"/>
      <c r="AF7730" s="42">
        <v>70004</v>
      </c>
      <c r="AG7730" s="42"/>
      <c r="AH7730" s="42">
        <v>3600</v>
      </c>
      <c r="AI7730" s="43" t="s">
        <v>7668</v>
      </c>
      <c r="AJ7730" s="42" t="s">
        <v>8005</v>
      </c>
      <c r="AK7730" s="43" t="str">
        <f t="shared" si="125"/>
        <v>筑基</v>
      </c>
      <c r="AL7730" t="s">
        <v>8006</v>
      </c>
    </row>
    <row r="7731" spans="2:38">
      <c r="B7731" s="16" t="n">
        <f>10000000+INDEX(编号表!$B:$B,MATCH(F7731,编号表!$A:$A,0))*100000+INDEX(编号表!$F:$F,MATCH(D7731,编号表!$E:$E,0))*1000+INDEX(编号表!$D:$D,MATCH(E7731,编号表!$C:$C,0))*10000+G7731</f>
        <v>12424082</v>
      </c>
      <c r="C7731" s="42" t="s">
        <v>8007</v>
      </c>
      <c r="D7731" s="43" t="s">
        <v>108</v>
      </c>
      <c r="E7731" s="42" t="s">
        <v>335</v>
      </c>
      <c r="F7731" s="43" t="s">
        <v>7668</v>
      </c>
      <c r="G7731" s="43">
        <v>82</v>
      </c>
      <c r="H7731" s="43"/>
      <c r="I7731" s="42">
        <v>60</v>
      </c>
      <c r="J7731" s="42" t="str">
        <f t="shared" si="126"/>
        <v>大类_仙品筑基法宝</v>
      </c>
      <c r="K7731" s="44" t="s">
        <v>6624</v>
      </c>
      <c r="L7731" s="42"/>
      <c r="M7731" s="43" t="s">
        <v>7668</v>
      </c>
      <c r="N7731" s="42"/>
      <c r="O7731" s="42">
        <v>0</v>
      </c>
      <c r="P7731" s="42" t="b">
        <v>1</v>
      </c>
      <c r="Q7731" s="42"/>
      <c r="R7731" s="42" t="b">
        <v>0</v>
      </c>
      <c r="S7731" s="42">
        <v>1</v>
      </c>
      <c r="T7731" s="42" t="s">
        <v>91</v>
      </c>
      <c r="U7731" s="42">
        <v>999</v>
      </c>
      <c r="V7731" s="43" t="s">
        <v>7669</v>
      </c>
      <c r="W7731" s="43">
        <v>24082</v>
      </c>
      <c r="X7731" s="42"/>
      <c r="Y7731" s="42" t="s">
        <v>8008</v>
      </c>
      <c r="Z7731" s="42" t="s">
        <v>8009</v>
      </c>
      <c r="AA7731" t="str" s="42">
        <v>法宝打造获得。成宝核心×1；主材：足年灵木芯×1；辅材类别：细毫×1；特性材料类别：金行凝华×1。</v>
      </c>
      <c r="AB7731" s="43">
        <v>12421009</v>
      </c>
      <c r="AC7731" s="42" t="s">
        <v>121</v>
      </c>
      <c r="AD7731" s="42">
        <v>0</v>
      </c>
      <c r="AE7731" s="42"/>
      <c r="AF7731" s="42">
        <v>70004</v>
      </c>
      <c r="AG7731" s="42"/>
      <c r="AH7731" s="42">
        <v>3600</v>
      </c>
      <c r="AI7731" s="43" t="s">
        <v>7668</v>
      </c>
      <c r="AJ7731" s="42" t="s">
        <v>8011</v>
      </c>
      <c r="AK7731" s="43" t="str">
        <f t="shared" si="125"/>
        <v>筑基</v>
      </c>
      <c r="AL7731" t="s">
        <v>8012</v>
      </c>
    </row>
    <row r="7732" spans="2:38">
      <c r="B7732" s="16" t="n">
        <f>10000000+INDEX(编号表!$B:$B,MATCH(F7732,编号表!$A:$A,0))*100000+INDEX(编号表!$F:$F,MATCH(D7732,编号表!$E:$E,0))*1000+INDEX(编号表!$D:$D,MATCH(E7732,编号表!$C:$C,0))*10000+G7732</f>
        <v>12424083</v>
      </c>
      <c r="C7732" s="42" t="s">
        <v>8013</v>
      </c>
      <c r="D7732" s="43" t="s">
        <v>108</v>
      </c>
      <c r="E7732" s="42" t="s">
        <v>335</v>
      </c>
      <c r="F7732" s="43" t="s">
        <v>7668</v>
      </c>
      <c r="G7732" s="43">
        <v>83</v>
      </c>
      <c r="H7732" s="43"/>
      <c r="I7732" s="42">
        <v>60</v>
      </c>
      <c r="J7732" s="42" t="str">
        <f t="shared" si="126"/>
        <v>大类_仙品筑基法宝</v>
      </c>
      <c r="K7732" s="44" t="s">
        <v>6624</v>
      </c>
      <c r="L7732" s="42"/>
      <c r="M7732" s="43" t="s">
        <v>7668</v>
      </c>
      <c r="N7732" s="42"/>
      <c r="O7732" s="42">
        <v>0</v>
      </c>
      <c r="P7732" s="42" t="b">
        <v>1</v>
      </c>
      <c r="Q7732" s="42"/>
      <c r="R7732" s="42" t="b">
        <v>0</v>
      </c>
      <c r="S7732" s="42">
        <v>1</v>
      </c>
      <c r="T7732" s="42" t="s">
        <v>91</v>
      </c>
      <c r="U7732" s="42">
        <v>999</v>
      </c>
      <c r="V7732" s="43" t="s">
        <v>7669</v>
      </c>
      <c r="W7732" s="43">
        <v>24083</v>
      </c>
      <c r="X7732" s="42"/>
      <c r="Y7732" s="42" t="s">
        <v>8014</v>
      </c>
      <c r="Z7732" s="42" t="s">
        <v>8009</v>
      </c>
      <c r="AA7732" t="str" s="42">
        <v>法宝打造获得。成宝核心×1；主材：足年灵木芯×1；辅材类别：细毫×1；特性材料类别：水行凝华×1。</v>
      </c>
      <c r="AB7732" s="43">
        <v>12421009</v>
      </c>
      <c r="AC7732" s="42" t="s">
        <v>121</v>
      </c>
      <c r="AD7732" s="42">
        <v>0</v>
      </c>
      <c r="AE7732" s="42"/>
      <c r="AF7732" s="42">
        <v>70004</v>
      </c>
      <c r="AG7732" s="42"/>
      <c r="AH7732" s="42">
        <v>3600</v>
      </c>
      <c r="AI7732" s="43" t="s">
        <v>7668</v>
      </c>
      <c r="AJ7732" s="42" t="s">
        <v>8011</v>
      </c>
      <c r="AK7732" s="43" t="str">
        <f t="shared" si="125"/>
        <v>筑基</v>
      </c>
      <c r="AL7732" t="s">
        <v>8016</v>
      </c>
    </row>
    <row r="7733" spans="2:38">
      <c r="B7733" s="16" t="n">
        <f>10000000+INDEX(编号表!$B:$B,MATCH(F7733,编号表!$A:$A,0))*100000+INDEX(编号表!$F:$F,MATCH(D7733,编号表!$E:$E,0))*1000+INDEX(编号表!$D:$D,MATCH(E7733,编号表!$C:$C,0))*10000+G7733</f>
        <v>12424084</v>
      </c>
      <c r="C7733" s="42" t="s">
        <v>8017</v>
      </c>
      <c r="D7733" s="43" t="s">
        <v>108</v>
      </c>
      <c r="E7733" s="42" t="s">
        <v>335</v>
      </c>
      <c r="F7733" s="43" t="s">
        <v>7668</v>
      </c>
      <c r="G7733" s="43">
        <v>84</v>
      </c>
      <c r="H7733" s="43"/>
      <c r="I7733" s="42">
        <v>60</v>
      </c>
      <c r="J7733" s="42" t="str">
        <f t="shared" si="126"/>
        <v>大类_仙品筑基法宝</v>
      </c>
      <c r="K7733" s="44" t="s">
        <v>6624</v>
      </c>
      <c r="L7733" s="42"/>
      <c r="M7733" s="43" t="s">
        <v>7668</v>
      </c>
      <c r="N7733" s="42"/>
      <c r="O7733" s="42">
        <v>0</v>
      </c>
      <c r="P7733" s="42" t="b">
        <v>1</v>
      </c>
      <c r="Q7733" s="42"/>
      <c r="R7733" s="42" t="b">
        <v>0</v>
      </c>
      <c r="S7733" s="42">
        <v>1</v>
      </c>
      <c r="T7733" s="42" t="s">
        <v>91</v>
      </c>
      <c r="U7733" s="42">
        <v>999</v>
      </c>
      <c r="V7733" s="43" t="s">
        <v>7669</v>
      </c>
      <c r="W7733" s="43">
        <v>24084</v>
      </c>
      <c r="X7733" s="42"/>
      <c r="Y7733" s="42" t="s">
        <v>8018</v>
      </c>
      <c r="Z7733" s="42" t="s">
        <v>8009</v>
      </c>
      <c r="AA7733" t="str" s="42">
        <v>法宝打造获得。成宝核心×1；主材：足年灵木芯×1；辅材类别：细毫×1；特性材料类别：火行凝华×1。</v>
      </c>
      <c r="AB7733" s="43">
        <v>12421009</v>
      </c>
      <c r="AC7733" s="42" t="s">
        <v>121</v>
      </c>
      <c r="AD7733" s="42">
        <v>0</v>
      </c>
      <c r="AE7733" s="42"/>
      <c r="AF7733" s="42">
        <v>70004</v>
      </c>
      <c r="AG7733" s="42"/>
      <c r="AH7733" s="42">
        <v>3600</v>
      </c>
      <c r="AI7733" s="43" t="s">
        <v>7668</v>
      </c>
      <c r="AJ7733" s="42" t="s">
        <v>8011</v>
      </c>
      <c r="AK7733" s="43" t="str">
        <f t="shared" si="125"/>
        <v>筑基</v>
      </c>
      <c r="AL7733" t="s">
        <v>8020</v>
      </c>
    </row>
    <row r="7734" spans="2:38">
      <c r="B7734" s="16" t="n">
        <f>10000000+INDEX(编号表!$B:$B,MATCH(F7734,编号表!$A:$A,0))*100000+INDEX(编号表!$F:$F,MATCH(D7734,编号表!$E:$E,0))*1000+INDEX(编号表!$D:$D,MATCH(E7734,编号表!$C:$C,0))*10000+G7734</f>
        <v>12424085</v>
      </c>
      <c r="C7734" s="42" t="s">
        <v>8021</v>
      </c>
      <c r="D7734" s="43" t="s">
        <v>108</v>
      </c>
      <c r="E7734" s="42" t="s">
        <v>335</v>
      </c>
      <c r="F7734" s="43" t="s">
        <v>7668</v>
      </c>
      <c r="G7734" s="43">
        <v>85</v>
      </c>
      <c r="H7734" s="43"/>
      <c r="I7734" s="42">
        <v>60</v>
      </c>
      <c r="J7734" s="42" t="str">
        <f t="shared" si="126"/>
        <v>大类_仙品筑基法宝</v>
      </c>
      <c r="K7734" s="44" t="s">
        <v>6624</v>
      </c>
      <c r="L7734" s="42"/>
      <c r="M7734" s="43" t="s">
        <v>7668</v>
      </c>
      <c r="N7734" s="42"/>
      <c r="O7734" s="42">
        <v>0</v>
      </c>
      <c r="P7734" s="42" t="b">
        <v>1</v>
      </c>
      <c r="Q7734" s="42"/>
      <c r="R7734" s="42" t="b">
        <v>0</v>
      </c>
      <c r="S7734" s="42">
        <v>1</v>
      </c>
      <c r="T7734" s="42" t="s">
        <v>91</v>
      </c>
      <c r="U7734" s="42">
        <v>999</v>
      </c>
      <c r="V7734" s="43" t="s">
        <v>7669</v>
      </c>
      <c r="W7734" s="43">
        <v>24085</v>
      </c>
      <c r="X7734" s="42"/>
      <c r="Y7734" s="42" t="s">
        <v>8022</v>
      </c>
      <c r="Z7734" s="42" t="s">
        <v>8009</v>
      </c>
      <c r="AA7734" t="str" s="42">
        <v>法宝打造获得。成宝核心×1；主材：足年灵木芯×1；辅材类别：细毫×1；特性材料类别：土行凝华×1。</v>
      </c>
      <c r="AB7734" s="43">
        <v>12421009</v>
      </c>
      <c r="AC7734" s="42" t="s">
        <v>121</v>
      </c>
      <c r="AD7734" s="42">
        <v>0</v>
      </c>
      <c r="AE7734" s="42"/>
      <c r="AF7734" s="42">
        <v>70004</v>
      </c>
      <c r="AG7734" s="42"/>
      <c r="AH7734" s="42">
        <v>3600</v>
      </c>
      <c r="AI7734" s="43" t="s">
        <v>7668</v>
      </c>
      <c r="AJ7734" s="42" t="s">
        <v>8011</v>
      </c>
      <c r="AK7734" s="43" t="str">
        <f t="shared" si="125"/>
        <v>筑基</v>
      </c>
      <c r="AL7734" t="s">
        <v>8024</v>
      </c>
    </row>
    <row r="7735" spans="2:38">
      <c r="B7735" s="16" t="n">
        <f>10000000+INDEX(编号表!$B:$B,MATCH(F7735,编号表!$A:$A,0))*100000+INDEX(编号表!$F:$F,MATCH(D7735,编号表!$E:$E,0))*1000+INDEX(编号表!$D:$D,MATCH(E7735,编号表!$C:$C,0))*10000+G7735</f>
        <v>12424086</v>
      </c>
      <c r="C7735" s="42" t="s">
        <v>8025</v>
      </c>
      <c r="D7735" s="43" t="s">
        <v>108</v>
      </c>
      <c r="E7735" s="42" t="s">
        <v>335</v>
      </c>
      <c r="F7735" s="43" t="s">
        <v>7668</v>
      </c>
      <c r="G7735" s="43">
        <v>86</v>
      </c>
      <c r="H7735" s="43"/>
      <c r="I7735" s="42">
        <v>60</v>
      </c>
      <c r="J7735" s="42" t="str">
        <f t="shared" si="126"/>
        <v>大类_仙品筑基法宝</v>
      </c>
      <c r="K7735" s="44" t="s">
        <v>6624</v>
      </c>
      <c r="L7735" s="42"/>
      <c r="M7735" s="43" t="s">
        <v>7668</v>
      </c>
      <c r="N7735" s="42"/>
      <c r="O7735" s="42">
        <v>0</v>
      </c>
      <c r="P7735" s="42" t="b">
        <v>1</v>
      </c>
      <c r="Q7735" s="42"/>
      <c r="R7735" s="42" t="b">
        <v>0</v>
      </c>
      <c r="S7735" s="42">
        <v>1</v>
      </c>
      <c r="T7735" s="42" t="s">
        <v>91</v>
      </c>
      <c r="U7735" s="42">
        <v>999</v>
      </c>
      <c r="V7735" s="43" t="s">
        <v>7669</v>
      </c>
      <c r="W7735" s="43">
        <v>24086</v>
      </c>
      <c r="X7735" s="42"/>
      <c r="Y7735" s="42" t="s">
        <v>8026</v>
      </c>
      <c r="Z7735" s="42" t="s">
        <v>8027</v>
      </c>
      <c r="AA7735" t="str" s="42">
        <v>法宝打造获得。成宝核心×1；主材：足年灵木芯×1；辅材类别：虫蜡×1；特性材料类别：灵兽残识×1。</v>
      </c>
      <c r="AB7735" s="43">
        <v>12421002</v>
      </c>
      <c r="AC7735" s="42" t="s">
        <v>121</v>
      </c>
      <c r="AD7735" s="42">
        <v>0</v>
      </c>
      <c r="AE7735" s="42"/>
      <c r="AF7735" s="42">
        <v>70004</v>
      </c>
      <c r="AG7735" s="42"/>
      <c r="AH7735" s="42">
        <v>3600</v>
      </c>
      <c r="AI7735" s="43" t="s">
        <v>7668</v>
      </c>
      <c r="AJ7735" s="42" t="s">
        <v>8029</v>
      </c>
      <c r="AK7735" s="43" t="str">
        <f t="shared" si="125"/>
        <v>筑基</v>
      </c>
      <c r="AL7735" t="s">
        <v>8030</v>
      </c>
    </row>
    <row r="7736" spans="2:38">
      <c r="B7736" s="16" t="n">
        <f>10000000+INDEX(编号表!$B:$B,MATCH(F7736,编号表!$A:$A,0))*100000+INDEX(编号表!$F:$F,MATCH(D7736,编号表!$E:$E,0))*1000+INDEX(编号表!$D:$D,MATCH(E7736,编号表!$C:$C,0))*10000+G7736</f>
        <v>12424087</v>
      </c>
      <c r="C7736" s="42" t="s">
        <v>8031</v>
      </c>
      <c r="D7736" s="43" t="s">
        <v>108</v>
      </c>
      <c r="E7736" s="42" t="s">
        <v>335</v>
      </c>
      <c r="F7736" s="43" t="s">
        <v>7668</v>
      </c>
      <c r="G7736" s="43">
        <v>87</v>
      </c>
      <c r="H7736" s="43"/>
      <c r="I7736" s="42">
        <v>60</v>
      </c>
      <c r="J7736" s="42" t="str">
        <f t="shared" si="126"/>
        <v>大类_仙品筑基法宝</v>
      </c>
      <c r="K7736" s="44" t="s">
        <v>6624</v>
      </c>
      <c r="L7736" s="42"/>
      <c r="M7736" s="43" t="s">
        <v>7668</v>
      </c>
      <c r="N7736" s="42"/>
      <c r="O7736" s="42">
        <v>0</v>
      </c>
      <c r="P7736" s="42" t="b">
        <v>1</v>
      </c>
      <c r="Q7736" s="42"/>
      <c r="R7736" s="42" t="b">
        <v>0</v>
      </c>
      <c r="S7736" s="42">
        <v>1</v>
      </c>
      <c r="T7736" s="42" t="s">
        <v>91</v>
      </c>
      <c r="U7736" s="42">
        <v>999</v>
      </c>
      <c r="V7736" s="43" t="s">
        <v>7669</v>
      </c>
      <c r="W7736" s="43">
        <v>24087</v>
      </c>
      <c r="X7736" s="42"/>
      <c r="Y7736" s="42" t="s">
        <v>8032</v>
      </c>
      <c r="Z7736" s="42" t="s">
        <v>8033</v>
      </c>
      <c r="AA7736" t="str" s="42">
        <v>法宝打造获得。成宝核心×1；主材：足年灵蚕丝×1；辅材类别：阵旗灵丝×1；特性材料类别：土行凝华×1。</v>
      </c>
      <c r="AB7736" s="43">
        <v>12421003</v>
      </c>
      <c r="AC7736" s="42" t="s">
        <v>121</v>
      </c>
      <c r="AD7736" s="42">
        <v>0</v>
      </c>
      <c r="AE7736" s="42"/>
      <c r="AF7736" s="42">
        <v>70004</v>
      </c>
      <c r="AG7736" s="42"/>
      <c r="AH7736" s="42">
        <v>3600</v>
      </c>
      <c r="AI7736" s="43" t="s">
        <v>7668</v>
      </c>
      <c r="AJ7736" s="42" t="s">
        <v>8035</v>
      </c>
      <c r="AK7736" s="43" t="str">
        <f t="shared" si="125"/>
        <v>筑基</v>
      </c>
      <c r="AL7736" t="s">
        <v>8036</v>
      </c>
    </row>
    <row r="7737" spans="2:38">
      <c r="B7737" s="16" t="n">
        <f>10000000+INDEX(编号表!$B:$B,MATCH(F7737,编号表!$A:$A,0))*100000+INDEX(编号表!$F:$F,MATCH(D7737,编号表!$E:$E,0))*1000+INDEX(编号表!$D:$D,MATCH(E7737,编号表!$C:$C,0))*10000+G7737</f>
        <v>12424088</v>
      </c>
      <c r="C7737" s="42" t="s">
        <v>8037</v>
      </c>
      <c r="D7737" s="43" t="s">
        <v>108</v>
      </c>
      <c r="E7737" s="42" t="s">
        <v>335</v>
      </c>
      <c r="F7737" s="43" t="s">
        <v>7668</v>
      </c>
      <c r="G7737" s="43">
        <v>88</v>
      </c>
      <c r="H7737" s="43"/>
      <c r="I7737" s="42">
        <v>60</v>
      </c>
      <c r="J7737" s="42" t="str">
        <f t="shared" si="126"/>
        <v>大类_仙品筑基法宝</v>
      </c>
      <c r="K7737" s="44" t="s">
        <v>6624</v>
      </c>
      <c r="L7737" s="42"/>
      <c r="M7737" s="43" t="s">
        <v>7668</v>
      </c>
      <c r="N7737" s="42"/>
      <c r="O7737" s="42">
        <v>0</v>
      </c>
      <c r="P7737" s="42" t="b">
        <v>1</v>
      </c>
      <c r="Q7737" s="42"/>
      <c r="R7737" s="42" t="b">
        <v>0</v>
      </c>
      <c r="S7737" s="42">
        <v>1</v>
      </c>
      <c r="T7737" s="42" t="s">
        <v>91</v>
      </c>
      <c r="U7737" s="42">
        <v>999</v>
      </c>
      <c r="V7737" s="43" t="s">
        <v>7669</v>
      </c>
      <c r="W7737" s="43">
        <v>24088</v>
      </c>
      <c r="X7737" s="42"/>
      <c r="Y7737" t="str" s="42">
        <v>法宝。持续恢复灵力；完善灵气传导通路，提高每次回灵量；每轮回灵开始时额外恢复一次灵力。</v>
      </c>
      <c r="Z7737" t="str" s="42">
        <v>|cff00FF00“瓶内灵流循环而出，御使时可持续补益灵力，使枯竭之气渐复。”——《周天归元玉章》|r</v>
      </c>
      <c r="AA7737" t="str" s="42">
        <v>法宝打造获得。成宝核心×1；主材：灵玉×1；辅材类别：灵竹×1；特性材料类别：妖丹×1。</v>
      </c>
      <c r="AB7737" s="43">
        <v>12421011</v>
      </c>
      <c r="AC7737" s="42" t="s">
        <v>121</v>
      </c>
      <c r="AD7737" s="42">
        <v>0</v>
      </c>
      <c r="AE7737" s="42"/>
      <c r="AF7737" s="42">
        <v>70004</v>
      </c>
      <c r="AG7737" s="42"/>
      <c r="AH7737" s="42">
        <v>3600</v>
      </c>
      <c r="AI7737" s="43" t="s">
        <v>7668</v>
      </c>
      <c r="AJ7737" s="42" t="s">
        <v>8041</v>
      </c>
      <c r="AK7737" s="43" t="str">
        <f t="shared" si="125"/>
        <v>筑基</v>
      </c>
      <c r="AL7737" t="s">
        <v>8042</v>
      </c>
    </row>
    <row r="7738" spans="2:38">
      <c r="B7738" s="16" t="n">
        <f>10000000+INDEX(编号表!$B:$B,MATCH(F7738,编号表!$A:$A,0))*100000+INDEX(编号表!$F:$F,MATCH(D7738,编号表!$E:$E,0))*1000+INDEX(编号表!$D:$D,MATCH(E7738,编号表!$C:$C,0))*10000+G7738</f>
        <v>12424089</v>
      </c>
      <c r="C7738" s="42" t="s">
        <v>8043</v>
      </c>
      <c r="D7738" s="43" t="s">
        <v>108</v>
      </c>
      <c r="E7738" s="42" t="s">
        <v>335</v>
      </c>
      <c r="F7738" s="43" t="s">
        <v>7668</v>
      </c>
      <c r="G7738" s="43">
        <v>89</v>
      </c>
      <c r="H7738" s="43"/>
      <c r="I7738" s="42">
        <v>60</v>
      </c>
      <c r="J7738" s="42" t="str">
        <f t="shared" si="126"/>
        <v>大类_仙品筑基法宝</v>
      </c>
      <c r="K7738" s="44" t="s">
        <v>6624</v>
      </c>
      <c r="L7738" s="42"/>
      <c r="M7738" s="43" t="s">
        <v>7668</v>
      </c>
      <c r="N7738" s="42"/>
      <c r="O7738" s="42">
        <v>0</v>
      </c>
      <c r="P7738" s="42" t="b">
        <v>1</v>
      </c>
      <c r="Q7738" s="42"/>
      <c r="R7738" s="42" t="b">
        <v>0</v>
      </c>
      <c r="S7738" s="42">
        <v>1</v>
      </c>
      <c r="T7738" s="42" t="s">
        <v>91</v>
      </c>
      <c r="U7738" s="42">
        <v>999</v>
      </c>
      <c r="V7738" s="43" t="s">
        <v>7669</v>
      </c>
      <c r="W7738" s="43">
        <v>24089</v>
      </c>
      <c r="X7738" s="42"/>
      <c r="Y7738" t="str" s="42">
        <v>法宝。持续恢复灵力；完善灵气传导通路，提高每次回灵量；促进灵气流转，缩短回灵间隔。</v>
      </c>
      <c r="Z7738" t="str" s="42">
        <v>|cff00FF00“瓶内灵流循环而出，御使时可持续补益灵力，使枯竭之气渐复。”——《周天归元玉章》|r</v>
      </c>
      <c r="AA7738" t="str" s="42">
        <v>法宝打造获得。成宝核心×1；主材：灵玉×1；辅材类别：灵竹×1；特性材料类别：水行凝华×1。</v>
      </c>
      <c r="AB7738" s="43">
        <v>12421011</v>
      </c>
      <c r="AC7738" s="42" t="s">
        <v>121</v>
      </c>
      <c r="AD7738" s="42">
        <v>0</v>
      </c>
      <c r="AE7738" s="42"/>
      <c r="AF7738" s="42">
        <v>70004</v>
      </c>
      <c r="AG7738" s="42"/>
      <c r="AH7738" s="42">
        <v>3600</v>
      </c>
      <c r="AI7738" s="43" t="s">
        <v>7668</v>
      </c>
      <c r="AJ7738" s="42" t="s">
        <v>8041</v>
      </c>
      <c r="AK7738" s="43" t="str">
        <f t="shared" si="125"/>
        <v>筑基</v>
      </c>
      <c r="AL7738" t="s">
        <v>8046</v>
      </c>
    </row>
    <row r="7739" spans="2:38">
      <c r="B7739" s="16" t="n">
        <f>10000000+INDEX(编号表!$B:$B,MATCH(F7739,编号表!$A:$A,0))*100000+INDEX(编号表!$F:$F,MATCH(D7739,编号表!$E:$E,0))*1000+INDEX(编号表!$D:$D,MATCH(E7739,编号表!$C:$C,0))*10000+G7739</f>
        <v>12424090</v>
      </c>
      <c r="C7739" s="42" t="s">
        <v>8047</v>
      </c>
      <c r="D7739" s="43" t="s">
        <v>108</v>
      </c>
      <c r="E7739" s="42" t="s">
        <v>335</v>
      </c>
      <c r="F7739" s="43" t="s">
        <v>7668</v>
      </c>
      <c r="G7739" s="43">
        <v>90</v>
      </c>
      <c r="H7739" s="43"/>
      <c r="I7739" s="42">
        <v>60</v>
      </c>
      <c r="J7739" s="42" t="str">
        <f t="shared" si="126"/>
        <v>大类_仙品筑基法宝</v>
      </c>
      <c r="K7739" s="44" t="s">
        <v>6624</v>
      </c>
      <c r="L7739" s="42"/>
      <c r="M7739" s="43" t="s">
        <v>7668</v>
      </c>
      <c r="N7739" s="42"/>
      <c r="O7739" s="42">
        <v>0</v>
      </c>
      <c r="P7739" s="42" t="b">
        <v>1</v>
      </c>
      <c r="Q7739" s="42"/>
      <c r="R7739" s="42" t="b">
        <v>0</v>
      </c>
      <c r="S7739" s="42">
        <v>1</v>
      </c>
      <c r="T7739" s="42" t="s">
        <v>91</v>
      </c>
      <c r="U7739" s="42">
        <v>999</v>
      </c>
      <c r="V7739" s="43" t="s">
        <v>7669</v>
      </c>
      <c r="W7739" s="43">
        <v>24090</v>
      </c>
      <c r="X7739" s="42"/>
      <c r="Y7739" t="str" s="42">
        <v>法宝。持续恢复灵力；使灵气流转更连续，缩短回灵间隔；每轮回灵开始时额外恢复一次灵力。</v>
      </c>
      <c r="Z7739" t="str" s="42">
        <v>|cff00FF00“瓶内灵流循环而出，御使时可持续补益灵力，使枯竭之气渐复。”——《周天归元玉章》|r</v>
      </c>
      <c r="AA7739" t="str" s="42">
        <v>法宝打造获得。成宝核心×1；主材：灵玉×1；辅材类别：地脉灵液×1；特性材料类别：妖丹×1。</v>
      </c>
      <c r="AB7739" s="43">
        <v>12421011</v>
      </c>
      <c r="AC7739" s="42" t="s">
        <v>121</v>
      </c>
      <c r="AD7739" s="42">
        <v>0</v>
      </c>
      <c r="AE7739" s="42"/>
      <c r="AF7739" s="42">
        <v>70004</v>
      </c>
      <c r="AG7739" s="42"/>
      <c r="AH7739" s="42">
        <v>3600</v>
      </c>
      <c r="AI7739" s="43" t="s">
        <v>7668</v>
      </c>
      <c r="AJ7739" s="42" t="s">
        <v>8041</v>
      </c>
      <c r="AK7739" s="43" t="str">
        <f t="shared" si="125"/>
        <v>筑基</v>
      </c>
      <c r="AL7739" t="s">
        <v>8050</v>
      </c>
    </row>
    <row r="7740" spans="2:38">
      <c r="B7740" s="16" t="n">
        <f>10000000+INDEX(编号表!$B:$B,MATCH(F7740,编号表!$A:$A,0))*100000+INDEX(编号表!$F:$F,MATCH(D7740,编号表!$E:$E,0))*1000+INDEX(编号表!$D:$D,MATCH(E7740,编号表!$C:$C,0))*10000+G7740</f>
        <v>12424091</v>
      </c>
      <c r="C7740" s="42" t="s">
        <v>8051</v>
      </c>
      <c r="D7740" s="43" t="s">
        <v>108</v>
      </c>
      <c r="E7740" s="42" t="s">
        <v>335</v>
      </c>
      <c r="F7740" s="43" t="s">
        <v>7668</v>
      </c>
      <c r="G7740" s="43">
        <v>91</v>
      </c>
      <c r="H7740" s="43"/>
      <c r="I7740" s="42">
        <v>60</v>
      </c>
      <c r="J7740" s="42" t="str">
        <f t="shared" si="126"/>
        <v>大类_仙品筑基法宝</v>
      </c>
      <c r="K7740" s="44" t="s">
        <v>6624</v>
      </c>
      <c r="L7740" s="42"/>
      <c r="M7740" s="43" t="s">
        <v>7668</v>
      </c>
      <c r="N7740" s="42"/>
      <c r="O7740" s="42">
        <v>0</v>
      </c>
      <c r="P7740" s="42" t="b">
        <v>1</v>
      </c>
      <c r="Q7740" s="42"/>
      <c r="R7740" s="42" t="b">
        <v>0</v>
      </c>
      <c r="S7740" s="42">
        <v>1</v>
      </c>
      <c r="T7740" s="42" t="s">
        <v>91</v>
      </c>
      <c r="U7740" s="42">
        <v>999</v>
      </c>
      <c r="V7740" s="43" t="s">
        <v>7669</v>
      </c>
      <c r="W7740" s="43">
        <v>24091</v>
      </c>
      <c r="X7740" s="42"/>
      <c r="Y7740" t="str" s="42">
        <v>法宝。持续恢复灵力；使灵气流转更连续，缩短回灵间隔；促进灵气流转，缩短回灵间隔。</v>
      </c>
      <c r="Z7740" t="str" s="42">
        <v>|cff00FF00“瓶内灵流循环而出，御使时可持续补益灵力，使枯竭之气渐复。”——《周天归元玉章》|r</v>
      </c>
      <c r="AA7740" t="str" s="42">
        <v>法宝打造获得。成宝核心×1；主材：灵玉×1；辅材类别：地脉灵液×1；特性材料类别：水行凝华×1。</v>
      </c>
      <c r="AB7740" s="43">
        <v>12421011</v>
      </c>
      <c r="AC7740" s="42" t="s">
        <v>121</v>
      </c>
      <c r="AD7740" s="42">
        <v>0</v>
      </c>
      <c r="AE7740" s="42"/>
      <c r="AF7740" s="42">
        <v>70004</v>
      </c>
      <c r="AG7740" s="42"/>
      <c r="AH7740" s="42">
        <v>3600</v>
      </c>
      <c r="AI7740" s="43" t="s">
        <v>7668</v>
      </c>
      <c r="AJ7740" s="42" t="s">
        <v>8041</v>
      </c>
      <c r="AK7740" s="43" t="str">
        <f t="shared" si="125"/>
        <v>筑基</v>
      </c>
      <c r="AL7740" t="s">
        <v>8054</v>
      </c>
    </row>
    <row r="7741" spans="2:38">
      <c r="B7741" s="16" t="n">
        <f>10000000+INDEX(编号表!$B:$B,MATCH(F7741,编号表!$A:$A,0))*100000+INDEX(编号表!$F:$F,MATCH(D7741,编号表!$E:$E,0))*1000+INDEX(编号表!$D:$D,MATCH(E7741,编号表!$C:$C,0))*10000+G7741</f>
        <v>12424092</v>
      </c>
      <c r="C7741" s="42" t="s">
        <v>8055</v>
      </c>
      <c r="D7741" s="43" t="s">
        <v>108</v>
      </c>
      <c r="E7741" s="42" t="s">
        <v>335</v>
      </c>
      <c r="F7741" s="43" t="s">
        <v>7668</v>
      </c>
      <c r="G7741" s="43">
        <v>92</v>
      </c>
      <c r="H7741" s="43"/>
      <c r="I7741" s="42">
        <v>60</v>
      </c>
      <c r="J7741" s="42" t="str">
        <f t="shared" si="126"/>
        <v>大类_仙品筑基法宝</v>
      </c>
      <c r="K7741" s="44" t="s">
        <v>6624</v>
      </c>
      <c r="L7741" s="42"/>
      <c r="M7741" s="43" t="s">
        <v>7668</v>
      </c>
      <c r="N7741" s="42"/>
      <c r="O7741" s="42">
        <v>0</v>
      </c>
      <c r="P7741" s="42" t="b">
        <v>1</v>
      </c>
      <c r="Q7741" s="42"/>
      <c r="R7741" s="42" t="b">
        <v>0</v>
      </c>
      <c r="S7741" s="42">
        <v>1</v>
      </c>
      <c r="T7741" s="42" t="s">
        <v>91</v>
      </c>
      <c r="U7741" s="42">
        <v>999</v>
      </c>
      <c r="V7741" s="43" t="s">
        <v>7669</v>
      </c>
      <c r="W7741" s="43">
        <v>24092</v>
      </c>
      <c r="X7741" s="42"/>
      <c r="Y7741" s="42" t="s">
        <v>8056</v>
      </c>
      <c r="Z7741" s="42" t="s">
        <v>8057</v>
      </c>
      <c r="AA7741" t="str" s="42">
        <v>法宝打造获得。成宝核心×1；主材：灵玉×1；辅材类别：明光晶×1；特性材料类别：灵目×1。</v>
      </c>
      <c r="AB7741" s="43">
        <v>12421012</v>
      </c>
      <c r="AC7741" s="42" t="s">
        <v>121</v>
      </c>
      <c r="AD7741" s="42">
        <v>0</v>
      </c>
      <c r="AE7741" s="42"/>
      <c r="AF7741" s="42">
        <v>70004</v>
      </c>
      <c r="AG7741" s="42"/>
      <c r="AH7741" s="42">
        <v>3600</v>
      </c>
      <c r="AI7741" s="43" t="s">
        <v>7668</v>
      </c>
      <c r="AJ7741" s="42" t="s">
        <v>8059</v>
      </c>
      <c r="AK7741" s="43" t="str">
        <f t="shared" si="125"/>
        <v>筑基</v>
      </c>
      <c r="AL7741" t="s">
        <v>8060</v>
      </c>
    </row>
    <row r="7742" spans="2:38">
      <c r="B7742" s="16" t="n">
        <f>10000000+INDEX(编号表!$B:$B,MATCH(F7742,编号表!$A:$A,0))*100000+INDEX(编号表!$F:$F,MATCH(D7742,编号表!$E:$E,0))*1000+INDEX(编号表!$D:$D,MATCH(E7742,编号表!$C:$C,0))*10000+G7742</f>
        <v>12424093</v>
      </c>
      <c r="C7742" s="42" t="s">
        <v>8061</v>
      </c>
      <c r="D7742" s="43" t="s">
        <v>108</v>
      </c>
      <c r="E7742" s="42" t="s">
        <v>335</v>
      </c>
      <c r="F7742" s="43" t="s">
        <v>7668</v>
      </c>
      <c r="G7742" s="43">
        <v>93</v>
      </c>
      <c r="H7742" s="43"/>
      <c r="I7742" s="42">
        <v>60</v>
      </c>
      <c r="J7742" s="42" t="str">
        <f t="shared" si="126"/>
        <v>大类_仙品筑基法宝</v>
      </c>
      <c r="K7742" s="44" t="s">
        <v>6624</v>
      </c>
      <c r="L7742" s="42"/>
      <c r="M7742" s="43" t="s">
        <v>7668</v>
      </c>
      <c r="N7742" s="42"/>
      <c r="O7742" s="42">
        <v>0</v>
      </c>
      <c r="P7742" s="42" t="b">
        <v>1</v>
      </c>
      <c r="Q7742" s="42"/>
      <c r="R7742" s="42" t="b">
        <v>0</v>
      </c>
      <c r="S7742" s="42">
        <v>1</v>
      </c>
      <c r="T7742" s="42" t="s">
        <v>91</v>
      </c>
      <c r="U7742" s="42">
        <v>999</v>
      </c>
      <c r="V7742" s="43" t="s">
        <v>7669</v>
      </c>
      <c r="W7742" s="43">
        <v>24093</v>
      </c>
      <c r="X7742" s="42"/>
      <c r="Y7742" t="str" s="42">
        <v>法宝。通过合法舟锚点完成特殊路径通行；补强舟体承载结构，稳固载渡；稳固承载，配合完成特殊路径通行。</v>
      </c>
      <c r="Z7742" t="str" s="42">
        <v>|cff00FF00“舟循虚隙而行，非为寻常赶路；得其引渡，方能循合法舟锚点完成特殊路径通行。”——《星槎渡虚图经》|r</v>
      </c>
      <c r="AA7742" t="str" s="42">
        <v>法宝打造获得。成宝核心×1；主材：足年灵木芯×1；辅材类别：兽骨×1；特性材料类别：土行凝华×1。</v>
      </c>
      <c r="AB7742" s="43">
        <v>12421013</v>
      </c>
      <c r="AC7742" s="42" t="s">
        <v>121</v>
      </c>
      <c r="AD7742" s="42">
        <v>0</v>
      </c>
      <c r="AE7742" s="42"/>
      <c r="AF7742" s="42">
        <v>70004</v>
      </c>
      <c r="AG7742" s="42"/>
      <c r="AH7742" s="42">
        <v>3600</v>
      </c>
      <c r="AI7742" s="43" t="s">
        <v>7668</v>
      </c>
      <c r="AJ7742" s="42" t="s">
        <v>8065</v>
      </c>
      <c r="AK7742" s="43" t="str">
        <f t="shared" si="125"/>
        <v>筑基</v>
      </c>
      <c r="AL7742" t="s">
        <v>8066</v>
      </c>
    </row>
    <row r="7743" spans="2:38">
      <c r="B7743" s="16" t="n">
        <f>10000000+INDEX(编号表!$B:$B,MATCH(F7743,编号表!$A:$A,0))*100000+INDEX(编号表!$F:$F,MATCH(D7743,编号表!$E:$E,0))*1000+INDEX(编号表!$D:$D,MATCH(E7743,编号表!$C:$C,0))*10000+G7743</f>
        <v>12424094</v>
      </c>
      <c r="C7743" s="42" t="s">
        <v>8067</v>
      </c>
      <c r="D7743" s="43" t="s">
        <v>108</v>
      </c>
      <c r="E7743" s="42" t="s">
        <v>335</v>
      </c>
      <c r="F7743" s="43" t="s">
        <v>7668</v>
      </c>
      <c r="G7743" s="43">
        <v>94</v>
      </c>
      <c r="H7743" s="43"/>
      <c r="I7743" s="42">
        <v>60</v>
      </c>
      <c r="J7743" s="42" t="str">
        <f t="shared" si="126"/>
        <v>大类_仙品筑基法宝</v>
      </c>
      <c r="K7743" s="44" t="s">
        <v>6624</v>
      </c>
      <c r="L7743" s="42"/>
      <c r="M7743" s="43" t="s">
        <v>7668</v>
      </c>
      <c r="N7743" s="42"/>
      <c r="O7743" s="42">
        <v>0</v>
      </c>
      <c r="P7743" s="42" t="b">
        <v>1</v>
      </c>
      <c r="Q7743" s="42"/>
      <c r="R7743" s="42" t="b">
        <v>0</v>
      </c>
      <c r="S7743" s="42">
        <v>1</v>
      </c>
      <c r="T7743" s="42" t="s">
        <v>91</v>
      </c>
      <c r="U7743" s="42">
        <v>999</v>
      </c>
      <c r="V7743" s="43" t="s">
        <v>7669</v>
      </c>
      <c r="W7743" s="43">
        <v>24094</v>
      </c>
      <c r="X7743" s="42"/>
      <c r="Y7743" t="str" s="42">
        <v>法宝。隐身期间取消单位碰撞，可穿过怪群；延长隐身与穿怪的持续时间；留存备用灵力，缩短隐息幡技能冷却时间。</v>
      </c>
      <c r="Z7743" t="str" s="42">
        <v>|cff00FF00“幡影覆身，形息皆敛；隐时身若无碍，可穿过怪群，若先出手则藏形自解。”——《太阴藏形秘箓》|r</v>
      </c>
      <c r="AA7743" t="str" s="42">
        <v>法宝打造获得。成宝核心×1；主材：足年灵蚕丝×1；辅材类别：阵旗灵丝×1；特性材料类别：妖丹×1。</v>
      </c>
      <c r="AB7743" s="43">
        <v>12421014</v>
      </c>
      <c r="AC7743" s="42" t="s">
        <v>121</v>
      </c>
      <c r="AD7743" s="42">
        <v>0</v>
      </c>
      <c r="AE7743" s="42"/>
      <c r="AF7743" s="42">
        <v>70004</v>
      </c>
      <c r="AG7743" s="42"/>
      <c r="AH7743" s="42">
        <v>3600</v>
      </c>
      <c r="AI7743" s="43" t="s">
        <v>7668</v>
      </c>
      <c r="AJ7743" s="42" t="s">
        <v>8071</v>
      </c>
      <c r="AK7743" s="43" t="str">
        <f t="shared" si="125"/>
        <v>筑基</v>
      </c>
      <c r="AL7743" t="s">
        <v>8072</v>
      </c>
    </row>
    <row r="7744" spans="2:38">
      <c r="B7744" s="16" t="n">
        <f>10000000+INDEX(编号表!$B:$B,MATCH(F7744,编号表!$A:$A,0))*100000+INDEX(编号表!$F:$F,MATCH(D7744,编号表!$E:$E,0))*1000+INDEX(编号表!$D:$D,MATCH(E7744,编号表!$C:$C,0))*10000+G7744</f>
        <v>12424095</v>
      </c>
      <c r="C7744" s="42" t="s">
        <v>8073</v>
      </c>
      <c r="D7744" s="43" t="s">
        <v>108</v>
      </c>
      <c r="E7744" s="42" t="s">
        <v>335</v>
      </c>
      <c r="F7744" s="43" t="s">
        <v>7668</v>
      </c>
      <c r="G7744" s="43">
        <v>95</v>
      </c>
      <c r="H7744" s="43"/>
      <c r="I7744" s="42">
        <v>60</v>
      </c>
      <c r="J7744" s="42" t="str">
        <f t="shared" si="126"/>
        <v>大类_仙品筑基法宝</v>
      </c>
      <c r="K7744" s="44" t="s">
        <v>6698</v>
      </c>
      <c r="L7744" s="42"/>
      <c r="M7744" s="43" t="s">
        <v>7668</v>
      </c>
      <c r="N7744" s="42"/>
      <c r="O7744" s="42">
        <v>0</v>
      </c>
      <c r="P7744" s="42" t="b">
        <v>1</v>
      </c>
      <c r="Q7744" s="42"/>
      <c r="R7744" s="42" t="b">
        <v>0</v>
      </c>
      <c r="S7744" s="42">
        <v>1</v>
      </c>
      <c r="T7744" s="42" t="s">
        <v>91</v>
      </c>
      <c r="U7744" s="42">
        <v>999</v>
      </c>
      <c r="V7744" s="43" t="s">
        <v>7669</v>
      </c>
      <c r="W7744" s="43">
        <v>24095</v>
      </c>
      <c r="X7744" s="42"/>
      <c r="Y7744" s="42" t="s">
        <v>8074</v>
      </c>
      <c r="Z7744" s="42" t="s">
        <v>8075</v>
      </c>
      <c r="AA7744" t="str" s="42">
        <v>法宝打造获得。成宝核心×1；主材：照夜玉×1；辅材类别：明光晶×1；特性材料类别：灵目×1。</v>
      </c>
      <c r="AB7744" s="43">
        <v>12421080</v>
      </c>
      <c r="AC7744" s="42" t="s">
        <v>121</v>
      </c>
      <c r="AD7744" s="42">
        <v>0</v>
      </c>
      <c r="AE7744" s="42"/>
      <c r="AF7744" s="42">
        <v>70004</v>
      </c>
      <c r="AG7744" s="42"/>
      <c r="AH7744" s="42">
        <v>3600</v>
      </c>
      <c r="AI7744" s="43" t="s">
        <v>7668</v>
      </c>
      <c r="AJ7744" s="42" t="s">
        <v>8077</v>
      </c>
      <c r="AK7744" s="43" t="str">
        <f t="shared" si="125"/>
        <v>筑基</v>
      </c>
      <c r="AL7744" t="s">
        <v>8078</v>
      </c>
    </row>
    <row r="7745" spans="2:38">
      <c r="B7745" s="16" t="n">
        <f>10000000+INDEX(编号表!$B:$B,MATCH(F7745,编号表!$A:$A,0))*100000+INDEX(编号表!$F:$F,MATCH(D7745,编号表!$E:$E,0))*1000+INDEX(编号表!$D:$D,MATCH(E7745,编号表!$C:$C,0))*10000+G7745</f>
        <v>12425000</v>
      </c>
      <c r="C7745" s="42" t="s">
        <v>7667</v>
      </c>
      <c r="D7745" s="43" t="s">
        <v>111</v>
      </c>
      <c r="E7745" s="42" t="s">
        <v>335</v>
      </c>
      <c r="F7745" s="43" t="s">
        <v>7668</v>
      </c>
      <c r="G7745" s="43">
        <v>0</v>
      </c>
      <c r="H7745" s="43"/>
      <c r="I7745" s="42">
        <v>60</v>
      </c>
      <c r="J7745" s="42" t="str">
        <f t="shared" si="126"/>
        <v>大类_神品筑基法宝</v>
      </c>
      <c r="K7745" s="44" t="s">
        <v>6624</v>
      </c>
      <c r="L7745" s="42"/>
      <c r="M7745" s="43" t="s">
        <v>7668</v>
      </c>
      <c r="N7745" s="42"/>
      <c r="O7745" s="42">
        <v>0</v>
      </c>
      <c r="P7745" s="42" t="b">
        <v>1</v>
      </c>
      <c r="Q7745" s="42"/>
      <c r="R7745" s="42" t="b">
        <v>0</v>
      </c>
      <c r="S7745" s="42">
        <v>1</v>
      </c>
      <c r="T7745" s="42" t="s">
        <v>91</v>
      </c>
      <c r="U7745" s="42">
        <v>999</v>
      </c>
      <c r="V7745" s="43" t="s">
        <v>7669</v>
      </c>
      <c r="W7745" s="43">
        <v>25000</v>
      </c>
      <c r="X7745" s="42"/>
      <c r="Y7745" s="42" t="s">
        <v>7670</v>
      </c>
      <c r="Z7745" s="42" t="s">
        <v>7671</v>
      </c>
      <c r="AA7745" t="str" s="42">
        <v>法宝打造获得。成宝核心×1；主材：玄铁×1；辅材类别：獠牙×1；特性材料类别：金行凝华×1。</v>
      </c>
      <c r="AB7745" s="43">
        <v>12421000</v>
      </c>
      <c r="AC7745" s="42" t="s">
        <v>121</v>
      </c>
      <c r="AD7745" s="42">
        <v>0</v>
      </c>
      <c r="AE7745" s="42"/>
      <c r="AF7745" s="42">
        <v>70005</v>
      </c>
      <c r="AG7745" s="42"/>
      <c r="AH7745" s="42">
        <v>21600</v>
      </c>
      <c r="AI7745" s="43" t="s">
        <v>7668</v>
      </c>
      <c r="AJ7745" s="42" t="s">
        <v>7673</v>
      </c>
      <c r="AK7745" s="43" t="str">
        <f t="shared" si="125"/>
        <v>筑基</v>
      </c>
      <c r="AL7745" t="s">
        <v>7674</v>
      </c>
    </row>
    <row r="7746" spans="2:38">
      <c r="B7746" s="16" t="n">
        <f>10000000+INDEX(编号表!$B:$B,MATCH(F7746,编号表!$A:$A,0))*100000+INDEX(编号表!$F:$F,MATCH(D7746,编号表!$E:$E,0))*1000+INDEX(编号表!$D:$D,MATCH(E7746,编号表!$C:$C,0))*10000+G7746</f>
        <v>12425001</v>
      </c>
      <c r="C7746" s="42" t="s">
        <v>7675</v>
      </c>
      <c r="D7746" s="43" t="s">
        <v>111</v>
      </c>
      <c r="E7746" s="42" t="s">
        <v>335</v>
      </c>
      <c r="F7746" s="43" t="s">
        <v>7668</v>
      </c>
      <c r="G7746" s="43">
        <v>1</v>
      </c>
      <c r="H7746" s="43"/>
      <c r="I7746" s="42">
        <v>60</v>
      </c>
      <c r="J7746" s="42" t="str">
        <f t="shared" si="126"/>
        <v>大类_神品筑基法宝</v>
      </c>
      <c r="K7746" s="44" t="s">
        <v>6624</v>
      </c>
      <c r="L7746" s="42"/>
      <c r="M7746" s="43" t="s">
        <v>7668</v>
      </c>
      <c r="N7746" s="42"/>
      <c r="O7746" s="42">
        <v>0</v>
      </c>
      <c r="P7746" s="42" t="b">
        <v>1</v>
      </c>
      <c r="Q7746" s="42"/>
      <c r="R7746" s="42" t="b">
        <v>0</v>
      </c>
      <c r="S7746" s="42">
        <v>1</v>
      </c>
      <c r="T7746" s="42" t="s">
        <v>91</v>
      </c>
      <c r="U7746" s="42">
        <v>999</v>
      </c>
      <c r="V7746" s="43" t="s">
        <v>7669</v>
      </c>
      <c r="W7746" s="43">
        <v>25001</v>
      </c>
      <c r="X7746" s="42"/>
      <c r="Y7746" s="42" t="s">
        <v>7676</v>
      </c>
      <c r="Z7746" s="42" t="s">
        <v>7671</v>
      </c>
      <c r="AA7746" t="str" s="42">
        <v>法宝打造获得。成宝核心×1；主材：玄铁×1；辅材类别：獠牙×1；特性材料类别：木行凝华×1。</v>
      </c>
      <c r="AB7746" s="43">
        <v>12421000</v>
      </c>
      <c r="AC7746" s="42" t="s">
        <v>121</v>
      </c>
      <c r="AD7746" s="42">
        <v>0</v>
      </c>
      <c r="AE7746" s="42"/>
      <c r="AF7746" s="42">
        <v>70005</v>
      </c>
      <c r="AG7746" s="42"/>
      <c r="AH7746" s="42">
        <v>21600</v>
      </c>
      <c r="AI7746" s="43" t="s">
        <v>7668</v>
      </c>
      <c r="AJ7746" s="42" t="s">
        <v>7673</v>
      </c>
      <c r="AK7746" s="43" t="str">
        <f t="shared" ref="AK7746:AK7809" si="127">E7746</f>
        <v>筑基</v>
      </c>
      <c r="AL7746" t="s">
        <v>7678</v>
      </c>
    </row>
    <row r="7747" spans="2:38">
      <c r="B7747" s="16" t="n">
        <f>10000000+INDEX(编号表!$B:$B,MATCH(F7747,编号表!$A:$A,0))*100000+INDEX(编号表!$F:$F,MATCH(D7747,编号表!$E:$E,0))*1000+INDEX(编号表!$D:$D,MATCH(E7747,编号表!$C:$C,0))*10000+G7747</f>
        <v>12425002</v>
      </c>
      <c r="C7747" s="42" t="s">
        <v>7679</v>
      </c>
      <c r="D7747" s="43" t="s">
        <v>111</v>
      </c>
      <c r="E7747" s="42" t="s">
        <v>335</v>
      </c>
      <c r="F7747" s="43" t="s">
        <v>7668</v>
      </c>
      <c r="G7747" s="43">
        <v>2</v>
      </c>
      <c r="H7747" s="43"/>
      <c r="I7747" s="42">
        <v>60</v>
      </c>
      <c r="J7747" s="42" t="str">
        <f>"大类_"&amp;D7747&amp;E7747&amp;F7747</f>
        <v>大类_神品筑基法宝</v>
      </c>
      <c r="K7747" s="44" t="s">
        <v>6624</v>
      </c>
      <c r="L7747" s="42"/>
      <c r="M7747" s="43" t="s">
        <v>7668</v>
      </c>
      <c r="N7747" s="42"/>
      <c r="O7747" s="42">
        <v>0</v>
      </c>
      <c r="P7747" s="42" t="b">
        <v>1</v>
      </c>
      <c r="Q7747" s="42"/>
      <c r="R7747" s="42" t="b">
        <v>0</v>
      </c>
      <c r="S7747" s="42">
        <v>1</v>
      </c>
      <c r="T7747" s="42" t="s">
        <v>91</v>
      </c>
      <c r="U7747" s="42">
        <v>999</v>
      </c>
      <c r="V7747" s="43" t="s">
        <v>7669</v>
      </c>
      <c r="W7747" s="43">
        <v>25002</v>
      </c>
      <c r="X7747" s="42"/>
      <c r="Y7747" s="42" t="s">
        <v>7680</v>
      </c>
      <c r="Z7747" s="42" t="s">
        <v>7671</v>
      </c>
      <c r="AA7747" t="str" s="42">
        <v>法宝打造获得。成宝核心×1；主材：玄铁×1；辅材类别：獠牙×1；特性材料类别：水行凝华×1。</v>
      </c>
      <c r="AB7747" s="43">
        <v>12421000</v>
      </c>
      <c r="AC7747" s="42" t="s">
        <v>121</v>
      </c>
      <c r="AD7747" s="42">
        <v>0</v>
      </c>
      <c r="AE7747" s="42"/>
      <c r="AF7747" s="42">
        <v>70005</v>
      </c>
      <c r="AG7747" s="42"/>
      <c r="AH7747" s="42">
        <v>21600</v>
      </c>
      <c r="AI7747" s="43" t="s">
        <v>7668</v>
      </c>
      <c r="AJ7747" s="42" t="s">
        <v>7673</v>
      </c>
      <c r="AK7747" s="43" t="str">
        <f t="shared" si="127"/>
        <v>筑基</v>
      </c>
      <c r="AL7747" t="s">
        <v>7682</v>
      </c>
    </row>
    <row r="7748" spans="2:38">
      <c r="B7748" s="16" t="n">
        <f>10000000+INDEX(编号表!$B:$B,MATCH(F7748,编号表!$A:$A,0))*100000+INDEX(编号表!$F:$F,MATCH(D7748,编号表!$E:$E,0))*1000+INDEX(编号表!$D:$D,MATCH(E7748,编号表!$C:$C,0))*10000+G7748</f>
        <v>12425003</v>
      </c>
      <c r="C7748" s="42" t="s">
        <v>7683</v>
      </c>
      <c r="D7748" s="43" t="s">
        <v>111</v>
      </c>
      <c r="E7748" s="42" t="s">
        <v>335</v>
      </c>
      <c r="F7748" s="43" t="s">
        <v>7668</v>
      </c>
      <c r="G7748" s="43">
        <v>3</v>
      </c>
      <c r="H7748" s="43"/>
      <c r="I7748" s="42">
        <v>60</v>
      </c>
      <c r="J7748" s="42" t="str">
        <f>"大类_"&amp;D7748&amp;E7748&amp;F7748</f>
        <v>大类_神品筑基法宝</v>
      </c>
      <c r="K7748" s="44" t="s">
        <v>6624</v>
      </c>
      <c r="L7748" s="42"/>
      <c r="M7748" s="43" t="s">
        <v>7668</v>
      </c>
      <c r="N7748" s="42"/>
      <c r="O7748" s="42">
        <v>0</v>
      </c>
      <c r="P7748" s="42" t="b">
        <v>1</v>
      </c>
      <c r="Q7748" s="42"/>
      <c r="R7748" s="42" t="b">
        <v>0</v>
      </c>
      <c r="S7748" s="42">
        <v>1</v>
      </c>
      <c r="T7748" s="42" t="s">
        <v>91</v>
      </c>
      <c r="U7748" s="42">
        <v>999</v>
      </c>
      <c r="V7748" s="43" t="s">
        <v>7669</v>
      </c>
      <c r="W7748" s="43">
        <v>25003</v>
      </c>
      <c r="X7748" s="42"/>
      <c r="Y7748" s="42" t="s">
        <v>7684</v>
      </c>
      <c r="Z7748" s="42" t="s">
        <v>7671</v>
      </c>
      <c r="AA7748" t="str" s="42">
        <v>法宝打造获得。成宝核心×1；主材：玄铁×1；辅材类别：獠牙×1；特性材料类别：火行凝华×1。</v>
      </c>
      <c r="AB7748" s="43">
        <v>12421000</v>
      </c>
      <c r="AC7748" s="42" t="s">
        <v>121</v>
      </c>
      <c r="AD7748" s="42">
        <v>0</v>
      </c>
      <c r="AE7748" s="42"/>
      <c r="AF7748" s="42">
        <v>70005</v>
      </c>
      <c r="AG7748" s="42"/>
      <c r="AH7748" s="42">
        <v>21600</v>
      </c>
      <c r="AI7748" s="43" t="s">
        <v>7668</v>
      </c>
      <c r="AJ7748" s="42" t="s">
        <v>7673</v>
      </c>
      <c r="AK7748" s="43" t="str">
        <f t="shared" si="127"/>
        <v>筑基</v>
      </c>
      <c r="AL7748" t="s">
        <v>7686</v>
      </c>
    </row>
    <row r="7749" spans="2:38">
      <c r="B7749" s="16" t="n">
        <f>10000000+INDEX(编号表!$B:$B,MATCH(F7749,编号表!$A:$A,0))*100000+INDEX(编号表!$F:$F,MATCH(D7749,编号表!$E:$E,0))*1000+INDEX(编号表!$D:$D,MATCH(E7749,编号表!$C:$C,0))*10000+G7749</f>
        <v>12425004</v>
      </c>
      <c r="C7749" s="42" t="s">
        <v>7687</v>
      </c>
      <c r="D7749" s="43" t="s">
        <v>111</v>
      </c>
      <c r="E7749" s="42" t="s">
        <v>335</v>
      </c>
      <c r="F7749" s="43" t="s">
        <v>7668</v>
      </c>
      <c r="G7749" s="43">
        <v>4</v>
      </c>
      <c r="H7749" s="43"/>
      <c r="I7749" s="42">
        <v>60</v>
      </c>
      <c r="J7749" s="42" t="str">
        <f>"大类_"&amp;D7749&amp;E7749&amp;F7749</f>
        <v>大类_神品筑基法宝</v>
      </c>
      <c r="K7749" s="44" t="s">
        <v>6624</v>
      </c>
      <c r="L7749" s="42"/>
      <c r="M7749" s="43" t="s">
        <v>7668</v>
      </c>
      <c r="N7749" s="42"/>
      <c r="O7749" s="42">
        <v>0</v>
      </c>
      <c r="P7749" s="42" t="b">
        <v>1</v>
      </c>
      <c r="Q7749" s="42"/>
      <c r="R7749" s="42" t="b">
        <v>0</v>
      </c>
      <c r="S7749" s="42">
        <v>1</v>
      </c>
      <c r="T7749" s="42" t="s">
        <v>91</v>
      </c>
      <c r="U7749" s="42">
        <v>999</v>
      </c>
      <c r="V7749" s="43" t="s">
        <v>7669</v>
      </c>
      <c r="W7749" s="43">
        <v>25004</v>
      </c>
      <c r="X7749" s="42"/>
      <c r="Y7749" s="42" t="s">
        <v>7688</v>
      </c>
      <c r="Z7749" s="42" t="s">
        <v>7671</v>
      </c>
      <c r="AA7749" t="str" s="42">
        <v>法宝打造获得。成宝核心×1；主材：玄铁×1；辅材类别：獠牙×1；特性材料类别：土行凝华×1。</v>
      </c>
      <c r="AB7749" s="43">
        <v>12421000</v>
      </c>
      <c r="AC7749" s="42" t="s">
        <v>121</v>
      </c>
      <c r="AD7749" s="42">
        <v>0</v>
      </c>
      <c r="AE7749" s="42"/>
      <c r="AF7749" s="42">
        <v>70005</v>
      </c>
      <c r="AG7749" s="42"/>
      <c r="AH7749" s="42">
        <v>21600</v>
      </c>
      <c r="AI7749" s="43" t="s">
        <v>7668</v>
      </c>
      <c r="AJ7749" s="42" t="s">
        <v>7673</v>
      </c>
      <c r="AK7749" s="43" t="str">
        <f t="shared" si="127"/>
        <v>筑基</v>
      </c>
      <c r="AL7749" t="s">
        <v>7690</v>
      </c>
    </row>
    <row r="7750" spans="2:38">
      <c r="B7750" s="16" t="n">
        <f>10000000+INDEX(编号表!$B:$B,MATCH(F7750,编号表!$A:$A,0))*100000+INDEX(编号表!$F:$F,MATCH(D7750,编号表!$E:$E,0))*1000+INDEX(编号表!$D:$D,MATCH(E7750,编号表!$C:$C,0))*10000+G7750</f>
        <v>12425005</v>
      </c>
      <c r="C7750" s="42" t="s">
        <v>7691</v>
      </c>
      <c r="D7750" s="43" t="s">
        <v>111</v>
      </c>
      <c r="E7750" s="42" t="s">
        <v>335</v>
      </c>
      <c r="F7750" s="43" t="s">
        <v>7668</v>
      </c>
      <c r="G7750" s="43">
        <v>5</v>
      </c>
      <c r="H7750" s="43"/>
      <c r="I7750" s="42">
        <v>60</v>
      </c>
      <c r="J7750" s="42" t="str">
        <f>"大类_"&amp;D7750&amp;E7750&amp;F7750</f>
        <v>大类_神品筑基法宝</v>
      </c>
      <c r="K7750" s="44" t="s">
        <v>6624</v>
      </c>
      <c r="L7750" s="42"/>
      <c r="M7750" s="43" t="s">
        <v>7668</v>
      </c>
      <c r="N7750" s="42"/>
      <c r="O7750" s="42">
        <v>0</v>
      </c>
      <c r="P7750" s="42" t="b">
        <v>1</v>
      </c>
      <c r="Q7750" s="42"/>
      <c r="R7750" s="42" t="b">
        <v>0</v>
      </c>
      <c r="S7750" s="42">
        <v>1</v>
      </c>
      <c r="T7750" s="42" t="s">
        <v>91</v>
      </c>
      <c r="U7750" s="42">
        <v>999</v>
      </c>
      <c r="V7750" s="43" t="s">
        <v>7669</v>
      </c>
      <c r="W7750" s="43">
        <v>25005</v>
      </c>
      <c r="X7750" s="42"/>
      <c r="Y7750" s="42" t="s">
        <v>7692</v>
      </c>
      <c r="Z7750" s="42" t="s">
        <v>7671</v>
      </c>
      <c r="AA7750" t="str" s="42">
        <v>法宝打造获得。成宝核心×1；主材：玄铁×1；辅材类别：獠牙×1；特性材料类别：毒血×1。</v>
      </c>
      <c r="AB7750" s="43">
        <v>12421000</v>
      </c>
      <c r="AC7750" s="42" t="s">
        <v>121</v>
      </c>
      <c r="AD7750" s="42">
        <v>0</v>
      </c>
      <c r="AE7750" s="42"/>
      <c r="AF7750" s="42">
        <v>70005</v>
      </c>
      <c r="AG7750" s="42"/>
      <c r="AH7750" s="42">
        <v>21600</v>
      </c>
      <c r="AI7750" s="43" t="s">
        <v>7668</v>
      </c>
      <c r="AJ7750" s="42" t="s">
        <v>7673</v>
      </c>
      <c r="AK7750" s="43" t="str">
        <f t="shared" si="127"/>
        <v>筑基</v>
      </c>
      <c r="AL7750" t="s">
        <v>7694</v>
      </c>
    </row>
    <row r="7751" spans="2:38">
      <c r="B7751" s="16" t="n">
        <f>10000000+INDEX(编号表!$B:$B,MATCH(F7751,编号表!$A:$A,0))*100000+INDEX(编号表!$F:$F,MATCH(D7751,编号表!$E:$E,0))*1000+INDEX(编号表!$D:$D,MATCH(E7751,编号表!$C:$C,0))*10000+G7751</f>
        <v>12425006</v>
      </c>
      <c r="C7751" s="42" t="s">
        <v>7695</v>
      </c>
      <c r="D7751" s="43" t="s">
        <v>111</v>
      </c>
      <c r="E7751" s="42" t="s">
        <v>335</v>
      </c>
      <c r="F7751" s="43" t="s">
        <v>7668</v>
      </c>
      <c r="G7751" s="43">
        <v>6</v>
      </c>
      <c r="H7751" s="43"/>
      <c r="I7751" s="42">
        <v>60</v>
      </c>
      <c r="J7751" s="42" t="str">
        <f>"大类_"&amp;D7751&amp;E7751&amp;F7751</f>
        <v>大类_神品筑基法宝</v>
      </c>
      <c r="K7751" s="44" t="s">
        <v>6624</v>
      </c>
      <c r="L7751" s="42"/>
      <c r="M7751" s="43" t="s">
        <v>7668</v>
      </c>
      <c r="N7751" s="42"/>
      <c r="O7751" s="42">
        <v>0</v>
      </c>
      <c r="P7751" s="42" t="b">
        <v>1</v>
      </c>
      <c r="Q7751" s="42"/>
      <c r="R7751" s="42" t="b">
        <v>0</v>
      </c>
      <c r="S7751" s="42">
        <v>1</v>
      </c>
      <c r="T7751" s="42" t="s">
        <v>91</v>
      </c>
      <c r="U7751" s="42">
        <v>999</v>
      </c>
      <c r="V7751" s="43" t="s">
        <v>7669</v>
      </c>
      <c r="W7751" s="43">
        <v>25006</v>
      </c>
      <c r="X7751" s="42"/>
      <c r="Y7751" s="42" t="s">
        <v>7692</v>
      </c>
      <c r="Z7751" s="42" t="s">
        <v>7671</v>
      </c>
      <c r="AA7751" t="str" s="42">
        <v>法宝打造获得。成宝核心×1；主材：玄铁×1；辅材类别：獠牙×1；特性材料类别：毒囊×1。</v>
      </c>
      <c r="AB7751" s="43">
        <v>12421000</v>
      </c>
      <c r="AC7751" s="42" t="s">
        <v>121</v>
      </c>
      <c r="AD7751" s="42">
        <v>0</v>
      </c>
      <c r="AE7751" s="42"/>
      <c r="AF7751" s="42">
        <v>70005</v>
      </c>
      <c r="AG7751" s="42"/>
      <c r="AH7751" s="42">
        <v>21600</v>
      </c>
      <c r="AI7751" s="43" t="s">
        <v>7668</v>
      </c>
      <c r="AJ7751" s="42" t="s">
        <v>7673</v>
      </c>
      <c r="AK7751" s="43" t="str">
        <f t="shared" si="127"/>
        <v>筑基</v>
      </c>
      <c r="AL7751" t="s">
        <v>7697</v>
      </c>
    </row>
    <row r="7752" spans="2:38">
      <c r="B7752" s="16" t="n">
        <f>10000000+INDEX(编号表!$B:$B,MATCH(F7752,编号表!$A:$A,0))*100000+INDEX(编号表!$F:$F,MATCH(D7752,编号表!$E:$E,0))*1000+INDEX(编号表!$D:$D,MATCH(E7752,编号表!$C:$C,0))*10000+G7752</f>
        <v>12425007</v>
      </c>
      <c r="C7752" s="42" t="s">
        <v>7698</v>
      </c>
      <c r="D7752" s="43" t="s">
        <v>111</v>
      </c>
      <c r="E7752" s="42" t="s">
        <v>335</v>
      </c>
      <c r="F7752" s="43" t="s">
        <v>7668</v>
      </c>
      <c r="G7752" s="43">
        <v>7</v>
      </c>
      <c r="H7752" s="43"/>
      <c r="I7752" s="42">
        <v>60</v>
      </c>
      <c r="J7752" s="42" t="str">
        <f>"大类_"&amp;D7752&amp;E7752&amp;F7752</f>
        <v>大类_神品筑基法宝</v>
      </c>
      <c r="K7752" s="44" t="s">
        <v>6624</v>
      </c>
      <c r="L7752" s="42"/>
      <c r="M7752" s="43" t="s">
        <v>7668</v>
      </c>
      <c r="N7752" s="42"/>
      <c r="O7752" s="42">
        <v>0</v>
      </c>
      <c r="P7752" s="42" t="b">
        <v>1</v>
      </c>
      <c r="Q7752" s="42"/>
      <c r="R7752" s="42" t="b">
        <v>0</v>
      </c>
      <c r="S7752" s="42">
        <v>1</v>
      </c>
      <c r="T7752" s="42" t="s">
        <v>91</v>
      </c>
      <c r="U7752" s="42">
        <v>999</v>
      </c>
      <c r="V7752" s="43" t="s">
        <v>7669</v>
      </c>
      <c r="W7752" s="43">
        <v>25007</v>
      </c>
      <c r="X7752" s="42"/>
      <c r="Y7752" s="42" t="s">
        <v>7699</v>
      </c>
      <c r="Z7752" s="42" t="s">
        <v>7671</v>
      </c>
      <c r="AA7752" t="str" s="42">
        <v>法宝打造获得。成宝核心×1；主材：玄铁×1；辅材类别：獠牙×1；特性材料类别：利爪×1。</v>
      </c>
      <c r="AB7752" s="43">
        <v>12421000</v>
      </c>
      <c r="AC7752" s="42" t="s">
        <v>121</v>
      </c>
      <c r="AD7752" s="42">
        <v>0</v>
      </c>
      <c r="AE7752" s="42"/>
      <c r="AF7752" s="42">
        <v>70005</v>
      </c>
      <c r="AG7752" s="42"/>
      <c r="AH7752" s="42">
        <v>21600</v>
      </c>
      <c r="AI7752" s="43" t="s">
        <v>7668</v>
      </c>
      <c r="AJ7752" s="42" t="s">
        <v>7673</v>
      </c>
      <c r="AK7752" s="43" t="str">
        <f t="shared" si="127"/>
        <v>筑基</v>
      </c>
      <c r="AL7752" t="s">
        <v>7701</v>
      </c>
    </row>
    <row r="7753" spans="2:38">
      <c r="B7753" s="16" t="n">
        <f>10000000+INDEX(编号表!$B:$B,MATCH(F7753,编号表!$A:$A,0))*100000+INDEX(编号表!$F:$F,MATCH(D7753,编号表!$E:$E,0))*1000+INDEX(编号表!$D:$D,MATCH(E7753,编号表!$C:$C,0))*10000+G7753</f>
        <v>12425008</v>
      </c>
      <c r="C7753" s="42" t="s">
        <v>7702</v>
      </c>
      <c r="D7753" s="43" t="s">
        <v>111</v>
      </c>
      <c r="E7753" s="42" t="s">
        <v>335</v>
      </c>
      <c r="F7753" s="43" t="s">
        <v>7668</v>
      </c>
      <c r="G7753" s="43">
        <v>8</v>
      </c>
      <c r="H7753" s="43"/>
      <c r="I7753" s="42">
        <v>60</v>
      </c>
      <c r="J7753" s="42" t="str">
        <f>"大类_"&amp;D7753&amp;E7753&amp;F7753</f>
        <v>大类_神品筑基法宝</v>
      </c>
      <c r="K7753" s="44" t="s">
        <v>6624</v>
      </c>
      <c r="L7753" s="42"/>
      <c r="M7753" s="43" t="s">
        <v>7668</v>
      </c>
      <c r="N7753" s="42"/>
      <c r="O7753" s="42">
        <v>0</v>
      </c>
      <c r="P7753" s="42" t="b">
        <v>1</v>
      </c>
      <c r="Q7753" s="42"/>
      <c r="R7753" s="42" t="b">
        <v>0</v>
      </c>
      <c r="S7753" s="42">
        <v>1</v>
      </c>
      <c r="T7753" s="42" t="s">
        <v>91</v>
      </c>
      <c r="U7753" s="42">
        <v>999</v>
      </c>
      <c r="V7753" s="43" t="s">
        <v>7669</v>
      </c>
      <c r="W7753" s="43">
        <v>25008</v>
      </c>
      <c r="X7753" s="42"/>
      <c r="Y7753" s="42" t="s">
        <v>7703</v>
      </c>
      <c r="Z7753" s="42" t="s">
        <v>7671</v>
      </c>
      <c r="AA7753" t="str" s="42">
        <v>法宝打造获得。成宝核心×1；主材：玄铁×1；辅材类别：翎羽×1；特性材料类别：金行凝华×1。</v>
      </c>
      <c r="AB7753" s="43">
        <v>12421000</v>
      </c>
      <c r="AC7753" s="42" t="s">
        <v>121</v>
      </c>
      <c r="AD7753" s="42">
        <v>0</v>
      </c>
      <c r="AE7753" s="42"/>
      <c r="AF7753" s="42">
        <v>70005</v>
      </c>
      <c r="AG7753" s="42"/>
      <c r="AH7753" s="42">
        <v>21600</v>
      </c>
      <c r="AI7753" s="43" t="s">
        <v>7668</v>
      </c>
      <c r="AJ7753" s="42" t="s">
        <v>7673</v>
      </c>
      <c r="AK7753" s="43" t="str">
        <f t="shared" si="127"/>
        <v>筑基</v>
      </c>
      <c r="AL7753" t="s">
        <v>7705</v>
      </c>
    </row>
    <row r="7754" spans="2:38">
      <c r="B7754" s="16" t="n">
        <f>10000000+INDEX(编号表!$B:$B,MATCH(F7754,编号表!$A:$A,0))*100000+INDEX(编号表!$F:$F,MATCH(D7754,编号表!$E:$E,0))*1000+INDEX(编号表!$D:$D,MATCH(E7754,编号表!$C:$C,0))*10000+G7754</f>
        <v>12425009</v>
      </c>
      <c r="C7754" s="42" t="s">
        <v>7706</v>
      </c>
      <c r="D7754" s="43" t="s">
        <v>111</v>
      </c>
      <c r="E7754" s="42" t="s">
        <v>335</v>
      </c>
      <c r="F7754" s="43" t="s">
        <v>7668</v>
      </c>
      <c r="G7754" s="43">
        <v>9</v>
      </c>
      <c r="H7754" s="43"/>
      <c r="I7754" s="42">
        <v>60</v>
      </c>
      <c r="J7754" s="42" t="str">
        <f>"大类_"&amp;D7754&amp;E7754&amp;F7754</f>
        <v>大类_神品筑基法宝</v>
      </c>
      <c r="K7754" s="44" t="s">
        <v>6624</v>
      </c>
      <c r="L7754" s="42"/>
      <c r="M7754" s="43" t="s">
        <v>7668</v>
      </c>
      <c r="N7754" s="42"/>
      <c r="O7754" s="42">
        <v>0</v>
      </c>
      <c r="P7754" s="42" t="b">
        <v>1</v>
      </c>
      <c r="Q7754" s="42"/>
      <c r="R7754" s="42" t="b">
        <v>0</v>
      </c>
      <c r="S7754" s="42">
        <v>1</v>
      </c>
      <c r="T7754" s="42" t="s">
        <v>91</v>
      </c>
      <c r="U7754" s="42">
        <v>999</v>
      </c>
      <c r="V7754" s="43" t="s">
        <v>7669</v>
      </c>
      <c r="W7754" s="43">
        <v>25009</v>
      </c>
      <c r="X7754" s="42"/>
      <c r="Y7754" s="42" t="s">
        <v>7707</v>
      </c>
      <c r="Z7754" s="42" t="s">
        <v>7671</v>
      </c>
      <c r="AA7754" t="str" s="42">
        <v>法宝打造获得。成宝核心×1；主材：玄铁×1；辅材类别：翎羽×1；特性材料类别：木行凝华×1。</v>
      </c>
      <c r="AB7754" s="43">
        <v>12421000</v>
      </c>
      <c r="AC7754" s="42" t="s">
        <v>121</v>
      </c>
      <c r="AD7754" s="42">
        <v>0</v>
      </c>
      <c r="AE7754" s="42"/>
      <c r="AF7754" s="42">
        <v>70005</v>
      </c>
      <c r="AG7754" s="42"/>
      <c r="AH7754" s="42">
        <v>21600</v>
      </c>
      <c r="AI7754" s="43" t="s">
        <v>7668</v>
      </c>
      <c r="AJ7754" s="42" t="s">
        <v>7673</v>
      </c>
      <c r="AK7754" s="43" t="str">
        <f t="shared" si="127"/>
        <v>筑基</v>
      </c>
      <c r="AL7754" t="s">
        <v>7709</v>
      </c>
    </row>
    <row r="7755" spans="2:38">
      <c r="B7755" s="16" t="n">
        <f>10000000+INDEX(编号表!$B:$B,MATCH(F7755,编号表!$A:$A,0))*100000+INDEX(编号表!$F:$F,MATCH(D7755,编号表!$E:$E,0))*1000+INDEX(编号表!$D:$D,MATCH(E7755,编号表!$C:$C,0))*10000+G7755</f>
        <v>12425010</v>
      </c>
      <c r="C7755" s="42" t="s">
        <v>7710</v>
      </c>
      <c r="D7755" s="43" t="s">
        <v>111</v>
      </c>
      <c r="E7755" s="42" t="s">
        <v>335</v>
      </c>
      <c r="F7755" s="43" t="s">
        <v>7668</v>
      </c>
      <c r="G7755" s="43">
        <v>10</v>
      </c>
      <c r="H7755" s="43"/>
      <c r="I7755" s="42">
        <v>60</v>
      </c>
      <c r="J7755" s="42" t="str">
        <f>"大类_"&amp;D7755&amp;E7755&amp;F7755</f>
        <v>大类_神品筑基法宝</v>
      </c>
      <c r="K7755" s="44" t="s">
        <v>6624</v>
      </c>
      <c r="L7755" s="42"/>
      <c r="M7755" s="43" t="s">
        <v>7668</v>
      </c>
      <c r="N7755" s="42"/>
      <c r="O7755" s="42">
        <v>0</v>
      </c>
      <c r="P7755" s="42" t="b">
        <v>1</v>
      </c>
      <c r="Q7755" s="42"/>
      <c r="R7755" s="42" t="b">
        <v>0</v>
      </c>
      <c r="S7755" s="42">
        <v>1</v>
      </c>
      <c r="T7755" s="42" t="s">
        <v>91</v>
      </c>
      <c r="U7755" s="42">
        <v>999</v>
      </c>
      <c r="V7755" s="43" t="s">
        <v>7669</v>
      </c>
      <c r="W7755" s="43">
        <v>25010</v>
      </c>
      <c r="X7755" s="42"/>
      <c r="Y7755" s="42" t="s">
        <v>7711</v>
      </c>
      <c r="Z7755" s="42" t="s">
        <v>7671</v>
      </c>
      <c r="AA7755" t="str" s="42">
        <v>法宝打造获得。成宝核心×1；主材：玄铁×1；辅材类别：翎羽×1；特性材料类别：水行凝华×1。</v>
      </c>
      <c r="AB7755" s="43">
        <v>12421000</v>
      </c>
      <c r="AC7755" s="42" t="s">
        <v>121</v>
      </c>
      <c r="AD7755" s="42">
        <v>0</v>
      </c>
      <c r="AE7755" s="42"/>
      <c r="AF7755" s="42">
        <v>70005</v>
      </c>
      <c r="AG7755" s="42"/>
      <c r="AH7755" s="42">
        <v>21600</v>
      </c>
      <c r="AI7755" s="43" t="s">
        <v>7668</v>
      </c>
      <c r="AJ7755" s="42" t="s">
        <v>7673</v>
      </c>
      <c r="AK7755" s="43" t="str">
        <f t="shared" si="127"/>
        <v>筑基</v>
      </c>
      <c r="AL7755" t="s">
        <v>7713</v>
      </c>
    </row>
    <row r="7756" spans="2:38">
      <c r="B7756" s="16" t="n">
        <f>10000000+INDEX(编号表!$B:$B,MATCH(F7756,编号表!$A:$A,0))*100000+INDEX(编号表!$F:$F,MATCH(D7756,编号表!$E:$E,0))*1000+INDEX(编号表!$D:$D,MATCH(E7756,编号表!$C:$C,0))*10000+G7756</f>
        <v>12425011</v>
      </c>
      <c r="C7756" s="42" t="s">
        <v>7714</v>
      </c>
      <c r="D7756" s="43" t="s">
        <v>111</v>
      </c>
      <c r="E7756" s="42" t="s">
        <v>335</v>
      </c>
      <c r="F7756" s="43" t="s">
        <v>7668</v>
      </c>
      <c r="G7756" s="43">
        <v>11</v>
      </c>
      <c r="H7756" s="43"/>
      <c r="I7756" s="42">
        <v>60</v>
      </c>
      <c r="J7756" s="42" t="str">
        <f>"大类_"&amp;D7756&amp;E7756&amp;F7756</f>
        <v>大类_神品筑基法宝</v>
      </c>
      <c r="K7756" s="44" t="s">
        <v>6624</v>
      </c>
      <c r="L7756" s="42"/>
      <c r="M7756" s="43" t="s">
        <v>7668</v>
      </c>
      <c r="N7756" s="42"/>
      <c r="O7756" s="42">
        <v>0</v>
      </c>
      <c r="P7756" s="42" t="b">
        <v>1</v>
      </c>
      <c r="Q7756" s="42"/>
      <c r="R7756" s="42" t="b">
        <v>0</v>
      </c>
      <c r="S7756" s="42">
        <v>1</v>
      </c>
      <c r="T7756" s="42" t="s">
        <v>91</v>
      </c>
      <c r="U7756" s="42">
        <v>999</v>
      </c>
      <c r="V7756" s="43" t="s">
        <v>7669</v>
      </c>
      <c r="W7756" s="43">
        <v>25011</v>
      </c>
      <c r="X7756" s="42"/>
      <c r="Y7756" s="42" t="s">
        <v>7715</v>
      </c>
      <c r="Z7756" s="42" t="s">
        <v>7671</v>
      </c>
      <c r="AA7756" t="str" s="42">
        <v>法宝打造获得。成宝核心×1；主材：玄铁×1；辅材类别：翎羽×1；特性材料类别：火行凝华×1。</v>
      </c>
      <c r="AB7756" s="43">
        <v>12421000</v>
      </c>
      <c r="AC7756" s="42" t="s">
        <v>121</v>
      </c>
      <c r="AD7756" s="42">
        <v>0</v>
      </c>
      <c r="AE7756" s="42"/>
      <c r="AF7756" s="42">
        <v>70005</v>
      </c>
      <c r="AG7756" s="42"/>
      <c r="AH7756" s="42">
        <v>21600</v>
      </c>
      <c r="AI7756" s="43" t="s">
        <v>7668</v>
      </c>
      <c r="AJ7756" s="42" t="s">
        <v>7673</v>
      </c>
      <c r="AK7756" s="43" t="str">
        <f t="shared" si="127"/>
        <v>筑基</v>
      </c>
      <c r="AL7756" t="s">
        <v>7717</v>
      </c>
    </row>
    <row r="7757" spans="2:38">
      <c r="B7757" s="16" t="n">
        <f>10000000+INDEX(编号表!$B:$B,MATCH(F7757,编号表!$A:$A,0))*100000+INDEX(编号表!$F:$F,MATCH(D7757,编号表!$E:$E,0))*1000+INDEX(编号表!$D:$D,MATCH(E7757,编号表!$C:$C,0))*10000+G7757</f>
        <v>12425012</v>
      </c>
      <c r="C7757" s="42" t="s">
        <v>7718</v>
      </c>
      <c r="D7757" s="43" t="s">
        <v>111</v>
      </c>
      <c r="E7757" s="42" t="s">
        <v>335</v>
      </c>
      <c r="F7757" s="43" t="s">
        <v>7668</v>
      </c>
      <c r="G7757" s="43">
        <v>12</v>
      </c>
      <c r="H7757" s="43"/>
      <c r="I7757" s="42">
        <v>60</v>
      </c>
      <c r="J7757" s="42" t="str">
        <f>"大类_"&amp;D7757&amp;E7757&amp;F7757</f>
        <v>大类_神品筑基法宝</v>
      </c>
      <c r="K7757" s="44" t="s">
        <v>6624</v>
      </c>
      <c r="L7757" s="42"/>
      <c r="M7757" s="43" t="s">
        <v>7668</v>
      </c>
      <c r="N7757" s="42"/>
      <c r="O7757" s="42">
        <v>0</v>
      </c>
      <c r="P7757" s="42" t="b">
        <v>1</v>
      </c>
      <c r="Q7757" s="42"/>
      <c r="R7757" s="42" t="b">
        <v>0</v>
      </c>
      <c r="S7757" s="42">
        <v>1</v>
      </c>
      <c r="T7757" s="42" t="s">
        <v>91</v>
      </c>
      <c r="U7757" s="42">
        <v>999</v>
      </c>
      <c r="V7757" s="43" t="s">
        <v>7669</v>
      </c>
      <c r="W7757" s="43">
        <v>25012</v>
      </c>
      <c r="X7757" s="42"/>
      <c r="Y7757" s="42" t="s">
        <v>7719</v>
      </c>
      <c r="Z7757" s="42" t="s">
        <v>7671</v>
      </c>
      <c r="AA7757" t="str" s="42">
        <v>法宝打造获得。成宝核心×1；主材：玄铁×1；辅材类别：翎羽×1；特性材料类别：土行凝华×1。</v>
      </c>
      <c r="AB7757" s="43">
        <v>12421000</v>
      </c>
      <c r="AC7757" s="42" t="s">
        <v>121</v>
      </c>
      <c r="AD7757" s="42">
        <v>0</v>
      </c>
      <c r="AE7757" s="42"/>
      <c r="AF7757" s="42">
        <v>70005</v>
      </c>
      <c r="AG7757" s="42"/>
      <c r="AH7757" s="42">
        <v>21600</v>
      </c>
      <c r="AI7757" s="43" t="s">
        <v>7668</v>
      </c>
      <c r="AJ7757" s="42" t="s">
        <v>7673</v>
      </c>
      <c r="AK7757" s="43" t="str">
        <f t="shared" si="127"/>
        <v>筑基</v>
      </c>
      <c r="AL7757" t="s">
        <v>7721</v>
      </c>
    </row>
    <row r="7758" spans="2:38">
      <c r="B7758" s="16" t="n">
        <f>10000000+INDEX(编号表!$B:$B,MATCH(F7758,编号表!$A:$A,0))*100000+INDEX(编号表!$F:$F,MATCH(D7758,编号表!$E:$E,0))*1000+INDEX(编号表!$D:$D,MATCH(E7758,编号表!$C:$C,0))*10000+G7758</f>
        <v>12425013</v>
      </c>
      <c r="C7758" s="42" t="s">
        <v>7722</v>
      </c>
      <c r="D7758" s="43" t="s">
        <v>111</v>
      </c>
      <c r="E7758" s="42" t="s">
        <v>335</v>
      </c>
      <c r="F7758" s="43" t="s">
        <v>7668</v>
      </c>
      <c r="G7758" s="43">
        <v>13</v>
      </c>
      <c r="H7758" s="43"/>
      <c r="I7758" s="42">
        <v>60</v>
      </c>
      <c r="J7758" s="42" t="str">
        <f t="shared" ref="J7758:J7821" si="128">"大类_"&amp;D7758&amp;E7758&amp;F7758</f>
        <v>大类_神品筑基法宝</v>
      </c>
      <c r="K7758" s="44" t="s">
        <v>6624</v>
      </c>
      <c r="L7758" s="42"/>
      <c r="M7758" s="43" t="s">
        <v>7668</v>
      </c>
      <c r="N7758" s="42"/>
      <c r="O7758" s="42">
        <v>0</v>
      </c>
      <c r="P7758" s="42" t="b">
        <v>1</v>
      </c>
      <c r="Q7758" s="42"/>
      <c r="R7758" s="42" t="b">
        <v>0</v>
      </c>
      <c r="S7758" s="42">
        <v>1</v>
      </c>
      <c r="T7758" s="42" t="s">
        <v>91</v>
      </c>
      <c r="U7758" s="42">
        <v>999</v>
      </c>
      <c r="V7758" s="43" t="s">
        <v>7669</v>
      </c>
      <c r="W7758" s="43">
        <v>25013</v>
      </c>
      <c r="X7758" s="42"/>
      <c r="Y7758" s="42" t="s">
        <v>7723</v>
      </c>
      <c r="Z7758" s="42" t="s">
        <v>7671</v>
      </c>
      <c r="AA7758" t="str" s="42">
        <v>法宝打造获得。成宝核心×1；主材：玄铁×1；辅材类别：翎羽×1；特性材料类别：毒血×1。</v>
      </c>
      <c r="AB7758" s="43">
        <v>12421000</v>
      </c>
      <c r="AC7758" s="42" t="s">
        <v>121</v>
      </c>
      <c r="AD7758" s="42">
        <v>0</v>
      </c>
      <c r="AE7758" s="42"/>
      <c r="AF7758" s="42">
        <v>70005</v>
      </c>
      <c r="AG7758" s="42"/>
      <c r="AH7758" s="42">
        <v>21600</v>
      </c>
      <c r="AI7758" s="43" t="s">
        <v>7668</v>
      </c>
      <c r="AJ7758" s="42" t="s">
        <v>7673</v>
      </c>
      <c r="AK7758" s="43" t="str">
        <f t="shared" si="127"/>
        <v>筑基</v>
      </c>
      <c r="AL7758" t="s">
        <v>7725</v>
      </c>
    </row>
    <row r="7759" spans="2:38">
      <c r="B7759" s="16" t="n">
        <f>10000000+INDEX(编号表!$B:$B,MATCH(F7759,编号表!$A:$A,0))*100000+INDEX(编号表!$F:$F,MATCH(D7759,编号表!$E:$E,0))*1000+INDEX(编号表!$D:$D,MATCH(E7759,编号表!$C:$C,0))*10000+G7759</f>
        <v>12425014</v>
      </c>
      <c r="C7759" s="42" t="s">
        <v>7726</v>
      </c>
      <c r="D7759" s="43" t="s">
        <v>111</v>
      </c>
      <c r="E7759" s="42" t="s">
        <v>335</v>
      </c>
      <c r="F7759" s="43" t="s">
        <v>7668</v>
      </c>
      <c r="G7759" s="43">
        <v>14</v>
      </c>
      <c r="H7759" s="43"/>
      <c r="I7759" s="42">
        <v>60</v>
      </c>
      <c r="J7759" s="42" t="str">
        <f t="shared" si="128"/>
        <v>大类_神品筑基法宝</v>
      </c>
      <c r="K7759" s="44" t="s">
        <v>6624</v>
      </c>
      <c r="L7759" s="42"/>
      <c r="M7759" s="43" t="s">
        <v>7668</v>
      </c>
      <c r="N7759" s="42"/>
      <c r="O7759" s="42">
        <v>0</v>
      </c>
      <c r="P7759" s="42" t="b">
        <v>1</v>
      </c>
      <c r="Q7759" s="42"/>
      <c r="R7759" s="42" t="b">
        <v>0</v>
      </c>
      <c r="S7759" s="42">
        <v>1</v>
      </c>
      <c r="T7759" s="42" t="s">
        <v>91</v>
      </c>
      <c r="U7759" s="42">
        <v>999</v>
      </c>
      <c r="V7759" s="43" t="s">
        <v>7669</v>
      </c>
      <c r="W7759" s="43">
        <v>25014</v>
      </c>
      <c r="X7759" s="42"/>
      <c r="Y7759" s="42" t="s">
        <v>7723</v>
      </c>
      <c r="Z7759" s="42" t="s">
        <v>7671</v>
      </c>
      <c r="AA7759" t="str" s="42">
        <v>法宝打造获得。成宝核心×1；主材：玄铁×1；辅材类别：翎羽×1；特性材料类别：毒囊×1。</v>
      </c>
      <c r="AB7759" s="43">
        <v>12421000</v>
      </c>
      <c r="AC7759" s="42" t="s">
        <v>121</v>
      </c>
      <c r="AD7759" s="42">
        <v>0</v>
      </c>
      <c r="AE7759" s="42"/>
      <c r="AF7759" s="42">
        <v>70005</v>
      </c>
      <c r="AG7759" s="42"/>
      <c r="AH7759" s="42">
        <v>21600</v>
      </c>
      <c r="AI7759" s="43" t="s">
        <v>7668</v>
      </c>
      <c r="AJ7759" s="42" t="s">
        <v>7673</v>
      </c>
      <c r="AK7759" s="43" t="str">
        <f t="shared" si="127"/>
        <v>筑基</v>
      </c>
      <c r="AL7759" t="s">
        <v>7728</v>
      </c>
    </row>
    <row r="7760" spans="2:38">
      <c r="B7760" s="16" t="n">
        <f>10000000+INDEX(编号表!$B:$B,MATCH(F7760,编号表!$A:$A,0))*100000+INDEX(编号表!$F:$F,MATCH(D7760,编号表!$E:$E,0))*1000+INDEX(编号表!$D:$D,MATCH(E7760,编号表!$C:$C,0))*10000+G7760</f>
        <v>12425015</v>
      </c>
      <c r="C7760" s="42" t="s">
        <v>7729</v>
      </c>
      <c r="D7760" s="43" t="s">
        <v>111</v>
      </c>
      <c r="E7760" s="42" t="s">
        <v>335</v>
      </c>
      <c r="F7760" s="43" t="s">
        <v>7668</v>
      </c>
      <c r="G7760" s="43">
        <v>15</v>
      </c>
      <c r="H7760" s="43"/>
      <c r="I7760" s="42">
        <v>60</v>
      </c>
      <c r="J7760" s="42" t="str">
        <f t="shared" si="128"/>
        <v>大类_神品筑基法宝</v>
      </c>
      <c r="K7760" s="44" t="s">
        <v>6624</v>
      </c>
      <c r="L7760" s="42"/>
      <c r="M7760" s="43" t="s">
        <v>7668</v>
      </c>
      <c r="N7760" s="42"/>
      <c r="O7760" s="42">
        <v>0</v>
      </c>
      <c r="P7760" s="42" t="b">
        <v>1</v>
      </c>
      <c r="Q7760" s="42"/>
      <c r="R7760" s="42" t="b">
        <v>0</v>
      </c>
      <c r="S7760" s="42">
        <v>1</v>
      </c>
      <c r="T7760" s="42" t="s">
        <v>91</v>
      </c>
      <c r="U7760" s="42">
        <v>999</v>
      </c>
      <c r="V7760" s="43" t="s">
        <v>7669</v>
      </c>
      <c r="W7760" s="43">
        <v>25015</v>
      </c>
      <c r="X7760" s="42"/>
      <c r="Y7760" s="42" t="s">
        <v>7730</v>
      </c>
      <c r="Z7760" s="42" t="s">
        <v>7671</v>
      </c>
      <c r="AA7760" t="str" s="42">
        <v>法宝打造获得。成宝核心×1；主材：玄铁×1；辅材类别：翎羽×1；特性材料类别：利爪×1。</v>
      </c>
      <c r="AB7760" s="43">
        <v>12421000</v>
      </c>
      <c r="AC7760" s="42" t="s">
        <v>121</v>
      </c>
      <c r="AD7760" s="42">
        <v>0</v>
      </c>
      <c r="AE7760" s="42"/>
      <c r="AF7760" s="42">
        <v>70005</v>
      </c>
      <c r="AG7760" s="42"/>
      <c r="AH7760" s="42">
        <v>21600</v>
      </c>
      <c r="AI7760" s="43" t="s">
        <v>7668</v>
      </c>
      <c r="AJ7760" s="42" t="s">
        <v>7673</v>
      </c>
      <c r="AK7760" s="43" t="str">
        <f t="shared" si="127"/>
        <v>筑基</v>
      </c>
      <c r="AL7760" t="s">
        <v>7732</v>
      </c>
    </row>
    <row r="7761" spans="2:38">
      <c r="B7761" s="16" t="n">
        <f>10000000+INDEX(编号表!$B:$B,MATCH(F7761,编号表!$A:$A,0))*100000+INDEX(编号表!$F:$F,MATCH(D7761,编号表!$E:$E,0))*1000+INDEX(编号表!$D:$D,MATCH(E7761,编号表!$C:$C,0))*10000+G7761</f>
        <v>12425016</v>
      </c>
      <c r="C7761" s="42" t="s">
        <v>7733</v>
      </c>
      <c r="D7761" s="43" t="s">
        <v>111</v>
      </c>
      <c r="E7761" s="42" t="s">
        <v>335</v>
      </c>
      <c r="F7761" s="43" t="s">
        <v>7668</v>
      </c>
      <c r="G7761" s="43">
        <v>16</v>
      </c>
      <c r="H7761" s="43"/>
      <c r="I7761" s="42">
        <v>60</v>
      </c>
      <c r="J7761" s="42" t="str">
        <f t="shared" si="128"/>
        <v>大类_神品筑基法宝</v>
      </c>
      <c r="K7761" s="44" t="s">
        <v>6624</v>
      </c>
      <c r="L7761" s="42"/>
      <c r="M7761" s="43" t="s">
        <v>7668</v>
      </c>
      <c r="N7761" s="42"/>
      <c r="O7761" s="42">
        <v>0</v>
      </c>
      <c r="P7761" s="42" t="b">
        <v>1</v>
      </c>
      <c r="Q7761" s="42"/>
      <c r="R7761" s="42" t="b">
        <v>0</v>
      </c>
      <c r="S7761" s="42">
        <v>1</v>
      </c>
      <c r="T7761" s="42" t="s">
        <v>91</v>
      </c>
      <c r="U7761" s="42">
        <v>999</v>
      </c>
      <c r="V7761" s="43" t="s">
        <v>7669</v>
      </c>
      <c r="W7761" s="43">
        <v>25016</v>
      </c>
      <c r="X7761" s="42"/>
      <c r="Y7761" s="42" t="s">
        <v>7734</v>
      </c>
      <c r="Z7761" s="42" t="s">
        <v>7735</v>
      </c>
      <c r="AA7761" t="str" s="42">
        <v>法宝打造获得。成宝核心×1；主材：玄铁×1；辅材类别：兽骨×1；特性材料类别：金行凝华×1。</v>
      </c>
      <c r="AB7761" s="43">
        <v>12421004</v>
      </c>
      <c r="AC7761" s="42" t="s">
        <v>121</v>
      </c>
      <c r="AD7761" s="42">
        <v>0</v>
      </c>
      <c r="AE7761" s="42"/>
      <c r="AF7761" s="42">
        <v>70005</v>
      </c>
      <c r="AG7761" s="42"/>
      <c r="AH7761" s="42">
        <v>21600</v>
      </c>
      <c r="AI7761" s="43" t="s">
        <v>7668</v>
      </c>
      <c r="AJ7761" s="42" t="s">
        <v>7737</v>
      </c>
      <c r="AK7761" s="43" t="str">
        <f t="shared" si="127"/>
        <v>筑基</v>
      </c>
      <c r="AL7761" t="s">
        <v>7738</v>
      </c>
    </row>
    <row r="7762" spans="2:38">
      <c r="B7762" s="16" t="n">
        <f>10000000+INDEX(编号表!$B:$B,MATCH(F7762,编号表!$A:$A,0))*100000+INDEX(编号表!$F:$F,MATCH(D7762,编号表!$E:$E,0))*1000+INDEX(编号表!$D:$D,MATCH(E7762,编号表!$C:$C,0))*10000+G7762</f>
        <v>12425017</v>
      </c>
      <c r="C7762" s="42" t="s">
        <v>7739</v>
      </c>
      <c r="D7762" s="43" t="s">
        <v>111</v>
      </c>
      <c r="E7762" s="42" t="s">
        <v>335</v>
      </c>
      <c r="F7762" s="43" t="s">
        <v>7668</v>
      </c>
      <c r="G7762" s="43">
        <v>17</v>
      </c>
      <c r="H7762" s="43"/>
      <c r="I7762" s="42">
        <v>60</v>
      </c>
      <c r="J7762" s="42" t="str">
        <f t="shared" si="128"/>
        <v>大类_神品筑基法宝</v>
      </c>
      <c r="K7762" s="44" t="s">
        <v>6624</v>
      </c>
      <c r="L7762" s="42"/>
      <c r="M7762" s="43" t="s">
        <v>7668</v>
      </c>
      <c r="N7762" s="42"/>
      <c r="O7762" s="42">
        <v>0</v>
      </c>
      <c r="P7762" s="42" t="b">
        <v>1</v>
      </c>
      <c r="Q7762" s="42"/>
      <c r="R7762" s="42" t="b">
        <v>0</v>
      </c>
      <c r="S7762" s="42">
        <v>1</v>
      </c>
      <c r="T7762" s="42" t="s">
        <v>91</v>
      </c>
      <c r="U7762" s="42">
        <v>999</v>
      </c>
      <c r="V7762" s="43" t="s">
        <v>7669</v>
      </c>
      <c r="W7762" s="43">
        <v>25017</v>
      </c>
      <c r="X7762" s="42"/>
      <c r="Y7762" s="42" t="s">
        <v>7740</v>
      </c>
      <c r="Z7762" s="42" t="s">
        <v>7735</v>
      </c>
      <c r="AA7762" t="str" s="42">
        <v>法宝打造获得。成宝核心×1；主材：玄铁×1；辅材类别：兽骨×1；特性材料类别：木行凝华×1。</v>
      </c>
      <c r="AB7762" s="43">
        <v>12421004</v>
      </c>
      <c r="AC7762" s="42" t="s">
        <v>121</v>
      </c>
      <c r="AD7762" s="42">
        <v>0</v>
      </c>
      <c r="AE7762" s="42"/>
      <c r="AF7762" s="42">
        <v>70005</v>
      </c>
      <c r="AG7762" s="42"/>
      <c r="AH7762" s="42">
        <v>21600</v>
      </c>
      <c r="AI7762" s="43" t="s">
        <v>7668</v>
      </c>
      <c r="AJ7762" s="42" t="s">
        <v>7737</v>
      </c>
      <c r="AK7762" s="43" t="str">
        <f t="shared" si="127"/>
        <v>筑基</v>
      </c>
      <c r="AL7762" t="s">
        <v>7742</v>
      </c>
    </row>
    <row r="7763" spans="2:38">
      <c r="B7763" s="16" t="n">
        <f>10000000+INDEX(编号表!$B:$B,MATCH(F7763,编号表!$A:$A,0))*100000+INDEX(编号表!$F:$F,MATCH(D7763,编号表!$E:$E,0))*1000+INDEX(编号表!$D:$D,MATCH(E7763,编号表!$C:$C,0))*10000+G7763</f>
        <v>12425018</v>
      </c>
      <c r="C7763" s="42" t="s">
        <v>7743</v>
      </c>
      <c r="D7763" s="43" t="s">
        <v>111</v>
      </c>
      <c r="E7763" s="42" t="s">
        <v>335</v>
      </c>
      <c r="F7763" s="43" t="s">
        <v>7668</v>
      </c>
      <c r="G7763" s="43">
        <v>18</v>
      </c>
      <c r="H7763" s="43"/>
      <c r="I7763" s="42">
        <v>60</v>
      </c>
      <c r="J7763" s="42" t="str">
        <f t="shared" si="128"/>
        <v>大类_神品筑基法宝</v>
      </c>
      <c r="K7763" s="44" t="s">
        <v>6624</v>
      </c>
      <c r="L7763" s="42"/>
      <c r="M7763" s="43" t="s">
        <v>7668</v>
      </c>
      <c r="N7763" s="42"/>
      <c r="O7763" s="42">
        <v>0</v>
      </c>
      <c r="P7763" s="42" t="b">
        <v>1</v>
      </c>
      <c r="Q7763" s="42"/>
      <c r="R7763" s="42" t="b">
        <v>0</v>
      </c>
      <c r="S7763" s="42">
        <v>1</v>
      </c>
      <c r="T7763" s="42" t="s">
        <v>91</v>
      </c>
      <c r="U7763" s="42">
        <v>999</v>
      </c>
      <c r="V7763" s="43" t="s">
        <v>7669</v>
      </c>
      <c r="W7763" s="43">
        <v>25018</v>
      </c>
      <c r="X7763" s="42"/>
      <c r="Y7763" s="42" t="s">
        <v>7744</v>
      </c>
      <c r="Z7763" s="42" t="s">
        <v>7735</v>
      </c>
      <c r="AA7763" t="str" s="42">
        <v>法宝打造获得。成宝核心×1；主材：玄铁×1；辅材类别：兽骨×1；特性材料类别：水行凝华×1。</v>
      </c>
      <c r="AB7763" s="43">
        <v>12421004</v>
      </c>
      <c r="AC7763" s="42" t="s">
        <v>121</v>
      </c>
      <c r="AD7763" s="42">
        <v>0</v>
      </c>
      <c r="AE7763" s="42"/>
      <c r="AF7763" s="42">
        <v>70005</v>
      </c>
      <c r="AG7763" s="42"/>
      <c r="AH7763" s="42">
        <v>21600</v>
      </c>
      <c r="AI7763" s="43" t="s">
        <v>7668</v>
      </c>
      <c r="AJ7763" s="42" t="s">
        <v>7737</v>
      </c>
      <c r="AK7763" s="43" t="str">
        <f t="shared" si="127"/>
        <v>筑基</v>
      </c>
      <c r="AL7763" t="s">
        <v>7746</v>
      </c>
    </row>
    <row r="7764" spans="2:38">
      <c r="B7764" s="16" t="n">
        <f>10000000+INDEX(编号表!$B:$B,MATCH(F7764,编号表!$A:$A,0))*100000+INDEX(编号表!$F:$F,MATCH(D7764,编号表!$E:$E,0))*1000+INDEX(编号表!$D:$D,MATCH(E7764,编号表!$C:$C,0))*10000+G7764</f>
        <v>12425019</v>
      </c>
      <c r="C7764" s="42" t="s">
        <v>7747</v>
      </c>
      <c r="D7764" s="43" t="s">
        <v>111</v>
      </c>
      <c r="E7764" s="42" t="s">
        <v>335</v>
      </c>
      <c r="F7764" s="43" t="s">
        <v>7668</v>
      </c>
      <c r="G7764" s="43">
        <v>19</v>
      </c>
      <c r="H7764" s="43"/>
      <c r="I7764" s="42">
        <v>60</v>
      </c>
      <c r="J7764" s="42" t="str">
        <f t="shared" si="128"/>
        <v>大类_神品筑基法宝</v>
      </c>
      <c r="K7764" s="44" t="s">
        <v>6624</v>
      </c>
      <c r="L7764" s="42"/>
      <c r="M7764" s="43" t="s">
        <v>7668</v>
      </c>
      <c r="N7764" s="42"/>
      <c r="O7764" s="42">
        <v>0</v>
      </c>
      <c r="P7764" s="42" t="b">
        <v>1</v>
      </c>
      <c r="Q7764" s="42"/>
      <c r="R7764" s="42" t="b">
        <v>0</v>
      </c>
      <c r="S7764" s="42">
        <v>1</v>
      </c>
      <c r="T7764" s="42" t="s">
        <v>91</v>
      </c>
      <c r="U7764" s="42">
        <v>999</v>
      </c>
      <c r="V7764" s="43" t="s">
        <v>7669</v>
      </c>
      <c r="W7764" s="43">
        <v>25019</v>
      </c>
      <c r="X7764" s="42"/>
      <c r="Y7764" s="42" t="s">
        <v>7748</v>
      </c>
      <c r="Z7764" s="42" t="s">
        <v>7735</v>
      </c>
      <c r="AA7764" t="str" s="42">
        <v>法宝打造获得。成宝核心×1；主材：玄铁×1；辅材类别：兽骨×1；特性材料类别：火行凝华×1。</v>
      </c>
      <c r="AB7764" s="43">
        <v>12421004</v>
      </c>
      <c r="AC7764" s="42" t="s">
        <v>121</v>
      </c>
      <c r="AD7764" s="42">
        <v>0</v>
      </c>
      <c r="AE7764" s="42"/>
      <c r="AF7764" s="42">
        <v>70005</v>
      </c>
      <c r="AG7764" s="42"/>
      <c r="AH7764" s="42">
        <v>21600</v>
      </c>
      <c r="AI7764" s="43" t="s">
        <v>7668</v>
      </c>
      <c r="AJ7764" s="42" t="s">
        <v>7737</v>
      </c>
      <c r="AK7764" s="43" t="str">
        <f t="shared" si="127"/>
        <v>筑基</v>
      </c>
      <c r="AL7764" t="s">
        <v>7750</v>
      </c>
    </row>
    <row r="7765" spans="2:38">
      <c r="B7765" s="16" t="n">
        <f>10000000+INDEX(编号表!$B:$B,MATCH(F7765,编号表!$A:$A,0))*100000+INDEX(编号表!$F:$F,MATCH(D7765,编号表!$E:$E,0))*1000+INDEX(编号表!$D:$D,MATCH(E7765,编号表!$C:$C,0))*10000+G7765</f>
        <v>12425020</v>
      </c>
      <c r="C7765" s="42" t="s">
        <v>7751</v>
      </c>
      <c r="D7765" s="43" t="s">
        <v>111</v>
      </c>
      <c r="E7765" s="42" t="s">
        <v>335</v>
      </c>
      <c r="F7765" s="43" t="s">
        <v>7668</v>
      </c>
      <c r="G7765" s="43">
        <v>20</v>
      </c>
      <c r="H7765" s="43"/>
      <c r="I7765" s="42">
        <v>60</v>
      </c>
      <c r="J7765" s="42" t="str">
        <f t="shared" si="128"/>
        <v>大类_神品筑基法宝</v>
      </c>
      <c r="K7765" s="44" t="s">
        <v>6624</v>
      </c>
      <c r="L7765" s="42"/>
      <c r="M7765" s="43" t="s">
        <v>7668</v>
      </c>
      <c r="N7765" s="42"/>
      <c r="O7765" s="42">
        <v>0</v>
      </c>
      <c r="P7765" s="42" t="b">
        <v>1</v>
      </c>
      <c r="Q7765" s="42"/>
      <c r="R7765" s="42" t="b">
        <v>0</v>
      </c>
      <c r="S7765" s="42">
        <v>1</v>
      </c>
      <c r="T7765" s="42" t="s">
        <v>91</v>
      </c>
      <c r="U7765" s="42">
        <v>999</v>
      </c>
      <c r="V7765" s="43" t="s">
        <v>7669</v>
      </c>
      <c r="W7765" s="43">
        <v>25020</v>
      </c>
      <c r="X7765" s="42"/>
      <c r="Y7765" s="42" t="s">
        <v>7752</v>
      </c>
      <c r="Z7765" s="42" t="s">
        <v>7735</v>
      </c>
      <c r="AA7765" t="str" s="42">
        <v>法宝打造获得。成宝核心×1；主材：玄铁×1；辅材类别：兽骨×1；特性材料类别：土行凝华×1。</v>
      </c>
      <c r="AB7765" s="43">
        <v>12421004</v>
      </c>
      <c r="AC7765" s="42" t="s">
        <v>121</v>
      </c>
      <c r="AD7765" s="42">
        <v>0</v>
      </c>
      <c r="AE7765" s="42"/>
      <c r="AF7765" s="42">
        <v>70005</v>
      </c>
      <c r="AG7765" s="42"/>
      <c r="AH7765" s="42">
        <v>21600</v>
      </c>
      <c r="AI7765" s="43" t="s">
        <v>7668</v>
      </c>
      <c r="AJ7765" s="42" t="s">
        <v>7737</v>
      </c>
      <c r="AK7765" s="43" t="str">
        <f t="shared" si="127"/>
        <v>筑基</v>
      </c>
      <c r="AL7765" t="s">
        <v>7754</v>
      </c>
    </row>
    <row r="7766" spans="2:38">
      <c r="B7766" s="16" t="n">
        <f>10000000+INDEX(编号表!$B:$B,MATCH(F7766,编号表!$A:$A,0))*100000+INDEX(编号表!$F:$F,MATCH(D7766,编号表!$E:$E,0))*1000+INDEX(编号表!$D:$D,MATCH(E7766,编号表!$C:$C,0))*10000+G7766</f>
        <v>12425021</v>
      </c>
      <c r="C7766" s="42" t="s">
        <v>7755</v>
      </c>
      <c r="D7766" s="43" t="s">
        <v>111</v>
      </c>
      <c r="E7766" s="42" t="s">
        <v>335</v>
      </c>
      <c r="F7766" s="43" t="s">
        <v>7668</v>
      </c>
      <c r="G7766" s="43">
        <v>21</v>
      </c>
      <c r="H7766" s="43"/>
      <c r="I7766" s="42">
        <v>60</v>
      </c>
      <c r="J7766" s="42" t="str">
        <f t="shared" si="128"/>
        <v>大类_神品筑基法宝</v>
      </c>
      <c r="K7766" s="44" t="s">
        <v>6624</v>
      </c>
      <c r="L7766" s="42"/>
      <c r="M7766" s="43" t="s">
        <v>7668</v>
      </c>
      <c r="N7766" s="42"/>
      <c r="O7766" s="42">
        <v>0</v>
      </c>
      <c r="P7766" s="42" t="b">
        <v>1</v>
      </c>
      <c r="Q7766" s="42"/>
      <c r="R7766" s="42" t="b">
        <v>0</v>
      </c>
      <c r="S7766" s="42">
        <v>1</v>
      </c>
      <c r="T7766" s="42" t="s">
        <v>91</v>
      </c>
      <c r="U7766" s="42">
        <v>999</v>
      </c>
      <c r="V7766" s="43" t="s">
        <v>7669</v>
      </c>
      <c r="W7766" s="43">
        <v>25021</v>
      </c>
      <c r="X7766" s="42"/>
      <c r="Y7766" s="42" t="s">
        <v>7756</v>
      </c>
      <c r="Z7766" s="42" t="s">
        <v>7735</v>
      </c>
      <c r="AA7766" t="str" s="42">
        <v>法宝打造获得。成宝核心×1；主材：玄铁×1；辅材类别：兽骨×1；特性材料类别：毒血×1。</v>
      </c>
      <c r="AB7766" s="43">
        <v>12421004</v>
      </c>
      <c r="AC7766" s="42" t="s">
        <v>121</v>
      </c>
      <c r="AD7766" s="42">
        <v>0</v>
      </c>
      <c r="AE7766" s="42"/>
      <c r="AF7766" s="42">
        <v>70005</v>
      </c>
      <c r="AG7766" s="42"/>
      <c r="AH7766" s="42">
        <v>21600</v>
      </c>
      <c r="AI7766" s="43" t="s">
        <v>7668</v>
      </c>
      <c r="AJ7766" s="42" t="s">
        <v>7737</v>
      </c>
      <c r="AK7766" s="43" t="str">
        <f t="shared" si="127"/>
        <v>筑基</v>
      </c>
      <c r="AL7766" t="s">
        <v>7758</v>
      </c>
    </row>
    <row r="7767" spans="2:38">
      <c r="B7767" s="16" t="n">
        <f>10000000+INDEX(编号表!$B:$B,MATCH(F7767,编号表!$A:$A,0))*100000+INDEX(编号表!$F:$F,MATCH(D7767,编号表!$E:$E,0))*1000+INDEX(编号表!$D:$D,MATCH(E7767,编号表!$C:$C,0))*10000+G7767</f>
        <v>12425022</v>
      </c>
      <c r="C7767" s="42" t="s">
        <v>7759</v>
      </c>
      <c r="D7767" s="43" t="s">
        <v>111</v>
      </c>
      <c r="E7767" s="42" t="s">
        <v>335</v>
      </c>
      <c r="F7767" s="43" t="s">
        <v>7668</v>
      </c>
      <c r="G7767" s="43">
        <v>22</v>
      </c>
      <c r="H7767" s="43"/>
      <c r="I7767" s="42">
        <v>60</v>
      </c>
      <c r="J7767" s="42" t="str">
        <f t="shared" si="128"/>
        <v>大类_神品筑基法宝</v>
      </c>
      <c r="K7767" s="44" t="s">
        <v>6624</v>
      </c>
      <c r="L7767" s="42"/>
      <c r="M7767" s="43" t="s">
        <v>7668</v>
      </c>
      <c r="N7767" s="42"/>
      <c r="O7767" s="42">
        <v>0</v>
      </c>
      <c r="P7767" s="42" t="b">
        <v>1</v>
      </c>
      <c r="Q7767" s="42"/>
      <c r="R7767" s="42" t="b">
        <v>0</v>
      </c>
      <c r="S7767" s="42">
        <v>1</v>
      </c>
      <c r="T7767" s="42" t="s">
        <v>91</v>
      </c>
      <c r="U7767" s="42">
        <v>999</v>
      </c>
      <c r="V7767" s="43" t="s">
        <v>7669</v>
      </c>
      <c r="W7767" s="43">
        <v>25022</v>
      </c>
      <c r="X7767" s="42"/>
      <c r="Y7767" s="42" t="s">
        <v>7756</v>
      </c>
      <c r="Z7767" s="42" t="s">
        <v>7735</v>
      </c>
      <c r="AA7767" t="str" s="42">
        <v>法宝打造获得。成宝核心×1；主材：玄铁×1；辅材类别：兽骨×1；特性材料类别：毒囊×1。</v>
      </c>
      <c r="AB7767" s="43">
        <v>12421004</v>
      </c>
      <c r="AC7767" s="42" t="s">
        <v>121</v>
      </c>
      <c r="AD7767" s="42">
        <v>0</v>
      </c>
      <c r="AE7767" s="42"/>
      <c r="AF7767" s="42">
        <v>70005</v>
      </c>
      <c r="AG7767" s="42"/>
      <c r="AH7767" s="42">
        <v>21600</v>
      </c>
      <c r="AI7767" s="43" t="s">
        <v>7668</v>
      </c>
      <c r="AJ7767" s="42" t="s">
        <v>7737</v>
      </c>
      <c r="AK7767" s="43" t="str">
        <f t="shared" si="127"/>
        <v>筑基</v>
      </c>
      <c r="AL7767" t="s">
        <v>7761</v>
      </c>
    </row>
    <row r="7768" spans="2:38">
      <c r="B7768" s="16" t="n">
        <f>10000000+INDEX(编号表!$B:$B,MATCH(F7768,编号表!$A:$A,0))*100000+INDEX(编号表!$F:$F,MATCH(D7768,编号表!$E:$E,0))*1000+INDEX(编号表!$D:$D,MATCH(E7768,编号表!$C:$C,0))*10000+G7768</f>
        <v>12425023</v>
      </c>
      <c r="C7768" s="42" t="s">
        <v>7762</v>
      </c>
      <c r="D7768" s="43" t="s">
        <v>111</v>
      </c>
      <c r="E7768" s="42" t="s">
        <v>335</v>
      </c>
      <c r="F7768" s="43" t="s">
        <v>7668</v>
      </c>
      <c r="G7768" s="43">
        <v>23</v>
      </c>
      <c r="H7768" s="43"/>
      <c r="I7768" s="42">
        <v>60</v>
      </c>
      <c r="J7768" s="42" t="str">
        <f t="shared" si="128"/>
        <v>大类_神品筑基法宝</v>
      </c>
      <c r="K7768" s="44" t="s">
        <v>6624</v>
      </c>
      <c r="L7768" s="42"/>
      <c r="M7768" s="43" t="s">
        <v>7668</v>
      </c>
      <c r="N7768" s="42"/>
      <c r="O7768" s="42">
        <v>0</v>
      </c>
      <c r="P7768" s="42" t="b">
        <v>1</v>
      </c>
      <c r="Q7768" s="42"/>
      <c r="R7768" s="42" t="b">
        <v>0</v>
      </c>
      <c r="S7768" s="42">
        <v>1</v>
      </c>
      <c r="T7768" s="42" t="s">
        <v>91</v>
      </c>
      <c r="U7768" s="42">
        <v>999</v>
      </c>
      <c r="V7768" s="43" t="s">
        <v>7669</v>
      </c>
      <c r="W7768" s="43">
        <v>25023</v>
      </c>
      <c r="X7768" s="42"/>
      <c r="Y7768" s="42" t="s">
        <v>7763</v>
      </c>
      <c r="Z7768" s="42" t="s">
        <v>7735</v>
      </c>
      <c r="AA7768" t="str" s="42">
        <v>法宝打造获得。成宝核心×1；主材：玄铁×1；辅材类别：兽骨×1；特性材料类别：古阵石×1。</v>
      </c>
      <c r="AB7768" s="43">
        <v>12421004</v>
      </c>
      <c r="AC7768" s="42" t="s">
        <v>121</v>
      </c>
      <c r="AD7768" s="42">
        <v>0</v>
      </c>
      <c r="AE7768" s="42"/>
      <c r="AF7768" s="42">
        <v>70005</v>
      </c>
      <c r="AG7768" s="42"/>
      <c r="AH7768" s="42">
        <v>21600</v>
      </c>
      <c r="AI7768" s="43" t="s">
        <v>7668</v>
      </c>
      <c r="AJ7768" s="42" t="s">
        <v>7737</v>
      </c>
      <c r="AK7768" s="43" t="str">
        <f t="shared" si="127"/>
        <v>筑基</v>
      </c>
      <c r="AL7768" t="s">
        <v>7765</v>
      </c>
    </row>
    <row r="7769" spans="2:38">
      <c r="B7769" s="16" t="n">
        <f>10000000+INDEX(编号表!$B:$B,MATCH(F7769,编号表!$A:$A,0))*100000+INDEX(编号表!$F:$F,MATCH(D7769,编号表!$E:$E,0))*1000+INDEX(编号表!$D:$D,MATCH(E7769,编号表!$C:$C,0))*10000+G7769</f>
        <v>12425024</v>
      </c>
      <c r="C7769" s="42" t="s">
        <v>7766</v>
      </c>
      <c r="D7769" s="43" t="s">
        <v>111</v>
      </c>
      <c r="E7769" s="42" t="s">
        <v>335</v>
      </c>
      <c r="F7769" s="43" t="s">
        <v>7668</v>
      </c>
      <c r="G7769" s="43">
        <v>24</v>
      </c>
      <c r="H7769" s="43"/>
      <c r="I7769" s="42">
        <v>60</v>
      </c>
      <c r="J7769" s="42" t="str">
        <f t="shared" si="128"/>
        <v>大类_神品筑基法宝</v>
      </c>
      <c r="K7769" s="44" t="s">
        <v>6624</v>
      </c>
      <c r="L7769" s="42"/>
      <c r="M7769" s="43" t="s">
        <v>7668</v>
      </c>
      <c r="N7769" s="42"/>
      <c r="O7769" s="42">
        <v>0</v>
      </c>
      <c r="P7769" s="42" t="b">
        <v>1</v>
      </c>
      <c r="Q7769" s="42"/>
      <c r="R7769" s="42" t="b">
        <v>0</v>
      </c>
      <c r="S7769" s="42">
        <v>1</v>
      </c>
      <c r="T7769" s="42" t="s">
        <v>91</v>
      </c>
      <c r="U7769" s="42">
        <v>999</v>
      </c>
      <c r="V7769" s="43" t="s">
        <v>7669</v>
      </c>
      <c r="W7769" s="43">
        <v>25024</v>
      </c>
      <c r="X7769" s="42"/>
      <c r="Y7769" t="str" s="42">
        <v>法宝。落印造成范围重击；补强结构、传递冲击，提高落印伤害；缩短宝印技能冷却时间。</v>
      </c>
      <c r="Z7769" s="42" t="s">
        <v>7735</v>
      </c>
      <c r="AA7769" t="str" s="42">
        <v>法宝打造获得。成宝核心×1；主材：玄铁×1；辅材类别：兽骨×1；特性材料类别：妖丹×1。</v>
      </c>
      <c r="AB7769" s="43">
        <v>12421004</v>
      </c>
      <c r="AC7769" s="42" t="s">
        <v>121</v>
      </c>
      <c r="AD7769" s="42">
        <v>0</v>
      </c>
      <c r="AE7769" s="42"/>
      <c r="AF7769" s="42">
        <v>70005</v>
      </c>
      <c r="AG7769" s="42"/>
      <c r="AH7769" s="42">
        <v>21600</v>
      </c>
      <c r="AI7769" s="43" t="s">
        <v>7668</v>
      </c>
      <c r="AJ7769" s="42" t="s">
        <v>7737</v>
      </c>
      <c r="AK7769" s="43" t="str">
        <f t="shared" si="127"/>
        <v>筑基</v>
      </c>
      <c r="AL7769" t="s">
        <v>7769</v>
      </c>
    </row>
    <row r="7770" spans="2:38">
      <c r="B7770" s="16" t="n">
        <f>10000000+INDEX(编号表!$B:$B,MATCH(F7770,编号表!$A:$A,0))*100000+INDEX(编号表!$F:$F,MATCH(D7770,编号表!$E:$E,0))*1000+INDEX(编号表!$D:$D,MATCH(E7770,编号表!$C:$C,0))*10000+G7770</f>
        <v>12425025</v>
      </c>
      <c r="C7770" s="42" t="s">
        <v>7770</v>
      </c>
      <c r="D7770" s="43" t="s">
        <v>111</v>
      </c>
      <c r="E7770" s="42" t="s">
        <v>335</v>
      </c>
      <c r="F7770" s="43" t="s">
        <v>7668</v>
      </c>
      <c r="G7770" s="43">
        <v>25</v>
      </c>
      <c r="H7770" s="43"/>
      <c r="I7770" s="42">
        <v>60</v>
      </c>
      <c r="J7770" s="42" t="str">
        <f t="shared" si="128"/>
        <v>大类_神品筑基法宝</v>
      </c>
      <c r="K7770" s="44" t="s">
        <v>6624</v>
      </c>
      <c r="L7770" s="42"/>
      <c r="M7770" s="43" t="s">
        <v>7668</v>
      </c>
      <c r="N7770" s="42"/>
      <c r="O7770" s="42">
        <v>0</v>
      </c>
      <c r="P7770" s="42" t="b">
        <v>1</v>
      </c>
      <c r="Q7770" s="42"/>
      <c r="R7770" s="42" t="b">
        <v>0</v>
      </c>
      <c r="S7770" s="42">
        <v>1</v>
      </c>
      <c r="T7770" s="42" t="s">
        <v>91</v>
      </c>
      <c r="U7770" s="42">
        <v>999</v>
      </c>
      <c r="V7770" s="43" t="s">
        <v>7669</v>
      </c>
      <c r="W7770" s="43">
        <v>25025</v>
      </c>
      <c r="X7770" s="42"/>
      <c r="Y7770" s="42" t="s">
        <v>7771</v>
      </c>
      <c r="Z7770" t="str" s="42">
        <v>|cff00FF00“索随念走，缠身即收；制其行迹，使敌手寸步难移。”——《缚龙定形玄图》|r</v>
      </c>
      <c r="AA7770" t="str" s="42">
        <v>法宝打造获得。成宝核心×1；主材：足年灵蚕丝×1；辅材类别：阵旗灵丝×1；特性材料类别：金行凝华×1。</v>
      </c>
      <c r="AB7770" s="43">
        <v>12421005</v>
      </c>
      <c r="AC7770" s="42" t="s">
        <v>121</v>
      </c>
      <c r="AD7770" s="42">
        <v>0</v>
      </c>
      <c r="AE7770" s="42"/>
      <c r="AF7770" s="42">
        <v>70005</v>
      </c>
      <c r="AG7770" s="42"/>
      <c r="AH7770" s="42">
        <v>21600</v>
      </c>
      <c r="AI7770" s="43" t="s">
        <v>7668</v>
      </c>
      <c r="AJ7770" s="42" t="s">
        <v>7774</v>
      </c>
      <c r="AK7770" s="43" t="str">
        <f t="shared" si="127"/>
        <v>筑基</v>
      </c>
      <c r="AL7770" t="s">
        <v>7775</v>
      </c>
    </row>
    <row r="7771" spans="2:38">
      <c r="B7771" s="16" t="n">
        <f>10000000+INDEX(编号表!$B:$B,MATCH(F7771,编号表!$A:$A,0))*100000+INDEX(编号表!$F:$F,MATCH(D7771,编号表!$E:$E,0))*1000+INDEX(编号表!$D:$D,MATCH(E7771,编号表!$C:$C,0))*10000+G7771</f>
        <v>12425026</v>
      </c>
      <c r="C7771" s="42" t="s">
        <v>7776</v>
      </c>
      <c r="D7771" s="43" t="s">
        <v>111</v>
      </c>
      <c r="E7771" s="42" t="s">
        <v>335</v>
      </c>
      <c r="F7771" s="43" t="s">
        <v>7668</v>
      </c>
      <c r="G7771" s="43">
        <v>26</v>
      </c>
      <c r="H7771" s="43"/>
      <c r="I7771" s="42">
        <v>60</v>
      </c>
      <c r="J7771" s="42" t="str">
        <f t="shared" si="128"/>
        <v>大类_神品筑基法宝</v>
      </c>
      <c r="K7771" s="44" t="s">
        <v>6624</v>
      </c>
      <c r="L7771" s="42"/>
      <c r="M7771" s="43" t="s">
        <v>7668</v>
      </c>
      <c r="N7771" s="42"/>
      <c r="O7771" s="42">
        <v>0</v>
      </c>
      <c r="P7771" s="42" t="b">
        <v>1</v>
      </c>
      <c r="Q7771" s="42"/>
      <c r="R7771" s="42" t="b">
        <v>0</v>
      </c>
      <c r="S7771" s="42">
        <v>1</v>
      </c>
      <c r="T7771" s="42" t="s">
        <v>91</v>
      </c>
      <c r="U7771" s="42">
        <v>999</v>
      </c>
      <c r="V7771" s="43" t="s">
        <v>7669</v>
      </c>
      <c r="W7771" s="43">
        <v>25026</v>
      </c>
      <c r="X7771" s="42"/>
      <c r="Y7771" s="42" t="s">
        <v>7777</v>
      </c>
      <c r="Z7771" t="str" s="42">
        <v>|cff00FF00“索随念走，缠身即收；制其行迹，使敌手寸步难移。”——《缚龙定形玄图》|r</v>
      </c>
      <c r="AA7771" t="str" s="42">
        <v>法宝打造获得。成宝核心×1；主材：足年灵蚕丝×1；辅材类别：阵旗灵丝×1；特性材料类别：木行凝华×1。</v>
      </c>
      <c r="AB7771" s="43">
        <v>12421005</v>
      </c>
      <c r="AC7771" s="42" t="s">
        <v>121</v>
      </c>
      <c r="AD7771" s="42">
        <v>0</v>
      </c>
      <c r="AE7771" s="42"/>
      <c r="AF7771" s="42">
        <v>70005</v>
      </c>
      <c r="AG7771" s="42"/>
      <c r="AH7771" s="42">
        <v>21600</v>
      </c>
      <c r="AI7771" s="43" t="s">
        <v>7668</v>
      </c>
      <c r="AJ7771" s="42" t="s">
        <v>7774</v>
      </c>
      <c r="AK7771" s="43" t="str">
        <f t="shared" si="127"/>
        <v>筑基</v>
      </c>
      <c r="AL7771" t="s">
        <v>7779</v>
      </c>
    </row>
    <row r="7772" spans="2:38">
      <c r="B7772" s="16" t="n">
        <f>10000000+INDEX(编号表!$B:$B,MATCH(F7772,编号表!$A:$A,0))*100000+INDEX(编号表!$F:$F,MATCH(D7772,编号表!$E:$E,0))*1000+INDEX(编号表!$D:$D,MATCH(E7772,编号表!$C:$C,0))*10000+G7772</f>
        <v>12425027</v>
      </c>
      <c r="C7772" s="42" t="s">
        <v>7780</v>
      </c>
      <c r="D7772" s="43" t="s">
        <v>111</v>
      </c>
      <c r="E7772" s="42" t="s">
        <v>335</v>
      </c>
      <c r="F7772" s="43" t="s">
        <v>7668</v>
      </c>
      <c r="G7772" s="43">
        <v>27</v>
      </c>
      <c r="H7772" s="43"/>
      <c r="I7772" s="42">
        <v>60</v>
      </c>
      <c r="J7772" s="42" t="str">
        <f t="shared" si="128"/>
        <v>大类_神品筑基法宝</v>
      </c>
      <c r="K7772" s="44" t="s">
        <v>6624</v>
      </c>
      <c r="L7772" s="42"/>
      <c r="M7772" s="43" t="s">
        <v>7668</v>
      </c>
      <c r="N7772" s="42"/>
      <c r="O7772" s="42">
        <v>0</v>
      </c>
      <c r="P7772" s="42" t="b">
        <v>1</v>
      </c>
      <c r="Q7772" s="42"/>
      <c r="R7772" s="42" t="b">
        <v>0</v>
      </c>
      <c r="S7772" s="42">
        <v>1</v>
      </c>
      <c r="T7772" s="42" t="s">
        <v>91</v>
      </c>
      <c r="U7772" s="42">
        <v>999</v>
      </c>
      <c r="V7772" s="43" t="s">
        <v>7669</v>
      </c>
      <c r="W7772" s="43">
        <v>25027</v>
      </c>
      <c r="X7772" s="42"/>
      <c r="Y7772" s="42" t="s">
        <v>7781</v>
      </c>
      <c r="Z7772" t="str" s="42">
        <v>|cff00FF00“索随念走，缠身即收；制其行迹，使敌手寸步难移。”——《缚龙定形玄图》|r</v>
      </c>
      <c r="AA7772" t="str" s="42">
        <v>法宝打造获得。成宝核心×1；主材：足年灵蚕丝×1；辅材类别：阵旗灵丝×1；特性材料类别：水行凝华×1。</v>
      </c>
      <c r="AB7772" s="43">
        <v>12421005</v>
      </c>
      <c r="AC7772" s="42" t="s">
        <v>121</v>
      </c>
      <c r="AD7772" s="42">
        <v>0</v>
      </c>
      <c r="AE7772" s="42"/>
      <c r="AF7772" s="42">
        <v>70005</v>
      </c>
      <c r="AG7772" s="42"/>
      <c r="AH7772" s="42">
        <v>21600</v>
      </c>
      <c r="AI7772" s="43" t="s">
        <v>7668</v>
      </c>
      <c r="AJ7772" s="42" t="s">
        <v>7774</v>
      </c>
      <c r="AK7772" s="43" t="str">
        <f t="shared" si="127"/>
        <v>筑基</v>
      </c>
      <c r="AL7772" t="s">
        <v>7783</v>
      </c>
    </row>
    <row r="7773" spans="2:38">
      <c r="B7773" s="16" t="n">
        <f>10000000+INDEX(编号表!$B:$B,MATCH(F7773,编号表!$A:$A,0))*100000+INDEX(编号表!$F:$F,MATCH(D7773,编号表!$E:$E,0))*1000+INDEX(编号表!$D:$D,MATCH(E7773,编号表!$C:$C,0))*10000+G7773</f>
        <v>12425028</v>
      </c>
      <c r="C7773" s="42" t="s">
        <v>7784</v>
      </c>
      <c r="D7773" s="43" t="s">
        <v>111</v>
      </c>
      <c r="E7773" s="42" t="s">
        <v>335</v>
      </c>
      <c r="F7773" s="43" t="s">
        <v>7668</v>
      </c>
      <c r="G7773" s="43">
        <v>28</v>
      </c>
      <c r="H7773" s="43"/>
      <c r="I7773" s="42">
        <v>60</v>
      </c>
      <c r="J7773" s="42" t="str">
        <f t="shared" si="128"/>
        <v>大类_神品筑基法宝</v>
      </c>
      <c r="K7773" s="44" t="s">
        <v>6624</v>
      </c>
      <c r="L7773" s="42"/>
      <c r="M7773" s="43" t="s">
        <v>7668</v>
      </c>
      <c r="N7773" s="42"/>
      <c r="O7773" s="42">
        <v>0</v>
      </c>
      <c r="P7773" s="42" t="b">
        <v>1</v>
      </c>
      <c r="Q7773" s="42"/>
      <c r="R7773" s="42" t="b">
        <v>0</v>
      </c>
      <c r="S7773" s="42">
        <v>1</v>
      </c>
      <c r="T7773" s="42" t="s">
        <v>91</v>
      </c>
      <c r="U7773" s="42">
        <v>999</v>
      </c>
      <c r="V7773" s="43" t="s">
        <v>7669</v>
      </c>
      <c r="W7773" s="43">
        <v>25028</v>
      </c>
      <c r="X7773" s="42"/>
      <c r="Y7773" s="42" t="s">
        <v>7785</v>
      </c>
      <c r="Z7773" t="str" s="42">
        <v>|cff00FF00“索随念走，缠身即收；制其行迹，使敌手寸步难移。”——《缚龙定形玄图》|r</v>
      </c>
      <c r="AA7773" t="str" s="42">
        <v>法宝打造获得。成宝核心×1；主材：足年灵蚕丝×1；辅材类别：阵旗灵丝×1；特性材料类别：火行凝华×1。</v>
      </c>
      <c r="AB7773" s="43">
        <v>12421005</v>
      </c>
      <c r="AC7773" s="42" t="s">
        <v>121</v>
      </c>
      <c r="AD7773" s="42">
        <v>0</v>
      </c>
      <c r="AE7773" s="42"/>
      <c r="AF7773" s="42">
        <v>70005</v>
      </c>
      <c r="AG7773" s="42"/>
      <c r="AH7773" s="42">
        <v>21600</v>
      </c>
      <c r="AI7773" s="43" t="s">
        <v>7668</v>
      </c>
      <c r="AJ7773" s="42" t="s">
        <v>7774</v>
      </c>
      <c r="AK7773" s="43" t="str">
        <f t="shared" si="127"/>
        <v>筑基</v>
      </c>
      <c r="AL7773" t="s">
        <v>7787</v>
      </c>
    </row>
    <row r="7774" spans="2:38">
      <c r="B7774" s="16" t="n">
        <f>10000000+INDEX(编号表!$B:$B,MATCH(F7774,编号表!$A:$A,0))*100000+INDEX(编号表!$F:$F,MATCH(D7774,编号表!$E:$E,0))*1000+INDEX(编号表!$D:$D,MATCH(E7774,编号表!$C:$C,0))*10000+G7774</f>
        <v>12425029</v>
      </c>
      <c r="C7774" s="42" t="s">
        <v>7788</v>
      </c>
      <c r="D7774" s="43" t="s">
        <v>111</v>
      </c>
      <c r="E7774" s="42" t="s">
        <v>335</v>
      </c>
      <c r="F7774" s="43" t="s">
        <v>7668</v>
      </c>
      <c r="G7774" s="43">
        <v>29</v>
      </c>
      <c r="H7774" s="43"/>
      <c r="I7774" s="42">
        <v>60</v>
      </c>
      <c r="J7774" s="42" t="str">
        <f t="shared" si="128"/>
        <v>大类_神品筑基法宝</v>
      </c>
      <c r="K7774" s="44" t="s">
        <v>6624</v>
      </c>
      <c r="L7774" s="42"/>
      <c r="M7774" s="43" t="s">
        <v>7668</v>
      </c>
      <c r="N7774" s="42"/>
      <c r="O7774" s="42">
        <v>0</v>
      </c>
      <c r="P7774" s="42" t="b">
        <v>1</v>
      </c>
      <c r="Q7774" s="42"/>
      <c r="R7774" s="42" t="b">
        <v>0</v>
      </c>
      <c r="S7774" s="42">
        <v>1</v>
      </c>
      <c r="T7774" s="42" t="s">
        <v>91</v>
      </c>
      <c r="U7774" s="42">
        <v>999</v>
      </c>
      <c r="V7774" s="43" t="s">
        <v>7669</v>
      </c>
      <c r="W7774" s="43">
        <v>25029</v>
      </c>
      <c r="X7774" s="42"/>
      <c r="Y7774" s="42" t="s">
        <v>7789</v>
      </c>
      <c r="Z7774" t="str" s="42">
        <v>|cff00FF00“索随念走，缠身即收；制其行迹，使敌手寸步难移。”——《缚龙定形玄图》|r</v>
      </c>
      <c r="AA7774" t="str" s="42">
        <v>法宝打造获得。成宝核心×1；主材：足年灵蚕丝×1；辅材类别：阵旗灵丝×1；特性材料类别：土行凝华×1。</v>
      </c>
      <c r="AB7774" s="43">
        <v>12421005</v>
      </c>
      <c r="AC7774" s="42" t="s">
        <v>121</v>
      </c>
      <c r="AD7774" s="42">
        <v>0</v>
      </c>
      <c r="AE7774" s="42"/>
      <c r="AF7774" s="42">
        <v>70005</v>
      </c>
      <c r="AG7774" s="42"/>
      <c r="AH7774" s="42">
        <v>21600</v>
      </c>
      <c r="AI7774" s="43" t="s">
        <v>7668</v>
      </c>
      <c r="AJ7774" s="42" t="s">
        <v>7774</v>
      </c>
      <c r="AK7774" s="43" t="str">
        <f t="shared" si="127"/>
        <v>筑基</v>
      </c>
      <c r="AL7774" t="s">
        <v>7791</v>
      </c>
    </row>
    <row r="7775" spans="2:38">
      <c r="B7775" s="16" t="n">
        <f>10000000+INDEX(编号表!$B:$B,MATCH(F7775,编号表!$A:$A,0))*100000+INDEX(编号表!$F:$F,MATCH(D7775,编号表!$E:$E,0))*1000+INDEX(编号表!$D:$D,MATCH(E7775,编号表!$C:$C,0))*10000+G7775</f>
        <v>12425030</v>
      </c>
      <c r="C7775" s="42" t="s">
        <v>7792</v>
      </c>
      <c r="D7775" s="43" t="s">
        <v>111</v>
      </c>
      <c r="E7775" s="42" t="s">
        <v>335</v>
      </c>
      <c r="F7775" s="43" t="s">
        <v>7668</v>
      </c>
      <c r="G7775" s="43">
        <v>30</v>
      </c>
      <c r="H7775" s="43"/>
      <c r="I7775" s="42">
        <v>60</v>
      </c>
      <c r="J7775" s="42" t="str">
        <f t="shared" si="128"/>
        <v>大类_神品筑基法宝</v>
      </c>
      <c r="K7775" s="44" t="s">
        <v>6624</v>
      </c>
      <c r="L7775" s="42"/>
      <c r="M7775" s="43" t="s">
        <v>7668</v>
      </c>
      <c r="N7775" s="42"/>
      <c r="O7775" s="42">
        <v>0</v>
      </c>
      <c r="P7775" s="42" t="b">
        <v>1</v>
      </c>
      <c r="Q7775" s="42"/>
      <c r="R7775" s="42" t="b">
        <v>0</v>
      </c>
      <c r="S7775" s="42">
        <v>1</v>
      </c>
      <c r="T7775" s="42" t="s">
        <v>91</v>
      </c>
      <c r="U7775" s="42">
        <v>999</v>
      </c>
      <c r="V7775" s="43" t="s">
        <v>7669</v>
      </c>
      <c r="W7775" s="43">
        <v>25030</v>
      </c>
      <c r="X7775" s="42"/>
      <c r="Y7775" s="42" t="s">
        <v>7793</v>
      </c>
      <c r="Z7775" t="str" s="42">
        <v>|cff00FF00“索随念走，缠身即收；制其行迹，使敌手寸步难移。”——《缚龙定形玄图》|r</v>
      </c>
      <c r="AA7775" t="str" s="42">
        <v>法宝打造获得。成宝核心×1；主材：足年灵蚕丝×1；辅材类别：阵旗灵丝×1；特性材料类别：毒血×1。</v>
      </c>
      <c r="AB7775" s="43">
        <v>12421005</v>
      </c>
      <c r="AC7775" s="42" t="s">
        <v>121</v>
      </c>
      <c r="AD7775" s="42">
        <v>0</v>
      </c>
      <c r="AE7775" s="42"/>
      <c r="AF7775" s="42">
        <v>70005</v>
      </c>
      <c r="AG7775" s="42"/>
      <c r="AH7775" s="42">
        <v>21600</v>
      </c>
      <c r="AI7775" s="43" t="s">
        <v>7668</v>
      </c>
      <c r="AJ7775" s="42" t="s">
        <v>7774</v>
      </c>
      <c r="AK7775" s="43" t="str">
        <f t="shared" si="127"/>
        <v>筑基</v>
      </c>
      <c r="AL7775" t="s">
        <v>7795</v>
      </c>
    </row>
    <row r="7776" spans="2:38">
      <c r="B7776" s="16" t="n">
        <f>10000000+INDEX(编号表!$B:$B,MATCH(F7776,编号表!$A:$A,0))*100000+INDEX(编号表!$F:$F,MATCH(D7776,编号表!$E:$E,0))*1000+INDEX(编号表!$D:$D,MATCH(E7776,编号表!$C:$C,0))*10000+G7776</f>
        <v>12425031</v>
      </c>
      <c r="C7776" s="42" t="s">
        <v>7796</v>
      </c>
      <c r="D7776" s="43" t="s">
        <v>111</v>
      </c>
      <c r="E7776" s="42" t="s">
        <v>335</v>
      </c>
      <c r="F7776" s="43" t="s">
        <v>7668</v>
      </c>
      <c r="G7776" s="43">
        <v>31</v>
      </c>
      <c r="H7776" s="43"/>
      <c r="I7776" s="42">
        <v>60</v>
      </c>
      <c r="J7776" s="42" t="str">
        <f t="shared" si="128"/>
        <v>大类_神品筑基法宝</v>
      </c>
      <c r="K7776" s="44" t="s">
        <v>6624</v>
      </c>
      <c r="L7776" s="42"/>
      <c r="M7776" s="43" t="s">
        <v>7668</v>
      </c>
      <c r="N7776" s="42"/>
      <c r="O7776" s="42">
        <v>0</v>
      </c>
      <c r="P7776" s="42" t="b">
        <v>1</v>
      </c>
      <c r="Q7776" s="42"/>
      <c r="R7776" s="42" t="b">
        <v>0</v>
      </c>
      <c r="S7776" s="42">
        <v>1</v>
      </c>
      <c r="T7776" s="42" t="s">
        <v>91</v>
      </c>
      <c r="U7776" s="42">
        <v>999</v>
      </c>
      <c r="V7776" s="43" t="s">
        <v>7669</v>
      </c>
      <c r="W7776" s="43">
        <v>25031</v>
      </c>
      <c r="X7776" s="42"/>
      <c r="Y7776" s="42" t="s">
        <v>7793</v>
      </c>
      <c r="Z7776" t="str" s="42">
        <v>|cff00FF00“索随念走，缠身即收；制其行迹，使敌手寸步难移。”——《缚龙定形玄图》|r</v>
      </c>
      <c r="AA7776" t="str" s="42">
        <v>法宝打造获得。成宝核心×1；主材：足年灵蚕丝×1；辅材类别：阵旗灵丝×1；特性材料类别：毒囊×1。</v>
      </c>
      <c r="AB7776" s="43">
        <v>12421005</v>
      </c>
      <c r="AC7776" s="42" t="s">
        <v>121</v>
      </c>
      <c r="AD7776" s="42">
        <v>0</v>
      </c>
      <c r="AE7776" s="42"/>
      <c r="AF7776" s="42">
        <v>70005</v>
      </c>
      <c r="AG7776" s="42"/>
      <c r="AH7776" s="42">
        <v>21600</v>
      </c>
      <c r="AI7776" s="43" t="s">
        <v>7668</v>
      </c>
      <c r="AJ7776" s="42" t="s">
        <v>7774</v>
      </c>
      <c r="AK7776" s="43" t="str">
        <f t="shared" si="127"/>
        <v>筑基</v>
      </c>
      <c r="AL7776" t="s">
        <v>7798</v>
      </c>
    </row>
    <row r="7777" spans="2:38">
      <c r="B7777" s="16" t="n">
        <f>10000000+INDEX(编号表!$B:$B,MATCH(F7777,编号表!$A:$A,0))*100000+INDEX(编号表!$F:$F,MATCH(D7777,编号表!$E:$E,0))*1000+INDEX(编号表!$D:$D,MATCH(E7777,编号表!$C:$C,0))*10000+G7777</f>
        <v>12425032</v>
      </c>
      <c r="C7777" s="42" t="s">
        <v>7799</v>
      </c>
      <c r="D7777" s="43" t="s">
        <v>111</v>
      </c>
      <c r="E7777" s="42" t="s">
        <v>335</v>
      </c>
      <c r="F7777" s="43" t="s">
        <v>7668</v>
      </c>
      <c r="G7777" s="43">
        <v>32</v>
      </c>
      <c r="H7777" s="43"/>
      <c r="I7777" s="42">
        <v>60</v>
      </c>
      <c r="J7777" s="42" t="str">
        <f t="shared" si="128"/>
        <v>大类_神品筑基法宝</v>
      </c>
      <c r="K7777" s="44" t="s">
        <v>6624</v>
      </c>
      <c r="L7777" s="42"/>
      <c r="M7777" s="43" t="s">
        <v>7668</v>
      </c>
      <c r="N7777" s="42"/>
      <c r="O7777" s="42">
        <v>0</v>
      </c>
      <c r="P7777" s="42" t="b">
        <v>1</v>
      </c>
      <c r="Q7777" s="42"/>
      <c r="R7777" s="42" t="b">
        <v>0</v>
      </c>
      <c r="S7777" s="42">
        <v>1</v>
      </c>
      <c r="T7777" s="42" t="s">
        <v>91</v>
      </c>
      <c r="U7777" s="42">
        <v>999</v>
      </c>
      <c r="V7777" s="43" t="s">
        <v>7669</v>
      </c>
      <c r="W7777" s="43">
        <v>25032</v>
      </c>
      <c r="X7777" s="42"/>
      <c r="Y7777" s="42" t="s">
        <v>7800</v>
      </c>
      <c r="Z7777" t="str" s="42">
        <v>|cff00FF00“索随念走，缠身即收；制其行迹，使敌手寸步难移。”——《缚龙定形玄图》|r</v>
      </c>
      <c r="AA7777" t="str" s="42">
        <v>法宝打造获得。成宝核心×1；主材：足年灵蚕丝×1；辅材类别：阵旗灵丝×1；特性材料类别：古阵石×1。</v>
      </c>
      <c r="AB7777" s="43">
        <v>12421005</v>
      </c>
      <c r="AC7777" s="42" t="s">
        <v>121</v>
      </c>
      <c r="AD7777" s="42">
        <v>0</v>
      </c>
      <c r="AE7777" s="42"/>
      <c r="AF7777" s="42">
        <v>70005</v>
      </c>
      <c r="AG7777" s="42"/>
      <c r="AH7777" s="42">
        <v>21600</v>
      </c>
      <c r="AI7777" s="43" t="s">
        <v>7668</v>
      </c>
      <c r="AJ7777" s="42" t="s">
        <v>7774</v>
      </c>
      <c r="AK7777" s="43" t="str">
        <f t="shared" si="127"/>
        <v>筑基</v>
      </c>
      <c r="AL7777" t="s">
        <v>7802</v>
      </c>
    </row>
    <row r="7778" spans="2:38">
      <c r="B7778" s="16" t="n">
        <f>10000000+INDEX(编号表!$B:$B,MATCH(F7778,编号表!$A:$A,0))*100000+INDEX(编号表!$F:$F,MATCH(D7778,编号表!$E:$E,0))*1000+INDEX(编号表!$D:$D,MATCH(E7778,编号表!$C:$C,0))*10000+G7778</f>
        <v>12425033</v>
      </c>
      <c r="C7778" s="42" t="s">
        <v>7803</v>
      </c>
      <c r="D7778" s="43" t="s">
        <v>111</v>
      </c>
      <c r="E7778" s="42" t="s">
        <v>335</v>
      </c>
      <c r="F7778" s="43" t="s">
        <v>7668</v>
      </c>
      <c r="G7778" s="43">
        <v>33</v>
      </c>
      <c r="H7778" s="43"/>
      <c r="I7778" s="42">
        <v>60</v>
      </c>
      <c r="J7778" s="42" t="str">
        <f t="shared" si="128"/>
        <v>大类_神品筑基法宝</v>
      </c>
      <c r="K7778" s="44" t="s">
        <v>6624</v>
      </c>
      <c r="L7778" s="42"/>
      <c r="M7778" s="43" t="s">
        <v>7668</v>
      </c>
      <c r="N7778" s="42"/>
      <c r="O7778" s="42">
        <v>0</v>
      </c>
      <c r="P7778" s="42" t="b">
        <v>1</v>
      </c>
      <c r="Q7778" s="42"/>
      <c r="R7778" s="42" t="b">
        <v>0</v>
      </c>
      <c r="S7778" s="42">
        <v>1</v>
      </c>
      <c r="T7778" s="42" t="s">
        <v>91</v>
      </c>
      <c r="U7778" s="42">
        <v>999</v>
      </c>
      <c r="V7778" s="43" t="s">
        <v>7669</v>
      </c>
      <c r="W7778" s="43">
        <v>25033</v>
      </c>
      <c r="X7778" s="42"/>
      <c r="Y7778" t="str" s="42">
        <v>法宝。缠束目标，使其短时定身；补强索体，延长定身时间；缩短缚灵索技能冷却时间。</v>
      </c>
      <c r="Z7778" t="str" s="42">
        <v>|cff00FF00“索随念走，缠身即收；制其行迹，使敌手寸步难移。”——《缚龙定形玄图》|r</v>
      </c>
      <c r="AA7778" t="str" s="42">
        <v>法宝打造获得。成宝核心×1；主材：足年灵蚕丝×1；辅材类别：阵旗灵丝×1；特性材料类别：妖丹×1。</v>
      </c>
      <c r="AB7778" s="43">
        <v>12421005</v>
      </c>
      <c r="AC7778" s="42" t="s">
        <v>121</v>
      </c>
      <c r="AD7778" s="42">
        <v>0</v>
      </c>
      <c r="AE7778" s="42"/>
      <c r="AF7778" s="42">
        <v>70005</v>
      </c>
      <c r="AG7778" s="42"/>
      <c r="AH7778" s="42">
        <v>21600</v>
      </c>
      <c r="AI7778" s="43" t="s">
        <v>7668</v>
      </c>
      <c r="AJ7778" s="42" t="s">
        <v>7774</v>
      </c>
      <c r="AK7778" s="43" t="str">
        <f t="shared" si="127"/>
        <v>筑基</v>
      </c>
      <c r="AL7778" t="s">
        <v>7806</v>
      </c>
    </row>
    <row r="7779" spans="2:38">
      <c r="B7779" s="16" t="n">
        <f>10000000+INDEX(编号表!$B:$B,MATCH(F7779,编号表!$A:$A,0))*100000+INDEX(编号表!$F:$F,MATCH(D7779,编号表!$E:$E,0))*1000+INDEX(编号表!$D:$D,MATCH(E7779,编号表!$C:$C,0))*10000+G7779</f>
        <v>12425034</v>
      </c>
      <c r="C7779" s="42" t="s">
        <v>7807</v>
      </c>
      <c r="D7779" s="43" t="s">
        <v>111</v>
      </c>
      <c r="E7779" s="42" t="s">
        <v>335</v>
      </c>
      <c r="F7779" s="43" t="s">
        <v>7668</v>
      </c>
      <c r="G7779" s="43">
        <v>34</v>
      </c>
      <c r="H7779" s="43"/>
      <c r="I7779" s="42">
        <v>60</v>
      </c>
      <c r="J7779" s="42" t="str">
        <f t="shared" si="128"/>
        <v>大类_神品筑基法宝</v>
      </c>
      <c r="K7779" s="44" t="s">
        <v>6624</v>
      </c>
      <c r="L7779" s="42"/>
      <c r="M7779" s="43" t="s">
        <v>7668</v>
      </c>
      <c r="N7779" s="42"/>
      <c r="O7779" s="42">
        <v>0</v>
      </c>
      <c r="P7779" s="42" t="b">
        <v>1</v>
      </c>
      <c r="Q7779" s="42"/>
      <c r="R7779" s="42" t="b">
        <v>0</v>
      </c>
      <c r="S7779" s="42">
        <v>1</v>
      </c>
      <c r="T7779" s="42" t="s">
        <v>91</v>
      </c>
      <c r="U7779" s="42">
        <v>999</v>
      </c>
      <c r="V7779" s="43" t="s">
        <v>7669</v>
      </c>
      <c r="W7779" s="43">
        <v>25034</v>
      </c>
      <c r="X7779" s="42"/>
      <c r="Y7779" s="42" t="s">
        <v>7808</v>
      </c>
      <c r="Z7779" s="42" t="s">
        <v>7809</v>
      </c>
      <c r="AA7779" t="str" s="42">
        <v>法宝打造获得。成宝核心×1；主材：足年灵兽皮×1；辅材类别：甲壳×1；特性材料类别：金行凝华×1。</v>
      </c>
      <c r="AB7779" s="43">
        <v>12421001</v>
      </c>
      <c r="AC7779" s="42" t="s">
        <v>121</v>
      </c>
      <c r="AD7779" s="42">
        <v>0</v>
      </c>
      <c r="AE7779" s="42"/>
      <c r="AF7779" s="42">
        <v>70005</v>
      </c>
      <c r="AG7779" s="42"/>
      <c r="AH7779" s="42">
        <v>21600</v>
      </c>
      <c r="AI7779" s="43" t="s">
        <v>7668</v>
      </c>
      <c r="AJ7779" s="42" t="s">
        <v>7811</v>
      </c>
      <c r="AK7779" s="43" t="str">
        <f t="shared" si="127"/>
        <v>筑基</v>
      </c>
      <c r="AL7779" t="s">
        <v>7812</v>
      </c>
    </row>
    <row r="7780" spans="2:38">
      <c r="B7780" s="16" t="n">
        <f>10000000+INDEX(编号表!$B:$B,MATCH(F7780,编号表!$A:$A,0))*100000+INDEX(编号表!$F:$F,MATCH(D7780,编号表!$E:$E,0))*1000+INDEX(编号表!$D:$D,MATCH(E7780,编号表!$C:$C,0))*10000+G7780</f>
        <v>12425035</v>
      </c>
      <c r="C7780" s="42" t="s">
        <v>7813</v>
      </c>
      <c r="D7780" s="43" t="s">
        <v>111</v>
      </c>
      <c r="E7780" s="42" t="s">
        <v>335</v>
      </c>
      <c r="F7780" s="43" t="s">
        <v>7668</v>
      </c>
      <c r="G7780" s="43">
        <v>35</v>
      </c>
      <c r="H7780" s="43"/>
      <c r="I7780" s="42">
        <v>60</v>
      </c>
      <c r="J7780" s="42" t="str">
        <f t="shared" si="128"/>
        <v>大类_神品筑基法宝</v>
      </c>
      <c r="K7780" s="44" t="s">
        <v>6624</v>
      </c>
      <c r="L7780" s="42"/>
      <c r="M7780" s="43" t="s">
        <v>7668</v>
      </c>
      <c r="N7780" s="42"/>
      <c r="O7780" s="42">
        <v>0</v>
      </c>
      <c r="P7780" s="42" t="b">
        <v>1</v>
      </c>
      <c r="Q7780" s="42"/>
      <c r="R7780" s="42" t="b">
        <v>0</v>
      </c>
      <c r="S7780" s="42">
        <v>1</v>
      </c>
      <c r="T7780" s="42" t="s">
        <v>91</v>
      </c>
      <c r="U7780" s="42">
        <v>999</v>
      </c>
      <c r="V7780" s="43" t="s">
        <v>7669</v>
      </c>
      <c r="W7780" s="43">
        <v>25035</v>
      </c>
      <c r="X7780" s="42"/>
      <c r="Y7780" s="42" t="s">
        <v>7814</v>
      </c>
      <c r="Z7780" s="42" t="s">
        <v>7809</v>
      </c>
      <c r="AA7780" t="str" s="42">
        <v>法宝打造获得。成宝核心×1；主材：足年灵兽皮×1；辅材类别：甲壳×1；特性材料类别：木行凝华×1。</v>
      </c>
      <c r="AB7780" s="43">
        <v>12421001</v>
      </c>
      <c r="AC7780" s="42" t="s">
        <v>121</v>
      </c>
      <c r="AD7780" s="42">
        <v>0</v>
      </c>
      <c r="AE7780" s="42"/>
      <c r="AF7780" s="42">
        <v>70005</v>
      </c>
      <c r="AG7780" s="42"/>
      <c r="AH7780" s="42">
        <v>21600</v>
      </c>
      <c r="AI7780" s="43" t="s">
        <v>7668</v>
      </c>
      <c r="AJ7780" s="42" t="s">
        <v>7811</v>
      </c>
      <c r="AK7780" s="43" t="str">
        <f t="shared" si="127"/>
        <v>筑基</v>
      </c>
      <c r="AL7780" t="s">
        <v>7816</v>
      </c>
    </row>
    <row r="7781" spans="2:38">
      <c r="B7781" s="16" t="n">
        <f>10000000+INDEX(编号表!$B:$B,MATCH(F7781,编号表!$A:$A,0))*100000+INDEX(编号表!$F:$F,MATCH(D7781,编号表!$E:$E,0))*1000+INDEX(编号表!$D:$D,MATCH(E7781,编号表!$C:$C,0))*10000+G7781</f>
        <v>12425036</v>
      </c>
      <c r="C7781" s="42" t="s">
        <v>7817</v>
      </c>
      <c r="D7781" s="43" t="s">
        <v>111</v>
      </c>
      <c r="E7781" s="42" t="s">
        <v>335</v>
      </c>
      <c r="F7781" s="43" t="s">
        <v>7668</v>
      </c>
      <c r="G7781" s="43">
        <v>36</v>
      </c>
      <c r="H7781" s="43"/>
      <c r="I7781" s="42">
        <v>60</v>
      </c>
      <c r="J7781" s="42" t="str">
        <f t="shared" si="128"/>
        <v>大类_神品筑基法宝</v>
      </c>
      <c r="K7781" s="44" t="s">
        <v>6624</v>
      </c>
      <c r="L7781" s="42"/>
      <c r="M7781" s="43" t="s">
        <v>7668</v>
      </c>
      <c r="N7781" s="42"/>
      <c r="O7781" s="42">
        <v>0</v>
      </c>
      <c r="P7781" s="42" t="b">
        <v>1</v>
      </c>
      <c r="Q7781" s="42"/>
      <c r="R7781" s="42" t="b">
        <v>0</v>
      </c>
      <c r="S7781" s="42">
        <v>1</v>
      </c>
      <c r="T7781" s="42" t="s">
        <v>91</v>
      </c>
      <c r="U7781" s="42">
        <v>999</v>
      </c>
      <c r="V7781" s="43" t="s">
        <v>7669</v>
      </c>
      <c r="W7781" s="43">
        <v>25036</v>
      </c>
      <c r="X7781" s="42"/>
      <c r="Y7781" s="42" t="s">
        <v>7818</v>
      </c>
      <c r="Z7781" s="42" t="s">
        <v>7809</v>
      </c>
      <c r="AA7781" t="str" s="42">
        <v>法宝打造获得。成宝核心×1；主材：足年灵兽皮×1；辅材类别：甲壳×1；特性材料类别：水行凝华×1。</v>
      </c>
      <c r="AB7781" s="43">
        <v>12421001</v>
      </c>
      <c r="AC7781" s="42" t="s">
        <v>121</v>
      </c>
      <c r="AD7781" s="42">
        <v>0</v>
      </c>
      <c r="AE7781" s="42"/>
      <c r="AF7781" s="42">
        <v>70005</v>
      </c>
      <c r="AG7781" s="42"/>
      <c r="AH7781" s="42">
        <v>21600</v>
      </c>
      <c r="AI7781" s="43" t="s">
        <v>7668</v>
      </c>
      <c r="AJ7781" s="42" t="s">
        <v>7811</v>
      </c>
      <c r="AK7781" s="43" t="str">
        <f t="shared" si="127"/>
        <v>筑基</v>
      </c>
      <c r="AL7781" t="s">
        <v>7820</v>
      </c>
    </row>
    <row r="7782" spans="2:38">
      <c r="B7782" s="16" t="n">
        <f>10000000+INDEX(编号表!$B:$B,MATCH(F7782,编号表!$A:$A,0))*100000+INDEX(编号表!$F:$F,MATCH(D7782,编号表!$E:$E,0))*1000+INDEX(编号表!$D:$D,MATCH(E7782,编号表!$C:$C,0))*10000+G7782</f>
        <v>12425037</v>
      </c>
      <c r="C7782" s="42" t="s">
        <v>7821</v>
      </c>
      <c r="D7782" s="43" t="s">
        <v>111</v>
      </c>
      <c r="E7782" s="42" t="s">
        <v>335</v>
      </c>
      <c r="F7782" s="43" t="s">
        <v>7668</v>
      </c>
      <c r="G7782" s="43">
        <v>37</v>
      </c>
      <c r="H7782" s="43"/>
      <c r="I7782" s="42">
        <v>60</v>
      </c>
      <c r="J7782" s="42" t="str">
        <f t="shared" si="128"/>
        <v>大类_神品筑基法宝</v>
      </c>
      <c r="K7782" s="44" t="s">
        <v>6624</v>
      </c>
      <c r="L7782" s="42"/>
      <c r="M7782" s="43" t="s">
        <v>7668</v>
      </c>
      <c r="N7782" s="42"/>
      <c r="O7782" s="42">
        <v>0</v>
      </c>
      <c r="P7782" s="42" t="b">
        <v>1</v>
      </c>
      <c r="Q7782" s="42"/>
      <c r="R7782" s="42" t="b">
        <v>0</v>
      </c>
      <c r="S7782" s="42">
        <v>1</v>
      </c>
      <c r="T7782" s="42" t="s">
        <v>91</v>
      </c>
      <c r="U7782" s="42">
        <v>999</v>
      </c>
      <c r="V7782" s="43" t="s">
        <v>7669</v>
      </c>
      <c r="W7782" s="43">
        <v>25037</v>
      </c>
      <c r="X7782" s="42"/>
      <c r="Y7782" s="42" t="s">
        <v>7822</v>
      </c>
      <c r="Z7782" s="42" t="s">
        <v>7809</v>
      </c>
      <c r="AA7782" t="str" s="42">
        <v>法宝打造获得。成宝核心×1；主材：足年灵兽皮×1；辅材类别：甲壳×1；特性材料类别：火行凝华×1。</v>
      </c>
      <c r="AB7782" s="43">
        <v>12421001</v>
      </c>
      <c r="AC7782" s="42" t="s">
        <v>121</v>
      </c>
      <c r="AD7782" s="42">
        <v>0</v>
      </c>
      <c r="AE7782" s="42"/>
      <c r="AF7782" s="42">
        <v>70005</v>
      </c>
      <c r="AG7782" s="42"/>
      <c r="AH7782" s="42">
        <v>21600</v>
      </c>
      <c r="AI7782" s="43" t="s">
        <v>7668</v>
      </c>
      <c r="AJ7782" s="42" t="s">
        <v>7811</v>
      </c>
      <c r="AK7782" s="43" t="str">
        <f t="shared" si="127"/>
        <v>筑基</v>
      </c>
      <c r="AL7782" t="s">
        <v>7824</v>
      </c>
    </row>
    <row r="7783" spans="2:38">
      <c r="B7783" s="16" t="n">
        <f>10000000+INDEX(编号表!$B:$B,MATCH(F7783,编号表!$A:$A,0))*100000+INDEX(编号表!$F:$F,MATCH(D7783,编号表!$E:$E,0))*1000+INDEX(编号表!$D:$D,MATCH(E7783,编号表!$C:$C,0))*10000+G7783</f>
        <v>12425038</v>
      </c>
      <c r="C7783" s="42" t="s">
        <v>7825</v>
      </c>
      <c r="D7783" s="43" t="s">
        <v>111</v>
      </c>
      <c r="E7783" s="42" t="s">
        <v>335</v>
      </c>
      <c r="F7783" s="43" t="s">
        <v>7668</v>
      </c>
      <c r="G7783" s="43">
        <v>38</v>
      </c>
      <c r="H7783" s="43"/>
      <c r="I7783" s="42">
        <v>60</v>
      </c>
      <c r="J7783" s="42" t="str">
        <f t="shared" si="128"/>
        <v>大类_神品筑基法宝</v>
      </c>
      <c r="K7783" s="44" t="s">
        <v>6624</v>
      </c>
      <c r="L7783" s="42"/>
      <c r="M7783" s="43" t="s">
        <v>7668</v>
      </c>
      <c r="N7783" s="42"/>
      <c r="O7783" s="42">
        <v>0</v>
      </c>
      <c r="P7783" s="42" t="b">
        <v>1</v>
      </c>
      <c r="Q7783" s="42"/>
      <c r="R7783" s="42" t="b">
        <v>0</v>
      </c>
      <c r="S7783" s="42">
        <v>1</v>
      </c>
      <c r="T7783" s="42" t="s">
        <v>91</v>
      </c>
      <c r="U7783" s="42">
        <v>999</v>
      </c>
      <c r="V7783" s="43" t="s">
        <v>7669</v>
      </c>
      <c r="W7783" s="43">
        <v>25038</v>
      </c>
      <c r="X7783" s="42"/>
      <c r="Y7783" s="42" t="s">
        <v>7826</v>
      </c>
      <c r="Z7783" s="42" t="s">
        <v>7809</v>
      </c>
      <c r="AA7783" t="str" s="42">
        <v>法宝打造获得。成宝核心×1；主材：足年灵兽皮×1；辅材类别：甲壳×1；特性材料类别：土行凝华×1。</v>
      </c>
      <c r="AB7783" s="43">
        <v>12421001</v>
      </c>
      <c r="AC7783" s="42" t="s">
        <v>121</v>
      </c>
      <c r="AD7783" s="42">
        <v>0</v>
      </c>
      <c r="AE7783" s="42"/>
      <c r="AF7783" s="42">
        <v>70005</v>
      </c>
      <c r="AG7783" s="42"/>
      <c r="AH7783" s="42">
        <v>21600</v>
      </c>
      <c r="AI7783" s="43" t="s">
        <v>7668</v>
      </c>
      <c r="AJ7783" s="42" t="s">
        <v>7811</v>
      </c>
      <c r="AK7783" s="43" t="str">
        <f t="shared" si="127"/>
        <v>筑基</v>
      </c>
      <c r="AL7783" t="s">
        <v>7828</v>
      </c>
    </row>
    <row r="7784" spans="2:38">
      <c r="B7784" s="16" t="n">
        <f>10000000+INDEX(编号表!$B:$B,MATCH(F7784,编号表!$A:$A,0))*100000+INDEX(编号表!$F:$F,MATCH(D7784,编号表!$E:$E,0))*1000+INDEX(编号表!$D:$D,MATCH(E7784,编号表!$C:$C,0))*10000+G7784</f>
        <v>12425039</v>
      </c>
      <c r="C7784" s="42" t="s">
        <v>7829</v>
      </c>
      <c r="D7784" s="43" t="s">
        <v>111</v>
      </c>
      <c r="E7784" s="42" t="s">
        <v>335</v>
      </c>
      <c r="F7784" s="43" t="s">
        <v>7668</v>
      </c>
      <c r="G7784" s="43">
        <v>39</v>
      </c>
      <c r="H7784" s="43"/>
      <c r="I7784" s="42">
        <v>60</v>
      </c>
      <c r="J7784" s="42" t="str">
        <f t="shared" si="128"/>
        <v>大类_神品筑基法宝</v>
      </c>
      <c r="K7784" s="44" t="s">
        <v>6624</v>
      </c>
      <c r="L7784" s="42"/>
      <c r="M7784" s="43" t="s">
        <v>7668</v>
      </c>
      <c r="N7784" s="42"/>
      <c r="O7784" s="42">
        <v>0</v>
      </c>
      <c r="P7784" s="42" t="b">
        <v>1</v>
      </c>
      <c r="Q7784" s="42"/>
      <c r="R7784" s="42" t="b">
        <v>0</v>
      </c>
      <c r="S7784" s="42">
        <v>1</v>
      </c>
      <c r="T7784" s="42" t="s">
        <v>91</v>
      </c>
      <c r="U7784" s="42">
        <v>999</v>
      </c>
      <c r="V7784" s="43" t="s">
        <v>7669</v>
      </c>
      <c r="W7784" s="43">
        <v>25039</v>
      </c>
      <c r="X7784" s="42"/>
      <c r="Y7784" s="42" t="s">
        <v>7830</v>
      </c>
      <c r="Z7784" s="42" t="s">
        <v>7809</v>
      </c>
      <c r="AA7784" t="str" s="42">
        <v>法宝打造获得。成宝核心×1；主材：足年灵兽皮×1；辅材类别：甲壳×1；特性材料类别：甲壳×1。</v>
      </c>
      <c r="AB7784" s="43">
        <v>12421001</v>
      </c>
      <c r="AC7784" s="42" t="s">
        <v>121</v>
      </c>
      <c r="AD7784" s="42">
        <v>0</v>
      </c>
      <c r="AE7784" s="42"/>
      <c r="AF7784" s="42">
        <v>70005</v>
      </c>
      <c r="AG7784" s="42"/>
      <c r="AH7784" s="42">
        <v>21600</v>
      </c>
      <c r="AI7784" s="43" t="s">
        <v>7668</v>
      </c>
      <c r="AJ7784" s="42" t="s">
        <v>7811</v>
      </c>
      <c r="AK7784" s="43" t="str">
        <f t="shared" si="127"/>
        <v>筑基</v>
      </c>
      <c r="AL7784" t="s">
        <v>7832</v>
      </c>
    </row>
    <row r="7785" spans="2:38">
      <c r="B7785" s="16" t="n">
        <f>10000000+INDEX(编号表!$B:$B,MATCH(F7785,编号表!$A:$A,0))*100000+INDEX(编号表!$F:$F,MATCH(D7785,编号表!$E:$E,0))*1000+INDEX(编号表!$D:$D,MATCH(E7785,编号表!$C:$C,0))*10000+G7785</f>
        <v>12425040</v>
      </c>
      <c r="C7785" s="42" t="s">
        <v>7833</v>
      </c>
      <c r="D7785" s="43" t="s">
        <v>111</v>
      </c>
      <c r="E7785" s="42" t="s">
        <v>335</v>
      </c>
      <c r="F7785" s="43" t="s">
        <v>7668</v>
      </c>
      <c r="G7785" s="43">
        <v>40</v>
      </c>
      <c r="H7785" s="43"/>
      <c r="I7785" s="42">
        <v>60</v>
      </c>
      <c r="J7785" s="42" t="str">
        <f t="shared" si="128"/>
        <v>大类_神品筑基法宝</v>
      </c>
      <c r="K7785" s="44" t="s">
        <v>6624</v>
      </c>
      <c r="L7785" s="42"/>
      <c r="M7785" s="43" t="s">
        <v>7668</v>
      </c>
      <c r="N7785" s="42"/>
      <c r="O7785" s="42">
        <v>0</v>
      </c>
      <c r="P7785" s="42" t="b">
        <v>1</v>
      </c>
      <c r="Q7785" s="42"/>
      <c r="R7785" s="42" t="b">
        <v>0</v>
      </c>
      <c r="S7785" s="42">
        <v>1</v>
      </c>
      <c r="T7785" s="42" t="s">
        <v>91</v>
      </c>
      <c r="U7785" s="42">
        <v>999</v>
      </c>
      <c r="V7785" s="43" t="s">
        <v>7669</v>
      </c>
      <c r="W7785" s="43">
        <v>25040</v>
      </c>
      <c r="X7785" s="42"/>
      <c r="Y7785" s="42" t="s">
        <v>7834</v>
      </c>
      <c r="Z7785" s="42" t="s">
        <v>7809</v>
      </c>
      <c r="AA7785" t="str" s="42">
        <v>法宝打造获得。成宝核心×1；主材：足年灵兽皮×1；辅材类别：甲壳×1；特性材料类别：毒囊×1。</v>
      </c>
      <c r="AB7785" s="43">
        <v>12421001</v>
      </c>
      <c r="AC7785" s="42" t="s">
        <v>121</v>
      </c>
      <c r="AD7785" s="42">
        <v>0</v>
      </c>
      <c r="AE7785" s="42"/>
      <c r="AF7785" s="42">
        <v>70005</v>
      </c>
      <c r="AG7785" s="42"/>
      <c r="AH7785" s="42">
        <v>21600</v>
      </c>
      <c r="AI7785" s="43" t="s">
        <v>7668</v>
      </c>
      <c r="AJ7785" s="42" t="s">
        <v>7811</v>
      </c>
      <c r="AK7785" s="43" t="str">
        <f t="shared" si="127"/>
        <v>筑基</v>
      </c>
      <c r="AL7785" t="s">
        <v>7836</v>
      </c>
    </row>
    <row r="7786" spans="2:38">
      <c r="B7786" s="16" t="n">
        <f>10000000+INDEX(编号表!$B:$B,MATCH(F7786,编号表!$A:$A,0))*100000+INDEX(编号表!$F:$F,MATCH(D7786,编号表!$E:$E,0))*1000+INDEX(编号表!$D:$D,MATCH(E7786,编号表!$C:$C,0))*10000+G7786</f>
        <v>12425041</v>
      </c>
      <c r="C7786" s="42" t="s">
        <v>7837</v>
      </c>
      <c r="D7786" s="43" t="s">
        <v>111</v>
      </c>
      <c r="E7786" s="42" t="s">
        <v>335</v>
      </c>
      <c r="F7786" s="43" t="s">
        <v>7668</v>
      </c>
      <c r="G7786" s="43">
        <v>41</v>
      </c>
      <c r="H7786" s="43"/>
      <c r="I7786" s="42">
        <v>60</v>
      </c>
      <c r="J7786" s="42" t="str">
        <f t="shared" si="128"/>
        <v>大类_神品筑基法宝</v>
      </c>
      <c r="K7786" s="44" t="s">
        <v>6624</v>
      </c>
      <c r="L7786" s="42"/>
      <c r="M7786" s="43" t="s">
        <v>7668</v>
      </c>
      <c r="N7786" s="42"/>
      <c r="O7786" s="42">
        <v>0</v>
      </c>
      <c r="P7786" s="42" t="b">
        <v>1</v>
      </c>
      <c r="Q7786" s="42"/>
      <c r="R7786" s="42" t="b">
        <v>0</v>
      </c>
      <c r="S7786" s="42">
        <v>1</v>
      </c>
      <c r="T7786" s="42" t="s">
        <v>91</v>
      </c>
      <c r="U7786" s="42">
        <v>999</v>
      </c>
      <c r="V7786" s="43" t="s">
        <v>7669</v>
      </c>
      <c r="W7786" s="43">
        <v>25041</v>
      </c>
      <c r="X7786" s="42"/>
      <c r="Y7786" t="str" s="42">
        <v>法宝。展开护盾，吸收伤害；提高护盾吸收量；缩短宝伞技能冷却时间。</v>
      </c>
      <c r="Z7786" s="42" t="s">
        <v>7809</v>
      </c>
      <c r="AA7786" t="str" s="42">
        <v>法宝打造获得。成宝核心×1；主材：足年灵兽皮×1；辅材类别：甲壳×1；特性材料类别：妖丹×1。</v>
      </c>
      <c r="AB7786" s="43">
        <v>12421001</v>
      </c>
      <c r="AC7786" s="42" t="s">
        <v>121</v>
      </c>
      <c r="AD7786" s="42">
        <v>0</v>
      </c>
      <c r="AE7786" s="42"/>
      <c r="AF7786" s="42">
        <v>70005</v>
      </c>
      <c r="AG7786" s="42"/>
      <c r="AH7786" s="42">
        <v>21600</v>
      </c>
      <c r="AI7786" s="43" t="s">
        <v>7668</v>
      </c>
      <c r="AJ7786" s="42" t="s">
        <v>7811</v>
      </c>
      <c r="AK7786" s="43" t="str">
        <f t="shared" si="127"/>
        <v>筑基</v>
      </c>
      <c r="AL7786" t="s">
        <v>7840</v>
      </c>
    </row>
    <row r="7787" spans="2:38">
      <c r="B7787" s="16" t="n">
        <f>10000000+INDEX(编号表!$B:$B,MATCH(F7787,编号表!$A:$A,0))*100000+INDEX(编号表!$F:$F,MATCH(D7787,编号表!$E:$E,0))*1000+INDEX(编号表!$D:$D,MATCH(E7787,编号表!$C:$C,0))*10000+G7787</f>
        <v>12425042</v>
      </c>
      <c r="C7787" s="42" t="s">
        <v>7841</v>
      </c>
      <c r="D7787" s="43" t="s">
        <v>111</v>
      </c>
      <c r="E7787" s="42" t="s">
        <v>335</v>
      </c>
      <c r="F7787" s="43" t="s">
        <v>7668</v>
      </c>
      <c r="G7787" s="43">
        <v>42</v>
      </c>
      <c r="H7787" s="43"/>
      <c r="I7787" s="42">
        <v>60</v>
      </c>
      <c r="J7787" s="42" t="str">
        <f t="shared" si="128"/>
        <v>大类_神品筑基法宝</v>
      </c>
      <c r="K7787" s="44" t="s">
        <v>6624</v>
      </c>
      <c r="L7787" s="42"/>
      <c r="M7787" s="43" t="s">
        <v>7668</v>
      </c>
      <c r="N7787" s="42"/>
      <c r="O7787" s="42">
        <v>0</v>
      </c>
      <c r="P7787" s="42" t="b">
        <v>1</v>
      </c>
      <c r="Q7787" s="42"/>
      <c r="R7787" s="42" t="b">
        <v>0</v>
      </c>
      <c r="S7787" s="42">
        <v>1</v>
      </c>
      <c r="T7787" s="42" t="s">
        <v>91</v>
      </c>
      <c r="U7787" s="42">
        <v>999</v>
      </c>
      <c r="V7787" s="43" t="s">
        <v>7669</v>
      </c>
      <c r="W7787" s="43">
        <v>25042</v>
      </c>
      <c r="X7787" s="42"/>
      <c r="Y7787" s="42" t="s">
        <v>7842</v>
      </c>
      <c r="Z7787" s="42" t="s">
        <v>7809</v>
      </c>
      <c r="AA7787" t="str" s="42">
        <v>法宝打造获得。成宝核心×1；主材：足年灵兽皮×1；辅材类别：阵旗灵丝×1；特性材料类别：金行凝华×1。</v>
      </c>
      <c r="AB7787" s="43">
        <v>12421001</v>
      </c>
      <c r="AC7787" s="42" t="s">
        <v>121</v>
      </c>
      <c r="AD7787" s="42">
        <v>0</v>
      </c>
      <c r="AE7787" s="42"/>
      <c r="AF7787" s="42">
        <v>70005</v>
      </c>
      <c r="AG7787" s="42"/>
      <c r="AH7787" s="42">
        <v>21600</v>
      </c>
      <c r="AI7787" s="43" t="s">
        <v>7668</v>
      </c>
      <c r="AJ7787" s="42" t="s">
        <v>7811</v>
      </c>
      <c r="AK7787" s="43" t="str">
        <f t="shared" si="127"/>
        <v>筑基</v>
      </c>
      <c r="AL7787" t="s">
        <v>7844</v>
      </c>
    </row>
    <row r="7788" spans="2:38">
      <c r="B7788" s="16" t="n">
        <f>10000000+INDEX(编号表!$B:$B,MATCH(F7788,编号表!$A:$A,0))*100000+INDEX(编号表!$F:$F,MATCH(D7788,编号表!$E:$E,0))*1000+INDEX(编号表!$D:$D,MATCH(E7788,编号表!$C:$C,0))*10000+G7788</f>
        <v>12425043</v>
      </c>
      <c r="C7788" s="42" t="s">
        <v>7845</v>
      </c>
      <c r="D7788" s="43" t="s">
        <v>111</v>
      </c>
      <c r="E7788" s="42" t="s">
        <v>335</v>
      </c>
      <c r="F7788" s="43" t="s">
        <v>7668</v>
      </c>
      <c r="G7788" s="43">
        <v>43</v>
      </c>
      <c r="H7788" s="43"/>
      <c r="I7788" s="42">
        <v>60</v>
      </c>
      <c r="J7788" s="42" t="str">
        <f t="shared" si="128"/>
        <v>大类_神品筑基法宝</v>
      </c>
      <c r="K7788" s="44" t="s">
        <v>6624</v>
      </c>
      <c r="L7788" s="42"/>
      <c r="M7788" s="43" t="s">
        <v>7668</v>
      </c>
      <c r="N7788" s="42"/>
      <c r="O7788" s="42">
        <v>0</v>
      </c>
      <c r="P7788" s="42" t="b">
        <v>1</v>
      </c>
      <c r="Q7788" s="42"/>
      <c r="R7788" s="42" t="b">
        <v>0</v>
      </c>
      <c r="S7788" s="42">
        <v>1</v>
      </c>
      <c r="T7788" s="42" t="s">
        <v>91</v>
      </c>
      <c r="U7788" s="42">
        <v>999</v>
      </c>
      <c r="V7788" s="43" t="s">
        <v>7669</v>
      </c>
      <c r="W7788" s="43">
        <v>25043</v>
      </c>
      <c r="X7788" s="42"/>
      <c r="Y7788" s="42" t="s">
        <v>7846</v>
      </c>
      <c r="Z7788" s="42" t="s">
        <v>7809</v>
      </c>
      <c r="AA7788" t="str" s="42">
        <v>法宝打造获得。成宝核心×1；主材：足年灵兽皮×1；辅材类别：阵旗灵丝×1；特性材料类别：木行凝华×1。</v>
      </c>
      <c r="AB7788" s="43">
        <v>12421001</v>
      </c>
      <c r="AC7788" s="42" t="s">
        <v>121</v>
      </c>
      <c r="AD7788" s="42">
        <v>0</v>
      </c>
      <c r="AE7788" s="42"/>
      <c r="AF7788" s="42">
        <v>70005</v>
      </c>
      <c r="AG7788" s="42"/>
      <c r="AH7788" s="42">
        <v>21600</v>
      </c>
      <c r="AI7788" s="43" t="s">
        <v>7668</v>
      </c>
      <c r="AJ7788" s="42" t="s">
        <v>7811</v>
      </c>
      <c r="AK7788" s="43" t="str">
        <f t="shared" si="127"/>
        <v>筑基</v>
      </c>
      <c r="AL7788" t="s">
        <v>7848</v>
      </c>
    </row>
    <row r="7789" spans="2:38">
      <c r="B7789" s="16" t="n">
        <f>10000000+INDEX(编号表!$B:$B,MATCH(F7789,编号表!$A:$A,0))*100000+INDEX(编号表!$F:$F,MATCH(D7789,编号表!$E:$E,0))*1000+INDEX(编号表!$D:$D,MATCH(E7789,编号表!$C:$C,0))*10000+G7789</f>
        <v>12425044</v>
      </c>
      <c r="C7789" s="42" t="s">
        <v>7849</v>
      </c>
      <c r="D7789" s="43" t="s">
        <v>111</v>
      </c>
      <c r="E7789" s="42" t="s">
        <v>335</v>
      </c>
      <c r="F7789" s="43" t="s">
        <v>7668</v>
      </c>
      <c r="G7789" s="43">
        <v>44</v>
      </c>
      <c r="H7789" s="43"/>
      <c r="I7789" s="42">
        <v>60</v>
      </c>
      <c r="J7789" s="42" t="str">
        <f t="shared" si="128"/>
        <v>大类_神品筑基法宝</v>
      </c>
      <c r="K7789" s="44" t="s">
        <v>6624</v>
      </c>
      <c r="L7789" s="42"/>
      <c r="M7789" s="43" t="s">
        <v>7668</v>
      </c>
      <c r="N7789" s="42"/>
      <c r="O7789" s="42">
        <v>0</v>
      </c>
      <c r="P7789" s="42" t="b">
        <v>1</v>
      </c>
      <c r="Q7789" s="42"/>
      <c r="R7789" s="42" t="b">
        <v>0</v>
      </c>
      <c r="S7789" s="42">
        <v>1</v>
      </c>
      <c r="T7789" s="42" t="s">
        <v>91</v>
      </c>
      <c r="U7789" s="42">
        <v>999</v>
      </c>
      <c r="V7789" s="43" t="s">
        <v>7669</v>
      </c>
      <c r="W7789" s="43">
        <v>25044</v>
      </c>
      <c r="X7789" s="42"/>
      <c r="Y7789" s="42" t="s">
        <v>7850</v>
      </c>
      <c r="Z7789" s="42" t="s">
        <v>7809</v>
      </c>
      <c r="AA7789" t="str" s="42">
        <v>法宝打造获得。成宝核心×1；主材：足年灵兽皮×1；辅材类别：阵旗灵丝×1；特性材料类别：水行凝华×1。</v>
      </c>
      <c r="AB7789" s="43">
        <v>12421001</v>
      </c>
      <c r="AC7789" s="42" t="s">
        <v>121</v>
      </c>
      <c r="AD7789" s="42">
        <v>0</v>
      </c>
      <c r="AE7789" s="42"/>
      <c r="AF7789" s="42">
        <v>70005</v>
      </c>
      <c r="AG7789" s="42"/>
      <c r="AH7789" s="42">
        <v>21600</v>
      </c>
      <c r="AI7789" s="43" t="s">
        <v>7668</v>
      </c>
      <c r="AJ7789" s="42" t="s">
        <v>7811</v>
      </c>
      <c r="AK7789" s="43" t="str">
        <f t="shared" si="127"/>
        <v>筑基</v>
      </c>
      <c r="AL7789" t="s">
        <v>7852</v>
      </c>
    </row>
    <row r="7790" spans="2:38">
      <c r="B7790" s="16" t="n">
        <f>10000000+INDEX(编号表!$B:$B,MATCH(F7790,编号表!$A:$A,0))*100000+INDEX(编号表!$F:$F,MATCH(D7790,编号表!$E:$E,0))*1000+INDEX(编号表!$D:$D,MATCH(E7790,编号表!$C:$C,0))*10000+G7790</f>
        <v>12425045</v>
      </c>
      <c r="C7790" s="42" t="s">
        <v>7853</v>
      </c>
      <c r="D7790" s="43" t="s">
        <v>111</v>
      </c>
      <c r="E7790" s="42" t="s">
        <v>335</v>
      </c>
      <c r="F7790" s="43" t="s">
        <v>7668</v>
      </c>
      <c r="G7790" s="43">
        <v>45</v>
      </c>
      <c r="H7790" s="43"/>
      <c r="I7790" s="42">
        <v>60</v>
      </c>
      <c r="J7790" s="42" t="str">
        <f t="shared" si="128"/>
        <v>大类_神品筑基法宝</v>
      </c>
      <c r="K7790" s="44" t="s">
        <v>6624</v>
      </c>
      <c r="L7790" s="42"/>
      <c r="M7790" s="43" t="s">
        <v>7668</v>
      </c>
      <c r="N7790" s="42"/>
      <c r="O7790" s="42">
        <v>0</v>
      </c>
      <c r="P7790" s="42" t="b">
        <v>1</v>
      </c>
      <c r="Q7790" s="42"/>
      <c r="R7790" s="42" t="b">
        <v>0</v>
      </c>
      <c r="S7790" s="42">
        <v>1</v>
      </c>
      <c r="T7790" s="42" t="s">
        <v>91</v>
      </c>
      <c r="U7790" s="42">
        <v>999</v>
      </c>
      <c r="V7790" s="43" t="s">
        <v>7669</v>
      </c>
      <c r="W7790" s="43">
        <v>25045</v>
      </c>
      <c r="X7790" s="42"/>
      <c r="Y7790" s="42" t="s">
        <v>7854</v>
      </c>
      <c r="Z7790" s="42" t="s">
        <v>7809</v>
      </c>
      <c r="AA7790" t="str" s="42">
        <v>法宝打造获得。成宝核心×1；主材：足年灵兽皮×1；辅材类别：阵旗灵丝×1；特性材料类别：火行凝华×1。</v>
      </c>
      <c r="AB7790" s="43">
        <v>12421001</v>
      </c>
      <c r="AC7790" s="42" t="s">
        <v>121</v>
      </c>
      <c r="AD7790" s="42">
        <v>0</v>
      </c>
      <c r="AE7790" s="42"/>
      <c r="AF7790" s="42">
        <v>70005</v>
      </c>
      <c r="AG7790" s="42"/>
      <c r="AH7790" s="42">
        <v>21600</v>
      </c>
      <c r="AI7790" s="43" t="s">
        <v>7668</v>
      </c>
      <c r="AJ7790" s="42" t="s">
        <v>7811</v>
      </c>
      <c r="AK7790" s="43" t="str">
        <f t="shared" si="127"/>
        <v>筑基</v>
      </c>
      <c r="AL7790" t="s">
        <v>7856</v>
      </c>
    </row>
    <row r="7791" spans="2:38">
      <c r="B7791" s="16" t="n">
        <f>10000000+INDEX(编号表!$B:$B,MATCH(F7791,编号表!$A:$A,0))*100000+INDEX(编号表!$F:$F,MATCH(D7791,编号表!$E:$E,0))*1000+INDEX(编号表!$D:$D,MATCH(E7791,编号表!$C:$C,0))*10000+G7791</f>
        <v>12425046</v>
      </c>
      <c r="C7791" s="42" t="s">
        <v>7857</v>
      </c>
      <c r="D7791" s="43" t="s">
        <v>111</v>
      </c>
      <c r="E7791" s="42" t="s">
        <v>335</v>
      </c>
      <c r="F7791" s="43" t="s">
        <v>7668</v>
      </c>
      <c r="G7791" s="43">
        <v>46</v>
      </c>
      <c r="H7791" s="43"/>
      <c r="I7791" s="42">
        <v>60</v>
      </c>
      <c r="J7791" s="42" t="str">
        <f t="shared" si="128"/>
        <v>大类_神品筑基法宝</v>
      </c>
      <c r="K7791" s="44" t="s">
        <v>6624</v>
      </c>
      <c r="L7791" s="42"/>
      <c r="M7791" s="43" t="s">
        <v>7668</v>
      </c>
      <c r="N7791" s="42"/>
      <c r="O7791" s="42">
        <v>0</v>
      </c>
      <c r="P7791" s="42" t="b">
        <v>1</v>
      </c>
      <c r="Q7791" s="42"/>
      <c r="R7791" s="42" t="b">
        <v>0</v>
      </c>
      <c r="S7791" s="42">
        <v>1</v>
      </c>
      <c r="T7791" s="42" t="s">
        <v>91</v>
      </c>
      <c r="U7791" s="42">
        <v>999</v>
      </c>
      <c r="V7791" s="43" t="s">
        <v>7669</v>
      </c>
      <c r="W7791" s="43">
        <v>25046</v>
      </c>
      <c r="X7791" s="42"/>
      <c r="Y7791" s="42" t="s">
        <v>7858</v>
      </c>
      <c r="Z7791" s="42" t="s">
        <v>7809</v>
      </c>
      <c r="AA7791" t="str" s="42">
        <v>法宝打造获得。成宝核心×1；主材：足年灵兽皮×1；辅材类别：阵旗灵丝×1；特性材料类别：土行凝华×1。</v>
      </c>
      <c r="AB7791" s="43">
        <v>12421001</v>
      </c>
      <c r="AC7791" s="42" t="s">
        <v>121</v>
      </c>
      <c r="AD7791" s="42">
        <v>0</v>
      </c>
      <c r="AE7791" s="42"/>
      <c r="AF7791" s="42">
        <v>70005</v>
      </c>
      <c r="AG7791" s="42"/>
      <c r="AH7791" s="42">
        <v>21600</v>
      </c>
      <c r="AI7791" s="43" t="s">
        <v>7668</v>
      </c>
      <c r="AJ7791" s="42" t="s">
        <v>7811</v>
      </c>
      <c r="AK7791" s="43" t="str">
        <f t="shared" si="127"/>
        <v>筑基</v>
      </c>
      <c r="AL7791" t="s">
        <v>7860</v>
      </c>
    </row>
    <row r="7792" spans="2:38">
      <c r="B7792" s="16" t="n">
        <f>10000000+INDEX(编号表!$B:$B,MATCH(F7792,编号表!$A:$A,0))*100000+INDEX(编号表!$F:$F,MATCH(D7792,编号表!$E:$E,0))*1000+INDEX(编号表!$D:$D,MATCH(E7792,编号表!$C:$C,0))*10000+G7792</f>
        <v>12425047</v>
      </c>
      <c r="C7792" s="42" t="s">
        <v>7861</v>
      </c>
      <c r="D7792" s="43" t="s">
        <v>111</v>
      </c>
      <c r="E7792" s="42" t="s">
        <v>335</v>
      </c>
      <c r="F7792" s="43" t="s">
        <v>7668</v>
      </c>
      <c r="G7792" s="43">
        <v>47</v>
      </c>
      <c r="H7792" s="43"/>
      <c r="I7792" s="42">
        <v>60</v>
      </c>
      <c r="J7792" s="42" t="str">
        <f t="shared" si="128"/>
        <v>大类_神品筑基法宝</v>
      </c>
      <c r="K7792" s="44" t="s">
        <v>6624</v>
      </c>
      <c r="L7792" s="42"/>
      <c r="M7792" s="43" t="s">
        <v>7668</v>
      </c>
      <c r="N7792" s="42"/>
      <c r="O7792" s="42">
        <v>0</v>
      </c>
      <c r="P7792" s="42" t="b">
        <v>1</v>
      </c>
      <c r="Q7792" s="42"/>
      <c r="R7792" s="42" t="b">
        <v>0</v>
      </c>
      <c r="S7792" s="42">
        <v>1</v>
      </c>
      <c r="T7792" s="42" t="s">
        <v>91</v>
      </c>
      <c r="U7792" s="42">
        <v>999</v>
      </c>
      <c r="V7792" s="43" t="s">
        <v>7669</v>
      </c>
      <c r="W7792" s="43">
        <v>25047</v>
      </c>
      <c r="X7792" s="42"/>
      <c r="Y7792" s="42" t="s">
        <v>7862</v>
      </c>
      <c r="Z7792" s="42" t="s">
        <v>7809</v>
      </c>
      <c r="AA7792" t="str" s="42">
        <v>法宝打造获得。成宝核心×1；主材：足年灵兽皮×1；辅材类别：阵旗灵丝×1；特性材料类别：甲壳×1。</v>
      </c>
      <c r="AB7792" s="43">
        <v>12421001</v>
      </c>
      <c r="AC7792" s="42" t="s">
        <v>121</v>
      </c>
      <c r="AD7792" s="42">
        <v>0</v>
      </c>
      <c r="AE7792" s="42"/>
      <c r="AF7792" s="42">
        <v>70005</v>
      </c>
      <c r="AG7792" s="42"/>
      <c r="AH7792" s="42">
        <v>21600</v>
      </c>
      <c r="AI7792" s="43" t="s">
        <v>7668</v>
      </c>
      <c r="AJ7792" s="42" t="s">
        <v>7811</v>
      </c>
      <c r="AK7792" s="43" t="str">
        <f t="shared" si="127"/>
        <v>筑基</v>
      </c>
      <c r="AL7792" t="s">
        <v>7864</v>
      </c>
    </row>
    <row r="7793" spans="2:38">
      <c r="B7793" s="16" t="n">
        <f>10000000+INDEX(编号表!$B:$B,MATCH(F7793,编号表!$A:$A,0))*100000+INDEX(编号表!$F:$F,MATCH(D7793,编号表!$E:$E,0))*1000+INDEX(编号表!$D:$D,MATCH(E7793,编号表!$C:$C,0))*10000+G7793</f>
        <v>12425048</v>
      </c>
      <c r="C7793" s="42" t="s">
        <v>7865</v>
      </c>
      <c r="D7793" s="43" t="s">
        <v>111</v>
      </c>
      <c r="E7793" s="42" t="s">
        <v>335</v>
      </c>
      <c r="F7793" s="43" t="s">
        <v>7668</v>
      </c>
      <c r="G7793" s="43">
        <v>48</v>
      </c>
      <c r="H7793" s="43"/>
      <c r="I7793" s="42">
        <v>60</v>
      </c>
      <c r="J7793" s="42" t="str">
        <f t="shared" si="128"/>
        <v>大类_神品筑基法宝</v>
      </c>
      <c r="K7793" s="44" t="s">
        <v>6624</v>
      </c>
      <c r="L7793" s="42"/>
      <c r="M7793" s="43" t="s">
        <v>7668</v>
      </c>
      <c r="N7793" s="42"/>
      <c r="O7793" s="42">
        <v>0</v>
      </c>
      <c r="P7793" s="42" t="b">
        <v>1</v>
      </c>
      <c r="Q7793" s="42"/>
      <c r="R7793" s="42" t="b">
        <v>0</v>
      </c>
      <c r="S7793" s="42">
        <v>1</v>
      </c>
      <c r="T7793" s="42" t="s">
        <v>91</v>
      </c>
      <c r="U7793" s="42">
        <v>999</v>
      </c>
      <c r="V7793" s="43" t="s">
        <v>7669</v>
      </c>
      <c r="W7793" s="43">
        <v>25048</v>
      </c>
      <c r="X7793" s="42"/>
      <c r="Y7793" s="42" t="s">
        <v>7866</v>
      </c>
      <c r="Z7793" s="42" t="s">
        <v>7809</v>
      </c>
      <c r="AA7793" t="str" s="42">
        <v>法宝打造获得。成宝核心×1；主材：足年灵兽皮×1；辅材类别：阵旗灵丝×1；特性材料类别：毒囊×1。</v>
      </c>
      <c r="AB7793" s="43">
        <v>12421001</v>
      </c>
      <c r="AC7793" s="42" t="s">
        <v>121</v>
      </c>
      <c r="AD7793" s="42">
        <v>0</v>
      </c>
      <c r="AE7793" s="42"/>
      <c r="AF7793" s="42">
        <v>70005</v>
      </c>
      <c r="AG7793" s="42"/>
      <c r="AH7793" s="42">
        <v>21600</v>
      </c>
      <c r="AI7793" s="43" t="s">
        <v>7668</v>
      </c>
      <c r="AJ7793" s="42" t="s">
        <v>7811</v>
      </c>
      <c r="AK7793" s="43" t="str">
        <f t="shared" si="127"/>
        <v>筑基</v>
      </c>
      <c r="AL7793" t="s">
        <v>7868</v>
      </c>
    </row>
    <row r="7794" spans="2:38">
      <c r="B7794" s="16" t="n">
        <f>10000000+INDEX(编号表!$B:$B,MATCH(F7794,编号表!$A:$A,0))*100000+INDEX(编号表!$F:$F,MATCH(D7794,编号表!$E:$E,0))*1000+INDEX(编号表!$D:$D,MATCH(E7794,编号表!$C:$C,0))*10000+G7794</f>
        <v>12425049</v>
      </c>
      <c r="C7794" s="42" t="s">
        <v>7869</v>
      </c>
      <c r="D7794" s="43" t="s">
        <v>111</v>
      </c>
      <c r="E7794" s="42" t="s">
        <v>335</v>
      </c>
      <c r="F7794" s="43" t="s">
        <v>7668</v>
      </c>
      <c r="G7794" s="43">
        <v>49</v>
      </c>
      <c r="H7794" s="43"/>
      <c r="I7794" s="42">
        <v>60</v>
      </c>
      <c r="J7794" s="42" t="str">
        <f t="shared" si="128"/>
        <v>大类_神品筑基法宝</v>
      </c>
      <c r="K7794" s="44" t="s">
        <v>6624</v>
      </c>
      <c r="L7794" s="42"/>
      <c r="M7794" s="43" t="s">
        <v>7668</v>
      </c>
      <c r="N7794" s="42"/>
      <c r="O7794" s="42">
        <v>0</v>
      </c>
      <c r="P7794" s="42" t="b">
        <v>1</v>
      </c>
      <c r="Q7794" s="42"/>
      <c r="R7794" s="42" t="b">
        <v>0</v>
      </c>
      <c r="S7794" s="42">
        <v>1</v>
      </c>
      <c r="T7794" s="42" t="s">
        <v>91</v>
      </c>
      <c r="U7794" s="42">
        <v>999</v>
      </c>
      <c r="V7794" s="43" t="s">
        <v>7669</v>
      </c>
      <c r="W7794" s="43">
        <v>25049</v>
      </c>
      <c r="X7794" s="42"/>
      <c r="Y7794" t="str" s="42">
        <v>法宝。展开护盾，吸收伤害；延长护盾持续时间；缩短宝伞技能冷却时间。</v>
      </c>
      <c r="Z7794" s="42" t="s">
        <v>7809</v>
      </c>
      <c r="AA7794" t="str" s="42">
        <v>法宝打造获得。成宝核心×1；主材：足年灵兽皮×1；辅材类别：阵旗灵丝×1；特性材料类别：妖丹×1。</v>
      </c>
      <c r="AB7794" s="43">
        <v>12421001</v>
      </c>
      <c r="AC7794" s="42" t="s">
        <v>121</v>
      </c>
      <c r="AD7794" s="42">
        <v>0</v>
      </c>
      <c r="AE7794" s="42"/>
      <c r="AF7794" s="42">
        <v>70005</v>
      </c>
      <c r="AG7794" s="42"/>
      <c r="AH7794" s="42">
        <v>21600</v>
      </c>
      <c r="AI7794" s="43" t="s">
        <v>7668</v>
      </c>
      <c r="AJ7794" s="42" t="s">
        <v>7811</v>
      </c>
      <c r="AK7794" s="43" t="str">
        <f t="shared" si="127"/>
        <v>筑基</v>
      </c>
      <c r="AL7794" t="s">
        <v>7872</v>
      </c>
    </row>
    <row r="7795" spans="2:38">
      <c r="B7795" s="16" t="n">
        <f>10000000+INDEX(编号表!$B:$B,MATCH(F7795,编号表!$A:$A,0))*100000+INDEX(编号表!$F:$F,MATCH(D7795,编号表!$E:$E,0))*1000+INDEX(编号表!$D:$D,MATCH(E7795,编号表!$C:$C,0))*10000+G7795</f>
        <v>12425050</v>
      </c>
      <c r="C7795" s="42" t="s">
        <v>7873</v>
      </c>
      <c r="D7795" s="43" t="s">
        <v>111</v>
      </c>
      <c r="E7795" s="42" t="s">
        <v>335</v>
      </c>
      <c r="F7795" s="43" t="s">
        <v>7668</v>
      </c>
      <c r="G7795" s="43">
        <v>50</v>
      </c>
      <c r="H7795" s="43"/>
      <c r="I7795" s="42">
        <v>60</v>
      </c>
      <c r="J7795" s="42" t="str">
        <f t="shared" si="128"/>
        <v>大类_神品筑基法宝</v>
      </c>
      <c r="K7795" s="44" t="s">
        <v>6624</v>
      </c>
      <c r="L7795" s="42"/>
      <c r="M7795" s="43" t="s">
        <v>7668</v>
      </c>
      <c r="N7795" s="42"/>
      <c r="O7795" s="42">
        <v>0</v>
      </c>
      <c r="P7795" s="42" t="b">
        <v>1</v>
      </c>
      <c r="Q7795" s="42"/>
      <c r="R7795" s="42" t="b">
        <v>0</v>
      </c>
      <c r="S7795" s="42">
        <v>1</v>
      </c>
      <c r="T7795" s="42" t="s">
        <v>91</v>
      </c>
      <c r="U7795" s="42">
        <v>999</v>
      </c>
      <c r="V7795" s="43" t="s">
        <v>7669</v>
      </c>
      <c r="W7795" s="43">
        <v>25050</v>
      </c>
      <c r="X7795" s="42"/>
      <c r="Y7795" s="42" t="s">
        <v>7874</v>
      </c>
      <c r="Z7795" t="str" s="42">
        <v>|cff00FF00“珠中生机周流不息，御使之时，所属角色气血徐复，久战亦有回转之机。”——《青华养命真经》|r</v>
      </c>
      <c r="AA7795" t="str" s="42">
        <v>法宝打造获得。成宝核心×1；主材：灵玉×1；辅材类别：精血×1；特性材料类别：灵木灵核×1。</v>
      </c>
      <c r="AB7795" s="43">
        <v>12421010</v>
      </c>
      <c r="AC7795" s="42" t="s">
        <v>121</v>
      </c>
      <c r="AD7795" s="42">
        <v>0</v>
      </c>
      <c r="AE7795" s="42"/>
      <c r="AF7795" s="42">
        <v>70005</v>
      </c>
      <c r="AG7795" s="42"/>
      <c r="AH7795" s="42">
        <v>21600</v>
      </c>
      <c r="AI7795" s="43" t="s">
        <v>7668</v>
      </c>
      <c r="AJ7795" s="42" t="s">
        <v>7877</v>
      </c>
      <c r="AK7795" s="43" t="str">
        <f t="shared" si="127"/>
        <v>筑基</v>
      </c>
      <c r="AL7795" t="s">
        <v>7878</v>
      </c>
    </row>
    <row r="7796" spans="2:38">
      <c r="B7796" s="16" t="n">
        <f>10000000+INDEX(编号表!$B:$B,MATCH(F7796,编号表!$A:$A,0))*100000+INDEX(编号表!$F:$F,MATCH(D7796,编号表!$E:$E,0))*1000+INDEX(编号表!$D:$D,MATCH(E7796,编号表!$C:$C,0))*10000+G7796</f>
        <v>12425051</v>
      </c>
      <c r="C7796" s="42" t="s">
        <v>7879</v>
      </c>
      <c r="D7796" s="43" t="s">
        <v>111</v>
      </c>
      <c r="E7796" s="42" t="s">
        <v>335</v>
      </c>
      <c r="F7796" s="43" t="s">
        <v>7668</v>
      </c>
      <c r="G7796" s="43">
        <v>51</v>
      </c>
      <c r="H7796" s="43"/>
      <c r="I7796" s="42">
        <v>60</v>
      </c>
      <c r="J7796" s="42" t="str">
        <f t="shared" si="128"/>
        <v>大类_神品筑基法宝</v>
      </c>
      <c r="K7796" s="44" t="s">
        <v>6624</v>
      </c>
      <c r="L7796" s="42"/>
      <c r="M7796" s="43" t="s">
        <v>7668</v>
      </c>
      <c r="N7796" s="42"/>
      <c r="O7796" s="42">
        <v>0</v>
      </c>
      <c r="P7796" s="42" t="b">
        <v>1</v>
      </c>
      <c r="Q7796" s="42"/>
      <c r="R7796" s="42" t="b">
        <v>0</v>
      </c>
      <c r="S7796" s="42">
        <v>1</v>
      </c>
      <c r="T7796" s="42" t="s">
        <v>91</v>
      </c>
      <c r="U7796" s="42">
        <v>999</v>
      </c>
      <c r="V7796" s="43" t="s">
        <v>7669</v>
      </c>
      <c r="W7796" s="43">
        <v>25051</v>
      </c>
      <c r="X7796" s="42"/>
      <c r="Y7796" s="42" t="s">
        <v>7880</v>
      </c>
      <c r="Z7796" t="str" s="42">
        <v>|cff00FF00“珠中生机周流不息，御使之时，所属角色气血徐复，久战亦有回转之机。”——《青华养命真经》|r</v>
      </c>
      <c r="AA7796" t="str" s="42">
        <v>法宝打造获得。成宝核心×1；主材：灵玉×1；辅材类别：精血×1；特性材料类别：木行凝华×1。</v>
      </c>
      <c r="AB7796" s="43">
        <v>12421010</v>
      </c>
      <c r="AC7796" s="42" t="s">
        <v>121</v>
      </c>
      <c r="AD7796" s="42">
        <v>0</v>
      </c>
      <c r="AE7796" s="42"/>
      <c r="AF7796" s="42">
        <v>70005</v>
      </c>
      <c r="AG7796" s="42"/>
      <c r="AH7796" s="42">
        <v>21600</v>
      </c>
      <c r="AI7796" s="43" t="s">
        <v>7668</v>
      </c>
      <c r="AJ7796" s="42" t="s">
        <v>7877</v>
      </c>
      <c r="AK7796" s="43" t="str">
        <f t="shared" si="127"/>
        <v>筑基</v>
      </c>
      <c r="AL7796" t="s">
        <v>7882</v>
      </c>
    </row>
    <row r="7797" spans="2:38">
      <c r="B7797" s="16" t="n">
        <f>10000000+INDEX(编号表!$B:$B,MATCH(F7797,编号表!$A:$A,0))*100000+INDEX(编号表!$F:$F,MATCH(D7797,编号表!$E:$E,0))*1000+INDEX(编号表!$D:$D,MATCH(E7797,编号表!$C:$C,0))*10000+G7797</f>
        <v>12425052</v>
      </c>
      <c r="C7797" s="42" t="s">
        <v>7883</v>
      </c>
      <c r="D7797" s="43" t="s">
        <v>111</v>
      </c>
      <c r="E7797" s="42" t="s">
        <v>335</v>
      </c>
      <c r="F7797" s="43" t="s">
        <v>7668</v>
      </c>
      <c r="G7797" s="43">
        <v>52</v>
      </c>
      <c r="H7797" s="43"/>
      <c r="I7797" s="42">
        <v>60</v>
      </c>
      <c r="J7797" s="42" t="str">
        <f t="shared" si="128"/>
        <v>大类_神品筑基法宝</v>
      </c>
      <c r="K7797" s="44" t="s">
        <v>6624</v>
      </c>
      <c r="L7797" s="42"/>
      <c r="M7797" s="43" t="s">
        <v>7668</v>
      </c>
      <c r="N7797" s="42"/>
      <c r="O7797" s="42">
        <v>0</v>
      </c>
      <c r="P7797" s="42" t="b">
        <v>1</v>
      </c>
      <c r="Q7797" s="42"/>
      <c r="R7797" s="42" t="b">
        <v>0</v>
      </c>
      <c r="S7797" s="42">
        <v>1</v>
      </c>
      <c r="T7797" s="42" t="s">
        <v>91</v>
      </c>
      <c r="U7797" s="42">
        <v>999</v>
      </c>
      <c r="V7797" s="43" t="s">
        <v>7669</v>
      </c>
      <c r="W7797" s="43">
        <v>25052</v>
      </c>
      <c r="X7797" s="42"/>
      <c r="Y7797" s="42" t="s">
        <v>7884</v>
      </c>
      <c r="Z7797" t="str" s="42">
        <v>|cff00FF00“珠中生机周流不息，御使之时，所属角色气血徐复，久战亦有回转之机。”——《青华养命真经》|r</v>
      </c>
      <c r="AA7797" t="str" s="42">
        <v>法宝打造获得。成宝核心×1；主材：灵玉×1；辅材类别：地脉灵液×1；特性材料类别：灵木灵核×1。</v>
      </c>
      <c r="AB7797" s="43">
        <v>12421010</v>
      </c>
      <c r="AC7797" s="42" t="s">
        <v>121</v>
      </c>
      <c r="AD7797" s="42">
        <v>0</v>
      </c>
      <c r="AE7797" s="42"/>
      <c r="AF7797" s="42">
        <v>70005</v>
      </c>
      <c r="AG7797" s="42"/>
      <c r="AH7797" s="42">
        <v>21600</v>
      </c>
      <c r="AI7797" s="43" t="s">
        <v>7668</v>
      </c>
      <c r="AJ7797" s="42" t="s">
        <v>7877</v>
      </c>
      <c r="AK7797" s="43" t="str">
        <f t="shared" si="127"/>
        <v>筑基</v>
      </c>
      <c r="AL7797" t="s">
        <v>7886</v>
      </c>
    </row>
    <row r="7798" spans="2:38">
      <c r="B7798" s="16" t="n">
        <f>10000000+INDEX(编号表!$B:$B,MATCH(F7798,编号表!$A:$A,0))*100000+INDEX(编号表!$F:$F,MATCH(D7798,编号表!$E:$E,0))*1000+INDEX(编号表!$D:$D,MATCH(E7798,编号表!$C:$C,0))*10000+G7798</f>
        <v>12425053</v>
      </c>
      <c r="C7798" s="42" t="s">
        <v>7887</v>
      </c>
      <c r="D7798" s="43" t="s">
        <v>111</v>
      </c>
      <c r="E7798" s="42" t="s">
        <v>335</v>
      </c>
      <c r="F7798" s="43" t="s">
        <v>7668</v>
      </c>
      <c r="G7798" s="43">
        <v>53</v>
      </c>
      <c r="H7798" s="43"/>
      <c r="I7798" s="42">
        <v>60</v>
      </c>
      <c r="J7798" s="42" t="str">
        <f t="shared" si="128"/>
        <v>大类_神品筑基法宝</v>
      </c>
      <c r="K7798" s="44" t="s">
        <v>6624</v>
      </c>
      <c r="L7798" s="42"/>
      <c r="M7798" s="43" t="s">
        <v>7668</v>
      </c>
      <c r="N7798" s="42"/>
      <c r="O7798" s="42">
        <v>0</v>
      </c>
      <c r="P7798" s="42" t="b">
        <v>1</v>
      </c>
      <c r="Q7798" s="42"/>
      <c r="R7798" s="42" t="b">
        <v>0</v>
      </c>
      <c r="S7798" s="42">
        <v>1</v>
      </c>
      <c r="T7798" s="42" t="s">
        <v>91</v>
      </c>
      <c r="U7798" s="42">
        <v>999</v>
      </c>
      <c r="V7798" s="43" t="s">
        <v>7669</v>
      </c>
      <c r="W7798" s="43">
        <v>25053</v>
      </c>
      <c r="X7798" s="42"/>
      <c r="Y7798" s="42" t="s">
        <v>7888</v>
      </c>
      <c r="Z7798" t="str" s="42">
        <v>|cff00FF00“珠中生机周流不息，御使之时，所属角色气血徐复，久战亦有回转之机。”——《青华养命真经》|r</v>
      </c>
      <c r="AA7798" t="str" s="42">
        <v>法宝打造获得。成宝核心×1；主材：灵玉×1；辅材类别：地脉灵液×1；特性材料类别：木行凝华×1。</v>
      </c>
      <c r="AB7798" s="43">
        <v>12421010</v>
      </c>
      <c r="AC7798" s="42" t="s">
        <v>121</v>
      </c>
      <c r="AD7798" s="42">
        <v>0</v>
      </c>
      <c r="AE7798" s="42"/>
      <c r="AF7798" s="42">
        <v>70005</v>
      </c>
      <c r="AG7798" s="42"/>
      <c r="AH7798" s="42">
        <v>21600</v>
      </c>
      <c r="AI7798" s="43" t="s">
        <v>7668</v>
      </c>
      <c r="AJ7798" s="42" t="s">
        <v>7877</v>
      </c>
      <c r="AK7798" s="43" t="str">
        <f t="shared" si="127"/>
        <v>筑基</v>
      </c>
      <c r="AL7798" t="s">
        <v>7890</v>
      </c>
    </row>
    <row r="7799" spans="2:38">
      <c r="B7799" s="16" t="n">
        <f>10000000+INDEX(编号表!$B:$B,MATCH(F7799,编号表!$A:$A,0))*100000+INDEX(编号表!$F:$F,MATCH(D7799,编号表!$E:$E,0))*1000+INDEX(编号表!$D:$D,MATCH(E7799,编号表!$C:$C,0))*10000+G7799</f>
        <v>12425054</v>
      </c>
      <c r="C7799" s="42" t="s">
        <v>7891</v>
      </c>
      <c r="D7799" s="43" t="s">
        <v>111</v>
      </c>
      <c r="E7799" s="42" t="s">
        <v>335</v>
      </c>
      <c r="F7799" s="43" t="s">
        <v>7668</v>
      </c>
      <c r="G7799" s="43">
        <v>54</v>
      </c>
      <c r="H7799" s="43"/>
      <c r="I7799" s="42">
        <v>60</v>
      </c>
      <c r="J7799" s="42" t="str">
        <f t="shared" si="128"/>
        <v>大类_神品筑基法宝</v>
      </c>
      <c r="K7799" s="44" t="s">
        <v>6624</v>
      </c>
      <c r="L7799" s="42"/>
      <c r="M7799" s="43" t="s">
        <v>7668</v>
      </c>
      <c r="N7799" s="42"/>
      <c r="O7799" s="42">
        <v>0</v>
      </c>
      <c r="P7799" s="42" t="b">
        <v>1</v>
      </c>
      <c r="Q7799" s="42"/>
      <c r="R7799" s="42" t="b">
        <v>0</v>
      </c>
      <c r="S7799" s="42">
        <v>1</v>
      </c>
      <c r="T7799" s="42" t="s">
        <v>91</v>
      </c>
      <c r="U7799" s="42">
        <v>999</v>
      </c>
      <c r="V7799" s="43" t="s">
        <v>7669</v>
      </c>
      <c r="W7799" s="43">
        <v>25054</v>
      </c>
      <c r="X7799" s="42"/>
      <c r="Y7799" s="42" t="s">
        <v>7892</v>
      </c>
      <c r="Z7799" s="42" t="s">
        <v>7893</v>
      </c>
      <c r="AA7799" t="str" s="42">
        <v>法宝打造获得。成宝核心×1；主材：灵玉×1；辅材类别：精血×1；特性材料类别：灵木灵核×1。</v>
      </c>
      <c r="AB7799" s="43">
        <v>12421006</v>
      </c>
      <c r="AC7799" s="42" t="s">
        <v>121</v>
      </c>
      <c r="AD7799" s="42">
        <v>0</v>
      </c>
      <c r="AE7799" s="42"/>
      <c r="AF7799" s="42">
        <v>70005</v>
      </c>
      <c r="AG7799" s="42"/>
      <c r="AH7799" s="42">
        <v>21600</v>
      </c>
      <c r="AI7799" s="43" t="s">
        <v>7668</v>
      </c>
      <c r="AJ7799" s="42" t="s">
        <v>7894</v>
      </c>
      <c r="AK7799" s="43" t="str">
        <f t="shared" si="127"/>
        <v>筑基</v>
      </c>
      <c r="AL7799" t="s">
        <v>7895</v>
      </c>
    </row>
    <row r="7800" spans="2:38">
      <c r="B7800" s="16" t="n">
        <f>10000000+INDEX(编号表!$B:$B,MATCH(F7800,编号表!$A:$A,0))*100000+INDEX(编号表!$F:$F,MATCH(D7800,编号表!$E:$E,0))*1000+INDEX(编号表!$D:$D,MATCH(E7800,编号表!$C:$C,0))*10000+G7800</f>
        <v>12425055</v>
      </c>
      <c r="C7800" s="42" t="s">
        <v>7896</v>
      </c>
      <c r="D7800" s="43" t="s">
        <v>111</v>
      </c>
      <c r="E7800" s="42" t="s">
        <v>335</v>
      </c>
      <c r="F7800" s="43" t="s">
        <v>7668</v>
      </c>
      <c r="G7800" s="43">
        <v>55</v>
      </c>
      <c r="H7800" s="43"/>
      <c r="I7800" s="42">
        <v>60</v>
      </c>
      <c r="J7800" s="42" t="str">
        <f t="shared" si="128"/>
        <v>大类_神品筑基法宝</v>
      </c>
      <c r="K7800" s="44" t="s">
        <v>6624</v>
      </c>
      <c r="L7800" s="42"/>
      <c r="M7800" s="43" t="s">
        <v>7668</v>
      </c>
      <c r="N7800" s="42"/>
      <c r="O7800" s="42">
        <v>0</v>
      </c>
      <c r="P7800" s="42" t="b">
        <v>1</v>
      </c>
      <c r="Q7800" s="42"/>
      <c r="R7800" s="42" t="b">
        <v>0</v>
      </c>
      <c r="S7800" s="42">
        <v>1</v>
      </c>
      <c r="T7800" s="42" t="s">
        <v>91</v>
      </c>
      <c r="U7800" s="42">
        <v>999</v>
      </c>
      <c r="V7800" s="43" t="s">
        <v>7669</v>
      </c>
      <c r="W7800" s="43">
        <v>25055</v>
      </c>
      <c r="X7800" s="42"/>
      <c r="Y7800" s="42" t="s">
        <v>7897</v>
      </c>
      <c r="Z7800" s="42" t="s">
        <v>7893</v>
      </c>
      <c r="AA7800" t="str" s="42">
        <v>法宝打造获得。成宝核心×1；主材：灵玉×1；辅材类别：精血×1；特性材料类别：金行凝华×1。</v>
      </c>
      <c r="AB7800" s="43">
        <v>12421006</v>
      </c>
      <c r="AC7800" s="42" t="s">
        <v>121</v>
      </c>
      <c r="AD7800" s="42">
        <v>0</v>
      </c>
      <c r="AE7800" s="42"/>
      <c r="AF7800" s="42">
        <v>70005</v>
      </c>
      <c r="AG7800" s="42"/>
      <c r="AH7800" s="42">
        <v>21600</v>
      </c>
      <c r="AI7800" s="43" t="s">
        <v>7668</v>
      </c>
      <c r="AJ7800" s="42" t="s">
        <v>7894</v>
      </c>
      <c r="AK7800" s="43" t="str">
        <f t="shared" si="127"/>
        <v>筑基</v>
      </c>
      <c r="AL7800" t="s">
        <v>7899</v>
      </c>
    </row>
    <row r="7801" spans="2:38">
      <c r="B7801" s="16" t="n">
        <f>10000000+INDEX(编号表!$B:$B,MATCH(F7801,编号表!$A:$A,0))*100000+INDEX(编号表!$F:$F,MATCH(D7801,编号表!$E:$E,0))*1000+INDEX(编号表!$D:$D,MATCH(E7801,编号表!$C:$C,0))*10000+G7801</f>
        <v>12425056</v>
      </c>
      <c r="C7801" s="42" t="s">
        <v>7900</v>
      </c>
      <c r="D7801" s="43" t="s">
        <v>111</v>
      </c>
      <c r="E7801" s="42" t="s">
        <v>335</v>
      </c>
      <c r="F7801" s="43" t="s">
        <v>7668</v>
      </c>
      <c r="G7801" s="43">
        <v>56</v>
      </c>
      <c r="H7801" s="43"/>
      <c r="I7801" s="42">
        <v>60</v>
      </c>
      <c r="J7801" s="42" t="str">
        <f t="shared" si="128"/>
        <v>大类_神品筑基法宝</v>
      </c>
      <c r="K7801" s="44" t="s">
        <v>6624</v>
      </c>
      <c r="L7801" s="42"/>
      <c r="M7801" s="43" t="s">
        <v>7668</v>
      </c>
      <c r="N7801" s="42"/>
      <c r="O7801" s="42">
        <v>0</v>
      </c>
      <c r="P7801" s="42" t="b">
        <v>1</v>
      </c>
      <c r="Q7801" s="42"/>
      <c r="R7801" s="42" t="b">
        <v>0</v>
      </c>
      <c r="S7801" s="42">
        <v>1</v>
      </c>
      <c r="T7801" s="42" t="s">
        <v>91</v>
      </c>
      <c r="U7801" s="42">
        <v>999</v>
      </c>
      <c r="V7801" s="43" t="s">
        <v>7669</v>
      </c>
      <c r="W7801" s="43">
        <v>25056</v>
      </c>
      <c r="X7801" s="42"/>
      <c r="Y7801" s="42" t="s">
        <v>7901</v>
      </c>
      <c r="Z7801" s="42" t="s">
        <v>7893</v>
      </c>
      <c r="AA7801" t="str" s="42">
        <v>法宝打造获得。成宝核心×1；主材：灵玉×1；辅材类别：精血×1；特性材料类别：木行凝华×1。</v>
      </c>
      <c r="AB7801" s="43">
        <v>12421006</v>
      </c>
      <c r="AC7801" s="42" t="s">
        <v>121</v>
      </c>
      <c r="AD7801" s="42">
        <v>0</v>
      </c>
      <c r="AE7801" s="42"/>
      <c r="AF7801" s="42">
        <v>70005</v>
      </c>
      <c r="AG7801" s="42"/>
      <c r="AH7801" s="42">
        <v>21600</v>
      </c>
      <c r="AI7801" s="43" t="s">
        <v>7668</v>
      </c>
      <c r="AJ7801" s="42" t="s">
        <v>7894</v>
      </c>
      <c r="AK7801" s="43" t="str">
        <f t="shared" si="127"/>
        <v>筑基</v>
      </c>
      <c r="AL7801" t="s">
        <v>7902</v>
      </c>
    </row>
    <row r="7802" spans="2:38">
      <c r="B7802" s="16" t="n">
        <f>10000000+INDEX(编号表!$B:$B,MATCH(F7802,编号表!$A:$A,0))*100000+INDEX(编号表!$F:$F,MATCH(D7802,编号表!$E:$E,0))*1000+INDEX(编号表!$D:$D,MATCH(E7802,编号表!$C:$C,0))*10000+G7802</f>
        <v>12425057</v>
      </c>
      <c r="C7802" s="42" t="s">
        <v>7903</v>
      </c>
      <c r="D7802" s="43" t="s">
        <v>111</v>
      </c>
      <c r="E7802" s="42" t="s">
        <v>335</v>
      </c>
      <c r="F7802" s="43" t="s">
        <v>7668</v>
      </c>
      <c r="G7802" s="43">
        <v>57</v>
      </c>
      <c r="H7802" s="43"/>
      <c r="I7802" s="42">
        <v>60</v>
      </c>
      <c r="J7802" s="42" t="str">
        <f t="shared" si="128"/>
        <v>大类_神品筑基法宝</v>
      </c>
      <c r="K7802" s="44" t="s">
        <v>6624</v>
      </c>
      <c r="L7802" s="42"/>
      <c r="M7802" s="43" t="s">
        <v>7668</v>
      </c>
      <c r="N7802" s="42"/>
      <c r="O7802" s="42">
        <v>0</v>
      </c>
      <c r="P7802" s="42" t="b">
        <v>1</v>
      </c>
      <c r="Q7802" s="42"/>
      <c r="R7802" s="42" t="b">
        <v>0</v>
      </c>
      <c r="S7802" s="42">
        <v>1</v>
      </c>
      <c r="T7802" s="42" t="s">
        <v>91</v>
      </c>
      <c r="U7802" s="42">
        <v>999</v>
      </c>
      <c r="V7802" s="43" t="s">
        <v>7669</v>
      </c>
      <c r="W7802" s="43">
        <v>25057</v>
      </c>
      <c r="X7802" s="42"/>
      <c r="Y7802" s="42" t="s">
        <v>7904</v>
      </c>
      <c r="Z7802" s="42" t="s">
        <v>7893</v>
      </c>
      <c r="AA7802" t="str" s="42">
        <v>法宝打造获得。成宝核心×1；主材：灵玉×1；辅材类别：精血×1；特性材料类别：水行凝华×1。</v>
      </c>
      <c r="AB7802" s="43">
        <v>12421006</v>
      </c>
      <c r="AC7802" s="42" t="s">
        <v>121</v>
      </c>
      <c r="AD7802" s="42">
        <v>0</v>
      </c>
      <c r="AE7802" s="42"/>
      <c r="AF7802" s="42">
        <v>70005</v>
      </c>
      <c r="AG7802" s="42"/>
      <c r="AH7802" s="42">
        <v>21600</v>
      </c>
      <c r="AI7802" s="43" t="s">
        <v>7668</v>
      </c>
      <c r="AJ7802" s="42" t="s">
        <v>7894</v>
      </c>
      <c r="AK7802" s="43" t="str">
        <f t="shared" si="127"/>
        <v>筑基</v>
      </c>
      <c r="AL7802" t="s">
        <v>7906</v>
      </c>
    </row>
    <row r="7803" spans="2:38">
      <c r="B7803" s="16" t="n">
        <f>10000000+INDEX(编号表!$B:$B,MATCH(F7803,编号表!$A:$A,0))*100000+INDEX(编号表!$F:$F,MATCH(D7803,编号表!$E:$E,0))*1000+INDEX(编号表!$D:$D,MATCH(E7803,编号表!$C:$C,0))*10000+G7803</f>
        <v>12425058</v>
      </c>
      <c r="C7803" s="42" t="s">
        <v>7907</v>
      </c>
      <c r="D7803" s="43" t="s">
        <v>111</v>
      </c>
      <c r="E7803" s="42" t="s">
        <v>335</v>
      </c>
      <c r="F7803" s="43" t="s">
        <v>7668</v>
      </c>
      <c r="G7803" s="43">
        <v>58</v>
      </c>
      <c r="H7803" s="43"/>
      <c r="I7803" s="42">
        <v>60</v>
      </c>
      <c r="J7803" s="42" t="str">
        <f t="shared" si="128"/>
        <v>大类_神品筑基法宝</v>
      </c>
      <c r="K7803" s="44" t="s">
        <v>6624</v>
      </c>
      <c r="L7803" s="42"/>
      <c r="M7803" s="43" t="s">
        <v>7668</v>
      </c>
      <c r="N7803" s="42"/>
      <c r="O7803" s="42">
        <v>0</v>
      </c>
      <c r="P7803" s="42" t="b">
        <v>1</v>
      </c>
      <c r="Q7803" s="42"/>
      <c r="R7803" s="42" t="b">
        <v>0</v>
      </c>
      <c r="S7803" s="42">
        <v>1</v>
      </c>
      <c r="T7803" s="42" t="s">
        <v>91</v>
      </c>
      <c r="U7803" s="42">
        <v>999</v>
      </c>
      <c r="V7803" s="43" t="s">
        <v>7669</v>
      </c>
      <c r="W7803" s="43">
        <v>25058</v>
      </c>
      <c r="X7803" s="42"/>
      <c r="Y7803" s="42" t="s">
        <v>7908</v>
      </c>
      <c r="Z7803" s="42" t="s">
        <v>7893</v>
      </c>
      <c r="AA7803" t="str" s="42">
        <v>法宝打造获得。成宝核心×1；主材：灵玉×1；辅材类别：精血×1；特性材料类别：火行凝华×1。</v>
      </c>
      <c r="AB7803" s="43">
        <v>12421006</v>
      </c>
      <c r="AC7803" s="42" t="s">
        <v>121</v>
      </c>
      <c r="AD7803" s="42">
        <v>0</v>
      </c>
      <c r="AE7803" s="42"/>
      <c r="AF7803" s="42">
        <v>70005</v>
      </c>
      <c r="AG7803" s="42"/>
      <c r="AH7803" s="42">
        <v>21600</v>
      </c>
      <c r="AI7803" s="43" t="s">
        <v>7668</v>
      </c>
      <c r="AJ7803" s="42" t="s">
        <v>7894</v>
      </c>
      <c r="AK7803" s="43" t="str">
        <f t="shared" si="127"/>
        <v>筑基</v>
      </c>
      <c r="AL7803" t="s">
        <v>7910</v>
      </c>
    </row>
    <row r="7804" spans="2:38">
      <c r="B7804" s="16" t="n">
        <f>10000000+INDEX(编号表!$B:$B,MATCH(F7804,编号表!$A:$A,0))*100000+INDEX(编号表!$F:$F,MATCH(D7804,编号表!$E:$E,0))*1000+INDEX(编号表!$D:$D,MATCH(E7804,编号表!$C:$C,0))*10000+G7804</f>
        <v>12425059</v>
      </c>
      <c r="C7804" s="42" t="s">
        <v>7911</v>
      </c>
      <c r="D7804" s="43" t="s">
        <v>111</v>
      </c>
      <c r="E7804" s="42" t="s">
        <v>335</v>
      </c>
      <c r="F7804" s="43" t="s">
        <v>7668</v>
      </c>
      <c r="G7804" s="43">
        <v>59</v>
      </c>
      <c r="H7804" s="43"/>
      <c r="I7804" s="42">
        <v>60</v>
      </c>
      <c r="J7804" s="42" t="str">
        <f t="shared" si="128"/>
        <v>大类_神品筑基法宝</v>
      </c>
      <c r="K7804" s="44" t="s">
        <v>6624</v>
      </c>
      <c r="L7804" s="42"/>
      <c r="M7804" s="43" t="s">
        <v>7668</v>
      </c>
      <c r="N7804" s="42"/>
      <c r="O7804" s="42">
        <v>0</v>
      </c>
      <c r="P7804" s="42" t="b">
        <v>1</v>
      </c>
      <c r="Q7804" s="42"/>
      <c r="R7804" s="42" t="b">
        <v>0</v>
      </c>
      <c r="S7804" s="42">
        <v>1</v>
      </c>
      <c r="T7804" s="42" t="s">
        <v>91</v>
      </c>
      <c r="U7804" s="42">
        <v>999</v>
      </c>
      <c r="V7804" s="43" t="s">
        <v>7669</v>
      </c>
      <c r="W7804" s="43">
        <v>25059</v>
      </c>
      <c r="X7804" s="42"/>
      <c r="Y7804" s="42" t="s">
        <v>7912</v>
      </c>
      <c r="Z7804" s="42" t="s">
        <v>7893</v>
      </c>
      <c r="AA7804" t="str" s="42">
        <v>法宝打造获得。成宝核心×1；主材：灵玉×1；辅材类别：精血×1；特性材料类别：土行凝华×1。</v>
      </c>
      <c r="AB7804" s="43">
        <v>12421006</v>
      </c>
      <c r="AC7804" s="42" t="s">
        <v>121</v>
      </c>
      <c r="AD7804" s="42">
        <v>0</v>
      </c>
      <c r="AE7804" s="42"/>
      <c r="AF7804" s="42">
        <v>70005</v>
      </c>
      <c r="AG7804" s="42"/>
      <c r="AH7804" s="42">
        <v>21600</v>
      </c>
      <c r="AI7804" s="43" t="s">
        <v>7668</v>
      </c>
      <c r="AJ7804" s="42" t="s">
        <v>7894</v>
      </c>
      <c r="AK7804" s="43" t="str">
        <f t="shared" si="127"/>
        <v>筑基</v>
      </c>
      <c r="AL7804" t="s">
        <v>7914</v>
      </c>
    </row>
    <row r="7805" spans="2:38">
      <c r="B7805" s="16" t="n">
        <f>10000000+INDEX(编号表!$B:$B,MATCH(F7805,编号表!$A:$A,0))*100000+INDEX(编号表!$F:$F,MATCH(D7805,编号表!$E:$E,0))*1000+INDEX(编号表!$D:$D,MATCH(E7805,编号表!$C:$C,0))*10000+G7805</f>
        <v>12425060</v>
      </c>
      <c r="C7805" s="42" t="s">
        <v>7915</v>
      </c>
      <c r="D7805" s="43" t="s">
        <v>111</v>
      </c>
      <c r="E7805" s="42" t="s">
        <v>335</v>
      </c>
      <c r="F7805" s="43" t="s">
        <v>7668</v>
      </c>
      <c r="G7805" s="43">
        <v>60</v>
      </c>
      <c r="H7805" s="43"/>
      <c r="I7805" s="42">
        <v>60</v>
      </c>
      <c r="J7805" s="42" t="str">
        <f t="shared" si="128"/>
        <v>大类_神品筑基法宝</v>
      </c>
      <c r="K7805" s="44" t="s">
        <v>6624</v>
      </c>
      <c r="L7805" s="42"/>
      <c r="M7805" s="43" t="s">
        <v>7668</v>
      </c>
      <c r="N7805" s="42"/>
      <c r="O7805" s="42">
        <v>0</v>
      </c>
      <c r="P7805" s="42" t="b">
        <v>1</v>
      </c>
      <c r="Q7805" s="42"/>
      <c r="R7805" s="42" t="b">
        <v>0</v>
      </c>
      <c r="S7805" s="42">
        <v>1</v>
      </c>
      <c r="T7805" s="42" t="s">
        <v>91</v>
      </c>
      <c r="U7805" s="42">
        <v>999</v>
      </c>
      <c r="V7805" s="43" t="s">
        <v>7669</v>
      </c>
      <c r="W7805" s="43">
        <v>25060</v>
      </c>
      <c r="X7805" s="42"/>
      <c r="Y7805" s="42" t="s">
        <v>7916</v>
      </c>
      <c r="Z7805" s="42" t="s">
        <v>7893</v>
      </c>
      <c r="AA7805" t="str" s="42">
        <v>法宝打造获得。成宝核心×1；主材：灵玉×1；辅材类别：石乳×1；特性材料类别：灵木灵核×1。</v>
      </c>
      <c r="AB7805" s="43">
        <v>12421006</v>
      </c>
      <c r="AC7805" s="42" t="s">
        <v>121</v>
      </c>
      <c r="AD7805" s="42">
        <v>0</v>
      </c>
      <c r="AE7805" s="42"/>
      <c r="AF7805" s="42">
        <v>70005</v>
      </c>
      <c r="AG7805" s="42"/>
      <c r="AH7805" s="42">
        <v>21600</v>
      </c>
      <c r="AI7805" s="43" t="s">
        <v>7668</v>
      </c>
      <c r="AJ7805" s="42" t="s">
        <v>7894</v>
      </c>
      <c r="AK7805" s="43" t="str">
        <f t="shared" si="127"/>
        <v>筑基</v>
      </c>
      <c r="AL7805" t="s">
        <v>7918</v>
      </c>
    </row>
    <row r="7806" spans="2:38">
      <c r="B7806" s="16" t="n">
        <f>10000000+INDEX(编号表!$B:$B,MATCH(F7806,编号表!$A:$A,0))*100000+INDEX(编号表!$F:$F,MATCH(D7806,编号表!$E:$E,0))*1000+INDEX(编号表!$D:$D,MATCH(E7806,编号表!$C:$C,0))*10000+G7806</f>
        <v>12425061</v>
      </c>
      <c r="C7806" s="42" t="s">
        <v>7919</v>
      </c>
      <c r="D7806" s="43" t="s">
        <v>111</v>
      </c>
      <c r="E7806" s="42" t="s">
        <v>335</v>
      </c>
      <c r="F7806" s="43" t="s">
        <v>7668</v>
      </c>
      <c r="G7806" s="43">
        <v>61</v>
      </c>
      <c r="H7806" s="43"/>
      <c r="I7806" s="42">
        <v>60</v>
      </c>
      <c r="J7806" s="42" t="str">
        <f t="shared" si="128"/>
        <v>大类_神品筑基法宝</v>
      </c>
      <c r="K7806" s="44" t="s">
        <v>6624</v>
      </c>
      <c r="L7806" s="42"/>
      <c r="M7806" s="43" t="s">
        <v>7668</v>
      </c>
      <c r="N7806" s="42"/>
      <c r="O7806" s="42">
        <v>0</v>
      </c>
      <c r="P7806" s="42" t="b">
        <v>1</v>
      </c>
      <c r="Q7806" s="42"/>
      <c r="R7806" s="42" t="b">
        <v>0</v>
      </c>
      <c r="S7806" s="42">
        <v>1</v>
      </c>
      <c r="T7806" s="42" t="s">
        <v>91</v>
      </c>
      <c r="U7806" s="42">
        <v>999</v>
      </c>
      <c r="V7806" s="43" t="s">
        <v>7669</v>
      </c>
      <c r="W7806" s="43">
        <v>25061</v>
      </c>
      <c r="X7806" s="42"/>
      <c r="Y7806" s="42" t="s">
        <v>7920</v>
      </c>
      <c r="Z7806" s="42" t="s">
        <v>7893</v>
      </c>
      <c r="AA7806" t="str" s="42">
        <v>法宝打造获得。成宝核心×1；主材：灵玉×1；辅材类别：石乳×1；特性材料类别：金行凝华×1。</v>
      </c>
      <c r="AB7806" s="43">
        <v>12421006</v>
      </c>
      <c r="AC7806" s="42" t="s">
        <v>121</v>
      </c>
      <c r="AD7806" s="42">
        <v>0</v>
      </c>
      <c r="AE7806" s="42"/>
      <c r="AF7806" s="42">
        <v>70005</v>
      </c>
      <c r="AG7806" s="42"/>
      <c r="AH7806" s="42">
        <v>21600</v>
      </c>
      <c r="AI7806" s="43" t="s">
        <v>7668</v>
      </c>
      <c r="AJ7806" s="42" t="s">
        <v>7894</v>
      </c>
      <c r="AK7806" s="43" t="str">
        <f t="shared" si="127"/>
        <v>筑基</v>
      </c>
      <c r="AL7806" t="s">
        <v>7922</v>
      </c>
    </row>
    <row r="7807" spans="2:38">
      <c r="B7807" s="16" t="n">
        <f>10000000+INDEX(编号表!$B:$B,MATCH(F7807,编号表!$A:$A,0))*100000+INDEX(编号表!$F:$F,MATCH(D7807,编号表!$E:$E,0))*1000+INDEX(编号表!$D:$D,MATCH(E7807,编号表!$C:$C,0))*10000+G7807</f>
        <v>12425062</v>
      </c>
      <c r="C7807" s="42" t="s">
        <v>7923</v>
      </c>
      <c r="D7807" s="43" t="s">
        <v>111</v>
      </c>
      <c r="E7807" s="42" t="s">
        <v>335</v>
      </c>
      <c r="F7807" s="43" t="s">
        <v>7668</v>
      </c>
      <c r="G7807" s="43">
        <v>62</v>
      </c>
      <c r="H7807" s="43"/>
      <c r="I7807" s="42">
        <v>60</v>
      </c>
      <c r="J7807" s="42" t="str">
        <f t="shared" si="128"/>
        <v>大类_神品筑基法宝</v>
      </c>
      <c r="K7807" s="44" t="s">
        <v>6624</v>
      </c>
      <c r="L7807" s="42"/>
      <c r="M7807" s="43" t="s">
        <v>7668</v>
      </c>
      <c r="N7807" s="42"/>
      <c r="O7807" s="42">
        <v>0</v>
      </c>
      <c r="P7807" s="42" t="b">
        <v>1</v>
      </c>
      <c r="Q7807" s="42"/>
      <c r="R7807" s="42" t="b">
        <v>0</v>
      </c>
      <c r="S7807" s="42">
        <v>1</v>
      </c>
      <c r="T7807" s="42" t="s">
        <v>91</v>
      </c>
      <c r="U7807" s="42">
        <v>999</v>
      </c>
      <c r="V7807" s="43" t="s">
        <v>7669</v>
      </c>
      <c r="W7807" s="43">
        <v>25062</v>
      </c>
      <c r="X7807" s="42"/>
      <c r="Y7807" s="42" t="s">
        <v>7924</v>
      </c>
      <c r="Z7807" s="42" t="s">
        <v>7893</v>
      </c>
      <c r="AA7807" t="str" s="42">
        <v>法宝打造获得。成宝核心×1；主材：灵玉×1；辅材类别：石乳×1；特性材料类别：木行凝华×1。</v>
      </c>
      <c r="AB7807" s="43">
        <v>12421006</v>
      </c>
      <c r="AC7807" s="42" t="s">
        <v>121</v>
      </c>
      <c r="AD7807" s="42">
        <v>0</v>
      </c>
      <c r="AE7807" s="42"/>
      <c r="AF7807" s="42">
        <v>70005</v>
      </c>
      <c r="AG7807" s="42"/>
      <c r="AH7807" s="42">
        <v>21600</v>
      </c>
      <c r="AI7807" s="43" t="s">
        <v>7668</v>
      </c>
      <c r="AJ7807" s="42" t="s">
        <v>7894</v>
      </c>
      <c r="AK7807" s="43" t="str">
        <f t="shared" si="127"/>
        <v>筑基</v>
      </c>
      <c r="AL7807" t="s">
        <v>7926</v>
      </c>
    </row>
    <row r="7808" spans="2:38">
      <c r="B7808" s="16" t="n">
        <f>10000000+INDEX(编号表!$B:$B,MATCH(F7808,编号表!$A:$A,0))*100000+INDEX(编号表!$F:$F,MATCH(D7808,编号表!$E:$E,0))*1000+INDEX(编号表!$D:$D,MATCH(E7808,编号表!$C:$C,0))*10000+G7808</f>
        <v>12425063</v>
      </c>
      <c r="C7808" s="42" t="s">
        <v>7927</v>
      </c>
      <c r="D7808" s="43" t="s">
        <v>111</v>
      </c>
      <c r="E7808" s="42" t="s">
        <v>335</v>
      </c>
      <c r="F7808" s="43" t="s">
        <v>7668</v>
      </c>
      <c r="G7808" s="43">
        <v>63</v>
      </c>
      <c r="H7808" s="43"/>
      <c r="I7808" s="42">
        <v>60</v>
      </c>
      <c r="J7808" s="42" t="str">
        <f t="shared" si="128"/>
        <v>大类_神品筑基法宝</v>
      </c>
      <c r="K7808" s="44" t="s">
        <v>6624</v>
      </c>
      <c r="L7808" s="42"/>
      <c r="M7808" s="43" t="s">
        <v>7668</v>
      </c>
      <c r="N7808" s="42"/>
      <c r="O7808" s="42">
        <v>0</v>
      </c>
      <c r="P7808" s="42" t="b">
        <v>1</v>
      </c>
      <c r="Q7808" s="42"/>
      <c r="R7808" s="42" t="b">
        <v>0</v>
      </c>
      <c r="S7808" s="42">
        <v>1</v>
      </c>
      <c r="T7808" s="42" t="s">
        <v>91</v>
      </c>
      <c r="U7808" s="42">
        <v>999</v>
      </c>
      <c r="V7808" s="43" t="s">
        <v>7669</v>
      </c>
      <c r="W7808" s="43">
        <v>25063</v>
      </c>
      <c r="X7808" s="42"/>
      <c r="Y7808" s="42" t="s">
        <v>7928</v>
      </c>
      <c r="Z7808" s="42" t="s">
        <v>7893</v>
      </c>
      <c r="AA7808" t="str" s="42">
        <v>法宝打造获得。成宝核心×1；主材：灵玉×1；辅材类别：石乳×1；特性材料类别：水行凝华×1。</v>
      </c>
      <c r="AB7808" s="43">
        <v>12421006</v>
      </c>
      <c r="AC7808" s="42" t="s">
        <v>121</v>
      </c>
      <c r="AD7808" s="42">
        <v>0</v>
      </c>
      <c r="AE7808" s="42"/>
      <c r="AF7808" s="42">
        <v>70005</v>
      </c>
      <c r="AG7808" s="42"/>
      <c r="AH7808" s="42">
        <v>21600</v>
      </c>
      <c r="AI7808" s="43" t="s">
        <v>7668</v>
      </c>
      <c r="AJ7808" s="42" t="s">
        <v>7894</v>
      </c>
      <c r="AK7808" s="43" t="str">
        <f t="shared" si="127"/>
        <v>筑基</v>
      </c>
      <c r="AL7808" t="s">
        <v>7930</v>
      </c>
    </row>
    <row r="7809" spans="2:38">
      <c r="B7809" s="16" t="n">
        <f>10000000+INDEX(编号表!$B:$B,MATCH(F7809,编号表!$A:$A,0))*100000+INDEX(编号表!$F:$F,MATCH(D7809,编号表!$E:$E,0))*1000+INDEX(编号表!$D:$D,MATCH(E7809,编号表!$C:$C,0))*10000+G7809</f>
        <v>12425064</v>
      </c>
      <c r="C7809" s="42" t="s">
        <v>7931</v>
      </c>
      <c r="D7809" s="43" t="s">
        <v>111</v>
      </c>
      <c r="E7809" s="42" t="s">
        <v>335</v>
      </c>
      <c r="F7809" s="43" t="s">
        <v>7668</v>
      </c>
      <c r="G7809" s="43">
        <v>64</v>
      </c>
      <c r="H7809" s="43"/>
      <c r="I7809" s="42">
        <v>60</v>
      </c>
      <c r="J7809" s="42" t="str">
        <f t="shared" si="128"/>
        <v>大类_神品筑基法宝</v>
      </c>
      <c r="K7809" s="44" t="s">
        <v>6624</v>
      </c>
      <c r="L7809" s="42"/>
      <c r="M7809" s="43" t="s">
        <v>7668</v>
      </c>
      <c r="N7809" s="42"/>
      <c r="O7809" s="42">
        <v>0</v>
      </c>
      <c r="P7809" s="42" t="b">
        <v>1</v>
      </c>
      <c r="Q7809" s="42"/>
      <c r="R7809" s="42" t="b">
        <v>0</v>
      </c>
      <c r="S7809" s="42">
        <v>1</v>
      </c>
      <c r="T7809" s="42" t="s">
        <v>91</v>
      </c>
      <c r="U7809" s="42">
        <v>999</v>
      </c>
      <c r="V7809" s="43" t="s">
        <v>7669</v>
      </c>
      <c r="W7809" s="43">
        <v>25064</v>
      </c>
      <c r="X7809" s="42"/>
      <c r="Y7809" s="42" t="s">
        <v>7932</v>
      </c>
      <c r="Z7809" s="42" t="s">
        <v>7893</v>
      </c>
      <c r="AA7809" t="str" s="42">
        <v>法宝打造获得。成宝核心×1；主材：灵玉×1；辅材类别：石乳×1；特性材料类别：火行凝华×1。</v>
      </c>
      <c r="AB7809" s="43">
        <v>12421006</v>
      </c>
      <c r="AC7809" s="42" t="s">
        <v>121</v>
      </c>
      <c r="AD7809" s="42">
        <v>0</v>
      </c>
      <c r="AE7809" s="42"/>
      <c r="AF7809" s="42">
        <v>70005</v>
      </c>
      <c r="AG7809" s="42"/>
      <c r="AH7809" s="42">
        <v>21600</v>
      </c>
      <c r="AI7809" s="43" t="s">
        <v>7668</v>
      </c>
      <c r="AJ7809" s="42" t="s">
        <v>7894</v>
      </c>
      <c r="AK7809" s="43" t="str">
        <f t="shared" si="127"/>
        <v>筑基</v>
      </c>
      <c r="AL7809" t="s">
        <v>7934</v>
      </c>
    </row>
    <row r="7810" spans="2:38">
      <c r="B7810" s="16" t="n">
        <f>10000000+INDEX(编号表!$B:$B,MATCH(F7810,编号表!$A:$A,0))*100000+INDEX(编号表!$F:$F,MATCH(D7810,编号表!$E:$E,0))*1000+INDEX(编号表!$D:$D,MATCH(E7810,编号表!$C:$C,0))*10000+G7810</f>
        <v>12425065</v>
      </c>
      <c r="C7810" s="42" t="s">
        <v>7935</v>
      </c>
      <c r="D7810" s="43" t="s">
        <v>111</v>
      </c>
      <c r="E7810" s="42" t="s">
        <v>335</v>
      </c>
      <c r="F7810" s="43" t="s">
        <v>7668</v>
      </c>
      <c r="G7810" s="43">
        <v>65</v>
      </c>
      <c r="H7810" s="43"/>
      <c r="I7810" s="42">
        <v>60</v>
      </c>
      <c r="J7810" s="42" t="str">
        <f t="shared" si="128"/>
        <v>大类_神品筑基法宝</v>
      </c>
      <c r="K7810" s="44" t="s">
        <v>6624</v>
      </c>
      <c r="L7810" s="42"/>
      <c r="M7810" s="43" t="s">
        <v>7668</v>
      </c>
      <c r="N7810" s="42"/>
      <c r="O7810" s="42">
        <v>0</v>
      </c>
      <c r="P7810" s="42" t="b">
        <v>1</v>
      </c>
      <c r="Q7810" s="42"/>
      <c r="R7810" s="42" t="b">
        <v>0</v>
      </c>
      <c r="S7810" s="42">
        <v>1</v>
      </c>
      <c r="T7810" s="42" t="s">
        <v>91</v>
      </c>
      <c r="U7810" s="42">
        <v>999</v>
      </c>
      <c r="V7810" s="43" t="s">
        <v>7669</v>
      </c>
      <c r="W7810" s="43">
        <v>25065</v>
      </c>
      <c r="X7810" s="42"/>
      <c r="Y7810" s="42" t="s">
        <v>7936</v>
      </c>
      <c r="Z7810" s="42" t="s">
        <v>7893</v>
      </c>
      <c r="AA7810" t="str" s="42">
        <v>法宝打造获得。成宝核心×1；主材：灵玉×1；辅材类别：石乳×1；特性材料类别：土行凝华×1。</v>
      </c>
      <c r="AB7810" s="43">
        <v>12421006</v>
      </c>
      <c r="AC7810" s="42" t="s">
        <v>121</v>
      </c>
      <c r="AD7810" s="42">
        <v>0</v>
      </c>
      <c r="AE7810" s="42"/>
      <c r="AF7810" s="42">
        <v>70005</v>
      </c>
      <c r="AG7810" s="42"/>
      <c r="AH7810" s="42">
        <v>21600</v>
      </c>
      <c r="AI7810" s="43" t="s">
        <v>7668</v>
      </c>
      <c r="AJ7810" s="42" t="s">
        <v>7894</v>
      </c>
      <c r="AK7810" s="43" t="str">
        <f t="shared" ref="AK7810:AK7873" si="129">E7810</f>
        <v>筑基</v>
      </c>
      <c r="AL7810" t="s">
        <v>7938</v>
      </c>
    </row>
    <row r="7811" spans="2:38">
      <c r="B7811" s="16" t="n">
        <f>10000000+INDEX(编号表!$B:$B,MATCH(F7811,编号表!$A:$A,0))*100000+INDEX(编号表!$F:$F,MATCH(D7811,编号表!$E:$E,0))*1000+INDEX(编号表!$D:$D,MATCH(E7811,编号表!$C:$C,0))*10000+G7811</f>
        <v>12425066</v>
      </c>
      <c r="C7811" s="42" t="s">
        <v>8079</v>
      </c>
      <c r="D7811" s="43" t="s">
        <v>111</v>
      </c>
      <c r="E7811" s="42" t="s">
        <v>335</v>
      </c>
      <c r="F7811" s="43" t="s">
        <v>7668</v>
      </c>
      <c r="G7811" s="43">
        <v>66</v>
      </c>
      <c r="H7811" s="43"/>
      <c r="I7811" s="42">
        <v>60</v>
      </c>
      <c r="J7811" s="42" t="str">
        <f t="shared" si="128"/>
        <v>大类_神品筑基法宝</v>
      </c>
      <c r="K7811" s="44" t="s">
        <v>6624</v>
      </c>
      <c r="L7811" s="42"/>
      <c r="M7811" s="43" t="s">
        <v>7668</v>
      </c>
      <c r="N7811" s="42"/>
      <c r="O7811" s="42">
        <v>0</v>
      </c>
      <c r="P7811" s="42" t="b">
        <v>1</v>
      </c>
      <c r="Q7811" s="42"/>
      <c r="R7811" s="42" t="b">
        <v>0</v>
      </c>
      <c r="S7811" s="42">
        <v>1</v>
      </c>
      <c r="T7811" s="42" t="s">
        <v>91</v>
      </c>
      <c r="U7811" s="42">
        <v>999</v>
      </c>
      <c r="V7811" s="43" t="s">
        <v>339</v>
      </c>
      <c r="W7811" s="43">
        <v>2425066</v>
      </c>
      <c r="X7811" s="42"/>
      <c r="Y7811" s="42" t="s">
        <v>7940</v>
      </c>
      <c r="Z7811" s="42" t="s">
        <v>7941</v>
      </c>
      <c r="AA7811" t="str" s="42">
        <v>法宝打造获得。成宝核心×1；主材：玄铁×1；辅材类别：玄砂×1；特性材料类别：金行凝华×1。</v>
      </c>
      <c r="AB7811" s="43">
        <v>12421007</v>
      </c>
      <c r="AC7811" s="42" t="s">
        <v>121</v>
      </c>
      <c r="AD7811" s="42">
        <v>0</v>
      </c>
      <c r="AE7811" s="42"/>
      <c r="AF7811" s="42">
        <v>70005</v>
      </c>
      <c r="AG7811" s="42"/>
      <c r="AH7811" s="42">
        <v>21600</v>
      </c>
      <c r="AI7811" s="43" t="s">
        <v>7668</v>
      </c>
      <c r="AJ7811" s="42" t="s">
        <v>7943</v>
      </c>
      <c r="AK7811" s="43" t="str">
        <f t="shared" si="129"/>
        <v>筑基</v>
      </c>
      <c r="AL7811" t="s">
        <v>7944</v>
      </c>
    </row>
    <row r="7812" spans="2:38">
      <c r="B7812" s="16" t="n">
        <f>10000000+INDEX(编号表!$B:$B,MATCH(F7812,编号表!$A:$A,0))*100000+INDEX(编号表!$F:$F,MATCH(D7812,编号表!$E:$E,0))*1000+INDEX(编号表!$D:$D,MATCH(E7812,编号表!$C:$C,0))*10000+G7812</f>
        <v>12425067</v>
      </c>
      <c r="C7812" s="42" t="s">
        <v>8080</v>
      </c>
      <c r="D7812" s="43" t="s">
        <v>111</v>
      </c>
      <c r="E7812" s="42" t="s">
        <v>335</v>
      </c>
      <c r="F7812" s="43" t="s">
        <v>7668</v>
      </c>
      <c r="G7812" s="43">
        <v>67</v>
      </c>
      <c r="H7812" s="43"/>
      <c r="I7812" s="42">
        <v>60</v>
      </c>
      <c r="J7812" s="42" t="str">
        <f t="shared" si="128"/>
        <v>大类_神品筑基法宝</v>
      </c>
      <c r="K7812" s="44" t="s">
        <v>6624</v>
      </c>
      <c r="L7812" s="42"/>
      <c r="M7812" s="43" t="s">
        <v>7668</v>
      </c>
      <c r="N7812" s="42"/>
      <c r="O7812" s="42">
        <v>0</v>
      </c>
      <c r="P7812" s="42" t="b">
        <v>1</v>
      </c>
      <c r="Q7812" s="42"/>
      <c r="R7812" s="42" t="b">
        <v>0</v>
      </c>
      <c r="S7812" s="42">
        <v>1</v>
      </c>
      <c r="T7812" s="42" t="s">
        <v>91</v>
      </c>
      <c r="U7812" s="42">
        <v>999</v>
      </c>
      <c r="V7812" s="43" t="s">
        <v>339</v>
      </c>
      <c r="W7812" s="43">
        <v>2425067</v>
      </c>
      <c r="X7812" s="42"/>
      <c r="Y7812" s="42" t="s">
        <v>7946</v>
      </c>
      <c r="Z7812" s="42" t="s">
        <v>7941</v>
      </c>
      <c r="AA7812" t="str" s="42">
        <v>法宝打造获得。成宝核心×1；主材：玄铁×1；辅材类别：玄砂×1；特性材料类别：木行凝华×1。</v>
      </c>
      <c r="AB7812" s="43">
        <v>12421007</v>
      </c>
      <c r="AC7812" s="42" t="s">
        <v>121</v>
      </c>
      <c r="AD7812" s="42">
        <v>0</v>
      </c>
      <c r="AE7812" s="42"/>
      <c r="AF7812" s="42">
        <v>70005</v>
      </c>
      <c r="AG7812" s="42"/>
      <c r="AH7812" s="42">
        <v>21600</v>
      </c>
      <c r="AI7812" s="43" t="s">
        <v>7668</v>
      </c>
      <c r="AJ7812" s="42" t="s">
        <v>7943</v>
      </c>
      <c r="AK7812" s="43" t="str">
        <f t="shared" si="129"/>
        <v>筑基</v>
      </c>
      <c r="AL7812" t="s">
        <v>7948</v>
      </c>
    </row>
    <row r="7813" spans="2:38">
      <c r="B7813" s="16" t="n">
        <f>10000000+INDEX(编号表!$B:$B,MATCH(F7813,编号表!$A:$A,0))*100000+INDEX(编号表!$F:$F,MATCH(D7813,编号表!$E:$E,0))*1000+INDEX(编号表!$D:$D,MATCH(E7813,编号表!$C:$C,0))*10000+G7813</f>
        <v>12425068</v>
      </c>
      <c r="C7813" s="42" t="s">
        <v>8081</v>
      </c>
      <c r="D7813" s="43" t="s">
        <v>111</v>
      </c>
      <c r="E7813" s="42" t="s">
        <v>335</v>
      </c>
      <c r="F7813" s="43" t="s">
        <v>7668</v>
      </c>
      <c r="G7813" s="43">
        <v>68</v>
      </c>
      <c r="H7813" s="43"/>
      <c r="I7813" s="42">
        <v>60</v>
      </c>
      <c r="J7813" s="42" t="str">
        <f t="shared" si="128"/>
        <v>大类_神品筑基法宝</v>
      </c>
      <c r="K7813" s="44" t="s">
        <v>6624</v>
      </c>
      <c r="L7813" s="42"/>
      <c r="M7813" s="43" t="s">
        <v>7668</v>
      </c>
      <c r="N7813" s="42"/>
      <c r="O7813" s="42">
        <v>0</v>
      </c>
      <c r="P7813" s="42" t="b">
        <v>1</v>
      </c>
      <c r="Q7813" s="42"/>
      <c r="R7813" s="42" t="b">
        <v>0</v>
      </c>
      <c r="S7813" s="42">
        <v>1</v>
      </c>
      <c r="T7813" s="42" t="s">
        <v>91</v>
      </c>
      <c r="U7813" s="42">
        <v>999</v>
      </c>
      <c r="V7813" s="43" t="s">
        <v>339</v>
      </c>
      <c r="W7813" s="43">
        <v>2425068</v>
      </c>
      <c r="X7813" s="42"/>
      <c r="Y7813" s="42" t="s">
        <v>7950</v>
      </c>
      <c r="Z7813" s="42" t="s">
        <v>7941</v>
      </c>
      <c r="AA7813" t="str" s="42">
        <v>法宝打造获得。成宝核心×1；主材：玄铁×1；辅材类别：玄砂×1；特性材料类别：水行凝华×1。</v>
      </c>
      <c r="AB7813" s="43">
        <v>12421007</v>
      </c>
      <c r="AC7813" s="42" t="s">
        <v>121</v>
      </c>
      <c r="AD7813" s="42">
        <v>0</v>
      </c>
      <c r="AE7813" s="42"/>
      <c r="AF7813" s="42">
        <v>70005</v>
      </c>
      <c r="AG7813" s="42"/>
      <c r="AH7813" s="42">
        <v>21600</v>
      </c>
      <c r="AI7813" s="43" t="s">
        <v>7668</v>
      </c>
      <c r="AJ7813" s="42" t="s">
        <v>7943</v>
      </c>
      <c r="AK7813" s="43" t="str">
        <f t="shared" si="129"/>
        <v>筑基</v>
      </c>
      <c r="AL7813" t="s">
        <v>7952</v>
      </c>
    </row>
    <row r="7814" spans="2:38">
      <c r="B7814" s="16" t="n">
        <f>10000000+INDEX(编号表!$B:$B,MATCH(F7814,编号表!$A:$A,0))*100000+INDEX(编号表!$F:$F,MATCH(D7814,编号表!$E:$E,0))*1000+INDEX(编号表!$D:$D,MATCH(E7814,编号表!$C:$C,0))*10000+G7814</f>
        <v>12425069</v>
      </c>
      <c r="C7814" s="42" t="s">
        <v>8082</v>
      </c>
      <c r="D7814" s="43" t="s">
        <v>111</v>
      </c>
      <c r="E7814" s="42" t="s">
        <v>335</v>
      </c>
      <c r="F7814" s="43" t="s">
        <v>7668</v>
      </c>
      <c r="G7814" s="43">
        <v>69</v>
      </c>
      <c r="H7814" s="43"/>
      <c r="I7814" s="42">
        <v>60</v>
      </c>
      <c r="J7814" s="42" t="str">
        <f t="shared" si="128"/>
        <v>大类_神品筑基法宝</v>
      </c>
      <c r="K7814" s="44" t="s">
        <v>6624</v>
      </c>
      <c r="L7814" s="42"/>
      <c r="M7814" s="43" t="s">
        <v>7668</v>
      </c>
      <c r="N7814" s="42"/>
      <c r="O7814" s="42">
        <v>0</v>
      </c>
      <c r="P7814" s="42" t="b">
        <v>1</v>
      </c>
      <c r="Q7814" s="42"/>
      <c r="R7814" s="42" t="b">
        <v>0</v>
      </c>
      <c r="S7814" s="42">
        <v>1</v>
      </c>
      <c r="T7814" s="42" t="s">
        <v>91</v>
      </c>
      <c r="U7814" s="42">
        <v>999</v>
      </c>
      <c r="V7814" s="43" t="s">
        <v>339</v>
      </c>
      <c r="W7814" s="43">
        <v>2425069</v>
      </c>
      <c r="X7814" s="42"/>
      <c r="Y7814" s="42" t="s">
        <v>7954</v>
      </c>
      <c r="Z7814" s="42" t="s">
        <v>7941</v>
      </c>
      <c r="AA7814" t="str" s="42">
        <v>法宝打造获得。成宝核心×1；主材：玄铁×1；辅材类别：玄砂×1；特性材料类别：火行凝华×1。</v>
      </c>
      <c r="AB7814" s="43">
        <v>12421007</v>
      </c>
      <c r="AC7814" s="42" t="s">
        <v>121</v>
      </c>
      <c r="AD7814" s="42">
        <v>0</v>
      </c>
      <c r="AE7814" s="42"/>
      <c r="AF7814" s="42">
        <v>70005</v>
      </c>
      <c r="AG7814" s="42"/>
      <c r="AH7814" s="42">
        <v>21600</v>
      </c>
      <c r="AI7814" s="43" t="s">
        <v>7668</v>
      </c>
      <c r="AJ7814" s="42" t="s">
        <v>7943</v>
      </c>
      <c r="AK7814" s="43" t="str">
        <f t="shared" si="129"/>
        <v>筑基</v>
      </c>
      <c r="AL7814" t="s">
        <v>7956</v>
      </c>
    </row>
    <row r="7815" spans="2:38">
      <c r="B7815" s="16" t="n">
        <f>10000000+INDEX(编号表!$B:$B,MATCH(F7815,编号表!$A:$A,0))*100000+INDEX(编号表!$F:$F,MATCH(D7815,编号表!$E:$E,0))*1000+INDEX(编号表!$D:$D,MATCH(E7815,编号表!$C:$C,0))*10000+G7815</f>
        <v>12425070</v>
      </c>
      <c r="C7815" s="42" t="s">
        <v>8083</v>
      </c>
      <c r="D7815" s="43" t="s">
        <v>111</v>
      </c>
      <c r="E7815" s="42" t="s">
        <v>335</v>
      </c>
      <c r="F7815" s="43" t="s">
        <v>7668</v>
      </c>
      <c r="G7815" s="43">
        <v>70</v>
      </c>
      <c r="H7815" s="43"/>
      <c r="I7815" s="42">
        <v>60</v>
      </c>
      <c r="J7815" s="42" t="str">
        <f t="shared" si="128"/>
        <v>大类_神品筑基法宝</v>
      </c>
      <c r="K7815" s="44" t="s">
        <v>6624</v>
      </c>
      <c r="L7815" s="42"/>
      <c r="M7815" s="43" t="s">
        <v>7668</v>
      </c>
      <c r="N7815" s="42"/>
      <c r="O7815" s="42">
        <v>0</v>
      </c>
      <c r="P7815" s="42" t="b">
        <v>1</v>
      </c>
      <c r="Q7815" s="42"/>
      <c r="R7815" s="42" t="b">
        <v>0</v>
      </c>
      <c r="S7815" s="42">
        <v>1</v>
      </c>
      <c r="T7815" s="42" t="s">
        <v>91</v>
      </c>
      <c r="U7815" s="42">
        <v>999</v>
      </c>
      <c r="V7815" s="43" t="s">
        <v>339</v>
      </c>
      <c r="W7815" s="43">
        <v>2425070</v>
      </c>
      <c r="X7815" s="42"/>
      <c r="Y7815" s="42" t="s">
        <v>7958</v>
      </c>
      <c r="Z7815" s="42" t="s">
        <v>7941</v>
      </c>
      <c r="AA7815" t="str" s="42">
        <v>法宝打造获得。成宝核心×1；主材：玄铁×1；辅材类别：玄砂×1；特性材料类别：土行凝华×1。</v>
      </c>
      <c r="AB7815" s="43">
        <v>12421007</v>
      </c>
      <c r="AC7815" s="42" t="s">
        <v>121</v>
      </c>
      <c r="AD7815" s="42">
        <v>0</v>
      </c>
      <c r="AE7815" s="42"/>
      <c r="AF7815" s="42">
        <v>70005</v>
      </c>
      <c r="AG7815" s="42"/>
      <c r="AH7815" s="42">
        <v>21600</v>
      </c>
      <c r="AI7815" s="43" t="s">
        <v>7668</v>
      </c>
      <c r="AJ7815" s="42" t="s">
        <v>7943</v>
      </c>
      <c r="AK7815" s="43" t="str">
        <f t="shared" si="129"/>
        <v>筑基</v>
      </c>
      <c r="AL7815" t="s">
        <v>7960</v>
      </c>
    </row>
    <row r="7816" spans="2:38">
      <c r="B7816" s="16" t="n">
        <f>10000000+INDEX(编号表!$B:$B,MATCH(F7816,编号表!$A:$A,0))*100000+INDEX(编号表!$F:$F,MATCH(D7816,编号表!$E:$E,0))*1000+INDEX(编号表!$D:$D,MATCH(E7816,编号表!$C:$C,0))*10000+G7816</f>
        <v>12425071</v>
      </c>
      <c r="C7816" s="42" t="s">
        <v>8084</v>
      </c>
      <c r="D7816" s="43" t="s">
        <v>111</v>
      </c>
      <c r="E7816" s="42" t="s">
        <v>335</v>
      </c>
      <c r="F7816" s="43" t="s">
        <v>7668</v>
      </c>
      <c r="G7816" s="43">
        <v>71</v>
      </c>
      <c r="H7816" s="43"/>
      <c r="I7816" s="42">
        <v>60</v>
      </c>
      <c r="J7816" s="42" t="str">
        <f t="shared" si="128"/>
        <v>大类_神品筑基法宝</v>
      </c>
      <c r="K7816" s="44" t="s">
        <v>6624</v>
      </c>
      <c r="L7816" s="42"/>
      <c r="M7816" s="43" t="s">
        <v>7668</v>
      </c>
      <c r="N7816" s="42"/>
      <c r="O7816" s="42">
        <v>0</v>
      </c>
      <c r="P7816" s="42" t="b">
        <v>1</v>
      </c>
      <c r="Q7816" s="42"/>
      <c r="R7816" s="42" t="b">
        <v>0</v>
      </c>
      <c r="S7816" s="42">
        <v>1</v>
      </c>
      <c r="T7816" s="42" t="s">
        <v>91</v>
      </c>
      <c r="U7816" s="42">
        <v>999</v>
      </c>
      <c r="V7816" s="43" t="s">
        <v>339</v>
      </c>
      <c r="W7816" s="43">
        <v>2425071</v>
      </c>
      <c r="X7816" s="42"/>
      <c r="Y7816" s="42" t="s">
        <v>7962</v>
      </c>
      <c r="Z7816" s="42" t="s">
        <v>7941</v>
      </c>
      <c r="AA7816" t="str" s="42">
        <v>法宝打造获得。成宝核心×1；主材：玄铁×1；辅材类别：古炉铜×1；特性材料类别：金行凝华×1。</v>
      </c>
      <c r="AB7816" s="43">
        <v>12421007</v>
      </c>
      <c r="AC7816" s="42" t="s">
        <v>121</v>
      </c>
      <c r="AD7816" s="42">
        <v>0</v>
      </c>
      <c r="AE7816" s="42"/>
      <c r="AF7816" s="42">
        <v>70005</v>
      </c>
      <c r="AG7816" s="42"/>
      <c r="AH7816" s="42">
        <v>21600</v>
      </c>
      <c r="AI7816" s="43" t="s">
        <v>7668</v>
      </c>
      <c r="AJ7816" s="42" t="s">
        <v>7943</v>
      </c>
      <c r="AK7816" s="43" t="str">
        <f t="shared" si="129"/>
        <v>筑基</v>
      </c>
      <c r="AL7816" t="s">
        <v>7964</v>
      </c>
    </row>
    <row r="7817" spans="2:38">
      <c r="B7817" s="16" t="n">
        <f>10000000+INDEX(编号表!$B:$B,MATCH(F7817,编号表!$A:$A,0))*100000+INDEX(编号表!$F:$F,MATCH(D7817,编号表!$E:$E,0))*1000+INDEX(编号表!$D:$D,MATCH(E7817,编号表!$C:$C,0))*10000+G7817</f>
        <v>12425072</v>
      </c>
      <c r="C7817" s="42" t="s">
        <v>8085</v>
      </c>
      <c r="D7817" s="43" t="s">
        <v>111</v>
      </c>
      <c r="E7817" s="42" t="s">
        <v>335</v>
      </c>
      <c r="F7817" s="43" t="s">
        <v>7668</v>
      </c>
      <c r="G7817" s="43">
        <v>72</v>
      </c>
      <c r="H7817" s="43"/>
      <c r="I7817" s="42">
        <v>60</v>
      </c>
      <c r="J7817" s="42" t="str">
        <f t="shared" si="128"/>
        <v>大类_神品筑基法宝</v>
      </c>
      <c r="K7817" s="44" t="s">
        <v>6624</v>
      </c>
      <c r="L7817" s="42"/>
      <c r="M7817" s="43" t="s">
        <v>7668</v>
      </c>
      <c r="N7817" s="42"/>
      <c r="O7817" s="42">
        <v>0</v>
      </c>
      <c r="P7817" s="42" t="b">
        <v>1</v>
      </c>
      <c r="Q7817" s="42"/>
      <c r="R7817" s="42" t="b">
        <v>0</v>
      </c>
      <c r="S7817" s="42">
        <v>1</v>
      </c>
      <c r="T7817" s="42" t="s">
        <v>91</v>
      </c>
      <c r="U7817" s="42">
        <v>999</v>
      </c>
      <c r="V7817" s="43" t="s">
        <v>339</v>
      </c>
      <c r="W7817" s="43">
        <v>2425072</v>
      </c>
      <c r="X7817" s="42"/>
      <c r="Y7817" s="42" t="s">
        <v>7966</v>
      </c>
      <c r="Z7817" s="42" t="s">
        <v>7941</v>
      </c>
      <c r="AA7817" t="str" s="42">
        <v>法宝打造获得。成宝核心×1；主材：玄铁×1；辅材类别：古炉铜×1；特性材料类别：木行凝华×1。</v>
      </c>
      <c r="AB7817" s="43">
        <v>12421007</v>
      </c>
      <c r="AC7817" s="42" t="s">
        <v>121</v>
      </c>
      <c r="AD7817" s="42">
        <v>0</v>
      </c>
      <c r="AE7817" s="42"/>
      <c r="AF7817" s="42">
        <v>70005</v>
      </c>
      <c r="AG7817" s="42"/>
      <c r="AH7817" s="42">
        <v>21600</v>
      </c>
      <c r="AI7817" s="43" t="s">
        <v>7668</v>
      </c>
      <c r="AJ7817" s="42" t="s">
        <v>7943</v>
      </c>
      <c r="AK7817" s="43" t="str">
        <f t="shared" si="129"/>
        <v>筑基</v>
      </c>
      <c r="AL7817" t="s">
        <v>7968</v>
      </c>
    </row>
    <row r="7818" spans="2:38">
      <c r="B7818" s="16" t="n">
        <f>10000000+INDEX(编号表!$B:$B,MATCH(F7818,编号表!$A:$A,0))*100000+INDEX(编号表!$F:$F,MATCH(D7818,编号表!$E:$E,0))*1000+INDEX(编号表!$D:$D,MATCH(E7818,编号表!$C:$C,0))*10000+G7818</f>
        <v>12425073</v>
      </c>
      <c r="C7818" s="42" t="s">
        <v>8086</v>
      </c>
      <c r="D7818" s="43" t="s">
        <v>111</v>
      </c>
      <c r="E7818" s="42" t="s">
        <v>335</v>
      </c>
      <c r="F7818" s="43" t="s">
        <v>7668</v>
      </c>
      <c r="G7818" s="43">
        <v>73</v>
      </c>
      <c r="H7818" s="43"/>
      <c r="I7818" s="42">
        <v>60</v>
      </c>
      <c r="J7818" s="42" t="str">
        <f t="shared" si="128"/>
        <v>大类_神品筑基法宝</v>
      </c>
      <c r="K7818" s="44" t="s">
        <v>6624</v>
      </c>
      <c r="L7818" s="42"/>
      <c r="M7818" s="43" t="s">
        <v>7668</v>
      </c>
      <c r="N7818" s="42"/>
      <c r="O7818" s="42">
        <v>0</v>
      </c>
      <c r="P7818" s="42" t="b">
        <v>1</v>
      </c>
      <c r="Q7818" s="42"/>
      <c r="R7818" s="42" t="b">
        <v>0</v>
      </c>
      <c r="S7818" s="42">
        <v>1</v>
      </c>
      <c r="T7818" s="42" t="s">
        <v>91</v>
      </c>
      <c r="U7818" s="42">
        <v>999</v>
      </c>
      <c r="V7818" s="43" t="s">
        <v>339</v>
      </c>
      <c r="W7818" s="43">
        <v>2425073</v>
      </c>
      <c r="X7818" s="42"/>
      <c r="Y7818" s="42" t="s">
        <v>7970</v>
      </c>
      <c r="Z7818" s="42" t="s">
        <v>7941</v>
      </c>
      <c r="AA7818" t="str" s="42">
        <v>法宝打造获得。成宝核心×1；主材：玄铁×1；辅材类别：古炉铜×1；特性材料类别：水行凝华×1。</v>
      </c>
      <c r="AB7818" s="43">
        <v>12421007</v>
      </c>
      <c r="AC7818" s="42" t="s">
        <v>121</v>
      </c>
      <c r="AD7818" s="42">
        <v>0</v>
      </c>
      <c r="AE7818" s="42"/>
      <c r="AF7818" s="42">
        <v>70005</v>
      </c>
      <c r="AG7818" s="42"/>
      <c r="AH7818" s="42">
        <v>21600</v>
      </c>
      <c r="AI7818" s="43" t="s">
        <v>7668</v>
      </c>
      <c r="AJ7818" s="42" t="s">
        <v>7943</v>
      </c>
      <c r="AK7818" s="43" t="str">
        <f t="shared" si="129"/>
        <v>筑基</v>
      </c>
      <c r="AL7818" t="s">
        <v>7972</v>
      </c>
    </row>
    <row r="7819" spans="2:38">
      <c r="B7819" s="16" t="n">
        <f>10000000+INDEX(编号表!$B:$B,MATCH(F7819,编号表!$A:$A,0))*100000+INDEX(编号表!$F:$F,MATCH(D7819,编号表!$E:$E,0))*1000+INDEX(编号表!$D:$D,MATCH(E7819,编号表!$C:$C,0))*10000+G7819</f>
        <v>12425074</v>
      </c>
      <c r="C7819" s="42" t="s">
        <v>8087</v>
      </c>
      <c r="D7819" s="43" t="s">
        <v>111</v>
      </c>
      <c r="E7819" s="42" t="s">
        <v>335</v>
      </c>
      <c r="F7819" s="43" t="s">
        <v>7668</v>
      </c>
      <c r="G7819" s="43">
        <v>74</v>
      </c>
      <c r="H7819" s="43"/>
      <c r="I7819" s="42">
        <v>60</v>
      </c>
      <c r="J7819" s="42" t="str">
        <f t="shared" si="128"/>
        <v>大类_神品筑基法宝</v>
      </c>
      <c r="K7819" s="44" t="s">
        <v>6624</v>
      </c>
      <c r="L7819" s="42"/>
      <c r="M7819" s="43" t="s">
        <v>7668</v>
      </c>
      <c r="N7819" s="42"/>
      <c r="O7819" s="42">
        <v>0</v>
      </c>
      <c r="P7819" s="42" t="b">
        <v>1</v>
      </c>
      <c r="Q7819" s="42"/>
      <c r="R7819" s="42" t="b">
        <v>0</v>
      </c>
      <c r="S7819" s="42">
        <v>1</v>
      </c>
      <c r="T7819" s="42" t="s">
        <v>91</v>
      </c>
      <c r="U7819" s="42">
        <v>999</v>
      </c>
      <c r="V7819" s="43" t="s">
        <v>339</v>
      </c>
      <c r="W7819" s="43">
        <v>2425074</v>
      </c>
      <c r="X7819" s="42"/>
      <c r="Y7819" s="42" t="s">
        <v>7974</v>
      </c>
      <c r="Z7819" s="42" t="s">
        <v>7941</v>
      </c>
      <c r="AA7819" t="str" s="42">
        <v>法宝打造获得。成宝核心×1；主材：玄铁×1；辅材类别：古炉铜×1；特性材料类别：火行凝华×1。</v>
      </c>
      <c r="AB7819" s="43">
        <v>12421007</v>
      </c>
      <c r="AC7819" s="42" t="s">
        <v>121</v>
      </c>
      <c r="AD7819" s="42">
        <v>0</v>
      </c>
      <c r="AE7819" s="42"/>
      <c r="AF7819" s="42">
        <v>70005</v>
      </c>
      <c r="AG7819" s="42"/>
      <c r="AH7819" s="42">
        <v>21600</v>
      </c>
      <c r="AI7819" s="43" t="s">
        <v>7668</v>
      </c>
      <c r="AJ7819" s="42" t="s">
        <v>7943</v>
      </c>
      <c r="AK7819" s="43" t="str">
        <f t="shared" si="129"/>
        <v>筑基</v>
      </c>
      <c r="AL7819" t="s">
        <v>7976</v>
      </c>
    </row>
    <row r="7820" spans="2:38">
      <c r="B7820" s="16" t="n">
        <f>10000000+INDEX(编号表!$B:$B,MATCH(F7820,编号表!$A:$A,0))*100000+INDEX(编号表!$F:$F,MATCH(D7820,编号表!$E:$E,0))*1000+INDEX(编号表!$D:$D,MATCH(E7820,编号表!$C:$C,0))*10000+G7820</f>
        <v>12425075</v>
      </c>
      <c r="C7820" s="42" t="s">
        <v>8088</v>
      </c>
      <c r="D7820" s="43" t="s">
        <v>111</v>
      </c>
      <c r="E7820" s="42" t="s">
        <v>335</v>
      </c>
      <c r="F7820" s="43" t="s">
        <v>7668</v>
      </c>
      <c r="G7820" s="43">
        <v>75</v>
      </c>
      <c r="H7820" s="43"/>
      <c r="I7820" s="42">
        <v>60</v>
      </c>
      <c r="J7820" s="42" t="str">
        <f t="shared" si="128"/>
        <v>大类_神品筑基法宝</v>
      </c>
      <c r="K7820" s="44" t="s">
        <v>6624</v>
      </c>
      <c r="L7820" s="42"/>
      <c r="M7820" s="43" t="s">
        <v>7668</v>
      </c>
      <c r="N7820" s="42"/>
      <c r="O7820" s="42">
        <v>0</v>
      </c>
      <c r="P7820" s="42" t="b">
        <v>1</v>
      </c>
      <c r="Q7820" s="42"/>
      <c r="R7820" s="42" t="b">
        <v>0</v>
      </c>
      <c r="S7820" s="42">
        <v>1</v>
      </c>
      <c r="T7820" s="42" t="s">
        <v>91</v>
      </c>
      <c r="U7820" s="42">
        <v>999</v>
      </c>
      <c r="V7820" s="43" t="s">
        <v>339</v>
      </c>
      <c r="W7820" s="43">
        <v>2425075</v>
      </c>
      <c r="X7820" s="42"/>
      <c r="Y7820" s="42" t="s">
        <v>7978</v>
      </c>
      <c r="Z7820" s="42" t="s">
        <v>7941</v>
      </c>
      <c r="AA7820" t="str" s="42">
        <v>法宝打造获得。成宝核心×1；主材：玄铁×1；辅材类别：古炉铜×1；特性材料类别：土行凝华×1。</v>
      </c>
      <c r="AB7820" s="43">
        <v>12421007</v>
      </c>
      <c r="AC7820" s="42" t="s">
        <v>121</v>
      </c>
      <c r="AD7820" s="42">
        <v>0</v>
      </c>
      <c r="AE7820" s="42"/>
      <c r="AF7820" s="42">
        <v>70005</v>
      </c>
      <c r="AG7820" s="42"/>
      <c r="AH7820" s="42">
        <v>21600</v>
      </c>
      <c r="AI7820" s="43" t="s">
        <v>7668</v>
      </c>
      <c r="AJ7820" s="42" t="s">
        <v>7943</v>
      </c>
      <c r="AK7820" s="43" t="str">
        <f t="shared" si="129"/>
        <v>筑基</v>
      </c>
      <c r="AL7820" t="s">
        <v>7980</v>
      </c>
    </row>
    <row r="7821" spans="2:38">
      <c r="B7821" s="16" t="n">
        <f>10000000+INDEX(编号表!$B:$B,MATCH(F7821,编号表!$A:$A,0))*100000+INDEX(编号表!$F:$F,MATCH(D7821,编号表!$E:$E,0))*1000+INDEX(编号表!$D:$D,MATCH(E7821,编号表!$C:$C,0))*10000+G7821</f>
        <v>12425076</v>
      </c>
      <c r="C7821" s="42" t="s">
        <v>8089</v>
      </c>
      <c r="D7821" s="43" t="s">
        <v>111</v>
      </c>
      <c r="E7821" s="42" t="s">
        <v>335</v>
      </c>
      <c r="F7821" s="43" t="s">
        <v>7668</v>
      </c>
      <c r="G7821" s="43">
        <v>76</v>
      </c>
      <c r="H7821" s="43"/>
      <c r="I7821" s="42">
        <v>60</v>
      </c>
      <c r="J7821" s="42" t="str">
        <f t="shared" si="128"/>
        <v>大类_神品筑基法宝</v>
      </c>
      <c r="K7821" s="44" t="s">
        <v>6624</v>
      </c>
      <c r="L7821" s="42"/>
      <c r="M7821" s="43" t="s">
        <v>7668</v>
      </c>
      <c r="N7821" s="42"/>
      <c r="O7821" s="42">
        <v>0</v>
      </c>
      <c r="P7821" s="42" t="b">
        <v>1</v>
      </c>
      <c r="Q7821" s="42"/>
      <c r="R7821" s="42" t="b">
        <v>0</v>
      </c>
      <c r="S7821" s="42">
        <v>1</v>
      </c>
      <c r="T7821" s="42" t="s">
        <v>91</v>
      </c>
      <c r="U7821" s="42">
        <v>999</v>
      </c>
      <c r="V7821" s="43" t="s">
        <v>339</v>
      </c>
      <c r="W7821" s="43">
        <v>2425076</v>
      </c>
      <c r="X7821" s="42"/>
      <c r="Y7821" s="42" t="s">
        <v>7982</v>
      </c>
      <c r="Z7821" s="42" t="s">
        <v>7941</v>
      </c>
      <c r="AA7821" t="str" s="42">
        <v>法宝打造获得。成宝核心×1；主材：玄铁×1；辅材类别：石乳×1；特性材料类别：金行凝华×1。</v>
      </c>
      <c r="AB7821" s="43">
        <v>12421007</v>
      </c>
      <c r="AC7821" s="42" t="s">
        <v>121</v>
      </c>
      <c r="AD7821" s="42">
        <v>0</v>
      </c>
      <c r="AE7821" s="42"/>
      <c r="AF7821" s="42">
        <v>70005</v>
      </c>
      <c r="AG7821" s="42"/>
      <c r="AH7821" s="42">
        <v>21600</v>
      </c>
      <c r="AI7821" s="43" t="s">
        <v>7668</v>
      </c>
      <c r="AJ7821" s="42" t="s">
        <v>7943</v>
      </c>
      <c r="AK7821" s="43" t="str">
        <f t="shared" si="129"/>
        <v>筑基</v>
      </c>
      <c r="AL7821" t="s">
        <v>7984</v>
      </c>
    </row>
    <row r="7822" spans="2:38">
      <c r="B7822" s="16" t="n">
        <f>10000000+INDEX(编号表!$B:$B,MATCH(F7822,编号表!$A:$A,0))*100000+INDEX(编号表!$F:$F,MATCH(D7822,编号表!$E:$E,0))*1000+INDEX(编号表!$D:$D,MATCH(E7822,编号表!$C:$C,0))*10000+G7822</f>
        <v>12425077</v>
      </c>
      <c r="C7822" s="42" t="s">
        <v>8090</v>
      </c>
      <c r="D7822" s="43" t="s">
        <v>111</v>
      </c>
      <c r="E7822" s="42" t="s">
        <v>335</v>
      </c>
      <c r="F7822" s="43" t="s">
        <v>7668</v>
      </c>
      <c r="G7822" s="43">
        <v>77</v>
      </c>
      <c r="H7822" s="43"/>
      <c r="I7822" s="42">
        <v>60</v>
      </c>
      <c r="J7822" s="42" t="str">
        <f t="shared" ref="J7822:J7885" si="130">"大类_"&amp;D7822&amp;E7822&amp;F7822</f>
        <v>大类_神品筑基法宝</v>
      </c>
      <c r="K7822" s="44" t="s">
        <v>6624</v>
      </c>
      <c r="L7822" s="42"/>
      <c r="M7822" s="43" t="s">
        <v>7668</v>
      </c>
      <c r="N7822" s="42"/>
      <c r="O7822" s="42">
        <v>0</v>
      </c>
      <c r="P7822" s="42" t="b">
        <v>1</v>
      </c>
      <c r="Q7822" s="42"/>
      <c r="R7822" s="42" t="b">
        <v>0</v>
      </c>
      <c r="S7822" s="42">
        <v>1</v>
      </c>
      <c r="T7822" s="42" t="s">
        <v>91</v>
      </c>
      <c r="U7822" s="42">
        <v>999</v>
      </c>
      <c r="V7822" s="43" t="s">
        <v>339</v>
      </c>
      <c r="W7822" s="43">
        <v>2425077</v>
      </c>
      <c r="X7822" s="42"/>
      <c r="Y7822" s="42" t="s">
        <v>7986</v>
      </c>
      <c r="Z7822" s="42" t="s">
        <v>7941</v>
      </c>
      <c r="AA7822" t="str" s="42">
        <v>法宝打造获得。成宝核心×1；主材：玄铁×1；辅材类别：石乳×1；特性材料类别：木行凝华×1。</v>
      </c>
      <c r="AB7822" s="43">
        <v>12421007</v>
      </c>
      <c r="AC7822" s="42" t="s">
        <v>121</v>
      </c>
      <c r="AD7822" s="42">
        <v>0</v>
      </c>
      <c r="AE7822" s="42"/>
      <c r="AF7822" s="42">
        <v>70005</v>
      </c>
      <c r="AG7822" s="42"/>
      <c r="AH7822" s="42">
        <v>21600</v>
      </c>
      <c r="AI7822" s="43" t="s">
        <v>7668</v>
      </c>
      <c r="AJ7822" s="42" t="s">
        <v>7943</v>
      </c>
      <c r="AK7822" s="43" t="str">
        <f t="shared" si="129"/>
        <v>筑基</v>
      </c>
      <c r="AL7822" t="s">
        <v>7988</v>
      </c>
    </row>
    <row r="7823" spans="2:38">
      <c r="B7823" s="16" t="n">
        <f>10000000+INDEX(编号表!$B:$B,MATCH(F7823,编号表!$A:$A,0))*100000+INDEX(编号表!$F:$F,MATCH(D7823,编号表!$E:$E,0))*1000+INDEX(编号表!$D:$D,MATCH(E7823,编号表!$C:$C,0))*10000+G7823</f>
        <v>12425078</v>
      </c>
      <c r="C7823" s="42" t="s">
        <v>8091</v>
      </c>
      <c r="D7823" s="43" t="s">
        <v>111</v>
      </c>
      <c r="E7823" s="42" t="s">
        <v>335</v>
      </c>
      <c r="F7823" s="43" t="s">
        <v>7668</v>
      </c>
      <c r="G7823" s="43">
        <v>78</v>
      </c>
      <c r="H7823" s="43"/>
      <c r="I7823" s="42">
        <v>60</v>
      </c>
      <c r="J7823" s="42" t="str">
        <f t="shared" si="130"/>
        <v>大类_神品筑基法宝</v>
      </c>
      <c r="K7823" s="44" t="s">
        <v>6624</v>
      </c>
      <c r="L7823" s="42"/>
      <c r="M7823" s="43" t="s">
        <v>7668</v>
      </c>
      <c r="N7823" s="42"/>
      <c r="O7823" s="42">
        <v>0</v>
      </c>
      <c r="P7823" s="42" t="b">
        <v>1</v>
      </c>
      <c r="Q7823" s="42"/>
      <c r="R7823" s="42" t="b">
        <v>0</v>
      </c>
      <c r="S7823" s="42">
        <v>1</v>
      </c>
      <c r="T7823" s="42" t="s">
        <v>91</v>
      </c>
      <c r="U7823" s="42">
        <v>999</v>
      </c>
      <c r="V7823" s="43" t="s">
        <v>339</v>
      </c>
      <c r="W7823" s="43">
        <v>2425078</v>
      </c>
      <c r="X7823" s="42"/>
      <c r="Y7823" s="42" t="s">
        <v>7990</v>
      </c>
      <c r="Z7823" s="42" t="s">
        <v>7941</v>
      </c>
      <c r="AA7823" t="str" s="42">
        <v>法宝打造获得。成宝核心×1；主材：玄铁×1；辅材类别：石乳×1；特性材料类别：水行凝华×1。</v>
      </c>
      <c r="AB7823" s="43">
        <v>12421007</v>
      </c>
      <c r="AC7823" s="42" t="s">
        <v>121</v>
      </c>
      <c r="AD7823" s="42">
        <v>0</v>
      </c>
      <c r="AE7823" s="42"/>
      <c r="AF7823" s="42">
        <v>70005</v>
      </c>
      <c r="AG7823" s="42"/>
      <c r="AH7823" s="42">
        <v>21600</v>
      </c>
      <c r="AI7823" s="43" t="s">
        <v>7668</v>
      </c>
      <c r="AJ7823" s="42" t="s">
        <v>7943</v>
      </c>
      <c r="AK7823" s="43" t="str">
        <f t="shared" si="129"/>
        <v>筑基</v>
      </c>
      <c r="AL7823" t="s">
        <v>7992</v>
      </c>
    </row>
    <row r="7824" spans="2:38">
      <c r="B7824" s="16" t="n">
        <f>10000000+INDEX(编号表!$B:$B,MATCH(F7824,编号表!$A:$A,0))*100000+INDEX(编号表!$F:$F,MATCH(D7824,编号表!$E:$E,0))*1000+INDEX(编号表!$D:$D,MATCH(E7824,编号表!$C:$C,0))*10000+G7824</f>
        <v>12425079</v>
      </c>
      <c r="C7824" s="42" t="s">
        <v>8092</v>
      </c>
      <c r="D7824" s="43" t="s">
        <v>111</v>
      </c>
      <c r="E7824" s="42" t="s">
        <v>335</v>
      </c>
      <c r="F7824" s="43" t="s">
        <v>7668</v>
      </c>
      <c r="G7824" s="43">
        <v>79</v>
      </c>
      <c r="H7824" s="43"/>
      <c r="I7824" s="42">
        <v>60</v>
      </c>
      <c r="J7824" s="42" t="str">
        <f t="shared" si="130"/>
        <v>大类_神品筑基法宝</v>
      </c>
      <c r="K7824" s="44" t="s">
        <v>6624</v>
      </c>
      <c r="L7824" s="42"/>
      <c r="M7824" s="43" t="s">
        <v>7668</v>
      </c>
      <c r="N7824" s="42"/>
      <c r="O7824" s="42">
        <v>0</v>
      </c>
      <c r="P7824" s="42" t="b">
        <v>1</v>
      </c>
      <c r="Q7824" s="42"/>
      <c r="R7824" s="42" t="b">
        <v>0</v>
      </c>
      <c r="S7824" s="42">
        <v>1</v>
      </c>
      <c r="T7824" s="42" t="s">
        <v>91</v>
      </c>
      <c r="U7824" s="42">
        <v>999</v>
      </c>
      <c r="V7824" s="43" t="s">
        <v>339</v>
      </c>
      <c r="W7824" s="43">
        <v>2425079</v>
      </c>
      <c r="X7824" s="42"/>
      <c r="Y7824" s="42" t="s">
        <v>7994</v>
      </c>
      <c r="Z7824" s="42" t="s">
        <v>7941</v>
      </c>
      <c r="AA7824" t="str" s="42">
        <v>法宝打造获得。成宝核心×1；主材：玄铁×1；辅材类别：石乳×1；特性材料类别：火行凝华×1。</v>
      </c>
      <c r="AB7824" s="43">
        <v>12421007</v>
      </c>
      <c r="AC7824" s="42" t="s">
        <v>121</v>
      </c>
      <c r="AD7824" s="42">
        <v>0</v>
      </c>
      <c r="AE7824" s="42"/>
      <c r="AF7824" s="42">
        <v>70005</v>
      </c>
      <c r="AG7824" s="42"/>
      <c r="AH7824" s="42">
        <v>21600</v>
      </c>
      <c r="AI7824" s="43" t="s">
        <v>7668</v>
      </c>
      <c r="AJ7824" s="42" t="s">
        <v>7943</v>
      </c>
      <c r="AK7824" s="43" t="str">
        <f t="shared" si="129"/>
        <v>筑基</v>
      </c>
      <c r="AL7824" t="s">
        <v>7996</v>
      </c>
    </row>
    <row r="7825" spans="2:38">
      <c r="B7825" s="16" t="n">
        <f>10000000+INDEX(编号表!$B:$B,MATCH(F7825,编号表!$A:$A,0))*100000+INDEX(编号表!$F:$F,MATCH(D7825,编号表!$E:$E,0))*1000+INDEX(编号表!$D:$D,MATCH(E7825,编号表!$C:$C,0))*10000+G7825</f>
        <v>12425080</v>
      </c>
      <c r="C7825" s="42" t="s">
        <v>8093</v>
      </c>
      <c r="D7825" s="43" t="s">
        <v>111</v>
      </c>
      <c r="E7825" s="42" t="s">
        <v>335</v>
      </c>
      <c r="F7825" s="43" t="s">
        <v>7668</v>
      </c>
      <c r="G7825" s="43">
        <v>80</v>
      </c>
      <c r="H7825" s="43"/>
      <c r="I7825" s="42">
        <v>60</v>
      </c>
      <c r="J7825" s="42" t="str">
        <f t="shared" si="130"/>
        <v>大类_神品筑基法宝</v>
      </c>
      <c r="K7825" s="44" t="s">
        <v>6624</v>
      </c>
      <c r="L7825" s="42"/>
      <c r="M7825" s="43" t="s">
        <v>7668</v>
      </c>
      <c r="N7825" s="42"/>
      <c r="O7825" s="42">
        <v>0</v>
      </c>
      <c r="P7825" s="42" t="b">
        <v>1</v>
      </c>
      <c r="Q7825" s="42"/>
      <c r="R7825" s="42" t="b">
        <v>0</v>
      </c>
      <c r="S7825" s="42">
        <v>1</v>
      </c>
      <c r="T7825" s="42" t="s">
        <v>91</v>
      </c>
      <c r="U7825" s="42">
        <v>999</v>
      </c>
      <c r="V7825" s="43" t="s">
        <v>339</v>
      </c>
      <c r="W7825" s="43">
        <v>2425080</v>
      </c>
      <c r="X7825" s="42"/>
      <c r="Y7825" s="42" t="s">
        <v>7998</v>
      </c>
      <c r="Z7825" s="42" t="s">
        <v>7941</v>
      </c>
      <c r="AA7825" t="str" s="42">
        <v>法宝打造获得。成宝核心×1；主材：玄铁×1；辅材类别：石乳×1；特性材料类别：土行凝华×1。</v>
      </c>
      <c r="AB7825" s="43">
        <v>12421007</v>
      </c>
      <c r="AC7825" s="42" t="s">
        <v>121</v>
      </c>
      <c r="AD7825" s="42">
        <v>0</v>
      </c>
      <c r="AE7825" s="42"/>
      <c r="AF7825" s="42">
        <v>70005</v>
      </c>
      <c r="AG7825" s="42"/>
      <c r="AH7825" s="42">
        <v>21600</v>
      </c>
      <c r="AI7825" s="43" t="s">
        <v>7668</v>
      </c>
      <c r="AJ7825" s="42" t="s">
        <v>7943</v>
      </c>
      <c r="AK7825" s="43" t="str">
        <f t="shared" si="129"/>
        <v>筑基</v>
      </c>
      <c r="AL7825" t="s">
        <v>8000</v>
      </c>
    </row>
    <row r="7826" spans="2:38">
      <c r="B7826" s="16" t="n">
        <f>10000000+INDEX(编号表!$B:$B,MATCH(F7826,编号表!$A:$A,0))*100000+INDEX(编号表!$F:$F,MATCH(D7826,编号表!$E:$E,0))*1000+INDEX(编号表!$D:$D,MATCH(E7826,编号表!$C:$C,0))*10000+G7826</f>
        <v>12425081</v>
      </c>
      <c r="C7826" s="42" t="s">
        <v>8001</v>
      </c>
      <c r="D7826" s="43" t="s">
        <v>111</v>
      </c>
      <c r="E7826" s="42" t="s">
        <v>335</v>
      </c>
      <c r="F7826" s="43" t="s">
        <v>7668</v>
      </c>
      <c r="G7826" s="43">
        <v>81</v>
      </c>
      <c r="H7826" s="43"/>
      <c r="I7826" s="42">
        <v>60</v>
      </c>
      <c r="J7826" s="42" t="str">
        <f t="shared" si="130"/>
        <v>大类_神品筑基法宝</v>
      </c>
      <c r="K7826" s="44" t="s">
        <v>6624</v>
      </c>
      <c r="L7826" s="42"/>
      <c r="M7826" s="43" t="s">
        <v>7668</v>
      </c>
      <c r="N7826" s="42"/>
      <c r="O7826" s="42">
        <v>0</v>
      </c>
      <c r="P7826" s="42" t="b">
        <v>1</v>
      </c>
      <c r="Q7826" s="42"/>
      <c r="R7826" s="42" t="b">
        <v>0</v>
      </c>
      <c r="S7826" s="42">
        <v>1</v>
      </c>
      <c r="T7826" s="42" t="s">
        <v>91</v>
      </c>
      <c r="U7826" s="42">
        <v>999</v>
      </c>
      <c r="V7826" s="43" t="s">
        <v>7669</v>
      </c>
      <c r="W7826" s="43">
        <v>25081</v>
      </c>
      <c r="X7826" s="42"/>
      <c r="Y7826" s="42" t="s">
        <v>8002</v>
      </c>
      <c r="Z7826" s="42" t="s">
        <v>8003</v>
      </c>
      <c r="AA7826" t="str" s="42">
        <v>法宝打造获得。成宝核心×1；主材：玄铁×1；辅材类别：古炉铜×1；特性材料类别：土行凝华×1。</v>
      </c>
      <c r="AB7826" s="43">
        <v>12421008</v>
      </c>
      <c r="AC7826" s="42" t="s">
        <v>121</v>
      </c>
      <c r="AD7826" s="42">
        <v>0</v>
      </c>
      <c r="AE7826" s="42"/>
      <c r="AF7826" s="42">
        <v>70005</v>
      </c>
      <c r="AG7826" s="42"/>
      <c r="AH7826" s="42">
        <v>21600</v>
      </c>
      <c r="AI7826" s="43" t="s">
        <v>7668</v>
      </c>
      <c r="AJ7826" s="42" t="s">
        <v>8005</v>
      </c>
      <c r="AK7826" s="43" t="str">
        <f t="shared" si="129"/>
        <v>筑基</v>
      </c>
      <c r="AL7826" t="s">
        <v>8006</v>
      </c>
    </row>
    <row r="7827" spans="2:38">
      <c r="B7827" s="16" t="n">
        <f>10000000+INDEX(编号表!$B:$B,MATCH(F7827,编号表!$A:$A,0))*100000+INDEX(编号表!$F:$F,MATCH(D7827,编号表!$E:$E,0))*1000+INDEX(编号表!$D:$D,MATCH(E7827,编号表!$C:$C,0))*10000+G7827</f>
        <v>12425082</v>
      </c>
      <c r="C7827" s="42" t="s">
        <v>8007</v>
      </c>
      <c r="D7827" s="43" t="s">
        <v>111</v>
      </c>
      <c r="E7827" s="42" t="s">
        <v>335</v>
      </c>
      <c r="F7827" s="43" t="s">
        <v>7668</v>
      </c>
      <c r="G7827" s="43">
        <v>82</v>
      </c>
      <c r="H7827" s="43"/>
      <c r="I7827" s="42">
        <v>60</v>
      </c>
      <c r="J7827" s="42" t="str">
        <f t="shared" si="130"/>
        <v>大类_神品筑基法宝</v>
      </c>
      <c r="K7827" s="44" t="s">
        <v>6624</v>
      </c>
      <c r="L7827" s="42"/>
      <c r="M7827" s="43" t="s">
        <v>7668</v>
      </c>
      <c r="N7827" s="42"/>
      <c r="O7827" s="42">
        <v>0</v>
      </c>
      <c r="P7827" s="42" t="b">
        <v>1</v>
      </c>
      <c r="Q7827" s="42"/>
      <c r="R7827" s="42" t="b">
        <v>0</v>
      </c>
      <c r="S7827" s="42">
        <v>1</v>
      </c>
      <c r="T7827" s="42" t="s">
        <v>91</v>
      </c>
      <c r="U7827" s="42">
        <v>999</v>
      </c>
      <c r="V7827" s="43" t="s">
        <v>7669</v>
      </c>
      <c r="W7827" s="43">
        <v>25082</v>
      </c>
      <c r="X7827" s="42"/>
      <c r="Y7827" s="42" t="s">
        <v>8008</v>
      </c>
      <c r="Z7827" s="42" t="s">
        <v>8009</v>
      </c>
      <c r="AA7827" t="str" s="42">
        <v>法宝打造获得。成宝核心×1；主材：足年灵木芯×1；辅材类别：细毫×1；特性材料类别：金行凝华×1。</v>
      </c>
      <c r="AB7827" s="43">
        <v>12421009</v>
      </c>
      <c r="AC7827" s="42" t="s">
        <v>121</v>
      </c>
      <c r="AD7827" s="42">
        <v>0</v>
      </c>
      <c r="AE7827" s="42"/>
      <c r="AF7827" s="42">
        <v>70005</v>
      </c>
      <c r="AG7827" s="42"/>
      <c r="AH7827" s="42">
        <v>21600</v>
      </c>
      <c r="AI7827" s="43" t="s">
        <v>7668</v>
      </c>
      <c r="AJ7827" s="42" t="s">
        <v>8011</v>
      </c>
      <c r="AK7827" s="43" t="str">
        <f t="shared" si="129"/>
        <v>筑基</v>
      </c>
      <c r="AL7827" t="s">
        <v>8012</v>
      </c>
    </row>
    <row r="7828" spans="2:38">
      <c r="B7828" s="16" t="n">
        <f>10000000+INDEX(编号表!$B:$B,MATCH(F7828,编号表!$A:$A,0))*100000+INDEX(编号表!$F:$F,MATCH(D7828,编号表!$E:$E,0))*1000+INDEX(编号表!$D:$D,MATCH(E7828,编号表!$C:$C,0))*10000+G7828</f>
        <v>12425083</v>
      </c>
      <c r="C7828" s="42" t="s">
        <v>8013</v>
      </c>
      <c r="D7828" s="43" t="s">
        <v>111</v>
      </c>
      <c r="E7828" s="42" t="s">
        <v>335</v>
      </c>
      <c r="F7828" s="43" t="s">
        <v>7668</v>
      </c>
      <c r="G7828" s="43">
        <v>83</v>
      </c>
      <c r="H7828" s="43"/>
      <c r="I7828" s="42">
        <v>60</v>
      </c>
      <c r="J7828" s="42" t="str">
        <f t="shared" si="130"/>
        <v>大类_神品筑基法宝</v>
      </c>
      <c r="K7828" s="44" t="s">
        <v>6624</v>
      </c>
      <c r="L7828" s="42"/>
      <c r="M7828" s="43" t="s">
        <v>7668</v>
      </c>
      <c r="N7828" s="42"/>
      <c r="O7828" s="42">
        <v>0</v>
      </c>
      <c r="P7828" s="42" t="b">
        <v>1</v>
      </c>
      <c r="Q7828" s="42"/>
      <c r="R7828" s="42" t="b">
        <v>0</v>
      </c>
      <c r="S7828" s="42">
        <v>1</v>
      </c>
      <c r="T7828" s="42" t="s">
        <v>91</v>
      </c>
      <c r="U7828" s="42">
        <v>999</v>
      </c>
      <c r="V7828" s="43" t="s">
        <v>7669</v>
      </c>
      <c r="W7828" s="43">
        <v>25083</v>
      </c>
      <c r="X7828" s="42"/>
      <c r="Y7828" s="42" t="s">
        <v>8014</v>
      </c>
      <c r="Z7828" s="42" t="s">
        <v>8009</v>
      </c>
      <c r="AA7828" t="str" s="42">
        <v>法宝打造获得。成宝核心×1；主材：足年灵木芯×1；辅材类别：细毫×1；特性材料类别：水行凝华×1。</v>
      </c>
      <c r="AB7828" s="43">
        <v>12421009</v>
      </c>
      <c r="AC7828" s="42" t="s">
        <v>121</v>
      </c>
      <c r="AD7828" s="42">
        <v>0</v>
      </c>
      <c r="AE7828" s="42"/>
      <c r="AF7828" s="42">
        <v>70005</v>
      </c>
      <c r="AG7828" s="42"/>
      <c r="AH7828" s="42">
        <v>21600</v>
      </c>
      <c r="AI7828" s="43" t="s">
        <v>7668</v>
      </c>
      <c r="AJ7828" s="42" t="s">
        <v>8011</v>
      </c>
      <c r="AK7828" s="43" t="str">
        <f t="shared" si="129"/>
        <v>筑基</v>
      </c>
      <c r="AL7828" t="s">
        <v>8016</v>
      </c>
    </row>
    <row r="7829" spans="2:38">
      <c r="B7829" s="16" t="n">
        <f>10000000+INDEX(编号表!$B:$B,MATCH(F7829,编号表!$A:$A,0))*100000+INDEX(编号表!$F:$F,MATCH(D7829,编号表!$E:$E,0))*1000+INDEX(编号表!$D:$D,MATCH(E7829,编号表!$C:$C,0))*10000+G7829</f>
        <v>12425084</v>
      </c>
      <c r="C7829" s="42" t="s">
        <v>8017</v>
      </c>
      <c r="D7829" s="43" t="s">
        <v>111</v>
      </c>
      <c r="E7829" s="42" t="s">
        <v>335</v>
      </c>
      <c r="F7829" s="43" t="s">
        <v>7668</v>
      </c>
      <c r="G7829" s="43">
        <v>84</v>
      </c>
      <c r="H7829" s="43"/>
      <c r="I7829" s="42">
        <v>60</v>
      </c>
      <c r="J7829" s="42" t="str">
        <f t="shared" si="130"/>
        <v>大类_神品筑基法宝</v>
      </c>
      <c r="K7829" s="44" t="s">
        <v>6624</v>
      </c>
      <c r="L7829" s="42"/>
      <c r="M7829" s="43" t="s">
        <v>7668</v>
      </c>
      <c r="N7829" s="42"/>
      <c r="O7829" s="42">
        <v>0</v>
      </c>
      <c r="P7829" s="42" t="b">
        <v>1</v>
      </c>
      <c r="Q7829" s="42"/>
      <c r="R7829" s="42" t="b">
        <v>0</v>
      </c>
      <c r="S7829" s="42">
        <v>1</v>
      </c>
      <c r="T7829" s="42" t="s">
        <v>91</v>
      </c>
      <c r="U7829" s="42">
        <v>999</v>
      </c>
      <c r="V7829" s="43" t="s">
        <v>7669</v>
      </c>
      <c r="W7829" s="43">
        <v>25084</v>
      </c>
      <c r="X7829" s="42"/>
      <c r="Y7829" s="42" t="s">
        <v>8018</v>
      </c>
      <c r="Z7829" s="42" t="s">
        <v>8009</v>
      </c>
      <c r="AA7829" t="str" s="42">
        <v>法宝打造获得。成宝核心×1；主材：足年灵木芯×1；辅材类别：细毫×1；特性材料类别：火行凝华×1。</v>
      </c>
      <c r="AB7829" s="43">
        <v>12421009</v>
      </c>
      <c r="AC7829" s="42" t="s">
        <v>121</v>
      </c>
      <c r="AD7829" s="42">
        <v>0</v>
      </c>
      <c r="AE7829" s="42"/>
      <c r="AF7829" s="42">
        <v>70005</v>
      </c>
      <c r="AG7829" s="42"/>
      <c r="AH7829" s="42">
        <v>21600</v>
      </c>
      <c r="AI7829" s="43" t="s">
        <v>7668</v>
      </c>
      <c r="AJ7829" s="42" t="s">
        <v>8011</v>
      </c>
      <c r="AK7829" s="43" t="str">
        <f t="shared" si="129"/>
        <v>筑基</v>
      </c>
      <c r="AL7829" t="s">
        <v>8020</v>
      </c>
    </row>
    <row r="7830" spans="2:38">
      <c r="B7830" s="16" t="n">
        <f>10000000+INDEX(编号表!$B:$B,MATCH(F7830,编号表!$A:$A,0))*100000+INDEX(编号表!$F:$F,MATCH(D7830,编号表!$E:$E,0))*1000+INDEX(编号表!$D:$D,MATCH(E7830,编号表!$C:$C,0))*10000+G7830</f>
        <v>12425085</v>
      </c>
      <c r="C7830" s="42" t="s">
        <v>8021</v>
      </c>
      <c r="D7830" s="43" t="s">
        <v>111</v>
      </c>
      <c r="E7830" s="42" t="s">
        <v>335</v>
      </c>
      <c r="F7830" s="43" t="s">
        <v>7668</v>
      </c>
      <c r="G7830" s="43">
        <v>85</v>
      </c>
      <c r="H7830" s="43"/>
      <c r="I7830" s="42">
        <v>60</v>
      </c>
      <c r="J7830" s="42" t="str">
        <f t="shared" si="130"/>
        <v>大类_神品筑基法宝</v>
      </c>
      <c r="K7830" s="44" t="s">
        <v>6624</v>
      </c>
      <c r="L7830" s="42"/>
      <c r="M7830" s="43" t="s">
        <v>7668</v>
      </c>
      <c r="N7830" s="42"/>
      <c r="O7830" s="42">
        <v>0</v>
      </c>
      <c r="P7830" s="42" t="b">
        <v>1</v>
      </c>
      <c r="Q7830" s="42"/>
      <c r="R7830" s="42" t="b">
        <v>0</v>
      </c>
      <c r="S7830" s="42">
        <v>1</v>
      </c>
      <c r="T7830" s="42" t="s">
        <v>91</v>
      </c>
      <c r="U7830" s="42">
        <v>999</v>
      </c>
      <c r="V7830" s="43" t="s">
        <v>7669</v>
      </c>
      <c r="W7830" s="43">
        <v>25085</v>
      </c>
      <c r="X7830" s="42"/>
      <c r="Y7830" s="42" t="s">
        <v>8022</v>
      </c>
      <c r="Z7830" s="42" t="s">
        <v>8009</v>
      </c>
      <c r="AA7830" t="str" s="42">
        <v>法宝打造获得。成宝核心×1；主材：足年灵木芯×1；辅材类别：细毫×1；特性材料类别：土行凝华×1。</v>
      </c>
      <c r="AB7830" s="43">
        <v>12421009</v>
      </c>
      <c r="AC7830" s="42" t="s">
        <v>121</v>
      </c>
      <c r="AD7830" s="42">
        <v>0</v>
      </c>
      <c r="AE7830" s="42"/>
      <c r="AF7830" s="42">
        <v>70005</v>
      </c>
      <c r="AG7830" s="42"/>
      <c r="AH7830" s="42">
        <v>21600</v>
      </c>
      <c r="AI7830" s="43" t="s">
        <v>7668</v>
      </c>
      <c r="AJ7830" s="42" t="s">
        <v>8011</v>
      </c>
      <c r="AK7830" s="43" t="str">
        <f t="shared" si="129"/>
        <v>筑基</v>
      </c>
      <c r="AL7830" t="s">
        <v>8024</v>
      </c>
    </row>
    <row r="7831" spans="2:38">
      <c r="B7831" s="16" t="n">
        <f>10000000+INDEX(编号表!$B:$B,MATCH(F7831,编号表!$A:$A,0))*100000+INDEX(编号表!$F:$F,MATCH(D7831,编号表!$E:$E,0))*1000+INDEX(编号表!$D:$D,MATCH(E7831,编号表!$C:$C,0))*10000+G7831</f>
        <v>12425086</v>
      </c>
      <c r="C7831" s="42" t="s">
        <v>8025</v>
      </c>
      <c r="D7831" s="43" t="s">
        <v>111</v>
      </c>
      <c r="E7831" s="42" t="s">
        <v>335</v>
      </c>
      <c r="F7831" s="43" t="s">
        <v>7668</v>
      </c>
      <c r="G7831" s="43">
        <v>86</v>
      </c>
      <c r="H7831" s="43"/>
      <c r="I7831" s="42">
        <v>60</v>
      </c>
      <c r="J7831" s="42" t="str">
        <f t="shared" si="130"/>
        <v>大类_神品筑基法宝</v>
      </c>
      <c r="K7831" s="44" t="s">
        <v>6624</v>
      </c>
      <c r="L7831" s="42"/>
      <c r="M7831" s="43" t="s">
        <v>7668</v>
      </c>
      <c r="N7831" s="42"/>
      <c r="O7831" s="42">
        <v>0</v>
      </c>
      <c r="P7831" s="42" t="b">
        <v>1</v>
      </c>
      <c r="Q7831" s="42"/>
      <c r="R7831" s="42" t="b">
        <v>0</v>
      </c>
      <c r="S7831" s="42">
        <v>1</v>
      </c>
      <c r="T7831" s="42" t="s">
        <v>91</v>
      </c>
      <c r="U7831" s="42">
        <v>999</v>
      </c>
      <c r="V7831" s="43" t="s">
        <v>7669</v>
      </c>
      <c r="W7831" s="43">
        <v>25086</v>
      </c>
      <c r="X7831" s="42"/>
      <c r="Y7831" s="42" t="s">
        <v>8026</v>
      </c>
      <c r="Z7831" s="42" t="s">
        <v>8027</v>
      </c>
      <c r="AA7831" t="str" s="42">
        <v>法宝打造获得。成宝核心×1；主材：足年灵木芯×1；辅材类别：虫蜡×1；特性材料类别：灵兽残识×1。</v>
      </c>
      <c r="AB7831" s="43">
        <v>12421002</v>
      </c>
      <c r="AC7831" s="42" t="s">
        <v>121</v>
      </c>
      <c r="AD7831" s="42">
        <v>0</v>
      </c>
      <c r="AE7831" s="42"/>
      <c r="AF7831" s="42">
        <v>70005</v>
      </c>
      <c r="AG7831" s="42"/>
      <c r="AH7831" s="42">
        <v>21600</v>
      </c>
      <c r="AI7831" s="43" t="s">
        <v>7668</v>
      </c>
      <c r="AJ7831" s="42" t="s">
        <v>8029</v>
      </c>
      <c r="AK7831" s="43" t="str">
        <f t="shared" si="129"/>
        <v>筑基</v>
      </c>
      <c r="AL7831" t="s">
        <v>8030</v>
      </c>
    </row>
    <row r="7832" spans="2:38">
      <c r="B7832" s="16" t="n">
        <f>10000000+INDEX(编号表!$B:$B,MATCH(F7832,编号表!$A:$A,0))*100000+INDEX(编号表!$F:$F,MATCH(D7832,编号表!$E:$E,0))*1000+INDEX(编号表!$D:$D,MATCH(E7832,编号表!$C:$C,0))*10000+G7832</f>
        <v>12425087</v>
      </c>
      <c r="C7832" s="42" t="s">
        <v>8031</v>
      </c>
      <c r="D7832" s="43" t="s">
        <v>111</v>
      </c>
      <c r="E7832" s="42" t="s">
        <v>335</v>
      </c>
      <c r="F7832" s="43" t="s">
        <v>7668</v>
      </c>
      <c r="G7832" s="43">
        <v>87</v>
      </c>
      <c r="H7832" s="43"/>
      <c r="I7832" s="42">
        <v>60</v>
      </c>
      <c r="J7832" s="42" t="str">
        <f t="shared" si="130"/>
        <v>大类_神品筑基法宝</v>
      </c>
      <c r="K7832" s="44" t="s">
        <v>6624</v>
      </c>
      <c r="L7832" s="42"/>
      <c r="M7832" s="43" t="s">
        <v>7668</v>
      </c>
      <c r="N7832" s="42"/>
      <c r="O7832" s="42">
        <v>0</v>
      </c>
      <c r="P7832" s="42" t="b">
        <v>1</v>
      </c>
      <c r="Q7832" s="42"/>
      <c r="R7832" s="42" t="b">
        <v>0</v>
      </c>
      <c r="S7832" s="42">
        <v>1</v>
      </c>
      <c r="T7832" s="42" t="s">
        <v>91</v>
      </c>
      <c r="U7832" s="42">
        <v>999</v>
      </c>
      <c r="V7832" s="43" t="s">
        <v>7669</v>
      </c>
      <c r="W7832" s="43">
        <v>25087</v>
      </c>
      <c r="X7832" s="42"/>
      <c r="Y7832" s="42" t="s">
        <v>8032</v>
      </c>
      <c r="Z7832" s="42" t="s">
        <v>8033</v>
      </c>
      <c r="AA7832" t="str" s="42">
        <v>法宝打造获得。成宝核心×1；主材：足年灵蚕丝×1；辅材类别：阵旗灵丝×1；特性材料类别：土行凝华×1。</v>
      </c>
      <c r="AB7832" s="43">
        <v>12421003</v>
      </c>
      <c r="AC7832" s="42" t="s">
        <v>121</v>
      </c>
      <c r="AD7832" s="42">
        <v>0</v>
      </c>
      <c r="AE7832" s="42"/>
      <c r="AF7832" s="42">
        <v>70005</v>
      </c>
      <c r="AG7832" s="42"/>
      <c r="AH7832" s="42">
        <v>21600</v>
      </c>
      <c r="AI7832" s="43" t="s">
        <v>7668</v>
      </c>
      <c r="AJ7832" s="42" t="s">
        <v>8035</v>
      </c>
      <c r="AK7832" s="43" t="str">
        <f t="shared" si="129"/>
        <v>筑基</v>
      </c>
      <c r="AL7832" t="s">
        <v>8036</v>
      </c>
    </row>
    <row r="7833" spans="2:38">
      <c r="B7833" s="16" t="n">
        <f>10000000+INDEX(编号表!$B:$B,MATCH(F7833,编号表!$A:$A,0))*100000+INDEX(编号表!$F:$F,MATCH(D7833,编号表!$E:$E,0))*1000+INDEX(编号表!$D:$D,MATCH(E7833,编号表!$C:$C,0))*10000+G7833</f>
        <v>12425088</v>
      </c>
      <c r="C7833" s="42" t="s">
        <v>8037</v>
      </c>
      <c r="D7833" s="43" t="s">
        <v>111</v>
      </c>
      <c r="E7833" s="42" t="s">
        <v>335</v>
      </c>
      <c r="F7833" s="43" t="s">
        <v>7668</v>
      </c>
      <c r="G7833" s="43">
        <v>88</v>
      </c>
      <c r="H7833" s="43"/>
      <c r="I7833" s="42">
        <v>60</v>
      </c>
      <c r="J7833" s="42" t="str">
        <f t="shared" si="130"/>
        <v>大类_神品筑基法宝</v>
      </c>
      <c r="K7833" s="44" t="s">
        <v>6624</v>
      </c>
      <c r="L7833" s="42"/>
      <c r="M7833" s="43" t="s">
        <v>7668</v>
      </c>
      <c r="N7833" s="42"/>
      <c r="O7833" s="42">
        <v>0</v>
      </c>
      <c r="P7833" s="42" t="b">
        <v>1</v>
      </c>
      <c r="Q7833" s="42"/>
      <c r="R7833" s="42" t="b">
        <v>0</v>
      </c>
      <c r="S7833" s="42">
        <v>1</v>
      </c>
      <c r="T7833" s="42" t="s">
        <v>91</v>
      </c>
      <c r="U7833" s="42">
        <v>999</v>
      </c>
      <c r="V7833" s="43" t="s">
        <v>7669</v>
      </c>
      <c r="W7833" s="43">
        <v>25088</v>
      </c>
      <c r="X7833" s="42"/>
      <c r="Y7833" t="str" s="42">
        <v>法宝。持续恢复灵力；完善灵气传导通路，提高每次回灵量；每轮回灵开始时额外恢复一次灵力。</v>
      </c>
      <c r="Z7833" t="str" s="42">
        <v>|cff00FF00“瓶内灵流循环而出，御使时可持续补益灵力，使枯竭之气渐复。”——《周天归元玉章》|r</v>
      </c>
      <c r="AA7833" t="str" s="42">
        <v>法宝打造获得。成宝核心×1；主材：灵玉×1；辅材类别：灵竹×1；特性材料类别：妖丹×1。</v>
      </c>
      <c r="AB7833" s="43">
        <v>12421011</v>
      </c>
      <c r="AC7833" s="42" t="s">
        <v>121</v>
      </c>
      <c r="AD7833" s="42">
        <v>0</v>
      </c>
      <c r="AE7833" s="42"/>
      <c r="AF7833" s="42">
        <v>70005</v>
      </c>
      <c r="AG7833" s="42"/>
      <c r="AH7833" s="42">
        <v>21600</v>
      </c>
      <c r="AI7833" s="43" t="s">
        <v>7668</v>
      </c>
      <c r="AJ7833" s="42" t="s">
        <v>8041</v>
      </c>
      <c r="AK7833" s="43" t="str">
        <f t="shared" si="129"/>
        <v>筑基</v>
      </c>
      <c r="AL7833" t="s">
        <v>8042</v>
      </c>
    </row>
    <row r="7834" spans="2:38">
      <c r="B7834" s="16" t="n">
        <f>10000000+INDEX(编号表!$B:$B,MATCH(F7834,编号表!$A:$A,0))*100000+INDEX(编号表!$F:$F,MATCH(D7834,编号表!$E:$E,0))*1000+INDEX(编号表!$D:$D,MATCH(E7834,编号表!$C:$C,0))*10000+G7834</f>
        <v>12425089</v>
      </c>
      <c r="C7834" s="42" t="s">
        <v>8043</v>
      </c>
      <c r="D7834" s="43" t="s">
        <v>111</v>
      </c>
      <c r="E7834" s="42" t="s">
        <v>335</v>
      </c>
      <c r="F7834" s="43" t="s">
        <v>7668</v>
      </c>
      <c r="G7834" s="43">
        <v>89</v>
      </c>
      <c r="H7834" s="43"/>
      <c r="I7834" s="42">
        <v>60</v>
      </c>
      <c r="J7834" s="42" t="str">
        <f t="shared" si="130"/>
        <v>大类_神品筑基法宝</v>
      </c>
      <c r="K7834" s="44" t="s">
        <v>6624</v>
      </c>
      <c r="L7834" s="42"/>
      <c r="M7834" s="43" t="s">
        <v>7668</v>
      </c>
      <c r="N7834" s="42"/>
      <c r="O7834" s="42">
        <v>0</v>
      </c>
      <c r="P7834" s="42" t="b">
        <v>1</v>
      </c>
      <c r="Q7834" s="42"/>
      <c r="R7834" s="42" t="b">
        <v>0</v>
      </c>
      <c r="S7834" s="42">
        <v>1</v>
      </c>
      <c r="T7834" s="42" t="s">
        <v>91</v>
      </c>
      <c r="U7834" s="42">
        <v>999</v>
      </c>
      <c r="V7834" s="43" t="s">
        <v>7669</v>
      </c>
      <c r="W7834" s="43">
        <v>25089</v>
      </c>
      <c r="X7834" s="42"/>
      <c r="Y7834" t="str" s="42">
        <v>法宝。持续恢复灵力；完善灵气传导通路，提高每次回灵量；促进灵气流转，缩短回灵间隔。</v>
      </c>
      <c r="Z7834" t="str" s="42">
        <v>|cff00FF00“瓶内灵流循环而出，御使时可持续补益灵力，使枯竭之气渐复。”——《周天归元玉章》|r</v>
      </c>
      <c r="AA7834" t="str" s="42">
        <v>法宝打造获得。成宝核心×1；主材：灵玉×1；辅材类别：灵竹×1；特性材料类别：水行凝华×1。</v>
      </c>
      <c r="AB7834" s="43">
        <v>12421011</v>
      </c>
      <c r="AC7834" s="42" t="s">
        <v>121</v>
      </c>
      <c r="AD7834" s="42">
        <v>0</v>
      </c>
      <c r="AE7834" s="42"/>
      <c r="AF7834" s="42">
        <v>70005</v>
      </c>
      <c r="AG7834" s="42"/>
      <c r="AH7834" s="42">
        <v>21600</v>
      </c>
      <c r="AI7834" s="43" t="s">
        <v>7668</v>
      </c>
      <c r="AJ7834" s="42" t="s">
        <v>8041</v>
      </c>
      <c r="AK7834" s="43" t="str">
        <f t="shared" si="129"/>
        <v>筑基</v>
      </c>
      <c r="AL7834" t="s">
        <v>8046</v>
      </c>
    </row>
    <row r="7835" spans="2:38">
      <c r="B7835" s="16" t="n">
        <f>10000000+INDEX(编号表!$B:$B,MATCH(F7835,编号表!$A:$A,0))*100000+INDEX(编号表!$F:$F,MATCH(D7835,编号表!$E:$E,0))*1000+INDEX(编号表!$D:$D,MATCH(E7835,编号表!$C:$C,0))*10000+G7835</f>
        <v>12425090</v>
      </c>
      <c r="C7835" s="42" t="s">
        <v>8047</v>
      </c>
      <c r="D7835" s="43" t="s">
        <v>111</v>
      </c>
      <c r="E7835" s="42" t="s">
        <v>335</v>
      </c>
      <c r="F7835" s="43" t="s">
        <v>7668</v>
      </c>
      <c r="G7835" s="43">
        <v>90</v>
      </c>
      <c r="H7835" s="43"/>
      <c r="I7835" s="42">
        <v>60</v>
      </c>
      <c r="J7835" s="42" t="str">
        <f t="shared" si="130"/>
        <v>大类_神品筑基法宝</v>
      </c>
      <c r="K7835" s="44" t="s">
        <v>6624</v>
      </c>
      <c r="L7835" s="42"/>
      <c r="M7835" s="43" t="s">
        <v>7668</v>
      </c>
      <c r="N7835" s="42"/>
      <c r="O7835" s="42">
        <v>0</v>
      </c>
      <c r="P7835" s="42" t="b">
        <v>1</v>
      </c>
      <c r="Q7835" s="42"/>
      <c r="R7835" s="42" t="b">
        <v>0</v>
      </c>
      <c r="S7835" s="42">
        <v>1</v>
      </c>
      <c r="T7835" s="42" t="s">
        <v>91</v>
      </c>
      <c r="U7835" s="42">
        <v>999</v>
      </c>
      <c r="V7835" s="43" t="s">
        <v>7669</v>
      </c>
      <c r="W7835" s="43">
        <v>25090</v>
      </c>
      <c r="X7835" s="42"/>
      <c r="Y7835" t="str" s="42">
        <v>法宝。持续恢复灵力；使灵气流转更连续，缩短回灵间隔；每轮回灵开始时额外恢复一次灵力。</v>
      </c>
      <c r="Z7835" t="str" s="42">
        <v>|cff00FF00“瓶内灵流循环而出，御使时可持续补益灵力，使枯竭之气渐复。”——《周天归元玉章》|r</v>
      </c>
      <c r="AA7835" t="str" s="42">
        <v>法宝打造获得。成宝核心×1；主材：灵玉×1；辅材类别：地脉灵液×1；特性材料类别：妖丹×1。</v>
      </c>
      <c r="AB7835" s="43">
        <v>12421011</v>
      </c>
      <c r="AC7835" s="42" t="s">
        <v>121</v>
      </c>
      <c r="AD7835" s="42">
        <v>0</v>
      </c>
      <c r="AE7835" s="42"/>
      <c r="AF7835" s="42">
        <v>70005</v>
      </c>
      <c r="AG7835" s="42"/>
      <c r="AH7835" s="42">
        <v>21600</v>
      </c>
      <c r="AI7835" s="43" t="s">
        <v>7668</v>
      </c>
      <c r="AJ7835" s="42" t="s">
        <v>8041</v>
      </c>
      <c r="AK7835" s="43" t="str">
        <f t="shared" si="129"/>
        <v>筑基</v>
      </c>
      <c r="AL7835" t="s">
        <v>8050</v>
      </c>
    </row>
    <row r="7836" spans="2:38">
      <c r="B7836" s="16" t="n">
        <f>10000000+INDEX(编号表!$B:$B,MATCH(F7836,编号表!$A:$A,0))*100000+INDEX(编号表!$F:$F,MATCH(D7836,编号表!$E:$E,0))*1000+INDEX(编号表!$D:$D,MATCH(E7836,编号表!$C:$C,0))*10000+G7836</f>
        <v>12425091</v>
      </c>
      <c r="C7836" s="42" t="s">
        <v>8051</v>
      </c>
      <c r="D7836" s="43" t="s">
        <v>111</v>
      </c>
      <c r="E7836" s="42" t="s">
        <v>335</v>
      </c>
      <c r="F7836" s="43" t="s">
        <v>7668</v>
      </c>
      <c r="G7836" s="43">
        <v>91</v>
      </c>
      <c r="H7836" s="43"/>
      <c r="I7836" s="42">
        <v>60</v>
      </c>
      <c r="J7836" s="42" t="str">
        <f t="shared" si="130"/>
        <v>大类_神品筑基法宝</v>
      </c>
      <c r="K7836" s="44" t="s">
        <v>6624</v>
      </c>
      <c r="L7836" s="42"/>
      <c r="M7836" s="43" t="s">
        <v>7668</v>
      </c>
      <c r="N7836" s="42"/>
      <c r="O7836" s="42">
        <v>0</v>
      </c>
      <c r="P7836" s="42" t="b">
        <v>1</v>
      </c>
      <c r="Q7836" s="42"/>
      <c r="R7836" s="42" t="b">
        <v>0</v>
      </c>
      <c r="S7836" s="42">
        <v>1</v>
      </c>
      <c r="T7836" s="42" t="s">
        <v>91</v>
      </c>
      <c r="U7836" s="42">
        <v>999</v>
      </c>
      <c r="V7836" s="43" t="s">
        <v>7669</v>
      </c>
      <c r="W7836" s="43">
        <v>25091</v>
      </c>
      <c r="X7836" s="42"/>
      <c r="Y7836" t="str" s="42">
        <v>法宝。持续恢复灵力；使灵气流转更连续，缩短回灵间隔；促进灵气流转，缩短回灵间隔。</v>
      </c>
      <c r="Z7836" t="str" s="42">
        <v>|cff00FF00“瓶内灵流循环而出，御使时可持续补益灵力，使枯竭之气渐复。”——《周天归元玉章》|r</v>
      </c>
      <c r="AA7836" t="str" s="42">
        <v>法宝打造获得。成宝核心×1；主材：灵玉×1；辅材类别：地脉灵液×1；特性材料类别：水行凝华×1。</v>
      </c>
      <c r="AB7836" s="43">
        <v>12421011</v>
      </c>
      <c r="AC7836" s="42" t="s">
        <v>121</v>
      </c>
      <c r="AD7836" s="42">
        <v>0</v>
      </c>
      <c r="AE7836" s="42"/>
      <c r="AF7836" s="42">
        <v>70005</v>
      </c>
      <c r="AG7836" s="42"/>
      <c r="AH7836" s="42">
        <v>21600</v>
      </c>
      <c r="AI7836" s="43" t="s">
        <v>7668</v>
      </c>
      <c r="AJ7836" s="42" t="s">
        <v>8041</v>
      </c>
      <c r="AK7836" s="43" t="str">
        <f t="shared" si="129"/>
        <v>筑基</v>
      </c>
      <c r="AL7836" t="s">
        <v>8054</v>
      </c>
    </row>
    <row r="7837" spans="2:38">
      <c r="B7837" s="16" t="n">
        <f>10000000+INDEX(编号表!$B:$B,MATCH(F7837,编号表!$A:$A,0))*100000+INDEX(编号表!$F:$F,MATCH(D7837,编号表!$E:$E,0))*1000+INDEX(编号表!$D:$D,MATCH(E7837,编号表!$C:$C,0))*10000+G7837</f>
        <v>12425092</v>
      </c>
      <c r="C7837" s="42" t="s">
        <v>8055</v>
      </c>
      <c r="D7837" s="43" t="s">
        <v>111</v>
      </c>
      <c r="E7837" s="42" t="s">
        <v>335</v>
      </c>
      <c r="F7837" s="43" t="s">
        <v>7668</v>
      </c>
      <c r="G7837" s="43">
        <v>92</v>
      </c>
      <c r="H7837" s="43"/>
      <c r="I7837" s="42">
        <v>60</v>
      </c>
      <c r="J7837" s="42" t="str">
        <f t="shared" si="130"/>
        <v>大类_神品筑基法宝</v>
      </c>
      <c r="K7837" s="44" t="s">
        <v>6624</v>
      </c>
      <c r="L7837" s="42"/>
      <c r="M7837" s="43" t="s">
        <v>7668</v>
      </c>
      <c r="N7837" s="42"/>
      <c r="O7837" s="42">
        <v>0</v>
      </c>
      <c r="P7837" s="42" t="b">
        <v>1</v>
      </c>
      <c r="Q7837" s="42"/>
      <c r="R7837" s="42" t="b">
        <v>0</v>
      </c>
      <c r="S7837" s="42">
        <v>1</v>
      </c>
      <c r="T7837" s="42" t="s">
        <v>91</v>
      </c>
      <c r="U7837" s="42">
        <v>999</v>
      </c>
      <c r="V7837" s="43" t="s">
        <v>7669</v>
      </c>
      <c r="W7837" s="43">
        <v>25092</v>
      </c>
      <c r="X7837" s="42"/>
      <c r="Y7837" s="42" t="s">
        <v>8056</v>
      </c>
      <c r="Z7837" s="42" t="s">
        <v>8057</v>
      </c>
      <c r="AA7837" t="str" s="42">
        <v>法宝打造获得。成宝核心×1；主材：灵玉×1；辅材类别：明光晶×1；特性材料类别：灵目×1。</v>
      </c>
      <c r="AB7837" s="43">
        <v>12421012</v>
      </c>
      <c r="AC7837" s="42" t="s">
        <v>121</v>
      </c>
      <c r="AD7837" s="42">
        <v>0</v>
      </c>
      <c r="AE7837" s="42"/>
      <c r="AF7837" s="42">
        <v>70005</v>
      </c>
      <c r="AG7837" s="42"/>
      <c r="AH7837" s="42">
        <v>21600</v>
      </c>
      <c r="AI7837" s="43" t="s">
        <v>7668</v>
      </c>
      <c r="AJ7837" s="42" t="s">
        <v>8059</v>
      </c>
      <c r="AK7837" s="43" t="str">
        <f t="shared" si="129"/>
        <v>筑基</v>
      </c>
      <c r="AL7837" t="s">
        <v>8060</v>
      </c>
    </row>
    <row r="7838" spans="2:38">
      <c r="B7838" s="16" t="n">
        <f>10000000+INDEX(编号表!$B:$B,MATCH(F7838,编号表!$A:$A,0))*100000+INDEX(编号表!$F:$F,MATCH(D7838,编号表!$E:$E,0))*1000+INDEX(编号表!$D:$D,MATCH(E7838,编号表!$C:$C,0))*10000+G7838</f>
        <v>12425093</v>
      </c>
      <c r="C7838" s="42" t="s">
        <v>8061</v>
      </c>
      <c r="D7838" s="43" t="s">
        <v>111</v>
      </c>
      <c r="E7838" s="42" t="s">
        <v>335</v>
      </c>
      <c r="F7838" s="43" t="s">
        <v>7668</v>
      </c>
      <c r="G7838" s="43">
        <v>93</v>
      </c>
      <c r="H7838" s="43"/>
      <c r="I7838" s="42">
        <v>60</v>
      </c>
      <c r="J7838" s="42" t="str">
        <f t="shared" si="130"/>
        <v>大类_神品筑基法宝</v>
      </c>
      <c r="K7838" s="44" t="s">
        <v>6624</v>
      </c>
      <c r="L7838" s="42"/>
      <c r="M7838" s="43" t="s">
        <v>7668</v>
      </c>
      <c r="N7838" s="42"/>
      <c r="O7838" s="42">
        <v>0</v>
      </c>
      <c r="P7838" s="42" t="b">
        <v>1</v>
      </c>
      <c r="Q7838" s="42"/>
      <c r="R7838" s="42" t="b">
        <v>0</v>
      </c>
      <c r="S7838" s="42">
        <v>1</v>
      </c>
      <c r="T7838" s="42" t="s">
        <v>91</v>
      </c>
      <c r="U7838" s="42">
        <v>999</v>
      </c>
      <c r="V7838" s="43" t="s">
        <v>7669</v>
      </c>
      <c r="W7838" s="43">
        <v>25093</v>
      </c>
      <c r="X7838" s="42"/>
      <c r="Y7838" t="str" s="42">
        <v>法宝。通过合法舟锚点完成特殊路径通行；补强舟体承载结构，稳固载渡；稳固承载，配合完成特殊路径通行。</v>
      </c>
      <c r="Z7838" t="str" s="42">
        <v>|cff00FF00“舟循虚隙而行，非为寻常赶路；得其引渡，方能循合法舟锚点完成特殊路径通行。”——《星槎渡虚图经》|r</v>
      </c>
      <c r="AA7838" t="str" s="42">
        <v>法宝打造获得。成宝核心×1；主材：足年灵木芯×1；辅材类别：兽骨×1；特性材料类别：土行凝华×1。</v>
      </c>
      <c r="AB7838" s="43">
        <v>12421013</v>
      </c>
      <c r="AC7838" s="42" t="s">
        <v>121</v>
      </c>
      <c r="AD7838" s="42">
        <v>0</v>
      </c>
      <c r="AE7838" s="42"/>
      <c r="AF7838" s="42">
        <v>70005</v>
      </c>
      <c r="AG7838" s="42"/>
      <c r="AH7838" s="42">
        <v>21600</v>
      </c>
      <c r="AI7838" s="43" t="s">
        <v>7668</v>
      </c>
      <c r="AJ7838" s="42" t="s">
        <v>8065</v>
      </c>
      <c r="AK7838" s="43" t="str">
        <f t="shared" si="129"/>
        <v>筑基</v>
      </c>
      <c r="AL7838" t="s">
        <v>8066</v>
      </c>
    </row>
    <row r="7839" spans="2:38">
      <c r="B7839" s="16" t="n">
        <f>10000000+INDEX(编号表!$B:$B,MATCH(F7839,编号表!$A:$A,0))*100000+INDEX(编号表!$F:$F,MATCH(D7839,编号表!$E:$E,0))*1000+INDEX(编号表!$D:$D,MATCH(E7839,编号表!$C:$C,0))*10000+G7839</f>
        <v>12425094</v>
      </c>
      <c r="C7839" s="42" t="s">
        <v>8067</v>
      </c>
      <c r="D7839" s="43" t="s">
        <v>111</v>
      </c>
      <c r="E7839" s="42" t="s">
        <v>335</v>
      </c>
      <c r="F7839" s="43" t="s">
        <v>7668</v>
      </c>
      <c r="G7839" s="43">
        <v>94</v>
      </c>
      <c r="H7839" s="43"/>
      <c r="I7839" s="42">
        <v>60</v>
      </c>
      <c r="J7839" s="42" t="str">
        <f t="shared" si="130"/>
        <v>大类_神品筑基法宝</v>
      </c>
      <c r="K7839" s="44" t="s">
        <v>6624</v>
      </c>
      <c r="L7839" s="42"/>
      <c r="M7839" s="43" t="s">
        <v>7668</v>
      </c>
      <c r="N7839" s="42"/>
      <c r="O7839" s="42">
        <v>0</v>
      </c>
      <c r="P7839" s="42" t="b">
        <v>1</v>
      </c>
      <c r="Q7839" s="42"/>
      <c r="R7839" s="42" t="b">
        <v>0</v>
      </c>
      <c r="S7839" s="42">
        <v>1</v>
      </c>
      <c r="T7839" s="42" t="s">
        <v>91</v>
      </c>
      <c r="U7839" s="42">
        <v>999</v>
      </c>
      <c r="V7839" s="43" t="s">
        <v>7669</v>
      </c>
      <c r="W7839" s="43">
        <v>25094</v>
      </c>
      <c r="X7839" s="42"/>
      <c r="Y7839" t="str" s="42">
        <v>法宝。隐身期间取消单位碰撞，可穿过怪群；延长隐身与穿怪的持续时间；留存备用灵力，缩短隐息幡技能冷却时间。</v>
      </c>
      <c r="Z7839" t="str" s="42">
        <v>|cff00FF00“幡影覆身，形息皆敛；隐时身若无碍，可穿过怪群，若先出手则藏形自解。”——《太阴藏形秘箓》|r</v>
      </c>
      <c r="AA7839" t="str" s="42">
        <v>法宝打造获得。成宝核心×1；主材：足年灵蚕丝×1；辅材类别：阵旗灵丝×1；特性材料类别：妖丹×1。</v>
      </c>
      <c r="AB7839" s="43">
        <v>12421014</v>
      </c>
      <c r="AC7839" s="42" t="s">
        <v>121</v>
      </c>
      <c r="AD7839" s="42">
        <v>0</v>
      </c>
      <c r="AE7839" s="42"/>
      <c r="AF7839" s="42">
        <v>70005</v>
      </c>
      <c r="AG7839" s="42"/>
      <c r="AH7839" s="42">
        <v>21600</v>
      </c>
      <c r="AI7839" s="43" t="s">
        <v>7668</v>
      </c>
      <c r="AJ7839" s="42" t="s">
        <v>8071</v>
      </c>
      <c r="AK7839" s="43" t="str">
        <f t="shared" si="129"/>
        <v>筑基</v>
      </c>
      <c r="AL7839" t="s">
        <v>8072</v>
      </c>
    </row>
    <row r="7840" spans="2:38">
      <c r="B7840" s="16" t="n">
        <f>10000000+INDEX(编号表!$B:$B,MATCH(F7840,编号表!$A:$A,0))*100000+INDEX(编号表!$F:$F,MATCH(D7840,编号表!$E:$E,0))*1000+INDEX(编号表!$D:$D,MATCH(E7840,编号表!$C:$C,0))*10000+G7840</f>
        <v>12425095</v>
      </c>
      <c r="C7840" s="42" t="s">
        <v>8073</v>
      </c>
      <c r="D7840" s="43" t="s">
        <v>111</v>
      </c>
      <c r="E7840" s="42" t="s">
        <v>335</v>
      </c>
      <c r="F7840" s="43" t="s">
        <v>7668</v>
      </c>
      <c r="G7840" s="43">
        <v>95</v>
      </c>
      <c r="H7840" s="43"/>
      <c r="I7840" s="42">
        <v>60</v>
      </c>
      <c r="J7840" s="42" t="str">
        <f t="shared" si="130"/>
        <v>大类_神品筑基法宝</v>
      </c>
      <c r="K7840" s="44" t="s">
        <v>6698</v>
      </c>
      <c r="L7840" s="42"/>
      <c r="M7840" s="43" t="s">
        <v>7668</v>
      </c>
      <c r="N7840" s="42"/>
      <c r="O7840" s="42">
        <v>0</v>
      </c>
      <c r="P7840" s="42" t="b">
        <v>1</v>
      </c>
      <c r="Q7840" s="42"/>
      <c r="R7840" s="42" t="b">
        <v>0</v>
      </c>
      <c r="S7840" s="42">
        <v>1</v>
      </c>
      <c r="T7840" s="42" t="s">
        <v>91</v>
      </c>
      <c r="U7840" s="42">
        <v>999</v>
      </c>
      <c r="V7840" s="43" t="s">
        <v>7669</v>
      </c>
      <c r="W7840" s="43">
        <v>25095</v>
      </c>
      <c r="X7840" s="42"/>
      <c r="Y7840" s="42" t="s">
        <v>8074</v>
      </c>
      <c r="Z7840" s="42" t="s">
        <v>8075</v>
      </c>
      <c r="AA7840" t="str" s="42">
        <v>法宝打造获得。成宝核心×1；主材：照夜玉×1；辅材类别：明光晶×1；特性材料类别：灵目×1。</v>
      </c>
      <c r="AB7840" s="43">
        <v>12421080</v>
      </c>
      <c r="AC7840" s="42" t="s">
        <v>121</v>
      </c>
      <c r="AD7840" s="42">
        <v>0</v>
      </c>
      <c r="AE7840" s="42"/>
      <c r="AF7840" s="42">
        <v>70005</v>
      </c>
      <c r="AG7840" s="42"/>
      <c r="AH7840" s="42">
        <v>21600</v>
      </c>
      <c r="AI7840" s="43" t="s">
        <v>7668</v>
      </c>
      <c r="AJ7840" s="42" t="s">
        <v>8077</v>
      </c>
      <c r="AK7840" s="43" t="str">
        <f t="shared" si="129"/>
        <v>筑基</v>
      </c>
      <c r="AL7840" t="s">
        <v>8078</v>
      </c>
    </row>
    <row r="7841" spans="2:38">
      <c r="B7841" s="16" t="n">
        <f>10000000+INDEX(编号表!$B:$B,MATCH(F7841,编号表!$A:$A,0))*100000+INDEX(编号表!$F:$F,MATCH(D7841,编号表!$E:$E,0))*1000+INDEX(编号表!$D:$D,MATCH(E7841,编号表!$C:$C,0))*10000+G7841</f>
        <v>12426000</v>
      </c>
      <c r="C7841" s="42" t="s">
        <v>7667</v>
      </c>
      <c r="D7841" s="43" t="s">
        <v>114</v>
      </c>
      <c r="E7841" s="42" t="s">
        <v>335</v>
      </c>
      <c r="F7841" s="43" t="s">
        <v>7668</v>
      </c>
      <c r="G7841" s="43">
        <v>0</v>
      </c>
      <c r="H7841" s="43"/>
      <c r="I7841" s="42">
        <v>60</v>
      </c>
      <c r="J7841" s="42" t="str">
        <f t="shared" si="130"/>
        <v>大类_道品筑基法宝</v>
      </c>
      <c r="K7841" s="44" t="s">
        <v>6624</v>
      </c>
      <c r="L7841" s="42"/>
      <c r="M7841" s="43" t="s">
        <v>7668</v>
      </c>
      <c r="N7841" s="42"/>
      <c r="O7841" s="42">
        <v>0</v>
      </c>
      <c r="P7841" s="42" t="b">
        <v>1</v>
      </c>
      <c r="Q7841" s="42"/>
      <c r="R7841" s="42" t="b">
        <v>0</v>
      </c>
      <c r="S7841" s="42">
        <v>1</v>
      </c>
      <c r="T7841" s="42" t="s">
        <v>91</v>
      </c>
      <c r="U7841" s="42">
        <v>999</v>
      </c>
      <c r="V7841" s="43" t="s">
        <v>7669</v>
      </c>
      <c r="W7841" s="43">
        <v>26000</v>
      </c>
      <c r="X7841" s="42"/>
      <c r="Y7841" s="42" t="s">
        <v>7670</v>
      </c>
      <c r="Z7841" s="42" t="s">
        <v>7671</v>
      </c>
      <c r="AA7841" t="str" s="42">
        <v>法宝打造获得。成宝核心×1；主材：玄铁×1；辅材类别：獠牙×1；特性材料类别：金行凝华×1。</v>
      </c>
      <c r="AB7841" s="43">
        <v>12421000</v>
      </c>
      <c r="AC7841" s="42" t="s">
        <v>121</v>
      </c>
      <c r="AD7841" s="42">
        <v>0</v>
      </c>
      <c r="AE7841" s="42"/>
      <c r="AF7841" s="42">
        <v>70006</v>
      </c>
      <c r="AG7841" s="42"/>
      <c r="AH7841" s="42">
        <v>151200</v>
      </c>
      <c r="AI7841" s="43" t="s">
        <v>7668</v>
      </c>
      <c r="AJ7841" s="42" t="s">
        <v>7673</v>
      </c>
      <c r="AK7841" s="43" t="str">
        <f t="shared" si="129"/>
        <v>筑基</v>
      </c>
      <c r="AL7841" t="s">
        <v>7674</v>
      </c>
    </row>
    <row r="7842" spans="2:38">
      <c r="B7842" s="16" t="n">
        <f>10000000+INDEX(编号表!$B:$B,MATCH(F7842,编号表!$A:$A,0))*100000+INDEX(编号表!$F:$F,MATCH(D7842,编号表!$E:$E,0))*1000+INDEX(编号表!$D:$D,MATCH(E7842,编号表!$C:$C,0))*10000+G7842</f>
        <v>12426001</v>
      </c>
      <c r="C7842" s="42" t="s">
        <v>7675</v>
      </c>
      <c r="D7842" s="43" t="s">
        <v>114</v>
      </c>
      <c r="E7842" s="42" t="s">
        <v>335</v>
      </c>
      <c r="F7842" s="43" t="s">
        <v>7668</v>
      </c>
      <c r="G7842" s="43">
        <v>1</v>
      </c>
      <c r="H7842" s="43"/>
      <c r="I7842" s="42">
        <v>60</v>
      </c>
      <c r="J7842" s="42" t="str">
        <f t="shared" si="130"/>
        <v>大类_道品筑基法宝</v>
      </c>
      <c r="K7842" s="44" t="s">
        <v>6624</v>
      </c>
      <c r="L7842" s="42"/>
      <c r="M7842" s="43" t="s">
        <v>7668</v>
      </c>
      <c r="N7842" s="42"/>
      <c r="O7842" s="42">
        <v>0</v>
      </c>
      <c r="P7842" s="42" t="b">
        <v>1</v>
      </c>
      <c r="Q7842" s="42"/>
      <c r="R7842" s="42" t="b">
        <v>0</v>
      </c>
      <c r="S7842" s="42">
        <v>1</v>
      </c>
      <c r="T7842" s="42" t="s">
        <v>91</v>
      </c>
      <c r="U7842" s="42">
        <v>999</v>
      </c>
      <c r="V7842" s="43" t="s">
        <v>7669</v>
      </c>
      <c r="W7842" s="43">
        <v>26001</v>
      </c>
      <c r="X7842" s="42"/>
      <c r="Y7842" s="42" t="s">
        <v>7676</v>
      </c>
      <c r="Z7842" s="42" t="s">
        <v>7671</v>
      </c>
      <c r="AA7842" t="str" s="42">
        <v>法宝打造获得。成宝核心×1；主材：玄铁×1；辅材类别：獠牙×1；特性材料类别：木行凝华×1。</v>
      </c>
      <c r="AB7842" s="43">
        <v>12421000</v>
      </c>
      <c r="AC7842" s="42" t="s">
        <v>121</v>
      </c>
      <c r="AD7842" s="42">
        <v>0</v>
      </c>
      <c r="AE7842" s="42"/>
      <c r="AF7842" s="42">
        <v>70006</v>
      </c>
      <c r="AG7842" s="42"/>
      <c r="AH7842" s="42">
        <v>151200</v>
      </c>
      <c r="AI7842" s="43" t="s">
        <v>7668</v>
      </c>
      <c r="AJ7842" s="42" t="s">
        <v>7673</v>
      </c>
      <c r="AK7842" s="43" t="str">
        <f t="shared" si="129"/>
        <v>筑基</v>
      </c>
      <c r="AL7842" t="s">
        <v>7678</v>
      </c>
    </row>
    <row r="7843" spans="2:38">
      <c r="B7843" s="16" t="n">
        <f>10000000+INDEX(编号表!$B:$B,MATCH(F7843,编号表!$A:$A,0))*100000+INDEX(编号表!$F:$F,MATCH(D7843,编号表!$E:$E,0))*1000+INDEX(编号表!$D:$D,MATCH(E7843,编号表!$C:$C,0))*10000+G7843</f>
        <v>12426002</v>
      </c>
      <c r="C7843" s="42" t="s">
        <v>7679</v>
      </c>
      <c r="D7843" s="43" t="s">
        <v>114</v>
      </c>
      <c r="E7843" s="42" t="s">
        <v>335</v>
      </c>
      <c r="F7843" s="43" t="s">
        <v>7668</v>
      </c>
      <c r="G7843" s="43">
        <v>2</v>
      </c>
      <c r="H7843" s="43"/>
      <c r="I7843" s="42">
        <v>60</v>
      </c>
      <c r="J7843" s="42" t="str">
        <f t="shared" si="130"/>
        <v>大类_道品筑基法宝</v>
      </c>
      <c r="K7843" s="44" t="s">
        <v>6624</v>
      </c>
      <c r="L7843" s="42"/>
      <c r="M7843" s="43" t="s">
        <v>7668</v>
      </c>
      <c r="N7843" s="42"/>
      <c r="O7843" s="42">
        <v>0</v>
      </c>
      <c r="P7843" s="42" t="b">
        <v>1</v>
      </c>
      <c r="Q7843" s="42"/>
      <c r="R7843" s="42" t="b">
        <v>0</v>
      </c>
      <c r="S7843" s="42">
        <v>1</v>
      </c>
      <c r="T7843" s="42" t="s">
        <v>91</v>
      </c>
      <c r="U7843" s="42">
        <v>999</v>
      </c>
      <c r="V7843" s="43" t="s">
        <v>7669</v>
      </c>
      <c r="W7843" s="43">
        <v>26002</v>
      </c>
      <c r="X7843" s="42"/>
      <c r="Y7843" s="42" t="s">
        <v>7680</v>
      </c>
      <c r="Z7843" s="42" t="s">
        <v>7671</v>
      </c>
      <c r="AA7843" t="str" s="42">
        <v>法宝打造获得。成宝核心×1；主材：玄铁×1；辅材类别：獠牙×1；特性材料类别：水行凝华×1。</v>
      </c>
      <c r="AB7843" s="43">
        <v>12421000</v>
      </c>
      <c r="AC7843" s="42" t="s">
        <v>121</v>
      </c>
      <c r="AD7843" s="42">
        <v>0</v>
      </c>
      <c r="AE7843" s="42"/>
      <c r="AF7843" s="42">
        <v>70006</v>
      </c>
      <c r="AG7843" s="42"/>
      <c r="AH7843" s="42">
        <v>151200</v>
      </c>
      <c r="AI7843" s="43" t="s">
        <v>7668</v>
      </c>
      <c r="AJ7843" s="42" t="s">
        <v>7673</v>
      </c>
      <c r="AK7843" s="43" t="str">
        <f t="shared" si="129"/>
        <v>筑基</v>
      </c>
      <c r="AL7843" t="s">
        <v>7682</v>
      </c>
    </row>
    <row r="7844" spans="2:38">
      <c r="B7844" s="16" t="n">
        <f>10000000+INDEX(编号表!$B:$B,MATCH(F7844,编号表!$A:$A,0))*100000+INDEX(编号表!$F:$F,MATCH(D7844,编号表!$E:$E,0))*1000+INDEX(编号表!$D:$D,MATCH(E7844,编号表!$C:$C,0))*10000+G7844</f>
        <v>12426003</v>
      </c>
      <c r="C7844" s="42" t="s">
        <v>7683</v>
      </c>
      <c r="D7844" s="43" t="s">
        <v>114</v>
      </c>
      <c r="E7844" s="42" t="s">
        <v>335</v>
      </c>
      <c r="F7844" s="43" t="s">
        <v>7668</v>
      </c>
      <c r="G7844" s="43">
        <v>3</v>
      </c>
      <c r="H7844" s="43"/>
      <c r="I7844" s="42">
        <v>60</v>
      </c>
      <c r="J7844" s="42" t="str">
        <f t="shared" si="130"/>
        <v>大类_道品筑基法宝</v>
      </c>
      <c r="K7844" s="44" t="s">
        <v>6624</v>
      </c>
      <c r="L7844" s="42"/>
      <c r="M7844" s="43" t="s">
        <v>7668</v>
      </c>
      <c r="N7844" s="42"/>
      <c r="O7844" s="42">
        <v>0</v>
      </c>
      <c r="P7844" s="42" t="b">
        <v>1</v>
      </c>
      <c r="Q7844" s="42"/>
      <c r="R7844" s="42" t="b">
        <v>0</v>
      </c>
      <c r="S7844" s="42">
        <v>1</v>
      </c>
      <c r="T7844" s="42" t="s">
        <v>91</v>
      </c>
      <c r="U7844" s="42">
        <v>999</v>
      </c>
      <c r="V7844" s="43" t="s">
        <v>7669</v>
      </c>
      <c r="W7844" s="43">
        <v>26003</v>
      </c>
      <c r="X7844" s="42"/>
      <c r="Y7844" s="42" t="s">
        <v>7684</v>
      </c>
      <c r="Z7844" s="42" t="s">
        <v>7671</v>
      </c>
      <c r="AA7844" t="str" s="42">
        <v>法宝打造获得。成宝核心×1；主材：玄铁×1；辅材类别：獠牙×1；特性材料类别：火行凝华×1。</v>
      </c>
      <c r="AB7844" s="43">
        <v>12421000</v>
      </c>
      <c r="AC7844" s="42" t="s">
        <v>121</v>
      </c>
      <c r="AD7844" s="42">
        <v>0</v>
      </c>
      <c r="AE7844" s="42"/>
      <c r="AF7844" s="42">
        <v>70006</v>
      </c>
      <c r="AG7844" s="42"/>
      <c r="AH7844" s="42">
        <v>151200</v>
      </c>
      <c r="AI7844" s="43" t="s">
        <v>7668</v>
      </c>
      <c r="AJ7844" s="42" t="s">
        <v>7673</v>
      </c>
      <c r="AK7844" s="43" t="str">
        <f t="shared" si="129"/>
        <v>筑基</v>
      </c>
      <c r="AL7844" t="s">
        <v>7686</v>
      </c>
    </row>
    <row r="7845" spans="2:38">
      <c r="B7845" s="16" t="n">
        <f>10000000+INDEX(编号表!$B:$B,MATCH(F7845,编号表!$A:$A,0))*100000+INDEX(编号表!$F:$F,MATCH(D7845,编号表!$E:$E,0))*1000+INDEX(编号表!$D:$D,MATCH(E7845,编号表!$C:$C,0))*10000+G7845</f>
        <v>12426004</v>
      </c>
      <c r="C7845" s="42" t="s">
        <v>7687</v>
      </c>
      <c r="D7845" s="43" t="s">
        <v>114</v>
      </c>
      <c r="E7845" s="42" t="s">
        <v>335</v>
      </c>
      <c r="F7845" s="43" t="s">
        <v>7668</v>
      </c>
      <c r="G7845" s="43">
        <v>4</v>
      </c>
      <c r="H7845" s="43"/>
      <c r="I7845" s="42">
        <v>60</v>
      </c>
      <c r="J7845" s="42" t="str">
        <f t="shared" si="130"/>
        <v>大类_道品筑基法宝</v>
      </c>
      <c r="K7845" s="44" t="s">
        <v>6624</v>
      </c>
      <c r="L7845" s="42"/>
      <c r="M7845" s="43" t="s">
        <v>7668</v>
      </c>
      <c r="N7845" s="42"/>
      <c r="O7845" s="42">
        <v>0</v>
      </c>
      <c r="P7845" s="42" t="b">
        <v>1</v>
      </c>
      <c r="Q7845" s="42"/>
      <c r="R7845" s="42" t="b">
        <v>0</v>
      </c>
      <c r="S7845" s="42">
        <v>1</v>
      </c>
      <c r="T7845" s="42" t="s">
        <v>91</v>
      </c>
      <c r="U7845" s="42">
        <v>999</v>
      </c>
      <c r="V7845" s="43" t="s">
        <v>7669</v>
      </c>
      <c r="W7845" s="43">
        <v>26004</v>
      </c>
      <c r="X7845" s="42"/>
      <c r="Y7845" s="42" t="s">
        <v>7688</v>
      </c>
      <c r="Z7845" s="42" t="s">
        <v>7671</v>
      </c>
      <c r="AA7845" t="str" s="42">
        <v>法宝打造获得。成宝核心×1；主材：玄铁×1；辅材类别：獠牙×1；特性材料类别：土行凝华×1。</v>
      </c>
      <c r="AB7845" s="43">
        <v>12421000</v>
      </c>
      <c r="AC7845" s="42" t="s">
        <v>121</v>
      </c>
      <c r="AD7845" s="42">
        <v>0</v>
      </c>
      <c r="AE7845" s="42"/>
      <c r="AF7845" s="42">
        <v>70006</v>
      </c>
      <c r="AG7845" s="42"/>
      <c r="AH7845" s="42">
        <v>151200</v>
      </c>
      <c r="AI7845" s="43" t="s">
        <v>7668</v>
      </c>
      <c r="AJ7845" s="42" t="s">
        <v>7673</v>
      </c>
      <c r="AK7845" s="43" t="str">
        <f t="shared" si="129"/>
        <v>筑基</v>
      </c>
      <c r="AL7845" t="s">
        <v>7690</v>
      </c>
    </row>
    <row r="7846" spans="2:38">
      <c r="B7846" s="16" t="n">
        <f>10000000+INDEX(编号表!$B:$B,MATCH(F7846,编号表!$A:$A,0))*100000+INDEX(编号表!$F:$F,MATCH(D7846,编号表!$E:$E,0))*1000+INDEX(编号表!$D:$D,MATCH(E7846,编号表!$C:$C,0))*10000+G7846</f>
        <v>12426005</v>
      </c>
      <c r="C7846" s="42" t="s">
        <v>7691</v>
      </c>
      <c r="D7846" s="43" t="s">
        <v>114</v>
      </c>
      <c r="E7846" s="42" t="s">
        <v>335</v>
      </c>
      <c r="F7846" s="43" t="s">
        <v>7668</v>
      </c>
      <c r="G7846" s="43">
        <v>5</v>
      </c>
      <c r="H7846" s="43"/>
      <c r="I7846" s="42">
        <v>60</v>
      </c>
      <c r="J7846" s="42" t="str">
        <f t="shared" si="130"/>
        <v>大类_道品筑基法宝</v>
      </c>
      <c r="K7846" s="44" t="s">
        <v>6624</v>
      </c>
      <c r="L7846" s="42"/>
      <c r="M7846" s="43" t="s">
        <v>7668</v>
      </c>
      <c r="N7846" s="42"/>
      <c r="O7846" s="42">
        <v>0</v>
      </c>
      <c r="P7846" s="42" t="b">
        <v>1</v>
      </c>
      <c r="Q7846" s="42"/>
      <c r="R7846" s="42" t="b">
        <v>0</v>
      </c>
      <c r="S7846" s="42">
        <v>1</v>
      </c>
      <c r="T7846" s="42" t="s">
        <v>91</v>
      </c>
      <c r="U7846" s="42">
        <v>999</v>
      </c>
      <c r="V7846" s="43" t="s">
        <v>7669</v>
      </c>
      <c r="W7846" s="43">
        <v>26005</v>
      </c>
      <c r="X7846" s="42"/>
      <c r="Y7846" s="42" t="s">
        <v>7692</v>
      </c>
      <c r="Z7846" s="42" t="s">
        <v>7671</v>
      </c>
      <c r="AA7846" t="str" s="42">
        <v>法宝打造获得。成宝核心×1；主材：玄铁×1；辅材类别：獠牙×1；特性材料类别：毒血×1。</v>
      </c>
      <c r="AB7846" s="43">
        <v>12421000</v>
      </c>
      <c r="AC7846" s="42" t="s">
        <v>121</v>
      </c>
      <c r="AD7846" s="42">
        <v>0</v>
      </c>
      <c r="AE7846" s="42"/>
      <c r="AF7846" s="42">
        <v>70006</v>
      </c>
      <c r="AG7846" s="42"/>
      <c r="AH7846" s="42">
        <v>151200</v>
      </c>
      <c r="AI7846" s="43" t="s">
        <v>7668</v>
      </c>
      <c r="AJ7846" s="42" t="s">
        <v>7673</v>
      </c>
      <c r="AK7846" s="43" t="str">
        <f t="shared" si="129"/>
        <v>筑基</v>
      </c>
      <c r="AL7846" t="s">
        <v>7694</v>
      </c>
    </row>
    <row r="7847" spans="2:38">
      <c r="B7847" s="16" t="n">
        <f>10000000+INDEX(编号表!$B:$B,MATCH(F7847,编号表!$A:$A,0))*100000+INDEX(编号表!$F:$F,MATCH(D7847,编号表!$E:$E,0))*1000+INDEX(编号表!$D:$D,MATCH(E7847,编号表!$C:$C,0))*10000+G7847</f>
        <v>12426006</v>
      </c>
      <c r="C7847" s="42" t="s">
        <v>7695</v>
      </c>
      <c r="D7847" s="43" t="s">
        <v>114</v>
      </c>
      <c r="E7847" s="42" t="s">
        <v>335</v>
      </c>
      <c r="F7847" s="43" t="s">
        <v>7668</v>
      </c>
      <c r="G7847" s="43">
        <v>6</v>
      </c>
      <c r="H7847" s="43"/>
      <c r="I7847" s="42">
        <v>60</v>
      </c>
      <c r="J7847" s="42" t="str">
        <f t="shared" si="130"/>
        <v>大类_道品筑基法宝</v>
      </c>
      <c r="K7847" s="44" t="s">
        <v>6624</v>
      </c>
      <c r="L7847" s="42"/>
      <c r="M7847" s="43" t="s">
        <v>7668</v>
      </c>
      <c r="N7847" s="42"/>
      <c r="O7847" s="42">
        <v>0</v>
      </c>
      <c r="P7847" s="42" t="b">
        <v>1</v>
      </c>
      <c r="Q7847" s="42"/>
      <c r="R7847" s="42" t="b">
        <v>0</v>
      </c>
      <c r="S7847" s="42">
        <v>1</v>
      </c>
      <c r="T7847" s="42" t="s">
        <v>91</v>
      </c>
      <c r="U7847" s="42">
        <v>999</v>
      </c>
      <c r="V7847" s="43" t="s">
        <v>7669</v>
      </c>
      <c r="W7847" s="43">
        <v>26006</v>
      </c>
      <c r="X7847" s="42"/>
      <c r="Y7847" s="42" t="s">
        <v>7692</v>
      </c>
      <c r="Z7847" s="42" t="s">
        <v>7671</v>
      </c>
      <c r="AA7847" t="str" s="42">
        <v>法宝打造获得。成宝核心×1；主材：玄铁×1；辅材类别：獠牙×1；特性材料类别：毒囊×1。</v>
      </c>
      <c r="AB7847" s="43">
        <v>12421000</v>
      </c>
      <c r="AC7847" s="42" t="s">
        <v>121</v>
      </c>
      <c r="AD7847" s="42">
        <v>0</v>
      </c>
      <c r="AE7847" s="42"/>
      <c r="AF7847" s="42">
        <v>70006</v>
      </c>
      <c r="AG7847" s="42"/>
      <c r="AH7847" s="42">
        <v>151200</v>
      </c>
      <c r="AI7847" s="43" t="s">
        <v>7668</v>
      </c>
      <c r="AJ7847" s="42" t="s">
        <v>7673</v>
      </c>
      <c r="AK7847" s="43" t="str">
        <f t="shared" si="129"/>
        <v>筑基</v>
      </c>
      <c r="AL7847" t="s">
        <v>7697</v>
      </c>
    </row>
    <row r="7848" spans="2:38">
      <c r="B7848" s="16" t="n">
        <f>10000000+INDEX(编号表!$B:$B,MATCH(F7848,编号表!$A:$A,0))*100000+INDEX(编号表!$F:$F,MATCH(D7848,编号表!$E:$E,0))*1000+INDEX(编号表!$D:$D,MATCH(E7848,编号表!$C:$C,0))*10000+G7848</f>
        <v>12426007</v>
      </c>
      <c r="C7848" s="42" t="s">
        <v>7698</v>
      </c>
      <c r="D7848" s="43" t="s">
        <v>114</v>
      </c>
      <c r="E7848" s="42" t="s">
        <v>335</v>
      </c>
      <c r="F7848" s="43" t="s">
        <v>7668</v>
      </c>
      <c r="G7848" s="43">
        <v>7</v>
      </c>
      <c r="H7848" s="43"/>
      <c r="I7848" s="42">
        <v>60</v>
      </c>
      <c r="J7848" s="42" t="str">
        <f t="shared" si="130"/>
        <v>大类_道品筑基法宝</v>
      </c>
      <c r="K7848" s="44" t="s">
        <v>6624</v>
      </c>
      <c r="L7848" s="42"/>
      <c r="M7848" s="43" t="s">
        <v>7668</v>
      </c>
      <c r="N7848" s="42"/>
      <c r="O7848" s="42">
        <v>0</v>
      </c>
      <c r="P7848" s="42" t="b">
        <v>1</v>
      </c>
      <c r="Q7848" s="42"/>
      <c r="R7848" s="42" t="b">
        <v>0</v>
      </c>
      <c r="S7848" s="42">
        <v>1</v>
      </c>
      <c r="T7848" s="42" t="s">
        <v>91</v>
      </c>
      <c r="U7848" s="42">
        <v>999</v>
      </c>
      <c r="V7848" s="43" t="s">
        <v>7669</v>
      </c>
      <c r="W7848" s="43">
        <v>26007</v>
      </c>
      <c r="X7848" s="42"/>
      <c r="Y7848" s="42" t="s">
        <v>7699</v>
      </c>
      <c r="Z7848" s="42" t="s">
        <v>7671</v>
      </c>
      <c r="AA7848" t="str" s="42">
        <v>法宝打造获得。成宝核心×1；主材：玄铁×1；辅材类别：獠牙×1；特性材料类别：利爪×1。</v>
      </c>
      <c r="AB7848" s="43">
        <v>12421000</v>
      </c>
      <c r="AC7848" s="42" t="s">
        <v>121</v>
      </c>
      <c r="AD7848" s="42">
        <v>0</v>
      </c>
      <c r="AE7848" s="42"/>
      <c r="AF7848" s="42">
        <v>70006</v>
      </c>
      <c r="AG7848" s="42"/>
      <c r="AH7848" s="42">
        <v>151200</v>
      </c>
      <c r="AI7848" s="43" t="s">
        <v>7668</v>
      </c>
      <c r="AJ7848" s="42" t="s">
        <v>7673</v>
      </c>
      <c r="AK7848" s="43" t="str">
        <f t="shared" si="129"/>
        <v>筑基</v>
      </c>
      <c r="AL7848" t="s">
        <v>7701</v>
      </c>
    </row>
    <row r="7849" spans="2:38">
      <c r="B7849" s="16" t="n">
        <f>10000000+INDEX(编号表!$B:$B,MATCH(F7849,编号表!$A:$A,0))*100000+INDEX(编号表!$F:$F,MATCH(D7849,编号表!$E:$E,0))*1000+INDEX(编号表!$D:$D,MATCH(E7849,编号表!$C:$C,0))*10000+G7849</f>
        <v>12426008</v>
      </c>
      <c r="C7849" s="42" t="s">
        <v>7702</v>
      </c>
      <c r="D7849" s="43" t="s">
        <v>114</v>
      </c>
      <c r="E7849" s="42" t="s">
        <v>335</v>
      </c>
      <c r="F7849" s="43" t="s">
        <v>7668</v>
      </c>
      <c r="G7849" s="43">
        <v>8</v>
      </c>
      <c r="H7849" s="43"/>
      <c r="I7849" s="42">
        <v>60</v>
      </c>
      <c r="J7849" s="42" t="str">
        <f t="shared" si="130"/>
        <v>大类_道品筑基法宝</v>
      </c>
      <c r="K7849" s="44" t="s">
        <v>6624</v>
      </c>
      <c r="L7849" s="42"/>
      <c r="M7849" s="43" t="s">
        <v>7668</v>
      </c>
      <c r="N7849" s="42"/>
      <c r="O7849" s="42">
        <v>0</v>
      </c>
      <c r="P7849" s="42" t="b">
        <v>1</v>
      </c>
      <c r="Q7849" s="42"/>
      <c r="R7849" s="42" t="b">
        <v>0</v>
      </c>
      <c r="S7849" s="42">
        <v>1</v>
      </c>
      <c r="T7849" s="42" t="s">
        <v>91</v>
      </c>
      <c r="U7849" s="42">
        <v>999</v>
      </c>
      <c r="V7849" s="43" t="s">
        <v>7669</v>
      </c>
      <c r="W7849" s="43">
        <v>26008</v>
      </c>
      <c r="X7849" s="42"/>
      <c r="Y7849" s="42" t="s">
        <v>7703</v>
      </c>
      <c r="Z7849" s="42" t="s">
        <v>7671</v>
      </c>
      <c r="AA7849" t="str" s="42">
        <v>法宝打造获得。成宝核心×1；主材：玄铁×1；辅材类别：翎羽×1；特性材料类别：金行凝华×1。</v>
      </c>
      <c r="AB7849" s="43">
        <v>12421000</v>
      </c>
      <c r="AC7849" s="42" t="s">
        <v>121</v>
      </c>
      <c r="AD7849" s="42">
        <v>0</v>
      </c>
      <c r="AE7849" s="42"/>
      <c r="AF7849" s="42">
        <v>70006</v>
      </c>
      <c r="AG7849" s="42"/>
      <c r="AH7849" s="42">
        <v>151200</v>
      </c>
      <c r="AI7849" s="43" t="s">
        <v>7668</v>
      </c>
      <c r="AJ7849" s="42" t="s">
        <v>7673</v>
      </c>
      <c r="AK7849" s="43" t="str">
        <f t="shared" si="129"/>
        <v>筑基</v>
      </c>
      <c r="AL7849" t="s">
        <v>7705</v>
      </c>
    </row>
    <row r="7850" spans="2:38">
      <c r="B7850" s="16" t="n">
        <f>10000000+INDEX(编号表!$B:$B,MATCH(F7850,编号表!$A:$A,0))*100000+INDEX(编号表!$F:$F,MATCH(D7850,编号表!$E:$E,0))*1000+INDEX(编号表!$D:$D,MATCH(E7850,编号表!$C:$C,0))*10000+G7850</f>
        <v>12426009</v>
      </c>
      <c r="C7850" s="42" t="s">
        <v>7706</v>
      </c>
      <c r="D7850" s="43" t="s">
        <v>114</v>
      </c>
      <c r="E7850" s="42" t="s">
        <v>335</v>
      </c>
      <c r="F7850" s="43" t="s">
        <v>7668</v>
      </c>
      <c r="G7850" s="43">
        <v>9</v>
      </c>
      <c r="H7850" s="43"/>
      <c r="I7850" s="42">
        <v>60</v>
      </c>
      <c r="J7850" s="42" t="str">
        <f t="shared" si="130"/>
        <v>大类_道品筑基法宝</v>
      </c>
      <c r="K7850" s="44" t="s">
        <v>6624</v>
      </c>
      <c r="L7850" s="42"/>
      <c r="M7850" s="43" t="s">
        <v>7668</v>
      </c>
      <c r="N7850" s="42"/>
      <c r="O7850" s="42">
        <v>0</v>
      </c>
      <c r="P7850" s="42" t="b">
        <v>1</v>
      </c>
      <c r="Q7850" s="42"/>
      <c r="R7850" s="42" t="b">
        <v>0</v>
      </c>
      <c r="S7850" s="42">
        <v>1</v>
      </c>
      <c r="T7850" s="42" t="s">
        <v>91</v>
      </c>
      <c r="U7850" s="42">
        <v>999</v>
      </c>
      <c r="V7850" s="43" t="s">
        <v>7669</v>
      </c>
      <c r="W7850" s="43">
        <v>26009</v>
      </c>
      <c r="X7850" s="42"/>
      <c r="Y7850" s="42" t="s">
        <v>7707</v>
      </c>
      <c r="Z7850" s="42" t="s">
        <v>7671</v>
      </c>
      <c r="AA7850" t="str" s="42">
        <v>法宝打造获得。成宝核心×1；主材：玄铁×1；辅材类别：翎羽×1；特性材料类别：木行凝华×1。</v>
      </c>
      <c r="AB7850" s="43">
        <v>12421000</v>
      </c>
      <c r="AC7850" s="42" t="s">
        <v>121</v>
      </c>
      <c r="AD7850" s="42">
        <v>0</v>
      </c>
      <c r="AE7850" s="42"/>
      <c r="AF7850" s="42">
        <v>70006</v>
      </c>
      <c r="AG7850" s="42"/>
      <c r="AH7850" s="42">
        <v>151200</v>
      </c>
      <c r="AI7850" s="43" t="s">
        <v>7668</v>
      </c>
      <c r="AJ7850" s="42" t="s">
        <v>7673</v>
      </c>
      <c r="AK7850" s="43" t="str">
        <f t="shared" si="129"/>
        <v>筑基</v>
      </c>
      <c r="AL7850" t="s">
        <v>7709</v>
      </c>
    </row>
    <row r="7851" spans="2:38">
      <c r="B7851" s="16" t="n">
        <f>10000000+INDEX(编号表!$B:$B,MATCH(F7851,编号表!$A:$A,0))*100000+INDEX(编号表!$F:$F,MATCH(D7851,编号表!$E:$E,0))*1000+INDEX(编号表!$D:$D,MATCH(E7851,编号表!$C:$C,0))*10000+G7851</f>
        <v>12426010</v>
      </c>
      <c r="C7851" s="42" t="s">
        <v>7710</v>
      </c>
      <c r="D7851" s="43" t="s">
        <v>114</v>
      </c>
      <c r="E7851" s="42" t="s">
        <v>335</v>
      </c>
      <c r="F7851" s="43" t="s">
        <v>7668</v>
      </c>
      <c r="G7851" s="43">
        <v>10</v>
      </c>
      <c r="H7851" s="43"/>
      <c r="I7851" s="42">
        <v>60</v>
      </c>
      <c r="J7851" s="42" t="str">
        <f t="shared" si="130"/>
        <v>大类_道品筑基法宝</v>
      </c>
      <c r="K7851" s="44" t="s">
        <v>6624</v>
      </c>
      <c r="L7851" s="42"/>
      <c r="M7851" s="43" t="s">
        <v>7668</v>
      </c>
      <c r="N7851" s="42"/>
      <c r="O7851" s="42">
        <v>0</v>
      </c>
      <c r="P7851" s="42" t="b">
        <v>1</v>
      </c>
      <c r="Q7851" s="42"/>
      <c r="R7851" s="42" t="b">
        <v>0</v>
      </c>
      <c r="S7851" s="42">
        <v>1</v>
      </c>
      <c r="T7851" s="42" t="s">
        <v>91</v>
      </c>
      <c r="U7851" s="42">
        <v>999</v>
      </c>
      <c r="V7851" s="43" t="s">
        <v>7669</v>
      </c>
      <c r="W7851" s="43">
        <v>26010</v>
      </c>
      <c r="X7851" s="42"/>
      <c r="Y7851" s="42" t="s">
        <v>7711</v>
      </c>
      <c r="Z7851" s="42" t="s">
        <v>7671</v>
      </c>
      <c r="AA7851" t="str" s="42">
        <v>法宝打造获得。成宝核心×1；主材：玄铁×1；辅材类别：翎羽×1；特性材料类别：水行凝华×1。</v>
      </c>
      <c r="AB7851" s="43">
        <v>12421000</v>
      </c>
      <c r="AC7851" s="42" t="s">
        <v>121</v>
      </c>
      <c r="AD7851" s="42">
        <v>0</v>
      </c>
      <c r="AE7851" s="42"/>
      <c r="AF7851" s="42">
        <v>70006</v>
      </c>
      <c r="AG7851" s="42"/>
      <c r="AH7851" s="42">
        <v>151200</v>
      </c>
      <c r="AI7851" s="43" t="s">
        <v>7668</v>
      </c>
      <c r="AJ7851" s="42" t="s">
        <v>7673</v>
      </c>
      <c r="AK7851" s="43" t="str">
        <f t="shared" si="129"/>
        <v>筑基</v>
      </c>
      <c r="AL7851" t="s">
        <v>7713</v>
      </c>
    </row>
    <row r="7852" spans="2:38">
      <c r="B7852" s="16" t="n">
        <f>10000000+INDEX(编号表!$B:$B,MATCH(F7852,编号表!$A:$A,0))*100000+INDEX(编号表!$F:$F,MATCH(D7852,编号表!$E:$E,0))*1000+INDEX(编号表!$D:$D,MATCH(E7852,编号表!$C:$C,0))*10000+G7852</f>
        <v>12426011</v>
      </c>
      <c r="C7852" s="42" t="s">
        <v>7714</v>
      </c>
      <c r="D7852" s="43" t="s">
        <v>114</v>
      </c>
      <c r="E7852" s="42" t="s">
        <v>335</v>
      </c>
      <c r="F7852" s="43" t="s">
        <v>7668</v>
      </c>
      <c r="G7852" s="43">
        <v>11</v>
      </c>
      <c r="H7852" s="43"/>
      <c r="I7852" s="42">
        <v>60</v>
      </c>
      <c r="J7852" s="42" t="str">
        <f t="shared" si="130"/>
        <v>大类_道品筑基法宝</v>
      </c>
      <c r="K7852" s="44" t="s">
        <v>6624</v>
      </c>
      <c r="L7852" s="42"/>
      <c r="M7852" s="43" t="s">
        <v>7668</v>
      </c>
      <c r="N7852" s="42"/>
      <c r="O7852" s="42">
        <v>0</v>
      </c>
      <c r="P7852" s="42" t="b">
        <v>1</v>
      </c>
      <c r="Q7852" s="42"/>
      <c r="R7852" s="42" t="b">
        <v>0</v>
      </c>
      <c r="S7852" s="42">
        <v>1</v>
      </c>
      <c r="T7852" s="42" t="s">
        <v>91</v>
      </c>
      <c r="U7852" s="42">
        <v>999</v>
      </c>
      <c r="V7852" s="43" t="s">
        <v>7669</v>
      </c>
      <c r="W7852" s="43">
        <v>26011</v>
      </c>
      <c r="X7852" s="42"/>
      <c r="Y7852" s="42" t="s">
        <v>7715</v>
      </c>
      <c r="Z7852" s="42" t="s">
        <v>7671</v>
      </c>
      <c r="AA7852" t="str" s="42">
        <v>法宝打造获得。成宝核心×1；主材：玄铁×1；辅材类别：翎羽×1；特性材料类别：火行凝华×1。</v>
      </c>
      <c r="AB7852" s="43">
        <v>12421000</v>
      </c>
      <c r="AC7852" s="42" t="s">
        <v>121</v>
      </c>
      <c r="AD7852" s="42">
        <v>0</v>
      </c>
      <c r="AE7852" s="42"/>
      <c r="AF7852" s="42">
        <v>70006</v>
      </c>
      <c r="AG7852" s="42"/>
      <c r="AH7852" s="42">
        <v>151200</v>
      </c>
      <c r="AI7852" s="43" t="s">
        <v>7668</v>
      </c>
      <c r="AJ7852" s="42" t="s">
        <v>7673</v>
      </c>
      <c r="AK7852" s="43" t="str">
        <f t="shared" si="129"/>
        <v>筑基</v>
      </c>
      <c r="AL7852" t="s">
        <v>7717</v>
      </c>
    </row>
    <row r="7853" spans="2:38">
      <c r="B7853" s="16" t="n">
        <f>10000000+INDEX(编号表!$B:$B,MATCH(F7853,编号表!$A:$A,0))*100000+INDEX(编号表!$F:$F,MATCH(D7853,编号表!$E:$E,0))*1000+INDEX(编号表!$D:$D,MATCH(E7853,编号表!$C:$C,0))*10000+G7853</f>
        <v>12426012</v>
      </c>
      <c r="C7853" s="42" t="s">
        <v>7718</v>
      </c>
      <c r="D7853" s="43" t="s">
        <v>114</v>
      </c>
      <c r="E7853" s="42" t="s">
        <v>335</v>
      </c>
      <c r="F7853" s="43" t="s">
        <v>7668</v>
      </c>
      <c r="G7853" s="43">
        <v>12</v>
      </c>
      <c r="H7853" s="43"/>
      <c r="I7853" s="42">
        <v>60</v>
      </c>
      <c r="J7853" s="42" t="str">
        <f t="shared" si="130"/>
        <v>大类_道品筑基法宝</v>
      </c>
      <c r="K7853" s="44" t="s">
        <v>6624</v>
      </c>
      <c r="L7853" s="42"/>
      <c r="M7853" s="43" t="s">
        <v>7668</v>
      </c>
      <c r="N7853" s="42"/>
      <c r="O7853" s="42">
        <v>0</v>
      </c>
      <c r="P7853" s="42" t="b">
        <v>1</v>
      </c>
      <c r="Q7853" s="42"/>
      <c r="R7853" s="42" t="b">
        <v>0</v>
      </c>
      <c r="S7853" s="42">
        <v>1</v>
      </c>
      <c r="T7853" s="42" t="s">
        <v>91</v>
      </c>
      <c r="U7853" s="42">
        <v>999</v>
      </c>
      <c r="V7853" s="43" t="s">
        <v>7669</v>
      </c>
      <c r="W7853" s="43">
        <v>26012</v>
      </c>
      <c r="X7853" s="42"/>
      <c r="Y7853" s="42" t="s">
        <v>7719</v>
      </c>
      <c r="Z7853" s="42" t="s">
        <v>7671</v>
      </c>
      <c r="AA7853" t="str" s="42">
        <v>法宝打造获得。成宝核心×1；主材：玄铁×1；辅材类别：翎羽×1；特性材料类别：土行凝华×1。</v>
      </c>
      <c r="AB7853" s="43">
        <v>12421000</v>
      </c>
      <c r="AC7853" s="42" t="s">
        <v>121</v>
      </c>
      <c r="AD7853" s="42">
        <v>0</v>
      </c>
      <c r="AE7853" s="42"/>
      <c r="AF7853" s="42">
        <v>70006</v>
      </c>
      <c r="AG7853" s="42"/>
      <c r="AH7853" s="42">
        <v>151200</v>
      </c>
      <c r="AI7853" s="43" t="s">
        <v>7668</v>
      </c>
      <c r="AJ7853" s="42" t="s">
        <v>7673</v>
      </c>
      <c r="AK7853" s="43" t="str">
        <f t="shared" si="129"/>
        <v>筑基</v>
      </c>
      <c r="AL7853" t="s">
        <v>7721</v>
      </c>
    </row>
    <row r="7854" spans="2:38">
      <c r="B7854" s="16" t="n">
        <f>10000000+INDEX(编号表!$B:$B,MATCH(F7854,编号表!$A:$A,0))*100000+INDEX(编号表!$F:$F,MATCH(D7854,编号表!$E:$E,0))*1000+INDEX(编号表!$D:$D,MATCH(E7854,编号表!$C:$C,0))*10000+G7854</f>
        <v>12426013</v>
      </c>
      <c r="C7854" s="42" t="s">
        <v>7722</v>
      </c>
      <c r="D7854" s="43" t="s">
        <v>114</v>
      </c>
      <c r="E7854" s="42" t="s">
        <v>335</v>
      </c>
      <c r="F7854" s="43" t="s">
        <v>7668</v>
      </c>
      <c r="G7854" s="43">
        <v>13</v>
      </c>
      <c r="H7854" s="43"/>
      <c r="I7854" s="42">
        <v>60</v>
      </c>
      <c r="J7854" s="42" t="str">
        <f t="shared" si="130"/>
        <v>大类_道品筑基法宝</v>
      </c>
      <c r="K7854" s="44" t="s">
        <v>6624</v>
      </c>
      <c r="L7854" s="42"/>
      <c r="M7854" s="43" t="s">
        <v>7668</v>
      </c>
      <c r="N7854" s="42"/>
      <c r="O7854" s="42">
        <v>0</v>
      </c>
      <c r="P7854" s="42" t="b">
        <v>1</v>
      </c>
      <c r="Q7854" s="42"/>
      <c r="R7854" s="42" t="b">
        <v>0</v>
      </c>
      <c r="S7854" s="42">
        <v>1</v>
      </c>
      <c r="T7854" s="42" t="s">
        <v>91</v>
      </c>
      <c r="U7854" s="42">
        <v>999</v>
      </c>
      <c r="V7854" s="43" t="s">
        <v>7669</v>
      </c>
      <c r="W7854" s="43">
        <v>26013</v>
      </c>
      <c r="X7854" s="42"/>
      <c r="Y7854" s="42" t="s">
        <v>7723</v>
      </c>
      <c r="Z7854" s="42" t="s">
        <v>7671</v>
      </c>
      <c r="AA7854" t="str" s="42">
        <v>法宝打造获得。成宝核心×1；主材：玄铁×1；辅材类别：翎羽×1；特性材料类别：毒血×1。</v>
      </c>
      <c r="AB7854" s="43">
        <v>12421000</v>
      </c>
      <c r="AC7854" s="42" t="s">
        <v>121</v>
      </c>
      <c r="AD7854" s="42">
        <v>0</v>
      </c>
      <c r="AE7854" s="42"/>
      <c r="AF7854" s="42">
        <v>70006</v>
      </c>
      <c r="AG7854" s="42"/>
      <c r="AH7854" s="42">
        <v>151200</v>
      </c>
      <c r="AI7854" s="43" t="s">
        <v>7668</v>
      </c>
      <c r="AJ7854" s="42" t="s">
        <v>7673</v>
      </c>
      <c r="AK7854" s="43" t="str">
        <f t="shared" si="129"/>
        <v>筑基</v>
      </c>
      <c r="AL7854" t="s">
        <v>7725</v>
      </c>
    </row>
    <row r="7855" spans="2:38">
      <c r="B7855" s="16" t="n">
        <f>10000000+INDEX(编号表!$B:$B,MATCH(F7855,编号表!$A:$A,0))*100000+INDEX(编号表!$F:$F,MATCH(D7855,编号表!$E:$E,0))*1000+INDEX(编号表!$D:$D,MATCH(E7855,编号表!$C:$C,0))*10000+G7855</f>
        <v>12426014</v>
      </c>
      <c r="C7855" s="42" t="s">
        <v>7726</v>
      </c>
      <c r="D7855" s="43" t="s">
        <v>114</v>
      </c>
      <c r="E7855" s="42" t="s">
        <v>335</v>
      </c>
      <c r="F7855" s="43" t="s">
        <v>7668</v>
      </c>
      <c r="G7855" s="43">
        <v>14</v>
      </c>
      <c r="H7855" s="43"/>
      <c r="I7855" s="42">
        <v>60</v>
      </c>
      <c r="J7855" s="42" t="str">
        <f t="shared" si="130"/>
        <v>大类_道品筑基法宝</v>
      </c>
      <c r="K7855" s="44" t="s">
        <v>6624</v>
      </c>
      <c r="L7855" s="42"/>
      <c r="M7855" s="43" t="s">
        <v>7668</v>
      </c>
      <c r="N7855" s="42"/>
      <c r="O7855" s="42">
        <v>0</v>
      </c>
      <c r="P7855" s="42" t="b">
        <v>1</v>
      </c>
      <c r="Q7855" s="42"/>
      <c r="R7855" s="42" t="b">
        <v>0</v>
      </c>
      <c r="S7855" s="42">
        <v>1</v>
      </c>
      <c r="T7855" s="42" t="s">
        <v>91</v>
      </c>
      <c r="U7855" s="42">
        <v>999</v>
      </c>
      <c r="V7855" s="43" t="s">
        <v>7669</v>
      </c>
      <c r="W7855" s="43">
        <v>26014</v>
      </c>
      <c r="X7855" s="42"/>
      <c r="Y7855" s="42" t="s">
        <v>7723</v>
      </c>
      <c r="Z7855" s="42" t="s">
        <v>7671</v>
      </c>
      <c r="AA7855" t="str" s="42">
        <v>法宝打造获得。成宝核心×1；主材：玄铁×1；辅材类别：翎羽×1；特性材料类别：毒囊×1。</v>
      </c>
      <c r="AB7855" s="43">
        <v>12421000</v>
      </c>
      <c r="AC7855" s="42" t="s">
        <v>121</v>
      </c>
      <c r="AD7855" s="42">
        <v>0</v>
      </c>
      <c r="AE7855" s="42"/>
      <c r="AF7855" s="42">
        <v>70006</v>
      </c>
      <c r="AG7855" s="42"/>
      <c r="AH7855" s="42">
        <v>151200</v>
      </c>
      <c r="AI7855" s="43" t="s">
        <v>7668</v>
      </c>
      <c r="AJ7855" s="42" t="s">
        <v>7673</v>
      </c>
      <c r="AK7855" s="43" t="str">
        <f t="shared" si="129"/>
        <v>筑基</v>
      </c>
      <c r="AL7855" t="s">
        <v>7728</v>
      </c>
    </row>
    <row r="7856" spans="2:38">
      <c r="B7856" s="16" t="n">
        <f>10000000+INDEX(编号表!$B:$B,MATCH(F7856,编号表!$A:$A,0))*100000+INDEX(编号表!$F:$F,MATCH(D7856,编号表!$E:$E,0))*1000+INDEX(编号表!$D:$D,MATCH(E7856,编号表!$C:$C,0))*10000+G7856</f>
        <v>12426015</v>
      </c>
      <c r="C7856" s="42" t="s">
        <v>7729</v>
      </c>
      <c r="D7856" s="43" t="s">
        <v>114</v>
      </c>
      <c r="E7856" s="42" t="s">
        <v>335</v>
      </c>
      <c r="F7856" s="43" t="s">
        <v>7668</v>
      </c>
      <c r="G7856" s="43">
        <v>15</v>
      </c>
      <c r="H7856" s="43"/>
      <c r="I7856" s="42">
        <v>60</v>
      </c>
      <c r="J7856" s="42" t="str">
        <f t="shared" si="130"/>
        <v>大类_道品筑基法宝</v>
      </c>
      <c r="K7856" s="44" t="s">
        <v>6624</v>
      </c>
      <c r="L7856" s="42"/>
      <c r="M7856" s="43" t="s">
        <v>7668</v>
      </c>
      <c r="N7856" s="42"/>
      <c r="O7856" s="42">
        <v>0</v>
      </c>
      <c r="P7856" s="42" t="b">
        <v>1</v>
      </c>
      <c r="Q7856" s="42"/>
      <c r="R7856" s="42" t="b">
        <v>0</v>
      </c>
      <c r="S7856" s="42">
        <v>1</v>
      </c>
      <c r="T7856" s="42" t="s">
        <v>91</v>
      </c>
      <c r="U7856" s="42">
        <v>999</v>
      </c>
      <c r="V7856" s="43" t="s">
        <v>7669</v>
      </c>
      <c r="W7856" s="43">
        <v>26015</v>
      </c>
      <c r="X7856" s="42"/>
      <c r="Y7856" s="42" t="s">
        <v>7730</v>
      </c>
      <c r="Z7856" s="42" t="s">
        <v>7671</v>
      </c>
      <c r="AA7856" t="str" s="42">
        <v>法宝打造获得。成宝核心×1；主材：玄铁×1；辅材类别：翎羽×1；特性材料类别：利爪×1。</v>
      </c>
      <c r="AB7856" s="43">
        <v>12421000</v>
      </c>
      <c r="AC7856" s="42" t="s">
        <v>121</v>
      </c>
      <c r="AD7856" s="42">
        <v>0</v>
      </c>
      <c r="AE7856" s="42"/>
      <c r="AF7856" s="42">
        <v>70006</v>
      </c>
      <c r="AG7856" s="42"/>
      <c r="AH7856" s="42">
        <v>151200</v>
      </c>
      <c r="AI7856" s="43" t="s">
        <v>7668</v>
      </c>
      <c r="AJ7856" s="42" t="s">
        <v>7673</v>
      </c>
      <c r="AK7856" s="43" t="str">
        <f t="shared" si="129"/>
        <v>筑基</v>
      </c>
      <c r="AL7856" t="s">
        <v>7732</v>
      </c>
    </row>
    <row r="7857" spans="2:38">
      <c r="B7857" s="16" t="n">
        <f>10000000+INDEX(编号表!$B:$B,MATCH(F7857,编号表!$A:$A,0))*100000+INDEX(编号表!$F:$F,MATCH(D7857,编号表!$E:$E,0))*1000+INDEX(编号表!$D:$D,MATCH(E7857,编号表!$C:$C,0))*10000+G7857</f>
        <v>12426016</v>
      </c>
      <c r="C7857" s="42" t="s">
        <v>7733</v>
      </c>
      <c r="D7857" s="43" t="s">
        <v>114</v>
      </c>
      <c r="E7857" s="42" t="s">
        <v>335</v>
      </c>
      <c r="F7857" s="43" t="s">
        <v>7668</v>
      </c>
      <c r="G7857" s="43">
        <v>16</v>
      </c>
      <c r="H7857" s="43"/>
      <c r="I7857" s="42">
        <v>60</v>
      </c>
      <c r="J7857" s="42" t="str">
        <f t="shared" si="130"/>
        <v>大类_道品筑基法宝</v>
      </c>
      <c r="K7857" s="44" t="s">
        <v>6624</v>
      </c>
      <c r="L7857" s="42"/>
      <c r="M7857" s="43" t="s">
        <v>7668</v>
      </c>
      <c r="N7857" s="42"/>
      <c r="O7857" s="42">
        <v>0</v>
      </c>
      <c r="P7857" s="42" t="b">
        <v>1</v>
      </c>
      <c r="Q7857" s="42"/>
      <c r="R7857" s="42" t="b">
        <v>0</v>
      </c>
      <c r="S7857" s="42">
        <v>1</v>
      </c>
      <c r="T7857" s="42" t="s">
        <v>91</v>
      </c>
      <c r="U7857" s="42">
        <v>999</v>
      </c>
      <c r="V7857" s="43" t="s">
        <v>7669</v>
      </c>
      <c r="W7857" s="43">
        <v>26016</v>
      </c>
      <c r="X7857" s="42"/>
      <c r="Y7857" s="42" t="s">
        <v>7734</v>
      </c>
      <c r="Z7857" s="42" t="s">
        <v>7735</v>
      </c>
      <c r="AA7857" t="str" s="42">
        <v>法宝打造获得。成宝核心×1；主材：玄铁×1；辅材类别：兽骨×1；特性材料类别：金行凝华×1。</v>
      </c>
      <c r="AB7857" s="43">
        <v>12421004</v>
      </c>
      <c r="AC7857" s="42" t="s">
        <v>121</v>
      </c>
      <c r="AD7857" s="42">
        <v>0</v>
      </c>
      <c r="AE7857" s="42"/>
      <c r="AF7857" s="42">
        <v>70006</v>
      </c>
      <c r="AG7857" s="42"/>
      <c r="AH7857" s="42">
        <v>151200</v>
      </c>
      <c r="AI7857" s="43" t="s">
        <v>7668</v>
      </c>
      <c r="AJ7857" s="42" t="s">
        <v>7737</v>
      </c>
      <c r="AK7857" s="43" t="str">
        <f t="shared" si="129"/>
        <v>筑基</v>
      </c>
      <c r="AL7857" t="s">
        <v>7738</v>
      </c>
    </row>
    <row r="7858" spans="2:38">
      <c r="B7858" s="16" t="n">
        <f>10000000+INDEX(编号表!$B:$B,MATCH(F7858,编号表!$A:$A,0))*100000+INDEX(编号表!$F:$F,MATCH(D7858,编号表!$E:$E,0))*1000+INDEX(编号表!$D:$D,MATCH(E7858,编号表!$C:$C,0))*10000+G7858</f>
        <v>12426017</v>
      </c>
      <c r="C7858" s="42" t="s">
        <v>7739</v>
      </c>
      <c r="D7858" s="43" t="s">
        <v>114</v>
      </c>
      <c r="E7858" s="42" t="s">
        <v>335</v>
      </c>
      <c r="F7858" s="43" t="s">
        <v>7668</v>
      </c>
      <c r="G7858" s="43">
        <v>17</v>
      </c>
      <c r="H7858" s="43"/>
      <c r="I7858" s="42">
        <v>60</v>
      </c>
      <c r="J7858" s="42" t="str">
        <f t="shared" si="130"/>
        <v>大类_道品筑基法宝</v>
      </c>
      <c r="K7858" s="44" t="s">
        <v>6624</v>
      </c>
      <c r="L7858" s="42"/>
      <c r="M7858" s="43" t="s">
        <v>7668</v>
      </c>
      <c r="N7858" s="42"/>
      <c r="O7858" s="42">
        <v>0</v>
      </c>
      <c r="P7858" s="42" t="b">
        <v>1</v>
      </c>
      <c r="Q7858" s="42"/>
      <c r="R7858" s="42" t="b">
        <v>0</v>
      </c>
      <c r="S7858" s="42">
        <v>1</v>
      </c>
      <c r="T7858" s="42" t="s">
        <v>91</v>
      </c>
      <c r="U7858" s="42">
        <v>999</v>
      </c>
      <c r="V7858" s="43" t="s">
        <v>7669</v>
      </c>
      <c r="W7858" s="43">
        <v>26017</v>
      </c>
      <c r="X7858" s="42"/>
      <c r="Y7858" s="42" t="s">
        <v>7740</v>
      </c>
      <c r="Z7858" s="42" t="s">
        <v>7735</v>
      </c>
      <c r="AA7858" t="str" s="42">
        <v>法宝打造获得。成宝核心×1；主材：玄铁×1；辅材类别：兽骨×1；特性材料类别：木行凝华×1。</v>
      </c>
      <c r="AB7858" s="43">
        <v>12421004</v>
      </c>
      <c r="AC7858" s="42" t="s">
        <v>121</v>
      </c>
      <c r="AD7858" s="42">
        <v>0</v>
      </c>
      <c r="AE7858" s="42"/>
      <c r="AF7858" s="42">
        <v>70006</v>
      </c>
      <c r="AG7858" s="42"/>
      <c r="AH7858" s="42">
        <v>151200</v>
      </c>
      <c r="AI7858" s="43" t="s">
        <v>7668</v>
      </c>
      <c r="AJ7858" s="42" t="s">
        <v>7737</v>
      </c>
      <c r="AK7858" s="43" t="str">
        <f t="shared" si="129"/>
        <v>筑基</v>
      </c>
      <c r="AL7858" t="s">
        <v>7742</v>
      </c>
    </row>
    <row r="7859" spans="2:38">
      <c r="B7859" s="16" t="n">
        <f>10000000+INDEX(编号表!$B:$B,MATCH(F7859,编号表!$A:$A,0))*100000+INDEX(编号表!$F:$F,MATCH(D7859,编号表!$E:$E,0))*1000+INDEX(编号表!$D:$D,MATCH(E7859,编号表!$C:$C,0))*10000+G7859</f>
        <v>12426018</v>
      </c>
      <c r="C7859" s="42" t="s">
        <v>7743</v>
      </c>
      <c r="D7859" s="43" t="s">
        <v>114</v>
      </c>
      <c r="E7859" s="42" t="s">
        <v>335</v>
      </c>
      <c r="F7859" s="43" t="s">
        <v>7668</v>
      </c>
      <c r="G7859" s="43">
        <v>18</v>
      </c>
      <c r="H7859" s="43"/>
      <c r="I7859" s="42">
        <v>60</v>
      </c>
      <c r="J7859" s="42" t="str">
        <f t="shared" si="130"/>
        <v>大类_道品筑基法宝</v>
      </c>
      <c r="K7859" s="44" t="s">
        <v>6624</v>
      </c>
      <c r="L7859" s="42"/>
      <c r="M7859" s="43" t="s">
        <v>7668</v>
      </c>
      <c r="N7859" s="42"/>
      <c r="O7859" s="42">
        <v>0</v>
      </c>
      <c r="P7859" s="42" t="b">
        <v>1</v>
      </c>
      <c r="Q7859" s="42"/>
      <c r="R7859" s="42" t="b">
        <v>0</v>
      </c>
      <c r="S7859" s="42">
        <v>1</v>
      </c>
      <c r="T7859" s="42" t="s">
        <v>91</v>
      </c>
      <c r="U7859" s="42">
        <v>999</v>
      </c>
      <c r="V7859" s="43" t="s">
        <v>7669</v>
      </c>
      <c r="W7859" s="43">
        <v>26018</v>
      </c>
      <c r="X7859" s="42"/>
      <c r="Y7859" s="42" t="s">
        <v>7744</v>
      </c>
      <c r="Z7859" s="42" t="s">
        <v>7735</v>
      </c>
      <c r="AA7859" t="str" s="42">
        <v>法宝打造获得。成宝核心×1；主材：玄铁×1；辅材类别：兽骨×1；特性材料类别：水行凝华×1。</v>
      </c>
      <c r="AB7859" s="43">
        <v>12421004</v>
      </c>
      <c r="AC7859" s="42" t="s">
        <v>121</v>
      </c>
      <c r="AD7859" s="42">
        <v>0</v>
      </c>
      <c r="AE7859" s="42"/>
      <c r="AF7859" s="42">
        <v>70006</v>
      </c>
      <c r="AG7859" s="42"/>
      <c r="AH7859" s="42">
        <v>151200</v>
      </c>
      <c r="AI7859" s="43" t="s">
        <v>7668</v>
      </c>
      <c r="AJ7859" s="42" t="s">
        <v>7737</v>
      </c>
      <c r="AK7859" s="43" t="str">
        <f t="shared" si="129"/>
        <v>筑基</v>
      </c>
      <c r="AL7859" t="s">
        <v>7746</v>
      </c>
    </row>
    <row r="7860" spans="2:38">
      <c r="B7860" s="16" t="n">
        <f>10000000+INDEX(编号表!$B:$B,MATCH(F7860,编号表!$A:$A,0))*100000+INDEX(编号表!$F:$F,MATCH(D7860,编号表!$E:$E,0))*1000+INDEX(编号表!$D:$D,MATCH(E7860,编号表!$C:$C,0))*10000+G7860</f>
        <v>12426019</v>
      </c>
      <c r="C7860" s="42" t="s">
        <v>7747</v>
      </c>
      <c r="D7860" s="43" t="s">
        <v>114</v>
      </c>
      <c r="E7860" s="42" t="s">
        <v>335</v>
      </c>
      <c r="F7860" s="43" t="s">
        <v>7668</v>
      </c>
      <c r="G7860" s="43">
        <v>19</v>
      </c>
      <c r="H7860" s="43"/>
      <c r="I7860" s="42">
        <v>60</v>
      </c>
      <c r="J7860" s="42" t="str">
        <f t="shared" si="130"/>
        <v>大类_道品筑基法宝</v>
      </c>
      <c r="K7860" s="44" t="s">
        <v>6624</v>
      </c>
      <c r="L7860" s="42"/>
      <c r="M7860" s="43" t="s">
        <v>7668</v>
      </c>
      <c r="N7860" s="42"/>
      <c r="O7860" s="42">
        <v>0</v>
      </c>
      <c r="P7860" s="42" t="b">
        <v>1</v>
      </c>
      <c r="Q7860" s="42"/>
      <c r="R7860" s="42" t="b">
        <v>0</v>
      </c>
      <c r="S7860" s="42">
        <v>1</v>
      </c>
      <c r="T7860" s="42" t="s">
        <v>91</v>
      </c>
      <c r="U7860" s="42">
        <v>999</v>
      </c>
      <c r="V7860" s="43" t="s">
        <v>7669</v>
      </c>
      <c r="W7860" s="43">
        <v>26019</v>
      </c>
      <c r="X7860" s="42"/>
      <c r="Y7860" s="42" t="s">
        <v>7748</v>
      </c>
      <c r="Z7860" s="42" t="s">
        <v>7735</v>
      </c>
      <c r="AA7860" t="str" s="42">
        <v>法宝打造获得。成宝核心×1；主材：玄铁×1；辅材类别：兽骨×1；特性材料类别：火行凝华×1。</v>
      </c>
      <c r="AB7860" s="43">
        <v>12421004</v>
      </c>
      <c r="AC7860" s="42" t="s">
        <v>121</v>
      </c>
      <c r="AD7860" s="42">
        <v>0</v>
      </c>
      <c r="AE7860" s="42"/>
      <c r="AF7860" s="42">
        <v>70006</v>
      </c>
      <c r="AG7860" s="42"/>
      <c r="AH7860" s="42">
        <v>151200</v>
      </c>
      <c r="AI7860" s="43" t="s">
        <v>7668</v>
      </c>
      <c r="AJ7860" s="42" t="s">
        <v>7737</v>
      </c>
      <c r="AK7860" s="43" t="str">
        <f t="shared" si="129"/>
        <v>筑基</v>
      </c>
      <c r="AL7860" t="s">
        <v>7750</v>
      </c>
    </row>
    <row r="7861" spans="2:38">
      <c r="B7861" s="16" t="n">
        <f>10000000+INDEX(编号表!$B:$B,MATCH(F7861,编号表!$A:$A,0))*100000+INDEX(编号表!$F:$F,MATCH(D7861,编号表!$E:$E,0))*1000+INDEX(编号表!$D:$D,MATCH(E7861,编号表!$C:$C,0))*10000+G7861</f>
        <v>12426020</v>
      </c>
      <c r="C7861" s="42" t="s">
        <v>7751</v>
      </c>
      <c r="D7861" s="43" t="s">
        <v>114</v>
      </c>
      <c r="E7861" s="42" t="s">
        <v>335</v>
      </c>
      <c r="F7861" s="43" t="s">
        <v>7668</v>
      </c>
      <c r="G7861" s="43">
        <v>20</v>
      </c>
      <c r="H7861" s="43"/>
      <c r="I7861" s="42">
        <v>60</v>
      </c>
      <c r="J7861" s="42" t="str">
        <f t="shared" si="130"/>
        <v>大类_道品筑基法宝</v>
      </c>
      <c r="K7861" s="44" t="s">
        <v>6624</v>
      </c>
      <c r="L7861" s="42"/>
      <c r="M7861" s="43" t="s">
        <v>7668</v>
      </c>
      <c r="N7861" s="42"/>
      <c r="O7861" s="42">
        <v>0</v>
      </c>
      <c r="P7861" s="42" t="b">
        <v>1</v>
      </c>
      <c r="Q7861" s="42"/>
      <c r="R7861" s="42" t="b">
        <v>0</v>
      </c>
      <c r="S7861" s="42">
        <v>1</v>
      </c>
      <c r="T7861" s="42" t="s">
        <v>91</v>
      </c>
      <c r="U7861" s="42">
        <v>999</v>
      </c>
      <c r="V7861" s="43" t="s">
        <v>7669</v>
      </c>
      <c r="W7861" s="43">
        <v>26020</v>
      </c>
      <c r="X7861" s="42"/>
      <c r="Y7861" s="42" t="s">
        <v>7752</v>
      </c>
      <c r="Z7861" s="42" t="s">
        <v>7735</v>
      </c>
      <c r="AA7861" t="str" s="42">
        <v>法宝打造获得。成宝核心×1；主材：玄铁×1；辅材类别：兽骨×1；特性材料类别：土行凝华×1。</v>
      </c>
      <c r="AB7861" s="43">
        <v>12421004</v>
      </c>
      <c r="AC7861" s="42" t="s">
        <v>121</v>
      </c>
      <c r="AD7861" s="42">
        <v>0</v>
      </c>
      <c r="AE7861" s="42"/>
      <c r="AF7861" s="42">
        <v>70006</v>
      </c>
      <c r="AG7861" s="42"/>
      <c r="AH7861" s="42">
        <v>151200</v>
      </c>
      <c r="AI7861" s="43" t="s">
        <v>7668</v>
      </c>
      <c r="AJ7861" s="42" t="s">
        <v>7737</v>
      </c>
      <c r="AK7861" s="43" t="str">
        <f t="shared" si="129"/>
        <v>筑基</v>
      </c>
      <c r="AL7861" t="s">
        <v>7754</v>
      </c>
    </row>
    <row r="7862" spans="2:38">
      <c r="B7862" s="16" t="n">
        <f>10000000+INDEX(编号表!$B:$B,MATCH(F7862,编号表!$A:$A,0))*100000+INDEX(编号表!$F:$F,MATCH(D7862,编号表!$E:$E,0))*1000+INDEX(编号表!$D:$D,MATCH(E7862,编号表!$C:$C,0))*10000+G7862</f>
        <v>12426021</v>
      </c>
      <c r="C7862" s="42" t="s">
        <v>7755</v>
      </c>
      <c r="D7862" s="43" t="s">
        <v>114</v>
      </c>
      <c r="E7862" s="42" t="s">
        <v>335</v>
      </c>
      <c r="F7862" s="43" t="s">
        <v>7668</v>
      </c>
      <c r="G7862" s="43">
        <v>21</v>
      </c>
      <c r="H7862" s="43"/>
      <c r="I7862" s="42">
        <v>60</v>
      </c>
      <c r="J7862" s="42" t="str">
        <f t="shared" si="130"/>
        <v>大类_道品筑基法宝</v>
      </c>
      <c r="K7862" s="44" t="s">
        <v>6624</v>
      </c>
      <c r="L7862" s="42"/>
      <c r="M7862" s="43" t="s">
        <v>7668</v>
      </c>
      <c r="N7862" s="42"/>
      <c r="O7862" s="42">
        <v>0</v>
      </c>
      <c r="P7862" s="42" t="b">
        <v>1</v>
      </c>
      <c r="Q7862" s="42"/>
      <c r="R7862" s="42" t="b">
        <v>0</v>
      </c>
      <c r="S7862" s="42">
        <v>1</v>
      </c>
      <c r="T7862" s="42" t="s">
        <v>91</v>
      </c>
      <c r="U7862" s="42">
        <v>999</v>
      </c>
      <c r="V7862" s="43" t="s">
        <v>7669</v>
      </c>
      <c r="W7862" s="43">
        <v>26021</v>
      </c>
      <c r="X7862" s="42"/>
      <c r="Y7862" s="42" t="s">
        <v>7756</v>
      </c>
      <c r="Z7862" s="42" t="s">
        <v>7735</v>
      </c>
      <c r="AA7862" t="str" s="42">
        <v>法宝打造获得。成宝核心×1；主材：玄铁×1；辅材类别：兽骨×1；特性材料类别：毒血×1。</v>
      </c>
      <c r="AB7862" s="43">
        <v>12421004</v>
      </c>
      <c r="AC7862" s="42" t="s">
        <v>121</v>
      </c>
      <c r="AD7862" s="42">
        <v>0</v>
      </c>
      <c r="AE7862" s="42"/>
      <c r="AF7862" s="42">
        <v>70006</v>
      </c>
      <c r="AG7862" s="42"/>
      <c r="AH7862" s="42">
        <v>151200</v>
      </c>
      <c r="AI7862" s="43" t="s">
        <v>7668</v>
      </c>
      <c r="AJ7862" s="42" t="s">
        <v>7737</v>
      </c>
      <c r="AK7862" s="43" t="str">
        <f t="shared" si="129"/>
        <v>筑基</v>
      </c>
      <c r="AL7862" t="s">
        <v>7758</v>
      </c>
    </row>
    <row r="7863" spans="2:38">
      <c r="B7863" s="16" t="n">
        <f>10000000+INDEX(编号表!$B:$B,MATCH(F7863,编号表!$A:$A,0))*100000+INDEX(编号表!$F:$F,MATCH(D7863,编号表!$E:$E,0))*1000+INDEX(编号表!$D:$D,MATCH(E7863,编号表!$C:$C,0))*10000+G7863</f>
        <v>12426022</v>
      </c>
      <c r="C7863" s="42" t="s">
        <v>7759</v>
      </c>
      <c r="D7863" s="43" t="s">
        <v>114</v>
      </c>
      <c r="E7863" s="42" t="s">
        <v>335</v>
      </c>
      <c r="F7863" s="43" t="s">
        <v>7668</v>
      </c>
      <c r="G7863" s="43">
        <v>22</v>
      </c>
      <c r="H7863" s="43"/>
      <c r="I7863" s="42">
        <v>60</v>
      </c>
      <c r="J7863" s="42" t="str">
        <f t="shared" si="130"/>
        <v>大类_道品筑基法宝</v>
      </c>
      <c r="K7863" s="44" t="s">
        <v>6624</v>
      </c>
      <c r="L7863" s="42"/>
      <c r="M7863" s="43" t="s">
        <v>7668</v>
      </c>
      <c r="N7863" s="42"/>
      <c r="O7863" s="42">
        <v>0</v>
      </c>
      <c r="P7863" s="42" t="b">
        <v>1</v>
      </c>
      <c r="Q7863" s="42"/>
      <c r="R7863" s="42" t="b">
        <v>0</v>
      </c>
      <c r="S7863" s="42">
        <v>1</v>
      </c>
      <c r="T7863" s="42" t="s">
        <v>91</v>
      </c>
      <c r="U7863" s="42">
        <v>999</v>
      </c>
      <c r="V7863" s="43" t="s">
        <v>7669</v>
      </c>
      <c r="W7863" s="43">
        <v>26022</v>
      </c>
      <c r="X7863" s="42"/>
      <c r="Y7863" s="42" t="s">
        <v>7756</v>
      </c>
      <c r="Z7863" s="42" t="s">
        <v>7735</v>
      </c>
      <c r="AA7863" t="str" s="42">
        <v>法宝打造获得。成宝核心×1；主材：玄铁×1；辅材类别：兽骨×1；特性材料类别：毒囊×1。</v>
      </c>
      <c r="AB7863" s="43">
        <v>12421004</v>
      </c>
      <c r="AC7863" s="42" t="s">
        <v>121</v>
      </c>
      <c r="AD7863" s="42">
        <v>0</v>
      </c>
      <c r="AE7863" s="42"/>
      <c r="AF7863" s="42">
        <v>70006</v>
      </c>
      <c r="AG7863" s="42"/>
      <c r="AH7863" s="42">
        <v>151200</v>
      </c>
      <c r="AI7863" s="43" t="s">
        <v>7668</v>
      </c>
      <c r="AJ7863" s="42" t="s">
        <v>7737</v>
      </c>
      <c r="AK7863" s="43" t="str">
        <f t="shared" si="129"/>
        <v>筑基</v>
      </c>
      <c r="AL7863" t="s">
        <v>7761</v>
      </c>
    </row>
    <row r="7864" spans="2:38">
      <c r="B7864" s="16" t="n">
        <f>10000000+INDEX(编号表!$B:$B,MATCH(F7864,编号表!$A:$A,0))*100000+INDEX(编号表!$F:$F,MATCH(D7864,编号表!$E:$E,0))*1000+INDEX(编号表!$D:$D,MATCH(E7864,编号表!$C:$C,0))*10000+G7864</f>
        <v>12426023</v>
      </c>
      <c r="C7864" s="42" t="s">
        <v>7762</v>
      </c>
      <c r="D7864" s="43" t="s">
        <v>114</v>
      </c>
      <c r="E7864" s="42" t="s">
        <v>335</v>
      </c>
      <c r="F7864" s="43" t="s">
        <v>7668</v>
      </c>
      <c r="G7864" s="43">
        <v>23</v>
      </c>
      <c r="H7864" s="43"/>
      <c r="I7864" s="42">
        <v>60</v>
      </c>
      <c r="J7864" s="42" t="str">
        <f t="shared" si="130"/>
        <v>大类_道品筑基法宝</v>
      </c>
      <c r="K7864" s="44" t="s">
        <v>6624</v>
      </c>
      <c r="L7864" s="42"/>
      <c r="M7864" s="43" t="s">
        <v>7668</v>
      </c>
      <c r="N7864" s="42"/>
      <c r="O7864" s="42">
        <v>0</v>
      </c>
      <c r="P7864" s="42" t="b">
        <v>1</v>
      </c>
      <c r="Q7864" s="42"/>
      <c r="R7864" s="42" t="b">
        <v>0</v>
      </c>
      <c r="S7864" s="42">
        <v>1</v>
      </c>
      <c r="T7864" s="42" t="s">
        <v>91</v>
      </c>
      <c r="U7864" s="42">
        <v>999</v>
      </c>
      <c r="V7864" s="43" t="s">
        <v>7669</v>
      </c>
      <c r="W7864" s="43">
        <v>26023</v>
      </c>
      <c r="X7864" s="42"/>
      <c r="Y7864" s="42" t="s">
        <v>7763</v>
      </c>
      <c r="Z7864" s="42" t="s">
        <v>7735</v>
      </c>
      <c r="AA7864" t="str" s="42">
        <v>法宝打造获得。成宝核心×1；主材：玄铁×1；辅材类别：兽骨×1；特性材料类别：古阵石×1。</v>
      </c>
      <c r="AB7864" s="43">
        <v>12421004</v>
      </c>
      <c r="AC7864" s="42" t="s">
        <v>121</v>
      </c>
      <c r="AD7864" s="42">
        <v>0</v>
      </c>
      <c r="AE7864" s="42"/>
      <c r="AF7864" s="42">
        <v>70006</v>
      </c>
      <c r="AG7864" s="42"/>
      <c r="AH7864" s="42">
        <v>151200</v>
      </c>
      <c r="AI7864" s="43" t="s">
        <v>7668</v>
      </c>
      <c r="AJ7864" s="42" t="s">
        <v>7737</v>
      </c>
      <c r="AK7864" s="43" t="str">
        <f t="shared" si="129"/>
        <v>筑基</v>
      </c>
      <c r="AL7864" t="s">
        <v>7765</v>
      </c>
    </row>
    <row r="7865" spans="2:38">
      <c r="B7865" s="16" t="n">
        <f>10000000+INDEX(编号表!$B:$B,MATCH(F7865,编号表!$A:$A,0))*100000+INDEX(编号表!$F:$F,MATCH(D7865,编号表!$E:$E,0))*1000+INDEX(编号表!$D:$D,MATCH(E7865,编号表!$C:$C,0))*10000+G7865</f>
        <v>12426024</v>
      </c>
      <c r="C7865" s="42" t="s">
        <v>7766</v>
      </c>
      <c r="D7865" s="43" t="s">
        <v>114</v>
      </c>
      <c r="E7865" s="42" t="s">
        <v>335</v>
      </c>
      <c r="F7865" s="43" t="s">
        <v>7668</v>
      </c>
      <c r="G7865" s="43">
        <v>24</v>
      </c>
      <c r="H7865" s="43"/>
      <c r="I7865" s="42">
        <v>60</v>
      </c>
      <c r="J7865" s="42" t="str">
        <f t="shared" si="130"/>
        <v>大类_道品筑基法宝</v>
      </c>
      <c r="K7865" s="44" t="s">
        <v>6624</v>
      </c>
      <c r="L7865" s="42"/>
      <c r="M7865" s="43" t="s">
        <v>7668</v>
      </c>
      <c r="N7865" s="42"/>
      <c r="O7865" s="42">
        <v>0</v>
      </c>
      <c r="P7865" s="42" t="b">
        <v>1</v>
      </c>
      <c r="Q7865" s="42"/>
      <c r="R7865" s="42" t="b">
        <v>0</v>
      </c>
      <c r="S7865" s="42">
        <v>1</v>
      </c>
      <c r="T7865" s="42" t="s">
        <v>91</v>
      </c>
      <c r="U7865" s="42">
        <v>999</v>
      </c>
      <c r="V7865" s="43" t="s">
        <v>7669</v>
      </c>
      <c r="W7865" s="43">
        <v>26024</v>
      </c>
      <c r="X7865" s="42"/>
      <c r="Y7865" t="str" s="42">
        <v>法宝。落印造成范围重击；补强结构、传递冲击，提高落印伤害；缩短宝印技能冷却时间。</v>
      </c>
      <c r="Z7865" s="42" t="s">
        <v>7735</v>
      </c>
      <c r="AA7865" t="str" s="42">
        <v>法宝打造获得。成宝核心×1；主材：玄铁×1；辅材类别：兽骨×1；特性材料类别：妖丹×1。</v>
      </c>
      <c r="AB7865" s="43">
        <v>12421004</v>
      </c>
      <c r="AC7865" s="42" t="s">
        <v>121</v>
      </c>
      <c r="AD7865" s="42">
        <v>0</v>
      </c>
      <c r="AE7865" s="42"/>
      <c r="AF7865" s="42">
        <v>70006</v>
      </c>
      <c r="AG7865" s="42"/>
      <c r="AH7865" s="42">
        <v>151200</v>
      </c>
      <c r="AI7865" s="43" t="s">
        <v>7668</v>
      </c>
      <c r="AJ7865" s="42" t="s">
        <v>7737</v>
      </c>
      <c r="AK7865" s="43" t="str">
        <f t="shared" si="129"/>
        <v>筑基</v>
      </c>
      <c r="AL7865" t="s">
        <v>7769</v>
      </c>
    </row>
    <row r="7866" spans="2:38">
      <c r="B7866" s="16" t="n">
        <f>10000000+INDEX(编号表!$B:$B,MATCH(F7866,编号表!$A:$A,0))*100000+INDEX(编号表!$F:$F,MATCH(D7866,编号表!$E:$E,0))*1000+INDEX(编号表!$D:$D,MATCH(E7866,编号表!$C:$C,0))*10000+G7866</f>
        <v>12426025</v>
      </c>
      <c r="C7866" s="42" t="s">
        <v>7770</v>
      </c>
      <c r="D7866" s="43" t="s">
        <v>114</v>
      </c>
      <c r="E7866" s="42" t="s">
        <v>335</v>
      </c>
      <c r="F7866" s="43" t="s">
        <v>7668</v>
      </c>
      <c r="G7866" s="43">
        <v>25</v>
      </c>
      <c r="H7866" s="43"/>
      <c r="I7866" s="42">
        <v>60</v>
      </c>
      <c r="J7866" s="42" t="str">
        <f t="shared" si="130"/>
        <v>大类_道品筑基法宝</v>
      </c>
      <c r="K7866" s="44" t="s">
        <v>6624</v>
      </c>
      <c r="L7866" s="42"/>
      <c r="M7866" s="43" t="s">
        <v>7668</v>
      </c>
      <c r="N7866" s="42"/>
      <c r="O7866" s="42">
        <v>0</v>
      </c>
      <c r="P7866" s="42" t="b">
        <v>1</v>
      </c>
      <c r="Q7866" s="42"/>
      <c r="R7866" s="42" t="b">
        <v>0</v>
      </c>
      <c r="S7866" s="42">
        <v>1</v>
      </c>
      <c r="T7866" s="42" t="s">
        <v>91</v>
      </c>
      <c r="U7866" s="42">
        <v>999</v>
      </c>
      <c r="V7866" s="43" t="s">
        <v>7669</v>
      </c>
      <c r="W7866" s="43">
        <v>26025</v>
      </c>
      <c r="X7866" s="42"/>
      <c r="Y7866" s="42" t="s">
        <v>7771</v>
      </c>
      <c r="Z7866" t="str" s="42">
        <v>|cff00FF00“索随念走，缠身即收；制其行迹，使敌手寸步难移。”——《缚龙定形玄图》|r</v>
      </c>
      <c r="AA7866" t="str" s="42">
        <v>法宝打造获得。成宝核心×1；主材：足年灵蚕丝×1；辅材类别：阵旗灵丝×1；特性材料类别：金行凝华×1。</v>
      </c>
      <c r="AB7866" s="43">
        <v>12421005</v>
      </c>
      <c r="AC7866" s="42" t="s">
        <v>121</v>
      </c>
      <c r="AD7866" s="42">
        <v>0</v>
      </c>
      <c r="AE7866" s="42"/>
      <c r="AF7866" s="42">
        <v>70006</v>
      </c>
      <c r="AG7866" s="42"/>
      <c r="AH7866" s="42">
        <v>151200</v>
      </c>
      <c r="AI7866" s="43" t="s">
        <v>7668</v>
      </c>
      <c r="AJ7866" s="42" t="s">
        <v>7774</v>
      </c>
      <c r="AK7866" s="43" t="str">
        <f t="shared" si="129"/>
        <v>筑基</v>
      </c>
      <c r="AL7866" t="s">
        <v>7775</v>
      </c>
    </row>
    <row r="7867" spans="2:38">
      <c r="B7867" s="16" t="n">
        <f>10000000+INDEX(编号表!$B:$B,MATCH(F7867,编号表!$A:$A,0))*100000+INDEX(编号表!$F:$F,MATCH(D7867,编号表!$E:$E,0))*1000+INDEX(编号表!$D:$D,MATCH(E7867,编号表!$C:$C,0))*10000+G7867</f>
        <v>12426026</v>
      </c>
      <c r="C7867" s="42" t="s">
        <v>7776</v>
      </c>
      <c r="D7867" s="43" t="s">
        <v>114</v>
      </c>
      <c r="E7867" s="42" t="s">
        <v>335</v>
      </c>
      <c r="F7867" s="43" t="s">
        <v>7668</v>
      </c>
      <c r="G7867" s="43">
        <v>26</v>
      </c>
      <c r="H7867" s="43"/>
      <c r="I7867" s="42">
        <v>60</v>
      </c>
      <c r="J7867" s="42" t="str">
        <f t="shared" si="130"/>
        <v>大类_道品筑基法宝</v>
      </c>
      <c r="K7867" s="44" t="s">
        <v>6624</v>
      </c>
      <c r="L7867" s="42"/>
      <c r="M7867" s="43" t="s">
        <v>7668</v>
      </c>
      <c r="N7867" s="42"/>
      <c r="O7867" s="42">
        <v>0</v>
      </c>
      <c r="P7867" s="42" t="b">
        <v>1</v>
      </c>
      <c r="Q7867" s="42"/>
      <c r="R7867" s="42" t="b">
        <v>0</v>
      </c>
      <c r="S7867" s="42">
        <v>1</v>
      </c>
      <c r="T7867" s="42" t="s">
        <v>91</v>
      </c>
      <c r="U7867" s="42">
        <v>999</v>
      </c>
      <c r="V7867" s="43" t="s">
        <v>7669</v>
      </c>
      <c r="W7867" s="43">
        <v>26026</v>
      </c>
      <c r="X7867" s="42"/>
      <c r="Y7867" s="42" t="s">
        <v>7777</v>
      </c>
      <c r="Z7867" t="str" s="42">
        <v>|cff00FF00“索随念走，缠身即收；制其行迹，使敌手寸步难移。”——《缚龙定形玄图》|r</v>
      </c>
      <c r="AA7867" t="str" s="42">
        <v>法宝打造获得。成宝核心×1；主材：足年灵蚕丝×1；辅材类别：阵旗灵丝×1；特性材料类别：木行凝华×1。</v>
      </c>
      <c r="AB7867" s="43">
        <v>12421005</v>
      </c>
      <c r="AC7867" s="42" t="s">
        <v>121</v>
      </c>
      <c r="AD7867" s="42">
        <v>0</v>
      </c>
      <c r="AE7867" s="42"/>
      <c r="AF7867" s="42">
        <v>70006</v>
      </c>
      <c r="AG7867" s="42"/>
      <c r="AH7867" s="42">
        <v>151200</v>
      </c>
      <c r="AI7867" s="43" t="s">
        <v>7668</v>
      </c>
      <c r="AJ7867" s="42" t="s">
        <v>7774</v>
      </c>
      <c r="AK7867" s="43" t="str">
        <f t="shared" si="129"/>
        <v>筑基</v>
      </c>
      <c r="AL7867" t="s">
        <v>7779</v>
      </c>
    </row>
    <row r="7868" spans="2:38">
      <c r="B7868" s="16" t="n">
        <f>10000000+INDEX(编号表!$B:$B,MATCH(F7868,编号表!$A:$A,0))*100000+INDEX(编号表!$F:$F,MATCH(D7868,编号表!$E:$E,0))*1000+INDEX(编号表!$D:$D,MATCH(E7868,编号表!$C:$C,0))*10000+G7868</f>
        <v>12426027</v>
      </c>
      <c r="C7868" s="42" t="s">
        <v>7780</v>
      </c>
      <c r="D7868" s="43" t="s">
        <v>114</v>
      </c>
      <c r="E7868" s="42" t="s">
        <v>335</v>
      </c>
      <c r="F7868" s="43" t="s">
        <v>7668</v>
      </c>
      <c r="G7868" s="43">
        <v>27</v>
      </c>
      <c r="H7868" s="43"/>
      <c r="I7868" s="42">
        <v>60</v>
      </c>
      <c r="J7868" s="42" t="str">
        <f t="shared" si="130"/>
        <v>大类_道品筑基法宝</v>
      </c>
      <c r="K7868" s="44" t="s">
        <v>6624</v>
      </c>
      <c r="L7868" s="42"/>
      <c r="M7868" s="43" t="s">
        <v>7668</v>
      </c>
      <c r="N7868" s="42"/>
      <c r="O7868" s="42">
        <v>0</v>
      </c>
      <c r="P7868" s="42" t="b">
        <v>1</v>
      </c>
      <c r="Q7868" s="42"/>
      <c r="R7868" s="42" t="b">
        <v>0</v>
      </c>
      <c r="S7868" s="42">
        <v>1</v>
      </c>
      <c r="T7868" s="42" t="s">
        <v>91</v>
      </c>
      <c r="U7868" s="42">
        <v>999</v>
      </c>
      <c r="V7868" s="43" t="s">
        <v>7669</v>
      </c>
      <c r="W7868" s="43">
        <v>26027</v>
      </c>
      <c r="X7868" s="42"/>
      <c r="Y7868" s="42" t="s">
        <v>7781</v>
      </c>
      <c r="Z7868" t="str" s="42">
        <v>|cff00FF00“索随念走，缠身即收；制其行迹，使敌手寸步难移。”——《缚龙定形玄图》|r</v>
      </c>
      <c r="AA7868" t="str" s="42">
        <v>法宝打造获得。成宝核心×1；主材：足年灵蚕丝×1；辅材类别：阵旗灵丝×1；特性材料类别：水行凝华×1。</v>
      </c>
      <c r="AB7868" s="43">
        <v>12421005</v>
      </c>
      <c r="AC7868" s="42" t="s">
        <v>121</v>
      </c>
      <c r="AD7868" s="42">
        <v>0</v>
      </c>
      <c r="AE7868" s="42"/>
      <c r="AF7868" s="42">
        <v>70006</v>
      </c>
      <c r="AG7868" s="42"/>
      <c r="AH7868" s="42">
        <v>151200</v>
      </c>
      <c r="AI7868" s="43" t="s">
        <v>7668</v>
      </c>
      <c r="AJ7868" s="42" t="s">
        <v>7774</v>
      </c>
      <c r="AK7868" s="43" t="str">
        <f t="shared" si="129"/>
        <v>筑基</v>
      </c>
      <c r="AL7868" t="s">
        <v>7783</v>
      </c>
    </row>
    <row r="7869" spans="2:38">
      <c r="B7869" s="16" t="n">
        <f>10000000+INDEX(编号表!$B:$B,MATCH(F7869,编号表!$A:$A,0))*100000+INDEX(编号表!$F:$F,MATCH(D7869,编号表!$E:$E,0))*1000+INDEX(编号表!$D:$D,MATCH(E7869,编号表!$C:$C,0))*10000+G7869</f>
        <v>12426028</v>
      </c>
      <c r="C7869" s="42" t="s">
        <v>7784</v>
      </c>
      <c r="D7869" s="43" t="s">
        <v>114</v>
      </c>
      <c r="E7869" s="42" t="s">
        <v>335</v>
      </c>
      <c r="F7869" s="43" t="s">
        <v>7668</v>
      </c>
      <c r="G7869" s="43">
        <v>28</v>
      </c>
      <c r="H7869" s="43"/>
      <c r="I7869" s="42">
        <v>60</v>
      </c>
      <c r="J7869" s="42" t="str">
        <f t="shared" si="130"/>
        <v>大类_道品筑基法宝</v>
      </c>
      <c r="K7869" s="44" t="s">
        <v>6624</v>
      </c>
      <c r="L7869" s="42"/>
      <c r="M7869" s="43" t="s">
        <v>7668</v>
      </c>
      <c r="N7869" s="42"/>
      <c r="O7869" s="42">
        <v>0</v>
      </c>
      <c r="P7869" s="42" t="b">
        <v>1</v>
      </c>
      <c r="Q7869" s="42"/>
      <c r="R7869" s="42" t="b">
        <v>0</v>
      </c>
      <c r="S7869" s="42">
        <v>1</v>
      </c>
      <c r="T7869" s="42" t="s">
        <v>91</v>
      </c>
      <c r="U7869" s="42">
        <v>999</v>
      </c>
      <c r="V7869" s="43" t="s">
        <v>7669</v>
      </c>
      <c r="W7869" s="43">
        <v>26028</v>
      </c>
      <c r="X7869" s="42"/>
      <c r="Y7869" s="42" t="s">
        <v>7785</v>
      </c>
      <c r="Z7869" t="str" s="42">
        <v>|cff00FF00“索随念走，缠身即收；制其行迹，使敌手寸步难移。”——《缚龙定形玄图》|r</v>
      </c>
      <c r="AA7869" t="str" s="42">
        <v>法宝打造获得。成宝核心×1；主材：足年灵蚕丝×1；辅材类别：阵旗灵丝×1；特性材料类别：火行凝华×1。</v>
      </c>
      <c r="AB7869" s="43">
        <v>12421005</v>
      </c>
      <c r="AC7869" s="42" t="s">
        <v>121</v>
      </c>
      <c r="AD7869" s="42">
        <v>0</v>
      </c>
      <c r="AE7869" s="42"/>
      <c r="AF7869" s="42">
        <v>70006</v>
      </c>
      <c r="AG7869" s="42"/>
      <c r="AH7869" s="42">
        <v>151200</v>
      </c>
      <c r="AI7869" s="43" t="s">
        <v>7668</v>
      </c>
      <c r="AJ7869" s="42" t="s">
        <v>7774</v>
      </c>
      <c r="AK7869" s="43" t="str">
        <f t="shared" si="129"/>
        <v>筑基</v>
      </c>
      <c r="AL7869" t="s">
        <v>7787</v>
      </c>
    </row>
    <row r="7870" spans="2:38">
      <c r="B7870" s="16" t="n">
        <f>10000000+INDEX(编号表!$B:$B,MATCH(F7870,编号表!$A:$A,0))*100000+INDEX(编号表!$F:$F,MATCH(D7870,编号表!$E:$E,0))*1000+INDEX(编号表!$D:$D,MATCH(E7870,编号表!$C:$C,0))*10000+G7870</f>
        <v>12426029</v>
      </c>
      <c r="C7870" s="42" t="s">
        <v>7788</v>
      </c>
      <c r="D7870" s="43" t="s">
        <v>114</v>
      </c>
      <c r="E7870" s="42" t="s">
        <v>335</v>
      </c>
      <c r="F7870" s="43" t="s">
        <v>7668</v>
      </c>
      <c r="G7870" s="43">
        <v>29</v>
      </c>
      <c r="H7870" s="43"/>
      <c r="I7870" s="42">
        <v>60</v>
      </c>
      <c r="J7870" s="42" t="str">
        <f t="shared" si="130"/>
        <v>大类_道品筑基法宝</v>
      </c>
      <c r="K7870" s="44" t="s">
        <v>6624</v>
      </c>
      <c r="L7870" s="42"/>
      <c r="M7870" s="43" t="s">
        <v>7668</v>
      </c>
      <c r="N7870" s="42"/>
      <c r="O7870" s="42">
        <v>0</v>
      </c>
      <c r="P7870" s="42" t="b">
        <v>1</v>
      </c>
      <c r="Q7870" s="42"/>
      <c r="R7870" s="42" t="b">
        <v>0</v>
      </c>
      <c r="S7870" s="42">
        <v>1</v>
      </c>
      <c r="T7870" s="42" t="s">
        <v>91</v>
      </c>
      <c r="U7870" s="42">
        <v>999</v>
      </c>
      <c r="V7870" s="43" t="s">
        <v>7669</v>
      </c>
      <c r="W7870" s="43">
        <v>26029</v>
      </c>
      <c r="X7870" s="42"/>
      <c r="Y7870" s="42" t="s">
        <v>7789</v>
      </c>
      <c r="Z7870" t="str" s="42">
        <v>|cff00FF00“索随念走，缠身即收；制其行迹，使敌手寸步难移。”——《缚龙定形玄图》|r</v>
      </c>
      <c r="AA7870" t="str" s="42">
        <v>法宝打造获得。成宝核心×1；主材：足年灵蚕丝×1；辅材类别：阵旗灵丝×1；特性材料类别：土行凝华×1。</v>
      </c>
      <c r="AB7870" s="43">
        <v>12421005</v>
      </c>
      <c r="AC7870" s="42" t="s">
        <v>121</v>
      </c>
      <c r="AD7870" s="42">
        <v>0</v>
      </c>
      <c r="AE7870" s="42"/>
      <c r="AF7870" s="42">
        <v>70006</v>
      </c>
      <c r="AG7870" s="42"/>
      <c r="AH7870" s="42">
        <v>151200</v>
      </c>
      <c r="AI7870" s="43" t="s">
        <v>7668</v>
      </c>
      <c r="AJ7870" s="42" t="s">
        <v>7774</v>
      </c>
      <c r="AK7870" s="43" t="str">
        <f t="shared" si="129"/>
        <v>筑基</v>
      </c>
      <c r="AL7870" t="s">
        <v>7791</v>
      </c>
    </row>
    <row r="7871" spans="2:38">
      <c r="B7871" s="16" t="n">
        <f>10000000+INDEX(编号表!$B:$B,MATCH(F7871,编号表!$A:$A,0))*100000+INDEX(编号表!$F:$F,MATCH(D7871,编号表!$E:$E,0))*1000+INDEX(编号表!$D:$D,MATCH(E7871,编号表!$C:$C,0))*10000+G7871</f>
        <v>12426030</v>
      </c>
      <c r="C7871" s="42" t="s">
        <v>7792</v>
      </c>
      <c r="D7871" s="43" t="s">
        <v>114</v>
      </c>
      <c r="E7871" s="42" t="s">
        <v>335</v>
      </c>
      <c r="F7871" s="43" t="s">
        <v>7668</v>
      </c>
      <c r="G7871" s="43">
        <v>30</v>
      </c>
      <c r="H7871" s="43"/>
      <c r="I7871" s="42">
        <v>60</v>
      </c>
      <c r="J7871" s="42" t="str">
        <f t="shared" si="130"/>
        <v>大类_道品筑基法宝</v>
      </c>
      <c r="K7871" s="44" t="s">
        <v>6624</v>
      </c>
      <c r="L7871" s="42"/>
      <c r="M7871" s="43" t="s">
        <v>7668</v>
      </c>
      <c r="N7871" s="42"/>
      <c r="O7871" s="42">
        <v>0</v>
      </c>
      <c r="P7871" s="42" t="b">
        <v>1</v>
      </c>
      <c r="Q7871" s="42"/>
      <c r="R7871" s="42" t="b">
        <v>0</v>
      </c>
      <c r="S7871" s="42">
        <v>1</v>
      </c>
      <c r="T7871" s="42" t="s">
        <v>91</v>
      </c>
      <c r="U7871" s="42">
        <v>999</v>
      </c>
      <c r="V7871" s="43" t="s">
        <v>7669</v>
      </c>
      <c r="W7871" s="43">
        <v>26030</v>
      </c>
      <c r="X7871" s="42"/>
      <c r="Y7871" s="42" t="s">
        <v>7793</v>
      </c>
      <c r="Z7871" t="str" s="42">
        <v>|cff00FF00“索随念走，缠身即收；制其行迹，使敌手寸步难移。”——《缚龙定形玄图》|r</v>
      </c>
      <c r="AA7871" t="str" s="42">
        <v>法宝打造获得。成宝核心×1；主材：足年灵蚕丝×1；辅材类别：阵旗灵丝×1；特性材料类别：毒血×1。</v>
      </c>
      <c r="AB7871" s="43">
        <v>12421005</v>
      </c>
      <c r="AC7871" s="42" t="s">
        <v>121</v>
      </c>
      <c r="AD7871" s="42">
        <v>0</v>
      </c>
      <c r="AE7871" s="42"/>
      <c r="AF7871" s="42">
        <v>70006</v>
      </c>
      <c r="AG7871" s="42"/>
      <c r="AH7871" s="42">
        <v>151200</v>
      </c>
      <c r="AI7871" s="43" t="s">
        <v>7668</v>
      </c>
      <c r="AJ7871" s="42" t="s">
        <v>7774</v>
      </c>
      <c r="AK7871" s="43" t="str">
        <f t="shared" si="129"/>
        <v>筑基</v>
      </c>
      <c r="AL7871" t="s">
        <v>7795</v>
      </c>
    </row>
    <row r="7872" spans="2:38">
      <c r="B7872" s="16" t="n">
        <f>10000000+INDEX(编号表!$B:$B,MATCH(F7872,编号表!$A:$A,0))*100000+INDEX(编号表!$F:$F,MATCH(D7872,编号表!$E:$E,0))*1000+INDEX(编号表!$D:$D,MATCH(E7872,编号表!$C:$C,0))*10000+G7872</f>
        <v>12426031</v>
      </c>
      <c r="C7872" s="42" t="s">
        <v>7796</v>
      </c>
      <c r="D7872" s="43" t="s">
        <v>114</v>
      </c>
      <c r="E7872" s="42" t="s">
        <v>335</v>
      </c>
      <c r="F7872" s="43" t="s">
        <v>7668</v>
      </c>
      <c r="G7872" s="43">
        <v>31</v>
      </c>
      <c r="H7872" s="43"/>
      <c r="I7872" s="42">
        <v>60</v>
      </c>
      <c r="J7872" s="42" t="str">
        <f t="shared" si="130"/>
        <v>大类_道品筑基法宝</v>
      </c>
      <c r="K7872" s="44" t="s">
        <v>6624</v>
      </c>
      <c r="L7872" s="42"/>
      <c r="M7872" s="43" t="s">
        <v>7668</v>
      </c>
      <c r="N7872" s="42"/>
      <c r="O7872" s="42">
        <v>0</v>
      </c>
      <c r="P7872" s="42" t="b">
        <v>1</v>
      </c>
      <c r="Q7872" s="42"/>
      <c r="R7872" s="42" t="b">
        <v>0</v>
      </c>
      <c r="S7872" s="42">
        <v>1</v>
      </c>
      <c r="T7872" s="42" t="s">
        <v>91</v>
      </c>
      <c r="U7872" s="42">
        <v>999</v>
      </c>
      <c r="V7872" s="43" t="s">
        <v>7669</v>
      </c>
      <c r="W7872" s="43">
        <v>26031</v>
      </c>
      <c r="X7872" s="42"/>
      <c r="Y7872" s="42" t="s">
        <v>7793</v>
      </c>
      <c r="Z7872" t="str" s="42">
        <v>|cff00FF00“索随念走，缠身即收；制其行迹，使敌手寸步难移。”——《缚龙定形玄图》|r</v>
      </c>
      <c r="AA7872" t="str" s="42">
        <v>法宝打造获得。成宝核心×1；主材：足年灵蚕丝×1；辅材类别：阵旗灵丝×1；特性材料类别：毒囊×1。</v>
      </c>
      <c r="AB7872" s="43">
        <v>12421005</v>
      </c>
      <c r="AC7872" s="42" t="s">
        <v>121</v>
      </c>
      <c r="AD7872" s="42">
        <v>0</v>
      </c>
      <c r="AE7872" s="42"/>
      <c r="AF7872" s="42">
        <v>70006</v>
      </c>
      <c r="AG7872" s="42"/>
      <c r="AH7872" s="42">
        <v>151200</v>
      </c>
      <c r="AI7872" s="43" t="s">
        <v>7668</v>
      </c>
      <c r="AJ7872" s="42" t="s">
        <v>7774</v>
      </c>
      <c r="AK7872" s="43" t="str">
        <f t="shared" si="129"/>
        <v>筑基</v>
      </c>
      <c r="AL7872" t="s">
        <v>7798</v>
      </c>
    </row>
    <row r="7873" spans="2:38">
      <c r="B7873" s="16" t="n">
        <f>10000000+INDEX(编号表!$B:$B,MATCH(F7873,编号表!$A:$A,0))*100000+INDEX(编号表!$F:$F,MATCH(D7873,编号表!$E:$E,0))*1000+INDEX(编号表!$D:$D,MATCH(E7873,编号表!$C:$C,0))*10000+G7873</f>
        <v>12426032</v>
      </c>
      <c r="C7873" s="42" t="s">
        <v>7799</v>
      </c>
      <c r="D7873" s="43" t="s">
        <v>114</v>
      </c>
      <c r="E7873" s="42" t="s">
        <v>335</v>
      </c>
      <c r="F7873" s="43" t="s">
        <v>7668</v>
      </c>
      <c r="G7873" s="43">
        <v>32</v>
      </c>
      <c r="H7873" s="43"/>
      <c r="I7873" s="42">
        <v>60</v>
      </c>
      <c r="J7873" s="42" t="str">
        <f t="shared" si="130"/>
        <v>大类_道品筑基法宝</v>
      </c>
      <c r="K7873" s="44" t="s">
        <v>6624</v>
      </c>
      <c r="L7873" s="42"/>
      <c r="M7873" s="43" t="s">
        <v>7668</v>
      </c>
      <c r="N7873" s="42"/>
      <c r="O7873" s="42">
        <v>0</v>
      </c>
      <c r="P7873" s="42" t="b">
        <v>1</v>
      </c>
      <c r="Q7873" s="42"/>
      <c r="R7873" s="42" t="b">
        <v>0</v>
      </c>
      <c r="S7873" s="42">
        <v>1</v>
      </c>
      <c r="T7873" s="42" t="s">
        <v>91</v>
      </c>
      <c r="U7873" s="42">
        <v>999</v>
      </c>
      <c r="V7873" s="43" t="s">
        <v>7669</v>
      </c>
      <c r="W7873" s="43">
        <v>26032</v>
      </c>
      <c r="X7873" s="42"/>
      <c r="Y7873" s="42" t="s">
        <v>7800</v>
      </c>
      <c r="Z7873" t="str" s="42">
        <v>|cff00FF00“索随念走，缠身即收；制其行迹，使敌手寸步难移。”——《缚龙定形玄图》|r</v>
      </c>
      <c r="AA7873" t="str" s="42">
        <v>法宝打造获得。成宝核心×1；主材：足年灵蚕丝×1；辅材类别：阵旗灵丝×1；特性材料类别：古阵石×1。</v>
      </c>
      <c r="AB7873" s="43">
        <v>12421005</v>
      </c>
      <c r="AC7873" s="42" t="s">
        <v>121</v>
      </c>
      <c r="AD7873" s="42">
        <v>0</v>
      </c>
      <c r="AE7873" s="42"/>
      <c r="AF7873" s="42">
        <v>70006</v>
      </c>
      <c r="AG7873" s="42"/>
      <c r="AH7873" s="42">
        <v>151200</v>
      </c>
      <c r="AI7873" s="43" t="s">
        <v>7668</v>
      </c>
      <c r="AJ7873" s="42" t="s">
        <v>7774</v>
      </c>
      <c r="AK7873" s="43" t="str">
        <f t="shared" si="129"/>
        <v>筑基</v>
      </c>
      <c r="AL7873" t="s">
        <v>7802</v>
      </c>
    </row>
    <row r="7874" spans="2:38">
      <c r="B7874" s="16" t="n">
        <f>10000000+INDEX(编号表!$B:$B,MATCH(F7874,编号表!$A:$A,0))*100000+INDEX(编号表!$F:$F,MATCH(D7874,编号表!$E:$E,0))*1000+INDEX(编号表!$D:$D,MATCH(E7874,编号表!$C:$C,0))*10000+G7874</f>
        <v>12426033</v>
      </c>
      <c r="C7874" s="42" t="s">
        <v>7803</v>
      </c>
      <c r="D7874" s="43" t="s">
        <v>114</v>
      </c>
      <c r="E7874" s="42" t="s">
        <v>335</v>
      </c>
      <c r="F7874" s="43" t="s">
        <v>7668</v>
      </c>
      <c r="G7874" s="43">
        <v>33</v>
      </c>
      <c r="H7874" s="43"/>
      <c r="I7874" s="42">
        <v>60</v>
      </c>
      <c r="J7874" s="42" t="str">
        <f t="shared" si="130"/>
        <v>大类_道品筑基法宝</v>
      </c>
      <c r="K7874" s="44" t="s">
        <v>6624</v>
      </c>
      <c r="L7874" s="42"/>
      <c r="M7874" s="43" t="s">
        <v>7668</v>
      </c>
      <c r="N7874" s="42"/>
      <c r="O7874" s="42">
        <v>0</v>
      </c>
      <c r="P7874" s="42" t="b">
        <v>1</v>
      </c>
      <c r="Q7874" s="42"/>
      <c r="R7874" s="42" t="b">
        <v>0</v>
      </c>
      <c r="S7874" s="42">
        <v>1</v>
      </c>
      <c r="T7874" s="42" t="s">
        <v>91</v>
      </c>
      <c r="U7874" s="42">
        <v>999</v>
      </c>
      <c r="V7874" s="43" t="s">
        <v>7669</v>
      </c>
      <c r="W7874" s="43">
        <v>26033</v>
      </c>
      <c r="X7874" s="42"/>
      <c r="Y7874" t="str" s="42">
        <v>法宝。缠束目标，使其短时定身；补强索体，延长定身时间；缩短缚灵索技能冷却时间。</v>
      </c>
      <c r="Z7874" t="str" s="42">
        <v>|cff00FF00“索随念走，缠身即收；制其行迹，使敌手寸步难移。”——《缚龙定形玄图》|r</v>
      </c>
      <c r="AA7874" t="str" s="42">
        <v>法宝打造获得。成宝核心×1；主材：足年灵蚕丝×1；辅材类别：阵旗灵丝×1；特性材料类别：妖丹×1。</v>
      </c>
      <c r="AB7874" s="43">
        <v>12421005</v>
      </c>
      <c r="AC7874" s="42" t="s">
        <v>121</v>
      </c>
      <c r="AD7874" s="42">
        <v>0</v>
      </c>
      <c r="AE7874" s="42"/>
      <c r="AF7874" s="42">
        <v>70006</v>
      </c>
      <c r="AG7874" s="42"/>
      <c r="AH7874" s="42">
        <v>151200</v>
      </c>
      <c r="AI7874" s="43" t="s">
        <v>7668</v>
      </c>
      <c r="AJ7874" s="42" t="s">
        <v>7774</v>
      </c>
      <c r="AK7874" s="43" t="str">
        <f t="shared" ref="AK7874:AK7936" si="131">E7874</f>
        <v>筑基</v>
      </c>
      <c r="AL7874" t="s">
        <v>7806</v>
      </c>
    </row>
    <row r="7875" spans="2:38">
      <c r="B7875" s="16" t="n">
        <f>10000000+INDEX(编号表!$B:$B,MATCH(F7875,编号表!$A:$A,0))*100000+INDEX(编号表!$F:$F,MATCH(D7875,编号表!$E:$E,0))*1000+INDEX(编号表!$D:$D,MATCH(E7875,编号表!$C:$C,0))*10000+G7875</f>
        <v>12426034</v>
      </c>
      <c r="C7875" s="42" t="s">
        <v>7807</v>
      </c>
      <c r="D7875" s="43" t="s">
        <v>114</v>
      </c>
      <c r="E7875" s="42" t="s">
        <v>335</v>
      </c>
      <c r="F7875" s="43" t="s">
        <v>7668</v>
      </c>
      <c r="G7875" s="43">
        <v>34</v>
      </c>
      <c r="H7875" s="43"/>
      <c r="I7875" s="42">
        <v>60</v>
      </c>
      <c r="J7875" s="42" t="str">
        <f t="shared" si="130"/>
        <v>大类_道品筑基法宝</v>
      </c>
      <c r="K7875" s="44" t="s">
        <v>6624</v>
      </c>
      <c r="L7875" s="42"/>
      <c r="M7875" s="43" t="s">
        <v>7668</v>
      </c>
      <c r="N7875" s="42"/>
      <c r="O7875" s="42">
        <v>0</v>
      </c>
      <c r="P7875" s="42" t="b">
        <v>1</v>
      </c>
      <c r="Q7875" s="42"/>
      <c r="R7875" s="42" t="b">
        <v>0</v>
      </c>
      <c r="S7875" s="42">
        <v>1</v>
      </c>
      <c r="T7875" s="42" t="s">
        <v>91</v>
      </c>
      <c r="U7875" s="42">
        <v>999</v>
      </c>
      <c r="V7875" s="43" t="s">
        <v>7669</v>
      </c>
      <c r="W7875" s="43">
        <v>26034</v>
      </c>
      <c r="X7875" s="42"/>
      <c r="Y7875" s="42" t="s">
        <v>7808</v>
      </c>
      <c r="Z7875" s="42" t="s">
        <v>7809</v>
      </c>
      <c r="AA7875" t="str" s="42">
        <v>法宝打造获得。成宝核心×1；主材：足年灵兽皮×1；辅材类别：甲壳×1；特性材料类别：金行凝华×1。</v>
      </c>
      <c r="AB7875" s="43">
        <v>12421001</v>
      </c>
      <c r="AC7875" s="42" t="s">
        <v>121</v>
      </c>
      <c r="AD7875" s="42">
        <v>0</v>
      </c>
      <c r="AE7875" s="42"/>
      <c r="AF7875" s="42">
        <v>70006</v>
      </c>
      <c r="AG7875" s="42"/>
      <c r="AH7875" s="42">
        <v>151200</v>
      </c>
      <c r="AI7875" s="43" t="s">
        <v>7668</v>
      </c>
      <c r="AJ7875" s="42" t="s">
        <v>7811</v>
      </c>
      <c r="AK7875" s="43" t="str">
        <f t="shared" si="131"/>
        <v>筑基</v>
      </c>
      <c r="AL7875" t="s">
        <v>7812</v>
      </c>
    </row>
    <row r="7876" spans="2:38">
      <c r="B7876" s="16" t="n">
        <f>10000000+INDEX(编号表!$B:$B,MATCH(F7876,编号表!$A:$A,0))*100000+INDEX(编号表!$F:$F,MATCH(D7876,编号表!$E:$E,0))*1000+INDEX(编号表!$D:$D,MATCH(E7876,编号表!$C:$C,0))*10000+G7876</f>
        <v>12426035</v>
      </c>
      <c r="C7876" s="42" t="s">
        <v>7813</v>
      </c>
      <c r="D7876" s="43" t="s">
        <v>114</v>
      </c>
      <c r="E7876" s="42" t="s">
        <v>335</v>
      </c>
      <c r="F7876" s="43" t="s">
        <v>7668</v>
      </c>
      <c r="G7876" s="43">
        <v>35</v>
      </c>
      <c r="H7876" s="43"/>
      <c r="I7876" s="42">
        <v>60</v>
      </c>
      <c r="J7876" s="42" t="str">
        <f t="shared" si="130"/>
        <v>大类_道品筑基法宝</v>
      </c>
      <c r="K7876" s="44" t="s">
        <v>6624</v>
      </c>
      <c r="L7876" s="42"/>
      <c r="M7876" s="43" t="s">
        <v>7668</v>
      </c>
      <c r="N7876" s="42"/>
      <c r="O7876" s="42">
        <v>0</v>
      </c>
      <c r="P7876" s="42" t="b">
        <v>1</v>
      </c>
      <c r="Q7876" s="42"/>
      <c r="R7876" s="42" t="b">
        <v>0</v>
      </c>
      <c r="S7876" s="42">
        <v>1</v>
      </c>
      <c r="T7876" s="42" t="s">
        <v>91</v>
      </c>
      <c r="U7876" s="42">
        <v>999</v>
      </c>
      <c r="V7876" s="43" t="s">
        <v>7669</v>
      </c>
      <c r="W7876" s="43">
        <v>26035</v>
      </c>
      <c r="X7876" s="42"/>
      <c r="Y7876" s="42" t="s">
        <v>7814</v>
      </c>
      <c r="Z7876" s="42" t="s">
        <v>7809</v>
      </c>
      <c r="AA7876" t="str" s="42">
        <v>法宝打造获得。成宝核心×1；主材：足年灵兽皮×1；辅材类别：甲壳×1；特性材料类别：木行凝华×1。</v>
      </c>
      <c r="AB7876" s="43">
        <v>12421001</v>
      </c>
      <c r="AC7876" s="42" t="s">
        <v>121</v>
      </c>
      <c r="AD7876" s="42">
        <v>0</v>
      </c>
      <c r="AE7876" s="42"/>
      <c r="AF7876" s="42">
        <v>70006</v>
      </c>
      <c r="AG7876" s="42"/>
      <c r="AH7876" s="42">
        <v>151200</v>
      </c>
      <c r="AI7876" s="43" t="s">
        <v>7668</v>
      </c>
      <c r="AJ7876" s="42" t="s">
        <v>7811</v>
      </c>
      <c r="AK7876" s="43" t="str">
        <f t="shared" si="131"/>
        <v>筑基</v>
      </c>
      <c r="AL7876" t="s">
        <v>7816</v>
      </c>
    </row>
    <row r="7877" spans="2:38">
      <c r="B7877" s="16" t="n">
        <f>10000000+INDEX(编号表!$B:$B,MATCH(F7877,编号表!$A:$A,0))*100000+INDEX(编号表!$F:$F,MATCH(D7877,编号表!$E:$E,0))*1000+INDEX(编号表!$D:$D,MATCH(E7877,编号表!$C:$C,0))*10000+G7877</f>
        <v>12426036</v>
      </c>
      <c r="C7877" s="42" t="s">
        <v>7817</v>
      </c>
      <c r="D7877" s="43" t="s">
        <v>114</v>
      </c>
      <c r="E7877" s="42" t="s">
        <v>335</v>
      </c>
      <c r="F7877" s="43" t="s">
        <v>7668</v>
      </c>
      <c r="G7877" s="43">
        <v>36</v>
      </c>
      <c r="H7877" s="43"/>
      <c r="I7877" s="42">
        <v>60</v>
      </c>
      <c r="J7877" s="42" t="str">
        <f t="shared" si="130"/>
        <v>大类_道品筑基法宝</v>
      </c>
      <c r="K7877" s="44" t="s">
        <v>6624</v>
      </c>
      <c r="L7877" s="42"/>
      <c r="M7877" s="43" t="s">
        <v>7668</v>
      </c>
      <c r="N7877" s="42"/>
      <c r="O7877" s="42">
        <v>0</v>
      </c>
      <c r="P7877" s="42" t="b">
        <v>1</v>
      </c>
      <c r="Q7877" s="42"/>
      <c r="R7877" s="42" t="b">
        <v>0</v>
      </c>
      <c r="S7877" s="42">
        <v>1</v>
      </c>
      <c r="T7877" s="42" t="s">
        <v>91</v>
      </c>
      <c r="U7877" s="42">
        <v>999</v>
      </c>
      <c r="V7877" s="43" t="s">
        <v>7669</v>
      </c>
      <c r="W7877" s="43">
        <v>26036</v>
      </c>
      <c r="X7877" s="42"/>
      <c r="Y7877" s="42" t="s">
        <v>7818</v>
      </c>
      <c r="Z7877" s="42" t="s">
        <v>7809</v>
      </c>
      <c r="AA7877" t="str" s="42">
        <v>法宝打造获得。成宝核心×1；主材：足年灵兽皮×1；辅材类别：甲壳×1；特性材料类别：水行凝华×1。</v>
      </c>
      <c r="AB7877" s="43">
        <v>12421001</v>
      </c>
      <c r="AC7877" s="42" t="s">
        <v>121</v>
      </c>
      <c r="AD7877" s="42">
        <v>0</v>
      </c>
      <c r="AE7877" s="42"/>
      <c r="AF7877" s="42">
        <v>70006</v>
      </c>
      <c r="AG7877" s="42"/>
      <c r="AH7877" s="42">
        <v>151200</v>
      </c>
      <c r="AI7877" s="43" t="s">
        <v>7668</v>
      </c>
      <c r="AJ7877" s="42" t="s">
        <v>7811</v>
      </c>
      <c r="AK7877" s="43" t="str">
        <f t="shared" si="131"/>
        <v>筑基</v>
      </c>
      <c r="AL7877" t="s">
        <v>7820</v>
      </c>
    </row>
    <row r="7878" spans="2:38">
      <c r="B7878" s="16" t="n">
        <f>10000000+INDEX(编号表!$B:$B,MATCH(F7878,编号表!$A:$A,0))*100000+INDEX(编号表!$F:$F,MATCH(D7878,编号表!$E:$E,0))*1000+INDEX(编号表!$D:$D,MATCH(E7878,编号表!$C:$C,0))*10000+G7878</f>
        <v>12426037</v>
      </c>
      <c r="C7878" s="42" t="s">
        <v>7821</v>
      </c>
      <c r="D7878" s="43" t="s">
        <v>114</v>
      </c>
      <c r="E7878" s="42" t="s">
        <v>335</v>
      </c>
      <c r="F7878" s="43" t="s">
        <v>7668</v>
      </c>
      <c r="G7878" s="43">
        <v>37</v>
      </c>
      <c r="H7878" s="43"/>
      <c r="I7878" s="42">
        <v>60</v>
      </c>
      <c r="J7878" s="42" t="str">
        <f t="shared" si="130"/>
        <v>大类_道品筑基法宝</v>
      </c>
      <c r="K7878" s="44" t="s">
        <v>6624</v>
      </c>
      <c r="L7878" s="42"/>
      <c r="M7878" s="43" t="s">
        <v>7668</v>
      </c>
      <c r="N7878" s="42"/>
      <c r="O7878" s="42">
        <v>0</v>
      </c>
      <c r="P7878" s="42" t="b">
        <v>1</v>
      </c>
      <c r="Q7878" s="42"/>
      <c r="R7878" s="42" t="b">
        <v>0</v>
      </c>
      <c r="S7878" s="42">
        <v>1</v>
      </c>
      <c r="T7878" s="42" t="s">
        <v>91</v>
      </c>
      <c r="U7878" s="42">
        <v>999</v>
      </c>
      <c r="V7878" s="43" t="s">
        <v>7669</v>
      </c>
      <c r="W7878" s="43">
        <v>26037</v>
      </c>
      <c r="X7878" s="42"/>
      <c r="Y7878" s="42" t="s">
        <v>7822</v>
      </c>
      <c r="Z7878" s="42" t="s">
        <v>7809</v>
      </c>
      <c r="AA7878" t="str" s="42">
        <v>法宝打造获得。成宝核心×1；主材：足年灵兽皮×1；辅材类别：甲壳×1；特性材料类别：火行凝华×1。</v>
      </c>
      <c r="AB7878" s="43">
        <v>12421001</v>
      </c>
      <c r="AC7878" s="42" t="s">
        <v>121</v>
      </c>
      <c r="AD7878" s="42">
        <v>0</v>
      </c>
      <c r="AE7878" s="42"/>
      <c r="AF7878" s="42">
        <v>70006</v>
      </c>
      <c r="AG7878" s="42"/>
      <c r="AH7878" s="42">
        <v>151200</v>
      </c>
      <c r="AI7878" s="43" t="s">
        <v>7668</v>
      </c>
      <c r="AJ7878" s="42" t="s">
        <v>7811</v>
      </c>
      <c r="AK7878" s="43" t="str">
        <f t="shared" si="131"/>
        <v>筑基</v>
      </c>
      <c r="AL7878" t="s">
        <v>7824</v>
      </c>
    </row>
    <row r="7879" spans="2:38">
      <c r="B7879" s="16" t="n">
        <f>10000000+INDEX(编号表!$B:$B,MATCH(F7879,编号表!$A:$A,0))*100000+INDEX(编号表!$F:$F,MATCH(D7879,编号表!$E:$E,0))*1000+INDEX(编号表!$D:$D,MATCH(E7879,编号表!$C:$C,0))*10000+G7879</f>
        <v>12426038</v>
      </c>
      <c r="C7879" s="42" t="s">
        <v>7825</v>
      </c>
      <c r="D7879" s="43" t="s">
        <v>114</v>
      </c>
      <c r="E7879" s="42" t="s">
        <v>335</v>
      </c>
      <c r="F7879" s="43" t="s">
        <v>7668</v>
      </c>
      <c r="G7879" s="43">
        <v>38</v>
      </c>
      <c r="H7879" s="43"/>
      <c r="I7879" s="42">
        <v>60</v>
      </c>
      <c r="J7879" s="42" t="str">
        <f t="shared" si="130"/>
        <v>大类_道品筑基法宝</v>
      </c>
      <c r="K7879" s="44" t="s">
        <v>6624</v>
      </c>
      <c r="L7879" s="42"/>
      <c r="M7879" s="43" t="s">
        <v>7668</v>
      </c>
      <c r="N7879" s="42"/>
      <c r="O7879" s="42">
        <v>0</v>
      </c>
      <c r="P7879" s="42" t="b">
        <v>1</v>
      </c>
      <c r="Q7879" s="42"/>
      <c r="R7879" s="42" t="b">
        <v>0</v>
      </c>
      <c r="S7879" s="42">
        <v>1</v>
      </c>
      <c r="T7879" s="42" t="s">
        <v>91</v>
      </c>
      <c r="U7879" s="42">
        <v>999</v>
      </c>
      <c r="V7879" s="43" t="s">
        <v>7669</v>
      </c>
      <c r="W7879" s="43">
        <v>26038</v>
      </c>
      <c r="X7879" s="42"/>
      <c r="Y7879" s="42" t="s">
        <v>7826</v>
      </c>
      <c r="Z7879" s="42" t="s">
        <v>7809</v>
      </c>
      <c r="AA7879" t="str" s="42">
        <v>法宝打造获得。成宝核心×1；主材：足年灵兽皮×1；辅材类别：甲壳×1；特性材料类别：土行凝华×1。</v>
      </c>
      <c r="AB7879" s="43">
        <v>12421001</v>
      </c>
      <c r="AC7879" s="42" t="s">
        <v>121</v>
      </c>
      <c r="AD7879" s="42">
        <v>0</v>
      </c>
      <c r="AE7879" s="42"/>
      <c r="AF7879" s="42">
        <v>70006</v>
      </c>
      <c r="AG7879" s="42"/>
      <c r="AH7879" s="42">
        <v>151200</v>
      </c>
      <c r="AI7879" s="43" t="s">
        <v>7668</v>
      </c>
      <c r="AJ7879" s="42" t="s">
        <v>7811</v>
      </c>
      <c r="AK7879" s="43" t="str">
        <f t="shared" si="131"/>
        <v>筑基</v>
      </c>
      <c r="AL7879" t="s">
        <v>7828</v>
      </c>
    </row>
    <row r="7880" spans="2:38">
      <c r="B7880" s="16" t="n">
        <f>10000000+INDEX(编号表!$B:$B,MATCH(F7880,编号表!$A:$A,0))*100000+INDEX(编号表!$F:$F,MATCH(D7880,编号表!$E:$E,0))*1000+INDEX(编号表!$D:$D,MATCH(E7880,编号表!$C:$C,0))*10000+G7880</f>
        <v>12426039</v>
      </c>
      <c r="C7880" s="42" t="s">
        <v>7829</v>
      </c>
      <c r="D7880" s="43" t="s">
        <v>114</v>
      </c>
      <c r="E7880" s="42" t="s">
        <v>335</v>
      </c>
      <c r="F7880" s="43" t="s">
        <v>7668</v>
      </c>
      <c r="G7880" s="43">
        <v>39</v>
      </c>
      <c r="H7880" s="43"/>
      <c r="I7880" s="42">
        <v>60</v>
      </c>
      <c r="J7880" s="42" t="str">
        <f t="shared" si="130"/>
        <v>大类_道品筑基法宝</v>
      </c>
      <c r="K7880" s="44" t="s">
        <v>6624</v>
      </c>
      <c r="L7880" s="42"/>
      <c r="M7880" s="43" t="s">
        <v>7668</v>
      </c>
      <c r="N7880" s="42"/>
      <c r="O7880" s="42">
        <v>0</v>
      </c>
      <c r="P7880" s="42" t="b">
        <v>1</v>
      </c>
      <c r="Q7880" s="42"/>
      <c r="R7880" s="42" t="b">
        <v>0</v>
      </c>
      <c r="S7880" s="42">
        <v>1</v>
      </c>
      <c r="T7880" s="42" t="s">
        <v>91</v>
      </c>
      <c r="U7880" s="42">
        <v>999</v>
      </c>
      <c r="V7880" s="43" t="s">
        <v>7669</v>
      </c>
      <c r="W7880" s="43">
        <v>26039</v>
      </c>
      <c r="X7880" s="42"/>
      <c r="Y7880" s="42" t="s">
        <v>7830</v>
      </c>
      <c r="Z7880" s="42" t="s">
        <v>7809</v>
      </c>
      <c r="AA7880" t="str" s="42">
        <v>法宝打造获得。成宝核心×1；主材：足年灵兽皮×1；辅材类别：甲壳×1；特性材料类别：甲壳×1。</v>
      </c>
      <c r="AB7880" s="43">
        <v>12421001</v>
      </c>
      <c r="AC7880" s="42" t="s">
        <v>121</v>
      </c>
      <c r="AD7880" s="42">
        <v>0</v>
      </c>
      <c r="AE7880" s="42"/>
      <c r="AF7880" s="42">
        <v>70006</v>
      </c>
      <c r="AG7880" s="42"/>
      <c r="AH7880" s="42">
        <v>151200</v>
      </c>
      <c r="AI7880" s="43" t="s">
        <v>7668</v>
      </c>
      <c r="AJ7880" s="42" t="s">
        <v>7811</v>
      </c>
      <c r="AK7880" s="43" t="str">
        <f t="shared" si="131"/>
        <v>筑基</v>
      </c>
      <c r="AL7880" t="s">
        <v>7832</v>
      </c>
    </row>
    <row r="7881" spans="2:38">
      <c r="B7881" s="16" t="n">
        <f>10000000+INDEX(编号表!$B:$B,MATCH(F7881,编号表!$A:$A,0))*100000+INDEX(编号表!$F:$F,MATCH(D7881,编号表!$E:$E,0))*1000+INDEX(编号表!$D:$D,MATCH(E7881,编号表!$C:$C,0))*10000+G7881</f>
        <v>12426040</v>
      </c>
      <c r="C7881" s="42" t="s">
        <v>7833</v>
      </c>
      <c r="D7881" s="43" t="s">
        <v>114</v>
      </c>
      <c r="E7881" s="42" t="s">
        <v>335</v>
      </c>
      <c r="F7881" s="43" t="s">
        <v>7668</v>
      </c>
      <c r="G7881" s="43">
        <v>40</v>
      </c>
      <c r="H7881" s="43"/>
      <c r="I7881" s="42">
        <v>60</v>
      </c>
      <c r="J7881" s="42" t="str">
        <f t="shared" si="130"/>
        <v>大类_道品筑基法宝</v>
      </c>
      <c r="K7881" s="44" t="s">
        <v>6624</v>
      </c>
      <c r="L7881" s="42"/>
      <c r="M7881" s="43" t="s">
        <v>7668</v>
      </c>
      <c r="N7881" s="42"/>
      <c r="O7881" s="42">
        <v>0</v>
      </c>
      <c r="P7881" s="42" t="b">
        <v>1</v>
      </c>
      <c r="Q7881" s="42"/>
      <c r="R7881" s="42" t="b">
        <v>0</v>
      </c>
      <c r="S7881" s="42">
        <v>1</v>
      </c>
      <c r="T7881" s="42" t="s">
        <v>91</v>
      </c>
      <c r="U7881" s="42">
        <v>999</v>
      </c>
      <c r="V7881" s="43" t="s">
        <v>7669</v>
      </c>
      <c r="W7881" s="43">
        <v>26040</v>
      </c>
      <c r="X7881" s="42"/>
      <c r="Y7881" s="42" t="s">
        <v>7834</v>
      </c>
      <c r="Z7881" s="42" t="s">
        <v>7809</v>
      </c>
      <c r="AA7881" t="str" s="42">
        <v>法宝打造获得。成宝核心×1；主材：足年灵兽皮×1；辅材类别：甲壳×1；特性材料类别：毒囊×1。</v>
      </c>
      <c r="AB7881" s="43">
        <v>12421001</v>
      </c>
      <c r="AC7881" s="42" t="s">
        <v>121</v>
      </c>
      <c r="AD7881" s="42">
        <v>0</v>
      </c>
      <c r="AE7881" s="42"/>
      <c r="AF7881" s="42">
        <v>70006</v>
      </c>
      <c r="AG7881" s="42"/>
      <c r="AH7881" s="42">
        <v>151200</v>
      </c>
      <c r="AI7881" s="43" t="s">
        <v>7668</v>
      </c>
      <c r="AJ7881" s="42" t="s">
        <v>7811</v>
      </c>
      <c r="AK7881" s="43" t="str">
        <f t="shared" si="131"/>
        <v>筑基</v>
      </c>
      <c r="AL7881" t="s">
        <v>7836</v>
      </c>
    </row>
    <row r="7882" spans="2:38">
      <c r="B7882" s="16" t="n">
        <f>10000000+INDEX(编号表!$B:$B,MATCH(F7882,编号表!$A:$A,0))*100000+INDEX(编号表!$F:$F,MATCH(D7882,编号表!$E:$E,0))*1000+INDEX(编号表!$D:$D,MATCH(E7882,编号表!$C:$C,0))*10000+G7882</f>
        <v>12426041</v>
      </c>
      <c r="C7882" s="42" t="s">
        <v>7837</v>
      </c>
      <c r="D7882" s="43" t="s">
        <v>114</v>
      </c>
      <c r="E7882" s="42" t="s">
        <v>335</v>
      </c>
      <c r="F7882" s="43" t="s">
        <v>7668</v>
      </c>
      <c r="G7882" s="43">
        <v>41</v>
      </c>
      <c r="H7882" s="43"/>
      <c r="I7882" s="42">
        <v>60</v>
      </c>
      <c r="J7882" s="42" t="str">
        <f t="shared" si="130"/>
        <v>大类_道品筑基法宝</v>
      </c>
      <c r="K7882" s="44" t="s">
        <v>6624</v>
      </c>
      <c r="L7882" s="42"/>
      <c r="M7882" s="43" t="s">
        <v>7668</v>
      </c>
      <c r="N7882" s="42"/>
      <c r="O7882" s="42">
        <v>0</v>
      </c>
      <c r="P7882" s="42" t="b">
        <v>1</v>
      </c>
      <c r="Q7882" s="42"/>
      <c r="R7882" s="42" t="b">
        <v>0</v>
      </c>
      <c r="S7882" s="42">
        <v>1</v>
      </c>
      <c r="T7882" s="42" t="s">
        <v>91</v>
      </c>
      <c r="U7882" s="42">
        <v>999</v>
      </c>
      <c r="V7882" s="43" t="s">
        <v>7669</v>
      </c>
      <c r="W7882" s="43">
        <v>26041</v>
      </c>
      <c r="X7882" s="42"/>
      <c r="Y7882" t="str" s="42">
        <v>法宝。展开护盾，吸收伤害；提高护盾吸收量；缩短宝伞技能冷却时间。</v>
      </c>
      <c r="Z7882" s="42" t="s">
        <v>7809</v>
      </c>
      <c r="AA7882" t="str" s="42">
        <v>法宝打造获得。成宝核心×1；主材：足年灵兽皮×1；辅材类别：甲壳×1；特性材料类别：妖丹×1。</v>
      </c>
      <c r="AB7882" s="43">
        <v>12421001</v>
      </c>
      <c r="AC7882" s="42" t="s">
        <v>121</v>
      </c>
      <c r="AD7882" s="42">
        <v>0</v>
      </c>
      <c r="AE7882" s="42"/>
      <c r="AF7882" s="42">
        <v>70006</v>
      </c>
      <c r="AG7882" s="42"/>
      <c r="AH7882" s="42">
        <v>151200</v>
      </c>
      <c r="AI7882" s="43" t="s">
        <v>7668</v>
      </c>
      <c r="AJ7882" s="42" t="s">
        <v>7811</v>
      </c>
      <c r="AK7882" s="43" t="str">
        <f t="shared" si="131"/>
        <v>筑基</v>
      </c>
      <c r="AL7882" t="s">
        <v>7840</v>
      </c>
    </row>
    <row r="7883" spans="2:38">
      <c r="B7883" s="16" t="n">
        <f>10000000+INDEX(编号表!$B:$B,MATCH(F7883,编号表!$A:$A,0))*100000+INDEX(编号表!$F:$F,MATCH(D7883,编号表!$E:$E,0))*1000+INDEX(编号表!$D:$D,MATCH(E7883,编号表!$C:$C,0))*10000+G7883</f>
        <v>12426042</v>
      </c>
      <c r="C7883" s="42" t="s">
        <v>7841</v>
      </c>
      <c r="D7883" s="43" t="s">
        <v>114</v>
      </c>
      <c r="E7883" s="42" t="s">
        <v>335</v>
      </c>
      <c r="F7883" s="43" t="s">
        <v>7668</v>
      </c>
      <c r="G7883" s="43">
        <v>42</v>
      </c>
      <c r="H7883" s="43"/>
      <c r="I7883" s="42">
        <v>60</v>
      </c>
      <c r="J7883" s="42" t="str">
        <f t="shared" si="130"/>
        <v>大类_道品筑基法宝</v>
      </c>
      <c r="K7883" s="44" t="s">
        <v>6624</v>
      </c>
      <c r="L7883" s="42"/>
      <c r="M7883" s="43" t="s">
        <v>7668</v>
      </c>
      <c r="N7883" s="42"/>
      <c r="O7883" s="42">
        <v>0</v>
      </c>
      <c r="P7883" s="42" t="b">
        <v>1</v>
      </c>
      <c r="Q7883" s="42"/>
      <c r="R7883" s="42" t="b">
        <v>0</v>
      </c>
      <c r="S7883" s="42">
        <v>1</v>
      </c>
      <c r="T7883" s="42" t="s">
        <v>91</v>
      </c>
      <c r="U7883" s="42">
        <v>999</v>
      </c>
      <c r="V7883" s="43" t="s">
        <v>7669</v>
      </c>
      <c r="W7883" s="43">
        <v>26042</v>
      </c>
      <c r="X7883" s="42"/>
      <c r="Y7883" s="42" t="s">
        <v>7842</v>
      </c>
      <c r="Z7883" s="42" t="s">
        <v>7809</v>
      </c>
      <c r="AA7883" t="str" s="42">
        <v>法宝打造获得。成宝核心×1；主材：足年灵兽皮×1；辅材类别：阵旗灵丝×1；特性材料类别：金行凝华×1。</v>
      </c>
      <c r="AB7883" s="43">
        <v>12421001</v>
      </c>
      <c r="AC7883" s="42" t="s">
        <v>121</v>
      </c>
      <c r="AD7883" s="42">
        <v>0</v>
      </c>
      <c r="AE7883" s="42"/>
      <c r="AF7883" s="42">
        <v>70006</v>
      </c>
      <c r="AG7883" s="42"/>
      <c r="AH7883" s="42">
        <v>151200</v>
      </c>
      <c r="AI7883" s="43" t="s">
        <v>7668</v>
      </c>
      <c r="AJ7883" s="42" t="s">
        <v>7811</v>
      </c>
      <c r="AK7883" s="43" t="str">
        <f t="shared" si="131"/>
        <v>筑基</v>
      </c>
      <c r="AL7883" t="s">
        <v>7844</v>
      </c>
    </row>
    <row r="7884" spans="2:38">
      <c r="B7884" s="16" t="n">
        <f>10000000+INDEX(编号表!$B:$B,MATCH(F7884,编号表!$A:$A,0))*100000+INDEX(编号表!$F:$F,MATCH(D7884,编号表!$E:$E,0))*1000+INDEX(编号表!$D:$D,MATCH(E7884,编号表!$C:$C,0))*10000+G7884</f>
        <v>12426043</v>
      </c>
      <c r="C7884" s="42" t="s">
        <v>7845</v>
      </c>
      <c r="D7884" s="43" t="s">
        <v>114</v>
      </c>
      <c r="E7884" s="42" t="s">
        <v>335</v>
      </c>
      <c r="F7884" s="43" t="s">
        <v>7668</v>
      </c>
      <c r="G7884" s="43">
        <v>43</v>
      </c>
      <c r="H7884" s="43"/>
      <c r="I7884" s="42">
        <v>60</v>
      </c>
      <c r="J7884" s="42" t="str">
        <f t="shared" si="130"/>
        <v>大类_道品筑基法宝</v>
      </c>
      <c r="K7884" s="44" t="s">
        <v>6624</v>
      </c>
      <c r="L7884" s="42"/>
      <c r="M7884" s="43" t="s">
        <v>7668</v>
      </c>
      <c r="N7884" s="42"/>
      <c r="O7884" s="42">
        <v>0</v>
      </c>
      <c r="P7884" s="42" t="b">
        <v>1</v>
      </c>
      <c r="Q7884" s="42"/>
      <c r="R7884" s="42" t="b">
        <v>0</v>
      </c>
      <c r="S7884" s="42">
        <v>1</v>
      </c>
      <c r="T7884" s="42" t="s">
        <v>91</v>
      </c>
      <c r="U7884" s="42">
        <v>999</v>
      </c>
      <c r="V7884" s="43" t="s">
        <v>7669</v>
      </c>
      <c r="W7884" s="43">
        <v>26043</v>
      </c>
      <c r="X7884" s="42"/>
      <c r="Y7884" s="42" t="s">
        <v>7846</v>
      </c>
      <c r="Z7884" s="42" t="s">
        <v>7809</v>
      </c>
      <c r="AA7884" t="str" s="42">
        <v>法宝打造获得。成宝核心×1；主材：足年灵兽皮×1；辅材类别：阵旗灵丝×1；特性材料类别：木行凝华×1。</v>
      </c>
      <c r="AB7884" s="43">
        <v>12421001</v>
      </c>
      <c r="AC7884" s="42" t="s">
        <v>121</v>
      </c>
      <c r="AD7884" s="42">
        <v>0</v>
      </c>
      <c r="AE7884" s="42"/>
      <c r="AF7884" s="42">
        <v>70006</v>
      </c>
      <c r="AG7884" s="42"/>
      <c r="AH7884" s="42">
        <v>151200</v>
      </c>
      <c r="AI7884" s="43" t="s">
        <v>7668</v>
      </c>
      <c r="AJ7884" s="42" t="s">
        <v>7811</v>
      </c>
      <c r="AK7884" s="43" t="str">
        <f t="shared" si="131"/>
        <v>筑基</v>
      </c>
      <c r="AL7884" t="s">
        <v>7848</v>
      </c>
    </row>
    <row r="7885" spans="2:38">
      <c r="B7885" s="16" t="n">
        <f>10000000+INDEX(编号表!$B:$B,MATCH(F7885,编号表!$A:$A,0))*100000+INDEX(编号表!$F:$F,MATCH(D7885,编号表!$E:$E,0))*1000+INDEX(编号表!$D:$D,MATCH(E7885,编号表!$C:$C,0))*10000+G7885</f>
        <v>12426044</v>
      </c>
      <c r="C7885" s="42" t="s">
        <v>7849</v>
      </c>
      <c r="D7885" s="43" t="s">
        <v>114</v>
      </c>
      <c r="E7885" s="42" t="s">
        <v>335</v>
      </c>
      <c r="F7885" s="43" t="s">
        <v>7668</v>
      </c>
      <c r="G7885" s="43">
        <v>44</v>
      </c>
      <c r="H7885" s="43"/>
      <c r="I7885" s="42">
        <v>60</v>
      </c>
      <c r="J7885" s="42" t="str">
        <f t="shared" si="130"/>
        <v>大类_道品筑基法宝</v>
      </c>
      <c r="K7885" s="44" t="s">
        <v>6624</v>
      </c>
      <c r="L7885" s="42"/>
      <c r="M7885" s="43" t="s">
        <v>7668</v>
      </c>
      <c r="N7885" s="42"/>
      <c r="O7885" s="42">
        <v>0</v>
      </c>
      <c r="P7885" s="42" t="b">
        <v>1</v>
      </c>
      <c r="Q7885" s="42"/>
      <c r="R7885" s="42" t="b">
        <v>0</v>
      </c>
      <c r="S7885" s="42">
        <v>1</v>
      </c>
      <c r="T7885" s="42" t="s">
        <v>91</v>
      </c>
      <c r="U7885" s="42">
        <v>999</v>
      </c>
      <c r="V7885" s="43" t="s">
        <v>7669</v>
      </c>
      <c r="W7885" s="43">
        <v>26044</v>
      </c>
      <c r="X7885" s="42"/>
      <c r="Y7885" s="42" t="s">
        <v>7850</v>
      </c>
      <c r="Z7885" s="42" t="s">
        <v>7809</v>
      </c>
      <c r="AA7885" t="str" s="42">
        <v>法宝打造获得。成宝核心×1；主材：足年灵兽皮×1；辅材类别：阵旗灵丝×1；特性材料类别：水行凝华×1。</v>
      </c>
      <c r="AB7885" s="43">
        <v>12421001</v>
      </c>
      <c r="AC7885" s="42" t="s">
        <v>121</v>
      </c>
      <c r="AD7885" s="42">
        <v>0</v>
      </c>
      <c r="AE7885" s="42"/>
      <c r="AF7885" s="42">
        <v>70006</v>
      </c>
      <c r="AG7885" s="42"/>
      <c r="AH7885" s="42">
        <v>151200</v>
      </c>
      <c r="AI7885" s="43" t="s">
        <v>7668</v>
      </c>
      <c r="AJ7885" s="42" t="s">
        <v>7811</v>
      </c>
      <c r="AK7885" s="43" t="str">
        <f t="shared" si="131"/>
        <v>筑基</v>
      </c>
      <c r="AL7885" t="s">
        <v>7852</v>
      </c>
    </row>
    <row r="7886" spans="2:38">
      <c r="B7886" s="16" t="n">
        <f>10000000+INDEX(编号表!$B:$B,MATCH(F7886,编号表!$A:$A,0))*100000+INDEX(编号表!$F:$F,MATCH(D7886,编号表!$E:$E,0))*1000+INDEX(编号表!$D:$D,MATCH(E7886,编号表!$C:$C,0))*10000+G7886</f>
        <v>12426045</v>
      </c>
      <c r="C7886" s="42" t="s">
        <v>7853</v>
      </c>
      <c r="D7886" s="43" t="s">
        <v>114</v>
      </c>
      <c r="E7886" s="42" t="s">
        <v>335</v>
      </c>
      <c r="F7886" s="43" t="s">
        <v>7668</v>
      </c>
      <c r="G7886" s="43">
        <v>45</v>
      </c>
      <c r="H7886" s="43"/>
      <c r="I7886" s="42">
        <v>60</v>
      </c>
      <c r="J7886" s="42" t="str">
        <f t="shared" ref="J7886:J7949" si="132">"大类_"&amp;D7886&amp;E7886&amp;F7886</f>
        <v>大类_道品筑基法宝</v>
      </c>
      <c r="K7886" s="44" t="s">
        <v>6624</v>
      </c>
      <c r="L7886" s="42"/>
      <c r="M7886" s="43" t="s">
        <v>7668</v>
      </c>
      <c r="N7886" s="42"/>
      <c r="O7886" s="42">
        <v>0</v>
      </c>
      <c r="P7886" s="42" t="b">
        <v>1</v>
      </c>
      <c r="Q7886" s="42"/>
      <c r="R7886" s="42" t="b">
        <v>0</v>
      </c>
      <c r="S7886" s="42">
        <v>1</v>
      </c>
      <c r="T7886" s="42" t="s">
        <v>91</v>
      </c>
      <c r="U7886" s="42">
        <v>999</v>
      </c>
      <c r="V7886" s="43" t="s">
        <v>7669</v>
      </c>
      <c r="W7886" s="43">
        <v>26045</v>
      </c>
      <c r="X7886" s="42"/>
      <c r="Y7886" s="42" t="s">
        <v>7854</v>
      </c>
      <c r="Z7886" s="42" t="s">
        <v>7809</v>
      </c>
      <c r="AA7886" t="str" s="42">
        <v>法宝打造获得。成宝核心×1；主材：足年灵兽皮×1；辅材类别：阵旗灵丝×1；特性材料类别：火行凝华×1。</v>
      </c>
      <c r="AB7886" s="43">
        <v>12421001</v>
      </c>
      <c r="AC7886" s="42" t="s">
        <v>121</v>
      </c>
      <c r="AD7886" s="42">
        <v>0</v>
      </c>
      <c r="AE7886" s="42"/>
      <c r="AF7886" s="42">
        <v>70006</v>
      </c>
      <c r="AG7886" s="42"/>
      <c r="AH7886" s="42">
        <v>151200</v>
      </c>
      <c r="AI7886" s="43" t="s">
        <v>7668</v>
      </c>
      <c r="AJ7886" s="42" t="s">
        <v>7811</v>
      </c>
      <c r="AK7886" s="43" t="str">
        <f t="shared" si="131"/>
        <v>筑基</v>
      </c>
      <c r="AL7886" t="s">
        <v>7856</v>
      </c>
    </row>
    <row r="7887" spans="2:38">
      <c r="B7887" s="16" t="n">
        <f>10000000+INDEX(编号表!$B:$B,MATCH(F7887,编号表!$A:$A,0))*100000+INDEX(编号表!$F:$F,MATCH(D7887,编号表!$E:$E,0))*1000+INDEX(编号表!$D:$D,MATCH(E7887,编号表!$C:$C,0))*10000+G7887</f>
        <v>12426046</v>
      </c>
      <c r="C7887" s="42" t="s">
        <v>7857</v>
      </c>
      <c r="D7887" s="43" t="s">
        <v>114</v>
      </c>
      <c r="E7887" s="42" t="s">
        <v>335</v>
      </c>
      <c r="F7887" s="43" t="s">
        <v>7668</v>
      </c>
      <c r="G7887" s="43">
        <v>46</v>
      </c>
      <c r="H7887" s="43"/>
      <c r="I7887" s="42">
        <v>60</v>
      </c>
      <c r="J7887" s="42" t="str">
        <f t="shared" si="132"/>
        <v>大类_道品筑基法宝</v>
      </c>
      <c r="K7887" s="44" t="s">
        <v>6624</v>
      </c>
      <c r="L7887" s="42"/>
      <c r="M7887" s="43" t="s">
        <v>7668</v>
      </c>
      <c r="N7887" s="42"/>
      <c r="O7887" s="42">
        <v>0</v>
      </c>
      <c r="P7887" s="42" t="b">
        <v>1</v>
      </c>
      <c r="Q7887" s="42"/>
      <c r="R7887" s="42" t="b">
        <v>0</v>
      </c>
      <c r="S7887" s="42">
        <v>1</v>
      </c>
      <c r="T7887" s="42" t="s">
        <v>91</v>
      </c>
      <c r="U7887" s="42">
        <v>999</v>
      </c>
      <c r="V7887" s="43" t="s">
        <v>7669</v>
      </c>
      <c r="W7887" s="43">
        <v>26046</v>
      </c>
      <c r="X7887" s="42"/>
      <c r="Y7887" s="42" t="s">
        <v>7858</v>
      </c>
      <c r="Z7887" s="42" t="s">
        <v>7809</v>
      </c>
      <c r="AA7887" t="str" s="42">
        <v>法宝打造获得。成宝核心×1；主材：足年灵兽皮×1；辅材类别：阵旗灵丝×1；特性材料类别：土行凝华×1。</v>
      </c>
      <c r="AB7887" s="43">
        <v>12421001</v>
      </c>
      <c r="AC7887" s="42" t="s">
        <v>121</v>
      </c>
      <c r="AD7887" s="42">
        <v>0</v>
      </c>
      <c r="AE7887" s="42"/>
      <c r="AF7887" s="42">
        <v>70006</v>
      </c>
      <c r="AG7887" s="42"/>
      <c r="AH7887" s="42">
        <v>151200</v>
      </c>
      <c r="AI7887" s="43" t="s">
        <v>7668</v>
      </c>
      <c r="AJ7887" s="42" t="s">
        <v>7811</v>
      </c>
      <c r="AK7887" s="43" t="str">
        <f t="shared" si="131"/>
        <v>筑基</v>
      </c>
      <c r="AL7887" t="s">
        <v>7860</v>
      </c>
    </row>
    <row r="7888" spans="2:38">
      <c r="B7888" s="16" t="n">
        <f>10000000+INDEX(编号表!$B:$B,MATCH(F7888,编号表!$A:$A,0))*100000+INDEX(编号表!$F:$F,MATCH(D7888,编号表!$E:$E,0))*1000+INDEX(编号表!$D:$D,MATCH(E7888,编号表!$C:$C,0))*10000+G7888</f>
        <v>12426047</v>
      </c>
      <c r="C7888" s="42" t="s">
        <v>7861</v>
      </c>
      <c r="D7888" s="43" t="s">
        <v>114</v>
      </c>
      <c r="E7888" s="42" t="s">
        <v>335</v>
      </c>
      <c r="F7888" s="43" t="s">
        <v>7668</v>
      </c>
      <c r="G7888" s="43">
        <v>47</v>
      </c>
      <c r="H7888" s="43"/>
      <c r="I7888" s="42">
        <v>60</v>
      </c>
      <c r="J7888" s="42" t="str">
        <f t="shared" si="132"/>
        <v>大类_道品筑基法宝</v>
      </c>
      <c r="K7888" s="44" t="s">
        <v>6624</v>
      </c>
      <c r="L7888" s="42"/>
      <c r="M7888" s="43" t="s">
        <v>7668</v>
      </c>
      <c r="N7888" s="42"/>
      <c r="O7888" s="42">
        <v>0</v>
      </c>
      <c r="P7888" s="42" t="b">
        <v>1</v>
      </c>
      <c r="Q7888" s="42"/>
      <c r="R7888" s="42" t="b">
        <v>0</v>
      </c>
      <c r="S7888" s="42">
        <v>1</v>
      </c>
      <c r="T7888" s="42" t="s">
        <v>91</v>
      </c>
      <c r="U7888" s="42">
        <v>999</v>
      </c>
      <c r="V7888" s="43" t="s">
        <v>7669</v>
      </c>
      <c r="W7888" s="43">
        <v>26047</v>
      </c>
      <c r="X7888" s="42"/>
      <c r="Y7888" s="42" t="s">
        <v>7862</v>
      </c>
      <c r="Z7888" s="42" t="s">
        <v>7809</v>
      </c>
      <c r="AA7888" t="str" s="42">
        <v>法宝打造获得。成宝核心×1；主材：足年灵兽皮×1；辅材类别：阵旗灵丝×1；特性材料类别：甲壳×1。</v>
      </c>
      <c r="AB7888" s="43">
        <v>12421001</v>
      </c>
      <c r="AC7888" s="42" t="s">
        <v>121</v>
      </c>
      <c r="AD7888" s="42">
        <v>0</v>
      </c>
      <c r="AE7888" s="42"/>
      <c r="AF7888" s="42">
        <v>70006</v>
      </c>
      <c r="AG7888" s="42"/>
      <c r="AH7888" s="42">
        <v>151200</v>
      </c>
      <c r="AI7888" s="43" t="s">
        <v>7668</v>
      </c>
      <c r="AJ7888" s="42" t="s">
        <v>7811</v>
      </c>
      <c r="AK7888" s="43" t="str">
        <f t="shared" si="131"/>
        <v>筑基</v>
      </c>
      <c r="AL7888" t="s">
        <v>7864</v>
      </c>
    </row>
    <row r="7889" spans="2:38">
      <c r="B7889" s="16" t="n">
        <f>10000000+INDEX(编号表!$B:$B,MATCH(F7889,编号表!$A:$A,0))*100000+INDEX(编号表!$F:$F,MATCH(D7889,编号表!$E:$E,0))*1000+INDEX(编号表!$D:$D,MATCH(E7889,编号表!$C:$C,0))*10000+G7889</f>
        <v>12426048</v>
      </c>
      <c r="C7889" s="42" t="s">
        <v>7865</v>
      </c>
      <c r="D7889" s="43" t="s">
        <v>114</v>
      </c>
      <c r="E7889" s="42" t="s">
        <v>335</v>
      </c>
      <c r="F7889" s="43" t="s">
        <v>7668</v>
      </c>
      <c r="G7889" s="43">
        <v>48</v>
      </c>
      <c r="H7889" s="43"/>
      <c r="I7889" s="42">
        <v>60</v>
      </c>
      <c r="J7889" s="42" t="str">
        <f t="shared" si="132"/>
        <v>大类_道品筑基法宝</v>
      </c>
      <c r="K7889" s="44" t="s">
        <v>6624</v>
      </c>
      <c r="L7889" s="42"/>
      <c r="M7889" s="43" t="s">
        <v>7668</v>
      </c>
      <c r="N7889" s="42"/>
      <c r="O7889" s="42">
        <v>0</v>
      </c>
      <c r="P7889" s="42" t="b">
        <v>1</v>
      </c>
      <c r="Q7889" s="42"/>
      <c r="R7889" s="42" t="b">
        <v>0</v>
      </c>
      <c r="S7889" s="42">
        <v>1</v>
      </c>
      <c r="T7889" s="42" t="s">
        <v>91</v>
      </c>
      <c r="U7889" s="42">
        <v>999</v>
      </c>
      <c r="V7889" s="43" t="s">
        <v>7669</v>
      </c>
      <c r="W7889" s="43">
        <v>26048</v>
      </c>
      <c r="X7889" s="42"/>
      <c r="Y7889" s="42" t="s">
        <v>7866</v>
      </c>
      <c r="Z7889" s="42" t="s">
        <v>7809</v>
      </c>
      <c r="AA7889" t="str" s="42">
        <v>法宝打造获得。成宝核心×1；主材：足年灵兽皮×1；辅材类别：阵旗灵丝×1；特性材料类别：毒囊×1。</v>
      </c>
      <c r="AB7889" s="43">
        <v>12421001</v>
      </c>
      <c r="AC7889" s="42" t="s">
        <v>121</v>
      </c>
      <c r="AD7889" s="42">
        <v>0</v>
      </c>
      <c r="AE7889" s="42"/>
      <c r="AF7889" s="42">
        <v>70006</v>
      </c>
      <c r="AG7889" s="42"/>
      <c r="AH7889" s="42">
        <v>151200</v>
      </c>
      <c r="AI7889" s="43" t="s">
        <v>7668</v>
      </c>
      <c r="AJ7889" s="42" t="s">
        <v>7811</v>
      </c>
      <c r="AK7889" s="43" t="str">
        <f t="shared" si="131"/>
        <v>筑基</v>
      </c>
      <c r="AL7889" t="s">
        <v>7868</v>
      </c>
    </row>
    <row r="7890" spans="2:38">
      <c r="B7890" s="16" t="n">
        <f>10000000+INDEX(编号表!$B:$B,MATCH(F7890,编号表!$A:$A,0))*100000+INDEX(编号表!$F:$F,MATCH(D7890,编号表!$E:$E,0))*1000+INDEX(编号表!$D:$D,MATCH(E7890,编号表!$C:$C,0))*10000+G7890</f>
        <v>12426049</v>
      </c>
      <c r="C7890" s="42" t="s">
        <v>7869</v>
      </c>
      <c r="D7890" s="43" t="s">
        <v>114</v>
      </c>
      <c r="E7890" s="42" t="s">
        <v>335</v>
      </c>
      <c r="F7890" s="43" t="s">
        <v>7668</v>
      </c>
      <c r="G7890" s="43">
        <v>49</v>
      </c>
      <c r="H7890" s="43"/>
      <c r="I7890" s="42">
        <v>60</v>
      </c>
      <c r="J7890" s="42" t="str">
        <f t="shared" si="132"/>
        <v>大类_道品筑基法宝</v>
      </c>
      <c r="K7890" s="44" t="s">
        <v>6624</v>
      </c>
      <c r="L7890" s="42"/>
      <c r="M7890" s="43" t="s">
        <v>7668</v>
      </c>
      <c r="N7890" s="42"/>
      <c r="O7890" s="42">
        <v>0</v>
      </c>
      <c r="P7890" s="42" t="b">
        <v>1</v>
      </c>
      <c r="Q7890" s="42"/>
      <c r="R7890" s="42" t="b">
        <v>0</v>
      </c>
      <c r="S7890" s="42">
        <v>1</v>
      </c>
      <c r="T7890" s="42" t="s">
        <v>91</v>
      </c>
      <c r="U7890" s="42">
        <v>999</v>
      </c>
      <c r="V7890" s="43" t="s">
        <v>7669</v>
      </c>
      <c r="W7890" s="43">
        <v>26049</v>
      </c>
      <c r="X7890" s="42"/>
      <c r="Y7890" t="str" s="42">
        <v>法宝。展开护盾，吸收伤害；延长护盾持续时间；缩短宝伞技能冷却时间。</v>
      </c>
      <c r="Z7890" s="42" t="s">
        <v>7809</v>
      </c>
      <c r="AA7890" t="str" s="42">
        <v>法宝打造获得。成宝核心×1；主材：足年灵兽皮×1；辅材类别：阵旗灵丝×1；特性材料类别：妖丹×1。</v>
      </c>
      <c r="AB7890" s="43">
        <v>12421001</v>
      </c>
      <c r="AC7890" s="42" t="s">
        <v>121</v>
      </c>
      <c r="AD7890" s="42">
        <v>0</v>
      </c>
      <c r="AE7890" s="42"/>
      <c r="AF7890" s="42">
        <v>70006</v>
      </c>
      <c r="AG7890" s="42"/>
      <c r="AH7890" s="42">
        <v>151200</v>
      </c>
      <c r="AI7890" s="43" t="s">
        <v>7668</v>
      </c>
      <c r="AJ7890" s="42" t="s">
        <v>7811</v>
      </c>
      <c r="AK7890" s="43" t="str">
        <f t="shared" si="131"/>
        <v>筑基</v>
      </c>
      <c r="AL7890" t="s">
        <v>7872</v>
      </c>
    </row>
    <row r="7891" spans="2:38">
      <c r="B7891" s="16" t="n">
        <f>10000000+INDEX(编号表!$B:$B,MATCH(F7891,编号表!$A:$A,0))*100000+INDEX(编号表!$F:$F,MATCH(D7891,编号表!$E:$E,0))*1000+INDEX(编号表!$D:$D,MATCH(E7891,编号表!$C:$C,0))*10000+G7891</f>
        <v>12426050</v>
      </c>
      <c r="C7891" s="42" t="s">
        <v>7873</v>
      </c>
      <c r="D7891" s="43" t="s">
        <v>114</v>
      </c>
      <c r="E7891" s="42" t="s">
        <v>335</v>
      </c>
      <c r="F7891" s="43" t="s">
        <v>7668</v>
      </c>
      <c r="G7891" s="43">
        <v>50</v>
      </c>
      <c r="H7891" s="43"/>
      <c r="I7891" s="42">
        <v>60</v>
      </c>
      <c r="J7891" s="42" t="str">
        <f t="shared" si="132"/>
        <v>大类_道品筑基法宝</v>
      </c>
      <c r="K7891" s="44" t="s">
        <v>6624</v>
      </c>
      <c r="L7891" s="42"/>
      <c r="M7891" s="43" t="s">
        <v>7668</v>
      </c>
      <c r="N7891" s="42"/>
      <c r="O7891" s="42">
        <v>0</v>
      </c>
      <c r="P7891" s="42" t="b">
        <v>1</v>
      </c>
      <c r="Q7891" s="42"/>
      <c r="R7891" s="42" t="b">
        <v>0</v>
      </c>
      <c r="S7891" s="42">
        <v>1</v>
      </c>
      <c r="T7891" s="42" t="s">
        <v>91</v>
      </c>
      <c r="U7891" s="42">
        <v>999</v>
      </c>
      <c r="V7891" s="43" t="s">
        <v>7669</v>
      </c>
      <c r="W7891" s="43">
        <v>26050</v>
      </c>
      <c r="X7891" s="42"/>
      <c r="Y7891" s="42" t="s">
        <v>7874</v>
      </c>
      <c r="Z7891" t="str" s="42">
        <v>|cff00FF00“珠中生机周流不息，御使之时，所属角色气血徐复，久战亦有回转之机。”——《青华养命真经》|r</v>
      </c>
      <c r="AA7891" t="str" s="42">
        <v>法宝打造获得。成宝核心×1；主材：灵玉×1；辅材类别：精血×1；特性材料类别：灵木灵核×1。</v>
      </c>
      <c r="AB7891" s="43">
        <v>12421010</v>
      </c>
      <c r="AC7891" s="42" t="s">
        <v>121</v>
      </c>
      <c r="AD7891" s="42">
        <v>0</v>
      </c>
      <c r="AE7891" s="42"/>
      <c r="AF7891" s="42">
        <v>70006</v>
      </c>
      <c r="AG7891" s="42"/>
      <c r="AH7891" s="42">
        <v>151200</v>
      </c>
      <c r="AI7891" s="43" t="s">
        <v>7668</v>
      </c>
      <c r="AJ7891" s="42" t="s">
        <v>7877</v>
      </c>
      <c r="AK7891" s="43" t="str">
        <f t="shared" si="131"/>
        <v>筑基</v>
      </c>
      <c r="AL7891" t="s">
        <v>7878</v>
      </c>
    </row>
    <row r="7892" spans="2:38">
      <c r="B7892" s="16" t="n">
        <f>10000000+INDEX(编号表!$B:$B,MATCH(F7892,编号表!$A:$A,0))*100000+INDEX(编号表!$F:$F,MATCH(D7892,编号表!$E:$E,0))*1000+INDEX(编号表!$D:$D,MATCH(E7892,编号表!$C:$C,0))*10000+G7892</f>
        <v>12426051</v>
      </c>
      <c r="C7892" s="42" t="s">
        <v>7879</v>
      </c>
      <c r="D7892" s="43" t="s">
        <v>114</v>
      </c>
      <c r="E7892" s="42" t="s">
        <v>335</v>
      </c>
      <c r="F7892" s="43" t="s">
        <v>7668</v>
      </c>
      <c r="G7892" s="43">
        <v>51</v>
      </c>
      <c r="H7892" s="43"/>
      <c r="I7892" s="42">
        <v>60</v>
      </c>
      <c r="J7892" s="42" t="str">
        <f t="shared" si="132"/>
        <v>大类_道品筑基法宝</v>
      </c>
      <c r="K7892" s="44" t="s">
        <v>6624</v>
      </c>
      <c r="L7892" s="42"/>
      <c r="M7892" s="43" t="s">
        <v>7668</v>
      </c>
      <c r="N7892" s="42"/>
      <c r="O7892" s="42">
        <v>0</v>
      </c>
      <c r="P7892" s="42" t="b">
        <v>1</v>
      </c>
      <c r="Q7892" s="42"/>
      <c r="R7892" s="42" t="b">
        <v>0</v>
      </c>
      <c r="S7892" s="42">
        <v>1</v>
      </c>
      <c r="T7892" s="42" t="s">
        <v>91</v>
      </c>
      <c r="U7892" s="42">
        <v>999</v>
      </c>
      <c r="V7892" s="43" t="s">
        <v>7669</v>
      </c>
      <c r="W7892" s="43">
        <v>26051</v>
      </c>
      <c r="X7892" s="42"/>
      <c r="Y7892" s="42" t="s">
        <v>7880</v>
      </c>
      <c r="Z7892" t="str" s="42">
        <v>|cff00FF00“珠中生机周流不息，御使之时，所属角色气血徐复，久战亦有回转之机。”——《青华养命真经》|r</v>
      </c>
      <c r="AA7892" t="str" s="42">
        <v>法宝打造获得。成宝核心×1；主材：灵玉×1；辅材类别：精血×1；特性材料类别：木行凝华×1。</v>
      </c>
      <c r="AB7892" s="43">
        <v>12421010</v>
      </c>
      <c r="AC7892" s="42" t="s">
        <v>121</v>
      </c>
      <c r="AD7892" s="42">
        <v>0</v>
      </c>
      <c r="AE7892" s="42"/>
      <c r="AF7892" s="42">
        <v>70006</v>
      </c>
      <c r="AG7892" s="42"/>
      <c r="AH7892" s="42">
        <v>151200</v>
      </c>
      <c r="AI7892" s="43" t="s">
        <v>7668</v>
      </c>
      <c r="AJ7892" s="42" t="s">
        <v>7877</v>
      </c>
      <c r="AK7892" s="43" t="str">
        <f t="shared" si="131"/>
        <v>筑基</v>
      </c>
      <c r="AL7892" t="s">
        <v>7882</v>
      </c>
    </row>
    <row r="7893" spans="2:38">
      <c r="B7893" s="16" t="n">
        <f>10000000+INDEX(编号表!$B:$B,MATCH(F7893,编号表!$A:$A,0))*100000+INDEX(编号表!$F:$F,MATCH(D7893,编号表!$E:$E,0))*1000+INDEX(编号表!$D:$D,MATCH(E7893,编号表!$C:$C,0))*10000+G7893</f>
        <v>12426052</v>
      </c>
      <c r="C7893" s="42" t="s">
        <v>7883</v>
      </c>
      <c r="D7893" s="43" t="s">
        <v>114</v>
      </c>
      <c r="E7893" s="42" t="s">
        <v>335</v>
      </c>
      <c r="F7893" s="43" t="s">
        <v>7668</v>
      </c>
      <c r="G7893" s="43">
        <v>52</v>
      </c>
      <c r="H7893" s="43"/>
      <c r="I7893" s="42">
        <v>60</v>
      </c>
      <c r="J7893" s="42" t="str">
        <f t="shared" si="132"/>
        <v>大类_道品筑基法宝</v>
      </c>
      <c r="K7893" s="44" t="s">
        <v>6624</v>
      </c>
      <c r="L7893" s="42"/>
      <c r="M7893" s="43" t="s">
        <v>7668</v>
      </c>
      <c r="N7893" s="42"/>
      <c r="O7893" s="42">
        <v>0</v>
      </c>
      <c r="P7893" s="42" t="b">
        <v>1</v>
      </c>
      <c r="Q7893" s="42"/>
      <c r="R7893" s="42" t="b">
        <v>0</v>
      </c>
      <c r="S7893" s="42">
        <v>1</v>
      </c>
      <c r="T7893" s="42" t="s">
        <v>91</v>
      </c>
      <c r="U7893" s="42">
        <v>999</v>
      </c>
      <c r="V7893" s="43" t="s">
        <v>7669</v>
      </c>
      <c r="W7893" s="43">
        <v>26052</v>
      </c>
      <c r="X7893" s="42"/>
      <c r="Y7893" s="42" t="s">
        <v>7884</v>
      </c>
      <c r="Z7893" t="str" s="42">
        <v>|cff00FF00“珠中生机周流不息，御使之时，所属角色气血徐复，久战亦有回转之机。”——《青华养命真经》|r</v>
      </c>
      <c r="AA7893" t="str" s="42">
        <v>法宝打造获得。成宝核心×1；主材：灵玉×1；辅材类别：地脉灵液×1；特性材料类别：灵木灵核×1。</v>
      </c>
      <c r="AB7893" s="43">
        <v>12421010</v>
      </c>
      <c r="AC7893" s="42" t="s">
        <v>121</v>
      </c>
      <c r="AD7893" s="42">
        <v>0</v>
      </c>
      <c r="AE7893" s="42"/>
      <c r="AF7893" s="42">
        <v>70006</v>
      </c>
      <c r="AG7893" s="42"/>
      <c r="AH7893" s="42">
        <v>151200</v>
      </c>
      <c r="AI7893" s="43" t="s">
        <v>7668</v>
      </c>
      <c r="AJ7893" s="42" t="s">
        <v>7877</v>
      </c>
      <c r="AK7893" s="43" t="str">
        <f t="shared" si="131"/>
        <v>筑基</v>
      </c>
      <c r="AL7893" t="s">
        <v>7886</v>
      </c>
    </row>
    <row r="7894" spans="2:38">
      <c r="B7894" s="16" t="n">
        <f>10000000+INDEX(编号表!$B:$B,MATCH(F7894,编号表!$A:$A,0))*100000+INDEX(编号表!$F:$F,MATCH(D7894,编号表!$E:$E,0))*1000+INDEX(编号表!$D:$D,MATCH(E7894,编号表!$C:$C,0))*10000+G7894</f>
        <v>12426053</v>
      </c>
      <c r="C7894" s="42" t="s">
        <v>7887</v>
      </c>
      <c r="D7894" s="43" t="s">
        <v>114</v>
      </c>
      <c r="E7894" s="42" t="s">
        <v>335</v>
      </c>
      <c r="F7894" s="43" t="s">
        <v>7668</v>
      </c>
      <c r="G7894" s="43">
        <v>53</v>
      </c>
      <c r="H7894" s="43"/>
      <c r="I7894" s="42">
        <v>60</v>
      </c>
      <c r="J7894" s="42" t="str">
        <f t="shared" si="132"/>
        <v>大类_道品筑基法宝</v>
      </c>
      <c r="K7894" s="44" t="s">
        <v>6624</v>
      </c>
      <c r="L7894" s="42"/>
      <c r="M7894" s="43" t="s">
        <v>7668</v>
      </c>
      <c r="N7894" s="42"/>
      <c r="O7894" s="42">
        <v>0</v>
      </c>
      <c r="P7894" s="42" t="b">
        <v>1</v>
      </c>
      <c r="Q7894" s="42"/>
      <c r="R7894" s="42" t="b">
        <v>0</v>
      </c>
      <c r="S7894" s="42">
        <v>1</v>
      </c>
      <c r="T7894" s="42" t="s">
        <v>91</v>
      </c>
      <c r="U7894" s="42">
        <v>999</v>
      </c>
      <c r="V7894" s="43" t="s">
        <v>7669</v>
      </c>
      <c r="W7894" s="43">
        <v>26053</v>
      </c>
      <c r="X7894" s="42"/>
      <c r="Y7894" s="42" t="s">
        <v>7888</v>
      </c>
      <c r="Z7894" t="str" s="42">
        <v>|cff00FF00“珠中生机周流不息，御使之时，所属角色气血徐复，久战亦有回转之机。”——《青华养命真经》|r</v>
      </c>
      <c r="AA7894" t="str" s="42">
        <v>法宝打造获得。成宝核心×1；主材：灵玉×1；辅材类别：地脉灵液×1；特性材料类别：木行凝华×1。</v>
      </c>
      <c r="AB7894" s="43">
        <v>12421010</v>
      </c>
      <c r="AC7894" s="42" t="s">
        <v>121</v>
      </c>
      <c r="AD7894" s="42">
        <v>0</v>
      </c>
      <c r="AE7894" s="42"/>
      <c r="AF7894" s="42">
        <v>70006</v>
      </c>
      <c r="AG7894" s="42"/>
      <c r="AH7894" s="42">
        <v>151200</v>
      </c>
      <c r="AI7894" s="43" t="s">
        <v>7668</v>
      </c>
      <c r="AJ7894" s="42" t="s">
        <v>7877</v>
      </c>
      <c r="AK7894" s="43" t="str">
        <f t="shared" si="131"/>
        <v>筑基</v>
      </c>
      <c r="AL7894" t="s">
        <v>7890</v>
      </c>
    </row>
    <row r="7895" spans="2:38">
      <c r="B7895" s="16" t="n">
        <f>10000000+INDEX(编号表!$B:$B,MATCH(F7895,编号表!$A:$A,0))*100000+INDEX(编号表!$F:$F,MATCH(D7895,编号表!$E:$E,0))*1000+INDEX(编号表!$D:$D,MATCH(E7895,编号表!$C:$C,0))*10000+G7895</f>
        <v>12426054</v>
      </c>
      <c r="C7895" s="42" t="s">
        <v>7891</v>
      </c>
      <c r="D7895" s="43" t="s">
        <v>114</v>
      </c>
      <c r="E7895" s="42" t="s">
        <v>335</v>
      </c>
      <c r="F7895" s="43" t="s">
        <v>7668</v>
      </c>
      <c r="G7895" s="43">
        <v>54</v>
      </c>
      <c r="H7895" s="43"/>
      <c r="I7895" s="42">
        <v>60</v>
      </c>
      <c r="J7895" s="42" t="str">
        <f t="shared" si="132"/>
        <v>大类_道品筑基法宝</v>
      </c>
      <c r="K7895" s="44" t="s">
        <v>6624</v>
      </c>
      <c r="L7895" s="42"/>
      <c r="M7895" s="43" t="s">
        <v>7668</v>
      </c>
      <c r="N7895" s="42"/>
      <c r="O7895" s="42">
        <v>0</v>
      </c>
      <c r="P7895" s="42" t="b">
        <v>1</v>
      </c>
      <c r="Q7895" s="42"/>
      <c r="R7895" s="42" t="b">
        <v>0</v>
      </c>
      <c r="S7895" s="42">
        <v>1</v>
      </c>
      <c r="T7895" s="42" t="s">
        <v>91</v>
      </c>
      <c r="U7895" s="42">
        <v>999</v>
      </c>
      <c r="V7895" s="43" t="s">
        <v>7669</v>
      </c>
      <c r="W7895" s="43">
        <v>26054</v>
      </c>
      <c r="X7895" s="42"/>
      <c r="Y7895" s="42" t="s">
        <v>7892</v>
      </c>
      <c r="Z7895" s="42" t="s">
        <v>7893</v>
      </c>
      <c r="AA7895" t="str" s="42">
        <v>法宝打造获得。成宝核心×1；主材：灵玉×1；辅材类别：精血×1；特性材料类别：灵木灵核×1。</v>
      </c>
      <c r="AB7895" s="43">
        <v>12421006</v>
      </c>
      <c r="AC7895" s="42" t="s">
        <v>121</v>
      </c>
      <c r="AD7895" s="42">
        <v>0</v>
      </c>
      <c r="AE7895" s="42"/>
      <c r="AF7895" s="42">
        <v>70006</v>
      </c>
      <c r="AG7895" s="42"/>
      <c r="AH7895" s="42">
        <v>151200</v>
      </c>
      <c r="AI7895" s="43" t="s">
        <v>7668</v>
      </c>
      <c r="AJ7895" s="42" t="s">
        <v>7894</v>
      </c>
      <c r="AK7895" s="43" t="str">
        <f t="shared" si="131"/>
        <v>筑基</v>
      </c>
      <c r="AL7895" t="s">
        <v>7895</v>
      </c>
    </row>
    <row r="7896" spans="2:38">
      <c r="B7896" s="16" t="n">
        <f>10000000+INDEX(编号表!$B:$B,MATCH(F7896,编号表!$A:$A,0))*100000+INDEX(编号表!$F:$F,MATCH(D7896,编号表!$E:$E,0))*1000+INDEX(编号表!$D:$D,MATCH(E7896,编号表!$C:$C,0))*10000+G7896</f>
        <v>12426055</v>
      </c>
      <c r="C7896" s="42" t="s">
        <v>7896</v>
      </c>
      <c r="D7896" s="43" t="s">
        <v>114</v>
      </c>
      <c r="E7896" s="42" t="s">
        <v>335</v>
      </c>
      <c r="F7896" s="43" t="s">
        <v>7668</v>
      </c>
      <c r="G7896" s="43">
        <v>55</v>
      </c>
      <c r="H7896" s="43"/>
      <c r="I7896" s="42">
        <v>60</v>
      </c>
      <c r="J7896" s="42" t="str">
        <f t="shared" si="132"/>
        <v>大类_道品筑基法宝</v>
      </c>
      <c r="K7896" s="44" t="s">
        <v>6624</v>
      </c>
      <c r="L7896" s="42"/>
      <c r="M7896" s="43" t="s">
        <v>7668</v>
      </c>
      <c r="N7896" s="42"/>
      <c r="O7896" s="42">
        <v>0</v>
      </c>
      <c r="P7896" s="42" t="b">
        <v>1</v>
      </c>
      <c r="Q7896" s="42"/>
      <c r="R7896" s="42" t="b">
        <v>0</v>
      </c>
      <c r="S7896" s="42">
        <v>1</v>
      </c>
      <c r="T7896" s="42" t="s">
        <v>91</v>
      </c>
      <c r="U7896" s="42">
        <v>999</v>
      </c>
      <c r="V7896" s="43" t="s">
        <v>7669</v>
      </c>
      <c r="W7896" s="43">
        <v>26055</v>
      </c>
      <c r="X7896" s="42"/>
      <c r="Y7896" s="42" t="s">
        <v>7897</v>
      </c>
      <c r="Z7896" s="42" t="s">
        <v>7893</v>
      </c>
      <c r="AA7896" t="str" s="42">
        <v>法宝打造获得。成宝核心×1；主材：灵玉×1；辅材类别：精血×1；特性材料类别：金行凝华×1。</v>
      </c>
      <c r="AB7896" s="43">
        <v>12421006</v>
      </c>
      <c r="AC7896" s="42" t="s">
        <v>121</v>
      </c>
      <c r="AD7896" s="42">
        <v>0</v>
      </c>
      <c r="AE7896" s="42"/>
      <c r="AF7896" s="42">
        <v>70006</v>
      </c>
      <c r="AG7896" s="42"/>
      <c r="AH7896" s="42">
        <v>151200</v>
      </c>
      <c r="AI7896" s="43" t="s">
        <v>7668</v>
      </c>
      <c r="AJ7896" s="42" t="s">
        <v>7894</v>
      </c>
      <c r="AK7896" s="43" t="str">
        <f t="shared" si="131"/>
        <v>筑基</v>
      </c>
      <c r="AL7896" t="s">
        <v>7899</v>
      </c>
    </row>
    <row r="7897" spans="2:38">
      <c r="B7897" s="16" t="n">
        <f>10000000+INDEX(编号表!$B:$B,MATCH(F7897,编号表!$A:$A,0))*100000+INDEX(编号表!$F:$F,MATCH(D7897,编号表!$E:$E,0))*1000+INDEX(编号表!$D:$D,MATCH(E7897,编号表!$C:$C,0))*10000+G7897</f>
        <v>12426056</v>
      </c>
      <c r="C7897" s="42" t="s">
        <v>7900</v>
      </c>
      <c r="D7897" s="43" t="s">
        <v>114</v>
      </c>
      <c r="E7897" s="42" t="s">
        <v>335</v>
      </c>
      <c r="F7897" s="43" t="s">
        <v>7668</v>
      </c>
      <c r="G7897" s="43">
        <v>56</v>
      </c>
      <c r="H7897" s="43"/>
      <c r="I7897" s="42">
        <v>60</v>
      </c>
      <c r="J7897" s="42" t="str">
        <f t="shared" si="132"/>
        <v>大类_道品筑基法宝</v>
      </c>
      <c r="K7897" s="44" t="s">
        <v>6624</v>
      </c>
      <c r="L7897" s="42"/>
      <c r="M7897" s="43" t="s">
        <v>7668</v>
      </c>
      <c r="N7897" s="42"/>
      <c r="O7897" s="42">
        <v>0</v>
      </c>
      <c r="P7897" s="42" t="b">
        <v>1</v>
      </c>
      <c r="Q7897" s="42"/>
      <c r="R7897" s="42" t="b">
        <v>0</v>
      </c>
      <c r="S7897" s="42">
        <v>1</v>
      </c>
      <c r="T7897" s="42" t="s">
        <v>91</v>
      </c>
      <c r="U7897" s="42">
        <v>999</v>
      </c>
      <c r="V7897" s="43" t="s">
        <v>7669</v>
      </c>
      <c r="W7897" s="43">
        <v>26056</v>
      </c>
      <c r="X7897" s="42"/>
      <c r="Y7897" s="42" t="s">
        <v>7901</v>
      </c>
      <c r="Z7897" s="42" t="s">
        <v>7893</v>
      </c>
      <c r="AA7897" t="str" s="42">
        <v>法宝打造获得。成宝核心×1；主材：灵玉×1；辅材类别：精血×1；特性材料类别：木行凝华×1。</v>
      </c>
      <c r="AB7897" s="43">
        <v>12421006</v>
      </c>
      <c r="AC7897" s="42" t="s">
        <v>121</v>
      </c>
      <c r="AD7897" s="42">
        <v>0</v>
      </c>
      <c r="AE7897" s="42"/>
      <c r="AF7897" s="42">
        <v>70006</v>
      </c>
      <c r="AG7897" s="42"/>
      <c r="AH7897" s="42">
        <v>151200</v>
      </c>
      <c r="AI7897" s="43" t="s">
        <v>7668</v>
      </c>
      <c r="AJ7897" s="42" t="s">
        <v>7894</v>
      </c>
      <c r="AK7897" s="43" t="str">
        <f t="shared" si="131"/>
        <v>筑基</v>
      </c>
      <c r="AL7897" t="s">
        <v>7902</v>
      </c>
    </row>
    <row r="7898" spans="2:38">
      <c r="B7898" s="16" t="n">
        <f>10000000+INDEX(编号表!$B:$B,MATCH(F7898,编号表!$A:$A,0))*100000+INDEX(编号表!$F:$F,MATCH(D7898,编号表!$E:$E,0))*1000+INDEX(编号表!$D:$D,MATCH(E7898,编号表!$C:$C,0))*10000+G7898</f>
        <v>12426057</v>
      </c>
      <c r="C7898" s="42" t="s">
        <v>7903</v>
      </c>
      <c r="D7898" s="43" t="s">
        <v>114</v>
      </c>
      <c r="E7898" s="42" t="s">
        <v>335</v>
      </c>
      <c r="F7898" s="43" t="s">
        <v>7668</v>
      </c>
      <c r="G7898" s="43">
        <v>57</v>
      </c>
      <c r="H7898" s="43"/>
      <c r="I7898" s="42">
        <v>60</v>
      </c>
      <c r="J7898" s="42" t="str">
        <f t="shared" si="132"/>
        <v>大类_道品筑基法宝</v>
      </c>
      <c r="K7898" s="44" t="s">
        <v>6624</v>
      </c>
      <c r="L7898" s="42"/>
      <c r="M7898" s="43" t="s">
        <v>7668</v>
      </c>
      <c r="N7898" s="42"/>
      <c r="O7898" s="42">
        <v>0</v>
      </c>
      <c r="P7898" s="42" t="b">
        <v>1</v>
      </c>
      <c r="Q7898" s="42"/>
      <c r="R7898" s="42" t="b">
        <v>0</v>
      </c>
      <c r="S7898" s="42">
        <v>1</v>
      </c>
      <c r="T7898" s="42" t="s">
        <v>91</v>
      </c>
      <c r="U7898" s="42">
        <v>999</v>
      </c>
      <c r="V7898" s="43" t="s">
        <v>7669</v>
      </c>
      <c r="W7898" s="43">
        <v>26057</v>
      </c>
      <c r="X7898" s="42"/>
      <c r="Y7898" s="42" t="s">
        <v>7904</v>
      </c>
      <c r="Z7898" s="42" t="s">
        <v>7893</v>
      </c>
      <c r="AA7898" t="str" s="42">
        <v>法宝打造获得。成宝核心×1；主材：灵玉×1；辅材类别：精血×1；特性材料类别：水行凝华×1。</v>
      </c>
      <c r="AB7898" s="43">
        <v>12421006</v>
      </c>
      <c r="AC7898" s="42" t="s">
        <v>121</v>
      </c>
      <c r="AD7898" s="42">
        <v>0</v>
      </c>
      <c r="AE7898" s="42"/>
      <c r="AF7898" s="42">
        <v>70006</v>
      </c>
      <c r="AG7898" s="42"/>
      <c r="AH7898" s="42">
        <v>151200</v>
      </c>
      <c r="AI7898" s="43" t="s">
        <v>7668</v>
      </c>
      <c r="AJ7898" s="42" t="s">
        <v>7894</v>
      </c>
      <c r="AK7898" s="43" t="str">
        <f t="shared" si="131"/>
        <v>筑基</v>
      </c>
      <c r="AL7898" t="s">
        <v>7906</v>
      </c>
    </row>
    <row r="7899" spans="2:38">
      <c r="B7899" s="16" t="n">
        <f>10000000+INDEX(编号表!$B:$B,MATCH(F7899,编号表!$A:$A,0))*100000+INDEX(编号表!$F:$F,MATCH(D7899,编号表!$E:$E,0))*1000+INDEX(编号表!$D:$D,MATCH(E7899,编号表!$C:$C,0))*10000+G7899</f>
        <v>12426058</v>
      </c>
      <c r="C7899" s="42" t="s">
        <v>7907</v>
      </c>
      <c r="D7899" s="43" t="s">
        <v>114</v>
      </c>
      <c r="E7899" s="42" t="s">
        <v>335</v>
      </c>
      <c r="F7899" s="43" t="s">
        <v>7668</v>
      </c>
      <c r="G7899" s="43">
        <v>58</v>
      </c>
      <c r="H7899" s="43"/>
      <c r="I7899" s="42">
        <v>60</v>
      </c>
      <c r="J7899" s="42" t="str">
        <f t="shared" si="132"/>
        <v>大类_道品筑基法宝</v>
      </c>
      <c r="K7899" s="44" t="s">
        <v>6624</v>
      </c>
      <c r="L7899" s="42"/>
      <c r="M7899" s="43" t="s">
        <v>7668</v>
      </c>
      <c r="N7899" s="42"/>
      <c r="O7899" s="42">
        <v>0</v>
      </c>
      <c r="P7899" s="42" t="b">
        <v>1</v>
      </c>
      <c r="Q7899" s="42"/>
      <c r="R7899" s="42" t="b">
        <v>0</v>
      </c>
      <c r="S7899" s="42">
        <v>1</v>
      </c>
      <c r="T7899" s="42" t="s">
        <v>91</v>
      </c>
      <c r="U7899" s="42">
        <v>999</v>
      </c>
      <c r="V7899" s="43" t="s">
        <v>7669</v>
      </c>
      <c r="W7899" s="43">
        <v>26058</v>
      </c>
      <c r="X7899" s="42"/>
      <c r="Y7899" s="42" t="s">
        <v>7908</v>
      </c>
      <c r="Z7899" s="42" t="s">
        <v>7893</v>
      </c>
      <c r="AA7899" t="str" s="42">
        <v>法宝打造获得。成宝核心×1；主材：灵玉×1；辅材类别：精血×1；特性材料类别：火行凝华×1。</v>
      </c>
      <c r="AB7899" s="43">
        <v>12421006</v>
      </c>
      <c r="AC7899" s="42" t="s">
        <v>121</v>
      </c>
      <c r="AD7899" s="42">
        <v>0</v>
      </c>
      <c r="AE7899" s="42"/>
      <c r="AF7899" s="42">
        <v>70006</v>
      </c>
      <c r="AG7899" s="42"/>
      <c r="AH7899" s="42">
        <v>151200</v>
      </c>
      <c r="AI7899" s="43" t="s">
        <v>7668</v>
      </c>
      <c r="AJ7899" s="42" t="s">
        <v>7894</v>
      </c>
      <c r="AK7899" s="43" t="str">
        <f t="shared" si="131"/>
        <v>筑基</v>
      </c>
      <c r="AL7899" t="s">
        <v>7910</v>
      </c>
    </row>
    <row r="7900" spans="2:38">
      <c r="B7900" s="16" t="n">
        <f>10000000+INDEX(编号表!$B:$B,MATCH(F7900,编号表!$A:$A,0))*100000+INDEX(编号表!$F:$F,MATCH(D7900,编号表!$E:$E,0))*1000+INDEX(编号表!$D:$D,MATCH(E7900,编号表!$C:$C,0))*10000+G7900</f>
        <v>12426059</v>
      </c>
      <c r="C7900" s="42" t="s">
        <v>7911</v>
      </c>
      <c r="D7900" s="43" t="s">
        <v>114</v>
      </c>
      <c r="E7900" s="42" t="s">
        <v>335</v>
      </c>
      <c r="F7900" s="43" t="s">
        <v>7668</v>
      </c>
      <c r="G7900" s="43">
        <v>59</v>
      </c>
      <c r="H7900" s="43"/>
      <c r="I7900" s="42">
        <v>60</v>
      </c>
      <c r="J7900" s="42" t="str">
        <f t="shared" si="132"/>
        <v>大类_道品筑基法宝</v>
      </c>
      <c r="K7900" s="44" t="s">
        <v>6624</v>
      </c>
      <c r="L7900" s="42"/>
      <c r="M7900" s="43" t="s">
        <v>7668</v>
      </c>
      <c r="N7900" s="42"/>
      <c r="O7900" s="42">
        <v>0</v>
      </c>
      <c r="P7900" s="42" t="b">
        <v>1</v>
      </c>
      <c r="Q7900" s="42"/>
      <c r="R7900" s="42" t="b">
        <v>0</v>
      </c>
      <c r="S7900" s="42">
        <v>1</v>
      </c>
      <c r="T7900" s="42" t="s">
        <v>91</v>
      </c>
      <c r="U7900" s="42">
        <v>999</v>
      </c>
      <c r="V7900" s="43" t="s">
        <v>7669</v>
      </c>
      <c r="W7900" s="43">
        <v>26059</v>
      </c>
      <c r="X7900" s="42"/>
      <c r="Y7900" s="42" t="s">
        <v>7912</v>
      </c>
      <c r="Z7900" s="42" t="s">
        <v>7893</v>
      </c>
      <c r="AA7900" t="str" s="42">
        <v>法宝打造获得。成宝核心×1；主材：灵玉×1；辅材类别：精血×1；特性材料类别：土行凝华×1。</v>
      </c>
      <c r="AB7900" s="43">
        <v>12421006</v>
      </c>
      <c r="AC7900" s="42" t="s">
        <v>121</v>
      </c>
      <c r="AD7900" s="42">
        <v>0</v>
      </c>
      <c r="AE7900" s="42"/>
      <c r="AF7900" s="42">
        <v>70006</v>
      </c>
      <c r="AG7900" s="42"/>
      <c r="AH7900" s="42">
        <v>151200</v>
      </c>
      <c r="AI7900" s="43" t="s">
        <v>7668</v>
      </c>
      <c r="AJ7900" s="42" t="s">
        <v>7894</v>
      </c>
      <c r="AK7900" s="43" t="str">
        <f t="shared" si="131"/>
        <v>筑基</v>
      </c>
      <c r="AL7900" t="s">
        <v>7914</v>
      </c>
    </row>
    <row r="7901" spans="2:38">
      <c r="B7901" s="16" t="n">
        <f>10000000+INDEX(编号表!$B:$B,MATCH(F7901,编号表!$A:$A,0))*100000+INDEX(编号表!$F:$F,MATCH(D7901,编号表!$E:$E,0))*1000+INDEX(编号表!$D:$D,MATCH(E7901,编号表!$C:$C,0))*10000+G7901</f>
        <v>12426060</v>
      </c>
      <c r="C7901" s="42" t="s">
        <v>7915</v>
      </c>
      <c r="D7901" s="43" t="s">
        <v>114</v>
      </c>
      <c r="E7901" s="42" t="s">
        <v>335</v>
      </c>
      <c r="F7901" s="43" t="s">
        <v>7668</v>
      </c>
      <c r="G7901" s="43">
        <v>60</v>
      </c>
      <c r="H7901" s="43"/>
      <c r="I7901" s="42">
        <v>60</v>
      </c>
      <c r="J7901" s="42" t="str">
        <f t="shared" si="132"/>
        <v>大类_道品筑基法宝</v>
      </c>
      <c r="K7901" s="44" t="s">
        <v>6624</v>
      </c>
      <c r="L7901" s="42"/>
      <c r="M7901" s="43" t="s">
        <v>7668</v>
      </c>
      <c r="N7901" s="42"/>
      <c r="O7901" s="42">
        <v>0</v>
      </c>
      <c r="P7901" s="42" t="b">
        <v>1</v>
      </c>
      <c r="Q7901" s="42"/>
      <c r="R7901" s="42" t="b">
        <v>0</v>
      </c>
      <c r="S7901" s="42">
        <v>1</v>
      </c>
      <c r="T7901" s="42" t="s">
        <v>91</v>
      </c>
      <c r="U7901" s="42">
        <v>999</v>
      </c>
      <c r="V7901" s="43" t="s">
        <v>7669</v>
      </c>
      <c r="W7901" s="43">
        <v>26060</v>
      </c>
      <c r="X7901" s="42"/>
      <c r="Y7901" s="42" t="s">
        <v>7916</v>
      </c>
      <c r="Z7901" s="42" t="s">
        <v>7893</v>
      </c>
      <c r="AA7901" t="str" s="42">
        <v>法宝打造获得。成宝核心×1；主材：灵玉×1；辅材类别：石乳×1；特性材料类别：灵木灵核×1。</v>
      </c>
      <c r="AB7901" s="43">
        <v>12421006</v>
      </c>
      <c r="AC7901" s="42" t="s">
        <v>121</v>
      </c>
      <c r="AD7901" s="42">
        <v>0</v>
      </c>
      <c r="AE7901" s="42"/>
      <c r="AF7901" s="42">
        <v>70006</v>
      </c>
      <c r="AG7901" s="42"/>
      <c r="AH7901" s="42">
        <v>151200</v>
      </c>
      <c r="AI7901" s="43" t="s">
        <v>7668</v>
      </c>
      <c r="AJ7901" s="42" t="s">
        <v>7894</v>
      </c>
      <c r="AK7901" s="43" t="str">
        <f t="shared" si="131"/>
        <v>筑基</v>
      </c>
      <c r="AL7901" t="s">
        <v>7918</v>
      </c>
    </row>
    <row r="7902" spans="2:38">
      <c r="B7902" s="16" t="n">
        <f>10000000+INDEX(编号表!$B:$B,MATCH(F7902,编号表!$A:$A,0))*100000+INDEX(编号表!$F:$F,MATCH(D7902,编号表!$E:$E,0))*1000+INDEX(编号表!$D:$D,MATCH(E7902,编号表!$C:$C,0))*10000+G7902</f>
        <v>12426061</v>
      </c>
      <c r="C7902" s="42" t="s">
        <v>7919</v>
      </c>
      <c r="D7902" s="43" t="s">
        <v>114</v>
      </c>
      <c r="E7902" s="42" t="s">
        <v>335</v>
      </c>
      <c r="F7902" s="43" t="s">
        <v>7668</v>
      </c>
      <c r="G7902" s="43">
        <v>61</v>
      </c>
      <c r="H7902" s="43"/>
      <c r="I7902" s="42">
        <v>60</v>
      </c>
      <c r="J7902" s="42" t="str">
        <f t="shared" si="132"/>
        <v>大类_道品筑基法宝</v>
      </c>
      <c r="K7902" s="44" t="s">
        <v>6624</v>
      </c>
      <c r="L7902" s="42"/>
      <c r="M7902" s="43" t="s">
        <v>7668</v>
      </c>
      <c r="N7902" s="42"/>
      <c r="O7902" s="42">
        <v>0</v>
      </c>
      <c r="P7902" s="42" t="b">
        <v>1</v>
      </c>
      <c r="Q7902" s="42"/>
      <c r="R7902" s="42" t="b">
        <v>0</v>
      </c>
      <c r="S7902" s="42">
        <v>1</v>
      </c>
      <c r="T7902" s="42" t="s">
        <v>91</v>
      </c>
      <c r="U7902" s="42">
        <v>999</v>
      </c>
      <c r="V7902" s="43" t="s">
        <v>7669</v>
      </c>
      <c r="W7902" s="43">
        <v>26061</v>
      </c>
      <c r="X7902" s="42"/>
      <c r="Y7902" s="42" t="s">
        <v>7920</v>
      </c>
      <c r="Z7902" s="42" t="s">
        <v>7893</v>
      </c>
      <c r="AA7902" t="str" s="42">
        <v>法宝打造获得。成宝核心×1；主材：灵玉×1；辅材类别：石乳×1；特性材料类别：金行凝华×1。</v>
      </c>
      <c r="AB7902" s="43">
        <v>12421006</v>
      </c>
      <c r="AC7902" s="42" t="s">
        <v>121</v>
      </c>
      <c r="AD7902" s="42">
        <v>0</v>
      </c>
      <c r="AE7902" s="42"/>
      <c r="AF7902" s="42">
        <v>70006</v>
      </c>
      <c r="AG7902" s="42"/>
      <c r="AH7902" s="42">
        <v>151200</v>
      </c>
      <c r="AI7902" s="43" t="s">
        <v>7668</v>
      </c>
      <c r="AJ7902" s="42" t="s">
        <v>7894</v>
      </c>
      <c r="AK7902" s="43" t="str">
        <f t="shared" si="131"/>
        <v>筑基</v>
      </c>
      <c r="AL7902" t="s">
        <v>7922</v>
      </c>
    </row>
    <row r="7903" spans="2:38">
      <c r="B7903" s="16" t="n">
        <f>10000000+INDEX(编号表!$B:$B,MATCH(F7903,编号表!$A:$A,0))*100000+INDEX(编号表!$F:$F,MATCH(D7903,编号表!$E:$E,0))*1000+INDEX(编号表!$D:$D,MATCH(E7903,编号表!$C:$C,0))*10000+G7903</f>
        <v>12426062</v>
      </c>
      <c r="C7903" s="42" t="s">
        <v>7923</v>
      </c>
      <c r="D7903" s="43" t="s">
        <v>114</v>
      </c>
      <c r="E7903" s="42" t="s">
        <v>335</v>
      </c>
      <c r="F7903" s="43" t="s">
        <v>7668</v>
      </c>
      <c r="G7903" s="43">
        <v>62</v>
      </c>
      <c r="H7903" s="43"/>
      <c r="I7903" s="42">
        <v>60</v>
      </c>
      <c r="J7903" s="42" t="str">
        <f t="shared" si="132"/>
        <v>大类_道品筑基法宝</v>
      </c>
      <c r="K7903" s="44" t="s">
        <v>6624</v>
      </c>
      <c r="L7903" s="42"/>
      <c r="M7903" s="43" t="s">
        <v>7668</v>
      </c>
      <c r="N7903" s="42"/>
      <c r="O7903" s="42">
        <v>0</v>
      </c>
      <c r="P7903" s="42" t="b">
        <v>1</v>
      </c>
      <c r="Q7903" s="42"/>
      <c r="R7903" s="42" t="b">
        <v>0</v>
      </c>
      <c r="S7903" s="42">
        <v>1</v>
      </c>
      <c r="T7903" s="42" t="s">
        <v>91</v>
      </c>
      <c r="U7903" s="42">
        <v>999</v>
      </c>
      <c r="V7903" s="43" t="s">
        <v>7669</v>
      </c>
      <c r="W7903" s="43">
        <v>26062</v>
      </c>
      <c r="X7903" s="42"/>
      <c r="Y7903" s="42" t="s">
        <v>7924</v>
      </c>
      <c r="Z7903" s="42" t="s">
        <v>7893</v>
      </c>
      <c r="AA7903" t="str" s="42">
        <v>法宝打造获得。成宝核心×1；主材：灵玉×1；辅材类别：石乳×1；特性材料类别：木行凝华×1。</v>
      </c>
      <c r="AB7903" s="43">
        <v>12421006</v>
      </c>
      <c r="AC7903" s="42" t="s">
        <v>121</v>
      </c>
      <c r="AD7903" s="42">
        <v>0</v>
      </c>
      <c r="AE7903" s="42"/>
      <c r="AF7903" s="42">
        <v>70006</v>
      </c>
      <c r="AG7903" s="42"/>
      <c r="AH7903" s="42">
        <v>151200</v>
      </c>
      <c r="AI7903" s="43" t="s">
        <v>7668</v>
      </c>
      <c r="AJ7903" s="42" t="s">
        <v>7894</v>
      </c>
      <c r="AK7903" s="43" t="str">
        <f t="shared" si="131"/>
        <v>筑基</v>
      </c>
      <c r="AL7903" t="s">
        <v>7926</v>
      </c>
    </row>
    <row r="7904" spans="2:38">
      <c r="B7904" s="16" t="n">
        <f>10000000+INDEX(编号表!$B:$B,MATCH(F7904,编号表!$A:$A,0))*100000+INDEX(编号表!$F:$F,MATCH(D7904,编号表!$E:$E,0))*1000+INDEX(编号表!$D:$D,MATCH(E7904,编号表!$C:$C,0))*10000+G7904</f>
        <v>12426063</v>
      </c>
      <c r="C7904" s="42" t="s">
        <v>7927</v>
      </c>
      <c r="D7904" s="43" t="s">
        <v>114</v>
      </c>
      <c r="E7904" s="42" t="s">
        <v>335</v>
      </c>
      <c r="F7904" s="43" t="s">
        <v>7668</v>
      </c>
      <c r="G7904" s="43">
        <v>63</v>
      </c>
      <c r="H7904" s="43"/>
      <c r="I7904" s="42">
        <v>60</v>
      </c>
      <c r="J7904" s="42" t="str">
        <f t="shared" si="132"/>
        <v>大类_道品筑基法宝</v>
      </c>
      <c r="K7904" s="44" t="s">
        <v>6624</v>
      </c>
      <c r="L7904" s="42"/>
      <c r="M7904" s="43" t="s">
        <v>7668</v>
      </c>
      <c r="N7904" s="42"/>
      <c r="O7904" s="42">
        <v>0</v>
      </c>
      <c r="P7904" s="42" t="b">
        <v>1</v>
      </c>
      <c r="Q7904" s="42"/>
      <c r="R7904" s="42" t="b">
        <v>0</v>
      </c>
      <c r="S7904" s="42">
        <v>1</v>
      </c>
      <c r="T7904" s="42" t="s">
        <v>91</v>
      </c>
      <c r="U7904" s="42">
        <v>999</v>
      </c>
      <c r="V7904" s="43" t="s">
        <v>7669</v>
      </c>
      <c r="W7904" s="43">
        <v>26063</v>
      </c>
      <c r="X7904" s="42"/>
      <c r="Y7904" s="42" t="s">
        <v>7928</v>
      </c>
      <c r="Z7904" s="42" t="s">
        <v>7893</v>
      </c>
      <c r="AA7904" t="str" s="42">
        <v>法宝打造获得。成宝核心×1；主材：灵玉×1；辅材类别：石乳×1；特性材料类别：水行凝华×1。</v>
      </c>
      <c r="AB7904" s="43">
        <v>12421006</v>
      </c>
      <c r="AC7904" s="42" t="s">
        <v>121</v>
      </c>
      <c r="AD7904" s="42">
        <v>0</v>
      </c>
      <c r="AE7904" s="42"/>
      <c r="AF7904" s="42">
        <v>70006</v>
      </c>
      <c r="AG7904" s="42"/>
      <c r="AH7904" s="42">
        <v>151200</v>
      </c>
      <c r="AI7904" s="43" t="s">
        <v>7668</v>
      </c>
      <c r="AJ7904" s="42" t="s">
        <v>7894</v>
      </c>
      <c r="AK7904" s="43" t="str">
        <f t="shared" si="131"/>
        <v>筑基</v>
      </c>
      <c r="AL7904" t="s">
        <v>7930</v>
      </c>
    </row>
    <row r="7905" spans="2:38">
      <c r="B7905" s="16" t="n">
        <f>10000000+INDEX(编号表!$B:$B,MATCH(F7905,编号表!$A:$A,0))*100000+INDEX(编号表!$F:$F,MATCH(D7905,编号表!$E:$E,0))*1000+INDEX(编号表!$D:$D,MATCH(E7905,编号表!$C:$C,0))*10000+G7905</f>
        <v>12426064</v>
      </c>
      <c r="C7905" s="42" t="s">
        <v>7931</v>
      </c>
      <c r="D7905" s="43" t="s">
        <v>114</v>
      </c>
      <c r="E7905" s="42" t="s">
        <v>335</v>
      </c>
      <c r="F7905" s="43" t="s">
        <v>7668</v>
      </c>
      <c r="G7905" s="43">
        <v>64</v>
      </c>
      <c r="H7905" s="43"/>
      <c r="I7905" s="42">
        <v>60</v>
      </c>
      <c r="J7905" s="42" t="str">
        <f t="shared" si="132"/>
        <v>大类_道品筑基法宝</v>
      </c>
      <c r="K7905" s="44" t="s">
        <v>6624</v>
      </c>
      <c r="L7905" s="42"/>
      <c r="M7905" s="43" t="s">
        <v>7668</v>
      </c>
      <c r="N7905" s="42"/>
      <c r="O7905" s="42">
        <v>0</v>
      </c>
      <c r="P7905" s="42" t="b">
        <v>1</v>
      </c>
      <c r="Q7905" s="42"/>
      <c r="R7905" s="42" t="b">
        <v>0</v>
      </c>
      <c r="S7905" s="42">
        <v>1</v>
      </c>
      <c r="T7905" s="42" t="s">
        <v>91</v>
      </c>
      <c r="U7905" s="42">
        <v>999</v>
      </c>
      <c r="V7905" s="43" t="s">
        <v>7669</v>
      </c>
      <c r="W7905" s="43">
        <v>26064</v>
      </c>
      <c r="X7905" s="42"/>
      <c r="Y7905" s="42" t="s">
        <v>7932</v>
      </c>
      <c r="Z7905" s="42" t="s">
        <v>7893</v>
      </c>
      <c r="AA7905" t="str" s="42">
        <v>法宝打造获得。成宝核心×1；主材：灵玉×1；辅材类别：石乳×1；特性材料类别：火行凝华×1。</v>
      </c>
      <c r="AB7905" s="43">
        <v>12421006</v>
      </c>
      <c r="AC7905" s="42" t="s">
        <v>121</v>
      </c>
      <c r="AD7905" s="42">
        <v>0</v>
      </c>
      <c r="AE7905" s="42"/>
      <c r="AF7905" s="42">
        <v>70006</v>
      </c>
      <c r="AG7905" s="42"/>
      <c r="AH7905" s="42">
        <v>151200</v>
      </c>
      <c r="AI7905" s="43" t="s">
        <v>7668</v>
      </c>
      <c r="AJ7905" s="42" t="s">
        <v>7894</v>
      </c>
      <c r="AK7905" s="43" t="str">
        <f t="shared" si="131"/>
        <v>筑基</v>
      </c>
      <c r="AL7905" t="s">
        <v>7934</v>
      </c>
    </row>
    <row r="7906" spans="2:38">
      <c r="B7906" s="16" t="n">
        <f>10000000+INDEX(编号表!$B:$B,MATCH(F7906,编号表!$A:$A,0))*100000+INDEX(编号表!$F:$F,MATCH(D7906,编号表!$E:$E,0))*1000+INDEX(编号表!$D:$D,MATCH(E7906,编号表!$C:$C,0))*10000+G7906</f>
        <v>12426065</v>
      </c>
      <c r="C7906" s="42" t="s">
        <v>7935</v>
      </c>
      <c r="D7906" s="43" t="s">
        <v>114</v>
      </c>
      <c r="E7906" s="42" t="s">
        <v>335</v>
      </c>
      <c r="F7906" s="43" t="s">
        <v>7668</v>
      </c>
      <c r="G7906" s="43">
        <v>65</v>
      </c>
      <c r="H7906" s="43"/>
      <c r="I7906" s="42">
        <v>60</v>
      </c>
      <c r="J7906" s="42" t="str">
        <f t="shared" si="132"/>
        <v>大类_道品筑基法宝</v>
      </c>
      <c r="K7906" s="44" t="s">
        <v>6624</v>
      </c>
      <c r="L7906" s="42"/>
      <c r="M7906" s="43" t="s">
        <v>7668</v>
      </c>
      <c r="N7906" s="42"/>
      <c r="O7906" s="42">
        <v>0</v>
      </c>
      <c r="P7906" s="42" t="b">
        <v>1</v>
      </c>
      <c r="Q7906" s="42"/>
      <c r="R7906" s="42" t="b">
        <v>0</v>
      </c>
      <c r="S7906" s="42">
        <v>1</v>
      </c>
      <c r="T7906" s="42" t="s">
        <v>91</v>
      </c>
      <c r="U7906" s="42">
        <v>999</v>
      </c>
      <c r="V7906" s="43" t="s">
        <v>7669</v>
      </c>
      <c r="W7906" s="43">
        <v>26065</v>
      </c>
      <c r="X7906" s="42"/>
      <c r="Y7906" s="42" t="s">
        <v>7936</v>
      </c>
      <c r="Z7906" s="42" t="s">
        <v>7893</v>
      </c>
      <c r="AA7906" t="str" s="42">
        <v>法宝打造获得。成宝核心×1；主材：灵玉×1；辅材类别：石乳×1；特性材料类别：土行凝华×1。</v>
      </c>
      <c r="AB7906" s="43">
        <v>12421006</v>
      </c>
      <c r="AC7906" s="42" t="s">
        <v>121</v>
      </c>
      <c r="AD7906" s="42">
        <v>0</v>
      </c>
      <c r="AE7906" s="42"/>
      <c r="AF7906" s="42">
        <v>70006</v>
      </c>
      <c r="AG7906" s="42"/>
      <c r="AH7906" s="42">
        <v>151200</v>
      </c>
      <c r="AI7906" s="43" t="s">
        <v>7668</v>
      </c>
      <c r="AJ7906" s="42" t="s">
        <v>7894</v>
      </c>
      <c r="AK7906" s="43" t="str">
        <f t="shared" si="131"/>
        <v>筑基</v>
      </c>
      <c r="AL7906" t="s">
        <v>7938</v>
      </c>
    </row>
    <row r="7907" spans="2:38">
      <c r="B7907" s="16" t="n">
        <f>10000000+INDEX(编号表!$B:$B,MATCH(F7907,编号表!$A:$A,0))*100000+INDEX(编号表!$F:$F,MATCH(D7907,编号表!$E:$E,0))*1000+INDEX(编号表!$D:$D,MATCH(E7907,编号表!$C:$C,0))*10000+G7907</f>
        <v>12426066</v>
      </c>
      <c r="C7907" s="42" t="s">
        <v>8094</v>
      </c>
      <c r="D7907" s="43" t="s">
        <v>114</v>
      </c>
      <c r="E7907" s="42" t="s">
        <v>335</v>
      </c>
      <c r="F7907" s="43" t="s">
        <v>7668</v>
      </c>
      <c r="G7907" s="43">
        <v>66</v>
      </c>
      <c r="H7907" s="43"/>
      <c r="I7907" s="42">
        <v>60</v>
      </c>
      <c r="J7907" s="42" t="str">
        <f t="shared" si="132"/>
        <v>大类_道品筑基法宝</v>
      </c>
      <c r="K7907" s="44" t="s">
        <v>6624</v>
      </c>
      <c r="L7907" s="42"/>
      <c r="M7907" s="43" t="s">
        <v>7668</v>
      </c>
      <c r="N7907" s="42"/>
      <c r="O7907" s="42">
        <v>0</v>
      </c>
      <c r="P7907" s="42" t="b">
        <v>1</v>
      </c>
      <c r="Q7907" s="42"/>
      <c r="R7907" s="42" t="b">
        <v>0</v>
      </c>
      <c r="S7907" s="42">
        <v>1</v>
      </c>
      <c r="T7907" s="42" t="s">
        <v>91</v>
      </c>
      <c r="U7907" s="42">
        <v>999</v>
      </c>
      <c r="V7907" s="43" t="s">
        <v>339</v>
      </c>
      <c r="W7907" s="43">
        <v>2426066</v>
      </c>
      <c r="X7907" s="42"/>
      <c r="Y7907" s="42" t="s">
        <v>7940</v>
      </c>
      <c r="Z7907" s="42" t="s">
        <v>7941</v>
      </c>
      <c r="AA7907" t="str" s="42">
        <v>法宝打造获得。成宝核心×1；主材：玄铁×1；辅材类别：玄砂×1；特性材料类别：金行凝华×1。</v>
      </c>
      <c r="AB7907" s="43">
        <v>12421007</v>
      </c>
      <c r="AC7907" s="42" t="s">
        <v>121</v>
      </c>
      <c r="AD7907" s="42">
        <v>0</v>
      </c>
      <c r="AE7907" s="42"/>
      <c r="AF7907" s="42">
        <v>70006</v>
      </c>
      <c r="AG7907" s="42"/>
      <c r="AH7907" s="42">
        <v>151200</v>
      </c>
      <c r="AI7907" s="43" t="s">
        <v>7668</v>
      </c>
      <c r="AJ7907" s="42" t="s">
        <v>7943</v>
      </c>
      <c r="AK7907" s="43" t="str">
        <f t="shared" si="131"/>
        <v>筑基</v>
      </c>
      <c r="AL7907" t="s">
        <v>7944</v>
      </c>
    </row>
    <row r="7908" spans="2:38">
      <c r="B7908" s="16" t="n">
        <f>10000000+INDEX(编号表!$B:$B,MATCH(F7908,编号表!$A:$A,0))*100000+INDEX(编号表!$F:$F,MATCH(D7908,编号表!$E:$E,0))*1000+INDEX(编号表!$D:$D,MATCH(E7908,编号表!$C:$C,0))*10000+G7908</f>
        <v>12426067</v>
      </c>
      <c r="C7908" s="42" t="s">
        <v>8095</v>
      </c>
      <c r="D7908" s="43" t="s">
        <v>114</v>
      </c>
      <c r="E7908" s="42" t="s">
        <v>335</v>
      </c>
      <c r="F7908" s="43" t="s">
        <v>7668</v>
      </c>
      <c r="G7908" s="43">
        <v>67</v>
      </c>
      <c r="H7908" s="43"/>
      <c r="I7908" s="42">
        <v>60</v>
      </c>
      <c r="J7908" s="42" t="str">
        <f t="shared" si="132"/>
        <v>大类_道品筑基法宝</v>
      </c>
      <c r="K7908" s="44" t="s">
        <v>6624</v>
      </c>
      <c r="L7908" s="42"/>
      <c r="M7908" s="43" t="s">
        <v>7668</v>
      </c>
      <c r="N7908" s="42"/>
      <c r="O7908" s="42">
        <v>0</v>
      </c>
      <c r="P7908" s="42" t="b">
        <v>1</v>
      </c>
      <c r="Q7908" s="42"/>
      <c r="R7908" s="42" t="b">
        <v>0</v>
      </c>
      <c r="S7908" s="42">
        <v>1</v>
      </c>
      <c r="T7908" s="42" t="s">
        <v>91</v>
      </c>
      <c r="U7908" s="42">
        <v>999</v>
      </c>
      <c r="V7908" s="43" t="s">
        <v>339</v>
      </c>
      <c r="W7908" s="43">
        <v>2426067</v>
      </c>
      <c r="X7908" s="42"/>
      <c r="Y7908" s="42" t="s">
        <v>7946</v>
      </c>
      <c r="Z7908" s="42" t="s">
        <v>7941</v>
      </c>
      <c r="AA7908" t="str" s="42">
        <v>法宝打造获得。成宝核心×1；主材：玄铁×1；辅材类别：玄砂×1；特性材料类别：木行凝华×1。</v>
      </c>
      <c r="AB7908" s="43">
        <v>12421007</v>
      </c>
      <c r="AC7908" s="42" t="s">
        <v>121</v>
      </c>
      <c r="AD7908" s="42">
        <v>0</v>
      </c>
      <c r="AE7908" s="42"/>
      <c r="AF7908" s="42">
        <v>70006</v>
      </c>
      <c r="AG7908" s="42"/>
      <c r="AH7908" s="42">
        <v>151200</v>
      </c>
      <c r="AI7908" s="43" t="s">
        <v>7668</v>
      </c>
      <c r="AJ7908" s="42" t="s">
        <v>7943</v>
      </c>
      <c r="AK7908" s="43" t="str">
        <f t="shared" si="131"/>
        <v>筑基</v>
      </c>
      <c r="AL7908" t="s">
        <v>7948</v>
      </c>
    </row>
    <row r="7909" spans="2:38">
      <c r="B7909" s="16" t="n">
        <f>10000000+INDEX(编号表!$B:$B,MATCH(F7909,编号表!$A:$A,0))*100000+INDEX(编号表!$F:$F,MATCH(D7909,编号表!$E:$E,0))*1000+INDEX(编号表!$D:$D,MATCH(E7909,编号表!$C:$C,0))*10000+G7909</f>
        <v>12426068</v>
      </c>
      <c r="C7909" s="42" t="s">
        <v>8096</v>
      </c>
      <c r="D7909" s="43" t="s">
        <v>114</v>
      </c>
      <c r="E7909" s="42" t="s">
        <v>335</v>
      </c>
      <c r="F7909" s="43" t="s">
        <v>7668</v>
      </c>
      <c r="G7909" s="43">
        <v>68</v>
      </c>
      <c r="H7909" s="43"/>
      <c r="I7909" s="42">
        <v>60</v>
      </c>
      <c r="J7909" s="42" t="str">
        <f t="shared" si="132"/>
        <v>大类_道品筑基法宝</v>
      </c>
      <c r="K7909" s="44" t="s">
        <v>6624</v>
      </c>
      <c r="L7909" s="42"/>
      <c r="M7909" s="43" t="s">
        <v>7668</v>
      </c>
      <c r="N7909" s="42"/>
      <c r="O7909" s="42">
        <v>0</v>
      </c>
      <c r="P7909" s="42" t="b">
        <v>1</v>
      </c>
      <c r="Q7909" s="42"/>
      <c r="R7909" s="42" t="b">
        <v>0</v>
      </c>
      <c r="S7909" s="42">
        <v>1</v>
      </c>
      <c r="T7909" s="42" t="s">
        <v>91</v>
      </c>
      <c r="U7909" s="42">
        <v>999</v>
      </c>
      <c r="V7909" s="43" t="s">
        <v>339</v>
      </c>
      <c r="W7909" s="43">
        <v>2426068</v>
      </c>
      <c r="X7909" s="42"/>
      <c r="Y7909" s="42" t="s">
        <v>7950</v>
      </c>
      <c r="Z7909" s="42" t="s">
        <v>7941</v>
      </c>
      <c r="AA7909" t="str" s="42">
        <v>法宝打造获得。成宝核心×1；主材：玄铁×1；辅材类别：玄砂×1；特性材料类别：水行凝华×1。</v>
      </c>
      <c r="AB7909" s="43">
        <v>12421007</v>
      </c>
      <c r="AC7909" s="42" t="s">
        <v>121</v>
      </c>
      <c r="AD7909" s="42">
        <v>0</v>
      </c>
      <c r="AE7909" s="42"/>
      <c r="AF7909" s="42">
        <v>70006</v>
      </c>
      <c r="AG7909" s="42"/>
      <c r="AH7909" s="42">
        <v>151200</v>
      </c>
      <c r="AI7909" s="43" t="s">
        <v>7668</v>
      </c>
      <c r="AJ7909" s="42" t="s">
        <v>7943</v>
      </c>
      <c r="AK7909" s="43" t="str">
        <f t="shared" si="131"/>
        <v>筑基</v>
      </c>
      <c r="AL7909" t="s">
        <v>7952</v>
      </c>
    </row>
    <row r="7910" spans="2:38">
      <c r="B7910" s="16" t="n">
        <f>10000000+INDEX(编号表!$B:$B,MATCH(F7910,编号表!$A:$A,0))*100000+INDEX(编号表!$F:$F,MATCH(D7910,编号表!$E:$E,0))*1000+INDEX(编号表!$D:$D,MATCH(E7910,编号表!$C:$C,0))*10000+G7910</f>
        <v>12426069</v>
      </c>
      <c r="C7910" s="42" t="s">
        <v>8097</v>
      </c>
      <c r="D7910" s="43" t="s">
        <v>114</v>
      </c>
      <c r="E7910" s="42" t="s">
        <v>335</v>
      </c>
      <c r="F7910" s="43" t="s">
        <v>7668</v>
      </c>
      <c r="G7910" s="43">
        <v>69</v>
      </c>
      <c r="H7910" s="43"/>
      <c r="I7910" s="42">
        <v>60</v>
      </c>
      <c r="J7910" s="42" t="str">
        <f t="shared" si="132"/>
        <v>大类_道品筑基法宝</v>
      </c>
      <c r="K7910" s="44" t="s">
        <v>6624</v>
      </c>
      <c r="L7910" s="42"/>
      <c r="M7910" s="43" t="s">
        <v>7668</v>
      </c>
      <c r="N7910" s="42"/>
      <c r="O7910" s="42">
        <v>0</v>
      </c>
      <c r="P7910" s="42" t="b">
        <v>1</v>
      </c>
      <c r="Q7910" s="42"/>
      <c r="R7910" s="42" t="b">
        <v>0</v>
      </c>
      <c r="S7910" s="42">
        <v>1</v>
      </c>
      <c r="T7910" s="42" t="s">
        <v>91</v>
      </c>
      <c r="U7910" s="42">
        <v>999</v>
      </c>
      <c r="V7910" s="43" t="s">
        <v>339</v>
      </c>
      <c r="W7910" s="43">
        <v>2426069</v>
      </c>
      <c r="X7910" s="42"/>
      <c r="Y7910" s="42" t="s">
        <v>7954</v>
      </c>
      <c r="Z7910" s="42" t="s">
        <v>7941</v>
      </c>
      <c r="AA7910" t="str" s="42">
        <v>法宝打造获得。成宝核心×1；主材：玄铁×1；辅材类别：玄砂×1；特性材料类别：火行凝华×1。</v>
      </c>
      <c r="AB7910" s="43">
        <v>12421007</v>
      </c>
      <c r="AC7910" s="42" t="s">
        <v>121</v>
      </c>
      <c r="AD7910" s="42">
        <v>0</v>
      </c>
      <c r="AE7910" s="42"/>
      <c r="AF7910" s="42">
        <v>70006</v>
      </c>
      <c r="AG7910" s="42"/>
      <c r="AH7910" s="42">
        <v>151200</v>
      </c>
      <c r="AI7910" s="43" t="s">
        <v>7668</v>
      </c>
      <c r="AJ7910" s="42" t="s">
        <v>7943</v>
      </c>
      <c r="AK7910" s="43" t="str">
        <f t="shared" si="131"/>
        <v>筑基</v>
      </c>
      <c r="AL7910" t="s">
        <v>7956</v>
      </c>
    </row>
    <row r="7911" spans="2:38">
      <c r="B7911" s="16" t="n">
        <f>10000000+INDEX(编号表!$B:$B,MATCH(F7911,编号表!$A:$A,0))*100000+INDEX(编号表!$F:$F,MATCH(D7911,编号表!$E:$E,0))*1000+INDEX(编号表!$D:$D,MATCH(E7911,编号表!$C:$C,0))*10000+G7911</f>
        <v>12426070</v>
      </c>
      <c r="C7911" s="42" t="s">
        <v>8098</v>
      </c>
      <c r="D7911" s="43" t="s">
        <v>114</v>
      </c>
      <c r="E7911" s="42" t="s">
        <v>335</v>
      </c>
      <c r="F7911" s="43" t="s">
        <v>7668</v>
      </c>
      <c r="G7911" s="43">
        <v>70</v>
      </c>
      <c r="H7911" s="43"/>
      <c r="I7911" s="42">
        <v>60</v>
      </c>
      <c r="J7911" s="42" t="str">
        <f t="shared" si="132"/>
        <v>大类_道品筑基法宝</v>
      </c>
      <c r="K7911" s="44" t="s">
        <v>6624</v>
      </c>
      <c r="L7911" s="42"/>
      <c r="M7911" s="43" t="s">
        <v>7668</v>
      </c>
      <c r="N7911" s="42"/>
      <c r="O7911" s="42">
        <v>0</v>
      </c>
      <c r="P7911" s="42" t="b">
        <v>1</v>
      </c>
      <c r="Q7911" s="42"/>
      <c r="R7911" s="42" t="b">
        <v>0</v>
      </c>
      <c r="S7911" s="42">
        <v>1</v>
      </c>
      <c r="T7911" s="42" t="s">
        <v>91</v>
      </c>
      <c r="U7911" s="42">
        <v>999</v>
      </c>
      <c r="V7911" s="43" t="s">
        <v>339</v>
      </c>
      <c r="W7911" s="43">
        <v>2426070</v>
      </c>
      <c r="X7911" s="42"/>
      <c r="Y7911" s="42" t="s">
        <v>7958</v>
      </c>
      <c r="Z7911" s="42" t="s">
        <v>7941</v>
      </c>
      <c r="AA7911" t="str" s="42">
        <v>法宝打造获得。成宝核心×1；主材：玄铁×1；辅材类别：玄砂×1；特性材料类别：土行凝华×1。</v>
      </c>
      <c r="AB7911" s="43">
        <v>12421007</v>
      </c>
      <c r="AC7911" s="42" t="s">
        <v>121</v>
      </c>
      <c r="AD7911" s="42">
        <v>0</v>
      </c>
      <c r="AE7911" s="42"/>
      <c r="AF7911" s="42">
        <v>70006</v>
      </c>
      <c r="AG7911" s="42"/>
      <c r="AH7911" s="42">
        <v>151200</v>
      </c>
      <c r="AI7911" s="43" t="s">
        <v>7668</v>
      </c>
      <c r="AJ7911" s="42" t="s">
        <v>7943</v>
      </c>
      <c r="AK7911" s="43" t="str">
        <f t="shared" si="131"/>
        <v>筑基</v>
      </c>
      <c r="AL7911" t="s">
        <v>7960</v>
      </c>
    </row>
    <row r="7912" spans="2:38">
      <c r="B7912" s="16" t="n">
        <f>10000000+INDEX(编号表!$B:$B,MATCH(F7912,编号表!$A:$A,0))*100000+INDEX(编号表!$F:$F,MATCH(D7912,编号表!$E:$E,0))*1000+INDEX(编号表!$D:$D,MATCH(E7912,编号表!$C:$C,0))*10000+G7912</f>
        <v>12426071</v>
      </c>
      <c r="C7912" s="42" t="s">
        <v>8099</v>
      </c>
      <c r="D7912" s="43" t="s">
        <v>114</v>
      </c>
      <c r="E7912" s="42" t="s">
        <v>335</v>
      </c>
      <c r="F7912" s="43" t="s">
        <v>7668</v>
      </c>
      <c r="G7912" s="43">
        <v>71</v>
      </c>
      <c r="H7912" s="43"/>
      <c r="I7912" s="42">
        <v>60</v>
      </c>
      <c r="J7912" s="42" t="str">
        <f t="shared" si="132"/>
        <v>大类_道品筑基法宝</v>
      </c>
      <c r="K7912" s="44" t="s">
        <v>6624</v>
      </c>
      <c r="L7912" s="42"/>
      <c r="M7912" s="43" t="s">
        <v>7668</v>
      </c>
      <c r="N7912" s="42"/>
      <c r="O7912" s="42">
        <v>0</v>
      </c>
      <c r="P7912" s="42" t="b">
        <v>1</v>
      </c>
      <c r="Q7912" s="42"/>
      <c r="R7912" s="42" t="b">
        <v>0</v>
      </c>
      <c r="S7912" s="42">
        <v>1</v>
      </c>
      <c r="T7912" s="42" t="s">
        <v>91</v>
      </c>
      <c r="U7912" s="42">
        <v>999</v>
      </c>
      <c r="V7912" s="43" t="s">
        <v>339</v>
      </c>
      <c r="W7912" s="43">
        <v>2426071</v>
      </c>
      <c r="X7912" s="42"/>
      <c r="Y7912" s="42" t="s">
        <v>7962</v>
      </c>
      <c r="Z7912" s="42" t="s">
        <v>7941</v>
      </c>
      <c r="AA7912" t="str" s="42">
        <v>法宝打造获得。成宝核心×1；主材：玄铁×1；辅材类别：古炉铜×1；特性材料类别：金行凝华×1。</v>
      </c>
      <c r="AB7912" s="43">
        <v>12421007</v>
      </c>
      <c r="AC7912" s="42" t="s">
        <v>121</v>
      </c>
      <c r="AD7912" s="42">
        <v>0</v>
      </c>
      <c r="AE7912" s="42"/>
      <c r="AF7912" s="42">
        <v>70006</v>
      </c>
      <c r="AG7912" s="42"/>
      <c r="AH7912" s="42">
        <v>151200</v>
      </c>
      <c r="AI7912" s="43" t="s">
        <v>7668</v>
      </c>
      <c r="AJ7912" s="42" t="s">
        <v>7943</v>
      </c>
      <c r="AK7912" s="43" t="str">
        <f t="shared" si="131"/>
        <v>筑基</v>
      </c>
      <c r="AL7912" t="s">
        <v>7964</v>
      </c>
    </row>
    <row r="7913" spans="2:38">
      <c r="B7913" s="16" t="n">
        <f>10000000+INDEX(编号表!$B:$B,MATCH(F7913,编号表!$A:$A,0))*100000+INDEX(编号表!$F:$F,MATCH(D7913,编号表!$E:$E,0))*1000+INDEX(编号表!$D:$D,MATCH(E7913,编号表!$C:$C,0))*10000+G7913</f>
        <v>12426072</v>
      </c>
      <c r="C7913" s="42" t="s">
        <v>8100</v>
      </c>
      <c r="D7913" s="43" t="s">
        <v>114</v>
      </c>
      <c r="E7913" s="42" t="s">
        <v>335</v>
      </c>
      <c r="F7913" s="43" t="s">
        <v>7668</v>
      </c>
      <c r="G7913" s="43">
        <v>72</v>
      </c>
      <c r="H7913" s="43"/>
      <c r="I7913" s="42">
        <v>60</v>
      </c>
      <c r="J7913" s="42" t="str">
        <f t="shared" si="132"/>
        <v>大类_道品筑基法宝</v>
      </c>
      <c r="K7913" s="44" t="s">
        <v>6624</v>
      </c>
      <c r="L7913" s="42"/>
      <c r="M7913" s="43" t="s">
        <v>7668</v>
      </c>
      <c r="N7913" s="42"/>
      <c r="O7913" s="42">
        <v>0</v>
      </c>
      <c r="P7913" s="42" t="b">
        <v>1</v>
      </c>
      <c r="Q7913" s="42"/>
      <c r="R7913" s="42" t="b">
        <v>0</v>
      </c>
      <c r="S7913" s="42">
        <v>1</v>
      </c>
      <c r="T7913" s="42" t="s">
        <v>91</v>
      </c>
      <c r="U7913" s="42">
        <v>999</v>
      </c>
      <c r="V7913" s="43" t="s">
        <v>339</v>
      </c>
      <c r="W7913" s="43">
        <v>2426072</v>
      </c>
      <c r="X7913" s="42"/>
      <c r="Y7913" s="42" t="s">
        <v>7966</v>
      </c>
      <c r="Z7913" s="42" t="s">
        <v>7941</v>
      </c>
      <c r="AA7913" t="str" s="42">
        <v>法宝打造获得。成宝核心×1；主材：玄铁×1；辅材类别：古炉铜×1；特性材料类别：木行凝华×1。</v>
      </c>
      <c r="AB7913" s="43">
        <v>12421007</v>
      </c>
      <c r="AC7913" s="42" t="s">
        <v>121</v>
      </c>
      <c r="AD7913" s="42">
        <v>0</v>
      </c>
      <c r="AE7913" s="42"/>
      <c r="AF7913" s="42">
        <v>70006</v>
      </c>
      <c r="AG7913" s="42"/>
      <c r="AH7913" s="42">
        <v>151200</v>
      </c>
      <c r="AI7913" s="43" t="s">
        <v>7668</v>
      </c>
      <c r="AJ7913" s="42" t="s">
        <v>7943</v>
      </c>
      <c r="AK7913" s="43" t="str">
        <f t="shared" si="131"/>
        <v>筑基</v>
      </c>
      <c r="AL7913" t="s">
        <v>7968</v>
      </c>
    </row>
    <row r="7914" spans="2:38">
      <c r="B7914" s="16" t="n">
        <f>10000000+INDEX(编号表!$B:$B,MATCH(F7914,编号表!$A:$A,0))*100000+INDEX(编号表!$F:$F,MATCH(D7914,编号表!$E:$E,0))*1000+INDEX(编号表!$D:$D,MATCH(E7914,编号表!$C:$C,0))*10000+G7914</f>
        <v>12426073</v>
      </c>
      <c r="C7914" s="42" t="s">
        <v>8101</v>
      </c>
      <c r="D7914" s="43" t="s">
        <v>114</v>
      </c>
      <c r="E7914" s="42" t="s">
        <v>335</v>
      </c>
      <c r="F7914" s="43" t="s">
        <v>7668</v>
      </c>
      <c r="G7914" s="43">
        <v>73</v>
      </c>
      <c r="H7914" s="43"/>
      <c r="I7914" s="42">
        <v>60</v>
      </c>
      <c r="J7914" s="42" t="str">
        <f t="shared" si="132"/>
        <v>大类_道品筑基法宝</v>
      </c>
      <c r="K7914" s="44" t="s">
        <v>6624</v>
      </c>
      <c r="L7914" s="42"/>
      <c r="M7914" s="43" t="s">
        <v>7668</v>
      </c>
      <c r="N7914" s="42"/>
      <c r="O7914" s="42">
        <v>0</v>
      </c>
      <c r="P7914" s="42" t="b">
        <v>1</v>
      </c>
      <c r="Q7914" s="42"/>
      <c r="R7914" s="42" t="b">
        <v>0</v>
      </c>
      <c r="S7914" s="42">
        <v>1</v>
      </c>
      <c r="T7914" s="42" t="s">
        <v>91</v>
      </c>
      <c r="U7914" s="42">
        <v>999</v>
      </c>
      <c r="V7914" s="43" t="s">
        <v>339</v>
      </c>
      <c r="W7914" s="43">
        <v>2426073</v>
      </c>
      <c r="X7914" s="42"/>
      <c r="Y7914" s="42" t="s">
        <v>7970</v>
      </c>
      <c r="Z7914" s="42" t="s">
        <v>7941</v>
      </c>
      <c r="AA7914" t="str" s="42">
        <v>法宝打造获得。成宝核心×1；主材：玄铁×1；辅材类别：古炉铜×1；特性材料类别：水行凝华×1。</v>
      </c>
      <c r="AB7914" s="43">
        <v>12421007</v>
      </c>
      <c r="AC7914" s="42" t="s">
        <v>121</v>
      </c>
      <c r="AD7914" s="42">
        <v>0</v>
      </c>
      <c r="AE7914" s="42"/>
      <c r="AF7914" s="42">
        <v>70006</v>
      </c>
      <c r="AG7914" s="42"/>
      <c r="AH7914" s="42">
        <v>151200</v>
      </c>
      <c r="AI7914" s="43" t="s">
        <v>7668</v>
      </c>
      <c r="AJ7914" s="42" t="s">
        <v>7943</v>
      </c>
      <c r="AK7914" s="43" t="str">
        <f t="shared" si="131"/>
        <v>筑基</v>
      </c>
      <c r="AL7914" t="s">
        <v>7972</v>
      </c>
    </row>
    <row r="7915" spans="2:38">
      <c r="B7915" s="16" t="n">
        <f>10000000+INDEX(编号表!$B:$B,MATCH(F7915,编号表!$A:$A,0))*100000+INDEX(编号表!$F:$F,MATCH(D7915,编号表!$E:$E,0))*1000+INDEX(编号表!$D:$D,MATCH(E7915,编号表!$C:$C,0))*10000+G7915</f>
        <v>12426074</v>
      </c>
      <c r="C7915" s="42" t="s">
        <v>8102</v>
      </c>
      <c r="D7915" s="43" t="s">
        <v>114</v>
      </c>
      <c r="E7915" s="42" t="s">
        <v>335</v>
      </c>
      <c r="F7915" s="43" t="s">
        <v>7668</v>
      </c>
      <c r="G7915" s="43">
        <v>74</v>
      </c>
      <c r="H7915" s="43"/>
      <c r="I7915" s="42">
        <v>60</v>
      </c>
      <c r="J7915" s="42" t="str">
        <f t="shared" si="132"/>
        <v>大类_道品筑基法宝</v>
      </c>
      <c r="K7915" s="44" t="s">
        <v>6624</v>
      </c>
      <c r="L7915" s="42"/>
      <c r="M7915" s="43" t="s">
        <v>7668</v>
      </c>
      <c r="N7915" s="42"/>
      <c r="O7915" s="42">
        <v>0</v>
      </c>
      <c r="P7915" s="42" t="b">
        <v>1</v>
      </c>
      <c r="Q7915" s="42"/>
      <c r="R7915" s="42" t="b">
        <v>0</v>
      </c>
      <c r="S7915" s="42">
        <v>1</v>
      </c>
      <c r="T7915" s="42" t="s">
        <v>91</v>
      </c>
      <c r="U7915" s="42">
        <v>999</v>
      </c>
      <c r="V7915" s="43" t="s">
        <v>339</v>
      </c>
      <c r="W7915" s="43">
        <v>2426074</v>
      </c>
      <c r="X7915" s="42"/>
      <c r="Y7915" s="42" t="s">
        <v>7974</v>
      </c>
      <c r="Z7915" s="42" t="s">
        <v>7941</v>
      </c>
      <c r="AA7915" t="str" s="42">
        <v>法宝打造获得。成宝核心×1；主材：玄铁×1；辅材类别：古炉铜×1；特性材料类别：火行凝华×1。</v>
      </c>
      <c r="AB7915" s="43">
        <v>12421007</v>
      </c>
      <c r="AC7915" s="42" t="s">
        <v>121</v>
      </c>
      <c r="AD7915" s="42">
        <v>0</v>
      </c>
      <c r="AE7915" s="42"/>
      <c r="AF7915" s="42">
        <v>70006</v>
      </c>
      <c r="AG7915" s="42"/>
      <c r="AH7915" s="42">
        <v>151200</v>
      </c>
      <c r="AI7915" s="43" t="s">
        <v>7668</v>
      </c>
      <c r="AJ7915" s="42" t="s">
        <v>7943</v>
      </c>
      <c r="AK7915" s="43" t="str">
        <f t="shared" si="131"/>
        <v>筑基</v>
      </c>
      <c r="AL7915" t="s">
        <v>7976</v>
      </c>
    </row>
    <row r="7916" spans="2:38">
      <c r="B7916" s="16" t="n">
        <f>10000000+INDEX(编号表!$B:$B,MATCH(F7916,编号表!$A:$A,0))*100000+INDEX(编号表!$F:$F,MATCH(D7916,编号表!$E:$E,0))*1000+INDEX(编号表!$D:$D,MATCH(E7916,编号表!$C:$C,0))*10000+G7916</f>
        <v>12426075</v>
      </c>
      <c r="C7916" s="42" t="s">
        <v>8103</v>
      </c>
      <c r="D7916" s="43" t="s">
        <v>114</v>
      </c>
      <c r="E7916" s="42" t="s">
        <v>335</v>
      </c>
      <c r="F7916" s="43" t="s">
        <v>7668</v>
      </c>
      <c r="G7916" s="43">
        <v>75</v>
      </c>
      <c r="H7916" s="43"/>
      <c r="I7916" s="42">
        <v>60</v>
      </c>
      <c r="J7916" s="42" t="str">
        <f t="shared" si="132"/>
        <v>大类_道品筑基法宝</v>
      </c>
      <c r="K7916" s="44" t="s">
        <v>6624</v>
      </c>
      <c r="L7916" s="42"/>
      <c r="M7916" s="43" t="s">
        <v>7668</v>
      </c>
      <c r="N7916" s="42"/>
      <c r="O7916" s="42">
        <v>0</v>
      </c>
      <c r="P7916" s="42" t="b">
        <v>1</v>
      </c>
      <c r="Q7916" s="42"/>
      <c r="R7916" s="42" t="b">
        <v>0</v>
      </c>
      <c r="S7916" s="42">
        <v>1</v>
      </c>
      <c r="T7916" s="42" t="s">
        <v>91</v>
      </c>
      <c r="U7916" s="42">
        <v>999</v>
      </c>
      <c r="V7916" s="43" t="s">
        <v>339</v>
      </c>
      <c r="W7916" s="43">
        <v>2426075</v>
      </c>
      <c r="X7916" s="42"/>
      <c r="Y7916" s="42" t="s">
        <v>7978</v>
      </c>
      <c r="Z7916" s="42" t="s">
        <v>7941</v>
      </c>
      <c r="AA7916" t="str" s="42">
        <v>法宝打造获得。成宝核心×1；主材：玄铁×1；辅材类别：古炉铜×1；特性材料类别：土行凝华×1。</v>
      </c>
      <c r="AB7916" s="43">
        <v>12421007</v>
      </c>
      <c r="AC7916" s="42" t="s">
        <v>121</v>
      </c>
      <c r="AD7916" s="42">
        <v>0</v>
      </c>
      <c r="AE7916" s="42"/>
      <c r="AF7916" s="42">
        <v>70006</v>
      </c>
      <c r="AG7916" s="42"/>
      <c r="AH7916" s="42">
        <v>151200</v>
      </c>
      <c r="AI7916" s="43" t="s">
        <v>7668</v>
      </c>
      <c r="AJ7916" s="42" t="s">
        <v>7943</v>
      </c>
      <c r="AK7916" s="43" t="str">
        <f t="shared" si="131"/>
        <v>筑基</v>
      </c>
      <c r="AL7916" t="s">
        <v>7980</v>
      </c>
    </row>
    <row r="7917" spans="2:38">
      <c r="B7917" s="16" t="n">
        <f>10000000+INDEX(编号表!$B:$B,MATCH(F7917,编号表!$A:$A,0))*100000+INDEX(编号表!$F:$F,MATCH(D7917,编号表!$E:$E,0))*1000+INDEX(编号表!$D:$D,MATCH(E7917,编号表!$C:$C,0))*10000+G7917</f>
        <v>12426076</v>
      </c>
      <c r="C7917" s="42" t="s">
        <v>8104</v>
      </c>
      <c r="D7917" s="43" t="s">
        <v>114</v>
      </c>
      <c r="E7917" s="42" t="s">
        <v>335</v>
      </c>
      <c r="F7917" s="43" t="s">
        <v>7668</v>
      </c>
      <c r="G7917" s="43">
        <v>76</v>
      </c>
      <c r="H7917" s="43"/>
      <c r="I7917" s="42">
        <v>60</v>
      </c>
      <c r="J7917" s="42" t="str">
        <f t="shared" si="132"/>
        <v>大类_道品筑基法宝</v>
      </c>
      <c r="K7917" s="44" t="s">
        <v>6624</v>
      </c>
      <c r="L7917" s="42"/>
      <c r="M7917" s="43" t="s">
        <v>7668</v>
      </c>
      <c r="N7917" s="42"/>
      <c r="O7917" s="42">
        <v>0</v>
      </c>
      <c r="P7917" s="42" t="b">
        <v>1</v>
      </c>
      <c r="Q7917" s="42"/>
      <c r="R7917" s="42" t="b">
        <v>0</v>
      </c>
      <c r="S7917" s="42">
        <v>1</v>
      </c>
      <c r="T7917" s="42" t="s">
        <v>91</v>
      </c>
      <c r="U7917" s="42">
        <v>999</v>
      </c>
      <c r="V7917" s="43" t="s">
        <v>339</v>
      </c>
      <c r="W7917" s="43">
        <v>2426076</v>
      </c>
      <c r="X7917" s="42"/>
      <c r="Y7917" s="42" t="s">
        <v>7982</v>
      </c>
      <c r="Z7917" s="42" t="s">
        <v>7941</v>
      </c>
      <c r="AA7917" t="str" s="42">
        <v>法宝打造获得。成宝核心×1；主材：玄铁×1；辅材类别：石乳×1；特性材料类别：金行凝华×1。</v>
      </c>
      <c r="AB7917" s="43">
        <v>12421007</v>
      </c>
      <c r="AC7917" s="42" t="s">
        <v>121</v>
      </c>
      <c r="AD7917" s="42">
        <v>0</v>
      </c>
      <c r="AE7917" s="42"/>
      <c r="AF7917" s="42">
        <v>70006</v>
      </c>
      <c r="AG7917" s="42"/>
      <c r="AH7917" s="42">
        <v>151200</v>
      </c>
      <c r="AI7917" s="43" t="s">
        <v>7668</v>
      </c>
      <c r="AJ7917" s="42" t="s">
        <v>7943</v>
      </c>
      <c r="AK7917" s="43" t="str">
        <f t="shared" si="131"/>
        <v>筑基</v>
      </c>
      <c r="AL7917" t="s">
        <v>7984</v>
      </c>
    </row>
    <row r="7918" spans="2:38">
      <c r="B7918" s="16" t="n">
        <f>10000000+INDEX(编号表!$B:$B,MATCH(F7918,编号表!$A:$A,0))*100000+INDEX(编号表!$F:$F,MATCH(D7918,编号表!$E:$E,0))*1000+INDEX(编号表!$D:$D,MATCH(E7918,编号表!$C:$C,0))*10000+G7918</f>
        <v>12426077</v>
      </c>
      <c r="C7918" s="42" t="s">
        <v>8105</v>
      </c>
      <c r="D7918" s="43" t="s">
        <v>114</v>
      </c>
      <c r="E7918" s="42" t="s">
        <v>335</v>
      </c>
      <c r="F7918" s="43" t="s">
        <v>7668</v>
      </c>
      <c r="G7918" s="43">
        <v>77</v>
      </c>
      <c r="H7918" s="43"/>
      <c r="I7918" s="42">
        <v>60</v>
      </c>
      <c r="J7918" s="42" t="str">
        <f t="shared" si="132"/>
        <v>大类_道品筑基法宝</v>
      </c>
      <c r="K7918" s="44" t="s">
        <v>6624</v>
      </c>
      <c r="L7918" s="42"/>
      <c r="M7918" s="43" t="s">
        <v>7668</v>
      </c>
      <c r="N7918" s="42"/>
      <c r="O7918" s="42">
        <v>0</v>
      </c>
      <c r="P7918" s="42" t="b">
        <v>1</v>
      </c>
      <c r="Q7918" s="42"/>
      <c r="R7918" s="42" t="b">
        <v>0</v>
      </c>
      <c r="S7918" s="42">
        <v>1</v>
      </c>
      <c r="T7918" s="42" t="s">
        <v>91</v>
      </c>
      <c r="U7918" s="42">
        <v>999</v>
      </c>
      <c r="V7918" s="43" t="s">
        <v>339</v>
      </c>
      <c r="W7918" s="43">
        <v>2426077</v>
      </c>
      <c r="X7918" s="42"/>
      <c r="Y7918" s="42" t="s">
        <v>7986</v>
      </c>
      <c r="Z7918" s="42" t="s">
        <v>7941</v>
      </c>
      <c r="AA7918" t="str" s="42">
        <v>法宝打造获得。成宝核心×1；主材：玄铁×1；辅材类别：石乳×1；特性材料类别：木行凝华×1。</v>
      </c>
      <c r="AB7918" s="43">
        <v>12421007</v>
      </c>
      <c r="AC7918" s="42" t="s">
        <v>121</v>
      </c>
      <c r="AD7918" s="42">
        <v>0</v>
      </c>
      <c r="AE7918" s="42"/>
      <c r="AF7918" s="42">
        <v>70006</v>
      </c>
      <c r="AG7918" s="42"/>
      <c r="AH7918" s="42">
        <v>151200</v>
      </c>
      <c r="AI7918" s="43" t="s">
        <v>7668</v>
      </c>
      <c r="AJ7918" s="42" t="s">
        <v>7943</v>
      </c>
      <c r="AK7918" s="43" t="str">
        <f t="shared" si="131"/>
        <v>筑基</v>
      </c>
      <c r="AL7918" t="s">
        <v>7988</v>
      </c>
    </row>
    <row r="7919" spans="2:38">
      <c r="B7919" s="16" t="n">
        <f>10000000+INDEX(编号表!$B:$B,MATCH(F7919,编号表!$A:$A,0))*100000+INDEX(编号表!$F:$F,MATCH(D7919,编号表!$E:$E,0))*1000+INDEX(编号表!$D:$D,MATCH(E7919,编号表!$C:$C,0))*10000+G7919</f>
        <v>12426078</v>
      </c>
      <c r="C7919" s="42" t="s">
        <v>8106</v>
      </c>
      <c r="D7919" s="43" t="s">
        <v>114</v>
      </c>
      <c r="E7919" s="42" t="s">
        <v>335</v>
      </c>
      <c r="F7919" s="43" t="s">
        <v>7668</v>
      </c>
      <c r="G7919" s="43">
        <v>78</v>
      </c>
      <c r="H7919" s="43"/>
      <c r="I7919" s="42">
        <v>60</v>
      </c>
      <c r="J7919" s="42" t="str">
        <f t="shared" si="132"/>
        <v>大类_道品筑基法宝</v>
      </c>
      <c r="K7919" s="44" t="s">
        <v>6624</v>
      </c>
      <c r="L7919" s="42"/>
      <c r="M7919" s="43" t="s">
        <v>7668</v>
      </c>
      <c r="N7919" s="42"/>
      <c r="O7919" s="42">
        <v>0</v>
      </c>
      <c r="P7919" s="42" t="b">
        <v>1</v>
      </c>
      <c r="Q7919" s="42"/>
      <c r="R7919" s="42" t="b">
        <v>0</v>
      </c>
      <c r="S7919" s="42">
        <v>1</v>
      </c>
      <c r="T7919" s="42" t="s">
        <v>91</v>
      </c>
      <c r="U7919" s="42">
        <v>999</v>
      </c>
      <c r="V7919" s="43" t="s">
        <v>339</v>
      </c>
      <c r="W7919" s="43">
        <v>2426078</v>
      </c>
      <c r="X7919" s="42"/>
      <c r="Y7919" s="42" t="s">
        <v>7990</v>
      </c>
      <c r="Z7919" s="42" t="s">
        <v>7941</v>
      </c>
      <c r="AA7919" t="str" s="42">
        <v>法宝打造获得。成宝核心×1；主材：玄铁×1；辅材类别：石乳×1；特性材料类别：水行凝华×1。</v>
      </c>
      <c r="AB7919" s="43">
        <v>12421007</v>
      </c>
      <c r="AC7919" s="42" t="s">
        <v>121</v>
      </c>
      <c r="AD7919" s="42">
        <v>0</v>
      </c>
      <c r="AE7919" s="42"/>
      <c r="AF7919" s="42">
        <v>70006</v>
      </c>
      <c r="AG7919" s="42"/>
      <c r="AH7919" s="42">
        <v>151200</v>
      </c>
      <c r="AI7919" s="43" t="s">
        <v>7668</v>
      </c>
      <c r="AJ7919" s="42" t="s">
        <v>7943</v>
      </c>
      <c r="AK7919" s="43" t="str">
        <f t="shared" si="131"/>
        <v>筑基</v>
      </c>
      <c r="AL7919" t="s">
        <v>7992</v>
      </c>
    </row>
    <row r="7920" spans="2:38">
      <c r="B7920" s="16" t="n">
        <f>10000000+INDEX(编号表!$B:$B,MATCH(F7920,编号表!$A:$A,0))*100000+INDEX(编号表!$F:$F,MATCH(D7920,编号表!$E:$E,0))*1000+INDEX(编号表!$D:$D,MATCH(E7920,编号表!$C:$C,0))*10000+G7920</f>
        <v>12426079</v>
      </c>
      <c r="C7920" s="42" t="s">
        <v>8107</v>
      </c>
      <c r="D7920" s="43" t="s">
        <v>114</v>
      </c>
      <c r="E7920" s="42" t="s">
        <v>335</v>
      </c>
      <c r="F7920" s="43" t="s">
        <v>7668</v>
      </c>
      <c r="G7920" s="43">
        <v>79</v>
      </c>
      <c r="H7920" s="43"/>
      <c r="I7920" s="42">
        <v>60</v>
      </c>
      <c r="J7920" s="42" t="str">
        <f t="shared" si="132"/>
        <v>大类_道品筑基法宝</v>
      </c>
      <c r="K7920" s="44" t="s">
        <v>6624</v>
      </c>
      <c r="L7920" s="42"/>
      <c r="M7920" s="43" t="s">
        <v>7668</v>
      </c>
      <c r="N7920" s="42"/>
      <c r="O7920" s="42">
        <v>0</v>
      </c>
      <c r="P7920" s="42" t="b">
        <v>1</v>
      </c>
      <c r="Q7920" s="42"/>
      <c r="R7920" s="42" t="b">
        <v>0</v>
      </c>
      <c r="S7920" s="42">
        <v>1</v>
      </c>
      <c r="T7920" s="42" t="s">
        <v>91</v>
      </c>
      <c r="U7920" s="42">
        <v>999</v>
      </c>
      <c r="V7920" s="43" t="s">
        <v>339</v>
      </c>
      <c r="W7920" s="43">
        <v>2426079</v>
      </c>
      <c r="X7920" s="42"/>
      <c r="Y7920" s="42" t="s">
        <v>7994</v>
      </c>
      <c r="Z7920" s="42" t="s">
        <v>7941</v>
      </c>
      <c r="AA7920" t="str" s="42">
        <v>法宝打造获得。成宝核心×1；主材：玄铁×1；辅材类别：石乳×1；特性材料类别：火行凝华×1。</v>
      </c>
      <c r="AB7920" s="43">
        <v>12421007</v>
      </c>
      <c r="AC7920" s="42" t="s">
        <v>121</v>
      </c>
      <c r="AD7920" s="42">
        <v>0</v>
      </c>
      <c r="AE7920" s="42"/>
      <c r="AF7920" s="42">
        <v>70006</v>
      </c>
      <c r="AG7920" s="42"/>
      <c r="AH7920" s="42">
        <v>151200</v>
      </c>
      <c r="AI7920" s="43" t="s">
        <v>7668</v>
      </c>
      <c r="AJ7920" s="42" t="s">
        <v>7943</v>
      </c>
      <c r="AK7920" s="43" t="str">
        <f t="shared" si="131"/>
        <v>筑基</v>
      </c>
      <c r="AL7920" t="s">
        <v>7996</v>
      </c>
    </row>
    <row r="7921" spans="2:38">
      <c r="B7921" s="16" t="n">
        <f>10000000+INDEX(编号表!$B:$B,MATCH(F7921,编号表!$A:$A,0))*100000+INDEX(编号表!$F:$F,MATCH(D7921,编号表!$E:$E,0))*1000+INDEX(编号表!$D:$D,MATCH(E7921,编号表!$C:$C,0))*10000+G7921</f>
        <v>12426080</v>
      </c>
      <c r="C7921" s="42" t="s">
        <v>8108</v>
      </c>
      <c r="D7921" s="43" t="s">
        <v>114</v>
      </c>
      <c r="E7921" s="42" t="s">
        <v>335</v>
      </c>
      <c r="F7921" s="43" t="s">
        <v>7668</v>
      </c>
      <c r="G7921" s="43">
        <v>80</v>
      </c>
      <c r="H7921" s="43"/>
      <c r="I7921" s="42">
        <v>60</v>
      </c>
      <c r="J7921" s="42" t="str">
        <f t="shared" si="132"/>
        <v>大类_道品筑基法宝</v>
      </c>
      <c r="K7921" s="44" t="s">
        <v>6624</v>
      </c>
      <c r="L7921" s="42"/>
      <c r="M7921" s="43" t="s">
        <v>7668</v>
      </c>
      <c r="N7921" s="42"/>
      <c r="O7921" s="42">
        <v>0</v>
      </c>
      <c r="P7921" s="42" t="b">
        <v>1</v>
      </c>
      <c r="Q7921" s="42"/>
      <c r="R7921" s="42" t="b">
        <v>0</v>
      </c>
      <c r="S7921" s="42">
        <v>1</v>
      </c>
      <c r="T7921" s="42" t="s">
        <v>91</v>
      </c>
      <c r="U7921" s="42">
        <v>999</v>
      </c>
      <c r="V7921" s="43" t="s">
        <v>339</v>
      </c>
      <c r="W7921" s="43">
        <v>2426080</v>
      </c>
      <c r="X7921" s="42"/>
      <c r="Y7921" s="42" t="s">
        <v>7998</v>
      </c>
      <c r="Z7921" s="42" t="s">
        <v>7941</v>
      </c>
      <c r="AA7921" t="str" s="42">
        <v>法宝打造获得。成宝核心×1；主材：玄铁×1；辅材类别：石乳×1；特性材料类别：土行凝华×1。</v>
      </c>
      <c r="AB7921" s="43">
        <v>12421007</v>
      </c>
      <c r="AC7921" s="42" t="s">
        <v>121</v>
      </c>
      <c r="AD7921" s="42">
        <v>0</v>
      </c>
      <c r="AE7921" s="42"/>
      <c r="AF7921" s="42">
        <v>70006</v>
      </c>
      <c r="AG7921" s="42"/>
      <c r="AH7921" s="42">
        <v>151200</v>
      </c>
      <c r="AI7921" s="43" t="s">
        <v>7668</v>
      </c>
      <c r="AJ7921" s="42" t="s">
        <v>7943</v>
      </c>
      <c r="AK7921" s="43" t="str">
        <f t="shared" si="131"/>
        <v>筑基</v>
      </c>
      <c r="AL7921" t="s">
        <v>8000</v>
      </c>
    </row>
    <row r="7922" spans="2:38">
      <c r="B7922" s="16" t="n">
        <f>10000000+INDEX(编号表!$B:$B,MATCH(F7922,编号表!$A:$A,0))*100000+INDEX(编号表!$F:$F,MATCH(D7922,编号表!$E:$E,0))*1000+INDEX(编号表!$D:$D,MATCH(E7922,编号表!$C:$C,0))*10000+G7922</f>
        <v>12426081</v>
      </c>
      <c r="C7922" s="42" t="s">
        <v>8001</v>
      </c>
      <c r="D7922" s="43" t="s">
        <v>114</v>
      </c>
      <c r="E7922" s="42" t="s">
        <v>335</v>
      </c>
      <c r="F7922" s="43" t="s">
        <v>7668</v>
      </c>
      <c r="G7922" s="43">
        <v>81</v>
      </c>
      <c r="H7922" s="43"/>
      <c r="I7922" s="42">
        <v>60</v>
      </c>
      <c r="J7922" s="42" t="str">
        <f t="shared" si="132"/>
        <v>大类_道品筑基法宝</v>
      </c>
      <c r="K7922" s="44" t="s">
        <v>6624</v>
      </c>
      <c r="L7922" s="42"/>
      <c r="M7922" s="43" t="s">
        <v>7668</v>
      </c>
      <c r="N7922" s="42"/>
      <c r="O7922" s="42">
        <v>0</v>
      </c>
      <c r="P7922" s="42" t="b">
        <v>1</v>
      </c>
      <c r="Q7922" s="42"/>
      <c r="R7922" s="42" t="b">
        <v>0</v>
      </c>
      <c r="S7922" s="42">
        <v>1</v>
      </c>
      <c r="T7922" s="42" t="s">
        <v>91</v>
      </c>
      <c r="U7922" s="42">
        <v>999</v>
      </c>
      <c r="V7922" s="43" t="s">
        <v>7669</v>
      </c>
      <c r="W7922" s="43">
        <v>26081</v>
      </c>
      <c r="X7922" s="42"/>
      <c r="Y7922" s="42" t="s">
        <v>8002</v>
      </c>
      <c r="Z7922" s="42" t="s">
        <v>8003</v>
      </c>
      <c r="AA7922" t="str" s="42">
        <v>法宝打造获得。成宝核心×1；主材：玄铁×1；辅材类别：古炉铜×1；特性材料类别：土行凝华×1。</v>
      </c>
      <c r="AB7922" s="43">
        <v>12421008</v>
      </c>
      <c r="AC7922" s="42" t="s">
        <v>121</v>
      </c>
      <c r="AD7922" s="42">
        <v>0</v>
      </c>
      <c r="AE7922" s="42"/>
      <c r="AF7922" s="42">
        <v>70006</v>
      </c>
      <c r="AG7922" s="42"/>
      <c r="AH7922" s="42">
        <v>151200</v>
      </c>
      <c r="AI7922" s="43" t="s">
        <v>7668</v>
      </c>
      <c r="AJ7922" s="42" t="s">
        <v>8005</v>
      </c>
      <c r="AK7922" s="43" t="str">
        <f t="shared" si="131"/>
        <v>筑基</v>
      </c>
      <c r="AL7922" t="s">
        <v>8006</v>
      </c>
    </row>
    <row r="7923" spans="2:38">
      <c r="B7923" s="16" t="n">
        <f>10000000+INDEX(编号表!$B:$B,MATCH(F7923,编号表!$A:$A,0))*100000+INDEX(编号表!$F:$F,MATCH(D7923,编号表!$E:$E,0))*1000+INDEX(编号表!$D:$D,MATCH(E7923,编号表!$C:$C,0))*10000+G7923</f>
        <v>12426082</v>
      </c>
      <c r="C7923" s="42" t="s">
        <v>8007</v>
      </c>
      <c r="D7923" s="43" t="s">
        <v>114</v>
      </c>
      <c r="E7923" s="42" t="s">
        <v>335</v>
      </c>
      <c r="F7923" s="43" t="s">
        <v>7668</v>
      </c>
      <c r="G7923" s="43">
        <v>82</v>
      </c>
      <c r="H7923" s="43"/>
      <c r="I7923" s="42">
        <v>60</v>
      </c>
      <c r="J7923" s="42" t="str">
        <f t="shared" si="132"/>
        <v>大类_道品筑基法宝</v>
      </c>
      <c r="K7923" s="44" t="s">
        <v>6624</v>
      </c>
      <c r="L7923" s="42"/>
      <c r="M7923" s="43" t="s">
        <v>7668</v>
      </c>
      <c r="N7923" s="42"/>
      <c r="O7923" s="42">
        <v>0</v>
      </c>
      <c r="P7923" s="42" t="b">
        <v>1</v>
      </c>
      <c r="Q7923" s="42"/>
      <c r="R7923" s="42" t="b">
        <v>0</v>
      </c>
      <c r="S7923" s="42">
        <v>1</v>
      </c>
      <c r="T7923" s="42" t="s">
        <v>91</v>
      </c>
      <c r="U7923" s="42">
        <v>999</v>
      </c>
      <c r="V7923" s="43" t="s">
        <v>7669</v>
      </c>
      <c r="W7923" s="43">
        <v>26082</v>
      </c>
      <c r="X7923" s="42"/>
      <c r="Y7923" s="42" t="s">
        <v>8008</v>
      </c>
      <c r="Z7923" s="42" t="s">
        <v>8009</v>
      </c>
      <c r="AA7923" t="str" s="42">
        <v>法宝打造获得。成宝核心×1；主材：足年灵木芯×1；辅材类别：细毫×1；特性材料类别：金行凝华×1。</v>
      </c>
      <c r="AB7923" s="43">
        <v>12421009</v>
      </c>
      <c r="AC7923" s="42" t="s">
        <v>121</v>
      </c>
      <c r="AD7923" s="42">
        <v>0</v>
      </c>
      <c r="AE7923" s="42"/>
      <c r="AF7923" s="42">
        <v>70006</v>
      </c>
      <c r="AG7923" s="42"/>
      <c r="AH7923" s="42">
        <v>151200</v>
      </c>
      <c r="AI7923" s="43" t="s">
        <v>7668</v>
      </c>
      <c r="AJ7923" s="42" t="s">
        <v>8011</v>
      </c>
      <c r="AK7923" s="43" t="str">
        <f t="shared" si="131"/>
        <v>筑基</v>
      </c>
      <c r="AL7923" t="s">
        <v>8012</v>
      </c>
    </row>
    <row r="7924" spans="2:38">
      <c r="B7924" s="16" t="n">
        <f>10000000+INDEX(编号表!$B:$B,MATCH(F7924,编号表!$A:$A,0))*100000+INDEX(编号表!$F:$F,MATCH(D7924,编号表!$E:$E,0))*1000+INDEX(编号表!$D:$D,MATCH(E7924,编号表!$C:$C,0))*10000+G7924</f>
        <v>12426083</v>
      </c>
      <c r="C7924" s="42" t="s">
        <v>8013</v>
      </c>
      <c r="D7924" s="43" t="s">
        <v>114</v>
      </c>
      <c r="E7924" s="42" t="s">
        <v>335</v>
      </c>
      <c r="F7924" s="43" t="s">
        <v>7668</v>
      </c>
      <c r="G7924" s="43">
        <v>83</v>
      </c>
      <c r="H7924" s="43"/>
      <c r="I7924" s="42">
        <v>60</v>
      </c>
      <c r="J7924" s="42" t="str">
        <f t="shared" si="132"/>
        <v>大类_道品筑基法宝</v>
      </c>
      <c r="K7924" s="44" t="s">
        <v>6624</v>
      </c>
      <c r="L7924" s="42"/>
      <c r="M7924" s="43" t="s">
        <v>7668</v>
      </c>
      <c r="N7924" s="42"/>
      <c r="O7924" s="42">
        <v>0</v>
      </c>
      <c r="P7924" s="42" t="b">
        <v>1</v>
      </c>
      <c r="Q7924" s="42"/>
      <c r="R7924" s="42" t="b">
        <v>0</v>
      </c>
      <c r="S7924" s="42">
        <v>1</v>
      </c>
      <c r="T7924" s="42" t="s">
        <v>91</v>
      </c>
      <c r="U7924" s="42">
        <v>999</v>
      </c>
      <c r="V7924" s="43" t="s">
        <v>7669</v>
      </c>
      <c r="W7924" s="43">
        <v>26083</v>
      </c>
      <c r="X7924" s="42"/>
      <c r="Y7924" s="42" t="s">
        <v>8014</v>
      </c>
      <c r="Z7924" s="42" t="s">
        <v>8009</v>
      </c>
      <c r="AA7924" t="str" s="42">
        <v>法宝打造获得。成宝核心×1；主材：足年灵木芯×1；辅材类别：细毫×1；特性材料类别：水行凝华×1。</v>
      </c>
      <c r="AB7924" s="43">
        <v>12421009</v>
      </c>
      <c r="AC7924" s="42" t="s">
        <v>121</v>
      </c>
      <c r="AD7924" s="42">
        <v>0</v>
      </c>
      <c r="AE7924" s="42"/>
      <c r="AF7924" s="42">
        <v>70006</v>
      </c>
      <c r="AG7924" s="42"/>
      <c r="AH7924" s="42">
        <v>151200</v>
      </c>
      <c r="AI7924" s="43" t="s">
        <v>7668</v>
      </c>
      <c r="AJ7924" s="42" t="s">
        <v>8011</v>
      </c>
      <c r="AK7924" s="43" t="str">
        <f t="shared" si="131"/>
        <v>筑基</v>
      </c>
      <c r="AL7924" t="s">
        <v>8016</v>
      </c>
    </row>
    <row r="7925" spans="2:38">
      <c r="B7925" s="16" t="n">
        <f>10000000+INDEX(编号表!$B:$B,MATCH(F7925,编号表!$A:$A,0))*100000+INDEX(编号表!$F:$F,MATCH(D7925,编号表!$E:$E,0))*1000+INDEX(编号表!$D:$D,MATCH(E7925,编号表!$C:$C,0))*10000+G7925</f>
        <v>12426084</v>
      </c>
      <c r="C7925" s="42" t="s">
        <v>8017</v>
      </c>
      <c r="D7925" s="43" t="s">
        <v>114</v>
      </c>
      <c r="E7925" s="42" t="s">
        <v>335</v>
      </c>
      <c r="F7925" s="43" t="s">
        <v>7668</v>
      </c>
      <c r="G7925" s="43">
        <v>84</v>
      </c>
      <c r="H7925" s="43"/>
      <c r="I7925" s="42">
        <v>60</v>
      </c>
      <c r="J7925" s="42" t="str">
        <f t="shared" si="132"/>
        <v>大类_道品筑基法宝</v>
      </c>
      <c r="K7925" s="44" t="s">
        <v>6624</v>
      </c>
      <c r="L7925" s="42"/>
      <c r="M7925" s="43" t="s">
        <v>7668</v>
      </c>
      <c r="N7925" s="42"/>
      <c r="O7925" s="42">
        <v>0</v>
      </c>
      <c r="P7925" s="42" t="b">
        <v>1</v>
      </c>
      <c r="Q7925" s="42"/>
      <c r="R7925" s="42" t="b">
        <v>0</v>
      </c>
      <c r="S7925" s="42">
        <v>1</v>
      </c>
      <c r="T7925" s="42" t="s">
        <v>91</v>
      </c>
      <c r="U7925" s="42">
        <v>999</v>
      </c>
      <c r="V7925" s="43" t="s">
        <v>7669</v>
      </c>
      <c r="W7925" s="43">
        <v>26084</v>
      </c>
      <c r="X7925" s="42"/>
      <c r="Y7925" s="42" t="s">
        <v>8018</v>
      </c>
      <c r="Z7925" s="42" t="s">
        <v>8009</v>
      </c>
      <c r="AA7925" t="str" s="42">
        <v>法宝打造获得。成宝核心×1；主材：足年灵木芯×1；辅材类别：细毫×1；特性材料类别：火行凝华×1。</v>
      </c>
      <c r="AB7925" s="43">
        <v>12421009</v>
      </c>
      <c r="AC7925" s="42" t="s">
        <v>121</v>
      </c>
      <c r="AD7925" s="42">
        <v>0</v>
      </c>
      <c r="AE7925" s="42"/>
      <c r="AF7925" s="42">
        <v>70006</v>
      </c>
      <c r="AG7925" s="42"/>
      <c r="AH7925" s="42">
        <v>151200</v>
      </c>
      <c r="AI7925" s="43" t="s">
        <v>7668</v>
      </c>
      <c r="AJ7925" s="42" t="s">
        <v>8011</v>
      </c>
      <c r="AK7925" s="43" t="str">
        <f t="shared" si="131"/>
        <v>筑基</v>
      </c>
      <c r="AL7925" t="s">
        <v>8020</v>
      </c>
    </row>
    <row r="7926" spans="2:38">
      <c r="B7926" s="16" t="n">
        <f>10000000+INDEX(编号表!$B:$B,MATCH(F7926,编号表!$A:$A,0))*100000+INDEX(编号表!$F:$F,MATCH(D7926,编号表!$E:$E,0))*1000+INDEX(编号表!$D:$D,MATCH(E7926,编号表!$C:$C,0))*10000+G7926</f>
        <v>12426085</v>
      </c>
      <c r="C7926" s="42" t="s">
        <v>8021</v>
      </c>
      <c r="D7926" s="43" t="s">
        <v>114</v>
      </c>
      <c r="E7926" s="42" t="s">
        <v>335</v>
      </c>
      <c r="F7926" s="43" t="s">
        <v>7668</v>
      </c>
      <c r="G7926" s="43">
        <v>85</v>
      </c>
      <c r="H7926" s="43"/>
      <c r="I7926" s="42">
        <v>60</v>
      </c>
      <c r="J7926" s="42" t="str">
        <f t="shared" si="132"/>
        <v>大类_道品筑基法宝</v>
      </c>
      <c r="K7926" s="44" t="s">
        <v>6624</v>
      </c>
      <c r="L7926" s="42"/>
      <c r="M7926" s="43" t="s">
        <v>7668</v>
      </c>
      <c r="N7926" s="42"/>
      <c r="O7926" s="42">
        <v>0</v>
      </c>
      <c r="P7926" s="42" t="b">
        <v>1</v>
      </c>
      <c r="Q7926" s="42"/>
      <c r="R7926" s="42" t="b">
        <v>0</v>
      </c>
      <c r="S7926" s="42">
        <v>1</v>
      </c>
      <c r="T7926" s="42" t="s">
        <v>91</v>
      </c>
      <c r="U7926" s="42">
        <v>999</v>
      </c>
      <c r="V7926" s="43" t="s">
        <v>7669</v>
      </c>
      <c r="W7926" s="43">
        <v>26085</v>
      </c>
      <c r="X7926" s="42"/>
      <c r="Y7926" s="42" t="s">
        <v>8022</v>
      </c>
      <c r="Z7926" s="42" t="s">
        <v>8009</v>
      </c>
      <c r="AA7926" t="str" s="42">
        <v>法宝打造获得。成宝核心×1；主材：足年灵木芯×1；辅材类别：细毫×1；特性材料类别：土行凝华×1。</v>
      </c>
      <c r="AB7926" s="43">
        <v>12421009</v>
      </c>
      <c r="AC7926" s="42" t="s">
        <v>121</v>
      </c>
      <c r="AD7926" s="42">
        <v>0</v>
      </c>
      <c r="AE7926" s="42"/>
      <c r="AF7926" s="42">
        <v>70006</v>
      </c>
      <c r="AG7926" s="42"/>
      <c r="AH7926" s="42">
        <v>151200</v>
      </c>
      <c r="AI7926" s="43" t="s">
        <v>7668</v>
      </c>
      <c r="AJ7926" s="42" t="s">
        <v>8011</v>
      </c>
      <c r="AK7926" s="43" t="str">
        <f t="shared" si="131"/>
        <v>筑基</v>
      </c>
      <c r="AL7926" t="s">
        <v>8024</v>
      </c>
    </row>
    <row r="7927" spans="2:38">
      <c r="B7927" s="16" t="n">
        <f>10000000+INDEX(编号表!$B:$B,MATCH(F7927,编号表!$A:$A,0))*100000+INDEX(编号表!$F:$F,MATCH(D7927,编号表!$E:$E,0))*1000+INDEX(编号表!$D:$D,MATCH(E7927,编号表!$C:$C,0))*10000+G7927</f>
        <v>12426086</v>
      </c>
      <c r="C7927" s="42" t="s">
        <v>8025</v>
      </c>
      <c r="D7927" s="43" t="s">
        <v>114</v>
      </c>
      <c r="E7927" s="42" t="s">
        <v>335</v>
      </c>
      <c r="F7927" s="43" t="s">
        <v>7668</v>
      </c>
      <c r="G7927" s="43">
        <v>86</v>
      </c>
      <c r="H7927" s="43"/>
      <c r="I7927" s="42">
        <v>60</v>
      </c>
      <c r="J7927" s="42" t="str">
        <f t="shared" si="132"/>
        <v>大类_道品筑基法宝</v>
      </c>
      <c r="K7927" s="44" t="s">
        <v>6624</v>
      </c>
      <c r="L7927" s="42"/>
      <c r="M7927" s="43" t="s">
        <v>7668</v>
      </c>
      <c r="N7927" s="42"/>
      <c r="O7927" s="42">
        <v>0</v>
      </c>
      <c r="P7927" s="42" t="b">
        <v>1</v>
      </c>
      <c r="Q7927" s="42"/>
      <c r="R7927" s="42" t="b">
        <v>0</v>
      </c>
      <c r="S7927" s="42">
        <v>1</v>
      </c>
      <c r="T7927" s="42" t="s">
        <v>91</v>
      </c>
      <c r="U7927" s="42">
        <v>999</v>
      </c>
      <c r="V7927" s="43" t="s">
        <v>7669</v>
      </c>
      <c r="W7927" s="43">
        <v>26086</v>
      </c>
      <c r="X7927" s="42"/>
      <c r="Y7927" s="42" t="s">
        <v>8026</v>
      </c>
      <c r="Z7927" s="42" t="s">
        <v>8027</v>
      </c>
      <c r="AA7927" t="str" s="42">
        <v>法宝打造获得。成宝核心×1；主材：足年灵木芯×1；辅材类别：虫蜡×1；特性材料类别：灵兽残识×1。</v>
      </c>
      <c r="AB7927" s="43">
        <v>12421002</v>
      </c>
      <c r="AC7927" s="42" t="s">
        <v>121</v>
      </c>
      <c r="AD7927" s="42">
        <v>0</v>
      </c>
      <c r="AE7927" s="42"/>
      <c r="AF7927" s="42">
        <v>70006</v>
      </c>
      <c r="AG7927" s="42"/>
      <c r="AH7927" s="42">
        <v>151200</v>
      </c>
      <c r="AI7927" s="43" t="s">
        <v>7668</v>
      </c>
      <c r="AJ7927" s="42" t="s">
        <v>8029</v>
      </c>
      <c r="AK7927" s="43" t="str">
        <f t="shared" si="131"/>
        <v>筑基</v>
      </c>
      <c r="AL7927" t="s">
        <v>8030</v>
      </c>
    </row>
    <row r="7928" spans="2:38">
      <c r="B7928" s="16" t="n">
        <f>10000000+INDEX(编号表!$B:$B,MATCH(F7928,编号表!$A:$A,0))*100000+INDEX(编号表!$F:$F,MATCH(D7928,编号表!$E:$E,0))*1000+INDEX(编号表!$D:$D,MATCH(E7928,编号表!$C:$C,0))*10000+G7928</f>
        <v>12426087</v>
      </c>
      <c r="C7928" s="42" t="s">
        <v>8031</v>
      </c>
      <c r="D7928" s="43" t="s">
        <v>114</v>
      </c>
      <c r="E7928" s="42" t="s">
        <v>335</v>
      </c>
      <c r="F7928" s="43" t="s">
        <v>7668</v>
      </c>
      <c r="G7928" s="43">
        <v>87</v>
      </c>
      <c r="H7928" s="43"/>
      <c r="I7928" s="42">
        <v>60</v>
      </c>
      <c r="J7928" s="42" t="str">
        <f t="shared" si="132"/>
        <v>大类_道品筑基法宝</v>
      </c>
      <c r="K7928" s="44" t="s">
        <v>6624</v>
      </c>
      <c r="L7928" s="42"/>
      <c r="M7928" s="43" t="s">
        <v>7668</v>
      </c>
      <c r="N7928" s="42"/>
      <c r="O7928" s="42">
        <v>0</v>
      </c>
      <c r="P7928" s="42" t="b">
        <v>1</v>
      </c>
      <c r="Q7928" s="42"/>
      <c r="R7928" s="42" t="b">
        <v>0</v>
      </c>
      <c r="S7928" s="42">
        <v>1</v>
      </c>
      <c r="T7928" s="42" t="s">
        <v>91</v>
      </c>
      <c r="U7928" s="42">
        <v>999</v>
      </c>
      <c r="V7928" s="43" t="s">
        <v>7669</v>
      </c>
      <c r="W7928" s="43">
        <v>26087</v>
      </c>
      <c r="X7928" s="42"/>
      <c r="Y7928" s="42" t="s">
        <v>8032</v>
      </c>
      <c r="Z7928" s="42" t="s">
        <v>8033</v>
      </c>
      <c r="AA7928" t="str" s="42">
        <v>法宝打造获得。成宝核心×1；主材：足年灵蚕丝×1；辅材类别：阵旗灵丝×1；特性材料类别：土行凝华×1。</v>
      </c>
      <c r="AB7928" s="43">
        <v>12421003</v>
      </c>
      <c r="AC7928" s="42" t="s">
        <v>121</v>
      </c>
      <c r="AD7928" s="42">
        <v>0</v>
      </c>
      <c r="AE7928" s="42"/>
      <c r="AF7928" s="42">
        <v>70006</v>
      </c>
      <c r="AG7928" s="42"/>
      <c r="AH7928" s="42">
        <v>151200</v>
      </c>
      <c r="AI7928" s="43" t="s">
        <v>7668</v>
      </c>
      <c r="AJ7928" s="42" t="s">
        <v>8035</v>
      </c>
      <c r="AK7928" s="43" t="str">
        <f t="shared" si="131"/>
        <v>筑基</v>
      </c>
      <c r="AL7928" t="s">
        <v>8036</v>
      </c>
    </row>
    <row r="7929" spans="2:38">
      <c r="B7929" s="16" t="n">
        <f>10000000+INDEX(编号表!$B:$B,MATCH(F7929,编号表!$A:$A,0))*100000+INDEX(编号表!$F:$F,MATCH(D7929,编号表!$E:$E,0))*1000+INDEX(编号表!$D:$D,MATCH(E7929,编号表!$C:$C,0))*10000+G7929</f>
        <v>12426088</v>
      </c>
      <c r="C7929" s="42" t="s">
        <v>8037</v>
      </c>
      <c r="D7929" s="43" t="s">
        <v>114</v>
      </c>
      <c r="E7929" s="42" t="s">
        <v>335</v>
      </c>
      <c r="F7929" s="43" t="s">
        <v>7668</v>
      </c>
      <c r="G7929" s="43">
        <v>88</v>
      </c>
      <c r="H7929" s="43"/>
      <c r="I7929" s="42">
        <v>60</v>
      </c>
      <c r="J7929" s="42" t="str">
        <f t="shared" si="132"/>
        <v>大类_道品筑基法宝</v>
      </c>
      <c r="K7929" s="44" t="s">
        <v>6624</v>
      </c>
      <c r="L7929" s="42"/>
      <c r="M7929" s="43" t="s">
        <v>7668</v>
      </c>
      <c r="N7929" s="42"/>
      <c r="O7929" s="42">
        <v>0</v>
      </c>
      <c r="P7929" s="42" t="b">
        <v>1</v>
      </c>
      <c r="Q7929" s="42"/>
      <c r="R7929" s="42" t="b">
        <v>0</v>
      </c>
      <c r="S7929" s="42">
        <v>1</v>
      </c>
      <c r="T7929" s="42" t="s">
        <v>91</v>
      </c>
      <c r="U7929" s="42">
        <v>999</v>
      </c>
      <c r="V7929" s="43" t="s">
        <v>7669</v>
      </c>
      <c r="W7929" s="43">
        <v>26088</v>
      </c>
      <c r="X7929" s="42"/>
      <c r="Y7929" t="str" s="42">
        <v>法宝。持续恢复灵力；完善灵气传导通路，提高每次回灵量；每轮回灵开始时额外恢复一次灵力。</v>
      </c>
      <c r="Z7929" t="str" s="42">
        <v>|cff00FF00“瓶内灵流循环而出，御使时可持续补益灵力，使枯竭之气渐复。”——《周天归元玉章》|r</v>
      </c>
      <c r="AA7929" t="str" s="42">
        <v>法宝打造获得。成宝核心×1；主材：灵玉×1；辅材类别：灵竹×1；特性材料类别：妖丹×1。</v>
      </c>
      <c r="AB7929" s="43">
        <v>12421011</v>
      </c>
      <c r="AC7929" s="42" t="s">
        <v>121</v>
      </c>
      <c r="AD7929" s="42">
        <v>0</v>
      </c>
      <c r="AE7929" s="42"/>
      <c r="AF7929" s="42">
        <v>70006</v>
      </c>
      <c r="AG7929" s="42"/>
      <c r="AH7929" s="42">
        <v>151200</v>
      </c>
      <c r="AI7929" s="43" t="s">
        <v>7668</v>
      </c>
      <c r="AJ7929" s="42" t="s">
        <v>8041</v>
      </c>
      <c r="AK7929" s="43" t="str">
        <f t="shared" si="131"/>
        <v>筑基</v>
      </c>
      <c r="AL7929" t="s">
        <v>8042</v>
      </c>
    </row>
    <row r="7930" spans="2:38">
      <c r="B7930" s="16" t="n">
        <f>10000000+INDEX(编号表!$B:$B,MATCH(F7930,编号表!$A:$A,0))*100000+INDEX(编号表!$F:$F,MATCH(D7930,编号表!$E:$E,0))*1000+INDEX(编号表!$D:$D,MATCH(E7930,编号表!$C:$C,0))*10000+G7930</f>
        <v>12426089</v>
      </c>
      <c r="C7930" s="42" t="s">
        <v>8043</v>
      </c>
      <c r="D7930" s="43" t="s">
        <v>114</v>
      </c>
      <c r="E7930" s="42" t="s">
        <v>335</v>
      </c>
      <c r="F7930" s="43" t="s">
        <v>7668</v>
      </c>
      <c r="G7930" s="43">
        <v>89</v>
      </c>
      <c r="H7930" s="43"/>
      <c r="I7930" s="42">
        <v>60</v>
      </c>
      <c r="J7930" s="42" t="str">
        <f t="shared" si="132"/>
        <v>大类_道品筑基法宝</v>
      </c>
      <c r="K7930" s="44" t="s">
        <v>6624</v>
      </c>
      <c r="L7930" s="42"/>
      <c r="M7930" s="43" t="s">
        <v>7668</v>
      </c>
      <c r="N7930" s="42"/>
      <c r="O7930" s="42">
        <v>0</v>
      </c>
      <c r="P7930" s="42" t="b">
        <v>1</v>
      </c>
      <c r="Q7930" s="42"/>
      <c r="R7930" s="42" t="b">
        <v>0</v>
      </c>
      <c r="S7930" s="42">
        <v>1</v>
      </c>
      <c r="T7930" s="42" t="s">
        <v>91</v>
      </c>
      <c r="U7930" s="42">
        <v>999</v>
      </c>
      <c r="V7930" s="43" t="s">
        <v>7669</v>
      </c>
      <c r="W7930" s="43">
        <v>26089</v>
      </c>
      <c r="X7930" s="42"/>
      <c r="Y7930" t="str" s="42">
        <v>法宝。持续恢复灵力；完善灵气传导通路，提高每次回灵量；促进灵气流转，缩短回灵间隔。</v>
      </c>
      <c r="Z7930" t="str" s="42">
        <v>|cff00FF00“瓶内灵流循环而出，御使时可持续补益灵力，使枯竭之气渐复。”——《周天归元玉章》|r</v>
      </c>
      <c r="AA7930" t="str" s="42">
        <v>法宝打造获得。成宝核心×1；主材：灵玉×1；辅材类别：灵竹×1；特性材料类别：水行凝华×1。</v>
      </c>
      <c r="AB7930" s="43">
        <v>12421011</v>
      </c>
      <c r="AC7930" s="42" t="s">
        <v>121</v>
      </c>
      <c r="AD7930" s="42">
        <v>0</v>
      </c>
      <c r="AE7930" s="42"/>
      <c r="AF7930" s="42">
        <v>70006</v>
      </c>
      <c r="AG7930" s="42"/>
      <c r="AH7930" s="42">
        <v>151200</v>
      </c>
      <c r="AI7930" s="43" t="s">
        <v>7668</v>
      </c>
      <c r="AJ7930" s="42" t="s">
        <v>8041</v>
      </c>
      <c r="AK7930" s="43" t="str">
        <f t="shared" si="131"/>
        <v>筑基</v>
      </c>
      <c r="AL7930" t="s">
        <v>8046</v>
      </c>
    </row>
    <row r="7931" spans="2:38">
      <c r="B7931" s="16" t="n">
        <f>10000000+INDEX(编号表!$B:$B,MATCH(F7931,编号表!$A:$A,0))*100000+INDEX(编号表!$F:$F,MATCH(D7931,编号表!$E:$E,0))*1000+INDEX(编号表!$D:$D,MATCH(E7931,编号表!$C:$C,0))*10000+G7931</f>
        <v>12426090</v>
      </c>
      <c r="C7931" s="42" t="s">
        <v>8047</v>
      </c>
      <c r="D7931" s="43" t="s">
        <v>114</v>
      </c>
      <c r="E7931" s="42" t="s">
        <v>335</v>
      </c>
      <c r="F7931" s="43" t="s">
        <v>7668</v>
      </c>
      <c r="G7931" s="43">
        <v>90</v>
      </c>
      <c r="H7931" s="43"/>
      <c r="I7931" s="42">
        <v>60</v>
      </c>
      <c r="J7931" s="42" t="str">
        <f t="shared" si="132"/>
        <v>大类_道品筑基法宝</v>
      </c>
      <c r="K7931" s="44" t="s">
        <v>6624</v>
      </c>
      <c r="L7931" s="42"/>
      <c r="M7931" s="43" t="s">
        <v>7668</v>
      </c>
      <c r="N7931" s="42"/>
      <c r="O7931" s="42">
        <v>0</v>
      </c>
      <c r="P7931" s="42" t="b">
        <v>1</v>
      </c>
      <c r="Q7931" s="42"/>
      <c r="R7931" s="42" t="b">
        <v>0</v>
      </c>
      <c r="S7931" s="42">
        <v>1</v>
      </c>
      <c r="T7931" s="42" t="s">
        <v>91</v>
      </c>
      <c r="U7931" s="42">
        <v>999</v>
      </c>
      <c r="V7931" s="43" t="s">
        <v>7669</v>
      </c>
      <c r="W7931" s="43">
        <v>26090</v>
      </c>
      <c r="X7931" s="42"/>
      <c r="Y7931" t="str" s="42">
        <v>法宝。持续恢复灵力；使灵气流转更连续，缩短回灵间隔；每轮回灵开始时额外恢复一次灵力。</v>
      </c>
      <c r="Z7931" t="str" s="42">
        <v>|cff00FF00“瓶内灵流循环而出，御使时可持续补益灵力，使枯竭之气渐复。”——《周天归元玉章》|r</v>
      </c>
      <c r="AA7931" t="str" s="42">
        <v>法宝打造获得。成宝核心×1；主材：灵玉×1；辅材类别：地脉灵液×1；特性材料类别：妖丹×1。</v>
      </c>
      <c r="AB7931" s="43">
        <v>12421011</v>
      </c>
      <c r="AC7931" s="42" t="s">
        <v>121</v>
      </c>
      <c r="AD7931" s="42">
        <v>0</v>
      </c>
      <c r="AE7931" s="42"/>
      <c r="AF7931" s="42">
        <v>70006</v>
      </c>
      <c r="AG7931" s="42"/>
      <c r="AH7931" s="42">
        <v>151200</v>
      </c>
      <c r="AI7931" s="43" t="s">
        <v>7668</v>
      </c>
      <c r="AJ7931" s="42" t="s">
        <v>8041</v>
      </c>
      <c r="AK7931" s="43" t="str">
        <f t="shared" si="131"/>
        <v>筑基</v>
      </c>
      <c r="AL7931" t="s">
        <v>8050</v>
      </c>
    </row>
    <row r="7932" spans="2:38">
      <c r="B7932" s="16" t="n">
        <f>10000000+INDEX(编号表!$B:$B,MATCH(F7932,编号表!$A:$A,0))*100000+INDEX(编号表!$F:$F,MATCH(D7932,编号表!$E:$E,0))*1000+INDEX(编号表!$D:$D,MATCH(E7932,编号表!$C:$C,0))*10000+G7932</f>
        <v>12426091</v>
      </c>
      <c r="C7932" s="42" t="s">
        <v>8051</v>
      </c>
      <c r="D7932" s="43" t="s">
        <v>114</v>
      </c>
      <c r="E7932" s="42" t="s">
        <v>335</v>
      </c>
      <c r="F7932" s="43" t="s">
        <v>7668</v>
      </c>
      <c r="G7932" s="43">
        <v>91</v>
      </c>
      <c r="H7932" s="43"/>
      <c r="I7932" s="42">
        <v>60</v>
      </c>
      <c r="J7932" s="42" t="str">
        <f t="shared" si="132"/>
        <v>大类_道品筑基法宝</v>
      </c>
      <c r="K7932" s="44" t="s">
        <v>6624</v>
      </c>
      <c r="L7932" s="42"/>
      <c r="M7932" s="43" t="s">
        <v>7668</v>
      </c>
      <c r="N7932" s="42"/>
      <c r="O7932" s="42">
        <v>0</v>
      </c>
      <c r="P7932" s="42" t="b">
        <v>1</v>
      </c>
      <c r="Q7932" s="42"/>
      <c r="R7932" s="42" t="b">
        <v>0</v>
      </c>
      <c r="S7932" s="42">
        <v>1</v>
      </c>
      <c r="T7932" s="42" t="s">
        <v>91</v>
      </c>
      <c r="U7932" s="42">
        <v>999</v>
      </c>
      <c r="V7932" s="43" t="s">
        <v>7669</v>
      </c>
      <c r="W7932" s="43">
        <v>26091</v>
      </c>
      <c r="X7932" s="42"/>
      <c r="Y7932" t="str" s="42">
        <v>法宝。持续恢复灵力；使灵气流转更连续，缩短回灵间隔；促进灵气流转，缩短回灵间隔。</v>
      </c>
      <c r="Z7932" t="str" s="42">
        <v>|cff00FF00“瓶内灵流循环而出，御使时可持续补益灵力，使枯竭之气渐复。”——《周天归元玉章》|r</v>
      </c>
      <c r="AA7932" t="str" s="42">
        <v>法宝打造获得。成宝核心×1；主材：灵玉×1；辅材类别：地脉灵液×1；特性材料类别：水行凝华×1。</v>
      </c>
      <c r="AB7932" s="43">
        <v>12421011</v>
      </c>
      <c r="AC7932" s="42" t="s">
        <v>121</v>
      </c>
      <c r="AD7932" s="42">
        <v>0</v>
      </c>
      <c r="AE7932" s="42"/>
      <c r="AF7932" s="42">
        <v>70006</v>
      </c>
      <c r="AG7932" s="42"/>
      <c r="AH7932" s="42">
        <v>151200</v>
      </c>
      <c r="AI7932" s="43" t="s">
        <v>7668</v>
      </c>
      <c r="AJ7932" s="42" t="s">
        <v>8041</v>
      </c>
      <c r="AK7932" s="43" t="str">
        <f t="shared" si="131"/>
        <v>筑基</v>
      </c>
      <c r="AL7932" t="s">
        <v>8054</v>
      </c>
    </row>
    <row r="7933" spans="2:38">
      <c r="B7933" s="16" t="n">
        <f>10000000+INDEX(编号表!$B:$B,MATCH(F7933,编号表!$A:$A,0))*100000+INDEX(编号表!$F:$F,MATCH(D7933,编号表!$E:$E,0))*1000+INDEX(编号表!$D:$D,MATCH(E7933,编号表!$C:$C,0))*10000+G7933</f>
        <v>12426092</v>
      </c>
      <c r="C7933" s="42" t="s">
        <v>8055</v>
      </c>
      <c r="D7933" s="43" t="s">
        <v>114</v>
      </c>
      <c r="E7933" s="42" t="s">
        <v>335</v>
      </c>
      <c r="F7933" s="43" t="s">
        <v>7668</v>
      </c>
      <c r="G7933" s="43">
        <v>92</v>
      </c>
      <c r="H7933" s="43"/>
      <c r="I7933" s="42">
        <v>60</v>
      </c>
      <c r="J7933" s="42" t="str">
        <f t="shared" si="132"/>
        <v>大类_道品筑基法宝</v>
      </c>
      <c r="K7933" s="44" t="s">
        <v>6624</v>
      </c>
      <c r="L7933" s="42"/>
      <c r="M7933" s="43" t="s">
        <v>7668</v>
      </c>
      <c r="N7933" s="42"/>
      <c r="O7933" s="42">
        <v>0</v>
      </c>
      <c r="P7933" s="42" t="b">
        <v>1</v>
      </c>
      <c r="Q7933" s="42"/>
      <c r="R7933" s="42" t="b">
        <v>0</v>
      </c>
      <c r="S7933" s="42">
        <v>1</v>
      </c>
      <c r="T7933" s="42" t="s">
        <v>91</v>
      </c>
      <c r="U7933" s="42">
        <v>999</v>
      </c>
      <c r="V7933" s="43" t="s">
        <v>7669</v>
      </c>
      <c r="W7933" s="43">
        <v>26092</v>
      </c>
      <c r="X7933" s="42"/>
      <c r="Y7933" s="42" t="s">
        <v>8056</v>
      </c>
      <c r="Z7933" s="42" t="s">
        <v>8057</v>
      </c>
      <c r="AA7933" t="str" s="42">
        <v>法宝打造获得。成宝核心×1；主材：灵玉×1；辅材类别：明光晶×1；特性材料类别：灵目×1。</v>
      </c>
      <c r="AB7933" s="43">
        <v>12421012</v>
      </c>
      <c r="AC7933" s="42" t="s">
        <v>121</v>
      </c>
      <c r="AD7933" s="42">
        <v>0</v>
      </c>
      <c r="AE7933" s="42"/>
      <c r="AF7933" s="42">
        <v>70006</v>
      </c>
      <c r="AG7933" s="42"/>
      <c r="AH7933" s="42">
        <v>151200</v>
      </c>
      <c r="AI7933" s="43" t="s">
        <v>7668</v>
      </c>
      <c r="AJ7933" s="42" t="s">
        <v>8059</v>
      </c>
      <c r="AK7933" s="43" t="str">
        <f t="shared" si="131"/>
        <v>筑基</v>
      </c>
      <c r="AL7933" t="s">
        <v>8060</v>
      </c>
    </row>
    <row r="7934" spans="2:38">
      <c r="B7934" s="16" t="n">
        <f>10000000+INDEX(编号表!$B:$B,MATCH(F7934,编号表!$A:$A,0))*100000+INDEX(编号表!$F:$F,MATCH(D7934,编号表!$E:$E,0))*1000+INDEX(编号表!$D:$D,MATCH(E7934,编号表!$C:$C,0))*10000+G7934</f>
        <v>12426093</v>
      </c>
      <c r="C7934" s="42" t="s">
        <v>8061</v>
      </c>
      <c r="D7934" s="43" t="s">
        <v>114</v>
      </c>
      <c r="E7934" s="42" t="s">
        <v>335</v>
      </c>
      <c r="F7934" s="43" t="s">
        <v>7668</v>
      </c>
      <c r="G7934" s="43">
        <v>93</v>
      </c>
      <c r="H7934" s="43"/>
      <c r="I7934" s="42">
        <v>60</v>
      </c>
      <c r="J7934" s="42" t="str">
        <f t="shared" si="132"/>
        <v>大类_道品筑基法宝</v>
      </c>
      <c r="K7934" s="44" t="s">
        <v>6624</v>
      </c>
      <c r="L7934" s="42"/>
      <c r="M7934" s="43" t="s">
        <v>7668</v>
      </c>
      <c r="N7934" s="42"/>
      <c r="O7934" s="42">
        <v>0</v>
      </c>
      <c r="P7934" s="42" t="b">
        <v>1</v>
      </c>
      <c r="Q7934" s="42"/>
      <c r="R7934" s="42" t="b">
        <v>0</v>
      </c>
      <c r="S7934" s="42">
        <v>1</v>
      </c>
      <c r="T7934" s="42" t="s">
        <v>91</v>
      </c>
      <c r="U7934" s="42">
        <v>999</v>
      </c>
      <c r="V7934" s="43" t="s">
        <v>7669</v>
      </c>
      <c r="W7934" s="43">
        <v>26093</v>
      </c>
      <c r="X7934" s="42"/>
      <c r="Y7934" t="str" s="42">
        <v>法宝。通过合法舟锚点完成特殊路径通行；补强舟体承载结构，稳固载渡；稳固承载，配合完成特殊路径通行。</v>
      </c>
      <c r="Z7934" t="str" s="42">
        <v>|cff00FF00“舟循虚隙而行，非为寻常赶路；得其引渡，方能循合法舟锚点完成特殊路径通行。”——《星槎渡虚图经》|r</v>
      </c>
      <c r="AA7934" t="str" s="42">
        <v>法宝打造获得。成宝核心×1；主材：足年灵木芯×1；辅材类别：兽骨×1；特性材料类别：土行凝华×1。</v>
      </c>
      <c r="AB7934" s="43">
        <v>12421013</v>
      </c>
      <c r="AC7934" s="42" t="s">
        <v>121</v>
      </c>
      <c r="AD7934" s="42">
        <v>0</v>
      </c>
      <c r="AE7934" s="42"/>
      <c r="AF7934" s="42">
        <v>70006</v>
      </c>
      <c r="AG7934" s="42"/>
      <c r="AH7934" s="42">
        <v>151200</v>
      </c>
      <c r="AI7934" s="43" t="s">
        <v>7668</v>
      </c>
      <c r="AJ7934" s="42" t="s">
        <v>8065</v>
      </c>
      <c r="AK7934" s="43" t="str">
        <f t="shared" si="131"/>
        <v>筑基</v>
      </c>
      <c r="AL7934" t="s">
        <v>8066</v>
      </c>
    </row>
    <row r="7935" spans="2:38">
      <c r="B7935" s="16" t="n">
        <f>10000000+INDEX(编号表!$B:$B,MATCH(F7935,编号表!$A:$A,0))*100000+INDEX(编号表!$F:$F,MATCH(D7935,编号表!$E:$E,0))*1000+INDEX(编号表!$D:$D,MATCH(E7935,编号表!$C:$C,0))*10000+G7935</f>
        <v>12426094</v>
      </c>
      <c r="C7935" s="42" t="s">
        <v>8067</v>
      </c>
      <c r="D7935" s="43" t="s">
        <v>114</v>
      </c>
      <c r="E7935" s="42" t="s">
        <v>335</v>
      </c>
      <c r="F7935" s="43" t="s">
        <v>7668</v>
      </c>
      <c r="G7935" s="43">
        <v>94</v>
      </c>
      <c r="H7935" s="43"/>
      <c r="I7935" s="42">
        <v>60</v>
      </c>
      <c r="J7935" s="42" t="str">
        <f t="shared" si="132"/>
        <v>大类_道品筑基法宝</v>
      </c>
      <c r="K7935" s="44" t="s">
        <v>6624</v>
      </c>
      <c r="L7935" s="42"/>
      <c r="M7935" s="43" t="s">
        <v>7668</v>
      </c>
      <c r="N7935" s="42"/>
      <c r="O7935" s="42">
        <v>0</v>
      </c>
      <c r="P7935" s="42" t="b">
        <v>1</v>
      </c>
      <c r="Q7935" s="42"/>
      <c r="R7935" s="42" t="b">
        <v>0</v>
      </c>
      <c r="S7935" s="42">
        <v>1</v>
      </c>
      <c r="T7935" s="42" t="s">
        <v>91</v>
      </c>
      <c r="U7935" s="42">
        <v>999</v>
      </c>
      <c r="V7935" s="43" t="s">
        <v>7669</v>
      </c>
      <c r="W7935" s="43">
        <v>26094</v>
      </c>
      <c r="X7935" s="42"/>
      <c r="Y7935" t="str" s="42">
        <v>法宝。隐身期间取消单位碰撞，可穿过怪群；延长隐身与穿怪的持续时间；留存备用灵力，缩短隐息幡技能冷却时间。</v>
      </c>
      <c r="Z7935" t="str" s="42">
        <v>|cff00FF00“幡影覆身，形息皆敛；隐时身若无碍，可穿过怪群，若先出手则藏形自解。”——《太阴藏形秘箓》|r</v>
      </c>
      <c r="AA7935" t="str" s="42">
        <v>法宝打造获得。成宝核心×1；主材：足年灵蚕丝×1；辅材类别：阵旗灵丝×1；特性材料类别：妖丹×1。</v>
      </c>
      <c r="AB7935" s="43">
        <v>12421014</v>
      </c>
      <c r="AC7935" s="42" t="s">
        <v>121</v>
      </c>
      <c r="AD7935" s="42">
        <v>0</v>
      </c>
      <c r="AE7935" s="42"/>
      <c r="AF7935" s="42">
        <v>70006</v>
      </c>
      <c r="AG7935" s="42"/>
      <c r="AH7935" s="42">
        <v>151200</v>
      </c>
      <c r="AI7935" s="43" t="s">
        <v>7668</v>
      </c>
      <c r="AJ7935" s="42" t="s">
        <v>8071</v>
      </c>
      <c r="AK7935" s="43" t="str">
        <f t="shared" si="131"/>
        <v>筑基</v>
      </c>
      <c r="AL7935" t="s">
        <v>8072</v>
      </c>
    </row>
    <row r="7936" spans="2:38">
      <c r="B7936" s="16" t="n">
        <f>10000000+INDEX(编号表!$B:$B,MATCH(F7936,编号表!$A:$A,0))*100000+INDEX(编号表!$F:$F,MATCH(D7936,编号表!$E:$E,0))*1000+INDEX(编号表!$D:$D,MATCH(E7936,编号表!$C:$C,0))*10000+G7936</f>
        <v>12426095</v>
      </c>
      <c r="C7936" s="42" t="s">
        <v>8073</v>
      </c>
      <c r="D7936" s="43" t="s">
        <v>114</v>
      </c>
      <c r="E7936" s="42" t="s">
        <v>335</v>
      </c>
      <c r="F7936" s="43" t="s">
        <v>7668</v>
      </c>
      <c r="G7936" s="43">
        <v>95</v>
      </c>
      <c r="H7936" s="43"/>
      <c r="I7936" s="42">
        <v>60</v>
      </c>
      <c r="J7936" s="42" t="str">
        <f t="shared" si="132"/>
        <v>大类_道品筑基法宝</v>
      </c>
      <c r="K7936" s="44" t="s">
        <v>6698</v>
      </c>
      <c r="L7936" s="42"/>
      <c r="M7936" s="43" t="s">
        <v>7668</v>
      </c>
      <c r="N7936" s="42"/>
      <c r="O7936" s="42">
        <v>0</v>
      </c>
      <c r="P7936" s="42" t="b">
        <v>1</v>
      </c>
      <c r="Q7936" s="42"/>
      <c r="R7936" s="42" t="b">
        <v>0</v>
      </c>
      <c r="S7936" s="42">
        <v>1</v>
      </c>
      <c r="T7936" s="42" t="s">
        <v>91</v>
      </c>
      <c r="U7936" s="42">
        <v>999</v>
      </c>
      <c r="V7936" s="43" t="s">
        <v>7669</v>
      </c>
      <c r="W7936" s="43">
        <v>26095</v>
      </c>
      <c r="X7936" s="42"/>
      <c r="Y7936" s="42" t="s">
        <v>8074</v>
      </c>
      <c r="Z7936" s="42" t="s">
        <v>8075</v>
      </c>
      <c r="AA7936" t="str" s="42">
        <v>法宝打造获得。成宝核心×1；主材：照夜玉×1；辅材类别：明光晶×1；特性材料类别：灵目×1。</v>
      </c>
      <c r="AB7936" s="43">
        <v>12421080</v>
      </c>
      <c r="AC7936" s="42" t="s">
        <v>121</v>
      </c>
      <c r="AD7936" s="42">
        <v>0</v>
      </c>
      <c r="AE7936" s="42"/>
      <c r="AF7936" s="42">
        <v>70006</v>
      </c>
      <c r="AG7936" s="42"/>
      <c r="AH7936" s="42">
        <v>151200</v>
      </c>
      <c r="AI7936" s="43" t="s">
        <v>7668</v>
      </c>
      <c r="AJ7936" s="42" t="s">
        <v>8077</v>
      </c>
      <c r="AK7936" s="43" t="str">
        <f t="shared" si="131"/>
        <v>筑基</v>
      </c>
      <c r="AL7936" t="s">
        <v>8078</v>
      </c>
    </row>
    <row r="7937" spans="2:38">
      <c r="B7937" s="16" t="n">
        <f>10000000+INDEX(编号表!$B:$B,MATCH(F7937,编号表!$A:$A,0))*100000+INDEX(编号表!$F:$F,MATCH(D7937,编号表!$E:$E,0))*1000+INDEX(编号表!$D:$D,MATCH(E7937,编号表!$C:$C,0))*10000+G7937</f>
        <v>12434000</v>
      </c>
      <c r="C7937" s="42" t="s">
        <v>8109</v>
      </c>
      <c r="D7937" s="42" t="s">
        <v>108</v>
      </c>
      <c r="E7937" s="42" t="s">
        <v>342</v>
      </c>
      <c r="F7937" s="42" t="s">
        <v>7668</v>
      </c>
      <c r="G7937" s="42">
        <v>0</v>
      </c>
      <c r="H7937" s="42"/>
      <c r="I7937" s="42">
        <v>60</v>
      </c>
      <c r="J7937" s="42" t="str">
        <f t="shared" si="132"/>
        <v>大类_仙品金丹法宝</v>
      </c>
      <c r="K7937" s="42" t="s">
        <v>6624</v>
      </c>
      <c r="L7937" s="42"/>
      <c r="M7937" s="42" t="s">
        <v>7668</v>
      </c>
      <c r="N7937" s="42"/>
      <c r="O7937" s="42">
        <v>0</v>
      </c>
      <c r="P7937" s="42" t="b">
        <v>1</v>
      </c>
      <c r="Q7937" s="42"/>
      <c r="R7937" s="42" t="b">
        <v>0</v>
      </c>
      <c r="S7937" s="42">
        <v>1</v>
      </c>
      <c r="T7937" s="42" t="s">
        <v>91</v>
      </c>
      <c r="U7937" s="42">
        <v>999</v>
      </c>
      <c r="V7937" s="42" t="s">
        <v>7669</v>
      </c>
      <c r="W7937" s="42">
        <v>34000</v>
      </c>
      <c r="X7937" s="42"/>
      <c r="Y7937" s="42" t="s">
        <v>7670</v>
      </c>
      <c r="Z7937" s="42" t="s">
        <v>7671</v>
      </c>
      <c r="AA7937" t="str" s="42">
        <v>法宝打造获得。成宝核心×1；主材：凝纹玄铁×1；辅材类别：獠牙×1；特性材料类别：金行凝华×1。</v>
      </c>
      <c r="AB7937" s="42">
        <v>12421000</v>
      </c>
      <c r="AC7937" s="42" t="s">
        <v>121</v>
      </c>
      <c r="AD7937" s="42">
        <v>0</v>
      </c>
      <c r="AE7937" s="42"/>
      <c r="AF7937" s="42">
        <v>70004</v>
      </c>
      <c r="AG7937" s="42"/>
      <c r="AH7937" s="42">
        <v>18000</v>
      </c>
      <c r="AI7937" s="42" t="s">
        <v>7668</v>
      </c>
      <c r="AJ7937" s="42" t="s">
        <v>7673</v>
      </c>
      <c r="AK7937" s="42" t="s">
        <v>342</v>
      </c>
      <c r="AL7937" t="s">
        <v>7674</v>
      </c>
    </row>
    <row r="7938" spans="2:38">
      <c r="B7938" s="16" t="n">
        <f>10000000+INDEX(编号表!$B:$B,MATCH(F7938,编号表!$A:$A,0))*100000+INDEX(编号表!$F:$F,MATCH(D7938,编号表!$E:$E,0))*1000+INDEX(编号表!$D:$D,MATCH(E7938,编号表!$C:$C,0))*10000+G7938</f>
        <v>12434001</v>
      </c>
      <c r="C7938" s="42" t="s">
        <v>8111</v>
      </c>
      <c r="D7938" s="42" t="s">
        <v>108</v>
      </c>
      <c r="E7938" s="42" t="s">
        <v>342</v>
      </c>
      <c r="F7938" s="42" t="s">
        <v>7668</v>
      </c>
      <c r="G7938" s="42">
        <v>1</v>
      </c>
      <c r="H7938" s="42"/>
      <c r="I7938" s="42">
        <v>60</v>
      </c>
      <c r="J7938" s="42" t="str">
        <f t="shared" si="132"/>
        <v>大类_仙品金丹法宝</v>
      </c>
      <c r="K7938" s="42" t="s">
        <v>6624</v>
      </c>
      <c r="L7938" s="42"/>
      <c r="M7938" s="42" t="s">
        <v>7668</v>
      </c>
      <c r="N7938" s="42"/>
      <c r="O7938" s="42">
        <v>0</v>
      </c>
      <c r="P7938" s="42" t="b">
        <v>1</v>
      </c>
      <c r="Q7938" s="42"/>
      <c r="R7938" s="42" t="b">
        <v>0</v>
      </c>
      <c r="S7938" s="42">
        <v>1</v>
      </c>
      <c r="T7938" s="42" t="s">
        <v>91</v>
      </c>
      <c r="U7938" s="42">
        <v>999</v>
      </c>
      <c r="V7938" s="42" t="s">
        <v>7669</v>
      </c>
      <c r="W7938" s="42">
        <v>34001</v>
      </c>
      <c r="X7938" s="42"/>
      <c r="Y7938" s="42" t="s">
        <v>7676</v>
      </c>
      <c r="Z7938" s="42" t="s">
        <v>7671</v>
      </c>
      <c r="AA7938" t="str" s="42">
        <v>法宝打造获得。成宝核心×1；主材：凝纹玄铁×1；辅材类别：獠牙×1；特性材料类别：木行凝华×1。</v>
      </c>
      <c r="AB7938" s="42">
        <v>12421000</v>
      </c>
      <c r="AC7938" s="42" t="s">
        <v>121</v>
      </c>
      <c r="AD7938" s="42">
        <v>0</v>
      </c>
      <c r="AE7938" s="42"/>
      <c r="AF7938" s="42">
        <v>70004</v>
      </c>
      <c r="AG7938" s="42"/>
      <c r="AH7938" s="42">
        <v>18000</v>
      </c>
      <c r="AI7938" s="42" t="s">
        <v>7668</v>
      </c>
      <c r="AJ7938" s="42" t="s">
        <v>7673</v>
      </c>
      <c r="AK7938" s="42" t="s">
        <v>342</v>
      </c>
      <c r="AL7938" t="s">
        <v>7678</v>
      </c>
    </row>
    <row r="7939" spans="2:38">
      <c r="B7939" s="16" t="n">
        <f>10000000+INDEX(编号表!$B:$B,MATCH(F7939,编号表!$A:$A,0))*100000+INDEX(编号表!$F:$F,MATCH(D7939,编号表!$E:$E,0))*1000+INDEX(编号表!$D:$D,MATCH(E7939,编号表!$C:$C,0))*10000+G7939</f>
        <v>12434002</v>
      </c>
      <c r="C7939" s="42" t="s">
        <v>8113</v>
      </c>
      <c r="D7939" s="42" t="s">
        <v>108</v>
      </c>
      <c r="E7939" s="42" t="s">
        <v>342</v>
      </c>
      <c r="F7939" s="42" t="s">
        <v>7668</v>
      </c>
      <c r="G7939" s="42">
        <v>2</v>
      </c>
      <c r="H7939" s="42"/>
      <c r="I7939" s="42">
        <v>60</v>
      </c>
      <c r="J7939" s="42" t="str">
        <f t="shared" si="132"/>
        <v>大类_仙品金丹法宝</v>
      </c>
      <c r="K7939" s="42" t="s">
        <v>6624</v>
      </c>
      <c r="L7939" s="42"/>
      <c r="M7939" s="42" t="s">
        <v>7668</v>
      </c>
      <c r="N7939" s="42"/>
      <c r="O7939" s="42">
        <v>0</v>
      </c>
      <c r="P7939" s="42" t="b">
        <v>1</v>
      </c>
      <c r="Q7939" s="42"/>
      <c r="R7939" s="42" t="b">
        <v>0</v>
      </c>
      <c r="S7939" s="42">
        <v>1</v>
      </c>
      <c r="T7939" s="42" t="s">
        <v>91</v>
      </c>
      <c r="U7939" s="42">
        <v>999</v>
      </c>
      <c r="V7939" s="42" t="s">
        <v>7669</v>
      </c>
      <c r="W7939" s="42">
        <v>34002</v>
      </c>
      <c r="X7939" s="42"/>
      <c r="Y7939" s="42" t="s">
        <v>7680</v>
      </c>
      <c r="Z7939" s="42" t="s">
        <v>7671</v>
      </c>
      <c r="AA7939" t="str" s="42">
        <v>法宝打造获得。成宝核心×1；主材：凝纹玄铁×1；辅材类别：獠牙×1；特性材料类别：水行凝华×1。</v>
      </c>
      <c r="AB7939" s="42">
        <v>12421000</v>
      </c>
      <c r="AC7939" s="42" t="s">
        <v>121</v>
      </c>
      <c r="AD7939" s="42">
        <v>0</v>
      </c>
      <c r="AE7939" s="42"/>
      <c r="AF7939" s="42">
        <v>70004</v>
      </c>
      <c r="AG7939" s="42"/>
      <c r="AH7939" s="42">
        <v>18000</v>
      </c>
      <c r="AI7939" s="42" t="s">
        <v>7668</v>
      </c>
      <c r="AJ7939" s="42" t="s">
        <v>7673</v>
      </c>
      <c r="AK7939" s="42" t="s">
        <v>342</v>
      </c>
      <c r="AL7939" t="s">
        <v>7682</v>
      </c>
    </row>
    <row r="7940" spans="2:38">
      <c r="B7940" s="16" t="n">
        <f>10000000+INDEX(编号表!$B:$B,MATCH(F7940,编号表!$A:$A,0))*100000+INDEX(编号表!$F:$F,MATCH(D7940,编号表!$E:$E,0))*1000+INDEX(编号表!$D:$D,MATCH(E7940,编号表!$C:$C,0))*10000+G7940</f>
        <v>12434003</v>
      </c>
      <c r="C7940" s="42" t="s">
        <v>8115</v>
      </c>
      <c r="D7940" s="42" t="s">
        <v>108</v>
      </c>
      <c r="E7940" s="42" t="s">
        <v>342</v>
      </c>
      <c r="F7940" s="42" t="s">
        <v>7668</v>
      </c>
      <c r="G7940" s="42">
        <v>3</v>
      </c>
      <c r="H7940" s="42"/>
      <c r="I7940" s="42">
        <v>60</v>
      </c>
      <c r="J7940" s="42" t="str">
        <f t="shared" si="132"/>
        <v>大类_仙品金丹法宝</v>
      </c>
      <c r="K7940" s="42" t="s">
        <v>6624</v>
      </c>
      <c r="L7940" s="42"/>
      <c r="M7940" s="42" t="s">
        <v>7668</v>
      </c>
      <c r="N7940" s="42"/>
      <c r="O7940" s="42">
        <v>0</v>
      </c>
      <c r="P7940" s="42" t="b">
        <v>1</v>
      </c>
      <c r="Q7940" s="42"/>
      <c r="R7940" s="42" t="b">
        <v>0</v>
      </c>
      <c r="S7940" s="42">
        <v>1</v>
      </c>
      <c r="T7940" s="42" t="s">
        <v>91</v>
      </c>
      <c r="U7940" s="42">
        <v>999</v>
      </c>
      <c r="V7940" s="42" t="s">
        <v>7669</v>
      </c>
      <c r="W7940" s="42">
        <v>34003</v>
      </c>
      <c r="X7940" s="42"/>
      <c r="Y7940" s="42" t="s">
        <v>7684</v>
      </c>
      <c r="Z7940" s="42" t="s">
        <v>7671</v>
      </c>
      <c r="AA7940" t="str" s="42">
        <v>法宝打造获得。成宝核心×1；主材：凝纹玄铁×1；辅材类别：獠牙×1；特性材料类别：火行凝华×1。</v>
      </c>
      <c r="AB7940" s="42">
        <v>12421000</v>
      </c>
      <c r="AC7940" s="42" t="s">
        <v>121</v>
      </c>
      <c r="AD7940" s="42">
        <v>0</v>
      </c>
      <c r="AE7940" s="42"/>
      <c r="AF7940" s="42">
        <v>70004</v>
      </c>
      <c r="AG7940" s="42"/>
      <c r="AH7940" s="42">
        <v>18000</v>
      </c>
      <c r="AI7940" s="42" t="s">
        <v>7668</v>
      </c>
      <c r="AJ7940" s="42" t="s">
        <v>7673</v>
      </c>
      <c r="AK7940" s="42" t="s">
        <v>342</v>
      </c>
      <c r="AL7940" t="s">
        <v>7686</v>
      </c>
    </row>
    <row r="7941" spans="2:38">
      <c r="B7941" s="16" t="n">
        <f>10000000+INDEX(编号表!$B:$B,MATCH(F7941,编号表!$A:$A,0))*100000+INDEX(编号表!$F:$F,MATCH(D7941,编号表!$E:$E,0))*1000+INDEX(编号表!$D:$D,MATCH(E7941,编号表!$C:$C,0))*10000+G7941</f>
        <v>12434004</v>
      </c>
      <c r="C7941" s="42" t="s">
        <v>8117</v>
      </c>
      <c r="D7941" s="42" t="s">
        <v>108</v>
      </c>
      <c r="E7941" s="42" t="s">
        <v>342</v>
      </c>
      <c r="F7941" s="42" t="s">
        <v>7668</v>
      </c>
      <c r="G7941" s="42">
        <v>4</v>
      </c>
      <c r="H7941" s="42"/>
      <c r="I7941" s="42">
        <v>60</v>
      </c>
      <c r="J7941" s="42" t="str">
        <f t="shared" si="132"/>
        <v>大类_仙品金丹法宝</v>
      </c>
      <c r="K7941" s="42" t="s">
        <v>6624</v>
      </c>
      <c r="L7941" s="42"/>
      <c r="M7941" s="42" t="s">
        <v>7668</v>
      </c>
      <c r="N7941" s="42"/>
      <c r="O7941" s="42">
        <v>0</v>
      </c>
      <c r="P7941" s="42" t="b">
        <v>1</v>
      </c>
      <c r="Q7941" s="42"/>
      <c r="R7941" s="42" t="b">
        <v>0</v>
      </c>
      <c r="S7941" s="42">
        <v>1</v>
      </c>
      <c r="T7941" s="42" t="s">
        <v>91</v>
      </c>
      <c r="U7941" s="42">
        <v>999</v>
      </c>
      <c r="V7941" s="42" t="s">
        <v>7669</v>
      </c>
      <c r="W7941" s="42">
        <v>34004</v>
      </c>
      <c r="X7941" s="42"/>
      <c r="Y7941" s="42" t="s">
        <v>7688</v>
      </c>
      <c r="Z7941" s="42" t="s">
        <v>7671</v>
      </c>
      <c r="AA7941" t="str" s="42">
        <v>法宝打造获得。成宝核心×1；主材：凝纹玄铁×1；辅材类别：獠牙×1；特性材料类别：土行凝华×1。</v>
      </c>
      <c r="AB7941" s="42">
        <v>12421000</v>
      </c>
      <c r="AC7941" s="42" t="s">
        <v>121</v>
      </c>
      <c r="AD7941" s="42">
        <v>0</v>
      </c>
      <c r="AE7941" s="42"/>
      <c r="AF7941" s="42">
        <v>70004</v>
      </c>
      <c r="AG7941" s="42"/>
      <c r="AH7941" s="42">
        <v>18000</v>
      </c>
      <c r="AI7941" s="42" t="s">
        <v>7668</v>
      </c>
      <c r="AJ7941" s="42" t="s">
        <v>7673</v>
      </c>
      <c r="AK7941" s="42" t="s">
        <v>342</v>
      </c>
      <c r="AL7941" t="s">
        <v>7690</v>
      </c>
    </row>
    <row r="7942" spans="2:38">
      <c r="B7942" s="16" t="n">
        <f>10000000+INDEX(编号表!$B:$B,MATCH(F7942,编号表!$A:$A,0))*100000+INDEX(编号表!$F:$F,MATCH(D7942,编号表!$E:$E,0))*1000+INDEX(编号表!$D:$D,MATCH(E7942,编号表!$C:$C,0))*10000+G7942</f>
        <v>12434005</v>
      </c>
      <c r="C7942" s="42" t="s">
        <v>8119</v>
      </c>
      <c r="D7942" s="42" t="s">
        <v>108</v>
      </c>
      <c r="E7942" s="42" t="s">
        <v>342</v>
      </c>
      <c r="F7942" s="42" t="s">
        <v>7668</v>
      </c>
      <c r="G7942" s="42">
        <v>5</v>
      </c>
      <c r="H7942" s="42"/>
      <c r="I7942" s="42">
        <v>60</v>
      </c>
      <c r="J7942" s="42" t="str">
        <f t="shared" si="132"/>
        <v>大类_仙品金丹法宝</v>
      </c>
      <c r="K7942" s="42" t="s">
        <v>6624</v>
      </c>
      <c r="L7942" s="42"/>
      <c r="M7942" s="42" t="s">
        <v>7668</v>
      </c>
      <c r="N7942" s="42"/>
      <c r="O7942" s="42">
        <v>0</v>
      </c>
      <c r="P7942" s="42" t="b">
        <v>1</v>
      </c>
      <c r="Q7942" s="42"/>
      <c r="R7942" s="42" t="b">
        <v>0</v>
      </c>
      <c r="S7942" s="42">
        <v>1</v>
      </c>
      <c r="T7942" s="42" t="s">
        <v>91</v>
      </c>
      <c r="U7942" s="42">
        <v>999</v>
      </c>
      <c r="V7942" s="42" t="s">
        <v>7669</v>
      </c>
      <c r="W7942" s="42">
        <v>34005</v>
      </c>
      <c r="X7942" s="42"/>
      <c r="Y7942" s="42" t="s">
        <v>7692</v>
      </c>
      <c r="Z7942" s="42" t="s">
        <v>7671</v>
      </c>
      <c r="AA7942" t="str" s="42">
        <v>法宝打造获得。成宝核心×1；主材：凝纹玄铁×1；辅材类别：獠牙×1；特性材料类别：毒血×1。</v>
      </c>
      <c r="AB7942" s="42">
        <v>12421000</v>
      </c>
      <c r="AC7942" s="42" t="s">
        <v>121</v>
      </c>
      <c r="AD7942" s="42">
        <v>0</v>
      </c>
      <c r="AE7942" s="42"/>
      <c r="AF7942" s="42">
        <v>70004</v>
      </c>
      <c r="AG7942" s="42"/>
      <c r="AH7942" s="42">
        <v>18000</v>
      </c>
      <c r="AI7942" s="42" t="s">
        <v>7668</v>
      </c>
      <c r="AJ7942" s="42" t="s">
        <v>7673</v>
      </c>
      <c r="AK7942" s="42" t="s">
        <v>342</v>
      </c>
      <c r="AL7942" t="s">
        <v>7694</v>
      </c>
    </row>
    <row r="7943" spans="2:38">
      <c r="B7943" s="16" t="n">
        <f>10000000+INDEX(编号表!$B:$B,MATCH(F7943,编号表!$A:$A,0))*100000+INDEX(编号表!$F:$F,MATCH(D7943,编号表!$E:$E,0))*1000+INDEX(编号表!$D:$D,MATCH(E7943,编号表!$C:$C,0))*10000+G7943</f>
        <v>12434006</v>
      </c>
      <c r="C7943" s="42" t="s">
        <v>8121</v>
      </c>
      <c r="D7943" s="42" t="s">
        <v>108</v>
      </c>
      <c r="E7943" s="42" t="s">
        <v>342</v>
      </c>
      <c r="F7943" s="42" t="s">
        <v>7668</v>
      </c>
      <c r="G7943" s="42">
        <v>6</v>
      </c>
      <c r="H7943" s="42"/>
      <c r="I7943" s="42">
        <v>60</v>
      </c>
      <c r="J7943" s="42" t="str">
        <f t="shared" si="132"/>
        <v>大类_仙品金丹法宝</v>
      </c>
      <c r="K7943" s="42" t="s">
        <v>6624</v>
      </c>
      <c r="L7943" s="42"/>
      <c r="M7943" s="42" t="s">
        <v>7668</v>
      </c>
      <c r="N7943" s="42"/>
      <c r="O7943" s="42">
        <v>0</v>
      </c>
      <c r="P7943" s="42" t="b">
        <v>1</v>
      </c>
      <c r="Q7943" s="42"/>
      <c r="R7943" s="42" t="b">
        <v>0</v>
      </c>
      <c r="S7943" s="42">
        <v>1</v>
      </c>
      <c r="T7943" s="42" t="s">
        <v>91</v>
      </c>
      <c r="U7943" s="42">
        <v>999</v>
      </c>
      <c r="V7943" s="42" t="s">
        <v>7669</v>
      </c>
      <c r="W7943" s="42">
        <v>34006</v>
      </c>
      <c r="X7943" s="42"/>
      <c r="Y7943" s="42" t="s">
        <v>7692</v>
      </c>
      <c r="Z7943" s="42" t="s">
        <v>7671</v>
      </c>
      <c r="AA7943" t="str" s="42">
        <v>法宝打造获得。成宝核心×1；主材：凝纹玄铁×1；辅材类别：獠牙×1；特性材料类别：毒囊×1。</v>
      </c>
      <c r="AB7943" s="42">
        <v>12421000</v>
      </c>
      <c r="AC7943" s="42" t="s">
        <v>121</v>
      </c>
      <c r="AD7943" s="42">
        <v>0</v>
      </c>
      <c r="AE7943" s="42"/>
      <c r="AF7943" s="42">
        <v>70004</v>
      </c>
      <c r="AG7943" s="42"/>
      <c r="AH7943" s="42">
        <v>18000</v>
      </c>
      <c r="AI7943" s="42" t="s">
        <v>7668</v>
      </c>
      <c r="AJ7943" s="42" t="s">
        <v>7673</v>
      </c>
      <c r="AK7943" s="42" t="s">
        <v>342</v>
      </c>
      <c r="AL7943" t="s">
        <v>7697</v>
      </c>
    </row>
    <row r="7944" spans="2:38">
      <c r="B7944" s="16" t="n">
        <f>10000000+INDEX(编号表!$B:$B,MATCH(F7944,编号表!$A:$A,0))*100000+INDEX(编号表!$F:$F,MATCH(D7944,编号表!$E:$E,0))*1000+INDEX(编号表!$D:$D,MATCH(E7944,编号表!$C:$C,0))*10000+G7944</f>
        <v>12434007</v>
      </c>
      <c r="C7944" s="42" t="s">
        <v>8123</v>
      </c>
      <c r="D7944" s="42" t="s">
        <v>108</v>
      </c>
      <c r="E7944" s="42" t="s">
        <v>342</v>
      </c>
      <c r="F7944" s="42" t="s">
        <v>7668</v>
      </c>
      <c r="G7944" s="42">
        <v>7</v>
      </c>
      <c r="H7944" s="42"/>
      <c r="I7944" s="42">
        <v>60</v>
      </c>
      <c r="J7944" s="42" t="str">
        <f t="shared" si="132"/>
        <v>大类_仙品金丹法宝</v>
      </c>
      <c r="K7944" s="42" t="s">
        <v>6624</v>
      </c>
      <c r="L7944" s="42"/>
      <c r="M7944" s="42" t="s">
        <v>7668</v>
      </c>
      <c r="N7944" s="42"/>
      <c r="O7944" s="42">
        <v>0</v>
      </c>
      <c r="P7944" s="42" t="b">
        <v>1</v>
      </c>
      <c r="Q7944" s="42"/>
      <c r="R7944" s="42" t="b">
        <v>0</v>
      </c>
      <c r="S7944" s="42">
        <v>1</v>
      </c>
      <c r="T7944" s="42" t="s">
        <v>91</v>
      </c>
      <c r="U7944" s="42">
        <v>999</v>
      </c>
      <c r="V7944" s="42" t="s">
        <v>7669</v>
      </c>
      <c r="W7944" s="42">
        <v>34007</v>
      </c>
      <c r="X7944" s="42"/>
      <c r="Y7944" s="42" t="s">
        <v>7699</v>
      </c>
      <c r="Z7944" s="42" t="s">
        <v>7671</v>
      </c>
      <c r="AA7944" t="str" s="42">
        <v>法宝打造获得。成宝核心×1；主材：凝纹玄铁×1；辅材类别：獠牙×1；特性材料类别：利爪×1。</v>
      </c>
      <c r="AB7944" s="42">
        <v>12421000</v>
      </c>
      <c r="AC7944" s="42" t="s">
        <v>121</v>
      </c>
      <c r="AD7944" s="42">
        <v>0</v>
      </c>
      <c r="AE7944" s="42"/>
      <c r="AF7944" s="42">
        <v>70004</v>
      </c>
      <c r="AG7944" s="42"/>
      <c r="AH7944" s="42">
        <v>18000</v>
      </c>
      <c r="AI7944" s="42" t="s">
        <v>7668</v>
      </c>
      <c r="AJ7944" s="42" t="s">
        <v>7673</v>
      </c>
      <c r="AK7944" s="42" t="s">
        <v>342</v>
      </c>
      <c r="AL7944" t="s">
        <v>7701</v>
      </c>
    </row>
    <row r="7945" spans="2:38">
      <c r="B7945" s="16" t="n">
        <f>10000000+INDEX(编号表!$B:$B,MATCH(F7945,编号表!$A:$A,0))*100000+INDEX(编号表!$F:$F,MATCH(D7945,编号表!$E:$E,0))*1000+INDEX(编号表!$D:$D,MATCH(E7945,编号表!$C:$C,0))*10000+G7945</f>
        <v>12434008</v>
      </c>
      <c r="C7945" s="42" t="s">
        <v>8125</v>
      </c>
      <c r="D7945" s="42" t="s">
        <v>108</v>
      </c>
      <c r="E7945" s="42" t="s">
        <v>342</v>
      </c>
      <c r="F7945" s="42" t="s">
        <v>7668</v>
      </c>
      <c r="G7945" s="42">
        <v>8</v>
      </c>
      <c r="H7945" s="42"/>
      <c r="I7945" s="42">
        <v>60</v>
      </c>
      <c r="J7945" s="42" t="str">
        <f t="shared" si="132"/>
        <v>大类_仙品金丹法宝</v>
      </c>
      <c r="K7945" s="42" t="s">
        <v>6624</v>
      </c>
      <c r="L7945" s="42"/>
      <c r="M7945" s="42" t="s">
        <v>7668</v>
      </c>
      <c r="N7945" s="42"/>
      <c r="O7945" s="42">
        <v>0</v>
      </c>
      <c r="P7945" s="42" t="b">
        <v>1</v>
      </c>
      <c r="Q7945" s="42"/>
      <c r="R7945" s="42" t="b">
        <v>0</v>
      </c>
      <c r="S7945" s="42">
        <v>1</v>
      </c>
      <c r="T7945" s="42" t="s">
        <v>91</v>
      </c>
      <c r="U7945" s="42">
        <v>999</v>
      </c>
      <c r="V7945" s="42" t="s">
        <v>7669</v>
      </c>
      <c r="W7945" s="42">
        <v>34008</v>
      </c>
      <c r="X7945" s="42"/>
      <c r="Y7945" s="42" t="s">
        <v>7703</v>
      </c>
      <c r="Z7945" s="42" t="s">
        <v>7671</v>
      </c>
      <c r="AA7945" t="str" s="42">
        <v>法宝打造获得。成宝核心×1；主材：凝纹玄铁×1；辅材类别：翎羽×1；特性材料类别：金行凝华×1。</v>
      </c>
      <c r="AB7945" s="42">
        <v>12421000</v>
      </c>
      <c r="AC7945" s="42" t="s">
        <v>121</v>
      </c>
      <c r="AD7945" s="42">
        <v>0</v>
      </c>
      <c r="AE7945" s="42"/>
      <c r="AF7945" s="42">
        <v>70004</v>
      </c>
      <c r="AG7945" s="42"/>
      <c r="AH7945" s="42">
        <v>18000</v>
      </c>
      <c r="AI7945" s="42" t="s">
        <v>7668</v>
      </c>
      <c r="AJ7945" s="42" t="s">
        <v>7673</v>
      </c>
      <c r="AK7945" s="42" t="s">
        <v>342</v>
      </c>
      <c r="AL7945" t="s">
        <v>7705</v>
      </c>
    </row>
    <row r="7946" spans="2:38">
      <c r="B7946" s="16" t="n">
        <f>10000000+INDEX(编号表!$B:$B,MATCH(F7946,编号表!$A:$A,0))*100000+INDEX(编号表!$F:$F,MATCH(D7946,编号表!$E:$E,0))*1000+INDEX(编号表!$D:$D,MATCH(E7946,编号表!$C:$C,0))*10000+G7946</f>
        <v>12434009</v>
      </c>
      <c r="C7946" s="42" t="s">
        <v>8127</v>
      </c>
      <c r="D7946" s="42" t="s">
        <v>108</v>
      </c>
      <c r="E7946" s="42" t="s">
        <v>342</v>
      </c>
      <c r="F7946" s="42" t="s">
        <v>7668</v>
      </c>
      <c r="G7946" s="42">
        <v>9</v>
      </c>
      <c r="H7946" s="42"/>
      <c r="I7946" s="42">
        <v>60</v>
      </c>
      <c r="J7946" s="42" t="str">
        <f t="shared" si="132"/>
        <v>大类_仙品金丹法宝</v>
      </c>
      <c r="K7946" s="42" t="s">
        <v>6624</v>
      </c>
      <c r="L7946" s="42"/>
      <c r="M7946" s="42" t="s">
        <v>7668</v>
      </c>
      <c r="N7946" s="42"/>
      <c r="O7946" s="42">
        <v>0</v>
      </c>
      <c r="P7946" s="42" t="b">
        <v>1</v>
      </c>
      <c r="Q7946" s="42"/>
      <c r="R7946" s="42" t="b">
        <v>0</v>
      </c>
      <c r="S7946" s="42">
        <v>1</v>
      </c>
      <c r="T7946" s="42" t="s">
        <v>91</v>
      </c>
      <c r="U7946" s="42">
        <v>999</v>
      </c>
      <c r="V7946" s="42" t="s">
        <v>7669</v>
      </c>
      <c r="W7946" s="42">
        <v>34009</v>
      </c>
      <c r="X7946" s="42"/>
      <c r="Y7946" s="42" t="s">
        <v>7707</v>
      </c>
      <c r="Z7946" s="42" t="s">
        <v>7671</v>
      </c>
      <c r="AA7946" t="str" s="42">
        <v>法宝打造获得。成宝核心×1；主材：凝纹玄铁×1；辅材类别：翎羽×1；特性材料类别：木行凝华×1。</v>
      </c>
      <c r="AB7946" s="42">
        <v>12421000</v>
      </c>
      <c r="AC7946" s="42" t="s">
        <v>121</v>
      </c>
      <c r="AD7946" s="42">
        <v>0</v>
      </c>
      <c r="AE7946" s="42"/>
      <c r="AF7946" s="42">
        <v>70004</v>
      </c>
      <c r="AG7946" s="42"/>
      <c r="AH7946" s="42">
        <v>18000</v>
      </c>
      <c r="AI7946" s="42" t="s">
        <v>7668</v>
      </c>
      <c r="AJ7946" s="42" t="s">
        <v>7673</v>
      </c>
      <c r="AK7946" s="42" t="s">
        <v>342</v>
      </c>
      <c r="AL7946" t="s">
        <v>7709</v>
      </c>
    </row>
    <row r="7947" spans="2:38">
      <c r="B7947" s="16" t="n">
        <f>10000000+INDEX(编号表!$B:$B,MATCH(F7947,编号表!$A:$A,0))*100000+INDEX(编号表!$F:$F,MATCH(D7947,编号表!$E:$E,0))*1000+INDEX(编号表!$D:$D,MATCH(E7947,编号表!$C:$C,0))*10000+G7947</f>
        <v>12434010</v>
      </c>
      <c r="C7947" s="42" t="s">
        <v>8129</v>
      </c>
      <c r="D7947" s="42" t="s">
        <v>108</v>
      </c>
      <c r="E7947" s="42" t="s">
        <v>342</v>
      </c>
      <c r="F7947" s="42" t="s">
        <v>7668</v>
      </c>
      <c r="G7947" s="42">
        <v>10</v>
      </c>
      <c r="H7947" s="42"/>
      <c r="I7947" s="42">
        <v>60</v>
      </c>
      <c r="J7947" s="42" t="str">
        <f t="shared" si="132"/>
        <v>大类_仙品金丹法宝</v>
      </c>
      <c r="K7947" s="42" t="s">
        <v>6624</v>
      </c>
      <c r="L7947" s="42"/>
      <c r="M7947" s="42" t="s">
        <v>7668</v>
      </c>
      <c r="N7947" s="42"/>
      <c r="O7947" s="42">
        <v>0</v>
      </c>
      <c r="P7947" s="42" t="b">
        <v>1</v>
      </c>
      <c r="Q7947" s="42"/>
      <c r="R7947" s="42" t="b">
        <v>0</v>
      </c>
      <c r="S7947" s="42">
        <v>1</v>
      </c>
      <c r="T7947" s="42" t="s">
        <v>91</v>
      </c>
      <c r="U7947" s="42">
        <v>999</v>
      </c>
      <c r="V7947" s="42" t="s">
        <v>7669</v>
      </c>
      <c r="W7947" s="42">
        <v>34010</v>
      </c>
      <c r="X7947" s="42"/>
      <c r="Y7947" s="42" t="s">
        <v>7711</v>
      </c>
      <c r="Z7947" s="42" t="s">
        <v>7671</v>
      </c>
      <c r="AA7947" t="str" s="42">
        <v>法宝打造获得。成宝核心×1；主材：凝纹玄铁×1；辅材类别：翎羽×1；特性材料类别：水行凝华×1。</v>
      </c>
      <c r="AB7947" s="42">
        <v>12421000</v>
      </c>
      <c r="AC7947" s="42" t="s">
        <v>121</v>
      </c>
      <c r="AD7947" s="42">
        <v>0</v>
      </c>
      <c r="AE7947" s="42"/>
      <c r="AF7947" s="42">
        <v>70004</v>
      </c>
      <c r="AG7947" s="42"/>
      <c r="AH7947" s="42">
        <v>18000</v>
      </c>
      <c r="AI7947" s="42" t="s">
        <v>7668</v>
      </c>
      <c r="AJ7947" s="42" t="s">
        <v>7673</v>
      </c>
      <c r="AK7947" s="42" t="s">
        <v>342</v>
      </c>
      <c r="AL7947" t="s">
        <v>7713</v>
      </c>
    </row>
    <row r="7948" spans="2:38">
      <c r="B7948" s="16" t="n">
        <f>10000000+INDEX(编号表!$B:$B,MATCH(F7948,编号表!$A:$A,0))*100000+INDEX(编号表!$F:$F,MATCH(D7948,编号表!$E:$E,0))*1000+INDEX(编号表!$D:$D,MATCH(E7948,编号表!$C:$C,0))*10000+G7948</f>
        <v>12434011</v>
      </c>
      <c r="C7948" s="42" t="s">
        <v>8131</v>
      </c>
      <c r="D7948" s="42" t="s">
        <v>108</v>
      </c>
      <c r="E7948" s="42" t="s">
        <v>342</v>
      </c>
      <c r="F7948" s="42" t="s">
        <v>7668</v>
      </c>
      <c r="G7948" s="42">
        <v>11</v>
      </c>
      <c r="H7948" s="42"/>
      <c r="I7948" s="42">
        <v>60</v>
      </c>
      <c r="J7948" s="42" t="str">
        <f t="shared" si="132"/>
        <v>大类_仙品金丹法宝</v>
      </c>
      <c r="K7948" s="42" t="s">
        <v>6624</v>
      </c>
      <c r="L7948" s="42"/>
      <c r="M7948" s="42" t="s">
        <v>7668</v>
      </c>
      <c r="N7948" s="42"/>
      <c r="O7948" s="42">
        <v>0</v>
      </c>
      <c r="P7948" s="42" t="b">
        <v>1</v>
      </c>
      <c r="Q7948" s="42"/>
      <c r="R7948" s="42" t="b">
        <v>0</v>
      </c>
      <c r="S7948" s="42">
        <v>1</v>
      </c>
      <c r="T7948" s="42" t="s">
        <v>91</v>
      </c>
      <c r="U7948" s="42">
        <v>999</v>
      </c>
      <c r="V7948" s="42" t="s">
        <v>7669</v>
      </c>
      <c r="W7948" s="42">
        <v>34011</v>
      </c>
      <c r="X7948" s="42"/>
      <c r="Y7948" s="42" t="s">
        <v>7715</v>
      </c>
      <c r="Z7948" s="42" t="s">
        <v>7671</v>
      </c>
      <c r="AA7948" t="str" s="42">
        <v>法宝打造获得。成宝核心×1；主材：凝纹玄铁×1；辅材类别：翎羽×1；特性材料类别：火行凝华×1。</v>
      </c>
      <c r="AB7948" s="42">
        <v>12421000</v>
      </c>
      <c r="AC7948" s="42" t="s">
        <v>121</v>
      </c>
      <c r="AD7948" s="42">
        <v>0</v>
      </c>
      <c r="AE7948" s="42"/>
      <c r="AF7948" s="42">
        <v>70004</v>
      </c>
      <c r="AG7948" s="42"/>
      <c r="AH7948" s="42">
        <v>18000</v>
      </c>
      <c r="AI7948" s="42" t="s">
        <v>7668</v>
      </c>
      <c r="AJ7948" s="42" t="s">
        <v>7673</v>
      </c>
      <c r="AK7948" s="42" t="s">
        <v>342</v>
      </c>
      <c r="AL7948" t="s">
        <v>7717</v>
      </c>
    </row>
    <row r="7949" spans="2:38">
      <c r="B7949" s="16" t="n">
        <f>10000000+INDEX(编号表!$B:$B,MATCH(F7949,编号表!$A:$A,0))*100000+INDEX(编号表!$F:$F,MATCH(D7949,编号表!$E:$E,0))*1000+INDEX(编号表!$D:$D,MATCH(E7949,编号表!$C:$C,0))*10000+G7949</f>
        <v>12434012</v>
      </c>
      <c r="C7949" s="42" t="s">
        <v>8133</v>
      </c>
      <c r="D7949" s="42" t="s">
        <v>108</v>
      </c>
      <c r="E7949" s="42" t="s">
        <v>342</v>
      </c>
      <c r="F7949" s="42" t="s">
        <v>7668</v>
      </c>
      <c r="G7949" s="42">
        <v>12</v>
      </c>
      <c r="H7949" s="42"/>
      <c r="I7949" s="42">
        <v>60</v>
      </c>
      <c r="J7949" s="42" t="str">
        <f t="shared" si="132"/>
        <v>大类_仙品金丹法宝</v>
      </c>
      <c r="K7949" s="42" t="s">
        <v>6624</v>
      </c>
      <c r="L7949" s="42"/>
      <c r="M7949" s="42" t="s">
        <v>7668</v>
      </c>
      <c r="N7949" s="42"/>
      <c r="O7949" s="42">
        <v>0</v>
      </c>
      <c r="P7949" s="42" t="b">
        <v>1</v>
      </c>
      <c r="Q7949" s="42"/>
      <c r="R7949" s="42" t="b">
        <v>0</v>
      </c>
      <c r="S7949" s="42">
        <v>1</v>
      </c>
      <c r="T7949" s="42" t="s">
        <v>91</v>
      </c>
      <c r="U7949" s="42">
        <v>999</v>
      </c>
      <c r="V7949" s="42" t="s">
        <v>7669</v>
      </c>
      <c r="W7949" s="42">
        <v>34012</v>
      </c>
      <c r="X7949" s="42"/>
      <c r="Y7949" s="42" t="s">
        <v>7719</v>
      </c>
      <c r="Z7949" s="42" t="s">
        <v>7671</v>
      </c>
      <c r="AA7949" t="str" s="42">
        <v>法宝打造获得。成宝核心×1；主材：凝纹玄铁×1；辅材类别：翎羽×1；特性材料类别：土行凝华×1。</v>
      </c>
      <c r="AB7949" s="42">
        <v>12421000</v>
      </c>
      <c r="AC7949" s="42" t="s">
        <v>121</v>
      </c>
      <c r="AD7949" s="42">
        <v>0</v>
      </c>
      <c r="AE7949" s="42"/>
      <c r="AF7949" s="42">
        <v>70004</v>
      </c>
      <c r="AG7949" s="42"/>
      <c r="AH7949" s="42">
        <v>18000</v>
      </c>
      <c r="AI7949" s="42" t="s">
        <v>7668</v>
      </c>
      <c r="AJ7949" s="42" t="s">
        <v>7673</v>
      </c>
      <c r="AK7949" s="42" t="s">
        <v>342</v>
      </c>
      <c r="AL7949" t="s">
        <v>7721</v>
      </c>
    </row>
    <row r="7950" spans="2:38">
      <c r="B7950" s="16" t="n">
        <f>10000000+INDEX(编号表!$B:$B,MATCH(F7950,编号表!$A:$A,0))*100000+INDEX(编号表!$F:$F,MATCH(D7950,编号表!$E:$E,0))*1000+INDEX(编号表!$D:$D,MATCH(E7950,编号表!$C:$C,0))*10000+G7950</f>
        <v>12434013</v>
      </c>
      <c r="C7950" s="42" t="s">
        <v>8135</v>
      </c>
      <c r="D7950" s="42" t="s">
        <v>108</v>
      </c>
      <c r="E7950" s="42" t="s">
        <v>342</v>
      </c>
      <c r="F7950" s="42" t="s">
        <v>7668</v>
      </c>
      <c r="G7950" s="42">
        <v>13</v>
      </c>
      <c r="H7950" s="42"/>
      <c r="I7950" s="42">
        <v>60</v>
      </c>
      <c r="J7950" s="42" t="str">
        <f t="shared" ref="J7950:J8013" si="133">"大类_"&amp;D7950&amp;E7950&amp;F7950</f>
        <v>大类_仙品金丹法宝</v>
      </c>
      <c r="K7950" s="42" t="s">
        <v>6624</v>
      </c>
      <c r="L7950" s="42"/>
      <c r="M7950" s="42" t="s">
        <v>7668</v>
      </c>
      <c r="N7950" s="42"/>
      <c r="O7950" s="42">
        <v>0</v>
      </c>
      <c r="P7950" s="42" t="b">
        <v>1</v>
      </c>
      <c r="Q7950" s="42"/>
      <c r="R7950" s="42" t="b">
        <v>0</v>
      </c>
      <c r="S7950" s="42">
        <v>1</v>
      </c>
      <c r="T7950" s="42" t="s">
        <v>91</v>
      </c>
      <c r="U7950" s="42">
        <v>999</v>
      </c>
      <c r="V7950" s="42" t="s">
        <v>7669</v>
      </c>
      <c r="W7950" s="42">
        <v>34013</v>
      </c>
      <c r="X7950" s="42"/>
      <c r="Y7950" s="42" t="s">
        <v>7723</v>
      </c>
      <c r="Z7950" s="42" t="s">
        <v>7671</v>
      </c>
      <c r="AA7950" t="str" s="42">
        <v>法宝打造获得。成宝核心×1；主材：凝纹玄铁×1；辅材类别：翎羽×1；特性材料类别：毒血×1。</v>
      </c>
      <c r="AB7950" s="42">
        <v>12421000</v>
      </c>
      <c r="AC7950" s="42" t="s">
        <v>121</v>
      </c>
      <c r="AD7950" s="42">
        <v>0</v>
      </c>
      <c r="AE7950" s="42"/>
      <c r="AF7950" s="42">
        <v>70004</v>
      </c>
      <c r="AG7950" s="42"/>
      <c r="AH7950" s="42">
        <v>18000</v>
      </c>
      <c r="AI7950" s="42" t="s">
        <v>7668</v>
      </c>
      <c r="AJ7950" s="42" t="s">
        <v>7673</v>
      </c>
      <c r="AK7950" s="42" t="s">
        <v>342</v>
      </c>
      <c r="AL7950" t="s">
        <v>7725</v>
      </c>
    </row>
    <row r="7951" spans="2:38">
      <c r="B7951" s="16" t="n">
        <f>10000000+INDEX(编号表!$B:$B,MATCH(F7951,编号表!$A:$A,0))*100000+INDEX(编号表!$F:$F,MATCH(D7951,编号表!$E:$E,0))*1000+INDEX(编号表!$D:$D,MATCH(E7951,编号表!$C:$C,0))*10000+G7951</f>
        <v>12434014</v>
      </c>
      <c r="C7951" s="42" t="s">
        <v>8137</v>
      </c>
      <c r="D7951" s="42" t="s">
        <v>108</v>
      </c>
      <c r="E7951" s="42" t="s">
        <v>342</v>
      </c>
      <c r="F7951" s="42" t="s">
        <v>7668</v>
      </c>
      <c r="G7951" s="42">
        <v>14</v>
      </c>
      <c r="H7951" s="42"/>
      <c r="I7951" s="42">
        <v>60</v>
      </c>
      <c r="J7951" s="42" t="str">
        <f t="shared" si="133"/>
        <v>大类_仙品金丹法宝</v>
      </c>
      <c r="K7951" s="42" t="s">
        <v>6624</v>
      </c>
      <c r="L7951" s="42"/>
      <c r="M7951" s="42" t="s">
        <v>7668</v>
      </c>
      <c r="N7951" s="42"/>
      <c r="O7951" s="42">
        <v>0</v>
      </c>
      <c r="P7951" s="42" t="b">
        <v>1</v>
      </c>
      <c r="Q7951" s="42"/>
      <c r="R7951" s="42" t="b">
        <v>0</v>
      </c>
      <c r="S7951" s="42">
        <v>1</v>
      </c>
      <c r="T7951" s="42" t="s">
        <v>91</v>
      </c>
      <c r="U7951" s="42">
        <v>999</v>
      </c>
      <c r="V7951" s="42" t="s">
        <v>7669</v>
      </c>
      <c r="W7951" s="42">
        <v>34014</v>
      </c>
      <c r="X7951" s="42"/>
      <c r="Y7951" s="42" t="s">
        <v>7723</v>
      </c>
      <c r="Z7951" s="42" t="s">
        <v>7671</v>
      </c>
      <c r="AA7951" t="str" s="42">
        <v>法宝打造获得。成宝核心×1；主材：凝纹玄铁×1；辅材类别：翎羽×1；特性材料类别：毒囊×1。</v>
      </c>
      <c r="AB7951" s="42">
        <v>12421000</v>
      </c>
      <c r="AC7951" s="42" t="s">
        <v>121</v>
      </c>
      <c r="AD7951" s="42">
        <v>0</v>
      </c>
      <c r="AE7951" s="42"/>
      <c r="AF7951" s="42">
        <v>70004</v>
      </c>
      <c r="AG7951" s="42"/>
      <c r="AH7951" s="42">
        <v>18000</v>
      </c>
      <c r="AI7951" s="42" t="s">
        <v>7668</v>
      </c>
      <c r="AJ7951" s="42" t="s">
        <v>7673</v>
      </c>
      <c r="AK7951" s="42" t="s">
        <v>342</v>
      </c>
      <c r="AL7951" t="s">
        <v>7728</v>
      </c>
    </row>
    <row r="7952" spans="2:38">
      <c r="B7952" s="16" t="n">
        <f>10000000+INDEX(编号表!$B:$B,MATCH(F7952,编号表!$A:$A,0))*100000+INDEX(编号表!$F:$F,MATCH(D7952,编号表!$E:$E,0))*1000+INDEX(编号表!$D:$D,MATCH(E7952,编号表!$C:$C,0))*10000+G7952</f>
        <v>12434015</v>
      </c>
      <c r="C7952" s="42" t="s">
        <v>8139</v>
      </c>
      <c r="D7952" s="42" t="s">
        <v>108</v>
      </c>
      <c r="E7952" s="42" t="s">
        <v>342</v>
      </c>
      <c r="F7952" s="42" t="s">
        <v>7668</v>
      </c>
      <c r="G7952" s="42">
        <v>15</v>
      </c>
      <c r="H7952" s="42"/>
      <c r="I7952" s="42">
        <v>60</v>
      </c>
      <c r="J7952" s="42" t="str">
        <f t="shared" si="133"/>
        <v>大类_仙品金丹法宝</v>
      </c>
      <c r="K7952" s="42" t="s">
        <v>6624</v>
      </c>
      <c r="L7952" s="42"/>
      <c r="M7952" s="42" t="s">
        <v>7668</v>
      </c>
      <c r="N7952" s="42"/>
      <c r="O7952" s="42">
        <v>0</v>
      </c>
      <c r="P7952" s="42" t="b">
        <v>1</v>
      </c>
      <c r="Q7952" s="42"/>
      <c r="R7952" s="42" t="b">
        <v>0</v>
      </c>
      <c r="S7952" s="42">
        <v>1</v>
      </c>
      <c r="T7952" s="42" t="s">
        <v>91</v>
      </c>
      <c r="U7952" s="42">
        <v>999</v>
      </c>
      <c r="V7952" s="42" t="s">
        <v>7669</v>
      </c>
      <c r="W7952" s="42">
        <v>34015</v>
      </c>
      <c r="X7952" s="42"/>
      <c r="Y7952" s="42" t="s">
        <v>7730</v>
      </c>
      <c r="Z7952" s="42" t="s">
        <v>7671</v>
      </c>
      <c r="AA7952" t="str" s="42">
        <v>法宝打造获得。成宝核心×1；主材：凝纹玄铁×1；辅材类别：翎羽×1；特性材料类别：利爪×1。</v>
      </c>
      <c r="AB7952" s="42">
        <v>12421000</v>
      </c>
      <c r="AC7952" s="42" t="s">
        <v>121</v>
      </c>
      <c r="AD7952" s="42">
        <v>0</v>
      </c>
      <c r="AE7952" s="42"/>
      <c r="AF7952" s="42">
        <v>70004</v>
      </c>
      <c r="AG7952" s="42"/>
      <c r="AH7952" s="42">
        <v>18000</v>
      </c>
      <c r="AI7952" s="42" t="s">
        <v>7668</v>
      </c>
      <c r="AJ7952" s="42" t="s">
        <v>7673</v>
      </c>
      <c r="AK7952" s="42" t="s">
        <v>342</v>
      </c>
      <c r="AL7952" t="s">
        <v>7732</v>
      </c>
    </row>
    <row r="7953" spans="2:38">
      <c r="B7953" s="16" t="n">
        <f>10000000+INDEX(编号表!$B:$B,MATCH(F7953,编号表!$A:$A,0))*100000+INDEX(编号表!$F:$F,MATCH(D7953,编号表!$E:$E,0))*1000+INDEX(编号表!$D:$D,MATCH(E7953,编号表!$C:$C,0))*10000+G7953</f>
        <v>12434016</v>
      </c>
      <c r="C7953" s="42" t="s">
        <v>8141</v>
      </c>
      <c r="D7953" s="42" t="s">
        <v>108</v>
      </c>
      <c r="E7953" s="42" t="s">
        <v>342</v>
      </c>
      <c r="F7953" s="42" t="s">
        <v>7668</v>
      </c>
      <c r="G7953" s="42">
        <v>16</v>
      </c>
      <c r="H7953" s="42"/>
      <c r="I7953" s="42">
        <v>60</v>
      </c>
      <c r="J7953" s="42" t="str">
        <f t="shared" si="133"/>
        <v>大类_仙品金丹法宝</v>
      </c>
      <c r="K7953" s="42" t="s">
        <v>6624</v>
      </c>
      <c r="L7953" s="42"/>
      <c r="M7953" s="42" t="s">
        <v>7668</v>
      </c>
      <c r="N7953" s="42"/>
      <c r="O7953" s="42">
        <v>0</v>
      </c>
      <c r="P7953" s="42" t="b">
        <v>1</v>
      </c>
      <c r="Q7953" s="42"/>
      <c r="R7953" s="42" t="b">
        <v>0</v>
      </c>
      <c r="S7953" s="42">
        <v>1</v>
      </c>
      <c r="T7953" s="42" t="s">
        <v>91</v>
      </c>
      <c r="U7953" s="42">
        <v>999</v>
      </c>
      <c r="V7953" s="42" t="s">
        <v>7669</v>
      </c>
      <c r="W7953" s="42">
        <v>34016</v>
      </c>
      <c r="X7953" s="42"/>
      <c r="Y7953" s="42" t="s">
        <v>7734</v>
      </c>
      <c r="Z7953" s="42" t="s">
        <v>7735</v>
      </c>
      <c r="AA7953" t="str" s="42">
        <v>法宝打造获得。成宝核心×1；主材：凝纹玄铁×1；辅材类别：兽骨×1；特性材料类别：金行凝华×1。</v>
      </c>
      <c r="AB7953" s="42">
        <v>12421004</v>
      </c>
      <c r="AC7953" s="42" t="s">
        <v>121</v>
      </c>
      <c r="AD7953" s="42">
        <v>0</v>
      </c>
      <c r="AE7953" s="42"/>
      <c r="AF7953" s="42">
        <v>70004</v>
      </c>
      <c r="AG7953" s="42"/>
      <c r="AH7953" s="42">
        <v>18000</v>
      </c>
      <c r="AI7953" s="42" t="s">
        <v>7668</v>
      </c>
      <c r="AJ7953" s="42" t="s">
        <v>7737</v>
      </c>
      <c r="AK7953" s="42" t="s">
        <v>342</v>
      </c>
      <c r="AL7953" t="s">
        <v>7738</v>
      </c>
    </row>
    <row r="7954" spans="2:38">
      <c r="B7954" s="16" t="n">
        <f>10000000+INDEX(编号表!$B:$B,MATCH(F7954,编号表!$A:$A,0))*100000+INDEX(编号表!$F:$F,MATCH(D7954,编号表!$E:$E,0))*1000+INDEX(编号表!$D:$D,MATCH(E7954,编号表!$C:$C,0))*10000+G7954</f>
        <v>12434017</v>
      </c>
      <c r="C7954" s="42" t="s">
        <v>8143</v>
      </c>
      <c r="D7954" s="42" t="s">
        <v>108</v>
      </c>
      <c r="E7954" s="42" t="s">
        <v>342</v>
      </c>
      <c r="F7954" s="42" t="s">
        <v>7668</v>
      </c>
      <c r="G7954" s="42">
        <v>17</v>
      </c>
      <c r="H7954" s="42"/>
      <c r="I7954" s="42">
        <v>60</v>
      </c>
      <c r="J7954" s="42" t="str">
        <f t="shared" si="133"/>
        <v>大类_仙品金丹法宝</v>
      </c>
      <c r="K7954" s="42" t="s">
        <v>6624</v>
      </c>
      <c r="L7954" s="42"/>
      <c r="M7954" s="42" t="s">
        <v>7668</v>
      </c>
      <c r="N7954" s="42"/>
      <c r="O7954" s="42">
        <v>0</v>
      </c>
      <c r="P7954" s="42" t="b">
        <v>1</v>
      </c>
      <c r="Q7954" s="42"/>
      <c r="R7954" s="42" t="b">
        <v>0</v>
      </c>
      <c r="S7954" s="42">
        <v>1</v>
      </c>
      <c r="T7954" s="42" t="s">
        <v>91</v>
      </c>
      <c r="U7954" s="42">
        <v>999</v>
      </c>
      <c r="V7954" s="42" t="s">
        <v>7669</v>
      </c>
      <c r="W7954" s="42">
        <v>34017</v>
      </c>
      <c r="X7954" s="42"/>
      <c r="Y7954" s="42" t="s">
        <v>7740</v>
      </c>
      <c r="Z7954" s="42" t="s">
        <v>7735</v>
      </c>
      <c r="AA7954" t="str" s="42">
        <v>法宝打造获得。成宝核心×1；主材：凝纹玄铁×1；辅材类别：兽骨×1；特性材料类别：木行凝华×1。</v>
      </c>
      <c r="AB7954" s="42">
        <v>12421004</v>
      </c>
      <c r="AC7954" s="42" t="s">
        <v>121</v>
      </c>
      <c r="AD7954" s="42">
        <v>0</v>
      </c>
      <c r="AE7954" s="42"/>
      <c r="AF7954" s="42">
        <v>70004</v>
      </c>
      <c r="AG7954" s="42"/>
      <c r="AH7954" s="42">
        <v>18000</v>
      </c>
      <c r="AI7954" s="42" t="s">
        <v>7668</v>
      </c>
      <c r="AJ7954" s="42" t="s">
        <v>7737</v>
      </c>
      <c r="AK7954" s="42" t="s">
        <v>342</v>
      </c>
      <c r="AL7954" t="s">
        <v>7742</v>
      </c>
    </row>
    <row r="7955" spans="2:38">
      <c r="B7955" s="16" t="n">
        <f>10000000+INDEX(编号表!$B:$B,MATCH(F7955,编号表!$A:$A,0))*100000+INDEX(编号表!$F:$F,MATCH(D7955,编号表!$E:$E,0))*1000+INDEX(编号表!$D:$D,MATCH(E7955,编号表!$C:$C,0))*10000+G7955</f>
        <v>12434018</v>
      </c>
      <c r="C7955" s="42" t="s">
        <v>8145</v>
      </c>
      <c r="D7955" s="42" t="s">
        <v>108</v>
      </c>
      <c r="E7955" s="42" t="s">
        <v>342</v>
      </c>
      <c r="F7955" s="42" t="s">
        <v>7668</v>
      </c>
      <c r="G7955" s="42">
        <v>18</v>
      </c>
      <c r="H7955" s="42"/>
      <c r="I7955" s="42">
        <v>60</v>
      </c>
      <c r="J7955" s="42" t="str">
        <f t="shared" si="133"/>
        <v>大类_仙品金丹法宝</v>
      </c>
      <c r="K7955" s="42" t="s">
        <v>6624</v>
      </c>
      <c r="L7955" s="42"/>
      <c r="M7955" s="42" t="s">
        <v>7668</v>
      </c>
      <c r="N7955" s="42"/>
      <c r="O7955" s="42">
        <v>0</v>
      </c>
      <c r="P7955" s="42" t="b">
        <v>1</v>
      </c>
      <c r="Q7955" s="42"/>
      <c r="R7955" s="42" t="b">
        <v>0</v>
      </c>
      <c r="S7955" s="42">
        <v>1</v>
      </c>
      <c r="T7955" s="42" t="s">
        <v>91</v>
      </c>
      <c r="U7955" s="42">
        <v>999</v>
      </c>
      <c r="V7955" s="42" t="s">
        <v>7669</v>
      </c>
      <c r="W7955" s="42">
        <v>34018</v>
      </c>
      <c r="X7955" s="42"/>
      <c r="Y7955" s="42" t="s">
        <v>7744</v>
      </c>
      <c r="Z7955" s="42" t="s">
        <v>7735</v>
      </c>
      <c r="AA7955" t="str" s="42">
        <v>法宝打造获得。成宝核心×1；主材：凝纹玄铁×1；辅材类别：兽骨×1；特性材料类别：水行凝华×1。</v>
      </c>
      <c r="AB7955" s="42">
        <v>12421004</v>
      </c>
      <c r="AC7955" s="42" t="s">
        <v>121</v>
      </c>
      <c r="AD7955" s="42">
        <v>0</v>
      </c>
      <c r="AE7955" s="42"/>
      <c r="AF7955" s="42">
        <v>70004</v>
      </c>
      <c r="AG7955" s="42"/>
      <c r="AH7955" s="42">
        <v>18000</v>
      </c>
      <c r="AI7955" s="42" t="s">
        <v>7668</v>
      </c>
      <c r="AJ7955" s="42" t="s">
        <v>7737</v>
      </c>
      <c r="AK7955" s="42" t="s">
        <v>342</v>
      </c>
      <c r="AL7955" t="s">
        <v>7746</v>
      </c>
    </row>
    <row r="7956" spans="2:38">
      <c r="B7956" s="16" t="n">
        <f>10000000+INDEX(编号表!$B:$B,MATCH(F7956,编号表!$A:$A,0))*100000+INDEX(编号表!$F:$F,MATCH(D7956,编号表!$E:$E,0))*1000+INDEX(编号表!$D:$D,MATCH(E7956,编号表!$C:$C,0))*10000+G7956</f>
        <v>12434019</v>
      </c>
      <c r="C7956" s="42" t="s">
        <v>8147</v>
      </c>
      <c r="D7956" s="42" t="s">
        <v>108</v>
      </c>
      <c r="E7956" s="42" t="s">
        <v>342</v>
      </c>
      <c r="F7956" s="42" t="s">
        <v>7668</v>
      </c>
      <c r="G7956" s="42">
        <v>19</v>
      </c>
      <c r="H7956" s="42"/>
      <c r="I7956" s="42">
        <v>60</v>
      </c>
      <c r="J7956" s="42" t="str">
        <f t="shared" si="133"/>
        <v>大类_仙品金丹法宝</v>
      </c>
      <c r="K7956" s="42" t="s">
        <v>6624</v>
      </c>
      <c r="L7956" s="42"/>
      <c r="M7956" s="42" t="s">
        <v>7668</v>
      </c>
      <c r="N7956" s="42"/>
      <c r="O7956" s="42">
        <v>0</v>
      </c>
      <c r="P7956" s="42" t="b">
        <v>1</v>
      </c>
      <c r="Q7956" s="42"/>
      <c r="R7956" s="42" t="b">
        <v>0</v>
      </c>
      <c r="S7956" s="42">
        <v>1</v>
      </c>
      <c r="T7956" s="42" t="s">
        <v>91</v>
      </c>
      <c r="U7956" s="42">
        <v>999</v>
      </c>
      <c r="V7956" s="42" t="s">
        <v>7669</v>
      </c>
      <c r="W7956" s="42">
        <v>34019</v>
      </c>
      <c r="X7956" s="42"/>
      <c r="Y7956" s="42" t="s">
        <v>7748</v>
      </c>
      <c r="Z7956" s="42" t="s">
        <v>7735</v>
      </c>
      <c r="AA7956" t="str" s="42">
        <v>法宝打造获得。成宝核心×1；主材：凝纹玄铁×1；辅材类别：兽骨×1；特性材料类别：火行凝华×1。</v>
      </c>
      <c r="AB7956" s="42">
        <v>12421004</v>
      </c>
      <c r="AC7956" s="42" t="s">
        <v>121</v>
      </c>
      <c r="AD7956" s="42">
        <v>0</v>
      </c>
      <c r="AE7956" s="42"/>
      <c r="AF7956" s="42">
        <v>70004</v>
      </c>
      <c r="AG7956" s="42"/>
      <c r="AH7956" s="42">
        <v>18000</v>
      </c>
      <c r="AI7956" s="42" t="s">
        <v>7668</v>
      </c>
      <c r="AJ7956" s="42" t="s">
        <v>7737</v>
      </c>
      <c r="AK7956" s="42" t="s">
        <v>342</v>
      </c>
      <c r="AL7956" t="s">
        <v>7750</v>
      </c>
    </row>
    <row r="7957" spans="2:38">
      <c r="B7957" s="16" t="n">
        <f>10000000+INDEX(编号表!$B:$B,MATCH(F7957,编号表!$A:$A,0))*100000+INDEX(编号表!$F:$F,MATCH(D7957,编号表!$E:$E,0))*1000+INDEX(编号表!$D:$D,MATCH(E7957,编号表!$C:$C,0))*10000+G7957</f>
        <v>12434020</v>
      </c>
      <c r="C7957" s="42" t="s">
        <v>8149</v>
      </c>
      <c r="D7957" s="42" t="s">
        <v>108</v>
      </c>
      <c r="E7957" s="42" t="s">
        <v>342</v>
      </c>
      <c r="F7957" s="42" t="s">
        <v>7668</v>
      </c>
      <c r="G7957" s="42">
        <v>20</v>
      </c>
      <c r="H7957" s="42"/>
      <c r="I7957" s="42">
        <v>60</v>
      </c>
      <c r="J7957" s="42" t="str">
        <f t="shared" si="133"/>
        <v>大类_仙品金丹法宝</v>
      </c>
      <c r="K7957" s="42" t="s">
        <v>6624</v>
      </c>
      <c r="L7957" s="42"/>
      <c r="M7957" s="42" t="s">
        <v>7668</v>
      </c>
      <c r="N7957" s="42"/>
      <c r="O7957" s="42">
        <v>0</v>
      </c>
      <c r="P7957" s="42" t="b">
        <v>1</v>
      </c>
      <c r="Q7957" s="42"/>
      <c r="R7957" s="42" t="b">
        <v>0</v>
      </c>
      <c r="S7957" s="42">
        <v>1</v>
      </c>
      <c r="T7957" s="42" t="s">
        <v>91</v>
      </c>
      <c r="U7957" s="42">
        <v>999</v>
      </c>
      <c r="V7957" s="42" t="s">
        <v>7669</v>
      </c>
      <c r="W7957" s="42">
        <v>34020</v>
      </c>
      <c r="X7957" s="42"/>
      <c r="Y7957" s="42" t="s">
        <v>7752</v>
      </c>
      <c r="Z7957" s="42" t="s">
        <v>7735</v>
      </c>
      <c r="AA7957" t="str" s="42">
        <v>法宝打造获得。成宝核心×1；主材：凝纹玄铁×1；辅材类别：兽骨×1；特性材料类别：土行凝华×1。</v>
      </c>
      <c r="AB7957" s="42">
        <v>12421004</v>
      </c>
      <c r="AC7957" s="42" t="s">
        <v>121</v>
      </c>
      <c r="AD7957" s="42">
        <v>0</v>
      </c>
      <c r="AE7957" s="42"/>
      <c r="AF7957" s="42">
        <v>70004</v>
      </c>
      <c r="AG7957" s="42"/>
      <c r="AH7957" s="42">
        <v>18000</v>
      </c>
      <c r="AI7957" s="42" t="s">
        <v>7668</v>
      </c>
      <c r="AJ7957" s="42" t="s">
        <v>7737</v>
      </c>
      <c r="AK7957" s="42" t="s">
        <v>342</v>
      </c>
      <c r="AL7957" t="s">
        <v>7754</v>
      </c>
    </row>
    <row r="7958" spans="2:38">
      <c r="B7958" s="16" t="n">
        <f>10000000+INDEX(编号表!$B:$B,MATCH(F7958,编号表!$A:$A,0))*100000+INDEX(编号表!$F:$F,MATCH(D7958,编号表!$E:$E,0))*1000+INDEX(编号表!$D:$D,MATCH(E7958,编号表!$C:$C,0))*10000+G7958</f>
        <v>12434021</v>
      </c>
      <c r="C7958" s="42" t="s">
        <v>8151</v>
      </c>
      <c r="D7958" s="42" t="s">
        <v>108</v>
      </c>
      <c r="E7958" s="42" t="s">
        <v>342</v>
      </c>
      <c r="F7958" s="42" t="s">
        <v>7668</v>
      </c>
      <c r="G7958" s="42">
        <v>21</v>
      </c>
      <c r="H7958" s="42"/>
      <c r="I7958" s="42">
        <v>60</v>
      </c>
      <c r="J7958" s="42" t="str">
        <f t="shared" si="133"/>
        <v>大类_仙品金丹法宝</v>
      </c>
      <c r="K7958" s="42" t="s">
        <v>6624</v>
      </c>
      <c r="L7958" s="42"/>
      <c r="M7958" s="42" t="s">
        <v>7668</v>
      </c>
      <c r="N7958" s="42"/>
      <c r="O7958" s="42">
        <v>0</v>
      </c>
      <c r="P7958" s="42" t="b">
        <v>1</v>
      </c>
      <c r="Q7958" s="42"/>
      <c r="R7958" s="42" t="b">
        <v>0</v>
      </c>
      <c r="S7958" s="42">
        <v>1</v>
      </c>
      <c r="T7958" s="42" t="s">
        <v>91</v>
      </c>
      <c r="U7958" s="42">
        <v>999</v>
      </c>
      <c r="V7958" s="42" t="s">
        <v>7669</v>
      </c>
      <c r="W7958" s="42">
        <v>34021</v>
      </c>
      <c r="X7958" s="42"/>
      <c r="Y7958" s="42" t="s">
        <v>7756</v>
      </c>
      <c r="Z7958" s="42" t="s">
        <v>7735</v>
      </c>
      <c r="AA7958" t="str" s="42">
        <v>法宝打造获得。成宝核心×1；主材：凝纹玄铁×1；辅材类别：兽骨×1；特性材料类别：毒血×1。</v>
      </c>
      <c r="AB7958" s="42">
        <v>12421004</v>
      </c>
      <c r="AC7958" s="42" t="s">
        <v>121</v>
      </c>
      <c r="AD7958" s="42">
        <v>0</v>
      </c>
      <c r="AE7958" s="42"/>
      <c r="AF7958" s="42">
        <v>70004</v>
      </c>
      <c r="AG7958" s="42"/>
      <c r="AH7958" s="42">
        <v>18000</v>
      </c>
      <c r="AI7958" s="42" t="s">
        <v>7668</v>
      </c>
      <c r="AJ7958" s="42" t="s">
        <v>7737</v>
      </c>
      <c r="AK7958" s="42" t="s">
        <v>342</v>
      </c>
      <c r="AL7958" t="s">
        <v>7758</v>
      </c>
    </row>
    <row r="7959" spans="2:38">
      <c r="B7959" s="16" t="n">
        <f>10000000+INDEX(编号表!$B:$B,MATCH(F7959,编号表!$A:$A,0))*100000+INDEX(编号表!$F:$F,MATCH(D7959,编号表!$E:$E,0))*1000+INDEX(编号表!$D:$D,MATCH(E7959,编号表!$C:$C,0))*10000+G7959</f>
        <v>12434022</v>
      </c>
      <c r="C7959" s="42" t="s">
        <v>8153</v>
      </c>
      <c r="D7959" s="42" t="s">
        <v>108</v>
      </c>
      <c r="E7959" s="42" t="s">
        <v>342</v>
      </c>
      <c r="F7959" s="42" t="s">
        <v>7668</v>
      </c>
      <c r="G7959" s="42">
        <v>22</v>
      </c>
      <c r="H7959" s="42"/>
      <c r="I7959" s="42">
        <v>60</v>
      </c>
      <c r="J7959" s="42" t="str">
        <f t="shared" si="133"/>
        <v>大类_仙品金丹法宝</v>
      </c>
      <c r="K7959" s="42" t="s">
        <v>6624</v>
      </c>
      <c r="L7959" s="42"/>
      <c r="M7959" s="42" t="s">
        <v>7668</v>
      </c>
      <c r="N7959" s="42"/>
      <c r="O7959" s="42">
        <v>0</v>
      </c>
      <c r="P7959" s="42" t="b">
        <v>1</v>
      </c>
      <c r="Q7959" s="42"/>
      <c r="R7959" s="42" t="b">
        <v>0</v>
      </c>
      <c r="S7959" s="42">
        <v>1</v>
      </c>
      <c r="T7959" s="42" t="s">
        <v>91</v>
      </c>
      <c r="U7959" s="42">
        <v>999</v>
      </c>
      <c r="V7959" s="42" t="s">
        <v>7669</v>
      </c>
      <c r="W7959" s="42">
        <v>34022</v>
      </c>
      <c r="X7959" s="42"/>
      <c r="Y7959" s="42" t="s">
        <v>7756</v>
      </c>
      <c r="Z7959" s="42" t="s">
        <v>7735</v>
      </c>
      <c r="AA7959" t="str" s="42">
        <v>法宝打造获得。成宝核心×1；主材：凝纹玄铁×1；辅材类别：兽骨×1；特性材料类别：毒囊×1。</v>
      </c>
      <c r="AB7959" s="42">
        <v>12421004</v>
      </c>
      <c r="AC7959" s="42" t="s">
        <v>121</v>
      </c>
      <c r="AD7959" s="42">
        <v>0</v>
      </c>
      <c r="AE7959" s="42"/>
      <c r="AF7959" s="42">
        <v>70004</v>
      </c>
      <c r="AG7959" s="42"/>
      <c r="AH7959" s="42">
        <v>18000</v>
      </c>
      <c r="AI7959" s="42" t="s">
        <v>7668</v>
      </c>
      <c r="AJ7959" s="42" t="s">
        <v>7737</v>
      </c>
      <c r="AK7959" s="42" t="s">
        <v>342</v>
      </c>
      <c r="AL7959" t="s">
        <v>7761</v>
      </c>
    </row>
    <row r="7960" spans="2:38">
      <c r="B7960" s="16" t="n">
        <f>10000000+INDEX(编号表!$B:$B,MATCH(F7960,编号表!$A:$A,0))*100000+INDEX(编号表!$F:$F,MATCH(D7960,编号表!$E:$E,0))*1000+INDEX(编号表!$D:$D,MATCH(E7960,编号表!$C:$C,0))*10000+G7960</f>
        <v>12434023</v>
      </c>
      <c r="C7960" s="42" t="s">
        <v>8155</v>
      </c>
      <c r="D7960" s="42" t="s">
        <v>108</v>
      </c>
      <c r="E7960" s="42" t="s">
        <v>342</v>
      </c>
      <c r="F7960" s="42" t="s">
        <v>7668</v>
      </c>
      <c r="G7960" s="42">
        <v>23</v>
      </c>
      <c r="H7960" s="42"/>
      <c r="I7960" s="42">
        <v>60</v>
      </c>
      <c r="J7960" s="42" t="str">
        <f t="shared" si="133"/>
        <v>大类_仙品金丹法宝</v>
      </c>
      <c r="K7960" s="42" t="s">
        <v>6624</v>
      </c>
      <c r="L7960" s="42"/>
      <c r="M7960" s="42" t="s">
        <v>7668</v>
      </c>
      <c r="N7960" s="42"/>
      <c r="O7960" s="42">
        <v>0</v>
      </c>
      <c r="P7960" s="42" t="b">
        <v>1</v>
      </c>
      <c r="Q7960" s="42"/>
      <c r="R7960" s="42" t="b">
        <v>0</v>
      </c>
      <c r="S7960" s="42">
        <v>1</v>
      </c>
      <c r="T7960" s="42" t="s">
        <v>91</v>
      </c>
      <c r="U7960" s="42">
        <v>999</v>
      </c>
      <c r="V7960" s="42" t="s">
        <v>7669</v>
      </c>
      <c r="W7960" s="42">
        <v>34023</v>
      </c>
      <c r="X7960" s="42"/>
      <c r="Y7960" s="42" t="s">
        <v>7763</v>
      </c>
      <c r="Z7960" s="42" t="s">
        <v>7735</v>
      </c>
      <c r="AA7960" t="str" s="42">
        <v>法宝打造获得。成宝核心×1；主材：凝纹玄铁×1；辅材类别：兽骨×1；特性材料类别：古阵石×1。</v>
      </c>
      <c r="AB7960" s="42">
        <v>12421004</v>
      </c>
      <c r="AC7960" s="42" t="s">
        <v>121</v>
      </c>
      <c r="AD7960" s="42">
        <v>0</v>
      </c>
      <c r="AE7960" s="42"/>
      <c r="AF7960" s="42">
        <v>70004</v>
      </c>
      <c r="AG7960" s="42"/>
      <c r="AH7960" s="42">
        <v>18000</v>
      </c>
      <c r="AI7960" s="42" t="s">
        <v>7668</v>
      </c>
      <c r="AJ7960" s="42" t="s">
        <v>7737</v>
      </c>
      <c r="AK7960" s="42" t="s">
        <v>342</v>
      </c>
      <c r="AL7960" t="s">
        <v>7765</v>
      </c>
    </row>
    <row r="7961" spans="2:38">
      <c r="B7961" s="16" t="n">
        <f>10000000+INDEX(编号表!$B:$B,MATCH(F7961,编号表!$A:$A,0))*100000+INDEX(编号表!$F:$F,MATCH(D7961,编号表!$E:$E,0))*1000+INDEX(编号表!$D:$D,MATCH(E7961,编号表!$C:$C,0))*10000+G7961</f>
        <v>12434024</v>
      </c>
      <c r="C7961" s="42" t="s">
        <v>8157</v>
      </c>
      <c r="D7961" s="42" t="s">
        <v>108</v>
      </c>
      <c r="E7961" s="42" t="s">
        <v>342</v>
      </c>
      <c r="F7961" s="42" t="s">
        <v>7668</v>
      </c>
      <c r="G7961" s="42">
        <v>24</v>
      </c>
      <c r="H7961" s="42"/>
      <c r="I7961" s="42">
        <v>60</v>
      </c>
      <c r="J7961" s="42" t="str">
        <f t="shared" si="133"/>
        <v>大类_仙品金丹法宝</v>
      </c>
      <c r="K7961" s="42" t="s">
        <v>6624</v>
      </c>
      <c r="L7961" s="42"/>
      <c r="M7961" s="42" t="s">
        <v>7668</v>
      </c>
      <c r="N7961" s="42"/>
      <c r="O7961" s="42">
        <v>0</v>
      </c>
      <c r="P7961" s="42" t="b">
        <v>1</v>
      </c>
      <c r="Q7961" s="42"/>
      <c r="R7961" s="42" t="b">
        <v>0</v>
      </c>
      <c r="S7961" s="42">
        <v>1</v>
      </c>
      <c r="T7961" s="42" t="s">
        <v>91</v>
      </c>
      <c r="U7961" s="42">
        <v>999</v>
      </c>
      <c r="V7961" s="42" t="s">
        <v>7669</v>
      </c>
      <c r="W7961" s="42">
        <v>34024</v>
      </c>
      <c r="X7961" s="42"/>
      <c r="Y7961" t="str" s="42">
        <v>法宝。落印造成范围重击；补强结构、传递冲击，提高落印伤害；缩短宝印技能冷却时间。</v>
      </c>
      <c r="Z7961" s="42" t="s">
        <v>7735</v>
      </c>
      <c r="AA7961" t="str" s="42">
        <v>法宝打造获得。成宝核心×1；主材：凝纹玄铁×1；辅材类别：兽骨×1；特性材料类别：妖丹×1。</v>
      </c>
      <c r="AB7961" s="42">
        <v>12421004</v>
      </c>
      <c r="AC7961" s="42" t="s">
        <v>121</v>
      </c>
      <c r="AD7961" s="42">
        <v>0</v>
      </c>
      <c r="AE7961" s="42"/>
      <c r="AF7961" s="42">
        <v>70004</v>
      </c>
      <c r="AG7961" s="42"/>
      <c r="AH7961" s="42">
        <v>18000</v>
      </c>
      <c r="AI7961" s="42" t="s">
        <v>7668</v>
      </c>
      <c r="AJ7961" s="42" t="s">
        <v>7737</v>
      </c>
      <c r="AK7961" s="42" t="s">
        <v>342</v>
      </c>
      <c r="AL7961" t="s">
        <v>7769</v>
      </c>
    </row>
    <row r="7962" spans="2:38">
      <c r="B7962" s="16" t="n">
        <f>10000000+INDEX(编号表!$B:$B,MATCH(F7962,编号表!$A:$A,0))*100000+INDEX(编号表!$F:$F,MATCH(D7962,编号表!$E:$E,0))*1000+INDEX(编号表!$D:$D,MATCH(E7962,编号表!$C:$C,0))*10000+G7962</f>
        <v>12434025</v>
      </c>
      <c r="C7962" s="42" t="s">
        <v>8159</v>
      </c>
      <c r="D7962" s="42" t="s">
        <v>108</v>
      </c>
      <c r="E7962" s="42" t="s">
        <v>342</v>
      </c>
      <c r="F7962" s="42" t="s">
        <v>7668</v>
      </c>
      <c r="G7962" s="42">
        <v>25</v>
      </c>
      <c r="H7962" s="42"/>
      <c r="I7962" s="42">
        <v>60</v>
      </c>
      <c r="J7962" s="42" t="str">
        <f t="shared" si="133"/>
        <v>大类_仙品金丹法宝</v>
      </c>
      <c r="K7962" s="42" t="s">
        <v>6624</v>
      </c>
      <c r="L7962" s="42"/>
      <c r="M7962" s="42" t="s">
        <v>7668</v>
      </c>
      <c r="N7962" s="42"/>
      <c r="O7962" s="42">
        <v>0</v>
      </c>
      <c r="P7962" s="42" t="b">
        <v>1</v>
      </c>
      <c r="Q7962" s="42"/>
      <c r="R7962" s="42" t="b">
        <v>0</v>
      </c>
      <c r="S7962" s="42">
        <v>1</v>
      </c>
      <c r="T7962" s="42" t="s">
        <v>91</v>
      </c>
      <c r="U7962" s="42">
        <v>999</v>
      </c>
      <c r="V7962" s="42" t="s">
        <v>7669</v>
      </c>
      <c r="W7962" s="42">
        <v>34025</v>
      </c>
      <c r="X7962" s="42"/>
      <c r="Y7962" s="42" t="s">
        <v>7771</v>
      </c>
      <c r="Z7962" t="str" s="42">
        <v>|cff00FF00“索随念走，缠身即收；制其行迹，使敌手寸步难移。”——《缚龙定形玄图》|r</v>
      </c>
      <c r="AA7962" t="str" s="42">
        <v>法宝打造获得。成宝核心×1；主材：十载灵蚕丝×1；辅材类别：阵旗灵丝×1；特性材料类别：金行凝华×1。</v>
      </c>
      <c r="AB7962" s="42">
        <v>12421005</v>
      </c>
      <c r="AC7962" s="42" t="s">
        <v>121</v>
      </c>
      <c r="AD7962" s="42">
        <v>0</v>
      </c>
      <c r="AE7962" s="42"/>
      <c r="AF7962" s="42">
        <v>70004</v>
      </c>
      <c r="AG7962" s="42"/>
      <c r="AH7962" s="42">
        <v>18000</v>
      </c>
      <c r="AI7962" s="42" t="s">
        <v>7668</v>
      </c>
      <c r="AJ7962" s="42" t="s">
        <v>7774</v>
      </c>
      <c r="AK7962" s="42" t="s">
        <v>342</v>
      </c>
      <c r="AL7962" t="s">
        <v>7775</v>
      </c>
    </row>
    <row r="7963" spans="2:38">
      <c r="B7963" s="16" t="n">
        <f>10000000+INDEX(编号表!$B:$B,MATCH(F7963,编号表!$A:$A,0))*100000+INDEX(编号表!$F:$F,MATCH(D7963,编号表!$E:$E,0))*1000+INDEX(编号表!$D:$D,MATCH(E7963,编号表!$C:$C,0))*10000+G7963</f>
        <v>12434026</v>
      </c>
      <c r="C7963" s="42" t="s">
        <v>8161</v>
      </c>
      <c r="D7963" s="42" t="s">
        <v>108</v>
      </c>
      <c r="E7963" s="42" t="s">
        <v>342</v>
      </c>
      <c r="F7963" s="42" t="s">
        <v>7668</v>
      </c>
      <c r="G7963" s="42">
        <v>26</v>
      </c>
      <c r="H7963" s="42"/>
      <c r="I7963" s="42">
        <v>60</v>
      </c>
      <c r="J7963" s="42" t="str">
        <f t="shared" si="133"/>
        <v>大类_仙品金丹法宝</v>
      </c>
      <c r="K7963" s="42" t="s">
        <v>6624</v>
      </c>
      <c r="L7963" s="42"/>
      <c r="M7963" s="42" t="s">
        <v>7668</v>
      </c>
      <c r="N7963" s="42"/>
      <c r="O7963" s="42">
        <v>0</v>
      </c>
      <c r="P7963" s="42" t="b">
        <v>1</v>
      </c>
      <c r="Q7963" s="42"/>
      <c r="R7963" s="42" t="b">
        <v>0</v>
      </c>
      <c r="S7963" s="42">
        <v>1</v>
      </c>
      <c r="T7963" s="42" t="s">
        <v>91</v>
      </c>
      <c r="U7963" s="42">
        <v>999</v>
      </c>
      <c r="V7963" s="42" t="s">
        <v>7669</v>
      </c>
      <c r="W7963" s="42">
        <v>34026</v>
      </c>
      <c r="X7963" s="42"/>
      <c r="Y7963" s="42" t="s">
        <v>7777</v>
      </c>
      <c r="Z7963" t="str" s="42">
        <v>|cff00FF00“索随念走，缠身即收；制其行迹，使敌手寸步难移。”——《缚龙定形玄图》|r</v>
      </c>
      <c r="AA7963" t="str" s="42">
        <v>法宝打造获得。成宝核心×1；主材：十载灵蚕丝×1；辅材类别：阵旗灵丝×1；特性材料类别：木行凝华×1。</v>
      </c>
      <c r="AB7963" s="42">
        <v>12421005</v>
      </c>
      <c r="AC7963" s="42" t="s">
        <v>121</v>
      </c>
      <c r="AD7963" s="42">
        <v>0</v>
      </c>
      <c r="AE7963" s="42"/>
      <c r="AF7963" s="42">
        <v>70004</v>
      </c>
      <c r="AG7963" s="42"/>
      <c r="AH7963" s="42">
        <v>18000</v>
      </c>
      <c r="AI7963" s="42" t="s">
        <v>7668</v>
      </c>
      <c r="AJ7963" s="42" t="s">
        <v>7774</v>
      </c>
      <c r="AK7963" s="42" t="s">
        <v>342</v>
      </c>
      <c r="AL7963" t="s">
        <v>7779</v>
      </c>
    </row>
    <row r="7964" spans="2:38">
      <c r="B7964" s="16" t="n">
        <f>10000000+INDEX(编号表!$B:$B,MATCH(F7964,编号表!$A:$A,0))*100000+INDEX(编号表!$F:$F,MATCH(D7964,编号表!$E:$E,0))*1000+INDEX(编号表!$D:$D,MATCH(E7964,编号表!$C:$C,0))*10000+G7964</f>
        <v>12434027</v>
      </c>
      <c r="C7964" s="42" t="s">
        <v>8163</v>
      </c>
      <c r="D7964" s="42" t="s">
        <v>108</v>
      </c>
      <c r="E7964" s="42" t="s">
        <v>342</v>
      </c>
      <c r="F7964" s="42" t="s">
        <v>7668</v>
      </c>
      <c r="G7964" s="42">
        <v>27</v>
      </c>
      <c r="H7964" s="42"/>
      <c r="I7964" s="42">
        <v>60</v>
      </c>
      <c r="J7964" s="42" t="str">
        <f t="shared" si="133"/>
        <v>大类_仙品金丹法宝</v>
      </c>
      <c r="K7964" s="42" t="s">
        <v>6624</v>
      </c>
      <c r="L7964" s="42"/>
      <c r="M7964" s="42" t="s">
        <v>7668</v>
      </c>
      <c r="N7964" s="42"/>
      <c r="O7964" s="42">
        <v>0</v>
      </c>
      <c r="P7964" s="42" t="b">
        <v>1</v>
      </c>
      <c r="Q7964" s="42"/>
      <c r="R7964" s="42" t="b">
        <v>0</v>
      </c>
      <c r="S7964" s="42">
        <v>1</v>
      </c>
      <c r="T7964" s="42" t="s">
        <v>91</v>
      </c>
      <c r="U7964" s="42">
        <v>999</v>
      </c>
      <c r="V7964" s="42" t="s">
        <v>7669</v>
      </c>
      <c r="W7964" s="42">
        <v>34027</v>
      </c>
      <c r="X7964" s="42"/>
      <c r="Y7964" s="42" t="s">
        <v>7781</v>
      </c>
      <c r="Z7964" t="str" s="42">
        <v>|cff00FF00“索随念走，缠身即收；制其行迹，使敌手寸步难移。”——《缚龙定形玄图》|r</v>
      </c>
      <c r="AA7964" t="str" s="42">
        <v>法宝打造获得。成宝核心×1；主材：十载灵蚕丝×1；辅材类别：阵旗灵丝×1；特性材料类别：水行凝华×1。</v>
      </c>
      <c r="AB7964" s="42">
        <v>12421005</v>
      </c>
      <c r="AC7964" s="42" t="s">
        <v>121</v>
      </c>
      <c r="AD7964" s="42">
        <v>0</v>
      </c>
      <c r="AE7964" s="42"/>
      <c r="AF7964" s="42">
        <v>70004</v>
      </c>
      <c r="AG7964" s="42"/>
      <c r="AH7964" s="42">
        <v>18000</v>
      </c>
      <c r="AI7964" s="42" t="s">
        <v>7668</v>
      </c>
      <c r="AJ7964" s="42" t="s">
        <v>7774</v>
      </c>
      <c r="AK7964" s="42" t="s">
        <v>342</v>
      </c>
      <c r="AL7964" t="s">
        <v>7783</v>
      </c>
    </row>
    <row r="7965" spans="2:38">
      <c r="B7965" s="16" t="n">
        <f>10000000+INDEX(编号表!$B:$B,MATCH(F7965,编号表!$A:$A,0))*100000+INDEX(编号表!$F:$F,MATCH(D7965,编号表!$E:$E,0))*1000+INDEX(编号表!$D:$D,MATCH(E7965,编号表!$C:$C,0))*10000+G7965</f>
        <v>12434028</v>
      </c>
      <c r="C7965" s="42" t="s">
        <v>8165</v>
      </c>
      <c r="D7965" s="42" t="s">
        <v>108</v>
      </c>
      <c r="E7965" s="42" t="s">
        <v>342</v>
      </c>
      <c r="F7965" s="42" t="s">
        <v>7668</v>
      </c>
      <c r="G7965" s="42">
        <v>28</v>
      </c>
      <c r="H7965" s="42"/>
      <c r="I7965" s="42">
        <v>60</v>
      </c>
      <c r="J7965" s="42" t="str">
        <f t="shared" si="133"/>
        <v>大类_仙品金丹法宝</v>
      </c>
      <c r="K7965" s="42" t="s">
        <v>6624</v>
      </c>
      <c r="L7965" s="42"/>
      <c r="M7965" s="42" t="s">
        <v>7668</v>
      </c>
      <c r="N7965" s="42"/>
      <c r="O7965" s="42">
        <v>0</v>
      </c>
      <c r="P7965" s="42" t="b">
        <v>1</v>
      </c>
      <c r="Q7965" s="42"/>
      <c r="R7965" s="42" t="b">
        <v>0</v>
      </c>
      <c r="S7965" s="42">
        <v>1</v>
      </c>
      <c r="T7965" s="42" t="s">
        <v>91</v>
      </c>
      <c r="U7965" s="42">
        <v>999</v>
      </c>
      <c r="V7965" s="42" t="s">
        <v>7669</v>
      </c>
      <c r="W7965" s="42">
        <v>34028</v>
      </c>
      <c r="X7965" s="42"/>
      <c r="Y7965" s="42" t="s">
        <v>7785</v>
      </c>
      <c r="Z7965" t="str" s="42">
        <v>|cff00FF00“索随念走，缠身即收；制其行迹，使敌手寸步难移。”——《缚龙定形玄图》|r</v>
      </c>
      <c r="AA7965" t="str" s="42">
        <v>法宝打造获得。成宝核心×1；主材：十载灵蚕丝×1；辅材类别：阵旗灵丝×1；特性材料类别：火行凝华×1。</v>
      </c>
      <c r="AB7965" s="42">
        <v>12421005</v>
      </c>
      <c r="AC7965" s="42" t="s">
        <v>121</v>
      </c>
      <c r="AD7965" s="42">
        <v>0</v>
      </c>
      <c r="AE7965" s="42"/>
      <c r="AF7965" s="42">
        <v>70004</v>
      </c>
      <c r="AG7965" s="42"/>
      <c r="AH7965" s="42">
        <v>18000</v>
      </c>
      <c r="AI7965" s="42" t="s">
        <v>7668</v>
      </c>
      <c r="AJ7965" s="42" t="s">
        <v>7774</v>
      </c>
      <c r="AK7965" s="42" t="s">
        <v>342</v>
      </c>
      <c r="AL7965" t="s">
        <v>7787</v>
      </c>
    </row>
    <row r="7966" spans="2:38">
      <c r="B7966" s="16" t="n">
        <f>10000000+INDEX(编号表!$B:$B,MATCH(F7966,编号表!$A:$A,0))*100000+INDEX(编号表!$F:$F,MATCH(D7966,编号表!$E:$E,0))*1000+INDEX(编号表!$D:$D,MATCH(E7966,编号表!$C:$C,0))*10000+G7966</f>
        <v>12434029</v>
      </c>
      <c r="C7966" s="42" t="s">
        <v>8167</v>
      </c>
      <c r="D7966" s="42" t="s">
        <v>108</v>
      </c>
      <c r="E7966" s="42" t="s">
        <v>342</v>
      </c>
      <c r="F7966" s="42" t="s">
        <v>7668</v>
      </c>
      <c r="G7966" s="42">
        <v>29</v>
      </c>
      <c r="H7966" s="42"/>
      <c r="I7966" s="42">
        <v>60</v>
      </c>
      <c r="J7966" s="42" t="str">
        <f t="shared" si="133"/>
        <v>大类_仙品金丹法宝</v>
      </c>
      <c r="K7966" s="42" t="s">
        <v>6624</v>
      </c>
      <c r="L7966" s="42"/>
      <c r="M7966" s="42" t="s">
        <v>7668</v>
      </c>
      <c r="N7966" s="42"/>
      <c r="O7966" s="42">
        <v>0</v>
      </c>
      <c r="P7966" s="42" t="b">
        <v>1</v>
      </c>
      <c r="Q7966" s="42"/>
      <c r="R7966" s="42" t="b">
        <v>0</v>
      </c>
      <c r="S7966" s="42">
        <v>1</v>
      </c>
      <c r="T7966" s="42" t="s">
        <v>91</v>
      </c>
      <c r="U7966" s="42">
        <v>999</v>
      </c>
      <c r="V7966" s="42" t="s">
        <v>7669</v>
      </c>
      <c r="W7966" s="42">
        <v>34029</v>
      </c>
      <c r="X7966" s="42"/>
      <c r="Y7966" s="42" t="s">
        <v>7789</v>
      </c>
      <c r="Z7966" t="str" s="42">
        <v>|cff00FF00“索随念走，缠身即收；制其行迹，使敌手寸步难移。”——《缚龙定形玄图》|r</v>
      </c>
      <c r="AA7966" t="str" s="42">
        <v>法宝打造获得。成宝核心×1；主材：十载灵蚕丝×1；辅材类别：阵旗灵丝×1；特性材料类别：土行凝华×1。</v>
      </c>
      <c r="AB7966" s="42">
        <v>12421005</v>
      </c>
      <c r="AC7966" s="42" t="s">
        <v>121</v>
      </c>
      <c r="AD7966" s="42">
        <v>0</v>
      </c>
      <c r="AE7966" s="42"/>
      <c r="AF7966" s="42">
        <v>70004</v>
      </c>
      <c r="AG7966" s="42"/>
      <c r="AH7966" s="42">
        <v>18000</v>
      </c>
      <c r="AI7966" s="42" t="s">
        <v>7668</v>
      </c>
      <c r="AJ7966" s="42" t="s">
        <v>7774</v>
      </c>
      <c r="AK7966" s="42" t="s">
        <v>342</v>
      </c>
      <c r="AL7966" t="s">
        <v>7791</v>
      </c>
    </row>
    <row r="7967" spans="2:38">
      <c r="B7967" s="16" t="n">
        <f>10000000+INDEX(编号表!$B:$B,MATCH(F7967,编号表!$A:$A,0))*100000+INDEX(编号表!$F:$F,MATCH(D7967,编号表!$E:$E,0))*1000+INDEX(编号表!$D:$D,MATCH(E7967,编号表!$C:$C,0))*10000+G7967</f>
        <v>12434030</v>
      </c>
      <c r="C7967" s="42" t="s">
        <v>8169</v>
      </c>
      <c r="D7967" s="42" t="s">
        <v>108</v>
      </c>
      <c r="E7967" s="42" t="s">
        <v>342</v>
      </c>
      <c r="F7967" s="42" t="s">
        <v>7668</v>
      </c>
      <c r="G7967" s="42">
        <v>30</v>
      </c>
      <c r="H7967" s="42"/>
      <c r="I7967" s="42">
        <v>60</v>
      </c>
      <c r="J7967" s="42" t="str">
        <f t="shared" si="133"/>
        <v>大类_仙品金丹法宝</v>
      </c>
      <c r="K7967" s="42" t="s">
        <v>6624</v>
      </c>
      <c r="L7967" s="42"/>
      <c r="M7967" s="42" t="s">
        <v>7668</v>
      </c>
      <c r="N7967" s="42"/>
      <c r="O7967" s="42">
        <v>0</v>
      </c>
      <c r="P7967" s="42" t="b">
        <v>1</v>
      </c>
      <c r="Q7967" s="42"/>
      <c r="R7967" s="42" t="b">
        <v>0</v>
      </c>
      <c r="S7967" s="42">
        <v>1</v>
      </c>
      <c r="T7967" s="42" t="s">
        <v>91</v>
      </c>
      <c r="U7967" s="42">
        <v>999</v>
      </c>
      <c r="V7967" s="42" t="s">
        <v>7669</v>
      </c>
      <c r="W7967" s="42">
        <v>34030</v>
      </c>
      <c r="X7967" s="42"/>
      <c r="Y7967" s="42" t="s">
        <v>7793</v>
      </c>
      <c r="Z7967" t="str" s="42">
        <v>|cff00FF00“索随念走，缠身即收；制其行迹，使敌手寸步难移。”——《缚龙定形玄图》|r</v>
      </c>
      <c r="AA7967" t="str" s="42">
        <v>法宝打造获得。成宝核心×1；主材：十载灵蚕丝×1；辅材类别：阵旗灵丝×1；特性材料类别：毒血×1。</v>
      </c>
      <c r="AB7967" s="42">
        <v>12421005</v>
      </c>
      <c r="AC7967" s="42" t="s">
        <v>121</v>
      </c>
      <c r="AD7967" s="42">
        <v>0</v>
      </c>
      <c r="AE7967" s="42"/>
      <c r="AF7967" s="42">
        <v>70004</v>
      </c>
      <c r="AG7967" s="42"/>
      <c r="AH7967" s="42">
        <v>18000</v>
      </c>
      <c r="AI7967" s="42" t="s">
        <v>7668</v>
      </c>
      <c r="AJ7967" s="42" t="s">
        <v>7774</v>
      </c>
      <c r="AK7967" s="42" t="s">
        <v>342</v>
      </c>
      <c r="AL7967" t="s">
        <v>7795</v>
      </c>
    </row>
    <row r="7968" spans="2:38">
      <c r="B7968" s="16" t="n">
        <f>10000000+INDEX(编号表!$B:$B,MATCH(F7968,编号表!$A:$A,0))*100000+INDEX(编号表!$F:$F,MATCH(D7968,编号表!$E:$E,0))*1000+INDEX(编号表!$D:$D,MATCH(E7968,编号表!$C:$C,0))*10000+G7968</f>
        <v>12434031</v>
      </c>
      <c r="C7968" s="42" t="s">
        <v>8171</v>
      </c>
      <c r="D7968" s="42" t="s">
        <v>108</v>
      </c>
      <c r="E7968" s="42" t="s">
        <v>342</v>
      </c>
      <c r="F7968" s="42" t="s">
        <v>7668</v>
      </c>
      <c r="G7968" s="42">
        <v>31</v>
      </c>
      <c r="H7968" s="42"/>
      <c r="I7968" s="42">
        <v>60</v>
      </c>
      <c r="J7968" s="42" t="str">
        <f t="shared" si="133"/>
        <v>大类_仙品金丹法宝</v>
      </c>
      <c r="K7968" s="42" t="s">
        <v>6624</v>
      </c>
      <c r="L7968" s="42"/>
      <c r="M7968" s="42" t="s">
        <v>7668</v>
      </c>
      <c r="N7968" s="42"/>
      <c r="O7968" s="42">
        <v>0</v>
      </c>
      <c r="P7968" s="42" t="b">
        <v>1</v>
      </c>
      <c r="Q7968" s="42"/>
      <c r="R7968" s="42" t="b">
        <v>0</v>
      </c>
      <c r="S7968" s="42">
        <v>1</v>
      </c>
      <c r="T7968" s="42" t="s">
        <v>91</v>
      </c>
      <c r="U7968" s="42">
        <v>999</v>
      </c>
      <c r="V7968" s="42" t="s">
        <v>7669</v>
      </c>
      <c r="W7968" s="42">
        <v>34031</v>
      </c>
      <c r="X7968" s="42"/>
      <c r="Y7968" s="42" t="s">
        <v>7793</v>
      </c>
      <c r="Z7968" t="str" s="42">
        <v>|cff00FF00“索随念走，缠身即收；制其行迹，使敌手寸步难移。”——《缚龙定形玄图》|r</v>
      </c>
      <c r="AA7968" t="str" s="42">
        <v>法宝打造获得。成宝核心×1；主材：十载灵蚕丝×1；辅材类别：阵旗灵丝×1；特性材料类别：毒囊×1。</v>
      </c>
      <c r="AB7968" s="42">
        <v>12421005</v>
      </c>
      <c r="AC7968" s="42" t="s">
        <v>121</v>
      </c>
      <c r="AD7968" s="42">
        <v>0</v>
      </c>
      <c r="AE7968" s="42"/>
      <c r="AF7968" s="42">
        <v>70004</v>
      </c>
      <c r="AG7968" s="42"/>
      <c r="AH7968" s="42">
        <v>18000</v>
      </c>
      <c r="AI7968" s="42" t="s">
        <v>7668</v>
      </c>
      <c r="AJ7968" s="42" t="s">
        <v>7774</v>
      </c>
      <c r="AK7968" s="42" t="s">
        <v>342</v>
      </c>
      <c r="AL7968" t="s">
        <v>7798</v>
      </c>
    </row>
    <row r="7969" spans="2:38">
      <c r="B7969" s="16" t="n">
        <f>10000000+INDEX(编号表!$B:$B,MATCH(F7969,编号表!$A:$A,0))*100000+INDEX(编号表!$F:$F,MATCH(D7969,编号表!$E:$E,0))*1000+INDEX(编号表!$D:$D,MATCH(E7969,编号表!$C:$C,0))*10000+G7969</f>
        <v>12434032</v>
      </c>
      <c r="C7969" s="42" t="s">
        <v>8173</v>
      </c>
      <c r="D7969" s="42" t="s">
        <v>108</v>
      </c>
      <c r="E7969" s="42" t="s">
        <v>342</v>
      </c>
      <c r="F7969" s="42" t="s">
        <v>7668</v>
      </c>
      <c r="G7969" s="42">
        <v>32</v>
      </c>
      <c r="H7969" s="42"/>
      <c r="I7969" s="42">
        <v>60</v>
      </c>
      <c r="J7969" s="42" t="str">
        <f t="shared" si="133"/>
        <v>大类_仙品金丹法宝</v>
      </c>
      <c r="K7969" s="42" t="s">
        <v>6624</v>
      </c>
      <c r="L7969" s="42"/>
      <c r="M7969" s="42" t="s">
        <v>7668</v>
      </c>
      <c r="N7969" s="42"/>
      <c r="O7969" s="42">
        <v>0</v>
      </c>
      <c r="P7969" s="42" t="b">
        <v>1</v>
      </c>
      <c r="Q7969" s="42"/>
      <c r="R7969" s="42" t="b">
        <v>0</v>
      </c>
      <c r="S7969" s="42">
        <v>1</v>
      </c>
      <c r="T7969" s="42" t="s">
        <v>91</v>
      </c>
      <c r="U7969" s="42">
        <v>999</v>
      </c>
      <c r="V7969" s="42" t="s">
        <v>7669</v>
      </c>
      <c r="W7969" s="42">
        <v>34032</v>
      </c>
      <c r="X7969" s="42"/>
      <c r="Y7969" s="42" t="s">
        <v>7800</v>
      </c>
      <c r="Z7969" t="str" s="42">
        <v>|cff00FF00“索随念走，缠身即收；制其行迹，使敌手寸步难移。”——《缚龙定形玄图》|r</v>
      </c>
      <c r="AA7969" t="str" s="42">
        <v>法宝打造获得。成宝核心×1；主材：十载灵蚕丝×1；辅材类别：阵旗灵丝×1；特性材料类别：古阵石×1。</v>
      </c>
      <c r="AB7969" s="42">
        <v>12421005</v>
      </c>
      <c r="AC7969" s="42" t="s">
        <v>121</v>
      </c>
      <c r="AD7969" s="42">
        <v>0</v>
      </c>
      <c r="AE7969" s="42"/>
      <c r="AF7969" s="42">
        <v>70004</v>
      </c>
      <c r="AG7969" s="42"/>
      <c r="AH7969" s="42">
        <v>18000</v>
      </c>
      <c r="AI7969" s="42" t="s">
        <v>7668</v>
      </c>
      <c r="AJ7969" s="42" t="s">
        <v>7774</v>
      </c>
      <c r="AK7969" s="42" t="s">
        <v>342</v>
      </c>
      <c r="AL7969" t="s">
        <v>7802</v>
      </c>
    </row>
    <row r="7970" spans="2:38">
      <c r="B7970" s="16" t="n">
        <f>10000000+INDEX(编号表!$B:$B,MATCH(F7970,编号表!$A:$A,0))*100000+INDEX(编号表!$F:$F,MATCH(D7970,编号表!$E:$E,0))*1000+INDEX(编号表!$D:$D,MATCH(E7970,编号表!$C:$C,0))*10000+G7970</f>
        <v>12434033</v>
      </c>
      <c r="C7970" s="42" t="s">
        <v>8175</v>
      </c>
      <c r="D7970" s="42" t="s">
        <v>108</v>
      </c>
      <c r="E7970" s="42" t="s">
        <v>342</v>
      </c>
      <c r="F7970" s="42" t="s">
        <v>7668</v>
      </c>
      <c r="G7970" s="42">
        <v>33</v>
      </c>
      <c r="H7970" s="42"/>
      <c r="I7970" s="42">
        <v>60</v>
      </c>
      <c r="J7970" s="42" t="str">
        <f t="shared" si="133"/>
        <v>大类_仙品金丹法宝</v>
      </c>
      <c r="K7970" s="42" t="s">
        <v>6624</v>
      </c>
      <c r="L7970" s="42"/>
      <c r="M7970" s="42" t="s">
        <v>7668</v>
      </c>
      <c r="N7970" s="42"/>
      <c r="O7970" s="42">
        <v>0</v>
      </c>
      <c r="P7970" s="42" t="b">
        <v>1</v>
      </c>
      <c r="Q7970" s="42"/>
      <c r="R7970" s="42" t="b">
        <v>0</v>
      </c>
      <c r="S7970" s="42">
        <v>1</v>
      </c>
      <c r="T7970" s="42" t="s">
        <v>91</v>
      </c>
      <c r="U7970" s="42">
        <v>999</v>
      </c>
      <c r="V7970" s="42" t="s">
        <v>7669</v>
      </c>
      <c r="W7970" s="42">
        <v>34033</v>
      </c>
      <c r="X7970" s="42"/>
      <c r="Y7970" t="str" s="42">
        <v>法宝。缠束目标，使其短时定身；补强索体，延长定身时间；缩短缚灵索技能冷却时间。</v>
      </c>
      <c r="Z7970" t="str" s="42">
        <v>|cff00FF00“索随念走，缠身即收；制其行迹，使敌手寸步难移。”——《缚龙定形玄图》|r</v>
      </c>
      <c r="AA7970" t="str" s="42">
        <v>法宝打造获得。成宝核心×1；主材：十载灵蚕丝×1；辅材类别：阵旗灵丝×1；特性材料类别：妖丹×1。</v>
      </c>
      <c r="AB7970" s="42">
        <v>12421005</v>
      </c>
      <c r="AC7970" s="42" t="s">
        <v>121</v>
      </c>
      <c r="AD7970" s="42">
        <v>0</v>
      </c>
      <c r="AE7970" s="42"/>
      <c r="AF7970" s="42">
        <v>70004</v>
      </c>
      <c r="AG7970" s="42"/>
      <c r="AH7970" s="42">
        <v>18000</v>
      </c>
      <c r="AI7970" s="42" t="s">
        <v>7668</v>
      </c>
      <c r="AJ7970" s="42" t="s">
        <v>7774</v>
      </c>
      <c r="AK7970" s="42" t="s">
        <v>342</v>
      </c>
      <c r="AL7970" t="s">
        <v>7806</v>
      </c>
    </row>
    <row r="7971" spans="2:38">
      <c r="B7971" s="16" t="n">
        <f>10000000+INDEX(编号表!$B:$B,MATCH(F7971,编号表!$A:$A,0))*100000+INDEX(编号表!$F:$F,MATCH(D7971,编号表!$E:$E,0))*1000+INDEX(编号表!$D:$D,MATCH(E7971,编号表!$C:$C,0))*10000+G7971</f>
        <v>12434034</v>
      </c>
      <c r="C7971" s="42" t="s">
        <v>8177</v>
      </c>
      <c r="D7971" s="42" t="s">
        <v>108</v>
      </c>
      <c r="E7971" s="42" t="s">
        <v>342</v>
      </c>
      <c r="F7971" s="42" t="s">
        <v>7668</v>
      </c>
      <c r="G7971" s="42">
        <v>34</v>
      </c>
      <c r="H7971" s="42"/>
      <c r="I7971" s="42">
        <v>60</v>
      </c>
      <c r="J7971" s="42" t="str">
        <f t="shared" si="133"/>
        <v>大类_仙品金丹法宝</v>
      </c>
      <c r="K7971" s="42" t="s">
        <v>6624</v>
      </c>
      <c r="L7971" s="42"/>
      <c r="M7971" s="42" t="s">
        <v>7668</v>
      </c>
      <c r="N7971" s="42"/>
      <c r="O7971" s="42">
        <v>0</v>
      </c>
      <c r="P7971" s="42" t="b">
        <v>1</v>
      </c>
      <c r="Q7971" s="42"/>
      <c r="R7971" s="42" t="b">
        <v>0</v>
      </c>
      <c r="S7971" s="42">
        <v>1</v>
      </c>
      <c r="T7971" s="42" t="s">
        <v>91</v>
      </c>
      <c r="U7971" s="42">
        <v>999</v>
      </c>
      <c r="V7971" s="42" t="s">
        <v>7669</v>
      </c>
      <c r="W7971" s="42">
        <v>34034</v>
      </c>
      <c r="X7971" s="42"/>
      <c r="Y7971" s="42" t="s">
        <v>7808</v>
      </c>
      <c r="Z7971" s="42" t="s">
        <v>7809</v>
      </c>
      <c r="AA7971" t="str" s="42">
        <v>法宝打造获得。成宝核心×1；主材：十载灵兽皮×1；辅材类别：甲壳×1；特性材料类别：金行凝华×1。</v>
      </c>
      <c r="AB7971" s="42">
        <v>12421001</v>
      </c>
      <c r="AC7971" s="42" t="s">
        <v>121</v>
      </c>
      <c r="AD7971" s="42">
        <v>0</v>
      </c>
      <c r="AE7971" s="42"/>
      <c r="AF7971" s="42">
        <v>70004</v>
      </c>
      <c r="AG7971" s="42"/>
      <c r="AH7971" s="42">
        <v>18000</v>
      </c>
      <c r="AI7971" s="42" t="s">
        <v>7668</v>
      </c>
      <c r="AJ7971" s="42" t="s">
        <v>7811</v>
      </c>
      <c r="AK7971" s="42" t="s">
        <v>342</v>
      </c>
      <c r="AL7971" t="s">
        <v>7812</v>
      </c>
    </row>
    <row r="7972" spans="2:38">
      <c r="B7972" s="16" t="n">
        <f>10000000+INDEX(编号表!$B:$B,MATCH(F7972,编号表!$A:$A,0))*100000+INDEX(编号表!$F:$F,MATCH(D7972,编号表!$E:$E,0))*1000+INDEX(编号表!$D:$D,MATCH(E7972,编号表!$C:$C,0))*10000+G7972</f>
        <v>12434035</v>
      </c>
      <c r="C7972" s="42" t="s">
        <v>8179</v>
      </c>
      <c r="D7972" s="42" t="s">
        <v>108</v>
      </c>
      <c r="E7972" s="42" t="s">
        <v>342</v>
      </c>
      <c r="F7972" s="42" t="s">
        <v>7668</v>
      </c>
      <c r="G7972" s="42">
        <v>35</v>
      </c>
      <c r="H7972" s="42"/>
      <c r="I7972" s="42">
        <v>60</v>
      </c>
      <c r="J7972" s="42" t="str">
        <f t="shared" si="133"/>
        <v>大类_仙品金丹法宝</v>
      </c>
      <c r="K7972" s="42" t="s">
        <v>6624</v>
      </c>
      <c r="L7972" s="42"/>
      <c r="M7972" s="42" t="s">
        <v>7668</v>
      </c>
      <c r="N7972" s="42"/>
      <c r="O7972" s="42">
        <v>0</v>
      </c>
      <c r="P7972" s="42" t="b">
        <v>1</v>
      </c>
      <c r="Q7972" s="42"/>
      <c r="R7972" s="42" t="b">
        <v>0</v>
      </c>
      <c r="S7972" s="42">
        <v>1</v>
      </c>
      <c r="T7972" s="42" t="s">
        <v>91</v>
      </c>
      <c r="U7972" s="42">
        <v>999</v>
      </c>
      <c r="V7972" s="42" t="s">
        <v>7669</v>
      </c>
      <c r="W7972" s="42">
        <v>34035</v>
      </c>
      <c r="X7972" s="42"/>
      <c r="Y7972" s="42" t="s">
        <v>7814</v>
      </c>
      <c r="Z7972" s="42" t="s">
        <v>7809</v>
      </c>
      <c r="AA7972" t="str" s="42">
        <v>法宝打造获得。成宝核心×1；主材：十载灵兽皮×1；辅材类别：甲壳×1；特性材料类别：木行凝华×1。</v>
      </c>
      <c r="AB7972" s="42">
        <v>12421001</v>
      </c>
      <c r="AC7972" s="42" t="s">
        <v>121</v>
      </c>
      <c r="AD7972" s="42">
        <v>0</v>
      </c>
      <c r="AE7972" s="42"/>
      <c r="AF7972" s="42">
        <v>70004</v>
      </c>
      <c r="AG7972" s="42"/>
      <c r="AH7972" s="42">
        <v>18000</v>
      </c>
      <c r="AI7972" s="42" t="s">
        <v>7668</v>
      </c>
      <c r="AJ7972" s="42" t="s">
        <v>7811</v>
      </c>
      <c r="AK7972" s="42" t="s">
        <v>342</v>
      </c>
      <c r="AL7972" t="s">
        <v>7816</v>
      </c>
    </row>
    <row r="7973" spans="2:38">
      <c r="B7973" s="16" t="n">
        <f>10000000+INDEX(编号表!$B:$B,MATCH(F7973,编号表!$A:$A,0))*100000+INDEX(编号表!$F:$F,MATCH(D7973,编号表!$E:$E,0))*1000+INDEX(编号表!$D:$D,MATCH(E7973,编号表!$C:$C,0))*10000+G7973</f>
        <v>12434036</v>
      </c>
      <c r="C7973" s="42" t="s">
        <v>8181</v>
      </c>
      <c r="D7973" s="42" t="s">
        <v>108</v>
      </c>
      <c r="E7973" s="42" t="s">
        <v>342</v>
      </c>
      <c r="F7973" s="42" t="s">
        <v>7668</v>
      </c>
      <c r="G7973" s="42">
        <v>36</v>
      </c>
      <c r="H7973" s="42"/>
      <c r="I7973" s="42">
        <v>60</v>
      </c>
      <c r="J7973" s="42" t="str">
        <f t="shared" si="133"/>
        <v>大类_仙品金丹法宝</v>
      </c>
      <c r="K7973" s="42" t="s">
        <v>6624</v>
      </c>
      <c r="L7973" s="42"/>
      <c r="M7973" s="42" t="s">
        <v>7668</v>
      </c>
      <c r="N7973" s="42"/>
      <c r="O7973" s="42">
        <v>0</v>
      </c>
      <c r="P7973" s="42" t="b">
        <v>1</v>
      </c>
      <c r="Q7973" s="42"/>
      <c r="R7973" s="42" t="b">
        <v>0</v>
      </c>
      <c r="S7973" s="42">
        <v>1</v>
      </c>
      <c r="T7973" s="42" t="s">
        <v>91</v>
      </c>
      <c r="U7973" s="42">
        <v>999</v>
      </c>
      <c r="V7973" s="42" t="s">
        <v>7669</v>
      </c>
      <c r="W7973" s="42">
        <v>34036</v>
      </c>
      <c r="X7973" s="42"/>
      <c r="Y7973" s="42" t="s">
        <v>7818</v>
      </c>
      <c r="Z7973" s="42" t="s">
        <v>7809</v>
      </c>
      <c r="AA7973" t="str" s="42">
        <v>法宝打造获得。成宝核心×1；主材：十载灵兽皮×1；辅材类别：甲壳×1；特性材料类别：水行凝华×1。</v>
      </c>
      <c r="AB7973" s="42">
        <v>12421001</v>
      </c>
      <c r="AC7973" s="42" t="s">
        <v>121</v>
      </c>
      <c r="AD7973" s="42">
        <v>0</v>
      </c>
      <c r="AE7973" s="42"/>
      <c r="AF7973" s="42">
        <v>70004</v>
      </c>
      <c r="AG7973" s="42"/>
      <c r="AH7973" s="42">
        <v>18000</v>
      </c>
      <c r="AI7973" s="42" t="s">
        <v>7668</v>
      </c>
      <c r="AJ7973" s="42" t="s">
        <v>7811</v>
      </c>
      <c r="AK7973" s="42" t="s">
        <v>342</v>
      </c>
      <c r="AL7973" t="s">
        <v>7820</v>
      </c>
    </row>
    <row r="7974" spans="2:38">
      <c r="B7974" s="16" t="n">
        <f>10000000+INDEX(编号表!$B:$B,MATCH(F7974,编号表!$A:$A,0))*100000+INDEX(编号表!$F:$F,MATCH(D7974,编号表!$E:$E,0))*1000+INDEX(编号表!$D:$D,MATCH(E7974,编号表!$C:$C,0))*10000+G7974</f>
        <v>12434037</v>
      </c>
      <c r="C7974" s="42" t="s">
        <v>8183</v>
      </c>
      <c r="D7974" s="42" t="s">
        <v>108</v>
      </c>
      <c r="E7974" s="42" t="s">
        <v>342</v>
      </c>
      <c r="F7974" s="42" t="s">
        <v>7668</v>
      </c>
      <c r="G7974" s="42">
        <v>37</v>
      </c>
      <c r="H7974" s="42"/>
      <c r="I7974" s="42">
        <v>60</v>
      </c>
      <c r="J7974" s="42" t="str">
        <f t="shared" si="133"/>
        <v>大类_仙品金丹法宝</v>
      </c>
      <c r="K7974" s="42" t="s">
        <v>6624</v>
      </c>
      <c r="L7974" s="42"/>
      <c r="M7974" s="42" t="s">
        <v>7668</v>
      </c>
      <c r="N7974" s="42"/>
      <c r="O7974" s="42">
        <v>0</v>
      </c>
      <c r="P7974" s="42" t="b">
        <v>1</v>
      </c>
      <c r="Q7974" s="42"/>
      <c r="R7974" s="42" t="b">
        <v>0</v>
      </c>
      <c r="S7974" s="42">
        <v>1</v>
      </c>
      <c r="T7974" s="42" t="s">
        <v>91</v>
      </c>
      <c r="U7974" s="42">
        <v>999</v>
      </c>
      <c r="V7974" s="42" t="s">
        <v>7669</v>
      </c>
      <c r="W7974" s="42">
        <v>34037</v>
      </c>
      <c r="X7974" s="42"/>
      <c r="Y7974" s="42" t="s">
        <v>7822</v>
      </c>
      <c r="Z7974" s="42" t="s">
        <v>7809</v>
      </c>
      <c r="AA7974" t="str" s="42">
        <v>法宝打造获得。成宝核心×1；主材：十载灵兽皮×1；辅材类别：甲壳×1；特性材料类别：火行凝华×1。</v>
      </c>
      <c r="AB7974" s="42">
        <v>12421001</v>
      </c>
      <c r="AC7974" s="42" t="s">
        <v>121</v>
      </c>
      <c r="AD7974" s="42">
        <v>0</v>
      </c>
      <c r="AE7974" s="42"/>
      <c r="AF7974" s="42">
        <v>70004</v>
      </c>
      <c r="AG7974" s="42"/>
      <c r="AH7974" s="42">
        <v>18000</v>
      </c>
      <c r="AI7974" s="42" t="s">
        <v>7668</v>
      </c>
      <c r="AJ7974" s="42" t="s">
        <v>7811</v>
      </c>
      <c r="AK7974" s="42" t="s">
        <v>342</v>
      </c>
      <c r="AL7974" t="s">
        <v>7824</v>
      </c>
    </row>
    <row r="7975" spans="2:38">
      <c r="B7975" s="16" t="n">
        <f>10000000+INDEX(编号表!$B:$B,MATCH(F7975,编号表!$A:$A,0))*100000+INDEX(编号表!$F:$F,MATCH(D7975,编号表!$E:$E,0))*1000+INDEX(编号表!$D:$D,MATCH(E7975,编号表!$C:$C,0))*10000+G7975</f>
        <v>12434038</v>
      </c>
      <c r="C7975" s="42" t="s">
        <v>8185</v>
      </c>
      <c r="D7975" s="42" t="s">
        <v>108</v>
      </c>
      <c r="E7975" s="42" t="s">
        <v>342</v>
      </c>
      <c r="F7975" s="42" t="s">
        <v>7668</v>
      </c>
      <c r="G7975" s="42">
        <v>38</v>
      </c>
      <c r="H7975" s="42"/>
      <c r="I7975" s="42">
        <v>60</v>
      </c>
      <c r="J7975" s="42" t="str">
        <f t="shared" si="133"/>
        <v>大类_仙品金丹法宝</v>
      </c>
      <c r="K7975" s="42" t="s">
        <v>6624</v>
      </c>
      <c r="L7975" s="42"/>
      <c r="M7975" s="42" t="s">
        <v>7668</v>
      </c>
      <c r="N7975" s="42"/>
      <c r="O7975" s="42">
        <v>0</v>
      </c>
      <c r="P7975" s="42" t="b">
        <v>1</v>
      </c>
      <c r="Q7975" s="42"/>
      <c r="R7975" s="42" t="b">
        <v>0</v>
      </c>
      <c r="S7975" s="42">
        <v>1</v>
      </c>
      <c r="T7975" s="42" t="s">
        <v>91</v>
      </c>
      <c r="U7975" s="42">
        <v>999</v>
      </c>
      <c r="V7975" s="42" t="s">
        <v>7669</v>
      </c>
      <c r="W7975" s="42">
        <v>34038</v>
      </c>
      <c r="X7975" s="42"/>
      <c r="Y7975" s="42" t="s">
        <v>7826</v>
      </c>
      <c r="Z7975" s="42" t="s">
        <v>7809</v>
      </c>
      <c r="AA7975" t="str" s="42">
        <v>法宝打造获得。成宝核心×1；主材：十载灵兽皮×1；辅材类别：甲壳×1；特性材料类别：土行凝华×1。</v>
      </c>
      <c r="AB7975" s="42">
        <v>12421001</v>
      </c>
      <c r="AC7975" s="42" t="s">
        <v>121</v>
      </c>
      <c r="AD7975" s="42">
        <v>0</v>
      </c>
      <c r="AE7975" s="42"/>
      <c r="AF7975" s="42">
        <v>70004</v>
      </c>
      <c r="AG7975" s="42"/>
      <c r="AH7975" s="42">
        <v>18000</v>
      </c>
      <c r="AI7975" s="42" t="s">
        <v>7668</v>
      </c>
      <c r="AJ7975" s="42" t="s">
        <v>7811</v>
      </c>
      <c r="AK7975" s="42" t="s">
        <v>342</v>
      </c>
      <c r="AL7975" t="s">
        <v>7828</v>
      </c>
    </row>
    <row r="7976" spans="2:38">
      <c r="B7976" s="16" t="n">
        <f>10000000+INDEX(编号表!$B:$B,MATCH(F7976,编号表!$A:$A,0))*100000+INDEX(编号表!$F:$F,MATCH(D7976,编号表!$E:$E,0))*1000+INDEX(编号表!$D:$D,MATCH(E7976,编号表!$C:$C,0))*10000+G7976</f>
        <v>12434039</v>
      </c>
      <c r="C7976" s="42" t="s">
        <v>8187</v>
      </c>
      <c r="D7976" s="42" t="s">
        <v>108</v>
      </c>
      <c r="E7976" s="42" t="s">
        <v>342</v>
      </c>
      <c r="F7976" s="42" t="s">
        <v>7668</v>
      </c>
      <c r="G7976" s="42">
        <v>39</v>
      </c>
      <c r="H7976" s="42"/>
      <c r="I7976" s="42">
        <v>60</v>
      </c>
      <c r="J7976" s="42" t="str">
        <f t="shared" si="133"/>
        <v>大类_仙品金丹法宝</v>
      </c>
      <c r="K7976" s="42" t="s">
        <v>6624</v>
      </c>
      <c r="L7976" s="42"/>
      <c r="M7976" s="42" t="s">
        <v>7668</v>
      </c>
      <c r="N7976" s="42"/>
      <c r="O7976" s="42">
        <v>0</v>
      </c>
      <c r="P7976" s="42" t="b">
        <v>1</v>
      </c>
      <c r="Q7976" s="42"/>
      <c r="R7976" s="42" t="b">
        <v>0</v>
      </c>
      <c r="S7976" s="42">
        <v>1</v>
      </c>
      <c r="T7976" s="42" t="s">
        <v>91</v>
      </c>
      <c r="U7976" s="42">
        <v>999</v>
      </c>
      <c r="V7976" s="42" t="s">
        <v>7669</v>
      </c>
      <c r="W7976" s="42">
        <v>34039</v>
      </c>
      <c r="X7976" s="42"/>
      <c r="Y7976" s="42" t="s">
        <v>7830</v>
      </c>
      <c r="Z7976" s="42" t="s">
        <v>7809</v>
      </c>
      <c r="AA7976" t="str" s="42">
        <v>法宝打造获得。成宝核心×1；主材：十载灵兽皮×1；辅材类别：甲壳×1；特性材料类别：甲壳×1。</v>
      </c>
      <c r="AB7976" s="42">
        <v>12421001</v>
      </c>
      <c r="AC7976" s="42" t="s">
        <v>121</v>
      </c>
      <c r="AD7976" s="42">
        <v>0</v>
      </c>
      <c r="AE7976" s="42"/>
      <c r="AF7976" s="42">
        <v>70004</v>
      </c>
      <c r="AG7976" s="42"/>
      <c r="AH7976" s="42">
        <v>18000</v>
      </c>
      <c r="AI7976" s="42" t="s">
        <v>7668</v>
      </c>
      <c r="AJ7976" s="42" t="s">
        <v>7811</v>
      </c>
      <c r="AK7976" s="42" t="s">
        <v>342</v>
      </c>
      <c r="AL7976" t="s">
        <v>7832</v>
      </c>
    </row>
    <row r="7977" spans="2:38">
      <c r="B7977" s="16" t="n">
        <f>10000000+INDEX(编号表!$B:$B,MATCH(F7977,编号表!$A:$A,0))*100000+INDEX(编号表!$F:$F,MATCH(D7977,编号表!$E:$E,0))*1000+INDEX(编号表!$D:$D,MATCH(E7977,编号表!$C:$C,0))*10000+G7977</f>
        <v>12434040</v>
      </c>
      <c r="C7977" s="42" t="s">
        <v>8189</v>
      </c>
      <c r="D7977" s="42" t="s">
        <v>108</v>
      </c>
      <c r="E7977" s="42" t="s">
        <v>342</v>
      </c>
      <c r="F7977" s="42" t="s">
        <v>7668</v>
      </c>
      <c r="G7977" s="42">
        <v>40</v>
      </c>
      <c r="H7977" s="42"/>
      <c r="I7977" s="42">
        <v>60</v>
      </c>
      <c r="J7977" s="42" t="str">
        <f t="shared" si="133"/>
        <v>大类_仙品金丹法宝</v>
      </c>
      <c r="K7977" s="42" t="s">
        <v>6624</v>
      </c>
      <c r="L7977" s="42"/>
      <c r="M7977" s="42" t="s">
        <v>7668</v>
      </c>
      <c r="N7977" s="42"/>
      <c r="O7977" s="42">
        <v>0</v>
      </c>
      <c r="P7977" s="42" t="b">
        <v>1</v>
      </c>
      <c r="Q7977" s="42"/>
      <c r="R7977" s="42" t="b">
        <v>0</v>
      </c>
      <c r="S7977" s="42">
        <v>1</v>
      </c>
      <c r="T7977" s="42" t="s">
        <v>91</v>
      </c>
      <c r="U7977" s="42">
        <v>999</v>
      </c>
      <c r="V7977" s="42" t="s">
        <v>7669</v>
      </c>
      <c r="W7977" s="42">
        <v>34040</v>
      </c>
      <c r="X7977" s="42"/>
      <c r="Y7977" s="42" t="s">
        <v>7834</v>
      </c>
      <c r="Z7977" s="42" t="s">
        <v>7809</v>
      </c>
      <c r="AA7977" t="str" s="42">
        <v>法宝打造获得。成宝核心×1；主材：十载灵兽皮×1；辅材类别：甲壳×1；特性材料类别：毒囊×1。</v>
      </c>
      <c r="AB7977" s="42">
        <v>12421001</v>
      </c>
      <c r="AC7977" s="42" t="s">
        <v>121</v>
      </c>
      <c r="AD7977" s="42">
        <v>0</v>
      </c>
      <c r="AE7977" s="42"/>
      <c r="AF7977" s="42">
        <v>70004</v>
      </c>
      <c r="AG7977" s="42"/>
      <c r="AH7977" s="42">
        <v>18000</v>
      </c>
      <c r="AI7977" s="42" t="s">
        <v>7668</v>
      </c>
      <c r="AJ7977" s="42" t="s">
        <v>7811</v>
      </c>
      <c r="AK7977" s="42" t="s">
        <v>342</v>
      </c>
      <c r="AL7977" t="s">
        <v>7836</v>
      </c>
    </row>
    <row r="7978" spans="2:38">
      <c r="B7978" s="16" t="n">
        <f>10000000+INDEX(编号表!$B:$B,MATCH(F7978,编号表!$A:$A,0))*100000+INDEX(编号表!$F:$F,MATCH(D7978,编号表!$E:$E,0))*1000+INDEX(编号表!$D:$D,MATCH(E7978,编号表!$C:$C,0))*10000+G7978</f>
        <v>12434041</v>
      </c>
      <c r="C7978" s="42" t="s">
        <v>8191</v>
      </c>
      <c r="D7978" s="42" t="s">
        <v>108</v>
      </c>
      <c r="E7978" s="42" t="s">
        <v>342</v>
      </c>
      <c r="F7978" s="42" t="s">
        <v>7668</v>
      </c>
      <c r="G7978" s="42">
        <v>41</v>
      </c>
      <c r="H7978" s="42"/>
      <c r="I7978" s="42">
        <v>60</v>
      </c>
      <c r="J7978" s="42" t="str">
        <f t="shared" si="133"/>
        <v>大类_仙品金丹法宝</v>
      </c>
      <c r="K7978" s="42" t="s">
        <v>6624</v>
      </c>
      <c r="L7978" s="42"/>
      <c r="M7978" s="42" t="s">
        <v>7668</v>
      </c>
      <c r="N7978" s="42"/>
      <c r="O7978" s="42">
        <v>0</v>
      </c>
      <c r="P7978" s="42" t="b">
        <v>1</v>
      </c>
      <c r="Q7978" s="42"/>
      <c r="R7978" s="42" t="b">
        <v>0</v>
      </c>
      <c r="S7978" s="42">
        <v>1</v>
      </c>
      <c r="T7978" s="42" t="s">
        <v>91</v>
      </c>
      <c r="U7978" s="42">
        <v>999</v>
      </c>
      <c r="V7978" s="42" t="s">
        <v>7669</v>
      </c>
      <c r="W7978" s="42">
        <v>34041</v>
      </c>
      <c r="X7978" s="42"/>
      <c r="Y7978" t="str" s="42">
        <v>法宝。展开护盾，吸收伤害；提高护盾吸收量；缩短宝伞技能冷却时间。</v>
      </c>
      <c r="Z7978" s="42" t="s">
        <v>7809</v>
      </c>
      <c r="AA7978" t="str" s="42">
        <v>法宝打造获得。成宝核心×1；主材：十载灵兽皮×1；辅材类别：甲壳×1；特性材料类别：妖丹×1。</v>
      </c>
      <c r="AB7978" s="42">
        <v>12421001</v>
      </c>
      <c r="AC7978" s="42" t="s">
        <v>121</v>
      </c>
      <c r="AD7978" s="42">
        <v>0</v>
      </c>
      <c r="AE7978" s="42"/>
      <c r="AF7978" s="42">
        <v>70004</v>
      </c>
      <c r="AG7978" s="42"/>
      <c r="AH7978" s="42">
        <v>18000</v>
      </c>
      <c r="AI7978" s="42" t="s">
        <v>7668</v>
      </c>
      <c r="AJ7978" s="42" t="s">
        <v>7811</v>
      </c>
      <c r="AK7978" s="42" t="s">
        <v>342</v>
      </c>
      <c r="AL7978" t="s">
        <v>7840</v>
      </c>
    </row>
    <row r="7979" spans="2:38">
      <c r="B7979" s="16" t="n">
        <f>10000000+INDEX(编号表!$B:$B,MATCH(F7979,编号表!$A:$A,0))*100000+INDEX(编号表!$F:$F,MATCH(D7979,编号表!$E:$E,0))*1000+INDEX(编号表!$D:$D,MATCH(E7979,编号表!$C:$C,0))*10000+G7979</f>
        <v>12434042</v>
      </c>
      <c r="C7979" s="42" t="s">
        <v>8193</v>
      </c>
      <c r="D7979" s="42" t="s">
        <v>108</v>
      </c>
      <c r="E7979" s="42" t="s">
        <v>342</v>
      </c>
      <c r="F7979" s="42" t="s">
        <v>7668</v>
      </c>
      <c r="G7979" s="42">
        <v>42</v>
      </c>
      <c r="H7979" s="42"/>
      <c r="I7979" s="42">
        <v>60</v>
      </c>
      <c r="J7979" s="42" t="str">
        <f t="shared" si="133"/>
        <v>大类_仙品金丹法宝</v>
      </c>
      <c r="K7979" s="42" t="s">
        <v>6624</v>
      </c>
      <c r="L7979" s="42"/>
      <c r="M7979" s="42" t="s">
        <v>7668</v>
      </c>
      <c r="N7979" s="42"/>
      <c r="O7979" s="42">
        <v>0</v>
      </c>
      <c r="P7979" s="42" t="b">
        <v>1</v>
      </c>
      <c r="Q7979" s="42"/>
      <c r="R7979" s="42" t="b">
        <v>0</v>
      </c>
      <c r="S7979" s="42">
        <v>1</v>
      </c>
      <c r="T7979" s="42" t="s">
        <v>91</v>
      </c>
      <c r="U7979" s="42">
        <v>999</v>
      </c>
      <c r="V7979" s="42" t="s">
        <v>7669</v>
      </c>
      <c r="W7979" s="42">
        <v>34042</v>
      </c>
      <c r="X7979" s="42"/>
      <c r="Y7979" s="42" t="s">
        <v>7842</v>
      </c>
      <c r="Z7979" s="42" t="s">
        <v>7809</v>
      </c>
      <c r="AA7979" t="str" s="42">
        <v>法宝打造获得。成宝核心×1；主材：十载灵兽皮×1；辅材类别：阵旗灵丝×1；特性材料类别：金行凝华×1。</v>
      </c>
      <c r="AB7979" s="42">
        <v>12421001</v>
      </c>
      <c r="AC7979" s="42" t="s">
        <v>121</v>
      </c>
      <c r="AD7979" s="42">
        <v>0</v>
      </c>
      <c r="AE7979" s="42"/>
      <c r="AF7979" s="42">
        <v>70004</v>
      </c>
      <c r="AG7979" s="42"/>
      <c r="AH7979" s="42">
        <v>18000</v>
      </c>
      <c r="AI7979" s="42" t="s">
        <v>7668</v>
      </c>
      <c r="AJ7979" s="42" t="s">
        <v>7811</v>
      </c>
      <c r="AK7979" s="42" t="s">
        <v>342</v>
      </c>
      <c r="AL7979" t="s">
        <v>7844</v>
      </c>
    </row>
    <row r="7980" spans="2:38">
      <c r="B7980" s="16" t="n">
        <f>10000000+INDEX(编号表!$B:$B,MATCH(F7980,编号表!$A:$A,0))*100000+INDEX(编号表!$F:$F,MATCH(D7980,编号表!$E:$E,0))*1000+INDEX(编号表!$D:$D,MATCH(E7980,编号表!$C:$C,0))*10000+G7980</f>
        <v>12434043</v>
      </c>
      <c r="C7980" s="42" t="s">
        <v>8195</v>
      </c>
      <c r="D7980" s="42" t="s">
        <v>108</v>
      </c>
      <c r="E7980" s="42" t="s">
        <v>342</v>
      </c>
      <c r="F7980" s="42" t="s">
        <v>7668</v>
      </c>
      <c r="G7980" s="42">
        <v>43</v>
      </c>
      <c r="H7980" s="42"/>
      <c r="I7980" s="42">
        <v>60</v>
      </c>
      <c r="J7980" s="42" t="str">
        <f t="shared" si="133"/>
        <v>大类_仙品金丹法宝</v>
      </c>
      <c r="K7980" s="42" t="s">
        <v>6624</v>
      </c>
      <c r="L7980" s="42"/>
      <c r="M7980" s="42" t="s">
        <v>7668</v>
      </c>
      <c r="N7980" s="42"/>
      <c r="O7980" s="42">
        <v>0</v>
      </c>
      <c r="P7980" s="42" t="b">
        <v>1</v>
      </c>
      <c r="Q7980" s="42"/>
      <c r="R7980" s="42" t="b">
        <v>0</v>
      </c>
      <c r="S7980" s="42">
        <v>1</v>
      </c>
      <c r="T7980" s="42" t="s">
        <v>91</v>
      </c>
      <c r="U7980" s="42">
        <v>999</v>
      </c>
      <c r="V7980" s="42" t="s">
        <v>7669</v>
      </c>
      <c r="W7980" s="42">
        <v>34043</v>
      </c>
      <c r="X7980" s="42"/>
      <c r="Y7980" s="42" t="s">
        <v>7846</v>
      </c>
      <c r="Z7980" s="42" t="s">
        <v>7809</v>
      </c>
      <c r="AA7980" t="str" s="42">
        <v>法宝打造获得。成宝核心×1；主材：十载灵兽皮×1；辅材类别：阵旗灵丝×1；特性材料类别：木行凝华×1。</v>
      </c>
      <c r="AB7980" s="42">
        <v>12421001</v>
      </c>
      <c r="AC7980" s="42" t="s">
        <v>121</v>
      </c>
      <c r="AD7980" s="42">
        <v>0</v>
      </c>
      <c r="AE7980" s="42"/>
      <c r="AF7980" s="42">
        <v>70004</v>
      </c>
      <c r="AG7980" s="42"/>
      <c r="AH7980" s="42">
        <v>18000</v>
      </c>
      <c r="AI7980" s="42" t="s">
        <v>7668</v>
      </c>
      <c r="AJ7980" s="42" t="s">
        <v>7811</v>
      </c>
      <c r="AK7980" s="42" t="s">
        <v>342</v>
      </c>
      <c r="AL7980" t="s">
        <v>7848</v>
      </c>
    </row>
    <row r="7981" spans="2:38">
      <c r="B7981" s="16" t="n">
        <f>10000000+INDEX(编号表!$B:$B,MATCH(F7981,编号表!$A:$A,0))*100000+INDEX(编号表!$F:$F,MATCH(D7981,编号表!$E:$E,0))*1000+INDEX(编号表!$D:$D,MATCH(E7981,编号表!$C:$C,0))*10000+G7981</f>
        <v>12434044</v>
      </c>
      <c r="C7981" s="42" t="s">
        <v>8197</v>
      </c>
      <c r="D7981" s="42" t="s">
        <v>108</v>
      </c>
      <c r="E7981" s="42" t="s">
        <v>342</v>
      </c>
      <c r="F7981" s="42" t="s">
        <v>7668</v>
      </c>
      <c r="G7981" s="42">
        <v>44</v>
      </c>
      <c r="H7981" s="42"/>
      <c r="I7981" s="42">
        <v>60</v>
      </c>
      <c r="J7981" s="42" t="str">
        <f t="shared" si="133"/>
        <v>大类_仙品金丹法宝</v>
      </c>
      <c r="K7981" s="42" t="s">
        <v>6624</v>
      </c>
      <c r="L7981" s="42"/>
      <c r="M7981" s="42" t="s">
        <v>7668</v>
      </c>
      <c r="N7981" s="42"/>
      <c r="O7981" s="42">
        <v>0</v>
      </c>
      <c r="P7981" s="42" t="b">
        <v>1</v>
      </c>
      <c r="Q7981" s="42"/>
      <c r="R7981" s="42" t="b">
        <v>0</v>
      </c>
      <c r="S7981" s="42">
        <v>1</v>
      </c>
      <c r="T7981" s="42" t="s">
        <v>91</v>
      </c>
      <c r="U7981" s="42">
        <v>999</v>
      </c>
      <c r="V7981" s="42" t="s">
        <v>7669</v>
      </c>
      <c r="W7981" s="42">
        <v>34044</v>
      </c>
      <c r="X7981" s="42"/>
      <c r="Y7981" s="42" t="s">
        <v>7850</v>
      </c>
      <c r="Z7981" s="42" t="s">
        <v>7809</v>
      </c>
      <c r="AA7981" t="str" s="42">
        <v>法宝打造获得。成宝核心×1；主材：十载灵兽皮×1；辅材类别：阵旗灵丝×1；特性材料类别：水行凝华×1。</v>
      </c>
      <c r="AB7981" s="42">
        <v>12421001</v>
      </c>
      <c r="AC7981" s="42" t="s">
        <v>121</v>
      </c>
      <c r="AD7981" s="42">
        <v>0</v>
      </c>
      <c r="AE7981" s="42"/>
      <c r="AF7981" s="42">
        <v>70004</v>
      </c>
      <c r="AG7981" s="42"/>
      <c r="AH7981" s="42">
        <v>18000</v>
      </c>
      <c r="AI7981" s="42" t="s">
        <v>7668</v>
      </c>
      <c r="AJ7981" s="42" t="s">
        <v>7811</v>
      </c>
      <c r="AK7981" s="42" t="s">
        <v>342</v>
      </c>
      <c r="AL7981" t="s">
        <v>7852</v>
      </c>
    </row>
    <row r="7982" spans="2:38">
      <c r="B7982" s="16" t="n">
        <f>10000000+INDEX(编号表!$B:$B,MATCH(F7982,编号表!$A:$A,0))*100000+INDEX(编号表!$F:$F,MATCH(D7982,编号表!$E:$E,0))*1000+INDEX(编号表!$D:$D,MATCH(E7982,编号表!$C:$C,0))*10000+G7982</f>
        <v>12434045</v>
      </c>
      <c r="C7982" s="42" t="s">
        <v>8199</v>
      </c>
      <c r="D7982" s="42" t="s">
        <v>108</v>
      </c>
      <c r="E7982" s="42" t="s">
        <v>342</v>
      </c>
      <c r="F7982" s="42" t="s">
        <v>7668</v>
      </c>
      <c r="G7982" s="42">
        <v>45</v>
      </c>
      <c r="H7982" s="42"/>
      <c r="I7982" s="42">
        <v>60</v>
      </c>
      <c r="J7982" s="42" t="str">
        <f t="shared" si="133"/>
        <v>大类_仙品金丹法宝</v>
      </c>
      <c r="K7982" s="42" t="s">
        <v>6624</v>
      </c>
      <c r="L7982" s="42"/>
      <c r="M7982" s="42" t="s">
        <v>7668</v>
      </c>
      <c r="N7982" s="42"/>
      <c r="O7982" s="42">
        <v>0</v>
      </c>
      <c r="P7982" s="42" t="b">
        <v>1</v>
      </c>
      <c r="Q7982" s="42"/>
      <c r="R7982" s="42" t="b">
        <v>0</v>
      </c>
      <c r="S7982" s="42">
        <v>1</v>
      </c>
      <c r="T7982" s="42" t="s">
        <v>91</v>
      </c>
      <c r="U7982" s="42">
        <v>999</v>
      </c>
      <c r="V7982" s="42" t="s">
        <v>7669</v>
      </c>
      <c r="W7982" s="42">
        <v>34045</v>
      </c>
      <c r="X7982" s="42"/>
      <c r="Y7982" s="42" t="s">
        <v>7854</v>
      </c>
      <c r="Z7982" s="42" t="s">
        <v>7809</v>
      </c>
      <c r="AA7982" t="str" s="42">
        <v>法宝打造获得。成宝核心×1；主材：十载灵兽皮×1；辅材类别：阵旗灵丝×1；特性材料类别：火行凝华×1。</v>
      </c>
      <c r="AB7982" s="42">
        <v>12421001</v>
      </c>
      <c r="AC7982" s="42" t="s">
        <v>121</v>
      </c>
      <c r="AD7982" s="42">
        <v>0</v>
      </c>
      <c r="AE7982" s="42"/>
      <c r="AF7982" s="42">
        <v>70004</v>
      </c>
      <c r="AG7982" s="42"/>
      <c r="AH7982" s="42">
        <v>18000</v>
      </c>
      <c r="AI7982" s="42" t="s">
        <v>7668</v>
      </c>
      <c r="AJ7982" s="42" t="s">
        <v>7811</v>
      </c>
      <c r="AK7982" s="42" t="s">
        <v>342</v>
      </c>
      <c r="AL7982" t="s">
        <v>7856</v>
      </c>
    </row>
    <row r="7983" spans="2:38">
      <c r="B7983" s="16" t="n">
        <f>10000000+INDEX(编号表!$B:$B,MATCH(F7983,编号表!$A:$A,0))*100000+INDEX(编号表!$F:$F,MATCH(D7983,编号表!$E:$E,0))*1000+INDEX(编号表!$D:$D,MATCH(E7983,编号表!$C:$C,0))*10000+G7983</f>
        <v>12434046</v>
      </c>
      <c r="C7983" s="42" t="s">
        <v>8201</v>
      </c>
      <c r="D7983" s="42" t="s">
        <v>108</v>
      </c>
      <c r="E7983" s="42" t="s">
        <v>342</v>
      </c>
      <c r="F7983" s="42" t="s">
        <v>7668</v>
      </c>
      <c r="G7983" s="42">
        <v>46</v>
      </c>
      <c r="H7983" s="42"/>
      <c r="I7983" s="42">
        <v>60</v>
      </c>
      <c r="J7983" s="42" t="str">
        <f t="shared" si="133"/>
        <v>大类_仙品金丹法宝</v>
      </c>
      <c r="K7983" s="42" t="s">
        <v>6624</v>
      </c>
      <c r="L7983" s="42"/>
      <c r="M7983" s="42" t="s">
        <v>7668</v>
      </c>
      <c r="N7983" s="42"/>
      <c r="O7983" s="42">
        <v>0</v>
      </c>
      <c r="P7983" s="42" t="b">
        <v>1</v>
      </c>
      <c r="Q7983" s="42"/>
      <c r="R7983" s="42" t="b">
        <v>0</v>
      </c>
      <c r="S7983" s="42">
        <v>1</v>
      </c>
      <c r="T7983" s="42" t="s">
        <v>91</v>
      </c>
      <c r="U7983" s="42">
        <v>999</v>
      </c>
      <c r="V7983" s="42" t="s">
        <v>7669</v>
      </c>
      <c r="W7983" s="42">
        <v>34046</v>
      </c>
      <c r="X7983" s="42"/>
      <c r="Y7983" s="42" t="s">
        <v>7858</v>
      </c>
      <c r="Z7983" s="42" t="s">
        <v>7809</v>
      </c>
      <c r="AA7983" t="str" s="42">
        <v>法宝打造获得。成宝核心×1；主材：十载灵兽皮×1；辅材类别：阵旗灵丝×1；特性材料类别：土行凝华×1。</v>
      </c>
      <c r="AB7983" s="42">
        <v>12421001</v>
      </c>
      <c r="AC7983" s="42" t="s">
        <v>121</v>
      </c>
      <c r="AD7983" s="42">
        <v>0</v>
      </c>
      <c r="AE7983" s="42"/>
      <c r="AF7983" s="42">
        <v>70004</v>
      </c>
      <c r="AG7983" s="42"/>
      <c r="AH7983" s="42">
        <v>18000</v>
      </c>
      <c r="AI7983" s="42" t="s">
        <v>7668</v>
      </c>
      <c r="AJ7983" s="42" t="s">
        <v>7811</v>
      </c>
      <c r="AK7983" s="42" t="s">
        <v>342</v>
      </c>
      <c r="AL7983" t="s">
        <v>7860</v>
      </c>
    </row>
    <row r="7984" spans="2:38">
      <c r="B7984" s="16" t="n">
        <f>10000000+INDEX(编号表!$B:$B,MATCH(F7984,编号表!$A:$A,0))*100000+INDEX(编号表!$F:$F,MATCH(D7984,编号表!$E:$E,0))*1000+INDEX(编号表!$D:$D,MATCH(E7984,编号表!$C:$C,0))*10000+G7984</f>
        <v>12434047</v>
      </c>
      <c r="C7984" s="42" t="s">
        <v>8203</v>
      </c>
      <c r="D7984" s="42" t="s">
        <v>108</v>
      </c>
      <c r="E7984" s="42" t="s">
        <v>342</v>
      </c>
      <c r="F7984" s="42" t="s">
        <v>7668</v>
      </c>
      <c r="G7984" s="42">
        <v>47</v>
      </c>
      <c r="H7984" s="42"/>
      <c r="I7984" s="42">
        <v>60</v>
      </c>
      <c r="J7984" s="42" t="str">
        <f t="shared" si="133"/>
        <v>大类_仙品金丹法宝</v>
      </c>
      <c r="K7984" s="42" t="s">
        <v>6624</v>
      </c>
      <c r="L7984" s="42"/>
      <c r="M7984" s="42" t="s">
        <v>7668</v>
      </c>
      <c r="N7984" s="42"/>
      <c r="O7984" s="42">
        <v>0</v>
      </c>
      <c r="P7984" s="42" t="b">
        <v>1</v>
      </c>
      <c r="Q7984" s="42"/>
      <c r="R7984" s="42" t="b">
        <v>0</v>
      </c>
      <c r="S7984" s="42">
        <v>1</v>
      </c>
      <c r="T7984" s="42" t="s">
        <v>91</v>
      </c>
      <c r="U7984" s="42">
        <v>999</v>
      </c>
      <c r="V7984" s="42" t="s">
        <v>7669</v>
      </c>
      <c r="W7984" s="42">
        <v>34047</v>
      </c>
      <c r="X7984" s="42"/>
      <c r="Y7984" s="42" t="s">
        <v>7862</v>
      </c>
      <c r="Z7984" s="42" t="s">
        <v>7809</v>
      </c>
      <c r="AA7984" t="str" s="42">
        <v>法宝打造获得。成宝核心×1；主材：十载灵兽皮×1；辅材类别：阵旗灵丝×1；特性材料类别：甲壳×1。</v>
      </c>
      <c r="AB7984" s="42">
        <v>12421001</v>
      </c>
      <c r="AC7984" s="42" t="s">
        <v>121</v>
      </c>
      <c r="AD7984" s="42">
        <v>0</v>
      </c>
      <c r="AE7984" s="42"/>
      <c r="AF7984" s="42">
        <v>70004</v>
      </c>
      <c r="AG7984" s="42"/>
      <c r="AH7984" s="42">
        <v>18000</v>
      </c>
      <c r="AI7984" s="42" t="s">
        <v>7668</v>
      </c>
      <c r="AJ7984" s="42" t="s">
        <v>7811</v>
      </c>
      <c r="AK7984" s="42" t="s">
        <v>342</v>
      </c>
      <c r="AL7984" t="s">
        <v>7864</v>
      </c>
    </row>
    <row r="7985" spans="2:38">
      <c r="B7985" s="16" t="n">
        <f>10000000+INDEX(编号表!$B:$B,MATCH(F7985,编号表!$A:$A,0))*100000+INDEX(编号表!$F:$F,MATCH(D7985,编号表!$E:$E,0))*1000+INDEX(编号表!$D:$D,MATCH(E7985,编号表!$C:$C,0))*10000+G7985</f>
        <v>12434048</v>
      </c>
      <c r="C7985" s="42" t="s">
        <v>8205</v>
      </c>
      <c r="D7985" s="42" t="s">
        <v>108</v>
      </c>
      <c r="E7985" s="42" t="s">
        <v>342</v>
      </c>
      <c r="F7985" s="42" t="s">
        <v>7668</v>
      </c>
      <c r="G7985" s="42">
        <v>48</v>
      </c>
      <c r="H7985" s="42"/>
      <c r="I7985" s="42">
        <v>60</v>
      </c>
      <c r="J7985" s="42" t="str">
        <f t="shared" si="133"/>
        <v>大类_仙品金丹法宝</v>
      </c>
      <c r="K7985" s="42" t="s">
        <v>6624</v>
      </c>
      <c r="L7985" s="42"/>
      <c r="M7985" s="42" t="s">
        <v>7668</v>
      </c>
      <c r="N7985" s="42"/>
      <c r="O7985" s="42">
        <v>0</v>
      </c>
      <c r="P7985" s="42" t="b">
        <v>1</v>
      </c>
      <c r="Q7985" s="42"/>
      <c r="R7985" s="42" t="b">
        <v>0</v>
      </c>
      <c r="S7985" s="42">
        <v>1</v>
      </c>
      <c r="T7985" s="42" t="s">
        <v>91</v>
      </c>
      <c r="U7985" s="42">
        <v>999</v>
      </c>
      <c r="V7985" s="42" t="s">
        <v>7669</v>
      </c>
      <c r="W7985" s="42">
        <v>34048</v>
      </c>
      <c r="X7985" s="42"/>
      <c r="Y7985" s="42" t="s">
        <v>7866</v>
      </c>
      <c r="Z7985" s="42" t="s">
        <v>7809</v>
      </c>
      <c r="AA7985" t="str" s="42">
        <v>法宝打造获得。成宝核心×1；主材：十载灵兽皮×1；辅材类别：阵旗灵丝×1；特性材料类别：毒囊×1。</v>
      </c>
      <c r="AB7985" s="42">
        <v>12421001</v>
      </c>
      <c r="AC7985" s="42" t="s">
        <v>121</v>
      </c>
      <c r="AD7985" s="42">
        <v>0</v>
      </c>
      <c r="AE7985" s="42"/>
      <c r="AF7985" s="42">
        <v>70004</v>
      </c>
      <c r="AG7985" s="42"/>
      <c r="AH7985" s="42">
        <v>18000</v>
      </c>
      <c r="AI7985" s="42" t="s">
        <v>7668</v>
      </c>
      <c r="AJ7985" s="42" t="s">
        <v>7811</v>
      </c>
      <c r="AK7985" s="42" t="s">
        <v>342</v>
      </c>
      <c r="AL7985" t="s">
        <v>7868</v>
      </c>
    </row>
    <row r="7986" spans="2:38">
      <c r="B7986" s="16" t="n">
        <f>10000000+INDEX(编号表!$B:$B,MATCH(F7986,编号表!$A:$A,0))*100000+INDEX(编号表!$F:$F,MATCH(D7986,编号表!$E:$E,0))*1000+INDEX(编号表!$D:$D,MATCH(E7986,编号表!$C:$C,0))*10000+G7986</f>
        <v>12434049</v>
      </c>
      <c r="C7986" s="42" t="s">
        <v>8207</v>
      </c>
      <c r="D7986" s="42" t="s">
        <v>108</v>
      </c>
      <c r="E7986" s="42" t="s">
        <v>342</v>
      </c>
      <c r="F7986" s="42" t="s">
        <v>7668</v>
      </c>
      <c r="G7986" s="42">
        <v>49</v>
      </c>
      <c r="H7986" s="42"/>
      <c r="I7986" s="42">
        <v>60</v>
      </c>
      <c r="J7986" s="42" t="str">
        <f t="shared" si="133"/>
        <v>大类_仙品金丹法宝</v>
      </c>
      <c r="K7986" s="42" t="s">
        <v>6624</v>
      </c>
      <c r="L7986" s="42"/>
      <c r="M7986" s="42" t="s">
        <v>7668</v>
      </c>
      <c r="N7986" s="42"/>
      <c r="O7986" s="42">
        <v>0</v>
      </c>
      <c r="P7986" s="42" t="b">
        <v>1</v>
      </c>
      <c r="Q7986" s="42"/>
      <c r="R7986" s="42" t="b">
        <v>0</v>
      </c>
      <c r="S7986" s="42">
        <v>1</v>
      </c>
      <c r="T7986" s="42" t="s">
        <v>91</v>
      </c>
      <c r="U7986" s="42">
        <v>999</v>
      </c>
      <c r="V7986" s="42" t="s">
        <v>7669</v>
      </c>
      <c r="W7986" s="42">
        <v>34049</v>
      </c>
      <c r="X7986" s="42"/>
      <c r="Y7986" t="str" s="42">
        <v>法宝。展开护盾，吸收伤害；延长护盾持续时间；缩短宝伞技能冷却时间。</v>
      </c>
      <c r="Z7986" s="42" t="s">
        <v>7809</v>
      </c>
      <c r="AA7986" t="str" s="42">
        <v>法宝打造获得。成宝核心×1；主材：十载灵兽皮×1；辅材类别：阵旗灵丝×1；特性材料类别：妖丹×1。</v>
      </c>
      <c r="AB7986" s="42">
        <v>12421001</v>
      </c>
      <c r="AC7986" s="42" t="s">
        <v>121</v>
      </c>
      <c r="AD7986" s="42">
        <v>0</v>
      </c>
      <c r="AE7986" s="42"/>
      <c r="AF7986" s="42">
        <v>70004</v>
      </c>
      <c r="AG7986" s="42"/>
      <c r="AH7986" s="42">
        <v>18000</v>
      </c>
      <c r="AI7986" s="42" t="s">
        <v>7668</v>
      </c>
      <c r="AJ7986" s="42" t="s">
        <v>7811</v>
      </c>
      <c r="AK7986" s="42" t="s">
        <v>342</v>
      </c>
      <c r="AL7986" t="s">
        <v>7872</v>
      </c>
    </row>
    <row r="7987" spans="2:38">
      <c r="B7987" s="16" t="n">
        <f>10000000+INDEX(编号表!$B:$B,MATCH(F7987,编号表!$A:$A,0))*100000+INDEX(编号表!$F:$F,MATCH(D7987,编号表!$E:$E,0))*1000+INDEX(编号表!$D:$D,MATCH(E7987,编号表!$C:$C,0))*10000+G7987</f>
        <v>12434050</v>
      </c>
      <c r="C7987" s="42" t="s">
        <v>8209</v>
      </c>
      <c r="D7987" s="42" t="s">
        <v>108</v>
      </c>
      <c r="E7987" s="42" t="s">
        <v>342</v>
      </c>
      <c r="F7987" s="42" t="s">
        <v>7668</v>
      </c>
      <c r="G7987" s="42">
        <v>50</v>
      </c>
      <c r="H7987" s="42"/>
      <c r="I7987" s="42">
        <v>60</v>
      </c>
      <c r="J7987" s="42" t="str">
        <f t="shared" si="133"/>
        <v>大类_仙品金丹法宝</v>
      </c>
      <c r="K7987" s="42" t="s">
        <v>6624</v>
      </c>
      <c r="L7987" s="42"/>
      <c r="M7987" s="42" t="s">
        <v>7668</v>
      </c>
      <c r="N7987" s="42"/>
      <c r="O7987" s="42">
        <v>0</v>
      </c>
      <c r="P7987" s="42" t="b">
        <v>1</v>
      </c>
      <c r="Q7987" s="42"/>
      <c r="R7987" s="42" t="b">
        <v>0</v>
      </c>
      <c r="S7987" s="42">
        <v>1</v>
      </c>
      <c r="T7987" s="42" t="s">
        <v>91</v>
      </c>
      <c r="U7987" s="42">
        <v>999</v>
      </c>
      <c r="V7987" s="42" t="s">
        <v>7669</v>
      </c>
      <c r="W7987" s="42">
        <v>34050</v>
      </c>
      <c r="X7987" s="42"/>
      <c r="Y7987" s="42" t="s">
        <v>7874</v>
      </c>
      <c r="Z7987" t="str" s="42">
        <v>|cff00FF00“珠中生机周流不息，御使之时，所属角色气血徐复，久战亦有回转之机。”——《青华养命真经》|r</v>
      </c>
      <c r="AA7987" t="str" s="42">
        <v>法宝打造获得。成宝核心×1；主材：凝华灵玉×1；辅材类别：精血×1；特性材料类别：灵木灵核×1。</v>
      </c>
      <c r="AB7987" s="42">
        <v>12421010</v>
      </c>
      <c r="AC7987" s="42" t="s">
        <v>121</v>
      </c>
      <c r="AD7987" s="42">
        <v>0</v>
      </c>
      <c r="AE7987" s="42"/>
      <c r="AF7987" s="42">
        <v>70004</v>
      </c>
      <c r="AG7987" s="42"/>
      <c r="AH7987" s="42">
        <v>18000</v>
      </c>
      <c r="AI7987" s="42" t="s">
        <v>7668</v>
      </c>
      <c r="AJ7987" s="42" t="s">
        <v>7877</v>
      </c>
      <c r="AK7987" s="42" t="s">
        <v>342</v>
      </c>
      <c r="AL7987" t="s">
        <v>7878</v>
      </c>
    </row>
    <row r="7988" spans="2:38">
      <c r="B7988" s="16" t="n">
        <f>10000000+INDEX(编号表!$B:$B,MATCH(F7988,编号表!$A:$A,0))*100000+INDEX(编号表!$F:$F,MATCH(D7988,编号表!$E:$E,0))*1000+INDEX(编号表!$D:$D,MATCH(E7988,编号表!$C:$C,0))*10000+G7988</f>
        <v>12434051</v>
      </c>
      <c r="C7988" s="42" t="s">
        <v>8211</v>
      </c>
      <c r="D7988" s="42" t="s">
        <v>108</v>
      </c>
      <c r="E7988" s="42" t="s">
        <v>342</v>
      </c>
      <c r="F7988" s="42" t="s">
        <v>7668</v>
      </c>
      <c r="G7988" s="42">
        <v>51</v>
      </c>
      <c r="H7988" s="42"/>
      <c r="I7988" s="42">
        <v>60</v>
      </c>
      <c r="J7988" s="42" t="str">
        <f t="shared" si="133"/>
        <v>大类_仙品金丹法宝</v>
      </c>
      <c r="K7988" s="42" t="s">
        <v>6624</v>
      </c>
      <c r="L7988" s="42"/>
      <c r="M7988" s="42" t="s">
        <v>7668</v>
      </c>
      <c r="N7988" s="42"/>
      <c r="O7988" s="42">
        <v>0</v>
      </c>
      <c r="P7988" s="42" t="b">
        <v>1</v>
      </c>
      <c r="Q7988" s="42"/>
      <c r="R7988" s="42" t="b">
        <v>0</v>
      </c>
      <c r="S7988" s="42">
        <v>1</v>
      </c>
      <c r="T7988" s="42" t="s">
        <v>91</v>
      </c>
      <c r="U7988" s="42">
        <v>999</v>
      </c>
      <c r="V7988" s="42" t="s">
        <v>7669</v>
      </c>
      <c r="W7988" s="42">
        <v>34051</v>
      </c>
      <c r="X7988" s="42"/>
      <c r="Y7988" s="42" t="s">
        <v>7880</v>
      </c>
      <c r="Z7988" t="str" s="42">
        <v>|cff00FF00“珠中生机周流不息，御使之时，所属角色气血徐复，久战亦有回转之机。”——《青华养命真经》|r</v>
      </c>
      <c r="AA7988" t="str" s="42">
        <v>法宝打造获得。成宝核心×1；主材：凝华灵玉×1；辅材类别：精血×1；特性材料类别：木行凝华×1。</v>
      </c>
      <c r="AB7988" s="42">
        <v>12421010</v>
      </c>
      <c r="AC7988" s="42" t="s">
        <v>121</v>
      </c>
      <c r="AD7988" s="42">
        <v>0</v>
      </c>
      <c r="AE7988" s="42"/>
      <c r="AF7988" s="42">
        <v>70004</v>
      </c>
      <c r="AG7988" s="42"/>
      <c r="AH7988" s="42">
        <v>18000</v>
      </c>
      <c r="AI7988" s="42" t="s">
        <v>7668</v>
      </c>
      <c r="AJ7988" s="42" t="s">
        <v>7877</v>
      </c>
      <c r="AK7988" s="42" t="s">
        <v>342</v>
      </c>
      <c r="AL7988" t="s">
        <v>7882</v>
      </c>
    </row>
    <row r="7989" spans="2:38">
      <c r="B7989" s="16" t="n">
        <f>10000000+INDEX(编号表!$B:$B,MATCH(F7989,编号表!$A:$A,0))*100000+INDEX(编号表!$F:$F,MATCH(D7989,编号表!$E:$E,0))*1000+INDEX(编号表!$D:$D,MATCH(E7989,编号表!$C:$C,0))*10000+G7989</f>
        <v>12434052</v>
      </c>
      <c r="C7989" s="42" t="s">
        <v>8213</v>
      </c>
      <c r="D7989" s="42" t="s">
        <v>108</v>
      </c>
      <c r="E7989" s="42" t="s">
        <v>342</v>
      </c>
      <c r="F7989" s="42" t="s">
        <v>7668</v>
      </c>
      <c r="G7989" s="42">
        <v>52</v>
      </c>
      <c r="H7989" s="42"/>
      <c r="I7989" s="42">
        <v>60</v>
      </c>
      <c r="J7989" s="42" t="str">
        <f t="shared" si="133"/>
        <v>大类_仙品金丹法宝</v>
      </c>
      <c r="K7989" s="42" t="s">
        <v>6624</v>
      </c>
      <c r="L7989" s="42"/>
      <c r="M7989" s="42" t="s">
        <v>7668</v>
      </c>
      <c r="N7989" s="42"/>
      <c r="O7989" s="42">
        <v>0</v>
      </c>
      <c r="P7989" s="42" t="b">
        <v>1</v>
      </c>
      <c r="Q7989" s="42"/>
      <c r="R7989" s="42" t="b">
        <v>0</v>
      </c>
      <c r="S7989" s="42">
        <v>1</v>
      </c>
      <c r="T7989" s="42" t="s">
        <v>91</v>
      </c>
      <c r="U7989" s="42">
        <v>999</v>
      </c>
      <c r="V7989" s="42" t="s">
        <v>7669</v>
      </c>
      <c r="W7989" s="42">
        <v>34052</v>
      </c>
      <c r="X7989" s="42"/>
      <c r="Y7989" s="42" t="s">
        <v>7884</v>
      </c>
      <c r="Z7989" t="str" s="42">
        <v>|cff00FF00“珠中生机周流不息，御使之时，所属角色气血徐复，久战亦有回转之机。”——《青华养命真经》|r</v>
      </c>
      <c r="AA7989" t="str" s="42">
        <v>法宝打造获得。成宝核心×1；主材：凝华灵玉×1；辅材类别：地脉灵液×1；特性材料类别：灵木灵核×1。</v>
      </c>
      <c r="AB7989" s="42">
        <v>12421010</v>
      </c>
      <c r="AC7989" s="42" t="s">
        <v>121</v>
      </c>
      <c r="AD7989" s="42">
        <v>0</v>
      </c>
      <c r="AE7989" s="42"/>
      <c r="AF7989" s="42">
        <v>70004</v>
      </c>
      <c r="AG7989" s="42"/>
      <c r="AH7989" s="42">
        <v>18000</v>
      </c>
      <c r="AI7989" s="42" t="s">
        <v>7668</v>
      </c>
      <c r="AJ7989" s="42" t="s">
        <v>7877</v>
      </c>
      <c r="AK7989" s="42" t="s">
        <v>342</v>
      </c>
      <c r="AL7989" t="s">
        <v>7886</v>
      </c>
    </row>
    <row r="7990" spans="2:38">
      <c r="B7990" s="16" t="n">
        <f>10000000+INDEX(编号表!$B:$B,MATCH(F7990,编号表!$A:$A,0))*100000+INDEX(编号表!$F:$F,MATCH(D7990,编号表!$E:$E,0))*1000+INDEX(编号表!$D:$D,MATCH(E7990,编号表!$C:$C,0))*10000+G7990</f>
        <v>12434053</v>
      </c>
      <c r="C7990" s="42" t="s">
        <v>8215</v>
      </c>
      <c r="D7990" s="42" t="s">
        <v>108</v>
      </c>
      <c r="E7990" s="42" t="s">
        <v>342</v>
      </c>
      <c r="F7990" s="42" t="s">
        <v>7668</v>
      </c>
      <c r="G7990" s="42">
        <v>53</v>
      </c>
      <c r="H7990" s="42"/>
      <c r="I7990" s="42">
        <v>60</v>
      </c>
      <c r="J7990" s="42" t="str">
        <f t="shared" si="133"/>
        <v>大类_仙品金丹法宝</v>
      </c>
      <c r="K7990" s="42" t="s">
        <v>6624</v>
      </c>
      <c r="L7990" s="42"/>
      <c r="M7990" s="42" t="s">
        <v>7668</v>
      </c>
      <c r="N7990" s="42"/>
      <c r="O7990" s="42">
        <v>0</v>
      </c>
      <c r="P7990" s="42" t="b">
        <v>1</v>
      </c>
      <c r="Q7990" s="42"/>
      <c r="R7990" s="42" t="b">
        <v>0</v>
      </c>
      <c r="S7990" s="42">
        <v>1</v>
      </c>
      <c r="T7990" s="42" t="s">
        <v>91</v>
      </c>
      <c r="U7990" s="42">
        <v>999</v>
      </c>
      <c r="V7990" s="42" t="s">
        <v>7669</v>
      </c>
      <c r="W7990" s="42">
        <v>34053</v>
      </c>
      <c r="X7990" s="42"/>
      <c r="Y7990" s="42" t="s">
        <v>7888</v>
      </c>
      <c r="Z7990" t="str" s="42">
        <v>|cff00FF00“珠中生机周流不息，御使之时，所属角色气血徐复，久战亦有回转之机。”——《青华养命真经》|r</v>
      </c>
      <c r="AA7990" t="str" s="42">
        <v>法宝打造获得。成宝核心×1；主材：凝华灵玉×1；辅材类别：地脉灵液×1；特性材料类别：木行凝华×1。</v>
      </c>
      <c r="AB7990" s="42">
        <v>12421010</v>
      </c>
      <c r="AC7990" s="42" t="s">
        <v>121</v>
      </c>
      <c r="AD7990" s="42">
        <v>0</v>
      </c>
      <c r="AE7990" s="42"/>
      <c r="AF7990" s="42">
        <v>70004</v>
      </c>
      <c r="AG7990" s="42"/>
      <c r="AH7990" s="42">
        <v>18000</v>
      </c>
      <c r="AI7990" s="42" t="s">
        <v>7668</v>
      </c>
      <c r="AJ7990" s="42" t="s">
        <v>7877</v>
      </c>
      <c r="AK7990" s="42" t="s">
        <v>342</v>
      </c>
      <c r="AL7990" t="s">
        <v>7890</v>
      </c>
    </row>
    <row r="7991" spans="2:38">
      <c r="B7991" s="16" t="n">
        <f>10000000+INDEX(编号表!$B:$B,MATCH(F7991,编号表!$A:$A,0))*100000+INDEX(编号表!$F:$F,MATCH(D7991,编号表!$E:$E,0))*1000+INDEX(编号表!$D:$D,MATCH(E7991,编号表!$C:$C,0))*10000+G7991</f>
        <v>12434054</v>
      </c>
      <c r="C7991" s="42" t="s">
        <v>8217</v>
      </c>
      <c r="D7991" s="42" t="s">
        <v>108</v>
      </c>
      <c r="E7991" s="42" t="s">
        <v>342</v>
      </c>
      <c r="F7991" s="42" t="s">
        <v>7668</v>
      </c>
      <c r="G7991" s="42">
        <v>54</v>
      </c>
      <c r="H7991" s="42"/>
      <c r="I7991" s="42">
        <v>60</v>
      </c>
      <c r="J7991" s="42" t="str">
        <f t="shared" si="133"/>
        <v>大类_仙品金丹法宝</v>
      </c>
      <c r="K7991" s="42" t="s">
        <v>6624</v>
      </c>
      <c r="L7991" s="42"/>
      <c r="M7991" s="42" t="s">
        <v>7668</v>
      </c>
      <c r="N7991" s="42"/>
      <c r="O7991" s="42">
        <v>0</v>
      </c>
      <c r="P7991" s="42" t="b">
        <v>1</v>
      </c>
      <c r="Q7991" s="42"/>
      <c r="R7991" s="42" t="b">
        <v>0</v>
      </c>
      <c r="S7991" s="42">
        <v>1</v>
      </c>
      <c r="T7991" s="42" t="s">
        <v>91</v>
      </c>
      <c r="U7991" s="42">
        <v>999</v>
      </c>
      <c r="V7991" s="42" t="s">
        <v>7669</v>
      </c>
      <c r="W7991" s="42">
        <v>34054</v>
      </c>
      <c r="X7991" s="42"/>
      <c r="Y7991" s="42" t="s">
        <v>7892</v>
      </c>
      <c r="Z7991" s="42" t="s">
        <v>7893</v>
      </c>
      <c r="AA7991" t="str" s="42">
        <v>法宝打造获得。成宝核心×1；主材：凝华灵玉×1；辅材类别：精血×1；特性材料类别：灵木灵核×1。</v>
      </c>
      <c r="AB7991" s="42">
        <v>12421006</v>
      </c>
      <c r="AC7991" s="42" t="s">
        <v>121</v>
      </c>
      <c r="AD7991" s="42">
        <v>0</v>
      </c>
      <c r="AE7991" s="42"/>
      <c r="AF7991" s="42">
        <v>70004</v>
      </c>
      <c r="AG7991" s="42"/>
      <c r="AH7991" s="42">
        <v>18000</v>
      </c>
      <c r="AI7991" s="42" t="s">
        <v>7668</v>
      </c>
      <c r="AJ7991" s="42" t="s">
        <v>7894</v>
      </c>
      <c r="AK7991" s="42" t="s">
        <v>342</v>
      </c>
      <c r="AL7991" t="s">
        <v>7895</v>
      </c>
    </row>
    <row r="7992" spans="2:38">
      <c r="B7992" s="16" t="n">
        <f>10000000+INDEX(编号表!$B:$B,MATCH(F7992,编号表!$A:$A,0))*100000+INDEX(编号表!$F:$F,MATCH(D7992,编号表!$E:$E,0))*1000+INDEX(编号表!$D:$D,MATCH(E7992,编号表!$C:$C,0))*10000+G7992</f>
        <v>12434055</v>
      </c>
      <c r="C7992" s="42" t="s">
        <v>8218</v>
      </c>
      <c r="D7992" s="42" t="s">
        <v>108</v>
      </c>
      <c r="E7992" s="42" t="s">
        <v>342</v>
      </c>
      <c r="F7992" s="42" t="s">
        <v>7668</v>
      </c>
      <c r="G7992" s="42">
        <v>55</v>
      </c>
      <c r="H7992" s="42"/>
      <c r="I7992" s="42">
        <v>60</v>
      </c>
      <c r="J7992" s="42" t="str">
        <f t="shared" si="133"/>
        <v>大类_仙品金丹法宝</v>
      </c>
      <c r="K7992" s="42" t="s">
        <v>6624</v>
      </c>
      <c r="L7992" s="42"/>
      <c r="M7992" s="42" t="s">
        <v>7668</v>
      </c>
      <c r="N7992" s="42"/>
      <c r="O7992" s="42">
        <v>0</v>
      </c>
      <c r="P7992" s="42" t="b">
        <v>1</v>
      </c>
      <c r="Q7992" s="42"/>
      <c r="R7992" s="42" t="b">
        <v>0</v>
      </c>
      <c r="S7992" s="42">
        <v>1</v>
      </c>
      <c r="T7992" s="42" t="s">
        <v>91</v>
      </c>
      <c r="U7992" s="42">
        <v>999</v>
      </c>
      <c r="V7992" s="42" t="s">
        <v>7669</v>
      </c>
      <c r="W7992" s="42">
        <v>34055</v>
      </c>
      <c r="X7992" s="42"/>
      <c r="Y7992" s="42" t="s">
        <v>7897</v>
      </c>
      <c r="Z7992" s="42" t="s">
        <v>7893</v>
      </c>
      <c r="AA7992" t="str" s="42">
        <v>法宝打造获得。成宝核心×1；主材：凝华灵玉×1；辅材类别：精血×1；特性材料类别：金行凝华×1。</v>
      </c>
      <c r="AB7992" s="42">
        <v>12421006</v>
      </c>
      <c r="AC7992" s="42" t="s">
        <v>121</v>
      </c>
      <c r="AD7992" s="42">
        <v>0</v>
      </c>
      <c r="AE7992" s="42"/>
      <c r="AF7992" s="42">
        <v>70004</v>
      </c>
      <c r="AG7992" s="42"/>
      <c r="AH7992" s="42">
        <v>18000</v>
      </c>
      <c r="AI7992" s="42" t="s">
        <v>7668</v>
      </c>
      <c r="AJ7992" s="42" t="s">
        <v>7894</v>
      </c>
      <c r="AK7992" s="42" t="s">
        <v>342</v>
      </c>
      <c r="AL7992" t="s">
        <v>7899</v>
      </c>
    </row>
    <row r="7993" spans="2:38">
      <c r="B7993" s="16" t="n">
        <f>10000000+INDEX(编号表!$B:$B,MATCH(F7993,编号表!$A:$A,0))*100000+INDEX(编号表!$F:$F,MATCH(D7993,编号表!$E:$E,0))*1000+INDEX(编号表!$D:$D,MATCH(E7993,编号表!$C:$C,0))*10000+G7993</f>
        <v>12434056</v>
      </c>
      <c r="C7993" s="42" t="s">
        <v>8220</v>
      </c>
      <c r="D7993" s="42" t="s">
        <v>108</v>
      </c>
      <c r="E7993" s="42" t="s">
        <v>342</v>
      </c>
      <c r="F7993" s="42" t="s">
        <v>7668</v>
      </c>
      <c r="G7993" s="42">
        <v>56</v>
      </c>
      <c r="H7993" s="42"/>
      <c r="I7993" s="42">
        <v>60</v>
      </c>
      <c r="J7993" s="42" t="str">
        <f t="shared" si="133"/>
        <v>大类_仙品金丹法宝</v>
      </c>
      <c r="K7993" s="42" t="s">
        <v>6624</v>
      </c>
      <c r="L7993" s="42"/>
      <c r="M7993" s="42" t="s">
        <v>7668</v>
      </c>
      <c r="N7993" s="42"/>
      <c r="O7993" s="42">
        <v>0</v>
      </c>
      <c r="P7993" s="42" t="b">
        <v>1</v>
      </c>
      <c r="Q7993" s="42"/>
      <c r="R7993" s="42" t="b">
        <v>0</v>
      </c>
      <c r="S7993" s="42">
        <v>1</v>
      </c>
      <c r="T7993" s="42" t="s">
        <v>91</v>
      </c>
      <c r="U7993" s="42">
        <v>999</v>
      </c>
      <c r="V7993" s="42" t="s">
        <v>7669</v>
      </c>
      <c r="W7993" s="42">
        <v>34056</v>
      </c>
      <c r="X7993" s="42"/>
      <c r="Y7993" s="42" t="s">
        <v>7901</v>
      </c>
      <c r="Z7993" s="42" t="s">
        <v>7893</v>
      </c>
      <c r="AA7993" t="str" s="42">
        <v>法宝打造获得。成宝核心×1；主材：凝华灵玉×1；辅材类别：精血×1；特性材料类别：木行凝华×1。</v>
      </c>
      <c r="AB7993" s="42">
        <v>12421006</v>
      </c>
      <c r="AC7993" s="42" t="s">
        <v>121</v>
      </c>
      <c r="AD7993" s="42">
        <v>0</v>
      </c>
      <c r="AE7993" s="42"/>
      <c r="AF7993" s="42">
        <v>70004</v>
      </c>
      <c r="AG7993" s="42"/>
      <c r="AH7993" s="42">
        <v>18000</v>
      </c>
      <c r="AI7993" s="42" t="s">
        <v>7668</v>
      </c>
      <c r="AJ7993" s="42" t="s">
        <v>7894</v>
      </c>
      <c r="AK7993" s="42" t="s">
        <v>342</v>
      </c>
      <c r="AL7993" t="s">
        <v>7902</v>
      </c>
    </row>
    <row r="7994" spans="2:38">
      <c r="B7994" s="16" t="n">
        <f>10000000+INDEX(编号表!$B:$B,MATCH(F7994,编号表!$A:$A,0))*100000+INDEX(编号表!$F:$F,MATCH(D7994,编号表!$E:$E,0))*1000+INDEX(编号表!$D:$D,MATCH(E7994,编号表!$C:$C,0))*10000+G7994</f>
        <v>12434057</v>
      </c>
      <c r="C7994" s="42" t="s">
        <v>8221</v>
      </c>
      <c r="D7994" s="42" t="s">
        <v>108</v>
      </c>
      <c r="E7994" s="42" t="s">
        <v>342</v>
      </c>
      <c r="F7994" s="42" t="s">
        <v>7668</v>
      </c>
      <c r="G7994" s="42">
        <v>57</v>
      </c>
      <c r="H7994" s="42"/>
      <c r="I7994" s="42">
        <v>60</v>
      </c>
      <c r="J7994" s="42" t="str">
        <f t="shared" si="133"/>
        <v>大类_仙品金丹法宝</v>
      </c>
      <c r="K7994" s="42" t="s">
        <v>6624</v>
      </c>
      <c r="L7994" s="42"/>
      <c r="M7994" s="42" t="s">
        <v>7668</v>
      </c>
      <c r="N7994" s="42"/>
      <c r="O7994" s="42">
        <v>0</v>
      </c>
      <c r="P7994" s="42" t="b">
        <v>1</v>
      </c>
      <c r="Q7994" s="42"/>
      <c r="R7994" s="42" t="b">
        <v>0</v>
      </c>
      <c r="S7994" s="42">
        <v>1</v>
      </c>
      <c r="T7994" s="42" t="s">
        <v>91</v>
      </c>
      <c r="U7994" s="42">
        <v>999</v>
      </c>
      <c r="V7994" s="42" t="s">
        <v>7669</v>
      </c>
      <c r="W7994" s="42">
        <v>34057</v>
      </c>
      <c r="X7994" s="42"/>
      <c r="Y7994" s="42" t="s">
        <v>7904</v>
      </c>
      <c r="Z7994" s="42" t="s">
        <v>7893</v>
      </c>
      <c r="AA7994" t="str" s="42">
        <v>法宝打造获得。成宝核心×1；主材：凝华灵玉×1；辅材类别：精血×1；特性材料类别：水行凝华×1。</v>
      </c>
      <c r="AB7994" s="42">
        <v>12421006</v>
      </c>
      <c r="AC7994" s="42" t="s">
        <v>121</v>
      </c>
      <c r="AD7994" s="42">
        <v>0</v>
      </c>
      <c r="AE7994" s="42"/>
      <c r="AF7994" s="42">
        <v>70004</v>
      </c>
      <c r="AG7994" s="42"/>
      <c r="AH7994" s="42">
        <v>18000</v>
      </c>
      <c r="AI7994" s="42" t="s">
        <v>7668</v>
      </c>
      <c r="AJ7994" s="42" t="s">
        <v>7894</v>
      </c>
      <c r="AK7994" s="42" t="s">
        <v>342</v>
      </c>
      <c r="AL7994" t="s">
        <v>7906</v>
      </c>
    </row>
    <row r="7995" spans="2:38">
      <c r="B7995" s="16" t="n">
        <f>10000000+INDEX(编号表!$B:$B,MATCH(F7995,编号表!$A:$A,0))*100000+INDEX(编号表!$F:$F,MATCH(D7995,编号表!$E:$E,0))*1000+INDEX(编号表!$D:$D,MATCH(E7995,编号表!$C:$C,0))*10000+G7995</f>
        <v>12434058</v>
      </c>
      <c r="C7995" s="42" t="s">
        <v>8223</v>
      </c>
      <c r="D7995" s="42" t="s">
        <v>108</v>
      </c>
      <c r="E7995" s="42" t="s">
        <v>342</v>
      </c>
      <c r="F7995" s="42" t="s">
        <v>7668</v>
      </c>
      <c r="G7995" s="42">
        <v>58</v>
      </c>
      <c r="H7995" s="42"/>
      <c r="I7995" s="42">
        <v>60</v>
      </c>
      <c r="J7995" s="42" t="str">
        <f t="shared" si="133"/>
        <v>大类_仙品金丹法宝</v>
      </c>
      <c r="K7995" s="42" t="s">
        <v>6624</v>
      </c>
      <c r="L7995" s="42"/>
      <c r="M7995" s="42" t="s">
        <v>7668</v>
      </c>
      <c r="N7995" s="42"/>
      <c r="O7995" s="42">
        <v>0</v>
      </c>
      <c r="P7995" s="42" t="b">
        <v>1</v>
      </c>
      <c r="Q7995" s="42"/>
      <c r="R7995" s="42" t="b">
        <v>0</v>
      </c>
      <c r="S7995" s="42">
        <v>1</v>
      </c>
      <c r="T7995" s="42" t="s">
        <v>91</v>
      </c>
      <c r="U7995" s="42">
        <v>999</v>
      </c>
      <c r="V7995" s="42" t="s">
        <v>7669</v>
      </c>
      <c r="W7995" s="42">
        <v>34058</v>
      </c>
      <c r="X7995" s="42"/>
      <c r="Y7995" s="42" t="s">
        <v>7908</v>
      </c>
      <c r="Z7995" s="42" t="s">
        <v>7893</v>
      </c>
      <c r="AA7995" t="str" s="42">
        <v>法宝打造获得。成宝核心×1；主材：凝华灵玉×1；辅材类别：精血×1；特性材料类别：火行凝华×1。</v>
      </c>
      <c r="AB7995" s="42">
        <v>12421006</v>
      </c>
      <c r="AC7995" s="42" t="s">
        <v>121</v>
      </c>
      <c r="AD7995" s="42">
        <v>0</v>
      </c>
      <c r="AE7995" s="42"/>
      <c r="AF7995" s="42">
        <v>70004</v>
      </c>
      <c r="AG7995" s="42"/>
      <c r="AH7995" s="42">
        <v>18000</v>
      </c>
      <c r="AI7995" s="42" t="s">
        <v>7668</v>
      </c>
      <c r="AJ7995" s="42" t="s">
        <v>7894</v>
      </c>
      <c r="AK7995" s="42" t="s">
        <v>342</v>
      </c>
      <c r="AL7995" t="s">
        <v>7910</v>
      </c>
    </row>
    <row r="7996" spans="2:38">
      <c r="B7996" s="16" t="n">
        <f>10000000+INDEX(编号表!$B:$B,MATCH(F7996,编号表!$A:$A,0))*100000+INDEX(编号表!$F:$F,MATCH(D7996,编号表!$E:$E,0))*1000+INDEX(编号表!$D:$D,MATCH(E7996,编号表!$C:$C,0))*10000+G7996</f>
        <v>12434059</v>
      </c>
      <c r="C7996" s="42" t="s">
        <v>8225</v>
      </c>
      <c r="D7996" s="42" t="s">
        <v>108</v>
      </c>
      <c r="E7996" s="42" t="s">
        <v>342</v>
      </c>
      <c r="F7996" s="42" t="s">
        <v>7668</v>
      </c>
      <c r="G7996" s="42">
        <v>59</v>
      </c>
      <c r="H7996" s="42"/>
      <c r="I7996" s="42">
        <v>60</v>
      </c>
      <c r="J7996" s="42" t="str">
        <f t="shared" si="133"/>
        <v>大类_仙品金丹法宝</v>
      </c>
      <c r="K7996" s="42" t="s">
        <v>6624</v>
      </c>
      <c r="L7996" s="42"/>
      <c r="M7996" s="42" t="s">
        <v>7668</v>
      </c>
      <c r="N7996" s="42"/>
      <c r="O7996" s="42">
        <v>0</v>
      </c>
      <c r="P7996" s="42" t="b">
        <v>1</v>
      </c>
      <c r="Q7996" s="42"/>
      <c r="R7996" s="42" t="b">
        <v>0</v>
      </c>
      <c r="S7996" s="42">
        <v>1</v>
      </c>
      <c r="T7996" s="42" t="s">
        <v>91</v>
      </c>
      <c r="U7996" s="42">
        <v>999</v>
      </c>
      <c r="V7996" s="42" t="s">
        <v>7669</v>
      </c>
      <c r="W7996" s="42">
        <v>34059</v>
      </c>
      <c r="X7996" s="42"/>
      <c r="Y7996" s="42" t="s">
        <v>7912</v>
      </c>
      <c r="Z7996" s="42" t="s">
        <v>7893</v>
      </c>
      <c r="AA7996" t="str" s="42">
        <v>法宝打造获得。成宝核心×1；主材：凝华灵玉×1；辅材类别：精血×1；特性材料类别：土行凝华×1。</v>
      </c>
      <c r="AB7996" s="42">
        <v>12421006</v>
      </c>
      <c r="AC7996" s="42" t="s">
        <v>121</v>
      </c>
      <c r="AD7996" s="42">
        <v>0</v>
      </c>
      <c r="AE7996" s="42"/>
      <c r="AF7996" s="42">
        <v>70004</v>
      </c>
      <c r="AG7996" s="42"/>
      <c r="AH7996" s="42">
        <v>18000</v>
      </c>
      <c r="AI7996" s="42" t="s">
        <v>7668</v>
      </c>
      <c r="AJ7996" s="42" t="s">
        <v>7894</v>
      </c>
      <c r="AK7996" s="42" t="s">
        <v>342</v>
      </c>
      <c r="AL7996" t="s">
        <v>7914</v>
      </c>
    </row>
    <row r="7997" spans="2:38">
      <c r="B7997" s="16" t="n">
        <f>10000000+INDEX(编号表!$B:$B,MATCH(F7997,编号表!$A:$A,0))*100000+INDEX(编号表!$F:$F,MATCH(D7997,编号表!$E:$E,0))*1000+INDEX(编号表!$D:$D,MATCH(E7997,编号表!$C:$C,0))*10000+G7997</f>
        <v>12434060</v>
      </c>
      <c r="C7997" s="42" t="s">
        <v>8227</v>
      </c>
      <c r="D7997" s="42" t="s">
        <v>108</v>
      </c>
      <c r="E7997" s="42" t="s">
        <v>342</v>
      </c>
      <c r="F7997" s="42" t="s">
        <v>7668</v>
      </c>
      <c r="G7997" s="42">
        <v>60</v>
      </c>
      <c r="H7997" s="42"/>
      <c r="I7997" s="42">
        <v>60</v>
      </c>
      <c r="J7997" s="42" t="str">
        <f t="shared" si="133"/>
        <v>大类_仙品金丹法宝</v>
      </c>
      <c r="K7997" s="42" t="s">
        <v>6624</v>
      </c>
      <c r="L7997" s="42"/>
      <c r="M7997" s="42" t="s">
        <v>7668</v>
      </c>
      <c r="N7997" s="42"/>
      <c r="O7997" s="42">
        <v>0</v>
      </c>
      <c r="P7997" s="42" t="b">
        <v>1</v>
      </c>
      <c r="Q7997" s="42"/>
      <c r="R7997" s="42" t="b">
        <v>0</v>
      </c>
      <c r="S7997" s="42">
        <v>1</v>
      </c>
      <c r="T7997" s="42" t="s">
        <v>91</v>
      </c>
      <c r="U7997" s="42">
        <v>999</v>
      </c>
      <c r="V7997" s="42" t="s">
        <v>7669</v>
      </c>
      <c r="W7997" s="42">
        <v>34060</v>
      </c>
      <c r="X7997" s="42"/>
      <c r="Y7997" s="42" t="s">
        <v>7916</v>
      </c>
      <c r="Z7997" s="42" t="s">
        <v>7893</v>
      </c>
      <c r="AA7997" t="str" s="42">
        <v>法宝打造获得。成宝核心×1；主材：凝华灵玉×1；辅材类别：石乳×1；特性材料类别：灵木灵核×1。</v>
      </c>
      <c r="AB7997" s="42">
        <v>12421006</v>
      </c>
      <c r="AC7997" s="42" t="s">
        <v>121</v>
      </c>
      <c r="AD7997" s="42">
        <v>0</v>
      </c>
      <c r="AE7997" s="42"/>
      <c r="AF7997" s="42">
        <v>70004</v>
      </c>
      <c r="AG7997" s="42"/>
      <c r="AH7997" s="42">
        <v>18000</v>
      </c>
      <c r="AI7997" s="42" t="s">
        <v>7668</v>
      </c>
      <c r="AJ7997" s="42" t="s">
        <v>7894</v>
      </c>
      <c r="AK7997" s="42" t="s">
        <v>342</v>
      </c>
      <c r="AL7997" t="s">
        <v>7918</v>
      </c>
    </row>
    <row r="7998" spans="2:38">
      <c r="B7998" s="16" t="n">
        <f>10000000+INDEX(编号表!$B:$B,MATCH(F7998,编号表!$A:$A,0))*100000+INDEX(编号表!$F:$F,MATCH(D7998,编号表!$E:$E,0))*1000+INDEX(编号表!$D:$D,MATCH(E7998,编号表!$C:$C,0))*10000+G7998</f>
        <v>12434061</v>
      </c>
      <c r="C7998" s="42" t="s">
        <v>8229</v>
      </c>
      <c r="D7998" s="42" t="s">
        <v>108</v>
      </c>
      <c r="E7998" s="42" t="s">
        <v>342</v>
      </c>
      <c r="F7998" s="42" t="s">
        <v>7668</v>
      </c>
      <c r="G7998" s="42">
        <v>61</v>
      </c>
      <c r="H7998" s="42"/>
      <c r="I7998" s="42">
        <v>60</v>
      </c>
      <c r="J7998" s="42" t="str">
        <f t="shared" si="133"/>
        <v>大类_仙品金丹法宝</v>
      </c>
      <c r="K7998" s="42" t="s">
        <v>6624</v>
      </c>
      <c r="L7998" s="42"/>
      <c r="M7998" s="42" t="s">
        <v>7668</v>
      </c>
      <c r="N7998" s="42"/>
      <c r="O7998" s="42">
        <v>0</v>
      </c>
      <c r="P7998" s="42" t="b">
        <v>1</v>
      </c>
      <c r="Q7998" s="42"/>
      <c r="R7998" s="42" t="b">
        <v>0</v>
      </c>
      <c r="S7998" s="42">
        <v>1</v>
      </c>
      <c r="T7998" s="42" t="s">
        <v>91</v>
      </c>
      <c r="U7998" s="42">
        <v>999</v>
      </c>
      <c r="V7998" s="42" t="s">
        <v>7669</v>
      </c>
      <c r="W7998" s="42">
        <v>34061</v>
      </c>
      <c r="X7998" s="42"/>
      <c r="Y7998" s="42" t="s">
        <v>7920</v>
      </c>
      <c r="Z7998" s="42" t="s">
        <v>7893</v>
      </c>
      <c r="AA7998" t="str" s="42">
        <v>法宝打造获得。成宝核心×1；主材：凝华灵玉×1；辅材类别：石乳×1；特性材料类别：金行凝华×1。</v>
      </c>
      <c r="AB7998" s="42">
        <v>12421006</v>
      </c>
      <c r="AC7998" s="42" t="s">
        <v>121</v>
      </c>
      <c r="AD7998" s="42">
        <v>0</v>
      </c>
      <c r="AE7998" s="42"/>
      <c r="AF7998" s="42">
        <v>70004</v>
      </c>
      <c r="AG7998" s="42"/>
      <c r="AH7998" s="42">
        <v>18000</v>
      </c>
      <c r="AI7998" s="42" t="s">
        <v>7668</v>
      </c>
      <c r="AJ7998" s="42" t="s">
        <v>7894</v>
      </c>
      <c r="AK7998" s="42" t="s">
        <v>342</v>
      </c>
      <c r="AL7998" t="s">
        <v>7922</v>
      </c>
    </row>
    <row r="7999" spans="2:38">
      <c r="B7999" s="16" t="n">
        <f>10000000+INDEX(编号表!$B:$B,MATCH(F7999,编号表!$A:$A,0))*100000+INDEX(编号表!$F:$F,MATCH(D7999,编号表!$E:$E,0))*1000+INDEX(编号表!$D:$D,MATCH(E7999,编号表!$C:$C,0))*10000+G7999</f>
        <v>12434062</v>
      </c>
      <c r="C7999" s="42" t="s">
        <v>8231</v>
      </c>
      <c r="D7999" s="42" t="s">
        <v>108</v>
      </c>
      <c r="E7999" s="42" t="s">
        <v>342</v>
      </c>
      <c r="F7999" s="42" t="s">
        <v>7668</v>
      </c>
      <c r="G7999" s="42">
        <v>62</v>
      </c>
      <c r="H7999" s="42"/>
      <c r="I7999" s="42">
        <v>60</v>
      </c>
      <c r="J7999" s="42" t="str">
        <f t="shared" si="133"/>
        <v>大类_仙品金丹法宝</v>
      </c>
      <c r="K7999" s="42" t="s">
        <v>6624</v>
      </c>
      <c r="L7999" s="42"/>
      <c r="M7999" s="42" t="s">
        <v>7668</v>
      </c>
      <c r="N7999" s="42"/>
      <c r="O7999" s="42">
        <v>0</v>
      </c>
      <c r="P7999" s="42" t="b">
        <v>1</v>
      </c>
      <c r="Q7999" s="42"/>
      <c r="R7999" s="42" t="b">
        <v>0</v>
      </c>
      <c r="S7999" s="42">
        <v>1</v>
      </c>
      <c r="T7999" s="42" t="s">
        <v>91</v>
      </c>
      <c r="U7999" s="42">
        <v>999</v>
      </c>
      <c r="V7999" s="42" t="s">
        <v>7669</v>
      </c>
      <c r="W7999" s="42">
        <v>34062</v>
      </c>
      <c r="X7999" s="42"/>
      <c r="Y7999" s="42" t="s">
        <v>7924</v>
      </c>
      <c r="Z7999" s="42" t="s">
        <v>7893</v>
      </c>
      <c r="AA7999" t="str" s="42">
        <v>法宝打造获得。成宝核心×1；主材：凝华灵玉×1；辅材类别：石乳×1；特性材料类别：木行凝华×1。</v>
      </c>
      <c r="AB7999" s="42">
        <v>12421006</v>
      </c>
      <c r="AC7999" s="42" t="s">
        <v>121</v>
      </c>
      <c r="AD7999" s="42">
        <v>0</v>
      </c>
      <c r="AE7999" s="42"/>
      <c r="AF7999" s="42">
        <v>70004</v>
      </c>
      <c r="AG7999" s="42"/>
      <c r="AH7999" s="42">
        <v>18000</v>
      </c>
      <c r="AI7999" s="42" t="s">
        <v>7668</v>
      </c>
      <c r="AJ7999" s="42" t="s">
        <v>7894</v>
      </c>
      <c r="AK7999" s="42" t="s">
        <v>342</v>
      </c>
      <c r="AL7999" t="s">
        <v>7926</v>
      </c>
    </row>
    <row r="8000" spans="2:38">
      <c r="B8000" s="16" t="n">
        <f>10000000+INDEX(编号表!$B:$B,MATCH(F8000,编号表!$A:$A,0))*100000+INDEX(编号表!$F:$F,MATCH(D8000,编号表!$E:$E,0))*1000+INDEX(编号表!$D:$D,MATCH(E8000,编号表!$C:$C,0))*10000+G8000</f>
        <v>12434063</v>
      </c>
      <c r="C8000" s="42" t="s">
        <v>8233</v>
      </c>
      <c r="D8000" s="42" t="s">
        <v>108</v>
      </c>
      <c r="E8000" s="42" t="s">
        <v>342</v>
      </c>
      <c r="F8000" s="42" t="s">
        <v>7668</v>
      </c>
      <c r="G8000" s="42">
        <v>63</v>
      </c>
      <c r="H8000" s="42"/>
      <c r="I8000" s="42">
        <v>60</v>
      </c>
      <c r="J8000" s="42" t="str">
        <f t="shared" si="133"/>
        <v>大类_仙品金丹法宝</v>
      </c>
      <c r="K8000" s="42" t="s">
        <v>6624</v>
      </c>
      <c r="L8000" s="42"/>
      <c r="M8000" s="42" t="s">
        <v>7668</v>
      </c>
      <c r="N8000" s="42"/>
      <c r="O8000" s="42">
        <v>0</v>
      </c>
      <c r="P8000" s="42" t="b">
        <v>1</v>
      </c>
      <c r="Q8000" s="42"/>
      <c r="R8000" s="42" t="b">
        <v>0</v>
      </c>
      <c r="S8000" s="42">
        <v>1</v>
      </c>
      <c r="T8000" s="42" t="s">
        <v>91</v>
      </c>
      <c r="U8000" s="42">
        <v>999</v>
      </c>
      <c r="V8000" s="42" t="s">
        <v>7669</v>
      </c>
      <c r="W8000" s="42">
        <v>34063</v>
      </c>
      <c r="X8000" s="42"/>
      <c r="Y8000" s="42" t="s">
        <v>7928</v>
      </c>
      <c r="Z8000" s="42" t="s">
        <v>7893</v>
      </c>
      <c r="AA8000" t="str" s="42">
        <v>法宝打造获得。成宝核心×1；主材：凝华灵玉×1；辅材类别：石乳×1；特性材料类别：水行凝华×1。</v>
      </c>
      <c r="AB8000" s="42">
        <v>12421006</v>
      </c>
      <c r="AC8000" s="42" t="s">
        <v>121</v>
      </c>
      <c r="AD8000" s="42">
        <v>0</v>
      </c>
      <c r="AE8000" s="42"/>
      <c r="AF8000" s="42">
        <v>70004</v>
      </c>
      <c r="AG8000" s="42"/>
      <c r="AH8000" s="42">
        <v>18000</v>
      </c>
      <c r="AI8000" s="42" t="s">
        <v>7668</v>
      </c>
      <c r="AJ8000" s="42" t="s">
        <v>7894</v>
      </c>
      <c r="AK8000" s="42" t="s">
        <v>342</v>
      </c>
      <c r="AL8000" t="s">
        <v>7930</v>
      </c>
    </row>
    <row r="8001" spans="2:38">
      <c r="B8001" s="16" t="n">
        <f>10000000+INDEX(编号表!$B:$B,MATCH(F8001,编号表!$A:$A,0))*100000+INDEX(编号表!$F:$F,MATCH(D8001,编号表!$E:$E,0))*1000+INDEX(编号表!$D:$D,MATCH(E8001,编号表!$C:$C,0))*10000+G8001</f>
        <v>12434064</v>
      </c>
      <c r="C8001" s="42" t="s">
        <v>8235</v>
      </c>
      <c r="D8001" s="42" t="s">
        <v>108</v>
      </c>
      <c r="E8001" s="42" t="s">
        <v>342</v>
      </c>
      <c r="F8001" s="42" t="s">
        <v>7668</v>
      </c>
      <c r="G8001" s="42">
        <v>64</v>
      </c>
      <c r="H8001" s="42"/>
      <c r="I8001" s="42">
        <v>60</v>
      </c>
      <c r="J8001" s="42" t="str">
        <f t="shared" si="133"/>
        <v>大类_仙品金丹法宝</v>
      </c>
      <c r="K8001" s="42" t="s">
        <v>6624</v>
      </c>
      <c r="L8001" s="42"/>
      <c r="M8001" s="42" t="s">
        <v>7668</v>
      </c>
      <c r="N8001" s="42"/>
      <c r="O8001" s="42">
        <v>0</v>
      </c>
      <c r="P8001" s="42" t="b">
        <v>1</v>
      </c>
      <c r="Q8001" s="42"/>
      <c r="R8001" s="42" t="b">
        <v>0</v>
      </c>
      <c r="S8001" s="42">
        <v>1</v>
      </c>
      <c r="T8001" s="42" t="s">
        <v>91</v>
      </c>
      <c r="U8001" s="42">
        <v>999</v>
      </c>
      <c r="V8001" s="42" t="s">
        <v>7669</v>
      </c>
      <c r="W8001" s="42">
        <v>34064</v>
      </c>
      <c r="X8001" s="42"/>
      <c r="Y8001" s="42" t="s">
        <v>7932</v>
      </c>
      <c r="Z8001" s="42" t="s">
        <v>7893</v>
      </c>
      <c r="AA8001" t="str" s="42">
        <v>法宝打造获得。成宝核心×1；主材：凝华灵玉×1；辅材类别：石乳×1；特性材料类别：火行凝华×1。</v>
      </c>
      <c r="AB8001" s="42">
        <v>12421006</v>
      </c>
      <c r="AC8001" s="42" t="s">
        <v>121</v>
      </c>
      <c r="AD8001" s="42">
        <v>0</v>
      </c>
      <c r="AE8001" s="42"/>
      <c r="AF8001" s="42">
        <v>70004</v>
      </c>
      <c r="AG8001" s="42"/>
      <c r="AH8001" s="42">
        <v>18000</v>
      </c>
      <c r="AI8001" s="42" t="s">
        <v>7668</v>
      </c>
      <c r="AJ8001" s="42" t="s">
        <v>7894</v>
      </c>
      <c r="AK8001" s="42" t="s">
        <v>342</v>
      </c>
      <c r="AL8001" t="s">
        <v>7934</v>
      </c>
    </row>
    <row r="8002" spans="2:38">
      <c r="B8002" s="16" t="n">
        <f>10000000+INDEX(编号表!$B:$B,MATCH(F8002,编号表!$A:$A,0))*100000+INDEX(编号表!$F:$F,MATCH(D8002,编号表!$E:$E,0))*1000+INDEX(编号表!$D:$D,MATCH(E8002,编号表!$C:$C,0))*10000+G8002</f>
        <v>12434065</v>
      </c>
      <c r="C8002" s="42" t="s">
        <v>8237</v>
      </c>
      <c r="D8002" s="42" t="s">
        <v>108</v>
      </c>
      <c r="E8002" s="42" t="s">
        <v>342</v>
      </c>
      <c r="F8002" s="42" t="s">
        <v>7668</v>
      </c>
      <c r="G8002" s="42">
        <v>65</v>
      </c>
      <c r="H8002" s="42"/>
      <c r="I8002" s="42">
        <v>60</v>
      </c>
      <c r="J8002" s="42" t="str">
        <f t="shared" si="133"/>
        <v>大类_仙品金丹法宝</v>
      </c>
      <c r="K8002" s="42" t="s">
        <v>6624</v>
      </c>
      <c r="L8002" s="42"/>
      <c r="M8002" s="42" t="s">
        <v>7668</v>
      </c>
      <c r="N8002" s="42"/>
      <c r="O8002" s="42">
        <v>0</v>
      </c>
      <c r="P8002" s="42" t="b">
        <v>1</v>
      </c>
      <c r="Q8002" s="42"/>
      <c r="R8002" s="42" t="b">
        <v>0</v>
      </c>
      <c r="S8002" s="42">
        <v>1</v>
      </c>
      <c r="T8002" s="42" t="s">
        <v>91</v>
      </c>
      <c r="U8002" s="42">
        <v>999</v>
      </c>
      <c r="V8002" s="42" t="s">
        <v>7669</v>
      </c>
      <c r="W8002" s="42">
        <v>34065</v>
      </c>
      <c r="X8002" s="42"/>
      <c r="Y8002" s="42" t="s">
        <v>7936</v>
      </c>
      <c r="Z8002" s="42" t="s">
        <v>7893</v>
      </c>
      <c r="AA8002" t="str" s="42">
        <v>法宝打造获得。成宝核心×1；主材：凝华灵玉×1；辅材类别：石乳×1；特性材料类别：土行凝华×1。</v>
      </c>
      <c r="AB8002" s="42">
        <v>12421006</v>
      </c>
      <c r="AC8002" s="42" t="s">
        <v>121</v>
      </c>
      <c r="AD8002" s="42">
        <v>0</v>
      </c>
      <c r="AE8002" s="42"/>
      <c r="AF8002" s="42">
        <v>70004</v>
      </c>
      <c r="AG8002" s="42"/>
      <c r="AH8002" s="42">
        <v>18000</v>
      </c>
      <c r="AI8002" s="42" t="s">
        <v>7668</v>
      </c>
      <c r="AJ8002" s="42" t="s">
        <v>7894</v>
      </c>
      <c r="AK8002" s="42" t="s">
        <v>342</v>
      </c>
      <c r="AL8002" t="s">
        <v>7938</v>
      </c>
    </row>
    <row r="8003" spans="2:38">
      <c r="B8003" s="16" t="n">
        <f>10000000+INDEX(编号表!$B:$B,MATCH(F8003,编号表!$A:$A,0))*100000+INDEX(编号表!$F:$F,MATCH(D8003,编号表!$E:$E,0))*1000+INDEX(编号表!$D:$D,MATCH(E8003,编号表!$C:$C,0))*10000+G8003</f>
        <v>12434066</v>
      </c>
      <c r="C8003" s="42" t="s">
        <v>8239</v>
      </c>
      <c r="D8003" s="42" t="s">
        <v>108</v>
      </c>
      <c r="E8003" s="42" t="s">
        <v>342</v>
      </c>
      <c r="F8003" s="42" t="s">
        <v>7668</v>
      </c>
      <c r="G8003" s="42">
        <v>66</v>
      </c>
      <c r="H8003" s="42"/>
      <c r="I8003" s="42">
        <v>60</v>
      </c>
      <c r="J8003" s="42" t="str">
        <f t="shared" si="133"/>
        <v>大类_仙品金丹法宝</v>
      </c>
      <c r="K8003" s="42" t="s">
        <v>6624</v>
      </c>
      <c r="L8003" s="42"/>
      <c r="M8003" s="42" t="s">
        <v>7668</v>
      </c>
      <c r="N8003" s="42"/>
      <c r="O8003" s="42">
        <v>0</v>
      </c>
      <c r="P8003" s="42" t="b">
        <v>1</v>
      </c>
      <c r="Q8003" s="42"/>
      <c r="R8003" s="42" t="b">
        <v>0</v>
      </c>
      <c r="S8003" s="42">
        <v>1</v>
      </c>
      <c r="T8003" s="42" t="s">
        <v>91</v>
      </c>
      <c r="U8003" s="42">
        <v>999</v>
      </c>
      <c r="V8003" s="42" t="s">
        <v>339</v>
      </c>
      <c r="W8003" s="42">
        <v>2434066</v>
      </c>
      <c r="X8003" s="42"/>
      <c r="Y8003" s="42" t="s">
        <v>7940</v>
      </c>
      <c r="Z8003" s="42" t="s">
        <v>7941</v>
      </c>
      <c r="AA8003" t="str" s="42">
        <v>法宝打造获得。成宝核心×1；主材：凝纹玄铁×1；辅材类别：玄砂×1；特性材料类别：金行凝华×1。</v>
      </c>
      <c r="AB8003" s="42">
        <v>12421007</v>
      </c>
      <c r="AC8003" s="42" t="s">
        <v>121</v>
      </c>
      <c r="AD8003" s="42">
        <v>0</v>
      </c>
      <c r="AE8003" s="42"/>
      <c r="AF8003" s="42">
        <v>70004</v>
      </c>
      <c r="AG8003" s="42"/>
      <c r="AH8003" s="42">
        <v>18000</v>
      </c>
      <c r="AI8003" s="42" t="s">
        <v>7668</v>
      </c>
      <c r="AJ8003" s="42" t="s">
        <v>7943</v>
      </c>
      <c r="AK8003" s="42" t="s">
        <v>342</v>
      </c>
      <c r="AL8003" t="s">
        <v>7944</v>
      </c>
    </row>
    <row r="8004" spans="2:38">
      <c r="B8004" s="16" t="n">
        <f>10000000+INDEX(编号表!$B:$B,MATCH(F8004,编号表!$A:$A,0))*100000+INDEX(编号表!$F:$F,MATCH(D8004,编号表!$E:$E,0))*1000+INDEX(编号表!$D:$D,MATCH(E8004,编号表!$C:$C,0))*10000+G8004</f>
        <v>12434067</v>
      </c>
      <c r="C8004" s="42" t="s">
        <v>8241</v>
      </c>
      <c r="D8004" s="42" t="s">
        <v>108</v>
      </c>
      <c r="E8004" s="42" t="s">
        <v>342</v>
      </c>
      <c r="F8004" s="42" t="s">
        <v>7668</v>
      </c>
      <c r="G8004" s="42">
        <v>67</v>
      </c>
      <c r="H8004" s="42"/>
      <c r="I8004" s="42">
        <v>60</v>
      </c>
      <c r="J8004" s="42" t="str">
        <f t="shared" si="133"/>
        <v>大类_仙品金丹法宝</v>
      </c>
      <c r="K8004" s="42" t="s">
        <v>6624</v>
      </c>
      <c r="L8004" s="42"/>
      <c r="M8004" s="42" t="s">
        <v>7668</v>
      </c>
      <c r="N8004" s="42"/>
      <c r="O8004" s="42">
        <v>0</v>
      </c>
      <c r="P8004" s="42" t="b">
        <v>1</v>
      </c>
      <c r="Q8004" s="42"/>
      <c r="R8004" s="42" t="b">
        <v>0</v>
      </c>
      <c r="S8004" s="42">
        <v>1</v>
      </c>
      <c r="T8004" s="42" t="s">
        <v>91</v>
      </c>
      <c r="U8004" s="42">
        <v>999</v>
      </c>
      <c r="V8004" s="42" t="s">
        <v>339</v>
      </c>
      <c r="W8004" s="42">
        <v>2434067</v>
      </c>
      <c r="X8004" s="42"/>
      <c r="Y8004" s="42" t="s">
        <v>7946</v>
      </c>
      <c r="Z8004" s="42" t="s">
        <v>7941</v>
      </c>
      <c r="AA8004" t="str" s="42">
        <v>法宝打造获得。成宝核心×1；主材：凝纹玄铁×1；辅材类别：玄砂×1；特性材料类别：木行凝华×1。</v>
      </c>
      <c r="AB8004" s="42">
        <v>12421007</v>
      </c>
      <c r="AC8004" s="42" t="s">
        <v>121</v>
      </c>
      <c r="AD8004" s="42">
        <v>0</v>
      </c>
      <c r="AE8004" s="42"/>
      <c r="AF8004" s="42">
        <v>70004</v>
      </c>
      <c r="AG8004" s="42"/>
      <c r="AH8004" s="42">
        <v>18000</v>
      </c>
      <c r="AI8004" s="42" t="s">
        <v>7668</v>
      </c>
      <c r="AJ8004" s="42" t="s">
        <v>7943</v>
      </c>
      <c r="AK8004" s="42" t="s">
        <v>342</v>
      </c>
      <c r="AL8004" t="s">
        <v>7948</v>
      </c>
    </row>
    <row r="8005" spans="2:38">
      <c r="B8005" s="16" t="n">
        <f>10000000+INDEX(编号表!$B:$B,MATCH(F8005,编号表!$A:$A,0))*100000+INDEX(编号表!$F:$F,MATCH(D8005,编号表!$E:$E,0))*1000+INDEX(编号表!$D:$D,MATCH(E8005,编号表!$C:$C,0))*10000+G8005</f>
        <v>12434068</v>
      </c>
      <c r="C8005" s="42" t="s">
        <v>8243</v>
      </c>
      <c r="D8005" s="42" t="s">
        <v>108</v>
      </c>
      <c r="E8005" s="42" t="s">
        <v>342</v>
      </c>
      <c r="F8005" s="42" t="s">
        <v>7668</v>
      </c>
      <c r="G8005" s="42">
        <v>68</v>
      </c>
      <c r="H8005" s="42"/>
      <c r="I8005" s="42">
        <v>60</v>
      </c>
      <c r="J8005" s="42" t="str">
        <f t="shared" si="133"/>
        <v>大类_仙品金丹法宝</v>
      </c>
      <c r="K8005" s="42" t="s">
        <v>6624</v>
      </c>
      <c r="L8005" s="42"/>
      <c r="M8005" s="42" t="s">
        <v>7668</v>
      </c>
      <c r="N8005" s="42"/>
      <c r="O8005" s="42">
        <v>0</v>
      </c>
      <c r="P8005" s="42" t="b">
        <v>1</v>
      </c>
      <c r="Q8005" s="42"/>
      <c r="R8005" s="42" t="b">
        <v>0</v>
      </c>
      <c r="S8005" s="42">
        <v>1</v>
      </c>
      <c r="T8005" s="42" t="s">
        <v>91</v>
      </c>
      <c r="U8005" s="42">
        <v>999</v>
      </c>
      <c r="V8005" s="42" t="s">
        <v>339</v>
      </c>
      <c r="W8005" s="42">
        <v>2434068</v>
      </c>
      <c r="X8005" s="42"/>
      <c r="Y8005" s="42" t="s">
        <v>7950</v>
      </c>
      <c r="Z8005" s="42" t="s">
        <v>7941</v>
      </c>
      <c r="AA8005" t="str" s="42">
        <v>法宝打造获得。成宝核心×1；主材：凝纹玄铁×1；辅材类别：玄砂×1；特性材料类别：水行凝华×1。</v>
      </c>
      <c r="AB8005" s="42">
        <v>12421007</v>
      </c>
      <c r="AC8005" s="42" t="s">
        <v>121</v>
      </c>
      <c r="AD8005" s="42">
        <v>0</v>
      </c>
      <c r="AE8005" s="42"/>
      <c r="AF8005" s="42">
        <v>70004</v>
      </c>
      <c r="AG8005" s="42"/>
      <c r="AH8005" s="42">
        <v>18000</v>
      </c>
      <c r="AI8005" s="42" t="s">
        <v>7668</v>
      </c>
      <c r="AJ8005" s="42" t="s">
        <v>7943</v>
      </c>
      <c r="AK8005" s="42" t="s">
        <v>342</v>
      </c>
      <c r="AL8005" t="s">
        <v>7952</v>
      </c>
    </row>
    <row r="8006" spans="2:38">
      <c r="B8006" s="16" t="n">
        <f>10000000+INDEX(编号表!$B:$B,MATCH(F8006,编号表!$A:$A,0))*100000+INDEX(编号表!$F:$F,MATCH(D8006,编号表!$E:$E,0))*1000+INDEX(编号表!$D:$D,MATCH(E8006,编号表!$C:$C,0))*10000+G8006</f>
        <v>12434069</v>
      </c>
      <c r="C8006" s="42" t="s">
        <v>8245</v>
      </c>
      <c r="D8006" s="42" t="s">
        <v>108</v>
      </c>
      <c r="E8006" s="42" t="s">
        <v>342</v>
      </c>
      <c r="F8006" s="42" t="s">
        <v>7668</v>
      </c>
      <c r="G8006" s="42">
        <v>69</v>
      </c>
      <c r="H8006" s="42"/>
      <c r="I8006" s="42">
        <v>60</v>
      </c>
      <c r="J8006" s="42" t="str">
        <f t="shared" si="133"/>
        <v>大类_仙品金丹法宝</v>
      </c>
      <c r="K8006" s="42" t="s">
        <v>6624</v>
      </c>
      <c r="L8006" s="42"/>
      <c r="M8006" s="42" t="s">
        <v>7668</v>
      </c>
      <c r="N8006" s="42"/>
      <c r="O8006" s="42">
        <v>0</v>
      </c>
      <c r="P8006" s="42" t="b">
        <v>1</v>
      </c>
      <c r="Q8006" s="42"/>
      <c r="R8006" s="42" t="b">
        <v>0</v>
      </c>
      <c r="S8006" s="42">
        <v>1</v>
      </c>
      <c r="T8006" s="42" t="s">
        <v>91</v>
      </c>
      <c r="U8006" s="42">
        <v>999</v>
      </c>
      <c r="V8006" s="42" t="s">
        <v>339</v>
      </c>
      <c r="W8006" s="42">
        <v>2434069</v>
      </c>
      <c r="X8006" s="42"/>
      <c r="Y8006" s="42" t="s">
        <v>7954</v>
      </c>
      <c r="Z8006" s="42" t="s">
        <v>7941</v>
      </c>
      <c r="AA8006" t="str" s="42">
        <v>法宝打造获得。成宝核心×1；主材：凝纹玄铁×1；辅材类别：玄砂×1；特性材料类别：火行凝华×1。</v>
      </c>
      <c r="AB8006" s="42">
        <v>12421007</v>
      </c>
      <c r="AC8006" s="42" t="s">
        <v>121</v>
      </c>
      <c r="AD8006" s="42">
        <v>0</v>
      </c>
      <c r="AE8006" s="42"/>
      <c r="AF8006" s="42">
        <v>70004</v>
      </c>
      <c r="AG8006" s="42"/>
      <c r="AH8006" s="42">
        <v>18000</v>
      </c>
      <c r="AI8006" s="42" t="s">
        <v>7668</v>
      </c>
      <c r="AJ8006" s="42" t="s">
        <v>7943</v>
      </c>
      <c r="AK8006" s="42" t="s">
        <v>342</v>
      </c>
      <c r="AL8006" t="s">
        <v>7956</v>
      </c>
    </row>
    <row r="8007" spans="2:38">
      <c r="B8007" s="16" t="n">
        <f>10000000+INDEX(编号表!$B:$B,MATCH(F8007,编号表!$A:$A,0))*100000+INDEX(编号表!$F:$F,MATCH(D8007,编号表!$E:$E,0))*1000+INDEX(编号表!$D:$D,MATCH(E8007,编号表!$C:$C,0))*10000+G8007</f>
        <v>12434070</v>
      </c>
      <c r="C8007" s="42" t="s">
        <v>8247</v>
      </c>
      <c r="D8007" s="42" t="s">
        <v>108</v>
      </c>
      <c r="E8007" s="42" t="s">
        <v>342</v>
      </c>
      <c r="F8007" s="42" t="s">
        <v>7668</v>
      </c>
      <c r="G8007" s="42">
        <v>70</v>
      </c>
      <c r="H8007" s="42"/>
      <c r="I8007" s="42">
        <v>60</v>
      </c>
      <c r="J8007" s="42" t="str">
        <f t="shared" si="133"/>
        <v>大类_仙品金丹法宝</v>
      </c>
      <c r="K8007" s="42" t="s">
        <v>6624</v>
      </c>
      <c r="L8007" s="42"/>
      <c r="M8007" s="42" t="s">
        <v>7668</v>
      </c>
      <c r="N8007" s="42"/>
      <c r="O8007" s="42">
        <v>0</v>
      </c>
      <c r="P8007" s="42" t="b">
        <v>1</v>
      </c>
      <c r="Q8007" s="42"/>
      <c r="R8007" s="42" t="b">
        <v>0</v>
      </c>
      <c r="S8007" s="42">
        <v>1</v>
      </c>
      <c r="T8007" s="42" t="s">
        <v>91</v>
      </c>
      <c r="U8007" s="42">
        <v>999</v>
      </c>
      <c r="V8007" s="42" t="s">
        <v>339</v>
      </c>
      <c r="W8007" s="42">
        <v>2434070</v>
      </c>
      <c r="X8007" s="42"/>
      <c r="Y8007" s="42" t="s">
        <v>7958</v>
      </c>
      <c r="Z8007" s="42" t="s">
        <v>7941</v>
      </c>
      <c r="AA8007" t="str" s="42">
        <v>法宝打造获得。成宝核心×1；主材：凝纹玄铁×1；辅材类别：玄砂×1；特性材料类别：土行凝华×1。</v>
      </c>
      <c r="AB8007" s="42">
        <v>12421007</v>
      </c>
      <c r="AC8007" s="42" t="s">
        <v>121</v>
      </c>
      <c r="AD8007" s="42">
        <v>0</v>
      </c>
      <c r="AE8007" s="42"/>
      <c r="AF8007" s="42">
        <v>70004</v>
      </c>
      <c r="AG8007" s="42"/>
      <c r="AH8007" s="42">
        <v>18000</v>
      </c>
      <c r="AI8007" s="42" t="s">
        <v>7668</v>
      </c>
      <c r="AJ8007" s="42" t="s">
        <v>7943</v>
      </c>
      <c r="AK8007" s="42" t="s">
        <v>342</v>
      </c>
      <c r="AL8007" t="s">
        <v>7960</v>
      </c>
    </row>
    <row r="8008" spans="2:38">
      <c r="B8008" s="16" t="n">
        <f>10000000+INDEX(编号表!$B:$B,MATCH(F8008,编号表!$A:$A,0))*100000+INDEX(编号表!$F:$F,MATCH(D8008,编号表!$E:$E,0))*1000+INDEX(编号表!$D:$D,MATCH(E8008,编号表!$C:$C,0))*10000+G8008</f>
        <v>12434071</v>
      </c>
      <c r="C8008" s="42" t="s">
        <v>8249</v>
      </c>
      <c r="D8008" s="42" t="s">
        <v>108</v>
      </c>
      <c r="E8008" s="42" t="s">
        <v>342</v>
      </c>
      <c r="F8008" s="42" t="s">
        <v>7668</v>
      </c>
      <c r="G8008" s="42">
        <v>71</v>
      </c>
      <c r="H8008" s="42"/>
      <c r="I8008" s="42">
        <v>60</v>
      </c>
      <c r="J8008" s="42" t="str">
        <f t="shared" si="133"/>
        <v>大类_仙品金丹法宝</v>
      </c>
      <c r="K8008" s="42" t="s">
        <v>6624</v>
      </c>
      <c r="L8008" s="42"/>
      <c r="M8008" s="42" t="s">
        <v>7668</v>
      </c>
      <c r="N8008" s="42"/>
      <c r="O8008" s="42">
        <v>0</v>
      </c>
      <c r="P8008" s="42" t="b">
        <v>1</v>
      </c>
      <c r="Q8008" s="42"/>
      <c r="R8008" s="42" t="b">
        <v>0</v>
      </c>
      <c r="S8008" s="42">
        <v>1</v>
      </c>
      <c r="T8008" s="42" t="s">
        <v>91</v>
      </c>
      <c r="U8008" s="42">
        <v>999</v>
      </c>
      <c r="V8008" s="42" t="s">
        <v>339</v>
      </c>
      <c r="W8008" s="42">
        <v>2434071</v>
      </c>
      <c r="X8008" s="42"/>
      <c r="Y8008" s="42" t="s">
        <v>7962</v>
      </c>
      <c r="Z8008" s="42" t="s">
        <v>7941</v>
      </c>
      <c r="AA8008" t="str" s="42">
        <v>法宝打造获得。成宝核心×1；主材：凝纹玄铁×1；辅材类别：古炉铜×1；特性材料类别：金行凝华×1。</v>
      </c>
      <c r="AB8008" s="42">
        <v>12421007</v>
      </c>
      <c r="AC8008" s="42" t="s">
        <v>121</v>
      </c>
      <c r="AD8008" s="42">
        <v>0</v>
      </c>
      <c r="AE8008" s="42"/>
      <c r="AF8008" s="42">
        <v>70004</v>
      </c>
      <c r="AG8008" s="42"/>
      <c r="AH8008" s="42">
        <v>18000</v>
      </c>
      <c r="AI8008" s="42" t="s">
        <v>7668</v>
      </c>
      <c r="AJ8008" s="42" t="s">
        <v>7943</v>
      </c>
      <c r="AK8008" s="42" t="s">
        <v>342</v>
      </c>
      <c r="AL8008" t="s">
        <v>7964</v>
      </c>
    </row>
    <row r="8009" spans="2:38">
      <c r="B8009" s="16" t="n">
        <f>10000000+INDEX(编号表!$B:$B,MATCH(F8009,编号表!$A:$A,0))*100000+INDEX(编号表!$F:$F,MATCH(D8009,编号表!$E:$E,0))*1000+INDEX(编号表!$D:$D,MATCH(E8009,编号表!$C:$C,0))*10000+G8009</f>
        <v>12434072</v>
      </c>
      <c r="C8009" s="42" t="s">
        <v>8251</v>
      </c>
      <c r="D8009" s="42" t="s">
        <v>108</v>
      </c>
      <c r="E8009" s="42" t="s">
        <v>342</v>
      </c>
      <c r="F8009" s="42" t="s">
        <v>7668</v>
      </c>
      <c r="G8009" s="42">
        <v>72</v>
      </c>
      <c r="H8009" s="42"/>
      <c r="I8009" s="42">
        <v>60</v>
      </c>
      <c r="J8009" s="42" t="str">
        <f t="shared" si="133"/>
        <v>大类_仙品金丹法宝</v>
      </c>
      <c r="K8009" s="42" t="s">
        <v>6624</v>
      </c>
      <c r="L8009" s="42"/>
      <c r="M8009" s="42" t="s">
        <v>7668</v>
      </c>
      <c r="N8009" s="42"/>
      <c r="O8009" s="42">
        <v>0</v>
      </c>
      <c r="P8009" s="42" t="b">
        <v>1</v>
      </c>
      <c r="Q8009" s="42"/>
      <c r="R8009" s="42" t="b">
        <v>0</v>
      </c>
      <c r="S8009" s="42">
        <v>1</v>
      </c>
      <c r="T8009" s="42" t="s">
        <v>91</v>
      </c>
      <c r="U8009" s="42">
        <v>999</v>
      </c>
      <c r="V8009" s="42" t="s">
        <v>339</v>
      </c>
      <c r="W8009" s="42">
        <v>2434072</v>
      </c>
      <c r="X8009" s="42"/>
      <c r="Y8009" s="42" t="s">
        <v>7966</v>
      </c>
      <c r="Z8009" s="42" t="s">
        <v>7941</v>
      </c>
      <c r="AA8009" t="str" s="42">
        <v>法宝打造获得。成宝核心×1；主材：凝纹玄铁×1；辅材类别：古炉铜×1；特性材料类别：木行凝华×1。</v>
      </c>
      <c r="AB8009" s="42">
        <v>12421007</v>
      </c>
      <c r="AC8009" s="42" t="s">
        <v>121</v>
      </c>
      <c r="AD8009" s="42">
        <v>0</v>
      </c>
      <c r="AE8009" s="42"/>
      <c r="AF8009" s="42">
        <v>70004</v>
      </c>
      <c r="AG8009" s="42"/>
      <c r="AH8009" s="42">
        <v>18000</v>
      </c>
      <c r="AI8009" s="42" t="s">
        <v>7668</v>
      </c>
      <c r="AJ8009" s="42" t="s">
        <v>7943</v>
      </c>
      <c r="AK8009" s="42" t="s">
        <v>342</v>
      </c>
      <c r="AL8009" t="s">
        <v>7968</v>
      </c>
    </row>
    <row r="8010" spans="2:38">
      <c r="B8010" s="16" t="n">
        <f>10000000+INDEX(编号表!$B:$B,MATCH(F8010,编号表!$A:$A,0))*100000+INDEX(编号表!$F:$F,MATCH(D8010,编号表!$E:$E,0))*1000+INDEX(编号表!$D:$D,MATCH(E8010,编号表!$C:$C,0))*10000+G8010</f>
        <v>12434073</v>
      </c>
      <c r="C8010" s="42" t="s">
        <v>8253</v>
      </c>
      <c r="D8010" s="42" t="s">
        <v>108</v>
      </c>
      <c r="E8010" s="42" t="s">
        <v>342</v>
      </c>
      <c r="F8010" s="42" t="s">
        <v>7668</v>
      </c>
      <c r="G8010" s="42">
        <v>73</v>
      </c>
      <c r="H8010" s="42"/>
      <c r="I8010" s="42">
        <v>60</v>
      </c>
      <c r="J8010" s="42" t="str">
        <f t="shared" si="133"/>
        <v>大类_仙品金丹法宝</v>
      </c>
      <c r="K8010" s="42" t="s">
        <v>6624</v>
      </c>
      <c r="L8010" s="42"/>
      <c r="M8010" s="42" t="s">
        <v>7668</v>
      </c>
      <c r="N8010" s="42"/>
      <c r="O8010" s="42">
        <v>0</v>
      </c>
      <c r="P8010" s="42" t="b">
        <v>1</v>
      </c>
      <c r="Q8010" s="42"/>
      <c r="R8010" s="42" t="b">
        <v>0</v>
      </c>
      <c r="S8010" s="42">
        <v>1</v>
      </c>
      <c r="T8010" s="42" t="s">
        <v>91</v>
      </c>
      <c r="U8010" s="42">
        <v>999</v>
      </c>
      <c r="V8010" s="42" t="s">
        <v>339</v>
      </c>
      <c r="W8010" s="42">
        <v>2434073</v>
      </c>
      <c r="X8010" s="42"/>
      <c r="Y8010" s="42" t="s">
        <v>7970</v>
      </c>
      <c r="Z8010" s="42" t="s">
        <v>7941</v>
      </c>
      <c r="AA8010" t="str" s="42">
        <v>法宝打造获得。成宝核心×1；主材：凝纹玄铁×1；辅材类别：古炉铜×1；特性材料类别：水行凝华×1。</v>
      </c>
      <c r="AB8010" s="42">
        <v>12421007</v>
      </c>
      <c r="AC8010" s="42" t="s">
        <v>121</v>
      </c>
      <c r="AD8010" s="42">
        <v>0</v>
      </c>
      <c r="AE8010" s="42"/>
      <c r="AF8010" s="42">
        <v>70004</v>
      </c>
      <c r="AG8010" s="42"/>
      <c r="AH8010" s="42">
        <v>18000</v>
      </c>
      <c r="AI8010" s="42" t="s">
        <v>7668</v>
      </c>
      <c r="AJ8010" s="42" t="s">
        <v>7943</v>
      </c>
      <c r="AK8010" s="42" t="s">
        <v>342</v>
      </c>
      <c r="AL8010" t="s">
        <v>7972</v>
      </c>
    </row>
    <row r="8011" spans="2:38">
      <c r="B8011" s="16" t="n">
        <f>10000000+INDEX(编号表!$B:$B,MATCH(F8011,编号表!$A:$A,0))*100000+INDEX(编号表!$F:$F,MATCH(D8011,编号表!$E:$E,0))*1000+INDEX(编号表!$D:$D,MATCH(E8011,编号表!$C:$C,0))*10000+G8011</f>
        <v>12434074</v>
      </c>
      <c r="C8011" s="42" t="s">
        <v>8255</v>
      </c>
      <c r="D8011" s="42" t="s">
        <v>108</v>
      </c>
      <c r="E8011" s="42" t="s">
        <v>342</v>
      </c>
      <c r="F8011" s="42" t="s">
        <v>7668</v>
      </c>
      <c r="G8011" s="42">
        <v>74</v>
      </c>
      <c r="H8011" s="42"/>
      <c r="I8011" s="42">
        <v>60</v>
      </c>
      <c r="J8011" s="42" t="str">
        <f t="shared" si="133"/>
        <v>大类_仙品金丹法宝</v>
      </c>
      <c r="K8011" s="42" t="s">
        <v>6624</v>
      </c>
      <c r="L8011" s="42"/>
      <c r="M8011" s="42" t="s">
        <v>7668</v>
      </c>
      <c r="N8011" s="42"/>
      <c r="O8011" s="42">
        <v>0</v>
      </c>
      <c r="P8011" s="42" t="b">
        <v>1</v>
      </c>
      <c r="Q8011" s="42"/>
      <c r="R8011" s="42" t="b">
        <v>0</v>
      </c>
      <c r="S8011" s="42">
        <v>1</v>
      </c>
      <c r="T8011" s="42" t="s">
        <v>91</v>
      </c>
      <c r="U8011" s="42">
        <v>999</v>
      </c>
      <c r="V8011" s="42" t="s">
        <v>339</v>
      </c>
      <c r="W8011" s="42">
        <v>2434074</v>
      </c>
      <c r="X8011" s="42"/>
      <c r="Y8011" s="42" t="s">
        <v>7974</v>
      </c>
      <c r="Z8011" s="42" t="s">
        <v>7941</v>
      </c>
      <c r="AA8011" t="str" s="42">
        <v>法宝打造获得。成宝核心×1；主材：凝纹玄铁×1；辅材类别：古炉铜×1；特性材料类别：火行凝华×1。</v>
      </c>
      <c r="AB8011" s="42">
        <v>12421007</v>
      </c>
      <c r="AC8011" s="42" t="s">
        <v>121</v>
      </c>
      <c r="AD8011" s="42">
        <v>0</v>
      </c>
      <c r="AE8011" s="42"/>
      <c r="AF8011" s="42">
        <v>70004</v>
      </c>
      <c r="AG8011" s="42"/>
      <c r="AH8011" s="42">
        <v>18000</v>
      </c>
      <c r="AI8011" s="42" t="s">
        <v>7668</v>
      </c>
      <c r="AJ8011" s="42" t="s">
        <v>7943</v>
      </c>
      <c r="AK8011" s="42" t="s">
        <v>342</v>
      </c>
      <c r="AL8011" t="s">
        <v>7976</v>
      </c>
    </row>
    <row r="8012" spans="2:38">
      <c r="B8012" s="16" t="n">
        <f>10000000+INDEX(编号表!$B:$B,MATCH(F8012,编号表!$A:$A,0))*100000+INDEX(编号表!$F:$F,MATCH(D8012,编号表!$E:$E,0))*1000+INDEX(编号表!$D:$D,MATCH(E8012,编号表!$C:$C,0))*10000+G8012</f>
        <v>12434075</v>
      </c>
      <c r="C8012" s="42" t="s">
        <v>8257</v>
      </c>
      <c r="D8012" s="42" t="s">
        <v>108</v>
      </c>
      <c r="E8012" s="42" t="s">
        <v>342</v>
      </c>
      <c r="F8012" s="42" t="s">
        <v>7668</v>
      </c>
      <c r="G8012" s="42">
        <v>75</v>
      </c>
      <c r="H8012" s="42"/>
      <c r="I8012" s="42">
        <v>60</v>
      </c>
      <c r="J8012" s="42" t="str">
        <f t="shared" si="133"/>
        <v>大类_仙品金丹法宝</v>
      </c>
      <c r="K8012" s="42" t="s">
        <v>6624</v>
      </c>
      <c r="L8012" s="42"/>
      <c r="M8012" s="42" t="s">
        <v>7668</v>
      </c>
      <c r="N8012" s="42"/>
      <c r="O8012" s="42">
        <v>0</v>
      </c>
      <c r="P8012" s="42" t="b">
        <v>1</v>
      </c>
      <c r="Q8012" s="42"/>
      <c r="R8012" s="42" t="b">
        <v>0</v>
      </c>
      <c r="S8012" s="42">
        <v>1</v>
      </c>
      <c r="T8012" s="42" t="s">
        <v>91</v>
      </c>
      <c r="U8012" s="42">
        <v>999</v>
      </c>
      <c r="V8012" s="42" t="s">
        <v>339</v>
      </c>
      <c r="W8012" s="42">
        <v>2434075</v>
      </c>
      <c r="X8012" s="42"/>
      <c r="Y8012" s="42" t="s">
        <v>7978</v>
      </c>
      <c r="Z8012" s="42" t="s">
        <v>7941</v>
      </c>
      <c r="AA8012" t="str" s="42">
        <v>法宝打造获得。成宝核心×1；主材：凝纹玄铁×1；辅材类别：古炉铜×1；特性材料类别：土行凝华×1。</v>
      </c>
      <c r="AB8012" s="42">
        <v>12421007</v>
      </c>
      <c r="AC8012" s="42" t="s">
        <v>121</v>
      </c>
      <c r="AD8012" s="42">
        <v>0</v>
      </c>
      <c r="AE8012" s="42"/>
      <c r="AF8012" s="42">
        <v>70004</v>
      </c>
      <c r="AG8012" s="42"/>
      <c r="AH8012" s="42">
        <v>18000</v>
      </c>
      <c r="AI8012" s="42" t="s">
        <v>7668</v>
      </c>
      <c r="AJ8012" s="42" t="s">
        <v>7943</v>
      </c>
      <c r="AK8012" s="42" t="s">
        <v>342</v>
      </c>
      <c r="AL8012" t="s">
        <v>7980</v>
      </c>
    </row>
    <row r="8013" spans="2:38">
      <c r="B8013" s="16" t="n">
        <f>10000000+INDEX(编号表!$B:$B,MATCH(F8013,编号表!$A:$A,0))*100000+INDEX(编号表!$F:$F,MATCH(D8013,编号表!$E:$E,0))*1000+INDEX(编号表!$D:$D,MATCH(E8013,编号表!$C:$C,0))*10000+G8013</f>
        <v>12434076</v>
      </c>
      <c r="C8013" s="42" t="s">
        <v>8259</v>
      </c>
      <c r="D8013" s="42" t="s">
        <v>108</v>
      </c>
      <c r="E8013" s="42" t="s">
        <v>342</v>
      </c>
      <c r="F8013" s="42" t="s">
        <v>7668</v>
      </c>
      <c r="G8013" s="42">
        <v>76</v>
      </c>
      <c r="H8013" s="42"/>
      <c r="I8013" s="42">
        <v>60</v>
      </c>
      <c r="J8013" s="42" t="str">
        <f t="shared" si="133"/>
        <v>大类_仙品金丹法宝</v>
      </c>
      <c r="K8013" s="42" t="s">
        <v>6624</v>
      </c>
      <c r="L8013" s="42"/>
      <c r="M8013" s="42" t="s">
        <v>7668</v>
      </c>
      <c r="N8013" s="42"/>
      <c r="O8013" s="42">
        <v>0</v>
      </c>
      <c r="P8013" s="42" t="b">
        <v>1</v>
      </c>
      <c r="Q8013" s="42"/>
      <c r="R8013" s="42" t="b">
        <v>0</v>
      </c>
      <c r="S8013" s="42">
        <v>1</v>
      </c>
      <c r="T8013" s="42" t="s">
        <v>91</v>
      </c>
      <c r="U8013" s="42">
        <v>999</v>
      </c>
      <c r="V8013" s="42" t="s">
        <v>339</v>
      </c>
      <c r="W8013" s="42">
        <v>2434076</v>
      </c>
      <c r="X8013" s="42"/>
      <c r="Y8013" s="42" t="s">
        <v>7982</v>
      </c>
      <c r="Z8013" s="42" t="s">
        <v>7941</v>
      </c>
      <c r="AA8013" t="str" s="42">
        <v>法宝打造获得。成宝核心×1；主材：凝纹玄铁×1；辅材类别：石乳×1；特性材料类别：金行凝华×1。</v>
      </c>
      <c r="AB8013" s="42">
        <v>12421007</v>
      </c>
      <c r="AC8013" s="42" t="s">
        <v>121</v>
      </c>
      <c r="AD8013" s="42">
        <v>0</v>
      </c>
      <c r="AE8013" s="42"/>
      <c r="AF8013" s="42">
        <v>70004</v>
      </c>
      <c r="AG8013" s="42"/>
      <c r="AH8013" s="42">
        <v>18000</v>
      </c>
      <c r="AI8013" s="42" t="s">
        <v>7668</v>
      </c>
      <c r="AJ8013" s="42" t="s">
        <v>7943</v>
      </c>
      <c r="AK8013" s="42" t="s">
        <v>342</v>
      </c>
      <c r="AL8013" t="s">
        <v>7984</v>
      </c>
    </row>
    <row r="8014" spans="2:38">
      <c r="B8014" s="16" t="n">
        <f>10000000+INDEX(编号表!$B:$B,MATCH(F8014,编号表!$A:$A,0))*100000+INDEX(编号表!$F:$F,MATCH(D8014,编号表!$E:$E,0))*1000+INDEX(编号表!$D:$D,MATCH(E8014,编号表!$C:$C,0))*10000+G8014</f>
        <v>12434077</v>
      </c>
      <c r="C8014" s="42" t="s">
        <v>8261</v>
      </c>
      <c r="D8014" s="42" t="s">
        <v>108</v>
      </c>
      <c r="E8014" s="42" t="s">
        <v>342</v>
      </c>
      <c r="F8014" s="42" t="s">
        <v>7668</v>
      </c>
      <c r="G8014" s="42">
        <v>77</v>
      </c>
      <c r="H8014" s="42"/>
      <c r="I8014" s="42">
        <v>60</v>
      </c>
      <c r="J8014" s="42" t="str">
        <f t="shared" ref="J8014:J8077" si="134">"大类_"&amp;D8014&amp;E8014&amp;F8014</f>
        <v>大类_仙品金丹法宝</v>
      </c>
      <c r="K8014" s="42" t="s">
        <v>6624</v>
      </c>
      <c r="L8014" s="42"/>
      <c r="M8014" s="42" t="s">
        <v>7668</v>
      </c>
      <c r="N8014" s="42"/>
      <c r="O8014" s="42">
        <v>0</v>
      </c>
      <c r="P8014" s="42" t="b">
        <v>1</v>
      </c>
      <c r="Q8014" s="42"/>
      <c r="R8014" s="42" t="b">
        <v>0</v>
      </c>
      <c r="S8014" s="42">
        <v>1</v>
      </c>
      <c r="T8014" s="42" t="s">
        <v>91</v>
      </c>
      <c r="U8014" s="42">
        <v>999</v>
      </c>
      <c r="V8014" s="42" t="s">
        <v>339</v>
      </c>
      <c r="W8014" s="42">
        <v>2434077</v>
      </c>
      <c r="X8014" s="42"/>
      <c r="Y8014" s="42" t="s">
        <v>7986</v>
      </c>
      <c r="Z8014" s="42" t="s">
        <v>7941</v>
      </c>
      <c r="AA8014" t="str" s="42">
        <v>法宝打造获得。成宝核心×1；主材：凝纹玄铁×1；辅材类别：石乳×1；特性材料类别：木行凝华×1。</v>
      </c>
      <c r="AB8014" s="42">
        <v>12421007</v>
      </c>
      <c r="AC8014" s="42" t="s">
        <v>121</v>
      </c>
      <c r="AD8014" s="42">
        <v>0</v>
      </c>
      <c r="AE8014" s="42"/>
      <c r="AF8014" s="42">
        <v>70004</v>
      </c>
      <c r="AG8014" s="42"/>
      <c r="AH8014" s="42">
        <v>18000</v>
      </c>
      <c r="AI8014" s="42" t="s">
        <v>7668</v>
      </c>
      <c r="AJ8014" s="42" t="s">
        <v>7943</v>
      </c>
      <c r="AK8014" s="42" t="s">
        <v>342</v>
      </c>
      <c r="AL8014" t="s">
        <v>7988</v>
      </c>
    </row>
    <row r="8015" spans="2:38">
      <c r="B8015" s="16" t="n">
        <f>10000000+INDEX(编号表!$B:$B,MATCH(F8015,编号表!$A:$A,0))*100000+INDEX(编号表!$F:$F,MATCH(D8015,编号表!$E:$E,0))*1000+INDEX(编号表!$D:$D,MATCH(E8015,编号表!$C:$C,0))*10000+G8015</f>
        <v>12434078</v>
      </c>
      <c r="C8015" s="42" t="s">
        <v>8263</v>
      </c>
      <c r="D8015" s="42" t="s">
        <v>108</v>
      </c>
      <c r="E8015" s="42" t="s">
        <v>342</v>
      </c>
      <c r="F8015" s="42" t="s">
        <v>7668</v>
      </c>
      <c r="G8015" s="42">
        <v>78</v>
      </c>
      <c r="H8015" s="42"/>
      <c r="I8015" s="42">
        <v>60</v>
      </c>
      <c r="J8015" s="42" t="str">
        <f t="shared" si="134"/>
        <v>大类_仙品金丹法宝</v>
      </c>
      <c r="K8015" s="42" t="s">
        <v>6624</v>
      </c>
      <c r="L8015" s="42"/>
      <c r="M8015" s="42" t="s">
        <v>7668</v>
      </c>
      <c r="N8015" s="42"/>
      <c r="O8015" s="42">
        <v>0</v>
      </c>
      <c r="P8015" s="42" t="b">
        <v>1</v>
      </c>
      <c r="Q8015" s="42"/>
      <c r="R8015" s="42" t="b">
        <v>0</v>
      </c>
      <c r="S8015" s="42">
        <v>1</v>
      </c>
      <c r="T8015" s="42" t="s">
        <v>91</v>
      </c>
      <c r="U8015" s="42">
        <v>999</v>
      </c>
      <c r="V8015" s="42" t="s">
        <v>339</v>
      </c>
      <c r="W8015" s="42">
        <v>2434078</v>
      </c>
      <c r="X8015" s="42"/>
      <c r="Y8015" s="42" t="s">
        <v>7990</v>
      </c>
      <c r="Z8015" s="42" t="s">
        <v>7941</v>
      </c>
      <c r="AA8015" t="str" s="42">
        <v>法宝打造获得。成宝核心×1；主材：凝纹玄铁×1；辅材类别：石乳×1；特性材料类别：水行凝华×1。</v>
      </c>
      <c r="AB8015" s="42">
        <v>12421007</v>
      </c>
      <c r="AC8015" s="42" t="s">
        <v>121</v>
      </c>
      <c r="AD8015" s="42">
        <v>0</v>
      </c>
      <c r="AE8015" s="42"/>
      <c r="AF8015" s="42">
        <v>70004</v>
      </c>
      <c r="AG8015" s="42"/>
      <c r="AH8015" s="42">
        <v>18000</v>
      </c>
      <c r="AI8015" s="42" t="s">
        <v>7668</v>
      </c>
      <c r="AJ8015" s="42" t="s">
        <v>7943</v>
      </c>
      <c r="AK8015" s="42" t="s">
        <v>342</v>
      </c>
      <c r="AL8015" t="s">
        <v>7992</v>
      </c>
    </row>
    <row r="8016" spans="2:38">
      <c r="B8016" s="16" t="n">
        <f>10000000+INDEX(编号表!$B:$B,MATCH(F8016,编号表!$A:$A,0))*100000+INDEX(编号表!$F:$F,MATCH(D8016,编号表!$E:$E,0))*1000+INDEX(编号表!$D:$D,MATCH(E8016,编号表!$C:$C,0))*10000+G8016</f>
        <v>12434079</v>
      </c>
      <c r="C8016" s="42" t="s">
        <v>8265</v>
      </c>
      <c r="D8016" s="42" t="s">
        <v>108</v>
      </c>
      <c r="E8016" s="42" t="s">
        <v>342</v>
      </c>
      <c r="F8016" s="42" t="s">
        <v>7668</v>
      </c>
      <c r="G8016" s="42">
        <v>79</v>
      </c>
      <c r="H8016" s="42"/>
      <c r="I8016" s="42">
        <v>60</v>
      </c>
      <c r="J8016" s="42" t="str">
        <f t="shared" si="134"/>
        <v>大类_仙品金丹法宝</v>
      </c>
      <c r="K8016" s="42" t="s">
        <v>6624</v>
      </c>
      <c r="L8016" s="42"/>
      <c r="M8016" s="42" t="s">
        <v>7668</v>
      </c>
      <c r="N8016" s="42"/>
      <c r="O8016" s="42">
        <v>0</v>
      </c>
      <c r="P8016" s="42" t="b">
        <v>1</v>
      </c>
      <c r="Q8016" s="42"/>
      <c r="R8016" s="42" t="b">
        <v>0</v>
      </c>
      <c r="S8016" s="42">
        <v>1</v>
      </c>
      <c r="T8016" s="42" t="s">
        <v>91</v>
      </c>
      <c r="U8016" s="42">
        <v>999</v>
      </c>
      <c r="V8016" s="42" t="s">
        <v>339</v>
      </c>
      <c r="W8016" s="42">
        <v>2434079</v>
      </c>
      <c r="X8016" s="42"/>
      <c r="Y8016" s="42" t="s">
        <v>7994</v>
      </c>
      <c r="Z8016" s="42" t="s">
        <v>7941</v>
      </c>
      <c r="AA8016" t="str" s="42">
        <v>法宝打造获得。成宝核心×1；主材：凝纹玄铁×1；辅材类别：石乳×1；特性材料类别：火行凝华×1。</v>
      </c>
      <c r="AB8016" s="42">
        <v>12421007</v>
      </c>
      <c r="AC8016" s="42" t="s">
        <v>121</v>
      </c>
      <c r="AD8016" s="42">
        <v>0</v>
      </c>
      <c r="AE8016" s="42"/>
      <c r="AF8016" s="42">
        <v>70004</v>
      </c>
      <c r="AG8016" s="42"/>
      <c r="AH8016" s="42">
        <v>18000</v>
      </c>
      <c r="AI8016" s="42" t="s">
        <v>7668</v>
      </c>
      <c r="AJ8016" s="42" t="s">
        <v>7943</v>
      </c>
      <c r="AK8016" s="42" t="s">
        <v>342</v>
      </c>
      <c r="AL8016" t="s">
        <v>7996</v>
      </c>
    </row>
    <row r="8017" spans="2:38">
      <c r="B8017" s="16" t="n">
        <f>10000000+INDEX(编号表!$B:$B,MATCH(F8017,编号表!$A:$A,0))*100000+INDEX(编号表!$F:$F,MATCH(D8017,编号表!$E:$E,0))*1000+INDEX(编号表!$D:$D,MATCH(E8017,编号表!$C:$C,0))*10000+G8017</f>
        <v>12434080</v>
      </c>
      <c r="C8017" s="42" t="s">
        <v>8267</v>
      </c>
      <c r="D8017" s="42" t="s">
        <v>108</v>
      </c>
      <c r="E8017" s="42" t="s">
        <v>342</v>
      </c>
      <c r="F8017" s="42" t="s">
        <v>7668</v>
      </c>
      <c r="G8017" s="42">
        <v>80</v>
      </c>
      <c r="H8017" s="42"/>
      <c r="I8017" s="42">
        <v>60</v>
      </c>
      <c r="J8017" s="42" t="str">
        <f t="shared" si="134"/>
        <v>大类_仙品金丹法宝</v>
      </c>
      <c r="K8017" s="42" t="s">
        <v>6624</v>
      </c>
      <c r="L8017" s="42"/>
      <c r="M8017" s="42" t="s">
        <v>7668</v>
      </c>
      <c r="N8017" s="42"/>
      <c r="O8017" s="42">
        <v>0</v>
      </c>
      <c r="P8017" s="42" t="b">
        <v>1</v>
      </c>
      <c r="Q8017" s="42"/>
      <c r="R8017" s="42" t="b">
        <v>0</v>
      </c>
      <c r="S8017" s="42">
        <v>1</v>
      </c>
      <c r="T8017" s="42" t="s">
        <v>91</v>
      </c>
      <c r="U8017" s="42">
        <v>999</v>
      </c>
      <c r="V8017" s="42" t="s">
        <v>339</v>
      </c>
      <c r="W8017" s="42">
        <v>2434080</v>
      </c>
      <c r="X8017" s="42"/>
      <c r="Y8017" s="42" t="s">
        <v>7998</v>
      </c>
      <c r="Z8017" s="42" t="s">
        <v>7941</v>
      </c>
      <c r="AA8017" t="str" s="42">
        <v>法宝打造获得。成宝核心×1；主材：凝纹玄铁×1；辅材类别：石乳×1；特性材料类别：土行凝华×1。</v>
      </c>
      <c r="AB8017" s="42">
        <v>12421007</v>
      </c>
      <c r="AC8017" s="42" t="s">
        <v>121</v>
      </c>
      <c r="AD8017" s="42">
        <v>0</v>
      </c>
      <c r="AE8017" s="42"/>
      <c r="AF8017" s="42">
        <v>70004</v>
      </c>
      <c r="AG8017" s="42"/>
      <c r="AH8017" s="42">
        <v>18000</v>
      </c>
      <c r="AI8017" s="42" t="s">
        <v>7668</v>
      </c>
      <c r="AJ8017" s="42" t="s">
        <v>7943</v>
      </c>
      <c r="AK8017" s="42" t="s">
        <v>342</v>
      </c>
      <c r="AL8017" t="s">
        <v>8000</v>
      </c>
    </row>
    <row r="8018" spans="2:38">
      <c r="B8018" s="16" t="n">
        <f>10000000+INDEX(编号表!$B:$B,MATCH(F8018,编号表!$A:$A,0))*100000+INDEX(编号表!$F:$F,MATCH(D8018,编号表!$E:$E,0))*1000+INDEX(编号表!$D:$D,MATCH(E8018,编号表!$C:$C,0))*10000+G8018</f>
        <v>12434081</v>
      </c>
      <c r="C8018" s="42" t="s">
        <v>8269</v>
      </c>
      <c r="D8018" s="42" t="s">
        <v>108</v>
      </c>
      <c r="E8018" s="42" t="s">
        <v>342</v>
      </c>
      <c r="F8018" s="42" t="s">
        <v>7668</v>
      </c>
      <c r="G8018" s="42">
        <v>81</v>
      </c>
      <c r="H8018" s="42"/>
      <c r="I8018" s="42">
        <v>60</v>
      </c>
      <c r="J8018" s="42" t="str">
        <f t="shared" si="134"/>
        <v>大类_仙品金丹法宝</v>
      </c>
      <c r="K8018" s="42" t="s">
        <v>6624</v>
      </c>
      <c r="L8018" s="42"/>
      <c r="M8018" s="42" t="s">
        <v>7668</v>
      </c>
      <c r="N8018" s="42"/>
      <c r="O8018" s="42">
        <v>0</v>
      </c>
      <c r="P8018" s="42" t="b">
        <v>1</v>
      </c>
      <c r="Q8018" s="42"/>
      <c r="R8018" s="42" t="b">
        <v>0</v>
      </c>
      <c r="S8018" s="42">
        <v>1</v>
      </c>
      <c r="T8018" s="42" t="s">
        <v>91</v>
      </c>
      <c r="U8018" s="42">
        <v>999</v>
      </c>
      <c r="V8018" s="42" t="s">
        <v>7669</v>
      </c>
      <c r="W8018" s="42">
        <v>34081</v>
      </c>
      <c r="X8018" s="42"/>
      <c r="Y8018" s="42" t="s">
        <v>8002</v>
      </c>
      <c r="Z8018" s="42" t="s">
        <v>8003</v>
      </c>
      <c r="AA8018" t="str" s="42">
        <v>法宝打造获得。成宝核心×1；主材：凝纹玄铁×1；辅材类别：古炉铜×1；特性材料类别：土行凝华×1。</v>
      </c>
      <c r="AB8018" s="42">
        <v>12421008</v>
      </c>
      <c r="AC8018" s="42" t="s">
        <v>121</v>
      </c>
      <c r="AD8018" s="42">
        <v>0</v>
      </c>
      <c r="AE8018" s="42"/>
      <c r="AF8018" s="42">
        <v>70004</v>
      </c>
      <c r="AG8018" s="42"/>
      <c r="AH8018" s="42">
        <v>18000</v>
      </c>
      <c r="AI8018" s="42" t="s">
        <v>7668</v>
      </c>
      <c r="AJ8018" s="42" t="s">
        <v>8005</v>
      </c>
      <c r="AK8018" s="42" t="s">
        <v>342</v>
      </c>
      <c r="AL8018" t="s">
        <v>8006</v>
      </c>
    </row>
    <row r="8019" spans="2:38">
      <c r="B8019" s="16" t="n">
        <f>10000000+INDEX(编号表!$B:$B,MATCH(F8019,编号表!$A:$A,0))*100000+INDEX(编号表!$F:$F,MATCH(D8019,编号表!$E:$E,0))*1000+INDEX(编号表!$D:$D,MATCH(E8019,编号表!$C:$C,0))*10000+G8019</f>
        <v>12434082</v>
      </c>
      <c r="C8019" s="42" t="s">
        <v>8271</v>
      </c>
      <c r="D8019" s="42" t="s">
        <v>108</v>
      </c>
      <c r="E8019" s="42" t="s">
        <v>342</v>
      </c>
      <c r="F8019" s="42" t="s">
        <v>7668</v>
      </c>
      <c r="G8019" s="42">
        <v>82</v>
      </c>
      <c r="H8019" s="42"/>
      <c r="I8019" s="42">
        <v>60</v>
      </c>
      <c r="J8019" s="42" t="str">
        <f t="shared" si="134"/>
        <v>大类_仙品金丹法宝</v>
      </c>
      <c r="K8019" s="42" t="s">
        <v>6624</v>
      </c>
      <c r="L8019" s="42"/>
      <c r="M8019" s="42" t="s">
        <v>7668</v>
      </c>
      <c r="N8019" s="42"/>
      <c r="O8019" s="42">
        <v>0</v>
      </c>
      <c r="P8019" s="42" t="b">
        <v>1</v>
      </c>
      <c r="Q8019" s="42"/>
      <c r="R8019" s="42" t="b">
        <v>0</v>
      </c>
      <c r="S8019" s="42">
        <v>1</v>
      </c>
      <c r="T8019" s="42" t="s">
        <v>91</v>
      </c>
      <c r="U8019" s="42">
        <v>999</v>
      </c>
      <c r="V8019" s="42" t="s">
        <v>7669</v>
      </c>
      <c r="W8019" s="42">
        <v>34082</v>
      </c>
      <c r="X8019" s="42"/>
      <c r="Y8019" s="42" t="s">
        <v>8008</v>
      </c>
      <c r="Z8019" s="42" t="s">
        <v>8009</v>
      </c>
      <c r="AA8019" t="str" s="42">
        <v>法宝打造获得。成宝核心×1；主材：十载灵木芯×1；辅材类别：细毫×1；特性材料类别：金行凝华×1。</v>
      </c>
      <c r="AB8019" s="42">
        <v>12421009</v>
      </c>
      <c r="AC8019" s="42" t="s">
        <v>121</v>
      </c>
      <c r="AD8019" s="42">
        <v>0</v>
      </c>
      <c r="AE8019" s="42"/>
      <c r="AF8019" s="42">
        <v>70004</v>
      </c>
      <c r="AG8019" s="42"/>
      <c r="AH8019" s="42">
        <v>18000</v>
      </c>
      <c r="AI8019" s="42" t="s">
        <v>7668</v>
      </c>
      <c r="AJ8019" s="42" t="s">
        <v>8011</v>
      </c>
      <c r="AK8019" s="42" t="s">
        <v>342</v>
      </c>
      <c r="AL8019" t="s">
        <v>8012</v>
      </c>
    </row>
    <row r="8020" spans="2:38">
      <c r="B8020" s="16" t="n">
        <f>10000000+INDEX(编号表!$B:$B,MATCH(F8020,编号表!$A:$A,0))*100000+INDEX(编号表!$F:$F,MATCH(D8020,编号表!$E:$E,0))*1000+INDEX(编号表!$D:$D,MATCH(E8020,编号表!$C:$C,0))*10000+G8020</f>
        <v>12434083</v>
      </c>
      <c r="C8020" s="42" t="s">
        <v>8273</v>
      </c>
      <c r="D8020" s="42" t="s">
        <v>108</v>
      </c>
      <c r="E8020" s="42" t="s">
        <v>342</v>
      </c>
      <c r="F8020" s="42" t="s">
        <v>7668</v>
      </c>
      <c r="G8020" s="42">
        <v>83</v>
      </c>
      <c r="H8020" s="42"/>
      <c r="I8020" s="42">
        <v>60</v>
      </c>
      <c r="J8020" s="42" t="str">
        <f t="shared" si="134"/>
        <v>大类_仙品金丹法宝</v>
      </c>
      <c r="K8020" s="42" t="s">
        <v>6624</v>
      </c>
      <c r="L8020" s="42"/>
      <c r="M8020" s="42" t="s">
        <v>7668</v>
      </c>
      <c r="N8020" s="42"/>
      <c r="O8020" s="42">
        <v>0</v>
      </c>
      <c r="P8020" s="42" t="b">
        <v>1</v>
      </c>
      <c r="Q8020" s="42"/>
      <c r="R8020" s="42" t="b">
        <v>0</v>
      </c>
      <c r="S8020" s="42">
        <v>1</v>
      </c>
      <c r="T8020" s="42" t="s">
        <v>91</v>
      </c>
      <c r="U8020" s="42">
        <v>999</v>
      </c>
      <c r="V8020" s="42" t="s">
        <v>7669</v>
      </c>
      <c r="W8020" s="42">
        <v>34083</v>
      </c>
      <c r="X8020" s="42"/>
      <c r="Y8020" s="42" t="s">
        <v>8014</v>
      </c>
      <c r="Z8020" s="42" t="s">
        <v>8009</v>
      </c>
      <c r="AA8020" t="str" s="42">
        <v>法宝打造获得。成宝核心×1；主材：十载灵木芯×1；辅材类别：细毫×1；特性材料类别：水行凝华×1。</v>
      </c>
      <c r="AB8020" s="42">
        <v>12421009</v>
      </c>
      <c r="AC8020" s="42" t="s">
        <v>121</v>
      </c>
      <c r="AD8020" s="42">
        <v>0</v>
      </c>
      <c r="AE8020" s="42"/>
      <c r="AF8020" s="42">
        <v>70004</v>
      </c>
      <c r="AG8020" s="42"/>
      <c r="AH8020" s="42">
        <v>18000</v>
      </c>
      <c r="AI8020" s="42" t="s">
        <v>7668</v>
      </c>
      <c r="AJ8020" s="42" t="s">
        <v>8011</v>
      </c>
      <c r="AK8020" s="42" t="s">
        <v>342</v>
      </c>
      <c r="AL8020" t="s">
        <v>8016</v>
      </c>
    </row>
    <row r="8021" spans="2:38">
      <c r="B8021" s="16" t="n">
        <f>10000000+INDEX(编号表!$B:$B,MATCH(F8021,编号表!$A:$A,0))*100000+INDEX(编号表!$F:$F,MATCH(D8021,编号表!$E:$E,0))*1000+INDEX(编号表!$D:$D,MATCH(E8021,编号表!$C:$C,0))*10000+G8021</f>
        <v>12434084</v>
      </c>
      <c r="C8021" s="42" t="s">
        <v>8275</v>
      </c>
      <c r="D8021" s="42" t="s">
        <v>108</v>
      </c>
      <c r="E8021" s="42" t="s">
        <v>342</v>
      </c>
      <c r="F8021" s="42" t="s">
        <v>7668</v>
      </c>
      <c r="G8021" s="42">
        <v>84</v>
      </c>
      <c r="H8021" s="42"/>
      <c r="I8021" s="42">
        <v>60</v>
      </c>
      <c r="J8021" s="42" t="str">
        <f t="shared" si="134"/>
        <v>大类_仙品金丹法宝</v>
      </c>
      <c r="K8021" s="42" t="s">
        <v>6624</v>
      </c>
      <c r="L8021" s="42"/>
      <c r="M8021" s="42" t="s">
        <v>7668</v>
      </c>
      <c r="N8021" s="42"/>
      <c r="O8021" s="42">
        <v>0</v>
      </c>
      <c r="P8021" s="42" t="b">
        <v>1</v>
      </c>
      <c r="Q8021" s="42"/>
      <c r="R8021" s="42" t="b">
        <v>0</v>
      </c>
      <c r="S8021" s="42">
        <v>1</v>
      </c>
      <c r="T8021" s="42" t="s">
        <v>91</v>
      </c>
      <c r="U8021" s="42">
        <v>999</v>
      </c>
      <c r="V8021" s="42" t="s">
        <v>7669</v>
      </c>
      <c r="W8021" s="42">
        <v>34084</v>
      </c>
      <c r="X8021" s="42"/>
      <c r="Y8021" s="42" t="s">
        <v>8018</v>
      </c>
      <c r="Z8021" s="42" t="s">
        <v>8009</v>
      </c>
      <c r="AA8021" t="str" s="42">
        <v>法宝打造获得。成宝核心×1；主材：十载灵木芯×1；辅材类别：细毫×1；特性材料类别：火行凝华×1。</v>
      </c>
      <c r="AB8021" s="42">
        <v>12421009</v>
      </c>
      <c r="AC8021" s="42" t="s">
        <v>121</v>
      </c>
      <c r="AD8021" s="42">
        <v>0</v>
      </c>
      <c r="AE8021" s="42"/>
      <c r="AF8021" s="42">
        <v>70004</v>
      </c>
      <c r="AG8021" s="42"/>
      <c r="AH8021" s="42">
        <v>18000</v>
      </c>
      <c r="AI8021" s="42" t="s">
        <v>7668</v>
      </c>
      <c r="AJ8021" s="42" t="s">
        <v>8011</v>
      </c>
      <c r="AK8021" s="42" t="s">
        <v>342</v>
      </c>
      <c r="AL8021" t="s">
        <v>8020</v>
      </c>
    </row>
    <row r="8022" spans="2:38">
      <c r="B8022" s="16" t="n">
        <f>10000000+INDEX(编号表!$B:$B,MATCH(F8022,编号表!$A:$A,0))*100000+INDEX(编号表!$F:$F,MATCH(D8022,编号表!$E:$E,0))*1000+INDEX(编号表!$D:$D,MATCH(E8022,编号表!$C:$C,0))*10000+G8022</f>
        <v>12434085</v>
      </c>
      <c r="C8022" s="42" t="s">
        <v>8277</v>
      </c>
      <c r="D8022" s="42" t="s">
        <v>108</v>
      </c>
      <c r="E8022" s="42" t="s">
        <v>342</v>
      </c>
      <c r="F8022" s="42" t="s">
        <v>7668</v>
      </c>
      <c r="G8022" s="42">
        <v>85</v>
      </c>
      <c r="H8022" s="42"/>
      <c r="I8022" s="42">
        <v>60</v>
      </c>
      <c r="J8022" s="42" t="str">
        <f t="shared" si="134"/>
        <v>大类_仙品金丹法宝</v>
      </c>
      <c r="K8022" s="42" t="s">
        <v>6624</v>
      </c>
      <c r="L8022" s="42"/>
      <c r="M8022" s="42" t="s">
        <v>7668</v>
      </c>
      <c r="N8022" s="42"/>
      <c r="O8022" s="42">
        <v>0</v>
      </c>
      <c r="P8022" s="42" t="b">
        <v>1</v>
      </c>
      <c r="Q8022" s="42"/>
      <c r="R8022" s="42" t="b">
        <v>0</v>
      </c>
      <c r="S8022" s="42">
        <v>1</v>
      </c>
      <c r="T8022" s="42" t="s">
        <v>91</v>
      </c>
      <c r="U8022" s="42">
        <v>999</v>
      </c>
      <c r="V8022" s="42" t="s">
        <v>7669</v>
      </c>
      <c r="W8022" s="42">
        <v>34085</v>
      </c>
      <c r="X8022" s="42"/>
      <c r="Y8022" s="42" t="s">
        <v>8022</v>
      </c>
      <c r="Z8022" s="42" t="s">
        <v>8009</v>
      </c>
      <c r="AA8022" t="str" s="42">
        <v>法宝打造获得。成宝核心×1；主材：十载灵木芯×1；辅材类别：细毫×1；特性材料类别：土行凝华×1。</v>
      </c>
      <c r="AB8022" s="42">
        <v>12421009</v>
      </c>
      <c r="AC8022" s="42" t="s">
        <v>121</v>
      </c>
      <c r="AD8022" s="42">
        <v>0</v>
      </c>
      <c r="AE8022" s="42"/>
      <c r="AF8022" s="42">
        <v>70004</v>
      </c>
      <c r="AG8022" s="42"/>
      <c r="AH8022" s="42">
        <v>18000</v>
      </c>
      <c r="AI8022" s="42" t="s">
        <v>7668</v>
      </c>
      <c r="AJ8022" s="42" t="s">
        <v>8011</v>
      </c>
      <c r="AK8022" s="42" t="s">
        <v>342</v>
      </c>
      <c r="AL8022" t="s">
        <v>8024</v>
      </c>
    </row>
    <row r="8023" spans="2:38">
      <c r="B8023" s="16" t="n">
        <f>10000000+INDEX(编号表!$B:$B,MATCH(F8023,编号表!$A:$A,0))*100000+INDEX(编号表!$F:$F,MATCH(D8023,编号表!$E:$E,0))*1000+INDEX(编号表!$D:$D,MATCH(E8023,编号表!$C:$C,0))*10000+G8023</f>
        <v>12434086</v>
      </c>
      <c r="C8023" s="42" t="s">
        <v>8279</v>
      </c>
      <c r="D8023" s="42" t="s">
        <v>108</v>
      </c>
      <c r="E8023" s="42" t="s">
        <v>342</v>
      </c>
      <c r="F8023" s="42" t="s">
        <v>7668</v>
      </c>
      <c r="G8023" s="42">
        <v>86</v>
      </c>
      <c r="H8023" s="42"/>
      <c r="I8023" s="42">
        <v>60</v>
      </c>
      <c r="J8023" s="42" t="str">
        <f t="shared" si="134"/>
        <v>大类_仙品金丹法宝</v>
      </c>
      <c r="K8023" s="42" t="s">
        <v>6624</v>
      </c>
      <c r="L8023" s="42"/>
      <c r="M8023" s="42" t="s">
        <v>7668</v>
      </c>
      <c r="N8023" s="42"/>
      <c r="O8023" s="42">
        <v>0</v>
      </c>
      <c r="P8023" s="42" t="b">
        <v>1</v>
      </c>
      <c r="Q8023" s="42"/>
      <c r="R8023" s="42" t="b">
        <v>0</v>
      </c>
      <c r="S8023" s="42">
        <v>1</v>
      </c>
      <c r="T8023" s="42" t="s">
        <v>91</v>
      </c>
      <c r="U8023" s="42">
        <v>999</v>
      </c>
      <c r="V8023" s="42" t="s">
        <v>7669</v>
      </c>
      <c r="W8023" s="42">
        <v>34086</v>
      </c>
      <c r="X8023" s="42"/>
      <c r="Y8023" s="42" t="s">
        <v>8026</v>
      </c>
      <c r="Z8023" s="42" t="s">
        <v>8027</v>
      </c>
      <c r="AA8023" t="str" s="42">
        <v>法宝打造获得。成宝核心×1；主材：十载灵木芯×1；辅材类别：虫蜡×1；特性材料类别：灵兽残识×1。</v>
      </c>
      <c r="AB8023" s="42">
        <v>12421002</v>
      </c>
      <c r="AC8023" s="42" t="s">
        <v>121</v>
      </c>
      <c r="AD8023" s="42">
        <v>0</v>
      </c>
      <c r="AE8023" s="42"/>
      <c r="AF8023" s="42">
        <v>70004</v>
      </c>
      <c r="AG8023" s="42"/>
      <c r="AH8023" s="42">
        <v>18000</v>
      </c>
      <c r="AI8023" s="42" t="s">
        <v>7668</v>
      </c>
      <c r="AJ8023" s="42" t="s">
        <v>8029</v>
      </c>
      <c r="AK8023" s="42" t="s">
        <v>342</v>
      </c>
      <c r="AL8023" t="s">
        <v>8030</v>
      </c>
    </row>
    <row r="8024" spans="2:38">
      <c r="B8024" s="16" t="n">
        <f>10000000+INDEX(编号表!$B:$B,MATCH(F8024,编号表!$A:$A,0))*100000+INDEX(编号表!$F:$F,MATCH(D8024,编号表!$E:$E,0))*1000+INDEX(编号表!$D:$D,MATCH(E8024,编号表!$C:$C,0))*10000+G8024</f>
        <v>12434087</v>
      </c>
      <c r="C8024" s="42" t="s">
        <v>8281</v>
      </c>
      <c r="D8024" s="42" t="s">
        <v>108</v>
      </c>
      <c r="E8024" s="42" t="s">
        <v>342</v>
      </c>
      <c r="F8024" s="42" t="s">
        <v>7668</v>
      </c>
      <c r="G8024" s="42">
        <v>87</v>
      </c>
      <c r="H8024" s="42"/>
      <c r="I8024" s="42">
        <v>60</v>
      </c>
      <c r="J8024" s="42" t="str">
        <f t="shared" si="134"/>
        <v>大类_仙品金丹法宝</v>
      </c>
      <c r="K8024" s="42" t="s">
        <v>6624</v>
      </c>
      <c r="L8024" s="42"/>
      <c r="M8024" s="42" t="s">
        <v>7668</v>
      </c>
      <c r="N8024" s="42"/>
      <c r="O8024" s="42">
        <v>0</v>
      </c>
      <c r="P8024" s="42" t="b">
        <v>1</v>
      </c>
      <c r="Q8024" s="42"/>
      <c r="R8024" s="42" t="b">
        <v>0</v>
      </c>
      <c r="S8024" s="42">
        <v>1</v>
      </c>
      <c r="T8024" s="42" t="s">
        <v>91</v>
      </c>
      <c r="U8024" s="42">
        <v>999</v>
      </c>
      <c r="V8024" s="42" t="s">
        <v>7669</v>
      </c>
      <c r="W8024" s="42">
        <v>34087</v>
      </c>
      <c r="X8024" s="42"/>
      <c r="Y8024" s="42" t="s">
        <v>8032</v>
      </c>
      <c r="Z8024" s="42" t="s">
        <v>8033</v>
      </c>
      <c r="AA8024" t="str" s="42">
        <v>法宝打造获得。成宝核心×1；主材：十载灵蚕丝×1；辅材类别：阵旗灵丝×1；特性材料类别：土行凝华×1。</v>
      </c>
      <c r="AB8024" s="42">
        <v>12421003</v>
      </c>
      <c r="AC8024" s="42" t="s">
        <v>121</v>
      </c>
      <c r="AD8024" s="42">
        <v>0</v>
      </c>
      <c r="AE8024" s="42"/>
      <c r="AF8024" s="42">
        <v>70004</v>
      </c>
      <c r="AG8024" s="42"/>
      <c r="AH8024" s="42">
        <v>18000</v>
      </c>
      <c r="AI8024" s="42" t="s">
        <v>7668</v>
      </c>
      <c r="AJ8024" s="42" t="s">
        <v>8035</v>
      </c>
      <c r="AK8024" s="42" t="s">
        <v>342</v>
      </c>
      <c r="AL8024" t="s">
        <v>8036</v>
      </c>
    </row>
    <row r="8025" spans="2:38">
      <c r="B8025" s="16" t="n">
        <f>10000000+INDEX(编号表!$B:$B,MATCH(F8025,编号表!$A:$A,0))*100000+INDEX(编号表!$F:$F,MATCH(D8025,编号表!$E:$E,0))*1000+INDEX(编号表!$D:$D,MATCH(E8025,编号表!$C:$C,0))*10000+G8025</f>
        <v>12434088</v>
      </c>
      <c r="C8025" s="42" t="s">
        <v>8283</v>
      </c>
      <c r="D8025" s="42" t="s">
        <v>108</v>
      </c>
      <c r="E8025" s="42" t="s">
        <v>342</v>
      </c>
      <c r="F8025" s="42" t="s">
        <v>7668</v>
      </c>
      <c r="G8025" s="42">
        <v>88</v>
      </c>
      <c r="H8025" s="42"/>
      <c r="I8025" s="42">
        <v>60</v>
      </c>
      <c r="J8025" s="42" t="str">
        <f t="shared" si="134"/>
        <v>大类_仙品金丹法宝</v>
      </c>
      <c r="K8025" s="42" t="s">
        <v>6624</v>
      </c>
      <c r="L8025" s="42"/>
      <c r="M8025" s="42" t="s">
        <v>7668</v>
      </c>
      <c r="N8025" s="42"/>
      <c r="O8025" s="42">
        <v>0</v>
      </c>
      <c r="P8025" s="42" t="b">
        <v>1</v>
      </c>
      <c r="Q8025" s="42"/>
      <c r="R8025" s="42" t="b">
        <v>0</v>
      </c>
      <c r="S8025" s="42">
        <v>1</v>
      </c>
      <c r="T8025" s="42" t="s">
        <v>91</v>
      </c>
      <c r="U8025" s="42">
        <v>999</v>
      </c>
      <c r="V8025" s="42" t="s">
        <v>7669</v>
      </c>
      <c r="W8025" s="42">
        <v>34088</v>
      </c>
      <c r="X8025" s="42"/>
      <c r="Y8025" t="str" s="42">
        <v>法宝。持续恢复灵力；完善灵气传导通路，提高每次回灵量；每轮回灵开始时额外恢复一次灵力。</v>
      </c>
      <c r="Z8025" t="str" s="42">
        <v>|cff00FF00“瓶内灵流循环而出，御使时可持续补益灵力，使枯竭之气渐复。”——《周天归元玉章》|r</v>
      </c>
      <c r="AA8025" t="str" s="42">
        <v>法宝打造获得。成宝核心×1；主材：凝华灵玉×1；辅材类别：灵竹×1；特性材料类别：妖丹×1。</v>
      </c>
      <c r="AB8025" s="42">
        <v>12421011</v>
      </c>
      <c r="AC8025" s="42" t="s">
        <v>121</v>
      </c>
      <c r="AD8025" s="42">
        <v>0</v>
      </c>
      <c r="AE8025" s="42"/>
      <c r="AF8025" s="42">
        <v>70004</v>
      </c>
      <c r="AG8025" s="42"/>
      <c r="AH8025" s="42">
        <v>18000</v>
      </c>
      <c r="AI8025" s="42" t="s">
        <v>7668</v>
      </c>
      <c r="AJ8025" s="42" t="s">
        <v>8041</v>
      </c>
      <c r="AK8025" s="42" t="s">
        <v>342</v>
      </c>
      <c r="AL8025" t="s">
        <v>8042</v>
      </c>
    </row>
    <row r="8026" spans="2:38">
      <c r="B8026" s="16" t="n">
        <f>10000000+INDEX(编号表!$B:$B,MATCH(F8026,编号表!$A:$A,0))*100000+INDEX(编号表!$F:$F,MATCH(D8026,编号表!$E:$E,0))*1000+INDEX(编号表!$D:$D,MATCH(E8026,编号表!$C:$C,0))*10000+G8026</f>
        <v>12434089</v>
      </c>
      <c r="C8026" s="42" t="s">
        <v>8285</v>
      </c>
      <c r="D8026" s="42" t="s">
        <v>108</v>
      </c>
      <c r="E8026" s="42" t="s">
        <v>342</v>
      </c>
      <c r="F8026" s="42" t="s">
        <v>7668</v>
      </c>
      <c r="G8026" s="42">
        <v>89</v>
      </c>
      <c r="H8026" s="42"/>
      <c r="I8026" s="42">
        <v>60</v>
      </c>
      <c r="J8026" s="42" t="str">
        <f t="shared" si="134"/>
        <v>大类_仙品金丹法宝</v>
      </c>
      <c r="K8026" s="42" t="s">
        <v>6624</v>
      </c>
      <c r="L8026" s="42"/>
      <c r="M8026" s="42" t="s">
        <v>7668</v>
      </c>
      <c r="N8026" s="42"/>
      <c r="O8026" s="42">
        <v>0</v>
      </c>
      <c r="P8026" s="42" t="b">
        <v>1</v>
      </c>
      <c r="Q8026" s="42"/>
      <c r="R8026" s="42" t="b">
        <v>0</v>
      </c>
      <c r="S8026" s="42">
        <v>1</v>
      </c>
      <c r="T8026" s="42" t="s">
        <v>91</v>
      </c>
      <c r="U8026" s="42">
        <v>999</v>
      </c>
      <c r="V8026" s="42" t="s">
        <v>7669</v>
      </c>
      <c r="W8026" s="42">
        <v>34089</v>
      </c>
      <c r="X8026" s="42"/>
      <c r="Y8026" t="str" s="42">
        <v>法宝。持续恢复灵力；完善灵气传导通路，提高每次回灵量；促进灵气流转，缩短回灵间隔。</v>
      </c>
      <c r="Z8026" t="str" s="42">
        <v>|cff00FF00“瓶内灵流循环而出，御使时可持续补益灵力，使枯竭之气渐复。”——《周天归元玉章》|r</v>
      </c>
      <c r="AA8026" t="str" s="42">
        <v>法宝打造获得。成宝核心×1；主材：凝华灵玉×1；辅材类别：灵竹×1；特性材料类别：水行凝华×1。</v>
      </c>
      <c r="AB8026" s="42">
        <v>12421011</v>
      </c>
      <c r="AC8026" s="42" t="s">
        <v>121</v>
      </c>
      <c r="AD8026" s="42">
        <v>0</v>
      </c>
      <c r="AE8026" s="42"/>
      <c r="AF8026" s="42">
        <v>70004</v>
      </c>
      <c r="AG8026" s="42"/>
      <c r="AH8026" s="42">
        <v>18000</v>
      </c>
      <c r="AI8026" s="42" t="s">
        <v>7668</v>
      </c>
      <c r="AJ8026" s="42" t="s">
        <v>8041</v>
      </c>
      <c r="AK8026" s="42" t="s">
        <v>342</v>
      </c>
      <c r="AL8026" t="s">
        <v>8046</v>
      </c>
    </row>
    <row r="8027" spans="2:38">
      <c r="B8027" s="16" t="n">
        <f>10000000+INDEX(编号表!$B:$B,MATCH(F8027,编号表!$A:$A,0))*100000+INDEX(编号表!$F:$F,MATCH(D8027,编号表!$E:$E,0))*1000+INDEX(编号表!$D:$D,MATCH(E8027,编号表!$C:$C,0))*10000+G8027</f>
        <v>12434090</v>
      </c>
      <c r="C8027" s="42" t="s">
        <v>8287</v>
      </c>
      <c r="D8027" s="42" t="s">
        <v>108</v>
      </c>
      <c r="E8027" s="42" t="s">
        <v>342</v>
      </c>
      <c r="F8027" s="42" t="s">
        <v>7668</v>
      </c>
      <c r="G8027" s="42">
        <v>90</v>
      </c>
      <c r="H8027" s="42"/>
      <c r="I8027" s="42">
        <v>60</v>
      </c>
      <c r="J8027" s="42" t="str">
        <f t="shared" si="134"/>
        <v>大类_仙品金丹法宝</v>
      </c>
      <c r="K8027" s="42" t="s">
        <v>6624</v>
      </c>
      <c r="L8027" s="42"/>
      <c r="M8027" s="42" t="s">
        <v>7668</v>
      </c>
      <c r="N8027" s="42"/>
      <c r="O8027" s="42">
        <v>0</v>
      </c>
      <c r="P8027" s="42" t="b">
        <v>1</v>
      </c>
      <c r="Q8027" s="42"/>
      <c r="R8027" s="42" t="b">
        <v>0</v>
      </c>
      <c r="S8027" s="42">
        <v>1</v>
      </c>
      <c r="T8027" s="42" t="s">
        <v>91</v>
      </c>
      <c r="U8027" s="42">
        <v>999</v>
      </c>
      <c r="V8027" s="42" t="s">
        <v>7669</v>
      </c>
      <c r="W8027" s="42">
        <v>34090</v>
      </c>
      <c r="X8027" s="42"/>
      <c r="Y8027" t="str" s="42">
        <v>法宝。持续恢复灵力；使灵气流转更连续，缩短回灵间隔；每轮回灵开始时额外恢复一次灵力。</v>
      </c>
      <c r="Z8027" t="str" s="42">
        <v>|cff00FF00“瓶内灵流循环而出，御使时可持续补益灵力，使枯竭之气渐复。”——《周天归元玉章》|r</v>
      </c>
      <c r="AA8027" t="str" s="42">
        <v>法宝打造获得。成宝核心×1；主材：凝华灵玉×1；辅材类别：地脉灵液×1；特性材料类别：妖丹×1。</v>
      </c>
      <c r="AB8027" s="42">
        <v>12421011</v>
      </c>
      <c r="AC8027" s="42" t="s">
        <v>121</v>
      </c>
      <c r="AD8027" s="42">
        <v>0</v>
      </c>
      <c r="AE8027" s="42"/>
      <c r="AF8027" s="42">
        <v>70004</v>
      </c>
      <c r="AG8027" s="42"/>
      <c r="AH8027" s="42">
        <v>18000</v>
      </c>
      <c r="AI8027" s="42" t="s">
        <v>7668</v>
      </c>
      <c r="AJ8027" s="42" t="s">
        <v>8041</v>
      </c>
      <c r="AK8027" s="42" t="s">
        <v>342</v>
      </c>
      <c r="AL8027" t="s">
        <v>8050</v>
      </c>
    </row>
    <row r="8028" spans="2:38">
      <c r="B8028" s="16" t="n">
        <f>10000000+INDEX(编号表!$B:$B,MATCH(F8028,编号表!$A:$A,0))*100000+INDEX(编号表!$F:$F,MATCH(D8028,编号表!$E:$E,0))*1000+INDEX(编号表!$D:$D,MATCH(E8028,编号表!$C:$C,0))*10000+G8028</f>
        <v>12434091</v>
      </c>
      <c r="C8028" s="42" t="s">
        <v>8289</v>
      </c>
      <c r="D8028" s="42" t="s">
        <v>108</v>
      </c>
      <c r="E8028" s="42" t="s">
        <v>342</v>
      </c>
      <c r="F8028" s="42" t="s">
        <v>7668</v>
      </c>
      <c r="G8028" s="42">
        <v>91</v>
      </c>
      <c r="H8028" s="42"/>
      <c r="I8028" s="42">
        <v>60</v>
      </c>
      <c r="J8028" s="42" t="str">
        <f t="shared" si="134"/>
        <v>大类_仙品金丹法宝</v>
      </c>
      <c r="K8028" s="42" t="s">
        <v>6624</v>
      </c>
      <c r="L8028" s="42"/>
      <c r="M8028" s="42" t="s">
        <v>7668</v>
      </c>
      <c r="N8028" s="42"/>
      <c r="O8028" s="42">
        <v>0</v>
      </c>
      <c r="P8028" s="42" t="b">
        <v>1</v>
      </c>
      <c r="Q8028" s="42"/>
      <c r="R8028" s="42" t="b">
        <v>0</v>
      </c>
      <c r="S8028" s="42">
        <v>1</v>
      </c>
      <c r="T8028" s="42" t="s">
        <v>91</v>
      </c>
      <c r="U8028" s="42">
        <v>999</v>
      </c>
      <c r="V8028" s="42" t="s">
        <v>7669</v>
      </c>
      <c r="W8028" s="42">
        <v>34091</v>
      </c>
      <c r="X8028" s="42"/>
      <c r="Y8028" t="str" s="42">
        <v>法宝。持续恢复灵力；使灵气流转更连续，缩短回灵间隔；促进灵气流转，缩短回灵间隔。</v>
      </c>
      <c r="Z8028" t="str" s="42">
        <v>|cff00FF00“瓶内灵流循环而出，御使时可持续补益灵力，使枯竭之气渐复。”——《周天归元玉章》|r</v>
      </c>
      <c r="AA8028" t="str" s="42">
        <v>法宝打造获得。成宝核心×1；主材：凝华灵玉×1；辅材类别：地脉灵液×1；特性材料类别：水行凝华×1。</v>
      </c>
      <c r="AB8028" s="42">
        <v>12421011</v>
      </c>
      <c r="AC8028" s="42" t="s">
        <v>121</v>
      </c>
      <c r="AD8028" s="42">
        <v>0</v>
      </c>
      <c r="AE8028" s="42"/>
      <c r="AF8028" s="42">
        <v>70004</v>
      </c>
      <c r="AG8028" s="42"/>
      <c r="AH8028" s="42">
        <v>18000</v>
      </c>
      <c r="AI8028" s="42" t="s">
        <v>7668</v>
      </c>
      <c r="AJ8028" s="42" t="s">
        <v>8041</v>
      </c>
      <c r="AK8028" s="42" t="s">
        <v>342</v>
      </c>
      <c r="AL8028" t="s">
        <v>8054</v>
      </c>
    </row>
    <row r="8029" spans="2:38">
      <c r="B8029" s="16" t="n">
        <f>10000000+INDEX(编号表!$B:$B,MATCH(F8029,编号表!$A:$A,0))*100000+INDEX(编号表!$F:$F,MATCH(D8029,编号表!$E:$E,0))*1000+INDEX(编号表!$D:$D,MATCH(E8029,编号表!$C:$C,0))*10000+G8029</f>
        <v>12434092</v>
      </c>
      <c r="C8029" s="42" t="s">
        <v>8291</v>
      </c>
      <c r="D8029" s="42" t="s">
        <v>108</v>
      </c>
      <c r="E8029" s="42" t="s">
        <v>342</v>
      </c>
      <c r="F8029" s="42" t="s">
        <v>7668</v>
      </c>
      <c r="G8029" s="42">
        <v>92</v>
      </c>
      <c r="H8029" s="42"/>
      <c r="I8029" s="42">
        <v>60</v>
      </c>
      <c r="J8029" s="42" t="str">
        <f t="shared" si="134"/>
        <v>大类_仙品金丹法宝</v>
      </c>
      <c r="K8029" s="42" t="s">
        <v>6624</v>
      </c>
      <c r="L8029" s="42"/>
      <c r="M8029" s="42" t="s">
        <v>7668</v>
      </c>
      <c r="N8029" s="42"/>
      <c r="O8029" s="42">
        <v>0</v>
      </c>
      <c r="P8029" s="42" t="b">
        <v>1</v>
      </c>
      <c r="Q8029" s="42"/>
      <c r="R8029" s="42" t="b">
        <v>0</v>
      </c>
      <c r="S8029" s="42">
        <v>1</v>
      </c>
      <c r="T8029" s="42" t="s">
        <v>91</v>
      </c>
      <c r="U8029" s="42">
        <v>999</v>
      </c>
      <c r="V8029" s="42" t="s">
        <v>7669</v>
      </c>
      <c r="W8029" s="42">
        <v>34092</v>
      </c>
      <c r="X8029" s="42"/>
      <c r="Y8029" s="42" t="s">
        <v>8056</v>
      </c>
      <c r="Z8029" s="42" t="s">
        <v>8057</v>
      </c>
      <c r="AA8029" t="str" s="42">
        <v>法宝打造获得。成宝核心×1；主材：凝华灵玉×1；辅材类别：明光晶×1；特性材料类别：灵目×1。</v>
      </c>
      <c r="AB8029" s="42">
        <v>12421012</v>
      </c>
      <c r="AC8029" s="42" t="s">
        <v>121</v>
      </c>
      <c r="AD8029" s="42">
        <v>0</v>
      </c>
      <c r="AE8029" s="42"/>
      <c r="AF8029" s="42">
        <v>70004</v>
      </c>
      <c r="AG8029" s="42"/>
      <c r="AH8029" s="42">
        <v>18000</v>
      </c>
      <c r="AI8029" s="42" t="s">
        <v>7668</v>
      </c>
      <c r="AJ8029" s="42" t="s">
        <v>8059</v>
      </c>
      <c r="AK8029" s="42" t="s">
        <v>342</v>
      </c>
      <c r="AL8029" t="s">
        <v>8060</v>
      </c>
    </row>
    <row r="8030" spans="2:38">
      <c r="B8030" s="16" t="n">
        <f>10000000+INDEX(编号表!$B:$B,MATCH(F8030,编号表!$A:$A,0))*100000+INDEX(编号表!$F:$F,MATCH(D8030,编号表!$E:$E,0))*1000+INDEX(编号表!$D:$D,MATCH(E8030,编号表!$C:$C,0))*10000+G8030</f>
        <v>12434093</v>
      </c>
      <c r="C8030" s="42" t="s">
        <v>8293</v>
      </c>
      <c r="D8030" s="42" t="s">
        <v>108</v>
      </c>
      <c r="E8030" s="42" t="s">
        <v>342</v>
      </c>
      <c r="F8030" s="42" t="s">
        <v>7668</v>
      </c>
      <c r="G8030" s="42">
        <v>93</v>
      </c>
      <c r="H8030" s="42"/>
      <c r="I8030" s="42">
        <v>60</v>
      </c>
      <c r="J8030" s="42" t="str">
        <f t="shared" si="134"/>
        <v>大类_仙品金丹法宝</v>
      </c>
      <c r="K8030" s="42" t="s">
        <v>6624</v>
      </c>
      <c r="L8030" s="42"/>
      <c r="M8030" s="42" t="s">
        <v>7668</v>
      </c>
      <c r="N8030" s="42"/>
      <c r="O8030" s="42">
        <v>0</v>
      </c>
      <c r="P8030" s="42" t="b">
        <v>1</v>
      </c>
      <c r="Q8030" s="42"/>
      <c r="R8030" s="42" t="b">
        <v>0</v>
      </c>
      <c r="S8030" s="42">
        <v>1</v>
      </c>
      <c r="T8030" s="42" t="s">
        <v>91</v>
      </c>
      <c r="U8030" s="42">
        <v>999</v>
      </c>
      <c r="V8030" s="42" t="s">
        <v>7669</v>
      </c>
      <c r="W8030" s="42">
        <v>34093</v>
      </c>
      <c r="X8030" s="42"/>
      <c r="Y8030" t="str" s="42">
        <v>法宝。通过合法舟锚点完成特殊路径通行；补强舟体承载结构，稳固载渡；稳固承载，配合完成特殊路径通行。</v>
      </c>
      <c r="Z8030" t="str" s="42">
        <v>|cff00FF00“舟循虚隙而行，非为寻常赶路；得其引渡，方能循合法舟锚点完成特殊路径通行。”——《星槎渡虚图经》|r</v>
      </c>
      <c r="AA8030" t="str" s="42">
        <v>法宝打造获得。成宝核心×1；主材：十载灵木芯×1；辅材类别：兽骨×1；特性材料类别：土行凝华×1。</v>
      </c>
      <c r="AB8030" s="42">
        <v>12421013</v>
      </c>
      <c r="AC8030" s="42" t="s">
        <v>121</v>
      </c>
      <c r="AD8030" s="42">
        <v>0</v>
      </c>
      <c r="AE8030" s="42"/>
      <c r="AF8030" s="42">
        <v>70004</v>
      </c>
      <c r="AG8030" s="42"/>
      <c r="AH8030" s="42">
        <v>18000</v>
      </c>
      <c r="AI8030" s="42" t="s">
        <v>7668</v>
      </c>
      <c r="AJ8030" s="42" t="s">
        <v>8065</v>
      </c>
      <c r="AK8030" s="42" t="s">
        <v>342</v>
      </c>
      <c r="AL8030" t="s">
        <v>8066</v>
      </c>
    </row>
    <row r="8031" spans="2:38">
      <c r="B8031" s="16" t="n">
        <f>10000000+INDEX(编号表!$B:$B,MATCH(F8031,编号表!$A:$A,0))*100000+INDEX(编号表!$F:$F,MATCH(D8031,编号表!$E:$E,0))*1000+INDEX(编号表!$D:$D,MATCH(E8031,编号表!$C:$C,0))*10000+G8031</f>
        <v>12434094</v>
      </c>
      <c r="C8031" s="42" t="s">
        <v>8295</v>
      </c>
      <c r="D8031" s="42" t="s">
        <v>108</v>
      </c>
      <c r="E8031" s="42" t="s">
        <v>342</v>
      </c>
      <c r="F8031" s="42" t="s">
        <v>7668</v>
      </c>
      <c r="G8031" s="42">
        <v>94</v>
      </c>
      <c r="H8031" s="42"/>
      <c r="I8031" s="42">
        <v>60</v>
      </c>
      <c r="J8031" s="42" t="str">
        <f t="shared" si="134"/>
        <v>大类_仙品金丹法宝</v>
      </c>
      <c r="K8031" s="42" t="s">
        <v>6624</v>
      </c>
      <c r="L8031" s="42"/>
      <c r="M8031" s="42" t="s">
        <v>7668</v>
      </c>
      <c r="N8031" s="42"/>
      <c r="O8031" s="42">
        <v>0</v>
      </c>
      <c r="P8031" s="42" t="b">
        <v>1</v>
      </c>
      <c r="Q8031" s="42"/>
      <c r="R8031" s="42" t="b">
        <v>0</v>
      </c>
      <c r="S8031" s="42">
        <v>1</v>
      </c>
      <c r="T8031" s="42" t="s">
        <v>91</v>
      </c>
      <c r="U8031" s="42">
        <v>999</v>
      </c>
      <c r="V8031" s="42" t="s">
        <v>7669</v>
      </c>
      <c r="W8031" s="42">
        <v>34094</v>
      </c>
      <c r="X8031" s="42"/>
      <c r="Y8031" t="str" s="42">
        <v>法宝。隐身期间取消单位碰撞，可穿过怪群；延长隐身与穿怪的持续时间；留存备用灵力，缩短隐息幡技能冷却时间。</v>
      </c>
      <c r="Z8031" t="str" s="42">
        <v>|cff00FF00“幡影覆身，形息皆敛；隐时身若无碍，可穿过怪群，若先出手则藏形自解。”——《太阴藏形秘箓》|r</v>
      </c>
      <c r="AA8031" t="str" s="42">
        <v>法宝打造获得。成宝核心×1；主材：十载灵蚕丝×1；辅材类别：阵旗灵丝×1；特性材料类别：妖丹×1。</v>
      </c>
      <c r="AB8031" s="42">
        <v>12421014</v>
      </c>
      <c r="AC8031" s="42" t="s">
        <v>121</v>
      </c>
      <c r="AD8031" s="42">
        <v>0</v>
      </c>
      <c r="AE8031" s="42"/>
      <c r="AF8031" s="42">
        <v>70004</v>
      </c>
      <c r="AG8031" s="42"/>
      <c r="AH8031" s="42">
        <v>18000</v>
      </c>
      <c r="AI8031" s="42" t="s">
        <v>7668</v>
      </c>
      <c r="AJ8031" s="42" t="s">
        <v>8071</v>
      </c>
      <c r="AK8031" s="42" t="s">
        <v>342</v>
      </c>
      <c r="AL8031" t="s">
        <v>8072</v>
      </c>
    </row>
    <row r="8032" spans="2:38">
      <c r="B8032" s="16" t="n">
        <f>10000000+INDEX(编号表!$B:$B,MATCH(F8032,编号表!$A:$A,0))*100000+INDEX(编号表!$F:$F,MATCH(D8032,编号表!$E:$E,0))*1000+INDEX(编号表!$D:$D,MATCH(E8032,编号表!$C:$C,0))*10000+G8032</f>
        <v>12434095</v>
      </c>
      <c r="C8032" s="42" t="s">
        <v>8297</v>
      </c>
      <c r="D8032" s="42" t="s">
        <v>108</v>
      </c>
      <c r="E8032" s="42" t="s">
        <v>342</v>
      </c>
      <c r="F8032" s="42" t="s">
        <v>7668</v>
      </c>
      <c r="G8032" s="42">
        <v>95</v>
      </c>
      <c r="H8032" s="42"/>
      <c r="I8032" s="42">
        <v>60</v>
      </c>
      <c r="J8032" s="42" t="str">
        <f t="shared" si="134"/>
        <v>大类_仙品金丹法宝</v>
      </c>
      <c r="K8032" s="42" t="s">
        <v>6698</v>
      </c>
      <c r="L8032" s="42"/>
      <c r="M8032" s="42" t="s">
        <v>7668</v>
      </c>
      <c r="N8032" s="42"/>
      <c r="O8032" s="42">
        <v>0</v>
      </c>
      <c r="P8032" s="42" t="b">
        <v>1</v>
      </c>
      <c r="Q8032" s="42"/>
      <c r="R8032" s="42" t="b">
        <v>0</v>
      </c>
      <c r="S8032" s="42">
        <v>1</v>
      </c>
      <c r="T8032" s="42" t="s">
        <v>91</v>
      </c>
      <c r="U8032" s="42">
        <v>999</v>
      </c>
      <c r="V8032" s="42" t="s">
        <v>7669</v>
      </c>
      <c r="W8032" s="42">
        <v>34095</v>
      </c>
      <c r="X8032" s="42"/>
      <c r="Y8032" s="42" t="s">
        <v>8298</v>
      </c>
      <c r="Z8032" s="42" t="s">
        <v>8299</v>
      </c>
      <c r="AA8032" t="str" s="42">
        <v>法宝打造获得。成宝核心×1；主材：乌星铁×1；辅材类别：獠牙×1；特性材料类别：金行凝华×1。</v>
      </c>
      <c r="AB8032" s="42">
        <v>12431082</v>
      </c>
      <c r="AC8032" s="42" t="s">
        <v>121</v>
      </c>
      <c r="AD8032" s="42">
        <v>0</v>
      </c>
      <c r="AE8032" s="42"/>
      <c r="AF8032" s="42">
        <v>70004</v>
      </c>
      <c r="AG8032" s="42"/>
      <c r="AH8032" s="42">
        <v>18000</v>
      </c>
      <c r="AI8032" s="42" t="s">
        <v>7668</v>
      </c>
      <c r="AJ8032" s="42" t="s">
        <v>8301</v>
      </c>
      <c r="AK8032" s="42" t="s">
        <v>342</v>
      </c>
      <c r="AL8032" t="s">
        <v>8302</v>
      </c>
    </row>
    <row r="8033" spans="2:38">
      <c r="B8033" s="16" t="n">
        <f>10000000+INDEX(编号表!$B:$B,MATCH(F8033,编号表!$A:$A,0))*100000+INDEX(编号表!$F:$F,MATCH(D8033,编号表!$E:$E,0))*1000+INDEX(编号表!$D:$D,MATCH(E8033,编号表!$C:$C,0))*10000+G8033</f>
        <v>12434096</v>
      </c>
      <c r="C8033" s="42" t="s">
        <v>8303</v>
      </c>
      <c r="D8033" s="42" t="s">
        <v>108</v>
      </c>
      <c r="E8033" s="42" t="s">
        <v>342</v>
      </c>
      <c r="F8033" s="42" t="s">
        <v>7668</v>
      </c>
      <c r="G8033" s="42">
        <v>96</v>
      </c>
      <c r="H8033" s="42"/>
      <c r="I8033" s="42">
        <v>60</v>
      </c>
      <c r="J8033" s="42" t="str">
        <f t="shared" si="134"/>
        <v>大类_仙品金丹法宝</v>
      </c>
      <c r="K8033" s="42" t="s">
        <v>6698</v>
      </c>
      <c r="L8033" s="42"/>
      <c r="M8033" s="42" t="s">
        <v>7668</v>
      </c>
      <c r="N8033" s="42"/>
      <c r="O8033" s="42">
        <v>0</v>
      </c>
      <c r="P8033" s="42" t="b">
        <v>1</v>
      </c>
      <c r="Q8033" s="42"/>
      <c r="R8033" s="42" t="b">
        <v>0</v>
      </c>
      <c r="S8033" s="42">
        <v>1</v>
      </c>
      <c r="T8033" s="42" t="s">
        <v>91</v>
      </c>
      <c r="U8033" s="42">
        <v>999</v>
      </c>
      <c r="V8033" s="42" t="s">
        <v>7669</v>
      </c>
      <c r="W8033" s="42">
        <v>34096</v>
      </c>
      <c r="X8033" s="42"/>
      <c r="Y8033" s="42" t="s">
        <v>8304</v>
      </c>
      <c r="Z8033" s="42" t="s">
        <v>8299</v>
      </c>
      <c r="AA8033" t="str" s="42">
        <v>法宝打造获得。成宝核心×1；主材：乌星铁×1；辅材类别：獠牙×1；特性材料类别：木行凝华×1。</v>
      </c>
      <c r="AB8033" s="42">
        <v>12431082</v>
      </c>
      <c r="AC8033" s="42" t="s">
        <v>121</v>
      </c>
      <c r="AD8033" s="42">
        <v>0</v>
      </c>
      <c r="AE8033" s="42"/>
      <c r="AF8033" s="42">
        <v>70004</v>
      </c>
      <c r="AG8033" s="42"/>
      <c r="AH8033" s="42">
        <v>18000</v>
      </c>
      <c r="AI8033" s="42" t="s">
        <v>7668</v>
      </c>
      <c r="AJ8033" s="42" t="s">
        <v>8301</v>
      </c>
      <c r="AK8033" s="42" t="s">
        <v>342</v>
      </c>
      <c r="AL8033" t="s">
        <v>8306</v>
      </c>
    </row>
    <row r="8034" spans="2:38">
      <c r="B8034" s="16" t="n">
        <f>10000000+INDEX(编号表!$B:$B,MATCH(F8034,编号表!$A:$A,0))*100000+INDEX(编号表!$F:$F,MATCH(D8034,编号表!$E:$E,0))*1000+INDEX(编号表!$D:$D,MATCH(E8034,编号表!$C:$C,0))*10000+G8034</f>
        <v>12434097</v>
      </c>
      <c r="C8034" s="42" t="s">
        <v>8307</v>
      </c>
      <c r="D8034" s="42" t="s">
        <v>108</v>
      </c>
      <c r="E8034" s="42" t="s">
        <v>342</v>
      </c>
      <c r="F8034" s="42" t="s">
        <v>7668</v>
      </c>
      <c r="G8034" s="42">
        <v>97</v>
      </c>
      <c r="H8034" s="42"/>
      <c r="I8034" s="42">
        <v>60</v>
      </c>
      <c r="J8034" s="42" t="str">
        <f t="shared" si="134"/>
        <v>大类_仙品金丹法宝</v>
      </c>
      <c r="K8034" s="42" t="s">
        <v>6698</v>
      </c>
      <c r="L8034" s="42"/>
      <c r="M8034" s="42" t="s">
        <v>7668</v>
      </c>
      <c r="N8034" s="42"/>
      <c r="O8034" s="42">
        <v>0</v>
      </c>
      <c r="P8034" s="42" t="b">
        <v>1</v>
      </c>
      <c r="Q8034" s="42"/>
      <c r="R8034" s="42" t="b">
        <v>0</v>
      </c>
      <c r="S8034" s="42">
        <v>1</v>
      </c>
      <c r="T8034" s="42" t="s">
        <v>91</v>
      </c>
      <c r="U8034" s="42">
        <v>999</v>
      </c>
      <c r="V8034" s="42" t="s">
        <v>7669</v>
      </c>
      <c r="W8034" s="42">
        <v>34097</v>
      </c>
      <c r="X8034" s="42"/>
      <c r="Y8034" s="42" t="s">
        <v>8308</v>
      </c>
      <c r="Z8034" s="42" t="s">
        <v>8299</v>
      </c>
      <c r="AA8034" t="str" s="42">
        <v>法宝打造获得。成宝核心×1；主材：乌星铁×1；辅材类别：獠牙×1；特性材料类别：水行凝华×1。</v>
      </c>
      <c r="AB8034" s="42">
        <v>12431082</v>
      </c>
      <c r="AC8034" s="42" t="s">
        <v>121</v>
      </c>
      <c r="AD8034" s="42">
        <v>0</v>
      </c>
      <c r="AE8034" s="42"/>
      <c r="AF8034" s="42">
        <v>70004</v>
      </c>
      <c r="AG8034" s="42"/>
      <c r="AH8034" s="42">
        <v>18000</v>
      </c>
      <c r="AI8034" s="42" t="s">
        <v>7668</v>
      </c>
      <c r="AJ8034" s="42" t="s">
        <v>8301</v>
      </c>
      <c r="AK8034" s="42" t="s">
        <v>342</v>
      </c>
      <c r="AL8034" t="s">
        <v>8310</v>
      </c>
    </row>
    <row r="8035" spans="2:38">
      <c r="B8035" s="16" t="n">
        <f>10000000+INDEX(编号表!$B:$B,MATCH(F8035,编号表!$A:$A,0))*100000+INDEX(编号表!$F:$F,MATCH(D8035,编号表!$E:$E,0))*1000+INDEX(编号表!$D:$D,MATCH(E8035,编号表!$C:$C,0))*10000+G8035</f>
        <v>12434098</v>
      </c>
      <c r="C8035" s="42" t="s">
        <v>8311</v>
      </c>
      <c r="D8035" s="42" t="s">
        <v>108</v>
      </c>
      <c r="E8035" s="42" t="s">
        <v>342</v>
      </c>
      <c r="F8035" s="42" t="s">
        <v>7668</v>
      </c>
      <c r="G8035" s="42">
        <v>98</v>
      </c>
      <c r="H8035" s="42"/>
      <c r="I8035" s="42">
        <v>60</v>
      </c>
      <c r="J8035" s="42" t="str">
        <f t="shared" si="134"/>
        <v>大类_仙品金丹法宝</v>
      </c>
      <c r="K8035" s="42" t="s">
        <v>6698</v>
      </c>
      <c r="L8035" s="42"/>
      <c r="M8035" s="42" t="s">
        <v>7668</v>
      </c>
      <c r="N8035" s="42"/>
      <c r="O8035" s="42">
        <v>0</v>
      </c>
      <c r="P8035" s="42" t="b">
        <v>1</v>
      </c>
      <c r="Q8035" s="42"/>
      <c r="R8035" s="42" t="b">
        <v>0</v>
      </c>
      <c r="S8035" s="42">
        <v>1</v>
      </c>
      <c r="T8035" s="42" t="s">
        <v>91</v>
      </c>
      <c r="U8035" s="42">
        <v>999</v>
      </c>
      <c r="V8035" s="42" t="s">
        <v>7669</v>
      </c>
      <c r="W8035" s="42">
        <v>34098</v>
      </c>
      <c r="X8035" s="42"/>
      <c r="Y8035" s="42" t="s">
        <v>8312</v>
      </c>
      <c r="Z8035" s="42" t="s">
        <v>8299</v>
      </c>
      <c r="AA8035" t="str" s="42">
        <v>法宝打造获得。成宝核心×1；主材：乌星铁×1；辅材类别：獠牙×1；特性材料类别：火行凝华×1。</v>
      </c>
      <c r="AB8035" s="42">
        <v>12431082</v>
      </c>
      <c r="AC8035" s="42" t="s">
        <v>121</v>
      </c>
      <c r="AD8035" s="42">
        <v>0</v>
      </c>
      <c r="AE8035" s="42"/>
      <c r="AF8035" s="42">
        <v>70004</v>
      </c>
      <c r="AG8035" s="42"/>
      <c r="AH8035" s="42">
        <v>18000</v>
      </c>
      <c r="AI8035" s="42" t="s">
        <v>7668</v>
      </c>
      <c r="AJ8035" s="42" t="s">
        <v>8301</v>
      </c>
      <c r="AK8035" s="42" t="s">
        <v>342</v>
      </c>
      <c r="AL8035" t="s">
        <v>8314</v>
      </c>
    </row>
    <row r="8036" spans="2:38">
      <c r="B8036" s="16" t="n">
        <f>10000000+INDEX(编号表!$B:$B,MATCH(F8036,编号表!$A:$A,0))*100000+INDEX(编号表!$F:$F,MATCH(D8036,编号表!$E:$E,0))*1000+INDEX(编号表!$D:$D,MATCH(E8036,编号表!$C:$C,0))*10000+G8036</f>
        <v>12434099</v>
      </c>
      <c r="C8036" s="42" t="s">
        <v>8315</v>
      </c>
      <c r="D8036" s="42" t="s">
        <v>108</v>
      </c>
      <c r="E8036" s="42" t="s">
        <v>342</v>
      </c>
      <c r="F8036" s="42" t="s">
        <v>7668</v>
      </c>
      <c r="G8036" s="42">
        <v>99</v>
      </c>
      <c r="H8036" s="42"/>
      <c r="I8036" s="42">
        <v>60</v>
      </c>
      <c r="J8036" s="42" t="str">
        <f t="shared" si="134"/>
        <v>大类_仙品金丹法宝</v>
      </c>
      <c r="K8036" s="42" t="s">
        <v>6698</v>
      </c>
      <c r="L8036" s="42"/>
      <c r="M8036" s="42" t="s">
        <v>7668</v>
      </c>
      <c r="N8036" s="42"/>
      <c r="O8036" s="42">
        <v>0</v>
      </c>
      <c r="P8036" s="42" t="b">
        <v>1</v>
      </c>
      <c r="Q8036" s="42"/>
      <c r="R8036" s="42" t="b">
        <v>0</v>
      </c>
      <c r="S8036" s="42">
        <v>1</v>
      </c>
      <c r="T8036" s="42" t="s">
        <v>91</v>
      </c>
      <c r="U8036" s="42">
        <v>999</v>
      </c>
      <c r="V8036" s="42" t="s">
        <v>7669</v>
      </c>
      <c r="W8036" s="42">
        <v>34099</v>
      </c>
      <c r="X8036" s="42"/>
      <c r="Y8036" s="42" t="s">
        <v>8316</v>
      </c>
      <c r="Z8036" s="42" t="s">
        <v>8299</v>
      </c>
      <c r="AA8036" t="str" s="42">
        <v>法宝打造获得。成宝核心×1；主材：乌星铁×1；辅材类别：獠牙×1；特性材料类别：土行凝华×1。</v>
      </c>
      <c r="AB8036" s="42">
        <v>12431082</v>
      </c>
      <c r="AC8036" s="42" t="s">
        <v>121</v>
      </c>
      <c r="AD8036" s="42">
        <v>0</v>
      </c>
      <c r="AE8036" s="42"/>
      <c r="AF8036" s="42">
        <v>70004</v>
      </c>
      <c r="AG8036" s="42"/>
      <c r="AH8036" s="42">
        <v>18000</v>
      </c>
      <c r="AI8036" s="42" t="s">
        <v>7668</v>
      </c>
      <c r="AJ8036" s="42" t="s">
        <v>8301</v>
      </c>
      <c r="AK8036" s="42" t="s">
        <v>342</v>
      </c>
      <c r="AL8036" t="s">
        <v>8318</v>
      </c>
    </row>
    <row r="8037" spans="2:38">
      <c r="B8037" s="16" t="n">
        <f>10000000+INDEX(编号表!$B:$B,MATCH(F8037,编号表!$A:$A,0))*100000+INDEX(编号表!$F:$F,MATCH(D8037,编号表!$E:$E,0))*1000+INDEX(编号表!$D:$D,MATCH(E8037,编号表!$C:$C,0))*10000+G8037</f>
        <v>12434100</v>
      </c>
      <c r="C8037" s="42" t="s">
        <v>8319</v>
      </c>
      <c r="D8037" s="42" t="s">
        <v>108</v>
      </c>
      <c r="E8037" s="42" t="s">
        <v>342</v>
      </c>
      <c r="F8037" s="42" t="s">
        <v>7668</v>
      </c>
      <c r="G8037" s="42">
        <v>100</v>
      </c>
      <c r="H8037" s="42"/>
      <c r="I8037" s="42">
        <v>60</v>
      </c>
      <c r="J8037" s="42" t="str">
        <f t="shared" si="134"/>
        <v>大类_仙品金丹法宝</v>
      </c>
      <c r="K8037" s="42" t="s">
        <v>6698</v>
      </c>
      <c r="L8037" s="42"/>
      <c r="M8037" s="42" t="s">
        <v>7668</v>
      </c>
      <c r="N8037" s="42"/>
      <c r="O8037" s="42">
        <v>0</v>
      </c>
      <c r="P8037" s="42" t="b">
        <v>1</v>
      </c>
      <c r="Q8037" s="42"/>
      <c r="R8037" s="42" t="b">
        <v>0</v>
      </c>
      <c r="S8037" s="42">
        <v>1</v>
      </c>
      <c r="T8037" s="42" t="s">
        <v>91</v>
      </c>
      <c r="U8037" s="42">
        <v>999</v>
      </c>
      <c r="V8037" s="42" t="s">
        <v>7669</v>
      </c>
      <c r="W8037" s="42">
        <v>34100</v>
      </c>
      <c r="X8037" s="42"/>
      <c r="Y8037" s="42" t="s">
        <v>8320</v>
      </c>
      <c r="Z8037" s="42" t="s">
        <v>8299</v>
      </c>
      <c r="AA8037" t="str" s="42">
        <v>法宝打造获得。成宝核心×1；主材：乌星铁×1；辅材类别：獠牙×1；特性材料类别：毒血×1。</v>
      </c>
      <c r="AB8037" s="42">
        <v>12431082</v>
      </c>
      <c r="AC8037" s="42" t="s">
        <v>121</v>
      </c>
      <c r="AD8037" s="42">
        <v>0</v>
      </c>
      <c r="AE8037" s="42"/>
      <c r="AF8037" s="42">
        <v>70004</v>
      </c>
      <c r="AG8037" s="42"/>
      <c r="AH8037" s="42">
        <v>18000</v>
      </c>
      <c r="AI8037" s="42" t="s">
        <v>7668</v>
      </c>
      <c r="AJ8037" s="42" t="s">
        <v>8301</v>
      </c>
      <c r="AK8037" s="42" t="s">
        <v>342</v>
      </c>
      <c r="AL8037" t="s">
        <v>8322</v>
      </c>
    </row>
    <row r="8038" spans="2:38">
      <c r="B8038" s="16" t="n">
        <f>10000000+INDEX(编号表!$B:$B,MATCH(F8038,编号表!$A:$A,0))*100000+INDEX(编号表!$F:$F,MATCH(D8038,编号表!$E:$E,0))*1000+INDEX(编号表!$D:$D,MATCH(E8038,编号表!$C:$C,0))*10000+G8038</f>
        <v>12434101</v>
      </c>
      <c r="C8038" s="42" t="s">
        <v>8323</v>
      </c>
      <c r="D8038" s="42" t="s">
        <v>108</v>
      </c>
      <c r="E8038" s="42" t="s">
        <v>342</v>
      </c>
      <c r="F8038" s="42" t="s">
        <v>7668</v>
      </c>
      <c r="G8038" s="42">
        <v>101</v>
      </c>
      <c r="H8038" s="42"/>
      <c r="I8038" s="42">
        <v>60</v>
      </c>
      <c r="J8038" s="42" t="str">
        <f t="shared" si="134"/>
        <v>大类_仙品金丹法宝</v>
      </c>
      <c r="K8038" s="42" t="s">
        <v>6698</v>
      </c>
      <c r="L8038" s="42"/>
      <c r="M8038" s="42" t="s">
        <v>7668</v>
      </c>
      <c r="N8038" s="42"/>
      <c r="O8038" s="42">
        <v>0</v>
      </c>
      <c r="P8038" s="42" t="b">
        <v>1</v>
      </c>
      <c r="Q8038" s="42"/>
      <c r="R8038" s="42" t="b">
        <v>0</v>
      </c>
      <c r="S8038" s="42">
        <v>1</v>
      </c>
      <c r="T8038" s="42" t="s">
        <v>91</v>
      </c>
      <c r="U8038" s="42">
        <v>999</v>
      </c>
      <c r="V8038" s="42" t="s">
        <v>7669</v>
      </c>
      <c r="W8038" s="42">
        <v>34101</v>
      </c>
      <c r="X8038" s="42"/>
      <c r="Y8038" s="42" t="s">
        <v>8320</v>
      </c>
      <c r="Z8038" s="42" t="s">
        <v>8299</v>
      </c>
      <c r="AA8038" t="str" s="42">
        <v>法宝打造获得。成宝核心×1；主材：乌星铁×1；辅材类别：獠牙×1；特性材料类别：毒囊×1。</v>
      </c>
      <c r="AB8038" s="42">
        <v>12431082</v>
      </c>
      <c r="AC8038" s="42" t="s">
        <v>121</v>
      </c>
      <c r="AD8038" s="42">
        <v>0</v>
      </c>
      <c r="AE8038" s="42"/>
      <c r="AF8038" s="42">
        <v>70004</v>
      </c>
      <c r="AG8038" s="42"/>
      <c r="AH8038" s="42">
        <v>18000</v>
      </c>
      <c r="AI8038" s="42" t="s">
        <v>7668</v>
      </c>
      <c r="AJ8038" s="42" t="s">
        <v>8301</v>
      </c>
      <c r="AK8038" s="42" t="s">
        <v>342</v>
      </c>
      <c r="AL8038" t="s">
        <v>8325</v>
      </c>
    </row>
    <row r="8039" spans="2:38">
      <c r="B8039" s="16" t="n">
        <f>10000000+INDEX(编号表!$B:$B,MATCH(F8039,编号表!$A:$A,0))*100000+INDEX(编号表!$F:$F,MATCH(D8039,编号表!$E:$E,0))*1000+INDEX(编号表!$D:$D,MATCH(E8039,编号表!$C:$C,0))*10000+G8039</f>
        <v>12434102</v>
      </c>
      <c r="C8039" s="42" t="s">
        <v>8326</v>
      </c>
      <c r="D8039" s="42" t="s">
        <v>108</v>
      </c>
      <c r="E8039" s="42" t="s">
        <v>342</v>
      </c>
      <c r="F8039" s="42" t="s">
        <v>7668</v>
      </c>
      <c r="G8039" s="42">
        <v>102</v>
      </c>
      <c r="H8039" s="42"/>
      <c r="I8039" s="42">
        <v>60</v>
      </c>
      <c r="J8039" s="42" t="str">
        <f t="shared" si="134"/>
        <v>大类_仙品金丹法宝</v>
      </c>
      <c r="K8039" s="42" t="s">
        <v>6698</v>
      </c>
      <c r="L8039" s="42"/>
      <c r="M8039" s="42" t="s">
        <v>7668</v>
      </c>
      <c r="N8039" s="42"/>
      <c r="O8039" s="42">
        <v>0</v>
      </c>
      <c r="P8039" s="42" t="b">
        <v>1</v>
      </c>
      <c r="Q8039" s="42"/>
      <c r="R8039" s="42" t="b">
        <v>0</v>
      </c>
      <c r="S8039" s="42">
        <v>1</v>
      </c>
      <c r="T8039" s="42" t="s">
        <v>91</v>
      </c>
      <c r="U8039" s="42">
        <v>999</v>
      </c>
      <c r="V8039" s="42" t="s">
        <v>7669</v>
      </c>
      <c r="W8039" s="42">
        <v>34102</v>
      </c>
      <c r="X8039" s="42"/>
      <c r="Y8039" s="42" t="s">
        <v>8327</v>
      </c>
      <c r="Z8039" s="42" t="s">
        <v>8299</v>
      </c>
      <c r="AA8039" t="str" s="42">
        <v>法宝打造获得。成宝核心×1；主材：乌星铁×1；辅材类别：獠牙×1；特性材料类别：利爪×1。</v>
      </c>
      <c r="AB8039" s="42">
        <v>12431082</v>
      </c>
      <c r="AC8039" s="42" t="s">
        <v>121</v>
      </c>
      <c r="AD8039" s="42">
        <v>0</v>
      </c>
      <c r="AE8039" s="42"/>
      <c r="AF8039" s="42">
        <v>70004</v>
      </c>
      <c r="AG8039" s="42"/>
      <c r="AH8039" s="42">
        <v>18000</v>
      </c>
      <c r="AI8039" s="42" t="s">
        <v>7668</v>
      </c>
      <c r="AJ8039" s="42" t="s">
        <v>8301</v>
      </c>
      <c r="AK8039" s="42" t="s">
        <v>342</v>
      </c>
      <c r="AL8039" t="s">
        <v>8329</v>
      </c>
    </row>
    <row r="8040" spans="2:38">
      <c r="B8040" s="16" t="n">
        <f>10000000+INDEX(编号表!$B:$B,MATCH(F8040,编号表!$A:$A,0))*100000+INDEX(编号表!$F:$F,MATCH(D8040,编号表!$E:$E,0))*1000+INDEX(编号表!$D:$D,MATCH(E8040,编号表!$C:$C,0))*10000+G8040</f>
        <v>12434103</v>
      </c>
      <c r="C8040" s="42" t="s">
        <v>8330</v>
      </c>
      <c r="D8040" s="42" t="s">
        <v>108</v>
      </c>
      <c r="E8040" s="42" t="s">
        <v>342</v>
      </c>
      <c r="F8040" s="42" t="s">
        <v>7668</v>
      </c>
      <c r="G8040" s="42">
        <v>103</v>
      </c>
      <c r="H8040" s="42"/>
      <c r="I8040" s="42">
        <v>60</v>
      </c>
      <c r="J8040" s="42" t="str">
        <f t="shared" si="134"/>
        <v>大类_仙品金丹法宝</v>
      </c>
      <c r="K8040" s="42" t="s">
        <v>6698</v>
      </c>
      <c r="L8040" s="42"/>
      <c r="M8040" s="42" t="s">
        <v>7668</v>
      </c>
      <c r="N8040" s="42"/>
      <c r="O8040" s="42">
        <v>0</v>
      </c>
      <c r="P8040" s="42" t="b">
        <v>1</v>
      </c>
      <c r="Q8040" s="42"/>
      <c r="R8040" s="42" t="b">
        <v>0</v>
      </c>
      <c r="S8040" s="42">
        <v>1</v>
      </c>
      <c r="T8040" s="42" t="s">
        <v>91</v>
      </c>
      <c r="U8040" s="42">
        <v>999</v>
      </c>
      <c r="V8040" s="42" t="s">
        <v>7669</v>
      </c>
      <c r="W8040" s="42">
        <v>34103</v>
      </c>
      <c r="X8040" s="42"/>
      <c r="Y8040" s="42" t="s">
        <v>8331</v>
      </c>
      <c r="Z8040" s="42" t="s">
        <v>8299</v>
      </c>
      <c r="AA8040" t="str" s="42">
        <v>法宝打造获得。成宝核心×1；主材：乌星铁×1；辅材类别：翎羽×1；特性材料类别：金行凝华×1。</v>
      </c>
      <c r="AB8040" s="42">
        <v>12431082</v>
      </c>
      <c r="AC8040" s="42" t="s">
        <v>121</v>
      </c>
      <c r="AD8040" s="42">
        <v>0</v>
      </c>
      <c r="AE8040" s="42"/>
      <c r="AF8040" s="42">
        <v>70004</v>
      </c>
      <c r="AG8040" s="42"/>
      <c r="AH8040" s="42">
        <v>18000</v>
      </c>
      <c r="AI8040" s="42" t="s">
        <v>7668</v>
      </c>
      <c r="AJ8040" s="42" t="s">
        <v>8301</v>
      </c>
      <c r="AK8040" s="42" t="s">
        <v>342</v>
      </c>
      <c r="AL8040" t="s">
        <v>8333</v>
      </c>
    </row>
    <row r="8041" spans="2:38">
      <c r="B8041" s="16" t="n">
        <f>10000000+INDEX(编号表!$B:$B,MATCH(F8041,编号表!$A:$A,0))*100000+INDEX(编号表!$F:$F,MATCH(D8041,编号表!$E:$E,0))*1000+INDEX(编号表!$D:$D,MATCH(E8041,编号表!$C:$C,0))*10000+G8041</f>
        <v>12434104</v>
      </c>
      <c r="C8041" s="42" t="s">
        <v>8334</v>
      </c>
      <c r="D8041" s="42" t="s">
        <v>108</v>
      </c>
      <c r="E8041" s="42" t="s">
        <v>342</v>
      </c>
      <c r="F8041" s="42" t="s">
        <v>7668</v>
      </c>
      <c r="G8041" s="42">
        <v>104</v>
      </c>
      <c r="H8041" s="42"/>
      <c r="I8041" s="42">
        <v>60</v>
      </c>
      <c r="J8041" s="42" t="str">
        <f t="shared" si="134"/>
        <v>大类_仙品金丹法宝</v>
      </c>
      <c r="K8041" s="42" t="s">
        <v>6698</v>
      </c>
      <c r="L8041" s="42"/>
      <c r="M8041" s="42" t="s">
        <v>7668</v>
      </c>
      <c r="N8041" s="42"/>
      <c r="O8041" s="42">
        <v>0</v>
      </c>
      <c r="P8041" s="42" t="b">
        <v>1</v>
      </c>
      <c r="Q8041" s="42"/>
      <c r="R8041" s="42" t="b">
        <v>0</v>
      </c>
      <c r="S8041" s="42">
        <v>1</v>
      </c>
      <c r="T8041" s="42" t="s">
        <v>91</v>
      </c>
      <c r="U8041" s="42">
        <v>999</v>
      </c>
      <c r="V8041" s="42" t="s">
        <v>7669</v>
      </c>
      <c r="W8041" s="42">
        <v>34104</v>
      </c>
      <c r="X8041" s="42"/>
      <c r="Y8041" s="42" t="s">
        <v>8335</v>
      </c>
      <c r="Z8041" s="42" t="s">
        <v>8299</v>
      </c>
      <c r="AA8041" t="str" s="42">
        <v>法宝打造获得。成宝核心×1；主材：乌星铁×1；辅材类别：翎羽×1；特性材料类别：木行凝华×1。</v>
      </c>
      <c r="AB8041" s="42">
        <v>12431082</v>
      </c>
      <c r="AC8041" s="42" t="s">
        <v>121</v>
      </c>
      <c r="AD8041" s="42">
        <v>0</v>
      </c>
      <c r="AE8041" s="42"/>
      <c r="AF8041" s="42">
        <v>70004</v>
      </c>
      <c r="AG8041" s="42"/>
      <c r="AH8041" s="42">
        <v>18000</v>
      </c>
      <c r="AI8041" s="42" t="s">
        <v>7668</v>
      </c>
      <c r="AJ8041" s="42" t="s">
        <v>8301</v>
      </c>
      <c r="AK8041" s="42" t="s">
        <v>342</v>
      </c>
      <c r="AL8041" t="s">
        <v>8337</v>
      </c>
    </row>
    <row r="8042" spans="2:38">
      <c r="B8042" s="16" t="n">
        <f>10000000+INDEX(编号表!$B:$B,MATCH(F8042,编号表!$A:$A,0))*100000+INDEX(编号表!$F:$F,MATCH(D8042,编号表!$E:$E,0))*1000+INDEX(编号表!$D:$D,MATCH(E8042,编号表!$C:$C,0))*10000+G8042</f>
        <v>12434105</v>
      </c>
      <c r="C8042" s="42" t="s">
        <v>8338</v>
      </c>
      <c r="D8042" s="42" t="s">
        <v>108</v>
      </c>
      <c r="E8042" s="42" t="s">
        <v>342</v>
      </c>
      <c r="F8042" s="42" t="s">
        <v>7668</v>
      </c>
      <c r="G8042" s="42">
        <v>105</v>
      </c>
      <c r="H8042" s="42"/>
      <c r="I8042" s="42">
        <v>60</v>
      </c>
      <c r="J8042" s="42" t="str">
        <f t="shared" si="134"/>
        <v>大类_仙品金丹法宝</v>
      </c>
      <c r="K8042" s="42" t="s">
        <v>6698</v>
      </c>
      <c r="L8042" s="42"/>
      <c r="M8042" s="42" t="s">
        <v>7668</v>
      </c>
      <c r="N8042" s="42"/>
      <c r="O8042" s="42">
        <v>0</v>
      </c>
      <c r="P8042" s="42" t="b">
        <v>1</v>
      </c>
      <c r="Q8042" s="42"/>
      <c r="R8042" s="42" t="b">
        <v>0</v>
      </c>
      <c r="S8042" s="42">
        <v>1</v>
      </c>
      <c r="T8042" s="42" t="s">
        <v>91</v>
      </c>
      <c r="U8042" s="42">
        <v>999</v>
      </c>
      <c r="V8042" s="42" t="s">
        <v>7669</v>
      </c>
      <c r="W8042" s="42">
        <v>34105</v>
      </c>
      <c r="X8042" s="42"/>
      <c r="Y8042" s="42" t="s">
        <v>8339</v>
      </c>
      <c r="Z8042" s="42" t="s">
        <v>8299</v>
      </c>
      <c r="AA8042" t="str" s="42">
        <v>法宝打造获得。成宝核心×1；主材：乌星铁×1；辅材类别：翎羽×1；特性材料类别：水行凝华×1。</v>
      </c>
      <c r="AB8042" s="42">
        <v>12431082</v>
      </c>
      <c r="AC8042" s="42" t="s">
        <v>121</v>
      </c>
      <c r="AD8042" s="42">
        <v>0</v>
      </c>
      <c r="AE8042" s="42"/>
      <c r="AF8042" s="42">
        <v>70004</v>
      </c>
      <c r="AG8042" s="42"/>
      <c r="AH8042" s="42">
        <v>18000</v>
      </c>
      <c r="AI8042" s="42" t="s">
        <v>7668</v>
      </c>
      <c r="AJ8042" s="42" t="s">
        <v>8301</v>
      </c>
      <c r="AK8042" s="42" t="s">
        <v>342</v>
      </c>
      <c r="AL8042" t="s">
        <v>8341</v>
      </c>
    </row>
    <row r="8043" spans="2:38">
      <c r="B8043" s="16" t="n">
        <f>10000000+INDEX(编号表!$B:$B,MATCH(F8043,编号表!$A:$A,0))*100000+INDEX(编号表!$F:$F,MATCH(D8043,编号表!$E:$E,0))*1000+INDEX(编号表!$D:$D,MATCH(E8043,编号表!$C:$C,0))*10000+G8043</f>
        <v>12434106</v>
      </c>
      <c r="C8043" s="42" t="s">
        <v>8342</v>
      </c>
      <c r="D8043" s="42" t="s">
        <v>108</v>
      </c>
      <c r="E8043" s="42" t="s">
        <v>342</v>
      </c>
      <c r="F8043" s="42" t="s">
        <v>7668</v>
      </c>
      <c r="G8043" s="42">
        <v>106</v>
      </c>
      <c r="H8043" s="42"/>
      <c r="I8043" s="42">
        <v>60</v>
      </c>
      <c r="J8043" s="42" t="str">
        <f t="shared" si="134"/>
        <v>大类_仙品金丹法宝</v>
      </c>
      <c r="K8043" s="42" t="s">
        <v>6698</v>
      </c>
      <c r="L8043" s="42"/>
      <c r="M8043" s="42" t="s">
        <v>7668</v>
      </c>
      <c r="N8043" s="42"/>
      <c r="O8043" s="42">
        <v>0</v>
      </c>
      <c r="P8043" s="42" t="b">
        <v>1</v>
      </c>
      <c r="Q8043" s="42"/>
      <c r="R8043" s="42" t="b">
        <v>0</v>
      </c>
      <c r="S8043" s="42">
        <v>1</v>
      </c>
      <c r="T8043" s="42" t="s">
        <v>91</v>
      </c>
      <c r="U8043" s="42">
        <v>999</v>
      </c>
      <c r="V8043" s="42" t="s">
        <v>7669</v>
      </c>
      <c r="W8043" s="42">
        <v>34106</v>
      </c>
      <c r="X8043" s="42"/>
      <c r="Y8043" s="42" t="s">
        <v>8343</v>
      </c>
      <c r="Z8043" s="42" t="s">
        <v>8299</v>
      </c>
      <c r="AA8043" t="str" s="42">
        <v>法宝打造获得。成宝核心×1；主材：乌星铁×1；辅材类别：翎羽×1；特性材料类别：火行凝华×1。</v>
      </c>
      <c r="AB8043" s="42">
        <v>12431082</v>
      </c>
      <c r="AC8043" s="42" t="s">
        <v>121</v>
      </c>
      <c r="AD8043" s="42">
        <v>0</v>
      </c>
      <c r="AE8043" s="42"/>
      <c r="AF8043" s="42">
        <v>70004</v>
      </c>
      <c r="AG8043" s="42"/>
      <c r="AH8043" s="42">
        <v>18000</v>
      </c>
      <c r="AI8043" s="42" t="s">
        <v>7668</v>
      </c>
      <c r="AJ8043" s="42" t="s">
        <v>8301</v>
      </c>
      <c r="AK8043" s="42" t="s">
        <v>342</v>
      </c>
      <c r="AL8043" t="s">
        <v>8345</v>
      </c>
    </row>
    <row r="8044" spans="2:38">
      <c r="B8044" s="16" t="n">
        <f>10000000+INDEX(编号表!$B:$B,MATCH(F8044,编号表!$A:$A,0))*100000+INDEX(编号表!$F:$F,MATCH(D8044,编号表!$E:$E,0))*1000+INDEX(编号表!$D:$D,MATCH(E8044,编号表!$C:$C,0))*10000+G8044</f>
        <v>12434107</v>
      </c>
      <c r="C8044" s="42" t="s">
        <v>8346</v>
      </c>
      <c r="D8044" s="42" t="s">
        <v>108</v>
      </c>
      <c r="E8044" s="42" t="s">
        <v>342</v>
      </c>
      <c r="F8044" s="42" t="s">
        <v>7668</v>
      </c>
      <c r="G8044" s="42">
        <v>107</v>
      </c>
      <c r="H8044" s="42"/>
      <c r="I8044" s="42">
        <v>60</v>
      </c>
      <c r="J8044" s="42" t="str">
        <f t="shared" si="134"/>
        <v>大类_仙品金丹法宝</v>
      </c>
      <c r="K8044" s="42" t="s">
        <v>6698</v>
      </c>
      <c r="L8044" s="42"/>
      <c r="M8044" s="42" t="s">
        <v>7668</v>
      </c>
      <c r="N8044" s="42"/>
      <c r="O8044" s="42">
        <v>0</v>
      </c>
      <c r="P8044" s="42" t="b">
        <v>1</v>
      </c>
      <c r="Q8044" s="42"/>
      <c r="R8044" s="42" t="b">
        <v>0</v>
      </c>
      <c r="S8044" s="42">
        <v>1</v>
      </c>
      <c r="T8044" s="42" t="s">
        <v>91</v>
      </c>
      <c r="U8044" s="42">
        <v>999</v>
      </c>
      <c r="V8044" s="42" t="s">
        <v>7669</v>
      </c>
      <c r="W8044" s="42">
        <v>34107</v>
      </c>
      <c r="X8044" s="42"/>
      <c r="Y8044" s="42" t="s">
        <v>8347</v>
      </c>
      <c r="Z8044" s="42" t="s">
        <v>8299</v>
      </c>
      <c r="AA8044" t="str" s="42">
        <v>法宝打造获得。成宝核心×1；主材：乌星铁×1；辅材类别：翎羽×1；特性材料类别：土行凝华×1。</v>
      </c>
      <c r="AB8044" s="42">
        <v>12431082</v>
      </c>
      <c r="AC8044" s="42" t="s">
        <v>121</v>
      </c>
      <c r="AD8044" s="42">
        <v>0</v>
      </c>
      <c r="AE8044" s="42"/>
      <c r="AF8044" s="42">
        <v>70004</v>
      </c>
      <c r="AG8044" s="42"/>
      <c r="AH8044" s="42">
        <v>18000</v>
      </c>
      <c r="AI8044" s="42" t="s">
        <v>7668</v>
      </c>
      <c r="AJ8044" s="42" t="s">
        <v>8301</v>
      </c>
      <c r="AK8044" s="42" t="s">
        <v>342</v>
      </c>
      <c r="AL8044" t="s">
        <v>8349</v>
      </c>
    </row>
    <row r="8045" spans="2:38">
      <c r="B8045" s="16" t="n">
        <f>10000000+INDEX(编号表!$B:$B,MATCH(F8045,编号表!$A:$A,0))*100000+INDEX(编号表!$F:$F,MATCH(D8045,编号表!$E:$E,0))*1000+INDEX(编号表!$D:$D,MATCH(E8045,编号表!$C:$C,0))*10000+G8045</f>
        <v>12434108</v>
      </c>
      <c r="C8045" s="42" t="s">
        <v>8350</v>
      </c>
      <c r="D8045" s="42" t="s">
        <v>108</v>
      </c>
      <c r="E8045" s="42" t="s">
        <v>342</v>
      </c>
      <c r="F8045" s="42" t="s">
        <v>7668</v>
      </c>
      <c r="G8045" s="42">
        <v>108</v>
      </c>
      <c r="H8045" s="42"/>
      <c r="I8045" s="42">
        <v>60</v>
      </c>
      <c r="J8045" s="42" t="str">
        <f t="shared" si="134"/>
        <v>大类_仙品金丹法宝</v>
      </c>
      <c r="K8045" s="42" t="s">
        <v>6698</v>
      </c>
      <c r="L8045" s="42"/>
      <c r="M8045" s="42" t="s">
        <v>7668</v>
      </c>
      <c r="N8045" s="42"/>
      <c r="O8045" s="42">
        <v>0</v>
      </c>
      <c r="P8045" s="42" t="b">
        <v>1</v>
      </c>
      <c r="Q8045" s="42"/>
      <c r="R8045" s="42" t="b">
        <v>0</v>
      </c>
      <c r="S8045" s="42">
        <v>1</v>
      </c>
      <c r="T8045" s="42" t="s">
        <v>91</v>
      </c>
      <c r="U8045" s="42">
        <v>999</v>
      </c>
      <c r="V8045" s="42" t="s">
        <v>7669</v>
      </c>
      <c r="W8045" s="42">
        <v>34108</v>
      </c>
      <c r="X8045" s="42"/>
      <c r="Y8045" s="42" t="s">
        <v>8351</v>
      </c>
      <c r="Z8045" s="42" t="s">
        <v>8299</v>
      </c>
      <c r="AA8045" t="str" s="42">
        <v>法宝打造获得。成宝核心×1；主材：乌星铁×1；辅材类别：翎羽×1；特性材料类别：毒血×1。</v>
      </c>
      <c r="AB8045" s="42">
        <v>12431082</v>
      </c>
      <c r="AC8045" s="42" t="s">
        <v>121</v>
      </c>
      <c r="AD8045" s="42">
        <v>0</v>
      </c>
      <c r="AE8045" s="42"/>
      <c r="AF8045" s="42">
        <v>70004</v>
      </c>
      <c r="AG8045" s="42"/>
      <c r="AH8045" s="42">
        <v>18000</v>
      </c>
      <c r="AI8045" s="42" t="s">
        <v>7668</v>
      </c>
      <c r="AJ8045" s="42" t="s">
        <v>8301</v>
      </c>
      <c r="AK8045" s="42" t="s">
        <v>342</v>
      </c>
      <c r="AL8045" t="s">
        <v>8353</v>
      </c>
    </row>
    <row r="8046" spans="2:38">
      <c r="B8046" s="16" t="n">
        <f>10000000+INDEX(编号表!$B:$B,MATCH(F8046,编号表!$A:$A,0))*100000+INDEX(编号表!$F:$F,MATCH(D8046,编号表!$E:$E,0))*1000+INDEX(编号表!$D:$D,MATCH(E8046,编号表!$C:$C,0))*10000+G8046</f>
        <v>12434109</v>
      </c>
      <c r="C8046" s="42" t="s">
        <v>8354</v>
      </c>
      <c r="D8046" s="42" t="s">
        <v>108</v>
      </c>
      <c r="E8046" s="42" t="s">
        <v>342</v>
      </c>
      <c r="F8046" s="42" t="s">
        <v>7668</v>
      </c>
      <c r="G8046" s="42">
        <v>109</v>
      </c>
      <c r="H8046" s="42"/>
      <c r="I8046" s="42">
        <v>60</v>
      </c>
      <c r="J8046" s="42" t="str">
        <f t="shared" si="134"/>
        <v>大类_仙品金丹法宝</v>
      </c>
      <c r="K8046" s="42" t="s">
        <v>6698</v>
      </c>
      <c r="L8046" s="42"/>
      <c r="M8046" s="42" t="s">
        <v>7668</v>
      </c>
      <c r="N8046" s="42"/>
      <c r="O8046" s="42">
        <v>0</v>
      </c>
      <c r="P8046" s="42" t="b">
        <v>1</v>
      </c>
      <c r="Q8046" s="42"/>
      <c r="R8046" s="42" t="b">
        <v>0</v>
      </c>
      <c r="S8046" s="42">
        <v>1</v>
      </c>
      <c r="T8046" s="42" t="s">
        <v>91</v>
      </c>
      <c r="U8046" s="42">
        <v>999</v>
      </c>
      <c r="V8046" s="42" t="s">
        <v>7669</v>
      </c>
      <c r="W8046" s="42">
        <v>34109</v>
      </c>
      <c r="X8046" s="42"/>
      <c r="Y8046" s="42" t="s">
        <v>8351</v>
      </c>
      <c r="Z8046" s="42" t="s">
        <v>8299</v>
      </c>
      <c r="AA8046" t="str" s="42">
        <v>法宝打造获得。成宝核心×1；主材：乌星铁×1；辅材类别：翎羽×1；特性材料类别：毒囊×1。</v>
      </c>
      <c r="AB8046" s="42">
        <v>12431082</v>
      </c>
      <c r="AC8046" s="42" t="s">
        <v>121</v>
      </c>
      <c r="AD8046" s="42">
        <v>0</v>
      </c>
      <c r="AE8046" s="42"/>
      <c r="AF8046" s="42">
        <v>70004</v>
      </c>
      <c r="AG8046" s="42"/>
      <c r="AH8046" s="42">
        <v>18000</v>
      </c>
      <c r="AI8046" s="42" t="s">
        <v>7668</v>
      </c>
      <c r="AJ8046" s="42" t="s">
        <v>8301</v>
      </c>
      <c r="AK8046" s="42" t="s">
        <v>342</v>
      </c>
      <c r="AL8046" t="s">
        <v>8356</v>
      </c>
    </row>
    <row r="8047" spans="2:38">
      <c r="B8047" s="16" t="n">
        <f>10000000+INDEX(编号表!$B:$B,MATCH(F8047,编号表!$A:$A,0))*100000+INDEX(编号表!$F:$F,MATCH(D8047,编号表!$E:$E,0))*1000+INDEX(编号表!$D:$D,MATCH(E8047,编号表!$C:$C,0))*10000+G8047</f>
        <v>12434110</v>
      </c>
      <c r="C8047" s="42" t="s">
        <v>8357</v>
      </c>
      <c r="D8047" s="42" t="s">
        <v>108</v>
      </c>
      <c r="E8047" s="42" t="s">
        <v>342</v>
      </c>
      <c r="F8047" s="42" t="s">
        <v>7668</v>
      </c>
      <c r="G8047" s="42">
        <v>110</v>
      </c>
      <c r="H8047" s="42"/>
      <c r="I8047" s="42">
        <v>60</v>
      </c>
      <c r="J8047" s="42" t="str">
        <f t="shared" si="134"/>
        <v>大类_仙品金丹法宝</v>
      </c>
      <c r="K8047" s="42" t="s">
        <v>6698</v>
      </c>
      <c r="L8047" s="42"/>
      <c r="M8047" s="42" t="s">
        <v>7668</v>
      </c>
      <c r="N8047" s="42"/>
      <c r="O8047" s="42">
        <v>0</v>
      </c>
      <c r="P8047" s="42" t="b">
        <v>1</v>
      </c>
      <c r="Q8047" s="42"/>
      <c r="R8047" s="42" t="b">
        <v>0</v>
      </c>
      <c r="S8047" s="42">
        <v>1</v>
      </c>
      <c r="T8047" s="42" t="s">
        <v>91</v>
      </c>
      <c r="U8047" s="42">
        <v>999</v>
      </c>
      <c r="V8047" s="42" t="s">
        <v>7669</v>
      </c>
      <c r="W8047" s="42">
        <v>34110</v>
      </c>
      <c r="X8047" s="42"/>
      <c r="Y8047" s="42" t="s">
        <v>8358</v>
      </c>
      <c r="Z8047" s="42" t="s">
        <v>8299</v>
      </c>
      <c r="AA8047" t="str" s="42">
        <v>法宝打造获得。成宝核心×1；主材：乌星铁×1；辅材类别：翎羽×1；特性材料类别：利爪×1。</v>
      </c>
      <c r="AB8047" s="42">
        <v>12431082</v>
      </c>
      <c r="AC8047" s="42" t="s">
        <v>121</v>
      </c>
      <c r="AD8047" s="42">
        <v>0</v>
      </c>
      <c r="AE8047" s="42"/>
      <c r="AF8047" s="42">
        <v>70004</v>
      </c>
      <c r="AG8047" s="42"/>
      <c r="AH8047" s="42">
        <v>18000</v>
      </c>
      <c r="AI8047" s="42" t="s">
        <v>7668</v>
      </c>
      <c r="AJ8047" s="42" t="s">
        <v>8301</v>
      </c>
      <c r="AK8047" s="42" t="s">
        <v>342</v>
      </c>
      <c r="AL8047" t="s">
        <v>8360</v>
      </c>
    </row>
    <row r="8048" spans="2:38">
      <c r="B8048" s="16" t="n">
        <f>10000000+INDEX(编号表!$B:$B,MATCH(F8048,编号表!$A:$A,0))*100000+INDEX(编号表!$F:$F,MATCH(D8048,编号表!$E:$E,0))*1000+INDEX(编号表!$D:$D,MATCH(E8048,编号表!$C:$C,0))*10000+G8048</f>
        <v>12434111</v>
      </c>
      <c r="C8048" s="42" t="s">
        <v>8361</v>
      </c>
      <c r="D8048" s="42" t="s">
        <v>108</v>
      </c>
      <c r="E8048" s="42" t="s">
        <v>342</v>
      </c>
      <c r="F8048" s="42" t="s">
        <v>7668</v>
      </c>
      <c r="G8048" s="42">
        <v>111</v>
      </c>
      <c r="H8048" s="42"/>
      <c r="I8048" s="42">
        <v>60</v>
      </c>
      <c r="J8048" s="42" t="str">
        <f t="shared" si="134"/>
        <v>大类_仙品金丹法宝</v>
      </c>
      <c r="K8048" s="42" t="s">
        <v>6698</v>
      </c>
      <c r="L8048" s="42"/>
      <c r="M8048" s="42" t="s">
        <v>7668</v>
      </c>
      <c r="N8048" s="42"/>
      <c r="O8048" s="42">
        <v>0</v>
      </c>
      <c r="P8048" s="42" t="b">
        <v>1</v>
      </c>
      <c r="Q8048" s="42"/>
      <c r="R8048" s="42" t="b">
        <v>0</v>
      </c>
      <c r="S8048" s="42">
        <v>1</v>
      </c>
      <c r="T8048" s="42" t="s">
        <v>91</v>
      </c>
      <c r="U8048" s="42">
        <v>999</v>
      </c>
      <c r="V8048" s="42" t="s">
        <v>7669</v>
      </c>
      <c r="W8048" s="42">
        <v>34111</v>
      </c>
      <c r="X8048" s="42"/>
      <c r="Y8048" s="42" t="s">
        <v>8362</v>
      </c>
      <c r="Z8048" t="str" s="42">
        <v>|cff00FF00“诸光向内抱元，生机向外缓行；御使之时，所属角色持续所得的生命温养更厚。”——《青华养命真经》|r</v>
      </c>
      <c r="AA8048" t="str" s="42">
        <v>法宝打造获得。成宝核心×1；主材：抱元玉×1；辅材类别：精血×1；特性材料类别：灵木灵核×1。</v>
      </c>
      <c r="AB8048" s="42">
        <v>12431081</v>
      </c>
      <c r="AC8048" s="42" t="s">
        <v>121</v>
      </c>
      <c r="AD8048" s="42">
        <v>0</v>
      </c>
      <c r="AE8048" s="42"/>
      <c r="AF8048" s="42">
        <v>70004</v>
      </c>
      <c r="AG8048" s="42"/>
      <c r="AH8048" s="42">
        <v>18000</v>
      </c>
      <c r="AI8048" s="42" t="s">
        <v>7668</v>
      </c>
      <c r="AJ8048" s="42" t="s">
        <v>8365</v>
      </c>
      <c r="AK8048" s="42" t="s">
        <v>342</v>
      </c>
      <c r="AL8048" t="s">
        <v>8366</v>
      </c>
    </row>
    <row r="8049" spans="2:38">
      <c r="B8049" s="16" t="n">
        <f>10000000+INDEX(编号表!$B:$B,MATCH(F8049,编号表!$A:$A,0))*100000+INDEX(编号表!$F:$F,MATCH(D8049,编号表!$E:$E,0))*1000+INDEX(编号表!$D:$D,MATCH(E8049,编号表!$C:$C,0))*10000+G8049</f>
        <v>12434112</v>
      </c>
      <c r="C8049" s="42" t="s">
        <v>8367</v>
      </c>
      <c r="D8049" s="42" t="s">
        <v>108</v>
      </c>
      <c r="E8049" s="42" t="s">
        <v>342</v>
      </c>
      <c r="F8049" s="42" t="s">
        <v>7668</v>
      </c>
      <c r="G8049" s="42">
        <v>112</v>
      </c>
      <c r="H8049" s="42"/>
      <c r="I8049" s="42">
        <v>60</v>
      </c>
      <c r="J8049" s="42" t="str">
        <f t="shared" si="134"/>
        <v>大类_仙品金丹法宝</v>
      </c>
      <c r="K8049" s="42" t="s">
        <v>6698</v>
      </c>
      <c r="L8049" s="42"/>
      <c r="M8049" s="42" t="s">
        <v>7668</v>
      </c>
      <c r="N8049" s="42"/>
      <c r="O8049" s="42">
        <v>0</v>
      </c>
      <c r="P8049" s="42" t="b">
        <v>1</v>
      </c>
      <c r="Q8049" s="42"/>
      <c r="R8049" s="42" t="b">
        <v>0</v>
      </c>
      <c r="S8049" s="42">
        <v>1</v>
      </c>
      <c r="T8049" s="42" t="s">
        <v>91</v>
      </c>
      <c r="U8049" s="42">
        <v>999</v>
      </c>
      <c r="V8049" s="42" t="s">
        <v>7669</v>
      </c>
      <c r="W8049" s="42">
        <v>34112</v>
      </c>
      <c r="X8049" s="42"/>
      <c r="Y8049" s="42" t="s">
        <v>8368</v>
      </c>
      <c r="Z8049" t="str" s="42">
        <v>|cff00FF00“诸光向内抱元，生机向外缓行；御使之时，所属角色持续所得的生命温养更厚。”——《青华养命真经》|r</v>
      </c>
      <c r="AA8049" t="str" s="42">
        <v>法宝打造获得。成宝核心×1；主材：抱元玉×1；辅材类别：精血×1；特性材料类别：木行凝华×1。</v>
      </c>
      <c r="AB8049" s="42">
        <v>12431081</v>
      </c>
      <c r="AC8049" s="42" t="s">
        <v>121</v>
      </c>
      <c r="AD8049" s="42">
        <v>0</v>
      </c>
      <c r="AE8049" s="42"/>
      <c r="AF8049" s="42">
        <v>70004</v>
      </c>
      <c r="AG8049" s="42"/>
      <c r="AH8049" s="42">
        <v>18000</v>
      </c>
      <c r="AI8049" s="42" t="s">
        <v>7668</v>
      </c>
      <c r="AJ8049" s="42" t="s">
        <v>8365</v>
      </c>
      <c r="AK8049" s="42" t="s">
        <v>342</v>
      </c>
      <c r="AL8049" t="s">
        <v>8370</v>
      </c>
    </row>
    <row r="8050" spans="2:38">
      <c r="B8050" s="16" t="n">
        <f>10000000+INDEX(编号表!$B:$B,MATCH(F8050,编号表!$A:$A,0))*100000+INDEX(编号表!$F:$F,MATCH(D8050,编号表!$E:$E,0))*1000+INDEX(编号表!$D:$D,MATCH(E8050,编号表!$C:$C,0))*10000+G8050</f>
        <v>12434113</v>
      </c>
      <c r="C8050" s="42" t="s">
        <v>8371</v>
      </c>
      <c r="D8050" s="42" t="s">
        <v>108</v>
      </c>
      <c r="E8050" s="42" t="s">
        <v>342</v>
      </c>
      <c r="F8050" s="42" t="s">
        <v>7668</v>
      </c>
      <c r="G8050" s="42">
        <v>113</v>
      </c>
      <c r="H8050" s="42"/>
      <c r="I8050" s="42">
        <v>60</v>
      </c>
      <c r="J8050" s="42" t="str">
        <f t="shared" si="134"/>
        <v>大类_仙品金丹法宝</v>
      </c>
      <c r="K8050" s="42" t="s">
        <v>6698</v>
      </c>
      <c r="L8050" s="42"/>
      <c r="M8050" s="42" t="s">
        <v>7668</v>
      </c>
      <c r="N8050" s="42"/>
      <c r="O8050" s="42">
        <v>0</v>
      </c>
      <c r="P8050" s="42" t="b">
        <v>1</v>
      </c>
      <c r="Q8050" s="42"/>
      <c r="R8050" s="42" t="b">
        <v>0</v>
      </c>
      <c r="S8050" s="42">
        <v>1</v>
      </c>
      <c r="T8050" s="42" t="s">
        <v>91</v>
      </c>
      <c r="U8050" s="42">
        <v>999</v>
      </c>
      <c r="V8050" s="42" t="s">
        <v>7669</v>
      </c>
      <c r="W8050" s="42">
        <v>34113</v>
      </c>
      <c r="X8050" s="42"/>
      <c r="Y8050" s="42" t="s">
        <v>8372</v>
      </c>
      <c r="Z8050" t="str" s="42">
        <v>|cff00FF00“诸光向内抱元，生机向外缓行；御使之时，所属角色持续所得的生命温养更厚。”——《青华养命真经》|r</v>
      </c>
      <c r="AA8050" t="str" s="42">
        <v>法宝打造获得。成宝核心×1；主材：抱元玉×1；辅材类别：地脉灵液×1；特性材料类别：灵木灵核×1。</v>
      </c>
      <c r="AB8050" s="42">
        <v>12431081</v>
      </c>
      <c r="AC8050" s="42" t="s">
        <v>121</v>
      </c>
      <c r="AD8050" s="42">
        <v>0</v>
      </c>
      <c r="AE8050" s="42"/>
      <c r="AF8050" s="42">
        <v>70004</v>
      </c>
      <c r="AG8050" s="42"/>
      <c r="AH8050" s="42">
        <v>18000</v>
      </c>
      <c r="AI8050" s="42" t="s">
        <v>7668</v>
      </c>
      <c r="AJ8050" s="42" t="s">
        <v>8365</v>
      </c>
      <c r="AK8050" s="42" t="s">
        <v>342</v>
      </c>
      <c r="AL8050" t="s">
        <v>8374</v>
      </c>
    </row>
    <row r="8051" spans="2:38">
      <c r="B8051" s="16" t="n">
        <f>10000000+INDEX(编号表!$B:$B,MATCH(F8051,编号表!$A:$A,0))*100000+INDEX(编号表!$F:$F,MATCH(D8051,编号表!$E:$E,0))*1000+INDEX(编号表!$D:$D,MATCH(E8051,编号表!$C:$C,0))*10000+G8051</f>
        <v>12434114</v>
      </c>
      <c r="C8051" s="42" t="s">
        <v>8375</v>
      </c>
      <c r="D8051" s="42" t="s">
        <v>108</v>
      </c>
      <c r="E8051" s="42" t="s">
        <v>342</v>
      </c>
      <c r="F8051" s="42" t="s">
        <v>7668</v>
      </c>
      <c r="G8051" s="42">
        <v>114</v>
      </c>
      <c r="H8051" s="42"/>
      <c r="I8051" s="42">
        <v>60</v>
      </c>
      <c r="J8051" s="42" t="str">
        <f t="shared" si="134"/>
        <v>大类_仙品金丹法宝</v>
      </c>
      <c r="K8051" s="42" t="s">
        <v>6698</v>
      </c>
      <c r="L8051" s="42"/>
      <c r="M8051" s="42" t="s">
        <v>7668</v>
      </c>
      <c r="N8051" s="42"/>
      <c r="O8051" s="42">
        <v>0</v>
      </c>
      <c r="P8051" s="42" t="b">
        <v>1</v>
      </c>
      <c r="Q8051" s="42"/>
      <c r="R8051" s="42" t="b">
        <v>0</v>
      </c>
      <c r="S8051" s="42">
        <v>1</v>
      </c>
      <c r="T8051" s="42" t="s">
        <v>91</v>
      </c>
      <c r="U8051" s="42">
        <v>999</v>
      </c>
      <c r="V8051" s="42" t="s">
        <v>7669</v>
      </c>
      <c r="W8051" s="42">
        <v>34114</v>
      </c>
      <c r="X8051" s="42"/>
      <c r="Y8051" s="42" t="s">
        <v>8376</v>
      </c>
      <c r="Z8051" t="str" s="42">
        <v>|cff00FF00“诸光向内抱元，生机向外缓行；御使之时，所属角色持续所得的生命温养更厚。”——《青华养命真经》|r</v>
      </c>
      <c r="AA8051" t="str" s="42">
        <v>法宝打造获得。成宝核心×1；主材：抱元玉×1；辅材类别：地脉灵液×1；特性材料类别：木行凝华×1。</v>
      </c>
      <c r="AB8051" s="42">
        <v>12431081</v>
      </c>
      <c r="AC8051" s="42" t="s">
        <v>121</v>
      </c>
      <c r="AD8051" s="42">
        <v>0</v>
      </c>
      <c r="AE8051" s="42"/>
      <c r="AF8051" s="42">
        <v>70004</v>
      </c>
      <c r="AG8051" s="42"/>
      <c r="AH8051" s="42">
        <v>18000</v>
      </c>
      <c r="AI8051" s="42" t="s">
        <v>7668</v>
      </c>
      <c r="AJ8051" s="42" t="s">
        <v>8365</v>
      </c>
      <c r="AK8051" s="42" t="s">
        <v>342</v>
      </c>
      <c r="AL8051" t="s">
        <v>8378</v>
      </c>
    </row>
    <row r="8052" spans="2:38">
      <c r="B8052" s="16" t="n">
        <f>10000000+INDEX(编号表!$B:$B,MATCH(F8052,编号表!$A:$A,0))*100000+INDEX(编号表!$F:$F,MATCH(D8052,编号表!$E:$E,0))*1000+INDEX(编号表!$D:$D,MATCH(E8052,编号表!$C:$C,0))*10000+G8052</f>
        <v>12434115</v>
      </c>
      <c r="C8052" s="42" t="s">
        <v>8379</v>
      </c>
      <c r="D8052" s="42" t="s">
        <v>108</v>
      </c>
      <c r="E8052" s="42" t="s">
        <v>342</v>
      </c>
      <c r="F8052" s="42" t="s">
        <v>7668</v>
      </c>
      <c r="G8052" s="42">
        <v>115</v>
      </c>
      <c r="H8052" s="42"/>
      <c r="I8052" s="42">
        <v>60</v>
      </c>
      <c r="J8052" s="42" t="str">
        <f t="shared" si="134"/>
        <v>大类_仙品金丹法宝</v>
      </c>
      <c r="K8052" s="42" t="s">
        <v>6698</v>
      </c>
      <c r="L8052" s="42"/>
      <c r="M8052" s="42" t="s">
        <v>7668</v>
      </c>
      <c r="N8052" s="42"/>
      <c r="O8052" s="42">
        <v>0</v>
      </c>
      <c r="P8052" s="42" t="b">
        <v>1</v>
      </c>
      <c r="Q8052" s="42"/>
      <c r="R8052" s="42" t="b">
        <v>0</v>
      </c>
      <c r="S8052" s="42">
        <v>1</v>
      </c>
      <c r="T8052" s="42" t="s">
        <v>91</v>
      </c>
      <c r="U8052" s="42">
        <v>999</v>
      </c>
      <c r="V8052" s="42" t="s">
        <v>339</v>
      </c>
      <c r="W8052" s="42">
        <v>2434115</v>
      </c>
      <c r="X8052" s="42"/>
      <c r="Y8052" s="42" t="s">
        <v>8380</v>
      </c>
      <c r="Z8052" s="42" t="s">
        <v>8381</v>
      </c>
      <c r="AA8052" t="str" s="42">
        <v>法宝打造获得。成宝核心×1；主材：金灯铜×1；辅材类别：玄砂×1；特性材料类别：金行凝华×1。</v>
      </c>
      <c r="AB8052" s="42">
        <v>12431084</v>
      </c>
      <c r="AC8052" s="42" t="s">
        <v>121</v>
      </c>
      <c r="AD8052" s="42">
        <v>0</v>
      </c>
      <c r="AE8052" s="42"/>
      <c r="AF8052" s="42">
        <v>70004</v>
      </c>
      <c r="AG8052" s="42"/>
      <c r="AH8052" s="42">
        <v>18000</v>
      </c>
      <c r="AI8052" s="42" t="s">
        <v>7668</v>
      </c>
      <c r="AJ8052" s="42" t="s">
        <v>8383</v>
      </c>
      <c r="AK8052" s="42" t="s">
        <v>342</v>
      </c>
      <c r="AL8052" t="s">
        <v>8384</v>
      </c>
    </row>
    <row r="8053" spans="2:38">
      <c r="B8053" s="16" t="n">
        <f>10000000+INDEX(编号表!$B:$B,MATCH(F8053,编号表!$A:$A,0))*100000+INDEX(编号表!$F:$F,MATCH(D8053,编号表!$E:$E,0))*1000+INDEX(编号表!$D:$D,MATCH(E8053,编号表!$C:$C,0))*10000+G8053</f>
        <v>12434116</v>
      </c>
      <c r="C8053" s="42" t="s">
        <v>8385</v>
      </c>
      <c r="D8053" s="42" t="s">
        <v>108</v>
      </c>
      <c r="E8053" s="42" t="s">
        <v>342</v>
      </c>
      <c r="F8053" s="42" t="s">
        <v>7668</v>
      </c>
      <c r="G8053" s="42">
        <v>116</v>
      </c>
      <c r="H8053" s="42"/>
      <c r="I8053" s="42">
        <v>60</v>
      </c>
      <c r="J8053" s="42" t="str">
        <f t="shared" si="134"/>
        <v>大类_仙品金丹法宝</v>
      </c>
      <c r="K8053" s="42" t="s">
        <v>6698</v>
      </c>
      <c r="L8053" s="42"/>
      <c r="M8053" s="42" t="s">
        <v>7668</v>
      </c>
      <c r="N8053" s="42"/>
      <c r="O8053" s="42">
        <v>0</v>
      </c>
      <c r="P8053" s="42" t="b">
        <v>1</v>
      </c>
      <c r="Q8053" s="42"/>
      <c r="R8053" s="42" t="b">
        <v>0</v>
      </c>
      <c r="S8053" s="42">
        <v>1</v>
      </c>
      <c r="T8053" s="42" t="s">
        <v>91</v>
      </c>
      <c r="U8053" s="42">
        <v>999</v>
      </c>
      <c r="V8053" s="42" t="s">
        <v>339</v>
      </c>
      <c r="W8053" s="42">
        <v>2434116</v>
      </c>
      <c r="X8053" s="42"/>
      <c r="Y8053" s="42" t="s">
        <v>8386</v>
      </c>
      <c r="Z8053" s="42" t="s">
        <v>8381</v>
      </c>
      <c r="AA8053" t="str" s="42">
        <v>法宝打造获得。成宝核心×1；主材：金灯铜×1；辅材类别：玄砂×1；特性材料类别：木行凝华×1。</v>
      </c>
      <c r="AB8053" s="42">
        <v>12431084</v>
      </c>
      <c r="AC8053" s="42" t="s">
        <v>121</v>
      </c>
      <c r="AD8053" s="42">
        <v>0</v>
      </c>
      <c r="AE8053" s="42"/>
      <c r="AF8053" s="42">
        <v>70004</v>
      </c>
      <c r="AG8053" s="42"/>
      <c r="AH8053" s="42">
        <v>18000</v>
      </c>
      <c r="AI8053" s="42" t="s">
        <v>7668</v>
      </c>
      <c r="AJ8053" s="42" t="s">
        <v>8383</v>
      </c>
      <c r="AK8053" s="42" t="s">
        <v>342</v>
      </c>
      <c r="AL8053" t="s">
        <v>8388</v>
      </c>
    </row>
    <row r="8054" spans="2:38">
      <c r="B8054" s="16" t="n">
        <f>10000000+INDEX(编号表!$B:$B,MATCH(F8054,编号表!$A:$A,0))*100000+INDEX(编号表!$F:$F,MATCH(D8054,编号表!$E:$E,0))*1000+INDEX(编号表!$D:$D,MATCH(E8054,编号表!$C:$C,0))*10000+G8054</f>
        <v>12434117</v>
      </c>
      <c r="C8054" s="42" t="s">
        <v>8389</v>
      </c>
      <c r="D8054" s="42" t="s">
        <v>108</v>
      </c>
      <c r="E8054" s="42" t="s">
        <v>342</v>
      </c>
      <c r="F8054" s="42" t="s">
        <v>7668</v>
      </c>
      <c r="G8054" s="42">
        <v>117</v>
      </c>
      <c r="H8054" s="42"/>
      <c r="I8054" s="42">
        <v>60</v>
      </c>
      <c r="J8054" s="42" t="str">
        <f t="shared" si="134"/>
        <v>大类_仙品金丹法宝</v>
      </c>
      <c r="K8054" s="42" t="s">
        <v>6698</v>
      </c>
      <c r="L8054" s="42"/>
      <c r="M8054" s="42" t="s">
        <v>7668</v>
      </c>
      <c r="N8054" s="42"/>
      <c r="O8054" s="42">
        <v>0</v>
      </c>
      <c r="P8054" s="42" t="b">
        <v>1</v>
      </c>
      <c r="Q8054" s="42"/>
      <c r="R8054" s="42" t="b">
        <v>0</v>
      </c>
      <c r="S8054" s="42">
        <v>1</v>
      </c>
      <c r="T8054" s="42" t="s">
        <v>91</v>
      </c>
      <c r="U8054" s="42">
        <v>999</v>
      </c>
      <c r="V8054" s="42" t="s">
        <v>339</v>
      </c>
      <c r="W8054" s="42">
        <v>2434117</v>
      </c>
      <c r="X8054" s="42"/>
      <c r="Y8054" s="42" t="s">
        <v>8390</v>
      </c>
      <c r="Z8054" s="42" t="s">
        <v>8381</v>
      </c>
      <c r="AA8054" t="str" s="42">
        <v>法宝打造获得。成宝核心×1；主材：金灯铜×1；辅材类别：玄砂×1；特性材料类别：水行凝华×1。</v>
      </c>
      <c r="AB8054" s="42">
        <v>12431084</v>
      </c>
      <c r="AC8054" s="42" t="s">
        <v>121</v>
      </c>
      <c r="AD8054" s="42">
        <v>0</v>
      </c>
      <c r="AE8054" s="42"/>
      <c r="AF8054" s="42">
        <v>70004</v>
      </c>
      <c r="AG8054" s="42"/>
      <c r="AH8054" s="42">
        <v>18000</v>
      </c>
      <c r="AI8054" s="42" t="s">
        <v>7668</v>
      </c>
      <c r="AJ8054" s="42" t="s">
        <v>8383</v>
      </c>
      <c r="AK8054" s="42" t="s">
        <v>342</v>
      </c>
      <c r="AL8054" t="s">
        <v>8392</v>
      </c>
    </row>
    <row r="8055" spans="2:38">
      <c r="B8055" s="16" t="n">
        <f>10000000+INDEX(编号表!$B:$B,MATCH(F8055,编号表!$A:$A,0))*100000+INDEX(编号表!$F:$F,MATCH(D8055,编号表!$E:$E,0))*1000+INDEX(编号表!$D:$D,MATCH(E8055,编号表!$C:$C,0))*10000+G8055</f>
        <v>12434118</v>
      </c>
      <c r="C8055" s="42" t="s">
        <v>8393</v>
      </c>
      <c r="D8055" s="42" t="s">
        <v>108</v>
      </c>
      <c r="E8055" s="42" t="s">
        <v>342</v>
      </c>
      <c r="F8055" s="42" t="s">
        <v>7668</v>
      </c>
      <c r="G8055" s="42">
        <v>118</v>
      </c>
      <c r="H8055" s="42"/>
      <c r="I8055" s="42">
        <v>60</v>
      </c>
      <c r="J8055" s="42" t="str">
        <f t="shared" si="134"/>
        <v>大类_仙品金丹法宝</v>
      </c>
      <c r="K8055" s="42" t="s">
        <v>6698</v>
      </c>
      <c r="L8055" s="42"/>
      <c r="M8055" s="42" t="s">
        <v>7668</v>
      </c>
      <c r="N8055" s="42"/>
      <c r="O8055" s="42">
        <v>0</v>
      </c>
      <c r="P8055" s="42" t="b">
        <v>1</v>
      </c>
      <c r="Q8055" s="42"/>
      <c r="R8055" s="42" t="b">
        <v>0</v>
      </c>
      <c r="S8055" s="42">
        <v>1</v>
      </c>
      <c r="T8055" s="42" t="s">
        <v>91</v>
      </c>
      <c r="U8055" s="42">
        <v>999</v>
      </c>
      <c r="V8055" s="42" t="s">
        <v>339</v>
      </c>
      <c r="W8055" s="42">
        <v>2434118</v>
      </c>
      <c r="X8055" s="42"/>
      <c r="Y8055" s="42" t="s">
        <v>8394</v>
      </c>
      <c r="Z8055" s="42" t="s">
        <v>8381</v>
      </c>
      <c r="AA8055" t="str" s="42">
        <v>法宝打造获得。成宝核心×1；主材：金灯铜×1；辅材类别：玄砂×1；特性材料类别：火行凝华×1。</v>
      </c>
      <c r="AB8055" s="42">
        <v>12431084</v>
      </c>
      <c r="AC8055" s="42" t="s">
        <v>121</v>
      </c>
      <c r="AD8055" s="42">
        <v>0</v>
      </c>
      <c r="AE8055" s="42"/>
      <c r="AF8055" s="42">
        <v>70004</v>
      </c>
      <c r="AG8055" s="42"/>
      <c r="AH8055" s="42">
        <v>18000</v>
      </c>
      <c r="AI8055" s="42" t="s">
        <v>7668</v>
      </c>
      <c r="AJ8055" s="42" t="s">
        <v>8383</v>
      </c>
      <c r="AK8055" s="42" t="s">
        <v>342</v>
      </c>
      <c r="AL8055" t="s">
        <v>8396</v>
      </c>
    </row>
    <row r="8056" spans="2:38">
      <c r="B8056" s="16" t="n">
        <f>10000000+INDEX(编号表!$B:$B,MATCH(F8056,编号表!$A:$A,0))*100000+INDEX(编号表!$F:$F,MATCH(D8056,编号表!$E:$E,0))*1000+INDEX(编号表!$D:$D,MATCH(E8056,编号表!$C:$C,0))*10000+G8056</f>
        <v>12434119</v>
      </c>
      <c r="C8056" s="42" t="s">
        <v>8397</v>
      </c>
      <c r="D8056" s="42" t="s">
        <v>108</v>
      </c>
      <c r="E8056" s="42" t="s">
        <v>342</v>
      </c>
      <c r="F8056" s="42" t="s">
        <v>7668</v>
      </c>
      <c r="G8056" s="42">
        <v>119</v>
      </c>
      <c r="H8056" s="42"/>
      <c r="I8056" s="42">
        <v>60</v>
      </c>
      <c r="J8056" s="42" t="str">
        <f t="shared" si="134"/>
        <v>大类_仙品金丹法宝</v>
      </c>
      <c r="K8056" s="42" t="s">
        <v>6698</v>
      </c>
      <c r="L8056" s="42"/>
      <c r="M8056" s="42" t="s">
        <v>7668</v>
      </c>
      <c r="N8056" s="42"/>
      <c r="O8056" s="42">
        <v>0</v>
      </c>
      <c r="P8056" s="42" t="b">
        <v>1</v>
      </c>
      <c r="Q8056" s="42"/>
      <c r="R8056" s="42" t="b">
        <v>0</v>
      </c>
      <c r="S8056" s="42">
        <v>1</v>
      </c>
      <c r="T8056" s="42" t="s">
        <v>91</v>
      </c>
      <c r="U8056" s="42">
        <v>999</v>
      </c>
      <c r="V8056" s="42" t="s">
        <v>339</v>
      </c>
      <c r="W8056" s="42">
        <v>2434119</v>
      </c>
      <c r="X8056" s="42"/>
      <c r="Y8056" s="42" t="s">
        <v>8398</v>
      </c>
      <c r="Z8056" s="42" t="s">
        <v>8381</v>
      </c>
      <c r="AA8056" t="str" s="42">
        <v>法宝打造获得。成宝核心×1；主材：金灯铜×1；辅材类别：玄砂×1；特性材料类别：土行凝华×1。</v>
      </c>
      <c r="AB8056" s="42">
        <v>12431084</v>
      </c>
      <c r="AC8056" s="42" t="s">
        <v>121</v>
      </c>
      <c r="AD8056" s="42">
        <v>0</v>
      </c>
      <c r="AE8056" s="42"/>
      <c r="AF8056" s="42">
        <v>70004</v>
      </c>
      <c r="AG8056" s="42"/>
      <c r="AH8056" s="42">
        <v>18000</v>
      </c>
      <c r="AI8056" s="42" t="s">
        <v>7668</v>
      </c>
      <c r="AJ8056" s="42" t="s">
        <v>8383</v>
      </c>
      <c r="AK8056" s="42" t="s">
        <v>342</v>
      </c>
      <c r="AL8056" t="s">
        <v>8400</v>
      </c>
    </row>
    <row r="8057" spans="2:38">
      <c r="B8057" s="16" t="n">
        <f>10000000+INDEX(编号表!$B:$B,MATCH(F8057,编号表!$A:$A,0))*100000+INDEX(编号表!$F:$F,MATCH(D8057,编号表!$E:$E,0))*1000+INDEX(编号表!$D:$D,MATCH(E8057,编号表!$C:$C,0))*10000+G8057</f>
        <v>12434120</v>
      </c>
      <c r="C8057" s="42" t="s">
        <v>8401</v>
      </c>
      <c r="D8057" s="42" t="s">
        <v>108</v>
      </c>
      <c r="E8057" s="42" t="s">
        <v>342</v>
      </c>
      <c r="F8057" s="42" t="s">
        <v>7668</v>
      </c>
      <c r="G8057" s="42">
        <v>120</v>
      </c>
      <c r="H8057" s="42"/>
      <c r="I8057" s="42">
        <v>60</v>
      </c>
      <c r="J8057" s="42" t="str">
        <f t="shared" si="134"/>
        <v>大类_仙品金丹法宝</v>
      </c>
      <c r="K8057" s="42" t="s">
        <v>6698</v>
      </c>
      <c r="L8057" s="42"/>
      <c r="M8057" s="42" t="s">
        <v>7668</v>
      </c>
      <c r="N8057" s="42"/>
      <c r="O8057" s="42">
        <v>0</v>
      </c>
      <c r="P8057" s="42" t="b">
        <v>1</v>
      </c>
      <c r="Q8057" s="42"/>
      <c r="R8057" s="42" t="b">
        <v>0</v>
      </c>
      <c r="S8057" s="42">
        <v>1</v>
      </c>
      <c r="T8057" s="42" t="s">
        <v>91</v>
      </c>
      <c r="U8057" s="42">
        <v>999</v>
      </c>
      <c r="V8057" s="42" t="s">
        <v>339</v>
      </c>
      <c r="W8057" s="42">
        <v>2434120</v>
      </c>
      <c r="X8057" s="42"/>
      <c r="Y8057" s="42" t="s">
        <v>8402</v>
      </c>
      <c r="Z8057" s="42" t="s">
        <v>8381</v>
      </c>
      <c r="AA8057" t="str" s="42">
        <v>法宝打造获得。成宝核心×1；主材：金灯铜×1；辅材类别：古炉铜×1；特性材料类别：金行凝华×1。</v>
      </c>
      <c r="AB8057" s="42">
        <v>12431084</v>
      </c>
      <c r="AC8057" s="42" t="s">
        <v>121</v>
      </c>
      <c r="AD8057" s="42">
        <v>0</v>
      </c>
      <c r="AE8057" s="42"/>
      <c r="AF8057" s="42">
        <v>70004</v>
      </c>
      <c r="AG8057" s="42"/>
      <c r="AH8057" s="42">
        <v>18000</v>
      </c>
      <c r="AI8057" s="42" t="s">
        <v>7668</v>
      </c>
      <c r="AJ8057" s="42" t="s">
        <v>8383</v>
      </c>
      <c r="AK8057" s="42" t="s">
        <v>342</v>
      </c>
      <c r="AL8057" t="s">
        <v>8404</v>
      </c>
    </row>
    <row r="8058" spans="2:38">
      <c r="B8058" s="16" t="n">
        <f>10000000+INDEX(编号表!$B:$B,MATCH(F8058,编号表!$A:$A,0))*100000+INDEX(编号表!$F:$F,MATCH(D8058,编号表!$E:$E,0))*1000+INDEX(编号表!$D:$D,MATCH(E8058,编号表!$C:$C,0))*10000+G8058</f>
        <v>12434121</v>
      </c>
      <c r="C8058" s="42" t="s">
        <v>8405</v>
      </c>
      <c r="D8058" s="42" t="s">
        <v>108</v>
      </c>
      <c r="E8058" s="42" t="s">
        <v>342</v>
      </c>
      <c r="F8058" s="42" t="s">
        <v>7668</v>
      </c>
      <c r="G8058" s="42">
        <v>121</v>
      </c>
      <c r="H8058" s="42"/>
      <c r="I8058" s="42">
        <v>60</v>
      </c>
      <c r="J8058" s="42" t="str">
        <f t="shared" si="134"/>
        <v>大类_仙品金丹法宝</v>
      </c>
      <c r="K8058" s="42" t="s">
        <v>6698</v>
      </c>
      <c r="L8058" s="42"/>
      <c r="M8058" s="42" t="s">
        <v>7668</v>
      </c>
      <c r="N8058" s="42"/>
      <c r="O8058" s="42">
        <v>0</v>
      </c>
      <c r="P8058" s="42" t="b">
        <v>1</v>
      </c>
      <c r="Q8058" s="42"/>
      <c r="R8058" s="42" t="b">
        <v>0</v>
      </c>
      <c r="S8058" s="42">
        <v>1</v>
      </c>
      <c r="T8058" s="42" t="s">
        <v>91</v>
      </c>
      <c r="U8058" s="42">
        <v>999</v>
      </c>
      <c r="V8058" s="42" t="s">
        <v>339</v>
      </c>
      <c r="W8058" s="42">
        <v>2434121</v>
      </c>
      <c r="X8058" s="42"/>
      <c r="Y8058" s="42" t="s">
        <v>8406</v>
      </c>
      <c r="Z8058" s="42" t="s">
        <v>8381</v>
      </c>
      <c r="AA8058" t="str" s="42">
        <v>法宝打造获得。成宝核心×1；主材：金灯铜×1；辅材类别：古炉铜×1；特性材料类别：木行凝华×1。</v>
      </c>
      <c r="AB8058" s="42">
        <v>12431084</v>
      </c>
      <c r="AC8058" s="42" t="s">
        <v>121</v>
      </c>
      <c r="AD8058" s="42">
        <v>0</v>
      </c>
      <c r="AE8058" s="42"/>
      <c r="AF8058" s="42">
        <v>70004</v>
      </c>
      <c r="AG8058" s="42"/>
      <c r="AH8058" s="42">
        <v>18000</v>
      </c>
      <c r="AI8058" s="42" t="s">
        <v>7668</v>
      </c>
      <c r="AJ8058" s="42" t="s">
        <v>8383</v>
      </c>
      <c r="AK8058" s="42" t="s">
        <v>342</v>
      </c>
      <c r="AL8058" t="s">
        <v>8408</v>
      </c>
    </row>
    <row r="8059" spans="2:38">
      <c r="B8059" s="16" t="n">
        <f>10000000+INDEX(编号表!$B:$B,MATCH(F8059,编号表!$A:$A,0))*100000+INDEX(编号表!$F:$F,MATCH(D8059,编号表!$E:$E,0))*1000+INDEX(编号表!$D:$D,MATCH(E8059,编号表!$C:$C,0))*10000+G8059</f>
        <v>12434122</v>
      </c>
      <c r="C8059" s="42" t="s">
        <v>8409</v>
      </c>
      <c r="D8059" s="42" t="s">
        <v>108</v>
      </c>
      <c r="E8059" s="42" t="s">
        <v>342</v>
      </c>
      <c r="F8059" s="42" t="s">
        <v>7668</v>
      </c>
      <c r="G8059" s="42">
        <v>122</v>
      </c>
      <c r="H8059" s="42"/>
      <c r="I8059" s="42">
        <v>60</v>
      </c>
      <c r="J8059" s="42" t="str">
        <f t="shared" si="134"/>
        <v>大类_仙品金丹法宝</v>
      </c>
      <c r="K8059" s="42" t="s">
        <v>6698</v>
      </c>
      <c r="L8059" s="42"/>
      <c r="M8059" s="42" t="s">
        <v>7668</v>
      </c>
      <c r="N8059" s="42"/>
      <c r="O8059" s="42">
        <v>0</v>
      </c>
      <c r="P8059" s="42" t="b">
        <v>1</v>
      </c>
      <c r="Q8059" s="42"/>
      <c r="R8059" s="42" t="b">
        <v>0</v>
      </c>
      <c r="S8059" s="42">
        <v>1</v>
      </c>
      <c r="T8059" s="42" t="s">
        <v>91</v>
      </c>
      <c r="U8059" s="42">
        <v>999</v>
      </c>
      <c r="V8059" s="42" t="s">
        <v>339</v>
      </c>
      <c r="W8059" s="42">
        <v>2434122</v>
      </c>
      <c r="X8059" s="42"/>
      <c r="Y8059" s="42" t="s">
        <v>8410</v>
      </c>
      <c r="Z8059" s="42" t="s">
        <v>8381</v>
      </c>
      <c r="AA8059" t="str" s="42">
        <v>法宝打造获得。成宝核心×1；主材：金灯铜×1；辅材类别：古炉铜×1；特性材料类别：水行凝华×1。</v>
      </c>
      <c r="AB8059" s="42">
        <v>12431084</v>
      </c>
      <c r="AC8059" s="42" t="s">
        <v>121</v>
      </c>
      <c r="AD8059" s="42">
        <v>0</v>
      </c>
      <c r="AE8059" s="42"/>
      <c r="AF8059" s="42">
        <v>70004</v>
      </c>
      <c r="AG8059" s="42"/>
      <c r="AH8059" s="42">
        <v>18000</v>
      </c>
      <c r="AI8059" s="42" t="s">
        <v>7668</v>
      </c>
      <c r="AJ8059" s="42" t="s">
        <v>8383</v>
      </c>
      <c r="AK8059" s="42" t="s">
        <v>342</v>
      </c>
      <c r="AL8059" t="s">
        <v>8412</v>
      </c>
    </row>
    <row r="8060" spans="2:38">
      <c r="B8060" s="16" t="n">
        <f>10000000+INDEX(编号表!$B:$B,MATCH(F8060,编号表!$A:$A,0))*100000+INDEX(编号表!$F:$F,MATCH(D8060,编号表!$E:$E,0))*1000+INDEX(编号表!$D:$D,MATCH(E8060,编号表!$C:$C,0))*10000+G8060</f>
        <v>12434123</v>
      </c>
      <c r="C8060" s="42" t="s">
        <v>8413</v>
      </c>
      <c r="D8060" s="42" t="s">
        <v>108</v>
      </c>
      <c r="E8060" s="42" t="s">
        <v>342</v>
      </c>
      <c r="F8060" s="42" t="s">
        <v>7668</v>
      </c>
      <c r="G8060" s="42">
        <v>123</v>
      </c>
      <c r="H8060" s="42"/>
      <c r="I8060" s="42">
        <v>60</v>
      </c>
      <c r="J8060" s="42" t="str">
        <f t="shared" si="134"/>
        <v>大类_仙品金丹法宝</v>
      </c>
      <c r="K8060" s="42" t="s">
        <v>6698</v>
      </c>
      <c r="L8060" s="42"/>
      <c r="M8060" s="42" t="s">
        <v>7668</v>
      </c>
      <c r="N8060" s="42"/>
      <c r="O8060" s="42">
        <v>0</v>
      </c>
      <c r="P8060" s="42" t="b">
        <v>1</v>
      </c>
      <c r="Q8060" s="42"/>
      <c r="R8060" s="42" t="b">
        <v>0</v>
      </c>
      <c r="S8060" s="42">
        <v>1</v>
      </c>
      <c r="T8060" s="42" t="s">
        <v>91</v>
      </c>
      <c r="U8060" s="42">
        <v>999</v>
      </c>
      <c r="V8060" s="42" t="s">
        <v>339</v>
      </c>
      <c r="W8060" s="42">
        <v>2434123</v>
      </c>
      <c r="X8060" s="42"/>
      <c r="Y8060" s="42" t="s">
        <v>8414</v>
      </c>
      <c r="Z8060" s="42" t="s">
        <v>8381</v>
      </c>
      <c r="AA8060" t="str" s="42">
        <v>法宝打造获得。成宝核心×1；主材：金灯铜×1；辅材类别：古炉铜×1；特性材料类别：火行凝华×1。</v>
      </c>
      <c r="AB8060" s="42">
        <v>12431084</v>
      </c>
      <c r="AC8060" s="42" t="s">
        <v>121</v>
      </c>
      <c r="AD8060" s="42">
        <v>0</v>
      </c>
      <c r="AE8060" s="42"/>
      <c r="AF8060" s="42">
        <v>70004</v>
      </c>
      <c r="AG8060" s="42"/>
      <c r="AH8060" s="42">
        <v>18000</v>
      </c>
      <c r="AI8060" s="42" t="s">
        <v>7668</v>
      </c>
      <c r="AJ8060" s="42" t="s">
        <v>8383</v>
      </c>
      <c r="AK8060" s="42" t="s">
        <v>342</v>
      </c>
      <c r="AL8060" t="s">
        <v>8416</v>
      </c>
    </row>
    <row r="8061" spans="2:38">
      <c r="B8061" s="16" t="n">
        <f>10000000+INDEX(编号表!$B:$B,MATCH(F8061,编号表!$A:$A,0))*100000+INDEX(编号表!$F:$F,MATCH(D8061,编号表!$E:$E,0))*1000+INDEX(编号表!$D:$D,MATCH(E8061,编号表!$C:$C,0))*10000+G8061</f>
        <v>12434124</v>
      </c>
      <c r="C8061" s="42" t="s">
        <v>8417</v>
      </c>
      <c r="D8061" s="42" t="s">
        <v>108</v>
      </c>
      <c r="E8061" s="42" t="s">
        <v>342</v>
      </c>
      <c r="F8061" s="42" t="s">
        <v>7668</v>
      </c>
      <c r="G8061" s="42">
        <v>124</v>
      </c>
      <c r="H8061" s="42"/>
      <c r="I8061" s="42">
        <v>60</v>
      </c>
      <c r="J8061" s="42" t="str">
        <f t="shared" si="134"/>
        <v>大类_仙品金丹法宝</v>
      </c>
      <c r="K8061" s="42" t="s">
        <v>6698</v>
      </c>
      <c r="L8061" s="42"/>
      <c r="M8061" s="42" t="s">
        <v>7668</v>
      </c>
      <c r="N8061" s="42"/>
      <c r="O8061" s="42">
        <v>0</v>
      </c>
      <c r="P8061" s="42" t="b">
        <v>1</v>
      </c>
      <c r="Q8061" s="42"/>
      <c r="R8061" s="42" t="b">
        <v>0</v>
      </c>
      <c r="S8061" s="42">
        <v>1</v>
      </c>
      <c r="T8061" s="42" t="s">
        <v>91</v>
      </c>
      <c r="U8061" s="42">
        <v>999</v>
      </c>
      <c r="V8061" s="42" t="s">
        <v>339</v>
      </c>
      <c r="W8061" s="42">
        <v>2434124</v>
      </c>
      <c r="X8061" s="42"/>
      <c r="Y8061" s="42" t="s">
        <v>8418</v>
      </c>
      <c r="Z8061" s="42" t="s">
        <v>8381</v>
      </c>
      <c r="AA8061" t="str" s="42">
        <v>法宝打造获得。成宝核心×1；主材：金灯铜×1；辅材类别：古炉铜×1；特性材料类别：土行凝华×1。</v>
      </c>
      <c r="AB8061" s="42">
        <v>12431084</v>
      </c>
      <c r="AC8061" s="42" t="s">
        <v>121</v>
      </c>
      <c r="AD8061" s="42">
        <v>0</v>
      </c>
      <c r="AE8061" s="42"/>
      <c r="AF8061" s="42">
        <v>70004</v>
      </c>
      <c r="AG8061" s="42"/>
      <c r="AH8061" s="42">
        <v>18000</v>
      </c>
      <c r="AI8061" s="42" t="s">
        <v>7668</v>
      </c>
      <c r="AJ8061" s="42" t="s">
        <v>8383</v>
      </c>
      <c r="AK8061" s="42" t="s">
        <v>342</v>
      </c>
      <c r="AL8061" t="s">
        <v>8420</v>
      </c>
    </row>
    <row r="8062" spans="2:38">
      <c r="B8062" s="16" t="n">
        <f>10000000+INDEX(编号表!$B:$B,MATCH(F8062,编号表!$A:$A,0))*100000+INDEX(编号表!$F:$F,MATCH(D8062,编号表!$E:$E,0))*1000+INDEX(编号表!$D:$D,MATCH(E8062,编号表!$C:$C,0))*10000+G8062</f>
        <v>12434125</v>
      </c>
      <c r="C8062" s="42" t="s">
        <v>8421</v>
      </c>
      <c r="D8062" s="42" t="s">
        <v>108</v>
      </c>
      <c r="E8062" s="42" t="s">
        <v>342</v>
      </c>
      <c r="F8062" s="42" t="s">
        <v>7668</v>
      </c>
      <c r="G8062" s="42">
        <v>125</v>
      </c>
      <c r="H8062" s="42"/>
      <c r="I8062" s="42">
        <v>60</v>
      </c>
      <c r="J8062" s="42" t="str">
        <f t="shared" si="134"/>
        <v>大类_仙品金丹法宝</v>
      </c>
      <c r="K8062" s="42" t="s">
        <v>6698</v>
      </c>
      <c r="L8062" s="42"/>
      <c r="M8062" s="42" t="s">
        <v>7668</v>
      </c>
      <c r="N8062" s="42"/>
      <c r="O8062" s="42">
        <v>0</v>
      </c>
      <c r="P8062" s="42" t="b">
        <v>1</v>
      </c>
      <c r="Q8062" s="42"/>
      <c r="R8062" s="42" t="b">
        <v>0</v>
      </c>
      <c r="S8062" s="42">
        <v>1</v>
      </c>
      <c r="T8062" s="42" t="s">
        <v>91</v>
      </c>
      <c r="U8062" s="42">
        <v>999</v>
      </c>
      <c r="V8062" s="42" t="s">
        <v>339</v>
      </c>
      <c r="W8062" s="42">
        <v>2434125</v>
      </c>
      <c r="X8062" s="42"/>
      <c r="Y8062" s="42" t="s">
        <v>8422</v>
      </c>
      <c r="Z8062" s="42" t="s">
        <v>8381</v>
      </c>
      <c r="AA8062" t="str" s="42">
        <v>法宝打造获得。成宝核心×1；主材：金灯铜×1；辅材类别：石乳×1；特性材料类别：金行凝华×1。</v>
      </c>
      <c r="AB8062" s="42">
        <v>12431084</v>
      </c>
      <c r="AC8062" s="42" t="s">
        <v>121</v>
      </c>
      <c r="AD8062" s="42">
        <v>0</v>
      </c>
      <c r="AE8062" s="42"/>
      <c r="AF8062" s="42">
        <v>70004</v>
      </c>
      <c r="AG8062" s="42"/>
      <c r="AH8062" s="42">
        <v>18000</v>
      </c>
      <c r="AI8062" s="42" t="s">
        <v>7668</v>
      </c>
      <c r="AJ8062" s="42" t="s">
        <v>8383</v>
      </c>
      <c r="AK8062" s="42" t="s">
        <v>342</v>
      </c>
      <c r="AL8062" t="s">
        <v>8424</v>
      </c>
    </row>
    <row r="8063" spans="2:38">
      <c r="B8063" s="16" t="n">
        <f>10000000+INDEX(编号表!$B:$B,MATCH(F8063,编号表!$A:$A,0))*100000+INDEX(编号表!$F:$F,MATCH(D8063,编号表!$E:$E,0))*1000+INDEX(编号表!$D:$D,MATCH(E8063,编号表!$C:$C,0))*10000+G8063</f>
        <v>12434126</v>
      </c>
      <c r="C8063" s="42" t="s">
        <v>8425</v>
      </c>
      <c r="D8063" s="42" t="s">
        <v>108</v>
      </c>
      <c r="E8063" s="42" t="s">
        <v>342</v>
      </c>
      <c r="F8063" s="42" t="s">
        <v>7668</v>
      </c>
      <c r="G8063" s="42">
        <v>126</v>
      </c>
      <c r="H8063" s="42"/>
      <c r="I8063" s="42">
        <v>60</v>
      </c>
      <c r="J8063" s="42" t="str">
        <f t="shared" si="134"/>
        <v>大类_仙品金丹法宝</v>
      </c>
      <c r="K8063" s="42" t="s">
        <v>6698</v>
      </c>
      <c r="L8063" s="42"/>
      <c r="M8063" s="42" t="s">
        <v>7668</v>
      </c>
      <c r="N8063" s="42"/>
      <c r="O8063" s="42">
        <v>0</v>
      </c>
      <c r="P8063" s="42" t="b">
        <v>1</v>
      </c>
      <c r="Q8063" s="42"/>
      <c r="R8063" s="42" t="b">
        <v>0</v>
      </c>
      <c r="S8063" s="42">
        <v>1</v>
      </c>
      <c r="T8063" s="42" t="s">
        <v>91</v>
      </c>
      <c r="U8063" s="42">
        <v>999</v>
      </c>
      <c r="V8063" s="42" t="s">
        <v>339</v>
      </c>
      <c r="W8063" s="42">
        <v>2434126</v>
      </c>
      <c r="X8063" s="42"/>
      <c r="Y8063" s="42" t="s">
        <v>8426</v>
      </c>
      <c r="Z8063" s="42" t="s">
        <v>8381</v>
      </c>
      <c r="AA8063" t="str" s="42">
        <v>法宝打造获得。成宝核心×1；主材：金灯铜×1；辅材类别：石乳×1；特性材料类别：木行凝华×1。</v>
      </c>
      <c r="AB8063" s="42">
        <v>12431084</v>
      </c>
      <c r="AC8063" s="42" t="s">
        <v>121</v>
      </c>
      <c r="AD8063" s="42">
        <v>0</v>
      </c>
      <c r="AE8063" s="42"/>
      <c r="AF8063" s="42">
        <v>70004</v>
      </c>
      <c r="AG8063" s="42"/>
      <c r="AH8063" s="42">
        <v>18000</v>
      </c>
      <c r="AI8063" s="42" t="s">
        <v>7668</v>
      </c>
      <c r="AJ8063" s="42" t="s">
        <v>8383</v>
      </c>
      <c r="AK8063" s="42" t="s">
        <v>342</v>
      </c>
      <c r="AL8063" t="s">
        <v>8428</v>
      </c>
    </row>
    <row r="8064" spans="2:38">
      <c r="B8064" s="16" t="n">
        <f>10000000+INDEX(编号表!$B:$B,MATCH(F8064,编号表!$A:$A,0))*100000+INDEX(编号表!$F:$F,MATCH(D8064,编号表!$E:$E,0))*1000+INDEX(编号表!$D:$D,MATCH(E8064,编号表!$C:$C,0))*10000+G8064</f>
        <v>12434127</v>
      </c>
      <c r="C8064" s="42" t="s">
        <v>8429</v>
      </c>
      <c r="D8064" s="42" t="s">
        <v>108</v>
      </c>
      <c r="E8064" s="42" t="s">
        <v>342</v>
      </c>
      <c r="F8064" s="42" t="s">
        <v>7668</v>
      </c>
      <c r="G8064" s="42">
        <v>127</v>
      </c>
      <c r="H8064" s="42"/>
      <c r="I8064" s="42">
        <v>60</v>
      </c>
      <c r="J8064" s="42" t="str">
        <f t="shared" si="134"/>
        <v>大类_仙品金丹法宝</v>
      </c>
      <c r="K8064" s="42" t="s">
        <v>6698</v>
      </c>
      <c r="L8064" s="42"/>
      <c r="M8064" s="42" t="s">
        <v>7668</v>
      </c>
      <c r="N8064" s="42"/>
      <c r="O8064" s="42">
        <v>0</v>
      </c>
      <c r="P8064" s="42" t="b">
        <v>1</v>
      </c>
      <c r="Q8064" s="42"/>
      <c r="R8064" s="42" t="b">
        <v>0</v>
      </c>
      <c r="S8064" s="42">
        <v>1</v>
      </c>
      <c r="T8064" s="42" t="s">
        <v>91</v>
      </c>
      <c r="U8064" s="42">
        <v>999</v>
      </c>
      <c r="V8064" s="42" t="s">
        <v>339</v>
      </c>
      <c r="W8064" s="42">
        <v>2434127</v>
      </c>
      <c r="X8064" s="42"/>
      <c r="Y8064" s="42" t="s">
        <v>8430</v>
      </c>
      <c r="Z8064" s="42" t="s">
        <v>8381</v>
      </c>
      <c r="AA8064" t="str" s="42">
        <v>法宝打造获得。成宝核心×1；主材：金灯铜×1；辅材类别：石乳×1；特性材料类别：水行凝华×1。</v>
      </c>
      <c r="AB8064" s="42">
        <v>12431084</v>
      </c>
      <c r="AC8064" s="42" t="s">
        <v>121</v>
      </c>
      <c r="AD8064" s="42">
        <v>0</v>
      </c>
      <c r="AE8064" s="42"/>
      <c r="AF8064" s="42">
        <v>70004</v>
      </c>
      <c r="AG8064" s="42"/>
      <c r="AH8064" s="42">
        <v>18000</v>
      </c>
      <c r="AI8064" s="42" t="s">
        <v>7668</v>
      </c>
      <c r="AJ8064" s="42" t="s">
        <v>8383</v>
      </c>
      <c r="AK8064" s="42" t="s">
        <v>342</v>
      </c>
      <c r="AL8064" t="s">
        <v>8432</v>
      </c>
    </row>
    <row r="8065" spans="2:38">
      <c r="B8065" s="16" t="n">
        <f>10000000+INDEX(编号表!$B:$B,MATCH(F8065,编号表!$A:$A,0))*100000+INDEX(编号表!$F:$F,MATCH(D8065,编号表!$E:$E,0))*1000+INDEX(编号表!$D:$D,MATCH(E8065,编号表!$C:$C,0))*10000+G8065</f>
        <v>12434128</v>
      </c>
      <c r="C8065" s="42" t="s">
        <v>8433</v>
      </c>
      <c r="D8065" s="42" t="s">
        <v>108</v>
      </c>
      <c r="E8065" s="42" t="s">
        <v>342</v>
      </c>
      <c r="F8065" s="42" t="s">
        <v>7668</v>
      </c>
      <c r="G8065" s="42">
        <v>128</v>
      </c>
      <c r="H8065" s="42"/>
      <c r="I8065" s="42">
        <v>60</v>
      </c>
      <c r="J8065" s="42" t="str">
        <f t="shared" si="134"/>
        <v>大类_仙品金丹法宝</v>
      </c>
      <c r="K8065" s="42" t="s">
        <v>6698</v>
      </c>
      <c r="L8065" s="42"/>
      <c r="M8065" s="42" t="s">
        <v>7668</v>
      </c>
      <c r="N8065" s="42"/>
      <c r="O8065" s="42">
        <v>0</v>
      </c>
      <c r="P8065" s="42" t="b">
        <v>1</v>
      </c>
      <c r="Q8065" s="42"/>
      <c r="R8065" s="42" t="b">
        <v>0</v>
      </c>
      <c r="S8065" s="42">
        <v>1</v>
      </c>
      <c r="T8065" s="42" t="s">
        <v>91</v>
      </c>
      <c r="U8065" s="42">
        <v>999</v>
      </c>
      <c r="V8065" s="42" t="s">
        <v>339</v>
      </c>
      <c r="W8065" s="42">
        <v>2434128</v>
      </c>
      <c r="X8065" s="42"/>
      <c r="Y8065" s="42" t="s">
        <v>8434</v>
      </c>
      <c r="Z8065" s="42" t="s">
        <v>8381</v>
      </c>
      <c r="AA8065" t="str" s="42">
        <v>法宝打造获得。成宝核心×1；主材：金灯铜×1；辅材类别：石乳×1；特性材料类别：火行凝华×1。</v>
      </c>
      <c r="AB8065" s="42">
        <v>12431084</v>
      </c>
      <c r="AC8065" s="42" t="s">
        <v>121</v>
      </c>
      <c r="AD8065" s="42">
        <v>0</v>
      </c>
      <c r="AE8065" s="42"/>
      <c r="AF8065" s="42">
        <v>70004</v>
      </c>
      <c r="AG8065" s="42"/>
      <c r="AH8065" s="42">
        <v>18000</v>
      </c>
      <c r="AI8065" s="42" t="s">
        <v>7668</v>
      </c>
      <c r="AJ8065" s="42" t="s">
        <v>8383</v>
      </c>
      <c r="AK8065" s="42" t="s">
        <v>342</v>
      </c>
      <c r="AL8065" t="s">
        <v>8436</v>
      </c>
    </row>
    <row r="8066" spans="2:38">
      <c r="B8066" s="16" t="n">
        <f>10000000+INDEX(编号表!$B:$B,MATCH(F8066,编号表!$A:$A,0))*100000+INDEX(编号表!$F:$F,MATCH(D8066,编号表!$E:$E,0))*1000+INDEX(编号表!$D:$D,MATCH(E8066,编号表!$C:$C,0))*10000+G8066</f>
        <v>12434129</v>
      </c>
      <c r="C8066" s="42" t="s">
        <v>8437</v>
      </c>
      <c r="D8066" s="42" t="s">
        <v>108</v>
      </c>
      <c r="E8066" s="42" t="s">
        <v>342</v>
      </c>
      <c r="F8066" s="42" t="s">
        <v>7668</v>
      </c>
      <c r="G8066" s="42">
        <v>129</v>
      </c>
      <c r="H8066" s="42"/>
      <c r="I8066" s="42">
        <v>60</v>
      </c>
      <c r="J8066" s="42" t="str">
        <f t="shared" si="134"/>
        <v>大类_仙品金丹法宝</v>
      </c>
      <c r="K8066" s="42" t="s">
        <v>6698</v>
      </c>
      <c r="L8066" s="42"/>
      <c r="M8066" s="42" t="s">
        <v>7668</v>
      </c>
      <c r="N8066" s="42"/>
      <c r="O8066" s="42">
        <v>0</v>
      </c>
      <c r="P8066" s="42" t="b">
        <v>1</v>
      </c>
      <c r="Q8066" s="42"/>
      <c r="R8066" s="42" t="b">
        <v>0</v>
      </c>
      <c r="S8066" s="42">
        <v>1</v>
      </c>
      <c r="T8066" s="42" t="s">
        <v>91</v>
      </c>
      <c r="U8066" s="42">
        <v>999</v>
      </c>
      <c r="V8066" s="42" t="s">
        <v>339</v>
      </c>
      <c r="W8066" s="42">
        <v>2434129</v>
      </c>
      <c r="X8066" s="42"/>
      <c r="Y8066" s="42" t="s">
        <v>8438</v>
      </c>
      <c r="Z8066" s="42" t="s">
        <v>8381</v>
      </c>
      <c r="AA8066" t="str" s="42">
        <v>法宝打造获得。成宝核心×1；主材：金灯铜×1；辅材类别：石乳×1；特性材料类别：土行凝华×1。</v>
      </c>
      <c r="AB8066" s="42">
        <v>12431084</v>
      </c>
      <c r="AC8066" s="42" t="s">
        <v>121</v>
      </c>
      <c r="AD8066" s="42">
        <v>0</v>
      </c>
      <c r="AE8066" s="42"/>
      <c r="AF8066" s="42">
        <v>70004</v>
      </c>
      <c r="AG8066" s="42"/>
      <c r="AH8066" s="42">
        <v>18000</v>
      </c>
      <c r="AI8066" s="42" t="s">
        <v>7668</v>
      </c>
      <c r="AJ8066" s="42" t="s">
        <v>8383</v>
      </c>
      <c r="AK8066" s="42" t="s">
        <v>342</v>
      </c>
      <c r="AL8066" t="s">
        <v>8440</v>
      </c>
    </row>
    <row r="8067" spans="2:38">
      <c r="B8067" s="16" t="n">
        <f>10000000+INDEX(编号表!$B:$B,MATCH(F8067,编号表!$A:$A,0))*100000+INDEX(编号表!$F:$F,MATCH(D8067,编号表!$E:$E,0))*1000+INDEX(编号表!$D:$D,MATCH(E8067,编号表!$C:$C,0))*10000+G8067</f>
        <v>12434130</v>
      </c>
      <c r="C8067" s="42" t="s">
        <v>8441</v>
      </c>
      <c r="D8067" s="42" t="s">
        <v>108</v>
      </c>
      <c r="E8067" s="42" t="s">
        <v>342</v>
      </c>
      <c r="F8067" s="42" t="s">
        <v>7668</v>
      </c>
      <c r="G8067" s="42">
        <v>130</v>
      </c>
      <c r="H8067" s="42"/>
      <c r="I8067" s="42">
        <v>60</v>
      </c>
      <c r="J8067" s="42" t="str">
        <f t="shared" si="134"/>
        <v>大类_仙品金丹法宝</v>
      </c>
      <c r="K8067" s="42" t="s">
        <v>6698</v>
      </c>
      <c r="L8067" s="42"/>
      <c r="M8067" s="42" t="s">
        <v>7668</v>
      </c>
      <c r="N8067" s="42"/>
      <c r="O8067" s="42">
        <v>0</v>
      </c>
      <c r="P8067" s="42" t="b">
        <v>1</v>
      </c>
      <c r="Q8067" s="42"/>
      <c r="R8067" s="42" t="b">
        <v>0</v>
      </c>
      <c r="S8067" s="42">
        <v>1</v>
      </c>
      <c r="T8067" s="42" t="s">
        <v>91</v>
      </c>
      <c r="U8067" s="42">
        <v>999</v>
      </c>
      <c r="V8067" s="42" t="s">
        <v>7669</v>
      </c>
      <c r="W8067" s="42">
        <v>34130</v>
      </c>
      <c r="X8067" s="42"/>
      <c r="Y8067" s="42" t="s">
        <v>8442</v>
      </c>
      <c r="Z8067" s="42" t="s">
        <v>8443</v>
      </c>
      <c r="AA8067" t="str" s="42">
        <v>法宝打造获得。成宝核心×1；主材：听泉玉×1；辅材类别：明光晶×1；特性材料类别：灵目×1。</v>
      </c>
      <c r="AB8067" s="42">
        <v>12431083</v>
      </c>
      <c r="AC8067" s="42" t="s">
        <v>121</v>
      </c>
      <c r="AD8067" s="42">
        <v>0</v>
      </c>
      <c r="AE8067" s="42"/>
      <c r="AF8067" s="42">
        <v>70004</v>
      </c>
      <c r="AG8067" s="42"/>
      <c r="AH8067" s="42">
        <v>18000</v>
      </c>
      <c r="AI8067" s="42" t="s">
        <v>7668</v>
      </c>
      <c r="AJ8067" s="42" t="s">
        <v>8445</v>
      </c>
      <c r="AK8067" s="42" t="s">
        <v>342</v>
      </c>
      <c r="AL8067" t="s">
        <v>8446</v>
      </c>
    </row>
    <row r="8068" spans="2:38">
      <c r="B8068" s="16" t="n">
        <f>10000000+INDEX(编号表!$B:$B,MATCH(F8068,编号表!$A:$A,0))*100000+INDEX(编号表!$F:$F,MATCH(D8068,编号表!$E:$E,0))*1000+INDEX(编号表!$D:$D,MATCH(E8068,编号表!$C:$C,0))*10000+G8068</f>
        <v>12435000</v>
      </c>
      <c r="C8068" s="42" t="s">
        <v>8109</v>
      </c>
      <c r="D8068" s="42" t="s">
        <v>111</v>
      </c>
      <c r="E8068" s="42" t="s">
        <v>342</v>
      </c>
      <c r="F8068" s="42" t="s">
        <v>7668</v>
      </c>
      <c r="G8068" s="42">
        <v>0</v>
      </c>
      <c r="H8068" s="42"/>
      <c r="I8068" s="42">
        <v>60</v>
      </c>
      <c r="J8068" s="42" t="str">
        <f t="shared" si="134"/>
        <v>大类_神品金丹法宝</v>
      </c>
      <c r="K8068" s="42" t="s">
        <v>6624</v>
      </c>
      <c r="L8068" s="42"/>
      <c r="M8068" s="42" t="s">
        <v>7668</v>
      </c>
      <c r="N8068" s="42"/>
      <c r="O8068" s="42">
        <v>0</v>
      </c>
      <c r="P8068" s="42" t="b">
        <v>1</v>
      </c>
      <c r="Q8068" s="42"/>
      <c r="R8068" s="42" t="b">
        <v>0</v>
      </c>
      <c r="S8068" s="42">
        <v>1</v>
      </c>
      <c r="T8068" s="42" t="s">
        <v>91</v>
      </c>
      <c r="U8068" s="42">
        <v>999</v>
      </c>
      <c r="V8068" s="42" t="s">
        <v>7669</v>
      </c>
      <c r="W8068" s="42">
        <v>35000</v>
      </c>
      <c r="X8068" s="42"/>
      <c r="Y8068" s="42" t="s">
        <v>7670</v>
      </c>
      <c r="Z8068" s="42" t="s">
        <v>7671</v>
      </c>
      <c r="AA8068" t="str" s="42">
        <v>法宝打造获得。成宝核心×1；主材：凝纹玄铁×1；辅材类别：獠牙×1；特性材料类别：金行凝华×1。</v>
      </c>
      <c r="AB8068" s="42">
        <v>12421000</v>
      </c>
      <c r="AC8068" s="42" t="s">
        <v>121</v>
      </c>
      <c r="AD8068" s="42">
        <v>0</v>
      </c>
      <c r="AE8068" s="42"/>
      <c r="AF8068" s="42">
        <v>70005</v>
      </c>
      <c r="AG8068" s="42"/>
      <c r="AH8068" s="42">
        <v>108000</v>
      </c>
      <c r="AI8068" s="42" t="s">
        <v>7668</v>
      </c>
      <c r="AJ8068" s="42" t="s">
        <v>7673</v>
      </c>
      <c r="AK8068" s="42" t="s">
        <v>342</v>
      </c>
      <c r="AL8068" t="s">
        <v>7674</v>
      </c>
    </row>
    <row r="8069" spans="2:38">
      <c r="B8069" s="16" t="n">
        <f>10000000+INDEX(编号表!$B:$B,MATCH(F8069,编号表!$A:$A,0))*100000+INDEX(编号表!$F:$F,MATCH(D8069,编号表!$E:$E,0))*1000+INDEX(编号表!$D:$D,MATCH(E8069,编号表!$C:$C,0))*10000+G8069</f>
        <v>12435001</v>
      </c>
      <c r="C8069" s="42" t="s">
        <v>8111</v>
      </c>
      <c r="D8069" s="42" t="s">
        <v>111</v>
      </c>
      <c r="E8069" s="42" t="s">
        <v>342</v>
      </c>
      <c r="F8069" s="42" t="s">
        <v>7668</v>
      </c>
      <c r="G8069" s="42">
        <v>1</v>
      </c>
      <c r="H8069" s="42"/>
      <c r="I8069" s="42">
        <v>60</v>
      </c>
      <c r="J8069" s="42" t="str">
        <f t="shared" si="134"/>
        <v>大类_神品金丹法宝</v>
      </c>
      <c r="K8069" s="42" t="s">
        <v>6624</v>
      </c>
      <c r="L8069" s="42"/>
      <c r="M8069" s="42" t="s">
        <v>7668</v>
      </c>
      <c r="N8069" s="42"/>
      <c r="O8069" s="42">
        <v>0</v>
      </c>
      <c r="P8069" s="42" t="b">
        <v>1</v>
      </c>
      <c r="Q8069" s="42"/>
      <c r="R8069" s="42" t="b">
        <v>0</v>
      </c>
      <c r="S8069" s="42">
        <v>1</v>
      </c>
      <c r="T8069" s="42" t="s">
        <v>91</v>
      </c>
      <c r="U8069" s="42">
        <v>999</v>
      </c>
      <c r="V8069" s="42" t="s">
        <v>7669</v>
      </c>
      <c r="W8069" s="42">
        <v>35001</v>
      </c>
      <c r="X8069" s="42"/>
      <c r="Y8069" s="42" t="s">
        <v>7676</v>
      </c>
      <c r="Z8069" s="42" t="s">
        <v>7671</v>
      </c>
      <c r="AA8069" t="str" s="42">
        <v>法宝打造获得。成宝核心×1；主材：凝纹玄铁×1；辅材类别：獠牙×1；特性材料类别：木行凝华×1。</v>
      </c>
      <c r="AB8069" s="42">
        <v>12421000</v>
      </c>
      <c r="AC8069" s="42" t="s">
        <v>121</v>
      </c>
      <c r="AD8069" s="42">
        <v>0</v>
      </c>
      <c r="AE8069" s="42"/>
      <c r="AF8069" s="42">
        <v>70005</v>
      </c>
      <c r="AG8069" s="42"/>
      <c r="AH8069" s="42">
        <v>108000</v>
      </c>
      <c r="AI8069" s="42" t="s">
        <v>7668</v>
      </c>
      <c r="AJ8069" s="42" t="s">
        <v>7673</v>
      </c>
      <c r="AK8069" s="42" t="s">
        <v>342</v>
      </c>
      <c r="AL8069" t="s">
        <v>7678</v>
      </c>
    </row>
    <row r="8070" spans="2:38">
      <c r="B8070" s="16" t="n">
        <f>10000000+INDEX(编号表!$B:$B,MATCH(F8070,编号表!$A:$A,0))*100000+INDEX(编号表!$F:$F,MATCH(D8070,编号表!$E:$E,0))*1000+INDEX(编号表!$D:$D,MATCH(E8070,编号表!$C:$C,0))*10000+G8070</f>
        <v>12435002</v>
      </c>
      <c r="C8070" s="42" t="s">
        <v>8113</v>
      </c>
      <c r="D8070" s="42" t="s">
        <v>111</v>
      </c>
      <c r="E8070" s="42" t="s">
        <v>342</v>
      </c>
      <c r="F8070" s="42" t="s">
        <v>7668</v>
      </c>
      <c r="G8070" s="42">
        <v>2</v>
      </c>
      <c r="H8070" s="42"/>
      <c r="I8070" s="42">
        <v>60</v>
      </c>
      <c r="J8070" s="42" t="str">
        <f t="shared" si="134"/>
        <v>大类_神品金丹法宝</v>
      </c>
      <c r="K8070" s="42" t="s">
        <v>6624</v>
      </c>
      <c r="L8070" s="42"/>
      <c r="M8070" s="42" t="s">
        <v>7668</v>
      </c>
      <c r="N8070" s="42"/>
      <c r="O8070" s="42">
        <v>0</v>
      </c>
      <c r="P8070" s="42" t="b">
        <v>1</v>
      </c>
      <c r="Q8070" s="42"/>
      <c r="R8070" s="42" t="b">
        <v>0</v>
      </c>
      <c r="S8070" s="42">
        <v>1</v>
      </c>
      <c r="T8070" s="42" t="s">
        <v>91</v>
      </c>
      <c r="U8070" s="42">
        <v>999</v>
      </c>
      <c r="V8070" s="42" t="s">
        <v>7669</v>
      </c>
      <c r="W8070" s="42">
        <v>35002</v>
      </c>
      <c r="X8070" s="42"/>
      <c r="Y8070" s="42" t="s">
        <v>7680</v>
      </c>
      <c r="Z8070" s="42" t="s">
        <v>7671</v>
      </c>
      <c r="AA8070" t="str" s="42">
        <v>法宝打造获得。成宝核心×1；主材：凝纹玄铁×1；辅材类别：獠牙×1；特性材料类别：水行凝华×1。</v>
      </c>
      <c r="AB8070" s="42">
        <v>12421000</v>
      </c>
      <c r="AC8070" s="42" t="s">
        <v>121</v>
      </c>
      <c r="AD8070" s="42">
        <v>0</v>
      </c>
      <c r="AE8070" s="42"/>
      <c r="AF8070" s="42">
        <v>70005</v>
      </c>
      <c r="AG8070" s="42"/>
      <c r="AH8070" s="42">
        <v>108000</v>
      </c>
      <c r="AI8070" s="42" t="s">
        <v>7668</v>
      </c>
      <c r="AJ8070" s="42" t="s">
        <v>7673</v>
      </c>
      <c r="AK8070" s="42" t="s">
        <v>342</v>
      </c>
      <c r="AL8070" t="s">
        <v>7682</v>
      </c>
    </row>
    <row r="8071" spans="2:38">
      <c r="B8071" s="16" t="n">
        <f>10000000+INDEX(编号表!$B:$B,MATCH(F8071,编号表!$A:$A,0))*100000+INDEX(编号表!$F:$F,MATCH(D8071,编号表!$E:$E,0))*1000+INDEX(编号表!$D:$D,MATCH(E8071,编号表!$C:$C,0))*10000+G8071</f>
        <v>12435003</v>
      </c>
      <c r="C8071" s="42" t="s">
        <v>8115</v>
      </c>
      <c r="D8071" s="42" t="s">
        <v>111</v>
      </c>
      <c r="E8071" s="42" t="s">
        <v>342</v>
      </c>
      <c r="F8071" s="42" t="s">
        <v>7668</v>
      </c>
      <c r="G8071" s="42">
        <v>3</v>
      </c>
      <c r="H8071" s="42"/>
      <c r="I8071" s="42">
        <v>60</v>
      </c>
      <c r="J8071" s="42" t="str">
        <f t="shared" si="134"/>
        <v>大类_神品金丹法宝</v>
      </c>
      <c r="K8071" s="42" t="s">
        <v>6624</v>
      </c>
      <c r="L8071" s="42"/>
      <c r="M8071" s="42" t="s">
        <v>7668</v>
      </c>
      <c r="N8071" s="42"/>
      <c r="O8071" s="42">
        <v>0</v>
      </c>
      <c r="P8071" s="42" t="b">
        <v>1</v>
      </c>
      <c r="Q8071" s="42"/>
      <c r="R8071" s="42" t="b">
        <v>0</v>
      </c>
      <c r="S8071" s="42">
        <v>1</v>
      </c>
      <c r="T8071" s="42" t="s">
        <v>91</v>
      </c>
      <c r="U8071" s="42">
        <v>999</v>
      </c>
      <c r="V8071" s="42" t="s">
        <v>7669</v>
      </c>
      <c r="W8071" s="42">
        <v>35003</v>
      </c>
      <c r="X8071" s="42"/>
      <c r="Y8071" s="42" t="s">
        <v>7684</v>
      </c>
      <c r="Z8071" s="42" t="s">
        <v>7671</v>
      </c>
      <c r="AA8071" t="str" s="42">
        <v>法宝打造获得。成宝核心×1；主材：凝纹玄铁×1；辅材类别：獠牙×1；特性材料类别：火行凝华×1。</v>
      </c>
      <c r="AB8071" s="42">
        <v>12421000</v>
      </c>
      <c r="AC8071" s="42" t="s">
        <v>121</v>
      </c>
      <c r="AD8071" s="42">
        <v>0</v>
      </c>
      <c r="AE8071" s="42"/>
      <c r="AF8071" s="42">
        <v>70005</v>
      </c>
      <c r="AG8071" s="42"/>
      <c r="AH8071" s="42">
        <v>108000</v>
      </c>
      <c r="AI8071" s="42" t="s">
        <v>7668</v>
      </c>
      <c r="AJ8071" s="42" t="s">
        <v>7673</v>
      </c>
      <c r="AK8071" s="42" t="s">
        <v>342</v>
      </c>
      <c r="AL8071" t="s">
        <v>7686</v>
      </c>
    </row>
    <row r="8072" spans="2:38">
      <c r="B8072" s="16" t="n">
        <f>10000000+INDEX(编号表!$B:$B,MATCH(F8072,编号表!$A:$A,0))*100000+INDEX(编号表!$F:$F,MATCH(D8072,编号表!$E:$E,0))*1000+INDEX(编号表!$D:$D,MATCH(E8072,编号表!$C:$C,0))*10000+G8072</f>
        <v>12435004</v>
      </c>
      <c r="C8072" s="42" t="s">
        <v>8117</v>
      </c>
      <c r="D8072" s="42" t="s">
        <v>111</v>
      </c>
      <c r="E8072" s="42" t="s">
        <v>342</v>
      </c>
      <c r="F8072" s="42" t="s">
        <v>7668</v>
      </c>
      <c r="G8072" s="42">
        <v>4</v>
      </c>
      <c r="H8072" s="42"/>
      <c r="I8072" s="42">
        <v>60</v>
      </c>
      <c r="J8072" s="42" t="str">
        <f t="shared" si="134"/>
        <v>大类_神品金丹法宝</v>
      </c>
      <c r="K8072" s="42" t="s">
        <v>6624</v>
      </c>
      <c r="L8072" s="42"/>
      <c r="M8072" s="42" t="s">
        <v>7668</v>
      </c>
      <c r="N8072" s="42"/>
      <c r="O8072" s="42">
        <v>0</v>
      </c>
      <c r="P8072" s="42" t="b">
        <v>1</v>
      </c>
      <c r="Q8072" s="42"/>
      <c r="R8072" s="42" t="b">
        <v>0</v>
      </c>
      <c r="S8072" s="42">
        <v>1</v>
      </c>
      <c r="T8072" s="42" t="s">
        <v>91</v>
      </c>
      <c r="U8072" s="42">
        <v>999</v>
      </c>
      <c r="V8072" s="42" t="s">
        <v>7669</v>
      </c>
      <c r="W8072" s="42">
        <v>35004</v>
      </c>
      <c r="X8072" s="42"/>
      <c r="Y8072" s="42" t="s">
        <v>7688</v>
      </c>
      <c r="Z8072" s="42" t="s">
        <v>7671</v>
      </c>
      <c r="AA8072" t="str" s="42">
        <v>法宝打造获得。成宝核心×1；主材：凝纹玄铁×1；辅材类别：獠牙×1；特性材料类别：土行凝华×1。</v>
      </c>
      <c r="AB8072" s="42">
        <v>12421000</v>
      </c>
      <c r="AC8072" s="42" t="s">
        <v>121</v>
      </c>
      <c r="AD8072" s="42">
        <v>0</v>
      </c>
      <c r="AE8072" s="42"/>
      <c r="AF8072" s="42">
        <v>70005</v>
      </c>
      <c r="AG8072" s="42"/>
      <c r="AH8072" s="42">
        <v>108000</v>
      </c>
      <c r="AI8072" s="42" t="s">
        <v>7668</v>
      </c>
      <c r="AJ8072" s="42" t="s">
        <v>7673</v>
      </c>
      <c r="AK8072" s="42" t="s">
        <v>342</v>
      </c>
      <c r="AL8072" t="s">
        <v>7690</v>
      </c>
    </row>
    <row r="8073" spans="2:38">
      <c r="B8073" s="16" t="n">
        <f>10000000+INDEX(编号表!$B:$B,MATCH(F8073,编号表!$A:$A,0))*100000+INDEX(编号表!$F:$F,MATCH(D8073,编号表!$E:$E,0))*1000+INDEX(编号表!$D:$D,MATCH(E8073,编号表!$C:$C,0))*10000+G8073</f>
        <v>12435005</v>
      </c>
      <c r="C8073" s="42" t="s">
        <v>8119</v>
      </c>
      <c r="D8073" s="42" t="s">
        <v>111</v>
      </c>
      <c r="E8073" s="42" t="s">
        <v>342</v>
      </c>
      <c r="F8073" s="42" t="s">
        <v>7668</v>
      </c>
      <c r="G8073" s="42">
        <v>5</v>
      </c>
      <c r="H8073" s="42"/>
      <c r="I8073" s="42">
        <v>60</v>
      </c>
      <c r="J8073" s="42" t="str">
        <f t="shared" si="134"/>
        <v>大类_神品金丹法宝</v>
      </c>
      <c r="K8073" s="42" t="s">
        <v>6624</v>
      </c>
      <c r="L8073" s="42"/>
      <c r="M8073" s="42" t="s">
        <v>7668</v>
      </c>
      <c r="N8073" s="42"/>
      <c r="O8073" s="42">
        <v>0</v>
      </c>
      <c r="P8073" s="42" t="b">
        <v>1</v>
      </c>
      <c r="Q8073" s="42"/>
      <c r="R8073" s="42" t="b">
        <v>0</v>
      </c>
      <c r="S8073" s="42">
        <v>1</v>
      </c>
      <c r="T8073" s="42" t="s">
        <v>91</v>
      </c>
      <c r="U8073" s="42">
        <v>999</v>
      </c>
      <c r="V8073" s="42" t="s">
        <v>7669</v>
      </c>
      <c r="W8073" s="42">
        <v>35005</v>
      </c>
      <c r="X8073" s="42"/>
      <c r="Y8073" s="42" t="s">
        <v>7692</v>
      </c>
      <c r="Z8073" s="42" t="s">
        <v>7671</v>
      </c>
      <c r="AA8073" t="str" s="42">
        <v>法宝打造获得。成宝核心×1；主材：凝纹玄铁×1；辅材类别：獠牙×1；特性材料类别：毒血×1。</v>
      </c>
      <c r="AB8073" s="42">
        <v>12421000</v>
      </c>
      <c r="AC8073" s="42" t="s">
        <v>121</v>
      </c>
      <c r="AD8073" s="42">
        <v>0</v>
      </c>
      <c r="AE8073" s="42"/>
      <c r="AF8073" s="42">
        <v>70005</v>
      </c>
      <c r="AG8073" s="42"/>
      <c r="AH8073" s="42">
        <v>108000</v>
      </c>
      <c r="AI8073" s="42" t="s">
        <v>7668</v>
      </c>
      <c r="AJ8073" s="42" t="s">
        <v>7673</v>
      </c>
      <c r="AK8073" s="42" t="s">
        <v>342</v>
      </c>
      <c r="AL8073" t="s">
        <v>7694</v>
      </c>
    </row>
    <row r="8074" spans="2:38">
      <c r="B8074" s="16" t="n">
        <f>10000000+INDEX(编号表!$B:$B,MATCH(F8074,编号表!$A:$A,0))*100000+INDEX(编号表!$F:$F,MATCH(D8074,编号表!$E:$E,0))*1000+INDEX(编号表!$D:$D,MATCH(E8074,编号表!$C:$C,0))*10000+G8074</f>
        <v>12435006</v>
      </c>
      <c r="C8074" s="42" t="s">
        <v>8121</v>
      </c>
      <c r="D8074" s="42" t="s">
        <v>111</v>
      </c>
      <c r="E8074" s="42" t="s">
        <v>342</v>
      </c>
      <c r="F8074" s="42" t="s">
        <v>7668</v>
      </c>
      <c r="G8074" s="42">
        <v>6</v>
      </c>
      <c r="H8074" s="42"/>
      <c r="I8074" s="42">
        <v>60</v>
      </c>
      <c r="J8074" s="42" t="str">
        <f t="shared" si="134"/>
        <v>大类_神品金丹法宝</v>
      </c>
      <c r="K8074" s="42" t="s">
        <v>6624</v>
      </c>
      <c r="L8074" s="42"/>
      <c r="M8074" s="42" t="s">
        <v>7668</v>
      </c>
      <c r="N8074" s="42"/>
      <c r="O8074" s="42">
        <v>0</v>
      </c>
      <c r="P8074" s="42" t="b">
        <v>1</v>
      </c>
      <c r="Q8074" s="42"/>
      <c r="R8074" s="42" t="b">
        <v>0</v>
      </c>
      <c r="S8074" s="42">
        <v>1</v>
      </c>
      <c r="T8074" s="42" t="s">
        <v>91</v>
      </c>
      <c r="U8074" s="42">
        <v>999</v>
      </c>
      <c r="V8074" s="42" t="s">
        <v>7669</v>
      </c>
      <c r="W8074" s="42">
        <v>35006</v>
      </c>
      <c r="X8074" s="42"/>
      <c r="Y8074" s="42" t="s">
        <v>7692</v>
      </c>
      <c r="Z8074" s="42" t="s">
        <v>7671</v>
      </c>
      <c r="AA8074" t="str" s="42">
        <v>法宝打造获得。成宝核心×1；主材：凝纹玄铁×1；辅材类别：獠牙×1；特性材料类别：毒囊×1。</v>
      </c>
      <c r="AB8074" s="42">
        <v>12421000</v>
      </c>
      <c r="AC8074" s="42" t="s">
        <v>121</v>
      </c>
      <c r="AD8074" s="42">
        <v>0</v>
      </c>
      <c r="AE8074" s="42"/>
      <c r="AF8074" s="42">
        <v>70005</v>
      </c>
      <c r="AG8074" s="42"/>
      <c r="AH8074" s="42">
        <v>108000</v>
      </c>
      <c r="AI8074" s="42" t="s">
        <v>7668</v>
      </c>
      <c r="AJ8074" s="42" t="s">
        <v>7673</v>
      </c>
      <c r="AK8074" s="42" t="s">
        <v>342</v>
      </c>
      <c r="AL8074" t="s">
        <v>7697</v>
      </c>
    </row>
    <row r="8075" spans="2:38">
      <c r="B8075" s="16" t="n">
        <f>10000000+INDEX(编号表!$B:$B,MATCH(F8075,编号表!$A:$A,0))*100000+INDEX(编号表!$F:$F,MATCH(D8075,编号表!$E:$E,0))*1000+INDEX(编号表!$D:$D,MATCH(E8075,编号表!$C:$C,0))*10000+G8075</f>
        <v>12435007</v>
      </c>
      <c r="C8075" s="42" t="s">
        <v>8123</v>
      </c>
      <c r="D8075" s="42" t="s">
        <v>111</v>
      </c>
      <c r="E8075" s="42" t="s">
        <v>342</v>
      </c>
      <c r="F8075" s="42" t="s">
        <v>7668</v>
      </c>
      <c r="G8075" s="42">
        <v>7</v>
      </c>
      <c r="H8075" s="42"/>
      <c r="I8075" s="42">
        <v>60</v>
      </c>
      <c r="J8075" s="42" t="str">
        <f t="shared" si="134"/>
        <v>大类_神品金丹法宝</v>
      </c>
      <c r="K8075" s="42" t="s">
        <v>6624</v>
      </c>
      <c r="L8075" s="42"/>
      <c r="M8075" s="42" t="s">
        <v>7668</v>
      </c>
      <c r="N8075" s="42"/>
      <c r="O8075" s="42">
        <v>0</v>
      </c>
      <c r="P8075" s="42" t="b">
        <v>1</v>
      </c>
      <c r="Q8075" s="42"/>
      <c r="R8075" s="42" t="b">
        <v>0</v>
      </c>
      <c r="S8075" s="42">
        <v>1</v>
      </c>
      <c r="T8075" s="42" t="s">
        <v>91</v>
      </c>
      <c r="U8075" s="42">
        <v>999</v>
      </c>
      <c r="V8075" s="42" t="s">
        <v>7669</v>
      </c>
      <c r="W8075" s="42">
        <v>35007</v>
      </c>
      <c r="X8075" s="42"/>
      <c r="Y8075" s="42" t="s">
        <v>7699</v>
      </c>
      <c r="Z8075" s="42" t="s">
        <v>7671</v>
      </c>
      <c r="AA8075" t="str" s="42">
        <v>法宝打造获得。成宝核心×1；主材：凝纹玄铁×1；辅材类别：獠牙×1；特性材料类别：利爪×1。</v>
      </c>
      <c r="AB8075" s="42">
        <v>12421000</v>
      </c>
      <c r="AC8075" s="42" t="s">
        <v>121</v>
      </c>
      <c r="AD8075" s="42">
        <v>0</v>
      </c>
      <c r="AE8075" s="42"/>
      <c r="AF8075" s="42">
        <v>70005</v>
      </c>
      <c r="AG8075" s="42"/>
      <c r="AH8075" s="42">
        <v>108000</v>
      </c>
      <c r="AI8075" s="42" t="s">
        <v>7668</v>
      </c>
      <c r="AJ8075" s="42" t="s">
        <v>7673</v>
      </c>
      <c r="AK8075" s="42" t="s">
        <v>342</v>
      </c>
      <c r="AL8075" t="s">
        <v>7701</v>
      </c>
    </row>
    <row r="8076" spans="2:38">
      <c r="B8076" s="16" t="n">
        <f>10000000+INDEX(编号表!$B:$B,MATCH(F8076,编号表!$A:$A,0))*100000+INDEX(编号表!$F:$F,MATCH(D8076,编号表!$E:$E,0))*1000+INDEX(编号表!$D:$D,MATCH(E8076,编号表!$C:$C,0))*10000+G8076</f>
        <v>12435008</v>
      </c>
      <c r="C8076" s="42" t="s">
        <v>8125</v>
      </c>
      <c r="D8076" s="42" t="s">
        <v>111</v>
      </c>
      <c r="E8076" s="42" t="s">
        <v>342</v>
      </c>
      <c r="F8076" s="42" t="s">
        <v>7668</v>
      </c>
      <c r="G8076" s="42">
        <v>8</v>
      </c>
      <c r="H8076" s="42"/>
      <c r="I8076" s="42">
        <v>60</v>
      </c>
      <c r="J8076" s="42" t="str">
        <f t="shared" si="134"/>
        <v>大类_神品金丹法宝</v>
      </c>
      <c r="K8076" s="42" t="s">
        <v>6624</v>
      </c>
      <c r="L8076" s="42"/>
      <c r="M8076" s="42" t="s">
        <v>7668</v>
      </c>
      <c r="N8076" s="42"/>
      <c r="O8076" s="42">
        <v>0</v>
      </c>
      <c r="P8076" s="42" t="b">
        <v>1</v>
      </c>
      <c r="Q8076" s="42"/>
      <c r="R8076" s="42" t="b">
        <v>0</v>
      </c>
      <c r="S8076" s="42">
        <v>1</v>
      </c>
      <c r="T8076" s="42" t="s">
        <v>91</v>
      </c>
      <c r="U8076" s="42">
        <v>999</v>
      </c>
      <c r="V8076" s="42" t="s">
        <v>7669</v>
      </c>
      <c r="W8076" s="42">
        <v>35008</v>
      </c>
      <c r="X8076" s="42"/>
      <c r="Y8076" s="42" t="s">
        <v>7703</v>
      </c>
      <c r="Z8076" s="42" t="s">
        <v>7671</v>
      </c>
      <c r="AA8076" t="str" s="42">
        <v>法宝打造获得。成宝核心×1；主材：凝纹玄铁×1；辅材类别：翎羽×1；特性材料类别：金行凝华×1。</v>
      </c>
      <c r="AB8076" s="42">
        <v>12421000</v>
      </c>
      <c r="AC8076" s="42" t="s">
        <v>121</v>
      </c>
      <c r="AD8076" s="42">
        <v>0</v>
      </c>
      <c r="AE8076" s="42"/>
      <c r="AF8076" s="42">
        <v>70005</v>
      </c>
      <c r="AG8076" s="42"/>
      <c r="AH8076" s="42">
        <v>108000</v>
      </c>
      <c r="AI8076" s="42" t="s">
        <v>7668</v>
      </c>
      <c r="AJ8076" s="42" t="s">
        <v>7673</v>
      </c>
      <c r="AK8076" s="42" t="s">
        <v>342</v>
      </c>
      <c r="AL8076" t="s">
        <v>7705</v>
      </c>
    </row>
    <row r="8077" spans="2:38">
      <c r="B8077" s="16" t="n">
        <f>10000000+INDEX(编号表!$B:$B,MATCH(F8077,编号表!$A:$A,0))*100000+INDEX(编号表!$F:$F,MATCH(D8077,编号表!$E:$E,0))*1000+INDEX(编号表!$D:$D,MATCH(E8077,编号表!$C:$C,0))*10000+G8077</f>
        <v>12435009</v>
      </c>
      <c r="C8077" s="42" t="s">
        <v>8127</v>
      </c>
      <c r="D8077" s="42" t="s">
        <v>111</v>
      </c>
      <c r="E8077" s="42" t="s">
        <v>342</v>
      </c>
      <c r="F8077" s="42" t="s">
        <v>7668</v>
      </c>
      <c r="G8077" s="42">
        <v>9</v>
      </c>
      <c r="H8077" s="42"/>
      <c r="I8077" s="42">
        <v>60</v>
      </c>
      <c r="J8077" s="42" t="str">
        <f t="shared" si="134"/>
        <v>大类_神品金丹法宝</v>
      </c>
      <c r="K8077" s="42" t="s">
        <v>6624</v>
      </c>
      <c r="L8077" s="42"/>
      <c r="M8077" s="42" t="s">
        <v>7668</v>
      </c>
      <c r="N8077" s="42"/>
      <c r="O8077" s="42">
        <v>0</v>
      </c>
      <c r="P8077" s="42" t="b">
        <v>1</v>
      </c>
      <c r="Q8077" s="42"/>
      <c r="R8077" s="42" t="b">
        <v>0</v>
      </c>
      <c r="S8077" s="42">
        <v>1</v>
      </c>
      <c r="T8077" s="42" t="s">
        <v>91</v>
      </c>
      <c r="U8077" s="42">
        <v>999</v>
      </c>
      <c r="V8077" s="42" t="s">
        <v>7669</v>
      </c>
      <c r="W8077" s="42">
        <v>35009</v>
      </c>
      <c r="X8077" s="42"/>
      <c r="Y8077" s="42" t="s">
        <v>7707</v>
      </c>
      <c r="Z8077" s="42" t="s">
        <v>7671</v>
      </c>
      <c r="AA8077" t="str" s="42">
        <v>法宝打造获得。成宝核心×1；主材：凝纹玄铁×1；辅材类别：翎羽×1；特性材料类别：木行凝华×1。</v>
      </c>
      <c r="AB8077" s="42">
        <v>12421000</v>
      </c>
      <c r="AC8077" s="42" t="s">
        <v>121</v>
      </c>
      <c r="AD8077" s="42">
        <v>0</v>
      </c>
      <c r="AE8077" s="42"/>
      <c r="AF8077" s="42">
        <v>70005</v>
      </c>
      <c r="AG8077" s="42"/>
      <c r="AH8077" s="42">
        <v>108000</v>
      </c>
      <c r="AI8077" s="42" t="s">
        <v>7668</v>
      </c>
      <c r="AJ8077" s="42" t="s">
        <v>7673</v>
      </c>
      <c r="AK8077" s="42" t="s">
        <v>342</v>
      </c>
      <c r="AL8077" t="s">
        <v>7709</v>
      </c>
    </row>
    <row r="8078" spans="2:38">
      <c r="B8078" s="16" t="n">
        <f>10000000+INDEX(编号表!$B:$B,MATCH(F8078,编号表!$A:$A,0))*100000+INDEX(编号表!$F:$F,MATCH(D8078,编号表!$E:$E,0))*1000+INDEX(编号表!$D:$D,MATCH(E8078,编号表!$C:$C,0))*10000+G8078</f>
        <v>12435010</v>
      </c>
      <c r="C8078" s="42" t="s">
        <v>8129</v>
      </c>
      <c r="D8078" s="42" t="s">
        <v>111</v>
      </c>
      <c r="E8078" s="42" t="s">
        <v>342</v>
      </c>
      <c r="F8078" s="42" t="s">
        <v>7668</v>
      </c>
      <c r="G8078" s="42">
        <v>10</v>
      </c>
      <c r="H8078" s="42"/>
      <c r="I8078" s="42">
        <v>60</v>
      </c>
      <c r="J8078" s="42" t="str">
        <f t="shared" ref="J8078:J8141" si="135">"大类_"&amp;D8078&amp;E8078&amp;F8078</f>
        <v>大类_神品金丹法宝</v>
      </c>
      <c r="K8078" s="42" t="s">
        <v>6624</v>
      </c>
      <c r="L8078" s="42"/>
      <c r="M8078" s="42" t="s">
        <v>7668</v>
      </c>
      <c r="N8078" s="42"/>
      <c r="O8078" s="42">
        <v>0</v>
      </c>
      <c r="P8078" s="42" t="b">
        <v>1</v>
      </c>
      <c r="Q8078" s="42"/>
      <c r="R8078" s="42" t="b">
        <v>0</v>
      </c>
      <c r="S8078" s="42">
        <v>1</v>
      </c>
      <c r="T8078" s="42" t="s">
        <v>91</v>
      </c>
      <c r="U8078" s="42">
        <v>999</v>
      </c>
      <c r="V8078" s="42" t="s">
        <v>7669</v>
      </c>
      <c r="W8078" s="42">
        <v>35010</v>
      </c>
      <c r="X8078" s="42"/>
      <c r="Y8078" s="42" t="s">
        <v>7711</v>
      </c>
      <c r="Z8078" s="42" t="s">
        <v>7671</v>
      </c>
      <c r="AA8078" t="str" s="42">
        <v>法宝打造获得。成宝核心×1；主材：凝纹玄铁×1；辅材类别：翎羽×1；特性材料类别：水行凝华×1。</v>
      </c>
      <c r="AB8078" s="42">
        <v>12421000</v>
      </c>
      <c r="AC8078" s="42" t="s">
        <v>121</v>
      </c>
      <c r="AD8078" s="42">
        <v>0</v>
      </c>
      <c r="AE8078" s="42"/>
      <c r="AF8078" s="42">
        <v>70005</v>
      </c>
      <c r="AG8078" s="42"/>
      <c r="AH8078" s="42">
        <v>108000</v>
      </c>
      <c r="AI8078" s="42" t="s">
        <v>7668</v>
      </c>
      <c r="AJ8078" s="42" t="s">
        <v>7673</v>
      </c>
      <c r="AK8078" s="42" t="s">
        <v>342</v>
      </c>
      <c r="AL8078" t="s">
        <v>7713</v>
      </c>
    </row>
    <row r="8079" spans="2:38">
      <c r="B8079" s="16" t="n">
        <f>10000000+INDEX(编号表!$B:$B,MATCH(F8079,编号表!$A:$A,0))*100000+INDEX(编号表!$F:$F,MATCH(D8079,编号表!$E:$E,0))*1000+INDEX(编号表!$D:$D,MATCH(E8079,编号表!$C:$C,0))*10000+G8079</f>
        <v>12435011</v>
      </c>
      <c r="C8079" s="42" t="s">
        <v>8131</v>
      </c>
      <c r="D8079" s="42" t="s">
        <v>111</v>
      </c>
      <c r="E8079" s="42" t="s">
        <v>342</v>
      </c>
      <c r="F8079" s="42" t="s">
        <v>7668</v>
      </c>
      <c r="G8079" s="42">
        <v>11</v>
      </c>
      <c r="H8079" s="42"/>
      <c r="I8079" s="42">
        <v>60</v>
      </c>
      <c r="J8079" s="42" t="str">
        <f t="shared" si="135"/>
        <v>大类_神品金丹法宝</v>
      </c>
      <c r="K8079" s="42" t="s">
        <v>6624</v>
      </c>
      <c r="L8079" s="42"/>
      <c r="M8079" s="42" t="s">
        <v>7668</v>
      </c>
      <c r="N8079" s="42"/>
      <c r="O8079" s="42">
        <v>0</v>
      </c>
      <c r="P8079" s="42" t="b">
        <v>1</v>
      </c>
      <c r="Q8079" s="42"/>
      <c r="R8079" s="42" t="b">
        <v>0</v>
      </c>
      <c r="S8079" s="42">
        <v>1</v>
      </c>
      <c r="T8079" s="42" t="s">
        <v>91</v>
      </c>
      <c r="U8079" s="42">
        <v>999</v>
      </c>
      <c r="V8079" s="42" t="s">
        <v>7669</v>
      </c>
      <c r="W8079" s="42">
        <v>35011</v>
      </c>
      <c r="X8079" s="42"/>
      <c r="Y8079" s="42" t="s">
        <v>7715</v>
      </c>
      <c r="Z8079" s="42" t="s">
        <v>7671</v>
      </c>
      <c r="AA8079" t="str" s="42">
        <v>法宝打造获得。成宝核心×1；主材：凝纹玄铁×1；辅材类别：翎羽×1；特性材料类别：火行凝华×1。</v>
      </c>
      <c r="AB8079" s="42">
        <v>12421000</v>
      </c>
      <c r="AC8079" s="42" t="s">
        <v>121</v>
      </c>
      <c r="AD8079" s="42">
        <v>0</v>
      </c>
      <c r="AE8079" s="42"/>
      <c r="AF8079" s="42">
        <v>70005</v>
      </c>
      <c r="AG8079" s="42"/>
      <c r="AH8079" s="42">
        <v>108000</v>
      </c>
      <c r="AI8079" s="42" t="s">
        <v>7668</v>
      </c>
      <c r="AJ8079" s="42" t="s">
        <v>7673</v>
      </c>
      <c r="AK8079" s="42" t="s">
        <v>342</v>
      </c>
      <c r="AL8079" t="s">
        <v>7717</v>
      </c>
    </row>
    <row r="8080" spans="2:38">
      <c r="B8080" s="16" t="n">
        <f>10000000+INDEX(编号表!$B:$B,MATCH(F8080,编号表!$A:$A,0))*100000+INDEX(编号表!$F:$F,MATCH(D8080,编号表!$E:$E,0))*1000+INDEX(编号表!$D:$D,MATCH(E8080,编号表!$C:$C,0))*10000+G8080</f>
        <v>12435012</v>
      </c>
      <c r="C8080" s="42" t="s">
        <v>8133</v>
      </c>
      <c r="D8080" s="42" t="s">
        <v>111</v>
      </c>
      <c r="E8080" s="42" t="s">
        <v>342</v>
      </c>
      <c r="F8080" s="42" t="s">
        <v>7668</v>
      </c>
      <c r="G8080" s="42">
        <v>12</v>
      </c>
      <c r="H8080" s="42"/>
      <c r="I8080" s="42">
        <v>60</v>
      </c>
      <c r="J8080" s="42" t="str">
        <f t="shared" si="135"/>
        <v>大类_神品金丹法宝</v>
      </c>
      <c r="K8080" s="42" t="s">
        <v>6624</v>
      </c>
      <c r="L8080" s="42"/>
      <c r="M8080" s="42" t="s">
        <v>7668</v>
      </c>
      <c r="N8080" s="42"/>
      <c r="O8080" s="42">
        <v>0</v>
      </c>
      <c r="P8080" s="42" t="b">
        <v>1</v>
      </c>
      <c r="Q8080" s="42"/>
      <c r="R8080" s="42" t="b">
        <v>0</v>
      </c>
      <c r="S8080" s="42">
        <v>1</v>
      </c>
      <c r="T8080" s="42" t="s">
        <v>91</v>
      </c>
      <c r="U8080" s="42">
        <v>999</v>
      </c>
      <c r="V8080" s="42" t="s">
        <v>7669</v>
      </c>
      <c r="W8080" s="42">
        <v>35012</v>
      </c>
      <c r="X8080" s="42"/>
      <c r="Y8080" s="42" t="s">
        <v>7719</v>
      </c>
      <c r="Z8080" s="42" t="s">
        <v>7671</v>
      </c>
      <c r="AA8080" t="str" s="42">
        <v>法宝打造获得。成宝核心×1；主材：凝纹玄铁×1；辅材类别：翎羽×1；特性材料类别：土行凝华×1。</v>
      </c>
      <c r="AB8080" s="42">
        <v>12421000</v>
      </c>
      <c r="AC8080" s="42" t="s">
        <v>121</v>
      </c>
      <c r="AD8080" s="42">
        <v>0</v>
      </c>
      <c r="AE8080" s="42"/>
      <c r="AF8080" s="42">
        <v>70005</v>
      </c>
      <c r="AG8080" s="42"/>
      <c r="AH8080" s="42">
        <v>108000</v>
      </c>
      <c r="AI8080" s="42" t="s">
        <v>7668</v>
      </c>
      <c r="AJ8080" s="42" t="s">
        <v>7673</v>
      </c>
      <c r="AK8080" s="42" t="s">
        <v>342</v>
      </c>
      <c r="AL8080" t="s">
        <v>7721</v>
      </c>
    </row>
    <row r="8081" spans="2:38">
      <c r="B8081" s="16" t="n">
        <f>10000000+INDEX(编号表!$B:$B,MATCH(F8081,编号表!$A:$A,0))*100000+INDEX(编号表!$F:$F,MATCH(D8081,编号表!$E:$E,0))*1000+INDEX(编号表!$D:$D,MATCH(E8081,编号表!$C:$C,0))*10000+G8081</f>
        <v>12435013</v>
      </c>
      <c r="C8081" s="42" t="s">
        <v>8135</v>
      </c>
      <c r="D8081" s="42" t="s">
        <v>111</v>
      </c>
      <c r="E8081" s="42" t="s">
        <v>342</v>
      </c>
      <c r="F8081" s="42" t="s">
        <v>7668</v>
      </c>
      <c r="G8081" s="42">
        <v>13</v>
      </c>
      <c r="H8081" s="42"/>
      <c r="I8081" s="42">
        <v>60</v>
      </c>
      <c r="J8081" s="42" t="str">
        <f t="shared" si="135"/>
        <v>大类_神品金丹法宝</v>
      </c>
      <c r="K8081" s="42" t="s">
        <v>6624</v>
      </c>
      <c r="L8081" s="42"/>
      <c r="M8081" s="42" t="s">
        <v>7668</v>
      </c>
      <c r="N8081" s="42"/>
      <c r="O8081" s="42">
        <v>0</v>
      </c>
      <c r="P8081" s="42" t="b">
        <v>1</v>
      </c>
      <c r="Q8081" s="42"/>
      <c r="R8081" s="42" t="b">
        <v>0</v>
      </c>
      <c r="S8081" s="42">
        <v>1</v>
      </c>
      <c r="T8081" s="42" t="s">
        <v>91</v>
      </c>
      <c r="U8081" s="42">
        <v>999</v>
      </c>
      <c r="V8081" s="42" t="s">
        <v>7669</v>
      </c>
      <c r="W8081" s="42">
        <v>35013</v>
      </c>
      <c r="X8081" s="42"/>
      <c r="Y8081" s="42" t="s">
        <v>7723</v>
      </c>
      <c r="Z8081" s="42" t="s">
        <v>7671</v>
      </c>
      <c r="AA8081" t="str" s="42">
        <v>法宝打造获得。成宝核心×1；主材：凝纹玄铁×1；辅材类别：翎羽×1；特性材料类别：毒血×1。</v>
      </c>
      <c r="AB8081" s="42">
        <v>12421000</v>
      </c>
      <c r="AC8081" s="42" t="s">
        <v>121</v>
      </c>
      <c r="AD8081" s="42">
        <v>0</v>
      </c>
      <c r="AE8081" s="42"/>
      <c r="AF8081" s="42">
        <v>70005</v>
      </c>
      <c r="AG8081" s="42"/>
      <c r="AH8081" s="42">
        <v>108000</v>
      </c>
      <c r="AI8081" s="42" t="s">
        <v>7668</v>
      </c>
      <c r="AJ8081" s="42" t="s">
        <v>7673</v>
      </c>
      <c r="AK8081" s="42" t="s">
        <v>342</v>
      </c>
      <c r="AL8081" t="s">
        <v>7725</v>
      </c>
    </row>
    <row r="8082" spans="2:38">
      <c r="B8082" s="16" t="n">
        <f>10000000+INDEX(编号表!$B:$B,MATCH(F8082,编号表!$A:$A,0))*100000+INDEX(编号表!$F:$F,MATCH(D8082,编号表!$E:$E,0))*1000+INDEX(编号表!$D:$D,MATCH(E8082,编号表!$C:$C,0))*10000+G8082</f>
        <v>12435014</v>
      </c>
      <c r="C8082" s="42" t="s">
        <v>8137</v>
      </c>
      <c r="D8082" s="42" t="s">
        <v>111</v>
      </c>
      <c r="E8082" s="42" t="s">
        <v>342</v>
      </c>
      <c r="F8082" s="42" t="s">
        <v>7668</v>
      </c>
      <c r="G8082" s="42">
        <v>14</v>
      </c>
      <c r="H8082" s="42"/>
      <c r="I8082" s="42">
        <v>60</v>
      </c>
      <c r="J8082" s="42" t="str">
        <f t="shared" si="135"/>
        <v>大类_神品金丹法宝</v>
      </c>
      <c r="K8082" s="42" t="s">
        <v>6624</v>
      </c>
      <c r="L8082" s="42"/>
      <c r="M8082" s="42" t="s">
        <v>7668</v>
      </c>
      <c r="N8082" s="42"/>
      <c r="O8082" s="42">
        <v>0</v>
      </c>
      <c r="P8082" s="42" t="b">
        <v>1</v>
      </c>
      <c r="Q8082" s="42"/>
      <c r="R8082" s="42" t="b">
        <v>0</v>
      </c>
      <c r="S8082" s="42">
        <v>1</v>
      </c>
      <c r="T8082" s="42" t="s">
        <v>91</v>
      </c>
      <c r="U8082" s="42">
        <v>999</v>
      </c>
      <c r="V8082" s="42" t="s">
        <v>7669</v>
      </c>
      <c r="W8082" s="42">
        <v>35014</v>
      </c>
      <c r="X8082" s="42"/>
      <c r="Y8082" s="42" t="s">
        <v>7723</v>
      </c>
      <c r="Z8082" s="42" t="s">
        <v>7671</v>
      </c>
      <c r="AA8082" t="str" s="42">
        <v>法宝打造获得。成宝核心×1；主材：凝纹玄铁×1；辅材类别：翎羽×1；特性材料类别：毒囊×1。</v>
      </c>
      <c r="AB8082" s="42">
        <v>12421000</v>
      </c>
      <c r="AC8082" s="42" t="s">
        <v>121</v>
      </c>
      <c r="AD8082" s="42">
        <v>0</v>
      </c>
      <c r="AE8082" s="42"/>
      <c r="AF8082" s="42">
        <v>70005</v>
      </c>
      <c r="AG8082" s="42"/>
      <c r="AH8082" s="42">
        <v>108000</v>
      </c>
      <c r="AI8082" s="42" t="s">
        <v>7668</v>
      </c>
      <c r="AJ8082" s="42" t="s">
        <v>7673</v>
      </c>
      <c r="AK8082" s="42" t="s">
        <v>342</v>
      </c>
      <c r="AL8082" t="s">
        <v>7728</v>
      </c>
    </row>
    <row r="8083" spans="2:38">
      <c r="B8083" s="16" t="n">
        <f>10000000+INDEX(编号表!$B:$B,MATCH(F8083,编号表!$A:$A,0))*100000+INDEX(编号表!$F:$F,MATCH(D8083,编号表!$E:$E,0))*1000+INDEX(编号表!$D:$D,MATCH(E8083,编号表!$C:$C,0))*10000+G8083</f>
        <v>12435015</v>
      </c>
      <c r="C8083" s="42" t="s">
        <v>8139</v>
      </c>
      <c r="D8083" s="42" t="s">
        <v>111</v>
      </c>
      <c r="E8083" s="42" t="s">
        <v>342</v>
      </c>
      <c r="F8083" s="42" t="s">
        <v>7668</v>
      </c>
      <c r="G8083" s="42">
        <v>15</v>
      </c>
      <c r="H8083" s="42"/>
      <c r="I8083" s="42">
        <v>60</v>
      </c>
      <c r="J8083" s="42" t="str">
        <f t="shared" si="135"/>
        <v>大类_神品金丹法宝</v>
      </c>
      <c r="K8083" s="42" t="s">
        <v>6624</v>
      </c>
      <c r="L8083" s="42"/>
      <c r="M8083" s="42" t="s">
        <v>7668</v>
      </c>
      <c r="N8083" s="42"/>
      <c r="O8083" s="42">
        <v>0</v>
      </c>
      <c r="P8083" s="42" t="b">
        <v>1</v>
      </c>
      <c r="Q8083" s="42"/>
      <c r="R8083" s="42" t="b">
        <v>0</v>
      </c>
      <c r="S8083" s="42">
        <v>1</v>
      </c>
      <c r="T8083" s="42" t="s">
        <v>91</v>
      </c>
      <c r="U8083" s="42">
        <v>999</v>
      </c>
      <c r="V8083" s="42" t="s">
        <v>7669</v>
      </c>
      <c r="W8083" s="42">
        <v>35015</v>
      </c>
      <c r="X8083" s="42"/>
      <c r="Y8083" s="42" t="s">
        <v>7730</v>
      </c>
      <c r="Z8083" s="42" t="s">
        <v>7671</v>
      </c>
      <c r="AA8083" t="str" s="42">
        <v>法宝打造获得。成宝核心×1；主材：凝纹玄铁×1；辅材类别：翎羽×1；特性材料类别：利爪×1。</v>
      </c>
      <c r="AB8083" s="42">
        <v>12421000</v>
      </c>
      <c r="AC8083" s="42" t="s">
        <v>121</v>
      </c>
      <c r="AD8083" s="42">
        <v>0</v>
      </c>
      <c r="AE8083" s="42"/>
      <c r="AF8083" s="42">
        <v>70005</v>
      </c>
      <c r="AG8083" s="42"/>
      <c r="AH8083" s="42">
        <v>108000</v>
      </c>
      <c r="AI8083" s="42" t="s">
        <v>7668</v>
      </c>
      <c r="AJ8083" s="42" t="s">
        <v>7673</v>
      </c>
      <c r="AK8083" s="42" t="s">
        <v>342</v>
      </c>
      <c r="AL8083" t="s">
        <v>7732</v>
      </c>
    </row>
    <row r="8084" spans="2:38">
      <c r="B8084" s="16" t="n">
        <f>10000000+INDEX(编号表!$B:$B,MATCH(F8084,编号表!$A:$A,0))*100000+INDEX(编号表!$F:$F,MATCH(D8084,编号表!$E:$E,0))*1000+INDEX(编号表!$D:$D,MATCH(E8084,编号表!$C:$C,0))*10000+G8084</f>
        <v>12435016</v>
      </c>
      <c r="C8084" s="42" t="s">
        <v>8141</v>
      </c>
      <c r="D8084" s="42" t="s">
        <v>111</v>
      </c>
      <c r="E8084" s="42" t="s">
        <v>342</v>
      </c>
      <c r="F8084" s="42" t="s">
        <v>7668</v>
      </c>
      <c r="G8084" s="42">
        <v>16</v>
      </c>
      <c r="H8084" s="42"/>
      <c r="I8084" s="42">
        <v>60</v>
      </c>
      <c r="J8084" s="42" t="str">
        <f t="shared" si="135"/>
        <v>大类_神品金丹法宝</v>
      </c>
      <c r="K8084" s="42" t="s">
        <v>6624</v>
      </c>
      <c r="L8084" s="42"/>
      <c r="M8084" s="42" t="s">
        <v>7668</v>
      </c>
      <c r="N8084" s="42"/>
      <c r="O8084" s="42">
        <v>0</v>
      </c>
      <c r="P8084" s="42" t="b">
        <v>1</v>
      </c>
      <c r="Q8084" s="42"/>
      <c r="R8084" s="42" t="b">
        <v>0</v>
      </c>
      <c r="S8084" s="42">
        <v>1</v>
      </c>
      <c r="T8084" s="42" t="s">
        <v>91</v>
      </c>
      <c r="U8084" s="42">
        <v>999</v>
      </c>
      <c r="V8084" s="42" t="s">
        <v>7669</v>
      </c>
      <c r="W8084" s="42">
        <v>35016</v>
      </c>
      <c r="X8084" s="42"/>
      <c r="Y8084" s="42" t="s">
        <v>7734</v>
      </c>
      <c r="Z8084" s="42" t="s">
        <v>7735</v>
      </c>
      <c r="AA8084" t="str" s="42">
        <v>法宝打造获得。成宝核心×1；主材：凝纹玄铁×1；辅材类别：兽骨×1；特性材料类别：金行凝华×1。</v>
      </c>
      <c r="AB8084" s="42">
        <v>12421004</v>
      </c>
      <c r="AC8084" s="42" t="s">
        <v>121</v>
      </c>
      <c r="AD8084" s="42">
        <v>0</v>
      </c>
      <c r="AE8084" s="42"/>
      <c r="AF8084" s="42">
        <v>70005</v>
      </c>
      <c r="AG8084" s="42"/>
      <c r="AH8084" s="42">
        <v>108000</v>
      </c>
      <c r="AI8084" s="42" t="s">
        <v>7668</v>
      </c>
      <c r="AJ8084" s="42" t="s">
        <v>7737</v>
      </c>
      <c r="AK8084" s="42" t="s">
        <v>342</v>
      </c>
      <c r="AL8084" t="s">
        <v>7738</v>
      </c>
    </row>
    <row r="8085" spans="2:38">
      <c r="B8085" s="16" t="n">
        <f>10000000+INDEX(编号表!$B:$B,MATCH(F8085,编号表!$A:$A,0))*100000+INDEX(编号表!$F:$F,MATCH(D8085,编号表!$E:$E,0))*1000+INDEX(编号表!$D:$D,MATCH(E8085,编号表!$C:$C,0))*10000+G8085</f>
        <v>12435017</v>
      </c>
      <c r="C8085" s="42" t="s">
        <v>8143</v>
      </c>
      <c r="D8085" s="42" t="s">
        <v>111</v>
      </c>
      <c r="E8085" s="42" t="s">
        <v>342</v>
      </c>
      <c r="F8085" s="42" t="s">
        <v>7668</v>
      </c>
      <c r="G8085" s="42">
        <v>17</v>
      </c>
      <c r="H8085" s="42"/>
      <c r="I8085" s="42">
        <v>60</v>
      </c>
      <c r="J8085" s="42" t="str">
        <f t="shared" si="135"/>
        <v>大类_神品金丹法宝</v>
      </c>
      <c r="K8085" s="42" t="s">
        <v>6624</v>
      </c>
      <c r="L8085" s="42"/>
      <c r="M8085" s="42" t="s">
        <v>7668</v>
      </c>
      <c r="N8085" s="42"/>
      <c r="O8085" s="42">
        <v>0</v>
      </c>
      <c r="P8085" s="42" t="b">
        <v>1</v>
      </c>
      <c r="Q8085" s="42"/>
      <c r="R8085" s="42" t="b">
        <v>0</v>
      </c>
      <c r="S8085" s="42">
        <v>1</v>
      </c>
      <c r="T8085" s="42" t="s">
        <v>91</v>
      </c>
      <c r="U8085" s="42">
        <v>999</v>
      </c>
      <c r="V8085" s="42" t="s">
        <v>7669</v>
      </c>
      <c r="W8085" s="42">
        <v>35017</v>
      </c>
      <c r="X8085" s="42"/>
      <c r="Y8085" s="42" t="s">
        <v>7740</v>
      </c>
      <c r="Z8085" s="42" t="s">
        <v>7735</v>
      </c>
      <c r="AA8085" t="str" s="42">
        <v>法宝打造获得。成宝核心×1；主材：凝纹玄铁×1；辅材类别：兽骨×1；特性材料类别：木行凝华×1。</v>
      </c>
      <c r="AB8085" s="42">
        <v>12421004</v>
      </c>
      <c r="AC8085" s="42" t="s">
        <v>121</v>
      </c>
      <c r="AD8085" s="42">
        <v>0</v>
      </c>
      <c r="AE8085" s="42"/>
      <c r="AF8085" s="42">
        <v>70005</v>
      </c>
      <c r="AG8085" s="42"/>
      <c r="AH8085" s="42">
        <v>108000</v>
      </c>
      <c r="AI8085" s="42" t="s">
        <v>7668</v>
      </c>
      <c r="AJ8085" s="42" t="s">
        <v>7737</v>
      </c>
      <c r="AK8085" s="42" t="s">
        <v>342</v>
      </c>
      <c r="AL8085" t="s">
        <v>7742</v>
      </c>
    </row>
    <row r="8086" spans="2:38">
      <c r="B8086" s="16" t="n">
        <f>10000000+INDEX(编号表!$B:$B,MATCH(F8086,编号表!$A:$A,0))*100000+INDEX(编号表!$F:$F,MATCH(D8086,编号表!$E:$E,0))*1000+INDEX(编号表!$D:$D,MATCH(E8086,编号表!$C:$C,0))*10000+G8086</f>
        <v>12435018</v>
      </c>
      <c r="C8086" s="42" t="s">
        <v>8145</v>
      </c>
      <c r="D8086" s="42" t="s">
        <v>111</v>
      </c>
      <c r="E8086" s="42" t="s">
        <v>342</v>
      </c>
      <c r="F8086" s="42" t="s">
        <v>7668</v>
      </c>
      <c r="G8086" s="42">
        <v>18</v>
      </c>
      <c r="H8086" s="42"/>
      <c r="I8086" s="42">
        <v>60</v>
      </c>
      <c r="J8086" s="42" t="str">
        <f t="shared" si="135"/>
        <v>大类_神品金丹法宝</v>
      </c>
      <c r="K8086" s="42" t="s">
        <v>6624</v>
      </c>
      <c r="L8086" s="42"/>
      <c r="M8086" s="42" t="s">
        <v>7668</v>
      </c>
      <c r="N8086" s="42"/>
      <c r="O8086" s="42">
        <v>0</v>
      </c>
      <c r="P8086" s="42" t="b">
        <v>1</v>
      </c>
      <c r="Q8086" s="42"/>
      <c r="R8086" s="42" t="b">
        <v>0</v>
      </c>
      <c r="S8086" s="42">
        <v>1</v>
      </c>
      <c r="T8086" s="42" t="s">
        <v>91</v>
      </c>
      <c r="U8086" s="42">
        <v>999</v>
      </c>
      <c r="V8086" s="42" t="s">
        <v>7669</v>
      </c>
      <c r="W8086" s="42">
        <v>35018</v>
      </c>
      <c r="X8086" s="42"/>
      <c r="Y8086" s="42" t="s">
        <v>7744</v>
      </c>
      <c r="Z8086" s="42" t="s">
        <v>7735</v>
      </c>
      <c r="AA8086" t="str" s="42">
        <v>法宝打造获得。成宝核心×1；主材：凝纹玄铁×1；辅材类别：兽骨×1；特性材料类别：水行凝华×1。</v>
      </c>
      <c r="AB8086" s="42">
        <v>12421004</v>
      </c>
      <c r="AC8086" s="42" t="s">
        <v>121</v>
      </c>
      <c r="AD8086" s="42">
        <v>0</v>
      </c>
      <c r="AE8086" s="42"/>
      <c r="AF8086" s="42">
        <v>70005</v>
      </c>
      <c r="AG8086" s="42"/>
      <c r="AH8086" s="42">
        <v>108000</v>
      </c>
      <c r="AI8086" s="42" t="s">
        <v>7668</v>
      </c>
      <c r="AJ8086" s="42" t="s">
        <v>7737</v>
      </c>
      <c r="AK8086" s="42" t="s">
        <v>342</v>
      </c>
      <c r="AL8086" t="s">
        <v>7746</v>
      </c>
    </row>
    <row r="8087" spans="2:38">
      <c r="B8087" s="16" t="n">
        <f>10000000+INDEX(编号表!$B:$B,MATCH(F8087,编号表!$A:$A,0))*100000+INDEX(编号表!$F:$F,MATCH(D8087,编号表!$E:$E,0))*1000+INDEX(编号表!$D:$D,MATCH(E8087,编号表!$C:$C,0))*10000+G8087</f>
        <v>12435019</v>
      </c>
      <c r="C8087" s="42" t="s">
        <v>8147</v>
      </c>
      <c r="D8087" s="42" t="s">
        <v>111</v>
      </c>
      <c r="E8087" s="42" t="s">
        <v>342</v>
      </c>
      <c r="F8087" s="42" t="s">
        <v>7668</v>
      </c>
      <c r="G8087" s="42">
        <v>19</v>
      </c>
      <c r="H8087" s="42"/>
      <c r="I8087" s="42">
        <v>60</v>
      </c>
      <c r="J8087" s="42" t="str">
        <f t="shared" si="135"/>
        <v>大类_神品金丹法宝</v>
      </c>
      <c r="K8087" s="42" t="s">
        <v>6624</v>
      </c>
      <c r="L8087" s="42"/>
      <c r="M8087" s="42" t="s">
        <v>7668</v>
      </c>
      <c r="N8087" s="42"/>
      <c r="O8087" s="42">
        <v>0</v>
      </c>
      <c r="P8087" s="42" t="b">
        <v>1</v>
      </c>
      <c r="Q8087" s="42"/>
      <c r="R8087" s="42" t="b">
        <v>0</v>
      </c>
      <c r="S8087" s="42">
        <v>1</v>
      </c>
      <c r="T8087" s="42" t="s">
        <v>91</v>
      </c>
      <c r="U8087" s="42">
        <v>999</v>
      </c>
      <c r="V8087" s="42" t="s">
        <v>7669</v>
      </c>
      <c r="W8087" s="42">
        <v>35019</v>
      </c>
      <c r="X8087" s="42"/>
      <c r="Y8087" s="42" t="s">
        <v>7748</v>
      </c>
      <c r="Z8087" s="42" t="s">
        <v>7735</v>
      </c>
      <c r="AA8087" t="str" s="42">
        <v>法宝打造获得。成宝核心×1；主材：凝纹玄铁×1；辅材类别：兽骨×1；特性材料类别：火行凝华×1。</v>
      </c>
      <c r="AB8087" s="42">
        <v>12421004</v>
      </c>
      <c r="AC8087" s="42" t="s">
        <v>121</v>
      </c>
      <c r="AD8087" s="42">
        <v>0</v>
      </c>
      <c r="AE8087" s="42"/>
      <c r="AF8087" s="42">
        <v>70005</v>
      </c>
      <c r="AG8087" s="42"/>
      <c r="AH8087" s="42">
        <v>108000</v>
      </c>
      <c r="AI8087" s="42" t="s">
        <v>7668</v>
      </c>
      <c r="AJ8087" s="42" t="s">
        <v>7737</v>
      </c>
      <c r="AK8087" s="42" t="s">
        <v>342</v>
      </c>
      <c r="AL8087" t="s">
        <v>7750</v>
      </c>
    </row>
    <row r="8088" spans="2:38">
      <c r="B8088" s="16" t="n">
        <f>10000000+INDEX(编号表!$B:$B,MATCH(F8088,编号表!$A:$A,0))*100000+INDEX(编号表!$F:$F,MATCH(D8088,编号表!$E:$E,0))*1000+INDEX(编号表!$D:$D,MATCH(E8088,编号表!$C:$C,0))*10000+G8088</f>
        <v>12435020</v>
      </c>
      <c r="C8088" s="42" t="s">
        <v>8149</v>
      </c>
      <c r="D8088" s="42" t="s">
        <v>111</v>
      </c>
      <c r="E8088" s="42" t="s">
        <v>342</v>
      </c>
      <c r="F8088" s="42" t="s">
        <v>7668</v>
      </c>
      <c r="G8088" s="42">
        <v>20</v>
      </c>
      <c r="H8088" s="42"/>
      <c r="I8088" s="42">
        <v>60</v>
      </c>
      <c r="J8088" s="42" t="str">
        <f t="shared" si="135"/>
        <v>大类_神品金丹法宝</v>
      </c>
      <c r="K8088" s="42" t="s">
        <v>6624</v>
      </c>
      <c r="L8088" s="42"/>
      <c r="M8088" s="42" t="s">
        <v>7668</v>
      </c>
      <c r="N8088" s="42"/>
      <c r="O8088" s="42">
        <v>0</v>
      </c>
      <c r="P8088" s="42" t="b">
        <v>1</v>
      </c>
      <c r="Q8088" s="42"/>
      <c r="R8088" s="42" t="b">
        <v>0</v>
      </c>
      <c r="S8088" s="42">
        <v>1</v>
      </c>
      <c r="T8088" s="42" t="s">
        <v>91</v>
      </c>
      <c r="U8088" s="42">
        <v>999</v>
      </c>
      <c r="V8088" s="42" t="s">
        <v>7669</v>
      </c>
      <c r="W8088" s="42">
        <v>35020</v>
      </c>
      <c r="X8088" s="42"/>
      <c r="Y8088" s="42" t="s">
        <v>7752</v>
      </c>
      <c r="Z8088" s="42" t="s">
        <v>7735</v>
      </c>
      <c r="AA8088" t="str" s="42">
        <v>法宝打造获得。成宝核心×1；主材：凝纹玄铁×1；辅材类别：兽骨×1；特性材料类别：土行凝华×1。</v>
      </c>
      <c r="AB8088" s="42">
        <v>12421004</v>
      </c>
      <c r="AC8088" s="42" t="s">
        <v>121</v>
      </c>
      <c r="AD8088" s="42">
        <v>0</v>
      </c>
      <c r="AE8088" s="42"/>
      <c r="AF8088" s="42">
        <v>70005</v>
      </c>
      <c r="AG8088" s="42"/>
      <c r="AH8088" s="42">
        <v>108000</v>
      </c>
      <c r="AI8088" s="42" t="s">
        <v>7668</v>
      </c>
      <c r="AJ8088" s="42" t="s">
        <v>7737</v>
      </c>
      <c r="AK8088" s="42" t="s">
        <v>342</v>
      </c>
      <c r="AL8088" t="s">
        <v>7754</v>
      </c>
    </row>
    <row r="8089" spans="2:38">
      <c r="B8089" s="16" t="n">
        <f>10000000+INDEX(编号表!$B:$B,MATCH(F8089,编号表!$A:$A,0))*100000+INDEX(编号表!$F:$F,MATCH(D8089,编号表!$E:$E,0))*1000+INDEX(编号表!$D:$D,MATCH(E8089,编号表!$C:$C,0))*10000+G8089</f>
        <v>12435021</v>
      </c>
      <c r="C8089" s="42" t="s">
        <v>8151</v>
      </c>
      <c r="D8089" s="42" t="s">
        <v>111</v>
      </c>
      <c r="E8089" s="42" t="s">
        <v>342</v>
      </c>
      <c r="F8089" s="42" t="s">
        <v>7668</v>
      </c>
      <c r="G8089" s="42">
        <v>21</v>
      </c>
      <c r="H8089" s="42"/>
      <c r="I8089" s="42">
        <v>60</v>
      </c>
      <c r="J8089" s="42" t="str">
        <f t="shared" si="135"/>
        <v>大类_神品金丹法宝</v>
      </c>
      <c r="K8089" s="42" t="s">
        <v>6624</v>
      </c>
      <c r="L8089" s="42"/>
      <c r="M8089" s="42" t="s">
        <v>7668</v>
      </c>
      <c r="N8089" s="42"/>
      <c r="O8089" s="42">
        <v>0</v>
      </c>
      <c r="P8089" s="42" t="b">
        <v>1</v>
      </c>
      <c r="Q8089" s="42"/>
      <c r="R8089" s="42" t="b">
        <v>0</v>
      </c>
      <c r="S8089" s="42">
        <v>1</v>
      </c>
      <c r="T8089" s="42" t="s">
        <v>91</v>
      </c>
      <c r="U8089" s="42">
        <v>999</v>
      </c>
      <c r="V8089" s="42" t="s">
        <v>7669</v>
      </c>
      <c r="W8089" s="42">
        <v>35021</v>
      </c>
      <c r="X8089" s="42"/>
      <c r="Y8089" s="42" t="s">
        <v>7756</v>
      </c>
      <c r="Z8089" s="42" t="s">
        <v>7735</v>
      </c>
      <c r="AA8089" t="str" s="42">
        <v>法宝打造获得。成宝核心×1；主材：凝纹玄铁×1；辅材类别：兽骨×1；特性材料类别：毒血×1。</v>
      </c>
      <c r="AB8089" s="42">
        <v>12421004</v>
      </c>
      <c r="AC8089" s="42" t="s">
        <v>121</v>
      </c>
      <c r="AD8089" s="42">
        <v>0</v>
      </c>
      <c r="AE8089" s="42"/>
      <c r="AF8089" s="42">
        <v>70005</v>
      </c>
      <c r="AG8089" s="42"/>
      <c r="AH8089" s="42">
        <v>108000</v>
      </c>
      <c r="AI8089" s="42" t="s">
        <v>7668</v>
      </c>
      <c r="AJ8089" s="42" t="s">
        <v>7737</v>
      </c>
      <c r="AK8089" s="42" t="s">
        <v>342</v>
      </c>
      <c r="AL8089" t="s">
        <v>7758</v>
      </c>
    </row>
    <row r="8090" spans="2:38">
      <c r="B8090" s="16" t="n">
        <f>10000000+INDEX(编号表!$B:$B,MATCH(F8090,编号表!$A:$A,0))*100000+INDEX(编号表!$F:$F,MATCH(D8090,编号表!$E:$E,0))*1000+INDEX(编号表!$D:$D,MATCH(E8090,编号表!$C:$C,0))*10000+G8090</f>
        <v>12435022</v>
      </c>
      <c r="C8090" s="42" t="s">
        <v>8153</v>
      </c>
      <c r="D8090" s="42" t="s">
        <v>111</v>
      </c>
      <c r="E8090" s="42" t="s">
        <v>342</v>
      </c>
      <c r="F8090" s="42" t="s">
        <v>7668</v>
      </c>
      <c r="G8090" s="42">
        <v>22</v>
      </c>
      <c r="H8090" s="42"/>
      <c r="I8090" s="42">
        <v>60</v>
      </c>
      <c r="J8090" s="42" t="str">
        <f t="shared" si="135"/>
        <v>大类_神品金丹法宝</v>
      </c>
      <c r="K8090" s="42" t="s">
        <v>6624</v>
      </c>
      <c r="L8090" s="42"/>
      <c r="M8090" s="42" t="s">
        <v>7668</v>
      </c>
      <c r="N8090" s="42"/>
      <c r="O8090" s="42">
        <v>0</v>
      </c>
      <c r="P8090" s="42" t="b">
        <v>1</v>
      </c>
      <c r="Q8090" s="42"/>
      <c r="R8090" s="42" t="b">
        <v>0</v>
      </c>
      <c r="S8090" s="42">
        <v>1</v>
      </c>
      <c r="T8090" s="42" t="s">
        <v>91</v>
      </c>
      <c r="U8090" s="42">
        <v>999</v>
      </c>
      <c r="V8090" s="42" t="s">
        <v>7669</v>
      </c>
      <c r="W8090" s="42">
        <v>35022</v>
      </c>
      <c r="X8090" s="42"/>
      <c r="Y8090" s="42" t="s">
        <v>7756</v>
      </c>
      <c r="Z8090" s="42" t="s">
        <v>7735</v>
      </c>
      <c r="AA8090" t="str" s="42">
        <v>法宝打造获得。成宝核心×1；主材：凝纹玄铁×1；辅材类别：兽骨×1；特性材料类别：毒囊×1。</v>
      </c>
      <c r="AB8090" s="42">
        <v>12421004</v>
      </c>
      <c r="AC8090" s="42" t="s">
        <v>121</v>
      </c>
      <c r="AD8090" s="42">
        <v>0</v>
      </c>
      <c r="AE8090" s="42"/>
      <c r="AF8090" s="42">
        <v>70005</v>
      </c>
      <c r="AG8090" s="42"/>
      <c r="AH8090" s="42">
        <v>108000</v>
      </c>
      <c r="AI8090" s="42" t="s">
        <v>7668</v>
      </c>
      <c r="AJ8090" s="42" t="s">
        <v>7737</v>
      </c>
      <c r="AK8090" s="42" t="s">
        <v>342</v>
      </c>
      <c r="AL8090" t="s">
        <v>7761</v>
      </c>
    </row>
    <row r="8091" spans="2:38">
      <c r="B8091" s="16" t="n">
        <f>10000000+INDEX(编号表!$B:$B,MATCH(F8091,编号表!$A:$A,0))*100000+INDEX(编号表!$F:$F,MATCH(D8091,编号表!$E:$E,0))*1000+INDEX(编号表!$D:$D,MATCH(E8091,编号表!$C:$C,0))*10000+G8091</f>
        <v>12435023</v>
      </c>
      <c r="C8091" s="42" t="s">
        <v>8155</v>
      </c>
      <c r="D8091" s="42" t="s">
        <v>111</v>
      </c>
      <c r="E8091" s="42" t="s">
        <v>342</v>
      </c>
      <c r="F8091" s="42" t="s">
        <v>7668</v>
      </c>
      <c r="G8091" s="42">
        <v>23</v>
      </c>
      <c r="H8091" s="42"/>
      <c r="I8091" s="42">
        <v>60</v>
      </c>
      <c r="J8091" s="42" t="str">
        <f t="shared" si="135"/>
        <v>大类_神品金丹法宝</v>
      </c>
      <c r="K8091" s="42" t="s">
        <v>6624</v>
      </c>
      <c r="L8091" s="42"/>
      <c r="M8091" s="42" t="s">
        <v>7668</v>
      </c>
      <c r="N8091" s="42"/>
      <c r="O8091" s="42">
        <v>0</v>
      </c>
      <c r="P8091" s="42" t="b">
        <v>1</v>
      </c>
      <c r="Q8091" s="42"/>
      <c r="R8091" s="42" t="b">
        <v>0</v>
      </c>
      <c r="S8091" s="42">
        <v>1</v>
      </c>
      <c r="T8091" s="42" t="s">
        <v>91</v>
      </c>
      <c r="U8091" s="42">
        <v>999</v>
      </c>
      <c r="V8091" s="42" t="s">
        <v>7669</v>
      </c>
      <c r="W8091" s="42">
        <v>35023</v>
      </c>
      <c r="X8091" s="42"/>
      <c r="Y8091" s="42" t="s">
        <v>7763</v>
      </c>
      <c r="Z8091" s="42" t="s">
        <v>7735</v>
      </c>
      <c r="AA8091" t="str" s="42">
        <v>法宝打造获得。成宝核心×1；主材：凝纹玄铁×1；辅材类别：兽骨×1；特性材料类别：古阵石×1。</v>
      </c>
      <c r="AB8091" s="42">
        <v>12421004</v>
      </c>
      <c r="AC8091" s="42" t="s">
        <v>121</v>
      </c>
      <c r="AD8091" s="42">
        <v>0</v>
      </c>
      <c r="AE8091" s="42"/>
      <c r="AF8091" s="42">
        <v>70005</v>
      </c>
      <c r="AG8091" s="42"/>
      <c r="AH8091" s="42">
        <v>108000</v>
      </c>
      <c r="AI8091" s="42" t="s">
        <v>7668</v>
      </c>
      <c r="AJ8091" s="42" t="s">
        <v>7737</v>
      </c>
      <c r="AK8091" s="42" t="s">
        <v>342</v>
      </c>
      <c r="AL8091" t="s">
        <v>7765</v>
      </c>
    </row>
    <row r="8092" spans="2:38">
      <c r="B8092" s="16" t="n">
        <f>10000000+INDEX(编号表!$B:$B,MATCH(F8092,编号表!$A:$A,0))*100000+INDEX(编号表!$F:$F,MATCH(D8092,编号表!$E:$E,0))*1000+INDEX(编号表!$D:$D,MATCH(E8092,编号表!$C:$C,0))*10000+G8092</f>
        <v>12435024</v>
      </c>
      <c r="C8092" s="42" t="s">
        <v>8157</v>
      </c>
      <c r="D8092" s="42" t="s">
        <v>111</v>
      </c>
      <c r="E8092" s="42" t="s">
        <v>342</v>
      </c>
      <c r="F8092" s="42" t="s">
        <v>7668</v>
      </c>
      <c r="G8092" s="42">
        <v>24</v>
      </c>
      <c r="H8092" s="42"/>
      <c r="I8092" s="42">
        <v>60</v>
      </c>
      <c r="J8092" s="42" t="str">
        <f t="shared" si="135"/>
        <v>大类_神品金丹法宝</v>
      </c>
      <c r="K8092" s="42" t="s">
        <v>6624</v>
      </c>
      <c r="L8092" s="42"/>
      <c r="M8092" s="42" t="s">
        <v>7668</v>
      </c>
      <c r="N8092" s="42"/>
      <c r="O8092" s="42">
        <v>0</v>
      </c>
      <c r="P8092" s="42" t="b">
        <v>1</v>
      </c>
      <c r="Q8092" s="42"/>
      <c r="R8092" s="42" t="b">
        <v>0</v>
      </c>
      <c r="S8092" s="42">
        <v>1</v>
      </c>
      <c r="T8092" s="42" t="s">
        <v>91</v>
      </c>
      <c r="U8092" s="42">
        <v>999</v>
      </c>
      <c r="V8092" s="42" t="s">
        <v>7669</v>
      </c>
      <c r="W8092" s="42">
        <v>35024</v>
      </c>
      <c r="X8092" s="42"/>
      <c r="Y8092" t="str" s="42">
        <v>法宝。落印造成范围重击；补强结构、传递冲击，提高落印伤害；缩短宝印技能冷却时间。</v>
      </c>
      <c r="Z8092" s="42" t="s">
        <v>7735</v>
      </c>
      <c r="AA8092" t="str" s="42">
        <v>法宝打造获得。成宝核心×1；主材：凝纹玄铁×1；辅材类别：兽骨×1；特性材料类别：妖丹×1。</v>
      </c>
      <c r="AB8092" s="42">
        <v>12421004</v>
      </c>
      <c r="AC8092" s="42" t="s">
        <v>121</v>
      </c>
      <c r="AD8092" s="42">
        <v>0</v>
      </c>
      <c r="AE8092" s="42"/>
      <c r="AF8092" s="42">
        <v>70005</v>
      </c>
      <c r="AG8092" s="42"/>
      <c r="AH8092" s="42">
        <v>108000</v>
      </c>
      <c r="AI8092" s="42" t="s">
        <v>7668</v>
      </c>
      <c r="AJ8092" s="42" t="s">
        <v>7737</v>
      </c>
      <c r="AK8092" s="42" t="s">
        <v>342</v>
      </c>
      <c r="AL8092" t="s">
        <v>7769</v>
      </c>
    </row>
    <row r="8093" spans="2:38">
      <c r="B8093" s="16" t="n">
        <f>10000000+INDEX(编号表!$B:$B,MATCH(F8093,编号表!$A:$A,0))*100000+INDEX(编号表!$F:$F,MATCH(D8093,编号表!$E:$E,0))*1000+INDEX(编号表!$D:$D,MATCH(E8093,编号表!$C:$C,0))*10000+G8093</f>
        <v>12435025</v>
      </c>
      <c r="C8093" s="42" t="s">
        <v>8159</v>
      </c>
      <c r="D8093" s="42" t="s">
        <v>111</v>
      </c>
      <c r="E8093" s="42" t="s">
        <v>342</v>
      </c>
      <c r="F8093" s="42" t="s">
        <v>7668</v>
      </c>
      <c r="G8093" s="42">
        <v>25</v>
      </c>
      <c r="H8093" s="42"/>
      <c r="I8093" s="42">
        <v>60</v>
      </c>
      <c r="J8093" s="42" t="str">
        <f t="shared" si="135"/>
        <v>大类_神品金丹法宝</v>
      </c>
      <c r="K8093" s="42" t="s">
        <v>6624</v>
      </c>
      <c r="L8093" s="42"/>
      <c r="M8093" s="42" t="s">
        <v>7668</v>
      </c>
      <c r="N8093" s="42"/>
      <c r="O8093" s="42">
        <v>0</v>
      </c>
      <c r="P8093" s="42" t="b">
        <v>1</v>
      </c>
      <c r="Q8093" s="42"/>
      <c r="R8093" s="42" t="b">
        <v>0</v>
      </c>
      <c r="S8093" s="42">
        <v>1</v>
      </c>
      <c r="T8093" s="42" t="s">
        <v>91</v>
      </c>
      <c r="U8093" s="42">
        <v>999</v>
      </c>
      <c r="V8093" s="42" t="s">
        <v>7669</v>
      </c>
      <c r="W8093" s="42">
        <v>35025</v>
      </c>
      <c r="X8093" s="42"/>
      <c r="Y8093" s="42" t="s">
        <v>7771</v>
      </c>
      <c r="Z8093" t="str" s="42">
        <v>|cff00FF00“索随念走，缠身即收；制其行迹，使敌手寸步难移。”——《缚龙定形玄图》|r</v>
      </c>
      <c r="AA8093" t="str" s="42">
        <v>法宝打造获得。成宝核心×1；主材：十载灵蚕丝×1；辅材类别：阵旗灵丝×1；特性材料类别：金行凝华×1。</v>
      </c>
      <c r="AB8093" s="42">
        <v>12421005</v>
      </c>
      <c r="AC8093" s="42" t="s">
        <v>121</v>
      </c>
      <c r="AD8093" s="42">
        <v>0</v>
      </c>
      <c r="AE8093" s="42"/>
      <c r="AF8093" s="42">
        <v>70005</v>
      </c>
      <c r="AG8093" s="42"/>
      <c r="AH8093" s="42">
        <v>108000</v>
      </c>
      <c r="AI8093" s="42" t="s">
        <v>7668</v>
      </c>
      <c r="AJ8093" s="42" t="s">
        <v>7774</v>
      </c>
      <c r="AK8093" s="42" t="s">
        <v>342</v>
      </c>
      <c r="AL8093" t="s">
        <v>7775</v>
      </c>
    </row>
    <row r="8094" spans="2:38">
      <c r="B8094" s="16" t="n">
        <f>10000000+INDEX(编号表!$B:$B,MATCH(F8094,编号表!$A:$A,0))*100000+INDEX(编号表!$F:$F,MATCH(D8094,编号表!$E:$E,0))*1000+INDEX(编号表!$D:$D,MATCH(E8094,编号表!$C:$C,0))*10000+G8094</f>
        <v>12435026</v>
      </c>
      <c r="C8094" s="42" t="s">
        <v>8161</v>
      </c>
      <c r="D8094" s="42" t="s">
        <v>111</v>
      </c>
      <c r="E8094" s="42" t="s">
        <v>342</v>
      </c>
      <c r="F8094" s="42" t="s">
        <v>7668</v>
      </c>
      <c r="G8094" s="42">
        <v>26</v>
      </c>
      <c r="H8094" s="42"/>
      <c r="I8094" s="42">
        <v>60</v>
      </c>
      <c r="J8094" s="42" t="str">
        <f t="shared" si="135"/>
        <v>大类_神品金丹法宝</v>
      </c>
      <c r="K8094" s="42" t="s">
        <v>6624</v>
      </c>
      <c r="L8094" s="42"/>
      <c r="M8094" s="42" t="s">
        <v>7668</v>
      </c>
      <c r="N8094" s="42"/>
      <c r="O8094" s="42">
        <v>0</v>
      </c>
      <c r="P8094" s="42" t="b">
        <v>1</v>
      </c>
      <c r="Q8094" s="42"/>
      <c r="R8094" s="42" t="b">
        <v>0</v>
      </c>
      <c r="S8094" s="42">
        <v>1</v>
      </c>
      <c r="T8094" s="42" t="s">
        <v>91</v>
      </c>
      <c r="U8094" s="42">
        <v>999</v>
      </c>
      <c r="V8094" s="42" t="s">
        <v>7669</v>
      </c>
      <c r="W8094" s="42">
        <v>35026</v>
      </c>
      <c r="X8094" s="42"/>
      <c r="Y8094" s="42" t="s">
        <v>7777</v>
      </c>
      <c r="Z8094" t="str" s="42">
        <v>|cff00FF00“索随念走，缠身即收；制其行迹，使敌手寸步难移。”——《缚龙定形玄图》|r</v>
      </c>
      <c r="AA8094" t="str" s="42">
        <v>法宝打造获得。成宝核心×1；主材：十载灵蚕丝×1；辅材类别：阵旗灵丝×1；特性材料类别：木行凝华×1。</v>
      </c>
      <c r="AB8094" s="42">
        <v>12421005</v>
      </c>
      <c r="AC8094" s="42" t="s">
        <v>121</v>
      </c>
      <c r="AD8094" s="42">
        <v>0</v>
      </c>
      <c r="AE8094" s="42"/>
      <c r="AF8094" s="42">
        <v>70005</v>
      </c>
      <c r="AG8094" s="42"/>
      <c r="AH8094" s="42">
        <v>108000</v>
      </c>
      <c r="AI8094" s="42" t="s">
        <v>7668</v>
      </c>
      <c r="AJ8094" s="42" t="s">
        <v>7774</v>
      </c>
      <c r="AK8094" s="42" t="s">
        <v>342</v>
      </c>
      <c r="AL8094" t="s">
        <v>7779</v>
      </c>
    </row>
    <row r="8095" spans="2:38">
      <c r="B8095" s="16" t="n">
        <f>10000000+INDEX(编号表!$B:$B,MATCH(F8095,编号表!$A:$A,0))*100000+INDEX(编号表!$F:$F,MATCH(D8095,编号表!$E:$E,0))*1000+INDEX(编号表!$D:$D,MATCH(E8095,编号表!$C:$C,0))*10000+G8095</f>
        <v>12435027</v>
      </c>
      <c r="C8095" s="42" t="s">
        <v>8163</v>
      </c>
      <c r="D8095" s="42" t="s">
        <v>111</v>
      </c>
      <c r="E8095" s="42" t="s">
        <v>342</v>
      </c>
      <c r="F8095" s="42" t="s">
        <v>7668</v>
      </c>
      <c r="G8095" s="42">
        <v>27</v>
      </c>
      <c r="H8095" s="42"/>
      <c r="I8095" s="42">
        <v>60</v>
      </c>
      <c r="J8095" s="42" t="str">
        <f t="shared" si="135"/>
        <v>大类_神品金丹法宝</v>
      </c>
      <c r="K8095" s="42" t="s">
        <v>6624</v>
      </c>
      <c r="L8095" s="42"/>
      <c r="M8095" s="42" t="s">
        <v>7668</v>
      </c>
      <c r="N8095" s="42"/>
      <c r="O8095" s="42">
        <v>0</v>
      </c>
      <c r="P8095" s="42" t="b">
        <v>1</v>
      </c>
      <c r="Q8095" s="42"/>
      <c r="R8095" s="42" t="b">
        <v>0</v>
      </c>
      <c r="S8095" s="42">
        <v>1</v>
      </c>
      <c r="T8095" s="42" t="s">
        <v>91</v>
      </c>
      <c r="U8095" s="42">
        <v>999</v>
      </c>
      <c r="V8095" s="42" t="s">
        <v>7669</v>
      </c>
      <c r="W8095" s="42">
        <v>35027</v>
      </c>
      <c r="X8095" s="42"/>
      <c r="Y8095" s="42" t="s">
        <v>7781</v>
      </c>
      <c r="Z8095" t="str" s="42">
        <v>|cff00FF00“索随念走，缠身即收；制其行迹，使敌手寸步难移。”——《缚龙定形玄图》|r</v>
      </c>
      <c r="AA8095" t="str" s="42">
        <v>法宝打造获得。成宝核心×1；主材：十载灵蚕丝×1；辅材类别：阵旗灵丝×1；特性材料类别：水行凝华×1。</v>
      </c>
      <c r="AB8095" s="42">
        <v>12421005</v>
      </c>
      <c r="AC8095" s="42" t="s">
        <v>121</v>
      </c>
      <c r="AD8095" s="42">
        <v>0</v>
      </c>
      <c r="AE8095" s="42"/>
      <c r="AF8095" s="42">
        <v>70005</v>
      </c>
      <c r="AG8095" s="42"/>
      <c r="AH8095" s="42">
        <v>108000</v>
      </c>
      <c r="AI8095" s="42" t="s">
        <v>7668</v>
      </c>
      <c r="AJ8095" s="42" t="s">
        <v>7774</v>
      </c>
      <c r="AK8095" s="42" t="s">
        <v>342</v>
      </c>
      <c r="AL8095" t="s">
        <v>7783</v>
      </c>
    </row>
    <row r="8096" spans="2:38">
      <c r="B8096" s="16" t="n">
        <f>10000000+INDEX(编号表!$B:$B,MATCH(F8096,编号表!$A:$A,0))*100000+INDEX(编号表!$F:$F,MATCH(D8096,编号表!$E:$E,0))*1000+INDEX(编号表!$D:$D,MATCH(E8096,编号表!$C:$C,0))*10000+G8096</f>
        <v>12435028</v>
      </c>
      <c r="C8096" s="42" t="s">
        <v>8165</v>
      </c>
      <c r="D8096" s="42" t="s">
        <v>111</v>
      </c>
      <c r="E8096" s="42" t="s">
        <v>342</v>
      </c>
      <c r="F8096" s="42" t="s">
        <v>7668</v>
      </c>
      <c r="G8096" s="42">
        <v>28</v>
      </c>
      <c r="H8096" s="42"/>
      <c r="I8096" s="42">
        <v>60</v>
      </c>
      <c r="J8096" s="42" t="str">
        <f t="shared" si="135"/>
        <v>大类_神品金丹法宝</v>
      </c>
      <c r="K8096" s="42" t="s">
        <v>6624</v>
      </c>
      <c r="L8096" s="42"/>
      <c r="M8096" s="42" t="s">
        <v>7668</v>
      </c>
      <c r="N8096" s="42"/>
      <c r="O8096" s="42">
        <v>0</v>
      </c>
      <c r="P8096" s="42" t="b">
        <v>1</v>
      </c>
      <c r="Q8096" s="42"/>
      <c r="R8096" s="42" t="b">
        <v>0</v>
      </c>
      <c r="S8096" s="42">
        <v>1</v>
      </c>
      <c r="T8096" s="42" t="s">
        <v>91</v>
      </c>
      <c r="U8096" s="42">
        <v>999</v>
      </c>
      <c r="V8096" s="42" t="s">
        <v>7669</v>
      </c>
      <c r="W8096" s="42">
        <v>35028</v>
      </c>
      <c r="X8096" s="42"/>
      <c r="Y8096" s="42" t="s">
        <v>7785</v>
      </c>
      <c r="Z8096" t="str" s="42">
        <v>|cff00FF00“索随念走，缠身即收；制其行迹，使敌手寸步难移。”——《缚龙定形玄图》|r</v>
      </c>
      <c r="AA8096" t="str" s="42">
        <v>法宝打造获得。成宝核心×1；主材：十载灵蚕丝×1；辅材类别：阵旗灵丝×1；特性材料类别：火行凝华×1。</v>
      </c>
      <c r="AB8096" s="42">
        <v>12421005</v>
      </c>
      <c r="AC8096" s="42" t="s">
        <v>121</v>
      </c>
      <c r="AD8096" s="42">
        <v>0</v>
      </c>
      <c r="AE8096" s="42"/>
      <c r="AF8096" s="42">
        <v>70005</v>
      </c>
      <c r="AG8096" s="42"/>
      <c r="AH8096" s="42">
        <v>108000</v>
      </c>
      <c r="AI8096" s="42" t="s">
        <v>7668</v>
      </c>
      <c r="AJ8096" s="42" t="s">
        <v>7774</v>
      </c>
      <c r="AK8096" s="42" t="s">
        <v>342</v>
      </c>
      <c r="AL8096" t="s">
        <v>7787</v>
      </c>
    </row>
    <row r="8097" spans="2:38">
      <c r="B8097" s="16" t="n">
        <f>10000000+INDEX(编号表!$B:$B,MATCH(F8097,编号表!$A:$A,0))*100000+INDEX(编号表!$F:$F,MATCH(D8097,编号表!$E:$E,0))*1000+INDEX(编号表!$D:$D,MATCH(E8097,编号表!$C:$C,0))*10000+G8097</f>
        <v>12435029</v>
      </c>
      <c r="C8097" s="42" t="s">
        <v>8167</v>
      </c>
      <c r="D8097" s="42" t="s">
        <v>111</v>
      </c>
      <c r="E8097" s="42" t="s">
        <v>342</v>
      </c>
      <c r="F8097" s="42" t="s">
        <v>7668</v>
      </c>
      <c r="G8097" s="42">
        <v>29</v>
      </c>
      <c r="H8097" s="42"/>
      <c r="I8097" s="42">
        <v>60</v>
      </c>
      <c r="J8097" s="42" t="str">
        <f t="shared" si="135"/>
        <v>大类_神品金丹法宝</v>
      </c>
      <c r="K8097" s="42" t="s">
        <v>6624</v>
      </c>
      <c r="L8097" s="42"/>
      <c r="M8097" s="42" t="s">
        <v>7668</v>
      </c>
      <c r="N8097" s="42"/>
      <c r="O8097" s="42">
        <v>0</v>
      </c>
      <c r="P8097" s="42" t="b">
        <v>1</v>
      </c>
      <c r="Q8097" s="42"/>
      <c r="R8097" s="42" t="b">
        <v>0</v>
      </c>
      <c r="S8097" s="42">
        <v>1</v>
      </c>
      <c r="T8097" s="42" t="s">
        <v>91</v>
      </c>
      <c r="U8097" s="42">
        <v>999</v>
      </c>
      <c r="V8097" s="42" t="s">
        <v>7669</v>
      </c>
      <c r="W8097" s="42">
        <v>35029</v>
      </c>
      <c r="X8097" s="42"/>
      <c r="Y8097" s="42" t="s">
        <v>7789</v>
      </c>
      <c r="Z8097" t="str" s="42">
        <v>|cff00FF00“索随念走，缠身即收；制其行迹，使敌手寸步难移。”——《缚龙定形玄图》|r</v>
      </c>
      <c r="AA8097" t="str" s="42">
        <v>法宝打造获得。成宝核心×1；主材：十载灵蚕丝×1；辅材类别：阵旗灵丝×1；特性材料类别：土行凝华×1。</v>
      </c>
      <c r="AB8097" s="42">
        <v>12421005</v>
      </c>
      <c r="AC8097" s="42" t="s">
        <v>121</v>
      </c>
      <c r="AD8097" s="42">
        <v>0</v>
      </c>
      <c r="AE8097" s="42"/>
      <c r="AF8097" s="42">
        <v>70005</v>
      </c>
      <c r="AG8097" s="42"/>
      <c r="AH8097" s="42">
        <v>108000</v>
      </c>
      <c r="AI8097" s="42" t="s">
        <v>7668</v>
      </c>
      <c r="AJ8097" s="42" t="s">
        <v>7774</v>
      </c>
      <c r="AK8097" s="42" t="s">
        <v>342</v>
      </c>
      <c r="AL8097" t="s">
        <v>7791</v>
      </c>
    </row>
    <row r="8098" spans="2:38">
      <c r="B8098" s="16" t="n">
        <f>10000000+INDEX(编号表!$B:$B,MATCH(F8098,编号表!$A:$A,0))*100000+INDEX(编号表!$F:$F,MATCH(D8098,编号表!$E:$E,0))*1000+INDEX(编号表!$D:$D,MATCH(E8098,编号表!$C:$C,0))*10000+G8098</f>
        <v>12435030</v>
      </c>
      <c r="C8098" s="42" t="s">
        <v>8169</v>
      </c>
      <c r="D8098" s="42" t="s">
        <v>111</v>
      </c>
      <c r="E8098" s="42" t="s">
        <v>342</v>
      </c>
      <c r="F8098" s="42" t="s">
        <v>7668</v>
      </c>
      <c r="G8098" s="42">
        <v>30</v>
      </c>
      <c r="H8098" s="42"/>
      <c r="I8098" s="42">
        <v>60</v>
      </c>
      <c r="J8098" s="42" t="str">
        <f t="shared" si="135"/>
        <v>大类_神品金丹法宝</v>
      </c>
      <c r="K8098" s="42" t="s">
        <v>6624</v>
      </c>
      <c r="L8098" s="42"/>
      <c r="M8098" s="42" t="s">
        <v>7668</v>
      </c>
      <c r="N8098" s="42"/>
      <c r="O8098" s="42">
        <v>0</v>
      </c>
      <c r="P8098" s="42" t="b">
        <v>1</v>
      </c>
      <c r="Q8098" s="42"/>
      <c r="R8098" s="42" t="b">
        <v>0</v>
      </c>
      <c r="S8098" s="42">
        <v>1</v>
      </c>
      <c r="T8098" s="42" t="s">
        <v>91</v>
      </c>
      <c r="U8098" s="42">
        <v>999</v>
      </c>
      <c r="V8098" s="42" t="s">
        <v>7669</v>
      </c>
      <c r="W8098" s="42">
        <v>35030</v>
      </c>
      <c r="X8098" s="42"/>
      <c r="Y8098" s="42" t="s">
        <v>7793</v>
      </c>
      <c r="Z8098" t="str" s="42">
        <v>|cff00FF00“索随念走，缠身即收；制其行迹，使敌手寸步难移。”——《缚龙定形玄图》|r</v>
      </c>
      <c r="AA8098" t="str" s="42">
        <v>法宝打造获得。成宝核心×1；主材：十载灵蚕丝×1；辅材类别：阵旗灵丝×1；特性材料类别：毒血×1。</v>
      </c>
      <c r="AB8098" s="42">
        <v>12421005</v>
      </c>
      <c r="AC8098" s="42" t="s">
        <v>121</v>
      </c>
      <c r="AD8098" s="42">
        <v>0</v>
      </c>
      <c r="AE8098" s="42"/>
      <c r="AF8098" s="42">
        <v>70005</v>
      </c>
      <c r="AG8098" s="42"/>
      <c r="AH8098" s="42">
        <v>108000</v>
      </c>
      <c r="AI8098" s="42" t="s">
        <v>7668</v>
      </c>
      <c r="AJ8098" s="42" t="s">
        <v>7774</v>
      </c>
      <c r="AK8098" s="42" t="s">
        <v>342</v>
      </c>
      <c r="AL8098" t="s">
        <v>7795</v>
      </c>
    </row>
    <row r="8099" spans="2:38">
      <c r="B8099" s="16" t="n">
        <f>10000000+INDEX(编号表!$B:$B,MATCH(F8099,编号表!$A:$A,0))*100000+INDEX(编号表!$F:$F,MATCH(D8099,编号表!$E:$E,0))*1000+INDEX(编号表!$D:$D,MATCH(E8099,编号表!$C:$C,0))*10000+G8099</f>
        <v>12435031</v>
      </c>
      <c r="C8099" s="42" t="s">
        <v>8171</v>
      </c>
      <c r="D8099" s="42" t="s">
        <v>111</v>
      </c>
      <c r="E8099" s="42" t="s">
        <v>342</v>
      </c>
      <c r="F8099" s="42" t="s">
        <v>7668</v>
      </c>
      <c r="G8099" s="42">
        <v>31</v>
      </c>
      <c r="H8099" s="42"/>
      <c r="I8099" s="42">
        <v>60</v>
      </c>
      <c r="J8099" s="42" t="str">
        <f t="shared" si="135"/>
        <v>大类_神品金丹法宝</v>
      </c>
      <c r="K8099" s="42" t="s">
        <v>6624</v>
      </c>
      <c r="L8099" s="42"/>
      <c r="M8099" s="42" t="s">
        <v>7668</v>
      </c>
      <c r="N8099" s="42"/>
      <c r="O8099" s="42">
        <v>0</v>
      </c>
      <c r="P8099" s="42" t="b">
        <v>1</v>
      </c>
      <c r="Q8099" s="42"/>
      <c r="R8099" s="42" t="b">
        <v>0</v>
      </c>
      <c r="S8099" s="42">
        <v>1</v>
      </c>
      <c r="T8099" s="42" t="s">
        <v>91</v>
      </c>
      <c r="U8099" s="42">
        <v>999</v>
      </c>
      <c r="V8099" s="42" t="s">
        <v>7669</v>
      </c>
      <c r="W8099" s="42">
        <v>35031</v>
      </c>
      <c r="X8099" s="42"/>
      <c r="Y8099" s="42" t="s">
        <v>7793</v>
      </c>
      <c r="Z8099" t="str" s="42">
        <v>|cff00FF00“索随念走，缠身即收；制其行迹，使敌手寸步难移。”——《缚龙定形玄图》|r</v>
      </c>
      <c r="AA8099" t="str" s="42">
        <v>法宝打造获得。成宝核心×1；主材：十载灵蚕丝×1；辅材类别：阵旗灵丝×1；特性材料类别：毒囊×1。</v>
      </c>
      <c r="AB8099" s="42">
        <v>12421005</v>
      </c>
      <c r="AC8099" s="42" t="s">
        <v>121</v>
      </c>
      <c r="AD8099" s="42">
        <v>0</v>
      </c>
      <c r="AE8099" s="42"/>
      <c r="AF8099" s="42">
        <v>70005</v>
      </c>
      <c r="AG8099" s="42"/>
      <c r="AH8099" s="42">
        <v>108000</v>
      </c>
      <c r="AI8099" s="42" t="s">
        <v>7668</v>
      </c>
      <c r="AJ8099" s="42" t="s">
        <v>7774</v>
      </c>
      <c r="AK8099" s="42" t="s">
        <v>342</v>
      </c>
      <c r="AL8099" t="s">
        <v>7798</v>
      </c>
    </row>
    <row r="8100" spans="2:38">
      <c r="B8100" s="16" t="n">
        <f>10000000+INDEX(编号表!$B:$B,MATCH(F8100,编号表!$A:$A,0))*100000+INDEX(编号表!$F:$F,MATCH(D8100,编号表!$E:$E,0))*1000+INDEX(编号表!$D:$D,MATCH(E8100,编号表!$C:$C,0))*10000+G8100</f>
        <v>12435032</v>
      </c>
      <c r="C8100" s="42" t="s">
        <v>8173</v>
      </c>
      <c r="D8100" s="42" t="s">
        <v>111</v>
      </c>
      <c r="E8100" s="42" t="s">
        <v>342</v>
      </c>
      <c r="F8100" s="42" t="s">
        <v>7668</v>
      </c>
      <c r="G8100" s="42">
        <v>32</v>
      </c>
      <c r="H8100" s="42"/>
      <c r="I8100" s="42">
        <v>60</v>
      </c>
      <c r="J8100" s="42" t="str">
        <f t="shared" si="135"/>
        <v>大类_神品金丹法宝</v>
      </c>
      <c r="K8100" s="42" t="s">
        <v>6624</v>
      </c>
      <c r="L8100" s="42"/>
      <c r="M8100" s="42" t="s">
        <v>7668</v>
      </c>
      <c r="N8100" s="42"/>
      <c r="O8100" s="42">
        <v>0</v>
      </c>
      <c r="P8100" s="42" t="b">
        <v>1</v>
      </c>
      <c r="Q8100" s="42"/>
      <c r="R8100" s="42" t="b">
        <v>0</v>
      </c>
      <c r="S8100" s="42">
        <v>1</v>
      </c>
      <c r="T8100" s="42" t="s">
        <v>91</v>
      </c>
      <c r="U8100" s="42">
        <v>999</v>
      </c>
      <c r="V8100" s="42" t="s">
        <v>7669</v>
      </c>
      <c r="W8100" s="42">
        <v>35032</v>
      </c>
      <c r="X8100" s="42"/>
      <c r="Y8100" s="42" t="s">
        <v>7800</v>
      </c>
      <c r="Z8100" t="str" s="42">
        <v>|cff00FF00“索随念走，缠身即收；制其行迹，使敌手寸步难移。”——《缚龙定形玄图》|r</v>
      </c>
      <c r="AA8100" t="str" s="42">
        <v>法宝打造获得。成宝核心×1；主材：十载灵蚕丝×1；辅材类别：阵旗灵丝×1；特性材料类别：古阵石×1。</v>
      </c>
      <c r="AB8100" s="42">
        <v>12421005</v>
      </c>
      <c r="AC8100" s="42" t="s">
        <v>121</v>
      </c>
      <c r="AD8100" s="42">
        <v>0</v>
      </c>
      <c r="AE8100" s="42"/>
      <c r="AF8100" s="42">
        <v>70005</v>
      </c>
      <c r="AG8100" s="42"/>
      <c r="AH8100" s="42">
        <v>108000</v>
      </c>
      <c r="AI8100" s="42" t="s">
        <v>7668</v>
      </c>
      <c r="AJ8100" s="42" t="s">
        <v>7774</v>
      </c>
      <c r="AK8100" s="42" t="s">
        <v>342</v>
      </c>
      <c r="AL8100" t="s">
        <v>7802</v>
      </c>
    </row>
    <row r="8101" spans="2:38">
      <c r="B8101" s="16" t="n">
        <f>10000000+INDEX(编号表!$B:$B,MATCH(F8101,编号表!$A:$A,0))*100000+INDEX(编号表!$F:$F,MATCH(D8101,编号表!$E:$E,0))*1000+INDEX(编号表!$D:$D,MATCH(E8101,编号表!$C:$C,0))*10000+G8101</f>
        <v>12435033</v>
      </c>
      <c r="C8101" s="42" t="s">
        <v>8175</v>
      </c>
      <c r="D8101" s="42" t="s">
        <v>111</v>
      </c>
      <c r="E8101" s="42" t="s">
        <v>342</v>
      </c>
      <c r="F8101" s="42" t="s">
        <v>7668</v>
      </c>
      <c r="G8101" s="42">
        <v>33</v>
      </c>
      <c r="H8101" s="42"/>
      <c r="I8101" s="42">
        <v>60</v>
      </c>
      <c r="J8101" s="42" t="str">
        <f t="shared" si="135"/>
        <v>大类_神品金丹法宝</v>
      </c>
      <c r="K8101" s="42" t="s">
        <v>6624</v>
      </c>
      <c r="L8101" s="42"/>
      <c r="M8101" s="42" t="s">
        <v>7668</v>
      </c>
      <c r="N8101" s="42"/>
      <c r="O8101" s="42">
        <v>0</v>
      </c>
      <c r="P8101" s="42" t="b">
        <v>1</v>
      </c>
      <c r="Q8101" s="42"/>
      <c r="R8101" s="42" t="b">
        <v>0</v>
      </c>
      <c r="S8101" s="42">
        <v>1</v>
      </c>
      <c r="T8101" s="42" t="s">
        <v>91</v>
      </c>
      <c r="U8101" s="42">
        <v>999</v>
      </c>
      <c r="V8101" s="42" t="s">
        <v>7669</v>
      </c>
      <c r="W8101" s="42">
        <v>35033</v>
      </c>
      <c r="X8101" s="42"/>
      <c r="Y8101" t="str" s="42">
        <v>法宝。缠束目标，使其短时定身；补强索体，延长定身时间；缩短缚灵索技能冷却时间。</v>
      </c>
      <c r="Z8101" t="str" s="42">
        <v>|cff00FF00“索随念走，缠身即收；制其行迹，使敌手寸步难移。”——《缚龙定形玄图》|r</v>
      </c>
      <c r="AA8101" t="str" s="42">
        <v>法宝打造获得。成宝核心×1；主材：十载灵蚕丝×1；辅材类别：阵旗灵丝×1；特性材料类别：妖丹×1。</v>
      </c>
      <c r="AB8101" s="42">
        <v>12421005</v>
      </c>
      <c r="AC8101" s="42" t="s">
        <v>121</v>
      </c>
      <c r="AD8101" s="42">
        <v>0</v>
      </c>
      <c r="AE8101" s="42"/>
      <c r="AF8101" s="42">
        <v>70005</v>
      </c>
      <c r="AG8101" s="42"/>
      <c r="AH8101" s="42">
        <v>108000</v>
      </c>
      <c r="AI8101" s="42" t="s">
        <v>7668</v>
      </c>
      <c r="AJ8101" s="42" t="s">
        <v>7774</v>
      </c>
      <c r="AK8101" s="42" t="s">
        <v>342</v>
      </c>
      <c r="AL8101" t="s">
        <v>7806</v>
      </c>
    </row>
    <row r="8102" spans="2:38">
      <c r="B8102" s="16" t="n">
        <f>10000000+INDEX(编号表!$B:$B,MATCH(F8102,编号表!$A:$A,0))*100000+INDEX(编号表!$F:$F,MATCH(D8102,编号表!$E:$E,0))*1000+INDEX(编号表!$D:$D,MATCH(E8102,编号表!$C:$C,0))*10000+G8102</f>
        <v>12435034</v>
      </c>
      <c r="C8102" s="42" t="s">
        <v>8177</v>
      </c>
      <c r="D8102" s="42" t="s">
        <v>111</v>
      </c>
      <c r="E8102" s="42" t="s">
        <v>342</v>
      </c>
      <c r="F8102" s="42" t="s">
        <v>7668</v>
      </c>
      <c r="G8102" s="42">
        <v>34</v>
      </c>
      <c r="H8102" s="42"/>
      <c r="I8102" s="42">
        <v>60</v>
      </c>
      <c r="J8102" s="42" t="str">
        <f t="shared" si="135"/>
        <v>大类_神品金丹法宝</v>
      </c>
      <c r="K8102" s="42" t="s">
        <v>6624</v>
      </c>
      <c r="L8102" s="42"/>
      <c r="M8102" s="42" t="s">
        <v>7668</v>
      </c>
      <c r="N8102" s="42"/>
      <c r="O8102" s="42">
        <v>0</v>
      </c>
      <c r="P8102" s="42" t="b">
        <v>1</v>
      </c>
      <c r="Q8102" s="42"/>
      <c r="R8102" s="42" t="b">
        <v>0</v>
      </c>
      <c r="S8102" s="42">
        <v>1</v>
      </c>
      <c r="T8102" s="42" t="s">
        <v>91</v>
      </c>
      <c r="U8102" s="42">
        <v>999</v>
      </c>
      <c r="V8102" s="42" t="s">
        <v>7669</v>
      </c>
      <c r="W8102" s="42">
        <v>35034</v>
      </c>
      <c r="X8102" s="42"/>
      <c r="Y8102" s="42" t="s">
        <v>7808</v>
      </c>
      <c r="Z8102" s="42" t="s">
        <v>7809</v>
      </c>
      <c r="AA8102" t="str" s="42">
        <v>法宝打造获得。成宝核心×1；主材：十载灵兽皮×1；辅材类别：甲壳×1；特性材料类别：金行凝华×1。</v>
      </c>
      <c r="AB8102" s="42">
        <v>12421001</v>
      </c>
      <c r="AC8102" s="42" t="s">
        <v>121</v>
      </c>
      <c r="AD8102" s="42">
        <v>0</v>
      </c>
      <c r="AE8102" s="42"/>
      <c r="AF8102" s="42">
        <v>70005</v>
      </c>
      <c r="AG8102" s="42"/>
      <c r="AH8102" s="42">
        <v>108000</v>
      </c>
      <c r="AI8102" s="42" t="s">
        <v>7668</v>
      </c>
      <c r="AJ8102" s="42" t="s">
        <v>7811</v>
      </c>
      <c r="AK8102" s="42" t="s">
        <v>342</v>
      </c>
      <c r="AL8102" t="s">
        <v>7812</v>
      </c>
    </row>
    <row r="8103" spans="2:38">
      <c r="B8103" s="16" t="n">
        <f>10000000+INDEX(编号表!$B:$B,MATCH(F8103,编号表!$A:$A,0))*100000+INDEX(编号表!$F:$F,MATCH(D8103,编号表!$E:$E,0))*1000+INDEX(编号表!$D:$D,MATCH(E8103,编号表!$C:$C,0))*10000+G8103</f>
        <v>12435035</v>
      </c>
      <c r="C8103" s="42" t="s">
        <v>8179</v>
      </c>
      <c r="D8103" s="42" t="s">
        <v>111</v>
      </c>
      <c r="E8103" s="42" t="s">
        <v>342</v>
      </c>
      <c r="F8103" s="42" t="s">
        <v>7668</v>
      </c>
      <c r="G8103" s="42">
        <v>35</v>
      </c>
      <c r="H8103" s="42"/>
      <c r="I8103" s="42">
        <v>60</v>
      </c>
      <c r="J8103" s="42" t="str">
        <f t="shared" si="135"/>
        <v>大类_神品金丹法宝</v>
      </c>
      <c r="K8103" s="42" t="s">
        <v>6624</v>
      </c>
      <c r="L8103" s="42"/>
      <c r="M8103" s="42" t="s">
        <v>7668</v>
      </c>
      <c r="N8103" s="42"/>
      <c r="O8103" s="42">
        <v>0</v>
      </c>
      <c r="P8103" s="42" t="b">
        <v>1</v>
      </c>
      <c r="Q8103" s="42"/>
      <c r="R8103" s="42" t="b">
        <v>0</v>
      </c>
      <c r="S8103" s="42">
        <v>1</v>
      </c>
      <c r="T8103" s="42" t="s">
        <v>91</v>
      </c>
      <c r="U8103" s="42">
        <v>999</v>
      </c>
      <c r="V8103" s="42" t="s">
        <v>7669</v>
      </c>
      <c r="W8103" s="42">
        <v>35035</v>
      </c>
      <c r="X8103" s="42"/>
      <c r="Y8103" s="42" t="s">
        <v>7814</v>
      </c>
      <c r="Z8103" s="42" t="s">
        <v>7809</v>
      </c>
      <c r="AA8103" t="str" s="42">
        <v>法宝打造获得。成宝核心×1；主材：十载灵兽皮×1；辅材类别：甲壳×1；特性材料类别：木行凝华×1。</v>
      </c>
      <c r="AB8103" s="42">
        <v>12421001</v>
      </c>
      <c r="AC8103" s="42" t="s">
        <v>121</v>
      </c>
      <c r="AD8103" s="42">
        <v>0</v>
      </c>
      <c r="AE8103" s="42"/>
      <c r="AF8103" s="42">
        <v>70005</v>
      </c>
      <c r="AG8103" s="42"/>
      <c r="AH8103" s="42">
        <v>108000</v>
      </c>
      <c r="AI8103" s="42" t="s">
        <v>7668</v>
      </c>
      <c r="AJ8103" s="42" t="s">
        <v>7811</v>
      </c>
      <c r="AK8103" s="42" t="s">
        <v>342</v>
      </c>
      <c r="AL8103" t="s">
        <v>7816</v>
      </c>
    </row>
    <row r="8104" spans="2:38">
      <c r="B8104" s="16" t="n">
        <f>10000000+INDEX(编号表!$B:$B,MATCH(F8104,编号表!$A:$A,0))*100000+INDEX(编号表!$F:$F,MATCH(D8104,编号表!$E:$E,0))*1000+INDEX(编号表!$D:$D,MATCH(E8104,编号表!$C:$C,0))*10000+G8104</f>
        <v>12435036</v>
      </c>
      <c r="C8104" s="42" t="s">
        <v>8181</v>
      </c>
      <c r="D8104" s="42" t="s">
        <v>111</v>
      </c>
      <c r="E8104" s="42" t="s">
        <v>342</v>
      </c>
      <c r="F8104" s="42" t="s">
        <v>7668</v>
      </c>
      <c r="G8104" s="42">
        <v>36</v>
      </c>
      <c r="H8104" s="42"/>
      <c r="I8104" s="42">
        <v>60</v>
      </c>
      <c r="J8104" s="42" t="str">
        <f t="shared" si="135"/>
        <v>大类_神品金丹法宝</v>
      </c>
      <c r="K8104" s="42" t="s">
        <v>6624</v>
      </c>
      <c r="L8104" s="42"/>
      <c r="M8104" s="42" t="s">
        <v>7668</v>
      </c>
      <c r="N8104" s="42"/>
      <c r="O8104" s="42">
        <v>0</v>
      </c>
      <c r="P8104" s="42" t="b">
        <v>1</v>
      </c>
      <c r="Q8104" s="42"/>
      <c r="R8104" s="42" t="b">
        <v>0</v>
      </c>
      <c r="S8104" s="42">
        <v>1</v>
      </c>
      <c r="T8104" s="42" t="s">
        <v>91</v>
      </c>
      <c r="U8104" s="42">
        <v>999</v>
      </c>
      <c r="V8104" s="42" t="s">
        <v>7669</v>
      </c>
      <c r="W8104" s="42">
        <v>35036</v>
      </c>
      <c r="X8104" s="42"/>
      <c r="Y8104" s="42" t="s">
        <v>7818</v>
      </c>
      <c r="Z8104" s="42" t="s">
        <v>7809</v>
      </c>
      <c r="AA8104" t="str" s="42">
        <v>法宝打造获得。成宝核心×1；主材：十载灵兽皮×1；辅材类别：甲壳×1；特性材料类别：水行凝华×1。</v>
      </c>
      <c r="AB8104" s="42">
        <v>12421001</v>
      </c>
      <c r="AC8104" s="42" t="s">
        <v>121</v>
      </c>
      <c r="AD8104" s="42">
        <v>0</v>
      </c>
      <c r="AE8104" s="42"/>
      <c r="AF8104" s="42">
        <v>70005</v>
      </c>
      <c r="AG8104" s="42"/>
      <c r="AH8104" s="42">
        <v>108000</v>
      </c>
      <c r="AI8104" s="42" t="s">
        <v>7668</v>
      </c>
      <c r="AJ8104" s="42" t="s">
        <v>7811</v>
      </c>
      <c r="AK8104" s="42" t="s">
        <v>342</v>
      </c>
      <c r="AL8104" t="s">
        <v>7820</v>
      </c>
    </row>
    <row r="8105" spans="2:38">
      <c r="B8105" s="16" t="n">
        <f>10000000+INDEX(编号表!$B:$B,MATCH(F8105,编号表!$A:$A,0))*100000+INDEX(编号表!$F:$F,MATCH(D8105,编号表!$E:$E,0))*1000+INDEX(编号表!$D:$D,MATCH(E8105,编号表!$C:$C,0))*10000+G8105</f>
        <v>12435037</v>
      </c>
      <c r="C8105" s="42" t="s">
        <v>8183</v>
      </c>
      <c r="D8105" s="42" t="s">
        <v>111</v>
      </c>
      <c r="E8105" s="42" t="s">
        <v>342</v>
      </c>
      <c r="F8105" s="42" t="s">
        <v>7668</v>
      </c>
      <c r="G8105" s="42">
        <v>37</v>
      </c>
      <c r="H8105" s="42"/>
      <c r="I8105" s="42">
        <v>60</v>
      </c>
      <c r="J8105" s="42" t="str">
        <f t="shared" si="135"/>
        <v>大类_神品金丹法宝</v>
      </c>
      <c r="K8105" s="42" t="s">
        <v>6624</v>
      </c>
      <c r="L8105" s="42"/>
      <c r="M8105" s="42" t="s">
        <v>7668</v>
      </c>
      <c r="N8105" s="42"/>
      <c r="O8105" s="42">
        <v>0</v>
      </c>
      <c r="P8105" s="42" t="b">
        <v>1</v>
      </c>
      <c r="Q8105" s="42"/>
      <c r="R8105" s="42" t="b">
        <v>0</v>
      </c>
      <c r="S8105" s="42">
        <v>1</v>
      </c>
      <c r="T8105" s="42" t="s">
        <v>91</v>
      </c>
      <c r="U8105" s="42">
        <v>999</v>
      </c>
      <c r="V8105" s="42" t="s">
        <v>7669</v>
      </c>
      <c r="W8105" s="42">
        <v>35037</v>
      </c>
      <c r="X8105" s="42"/>
      <c r="Y8105" s="42" t="s">
        <v>7822</v>
      </c>
      <c r="Z8105" s="42" t="s">
        <v>7809</v>
      </c>
      <c r="AA8105" t="str" s="42">
        <v>法宝打造获得。成宝核心×1；主材：十载灵兽皮×1；辅材类别：甲壳×1；特性材料类别：火行凝华×1。</v>
      </c>
      <c r="AB8105" s="42">
        <v>12421001</v>
      </c>
      <c r="AC8105" s="42" t="s">
        <v>121</v>
      </c>
      <c r="AD8105" s="42">
        <v>0</v>
      </c>
      <c r="AE8105" s="42"/>
      <c r="AF8105" s="42">
        <v>70005</v>
      </c>
      <c r="AG8105" s="42"/>
      <c r="AH8105" s="42">
        <v>108000</v>
      </c>
      <c r="AI8105" s="42" t="s">
        <v>7668</v>
      </c>
      <c r="AJ8105" s="42" t="s">
        <v>7811</v>
      </c>
      <c r="AK8105" s="42" t="s">
        <v>342</v>
      </c>
      <c r="AL8105" t="s">
        <v>7824</v>
      </c>
    </row>
    <row r="8106" spans="2:38">
      <c r="B8106" s="16" t="n">
        <f>10000000+INDEX(编号表!$B:$B,MATCH(F8106,编号表!$A:$A,0))*100000+INDEX(编号表!$F:$F,MATCH(D8106,编号表!$E:$E,0))*1000+INDEX(编号表!$D:$D,MATCH(E8106,编号表!$C:$C,0))*10000+G8106</f>
        <v>12435038</v>
      </c>
      <c r="C8106" s="42" t="s">
        <v>8185</v>
      </c>
      <c r="D8106" s="42" t="s">
        <v>111</v>
      </c>
      <c r="E8106" s="42" t="s">
        <v>342</v>
      </c>
      <c r="F8106" s="42" t="s">
        <v>7668</v>
      </c>
      <c r="G8106" s="42">
        <v>38</v>
      </c>
      <c r="H8106" s="42"/>
      <c r="I8106" s="42">
        <v>60</v>
      </c>
      <c r="J8106" s="42" t="str">
        <f t="shared" si="135"/>
        <v>大类_神品金丹法宝</v>
      </c>
      <c r="K8106" s="42" t="s">
        <v>6624</v>
      </c>
      <c r="L8106" s="42"/>
      <c r="M8106" s="42" t="s">
        <v>7668</v>
      </c>
      <c r="N8106" s="42"/>
      <c r="O8106" s="42">
        <v>0</v>
      </c>
      <c r="P8106" s="42" t="b">
        <v>1</v>
      </c>
      <c r="Q8106" s="42"/>
      <c r="R8106" s="42" t="b">
        <v>0</v>
      </c>
      <c r="S8106" s="42">
        <v>1</v>
      </c>
      <c r="T8106" s="42" t="s">
        <v>91</v>
      </c>
      <c r="U8106" s="42">
        <v>999</v>
      </c>
      <c r="V8106" s="42" t="s">
        <v>7669</v>
      </c>
      <c r="W8106" s="42">
        <v>35038</v>
      </c>
      <c r="X8106" s="42"/>
      <c r="Y8106" s="42" t="s">
        <v>7826</v>
      </c>
      <c r="Z8106" s="42" t="s">
        <v>7809</v>
      </c>
      <c r="AA8106" t="str" s="42">
        <v>法宝打造获得。成宝核心×1；主材：十载灵兽皮×1；辅材类别：甲壳×1；特性材料类别：土行凝华×1。</v>
      </c>
      <c r="AB8106" s="42">
        <v>12421001</v>
      </c>
      <c r="AC8106" s="42" t="s">
        <v>121</v>
      </c>
      <c r="AD8106" s="42">
        <v>0</v>
      </c>
      <c r="AE8106" s="42"/>
      <c r="AF8106" s="42">
        <v>70005</v>
      </c>
      <c r="AG8106" s="42"/>
      <c r="AH8106" s="42">
        <v>108000</v>
      </c>
      <c r="AI8106" s="42" t="s">
        <v>7668</v>
      </c>
      <c r="AJ8106" s="42" t="s">
        <v>7811</v>
      </c>
      <c r="AK8106" s="42" t="s">
        <v>342</v>
      </c>
      <c r="AL8106" t="s">
        <v>7828</v>
      </c>
    </row>
    <row r="8107" spans="2:38">
      <c r="B8107" s="16" t="n">
        <f>10000000+INDEX(编号表!$B:$B,MATCH(F8107,编号表!$A:$A,0))*100000+INDEX(编号表!$F:$F,MATCH(D8107,编号表!$E:$E,0))*1000+INDEX(编号表!$D:$D,MATCH(E8107,编号表!$C:$C,0))*10000+G8107</f>
        <v>12435039</v>
      </c>
      <c r="C8107" s="42" t="s">
        <v>8187</v>
      </c>
      <c r="D8107" s="42" t="s">
        <v>111</v>
      </c>
      <c r="E8107" s="42" t="s">
        <v>342</v>
      </c>
      <c r="F8107" s="42" t="s">
        <v>7668</v>
      </c>
      <c r="G8107" s="42">
        <v>39</v>
      </c>
      <c r="H8107" s="42"/>
      <c r="I8107" s="42">
        <v>60</v>
      </c>
      <c r="J8107" s="42" t="str">
        <f t="shared" si="135"/>
        <v>大类_神品金丹法宝</v>
      </c>
      <c r="K8107" s="42" t="s">
        <v>6624</v>
      </c>
      <c r="L8107" s="42"/>
      <c r="M8107" s="42" t="s">
        <v>7668</v>
      </c>
      <c r="N8107" s="42"/>
      <c r="O8107" s="42">
        <v>0</v>
      </c>
      <c r="P8107" s="42" t="b">
        <v>1</v>
      </c>
      <c r="Q8107" s="42"/>
      <c r="R8107" s="42" t="b">
        <v>0</v>
      </c>
      <c r="S8107" s="42">
        <v>1</v>
      </c>
      <c r="T8107" s="42" t="s">
        <v>91</v>
      </c>
      <c r="U8107" s="42">
        <v>999</v>
      </c>
      <c r="V8107" s="42" t="s">
        <v>7669</v>
      </c>
      <c r="W8107" s="42">
        <v>35039</v>
      </c>
      <c r="X8107" s="42"/>
      <c r="Y8107" s="42" t="s">
        <v>7830</v>
      </c>
      <c r="Z8107" s="42" t="s">
        <v>7809</v>
      </c>
      <c r="AA8107" t="str" s="42">
        <v>法宝打造获得。成宝核心×1；主材：十载灵兽皮×1；辅材类别：甲壳×1；特性材料类别：甲壳×1。</v>
      </c>
      <c r="AB8107" s="42">
        <v>12421001</v>
      </c>
      <c r="AC8107" s="42" t="s">
        <v>121</v>
      </c>
      <c r="AD8107" s="42">
        <v>0</v>
      </c>
      <c r="AE8107" s="42"/>
      <c r="AF8107" s="42">
        <v>70005</v>
      </c>
      <c r="AG8107" s="42"/>
      <c r="AH8107" s="42">
        <v>108000</v>
      </c>
      <c r="AI8107" s="42" t="s">
        <v>7668</v>
      </c>
      <c r="AJ8107" s="42" t="s">
        <v>7811</v>
      </c>
      <c r="AK8107" s="42" t="s">
        <v>342</v>
      </c>
      <c r="AL8107" t="s">
        <v>7832</v>
      </c>
    </row>
    <row r="8108" spans="2:38">
      <c r="B8108" s="16" t="n">
        <f>10000000+INDEX(编号表!$B:$B,MATCH(F8108,编号表!$A:$A,0))*100000+INDEX(编号表!$F:$F,MATCH(D8108,编号表!$E:$E,0))*1000+INDEX(编号表!$D:$D,MATCH(E8108,编号表!$C:$C,0))*10000+G8108</f>
        <v>12435040</v>
      </c>
      <c r="C8108" s="42" t="s">
        <v>8189</v>
      </c>
      <c r="D8108" s="42" t="s">
        <v>111</v>
      </c>
      <c r="E8108" s="42" t="s">
        <v>342</v>
      </c>
      <c r="F8108" s="42" t="s">
        <v>7668</v>
      </c>
      <c r="G8108" s="42">
        <v>40</v>
      </c>
      <c r="H8108" s="42"/>
      <c r="I8108" s="42">
        <v>60</v>
      </c>
      <c r="J8108" s="42" t="str">
        <f t="shared" si="135"/>
        <v>大类_神品金丹法宝</v>
      </c>
      <c r="K8108" s="42" t="s">
        <v>6624</v>
      </c>
      <c r="L8108" s="42"/>
      <c r="M8108" s="42" t="s">
        <v>7668</v>
      </c>
      <c r="N8108" s="42"/>
      <c r="O8108" s="42">
        <v>0</v>
      </c>
      <c r="P8108" s="42" t="b">
        <v>1</v>
      </c>
      <c r="Q8108" s="42"/>
      <c r="R8108" s="42" t="b">
        <v>0</v>
      </c>
      <c r="S8108" s="42">
        <v>1</v>
      </c>
      <c r="T8108" s="42" t="s">
        <v>91</v>
      </c>
      <c r="U8108" s="42">
        <v>999</v>
      </c>
      <c r="V8108" s="42" t="s">
        <v>7669</v>
      </c>
      <c r="W8108" s="42">
        <v>35040</v>
      </c>
      <c r="X8108" s="42"/>
      <c r="Y8108" s="42" t="s">
        <v>7834</v>
      </c>
      <c r="Z8108" s="42" t="s">
        <v>7809</v>
      </c>
      <c r="AA8108" t="str" s="42">
        <v>法宝打造获得。成宝核心×1；主材：十载灵兽皮×1；辅材类别：甲壳×1；特性材料类别：毒囊×1。</v>
      </c>
      <c r="AB8108" s="42">
        <v>12421001</v>
      </c>
      <c r="AC8108" s="42" t="s">
        <v>121</v>
      </c>
      <c r="AD8108" s="42">
        <v>0</v>
      </c>
      <c r="AE8108" s="42"/>
      <c r="AF8108" s="42">
        <v>70005</v>
      </c>
      <c r="AG8108" s="42"/>
      <c r="AH8108" s="42">
        <v>108000</v>
      </c>
      <c r="AI8108" s="42" t="s">
        <v>7668</v>
      </c>
      <c r="AJ8108" s="42" t="s">
        <v>7811</v>
      </c>
      <c r="AK8108" s="42" t="s">
        <v>342</v>
      </c>
      <c r="AL8108" t="s">
        <v>7836</v>
      </c>
    </row>
    <row r="8109" spans="2:38">
      <c r="B8109" s="16" t="n">
        <f>10000000+INDEX(编号表!$B:$B,MATCH(F8109,编号表!$A:$A,0))*100000+INDEX(编号表!$F:$F,MATCH(D8109,编号表!$E:$E,0))*1000+INDEX(编号表!$D:$D,MATCH(E8109,编号表!$C:$C,0))*10000+G8109</f>
        <v>12435041</v>
      </c>
      <c r="C8109" s="42" t="s">
        <v>8191</v>
      </c>
      <c r="D8109" s="42" t="s">
        <v>111</v>
      </c>
      <c r="E8109" s="42" t="s">
        <v>342</v>
      </c>
      <c r="F8109" s="42" t="s">
        <v>7668</v>
      </c>
      <c r="G8109" s="42">
        <v>41</v>
      </c>
      <c r="H8109" s="42"/>
      <c r="I8109" s="42">
        <v>60</v>
      </c>
      <c r="J8109" s="42" t="str">
        <f t="shared" si="135"/>
        <v>大类_神品金丹法宝</v>
      </c>
      <c r="K8109" s="42" t="s">
        <v>6624</v>
      </c>
      <c r="L8109" s="42"/>
      <c r="M8109" s="42" t="s">
        <v>7668</v>
      </c>
      <c r="N8109" s="42"/>
      <c r="O8109" s="42">
        <v>0</v>
      </c>
      <c r="P8109" s="42" t="b">
        <v>1</v>
      </c>
      <c r="Q8109" s="42"/>
      <c r="R8109" s="42" t="b">
        <v>0</v>
      </c>
      <c r="S8109" s="42">
        <v>1</v>
      </c>
      <c r="T8109" s="42" t="s">
        <v>91</v>
      </c>
      <c r="U8109" s="42">
        <v>999</v>
      </c>
      <c r="V8109" s="42" t="s">
        <v>7669</v>
      </c>
      <c r="W8109" s="42">
        <v>35041</v>
      </c>
      <c r="X8109" s="42"/>
      <c r="Y8109" t="str" s="42">
        <v>法宝。展开护盾，吸收伤害；提高护盾吸收量；缩短宝伞技能冷却时间。</v>
      </c>
      <c r="Z8109" s="42" t="s">
        <v>7809</v>
      </c>
      <c r="AA8109" t="str" s="42">
        <v>法宝打造获得。成宝核心×1；主材：十载灵兽皮×1；辅材类别：甲壳×1；特性材料类别：妖丹×1。</v>
      </c>
      <c r="AB8109" s="42">
        <v>12421001</v>
      </c>
      <c r="AC8109" s="42" t="s">
        <v>121</v>
      </c>
      <c r="AD8109" s="42">
        <v>0</v>
      </c>
      <c r="AE8109" s="42"/>
      <c r="AF8109" s="42">
        <v>70005</v>
      </c>
      <c r="AG8109" s="42"/>
      <c r="AH8109" s="42">
        <v>108000</v>
      </c>
      <c r="AI8109" s="42" t="s">
        <v>7668</v>
      </c>
      <c r="AJ8109" s="42" t="s">
        <v>7811</v>
      </c>
      <c r="AK8109" s="42" t="s">
        <v>342</v>
      </c>
      <c r="AL8109" t="s">
        <v>7840</v>
      </c>
    </row>
    <row r="8110" spans="2:38">
      <c r="B8110" s="16" t="n">
        <f>10000000+INDEX(编号表!$B:$B,MATCH(F8110,编号表!$A:$A,0))*100000+INDEX(编号表!$F:$F,MATCH(D8110,编号表!$E:$E,0))*1000+INDEX(编号表!$D:$D,MATCH(E8110,编号表!$C:$C,0))*10000+G8110</f>
        <v>12435042</v>
      </c>
      <c r="C8110" s="42" t="s">
        <v>8193</v>
      </c>
      <c r="D8110" s="42" t="s">
        <v>111</v>
      </c>
      <c r="E8110" s="42" t="s">
        <v>342</v>
      </c>
      <c r="F8110" s="42" t="s">
        <v>7668</v>
      </c>
      <c r="G8110" s="42">
        <v>42</v>
      </c>
      <c r="H8110" s="42"/>
      <c r="I8110" s="42">
        <v>60</v>
      </c>
      <c r="J8110" s="42" t="str">
        <f t="shared" si="135"/>
        <v>大类_神品金丹法宝</v>
      </c>
      <c r="K8110" s="42" t="s">
        <v>6624</v>
      </c>
      <c r="L8110" s="42"/>
      <c r="M8110" s="42" t="s">
        <v>7668</v>
      </c>
      <c r="N8110" s="42"/>
      <c r="O8110" s="42">
        <v>0</v>
      </c>
      <c r="P8110" s="42" t="b">
        <v>1</v>
      </c>
      <c r="Q8110" s="42"/>
      <c r="R8110" s="42" t="b">
        <v>0</v>
      </c>
      <c r="S8110" s="42">
        <v>1</v>
      </c>
      <c r="T8110" s="42" t="s">
        <v>91</v>
      </c>
      <c r="U8110" s="42">
        <v>999</v>
      </c>
      <c r="V8110" s="42" t="s">
        <v>7669</v>
      </c>
      <c r="W8110" s="42">
        <v>35042</v>
      </c>
      <c r="X8110" s="42"/>
      <c r="Y8110" s="42" t="s">
        <v>7842</v>
      </c>
      <c r="Z8110" s="42" t="s">
        <v>7809</v>
      </c>
      <c r="AA8110" t="str" s="42">
        <v>法宝打造获得。成宝核心×1；主材：十载灵兽皮×1；辅材类别：阵旗灵丝×1；特性材料类别：金行凝华×1。</v>
      </c>
      <c r="AB8110" s="42">
        <v>12421001</v>
      </c>
      <c r="AC8110" s="42" t="s">
        <v>121</v>
      </c>
      <c r="AD8110" s="42">
        <v>0</v>
      </c>
      <c r="AE8110" s="42"/>
      <c r="AF8110" s="42">
        <v>70005</v>
      </c>
      <c r="AG8110" s="42"/>
      <c r="AH8110" s="42">
        <v>108000</v>
      </c>
      <c r="AI8110" s="42" t="s">
        <v>7668</v>
      </c>
      <c r="AJ8110" s="42" t="s">
        <v>7811</v>
      </c>
      <c r="AK8110" s="42" t="s">
        <v>342</v>
      </c>
      <c r="AL8110" t="s">
        <v>7844</v>
      </c>
    </row>
    <row r="8111" spans="2:38">
      <c r="B8111" s="16" t="n">
        <f>10000000+INDEX(编号表!$B:$B,MATCH(F8111,编号表!$A:$A,0))*100000+INDEX(编号表!$F:$F,MATCH(D8111,编号表!$E:$E,0))*1000+INDEX(编号表!$D:$D,MATCH(E8111,编号表!$C:$C,0))*10000+G8111</f>
        <v>12435043</v>
      </c>
      <c r="C8111" s="42" t="s">
        <v>8195</v>
      </c>
      <c r="D8111" s="42" t="s">
        <v>111</v>
      </c>
      <c r="E8111" s="42" t="s">
        <v>342</v>
      </c>
      <c r="F8111" s="42" t="s">
        <v>7668</v>
      </c>
      <c r="G8111" s="42">
        <v>43</v>
      </c>
      <c r="H8111" s="42"/>
      <c r="I8111" s="42">
        <v>60</v>
      </c>
      <c r="J8111" s="42" t="str">
        <f t="shared" si="135"/>
        <v>大类_神品金丹法宝</v>
      </c>
      <c r="K8111" s="42" t="s">
        <v>6624</v>
      </c>
      <c r="L8111" s="42"/>
      <c r="M8111" s="42" t="s">
        <v>7668</v>
      </c>
      <c r="N8111" s="42"/>
      <c r="O8111" s="42">
        <v>0</v>
      </c>
      <c r="P8111" s="42" t="b">
        <v>1</v>
      </c>
      <c r="Q8111" s="42"/>
      <c r="R8111" s="42" t="b">
        <v>0</v>
      </c>
      <c r="S8111" s="42">
        <v>1</v>
      </c>
      <c r="T8111" s="42" t="s">
        <v>91</v>
      </c>
      <c r="U8111" s="42">
        <v>999</v>
      </c>
      <c r="V8111" s="42" t="s">
        <v>7669</v>
      </c>
      <c r="W8111" s="42">
        <v>35043</v>
      </c>
      <c r="X8111" s="42"/>
      <c r="Y8111" s="42" t="s">
        <v>7846</v>
      </c>
      <c r="Z8111" s="42" t="s">
        <v>7809</v>
      </c>
      <c r="AA8111" t="str" s="42">
        <v>法宝打造获得。成宝核心×1；主材：十载灵兽皮×1；辅材类别：阵旗灵丝×1；特性材料类别：木行凝华×1。</v>
      </c>
      <c r="AB8111" s="42">
        <v>12421001</v>
      </c>
      <c r="AC8111" s="42" t="s">
        <v>121</v>
      </c>
      <c r="AD8111" s="42">
        <v>0</v>
      </c>
      <c r="AE8111" s="42"/>
      <c r="AF8111" s="42">
        <v>70005</v>
      </c>
      <c r="AG8111" s="42"/>
      <c r="AH8111" s="42">
        <v>108000</v>
      </c>
      <c r="AI8111" s="42" t="s">
        <v>7668</v>
      </c>
      <c r="AJ8111" s="42" t="s">
        <v>7811</v>
      </c>
      <c r="AK8111" s="42" t="s">
        <v>342</v>
      </c>
      <c r="AL8111" t="s">
        <v>7848</v>
      </c>
    </row>
    <row r="8112" spans="2:38">
      <c r="B8112" s="16" t="n">
        <f>10000000+INDEX(编号表!$B:$B,MATCH(F8112,编号表!$A:$A,0))*100000+INDEX(编号表!$F:$F,MATCH(D8112,编号表!$E:$E,0))*1000+INDEX(编号表!$D:$D,MATCH(E8112,编号表!$C:$C,0))*10000+G8112</f>
        <v>12435044</v>
      </c>
      <c r="C8112" s="42" t="s">
        <v>8197</v>
      </c>
      <c r="D8112" s="42" t="s">
        <v>111</v>
      </c>
      <c r="E8112" s="42" t="s">
        <v>342</v>
      </c>
      <c r="F8112" s="42" t="s">
        <v>7668</v>
      </c>
      <c r="G8112" s="42">
        <v>44</v>
      </c>
      <c r="H8112" s="42"/>
      <c r="I8112" s="42">
        <v>60</v>
      </c>
      <c r="J8112" s="42" t="str">
        <f t="shared" si="135"/>
        <v>大类_神品金丹法宝</v>
      </c>
      <c r="K8112" s="42" t="s">
        <v>6624</v>
      </c>
      <c r="L8112" s="42"/>
      <c r="M8112" s="42" t="s">
        <v>7668</v>
      </c>
      <c r="N8112" s="42"/>
      <c r="O8112" s="42">
        <v>0</v>
      </c>
      <c r="P8112" s="42" t="b">
        <v>1</v>
      </c>
      <c r="Q8112" s="42"/>
      <c r="R8112" s="42" t="b">
        <v>0</v>
      </c>
      <c r="S8112" s="42">
        <v>1</v>
      </c>
      <c r="T8112" s="42" t="s">
        <v>91</v>
      </c>
      <c r="U8112" s="42">
        <v>999</v>
      </c>
      <c r="V8112" s="42" t="s">
        <v>7669</v>
      </c>
      <c r="W8112" s="42">
        <v>35044</v>
      </c>
      <c r="X8112" s="42"/>
      <c r="Y8112" s="42" t="s">
        <v>7850</v>
      </c>
      <c r="Z8112" s="42" t="s">
        <v>7809</v>
      </c>
      <c r="AA8112" t="str" s="42">
        <v>法宝打造获得。成宝核心×1；主材：十载灵兽皮×1；辅材类别：阵旗灵丝×1；特性材料类别：水行凝华×1。</v>
      </c>
      <c r="AB8112" s="42">
        <v>12421001</v>
      </c>
      <c r="AC8112" s="42" t="s">
        <v>121</v>
      </c>
      <c r="AD8112" s="42">
        <v>0</v>
      </c>
      <c r="AE8112" s="42"/>
      <c r="AF8112" s="42">
        <v>70005</v>
      </c>
      <c r="AG8112" s="42"/>
      <c r="AH8112" s="42">
        <v>108000</v>
      </c>
      <c r="AI8112" s="42" t="s">
        <v>7668</v>
      </c>
      <c r="AJ8112" s="42" t="s">
        <v>7811</v>
      </c>
      <c r="AK8112" s="42" t="s">
        <v>342</v>
      </c>
      <c r="AL8112" t="s">
        <v>7852</v>
      </c>
    </row>
    <row r="8113" spans="2:38">
      <c r="B8113" s="16" t="n">
        <f>10000000+INDEX(编号表!$B:$B,MATCH(F8113,编号表!$A:$A,0))*100000+INDEX(编号表!$F:$F,MATCH(D8113,编号表!$E:$E,0))*1000+INDEX(编号表!$D:$D,MATCH(E8113,编号表!$C:$C,0))*10000+G8113</f>
        <v>12435045</v>
      </c>
      <c r="C8113" s="42" t="s">
        <v>8199</v>
      </c>
      <c r="D8113" s="42" t="s">
        <v>111</v>
      </c>
      <c r="E8113" s="42" t="s">
        <v>342</v>
      </c>
      <c r="F8113" s="42" t="s">
        <v>7668</v>
      </c>
      <c r="G8113" s="42">
        <v>45</v>
      </c>
      <c r="H8113" s="42"/>
      <c r="I8113" s="42">
        <v>60</v>
      </c>
      <c r="J8113" s="42" t="str">
        <f t="shared" si="135"/>
        <v>大类_神品金丹法宝</v>
      </c>
      <c r="K8113" s="42" t="s">
        <v>6624</v>
      </c>
      <c r="L8113" s="42"/>
      <c r="M8113" s="42" t="s">
        <v>7668</v>
      </c>
      <c r="N8113" s="42"/>
      <c r="O8113" s="42">
        <v>0</v>
      </c>
      <c r="P8113" s="42" t="b">
        <v>1</v>
      </c>
      <c r="Q8113" s="42"/>
      <c r="R8113" s="42" t="b">
        <v>0</v>
      </c>
      <c r="S8113" s="42">
        <v>1</v>
      </c>
      <c r="T8113" s="42" t="s">
        <v>91</v>
      </c>
      <c r="U8113" s="42">
        <v>999</v>
      </c>
      <c r="V8113" s="42" t="s">
        <v>7669</v>
      </c>
      <c r="W8113" s="42">
        <v>35045</v>
      </c>
      <c r="X8113" s="42"/>
      <c r="Y8113" s="42" t="s">
        <v>7854</v>
      </c>
      <c r="Z8113" s="42" t="s">
        <v>7809</v>
      </c>
      <c r="AA8113" t="str" s="42">
        <v>法宝打造获得。成宝核心×1；主材：十载灵兽皮×1；辅材类别：阵旗灵丝×1；特性材料类别：火行凝华×1。</v>
      </c>
      <c r="AB8113" s="42">
        <v>12421001</v>
      </c>
      <c r="AC8113" s="42" t="s">
        <v>121</v>
      </c>
      <c r="AD8113" s="42">
        <v>0</v>
      </c>
      <c r="AE8113" s="42"/>
      <c r="AF8113" s="42">
        <v>70005</v>
      </c>
      <c r="AG8113" s="42"/>
      <c r="AH8113" s="42">
        <v>108000</v>
      </c>
      <c r="AI8113" s="42" t="s">
        <v>7668</v>
      </c>
      <c r="AJ8113" s="42" t="s">
        <v>7811</v>
      </c>
      <c r="AK8113" s="42" t="s">
        <v>342</v>
      </c>
      <c r="AL8113" t="s">
        <v>7856</v>
      </c>
    </row>
    <row r="8114" spans="2:38">
      <c r="B8114" s="16" t="n">
        <f>10000000+INDEX(编号表!$B:$B,MATCH(F8114,编号表!$A:$A,0))*100000+INDEX(编号表!$F:$F,MATCH(D8114,编号表!$E:$E,0))*1000+INDEX(编号表!$D:$D,MATCH(E8114,编号表!$C:$C,0))*10000+G8114</f>
        <v>12435046</v>
      </c>
      <c r="C8114" s="42" t="s">
        <v>8201</v>
      </c>
      <c r="D8114" s="42" t="s">
        <v>111</v>
      </c>
      <c r="E8114" s="42" t="s">
        <v>342</v>
      </c>
      <c r="F8114" s="42" t="s">
        <v>7668</v>
      </c>
      <c r="G8114" s="42">
        <v>46</v>
      </c>
      <c r="H8114" s="42"/>
      <c r="I8114" s="42">
        <v>60</v>
      </c>
      <c r="J8114" s="42" t="str">
        <f t="shared" si="135"/>
        <v>大类_神品金丹法宝</v>
      </c>
      <c r="K8114" s="42" t="s">
        <v>6624</v>
      </c>
      <c r="L8114" s="42"/>
      <c r="M8114" s="42" t="s">
        <v>7668</v>
      </c>
      <c r="N8114" s="42"/>
      <c r="O8114" s="42">
        <v>0</v>
      </c>
      <c r="P8114" s="42" t="b">
        <v>1</v>
      </c>
      <c r="Q8114" s="42"/>
      <c r="R8114" s="42" t="b">
        <v>0</v>
      </c>
      <c r="S8114" s="42">
        <v>1</v>
      </c>
      <c r="T8114" s="42" t="s">
        <v>91</v>
      </c>
      <c r="U8114" s="42">
        <v>999</v>
      </c>
      <c r="V8114" s="42" t="s">
        <v>7669</v>
      </c>
      <c r="W8114" s="42">
        <v>35046</v>
      </c>
      <c r="X8114" s="42"/>
      <c r="Y8114" s="42" t="s">
        <v>7858</v>
      </c>
      <c r="Z8114" s="42" t="s">
        <v>7809</v>
      </c>
      <c r="AA8114" t="str" s="42">
        <v>法宝打造获得。成宝核心×1；主材：十载灵兽皮×1；辅材类别：阵旗灵丝×1；特性材料类别：土行凝华×1。</v>
      </c>
      <c r="AB8114" s="42">
        <v>12421001</v>
      </c>
      <c r="AC8114" s="42" t="s">
        <v>121</v>
      </c>
      <c r="AD8114" s="42">
        <v>0</v>
      </c>
      <c r="AE8114" s="42"/>
      <c r="AF8114" s="42">
        <v>70005</v>
      </c>
      <c r="AG8114" s="42"/>
      <c r="AH8114" s="42">
        <v>108000</v>
      </c>
      <c r="AI8114" s="42" t="s">
        <v>7668</v>
      </c>
      <c r="AJ8114" s="42" t="s">
        <v>7811</v>
      </c>
      <c r="AK8114" s="42" t="s">
        <v>342</v>
      </c>
      <c r="AL8114" t="s">
        <v>7860</v>
      </c>
    </row>
    <row r="8115" spans="2:38">
      <c r="B8115" s="16" t="n">
        <f>10000000+INDEX(编号表!$B:$B,MATCH(F8115,编号表!$A:$A,0))*100000+INDEX(编号表!$F:$F,MATCH(D8115,编号表!$E:$E,0))*1000+INDEX(编号表!$D:$D,MATCH(E8115,编号表!$C:$C,0))*10000+G8115</f>
        <v>12435047</v>
      </c>
      <c r="C8115" s="42" t="s">
        <v>8203</v>
      </c>
      <c r="D8115" s="42" t="s">
        <v>111</v>
      </c>
      <c r="E8115" s="42" t="s">
        <v>342</v>
      </c>
      <c r="F8115" s="42" t="s">
        <v>7668</v>
      </c>
      <c r="G8115" s="42">
        <v>47</v>
      </c>
      <c r="H8115" s="42"/>
      <c r="I8115" s="42">
        <v>60</v>
      </c>
      <c r="J8115" s="42" t="str">
        <f t="shared" si="135"/>
        <v>大类_神品金丹法宝</v>
      </c>
      <c r="K8115" s="42" t="s">
        <v>6624</v>
      </c>
      <c r="L8115" s="42"/>
      <c r="M8115" s="42" t="s">
        <v>7668</v>
      </c>
      <c r="N8115" s="42"/>
      <c r="O8115" s="42">
        <v>0</v>
      </c>
      <c r="P8115" s="42" t="b">
        <v>1</v>
      </c>
      <c r="Q8115" s="42"/>
      <c r="R8115" s="42" t="b">
        <v>0</v>
      </c>
      <c r="S8115" s="42">
        <v>1</v>
      </c>
      <c r="T8115" s="42" t="s">
        <v>91</v>
      </c>
      <c r="U8115" s="42">
        <v>999</v>
      </c>
      <c r="V8115" s="42" t="s">
        <v>7669</v>
      </c>
      <c r="W8115" s="42">
        <v>35047</v>
      </c>
      <c r="X8115" s="42"/>
      <c r="Y8115" s="42" t="s">
        <v>7862</v>
      </c>
      <c r="Z8115" s="42" t="s">
        <v>7809</v>
      </c>
      <c r="AA8115" t="str" s="42">
        <v>法宝打造获得。成宝核心×1；主材：十载灵兽皮×1；辅材类别：阵旗灵丝×1；特性材料类别：甲壳×1。</v>
      </c>
      <c r="AB8115" s="42">
        <v>12421001</v>
      </c>
      <c r="AC8115" s="42" t="s">
        <v>121</v>
      </c>
      <c r="AD8115" s="42">
        <v>0</v>
      </c>
      <c r="AE8115" s="42"/>
      <c r="AF8115" s="42">
        <v>70005</v>
      </c>
      <c r="AG8115" s="42"/>
      <c r="AH8115" s="42">
        <v>108000</v>
      </c>
      <c r="AI8115" s="42" t="s">
        <v>7668</v>
      </c>
      <c r="AJ8115" s="42" t="s">
        <v>7811</v>
      </c>
      <c r="AK8115" s="42" t="s">
        <v>342</v>
      </c>
      <c r="AL8115" t="s">
        <v>7864</v>
      </c>
    </row>
    <row r="8116" spans="2:38">
      <c r="B8116" s="16" t="n">
        <f>10000000+INDEX(编号表!$B:$B,MATCH(F8116,编号表!$A:$A,0))*100000+INDEX(编号表!$F:$F,MATCH(D8116,编号表!$E:$E,0))*1000+INDEX(编号表!$D:$D,MATCH(E8116,编号表!$C:$C,0))*10000+G8116</f>
        <v>12435048</v>
      </c>
      <c r="C8116" s="42" t="s">
        <v>8205</v>
      </c>
      <c r="D8116" s="42" t="s">
        <v>111</v>
      </c>
      <c r="E8116" s="42" t="s">
        <v>342</v>
      </c>
      <c r="F8116" s="42" t="s">
        <v>7668</v>
      </c>
      <c r="G8116" s="42">
        <v>48</v>
      </c>
      <c r="H8116" s="42"/>
      <c r="I8116" s="42">
        <v>60</v>
      </c>
      <c r="J8116" s="42" t="str">
        <f t="shared" si="135"/>
        <v>大类_神品金丹法宝</v>
      </c>
      <c r="K8116" s="42" t="s">
        <v>6624</v>
      </c>
      <c r="L8116" s="42"/>
      <c r="M8116" s="42" t="s">
        <v>7668</v>
      </c>
      <c r="N8116" s="42"/>
      <c r="O8116" s="42">
        <v>0</v>
      </c>
      <c r="P8116" s="42" t="b">
        <v>1</v>
      </c>
      <c r="Q8116" s="42"/>
      <c r="R8116" s="42" t="b">
        <v>0</v>
      </c>
      <c r="S8116" s="42">
        <v>1</v>
      </c>
      <c r="T8116" s="42" t="s">
        <v>91</v>
      </c>
      <c r="U8116" s="42">
        <v>999</v>
      </c>
      <c r="V8116" s="42" t="s">
        <v>7669</v>
      </c>
      <c r="W8116" s="42">
        <v>35048</v>
      </c>
      <c r="X8116" s="42"/>
      <c r="Y8116" s="42" t="s">
        <v>7866</v>
      </c>
      <c r="Z8116" s="42" t="s">
        <v>7809</v>
      </c>
      <c r="AA8116" t="str" s="42">
        <v>法宝打造获得。成宝核心×1；主材：十载灵兽皮×1；辅材类别：阵旗灵丝×1；特性材料类别：毒囊×1。</v>
      </c>
      <c r="AB8116" s="42">
        <v>12421001</v>
      </c>
      <c r="AC8116" s="42" t="s">
        <v>121</v>
      </c>
      <c r="AD8116" s="42">
        <v>0</v>
      </c>
      <c r="AE8116" s="42"/>
      <c r="AF8116" s="42">
        <v>70005</v>
      </c>
      <c r="AG8116" s="42"/>
      <c r="AH8116" s="42">
        <v>108000</v>
      </c>
      <c r="AI8116" s="42" t="s">
        <v>7668</v>
      </c>
      <c r="AJ8116" s="42" t="s">
        <v>7811</v>
      </c>
      <c r="AK8116" s="42" t="s">
        <v>342</v>
      </c>
      <c r="AL8116" t="s">
        <v>7868</v>
      </c>
    </row>
    <row r="8117" spans="2:38">
      <c r="B8117" s="16" t="n">
        <f>10000000+INDEX(编号表!$B:$B,MATCH(F8117,编号表!$A:$A,0))*100000+INDEX(编号表!$F:$F,MATCH(D8117,编号表!$E:$E,0))*1000+INDEX(编号表!$D:$D,MATCH(E8117,编号表!$C:$C,0))*10000+G8117</f>
        <v>12435049</v>
      </c>
      <c r="C8117" s="42" t="s">
        <v>8207</v>
      </c>
      <c r="D8117" s="42" t="s">
        <v>111</v>
      </c>
      <c r="E8117" s="42" t="s">
        <v>342</v>
      </c>
      <c r="F8117" s="42" t="s">
        <v>7668</v>
      </c>
      <c r="G8117" s="42">
        <v>49</v>
      </c>
      <c r="H8117" s="42"/>
      <c r="I8117" s="42">
        <v>60</v>
      </c>
      <c r="J8117" s="42" t="str">
        <f t="shared" si="135"/>
        <v>大类_神品金丹法宝</v>
      </c>
      <c r="K8117" s="42" t="s">
        <v>6624</v>
      </c>
      <c r="L8117" s="42"/>
      <c r="M8117" s="42" t="s">
        <v>7668</v>
      </c>
      <c r="N8117" s="42"/>
      <c r="O8117" s="42">
        <v>0</v>
      </c>
      <c r="P8117" s="42" t="b">
        <v>1</v>
      </c>
      <c r="Q8117" s="42"/>
      <c r="R8117" s="42" t="b">
        <v>0</v>
      </c>
      <c r="S8117" s="42">
        <v>1</v>
      </c>
      <c r="T8117" s="42" t="s">
        <v>91</v>
      </c>
      <c r="U8117" s="42">
        <v>999</v>
      </c>
      <c r="V8117" s="42" t="s">
        <v>7669</v>
      </c>
      <c r="W8117" s="42">
        <v>35049</v>
      </c>
      <c r="X8117" s="42"/>
      <c r="Y8117" t="str" s="42">
        <v>法宝。展开护盾，吸收伤害；延长护盾持续时间；缩短宝伞技能冷却时间。</v>
      </c>
      <c r="Z8117" s="42" t="s">
        <v>7809</v>
      </c>
      <c r="AA8117" t="str" s="42">
        <v>法宝打造获得。成宝核心×1；主材：十载灵兽皮×1；辅材类别：阵旗灵丝×1；特性材料类别：妖丹×1。</v>
      </c>
      <c r="AB8117" s="42">
        <v>12421001</v>
      </c>
      <c r="AC8117" s="42" t="s">
        <v>121</v>
      </c>
      <c r="AD8117" s="42">
        <v>0</v>
      </c>
      <c r="AE8117" s="42"/>
      <c r="AF8117" s="42">
        <v>70005</v>
      </c>
      <c r="AG8117" s="42"/>
      <c r="AH8117" s="42">
        <v>108000</v>
      </c>
      <c r="AI8117" s="42" t="s">
        <v>7668</v>
      </c>
      <c r="AJ8117" s="42" t="s">
        <v>7811</v>
      </c>
      <c r="AK8117" s="42" t="s">
        <v>342</v>
      </c>
      <c r="AL8117" t="s">
        <v>7872</v>
      </c>
    </row>
    <row r="8118" spans="2:38">
      <c r="B8118" s="16" t="n">
        <f>10000000+INDEX(编号表!$B:$B,MATCH(F8118,编号表!$A:$A,0))*100000+INDEX(编号表!$F:$F,MATCH(D8118,编号表!$E:$E,0))*1000+INDEX(编号表!$D:$D,MATCH(E8118,编号表!$C:$C,0))*10000+G8118</f>
        <v>12435050</v>
      </c>
      <c r="C8118" s="42" t="s">
        <v>8209</v>
      </c>
      <c r="D8118" s="42" t="s">
        <v>111</v>
      </c>
      <c r="E8118" s="42" t="s">
        <v>342</v>
      </c>
      <c r="F8118" s="42" t="s">
        <v>7668</v>
      </c>
      <c r="G8118" s="42">
        <v>50</v>
      </c>
      <c r="H8118" s="42"/>
      <c r="I8118" s="42">
        <v>60</v>
      </c>
      <c r="J8118" s="42" t="str">
        <f t="shared" si="135"/>
        <v>大类_神品金丹法宝</v>
      </c>
      <c r="K8118" s="42" t="s">
        <v>6624</v>
      </c>
      <c r="L8118" s="42"/>
      <c r="M8118" s="42" t="s">
        <v>7668</v>
      </c>
      <c r="N8118" s="42"/>
      <c r="O8118" s="42">
        <v>0</v>
      </c>
      <c r="P8118" s="42" t="b">
        <v>1</v>
      </c>
      <c r="Q8118" s="42"/>
      <c r="R8118" s="42" t="b">
        <v>0</v>
      </c>
      <c r="S8118" s="42">
        <v>1</v>
      </c>
      <c r="T8118" s="42" t="s">
        <v>91</v>
      </c>
      <c r="U8118" s="42">
        <v>999</v>
      </c>
      <c r="V8118" s="42" t="s">
        <v>7669</v>
      </c>
      <c r="W8118" s="42">
        <v>35050</v>
      </c>
      <c r="X8118" s="42"/>
      <c r="Y8118" s="42" t="s">
        <v>7874</v>
      </c>
      <c r="Z8118" t="str" s="42">
        <v>|cff00FF00“珠中生机周流不息，御使之时，所属角色气血徐复，久战亦有回转之机。”——《青华养命真经》|r</v>
      </c>
      <c r="AA8118" t="str" s="42">
        <v>法宝打造获得。成宝核心×1；主材：凝华灵玉×1；辅材类别：精血×1；特性材料类别：灵木灵核×1。</v>
      </c>
      <c r="AB8118" s="42">
        <v>12421010</v>
      </c>
      <c r="AC8118" s="42" t="s">
        <v>121</v>
      </c>
      <c r="AD8118" s="42">
        <v>0</v>
      </c>
      <c r="AE8118" s="42"/>
      <c r="AF8118" s="42">
        <v>70005</v>
      </c>
      <c r="AG8118" s="42"/>
      <c r="AH8118" s="42">
        <v>108000</v>
      </c>
      <c r="AI8118" s="42" t="s">
        <v>7668</v>
      </c>
      <c r="AJ8118" s="42" t="s">
        <v>7877</v>
      </c>
      <c r="AK8118" s="42" t="s">
        <v>342</v>
      </c>
      <c r="AL8118" t="s">
        <v>7878</v>
      </c>
    </row>
    <row r="8119" spans="2:38">
      <c r="B8119" s="16" t="n">
        <f>10000000+INDEX(编号表!$B:$B,MATCH(F8119,编号表!$A:$A,0))*100000+INDEX(编号表!$F:$F,MATCH(D8119,编号表!$E:$E,0))*1000+INDEX(编号表!$D:$D,MATCH(E8119,编号表!$C:$C,0))*10000+G8119</f>
        <v>12435051</v>
      </c>
      <c r="C8119" s="42" t="s">
        <v>8211</v>
      </c>
      <c r="D8119" s="42" t="s">
        <v>111</v>
      </c>
      <c r="E8119" s="42" t="s">
        <v>342</v>
      </c>
      <c r="F8119" s="42" t="s">
        <v>7668</v>
      </c>
      <c r="G8119" s="42">
        <v>51</v>
      </c>
      <c r="H8119" s="42"/>
      <c r="I8119" s="42">
        <v>60</v>
      </c>
      <c r="J8119" s="42" t="str">
        <f t="shared" si="135"/>
        <v>大类_神品金丹法宝</v>
      </c>
      <c r="K8119" s="42" t="s">
        <v>6624</v>
      </c>
      <c r="L8119" s="42"/>
      <c r="M8119" s="42" t="s">
        <v>7668</v>
      </c>
      <c r="N8119" s="42"/>
      <c r="O8119" s="42">
        <v>0</v>
      </c>
      <c r="P8119" s="42" t="b">
        <v>1</v>
      </c>
      <c r="Q8119" s="42"/>
      <c r="R8119" s="42" t="b">
        <v>0</v>
      </c>
      <c r="S8119" s="42">
        <v>1</v>
      </c>
      <c r="T8119" s="42" t="s">
        <v>91</v>
      </c>
      <c r="U8119" s="42">
        <v>999</v>
      </c>
      <c r="V8119" s="42" t="s">
        <v>7669</v>
      </c>
      <c r="W8119" s="42">
        <v>35051</v>
      </c>
      <c r="X8119" s="42"/>
      <c r="Y8119" s="42" t="s">
        <v>7880</v>
      </c>
      <c r="Z8119" t="str" s="42">
        <v>|cff00FF00“珠中生机周流不息，御使之时，所属角色气血徐复，久战亦有回转之机。”——《青华养命真经》|r</v>
      </c>
      <c r="AA8119" t="str" s="42">
        <v>法宝打造获得。成宝核心×1；主材：凝华灵玉×1；辅材类别：精血×1；特性材料类别：木行凝华×1。</v>
      </c>
      <c r="AB8119" s="42">
        <v>12421010</v>
      </c>
      <c r="AC8119" s="42" t="s">
        <v>121</v>
      </c>
      <c r="AD8119" s="42">
        <v>0</v>
      </c>
      <c r="AE8119" s="42"/>
      <c r="AF8119" s="42">
        <v>70005</v>
      </c>
      <c r="AG8119" s="42"/>
      <c r="AH8119" s="42">
        <v>108000</v>
      </c>
      <c r="AI8119" s="42" t="s">
        <v>7668</v>
      </c>
      <c r="AJ8119" s="42" t="s">
        <v>7877</v>
      </c>
      <c r="AK8119" s="42" t="s">
        <v>342</v>
      </c>
      <c r="AL8119" t="s">
        <v>7882</v>
      </c>
    </row>
    <row r="8120" spans="2:38">
      <c r="B8120" s="16" t="n">
        <f>10000000+INDEX(编号表!$B:$B,MATCH(F8120,编号表!$A:$A,0))*100000+INDEX(编号表!$F:$F,MATCH(D8120,编号表!$E:$E,0))*1000+INDEX(编号表!$D:$D,MATCH(E8120,编号表!$C:$C,0))*10000+G8120</f>
        <v>12435052</v>
      </c>
      <c r="C8120" s="42" t="s">
        <v>8213</v>
      </c>
      <c r="D8120" s="42" t="s">
        <v>111</v>
      </c>
      <c r="E8120" s="42" t="s">
        <v>342</v>
      </c>
      <c r="F8120" s="42" t="s">
        <v>7668</v>
      </c>
      <c r="G8120" s="42">
        <v>52</v>
      </c>
      <c r="H8120" s="42"/>
      <c r="I8120" s="42">
        <v>60</v>
      </c>
      <c r="J8120" s="42" t="str">
        <f t="shared" si="135"/>
        <v>大类_神品金丹法宝</v>
      </c>
      <c r="K8120" s="42" t="s">
        <v>6624</v>
      </c>
      <c r="L8120" s="42"/>
      <c r="M8120" s="42" t="s">
        <v>7668</v>
      </c>
      <c r="N8120" s="42"/>
      <c r="O8120" s="42">
        <v>0</v>
      </c>
      <c r="P8120" s="42" t="b">
        <v>1</v>
      </c>
      <c r="Q8120" s="42"/>
      <c r="R8120" s="42" t="b">
        <v>0</v>
      </c>
      <c r="S8120" s="42">
        <v>1</v>
      </c>
      <c r="T8120" s="42" t="s">
        <v>91</v>
      </c>
      <c r="U8120" s="42">
        <v>999</v>
      </c>
      <c r="V8120" s="42" t="s">
        <v>7669</v>
      </c>
      <c r="W8120" s="42">
        <v>35052</v>
      </c>
      <c r="X8120" s="42"/>
      <c r="Y8120" s="42" t="s">
        <v>7884</v>
      </c>
      <c r="Z8120" t="str" s="42">
        <v>|cff00FF00“珠中生机周流不息，御使之时，所属角色气血徐复，久战亦有回转之机。”——《青华养命真经》|r</v>
      </c>
      <c r="AA8120" t="str" s="42">
        <v>法宝打造获得。成宝核心×1；主材：凝华灵玉×1；辅材类别：地脉灵液×1；特性材料类别：灵木灵核×1。</v>
      </c>
      <c r="AB8120" s="42">
        <v>12421010</v>
      </c>
      <c r="AC8120" s="42" t="s">
        <v>121</v>
      </c>
      <c r="AD8120" s="42">
        <v>0</v>
      </c>
      <c r="AE8120" s="42"/>
      <c r="AF8120" s="42">
        <v>70005</v>
      </c>
      <c r="AG8120" s="42"/>
      <c r="AH8120" s="42">
        <v>108000</v>
      </c>
      <c r="AI8120" s="42" t="s">
        <v>7668</v>
      </c>
      <c r="AJ8120" s="42" t="s">
        <v>7877</v>
      </c>
      <c r="AK8120" s="42" t="s">
        <v>342</v>
      </c>
      <c r="AL8120" t="s">
        <v>7886</v>
      </c>
    </row>
    <row r="8121" spans="2:38">
      <c r="B8121" s="16" t="n">
        <f>10000000+INDEX(编号表!$B:$B,MATCH(F8121,编号表!$A:$A,0))*100000+INDEX(编号表!$F:$F,MATCH(D8121,编号表!$E:$E,0))*1000+INDEX(编号表!$D:$D,MATCH(E8121,编号表!$C:$C,0))*10000+G8121</f>
        <v>12435053</v>
      </c>
      <c r="C8121" s="42" t="s">
        <v>8215</v>
      </c>
      <c r="D8121" s="42" t="s">
        <v>111</v>
      </c>
      <c r="E8121" s="42" t="s">
        <v>342</v>
      </c>
      <c r="F8121" s="42" t="s">
        <v>7668</v>
      </c>
      <c r="G8121" s="42">
        <v>53</v>
      </c>
      <c r="H8121" s="42"/>
      <c r="I8121" s="42">
        <v>60</v>
      </c>
      <c r="J8121" s="42" t="str">
        <f t="shared" si="135"/>
        <v>大类_神品金丹法宝</v>
      </c>
      <c r="K8121" s="42" t="s">
        <v>6624</v>
      </c>
      <c r="L8121" s="42"/>
      <c r="M8121" s="42" t="s">
        <v>7668</v>
      </c>
      <c r="N8121" s="42"/>
      <c r="O8121" s="42">
        <v>0</v>
      </c>
      <c r="P8121" s="42" t="b">
        <v>1</v>
      </c>
      <c r="Q8121" s="42"/>
      <c r="R8121" s="42" t="b">
        <v>0</v>
      </c>
      <c r="S8121" s="42">
        <v>1</v>
      </c>
      <c r="T8121" s="42" t="s">
        <v>91</v>
      </c>
      <c r="U8121" s="42">
        <v>999</v>
      </c>
      <c r="V8121" s="42" t="s">
        <v>7669</v>
      </c>
      <c r="W8121" s="42">
        <v>35053</v>
      </c>
      <c r="X8121" s="42"/>
      <c r="Y8121" s="42" t="s">
        <v>7888</v>
      </c>
      <c r="Z8121" t="str" s="42">
        <v>|cff00FF00“珠中生机周流不息，御使之时，所属角色气血徐复，久战亦有回转之机。”——《青华养命真经》|r</v>
      </c>
      <c r="AA8121" t="str" s="42">
        <v>法宝打造获得。成宝核心×1；主材：凝华灵玉×1；辅材类别：地脉灵液×1；特性材料类别：木行凝华×1。</v>
      </c>
      <c r="AB8121" s="42">
        <v>12421010</v>
      </c>
      <c r="AC8121" s="42" t="s">
        <v>121</v>
      </c>
      <c r="AD8121" s="42">
        <v>0</v>
      </c>
      <c r="AE8121" s="42"/>
      <c r="AF8121" s="42">
        <v>70005</v>
      </c>
      <c r="AG8121" s="42"/>
      <c r="AH8121" s="42">
        <v>108000</v>
      </c>
      <c r="AI8121" s="42" t="s">
        <v>7668</v>
      </c>
      <c r="AJ8121" s="42" t="s">
        <v>7877</v>
      </c>
      <c r="AK8121" s="42" t="s">
        <v>342</v>
      </c>
      <c r="AL8121" t="s">
        <v>7890</v>
      </c>
    </row>
    <row r="8122" spans="2:38">
      <c r="B8122" s="16" t="n">
        <f>10000000+INDEX(编号表!$B:$B,MATCH(F8122,编号表!$A:$A,0))*100000+INDEX(编号表!$F:$F,MATCH(D8122,编号表!$E:$E,0))*1000+INDEX(编号表!$D:$D,MATCH(E8122,编号表!$C:$C,0))*10000+G8122</f>
        <v>12435054</v>
      </c>
      <c r="C8122" s="42" t="s">
        <v>8217</v>
      </c>
      <c r="D8122" s="42" t="s">
        <v>111</v>
      </c>
      <c r="E8122" s="42" t="s">
        <v>342</v>
      </c>
      <c r="F8122" s="42" t="s">
        <v>7668</v>
      </c>
      <c r="G8122" s="42">
        <v>54</v>
      </c>
      <c r="H8122" s="42"/>
      <c r="I8122" s="42">
        <v>60</v>
      </c>
      <c r="J8122" s="42" t="str">
        <f t="shared" si="135"/>
        <v>大类_神品金丹法宝</v>
      </c>
      <c r="K8122" s="42" t="s">
        <v>6624</v>
      </c>
      <c r="L8122" s="42"/>
      <c r="M8122" s="42" t="s">
        <v>7668</v>
      </c>
      <c r="N8122" s="42"/>
      <c r="O8122" s="42">
        <v>0</v>
      </c>
      <c r="P8122" s="42" t="b">
        <v>1</v>
      </c>
      <c r="Q8122" s="42"/>
      <c r="R8122" s="42" t="b">
        <v>0</v>
      </c>
      <c r="S8122" s="42">
        <v>1</v>
      </c>
      <c r="T8122" s="42" t="s">
        <v>91</v>
      </c>
      <c r="U8122" s="42">
        <v>999</v>
      </c>
      <c r="V8122" s="42" t="s">
        <v>7669</v>
      </c>
      <c r="W8122" s="42">
        <v>35054</v>
      </c>
      <c r="X8122" s="42"/>
      <c r="Y8122" s="42" t="s">
        <v>7892</v>
      </c>
      <c r="Z8122" s="42" t="s">
        <v>7893</v>
      </c>
      <c r="AA8122" t="str" s="42">
        <v>法宝打造获得。成宝核心×1；主材：凝华灵玉×1；辅材类别：精血×1；特性材料类别：灵木灵核×1。</v>
      </c>
      <c r="AB8122" s="42">
        <v>12421006</v>
      </c>
      <c r="AC8122" s="42" t="s">
        <v>121</v>
      </c>
      <c r="AD8122" s="42">
        <v>0</v>
      </c>
      <c r="AE8122" s="42"/>
      <c r="AF8122" s="42">
        <v>70005</v>
      </c>
      <c r="AG8122" s="42"/>
      <c r="AH8122" s="42">
        <v>108000</v>
      </c>
      <c r="AI8122" s="42" t="s">
        <v>7668</v>
      </c>
      <c r="AJ8122" s="42" t="s">
        <v>7894</v>
      </c>
      <c r="AK8122" s="42" t="s">
        <v>342</v>
      </c>
      <c r="AL8122" t="s">
        <v>7895</v>
      </c>
    </row>
    <row r="8123" spans="2:38">
      <c r="B8123" s="16" t="n">
        <f>10000000+INDEX(编号表!$B:$B,MATCH(F8123,编号表!$A:$A,0))*100000+INDEX(编号表!$F:$F,MATCH(D8123,编号表!$E:$E,0))*1000+INDEX(编号表!$D:$D,MATCH(E8123,编号表!$C:$C,0))*10000+G8123</f>
        <v>12435055</v>
      </c>
      <c r="C8123" s="42" t="s">
        <v>8218</v>
      </c>
      <c r="D8123" s="42" t="s">
        <v>111</v>
      </c>
      <c r="E8123" s="42" t="s">
        <v>342</v>
      </c>
      <c r="F8123" s="42" t="s">
        <v>7668</v>
      </c>
      <c r="G8123" s="42">
        <v>55</v>
      </c>
      <c r="H8123" s="42"/>
      <c r="I8123" s="42">
        <v>60</v>
      </c>
      <c r="J8123" s="42" t="str">
        <f t="shared" si="135"/>
        <v>大类_神品金丹法宝</v>
      </c>
      <c r="K8123" s="42" t="s">
        <v>6624</v>
      </c>
      <c r="L8123" s="42"/>
      <c r="M8123" s="42" t="s">
        <v>7668</v>
      </c>
      <c r="N8123" s="42"/>
      <c r="O8123" s="42">
        <v>0</v>
      </c>
      <c r="P8123" s="42" t="b">
        <v>1</v>
      </c>
      <c r="Q8123" s="42"/>
      <c r="R8123" s="42" t="b">
        <v>0</v>
      </c>
      <c r="S8123" s="42">
        <v>1</v>
      </c>
      <c r="T8123" s="42" t="s">
        <v>91</v>
      </c>
      <c r="U8123" s="42">
        <v>999</v>
      </c>
      <c r="V8123" s="42" t="s">
        <v>7669</v>
      </c>
      <c r="W8123" s="42">
        <v>35055</v>
      </c>
      <c r="X8123" s="42"/>
      <c r="Y8123" s="42" t="s">
        <v>7897</v>
      </c>
      <c r="Z8123" s="42" t="s">
        <v>7893</v>
      </c>
      <c r="AA8123" t="str" s="42">
        <v>法宝打造获得。成宝核心×1；主材：凝华灵玉×1；辅材类别：精血×1；特性材料类别：金行凝华×1。</v>
      </c>
      <c r="AB8123" s="42">
        <v>12421006</v>
      </c>
      <c r="AC8123" s="42" t="s">
        <v>121</v>
      </c>
      <c r="AD8123" s="42">
        <v>0</v>
      </c>
      <c r="AE8123" s="42"/>
      <c r="AF8123" s="42">
        <v>70005</v>
      </c>
      <c r="AG8123" s="42"/>
      <c r="AH8123" s="42">
        <v>108000</v>
      </c>
      <c r="AI8123" s="42" t="s">
        <v>7668</v>
      </c>
      <c r="AJ8123" s="42" t="s">
        <v>7894</v>
      </c>
      <c r="AK8123" s="42" t="s">
        <v>342</v>
      </c>
      <c r="AL8123" t="s">
        <v>7899</v>
      </c>
    </row>
    <row r="8124" spans="2:38">
      <c r="B8124" s="16" t="n">
        <f>10000000+INDEX(编号表!$B:$B,MATCH(F8124,编号表!$A:$A,0))*100000+INDEX(编号表!$F:$F,MATCH(D8124,编号表!$E:$E,0))*1000+INDEX(编号表!$D:$D,MATCH(E8124,编号表!$C:$C,0))*10000+G8124</f>
        <v>12435056</v>
      </c>
      <c r="C8124" s="42" t="s">
        <v>8220</v>
      </c>
      <c r="D8124" s="42" t="s">
        <v>111</v>
      </c>
      <c r="E8124" s="42" t="s">
        <v>342</v>
      </c>
      <c r="F8124" s="42" t="s">
        <v>7668</v>
      </c>
      <c r="G8124" s="42">
        <v>56</v>
      </c>
      <c r="H8124" s="42"/>
      <c r="I8124" s="42">
        <v>60</v>
      </c>
      <c r="J8124" s="42" t="str">
        <f t="shared" si="135"/>
        <v>大类_神品金丹法宝</v>
      </c>
      <c r="K8124" s="42" t="s">
        <v>6624</v>
      </c>
      <c r="L8124" s="42"/>
      <c r="M8124" s="42" t="s">
        <v>7668</v>
      </c>
      <c r="N8124" s="42"/>
      <c r="O8124" s="42">
        <v>0</v>
      </c>
      <c r="P8124" s="42" t="b">
        <v>1</v>
      </c>
      <c r="Q8124" s="42"/>
      <c r="R8124" s="42" t="b">
        <v>0</v>
      </c>
      <c r="S8124" s="42">
        <v>1</v>
      </c>
      <c r="T8124" s="42" t="s">
        <v>91</v>
      </c>
      <c r="U8124" s="42">
        <v>999</v>
      </c>
      <c r="V8124" s="42" t="s">
        <v>7669</v>
      </c>
      <c r="W8124" s="42">
        <v>35056</v>
      </c>
      <c r="X8124" s="42"/>
      <c r="Y8124" s="42" t="s">
        <v>7901</v>
      </c>
      <c r="Z8124" s="42" t="s">
        <v>7893</v>
      </c>
      <c r="AA8124" t="str" s="42">
        <v>法宝打造获得。成宝核心×1；主材：凝华灵玉×1；辅材类别：精血×1；特性材料类别：木行凝华×1。</v>
      </c>
      <c r="AB8124" s="42">
        <v>12421006</v>
      </c>
      <c r="AC8124" s="42" t="s">
        <v>121</v>
      </c>
      <c r="AD8124" s="42">
        <v>0</v>
      </c>
      <c r="AE8124" s="42"/>
      <c r="AF8124" s="42">
        <v>70005</v>
      </c>
      <c r="AG8124" s="42"/>
      <c r="AH8124" s="42">
        <v>108000</v>
      </c>
      <c r="AI8124" s="42" t="s">
        <v>7668</v>
      </c>
      <c r="AJ8124" s="42" t="s">
        <v>7894</v>
      </c>
      <c r="AK8124" s="42" t="s">
        <v>342</v>
      </c>
      <c r="AL8124" t="s">
        <v>7902</v>
      </c>
    </row>
    <row r="8125" spans="2:38">
      <c r="B8125" s="16" t="n">
        <f>10000000+INDEX(编号表!$B:$B,MATCH(F8125,编号表!$A:$A,0))*100000+INDEX(编号表!$F:$F,MATCH(D8125,编号表!$E:$E,0))*1000+INDEX(编号表!$D:$D,MATCH(E8125,编号表!$C:$C,0))*10000+G8125</f>
        <v>12435057</v>
      </c>
      <c r="C8125" s="42" t="s">
        <v>8221</v>
      </c>
      <c r="D8125" s="42" t="s">
        <v>111</v>
      </c>
      <c r="E8125" s="42" t="s">
        <v>342</v>
      </c>
      <c r="F8125" s="42" t="s">
        <v>7668</v>
      </c>
      <c r="G8125" s="42">
        <v>57</v>
      </c>
      <c r="H8125" s="42"/>
      <c r="I8125" s="42">
        <v>60</v>
      </c>
      <c r="J8125" s="42" t="str">
        <f t="shared" si="135"/>
        <v>大类_神品金丹法宝</v>
      </c>
      <c r="K8125" s="42" t="s">
        <v>6624</v>
      </c>
      <c r="L8125" s="42"/>
      <c r="M8125" s="42" t="s">
        <v>7668</v>
      </c>
      <c r="N8125" s="42"/>
      <c r="O8125" s="42">
        <v>0</v>
      </c>
      <c r="P8125" s="42" t="b">
        <v>1</v>
      </c>
      <c r="Q8125" s="42"/>
      <c r="R8125" s="42" t="b">
        <v>0</v>
      </c>
      <c r="S8125" s="42">
        <v>1</v>
      </c>
      <c r="T8125" s="42" t="s">
        <v>91</v>
      </c>
      <c r="U8125" s="42">
        <v>999</v>
      </c>
      <c r="V8125" s="42" t="s">
        <v>7669</v>
      </c>
      <c r="W8125" s="42">
        <v>35057</v>
      </c>
      <c r="X8125" s="42"/>
      <c r="Y8125" s="42" t="s">
        <v>7904</v>
      </c>
      <c r="Z8125" s="42" t="s">
        <v>7893</v>
      </c>
      <c r="AA8125" t="str" s="42">
        <v>法宝打造获得。成宝核心×1；主材：凝华灵玉×1；辅材类别：精血×1；特性材料类别：水行凝华×1。</v>
      </c>
      <c r="AB8125" s="42">
        <v>12421006</v>
      </c>
      <c r="AC8125" s="42" t="s">
        <v>121</v>
      </c>
      <c r="AD8125" s="42">
        <v>0</v>
      </c>
      <c r="AE8125" s="42"/>
      <c r="AF8125" s="42">
        <v>70005</v>
      </c>
      <c r="AG8125" s="42"/>
      <c r="AH8125" s="42">
        <v>108000</v>
      </c>
      <c r="AI8125" s="42" t="s">
        <v>7668</v>
      </c>
      <c r="AJ8125" s="42" t="s">
        <v>7894</v>
      </c>
      <c r="AK8125" s="42" t="s">
        <v>342</v>
      </c>
      <c r="AL8125" t="s">
        <v>7906</v>
      </c>
    </row>
    <row r="8126" spans="2:38">
      <c r="B8126" s="16" t="n">
        <f>10000000+INDEX(编号表!$B:$B,MATCH(F8126,编号表!$A:$A,0))*100000+INDEX(编号表!$F:$F,MATCH(D8126,编号表!$E:$E,0))*1000+INDEX(编号表!$D:$D,MATCH(E8126,编号表!$C:$C,0))*10000+G8126</f>
        <v>12435058</v>
      </c>
      <c r="C8126" s="42" t="s">
        <v>8223</v>
      </c>
      <c r="D8126" s="42" t="s">
        <v>111</v>
      </c>
      <c r="E8126" s="42" t="s">
        <v>342</v>
      </c>
      <c r="F8126" s="42" t="s">
        <v>7668</v>
      </c>
      <c r="G8126" s="42">
        <v>58</v>
      </c>
      <c r="H8126" s="42"/>
      <c r="I8126" s="42">
        <v>60</v>
      </c>
      <c r="J8126" s="42" t="str">
        <f t="shared" si="135"/>
        <v>大类_神品金丹法宝</v>
      </c>
      <c r="K8126" s="42" t="s">
        <v>6624</v>
      </c>
      <c r="L8126" s="42"/>
      <c r="M8126" s="42" t="s">
        <v>7668</v>
      </c>
      <c r="N8126" s="42"/>
      <c r="O8126" s="42">
        <v>0</v>
      </c>
      <c r="P8126" s="42" t="b">
        <v>1</v>
      </c>
      <c r="Q8126" s="42"/>
      <c r="R8126" s="42" t="b">
        <v>0</v>
      </c>
      <c r="S8126" s="42">
        <v>1</v>
      </c>
      <c r="T8126" s="42" t="s">
        <v>91</v>
      </c>
      <c r="U8126" s="42">
        <v>999</v>
      </c>
      <c r="V8126" s="42" t="s">
        <v>7669</v>
      </c>
      <c r="W8126" s="42">
        <v>35058</v>
      </c>
      <c r="X8126" s="42"/>
      <c r="Y8126" s="42" t="s">
        <v>7908</v>
      </c>
      <c r="Z8126" s="42" t="s">
        <v>7893</v>
      </c>
      <c r="AA8126" t="str" s="42">
        <v>法宝打造获得。成宝核心×1；主材：凝华灵玉×1；辅材类别：精血×1；特性材料类别：火行凝华×1。</v>
      </c>
      <c r="AB8126" s="42">
        <v>12421006</v>
      </c>
      <c r="AC8126" s="42" t="s">
        <v>121</v>
      </c>
      <c r="AD8126" s="42">
        <v>0</v>
      </c>
      <c r="AE8126" s="42"/>
      <c r="AF8126" s="42">
        <v>70005</v>
      </c>
      <c r="AG8126" s="42"/>
      <c r="AH8126" s="42">
        <v>108000</v>
      </c>
      <c r="AI8126" s="42" t="s">
        <v>7668</v>
      </c>
      <c r="AJ8126" s="42" t="s">
        <v>7894</v>
      </c>
      <c r="AK8126" s="42" t="s">
        <v>342</v>
      </c>
      <c r="AL8126" t="s">
        <v>7910</v>
      </c>
    </row>
    <row r="8127" spans="2:38">
      <c r="B8127" s="16" t="n">
        <f>10000000+INDEX(编号表!$B:$B,MATCH(F8127,编号表!$A:$A,0))*100000+INDEX(编号表!$F:$F,MATCH(D8127,编号表!$E:$E,0))*1000+INDEX(编号表!$D:$D,MATCH(E8127,编号表!$C:$C,0))*10000+G8127</f>
        <v>12435059</v>
      </c>
      <c r="C8127" s="42" t="s">
        <v>8225</v>
      </c>
      <c r="D8127" s="42" t="s">
        <v>111</v>
      </c>
      <c r="E8127" s="42" t="s">
        <v>342</v>
      </c>
      <c r="F8127" s="42" t="s">
        <v>7668</v>
      </c>
      <c r="G8127" s="42">
        <v>59</v>
      </c>
      <c r="H8127" s="42"/>
      <c r="I8127" s="42">
        <v>60</v>
      </c>
      <c r="J8127" s="42" t="str">
        <f t="shared" si="135"/>
        <v>大类_神品金丹法宝</v>
      </c>
      <c r="K8127" s="42" t="s">
        <v>6624</v>
      </c>
      <c r="L8127" s="42"/>
      <c r="M8127" s="42" t="s">
        <v>7668</v>
      </c>
      <c r="N8127" s="42"/>
      <c r="O8127" s="42">
        <v>0</v>
      </c>
      <c r="P8127" s="42" t="b">
        <v>1</v>
      </c>
      <c r="Q8127" s="42"/>
      <c r="R8127" s="42" t="b">
        <v>0</v>
      </c>
      <c r="S8127" s="42">
        <v>1</v>
      </c>
      <c r="T8127" s="42" t="s">
        <v>91</v>
      </c>
      <c r="U8127" s="42">
        <v>999</v>
      </c>
      <c r="V8127" s="42" t="s">
        <v>7669</v>
      </c>
      <c r="W8127" s="42">
        <v>35059</v>
      </c>
      <c r="X8127" s="42"/>
      <c r="Y8127" s="42" t="s">
        <v>7912</v>
      </c>
      <c r="Z8127" s="42" t="s">
        <v>7893</v>
      </c>
      <c r="AA8127" t="str" s="42">
        <v>法宝打造获得。成宝核心×1；主材：凝华灵玉×1；辅材类别：精血×1；特性材料类别：土行凝华×1。</v>
      </c>
      <c r="AB8127" s="42">
        <v>12421006</v>
      </c>
      <c r="AC8127" s="42" t="s">
        <v>121</v>
      </c>
      <c r="AD8127" s="42">
        <v>0</v>
      </c>
      <c r="AE8127" s="42"/>
      <c r="AF8127" s="42">
        <v>70005</v>
      </c>
      <c r="AG8127" s="42"/>
      <c r="AH8127" s="42">
        <v>108000</v>
      </c>
      <c r="AI8127" s="42" t="s">
        <v>7668</v>
      </c>
      <c r="AJ8127" s="42" t="s">
        <v>7894</v>
      </c>
      <c r="AK8127" s="42" t="s">
        <v>342</v>
      </c>
      <c r="AL8127" t="s">
        <v>7914</v>
      </c>
    </row>
    <row r="8128" spans="2:38">
      <c r="B8128" s="16" t="n">
        <f>10000000+INDEX(编号表!$B:$B,MATCH(F8128,编号表!$A:$A,0))*100000+INDEX(编号表!$F:$F,MATCH(D8128,编号表!$E:$E,0))*1000+INDEX(编号表!$D:$D,MATCH(E8128,编号表!$C:$C,0))*10000+G8128</f>
        <v>12435060</v>
      </c>
      <c r="C8128" s="42" t="s">
        <v>8227</v>
      </c>
      <c r="D8128" s="42" t="s">
        <v>111</v>
      </c>
      <c r="E8128" s="42" t="s">
        <v>342</v>
      </c>
      <c r="F8128" s="42" t="s">
        <v>7668</v>
      </c>
      <c r="G8128" s="42">
        <v>60</v>
      </c>
      <c r="H8128" s="42"/>
      <c r="I8128" s="42">
        <v>60</v>
      </c>
      <c r="J8128" s="42" t="str">
        <f t="shared" si="135"/>
        <v>大类_神品金丹法宝</v>
      </c>
      <c r="K8128" s="42" t="s">
        <v>6624</v>
      </c>
      <c r="L8128" s="42"/>
      <c r="M8128" s="42" t="s">
        <v>7668</v>
      </c>
      <c r="N8128" s="42"/>
      <c r="O8128" s="42">
        <v>0</v>
      </c>
      <c r="P8128" s="42" t="b">
        <v>1</v>
      </c>
      <c r="Q8128" s="42"/>
      <c r="R8128" s="42" t="b">
        <v>0</v>
      </c>
      <c r="S8128" s="42">
        <v>1</v>
      </c>
      <c r="T8128" s="42" t="s">
        <v>91</v>
      </c>
      <c r="U8128" s="42">
        <v>999</v>
      </c>
      <c r="V8128" s="42" t="s">
        <v>7669</v>
      </c>
      <c r="W8128" s="42">
        <v>35060</v>
      </c>
      <c r="X8128" s="42"/>
      <c r="Y8128" s="42" t="s">
        <v>7916</v>
      </c>
      <c r="Z8128" s="42" t="s">
        <v>7893</v>
      </c>
      <c r="AA8128" t="str" s="42">
        <v>法宝打造获得。成宝核心×1；主材：凝华灵玉×1；辅材类别：石乳×1；特性材料类别：灵木灵核×1。</v>
      </c>
      <c r="AB8128" s="42">
        <v>12421006</v>
      </c>
      <c r="AC8128" s="42" t="s">
        <v>121</v>
      </c>
      <c r="AD8128" s="42">
        <v>0</v>
      </c>
      <c r="AE8128" s="42"/>
      <c r="AF8128" s="42">
        <v>70005</v>
      </c>
      <c r="AG8128" s="42"/>
      <c r="AH8128" s="42">
        <v>108000</v>
      </c>
      <c r="AI8128" s="42" t="s">
        <v>7668</v>
      </c>
      <c r="AJ8128" s="42" t="s">
        <v>7894</v>
      </c>
      <c r="AK8128" s="42" t="s">
        <v>342</v>
      </c>
      <c r="AL8128" t="s">
        <v>7918</v>
      </c>
    </row>
    <row r="8129" spans="2:38">
      <c r="B8129" s="16" t="n">
        <f>10000000+INDEX(编号表!$B:$B,MATCH(F8129,编号表!$A:$A,0))*100000+INDEX(编号表!$F:$F,MATCH(D8129,编号表!$E:$E,0))*1000+INDEX(编号表!$D:$D,MATCH(E8129,编号表!$C:$C,0))*10000+G8129</f>
        <v>12435061</v>
      </c>
      <c r="C8129" s="42" t="s">
        <v>8229</v>
      </c>
      <c r="D8129" s="42" t="s">
        <v>111</v>
      </c>
      <c r="E8129" s="42" t="s">
        <v>342</v>
      </c>
      <c r="F8129" s="42" t="s">
        <v>7668</v>
      </c>
      <c r="G8129" s="42">
        <v>61</v>
      </c>
      <c r="H8129" s="42"/>
      <c r="I8129" s="42">
        <v>60</v>
      </c>
      <c r="J8129" s="42" t="str">
        <f t="shared" si="135"/>
        <v>大类_神品金丹法宝</v>
      </c>
      <c r="K8129" s="42" t="s">
        <v>6624</v>
      </c>
      <c r="L8129" s="42"/>
      <c r="M8129" s="42" t="s">
        <v>7668</v>
      </c>
      <c r="N8129" s="42"/>
      <c r="O8129" s="42">
        <v>0</v>
      </c>
      <c r="P8129" s="42" t="b">
        <v>1</v>
      </c>
      <c r="Q8129" s="42"/>
      <c r="R8129" s="42" t="b">
        <v>0</v>
      </c>
      <c r="S8129" s="42">
        <v>1</v>
      </c>
      <c r="T8129" s="42" t="s">
        <v>91</v>
      </c>
      <c r="U8129" s="42">
        <v>999</v>
      </c>
      <c r="V8129" s="42" t="s">
        <v>7669</v>
      </c>
      <c r="W8129" s="42">
        <v>35061</v>
      </c>
      <c r="X8129" s="42"/>
      <c r="Y8129" s="42" t="s">
        <v>7920</v>
      </c>
      <c r="Z8129" s="42" t="s">
        <v>7893</v>
      </c>
      <c r="AA8129" t="str" s="42">
        <v>法宝打造获得。成宝核心×1；主材：凝华灵玉×1；辅材类别：石乳×1；特性材料类别：金行凝华×1。</v>
      </c>
      <c r="AB8129" s="42">
        <v>12421006</v>
      </c>
      <c r="AC8129" s="42" t="s">
        <v>121</v>
      </c>
      <c r="AD8129" s="42">
        <v>0</v>
      </c>
      <c r="AE8129" s="42"/>
      <c r="AF8129" s="42">
        <v>70005</v>
      </c>
      <c r="AG8129" s="42"/>
      <c r="AH8129" s="42">
        <v>108000</v>
      </c>
      <c r="AI8129" s="42" t="s">
        <v>7668</v>
      </c>
      <c r="AJ8129" s="42" t="s">
        <v>7894</v>
      </c>
      <c r="AK8129" s="42" t="s">
        <v>342</v>
      </c>
      <c r="AL8129" t="s">
        <v>7922</v>
      </c>
    </row>
    <row r="8130" spans="2:38">
      <c r="B8130" s="16" t="n">
        <f>10000000+INDEX(编号表!$B:$B,MATCH(F8130,编号表!$A:$A,0))*100000+INDEX(编号表!$F:$F,MATCH(D8130,编号表!$E:$E,0))*1000+INDEX(编号表!$D:$D,MATCH(E8130,编号表!$C:$C,0))*10000+G8130</f>
        <v>12435062</v>
      </c>
      <c r="C8130" s="42" t="s">
        <v>8231</v>
      </c>
      <c r="D8130" s="42" t="s">
        <v>111</v>
      </c>
      <c r="E8130" s="42" t="s">
        <v>342</v>
      </c>
      <c r="F8130" s="42" t="s">
        <v>7668</v>
      </c>
      <c r="G8130" s="42">
        <v>62</v>
      </c>
      <c r="H8130" s="42"/>
      <c r="I8130" s="42">
        <v>60</v>
      </c>
      <c r="J8130" s="42" t="str">
        <f t="shared" si="135"/>
        <v>大类_神品金丹法宝</v>
      </c>
      <c r="K8130" s="42" t="s">
        <v>6624</v>
      </c>
      <c r="L8130" s="42"/>
      <c r="M8130" s="42" t="s">
        <v>7668</v>
      </c>
      <c r="N8130" s="42"/>
      <c r="O8130" s="42">
        <v>0</v>
      </c>
      <c r="P8130" s="42" t="b">
        <v>1</v>
      </c>
      <c r="Q8130" s="42"/>
      <c r="R8130" s="42" t="b">
        <v>0</v>
      </c>
      <c r="S8130" s="42">
        <v>1</v>
      </c>
      <c r="T8130" s="42" t="s">
        <v>91</v>
      </c>
      <c r="U8130" s="42">
        <v>999</v>
      </c>
      <c r="V8130" s="42" t="s">
        <v>7669</v>
      </c>
      <c r="W8130" s="42">
        <v>35062</v>
      </c>
      <c r="X8130" s="42"/>
      <c r="Y8130" s="42" t="s">
        <v>7924</v>
      </c>
      <c r="Z8130" s="42" t="s">
        <v>7893</v>
      </c>
      <c r="AA8130" t="str" s="42">
        <v>法宝打造获得。成宝核心×1；主材：凝华灵玉×1；辅材类别：石乳×1；特性材料类别：木行凝华×1。</v>
      </c>
      <c r="AB8130" s="42">
        <v>12421006</v>
      </c>
      <c r="AC8130" s="42" t="s">
        <v>121</v>
      </c>
      <c r="AD8130" s="42">
        <v>0</v>
      </c>
      <c r="AE8130" s="42"/>
      <c r="AF8130" s="42">
        <v>70005</v>
      </c>
      <c r="AG8130" s="42"/>
      <c r="AH8130" s="42">
        <v>108000</v>
      </c>
      <c r="AI8130" s="42" t="s">
        <v>7668</v>
      </c>
      <c r="AJ8130" s="42" t="s">
        <v>7894</v>
      </c>
      <c r="AK8130" s="42" t="s">
        <v>342</v>
      </c>
      <c r="AL8130" t="s">
        <v>7926</v>
      </c>
    </row>
    <row r="8131" spans="2:38">
      <c r="B8131" s="16" t="n">
        <f>10000000+INDEX(编号表!$B:$B,MATCH(F8131,编号表!$A:$A,0))*100000+INDEX(编号表!$F:$F,MATCH(D8131,编号表!$E:$E,0))*1000+INDEX(编号表!$D:$D,MATCH(E8131,编号表!$C:$C,0))*10000+G8131</f>
        <v>12435063</v>
      </c>
      <c r="C8131" s="42" t="s">
        <v>8233</v>
      </c>
      <c r="D8131" s="42" t="s">
        <v>111</v>
      </c>
      <c r="E8131" s="42" t="s">
        <v>342</v>
      </c>
      <c r="F8131" s="42" t="s">
        <v>7668</v>
      </c>
      <c r="G8131" s="42">
        <v>63</v>
      </c>
      <c r="H8131" s="42"/>
      <c r="I8131" s="42">
        <v>60</v>
      </c>
      <c r="J8131" s="42" t="str">
        <f t="shared" si="135"/>
        <v>大类_神品金丹法宝</v>
      </c>
      <c r="K8131" s="42" t="s">
        <v>6624</v>
      </c>
      <c r="L8131" s="42"/>
      <c r="M8131" s="42" t="s">
        <v>7668</v>
      </c>
      <c r="N8131" s="42"/>
      <c r="O8131" s="42">
        <v>0</v>
      </c>
      <c r="P8131" s="42" t="b">
        <v>1</v>
      </c>
      <c r="Q8131" s="42"/>
      <c r="R8131" s="42" t="b">
        <v>0</v>
      </c>
      <c r="S8131" s="42">
        <v>1</v>
      </c>
      <c r="T8131" s="42" t="s">
        <v>91</v>
      </c>
      <c r="U8131" s="42">
        <v>999</v>
      </c>
      <c r="V8131" s="42" t="s">
        <v>7669</v>
      </c>
      <c r="W8131" s="42">
        <v>35063</v>
      </c>
      <c r="X8131" s="42"/>
      <c r="Y8131" s="42" t="s">
        <v>7928</v>
      </c>
      <c r="Z8131" s="42" t="s">
        <v>7893</v>
      </c>
      <c r="AA8131" t="str" s="42">
        <v>法宝打造获得。成宝核心×1；主材：凝华灵玉×1；辅材类别：石乳×1；特性材料类别：水行凝华×1。</v>
      </c>
      <c r="AB8131" s="42">
        <v>12421006</v>
      </c>
      <c r="AC8131" s="42" t="s">
        <v>121</v>
      </c>
      <c r="AD8131" s="42">
        <v>0</v>
      </c>
      <c r="AE8131" s="42"/>
      <c r="AF8131" s="42">
        <v>70005</v>
      </c>
      <c r="AG8131" s="42"/>
      <c r="AH8131" s="42">
        <v>108000</v>
      </c>
      <c r="AI8131" s="42" t="s">
        <v>7668</v>
      </c>
      <c r="AJ8131" s="42" t="s">
        <v>7894</v>
      </c>
      <c r="AK8131" s="42" t="s">
        <v>342</v>
      </c>
      <c r="AL8131" t="s">
        <v>7930</v>
      </c>
    </row>
    <row r="8132" spans="2:38">
      <c r="B8132" s="16" t="n">
        <f>10000000+INDEX(编号表!$B:$B,MATCH(F8132,编号表!$A:$A,0))*100000+INDEX(编号表!$F:$F,MATCH(D8132,编号表!$E:$E,0))*1000+INDEX(编号表!$D:$D,MATCH(E8132,编号表!$C:$C,0))*10000+G8132</f>
        <v>12435064</v>
      </c>
      <c r="C8132" s="42" t="s">
        <v>8235</v>
      </c>
      <c r="D8132" s="42" t="s">
        <v>111</v>
      </c>
      <c r="E8132" s="42" t="s">
        <v>342</v>
      </c>
      <c r="F8132" s="42" t="s">
        <v>7668</v>
      </c>
      <c r="G8132" s="42">
        <v>64</v>
      </c>
      <c r="H8132" s="42"/>
      <c r="I8132" s="42">
        <v>60</v>
      </c>
      <c r="J8132" s="42" t="str">
        <f t="shared" si="135"/>
        <v>大类_神品金丹法宝</v>
      </c>
      <c r="K8132" s="42" t="s">
        <v>6624</v>
      </c>
      <c r="L8132" s="42"/>
      <c r="M8132" s="42" t="s">
        <v>7668</v>
      </c>
      <c r="N8132" s="42"/>
      <c r="O8132" s="42">
        <v>0</v>
      </c>
      <c r="P8132" s="42" t="b">
        <v>1</v>
      </c>
      <c r="Q8132" s="42"/>
      <c r="R8132" s="42" t="b">
        <v>0</v>
      </c>
      <c r="S8132" s="42">
        <v>1</v>
      </c>
      <c r="T8132" s="42" t="s">
        <v>91</v>
      </c>
      <c r="U8132" s="42">
        <v>999</v>
      </c>
      <c r="V8132" s="42" t="s">
        <v>7669</v>
      </c>
      <c r="W8132" s="42">
        <v>35064</v>
      </c>
      <c r="X8132" s="42"/>
      <c r="Y8132" s="42" t="s">
        <v>7932</v>
      </c>
      <c r="Z8132" s="42" t="s">
        <v>7893</v>
      </c>
      <c r="AA8132" t="str" s="42">
        <v>法宝打造获得。成宝核心×1；主材：凝华灵玉×1；辅材类别：石乳×1；特性材料类别：火行凝华×1。</v>
      </c>
      <c r="AB8132" s="42">
        <v>12421006</v>
      </c>
      <c r="AC8132" s="42" t="s">
        <v>121</v>
      </c>
      <c r="AD8132" s="42">
        <v>0</v>
      </c>
      <c r="AE8132" s="42"/>
      <c r="AF8132" s="42">
        <v>70005</v>
      </c>
      <c r="AG8132" s="42"/>
      <c r="AH8132" s="42">
        <v>108000</v>
      </c>
      <c r="AI8132" s="42" t="s">
        <v>7668</v>
      </c>
      <c r="AJ8132" s="42" t="s">
        <v>7894</v>
      </c>
      <c r="AK8132" s="42" t="s">
        <v>342</v>
      </c>
      <c r="AL8132" t="s">
        <v>7934</v>
      </c>
    </row>
    <row r="8133" spans="2:38">
      <c r="B8133" s="16" t="n">
        <f>10000000+INDEX(编号表!$B:$B,MATCH(F8133,编号表!$A:$A,0))*100000+INDEX(编号表!$F:$F,MATCH(D8133,编号表!$E:$E,0))*1000+INDEX(编号表!$D:$D,MATCH(E8133,编号表!$C:$C,0))*10000+G8133</f>
        <v>12435065</v>
      </c>
      <c r="C8133" s="42" t="s">
        <v>8237</v>
      </c>
      <c r="D8133" s="42" t="s">
        <v>111</v>
      </c>
      <c r="E8133" s="42" t="s">
        <v>342</v>
      </c>
      <c r="F8133" s="42" t="s">
        <v>7668</v>
      </c>
      <c r="G8133" s="42">
        <v>65</v>
      </c>
      <c r="H8133" s="42"/>
      <c r="I8133" s="42">
        <v>60</v>
      </c>
      <c r="J8133" s="42" t="str">
        <f t="shared" si="135"/>
        <v>大类_神品金丹法宝</v>
      </c>
      <c r="K8133" s="42" t="s">
        <v>6624</v>
      </c>
      <c r="L8133" s="42"/>
      <c r="M8133" s="42" t="s">
        <v>7668</v>
      </c>
      <c r="N8133" s="42"/>
      <c r="O8133" s="42">
        <v>0</v>
      </c>
      <c r="P8133" s="42" t="b">
        <v>1</v>
      </c>
      <c r="Q8133" s="42"/>
      <c r="R8133" s="42" t="b">
        <v>0</v>
      </c>
      <c r="S8133" s="42">
        <v>1</v>
      </c>
      <c r="T8133" s="42" t="s">
        <v>91</v>
      </c>
      <c r="U8133" s="42">
        <v>999</v>
      </c>
      <c r="V8133" s="42" t="s">
        <v>7669</v>
      </c>
      <c r="W8133" s="42">
        <v>35065</v>
      </c>
      <c r="X8133" s="42"/>
      <c r="Y8133" s="42" t="s">
        <v>7936</v>
      </c>
      <c r="Z8133" s="42" t="s">
        <v>7893</v>
      </c>
      <c r="AA8133" t="str" s="42">
        <v>法宝打造获得。成宝核心×1；主材：凝华灵玉×1；辅材类别：石乳×1；特性材料类别：土行凝华×1。</v>
      </c>
      <c r="AB8133" s="42">
        <v>12421006</v>
      </c>
      <c r="AC8133" s="42" t="s">
        <v>121</v>
      </c>
      <c r="AD8133" s="42">
        <v>0</v>
      </c>
      <c r="AE8133" s="42"/>
      <c r="AF8133" s="42">
        <v>70005</v>
      </c>
      <c r="AG8133" s="42"/>
      <c r="AH8133" s="42">
        <v>108000</v>
      </c>
      <c r="AI8133" s="42" t="s">
        <v>7668</v>
      </c>
      <c r="AJ8133" s="42" t="s">
        <v>7894</v>
      </c>
      <c r="AK8133" s="42" t="s">
        <v>342</v>
      </c>
      <c r="AL8133" t="s">
        <v>7938</v>
      </c>
    </row>
    <row r="8134" spans="2:38">
      <c r="B8134" s="16" t="n">
        <f>10000000+INDEX(编号表!$B:$B,MATCH(F8134,编号表!$A:$A,0))*100000+INDEX(编号表!$F:$F,MATCH(D8134,编号表!$E:$E,0))*1000+INDEX(编号表!$D:$D,MATCH(E8134,编号表!$C:$C,0))*10000+G8134</f>
        <v>12435066</v>
      </c>
      <c r="C8134" s="42" t="s">
        <v>8447</v>
      </c>
      <c r="D8134" s="42" t="s">
        <v>111</v>
      </c>
      <c r="E8134" s="42" t="s">
        <v>342</v>
      </c>
      <c r="F8134" s="42" t="s">
        <v>7668</v>
      </c>
      <c r="G8134" s="42">
        <v>66</v>
      </c>
      <c r="H8134" s="42"/>
      <c r="I8134" s="42">
        <v>60</v>
      </c>
      <c r="J8134" s="42" t="str">
        <f t="shared" si="135"/>
        <v>大类_神品金丹法宝</v>
      </c>
      <c r="K8134" s="42" t="s">
        <v>6624</v>
      </c>
      <c r="L8134" s="42"/>
      <c r="M8134" s="42" t="s">
        <v>7668</v>
      </c>
      <c r="N8134" s="42"/>
      <c r="O8134" s="42">
        <v>0</v>
      </c>
      <c r="P8134" s="42" t="b">
        <v>1</v>
      </c>
      <c r="Q8134" s="42"/>
      <c r="R8134" s="42" t="b">
        <v>0</v>
      </c>
      <c r="S8134" s="42">
        <v>1</v>
      </c>
      <c r="T8134" s="42" t="s">
        <v>91</v>
      </c>
      <c r="U8134" s="42">
        <v>999</v>
      </c>
      <c r="V8134" s="42" t="s">
        <v>339</v>
      </c>
      <c r="W8134" s="42">
        <v>2435066</v>
      </c>
      <c r="X8134" s="42"/>
      <c r="Y8134" s="42" t="s">
        <v>7940</v>
      </c>
      <c r="Z8134" s="42" t="s">
        <v>7941</v>
      </c>
      <c r="AA8134" t="str" s="42">
        <v>法宝打造获得。成宝核心×1；主材：凝纹玄铁×1；辅材类别：玄砂×1；特性材料类别：金行凝华×1。</v>
      </c>
      <c r="AB8134" s="42">
        <v>12421007</v>
      </c>
      <c r="AC8134" s="42" t="s">
        <v>121</v>
      </c>
      <c r="AD8134" s="42">
        <v>0</v>
      </c>
      <c r="AE8134" s="42"/>
      <c r="AF8134" s="42">
        <v>70005</v>
      </c>
      <c r="AG8134" s="42"/>
      <c r="AH8134" s="42">
        <v>108000</v>
      </c>
      <c r="AI8134" s="42" t="s">
        <v>7668</v>
      </c>
      <c r="AJ8134" s="42" t="s">
        <v>7943</v>
      </c>
      <c r="AK8134" s="42" t="s">
        <v>342</v>
      </c>
      <c r="AL8134" t="s">
        <v>7944</v>
      </c>
    </row>
    <row r="8135" spans="2:38">
      <c r="B8135" s="16" t="n">
        <f>10000000+INDEX(编号表!$B:$B,MATCH(F8135,编号表!$A:$A,0))*100000+INDEX(编号表!$F:$F,MATCH(D8135,编号表!$E:$E,0))*1000+INDEX(编号表!$D:$D,MATCH(E8135,编号表!$C:$C,0))*10000+G8135</f>
        <v>12435067</v>
      </c>
      <c r="C8135" s="42" t="s">
        <v>8448</v>
      </c>
      <c r="D8135" s="42" t="s">
        <v>111</v>
      </c>
      <c r="E8135" s="42" t="s">
        <v>342</v>
      </c>
      <c r="F8135" s="42" t="s">
        <v>7668</v>
      </c>
      <c r="G8135" s="42">
        <v>67</v>
      </c>
      <c r="H8135" s="42"/>
      <c r="I8135" s="42">
        <v>60</v>
      </c>
      <c r="J8135" s="42" t="str">
        <f t="shared" si="135"/>
        <v>大类_神品金丹法宝</v>
      </c>
      <c r="K8135" s="42" t="s">
        <v>6624</v>
      </c>
      <c r="L8135" s="42"/>
      <c r="M8135" s="42" t="s">
        <v>7668</v>
      </c>
      <c r="N8135" s="42"/>
      <c r="O8135" s="42">
        <v>0</v>
      </c>
      <c r="P8135" s="42" t="b">
        <v>1</v>
      </c>
      <c r="Q8135" s="42"/>
      <c r="R8135" s="42" t="b">
        <v>0</v>
      </c>
      <c r="S8135" s="42">
        <v>1</v>
      </c>
      <c r="T8135" s="42" t="s">
        <v>91</v>
      </c>
      <c r="U8135" s="42">
        <v>999</v>
      </c>
      <c r="V8135" s="42" t="s">
        <v>339</v>
      </c>
      <c r="W8135" s="42">
        <v>2435067</v>
      </c>
      <c r="X8135" s="42"/>
      <c r="Y8135" s="42" t="s">
        <v>7946</v>
      </c>
      <c r="Z8135" s="42" t="s">
        <v>7941</v>
      </c>
      <c r="AA8135" t="str" s="42">
        <v>法宝打造获得。成宝核心×1；主材：凝纹玄铁×1；辅材类别：玄砂×1；特性材料类别：木行凝华×1。</v>
      </c>
      <c r="AB8135" s="42">
        <v>12421007</v>
      </c>
      <c r="AC8135" s="42" t="s">
        <v>121</v>
      </c>
      <c r="AD8135" s="42">
        <v>0</v>
      </c>
      <c r="AE8135" s="42"/>
      <c r="AF8135" s="42">
        <v>70005</v>
      </c>
      <c r="AG8135" s="42"/>
      <c r="AH8135" s="42">
        <v>108000</v>
      </c>
      <c r="AI8135" s="42" t="s">
        <v>7668</v>
      </c>
      <c r="AJ8135" s="42" t="s">
        <v>7943</v>
      </c>
      <c r="AK8135" s="42" t="s">
        <v>342</v>
      </c>
      <c r="AL8135" t="s">
        <v>7948</v>
      </c>
    </row>
    <row r="8136" spans="2:38">
      <c r="B8136" s="16" t="n">
        <f>10000000+INDEX(编号表!$B:$B,MATCH(F8136,编号表!$A:$A,0))*100000+INDEX(编号表!$F:$F,MATCH(D8136,编号表!$E:$E,0))*1000+INDEX(编号表!$D:$D,MATCH(E8136,编号表!$C:$C,0))*10000+G8136</f>
        <v>12435068</v>
      </c>
      <c r="C8136" s="42" t="s">
        <v>8449</v>
      </c>
      <c r="D8136" s="42" t="s">
        <v>111</v>
      </c>
      <c r="E8136" s="42" t="s">
        <v>342</v>
      </c>
      <c r="F8136" s="42" t="s">
        <v>7668</v>
      </c>
      <c r="G8136" s="42">
        <v>68</v>
      </c>
      <c r="H8136" s="42"/>
      <c r="I8136" s="42">
        <v>60</v>
      </c>
      <c r="J8136" s="42" t="str">
        <f t="shared" si="135"/>
        <v>大类_神品金丹法宝</v>
      </c>
      <c r="K8136" s="42" t="s">
        <v>6624</v>
      </c>
      <c r="L8136" s="42"/>
      <c r="M8136" s="42" t="s">
        <v>7668</v>
      </c>
      <c r="N8136" s="42"/>
      <c r="O8136" s="42">
        <v>0</v>
      </c>
      <c r="P8136" s="42" t="b">
        <v>1</v>
      </c>
      <c r="Q8136" s="42"/>
      <c r="R8136" s="42" t="b">
        <v>0</v>
      </c>
      <c r="S8136" s="42">
        <v>1</v>
      </c>
      <c r="T8136" s="42" t="s">
        <v>91</v>
      </c>
      <c r="U8136" s="42">
        <v>999</v>
      </c>
      <c r="V8136" s="42" t="s">
        <v>339</v>
      </c>
      <c r="W8136" s="42">
        <v>2435068</v>
      </c>
      <c r="X8136" s="42"/>
      <c r="Y8136" s="42" t="s">
        <v>7950</v>
      </c>
      <c r="Z8136" s="42" t="s">
        <v>7941</v>
      </c>
      <c r="AA8136" t="str" s="42">
        <v>法宝打造获得。成宝核心×1；主材：凝纹玄铁×1；辅材类别：玄砂×1；特性材料类别：水行凝华×1。</v>
      </c>
      <c r="AB8136" s="42">
        <v>12421007</v>
      </c>
      <c r="AC8136" s="42" t="s">
        <v>121</v>
      </c>
      <c r="AD8136" s="42">
        <v>0</v>
      </c>
      <c r="AE8136" s="42"/>
      <c r="AF8136" s="42">
        <v>70005</v>
      </c>
      <c r="AG8136" s="42"/>
      <c r="AH8136" s="42">
        <v>108000</v>
      </c>
      <c r="AI8136" s="42" t="s">
        <v>7668</v>
      </c>
      <c r="AJ8136" s="42" t="s">
        <v>7943</v>
      </c>
      <c r="AK8136" s="42" t="s">
        <v>342</v>
      </c>
      <c r="AL8136" t="s">
        <v>7952</v>
      </c>
    </row>
    <row r="8137" spans="2:38">
      <c r="B8137" s="16" t="n">
        <f>10000000+INDEX(编号表!$B:$B,MATCH(F8137,编号表!$A:$A,0))*100000+INDEX(编号表!$F:$F,MATCH(D8137,编号表!$E:$E,0))*1000+INDEX(编号表!$D:$D,MATCH(E8137,编号表!$C:$C,0))*10000+G8137</f>
        <v>12435069</v>
      </c>
      <c r="C8137" s="42" t="s">
        <v>8450</v>
      </c>
      <c r="D8137" s="42" t="s">
        <v>111</v>
      </c>
      <c r="E8137" s="42" t="s">
        <v>342</v>
      </c>
      <c r="F8137" s="42" t="s">
        <v>7668</v>
      </c>
      <c r="G8137" s="42">
        <v>69</v>
      </c>
      <c r="H8137" s="42"/>
      <c r="I8137" s="42">
        <v>60</v>
      </c>
      <c r="J8137" s="42" t="str">
        <f t="shared" si="135"/>
        <v>大类_神品金丹法宝</v>
      </c>
      <c r="K8137" s="42" t="s">
        <v>6624</v>
      </c>
      <c r="L8137" s="42"/>
      <c r="M8137" s="42" t="s">
        <v>7668</v>
      </c>
      <c r="N8137" s="42"/>
      <c r="O8137" s="42">
        <v>0</v>
      </c>
      <c r="P8137" s="42" t="b">
        <v>1</v>
      </c>
      <c r="Q8137" s="42"/>
      <c r="R8137" s="42" t="b">
        <v>0</v>
      </c>
      <c r="S8137" s="42">
        <v>1</v>
      </c>
      <c r="T8137" s="42" t="s">
        <v>91</v>
      </c>
      <c r="U8137" s="42">
        <v>999</v>
      </c>
      <c r="V8137" s="42" t="s">
        <v>339</v>
      </c>
      <c r="W8137" s="42">
        <v>2435069</v>
      </c>
      <c r="X8137" s="42"/>
      <c r="Y8137" s="42" t="s">
        <v>7954</v>
      </c>
      <c r="Z8137" s="42" t="s">
        <v>7941</v>
      </c>
      <c r="AA8137" t="str" s="42">
        <v>法宝打造获得。成宝核心×1；主材：凝纹玄铁×1；辅材类别：玄砂×1；特性材料类别：火行凝华×1。</v>
      </c>
      <c r="AB8137" s="42">
        <v>12421007</v>
      </c>
      <c r="AC8137" s="42" t="s">
        <v>121</v>
      </c>
      <c r="AD8137" s="42">
        <v>0</v>
      </c>
      <c r="AE8137" s="42"/>
      <c r="AF8137" s="42">
        <v>70005</v>
      </c>
      <c r="AG8137" s="42"/>
      <c r="AH8137" s="42">
        <v>108000</v>
      </c>
      <c r="AI8137" s="42" t="s">
        <v>7668</v>
      </c>
      <c r="AJ8137" s="42" t="s">
        <v>7943</v>
      </c>
      <c r="AK8137" s="42" t="s">
        <v>342</v>
      </c>
      <c r="AL8137" t="s">
        <v>7956</v>
      </c>
    </row>
    <row r="8138" spans="2:38">
      <c r="B8138" s="16" t="n">
        <f>10000000+INDEX(编号表!$B:$B,MATCH(F8138,编号表!$A:$A,0))*100000+INDEX(编号表!$F:$F,MATCH(D8138,编号表!$E:$E,0))*1000+INDEX(编号表!$D:$D,MATCH(E8138,编号表!$C:$C,0))*10000+G8138</f>
        <v>12435070</v>
      </c>
      <c r="C8138" s="42" t="s">
        <v>8451</v>
      </c>
      <c r="D8138" s="42" t="s">
        <v>111</v>
      </c>
      <c r="E8138" s="42" t="s">
        <v>342</v>
      </c>
      <c r="F8138" s="42" t="s">
        <v>7668</v>
      </c>
      <c r="G8138" s="42">
        <v>70</v>
      </c>
      <c r="H8138" s="42"/>
      <c r="I8138" s="42">
        <v>60</v>
      </c>
      <c r="J8138" s="42" t="str">
        <f t="shared" si="135"/>
        <v>大类_神品金丹法宝</v>
      </c>
      <c r="K8138" s="42" t="s">
        <v>6624</v>
      </c>
      <c r="L8138" s="42"/>
      <c r="M8138" s="42" t="s">
        <v>7668</v>
      </c>
      <c r="N8138" s="42"/>
      <c r="O8138" s="42">
        <v>0</v>
      </c>
      <c r="P8138" s="42" t="b">
        <v>1</v>
      </c>
      <c r="Q8138" s="42"/>
      <c r="R8138" s="42" t="b">
        <v>0</v>
      </c>
      <c r="S8138" s="42">
        <v>1</v>
      </c>
      <c r="T8138" s="42" t="s">
        <v>91</v>
      </c>
      <c r="U8138" s="42">
        <v>999</v>
      </c>
      <c r="V8138" s="42" t="s">
        <v>339</v>
      </c>
      <c r="W8138" s="42">
        <v>2435070</v>
      </c>
      <c r="X8138" s="42"/>
      <c r="Y8138" s="42" t="s">
        <v>7958</v>
      </c>
      <c r="Z8138" s="42" t="s">
        <v>7941</v>
      </c>
      <c r="AA8138" t="str" s="42">
        <v>法宝打造获得。成宝核心×1；主材：凝纹玄铁×1；辅材类别：玄砂×1；特性材料类别：土行凝华×1。</v>
      </c>
      <c r="AB8138" s="42">
        <v>12421007</v>
      </c>
      <c r="AC8138" s="42" t="s">
        <v>121</v>
      </c>
      <c r="AD8138" s="42">
        <v>0</v>
      </c>
      <c r="AE8138" s="42"/>
      <c r="AF8138" s="42">
        <v>70005</v>
      </c>
      <c r="AG8138" s="42"/>
      <c r="AH8138" s="42">
        <v>108000</v>
      </c>
      <c r="AI8138" s="42" t="s">
        <v>7668</v>
      </c>
      <c r="AJ8138" s="42" t="s">
        <v>7943</v>
      </c>
      <c r="AK8138" s="42" t="s">
        <v>342</v>
      </c>
      <c r="AL8138" t="s">
        <v>7960</v>
      </c>
    </row>
    <row r="8139" spans="2:38">
      <c r="B8139" s="16" t="n">
        <f>10000000+INDEX(编号表!$B:$B,MATCH(F8139,编号表!$A:$A,0))*100000+INDEX(编号表!$F:$F,MATCH(D8139,编号表!$E:$E,0))*1000+INDEX(编号表!$D:$D,MATCH(E8139,编号表!$C:$C,0))*10000+G8139</f>
        <v>12435071</v>
      </c>
      <c r="C8139" s="42" t="s">
        <v>8452</v>
      </c>
      <c r="D8139" s="42" t="s">
        <v>111</v>
      </c>
      <c r="E8139" s="42" t="s">
        <v>342</v>
      </c>
      <c r="F8139" s="42" t="s">
        <v>7668</v>
      </c>
      <c r="G8139" s="42">
        <v>71</v>
      </c>
      <c r="H8139" s="42"/>
      <c r="I8139" s="42">
        <v>60</v>
      </c>
      <c r="J8139" s="42" t="str">
        <f t="shared" si="135"/>
        <v>大类_神品金丹法宝</v>
      </c>
      <c r="K8139" s="42" t="s">
        <v>6624</v>
      </c>
      <c r="L8139" s="42"/>
      <c r="M8139" s="42" t="s">
        <v>7668</v>
      </c>
      <c r="N8139" s="42"/>
      <c r="O8139" s="42">
        <v>0</v>
      </c>
      <c r="P8139" s="42" t="b">
        <v>1</v>
      </c>
      <c r="Q8139" s="42"/>
      <c r="R8139" s="42" t="b">
        <v>0</v>
      </c>
      <c r="S8139" s="42">
        <v>1</v>
      </c>
      <c r="T8139" s="42" t="s">
        <v>91</v>
      </c>
      <c r="U8139" s="42">
        <v>999</v>
      </c>
      <c r="V8139" s="42" t="s">
        <v>339</v>
      </c>
      <c r="W8139" s="42">
        <v>2435071</v>
      </c>
      <c r="X8139" s="42"/>
      <c r="Y8139" s="42" t="s">
        <v>7962</v>
      </c>
      <c r="Z8139" s="42" t="s">
        <v>7941</v>
      </c>
      <c r="AA8139" t="str" s="42">
        <v>法宝打造获得。成宝核心×1；主材：凝纹玄铁×1；辅材类别：古炉铜×1；特性材料类别：金行凝华×1。</v>
      </c>
      <c r="AB8139" s="42">
        <v>12421007</v>
      </c>
      <c r="AC8139" s="42" t="s">
        <v>121</v>
      </c>
      <c r="AD8139" s="42">
        <v>0</v>
      </c>
      <c r="AE8139" s="42"/>
      <c r="AF8139" s="42">
        <v>70005</v>
      </c>
      <c r="AG8139" s="42"/>
      <c r="AH8139" s="42">
        <v>108000</v>
      </c>
      <c r="AI8139" s="42" t="s">
        <v>7668</v>
      </c>
      <c r="AJ8139" s="42" t="s">
        <v>7943</v>
      </c>
      <c r="AK8139" s="42" t="s">
        <v>342</v>
      </c>
      <c r="AL8139" t="s">
        <v>7964</v>
      </c>
    </row>
    <row r="8140" spans="2:38">
      <c r="B8140" s="16" t="n">
        <f>10000000+INDEX(编号表!$B:$B,MATCH(F8140,编号表!$A:$A,0))*100000+INDEX(编号表!$F:$F,MATCH(D8140,编号表!$E:$E,0))*1000+INDEX(编号表!$D:$D,MATCH(E8140,编号表!$C:$C,0))*10000+G8140</f>
        <v>12435072</v>
      </c>
      <c r="C8140" s="42" t="s">
        <v>8453</v>
      </c>
      <c r="D8140" s="42" t="s">
        <v>111</v>
      </c>
      <c r="E8140" s="42" t="s">
        <v>342</v>
      </c>
      <c r="F8140" s="42" t="s">
        <v>7668</v>
      </c>
      <c r="G8140" s="42">
        <v>72</v>
      </c>
      <c r="H8140" s="42"/>
      <c r="I8140" s="42">
        <v>60</v>
      </c>
      <c r="J8140" s="42" t="str">
        <f t="shared" si="135"/>
        <v>大类_神品金丹法宝</v>
      </c>
      <c r="K8140" s="42" t="s">
        <v>6624</v>
      </c>
      <c r="L8140" s="42"/>
      <c r="M8140" s="42" t="s">
        <v>7668</v>
      </c>
      <c r="N8140" s="42"/>
      <c r="O8140" s="42">
        <v>0</v>
      </c>
      <c r="P8140" s="42" t="b">
        <v>1</v>
      </c>
      <c r="Q8140" s="42"/>
      <c r="R8140" s="42" t="b">
        <v>0</v>
      </c>
      <c r="S8140" s="42">
        <v>1</v>
      </c>
      <c r="T8140" s="42" t="s">
        <v>91</v>
      </c>
      <c r="U8140" s="42">
        <v>999</v>
      </c>
      <c r="V8140" s="42" t="s">
        <v>339</v>
      </c>
      <c r="W8140" s="42">
        <v>2435072</v>
      </c>
      <c r="X8140" s="42"/>
      <c r="Y8140" s="42" t="s">
        <v>7966</v>
      </c>
      <c r="Z8140" s="42" t="s">
        <v>7941</v>
      </c>
      <c r="AA8140" t="str" s="42">
        <v>法宝打造获得。成宝核心×1；主材：凝纹玄铁×1；辅材类别：古炉铜×1；特性材料类别：木行凝华×1。</v>
      </c>
      <c r="AB8140" s="42">
        <v>12421007</v>
      </c>
      <c r="AC8140" s="42" t="s">
        <v>121</v>
      </c>
      <c r="AD8140" s="42">
        <v>0</v>
      </c>
      <c r="AE8140" s="42"/>
      <c r="AF8140" s="42">
        <v>70005</v>
      </c>
      <c r="AG8140" s="42"/>
      <c r="AH8140" s="42">
        <v>108000</v>
      </c>
      <c r="AI8140" s="42" t="s">
        <v>7668</v>
      </c>
      <c r="AJ8140" s="42" t="s">
        <v>7943</v>
      </c>
      <c r="AK8140" s="42" t="s">
        <v>342</v>
      </c>
      <c r="AL8140" t="s">
        <v>7968</v>
      </c>
    </row>
    <row r="8141" spans="2:38">
      <c r="B8141" s="16" t="n">
        <f>10000000+INDEX(编号表!$B:$B,MATCH(F8141,编号表!$A:$A,0))*100000+INDEX(编号表!$F:$F,MATCH(D8141,编号表!$E:$E,0))*1000+INDEX(编号表!$D:$D,MATCH(E8141,编号表!$C:$C,0))*10000+G8141</f>
        <v>12435073</v>
      </c>
      <c r="C8141" s="42" t="s">
        <v>8454</v>
      </c>
      <c r="D8141" s="42" t="s">
        <v>111</v>
      </c>
      <c r="E8141" s="42" t="s">
        <v>342</v>
      </c>
      <c r="F8141" s="42" t="s">
        <v>7668</v>
      </c>
      <c r="G8141" s="42">
        <v>73</v>
      </c>
      <c r="H8141" s="42"/>
      <c r="I8141" s="42">
        <v>60</v>
      </c>
      <c r="J8141" s="42" t="str">
        <f t="shared" si="135"/>
        <v>大类_神品金丹法宝</v>
      </c>
      <c r="K8141" s="42" t="s">
        <v>6624</v>
      </c>
      <c r="L8141" s="42"/>
      <c r="M8141" s="42" t="s">
        <v>7668</v>
      </c>
      <c r="N8141" s="42"/>
      <c r="O8141" s="42">
        <v>0</v>
      </c>
      <c r="P8141" s="42" t="b">
        <v>1</v>
      </c>
      <c r="Q8141" s="42"/>
      <c r="R8141" s="42" t="b">
        <v>0</v>
      </c>
      <c r="S8141" s="42">
        <v>1</v>
      </c>
      <c r="T8141" s="42" t="s">
        <v>91</v>
      </c>
      <c r="U8141" s="42">
        <v>999</v>
      </c>
      <c r="V8141" s="42" t="s">
        <v>339</v>
      </c>
      <c r="W8141" s="42">
        <v>2435073</v>
      </c>
      <c r="X8141" s="42"/>
      <c r="Y8141" s="42" t="s">
        <v>7970</v>
      </c>
      <c r="Z8141" s="42" t="s">
        <v>7941</v>
      </c>
      <c r="AA8141" t="str" s="42">
        <v>法宝打造获得。成宝核心×1；主材：凝纹玄铁×1；辅材类别：古炉铜×1；特性材料类别：水行凝华×1。</v>
      </c>
      <c r="AB8141" s="42">
        <v>12421007</v>
      </c>
      <c r="AC8141" s="42" t="s">
        <v>121</v>
      </c>
      <c r="AD8141" s="42">
        <v>0</v>
      </c>
      <c r="AE8141" s="42"/>
      <c r="AF8141" s="42">
        <v>70005</v>
      </c>
      <c r="AG8141" s="42"/>
      <c r="AH8141" s="42">
        <v>108000</v>
      </c>
      <c r="AI8141" s="42" t="s">
        <v>7668</v>
      </c>
      <c r="AJ8141" s="42" t="s">
        <v>7943</v>
      </c>
      <c r="AK8141" s="42" t="s">
        <v>342</v>
      </c>
      <c r="AL8141" t="s">
        <v>7972</v>
      </c>
    </row>
    <row r="8142" spans="2:38">
      <c r="B8142" s="16" t="n">
        <f>10000000+INDEX(编号表!$B:$B,MATCH(F8142,编号表!$A:$A,0))*100000+INDEX(编号表!$F:$F,MATCH(D8142,编号表!$E:$E,0))*1000+INDEX(编号表!$D:$D,MATCH(E8142,编号表!$C:$C,0))*10000+G8142</f>
        <v>12435074</v>
      </c>
      <c r="C8142" s="42" t="s">
        <v>8455</v>
      </c>
      <c r="D8142" s="42" t="s">
        <v>111</v>
      </c>
      <c r="E8142" s="42" t="s">
        <v>342</v>
      </c>
      <c r="F8142" s="42" t="s">
        <v>7668</v>
      </c>
      <c r="G8142" s="42">
        <v>74</v>
      </c>
      <c r="H8142" s="42"/>
      <c r="I8142" s="42">
        <v>60</v>
      </c>
      <c r="J8142" s="42" t="str">
        <f t="shared" ref="J8142:J8205" si="136">"大类_"&amp;D8142&amp;E8142&amp;F8142</f>
        <v>大类_神品金丹法宝</v>
      </c>
      <c r="K8142" s="42" t="s">
        <v>6624</v>
      </c>
      <c r="L8142" s="42"/>
      <c r="M8142" s="42" t="s">
        <v>7668</v>
      </c>
      <c r="N8142" s="42"/>
      <c r="O8142" s="42">
        <v>0</v>
      </c>
      <c r="P8142" s="42" t="b">
        <v>1</v>
      </c>
      <c r="Q8142" s="42"/>
      <c r="R8142" s="42" t="b">
        <v>0</v>
      </c>
      <c r="S8142" s="42">
        <v>1</v>
      </c>
      <c r="T8142" s="42" t="s">
        <v>91</v>
      </c>
      <c r="U8142" s="42">
        <v>999</v>
      </c>
      <c r="V8142" s="42" t="s">
        <v>339</v>
      </c>
      <c r="W8142" s="42">
        <v>2435074</v>
      </c>
      <c r="X8142" s="42"/>
      <c r="Y8142" s="42" t="s">
        <v>7974</v>
      </c>
      <c r="Z8142" s="42" t="s">
        <v>7941</v>
      </c>
      <c r="AA8142" t="str" s="42">
        <v>法宝打造获得。成宝核心×1；主材：凝纹玄铁×1；辅材类别：古炉铜×1；特性材料类别：火行凝华×1。</v>
      </c>
      <c r="AB8142" s="42">
        <v>12421007</v>
      </c>
      <c r="AC8142" s="42" t="s">
        <v>121</v>
      </c>
      <c r="AD8142" s="42">
        <v>0</v>
      </c>
      <c r="AE8142" s="42"/>
      <c r="AF8142" s="42">
        <v>70005</v>
      </c>
      <c r="AG8142" s="42"/>
      <c r="AH8142" s="42">
        <v>108000</v>
      </c>
      <c r="AI8142" s="42" t="s">
        <v>7668</v>
      </c>
      <c r="AJ8142" s="42" t="s">
        <v>7943</v>
      </c>
      <c r="AK8142" s="42" t="s">
        <v>342</v>
      </c>
      <c r="AL8142" t="s">
        <v>7976</v>
      </c>
    </row>
    <row r="8143" spans="2:38">
      <c r="B8143" s="16" t="n">
        <f>10000000+INDEX(编号表!$B:$B,MATCH(F8143,编号表!$A:$A,0))*100000+INDEX(编号表!$F:$F,MATCH(D8143,编号表!$E:$E,0))*1000+INDEX(编号表!$D:$D,MATCH(E8143,编号表!$C:$C,0))*10000+G8143</f>
        <v>12435075</v>
      </c>
      <c r="C8143" s="42" t="s">
        <v>8456</v>
      </c>
      <c r="D8143" s="42" t="s">
        <v>111</v>
      </c>
      <c r="E8143" s="42" t="s">
        <v>342</v>
      </c>
      <c r="F8143" s="42" t="s">
        <v>7668</v>
      </c>
      <c r="G8143" s="42">
        <v>75</v>
      </c>
      <c r="H8143" s="42"/>
      <c r="I8143" s="42">
        <v>60</v>
      </c>
      <c r="J8143" s="42" t="str">
        <f t="shared" si="136"/>
        <v>大类_神品金丹法宝</v>
      </c>
      <c r="K8143" s="42" t="s">
        <v>6624</v>
      </c>
      <c r="L8143" s="42"/>
      <c r="M8143" s="42" t="s">
        <v>7668</v>
      </c>
      <c r="N8143" s="42"/>
      <c r="O8143" s="42">
        <v>0</v>
      </c>
      <c r="P8143" s="42" t="b">
        <v>1</v>
      </c>
      <c r="Q8143" s="42"/>
      <c r="R8143" s="42" t="b">
        <v>0</v>
      </c>
      <c r="S8143" s="42">
        <v>1</v>
      </c>
      <c r="T8143" s="42" t="s">
        <v>91</v>
      </c>
      <c r="U8143" s="42">
        <v>999</v>
      </c>
      <c r="V8143" s="42" t="s">
        <v>339</v>
      </c>
      <c r="W8143" s="42">
        <v>2435075</v>
      </c>
      <c r="X8143" s="42"/>
      <c r="Y8143" s="42" t="s">
        <v>7978</v>
      </c>
      <c r="Z8143" s="42" t="s">
        <v>7941</v>
      </c>
      <c r="AA8143" t="str" s="42">
        <v>法宝打造获得。成宝核心×1；主材：凝纹玄铁×1；辅材类别：古炉铜×1；特性材料类别：土行凝华×1。</v>
      </c>
      <c r="AB8143" s="42">
        <v>12421007</v>
      </c>
      <c r="AC8143" s="42" t="s">
        <v>121</v>
      </c>
      <c r="AD8143" s="42">
        <v>0</v>
      </c>
      <c r="AE8143" s="42"/>
      <c r="AF8143" s="42">
        <v>70005</v>
      </c>
      <c r="AG8143" s="42"/>
      <c r="AH8143" s="42">
        <v>108000</v>
      </c>
      <c r="AI8143" s="42" t="s">
        <v>7668</v>
      </c>
      <c r="AJ8143" s="42" t="s">
        <v>7943</v>
      </c>
      <c r="AK8143" s="42" t="s">
        <v>342</v>
      </c>
      <c r="AL8143" t="s">
        <v>7980</v>
      </c>
    </row>
    <row r="8144" spans="2:38">
      <c r="B8144" s="16" t="n">
        <f>10000000+INDEX(编号表!$B:$B,MATCH(F8144,编号表!$A:$A,0))*100000+INDEX(编号表!$F:$F,MATCH(D8144,编号表!$E:$E,0))*1000+INDEX(编号表!$D:$D,MATCH(E8144,编号表!$C:$C,0))*10000+G8144</f>
        <v>12435076</v>
      </c>
      <c r="C8144" s="42" t="s">
        <v>8457</v>
      </c>
      <c r="D8144" s="42" t="s">
        <v>111</v>
      </c>
      <c r="E8144" s="42" t="s">
        <v>342</v>
      </c>
      <c r="F8144" s="42" t="s">
        <v>7668</v>
      </c>
      <c r="G8144" s="42">
        <v>76</v>
      </c>
      <c r="H8144" s="42"/>
      <c r="I8144" s="42">
        <v>60</v>
      </c>
      <c r="J8144" s="42" t="str">
        <f t="shared" si="136"/>
        <v>大类_神品金丹法宝</v>
      </c>
      <c r="K8144" s="42" t="s">
        <v>6624</v>
      </c>
      <c r="L8144" s="42"/>
      <c r="M8144" s="42" t="s">
        <v>7668</v>
      </c>
      <c r="N8144" s="42"/>
      <c r="O8144" s="42">
        <v>0</v>
      </c>
      <c r="P8144" s="42" t="b">
        <v>1</v>
      </c>
      <c r="Q8144" s="42"/>
      <c r="R8144" s="42" t="b">
        <v>0</v>
      </c>
      <c r="S8144" s="42">
        <v>1</v>
      </c>
      <c r="T8144" s="42" t="s">
        <v>91</v>
      </c>
      <c r="U8144" s="42">
        <v>999</v>
      </c>
      <c r="V8144" s="42" t="s">
        <v>339</v>
      </c>
      <c r="W8144" s="42">
        <v>2435076</v>
      </c>
      <c r="X8144" s="42"/>
      <c r="Y8144" s="42" t="s">
        <v>7982</v>
      </c>
      <c r="Z8144" s="42" t="s">
        <v>7941</v>
      </c>
      <c r="AA8144" t="str" s="42">
        <v>法宝打造获得。成宝核心×1；主材：凝纹玄铁×1；辅材类别：石乳×1；特性材料类别：金行凝华×1。</v>
      </c>
      <c r="AB8144" s="42">
        <v>12421007</v>
      </c>
      <c r="AC8144" s="42" t="s">
        <v>121</v>
      </c>
      <c r="AD8144" s="42">
        <v>0</v>
      </c>
      <c r="AE8144" s="42"/>
      <c r="AF8144" s="42">
        <v>70005</v>
      </c>
      <c r="AG8144" s="42"/>
      <c r="AH8144" s="42">
        <v>108000</v>
      </c>
      <c r="AI8144" s="42" t="s">
        <v>7668</v>
      </c>
      <c r="AJ8144" s="42" t="s">
        <v>7943</v>
      </c>
      <c r="AK8144" s="42" t="s">
        <v>342</v>
      </c>
      <c r="AL8144" t="s">
        <v>7984</v>
      </c>
    </row>
    <row r="8145" spans="2:38">
      <c r="B8145" s="16" t="n">
        <f>10000000+INDEX(编号表!$B:$B,MATCH(F8145,编号表!$A:$A,0))*100000+INDEX(编号表!$F:$F,MATCH(D8145,编号表!$E:$E,0))*1000+INDEX(编号表!$D:$D,MATCH(E8145,编号表!$C:$C,0))*10000+G8145</f>
        <v>12435077</v>
      </c>
      <c r="C8145" s="42" t="s">
        <v>8458</v>
      </c>
      <c r="D8145" s="42" t="s">
        <v>111</v>
      </c>
      <c r="E8145" s="42" t="s">
        <v>342</v>
      </c>
      <c r="F8145" s="42" t="s">
        <v>7668</v>
      </c>
      <c r="G8145" s="42">
        <v>77</v>
      </c>
      <c r="H8145" s="42"/>
      <c r="I8145" s="42">
        <v>60</v>
      </c>
      <c r="J8145" s="42" t="str">
        <f t="shared" si="136"/>
        <v>大类_神品金丹法宝</v>
      </c>
      <c r="K8145" s="42" t="s">
        <v>6624</v>
      </c>
      <c r="L8145" s="42"/>
      <c r="M8145" s="42" t="s">
        <v>7668</v>
      </c>
      <c r="N8145" s="42"/>
      <c r="O8145" s="42">
        <v>0</v>
      </c>
      <c r="P8145" s="42" t="b">
        <v>1</v>
      </c>
      <c r="Q8145" s="42"/>
      <c r="R8145" s="42" t="b">
        <v>0</v>
      </c>
      <c r="S8145" s="42">
        <v>1</v>
      </c>
      <c r="T8145" s="42" t="s">
        <v>91</v>
      </c>
      <c r="U8145" s="42">
        <v>999</v>
      </c>
      <c r="V8145" s="42" t="s">
        <v>339</v>
      </c>
      <c r="W8145" s="42">
        <v>2435077</v>
      </c>
      <c r="X8145" s="42"/>
      <c r="Y8145" s="42" t="s">
        <v>7986</v>
      </c>
      <c r="Z8145" s="42" t="s">
        <v>7941</v>
      </c>
      <c r="AA8145" t="str" s="42">
        <v>法宝打造获得。成宝核心×1；主材：凝纹玄铁×1；辅材类别：石乳×1；特性材料类别：木行凝华×1。</v>
      </c>
      <c r="AB8145" s="42">
        <v>12421007</v>
      </c>
      <c r="AC8145" s="42" t="s">
        <v>121</v>
      </c>
      <c r="AD8145" s="42">
        <v>0</v>
      </c>
      <c r="AE8145" s="42"/>
      <c r="AF8145" s="42">
        <v>70005</v>
      </c>
      <c r="AG8145" s="42"/>
      <c r="AH8145" s="42">
        <v>108000</v>
      </c>
      <c r="AI8145" s="42" t="s">
        <v>7668</v>
      </c>
      <c r="AJ8145" s="42" t="s">
        <v>7943</v>
      </c>
      <c r="AK8145" s="42" t="s">
        <v>342</v>
      </c>
      <c r="AL8145" t="s">
        <v>7988</v>
      </c>
    </row>
    <row r="8146" spans="2:38">
      <c r="B8146" s="16" t="n">
        <f>10000000+INDEX(编号表!$B:$B,MATCH(F8146,编号表!$A:$A,0))*100000+INDEX(编号表!$F:$F,MATCH(D8146,编号表!$E:$E,0))*1000+INDEX(编号表!$D:$D,MATCH(E8146,编号表!$C:$C,0))*10000+G8146</f>
        <v>12435078</v>
      </c>
      <c r="C8146" s="42" t="s">
        <v>8459</v>
      </c>
      <c r="D8146" s="42" t="s">
        <v>111</v>
      </c>
      <c r="E8146" s="42" t="s">
        <v>342</v>
      </c>
      <c r="F8146" s="42" t="s">
        <v>7668</v>
      </c>
      <c r="G8146" s="42">
        <v>78</v>
      </c>
      <c r="H8146" s="42"/>
      <c r="I8146" s="42">
        <v>60</v>
      </c>
      <c r="J8146" s="42" t="str">
        <f t="shared" si="136"/>
        <v>大类_神品金丹法宝</v>
      </c>
      <c r="K8146" s="42" t="s">
        <v>6624</v>
      </c>
      <c r="L8146" s="42"/>
      <c r="M8146" s="42" t="s">
        <v>7668</v>
      </c>
      <c r="N8146" s="42"/>
      <c r="O8146" s="42">
        <v>0</v>
      </c>
      <c r="P8146" s="42" t="b">
        <v>1</v>
      </c>
      <c r="Q8146" s="42"/>
      <c r="R8146" s="42" t="b">
        <v>0</v>
      </c>
      <c r="S8146" s="42">
        <v>1</v>
      </c>
      <c r="T8146" s="42" t="s">
        <v>91</v>
      </c>
      <c r="U8146" s="42">
        <v>999</v>
      </c>
      <c r="V8146" s="42" t="s">
        <v>339</v>
      </c>
      <c r="W8146" s="42">
        <v>2435078</v>
      </c>
      <c r="X8146" s="42"/>
      <c r="Y8146" s="42" t="s">
        <v>7990</v>
      </c>
      <c r="Z8146" s="42" t="s">
        <v>7941</v>
      </c>
      <c r="AA8146" t="str" s="42">
        <v>法宝打造获得。成宝核心×1；主材：凝纹玄铁×1；辅材类别：石乳×1；特性材料类别：水行凝华×1。</v>
      </c>
      <c r="AB8146" s="42">
        <v>12421007</v>
      </c>
      <c r="AC8146" s="42" t="s">
        <v>121</v>
      </c>
      <c r="AD8146" s="42">
        <v>0</v>
      </c>
      <c r="AE8146" s="42"/>
      <c r="AF8146" s="42">
        <v>70005</v>
      </c>
      <c r="AG8146" s="42"/>
      <c r="AH8146" s="42">
        <v>108000</v>
      </c>
      <c r="AI8146" s="42" t="s">
        <v>7668</v>
      </c>
      <c r="AJ8146" s="42" t="s">
        <v>7943</v>
      </c>
      <c r="AK8146" s="42" t="s">
        <v>342</v>
      </c>
      <c r="AL8146" t="s">
        <v>7992</v>
      </c>
    </row>
    <row r="8147" spans="2:38">
      <c r="B8147" s="16" t="n">
        <f>10000000+INDEX(编号表!$B:$B,MATCH(F8147,编号表!$A:$A,0))*100000+INDEX(编号表!$F:$F,MATCH(D8147,编号表!$E:$E,0))*1000+INDEX(编号表!$D:$D,MATCH(E8147,编号表!$C:$C,0))*10000+G8147</f>
        <v>12435079</v>
      </c>
      <c r="C8147" s="42" t="s">
        <v>8460</v>
      </c>
      <c r="D8147" s="42" t="s">
        <v>111</v>
      </c>
      <c r="E8147" s="42" t="s">
        <v>342</v>
      </c>
      <c r="F8147" s="42" t="s">
        <v>7668</v>
      </c>
      <c r="G8147" s="42">
        <v>79</v>
      </c>
      <c r="H8147" s="42"/>
      <c r="I8147" s="42">
        <v>60</v>
      </c>
      <c r="J8147" s="42" t="str">
        <f t="shared" si="136"/>
        <v>大类_神品金丹法宝</v>
      </c>
      <c r="K8147" s="42" t="s">
        <v>6624</v>
      </c>
      <c r="L8147" s="42"/>
      <c r="M8147" s="42" t="s">
        <v>7668</v>
      </c>
      <c r="N8147" s="42"/>
      <c r="O8147" s="42">
        <v>0</v>
      </c>
      <c r="P8147" s="42" t="b">
        <v>1</v>
      </c>
      <c r="Q8147" s="42"/>
      <c r="R8147" s="42" t="b">
        <v>0</v>
      </c>
      <c r="S8147" s="42">
        <v>1</v>
      </c>
      <c r="T8147" s="42" t="s">
        <v>91</v>
      </c>
      <c r="U8147" s="42">
        <v>999</v>
      </c>
      <c r="V8147" s="42" t="s">
        <v>339</v>
      </c>
      <c r="W8147" s="42">
        <v>2435079</v>
      </c>
      <c r="X8147" s="42"/>
      <c r="Y8147" s="42" t="s">
        <v>7994</v>
      </c>
      <c r="Z8147" s="42" t="s">
        <v>7941</v>
      </c>
      <c r="AA8147" t="str" s="42">
        <v>法宝打造获得。成宝核心×1；主材：凝纹玄铁×1；辅材类别：石乳×1；特性材料类别：火行凝华×1。</v>
      </c>
      <c r="AB8147" s="42">
        <v>12421007</v>
      </c>
      <c r="AC8147" s="42" t="s">
        <v>121</v>
      </c>
      <c r="AD8147" s="42">
        <v>0</v>
      </c>
      <c r="AE8147" s="42"/>
      <c r="AF8147" s="42">
        <v>70005</v>
      </c>
      <c r="AG8147" s="42"/>
      <c r="AH8147" s="42">
        <v>108000</v>
      </c>
      <c r="AI8147" s="42" t="s">
        <v>7668</v>
      </c>
      <c r="AJ8147" s="42" t="s">
        <v>7943</v>
      </c>
      <c r="AK8147" s="42" t="s">
        <v>342</v>
      </c>
      <c r="AL8147" t="s">
        <v>7996</v>
      </c>
    </row>
    <row r="8148" spans="2:38">
      <c r="B8148" s="16" t="n">
        <f>10000000+INDEX(编号表!$B:$B,MATCH(F8148,编号表!$A:$A,0))*100000+INDEX(编号表!$F:$F,MATCH(D8148,编号表!$E:$E,0))*1000+INDEX(编号表!$D:$D,MATCH(E8148,编号表!$C:$C,0))*10000+G8148</f>
        <v>12435080</v>
      </c>
      <c r="C8148" s="42" t="s">
        <v>8461</v>
      </c>
      <c r="D8148" s="42" t="s">
        <v>111</v>
      </c>
      <c r="E8148" s="42" t="s">
        <v>342</v>
      </c>
      <c r="F8148" s="42" t="s">
        <v>7668</v>
      </c>
      <c r="G8148" s="42">
        <v>80</v>
      </c>
      <c r="H8148" s="42"/>
      <c r="I8148" s="42">
        <v>60</v>
      </c>
      <c r="J8148" s="42" t="str">
        <f t="shared" si="136"/>
        <v>大类_神品金丹法宝</v>
      </c>
      <c r="K8148" s="42" t="s">
        <v>6624</v>
      </c>
      <c r="L8148" s="42"/>
      <c r="M8148" s="42" t="s">
        <v>7668</v>
      </c>
      <c r="N8148" s="42"/>
      <c r="O8148" s="42">
        <v>0</v>
      </c>
      <c r="P8148" s="42" t="b">
        <v>1</v>
      </c>
      <c r="Q8148" s="42"/>
      <c r="R8148" s="42" t="b">
        <v>0</v>
      </c>
      <c r="S8148" s="42">
        <v>1</v>
      </c>
      <c r="T8148" s="42" t="s">
        <v>91</v>
      </c>
      <c r="U8148" s="42">
        <v>999</v>
      </c>
      <c r="V8148" s="42" t="s">
        <v>339</v>
      </c>
      <c r="W8148" s="42">
        <v>2435080</v>
      </c>
      <c r="X8148" s="42"/>
      <c r="Y8148" s="42" t="s">
        <v>7998</v>
      </c>
      <c r="Z8148" s="42" t="s">
        <v>7941</v>
      </c>
      <c r="AA8148" t="str" s="42">
        <v>法宝打造获得。成宝核心×1；主材：凝纹玄铁×1；辅材类别：石乳×1；特性材料类别：土行凝华×1。</v>
      </c>
      <c r="AB8148" s="42">
        <v>12421007</v>
      </c>
      <c r="AC8148" s="42" t="s">
        <v>121</v>
      </c>
      <c r="AD8148" s="42">
        <v>0</v>
      </c>
      <c r="AE8148" s="42"/>
      <c r="AF8148" s="42">
        <v>70005</v>
      </c>
      <c r="AG8148" s="42"/>
      <c r="AH8148" s="42">
        <v>108000</v>
      </c>
      <c r="AI8148" s="42" t="s">
        <v>7668</v>
      </c>
      <c r="AJ8148" s="42" t="s">
        <v>7943</v>
      </c>
      <c r="AK8148" s="42" t="s">
        <v>342</v>
      </c>
      <c r="AL8148" t="s">
        <v>8000</v>
      </c>
    </row>
    <row r="8149" spans="2:38">
      <c r="B8149" s="16" t="n">
        <f>10000000+INDEX(编号表!$B:$B,MATCH(F8149,编号表!$A:$A,0))*100000+INDEX(编号表!$F:$F,MATCH(D8149,编号表!$E:$E,0))*1000+INDEX(编号表!$D:$D,MATCH(E8149,编号表!$C:$C,0))*10000+G8149</f>
        <v>12435081</v>
      </c>
      <c r="C8149" s="42" t="s">
        <v>8269</v>
      </c>
      <c r="D8149" s="42" t="s">
        <v>111</v>
      </c>
      <c r="E8149" s="42" t="s">
        <v>342</v>
      </c>
      <c r="F8149" s="42" t="s">
        <v>7668</v>
      </c>
      <c r="G8149" s="42">
        <v>81</v>
      </c>
      <c r="H8149" s="42"/>
      <c r="I8149" s="42">
        <v>60</v>
      </c>
      <c r="J8149" s="42" t="str">
        <f t="shared" si="136"/>
        <v>大类_神品金丹法宝</v>
      </c>
      <c r="K8149" s="42" t="s">
        <v>6624</v>
      </c>
      <c r="L8149" s="42"/>
      <c r="M8149" s="42" t="s">
        <v>7668</v>
      </c>
      <c r="N8149" s="42"/>
      <c r="O8149" s="42">
        <v>0</v>
      </c>
      <c r="P8149" s="42" t="b">
        <v>1</v>
      </c>
      <c r="Q8149" s="42"/>
      <c r="R8149" s="42" t="b">
        <v>0</v>
      </c>
      <c r="S8149" s="42">
        <v>1</v>
      </c>
      <c r="T8149" s="42" t="s">
        <v>91</v>
      </c>
      <c r="U8149" s="42">
        <v>999</v>
      </c>
      <c r="V8149" s="42" t="s">
        <v>7669</v>
      </c>
      <c r="W8149" s="42">
        <v>35081</v>
      </c>
      <c r="X8149" s="42"/>
      <c r="Y8149" s="42" t="s">
        <v>8002</v>
      </c>
      <c r="Z8149" s="42" t="s">
        <v>8003</v>
      </c>
      <c r="AA8149" t="str" s="42">
        <v>法宝打造获得。成宝核心×1；主材：凝纹玄铁×1；辅材类别：古炉铜×1；特性材料类别：土行凝华×1。</v>
      </c>
      <c r="AB8149" s="42">
        <v>12421008</v>
      </c>
      <c r="AC8149" s="42" t="s">
        <v>121</v>
      </c>
      <c r="AD8149" s="42">
        <v>0</v>
      </c>
      <c r="AE8149" s="42"/>
      <c r="AF8149" s="42">
        <v>70005</v>
      </c>
      <c r="AG8149" s="42"/>
      <c r="AH8149" s="42">
        <v>108000</v>
      </c>
      <c r="AI8149" s="42" t="s">
        <v>7668</v>
      </c>
      <c r="AJ8149" s="42" t="s">
        <v>8005</v>
      </c>
      <c r="AK8149" s="42" t="s">
        <v>342</v>
      </c>
      <c r="AL8149" t="s">
        <v>8006</v>
      </c>
    </row>
    <row r="8150" spans="2:38">
      <c r="B8150" s="16" t="n">
        <f>10000000+INDEX(编号表!$B:$B,MATCH(F8150,编号表!$A:$A,0))*100000+INDEX(编号表!$F:$F,MATCH(D8150,编号表!$E:$E,0))*1000+INDEX(编号表!$D:$D,MATCH(E8150,编号表!$C:$C,0))*10000+G8150</f>
        <v>12435082</v>
      </c>
      <c r="C8150" s="42" t="s">
        <v>8271</v>
      </c>
      <c r="D8150" s="42" t="s">
        <v>111</v>
      </c>
      <c r="E8150" s="42" t="s">
        <v>342</v>
      </c>
      <c r="F8150" s="42" t="s">
        <v>7668</v>
      </c>
      <c r="G8150" s="42">
        <v>82</v>
      </c>
      <c r="H8150" s="42"/>
      <c r="I8150" s="42">
        <v>60</v>
      </c>
      <c r="J8150" s="42" t="str">
        <f t="shared" si="136"/>
        <v>大类_神品金丹法宝</v>
      </c>
      <c r="K8150" s="42" t="s">
        <v>6624</v>
      </c>
      <c r="L8150" s="42"/>
      <c r="M8150" s="42" t="s">
        <v>7668</v>
      </c>
      <c r="N8150" s="42"/>
      <c r="O8150" s="42">
        <v>0</v>
      </c>
      <c r="P8150" s="42" t="b">
        <v>1</v>
      </c>
      <c r="Q8150" s="42"/>
      <c r="R8150" s="42" t="b">
        <v>0</v>
      </c>
      <c r="S8150" s="42">
        <v>1</v>
      </c>
      <c r="T8150" s="42" t="s">
        <v>91</v>
      </c>
      <c r="U8150" s="42">
        <v>999</v>
      </c>
      <c r="V8150" s="42" t="s">
        <v>7669</v>
      </c>
      <c r="W8150" s="42">
        <v>35082</v>
      </c>
      <c r="X8150" s="42"/>
      <c r="Y8150" s="42" t="s">
        <v>8008</v>
      </c>
      <c r="Z8150" s="42" t="s">
        <v>8009</v>
      </c>
      <c r="AA8150" t="str" s="42">
        <v>法宝打造获得。成宝核心×1；主材：十载灵木芯×1；辅材类别：细毫×1；特性材料类别：金行凝华×1。</v>
      </c>
      <c r="AB8150" s="42">
        <v>12421009</v>
      </c>
      <c r="AC8150" s="42" t="s">
        <v>121</v>
      </c>
      <c r="AD8150" s="42">
        <v>0</v>
      </c>
      <c r="AE8150" s="42"/>
      <c r="AF8150" s="42">
        <v>70005</v>
      </c>
      <c r="AG8150" s="42"/>
      <c r="AH8150" s="42">
        <v>108000</v>
      </c>
      <c r="AI8150" s="42" t="s">
        <v>7668</v>
      </c>
      <c r="AJ8150" s="42" t="s">
        <v>8011</v>
      </c>
      <c r="AK8150" s="42" t="s">
        <v>342</v>
      </c>
      <c r="AL8150" t="s">
        <v>8012</v>
      </c>
    </row>
    <row r="8151" spans="2:38">
      <c r="B8151" s="16" t="n">
        <f>10000000+INDEX(编号表!$B:$B,MATCH(F8151,编号表!$A:$A,0))*100000+INDEX(编号表!$F:$F,MATCH(D8151,编号表!$E:$E,0))*1000+INDEX(编号表!$D:$D,MATCH(E8151,编号表!$C:$C,0))*10000+G8151</f>
        <v>12435083</v>
      </c>
      <c r="C8151" s="42" t="s">
        <v>8273</v>
      </c>
      <c r="D8151" s="42" t="s">
        <v>111</v>
      </c>
      <c r="E8151" s="42" t="s">
        <v>342</v>
      </c>
      <c r="F8151" s="42" t="s">
        <v>7668</v>
      </c>
      <c r="G8151" s="42">
        <v>83</v>
      </c>
      <c r="H8151" s="42"/>
      <c r="I8151" s="42">
        <v>60</v>
      </c>
      <c r="J8151" s="42" t="str">
        <f t="shared" si="136"/>
        <v>大类_神品金丹法宝</v>
      </c>
      <c r="K8151" s="42" t="s">
        <v>6624</v>
      </c>
      <c r="L8151" s="42"/>
      <c r="M8151" s="42" t="s">
        <v>7668</v>
      </c>
      <c r="N8151" s="42"/>
      <c r="O8151" s="42">
        <v>0</v>
      </c>
      <c r="P8151" s="42" t="b">
        <v>1</v>
      </c>
      <c r="Q8151" s="42"/>
      <c r="R8151" s="42" t="b">
        <v>0</v>
      </c>
      <c r="S8151" s="42">
        <v>1</v>
      </c>
      <c r="T8151" s="42" t="s">
        <v>91</v>
      </c>
      <c r="U8151" s="42">
        <v>999</v>
      </c>
      <c r="V8151" s="42" t="s">
        <v>7669</v>
      </c>
      <c r="W8151" s="42">
        <v>35083</v>
      </c>
      <c r="X8151" s="42"/>
      <c r="Y8151" s="42" t="s">
        <v>8014</v>
      </c>
      <c r="Z8151" s="42" t="s">
        <v>8009</v>
      </c>
      <c r="AA8151" t="str" s="42">
        <v>法宝打造获得。成宝核心×1；主材：十载灵木芯×1；辅材类别：细毫×1；特性材料类别：水行凝华×1。</v>
      </c>
      <c r="AB8151" s="42">
        <v>12421009</v>
      </c>
      <c r="AC8151" s="42" t="s">
        <v>121</v>
      </c>
      <c r="AD8151" s="42">
        <v>0</v>
      </c>
      <c r="AE8151" s="42"/>
      <c r="AF8151" s="42">
        <v>70005</v>
      </c>
      <c r="AG8151" s="42"/>
      <c r="AH8151" s="42">
        <v>108000</v>
      </c>
      <c r="AI8151" s="42" t="s">
        <v>7668</v>
      </c>
      <c r="AJ8151" s="42" t="s">
        <v>8011</v>
      </c>
      <c r="AK8151" s="42" t="s">
        <v>342</v>
      </c>
      <c r="AL8151" t="s">
        <v>8016</v>
      </c>
    </row>
    <row r="8152" spans="2:38">
      <c r="B8152" s="16" t="n">
        <f>10000000+INDEX(编号表!$B:$B,MATCH(F8152,编号表!$A:$A,0))*100000+INDEX(编号表!$F:$F,MATCH(D8152,编号表!$E:$E,0))*1000+INDEX(编号表!$D:$D,MATCH(E8152,编号表!$C:$C,0))*10000+G8152</f>
        <v>12435084</v>
      </c>
      <c r="C8152" s="42" t="s">
        <v>8275</v>
      </c>
      <c r="D8152" s="42" t="s">
        <v>111</v>
      </c>
      <c r="E8152" s="42" t="s">
        <v>342</v>
      </c>
      <c r="F8152" s="42" t="s">
        <v>7668</v>
      </c>
      <c r="G8152" s="42">
        <v>84</v>
      </c>
      <c r="H8152" s="42"/>
      <c r="I8152" s="42">
        <v>60</v>
      </c>
      <c r="J8152" s="42" t="str">
        <f t="shared" si="136"/>
        <v>大类_神品金丹法宝</v>
      </c>
      <c r="K8152" s="42" t="s">
        <v>6624</v>
      </c>
      <c r="L8152" s="42"/>
      <c r="M8152" s="42" t="s">
        <v>7668</v>
      </c>
      <c r="N8152" s="42"/>
      <c r="O8152" s="42">
        <v>0</v>
      </c>
      <c r="P8152" s="42" t="b">
        <v>1</v>
      </c>
      <c r="Q8152" s="42"/>
      <c r="R8152" s="42" t="b">
        <v>0</v>
      </c>
      <c r="S8152" s="42">
        <v>1</v>
      </c>
      <c r="T8152" s="42" t="s">
        <v>91</v>
      </c>
      <c r="U8152" s="42">
        <v>999</v>
      </c>
      <c r="V8152" s="42" t="s">
        <v>7669</v>
      </c>
      <c r="W8152" s="42">
        <v>35084</v>
      </c>
      <c r="X8152" s="42"/>
      <c r="Y8152" s="42" t="s">
        <v>8018</v>
      </c>
      <c r="Z8152" s="42" t="s">
        <v>8009</v>
      </c>
      <c r="AA8152" t="str" s="42">
        <v>法宝打造获得。成宝核心×1；主材：十载灵木芯×1；辅材类别：细毫×1；特性材料类别：火行凝华×1。</v>
      </c>
      <c r="AB8152" s="42">
        <v>12421009</v>
      </c>
      <c r="AC8152" s="42" t="s">
        <v>121</v>
      </c>
      <c r="AD8152" s="42">
        <v>0</v>
      </c>
      <c r="AE8152" s="42"/>
      <c r="AF8152" s="42">
        <v>70005</v>
      </c>
      <c r="AG8152" s="42"/>
      <c r="AH8152" s="42">
        <v>108000</v>
      </c>
      <c r="AI8152" s="42" t="s">
        <v>7668</v>
      </c>
      <c r="AJ8152" s="42" t="s">
        <v>8011</v>
      </c>
      <c r="AK8152" s="42" t="s">
        <v>342</v>
      </c>
      <c r="AL8152" t="s">
        <v>8020</v>
      </c>
    </row>
    <row r="8153" spans="2:38">
      <c r="B8153" s="16" t="n">
        <f>10000000+INDEX(编号表!$B:$B,MATCH(F8153,编号表!$A:$A,0))*100000+INDEX(编号表!$F:$F,MATCH(D8153,编号表!$E:$E,0))*1000+INDEX(编号表!$D:$D,MATCH(E8153,编号表!$C:$C,0))*10000+G8153</f>
        <v>12435085</v>
      </c>
      <c r="C8153" s="42" t="s">
        <v>8277</v>
      </c>
      <c r="D8153" s="42" t="s">
        <v>111</v>
      </c>
      <c r="E8153" s="42" t="s">
        <v>342</v>
      </c>
      <c r="F8153" s="42" t="s">
        <v>7668</v>
      </c>
      <c r="G8153" s="42">
        <v>85</v>
      </c>
      <c r="H8153" s="42"/>
      <c r="I8153" s="42">
        <v>60</v>
      </c>
      <c r="J8153" s="42" t="str">
        <f t="shared" si="136"/>
        <v>大类_神品金丹法宝</v>
      </c>
      <c r="K8153" s="42" t="s">
        <v>6624</v>
      </c>
      <c r="L8153" s="42"/>
      <c r="M8153" s="42" t="s">
        <v>7668</v>
      </c>
      <c r="N8153" s="42"/>
      <c r="O8153" s="42">
        <v>0</v>
      </c>
      <c r="P8153" s="42" t="b">
        <v>1</v>
      </c>
      <c r="Q8153" s="42"/>
      <c r="R8153" s="42" t="b">
        <v>0</v>
      </c>
      <c r="S8153" s="42">
        <v>1</v>
      </c>
      <c r="T8153" s="42" t="s">
        <v>91</v>
      </c>
      <c r="U8153" s="42">
        <v>999</v>
      </c>
      <c r="V8153" s="42" t="s">
        <v>7669</v>
      </c>
      <c r="W8153" s="42">
        <v>35085</v>
      </c>
      <c r="X8153" s="42"/>
      <c r="Y8153" s="42" t="s">
        <v>8022</v>
      </c>
      <c r="Z8153" s="42" t="s">
        <v>8009</v>
      </c>
      <c r="AA8153" t="str" s="42">
        <v>法宝打造获得。成宝核心×1；主材：十载灵木芯×1；辅材类别：细毫×1；特性材料类别：土行凝华×1。</v>
      </c>
      <c r="AB8153" s="42">
        <v>12421009</v>
      </c>
      <c r="AC8153" s="42" t="s">
        <v>121</v>
      </c>
      <c r="AD8153" s="42">
        <v>0</v>
      </c>
      <c r="AE8153" s="42"/>
      <c r="AF8153" s="42">
        <v>70005</v>
      </c>
      <c r="AG8153" s="42"/>
      <c r="AH8153" s="42">
        <v>108000</v>
      </c>
      <c r="AI8153" s="42" t="s">
        <v>7668</v>
      </c>
      <c r="AJ8153" s="42" t="s">
        <v>8011</v>
      </c>
      <c r="AK8153" s="42" t="s">
        <v>342</v>
      </c>
      <c r="AL8153" t="s">
        <v>8024</v>
      </c>
    </row>
    <row r="8154" spans="2:38">
      <c r="B8154" s="16" t="n">
        <f>10000000+INDEX(编号表!$B:$B,MATCH(F8154,编号表!$A:$A,0))*100000+INDEX(编号表!$F:$F,MATCH(D8154,编号表!$E:$E,0))*1000+INDEX(编号表!$D:$D,MATCH(E8154,编号表!$C:$C,0))*10000+G8154</f>
        <v>12435086</v>
      </c>
      <c r="C8154" s="42" t="s">
        <v>8279</v>
      </c>
      <c r="D8154" s="42" t="s">
        <v>111</v>
      </c>
      <c r="E8154" s="42" t="s">
        <v>342</v>
      </c>
      <c r="F8154" s="42" t="s">
        <v>7668</v>
      </c>
      <c r="G8154" s="42">
        <v>86</v>
      </c>
      <c r="H8154" s="42"/>
      <c r="I8154" s="42">
        <v>60</v>
      </c>
      <c r="J8154" s="42" t="str">
        <f t="shared" si="136"/>
        <v>大类_神品金丹法宝</v>
      </c>
      <c r="K8154" s="42" t="s">
        <v>6624</v>
      </c>
      <c r="L8154" s="42"/>
      <c r="M8154" s="42" t="s">
        <v>7668</v>
      </c>
      <c r="N8154" s="42"/>
      <c r="O8154" s="42">
        <v>0</v>
      </c>
      <c r="P8154" s="42" t="b">
        <v>1</v>
      </c>
      <c r="Q8154" s="42"/>
      <c r="R8154" s="42" t="b">
        <v>0</v>
      </c>
      <c r="S8154" s="42">
        <v>1</v>
      </c>
      <c r="T8154" s="42" t="s">
        <v>91</v>
      </c>
      <c r="U8154" s="42">
        <v>999</v>
      </c>
      <c r="V8154" s="42" t="s">
        <v>7669</v>
      </c>
      <c r="W8154" s="42">
        <v>35086</v>
      </c>
      <c r="X8154" s="42"/>
      <c r="Y8154" s="42" t="s">
        <v>8026</v>
      </c>
      <c r="Z8154" s="42" t="s">
        <v>8027</v>
      </c>
      <c r="AA8154" t="str" s="42">
        <v>法宝打造获得。成宝核心×1；主材：十载灵木芯×1；辅材类别：虫蜡×1；特性材料类别：灵兽残识×1。</v>
      </c>
      <c r="AB8154" s="42">
        <v>12421002</v>
      </c>
      <c r="AC8154" s="42" t="s">
        <v>121</v>
      </c>
      <c r="AD8154" s="42">
        <v>0</v>
      </c>
      <c r="AE8154" s="42"/>
      <c r="AF8154" s="42">
        <v>70005</v>
      </c>
      <c r="AG8154" s="42"/>
      <c r="AH8154" s="42">
        <v>108000</v>
      </c>
      <c r="AI8154" s="42" t="s">
        <v>7668</v>
      </c>
      <c r="AJ8154" s="42" t="s">
        <v>8029</v>
      </c>
      <c r="AK8154" s="42" t="s">
        <v>342</v>
      </c>
      <c r="AL8154" t="s">
        <v>8030</v>
      </c>
    </row>
    <row r="8155" spans="2:38">
      <c r="B8155" s="16" t="n">
        <f>10000000+INDEX(编号表!$B:$B,MATCH(F8155,编号表!$A:$A,0))*100000+INDEX(编号表!$F:$F,MATCH(D8155,编号表!$E:$E,0))*1000+INDEX(编号表!$D:$D,MATCH(E8155,编号表!$C:$C,0))*10000+G8155</f>
        <v>12435087</v>
      </c>
      <c r="C8155" s="42" t="s">
        <v>8281</v>
      </c>
      <c r="D8155" s="42" t="s">
        <v>111</v>
      </c>
      <c r="E8155" s="42" t="s">
        <v>342</v>
      </c>
      <c r="F8155" s="42" t="s">
        <v>7668</v>
      </c>
      <c r="G8155" s="42">
        <v>87</v>
      </c>
      <c r="H8155" s="42"/>
      <c r="I8155" s="42">
        <v>60</v>
      </c>
      <c r="J8155" s="42" t="str">
        <f t="shared" si="136"/>
        <v>大类_神品金丹法宝</v>
      </c>
      <c r="K8155" s="42" t="s">
        <v>6624</v>
      </c>
      <c r="L8155" s="42"/>
      <c r="M8155" s="42" t="s">
        <v>7668</v>
      </c>
      <c r="N8155" s="42"/>
      <c r="O8155" s="42">
        <v>0</v>
      </c>
      <c r="P8155" s="42" t="b">
        <v>1</v>
      </c>
      <c r="Q8155" s="42"/>
      <c r="R8155" s="42" t="b">
        <v>0</v>
      </c>
      <c r="S8155" s="42">
        <v>1</v>
      </c>
      <c r="T8155" s="42" t="s">
        <v>91</v>
      </c>
      <c r="U8155" s="42">
        <v>999</v>
      </c>
      <c r="V8155" s="42" t="s">
        <v>7669</v>
      </c>
      <c r="W8155" s="42">
        <v>35087</v>
      </c>
      <c r="X8155" s="42"/>
      <c r="Y8155" s="42" t="s">
        <v>8032</v>
      </c>
      <c r="Z8155" s="42" t="s">
        <v>8033</v>
      </c>
      <c r="AA8155" t="str" s="42">
        <v>法宝打造获得。成宝核心×1；主材：十载灵蚕丝×1；辅材类别：阵旗灵丝×1；特性材料类别：土行凝华×1。</v>
      </c>
      <c r="AB8155" s="42">
        <v>12421003</v>
      </c>
      <c r="AC8155" s="42" t="s">
        <v>121</v>
      </c>
      <c r="AD8155" s="42">
        <v>0</v>
      </c>
      <c r="AE8155" s="42"/>
      <c r="AF8155" s="42">
        <v>70005</v>
      </c>
      <c r="AG8155" s="42"/>
      <c r="AH8155" s="42">
        <v>108000</v>
      </c>
      <c r="AI8155" s="42" t="s">
        <v>7668</v>
      </c>
      <c r="AJ8155" s="42" t="s">
        <v>8035</v>
      </c>
      <c r="AK8155" s="42" t="s">
        <v>342</v>
      </c>
      <c r="AL8155" t="s">
        <v>8036</v>
      </c>
    </row>
    <row r="8156" spans="2:38">
      <c r="B8156" s="16" t="n">
        <f>10000000+INDEX(编号表!$B:$B,MATCH(F8156,编号表!$A:$A,0))*100000+INDEX(编号表!$F:$F,MATCH(D8156,编号表!$E:$E,0))*1000+INDEX(编号表!$D:$D,MATCH(E8156,编号表!$C:$C,0))*10000+G8156</f>
        <v>12435088</v>
      </c>
      <c r="C8156" s="42" t="s">
        <v>8283</v>
      </c>
      <c r="D8156" s="42" t="s">
        <v>111</v>
      </c>
      <c r="E8156" s="42" t="s">
        <v>342</v>
      </c>
      <c r="F8156" s="42" t="s">
        <v>7668</v>
      </c>
      <c r="G8156" s="42">
        <v>88</v>
      </c>
      <c r="H8156" s="42"/>
      <c r="I8156" s="42">
        <v>60</v>
      </c>
      <c r="J8156" s="42" t="str">
        <f t="shared" si="136"/>
        <v>大类_神品金丹法宝</v>
      </c>
      <c r="K8156" s="42" t="s">
        <v>6624</v>
      </c>
      <c r="L8156" s="42"/>
      <c r="M8156" s="42" t="s">
        <v>7668</v>
      </c>
      <c r="N8156" s="42"/>
      <c r="O8156" s="42">
        <v>0</v>
      </c>
      <c r="P8156" s="42" t="b">
        <v>1</v>
      </c>
      <c r="Q8156" s="42"/>
      <c r="R8156" s="42" t="b">
        <v>0</v>
      </c>
      <c r="S8156" s="42">
        <v>1</v>
      </c>
      <c r="T8156" s="42" t="s">
        <v>91</v>
      </c>
      <c r="U8156" s="42">
        <v>999</v>
      </c>
      <c r="V8156" s="42" t="s">
        <v>7669</v>
      </c>
      <c r="W8156" s="42">
        <v>35088</v>
      </c>
      <c r="X8156" s="42"/>
      <c r="Y8156" t="str" s="42">
        <v>法宝。持续恢复灵力；完善灵气传导通路，提高每次回灵量；每轮回灵开始时额外恢复一次灵力。</v>
      </c>
      <c r="Z8156" t="str" s="42">
        <v>|cff00FF00“瓶内灵流循环而出，御使时可持续补益灵力，使枯竭之气渐复。”——《周天归元玉章》|r</v>
      </c>
      <c r="AA8156" t="str" s="42">
        <v>法宝打造获得。成宝核心×1；主材：凝华灵玉×1；辅材类别：灵竹×1；特性材料类别：妖丹×1。</v>
      </c>
      <c r="AB8156" s="42">
        <v>12421011</v>
      </c>
      <c r="AC8156" s="42" t="s">
        <v>121</v>
      </c>
      <c r="AD8156" s="42">
        <v>0</v>
      </c>
      <c r="AE8156" s="42"/>
      <c r="AF8156" s="42">
        <v>70005</v>
      </c>
      <c r="AG8156" s="42"/>
      <c r="AH8156" s="42">
        <v>108000</v>
      </c>
      <c r="AI8156" s="42" t="s">
        <v>7668</v>
      </c>
      <c r="AJ8156" s="42" t="s">
        <v>8041</v>
      </c>
      <c r="AK8156" s="42" t="s">
        <v>342</v>
      </c>
      <c r="AL8156" t="s">
        <v>8042</v>
      </c>
    </row>
    <row r="8157" spans="2:38">
      <c r="B8157" s="16" t="n">
        <f>10000000+INDEX(编号表!$B:$B,MATCH(F8157,编号表!$A:$A,0))*100000+INDEX(编号表!$F:$F,MATCH(D8157,编号表!$E:$E,0))*1000+INDEX(编号表!$D:$D,MATCH(E8157,编号表!$C:$C,0))*10000+G8157</f>
        <v>12435089</v>
      </c>
      <c r="C8157" s="42" t="s">
        <v>8285</v>
      </c>
      <c r="D8157" s="42" t="s">
        <v>111</v>
      </c>
      <c r="E8157" s="42" t="s">
        <v>342</v>
      </c>
      <c r="F8157" s="42" t="s">
        <v>7668</v>
      </c>
      <c r="G8157" s="42">
        <v>89</v>
      </c>
      <c r="H8157" s="42"/>
      <c r="I8157" s="42">
        <v>60</v>
      </c>
      <c r="J8157" s="42" t="str">
        <f t="shared" si="136"/>
        <v>大类_神品金丹法宝</v>
      </c>
      <c r="K8157" s="42" t="s">
        <v>6624</v>
      </c>
      <c r="L8157" s="42"/>
      <c r="M8157" s="42" t="s">
        <v>7668</v>
      </c>
      <c r="N8157" s="42"/>
      <c r="O8157" s="42">
        <v>0</v>
      </c>
      <c r="P8157" s="42" t="b">
        <v>1</v>
      </c>
      <c r="Q8157" s="42"/>
      <c r="R8157" s="42" t="b">
        <v>0</v>
      </c>
      <c r="S8157" s="42">
        <v>1</v>
      </c>
      <c r="T8157" s="42" t="s">
        <v>91</v>
      </c>
      <c r="U8157" s="42">
        <v>999</v>
      </c>
      <c r="V8157" s="42" t="s">
        <v>7669</v>
      </c>
      <c r="W8157" s="42">
        <v>35089</v>
      </c>
      <c r="X8157" s="42"/>
      <c r="Y8157" t="str" s="42">
        <v>法宝。持续恢复灵力；完善灵气传导通路，提高每次回灵量；促进灵气流转，缩短回灵间隔。</v>
      </c>
      <c r="Z8157" t="str" s="42">
        <v>|cff00FF00“瓶内灵流循环而出，御使时可持续补益灵力，使枯竭之气渐复。”——《周天归元玉章》|r</v>
      </c>
      <c r="AA8157" t="str" s="42">
        <v>法宝打造获得。成宝核心×1；主材：凝华灵玉×1；辅材类别：灵竹×1；特性材料类别：水行凝华×1。</v>
      </c>
      <c r="AB8157" s="42">
        <v>12421011</v>
      </c>
      <c r="AC8157" s="42" t="s">
        <v>121</v>
      </c>
      <c r="AD8157" s="42">
        <v>0</v>
      </c>
      <c r="AE8157" s="42"/>
      <c r="AF8157" s="42">
        <v>70005</v>
      </c>
      <c r="AG8157" s="42"/>
      <c r="AH8157" s="42">
        <v>108000</v>
      </c>
      <c r="AI8157" s="42" t="s">
        <v>7668</v>
      </c>
      <c r="AJ8157" s="42" t="s">
        <v>8041</v>
      </c>
      <c r="AK8157" s="42" t="s">
        <v>342</v>
      </c>
      <c r="AL8157" t="s">
        <v>8046</v>
      </c>
    </row>
    <row r="8158" spans="2:38">
      <c r="B8158" s="16" t="n">
        <f>10000000+INDEX(编号表!$B:$B,MATCH(F8158,编号表!$A:$A,0))*100000+INDEX(编号表!$F:$F,MATCH(D8158,编号表!$E:$E,0))*1000+INDEX(编号表!$D:$D,MATCH(E8158,编号表!$C:$C,0))*10000+G8158</f>
        <v>12435090</v>
      </c>
      <c r="C8158" s="42" t="s">
        <v>8287</v>
      </c>
      <c r="D8158" s="42" t="s">
        <v>111</v>
      </c>
      <c r="E8158" s="42" t="s">
        <v>342</v>
      </c>
      <c r="F8158" s="42" t="s">
        <v>7668</v>
      </c>
      <c r="G8158" s="42">
        <v>90</v>
      </c>
      <c r="H8158" s="42"/>
      <c r="I8158" s="42">
        <v>60</v>
      </c>
      <c r="J8158" s="42" t="str">
        <f t="shared" si="136"/>
        <v>大类_神品金丹法宝</v>
      </c>
      <c r="K8158" s="42" t="s">
        <v>6624</v>
      </c>
      <c r="L8158" s="42"/>
      <c r="M8158" s="42" t="s">
        <v>7668</v>
      </c>
      <c r="N8158" s="42"/>
      <c r="O8158" s="42">
        <v>0</v>
      </c>
      <c r="P8158" s="42" t="b">
        <v>1</v>
      </c>
      <c r="Q8158" s="42"/>
      <c r="R8158" s="42" t="b">
        <v>0</v>
      </c>
      <c r="S8158" s="42">
        <v>1</v>
      </c>
      <c r="T8158" s="42" t="s">
        <v>91</v>
      </c>
      <c r="U8158" s="42">
        <v>999</v>
      </c>
      <c r="V8158" s="42" t="s">
        <v>7669</v>
      </c>
      <c r="W8158" s="42">
        <v>35090</v>
      </c>
      <c r="X8158" s="42"/>
      <c r="Y8158" t="str" s="42">
        <v>法宝。持续恢复灵力；使灵气流转更连续，缩短回灵间隔；每轮回灵开始时额外恢复一次灵力。</v>
      </c>
      <c r="Z8158" t="str" s="42">
        <v>|cff00FF00“瓶内灵流循环而出，御使时可持续补益灵力，使枯竭之气渐复。”——《周天归元玉章》|r</v>
      </c>
      <c r="AA8158" t="str" s="42">
        <v>法宝打造获得。成宝核心×1；主材：凝华灵玉×1；辅材类别：地脉灵液×1；特性材料类别：妖丹×1。</v>
      </c>
      <c r="AB8158" s="42">
        <v>12421011</v>
      </c>
      <c r="AC8158" s="42" t="s">
        <v>121</v>
      </c>
      <c r="AD8158" s="42">
        <v>0</v>
      </c>
      <c r="AE8158" s="42"/>
      <c r="AF8158" s="42">
        <v>70005</v>
      </c>
      <c r="AG8158" s="42"/>
      <c r="AH8158" s="42">
        <v>108000</v>
      </c>
      <c r="AI8158" s="42" t="s">
        <v>7668</v>
      </c>
      <c r="AJ8158" s="42" t="s">
        <v>8041</v>
      </c>
      <c r="AK8158" s="42" t="s">
        <v>342</v>
      </c>
      <c r="AL8158" t="s">
        <v>8050</v>
      </c>
    </row>
    <row r="8159" spans="2:38">
      <c r="B8159" s="16" t="n">
        <f>10000000+INDEX(编号表!$B:$B,MATCH(F8159,编号表!$A:$A,0))*100000+INDEX(编号表!$F:$F,MATCH(D8159,编号表!$E:$E,0))*1000+INDEX(编号表!$D:$D,MATCH(E8159,编号表!$C:$C,0))*10000+G8159</f>
        <v>12435091</v>
      </c>
      <c r="C8159" s="42" t="s">
        <v>8289</v>
      </c>
      <c r="D8159" s="42" t="s">
        <v>111</v>
      </c>
      <c r="E8159" s="42" t="s">
        <v>342</v>
      </c>
      <c r="F8159" s="42" t="s">
        <v>7668</v>
      </c>
      <c r="G8159" s="42">
        <v>91</v>
      </c>
      <c r="H8159" s="42"/>
      <c r="I8159" s="42">
        <v>60</v>
      </c>
      <c r="J8159" s="42" t="str">
        <f t="shared" si="136"/>
        <v>大类_神品金丹法宝</v>
      </c>
      <c r="K8159" s="42" t="s">
        <v>6624</v>
      </c>
      <c r="L8159" s="42"/>
      <c r="M8159" s="42" t="s">
        <v>7668</v>
      </c>
      <c r="N8159" s="42"/>
      <c r="O8159" s="42">
        <v>0</v>
      </c>
      <c r="P8159" s="42" t="b">
        <v>1</v>
      </c>
      <c r="Q8159" s="42"/>
      <c r="R8159" s="42" t="b">
        <v>0</v>
      </c>
      <c r="S8159" s="42">
        <v>1</v>
      </c>
      <c r="T8159" s="42" t="s">
        <v>91</v>
      </c>
      <c r="U8159" s="42">
        <v>999</v>
      </c>
      <c r="V8159" s="42" t="s">
        <v>7669</v>
      </c>
      <c r="W8159" s="42">
        <v>35091</v>
      </c>
      <c r="X8159" s="42"/>
      <c r="Y8159" t="str" s="42">
        <v>法宝。持续恢复灵力；使灵气流转更连续，缩短回灵间隔；促进灵气流转，缩短回灵间隔。</v>
      </c>
      <c r="Z8159" t="str" s="42">
        <v>|cff00FF00“瓶内灵流循环而出，御使时可持续补益灵力，使枯竭之气渐复。”——《周天归元玉章》|r</v>
      </c>
      <c r="AA8159" t="str" s="42">
        <v>法宝打造获得。成宝核心×1；主材：凝华灵玉×1；辅材类别：地脉灵液×1；特性材料类别：水行凝华×1。</v>
      </c>
      <c r="AB8159" s="42">
        <v>12421011</v>
      </c>
      <c r="AC8159" s="42" t="s">
        <v>121</v>
      </c>
      <c r="AD8159" s="42">
        <v>0</v>
      </c>
      <c r="AE8159" s="42"/>
      <c r="AF8159" s="42">
        <v>70005</v>
      </c>
      <c r="AG8159" s="42"/>
      <c r="AH8159" s="42">
        <v>108000</v>
      </c>
      <c r="AI8159" s="42" t="s">
        <v>7668</v>
      </c>
      <c r="AJ8159" s="42" t="s">
        <v>8041</v>
      </c>
      <c r="AK8159" s="42" t="s">
        <v>342</v>
      </c>
      <c r="AL8159" t="s">
        <v>8054</v>
      </c>
    </row>
    <row r="8160" spans="2:38">
      <c r="B8160" s="16" t="n">
        <f>10000000+INDEX(编号表!$B:$B,MATCH(F8160,编号表!$A:$A,0))*100000+INDEX(编号表!$F:$F,MATCH(D8160,编号表!$E:$E,0))*1000+INDEX(编号表!$D:$D,MATCH(E8160,编号表!$C:$C,0))*10000+G8160</f>
        <v>12435092</v>
      </c>
      <c r="C8160" s="42" t="s">
        <v>8291</v>
      </c>
      <c r="D8160" s="42" t="s">
        <v>111</v>
      </c>
      <c r="E8160" s="42" t="s">
        <v>342</v>
      </c>
      <c r="F8160" s="42" t="s">
        <v>7668</v>
      </c>
      <c r="G8160" s="42">
        <v>92</v>
      </c>
      <c r="H8160" s="42"/>
      <c r="I8160" s="42">
        <v>60</v>
      </c>
      <c r="J8160" s="42" t="str">
        <f t="shared" si="136"/>
        <v>大类_神品金丹法宝</v>
      </c>
      <c r="K8160" s="42" t="s">
        <v>6624</v>
      </c>
      <c r="L8160" s="42"/>
      <c r="M8160" s="42" t="s">
        <v>7668</v>
      </c>
      <c r="N8160" s="42"/>
      <c r="O8160" s="42">
        <v>0</v>
      </c>
      <c r="P8160" s="42" t="b">
        <v>1</v>
      </c>
      <c r="Q8160" s="42"/>
      <c r="R8160" s="42" t="b">
        <v>0</v>
      </c>
      <c r="S8160" s="42">
        <v>1</v>
      </c>
      <c r="T8160" s="42" t="s">
        <v>91</v>
      </c>
      <c r="U8160" s="42">
        <v>999</v>
      </c>
      <c r="V8160" s="42" t="s">
        <v>7669</v>
      </c>
      <c r="W8160" s="42">
        <v>35092</v>
      </c>
      <c r="X8160" s="42"/>
      <c r="Y8160" s="42" t="s">
        <v>8056</v>
      </c>
      <c r="Z8160" s="42" t="s">
        <v>8057</v>
      </c>
      <c r="AA8160" t="str" s="42">
        <v>法宝打造获得。成宝核心×1；主材：凝华灵玉×1；辅材类别：明光晶×1；特性材料类别：灵目×1。</v>
      </c>
      <c r="AB8160" s="42">
        <v>12421012</v>
      </c>
      <c r="AC8160" s="42" t="s">
        <v>121</v>
      </c>
      <c r="AD8160" s="42">
        <v>0</v>
      </c>
      <c r="AE8160" s="42"/>
      <c r="AF8160" s="42">
        <v>70005</v>
      </c>
      <c r="AG8160" s="42"/>
      <c r="AH8160" s="42">
        <v>108000</v>
      </c>
      <c r="AI8160" s="42" t="s">
        <v>7668</v>
      </c>
      <c r="AJ8160" s="42" t="s">
        <v>8059</v>
      </c>
      <c r="AK8160" s="42" t="s">
        <v>342</v>
      </c>
      <c r="AL8160" t="s">
        <v>8060</v>
      </c>
    </row>
    <row r="8161" spans="2:38">
      <c r="B8161" s="16" t="n">
        <f>10000000+INDEX(编号表!$B:$B,MATCH(F8161,编号表!$A:$A,0))*100000+INDEX(编号表!$F:$F,MATCH(D8161,编号表!$E:$E,0))*1000+INDEX(编号表!$D:$D,MATCH(E8161,编号表!$C:$C,0))*10000+G8161</f>
        <v>12435093</v>
      </c>
      <c r="C8161" s="42" t="s">
        <v>8293</v>
      </c>
      <c r="D8161" s="42" t="s">
        <v>111</v>
      </c>
      <c r="E8161" s="42" t="s">
        <v>342</v>
      </c>
      <c r="F8161" s="42" t="s">
        <v>7668</v>
      </c>
      <c r="G8161" s="42">
        <v>93</v>
      </c>
      <c r="H8161" s="42"/>
      <c r="I8161" s="42">
        <v>60</v>
      </c>
      <c r="J8161" s="42" t="str">
        <f t="shared" si="136"/>
        <v>大类_神品金丹法宝</v>
      </c>
      <c r="K8161" s="42" t="s">
        <v>6624</v>
      </c>
      <c r="L8161" s="42"/>
      <c r="M8161" s="42" t="s">
        <v>7668</v>
      </c>
      <c r="N8161" s="42"/>
      <c r="O8161" s="42">
        <v>0</v>
      </c>
      <c r="P8161" s="42" t="b">
        <v>1</v>
      </c>
      <c r="Q8161" s="42"/>
      <c r="R8161" s="42" t="b">
        <v>0</v>
      </c>
      <c r="S8161" s="42">
        <v>1</v>
      </c>
      <c r="T8161" s="42" t="s">
        <v>91</v>
      </c>
      <c r="U8161" s="42">
        <v>999</v>
      </c>
      <c r="V8161" s="42" t="s">
        <v>7669</v>
      </c>
      <c r="W8161" s="42">
        <v>35093</v>
      </c>
      <c r="X8161" s="42"/>
      <c r="Y8161" t="str" s="42">
        <v>法宝。通过合法舟锚点完成特殊路径通行；补强舟体承载结构，稳固载渡；稳固承载，配合完成特殊路径通行。</v>
      </c>
      <c r="Z8161" t="str" s="42">
        <v>|cff00FF00“舟循虚隙而行，非为寻常赶路；得其引渡，方能循合法舟锚点完成特殊路径通行。”——《星槎渡虚图经》|r</v>
      </c>
      <c r="AA8161" t="str" s="42">
        <v>法宝打造获得。成宝核心×1；主材：十载灵木芯×1；辅材类别：兽骨×1；特性材料类别：土行凝华×1。</v>
      </c>
      <c r="AB8161" s="42">
        <v>12421013</v>
      </c>
      <c r="AC8161" s="42" t="s">
        <v>121</v>
      </c>
      <c r="AD8161" s="42">
        <v>0</v>
      </c>
      <c r="AE8161" s="42"/>
      <c r="AF8161" s="42">
        <v>70005</v>
      </c>
      <c r="AG8161" s="42"/>
      <c r="AH8161" s="42">
        <v>108000</v>
      </c>
      <c r="AI8161" s="42" t="s">
        <v>7668</v>
      </c>
      <c r="AJ8161" s="42" t="s">
        <v>8065</v>
      </c>
      <c r="AK8161" s="42" t="s">
        <v>342</v>
      </c>
      <c r="AL8161" t="s">
        <v>8066</v>
      </c>
    </row>
    <row r="8162" spans="2:38">
      <c r="B8162" s="16" t="n">
        <f>10000000+INDEX(编号表!$B:$B,MATCH(F8162,编号表!$A:$A,0))*100000+INDEX(编号表!$F:$F,MATCH(D8162,编号表!$E:$E,0))*1000+INDEX(编号表!$D:$D,MATCH(E8162,编号表!$C:$C,0))*10000+G8162</f>
        <v>12435094</v>
      </c>
      <c r="C8162" s="42" t="s">
        <v>8295</v>
      </c>
      <c r="D8162" s="42" t="s">
        <v>111</v>
      </c>
      <c r="E8162" s="42" t="s">
        <v>342</v>
      </c>
      <c r="F8162" s="42" t="s">
        <v>7668</v>
      </c>
      <c r="G8162" s="42">
        <v>94</v>
      </c>
      <c r="H8162" s="42"/>
      <c r="I8162" s="42">
        <v>60</v>
      </c>
      <c r="J8162" s="42" t="str">
        <f t="shared" si="136"/>
        <v>大类_神品金丹法宝</v>
      </c>
      <c r="K8162" s="42" t="s">
        <v>6624</v>
      </c>
      <c r="L8162" s="42"/>
      <c r="M8162" s="42" t="s">
        <v>7668</v>
      </c>
      <c r="N8162" s="42"/>
      <c r="O8162" s="42">
        <v>0</v>
      </c>
      <c r="P8162" s="42" t="b">
        <v>1</v>
      </c>
      <c r="Q8162" s="42"/>
      <c r="R8162" s="42" t="b">
        <v>0</v>
      </c>
      <c r="S8162" s="42">
        <v>1</v>
      </c>
      <c r="T8162" s="42" t="s">
        <v>91</v>
      </c>
      <c r="U8162" s="42">
        <v>999</v>
      </c>
      <c r="V8162" s="42" t="s">
        <v>7669</v>
      </c>
      <c r="W8162" s="42">
        <v>35094</v>
      </c>
      <c r="X8162" s="42"/>
      <c r="Y8162" t="str" s="42">
        <v>法宝。隐身期间取消单位碰撞，可穿过怪群；延长隐身与穿怪的持续时间；留存备用灵力，缩短隐息幡技能冷却时间。</v>
      </c>
      <c r="Z8162" t="str" s="42">
        <v>|cff00FF00“幡影覆身，形息皆敛；隐时身若无碍，可穿过怪群，若先出手则藏形自解。”——《太阴藏形秘箓》|r</v>
      </c>
      <c r="AA8162" t="str" s="42">
        <v>法宝打造获得。成宝核心×1；主材：十载灵蚕丝×1；辅材类别：阵旗灵丝×1；特性材料类别：妖丹×1。</v>
      </c>
      <c r="AB8162" s="42">
        <v>12421014</v>
      </c>
      <c r="AC8162" s="42" t="s">
        <v>121</v>
      </c>
      <c r="AD8162" s="42">
        <v>0</v>
      </c>
      <c r="AE8162" s="42"/>
      <c r="AF8162" s="42">
        <v>70005</v>
      </c>
      <c r="AG8162" s="42"/>
      <c r="AH8162" s="42">
        <v>108000</v>
      </c>
      <c r="AI8162" s="42" t="s">
        <v>7668</v>
      </c>
      <c r="AJ8162" s="42" t="s">
        <v>8071</v>
      </c>
      <c r="AK8162" s="42" t="s">
        <v>342</v>
      </c>
      <c r="AL8162" t="s">
        <v>8072</v>
      </c>
    </row>
    <row r="8163" spans="2:38">
      <c r="B8163" s="16" t="n">
        <f>10000000+INDEX(编号表!$B:$B,MATCH(F8163,编号表!$A:$A,0))*100000+INDEX(编号表!$F:$F,MATCH(D8163,编号表!$E:$E,0))*1000+INDEX(编号表!$D:$D,MATCH(E8163,编号表!$C:$C,0))*10000+G8163</f>
        <v>12435095</v>
      </c>
      <c r="C8163" s="42" t="s">
        <v>8297</v>
      </c>
      <c r="D8163" s="42" t="s">
        <v>111</v>
      </c>
      <c r="E8163" s="42" t="s">
        <v>342</v>
      </c>
      <c r="F8163" s="42" t="s">
        <v>7668</v>
      </c>
      <c r="G8163" s="42">
        <v>95</v>
      </c>
      <c r="H8163" s="42"/>
      <c r="I8163" s="42">
        <v>60</v>
      </c>
      <c r="J8163" s="42" t="str">
        <f t="shared" si="136"/>
        <v>大类_神品金丹法宝</v>
      </c>
      <c r="K8163" s="42" t="s">
        <v>6698</v>
      </c>
      <c r="L8163" s="42"/>
      <c r="M8163" s="42" t="s">
        <v>7668</v>
      </c>
      <c r="N8163" s="42"/>
      <c r="O8163" s="42">
        <v>0</v>
      </c>
      <c r="P8163" s="42" t="b">
        <v>1</v>
      </c>
      <c r="Q8163" s="42"/>
      <c r="R8163" s="42" t="b">
        <v>0</v>
      </c>
      <c r="S8163" s="42">
        <v>1</v>
      </c>
      <c r="T8163" s="42" t="s">
        <v>91</v>
      </c>
      <c r="U8163" s="42">
        <v>999</v>
      </c>
      <c r="V8163" s="42" t="s">
        <v>7669</v>
      </c>
      <c r="W8163" s="42">
        <v>35095</v>
      </c>
      <c r="X8163" s="42"/>
      <c r="Y8163" s="42" t="s">
        <v>8298</v>
      </c>
      <c r="Z8163" s="42" t="s">
        <v>8299</v>
      </c>
      <c r="AA8163" t="str" s="42">
        <v>法宝打造获得。成宝核心×1；主材：乌星铁×1；辅材类别：獠牙×1；特性材料类别：金行凝华×1。</v>
      </c>
      <c r="AB8163" s="42">
        <v>12431082</v>
      </c>
      <c r="AC8163" s="42" t="s">
        <v>121</v>
      </c>
      <c r="AD8163" s="42">
        <v>0</v>
      </c>
      <c r="AE8163" s="42"/>
      <c r="AF8163" s="42">
        <v>70005</v>
      </c>
      <c r="AG8163" s="42"/>
      <c r="AH8163" s="42">
        <v>108000</v>
      </c>
      <c r="AI8163" s="42" t="s">
        <v>7668</v>
      </c>
      <c r="AJ8163" s="42" t="s">
        <v>8301</v>
      </c>
      <c r="AK8163" s="42" t="s">
        <v>342</v>
      </c>
      <c r="AL8163" t="s">
        <v>8302</v>
      </c>
    </row>
    <row r="8164" spans="2:38">
      <c r="B8164" s="16" t="n">
        <f>10000000+INDEX(编号表!$B:$B,MATCH(F8164,编号表!$A:$A,0))*100000+INDEX(编号表!$F:$F,MATCH(D8164,编号表!$E:$E,0))*1000+INDEX(编号表!$D:$D,MATCH(E8164,编号表!$C:$C,0))*10000+G8164</f>
        <v>12435096</v>
      </c>
      <c r="C8164" s="42" t="s">
        <v>8303</v>
      </c>
      <c r="D8164" s="42" t="s">
        <v>111</v>
      </c>
      <c r="E8164" s="42" t="s">
        <v>342</v>
      </c>
      <c r="F8164" s="42" t="s">
        <v>7668</v>
      </c>
      <c r="G8164" s="42">
        <v>96</v>
      </c>
      <c r="H8164" s="42"/>
      <c r="I8164" s="42">
        <v>60</v>
      </c>
      <c r="J8164" s="42" t="str">
        <f t="shared" si="136"/>
        <v>大类_神品金丹法宝</v>
      </c>
      <c r="K8164" s="42" t="s">
        <v>6698</v>
      </c>
      <c r="L8164" s="42"/>
      <c r="M8164" s="42" t="s">
        <v>7668</v>
      </c>
      <c r="N8164" s="42"/>
      <c r="O8164" s="42">
        <v>0</v>
      </c>
      <c r="P8164" s="42" t="b">
        <v>1</v>
      </c>
      <c r="Q8164" s="42"/>
      <c r="R8164" s="42" t="b">
        <v>0</v>
      </c>
      <c r="S8164" s="42">
        <v>1</v>
      </c>
      <c r="T8164" s="42" t="s">
        <v>91</v>
      </c>
      <c r="U8164" s="42">
        <v>999</v>
      </c>
      <c r="V8164" s="42" t="s">
        <v>7669</v>
      </c>
      <c r="W8164" s="42">
        <v>35096</v>
      </c>
      <c r="X8164" s="42"/>
      <c r="Y8164" s="42" t="s">
        <v>8304</v>
      </c>
      <c r="Z8164" s="42" t="s">
        <v>8299</v>
      </c>
      <c r="AA8164" t="str" s="42">
        <v>法宝打造获得。成宝核心×1；主材：乌星铁×1；辅材类别：獠牙×1；特性材料类别：木行凝华×1。</v>
      </c>
      <c r="AB8164" s="42">
        <v>12431082</v>
      </c>
      <c r="AC8164" s="42" t="s">
        <v>121</v>
      </c>
      <c r="AD8164" s="42">
        <v>0</v>
      </c>
      <c r="AE8164" s="42"/>
      <c r="AF8164" s="42">
        <v>70005</v>
      </c>
      <c r="AG8164" s="42"/>
      <c r="AH8164" s="42">
        <v>108000</v>
      </c>
      <c r="AI8164" s="42" t="s">
        <v>7668</v>
      </c>
      <c r="AJ8164" s="42" t="s">
        <v>8301</v>
      </c>
      <c r="AK8164" s="42" t="s">
        <v>342</v>
      </c>
      <c r="AL8164" t="s">
        <v>8306</v>
      </c>
    </row>
    <row r="8165" spans="2:38">
      <c r="B8165" s="16" t="n">
        <f>10000000+INDEX(编号表!$B:$B,MATCH(F8165,编号表!$A:$A,0))*100000+INDEX(编号表!$F:$F,MATCH(D8165,编号表!$E:$E,0))*1000+INDEX(编号表!$D:$D,MATCH(E8165,编号表!$C:$C,0))*10000+G8165</f>
        <v>12435097</v>
      </c>
      <c r="C8165" s="42" t="s">
        <v>8307</v>
      </c>
      <c r="D8165" s="42" t="s">
        <v>111</v>
      </c>
      <c r="E8165" s="42" t="s">
        <v>342</v>
      </c>
      <c r="F8165" s="42" t="s">
        <v>7668</v>
      </c>
      <c r="G8165" s="42">
        <v>97</v>
      </c>
      <c r="H8165" s="42"/>
      <c r="I8165" s="42">
        <v>60</v>
      </c>
      <c r="J8165" s="42" t="str">
        <f t="shared" si="136"/>
        <v>大类_神品金丹法宝</v>
      </c>
      <c r="K8165" s="42" t="s">
        <v>6698</v>
      </c>
      <c r="L8165" s="42"/>
      <c r="M8165" s="42" t="s">
        <v>7668</v>
      </c>
      <c r="N8165" s="42"/>
      <c r="O8165" s="42">
        <v>0</v>
      </c>
      <c r="P8165" s="42" t="b">
        <v>1</v>
      </c>
      <c r="Q8165" s="42"/>
      <c r="R8165" s="42" t="b">
        <v>0</v>
      </c>
      <c r="S8165" s="42">
        <v>1</v>
      </c>
      <c r="T8165" s="42" t="s">
        <v>91</v>
      </c>
      <c r="U8165" s="42">
        <v>999</v>
      </c>
      <c r="V8165" s="42" t="s">
        <v>7669</v>
      </c>
      <c r="W8165" s="42">
        <v>35097</v>
      </c>
      <c r="X8165" s="42"/>
      <c r="Y8165" s="42" t="s">
        <v>8308</v>
      </c>
      <c r="Z8165" s="42" t="s">
        <v>8299</v>
      </c>
      <c r="AA8165" t="str" s="42">
        <v>法宝打造获得。成宝核心×1；主材：乌星铁×1；辅材类别：獠牙×1；特性材料类别：水行凝华×1。</v>
      </c>
      <c r="AB8165" s="42">
        <v>12431082</v>
      </c>
      <c r="AC8165" s="42" t="s">
        <v>121</v>
      </c>
      <c r="AD8165" s="42">
        <v>0</v>
      </c>
      <c r="AE8165" s="42"/>
      <c r="AF8165" s="42">
        <v>70005</v>
      </c>
      <c r="AG8165" s="42"/>
      <c r="AH8165" s="42">
        <v>108000</v>
      </c>
      <c r="AI8165" s="42" t="s">
        <v>7668</v>
      </c>
      <c r="AJ8165" s="42" t="s">
        <v>8301</v>
      </c>
      <c r="AK8165" s="42" t="s">
        <v>342</v>
      </c>
      <c r="AL8165" t="s">
        <v>8310</v>
      </c>
    </row>
    <row r="8166" spans="2:38">
      <c r="B8166" s="16" t="n">
        <f>10000000+INDEX(编号表!$B:$B,MATCH(F8166,编号表!$A:$A,0))*100000+INDEX(编号表!$F:$F,MATCH(D8166,编号表!$E:$E,0))*1000+INDEX(编号表!$D:$D,MATCH(E8166,编号表!$C:$C,0))*10000+G8166</f>
        <v>12435098</v>
      </c>
      <c r="C8166" s="42" t="s">
        <v>8311</v>
      </c>
      <c r="D8166" s="42" t="s">
        <v>111</v>
      </c>
      <c r="E8166" s="42" t="s">
        <v>342</v>
      </c>
      <c r="F8166" s="42" t="s">
        <v>7668</v>
      </c>
      <c r="G8166" s="42">
        <v>98</v>
      </c>
      <c r="H8166" s="42"/>
      <c r="I8166" s="42">
        <v>60</v>
      </c>
      <c r="J8166" s="42" t="str">
        <f t="shared" si="136"/>
        <v>大类_神品金丹法宝</v>
      </c>
      <c r="K8166" s="42" t="s">
        <v>6698</v>
      </c>
      <c r="L8166" s="42"/>
      <c r="M8166" s="42" t="s">
        <v>7668</v>
      </c>
      <c r="N8166" s="42"/>
      <c r="O8166" s="42">
        <v>0</v>
      </c>
      <c r="P8166" s="42" t="b">
        <v>1</v>
      </c>
      <c r="Q8166" s="42"/>
      <c r="R8166" s="42" t="b">
        <v>0</v>
      </c>
      <c r="S8166" s="42">
        <v>1</v>
      </c>
      <c r="T8166" s="42" t="s">
        <v>91</v>
      </c>
      <c r="U8166" s="42">
        <v>999</v>
      </c>
      <c r="V8166" s="42" t="s">
        <v>7669</v>
      </c>
      <c r="W8166" s="42">
        <v>35098</v>
      </c>
      <c r="X8166" s="42"/>
      <c r="Y8166" s="42" t="s">
        <v>8312</v>
      </c>
      <c r="Z8166" s="42" t="s">
        <v>8299</v>
      </c>
      <c r="AA8166" t="str" s="42">
        <v>法宝打造获得。成宝核心×1；主材：乌星铁×1；辅材类别：獠牙×1；特性材料类别：火行凝华×1。</v>
      </c>
      <c r="AB8166" s="42">
        <v>12431082</v>
      </c>
      <c r="AC8166" s="42" t="s">
        <v>121</v>
      </c>
      <c r="AD8166" s="42">
        <v>0</v>
      </c>
      <c r="AE8166" s="42"/>
      <c r="AF8166" s="42">
        <v>70005</v>
      </c>
      <c r="AG8166" s="42"/>
      <c r="AH8166" s="42">
        <v>108000</v>
      </c>
      <c r="AI8166" s="42" t="s">
        <v>7668</v>
      </c>
      <c r="AJ8166" s="42" t="s">
        <v>8301</v>
      </c>
      <c r="AK8166" s="42" t="s">
        <v>342</v>
      </c>
      <c r="AL8166" t="s">
        <v>8314</v>
      </c>
    </row>
    <row r="8167" spans="2:38">
      <c r="B8167" s="16" t="n">
        <f>10000000+INDEX(编号表!$B:$B,MATCH(F8167,编号表!$A:$A,0))*100000+INDEX(编号表!$F:$F,MATCH(D8167,编号表!$E:$E,0))*1000+INDEX(编号表!$D:$D,MATCH(E8167,编号表!$C:$C,0))*10000+G8167</f>
        <v>12435099</v>
      </c>
      <c r="C8167" s="42" t="s">
        <v>8315</v>
      </c>
      <c r="D8167" s="42" t="s">
        <v>111</v>
      </c>
      <c r="E8167" s="42" t="s">
        <v>342</v>
      </c>
      <c r="F8167" s="42" t="s">
        <v>7668</v>
      </c>
      <c r="G8167" s="42">
        <v>99</v>
      </c>
      <c r="H8167" s="42"/>
      <c r="I8167" s="42">
        <v>60</v>
      </c>
      <c r="J8167" s="42" t="str">
        <f t="shared" si="136"/>
        <v>大类_神品金丹法宝</v>
      </c>
      <c r="K8167" s="42" t="s">
        <v>6698</v>
      </c>
      <c r="L8167" s="42"/>
      <c r="M8167" s="42" t="s">
        <v>7668</v>
      </c>
      <c r="N8167" s="42"/>
      <c r="O8167" s="42">
        <v>0</v>
      </c>
      <c r="P8167" s="42" t="b">
        <v>1</v>
      </c>
      <c r="Q8167" s="42"/>
      <c r="R8167" s="42" t="b">
        <v>0</v>
      </c>
      <c r="S8167" s="42">
        <v>1</v>
      </c>
      <c r="T8167" s="42" t="s">
        <v>91</v>
      </c>
      <c r="U8167" s="42">
        <v>999</v>
      </c>
      <c r="V8167" s="42" t="s">
        <v>7669</v>
      </c>
      <c r="W8167" s="42">
        <v>35099</v>
      </c>
      <c r="X8167" s="42"/>
      <c r="Y8167" s="42" t="s">
        <v>8316</v>
      </c>
      <c r="Z8167" s="42" t="s">
        <v>8299</v>
      </c>
      <c r="AA8167" t="str" s="42">
        <v>法宝打造获得。成宝核心×1；主材：乌星铁×1；辅材类别：獠牙×1；特性材料类别：土行凝华×1。</v>
      </c>
      <c r="AB8167" s="42">
        <v>12431082</v>
      </c>
      <c r="AC8167" s="42" t="s">
        <v>121</v>
      </c>
      <c r="AD8167" s="42">
        <v>0</v>
      </c>
      <c r="AE8167" s="42"/>
      <c r="AF8167" s="42">
        <v>70005</v>
      </c>
      <c r="AG8167" s="42"/>
      <c r="AH8167" s="42">
        <v>108000</v>
      </c>
      <c r="AI8167" s="42" t="s">
        <v>7668</v>
      </c>
      <c r="AJ8167" s="42" t="s">
        <v>8301</v>
      </c>
      <c r="AK8167" s="42" t="s">
        <v>342</v>
      </c>
      <c r="AL8167" t="s">
        <v>8318</v>
      </c>
    </row>
    <row r="8168" spans="2:38">
      <c r="B8168" s="16" t="n">
        <f>10000000+INDEX(编号表!$B:$B,MATCH(F8168,编号表!$A:$A,0))*100000+INDEX(编号表!$F:$F,MATCH(D8168,编号表!$E:$E,0))*1000+INDEX(编号表!$D:$D,MATCH(E8168,编号表!$C:$C,0))*10000+G8168</f>
        <v>12435100</v>
      </c>
      <c r="C8168" s="42" t="s">
        <v>8319</v>
      </c>
      <c r="D8168" s="42" t="s">
        <v>111</v>
      </c>
      <c r="E8168" s="42" t="s">
        <v>342</v>
      </c>
      <c r="F8168" s="42" t="s">
        <v>7668</v>
      </c>
      <c r="G8168" s="42">
        <v>100</v>
      </c>
      <c r="H8168" s="42"/>
      <c r="I8168" s="42">
        <v>60</v>
      </c>
      <c r="J8168" s="42" t="str">
        <f t="shared" si="136"/>
        <v>大类_神品金丹法宝</v>
      </c>
      <c r="K8168" s="42" t="s">
        <v>6698</v>
      </c>
      <c r="L8168" s="42"/>
      <c r="M8168" s="42" t="s">
        <v>7668</v>
      </c>
      <c r="N8168" s="42"/>
      <c r="O8168" s="42">
        <v>0</v>
      </c>
      <c r="P8168" s="42" t="b">
        <v>1</v>
      </c>
      <c r="Q8168" s="42"/>
      <c r="R8168" s="42" t="b">
        <v>0</v>
      </c>
      <c r="S8168" s="42">
        <v>1</v>
      </c>
      <c r="T8168" s="42" t="s">
        <v>91</v>
      </c>
      <c r="U8168" s="42">
        <v>999</v>
      </c>
      <c r="V8168" s="42" t="s">
        <v>7669</v>
      </c>
      <c r="W8168" s="42">
        <v>35100</v>
      </c>
      <c r="X8168" s="42"/>
      <c r="Y8168" s="42" t="s">
        <v>8320</v>
      </c>
      <c r="Z8168" s="42" t="s">
        <v>8299</v>
      </c>
      <c r="AA8168" t="str" s="42">
        <v>法宝打造获得。成宝核心×1；主材：乌星铁×1；辅材类别：獠牙×1；特性材料类别：毒血×1。</v>
      </c>
      <c r="AB8168" s="42">
        <v>12431082</v>
      </c>
      <c r="AC8168" s="42" t="s">
        <v>121</v>
      </c>
      <c r="AD8168" s="42">
        <v>0</v>
      </c>
      <c r="AE8168" s="42"/>
      <c r="AF8168" s="42">
        <v>70005</v>
      </c>
      <c r="AG8168" s="42"/>
      <c r="AH8168" s="42">
        <v>108000</v>
      </c>
      <c r="AI8168" s="42" t="s">
        <v>7668</v>
      </c>
      <c r="AJ8168" s="42" t="s">
        <v>8301</v>
      </c>
      <c r="AK8168" s="42" t="s">
        <v>342</v>
      </c>
      <c r="AL8168" t="s">
        <v>8322</v>
      </c>
    </row>
    <row r="8169" spans="2:38">
      <c r="B8169" s="16" t="n">
        <f>10000000+INDEX(编号表!$B:$B,MATCH(F8169,编号表!$A:$A,0))*100000+INDEX(编号表!$F:$F,MATCH(D8169,编号表!$E:$E,0))*1000+INDEX(编号表!$D:$D,MATCH(E8169,编号表!$C:$C,0))*10000+G8169</f>
        <v>12435101</v>
      </c>
      <c r="C8169" s="42" t="s">
        <v>8323</v>
      </c>
      <c r="D8169" s="42" t="s">
        <v>111</v>
      </c>
      <c r="E8169" s="42" t="s">
        <v>342</v>
      </c>
      <c r="F8169" s="42" t="s">
        <v>7668</v>
      </c>
      <c r="G8169" s="42">
        <v>101</v>
      </c>
      <c r="H8169" s="42"/>
      <c r="I8169" s="42">
        <v>60</v>
      </c>
      <c r="J8169" s="42" t="str">
        <f t="shared" si="136"/>
        <v>大类_神品金丹法宝</v>
      </c>
      <c r="K8169" s="42" t="s">
        <v>6698</v>
      </c>
      <c r="L8169" s="42"/>
      <c r="M8169" s="42" t="s">
        <v>7668</v>
      </c>
      <c r="N8169" s="42"/>
      <c r="O8169" s="42">
        <v>0</v>
      </c>
      <c r="P8169" s="42" t="b">
        <v>1</v>
      </c>
      <c r="Q8169" s="42"/>
      <c r="R8169" s="42" t="b">
        <v>0</v>
      </c>
      <c r="S8169" s="42">
        <v>1</v>
      </c>
      <c r="T8169" s="42" t="s">
        <v>91</v>
      </c>
      <c r="U8169" s="42">
        <v>999</v>
      </c>
      <c r="V8169" s="42" t="s">
        <v>7669</v>
      </c>
      <c r="W8169" s="42">
        <v>35101</v>
      </c>
      <c r="X8169" s="42"/>
      <c r="Y8169" s="42" t="s">
        <v>8320</v>
      </c>
      <c r="Z8169" s="42" t="s">
        <v>8299</v>
      </c>
      <c r="AA8169" t="str" s="42">
        <v>法宝打造获得。成宝核心×1；主材：乌星铁×1；辅材类别：獠牙×1；特性材料类别：毒囊×1。</v>
      </c>
      <c r="AB8169" s="42">
        <v>12431082</v>
      </c>
      <c r="AC8169" s="42" t="s">
        <v>121</v>
      </c>
      <c r="AD8169" s="42">
        <v>0</v>
      </c>
      <c r="AE8169" s="42"/>
      <c r="AF8169" s="42">
        <v>70005</v>
      </c>
      <c r="AG8169" s="42"/>
      <c r="AH8169" s="42">
        <v>108000</v>
      </c>
      <c r="AI8169" s="42" t="s">
        <v>7668</v>
      </c>
      <c r="AJ8169" s="42" t="s">
        <v>8301</v>
      </c>
      <c r="AK8169" s="42" t="s">
        <v>342</v>
      </c>
      <c r="AL8169" t="s">
        <v>8325</v>
      </c>
    </row>
    <row r="8170" spans="2:38">
      <c r="B8170" s="16" t="n">
        <f>10000000+INDEX(编号表!$B:$B,MATCH(F8170,编号表!$A:$A,0))*100000+INDEX(编号表!$F:$F,MATCH(D8170,编号表!$E:$E,0))*1000+INDEX(编号表!$D:$D,MATCH(E8170,编号表!$C:$C,0))*10000+G8170</f>
        <v>12435102</v>
      </c>
      <c r="C8170" s="42" t="s">
        <v>8326</v>
      </c>
      <c r="D8170" s="42" t="s">
        <v>111</v>
      </c>
      <c r="E8170" s="42" t="s">
        <v>342</v>
      </c>
      <c r="F8170" s="42" t="s">
        <v>7668</v>
      </c>
      <c r="G8170" s="42">
        <v>102</v>
      </c>
      <c r="H8170" s="42"/>
      <c r="I8170" s="42">
        <v>60</v>
      </c>
      <c r="J8170" s="42" t="str">
        <f t="shared" si="136"/>
        <v>大类_神品金丹法宝</v>
      </c>
      <c r="K8170" s="42" t="s">
        <v>6698</v>
      </c>
      <c r="L8170" s="42"/>
      <c r="M8170" s="42" t="s">
        <v>7668</v>
      </c>
      <c r="N8170" s="42"/>
      <c r="O8170" s="42">
        <v>0</v>
      </c>
      <c r="P8170" s="42" t="b">
        <v>1</v>
      </c>
      <c r="Q8170" s="42"/>
      <c r="R8170" s="42" t="b">
        <v>0</v>
      </c>
      <c r="S8170" s="42">
        <v>1</v>
      </c>
      <c r="T8170" s="42" t="s">
        <v>91</v>
      </c>
      <c r="U8170" s="42">
        <v>999</v>
      </c>
      <c r="V8170" s="42" t="s">
        <v>7669</v>
      </c>
      <c r="W8170" s="42">
        <v>35102</v>
      </c>
      <c r="X8170" s="42"/>
      <c r="Y8170" s="42" t="s">
        <v>8327</v>
      </c>
      <c r="Z8170" s="42" t="s">
        <v>8299</v>
      </c>
      <c r="AA8170" t="str" s="42">
        <v>法宝打造获得。成宝核心×1；主材：乌星铁×1；辅材类别：獠牙×1；特性材料类别：利爪×1。</v>
      </c>
      <c r="AB8170" s="42">
        <v>12431082</v>
      </c>
      <c r="AC8170" s="42" t="s">
        <v>121</v>
      </c>
      <c r="AD8170" s="42">
        <v>0</v>
      </c>
      <c r="AE8170" s="42"/>
      <c r="AF8170" s="42">
        <v>70005</v>
      </c>
      <c r="AG8170" s="42"/>
      <c r="AH8170" s="42">
        <v>108000</v>
      </c>
      <c r="AI8170" s="42" t="s">
        <v>7668</v>
      </c>
      <c r="AJ8170" s="42" t="s">
        <v>8301</v>
      </c>
      <c r="AK8170" s="42" t="s">
        <v>342</v>
      </c>
      <c r="AL8170" t="s">
        <v>8329</v>
      </c>
    </row>
    <row r="8171" spans="2:38">
      <c r="B8171" s="16" t="n">
        <f>10000000+INDEX(编号表!$B:$B,MATCH(F8171,编号表!$A:$A,0))*100000+INDEX(编号表!$F:$F,MATCH(D8171,编号表!$E:$E,0))*1000+INDEX(编号表!$D:$D,MATCH(E8171,编号表!$C:$C,0))*10000+G8171</f>
        <v>12435103</v>
      </c>
      <c r="C8171" s="42" t="s">
        <v>8330</v>
      </c>
      <c r="D8171" s="42" t="s">
        <v>111</v>
      </c>
      <c r="E8171" s="42" t="s">
        <v>342</v>
      </c>
      <c r="F8171" s="42" t="s">
        <v>7668</v>
      </c>
      <c r="G8171" s="42">
        <v>103</v>
      </c>
      <c r="H8171" s="42"/>
      <c r="I8171" s="42">
        <v>60</v>
      </c>
      <c r="J8171" s="42" t="str">
        <f t="shared" si="136"/>
        <v>大类_神品金丹法宝</v>
      </c>
      <c r="K8171" s="42" t="s">
        <v>6698</v>
      </c>
      <c r="L8171" s="42"/>
      <c r="M8171" s="42" t="s">
        <v>7668</v>
      </c>
      <c r="N8171" s="42"/>
      <c r="O8171" s="42">
        <v>0</v>
      </c>
      <c r="P8171" s="42" t="b">
        <v>1</v>
      </c>
      <c r="Q8171" s="42"/>
      <c r="R8171" s="42" t="b">
        <v>0</v>
      </c>
      <c r="S8171" s="42">
        <v>1</v>
      </c>
      <c r="T8171" s="42" t="s">
        <v>91</v>
      </c>
      <c r="U8171" s="42">
        <v>999</v>
      </c>
      <c r="V8171" s="42" t="s">
        <v>7669</v>
      </c>
      <c r="W8171" s="42">
        <v>35103</v>
      </c>
      <c r="X8171" s="42"/>
      <c r="Y8171" s="42" t="s">
        <v>8331</v>
      </c>
      <c r="Z8171" s="42" t="s">
        <v>8299</v>
      </c>
      <c r="AA8171" t="str" s="42">
        <v>法宝打造获得。成宝核心×1；主材：乌星铁×1；辅材类别：翎羽×1；特性材料类别：金行凝华×1。</v>
      </c>
      <c r="AB8171" s="42">
        <v>12431082</v>
      </c>
      <c r="AC8171" s="42" t="s">
        <v>121</v>
      </c>
      <c r="AD8171" s="42">
        <v>0</v>
      </c>
      <c r="AE8171" s="42"/>
      <c r="AF8171" s="42">
        <v>70005</v>
      </c>
      <c r="AG8171" s="42"/>
      <c r="AH8171" s="42">
        <v>108000</v>
      </c>
      <c r="AI8171" s="42" t="s">
        <v>7668</v>
      </c>
      <c r="AJ8171" s="42" t="s">
        <v>8301</v>
      </c>
      <c r="AK8171" s="42" t="s">
        <v>342</v>
      </c>
      <c r="AL8171" t="s">
        <v>8333</v>
      </c>
    </row>
    <row r="8172" spans="2:38">
      <c r="B8172" s="16" t="n">
        <f>10000000+INDEX(编号表!$B:$B,MATCH(F8172,编号表!$A:$A,0))*100000+INDEX(编号表!$F:$F,MATCH(D8172,编号表!$E:$E,0))*1000+INDEX(编号表!$D:$D,MATCH(E8172,编号表!$C:$C,0))*10000+G8172</f>
        <v>12435104</v>
      </c>
      <c r="C8172" s="42" t="s">
        <v>8334</v>
      </c>
      <c r="D8172" s="42" t="s">
        <v>111</v>
      </c>
      <c r="E8172" s="42" t="s">
        <v>342</v>
      </c>
      <c r="F8172" s="42" t="s">
        <v>7668</v>
      </c>
      <c r="G8172" s="42">
        <v>104</v>
      </c>
      <c r="H8172" s="42"/>
      <c r="I8172" s="42">
        <v>60</v>
      </c>
      <c r="J8172" s="42" t="str">
        <f t="shared" si="136"/>
        <v>大类_神品金丹法宝</v>
      </c>
      <c r="K8172" s="42" t="s">
        <v>6698</v>
      </c>
      <c r="L8172" s="42"/>
      <c r="M8172" s="42" t="s">
        <v>7668</v>
      </c>
      <c r="N8172" s="42"/>
      <c r="O8172" s="42">
        <v>0</v>
      </c>
      <c r="P8172" s="42" t="b">
        <v>1</v>
      </c>
      <c r="Q8172" s="42"/>
      <c r="R8172" s="42" t="b">
        <v>0</v>
      </c>
      <c r="S8172" s="42">
        <v>1</v>
      </c>
      <c r="T8172" s="42" t="s">
        <v>91</v>
      </c>
      <c r="U8172" s="42">
        <v>999</v>
      </c>
      <c r="V8172" s="42" t="s">
        <v>7669</v>
      </c>
      <c r="W8172" s="42">
        <v>35104</v>
      </c>
      <c r="X8172" s="42"/>
      <c r="Y8172" s="42" t="s">
        <v>8335</v>
      </c>
      <c r="Z8172" s="42" t="s">
        <v>8299</v>
      </c>
      <c r="AA8172" t="str" s="42">
        <v>法宝打造获得。成宝核心×1；主材：乌星铁×1；辅材类别：翎羽×1；特性材料类别：木行凝华×1。</v>
      </c>
      <c r="AB8172" s="42">
        <v>12431082</v>
      </c>
      <c r="AC8172" s="42" t="s">
        <v>121</v>
      </c>
      <c r="AD8172" s="42">
        <v>0</v>
      </c>
      <c r="AE8172" s="42"/>
      <c r="AF8172" s="42">
        <v>70005</v>
      </c>
      <c r="AG8172" s="42"/>
      <c r="AH8172" s="42">
        <v>108000</v>
      </c>
      <c r="AI8172" s="42" t="s">
        <v>7668</v>
      </c>
      <c r="AJ8172" s="42" t="s">
        <v>8301</v>
      </c>
      <c r="AK8172" s="42" t="s">
        <v>342</v>
      </c>
      <c r="AL8172" t="s">
        <v>8337</v>
      </c>
    </row>
    <row r="8173" spans="2:38">
      <c r="B8173" s="16" t="n">
        <f>10000000+INDEX(编号表!$B:$B,MATCH(F8173,编号表!$A:$A,0))*100000+INDEX(编号表!$F:$F,MATCH(D8173,编号表!$E:$E,0))*1000+INDEX(编号表!$D:$D,MATCH(E8173,编号表!$C:$C,0))*10000+G8173</f>
        <v>12435105</v>
      </c>
      <c r="C8173" s="42" t="s">
        <v>8338</v>
      </c>
      <c r="D8173" s="42" t="s">
        <v>111</v>
      </c>
      <c r="E8173" s="42" t="s">
        <v>342</v>
      </c>
      <c r="F8173" s="42" t="s">
        <v>7668</v>
      </c>
      <c r="G8173" s="42">
        <v>105</v>
      </c>
      <c r="H8173" s="42"/>
      <c r="I8173" s="42">
        <v>60</v>
      </c>
      <c r="J8173" s="42" t="str">
        <f t="shared" si="136"/>
        <v>大类_神品金丹法宝</v>
      </c>
      <c r="K8173" s="42" t="s">
        <v>6698</v>
      </c>
      <c r="L8173" s="42"/>
      <c r="M8173" s="42" t="s">
        <v>7668</v>
      </c>
      <c r="N8173" s="42"/>
      <c r="O8173" s="42">
        <v>0</v>
      </c>
      <c r="P8173" s="42" t="b">
        <v>1</v>
      </c>
      <c r="Q8173" s="42"/>
      <c r="R8173" s="42" t="b">
        <v>0</v>
      </c>
      <c r="S8173" s="42">
        <v>1</v>
      </c>
      <c r="T8173" s="42" t="s">
        <v>91</v>
      </c>
      <c r="U8173" s="42">
        <v>999</v>
      </c>
      <c r="V8173" s="42" t="s">
        <v>7669</v>
      </c>
      <c r="W8173" s="42">
        <v>35105</v>
      </c>
      <c r="X8173" s="42"/>
      <c r="Y8173" s="42" t="s">
        <v>8339</v>
      </c>
      <c r="Z8173" s="42" t="s">
        <v>8299</v>
      </c>
      <c r="AA8173" t="str" s="42">
        <v>法宝打造获得。成宝核心×1；主材：乌星铁×1；辅材类别：翎羽×1；特性材料类别：水行凝华×1。</v>
      </c>
      <c r="AB8173" s="42">
        <v>12431082</v>
      </c>
      <c r="AC8173" s="42" t="s">
        <v>121</v>
      </c>
      <c r="AD8173" s="42">
        <v>0</v>
      </c>
      <c r="AE8173" s="42"/>
      <c r="AF8173" s="42">
        <v>70005</v>
      </c>
      <c r="AG8173" s="42"/>
      <c r="AH8173" s="42">
        <v>108000</v>
      </c>
      <c r="AI8173" s="42" t="s">
        <v>7668</v>
      </c>
      <c r="AJ8173" s="42" t="s">
        <v>8301</v>
      </c>
      <c r="AK8173" s="42" t="s">
        <v>342</v>
      </c>
      <c r="AL8173" t="s">
        <v>8341</v>
      </c>
    </row>
    <row r="8174" spans="2:38">
      <c r="B8174" s="16" t="n">
        <f>10000000+INDEX(编号表!$B:$B,MATCH(F8174,编号表!$A:$A,0))*100000+INDEX(编号表!$F:$F,MATCH(D8174,编号表!$E:$E,0))*1000+INDEX(编号表!$D:$D,MATCH(E8174,编号表!$C:$C,0))*10000+G8174</f>
        <v>12435106</v>
      </c>
      <c r="C8174" s="42" t="s">
        <v>8342</v>
      </c>
      <c r="D8174" s="42" t="s">
        <v>111</v>
      </c>
      <c r="E8174" s="42" t="s">
        <v>342</v>
      </c>
      <c r="F8174" s="42" t="s">
        <v>7668</v>
      </c>
      <c r="G8174" s="42">
        <v>106</v>
      </c>
      <c r="H8174" s="42"/>
      <c r="I8174" s="42">
        <v>60</v>
      </c>
      <c r="J8174" s="42" t="str">
        <f t="shared" si="136"/>
        <v>大类_神品金丹法宝</v>
      </c>
      <c r="K8174" s="42" t="s">
        <v>6698</v>
      </c>
      <c r="L8174" s="42"/>
      <c r="M8174" s="42" t="s">
        <v>7668</v>
      </c>
      <c r="N8174" s="42"/>
      <c r="O8174" s="42">
        <v>0</v>
      </c>
      <c r="P8174" s="42" t="b">
        <v>1</v>
      </c>
      <c r="Q8174" s="42"/>
      <c r="R8174" s="42" t="b">
        <v>0</v>
      </c>
      <c r="S8174" s="42">
        <v>1</v>
      </c>
      <c r="T8174" s="42" t="s">
        <v>91</v>
      </c>
      <c r="U8174" s="42">
        <v>999</v>
      </c>
      <c r="V8174" s="42" t="s">
        <v>7669</v>
      </c>
      <c r="W8174" s="42">
        <v>35106</v>
      </c>
      <c r="X8174" s="42"/>
      <c r="Y8174" s="42" t="s">
        <v>8343</v>
      </c>
      <c r="Z8174" s="42" t="s">
        <v>8299</v>
      </c>
      <c r="AA8174" t="str" s="42">
        <v>法宝打造获得。成宝核心×1；主材：乌星铁×1；辅材类别：翎羽×1；特性材料类别：火行凝华×1。</v>
      </c>
      <c r="AB8174" s="42">
        <v>12431082</v>
      </c>
      <c r="AC8174" s="42" t="s">
        <v>121</v>
      </c>
      <c r="AD8174" s="42">
        <v>0</v>
      </c>
      <c r="AE8174" s="42"/>
      <c r="AF8174" s="42">
        <v>70005</v>
      </c>
      <c r="AG8174" s="42"/>
      <c r="AH8174" s="42">
        <v>108000</v>
      </c>
      <c r="AI8174" s="42" t="s">
        <v>7668</v>
      </c>
      <c r="AJ8174" s="42" t="s">
        <v>8301</v>
      </c>
      <c r="AK8174" s="42" t="s">
        <v>342</v>
      </c>
      <c r="AL8174" t="s">
        <v>8345</v>
      </c>
    </row>
    <row r="8175" spans="2:38">
      <c r="B8175" s="16" t="n">
        <f>10000000+INDEX(编号表!$B:$B,MATCH(F8175,编号表!$A:$A,0))*100000+INDEX(编号表!$F:$F,MATCH(D8175,编号表!$E:$E,0))*1000+INDEX(编号表!$D:$D,MATCH(E8175,编号表!$C:$C,0))*10000+G8175</f>
        <v>12435107</v>
      </c>
      <c r="C8175" s="42" t="s">
        <v>8346</v>
      </c>
      <c r="D8175" s="42" t="s">
        <v>111</v>
      </c>
      <c r="E8175" s="42" t="s">
        <v>342</v>
      </c>
      <c r="F8175" s="42" t="s">
        <v>7668</v>
      </c>
      <c r="G8175" s="42">
        <v>107</v>
      </c>
      <c r="H8175" s="42"/>
      <c r="I8175" s="42">
        <v>60</v>
      </c>
      <c r="J8175" s="42" t="str">
        <f t="shared" si="136"/>
        <v>大类_神品金丹法宝</v>
      </c>
      <c r="K8175" s="42" t="s">
        <v>6698</v>
      </c>
      <c r="L8175" s="42"/>
      <c r="M8175" s="42" t="s">
        <v>7668</v>
      </c>
      <c r="N8175" s="42"/>
      <c r="O8175" s="42">
        <v>0</v>
      </c>
      <c r="P8175" s="42" t="b">
        <v>1</v>
      </c>
      <c r="Q8175" s="42"/>
      <c r="R8175" s="42" t="b">
        <v>0</v>
      </c>
      <c r="S8175" s="42">
        <v>1</v>
      </c>
      <c r="T8175" s="42" t="s">
        <v>91</v>
      </c>
      <c r="U8175" s="42">
        <v>999</v>
      </c>
      <c r="V8175" s="42" t="s">
        <v>7669</v>
      </c>
      <c r="W8175" s="42">
        <v>35107</v>
      </c>
      <c r="X8175" s="42"/>
      <c r="Y8175" s="42" t="s">
        <v>8347</v>
      </c>
      <c r="Z8175" s="42" t="s">
        <v>8299</v>
      </c>
      <c r="AA8175" t="str" s="42">
        <v>法宝打造获得。成宝核心×1；主材：乌星铁×1；辅材类别：翎羽×1；特性材料类别：土行凝华×1。</v>
      </c>
      <c r="AB8175" s="42">
        <v>12431082</v>
      </c>
      <c r="AC8175" s="42" t="s">
        <v>121</v>
      </c>
      <c r="AD8175" s="42">
        <v>0</v>
      </c>
      <c r="AE8175" s="42"/>
      <c r="AF8175" s="42">
        <v>70005</v>
      </c>
      <c r="AG8175" s="42"/>
      <c r="AH8175" s="42">
        <v>108000</v>
      </c>
      <c r="AI8175" s="42" t="s">
        <v>7668</v>
      </c>
      <c r="AJ8175" s="42" t="s">
        <v>8301</v>
      </c>
      <c r="AK8175" s="42" t="s">
        <v>342</v>
      </c>
      <c r="AL8175" t="s">
        <v>8349</v>
      </c>
    </row>
    <row r="8176" spans="2:38">
      <c r="B8176" s="16" t="n">
        <f>10000000+INDEX(编号表!$B:$B,MATCH(F8176,编号表!$A:$A,0))*100000+INDEX(编号表!$F:$F,MATCH(D8176,编号表!$E:$E,0))*1000+INDEX(编号表!$D:$D,MATCH(E8176,编号表!$C:$C,0))*10000+G8176</f>
        <v>12435108</v>
      </c>
      <c r="C8176" s="42" t="s">
        <v>8350</v>
      </c>
      <c r="D8176" s="42" t="s">
        <v>111</v>
      </c>
      <c r="E8176" s="42" t="s">
        <v>342</v>
      </c>
      <c r="F8176" s="42" t="s">
        <v>7668</v>
      </c>
      <c r="G8176" s="42">
        <v>108</v>
      </c>
      <c r="H8176" s="42"/>
      <c r="I8176" s="42">
        <v>60</v>
      </c>
      <c r="J8176" s="42" t="str">
        <f t="shared" si="136"/>
        <v>大类_神品金丹法宝</v>
      </c>
      <c r="K8176" s="42" t="s">
        <v>6698</v>
      </c>
      <c r="L8176" s="42"/>
      <c r="M8176" s="42" t="s">
        <v>7668</v>
      </c>
      <c r="N8176" s="42"/>
      <c r="O8176" s="42">
        <v>0</v>
      </c>
      <c r="P8176" s="42" t="b">
        <v>1</v>
      </c>
      <c r="Q8176" s="42"/>
      <c r="R8176" s="42" t="b">
        <v>0</v>
      </c>
      <c r="S8176" s="42">
        <v>1</v>
      </c>
      <c r="T8176" s="42" t="s">
        <v>91</v>
      </c>
      <c r="U8176" s="42">
        <v>999</v>
      </c>
      <c r="V8176" s="42" t="s">
        <v>7669</v>
      </c>
      <c r="W8176" s="42">
        <v>35108</v>
      </c>
      <c r="X8176" s="42"/>
      <c r="Y8176" s="42" t="s">
        <v>8351</v>
      </c>
      <c r="Z8176" s="42" t="s">
        <v>8299</v>
      </c>
      <c r="AA8176" t="str" s="42">
        <v>法宝打造获得。成宝核心×1；主材：乌星铁×1；辅材类别：翎羽×1；特性材料类别：毒血×1。</v>
      </c>
      <c r="AB8176" s="42">
        <v>12431082</v>
      </c>
      <c r="AC8176" s="42" t="s">
        <v>121</v>
      </c>
      <c r="AD8176" s="42">
        <v>0</v>
      </c>
      <c r="AE8176" s="42"/>
      <c r="AF8176" s="42">
        <v>70005</v>
      </c>
      <c r="AG8176" s="42"/>
      <c r="AH8176" s="42">
        <v>108000</v>
      </c>
      <c r="AI8176" s="42" t="s">
        <v>7668</v>
      </c>
      <c r="AJ8176" s="42" t="s">
        <v>8301</v>
      </c>
      <c r="AK8176" s="42" t="s">
        <v>342</v>
      </c>
      <c r="AL8176" t="s">
        <v>8353</v>
      </c>
    </row>
    <row r="8177" spans="2:38">
      <c r="B8177" s="16" t="n">
        <f>10000000+INDEX(编号表!$B:$B,MATCH(F8177,编号表!$A:$A,0))*100000+INDEX(编号表!$F:$F,MATCH(D8177,编号表!$E:$E,0))*1000+INDEX(编号表!$D:$D,MATCH(E8177,编号表!$C:$C,0))*10000+G8177</f>
        <v>12435109</v>
      </c>
      <c r="C8177" s="42" t="s">
        <v>8354</v>
      </c>
      <c r="D8177" s="42" t="s">
        <v>111</v>
      </c>
      <c r="E8177" s="42" t="s">
        <v>342</v>
      </c>
      <c r="F8177" s="42" t="s">
        <v>7668</v>
      </c>
      <c r="G8177" s="42">
        <v>109</v>
      </c>
      <c r="H8177" s="42"/>
      <c r="I8177" s="42">
        <v>60</v>
      </c>
      <c r="J8177" s="42" t="str">
        <f t="shared" si="136"/>
        <v>大类_神品金丹法宝</v>
      </c>
      <c r="K8177" s="42" t="s">
        <v>6698</v>
      </c>
      <c r="L8177" s="42"/>
      <c r="M8177" s="42" t="s">
        <v>7668</v>
      </c>
      <c r="N8177" s="42"/>
      <c r="O8177" s="42">
        <v>0</v>
      </c>
      <c r="P8177" s="42" t="b">
        <v>1</v>
      </c>
      <c r="Q8177" s="42"/>
      <c r="R8177" s="42" t="b">
        <v>0</v>
      </c>
      <c r="S8177" s="42">
        <v>1</v>
      </c>
      <c r="T8177" s="42" t="s">
        <v>91</v>
      </c>
      <c r="U8177" s="42">
        <v>999</v>
      </c>
      <c r="V8177" s="42" t="s">
        <v>7669</v>
      </c>
      <c r="W8177" s="42">
        <v>35109</v>
      </c>
      <c r="X8177" s="42"/>
      <c r="Y8177" s="42" t="s">
        <v>8351</v>
      </c>
      <c r="Z8177" s="42" t="s">
        <v>8299</v>
      </c>
      <c r="AA8177" t="str" s="42">
        <v>法宝打造获得。成宝核心×1；主材：乌星铁×1；辅材类别：翎羽×1；特性材料类别：毒囊×1。</v>
      </c>
      <c r="AB8177" s="42">
        <v>12431082</v>
      </c>
      <c r="AC8177" s="42" t="s">
        <v>121</v>
      </c>
      <c r="AD8177" s="42">
        <v>0</v>
      </c>
      <c r="AE8177" s="42"/>
      <c r="AF8177" s="42">
        <v>70005</v>
      </c>
      <c r="AG8177" s="42"/>
      <c r="AH8177" s="42">
        <v>108000</v>
      </c>
      <c r="AI8177" s="42" t="s">
        <v>7668</v>
      </c>
      <c r="AJ8177" s="42" t="s">
        <v>8301</v>
      </c>
      <c r="AK8177" s="42" t="s">
        <v>342</v>
      </c>
      <c r="AL8177" t="s">
        <v>8356</v>
      </c>
    </row>
    <row r="8178" spans="2:38">
      <c r="B8178" s="16" t="n">
        <f>10000000+INDEX(编号表!$B:$B,MATCH(F8178,编号表!$A:$A,0))*100000+INDEX(编号表!$F:$F,MATCH(D8178,编号表!$E:$E,0))*1000+INDEX(编号表!$D:$D,MATCH(E8178,编号表!$C:$C,0))*10000+G8178</f>
        <v>12435110</v>
      </c>
      <c r="C8178" s="42" t="s">
        <v>8357</v>
      </c>
      <c r="D8178" s="42" t="s">
        <v>111</v>
      </c>
      <c r="E8178" s="42" t="s">
        <v>342</v>
      </c>
      <c r="F8178" s="42" t="s">
        <v>7668</v>
      </c>
      <c r="G8178" s="42">
        <v>110</v>
      </c>
      <c r="H8178" s="42"/>
      <c r="I8178" s="42">
        <v>60</v>
      </c>
      <c r="J8178" s="42" t="str">
        <f t="shared" si="136"/>
        <v>大类_神品金丹法宝</v>
      </c>
      <c r="K8178" s="42" t="s">
        <v>6698</v>
      </c>
      <c r="L8178" s="42"/>
      <c r="M8178" s="42" t="s">
        <v>7668</v>
      </c>
      <c r="N8178" s="42"/>
      <c r="O8178" s="42">
        <v>0</v>
      </c>
      <c r="P8178" s="42" t="b">
        <v>1</v>
      </c>
      <c r="Q8178" s="42"/>
      <c r="R8178" s="42" t="b">
        <v>0</v>
      </c>
      <c r="S8178" s="42">
        <v>1</v>
      </c>
      <c r="T8178" s="42" t="s">
        <v>91</v>
      </c>
      <c r="U8178" s="42">
        <v>999</v>
      </c>
      <c r="V8178" s="42" t="s">
        <v>7669</v>
      </c>
      <c r="W8178" s="42">
        <v>35110</v>
      </c>
      <c r="X8178" s="42"/>
      <c r="Y8178" s="42" t="s">
        <v>8358</v>
      </c>
      <c r="Z8178" s="42" t="s">
        <v>8299</v>
      </c>
      <c r="AA8178" t="str" s="42">
        <v>法宝打造获得。成宝核心×1；主材：乌星铁×1；辅材类别：翎羽×1；特性材料类别：利爪×1。</v>
      </c>
      <c r="AB8178" s="42">
        <v>12431082</v>
      </c>
      <c r="AC8178" s="42" t="s">
        <v>121</v>
      </c>
      <c r="AD8178" s="42">
        <v>0</v>
      </c>
      <c r="AE8178" s="42"/>
      <c r="AF8178" s="42">
        <v>70005</v>
      </c>
      <c r="AG8178" s="42"/>
      <c r="AH8178" s="42">
        <v>108000</v>
      </c>
      <c r="AI8178" s="42" t="s">
        <v>7668</v>
      </c>
      <c r="AJ8178" s="42" t="s">
        <v>8301</v>
      </c>
      <c r="AK8178" s="42" t="s">
        <v>342</v>
      </c>
      <c r="AL8178" t="s">
        <v>8360</v>
      </c>
    </row>
    <row r="8179" spans="2:38">
      <c r="B8179" s="16" t="n">
        <f>10000000+INDEX(编号表!$B:$B,MATCH(F8179,编号表!$A:$A,0))*100000+INDEX(编号表!$F:$F,MATCH(D8179,编号表!$E:$E,0))*1000+INDEX(编号表!$D:$D,MATCH(E8179,编号表!$C:$C,0))*10000+G8179</f>
        <v>12435111</v>
      </c>
      <c r="C8179" s="42" t="s">
        <v>8361</v>
      </c>
      <c r="D8179" s="42" t="s">
        <v>111</v>
      </c>
      <c r="E8179" s="42" t="s">
        <v>342</v>
      </c>
      <c r="F8179" s="42" t="s">
        <v>7668</v>
      </c>
      <c r="G8179" s="42">
        <v>111</v>
      </c>
      <c r="H8179" s="42"/>
      <c r="I8179" s="42">
        <v>60</v>
      </c>
      <c r="J8179" s="42" t="str">
        <f t="shared" si="136"/>
        <v>大类_神品金丹法宝</v>
      </c>
      <c r="K8179" s="42" t="s">
        <v>6698</v>
      </c>
      <c r="L8179" s="42"/>
      <c r="M8179" s="42" t="s">
        <v>7668</v>
      </c>
      <c r="N8179" s="42"/>
      <c r="O8179" s="42">
        <v>0</v>
      </c>
      <c r="P8179" s="42" t="b">
        <v>1</v>
      </c>
      <c r="Q8179" s="42"/>
      <c r="R8179" s="42" t="b">
        <v>0</v>
      </c>
      <c r="S8179" s="42">
        <v>1</v>
      </c>
      <c r="T8179" s="42" t="s">
        <v>91</v>
      </c>
      <c r="U8179" s="42">
        <v>999</v>
      </c>
      <c r="V8179" s="42" t="s">
        <v>7669</v>
      </c>
      <c r="W8179" s="42">
        <v>35111</v>
      </c>
      <c r="X8179" s="42"/>
      <c r="Y8179" s="42" t="s">
        <v>8362</v>
      </c>
      <c r="Z8179" t="str" s="42">
        <v>|cff00FF00“诸光向内抱元，生机向外缓行；御使之时，所属角色持续所得的生命温养更厚。”——《青华养命真经》|r</v>
      </c>
      <c r="AA8179" t="str" s="42">
        <v>法宝打造获得。成宝核心×1；主材：抱元玉×1；辅材类别：精血×1；特性材料类别：灵木灵核×1。</v>
      </c>
      <c r="AB8179" s="42">
        <v>12431081</v>
      </c>
      <c r="AC8179" s="42" t="s">
        <v>121</v>
      </c>
      <c r="AD8179" s="42">
        <v>0</v>
      </c>
      <c r="AE8179" s="42"/>
      <c r="AF8179" s="42">
        <v>70005</v>
      </c>
      <c r="AG8179" s="42"/>
      <c r="AH8179" s="42">
        <v>108000</v>
      </c>
      <c r="AI8179" s="42" t="s">
        <v>7668</v>
      </c>
      <c r="AJ8179" s="42" t="s">
        <v>8365</v>
      </c>
      <c r="AK8179" s="42" t="s">
        <v>342</v>
      </c>
      <c r="AL8179" t="s">
        <v>8366</v>
      </c>
    </row>
    <row r="8180" spans="2:38">
      <c r="B8180" s="16" t="n">
        <f>10000000+INDEX(编号表!$B:$B,MATCH(F8180,编号表!$A:$A,0))*100000+INDEX(编号表!$F:$F,MATCH(D8180,编号表!$E:$E,0))*1000+INDEX(编号表!$D:$D,MATCH(E8180,编号表!$C:$C,0))*10000+G8180</f>
        <v>12435112</v>
      </c>
      <c r="C8180" s="42" t="s">
        <v>8367</v>
      </c>
      <c r="D8180" s="42" t="s">
        <v>111</v>
      </c>
      <c r="E8180" s="42" t="s">
        <v>342</v>
      </c>
      <c r="F8180" s="42" t="s">
        <v>7668</v>
      </c>
      <c r="G8180" s="42">
        <v>112</v>
      </c>
      <c r="H8180" s="42"/>
      <c r="I8180" s="42">
        <v>60</v>
      </c>
      <c r="J8180" s="42" t="str">
        <f t="shared" si="136"/>
        <v>大类_神品金丹法宝</v>
      </c>
      <c r="K8180" s="42" t="s">
        <v>6698</v>
      </c>
      <c r="L8180" s="42"/>
      <c r="M8180" s="42" t="s">
        <v>7668</v>
      </c>
      <c r="N8180" s="42"/>
      <c r="O8180" s="42">
        <v>0</v>
      </c>
      <c r="P8180" s="42" t="b">
        <v>1</v>
      </c>
      <c r="Q8180" s="42"/>
      <c r="R8180" s="42" t="b">
        <v>0</v>
      </c>
      <c r="S8180" s="42">
        <v>1</v>
      </c>
      <c r="T8180" s="42" t="s">
        <v>91</v>
      </c>
      <c r="U8180" s="42">
        <v>999</v>
      </c>
      <c r="V8180" s="42" t="s">
        <v>7669</v>
      </c>
      <c r="W8180" s="42">
        <v>35112</v>
      </c>
      <c r="X8180" s="42"/>
      <c r="Y8180" s="42" t="s">
        <v>8368</v>
      </c>
      <c r="Z8180" t="str" s="42">
        <v>|cff00FF00“诸光向内抱元，生机向外缓行；御使之时，所属角色持续所得的生命温养更厚。”——《青华养命真经》|r</v>
      </c>
      <c r="AA8180" t="str" s="42">
        <v>法宝打造获得。成宝核心×1；主材：抱元玉×1；辅材类别：精血×1；特性材料类别：木行凝华×1。</v>
      </c>
      <c r="AB8180" s="42">
        <v>12431081</v>
      </c>
      <c r="AC8180" s="42" t="s">
        <v>121</v>
      </c>
      <c r="AD8180" s="42">
        <v>0</v>
      </c>
      <c r="AE8180" s="42"/>
      <c r="AF8180" s="42">
        <v>70005</v>
      </c>
      <c r="AG8180" s="42"/>
      <c r="AH8180" s="42">
        <v>108000</v>
      </c>
      <c r="AI8180" s="42" t="s">
        <v>7668</v>
      </c>
      <c r="AJ8180" s="42" t="s">
        <v>8365</v>
      </c>
      <c r="AK8180" s="42" t="s">
        <v>342</v>
      </c>
      <c r="AL8180" t="s">
        <v>8370</v>
      </c>
    </row>
    <row r="8181" spans="2:38">
      <c r="B8181" s="16" t="n">
        <f>10000000+INDEX(编号表!$B:$B,MATCH(F8181,编号表!$A:$A,0))*100000+INDEX(编号表!$F:$F,MATCH(D8181,编号表!$E:$E,0))*1000+INDEX(编号表!$D:$D,MATCH(E8181,编号表!$C:$C,0))*10000+G8181</f>
        <v>12435113</v>
      </c>
      <c r="C8181" s="42" t="s">
        <v>8371</v>
      </c>
      <c r="D8181" s="42" t="s">
        <v>111</v>
      </c>
      <c r="E8181" s="42" t="s">
        <v>342</v>
      </c>
      <c r="F8181" s="42" t="s">
        <v>7668</v>
      </c>
      <c r="G8181" s="42">
        <v>113</v>
      </c>
      <c r="H8181" s="42"/>
      <c r="I8181" s="42">
        <v>60</v>
      </c>
      <c r="J8181" s="42" t="str">
        <f t="shared" si="136"/>
        <v>大类_神品金丹法宝</v>
      </c>
      <c r="K8181" s="42" t="s">
        <v>6698</v>
      </c>
      <c r="L8181" s="42"/>
      <c r="M8181" s="42" t="s">
        <v>7668</v>
      </c>
      <c r="N8181" s="42"/>
      <c r="O8181" s="42">
        <v>0</v>
      </c>
      <c r="P8181" s="42" t="b">
        <v>1</v>
      </c>
      <c r="Q8181" s="42"/>
      <c r="R8181" s="42" t="b">
        <v>0</v>
      </c>
      <c r="S8181" s="42">
        <v>1</v>
      </c>
      <c r="T8181" s="42" t="s">
        <v>91</v>
      </c>
      <c r="U8181" s="42">
        <v>999</v>
      </c>
      <c r="V8181" s="42" t="s">
        <v>7669</v>
      </c>
      <c r="W8181" s="42">
        <v>35113</v>
      </c>
      <c r="X8181" s="42"/>
      <c r="Y8181" s="42" t="s">
        <v>8372</v>
      </c>
      <c r="Z8181" t="str" s="42">
        <v>|cff00FF00“诸光向内抱元，生机向外缓行；御使之时，所属角色持续所得的生命温养更厚。”——《青华养命真经》|r</v>
      </c>
      <c r="AA8181" t="str" s="42">
        <v>法宝打造获得。成宝核心×1；主材：抱元玉×1；辅材类别：地脉灵液×1；特性材料类别：灵木灵核×1。</v>
      </c>
      <c r="AB8181" s="42">
        <v>12431081</v>
      </c>
      <c r="AC8181" s="42" t="s">
        <v>121</v>
      </c>
      <c r="AD8181" s="42">
        <v>0</v>
      </c>
      <c r="AE8181" s="42"/>
      <c r="AF8181" s="42">
        <v>70005</v>
      </c>
      <c r="AG8181" s="42"/>
      <c r="AH8181" s="42">
        <v>108000</v>
      </c>
      <c r="AI8181" s="42" t="s">
        <v>7668</v>
      </c>
      <c r="AJ8181" s="42" t="s">
        <v>8365</v>
      </c>
      <c r="AK8181" s="42" t="s">
        <v>342</v>
      </c>
      <c r="AL8181" t="s">
        <v>8374</v>
      </c>
    </row>
    <row r="8182" spans="2:38">
      <c r="B8182" s="16" t="n">
        <f>10000000+INDEX(编号表!$B:$B,MATCH(F8182,编号表!$A:$A,0))*100000+INDEX(编号表!$F:$F,MATCH(D8182,编号表!$E:$E,0))*1000+INDEX(编号表!$D:$D,MATCH(E8182,编号表!$C:$C,0))*10000+G8182</f>
        <v>12435114</v>
      </c>
      <c r="C8182" s="42" t="s">
        <v>8375</v>
      </c>
      <c r="D8182" s="42" t="s">
        <v>111</v>
      </c>
      <c r="E8182" s="42" t="s">
        <v>342</v>
      </c>
      <c r="F8182" s="42" t="s">
        <v>7668</v>
      </c>
      <c r="G8182" s="42">
        <v>114</v>
      </c>
      <c r="H8182" s="42"/>
      <c r="I8182" s="42">
        <v>60</v>
      </c>
      <c r="J8182" s="42" t="str">
        <f t="shared" si="136"/>
        <v>大类_神品金丹法宝</v>
      </c>
      <c r="K8182" s="42" t="s">
        <v>6698</v>
      </c>
      <c r="L8182" s="42"/>
      <c r="M8182" s="42" t="s">
        <v>7668</v>
      </c>
      <c r="N8182" s="42"/>
      <c r="O8182" s="42">
        <v>0</v>
      </c>
      <c r="P8182" s="42" t="b">
        <v>1</v>
      </c>
      <c r="Q8182" s="42"/>
      <c r="R8182" s="42" t="b">
        <v>0</v>
      </c>
      <c r="S8182" s="42">
        <v>1</v>
      </c>
      <c r="T8182" s="42" t="s">
        <v>91</v>
      </c>
      <c r="U8182" s="42">
        <v>999</v>
      </c>
      <c r="V8182" s="42" t="s">
        <v>7669</v>
      </c>
      <c r="W8182" s="42">
        <v>35114</v>
      </c>
      <c r="X8182" s="42"/>
      <c r="Y8182" s="42" t="s">
        <v>8376</v>
      </c>
      <c r="Z8182" t="str" s="42">
        <v>|cff00FF00“诸光向内抱元，生机向外缓行；御使之时，所属角色持续所得的生命温养更厚。”——《青华养命真经》|r</v>
      </c>
      <c r="AA8182" t="str" s="42">
        <v>法宝打造获得。成宝核心×1；主材：抱元玉×1；辅材类别：地脉灵液×1；特性材料类别：木行凝华×1。</v>
      </c>
      <c r="AB8182" s="42">
        <v>12431081</v>
      </c>
      <c r="AC8182" s="42" t="s">
        <v>121</v>
      </c>
      <c r="AD8182" s="42">
        <v>0</v>
      </c>
      <c r="AE8182" s="42"/>
      <c r="AF8182" s="42">
        <v>70005</v>
      </c>
      <c r="AG8182" s="42"/>
      <c r="AH8182" s="42">
        <v>108000</v>
      </c>
      <c r="AI8182" s="42" t="s">
        <v>7668</v>
      </c>
      <c r="AJ8182" s="42" t="s">
        <v>8365</v>
      </c>
      <c r="AK8182" s="42" t="s">
        <v>342</v>
      </c>
      <c r="AL8182" t="s">
        <v>8378</v>
      </c>
    </row>
    <row r="8183" spans="2:38">
      <c r="B8183" s="16" t="n">
        <f>10000000+INDEX(编号表!$B:$B,MATCH(F8183,编号表!$A:$A,0))*100000+INDEX(编号表!$F:$F,MATCH(D8183,编号表!$E:$E,0))*1000+INDEX(编号表!$D:$D,MATCH(E8183,编号表!$C:$C,0))*10000+G8183</f>
        <v>12435115</v>
      </c>
      <c r="C8183" s="42" t="s">
        <v>8462</v>
      </c>
      <c r="D8183" s="42" t="s">
        <v>111</v>
      </c>
      <c r="E8183" s="42" t="s">
        <v>342</v>
      </c>
      <c r="F8183" s="42" t="s">
        <v>7668</v>
      </c>
      <c r="G8183" s="42">
        <v>115</v>
      </c>
      <c r="H8183" s="42"/>
      <c r="I8183" s="42">
        <v>60</v>
      </c>
      <c r="J8183" s="42" t="str">
        <f t="shared" si="136"/>
        <v>大类_神品金丹法宝</v>
      </c>
      <c r="K8183" s="42" t="s">
        <v>6698</v>
      </c>
      <c r="L8183" s="42"/>
      <c r="M8183" s="42" t="s">
        <v>7668</v>
      </c>
      <c r="N8183" s="42"/>
      <c r="O8183" s="42">
        <v>0</v>
      </c>
      <c r="P8183" s="42" t="b">
        <v>1</v>
      </c>
      <c r="Q8183" s="42"/>
      <c r="R8183" s="42" t="b">
        <v>0</v>
      </c>
      <c r="S8183" s="42">
        <v>1</v>
      </c>
      <c r="T8183" s="42" t="s">
        <v>91</v>
      </c>
      <c r="U8183" s="42">
        <v>999</v>
      </c>
      <c r="V8183" s="42" t="s">
        <v>339</v>
      </c>
      <c r="W8183" s="42">
        <v>2435115</v>
      </c>
      <c r="X8183" s="42"/>
      <c r="Y8183" s="42" t="s">
        <v>8380</v>
      </c>
      <c r="Z8183" s="42" t="s">
        <v>8381</v>
      </c>
      <c r="AA8183" t="str" s="42">
        <v>法宝打造获得。成宝核心×1；主材：金灯铜×1；辅材类别：玄砂×1；特性材料类别：金行凝华×1。</v>
      </c>
      <c r="AB8183" s="42">
        <v>12431084</v>
      </c>
      <c r="AC8183" s="42" t="s">
        <v>121</v>
      </c>
      <c r="AD8183" s="42">
        <v>0</v>
      </c>
      <c r="AE8183" s="42"/>
      <c r="AF8183" s="42">
        <v>70005</v>
      </c>
      <c r="AG8183" s="42"/>
      <c r="AH8183" s="42">
        <v>108000</v>
      </c>
      <c r="AI8183" s="42" t="s">
        <v>7668</v>
      </c>
      <c r="AJ8183" s="42" t="s">
        <v>8383</v>
      </c>
      <c r="AK8183" s="42" t="s">
        <v>342</v>
      </c>
      <c r="AL8183" t="s">
        <v>8384</v>
      </c>
    </row>
    <row r="8184" spans="2:38">
      <c r="B8184" s="16" t="n">
        <f>10000000+INDEX(编号表!$B:$B,MATCH(F8184,编号表!$A:$A,0))*100000+INDEX(编号表!$F:$F,MATCH(D8184,编号表!$E:$E,0))*1000+INDEX(编号表!$D:$D,MATCH(E8184,编号表!$C:$C,0))*10000+G8184</f>
        <v>12435116</v>
      </c>
      <c r="C8184" s="42" t="s">
        <v>8463</v>
      </c>
      <c r="D8184" s="42" t="s">
        <v>111</v>
      </c>
      <c r="E8184" s="42" t="s">
        <v>342</v>
      </c>
      <c r="F8184" s="42" t="s">
        <v>7668</v>
      </c>
      <c r="G8184" s="42">
        <v>116</v>
      </c>
      <c r="H8184" s="42"/>
      <c r="I8184" s="42">
        <v>60</v>
      </c>
      <c r="J8184" s="42" t="str">
        <f t="shared" si="136"/>
        <v>大类_神品金丹法宝</v>
      </c>
      <c r="K8184" s="42" t="s">
        <v>6698</v>
      </c>
      <c r="L8184" s="42"/>
      <c r="M8184" s="42" t="s">
        <v>7668</v>
      </c>
      <c r="N8184" s="42"/>
      <c r="O8184" s="42">
        <v>0</v>
      </c>
      <c r="P8184" s="42" t="b">
        <v>1</v>
      </c>
      <c r="Q8184" s="42"/>
      <c r="R8184" s="42" t="b">
        <v>0</v>
      </c>
      <c r="S8184" s="42">
        <v>1</v>
      </c>
      <c r="T8184" s="42" t="s">
        <v>91</v>
      </c>
      <c r="U8184" s="42">
        <v>999</v>
      </c>
      <c r="V8184" s="42" t="s">
        <v>339</v>
      </c>
      <c r="W8184" s="42">
        <v>2435116</v>
      </c>
      <c r="X8184" s="42"/>
      <c r="Y8184" s="42" t="s">
        <v>8386</v>
      </c>
      <c r="Z8184" s="42" t="s">
        <v>8381</v>
      </c>
      <c r="AA8184" t="str" s="42">
        <v>法宝打造获得。成宝核心×1；主材：金灯铜×1；辅材类别：玄砂×1；特性材料类别：木行凝华×1。</v>
      </c>
      <c r="AB8184" s="42">
        <v>12431084</v>
      </c>
      <c r="AC8184" s="42" t="s">
        <v>121</v>
      </c>
      <c r="AD8184" s="42">
        <v>0</v>
      </c>
      <c r="AE8184" s="42"/>
      <c r="AF8184" s="42">
        <v>70005</v>
      </c>
      <c r="AG8184" s="42"/>
      <c r="AH8184" s="42">
        <v>108000</v>
      </c>
      <c r="AI8184" s="42" t="s">
        <v>7668</v>
      </c>
      <c r="AJ8184" s="42" t="s">
        <v>8383</v>
      </c>
      <c r="AK8184" s="42" t="s">
        <v>342</v>
      </c>
      <c r="AL8184" t="s">
        <v>8388</v>
      </c>
    </row>
    <row r="8185" spans="2:38">
      <c r="B8185" s="16" t="n">
        <f>10000000+INDEX(编号表!$B:$B,MATCH(F8185,编号表!$A:$A,0))*100000+INDEX(编号表!$F:$F,MATCH(D8185,编号表!$E:$E,0))*1000+INDEX(编号表!$D:$D,MATCH(E8185,编号表!$C:$C,0))*10000+G8185</f>
        <v>12435117</v>
      </c>
      <c r="C8185" s="42" t="s">
        <v>8464</v>
      </c>
      <c r="D8185" s="42" t="s">
        <v>111</v>
      </c>
      <c r="E8185" s="42" t="s">
        <v>342</v>
      </c>
      <c r="F8185" s="42" t="s">
        <v>7668</v>
      </c>
      <c r="G8185" s="42">
        <v>117</v>
      </c>
      <c r="H8185" s="42"/>
      <c r="I8185" s="42">
        <v>60</v>
      </c>
      <c r="J8185" s="42" t="str">
        <f t="shared" si="136"/>
        <v>大类_神品金丹法宝</v>
      </c>
      <c r="K8185" s="42" t="s">
        <v>6698</v>
      </c>
      <c r="L8185" s="42"/>
      <c r="M8185" s="42" t="s">
        <v>7668</v>
      </c>
      <c r="N8185" s="42"/>
      <c r="O8185" s="42">
        <v>0</v>
      </c>
      <c r="P8185" s="42" t="b">
        <v>1</v>
      </c>
      <c r="Q8185" s="42"/>
      <c r="R8185" s="42" t="b">
        <v>0</v>
      </c>
      <c r="S8185" s="42">
        <v>1</v>
      </c>
      <c r="T8185" s="42" t="s">
        <v>91</v>
      </c>
      <c r="U8185" s="42">
        <v>999</v>
      </c>
      <c r="V8185" s="42" t="s">
        <v>339</v>
      </c>
      <c r="W8185" s="42">
        <v>2435117</v>
      </c>
      <c r="X8185" s="42"/>
      <c r="Y8185" s="42" t="s">
        <v>8390</v>
      </c>
      <c r="Z8185" s="42" t="s">
        <v>8381</v>
      </c>
      <c r="AA8185" t="str" s="42">
        <v>法宝打造获得。成宝核心×1；主材：金灯铜×1；辅材类别：玄砂×1；特性材料类别：水行凝华×1。</v>
      </c>
      <c r="AB8185" s="42">
        <v>12431084</v>
      </c>
      <c r="AC8185" s="42" t="s">
        <v>121</v>
      </c>
      <c r="AD8185" s="42">
        <v>0</v>
      </c>
      <c r="AE8185" s="42"/>
      <c r="AF8185" s="42">
        <v>70005</v>
      </c>
      <c r="AG8185" s="42"/>
      <c r="AH8185" s="42">
        <v>108000</v>
      </c>
      <c r="AI8185" s="42" t="s">
        <v>7668</v>
      </c>
      <c r="AJ8185" s="42" t="s">
        <v>8383</v>
      </c>
      <c r="AK8185" s="42" t="s">
        <v>342</v>
      </c>
      <c r="AL8185" t="s">
        <v>8392</v>
      </c>
    </row>
    <row r="8186" spans="2:38">
      <c r="B8186" s="16" t="n">
        <f>10000000+INDEX(编号表!$B:$B,MATCH(F8186,编号表!$A:$A,0))*100000+INDEX(编号表!$F:$F,MATCH(D8186,编号表!$E:$E,0))*1000+INDEX(编号表!$D:$D,MATCH(E8186,编号表!$C:$C,0))*10000+G8186</f>
        <v>12435118</v>
      </c>
      <c r="C8186" s="42" t="s">
        <v>8465</v>
      </c>
      <c r="D8186" s="42" t="s">
        <v>111</v>
      </c>
      <c r="E8186" s="42" t="s">
        <v>342</v>
      </c>
      <c r="F8186" s="42" t="s">
        <v>7668</v>
      </c>
      <c r="G8186" s="42">
        <v>118</v>
      </c>
      <c r="H8186" s="42"/>
      <c r="I8186" s="42">
        <v>60</v>
      </c>
      <c r="J8186" s="42" t="str">
        <f t="shared" si="136"/>
        <v>大类_神品金丹法宝</v>
      </c>
      <c r="K8186" s="42" t="s">
        <v>6698</v>
      </c>
      <c r="L8186" s="42"/>
      <c r="M8186" s="42" t="s">
        <v>7668</v>
      </c>
      <c r="N8186" s="42"/>
      <c r="O8186" s="42">
        <v>0</v>
      </c>
      <c r="P8186" s="42" t="b">
        <v>1</v>
      </c>
      <c r="Q8186" s="42"/>
      <c r="R8186" s="42" t="b">
        <v>0</v>
      </c>
      <c r="S8186" s="42">
        <v>1</v>
      </c>
      <c r="T8186" s="42" t="s">
        <v>91</v>
      </c>
      <c r="U8186" s="42">
        <v>999</v>
      </c>
      <c r="V8186" s="42" t="s">
        <v>339</v>
      </c>
      <c r="W8186" s="42">
        <v>2435118</v>
      </c>
      <c r="X8186" s="42"/>
      <c r="Y8186" s="42" t="s">
        <v>8394</v>
      </c>
      <c r="Z8186" s="42" t="s">
        <v>8381</v>
      </c>
      <c r="AA8186" t="str" s="42">
        <v>法宝打造获得。成宝核心×1；主材：金灯铜×1；辅材类别：玄砂×1；特性材料类别：火行凝华×1。</v>
      </c>
      <c r="AB8186" s="42">
        <v>12431084</v>
      </c>
      <c r="AC8186" s="42" t="s">
        <v>121</v>
      </c>
      <c r="AD8186" s="42">
        <v>0</v>
      </c>
      <c r="AE8186" s="42"/>
      <c r="AF8186" s="42">
        <v>70005</v>
      </c>
      <c r="AG8186" s="42"/>
      <c r="AH8186" s="42">
        <v>108000</v>
      </c>
      <c r="AI8186" s="42" t="s">
        <v>7668</v>
      </c>
      <c r="AJ8186" s="42" t="s">
        <v>8383</v>
      </c>
      <c r="AK8186" s="42" t="s">
        <v>342</v>
      </c>
      <c r="AL8186" t="s">
        <v>8396</v>
      </c>
    </row>
    <row r="8187" spans="2:38">
      <c r="B8187" s="16" t="n">
        <f>10000000+INDEX(编号表!$B:$B,MATCH(F8187,编号表!$A:$A,0))*100000+INDEX(编号表!$F:$F,MATCH(D8187,编号表!$E:$E,0))*1000+INDEX(编号表!$D:$D,MATCH(E8187,编号表!$C:$C,0))*10000+G8187</f>
        <v>12435119</v>
      </c>
      <c r="C8187" s="42" t="s">
        <v>8466</v>
      </c>
      <c r="D8187" s="42" t="s">
        <v>111</v>
      </c>
      <c r="E8187" s="42" t="s">
        <v>342</v>
      </c>
      <c r="F8187" s="42" t="s">
        <v>7668</v>
      </c>
      <c r="G8187" s="42">
        <v>119</v>
      </c>
      <c r="H8187" s="42"/>
      <c r="I8187" s="42">
        <v>60</v>
      </c>
      <c r="J8187" s="42" t="str">
        <f t="shared" si="136"/>
        <v>大类_神品金丹法宝</v>
      </c>
      <c r="K8187" s="42" t="s">
        <v>6698</v>
      </c>
      <c r="L8187" s="42"/>
      <c r="M8187" s="42" t="s">
        <v>7668</v>
      </c>
      <c r="N8187" s="42"/>
      <c r="O8187" s="42">
        <v>0</v>
      </c>
      <c r="P8187" s="42" t="b">
        <v>1</v>
      </c>
      <c r="Q8187" s="42"/>
      <c r="R8187" s="42" t="b">
        <v>0</v>
      </c>
      <c r="S8187" s="42">
        <v>1</v>
      </c>
      <c r="T8187" s="42" t="s">
        <v>91</v>
      </c>
      <c r="U8187" s="42">
        <v>999</v>
      </c>
      <c r="V8187" s="42" t="s">
        <v>339</v>
      </c>
      <c r="W8187" s="42">
        <v>2435119</v>
      </c>
      <c r="X8187" s="42"/>
      <c r="Y8187" s="42" t="s">
        <v>8398</v>
      </c>
      <c r="Z8187" s="42" t="s">
        <v>8381</v>
      </c>
      <c r="AA8187" t="str" s="42">
        <v>法宝打造获得。成宝核心×1；主材：金灯铜×1；辅材类别：玄砂×1；特性材料类别：土行凝华×1。</v>
      </c>
      <c r="AB8187" s="42">
        <v>12431084</v>
      </c>
      <c r="AC8187" s="42" t="s">
        <v>121</v>
      </c>
      <c r="AD8187" s="42">
        <v>0</v>
      </c>
      <c r="AE8187" s="42"/>
      <c r="AF8187" s="42">
        <v>70005</v>
      </c>
      <c r="AG8187" s="42"/>
      <c r="AH8187" s="42">
        <v>108000</v>
      </c>
      <c r="AI8187" s="42" t="s">
        <v>7668</v>
      </c>
      <c r="AJ8187" s="42" t="s">
        <v>8383</v>
      </c>
      <c r="AK8187" s="42" t="s">
        <v>342</v>
      </c>
      <c r="AL8187" t="s">
        <v>8400</v>
      </c>
    </row>
    <row r="8188" spans="2:38">
      <c r="B8188" s="16" t="n">
        <f>10000000+INDEX(编号表!$B:$B,MATCH(F8188,编号表!$A:$A,0))*100000+INDEX(编号表!$F:$F,MATCH(D8188,编号表!$E:$E,0))*1000+INDEX(编号表!$D:$D,MATCH(E8188,编号表!$C:$C,0))*10000+G8188</f>
        <v>12435120</v>
      </c>
      <c r="C8188" s="42" t="s">
        <v>8467</v>
      </c>
      <c r="D8188" s="42" t="s">
        <v>111</v>
      </c>
      <c r="E8188" s="42" t="s">
        <v>342</v>
      </c>
      <c r="F8188" s="42" t="s">
        <v>7668</v>
      </c>
      <c r="G8188" s="42">
        <v>120</v>
      </c>
      <c r="H8188" s="42"/>
      <c r="I8188" s="42">
        <v>60</v>
      </c>
      <c r="J8188" s="42" t="str">
        <f t="shared" si="136"/>
        <v>大类_神品金丹法宝</v>
      </c>
      <c r="K8188" s="42" t="s">
        <v>6698</v>
      </c>
      <c r="L8188" s="42"/>
      <c r="M8188" s="42" t="s">
        <v>7668</v>
      </c>
      <c r="N8188" s="42"/>
      <c r="O8188" s="42">
        <v>0</v>
      </c>
      <c r="P8188" s="42" t="b">
        <v>1</v>
      </c>
      <c r="Q8188" s="42"/>
      <c r="R8188" s="42" t="b">
        <v>0</v>
      </c>
      <c r="S8188" s="42">
        <v>1</v>
      </c>
      <c r="T8188" s="42" t="s">
        <v>91</v>
      </c>
      <c r="U8188" s="42">
        <v>999</v>
      </c>
      <c r="V8188" s="42" t="s">
        <v>339</v>
      </c>
      <c r="W8188" s="42">
        <v>2435120</v>
      </c>
      <c r="X8188" s="42"/>
      <c r="Y8188" s="42" t="s">
        <v>8402</v>
      </c>
      <c r="Z8188" s="42" t="s">
        <v>8381</v>
      </c>
      <c r="AA8188" t="str" s="42">
        <v>法宝打造获得。成宝核心×1；主材：金灯铜×1；辅材类别：古炉铜×1；特性材料类别：金行凝华×1。</v>
      </c>
      <c r="AB8188" s="42">
        <v>12431084</v>
      </c>
      <c r="AC8188" s="42" t="s">
        <v>121</v>
      </c>
      <c r="AD8188" s="42">
        <v>0</v>
      </c>
      <c r="AE8188" s="42"/>
      <c r="AF8188" s="42">
        <v>70005</v>
      </c>
      <c r="AG8188" s="42"/>
      <c r="AH8188" s="42">
        <v>108000</v>
      </c>
      <c r="AI8188" s="42" t="s">
        <v>7668</v>
      </c>
      <c r="AJ8188" s="42" t="s">
        <v>8383</v>
      </c>
      <c r="AK8188" s="42" t="s">
        <v>342</v>
      </c>
      <c r="AL8188" t="s">
        <v>8404</v>
      </c>
    </row>
    <row r="8189" spans="2:38">
      <c r="B8189" s="16" t="n">
        <f>10000000+INDEX(编号表!$B:$B,MATCH(F8189,编号表!$A:$A,0))*100000+INDEX(编号表!$F:$F,MATCH(D8189,编号表!$E:$E,0))*1000+INDEX(编号表!$D:$D,MATCH(E8189,编号表!$C:$C,0))*10000+G8189</f>
        <v>12435121</v>
      </c>
      <c r="C8189" s="42" t="s">
        <v>8468</v>
      </c>
      <c r="D8189" s="42" t="s">
        <v>111</v>
      </c>
      <c r="E8189" s="42" t="s">
        <v>342</v>
      </c>
      <c r="F8189" s="42" t="s">
        <v>7668</v>
      </c>
      <c r="G8189" s="42">
        <v>121</v>
      </c>
      <c r="H8189" s="42"/>
      <c r="I8189" s="42">
        <v>60</v>
      </c>
      <c r="J8189" s="42" t="str">
        <f t="shared" si="136"/>
        <v>大类_神品金丹法宝</v>
      </c>
      <c r="K8189" s="42" t="s">
        <v>6698</v>
      </c>
      <c r="L8189" s="42"/>
      <c r="M8189" s="42" t="s">
        <v>7668</v>
      </c>
      <c r="N8189" s="42"/>
      <c r="O8189" s="42">
        <v>0</v>
      </c>
      <c r="P8189" s="42" t="b">
        <v>1</v>
      </c>
      <c r="Q8189" s="42"/>
      <c r="R8189" s="42" t="b">
        <v>0</v>
      </c>
      <c r="S8189" s="42">
        <v>1</v>
      </c>
      <c r="T8189" s="42" t="s">
        <v>91</v>
      </c>
      <c r="U8189" s="42">
        <v>999</v>
      </c>
      <c r="V8189" s="42" t="s">
        <v>339</v>
      </c>
      <c r="W8189" s="42">
        <v>2435121</v>
      </c>
      <c r="X8189" s="42"/>
      <c r="Y8189" s="42" t="s">
        <v>8406</v>
      </c>
      <c r="Z8189" s="42" t="s">
        <v>8381</v>
      </c>
      <c r="AA8189" t="str" s="42">
        <v>法宝打造获得。成宝核心×1；主材：金灯铜×1；辅材类别：古炉铜×1；特性材料类别：木行凝华×1。</v>
      </c>
      <c r="AB8189" s="42">
        <v>12431084</v>
      </c>
      <c r="AC8189" s="42" t="s">
        <v>121</v>
      </c>
      <c r="AD8189" s="42">
        <v>0</v>
      </c>
      <c r="AE8189" s="42"/>
      <c r="AF8189" s="42">
        <v>70005</v>
      </c>
      <c r="AG8189" s="42"/>
      <c r="AH8189" s="42">
        <v>108000</v>
      </c>
      <c r="AI8189" s="42" t="s">
        <v>7668</v>
      </c>
      <c r="AJ8189" s="42" t="s">
        <v>8383</v>
      </c>
      <c r="AK8189" s="42" t="s">
        <v>342</v>
      </c>
      <c r="AL8189" t="s">
        <v>8408</v>
      </c>
    </row>
    <row r="8190" spans="2:38">
      <c r="B8190" s="16" t="n">
        <f>10000000+INDEX(编号表!$B:$B,MATCH(F8190,编号表!$A:$A,0))*100000+INDEX(编号表!$F:$F,MATCH(D8190,编号表!$E:$E,0))*1000+INDEX(编号表!$D:$D,MATCH(E8190,编号表!$C:$C,0))*10000+G8190</f>
        <v>12435122</v>
      </c>
      <c r="C8190" s="42" t="s">
        <v>8469</v>
      </c>
      <c r="D8190" s="42" t="s">
        <v>111</v>
      </c>
      <c r="E8190" s="42" t="s">
        <v>342</v>
      </c>
      <c r="F8190" s="42" t="s">
        <v>7668</v>
      </c>
      <c r="G8190" s="42">
        <v>122</v>
      </c>
      <c r="H8190" s="42"/>
      <c r="I8190" s="42">
        <v>60</v>
      </c>
      <c r="J8190" s="42" t="str">
        <f t="shared" si="136"/>
        <v>大类_神品金丹法宝</v>
      </c>
      <c r="K8190" s="42" t="s">
        <v>6698</v>
      </c>
      <c r="L8190" s="42"/>
      <c r="M8190" s="42" t="s">
        <v>7668</v>
      </c>
      <c r="N8190" s="42"/>
      <c r="O8190" s="42">
        <v>0</v>
      </c>
      <c r="P8190" s="42" t="b">
        <v>1</v>
      </c>
      <c r="Q8190" s="42"/>
      <c r="R8190" s="42" t="b">
        <v>0</v>
      </c>
      <c r="S8190" s="42">
        <v>1</v>
      </c>
      <c r="T8190" s="42" t="s">
        <v>91</v>
      </c>
      <c r="U8190" s="42">
        <v>999</v>
      </c>
      <c r="V8190" s="42" t="s">
        <v>339</v>
      </c>
      <c r="W8190" s="42">
        <v>2435122</v>
      </c>
      <c r="X8190" s="42"/>
      <c r="Y8190" s="42" t="s">
        <v>8410</v>
      </c>
      <c r="Z8190" s="42" t="s">
        <v>8381</v>
      </c>
      <c r="AA8190" t="str" s="42">
        <v>法宝打造获得。成宝核心×1；主材：金灯铜×1；辅材类别：古炉铜×1；特性材料类别：水行凝华×1。</v>
      </c>
      <c r="AB8190" s="42">
        <v>12431084</v>
      </c>
      <c r="AC8190" s="42" t="s">
        <v>121</v>
      </c>
      <c r="AD8190" s="42">
        <v>0</v>
      </c>
      <c r="AE8190" s="42"/>
      <c r="AF8190" s="42">
        <v>70005</v>
      </c>
      <c r="AG8190" s="42"/>
      <c r="AH8190" s="42">
        <v>108000</v>
      </c>
      <c r="AI8190" s="42" t="s">
        <v>7668</v>
      </c>
      <c r="AJ8190" s="42" t="s">
        <v>8383</v>
      </c>
      <c r="AK8190" s="42" t="s">
        <v>342</v>
      </c>
      <c r="AL8190" t="s">
        <v>8412</v>
      </c>
    </row>
    <row r="8191" spans="2:38">
      <c r="B8191" s="16" t="n">
        <f>10000000+INDEX(编号表!$B:$B,MATCH(F8191,编号表!$A:$A,0))*100000+INDEX(编号表!$F:$F,MATCH(D8191,编号表!$E:$E,0))*1000+INDEX(编号表!$D:$D,MATCH(E8191,编号表!$C:$C,0))*10000+G8191</f>
        <v>12435123</v>
      </c>
      <c r="C8191" s="42" t="s">
        <v>8470</v>
      </c>
      <c r="D8191" s="42" t="s">
        <v>111</v>
      </c>
      <c r="E8191" s="42" t="s">
        <v>342</v>
      </c>
      <c r="F8191" s="42" t="s">
        <v>7668</v>
      </c>
      <c r="G8191" s="42">
        <v>123</v>
      </c>
      <c r="H8191" s="42"/>
      <c r="I8191" s="42">
        <v>60</v>
      </c>
      <c r="J8191" s="42" t="str">
        <f t="shared" si="136"/>
        <v>大类_神品金丹法宝</v>
      </c>
      <c r="K8191" s="42" t="s">
        <v>6698</v>
      </c>
      <c r="L8191" s="42"/>
      <c r="M8191" s="42" t="s">
        <v>7668</v>
      </c>
      <c r="N8191" s="42"/>
      <c r="O8191" s="42">
        <v>0</v>
      </c>
      <c r="P8191" s="42" t="b">
        <v>1</v>
      </c>
      <c r="Q8191" s="42"/>
      <c r="R8191" s="42" t="b">
        <v>0</v>
      </c>
      <c r="S8191" s="42">
        <v>1</v>
      </c>
      <c r="T8191" s="42" t="s">
        <v>91</v>
      </c>
      <c r="U8191" s="42">
        <v>999</v>
      </c>
      <c r="V8191" s="42" t="s">
        <v>339</v>
      </c>
      <c r="W8191" s="42">
        <v>2435123</v>
      </c>
      <c r="X8191" s="42"/>
      <c r="Y8191" s="42" t="s">
        <v>8414</v>
      </c>
      <c r="Z8191" s="42" t="s">
        <v>8381</v>
      </c>
      <c r="AA8191" t="str" s="42">
        <v>法宝打造获得。成宝核心×1；主材：金灯铜×1；辅材类别：古炉铜×1；特性材料类别：火行凝华×1。</v>
      </c>
      <c r="AB8191" s="42">
        <v>12431084</v>
      </c>
      <c r="AC8191" s="42" t="s">
        <v>121</v>
      </c>
      <c r="AD8191" s="42">
        <v>0</v>
      </c>
      <c r="AE8191" s="42"/>
      <c r="AF8191" s="42">
        <v>70005</v>
      </c>
      <c r="AG8191" s="42"/>
      <c r="AH8191" s="42">
        <v>108000</v>
      </c>
      <c r="AI8191" s="42" t="s">
        <v>7668</v>
      </c>
      <c r="AJ8191" s="42" t="s">
        <v>8383</v>
      </c>
      <c r="AK8191" s="42" t="s">
        <v>342</v>
      </c>
      <c r="AL8191" t="s">
        <v>8416</v>
      </c>
    </row>
    <row r="8192" spans="2:38">
      <c r="B8192" s="16" t="n">
        <f>10000000+INDEX(编号表!$B:$B,MATCH(F8192,编号表!$A:$A,0))*100000+INDEX(编号表!$F:$F,MATCH(D8192,编号表!$E:$E,0))*1000+INDEX(编号表!$D:$D,MATCH(E8192,编号表!$C:$C,0))*10000+G8192</f>
        <v>12435124</v>
      </c>
      <c r="C8192" s="42" t="s">
        <v>8471</v>
      </c>
      <c r="D8192" s="42" t="s">
        <v>111</v>
      </c>
      <c r="E8192" s="42" t="s">
        <v>342</v>
      </c>
      <c r="F8192" s="42" t="s">
        <v>7668</v>
      </c>
      <c r="G8192" s="42">
        <v>124</v>
      </c>
      <c r="H8192" s="42"/>
      <c r="I8192" s="42">
        <v>60</v>
      </c>
      <c r="J8192" s="42" t="str">
        <f t="shared" si="136"/>
        <v>大类_神品金丹法宝</v>
      </c>
      <c r="K8192" s="42" t="s">
        <v>6698</v>
      </c>
      <c r="L8192" s="42"/>
      <c r="M8192" s="42" t="s">
        <v>7668</v>
      </c>
      <c r="N8192" s="42"/>
      <c r="O8192" s="42">
        <v>0</v>
      </c>
      <c r="P8192" s="42" t="b">
        <v>1</v>
      </c>
      <c r="Q8192" s="42"/>
      <c r="R8192" s="42" t="b">
        <v>0</v>
      </c>
      <c r="S8192" s="42">
        <v>1</v>
      </c>
      <c r="T8192" s="42" t="s">
        <v>91</v>
      </c>
      <c r="U8192" s="42">
        <v>999</v>
      </c>
      <c r="V8192" s="42" t="s">
        <v>339</v>
      </c>
      <c r="W8192" s="42">
        <v>2435124</v>
      </c>
      <c r="X8192" s="42"/>
      <c r="Y8192" s="42" t="s">
        <v>8418</v>
      </c>
      <c r="Z8192" s="42" t="s">
        <v>8381</v>
      </c>
      <c r="AA8192" t="str" s="42">
        <v>法宝打造获得。成宝核心×1；主材：金灯铜×1；辅材类别：古炉铜×1；特性材料类别：土行凝华×1。</v>
      </c>
      <c r="AB8192" s="42">
        <v>12431084</v>
      </c>
      <c r="AC8192" s="42" t="s">
        <v>121</v>
      </c>
      <c r="AD8192" s="42">
        <v>0</v>
      </c>
      <c r="AE8192" s="42"/>
      <c r="AF8192" s="42">
        <v>70005</v>
      </c>
      <c r="AG8192" s="42"/>
      <c r="AH8192" s="42">
        <v>108000</v>
      </c>
      <c r="AI8192" s="42" t="s">
        <v>7668</v>
      </c>
      <c r="AJ8192" s="42" t="s">
        <v>8383</v>
      </c>
      <c r="AK8192" s="42" t="s">
        <v>342</v>
      </c>
      <c r="AL8192" t="s">
        <v>8420</v>
      </c>
    </row>
    <row r="8193" spans="2:38">
      <c r="B8193" s="16" t="n">
        <f>10000000+INDEX(编号表!$B:$B,MATCH(F8193,编号表!$A:$A,0))*100000+INDEX(编号表!$F:$F,MATCH(D8193,编号表!$E:$E,0))*1000+INDEX(编号表!$D:$D,MATCH(E8193,编号表!$C:$C,0))*10000+G8193</f>
        <v>12435125</v>
      </c>
      <c r="C8193" s="42" t="s">
        <v>8472</v>
      </c>
      <c r="D8193" s="42" t="s">
        <v>111</v>
      </c>
      <c r="E8193" s="42" t="s">
        <v>342</v>
      </c>
      <c r="F8193" s="42" t="s">
        <v>7668</v>
      </c>
      <c r="G8193" s="42">
        <v>125</v>
      </c>
      <c r="H8193" s="42"/>
      <c r="I8193" s="42">
        <v>60</v>
      </c>
      <c r="J8193" s="42" t="str">
        <f t="shared" si="136"/>
        <v>大类_神品金丹法宝</v>
      </c>
      <c r="K8193" s="42" t="s">
        <v>6698</v>
      </c>
      <c r="L8193" s="42"/>
      <c r="M8193" s="42" t="s">
        <v>7668</v>
      </c>
      <c r="N8193" s="42"/>
      <c r="O8193" s="42">
        <v>0</v>
      </c>
      <c r="P8193" s="42" t="b">
        <v>1</v>
      </c>
      <c r="Q8193" s="42"/>
      <c r="R8193" s="42" t="b">
        <v>0</v>
      </c>
      <c r="S8193" s="42">
        <v>1</v>
      </c>
      <c r="T8193" s="42" t="s">
        <v>91</v>
      </c>
      <c r="U8193" s="42">
        <v>999</v>
      </c>
      <c r="V8193" s="42" t="s">
        <v>339</v>
      </c>
      <c r="W8193" s="42">
        <v>2435125</v>
      </c>
      <c r="X8193" s="42"/>
      <c r="Y8193" s="42" t="s">
        <v>8422</v>
      </c>
      <c r="Z8193" s="42" t="s">
        <v>8381</v>
      </c>
      <c r="AA8193" t="str" s="42">
        <v>法宝打造获得。成宝核心×1；主材：金灯铜×1；辅材类别：石乳×1；特性材料类别：金行凝华×1。</v>
      </c>
      <c r="AB8193" s="42">
        <v>12431084</v>
      </c>
      <c r="AC8193" s="42" t="s">
        <v>121</v>
      </c>
      <c r="AD8193" s="42">
        <v>0</v>
      </c>
      <c r="AE8193" s="42"/>
      <c r="AF8193" s="42">
        <v>70005</v>
      </c>
      <c r="AG8193" s="42"/>
      <c r="AH8193" s="42">
        <v>108000</v>
      </c>
      <c r="AI8193" s="42" t="s">
        <v>7668</v>
      </c>
      <c r="AJ8193" s="42" t="s">
        <v>8383</v>
      </c>
      <c r="AK8193" s="42" t="s">
        <v>342</v>
      </c>
      <c r="AL8193" t="s">
        <v>8424</v>
      </c>
    </row>
    <row r="8194" spans="2:38">
      <c r="B8194" s="16" t="n">
        <f>10000000+INDEX(编号表!$B:$B,MATCH(F8194,编号表!$A:$A,0))*100000+INDEX(编号表!$F:$F,MATCH(D8194,编号表!$E:$E,0))*1000+INDEX(编号表!$D:$D,MATCH(E8194,编号表!$C:$C,0))*10000+G8194</f>
        <v>12435126</v>
      </c>
      <c r="C8194" s="42" t="s">
        <v>8473</v>
      </c>
      <c r="D8194" s="42" t="s">
        <v>111</v>
      </c>
      <c r="E8194" s="42" t="s">
        <v>342</v>
      </c>
      <c r="F8194" s="42" t="s">
        <v>7668</v>
      </c>
      <c r="G8194" s="42">
        <v>126</v>
      </c>
      <c r="H8194" s="42"/>
      <c r="I8194" s="42">
        <v>60</v>
      </c>
      <c r="J8194" s="42" t="str">
        <f t="shared" si="136"/>
        <v>大类_神品金丹法宝</v>
      </c>
      <c r="K8194" s="42" t="s">
        <v>6698</v>
      </c>
      <c r="L8194" s="42"/>
      <c r="M8194" s="42" t="s">
        <v>7668</v>
      </c>
      <c r="N8194" s="42"/>
      <c r="O8194" s="42">
        <v>0</v>
      </c>
      <c r="P8194" s="42" t="b">
        <v>1</v>
      </c>
      <c r="Q8194" s="42"/>
      <c r="R8194" s="42" t="b">
        <v>0</v>
      </c>
      <c r="S8194" s="42">
        <v>1</v>
      </c>
      <c r="T8194" s="42" t="s">
        <v>91</v>
      </c>
      <c r="U8194" s="42">
        <v>999</v>
      </c>
      <c r="V8194" s="42" t="s">
        <v>339</v>
      </c>
      <c r="W8194" s="42">
        <v>2435126</v>
      </c>
      <c r="X8194" s="42"/>
      <c r="Y8194" s="42" t="s">
        <v>8426</v>
      </c>
      <c r="Z8194" s="42" t="s">
        <v>8381</v>
      </c>
      <c r="AA8194" t="str" s="42">
        <v>法宝打造获得。成宝核心×1；主材：金灯铜×1；辅材类别：石乳×1；特性材料类别：木行凝华×1。</v>
      </c>
      <c r="AB8194" s="42">
        <v>12431084</v>
      </c>
      <c r="AC8194" s="42" t="s">
        <v>121</v>
      </c>
      <c r="AD8194" s="42">
        <v>0</v>
      </c>
      <c r="AE8194" s="42"/>
      <c r="AF8194" s="42">
        <v>70005</v>
      </c>
      <c r="AG8194" s="42"/>
      <c r="AH8194" s="42">
        <v>108000</v>
      </c>
      <c r="AI8194" s="42" t="s">
        <v>7668</v>
      </c>
      <c r="AJ8194" s="42" t="s">
        <v>8383</v>
      </c>
      <c r="AK8194" s="42" t="s">
        <v>342</v>
      </c>
      <c r="AL8194" t="s">
        <v>8428</v>
      </c>
    </row>
    <row r="8195" spans="2:38">
      <c r="B8195" s="16" t="n">
        <f>10000000+INDEX(编号表!$B:$B,MATCH(F8195,编号表!$A:$A,0))*100000+INDEX(编号表!$F:$F,MATCH(D8195,编号表!$E:$E,0))*1000+INDEX(编号表!$D:$D,MATCH(E8195,编号表!$C:$C,0))*10000+G8195</f>
        <v>12435127</v>
      </c>
      <c r="C8195" s="42" t="s">
        <v>8474</v>
      </c>
      <c r="D8195" s="42" t="s">
        <v>111</v>
      </c>
      <c r="E8195" s="42" t="s">
        <v>342</v>
      </c>
      <c r="F8195" s="42" t="s">
        <v>7668</v>
      </c>
      <c r="G8195" s="42">
        <v>127</v>
      </c>
      <c r="H8195" s="42"/>
      <c r="I8195" s="42">
        <v>60</v>
      </c>
      <c r="J8195" s="42" t="str">
        <f t="shared" si="136"/>
        <v>大类_神品金丹法宝</v>
      </c>
      <c r="K8195" s="42" t="s">
        <v>6698</v>
      </c>
      <c r="L8195" s="42"/>
      <c r="M8195" s="42" t="s">
        <v>7668</v>
      </c>
      <c r="N8195" s="42"/>
      <c r="O8195" s="42">
        <v>0</v>
      </c>
      <c r="P8195" s="42" t="b">
        <v>1</v>
      </c>
      <c r="Q8195" s="42"/>
      <c r="R8195" s="42" t="b">
        <v>0</v>
      </c>
      <c r="S8195" s="42">
        <v>1</v>
      </c>
      <c r="T8195" s="42" t="s">
        <v>91</v>
      </c>
      <c r="U8195" s="42">
        <v>999</v>
      </c>
      <c r="V8195" s="42" t="s">
        <v>339</v>
      </c>
      <c r="W8195" s="42">
        <v>2435127</v>
      </c>
      <c r="X8195" s="42"/>
      <c r="Y8195" s="42" t="s">
        <v>8430</v>
      </c>
      <c r="Z8195" s="42" t="s">
        <v>8381</v>
      </c>
      <c r="AA8195" t="str" s="42">
        <v>法宝打造获得。成宝核心×1；主材：金灯铜×1；辅材类别：石乳×1；特性材料类别：水行凝华×1。</v>
      </c>
      <c r="AB8195" s="42">
        <v>12431084</v>
      </c>
      <c r="AC8195" s="42" t="s">
        <v>121</v>
      </c>
      <c r="AD8195" s="42">
        <v>0</v>
      </c>
      <c r="AE8195" s="42"/>
      <c r="AF8195" s="42">
        <v>70005</v>
      </c>
      <c r="AG8195" s="42"/>
      <c r="AH8195" s="42">
        <v>108000</v>
      </c>
      <c r="AI8195" s="42" t="s">
        <v>7668</v>
      </c>
      <c r="AJ8195" s="42" t="s">
        <v>8383</v>
      </c>
      <c r="AK8195" s="42" t="s">
        <v>342</v>
      </c>
      <c r="AL8195" t="s">
        <v>8432</v>
      </c>
    </row>
    <row r="8196" spans="2:38">
      <c r="B8196" s="16" t="n">
        <f>10000000+INDEX(编号表!$B:$B,MATCH(F8196,编号表!$A:$A,0))*100000+INDEX(编号表!$F:$F,MATCH(D8196,编号表!$E:$E,0))*1000+INDEX(编号表!$D:$D,MATCH(E8196,编号表!$C:$C,0))*10000+G8196</f>
        <v>12435128</v>
      </c>
      <c r="C8196" s="42" t="s">
        <v>8475</v>
      </c>
      <c r="D8196" s="42" t="s">
        <v>111</v>
      </c>
      <c r="E8196" s="42" t="s">
        <v>342</v>
      </c>
      <c r="F8196" s="42" t="s">
        <v>7668</v>
      </c>
      <c r="G8196" s="42">
        <v>128</v>
      </c>
      <c r="H8196" s="42"/>
      <c r="I8196" s="42">
        <v>60</v>
      </c>
      <c r="J8196" s="42" t="str">
        <f t="shared" si="136"/>
        <v>大类_神品金丹法宝</v>
      </c>
      <c r="K8196" s="42" t="s">
        <v>6698</v>
      </c>
      <c r="L8196" s="42"/>
      <c r="M8196" s="42" t="s">
        <v>7668</v>
      </c>
      <c r="N8196" s="42"/>
      <c r="O8196" s="42">
        <v>0</v>
      </c>
      <c r="P8196" s="42" t="b">
        <v>1</v>
      </c>
      <c r="Q8196" s="42"/>
      <c r="R8196" s="42" t="b">
        <v>0</v>
      </c>
      <c r="S8196" s="42">
        <v>1</v>
      </c>
      <c r="T8196" s="42" t="s">
        <v>91</v>
      </c>
      <c r="U8196" s="42">
        <v>999</v>
      </c>
      <c r="V8196" s="42" t="s">
        <v>339</v>
      </c>
      <c r="W8196" s="42">
        <v>2435128</v>
      </c>
      <c r="X8196" s="42"/>
      <c r="Y8196" s="42" t="s">
        <v>8434</v>
      </c>
      <c r="Z8196" s="42" t="s">
        <v>8381</v>
      </c>
      <c r="AA8196" t="str" s="42">
        <v>法宝打造获得。成宝核心×1；主材：金灯铜×1；辅材类别：石乳×1；特性材料类别：火行凝华×1。</v>
      </c>
      <c r="AB8196" s="42">
        <v>12431084</v>
      </c>
      <c r="AC8196" s="42" t="s">
        <v>121</v>
      </c>
      <c r="AD8196" s="42">
        <v>0</v>
      </c>
      <c r="AE8196" s="42"/>
      <c r="AF8196" s="42">
        <v>70005</v>
      </c>
      <c r="AG8196" s="42"/>
      <c r="AH8196" s="42">
        <v>108000</v>
      </c>
      <c r="AI8196" s="42" t="s">
        <v>7668</v>
      </c>
      <c r="AJ8196" s="42" t="s">
        <v>8383</v>
      </c>
      <c r="AK8196" s="42" t="s">
        <v>342</v>
      </c>
      <c r="AL8196" t="s">
        <v>8436</v>
      </c>
    </row>
    <row r="8197" spans="2:38">
      <c r="B8197" s="16" t="n">
        <f>10000000+INDEX(编号表!$B:$B,MATCH(F8197,编号表!$A:$A,0))*100000+INDEX(编号表!$F:$F,MATCH(D8197,编号表!$E:$E,0))*1000+INDEX(编号表!$D:$D,MATCH(E8197,编号表!$C:$C,0))*10000+G8197</f>
        <v>12435129</v>
      </c>
      <c r="C8197" s="42" t="s">
        <v>8476</v>
      </c>
      <c r="D8197" s="42" t="s">
        <v>111</v>
      </c>
      <c r="E8197" s="42" t="s">
        <v>342</v>
      </c>
      <c r="F8197" s="42" t="s">
        <v>7668</v>
      </c>
      <c r="G8197" s="42">
        <v>129</v>
      </c>
      <c r="H8197" s="42"/>
      <c r="I8197" s="42">
        <v>60</v>
      </c>
      <c r="J8197" s="42" t="str">
        <f t="shared" si="136"/>
        <v>大类_神品金丹法宝</v>
      </c>
      <c r="K8197" s="42" t="s">
        <v>6698</v>
      </c>
      <c r="L8197" s="42"/>
      <c r="M8197" s="42" t="s">
        <v>7668</v>
      </c>
      <c r="N8197" s="42"/>
      <c r="O8197" s="42">
        <v>0</v>
      </c>
      <c r="P8197" s="42" t="b">
        <v>1</v>
      </c>
      <c r="Q8197" s="42"/>
      <c r="R8197" s="42" t="b">
        <v>0</v>
      </c>
      <c r="S8197" s="42">
        <v>1</v>
      </c>
      <c r="T8197" s="42" t="s">
        <v>91</v>
      </c>
      <c r="U8197" s="42">
        <v>999</v>
      </c>
      <c r="V8197" s="42" t="s">
        <v>339</v>
      </c>
      <c r="W8197" s="42">
        <v>2435129</v>
      </c>
      <c r="X8197" s="42"/>
      <c r="Y8197" s="42" t="s">
        <v>8438</v>
      </c>
      <c r="Z8197" s="42" t="s">
        <v>8381</v>
      </c>
      <c r="AA8197" t="str" s="42">
        <v>法宝打造获得。成宝核心×1；主材：金灯铜×1；辅材类别：石乳×1；特性材料类别：土行凝华×1。</v>
      </c>
      <c r="AB8197" s="42">
        <v>12431084</v>
      </c>
      <c r="AC8197" s="42" t="s">
        <v>121</v>
      </c>
      <c r="AD8197" s="42">
        <v>0</v>
      </c>
      <c r="AE8197" s="42"/>
      <c r="AF8197" s="42">
        <v>70005</v>
      </c>
      <c r="AG8197" s="42"/>
      <c r="AH8197" s="42">
        <v>108000</v>
      </c>
      <c r="AI8197" s="42" t="s">
        <v>7668</v>
      </c>
      <c r="AJ8197" s="42" t="s">
        <v>8383</v>
      </c>
      <c r="AK8197" s="42" t="s">
        <v>342</v>
      </c>
      <c r="AL8197" t="s">
        <v>8440</v>
      </c>
    </row>
    <row r="8198" spans="2:38">
      <c r="B8198" s="16" t="n">
        <f>10000000+INDEX(编号表!$B:$B,MATCH(F8198,编号表!$A:$A,0))*100000+INDEX(编号表!$F:$F,MATCH(D8198,编号表!$E:$E,0))*1000+INDEX(编号表!$D:$D,MATCH(E8198,编号表!$C:$C,0))*10000+G8198</f>
        <v>12435130</v>
      </c>
      <c r="C8198" s="42" t="s">
        <v>8441</v>
      </c>
      <c r="D8198" s="42" t="s">
        <v>111</v>
      </c>
      <c r="E8198" s="42" t="s">
        <v>342</v>
      </c>
      <c r="F8198" s="42" t="s">
        <v>7668</v>
      </c>
      <c r="G8198" s="42">
        <v>130</v>
      </c>
      <c r="H8198" s="42"/>
      <c r="I8198" s="42">
        <v>60</v>
      </c>
      <c r="J8198" s="42" t="str">
        <f t="shared" si="136"/>
        <v>大类_神品金丹法宝</v>
      </c>
      <c r="K8198" s="42" t="s">
        <v>6698</v>
      </c>
      <c r="L8198" s="42"/>
      <c r="M8198" s="42" t="s">
        <v>7668</v>
      </c>
      <c r="N8198" s="42"/>
      <c r="O8198" s="42">
        <v>0</v>
      </c>
      <c r="P8198" s="42" t="b">
        <v>1</v>
      </c>
      <c r="Q8198" s="42"/>
      <c r="R8198" s="42" t="b">
        <v>0</v>
      </c>
      <c r="S8198" s="42">
        <v>1</v>
      </c>
      <c r="T8198" s="42" t="s">
        <v>91</v>
      </c>
      <c r="U8198" s="42">
        <v>999</v>
      </c>
      <c r="V8198" s="42" t="s">
        <v>7669</v>
      </c>
      <c r="W8198" s="42">
        <v>35130</v>
      </c>
      <c r="X8198" s="42"/>
      <c r="Y8198" s="42" t="s">
        <v>8442</v>
      </c>
      <c r="Z8198" s="42" t="s">
        <v>8443</v>
      </c>
      <c r="AA8198" t="str" s="42">
        <v>法宝打造获得。成宝核心×1；主材：听泉玉×1；辅材类别：明光晶×1；特性材料类别：灵目×1。</v>
      </c>
      <c r="AB8198" s="42">
        <v>12431083</v>
      </c>
      <c r="AC8198" s="42" t="s">
        <v>121</v>
      </c>
      <c r="AD8198" s="42">
        <v>0</v>
      </c>
      <c r="AE8198" s="42"/>
      <c r="AF8198" s="42">
        <v>70005</v>
      </c>
      <c r="AG8198" s="42"/>
      <c r="AH8198" s="42">
        <v>108000</v>
      </c>
      <c r="AI8198" s="42" t="s">
        <v>7668</v>
      </c>
      <c r="AJ8198" s="42" t="s">
        <v>8445</v>
      </c>
      <c r="AK8198" s="42" t="s">
        <v>342</v>
      </c>
      <c r="AL8198" t="s">
        <v>8446</v>
      </c>
    </row>
    <row r="8199" spans="2:38">
      <c r="B8199" s="16" t="n">
        <f>10000000+INDEX(编号表!$B:$B,MATCH(F8199,编号表!$A:$A,0))*100000+INDEX(编号表!$F:$F,MATCH(D8199,编号表!$E:$E,0))*1000+INDEX(编号表!$D:$D,MATCH(E8199,编号表!$C:$C,0))*10000+G8199</f>
        <v>12436000</v>
      </c>
      <c r="C8199" s="42" t="s">
        <v>8109</v>
      </c>
      <c r="D8199" s="42" t="s">
        <v>114</v>
      </c>
      <c r="E8199" s="42" t="s">
        <v>342</v>
      </c>
      <c r="F8199" s="42" t="s">
        <v>7668</v>
      </c>
      <c r="G8199" s="42">
        <v>0</v>
      </c>
      <c r="H8199" s="42"/>
      <c r="I8199" s="42">
        <v>60</v>
      </c>
      <c r="J8199" s="42" t="str">
        <f t="shared" si="136"/>
        <v>大类_道品金丹法宝</v>
      </c>
      <c r="K8199" s="42" t="s">
        <v>6624</v>
      </c>
      <c r="L8199" s="42"/>
      <c r="M8199" s="42" t="s">
        <v>7668</v>
      </c>
      <c r="N8199" s="42"/>
      <c r="O8199" s="42">
        <v>0</v>
      </c>
      <c r="P8199" s="42" t="b">
        <v>1</v>
      </c>
      <c r="Q8199" s="42"/>
      <c r="R8199" s="42" t="b">
        <v>0</v>
      </c>
      <c r="S8199" s="42">
        <v>1</v>
      </c>
      <c r="T8199" s="42" t="s">
        <v>91</v>
      </c>
      <c r="U8199" s="42">
        <v>999</v>
      </c>
      <c r="V8199" s="42" t="s">
        <v>7669</v>
      </c>
      <c r="W8199" s="42">
        <v>36000</v>
      </c>
      <c r="X8199" s="42"/>
      <c r="Y8199" s="42" t="s">
        <v>7670</v>
      </c>
      <c r="Z8199" s="42" t="s">
        <v>7671</v>
      </c>
      <c r="AA8199" t="str" s="42">
        <v>法宝打造获得。成宝核心×1；主材：凝纹玄铁×1；辅材类别：獠牙×1；特性材料类别：金行凝华×1。</v>
      </c>
      <c r="AB8199" s="42">
        <v>12421000</v>
      </c>
      <c r="AC8199" s="42" t="s">
        <v>121</v>
      </c>
      <c r="AD8199" s="42">
        <v>0</v>
      </c>
      <c r="AE8199" s="42"/>
      <c r="AF8199" s="42">
        <v>70006</v>
      </c>
      <c r="AG8199" s="42"/>
      <c r="AH8199" s="42">
        <v>756000</v>
      </c>
      <c r="AI8199" s="42" t="s">
        <v>7668</v>
      </c>
      <c r="AJ8199" s="42" t="s">
        <v>7673</v>
      </c>
      <c r="AK8199" s="42" t="s">
        <v>342</v>
      </c>
      <c r="AL8199" t="s">
        <v>7674</v>
      </c>
    </row>
    <row r="8200" spans="2:38">
      <c r="B8200" s="16" t="n">
        <f>10000000+INDEX(编号表!$B:$B,MATCH(F8200,编号表!$A:$A,0))*100000+INDEX(编号表!$F:$F,MATCH(D8200,编号表!$E:$E,0))*1000+INDEX(编号表!$D:$D,MATCH(E8200,编号表!$C:$C,0))*10000+G8200</f>
        <v>12436001</v>
      </c>
      <c r="C8200" s="42" t="s">
        <v>8111</v>
      </c>
      <c r="D8200" s="42" t="s">
        <v>114</v>
      </c>
      <c r="E8200" s="42" t="s">
        <v>342</v>
      </c>
      <c r="F8200" s="42" t="s">
        <v>7668</v>
      </c>
      <c r="G8200" s="42">
        <v>1</v>
      </c>
      <c r="H8200" s="42"/>
      <c r="I8200" s="42">
        <v>60</v>
      </c>
      <c r="J8200" s="42" t="str">
        <f t="shared" si="136"/>
        <v>大类_道品金丹法宝</v>
      </c>
      <c r="K8200" s="42" t="s">
        <v>6624</v>
      </c>
      <c r="L8200" s="42"/>
      <c r="M8200" s="42" t="s">
        <v>7668</v>
      </c>
      <c r="N8200" s="42"/>
      <c r="O8200" s="42">
        <v>0</v>
      </c>
      <c r="P8200" s="42" t="b">
        <v>1</v>
      </c>
      <c r="Q8200" s="42"/>
      <c r="R8200" s="42" t="b">
        <v>0</v>
      </c>
      <c r="S8200" s="42">
        <v>1</v>
      </c>
      <c r="T8200" s="42" t="s">
        <v>91</v>
      </c>
      <c r="U8200" s="42">
        <v>999</v>
      </c>
      <c r="V8200" s="42" t="s">
        <v>7669</v>
      </c>
      <c r="W8200" s="42">
        <v>36001</v>
      </c>
      <c r="X8200" s="42"/>
      <c r="Y8200" s="42" t="s">
        <v>7676</v>
      </c>
      <c r="Z8200" s="42" t="s">
        <v>7671</v>
      </c>
      <c r="AA8200" t="str" s="42">
        <v>法宝打造获得。成宝核心×1；主材：凝纹玄铁×1；辅材类别：獠牙×1；特性材料类别：木行凝华×1。</v>
      </c>
      <c r="AB8200" s="42">
        <v>12421000</v>
      </c>
      <c r="AC8200" s="42" t="s">
        <v>121</v>
      </c>
      <c r="AD8200" s="42">
        <v>0</v>
      </c>
      <c r="AE8200" s="42"/>
      <c r="AF8200" s="42">
        <v>70006</v>
      </c>
      <c r="AG8200" s="42"/>
      <c r="AH8200" s="42">
        <v>756000</v>
      </c>
      <c r="AI8200" s="42" t="s">
        <v>7668</v>
      </c>
      <c r="AJ8200" s="42" t="s">
        <v>7673</v>
      </c>
      <c r="AK8200" s="42" t="s">
        <v>342</v>
      </c>
      <c r="AL8200" t="s">
        <v>7678</v>
      </c>
    </row>
    <row r="8201" spans="2:38">
      <c r="B8201" s="16" t="n">
        <f>10000000+INDEX(编号表!$B:$B,MATCH(F8201,编号表!$A:$A,0))*100000+INDEX(编号表!$F:$F,MATCH(D8201,编号表!$E:$E,0))*1000+INDEX(编号表!$D:$D,MATCH(E8201,编号表!$C:$C,0))*10000+G8201</f>
        <v>12436002</v>
      </c>
      <c r="C8201" s="42" t="s">
        <v>8113</v>
      </c>
      <c r="D8201" s="42" t="s">
        <v>114</v>
      </c>
      <c r="E8201" s="42" t="s">
        <v>342</v>
      </c>
      <c r="F8201" s="42" t="s">
        <v>7668</v>
      </c>
      <c r="G8201" s="42">
        <v>2</v>
      </c>
      <c r="H8201" s="42"/>
      <c r="I8201" s="42">
        <v>60</v>
      </c>
      <c r="J8201" s="42" t="str">
        <f t="shared" si="136"/>
        <v>大类_道品金丹法宝</v>
      </c>
      <c r="K8201" s="42" t="s">
        <v>6624</v>
      </c>
      <c r="L8201" s="42"/>
      <c r="M8201" s="42" t="s">
        <v>7668</v>
      </c>
      <c r="N8201" s="42"/>
      <c r="O8201" s="42">
        <v>0</v>
      </c>
      <c r="P8201" s="42" t="b">
        <v>1</v>
      </c>
      <c r="Q8201" s="42"/>
      <c r="R8201" s="42" t="b">
        <v>0</v>
      </c>
      <c r="S8201" s="42">
        <v>1</v>
      </c>
      <c r="T8201" s="42" t="s">
        <v>91</v>
      </c>
      <c r="U8201" s="42">
        <v>999</v>
      </c>
      <c r="V8201" s="42" t="s">
        <v>7669</v>
      </c>
      <c r="W8201" s="42">
        <v>36002</v>
      </c>
      <c r="X8201" s="42"/>
      <c r="Y8201" s="42" t="s">
        <v>7680</v>
      </c>
      <c r="Z8201" s="42" t="s">
        <v>7671</v>
      </c>
      <c r="AA8201" t="str" s="42">
        <v>法宝打造获得。成宝核心×1；主材：凝纹玄铁×1；辅材类别：獠牙×1；特性材料类别：水行凝华×1。</v>
      </c>
      <c r="AB8201" s="42">
        <v>12421000</v>
      </c>
      <c r="AC8201" s="42" t="s">
        <v>121</v>
      </c>
      <c r="AD8201" s="42">
        <v>0</v>
      </c>
      <c r="AE8201" s="42"/>
      <c r="AF8201" s="42">
        <v>70006</v>
      </c>
      <c r="AG8201" s="42"/>
      <c r="AH8201" s="42">
        <v>756000</v>
      </c>
      <c r="AI8201" s="42" t="s">
        <v>7668</v>
      </c>
      <c r="AJ8201" s="42" t="s">
        <v>7673</v>
      </c>
      <c r="AK8201" s="42" t="s">
        <v>342</v>
      </c>
      <c r="AL8201" t="s">
        <v>7682</v>
      </c>
    </row>
    <row r="8202" spans="2:38">
      <c r="B8202" s="16" t="n">
        <f>10000000+INDEX(编号表!$B:$B,MATCH(F8202,编号表!$A:$A,0))*100000+INDEX(编号表!$F:$F,MATCH(D8202,编号表!$E:$E,0))*1000+INDEX(编号表!$D:$D,MATCH(E8202,编号表!$C:$C,0))*10000+G8202</f>
        <v>12436003</v>
      </c>
      <c r="C8202" s="42" t="s">
        <v>8115</v>
      </c>
      <c r="D8202" s="42" t="s">
        <v>114</v>
      </c>
      <c r="E8202" s="42" t="s">
        <v>342</v>
      </c>
      <c r="F8202" s="42" t="s">
        <v>7668</v>
      </c>
      <c r="G8202" s="42">
        <v>3</v>
      </c>
      <c r="H8202" s="42"/>
      <c r="I8202" s="42">
        <v>60</v>
      </c>
      <c r="J8202" s="42" t="str">
        <f t="shared" si="136"/>
        <v>大类_道品金丹法宝</v>
      </c>
      <c r="K8202" s="42" t="s">
        <v>6624</v>
      </c>
      <c r="L8202" s="42"/>
      <c r="M8202" s="42" t="s">
        <v>7668</v>
      </c>
      <c r="N8202" s="42"/>
      <c r="O8202" s="42">
        <v>0</v>
      </c>
      <c r="P8202" s="42" t="b">
        <v>1</v>
      </c>
      <c r="Q8202" s="42"/>
      <c r="R8202" s="42" t="b">
        <v>0</v>
      </c>
      <c r="S8202" s="42">
        <v>1</v>
      </c>
      <c r="T8202" s="42" t="s">
        <v>91</v>
      </c>
      <c r="U8202" s="42">
        <v>999</v>
      </c>
      <c r="V8202" s="42" t="s">
        <v>7669</v>
      </c>
      <c r="W8202" s="42">
        <v>36003</v>
      </c>
      <c r="X8202" s="42"/>
      <c r="Y8202" s="42" t="s">
        <v>7684</v>
      </c>
      <c r="Z8202" s="42" t="s">
        <v>7671</v>
      </c>
      <c r="AA8202" t="str" s="42">
        <v>法宝打造获得。成宝核心×1；主材：凝纹玄铁×1；辅材类别：獠牙×1；特性材料类别：火行凝华×1。</v>
      </c>
      <c r="AB8202" s="42">
        <v>12421000</v>
      </c>
      <c r="AC8202" s="42" t="s">
        <v>121</v>
      </c>
      <c r="AD8202" s="42">
        <v>0</v>
      </c>
      <c r="AE8202" s="42"/>
      <c r="AF8202" s="42">
        <v>70006</v>
      </c>
      <c r="AG8202" s="42"/>
      <c r="AH8202" s="42">
        <v>756000</v>
      </c>
      <c r="AI8202" s="42" t="s">
        <v>7668</v>
      </c>
      <c r="AJ8202" s="42" t="s">
        <v>7673</v>
      </c>
      <c r="AK8202" s="42" t="s">
        <v>342</v>
      </c>
      <c r="AL8202" t="s">
        <v>7686</v>
      </c>
    </row>
    <row r="8203" spans="2:38">
      <c r="B8203" s="16" t="n">
        <f>10000000+INDEX(编号表!$B:$B,MATCH(F8203,编号表!$A:$A,0))*100000+INDEX(编号表!$F:$F,MATCH(D8203,编号表!$E:$E,0))*1000+INDEX(编号表!$D:$D,MATCH(E8203,编号表!$C:$C,0))*10000+G8203</f>
        <v>12436004</v>
      </c>
      <c r="C8203" s="42" t="s">
        <v>8117</v>
      </c>
      <c r="D8203" s="42" t="s">
        <v>114</v>
      </c>
      <c r="E8203" s="42" t="s">
        <v>342</v>
      </c>
      <c r="F8203" s="42" t="s">
        <v>7668</v>
      </c>
      <c r="G8203" s="42">
        <v>4</v>
      </c>
      <c r="H8203" s="42"/>
      <c r="I8203" s="42">
        <v>60</v>
      </c>
      <c r="J8203" s="42" t="str">
        <f t="shared" si="136"/>
        <v>大类_道品金丹法宝</v>
      </c>
      <c r="K8203" s="42" t="s">
        <v>6624</v>
      </c>
      <c r="L8203" s="42"/>
      <c r="M8203" s="42" t="s">
        <v>7668</v>
      </c>
      <c r="N8203" s="42"/>
      <c r="O8203" s="42">
        <v>0</v>
      </c>
      <c r="P8203" s="42" t="b">
        <v>1</v>
      </c>
      <c r="Q8203" s="42"/>
      <c r="R8203" s="42" t="b">
        <v>0</v>
      </c>
      <c r="S8203" s="42">
        <v>1</v>
      </c>
      <c r="T8203" s="42" t="s">
        <v>91</v>
      </c>
      <c r="U8203" s="42">
        <v>999</v>
      </c>
      <c r="V8203" s="42" t="s">
        <v>7669</v>
      </c>
      <c r="W8203" s="42">
        <v>36004</v>
      </c>
      <c r="X8203" s="42"/>
      <c r="Y8203" s="42" t="s">
        <v>7688</v>
      </c>
      <c r="Z8203" s="42" t="s">
        <v>7671</v>
      </c>
      <c r="AA8203" t="str" s="42">
        <v>法宝打造获得。成宝核心×1；主材：凝纹玄铁×1；辅材类别：獠牙×1；特性材料类别：土行凝华×1。</v>
      </c>
      <c r="AB8203" s="42">
        <v>12421000</v>
      </c>
      <c r="AC8203" s="42" t="s">
        <v>121</v>
      </c>
      <c r="AD8203" s="42">
        <v>0</v>
      </c>
      <c r="AE8203" s="42"/>
      <c r="AF8203" s="42">
        <v>70006</v>
      </c>
      <c r="AG8203" s="42"/>
      <c r="AH8203" s="42">
        <v>756000</v>
      </c>
      <c r="AI8203" s="42" t="s">
        <v>7668</v>
      </c>
      <c r="AJ8203" s="42" t="s">
        <v>7673</v>
      </c>
      <c r="AK8203" s="42" t="s">
        <v>342</v>
      </c>
      <c r="AL8203" t="s">
        <v>7690</v>
      </c>
    </row>
    <row r="8204" spans="2:38">
      <c r="B8204" s="16" t="n">
        <f>10000000+INDEX(编号表!$B:$B,MATCH(F8204,编号表!$A:$A,0))*100000+INDEX(编号表!$F:$F,MATCH(D8204,编号表!$E:$E,0))*1000+INDEX(编号表!$D:$D,MATCH(E8204,编号表!$C:$C,0))*10000+G8204</f>
        <v>12436005</v>
      </c>
      <c r="C8204" s="42" t="s">
        <v>8119</v>
      </c>
      <c r="D8204" s="42" t="s">
        <v>114</v>
      </c>
      <c r="E8204" s="42" t="s">
        <v>342</v>
      </c>
      <c r="F8204" s="42" t="s">
        <v>7668</v>
      </c>
      <c r="G8204" s="42">
        <v>5</v>
      </c>
      <c r="H8204" s="42"/>
      <c r="I8204" s="42">
        <v>60</v>
      </c>
      <c r="J8204" s="42" t="str">
        <f t="shared" si="136"/>
        <v>大类_道品金丹法宝</v>
      </c>
      <c r="K8204" s="42" t="s">
        <v>6624</v>
      </c>
      <c r="L8204" s="42"/>
      <c r="M8204" s="42" t="s">
        <v>7668</v>
      </c>
      <c r="N8204" s="42"/>
      <c r="O8204" s="42">
        <v>0</v>
      </c>
      <c r="P8204" s="42" t="b">
        <v>1</v>
      </c>
      <c r="Q8204" s="42"/>
      <c r="R8204" s="42" t="b">
        <v>0</v>
      </c>
      <c r="S8204" s="42">
        <v>1</v>
      </c>
      <c r="T8204" s="42" t="s">
        <v>91</v>
      </c>
      <c r="U8204" s="42">
        <v>999</v>
      </c>
      <c r="V8204" s="42" t="s">
        <v>7669</v>
      </c>
      <c r="W8204" s="42">
        <v>36005</v>
      </c>
      <c r="X8204" s="42"/>
      <c r="Y8204" s="42" t="s">
        <v>7692</v>
      </c>
      <c r="Z8204" s="42" t="s">
        <v>7671</v>
      </c>
      <c r="AA8204" t="str" s="42">
        <v>法宝打造获得。成宝核心×1；主材：凝纹玄铁×1；辅材类别：獠牙×1；特性材料类别：毒血×1。</v>
      </c>
      <c r="AB8204" s="42">
        <v>12421000</v>
      </c>
      <c r="AC8204" s="42" t="s">
        <v>121</v>
      </c>
      <c r="AD8204" s="42">
        <v>0</v>
      </c>
      <c r="AE8204" s="42"/>
      <c r="AF8204" s="42">
        <v>70006</v>
      </c>
      <c r="AG8204" s="42"/>
      <c r="AH8204" s="42">
        <v>756000</v>
      </c>
      <c r="AI8204" s="42" t="s">
        <v>7668</v>
      </c>
      <c r="AJ8204" s="42" t="s">
        <v>7673</v>
      </c>
      <c r="AK8204" s="42" t="s">
        <v>342</v>
      </c>
      <c r="AL8204" t="s">
        <v>7694</v>
      </c>
    </row>
    <row r="8205" spans="2:38">
      <c r="B8205" s="16" t="n">
        <f>10000000+INDEX(编号表!$B:$B,MATCH(F8205,编号表!$A:$A,0))*100000+INDEX(编号表!$F:$F,MATCH(D8205,编号表!$E:$E,0))*1000+INDEX(编号表!$D:$D,MATCH(E8205,编号表!$C:$C,0))*10000+G8205</f>
        <v>12436006</v>
      </c>
      <c r="C8205" s="42" t="s">
        <v>8121</v>
      </c>
      <c r="D8205" s="42" t="s">
        <v>114</v>
      </c>
      <c r="E8205" s="42" t="s">
        <v>342</v>
      </c>
      <c r="F8205" s="42" t="s">
        <v>7668</v>
      </c>
      <c r="G8205" s="42">
        <v>6</v>
      </c>
      <c r="H8205" s="42"/>
      <c r="I8205" s="42">
        <v>60</v>
      </c>
      <c r="J8205" s="42" t="str">
        <f t="shared" si="136"/>
        <v>大类_道品金丹法宝</v>
      </c>
      <c r="K8205" s="42" t="s">
        <v>6624</v>
      </c>
      <c r="L8205" s="42"/>
      <c r="M8205" s="42" t="s">
        <v>7668</v>
      </c>
      <c r="N8205" s="42"/>
      <c r="O8205" s="42">
        <v>0</v>
      </c>
      <c r="P8205" s="42" t="b">
        <v>1</v>
      </c>
      <c r="Q8205" s="42"/>
      <c r="R8205" s="42" t="b">
        <v>0</v>
      </c>
      <c r="S8205" s="42">
        <v>1</v>
      </c>
      <c r="T8205" s="42" t="s">
        <v>91</v>
      </c>
      <c r="U8205" s="42">
        <v>999</v>
      </c>
      <c r="V8205" s="42" t="s">
        <v>7669</v>
      </c>
      <c r="W8205" s="42">
        <v>36006</v>
      </c>
      <c r="X8205" s="42"/>
      <c r="Y8205" s="42" t="s">
        <v>7692</v>
      </c>
      <c r="Z8205" s="42" t="s">
        <v>7671</v>
      </c>
      <c r="AA8205" t="str" s="42">
        <v>法宝打造获得。成宝核心×1；主材：凝纹玄铁×1；辅材类别：獠牙×1；特性材料类别：毒囊×1。</v>
      </c>
      <c r="AB8205" s="42">
        <v>12421000</v>
      </c>
      <c r="AC8205" s="42" t="s">
        <v>121</v>
      </c>
      <c r="AD8205" s="42">
        <v>0</v>
      </c>
      <c r="AE8205" s="42"/>
      <c r="AF8205" s="42">
        <v>70006</v>
      </c>
      <c r="AG8205" s="42"/>
      <c r="AH8205" s="42">
        <v>756000</v>
      </c>
      <c r="AI8205" s="42" t="s">
        <v>7668</v>
      </c>
      <c r="AJ8205" s="42" t="s">
        <v>7673</v>
      </c>
      <c r="AK8205" s="42" t="s">
        <v>342</v>
      </c>
      <c r="AL8205" t="s">
        <v>7697</v>
      </c>
    </row>
    <row r="8206" spans="2:38">
      <c r="B8206" s="16" t="n">
        <f>10000000+INDEX(编号表!$B:$B,MATCH(F8206,编号表!$A:$A,0))*100000+INDEX(编号表!$F:$F,MATCH(D8206,编号表!$E:$E,0))*1000+INDEX(编号表!$D:$D,MATCH(E8206,编号表!$C:$C,0))*10000+G8206</f>
        <v>12436007</v>
      </c>
      <c r="C8206" s="42" t="s">
        <v>8123</v>
      </c>
      <c r="D8206" s="42" t="s">
        <v>114</v>
      </c>
      <c r="E8206" s="42" t="s">
        <v>342</v>
      </c>
      <c r="F8206" s="42" t="s">
        <v>7668</v>
      </c>
      <c r="G8206" s="42">
        <v>7</v>
      </c>
      <c r="H8206" s="42"/>
      <c r="I8206" s="42">
        <v>60</v>
      </c>
      <c r="J8206" s="42" t="str">
        <f t="shared" ref="J8206:J8269" si="137">"大类_"&amp;D8206&amp;E8206&amp;F8206</f>
        <v>大类_道品金丹法宝</v>
      </c>
      <c r="K8206" s="42" t="s">
        <v>6624</v>
      </c>
      <c r="L8206" s="42"/>
      <c r="M8206" s="42" t="s">
        <v>7668</v>
      </c>
      <c r="N8206" s="42"/>
      <c r="O8206" s="42">
        <v>0</v>
      </c>
      <c r="P8206" s="42" t="b">
        <v>1</v>
      </c>
      <c r="Q8206" s="42"/>
      <c r="R8206" s="42" t="b">
        <v>0</v>
      </c>
      <c r="S8206" s="42">
        <v>1</v>
      </c>
      <c r="T8206" s="42" t="s">
        <v>91</v>
      </c>
      <c r="U8206" s="42">
        <v>999</v>
      </c>
      <c r="V8206" s="42" t="s">
        <v>7669</v>
      </c>
      <c r="W8206" s="42">
        <v>36007</v>
      </c>
      <c r="X8206" s="42"/>
      <c r="Y8206" s="42" t="s">
        <v>7699</v>
      </c>
      <c r="Z8206" s="42" t="s">
        <v>7671</v>
      </c>
      <c r="AA8206" t="str" s="42">
        <v>法宝打造获得。成宝核心×1；主材：凝纹玄铁×1；辅材类别：獠牙×1；特性材料类别：利爪×1。</v>
      </c>
      <c r="AB8206" s="42">
        <v>12421000</v>
      </c>
      <c r="AC8206" s="42" t="s">
        <v>121</v>
      </c>
      <c r="AD8206" s="42">
        <v>0</v>
      </c>
      <c r="AE8206" s="42"/>
      <c r="AF8206" s="42">
        <v>70006</v>
      </c>
      <c r="AG8206" s="42"/>
      <c r="AH8206" s="42">
        <v>756000</v>
      </c>
      <c r="AI8206" s="42" t="s">
        <v>7668</v>
      </c>
      <c r="AJ8206" s="42" t="s">
        <v>7673</v>
      </c>
      <c r="AK8206" s="42" t="s">
        <v>342</v>
      </c>
      <c r="AL8206" t="s">
        <v>7701</v>
      </c>
    </row>
    <row r="8207" spans="2:38">
      <c r="B8207" s="16" t="n">
        <f>10000000+INDEX(编号表!$B:$B,MATCH(F8207,编号表!$A:$A,0))*100000+INDEX(编号表!$F:$F,MATCH(D8207,编号表!$E:$E,0))*1000+INDEX(编号表!$D:$D,MATCH(E8207,编号表!$C:$C,0))*10000+G8207</f>
        <v>12436008</v>
      </c>
      <c r="C8207" s="42" t="s">
        <v>8125</v>
      </c>
      <c r="D8207" s="42" t="s">
        <v>114</v>
      </c>
      <c r="E8207" s="42" t="s">
        <v>342</v>
      </c>
      <c r="F8207" s="42" t="s">
        <v>7668</v>
      </c>
      <c r="G8207" s="42">
        <v>8</v>
      </c>
      <c r="H8207" s="42"/>
      <c r="I8207" s="42">
        <v>60</v>
      </c>
      <c r="J8207" s="42" t="str">
        <f t="shared" si="137"/>
        <v>大类_道品金丹法宝</v>
      </c>
      <c r="K8207" s="42" t="s">
        <v>6624</v>
      </c>
      <c r="L8207" s="42"/>
      <c r="M8207" s="42" t="s">
        <v>7668</v>
      </c>
      <c r="N8207" s="42"/>
      <c r="O8207" s="42">
        <v>0</v>
      </c>
      <c r="P8207" s="42" t="b">
        <v>1</v>
      </c>
      <c r="Q8207" s="42"/>
      <c r="R8207" s="42" t="b">
        <v>0</v>
      </c>
      <c r="S8207" s="42">
        <v>1</v>
      </c>
      <c r="T8207" s="42" t="s">
        <v>91</v>
      </c>
      <c r="U8207" s="42">
        <v>999</v>
      </c>
      <c r="V8207" s="42" t="s">
        <v>7669</v>
      </c>
      <c r="W8207" s="42">
        <v>36008</v>
      </c>
      <c r="X8207" s="42"/>
      <c r="Y8207" s="42" t="s">
        <v>7703</v>
      </c>
      <c r="Z8207" s="42" t="s">
        <v>7671</v>
      </c>
      <c r="AA8207" t="str" s="42">
        <v>法宝打造获得。成宝核心×1；主材：凝纹玄铁×1；辅材类别：翎羽×1；特性材料类别：金行凝华×1。</v>
      </c>
      <c r="AB8207" s="42">
        <v>12421000</v>
      </c>
      <c r="AC8207" s="42" t="s">
        <v>121</v>
      </c>
      <c r="AD8207" s="42">
        <v>0</v>
      </c>
      <c r="AE8207" s="42"/>
      <c r="AF8207" s="42">
        <v>70006</v>
      </c>
      <c r="AG8207" s="42"/>
      <c r="AH8207" s="42">
        <v>756000</v>
      </c>
      <c r="AI8207" s="42" t="s">
        <v>7668</v>
      </c>
      <c r="AJ8207" s="42" t="s">
        <v>7673</v>
      </c>
      <c r="AK8207" s="42" t="s">
        <v>342</v>
      </c>
      <c r="AL8207" t="s">
        <v>7705</v>
      </c>
    </row>
    <row r="8208" spans="2:38">
      <c r="B8208" s="16" t="n">
        <f>10000000+INDEX(编号表!$B:$B,MATCH(F8208,编号表!$A:$A,0))*100000+INDEX(编号表!$F:$F,MATCH(D8208,编号表!$E:$E,0))*1000+INDEX(编号表!$D:$D,MATCH(E8208,编号表!$C:$C,0))*10000+G8208</f>
        <v>12436009</v>
      </c>
      <c r="C8208" s="42" t="s">
        <v>8127</v>
      </c>
      <c r="D8208" s="42" t="s">
        <v>114</v>
      </c>
      <c r="E8208" s="42" t="s">
        <v>342</v>
      </c>
      <c r="F8208" s="42" t="s">
        <v>7668</v>
      </c>
      <c r="G8208" s="42">
        <v>9</v>
      </c>
      <c r="H8208" s="42"/>
      <c r="I8208" s="42">
        <v>60</v>
      </c>
      <c r="J8208" s="42" t="str">
        <f t="shared" si="137"/>
        <v>大类_道品金丹法宝</v>
      </c>
      <c r="K8208" s="42" t="s">
        <v>6624</v>
      </c>
      <c r="L8208" s="42"/>
      <c r="M8208" s="42" t="s">
        <v>7668</v>
      </c>
      <c r="N8208" s="42"/>
      <c r="O8208" s="42">
        <v>0</v>
      </c>
      <c r="P8208" s="42" t="b">
        <v>1</v>
      </c>
      <c r="Q8208" s="42"/>
      <c r="R8208" s="42" t="b">
        <v>0</v>
      </c>
      <c r="S8208" s="42">
        <v>1</v>
      </c>
      <c r="T8208" s="42" t="s">
        <v>91</v>
      </c>
      <c r="U8208" s="42">
        <v>999</v>
      </c>
      <c r="V8208" s="42" t="s">
        <v>7669</v>
      </c>
      <c r="W8208" s="42">
        <v>36009</v>
      </c>
      <c r="X8208" s="42"/>
      <c r="Y8208" s="42" t="s">
        <v>7707</v>
      </c>
      <c r="Z8208" s="42" t="s">
        <v>7671</v>
      </c>
      <c r="AA8208" t="str" s="42">
        <v>法宝打造获得。成宝核心×1；主材：凝纹玄铁×1；辅材类别：翎羽×1；特性材料类别：木行凝华×1。</v>
      </c>
      <c r="AB8208" s="42">
        <v>12421000</v>
      </c>
      <c r="AC8208" s="42" t="s">
        <v>121</v>
      </c>
      <c r="AD8208" s="42">
        <v>0</v>
      </c>
      <c r="AE8208" s="42"/>
      <c r="AF8208" s="42">
        <v>70006</v>
      </c>
      <c r="AG8208" s="42"/>
      <c r="AH8208" s="42">
        <v>756000</v>
      </c>
      <c r="AI8208" s="42" t="s">
        <v>7668</v>
      </c>
      <c r="AJ8208" s="42" t="s">
        <v>7673</v>
      </c>
      <c r="AK8208" s="42" t="s">
        <v>342</v>
      </c>
      <c r="AL8208" t="s">
        <v>7709</v>
      </c>
    </row>
    <row r="8209" spans="2:38">
      <c r="B8209" s="16" t="n">
        <f>10000000+INDEX(编号表!$B:$B,MATCH(F8209,编号表!$A:$A,0))*100000+INDEX(编号表!$F:$F,MATCH(D8209,编号表!$E:$E,0))*1000+INDEX(编号表!$D:$D,MATCH(E8209,编号表!$C:$C,0))*10000+G8209</f>
        <v>12436010</v>
      </c>
      <c r="C8209" s="42" t="s">
        <v>8129</v>
      </c>
      <c r="D8209" s="42" t="s">
        <v>114</v>
      </c>
      <c r="E8209" s="42" t="s">
        <v>342</v>
      </c>
      <c r="F8209" s="42" t="s">
        <v>7668</v>
      </c>
      <c r="G8209" s="42">
        <v>10</v>
      </c>
      <c r="H8209" s="42"/>
      <c r="I8209" s="42">
        <v>60</v>
      </c>
      <c r="J8209" s="42" t="str">
        <f t="shared" si="137"/>
        <v>大类_道品金丹法宝</v>
      </c>
      <c r="K8209" s="42" t="s">
        <v>6624</v>
      </c>
      <c r="L8209" s="42"/>
      <c r="M8209" s="42" t="s">
        <v>7668</v>
      </c>
      <c r="N8209" s="42"/>
      <c r="O8209" s="42">
        <v>0</v>
      </c>
      <c r="P8209" s="42" t="b">
        <v>1</v>
      </c>
      <c r="Q8209" s="42"/>
      <c r="R8209" s="42" t="b">
        <v>0</v>
      </c>
      <c r="S8209" s="42">
        <v>1</v>
      </c>
      <c r="T8209" s="42" t="s">
        <v>91</v>
      </c>
      <c r="U8209" s="42">
        <v>999</v>
      </c>
      <c r="V8209" s="42" t="s">
        <v>7669</v>
      </c>
      <c r="W8209" s="42">
        <v>36010</v>
      </c>
      <c r="X8209" s="42"/>
      <c r="Y8209" s="42" t="s">
        <v>7711</v>
      </c>
      <c r="Z8209" s="42" t="s">
        <v>7671</v>
      </c>
      <c r="AA8209" t="str" s="42">
        <v>法宝打造获得。成宝核心×1；主材：凝纹玄铁×1；辅材类别：翎羽×1；特性材料类别：水行凝华×1。</v>
      </c>
      <c r="AB8209" s="42">
        <v>12421000</v>
      </c>
      <c r="AC8209" s="42" t="s">
        <v>121</v>
      </c>
      <c r="AD8209" s="42">
        <v>0</v>
      </c>
      <c r="AE8209" s="42"/>
      <c r="AF8209" s="42">
        <v>70006</v>
      </c>
      <c r="AG8209" s="42"/>
      <c r="AH8209" s="42">
        <v>756000</v>
      </c>
      <c r="AI8209" s="42" t="s">
        <v>7668</v>
      </c>
      <c r="AJ8209" s="42" t="s">
        <v>7673</v>
      </c>
      <c r="AK8209" s="42" t="s">
        <v>342</v>
      </c>
      <c r="AL8209" t="s">
        <v>7713</v>
      </c>
    </row>
    <row r="8210" spans="2:38">
      <c r="B8210" s="16" t="n">
        <f>10000000+INDEX(编号表!$B:$B,MATCH(F8210,编号表!$A:$A,0))*100000+INDEX(编号表!$F:$F,MATCH(D8210,编号表!$E:$E,0))*1000+INDEX(编号表!$D:$D,MATCH(E8210,编号表!$C:$C,0))*10000+G8210</f>
        <v>12436011</v>
      </c>
      <c r="C8210" s="42" t="s">
        <v>8131</v>
      </c>
      <c r="D8210" s="42" t="s">
        <v>114</v>
      </c>
      <c r="E8210" s="42" t="s">
        <v>342</v>
      </c>
      <c r="F8210" s="42" t="s">
        <v>7668</v>
      </c>
      <c r="G8210" s="42">
        <v>11</v>
      </c>
      <c r="H8210" s="42"/>
      <c r="I8210" s="42">
        <v>60</v>
      </c>
      <c r="J8210" s="42" t="str">
        <f t="shared" si="137"/>
        <v>大类_道品金丹法宝</v>
      </c>
      <c r="K8210" s="42" t="s">
        <v>6624</v>
      </c>
      <c r="L8210" s="42"/>
      <c r="M8210" s="42" t="s">
        <v>7668</v>
      </c>
      <c r="N8210" s="42"/>
      <c r="O8210" s="42">
        <v>0</v>
      </c>
      <c r="P8210" s="42" t="b">
        <v>1</v>
      </c>
      <c r="Q8210" s="42"/>
      <c r="R8210" s="42" t="b">
        <v>0</v>
      </c>
      <c r="S8210" s="42">
        <v>1</v>
      </c>
      <c r="T8210" s="42" t="s">
        <v>91</v>
      </c>
      <c r="U8210" s="42">
        <v>999</v>
      </c>
      <c r="V8210" s="42" t="s">
        <v>7669</v>
      </c>
      <c r="W8210" s="42">
        <v>36011</v>
      </c>
      <c r="X8210" s="42"/>
      <c r="Y8210" s="42" t="s">
        <v>7715</v>
      </c>
      <c r="Z8210" s="42" t="s">
        <v>7671</v>
      </c>
      <c r="AA8210" t="str" s="42">
        <v>法宝打造获得。成宝核心×1；主材：凝纹玄铁×1；辅材类别：翎羽×1；特性材料类别：火行凝华×1。</v>
      </c>
      <c r="AB8210" s="42">
        <v>12421000</v>
      </c>
      <c r="AC8210" s="42" t="s">
        <v>121</v>
      </c>
      <c r="AD8210" s="42">
        <v>0</v>
      </c>
      <c r="AE8210" s="42"/>
      <c r="AF8210" s="42">
        <v>70006</v>
      </c>
      <c r="AG8210" s="42"/>
      <c r="AH8210" s="42">
        <v>756000</v>
      </c>
      <c r="AI8210" s="42" t="s">
        <v>7668</v>
      </c>
      <c r="AJ8210" s="42" t="s">
        <v>7673</v>
      </c>
      <c r="AK8210" s="42" t="s">
        <v>342</v>
      </c>
      <c r="AL8210" t="s">
        <v>7717</v>
      </c>
    </row>
    <row r="8211" spans="2:38">
      <c r="B8211" s="16" t="n">
        <f>10000000+INDEX(编号表!$B:$B,MATCH(F8211,编号表!$A:$A,0))*100000+INDEX(编号表!$F:$F,MATCH(D8211,编号表!$E:$E,0))*1000+INDEX(编号表!$D:$D,MATCH(E8211,编号表!$C:$C,0))*10000+G8211</f>
        <v>12436012</v>
      </c>
      <c r="C8211" s="42" t="s">
        <v>8133</v>
      </c>
      <c r="D8211" s="42" t="s">
        <v>114</v>
      </c>
      <c r="E8211" s="42" t="s">
        <v>342</v>
      </c>
      <c r="F8211" s="42" t="s">
        <v>7668</v>
      </c>
      <c r="G8211" s="42">
        <v>12</v>
      </c>
      <c r="H8211" s="42"/>
      <c r="I8211" s="42">
        <v>60</v>
      </c>
      <c r="J8211" s="42" t="str">
        <f t="shared" si="137"/>
        <v>大类_道品金丹法宝</v>
      </c>
      <c r="K8211" s="42" t="s">
        <v>6624</v>
      </c>
      <c r="L8211" s="42"/>
      <c r="M8211" s="42" t="s">
        <v>7668</v>
      </c>
      <c r="N8211" s="42"/>
      <c r="O8211" s="42">
        <v>0</v>
      </c>
      <c r="P8211" s="42" t="b">
        <v>1</v>
      </c>
      <c r="Q8211" s="42"/>
      <c r="R8211" s="42" t="b">
        <v>0</v>
      </c>
      <c r="S8211" s="42">
        <v>1</v>
      </c>
      <c r="T8211" s="42" t="s">
        <v>91</v>
      </c>
      <c r="U8211" s="42">
        <v>999</v>
      </c>
      <c r="V8211" s="42" t="s">
        <v>7669</v>
      </c>
      <c r="W8211" s="42">
        <v>36012</v>
      </c>
      <c r="X8211" s="42"/>
      <c r="Y8211" s="42" t="s">
        <v>7719</v>
      </c>
      <c r="Z8211" s="42" t="s">
        <v>7671</v>
      </c>
      <c r="AA8211" t="str" s="42">
        <v>法宝打造获得。成宝核心×1；主材：凝纹玄铁×1；辅材类别：翎羽×1；特性材料类别：土行凝华×1。</v>
      </c>
      <c r="AB8211" s="42">
        <v>12421000</v>
      </c>
      <c r="AC8211" s="42" t="s">
        <v>121</v>
      </c>
      <c r="AD8211" s="42">
        <v>0</v>
      </c>
      <c r="AE8211" s="42"/>
      <c r="AF8211" s="42">
        <v>70006</v>
      </c>
      <c r="AG8211" s="42"/>
      <c r="AH8211" s="42">
        <v>756000</v>
      </c>
      <c r="AI8211" s="42" t="s">
        <v>7668</v>
      </c>
      <c r="AJ8211" s="42" t="s">
        <v>7673</v>
      </c>
      <c r="AK8211" s="42" t="s">
        <v>342</v>
      </c>
      <c r="AL8211" t="s">
        <v>7721</v>
      </c>
    </row>
    <row r="8212" spans="2:38">
      <c r="B8212" s="16" t="n">
        <f>10000000+INDEX(编号表!$B:$B,MATCH(F8212,编号表!$A:$A,0))*100000+INDEX(编号表!$F:$F,MATCH(D8212,编号表!$E:$E,0))*1000+INDEX(编号表!$D:$D,MATCH(E8212,编号表!$C:$C,0))*10000+G8212</f>
        <v>12436013</v>
      </c>
      <c r="C8212" s="42" t="s">
        <v>8135</v>
      </c>
      <c r="D8212" s="42" t="s">
        <v>114</v>
      </c>
      <c r="E8212" s="42" t="s">
        <v>342</v>
      </c>
      <c r="F8212" s="42" t="s">
        <v>7668</v>
      </c>
      <c r="G8212" s="42">
        <v>13</v>
      </c>
      <c r="H8212" s="42"/>
      <c r="I8212" s="42">
        <v>60</v>
      </c>
      <c r="J8212" s="42" t="str">
        <f t="shared" si="137"/>
        <v>大类_道品金丹法宝</v>
      </c>
      <c r="K8212" s="42" t="s">
        <v>6624</v>
      </c>
      <c r="L8212" s="42"/>
      <c r="M8212" s="42" t="s">
        <v>7668</v>
      </c>
      <c r="N8212" s="42"/>
      <c r="O8212" s="42">
        <v>0</v>
      </c>
      <c r="P8212" s="42" t="b">
        <v>1</v>
      </c>
      <c r="Q8212" s="42"/>
      <c r="R8212" s="42" t="b">
        <v>0</v>
      </c>
      <c r="S8212" s="42">
        <v>1</v>
      </c>
      <c r="T8212" s="42" t="s">
        <v>91</v>
      </c>
      <c r="U8212" s="42">
        <v>999</v>
      </c>
      <c r="V8212" s="42" t="s">
        <v>7669</v>
      </c>
      <c r="W8212" s="42">
        <v>36013</v>
      </c>
      <c r="X8212" s="42"/>
      <c r="Y8212" s="42" t="s">
        <v>7723</v>
      </c>
      <c r="Z8212" s="42" t="s">
        <v>7671</v>
      </c>
      <c r="AA8212" t="str" s="42">
        <v>法宝打造获得。成宝核心×1；主材：凝纹玄铁×1；辅材类别：翎羽×1；特性材料类别：毒血×1。</v>
      </c>
      <c r="AB8212" s="42">
        <v>12421000</v>
      </c>
      <c r="AC8212" s="42" t="s">
        <v>121</v>
      </c>
      <c r="AD8212" s="42">
        <v>0</v>
      </c>
      <c r="AE8212" s="42"/>
      <c r="AF8212" s="42">
        <v>70006</v>
      </c>
      <c r="AG8212" s="42"/>
      <c r="AH8212" s="42">
        <v>756000</v>
      </c>
      <c r="AI8212" s="42" t="s">
        <v>7668</v>
      </c>
      <c r="AJ8212" s="42" t="s">
        <v>7673</v>
      </c>
      <c r="AK8212" s="42" t="s">
        <v>342</v>
      </c>
      <c r="AL8212" t="s">
        <v>7725</v>
      </c>
    </row>
    <row r="8213" spans="2:38">
      <c r="B8213" s="16" t="n">
        <f>10000000+INDEX(编号表!$B:$B,MATCH(F8213,编号表!$A:$A,0))*100000+INDEX(编号表!$F:$F,MATCH(D8213,编号表!$E:$E,0))*1000+INDEX(编号表!$D:$D,MATCH(E8213,编号表!$C:$C,0))*10000+G8213</f>
        <v>12436014</v>
      </c>
      <c r="C8213" s="42" t="s">
        <v>8137</v>
      </c>
      <c r="D8213" s="42" t="s">
        <v>114</v>
      </c>
      <c r="E8213" s="42" t="s">
        <v>342</v>
      </c>
      <c r="F8213" s="42" t="s">
        <v>7668</v>
      </c>
      <c r="G8213" s="42">
        <v>14</v>
      </c>
      <c r="H8213" s="42"/>
      <c r="I8213" s="42">
        <v>60</v>
      </c>
      <c r="J8213" s="42" t="str">
        <f t="shared" si="137"/>
        <v>大类_道品金丹法宝</v>
      </c>
      <c r="K8213" s="42" t="s">
        <v>6624</v>
      </c>
      <c r="L8213" s="42"/>
      <c r="M8213" s="42" t="s">
        <v>7668</v>
      </c>
      <c r="N8213" s="42"/>
      <c r="O8213" s="42">
        <v>0</v>
      </c>
      <c r="P8213" s="42" t="b">
        <v>1</v>
      </c>
      <c r="Q8213" s="42"/>
      <c r="R8213" s="42" t="b">
        <v>0</v>
      </c>
      <c r="S8213" s="42">
        <v>1</v>
      </c>
      <c r="T8213" s="42" t="s">
        <v>91</v>
      </c>
      <c r="U8213" s="42">
        <v>999</v>
      </c>
      <c r="V8213" s="42" t="s">
        <v>7669</v>
      </c>
      <c r="W8213" s="42">
        <v>36014</v>
      </c>
      <c r="X8213" s="42"/>
      <c r="Y8213" s="42" t="s">
        <v>7723</v>
      </c>
      <c r="Z8213" s="42" t="s">
        <v>7671</v>
      </c>
      <c r="AA8213" t="str" s="42">
        <v>法宝打造获得。成宝核心×1；主材：凝纹玄铁×1；辅材类别：翎羽×1；特性材料类别：毒囊×1。</v>
      </c>
      <c r="AB8213" s="42">
        <v>12421000</v>
      </c>
      <c r="AC8213" s="42" t="s">
        <v>121</v>
      </c>
      <c r="AD8213" s="42">
        <v>0</v>
      </c>
      <c r="AE8213" s="42"/>
      <c r="AF8213" s="42">
        <v>70006</v>
      </c>
      <c r="AG8213" s="42"/>
      <c r="AH8213" s="42">
        <v>756000</v>
      </c>
      <c r="AI8213" s="42" t="s">
        <v>7668</v>
      </c>
      <c r="AJ8213" s="42" t="s">
        <v>7673</v>
      </c>
      <c r="AK8213" s="42" t="s">
        <v>342</v>
      </c>
      <c r="AL8213" t="s">
        <v>7728</v>
      </c>
    </row>
    <row r="8214" spans="2:38">
      <c r="B8214" s="16" t="n">
        <f>10000000+INDEX(编号表!$B:$B,MATCH(F8214,编号表!$A:$A,0))*100000+INDEX(编号表!$F:$F,MATCH(D8214,编号表!$E:$E,0))*1000+INDEX(编号表!$D:$D,MATCH(E8214,编号表!$C:$C,0))*10000+G8214</f>
        <v>12436015</v>
      </c>
      <c r="C8214" s="42" t="s">
        <v>8139</v>
      </c>
      <c r="D8214" s="42" t="s">
        <v>114</v>
      </c>
      <c r="E8214" s="42" t="s">
        <v>342</v>
      </c>
      <c r="F8214" s="42" t="s">
        <v>7668</v>
      </c>
      <c r="G8214" s="42">
        <v>15</v>
      </c>
      <c r="H8214" s="42"/>
      <c r="I8214" s="42">
        <v>60</v>
      </c>
      <c r="J8214" s="42" t="str">
        <f t="shared" si="137"/>
        <v>大类_道品金丹法宝</v>
      </c>
      <c r="K8214" s="42" t="s">
        <v>6624</v>
      </c>
      <c r="L8214" s="42"/>
      <c r="M8214" s="42" t="s">
        <v>7668</v>
      </c>
      <c r="N8214" s="42"/>
      <c r="O8214" s="42">
        <v>0</v>
      </c>
      <c r="P8214" s="42" t="b">
        <v>1</v>
      </c>
      <c r="Q8214" s="42"/>
      <c r="R8214" s="42" t="b">
        <v>0</v>
      </c>
      <c r="S8214" s="42">
        <v>1</v>
      </c>
      <c r="T8214" s="42" t="s">
        <v>91</v>
      </c>
      <c r="U8214" s="42">
        <v>999</v>
      </c>
      <c r="V8214" s="42" t="s">
        <v>7669</v>
      </c>
      <c r="W8214" s="42">
        <v>36015</v>
      </c>
      <c r="X8214" s="42"/>
      <c r="Y8214" s="42" t="s">
        <v>7730</v>
      </c>
      <c r="Z8214" s="42" t="s">
        <v>7671</v>
      </c>
      <c r="AA8214" t="str" s="42">
        <v>法宝打造获得。成宝核心×1；主材：凝纹玄铁×1；辅材类别：翎羽×1；特性材料类别：利爪×1。</v>
      </c>
      <c r="AB8214" s="42">
        <v>12421000</v>
      </c>
      <c r="AC8214" s="42" t="s">
        <v>121</v>
      </c>
      <c r="AD8214" s="42">
        <v>0</v>
      </c>
      <c r="AE8214" s="42"/>
      <c r="AF8214" s="42">
        <v>70006</v>
      </c>
      <c r="AG8214" s="42"/>
      <c r="AH8214" s="42">
        <v>756000</v>
      </c>
      <c r="AI8214" s="42" t="s">
        <v>7668</v>
      </c>
      <c r="AJ8214" s="42" t="s">
        <v>7673</v>
      </c>
      <c r="AK8214" s="42" t="s">
        <v>342</v>
      </c>
      <c r="AL8214" t="s">
        <v>7732</v>
      </c>
    </row>
    <row r="8215" spans="2:38">
      <c r="B8215" s="16" t="n">
        <f>10000000+INDEX(编号表!$B:$B,MATCH(F8215,编号表!$A:$A,0))*100000+INDEX(编号表!$F:$F,MATCH(D8215,编号表!$E:$E,0))*1000+INDEX(编号表!$D:$D,MATCH(E8215,编号表!$C:$C,0))*10000+G8215</f>
        <v>12436016</v>
      </c>
      <c r="C8215" s="42" t="s">
        <v>8141</v>
      </c>
      <c r="D8215" s="42" t="s">
        <v>114</v>
      </c>
      <c r="E8215" s="42" t="s">
        <v>342</v>
      </c>
      <c r="F8215" s="42" t="s">
        <v>7668</v>
      </c>
      <c r="G8215" s="42">
        <v>16</v>
      </c>
      <c r="H8215" s="42"/>
      <c r="I8215" s="42">
        <v>60</v>
      </c>
      <c r="J8215" s="42" t="str">
        <f t="shared" si="137"/>
        <v>大类_道品金丹法宝</v>
      </c>
      <c r="K8215" s="42" t="s">
        <v>6624</v>
      </c>
      <c r="L8215" s="42"/>
      <c r="M8215" s="42" t="s">
        <v>7668</v>
      </c>
      <c r="N8215" s="42"/>
      <c r="O8215" s="42">
        <v>0</v>
      </c>
      <c r="P8215" s="42" t="b">
        <v>1</v>
      </c>
      <c r="Q8215" s="42"/>
      <c r="R8215" s="42" t="b">
        <v>0</v>
      </c>
      <c r="S8215" s="42">
        <v>1</v>
      </c>
      <c r="T8215" s="42" t="s">
        <v>91</v>
      </c>
      <c r="U8215" s="42">
        <v>999</v>
      </c>
      <c r="V8215" s="42" t="s">
        <v>7669</v>
      </c>
      <c r="W8215" s="42">
        <v>36016</v>
      </c>
      <c r="X8215" s="42"/>
      <c r="Y8215" s="42" t="s">
        <v>7734</v>
      </c>
      <c r="Z8215" s="42" t="s">
        <v>7735</v>
      </c>
      <c r="AA8215" t="str" s="42">
        <v>法宝打造获得。成宝核心×1；主材：凝纹玄铁×1；辅材类别：兽骨×1；特性材料类别：金行凝华×1。</v>
      </c>
      <c r="AB8215" s="42">
        <v>12421004</v>
      </c>
      <c r="AC8215" s="42" t="s">
        <v>121</v>
      </c>
      <c r="AD8215" s="42">
        <v>0</v>
      </c>
      <c r="AE8215" s="42"/>
      <c r="AF8215" s="42">
        <v>70006</v>
      </c>
      <c r="AG8215" s="42"/>
      <c r="AH8215" s="42">
        <v>756000</v>
      </c>
      <c r="AI8215" s="42" t="s">
        <v>7668</v>
      </c>
      <c r="AJ8215" s="42" t="s">
        <v>7737</v>
      </c>
      <c r="AK8215" s="42" t="s">
        <v>342</v>
      </c>
      <c r="AL8215" t="s">
        <v>7738</v>
      </c>
    </row>
    <row r="8216" spans="2:38">
      <c r="B8216" s="16" t="n">
        <f>10000000+INDEX(编号表!$B:$B,MATCH(F8216,编号表!$A:$A,0))*100000+INDEX(编号表!$F:$F,MATCH(D8216,编号表!$E:$E,0))*1000+INDEX(编号表!$D:$D,MATCH(E8216,编号表!$C:$C,0))*10000+G8216</f>
        <v>12436017</v>
      </c>
      <c r="C8216" s="42" t="s">
        <v>8143</v>
      </c>
      <c r="D8216" s="42" t="s">
        <v>114</v>
      </c>
      <c r="E8216" s="42" t="s">
        <v>342</v>
      </c>
      <c r="F8216" s="42" t="s">
        <v>7668</v>
      </c>
      <c r="G8216" s="42">
        <v>17</v>
      </c>
      <c r="H8216" s="42"/>
      <c r="I8216" s="42">
        <v>60</v>
      </c>
      <c r="J8216" s="42" t="str">
        <f t="shared" si="137"/>
        <v>大类_道品金丹法宝</v>
      </c>
      <c r="K8216" s="42" t="s">
        <v>6624</v>
      </c>
      <c r="L8216" s="42"/>
      <c r="M8216" s="42" t="s">
        <v>7668</v>
      </c>
      <c r="N8216" s="42"/>
      <c r="O8216" s="42">
        <v>0</v>
      </c>
      <c r="P8216" s="42" t="b">
        <v>1</v>
      </c>
      <c r="Q8216" s="42"/>
      <c r="R8216" s="42" t="b">
        <v>0</v>
      </c>
      <c r="S8216" s="42">
        <v>1</v>
      </c>
      <c r="T8216" s="42" t="s">
        <v>91</v>
      </c>
      <c r="U8216" s="42">
        <v>999</v>
      </c>
      <c r="V8216" s="42" t="s">
        <v>7669</v>
      </c>
      <c r="W8216" s="42">
        <v>36017</v>
      </c>
      <c r="X8216" s="42"/>
      <c r="Y8216" s="42" t="s">
        <v>7740</v>
      </c>
      <c r="Z8216" s="42" t="s">
        <v>7735</v>
      </c>
      <c r="AA8216" t="str" s="42">
        <v>法宝打造获得。成宝核心×1；主材：凝纹玄铁×1；辅材类别：兽骨×1；特性材料类别：木行凝华×1。</v>
      </c>
      <c r="AB8216" s="42">
        <v>12421004</v>
      </c>
      <c r="AC8216" s="42" t="s">
        <v>121</v>
      </c>
      <c r="AD8216" s="42">
        <v>0</v>
      </c>
      <c r="AE8216" s="42"/>
      <c r="AF8216" s="42">
        <v>70006</v>
      </c>
      <c r="AG8216" s="42"/>
      <c r="AH8216" s="42">
        <v>756000</v>
      </c>
      <c r="AI8216" s="42" t="s">
        <v>7668</v>
      </c>
      <c r="AJ8216" s="42" t="s">
        <v>7737</v>
      </c>
      <c r="AK8216" s="42" t="s">
        <v>342</v>
      </c>
      <c r="AL8216" t="s">
        <v>7742</v>
      </c>
    </row>
    <row r="8217" spans="2:38">
      <c r="B8217" s="16" t="n">
        <f>10000000+INDEX(编号表!$B:$B,MATCH(F8217,编号表!$A:$A,0))*100000+INDEX(编号表!$F:$F,MATCH(D8217,编号表!$E:$E,0))*1000+INDEX(编号表!$D:$D,MATCH(E8217,编号表!$C:$C,0))*10000+G8217</f>
        <v>12436018</v>
      </c>
      <c r="C8217" s="42" t="s">
        <v>8145</v>
      </c>
      <c r="D8217" s="42" t="s">
        <v>114</v>
      </c>
      <c r="E8217" s="42" t="s">
        <v>342</v>
      </c>
      <c r="F8217" s="42" t="s">
        <v>7668</v>
      </c>
      <c r="G8217" s="42">
        <v>18</v>
      </c>
      <c r="H8217" s="42"/>
      <c r="I8217" s="42">
        <v>60</v>
      </c>
      <c r="J8217" s="42" t="str">
        <f t="shared" si="137"/>
        <v>大类_道品金丹法宝</v>
      </c>
      <c r="K8217" s="42" t="s">
        <v>6624</v>
      </c>
      <c r="L8217" s="42"/>
      <c r="M8217" s="42" t="s">
        <v>7668</v>
      </c>
      <c r="N8217" s="42"/>
      <c r="O8217" s="42">
        <v>0</v>
      </c>
      <c r="P8217" s="42" t="b">
        <v>1</v>
      </c>
      <c r="Q8217" s="42"/>
      <c r="R8217" s="42" t="b">
        <v>0</v>
      </c>
      <c r="S8217" s="42">
        <v>1</v>
      </c>
      <c r="T8217" s="42" t="s">
        <v>91</v>
      </c>
      <c r="U8217" s="42">
        <v>999</v>
      </c>
      <c r="V8217" s="42" t="s">
        <v>7669</v>
      </c>
      <c r="W8217" s="42">
        <v>36018</v>
      </c>
      <c r="X8217" s="42"/>
      <c r="Y8217" s="42" t="s">
        <v>7744</v>
      </c>
      <c r="Z8217" s="42" t="s">
        <v>7735</v>
      </c>
      <c r="AA8217" t="str" s="42">
        <v>法宝打造获得。成宝核心×1；主材：凝纹玄铁×1；辅材类别：兽骨×1；特性材料类别：水行凝华×1。</v>
      </c>
      <c r="AB8217" s="42">
        <v>12421004</v>
      </c>
      <c r="AC8217" s="42" t="s">
        <v>121</v>
      </c>
      <c r="AD8217" s="42">
        <v>0</v>
      </c>
      <c r="AE8217" s="42"/>
      <c r="AF8217" s="42">
        <v>70006</v>
      </c>
      <c r="AG8217" s="42"/>
      <c r="AH8217" s="42">
        <v>756000</v>
      </c>
      <c r="AI8217" s="42" t="s">
        <v>7668</v>
      </c>
      <c r="AJ8217" s="42" t="s">
        <v>7737</v>
      </c>
      <c r="AK8217" s="42" t="s">
        <v>342</v>
      </c>
      <c r="AL8217" t="s">
        <v>7746</v>
      </c>
    </row>
    <row r="8218" spans="2:38">
      <c r="B8218" s="16" t="n">
        <f>10000000+INDEX(编号表!$B:$B,MATCH(F8218,编号表!$A:$A,0))*100000+INDEX(编号表!$F:$F,MATCH(D8218,编号表!$E:$E,0))*1000+INDEX(编号表!$D:$D,MATCH(E8218,编号表!$C:$C,0))*10000+G8218</f>
        <v>12436019</v>
      </c>
      <c r="C8218" s="42" t="s">
        <v>8147</v>
      </c>
      <c r="D8218" s="42" t="s">
        <v>114</v>
      </c>
      <c r="E8218" s="42" t="s">
        <v>342</v>
      </c>
      <c r="F8218" s="42" t="s">
        <v>7668</v>
      </c>
      <c r="G8218" s="42">
        <v>19</v>
      </c>
      <c r="H8218" s="42"/>
      <c r="I8218" s="42">
        <v>60</v>
      </c>
      <c r="J8218" s="42" t="str">
        <f t="shared" si="137"/>
        <v>大类_道品金丹法宝</v>
      </c>
      <c r="K8218" s="42" t="s">
        <v>6624</v>
      </c>
      <c r="L8218" s="42"/>
      <c r="M8218" s="42" t="s">
        <v>7668</v>
      </c>
      <c r="N8218" s="42"/>
      <c r="O8218" s="42">
        <v>0</v>
      </c>
      <c r="P8218" s="42" t="b">
        <v>1</v>
      </c>
      <c r="Q8218" s="42"/>
      <c r="R8218" s="42" t="b">
        <v>0</v>
      </c>
      <c r="S8218" s="42">
        <v>1</v>
      </c>
      <c r="T8218" s="42" t="s">
        <v>91</v>
      </c>
      <c r="U8218" s="42">
        <v>999</v>
      </c>
      <c r="V8218" s="42" t="s">
        <v>7669</v>
      </c>
      <c r="W8218" s="42">
        <v>36019</v>
      </c>
      <c r="X8218" s="42"/>
      <c r="Y8218" s="42" t="s">
        <v>7748</v>
      </c>
      <c r="Z8218" s="42" t="s">
        <v>7735</v>
      </c>
      <c r="AA8218" t="str" s="42">
        <v>法宝打造获得。成宝核心×1；主材：凝纹玄铁×1；辅材类别：兽骨×1；特性材料类别：火行凝华×1。</v>
      </c>
      <c r="AB8218" s="42">
        <v>12421004</v>
      </c>
      <c r="AC8218" s="42" t="s">
        <v>121</v>
      </c>
      <c r="AD8218" s="42">
        <v>0</v>
      </c>
      <c r="AE8218" s="42"/>
      <c r="AF8218" s="42">
        <v>70006</v>
      </c>
      <c r="AG8218" s="42"/>
      <c r="AH8218" s="42">
        <v>756000</v>
      </c>
      <c r="AI8218" s="42" t="s">
        <v>7668</v>
      </c>
      <c r="AJ8218" s="42" t="s">
        <v>7737</v>
      </c>
      <c r="AK8218" s="42" t="s">
        <v>342</v>
      </c>
      <c r="AL8218" t="s">
        <v>7750</v>
      </c>
    </row>
    <row r="8219" spans="2:38">
      <c r="B8219" s="16" t="n">
        <f>10000000+INDEX(编号表!$B:$B,MATCH(F8219,编号表!$A:$A,0))*100000+INDEX(编号表!$F:$F,MATCH(D8219,编号表!$E:$E,0))*1000+INDEX(编号表!$D:$D,MATCH(E8219,编号表!$C:$C,0))*10000+G8219</f>
        <v>12436020</v>
      </c>
      <c r="C8219" s="42" t="s">
        <v>8149</v>
      </c>
      <c r="D8219" s="42" t="s">
        <v>114</v>
      </c>
      <c r="E8219" s="42" t="s">
        <v>342</v>
      </c>
      <c r="F8219" s="42" t="s">
        <v>7668</v>
      </c>
      <c r="G8219" s="42">
        <v>20</v>
      </c>
      <c r="H8219" s="42"/>
      <c r="I8219" s="42">
        <v>60</v>
      </c>
      <c r="J8219" s="42" t="str">
        <f t="shared" si="137"/>
        <v>大类_道品金丹法宝</v>
      </c>
      <c r="K8219" s="42" t="s">
        <v>6624</v>
      </c>
      <c r="L8219" s="42"/>
      <c r="M8219" s="42" t="s">
        <v>7668</v>
      </c>
      <c r="N8219" s="42"/>
      <c r="O8219" s="42">
        <v>0</v>
      </c>
      <c r="P8219" s="42" t="b">
        <v>1</v>
      </c>
      <c r="Q8219" s="42"/>
      <c r="R8219" s="42" t="b">
        <v>0</v>
      </c>
      <c r="S8219" s="42">
        <v>1</v>
      </c>
      <c r="T8219" s="42" t="s">
        <v>91</v>
      </c>
      <c r="U8219" s="42">
        <v>999</v>
      </c>
      <c r="V8219" s="42" t="s">
        <v>7669</v>
      </c>
      <c r="W8219" s="42">
        <v>36020</v>
      </c>
      <c r="X8219" s="42"/>
      <c r="Y8219" s="42" t="s">
        <v>7752</v>
      </c>
      <c r="Z8219" s="42" t="s">
        <v>7735</v>
      </c>
      <c r="AA8219" t="str" s="42">
        <v>法宝打造获得。成宝核心×1；主材：凝纹玄铁×1；辅材类别：兽骨×1；特性材料类别：土行凝华×1。</v>
      </c>
      <c r="AB8219" s="42">
        <v>12421004</v>
      </c>
      <c r="AC8219" s="42" t="s">
        <v>121</v>
      </c>
      <c r="AD8219" s="42">
        <v>0</v>
      </c>
      <c r="AE8219" s="42"/>
      <c r="AF8219" s="42">
        <v>70006</v>
      </c>
      <c r="AG8219" s="42"/>
      <c r="AH8219" s="42">
        <v>756000</v>
      </c>
      <c r="AI8219" s="42" t="s">
        <v>7668</v>
      </c>
      <c r="AJ8219" s="42" t="s">
        <v>7737</v>
      </c>
      <c r="AK8219" s="42" t="s">
        <v>342</v>
      </c>
      <c r="AL8219" t="s">
        <v>7754</v>
      </c>
    </row>
    <row r="8220" spans="2:38">
      <c r="B8220" s="16" t="n">
        <f>10000000+INDEX(编号表!$B:$B,MATCH(F8220,编号表!$A:$A,0))*100000+INDEX(编号表!$F:$F,MATCH(D8220,编号表!$E:$E,0))*1000+INDEX(编号表!$D:$D,MATCH(E8220,编号表!$C:$C,0))*10000+G8220</f>
        <v>12436021</v>
      </c>
      <c r="C8220" s="42" t="s">
        <v>8151</v>
      </c>
      <c r="D8220" s="42" t="s">
        <v>114</v>
      </c>
      <c r="E8220" s="42" t="s">
        <v>342</v>
      </c>
      <c r="F8220" s="42" t="s">
        <v>7668</v>
      </c>
      <c r="G8220" s="42">
        <v>21</v>
      </c>
      <c r="H8220" s="42"/>
      <c r="I8220" s="42">
        <v>60</v>
      </c>
      <c r="J8220" s="42" t="str">
        <f t="shared" si="137"/>
        <v>大类_道品金丹法宝</v>
      </c>
      <c r="K8220" s="42" t="s">
        <v>6624</v>
      </c>
      <c r="L8220" s="42"/>
      <c r="M8220" s="42" t="s">
        <v>7668</v>
      </c>
      <c r="N8220" s="42"/>
      <c r="O8220" s="42">
        <v>0</v>
      </c>
      <c r="P8220" s="42" t="b">
        <v>1</v>
      </c>
      <c r="Q8220" s="42"/>
      <c r="R8220" s="42" t="b">
        <v>0</v>
      </c>
      <c r="S8220" s="42">
        <v>1</v>
      </c>
      <c r="T8220" s="42" t="s">
        <v>91</v>
      </c>
      <c r="U8220" s="42">
        <v>999</v>
      </c>
      <c r="V8220" s="42" t="s">
        <v>7669</v>
      </c>
      <c r="W8220" s="42">
        <v>36021</v>
      </c>
      <c r="X8220" s="42"/>
      <c r="Y8220" s="42" t="s">
        <v>7756</v>
      </c>
      <c r="Z8220" s="42" t="s">
        <v>7735</v>
      </c>
      <c r="AA8220" t="str" s="42">
        <v>法宝打造获得。成宝核心×1；主材：凝纹玄铁×1；辅材类别：兽骨×1；特性材料类别：毒血×1。</v>
      </c>
      <c r="AB8220" s="42">
        <v>12421004</v>
      </c>
      <c r="AC8220" s="42" t="s">
        <v>121</v>
      </c>
      <c r="AD8220" s="42">
        <v>0</v>
      </c>
      <c r="AE8220" s="42"/>
      <c r="AF8220" s="42">
        <v>70006</v>
      </c>
      <c r="AG8220" s="42"/>
      <c r="AH8220" s="42">
        <v>756000</v>
      </c>
      <c r="AI8220" s="42" t="s">
        <v>7668</v>
      </c>
      <c r="AJ8220" s="42" t="s">
        <v>7737</v>
      </c>
      <c r="AK8220" s="42" t="s">
        <v>342</v>
      </c>
      <c r="AL8220" t="s">
        <v>7758</v>
      </c>
    </row>
    <row r="8221" spans="2:38">
      <c r="B8221" s="16" t="n">
        <f>10000000+INDEX(编号表!$B:$B,MATCH(F8221,编号表!$A:$A,0))*100000+INDEX(编号表!$F:$F,MATCH(D8221,编号表!$E:$E,0))*1000+INDEX(编号表!$D:$D,MATCH(E8221,编号表!$C:$C,0))*10000+G8221</f>
        <v>12436022</v>
      </c>
      <c r="C8221" s="42" t="s">
        <v>8153</v>
      </c>
      <c r="D8221" s="42" t="s">
        <v>114</v>
      </c>
      <c r="E8221" s="42" t="s">
        <v>342</v>
      </c>
      <c r="F8221" s="42" t="s">
        <v>7668</v>
      </c>
      <c r="G8221" s="42">
        <v>22</v>
      </c>
      <c r="H8221" s="42"/>
      <c r="I8221" s="42">
        <v>60</v>
      </c>
      <c r="J8221" s="42" t="str">
        <f t="shared" si="137"/>
        <v>大类_道品金丹法宝</v>
      </c>
      <c r="K8221" s="42" t="s">
        <v>6624</v>
      </c>
      <c r="L8221" s="42"/>
      <c r="M8221" s="42" t="s">
        <v>7668</v>
      </c>
      <c r="N8221" s="42"/>
      <c r="O8221" s="42">
        <v>0</v>
      </c>
      <c r="P8221" s="42" t="b">
        <v>1</v>
      </c>
      <c r="Q8221" s="42"/>
      <c r="R8221" s="42" t="b">
        <v>0</v>
      </c>
      <c r="S8221" s="42">
        <v>1</v>
      </c>
      <c r="T8221" s="42" t="s">
        <v>91</v>
      </c>
      <c r="U8221" s="42">
        <v>999</v>
      </c>
      <c r="V8221" s="42" t="s">
        <v>7669</v>
      </c>
      <c r="W8221" s="42">
        <v>36022</v>
      </c>
      <c r="X8221" s="42"/>
      <c r="Y8221" s="42" t="s">
        <v>7756</v>
      </c>
      <c r="Z8221" s="42" t="s">
        <v>7735</v>
      </c>
      <c r="AA8221" t="str" s="42">
        <v>法宝打造获得。成宝核心×1；主材：凝纹玄铁×1；辅材类别：兽骨×1；特性材料类别：毒囊×1。</v>
      </c>
      <c r="AB8221" s="42">
        <v>12421004</v>
      </c>
      <c r="AC8221" s="42" t="s">
        <v>121</v>
      </c>
      <c r="AD8221" s="42">
        <v>0</v>
      </c>
      <c r="AE8221" s="42"/>
      <c r="AF8221" s="42">
        <v>70006</v>
      </c>
      <c r="AG8221" s="42"/>
      <c r="AH8221" s="42">
        <v>756000</v>
      </c>
      <c r="AI8221" s="42" t="s">
        <v>7668</v>
      </c>
      <c r="AJ8221" s="42" t="s">
        <v>7737</v>
      </c>
      <c r="AK8221" s="42" t="s">
        <v>342</v>
      </c>
      <c r="AL8221" t="s">
        <v>7761</v>
      </c>
    </row>
    <row r="8222" spans="2:38">
      <c r="B8222" s="16" t="n">
        <f>10000000+INDEX(编号表!$B:$B,MATCH(F8222,编号表!$A:$A,0))*100000+INDEX(编号表!$F:$F,MATCH(D8222,编号表!$E:$E,0))*1000+INDEX(编号表!$D:$D,MATCH(E8222,编号表!$C:$C,0))*10000+G8222</f>
        <v>12436023</v>
      </c>
      <c r="C8222" s="42" t="s">
        <v>8155</v>
      </c>
      <c r="D8222" s="42" t="s">
        <v>114</v>
      </c>
      <c r="E8222" s="42" t="s">
        <v>342</v>
      </c>
      <c r="F8222" s="42" t="s">
        <v>7668</v>
      </c>
      <c r="G8222" s="42">
        <v>23</v>
      </c>
      <c r="H8222" s="42"/>
      <c r="I8222" s="42">
        <v>60</v>
      </c>
      <c r="J8222" s="42" t="str">
        <f t="shared" si="137"/>
        <v>大类_道品金丹法宝</v>
      </c>
      <c r="K8222" s="42" t="s">
        <v>6624</v>
      </c>
      <c r="L8222" s="42"/>
      <c r="M8222" s="42" t="s">
        <v>7668</v>
      </c>
      <c r="N8222" s="42"/>
      <c r="O8222" s="42">
        <v>0</v>
      </c>
      <c r="P8222" s="42" t="b">
        <v>1</v>
      </c>
      <c r="Q8222" s="42"/>
      <c r="R8222" s="42" t="b">
        <v>0</v>
      </c>
      <c r="S8222" s="42">
        <v>1</v>
      </c>
      <c r="T8222" s="42" t="s">
        <v>91</v>
      </c>
      <c r="U8222" s="42">
        <v>999</v>
      </c>
      <c r="V8222" s="42" t="s">
        <v>7669</v>
      </c>
      <c r="W8222" s="42">
        <v>36023</v>
      </c>
      <c r="X8222" s="42"/>
      <c r="Y8222" s="42" t="s">
        <v>7763</v>
      </c>
      <c r="Z8222" s="42" t="s">
        <v>7735</v>
      </c>
      <c r="AA8222" t="str" s="42">
        <v>法宝打造获得。成宝核心×1；主材：凝纹玄铁×1；辅材类别：兽骨×1；特性材料类别：古阵石×1。</v>
      </c>
      <c r="AB8222" s="42">
        <v>12421004</v>
      </c>
      <c r="AC8222" s="42" t="s">
        <v>121</v>
      </c>
      <c r="AD8222" s="42">
        <v>0</v>
      </c>
      <c r="AE8222" s="42"/>
      <c r="AF8222" s="42">
        <v>70006</v>
      </c>
      <c r="AG8222" s="42"/>
      <c r="AH8222" s="42">
        <v>756000</v>
      </c>
      <c r="AI8222" s="42" t="s">
        <v>7668</v>
      </c>
      <c r="AJ8222" s="42" t="s">
        <v>7737</v>
      </c>
      <c r="AK8222" s="42" t="s">
        <v>342</v>
      </c>
      <c r="AL8222" t="s">
        <v>7765</v>
      </c>
    </row>
    <row r="8223" spans="2:38">
      <c r="B8223" s="16" t="n">
        <f>10000000+INDEX(编号表!$B:$B,MATCH(F8223,编号表!$A:$A,0))*100000+INDEX(编号表!$F:$F,MATCH(D8223,编号表!$E:$E,0))*1000+INDEX(编号表!$D:$D,MATCH(E8223,编号表!$C:$C,0))*10000+G8223</f>
        <v>12436024</v>
      </c>
      <c r="C8223" s="42" t="s">
        <v>8157</v>
      </c>
      <c r="D8223" s="42" t="s">
        <v>114</v>
      </c>
      <c r="E8223" s="42" t="s">
        <v>342</v>
      </c>
      <c r="F8223" s="42" t="s">
        <v>7668</v>
      </c>
      <c r="G8223" s="42">
        <v>24</v>
      </c>
      <c r="H8223" s="42"/>
      <c r="I8223" s="42">
        <v>60</v>
      </c>
      <c r="J8223" s="42" t="str">
        <f t="shared" si="137"/>
        <v>大类_道品金丹法宝</v>
      </c>
      <c r="K8223" s="42" t="s">
        <v>6624</v>
      </c>
      <c r="L8223" s="42"/>
      <c r="M8223" s="42" t="s">
        <v>7668</v>
      </c>
      <c r="N8223" s="42"/>
      <c r="O8223" s="42">
        <v>0</v>
      </c>
      <c r="P8223" s="42" t="b">
        <v>1</v>
      </c>
      <c r="Q8223" s="42"/>
      <c r="R8223" s="42" t="b">
        <v>0</v>
      </c>
      <c r="S8223" s="42">
        <v>1</v>
      </c>
      <c r="T8223" s="42" t="s">
        <v>91</v>
      </c>
      <c r="U8223" s="42">
        <v>999</v>
      </c>
      <c r="V8223" s="42" t="s">
        <v>7669</v>
      </c>
      <c r="W8223" s="42">
        <v>36024</v>
      </c>
      <c r="X8223" s="42"/>
      <c r="Y8223" t="str" s="42">
        <v>法宝。落印造成范围重击；补强结构、传递冲击，提高落印伤害；缩短宝印技能冷却时间。</v>
      </c>
      <c r="Z8223" s="42" t="s">
        <v>7735</v>
      </c>
      <c r="AA8223" t="str" s="42">
        <v>法宝打造获得。成宝核心×1；主材：凝纹玄铁×1；辅材类别：兽骨×1；特性材料类别：妖丹×1。</v>
      </c>
      <c r="AB8223" s="42">
        <v>12421004</v>
      </c>
      <c r="AC8223" s="42" t="s">
        <v>121</v>
      </c>
      <c r="AD8223" s="42">
        <v>0</v>
      </c>
      <c r="AE8223" s="42"/>
      <c r="AF8223" s="42">
        <v>70006</v>
      </c>
      <c r="AG8223" s="42"/>
      <c r="AH8223" s="42">
        <v>756000</v>
      </c>
      <c r="AI8223" s="42" t="s">
        <v>7668</v>
      </c>
      <c r="AJ8223" s="42" t="s">
        <v>7737</v>
      </c>
      <c r="AK8223" s="42" t="s">
        <v>342</v>
      </c>
      <c r="AL8223" t="s">
        <v>7769</v>
      </c>
    </row>
    <row r="8224" spans="2:38">
      <c r="B8224" s="16" t="n">
        <f>10000000+INDEX(编号表!$B:$B,MATCH(F8224,编号表!$A:$A,0))*100000+INDEX(编号表!$F:$F,MATCH(D8224,编号表!$E:$E,0))*1000+INDEX(编号表!$D:$D,MATCH(E8224,编号表!$C:$C,0))*10000+G8224</f>
        <v>12436025</v>
      </c>
      <c r="C8224" s="42" t="s">
        <v>8159</v>
      </c>
      <c r="D8224" s="42" t="s">
        <v>114</v>
      </c>
      <c r="E8224" s="42" t="s">
        <v>342</v>
      </c>
      <c r="F8224" s="42" t="s">
        <v>7668</v>
      </c>
      <c r="G8224" s="42">
        <v>25</v>
      </c>
      <c r="H8224" s="42"/>
      <c r="I8224" s="42">
        <v>60</v>
      </c>
      <c r="J8224" s="42" t="str">
        <f t="shared" si="137"/>
        <v>大类_道品金丹法宝</v>
      </c>
      <c r="K8224" s="42" t="s">
        <v>6624</v>
      </c>
      <c r="L8224" s="42"/>
      <c r="M8224" s="42" t="s">
        <v>7668</v>
      </c>
      <c r="N8224" s="42"/>
      <c r="O8224" s="42">
        <v>0</v>
      </c>
      <c r="P8224" s="42" t="b">
        <v>1</v>
      </c>
      <c r="Q8224" s="42"/>
      <c r="R8224" s="42" t="b">
        <v>0</v>
      </c>
      <c r="S8224" s="42">
        <v>1</v>
      </c>
      <c r="T8224" s="42" t="s">
        <v>91</v>
      </c>
      <c r="U8224" s="42">
        <v>999</v>
      </c>
      <c r="V8224" s="42" t="s">
        <v>7669</v>
      </c>
      <c r="W8224" s="42">
        <v>36025</v>
      </c>
      <c r="X8224" s="42"/>
      <c r="Y8224" s="42" t="s">
        <v>7771</v>
      </c>
      <c r="Z8224" t="str" s="42">
        <v>|cff00FF00“索随念走，缠身即收；制其行迹，使敌手寸步难移。”——《缚龙定形玄图》|r</v>
      </c>
      <c r="AA8224" t="str" s="42">
        <v>法宝打造获得。成宝核心×1；主材：十载灵蚕丝×1；辅材类别：阵旗灵丝×1；特性材料类别：金行凝华×1。</v>
      </c>
      <c r="AB8224" s="42">
        <v>12421005</v>
      </c>
      <c r="AC8224" s="42" t="s">
        <v>121</v>
      </c>
      <c r="AD8224" s="42">
        <v>0</v>
      </c>
      <c r="AE8224" s="42"/>
      <c r="AF8224" s="42">
        <v>70006</v>
      </c>
      <c r="AG8224" s="42"/>
      <c r="AH8224" s="42">
        <v>756000</v>
      </c>
      <c r="AI8224" s="42" t="s">
        <v>7668</v>
      </c>
      <c r="AJ8224" s="42" t="s">
        <v>7774</v>
      </c>
      <c r="AK8224" s="42" t="s">
        <v>342</v>
      </c>
      <c r="AL8224" t="s">
        <v>7775</v>
      </c>
    </row>
    <row r="8225" spans="2:38">
      <c r="B8225" s="16" t="n">
        <f>10000000+INDEX(编号表!$B:$B,MATCH(F8225,编号表!$A:$A,0))*100000+INDEX(编号表!$F:$F,MATCH(D8225,编号表!$E:$E,0))*1000+INDEX(编号表!$D:$D,MATCH(E8225,编号表!$C:$C,0))*10000+G8225</f>
        <v>12436026</v>
      </c>
      <c r="C8225" s="42" t="s">
        <v>8161</v>
      </c>
      <c r="D8225" s="42" t="s">
        <v>114</v>
      </c>
      <c r="E8225" s="42" t="s">
        <v>342</v>
      </c>
      <c r="F8225" s="42" t="s">
        <v>7668</v>
      </c>
      <c r="G8225" s="42">
        <v>26</v>
      </c>
      <c r="H8225" s="42"/>
      <c r="I8225" s="42">
        <v>60</v>
      </c>
      <c r="J8225" s="42" t="str">
        <f t="shared" si="137"/>
        <v>大类_道品金丹法宝</v>
      </c>
      <c r="K8225" s="42" t="s">
        <v>6624</v>
      </c>
      <c r="L8225" s="42"/>
      <c r="M8225" s="42" t="s">
        <v>7668</v>
      </c>
      <c r="N8225" s="42"/>
      <c r="O8225" s="42">
        <v>0</v>
      </c>
      <c r="P8225" s="42" t="b">
        <v>1</v>
      </c>
      <c r="Q8225" s="42"/>
      <c r="R8225" s="42" t="b">
        <v>0</v>
      </c>
      <c r="S8225" s="42">
        <v>1</v>
      </c>
      <c r="T8225" s="42" t="s">
        <v>91</v>
      </c>
      <c r="U8225" s="42">
        <v>999</v>
      </c>
      <c r="V8225" s="42" t="s">
        <v>7669</v>
      </c>
      <c r="W8225" s="42">
        <v>36026</v>
      </c>
      <c r="X8225" s="42"/>
      <c r="Y8225" s="42" t="s">
        <v>7777</v>
      </c>
      <c r="Z8225" t="str" s="42">
        <v>|cff00FF00“索随念走，缠身即收；制其行迹，使敌手寸步难移。”——《缚龙定形玄图》|r</v>
      </c>
      <c r="AA8225" t="str" s="42">
        <v>法宝打造获得。成宝核心×1；主材：十载灵蚕丝×1；辅材类别：阵旗灵丝×1；特性材料类别：木行凝华×1。</v>
      </c>
      <c r="AB8225" s="42">
        <v>12421005</v>
      </c>
      <c r="AC8225" s="42" t="s">
        <v>121</v>
      </c>
      <c r="AD8225" s="42">
        <v>0</v>
      </c>
      <c r="AE8225" s="42"/>
      <c r="AF8225" s="42">
        <v>70006</v>
      </c>
      <c r="AG8225" s="42"/>
      <c r="AH8225" s="42">
        <v>756000</v>
      </c>
      <c r="AI8225" s="42" t="s">
        <v>7668</v>
      </c>
      <c r="AJ8225" s="42" t="s">
        <v>7774</v>
      </c>
      <c r="AK8225" s="42" t="s">
        <v>342</v>
      </c>
      <c r="AL8225" t="s">
        <v>7779</v>
      </c>
    </row>
    <row r="8226" spans="2:38">
      <c r="B8226" s="16" t="n">
        <f>10000000+INDEX(编号表!$B:$B,MATCH(F8226,编号表!$A:$A,0))*100000+INDEX(编号表!$F:$F,MATCH(D8226,编号表!$E:$E,0))*1000+INDEX(编号表!$D:$D,MATCH(E8226,编号表!$C:$C,0))*10000+G8226</f>
        <v>12436027</v>
      </c>
      <c r="C8226" s="42" t="s">
        <v>8163</v>
      </c>
      <c r="D8226" s="42" t="s">
        <v>114</v>
      </c>
      <c r="E8226" s="42" t="s">
        <v>342</v>
      </c>
      <c r="F8226" s="42" t="s">
        <v>7668</v>
      </c>
      <c r="G8226" s="42">
        <v>27</v>
      </c>
      <c r="H8226" s="42"/>
      <c r="I8226" s="42">
        <v>60</v>
      </c>
      <c r="J8226" s="42" t="str">
        <f t="shared" si="137"/>
        <v>大类_道品金丹法宝</v>
      </c>
      <c r="K8226" s="42" t="s">
        <v>6624</v>
      </c>
      <c r="L8226" s="42"/>
      <c r="M8226" s="42" t="s">
        <v>7668</v>
      </c>
      <c r="N8226" s="42"/>
      <c r="O8226" s="42">
        <v>0</v>
      </c>
      <c r="P8226" s="42" t="b">
        <v>1</v>
      </c>
      <c r="Q8226" s="42"/>
      <c r="R8226" s="42" t="b">
        <v>0</v>
      </c>
      <c r="S8226" s="42">
        <v>1</v>
      </c>
      <c r="T8226" s="42" t="s">
        <v>91</v>
      </c>
      <c r="U8226" s="42">
        <v>999</v>
      </c>
      <c r="V8226" s="42" t="s">
        <v>7669</v>
      </c>
      <c r="W8226" s="42">
        <v>36027</v>
      </c>
      <c r="X8226" s="42"/>
      <c r="Y8226" s="42" t="s">
        <v>7781</v>
      </c>
      <c r="Z8226" t="str" s="42">
        <v>|cff00FF00“索随念走，缠身即收；制其行迹，使敌手寸步难移。”——《缚龙定形玄图》|r</v>
      </c>
      <c r="AA8226" t="str" s="42">
        <v>法宝打造获得。成宝核心×1；主材：十载灵蚕丝×1；辅材类别：阵旗灵丝×1；特性材料类别：水行凝华×1。</v>
      </c>
      <c r="AB8226" s="42">
        <v>12421005</v>
      </c>
      <c r="AC8226" s="42" t="s">
        <v>121</v>
      </c>
      <c r="AD8226" s="42">
        <v>0</v>
      </c>
      <c r="AE8226" s="42"/>
      <c r="AF8226" s="42">
        <v>70006</v>
      </c>
      <c r="AG8226" s="42"/>
      <c r="AH8226" s="42">
        <v>756000</v>
      </c>
      <c r="AI8226" s="42" t="s">
        <v>7668</v>
      </c>
      <c r="AJ8226" s="42" t="s">
        <v>7774</v>
      </c>
      <c r="AK8226" s="42" t="s">
        <v>342</v>
      </c>
      <c r="AL8226" t="s">
        <v>7783</v>
      </c>
    </row>
    <row r="8227" spans="2:38">
      <c r="B8227" s="16" t="n">
        <f>10000000+INDEX(编号表!$B:$B,MATCH(F8227,编号表!$A:$A,0))*100000+INDEX(编号表!$F:$F,MATCH(D8227,编号表!$E:$E,0))*1000+INDEX(编号表!$D:$D,MATCH(E8227,编号表!$C:$C,0))*10000+G8227</f>
        <v>12436028</v>
      </c>
      <c r="C8227" s="42" t="s">
        <v>8165</v>
      </c>
      <c r="D8227" s="42" t="s">
        <v>114</v>
      </c>
      <c r="E8227" s="42" t="s">
        <v>342</v>
      </c>
      <c r="F8227" s="42" t="s">
        <v>7668</v>
      </c>
      <c r="G8227" s="42">
        <v>28</v>
      </c>
      <c r="H8227" s="42"/>
      <c r="I8227" s="42">
        <v>60</v>
      </c>
      <c r="J8227" s="42" t="str">
        <f t="shared" si="137"/>
        <v>大类_道品金丹法宝</v>
      </c>
      <c r="K8227" s="42" t="s">
        <v>6624</v>
      </c>
      <c r="L8227" s="42"/>
      <c r="M8227" s="42" t="s">
        <v>7668</v>
      </c>
      <c r="N8227" s="42"/>
      <c r="O8227" s="42">
        <v>0</v>
      </c>
      <c r="P8227" s="42" t="b">
        <v>1</v>
      </c>
      <c r="Q8227" s="42"/>
      <c r="R8227" s="42" t="b">
        <v>0</v>
      </c>
      <c r="S8227" s="42">
        <v>1</v>
      </c>
      <c r="T8227" s="42" t="s">
        <v>91</v>
      </c>
      <c r="U8227" s="42">
        <v>999</v>
      </c>
      <c r="V8227" s="42" t="s">
        <v>7669</v>
      </c>
      <c r="W8227" s="42">
        <v>36028</v>
      </c>
      <c r="X8227" s="42"/>
      <c r="Y8227" s="42" t="s">
        <v>7785</v>
      </c>
      <c r="Z8227" t="str" s="42">
        <v>|cff00FF00“索随念走，缠身即收；制其行迹，使敌手寸步难移。”——《缚龙定形玄图》|r</v>
      </c>
      <c r="AA8227" t="str" s="42">
        <v>法宝打造获得。成宝核心×1；主材：十载灵蚕丝×1；辅材类别：阵旗灵丝×1；特性材料类别：火行凝华×1。</v>
      </c>
      <c r="AB8227" s="42">
        <v>12421005</v>
      </c>
      <c r="AC8227" s="42" t="s">
        <v>121</v>
      </c>
      <c r="AD8227" s="42">
        <v>0</v>
      </c>
      <c r="AE8227" s="42"/>
      <c r="AF8227" s="42">
        <v>70006</v>
      </c>
      <c r="AG8227" s="42"/>
      <c r="AH8227" s="42">
        <v>756000</v>
      </c>
      <c r="AI8227" s="42" t="s">
        <v>7668</v>
      </c>
      <c r="AJ8227" s="42" t="s">
        <v>7774</v>
      </c>
      <c r="AK8227" s="42" t="s">
        <v>342</v>
      </c>
      <c r="AL8227" t="s">
        <v>7787</v>
      </c>
    </row>
    <row r="8228" spans="2:38">
      <c r="B8228" s="16" t="n">
        <f>10000000+INDEX(编号表!$B:$B,MATCH(F8228,编号表!$A:$A,0))*100000+INDEX(编号表!$F:$F,MATCH(D8228,编号表!$E:$E,0))*1000+INDEX(编号表!$D:$D,MATCH(E8228,编号表!$C:$C,0))*10000+G8228</f>
        <v>12436029</v>
      </c>
      <c r="C8228" s="42" t="s">
        <v>8167</v>
      </c>
      <c r="D8228" s="42" t="s">
        <v>114</v>
      </c>
      <c r="E8228" s="42" t="s">
        <v>342</v>
      </c>
      <c r="F8228" s="42" t="s">
        <v>7668</v>
      </c>
      <c r="G8228" s="42">
        <v>29</v>
      </c>
      <c r="H8228" s="42"/>
      <c r="I8228" s="42">
        <v>60</v>
      </c>
      <c r="J8228" s="42" t="str">
        <f t="shared" si="137"/>
        <v>大类_道品金丹法宝</v>
      </c>
      <c r="K8228" s="42" t="s">
        <v>6624</v>
      </c>
      <c r="L8228" s="42"/>
      <c r="M8228" s="42" t="s">
        <v>7668</v>
      </c>
      <c r="N8228" s="42"/>
      <c r="O8228" s="42">
        <v>0</v>
      </c>
      <c r="P8228" s="42" t="b">
        <v>1</v>
      </c>
      <c r="Q8228" s="42"/>
      <c r="R8228" s="42" t="b">
        <v>0</v>
      </c>
      <c r="S8228" s="42">
        <v>1</v>
      </c>
      <c r="T8228" s="42" t="s">
        <v>91</v>
      </c>
      <c r="U8228" s="42">
        <v>999</v>
      </c>
      <c r="V8228" s="42" t="s">
        <v>7669</v>
      </c>
      <c r="W8228" s="42">
        <v>36029</v>
      </c>
      <c r="X8228" s="42"/>
      <c r="Y8228" s="42" t="s">
        <v>7789</v>
      </c>
      <c r="Z8228" t="str" s="42">
        <v>|cff00FF00“索随念走，缠身即收；制其行迹，使敌手寸步难移。”——《缚龙定形玄图》|r</v>
      </c>
      <c r="AA8228" t="str" s="42">
        <v>法宝打造获得。成宝核心×1；主材：十载灵蚕丝×1；辅材类别：阵旗灵丝×1；特性材料类别：土行凝华×1。</v>
      </c>
      <c r="AB8228" s="42">
        <v>12421005</v>
      </c>
      <c r="AC8228" s="42" t="s">
        <v>121</v>
      </c>
      <c r="AD8228" s="42">
        <v>0</v>
      </c>
      <c r="AE8228" s="42"/>
      <c r="AF8228" s="42">
        <v>70006</v>
      </c>
      <c r="AG8228" s="42"/>
      <c r="AH8228" s="42">
        <v>756000</v>
      </c>
      <c r="AI8228" s="42" t="s">
        <v>7668</v>
      </c>
      <c r="AJ8228" s="42" t="s">
        <v>7774</v>
      </c>
      <c r="AK8228" s="42" t="s">
        <v>342</v>
      </c>
      <c r="AL8228" t="s">
        <v>7791</v>
      </c>
    </row>
    <row r="8229" spans="2:38">
      <c r="B8229" s="16" t="n">
        <f>10000000+INDEX(编号表!$B:$B,MATCH(F8229,编号表!$A:$A,0))*100000+INDEX(编号表!$F:$F,MATCH(D8229,编号表!$E:$E,0))*1000+INDEX(编号表!$D:$D,MATCH(E8229,编号表!$C:$C,0))*10000+G8229</f>
        <v>12436030</v>
      </c>
      <c r="C8229" s="42" t="s">
        <v>8169</v>
      </c>
      <c r="D8229" s="42" t="s">
        <v>114</v>
      </c>
      <c r="E8229" s="42" t="s">
        <v>342</v>
      </c>
      <c r="F8229" s="42" t="s">
        <v>7668</v>
      </c>
      <c r="G8229" s="42">
        <v>30</v>
      </c>
      <c r="H8229" s="42"/>
      <c r="I8229" s="42">
        <v>60</v>
      </c>
      <c r="J8229" s="42" t="str">
        <f t="shared" si="137"/>
        <v>大类_道品金丹法宝</v>
      </c>
      <c r="K8229" s="42" t="s">
        <v>6624</v>
      </c>
      <c r="L8229" s="42"/>
      <c r="M8229" s="42" t="s">
        <v>7668</v>
      </c>
      <c r="N8229" s="42"/>
      <c r="O8229" s="42">
        <v>0</v>
      </c>
      <c r="P8229" s="42" t="b">
        <v>1</v>
      </c>
      <c r="Q8229" s="42"/>
      <c r="R8229" s="42" t="b">
        <v>0</v>
      </c>
      <c r="S8229" s="42">
        <v>1</v>
      </c>
      <c r="T8229" s="42" t="s">
        <v>91</v>
      </c>
      <c r="U8229" s="42">
        <v>999</v>
      </c>
      <c r="V8229" s="42" t="s">
        <v>7669</v>
      </c>
      <c r="W8229" s="42">
        <v>36030</v>
      </c>
      <c r="X8229" s="42"/>
      <c r="Y8229" s="42" t="s">
        <v>7793</v>
      </c>
      <c r="Z8229" t="str" s="42">
        <v>|cff00FF00“索随念走，缠身即收；制其行迹，使敌手寸步难移。”——《缚龙定形玄图》|r</v>
      </c>
      <c r="AA8229" t="str" s="42">
        <v>法宝打造获得。成宝核心×1；主材：十载灵蚕丝×1；辅材类别：阵旗灵丝×1；特性材料类别：毒血×1。</v>
      </c>
      <c r="AB8229" s="42">
        <v>12421005</v>
      </c>
      <c r="AC8229" s="42" t="s">
        <v>121</v>
      </c>
      <c r="AD8229" s="42">
        <v>0</v>
      </c>
      <c r="AE8229" s="42"/>
      <c r="AF8229" s="42">
        <v>70006</v>
      </c>
      <c r="AG8229" s="42"/>
      <c r="AH8229" s="42">
        <v>756000</v>
      </c>
      <c r="AI8229" s="42" t="s">
        <v>7668</v>
      </c>
      <c r="AJ8229" s="42" t="s">
        <v>7774</v>
      </c>
      <c r="AK8229" s="42" t="s">
        <v>342</v>
      </c>
      <c r="AL8229" t="s">
        <v>7795</v>
      </c>
    </row>
    <row r="8230" spans="2:38">
      <c r="B8230" s="16" t="n">
        <f>10000000+INDEX(编号表!$B:$B,MATCH(F8230,编号表!$A:$A,0))*100000+INDEX(编号表!$F:$F,MATCH(D8230,编号表!$E:$E,0))*1000+INDEX(编号表!$D:$D,MATCH(E8230,编号表!$C:$C,0))*10000+G8230</f>
        <v>12436031</v>
      </c>
      <c r="C8230" s="42" t="s">
        <v>8171</v>
      </c>
      <c r="D8230" s="42" t="s">
        <v>114</v>
      </c>
      <c r="E8230" s="42" t="s">
        <v>342</v>
      </c>
      <c r="F8230" s="42" t="s">
        <v>7668</v>
      </c>
      <c r="G8230" s="42">
        <v>31</v>
      </c>
      <c r="H8230" s="42"/>
      <c r="I8230" s="42">
        <v>60</v>
      </c>
      <c r="J8230" s="42" t="str">
        <f t="shared" si="137"/>
        <v>大类_道品金丹法宝</v>
      </c>
      <c r="K8230" s="42" t="s">
        <v>6624</v>
      </c>
      <c r="L8230" s="42"/>
      <c r="M8230" s="42" t="s">
        <v>7668</v>
      </c>
      <c r="N8230" s="42"/>
      <c r="O8230" s="42">
        <v>0</v>
      </c>
      <c r="P8230" s="42" t="b">
        <v>1</v>
      </c>
      <c r="Q8230" s="42"/>
      <c r="R8230" s="42" t="b">
        <v>0</v>
      </c>
      <c r="S8230" s="42">
        <v>1</v>
      </c>
      <c r="T8230" s="42" t="s">
        <v>91</v>
      </c>
      <c r="U8230" s="42">
        <v>999</v>
      </c>
      <c r="V8230" s="42" t="s">
        <v>7669</v>
      </c>
      <c r="W8230" s="42">
        <v>36031</v>
      </c>
      <c r="X8230" s="42"/>
      <c r="Y8230" s="42" t="s">
        <v>7793</v>
      </c>
      <c r="Z8230" t="str" s="42">
        <v>|cff00FF00“索随念走，缠身即收；制其行迹，使敌手寸步难移。”——《缚龙定形玄图》|r</v>
      </c>
      <c r="AA8230" t="str" s="42">
        <v>法宝打造获得。成宝核心×1；主材：十载灵蚕丝×1；辅材类别：阵旗灵丝×1；特性材料类别：毒囊×1。</v>
      </c>
      <c r="AB8230" s="42">
        <v>12421005</v>
      </c>
      <c r="AC8230" s="42" t="s">
        <v>121</v>
      </c>
      <c r="AD8230" s="42">
        <v>0</v>
      </c>
      <c r="AE8230" s="42"/>
      <c r="AF8230" s="42">
        <v>70006</v>
      </c>
      <c r="AG8230" s="42"/>
      <c r="AH8230" s="42">
        <v>756000</v>
      </c>
      <c r="AI8230" s="42" t="s">
        <v>7668</v>
      </c>
      <c r="AJ8230" s="42" t="s">
        <v>7774</v>
      </c>
      <c r="AK8230" s="42" t="s">
        <v>342</v>
      </c>
      <c r="AL8230" t="s">
        <v>7798</v>
      </c>
    </row>
    <row r="8231" spans="2:38">
      <c r="B8231" s="16" t="n">
        <f>10000000+INDEX(编号表!$B:$B,MATCH(F8231,编号表!$A:$A,0))*100000+INDEX(编号表!$F:$F,MATCH(D8231,编号表!$E:$E,0))*1000+INDEX(编号表!$D:$D,MATCH(E8231,编号表!$C:$C,0))*10000+G8231</f>
        <v>12436032</v>
      </c>
      <c r="C8231" s="42" t="s">
        <v>8173</v>
      </c>
      <c r="D8231" s="42" t="s">
        <v>114</v>
      </c>
      <c r="E8231" s="42" t="s">
        <v>342</v>
      </c>
      <c r="F8231" s="42" t="s">
        <v>7668</v>
      </c>
      <c r="G8231" s="42">
        <v>32</v>
      </c>
      <c r="H8231" s="42"/>
      <c r="I8231" s="42">
        <v>60</v>
      </c>
      <c r="J8231" s="42" t="str">
        <f t="shared" si="137"/>
        <v>大类_道品金丹法宝</v>
      </c>
      <c r="K8231" s="42" t="s">
        <v>6624</v>
      </c>
      <c r="L8231" s="42"/>
      <c r="M8231" s="42" t="s">
        <v>7668</v>
      </c>
      <c r="N8231" s="42"/>
      <c r="O8231" s="42">
        <v>0</v>
      </c>
      <c r="P8231" s="42" t="b">
        <v>1</v>
      </c>
      <c r="Q8231" s="42"/>
      <c r="R8231" s="42" t="b">
        <v>0</v>
      </c>
      <c r="S8231" s="42">
        <v>1</v>
      </c>
      <c r="T8231" s="42" t="s">
        <v>91</v>
      </c>
      <c r="U8231" s="42">
        <v>999</v>
      </c>
      <c r="V8231" s="42" t="s">
        <v>7669</v>
      </c>
      <c r="W8231" s="42">
        <v>36032</v>
      </c>
      <c r="X8231" s="42"/>
      <c r="Y8231" s="42" t="s">
        <v>7800</v>
      </c>
      <c r="Z8231" t="str" s="42">
        <v>|cff00FF00“索随念走，缠身即收；制其行迹，使敌手寸步难移。”——《缚龙定形玄图》|r</v>
      </c>
      <c r="AA8231" t="str" s="42">
        <v>法宝打造获得。成宝核心×1；主材：十载灵蚕丝×1；辅材类别：阵旗灵丝×1；特性材料类别：古阵石×1。</v>
      </c>
      <c r="AB8231" s="42">
        <v>12421005</v>
      </c>
      <c r="AC8231" s="42" t="s">
        <v>121</v>
      </c>
      <c r="AD8231" s="42">
        <v>0</v>
      </c>
      <c r="AE8231" s="42"/>
      <c r="AF8231" s="42">
        <v>70006</v>
      </c>
      <c r="AG8231" s="42"/>
      <c r="AH8231" s="42">
        <v>756000</v>
      </c>
      <c r="AI8231" s="42" t="s">
        <v>7668</v>
      </c>
      <c r="AJ8231" s="42" t="s">
        <v>7774</v>
      </c>
      <c r="AK8231" s="42" t="s">
        <v>342</v>
      </c>
      <c r="AL8231" t="s">
        <v>7802</v>
      </c>
    </row>
    <row r="8232" spans="2:38">
      <c r="B8232" s="16" t="n">
        <f>10000000+INDEX(编号表!$B:$B,MATCH(F8232,编号表!$A:$A,0))*100000+INDEX(编号表!$F:$F,MATCH(D8232,编号表!$E:$E,0))*1000+INDEX(编号表!$D:$D,MATCH(E8232,编号表!$C:$C,0))*10000+G8232</f>
        <v>12436033</v>
      </c>
      <c r="C8232" s="42" t="s">
        <v>8175</v>
      </c>
      <c r="D8232" s="42" t="s">
        <v>114</v>
      </c>
      <c r="E8232" s="42" t="s">
        <v>342</v>
      </c>
      <c r="F8232" s="42" t="s">
        <v>7668</v>
      </c>
      <c r="G8232" s="42">
        <v>33</v>
      </c>
      <c r="H8232" s="42"/>
      <c r="I8232" s="42">
        <v>60</v>
      </c>
      <c r="J8232" s="42" t="str">
        <f t="shared" si="137"/>
        <v>大类_道品金丹法宝</v>
      </c>
      <c r="K8232" s="42" t="s">
        <v>6624</v>
      </c>
      <c r="L8232" s="42"/>
      <c r="M8232" s="42" t="s">
        <v>7668</v>
      </c>
      <c r="N8232" s="42"/>
      <c r="O8232" s="42">
        <v>0</v>
      </c>
      <c r="P8232" s="42" t="b">
        <v>1</v>
      </c>
      <c r="Q8232" s="42"/>
      <c r="R8232" s="42" t="b">
        <v>0</v>
      </c>
      <c r="S8232" s="42">
        <v>1</v>
      </c>
      <c r="T8232" s="42" t="s">
        <v>91</v>
      </c>
      <c r="U8232" s="42">
        <v>999</v>
      </c>
      <c r="V8232" s="42" t="s">
        <v>7669</v>
      </c>
      <c r="W8232" s="42">
        <v>36033</v>
      </c>
      <c r="X8232" s="42"/>
      <c r="Y8232" t="str" s="42">
        <v>法宝。缠束目标，使其短时定身；补强索体，延长定身时间；缩短缚灵索技能冷却时间。</v>
      </c>
      <c r="Z8232" t="str" s="42">
        <v>|cff00FF00“索随念走，缠身即收；制其行迹，使敌手寸步难移。”——《缚龙定形玄图》|r</v>
      </c>
      <c r="AA8232" t="str" s="42">
        <v>法宝打造获得。成宝核心×1；主材：十载灵蚕丝×1；辅材类别：阵旗灵丝×1；特性材料类别：妖丹×1。</v>
      </c>
      <c r="AB8232" s="42">
        <v>12421005</v>
      </c>
      <c r="AC8232" s="42" t="s">
        <v>121</v>
      </c>
      <c r="AD8232" s="42">
        <v>0</v>
      </c>
      <c r="AE8232" s="42"/>
      <c r="AF8232" s="42">
        <v>70006</v>
      </c>
      <c r="AG8232" s="42"/>
      <c r="AH8232" s="42">
        <v>756000</v>
      </c>
      <c r="AI8232" s="42" t="s">
        <v>7668</v>
      </c>
      <c r="AJ8232" s="42" t="s">
        <v>7774</v>
      </c>
      <c r="AK8232" s="42" t="s">
        <v>342</v>
      </c>
      <c r="AL8232" t="s">
        <v>7806</v>
      </c>
    </row>
    <row r="8233" spans="2:38">
      <c r="B8233" s="16" t="n">
        <f>10000000+INDEX(编号表!$B:$B,MATCH(F8233,编号表!$A:$A,0))*100000+INDEX(编号表!$F:$F,MATCH(D8233,编号表!$E:$E,0))*1000+INDEX(编号表!$D:$D,MATCH(E8233,编号表!$C:$C,0))*10000+G8233</f>
        <v>12436034</v>
      </c>
      <c r="C8233" s="42" t="s">
        <v>8177</v>
      </c>
      <c r="D8233" s="42" t="s">
        <v>114</v>
      </c>
      <c r="E8233" s="42" t="s">
        <v>342</v>
      </c>
      <c r="F8233" s="42" t="s">
        <v>7668</v>
      </c>
      <c r="G8233" s="42">
        <v>34</v>
      </c>
      <c r="H8233" s="42"/>
      <c r="I8233" s="42">
        <v>60</v>
      </c>
      <c r="J8233" s="42" t="str">
        <f t="shared" si="137"/>
        <v>大类_道品金丹法宝</v>
      </c>
      <c r="K8233" s="42" t="s">
        <v>6624</v>
      </c>
      <c r="L8233" s="42"/>
      <c r="M8233" s="42" t="s">
        <v>7668</v>
      </c>
      <c r="N8233" s="42"/>
      <c r="O8233" s="42">
        <v>0</v>
      </c>
      <c r="P8233" s="42" t="b">
        <v>1</v>
      </c>
      <c r="Q8233" s="42"/>
      <c r="R8233" s="42" t="b">
        <v>0</v>
      </c>
      <c r="S8233" s="42">
        <v>1</v>
      </c>
      <c r="T8233" s="42" t="s">
        <v>91</v>
      </c>
      <c r="U8233" s="42">
        <v>999</v>
      </c>
      <c r="V8233" s="42" t="s">
        <v>7669</v>
      </c>
      <c r="W8233" s="42">
        <v>36034</v>
      </c>
      <c r="X8233" s="42"/>
      <c r="Y8233" s="42" t="s">
        <v>7808</v>
      </c>
      <c r="Z8233" s="42" t="s">
        <v>7809</v>
      </c>
      <c r="AA8233" t="str" s="42">
        <v>法宝打造获得。成宝核心×1；主材：十载灵兽皮×1；辅材类别：甲壳×1；特性材料类别：金行凝华×1。</v>
      </c>
      <c r="AB8233" s="42">
        <v>12421001</v>
      </c>
      <c r="AC8233" s="42" t="s">
        <v>121</v>
      </c>
      <c r="AD8233" s="42">
        <v>0</v>
      </c>
      <c r="AE8233" s="42"/>
      <c r="AF8233" s="42">
        <v>70006</v>
      </c>
      <c r="AG8233" s="42"/>
      <c r="AH8233" s="42">
        <v>756000</v>
      </c>
      <c r="AI8233" s="42" t="s">
        <v>7668</v>
      </c>
      <c r="AJ8233" s="42" t="s">
        <v>7811</v>
      </c>
      <c r="AK8233" s="42" t="s">
        <v>342</v>
      </c>
      <c r="AL8233" t="s">
        <v>7812</v>
      </c>
    </row>
    <row r="8234" spans="2:38">
      <c r="B8234" s="16" t="n">
        <f>10000000+INDEX(编号表!$B:$B,MATCH(F8234,编号表!$A:$A,0))*100000+INDEX(编号表!$F:$F,MATCH(D8234,编号表!$E:$E,0))*1000+INDEX(编号表!$D:$D,MATCH(E8234,编号表!$C:$C,0))*10000+G8234</f>
        <v>12436035</v>
      </c>
      <c r="C8234" s="42" t="s">
        <v>8179</v>
      </c>
      <c r="D8234" s="42" t="s">
        <v>114</v>
      </c>
      <c r="E8234" s="42" t="s">
        <v>342</v>
      </c>
      <c r="F8234" s="42" t="s">
        <v>7668</v>
      </c>
      <c r="G8234" s="42">
        <v>35</v>
      </c>
      <c r="H8234" s="42"/>
      <c r="I8234" s="42">
        <v>60</v>
      </c>
      <c r="J8234" s="42" t="str">
        <f t="shared" si="137"/>
        <v>大类_道品金丹法宝</v>
      </c>
      <c r="K8234" s="42" t="s">
        <v>6624</v>
      </c>
      <c r="L8234" s="42"/>
      <c r="M8234" s="42" t="s">
        <v>7668</v>
      </c>
      <c r="N8234" s="42"/>
      <c r="O8234" s="42">
        <v>0</v>
      </c>
      <c r="P8234" s="42" t="b">
        <v>1</v>
      </c>
      <c r="Q8234" s="42"/>
      <c r="R8234" s="42" t="b">
        <v>0</v>
      </c>
      <c r="S8234" s="42">
        <v>1</v>
      </c>
      <c r="T8234" s="42" t="s">
        <v>91</v>
      </c>
      <c r="U8234" s="42">
        <v>999</v>
      </c>
      <c r="V8234" s="42" t="s">
        <v>7669</v>
      </c>
      <c r="W8234" s="42">
        <v>36035</v>
      </c>
      <c r="X8234" s="42"/>
      <c r="Y8234" s="42" t="s">
        <v>7814</v>
      </c>
      <c r="Z8234" s="42" t="s">
        <v>7809</v>
      </c>
      <c r="AA8234" t="str" s="42">
        <v>法宝打造获得。成宝核心×1；主材：十载灵兽皮×1；辅材类别：甲壳×1；特性材料类别：木行凝华×1。</v>
      </c>
      <c r="AB8234" s="42">
        <v>12421001</v>
      </c>
      <c r="AC8234" s="42" t="s">
        <v>121</v>
      </c>
      <c r="AD8234" s="42">
        <v>0</v>
      </c>
      <c r="AE8234" s="42"/>
      <c r="AF8234" s="42">
        <v>70006</v>
      </c>
      <c r="AG8234" s="42"/>
      <c r="AH8234" s="42">
        <v>756000</v>
      </c>
      <c r="AI8234" s="42" t="s">
        <v>7668</v>
      </c>
      <c r="AJ8234" s="42" t="s">
        <v>7811</v>
      </c>
      <c r="AK8234" s="42" t="s">
        <v>342</v>
      </c>
      <c r="AL8234" t="s">
        <v>7816</v>
      </c>
    </row>
    <row r="8235" spans="2:38">
      <c r="B8235" s="16" t="n">
        <f>10000000+INDEX(编号表!$B:$B,MATCH(F8235,编号表!$A:$A,0))*100000+INDEX(编号表!$F:$F,MATCH(D8235,编号表!$E:$E,0))*1000+INDEX(编号表!$D:$D,MATCH(E8235,编号表!$C:$C,0))*10000+G8235</f>
        <v>12436036</v>
      </c>
      <c r="C8235" s="42" t="s">
        <v>8181</v>
      </c>
      <c r="D8235" s="42" t="s">
        <v>114</v>
      </c>
      <c r="E8235" s="42" t="s">
        <v>342</v>
      </c>
      <c r="F8235" s="42" t="s">
        <v>7668</v>
      </c>
      <c r="G8235" s="42">
        <v>36</v>
      </c>
      <c r="H8235" s="42"/>
      <c r="I8235" s="42">
        <v>60</v>
      </c>
      <c r="J8235" s="42" t="str">
        <f t="shared" si="137"/>
        <v>大类_道品金丹法宝</v>
      </c>
      <c r="K8235" s="42" t="s">
        <v>6624</v>
      </c>
      <c r="L8235" s="42"/>
      <c r="M8235" s="42" t="s">
        <v>7668</v>
      </c>
      <c r="N8235" s="42"/>
      <c r="O8235" s="42">
        <v>0</v>
      </c>
      <c r="P8235" s="42" t="b">
        <v>1</v>
      </c>
      <c r="Q8235" s="42"/>
      <c r="R8235" s="42" t="b">
        <v>0</v>
      </c>
      <c r="S8235" s="42">
        <v>1</v>
      </c>
      <c r="T8235" s="42" t="s">
        <v>91</v>
      </c>
      <c r="U8235" s="42">
        <v>999</v>
      </c>
      <c r="V8235" s="42" t="s">
        <v>7669</v>
      </c>
      <c r="W8235" s="42">
        <v>36036</v>
      </c>
      <c r="X8235" s="42"/>
      <c r="Y8235" s="42" t="s">
        <v>7818</v>
      </c>
      <c r="Z8235" s="42" t="s">
        <v>7809</v>
      </c>
      <c r="AA8235" t="str" s="42">
        <v>法宝打造获得。成宝核心×1；主材：十载灵兽皮×1；辅材类别：甲壳×1；特性材料类别：水行凝华×1。</v>
      </c>
      <c r="AB8235" s="42">
        <v>12421001</v>
      </c>
      <c r="AC8235" s="42" t="s">
        <v>121</v>
      </c>
      <c r="AD8235" s="42">
        <v>0</v>
      </c>
      <c r="AE8235" s="42"/>
      <c r="AF8235" s="42">
        <v>70006</v>
      </c>
      <c r="AG8235" s="42"/>
      <c r="AH8235" s="42">
        <v>756000</v>
      </c>
      <c r="AI8235" s="42" t="s">
        <v>7668</v>
      </c>
      <c r="AJ8235" s="42" t="s">
        <v>7811</v>
      </c>
      <c r="AK8235" s="42" t="s">
        <v>342</v>
      </c>
      <c r="AL8235" t="s">
        <v>7820</v>
      </c>
    </row>
    <row r="8236" spans="2:38">
      <c r="B8236" s="16" t="n">
        <f>10000000+INDEX(编号表!$B:$B,MATCH(F8236,编号表!$A:$A,0))*100000+INDEX(编号表!$F:$F,MATCH(D8236,编号表!$E:$E,0))*1000+INDEX(编号表!$D:$D,MATCH(E8236,编号表!$C:$C,0))*10000+G8236</f>
        <v>12436037</v>
      </c>
      <c r="C8236" s="42" t="s">
        <v>8183</v>
      </c>
      <c r="D8236" s="42" t="s">
        <v>114</v>
      </c>
      <c r="E8236" s="42" t="s">
        <v>342</v>
      </c>
      <c r="F8236" s="42" t="s">
        <v>7668</v>
      </c>
      <c r="G8236" s="42">
        <v>37</v>
      </c>
      <c r="H8236" s="42"/>
      <c r="I8236" s="42">
        <v>60</v>
      </c>
      <c r="J8236" s="42" t="str">
        <f t="shared" si="137"/>
        <v>大类_道品金丹法宝</v>
      </c>
      <c r="K8236" s="42" t="s">
        <v>6624</v>
      </c>
      <c r="L8236" s="42"/>
      <c r="M8236" s="42" t="s">
        <v>7668</v>
      </c>
      <c r="N8236" s="42"/>
      <c r="O8236" s="42">
        <v>0</v>
      </c>
      <c r="P8236" s="42" t="b">
        <v>1</v>
      </c>
      <c r="Q8236" s="42"/>
      <c r="R8236" s="42" t="b">
        <v>0</v>
      </c>
      <c r="S8236" s="42">
        <v>1</v>
      </c>
      <c r="T8236" s="42" t="s">
        <v>91</v>
      </c>
      <c r="U8236" s="42">
        <v>999</v>
      </c>
      <c r="V8236" s="42" t="s">
        <v>7669</v>
      </c>
      <c r="W8236" s="42">
        <v>36037</v>
      </c>
      <c r="X8236" s="42"/>
      <c r="Y8236" s="42" t="s">
        <v>7822</v>
      </c>
      <c r="Z8236" s="42" t="s">
        <v>7809</v>
      </c>
      <c r="AA8236" t="str" s="42">
        <v>法宝打造获得。成宝核心×1；主材：十载灵兽皮×1；辅材类别：甲壳×1；特性材料类别：火行凝华×1。</v>
      </c>
      <c r="AB8236" s="42">
        <v>12421001</v>
      </c>
      <c r="AC8236" s="42" t="s">
        <v>121</v>
      </c>
      <c r="AD8236" s="42">
        <v>0</v>
      </c>
      <c r="AE8236" s="42"/>
      <c r="AF8236" s="42">
        <v>70006</v>
      </c>
      <c r="AG8236" s="42"/>
      <c r="AH8236" s="42">
        <v>756000</v>
      </c>
      <c r="AI8236" s="42" t="s">
        <v>7668</v>
      </c>
      <c r="AJ8236" s="42" t="s">
        <v>7811</v>
      </c>
      <c r="AK8236" s="42" t="s">
        <v>342</v>
      </c>
      <c r="AL8236" t="s">
        <v>7824</v>
      </c>
    </row>
    <row r="8237" spans="2:38">
      <c r="B8237" s="16" t="n">
        <f>10000000+INDEX(编号表!$B:$B,MATCH(F8237,编号表!$A:$A,0))*100000+INDEX(编号表!$F:$F,MATCH(D8237,编号表!$E:$E,0))*1000+INDEX(编号表!$D:$D,MATCH(E8237,编号表!$C:$C,0))*10000+G8237</f>
        <v>12436038</v>
      </c>
      <c r="C8237" s="42" t="s">
        <v>8185</v>
      </c>
      <c r="D8237" s="42" t="s">
        <v>114</v>
      </c>
      <c r="E8237" s="42" t="s">
        <v>342</v>
      </c>
      <c r="F8237" s="42" t="s">
        <v>7668</v>
      </c>
      <c r="G8237" s="42">
        <v>38</v>
      </c>
      <c r="H8237" s="42"/>
      <c r="I8237" s="42">
        <v>60</v>
      </c>
      <c r="J8237" s="42" t="str">
        <f t="shared" si="137"/>
        <v>大类_道品金丹法宝</v>
      </c>
      <c r="K8237" s="42" t="s">
        <v>6624</v>
      </c>
      <c r="L8237" s="42"/>
      <c r="M8237" s="42" t="s">
        <v>7668</v>
      </c>
      <c r="N8237" s="42"/>
      <c r="O8237" s="42">
        <v>0</v>
      </c>
      <c r="P8237" s="42" t="b">
        <v>1</v>
      </c>
      <c r="Q8237" s="42"/>
      <c r="R8237" s="42" t="b">
        <v>0</v>
      </c>
      <c r="S8237" s="42">
        <v>1</v>
      </c>
      <c r="T8237" s="42" t="s">
        <v>91</v>
      </c>
      <c r="U8237" s="42">
        <v>999</v>
      </c>
      <c r="V8237" s="42" t="s">
        <v>7669</v>
      </c>
      <c r="W8237" s="42">
        <v>36038</v>
      </c>
      <c r="X8237" s="42"/>
      <c r="Y8237" s="42" t="s">
        <v>7826</v>
      </c>
      <c r="Z8237" s="42" t="s">
        <v>7809</v>
      </c>
      <c r="AA8237" t="str" s="42">
        <v>法宝打造获得。成宝核心×1；主材：十载灵兽皮×1；辅材类别：甲壳×1；特性材料类别：土行凝华×1。</v>
      </c>
      <c r="AB8237" s="42">
        <v>12421001</v>
      </c>
      <c r="AC8237" s="42" t="s">
        <v>121</v>
      </c>
      <c r="AD8237" s="42">
        <v>0</v>
      </c>
      <c r="AE8237" s="42"/>
      <c r="AF8237" s="42">
        <v>70006</v>
      </c>
      <c r="AG8237" s="42"/>
      <c r="AH8237" s="42">
        <v>756000</v>
      </c>
      <c r="AI8237" s="42" t="s">
        <v>7668</v>
      </c>
      <c r="AJ8237" s="42" t="s">
        <v>7811</v>
      </c>
      <c r="AK8237" s="42" t="s">
        <v>342</v>
      </c>
      <c r="AL8237" t="s">
        <v>7828</v>
      </c>
    </row>
    <row r="8238" spans="2:38">
      <c r="B8238" s="16" t="n">
        <f>10000000+INDEX(编号表!$B:$B,MATCH(F8238,编号表!$A:$A,0))*100000+INDEX(编号表!$F:$F,MATCH(D8238,编号表!$E:$E,0))*1000+INDEX(编号表!$D:$D,MATCH(E8238,编号表!$C:$C,0))*10000+G8238</f>
        <v>12436039</v>
      </c>
      <c r="C8238" s="42" t="s">
        <v>8187</v>
      </c>
      <c r="D8238" s="42" t="s">
        <v>114</v>
      </c>
      <c r="E8238" s="42" t="s">
        <v>342</v>
      </c>
      <c r="F8238" s="42" t="s">
        <v>7668</v>
      </c>
      <c r="G8238" s="42">
        <v>39</v>
      </c>
      <c r="H8238" s="42"/>
      <c r="I8238" s="42">
        <v>60</v>
      </c>
      <c r="J8238" s="42" t="str">
        <f t="shared" si="137"/>
        <v>大类_道品金丹法宝</v>
      </c>
      <c r="K8238" s="42" t="s">
        <v>6624</v>
      </c>
      <c r="L8238" s="42"/>
      <c r="M8238" s="42" t="s">
        <v>7668</v>
      </c>
      <c r="N8238" s="42"/>
      <c r="O8238" s="42">
        <v>0</v>
      </c>
      <c r="P8238" s="42" t="b">
        <v>1</v>
      </c>
      <c r="Q8238" s="42"/>
      <c r="R8238" s="42" t="b">
        <v>0</v>
      </c>
      <c r="S8238" s="42">
        <v>1</v>
      </c>
      <c r="T8238" s="42" t="s">
        <v>91</v>
      </c>
      <c r="U8238" s="42">
        <v>999</v>
      </c>
      <c r="V8238" s="42" t="s">
        <v>7669</v>
      </c>
      <c r="W8238" s="42">
        <v>36039</v>
      </c>
      <c r="X8238" s="42"/>
      <c r="Y8238" s="42" t="s">
        <v>7830</v>
      </c>
      <c r="Z8238" s="42" t="s">
        <v>7809</v>
      </c>
      <c r="AA8238" t="str" s="42">
        <v>法宝打造获得。成宝核心×1；主材：十载灵兽皮×1；辅材类别：甲壳×1；特性材料类别：甲壳×1。</v>
      </c>
      <c r="AB8238" s="42">
        <v>12421001</v>
      </c>
      <c r="AC8238" s="42" t="s">
        <v>121</v>
      </c>
      <c r="AD8238" s="42">
        <v>0</v>
      </c>
      <c r="AE8238" s="42"/>
      <c r="AF8238" s="42">
        <v>70006</v>
      </c>
      <c r="AG8238" s="42"/>
      <c r="AH8238" s="42">
        <v>756000</v>
      </c>
      <c r="AI8238" s="42" t="s">
        <v>7668</v>
      </c>
      <c r="AJ8238" s="42" t="s">
        <v>7811</v>
      </c>
      <c r="AK8238" s="42" t="s">
        <v>342</v>
      </c>
      <c r="AL8238" t="s">
        <v>7832</v>
      </c>
    </row>
    <row r="8239" spans="2:38">
      <c r="B8239" s="16" t="n">
        <f>10000000+INDEX(编号表!$B:$B,MATCH(F8239,编号表!$A:$A,0))*100000+INDEX(编号表!$F:$F,MATCH(D8239,编号表!$E:$E,0))*1000+INDEX(编号表!$D:$D,MATCH(E8239,编号表!$C:$C,0))*10000+G8239</f>
        <v>12436040</v>
      </c>
      <c r="C8239" s="42" t="s">
        <v>8189</v>
      </c>
      <c r="D8239" s="42" t="s">
        <v>114</v>
      </c>
      <c r="E8239" s="42" t="s">
        <v>342</v>
      </c>
      <c r="F8239" s="42" t="s">
        <v>7668</v>
      </c>
      <c r="G8239" s="42">
        <v>40</v>
      </c>
      <c r="H8239" s="42"/>
      <c r="I8239" s="42">
        <v>60</v>
      </c>
      <c r="J8239" s="42" t="str">
        <f t="shared" si="137"/>
        <v>大类_道品金丹法宝</v>
      </c>
      <c r="K8239" s="42" t="s">
        <v>6624</v>
      </c>
      <c r="L8239" s="42"/>
      <c r="M8239" s="42" t="s">
        <v>7668</v>
      </c>
      <c r="N8239" s="42"/>
      <c r="O8239" s="42">
        <v>0</v>
      </c>
      <c r="P8239" s="42" t="b">
        <v>1</v>
      </c>
      <c r="Q8239" s="42"/>
      <c r="R8239" s="42" t="b">
        <v>0</v>
      </c>
      <c r="S8239" s="42">
        <v>1</v>
      </c>
      <c r="T8239" s="42" t="s">
        <v>91</v>
      </c>
      <c r="U8239" s="42">
        <v>999</v>
      </c>
      <c r="V8239" s="42" t="s">
        <v>7669</v>
      </c>
      <c r="W8239" s="42">
        <v>36040</v>
      </c>
      <c r="X8239" s="42"/>
      <c r="Y8239" s="42" t="s">
        <v>7834</v>
      </c>
      <c r="Z8239" s="42" t="s">
        <v>7809</v>
      </c>
      <c r="AA8239" t="str" s="42">
        <v>法宝打造获得。成宝核心×1；主材：十载灵兽皮×1；辅材类别：甲壳×1；特性材料类别：毒囊×1。</v>
      </c>
      <c r="AB8239" s="42">
        <v>12421001</v>
      </c>
      <c r="AC8239" s="42" t="s">
        <v>121</v>
      </c>
      <c r="AD8239" s="42">
        <v>0</v>
      </c>
      <c r="AE8239" s="42"/>
      <c r="AF8239" s="42">
        <v>70006</v>
      </c>
      <c r="AG8239" s="42"/>
      <c r="AH8239" s="42">
        <v>756000</v>
      </c>
      <c r="AI8239" s="42" t="s">
        <v>7668</v>
      </c>
      <c r="AJ8239" s="42" t="s">
        <v>7811</v>
      </c>
      <c r="AK8239" s="42" t="s">
        <v>342</v>
      </c>
      <c r="AL8239" t="s">
        <v>7836</v>
      </c>
    </row>
    <row r="8240" spans="2:38">
      <c r="B8240" s="16" t="n">
        <f>10000000+INDEX(编号表!$B:$B,MATCH(F8240,编号表!$A:$A,0))*100000+INDEX(编号表!$F:$F,MATCH(D8240,编号表!$E:$E,0))*1000+INDEX(编号表!$D:$D,MATCH(E8240,编号表!$C:$C,0))*10000+G8240</f>
        <v>12436041</v>
      </c>
      <c r="C8240" s="42" t="s">
        <v>8191</v>
      </c>
      <c r="D8240" s="42" t="s">
        <v>114</v>
      </c>
      <c r="E8240" s="42" t="s">
        <v>342</v>
      </c>
      <c r="F8240" s="42" t="s">
        <v>7668</v>
      </c>
      <c r="G8240" s="42">
        <v>41</v>
      </c>
      <c r="H8240" s="42"/>
      <c r="I8240" s="42">
        <v>60</v>
      </c>
      <c r="J8240" s="42" t="str">
        <f t="shared" si="137"/>
        <v>大类_道品金丹法宝</v>
      </c>
      <c r="K8240" s="42" t="s">
        <v>6624</v>
      </c>
      <c r="L8240" s="42"/>
      <c r="M8240" s="42" t="s">
        <v>7668</v>
      </c>
      <c r="N8240" s="42"/>
      <c r="O8240" s="42">
        <v>0</v>
      </c>
      <c r="P8240" s="42" t="b">
        <v>1</v>
      </c>
      <c r="Q8240" s="42"/>
      <c r="R8240" s="42" t="b">
        <v>0</v>
      </c>
      <c r="S8240" s="42">
        <v>1</v>
      </c>
      <c r="T8240" s="42" t="s">
        <v>91</v>
      </c>
      <c r="U8240" s="42">
        <v>999</v>
      </c>
      <c r="V8240" s="42" t="s">
        <v>7669</v>
      </c>
      <c r="W8240" s="42">
        <v>36041</v>
      </c>
      <c r="X8240" s="42"/>
      <c r="Y8240" t="str" s="42">
        <v>法宝。展开护盾，吸收伤害；提高护盾吸收量；缩短宝伞技能冷却时间。</v>
      </c>
      <c r="Z8240" s="42" t="s">
        <v>7809</v>
      </c>
      <c r="AA8240" t="str" s="42">
        <v>法宝打造获得。成宝核心×1；主材：十载灵兽皮×1；辅材类别：甲壳×1；特性材料类别：妖丹×1。</v>
      </c>
      <c r="AB8240" s="42">
        <v>12421001</v>
      </c>
      <c r="AC8240" s="42" t="s">
        <v>121</v>
      </c>
      <c r="AD8240" s="42">
        <v>0</v>
      </c>
      <c r="AE8240" s="42"/>
      <c r="AF8240" s="42">
        <v>70006</v>
      </c>
      <c r="AG8240" s="42"/>
      <c r="AH8240" s="42">
        <v>756000</v>
      </c>
      <c r="AI8240" s="42" t="s">
        <v>7668</v>
      </c>
      <c r="AJ8240" s="42" t="s">
        <v>7811</v>
      </c>
      <c r="AK8240" s="42" t="s">
        <v>342</v>
      </c>
      <c r="AL8240" t="s">
        <v>7840</v>
      </c>
    </row>
    <row r="8241" spans="2:38">
      <c r="B8241" s="16" t="n">
        <f>10000000+INDEX(编号表!$B:$B,MATCH(F8241,编号表!$A:$A,0))*100000+INDEX(编号表!$F:$F,MATCH(D8241,编号表!$E:$E,0))*1000+INDEX(编号表!$D:$D,MATCH(E8241,编号表!$C:$C,0))*10000+G8241</f>
        <v>12436042</v>
      </c>
      <c r="C8241" s="42" t="s">
        <v>8193</v>
      </c>
      <c r="D8241" s="42" t="s">
        <v>114</v>
      </c>
      <c r="E8241" s="42" t="s">
        <v>342</v>
      </c>
      <c r="F8241" s="42" t="s">
        <v>7668</v>
      </c>
      <c r="G8241" s="42">
        <v>42</v>
      </c>
      <c r="H8241" s="42"/>
      <c r="I8241" s="42">
        <v>60</v>
      </c>
      <c r="J8241" s="42" t="str">
        <f t="shared" si="137"/>
        <v>大类_道品金丹法宝</v>
      </c>
      <c r="K8241" s="42" t="s">
        <v>6624</v>
      </c>
      <c r="L8241" s="42"/>
      <c r="M8241" s="42" t="s">
        <v>7668</v>
      </c>
      <c r="N8241" s="42"/>
      <c r="O8241" s="42">
        <v>0</v>
      </c>
      <c r="P8241" s="42" t="b">
        <v>1</v>
      </c>
      <c r="Q8241" s="42"/>
      <c r="R8241" s="42" t="b">
        <v>0</v>
      </c>
      <c r="S8241" s="42">
        <v>1</v>
      </c>
      <c r="T8241" s="42" t="s">
        <v>91</v>
      </c>
      <c r="U8241" s="42">
        <v>999</v>
      </c>
      <c r="V8241" s="42" t="s">
        <v>7669</v>
      </c>
      <c r="W8241" s="42">
        <v>36042</v>
      </c>
      <c r="X8241" s="42"/>
      <c r="Y8241" s="42" t="s">
        <v>7842</v>
      </c>
      <c r="Z8241" s="42" t="s">
        <v>7809</v>
      </c>
      <c r="AA8241" t="str" s="42">
        <v>法宝打造获得。成宝核心×1；主材：十载灵兽皮×1；辅材类别：阵旗灵丝×1；特性材料类别：金行凝华×1。</v>
      </c>
      <c r="AB8241" s="42">
        <v>12421001</v>
      </c>
      <c r="AC8241" s="42" t="s">
        <v>121</v>
      </c>
      <c r="AD8241" s="42">
        <v>0</v>
      </c>
      <c r="AE8241" s="42"/>
      <c r="AF8241" s="42">
        <v>70006</v>
      </c>
      <c r="AG8241" s="42"/>
      <c r="AH8241" s="42">
        <v>756000</v>
      </c>
      <c r="AI8241" s="42" t="s">
        <v>7668</v>
      </c>
      <c r="AJ8241" s="42" t="s">
        <v>7811</v>
      </c>
      <c r="AK8241" s="42" t="s">
        <v>342</v>
      </c>
      <c r="AL8241" t="s">
        <v>7844</v>
      </c>
    </row>
    <row r="8242" spans="2:38">
      <c r="B8242" s="16" t="n">
        <f>10000000+INDEX(编号表!$B:$B,MATCH(F8242,编号表!$A:$A,0))*100000+INDEX(编号表!$F:$F,MATCH(D8242,编号表!$E:$E,0))*1000+INDEX(编号表!$D:$D,MATCH(E8242,编号表!$C:$C,0))*10000+G8242</f>
        <v>12436043</v>
      </c>
      <c r="C8242" s="42" t="s">
        <v>8195</v>
      </c>
      <c r="D8242" s="42" t="s">
        <v>114</v>
      </c>
      <c r="E8242" s="42" t="s">
        <v>342</v>
      </c>
      <c r="F8242" s="42" t="s">
        <v>7668</v>
      </c>
      <c r="G8242" s="42">
        <v>43</v>
      </c>
      <c r="H8242" s="42"/>
      <c r="I8242" s="42">
        <v>60</v>
      </c>
      <c r="J8242" s="42" t="str">
        <f t="shared" si="137"/>
        <v>大类_道品金丹法宝</v>
      </c>
      <c r="K8242" s="42" t="s">
        <v>6624</v>
      </c>
      <c r="L8242" s="42"/>
      <c r="M8242" s="42" t="s">
        <v>7668</v>
      </c>
      <c r="N8242" s="42"/>
      <c r="O8242" s="42">
        <v>0</v>
      </c>
      <c r="P8242" s="42" t="b">
        <v>1</v>
      </c>
      <c r="Q8242" s="42"/>
      <c r="R8242" s="42" t="b">
        <v>0</v>
      </c>
      <c r="S8242" s="42">
        <v>1</v>
      </c>
      <c r="T8242" s="42" t="s">
        <v>91</v>
      </c>
      <c r="U8242" s="42">
        <v>999</v>
      </c>
      <c r="V8242" s="42" t="s">
        <v>7669</v>
      </c>
      <c r="W8242" s="42">
        <v>36043</v>
      </c>
      <c r="X8242" s="42"/>
      <c r="Y8242" s="42" t="s">
        <v>7846</v>
      </c>
      <c r="Z8242" s="42" t="s">
        <v>7809</v>
      </c>
      <c r="AA8242" t="str" s="42">
        <v>法宝打造获得。成宝核心×1；主材：十载灵兽皮×1；辅材类别：阵旗灵丝×1；特性材料类别：木行凝华×1。</v>
      </c>
      <c r="AB8242" s="42">
        <v>12421001</v>
      </c>
      <c r="AC8242" s="42" t="s">
        <v>121</v>
      </c>
      <c r="AD8242" s="42">
        <v>0</v>
      </c>
      <c r="AE8242" s="42"/>
      <c r="AF8242" s="42">
        <v>70006</v>
      </c>
      <c r="AG8242" s="42"/>
      <c r="AH8242" s="42">
        <v>756000</v>
      </c>
      <c r="AI8242" s="42" t="s">
        <v>7668</v>
      </c>
      <c r="AJ8242" s="42" t="s">
        <v>7811</v>
      </c>
      <c r="AK8242" s="42" t="s">
        <v>342</v>
      </c>
      <c r="AL8242" t="s">
        <v>7848</v>
      </c>
    </row>
    <row r="8243" spans="2:38">
      <c r="B8243" s="16" t="n">
        <f>10000000+INDEX(编号表!$B:$B,MATCH(F8243,编号表!$A:$A,0))*100000+INDEX(编号表!$F:$F,MATCH(D8243,编号表!$E:$E,0))*1000+INDEX(编号表!$D:$D,MATCH(E8243,编号表!$C:$C,0))*10000+G8243</f>
        <v>12436044</v>
      </c>
      <c r="C8243" s="42" t="s">
        <v>8197</v>
      </c>
      <c r="D8243" s="42" t="s">
        <v>114</v>
      </c>
      <c r="E8243" s="42" t="s">
        <v>342</v>
      </c>
      <c r="F8243" s="42" t="s">
        <v>7668</v>
      </c>
      <c r="G8243" s="42">
        <v>44</v>
      </c>
      <c r="H8243" s="42"/>
      <c r="I8243" s="42">
        <v>60</v>
      </c>
      <c r="J8243" s="42" t="str">
        <f t="shared" si="137"/>
        <v>大类_道品金丹法宝</v>
      </c>
      <c r="K8243" s="42" t="s">
        <v>6624</v>
      </c>
      <c r="L8243" s="42"/>
      <c r="M8243" s="42" t="s">
        <v>7668</v>
      </c>
      <c r="N8243" s="42"/>
      <c r="O8243" s="42">
        <v>0</v>
      </c>
      <c r="P8243" s="42" t="b">
        <v>1</v>
      </c>
      <c r="Q8243" s="42"/>
      <c r="R8243" s="42" t="b">
        <v>0</v>
      </c>
      <c r="S8243" s="42">
        <v>1</v>
      </c>
      <c r="T8243" s="42" t="s">
        <v>91</v>
      </c>
      <c r="U8243" s="42">
        <v>999</v>
      </c>
      <c r="V8243" s="42" t="s">
        <v>7669</v>
      </c>
      <c r="W8243" s="42">
        <v>36044</v>
      </c>
      <c r="X8243" s="42"/>
      <c r="Y8243" s="42" t="s">
        <v>7850</v>
      </c>
      <c r="Z8243" s="42" t="s">
        <v>7809</v>
      </c>
      <c r="AA8243" t="str" s="42">
        <v>法宝打造获得。成宝核心×1；主材：十载灵兽皮×1；辅材类别：阵旗灵丝×1；特性材料类别：水行凝华×1。</v>
      </c>
      <c r="AB8243" s="42">
        <v>12421001</v>
      </c>
      <c r="AC8243" s="42" t="s">
        <v>121</v>
      </c>
      <c r="AD8243" s="42">
        <v>0</v>
      </c>
      <c r="AE8243" s="42"/>
      <c r="AF8243" s="42">
        <v>70006</v>
      </c>
      <c r="AG8243" s="42"/>
      <c r="AH8243" s="42">
        <v>756000</v>
      </c>
      <c r="AI8243" s="42" t="s">
        <v>7668</v>
      </c>
      <c r="AJ8243" s="42" t="s">
        <v>7811</v>
      </c>
      <c r="AK8243" s="42" t="s">
        <v>342</v>
      </c>
      <c r="AL8243" t="s">
        <v>7852</v>
      </c>
    </row>
    <row r="8244" spans="2:38">
      <c r="B8244" s="16" t="n">
        <f>10000000+INDEX(编号表!$B:$B,MATCH(F8244,编号表!$A:$A,0))*100000+INDEX(编号表!$F:$F,MATCH(D8244,编号表!$E:$E,0))*1000+INDEX(编号表!$D:$D,MATCH(E8244,编号表!$C:$C,0))*10000+G8244</f>
        <v>12436045</v>
      </c>
      <c r="C8244" s="42" t="s">
        <v>8199</v>
      </c>
      <c r="D8244" s="42" t="s">
        <v>114</v>
      </c>
      <c r="E8244" s="42" t="s">
        <v>342</v>
      </c>
      <c r="F8244" s="42" t="s">
        <v>7668</v>
      </c>
      <c r="G8244" s="42">
        <v>45</v>
      </c>
      <c r="H8244" s="42"/>
      <c r="I8244" s="42">
        <v>60</v>
      </c>
      <c r="J8244" s="42" t="str">
        <f t="shared" si="137"/>
        <v>大类_道品金丹法宝</v>
      </c>
      <c r="K8244" s="42" t="s">
        <v>6624</v>
      </c>
      <c r="L8244" s="42"/>
      <c r="M8244" s="42" t="s">
        <v>7668</v>
      </c>
      <c r="N8244" s="42"/>
      <c r="O8244" s="42">
        <v>0</v>
      </c>
      <c r="P8244" s="42" t="b">
        <v>1</v>
      </c>
      <c r="Q8244" s="42"/>
      <c r="R8244" s="42" t="b">
        <v>0</v>
      </c>
      <c r="S8244" s="42">
        <v>1</v>
      </c>
      <c r="T8244" s="42" t="s">
        <v>91</v>
      </c>
      <c r="U8244" s="42">
        <v>999</v>
      </c>
      <c r="V8244" s="42" t="s">
        <v>7669</v>
      </c>
      <c r="W8244" s="42">
        <v>36045</v>
      </c>
      <c r="X8244" s="42"/>
      <c r="Y8244" s="42" t="s">
        <v>7854</v>
      </c>
      <c r="Z8244" s="42" t="s">
        <v>7809</v>
      </c>
      <c r="AA8244" t="str" s="42">
        <v>法宝打造获得。成宝核心×1；主材：十载灵兽皮×1；辅材类别：阵旗灵丝×1；特性材料类别：火行凝华×1。</v>
      </c>
      <c r="AB8244" s="42">
        <v>12421001</v>
      </c>
      <c r="AC8244" s="42" t="s">
        <v>121</v>
      </c>
      <c r="AD8244" s="42">
        <v>0</v>
      </c>
      <c r="AE8244" s="42"/>
      <c r="AF8244" s="42">
        <v>70006</v>
      </c>
      <c r="AG8244" s="42"/>
      <c r="AH8244" s="42">
        <v>756000</v>
      </c>
      <c r="AI8244" s="42" t="s">
        <v>7668</v>
      </c>
      <c r="AJ8244" s="42" t="s">
        <v>7811</v>
      </c>
      <c r="AK8244" s="42" t="s">
        <v>342</v>
      </c>
      <c r="AL8244" t="s">
        <v>7856</v>
      </c>
    </row>
    <row r="8245" spans="2:38">
      <c r="B8245" s="16" t="n">
        <f>10000000+INDEX(编号表!$B:$B,MATCH(F8245,编号表!$A:$A,0))*100000+INDEX(编号表!$F:$F,MATCH(D8245,编号表!$E:$E,0))*1000+INDEX(编号表!$D:$D,MATCH(E8245,编号表!$C:$C,0))*10000+G8245</f>
        <v>12436046</v>
      </c>
      <c r="C8245" s="42" t="s">
        <v>8201</v>
      </c>
      <c r="D8245" s="42" t="s">
        <v>114</v>
      </c>
      <c r="E8245" s="42" t="s">
        <v>342</v>
      </c>
      <c r="F8245" s="42" t="s">
        <v>7668</v>
      </c>
      <c r="G8245" s="42">
        <v>46</v>
      </c>
      <c r="H8245" s="42"/>
      <c r="I8245" s="42">
        <v>60</v>
      </c>
      <c r="J8245" s="42" t="str">
        <f t="shared" si="137"/>
        <v>大类_道品金丹法宝</v>
      </c>
      <c r="K8245" s="42" t="s">
        <v>6624</v>
      </c>
      <c r="L8245" s="42"/>
      <c r="M8245" s="42" t="s">
        <v>7668</v>
      </c>
      <c r="N8245" s="42"/>
      <c r="O8245" s="42">
        <v>0</v>
      </c>
      <c r="P8245" s="42" t="b">
        <v>1</v>
      </c>
      <c r="Q8245" s="42"/>
      <c r="R8245" s="42" t="b">
        <v>0</v>
      </c>
      <c r="S8245" s="42">
        <v>1</v>
      </c>
      <c r="T8245" s="42" t="s">
        <v>91</v>
      </c>
      <c r="U8245" s="42">
        <v>999</v>
      </c>
      <c r="V8245" s="42" t="s">
        <v>7669</v>
      </c>
      <c r="W8245" s="42">
        <v>36046</v>
      </c>
      <c r="X8245" s="42"/>
      <c r="Y8245" s="42" t="s">
        <v>7858</v>
      </c>
      <c r="Z8245" s="42" t="s">
        <v>7809</v>
      </c>
      <c r="AA8245" t="str" s="42">
        <v>法宝打造获得。成宝核心×1；主材：十载灵兽皮×1；辅材类别：阵旗灵丝×1；特性材料类别：土行凝华×1。</v>
      </c>
      <c r="AB8245" s="42">
        <v>12421001</v>
      </c>
      <c r="AC8245" s="42" t="s">
        <v>121</v>
      </c>
      <c r="AD8245" s="42">
        <v>0</v>
      </c>
      <c r="AE8245" s="42"/>
      <c r="AF8245" s="42">
        <v>70006</v>
      </c>
      <c r="AG8245" s="42"/>
      <c r="AH8245" s="42">
        <v>756000</v>
      </c>
      <c r="AI8245" s="42" t="s">
        <v>7668</v>
      </c>
      <c r="AJ8245" s="42" t="s">
        <v>7811</v>
      </c>
      <c r="AK8245" s="42" t="s">
        <v>342</v>
      </c>
      <c r="AL8245" t="s">
        <v>7860</v>
      </c>
    </row>
    <row r="8246" spans="2:38">
      <c r="B8246" s="16" t="n">
        <f>10000000+INDEX(编号表!$B:$B,MATCH(F8246,编号表!$A:$A,0))*100000+INDEX(编号表!$F:$F,MATCH(D8246,编号表!$E:$E,0))*1000+INDEX(编号表!$D:$D,MATCH(E8246,编号表!$C:$C,0))*10000+G8246</f>
        <v>12436047</v>
      </c>
      <c r="C8246" s="42" t="s">
        <v>8203</v>
      </c>
      <c r="D8246" s="42" t="s">
        <v>114</v>
      </c>
      <c r="E8246" s="42" t="s">
        <v>342</v>
      </c>
      <c r="F8246" s="42" t="s">
        <v>7668</v>
      </c>
      <c r="G8246" s="42">
        <v>47</v>
      </c>
      <c r="H8246" s="42"/>
      <c r="I8246" s="42">
        <v>60</v>
      </c>
      <c r="J8246" s="42" t="str">
        <f t="shared" si="137"/>
        <v>大类_道品金丹法宝</v>
      </c>
      <c r="K8246" s="42" t="s">
        <v>6624</v>
      </c>
      <c r="L8246" s="42"/>
      <c r="M8246" s="42" t="s">
        <v>7668</v>
      </c>
      <c r="N8246" s="42"/>
      <c r="O8246" s="42">
        <v>0</v>
      </c>
      <c r="P8246" s="42" t="b">
        <v>1</v>
      </c>
      <c r="Q8246" s="42"/>
      <c r="R8246" s="42" t="b">
        <v>0</v>
      </c>
      <c r="S8246" s="42">
        <v>1</v>
      </c>
      <c r="T8246" s="42" t="s">
        <v>91</v>
      </c>
      <c r="U8246" s="42">
        <v>999</v>
      </c>
      <c r="V8246" s="42" t="s">
        <v>7669</v>
      </c>
      <c r="W8246" s="42">
        <v>36047</v>
      </c>
      <c r="X8246" s="42"/>
      <c r="Y8246" s="42" t="s">
        <v>7862</v>
      </c>
      <c r="Z8246" s="42" t="s">
        <v>7809</v>
      </c>
      <c r="AA8246" t="str" s="42">
        <v>法宝打造获得。成宝核心×1；主材：十载灵兽皮×1；辅材类别：阵旗灵丝×1；特性材料类别：甲壳×1。</v>
      </c>
      <c r="AB8246" s="42">
        <v>12421001</v>
      </c>
      <c r="AC8246" s="42" t="s">
        <v>121</v>
      </c>
      <c r="AD8246" s="42">
        <v>0</v>
      </c>
      <c r="AE8246" s="42"/>
      <c r="AF8246" s="42">
        <v>70006</v>
      </c>
      <c r="AG8246" s="42"/>
      <c r="AH8246" s="42">
        <v>756000</v>
      </c>
      <c r="AI8246" s="42" t="s">
        <v>7668</v>
      </c>
      <c r="AJ8246" s="42" t="s">
        <v>7811</v>
      </c>
      <c r="AK8246" s="42" t="s">
        <v>342</v>
      </c>
      <c r="AL8246" t="s">
        <v>7864</v>
      </c>
    </row>
    <row r="8247" spans="2:38">
      <c r="B8247" s="16" t="n">
        <f>10000000+INDEX(编号表!$B:$B,MATCH(F8247,编号表!$A:$A,0))*100000+INDEX(编号表!$F:$F,MATCH(D8247,编号表!$E:$E,0))*1000+INDEX(编号表!$D:$D,MATCH(E8247,编号表!$C:$C,0))*10000+G8247</f>
        <v>12436048</v>
      </c>
      <c r="C8247" s="42" t="s">
        <v>8205</v>
      </c>
      <c r="D8247" s="42" t="s">
        <v>114</v>
      </c>
      <c r="E8247" s="42" t="s">
        <v>342</v>
      </c>
      <c r="F8247" s="42" t="s">
        <v>7668</v>
      </c>
      <c r="G8247" s="42">
        <v>48</v>
      </c>
      <c r="H8247" s="42"/>
      <c r="I8247" s="42">
        <v>60</v>
      </c>
      <c r="J8247" s="42" t="str">
        <f t="shared" si="137"/>
        <v>大类_道品金丹法宝</v>
      </c>
      <c r="K8247" s="42" t="s">
        <v>6624</v>
      </c>
      <c r="L8247" s="42"/>
      <c r="M8247" s="42" t="s">
        <v>7668</v>
      </c>
      <c r="N8247" s="42"/>
      <c r="O8247" s="42">
        <v>0</v>
      </c>
      <c r="P8247" s="42" t="b">
        <v>1</v>
      </c>
      <c r="Q8247" s="42"/>
      <c r="R8247" s="42" t="b">
        <v>0</v>
      </c>
      <c r="S8247" s="42">
        <v>1</v>
      </c>
      <c r="T8247" s="42" t="s">
        <v>91</v>
      </c>
      <c r="U8247" s="42">
        <v>999</v>
      </c>
      <c r="V8247" s="42" t="s">
        <v>7669</v>
      </c>
      <c r="W8247" s="42">
        <v>36048</v>
      </c>
      <c r="X8247" s="42"/>
      <c r="Y8247" s="42" t="s">
        <v>7866</v>
      </c>
      <c r="Z8247" s="42" t="s">
        <v>7809</v>
      </c>
      <c r="AA8247" t="str" s="42">
        <v>法宝打造获得。成宝核心×1；主材：十载灵兽皮×1；辅材类别：阵旗灵丝×1；特性材料类别：毒囊×1。</v>
      </c>
      <c r="AB8247" s="42">
        <v>12421001</v>
      </c>
      <c r="AC8247" s="42" t="s">
        <v>121</v>
      </c>
      <c r="AD8247" s="42">
        <v>0</v>
      </c>
      <c r="AE8247" s="42"/>
      <c r="AF8247" s="42">
        <v>70006</v>
      </c>
      <c r="AG8247" s="42"/>
      <c r="AH8247" s="42">
        <v>756000</v>
      </c>
      <c r="AI8247" s="42" t="s">
        <v>7668</v>
      </c>
      <c r="AJ8247" s="42" t="s">
        <v>7811</v>
      </c>
      <c r="AK8247" s="42" t="s">
        <v>342</v>
      </c>
      <c r="AL8247" t="s">
        <v>7868</v>
      </c>
    </row>
    <row r="8248" spans="2:38">
      <c r="B8248" s="16" t="n">
        <f>10000000+INDEX(编号表!$B:$B,MATCH(F8248,编号表!$A:$A,0))*100000+INDEX(编号表!$F:$F,MATCH(D8248,编号表!$E:$E,0))*1000+INDEX(编号表!$D:$D,MATCH(E8248,编号表!$C:$C,0))*10000+G8248</f>
        <v>12436049</v>
      </c>
      <c r="C8248" s="42" t="s">
        <v>8207</v>
      </c>
      <c r="D8248" s="42" t="s">
        <v>114</v>
      </c>
      <c r="E8248" s="42" t="s">
        <v>342</v>
      </c>
      <c r="F8248" s="42" t="s">
        <v>7668</v>
      </c>
      <c r="G8248" s="42">
        <v>49</v>
      </c>
      <c r="H8248" s="42"/>
      <c r="I8248" s="42">
        <v>60</v>
      </c>
      <c r="J8248" s="42" t="str">
        <f t="shared" si="137"/>
        <v>大类_道品金丹法宝</v>
      </c>
      <c r="K8248" s="42" t="s">
        <v>6624</v>
      </c>
      <c r="L8248" s="42"/>
      <c r="M8248" s="42" t="s">
        <v>7668</v>
      </c>
      <c r="N8248" s="42"/>
      <c r="O8248" s="42">
        <v>0</v>
      </c>
      <c r="P8248" s="42" t="b">
        <v>1</v>
      </c>
      <c r="Q8248" s="42"/>
      <c r="R8248" s="42" t="b">
        <v>0</v>
      </c>
      <c r="S8248" s="42">
        <v>1</v>
      </c>
      <c r="T8248" s="42" t="s">
        <v>91</v>
      </c>
      <c r="U8248" s="42">
        <v>999</v>
      </c>
      <c r="V8248" s="42" t="s">
        <v>7669</v>
      </c>
      <c r="W8248" s="42">
        <v>36049</v>
      </c>
      <c r="X8248" s="42"/>
      <c r="Y8248" t="str" s="42">
        <v>法宝。展开护盾，吸收伤害；延长护盾持续时间；缩短宝伞技能冷却时间。</v>
      </c>
      <c r="Z8248" s="42" t="s">
        <v>7809</v>
      </c>
      <c r="AA8248" t="str" s="42">
        <v>法宝打造获得。成宝核心×1；主材：十载灵兽皮×1；辅材类别：阵旗灵丝×1；特性材料类别：妖丹×1。</v>
      </c>
      <c r="AB8248" s="42">
        <v>12421001</v>
      </c>
      <c r="AC8248" s="42" t="s">
        <v>121</v>
      </c>
      <c r="AD8248" s="42">
        <v>0</v>
      </c>
      <c r="AE8248" s="42"/>
      <c r="AF8248" s="42">
        <v>70006</v>
      </c>
      <c r="AG8248" s="42"/>
      <c r="AH8248" s="42">
        <v>756000</v>
      </c>
      <c r="AI8248" s="42" t="s">
        <v>7668</v>
      </c>
      <c r="AJ8248" s="42" t="s">
        <v>7811</v>
      </c>
      <c r="AK8248" s="42" t="s">
        <v>342</v>
      </c>
      <c r="AL8248" t="s">
        <v>7872</v>
      </c>
    </row>
    <row r="8249" spans="2:38">
      <c r="B8249" s="16" t="n">
        <f>10000000+INDEX(编号表!$B:$B,MATCH(F8249,编号表!$A:$A,0))*100000+INDEX(编号表!$F:$F,MATCH(D8249,编号表!$E:$E,0))*1000+INDEX(编号表!$D:$D,MATCH(E8249,编号表!$C:$C,0))*10000+G8249</f>
        <v>12436050</v>
      </c>
      <c r="C8249" s="42" t="s">
        <v>8209</v>
      </c>
      <c r="D8249" s="42" t="s">
        <v>114</v>
      </c>
      <c r="E8249" s="42" t="s">
        <v>342</v>
      </c>
      <c r="F8249" s="42" t="s">
        <v>7668</v>
      </c>
      <c r="G8249" s="42">
        <v>50</v>
      </c>
      <c r="H8249" s="42"/>
      <c r="I8249" s="42">
        <v>60</v>
      </c>
      <c r="J8249" s="42" t="str">
        <f t="shared" si="137"/>
        <v>大类_道品金丹法宝</v>
      </c>
      <c r="K8249" s="42" t="s">
        <v>6624</v>
      </c>
      <c r="L8249" s="42"/>
      <c r="M8249" s="42" t="s">
        <v>7668</v>
      </c>
      <c r="N8249" s="42"/>
      <c r="O8249" s="42">
        <v>0</v>
      </c>
      <c r="P8249" s="42" t="b">
        <v>1</v>
      </c>
      <c r="Q8249" s="42"/>
      <c r="R8249" s="42" t="b">
        <v>0</v>
      </c>
      <c r="S8249" s="42">
        <v>1</v>
      </c>
      <c r="T8249" s="42" t="s">
        <v>91</v>
      </c>
      <c r="U8249" s="42">
        <v>999</v>
      </c>
      <c r="V8249" s="42" t="s">
        <v>7669</v>
      </c>
      <c r="W8249" s="42">
        <v>36050</v>
      </c>
      <c r="X8249" s="42"/>
      <c r="Y8249" s="42" t="s">
        <v>7874</v>
      </c>
      <c r="Z8249" t="str" s="42">
        <v>|cff00FF00“珠中生机周流不息，御使之时，所属角色气血徐复，久战亦有回转之机。”——《青华养命真经》|r</v>
      </c>
      <c r="AA8249" t="str" s="42">
        <v>法宝打造获得。成宝核心×1；主材：凝华灵玉×1；辅材类别：精血×1；特性材料类别：灵木灵核×1。</v>
      </c>
      <c r="AB8249" s="42">
        <v>12421010</v>
      </c>
      <c r="AC8249" s="42" t="s">
        <v>121</v>
      </c>
      <c r="AD8249" s="42">
        <v>0</v>
      </c>
      <c r="AE8249" s="42"/>
      <c r="AF8249" s="42">
        <v>70006</v>
      </c>
      <c r="AG8249" s="42"/>
      <c r="AH8249" s="42">
        <v>756000</v>
      </c>
      <c r="AI8249" s="42" t="s">
        <v>7668</v>
      </c>
      <c r="AJ8249" s="42" t="s">
        <v>7877</v>
      </c>
      <c r="AK8249" s="42" t="s">
        <v>342</v>
      </c>
      <c r="AL8249" t="s">
        <v>7878</v>
      </c>
    </row>
    <row r="8250" spans="2:38">
      <c r="B8250" s="16" t="n">
        <f>10000000+INDEX(编号表!$B:$B,MATCH(F8250,编号表!$A:$A,0))*100000+INDEX(编号表!$F:$F,MATCH(D8250,编号表!$E:$E,0))*1000+INDEX(编号表!$D:$D,MATCH(E8250,编号表!$C:$C,0))*10000+G8250</f>
        <v>12436051</v>
      </c>
      <c r="C8250" s="42" t="s">
        <v>8211</v>
      </c>
      <c r="D8250" s="42" t="s">
        <v>114</v>
      </c>
      <c r="E8250" s="42" t="s">
        <v>342</v>
      </c>
      <c r="F8250" s="42" t="s">
        <v>7668</v>
      </c>
      <c r="G8250" s="42">
        <v>51</v>
      </c>
      <c r="H8250" s="42"/>
      <c r="I8250" s="42">
        <v>60</v>
      </c>
      <c r="J8250" s="42" t="str">
        <f t="shared" si="137"/>
        <v>大类_道品金丹法宝</v>
      </c>
      <c r="K8250" s="42" t="s">
        <v>6624</v>
      </c>
      <c r="L8250" s="42"/>
      <c r="M8250" s="42" t="s">
        <v>7668</v>
      </c>
      <c r="N8250" s="42"/>
      <c r="O8250" s="42">
        <v>0</v>
      </c>
      <c r="P8250" s="42" t="b">
        <v>1</v>
      </c>
      <c r="Q8250" s="42"/>
      <c r="R8250" s="42" t="b">
        <v>0</v>
      </c>
      <c r="S8250" s="42">
        <v>1</v>
      </c>
      <c r="T8250" s="42" t="s">
        <v>91</v>
      </c>
      <c r="U8250" s="42">
        <v>999</v>
      </c>
      <c r="V8250" s="42" t="s">
        <v>7669</v>
      </c>
      <c r="W8250" s="42">
        <v>36051</v>
      </c>
      <c r="X8250" s="42"/>
      <c r="Y8250" s="42" t="s">
        <v>7880</v>
      </c>
      <c r="Z8250" t="str" s="42">
        <v>|cff00FF00“珠中生机周流不息，御使之时，所属角色气血徐复，久战亦有回转之机。”——《青华养命真经》|r</v>
      </c>
      <c r="AA8250" t="str" s="42">
        <v>法宝打造获得。成宝核心×1；主材：凝华灵玉×1；辅材类别：精血×1；特性材料类别：木行凝华×1。</v>
      </c>
      <c r="AB8250" s="42">
        <v>12421010</v>
      </c>
      <c r="AC8250" s="42" t="s">
        <v>121</v>
      </c>
      <c r="AD8250" s="42">
        <v>0</v>
      </c>
      <c r="AE8250" s="42"/>
      <c r="AF8250" s="42">
        <v>70006</v>
      </c>
      <c r="AG8250" s="42"/>
      <c r="AH8250" s="42">
        <v>756000</v>
      </c>
      <c r="AI8250" s="42" t="s">
        <v>7668</v>
      </c>
      <c r="AJ8250" s="42" t="s">
        <v>7877</v>
      </c>
      <c r="AK8250" s="42" t="s">
        <v>342</v>
      </c>
      <c r="AL8250" t="s">
        <v>7882</v>
      </c>
    </row>
    <row r="8251" spans="2:38">
      <c r="B8251" s="16" t="n">
        <f>10000000+INDEX(编号表!$B:$B,MATCH(F8251,编号表!$A:$A,0))*100000+INDEX(编号表!$F:$F,MATCH(D8251,编号表!$E:$E,0))*1000+INDEX(编号表!$D:$D,MATCH(E8251,编号表!$C:$C,0))*10000+G8251</f>
        <v>12436052</v>
      </c>
      <c r="C8251" s="42" t="s">
        <v>8213</v>
      </c>
      <c r="D8251" s="42" t="s">
        <v>114</v>
      </c>
      <c r="E8251" s="42" t="s">
        <v>342</v>
      </c>
      <c r="F8251" s="42" t="s">
        <v>7668</v>
      </c>
      <c r="G8251" s="42">
        <v>52</v>
      </c>
      <c r="H8251" s="42"/>
      <c r="I8251" s="42">
        <v>60</v>
      </c>
      <c r="J8251" s="42" t="str">
        <f t="shared" si="137"/>
        <v>大类_道品金丹法宝</v>
      </c>
      <c r="K8251" s="42" t="s">
        <v>6624</v>
      </c>
      <c r="L8251" s="42"/>
      <c r="M8251" s="42" t="s">
        <v>7668</v>
      </c>
      <c r="N8251" s="42"/>
      <c r="O8251" s="42">
        <v>0</v>
      </c>
      <c r="P8251" s="42" t="b">
        <v>1</v>
      </c>
      <c r="Q8251" s="42"/>
      <c r="R8251" s="42" t="b">
        <v>0</v>
      </c>
      <c r="S8251" s="42">
        <v>1</v>
      </c>
      <c r="T8251" s="42" t="s">
        <v>91</v>
      </c>
      <c r="U8251" s="42">
        <v>999</v>
      </c>
      <c r="V8251" s="42" t="s">
        <v>7669</v>
      </c>
      <c r="W8251" s="42">
        <v>36052</v>
      </c>
      <c r="X8251" s="42"/>
      <c r="Y8251" s="42" t="s">
        <v>7884</v>
      </c>
      <c r="Z8251" t="str" s="42">
        <v>|cff00FF00“珠中生机周流不息，御使之时，所属角色气血徐复，久战亦有回转之机。”——《青华养命真经》|r</v>
      </c>
      <c r="AA8251" t="str" s="42">
        <v>法宝打造获得。成宝核心×1；主材：凝华灵玉×1；辅材类别：地脉灵液×1；特性材料类别：灵木灵核×1。</v>
      </c>
      <c r="AB8251" s="42">
        <v>12421010</v>
      </c>
      <c r="AC8251" s="42" t="s">
        <v>121</v>
      </c>
      <c r="AD8251" s="42">
        <v>0</v>
      </c>
      <c r="AE8251" s="42"/>
      <c r="AF8251" s="42">
        <v>70006</v>
      </c>
      <c r="AG8251" s="42"/>
      <c r="AH8251" s="42">
        <v>756000</v>
      </c>
      <c r="AI8251" s="42" t="s">
        <v>7668</v>
      </c>
      <c r="AJ8251" s="42" t="s">
        <v>7877</v>
      </c>
      <c r="AK8251" s="42" t="s">
        <v>342</v>
      </c>
      <c r="AL8251" t="s">
        <v>7886</v>
      </c>
    </row>
    <row r="8252" spans="2:38">
      <c r="B8252" s="16" t="n">
        <f>10000000+INDEX(编号表!$B:$B,MATCH(F8252,编号表!$A:$A,0))*100000+INDEX(编号表!$F:$F,MATCH(D8252,编号表!$E:$E,0))*1000+INDEX(编号表!$D:$D,MATCH(E8252,编号表!$C:$C,0))*10000+G8252</f>
        <v>12436053</v>
      </c>
      <c r="C8252" s="42" t="s">
        <v>8215</v>
      </c>
      <c r="D8252" s="42" t="s">
        <v>114</v>
      </c>
      <c r="E8252" s="42" t="s">
        <v>342</v>
      </c>
      <c r="F8252" s="42" t="s">
        <v>7668</v>
      </c>
      <c r="G8252" s="42">
        <v>53</v>
      </c>
      <c r="H8252" s="42"/>
      <c r="I8252" s="42">
        <v>60</v>
      </c>
      <c r="J8252" s="42" t="str">
        <f t="shared" si="137"/>
        <v>大类_道品金丹法宝</v>
      </c>
      <c r="K8252" s="42" t="s">
        <v>6624</v>
      </c>
      <c r="L8252" s="42"/>
      <c r="M8252" s="42" t="s">
        <v>7668</v>
      </c>
      <c r="N8252" s="42"/>
      <c r="O8252" s="42">
        <v>0</v>
      </c>
      <c r="P8252" s="42" t="b">
        <v>1</v>
      </c>
      <c r="Q8252" s="42"/>
      <c r="R8252" s="42" t="b">
        <v>0</v>
      </c>
      <c r="S8252" s="42">
        <v>1</v>
      </c>
      <c r="T8252" s="42" t="s">
        <v>91</v>
      </c>
      <c r="U8252" s="42">
        <v>999</v>
      </c>
      <c r="V8252" s="42" t="s">
        <v>7669</v>
      </c>
      <c r="W8252" s="42">
        <v>36053</v>
      </c>
      <c r="X8252" s="42"/>
      <c r="Y8252" s="42" t="s">
        <v>7888</v>
      </c>
      <c r="Z8252" t="str" s="42">
        <v>|cff00FF00“珠中生机周流不息，御使之时，所属角色气血徐复，久战亦有回转之机。”——《青华养命真经》|r</v>
      </c>
      <c r="AA8252" t="str" s="42">
        <v>法宝打造获得。成宝核心×1；主材：凝华灵玉×1；辅材类别：地脉灵液×1；特性材料类别：木行凝华×1。</v>
      </c>
      <c r="AB8252" s="42">
        <v>12421010</v>
      </c>
      <c r="AC8252" s="42" t="s">
        <v>121</v>
      </c>
      <c r="AD8252" s="42">
        <v>0</v>
      </c>
      <c r="AE8252" s="42"/>
      <c r="AF8252" s="42">
        <v>70006</v>
      </c>
      <c r="AG8252" s="42"/>
      <c r="AH8252" s="42">
        <v>756000</v>
      </c>
      <c r="AI8252" s="42" t="s">
        <v>7668</v>
      </c>
      <c r="AJ8252" s="42" t="s">
        <v>7877</v>
      </c>
      <c r="AK8252" s="42" t="s">
        <v>342</v>
      </c>
      <c r="AL8252" t="s">
        <v>7890</v>
      </c>
    </row>
    <row r="8253" spans="2:38">
      <c r="B8253" s="16" t="n">
        <f>10000000+INDEX(编号表!$B:$B,MATCH(F8253,编号表!$A:$A,0))*100000+INDEX(编号表!$F:$F,MATCH(D8253,编号表!$E:$E,0))*1000+INDEX(编号表!$D:$D,MATCH(E8253,编号表!$C:$C,0))*10000+G8253</f>
        <v>12436054</v>
      </c>
      <c r="C8253" s="42" t="s">
        <v>8217</v>
      </c>
      <c r="D8253" s="42" t="s">
        <v>114</v>
      </c>
      <c r="E8253" s="42" t="s">
        <v>342</v>
      </c>
      <c r="F8253" s="42" t="s">
        <v>7668</v>
      </c>
      <c r="G8253" s="42">
        <v>54</v>
      </c>
      <c r="H8253" s="42"/>
      <c r="I8253" s="42">
        <v>60</v>
      </c>
      <c r="J8253" s="42" t="str">
        <f t="shared" si="137"/>
        <v>大类_道品金丹法宝</v>
      </c>
      <c r="K8253" s="42" t="s">
        <v>6624</v>
      </c>
      <c r="L8253" s="42"/>
      <c r="M8253" s="42" t="s">
        <v>7668</v>
      </c>
      <c r="N8253" s="42"/>
      <c r="O8253" s="42">
        <v>0</v>
      </c>
      <c r="P8253" s="42" t="b">
        <v>1</v>
      </c>
      <c r="Q8253" s="42"/>
      <c r="R8253" s="42" t="b">
        <v>0</v>
      </c>
      <c r="S8253" s="42">
        <v>1</v>
      </c>
      <c r="T8253" s="42" t="s">
        <v>91</v>
      </c>
      <c r="U8253" s="42">
        <v>999</v>
      </c>
      <c r="V8253" s="42" t="s">
        <v>7669</v>
      </c>
      <c r="W8253" s="42">
        <v>36054</v>
      </c>
      <c r="X8253" s="42"/>
      <c r="Y8253" s="42" t="s">
        <v>7892</v>
      </c>
      <c r="Z8253" s="42" t="s">
        <v>7893</v>
      </c>
      <c r="AA8253" t="str" s="42">
        <v>法宝打造获得。成宝核心×1；主材：凝华灵玉×1；辅材类别：精血×1；特性材料类别：灵木灵核×1。</v>
      </c>
      <c r="AB8253" s="42">
        <v>12421006</v>
      </c>
      <c r="AC8253" s="42" t="s">
        <v>121</v>
      </c>
      <c r="AD8253" s="42">
        <v>0</v>
      </c>
      <c r="AE8253" s="42"/>
      <c r="AF8253" s="42">
        <v>70006</v>
      </c>
      <c r="AG8253" s="42"/>
      <c r="AH8253" s="42">
        <v>756000</v>
      </c>
      <c r="AI8253" s="42" t="s">
        <v>7668</v>
      </c>
      <c r="AJ8253" s="42" t="s">
        <v>7894</v>
      </c>
      <c r="AK8253" s="42" t="s">
        <v>342</v>
      </c>
      <c r="AL8253" t="s">
        <v>7895</v>
      </c>
    </row>
    <row r="8254" spans="2:38">
      <c r="B8254" s="16" t="n">
        <f>10000000+INDEX(编号表!$B:$B,MATCH(F8254,编号表!$A:$A,0))*100000+INDEX(编号表!$F:$F,MATCH(D8254,编号表!$E:$E,0))*1000+INDEX(编号表!$D:$D,MATCH(E8254,编号表!$C:$C,0))*10000+G8254</f>
        <v>12436055</v>
      </c>
      <c r="C8254" s="42" t="s">
        <v>8218</v>
      </c>
      <c r="D8254" s="42" t="s">
        <v>114</v>
      </c>
      <c r="E8254" s="42" t="s">
        <v>342</v>
      </c>
      <c r="F8254" s="42" t="s">
        <v>7668</v>
      </c>
      <c r="G8254" s="42">
        <v>55</v>
      </c>
      <c r="H8254" s="42"/>
      <c r="I8254" s="42">
        <v>60</v>
      </c>
      <c r="J8254" s="42" t="str">
        <f t="shared" si="137"/>
        <v>大类_道品金丹法宝</v>
      </c>
      <c r="K8254" s="42" t="s">
        <v>6624</v>
      </c>
      <c r="L8254" s="42"/>
      <c r="M8254" s="42" t="s">
        <v>7668</v>
      </c>
      <c r="N8254" s="42"/>
      <c r="O8254" s="42">
        <v>0</v>
      </c>
      <c r="P8254" s="42" t="b">
        <v>1</v>
      </c>
      <c r="Q8254" s="42"/>
      <c r="R8254" s="42" t="b">
        <v>0</v>
      </c>
      <c r="S8254" s="42">
        <v>1</v>
      </c>
      <c r="T8254" s="42" t="s">
        <v>91</v>
      </c>
      <c r="U8254" s="42">
        <v>999</v>
      </c>
      <c r="V8254" s="42" t="s">
        <v>7669</v>
      </c>
      <c r="W8254" s="42">
        <v>36055</v>
      </c>
      <c r="X8254" s="42"/>
      <c r="Y8254" s="42" t="s">
        <v>7897</v>
      </c>
      <c r="Z8254" s="42" t="s">
        <v>7893</v>
      </c>
      <c r="AA8254" t="str" s="42">
        <v>法宝打造获得。成宝核心×1；主材：凝华灵玉×1；辅材类别：精血×1；特性材料类别：金行凝华×1。</v>
      </c>
      <c r="AB8254" s="42">
        <v>12421006</v>
      </c>
      <c r="AC8254" s="42" t="s">
        <v>121</v>
      </c>
      <c r="AD8254" s="42">
        <v>0</v>
      </c>
      <c r="AE8254" s="42"/>
      <c r="AF8254" s="42">
        <v>70006</v>
      </c>
      <c r="AG8254" s="42"/>
      <c r="AH8254" s="42">
        <v>756000</v>
      </c>
      <c r="AI8254" s="42" t="s">
        <v>7668</v>
      </c>
      <c r="AJ8254" s="42" t="s">
        <v>7894</v>
      </c>
      <c r="AK8254" s="42" t="s">
        <v>342</v>
      </c>
      <c r="AL8254" t="s">
        <v>7899</v>
      </c>
    </row>
    <row r="8255" spans="2:38">
      <c r="B8255" s="16" t="n">
        <f>10000000+INDEX(编号表!$B:$B,MATCH(F8255,编号表!$A:$A,0))*100000+INDEX(编号表!$F:$F,MATCH(D8255,编号表!$E:$E,0))*1000+INDEX(编号表!$D:$D,MATCH(E8255,编号表!$C:$C,0))*10000+G8255</f>
        <v>12436056</v>
      </c>
      <c r="C8255" s="42" t="s">
        <v>8220</v>
      </c>
      <c r="D8255" s="42" t="s">
        <v>114</v>
      </c>
      <c r="E8255" s="42" t="s">
        <v>342</v>
      </c>
      <c r="F8255" s="42" t="s">
        <v>7668</v>
      </c>
      <c r="G8255" s="42">
        <v>56</v>
      </c>
      <c r="H8255" s="42"/>
      <c r="I8255" s="42">
        <v>60</v>
      </c>
      <c r="J8255" s="42" t="str">
        <f t="shared" si="137"/>
        <v>大类_道品金丹法宝</v>
      </c>
      <c r="K8255" s="42" t="s">
        <v>6624</v>
      </c>
      <c r="L8255" s="42"/>
      <c r="M8255" s="42" t="s">
        <v>7668</v>
      </c>
      <c r="N8255" s="42"/>
      <c r="O8255" s="42">
        <v>0</v>
      </c>
      <c r="P8255" s="42" t="b">
        <v>1</v>
      </c>
      <c r="Q8255" s="42"/>
      <c r="R8255" s="42" t="b">
        <v>0</v>
      </c>
      <c r="S8255" s="42">
        <v>1</v>
      </c>
      <c r="T8255" s="42" t="s">
        <v>91</v>
      </c>
      <c r="U8255" s="42">
        <v>999</v>
      </c>
      <c r="V8255" s="42" t="s">
        <v>7669</v>
      </c>
      <c r="W8255" s="42">
        <v>36056</v>
      </c>
      <c r="X8255" s="42"/>
      <c r="Y8255" s="42" t="s">
        <v>7901</v>
      </c>
      <c r="Z8255" s="42" t="s">
        <v>7893</v>
      </c>
      <c r="AA8255" t="str" s="42">
        <v>法宝打造获得。成宝核心×1；主材：凝华灵玉×1；辅材类别：精血×1；特性材料类别：木行凝华×1。</v>
      </c>
      <c r="AB8255" s="42">
        <v>12421006</v>
      </c>
      <c r="AC8255" s="42" t="s">
        <v>121</v>
      </c>
      <c r="AD8255" s="42">
        <v>0</v>
      </c>
      <c r="AE8255" s="42"/>
      <c r="AF8255" s="42">
        <v>70006</v>
      </c>
      <c r="AG8255" s="42"/>
      <c r="AH8255" s="42">
        <v>756000</v>
      </c>
      <c r="AI8255" s="42" t="s">
        <v>7668</v>
      </c>
      <c r="AJ8255" s="42" t="s">
        <v>7894</v>
      </c>
      <c r="AK8255" s="42" t="s">
        <v>342</v>
      </c>
      <c r="AL8255" t="s">
        <v>7902</v>
      </c>
    </row>
    <row r="8256" spans="2:38">
      <c r="B8256" s="16" t="n">
        <f>10000000+INDEX(编号表!$B:$B,MATCH(F8256,编号表!$A:$A,0))*100000+INDEX(编号表!$F:$F,MATCH(D8256,编号表!$E:$E,0))*1000+INDEX(编号表!$D:$D,MATCH(E8256,编号表!$C:$C,0))*10000+G8256</f>
        <v>12436057</v>
      </c>
      <c r="C8256" s="42" t="s">
        <v>8221</v>
      </c>
      <c r="D8256" s="42" t="s">
        <v>114</v>
      </c>
      <c r="E8256" s="42" t="s">
        <v>342</v>
      </c>
      <c r="F8256" s="42" t="s">
        <v>7668</v>
      </c>
      <c r="G8256" s="42">
        <v>57</v>
      </c>
      <c r="H8256" s="42"/>
      <c r="I8256" s="42">
        <v>60</v>
      </c>
      <c r="J8256" s="42" t="str">
        <f t="shared" si="137"/>
        <v>大类_道品金丹法宝</v>
      </c>
      <c r="K8256" s="42" t="s">
        <v>6624</v>
      </c>
      <c r="L8256" s="42"/>
      <c r="M8256" s="42" t="s">
        <v>7668</v>
      </c>
      <c r="N8256" s="42"/>
      <c r="O8256" s="42">
        <v>0</v>
      </c>
      <c r="P8256" s="42" t="b">
        <v>1</v>
      </c>
      <c r="Q8256" s="42"/>
      <c r="R8256" s="42" t="b">
        <v>0</v>
      </c>
      <c r="S8256" s="42">
        <v>1</v>
      </c>
      <c r="T8256" s="42" t="s">
        <v>91</v>
      </c>
      <c r="U8256" s="42">
        <v>999</v>
      </c>
      <c r="V8256" s="42" t="s">
        <v>7669</v>
      </c>
      <c r="W8256" s="42">
        <v>36057</v>
      </c>
      <c r="X8256" s="42"/>
      <c r="Y8256" s="42" t="s">
        <v>7904</v>
      </c>
      <c r="Z8256" s="42" t="s">
        <v>7893</v>
      </c>
      <c r="AA8256" t="str" s="42">
        <v>法宝打造获得。成宝核心×1；主材：凝华灵玉×1；辅材类别：精血×1；特性材料类别：水行凝华×1。</v>
      </c>
      <c r="AB8256" s="42">
        <v>12421006</v>
      </c>
      <c r="AC8256" s="42" t="s">
        <v>121</v>
      </c>
      <c r="AD8256" s="42">
        <v>0</v>
      </c>
      <c r="AE8256" s="42"/>
      <c r="AF8256" s="42">
        <v>70006</v>
      </c>
      <c r="AG8256" s="42"/>
      <c r="AH8256" s="42">
        <v>756000</v>
      </c>
      <c r="AI8256" s="42" t="s">
        <v>7668</v>
      </c>
      <c r="AJ8256" s="42" t="s">
        <v>7894</v>
      </c>
      <c r="AK8256" s="42" t="s">
        <v>342</v>
      </c>
      <c r="AL8256" t="s">
        <v>7906</v>
      </c>
    </row>
    <row r="8257" spans="2:38">
      <c r="B8257" s="16" t="n">
        <f>10000000+INDEX(编号表!$B:$B,MATCH(F8257,编号表!$A:$A,0))*100000+INDEX(编号表!$F:$F,MATCH(D8257,编号表!$E:$E,0))*1000+INDEX(编号表!$D:$D,MATCH(E8257,编号表!$C:$C,0))*10000+G8257</f>
        <v>12436058</v>
      </c>
      <c r="C8257" s="42" t="s">
        <v>8223</v>
      </c>
      <c r="D8257" s="42" t="s">
        <v>114</v>
      </c>
      <c r="E8257" s="42" t="s">
        <v>342</v>
      </c>
      <c r="F8257" s="42" t="s">
        <v>7668</v>
      </c>
      <c r="G8257" s="42">
        <v>58</v>
      </c>
      <c r="H8257" s="42"/>
      <c r="I8257" s="42">
        <v>60</v>
      </c>
      <c r="J8257" s="42" t="str">
        <f t="shared" si="137"/>
        <v>大类_道品金丹法宝</v>
      </c>
      <c r="K8257" s="42" t="s">
        <v>6624</v>
      </c>
      <c r="L8257" s="42"/>
      <c r="M8257" s="42" t="s">
        <v>7668</v>
      </c>
      <c r="N8257" s="42"/>
      <c r="O8257" s="42">
        <v>0</v>
      </c>
      <c r="P8257" s="42" t="b">
        <v>1</v>
      </c>
      <c r="Q8257" s="42"/>
      <c r="R8257" s="42" t="b">
        <v>0</v>
      </c>
      <c r="S8257" s="42">
        <v>1</v>
      </c>
      <c r="T8257" s="42" t="s">
        <v>91</v>
      </c>
      <c r="U8257" s="42">
        <v>999</v>
      </c>
      <c r="V8257" s="42" t="s">
        <v>7669</v>
      </c>
      <c r="W8257" s="42">
        <v>36058</v>
      </c>
      <c r="X8257" s="42"/>
      <c r="Y8257" s="42" t="s">
        <v>7908</v>
      </c>
      <c r="Z8257" s="42" t="s">
        <v>7893</v>
      </c>
      <c r="AA8257" t="str" s="42">
        <v>法宝打造获得。成宝核心×1；主材：凝华灵玉×1；辅材类别：精血×1；特性材料类别：火行凝华×1。</v>
      </c>
      <c r="AB8257" s="42">
        <v>12421006</v>
      </c>
      <c r="AC8257" s="42" t="s">
        <v>121</v>
      </c>
      <c r="AD8257" s="42">
        <v>0</v>
      </c>
      <c r="AE8257" s="42"/>
      <c r="AF8257" s="42">
        <v>70006</v>
      </c>
      <c r="AG8257" s="42"/>
      <c r="AH8257" s="42">
        <v>756000</v>
      </c>
      <c r="AI8257" s="42" t="s">
        <v>7668</v>
      </c>
      <c r="AJ8257" s="42" t="s">
        <v>7894</v>
      </c>
      <c r="AK8257" s="42" t="s">
        <v>342</v>
      </c>
      <c r="AL8257" t="s">
        <v>7910</v>
      </c>
    </row>
    <row r="8258" spans="2:38">
      <c r="B8258" s="16" t="n">
        <f>10000000+INDEX(编号表!$B:$B,MATCH(F8258,编号表!$A:$A,0))*100000+INDEX(编号表!$F:$F,MATCH(D8258,编号表!$E:$E,0))*1000+INDEX(编号表!$D:$D,MATCH(E8258,编号表!$C:$C,0))*10000+G8258</f>
        <v>12436059</v>
      </c>
      <c r="C8258" s="42" t="s">
        <v>8225</v>
      </c>
      <c r="D8258" s="42" t="s">
        <v>114</v>
      </c>
      <c r="E8258" s="42" t="s">
        <v>342</v>
      </c>
      <c r="F8258" s="42" t="s">
        <v>7668</v>
      </c>
      <c r="G8258" s="42">
        <v>59</v>
      </c>
      <c r="H8258" s="42"/>
      <c r="I8258" s="42">
        <v>60</v>
      </c>
      <c r="J8258" s="42" t="str">
        <f t="shared" si="137"/>
        <v>大类_道品金丹法宝</v>
      </c>
      <c r="K8258" s="42" t="s">
        <v>6624</v>
      </c>
      <c r="L8258" s="42"/>
      <c r="M8258" s="42" t="s">
        <v>7668</v>
      </c>
      <c r="N8258" s="42"/>
      <c r="O8258" s="42">
        <v>0</v>
      </c>
      <c r="P8258" s="42" t="b">
        <v>1</v>
      </c>
      <c r="Q8258" s="42"/>
      <c r="R8258" s="42" t="b">
        <v>0</v>
      </c>
      <c r="S8258" s="42">
        <v>1</v>
      </c>
      <c r="T8258" s="42" t="s">
        <v>91</v>
      </c>
      <c r="U8258" s="42">
        <v>999</v>
      </c>
      <c r="V8258" s="42" t="s">
        <v>7669</v>
      </c>
      <c r="W8258" s="42">
        <v>36059</v>
      </c>
      <c r="X8258" s="42"/>
      <c r="Y8258" s="42" t="s">
        <v>7912</v>
      </c>
      <c r="Z8258" s="42" t="s">
        <v>7893</v>
      </c>
      <c r="AA8258" t="str" s="42">
        <v>法宝打造获得。成宝核心×1；主材：凝华灵玉×1；辅材类别：精血×1；特性材料类别：土行凝华×1。</v>
      </c>
      <c r="AB8258" s="42">
        <v>12421006</v>
      </c>
      <c r="AC8258" s="42" t="s">
        <v>121</v>
      </c>
      <c r="AD8258" s="42">
        <v>0</v>
      </c>
      <c r="AE8258" s="42"/>
      <c r="AF8258" s="42">
        <v>70006</v>
      </c>
      <c r="AG8258" s="42"/>
      <c r="AH8258" s="42">
        <v>756000</v>
      </c>
      <c r="AI8258" s="42" t="s">
        <v>7668</v>
      </c>
      <c r="AJ8258" s="42" t="s">
        <v>7894</v>
      </c>
      <c r="AK8258" s="42" t="s">
        <v>342</v>
      </c>
      <c r="AL8258" t="s">
        <v>7914</v>
      </c>
    </row>
    <row r="8259" spans="2:38">
      <c r="B8259" s="16" t="n">
        <f>10000000+INDEX(编号表!$B:$B,MATCH(F8259,编号表!$A:$A,0))*100000+INDEX(编号表!$F:$F,MATCH(D8259,编号表!$E:$E,0))*1000+INDEX(编号表!$D:$D,MATCH(E8259,编号表!$C:$C,0))*10000+G8259</f>
        <v>12436060</v>
      </c>
      <c r="C8259" s="42" t="s">
        <v>8227</v>
      </c>
      <c r="D8259" s="42" t="s">
        <v>114</v>
      </c>
      <c r="E8259" s="42" t="s">
        <v>342</v>
      </c>
      <c r="F8259" s="42" t="s">
        <v>7668</v>
      </c>
      <c r="G8259" s="42">
        <v>60</v>
      </c>
      <c r="H8259" s="42"/>
      <c r="I8259" s="42">
        <v>60</v>
      </c>
      <c r="J8259" s="42" t="str">
        <f t="shared" si="137"/>
        <v>大类_道品金丹法宝</v>
      </c>
      <c r="K8259" s="42" t="s">
        <v>6624</v>
      </c>
      <c r="L8259" s="42"/>
      <c r="M8259" s="42" t="s">
        <v>7668</v>
      </c>
      <c r="N8259" s="42"/>
      <c r="O8259" s="42">
        <v>0</v>
      </c>
      <c r="P8259" s="42" t="b">
        <v>1</v>
      </c>
      <c r="Q8259" s="42"/>
      <c r="R8259" s="42" t="b">
        <v>0</v>
      </c>
      <c r="S8259" s="42">
        <v>1</v>
      </c>
      <c r="T8259" s="42" t="s">
        <v>91</v>
      </c>
      <c r="U8259" s="42">
        <v>999</v>
      </c>
      <c r="V8259" s="42" t="s">
        <v>7669</v>
      </c>
      <c r="W8259" s="42">
        <v>36060</v>
      </c>
      <c r="X8259" s="42"/>
      <c r="Y8259" s="42" t="s">
        <v>7916</v>
      </c>
      <c r="Z8259" s="42" t="s">
        <v>7893</v>
      </c>
      <c r="AA8259" t="str" s="42">
        <v>法宝打造获得。成宝核心×1；主材：凝华灵玉×1；辅材类别：石乳×1；特性材料类别：灵木灵核×1。</v>
      </c>
      <c r="AB8259" s="42">
        <v>12421006</v>
      </c>
      <c r="AC8259" s="42" t="s">
        <v>121</v>
      </c>
      <c r="AD8259" s="42">
        <v>0</v>
      </c>
      <c r="AE8259" s="42"/>
      <c r="AF8259" s="42">
        <v>70006</v>
      </c>
      <c r="AG8259" s="42"/>
      <c r="AH8259" s="42">
        <v>756000</v>
      </c>
      <c r="AI8259" s="42" t="s">
        <v>7668</v>
      </c>
      <c r="AJ8259" s="42" t="s">
        <v>7894</v>
      </c>
      <c r="AK8259" s="42" t="s">
        <v>342</v>
      </c>
      <c r="AL8259" t="s">
        <v>7918</v>
      </c>
    </row>
    <row r="8260" spans="2:38">
      <c r="B8260" s="16" t="n">
        <f>10000000+INDEX(编号表!$B:$B,MATCH(F8260,编号表!$A:$A,0))*100000+INDEX(编号表!$F:$F,MATCH(D8260,编号表!$E:$E,0))*1000+INDEX(编号表!$D:$D,MATCH(E8260,编号表!$C:$C,0))*10000+G8260</f>
        <v>12436061</v>
      </c>
      <c r="C8260" s="42" t="s">
        <v>8229</v>
      </c>
      <c r="D8260" s="42" t="s">
        <v>114</v>
      </c>
      <c r="E8260" s="42" t="s">
        <v>342</v>
      </c>
      <c r="F8260" s="42" t="s">
        <v>7668</v>
      </c>
      <c r="G8260" s="42">
        <v>61</v>
      </c>
      <c r="H8260" s="42"/>
      <c r="I8260" s="42">
        <v>60</v>
      </c>
      <c r="J8260" s="42" t="str">
        <f t="shared" si="137"/>
        <v>大类_道品金丹法宝</v>
      </c>
      <c r="K8260" s="42" t="s">
        <v>6624</v>
      </c>
      <c r="L8260" s="42"/>
      <c r="M8260" s="42" t="s">
        <v>7668</v>
      </c>
      <c r="N8260" s="42"/>
      <c r="O8260" s="42">
        <v>0</v>
      </c>
      <c r="P8260" s="42" t="b">
        <v>1</v>
      </c>
      <c r="Q8260" s="42"/>
      <c r="R8260" s="42" t="b">
        <v>0</v>
      </c>
      <c r="S8260" s="42">
        <v>1</v>
      </c>
      <c r="T8260" s="42" t="s">
        <v>91</v>
      </c>
      <c r="U8260" s="42">
        <v>999</v>
      </c>
      <c r="V8260" s="42" t="s">
        <v>7669</v>
      </c>
      <c r="W8260" s="42">
        <v>36061</v>
      </c>
      <c r="X8260" s="42"/>
      <c r="Y8260" s="42" t="s">
        <v>7920</v>
      </c>
      <c r="Z8260" s="42" t="s">
        <v>7893</v>
      </c>
      <c r="AA8260" t="str" s="42">
        <v>法宝打造获得。成宝核心×1；主材：凝华灵玉×1；辅材类别：石乳×1；特性材料类别：金行凝华×1。</v>
      </c>
      <c r="AB8260" s="42">
        <v>12421006</v>
      </c>
      <c r="AC8260" s="42" t="s">
        <v>121</v>
      </c>
      <c r="AD8260" s="42">
        <v>0</v>
      </c>
      <c r="AE8260" s="42"/>
      <c r="AF8260" s="42">
        <v>70006</v>
      </c>
      <c r="AG8260" s="42"/>
      <c r="AH8260" s="42">
        <v>756000</v>
      </c>
      <c r="AI8260" s="42" t="s">
        <v>7668</v>
      </c>
      <c r="AJ8260" s="42" t="s">
        <v>7894</v>
      </c>
      <c r="AK8260" s="42" t="s">
        <v>342</v>
      </c>
      <c r="AL8260" t="s">
        <v>7922</v>
      </c>
    </row>
    <row r="8261" spans="2:38">
      <c r="B8261" s="16" t="n">
        <f>10000000+INDEX(编号表!$B:$B,MATCH(F8261,编号表!$A:$A,0))*100000+INDEX(编号表!$F:$F,MATCH(D8261,编号表!$E:$E,0))*1000+INDEX(编号表!$D:$D,MATCH(E8261,编号表!$C:$C,0))*10000+G8261</f>
        <v>12436062</v>
      </c>
      <c r="C8261" s="42" t="s">
        <v>8231</v>
      </c>
      <c r="D8261" s="42" t="s">
        <v>114</v>
      </c>
      <c r="E8261" s="42" t="s">
        <v>342</v>
      </c>
      <c r="F8261" s="42" t="s">
        <v>7668</v>
      </c>
      <c r="G8261" s="42">
        <v>62</v>
      </c>
      <c r="H8261" s="42"/>
      <c r="I8261" s="42">
        <v>60</v>
      </c>
      <c r="J8261" s="42" t="str">
        <f t="shared" si="137"/>
        <v>大类_道品金丹法宝</v>
      </c>
      <c r="K8261" s="42" t="s">
        <v>6624</v>
      </c>
      <c r="L8261" s="42"/>
      <c r="M8261" s="42" t="s">
        <v>7668</v>
      </c>
      <c r="N8261" s="42"/>
      <c r="O8261" s="42">
        <v>0</v>
      </c>
      <c r="P8261" s="42" t="b">
        <v>1</v>
      </c>
      <c r="Q8261" s="42"/>
      <c r="R8261" s="42" t="b">
        <v>0</v>
      </c>
      <c r="S8261" s="42">
        <v>1</v>
      </c>
      <c r="T8261" s="42" t="s">
        <v>91</v>
      </c>
      <c r="U8261" s="42">
        <v>999</v>
      </c>
      <c r="V8261" s="42" t="s">
        <v>7669</v>
      </c>
      <c r="W8261" s="42">
        <v>36062</v>
      </c>
      <c r="X8261" s="42"/>
      <c r="Y8261" s="42" t="s">
        <v>7924</v>
      </c>
      <c r="Z8261" s="42" t="s">
        <v>7893</v>
      </c>
      <c r="AA8261" t="str" s="42">
        <v>法宝打造获得。成宝核心×1；主材：凝华灵玉×1；辅材类别：石乳×1；特性材料类别：木行凝华×1。</v>
      </c>
      <c r="AB8261" s="42">
        <v>12421006</v>
      </c>
      <c r="AC8261" s="42" t="s">
        <v>121</v>
      </c>
      <c r="AD8261" s="42">
        <v>0</v>
      </c>
      <c r="AE8261" s="42"/>
      <c r="AF8261" s="42">
        <v>70006</v>
      </c>
      <c r="AG8261" s="42"/>
      <c r="AH8261" s="42">
        <v>756000</v>
      </c>
      <c r="AI8261" s="42" t="s">
        <v>7668</v>
      </c>
      <c r="AJ8261" s="42" t="s">
        <v>7894</v>
      </c>
      <c r="AK8261" s="42" t="s">
        <v>342</v>
      </c>
      <c r="AL8261" t="s">
        <v>7926</v>
      </c>
    </row>
    <row r="8262" spans="2:38">
      <c r="B8262" s="16" t="n">
        <f>10000000+INDEX(编号表!$B:$B,MATCH(F8262,编号表!$A:$A,0))*100000+INDEX(编号表!$F:$F,MATCH(D8262,编号表!$E:$E,0))*1000+INDEX(编号表!$D:$D,MATCH(E8262,编号表!$C:$C,0))*10000+G8262</f>
        <v>12436063</v>
      </c>
      <c r="C8262" s="42" t="s">
        <v>8233</v>
      </c>
      <c r="D8262" s="42" t="s">
        <v>114</v>
      </c>
      <c r="E8262" s="42" t="s">
        <v>342</v>
      </c>
      <c r="F8262" s="42" t="s">
        <v>7668</v>
      </c>
      <c r="G8262" s="42">
        <v>63</v>
      </c>
      <c r="H8262" s="42"/>
      <c r="I8262" s="42">
        <v>60</v>
      </c>
      <c r="J8262" s="42" t="str">
        <f t="shared" si="137"/>
        <v>大类_道品金丹法宝</v>
      </c>
      <c r="K8262" s="42" t="s">
        <v>6624</v>
      </c>
      <c r="L8262" s="42"/>
      <c r="M8262" s="42" t="s">
        <v>7668</v>
      </c>
      <c r="N8262" s="42"/>
      <c r="O8262" s="42">
        <v>0</v>
      </c>
      <c r="P8262" s="42" t="b">
        <v>1</v>
      </c>
      <c r="Q8262" s="42"/>
      <c r="R8262" s="42" t="b">
        <v>0</v>
      </c>
      <c r="S8262" s="42">
        <v>1</v>
      </c>
      <c r="T8262" s="42" t="s">
        <v>91</v>
      </c>
      <c r="U8262" s="42">
        <v>999</v>
      </c>
      <c r="V8262" s="42" t="s">
        <v>7669</v>
      </c>
      <c r="W8262" s="42">
        <v>36063</v>
      </c>
      <c r="X8262" s="42"/>
      <c r="Y8262" s="42" t="s">
        <v>7928</v>
      </c>
      <c r="Z8262" s="42" t="s">
        <v>7893</v>
      </c>
      <c r="AA8262" t="str" s="42">
        <v>法宝打造获得。成宝核心×1；主材：凝华灵玉×1；辅材类别：石乳×1；特性材料类别：水行凝华×1。</v>
      </c>
      <c r="AB8262" s="42">
        <v>12421006</v>
      </c>
      <c r="AC8262" s="42" t="s">
        <v>121</v>
      </c>
      <c r="AD8262" s="42">
        <v>0</v>
      </c>
      <c r="AE8262" s="42"/>
      <c r="AF8262" s="42">
        <v>70006</v>
      </c>
      <c r="AG8262" s="42"/>
      <c r="AH8262" s="42">
        <v>756000</v>
      </c>
      <c r="AI8262" s="42" t="s">
        <v>7668</v>
      </c>
      <c r="AJ8262" s="42" t="s">
        <v>7894</v>
      </c>
      <c r="AK8262" s="42" t="s">
        <v>342</v>
      </c>
      <c r="AL8262" t="s">
        <v>7930</v>
      </c>
    </row>
    <row r="8263" spans="2:38">
      <c r="B8263" s="16" t="n">
        <f>10000000+INDEX(编号表!$B:$B,MATCH(F8263,编号表!$A:$A,0))*100000+INDEX(编号表!$F:$F,MATCH(D8263,编号表!$E:$E,0))*1000+INDEX(编号表!$D:$D,MATCH(E8263,编号表!$C:$C,0))*10000+G8263</f>
        <v>12436064</v>
      </c>
      <c r="C8263" s="42" t="s">
        <v>8235</v>
      </c>
      <c r="D8263" s="42" t="s">
        <v>114</v>
      </c>
      <c r="E8263" s="42" t="s">
        <v>342</v>
      </c>
      <c r="F8263" s="42" t="s">
        <v>7668</v>
      </c>
      <c r="G8263" s="42">
        <v>64</v>
      </c>
      <c r="H8263" s="42"/>
      <c r="I8263" s="42">
        <v>60</v>
      </c>
      <c r="J8263" s="42" t="str">
        <f t="shared" si="137"/>
        <v>大类_道品金丹法宝</v>
      </c>
      <c r="K8263" s="42" t="s">
        <v>6624</v>
      </c>
      <c r="L8263" s="42"/>
      <c r="M8263" s="42" t="s">
        <v>7668</v>
      </c>
      <c r="N8263" s="42"/>
      <c r="O8263" s="42">
        <v>0</v>
      </c>
      <c r="P8263" s="42" t="b">
        <v>1</v>
      </c>
      <c r="Q8263" s="42"/>
      <c r="R8263" s="42" t="b">
        <v>0</v>
      </c>
      <c r="S8263" s="42">
        <v>1</v>
      </c>
      <c r="T8263" s="42" t="s">
        <v>91</v>
      </c>
      <c r="U8263" s="42">
        <v>999</v>
      </c>
      <c r="V8263" s="42" t="s">
        <v>7669</v>
      </c>
      <c r="W8263" s="42">
        <v>36064</v>
      </c>
      <c r="X8263" s="42"/>
      <c r="Y8263" s="42" t="s">
        <v>7932</v>
      </c>
      <c r="Z8263" s="42" t="s">
        <v>7893</v>
      </c>
      <c r="AA8263" t="str" s="42">
        <v>法宝打造获得。成宝核心×1；主材：凝华灵玉×1；辅材类别：石乳×1；特性材料类别：火行凝华×1。</v>
      </c>
      <c r="AB8263" s="42">
        <v>12421006</v>
      </c>
      <c r="AC8263" s="42" t="s">
        <v>121</v>
      </c>
      <c r="AD8263" s="42">
        <v>0</v>
      </c>
      <c r="AE8263" s="42"/>
      <c r="AF8263" s="42">
        <v>70006</v>
      </c>
      <c r="AG8263" s="42"/>
      <c r="AH8263" s="42">
        <v>756000</v>
      </c>
      <c r="AI8263" s="42" t="s">
        <v>7668</v>
      </c>
      <c r="AJ8263" s="42" t="s">
        <v>7894</v>
      </c>
      <c r="AK8263" s="42" t="s">
        <v>342</v>
      </c>
      <c r="AL8263" t="s">
        <v>7934</v>
      </c>
    </row>
    <row r="8264" spans="2:38">
      <c r="B8264" s="16" t="n">
        <f>10000000+INDEX(编号表!$B:$B,MATCH(F8264,编号表!$A:$A,0))*100000+INDEX(编号表!$F:$F,MATCH(D8264,编号表!$E:$E,0))*1000+INDEX(编号表!$D:$D,MATCH(E8264,编号表!$C:$C,0))*10000+G8264</f>
        <v>12436065</v>
      </c>
      <c r="C8264" s="42" t="s">
        <v>8237</v>
      </c>
      <c r="D8264" s="42" t="s">
        <v>114</v>
      </c>
      <c r="E8264" s="42" t="s">
        <v>342</v>
      </c>
      <c r="F8264" s="42" t="s">
        <v>7668</v>
      </c>
      <c r="G8264" s="42">
        <v>65</v>
      </c>
      <c r="H8264" s="42"/>
      <c r="I8264" s="42">
        <v>60</v>
      </c>
      <c r="J8264" s="42" t="str">
        <f t="shared" si="137"/>
        <v>大类_道品金丹法宝</v>
      </c>
      <c r="K8264" s="42" t="s">
        <v>6624</v>
      </c>
      <c r="L8264" s="42"/>
      <c r="M8264" s="42" t="s">
        <v>7668</v>
      </c>
      <c r="N8264" s="42"/>
      <c r="O8264" s="42">
        <v>0</v>
      </c>
      <c r="P8264" s="42" t="b">
        <v>1</v>
      </c>
      <c r="Q8264" s="42"/>
      <c r="R8264" s="42" t="b">
        <v>0</v>
      </c>
      <c r="S8264" s="42">
        <v>1</v>
      </c>
      <c r="T8264" s="42" t="s">
        <v>91</v>
      </c>
      <c r="U8264" s="42">
        <v>999</v>
      </c>
      <c r="V8264" s="42" t="s">
        <v>7669</v>
      </c>
      <c r="W8264" s="42">
        <v>36065</v>
      </c>
      <c r="X8264" s="42"/>
      <c r="Y8264" s="42" t="s">
        <v>7936</v>
      </c>
      <c r="Z8264" s="42" t="s">
        <v>7893</v>
      </c>
      <c r="AA8264" t="str" s="42">
        <v>法宝打造获得。成宝核心×1；主材：凝华灵玉×1；辅材类别：石乳×1；特性材料类别：土行凝华×1。</v>
      </c>
      <c r="AB8264" s="42">
        <v>12421006</v>
      </c>
      <c r="AC8264" s="42" t="s">
        <v>121</v>
      </c>
      <c r="AD8264" s="42">
        <v>0</v>
      </c>
      <c r="AE8264" s="42"/>
      <c r="AF8264" s="42">
        <v>70006</v>
      </c>
      <c r="AG8264" s="42"/>
      <c r="AH8264" s="42">
        <v>756000</v>
      </c>
      <c r="AI8264" s="42" t="s">
        <v>7668</v>
      </c>
      <c r="AJ8264" s="42" t="s">
        <v>7894</v>
      </c>
      <c r="AK8264" s="42" t="s">
        <v>342</v>
      </c>
      <c r="AL8264" t="s">
        <v>7938</v>
      </c>
    </row>
    <row r="8265" spans="2:38">
      <c r="B8265" s="16" t="n">
        <f>10000000+INDEX(编号表!$B:$B,MATCH(F8265,编号表!$A:$A,0))*100000+INDEX(编号表!$F:$F,MATCH(D8265,编号表!$E:$E,0))*1000+INDEX(编号表!$D:$D,MATCH(E8265,编号表!$C:$C,0))*10000+G8265</f>
        <v>12436066</v>
      </c>
      <c r="C8265" s="42" t="s">
        <v>8477</v>
      </c>
      <c r="D8265" s="42" t="s">
        <v>114</v>
      </c>
      <c r="E8265" s="42" t="s">
        <v>342</v>
      </c>
      <c r="F8265" s="42" t="s">
        <v>7668</v>
      </c>
      <c r="G8265" s="42">
        <v>66</v>
      </c>
      <c r="H8265" s="42"/>
      <c r="I8265" s="42">
        <v>60</v>
      </c>
      <c r="J8265" s="42" t="str">
        <f t="shared" si="137"/>
        <v>大类_道品金丹法宝</v>
      </c>
      <c r="K8265" s="42" t="s">
        <v>6624</v>
      </c>
      <c r="L8265" s="42"/>
      <c r="M8265" s="42" t="s">
        <v>7668</v>
      </c>
      <c r="N8265" s="42"/>
      <c r="O8265" s="42">
        <v>0</v>
      </c>
      <c r="P8265" s="42" t="b">
        <v>1</v>
      </c>
      <c r="Q8265" s="42"/>
      <c r="R8265" s="42" t="b">
        <v>0</v>
      </c>
      <c r="S8265" s="42">
        <v>1</v>
      </c>
      <c r="T8265" s="42" t="s">
        <v>91</v>
      </c>
      <c r="U8265" s="42">
        <v>999</v>
      </c>
      <c r="V8265" s="42" t="s">
        <v>339</v>
      </c>
      <c r="W8265" s="42">
        <v>2436066</v>
      </c>
      <c r="X8265" s="42"/>
      <c r="Y8265" s="42" t="s">
        <v>7940</v>
      </c>
      <c r="Z8265" s="42" t="s">
        <v>7941</v>
      </c>
      <c r="AA8265" t="str" s="42">
        <v>法宝打造获得。成宝核心×1；主材：凝纹玄铁×1；辅材类别：玄砂×1；特性材料类别：金行凝华×1。</v>
      </c>
      <c r="AB8265" s="42">
        <v>12421007</v>
      </c>
      <c r="AC8265" s="42" t="s">
        <v>121</v>
      </c>
      <c r="AD8265" s="42">
        <v>0</v>
      </c>
      <c r="AE8265" s="42"/>
      <c r="AF8265" s="42">
        <v>70006</v>
      </c>
      <c r="AG8265" s="42"/>
      <c r="AH8265" s="42">
        <v>756000</v>
      </c>
      <c r="AI8265" s="42" t="s">
        <v>7668</v>
      </c>
      <c r="AJ8265" s="42" t="s">
        <v>7943</v>
      </c>
      <c r="AK8265" s="42" t="s">
        <v>342</v>
      </c>
      <c r="AL8265" t="s">
        <v>7944</v>
      </c>
    </row>
    <row r="8266" spans="2:38">
      <c r="B8266" s="16" t="n">
        <f>10000000+INDEX(编号表!$B:$B,MATCH(F8266,编号表!$A:$A,0))*100000+INDEX(编号表!$F:$F,MATCH(D8266,编号表!$E:$E,0))*1000+INDEX(编号表!$D:$D,MATCH(E8266,编号表!$C:$C,0))*10000+G8266</f>
        <v>12436067</v>
      </c>
      <c r="C8266" s="42" t="s">
        <v>8478</v>
      </c>
      <c r="D8266" s="42" t="s">
        <v>114</v>
      </c>
      <c r="E8266" s="42" t="s">
        <v>342</v>
      </c>
      <c r="F8266" s="42" t="s">
        <v>7668</v>
      </c>
      <c r="G8266" s="42">
        <v>67</v>
      </c>
      <c r="H8266" s="42"/>
      <c r="I8266" s="42">
        <v>60</v>
      </c>
      <c r="J8266" s="42" t="str">
        <f t="shared" si="137"/>
        <v>大类_道品金丹法宝</v>
      </c>
      <c r="K8266" s="42" t="s">
        <v>6624</v>
      </c>
      <c r="L8266" s="42"/>
      <c r="M8266" s="42" t="s">
        <v>7668</v>
      </c>
      <c r="N8266" s="42"/>
      <c r="O8266" s="42">
        <v>0</v>
      </c>
      <c r="P8266" s="42" t="b">
        <v>1</v>
      </c>
      <c r="Q8266" s="42"/>
      <c r="R8266" s="42" t="b">
        <v>0</v>
      </c>
      <c r="S8266" s="42">
        <v>1</v>
      </c>
      <c r="T8266" s="42" t="s">
        <v>91</v>
      </c>
      <c r="U8266" s="42">
        <v>999</v>
      </c>
      <c r="V8266" s="42" t="s">
        <v>339</v>
      </c>
      <c r="W8266" s="42">
        <v>2436067</v>
      </c>
      <c r="X8266" s="42"/>
      <c r="Y8266" s="42" t="s">
        <v>7946</v>
      </c>
      <c r="Z8266" s="42" t="s">
        <v>7941</v>
      </c>
      <c r="AA8266" t="str" s="42">
        <v>法宝打造获得。成宝核心×1；主材：凝纹玄铁×1；辅材类别：玄砂×1；特性材料类别：木行凝华×1。</v>
      </c>
      <c r="AB8266" s="42">
        <v>12421007</v>
      </c>
      <c r="AC8266" s="42" t="s">
        <v>121</v>
      </c>
      <c r="AD8266" s="42">
        <v>0</v>
      </c>
      <c r="AE8266" s="42"/>
      <c r="AF8266" s="42">
        <v>70006</v>
      </c>
      <c r="AG8266" s="42"/>
      <c r="AH8266" s="42">
        <v>756000</v>
      </c>
      <c r="AI8266" s="42" t="s">
        <v>7668</v>
      </c>
      <c r="AJ8266" s="42" t="s">
        <v>7943</v>
      </c>
      <c r="AK8266" s="42" t="s">
        <v>342</v>
      </c>
      <c r="AL8266" t="s">
        <v>7948</v>
      </c>
    </row>
    <row r="8267" spans="2:38">
      <c r="B8267" s="16" t="n">
        <f>10000000+INDEX(编号表!$B:$B,MATCH(F8267,编号表!$A:$A,0))*100000+INDEX(编号表!$F:$F,MATCH(D8267,编号表!$E:$E,0))*1000+INDEX(编号表!$D:$D,MATCH(E8267,编号表!$C:$C,0))*10000+G8267</f>
        <v>12436068</v>
      </c>
      <c r="C8267" s="42" t="s">
        <v>8479</v>
      </c>
      <c r="D8267" s="42" t="s">
        <v>114</v>
      </c>
      <c r="E8267" s="42" t="s">
        <v>342</v>
      </c>
      <c r="F8267" s="42" t="s">
        <v>7668</v>
      </c>
      <c r="G8267" s="42">
        <v>68</v>
      </c>
      <c r="H8267" s="42"/>
      <c r="I8267" s="42">
        <v>60</v>
      </c>
      <c r="J8267" s="42" t="str">
        <f t="shared" si="137"/>
        <v>大类_道品金丹法宝</v>
      </c>
      <c r="K8267" s="42" t="s">
        <v>6624</v>
      </c>
      <c r="L8267" s="42"/>
      <c r="M8267" s="42" t="s">
        <v>7668</v>
      </c>
      <c r="N8267" s="42"/>
      <c r="O8267" s="42">
        <v>0</v>
      </c>
      <c r="P8267" s="42" t="b">
        <v>1</v>
      </c>
      <c r="Q8267" s="42"/>
      <c r="R8267" s="42" t="b">
        <v>0</v>
      </c>
      <c r="S8267" s="42">
        <v>1</v>
      </c>
      <c r="T8267" s="42" t="s">
        <v>91</v>
      </c>
      <c r="U8267" s="42">
        <v>999</v>
      </c>
      <c r="V8267" s="42" t="s">
        <v>339</v>
      </c>
      <c r="W8267" s="42">
        <v>2436068</v>
      </c>
      <c r="X8267" s="42"/>
      <c r="Y8267" s="42" t="s">
        <v>7950</v>
      </c>
      <c r="Z8267" s="42" t="s">
        <v>7941</v>
      </c>
      <c r="AA8267" t="str" s="42">
        <v>法宝打造获得。成宝核心×1；主材：凝纹玄铁×1；辅材类别：玄砂×1；特性材料类别：水行凝华×1。</v>
      </c>
      <c r="AB8267" s="42">
        <v>12421007</v>
      </c>
      <c r="AC8267" s="42" t="s">
        <v>121</v>
      </c>
      <c r="AD8267" s="42">
        <v>0</v>
      </c>
      <c r="AE8267" s="42"/>
      <c r="AF8267" s="42">
        <v>70006</v>
      </c>
      <c r="AG8267" s="42"/>
      <c r="AH8267" s="42">
        <v>756000</v>
      </c>
      <c r="AI8267" s="42" t="s">
        <v>7668</v>
      </c>
      <c r="AJ8267" s="42" t="s">
        <v>7943</v>
      </c>
      <c r="AK8267" s="42" t="s">
        <v>342</v>
      </c>
      <c r="AL8267" t="s">
        <v>7952</v>
      </c>
    </row>
    <row r="8268" spans="2:38">
      <c r="B8268" s="16" t="n">
        <f>10000000+INDEX(编号表!$B:$B,MATCH(F8268,编号表!$A:$A,0))*100000+INDEX(编号表!$F:$F,MATCH(D8268,编号表!$E:$E,0))*1000+INDEX(编号表!$D:$D,MATCH(E8268,编号表!$C:$C,0))*10000+G8268</f>
        <v>12436069</v>
      </c>
      <c r="C8268" s="42" t="s">
        <v>8480</v>
      </c>
      <c r="D8268" s="42" t="s">
        <v>114</v>
      </c>
      <c r="E8268" s="42" t="s">
        <v>342</v>
      </c>
      <c r="F8268" s="42" t="s">
        <v>7668</v>
      </c>
      <c r="G8268" s="42">
        <v>69</v>
      </c>
      <c r="H8268" s="42"/>
      <c r="I8268" s="42">
        <v>60</v>
      </c>
      <c r="J8268" s="42" t="str">
        <f t="shared" si="137"/>
        <v>大类_道品金丹法宝</v>
      </c>
      <c r="K8268" s="42" t="s">
        <v>6624</v>
      </c>
      <c r="L8268" s="42"/>
      <c r="M8268" s="42" t="s">
        <v>7668</v>
      </c>
      <c r="N8268" s="42"/>
      <c r="O8268" s="42">
        <v>0</v>
      </c>
      <c r="P8268" s="42" t="b">
        <v>1</v>
      </c>
      <c r="Q8268" s="42"/>
      <c r="R8268" s="42" t="b">
        <v>0</v>
      </c>
      <c r="S8268" s="42">
        <v>1</v>
      </c>
      <c r="T8268" s="42" t="s">
        <v>91</v>
      </c>
      <c r="U8268" s="42">
        <v>999</v>
      </c>
      <c r="V8268" s="42" t="s">
        <v>339</v>
      </c>
      <c r="W8268" s="42">
        <v>2436069</v>
      </c>
      <c r="X8268" s="42"/>
      <c r="Y8268" s="42" t="s">
        <v>7954</v>
      </c>
      <c r="Z8268" s="42" t="s">
        <v>7941</v>
      </c>
      <c r="AA8268" t="str" s="42">
        <v>法宝打造获得。成宝核心×1；主材：凝纹玄铁×1；辅材类别：玄砂×1；特性材料类别：火行凝华×1。</v>
      </c>
      <c r="AB8268" s="42">
        <v>12421007</v>
      </c>
      <c r="AC8268" s="42" t="s">
        <v>121</v>
      </c>
      <c r="AD8268" s="42">
        <v>0</v>
      </c>
      <c r="AE8268" s="42"/>
      <c r="AF8268" s="42">
        <v>70006</v>
      </c>
      <c r="AG8268" s="42"/>
      <c r="AH8268" s="42">
        <v>756000</v>
      </c>
      <c r="AI8268" s="42" t="s">
        <v>7668</v>
      </c>
      <c r="AJ8268" s="42" t="s">
        <v>7943</v>
      </c>
      <c r="AK8268" s="42" t="s">
        <v>342</v>
      </c>
      <c r="AL8268" t="s">
        <v>7956</v>
      </c>
    </row>
    <row r="8269" spans="2:38">
      <c r="B8269" s="16" t="n">
        <f>10000000+INDEX(编号表!$B:$B,MATCH(F8269,编号表!$A:$A,0))*100000+INDEX(编号表!$F:$F,MATCH(D8269,编号表!$E:$E,0))*1000+INDEX(编号表!$D:$D,MATCH(E8269,编号表!$C:$C,0))*10000+G8269</f>
        <v>12436070</v>
      </c>
      <c r="C8269" s="42" t="s">
        <v>8481</v>
      </c>
      <c r="D8269" s="42" t="s">
        <v>114</v>
      </c>
      <c r="E8269" s="42" t="s">
        <v>342</v>
      </c>
      <c r="F8269" s="42" t="s">
        <v>7668</v>
      </c>
      <c r="G8269" s="42">
        <v>70</v>
      </c>
      <c r="H8269" s="42"/>
      <c r="I8269" s="42">
        <v>60</v>
      </c>
      <c r="J8269" s="42" t="str">
        <f t="shared" si="137"/>
        <v>大类_道品金丹法宝</v>
      </c>
      <c r="K8269" s="42" t="s">
        <v>6624</v>
      </c>
      <c r="L8269" s="42"/>
      <c r="M8269" s="42" t="s">
        <v>7668</v>
      </c>
      <c r="N8269" s="42"/>
      <c r="O8269" s="42">
        <v>0</v>
      </c>
      <c r="P8269" s="42" t="b">
        <v>1</v>
      </c>
      <c r="Q8269" s="42"/>
      <c r="R8269" s="42" t="b">
        <v>0</v>
      </c>
      <c r="S8269" s="42">
        <v>1</v>
      </c>
      <c r="T8269" s="42" t="s">
        <v>91</v>
      </c>
      <c r="U8269" s="42">
        <v>999</v>
      </c>
      <c r="V8269" s="42" t="s">
        <v>339</v>
      </c>
      <c r="W8269" s="42">
        <v>2436070</v>
      </c>
      <c r="X8269" s="42"/>
      <c r="Y8269" s="42" t="s">
        <v>7958</v>
      </c>
      <c r="Z8269" s="42" t="s">
        <v>7941</v>
      </c>
      <c r="AA8269" t="str" s="42">
        <v>法宝打造获得。成宝核心×1；主材：凝纹玄铁×1；辅材类别：玄砂×1；特性材料类别：土行凝华×1。</v>
      </c>
      <c r="AB8269" s="42">
        <v>12421007</v>
      </c>
      <c r="AC8269" s="42" t="s">
        <v>121</v>
      </c>
      <c r="AD8269" s="42">
        <v>0</v>
      </c>
      <c r="AE8269" s="42"/>
      <c r="AF8269" s="42">
        <v>70006</v>
      </c>
      <c r="AG8269" s="42"/>
      <c r="AH8269" s="42">
        <v>756000</v>
      </c>
      <c r="AI8269" s="42" t="s">
        <v>7668</v>
      </c>
      <c r="AJ8269" s="42" t="s">
        <v>7943</v>
      </c>
      <c r="AK8269" s="42" t="s">
        <v>342</v>
      </c>
      <c r="AL8269" t="s">
        <v>7960</v>
      </c>
    </row>
    <row r="8270" spans="2:38">
      <c r="B8270" s="16" t="n">
        <f>10000000+INDEX(编号表!$B:$B,MATCH(F8270,编号表!$A:$A,0))*100000+INDEX(编号表!$F:$F,MATCH(D8270,编号表!$E:$E,0))*1000+INDEX(编号表!$D:$D,MATCH(E8270,编号表!$C:$C,0))*10000+G8270</f>
        <v>12436071</v>
      </c>
      <c r="C8270" s="42" t="s">
        <v>8482</v>
      </c>
      <c r="D8270" s="42" t="s">
        <v>114</v>
      </c>
      <c r="E8270" s="42" t="s">
        <v>342</v>
      </c>
      <c r="F8270" s="42" t="s">
        <v>7668</v>
      </c>
      <c r="G8270" s="42">
        <v>71</v>
      </c>
      <c r="H8270" s="42"/>
      <c r="I8270" s="42">
        <v>60</v>
      </c>
      <c r="J8270" s="42" t="str">
        <f t="shared" ref="J8270:J8333" si="138">"大类_"&amp;D8270&amp;E8270&amp;F8270</f>
        <v>大类_道品金丹法宝</v>
      </c>
      <c r="K8270" s="42" t="s">
        <v>6624</v>
      </c>
      <c r="L8270" s="42"/>
      <c r="M8270" s="42" t="s">
        <v>7668</v>
      </c>
      <c r="N8270" s="42"/>
      <c r="O8270" s="42">
        <v>0</v>
      </c>
      <c r="P8270" s="42" t="b">
        <v>1</v>
      </c>
      <c r="Q8270" s="42"/>
      <c r="R8270" s="42" t="b">
        <v>0</v>
      </c>
      <c r="S8270" s="42">
        <v>1</v>
      </c>
      <c r="T8270" s="42" t="s">
        <v>91</v>
      </c>
      <c r="U8270" s="42">
        <v>999</v>
      </c>
      <c r="V8270" s="42" t="s">
        <v>339</v>
      </c>
      <c r="W8270" s="42">
        <v>2436071</v>
      </c>
      <c r="X8270" s="42"/>
      <c r="Y8270" s="42" t="s">
        <v>7962</v>
      </c>
      <c r="Z8270" s="42" t="s">
        <v>7941</v>
      </c>
      <c r="AA8270" t="str" s="42">
        <v>法宝打造获得。成宝核心×1；主材：凝纹玄铁×1；辅材类别：古炉铜×1；特性材料类别：金行凝华×1。</v>
      </c>
      <c r="AB8270" s="42">
        <v>12421007</v>
      </c>
      <c r="AC8270" s="42" t="s">
        <v>121</v>
      </c>
      <c r="AD8270" s="42">
        <v>0</v>
      </c>
      <c r="AE8270" s="42"/>
      <c r="AF8270" s="42">
        <v>70006</v>
      </c>
      <c r="AG8270" s="42"/>
      <c r="AH8270" s="42">
        <v>756000</v>
      </c>
      <c r="AI8270" s="42" t="s">
        <v>7668</v>
      </c>
      <c r="AJ8270" s="42" t="s">
        <v>7943</v>
      </c>
      <c r="AK8270" s="42" t="s">
        <v>342</v>
      </c>
      <c r="AL8270" t="s">
        <v>7964</v>
      </c>
    </row>
    <row r="8271" spans="2:38">
      <c r="B8271" s="16" t="n">
        <f>10000000+INDEX(编号表!$B:$B,MATCH(F8271,编号表!$A:$A,0))*100000+INDEX(编号表!$F:$F,MATCH(D8271,编号表!$E:$E,0))*1000+INDEX(编号表!$D:$D,MATCH(E8271,编号表!$C:$C,0))*10000+G8271</f>
        <v>12436072</v>
      </c>
      <c r="C8271" s="42" t="s">
        <v>8483</v>
      </c>
      <c r="D8271" s="42" t="s">
        <v>114</v>
      </c>
      <c r="E8271" s="42" t="s">
        <v>342</v>
      </c>
      <c r="F8271" s="42" t="s">
        <v>7668</v>
      </c>
      <c r="G8271" s="42">
        <v>72</v>
      </c>
      <c r="H8271" s="42"/>
      <c r="I8271" s="42">
        <v>60</v>
      </c>
      <c r="J8271" s="42" t="str">
        <f t="shared" si="138"/>
        <v>大类_道品金丹法宝</v>
      </c>
      <c r="K8271" s="42" t="s">
        <v>6624</v>
      </c>
      <c r="L8271" s="42"/>
      <c r="M8271" s="42" t="s">
        <v>7668</v>
      </c>
      <c r="N8271" s="42"/>
      <c r="O8271" s="42">
        <v>0</v>
      </c>
      <c r="P8271" s="42" t="b">
        <v>1</v>
      </c>
      <c r="Q8271" s="42"/>
      <c r="R8271" s="42" t="b">
        <v>0</v>
      </c>
      <c r="S8271" s="42">
        <v>1</v>
      </c>
      <c r="T8271" s="42" t="s">
        <v>91</v>
      </c>
      <c r="U8271" s="42">
        <v>999</v>
      </c>
      <c r="V8271" s="42" t="s">
        <v>339</v>
      </c>
      <c r="W8271" s="42">
        <v>2436072</v>
      </c>
      <c r="X8271" s="42"/>
      <c r="Y8271" s="42" t="s">
        <v>7966</v>
      </c>
      <c r="Z8271" s="42" t="s">
        <v>7941</v>
      </c>
      <c r="AA8271" t="str" s="42">
        <v>法宝打造获得。成宝核心×1；主材：凝纹玄铁×1；辅材类别：古炉铜×1；特性材料类别：木行凝华×1。</v>
      </c>
      <c r="AB8271" s="42">
        <v>12421007</v>
      </c>
      <c r="AC8271" s="42" t="s">
        <v>121</v>
      </c>
      <c r="AD8271" s="42">
        <v>0</v>
      </c>
      <c r="AE8271" s="42"/>
      <c r="AF8271" s="42">
        <v>70006</v>
      </c>
      <c r="AG8271" s="42"/>
      <c r="AH8271" s="42">
        <v>756000</v>
      </c>
      <c r="AI8271" s="42" t="s">
        <v>7668</v>
      </c>
      <c r="AJ8271" s="42" t="s">
        <v>7943</v>
      </c>
      <c r="AK8271" s="42" t="s">
        <v>342</v>
      </c>
      <c r="AL8271" t="s">
        <v>7968</v>
      </c>
    </row>
    <row r="8272" spans="2:38">
      <c r="B8272" s="16" t="n">
        <f>10000000+INDEX(编号表!$B:$B,MATCH(F8272,编号表!$A:$A,0))*100000+INDEX(编号表!$F:$F,MATCH(D8272,编号表!$E:$E,0))*1000+INDEX(编号表!$D:$D,MATCH(E8272,编号表!$C:$C,0))*10000+G8272</f>
        <v>12436073</v>
      </c>
      <c r="C8272" s="42" t="s">
        <v>8484</v>
      </c>
      <c r="D8272" s="42" t="s">
        <v>114</v>
      </c>
      <c r="E8272" s="42" t="s">
        <v>342</v>
      </c>
      <c r="F8272" s="42" t="s">
        <v>7668</v>
      </c>
      <c r="G8272" s="42">
        <v>73</v>
      </c>
      <c r="H8272" s="42"/>
      <c r="I8272" s="42">
        <v>60</v>
      </c>
      <c r="J8272" s="42" t="str">
        <f t="shared" si="138"/>
        <v>大类_道品金丹法宝</v>
      </c>
      <c r="K8272" s="42" t="s">
        <v>6624</v>
      </c>
      <c r="L8272" s="42"/>
      <c r="M8272" s="42" t="s">
        <v>7668</v>
      </c>
      <c r="N8272" s="42"/>
      <c r="O8272" s="42">
        <v>0</v>
      </c>
      <c r="P8272" s="42" t="b">
        <v>1</v>
      </c>
      <c r="Q8272" s="42"/>
      <c r="R8272" s="42" t="b">
        <v>0</v>
      </c>
      <c r="S8272" s="42">
        <v>1</v>
      </c>
      <c r="T8272" s="42" t="s">
        <v>91</v>
      </c>
      <c r="U8272" s="42">
        <v>999</v>
      </c>
      <c r="V8272" s="42" t="s">
        <v>339</v>
      </c>
      <c r="W8272" s="42">
        <v>2436073</v>
      </c>
      <c r="X8272" s="42"/>
      <c r="Y8272" s="42" t="s">
        <v>7970</v>
      </c>
      <c r="Z8272" s="42" t="s">
        <v>7941</v>
      </c>
      <c r="AA8272" t="str" s="42">
        <v>法宝打造获得。成宝核心×1；主材：凝纹玄铁×1；辅材类别：古炉铜×1；特性材料类别：水行凝华×1。</v>
      </c>
      <c r="AB8272" s="42">
        <v>12421007</v>
      </c>
      <c r="AC8272" s="42" t="s">
        <v>121</v>
      </c>
      <c r="AD8272" s="42">
        <v>0</v>
      </c>
      <c r="AE8272" s="42"/>
      <c r="AF8272" s="42">
        <v>70006</v>
      </c>
      <c r="AG8272" s="42"/>
      <c r="AH8272" s="42">
        <v>756000</v>
      </c>
      <c r="AI8272" s="42" t="s">
        <v>7668</v>
      </c>
      <c r="AJ8272" s="42" t="s">
        <v>7943</v>
      </c>
      <c r="AK8272" s="42" t="s">
        <v>342</v>
      </c>
      <c r="AL8272" t="s">
        <v>7972</v>
      </c>
    </row>
    <row r="8273" spans="2:38">
      <c r="B8273" s="16" t="n">
        <f>10000000+INDEX(编号表!$B:$B,MATCH(F8273,编号表!$A:$A,0))*100000+INDEX(编号表!$F:$F,MATCH(D8273,编号表!$E:$E,0))*1000+INDEX(编号表!$D:$D,MATCH(E8273,编号表!$C:$C,0))*10000+G8273</f>
        <v>12436074</v>
      </c>
      <c r="C8273" s="42" t="s">
        <v>8485</v>
      </c>
      <c r="D8273" s="42" t="s">
        <v>114</v>
      </c>
      <c r="E8273" s="42" t="s">
        <v>342</v>
      </c>
      <c r="F8273" s="42" t="s">
        <v>7668</v>
      </c>
      <c r="G8273" s="42">
        <v>74</v>
      </c>
      <c r="H8273" s="42"/>
      <c r="I8273" s="42">
        <v>60</v>
      </c>
      <c r="J8273" s="42" t="str">
        <f t="shared" si="138"/>
        <v>大类_道品金丹法宝</v>
      </c>
      <c r="K8273" s="42" t="s">
        <v>6624</v>
      </c>
      <c r="L8273" s="42"/>
      <c r="M8273" s="42" t="s">
        <v>7668</v>
      </c>
      <c r="N8273" s="42"/>
      <c r="O8273" s="42">
        <v>0</v>
      </c>
      <c r="P8273" s="42" t="b">
        <v>1</v>
      </c>
      <c r="Q8273" s="42"/>
      <c r="R8273" s="42" t="b">
        <v>0</v>
      </c>
      <c r="S8273" s="42">
        <v>1</v>
      </c>
      <c r="T8273" s="42" t="s">
        <v>91</v>
      </c>
      <c r="U8273" s="42">
        <v>999</v>
      </c>
      <c r="V8273" s="42" t="s">
        <v>339</v>
      </c>
      <c r="W8273" s="42">
        <v>2436074</v>
      </c>
      <c r="X8273" s="42"/>
      <c r="Y8273" s="42" t="s">
        <v>7974</v>
      </c>
      <c r="Z8273" s="42" t="s">
        <v>7941</v>
      </c>
      <c r="AA8273" t="str" s="42">
        <v>法宝打造获得。成宝核心×1；主材：凝纹玄铁×1；辅材类别：古炉铜×1；特性材料类别：火行凝华×1。</v>
      </c>
      <c r="AB8273" s="42">
        <v>12421007</v>
      </c>
      <c r="AC8273" s="42" t="s">
        <v>121</v>
      </c>
      <c r="AD8273" s="42">
        <v>0</v>
      </c>
      <c r="AE8273" s="42"/>
      <c r="AF8273" s="42">
        <v>70006</v>
      </c>
      <c r="AG8273" s="42"/>
      <c r="AH8273" s="42">
        <v>756000</v>
      </c>
      <c r="AI8273" s="42" t="s">
        <v>7668</v>
      </c>
      <c r="AJ8273" s="42" t="s">
        <v>7943</v>
      </c>
      <c r="AK8273" s="42" t="s">
        <v>342</v>
      </c>
      <c r="AL8273" t="s">
        <v>7976</v>
      </c>
    </row>
    <row r="8274" spans="2:38">
      <c r="B8274" s="16" t="n">
        <f>10000000+INDEX(编号表!$B:$B,MATCH(F8274,编号表!$A:$A,0))*100000+INDEX(编号表!$F:$F,MATCH(D8274,编号表!$E:$E,0))*1000+INDEX(编号表!$D:$D,MATCH(E8274,编号表!$C:$C,0))*10000+G8274</f>
        <v>12436075</v>
      </c>
      <c r="C8274" s="42" t="s">
        <v>8486</v>
      </c>
      <c r="D8274" s="42" t="s">
        <v>114</v>
      </c>
      <c r="E8274" s="42" t="s">
        <v>342</v>
      </c>
      <c r="F8274" s="42" t="s">
        <v>7668</v>
      </c>
      <c r="G8274" s="42">
        <v>75</v>
      </c>
      <c r="H8274" s="42"/>
      <c r="I8274" s="42">
        <v>60</v>
      </c>
      <c r="J8274" s="42" t="str">
        <f t="shared" si="138"/>
        <v>大类_道品金丹法宝</v>
      </c>
      <c r="K8274" s="42" t="s">
        <v>6624</v>
      </c>
      <c r="L8274" s="42"/>
      <c r="M8274" s="42" t="s">
        <v>7668</v>
      </c>
      <c r="N8274" s="42"/>
      <c r="O8274" s="42">
        <v>0</v>
      </c>
      <c r="P8274" s="42" t="b">
        <v>1</v>
      </c>
      <c r="Q8274" s="42"/>
      <c r="R8274" s="42" t="b">
        <v>0</v>
      </c>
      <c r="S8274" s="42">
        <v>1</v>
      </c>
      <c r="T8274" s="42" t="s">
        <v>91</v>
      </c>
      <c r="U8274" s="42">
        <v>999</v>
      </c>
      <c r="V8274" s="42" t="s">
        <v>339</v>
      </c>
      <c r="W8274" s="42">
        <v>2436075</v>
      </c>
      <c r="X8274" s="42"/>
      <c r="Y8274" s="42" t="s">
        <v>7978</v>
      </c>
      <c r="Z8274" s="42" t="s">
        <v>7941</v>
      </c>
      <c r="AA8274" t="str" s="42">
        <v>法宝打造获得。成宝核心×1；主材：凝纹玄铁×1；辅材类别：古炉铜×1；特性材料类别：土行凝华×1。</v>
      </c>
      <c r="AB8274" s="42">
        <v>12421007</v>
      </c>
      <c r="AC8274" s="42" t="s">
        <v>121</v>
      </c>
      <c r="AD8274" s="42">
        <v>0</v>
      </c>
      <c r="AE8274" s="42"/>
      <c r="AF8274" s="42">
        <v>70006</v>
      </c>
      <c r="AG8274" s="42"/>
      <c r="AH8274" s="42">
        <v>756000</v>
      </c>
      <c r="AI8274" s="42" t="s">
        <v>7668</v>
      </c>
      <c r="AJ8274" s="42" t="s">
        <v>7943</v>
      </c>
      <c r="AK8274" s="42" t="s">
        <v>342</v>
      </c>
      <c r="AL8274" t="s">
        <v>7980</v>
      </c>
    </row>
    <row r="8275" spans="2:38">
      <c r="B8275" s="16" t="n">
        <f>10000000+INDEX(编号表!$B:$B,MATCH(F8275,编号表!$A:$A,0))*100000+INDEX(编号表!$F:$F,MATCH(D8275,编号表!$E:$E,0))*1000+INDEX(编号表!$D:$D,MATCH(E8275,编号表!$C:$C,0))*10000+G8275</f>
        <v>12436076</v>
      </c>
      <c r="C8275" s="42" t="s">
        <v>8487</v>
      </c>
      <c r="D8275" s="42" t="s">
        <v>114</v>
      </c>
      <c r="E8275" s="42" t="s">
        <v>342</v>
      </c>
      <c r="F8275" s="42" t="s">
        <v>7668</v>
      </c>
      <c r="G8275" s="42">
        <v>76</v>
      </c>
      <c r="H8275" s="42"/>
      <c r="I8275" s="42">
        <v>60</v>
      </c>
      <c r="J8275" s="42" t="str">
        <f t="shared" si="138"/>
        <v>大类_道品金丹法宝</v>
      </c>
      <c r="K8275" s="42" t="s">
        <v>6624</v>
      </c>
      <c r="L8275" s="42"/>
      <c r="M8275" s="42" t="s">
        <v>7668</v>
      </c>
      <c r="N8275" s="42"/>
      <c r="O8275" s="42">
        <v>0</v>
      </c>
      <c r="P8275" s="42" t="b">
        <v>1</v>
      </c>
      <c r="Q8275" s="42"/>
      <c r="R8275" s="42" t="b">
        <v>0</v>
      </c>
      <c r="S8275" s="42">
        <v>1</v>
      </c>
      <c r="T8275" s="42" t="s">
        <v>91</v>
      </c>
      <c r="U8275" s="42">
        <v>999</v>
      </c>
      <c r="V8275" s="42" t="s">
        <v>339</v>
      </c>
      <c r="W8275" s="42">
        <v>2436076</v>
      </c>
      <c r="X8275" s="42"/>
      <c r="Y8275" s="42" t="s">
        <v>7982</v>
      </c>
      <c r="Z8275" s="42" t="s">
        <v>7941</v>
      </c>
      <c r="AA8275" t="str" s="42">
        <v>法宝打造获得。成宝核心×1；主材：凝纹玄铁×1；辅材类别：石乳×1；特性材料类别：金行凝华×1。</v>
      </c>
      <c r="AB8275" s="42">
        <v>12421007</v>
      </c>
      <c r="AC8275" s="42" t="s">
        <v>121</v>
      </c>
      <c r="AD8275" s="42">
        <v>0</v>
      </c>
      <c r="AE8275" s="42"/>
      <c r="AF8275" s="42">
        <v>70006</v>
      </c>
      <c r="AG8275" s="42"/>
      <c r="AH8275" s="42">
        <v>756000</v>
      </c>
      <c r="AI8275" s="42" t="s">
        <v>7668</v>
      </c>
      <c r="AJ8275" s="42" t="s">
        <v>7943</v>
      </c>
      <c r="AK8275" s="42" t="s">
        <v>342</v>
      </c>
      <c r="AL8275" t="s">
        <v>7984</v>
      </c>
    </row>
    <row r="8276" spans="2:38">
      <c r="B8276" s="16" t="n">
        <f>10000000+INDEX(编号表!$B:$B,MATCH(F8276,编号表!$A:$A,0))*100000+INDEX(编号表!$F:$F,MATCH(D8276,编号表!$E:$E,0))*1000+INDEX(编号表!$D:$D,MATCH(E8276,编号表!$C:$C,0))*10000+G8276</f>
        <v>12436077</v>
      </c>
      <c r="C8276" s="42" t="s">
        <v>8488</v>
      </c>
      <c r="D8276" s="42" t="s">
        <v>114</v>
      </c>
      <c r="E8276" s="42" t="s">
        <v>342</v>
      </c>
      <c r="F8276" s="42" t="s">
        <v>7668</v>
      </c>
      <c r="G8276" s="42">
        <v>77</v>
      </c>
      <c r="H8276" s="42"/>
      <c r="I8276" s="42">
        <v>60</v>
      </c>
      <c r="J8276" s="42" t="str">
        <f t="shared" si="138"/>
        <v>大类_道品金丹法宝</v>
      </c>
      <c r="K8276" s="42" t="s">
        <v>6624</v>
      </c>
      <c r="L8276" s="42"/>
      <c r="M8276" s="42" t="s">
        <v>7668</v>
      </c>
      <c r="N8276" s="42"/>
      <c r="O8276" s="42">
        <v>0</v>
      </c>
      <c r="P8276" s="42" t="b">
        <v>1</v>
      </c>
      <c r="Q8276" s="42"/>
      <c r="R8276" s="42" t="b">
        <v>0</v>
      </c>
      <c r="S8276" s="42">
        <v>1</v>
      </c>
      <c r="T8276" s="42" t="s">
        <v>91</v>
      </c>
      <c r="U8276" s="42">
        <v>999</v>
      </c>
      <c r="V8276" s="42" t="s">
        <v>339</v>
      </c>
      <c r="W8276" s="42">
        <v>2436077</v>
      </c>
      <c r="X8276" s="42"/>
      <c r="Y8276" s="42" t="s">
        <v>7986</v>
      </c>
      <c r="Z8276" s="42" t="s">
        <v>7941</v>
      </c>
      <c r="AA8276" t="str" s="42">
        <v>法宝打造获得。成宝核心×1；主材：凝纹玄铁×1；辅材类别：石乳×1；特性材料类别：木行凝华×1。</v>
      </c>
      <c r="AB8276" s="42">
        <v>12421007</v>
      </c>
      <c r="AC8276" s="42" t="s">
        <v>121</v>
      </c>
      <c r="AD8276" s="42">
        <v>0</v>
      </c>
      <c r="AE8276" s="42"/>
      <c r="AF8276" s="42">
        <v>70006</v>
      </c>
      <c r="AG8276" s="42"/>
      <c r="AH8276" s="42">
        <v>756000</v>
      </c>
      <c r="AI8276" s="42" t="s">
        <v>7668</v>
      </c>
      <c r="AJ8276" s="42" t="s">
        <v>7943</v>
      </c>
      <c r="AK8276" s="42" t="s">
        <v>342</v>
      </c>
      <c r="AL8276" t="s">
        <v>7988</v>
      </c>
    </row>
    <row r="8277" spans="2:38">
      <c r="B8277" s="16" t="n">
        <f>10000000+INDEX(编号表!$B:$B,MATCH(F8277,编号表!$A:$A,0))*100000+INDEX(编号表!$F:$F,MATCH(D8277,编号表!$E:$E,0))*1000+INDEX(编号表!$D:$D,MATCH(E8277,编号表!$C:$C,0))*10000+G8277</f>
        <v>12436078</v>
      </c>
      <c r="C8277" s="42" t="s">
        <v>8489</v>
      </c>
      <c r="D8277" s="42" t="s">
        <v>114</v>
      </c>
      <c r="E8277" s="42" t="s">
        <v>342</v>
      </c>
      <c r="F8277" s="42" t="s">
        <v>7668</v>
      </c>
      <c r="G8277" s="42">
        <v>78</v>
      </c>
      <c r="H8277" s="42"/>
      <c r="I8277" s="42">
        <v>60</v>
      </c>
      <c r="J8277" s="42" t="str">
        <f t="shared" si="138"/>
        <v>大类_道品金丹法宝</v>
      </c>
      <c r="K8277" s="42" t="s">
        <v>6624</v>
      </c>
      <c r="L8277" s="42"/>
      <c r="M8277" s="42" t="s">
        <v>7668</v>
      </c>
      <c r="N8277" s="42"/>
      <c r="O8277" s="42">
        <v>0</v>
      </c>
      <c r="P8277" s="42" t="b">
        <v>1</v>
      </c>
      <c r="Q8277" s="42"/>
      <c r="R8277" s="42" t="b">
        <v>0</v>
      </c>
      <c r="S8277" s="42">
        <v>1</v>
      </c>
      <c r="T8277" s="42" t="s">
        <v>91</v>
      </c>
      <c r="U8277" s="42">
        <v>999</v>
      </c>
      <c r="V8277" s="42" t="s">
        <v>339</v>
      </c>
      <c r="W8277" s="42">
        <v>2436078</v>
      </c>
      <c r="X8277" s="42"/>
      <c r="Y8277" s="42" t="s">
        <v>7990</v>
      </c>
      <c r="Z8277" s="42" t="s">
        <v>7941</v>
      </c>
      <c r="AA8277" t="str" s="42">
        <v>法宝打造获得。成宝核心×1；主材：凝纹玄铁×1；辅材类别：石乳×1；特性材料类别：水行凝华×1。</v>
      </c>
      <c r="AB8277" s="42">
        <v>12421007</v>
      </c>
      <c r="AC8277" s="42" t="s">
        <v>121</v>
      </c>
      <c r="AD8277" s="42">
        <v>0</v>
      </c>
      <c r="AE8277" s="42"/>
      <c r="AF8277" s="42">
        <v>70006</v>
      </c>
      <c r="AG8277" s="42"/>
      <c r="AH8277" s="42">
        <v>756000</v>
      </c>
      <c r="AI8277" s="42" t="s">
        <v>7668</v>
      </c>
      <c r="AJ8277" s="42" t="s">
        <v>7943</v>
      </c>
      <c r="AK8277" s="42" t="s">
        <v>342</v>
      </c>
      <c r="AL8277" t="s">
        <v>7992</v>
      </c>
    </row>
    <row r="8278" spans="2:38">
      <c r="B8278" s="16" t="n">
        <f>10000000+INDEX(编号表!$B:$B,MATCH(F8278,编号表!$A:$A,0))*100000+INDEX(编号表!$F:$F,MATCH(D8278,编号表!$E:$E,0))*1000+INDEX(编号表!$D:$D,MATCH(E8278,编号表!$C:$C,0))*10000+G8278</f>
        <v>12436079</v>
      </c>
      <c r="C8278" s="42" t="s">
        <v>8490</v>
      </c>
      <c r="D8278" s="42" t="s">
        <v>114</v>
      </c>
      <c r="E8278" s="42" t="s">
        <v>342</v>
      </c>
      <c r="F8278" s="42" t="s">
        <v>7668</v>
      </c>
      <c r="G8278" s="42">
        <v>79</v>
      </c>
      <c r="H8278" s="42"/>
      <c r="I8278" s="42">
        <v>60</v>
      </c>
      <c r="J8278" s="42" t="str">
        <f t="shared" si="138"/>
        <v>大类_道品金丹法宝</v>
      </c>
      <c r="K8278" s="42" t="s">
        <v>6624</v>
      </c>
      <c r="L8278" s="42"/>
      <c r="M8278" s="42" t="s">
        <v>7668</v>
      </c>
      <c r="N8278" s="42"/>
      <c r="O8278" s="42">
        <v>0</v>
      </c>
      <c r="P8278" s="42" t="b">
        <v>1</v>
      </c>
      <c r="Q8278" s="42"/>
      <c r="R8278" s="42" t="b">
        <v>0</v>
      </c>
      <c r="S8278" s="42">
        <v>1</v>
      </c>
      <c r="T8278" s="42" t="s">
        <v>91</v>
      </c>
      <c r="U8278" s="42">
        <v>999</v>
      </c>
      <c r="V8278" s="42" t="s">
        <v>339</v>
      </c>
      <c r="W8278" s="42">
        <v>2436079</v>
      </c>
      <c r="X8278" s="42"/>
      <c r="Y8278" s="42" t="s">
        <v>7994</v>
      </c>
      <c r="Z8278" s="42" t="s">
        <v>7941</v>
      </c>
      <c r="AA8278" t="str" s="42">
        <v>法宝打造获得。成宝核心×1；主材：凝纹玄铁×1；辅材类别：石乳×1；特性材料类别：火行凝华×1。</v>
      </c>
      <c r="AB8278" s="42">
        <v>12421007</v>
      </c>
      <c r="AC8278" s="42" t="s">
        <v>121</v>
      </c>
      <c r="AD8278" s="42">
        <v>0</v>
      </c>
      <c r="AE8278" s="42"/>
      <c r="AF8278" s="42">
        <v>70006</v>
      </c>
      <c r="AG8278" s="42"/>
      <c r="AH8278" s="42">
        <v>756000</v>
      </c>
      <c r="AI8278" s="42" t="s">
        <v>7668</v>
      </c>
      <c r="AJ8278" s="42" t="s">
        <v>7943</v>
      </c>
      <c r="AK8278" s="42" t="s">
        <v>342</v>
      </c>
      <c r="AL8278" t="s">
        <v>7996</v>
      </c>
    </row>
    <row r="8279" spans="2:38">
      <c r="B8279" s="16" t="n">
        <f>10000000+INDEX(编号表!$B:$B,MATCH(F8279,编号表!$A:$A,0))*100000+INDEX(编号表!$F:$F,MATCH(D8279,编号表!$E:$E,0))*1000+INDEX(编号表!$D:$D,MATCH(E8279,编号表!$C:$C,0))*10000+G8279</f>
        <v>12436080</v>
      </c>
      <c r="C8279" s="42" t="s">
        <v>8491</v>
      </c>
      <c r="D8279" s="42" t="s">
        <v>114</v>
      </c>
      <c r="E8279" s="42" t="s">
        <v>342</v>
      </c>
      <c r="F8279" s="42" t="s">
        <v>7668</v>
      </c>
      <c r="G8279" s="42">
        <v>80</v>
      </c>
      <c r="H8279" s="42"/>
      <c r="I8279" s="42">
        <v>60</v>
      </c>
      <c r="J8279" s="42" t="str">
        <f t="shared" si="138"/>
        <v>大类_道品金丹法宝</v>
      </c>
      <c r="K8279" s="42" t="s">
        <v>6624</v>
      </c>
      <c r="L8279" s="42"/>
      <c r="M8279" s="42" t="s">
        <v>7668</v>
      </c>
      <c r="N8279" s="42"/>
      <c r="O8279" s="42">
        <v>0</v>
      </c>
      <c r="P8279" s="42" t="b">
        <v>1</v>
      </c>
      <c r="Q8279" s="42"/>
      <c r="R8279" s="42" t="b">
        <v>0</v>
      </c>
      <c r="S8279" s="42">
        <v>1</v>
      </c>
      <c r="T8279" s="42" t="s">
        <v>91</v>
      </c>
      <c r="U8279" s="42">
        <v>999</v>
      </c>
      <c r="V8279" s="42" t="s">
        <v>339</v>
      </c>
      <c r="W8279" s="42">
        <v>2436080</v>
      </c>
      <c r="X8279" s="42"/>
      <c r="Y8279" s="42" t="s">
        <v>7998</v>
      </c>
      <c r="Z8279" s="42" t="s">
        <v>7941</v>
      </c>
      <c r="AA8279" t="str" s="42">
        <v>法宝打造获得。成宝核心×1；主材：凝纹玄铁×1；辅材类别：石乳×1；特性材料类别：土行凝华×1。</v>
      </c>
      <c r="AB8279" s="42">
        <v>12421007</v>
      </c>
      <c r="AC8279" s="42" t="s">
        <v>121</v>
      </c>
      <c r="AD8279" s="42">
        <v>0</v>
      </c>
      <c r="AE8279" s="42"/>
      <c r="AF8279" s="42">
        <v>70006</v>
      </c>
      <c r="AG8279" s="42"/>
      <c r="AH8279" s="42">
        <v>756000</v>
      </c>
      <c r="AI8279" s="42" t="s">
        <v>7668</v>
      </c>
      <c r="AJ8279" s="42" t="s">
        <v>7943</v>
      </c>
      <c r="AK8279" s="42" t="s">
        <v>342</v>
      </c>
      <c r="AL8279" t="s">
        <v>8000</v>
      </c>
    </row>
    <row r="8280" spans="2:38">
      <c r="B8280" s="16" t="n">
        <f>10000000+INDEX(编号表!$B:$B,MATCH(F8280,编号表!$A:$A,0))*100000+INDEX(编号表!$F:$F,MATCH(D8280,编号表!$E:$E,0))*1000+INDEX(编号表!$D:$D,MATCH(E8280,编号表!$C:$C,0))*10000+G8280</f>
        <v>12436081</v>
      </c>
      <c r="C8280" s="42" t="s">
        <v>8269</v>
      </c>
      <c r="D8280" s="42" t="s">
        <v>114</v>
      </c>
      <c r="E8280" s="42" t="s">
        <v>342</v>
      </c>
      <c r="F8280" s="42" t="s">
        <v>7668</v>
      </c>
      <c r="G8280" s="42">
        <v>81</v>
      </c>
      <c r="H8280" s="42"/>
      <c r="I8280" s="42">
        <v>60</v>
      </c>
      <c r="J8280" s="42" t="str">
        <f t="shared" si="138"/>
        <v>大类_道品金丹法宝</v>
      </c>
      <c r="K8280" s="42" t="s">
        <v>6624</v>
      </c>
      <c r="L8280" s="42"/>
      <c r="M8280" s="42" t="s">
        <v>7668</v>
      </c>
      <c r="N8280" s="42"/>
      <c r="O8280" s="42">
        <v>0</v>
      </c>
      <c r="P8280" s="42" t="b">
        <v>1</v>
      </c>
      <c r="Q8280" s="42"/>
      <c r="R8280" s="42" t="b">
        <v>0</v>
      </c>
      <c r="S8280" s="42">
        <v>1</v>
      </c>
      <c r="T8280" s="42" t="s">
        <v>91</v>
      </c>
      <c r="U8280" s="42">
        <v>999</v>
      </c>
      <c r="V8280" s="42" t="s">
        <v>7669</v>
      </c>
      <c r="W8280" s="42">
        <v>36081</v>
      </c>
      <c r="X8280" s="42"/>
      <c r="Y8280" s="42" t="s">
        <v>8002</v>
      </c>
      <c r="Z8280" s="42" t="s">
        <v>8003</v>
      </c>
      <c r="AA8280" t="str" s="42">
        <v>法宝打造获得。成宝核心×1；主材：凝纹玄铁×1；辅材类别：古炉铜×1；特性材料类别：土行凝华×1。</v>
      </c>
      <c r="AB8280" s="42">
        <v>12421008</v>
      </c>
      <c r="AC8280" s="42" t="s">
        <v>121</v>
      </c>
      <c r="AD8280" s="42">
        <v>0</v>
      </c>
      <c r="AE8280" s="42"/>
      <c r="AF8280" s="42">
        <v>70006</v>
      </c>
      <c r="AG8280" s="42"/>
      <c r="AH8280" s="42">
        <v>756000</v>
      </c>
      <c r="AI8280" s="42" t="s">
        <v>7668</v>
      </c>
      <c r="AJ8280" s="42" t="s">
        <v>8005</v>
      </c>
      <c r="AK8280" s="42" t="s">
        <v>342</v>
      </c>
      <c r="AL8280" t="s">
        <v>8006</v>
      </c>
    </row>
    <row r="8281" spans="2:38">
      <c r="B8281" s="16" t="n">
        <f>10000000+INDEX(编号表!$B:$B,MATCH(F8281,编号表!$A:$A,0))*100000+INDEX(编号表!$F:$F,MATCH(D8281,编号表!$E:$E,0))*1000+INDEX(编号表!$D:$D,MATCH(E8281,编号表!$C:$C,0))*10000+G8281</f>
        <v>12436082</v>
      </c>
      <c r="C8281" s="42" t="s">
        <v>8271</v>
      </c>
      <c r="D8281" s="42" t="s">
        <v>114</v>
      </c>
      <c r="E8281" s="42" t="s">
        <v>342</v>
      </c>
      <c r="F8281" s="42" t="s">
        <v>7668</v>
      </c>
      <c r="G8281" s="42">
        <v>82</v>
      </c>
      <c r="H8281" s="42"/>
      <c r="I8281" s="42">
        <v>60</v>
      </c>
      <c r="J8281" s="42" t="str">
        <f t="shared" si="138"/>
        <v>大类_道品金丹法宝</v>
      </c>
      <c r="K8281" s="42" t="s">
        <v>6624</v>
      </c>
      <c r="L8281" s="42"/>
      <c r="M8281" s="42" t="s">
        <v>7668</v>
      </c>
      <c r="N8281" s="42"/>
      <c r="O8281" s="42">
        <v>0</v>
      </c>
      <c r="P8281" s="42" t="b">
        <v>1</v>
      </c>
      <c r="Q8281" s="42"/>
      <c r="R8281" s="42" t="b">
        <v>0</v>
      </c>
      <c r="S8281" s="42">
        <v>1</v>
      </c>
      <c r="T8281" s="42" t="s">
        <v>91</v>
      </c>
      <c r="U8281" s="42">
        <v>999</v>
      </c>
      <c r="V8281" s="42" t="s">
        <v>7669</v>
      </c>
      <c r="W8281" s="42">
        <v>36082</v>
      </c>
      <c r="X8281" s="42"/>
      <c r="Y8281" s="42" t="s">
        <v>8008</v>
      </c>
      <c r="Z8281" s="42" t="s">
        <v>8009</v>
      </c>
      <c r="AA8281" t="str" s="42">
        <v>法宝打造获得。成宝核心×1；主材：十载灵木芯×1；辅材类别：细毫×1；特性材料类别：金行凝华×1。</v>
      </c>
      <c r="AB8281" s="42">
        <v>12421009</v>
      </c>
      <c r="AC8281" s="42" t="s">
        <v>121</v>
      </c>
      <c r="AD8281" s="42">
        <v>0</v>
      </c>
      <c r="AE8281" s="42"/>
      <c r="AF8281" s="42">
        <v>70006</v>
      </c>
      <c r="AG8281" s="42"/>
      <c r="AH8281" s="42">
        <v>756000</v>
      </c>
      <c r="AI8281" s="42" t="s">
        <v>7668</v>
      </c>
      <c r="AJ8281" s="42" t="s">
        <v>8011</v>
      </c>
      <c r="AK8281" s="42" t="s">
        <v>342</v>
      </c>
      <c r="AL8281" t="s">
        <v>8012</v>
      </c>
    </row>
    <row r="8282" spans="2:38">
      <c r="B8282" s="16" t="n">
        <f>10000000+INDEX(编号表!$B:$B,MATCH(F8282,编号表!$A:$A,0))*100000+INDEX(编号表!$F:$F,MATCH(D8282,编号表!$E:$E,0))*1000+INDEX(编号表!$D:$D,MATCH(E8282,编号表!$C:$C,0))*10000+G8282</f>
        <v>12436083</v>
      </c>
      <c r="C8282" s="42" t="s">
        <v>8273</v>
      </c>
      <c r="D8282" s="42" t="s">
        <v>114</v>
      </c>
      <c r="E8282" s="42" t="s">
        <v>342</v>
      </c>
      <c r="F8282" s="42" t="s">
        <v>7668</v>
      </c>
      <c r="G8282" s="42">
        <v>83</v>
      </c>
      <c r="H8282" s="42"/>
      <c r="I8282" s="42">
        <v>60</v>
      </c>
      <c r="J8282" s="42" t="str">
        <f t="shared" si="138"/>
        <v>大类_道品金丹法宝</v>
      </c>
      <c r="K8282" s="42" t="s">
        <v>6624</v>
      </c>
      <c r="L8282" s="42"/>
      <c r="M8282" s="42" t="s">
        <v>7668</v>
      </c>
      <c r="N8282" s="42"/>
      <c r="O8282" s="42">
        <v>0</v>
      </c>
      <c r="P8282" s="42" t="b">
        <v>1</v>
      </c>
      <c r="Q8282" s="42"/>
      <c r="R8282" s="42" t="b">
        <v>0</v>
      </c>
      <c r="S8282" s="42">
        <v>1</v>
      </c>
      <c r="T8282" s="42" t="s">
        <v>91</v>
      </c>
      <c r="U8282" s="42">
        <v>999</v>
      </c>
      <c r="V8282" s="42" t="s">
        <v>7669</v>
      </c>
      <c r="W8282" s="42">
        <v>36083</v>
      </c>
      <c r="X8282" s="42"/>
      <c r="Y8282" s="42" t="s">
        <v>8014</v>
      </c>
      <c r="Z8282" s="42" t="s">
        <v>8009</v>
      </c>
      <c r="AA8282" t="str" s="42">
        <v>法宝打造获得。成宝核心×1；主材：十载灵木芯×1；辅材类别：细毫×1；特性材料类别：水行凝华×1。</v>
      </c>
      <c r="AB8282" s="42">
        <v>12421009</v>
      </c>
      <c r="AC8282" s="42" t="s">
        <v>121</v>
      </c>
      <c r="AD8282" s="42">
        <v>0</v>
      </c>
      <c r="AE8282" s="42"/>
      <c r="AF8282" s="42">
        <v>70006</v>
      </c>
      <c r="AG8282" s="42"/>
      <c r="AH8282" s="42">
        <v>756000</v>
      </c>
      <c r="AI8282" s="42" t="s">
        <v>7668</v>
      </c>
      <c r="AJ8282" s="42" t="s">
        <v>8011</v>
      </c>
      <c r="AK8282" s="42" t="s">
        <v>342</v>
      </c>
      <c r="AL8282" t="s">
        <v>8016</v>
      </c>
    </row>
    <row r="8283" spans="2:38">
      <c r="B8283" s="16" t="n">
        <f>10000000+INDEX(编号表!$B:$B,MATCH(F8283,编号表!$A:$A,0))*100000+INDEX(编号表!$F:$F,MATCH(D8283,编号表!$E:$E,0))*1000+INDEX(编号表!$D:$D,MATCH(E8283,编号表!$C:$C,0))*10000+G8283</f>
        <v>12436084</v>
      </c>
      <c r="C8283" s="42" t="s">
        <v>8275</v>
      </c>
      <c r="D8283" s="42" t="s">
        <v>114</v>
      </c>
      <c r="E8283" s="42" t="s">
        <v>342</v>
      </c>
      <c r="F8283" s="42" t="s">
        <v>7668</v>
      </c>
      <c r="G8283" s="42">
        <v>84</v>
      </c>
      <c r="H8283" s="42"/>
      <c r="I8283" s="42">
        <v>60</v>
      </c>
      <c r="J8283" s="42" t="str">
        <f t="shared" si="138"/>
        <v>大类_道品金丹法宝</v>
      </c>
      <c r="K8283" s="42" t="s">
        <v>6624</v>
      </c>
      <c r="L8283" s="42"/>
      <c r="M8283" s="42" t="s">
        <v>7668</v>
      </c>
      <c r="N8283" s="42"/>
      <c r="O8283" s="42">
        <v>0</v>
      </c>
      <c r="P8283" s="42" t="b">
        <v>1</v>
      </c>
      <c r="Q8283" s="42"/>
      <c r="R8283" s="42" t="b">
        <v>0</v>
      </c>
      <c r="S8283" s="42">
        <v>1</v>
      </c>
      <c r="T8283" s="42" t="s">
        <v>91</v>
      </c>
      <c r="U8283" s="42">
        <v>999</v>
      </c>
      <c r="V8283" s="42" t="s">
        <v>7669</v>
      </c>
      <c r="W8283" s="42">
        <v>36084</v>
      </c>
      <c r="X8283" s="42"/>
      <c r="Y8283" s="42" t="s">
        <v>8018</v>
      </c>
      <c r="Z8283" s="42" t="s">
        <v>8009</v>
      </c>
      <c r="AA8283" t="str" s="42">
        <v>法宝打造获得。成宝核心×1；主材：十载灵木芯×1；辅材类别：细毫×1；特性材料类别：火行凝华×1。</v>
      </c>
      <c r="AB8283" s="42">
        <v>12421009</v>
      </c>
      <c r="AC8283" s="42" t="s">
        <v>121</v>
      </c>
      <c r="AD8283" s="42">
        <v>0</v>
      </c>
      <c r="AE8283" s="42"/>
      <c r="AF8283" s="42">
        <v>70006</v>
      </c>
      <c r="AG8283" s="42"/>
      <c r="AH8283" s="42">
        <v>756000</v>
      </c>
      <c r="AI8283" s="42" t="s">
        <v>7668</v>
      </c>
      <c r="AJ8283" s="42" t="s">
        <v>8011</v>
      </c>
      <c r="AK8283" s="42" t="s">
        <v>342</v>
      </c>
      <c r="AL8283" t="s">
        <v>8020</v>
      </c>
    </row>
    <row r="8284" spans="2:38">
      <c r="B8284" s="16" t="n">
        <f>10000000+INDEX(编号表!$B:$B,MATCH(F8284,编号表!$A:$A,0))*100000+INDEX(编号表!$F:$F,MATCH(D8284,编号表!$E:$E,0))*1000+INDEX(编号表!$D:$D,MATCH(E8284,编号表!$C:$C,0))*10000+G8284</f>
        <v>12436085</v>
      </c>
      <c r="C8284" s="42" t="s">
        <v>8277</v>
      </c>
      <c r="D8284" s="42" t="s">
        <v>114</v>
      </c>
      <c r="E8284" s="42" t="s">
        <v>342</v>
      </c>
      <c r="F8284" s="42" t="s">
        <v>7668</v>
      </c>
      <c r="G8284" s="42">
        <v>85</v>
      </c>
      <c r="H8284" s="42"/>
      <c r="I8284" s="42">
        <v>60</v>
      </c>
      <c r="J8284" s="42" t="str">
        <f t="shared" si="138"/>
        <v>大类_道品金丹法宝</v>
      </c>
      <c r="K8284" s="42" t="s">
        <v>6624</v>
      </c>
      <c r="L8284" s="42"/>
      <c r="M8284" s="42" t="s">
        <v>7668</v>
      </c>
      <c r="N8284" s="42"/>
      <c r="O8284" s="42">
        <v>0</v>
      </c>
      <c r="P8284" s="42" t="b">
        <v>1</v>
      </c>
      <c r="Q8284" s="42"/>
      <c r="R8284" s="42" t="b">
        <v>0</v>
      </c>
      <c r="S8284" s="42">
        <v>1</v>
      </c>
      <c r="T8284" s="42" t="s">
        <v>91</v>
      </c>
      <c r="U8284" s="42">
        <v>999</v>
      </c>
      <c r="V8284" s="42" t="s">
        <v>7669</v>
      </c>
      <c r="W8284" s="42">
        <v>36085</v>
      </c>
      <c r="X8284" s="42"/>
      <c r="Y8284" s="42" t="s">
        <v>8022</v>
      </c>
      <c r="Z8284" s="42" t="s">
        <v>8009</v>
      </c>
      <c r="AA8284" t="str" s="42">
        <v>法宝打造获得。成宝核心×1；主材：十载灵木芯×1；辅材类别：细毫×1；特性材料类别：土行凝华×1。</v>
      </c>
      <c r="AB8284" s="42">
        <v>12421009</v>
      </c>
      <c r="AC8284" s="42" t="s">
        <v>121</v>
      </c>
      <c r="AD8284" s="42">
        <v>0</v>
      </c>
      <c r="AE8284" s="42"/>
      <c r="AF8284" s="42">
        <v>70006</v>
      </c>
      <c r="AG8284" s="42"/>
      <c r="AH8284" s="42">
        <v>756000</v>
      </c>
      <c r="AI8284" s="42" t="s">
        <v>7668</v>
      </c>
      <c r="AJ8284" s="42" t="s">
        <v>8011</v>
      </c>
      <c r="AK8284" s="42" t="s">
        <v>342</v>
      </c>
      <c r="AL8284" t="s">
        <v>8024</v>
      </c>
    </row>
    <row r="8285" spans="2:38">
      <c r="B8285" s="16" t="n">
        <f>10000000+INDEX(编号表!$B:$B,MATCH(F8285,编号表!$A:$A,0))*100000+INDEX(编号表!$F:$F,MATCH(D8285,编号表!$E:$E,0))*1000+INDEX(编号表!$D:$D,MATCH(E8285,编号表!$C:$C,0))*10000+G8285</f>
        <v>12436086</v>
      </c>
      <c r="C8285" s="42" t="s">
        <v>8279</v>
      </c>
      <c r="D8285" s="42" t="s">
        <v>114</v>
      </c>
      <c r="E8285" s="42" t="s">
        <v>342</v>
      </c>
      <c r="F8285" s="42" t="s">
        <v>7668</v>
      </c>
      <c r="G8285" s="42">
        <v>86</v>
      </c>
      <c r="H8285" s="42"/>
      <c r="I8285" s="42">
        <v>60</v>
      </c>
      <c r="J8285" s="42" t="str">
        <f t="shared" si="138"/>
        <v>大类_道品金丹法宝</v>
      </c>
      <c r="K8285" s="42" t="s">
        <v>6624</v>
      </c>
      <c r="L8285" s="42"/>
      <c r="M8285" s="42" t="s">
        <v>7668</v>
      </c>
      <c r="N8285" s="42"/>
      <c r="O8285" s="42">
        <v>0</v>
      </c>
      <c r="P8285" s="42" t="b">
        <v>1</v>
      </c>
      <c r="Q8285" s="42"/>
      <c r="R8285" s="42" t="b">
        <v>0</v>
      </c>
      <c r="S8285" s="42">
        <v>1</v>
      </c>
      <c r="T8285" s="42" t="s">
        <v>91</v>
      </c>
      <c r="U8285" s="42">
        <v>999</v>
      </c>
      <c r="V8285" s="42" t="s">
        <v>7669</v>
      </c>
      <c r="W8285" s="42">
        <v>36086</v>
      </c>
      <c r="X8285" s="42"/>
      <c r="Y8285" s="42" t="s">
        <v>8026</v>
      </c>
      <c r="Z8285" s="42" t="s">
        <v>8027</v>
      </c>
      <c r="AA8285" t="str" s="42">
        <v>法宝打造获得。成宝核心×1；主材：十载灵木芯×1；辅材类别：虫蜡×1；特性材料类别：灵兽残识×1。</v>
      </c>
      <c r="AB8285" s="42">
        <v>12421002</v>
      </c>
      <c r="AC8285" s="42" t="s">
        <v>121</v>
      </c>
      <c r="AD8285" s="42">
        <v>0</v>
      </c>
      <c r="AE8285" s="42"/>
      <c r="AF8285" s="42">
        <v>70006</v>
      </c>
      <c r="AG8285" s="42"/>
      <c r="AH8285" s="42">
        <v>756000</v>
      </c>
      <c r="AI8285" s="42" t="s">
        <v>7668</v>
      </c>
      <c r="AJ8285" s="42" t="s">
        <v>8029</v>
      </c>
      <c r="AK8285" s="42" t="s">
        <v>342</v>
      </c>
      <c r="AL8285" t="s">
        <v>8030</v>
      </c>
    </row>
    <row r="8286" spans="2:38">
      <c r="B8286" s="16" t="n">
        <f>10000000+INDEX(编号表!$B:$B,MATCH(F8286,编号表!$A:$A,0))*100000+INDEX(编号表!$F:$F,MATCH(D8286,编号表!$E:$E,0))*1000+INDEX(编号表!$D:$D,MATCH(E8286,编号表!$C:$C,0))*10000+G8286</f>
        <v>12436087</v>
      </c>
      <c r="C8286" s="42" t="s">
        <v>8281</v>
      </c>
      <c r="D8286" s="42" t="s">
        <v>114</v>
      </c>
      <c r="E8286" s="42" t="s">
        <v>342</v>
      </c>
      <c r="F8286" s="42" t="s">
        <v>7668</v>
      </c>
      <c r="G8286" s="42">
        <v>87</v>
      </c>
      <c r="H8286" s="42"/>
      <c r="I8286" s="42">
        <v>60</v>
      </c>
      <c r="J8286" s="42" t="str">
        <f t="shared" si="138"/>
        <v>大类_道品金丹法宝</v>
      </c>
      <c r="K8286" s="42" t="s">
        <v>6624</v>
      </c>
      <c r="L8286" s="42"/>
      <c r="M8286" s="42" t="s">
        <v>7668</v>
      </c>
      <c r="N8286" s="42"/>
      <c r="O8286" s="42">
        <v>0</v>
      </c>
      <c r="P8286" s="42" t="b">
        <v>1</v>
      </c>
      <c r="Q8286" s="42"/>
      <c r="R8286" s="42" t="b">
        <v>0</v>
      </c>
      <c r="S8286" s="42">
        <v>1</v>
      </c>
      <c r="T8286" s="42" t="s">
        <v>91</v>
      </c>
      <c r="U8286" s="42">
        <v>999</v>
      </c>
      <c r="V8286" s="42" t="s">
        <v>7669</v>
      </c>
      <c r="W8286" s="42">
        <v>36087</v>
      </c>
      <c r="X8286" s="42"/>
      <c r="Y8286" s="42" t="s">
        <v>8032</v>
      </c>
      <c r="Z8286" s="42" t="s">
        <v>8033</v>
      </c>
      <c r="AA8286" t="str" s="42">
        <v>法宝打造获得。成宝核心×1；主材：十载灵蚕丝×1；辅材类别：阵旗灵丝×1；特性材料类别：土行凝华×1。</v>
      </c>
      <c r="AB8286" s="42">
        <v>12421003</v>
      </c>
      <c r="AC8286" s="42" t="s">
        <v>121</v>
      </c>
      <c r="AD8286" s="42">
        <v>0</v>
      </c>
      <c r="AE8286" s="42"/>
      <c r="AF8286" s="42">
        <v>70006</v>
      </c>
      <c r="AG8286" s="42"/>
      <c r="AH8286" s="42">
        <v>756000</v>
      </c>
      <c r="AI8286" s="42" t="s">
        <v>7668</v>
      </c>
      <c r="AJ8286" s="42" t="s">
        <v>8035</v>
      </c>
      <c r="AK8286" s="42" t="s">
        <v>342</v>
      </c>
      <c r="AL8286" t="s">
        <v>8036</v>
      </c>
    </row>
    <row r="8287" spans="2:38">
      <c r="B8287" s="16" t="n">
        <f>10000000+INDEX(编号表!$B:$B,MATCH(F8287,编号表!$A:$A,0))*100000+INDEX(编号表!$F:$F,MATCH(D8287,编号表!$E:$E,0))*1000+INDEX(编号表!$D:$D,MATCH(E8287,编号表!$C:$C,0))*10000+G8287</f>
        <v>12436088</v>
      </c>
      <c r="C8287" s="42" t="s">
        <v>8283</v>
      </c>
      <c r="D8287" s="42" t="s">
        <v>114</v>
      </c>
      <c r="E8287" s="42" t="s">
        <v>342</v>
      </c>
      <c r="F8287" s="42" t="s">
        <v>7668</v>
      </c>
      <c r="G8287" s="42">
        <v>88</v>
      </c>
      <c r="H8287" s="42"/>
      <c r="I8287" s="42">
        <v>60</v>
      </c>
      <c r="J8287" s="42" t="str">
        <f t="shared" si="138"/>
        <v>大类_道品金丹法宝</v>
      </c>
      <c r="K8287" s="42" t="s">
        <v>6624</v>
      </c>
      <c r="L8287" s="42"/>
      <c r="M8287" s="42" t="s">
        <v>7668</v>
      </c>
      <c r="N8287" s="42"/>
      <c r="O8287" s="42">
        <v>0</v>
      </c>
      <c r="P8287" s="42" t="b">
        <v>1</v>
      </c>
      <c r="Q8287" s="42"/>
      <c r="R8287" s="42" t="b">
        <v>0</v>
      </c>
      <c r="S8287" s="42">
        <v>1</v>
      </c>
      <c r="T8287" s="42" t="s">
        <v>91</v>
      </c>
      <c r="U8287" s="42">
        <v>999</v>
      </c>
      <c r="V8287" s="42" t="s">
        <v>7669</v>
      </c>
      <c r="W8287" s="42">
        <v>36088</v>
      </c>
      <c r="X8287" s="42"/>
      <c r="Y8287" t="str" s="42">
        <v>法宝。持续恢复灵力；完善灵气传导通路，提高每次回灵量；每轮回灵开始时额外恢复一次灵力。</v>
      </c>
      <c r="Z8287" t="str" s="42">
        <v>|cff00FF00“瓶内灵流循环而出，御使时可持续补益灵力，使枯竭之气渐复。”——《周天归元玉章》|r</v>
      </c>
      <c r="AA8287" t="str" s="42">
        <v>法宝打造获得。成宝核心×1；主材：凝华灵玉×1；辅材类别：灵竹×1；特性材料类别：妖丹×1。</v>
      </c>
      <c r="AB8287" s="42">
        <v>12421011</v>
      </c>
      <c r="AC8287" s="42" t="s">
        <v>121</v>
      </c>
      <c r="AD8287" s="42">
        <v>0</v>
      </c>
      <c r="AE8287" s="42"/>
      <c r="AF8287" s="42">
        <v>70006</v>
      </c>
      <c r="AG8287" s="42"/>
      <c r="AH8287" s="42">
        <v>756000</v>
      </c>
      <c r="AI8287" s="42" t="s">
        <v>7668</v>
      </c>
      <c r="AJ8287" s="42" t="s">
        <v>8041</v>
      </c>
      <c r="AK8287" s="42" t="s">
        <v>342</v>
      </c>
      <c r="AL8287" t="s">
        <v>8042</v>
      </c>
    </row>
    <row r="8288" spans="2:38">
      <c r="B8288" s="16" t="n">
        <f>10000000+INDEX(编号表!$B:$B,MATCH(F8288,编号表!$A:$A,0))*100000+INDEX(编号表!$F:$F,MATCH(D8288,编号表!$E:$E,0))*1000+INDEX(编号表!$D:$D,MATCH(E8288,编号表!$C:$C,0))*10000+G8288</f>
        <v>12436089</v>
      </c>
      <c r="C8288" s="42" t="s">
        <v>8285</v>
      </c>
      <c r="D8288" s="42" t="s">
        <v>114</v>
      </c>
      <c r="E8288" s="42" t="s">
        <v>342</v>
      </c>
      <c r="F8288" s="42" t="s">
        <v>7668</v>
      </c>
      <c r="G8288" s="42">
        <v>89</v>
      </c>
      <c r="H8288" s="42"/>
      <c r="I8288" s="42">
        <v>60</v>
      </c>
      <c r="J8288" s="42" t="str">
        <f t="shared" si="138"/>
        <v>大类_道品金丹法宝</v>
      </c>
      <c r="K8288" s="42" t="s">
        <v>6624</v>
      </c>
      <c r="L8288" s="42"/>
      <c r="M8288" s="42" t="s">
        <v>7668</v>
      </c>
      <c r="N8288" s="42"/>
      <c r="O8288" s="42">
        <v>0</v>
      </c>
      <c r="P8288" s="42" t="b">
        <v>1</v>
      </c>
      <c r="Q8288" s="42"/>
      <c r="R8288" s="42" t="b">
        <v>0</v>
      </c>
      <c r="S8288" s="42">
        <v>1</v>
      </c>
      <c r="T8288" s="42" t="s">
        <v>91</v>
      </c>
      <c r="U8288" s="42">
        <v>999</v>
      </c>
      <c r="V8288" s="42" t="s">
        <v>7669</v>
      </c>
      <c r="W8288" s="42">
        <v>36089</v>
      </c>
      <c r="X8288" s="42"/>
      <c r="Y8288" t="str" s="42">
        <v>法宝。持续恢复灵力；完善灵气传导通路，提高每次回灵量；促进灵气流转，缩短回灵间隔。</v>
      </c>
      <c r="Z8288" t="str" s="42">
        <v>|cff00FF00“瓶内灵流循环而出，御使时可持续补益灵力，使枯竭之气渐复。”——《周天归元玉章》|r</v>
      </c>
      <c r="AA8288" t="str" s="42">
        <v>法宝打造获得。成宝核心×1；主材：凝华灵玉×1；辅材类别：灵竹×1；特性材料类别：水行凝华×1。</v>
      </c>
      <c r="AB8288" s="42">
        <v>12421011</v>
      </c>
      <c r="AC8288" s="42" t="s">
        <v>121</v>
      </c>
      <c r="AD8288" s="42">
        <v>0</v>
      </c>
      <c r="AE8288" s="42"/>
      <c r="AF8288" s="42">
        <v>70006</v>
      </c>
      <c r="AG8288" s="42"/>
      <c r="AH8288" s="42">
        <v>756000</v>
      </c>
      <c r="AI8288" s="42" t="s">
        <v>7668</v>
      </c>
      <c r="AJ8288" s="42" t="s">
        <v>8041</v>
      </c>
      <c r="AK8288" s="42" t="s">
        <v>342</v>
      </c>
      <c r="AL8288" t="s">
        <v>8046</v>
      </c>
    </row>
    <row r="8289" spans="2:38">
      <c r="B8289" s="16" t="n">
        <f>10000000+INDEX(编号表!$B:$B,MATCH(F8289,编号表!$A:$A,0))*100000+INDEX(编号表!$F:$F,MATCH(D8289,编号表!$E:$E,0))*1000+INDEX(编号表!$D:$D,MATCH(E8289,编号表!$C:$C,0))*10000+G8289</f>
        <v>12436090</v>
      </c>
      <c r="C8289" s="42" t="s">
        <v>8287</v>
      </c>
      <c r="D8289" s="42" t="s">
        <v>114</v>
      </c>
      <c r="E8289" s="42" t="s">
        <v>342</v>
      </c>
      <c r="F8289" s="42" t="s">
        <v>7668</v>
      </c>
      <c r="G8289" s="42">
        <v>90</v>
      </c>
      <c r="H8289" s="42"/>
      <c r="I8289" s="42">
        <v>60</v>
      </c>
      <c r="J8289" s="42" t="str">
        <f t="shared" si="138"/>
        <v>大类_道品金丹法宝</v>
      </c>
      <c r="K8289" s="42" t="s">
        <v>6624</v>
      </c>
      <c r="L8289" s="42"/>
      <c r="M8289" s="42" t="s">
        <v>7668</v>
      </c>
      <c r="N8289" s="42"/>
      <c r="O8289" s="42">
        <v>0</v>
      </c>
      <c r="P8289" s="42" t="b">
        <v>1</v>
      </c>
      <c r="Q8289" s="42"/>
      <c r="R8289" s="42" t="b">
        <v>0</v>
      </c>
      <c r="S8289" s="42">
        <v>1</v>
      </c>
      <c r="T8289" s="42" t="s">
        <v>91</v>
      </c>
      <c r="U8289" s="42">
        <v>999</v>
      </c>
      <c r="V8289" s="42" t="s">
        <v>7669</v>
      </c>
      <c r="W8289" s="42">
        <v>36090</v>
      </c>
      <c r="X8289" s="42"/>
      <c r="Y8289" t="str" s="42">
        <v>法宝。持续恢复灵力；使灵气流转更连续，缩短回灵间隔；每轮回灵开始时额外恢复一次灵力。</v>
      </c>
      <c r="Z8289" t="str" s="42">
        <v>|cff00FF00“瓶内灵流循环而出，御使时可持续补益灵力，使枯竭之气渐复。”——《周天归元玉章》|r</v>
      </c>
      <c r="AA8289" t="str" s="42">
        <v>法宝打造获得。成宝核心×1；主材：凝华灵玉×1；辅材类别：地脉灵液×1；特性材料类别：妖丹×1。</v>
      </c>
      <c r="AB8289" s="42">
        <v>12421011</v>
      </c>
      <c r="AC8289" s="42" t="s">
        <v>121</v>
      </c>
      <c r="AD8289" s="42">
        <v>0</v>
      </c>
      <c r="AE8289" s="42"/>
      <c r="AF8289" s="42">
        <v>70006</v>
      </c>
      <c r="AG8289" s="42"/>
      <c r="AH8289" s="42">
        <v>756000</v>
      </c>
      <c r="AI8289" s="42" t="s">
        <v>7668</v>
      </c>
      <c r="AJ8289" s="42" t="s">
        <v>8041</v>
      </c>
      <c r="AK8289" s="42" t="s">
        <v>342</v>
      </c>
      <c r="AL8289" t="s">
        <v>8050</v>
      </c>
    </row>
    <row r="8290" spans="2:38">
      <c r="B8290" s="16" t="n">
        <f>10000000+INDEX(编号表!$B:$B,MATCH(F8290,编号表!$A:$A,0))*100000+INDEX(编号表!$F:$F,MATCH(D8290,编号表!$E:$E,0))*1000+INDEX(编号表!$D:$D,MATCH(E8290,编号表!$C:$C,0))*10000+G8290</f>
        <v>12436091</v>
      </c>
      <c r="C8290" s="42" t="s">
        <v>8289</v>
      </c>
      <c r="D8290" s="42" t="s">
        <v>114</v>
      </c>
      <c r="E8290" s="42" t="s">
        <v>342</v>
      </c>
      <c r="F8290" s="42" t="s">
        <v>7668</v>
      </c>
      <c r="G8290" s="42">
        <v>91</v>
      </c>
      <c r="H8290" s="42"/>
      <c r="I8290" s="42">
        <v>60</v>
      </c>
      <c r="J8290" s="42" t="str">
        <f t="shared" si="138"/>
        <v>大类_道品金丹法宝</v>
      </c>
      <c r="K8290" s="42" t="s">
        <v>6624</v>
      </c>
      <c r="L8290" s="42"/>
      <c r="M8290" s="42" t="s">
        <v>7668</v>
      </c>
      <c r="N8290" s="42"/>
      <c r="O8290" s="42">
        <v>0</v>
      </c>
      <c r="P8290" s="42" t="b">
        <v>1</v>
      </c>
      <c r="Q8290" s="42"/>
      <c r="R8290" s="42" t="b">
        <v>0</v>
      </c>
      <c r="S8290" s="42">
        <v>1</v>
      </c>
      <c r="T8290" s="42" t="s">
        <v>91</v>
      </c>
      <c r="U8290" s="42">
        <v>999</v>
      </c>
      <c r="V8290" s="42" t="s">
        <v>7669</v>
      </c>
      <c r="W8290" s="42">
        <v>36091</v>
      </c>
      <c r="X8290" s="42"/>
      <c r="Y8290" t="str" s="42">
        <v>法宝。持续恢复灵力；使灵气流转更连续，缩短回灵间隔；促进灵气流转，缩短回灵间隔。</v>
      </c>
      <c r="Z8290" t="str" s="42">
        <v>|cff00FF00“瓶内灵流循环而出，御使时可持续补益灵力，使枯竭之气渐复。”——《周天归元玉章》|r</v>
      </c>
      <c r="AA8290" t="str" s="42">
        <v>法宝打造获得。成宝核心×1；主材：凝华灵玉×1；辅材类别：地脉灵液×1；特性材料类别：水行凝华×1。</v>
      </c>
      <c r="AB8290" s="42">
        <v>12421011</v>
      </c>
      <c r="AC8290" s="42" t="s">
        <v>121</v>
      </c>
      <c r="AD8290" s="42">
        <v>0</v>
      </c>
      <c r="AE8290" s="42"/>
      <c r="AF8290" s="42">
        <v>70006</v>
      </c>
      <c r="AG8290" s="42"/>
      <c r="AH8290" s="42">
        <v>756000</v>
      </c>
      <c r="AI8290" s="42" t="s">
        <v>7668</v>
      </c>
      <c r="AJ8290" s="42" t="s">
        <v>8041</v>
      </c>
      <c r="AK8290" s="42" t="s">
        <v>342</v>
      </c>
      <c r="AL8290" t="s">
        <v>8054</v>
      </c>
    </row>
    <row r="8291" spans="2:38">
      <c r="B8291" s="16" t="n">
        <f>10000000+INDEX(编号表!$B:$B,MATCH(F8291,编号表!$A:$A,0))*100000+INDEX(编号表!$F:$F,MATCH(D8291,编号表!$E:$E,0))*1000+INDEX(编号表!$D:$D,MATCH(E8291,编号表!$C:$C,0))*10000+G8291</f>
        <v>12436092</v>
      </c>
      <c r="C8291" s="42" t="s">
        <v>8291</v>
      </c>
      <c r="D8291" s="42" t="s">
        <v>114</v>
      </c>
      <c r="E8291" s="42" t="s">
        <v>342</v>
      </c>
      <c r="F8291" s="42" t="s">
        <v>7668</v>
      </c>
      <c r="G8291" s="42">
        <v>92</v>
      </c>
      <c r="H8291" s="42"/>
      <c r="I8291" s="42">
        <v>60</v>
      </c>
      <c r="J8291" s="42" t="str">
        <f t="shared" si="138"/>
        <v>大类_道品金丹法宝</v>
      </c>
      <c r="K8291" s="42" t="s">
        <v>6624</v>
      </c>
      <c r="L8291" s="42"/>
      <c r="M8291" s="42" t="s">
        <v>7668</v>
      </c>
      <c r="N8291" s="42"/>
      <c r="O8291" s="42">
        <v>0</v>
      </c>
      <c r="P8291" s="42" t="b">
        <v>1</v>
      </c>
      <c r="Q8291" s="42"/>
      <c r="R8291" s="42" t="b">
        <v>0</v>
      </c>
      <c r="S8291" s="42">
        <v>1</v>
      </c>
      <c r="T8291" s="42" t="s">
        <v>91</v>
      </c>
      <c r="U8291" s="42">
        <v>999</v>
      </c>
      <c r="V8291" s="42" t="s">
        <v>7669</v>
      </c>
      <c r="W8291" s="42">
        <v>36092</v>
      </c>
      <c r="X8291" s="42"/>
      <c r="Y8291" s="42" t="s">
        <v>8056</v>
      </c>
      <c r="Z8291" s="42" t="s">
        <v>8057</v>
      </c>
      <c r="AA8291" t="str" s="42">
        <v>法宝打造获得。成宝核心×1；主材：凝华灵玉×1；辅材类别：明光晶×1；特性材料类别：灵目×1。</v>
      </c>
      <c r="AB8291" s="42">
        <v>12421012</v>
      </c>
      <c r="AC8291" s="42" t="s">
        <v>121</v>
      </c>
      <c r="AD8291" s="42">
        <v>0</v>
      </c>
      <c r="AE8291" s="42"/>
      <c r="AF8291" s="42">
        <v>70006</v>
      </c>
      <c r="AG8291" s="42"/>
      <c r="AH8291" s="42">
        <v>756000</v>
      </c>
      <c r="AI8291" s="42" t="s">
        <v>7668</v>
      </c>
      <c r="AJ8291" s="42" t="s">
        <v>8059</v>
      </c>
      <c r="AK8291" s="42" t="s">
        <v>342</v>
      </c>
      <c r="AL8291" t="s">
        <v>8060</v>
      </c>
    </row>
    <row r="8292" spans="2:38">
      <c r="B8292" s="16" t="n">
        <f>10000000+INDEX(编号表!$B:$B,MATCH(F8292,编号表!$A:$A,0))*100000+INDEX(编号表!$F:$F,MATCH(D8292,编号表!$E:$E,0))*1000+INDEX(编号表!$D:$D,MATCH(E8292,编号表!$C:$C,0))*10000+G8292</f>
        <v>12436093</v>
      </c>
      <c r="C8292" s="42" t="s">
        <v>8293</v>
      </c>
      <c r="D8292" s="42" t="s">
        <v>114</v>
      </c>
      <c r="E8292" s="42" t="s">
        <v>342</v>
      </c>
      <c r="F8292" s="42" t="s">
        <v>7668</v>
      </c>
      <c r="G8292" s="42">
        <v>93</v>
      </c>
      <c r="H8292" s="42"/>
      <c r="I8292" s="42">
        <v>60</v>
      </c>
      <c r="J8292" s="42" t="str">
        <f t="shared" si="138"/>
        <v>大类_道品金丹法宝</v>
      </c>
      <c r="K8292" s="42" t="s">
        <v>6624</v>
      </c>
      <c r="L8292" s="42"/>
      <c r="M8292" s="42" t="s">
        <v>7668</v>
      </c>
      <c r="N8292" s="42"/>
      <c r="O8292" s="42">
        <v>0</v>
      </c>
      <c r="P8292" s="42" t="b">
        <v>1</v>
      </c>
      <c r="Q8292" s="42"/>
      <c r="R8292" s="42" t="b">
        <v>0</v>
      </c>
      <c r="S8292" s="42">
        <v>1</v>
      </c>
      <c r="T8292" s="42" t="s">
        <v>91</v>
      </c>
      <c r="U8292" s="42">
        <v>999</v>
      </c>
      <c r="V8292" s="42" t="s">
        <v>7669</v>
      </c>
      <c r="W8292" s="42">
        <v>36093</v>
      </c>
      <c r="X8292" s="42"/>
      <c r="Y8292" t="str" s="42">
        <v>法宝。通过合法舟锚点完成特殊路径通行；补强舟体承载结构，稳固载渡；稳固承载，配合完成特殊路径通行。</v>
      </c>
      <c r="Z8292" t="str" s="42">
        <v>|cff00FF00“舟循虚隙而行，非为寻常赶路；得其引渡，方能循合法舟锚点完成特殊路径通行。”——《星槎渡虚图经》|r</v>
      </c>
      <c r="AA8292" t="str" s="42">
        <v>法宝打造获得。成宝核心×1；主材：十载灵木芯×1；辅材类别：兽骨×1；特性材料类别：土行凝华×1。</v>
      </c>
      <c r="AB8292" s="42">
        <v>12421013</v>
      </c>
      <c r="AC8292" s="42" t="s">
        <v>121</v>
      </c>
      <c r="AD8292" s="42">
        <v>0</v>
      </c>
      <c r="AE8292" s="42"/>
      <c r="AF8292" s="42">
        <v>70006</v>
      </c>
      <c r="AG8292" s="42"/>
      <c r="AH8292" s="42">
        <v>756000</v>
      </c>
      <c r="AI8292" s="42" t="s">
        <v>7668</v>
      </c>
      <c r="AJ8292" s="42" t="s">
        <v>8065</v>
      </c>
      <c r="AK8292" s="42" t="s">
        <v>342</v>
      </c>
      <c r="AL8292" t="s">
        <v>8066</v>
      </c>
    </row>
    <row r="8293" spans="2:38">
      <c r="B8293" s="16" t="n">
        <f>10000000+INDEX(编号表!$B:$B,MATCH(F8293,编号表!$A:$A,0))*100000+INDEX(编号表!$F:$F,MATCH(D8293,编号表!$E:$E,0))*1000+INDEX(编号表!$D:$D,MATCH(E8293,编号表!$C:$C,0))*10000+G8293</f>
        <v>12436094</v>
      </c>
      <c r="C8293" s="42" t="s">
        <v>8295</v>
      </c>
      <c r="D8293" s="42" t="s">
        <v>114</v>
      </c>
      <c r="E8293" s="42" t="s">
        <v>342</v>
      </c>
      <c r="F8293" s="42" t="s">
        <v>7668</v>
      </c>
      <c r="G8293" s="42">
        <v>94</v>
      </c>
      <c r="H8293" s="42"/>
      <c r="I8293" s="42">
        <v>60</v>
      </c>
      <c r="J8293" s="42" t="str">
        <f t="shared" si="138"/>
        <v>大类_道品金丹法宝</v>
      </c>
      <c r="K8293" s="42" t="s">
        <v>6624</v>
      </c>
      <c r="L8293" s="42"/>
      <c r="M8293" s="42" t="s">
        <v>7668</v>
      </c>
      <c r="N8293" s="42"/>
      <c r="O8293" s="42">
        <v>0</v>
      </c>
      <c r="P8293" s="42" t="b">
        <v>1</v>
      </c>
      <c r="Q8293" s="42"/>
      <c r="R8293" s="42" t="b">
        <v>0</v>
      </c>
      <c r="S8293" s="42">
        <v>1</v>
      </c>
      <c r="T8293" s="42" t="s">
        <v>91</v>
      </c>
      <c r="U8293" s="42">
        <v>999</v>
      </c>
      <c r="V8293" s="42" t="s">
        <v>7669</v>
      </c>
      <c r="W8293" s="42">
        <v>36094</v>
      </c>
      <c r="X8293" s="42"/>
      <c r="Y8293" t="str" s="42">
        <v>法宝。隐身期间取消单位碰撞，可穿过怪群；延长隐身与穿怪的持续时间；留存备用灵力，缩短隐息幡技能冷却时间。</v>
      </c>
      <c r="Z8293" t="str" s="42">
        <v>|cff00FF00“幡影覆身，形息皆敛；隐时身若无碍，可穿过怪群，若先出手则藏形自解。”——《太阴藏形秘箓》|r</v>
      </c>
      <c r="AA8293" t="str" s="42">
        <v>法宝打造获得。成宝核心×1；主材：十载灵蚕丝×1；辅材类别：阵旗灵丝×1；特性材料类别：妖丹×1。</v>
      </c>
      <c r="AB8293" s="42">
        <v>12421014</v>
      </c>
      <c r="AC8293" s="42" t="s">
        <v>121</v>
      </c>
      <c r="AD8293" s="42">
        <v>0</v>
      </c>
      <c r="AE8293" s="42"/>
      <c r="AF8293" s="42">
        <v>70006</v>
      </c>
      <c r="AG8293" s="42"/>
      <c r="AH8293" s="42">
        <v>756000</v>
      </c>
      <c r="AI8293" s="42" t="s">
        <v>7668</v>
      </c>
      <c r="AJ8293" s="42" t="s">
        <v>8071</v>
      </c>
      <c r="AK8293" s="42" t="s">
        <v>342</v>
      </c>
      <c r="AL8293" t="s">
        <v>8072</v>
      </c>
    </row>
    <row r="8294" spans="2:38">
      <c r="B8294" s="16" t="n">
        <f>10000000+INDEX(编号表!$B:$B,MATCH(F8294,编号表!$A:$A,0))*100000+INDEX(编号表!$F:$F,MATCH(D8294,编号表!$E:$E,0))*1000+INDEX(编号表!$D:$D,MATCH(E8294,编号表!$C:$C,0))*10000+G8294</f>
        <v>12436095</v>
      </c>
      <c r="C8294" s="42" t="s">
        <v>8297</v>
      </c>
      <c r="D8294" s="42" t="s">
        <v>114</v>
      </c>
      <c r="E8294" s="42" t="s">
        <v>342</v>
      </c>
      <c r="F8294" s="42" t="s">
        <v>7668</v>
      </c>
      <c r="G8294" s="42">
        <v>95</v>
      </c>
      <c r="H8294" s="42"/>
      <c r="I8294" s="42">
        <v>60</v>
      </c>
      <c r="J8294" s="42" t="str">
        <f t="shared" si="138"/>
        <v>大类_道品金丹法宝</v>
      </c>
      <c r="K8294" s="42" t="s">
        <v>6698</v>
      </c>
      <c r="L8294" s="42"/>
      <c r="M8294" s="42" t="s">
        <v>7668</v>
      </c>
      <c r="N8294" s="42"/>
      <c r="O8294" s="42">
        <v>0</v>
      </c>
      <c r="P8294" s="42" t="b">
        <v>1</v>
      </c>
      <c r="Q8294" s="42"/>
      <c r="R8294" s="42" t="b">
        <v>0</v>
      </c>
      <c r="S8294" s="42">
        <v>1</v>
      </c>
      <c r="T8294" s="42" t="s">
        <v>91</v>
      </c>
      <c r="U8294" s="42">
        <v>999</v>
      </c>
      <c r="V8294" s="42" t="s">
        <v>7669</v>
      </c>
      <c r="W8294" s="42">
        <v>36095</v>
      </c>
      <c r="X8294" s="42"/>
      <c r="Y8294" s="42" t="s">
        <v>8298</v>
      </c>
      <c r="Z8294" s="42" t="s">
        <v>8299</v>
      </c>
      <c r="AA8294" t="str" s="42">
        <v>法宝打造获得。成宝核心×1；主材：乌星铁×1；辅材类别：獠牙×1；特性材料类别：金行凝华×1。</v>
      </c>
      <c r="AB8294" s="42">
        <v>12431082</v>
      </c>
      <c r="AC8294" s="42" t="s">
        <v>121</v>
      </c>
      <c r="AD8294" s="42">
        <v>0</v>
      </c>
      <c r="AE8294" s="42"/>
      <c r="AF8294" s="42">
        <v>70006</v>
      </c>
      <c r="AG8294" s="42"/>
      <c r="AH8294" s="42">
        <v>756000</v>
      </c>
      <c r="AI8294" s="42" t="s">
        <v>7668</v>
      </c>
      <c r="AJ8294" s="42" t="s">
        <v>8301</v>
      </c>
      <c r="AK8294" s="42" t="s">
        <v>342</v>
      </c>
      <c r="AL8294" t="s">
        <v>8302</v>
      </c>
    </row>
    <row r="8295" spans="2:38">
      <c r="B8295" s="16" t="n">
        <f>10000000+INDEX(编号表!$B:$B,MATCH(F8295,编号表!$A:$A,0))*100000+INDEX(编号表!$F:$F,MATCH(D8295,编号表!$E:$E,0))*1000+INDEX(编号表!$D:$D,MATCH(E8295,编号表!$C:$C,0))*10000+G8295</f>
        <v>12436096</v>
      </c>
      <c r="C8295" s="42" t="s">
        <v>8303</v>
      </c>
      <c r="D8295" s="42" t="s">
        <v>114</v>
      </c>
      <c r="E8295" s="42" t="s">
        <v>342</v>
      </c>
      <c r="F8295" s="42" t="s">
        <v>7668</v>
      </c>
      <c r="G8295" s="42">
        <v>96</v>
      </c>
      <c r="H8295" s="42"/>
      <c r="I8295" s="42">
        <v>60</v>
      </c>
      <c r="J8295" s="42" t="str">
        <f t="shared" si="138"/>
        <v>大类_道品金丹法宝</v>
      </c>
      <c r="K8295" s="42" t="s">
        <v>6698</v>
      </c>
      <c r="L8295" s="42"/>
      <c r="M8295" s="42" t="s">
        <v>7668</v>
      </c>
      <c r="N8295" s="42"/>
      <c r="O8295" s="42">
        <v>0</v>
      </c>
      <c r="P8295" s="42" t="b">
        <v>1</v>
      </c>
      <c r="Q8295" s="42"/>
      <c r="R8295" s="42" t="b">
        <v>0</v>
      </c>
      <c r="S8295" s="42">
        <v>1</v>
      </c>
      <c r="T8295" s="42" t="s">
        <v>91</v>
      </c>
      <c r="U8295" s="42">
        <v>999</v>
      </c>
      <c r="V8295" s="42" t="s">
        <v>7669</v>
      </c>
      <c r="W8295" s="42">
        <v>36096</v>
      </c>
      <c r="X8295" s="42"/>
      <c r="Y8295" s="42" t="s">
        <v>8304</v>
      </c>
      <c r="Z8295" s="42" t="s">
        <v>8299</v>
      </c>
      <c r="AA8295" t="str" s="42">
        <v>法宝打造获得。成宝核心×1；主材：乌星铁×1；辅材类别：獠牙×1；特性材料类别：木行凝华×1。</v>
      </c>
      <c r="AB8295" s="42">
        <v>12431082</v>
      </c>
      <c r="AC8295" s="42" t="s">
        <v>121</v>
      </c>
      <c r="AD8295" s="42">
        <v>0</v>
      </c>
      <c r="AE8295" s="42"/>
      <c r="AF8295" s="42">
        <v>70006</v>
      </c>
      <c r="AG8295" s="42"/>
      <c r="AH8295" s="42">
        <v>756000</v>
      </c>
      <c r="AI8295" s="42" t="s">
        <v>7668</v>
      </c>
      <c r="AJ8295" s="42" t="s">
        <v>8301</v>
      </c>
      <c r="AK8295" s="42" t="s">
        <v>342</v>
      </c>
      <c r="AL8295" t="s">
        <v>8306</v>
      </c>
    </row>
    <row r="8296" spans="2:38">
      <c r="B8296" s="16" t="n">
        <f>10000000+INDEX(编号表!$B:$B,MATCH(F8296,编号表!$A:$A,0))*100000+INDEX(编号表!$F:$F,MATCH(D8296,编号表!$E:$E,0))*1000+INDEX(编号表!$D:$D,MATCH(E8296,编号表!$C:$C,0))*10000+G8296</f>
        <v>12436097</v>
      </c>
      <c r="C8296" s="42" t="s">
        <v>8307</v>
      </c>
      <c r="D8296" s="42" t="s">
        <v>114</v>
      </c>
      <c r="E8296" s="42" t="s">
        <v>342</v>
      </c>
      <c r="F8296" s="42" t="s">
        <v>7668</v>
      </c>
      <c r="G8296" s="42">
        <v>97</v>
      </c>
      <c r="H8296" s="42"/>
      <c r="I8296" s="42">
        <v>60</v>
      </c>
      <c r="J8296" s="42" t="str">
        <f t="shared" si="138"/>
        <v>大类_道品金丹法宝</v>
      </c>
      <c r="K8296" s="42" t="s">
        <v>6698</v>
      </c>
      <c r="L8296" s="42"/>
      <c r="M8296" s="42" t="s">
        <v>7668</v>
      </c>
      <c r="N8296" s="42"/>
      <c r="O8296" s="42">
        <v>0</v>
      </c>
      <c r="P8296" s="42" t="b">
        <v>1</v>
      </c>
      <c r="Q8296" s="42"/>
      <c r="R8296" s="42" t="b">
        <v>0</v>
      </c>
      <c r="S8296" s="42">
        <v>1</v>
      </c>
      <c r="T8296" s="42" t="s">
        <v>91</v>
      </c>
      <c r="U8296" s="42">
        <v>999</v>
      </c>
      <c r="V8296" s="42" t="s">
        <v>7669</v>
      </c>
      <c r="W8296" s="42">
        <v>36097</v>
      </c>
      <c r="X8296" s="42"/>
      <c r="Y8296" s="42" t="s">
        <v>8308</v>
      </c>
      <c r="Z8296" s="42" t="s">
        <v>8299</v>
      </c>
      <c r="AA8296" t="str" s="42">
        <v>法宝打造获得。成宝核心×1；主材：乌星铁×1；辅材类别：獠牙×1；特性材料类别：水行凝华×1。</v>
      </c>
      <c r="AB8296" s="42">
        <v>12431082</v>
      </c>
      <c r="AC8296" s="42" t="s">
        <v>121</v>
      </c>
      <c r="AD8296" s="42">
        <v>0</v>
      </c>
      <c r="AE8296" s="42"/>
      <c r="AF8296" s="42">
        <v>70006</v>
      </c>
      <c r="AG8296" s="42"/>
      <c r="AH8296" s="42">
        <v>756000</v>
      </c>
      <c r="AI8296" s="42" t="s">
        <v>7668</v>
      </c>
      <c r="AJ8296" s="42" t="s">
        <v>8301</v>
      </c>
      <c r="AK8296" s="42" t="s">
        <v>342</v>
      </c>
      <c r="AL8296" t="s">
        <v>8310</v>
      </c>
    </row>
    <row r="8297" spans="2:38">
      <c r="B8297" s="16" t="n">
        <f>10000000+INDEX(编号表!$B:$B,MATCH(F8297,编号表!$A:$A,0))*100000+INDEX(编号表!$F:$F,MATCH(D8297,编号表!$E:$E,0))*1000+INDEX(编号表!$D:$D,MATCH(E8297,编号表!$C:$C,0))*10000+G8297</f>
        <v>12436098</v>
      </c>
      <c r="C8297" s="42" t="s">
        <v>8311</v>
      </c>
      <c r="D8297" s="42" t="s">
        <v>114</v>
      </c>
      <c r="E8297" s="42" t="s">
        <v>342</v>
      </c>
      <c r="F8297" s="42" t="s">
        <v>7668</v>
      </c>
      <c r="G8297" s="42">
        <v>98</v>
      </c>
      <c r="H8297" s="42"/>
      <c r="I8297" s="42">
        <v>60</v>
      </c>
      <c r="J8297" s="42" t="str">
        <f t="shared" si="138"/>
        <v>大类_道品金丹法宝</v>
      </c>
      <c r="K8297" s="42" t="s">
        <v>6698</v>
      </c>
      <c r="L8297" s="42"/>
      <c r="M8297" s="42" t="s">
        <v>7668</v>
      </c>
      <c r="N8297" s="42"/>
      <c r="O8297" s="42">
        <v>0</v>
      </c>
      <c r="P8297" s="42" t="b">
        <v>1</v>
      </c>
      <c r="Q8297" s="42"/>
      <c r="R8297" s="42" t="b">
        <v>0</v>
      </c>
      <c r="S8297" s="42">
        <v>1</v>
      </c>
      <c r="T8297" s="42" t="s">
        <v>91</v>
      </c>
      <c r="U8297" s="42">
        <v>999</v>
      </c>
      <c r="V8297" s="42" t="s">
        <v>7669</v>
      </c>
      <c r="W8297" s="42">
        <v>36098</v>
      </c>
      <c r="X8297" s="42"/>
      <c r="Y8297" s="42" t="s">
        <v>8312</v>
      </c>
      <c r="Z8297" s="42" t="s">
        <v>8299</v>
      </c>
      <c r="AA8297" t="str" s="42">
        <v>法宝打造获得。成宝核心×1；主材：乌星铁×1；辅材类别：獠牙×1；特性材料类别：火行凝华×1。</v>
      </c>
      <c r="AB8297" s="42">
        <v>12431082</v>
      </c>
      <c r="AC8297" s="42" t="s">
        <v>121</v>
      </c>
      <c r="AD8297" s="42">
        <v>0</v>
      </c>
      <c r="AE8297" s="42"/>
      <c r="AF8297" s="42">
        <v>70006</v>
      </c>
      <c r="AG8297" s="42"/>
      <c r="AH8297" s="42">
        <v>756000</v>
      </c>
      <c r="AI8297" s="42" t="s">
        <v>7668</v>
      </c>
      <c r="AJ8297" s="42" t="s">
        <v>8301</v>
      </c>
      <c r="AK8297" s="42" t="s">
        <v>342</v>
      </c>
      <c r="AL8297" t="s">
        <v>8314</v>
      </c>
    </row>
    <row r="8298" spans="2:38">
      <c r="B8298" s="16" t="n">
        <f>10000000+INDEX(编号表!$B:$B,MATCH(F8298,编号表!$A:$A,0))*100000+INDEX(编号表!$F:$F,MATCH(D8298,编号表!$E:$E,0))*1000+INDEX(编号表!$D:$D,MATCH(E8298,编号表!$C:$C,0))*10000+G8298</f>
        <v>12436099</v>
      </c>
      <c r="C8298" s="42" t="s">
        <v>8315</v>
      </c>
      <c r="D8298" s="42" t="s">
        <v>114</v>
      </c>
      <c r="E8298" s="42" t="s">
        <v>342</v>
      </c>
      <c r="F8298" s="42" t="s">
        <v>7668</v>
      </c>
      <c r="G8298" s="42">
        <v>99</v>
      </c>
      <c r="H8298" s="42"/>
      <c r="I8298" s="42">
        <v>60</v>
      </c>
      <c r="J8298" s="42" t="str">
        <f t="shared" si="138"/>
        <v>大类_道品金丹法宝</v>
      </c>
      <c r="K8298" s="42" t="s">
        <v>6698</v>
      </c>
      <c r="L8298" s="42"/>
      <c r="M8298" s="42" t="s">
        <v>7668</v>
      </c>
      <c r="N8298" s="42"/>
      <c r="O8298" s="42">
        <v>0</v>
      </c>
      <c r="P8298" s="42" t="b">
        <v>1</v>
      </c>
      <c r="Q8298" s="42"/>
      <c r="R8298" s="42" t="b">
        <v>0</v>
      </c>
      <c r="S8298" s="42">
        <v>1</v>
      </c>
      <c r="T8298" s="42" t="s">
        <v>91</v>
      </c>
      <c r="U8298" s="42">
        <v>999</v>
      </c>
      <c r="V8298" s="42" t="s">
        <v>7669</v>
      </c>
      <c r="W8298" s="42">
        <v>36099</v>
      </c>
      <c r="X8298" s="42"/>
      <c r="Y8298" s="42" t="s">
        <v>8316</v>
      </c>
      <c r="Z8298" s="42" t="s">
        <v>8299</v>
      </c>
      <c r="AA8298" t="str" s="42">
        <v>法宝打造获得。成宝核心×1；主材：乌星铁×1；辅材类别：獠牙×1；特性材料类别：土行凝华×1。</v>
      </c>
      <c r="AB8298" s="42">
        <v>12431082</v>
      </c>
      <c r="AC8298" s="42" t="s">
        <v>121</v>
      </c>
      <c r="AD8298" s="42">
        <v>0</v>
      </c>
      <c r="AE8298" s="42"/>
      <c r="AF8298" s="42">
        <v>70006</v>
      </c>
      <c r="AG8298" s="42"/>
      <c r="AH8298" s="42">
        <v>756000</v>
      </c>
      <c r="AI8298" s="42" t="s">
        <v>7668</v>
      </c>
      <c r="AJ8298" s="42" t="s">
        <v>8301</v>
      </c>
      <c r="AK8298" s="42" t="s">
        <v>342</v>
      </c>
      <c r="AL8298" t="s">
        <v>8318</v>
      </c>
    </row>
    <row r="8299" spans="2:38">
      <c r="B8299" s="16" t="n">
        <f>10000000+INDEX(编号表!$B:$B,MATCH(F8299,编号表!$A:$A,0))*100000+INDEX(编号表!$F:$F,MATCH(D8299,编号表!$E:$E,0))*1000+INDEX(编号表!$D:$D,MATCH(E8299,编号表!$C:$C,0))*10000+G8299</f>
        <v>12436100</v>
      </c>
      <c r="C8299" s="42" t="s">
        <v>8319</v>
      </c>
      <c r="D8299" s="42" t="s">
        <v>114</v>
      </c>
      <c r="E8299" s="42" t="s">
        <v>342</v>
      </c>
      <c r="F8299" s="42" t="s">
        <v>7668</v>
      </c>
      <c r="G8299" s="42">
        <v>100</v>
      </c>
      <c r="H8299" s="42"/>
      <c r="I8299" s="42">
        <v>60</v>
      </c>
      <c r="J8299" s="42" t="str">
        <f t="shared" si="138"/>
        <v>大类_道品金丹法宝</v>
      </c>
      <c r="K8299" s="42" t="s">
        <v>6698</v>
      </c>
      <c r="L8299" s="42"/>
      <c r="M8299" s="42" t="s">
        <v>7668</v>
      </c>
      <c r="N8299" s="42"/>
      <c r="O8299" s="42">
        <v>0</v>
      </c>
      <c r="P8299" s="42" t="b">
        <v>1</v>
      </c>
      <c r="Q8299" s="42"/>
      <c r="R8299" s="42" t="b">
        <v>0</v>
      </c>
      <c r="S8299" s="42">
        <v>1</v>
      </c>
      <c r="T8299" s="42" t="s">
        <v>91</v>
      </c>
      <c r="U8299" s="42">
        <v>999</v>
      </c>
      <c r="V8299" s="42" t="s">
        <v>7669</v>
      </c>
      <c r="W8299" s="42">
        <v>36100</v>
      </c>
      <c r="X8299" s="42"/>
      <c r="Y8299" s="42" t="s">
        <v>8320</v>
      </c>
      <c r="Z8299" s="42" t="s">
        <v>8299</v>
      </c>
      <c r="AA8299" t="str" s="42">
        <v>法宝打造获得。成宝核心×1；主材：乌星铁×1；辅材类别：獠牙×1；特性材料类别：毒血×1。</v>
      </c>
      <c r="AB8299" s="42">
        <v>12431082</v>
      </c>
      <c r="AC8299" s="42" t="s">
        <v>121</v>
      </c>
      <c r="AD8299" s="42">
        <v>0</v>
      </c>
      <c r="AE8299" s="42"/>
      <c r="AF8299" s="42">
        <v>70006</v>
      </c>
      <c r="AG8299" s="42"/>
      <c r="AH8299" s="42">
        <v>756000</v>
      </c>
      <c r="AI8299" s="42" t="s">
        <v>7668</v>
      </c>
      <c r="AJ8299" s="42" t="s">
        <v>8301</v>
      </c>
      <c r="AK8299" s="42" t="s">
        <v>342</v>
      </c>
      <c r="AL8299" t="s">
        <v>8322</v>
      </c>
    </row>
    <row r="8300" spans="2:38">
      <c r="B8300" s="16" t="n">
        <f>10000000+INDEX(编号表!$B:$B,MATCH(F8300,编号表!$A:$A,0))*100000+INDEX(编号表!$F:$F,MATCH(D8300,编号表!$E:$E,0))*1000+INDEX(编号表!$D:$D,MATCH(E8300,编号表!$C:$C,0))*10000+G8300</f>
        <v>12436101</v>
      </c>
      <c r="C8300" s="42" t="s">
        <v>8323</v>
      </c>
      <c r="D8300" s="42" t="s">
        <v>114</v>
      </c>
      <c r="E8300" s="42" t="s">
        <v>342</v>
      </c>
      <c r="F8300" s="42" t="s">
        <v>7668</v>
      </c>
      <c r="G8300" s="42">
        <v>101</v>
      </c>
      <c r="H8300" s="42"/>
      <c r="I8300" s="42">
        <v>60</v>
      </c>
      <c r="J8300" s="42" t="str">
        <f t="shared" si="138"/>
        <v>大类_道品金丹法宝</v>
      </c>
      <c r="K8300" s="42" t="s">
        <v>6698</v>
      </c>
      <c r="L8300" s="42"/>
      <c r="M8300" s="42" t="s">
        <v>7668</v>
      </c>
      <c r="N8300" s="42"/>
      <c r="O8300" s="42">
        <v>0</v>
      </c>
      <c r="P8300" s="42" t="b">
        <v>1</v>
      </c>
      <c r="Q8300" s="42"/>
      <c r="R8300" s="42" t="b">
        <v>0</v>
      </c>
      <c r="S8300" s="42">
        <v>1</v>
      </c>
      <c r="T8300" s="42" t="s">
        <v>91</v>
      </c>
      <c r="U8300" s="42">
        <v>999</v>
      </c>
      <c r="V8300" s="42" t="s">
        <v>7669</v>
      </c>
      <c r="W8300" s="42">
        <v>36101</v>
      </c>
      <c r="X8300" s="42"/>
      <c r="Y8300" s="42" t="s">
        <v>8320</v>
      </c>
      <c r="Z8300" s="42" t="s">
        <v>8299</v>
      </c>
      <c r="AA8300" t="str" s="42">
        <v>法宝打造获得。成宝核心×1；主材：乌星铁×1；辅材类别：獠牙×1；特性材料类别：毒囊×1。</v>
      </c>
      <c r="AB8300" s="42">
        <v>12431082</v>
      </c>
      <c r="AC8300" s="42" t="s">
        <v>121</v>
      </c>
      <c r="AD8300" s="42">
        <v>0</v>
      </c>
      <c r="AE8300" s="42"/>
      <c r="AF8300" s="42">
        <v>70006</v>
      </c>
      <c r="AG8300" s="42"/>
      <c r="AH8300" s="42">
        <v>756000</v>
      </c>
      <c r="AI8300" s="42" t="s">
        <v>7668</v>
      </c>
      <c r="AJ8300" s="42" t="s">
        <v>8301</v>
      </c>
      <c r="AK8300" s="42" t="s">
        <v>342</v>
      </c>
      <c r="AL8300" t="s">
        <v>8325</v>
      </c>
    </row>
    <row r="8301" spans="2:38">
      <c r="B8301" s="16" t="n">
        <f>10000000+INDEX(编号表!$B:$B,MATCH(F8301,编号表!$A:$A,0))*100000+INDEX(编号表!$F:$F,MATCH(D8301,编号表!$E:$E,0))*1000+INDEX(编号表!$D:$D,MATCH(E8301,编号表!$C:$C,0))*10000+G8301</f>
        <v>12436102</v>
      </c>
      <c r="C8301" s="42" t="s">
        <v>8326</v>
      </c>
      <c r="D8301" s="42" t="s">
        <v>114</v>
      </c>
      <c r="E8301" s="42" t="s">
        <v>342</v>
      </c>
      <c r="F8301" s="42" t="s">
        <v>7668</v>
      </c>
      <c r="G8301" s="42">
        <v>102</v>
      </c>
      <c r="H8301" s="42"/>
      <c r="I8301" s="42">
        <v>60</v>
      </c>
      <c r="J8301" s="42" t="str">
        <f t="shared" si="138"/>
        <v>大类_道品金丹法宝</v>
      </c>
      <c r="K8301" s="42" t="s">
        <v>6698</v>
      </c>
      <c r="L8301" s="42"/>
      <c r="M8301" s="42" t="s">
        <v>7668</v>
      </c>
      <c r="N8301" s="42"/>
      <c r="O8301" s="42">
        <v>0</v>
      </c>
      <c r="P8301" s="42" t="b">
        <v>1</v>
      </c>
      <c r="Q8301" s="42"/>
      <c r="R8301" s="42" t="b">
        <v>0</v>
      </c>
      <c r="S8301" s="42">
        <v>1</v>
      </c>
      <c r="T8301" s="42" t="s">
        <v>91</v>
      </c>
      <c r="U8301" s="42">
        <v>999</v>
      </c>
      <c r="V8301" s="42" t="s">
        <v>7669</v>
      </c>
      <c r="W8301" s="42">
        <v>36102</v>
      </c>
      <c r="X8301" s="42"/>
      <c r="Y8301" s="42" t="s">
        <v>8327</v>
      </c>
      <c r="Z8301" s="42" t="s">
        <v>8299</v>
      </c>
      <c r="AA8301" t="str" s="42">
        <v>法宝打造获得。成宝核心×1；主材：乌星铁×1；辅材类别：獠牙×1；特性材料类别：利爪×1。</v>
      </c>
      <c r="AB8301" s="42">
        <v>12431082</v>
      </c>
      <c r="AC8301" s="42" t="s">
        <v>121</v>
      </c>
      <c r="AD8301" s="42">
        <v>0</v>
      </c>
      <c r="AE8301" s="42"/>
      <c r="AF8301" s="42">
        <v>70006</v>
      </c>
      <c r="AG8301" s="42"/>
      <c r="AH8301" s="42">
        <v>756000</v>
      </c>
      <c r="AI8301" s="42" t="s">
        <v>7668</v>
      </c>
      <c r="AJ8301" s="42" t="s">
        <v>8301</v>
      </c>
      <c r="AK8301" s="42" t="s">
        <v>342</v>
      </c>
      <c r="AL8301" t="s">
        <v>8329</v>
      </c>
    </row>
    <row r="8302" spans="2:38">
      <c r="B8302" s="16" t="n">
        <f>10000000+INDEX(编号表!$B:$B,MATCH(F8302,编号表!$A:$A,0))*100000+INDEX(编号表!$F:$F,MATCH(D8302,编号表!$E:$E,0))*1000+INDEX(编号表!$D:$D,MATCH(E8302,编号表!$C:$C,0))*10000+G8302</f>
        <v>12436103</v>
      </c>
      <c r="C8302" s="42" t="s">
        <v>8330</v>
      </c>
      <c r="D8302" s="42" t="s">
        <v>114</v>
      </c>
      <c r="E8302" s="42" t="s">
        <v>342</v>
      </c>
      <c r="F8302" s="42" t="s">
        <v>7668</v>
      </c>
      <c r="G8302" s="42">
        <v>103</v>
      </c>
      <c r="H8302" s="42"/>
      <c r="I8302" s="42">
        <v>60</v>
      </c>
      <c r="J8302" s="42" t="str">
        <f t="shared" si="138"/>
        <v>大类_道品金丹法宝</v>
      </c>
      <c r="K8302" s="42" t="s">
        <v>6698</v>
      </c>
      <c r="L8302" s="42"/>
      <c r="M8302" s="42" t="s">
        <v>7668</v>
      </c>
      <c r="N8302" s="42"/>
      <c r="O8302" s="42">
        <v>0</v>
      </c>
      <c r="P8302" s="42" t="b">
        <v>1</v>
      </c>
      <c r="Q8302" s="42"/>
      <c r="R8302" s="42" t="b">
        <v>0</v>
      </c>
      <c r="S8302" s="42">
        <v>1</v>
      </c>
      <c r="T8302" s="42" t="s">
        <v>91</v>
      </c>
      <c r="U8302" s="42">
        <v>999</v>
      </c>
      <c r="V8302" s="42" t="s">
        <v>7669</v>
      </c>
      <c r="W8302" s="42">
        <v>36103</v>
      </c>
      <c r="X8302" s="42"/>
      <c r="Y8302" s="42" t="s">
        <v>8331</v>
      </c>
      <c r="Z8302" s="42" t="s">
        <v>8299</v>
      </c>
      <c r="AA8302" t="str" s="42">
        <v>法宝打造获得。成宝核心×1；主材：乌星铁×1；辅材类别：翎羽×1；特性材料类别：金行凝华×1。</v>
      </c>
      <c r="AB8302" s="42">
        <v>12431082</v>
      </c>
      <c r="AC8302" s="42" t="s">
        <v>121</v>
      </c>
      <c r="AD8302" s="42">
        <v>0</v>
      </c>
      <c r="AE8302" s="42"/>
      <c r="AF8302" s="42">
        <v>70006</v>
      </c>
      <c r="AG8302" s="42"/>
      <c r="AH8302" s="42">
        <v>756000</v>
      </c>
      <c r="AI8302" s="42" t="s">
        <v>7668</v>
      </c>
      <c r="AJ8302" s="42" t="s">
        <v>8301</v>
      </c>
      <c r="AK8302" s="42" t="s">
        <v>342</v>
      </c>
      <c r="AL8302" t="s">
        <v>8333</v>
      </c>
    </row>
    <row r="8303" spans="2:38">
      <c r="B8303" s="16" t="n">
        <f>10000000+INDEX(编号表!$B:$B,MATCH(F8303,编号表!$A:$A,0))*100000+INDEX(编号表!$F:$F,MATCH(D8303,编号表!$E:$E,0))*1000+INDEX(编号表!$D:$D,MATCH(E8303,编号表!$C:$C,0))*10000+G8303</f>
        <v>12436104</v>
      </c>
      <c r="C8303" s="42" t="s">
        <v>8334</v>
      </c>
      <c r="D8303" s="42" t="s">
        <v>114</v>
      </c>
      <c r="E8303" s="42" t="s">
        <v>342</v>
      </c>
      <c r="F8303" s="42" t="s">
        <v>7668</v>
      </c>
      <c r="G8303" s="42">
        <v>104</v>
      </c>
      <c r="H8303" s="42"/>
      <c r="I8303" s="42">
        <v>60</v>
      </c>
      <c r="J8303" s="42" t="str">
        <f t="shared" si="138"/>
        <v>大类_道品金丹法宝</v>
      </c>
      <c r="K8303" s="42" t="s">
        <v>6698</v>
      </c>
      <c r="L8303" s="42"/>
      <c r="M8303" s="42" t="s">
        <v>7668</v>
      </c>
      <c r="N8303" s="42"/>
      <c r="O8303" s="42">
        <v>0</v>
      </c>
      <c r="P8303" s="42" t="b">
        <v>1</v>
      </c>
      <c r="Q8303" s="42"/>
      <c r="R8303" s="42" t="b">
        <v>0</v>
      </c>
      <c r="S8303" s="42">
        <v>1</v>
      </c>
      <c r="T8303" s="42" t="s">
        <v>91</v>
      </c>
      <c r="U8303" s="42">
        <v>999</v>
      </c>
      <c r="V8303" s="42" t="s">
        <v>7669</v>
      </c>
      <c r="W8303" s="42">
        <v>36104</v>
      </c>
      <c r="X8303" s="42"/>
      <c r="Y8303" s="42" t="s">
        <v>8335</v>
      </c>
      <c r="Z8303" s="42" t="s">
        <v>8299</v>
      </c>
      <c r="AA8303" t="str" s="42">
        <v>法宝打造获得。成宝核心×1；主材：乌星铁×1；辅材类别：翎羽×1；特性材料类别：木行凝华×1。</v>
      </c>
      <c r="AB8303" s="42">
        <v>12431082</v>
      </c>
      <c r="AC8303" s="42" t="s">
        <v>121</v>
      </c>
      <c r="AD8303" s="42">
        <v>0</v>
      </c>
      <c r="AE8303" s="42"/>
      <c r="AF8303" s="42">
        <v>70006</v>
      </c>
      <c r="AG8303" s="42"/>
      <c r="AH8303" s="42">
        <v>756000</v>
      </c>
      <c r="AI8303" s="42" t="s">
        <v>7668</v>
      </c>
      <c r="AJ8303" s="42" t="s">
        <v>8301</v>
      </c>
      <c r="AK8303" s="42" t="s">
        <v>342</v>
      </c>
      <c r="AL8303" t="s">
        <v>8337</v>
      </c>
    </row>
    <row r="8304" spans="2:38">
      <c r="B8304" s="16" t="n">
        <f>10000000+INDEX(编号表!$B:$B,MATCH(F8304,编号表!$A:$A,0))*100000+INDEX(编号表!$F:$F,MATCH(D8304,编号表!$E:$E,0))*1000+INDEX(编号表!$D:$D,MATCH(E8304,编号表!$C:$C,0))*10000+G8304</f>
        <v>12436105</v>
      </c>
      <c r="C8304" s="42" t="s">
        <v>8338</v>
      </c>
      <c r="D8304" s="42" t="s">
        <v>114</v>
      </c>
      <c r="E8304" s="42" t="s">
        <v>342</v>
      </c>
      <c r="F8304" s="42" t="s">
        <v>7668</v>
      </c>
      <c r="G8304" s="42">
        <v>105</v>
      </c>
      <c r="H8304" s="42"/>
      <c r="I8304" s="42">
        <v>60</v>
      </c>
      <c r="J8304" s="42" t="str">
        <f t="shared" si="138"/>
        <v>大类_道品金丹法宝</v>
      </c>
      <c r="K8304" s="42" t="s">
        <v>6698</v>
      </c>
      <c r="L8304" s="42"/>
      <c r="M8304" s="42" t="s">
        <v>7668</v>
      </c>
      <c r="N8304" s="42"/>
      <c r="O8304" s="42">
        <v>0</v>
      </c>
      <c r="P8304" s="42" t="b">
        <v>1</v>
      </c>
      <c r="Q8304" s="42"/>
      <c r="R8304" s="42" t="b">
        <v>0</v>
      </c>
      <c r="S8304" s="42">
        <v>1</v>
      </c>
      <c r="T8304" s="42" t="s">
        <v>91</v>
      </c>
      <c r="U8304" s="42">
        <v>999</v>
      </c>
      <c r="V8304" s="42" t="s">
        <v>7669</v>
      </c>
      <c r="W8304" s="42">
        <v>36105</v>
      </c>
      <c r="X8304" s="42"/>
      <c r="Y8304" s="42" t="s">
        <v>8339</v>
      </c>
      <c r="Z8304" s="42" t="s">
        <v>8299</v>
      </c>
      <c r="AA8304" t="str" s="42">
        <v>法宝打造获得。成宝核心×1；主材：乌星铁×1；辅材类别：翎羽×1；特性材料类别：水行凝华×1。</v>
      </c>
      <c r="AB8304" s="42">
        <v>12431082</v>
      </c>
      <c r="AC8304" s="42" t="s">
        <v>121</v>
      </c>
      <c r="AD8304" s="42">
        <v>0</v>
      </c>
      <c r="AE8304" s="42"/>
      <c r="AF8304" s="42">
        <v>70006</v>
      </c>
      <c r="AG8304" s="42"/>
      <c r="AH8304" s="42">
        <v>756000</v>
      </c>
      <c r="AI8304" s="42" t="s">
        <v>7668</v>
      </c>
      <c r="AJ8304" s="42" t="s">
        <v>8301</v>
      </c>
      <c r="AK8304" s="42" t="s">
        <v>342</v>
      </c>
      <c r="AL8304" t="s">
        <v>8341</v>
      </c>
    </row>
    <row r="8305" spans="2:38">
      <c r="B8305" s="16" t="n">
        <f>10000000+INDEX(编号表!$B:$B,MATCH(F8305,编号表!$A:$A,0))*100000+INDEX(编号表!$F:$F,MATCH(D8305,编号表!$E:$E,0))*1000+INDEX(编号表!$D:$D,MATCH(E8305,编号表!$C:$C,0))*10000+G8305</f>
        <v>12436106</v>
      </c>
      <c r="C8305" s="42" t="s">
        <v>8342</v>
      </c>
      <c r="D8305" s="42" t="s">
        <v>114</v>
      </c>
      <c r="E8305" s="42" t="s">
        <v>342</v>
      </c>
      <c r="F8305" s="42" t="s">
        <v>7668</v>
      </c>
      <c r="G8305" s="42">
        <v>106</v>
      </c>
      <c r="H8305" s="42"/>
      <c r="I8305" s="42">
        <v>60</v>
      </c>
      <c r="J8305" s="42" t="str">
        <f t="shared" si="138"/>
        <v>大类_道品金丹法宝</v>
      </c>
      <c r="K8305" s="42" t="s">
        <v>6698</v>
      </c>
      <c r="L8305" s="42"/>
      <c r="M8305" s="42" t="s">
        <v>7668</v>
      </c>
      <c r="N8305" s="42"/>
      <c r="O8305" s="42">
        <v>0</v>
      </c>
      <c r="P8305" s="42" t="b">
        <v>1</v>
      </c>
      <c r="Q8305" s="42"/>
      <c r="R8305" s="42" t="b">
        <v>0</v>
      </c>
      <c r="S8305" s="42">
        <v>1</v>
      </c>
      <c r="T8305" s="42" t="s">
        <v>91</v>
      </c>
      <c r="U8305" s="42">
        <v>999</v>
      </c>
      <c r="V8305" s="42" t="s">
        <v>7669</v>
      </c>
      <c r="W8305" s="42">
        <v>36106</v>
      </c>
      <c r="X8305" s="42"/>
      <c r="Y8305" s="42" t="s">
        <v>8343</v>
      </c>
      <c r="Z8305" s="42" t="s">
        <v>8299</v>
      </c>
      <c r="AA8305" t="str" s="42">
        <v>法宝打造获得。成宝核心×1；主材：乌星铁×1；辅材类别：翎羽×1；特性材料类别：火行凝华×1。</v>
      </c>
      <c r="AB8305" s="42">
        <v>12431082</v>
      </c>
      <c r="AC8305" s="42" t="s">
        <v>121</v>
      </c>
      <c r="AD8305" s="42">
        <v>0</v>
      </c>
      <c r="AE8305" s="42"/>
      <c r="AF8305" s="42">
        <v>70006</v>
      </c>
      <c r="AG8305" s="42"/>
      <c r="AH8305" s="42">
        <v>756000</v>
      </c>
      <c r="AI8305" s="42" t="s">
        <v>7668</v>
      </c>
      <c r="AJ8305" s="42" t="s">
        <v>8301</v>
      </c>
      <c r="AK8305" s="42" t="s">
        <v>342</v>
      </c>
      <c r="AL8305" t="s">
        <v>8345</v>
      </c>
    </row>
    <row r="8306" spans="2:38">
      <c r="B8306" s="16" t="n">
        <f>10000000+INDEX(编号表!$B:$B,MATCH(F8306,编号表!$A:$A,0))*100000+INDEX(编号表!$F:$F,MATCH(D8306,编号表!$E:$E,0))*1000+INDEX(编号表!$D:$D,MATCH(E8306,编号表!$C:$C,0))*10000+G8306</f>
        <v>12436107</v>
      </c>
      <c r="C8306" s="42" t="s">
        <v>8346</v>
      </c>
      <c r="D8306" s="42" t="s">
        <v>114</v>
      </c>
      <c r="E8306" s="42" t="s">
        <v>342</v>
      </c>
      <c r="F8306" s="42" t="s">
        <v>7668</v>
      </c>
      <c r="G8306" s="42">
        <v>107</v>
      </c>
      <c r="H8306" s="42"/>
      <c r="I8306" s="42">
        <v>60</v>
      </c>
      <c r="J8306" s="42" t="str">
        <f t="shared" si="138"/>
        <v>大类_道品金丹法宝</v>
      </c>
      <c r="K8306" s="42" t="s">
        <v>6698</v>
      </c>
      <c r="L8306" s="42"/>
      <c r="M8306" s="42" t="s">
        <v>7668</v>
      </c>
      <c r="N8306" s="42"/>
      <c r="O8306" s="42">
        <v>0</v>
      </c>
      <c r="P8306" s="42" t="b">
        <v>1</v>
      </c>
      <c r="Q8306" s="42"/>
      <c r="R8306" s="42" t="b">
        <v>0</v>
      </c>
      <c r="S8306" s="42">
        <v>1</v>
      </c>
      <c r="T8306" s="42" t="s">
        <v>91</v>
      </c>
      <c r="U8306" s="42">
        <v>999</v>
      </c>
      <c r="V8306" s="42" t="s">
        <v>7669</v>
      </c>
      <c r="W8306" s="42">
        <v>36107</v>
      </c>
      <c r="X8306" s="42"/>
      <c r="Y8306" s="42" t="s">
        <v>8347</v>
      </c>
      <c r="Z8306" s="42" t="s">
        <v>8299</v>
      </c>
      <c r="AA8306" t="str" s="42">
        <v>法宝打造获得。成宝核心×1；主材：乌星铁×1；辅材类别：翎羽×1；特性材料类别：土行凝华×1。</v>
      </c>
      <c r="AB8306" s="42">
        <v>12431082</v>
      </c>
      <c r="AC8306" s="42" t="s">
        <v>121</v>
      </c>
      <c r="AD8306" s="42">
        <v>0</v>
      </c>
      <c r="AE8306" s="42"/>
      <c r="AF8306" s="42">
        <v>70006</v>
      </c>
      <c r="AG8306" s="42"/>
      <c r="AH8306" s="42">
        <v>756000</v>
      </c>
      <c r="AI8306" s="42" t="s">
        <v>7668</v>
      </c>
      <c r="AJ8306" s="42" t="s">
        <v>8301</v>
      </c>
      <c r="AK8306" s="42" t="s">
        <v>342</v>
      </c>
      <c r="AL8306" t="s">
        <v>8349</v>
      </c>
    </row>
    <row r="8307" spans="2:38">
      <c r="B8307" s="16" t="n">
        <f>10000000+INDEX(编号表!$B:$B,MATCH(F8307,编号表!$A:$A,0))*100000+INDEX(编号表!$F:$F,MATCH(D8307,编号表!$E:$E,0))*1000+INDEX(编号表!$D:$D,MATCH(E8307,编号表!$C:$C,0))*10000+G8307</f>
        <v>12436108</v>
      </c>
      <c r="C8307" s="42" t="s">
        <v>8350</v>
      </c>
      <c r="D8307" s="42" t="s">
        <v>114</v>
      </c>
      <c r="E8307" s="42" t="s">
        <v>342</v>
      </c>
      <c r="F8307" s="42" t="s">
        <v>7668</v>
      </c>
      <c r="G8307" s="42">
        <v>108</v>
      </c>
      <c r="H8307" s="42"/>
      <c r="I8307" s="42">
        <v>60</v>
      </c>
      <c r="J8307" s="42" t="str">
        <f t="shared" si="138"/>
        <v>大类_道品金丹法宝</v>
      </c>
      <c r="K8307" s="42" t="s">
        <v>6698</v>
      </c>
      <c r="L8307" s="42"/>
      <c r="M8307" s="42" t="s">
        <v>7668</v>
      </c>
      <c r="N8307" s="42"/>
      <c r="O8307" s="42">
        <v>0</v>
      </c>
      <c r="P8307" s="42" t="b">
        <v>1</v>
      </c>
      <c r="Q8307" s="42"/>
      <c r="R8307" s="42" t="b">
        <v>0</v>
      </c>
      <c r="S8307" s="42">
        <v>1</v>
      </c>
      <c r="T8307" s="42" t="s">
        <v>91</v>
      </c>
      <c r="U8307" s="42">
        <v>999</v>
      </c>
      <c r="V8307" s="42" t="s">
        <v>7669</v>
      </c>
      <c r="W8307" s="42">
        <v>36108</v>
      </c>
      <c r="X8307" s="42"/>
      <c r="Y8307" s="42" t="s">
        <v>8351</v>
      </c>
      <c r="Z8307" s="42" t="s">
        <v>8299</v>
      </c>
      <c r="AA8307" t="str" s="42">
        <v>法宝打造获得。成宝核心×1；主材：乌星铁×1；辅材类别：翎羽×1；特性材料类别：毒血×1。</v>
      </c>
      <c r="AB8307" s="42">
        <v>12431082</v>
      </c>
      <c r="AC8307" s="42" t="s">
        <v>121</v>
      </c>
      <c r="AD8307" s="42">
        <v>0</v>
      </c>
      <c r="AE8307" s="42"/>
      <c r="AF8307" s="42">
        <v>70006</v>
      </c>
      <c r="AG8307" s="42"/>
      <c r="AH8307" s="42">
        <v>756000</v>
      </c>
      <c r="AI8307" s="42" t="s">
        <v>7668</v>
      </c>
      <c r="AJ8307" s="42" t="s">
        <v>8301</v>
      </c>
      <c r="AK8307" s="42" t="s">
        <v>342</v>
      </c>
      <c r="AL8307" t="s">
        <v>8353</v>
      </c>
    </row>
    <row r="8308" spans="2:38">
      <c r="B8308" s="16" t="n">
        <f>10000000+INDEX(编号表!$B:$B,MATCH(F8308,编号表!$A:$A,0))*100000+INDEX(编号表!$F:$F,MATCH(D8308,编号表!$E:$E,0))*1000+INDEX(编号表!$D:$D,MATCH(E8308,编号表!$C:$C,0))*10000+G8308</f>
        <v>12436109</v>
      </c>
      <c r="C8308" s="42" t="s">
        <v>8354</v>
      </c>
      <c r="D8308" s="42" t="s">
        <v>114</v>
      </c>
      <c r="E8308" s="42" t="s">
        <v>342</v>
      </c>
      <c r="F8308" s="42" t="s">
        <v>7668</v>
      </c>
      <c r="G8308" s="42">
        <v>109</v>
      </c>
      <c r="H8308" s="42"/>
      <c r="I8308" s="42">
        <v>60</v>
      </c>
      <c r="J8308" s="42" t="str">
        <f t="shared" si="138"/>
        <v>大类_道品金丹法宝</v>
      </c>
      <c r="K8308" s="42" t="s">
        <v>6698</v>
      </c>
      <c r="L8308" s="42"/>
      <c r="M8308" s="42" t="s">
        <v>7668</v>
      </c>
      <c r="N8308" s="42"/>
      <c r="O8308" s="42">
        <v>0</v>
      </c>
      <c r="P8308" s="42" t="b">
        <v>1</v>
      </c>
      <c r="Q8308" s="42"/>
      <c r="R8308" s="42" t="b">
        <v>0</v>
      </c>
      <c r="S8308" s="42">
        <v>1</v>
      </c>
      <c r="T8308" s="42" t="s">
        <v>91</v>
      </c>
      <c r="U8308" s="42">
        <v>999</v>
      </c>
      <c r="V8308" s="42" t="s">
        <v>7669</v>
      </c>
      <c r="W8308" s="42">
        <v>36109</v>
      </c>
      <c r="X8308" s="42"/>
      <c r="Y8308" s="42" t="s">
        <v>8351</v>
      </c>
      <c r="Z8308" s="42" t="s">
        <v>8299</v>
      </c>
      <c r="AA8308" t="str" s="42">
        <v>法宝打造获得。成宝核心×1；主材：乌星铁×1；辅材类别：翎羽×1；特性材料类别：毒囊×1。</v>
      </c>
      <c r="AB8308" s="42">
        <v>12431082</v>
      </c>
      <c r="AC8308" s="42" t="s">
        <v>121</v>
      </c>
      <c r="AD8308" s="42">
        <v>0</v>
      </c>
      <c r="AE8308" s="42"/>
      <c r="AF8308" s="42">
        <v>70006</v>
      </c>
      <c r="AG8308" s="42"/>
      <c r="AH8308" s="42">
        <v>756000</v>
      </c>
      <c r="AI8308" s="42" t="s">
        <v>7668</v>
      </c>
      <c r="AJ8308" s="42" t="s">
        <v>8301</v>
      </c>
      <c r="AK8308" s="42" t="s">
        <v>342</v>
      </c>
      <c r="AL8308" t="s">
        <v>8356</v>
      </c>
    </row>
    <row r="8309" spans="2:38">
      <c r="B8309" s="16" t="n">
        <f>10000000+INDEX(编号表!$B:$B,MATCH(F8309,编号表!$A:$A,0))*100000+INDEX(编号表!$F:$F,MATCH(D8309,编号表!$E:$E,0))*1000+INDEX(编号表!$D:$D,MATCH(E8309,编号表!$C:$C,0))*10000+G8309</f>
        <v>12436110</v>
      </c>
      <c r="C8309" s="42" t="s">
        <v>8357</v>
      </c>
      <c r="D8309" s="42" t="s">
        <v>114</v>
      </c>
      <c r="E8309" s="42" t="s">
        <v>342</v>
      </c>
      <c r="F8309" s="42" t="s">
        <v>7668</v>
      </c>
      <c r="G8309" s="42">
        <v>110</v>
      </c>
      <c r="H8309" s="42"/>
      <c r="I8309" s="42">
        <v>60</v>
      </c>
      <c r="J8309" s="42" t="str">
        <f t="shared" si="138"/>
        <v>大类_道品金丹法宝</v>
      </c>
      <c r="K8309" s="42" t="s">
        <v>6698</v>
      </c>
      <c r="L8309" s="42"/>
      <c r="M8309" s="42" t="s">
        <v>7668</v>
      </c>
      <c r="N8309" s="42"/>
      <c r="O8309" s="42">
        <v>0</v>
      </c>
      <c r="P8309" s="42" t="b">
        <v>1</v>
      </c>
      <c r="Q8309" s="42"/>
      <c r="R8309" s="42" t="b">
        <v>0</v>
      </c>
      <c r="S8309" s="42">
        <v>1</v>
      </c>
      <c r="T8309" s="42" t="s">
        <v>91</v>
      </c>
      <c r="U8309" s="42">
        <v>999</v>
      </c>
      <c r="V8309" s="42" t="s">
        <v>7669</v>
      </c>
      <c r="W8309" s="42">
        <v>36110</v>
      </c>
      <c r="X8309" s="42"/>
      <c r="Y8309" s="42" t="s">
        <v>8358</v>
      </c>
      <c r="Z8309" s="42" t="s">
        <v>8299</v>
      </c>
      <c r="AA8309" t="str" s="42">
        <v>法宝打造获得。成宝核心×1；主材：乌星铁×1；辅材类别：翎羽×1；特性材料类别：利爪×1。</v>
      </c>
      <c r="AB8309" s="42">
        <v>12431082</v>
      </c>
      <c r="AC8309" s="42" t="s">
        <v>121</v>
      </c>
      <c r="AD8309" s="42">
        <v>0</v>
      </c>
      <c r="AE8309" s="42"/>
      <c r="AF8309" s="42">
        <v>70006</v>
      </c>
      <c r="AG8309" s="42"/>
      <c r="AH8309" s="42">
        <v>756000</v>
      </c>
      <c r="AI8309" s="42" t="s">
        <v>7668</v>
      </c>
      <c r="AJ8309" s="42" t="s">
        <v>8301</v>
      </c>
      <c r="AK8309" s="42" t="s">
        <v>342</v>
      </c>
      <c r="AL8309" t="s">
        <v>8360</v>
      </c>
    </row>
    <row r="8310" spans="2:38">
      <c r="B8310" s="16" t="n">
        <f>10000000+INDEX(编号表!$B:$B,MATCH(F8310,编号表!$A:$A,0))*100000+INDEX(编号表!$F:$F,MATCH(D8310,编号表!$E:$E,0))*1000+INDEX(编号表!$D:$D,MATCH(E8310,编号表!$C:$C,0))*10000+G8310</f>
        <v>12436111</v>
      </c>
      <c r="C8310" s="42" t="s">
        <v>8361</v>
      </c>
      <c r="D8310" s="42" t="s">
        <v>114</v>
      </c>
      <c r="E8310" s="42" t="s">
        <v>342</v>
      </c>
      <c r="F8310" s="42" t="s">
        <v>7668</v>
      </c>
      <c r="G8310" s="42">
        <v>111</v>
      </c>
      <c r="H8310" s="42"/>
      <c r="I8310" s="42">
        <v>60</v>
      </c>
      <c r="J8310" s="42" t="str">
        <f t="shared" si="138"/>
        <v>大类_道品金丹法宝</v>
      </c>
      <c r="K8310" s="42" t="s">
        <v>6698</v>
      </c>
      <c r="L8310" s="42"/>
      <c r="M8310" s="42" t="s">
        <v>7668</v>
      </c>
      <c r="N8310" s="42"/>
      <c r="O8310" s="42">
        <v>0</v>
      </c>
      <c r="P8310" s="42" t="b">
        <v>1</v>
      </c>
      <c r="Q8310" s="42"/>
      <c r="R8310" s="42" t="b">
        <v>0</v>
      </c>
      <c r="S8310" s="42">
        <v>1</v>
      </c>
      <c r="T8310" s="42" t="s">
        <v>91</v>
      </c>
      <c r="U8310" s="42">
        <v>999</v>
      </c>
      <c r="V8310" s="42" t="s">
        <v>7669</v>
      </c>
      <c r="W8310" s="42">
        <v>36111</v>
      </c>
      <c r="X8310" s="42"/>
      <c r="Y8310" s="42" t="s">
        <v>8362</v>
      </c>
      <c r="Z8310" t="str" s="42">
        <v>|cff00FF00“诸光向内抱元，生机向外缓行；御使之时，所属角色持续所得的生命温养更厚。”——《青华养命真经》|r</v>
      </c>
      <c r="AA8310" t="str" s="42">
        <v>法宝打造获得。成宝核心×1；主材：抱元玉×1；辅材类别：精血×1；特性材料类别：灵木灵核×1。</v>
      </c>
      <c r="AB8310" s="42">
        <v>12431081</v>
      </c>
      <c r="AC8310" s="42" t="s">
        <v>121</v>
      </c>
      <c r="AD8310" s="42">
        <v>0</v>
      </c>
      <c r="AE8310" s="42"/>
      <c r="AF8310" s="42">
        <v>70006</v>
      </c>
      <c r="AG8310" s="42"/>
      <c r="AH8310" s="42">
        <v>756000</v>
      </c>
      <c r="AI8310" s="42" t="s">
        <v>7668</v>
      </c>
      <c r="AJ8310" s="42" t="s">
        <v>8365</v>
      </c>
      <c r="AK8310" s="42" t="s">
        <v>342</v>
      </c>
      <c r="AL8310" t="s">
        <v>8366</v>
      </c>
    </row>
    <row r="8311" spans="2:38">
      <c r="B8311" s="16" t="n">
        <f>10000000+INDEX(编号表!$B:$B,MATCH(F8311,编号表!$A:$A,0))*100000+INDEX(编号表!$F:$F,MATCH(D8311,编号表!$E:$E,0))*1000+INDEX(编号表!$D:$D,MATCH(E8311,编号表!$C:$C,0))*10000+G8311</f>
        <v>12436112</v>
      </c>
      <c r="C8311" s="42" t="s">
        <v>8367</v>
      </c>
      <c r="D8311" s="42" t="s">
        <v>114</v>
      </c>
      <c r="E8311" s="42" t="s">
        <v>342</v>
      </c>
      <c r="F8311" s="42" t="s">
        <v>7668</v>
      </c>
      <c r="G8311" s="42">
        <v>112</v>
      </c>
      <c r="H8311" s="42"/>
      <c r="I8311" s="42">
        <v>60</v>
      </c>
      <c r="J8311" s="42" t="str">
        <f t="shared" si="138"/>
        <v>大类_道品金丹法宝</v>
      </c>
      <c r="K8311" s="42" t="s">
        <v>6698</v>
      </c>
      <c r="L8311" s="42"/>
      <c r="M8311" s="42" t="s">
        <v>7668</v>
      </c>
      <c r="N8311" s="42"/>
      <c r="O8311" s="42">
        <v>0</v>
      </c>
      <c r="P8311" s="42" t="b">
        <v>1</v>
      </c>
      <c r="Q8311" s="42"/>
      <c r="R8311" s="42" t="b">
        <v>0</v>
      </c>
      <c r="S8311" s="42">
        <v>1</v>
      </c>
      <c r="T8311" s="42" t="s">
        <v>91</v>
      </c>
      <c r="U8311" s="42">
        <v>999</v>
      </c>
      <c r="V8311" s="42" t="s">
        <v>7669</v>
      </c>
      <c r="W8311" s="42">
        <v>36112</v>
      </c>
      <c r="X8311" s="42"/>
      <c r="Y8311" s="42" t="s">
        <v>8368</v>
      </c>
      <c r="Z8311" t="str" s="42">
        <v>|cff00FF00“诸光向内抱元，生机向外缓行；御使之时，所属角色持续所得的生命温养更厚。”——《青华养命真经》|r</v>
      </c>
      <c r="AA8311" t="str" s="42">
        <v>法宝打造获得。成宝核心×1；主材：抱元玉×1；辅材类别：精血×1；特性材料类别：木行凝华×1。</v>
      </c>
      <c r="AB8311" s="42">
        <v>12431081</v>
      </c>
      <c r="AC8311" s="42" t="s">
        <v>121</v>
      </c>
      <c r="AD8311" s="42">
        <v>0</v>
      </c>
      <c r="AE8311" s="42"/>
      <c r="AF8311" s="42">
        <v>70006</v>
      </c>
      <c r="AG8311" s="42"/>
      <c r="AH8311" s="42">
        <v>756000</v>
      </c>
      <c r="AI8311" s="42" t="s">
        <v>7668</v>
      </c>
      <c r="AJ8311" s="42" t="s">
        <v>8365</v>
      </c>
      <c r="AK8311" s="42" t="s">
        <v>342</v>
      </c>
      <c r="AL8311" t="s">
        <v>8370</v>
      </c>
    </row>
    <row r="8312" spans="2:38">
      <c r="B8312" s="16" t="n">
        <f>10000000+INDEX(编号表!$B:$B,MATCH(F8312,编号表!$A:$A,0))*100000+INDEX(编号表!$F:$F,MATCH(D8312,编号表!$E:$E,0))*1000+INDEX(编号表!$D:$D,MATCH(E8312,编号表!$C:$C,0))*10000+G8312</f>
        <v>12436113</v>
      </c>
      <c r="C8312" s="42" t="s">
        <v>8371</v>
      </c>
      <c r="D8312" s="42" t="s">
        <v>114</v>
      </c>
      <c r="E8312" s="42" t="s">
        <v>342</v>
      </c>
      <c r="F8312" s="42" t="s">
        <v>7668</v>
      </c>
      <c r="G8312" s="42">
        <v>113</v>
      </c>
      <c r="H8312" s="42"/>
      <c r="I8312" s="42">
        <v>60</v>
      </c>
      <c r="J8312" s="42" t="str">
        <f t="shared" si="138"/>
        <v>大类_道品金丹法宝</v>
      </c>
      <c r="K8312" s="42" t="s">
        <v>6698</v>
      </c>
      <c r="L8312" s="42"/>
      <c r="M8312" s="42" t="s">
        <v>7668</v>
      </c>
      <c r="N8312" s="42"/>
      <c r="O8312" s="42">
        <v>0</v>
      </c>
      <c r="P8312" s="42" t="b">
        <v>1</v>
      </c>
      <c r="Q8312" s="42"/>
      <c r="R8312" s="42" t="b">
        <v>0</v>
      </c>
      <c r="S8312" s="42">
        <v>1</v>
      </c>
      <c r="T8312" s="42" t="s">
        <v>91</v>
      </c>
      <c r="U8312" s="42">
        <v>999</v>
      </c>
      <c r="V8312" s="42" t="s">
        <v>7669</v>
      </c>
      <c r="W8312" s="42">
        <v>36113</v>
      </c>
      <c r="X8312" s="42"/>
      <c r="Y8312" s="42" t="s">
        <v>8372</v>
      </c>
      <c r="Z8312" t="str" s="42">
        <v>|cff00FF00“诸光向内抱元，生机向外缓行；御使之时，所属角色持续所得的生命温养更厚。”——《青华养命真经》|r</v>
      </c>
      <c r="AA8312" t="str" s="42">
        <v>法宝打造获得。成宝核心×1；主材：抱元玉×1；辅材类别：地脉灵液×1；特性材料类别：灵木灵核×1。</v>
      </c>
      <c r="AB8312" s="42">
        <v>12431081</v>
      </c>
      <c r="AC8312" s="42" t="s">
        <v>121</v>
      </c>
      <c r="AD8312" s="42">
        <v>0</v>
      </c>
      <c r="AE8312" s="42"/>
      <c r="AF8312" s="42">
        <v>70006</v>
      </c>
      <c r="AG8312" s="42"/>
      <c r="AH8312" s="42">
        <v>756000</v>
      </c>
      <c r="AI8312" s="42" t="s">
        <v>7668</v>
      </c>
      <c r="AJ8312" s="42" t="s">
        <v>8365</v>
      </c>
      <c r="AK8312" s="42" t="s">
        <v>342</v>
      </c>
      <c r="AL8312" t="s">
        <v>8374</v>
      </c>
    </row>
    <row r="8313" spans="2:38">
      <c r="B8313" s="16" t="n">
        <f>10000000+INDEX(编号表!$B:$B,MATCH(F8313,编号表!$A:$A,0))*100000+INDEX(编号表!$F:$F,MATCH(D8313,编号表!$E:$E,0))*1000+INDEX(编号表!$D:$D,MATCH(E8313,编号表!$C:$C,0))*10000+G8313</f>
        <v>12436114</v>
      </c>
      <c r="C8313" s="42" t="s">
        <v>8375</v>
      </c>
      <c r="D8313" s="42" t="s">
        <v>114</v>
      </c>
      <c r="E8313" s="42" t="s">
        <v>342</v>
      </c>
      <c r="F8313" s="42" t="s">
        <v>7668</v>
      </c>
      <c r="G8313" s="42">
        <v>114</v>
      </c>
      <c r="H8313" s="42"/>
      <c r="I8313" s="42">
        <v>60</v>
      </c>
      <c r="J8313" s="42" t="str">
        <f t="shared" si="138"/>
        <v>大类_道品金丹法宝</v>
      </c>
      <c r="K8313" s="42" t="s">
        <v>6698</v>
      </c>
      <c r="L8313" s="42"/>
      <c r="M8313" s="42" t="s">
        <v>7668</v>
      </c>
      <c r="N8313" s="42"/>
      <c r="O8313" s="42">
        <v>0</v>
      </c>
      <c r="P8313" s="42" t="b">
        <v>1</v>
      </c>
      <c r="Q8313" s="42"/>
      <c r="R8313" s="42" t="b">
        <v>0</v>
      </c>
      <c r="S8313" s="42">
        <v>1</v>
      </c>
      <c r="T8313" s="42" t="s">
        <v>91</v>
      </c>
      <c r="U8313" s="42">
        <v>999</v>
      </c>
      <c r="V8313" s="42" t="s">
        <v>7669</v>
      </c>
      <c r="W8313" s="42">
        <v>36114</v>
      </c>
      <c r="X8313" s="42"/>
      <c r="Y8313" s="42" t="s">
        <v>8376</v>
      </c>
      <c r="Z8313" t="str" s="42">
        <v>|cff00FF00“诸光向内抱元，生机向外缓行；御使之时，所属角色持续所得的生命温养更厚。”——《青华养命真经》|r</v>
      </c>
      <c r="AA8313" t="str" s="42">
        <v>法宝打造获得。成宝核心×1；主材：抱元玉×1；辅材类别：地脉灵液×1；特性材料类别：木行凝华×1。</v>
      </c>
      <c r="AB8313" s="42">
        <v>12431081</v>
      </c>
      <c r="AC8313" s="42" t="s">
        <v>121</v>
      </c>
      <c r="AD8313" s="42">
        <v>0</v>
      </c>
      <c r="AE8313" s="42"/>
      <c r="AF8313" s="42">
        <v>70006</v>
      </c>
      <c r="AG8313" s="42"/>
      <c r="AH8313" s="42">
        <v>756000</v>
      </c>
      <c r="AI8313" s="42" t="s">
        <v>7668</v>
      </c>
      <c r="AJ8313" s="42" t="s">
        <v>8365</v>
      </c>
      <c r="AK8313" s="42" t="s">
        <v>342</v>
      </c>
      <c r="AL8313" t="s">
        <v>8378</v>
      </c>
    </row>
    <row r="8314" spans="2:38">
      <c r="B8314" s="16" t="n">
        <f>10000000+INDEX(编号表!$B:$B,MATCH(F8314,编号表!$A:$A,0))*100000+INDEX(编号表!$F:$F,MATCH(D8314,编号表!$E:$E,0))*1000+INDEX(编号表!$D:$D,MATCH(E8314,编号表!$C:$C,0))*10000+G8314</f>
        <v>12436115</v>
      </c>
      <c r="C8314" s="42" t="s">
        <v>8492</v>
      </c>
      <c r="D8314" s="42" t="s">
        <v>114</v>
      </c>
      <c r="E8314" s="42" t="s">
        <v>342</v>
      </c>
      <c r="F8314" s="42" t="s">
        <v>7668</v>
      </c>
      <c r="G8314" s="42">
        <v>115</v>
      </c>
      <c r="H8314" s="42"/>
      <c r="I8314" s="42">
        <v>60</v>
      </c>
      <c r="J8314" s="42" t="str">
        <f t="shared" si="138"/>
        <v>大类_道品金丹法宝</v>
      </c>
      <c r="K8314" s="42" t="s">
        <v>6698</v>
      </c>
      <c r="L8314" s="42"/>
      <c r="M8314" s="42" t="s">
        <v>7668</v>
      </c>
      <c r="N8314" s="42"/>
      <c r="O8314" s="42">
        <v>0</v>
      </c>
      <c r="P8314" s="42" t="b">
        <v>1</v>
      </c>
      <c r="Q8314" s="42"/>
      <c r="R8314" s="42" t="b">
        <v>0</v>
      </c>
      <c r="S8314" s="42">
        <v>1</v>
      </c>
      <c r="T8314" s="42" t="s">
        <v>91</v>
      </c>
      <c r="U8314" s="42">
        <v>999</v>
      </c>
      <c r="V8314" s="42" t="s">
        <v>339</v>
      </c>
      <c r="W8314" s="42">
        <v>2436115</v>
      </c>
      <c r="X8314" s="42"/>
      <c r="Y8314" s="42" t="s">
        <v>8380</v>
      </c>
      <c r="Z8314" s="42" t="s">
        <v>8381</v>
      </c>
      <c r="AA8314" t="str" s="42">
        <v>法宝打造获得。成宝核心×1；主材：金灯铜×1；辅材类别：玄砂×1；特性材料类别：金行凝华×1。</v>
      </c>
      <c r="AB8314" s="42">
        <v>12431084</v>
      </c>
      <c r="AC8314" s="42" t="s">
        <v>121</v>
      </c>
      <c r="AD8314" s="42">
        <v>0</v>
      </c>
      <c r="AE8314" s="42"/>
      <c r="AF8314" s="42">
        <v>70006</v>
      </c>
      <c r="AG8314" s="42"/>
      <c r="AH8314" s="42">
        <v>756000</v>
      </c>
      <c r="AI8314" s="42" t="s">
        <v>7668</v>
      </c>
      <c r="AJ8314" s="42" t="s">
        <v>8383</v>
      </c>
      <c r="AK8314" s="42" t="s">
        <v>342</v>
      </c>
      <c r="AL8314" t="s">
        <v>8384</v>
      </c>
    </row>
    <row r="8315" spans="2:38">
      <c r="B8315" s="16" t="n">
        <f>10000000+INDEX(编号表!$B:$B,MATCH(F8315,编号表!$A:$A,0))*100000+INDEX(编号表!$F:$F,MATCH(D8315,编号表!$E:$E,0))*1000+INDEX(编号表!$D:$D,MATCH(E8315,编号表!$C:$C,0))*10000+G8315</f>
        <v>12436116</v>
      </c>
      <c r="C8315" s="42" t="s">
        <v>8493</v>
      </c>
      <c r="D8315" s="42" t="s">
        <v>114</v>
      </c>
      <c r="E8315" s="42" t="s">
        <v>342</v>
      </c>
      <c r="F8315" s="42" t="s">
        <v>7668</v>
      </c>
      <c r="G8315" s="42">
        <v>116</v>
      </c>
      <c r="H8315" s="42"/>
      <c r="I8315" s="42">
        <v>60</v>
      </c>
      <c r="J8315" s="42" t="str">
        <f t="shared" si="138"/>
        <v>大类_道品金丹法宝</v>
      </c>
      <c r="K8315" s="42" t="s">
        <v>6698</v>
      </c>
      <c r="L8315" s="42"/>
      <c r="M8315" s="42" t="s">
        <v>7668</v>
      </c>
      <c r="N8315" s="42"/>
      <c r="O8315" s="42">
        <v>0</v>
      </c>
      <c r="P8315" s="42" t="b">
        <v>1</v>
      </c>
      <c r="Q8315" s="42"/>
      <c r="R8315" s="42" t="b">
        <v>0</v>
      </c>
      <c r="S8315" s="42">
        <v>1</v>
      </c>
      <c r="T8315" s="42" t="s">
        <v>91</v>
      </c>
      <c r="U8315" s="42">
        <v>999</v>
      </c>
      <c r="V8315" s="42" t="s">
        <v>339</v>
      </c>
      <c r="W8315" s="42">
        <v>2436116</v>
      </c>
      <c r="X8315" s="42"/>
      <c r="Y8315" s="42" t="s">
        <v>8386</v>
      </c>
      <c r="Z8315" s="42" t="s">
        <v>8381</v>
      </c>
      <c r="AA8315" t="str" s="42">
        <v>法宝打造获得。成宝核心×1；主材：金灯铜×1；辅材类别：玄砂×1；特性材料类别：木行凝华×1。</v>
      </c>
      <c r="AB8315" s="42">
        <v>12431084</v>
      </c>
      <c r="AC8315" s="42" t="s">
        <v>121</v>
      </c>
      <c r="AD8315" s="42">
        <v>0</v>
      </c>
      <c r="AE8315" s="42"/>
      <c r="AF8315" s="42">
        <v>70006</v>
      </c>
      <c r="AG8315" s="42"/>
      <c r="AH8315" s="42">
        <v>756000</v>
      </c>
      <c r="AI8315" s="42" t="s">
        <v>7668</v>
      </c>
      <c r="AJ8315" s="42" t="s">
        <v>8383</v>
      </c>
      <c r="AK8315" s="42" t="s">
        <v>342</v>
      </c>
      <c r="AL8315" t="s">
        <v>8388</v>
      </c>
    </row>
    <row r="8316" spans="2:38">
      <c r="B8316" s="16" t="n">
        <f>10000000+INDEX(编号表!$B:$B,MATCH(F8316,编号表!$A:$A,0))*100000+INDEX(编号表!$F:$F,MATCH(D8316,编号表!$E:$E,0))*1000+INDEX(编号表!$D:$D,MATCH(E8316,编号表!$C:$C,0))*10000+G8316</f>
        <v>12436117</v>
      </c>
      <c r="C8316" s="42" t="s">
        <v>8494</v>
      </c>
      <c r="D8316" s="42" t="s">
        <v>114</v>
      </c>
      <c r="E8316" s="42" t="s">
        <v>342</v>
      </c>
      <c r="F8316" s="42" t="s">
        <v>7668</v>
      </c>
      <c r="G8316" s="42">
        <v>117</v>
      </c>
      <c r="H8316" s="42"/>
      <c r="I8316" s="42">
        <v>60</v>
      </c>
      <c r="J8316" s="42" t="str">
        <f t="shared" si="138"/>
        <v>大类_道品金丹法宝</v>
      </c>
      <c r="K8316" s="42" t="s">
        <v>6698</v>
      </c>
      <c r="L8316" s="42"/>
      <c r="M8316" s="42" t="s">
        <v>7668</v>
      </c>
      <c r="N8316" s="42"/>
      <c r="O8316" s="42">
        <v>0</v>
      </c>
      <c r="P8316" s="42" t="b">
        <v>1</v>
      </c>
      <c r="Q8316" s="42"/>
      <c r="R8316" s="42" t="b">
        <v>0</v>
      </c>
      <c r="S8316" s="42">
        <v>1</v>
      </c>
      <c r="T8316" s="42" t="s">
        <v>91</v>
      </c>
      <c r="U8316" s="42">
        <v>999</v>
      </c>
      <c r="V8316" s="42" t="s">
        <v>339</v>
      </c>
      <c r="W8316" s="42">
        <v>2436117</v>
      </c>
      <c r="X8316" s="42"/>
      <c r="Y8316" s="42" t="s">
        <v>8390</v>
      </c>
      <c r="Z8316" s="42" t="s">
        <v>8381</v>
      </c>
      <c r="AA8316" t="str" s="42">
        <v>法宝打造获得。成宝核心×1；主材：金灯铜×1；辅材类别：玄砂×1；特性材料类别：水行凝华×1。</v>
      </c>
      <c r="AB8316" s="42">
        <v>12431084</v>
      </c>
      <c r="AC8316" s="42" t="s">
        <v>121</v>
      </c>
      <c r="AD8316" s="42">
        <v>0</v>
      </c>
      <c r="AE8316" s="42"/>
      <c r="AF8316" s="42">
        <v>70006</v>
      </c>
      <c r="AG8316" s="42"/>
      <c r="AH8316" s="42">
        <v>756000</v>
      </c>
      <c r="AI8316" s="42" t="s">
        <v>7668</v>
      </c>
      <c r="AJ8316" s="42" t="s">
        <v>8383</v>
      </c>
      <c r="AK8316" s="42" t="s">
        <v>342</v>
      </c>
      <c r="AL8316" t="s">
        <v>8392</v>
      </c>
    </row>
    <row r="8317" spans="2:38">
      <c r="B8317" s="16" t="n">
        <f>10000000+INDEX(编号表!$B:$B,MATCH(F8317,编号表!$A:$A,0))*100000+INDEX(编号表!$F:$F,MATCH(D8317,编号表!$E:$E,0))*1000+INDEX(编号表!$D:$D,MATCH(E8317,编号表!$C:$C,0))*10000+G8317</f>
        <v>12436118</v>
      </c>
      <c r="C8317" s="42" t="s">
        <v>8495</v>
      </c>
      <c r="D8317" s="42" t="s">
        <v>114</v>
      </c>
      <c r="E8317" s="42" t="s">
        <v>342</v>
      </c>
      <c r="F8317" s="42" t="s">
        <v>7668</v>
      </c>
      <c r="G8317" s="42">
        <v>118</v>
      </c>
      <c r="H8317" s="42"/>
      <c r="I8317" s="42">
        <v>60</v>
      </c>
      <c r="J8317" s="42" t="str">
        <f t="shared" si="138"/>
        <v>大类_道品金丹法宝</v>
      </c>
      <c r="K8317" s="42" t="s">
        <v>6698</v>
      </c>
      <c r="L8317" s="42"/>
      <c r="M8317" s="42" t="s">
        <v>7668</v>
      </c>
      <c r="N8317" s="42"/>
      <c r="O8317" s="42">
        <v>0</v>
      </c>
      <c r="P8317" s="42" t="b">
        <v>1</v>
      </c>
      <c r="Q8317" s="42"/>
      <c r="R8317" s="42" t="b">
        <v>0</v>
      </c>
      <c r="S8317" s="42">
        <v>1</v>
      </c>
      <c r="T8317" s="42" t="s">
        <v>91</v>
      </c>
      <c r="U8317" s="42">
        <v>999</v>
      </c>
      <c r="V8317" s="42" t="s">
        <v>339</v>
      </c>
      <c r="W8317" s="42">
        <v>2436118</v>
      </c>
      <c r="X8317" s="42"/>
      <c r="Y8317" s="42" t="s">
        <v>8394</v>
      </c>
      <c r="Z8317" s="42" t="s">
        <v>8381</v>
      </c>
      <c r="AA8317" t="str" s="42">
        <v>法宝打造获得。成宝核心×1；主材：金灯铜×1；辅材类别：玄砂×1；特性材料类别：火行凝华×1。</v>
      </c>
      <c r="AB8317" s="42">
        <v>12431084</v>
      </c>
      <c r="AC8317" s="42" t="s">
        <v>121</v>
      </c>
      <c r="AD8317" s="42">
        <v>0</v>
      </c>
      <c r="AE8317" s="42"/>
      <c r="AF8317" s="42">
        <v>70006</v>
      </c>
      <c r="AG8317" s="42"/>
      <c r="AH8317" s="42">
        <v>756000</v>
      </c>
      <c r="AI8317" s="42" t="s">
        <v>7668</v>
      </c>
      <c r="AJ8317" s="42" t="s">
        <v>8383</v>
      </c>
      <c r="AK8317" s="42" t="s">
        <v>342</v>
      </c>
      <c r="AL8317" t="s">
        <v>8396</v>
      </c>
    </row>
    <row r="8318" spans="2:38">
      <c r="B8318" s="16" t="n">
        <f>10000000+INDEX(编号表!$B:$B,MATCH(F8318,编号表!$A:$A,0))*100000+INDEX(编号表!$F:$F,MATCH(D8318,编号表!$E:$E,0))*1000+INDEX(编号表!$D:$D,MATCH(E8318,编号表!$C:$C,0))*10000+G8318</f>
        <v>12436119</v>
      </c>
      <c r="C8318" s="42" t="s">
        <v>8496</v>
      </c>
      <c r="D8318" s="42" t="s">
        <v>114</v>
      </c>
      <c r="E8318" s="42" t="s">
        <v>342</v>
      </c>
      <c r="F8318" s="42" t="s">
        <v>7668</v>
      </c>
      <c r="G8318" s="42">
        <v>119</v>
      </c>
      <c r="H8318" s="42"/>
      <c r="I8318" s="42">
        <v>60</v>
      </c>
      <c r="J8318" s="42" t="str">
        <f t="shared" si="138"/>
        <v>大类_道品金丹法宝</v>
      </c>
      <c r="K8318" s="42" t="s">
        <v>6698</v>
      </c>
      <c r="L8318" s="42"/>
      <c r="M8318" s="42" t="s">
        <v>7668</v>
      </c>
      <c r="N8318" s="42"/>
      <c r="O8318" s="42">
        <v>0</v>
      </c>
      <c r="P8318" s="42" t="b">
        <v>1</v>
      </c>
      <c r="Q8318" s="42"/>
      <c r="R8318" s="42" t="b">
        <v>0</v>
      </c>
      <c r="S8318" s="42">
        <v>1</v>
      </c>
      <c r="T8318" s="42" t="s">
        <v>91</v>
      </c>
      <c r="U8318" s="42">
        <v>999</v>
      </c>
      <c r="V8318" s="42" t="s">
        <v>339</v>
      </c>
      <c r="W8318" s="42">
        <v>2436119</v>
      </c>
      <c r="X8318" s="42"/>
      <c r="Y8318" s="42" t="s">
        <v>8398</v>
      </c>
      <c r="Z8318" s="42" t="s">
        <v>8381</v>
      </c>
      <c r="AA8318" t="str" s="42">
        <v>法宝打造获得。成宝核心×1；主材：金灯铜×1；辅材类别：玄砂×1；特性材料类别：土行凝华×1。</v>
      </c>
      <c r="AB8318" s="42">
        <v>12431084</v>
      </c>
      <c r="AC8318" s="42" t="s">
        <v>121</v>
      </c>
      <c r="AD8318" s="42">
        <v>0</v>
      </c>
      <c r="AE8318" s="42"/>
      <c r="AF8318" s="42">
        <v>70006</v>
      </c>
      <c r="AG8318" s="42"/>
      <c r="AH8318" s="42">
        <v>756000</v>
      </c>
      <c r="AI8318" s="42" t="s">
        <v>7668</v>
      </c>
      <c r="AJ8318" s="42" t="s">
        <v>8383</v>
      </c>
      <c r="AK8318" s="42" t="s">
        <v>342</v>
      </c>
      <c r="AL8318" t="s">
        <v>8400</v>
      </c>
    </row>
    <row r="8319" spans="2:38">
      <c r="B8319" s="16" t="n">
        <f>10000000+INDEX(编号表!$B:$B,MATCH(F8319,编号表!$A:$A,0))*100000+INDEX(编号表!$F:$F,MATCH(D8319,编号表!$E:$E,0))*1000+INDEX(编号表!$D:$D,MATCH(E8319,编号表!$C:$C,0))*10000+G8319</f>
        <v>12436120</v>
      </c>
      <c r="C8319" s="42" t="s">
        <v>8497</v>
      </c>
      <c r="D8319" s="42" t="s">
        <v>114</v>
      </c>
      <c r="E8319" s="42" t="s">
        <v>342</v>
      </c>
      <c r="F8319" s="42" t="s">
        <v>7668</v>
      </c>
      <c r="G8319" s="42">
        <v>120</v>
      </c>
      <c r="H8319" s="42"/>
      <c r="I8319" s="42">
        <v>60</v>
      </c>
      <c r="J8319" s="42" t="str">
        <f t="shared" si="138"/>
        <v>大类_道品金丹法宝</v>
      </c>
      <c r="K8319" s="42" t="s">
        <v>6698</v>
      </c>
      <c r="L8319" s="42"/>
      <c r="M8319" s="42" t="s">
        <v>7668</v>
      </c>
      <c r="N8319" s="42"/>
      <c r="O8319" s="42">
        <v>0</v>
      </c>
      <c r="P8319" s="42" t="b">
        <v>1</v>
      </c>
      <c r="Q8319" s="42"/>
      <c r="R8319" s="42" t="b">
        <v>0</v>
      </c>
      <c r="S8319" s="42">
        <v>1</v>
      </c>
      <c r="T8319" s="42" t="s">
        <v>91</v>
      </c>
      <c r="U8319" s="42">
        <v>999</v>
      </c>
      <c r="V8319" s="42" t="s">
        <v>339</v>
      </c>
      <c r="W8319" s="42">
        <v>2436120</v>
      </c>
      <c r="X8319" s="42"/>
      <c r="Y8319" s="42" t="s">
        <v>8402</v>
      </c>
      <c r="Z8319" s="42" t="s">
        <v>8381</v>
      </c>
      <c r="AA8319" t="str" s="42">
        <v>法宝打造获得。成宝核心×1；主材：金灯铜×1；辅材类别：古炉铜×1；特性材料类别：金行凝华×1。</v>
      </c>
      <c r="AB8319" s="42">
        <v>12431084</v>
      </c>
      <c r="AC8319" s="42" t="s">
        <v>121</v>
      </c>
      <c r="AD8319" s="42">
        <v>0</v>
      </c>
      <c r="AE8319" s="42"/>
      <c r="AF8319" s="42">
        <v>70006</v>
      </c>
      <c r="AG8319" s="42"/>
      <c r="AH8319" s="42">
        <v>756000</v>
      </c>
      <c r="AI8319" s="42" t="s">
        <v>7668</v>
      </c>
      <c r="AJ8319" s="42" t="s">
        <v>8383</v>
      </c>
      <c r="AK8319" s="42" t="s">
        <v>342</v>
      </c>
      <c r="AL8319" t="s">
        <v>8404</v>
      </c>
    </row>
    <row r="8320" spans="2:38">
      <c r="B8320" s="16" t="n">
        <f>10000000+INDEX(编号表!$B:$B,MATCH(F8320,编号表!$A:$A,0))*100000+INDEX(编号表!$F:$F,MATCH(D8320,编号表!$E:$E,0))*1000+INDEX(编号表!$D:$D,MATCH(E8320,编号表!$C:$C,0))*10000+G8320</f>
        <v>12436121</v>
      </c>
      <c r="C8320" s="42" t="s">
        <v>8498</v>
      </c>
      <c r="D8320" s="42" t="s">
        <v>114</v>
      </c>
      <c r="E8320" s="42" t="s">
        <v>342</v>
      </c>
      <c r="F8320" s="42" t="s">
        <v>7668</v>
      </c>
      <c r="G8320" s="42">
        <v>121</v>
      </c>
      <c r="H8320" s="42"/>
      <c r="I8320" s="42">
        <v>60</v>
      </c>
      <c r="J8320" s="42" t="str">
        <f t="shared" si="138"/>
        <v>大类_道品金丹法宝</v>
      </c>
      <c r="K8320" s="42" t="s">
        <v>6698</v>
      </c>
      <c r="L8320" s="42"/>
      <c r="M8320" s="42" t="s">
        <v>7668</v>
      </c>
      <c r="N8320" s="42"/>
      <c r="O8320" s="42">
        <v>0</v>
      </c>
      <c r="P8320" s="42" t="b">
        <v>1</v>
      </c>
      <c r="Q8320" s="42"/>
      <c r="R8320" s="42" t="b">
        <v>0</v>
      </c>
      <c r="S8320" s="42">
        <v>1</v>
      </c>
      <c r="T8320" s="42" t="s">
        <v>91</v>
      </c>
      <c r="U8320" s="42">
        <v>999</v>
      </c>
      <c r="V8320" s="42" t="s">
        <v>339</v>
      </c>
      <c r="W8320" s="42">
        <v>2436121</v>
      </c>
      <c r="X8320" s="42"/>
      <c r="Y8320" s="42" t="s">
        <v>8406</v>
      </c>
      <c r="Z8320" s="42" t="s">
        <v>8381</v>
      </c>
      <c r="AA8320" t="str" s="42">
        <v>法宝打造获得。成宝核心×1；主材：金灯铜×1；辅材类别：古炉铜×1；特性材料类别：木行凝华×1。</v>
      </c>
      <c r="AB8320" s="42">
        <v>12431084</v>
      </c>
      <c r="AC8320" s="42" t="s">
        <v>121</v>
      </c>
      <c r="AD8320" s="42">
        <v>0</v>
      </c>
      <c r="AE8320" s="42"/>
      <c r="AF8320" s="42">
        <v>70006</v>
      </c>
      <c r="AG8320" s="42"/>
      <c r="AH8320" s="42">
        <v>756000</v>
      </c>
      <c r="AI8320" s="42" t="s">
        <v>7668</v>
      </c>
      <c r="AJ8320" s="42" t="s">
        <v>8383</v>
      </c>
      <c r="AK8320" s="42" t="s">
        <v>342</v>
      </c>
      <c r="AL8320" t="s">
        <v>8408</v>
      </c>
    </row>
    <row r="8321" spans="2:38">
      <c r="B8321" s="16" t="n">
        <f>10000000+INDEX(编号表!$B:$B,MATCH(F8321,编号表!$A:$A,0))*100000+INDEX(编号表!$F:$F,MATCH(D8321,编号表!$E:$E,0))*1000+INDEX(编号表!$D:$D,MATCH(E8321,编号表!$C:$C,0))*10000+G8321</f>
        <v>12436122</v>
      </c>
      <c r="C8321" s="42" t="s">
        <v>8499</v>
      </c>
      <c r="D8321" s="42" t="s">
        <v>114</v>
      </c>
      <c r="E8321" s="42" t="s">
        <v>342</v>
      </c>
      <c r="F8321" s="42" t="s">
        <v>7668</v>
      </c>
      <c r="G8321" s="42">
        <v>122</v>
      </c>
      <c r="H8321" s="42"/>
      <c r="I8321" s="42">
        <v>60</v>
      </c>
      <c r="J8321" s="42" t="str">
        <f t="shared" si="138"/>
        <v>大类_道品金丹法宝</v>
      </c>
      <c r="K8321" s="42" t="s">
        <v>6698</v>
      </c>
      <c r="L8321" s="42"/>
      <c r="M8321" s="42" t="s">
        <v>7668</v>
      </c>
      <c r="N8321" s="42"/>
      <c r="O8321" s="42">
        <v>0</v>
      </c>
      <c r="P8321" s="42" t="b">
        <v>1</v>
      </c>
      <c r="Q8321" s="42"/>
      <c r="R8321" s="42" t="b">
        <v>0</v>
      </c>
      <c r="S8321" s="42">
        <v>1</v>
      </c>
      <c r="T8321" s="42" t="s">
        <v>91</v>
      </c>
      <c r="U8321" s="42">
        <v>999</v>
      </c>
      <c r="V8321" s="42" t="s">
        <v>339</v>
      </c>
      <c r="W8321" s="42">
        <v>2436122</v>
      </c>
      <c r="X8321" s="42"/>
      <c r="Y8321" s="42" t="s">
        <v>8410</v>
      </c>
      <c r="Z8321" s="42" t="s">
        <v>8381</v>
      </c>
      <c r="AA8321" t="str" s="42">
        <v>法宝打造获得。成宝核心×1；主材：金灯铜×1；辅材类别：古炉铜×1；特性材料类别：水行凝华×1。</v>
      </c>
      <c r="AB8321" s="42">
        <v>12431084</v>
      </c>
      <c r="AC8321" s="42" t="s">
        <v>121</v>
      </c>
      <c r="AD8321" s="42">
        <v>0</v>
      </c>
      <c r="AE8321" s="42"/>
      <c r="AF8321" s="42">
        <v>70006</v>
      </c>
      <c r="AG8321" s="42"/>
      <c r="AH8321" s="42">
        <v>756000</v>
      </c>
      <c r="AI8321" s="42" t="s">
        <v>7668</v>
      </c>
      <c r="AJ8321" s="42" t="s">
        <v>8383</v>
      </c>
      <c r="AK8321" s="42" t="s">
        <v>342</v>
      </c>
      <c r="AL8321" t="s">
        <v>8412</v>
      </c>
    </row>
    <row r="8322" spans="2:38">
      <c r="B8322" s="16" t="n">
        <f>10000000+INDEX(编号表!$B:$B,MATCH(F8322,编号表!$A:$A,0))*100000+INDEX(编号表!$F:$F,MATCH(D8322,编号表!$E:$E,0))*1000+INDEX(编号表!$D:$D,MATCH(E8322,编号表!$C:$C,0))*10000+G8322</f>
        <v>12436123</v>
      </c>
      <c r="C8322" s="42" t="s">
        <v>8500</v>
      </c>
      <c r="D8322" s="42" t="s">
        <v>114</v>
      </c>
      <c r="E8322" s="42" t="s">
        <v>342</v>
      </c>
      <c r="F8322" s="42" t="s">
        <v>7668</v>
      </c>
      <c r="G8322" s="42">
        <v>123</v>
      </c>
      <c r="H8322" s="42"/>
      <c r="I8322" s="42">
        <v>60</v>
      </c>
      <c r="J8322" s="42" t="str">
        <f t="shared" si="138"/>
        <v>大类_道品金丹法宝</v>
      </c>
      <c r="K8322" s="42" t="s">
        <v>6698</v>
      </c>
      <c r="L8322" s="42"/>
      <c r="M8322" s="42" t="s">
        <v>7668</v>
      </c>
      <c r="N8322" s="42"/>
      <c r="O8322" s="42">
        <v>0</v>
      </c>
      <c r="P8322" s="42" t="b">
        <v>1</v>
      </c>
      <c r="Q8322" s="42"/>
      <c r="R8322" s="42" t="b">
        <v>0</v>
      </c>
      <c r="S8322" s="42">
        <v>1</v>
      </c>
      <c r="T8322" s="42" t="s">
        <v>91</v>
      </c>
      <c r="U8322" s="42">
        <v>999</v>
      </c>
      <c r="V8322" s="42" t="s">
        <v>339</v>
      </c>
      <c r="W8322" s="42">
        <v>2436123</v>
      </c>
      <c r="X8322" s="42"/>
      <c r="Y8322" s="42" t="s">
        <v>8414</v>
      </c>
      <c r="Z8322" s="42" t="s">
        <v>8381</v>
      </c>
      <c r="AA8322" t="str" s="42">
        <v>法宝打造获得。成宝核心×1；主材：金灯铜×1；辅材类别：古炉铜×1；特性材料类别：火行凝华×1。</v>
      </c>
      <c r="AB8322" s="42">
        <v>12431084</v>
      </c>
      <c r="AC8322" s="42" t="s">
        <v>121</v>
      </c>
      <c r="AD8322" s="42">
        <v>0</v>
      </c>
      <c r="AE8322" s="42"/>
      <c r="AF8322" s="42">
        <v>70006</v>
      </c>
      <c r="AG8322" s="42"/>
      <c r="AH8322" s="42">
        <v>756000</v>
      </c>
      <c r="AI8322" s="42" t="s">
        <v>7668</v>
      </c>
      <c r="AJ8322" s="42" t="s">
        <v>8383</v>
      </c>
      <c r="AK8322" s="42" t="s">
        <v>342</v>
      </c>
      <c r="AL8322" t="s">
        <v>8416</v>
      </c>
    </row>
    <row r="8323" spans="2:38">
      <c r="B8323" s="16" t="n">
        <f>10000000+INDEX(编号表!$B:$B,MATCH(F8323,编号表!$A:$A,0))*100000+INDEX(编号表!$F:$F,MATCH(D8323,编号表!$E:$E,0))*1000+INDEX(编号表!$D:$D,MATCH(E8323,编号表!$C:$C,0))*10000+G8323</f>
        <v>12436124</v>
      </c>
      <c r="C8323" s="42" t="s">
        <v>8501</v>
      </c>
      <c r="D8323" s="42" t="s">
        <v>114</v>
      </c>
      <c r="E8323" s="42" t="s">
        <v>342</v>
      </c>
      <c r="F8323" s="42" t="s">
        <v>7668</v>
      </c>
      <c r="G8323" s="42">
        <v>124</v>
      </c>
      <c r="H8323" s="42"/>
      <c r="I8323" s="42">
        <v>60</v>
      </c>
      <c r="J8323" s="42" t="str">
        <f t="shared" si="138"/>
        <v>大类_道品金丹法宝</v>
      </c>
      <c r="K8323" s="42" t="s">
        <v>6698</v>
      </c>
      <c r="L8323" s="42"/>
      <c r="M8323" s="42" t="s">
        <v>7668</v>
      </c>
      <c r="N8323" s="42"/>
      <c r="O8323" s="42">
        <v>0</v>
      </c>
      <c r="P8323" s="42" t="b">
        <v>1</v>
      </c>
      <c r="Q8323" s="42"/>
      <c r="R8323" s="42" t="b">
        <v>0</v>
      </c>
      <c r="S8323" s="42">
        <v>1</v>
      </c>
      <c r="T8323" s="42" t="s">
        <v>91</v>
      </c>
      <c r="U8323" s="42">
        <v>999</v>
      </c>
      <c r="V8323" s="42" t="s">
        <v>339</v>
      </c>
      <c r="W8323" s="42">
        <v>2436124</v>
      </c>
      <c r="X8323" s="42"/>
      <c r="Y8323" s="42" t="s">
        <v>8418</v>
      </c>
      <c r="Z8323" s="42" t="s">
        <v>8381</v>
      </c>
      <c r="AA8323" t="str" s="42">
        <v>法宝打造获得。成宝核心×1；主材：金灯铜×1；辅材类别：古炉铜×1；特性材料类别：土行凝华×1。</v>
      </c>
      <c r="AB8323" s="42">
        <v>12431084</v>
      </c>
      <c r="AC8323" s="42" t="s">
        <v>121</v>
      </c>
      <c r="AD8323" s="42">
        <v>0</v>
      </c>
      <c r="AE8323" s="42"/>
      <c r="AF8323" s="42">
        <v>70006</v>
      </c>
      <c r="AG8323" s="42"/>
      <c r="AH8323" s="42">
        <v>756000</v>
      </c>
      <c r="AI8323" s="42" t="s">
        <v>7668</v>
      </c>
      <c r="AJ8323" s="42" t="s">
        <v>8383</v>
      </c>
      <c r="AK8323" s="42" t="s">
        <v>342</v>
      </c>
      <c r="AL8323" t="s">
        <v>8420</v>
      </c>
    </row>
    <row r="8324" spans="2:38">
      <c r="B8324" s="16" t="n">
        <f>10000000+INDEX(编号表!$B:$B,MATCH(F8324,编号表!$A:$A,0))*100000+INDEX(编号表!$F:$F,MATCH(D8324,编号表!$E:$E,0))*1000+INDEX(编号表!$D:$D,MATCH(E8324,编号表!$C:$C,0))*10000+G8324</f>
        <v>12436125</v>
      </c>
      <c r="C8324" s="42" t="s">
        <v>8502</v>
      </c>
      <c r="D8324" s="42" t="s">
        <v>114</v>
      </c>
      <c r="E8324" s="42" t="s">
        <v>342</v>
      </c>
      <c r="F8324" s="42" t="s">
        <v>7668</v>
      </c>
      <c r="G8324" s="42">
        <v>125</v>
      </c>
      <c r="H8324" s="42"/>
      <c r="I8324" s="42">
        <v>60</v>
      </c>
      <c r="J8324" s="42" t="str">
        <f t="shared" si="138"/>
        <v>大类_道品金丹法宝</v>
      </c>
      <c r="K8324" s="42" t="s">
        <v>6698</v>
      </c>
      <c r="L8324" s="42"/>
      <c r="M8324" s="42" t="s">
        <v>7668</v>
      </c>
      <c r="N8324" s="42"/>
      <c r="O8324" s="42">
        <v>0</v>
      </c>
      <c r="P8324" s="42" t="b">
        <v>1</v>
      </c>
      <c r="Q8324" s="42"/>
      <c r="R8324" s="42" t="b">
        <v>0</v>
      </c>
      <c r="S8324" s="42">
        <v>1</v>
      </c>
      <c r="T8324" s="42" t="s">
        <v>91</v>
      </c>
      <c r="U8324" s="42">
        <v>999</v>
      </c>
      <c r="V8324" s="42" t="s">
        <v>339</v>
      </c>
      <c r="W8324" s="42">
        <v>2436125</v>
      </c>
      <c r="X8324" s="42"/>
      <c r="Y8324" s="42" t="s">
        <v>8422</v>
      </c>
      <c r="Z8324" s="42" t="s">
        <v>8381</v>
      </c>
      <c r="AA8324" t="str" s="42">
        <v>法宝打造获得。成宝核心×1；主材：金灯铜×1；辅材类别：石乳×1；特性材料类别：金行凝华×1。</v>
      </c>
      <c r="AB8324" s="42">
        <v>12431084</v>
      </c>
      <c r="AC8324" s="42" t="s">
        <v>121</v>
      </c>
      <c r="AD8324" s="42">
        <v>0</v>
      </c>
      <c r="AE8324" s="42"/>
      <c r="AF8324" s="42">
        <v>70006</v>
      </c>
      <c r="AG8324" s="42"/>
      <c r="AH8324" s="42">
        <v>756000</v>
      </c>
      <c r="AI8324" s="42" t="s">
        <v>7668</v>
      </c>
      <c r="AJ8324" s="42" t="s">
        <v>8383</v>
      </c>
      <c r="AK8324" s="42" t="s">
        <v>342</v>
      </c>
      <c r="AL8324" t="s">
        <v>8424</v>
      </c>
    </row>
    <row r="8325" spans="2:38">
      <c r="B8325" s="16" t="n">
        <f>10000000+INDEX(编号表!$B:$B,MATCH(F8325,编号表!$A:$A,0))*100000+INDEX(编号表!$F:$F,MATCH(D8325,编号表!$E:$E,0))*1000+INDEX(编号表!$D:$D,MATCH(E8325,编号表!$C:$C,0))*10000+G8325</f>
        <v>12436126</v>
      </c>
      <c r="C8325" s="42" t="s">
        <v>8503</v>
      </c>
      <c r="D8325" s="42" t="s">
        <v>114</v>
      </c>
      <c r="E8325" s="42" t="s">
        <v>342</v>
      </c>
      <c r="F8325" s="42" t="s">
        <v>7668</v>
      </c>
      <c r="G8325" s="42">
        <v>126</v>
      </c>
      <c r="H8325" s="42"/>
      <c r="I8325" s="42">
        <v>60</v>
      </c>
      <c r="J8325" s="42" t="str">
        <f t="shared" si="138"/>
        <v>大类_道品金丹法宝</v>
      </c>
      <c r="K8325" s="42" t="s">
        <v>6698</v>
      </c>
      <c r="L8325" s="42"/>
      <c r="M8325" s="42" t="s">
        <v>7668</v>
      </c>
      <c r="N8325" s="42"/>
      <c r="O8325" s="42">
        <v>0</v>
      </c>
      <c r="P8325" s="42" t="b">
        <v>1</v>
      </c>
      <c r="Q8325" s="42"/>
      <c r="R8325" s="42" t="b">
        <v>0</v>
      </c>
      <c r="S8325" s="42">
        <v>1</v>
      </c>
      <c r="T8325" s="42" t="s">
        <v>91</v>
      </c>
      <c r="U8325" s="42">
        <v>999</v>
      </c>
      <c r="V8325" s="42" t="s">
        <v>339</v>
      </c>
      <c r="W8325" s="42">
        <v>2436126</v>
      </c>
      <c r="X8325" s="42"/>
      <c r="Y8325" s="42" t="s">
        <v>8426</v>
      </c>
      <c r="Z8325" s="42" t="s">
        <v>8381</v>
      </c>
      <c r="AA8325" t="str" s="42">
        <v>法宝打造获得。成宝核心×1；主材：金灯铜×1；辅材类别：石乳×1；特性材料类别：木行凝华×1。</v>
      </c>
      <c r="AB8325" s="42">
        <v>12431084</v>
      </c>
      <c r="AC8325" s="42" t="s">
        <v>121</v>
      </c>
      <c r="AD8325" s="42">
        <v>0</v>
      </c>
      <c r="AE8325" s="42"/>
      <c r="AF8325" s="42">
        <v>70006</v>
      </c>
      <c r="AG8325" s="42"/>
      <c r="AH8325" s="42">
        <v>756000</v>
      </c>
      <c r="AI8325" s="42" t="s">
        <v>7668</v>
      </c>
      <c r="AJ8325" s="42" t="s">
        <v>8383</v>
      </c>
      <c r="AK8325" s="42" t="s">
        <v>342</v>
      </c>
      <c r="AL8325" t="s">
        <v>8428</v>
      </c>
    </row>
    <row r="8326" spans="2:38">
      <c r="B8326" s="16" t="n">
        <f>10000000+INDEX(编号表!$B:$B,MATCH(F8326,编号表!$A:$A,0))*100000+INDEX(编号表!$F:$F,MATCH(D8326,编号表!$E:$E,0))*1000+INDEX(编号表!$D:$D,MATCH(E8326,编号表!$C:$C,0))*10000+G8326</f>
        <v>12436127</v>
      </c>
      <c r="C8326" s="42" t="s">
        <v>8504</v>
      </c>
      <c r="D8326" s="42" t="s">
        <v>114</v>
      </c>
      <c r="E8326" s="42" t="s">
        <v>342</v>
      </c>
      <c r="F8326" s="42" t="s">
        <v>7668</v>
      </c>
      <c r="G8326" s="42">
        <v>127</v>
      </c>
      <c r="H8326" s="42"/>
      <c r="I8326" s="42">
        <v>60</v>
      </c>
      <c r="J8326" s="42" t="str">
        <f t="shared" si="138"/>
        <v>大类_道品金丹法宝</v>
      </c>
      <c r="K8326" s="42" t="s">
        <v>6698</v>
      </c>
      <c r="L8326" s="42"/>
      <c r="M8326" s="42" t="s">
        <v>7668</v>
      </c>
      <c r="N8326" s="42"/>
      <c r="O8326" s="42">
        <v>0</v>
      </c>
      <c r="P8326" s="42" t="b">
        <v>1</v>
      </c>
      <c r="Q8326" s="42"/>
      <c r="R8326" s="42" t="b">
        <v>0</v>
      </c>
      <c r="S8326" s="42">
        <v>1</v>
      </c>
      <c r="T8326" s="42" t="s">
        <v>91</v>
      </c>
      <c r="U8326" s="42">
        <v>999</v>
      </c>
      <c r="V8326" s="42" t="s">
        <v>339</v>
      </c>
      <c r="W8326" s="42">
        <v>2436127</v>
      </c>
      <c r="X8326" s="42"/>
      <c r="Y8326" s="42" t="s">
        <v>8430</v>
      </c>
      <c r="Z8326" s="42" t="s">
        <v>8381</v>
      </c>
      <c r="AA8326" t="str" s="42">
        <v>法宝打造获得。成宝核心×1；主材：金灯铜×1；辅材类别：石乳×1；特性材料类别：水行凝华×1。</v>
      </c>
      <c r="AB8326" s="42">
        <v>12431084</v>
      </c>
      <c r="AC8326" s="42" t="s">
        <v>121</v>
      </c>
      <c r="AD8326" s="42">
        <v>0</v>
      </c>
      <c r="AE8326" s="42"/>
      <c r="AF8326" s="42">
        <v>70006</v>
      </c>
      <c r="AG8326" s="42"/>
      <c r="AH8326" s="42">
        <v>756000</v>
      </c>
      <c r="AI8326" s="42" t="s">
        <v>7668</v>
      </c>
      <c r="AJ8326" s="42" t="s">
        <v>8383</v>
      </c>
      <c r="AK8326" s="42" t="s">
        <v>342</v>
      </c>
      <c r="AL8326" t="s">
        <v>8432</v>
      </c>
    </row>
    <row r="8327" spans="2:38">
      <c r="B8327" s="16" t="n">
        <f>10000000+INDEX(编号表!$B:$B,MATCH(F8327,编号表!$A:$A,0))*100000+INDEX(编号表!$F:$F,MATCH(D8327,编号表!$E:$E,0))*1000+INDEX(编号表!$D:$D,MATCH(E8327,编号表!$C:$C,0))*10000+G8327</f>
        <v>12436128</v>
      </c>
      <c r="C8327" s="42" t="s">
        <v>8505</v>
      </c>
      <c r="D8327" s="42" t="s">
        <v>114</v>
      </c>
      <c r="E8327" s="42" t="s">
        <v>342</v>
      </c>
      <c r="F8327" s="42" t="s">
        <v>7668</v>
      </c>
      <c r="G8327" s="42">
        <v>128</v>
      </c>
      <c r="H8327" s="42"/>
      <c r="I8327" s="42">
        <v>60</v>
      </c>
      <c r="J8327" s="42" t="str">
        <f t="shared" si="138"/>
        <v>大类_道品金丹法宝</v>
      </c>
      <c r="K8327" s="42" t="s">
        <v>6698</v>
      </c>
      <c r="L8327" s="42"/>
      <c r="M8327" s="42" t="s">
        <v>7668</v>
      </c>
      <c r="N8327" s="42"/>
      <c r="O8327" s="42">
        <v>0</v>
      </c>
      <c r="P8327" s="42" t="b">
        <v>1</v>
      </c>
      <c r="Q8327" s="42"/>
      <c r="R8327" s="42" t="b">
        <v>0</v>
      </c>
      <c r="S8327" s="42">
        <v>1</v>
      </c>
      <c r="T8327" s="42" t="s">
        <v>91</v>
      </c>
      <c r="U8327" s="42">
        <v>999</v>
      </c>
      <c r="V8327" s="42" t="s">
        <v>339</v>
      </c>
      <c r="W8327" s="42">
        <v>2436128</v>
      </c>
      <c r="X8327" s="42"/>
      <c r="Y8327" s="42" t="s">
        <v>8434</v>
      </c>
      <c r="Z8327" s="42" t="s">
        <v>8381</v>
      </c>
      <c r="AA8327" t="str" s="42">
        <v>法宝打造获得。成宝核心×1；主材：金灯铜×1；辅材类别：石乳×1；特性材料类别：火行凝华×1。</v>
      </c>
      <c r="AB8327" s="42">
        <v>12431084</v>
      </c>
      <c r="AC8327" s="42" t="s">
        <v>121</v>
      </c>
      <c r="AD8327" s="42">
        <v>0</v>
      </c>
      <c r="AE8327" s="42"/>
      <c r="AF8327" s="42">
        <v>70006</v>
      </c>
      <c r="AG8327" s="42"/>
      <c r="AH8327" s="42">
        <v>756000</v>
      </c>
      <c r="AI8327" s="42" t="s">
        <v>7668</v>
      </c>
      <c r="AJ8327" s="42" t="s">
        <v>8383</v>
      </c>
      <c r="AK8327" s="42" t="s">
        <v>342</v>
      </c>
      <c r="AL8327" t="s">
        <v>8436</v>
      </c>
    </row>
    <row r="8328" spans="2:38">
      <c r="B8328" s="16" t="n">
        <f>10000000+INDEX(编号表!$B:$B,MATCH(F8328,编号表!$A:$A,0))*100000+INDEX(编号表!$F:$F,MATCH(D8328,编号表!$E:$E,0))*1000+INDEX(编号表!$D:$D,MATCH(E8328,编号表!$C:$C,0))*10000+G8328</f>
        <v>12436129</v>
      </c>
      <c r="C8328" s="42" t="s">
        <v>8506</v>
      </c>
      <c r="D8328" s="42" t="s">
        <v>114</v>
      </c>
      <c r="E8328" s="42" t="s">
        <v>342</v>
      </c>
      <c r="F8328" s="42" t="s">
        <v>7668</v>
      </c>
      <c r="G8328" s="42">
        <v>129</v>
      </c>
      <c r="H8328" s="42"/>
      <c r="I8328" s="42">
        <v>60</v>
      </c>
      <c r="J8328" s="42" t="str">
        <f t="shared" si="138"/>
        <v>大类_道品金丹法宝</v>
      </c>
      <c r="K8328" s="42" t="s">
        <v>6698</v>
      </c>
      <c r="L8328" s="42"/>
      <c r="M8328" s="42" t="s">
        <v>7668</v>
      </c>
      <c r="N8328" s="42"/>
      <c r="O8328" s="42">
        <v>0</v>
      </c>
      <c r="P8328" s="42" t="b">
        <v>1</v>
      </c>
      <c r="Q8328" s="42"/>
      <c r="R8328" s="42" t="b">
        <v>0</v>
      </c>
      <c r="S8328" s="42">
        <v>1</v>
      </c>
      <c r="T8328" s="42" t="s">
        <v>91</v>
      </c>
      <c r="U8328" s="42">
        <v>999</v>
      </c>
      <c r="V8328" s="42" t="s">
        <v>339</v>
      </c>
      <c r="W8328" s="42">
        <v>2436129</v>
      </c>
      <c r="X8328" s="42"/>
      <c r="Y8328" s="42" t="s">
        <v>8438</v>
      </c>
      <c r="Z8328" s="42" t="s">
        <v>8381</v>
      </c>
      <c r="AA8328" t="str" s="42">
        <v>法宝打造获得。成宝核心×1；主材：金灯铜×1；辅材类别：石乳×1；特性材料类别：土行凝华×1。</v>
      </c>
      <c r="AB8328" s="42">
        <v>12431084</v>
      </c>
      <c r="AC8328" s="42" t="s">
        <v>121</v>
      </c>
      <c r="AD8328" s="42">
        <v>0</v>
      </c>
      <c r="AE8328" s="42"/>
      <c r="AF8328" s="42">
        <v>70006</v>
      </c>
      <c r="AG8328" s="42"/>
      <c r="AH8328" s="42">
        <v>756000</v>
      </c>
      <c r="AI8328" s="42" t="s">
        <v>7668</v>
      </c>
      <c r="AJ8328" s="42" t="s">
        <v>8383</v>
      </c>
      <c r="AK8328" s="42" t="s">
        <v>342</v>
      </c>
      <c r="AL8328" t="s">
        <v>8440</v>
      </c>
    </row>
    <row r="8329" spans="2:38">
      <c r="B8329" s="16" t="n">
        <f>10000000+INDEX(编号表!$B:$B,MATCH(F8329,编号表!$A:$A,0))*100000+INDEX(编号表!$F:$F,MATCH(D8329,编号表!$E:$E,0))*1000+INDEX(编号表!$D:$D,MATCH(E8329,编号表!$C:$C,0))*10000+G8329</f>
        <v>12436130</v>
      </c>
      <c r="C8329" s="42" t="s">
        <v>8441</v>
      </c>
      <c r="D8329" s="42" t="s">
        <v>114</v>
      </c>
      <c r="E8329" s="42" t="s">
        <v>342</v>
      </c>
      <c r="F8329" s="42" t="s">
        <v>7668</v>
      </c>
      <c r="G8329" s="42">
        <v>130</v>
      </c>
      <c r="H8329" s="42"/>
      <c r="I8329" s="42">
        <v>60</v>
      </c>
      <c r="J8329" s="42" t="str">
        <f t="shared" si="138"/>
        <v>大类_道品金丹法宝</v>
      </c>
      <c r="K8329" s="42" t="s">
        <v>6698</v>
      </c>
      <c r="L8329" s="42"/>
      <c r="M8329" s="42" t="s">
        <v>7668</v>
      </c>
      <c r="N8329" s="42"/>
      <c r="O8329" s="42">
        <v>0</v>
      </c>
      <c r="P8329" s="42" t="b">
        <v>1</v>
      </c>
      <c r="Q8329" s="42"/>
      <c r="R8329" s="42" t="b">
        <v>0</v>
      </c>
      <c r="S8329" s="42">
        <v>1</v>
      </c>
      <c r="T8329" s="42" t="s">
        <v>91</v>
      </c>
      <c r="U8329" s="42">
        <v>999</v>
      </c>
      <c r="V8329" s="42" t="s">
        <v>7669</v>
      </c>
      <c r="W8329" s="42">
        <v>36130</v>
      </c>
      <c r="X8329" s="42"/>
      <c r="Y8329" s="42" t="s">
        <v>8442</v>
      </c>
      <c r="Z8329" s="42" t="s">
        <v>8443</v>
      </c>
      <c r="AA8329" t="str" s="42">
        <v>法宝打造获得。成宝核心×1；主材：听泉玉×1；辅材类别：明光晶×1；特性材料类别：灵目×1。</v>
      </c>
      <c r="AB8329" s="42">
        <v>12431083</v>
      </c>
      <c r="AC8329" s="42" t="s">
        <v>121</v>
      </c>
      <c r="AD8329" s="42">
        <v>0</v>
      </c>
      <c r="AE8329" s="42"/>
      <c r="AF8329" s="42">
        <v>70006</v>
      </c>
      <c r="AG8329" s="42"/>
      <c r="AH8329" s="42">
        <v>756000</v>
      </c>
      <c r="AI8329" s="42" t="s">
        <v>7668</v>
      </c>
      <c r="AJ8329" s="42" t="s">
        <v>8445</v>
      </c>
      <c r="AK8329" s="42" t="s">
        <v>342</v>
      </c>
      <c r="AL8329" t="s">
        <v>8446</v>
      </c>
    </row>
    <row r="8330" spans="2:38">
      <c r="B8330" s="16" t="n">
        <f>10000000+INDEX(编号表!$B:$B,MATCH(F8330,编号表!$A:$A,0))*100000+INDEX(编号表!$F:$F,MATCH(D8330,编号表!$E:$E,0))*1000+INDEX(编号表!$D:$D,MATCH(E8330,编号表!$C:$C,0))*10000+G8330</f>
        <v>12444000</v>
      </c>
      <c r="C8330" s="42" t="s">
        <v>8507</v>
      </c>
      <c r="D8330" s="42" t="s">
        <v>108</v>
      </c>
      <c r="E8330" s="42" t="s">
        <v>345</v>
      </c>
      <c r="F8330" s="42" t="s">
        <v>7668</v>
      </c>
      <c r="G8330" s="42">
        <v>0</v>
      </c>
      <c r="H8330" s="42"/>
      <c r="I8330" s="42">
        <v>60</v>
      </c>
      <c r="J8330" s="42" t="str">
        <f t="shared" si="138"/>
        <v>大类_仙品元婴法宝</v>
      </c>
      <c r="K8330" s="42" t="s">
        <v>6624</v>
      </c>
      <c r="L8330" s="42"/>
      <c r="M8330" s="42" t="s">
        <v>7668</v>
      </c>
      <c r="N8330" s="42"/>
      <c r="O8330" s="42">
        <v>0</v>
      </c>
      <c r="P8330" s="42" t="b">
        <v>1</v>
      </c>
      <c r="Q8330" s="42"/>
      <c r="R8330" s="42" t="b">
        <v>0</v>
      </c>
      <c r="S8330" s="42">
        <v>1</v>
      </c>
      <c r="T8330" s="42" t="s">
        <v>91</v>
      </c>
      <c r="U8330" s="42">
        <v>999</v>
      </c>
      <c r="V8330" s="42" t="s">
        <v>7669</v>
      </c>
      <c r="W8330" s="42">
        <v>44000</v>
      </c>
      <c r="X8330" s="42"/>
      <c r="Y8330" s="42" t="s">
        <v>7670</v>
      </c>
      <c r="Z8330" s="42" t="s">
        <v>7671</v>
      </c>
      <c r="AA8330" t="str" s="42">
        <v>法宝打造获得。成宝核心×1；主材：青纹玄铁×1；辅材类别：獠牙×1；特性材料类别：金行凝华×1。</v>
      </c>
      <c r="AB8330" s="42">
        <v>12421000</v>
      </c>
      <c r="AC8330" s="42" t="s">
        <v>121</v>
      </c>
      <c r="AD8330" s="42">
        <v>0</v>
      </c>
      <c r="AE8330" s="42"/>
      <c r="AF8330" s="42">
        <v>70004</v>
      </c>
      <c r="AG8330" s="42"/>
      <c r="AH8330" s="42">
        <v>90000</v>
      </c>
      <c r="AI8330" s="42" t="s">
        <v>7668</v>
      </c>
      <c r="AJ8330" s="42" t="s">
        <v>7673</v>
      </c>
      <c r="AK8330" s="42" t="s">
        <v>345</v>
      </c>
      <c r="AL8330" t="s">
        <v>7674</v>
      </c>
    </row>
    <row r="8331" spans="2:38">
      <c r="B8331" s="16" t="n">
        <f>10000000+INDEX(编号表!$B:$B,MATCH(F8331,编号表!$A:$A,0))*100000+INDEX(编号表!$F:$F,MATCH(D8331,编号表!$E:$E,0))*1000+INDEX(编号表!$D:$D,MATCH(E8331,编号表!$C:$C,0))*10000+G8331</f>
        <v>12444001</v>
      </c>
      <c r="C8331" s="42" t="s">
        <v>8509</v>
      </c>
      <c r="D8331" s="42" t="s">
        <v>108</v>
      </c>
      <c r="E8331" s="42" t="s">
        <v>345</v>
      </c>
      <c r="F8331" s="42" t="s">
        <v>7668</v>
      </c>
      <c r="G8331" s="42">
        <v>1</v>
      </c>
      <c r="H8331" s="42"/>
      <c r="I8331" s="42">
        <v>60</v>
      </c>
      <c r="J8331" s="42" t="str">
        <f t="shared" si="138"/>
        <v>大类_仙品元婴法宝</v>
      </c>
      <c r="K8331" s="42" t="s">
        <v>6624</v>
      </c>
      <c r="L8331" s="42"/>
      <c r="M8331" s="42" t="s">
        <v>7668</v>
      </c>
      <c r="N8331" s="42"/>
      <c r="O8331" s="42">
        <v>0</v>
      </c>
      <c r="P8331" s="42" t="b">
        <v>1</v>
      </c>
      <c r="Q8331" s="42"/>
      <c r="R8331" s="42" t="b">
        <v>0</v>
      </c>
      <c r="S8331" s="42">
        <v>1</v>
      </c>
      <c r="T8331" s="42" t="s">
        <v>91</v>
      </c>
      <c r="U8331" s="42">
        <v>999</v>
      </c>
      <c r="V8331" s="42" t="s">
        <v>7669</v>
      </c>
      <c r="W8331" s="42">
        <v>44001</v>
      </c>
      <c r="X8331" s="42"/>
      <c r="Y8331" s="42" t="s">
        <v>7676</v>
      </c>
      <c r="Z8331" s="42" t="s">
        <v>7671</v>
      </c>
      <c r="AA8331" t="str" s="42">
        <v>法宝打造获得。成宝核心×1；主材：青纹玄铁×1；辅材类别：獠牙×1；特性材料类别：木行凝华×1。</v>
      </c>
      <c r="AB8331" s="42">
        <v>12421000</v>
      </c>
      <c r="AC8331" s="42" t="s">
        <v>121</v>
      </c>
      <c r="AD8331" s="42">
        <v>0</v>
      </c>
      <c r="AE8331" s="42"/>
      <c r="AF8331" s="42">
        <v>70004</v>
      </c>
      <c r="AG8331" s="42"/>
      <c r="AH8331" s="42">
        <v>90000</v>
      </c>
      <c r="AI8331" s="42" t="s">
        <v>7668</v>
      </c>
      <c r="AJ8331" s="42" t="s">
        <v>7673</v>
      </c>
      <c r="AK8331" s="42" t="s">
        <v>345</v>
      </c>
      <c r="AL8331" t="s">
        <v>7678</v>
      </c>
    </row>
    <row r="8332" spans="2:38">
      <c r="B8332" s="16" t="n">
        <f>10000000+INDEX(编号表!$B:$B,MATCH(F8332,编号表!$A:$A,0))*100000+INDEX(编号表!$F:$F,MATCH(D8332,编号表!$E:$E,0))*1000+INDEX(编号表!$D:$D,MATCH(E8332,编号表!$C:$C,0))*10000+G8332</f>
        <v>12444002</v>
      </c>
      <c r="C8332" s="42" t="s">
        <v>8511</v>
      </c>
      <c r="D8332" s="42" t="s">
        <v>108</v>
      </c>
      <c r="E8332" s="42" t="s">
        <v>345</v>
      </c>
      <c r="F8332" s="42" t="s">
        <v>7668</v>
      </c>
      <c r="G8332" s="42">
        <v>2</v>
      </c>
      <c r="H8332" s="42"/>
      <c r="I8332" s="42">
        <v>60</v>
      </c>
      <c r="J8332" s="42" t="str">
        <f t="shared" si="138"/>
        <v>大类_仙品元婴法宝</v>
      </c>
      <c r="K8332" s="42" t="s">
        <v>6624</v>
      </c>
      <c r="L8332" s="42"/>
      <c r="M8332" s="42" t="s">
        <v>7668</v>
      </c>
      <c r="N8332" s="42"/>
      <c r="O8332" s="42">
        <v>0</v>
      </c>
      <c r="P8332" s="42" t="b">
        <v>1</v>
      </c>
      <c r="Q8332" s="42"/>
      <c r="R8332" s="42" t="b">
        <v>0</v>
      </c>
      <c r="S8332" s="42">
        <v>1</v>
      </c>
      <c r="T8332" s="42" t="s">
        <v>91</v>
      </c>
      <c r="U8332" s="42">
        <v>999</v>
      </c>
      <c r="V8332" s="42" t="s">
        <v>7669</v>
      </c>
      <c r="W8332" s="42">
        <v>44002</v>
      </c>
      <c r="X8332" s="42"/>
      <c r="Y8332" s="42" t="s">
        <v>7680</v>
      </c>
      <c r="Z8332" s="42" t="s">
        <v>7671</v>
      </c>
      <c r="AA8332" t="str" s="42">
        <v>法宝打造获得。成宝核心×1；主材：青纹玄铁×1；辅材类别：獠牙×1；特性材料类别：水行凝华×1。</v>
      </c>
      <c r="AB8332" s="42">
        <v>12421000</v>
      </c>
      <c r="AC8332" s="42" t="s">
        <v>121</v>
      </c>
      <c r="AD8332" s="42">
        <v>0</v>
      </c>
      <c r="AE8332" s="42"/>
      <c r="AF8332" s="42">
        <v>70004</v>
      </c>
      <c r="AG8332" s="42"/>
      <c r="AH8332" s="42">
        <v>90000</v>
      </c>
      <c r="AI8332" s="42" t="s">
        <v>7668</v>
      </c>
      <c r="AJ8332" s="42" t="s">
        <v>7673</v>
      </c>
      <c r="AK8332" s="42" t="s">
        <v>345</v>
      </c>
      <c r="AL8332" t="s">
        <v>7682</v>
      </c>
    </row>
    <row r="8333" spans="2:38">
      <c r="B8333" s="16" t="n">
        <f>10000000+INDEX(编号表!$B:$B,MATCH(F8333,编号表!$A:$A,0))*100000+INDEX(编号表!$F:$F,MATCH(D8333,编号表!$E:$E,0))*1000+INDEX(编号表!$D:$D,MATCH(E8333,编号表!$C:$C,0))*10000+G8333</f>
        <v>12444003</v>
      </c>
      <c r="C8333" s="42" t="s">
        <v>8513</v>
      </c>
      <c r="D8333" s="42" t="s">
        <v>108</v>
      </c>
      <c r="E8333" s="42" t="s">
        <v>345</v>
      </c>
      <c r="F8333" s="42" t="s">
        <v>7668</v>
      </c>
      <c r="G8333" s="42">
        <v>3</v>
      </c>
      <c r="H8333" s="42"/>
      <c r="I8333" s="42">
        <v>60</v>
      </c>
      <c r="J8333" s="42" t="str">
        <f t="shared" si="138"/>
        <v>大类_仙品元婴法宝</v>
      </c>
      <c r="K8333" s="42" t="s">
        <v>6624</v>
      </c>
      <c r="L8333" s="42"/>
      <c r="M8333" s="42" t="s">
        <v>7668</v>
      </c>
      <c r="N8333" s="42"/>
      <c r="O8333" s="42">
        <v>0</v>
      </c>
      <c r="P8333" s="42" t="b">
        <v>1</v>
      </c>
      <c r="Q8333" s="42"/>
      <c r="R8333" s="42" t="b">
        <v>0</v>
      </c>
      <c r="S8333" s="42">
        <v>1</v>
      </c>
      <c r="T8333" s="42" t="s">
        <v>91</v>
      </c>
      <c r="U8333" s="42">
        <v>999</v>
      </c>
      <c r="V8333" s="42" t="s">
        <v>7669</v>
      </c>
      <c r="W8333" s="42">
        <v>44003</v>
      </c>
      <c r="X8333" s="42"/>
      <c r="Y8333" s="42" t="s">
        <v>7684</v>
      </c>
      <c r="Z8333" s="42" t="s">
        <v>7671</v>
      </c>
      <c r="AA8333" t="str" s="42">
        <v>法宝打造获得。成宝核心×1；主材：青纹玄铁×1；辅材类别：獠牙×1；特性材料类别：火行凝华×1。</v>
      </c>
      <c r="AB8333" s="42">
        <v>12421000</v>
      </c>
      <c r="AC8333" s="42" t="s">
        <v>121</v>
      </c>
      <c r="AD8333" s="42">
        <v>0</v>
      </c>
      <c r="AE8333" s="42"/>
      <c r="AF8333" s="42">
        <v>70004</v>
      </c>
      <c r="AG8333" s="42"/>
      <c r="AH8333" s="42">
        <v>90000</v>
      </c>
      <c r="AI8333" s="42" t="s">
        <v>7668</v>
      </c>
      <c r="AJ8333" s="42" t="s">
        <v>7673</v>
      </c>
      <c r="AK8333" s="42" t="s">
        <v>345</v>
      </c>
      <c r="AL8333" t="s">
        <v>7686</v>
      </c>
    </row>
    <row r="8334" spans="2:38">
      <c r="B8334" s="16" t="n">
        <f>10000000+INDEX(编号表!$B:$B,MATCH(F8334,编号表!$A:$A,0))*100000+INDEX(编号表!$F:$F,MATCH(D8334,编号表!$E:$E,0))*1000+INDEX(编号表!$D:$D,MATCH(E8334,编号表!$C:$C,0))*10000+G8334</f>
        <v>12444004</v>
      </c>
      <c r="C8334" s="42" t="s">
        <v>8515</v>
      </c>
      <c r="D8334" s="42" t="s">
        <v>108</v>
      </c>
      <c r="E8334" s="42" t="s">
        <v>345</v>
      </c>
      <c r="F8334" s="42" t="s">
        <v>7668</v>
      </c>
      <c r="G8334" s="42">
        <v>4</v>
      </c>
      <c r="H8334" s="42"/>
      <c r="I8334" s="42">
        <v>60</v>
      </c>
      <c r="J8334" s="42" t="str">
        <f t="shared" ref="J8334:J8397" si="139">"大类_"&amp;D8334&amp;E8334&amp;F8334</f>
        <v>大类_仙品元婴法宝</v>
      </c>
      <c r="K8334" s="42" t="s">
        <v>6624</v>
      </c>
      <c r="L8334" s="42"/>
      <c r="M8334" s="42" t="s">
        <v>7668</v>
      </c>
      <c r="N8334" s="42"/>
      <c r="O8334" s="42">
        <v>0</v>
      </c>
      <c r="P8334" s="42" t="b">
        <v>1</v>
      </c>
      <c r="Q8334" s="42"/>
      <c r="R8334" s="42" t="b">
        <v>0</v>
      </c>
      <c r="S8334" s="42">
        <v>1</v>
      </c>
      <c r="T8334" s="42" t="s">
        <v>91</v>
      </c>
      <c r="U8334" s="42">
        <v>999</v>
      </c>
      <c r="V8334" s="42" t="s">
        <v>7669</v>
      </c>
      <c r="W8334" s="42">
        <v>44004</v>
      </c>
      <c r="X8334" s="42"/>
      <c r="Y8334" s="42" t="s">
        <v>7688</v>
      </c>
      <c r="Z8334" s="42" t="s">
        <v>7671</v>
      </c>
      <c r="AA8334" t="str" s="42">
        <v>法宝打造获得。成宝核心×1；主材：青纹玄铁×1；辅材类别：獠牙×1；特性材料类别：土行凝华×1。</v>
      </c>
      <c r="AB8334" s="42">
        <v>12421000</v>
      </c>
      <c r="AC8334" s="42" t="s">
        <v>121</v>
      </c>
      <c r="AD8334" s="42">
        <v>0</v>
      </c>
      <c r="AE8334" s="42"/>
      <c r="AF8334" s="42">
        <v>70004</v>
      </c>
      <c r="AG8334" s="42"/>
      <c r="AH8334" s="42">
        <v>90000</v>
      </c>
      <c r="AI8334" s="42" t="s">
        <v>7668</v>
      </c>
      <c r="AJ8334" s="42" t="s">
        <v>7673</v>
      </c>
      <c r="AK8334" s="42" t="s">
        <v>345</v>
      </c>
      <c r="AL8334" t="s">
        <v>7690</v>
      </c>
    </row>
    <row r="8335" spans="2:38">
      <c r="B8335" s="16" t="n">
        <f>10000000+INDEX(编号表!$B:$B,MATCH(F8335,编号表!$A:$A,0))*100000+INDEX(编号表!$F:$F,MATCH(D8335,编号表!$E:$E,0))*1000+INDEX(编号表!$D:$D,MATCH(E8335,编号表!$C:$C,0))*10000+G8335</f>
        <v>12444005</v>
      </c>
      <c r="C8335" s="42" t="s">
        <v>8517</v>
      </c>
      <c r="D8335" s="42" t="s">
        <v>108</v>
      </c>
      <c r="E8335" s="42" t="s">
        <v>345</v>
      </c>
      <c r="F8335" s="42" t="s">
        <v>7668</v>
      </c>
      <c r="G8335" s="42">
        <v>5</v>
      </c>
      <c r="H8335" s="42"/>
      <c r="I8335" s="42">
        <v>60</v>
      </c>
      <c r="J8335" s="42" t="str">
        <f t="shared" si="139"/>
        <v>大类_仙品元婴法宝</v>
      </c>
      <c r="K8335" s="42" t="s">
        <v>6624</v>
      </c>
      <c r="L8335" s="42"/>
      <c r="M8335" s="42" t="s">
        <v>7668</v>
      </c>
      <c r="N8335" s="42"/>
      <c r="O8335" s="42">
        <v>0</v>
      </c>
      <c r="P8335" s="42" t="b">
        <v>1</v>
      </c>
      <c r="Q8335" s="42"/>
      <c r="R8335" s="42" t="b">
        <v>0</v>
      </c>
      <c r="S8335" s="42">
        <v>1</v>
      </c>
      <c r="T8335" s="42" t="s">
        <v>91</v>
      </c>
      <c r="U8335" s="42">
        <v>999</v>
      </c>
      <c r="V8335" s="42" t="s">
        <v>7669</v>
      </c>
      <c r="W8335" s="42">
        <v>44005</v>
      </c>
      <c r="X8335" s="42"/>
      <c r="Y8335" s="42" t="s">
        <v>7692</v>
      </c>
      <c r="Z8335" s="42" t="s">
        <v>7671</v>
      </c>
      <c r="AA8335" t="str" s="42">
        <v>法宝打造获得。成宝核心×1；主材：青纹玄铁×1；辅材类别：獠牙×1；特性材料类别：毒血×1。</v>
      </c>
      <c r="AB8335" s="42">
        <v>12421000</v>
      </c>
      <c r="AC8335" s="42" t="s">
        <v>121</v>
      </c>
      <c r="AD8335" s="42">
        <v>0</v>
      </c>
      <c r="AE8335" s="42"/>
      <c r="AF8335" s="42">
        <v>70004</v>
      </c>
      <c r="AG8335" s="42"/>
      <c r="AH8335" s="42">
        <v>90000</v>
      </c>
      <c r="AI8335" s="42" t="s">
        <v>7668</v>
      </c>
      <c r="AJ8335" s="42" t="s">
        <v>7673</v>
      </c>
      <c r="AK8335" s="42" t="s">
        <v>345</v>
      </c>
      <c r="AL8335" t="s">
        <v>7694</v>
      </c>
    </row>
    <row r="8336" spans="2:38">
      <c r="B8336" s="16" t="n">
        <f>10000000+INDEX(编号表!$B:$B,MATCH(F8336,编号表!$A:$A,0))*100000+INDEX(编号表!$F:$F,MATCH(D8336,编号表!$E:$E,0))*1000+INDEX(编号表!$D:$D,MATCH(E8336,编号表!$C:$C,0))*10000+G8336</f>
        <v>12444006</v>
      </c>
      <c r="C8336" s="42" t="s">
        <v>8519</v>
      </c>
      <c r="D8336" s="42" t="s">
        <v>108</v>
      </c>
      <c r="E8336" s="42" t="s">
        <v>345</v>
      </c>
      <c r="F8336" s="42" t="s">
        <v>7668</v>
      </c>
      <c r="G8336" s="42">
        <v>6</v>
      </c>
      <c r="H8336" s="42"/>
      <c r="I8336" s="42">
        <v>60</v>
      </c>
      <c r="J8336" s="42" t="str">
        <f t="shared" si="139"/>
        <v>大类_仙品元婴法宝</v>
      </c>
      <c r="K8336" s="42" t="s">
        <v>6624</v>
      </c>
      <c r="L8336" s="42"/>
      <c r="M8336" s="42" t="s">
        <v>7668</v>
      </c>
      <c r="N8336" s="42"/>
      <c r="O8336" s="42">
        <v>0</v>
      </c>
      <c r="P8336" s="42" t="b">
        <v>1</v>
      </c>
      <c r="Q8336" s="42"/>
      <c r="R8336" s="42" t="b">
        <v>0</v>
      </c>
      <c r="S8336" s="42">
        <v>1</v>
      </c>
      <c r="T8336" s="42" t="s">
        <v>91</v>
      </c>
      <c r="U8336" s="42">
        <v>999</v>
      </c>
      <c r="V8336" s="42" t="s">
        <v>7669</v>
      </c>
      <c r="W8336" s="42">
        <v>44006</v>
      </c>
      <c r="X8336" s="42"/>
      <c r="Y8336" s="42" t="s">
        <v>7692</v>
      </c>
      <c r="Z8336" s="42" t="s">
        <v>7671</v>
      </c>
      <c r="AA8336" t="str" s="42">
        <v>法宝打造获得。成宝核心×1；主材：青纹玄铁×1；辅材类别：獠牙×1；特性材料类别：毒囊×1。</v>
      </c>
      <c r="AB8336" s="42">
        <v>12421000</v>
      </c>
      <c r="AC8336" s="42" t="s">
        <v>121</v>
      </c>
      <c r="AD8336" s="42">
        <v>0</v>
      </c>
      <c r="AE8336" s="42"/>
      <c r="AF8336" s="42">
        <v>70004</v>
      </c>
      <c r="AG8336" s="42"/>
      <c r="AH8336" s="42">
        <v>90000</v>
      </c>
      <c r="AI8336" s="42" t="s">
        <v>7668</v>
      </c>
      <c r="AJ8336" s="42" t="s">
        <v>7673</v>
      </c>
      <c r="AK8336" s="42" t="s">
        <v>345</v>
      </c>
      <c r="AL8336" t="s">
        <v>7697</v>
      </c>
    </row>
    <row r="8337" spans="2:38">
      <c r="B8337" s="16" t="n">
        <f>10000000+INDEX(编号表!$B:$B,MATCH(F8337,编号表!$A:$A,0))*100000+INDEX(编号表!$F:$F,MATCH(D8337,编号表!$E:$E,0))*1000+INDEX(编号表!$D:$D,MATCH(E8337,编号表!$C:$C,0))*10000+G8337</f>
        <v>12444007</v>
      </c>
      <c r="C8337" s="42" t="s">
        <v>8521</v>
      </c>
      <c r="D8337" s="42" t="s">
        <v>108</v>
      </c>
      <c r="E8337" s="42" t="s">
        <v>345</v>
      </c>
      <c r="F8337" s="42" t="s">
        <v>7668</v>
      </c>
      <c r="G8337" s="42">
        <v>7</v>
      </c>
      <c r="H8337" s="42"/>
      <c r="I8337" s="42">
        <v>60</v>
      </c>
      <c r="J8337" s="42" t="str">
        <f t="shared" si="139"/>
        <v>大类_仙品元婴法宝</v>
      </c>
      <c r="K8337" s="42" t="s">
        <v>6624</v>
      </c>
      <c r="L8337" s="42"/>
      <c r="M8337" s="42" t="s">
        <v>7668</v>
      </c>
      <c r="N8337" s="42"/>
      <c r="O8337" s="42">
        <v>0</v>
      </c>
      <c r="P8337" s="42" t="b">
        <v>1</v>
      </c>
      <c r="Q8337" s="42"/>
      <c r="R8337" s="42" t="b">
        <v>0</v>
      </c>
      <c r="S8337" s="42">
        <v>1</v>
      </c>
      <c r="T8337" s="42" t="s">
        <v>91</v>
      </c>
      <c r="U8337" s="42">
        <v>999</v>
      </c>
      <c r="V8337" s="42" t="s">
        <v>7669</v>
      </c>
      <c r="W8337" s="42">
        <v>44007</v>
      </c>
      <c r="X8337" s="42"/>
      <c r="Y8337" s="42" t="s">
        <v>7699</v>
      </c>
      <c r="Z8337" s="42" t="s">
        <v>7671</v>
      </c>
      <c r="AA8337" t="str" s="42">
        <v>法宝打造获得。成宝核心×1；主材：青纹玄铁×1；辅材类别：獠牙×1；特性材料类别：利爪×1。</v>
      </c>
      <c r="AB8337" s="42">
        <v>12421000</v>
      </c>
      <c r="AC8337" s="42" t="s">
        <v>121</v>
      </c>
      <c r="AD8337" s="42">
        <v>0</v>
      </c>
      <c r="AE8337" s="42"/>
      <c r="AF8337" s="42">
        <v>70004</v>
      </c>
      <c r="AG8337" s="42"/>
      <c r="AH8337" s="42">
        <v>90000</v>
      </c>
      <c r="AI8337" s="42" t="s">
        <v>7668</v>
      </c>
      <c r="AJ8337" s="42" t="s">
        <v>7673</v>
      </c>
      <c r="AK8337" s="42" t="s">
        <v>345</v>
      </c>
      <c r="AL8337" t="s">
        <v>7701</v>
      </c>
    </row>
    <row r="8338" spans="2:38">
      <c r="B8338" s="16" t="n">
        <f>10000000+INDEX(编号表!$B:$B,MATCH(F8338,编号表!$A:$A,0))*100000+INDEX(编号表!$F:$F,MATCH(D8338,编号表!$E:$E,0))*1000+INDEX(编号表!$D:$D,MATCH(E8338,编号表!$C:$C,0))*10000+G8338</f>
        <v>12444008</v>
      </c>
      <c r="C8338" s="42" t="s">
        <v>8523</v>
      </c>
      <c r="D8338" s="42" t="s">
        <v>108</v>
      </c>
      <c r="E8338" s="42" t="s">
        <v>345</v>
      </c>
      <c r="F8338" s="42" t="s">
        <v>7668</v>
      </c>
      <c r="G8338" s="42">
        <v>8</v>
      </c>
      <c r="H8338" s="42"/>
      <c r="I8338" s="42">
        <v>60</v>
      </c>
      <c r="J8338" s="42" t="str">
        <f t="shared" si="139"/>
        <v>大类_仙品元婴法宝</v>
      </c>
      <c r="K8338" s="42" t="s">
        <v>6624</v>
      </c>
      <c r="L8338" s="42"/>
      <c r="M8338" s="42" t="s">
        <v>7668</v>
      </c>
      <c r="N8338" s="42"/>
      <c r="O8338" s="42">
        <v>0</v>
      </c>
      <c r="P8338" s="42" t="b">
        <v>1</v>
      </c>
      <c r="Q8338" s="42"/>
      <c r="R8338" s="42" t="b">
        <v>0</v>
      </c>
      <c r="S8338" s="42">
        <v>1</v>
      </c>
      <c r="T8338" s="42" t="s">
        <v>91</v>
      </c>
      <c r="U8338" s="42">
        <v>999</v>
      </c>
      <c r="V8338" s="42" t="s">
        <v>7669</v>
      </c>
      <c r="W8338" s="42">
        <v>44008</v>
      </c>
      <c r="X8338" s="42"/>
      <c r="Y8338" s="42" t="s">
        <v>7703</v>
      </c>
      <c r="Z8338" s="42" t="s">
        <v>7671</v>
      </c>
      <c r="AA8338" t="str" s="42">
        <v>法宝打造获得。成宝核心×1；主材：青纹玄铁×1；辅材类别：翎羽×1；特性材料类别：金行凝华×1。</v>
      </c>
      <c r="AB8338" s="42">
        <v>12421000</v>
      </c>
      <c r="AC8338" s="42" t="s">
        <v>121</v>
      </c>
      <c r="AD8338" s="42">
        <v>0</v>
      </c>
      <c r="AE8338" s="42"/>
      <c r="AF8338" s="42">
        <v>70004</v>
      </c>
      <c r="AG8338" s="42"/>
      <c r="AH8338" s="42">
        <v>90000</v>
      </c>
      <c r="AI8338" s="42" t="s">
        <v>7668</v>
      </c>
      <c r="AJ8338" s="42" t="s">
        <v>7673</v>
      </c>
      <c r="AK8338" s="42" t="s">
        <v>345</v>
      </c>
      <c r="AL8338" t="s">
        <v>7705</v>
      </c>
    </row>
    <row r="8339" spans="2:38">
      <c r="B8339" s="16" t="n">
        <f>10000000+INDEX(编号表!$B:$B,MATCH(F8339,编号表!$A:$A,0))*100000+INDEX(编号表!$F:$F,MATCH(D8339,编号表!$E:$E,0))*1000+INDEX(编号表!$D:$D,MATCH(E8339,编号表!$C:$C,0))*10000+G8339</f>
        <v>12444009</v>
      </c>
      <c r="C8339" s="42" t="s">
        <v>8525</v>
      </c>
      <c r="D8339" s="42" t="s">
        <v>108</v>
      </c>
      <c r="E8339" s="42" t="s">
        <v>345</v>
      </c>
      <c r="F8339" s="42" t="s">
        <v>7668</v>
      </c>
      <c r="G8339" s="42">
        <v>9</v>
      </c>
      <c r="H8339" s="42"/>
      <c r="I8339" s="42">
        <v>60</v>
      </c>
      <c r="J8339" s="42" t="str">
        <f t="shared" si="139"/>
        <v>大类_仙品元婴法宝</v>
      </c>
      <c r="K8339" s="42" t="s">
        <v>6624</v>
      </c>
      <c r="L8339" s="42"/>
      <c r="M8339" s="42" t="s">
        <v>7668</v>
      </c>
      <c r="N8339" s="42"/>
      <c r="O8339" s="42">
        <v>0</v>
      </c>
      <c r="P8339" s="42" t="b">
        <v>1</v>
      </c>
      <c r="Q8339" s="42"/>
      <c r="R8339" s="42" t="b">
        <v>0</v>
      </c>
      <c r="S8339" s="42">
        <v>1</v>
      </c>
      <c r="T8339" s="42" t="s">
        <v>91</v>
      </c>
      <c r="U8339" s="42">
        <v>999</v>
      </c>
      <c r="V8339" s="42" t="s">
        <v>7669</v>
      </c>
      <c r="W8339" s="42">
        <v>44009</v>
      </c>
      <c r="X8339" s="42"/>
      <c r="Y8339" s="42" t="s">
        <v>7707</v>
      </c>
      <c r="Z8339" s="42" t="s">
        <v>7671</v>
      </c>
      <c r="AA8339" t="str" s="42">
        <v>法宝打造获得。成宝核心×1；主材：青纹玄铁×1；辅材类别：翎羽×1；特性材料类别：木行凝华×1。</v>
      </c>
      <c r="AB8339" s="42">
        <v>12421000</v>
      </c>
      <c r="AC8339" s="42" t="s">
        <v>121</v>
      </c>
      <c r="AD8339" s="42">
        <v>0</v>
      </c>
      <c r="AE8339" s="42"/>
      <c r="AF8339" s="42">
        <v>70004</v>
      </c>
      <c r="AG8339" s="42"/>
      <c r="AH8339" s="42">
        <v>90000</v>
      </c>
      <c r="AI8339" s="42" t="s">
        <v>7668</v>
      </c>
      <c r="AJ8339" s="42" t="s">
        <v>7673</v>
      </c>
      <c r="AK8339" s="42" t="s">
        <v>345</v>
      </c>
      <c r="AL8339" t="s">
        <v>7709</v>
      </c>
    </row>
    <row r="8340" spans="2:38">
      <c r="B8340" s="16" t="n">
        <f>10000000+INDEX(编号表!$B:$B,MATCH(F8340,编号表!$A:$A,0))*100000+INDEX(编号表!$F:$F,MATCH(D8340,编号表!$E:$E,0))*1000+INDEX(编号表!$D:$D,MATCH(E8340,编号表!$C:$C,0))*10000+G8340</f>
        <v>12444010</v>
      </c>
      <c r="C8340" s="42" t="s">
        <v>8527</v>
      </c>
      <c r="D8340" s="42" t="s">
        <v>108</v>
      </c>
      <c r="E8340" s="42" t="s">
        <v>345</v>
      </c>
      <c r="F8340" s="42" t="s">
        <v>7668</v>
      </c>
      <c r="G8340" s="42">
        <v>10</v>
      </c>
      <c r="H8340" s="42"/>
      <c r="I8340" s="42">
        <v>60</v>
      </c>
      <c r="J8340" s="42" t="str">
        <f t="shared" si="139"/>
        <v>大类_仙品元婴法宝</v>
      </c>
      <c r="K8340" s="42" t="s">
        <v>6624</v>
      </c>
      <c r="L8340" s="42"/>
      <c r="M8340" s="42" t="s">
        <v>7668</v>
      </c>
      <c r="N8340" s="42"/>
      <c r="O8340" s="42">
        <v>0</v>
      </c>
      <c r="P8340" s="42" t="b">
        <v>1</v>
      </c>
      <c r="Q8340" s="42"/>
      <c r="R8340" s="42" t="b">
        <v>0</v>
      </c>
      <c r="S8340" s="42">
        <v>1</v>
      </c>
      <c r="T8340" s="42" t="s">
        <v>91</v>
      </c>
      <c r="U8340" s="42">
        <v>999</v>
      </c>
      <c r="V8340" s="42" t="s">
        <v>7669</v>
      </c>
      <c r="W8340" s="42">
        <v>44010</v>
      </c>
      <c r="X8340" s="42"/>
      <c r="Y8340" s="42" t="s">
        <v>7711</v>
      </c>
      <c r="Z8340" s="42" t="s">
        <v>7671</v>
      </c>
      <c r="AA8340" t="str" s="42">
        <v>法宝打造获得。成宝核心×1；主材：青纹玄铁×1；辅材类别：翎羽×1；特性材料类别：水行凝华×1。</v>
      </c>
      <c r="AB8340" s="42">
        <v>12421000</v>
      </c>
      <c r="AC8340" s="42" t="s">
        <v>121</v>
      </c>
      <c r="AD8340" s="42">
        <v>0</v>
      </c>
      <c r="AE8340" s="42"/>
      <c r="AF8340" s="42">
        <v>70004</v>
      </c>
      <c r="AG8340" s="42"/>
      <c r="AH8340" s="42">
        <v>90000</v>
      </c>
      <c r="AI8340" s="42" t="s">
        <v>7668</v>
      </c>
      <c r="AJ8340" s="42" t="s">
        <v>7673</v>
      </c>
      <c r="AK8340" s="42" t="s">
        <v>345</v>
      </c>
      <c r="AL8340" t="s">
        <v>7713</v>
      </c>
    </row>
    <row r="8341" spans="2:38">
      <c r="B8341" s="16" t="n">
        <f>10000000+INDEX(编号表!$B:$B,MATCH(F8341,编号表!$A:$A,0))*100000+INDEX(编号表!$F:$F,MATCH(D8341,编号表!$E:$E,0))*1000+INDEX(编号表!$D:$D,MATCH(E8341,编号表!$C:$C,0))*10000+G8341</f>
        <v>12444011</v>
      </c>
      <c r="C8341" s="42" t="s">
        <v>8529</v>
      </c>
      <c r="D8341" s="42" t="s">
        <v>108</v>
      </c>
      <c r="E8341" s="42" t="s">
        <v>345</v>
      </c>
      <c r="F8341" s="42" t="s">
        <v>7668</v>
      </c>
      <c r="G8341" s="42">
        <v>11</v>
      </c>
      <c r="H8341" s="42"/>
      <c r="I8341" s="42">
        <v>60</v>
      </c>
      <c r="J8341" s="42" t="str">
        <f t="shared" si="139"/>
        <v>大类_仙品元婴法宝</v>
      </c>
      <c r="K8341" s="42" t="s">
        <v>6624</v>
      </c>
      <c r="L8341" s="42"/>
      <c r="M8341" s="42" t="s">
        <v>7668</v>
      </c>
      <c r="N8341" s="42"/>
      <c r="O8341" s="42">
        <v>0</v>
      </c>
      <c r="P8341" s="42" t="b">
        <v>1</v>
      </c>
      <c r="Q8341" s="42"/>
      <c r="R8341" s="42" t="b">
        <v>0</v>
      </c>
      <c r="S8341" s="42">
        <v>1</v>
      </c>
      <c r="T8341" s="42" t="s">
        <v>91</v>
      </c>
      <c r="U8341" s="42">
        <v>999</v>
      </c>
      <c r="V8341" s="42" t="s">
        <v>7669</v>
      </c>
      <c r="W8341" s="42">
        <v>44011</v>
      </c>
      <c r="X8341" s="42"/>
      <c r="Y8341" s="42" t="s">
        <v>7715</v>
      </c>
      <c r="Z8341" s="42" t="s">
        <v>7671</v>
      </c>
      <c r="AA8341" t="str" s="42">
        <v>法宝打造获得。成宝核心×1；主材：青纹玄铁×1；辅材类别：翎羽×1；特性材料类别：火行凝华×1。</v>
      </c>
      <c r="AB8341" s="42">
        <v>12421000</v>
      </c>
      <c r="AC8341" s="42" t="s">
        <v>121</v>
      </c>
      <c r="AD8341" s="42">
        <v>0</v>
      </c>
      <c r="AE8341" s="42"/>
      <c r="AF8341" s="42">
        <v>70004</v>
      </c>
      <c r="AG8341" s="42"/>
      <c r="AH8341" s="42">
        <v>90000</v>
      </c>
      <c r="AI8341" s="42" t="s">
        <v>7668</v>
      </c>
      <c r="AJ8341" s="42" t="s">
        <v>7673</v>
      </c>
      <c r="AK8341" s="42" t="s">
        <v>345</v>
      </c>
      <c r="AL8341" t="s">
        <v>7717</v>
      </c>
    </row>
    <row r="8342" spans="2:38">
      <c r="B8342" s="16" t="n">
        <f>10000000+INDEX(编号表!$B:$B,MATCH(F8342,编号表!$A:$A,0))*100000+INDEX(编号表!$F:$F,MATCH(D8342,编号表!$E:$E,0))*1000+INDEX(编号表!$D:$D,MATCH(E8342,编号表!$C:$C,0))*10000+G8342</f>
        <v>12444012</v>
      </c>
      <c r="C8342" s="42" t="s">
        <v>8531</v>
      </c>
      <c r="D8342" s="42" t="s">
        <v>108</v>
      </c>
      <c r="E8342" s="42" t="s">
        <v>345</v>
      </c>
      <c r="F8342" s="42" t="s">
        <v>7668</v>
      </c>
      <c r="G8342" s="42">
        <v>12</v>
      </c>
      <c r="H8342" s="42"/>
      <c r="I8342" s="42">
        <v>60</v>
      </c>
      <c r="J8342" s="42" t="str">
        <f t="shared" si="139"/>
        <v>大类_仙品元婴法宝</v>
      </c>
      <c r="K8342" s="42" t="s">
        <v>6624</v>
      </c>
      <c r="L8342" s="42"/>
      <c r="M8342" s="42" t="s">
        <v>7668</v>
      </c>
      <c r="N8342" s="42"/>
      <c r="O8342" s="42">
        <v>0</v>
      </c>
      <c r="P8342" s="42" t="b">
        <v>1</v>
      </c>
      <c r="Q8342" s="42"/>
      <c r="R8342" s="42" t="b">
        <v>0</v>
      </c>
      <c r="S8342" s="42">
        <v>1</v>
      </c>
      <c r="T8342" s="42" t="s">
        <v>91</v>
      </c>
      <c r="U8342" s="42">
        <v>999</v>
      </c>
      <c r="V8342" s="42" t="s">
        <v>7669</v>
      </c>
      <c r="W8342" s="42">
        <v>44012</v>
      </c>
      <c r="X8342" s="42"/>
      <c r="Y8342" s="42" t="s">
        <v>7719</v>
      </c>
      <c r="Z8342" s="42" t="s">
        <v>7671</v>
      </c>
      <c r="AA8342" t="str" s="42">
        <v>法宝打造获得。成宝核心×1；主材：青纹玄铁×1；辅材类别：翎羽×1；特性材料类别：土行凝华×1。</v>
      </c>
      <c r="AB8342" s="42">
        <v>12421000</v>
      </c>
      <c r="AC8342" s="42" t="s">
        <v>121</v>
      </c>
      <c r="AD8342" s="42">
        <v>0</v>
      </c>
      <c r="AE8342" s="42"/>
      <c r="AF8342" s="42">
        <v>70004</v>
      </c>
      <c r="AG8342" s="42"/>
      <c r="AH8342" s="42">
        <v>90000</v>
      </c>
      <c r="AI8342" s="42" t="s">
        <v>7668</v>
      </c>
      <c r="AJ8342" s="42" t="s">
        <v>7673</v>
      </c>
      <c r="AK8342" s="42" t="s">
        <v>345</v>
      </c>
      <c r="AL8342" t="s">
        <v>7721</v>
      </c>
    </row>
    <row r="8343" spans="2:38">
      <c r="B8343" s="16" t="n">
        <f>10000000+INDEX(编号表!$B:$B,MATCH(F8343,编号表!$A:$A,0))*100000+INDEX(编号表!$F:$F,MATCH(D8343,编号表!$E:$E,0))*1000+INDEX(编号表!$D:$D,MATCH(E8343,编号表!$C:$C,0))*10000+G8343</f>
        <v>12444013</v>
      </c>
      <c r="C8343" s="42" t="s">
        <v>8533</v>
      </c>
      <c r="D8343" s="42" t="s">
        <v>108</v>
      </c>
      <c r="E8343" s="42" t="s">
        <v>345</v>
      </c>
      <c r="F8343" s="42" t="s">
        <v>7668</v>
      </c>
      <c r="G8343" s="42">
        <v>13</v>
      </c>
      <c r="H8343" s="42"/>
      <c r="I8343" s="42">
        <v>60</v>
      </c>
      <c r="J8343" s="42" t="str">
        <f t="shared" si="139"/>
        <v>大类_仙品元婴法宝</v>
      </c>
      <c r="K8343" s="42" t="s">
        <v>6624</v>
      </c>
      <c r="L8343" s="42"/>
      <c r="M8343" s="42" t="s">
        <v>7668</v>
      </c>
      <c r="N8343" s="42"/>
      <c r="O8343" s="42">
        <v>0</v>
      </c>
      <c r="P8343" s="42" t="b">
        <v>1</v>
      </c>
      <c r="Q8343" s="42"/>
      <c r="R8343" s="42" t="b">
        <v>0</v>
      </c>
      <c r="S8343" s="42">
        <v>1</v>
      </c>
      <c r="T8343" s="42" t="s">
        <v>91</v>
      </c>
      <c r="U8343" s="42">
        <v>999</v>
      </c>
      <c r="V8343" s="42" t="s">
        <v>7669</v>
      </c>
      <c r="W8343" s="42">
        <v>44013</v>
      </c>
      <c r="X8343" s="42"/>
      <c r="Y8343" s="42" t="s">
        <v>7723</v>
      </c>
      <c r="Z8343" s="42" t="s">
        <v>7671</v>
      </c>
      <c r="AA8343" t="str" s="42">
        <v>法宝打造获得。成宝核心×1；主材：青纹玄铁×1；辅材类别：翎羽×1；特性材料类别：毒血×1。</v>
      </c>
      <c r="AB8343" s="42">
        <v>12421000</v>
      </c>
      <c r="AC8343" s="42" t="s">
        <v>121</v>
      </c>
      <c r="AD8343" s="42">
        <v>0</v>
      </c>
      <c r="AE8343" s="42"/>
      <c r="AF8343" s="42">
        <v>70004</v>
      </c>
      <c r="AG8343" s="42"/>
      <c r="AH8343" s="42">
        <v>90000</v>
      </c>
      <c r="AI8343" s="42" t="s">
        <v>7668</v>
      </c>
      <c r="AJ8343" s="42" t="s">
        <v>7673</v>
      </c>
      <c r="AK8343" s="42" t="s">
        <v>345</v>
      </c>
      <c r="AL8343" t="s">
        <v>7725</v>
      </c>
    </row>
    <row r="8344" spans="2:38">
      <c r="B8344" s="16" t="n">
        <f>10000000+INDEX(编号表!$B:$B,MATCH(F8344,编号表!$A:$A,0))*100000+INDEX(编号表!$F:$F,MATCH(D8344,编号表!$E:$E,0))*1000+INDEX(编号表!$D:$D,MATCH(E8344,编号表!$C:$C,0))*10000+G8344</f>
        <v>12444014</v>
      </c>
      <c r="C8344" s="42" t="s">
        <v>8535</v>
      </c>
      <c r="D8344" s="42" t="s">
        <v>108</v>
      </c>
      <c r="E8344" s="42" t="s">
        <v>345</v>
      </c>
      <c r="F8344" s="42" t="s">
        <v>7668</v>
      </c>
      <c r="G8344" s="42">
        <v>14</v>
      </c>
      <c r="H8344" s="42"/>
      <c r="I8344" s="42">
        <v>60</v>
      </c>
      <c r="J8344" s="42" t="str">
        <f t="shared" si="139"/>
        <v>大类_仙品元婴法宝</v>
      </c>
      <c r="K8344" s="42" t="s">
        <v>6624</v>
      </c>
      <c r="L8344" s="42"/>
      <c r="M8344" s="42" t="s">
        <v>7668</v>
      </c>
      <c r="N8344" s="42"/>
      <c r="O8344" s="42">
        <v>0</v>
      </c>
      <c r="P8344" s="42" t="b">
        <v>1</v>
      </c>
      <c r="Q8344" s="42"/>
      <c r="R8344" s="42" t="b">
        <v>0</v>
      </c>
      <c r="S8344" s="42">
        <v>1</v>
      </c>
      <c r="T8344" s="42" t="s">
        <v>91</v>
      </c>
      <c r="U8344" s="42">
        <v>999</v>
      </c>
      <c r="V8344" s="42" t="s">
        <v>7669</v>
      </c>
      <c r="W8344" s="42">
        <v>44014</v>
      </c>
      <c r="X8344" s="42"/>
      <c r="Y8344" s="42" t="s">
        <v>7723</v>
      </c>
      <c r="Z8344" s="42" t="s">
        <v>7671</v>
      </c>
      <c r="AA8344" t="str" s="42">
        <v>法宝打造获得。成宝核心×1；主材：青纹玄铁×1；辅材类别：翎羽×1；特性材料类别：毒囊×1。</v>
      </c>
      <c r="AB8344" s="42">
        <v>12421000</v>
      </c>
      <c r="AC8344" s="42" t="s">
        <v>121</v>
      </c>
      <c r="AD8344" s="42">
        <v>0</v>
      </c>
      <c r="AE8344" s="42"/>
      <c r="AF8344" s="42">
        <v>70004</v>
      </c>
      <c r="AG8344" s="42"/>
      <c r="AH8344" s="42">
        <v>90000</v>
      </c>
      <c r="AI8344" s="42" t="s">
        <v>7668</v>
      </c>
      <c r="AJ8344" s="42" t="s">
        <v>7673</v>
      </c>
      <c r="AK8344" s="42" t="s">
        <v>345</v>
      </c>
      <c r="AL8344" t="s">
        <v>7728</v>
      </c>
    </row>
    <row r="8345" spans="2:38">
      <c r="B8345" s="16" t="n">
        <f>10000000+INDEX(编号表!$B:$B,MATCH(F8345,编号表!$A:$A,0))*100000+INDEX(编号表!$F:$F,MATCH(D8345,编号表!$E:$E,0))*1000+INDEX(编号表!$D:$D,MATCH(E8345,编号表!$C:$C,0))*10000+G8345</f>
        <v>12444015</v>
      </c>
      <c r="C8345" s="42" t="s">
        <v>8537</v>
      </c>
      <c r="D8345" s="42" t="s">
        <v>108</v>
      </c>
      <c r="E8345" s="42" t="s">
        <v>345</v>
      </c>
      <c r="F8345" s="42" t="s">
        <v>7668</v>
      </c>
      <c r="G8345" s="42">
        <v>15</v>
      </c>
      <c r="H8345" s="42"/>
      <c r="I8345" s="42">
        <v>60</v>
      </c>
      <c r="J8345" s="42" t="str">
        <f t="shared" si="139"/>
        <v>大类_仙品元婴法宝</v>
      </c>
      <c r="K8345" s="42" t="s">
        <v>6624</v>
      </c>
      <c r="L8345" s="42"/>
      <c r="M8345" s="42" t="s">
        <v>7668</v>
      </c>
      <c r="N8345" s="42"/>
      <c r="O8345" s="42">
        <v>0</v>
      </c>
      <c r="P8345" s="42" t="b">
        <v>1</v>
      </c>
      <c r="Q8345" s="42"/>
      <c r="R8345" s="42" t="b">
        <v>0</v>
      </c>
      <c r="S8345" s="42">
        <v>1</v>
      </c>
      <c r="T8345" s="42" t="s">
        <v>91</v>
      </c>
      <c r="U8345" s="42">
        <v>999</v>
      </c>
      <c r="V8345" s="42" t="s">
        <v>7669</v>
      </c>
      <c r="W8345" s="42">
        <v>44015</v>
      </c>
      <c r="X8345" s="42"/>
      <c r="Y8345" s="42" t="s">
        <v>7730</v>
      </c>
      <c r="Z8345" s="42" t="s">
        <v>7671</v>
      </c>
      <c r="AA8345" t="str" s="42">
        <v>法宝打造获得。成宝核心×1；主材：青纹玄铁×1；辅材类别：翎羽×1；特性材料类别：利爪×1。</v>
      </c>
      <c r="AB8345" s="42">
        <v>12421000</v>
      </c>
      <c r="AC8345" s="42" t="s">
        <v>121</v>
      </c>
      <c r="AD8345" s="42">
        <v>0</v>
      </c>
      <c r="AE8345" s="42"/>
      <c r="AF8345" s="42">
        <v>70004</v>
      </c>
      <c r="AG8345" s="42"/>
      <c r="AH8345" s="42">
        <v>90000</v>
      </c>
      <c r="AI8345" s="42" t="s">
        <v>7668</v>
      </c>
      <c r="AJ8345" s="42" t="s">
        <v>7673</v>
      </c>
      <c r="AK8345" s="42" t="s">
        <v>345</v>
      </c>
      <c r="AL8345" t="s">
        <v>7732</v>
      </c>
    </row>
    <row r="8346" spans="2:38">
      <c r="B8346" s="16" t="n">
        <f>10000000+INDEX(编号表!$B:$B,MATCH(F8346,编号表!$A:$A,0))*100000+INDEX(编号表!$F:$F,MATCH(D8346,编号表!$E:$E,0))*1000+INDEX(编号表!$D:$D,MATCH(E8346,编号表!$C:$C,0))*10000+G8346</f>
        <v>12444016</v>
      </c>
      <c r="C8346" s="42" t="s">
        <v>8539</v>
      </c>
      <c r="D8346" s="42" t="s">
        <v>108</v>
      </c>
      <c r="E8346" s="42" t="s">
        <v>345</v>
      </c>
      <c r="F8346" s="42" t="s">
        <v>7668</v>
      </c>
      <c r="G8346" s="42">
        <v>16</v>
      </c>
      <c r="H8346" s="42"/>
      <c r="I8346" s="42">
        <v>60</v>
      </c>
      <c r="J8346" s="42" t="str">
        <f t="shared" si="139"/>
        <v>大类_仙品元婴法宝</v>
      </c>
      <c r="K8346" s="42" t="s">
        <v>6624</v>
      </c>
      <c r="L8346" s="42"/>
      <c r="M8346" s="42" t="s">
        <v>7668</v>
      </c>
      <c r="N8346" s="42"/>
      <c r="O8346" s="42">
        <v>0</v>
      </c>
      <c r="P8346" s="42" t="b">
        <v>1</v>
      </c>
      <c r="Q8346" s="42"/>
      <c r="R8346" s="42" t="b">
        <v>0</v>
      </c>
      <c r="S8346" s="42">
        <v>1</v>
      </c>
      <c r="T8346" s="42" t="s">
        <v>91</v>
      </c>
      <c r="U8346" s="42">
        <v>999</v>
      </c>
      <c r="V8346" s="42" t="s">
        <v>7669</v>
      </c>
      <c r="W8346" s="42">
        <v>44016</v>
      </c>
      <c r="X8346" s="42"/>
      <c r="Y8346" s="42" t="s">
        <v>7734</v>
      </c>
      <c r="Z8346" s="42" t="s">
        <v>7735</v>
      </c>
      <c r="AA8346" t="str" s="42">
        <v>法宝打造获得。成宝核心×1；主材：青纹玄铁×1；辅材类别：兽骨×1；特性材料类别：金行凝华×1。</v>
      </c>
      <c r="AB8346" s="42">
        <v>12421004</v>
      </c>
      <c r="AC8346" s="42" t="s">
        <v>121</v>
      </c>
      <c r="AD8346" s="42">
        <v>0</v>
      </c>
      <c r="AE8346" s="42"/>
      <c r="AF8346" s="42">
        <v>70004</v>
      </c>
      <c r="AG8346" s="42"/>
      <c r="AH8346" s="42">
        <v>90000</v>
      </c>
      <c r="AI8346" s="42" t="s">
        <v>7668</v>
      </c>
      <c r="AJ8346" s="42" t="s">
        <v>7737</v>
      </c>
      <c r="AK8346" s="42" t="s">
        <v>345</v>
      </c>
      <c r="AL8346" t="s">
        <v>7738</v>
      </c>
    </row>
    <row r="8347" spans="2:38">
      <c r="B8347" s="16" t="n">
        <f>10000000+INDEX(编号表!$B:$B,MATCH(F8347,编号表!$A:$A,0))*100000+INDEX(编号表!$F:$F,MATCH(D8347,编号表!$E:$E,0))*1000+INDEX(编号表!$D:$D,MATCH(E8347,编号表!$C:$C,0))*10000+G8347</f>
        <v>12444017</v>
      </c>
      <c r="C8347" s="42" t="s">
        <v>8541</v>
      </c>
      <c r="D8347" s="42" t="s">
        <v>108</v>
      </c>
      <c r="E8347" s="42" t="s">
        <v>345</v>
      </c>
      <c r="F8347" s="42" t="s">
        <v>7668</v>
      </c>
      <c r="G8347" s="42">
        <v>17</v>
      </c>
      <c r="H8347" s="42"/>
      <c r="I8347" s="42">
        <v>60</v>
      </c>
      <c r="J8347" s="42" t="str">
        <f t="shared" si="139"/>
        <v>大类_仙品元婴法宝</v>
      </c>
      <c r="K8347" s="42" t="s">
        <v>6624</v>
      </c>
      <c r="L8347" s="42"/>
      <c r="M8347" s="42" t="s">
        <v>7668</v>
      </c>
      <c r="N8347" s="42"/>
      <c r="O8347" s="42">
        <v>0</v>
      </c>
      <c r="P8347" s="42" t="b">
        <v>1</v>
      </c>
      <c r="Q8347" s="42"/>
      <c r="R8347" s="42" t="b">
        <v>0</v>
      </c>
      <c r="S8347" s="42">
        <v>1</v>
      </c>
      <c r="T8347" s="42" t="s">
        <v>91</v>
      </c>
      <c r="U8347" s="42">
        <v>999</v>
      </c>
      <c r="V8347" s="42" t="s">
        <v>7669</v>
      </c>
      <c r="W8347" s="42">
        <v>44017</v>
      </c>
      <c r="X8347" s="42"/>
      <c r="Y8347" s="42" t="s">
        <v>7740</v>
      </c>
      <c r="Z8347" s="42" t="s">
        <v>7735</v>
      </c>
      <c r="AA8347" t="str" s="42">
        <v>法宝打造获得。成宝核心×1；主材：青纹玄铁×1；辅材类别：兽骨×1；特性材料类别：木行凝华×1。</v>
      </c>
      <c r="AB8347" s="42">
        <v>12421004</v>
      </c>
      <c r="AC8347" s="42" t="s">
        <v>121</v>
      </c>
      <c r="AD8347" s="42">
        <v>0</v>
      </c>
      <c r="AE8347" s="42"/>
      <c r="AF8347" s="42">
        <v>70004</v>
      </c>
      <c r="AG8347" s="42"/>
      <c r="AH8347" s="42">
        <v>90000</v>
      </c>
      <c r="AI8347" s="42" t="s">
        <v>7668</v>
      </c>
      <c r="AJ8347" s="42" t="s">
        <v>7737</v>
      </c>
      <c r="AK8347" s="42" t="s">
        <v>345</v>
      </c>
      <c r="AL8347" t="s">
        <v>7742</v>
      </c>
    </row>
    <row r="8348" spans="2:38">
      <c r="B8348" s="16" t="n">
        <f>10000000+INDEX(编号表!$B:$B,MATCH(F8348,编号表!$A:$A,0))*100000+INDEX(编号表!$F:$F,MATCH(D8348,编号表!$E:$E,0))*1000+INDEX(编号表!$D:$D,MATCH(E8348,编号表!$C:$C,0))*10000+G8348</f>
        <v>12444018</v>
      </c>
      <c r="C8348" s="42" t="s">
        <v>8543</v>
      </c>
      <c r="D8348" s="42" t="s">
        <v>108</v>
      </c>
      <c r="E8348" s="42" t="s">
        <v>345</v>
      </c>
      <c r="F8348" s="42" t="s">
        <v>7668</v>
      </c>
      <c r="G8348" s="42">
        <v>18</v>
      </c>
      <c r="H8348" s="42"/>
      <c r="I8348" s="42">
        <v>60</v>
      </c>
      <c r="J8348" s="42" t="str">
        <f t="shared" si="139"/>
        <v>大类_仙品元婴法宝</v>
      </c>
      <c r="K8348" s="42" t="s">
        <v>6624</v>
      </c>
      <c r="L8348" s="42"/>
      <c r="M8348" s="42" t="s">
        <v>7668</v>
      </c>
      <c r="N8348" s="42"/>
      <c r="O8348" s="42">
        <v>0</v>
      </c>
      <c r="P8348" s="42" t="b">
        <v>1</v>
      </c>
      <c r="Q8348" s="42"/>
      <c r="R8348" s="42" t="b">
        <v>0</v>
      </c>
      <c r="S8348" s="42">
        <v>1</v>
      </c>
      <c r="T8348" s="42" t="s">
        <v>91</v>
      </c>
      <c r="U8348" s="42">
        <v>999</v>
      </c>
      <c r="V8348" s="42" t="s">
        <v>7669</v>
      </c>
      <c r="W8348" s="42">
        <v>44018</v>
      </c>
      <c r="X8348" s="42"/>
      <c r="Y8348" s="42" t="s">
        <v>7744</v>
      </c>
      <c r="Z8348" s="42" t="s">
        <v>7735</v>
      </c>
      <c r="AA8348" t="str" s="42">
        <v>法宝打造获得。成宝核心×1；主材：青纹玄铁×1；辅材类别：兽骨×1；特性材料类别：水行凝华×1。</v>
      </c>
      <c r="AB8348" s="42">
        <v>12421004</v>
      </c>
      <c r="AC8348" s="42" t="s">
        <v>121</v>
      </c>
      <c r="AD8348" s="42">
        <v>0</v>
      </c>
      <c r="AE8348" s="42"/>
      <c r="AF8348" s="42">
        <v>70004</v>
      </c>
      <c r="AG8348" s="42"/>
      <c r="AH8348" s="42">
        <v>90000</v>
      </c>
      <c r="AI8348" s="42" t="s">
        <v>7668</v>
      </c>
      <c r="AJ8348" s="42" t="s">
        <v>7737</v>
      </c>
      <c r="AK8348" s="42" t="s">
        <v>345</v>
      </c>
      <c r="AL8348" t="s">
        <v>7746</v>
      </c>
    </row>
    <row r="8349" spans="2:38">
      <c r="B8349" s="16" t="n">
        <f>10000000+INDEX(编号表!$B:$B,MATCH(F8349,编号表!$A:$A,0))*100000+INDEX(编号表!$F:$F,MATCH(D8349,编号表!$E:$E,0))*1000+INDEX(编号表!$D:$D,MATCH(E8349,编号表!$C:$C,0))*10000+G8349</f>
        <v>12444019</v>
      </c>
      <c r="C8349" s="42" t="s">
        <v>8545</v>
      </c>
      <c r="D8349" s="42" t="s">
        <v>108</v>
      </c>
      <c r="E8349" s="42" t="s">
        <v>345</v>
      </c>
      <c r="F8349" s="42" t="s">
        <v>7668</v>
      </c>
      <c r="G8349" s="42">
        <v>19</v>
      </c>
      <c r="H8349" s="42"/>
      <c r="I8349" s="42">
        <v>60</v>
      </c>
      <c r="J8349" s="42" t="str">
        <f t="shared" si="139"/>
        <v>大类_仙品元婴法宝</v>
      </c>
      <c r="K8349" s="42" t="s">
        <v>6624</v>
      </c>
      <c r="L8349" s="42"/>
      <c r="M8349" s="42" t="s">
        <v>7668</v>
      </c>
      <c r="N8349" s="42"/>
      <c r="O8349" s="42">
        <v>0</v>
      </c>
      <c r="P8349" s="42" t="b">
        <v>1</v>
      </c>
      <c r="Q8349" s="42"/>
      <c r="R8349" s="42" t="b">
        <v>0</v>
      </c>
      <c r="S8349" s="42">
        <v>1</v>
      </c>
      <c r="T8349" s="42" t="s">
        <v>91</v>
      </c>
      <c r="U8349" s="42">
        <v>999</v>
      </c>
      <c r="V8349" s="42" t="s">
        <v>7669</v>
      </c>
      <c r="W8349" s="42">
        <v>44019</v>
      </c>
      <c r="X8349" s="42"/>
      <c r="Y8349" s="42" t="s">
        <v>7748</v>
      </c>
      <c r="Z8349" s="42" t="s">
        <v>7735</v>
      </c>
      <c r="AA8349" t="str" s="42">
        <v>法宝打造获得。成宝核心×1；主材：青纹玄铁×1；辅材类别：兽骨×1；特性材料类别：火行凝华×1。</v>
      </c>
      <c r="AB8349" s="42">
        <v>12421004</v>
      </c>
      <c r="AC8349" s="42" t="s">
        <v>121</v>
      </c>
      <c r="AD8349" s="42">
        <v>0</v>
      </c>
      <c r="AE8349" s="42"/>
      <c r="AF8349" s="42">
        <v>70004</v>
      </c>
      <c r="AG8349" s="42"/>
      <c r="AH8349" s="42">
        <v>90000</v>
      </c>
      <c r="AI8349" s="42" t="s">
        <v>7668</v>
      </c>
      <c r="AJ8349" s="42" t="s">
        <v>7737</v>
      </c>
      <c r="AK8349" s="42" t="s">
        <v>345</v>
      </c>
      <c r="AL8349" t="s">
        <v>7750</v>
      </c>
    </row>
    <row r="8350" spans="2:38">
      <c r="B8350" s="16" t="n">
        <f>10000000+INDEX(编号表!$B:$B,MATCH(F8350,编号表!$A:$A,0))*100000+INDEX(编号表!$F:$F,MATCH(D8350,编号表!$E:$E,0))*1000+INDEX(编号表!$D:$D,MATCH(E8350,编号表!$C:$C,0))*10000+G8350</f>
        <v>12444020</v>
      </c>
      <c r="C8350" s="42" t="s">
        <v>8547</v>
      </c>
      <c r="D8350" s="42" t="s">
        <v>108</v>
      </c>
      <c r="E8350" s="42" t="s">
        <v>345</v>
      </c>
      <c r="F8350" s="42" t="s">
        <v>7668</v>
      </c>
      <c r="G8350" s="42">
        <v>20</v>
      </c>
      <c r="H8350" s="42"/>
      <c r="I8350" s="42">
        <v>60</v>
      </c>
      <c r="J8350" s="42" t="str">
        <f t="shared" si="139"/>
        <v>大类_仙品元婴法宝</v>
      </c>
      <c r="K8350" s="42" t="s">
        <v>6624</v>
      </c>
      <c r="L8350" s="42"/>
      <c r="M8350" s="42" t="s">
        <v>7668</v>
      </c>
      <c r="N8350" s="42"/>
      <c r="O8350" s="42">
        <v>0</v>
      </c>
      <c r="P8350" s="42" t="b">
        <v>1</v>
      </c>
      <c r="Q8350" s="42"/>
      <c r="R8350" s="42" t="b">
        <v>0</v>
      </c>
      <c r="S8350" s="42">
        <v>1</v>
      </c>
      <c r="T8350" s="42" t="s">
        <v>91</v>
      </c>
      <c r="U8350" s="42">
        <v>999</v>
      </c>
      <c r="V8350" s="42" t="s">
        <v>7669</v>
      </c>
      <c r="W8350" s="42">
        <v>44020</v>
      </c>
      <c r="X8350" s="42"/>
      <c r="Y8350" s="42" t="s">
        <v>7752</v>
      </c>
      <c r="Z8350" s="42" t="s">
        <v>7735</v>
      </c>
      <c r="AA8350" t="str" s="42">
        <v>法宝打造获得。成宝核心×1；主材：青纹玄铁×1；辅材类别：兽骨×1；特性材料类别：土行凝华×1。</v>
      </c>
      <c r="AB8350" s="42">
        <v>12421004</v>
      </c>
      <c r="AC8350" s="42" t="s">
        <v>121</v>
      </c>
      <c r="AD8350" s="42">
        <v>0</v>
      </c>
      <c r="AE8350" s="42"/>
      <c r="AF8350" s="42">
        <v>70004</v>
      </c>
      <c r="AG8350" s="42"/>
      <c r="AH8350" s="42">
        <v>90000</v>
      </c>
      <c r="AI8350" s="42" t="s">
        <v>7668</v>
      </c>
      <c r="AJ8350" s="42" t="s">
        <v>7737</v>
      </c>
      <c r="AK8350" s="42" t="s">
        <v>345</v>
      </c>
      <c r="AL8350" t="s">
        <v>7754</v>
      </c>
    </row>
    <row r="8351" spans="2:38">
      <c r="B8351" s="16" t="n">
        <f>10000000+INDEX(编号表!$B:$B,MATCH(F8351,编号表!$A:$A,0))*100000+INDEX(编号表!$F:$F,MATCH(D8351,编号表!$E:$E,0))*1000+INDEX(编号表!$D:$D,MATCH(E8351,编号表!$C:$C,0))*10000+G8351</f>
        <v>12444021</v>
      </c>
      <c r="C8351" s="42" t="s">
        <v>8549</v>
      </c>
      <c r="D8351" s="42" t="s">
        <v>108</v>
      </c>
      <c r="E8351" s="42" t="s">
        <v>345</v>
      </c>
      <c r="F8351" s="42" t="s">
        <v>7668</v>
      </c>
      <c r="G8351" s="42">
        <v>21</v>
      </c>
      <c r="H8351" s="42"/>
      <c r="I8351" s="42">
        <v>60</v>
      </c>
      <c r="J8351" s="42" t="str">
        <f t="shared" si="139"/>
        <v>大类_仙品元婴法宝</v>
      </c>
      <c r="K8351" s="42" t="s">
        <v>6624</v>
      </c>
      <c r="L8351" s="42"/>
      <c r="M8351" s="42" t="s">
        <v>7668</v>
      </c>
      <c r="N8351" s="42"/>
      <c r="O8351" s="42">
        <v>0</v>
      </c>
      <c r="P8351" s="42" t="b">
        <v>1</v>
      </c>
      <c r="Q8351" s="42"/>
      <c r="R8351" s="42" t="b">
        <v>0</v>
      </c>
      <c r="S8351" s="42">
        <v>1</v>
      </c>
      <c r="T8351" s="42" t="s">
        <v>91</v>
      </c>
      <c r="U8351" s="42">
        <v>999</v>
      </c>
      <c r="V8351" s="42" t="s">
        <v>7669</v>
      </c>
      <c r="W8351" s="42">
        <v>44021</v>
      </c>
      <c r="X8351" s="42"/>
      <c r="Y8351" s="42" t="s">
        <v>7756</v>
      </c>
      <c r="Z8351" s="42" t="s">
        <v>7735</v>
      </c>
      <c r="AA8351" t="str" s="42">
        <v>法宝打造获得。成宝核心×1；主材：青纹玄铁×1；辅材类别：兽骨×1；特性材料类别：毒血×1。</v>
      </c>
      <c r="AB8351" s="42">
        <v>12421004</v>
      </c>
      <c r="AC8351" s="42" t="s">
        <v>121</v>
      </c>
      <c r="AD8351" s="42">
        <v>0</v>
      </c>
      <c r="AE8351" s="42"/>
      <c r="AF8351" s="42">
        <v>70004</v>
      </c>
      <c r="AG8351" s="42"/>
      <c r="AH8351" s="42">
        <v>90000</v>
      </c>
      <c r="AI8351" s="42" t="s">
        <v>7668</v>
      </c>
      <c r="AJ8351" s="42" t="s">
        <v>7737</v>
      </c>
      <c r="AK8351" s="42" t="s">
        <v>345</v>
      </c>
      <c r="AL8351" t="s">
        <v>7758</v>
      </c>
    </row>
    <row r="8352" spans="2:38">
      <c r="B8352" s="16" t="n">
        <f>10000000+INDEX(编号表!$B:$B,MATCH(F8352,编号表!$A:$A,0))*100000+INDEX(编号表!$F:$F,MATCH(D8352,编号表!$E:$E,0))*1000+INDEX(编号表!$D:$D,MATCH(E8352,编号表!$C:$C,0))*10000+G8352</f>
        <v>12444022</v>
      </c>
      <c r="C8352" s="42" t="s">
        <v>8551</v>
      </c>
      <c r="D8352" s="42" t="s">
        <v>108</v>
      </c>
      <c r="E8352" s="42" t="s">
        <v>345</v>
      </c>
      <c r="F8352" s="42" t="s">
        <v>7668</v>
      </c>
      <c r="G8352" s="42">
        <v>22</v>
      </c>
      <c r="H8352" s="42"/>
      <c r="I8352" s="42">
        <v>60</v>
      </c>
      <c r="J8352" s="42" t="str">
        <f t="shared" si="139"/>
        <v>大类_仙品元婴法宝</v>
      </c>
      <c r="K8352" s="42" t="s">
        <v>6624</v>
      </c>
      <c r="L8352" s="42"/>
      <c r="M8352" s="42" t="s">
        <v>7668</v>
      </c>
      <c r="N8352" s="42"/>
      <c r="O8352" s="42">
        <v>0</v>
      </c>
      <c r="P8352" s="42" t="b">
        <v>1</v>
      </c>
      <c r="Q8352" s="42"/>
      <c r="R8352" s="42" t="b">
        <v>0</v>
      </c>
      <c r="S8352" s="42">
        <v>1</v>
      </c>
      <c r="T8352" s="42" t="s">
        <v>91</v>
      </c>
      <c r="U8352" s="42">
        <v>999</v>
      </c>
      <c r="V8352" s="42" t="s">
        <v>7669</v>
      </c>
      <c r="W8352" s="42">
        <v>44022</v>
      </c>
      <c r="X8352" s="42"/>
      <c r="Y8352" s="42" t="s">
        <v>7756</v>
      </c>
      <c r="Z8352" s="42" t="s">
        <v>7735</v>
      </c>
      <c r="AA8352" t="str" s="42">
        <v>法宝打造获得。成宝核心×1；主材：青纹玄铁×1；辅材类别：兽骨×1；特性材料类别：毒囊×1。</v>
      </c>
      <c r="AB8352" s="42">
        <v>12421004</v>
      </c>
      <c r="AC8352" s="42" t="s">
        <v>121</v>
      </c>
      <c r="AD8352" s="42">
        <v>0</v>
      </c>
      <c r="AE8352" s="42"/>
      <c r="AF8352" s="42">
        <v>70004</v>
      </c>
      <c r="AG8352" s="42"/>
      <c r="AH8352" s="42">
        <v>90000</v>
      </c>
      <c r="AI8352" s="42" t="s">
        <v>7668</v>
      </c>
      <c r="AJ8352" s="42" t="s">
        <v>7737</v>
      </c>
      <c r="AK8352" s="42" t="s">
        <v>345</v>
      </c>
      <c r="AL8352" t="s">
        <v>7761</v>
      </c>
    </row>
    <row r="8353" spans="2:38">
      <c r="B8353" s="16" t="n">
        <f>10000000+INDEX(编号表!$B:$B,MATCH(F8353,编号表!$A:$A,0))*100000+INDEX(编号表!$F:$F,MATCH(D8353,编号表!$E:$E,0))*1000+INDEX(编号表!$D:$D,MATCH(E8353,编号表!$C:$C,0))*10000+G8353</f>
        <v>12444023</v>
      </c>
      <c r="C8353" s="42" t="s">
        <v>8553</v>
      </c>
      <c r="D8353" s="42" t="s">
        <v>108</v>
      </c>
      <c r="E8353" s="42" t="s">
        <v>345</v>
      </c>
      <c r="F8353" s="42" t="s">
        <v>7668</v>
      </c>
      <c r="G8353" s="42">
        <v>23</v>
      </c>
      <c r="H8353" s="42"/>
      <c r="I8353" s="42">
        <v>60</v>
      </c>
      <c r="J8353" s="42" t="str">
        <f t="shared" si="139"/>
        <v>大类_仙品元婴法宝</v>
      </c>
      <c r="K8353" s="42" t="s">
        <v>6624</v>
      </c>
      <c r="L8353" s="42"/>
      <c r="M8353" s="42" t="s">
        <v>7668</v>
      </c>
      <c r="N8353" s="42"/>
      <c r="O8353" s="42">
        <v>0</v>
      </c>
      <c r="P8353" s="42" t="b">
        <v>1</v>
      </c>
      <c r="Q8353" s="42"/>
      <c r="R8353" s="42" t="b">
        <v>0</v>
      </c>
      <c r="S8353" s="42">
        <v>1</v>
      </c>
      <c r="T8353" s="42" t="s">
        <v>91</v>
      </c>
      <c r="U8353" s="42">
        <v>999</v>
      </c>
      <c r="V8353" s="42" t="s">
        <v>7669</v>
      </c>
      <c r="W8353" s="42">
        <v>44023</v>
      </c>
      <c r="X8353" s="42"/>
      <c r="Y8353" s="42" t="s">
        <v>7763</v>
      </c>
      <c r="Z8353" s="42" t="s">
        <v>7735</v>
      </c>
      <c r="AA8353" t="str" s="42">
        <v>法宝打造获得。成宝核心×1；主材：青纹玄铁×1；辅材类别：兽骨×1；特性材料类别：古阵石×1。</v>
      </c>
      <c r="AB8353" s="42">
        <v>12421004</v>
      </c>
      <c r="AC8353" s="42" t="s">
        <v>121</v>
      </c>
      <c r="AD8353" s="42">
        <v>0</v>
      </c>
      <c r="AE8353" s="42"/>
      <c r="AF8353" s="42">
        <v>70004</v>
      </c>
      <c r="AG8353" s="42"/>
      <c r="AH8353" s="42">
        <v>90000</v>
      </c>
      <c r="AI8353" s="42" t="s">
        <v>7668</v>
      </c>
      <c r="AJ8353" s="42" t="s">
        <v>7737</v>
      </c>
      <c r="AK8353" s="42" t="s">
        <v>345</v>
      </c>
      <c r="AL8353" t="s">
        <v>7765</v>
      </c>
    </row>
    <row r="8354" spans="2:38">
      <c r="B8354" s="16" t="n">
        <f>10000000+INDEX(编号表!$B:$B,MATCH(F8354,编号表!$A:$A,0))*100000+INDEX(编号表!$F:$F,MATCH(D8354,编号表!$E:$E,0))*1000+INDEX(编号表!$D:$D,MATCH(E8354,编号表!$C:$C,0))*10000+G8354</f>
        <v>12444024</v>
      </c>
      <c r="C8354" s="42" t="s">
        <v>8555</v>
      </c>
      <c r="D8354" s="42" t="s">
        <v>108</v>
      </c>
      <c r="E8354" s="42" t="s">
        <v>345</v>
      </c>
      <c r="F8354" s="42" t="s">
        <v>7668</v>
      </c>
      <c r="G8354" s="42">
        <v>24</v>
      </c>
      <c r="H8354" s="42"/>
      <c r="I8354" s="42">
        <v>60</v>
      </c>
      <c r="J8354" s="42" t="str">
        <f t="shared" si="139"/>
        <v>大类_仙品元婴法宝</v>
      </c>
      <c r="K8354" s="42" t="s">
        <v>6624</v>
      </c>
      <c r="L8354" s="42"/>
      <c r="M8354" s="42" t="s">
        <v>7668</v>
      </c>
      <c r="N8354" s="42"/>
      <c r="O8354" s="42">
        <v>0</v>
      </c>
      <c r="P8354" s="42" t="b">
        <v>1</v>
      </c>
      <c r="Q8354" s="42"/>
      <c r="R8354" s="42" t="b">
        <v>0</v>
      </c>
      <c r="S8354" s="42">
        <v>1</v>
      </c>
      <c r="T8354" s="42" t="s">
        <v>91</v>
      </c>
      <c r="U8354" s="42">
        <v>999</v>
      </c>
      <c r="V8354" s="42" t="s">
        <v>7669</v>
      </c>
      <c r="W8354" s="42">
        <v>44024</v>
      </c>
      <c r="X8354" s="42"/>
      <c r="Y8354" t="str" s="42">
        <v>法宝。落印造成范围重击；补强结构、传递冲击，提高落印伤害；缩短宝印技能冷却时间。</v>
      </c>
      <c r="Z8354" s="42" t="s">
        <v>7735</v>
      </c>
      <c r="AA8354" t="str" s="42">
        <v>法宝打造获得。成宝核心×1；主材：青纹玄铁×1；辅材类别：兽骨×1；特性材料类别：妖丹×1。</v>
      </c>
      <c r="AB8354" s="42">
        <v>12421004</v>
      </c>
      <c r="AC8354" s="42" t="s">
        <v>121</v>
      </c>
      <c r="AD8354" s="42">
        <v>0</v>
      </c>
      <c r="AE8354" s="42"/>
      <c r="AF8354" s="42">
        <v>70004</v>
      </c>
      <c r="AG8354" s="42"/>
      <c r="AH8354" s="42">
        <v>90000</v>
      </c>
      <c r="AI8354" s="42" t="s">
        <v>7668</v>
      </c>
      <c r="AJ8354" s="42" t="s">
        <v>7737</v>
      </c>
      <c r="AK8354" s="42" t="s">
        <v>345</v>
      </c>
      <c r="AL8354" t="s">
        <v>7769</v>
      </c>
    </row>
    <row r="8355" spans="2:38">
      <c r="B8355" s="16" t="n">
        <f>10000000+INDEX(编号表!$B:$B,MATCH(F8355,编号表!$A:$A,0))*100000+INDEX(编号表!$F:$F,MATCH(D8355,编号表!$E:$E,0))*1000+INDEX(编号表!$D:$D,MATCH(E8355,编号表!$C:$C,0))*10000+G8355</f>
        <v>12444025</v>
      </c>
      <c r="C8355" s="42" t="s">
        <v>8557</v>
      </c>
      <c r="D8355" s="42" t="s">
        <v>108</v>
      </c>
      <c r="E8355" s="42" t="s">
        <v>345</v>
      </c>
      <c r="F8355" s="42" t="s">
        <v>7668</v>
      </c>
      <c r="G8355" s="42">
        <v>25</v>
      </c>
      <c r="H8355" s="42"/>
      <c r="I8355" s="42">
        <v>60</v>
      </c>
      <c r="J8355" s="42" t="str">
        <f t="shared" si="139"/>
        <v>大类_仙品元婴法宝</v>
      </c>
      <c r="K8355" s="42" t="s">
        <v>6624</v>
      </c>
      <c r="L8355" s="42"/>
      <c r="M8355" s="42" t="s">
        <v>7668</v>
      </c>
      <c r="N8355" s="42"/>
      <c r="O8355" s="42">
        <v>0</v>
      </c>
      <c r="P8355" s="42" t="b">
        <v>1</v>
      </c>
      <c r="Q8355" s="42"/>
      <c r="R8355" s="42" t="b">
        <v>0</v>
      </c>
      <c r="S8355" s="42">
        <v>1</v>
      </c>
      <c r="T8355" s="42" t="s">
        <v>91</v>
      </c>
      <c r="U8355" s="42">
        <v>999</v>
      </c>
      <c r="V8355" s="42" t="s">
        <v>7669</v>
      </c>
      <c r="W8355" s="42">
        <v>44025</v>
      </c>
      <c r="X8355" s="42"/>
      <c r="Y8355" s="42" t="s">
        <v>7771</v>
      </c>
      <c r="Z8355" t="str" s="42">
        <v>|cff00FF00“索随念走，缠身即收；制其行迹，使敌手寸步难移。”——《缚龙定形玄图》|r</v>
      </c>
      <c r="AA8355" t="str" s="42">
        <v>法宝打造获得。成宝核心×1；主材：百载灵蚕丝×1；辅材类别：阵旗灵丝×1；特性材料类别：金行凝华×1。</v>
      </c>
      <c r="AB8355" s="42">
        <v>12421005</v>
      </c>
      <c r="AC8355" s="42" t="s">
        <v>121</v>
      </c>
      <c r="AD8355" s="42">
        <v>0</v>
      </c>
      <c r="AE8355" s="42"/>
      <c r="AF8355" s="42">
        <v>70004</v>
      </c>
      <c r="AG8355" s="42"/>
      <c r="AH8355" s="42">
        <v>90000</v>
      </c>
      <c r="AI8355" s="42" t="s">
        <v>7668</v>
      </c>
      <c r="AJ8355" s="42" t="s">
        <v>7774</v>
      </c>
      <c r="AK8355" s="42" t="s">
        <v>345</v>
      </c>
      <c r="AL8355" t="s">
        <v>7775</v>
      </c>
    </row>
    <row r="8356" spans="2:38">
      <c r="B8356" s="16" t="n">
        <f>10000000+INDEX(编号表!$B:$B,MATCH(F8356,编号表!$A:$A,0))*100000+INDEX(编号表!$F:$F,MATCH(D8356,编号表!$E:$E,0))*1000+INDEX(编号表!$D:$D,MATCH(E8356,编号表!$C:$C,0))*10000+G8356</f>
        <v>12444026</v>
      </c>
      <c r="C8356" s="42" t="s">
        <v>8559</v>
      </c>
      <c r="D8356" s="42" t="s">
        <v>108</v>
      </c>
      <c r="E8356" s="42" t="s">
        <v>345</v>
      </c>
      <c r="F8356" s="42" t="s">
        <v>7668</v>
      </c>
      <c r="G8356" s="42">
        <v>26</v>
      </c>
      <c r="H8356" s="42"/>
      <c r="I8356" s="42">
        <v>60</v>
      </c>
      <c r="J8356" s="42" t="str">
        <f t="shared" si="139"/>
        <v>大类_仙品元婴法宝</v>
      </c>
      <c r="K8356" s="42" t="s">
        <v>6624</v>
      </c>
      <c r="L8356" s="42"/>
      <c r="M8356" s="42" t="s">
        <v>7668</v>
      </c>
      <c r="N8356" s="42"/>
      <c r="O8356" s="42">
        <v>0</v>
      </c>
      <c r="P8356" s="42" t="b">
        <v>1</v>
      </c>
      <c r="Q8356" s="42"/>
      <c r="R8356" s="42" t="b">
        <v>0</v>
      </c>
      <c r="S8356" s="42">
        <v>1</v>
      </c>
      <c r="T8356" s="42" t="s">
        <v>91</v>
      </c>
      <c r="U8356" s="42">
        <v>999</v>
      </c>
      <c r="V8356" s="42" t="s">
        <v>7669</v>
      </c>
      <c r="W8356" s="42">
        <v>44026</v>
      </c>
      <c r="X8356" s="42"/>
      <c r="Y8356" s="42" t="s">
        <v>7777</v>
      </c>
      <c r="Z8356" t="str" s="42">
        <v>|cff00FF00“索随念走，缠身即收；制其行迹，使敌手寸步难移。”——《缚龙定形玄图》|r</v>
      </c>
      <c r="AA8356" t="str" s="42">
        <v>法宝打造获得。成宝核心×1；主材：百载灵蚕丝×1；辅材类别：阵旗灵丝×1；特性材料类别：木行凝华×1。</v>
      </c>
      <c r="AB8356" s="42">
        <v>12421005</v>
      </c>
      <c r="AC8356" s="42" t="s">
        <v>121</v>
      </c>
      <c r="AD8356" s="42">
        <v>0</v>
      </c>
      <c r="AE8356" s="42"/>
      <c r="AF8356" s="42">
        <v>70004</v>
      </c>
      <c r="AG8356" s="42"/>
      <c r="AH8356" s="42">
        <v>90000</v>
      </c>
      <c r="AI8356" s="42" t="s">
        <v>7668</v>
      </c>
      <c r="AJ8356" s="42" t="s">
        <v>7774</v>
      </c>
      <c r="AK8356" s="42" t="s">
        <v>345</v>
      </c>
      <c r="AL8356" t="s">
        <v>7779</v>
      </c>
    </row>
    <row r="8357" spans="2:38">
      <c r="B8357" s="16" t="n">
        <f>10000000+INDEX(编号表!$B:$B,MATCH(F8357,编号表!$A:$A,0))*100000+INDEX(编号表!$F:$F,MATCH(D8357,编号表!$E:$E,0))*1000+INDEX(编号表!$D:$D,MATCH(E8357,编号表!$C:$C,0))*10000+G8357</f>
        <v>12444027</v>
      </c>
      <c r="C8357" s="42" t="s">
        <v>8561</v>
      </c>
      <c r="D8357" s="42" t="s">
        <v>108</v>
      </c>
      <c r="E8357" s="42" t="s">
        <v>345</v>
      </c>
      <c r="F8357" s="42" t="s">
        <v>7668</v>
      </c>
      <c r="G8357" s="42">
        <v>27</v>
      </c>
      <c r="H8357" s="42"/>
      <c r="I8357" s="42">
        <v>60</v>
      </c>
      <c r="J8357" s="42" t="str">
        <f t="shared" si="139"/>
        <v>大类_仙品元婴法宝</v>
      </c>
      <c r="K8357" s="42" t="s">
        <v>6624</v>
      </c>
      <c r="L8357" s="42"/>
      <c r="M8357" s="42" t="s">
        <v>7668</v>
      </c>
      <c r="N8357" s="42"/>
      <c r="O8357" s="42">
        <v>0</v>
      </c>
      <c r="P8357" s="42" t="b">
        <v>1</v>
      </c>
      <c r="Q8357" s="42"/>
      <c r="R8357" s="42" t="b">
        <v>0</v>
      </c>
      <c r="S8357" s="42">
        <v>1</v>
      </c>
      <c r="T8357" s="42" t="s">
        <v>91</v>
      </c>
      <c r="U8357" s="42">
        <v>999</v>
      </c>
      <c r="V8357" s="42" t="s">
        <v>7669</v>
      </c>
      <c r="W8357" s="42">
        <v>44027</v>
      </c>
      <c r="X8357" s="42"/>
      <c r="Y8357" s="42" t="s">
        <v>7781</v>
      </c>
      <c r="Z8357" t="str" s="42">
        <v>|cff00FF00“索随念走，缠身即收；制其行迹，使敌手寸步难移。”——《缚龙定形玄图》|r</v>
      </c>
      <c r="AA8357" t="str" s="42">
        <v>法宝打造获得。成宝核心×1；主材：百载灵蚕丝×1；辅材类别：阵旗灵丝×1；特性材料类别：水行凝华×1。</v>
      </c>
      <c r="AB8357" s="42">
        <v>12421005</v>
      </c>
      <c r="AC8357" s="42" t="s">
        <v>121</v>
      </c>
      <c r="AD8357" s="42">
        <v>0</v>
      </c>
      <c r="AE8357" s="42"/>
      <c r="AF8357" s="42">
        <v>70004</v>
      </c>
      <c r="AG8357" s="42"/>
      <c r="AH8357" s="42">
        <v>90000</v>
      </c>
      <c r="AI8357" s="42" t="s">
        <v>7668</v>
      </c>
      <c r="AJ8357" s="42" t="s">
        <v>7774</v>
      </c>
      <c r="AK8357" s="42" t="s">
        <v>345</v>
      </c>
      <c r="AL8357" t="s">
        <v>7783</v>
      </c>
    </row>
    <row r="8358" spans="2:38">
      <c r="B8358" s="16" t="n">
        <f>10000000+INDEX(编号表!$B:$B,MATCH(F8358,编号表!$A:$A,0))*100000+INDEX(编号表!$F:$F,MATCH(D8358,编号表!$E:$E,0))*1000+INDEX(编号表!$D:$D,MATCH(E8358,编号表!$C:$C,0))*10000+G8358</f>
        <v>12444028</v>
      </c>
      <c r="C8358" s="42" t="s">
        <v>8563</v>
      </c>
      <c r="D8358" s="42" t="s">
        <v>108</v>
      </c>
      <c r="E8358" s="42" t="s">
        <v>345</v>
      </c>
      <c r="F8358" s="42" t="s">
        <v>7668</v>
      </c>
      <c r="G8358" s="42">
        <v>28</v>
      </c>
      <c r="H8358" s="42"/>
      <c r="I8358" s="42">
        <v>60</v>
      </c>
      <c r="J8358" s="42" t="str">
        <f t="shared" si="139"/>
        <v>大类_仙品元婴法宝</v>
      </c>
      <c r="K8358" s="42" t="s">
        <v>6624</v>
      </c>
      <c r="L8358" s="42"/>
      <c r="M8358" s="42" t="s">
        <v>7668</v>
      </c>
      <c r="N8358" s="42"/>
      <c r="O8358" s="42">
        <v>0</v>
      </c>
      <c r="P8358" s="42" t="b">
        <v>1</v>
      </c>
      <c r="Q8358" s="42"/>
      <c r="R8358" s="42" t="b">
        <v>0</v>
      </c>
      <c r="S8358" s="42">
        <v>1</v>
      </c>
      <c r="T8358" s="42" t="s">
        <v>91</v>
      </c>
      <c r="U8358" s="42">
        <v>999</v>
      </c>
      <c r="V8358" s="42" t="s">
        <v>7669</v>
      </c>
      <c r="W8358" s="42">
        <v>44028</v>
      </c>
      <c r="X8358" s="42"/>
      <c r="Y8358" s="42" t="s">
        <v>7785</v>
      </c>
      <c r="Z8358" t="str" s="42">
        <v>|cff00FF00“索随念走，缠身即收；制其行迹，使敌手寸步难移。”——《缚龙定形玄图》|r</v>
      </c>
      <c r="AA8358" t="str" s="42">
        <v>法宝打造获得。成宝核心×1；主材：百载灵蚕丝×1；辅材类别：阵旗灵丝×1；特性材料类别：火行凝华×1。</v>
      </c>
      <c r="AB8358" s="42">
        <v>12421005</v>
      </c>
      <c r="AC8358" s="42" t="s">
        <v>121</v>
      </c>
      <c r="AD8358" s="42">
        <v>0</v>
      </c>
      <c r="AE8358" s="42"/>
      <c r="AF8358" s="42">
        <v>70004</v>
      </c>
      <c r="AG8358" s="42"/>
      <c r="AH8358" s="42">
        <v>90000</v>
      </c>
      <c r="AI8358" s="42" t="s">
        <v>7668</v>
      </c>
      <c r="AJ8358" s="42" t="s">
        <v>7774</v>
      </c>
      <c r="AK8358" s="42" t="s">
        <v>345</v>
      </c>
      <c r="AL8358" t="s">
        <v>7787</v>
      </c>
    </row>
    <row r="8359" spans="2:38">
      <c r="B8359" s="16" t="n">
        <f>10000000+INDEX(编号表!$B:$B,MATCH(F8359,编号表!$A:$A,0))*100000+INDEX(编号表!$F:$F,MATCH(D8359,编号表!$E:$E,0))*1000+INDEX(编号表!$D:$D,MATCH(E8359,编号表!$C:$C,0))*10000+G8359</f>
        <v>12444029</v>
      </c>
      <c r="C8359" s="42" t="s">
        <v>8565</v>
      </c>
      <c r="D8359" s="42" t="s">
        <v>108</v>
      </c>
      <c r="E8359" s="42" t="s">
        <v>345</v>
      </c>
      <c r="F8359" s="42" t="s">
        <v>7668</v>
      </c>
      <c r="G8359" s="42">
        <v>29</v>
      </c>
      <c r="H8359" s="42"/>
      <c r="I8359" s="42">
        <v>60</v>
      </c>
      <c r="J8359" s="42" t="str">
        <f t="shared" si="139"/>
        <v>大类_仙品元婴法宝</v>
      </c>
      <c r="K8359" s="42" t="s">
        <v>6624</v>
      </c>
      <c r="L8359" s="42"/>
      <c r="M8359" s="42" t="s">
        <v>7668</v>
      </c>
      <c r="N8359" s="42"/>
      <c r="O8359" s="42">
        <v>0</v>
      </c>
      <c r="P8359" s="42" t="b">
        <v>1</v>
      </c>
      <c r="Q8359" s="42"/>
      <c r="R8359" s="42" t="b">
        <v>0</v>
      </c>
      <c r="S8359" s="42">
        <v>1</v>
      </c>
      <c r="T8359" s="42" t="s">
        <v>91</v>
      </c>
      <c r="U8359" s="42">
        <v>999</v>
      </c>
      <c r="V8359" s="42" t="s">
        <v>7669</v>
      </c>
      <c r="W8359" s="42">
        <v>44029</v>
      </c>
      <c r="X8359" s="42"/>
      <c r="Y8359" s="42" t="s">
        <v>7789</v>
      </c>
      <c r="Z8359" t="str" s="42">
        <v>|cff00FF00“索随念走，缠身即收；制其行迹，使敌手寸步难移。”——《缚龙定形玄图》|r</v>
      </c>
      <c r="AA8359" t="str" s="42">
        <v>法宝打造获得。成宝核心×1；主材：百载灵蚕丝×1；辅材类别：阵旗灵丝×1；特性材料类别：土行凝华×1。</v>
      </c>
      <c r="AB8359" s="42">
        <v>12421005</v>
      </c>
      <c r="AC8359" s="42" t="s">
        <v>121</v>
      </c>
      <c r="AD8359" s="42">
        <v>0</v>
      </c>
      <c r="AE8359" s="42"/>
      <c r="AF8359" s="42">
        <v>70004</v>
      </c>
      <c r="AG8359" s="42"/>
      <c r="AH8359" s="42">
        <v>90000</v>
      </c>
      <c r="AI8359" s="42" t="s">
        <v>7668</v>
      </c>
      <c r="AJ8359" s="42" t="s">
        <v>7774</v>
      </c>
      <c r="AK8359" s="42" t="s">
        <v>345</v>
      </c>
      <c r="AL8359" t="s">
        <v>7791</v>
      </c>
    </row>
    <row r="8360" spans="2:38">
      <c r="B8360" s="16" t="n">
        <f>10000000+INDEX(编号表!$B:$B,MATCH(F8360,编号表!$A:$A,0))*100000+INDEX(编号表!$F:$F,MATCH(D8360,编号表!$E:$E,0))*1000+INDEX(编号表!$D:$D,MATCH(E8360,编号表!$C:$C,0))*10000+G8360</f>
        <v>12444030</v>
      </c>
      <c r="C8360" s="42" t="s">
        <v>8567</v>
      </c>
      <c r="D8360" s="42" t="s">
        <v>108</v>
      </c>
      <c r="E8360" s="42" t="s">
        <v>345</v>
      </c>
      <c r="F8360" s="42" t="s">
        <v>7668</v>
      </c>
      <c r="G8360" s="42">
        <v>30</v>
      </c>
      <c r="H8360" s="42"/>
      <c r="I8360" s="42">
        <v>60</v>
      </c>
      <c r="J8360" s="42" t="str">
        <f t="shared" si="139"/>
        <v>大类_仙品元婴法宝</v>
      </c>
      <c r="K8360" s="42" t="s">
        <v>6624</v>
      </c>
      <c r="L8360" s="42"/>
      <c r="M8360" s="42" t="s">
        <v>7668</v>
      </c>
      <c r="N8360" s="42"/>
      <c r="O8360" s="42">
        <v>0</v>
      </c>
      <c r="P8360" s="42" t="b">
        <v>1</v>
      </c>
      <c r="Q8360" s="42"/>
      <c r="R8360" s="42" t="b">
        <v>0</v>
      </c>
      <c r="S8360" s="42">
        <v>1</v>
      </c>
      <c r="T8360" s="42" t="s">
        <v>91</v>
      </c>
      <c r="U8360" s="42">
        <v>999</v>
      </c>
      <c r="V8360" s="42" t="s">
        <v>7669</v>
      </c>
      <c r="W8360" s="42">
        <v>44030</v>
      </c>
      <c r="X8360" s="42"/>
      <c r="Y8360" s="42" t="s">
        <v>7793</v>
      </c>
      <c r="Z8360" t="str" s="42">
        <v>|cff00FF00“索随念走，缠身即收；制其行迹，使敌手寸步难移。”——《缚龙定形玄图》|r</v>
      </c>
      <c r="AA8360" t="str" s="42">
        <v>法宝打造获得。成宝核心×1；主材：百载灵蚕丝×1；辅材类别：阵旗灵丝×1；特性材料类别：毒血×1。</v>
      </c>
      <c r="AB8360" s="42">
        <v>12421005</v>
      </c>
      <c r="AC8360" s="42" t="s">
        <v>121</v>
      </c>
      <c r="AD8360" s="42">
        <v>0</v>
      </c>
      <c r="AE8360" s="42"/>
      <c r="AF8360" s="42">
        <v>70004</v>
      </c>
      <c r="AG8360" s="42"/>
      <c r="AH8360" s="42">
        <v>90000</v>
      </c>
      <c r="AI8360" s="42" t="s">
        <v>7668</v>
      </c>
      <c r="AJ8360" s="42" t="s">
        <v>7774</v>
      </c>
      <c r="AK8360" s="42" t="s">
        <v>345</v>
      </c>
      <c r="AL8360" t="s">
        <v>7795</v>
      </c>
    </row>
    <row r="8361" spans="2:38">
      <c r="B8361" s="16" t="n">
        <f>10000000+INDEX(编号表!$B:$B,MATCH(F8361,编号表!$A:$A,0))*100000+INDEX(编号表!$F:$F,MATCH(D8361,编号表!$E:$E,0))*1000+INDEX(编号表!$D:$D,MATCH(E8361,编号表!$C:$C,0))*10000+G8361</f>
        <v>12444031</v>
      </c>
      <c r="C8361" s="42" t="s">
        <v>8569</v>
      </c>
      <c r="D8361" s="42" t="s">
        <v>108</v>
      </c>
      <c r="E8361" s="42" t="s">
        <v>345</v>
      </c>
      <c r="F8361" s="42" t="s">
        <v>7668</v>
      </c>
      <c r="G8361" s="42">
        <v>31</v>
      </c>
      <c r="H8361" s="42"/>
      <c r="I8361" s="42">
        <v>60</v>
      </c>
      <c r="J8361" s="42" t="str">
        <f t="shared" si="139"/>
        <v>大类_仙品元婴法宝</v>
      </c>
      <c r="K8361" s="42" t="s">
        <v>6624</v>
      </c>
      <c r="L8361" s="42"/>
      <c r="M8361" s="42" t="s">
        <v>7668</v>
      </c>
      <c r="N8361" s="42"/>
      <c r="O8361" s="42">
        <v>0</v>
      </c>
      <c r="P8361" s="42" t="b">
        <v>1</v>
      </c>
      <c r="Q8361" s="42"/>
      <c r="R8361" s="42" t="b">
        <v>0</v>
      </c>
      <c r="S8361" s="42">
        <v>1</v>
      </c>
      <c r="T8361" s="42" t="s">
        <v>91</v>
      </c>
      <c r="U8361" s="42">
        <v>999</v>
      </c>
      <c r="V8361" s="42" t="s">
        <v>7669</v>
      </c>
      <c r="W8361" s="42">
        <v>44031</v>
      </c>
      <c r="X8361" s="42"/>
      <c r="Y8361" s="42" t="s">
        <v>7793</v>
      </c>
      <c r="Z8361" t="str" s="42">
        <v>|cff00FF00“索随念走，缠身即收；制其行迹，使敌手寸步难移。”——《缚龙定形玄图》|r</v>
      </c>
      <c r="AA8361" t="str" s="42">
        <v>法宝打造获得。成宝核心×1；主材：百载灵蚕丝×1；辅材类别：阵旗灵丝×1；特性材料类别：毒囊×1。</v>
      </c>
      <c r="AB8361" s="42">
        <v>12421005</v>
      </c>
      <c r="AC8361" s="42" t="s">
        <v>121</v>
      </c>
      <c r="AD8361" s="42">
        <v>0</v>
      </c>
      <c r="AE8361" s="42"/>
      <c r="AF8361" s="42">
        <v>70004</v>
      </c>
      <c r="AG8361" s="42"/>
      <c r="AH8361" s="42">
        <v>90000</v>
      </c>
      <c r="AI8361" s="42" t="s">
        <v>7668</v>
      </c>
      <c r="AJ8361" s="42" t="s">
        <v>7774</v>
      </c>
      <c r="AK8361" s="42" t="s">
        <v>345</v>
      </c>
      <c r="AL8361" t="s">
        <v>7798</v>
      </c>
    </row>
    <row r="8362" spans="2:38">
      <c r="B8362" s="16" t="n">
        <f>10000000+INDEX(编号表!$B:$B,MATCH(F8362,编号表!$A:$A,0))*100000+INDEX(编号表!$F:$F,MATCH(D8362,编号表!$E:$E,0))*1000+INDEX(编号表!$D:$D,MATCH(E8362,编号表!$C:$C,0))*10000+G8362</f>
        <v>12444032</v>
      </c>
      <c r="C8362" s="42" t="s">
        <v>8571</v>
      </c>
      <c r="D8362" s="42" t="s">
        <v>108</v>
      </c>
      <c r="E8362" s="42" t="s">
        <v>345</v>
      </c>
      <c r="F8362" s="42" t="s">
        <v>7668</v>
      </c>
      <c r="G8362" s="42">
        <v>32</v>
      </c>
      <c r="H8362" s="42"/>
      <c r="I8362" s="42">
        <v>60</v>
      </c>
      <c r="J8362" s="42" t="str">
        <f t="shared" si="139"/>
        <v>大类_仙品元婴法宝</v>
      </c>
      <c r="K8362" s="42" t="s">
        <v>6624</v>
      </c>
      <c r="L8362" s="42"/>
      <c r="M8362" s="42" t="s">
        <v>7668</v>
      </c>
      <c r="N8362" s="42"/>
      <c r="O8362" s="42">
        <v>0</v>
      </c>
      <c r="P8362" s="42" t="b">
        <v>1</v>
      </c>
      <c r="Q8362" s="42"/>
      <c r="R8362" s="42" t="b">
        <v>0</v>
      </c>
      <c r="S8362" s="42">
        <v>1</v>
      </c>
      <c r="T8362" s="42" t="s">
        <v>91</v>
      </c>
      <c r="U8362" s="42">
        <v>999</v>
      </c>
      <c r="V8362" s="42" t="s">
        <v>7669</v>
      </c>
      <c r="W8362" s="42">
        <v>44032</v>
      </c>
      <c r="X8362" s="42"/>
      <c r="Y8362" s="42" t="s">
        <v>7800</v>
      </c>
      <c r="Z8362" t="str" s="42">
        <v>|cff00FF00“索随念走，缠身即收；制其行迹，使敌手寸步难移。”——《缚龙定形玄图》|r</v>
      </c>
      <c r="AA8362" t="str" s="42">
        <v>法宝打造获得。成宝核心×1；主材：百载灵蚕丝×1；辅材类别：阵旗灵丝×1；特性材料类别：古阵石×1。</v>
      </c>
      <c r="AB8362" s="42">
        <v>12421005</v>
      </c>
      <c r="AC8362" s="42" t="s">
        <v>121</v>
      </c>
      <c r="AD8362" s="42">
        <v>0</v>
      </c>
      <c r="AE8362" s="42"/>
      <c r="AF8362" s="42">
        <v>70004</v>
      </c>
      <c r="AG8362" s="42"/>
      <c r="AH8362" s="42">
        <v>90000</v>
      </c>
      <c r="AI8362" s="42" t="s">
        <v>7668</v>
      </c>
      <c r="AJ8362" s="42" t="s">
        <v>7774</v>
      </c>
      <c r="AK8362" s="42" t="s">
        <v>345</v>
      </c>
      <c r="AL8362" t="s">
        <v>7802</v>
      </c>
    </row>
    <row r="8363" spans="2:38">
      <c r="B8363" s="16" t="n">
        <f>10000000+INDEX(编号表!$B:$B,MATCH(F8363,编号表!$A:$A,0))*100000+INDEX(编号表!$F:$F,MATCH(D8363,编号表!$E:$E,0))*1000+INDEX(编号表!$D:$D,MATCH(E8363,编号表!$C:$C,0))*10000+G8363</f>
        <v>12444033</v>
      </c>
      <c r="C8363" s="42" t="s">
        <v>8573</v>
      </c>
      <c r="D8363" s="42" t="s">
        <v>108</v>
      </c>
      <c r="E8363" s="42" t="s">
        <v>345</v>
      </c>
      <c r="F8363" s="42" t="s">
        <v>7668</v>
      </c>
      <c r="G8363" s="42">
        <v>33</v>
      </c>
      <c r="H8363" s="42"/>
      <c r="I8363" s="42">
        <v>60</v>
      </c>
      <c r="J8363" s="42" t="str">
        <f t="shared" si="139"/>
        <v>大类_仙品元婴法宝</v>
      </c>
      <c r="K8363" s="42" t="s">
        <v>6624</v>
      </c>
      <c r="L8363" s="42"/>
      <c r="M8363" s="42" t="s">
        <v>7668</v>
      </c>
      <c r="N8363" s="42"/>
      <c r="O8363" s="42">
        <v>0</v>
      </c>
      <c r="P8363" s="42" t="b">
        <v>1</v>
      </c>
      <c r="Q8363" s="42"/>
      <c r="R8363" s="42" t="b">
        <v>0</v>
      </c>
      <c r="S8363" s="42">
        <v>1</v>
      </c>
      <c r="T8363" s="42" t="s">
        <v>91</v>
      </c>
      <c r="U8363" s="42">
        <v>999</v>
      </c>
      <c r="V8363" s="42" t="s">
        <v>7669</v>
      </c>
      <c r="W8363" s="42">
        <v>44033</v>
      </c>
      <c r="X8363" s="42"/>
      <c r="Y8363" t="str" s="42">
        <v>法宝。缠束目标，使其短时定身；补强索体，延长定身时间；缩短缚灵索技能冷却时间。</v>
      </c>
      <c r="Z8363" t="str" s="42">
        <v>|cff00FF00“索随念走，缠身即收；制其行迹，使敌手寸步难移。”——《缚龙定形玄图》|r</v>
      </c>
      <c r="AA8363" t="str" s="42">
        <v>法宝打造获得。成宝核心×1；主材：百载灵蚕丝×1；辅材类别：阵旗灵丝×1；特性材料类别：妖丹×1。</v>
      </c>
      <c r="AB8363" s="42">
        <v>12421005</v>
      </c>
      <c r="AC8363" s="42" t="s">
        <v>121</v>
      </c>
      <c r="AD8363" s="42">
        <v>0</v>
      </c>
      <c r="AE8363" s="42"/>
      <c r="AF8363" s="42">
        <v>70004</v>
      </c>
      <c r="AG8363" s="42"/>
      <c r="AH8363" s="42">
        <v>90000</v>
      </c>
      <c r="AI8363" s="42" t="s">
        <v>7668</v>
      </c>
      <c r="AJ8363" s="42" t="s">
        <v>7774</v>
      </c>
      <c r="AK8363" s="42" t="s">
        <v>345</v>
      </c>
      <c r="AL8363" t="s">
        <v>7806</v>
      </c>
    </row>
    <row r="8364" spans="2:38">
      <c r="B8364" s="16" t="n">
        <f>10000000+INDEX(编号表!$B:$B,MATCH(F8364,编号表!$A:$A,0))*100000+INDEX(编号表!$F:$F,MATCH(D8364,编号表!$E:$E,0))*1000+INDEX(编号表!$D:$D,MATCH(E8364,编号表!$C:$C,0))*10000+G8364</f>
        <v>12444034</v>
      </c>
      <c r="C8364" s="42" t="s">
        <v>8575</v>
      </c>
      <c r="D8364" s="42" t="s">
        <v>108</v>
      </c>
      <c r="E8364" s="42" t="s">
        <v>345</v>
      </c>
      <c r="F8364" s="42" t="s">
        <v>7668</v>
      </c>
      <c r="G8364" s="42">
        <v>34</v>
      </c>
      <c r="H8364" s="42"/>
      <c r="I8364" s="42">
        <v>60</v>
      </c>
      <c r="J8364" s="42" t="str">
        <f t="shared" si="139"/>
        <v>大类_仙品元婴法宝</v>
      </c>
      <c r="K8364" s="42" t="s">
        <v>6624</v>
      </c>
      <c r="L8364" s="42"/>
      <c r="M8364" s="42" t="s">
        <v>7668</v>
      </c>
      <c r="N8364" s="42"/>
      <c r="O8364" s="42">
        <v>0</v>
      </c>
      <c r="P8364" s="42" t="b">
        <v>1</v>
      </c>
      <c r="Q8364" s="42"/>
      <c r="R8364" s="42" t="b">
        <v>0</v>
      </c>
      <c r="S8364" s="42">
        <v>1</v>
      </c>
      <c r="T8364" s="42" t="s">
        <v>91</v>
      </c>
      <c r="U8364" s="42">
        <v>999</v>
      </c>
      <c r="V8364" s="42" t="s">
        <v>7669</v>
      </c>
      <c r="W8364" s="42">
        <v>44034</v>
      </c>
      <c r="X8364" s="42"/>
      <c r="Y8364" s="42" t="s">
        <v>7808</v>
      </c>
      <c r="Z8364" s="42" t="s">
        <v>7809</v>
      </c>
      <c r="AA8364" t="str" s="42">
        <v>法宝打造获得。成宝核心×1；主材：百载灵兽皮×1；辅材类别：甲壳×1；特性材料类别：金行凝华×1。</v>
      </c>
      <c r="AB8364" s="42">
        <v>12421001</v>
      </c>
      <c r="AC8364" s="42" t="s">
        <v>121</v>
      </c>
      <c r="AD8364" s="42">
        <v>0</v>
      </c>
      <c r="AE8364" s="42"/>
      <c r="AF8364" s="42">
        <v>70004</v>
      </c>
      <c r="AG8364" s="42"/>
      <c r="AH8364" s="42">
        <v>90000</v>
      </c>
      <c r="AI8364" s="42" t="s">
        <v>7668</v>
      </c>
      <c r="AJ8364" s="42" t="s">
        <v>7811</v>
      </c>
      <c r="AK8364" s="42" t="s">
        <v>345</v>
      </c>
      <c r="AL8364" t="s">
        <v>7812</v>
      </c>
    </row>
    <row r="8365" spans="2:38">
      <c r="B8365" s="16" t="n">
        <f>10000000+INDEX(编号表!$B:$B,MATCH(F8365,编号表!$A:$A,0))*100000+INDEX(编号表!$F:$F,MATCH(D8365,编号表!$E:$E,0))*1000+INDEX(编号表!$D:$D,MATCH(E8365,编号表!$C:$C,0))*10000+G8365</f>
        <v>12444035</v>
      </c>
      <c r="C8365" s="42" t="s">
        <v>8577</v>
      </c>
      <c r="D8365" s="42" t="s">
        <v>108</v>
      </c>
      <c r="E8365" s="42" t="s">
        <v>345</v>
      </c>
      <c r="F8365" s="42" t="s">
        <v>7668</v>
      </c>
      <c r="G8365" s="42">
        <v>35</v>
      </c>
      <c r="H8365" s="42"/>
      <c r="I8365" s="42">
        <v>60</v>
      </c>
      <c r="J8365" s="42" t="str">
        <f t="shared" si="139"/>
        <v>大类_仙品元婴法宝</v>
      </c>
      <c r="K8365" s="42" t="s">
        <v>6624</v>
      </c>
      <c r="L8365" s="42"/>
      <c r="M8365" s="42" t="s">
        <v>7668</v>
      </c>
      <c r="N8365" s="42"/>
      <c r="O8365" s="42">
        <v>0</v>
      </c>
      <c r="P8365" s="42" t="b">
        <v>1</v>
      </c>
      <c r="Q8365" s="42"/>
      <c r="R8365" s="42" t="b">
        <v>0</v>
      </c>
      <c r="S8365" s="42">
        <v>1</v>
      </c>
      <c r="T8365" s="42" t="s">
        <v>91</v>
      </c>
      <c r="U8365" s="42">
        <v>999</v>
      </c>
      <c r="V8365" s="42" t="s">
        <v>7669</v>
      </c>
      <c r="W8365" s="42">
        <v>44035</v>
      </c>
      <c r="X8365" s="42"/>
      <c r="Y8365" s="42" t="s">
        <v>7814</v>
      </c>
      <c r="Z8365" s="42" t="s">
        <v>7809</v>
      </c>
      <c r="AA8365" t="str" s="42">
        <v>法宝打造获得。成宝核心×1；主材：百载灵兽皮×1；辅材类别：甲壳×1；特性材料类别：木行凝华×1。</v>
      </c>
      <c r="AB8365" s="42">
        <v>12421001</v>
      </c>
      <c r="AC8365" s="42" t="s">
        <v>121</v>
      </c>
      <c r="AD8365" s="42">
        <v>0</v>
      </c>
      <c r="AE8365" s="42"/>
      <c r="AF8365" s="42">
        <v>70004</v>
      </c>
      <c r="AG8365" s="42"/>
      <c r="AH8365" s="42">
        <v>90000</v>
      </c>
      <c r="AI8365" s="42" t="s">
        <v>7668</v>
      </c>
      <c r="AJ8365" s="42" t="s">
        <v>7811</v>
      </c>
      <c r="AK8365" s="42" t="s">
        <v>345</v>
      </c>
      <c r="AL8365" t="s">
        <v>7816</v>
      </c>
    </row>
    <row r="8366" spans="2:38">
      <c r="B8366" s="16" t="n">
        <f>10000000+INDEX(编号表!$B:$B,MATCH(F8366,编号表!$A:$A,0))*100000+INDEX(编号表!$F:$F,MATCH(D8366,编号表!$E:$E,0))*1000+INDEX(编号表!$D:$D,MATCH(E8366,编号表!$C:$C,0))*10000+G8366</f>
        <v>12444036</v>
      </c>
      <c r="C8366" s="42" t="s">
        <v>8579</v>
      </c>
      <c r="D8366" s="42" t="s">
        <v>108</v>
      </c>
      <c r="E8366" s="42" t="s">
        <v>345</v>
      </c>
      <c r="F8366" s="42" t="s">
        <v>7668</v>
      </c>
      <c r="G8366" s="42">
        <v>36</v>
      </c>
      <c r="H8366" s="42"/>
      <c r="I8366" s="42">
        <v>60</v>
      </c>
      <c r="J8366" s="42" t="str">
        <f t="shared" si="139"/>
        <v>大类_仙品元婴法宝</v>
      </c>
      <c r="K8366" s="42" t="s">
        <v>6624</v>
      </c>
      <c r="L8366" s="42"/>
      <c r="M8366" s="42" t="s">
        <v>7668</v>
      </c>
      <c r="N8366" s="42"/>
      <c r="O8366" s="42">
        <v>0</v>
      </c>
      <c r="P8366" s="42" t="b">
        <v>1</v>
      </c>
      <c r="Q8366" s="42"/>
      <c r="R8366" s="42" t="b">
        <v>0</v>
      </c>
      <c r="S8366" s="42">
        <v>1</v>
      </c>
      <c r="T8366" s="42" t="s">
        <v>91</v>
      </c>
      <c r="U8366" s="42">
        <v>999</v>
      </c>
      <c r="V8366" s="42" t="s">
        <v>7669</v>
      </c>
      <c r="W8366" s="42">
        <v>44036</v>
      </c>
      <c r="X8366" s="42"/>
      <c r="Y8366" s="42" t="s">
        <v>7818</v>
      </c>
      <c r="Z8366" s="42" t="s">
        <v>7809</v>
      </c>
      <c r="AA8366" t="str" s="42">
        <v>法宝打造获得。成宝核心×1；主材：百载灵兽皮×1；辅材类别：甲壳×1；特性材料类别：水行凝华×1。</v>
      </c>
      <c r="AB8366" s="42">
        <v>12421001</v>
      </c>
      <c r="AC8366" s="42" t="s">
        <v>121</v>
      </c>
      <c r="AD8366" s="42">
        <v>0</v>
      </c>
      <c r="AE8366" s="42"/>
      <c r="AF8366" s="42">
        <v>70004</v>
      </c>
      <c r="AG8366" s="42"/>
      <c r="AH8366" s="42">
        <v>90000</v>
      </c>
      <c r="AI8366" s="42" t="s">
        <v>7668</v>
      </c>
      <c r="AJ8366" s="42" t="s">
        <v>7811</v>
      </c>
      <c r="AK8366" s="42" t="s">
        <v>345</v>
      </c>
      <c r="AL8366" t="s">
        <v>7820</v>
      </c>
    </row>
    <row r="8367" spans="2:38">
      <c r="B8367" s="16" t="n">
        <f>10000000+INDEX(编号表!$B:$B,MATCH(F8367,编号表!$A:$A,0))*100000+INDEX(编号表!$F:$F,MATCH(D8367,编号表!$E:$E,0))*1000+INDEX(编号表!$D:$D,MATCH(E8367,编号表!$C:$C,0))*10000+G8367</f>
        <v>12444037</v>
      </c>
      <c r="C8367" s="42" t="s">
        <v>8581</v>
      </c>
      <c r="D8367" s="42" t="s">
        <v>108</v>
      </c>
      <c r="E8367" s="42" t="s">
        <v>345</v>
      </c>
      <c r="F8367" s="42" t="s">
        <v>7668</v>
      </c>
      <c r="G8367" s="42">
        <v>37</v>
      </c>
      <c r="H8367" s="42"/>
      <c r="I8367" s="42">
        <v>60</v>
      </c>
      <c r="J8367" s="42" t="str">
        <f t="shared" si="139"/>
        <v>大类_仙品元婴法宝</v>
      </c>
      <c r="K8367" s="42" t="s">
        <v>6624</v>
      </c>
      <c r="L8367" s="42"/>
      <c r="M8367" s="42" t="s">
        <v>7668</v>
      </c>
      <c r="N8367" s="42"/>
      <c r="O8367" s="42">
        <v>0</v>
      </c>
      <c r="P8367" s="42" t="b">
        <v>1</v>
      </c>
      <c r="Q8367" s="42"/>
      <c r="R8367" s="42" t="b">
        <v>0</v>
      </c>
      <c r="S8367" s="42">
        <v>1</v>
      </c>
      <c r="T8367" s="42" t="s">
        <v>91</v>
      </c>
      <c r="U8367" s="42">
        <v>999</v>
      </c>
      <c r="V8367" s="42" t="s">
        <v>7669</v>
      </c>
      <c r="W8367" s="42">
        <v>44037</v>
      </c>
      <c r="X8367" s="42"/>
      <c r="Y8367" s="42" t="s">
        <v>7822</v>
      </c>
      <c r="Z8367" s="42" t="s">
        <v>7809</v>
      </c>
      <c r="AA8367" t="str" s="42">
        <v>法宝打造获得。成宝核心×1；主材：百载灵兽皮×1；辅材类别：甲壳×1；特性材料类别：火行凝华×1。</v>
      </c>
      <c r="AB8367" s="42">
        <v>12421001</v>
      </c>
      <c r="AC8367" s="42" t="s">
        <v>121</v>
      </c>
      <c r="AD8367" s="42">
        <v>0</v>
      </c>
      <c r="AE8367" s="42"/>
      <c r="AF8367" s="42">
        <v>70004</v>
      </c>
      <c r="AG8367" s="42"/>
      <c r="AH8367" s="42">
        <v>90000</v>
      </c>
      <c r="AI8367" s="42" t="s">
        <v>7668</v>
      </c>
      <c r="AJ8367" s="42" t="s">
        <v>7811</v>
      </c>
      <c r="AK8367" s="42" t="s">
        <v>345</v>
      </c>
      <c r="AL8367" t="s">
        <v>7824</v>
      </c>
    </row>
    <row r="8368" spans="2:38">
      <c r="B8368" s="16" t="n">
        <f>10000000+INDEX(编号表!$B:$B,MATCH(F8368,编号表!$A:$A,0))*100000+INDEX(编号表!$F:$F,MATCH(D8368,编号表!$E:$E,0))*1000+INDEX(编号表!$D:$D,MATCH(E8368,编号表!$C:$C,0))*10000+G8368</f>
        <v>12444038</v>
      </c>
      <c r="C8368" s="42" t="s">
        <v>8583</v>
      </c>
      <c r="D8368" s="42" t="s">
        <v>108</v>
      </c>
      <c r="E8368" s="42" t="s">
        <v>345</v>
      </c>
      <c r="F8368" s="42" t="s">
        <v>7668</v>
      </c>
      <c r="G8368" s="42">
        <v>38</v>
      </c>
      <c r="H8368" s="42"/>
      <c r="I8368" s="42">
        <v>60</v>
      </c>
      <c r="J8368" s="42" t="str">
        <f t="shared" si="139"/>
        <v>大类_仙品元婴法宝</v>
      </c>
      <c r="K8368" s="42" t="s">
        <v>6624</v>
      </c>
      <c r="L8368" s="42"/>
      <c r="M8368" s="42" t="s">
        <v>7668</v>
      </c>
      <c r="N8368" s="42"/>
      <c r="O8368" s="42">
        <v>0</v>
      </c>
      <c r="P8368" s="42" t="b">
        <v>1</v>
      </c>
      <c r="Q8368" s="42"/>
      <c r="R8368" s="42" t="b">
        <v>0</v>
      </c>
      <c r="S8368" s="42">
        <v>1</v>
      </c>
      <c r="T8368" s="42" t="s">
        <v>91</v>
      </c>
      <c r="U8368" s="42">
        <v>999</v>
      </c>
      <c r="V8368" s="42" t="s">
        <v>7669</v>
      </c>
      <c r="W8368" s="42">
        <v>44038</v>
      </c>
      <c r="X8368" s="42"/>
      <c r="Y8368" s="42" t="s">
        <v>7826</v>
      </c>
      <c r="Z8368" s="42" t="s">
        <v>7809</v>
      </c>
      <c r="AA8368" t="str" s="42">
        <v>法宝打造获得。成宝核心×1；主材：百载灵兽皮×1；辅材类别：甲壳×1；特性材料类别：土行凝华×1。</v>
      </c>
      <c r="AB8368" s="42">
        <v>12421001</v>
      </c>
      <c r="AC8368" s="42" t="s">
        <v>121</v>
      </c>
      <c r="AD8368" s="42">
        <v>0</v>
      </c>
      <c r="AE8368" s="42"/>
      <c r="AF8368" s="42">
        <v>70004</v>
      </c>
      <c r="AG8368" s="42"/>
      <c r="AH8368" s="42">
        <v>90000</v>
      </c>
      <c r="AI8368" s="42" t="s">
        <v>7668</v>
      </c>
      <c r="AJ8368" s="42" t="s">
        <v>7811</v>
      </c>
      <c r="AK8368" s="42" t="s">
        <v>345</v>
      </c>
      <c r="AL8368" t="s">
        <v>7828</v>
      </c>
    </row>
    <row r="8369" spans="2:38">
      <c r="B8369" s="16" t="n">
        <f>10000000+INDEX(编号表!$B:$B,MATCH(F8369,编号表!$A:$A,0))*100000+INDEX(编号表!$F:$F,MATCH(D8369,编号表!$E:$E,0))*1000+INDEX(编号表!$D:$D,MATCH(E8369,编号表!$C:$C,0))*10000+G8369</f>
        <v>12444039</v>
      </c>
      <c r="C8369" s="42" t="s">
        <v>8585</v>
      </c>
      <c r="D8369" s="42" t="s">
        <v>108</v>
      </c>
      <c r="E8369" s="42" t="s">
        <v>345</v>
      </c>
      <c r="F8369" s="42" t="s">
        <v>7668</v>
      </c>
      <c r="G8369" s="42">
        <v>39</v>
      </c>
      <c r="H8369" s="42"/>
      <c r="I8369" s="42">
        <v>60</v>
      </c>
      <c r="J8369" s="42" t="str">
        <f t="shared" si="139"/>
        <v>大类_仙品元婴法宝</v>
      </c>
      <c r="K8369" s="42" t="s">
        <v>6624</v>
      </c>
      <c r="L8369" s="42"/>
      <c r="M8369" s="42" t="s">
        <v>7668</v>
      </c>
      <c r="N8369" s="42"/>
      <c r="O8369" s="42">
        <v>0</v>
      </c>
      <c r="P8369" s="42" t="b">
        <v>1</v>
      </c>
      <c r="Q8369" s="42"/>
      <c r="R8369" s="42" t="b">
        <v>0</v>
      </c>
      <c r="S8369" s="42">
        <v>1</v>
      </c>
      <c r="T8369" s="42" t="s">
        <v>91</v>
      </c>
      <c r="U8369" s="42">
        <v>999</v>
      </c>
      <c r="V8369" s="42" t="s">
        <v>7669</v>
      </c>
      <c r="W8369" s="42">
        <v>44039</v>
      </c>
      <c r="X8369" s="42"/>
      <c r="Y8369" s="42" t="s">
        <v>7830</v>
      </c>
      <c r="Z8369" s="42" t="s">
        <v>7809</v>
      </c>
      <c r="AA8369" t="str" s="42">
        <v>法宝打造获得。成宝核心×1；主材：百载灵兽皮×1；辅材类别：甲壳×1；特性材料类别：甲壳×1。</v>
      </c>
      <c r="AB8369" s="42">
        <v>12421001</v>
      </c>
      <c r="AC8369" s="42" t="s">
        <v>121</v>
      </c>
      <c r="AD8369" s="42">
        <v>0</v>
      </c>
      <c r="AE8369" s="42"/>
      <c r="AF8369" s="42">
        <v>70004</v>
      </c>
      <c r="AG8369" s="42"/>
      <c r="AH8369" s="42">
        <v>90000</v>
      </c>
      <c r="AI8369" s="42" t="s">
        <v>7668</v>
      </c>
      <c r="AJ8369" s="42" t="s">
        <v>7811</v>
      </c>
      <c r="AK8369" s="42" t="s">
        <v>345</v>
      </c>
      <c r="AL8369" t="s">
        <v>7832</v>
      </c>
    </row>
    <row r="8370" spans="2:38">
      <c r="B8370" s="16" t="n">
        <f>10000000+INDEX(编号表!$B:$B,MATCH(F8370,编号表!$A:$A,0))*100000+INDEX(编号表!$F:$F,MATCH(D8370,编号表!$E:$E,0))*1000+INDEX(编号表!$D:$D,MATCH(E8370,编号表!$C:$C,0))*10000+G8370</f>
        <v>12444040</v>
      </c>
      <c r="C8370" s="42" t="s">
        <v>8587</v>
      </c>
      <c r="D8370" s="42" t="s">
        <v>108</v>
      </c>
      <c r="E8370" s="42" t="s">
        <v>345</v>
      </c>
      <c r="F8370" s="42" t="s">
        <v>7668</v>
      </c>
      <c r="G8370" s="42">
        <v>40</v>
      </c>
      <c r="H8370" s="42"/>
      <c r="I8370" s="42">
        <v>60</v>
      </c>
      <c r="J8370" s="42" t="str">
        <f t="shared" si="139"/>
        <v>大类_仙品元婴法宝</v>
      </c>
      <c r="K8370" s="42" t="s">
        <v>6624</v>
      </c>
      <c r="L8370" s="42"/>
      <c r="M8370" s="42" t="s">
        <v>7668</v>
      </c>
      <c r="N8370" s="42"/>
      <c r="O8370" s="42">
        <v>0</v>
      </c>
      <c r="P8370" s="42" t="b">
        <v>1</v>
      </c>
      <c r="Q8370" s="42"/>
      <c r="R8370" s="42" t="b">
        <v>0</v>
      </c>
      <c r="S8370" s="42">
        <v>1</v>
      </c>
      <c r="T8370" s="42" t="s">
        <v>91</v>
      </c>
      <c r="U8370" s="42">
        <v>999</v>
      </c>
      <c r="V8370" s="42" t="s">
        <v>7669</v>
      </c>
      <c r="W8370" s="42">
        <v>44040</v>
      </c>
      <c r="X8370" s="42"/>
      <c r="Y8370" s="42" t="s">
        <v>7834</v>
      </c>
      <c r="Z8370" s="42" t="s">
        <v>7809</v>
      </c>
      <c r="AA8370" t="str" s="42">
        <v>法宝打造获得。成宝核心×1；主材：百载灵兽皮×1；辅材类别：甲壳×1；特性材料类别：毒囊×1。</v>
      </c>
      <c r="AB8370" s="42">
        <v>12421001</v>
      </c>
      <c r="AC8370" s="42" t="s">
        <v>121</v>
      </c>
      <c r="AD8370" s="42">
        <v>0</v>
      </c>
      <c r="AE8370" s="42"/>
      <c r="AF8370" s="42">
        <v>70004</v>
      </c>
      <c r="AG8370" s="42"/>
      <c r="AH8370" s="42">
        <v>90000</v>
      </c>
      <c r="AI8370" s="42" t="s">
        <v>7668</v>
      </c>
      <c r="AJ8370" s="42" t="s">
        <v>7811</v>
      </c>
      <c r="AK8370" s="42" t="s">
        <v>345</v>
      </c>
      <c r="AL8370" t="s">
        <v>7836</v>
      </c>
    </row>
    <row r="8371" spans="2:38">
      <c r="B8371" s="16" t="n">
        <f>10000000+INDEX(编号表!$B:$B,MATCH(F8371,编号表!$A:$A,0))*100000+INDEX(编号表!$F:$F,MATCH(D8371,编号表!$E:$E,0))*1000+INDEX(编号表!$D:$D,MATCH(E8371,编号表!$C:$C,0))*10000+G8371</f>
        <v>12444041</v>
      </c>
      <c r="C8371" s="42" t="s">
        <v>8589</v>
      </c>
      <c r="D8371" s="42" t="s">
        <v>108</v>
      </c>
      <c r="E8371" s="42" t="s">
        <v>345</v>
      </c>
      <c r="F8371" s="42" t="s">
        <v>7668</v>
      </c>
      <c r="G8371" s="42">
        <v>41</v>
      </c>
      <c r="H8371" s="42"/>
      <c r="I8371" s="42">
        <v>60</v>
      </c>
      <c r="J8371" s="42" t="str">
        <f t="shared" si="139"/>
        <v>大类_仙品元婴法宝</v>
      </c>
      <c r="K8371" s="42" t="s">
        <v>6624</v>
      </c>
      <c r="L8371" s="42"/>
      <c r="M8371" s="42" t="s">
        <v>7668</v>
      </c>
      <c r="N8371" s="42"/>
      <c r="O8371" s="42">
        <v>0</v>
      </c>
      <c r="P8371" s="42" t="b">
        <v>1</v>
      </c>
      <c r="Q8371" s="42"/>
      <c r="R8371" s="42" t="b">
        <v>0</v>
      </c>
      <c r="S8371" s="42">
        <v>1</v>
      </c>
      <c r="T8371" s="42" t="s">
        <v>91</v>
      </c>
      <c r="U8371" s="42">
        <v>999</v>
      </c>
      <c r="V8371" s="42" t="s">
        <v>7669</v>
      </c>
      <c r="W8371" s="42">
        <v>44041</v>
      </c>
      <c r="X8371" s="42"/>
      <c r="Y8371" t="str" s="42">
        <v>法宝。展开护盾，吸收伤害；提高护盾吸收量；缩短宝伞技能冷却时间。</v>
      </c>
      <c r="Z8371" s="42" t="s">
        <v>7809</v>
      </c>
      <c r="AA8371" t="str" s="42">
        <v>法宝打造获得。成宝核心×1；主材：百载灵兽皮×1；辅材类别：甲壳×1；特性材料类别：妖丹×1。</v>
      </c>
      <c r="AB8371" s="42">
        <v>12421001</v>
      </c>
      <c r="AC8371" s="42" t="s">
        <v>121</v>
      </c>
      <c r="AD8371" s="42">
        <v>0</v>
      </c>
      <c r="AE8371" s="42"/>
      <c r="AF8371" s="42">
        <v>70004</v>
      </c>
      <c r="AG8371" s="42"/>
      <c r="AH8371" s="42">
        <v>90000</v>
      </c>
      <c r="AI8371" s="42" t="s">
        <v>7668</v>
      </c>
      <c r="AJ8371" s="42" t="s">
        <v>7811</v>
      </c>
      <c r="AK8371" s="42" t="s">
        <v>345</v>
      </c>
      <c r="AL8371" t="s">
        <v>7840</v>
      </c>
    </row>
    <row r="8372" spans="2:38">
      <c r="B8372" s="16" t="n">
        <f>10000000+INDEX(编号表!$B:$B,MATCH(F8372,编号表!$A:$A,0))*100000+INDEX(编号表!$F:$F,MATCH(D8372,编号表!$E:$E,0))*1000+INDEX(编号表!$D:$D,MATCH(E8372,编号表!$C:$C,0))*10000+G8372</f>
        <v>12444042</v>
      </c>
      <c r="C8372" s="42" t="s">
        <v>8591</v>
      </c>
      <c r="D8372" s="42" t="s">
        <v>108</v>
      </c>
      <c r="E8372" s="42" t="s">
        <v>345</v>
      </c>
      <c r="F8372" s="42" t="s">
        <v>7668</v>
      </c>
      <c r="G8372" s="42">
        <v>42</v>
      </c>
      <c r="H8372" s="42"/>
      <c r="I8372" s="42">
        <v>60</v>
      </c>
      <c r="J8372" s="42" t="str">
        <f t="shared" si="139"/>
        <v>大类_仙品元婴法宝</v>
      </c>
      <c r="K8372" s="42" t="s">
        <v>6624</v>
      </c>
      <c r="L8372" s="42"/>
      <c r="M8372" s="42" t="s">
        <v>7668</v>
      </c>
      <c r="N8372" s="42"/>
      <c r="O8372" s="42">
        <v>0</v>
      </c>
      <c r="P8372" s="42" t="b">
        <v>1</v>
      </c>
      <c r="Q8372" s="42"/>
      <c r="R8372" s="42" t="b">
        <v>0</v>
      </c>
      <c r="S8372" s="42">
        <v>1</v>
      </c>
      <c r="T8372" s="42" t="s">
        <v>91</v>
      </c>
      <c r="U8372" s="42">
        <v>999</v>
      </c>
      <c r="V8372" s="42" t="s">
        <v>7669</v>
      </c>
      <c r="W8372" s="42">
        <v>44042</v>
      </c>
      <c r="X8372" s="42"/>
      <c r="Y8372" s="42" t="s">
        <v>7842</v>
      </c>
      <c r="Z8372" s="42" t="s">
        <v>7809</v>
      </c>
      <c r="AA8372" t="str" s="42">
        <v>法宝打造获得。成宝核心×1；主材：百载灵兽皮×1；辅材类别：阵旗灵丝×1；特性材料类别：金行凝华×1。</v>
      </c>
      <c r="AB8372" s="42">
        <v>12421001</v>
      </c>
      <c r="AC8372" s="42" t="s">
        <v>121</v>
      </c>
      <c r="AD8372" s="42">
        <v>0</v>
      </c>
      <c r="AE8372" s="42"/>
      <c r="AF8372" s="42">
        <v>70004</v>
      </c>
      <c r="AG8372" s="42"/>
      <c r="AH8372" s="42">
        <v>90000</v>
      </c>
      <c r="AI8372" s="42" t="s">
        <v>7668</v>
      </c>
      <c r="AJ8372" s="42" t="s">
        <v>7811</v>
      </c>
      <c r="AK8372" s="42" t="s">
        <v>345</v>
      </c>
      <c r="AL8372" t="s">
        <v>7844</v>
      </c>
    </row>
    <row r="8373" spans="2:38">
      <c r="B8373" s="16" t="n">
        <f>10000000+INDEX(编号表!$B:$B,MATCH(F8373,编号表!$A:$A,0))*100000+INDEX(编号表!$F:$F,MATCH(D8373,编号表!$E:$E,0))*1000+INDEX(编号表!$D:$D,MATCH(E8373,编号表!$C:$C,0))*10000+G8373</f>
        <v>12444043</v>
      </c>
      <c r="C8373" s="42" t="s">
        <v>8593</v>
      </c>
      <c r="D8373" s="42" t="s">
        <v>108</v>
      </c>
      <c r="E8373" s="42" t="s">
        <v>345</v>
      </c>
      <c r="F8373" s="42" t="s">
        <v>7668</v>
      </c>
      <c r="G8373" s="42">
        <v>43</v>
      </c>
      <c r="H8373" s="42"/>
      <c r="I8373" s="42">
        <v>60</v>
      </c>
      <c r="J8373" s="42" t="str">
        <f t="shared" si="139"/>
        <v>大类_仙品元婴法宝</v>
      </c>
      <c r="K8373" s="42" t="s">
        <v>6624</v>
      </c>
      <c r="L8373" s="42"/>
      <c r="M8373" s="42" t="s">
        <v>7668</v>
      </c>
      <c r="N8373" s="42"/>
      <c r="O8373" s="42">
        <v>0</v>
      </c>
      <c r="P8373" s="42" t="b">
        <v>1</v>
      </c>
      <c r="Q8373" s="42"/>
      <c r="R8373" s="42" t="b">
        <v>0</v>
      </c>
      <c r="S8373" s="42">
        <v>1</v>
      </c>
      <c r="T8373" s="42" t="s">
        <v>91</v>
      </c>
      <c r="U8373" s="42">
        <v>999</v>
      </c>
      <c r="V8373" s="42" t="s">
        <v>7669</v>
      </c>
      <c r="W8373" s="42">
        <v>44043</v>
      </c>
      <c r="X8373" s="42"/>
      <c r="Y8373" s="42" t="s">
        <v>7846</v>
      </c>
      <c r="Z8373" s="42" t="s">
        <v>7809</v>
      </c>
      <c r="AA8373" t="str" s="42">
        <v>法宝打造获得。成宝核心×1；主材：百载灵兽皮×1；辅材类别：阵旗灵丝×1；特性材料类别：木行凝华×1。</v>
      </c>
      <c r="AB8373" s="42">
        <v>12421001</v>
      </c>
      <c r="AC8373" s="42" t="s">
        <v>121</v>
      </c>
      <c r="AD8373" s="42">
        <v>0</v>
      </c>
      <c r="AE8373" s="42"/>
      <c r="AF8373" s="42">
        <v>70004</v>
      </c>
      <c r="AG8373" s="42"/>
      <c r="AH8373" s="42">
        <v>90000</v>
      </c>
      <c r="AI8373" s="42" t="s">
        <v>7668</v>
      </c>
      <c r="AJ8373" s="42" t="s">
        <v>7811</v>
      </c>
      <c r="AK8373" s="42" t="s">
        <v>345</v>
      </c>
      <c r="AL8373" t="s">
        <v>7848</v>
      </c>
    </row>
    <row r="8374" spans="2:38">
      <c r="B8374" s="16" t="n">
        <f>10000000+INDEX(编号表!$B:$B,MATCH(F8374,编号表!$A:$A,0))*100000+INDEX(编号表!$F:$F,MATCH(D8374,编号表!$E:$E,0))*1000+INDEX(编号表!$D:$D,MATCH(E8374,编号表!$C:$C,0))*10000+G8374</f>
        <v>12444044</v>
      </c>
      <c r="C8374" s="42" t="s">
        <v>8595</v>
      </c>
      <c r="D8374" s="42" t="s">
        <v>108</v>
      </c>
      <c r="E8374" s="42" t="s">
        <v>345</v>
      </c>
      <c r="F8374" s="42" t="s">
        <v>7668</v>
      </c>
      <c r="G8374" s="42">
        <v>44</v>
      </c>
      <c r="H8374" s="42"/>
      <c r="I8374" s="42">
        <v>60</v>
      </c>
      <c r="J8374" s="42" t="str">
        <f t="shared" si="139"/>
        <v>大类_仙品元婴法宝</v>
      </c>
      <c r="K8374" s="42" t="s">
        <v>6624</v>
      </c>
      <c r="L8374" s="42"/>
      <c r="M8374" s="42" t="s">
        <v>7668</v>
      </c>
      <c r="N8374" s="42"/>
      <c r="O8374" s="42">
        <v>0</v>
      </c>
      <c r="P8374" s="42" t="b">
        <v>1</v>
      </c>
      <c r="Q8374" s="42"/>
      <c r="R8374" s="42" t="b">
        <v>0</v>
      </c>
      <c r="S8374" s="42">
        <v>1</v>
      </c>
      <c r="T8374" s="42" t="s">
        <v>91</v>
      </c>
      <c r="U8374" s="42">
        <v>999</v>
      </c>
      <c r="V8374" s="42" t="s">
        <v>7669</v>
      </c>
      <c r="W8374" s="42">
        <v>44044</v>
      </c>
      <c r="X8374" s="42"/>
      <c r="Y8374" s="42" t="s">
        <v>7850</v>
      </c>
      <c r="Z8374" s="42" t="s">
        <v>7809</v>
      </c>
      <c r="AA8374" t="str" s="42">
        <v>法宝打造获得。成宝核心×1；主材：百载灵兽皮×1；辅材类别：阵旗灵丝×1；特性材料类别：水行凝华×1。</v>
      </c>
      <c r="AB8374" s="42">
        <v>12421001</v>
      </c>
      <c r="AC8374" s="42" t="s">
        <v>121</v>
      </c>
      <c r="AD8374" s="42">
        <v>0</v>
      </c>
      <c r="AE8374" s="42"/>
      <c r="AF8374" s="42">
        <v>70004</v>
      </c>
      <c r="AG8374" s="42"/>
      <c r="AH8374" s="42">
        <v>90000</v>
      </c>
      <c r="AI8374" s="42" t="s">
        <v>7668</v>
      </c>
      <c r="AJ8374" s="42" t="s">
        <v>7811</v>
      </c>
      <c r="AK8374" s="42" t="s">
        <v>345</v>
      </c>
      <c r="AL8374" t="s">
        <v>7852</v>
      </c>
    </row>
    <row r="8375" spans="2:38">
      <c r="B8375" s="16" t="n">
        <f>10000000+INDEX(编号表!$B:$B,MATCH(F8375,编号表!$A:$A,0))*100000+INDEX(编号表!$F:$F,MATCH(D8375,编号表!$E:$E,0))*1000+INDEX(编号表!$D:$D,MATCH(E8375,编号表!$C:$C,0))*10000+G8375</f>
        <v>12444045</v>
      </c>
      <c r="C8375" s="42" t="s">
        <v>8597</v>
      </c>
      <c r="D8375" s="42" t="s">
        <v>108</v>
      </c>
      <c r="E8375" s="42" t="s">
        <v>345</v>
      </c>
      <c r="F8375" s="42" t="s">
        <v>7668</v>
      </c>
      <c r="G8375" s="42">
        <v>45</v>
      </c>
      <c r="H8375" s="42"/>
      <c r="I8375" s="42">
        <v>60</v>
      </c>
      <c r="J8375" s="42" t="str">
        <f t="shared" si="139"/>
        <v>大类_仙品元婴法宝</v>
      </c>
      <c r="K8375" s="42" t="s">
        <v>6624</v>
      </c>
      <c r="L8375" s="42"/>
      <c r="M8375" s="42" t="s">
        <v>7668</v>
      </c>
      <c r="N8375" s="42"/>
      <c r="O8375" s="42">
        <v>0</v>
      </c>
      <c r="P8375" s="42" t="b">
        <v>1</v>
      </c>
      <c r="Q8375" s="42"/>
      <c r="R8375" s="42" t="b">
        <v>0</v>
      </c>
      <c r="S8375" s="42">
        <v>1</v>
      </c>
      <c r="T8375" s="42" t="s">
        <v>91</v>
      </c>
      <c r="U8375" s="42">
        <v>999</v>
      </c>
      <c r="V8375" s="42" t="s">
        <v>7669</v>
      </c>
      <c r="W8375" s="42">
        <v>44045</v>
      </c>
      <c r="X8375" s="42"/>
      <c r="Y8375" s="42" t="s">
        <v>7854</v>
      </c>
      <c r="Z8375" s="42" t="s">
        <v>7809</v>
      </c>
      <c r="AA8375" t="str" s="42">
        <v>法宝打造获得。成宝核心×1；主材：百载灵兽皮×1；辅材类别：阵旗灵丝×1；特性材料类别：火行凝华×1。</v>
      </c>
      <c r="AB8375" s="42">
        <v>12421001</v>
      </c>
      <c r="AC8375" s="42" t="s">
        <v>121</v>
      </c>
      <c r="AD8375" s="42">
        <v>0</v>
      </c>
      <c r="AE8375" s="42"/>
      <c r="AF8375" s="42">
        <v>70004</v>
      </c>
      <c r="AG8375" s="42"/>
      <c r="AH8375" s="42">
        <v>90000</v>
      </c>
      <c r="AI8375" s="42" t="s">
        <v>7668</v>
      </c>
      <c r="AJ8375" s="42" t="s">
        <v>7811</v>
      </c>
      <c r="AK8375" s="42" t="s">
        <v>345</v>
      </c>
      <c r="AL8375" t="s">
        <v>7856</v>
      </c>
    </row>
    <row r="8376" spans="2:38">
      <c r="B8376" s="16" t="n">
        <f>10000000+INDEX(编号表!$B:$B,MATCH(F8376,编号表!$A:$A,0))*100000+INDEX(编号表!$F:$F,MATCH(D8376,编号表!$E:$E,0))*1000+INDEX(编号表!$D:$D,MATCH(E8376,编号表!$C:$C,0))*10000+G8376</f>
        <v>12444046</v>
      </c>
      <c r="C8376" s="42" t="s">
        <v>8599</v>
      </c>
      <c r="D8376" s="42" t="s">
        <v>108</v>
      </c>
      <c r="E8376" s="42" t="s">
        <v>345</v>
      </c>
      <c r="F8376" s="42" t="s">
        <v>7668</v>
      </c>
      <c r="G8376" s="42">
        <v>46</v>
      </c>
      <c r="H8376" s="42"/>
      <c r="I8376" s="42">
        <v>60</v>
      </c>
      <c r="J8376" s="42" t="str">
        <f t="shared" si="139"/>
        <v>大类_仙品元婴法宝</v>
      </c>
      <c r="K8376" s="42" t="s">
        <v>6624</v>
      </c>
      <c r="L8376" s="42"/>
      <c r="M8376" s="42" t="s">
        <v>7668</v>
      </c>
      <c r="N8376" s="42"/>
      <c r="O8376" s="42">
        <v>0</v>
      </c>
      <c r="P8376" s="42" t="b">
        <v>1</v>
      </c>
      <c r="Q8376" s="42"/>
      <c r="R8376" s="42" t="b">
        <v>0</v>
      </c>
      <c r="S8376" s="42">
        <v>1</v>
      </c>
      <c r="T8376" s="42" t="s">
        <v>91</v>
      </c>
      <c r="U8376" s="42">
        <v>999</v>
      </c>
      <c r="V8376" s="42" t="s">
        <v>7669</v>
      </c>
      <c r="W8376" s="42">
        <v>44046</v>
      </c>
      <c r="X8376" s="42"/>
      <c r="Y8376" s="42" t="s">
        <v>7858</v>
      </c>
      <c r="Z8376" s="42" t="s">
        <v>7809</v>
      </c>
      <c r="AA8376" t="str" s="42">
        <v>法宝打造获得。成宝核心×1；主材：百载灵兽皮×1；辅材类别：阵旗灵丝×1；特性材料类别：土行凝华×1。</v>
      </c>
      <c r="AB8376" s="42">
        <v>12421001</v>
      </c>
      <c r="AC8376" s="42" t="s">
        <v>121</v>
      </c>
      <c r="AD8376" s="42">
        <v>0</v>
      </c>
      <c r="AE8376" s="42"/>
      <c r="AF8376" s="42">
        <v>70004</v>
      </c>
      <c r="AG8376" s="42"/>
      <c r="AH8376" s="42">
        <v>90000</v>
      </c>
      <c r="AI8376" s="42" t="s">
        <v>7668</v>
      </c>
      <c r="AJ8376" s="42" t="s">
        <v>7811</v>
      </c>
      <c r="AK8376" s="42" t="s">
        <v>345</v>
      </c>
      <c r="AL8376" t="s">
        <v>7860</v>
      </c>
    </row>
    <row r="8377" spans="2:38">
      <c r="B8377" s="16" t="n">
        <f>10000000+INDEX(编号表!$B:$B,MATCH(F8377,编号表!$A:$A,0))*100000+INDEX(编号表!$F:$F,MATCH(D8377,编号表!$E:$E,0))*1000+INDEX(编号表!$D:$D,MATCH(E8377,编号表!$C:$C,0))*10000+G8377</f>
        <v>12444047</v>
      </c>
      <c r="C8377" s="42" t="s">
        <v>8601</v>
      </c>
      <c r="D8377" s="42" t="s">
        <v>108</v>
      </c>
      <c r="E8377" s="42" t="s">
        <v>345</v>
      </c>
      <c r="F8377" s="42" t="s">
        <v>7668</v>
      </c>
      <c r="G8377" s="42">
        <v>47</v>
      </c>
      <c r="H8377" s="42"/>
      <c r="I8377" s="42">
        <v>60</v>
      </c>
      <c r="J8377" s="42" t="str">
        <f t="shared" si="139"/>
        <v>大类_仙品元婴法宝</v>
      </c>
      <c r="K8377" s="42" t="s">
        <v>6624</v>
      </c>
      <c r="L8377" s="42"/>
      <c r="M8377" s="42" t="s">
        <v>7668</v>
      </c>
      <c r="N8377" s="42"/>
      <c r="O8377" s="42">
        <v>0</v>
      </c>
      <c r="P8377" s="42" t="b">
        <v>1</v>
      </c>
      <c r="Q8377" s="42"/>
      <c r="R8377" s="42" t="b">
        <v>0</v>
      </c>
      <c r="S8377" s="42">
        <v>1</v>
      </c>
      <c r="T8377" s="42" t="s">
        <v>91</v>
      </c>
      <c r="U8377" s="42">
        <v>999</v>
      </c>
      <c r="V8377" s="42" t="s">
        <v>7669</v>
      </c>
      <c r="W8377" s="42">
        <v>44047</v>
      </c>
      <c r="X8377" s="42"/>
      <c r="Y8377" s="42" t="s">
        <v>7862</v>
      </c>
      <c r="Z8377" s="42" t="s">
        <v>7809</v>
      </c>
      <c r="AA8377" t="str" s="42">
        <v>法宝打造获得。成宝核心×1；主材：百载灵兽皮×1；辅材类别：阵旗灵丝×1；特性材料类别：甲壳×1。</v>
      </c>
      <c r="AB8377" s="42">
        <v>12421001</v>
      </c>
      <c r="AC8377" s="42" t="s">
        <v>121</v>
      </c>
      <c r="AD8377" s="42">
        <v>0</v>
      </c>
      <c r="AE8377" s="42"/>
      <c r="AF8377" s="42">
        <v>70004</v>
      </c>
      <c r="AG8377" s="42"/>
      <c r="AH8377" s="42">
        <v>90000</v>
      </c>
      <c r="AI8377" s="42" t="s">
        <v>7668</v>
      </c>
      <c r="AJ8377" s="42" t="s">
        <v>7811</v>
      </c>
      <c r="AK8377" s="42" t="s">
        <v>345</v>
      </c>
      <c r="AL8377" t="s">
        <v>7864</v>
      </c>
    </row>
    <row r="8378" spans="2:38">
      <c r="B8378" s="16" t="n">
        <f>10000000+INDEX(编号表!$B:$B,MATCH(F8378,编号表!$A:$A,0))*100000+INDEX(编号表!$F:$F,MATCH(D8378,编号表!$E:$E,0))*1000+INDEX(编号表!$D:$D,MATCH(E8378,编号表!$C:$C,0))*10000+G8378</f>
        <v>12444048</v>
      </c>
      <c r="C8378" s="42" t="s">
        <v>8603</v>
      </c>
      <c r="D8378" s="42" t="s">
        <v>108</v>
      </c>
      <c r="E8378" s="42" t="s">
        <v>345</v>
      </c>
      <c r="F8378" s="42" t="s">
        <v>7668</v>
      </c>
      <c r="G8378" s="42">
        <v>48</v>
      </c>
      <c r="H8378" s="42"/>
      <c r="I8378" s="42">
        <v>60</v>
      </c>
      <c r="J8378" s="42" t="str">
        <f t="shared" si="139"/>
        <v>大类_仙品元婴法宝</v>
      </c>
      <c r="K8378" s="42" t="s">
        <v>6624</v>
      </c>
      <c r="L8378" s="42"/>
      <c r="M8378" s="42" t="s">
        <v>7668</v>
      </c>
      <c r="N8378" s="42"/>
      <c r="O8378" s="42">
        <v>0</v>
      </c>
      <c r="P8378" s="42" t="b">
        <v>1</v>
      </c>
      <c r="Q8378" s="42"/>
      <c r="R8378" s="42" t="b">
        <v>0</v>
      </c>
      <c r="S8378" s="42">
        <v>1</v>
      </c>
      <c r="T8378" s="42" t="s">
        <v>91</v>
      </c>
      <c r="U8378" s="42">
        <v>999</v>
      </c>
      <c r="V8378" s="42" t="s">
        <v>7669</v>
      </c>
      <c r="W8378" s="42">
        <v>44048</v>
      </c>
      <c r="X8378" s="42"/>
      <c r="Y8378" s="42" t="s">
        <v>7866</v>
      </c>
      <c r="Z8378" s="42" t="s">
        <v>7809</v>
      </c>
      <c r="AA8378" t="str" s="42">
        <v>法宝打造获得。成宝核心×1；主材：百载灵兽皮×1；辅材类别：阵旗灵丝×1；特性材料类别：毒囊×1。</v>
      </c>
      <c r="AB8378" s="42">
        <v>12421001</v>
      </c>
      <c r="AC8378" s="42" t="s">
        <v>121</v>
      </c>
      <c r="AD8378" s="42">
        <v>0</v>
      </c>
      <c r="AE8378" s="42"/>
      <c r="AF8378" s="42">
        <v>70004</v>
      </c>
      <c r="AG8378" s="42"/>
      <c r="AH8378" s="42">
        <v>90000</v>
      </c>
      <c r="AI8378" s="42" t="s">
        <v>7668</v>
      </c>
      <c r="AJ8378" s="42" t="s">
        <v>7811</v>
      </c>
      <c r="AK8378" s="42" t="s">
        <v>345</v>
      </c>
      <c r="AL8378" t="s">
        <v>7868</v>
      </c>
    </row>
    <row r="8379" spans="2:38">
      <c r="B8379" s="16" t="n">
        <f>10000000+INDEX(编号表!$B:$B,MATCH(F8379,编号表!$A:$A,0))*100000+INDEX(编号表!$F:$F,MATCH(D8379,编号表!$E:$E,0))*1000+INDEX(编号表!$D:$D,MATCH(E8379,编号表!$C:$C,0))*10000+G8379</f>
        <v>12444049</v>
      </c>
      <c r="C8379" s="42" t="s">
        <v>8605</v>
      </c>
      <c r="D8379" s="42" t="s">
        <v>108</v>
      </c>
      <c r="E8379" s="42" t="s">
        <v>345</v>
      </c>
      <c r="F8379" s="42" t="s">
        <v>7668</v>
      </c>
      <c r="G8379" s="42">
        <v>49</v>
      </c>
      <c r="H8379" s="42"/>
      <c r="I8379" s="42">
        <v>60</v>
      </c>
      <c r="J8379" s="42" t="str">
        <f t="shared" si="139"/>
        <v>大类_仙品元婴法宝</v>
      </c>
      <c r="K8379" s="42" t="s">
        <v>6624</v>
      </c>
      <c r="L8379" s="42"/>
      <c r="M8379" s="42" t="s">
        <v>7668</v>
      </c>
      <c r="N8379" s="42"/>
      <c r="O8379" s="42">
        <v>0</v>
      </c>
      <c r="P8379" s="42" t="b">
        <v>1</v>
      </c>
      <c r="Q8379" s="42"/>
      <c r="R8379" s="42" t="b">
        <v>0</v>
      </c>
      <c r="S8379" s="42">
        <v>1</v>
      </c>
      <c r="T8379" s="42" t="s">
        <v>91</v>
      </c>
      <c r="U8379" s="42">
        <v>999</v>
      </c>
      <c r="V8379" s="42" t="s">
        <v>7669</v>
      </c>
      <c r="W8379" s="42">
        <v>44049</v>
      </c>
      <c r="X8379" s="42"/>
      <c r="Y8379" t="str" s="42">
        <v>法宝。展开护盾，吸收伤害；延长护盾持续时间；缩短宝伞技能冷却时间。</v>
      </c>
      <c r="Z8379" s="42" t="s">
        <v>7809</v>
      </c>
      <c r="AA8379" t="str" s="42">
        <v>法宝打造获得。成宝核心×1；主材：百载灵兽皮×1；辅材类别：阵旗灵丝×1；特性材料类别：妖丹×1。</v>
      </c>
      <c r="AB8379" s="42">
        <v>12421001</v>
      </c>
      <c r="AC8379" s="42" t="s">
        <v>121</v>
      </c>
      <c r="AD8379" s="42">
        <v>0</v>
      </c>
      <c r="AE8379" s="42"/>
      <c r="AF8379" s="42">
        <v>70004</v>
      </c>
      <c r="AG8379" s="42"/>
      <c r="AH8379" s="42">
        <v>90000</v>
      </c>
      <c r="AI8379" s="42" t="s">
        <v>7668</v>
      </c>
      <c r="AJ8379" s="42" t="s">
        <v>7811</v>
      </c>
      <c r="AK8379" s="42" t="s">
        <v>345</v>
      </c>
      <c r="AL8379" t="s">
        <v>7872</v>
      </c>
    </row>
    <row r="8380" spans="2:38">
      <c r="B8380" s="16" t="n">
        <f>10000000+INDEX(编号表!$B:$B,MATCH(F8380,编号表!$A:$A,0))*100000+INDEX(编号表!$F:$F,MATCH(D8380,编号表!$E:$E,0))*1000+INDEX(编号表!$D:$D,MATCH(E8380,编号表!$C:$C,0))*10000+G8380</f>
        <v>12444050</v>
      </c>
      <c r="C8380" s="42" t="s">
        <v>8607</v>
      </c>
      <c r="D8380" s="42" t="s">
        <v>108</v>
      </c>
      <c r="E8380" s="42" t="s">
        <v>345</v>
      </c>
      <c r="F8380" s="42" t="s">
        <v>7668</v>
      </c>
      <c r="G8380" s="42">
        <v>50</v>
      </c>
      <c r="H8380" s="42"/>
      <c r="I8380" s="42">
        <v>60</v>
      </c>
      <c r="J8380" s="42" t="str">
        <f t="shared" si="139"/>
        <v>大类_仙品元婴法宝</v>
      </c>
      <c r="K8380" s="42" t="s">
        <v>6624</v>
      </c>
      <c r="L8380" s="42"/>
      <c r="M8380" s="42" t="s">
        <v>7668</v>
      </c>
      <c r="N8380" s="42"/>
      <c r="O8380" s="42">
        <v>0</v>
      </c>
      <c r="P8380" s="42" t="b">
        <v>1</v>
      </c>
      <c r="Q8380" s="42"/>
      <c r="R8380" s="42" t="b">
        <v>0</v>
      </c>
      <c r="S8380" s="42">
        <v>1</v>
      </c>
      <c r="T8380" s="42" t="s">
        <v>91</v>
      </c>
      <c r="U8380" s="42">
        <v>999</v>
      </c>
      <c r="V8380" s="42" t="s">
        <v>7669</v>
      </c>
      <c r="W8380" s="42">
        <v>44050</v>
      </c>
      <c r="X8380" s="42"/>
      <c r="Y8380" s="42" t="s">
        <v>7874</v>
      </c>
      <c r="Z8380" t="str" s="42">
        <v>|cff00FF00“珠中生机周流不息，御使之时，所属角色气血徐复，久战亦有回转之机。”——《青华养命真经》|r</v>
      </c>
      <c r="AA8380" t="str" s="42">
        <v>法宝打造获得。成宝核心×1；主材：白华玉髓×1；辅材类别：精血×1；特性材料类别：灵木灵核×1。</v>
      </c>
      <c r="AB8380" s="42">
        <v>12421010</v>
      </c>
      <c r="AC8380" s="42" t="s">
        <v>121</v>
      </c>
      <c r="AD8380" s="42">
        <v>0</v>
      </c>
      <c r="AE8380" s="42"/>
      <c r="AF8380" s="42">
        <v>70004</v>
      </c>
      <c r="AG8380" s="42"/>
      <c r="AH8380" s="42">
        <v>90000</v>
      </c>
      <c r="AI8380" s="42" t="s">
        <v>7668</v>
      </c>
      <c r="AJ8380" s="42" t="s">
        <v>7877</v>
      </c>
      <c r="AK8380" s="42" t="s">
        <v>345</v>
      </c>
      <c r="AL8380" t="s">
        <v>7878</v>
      </c>
    </row>
    <row r="8381" spans="2:38">
      <c r="B8381" s="16" t="n">
        <f>10000000+INDEX(编号表!$B:$B,MATCH(F8381,编号表!$A:$A,0))*100000+INDEX(编号表!$F:$F,MATCH(D8381,编号表!$E:$E,0))*1000+INDEX(编号表!$D:$D,MATCH(E8381,编号表!$C:$C,0))*10000+G8381</f>
        <v>12444051</v>
      </c>
      <c r="C8381" s="42" t="s">
        <v>8609</v>
      </c>
      <c r="D8381" s="42" t="s">
        <v>108</v>
      </c>
      <c r="E8381" s="42" t="s">
        <v>345</v>
      </c>
      <c r="F8381" s="42" t="s">
        <v>7668</v>
      </c>
      <c r="G8381" s="42">
        <v>51</v>
      </c>
      <c r="H8381" s="42"/>
      <c r="I8381" s="42">
        <v>60</v>
      </c>
      <c r="J8381" s="42" t="str">
        <f t="shared" si="139"/>
        <v>大类_仙品元婴法宝</v>
      </c>
      <c r="K8381" s="42" t="s">
        <v>6624</v>
      </c>
      <c r="L8381" s="42"/>
      <c r="M8381" s="42" t="s">
        <v>7668</v>
      </c>
      <c r="N8381" s="42"/>
      <c r="O8381" s="42">
        <v>0</v>
      </c>
      <c r="P8381" s="42" t="b">
        <v>1</v>
      </c>
      <c r="Q8381" s="42"/>
      <c r="R8381" s="42" t="b">
        <v>0</v>
      </c>
      <c r="S8381" s="42">
        <v>1</v>
      </c>
      <c r="T8381" s="42" t="s">
        <v>91</v>
      </c>
      <c r="U8381" s="42">
        <v>999</v>
      </c>
      <c r="V8381" s="42" t="s">
        <v>7669</v>
      </c>
      <c r="W8381" s="42">
        <v>44051</v>
      </c>
      <c r="X8381" s="42"/>
      <c r="Y8381" s="42" t="s">
        <v>7880</v>
      </c>
      <c r="Z8381" t="str" s="42">
        <v>|cff00FF00“珠中生机周流不息，御使之时，所属角色气血徐复，久战亦有回转之机。”——《青华养命真经》|r</v>
      </c>
      <c r="AA8381" t="str" s="42">
        <v>法宝打造获得。成宝核心×1；主材：白华玉髓×1；辅材类别：精血×1；特性材料类别：木行凝华×1。</v>
      </c>
      <c r="AB8381" s="42">
        <v>12421010</v>
      </c>
      <c r="AC8381" s="42" t="s">
        <v>121</v>
      </c>
      <c r="AD8381" s="42">
        <v>0</v>
      </c>
      <c r="AE8381" s="42"/>
      <c r="AF8381" s="42">
        <v>70004</v>
      </c>
      <c r="AG8381" s="42"/>
      <c r="AH8381" s="42">
        <v>90000</v>
      </c>
      <c r="AI8381" s="42" t="s">
        <v>7668</v>
      </c>
      <c r="AJ8381" s="42" t="s">
        <v>7877</v>
      </c>
      <c r="AK8381" s="42" t="s">
        <v>345</v>
      </c>
      <c r="AL8381" t="s">
        <v>7882</v>
      </c>
    </row>
    <row r="8382" spans="2:38">
      <c r="B8382" s="16" t="n">
        <f>10000000+INDEX(编号表!$B:$B,MATCH(F8382,编号表!$A:$A,0))*100000+INDEX(编号表!$F:$F,MATCH(D8382,编号表!$E:$E,0))*1000+INDEX(编号表!$D:$D,MATCH(E8382,编号表!$C:$C,0))*10000+G8382</f>
        <v>12444052</v>
      </c>
      <c r="C8382" s="42" t="s">
        <v>8611</v>
      </c>
      <c r="D8382" s="42" t="s">
        <v>108</v>
      </c>
      <c r="E8382" s="42" t="s">
        <v>345</v>
      </c>
      <c r="F8382" s="42" t="s">
        <v>7668</v>
      </c>
      <c r="G8382" s="42">
        <v>52</v>
      </c>
      <c r="H8382" s="42"/>
      <c r="I8382" s="42">
        <v>60</v>
      </c>
      <c r="J8382" s="42" t="str">
        <f t="shared" si="139"/>
        <v>大类_仙品元婴法宝</v>
      </c>
      <c r="K8382" s="42" t="s">
        <v>6624</v>
      </c>
      <c r="L8382" s="42"/>
      <c r="M8382" s="42" t="s">
        <v>7668</v>
      </c>
      <c r="N8382" s="42"/>
      <c r="O8382" s="42">
        <v>0</v>
      </c>
      <c r="P8382" s="42" t="b">
        <v>1</v>
      </c>
      <c r="Q8382" s="42"/>
      <c r="R8382" s="42" t="b">
        <v>0</v>
      </c>
      <c r="S8382" s="42">
        <v>1</v>
      </c>
      <c r="T8382" s="42" t="s">
        <v>91</v>
      </c>
      <c r="U8382" s="42">
        <v>999</v>
      </c>
      <c r="V8382" s="42" t="s">
        <v>7669</v>
      </c>
      <c r="W8382" s="42">
        <v>44052</v>
      </c>
      <c r="X8382" s="42"/>
      <c r="Y8382" s="42" t="s">
        <v>7884</v>
      </c>
      <c r="Z8382" t="str" s="42">
        <v>|cff00FF00“珠中生机周流不息，御使之时，所属角色气血徐复，久战亦有回转之机。”——《青华养命真经》|r</v>
      </c>
      <c r="AA8382" t="str" s="42">
        <v>法宝打造获得。成宝核心×1；主材：白华玉髓×1；辅材类别：地脉灵液×1；特性材料类别：灵木灵核×1。</v>
      </c>
      <c r="AB8382" s="42">
        <v>12421010</v>
      </c>
      <c r="AC8382" s="42" t="s">
        <v>121</v>
      </c>
      <c r="AD8382" s="42">
        <v>0</v>
      </c>
      <c r="AE8382" s="42"/>
      <c r="AF8382" s="42">
        <v>70004</v>
      </c>
      <c r="AG8382" s="42"/>
      <c r="AH8382" s="42">
        <v>90000</v>
      </c>
      <c r="AI8382" s="42" t="s">
        <v>7668</v>
      </c>
      <c r="AJ8382" s="42" t="s">
        <v>7877</v>
      </c>
      <c r="AK8382" s="42" t="s">
        <v>345</v>
      </c>
      <c r="AL8382" t="s">
        <v>7886</v>
      </c>
    </row>
    <row r="8383" spans="2:38">
      <c r="B8383" s="16" t="n">
        <f>10000000+INDEX(编号表!$B:$B,MATCH(F8383,编号表!$A:$A,0))*100000+INDEX(编号表!$F:$F,MATCH(D8383,编号表!$E:$E,0))*1000+INDEX(编号表!$D:$D,MATCH(E8383,编号表!$C:$C,0))*10000+G8383</f>
        <v>12444053</v>
      </c>
      <c r="C8383" s="42" t="s">
        <v>8613</v>
      </c>
      <c r="D8383" s="42" t="s">
        <v>108</v>
      </c>
      <c r="E8383" s="42" t="s">
        <v>345</v>
      </c>
      <c r="F8383" s="42" t="s">
        <v>7668</v>
      </c>
      <c r="G8383" s="42">
        <v>53</v>
      </c>
      <c r="H8383" s="42"/>
      <c r="I8383" s="42">
        <v>60</v>
      </c>
      <c r="J8383" s="42" t="str">
        <f t="shared" si="139"/>
        <v>大类_仙品元婴法宝</v>
      </c>
      <c r="K8383" s="42" t="s">
        <v>6624</v>
      </c>
      <c r="L8383" s="42"/>
      <c r="M8383" s="42" t="s">
        <v>7668</v>
      </c>
      <c r="N8383" s="42"/>
      <c r="O8383" s="42">
        <v>0</v>
      </c>
      <c r="P8383" s="42" t="b">
        <v>1</v>
      </c>
      <c r="Q8383" s="42"/>
      <c r="R8383" s="42" t="b">
        <v>0</v>
      </c>
      <c r="S8383" s="42">
        <v>1</v>
      </c>
      <c r="T8383" s="42" t="s">
        <v>91</v>
      </c>
      <c r="U8383" s="42">
        <v>999</v>
      </c>
      <c r="V8383" s="42" t="s">
        <v>7669</v>
      </c>
      <c r="W8383" s="42">
        <v>44053</v>
      </c>
      <c r="X8383" s="42"/>
      <c r="Y8383" s="42" t="s">
        <v>7888</v>
      </c>
      <c r="Z8383" t="str" s="42">
        <v>|cff00FF00“珠中生机周流不息，御使之时，所属角色气血徐复，久战亦有回转之机。”——《青华养命真经》|r</v>
      </c>
      <c r="AA8383" t="str" s="42">
        <v>法宝打造获得。成宝核心×1；主材：白华玉髓×1；辅材类别：地脉灵液×1；特性材料类别：木行凝华×1。</v>
      </c>
      <c r="AB8383" s="42">
        <v>12421010</v>
      </c>
      <c r="AC8383" s="42" t="s">
        <v>121</v>
      </c>
      <c r="AD8383" s="42">
        <v>0</v>
      </c>
      <c r="AE8383" s="42"/>
      <c r="AF8383" s="42">
        <v>70004</v>
      </c>
      <c r="AG8383" s="42"/>
      <c r="AH8383" s="42">
        <v>90000</v>
      </c>
      <c r="AI8383" s="42" t="s">
        <v>7668</v>
      </c>
      <c r="AJ8383" s="42" t="s">
        <v>7877</v>
      </c>
      <c r="AK8383" s="42" t="s">
        <v>345</v>
      </c>
      <c r="AL8383" t="s">
        <v>7890</v>
      </c>
    </row>
    <row r="8384" spans="2:38">
      <c r="B8384" s="16" t="n">
        <f>10000000+INDEX(编号表!$B:$B,MATCH(F8384,编号表!$A:$A,0))*100000+INDEX(编号表!$F:$F,MATCH(D8384,编号表!$E:$E,0))*1000+INDEX(编号表!$D:$D,MATCH(E8384,编号表!$C:$C,0))*10000+G8384</f>
        <v>12444054</v>
      </c>
      <c r="C8384" s="42" t="s">
        <v>8615</v>
      </c>
      <c r="D8384" s="42" t="s">
        <v>108</v>
      </c>
      <c r="E8384" s="42" t="s">
        <v>345</v>
      </c>
      <c r="F8384" s="42" t="s">
        <v>7668</v>
      </c>
      <c r="G8384" s="42">
        <v>54</v>
      </c>
      <c r="H8384" s="42"/>
      <c r="I8384" s="42">
        <v>60</v>
      </c>
      <c r="J8384" s="42" t="str">
        <f t="shared" si="139"/>
        <v>大类_仙品元婴法宝</v>
      </c>
      <c r="K8384" s="42" t="s">
        <v>6624</v>
      </c>
      <c r="L8384" s="42"/>
      <c r="M8384" s="42" t="s">
        <v>7668</v>
      </c>
      <c r="N8384" s="42"/>
      <c r="O8384" s="42">
        <v>0</v>
      </c>
      <c r="P8384" s="42" t="b">
        <v>1</v>
      </c>
      <c r="Q8384" s="42"/>
      <c r="R8384" s="42" t="b">
        <v>0</v>
      </c>
      <c r="S8384" s="42">
        <v>1</v>
      </c>
      <c r="T8384" s="42" t="s">
        <v>91</v>
      </c>
      <c r="U8384" s="42">
        <v>999</v>
      </c>
      <c r="V8384" s="42" t="s">
        <v>7669</v>
      </c>
      <c r="W8384" s="42">
        <v>44054</v>
      </c>
      <c r="X8384" s="42"/>
      <c r="Y8384" s="42" t="s">
        <v>7892</v>
      </c>
      <c r="Z8384" s="42" t="s">
        <v>7893</v>
      </c>
      <c r="AA8384" t="str" s="42">
        <v>法宝打造获得。成宝核心×1；主材：白华玉髓×1；辅材类别：精血×1；特性材料类别：灵木灵核×1。</v>
      </c>
      <c r="AB8384" s="42">
        <v>12421006</v>
      </c>
      <c r="AC8384" s="42" t="s">
        <v>121</v>
      </c>
      <c r="AD8384" s="42">
        <v>0</v>
      </c>
      <c r="AE8384" s="42"/>
      <c r="AF8384" s="42">
        <v>70004</v>
      </c>
      <c r="AG8384" s="42"/>
      <c r="AH8384" s="42">
        <v>90000</v>
      </c>
      <c r="AI8384" s="42" t="s">
        <v>7668</v>
      </c>
      <c r="AJ8384" s="42" t="s">
        <v>7894</v>
      </c>
      <c r="AK8384" s="42" t="s">
        <v>345</v>
      </c>
      <c r="AL8384" t="s">
        <v>7895</v>
      </c>
    </row>
    <row r="8385" spans="2:38">
      <c r="B8385" s="16" t="n">
        <f>10000000+INDEX(编号表!$B:$B,MATCH(F8385,编号表!$A:$A,0))*100000+INDEX(编号表!$F:$F,MATCH(D8385,编号表!$E:$E,0))*1000+INDEX(编号表!$D:$D,MATCH(E8385,编号表!$C:$C,0))*10000+G8385</f>
        <v>12444055</v>
      </c>
      <c r="C8385" s="42" t="s">
        <v>8616</v>
      </c>
      <c r="D8385" s="42" t="s">
        <v>108</v>
      </c>
      <c r="E8385" s="42" t="s">
        <v>345</v>
      </c>
      <c r="F8385" s="42" t="s">
        <v>7668</v>
      </c>
      <c r="G8385" s="42">
        <v>55</v>
      </c>
      <c r="H8385" s="42"/>
      <c r="I8385" s="42">
        <v>60</v>
      </c>
      <c r="J8385" s="42" t="str">
        <f t="shared" si="139"/>
        <v>大类_仙品元婴法宝</v>
      </c>
      <c r="K8385" s="42" t="s">
        <v>6624</v>
      </c>
      <c r="L8385" s="42"/>
      <c r="M8385" s="42" t="s">
        <v>7668</v>
      </c>
      <c r="N8385" s="42"/>
      <c r="O8385" s="42">
        <v>0</v>
      </c>
      <c r="P8385" s="42" t="b">
        <v>1</v>
      </c>
      <c r="Q8385" s="42"/>
      <c r="R8385" s="42" t="b">
        <v>0</v>
      </c>
      <c r="S8385" s="42">
        <v>1</v>
      </c>
      <c r="T8385" s="42" t="s">
        <v>91</v>
      </c>
      <c r="U8385" s="42">
        <v>999</v>
      </c>
      <c r="V8385" s="42" t="s">
        <v>7669</v>
      </c>
      <c r="W8385" s="42">
        <v>44055</v>
      </c>
      <c r="X8385" s="42"/>
      <c r="Y8385" s="42" t="s">
        <v>7897</v>
      </c>
      <c r="Z8385" s="42" t="s">
        <v>7893</v>
      </c>
      <c r="AA8385" t="str" s="42">
        <v>法宝打造获得。成宝核心×1；主材：白华玉髓×1；辅材类别：精血×1；特性材料类别：金行凝华×1。</v>
      </c>
      <c r="AB8385" s="42">
        <v>12421006</v>
      </c>
      <c r="AC8385" s="42" t="s">
        <v>121</v>
      </c>
      <c r="AD8385" s="42">
        <v>0</v>
      </c>
      <c r="AE8385" s="42"/>
      <c r="AF8385" s="42">
        <v>70004</v>
      </c>
      <c r="AG8385" s="42"/>
      <c r="AH8385" s="42">
        <v>90000</v>
      </c>
      <c r="AI8385" s="42" t="s">
        <v>7668</v>
      </c>
      <c r="AJ8385" s="42" t="s">
        <v>7894</v>
      </c>
      <c r="AK8385" s="42" t="s">
        <v>345</v>
      </c>
      <c r="AL8385" t="s">
        <v>7899</v>
      </c>
    </row>
    <row r="8386" spans="2:38">
      <c r="B8386" s="16" t="n">
        <f>10000000+INDEX(编号表!$B:$B,MATCH(F8386,编号表!$A:$A,0))*100000+INDEX(编号表!$F:$F,MATCH(D8386,编号表!$E:$E,0))*1000+INDEX(编号表!$D:$D,MATCH(E8386,编号表!$C:$C,0))*10000+G8386</f>
        <v>12444056</v>
      </c>
      <c r="C8386" s="42" t="s">
        <v>8618</v>
      </c>
      <c r="D8386" s="42" t="s">
        <v>108</v>
      </c>
      <c r="E8386" s="42" t="s">
        <v>345</v>
      </c>
      <c r="F8386" s="42" t="s">
        <v>7668</v>
      </c>
      <c r="G8386" s="42">
        <v>56</v>
      </c>
      <c r="H8386" s="42"/>
      <c r="I8386" s="42">
        <v>60</v>
      </c>
      <c r="J8386" s="42" t="str">
        <f t="shared" si="139"/>
        <v>大类_仙品元婴法宝</v>
      </c>
      <c r="K8386" s="42" t="s">
        <v>6624</v>
      </c>
      <c r="L8386" s="42"/>
      <c r="M8386" s="42" t="s">
        <v>7668</v>
      </c>
      <c r="N8386" s="42"/>
      <c r="O8386" s="42">
        <v>0</v>
      </c>
      <c r="P8386" s="42" t="b">
        <v>1</v>
      </c>
      <c r="Q8386" s="42"/>
      <c r="R8386" s="42" t="b">
        <v>0</v>
      </c>
      <c r="S8386" s="42">
        <v>1</v>
      </c>
      <c r="T8386" s="42" t="s">
        <v>91</v>
      </c>
      <c r="U8386" s="42">
        <v>999</v>
      </c>
      <c r="V8386" s="42" t="s">
        <v>7669</v>
      </c>
      <c r="W8386" s="42">
        <v>44056</v>
      </c>
      <c r="X8386" s="42"/>
      <c r="Y8386" s="42" t="s">
        <v>7901</v>
      </c>
      <c r="Z8386" s="42" t="s">
        <v>7893</v>
      </c>
      <c r="AA8386" t="str" s="42">
        <v>法宝打造获得。成宝核心×1；主材：白华玉髓×1；辅材类别：精血×1；特性材料类别：木行凝华×1。</v>
      </c>
      <c r="AB8386" s="42">
        <v>12421006</v>
      </c>
      <c r="AC8386" s="42" t="s">
        <v>121</v>
      </c>
      <c r="AD8386" s="42">
        <v>0</v>
      </c>
      <c r="AE8386" s="42"/>
      <c r="AF8386" s="42">
        <v>70004</v>
      </c>
      <c r="AG8386" s="42"/>
      <c r="AH8386" s="42">
        <v>90000</v>
      </c>
      <c r="AI8386" s="42" t="s">
        <v>7668</v>
      </c>
      <c r="AJ8386" s="42" t="s">
        <v>7894</v>
      </c>
      <c r="AK8386" s="42" t="s">
        <v>345</v>
      </c>
      <c r="AL8386" t="s">
        <v>7902</v>
      </c>
    </row>
    <row r="8387" spans="2:38">
      <c r="B8387" s="16" t="n">
        <f>10000000+INDEX(编号表!$B:$B,MATCH(F8387,编号表!$A:$A,0))*100000+INDEX(编号表!$F:$F,MATCH(D8387,编号表!$E:$E,0))*1000+INDEX(编号表!$D:$D,MATCH(E8387,编号表!$C:$C,0))*10000+G8387</f>
        <v>12444057</v>
      </c>
      <c r="C8387" s="42" t="s">
        <v>8619</v>
      </c>
      <c r="D8387" s="42" t="s">
        <v>108</v>
      </c>
      <c r="E8387" s="42" t="s">
        <v>345</v>
      </c>
      <c r="F8387" s="42" t="s">
        <v>7668</v>
      </c>
      <c r="G8387" s="42">
        <v>57</v>
      </c>
      <c r="H8387" s="42"/>
      <c r="I8387" s="42">
        <v>60</v>
      </c>
      <c r="J8387" s="42" t="str">
        <f t="shared" si="139"/>
        <v>大类_仙品元婴法宝</v>
      </c>
      <c r="K8387" s="42" t="s">
        <v>6624</v>
      </c>
      <c r="L8387" s="42"/>
      <c r="M8387" s="42" t="s">
        <v>7668</v>
      </c>
      <c r="N8387" s="42"/>
      <c r="O8387" s="42">
        <v>0</v>
      </c>
      <c r="P8387" s="42" t="b">
        <v>1</v>
      </c>
      <c r="Q8387" s="42"/>
      <c r="R8387" s="42" t="b">
        <v>0</v>
      </c>
      <c r="S8387" s="42">
        <v>1</v>
      </c>
      <c r="T8387" s="42" t="s">
        <v>91</v>
      </c>
      <c r="U8387" s="42">
        <v>999</v>
      </c>
      <c r="V8387" s="42" t="s">
        <v>7669</v>
      </c>
      <c r="W8387" s="42">
        <v>44057</v>
      </c>
      <c r="X8387" s="42"/>
      <c r="Y8387" s="42" t="s">
        <v>7904</v>
      </c>
      <c r="Z8387" s="42" t="s">
        <v>7893</v>
      </c>
      <c r="AA8387" t="str" s="42">
        <v>法宝打造获得。成宝核心×1；主材：白华玉髓×1；辅材类别：精血×1；特性材料类别：水行凝华×1。</v>
      </c>
      <c r="AB8387" s="42">
        <v>12421006</v>
      </c>
      <c r="AC8387" s="42" t="s">
        <v>121</v>
      </c>
      <c r="AD8387" s="42">
        <v>0</v>
      </c>
      <c r="AE8387" s="42"/>
      <c r="AF8387" s="42">
        <v>70004</v>
      </c>
      <c r="AG8387" s="42"/>
      <c r="AH8387" s="42">
        <v>90000</v>
      </c>
      <c r="AI8387" s="42" t="s">
        <v>7668</v>
      </c>
      <c r="AJ8387" s="42" t="s">
        <v>7894</v>
      </c>
      <c r="AK8387" s="42" t="s">
        <v>345</v>
      </c>
      <c r="AL8387" t="s">
        <v>7906</v>
      </c>
    </row>
    <row r="8388" spans="2:38">
      <c r="B8388" s="16" t="n">
        <f>10000000+INDEX(编号表!$B:$B,MATCH(F8388,编号表!$A:$A,0))*100000+INDEX(编号表!$F:$F,MATCH(D8388,编号表!$E:$E,0))*1000+INDEX(编号表!$D:$D,MATCH(E8388,编号表!$C:$C,0))*10000+G8388</f>
        <v>12444058</v>
      </c>
      <c r="C8388" s="42" t="s">
        <v>8621</v>
      </c>
      <c r="D8388" s="42" t="s">
        <v>108</v>
      </c>
      <c r="E8388" s="42" t="s">
        <v>345</v>
      </c>
      <c r="F8388" s="42" t="s">
        <v>7668</v>
      </c>
      <c r="G8388" s="42">
        <v>58</v>
      </c>
      <c r="H8388" s="42"/>
      <c r="I8388" s="42">
        <v>60</v>
      </c>
      <c r="J8388" s="42" t="str">
        <f t="shared" si="139"/>
        <v>大类_仙品元婴法宝</v>
      </c>
      <c r="K8388" s="42" t="s">
        <v>6624</v>
      </c>
      <c r="L8388" s="42"/>
      <c r="M8388" s="42" t="s">
        <v>7668</v>
      </c>
      <c r="N8388" s="42"/>
      <c r="O8388" s="42">
        <v>0</v>
      </c>
      <c r="P8388" s="42" t="b">
        <v>1</v>
      </c>
      <c r="Q8388" s="42"/>
      <c r="R8388" s="42" t="b">
        <v>0</v>
      </c>
      <c r="S8388" s="42">
        <v>1</v>
      </c>
      <c r="T8388" s="42" t="s">
        <v>91</v>
      </c>
      <c r="U8388" s="42">
        <v>999</v>
      </c>
      <c r="V8388" s="42" t="s">
        <v>7669</v>
      </c>
      <c r="W8388" s="42">
        <v>44058</v>
      </c>
      <c r="X8388" s="42"/>
      <c r="Y8388" s="42" t="s">
        <v>7908</v>
      </c>
      <c r="Z8388" s="42" t="s">
        <v>7893</v>
      </c>
      <c r="AA8388" t="str" s="42">
        <v>法宝打造获得。成宝核心×1；主材：白华玉髓×1；辅材类别：精血×1；特性材料类别：火行凝华×1。</v>
      </c>
      <c r="AB8388" s="42">
        <v>12421006</v>
      </c>
      <c r="AC8388" s="42" t="s">
        <v>121</v>
      </c>
      <c r="AD8388" s="42">
        <v>0</v>
      </c>
      <c r="AE8388" s="42"/>
      <c r="AF8388" s="42">
        <v>70004</v>
      </c>
      <c r="AG8388" s="42"/>
      <c r="AH8388" s="42">
        <v>90000</v>
      </c>
      <c r="AI8388" s="42" t="s">
        <v>7668</v>
      </c>
      <c r="AJ8388" s="42" t="s">
        <v>7894</v>
      </c>
      <c r="AK8388" s="42" t="s">
        <v>345</v>
      </c>
      <c r="AL8388" t="s">
        <v>7910</v>
      </c>
    </row>
    <row r="8389" spans="2:38">
      <c r="B8389" s="16" t="n">
        <f>10000000+INDEX(编号表!$B:$B,MATCH(F8389,编号表!$A:$A,0))*100000+INDEX(编号表!$F:$F,MATCH(D8389,编号表!$E:$E,0))*1000+INDEX(编号表!$D:$D,MATCH(E8389,编号表!$C:$C,0))*10000+G8389</f>
        <v>12444059</v>
      </c>
      <c r="C8389" s="42" t="s">
        <v>8623</v>
      </c>
      <c r="D8389" s="42" t="s">
        <v>108</v>
      </c>
      <c r="E8389" s="42" t="s">
        <v>345</v>
      </c>
      <c r="F8389" s="42" t="s">
        <v>7668</v>
      </c>
      <c r="G8389" s="42">
        <v>59</v>
      </c>
      <c r="H8389" s="42"/>
      <c r="I8389" s="42">
        <v>60</v>
      </c>
      <c r="J8389" s="42" t="str">
        <f t="shared" si="139"/>
        <v>大类_仙品元婴法宝</v>
      </c>
      <c r="K8389" s="42" t="s">
        <v>6624</v>
      </c>
      <c r="L8389" s="42"/>
      <c r="M8389" s="42" t="s">
        <v>7668</v>
      </c>
      <c r="N8389" s="42"/>
      <c r="O8389" s="42">
        <v>0</v>
      </c>
      <c r="P8389" s="42" t="b">
        <v>1</v>
      </c>
      <c r="Q8389" s="42"/>
      <c r="R8389" s="42" t="b">
        <v>0</v>
      </c>
      <c r="S8389" s="42">
        <v>1</v>
      </c>
      <c r="T8389" s="42" t="s">
        <v>91</v>
      </c>
      <c r="U8389" s="42">
        <v>999</v>
      </c>
      <c r="V8389" s="42" t="s">
        <v>7669</v>
      </c>
      <c r="W8389" s="42">
        <v>44059</v>
      </c>
      <c r="X8389" s="42"/>
      <c r="Y8389" s="42" t="s">
        <v>7912</v>
      </c>
      <c r="Z8389" s="42" t="s">
        <v>7893</v>
      </c>
      <c r="AA8389" t="str" s="42">
        <v>法宝打造获得。成宝核心×1；主材：白华玉髓×1；辅材类别：精血×1；特性材料类别：土行凝华×1。</v>
      </c>
      <c r="AB8389" s="42">
        <v>12421006</v>
      </c>
      <c r="AC8389" s="42" t="s">
        <v>121</v>
      </c>
      <c r="AD8389" s="42">
        <v>0</v>
      </c>
      <c r="AE8389" s="42"/>
      <c r="AF8389" s="42">
        <v>70004</v>
      </c>
      <c r="AG8389" s="42"/>
      <c r="AH8389" s="42">
        <v>90000</v>
      </c>
      <c r="AI8389" s="42" t="s">
        <v>7668</v>
      </c>
      <c r="AJ8389" s="42" t="s">
        <v>7894</v>
      </c>
      <c r="AK8389" s="42" t="s">
        <v>345</v>
      </c>
      <c r="AL8389" t="s">
        <v>7914</v>
      </c>
    </row>
    <row r="8390" spans="2:38">
      <c r="B8390" s="16" t="n">
        <f>10000000+INDEX(编号表!$B:$B,MATCH(F8390,编号表!$A:$A,0))*100000+INDEX(编号表!$F:$F,MATCH(D8390,编号表!$E:$E,0))*1000+INDEX(编号表!$D:$D,MATCH(E8390,编号表!$C:$C,0))*10000+G8390</f>
        <v>12444060</v>
      </c>
      <c r="C8390" s="42" t="s">
        <v>8625</v>
      </c>
      <c r="D8390" s="42" t="s">
        <v>108</v>
      </c>
      <c r="E8390" s="42" t="s">
        <v>345</v>
      </c>
      <c r="F8390" s="42" t="s">
        <v>7668</v>
      </c>
      <c r="G8390" s="42">
        <v>60</v>
      </c>
      <c r="H8390" s="42"/>
      <c r="I8390" s="42">
        <v>60</v>
      </c>
      <c r="J8390" s="42" t="str">
        <f t="shared" si="139"/>
        <v>大类_仙品元婴法宝</v>
      </c>
      <c r="K8390" s="42" t="s">
        <v>6624</v>
      </c>
      <c r="L8390" s="42"/>
      <c r="M8390" s="42" t="s">
        <v>7668</v>
      </c>
      <c r="N8390" s="42"/>
      <c r="O8390" s="42">
        <v>0</v>
      </c>
      <c r="P8390" s="42" t="b">
        <v>1</v>
      </c>
      <c r="Q8390" s="42"/>
      <c r="R8390" s="42" t="b">
        <v>0</v>
      </c>
      <c r="S8390" s="42">
        <v>1</v>
      </c>
      <c r="T8390" s="42" t="s">
        <v>91</v>
      </c>
      <c r="U8390" s="42">
        <v>999</v>
      </c>
      <c r="V8390" s="42" t="s">
        <v>7669</v>
      </c>
      <c r="W8390" s="42">
        <v>44060</v>
      </c>
      <c r="X8390" s="42"/>
      <c r="Y8390" s="42" t="s">
        <v>7916</v>
      </c>
      <c r="Z8390" s="42" t="s">
        <v>7893</v>
      </c>
      <c r="AA8390" t="str" s="42">
        <v>法宝打造获得。成宝核心×1；主材：白华玉髓×1；辅材类别：石乳×1；特性材料类别：灵木灵核×1。</v>
      </c>
      <c r="AB8390" s="42">
        <v>12421006</v>
      </c>
      <c r="AC8390" s="42" t="s">
        <v>121</v>
      </c>
      <c r="AD8390" s="42">
        <v>0</v>
      </c>
      <c r="AE8390" s="42"/>
      <c r="AF8390" s="42">
        <v>70004</v>
      </c>
      <c r="AG8390" s="42"/>
      <c r="AH8390" s="42">
        <v>90000</v>
      </c>
      <c r="AI8390" s="42" t="s">
        <v>7668</v>
      </c>
      <c r="AJ8390" s="42" t="s">
        <v>7894</v>
      </c>
      <c r="AK8390" s="42" t="s">
        <v>345</v>
      </c>
      <c r="AL8390" t="s">
        <v>7918</v>
      </c>
    </row>
    <row r="8391" spans="2:38">
      <c r="B8391" s="16" t="n">
        <f>10000000+INDEX(编号表!$B:$B,MATCH(F8391,编号表!$A:$A,0))*100000+INDEX(编号表!$F:$F,MATCH(D8391,编号表!$E:$E,0))*1000+INDEX(编号表!$D:$D,MATCH(E8391,编号表!$C:$C,0))*10000+G8391</f>
        <v>12444061</v>
      </c>
      <c r="C8391" s="42" t="s">
        <v>8627</v>
      </c>
      <c r="D8391" s="42" t="s">
        <v>108</v>
      </c>
      <c r="E8391" s="42" t="s">
        <v>345</v>
      </c>
      <c r="F8391" s="42" t="s">
        <v>7668</v>
      </c>
      <c r="G8391" s="42">
        <v>61</v>
      </c>
      <c r="H8391" s="42"/>
      <c r="I8391" s="42">
        <v>60</v>
      </c>
      <c r="J8391" s="42" t="str">
        <f t="shared" si="139"/>
        <v>大类_仙品元婴法宝</v>
      </c>
      <c r="K8391" s="42" t="s">
        <v>6624</v>
      </c>
      <c r="L8391" s="42"/>
      <c r="M8391" s="42" t="s">
        <v>7668</v>
      </c>
      <c r="N8391" s="42"/>
      <c r="O8391" s="42">
        <v>0</v>
      </c>
      <c r="P8391" s="42" t="b">
        <v>1</v>
      </c>
      <c r="Q8391" s="42"/>
      <c r="R8391" s="42" t="b">
        <v>0</v>
      </c>
      <c r="S8391" s="42">
        <v>1</v>
      </c>
      <c r="T8391" s="42" t="s">
        <v>91</v>
      </c>
      <c r="U8391" s="42">
        <v>999</v>
      </c>
      <c r="V8391" s="42" t="s">
        <v>7669</v>
      </c>
      <c r="W8391" s="42">
        <v>44061</v>
      </c>
      <c r="X8391" s="42"/>
      <c r="Y8391" s="42" t="s">
        <v>7920</v>
      </c>
      <c r="Z8391" s="42" t="s">
        <v>7893</v>
      </c>
      <c r="AA8391" t="str" s="42">
        <v>法宝打造获得。成宝核心×1；主材：白华玉髓×1；辅材类别：石乳×1；特性材料类别：金行凝华×1。</v>
      </c>
      <c r="AB8391" s="42">
        <v>12421006</v>
      </c>
      <c r="AC8391" s="42" t="s">
        <v>121</v>
      </c>
      <c r="AD8391" s="42">
        <v>0</v>
      </c>
      <c r="AE8391" s="42"/>
      <c r="AF8391" s="42">
        <v>70004</v>
      </c>
      <c r="AG8391" s="42"/>
      <c r="AH8391" s="42">
        <v>90000</v>
      </c>
      <c r="AI8391" s="42" t="s">
        <v>7668</v>
      </c>
      <c r="AJ8391" s="42" t="s">
        <v>7894</v>
      </c>
      <c r="AK8391" s="42" t="s">
        <v>345</v>
      </c>
      <c r="AL8391" t="s">
        <v>7922</v>
      </c>
    </row>
    <row r="8392" spans="2:38">
      <c r="B8392" s="16" t="n">
        <f>10000000+INDEX(编号表!$B:$B,MATCH(F8392,编号表!$A:$A,0))*100000+INDEX(编号表!$F:$F,MATCH(D8392,编号表!$E:$E,0))*1000+INDEX(编号表!$D:$D,MATCH(E8392,编号表!$C:$C,0))*10000+G8392</f>
        <v>12444062</v>
      </c>
      <c r="C8392" s="42" t="s">
        <v>8629</v>
      </c>
      <c r="D8392" s="42" t="s">
        <v>108</v>
      </c>
      <c r="E8392" s="42" t="s">
        <v>345</v>
      </c>
      <c r="F8392" s="42" t="s">
        <v>7668</v>
      </c>
      <c r="G8392" s="42">
        <v>62</v>
      </c>
      <c r="H8392" s="42"/>
      <c r="I8392" s="42">
        <v>60</v>
      </c>
      <c r="J8392" s="42" t="str">
        <f t="shared" si="139"/>
        <v>大类_仙品元婴法宝</v>
      </c>
      <c r="K8392" s="42" t="s">
        <v>6624</v>
      </c>
      <c r="L8392" s="42"/>
      <c r="M8392" s="42" t="s">
        <v>7668</v>
      </c>
      <c r="N8392" s="42"/>
      <c r="O8392" s="42">
        <v>0</v>
      </c>
      <c r="P8392" s="42" t="b">
        <v>1</v>
      </c>
      <c r="Q8392" s="42"/>
      <c r="R8392" s="42" t="b">
        <v>0</v>
      </c>
      <c r="S8392" s="42">
        <v>1</v>
      </c>
      <c r="T8392" s="42" t="s">
        <v>91</v>
      </c>
      <c r="U8392" s="42">
        <v>999</v>
      </c>
      <c r="V8392" s="42" t="s">
        <v>7669</v>
      </c>
      <c r="W8392" s="42">
        <v>44062</v>
      </c>
      <c r="X8392" s="42"/>
      <c r="Y8392" s="42" t="s">
        <v>7924</v>
      </c>
      <c r="Z8392" s="42" t="s">
        <v>7893</v>
      </c>
      <c r="AA8392" t="str" s="42">
        <v>法宝打造获得。成宝核心×1；主材：白华玉髓×1；辅材类别：石乳×1；特性材料类别：木行凝华×1。</v>
      </c>
      <c r="AB8392" s="42">
        <v>12421006</v>
      </c>
      <c r="AC8392" s="42" t="s">
        <v>121</v>
      </c>
      <c r="AD8392" s="42">
        <v>0</v>
      </c>
      <c r="AE8392" s="42"/>
      <c r="AF8392" s="42">
        <v>70004</v>
      </c>
      <c r="AG8392" s="42"/>
      <c r="AH8392" s="42">
        <v>90000</v>
      </c>
      <c r="AI8392" s="42" t="s">
        <v>7668</v>
      </c>
      <c r="AJ8392" s="42" t="s">
        <v>7894</v>
      </c>
      <c r="AK8392" s="42" t="s">
        <v>345</v>
      </c>
      <c r="AL8392" t="s">
        <v>7926</v>
      </c>
    </row>
    <row r="8393" spans="2:38">
      <c r="B8393" s="16" t="n">
        <f>10000000+INDEX(编号表!$B:$B,MATCH(F8393,编号表!$A:$A,0))*100000+INDEX(编号表!$F:$F,MATCH(D8393,编号表!$E:$E,0))*1000+INDEX(编号表!$D:$D,MATCH(E8393,编号表!$C:$C,0))*10000+G8393</f>
        <v>12444063</v>
      </c>
      <c r="C8393" s="42" t="s">
        <v>8631</v>
      </c>
      <c r="D8393" s="42" t="s">
        <v>108</v>
      </c>
      <c r="E8393" s="42" t="s">
        <v>345</v>
      </c>
      <c r="F8393" s="42" t="s">
        <v>7668</v>
      </c>
      <c r="G8393" s="42">
        <v>63</v>
      </c>
      <c r="H8393" s="42"/>
      <c r="I8393" s="42">
        <v>60</v>
      </c>
      <c r="J8393" s="42" t="str">
        <f t="shared" si="139"/>
        <v>大类_仙品元婴法宝</v>
      </c>
      <c r="K8393" s="42" t="s">
        <v>6624</v>
      </c>
      <c r="L8393" s="42"/>
      <c r="M8393" s="42" t="s">
        <v>7668</v>
      </c>
      <c r="N8393" s="42"/>
      <c r="O8393" s="42">
        <v>0</v>
      </c>
      <c r="P8393" s="42" t="b">
        <v>1</v>
      </c>
      <c r="Q8393" s="42"/>
      <c r="R8393" s="42" t="b">
        <v>0</v>
      </c>
      <c r="S8393" s="42">
        <v>1</v>
      </c>
      <c r="T8393" s="42" t="s">
        <v>91</v>
      </c>
      <c r="U8393" s="42">
        <v>999</v>
      </c>
      <c r="V8393" s="42" t="s">
        <v>7669</v>
      </c>
      <c r="W8393" s="42">
        <v>44063</v>
      </c>
      <c r="X8393" s="42"/>
      <c r="Y8393" s="42" t="s">
        <v>7928</v>
      </c>
      <c r="Z8393" s="42" t="s">
        <v>7893</v>
      </c>
      <c r="AA8393" t="str" s="42">
        <v>法宝打造获得。成宝核心×1；主材：白华玉髓×1；辅材类别：石乳×1；特性材料类别：水行凝华×1。</v>
      </c>
      <c r="AB8393" s="42">
        <v>12421006</v>
      </c>
      <c r="AC8393" s="42" t="s">
        <v>121</v>
      </c>
      <c r="AD8393" s="42">
        <v>0</v>
      </c>
      <c r="AE8393" s="42"/>
      <c r="AF8393" s="42">
        <v>70004</v>
      </c>
      <c r="AG8393" s="42"/>
      <c r="AH8393" s="42">
        <v>90000</v>
      </c>
      <c r="AI8393" s="42" t="s">
        <v>7668</v>
      </c>
      <c r="AJ8393" s="42" t="s">
        <v>7894</v>
      </c>
      <c r="AK8393" s="42" t="s">
        <v>345</v>
      </c>
      <c r="AL8393" t="s">
        <v>7930</v>
      </c>
    </row>
    <row r="8394" spans="2:38">
      <c r="B8394" s="16" t="n">
        <f>10000000+INDEX(编号表!$B:$B,MATCH(F8394,编号表!$A:$A,0))*100000+INDEX(编号表!$F:$F,MATCH(D8394,编号表!$E:$E,0))*1000+INDEX(编号表!$D:$D,MATCH(E8394,编号表!$C:$C,0))*10000+G8394</f>
        <v>12444064</v>
      </c>
      <c r="C8394" s="42" t="s">
        <v>8633</v>
      </c>
      <c r="D8394" s="42" t="s">
        <v>108</v>
      </c>
      <c r="E8394" s="42" t="s">
        <v>345</v>
      </c>
      <c r="F8394" s="42" t="s">
        <v>7668</v>
      </c>
      <c r="G8394" s="42">
        <v>64</v>
      </c>
      <c r="H8394" s="42"/>
      <c r="I8394" s="42">
        <v>60</v>
      </c>
      <c r="J8394" s="42" t="str">
        <f t="shared" si="139"/>
        <v>大类_仙品元婴法宝</v>
      </c>
      <c r="K8394" s="42" t="s">
        <v>6624</v>
      </c>
      <c r="L8394" s="42"/>
      <c r="M8394" s="42" t="s">
        <v>7668</v>
      </c>
      <c r="N8394" s="42"/>
      <c r="O8394" s="42">
        <v>0</v>
      </c>
      <c r="P8394" s="42" t="b">
        <v>1</v>
      </c>
      <c r="Q8394" s="42"/>
      <c r="R8394" s="42" t="b">
        <v>0</v>
      </c>
      <c r="S8394" s="42">
        <v>1</v>
      </c>
      <c r="T8394" s="42" t="s">
        <v>91</v>
      </c>
      <c r="U8394" s="42">
        <v>999</v>
      </c>
      <c r="V8394" s="42" t="s">
        <v>7669</v>
      </c>
      <c r="W8394" s="42">
        <v>44064</v>
      </c>
      <c r="X8394" s="42"/>
      <c r="Y8394" s="42" t="s">
        <v>7932</v>
      </c>
      <c r="Z8394" s="42" t="s">
        <v>7893</v>
      </c>
      <c r="AA8394" t="str" s="42">
        <v>法宝打造获得。成宝核心×1；主材：白华玉髓×1；辅材类别：石乳×1；特性材料类别：火行凝华×1。</v>
      </c>
      <c r="AB8394" s="42">
        <v>12421006</v>
      </c>
      <c r="AC8394" s="42" t="s">
        <v>121</v>
      </c>
      <c r="AD8394" s="42">
        <v>0</v>
      </c>
      <c r="AE8394" s="42"/>
      <c r="AF8394" s="42">
        <v>70004</v>
      </c>
      <c r="AG8394" s="42"/>
      <c r="AH8394" s="42">
        <v>90000</v>
      </c>
      <c r="AI8394" s="42" t="s">
        <v>7668</v>
      </c>
      <c r="AJ8394" s="42" t="s">
        <v>7894</v>
      </c>
      <c r="AK8394" s="42" t="s">
        <v>345</v>
      </c>
      <c r="AL8394" t="s">
        <v>7934</v>
      </c>
    </row>
    <row r="8395" spans="2:38">
      <c r="B8395" s="16" t="n">
        <f>10000000+INDEX(编号表!$B:$B,MATCH(F8395,编号表!$A:$A,0))*100000+INDEX(编号表!$F:$F,MATCH(D8395,编号表!$E:$E,0))*1000+INDEX(编号表!$D:$D,MATCH(E8395,编号表!$C:$C,0))*10000+G8395</f>
        <v>12444065</v>
      </c>
      <c r="C8395" s="42" t="s">
        <v>8635</v>
      </c>
      <c r="D8395" s="42" t="s">
        <v>108</v>
      </c>
      <c r="E8395" s="42" t="s">
        <v>345</v>
      </c>
      <c r="F8395" s="42" t="s">
        <v>7668</v>
      </c>
      <c r="G8395" s="42">
        <v>65</v>
      </c>
      <c r="H8395" s="42"/>
      <c r="I8395" s="42">
        <v>60</v>
      </c>
      <c r="J8395" s="42" t="str">
        <f t="shared" si="139"/>
        <v>大类_仙品元婴法宝</v>
      </c>
      <c r="K8395" s="42" t="s">
        <v>6624</v>
      </c>
      <c r="L8395" s="42"/>
      <c r="M8395" s="42" t="s">
        <v>7668</v>
      </c>
      <c r="N8395" s="42"/>
      <c r="O8395" s="42">
        <v>0</v>
      </c>
      <c r="P8395" s="42" t="b">
        <v>1</v>
      </c>
      <c r="Q8395" s="42"/>
      <c r="R8395" s="42" t="b">
        <v>0</v>
      </c>
      <c r="S8395" s="42">
        <v>1</v>
      </c>
      <c r="T8395" s="42" t="s">
        <v>91</v>
      </c>
      <c r="U8395" s="42">
        <v>999</v>
      </c>
      <c r="V8395" s="42" t="s">
        <v>7669</v>
      </c>
      <c r="W8395" s="42">
        <v>44065</v>
      </c>
      <c r="X8395" s="42"/>
      <c r="Y8395" s="42" t="s">
        <v>7936</v>
      </c>
      <c r="Z8395" s="42" t="s">
        <v>7893</v>
      </c>
      <c r="AA8395" t="str" s="42">
        <v>法宝打造获得。成宝核心×1；主材：白华玉髓×1；辅材类别：石乳×1；特性材料类别：土行凝华×1。</v>
      </c>
      <c r="AB8395" s="42">
        <v>12421006</v>
      </c>
      <c r="AC8395" s="42" t="s">
        <v>121</v>
      </c>
      <c r="AD8395" s="42">
        <v>0</v>
      </c>
      <c r="AE8395" s="42"/>
      <c r="AF8395" s="42">
        <v>70004</v>
      </c>
      <c r="AG8395" s="42"/>
      <c r="AH8395" s="42">
        <v>90000</v>
      </c>
      <c r="AI8395" s="42" t="s">
        <v>7668</v>
      </c>
      <c r="AJ8395" s="42" t="s">
        <v>7894</v>
      </c>
      <c r="AK8395" s="42" t="s">
        <v>345</v>
      </c>
      <c r="AL8395" t="s">
        <v>7938</v>
      </c>
    </row>
    <row r="8396" spans="2:38">
      <c r="B8396" s="16" t="n">
        <f>10000000+INDEX(编号表!$B:$B,MATCH(F8396,编号表!$A:$A,0))*100000+INDEX(编号表!$F:$F,MATCH(D8396,编号表!$E:$E,0))*1000+INDEX(编号表!$D:$D,MATCH(E8396,编号表!$C:$C,0))*10000+G8396</f>
        <v>12444066</v>
      </c>
      <c r="C8396" s="42" t="s">
        <v>8637</v>
      </c>
      <c r="D8396" s="42" t="s">
        <v>108</v>
      </c>
      <c r="E8396" s="42" t="s">
        <v>345</v>
      </c>
      <c r="F8396" s="42" t="s">
        <v>7668</v>
      </c>
      <c r="G8396" s="42">
        <v>66</v>
      </c>
      <c r="H8396" s="42"/>
      <c r="I8396" s="42">
        <v>60</v>
      </c>
      <c r="J8396" s="42" t="str">
        <f t="shared" si="139"/>
        <v>大类_仙品元婴法宝</v>
      </c>
      <c r="K8396" s="42" t="s">
        <v>6624</v>
      </c>
      <c r="L8396" s="42"/>
      <c r="M8396" s="42" t="s">
        <v>7668</v>
      </c>
      <c r="N8396" s="42"/>
      <c r="O8396" s="42">
        <v>0</v>
      </c>
      <c r="P8396" s="42" t="b">
        <v>1</v>
      </c>
      <c r="Q8396" s="42"/>
      <c r="R8396" s="42" t="b">
        <v>0</v>
      </c>
      <c r="S8396" s="42">
        <v>1</v>
      </c>
      <c r="T8396" s="42" t="s">
        <v>91</v>
      </c>
      <c r="U8396" s="42">
        <v>999</v>
      </c>
      <c r="V8396" s="42" t="s">
        <v>339</v>
      </c>
      <c r="W8396" s="42">
        <v>2444066</v>
      </c>
      <c r="X8396" s="42"/>
      <c r="Y8396" s="42" t="s">
        <v>7940</v>
      </c>
      <c r="Z8396" s="42" t="s">
        <v>7941</v>
      </c>
      <c r="AA8396" t="str" s="42">
        <v>法宝打造获得。成宝核心×1；主材：青纹玄铁×1；辅材类别：玄砂×1；特性材料类别：金行凝华×1。</v>
      </c>
      <c r="AB8396" s="42">
        <v>12421007</v>
      </c>
      <c r="AC8396" s="42" t="s">
        <v>121</v>
      </c>
      <c r="AD8396" s="42">
        <v>0</v>
      </c>
      <c r="AE8396" s="42"/>
      <c r="AF8396" s="42">
        <v>70004</v>
      </c>
      <c r="AG8396" s="42"/>
      <c r="AH8396" s="42">
        <v>90000</v>
      </c>
      <c r="AI8396" s="42" t="s">
        <v>7668</v>
      </c>
      <c r="AJ8396" s="42" t="s">
        <v>7943</v>
      </c>
      <c r="AK8396" s="42" t="s">
        <v>345</v>
      </c>
      <c r="AL8396" t="s">
        <v>7944</v>
      </c>
    </row>
    <row r="8397" spans="2:38">
      <c r="B8397" s="16" t="n">
        <f>10000000+INDEX(编号表!$B:$B,MATCH(F8397,编号表!$A:$A,0))*100000+INDEX(编号表!$F:$F,MATCH(D8397,编号表!$E:$E,0))*1000+INDEX(编号表!$D:$D,MATCH(E8397,编号表!$C:$C,0))*10000+G8397</f>
        <v>12444067</v>
      </c>
      <c r="C8397" s="42" t="s">
        <v>8639</v>
      </c>
      <c r="D8397" s="42" t="s">
        <v>108</v>
      </c>
      <c r="E8397" s="42" t="s">
        <v>345</v>
      </c>
      <c r="F8397" s="42" t="s">
        <v>7668</v>
      </c>
      <c r="G8397" s="42">
        <v>67</v>
      </c>
      <c r="H8397" s="42"/>
      <c r="I8397" s="42">
        <v>60</v>
      </c>
      <c r="J8397" s="42" t="str">
        <f t="shared" si="139"/>
        <v>大类_仙品元婴法宝</v>
      </c>
      <c r="K8397" s="42" t="s">
        <v>6624</v>
      </c>
      <c r="L8397" s="42"/>
      <c r="M8397" s="42" t="s">
        <v>7668</v>
      </c>
      <c r="N8397" s="42"/>
      <c r="O8397" s="42">
        <v>0</v>
      </c>
      <c r="P8397" s="42" t="b">
        <v>1</v>
      </c>
      <c r="Q8397" s="42"/>
      <c r="R8397" s="42" t="b">
        <v>0</v>
      </c>
      <c r="S8397" s="42">
        <v>1</v>
      </c>
      <c r="T8397" s="42" t="s">
        <v>91</v>
      </c>
      <c r="U8397" s="42">
        <v>999</v>
      </c>
      <c r="V8397" s="42" t="s">
        <v>339</v>
      </c>
      <c r="W8397" s="42">
        <v>2444067</v>
      </c>
      <c r="X8397" s="42"/>
      <c r="Y8397" s="42" t="s">
        <v>7946</v>
      </c>
      <c r="Z8397" s="42" t="s">
        <v>7941</v>
      </c>
      <c r="AA8397" t="str" s="42">
        <v>法宝打造获得。成宝核心×1；主材：青纹玄铁×1；辅材类别：玄砂×1；特性材料类别：木行凝华×1。</v>
      </c>
      <c r="AB8397" s="42">
        <v>12421007</v>
      </c>
      <c r="AC8397" s="42" t="s">
        <v>121</v>
      </c>
      <c r="AD8397" s="42">
        <v>0</v>
      </c>
      <c r="AE8397" s="42"/>
      <c r="AF8397" s="42">
        <v>70004</v>
      </c>
      <c r="AG8397" s="42"/>
      <c r="AH8397" s="42">
        <v>90000</v>
      </c>
      <c r="AI8397" s="42" t="s">
        <v>7668</v>
      </c>
      <c r="AJ8397" s="42" t="s">
        <v>7943</v>
      </c>
      <c r="AK8397" s="42" t="s">
        <v>345</v>
      </c>
      <c r="AL8397" t="s">
        <v>7948</v>
      </c>
    </row>
    <row r="8398" spans="2:38">
      <c r="B8398" s="16" t="n">
        <f>10000000+INDEX(编号表!$B:$B,MATCH(F8398,编号表!$A:$A,0))*100000+INDEX(编号表!$F:$F,MATCH(D8398,编号表!$E:$E,0))*1000+INDEX(编号表!$D:$D,MATCH(E8398,编号表!$C:$C,0))*10000+G8398</f>
        <v>12444068</v>
      </c>
      <c r="C8398" s="42" t="s">
        <v>8641</v>
      </c>
      <c r="D8398" s="42" t="s">
        <v>108</v>
      </c>
      <c r="E8398" s="42" t="s">
        <v>345</v>
      </c>
      <c r="F8398" s="42" t="s">
        <v>7668</v>
      </c>
      <c r="G8398" s="42">
        <v>68</v>
      </c>
      <c r="H8398" s="42"/>
      <c r="I8398" s="42">
        <v>60</v>
      </c>
      <c r="J8398" s="42" t="str">
        <f t="shared" ref="J8398:J8461" si="140">"大类_"&amp;D8398&amp;E8398&amp;F8398</f>
        <v>大类_仙品元婴法宝</v>
      </c>
      <c r="K8398" s="42" t="s">
        <v>6624</v>
      </c>
      <c r="L8398" s="42"/>
      <c r="M8398" s="42" t="s">
        <v>7668</v>
      </c>
      <c r="N8398" s="42"/>
      <c r="O8398" s="42">
        <v>0</v>
      </c>
      <c r="P8398" s="42" t="b">
        <v>1</v>
      </c>
      <c r="Q8398" s="42"/>
      <c r="R8398" s="42" t="b">
        <v>0</v>
      </c>
      <c r="S8398" s="42">
        <v>1</v>
      </c>
      <c r="T8398" s="42" t="s">
        <v>91</v>
      </c>
      <c r="U8398" s="42">
        <v>999</v>
      </c>
      <c r="V8398" s="42" t="s">
        <v>339</v>
      </c>
      <c r="W8398" s="42">
        <v>2444068</v>
      </c>
      <c r="X8398" s="42"/>
      <c r="Y8398" s="42" t="s">
        <v>7950</v>
      </c>
      <c r="Z8398" s="42" t="s">
        <v>7941</v>
      </c>
      <c r="AA8398" t="str" s="42">
        <v>法宝打造获得。成宝核心×1；主材：青纹玄铁×1；辅材类别：玄砂×1；特性材料类别：水行凝华×1。</v>
      </c>
      <c r="AB8398" s="42">
        <v>12421007</v>
      </c>
      <c r="AC8398" s="42" t="s">
        <v>121</v>
      </c>
      <c r="AD8398" s="42">
        <v>0</v>
      </c>
      <c r="AE8398" s="42"/>
      <c r="AF8398" s="42">
        <v>70004</v>
      </c>
      <c r="AG8398" s="42"/>
      <c r="AH8398" s="42">
        <v>90000</v>
      </c>
      <c r="AI8398" s="42" t="s">
        <v>7668</v>
      </c>
      <c r="AJ8398" s="42" t="s">
        <v>7943</v>
      </c>
      <c r="AK8398" s="42" t="s">
        <v>345</v>
      </c>
      <c r="AL8398" t="s">
        <v>7952</v>
      </c>
    </row>
    <row r="8399" spans="2:38">
      <c r="B8399" s="16" t="n">
        <f>10000000+INDEX(编号表!$B:$B,MATCH(F8399,编号表!$A:$A,0))*100000+INDEX(编号表!$F:$F,MATCH(D8399,编号表!$E:$E,0))*1000+INDEX(编号表!$D:$D,MATCH(E8399,编号表!$C:$C,0))*10000+G8399</f>
        <v>12444069</v>
      </c>
      <c r="C8399" s="42" t="s">
        <v>8643</v>
      </c>
      <c r="D8399" s="42" t="s">
        <v>108</v>
      </c>
      <c r="E8399" s="42" t="s">
        <v>345</v>
      </c>
      <c r="F8399" s="42" t="s">
        <v>7668</v>
      </c>
      <c r="G8399" s="42">
        <v>69</v>
      </c>
      <c r="H8399" s="42"/>
      <c r="I8399" s="42">
        <v>60</v>
      </c>
      <c r="J8399" s="42" t="str">
        <f t="shared" si="140"/>
        <v>大类_仙品元婴法宝</v>
      </c>
      <c r="K8399" s="42" t="s">
        <v>6624</v>
      </c>
      <c r="L8399" s="42"/>
      <c r="M8399" s="42" t="s">
        <v>7668</v>
      </c>
      <c r="N8399" s="42"/>
      <c r="O8399" s="42">
        <v>0</v>
      </c>
      <c r="P8399" s="42" t="b">
        <v>1</v>
      </c>
      <c r="Q8399" s="42"/>
      <c r="R8399" s="42" t="b">
        <v>0</v>
      </c>
      <c r="S8399" s="42">
        <v>1</v>
      </c>
      <c r="T8399" s="42" t="s">
        <v>91</v>
      </c>
      <c r="U8399" s="42">
        <v>999</v>
      </c>
      <c r="V8399" s="42" t="s">
        <v>339</v>
      </c>
      <c r="W8399" s="42">
        <v>2444069</v>
      </c>
      <c r="X8399" s="42"/>
      <c r="Y8399" s="42" t="s">
        <v>7954</v>
      </c>
      <c r="Z8399" s="42" t="s">
        <v>7941</v>
      </c>
      <c r="AA8399" t="str" s="42">
        <v>法宝打造获得。成宝核心×1；主材：青纹玄铁×1；辅材类别：玄砂×1；特性材料类别：火行凝华×1。</v>
      </c>
      <c r="AB8399" s="42">
        <v>12421007</v>
      </c>
      <c r="AC8399" s="42" t="s">
        <v>121</v>
      </c>
      <c r="AD8399" s="42">
        <v>0</v>
      </c>
      <c r="AE8399" s="42"/>
      <c r="AF8399" s="42">
        <v>70004</v>
      </c>
      <c r="AG8399" s="42"/>
      <c r="AH8399" s="42">
        <v>90000</v>
      </c>
      <c r="AI8399" s="42" t="s">
        <v>7668</v>
      </c>
      <c r="AJ8399" s="42" t="s">
        <v>7943</v>
      </c>
      <c r="AK8399" s="42" t="s">
        <v>345</v>
      </c>
      <c r="AL8399" t="s">
        <v>7956</v>
      </c>
    </row>
    <row r="8400" spans="2:38">
      <c r="B8400" s="16" t="n">
        <f>10000000+INDEX(编号表!$B:$B,MATCH(F8400,编号表!$A:$A,0))*100000+INDEX(编号表!$F:$F,MATCH(D8400,编号表!$E:$E,0))*1000+INDEX(编号表!$D:$D,MATCH(E8400,编号表!$C:$C,0))*10000+G8400</f>
        <v>12444070</v>
      </c>
      <c r="C8400" s="42" t="s">
        <v>8645</v>
      </c>
      <c r="D8400" s="42" t="s">
        <v>108</v>
      </c>
      <c r="E8400" s="42" t="s">
        <v>345</v>
      </c>
      <c r="F8400" s="42" t="s">
        <v>7668</v>
      </c>
      <c r="G8400" s="42">
        <v>70</v>
      </c>
      <c r="H8400" s="42"/>
      <c r="I8400" s="42">
        <v>60</v>
      </c>
      <c r="J8400" s="42" t="str">
        <f t="shared" si="140"/>
        <v>大类_仙品元婴法宝</v>
      </c>
      <c r="K8400" s="42" t="s">
        <v>6624</v>
      </c>
      <c r="L8400" s="42"/>
      <c r="M8400" s="42" t="s">
        <v>7668</v>
      </c>
      <c r="N8400" s="42"/>
      <c r="O8400" s="42">
        <v>0</v>
      </c>
      <c r="P8400" s="42" t="b">
        <v>1</v>
      </c>
      <c r="Q8400" s="42"/>
      <c r="R8400" s="42" t="b">
        <v>0</v>
      </c>
      <c r="S8400" s="42">
        <v>1</v>
      </c>
      <c r="T8400" s="42" t="s">
        <v>91</v>
      </c>
      <c r="U8400" s="42">
        <v>999</v>
      </c>
      <c r="V8400" s="42" t="s">
        <v>339</v>
      </c>
      <c r="W8400" s="42">
        <v>2444070</v>
      </c>
      <c r="X8400" s="42"/>
      <c r="Y8400" s="42" t="s">
        <v>7958</v>
      </c>
      <c r="Z8400" s="42" t="s">
        <v>7941</v>
      </c>
      <c r="AA8400" t="str" s="42">
        <v>法宝打造获得。成宝核心×1；主材：青纹玄铁×1；辅材类别：玄砂×1；特性材料类别：土行凝华×1。</v>
      </c>
      <c r="AB8400" s="42">
        <v>12421007</v>
      </c>
      <c r="AC8400" s="42" t="s">
        <v>121</v>
      </c>
      <c r="AD8400" s="42">
        <v>0</v>
      </c>
      <c r="AE8400" s="42"/>
      <c r="AF8400" s="42">
        <v>70004</v>
      </c>
      <c r="AG8400" s="42"/>
      <c r="AH8400" s="42">
        <v>90000</v>
      </c>
      <c r="AI8400" s="42" t="s">
        <v>7668</v>
      </c>
      <c r="AJ8400" s="42" t="s">
        <v>7943</v>
      </c>
      <c r="AK8400" s="42" t="s">
        <v>345</v>
      </c>
      <c r="AL8400" t="s">
        <v>7960</v>
      </c>
    </row>
    <row r="8401" spans="2:38">
      <c r="B8401" s="16" t="n">
        <f>10000000+INDEX(编号表!$B:$B,MATCH(F8401,编号表!$A:$A,0))*100000+INDEX(编号表!$F:$F,MATCH(D8401,编号表!$E:$E,0))*1000+INDEX(编号表!$D:$D,MATCH(E8401,编号表!$C:$C,0))*10000+G8401</f>
        <v>12444071</v>
      </c>
      <c r="C8401" s="42" t="s">
        <v>8647</v>
      </c>
      <c r="D8401" s="42" t="s">
        <v>108</v>
      </c>
      <c r="E8401" s="42" t="s">
        <v>345</v>
      </c>
      <c r="F8401" s="42" t="s">
        <v>7668</v>
      </c>
      <c r="G8401" s="42">
        <v>71</v>
      </c>
      <c r="H8401" s="42"/>
      <c r="I8401" s="42">
        <v>60</v>
      </c>
      <c r="J8401" s="42" t="str">
        <f t="shared" si="140"/>
        <v>大类_仙品元婴法宝</v>
      </c>
      <c r="K8401" s="42" t="s">
        <v>6624</v>
      </c>
      <c r="L8401" s="42"/>
      <c r="M8401" s="42" t="s">
        <v>7668</v>
      </c>
      <c r="N8401" s="42"/>
      <c r="O8401" s="42">
        <v>0</v>
      </c>
      <c r="P8401" s="42" t="b">
        <v>1</v>
      </c>
      <c r="Q8401" s="42"/>
      <c r="R8401" s="42" t="b">
        <v>0</v>
      </c>
      <c r="S8401" s="42">
        <v>1</v>
      </c>
      <c r="T8401" s="42" t="s">
        <v>91</v>
      </c>
      <c r="U8401" s="42">
        <v>999</v>
      </c>
      <c r="V8401" s="42" t="s">
        <v>339</v>
      </c>
      <c r="W8401" s="42">
        <v>2444071</v>
      </c>
      <c r="X8401" s="42"/>
      <c r="Y8401" s="42" t="s">
        <v>7962</v>
      </c>
      <c r="Z8401" s="42" t="s">
        <v>7941</v>
      </c>
      <c r="AA8401" t="str" s="42">
        <v>法宝打造获得。成宝核心×1；主材：青纹玄铁×1；辅材类别：古炉铜×1；特性材料类别：金行凝华×1。</v>
      </c>
      <c r="AB8401" s="42">
        <v>12421007</v>
      </c>
      <c r="AC8401" s="42" t="s">
        <v>121</v>
      </c>
      <c r="AD8401" s="42">
        <v>0</v>
      </c>
      <c r="AE8401" s="42"/>
      <c r="AF8401" s="42">
        <v>70004</v>
      </c>
      <c r="AG8401" s="42"/>
      <c r="AH8401" s="42">
        <v>90000</v>
      </c>
      <c r="AI8401" s="42" t="s">
        <v>7668</v>
      </c>
      <c r="AJ8401" s="42" t="s">
        <v>7943</v>
      </c>
      <c r="AK8401" s="42" t="s">
        <v>345</v>
      </c>
      <c r="AL8401" t="s">
        <v>7964</v>
      </c>
    </row>
    <row r="8402" spans="2:38">
      <c r="B8402" s="16" t="n">
        <f>10000000+INDEX(编号表!$B:$B,MATCH(F8402,编号表!$A:$A,0))*100000+INDEX(编号表!$F:$F,MATCH(D8402,编号表!$E:$E,0))*1000+INDEX(编号表!$D:$D,MATCH(E8402,编号表!$C:$C,0))*10000+G8402</f>
        <v>12444072</v>
      </c>
      <c r="C8402" s="42" t="s">
        <v>8649</v>
      </c>
      <c r="D8402" s="42" t="s">
        <v>108</v>
      </c>
      <c r="E8402" s="42" t="s">
        <v>345</v>
      </c>
      <c r="F8402" s="42" t="s">
        <v>7668</v>
      </c>
      <c r="G8402" s="42">
        <v>72</v>
      </c>
      <c r="H8402" s="42"/>
      <c r="I8402" s="42">
        <v>60</v>
      </c>
      <c r="J8402" s="42" t="str">
        <f t="shared" si="140"/>
        <v>大类_仙品元婴法宝</v>
      </c>
      <c r="K8402" s="42" t="s">
        <v>6624</v>
      </c>
      <c r="L8402" s="42"/>
      <c r="M8402" s="42" t="s">
        <v>7668</v>
      </c>
      <c r="N8402" s="42"/>
      <c r="O8402" s="42">
        <v>0</v>
      </c>
      <c r="P8402" s="42" t="b">
        <v>1</v>
      </c>
      <c r="Q8402" s="42"/>
      <c r="R8402" s="42" t="b">
        <v>0</v>
      </c>
      <c r="S8402" s="42">
        <v>1</v>
      </c>
      <c r="T8402" s="42" t="s">
        <v>91</v>
      </c>
      <c r="U8402" s="42">
        <v>999</v>
      </c>
      <c r="V8402" s="42" t="s">
        <v>339</v>
      </c>
      <c r="W8402" s="42">
        <v>2444072</v>
      </c>
      <c r="X8402" s="42"/>
      <c r="Y8402" s="42" t="s">
        <v>7966</v>
      </c>
      <c r="Z8402" s="42" t="s">
        <v>7941</v>
      </c>
      <c r="AA8402" t="str" s="42">
        <v>法宝打造获得。成宝核心×1；主材：青纹玄铁×1；辅材类别：古炉铜×1；特性材料类别：木行凝华×1。</v>
      </c>
      <c r="AB8402" s="42">
        <v>12421007</v>
      </c>
      <c r="AC8402" s="42" t="s">
        <v>121</v>
      </c>
      <c r="AD8402" s="42">
        <v>0</v>
      </c>
      <c r="AE8402" s="42"/>
      <c r="AF8402" s="42">
        <v>70004</v>
      </c>
      <c r="AG8402" s="42"/>
      <c r="AH8402" s="42">
        <v>90000</v>
      </c>
      <c r="AI8402" s="42" t="s">
        <v>7668</v>
      </c>
      <c r="AJ8402" s="42" t="s">
        <v>7943</v>
      </c>
      <c r="AK8402" s="42" t="s">
        <v>345</v>
      </c>
      <c r="AL8402" t="s">
        <v>7968</v>
      </c>
    </row>
    <row r="8403" spans="2:38">
      <c r="B8403" s="16" t="n">
        <f>10000000+INDEX(编号表!$B:$B,MATCH(F8403,编号表!$A:$A,0))*100000+INDEX(编号表!$F:$F,MATCH(D8403,编号表!$E:$E,0))*1000+INDEX(编号表!$D:$D,MATCH(E8403,编号表!$C:$C,0))*10000+G8403</f>
        <v>12444073</v>
      </c>
      <c r="C8403" s="42" t="s">
        <v>8651</v>
      </c>
      <c r="D8403" s="42" t="s">
        <v>108</v>
      </c>
      <c r="E8403" s="42" t="s">
        <v>345</v>
      </c>
      <c r="F8403" s="42" t="s">
        <v>7668</v>
      </c>
      <c r="G8403" s="42">
        <v>73</v>
      </c>
      <c r="H8403" s="42"/>
      <c r="I8403" s="42">
        <v>60</v>
      </c>
      <c r="J8403" s="42" t="str">
        <f t="shared" si="140"/>
        <v>大类_仙品元婴法宝</v>
      </c>
      <c r="K8403" s="42" t="s">
        <v>6624</v>
      </c>
      <c r="L8403" s="42"/>
      <c r="M8403" s="42" t="s">
        <v>7668</v>
      </c>
      <c r="N8403" s="42"/>
      <c r="O8403" s="42">
        <v>0</v>
      </c>
      <c r="P8403" s="42" t="b">
        <v>1</v>
      </c>
      <c r="Q8403" s="42"/>
      <c r="R8403" s="42" t="b">
        <v>0</v>
      </c>
      <c r="S8403" s="42">
        <v>1</v>
      </c>
      <c r="T8403" s="42" t="s">
        <v>91</v>
      </c>
      <c r="U8403" s="42">
        <v>999</v>
      </c>
      <c r="V8403" s="42" t="s">
        <v>339</v>
      </c>
      <c r="W8403" s="42">
        <v>2444073</v>
      </c>
      <c r="X8403" s="42"/>
      <c r="Y8403" s="42" t="s">
        <v>7970</v>
      </c>
      <c r="Z8403" s="42" t="s">
        <v>7941</v>
      </c>
      <c r="AA8403" t="str" s="42">
        <v>法宝打造获得。成宝核心×1；主材：青纹玄铁×1；辅材类别：古炉铜×1；特性材料类别：水行凝华×1。</v>
      </c>
      <c r="AB8403" s="42">
        <v>12421007</v>
      </c>
      <c r="AC8403" s="42" t="s">
        <v>121</v>
      </c>
      <c r="AD8403" s="42">
        <v>0</v>
      </c>
      <c r="AE8403" s="42"/>
      <c r="AF8403" s="42">
        <v>70004</v>
      </c>
      <c r="AG8403" s="42"/>
      <c r="AH8403" s="42">
        <v>90000</v>
      </c>
      <c r="AI8403" s="42" t="s">
        <v>7668</v>
      </c>
      <c r="AJ8403" s="42" t="s">
        <v>7943</v>
      </c>
      <c r="AK8403" s="42" t="s">
        <v>345</v>
      </c>
      <c r="AL8403" t="s">
        <v>7972</v>
      </c>
    </row>
    <row r="8404" spans="2:38">
      <c r="B8404" s="16" t="n">
        <f>10000000+INDEX(编号表!$B:$B,MATCH(F8404,编号表!$A:$A,0))*100000+INDEX(编号表!$F:$F,MATCH(D8404,编号表!$E:$E,0))*1000+INDEX(编号表!$D:$D,MATCH(E8404,编号表!$C:$C,0))*10000+G8404</f>
        <v>12444074</v>
      </c>
      <c r="C8404" s="42" t="s">
        <v>8653</v>
      </c>
      <c r="D8404" s="42" t="s">
        <v>108</v>
      </c>
      <c r="E8404" s="42" t="s">
        <v>345</v>
      </c>
      <c r="F8404" s="42" t="s">
        <v>7668</v>
      </c>
      <c r="G8404" s="42">
        <v>74</v>
      </c>
      <c r="H8404" s="42"/>
      <c r="I8404" s="42">
        <v>60</v>
      </c>
      <c r="J8404" s="42" t="str">
        <f t="shared" si="140"/>
        <v>大类_仙品元婴法宝</v>
      </c>
      <c r="K8404" s="42" t="s">
        <v>6624</v>
      </c>
      <c r="L8404" s="42"/>
      <c r="M8404" s="42" t="s">
        <v>7668</v>
      </c>
      <c r="N8404" s="42"/>
      <c r="O8404" s="42">
        <v>0</v>
      </c>
      <c r="P8404" s="42" t="b">
        <v>1</v>
      </c>
      <c r="Q8404" s="42"/>
      <c r="R8404" s="42" t="b">
        <v>0</v>
      </c>
      <c r="S8404" s="42">
        <v>1</v>
      </c>
      <c r="T8404" s="42" t="s">
        <v>91</v>
      </c>
      <c r="U8404" s="42">
        <v>999</v>
      </c>
      <c r="V8404" s="42" t="s">
        <v>339</v>
      </c>
      <c r="W8404" s="42">
        <v>2444074</v>
      </c>
      <c r="X8404" s="42"/>
      <c r="Y8404" s="42" t="s">
        <v>7974</v>
      </c>
      <c r="Z8404" s="42" t="s">
        <v>7941</v>
      </c>
      <c r="AA8404" t="str" s="42">
        <v>法宝打造获得。成宝核心×1；主材：青纹玄铁×1；辅材类别：古炉铜×1；特性材料类别：火行凝华×1。</v>
      </c>
      <c r="AB8404" s="42">
        <v>12421007</v>
      </c>
      <c r="AC8404" s="42" t="s">
        <v>121</v>
      </c>
      <c r="AD8404" s="42">
        <v>0</v>
      </c>
      <c r="AE8404" s="42"/>
      <c r="AF8404" s="42">
        <v>70004</v>
      </c>
      <c r="AG8404" s="42"/>
      <c r="AH8404" s="42">
        <v>90000</v>
      </c>
      <c r="AI8404" s="42" t="s">
        <v>7668</v>
      </c>
      <c r="AJ8404" s="42" t="s">
        <v>7943</v>
      </c>
      <c r="AK8404" s="42" t="s">
        <v>345</v>
      </c>
      <c r="AL8404" t="s">
        <v>7976</v>
      </c>
    </row>
    <row r="8405" spans="2:38">
      <c r="B8405" s="16" t="n">
        <f>10000000+INDEX(编号表!$B:$B,MATCH(F8405,编号表!$A:$A,0))*100000+INDEX(编号表!$F:$F,MATCH(D8405,编号表!$E:$E,0))*1000+INDEX(编号表!$D:$D,MATCH(E8405,编号表!$C:$C,0))*10000+G8405</f>
        <v>12444075</v>
      </c>
      <c r="C8405" s="42" t="s">
        <v>8655</v>
      </c>
      <c r="D8405" s="42" t="s">
        <v>108</v>
      </c>
      <c r="E8405" s="42" t="s">
        <v>345</v>
      </c>
      <c r="F8405" s="42" t="s">
        <v>7668</v>
      </c>
      <c r="G8405" s="42">
        <v>75</v>
      </c>
      <c r="H8405" s="42"/>
      <c r="I8405" s="42">
        <v>60</v>
      </c>
      <c r="J8405" s="42" t="str">
        <f t="shared" si="140"/>
        <v>大类_仙品元婴法宝</v>
      </c>
      <c r="K8405" s="42" t="s">
        <v>6624</v>
      </c>
      <c r="L8405" s="42"/>
      <c r="M8405" s="42" t="s">
        <v>7668</v>
      </c>
      <c r="N8405" s="42"/>
      <c r="O8405" s="42">
        <v>0</v>
      </c>
      <c r="P8405" s="42" t="b">
        <v>1</v>
      </c>
      <c r="Q8405" s="42"/>
      <c r="R8405" s="42" t="b">
        <v>0</v>
      </c>
      <c r="S8405" s="42">
        <v>1</v>
      </c>
      <c r="T8405" s="42" t="s">
        <v>91</v>
      </c>
      <c r="U8405" s="42">
        <v>999</v>
      </c>
      <c r="V8405" s="42" t="s">
        <v>339</v>
      </c>
      <c r="W8405" s="42">
        <v>2444075</v>
      </c>
      <c r="X8405" s="42"/>
      <c r="Y8405" s="42" t="s">
        <v>7978</v>
      </c>
      <c r="Z8405" s="42" t="s">
        <v>7941</v>
      </c>
      <c r="AA8405" t="str" s="42">
        <v>法宝打造获得。成宝核心×1；主材：青纹玄铁×1；辅材类别：古炉铜×1；特性材料类别：土行凝华×1。</v>
      </c>
      <c r="AB8405" s="42">
        <v>12421007</v>
      </c>
      <c r="AC8405" s="42" t="s">
        <v>121</v>
      </c>
      <c r="AD8405" s="42">
        <v>0</v>
      </c>
      <c r="AE8405" s="42"/>
      <c r="AF8405" s="42">
        <v>70004</v>
      </c>
      <c r="AG8405" s="42"/>
      <c r="AH8405" s="42">
        <v>90000</v>
      </c>
      <c r="AI8405" s="42" t="s">
        <v>7668</v>
      </c>
      <c r="AJ8405" s="42" t="s">
        <v>7943</v>
      </c>
      <c r="AK8405" s="42" t="s">
        <v>345</v>
      </c>
      <c r="AL8405" t="s">
        <v>7980</v>
      </c>
    </row>
    <row r="8406" spans="2:38">
      <c r="B8406" s="16" t="n">
        <f>10000000+INDEX(编号表!$B:$B,MATCH(F8406,编号表!$A:$A,0))*100000+INDEX(编号表!$F:$F,MATCH(D8406,编号表!$E:$E,0))*1000+INDEX(编号表!$D:$D,MATCH(E8406,编号表!$C:$C,0))*10000+G8406</f>
        <v>12444076</v>
      </c>
      <c r="C8406" s="42" t="s">
        <v>8657</v>
      </c>
      <c r="D8406" s="42" t="s">
        <v>108</v>
      </c>
      <c r="E8406" s="42" t="s">
        <v>345</v>
      </c>
      <c r="F8406" s="42" t="s">
        <v>7668</v>
      </c>
      <c r="G8406" s="42">
        <v>76</v>
      </c>
      <c r="H8406" s="42"/>
      <c r="I8406" s="42">
        <v>60</v>
      </c>
      <c r="J8406" s="42" t="str">
        <f t="shared" si="140"/>
        <v>大类_仙品元婴法宝</v>
      </c>
      <c r="K8406" s="42" t="s">
        <v>6624</v>
      </c>
      <c r="L8406" s="42"/>
      <c r="M8406" s="42" t="s">
        <v>7668</v>
      </c>
      <c r="N8406" s="42"/>
      <c r="O8406" s="42">
        <v>0</v>
      </c>
      <c r="P8406" s="42" t="b">
        <v>1</v>
      </c>
      <c r="Q8406" s="42"/>
      <c r="R8406" s="42" t="b">
        <v>0</v>
      </c>
      <c r="S8406" s="42">
        <v>1</v>
      </c>
      <c r="T8406" s="42" t="s">
        <v>91</v>
      </c>
      <c r="U8406" s="42">
        <v>999</v>
      </c>
      <c r="V8406" s="42" t="s">
        <v>339</v>
      </c>
      <c r="W8406" s="42">
        <v>2444076</v>
      </c>
      <c r="X8406" s="42"/>
      <c r="Y8406" s="42" t="s">
        <v>7982</v>
      </c>
      <c r="Z8406" s="42" t="s">
        <v>7941</v>
      </c>
      <c r="AA8406" t="str" s="42">
        <v>法宝打造获得。成宝核心×1；主材：青纹玄铁×1；辅材类别：石乳×1；特性材料类别：金行凝华×1。</v>
      </c>
      <c r="AB8406" s="42">
        <v>12421007</v>
      </c>
      <c r="AC8406" s="42" t="s">
        <v>121</v>
      </c>
      <c r="AD8406" s="42">
        <v>0</v>
      </c>
      <c r="AE8406" s="42"/>
      <c r="AF8406" s="42">
        <v>70004</v>
      </c>
      <c r="AG8406" s="42"/>
      <c r="AH8406" s="42">
        <v>90000</v>
      </c>
      <c r="AI8406" s="42" t="s">
        <v>7668</v>
      </c>
      <c r="AJ8406" s="42" t="s">
        <v>7943</v>
      </c>
      <c r="AK8406" s="42" t="s">
        <v>345</v>
      </c>
      <c r="AL8406" t="s">
        <v>7984</v>
      </c>
    </row>
    <row r="8407" spans="2:38">
      <c r="B8407" s="16" t="n">
        <f>10000000+INDEX(编号表!$B:$B,MATCH(F8407,编号表!$A:$A,0))*100000+INDEX(编号表!$F:$F,MATCH(D8407,编号表!$E:$E,0))*1000+INDEX(编号表!$D:$D,MATCH(E8407,编号表!$C:$C,0))*10000+G8407</f>
        <v>12444077</v>
      </c>
      <c r="C8407" s="42" t="s">
        <v>8659</v>
      </c>
      <c r="D8407" s="42" t="s">
        <v>108</v>
      </c>
      <c r="E8407" s="42" t="s">
        <v>345</v>
      </c>
      <c r="F8407" s="42" t="s">
        <v>7668</v>
      </c>
      <c r="G8407" s="42">
        <v>77</v>
      </c>
      <c r="H8407" s="42"/>
      <c r="I8407" s="42">
        <v>60</v>
      </c>
      <c r="J8407" s="42" t="str">
        <f t="shared" si="140"/>
        <v>大类_仙品元婴法宝</v>
      </c>
      <c r="K8407" s="42" t="s">
        <v>6624</v>
      </c>
      <c r="L8407" s="42"/>
      <c r="M8407" s="42" t="s">
        <v>7668</v>
      </c>
      <c r="N8407" s="42"/>
      <c r="O8407" s="42">
        <v>0</v>
      </c>
      <c r="P8407" s="42" t="b">
        <v>1</v>
      </c>
      <c r="Q8407" s="42"/>
      <c r="R8407" s="42" t="b">
        <v>0</v>
      </c>
      <c r="S8407" s="42">
        <v>1</v>
      </c>
      <c r="T8407" s="42" t="s">
        <v>91</v>
      </c>
      <c r="U8407" s="42">
        <v>999</v>
      </c>
      <c r="V8407" s="42" t="s">
        <v>339</v>
      </c>
      <c r="W8407" s="42">
        <v>2444077</v>
      </c>
      <c r="X8407" s="42"/>
      <c r="Y8407" s="42" t="s">
        <v>7986</v>
      </c>
      <c r="Z8407" s="42" t="s">
        <v>7941</v>
      </c>
      <c r="AA8407" t="str" s="42">
        <v>法宝打造获得。成宝核心×1；主材：青纹玄铁×1；辅材类别：石乳×1；特性材料类别：木行凝华×1。</v>
      </c>
      <c r="AB8407" s="42">
        <v>12421007</v>
      </c>
      <c r="AC8407" s="42" t="s">
        <v>121</v>
      </c>
      <c r="AD8407" s="42">
        <v>0</v>
      </c>
      <c r="AE8407" s="42"/>
      <c r="AF8407" s="42">
        <v>70004</v>
      </c>
      <c r="AG8407" s="42"/>
      <c r="AH8407" s="42">
        <v>90000</v>
      </c>
      <c r="AI8407" s="42" t="s">
        <v>7668</v>
      </c>
      <c r="AJ8407" s="42" t="s">
        <v>7943</v>
      </c>
      <c r="AK8407" s="42" t="s">
        <v>345</v>
      </c>
      <c r="AL8407" t="s">
        <v>7988</v>
      </c>
    </row>
    <row r="8408" spans="2:38">
      <c r="B8408" s="16" t="n">
        <f>10000000+INDEX(编号表!$B:$B,MATCH(F8408,编号表!$A:$A,0))*100000+INDEX(编号表!$F:$F,MATCH(D8408,编号表!$E:$E,0))*1000+INDEX(编号表!$D:$D,MATCH(E8408,编号表!$C:$C,0))*10000+G8408</f>
        <v>12444078</v>
      </c>
      <c r="C8408" s="42" t="s">
        <v>8661</v>
      </c>
      <c r="D8408" s="42" t="s">
        <v>108</v>
      </c>
      <c r="E8408" s="42" t="s">
        <v>345</v>
      </c>
      <c r="F8408" s="42" t="s">
        <v>7668</v>
      </c>
      <c r="G8408" s="42">
        <v>78</v>
      </c>
      <c r="H8408" s="42"/>
      <c r="I8408" s="42">
        <v>60</v>
      </c>
      <c r="J8408" s="42" t="str">
        <f t="shared" si="140"/>
        <v>大类_仙品元婴法宝</v>
      </c>
      <c r="K8408" s="42" t="s">
        <v>6624</v>
      </c>
      <c r="L8408" s="42"/>
      <c r="M8408" s="42" t="s">
        <v>7668</v>
      </c>
      <c r="N8408" s="42"/>
      <c r="O8408" s="42">
        <v>0</v>
      </c>
      <c r="P8408" s="42" t="b">
        <v>1</v>
      </c>
      <c r="Q8408" s="42"/>
      <c r="R8408" s="42" t="b">
        <v>0</v>
      </c>
      <c r="S8408" s="42">
        <v>1</v>
      </c>
      <c r="T8408" s="42" t="s">
        <v>91</v>
      </c>
      <c r="U8408" s="42">
        <v>999</v>
      </c>
      <c r="V8408" s="42" t="s">
        <v>339</v>
      </c>
      <c r="W8408" s="42">
        <v>2444078</v>
      </c>
      <c r="X8408" s="42"/>
      <c r="Y8408" s="42" t="s">
        <v>7990</v>
      </c>
      <c r="Z8408" s="42" t="s">
        <v>7941</v>
      </c>
      <c r="AA8408" t="str" s="42">
        <v>法宝打造获得。成宝核心×1；主材：青纹玄铁×1；辅材类别：石乳×1；特性材料类别：水行凝华×1。</v>
      </c>
      <c r="AB8408" s="42">
        <v>12421007</v>
      </c>
      <c r="AC8408" s="42" t="s">
        <v>121</v>
      </c>
      <c r="AD8408" s="42">
        <v>0</v>
      </c>
      <c r="AE8408" s="42"/>
      <c r="AF8408" s="42">
        <v>70004</v>
      </c>
      <c r="AG8408" s="42"/>
      <c r="AH8408" s="42">
        <v>90000</v>
      </c>
      <c r="AI8408" s="42" t="s">
        <v>7668</v>
      </c>
      <c r="AJ8408" s="42" t="s">
        <v>7943</v>
      </c>
      <c r="AK8408" s="42" t="s">
        <v>345</v>
      </c>
      <c r="AL8408" t="s">
        <v>7992</v>
      </c>
    </row>
    <row r="8409" spans="2:38">
      <c r="B8409" s="16" t="n">
        <f>10000000+INDEX(编号表!$B:$B,MATCH(F8409,编号表!$A:$A,0))*100000+INDEX(编号表!$F:$F,MATCH(D8409,编号表!$E:$E,0))*1000+INDEX(编号表!$D:$D,MATCH(E8409,编号表!$C:$C,0))*10000+G8409</f>
        <v>12444079</v>
      </c>
      <c r="C8409" s="42" t="s">
        <v>8663</v>
      </c>
      <c r="D8409" s="42" t="s">
        <v>108</v>
      </c>
      <c r="E8409" s="42" t="s">
        <v>345</v>
      </c>
      <c r="F8409" s="42" t="s">
        <v>7668</v>
      </c>
      <c r="G8409" s="42">
        <v>79</v>
      </c>
      <c r="H8409" s="42"/>
      <c r="I8409" s="42">
        <v>60</v>
      </c>
      <c r="J8409" s="42" t="str">
        <f t="shared" si="140"/>
        <v>大类_仙品元婴法宝</v>
      </c>
      <c r="K8409" s="42" t="s">
        <v>6624</v>
      </c>
      <c r="L8409" s="42"/>
      <c r="M8409" s="42" t="s">
        <v>7668</v>
      </c>
      <c r="N8409" s="42"/>
      <c r="O8409" s="42">
        <v>0</v>
      </c>
      <c r="P8409" s="42" t="b">
        <v>1</v>
      </c>
      <c r="Q8409" s="42"/>
      <c r="R8409" s="42" t="b">
        <v>0</v>
      </c>
      <c r="S8409" s="42">
        <v>1</v>
      </c>
      <c r="T8409" s="42" t="s">
        <v>91</v>
      </c>
      <c r="U8409" s="42">
        <v>999</v>
      </c>
      <c r="V8409" s="42" t="s">
        <v>339</v>
      </c>
      <c r="W8409" s="42">
        <v>2444079</v>
      </c>
      <c r="X8409" s="42"/>
      <c r="Y8409" s="42" t="s">
        <v>7994</v>
      </c>
      <c r="Z8409" s="42" t="s">
        <v>7941</v>
      </c>
      <c r="AA8409" t="str" s="42">
        <v>法宝打造获得。成宝核心×1；主材：青纹玄铁×1；辅材类别：石乳×1；特性材料类别：火行凝华×1。</v>
      </c>
      <c r="AB8409" s="42">
        <v>12421007</v>
      </c>
      <c r="AC8409" s="42" t="s">
        <v>121</v>
      </c>
      <c r="AD8409" s="42">
        <v>0</v>
      </c>
      <c r="AE8409" s="42"/>
      <c r="AF8409" s="42">
        <v>70004</v>
      </c>
      <c r="AG8409" s="42"/>
      <c r="AH8409" s="42">
        <v>90000</v>
      </c>
      <c r="AI8409" s="42" t="s">
        <v>7668</v>
      </c>
      <c r="AJ8409" s="42" t="s">
        <v>7943</v>
      </c>
      <c r="AK8409" s="42" t="s">
        <v>345</v>
      </c>
      <c r="AL8409" t="s">
        <v>7996</v>
      </c>
    </row>
    <row r="8410" spans="2:38">
      <c r="B8410" s="16" t="n">
        <f>10000000+INDEX(编号表!$B:$B,MATCH(F8410,编号表!$A:$A,0))*100000+INDEX(编号表!$F:$F,MATCH(D8410,编号表!$E:$E,0))*1000+INDEX(编号表!$D:$D,MATCH(E8410,编号表!$C:$C,0))*10000+G8410</f>
        <v>12444080</v>
      </c>
      <c r="C8410" s="42" t="s">
        <v>8665</v>
      </c>
      <c r="D8410" s="42" t="s">
        <v>108</v>
      </c>
      <c r="E8410" s="42" t="s">
        <v>345</v>
      </c>
      <c r="F8410" s="42" t="s">
        <v>7668</v>
      </c>
      <c r="G8410" s="42">
        <v>80</v>
      </c>
      <c r="H8410" s="42"/>
      <c r="I8410" s="42">
        <v>60</v>
      </c>
      <c r="J8410" s="42" t="str">
        <f t="shared" si="140"/>
        <v>大类_仙品元婴法宝</v>
      </c>
      <c r="K8410" s="42" t="s">
        <v>6624</v>
      </c>
      <c r="L8410" s="42"/>
      <c r="M8410" s="42" t="s">
        <v>7668</v>
      </c>
      <c r="N8410" s="42"/>
      <c r="O8410" s="42">
        <v>0</v>
      </c>
      <c r="P8410" s="42" t="b">
        <v>1</v>
      </c>
      <c r="Q8410" s="42"/>
      <c r="R8410" s="42" t="b">
        <v>0</v>
      </c>
      <c r="S8410" s="42">
        <v>1</v>
      </c>
      <c r="T8410" s="42" t="s">
        <v>91</v>
      </c>
      <c r="U8410" s="42">
        <v>999</v>
      </c>
      <c r="V8410" s="42" t="s">
        <v>339</v>
      </c>
      <c r="W8410" s="42">
        <v>2444080</v>
      </c>
      <c r="X8410" s="42"/>
      <c r="Y8410" s="42" t="s">
        <v>7998</v>
      </c>
      <c r="Z8410" s="42" t="s">
        <v>7941</v>
      </c>
      <c r="AA8410" t="str" s="42">
        <v>法宝打造获得。成宝核心×1；主材：青纹玄铁×1；辅材类别：石乳×1；特性材料类别：土行凝华×1。</v>
      </c>
      <c r="AB8410" s="42">
        <v>12421007</v>
      </c>
      <c r="AC8410" s="42" t="s">
        <v>121</v>
      </c>
      <c r="AD8410" s="42">
        <v>0</v>
      </c>
      <c r="AE8410" s="42"/>
      <c r="AF8410" s="42">
        <v>70004</v>
      </c>
      <c r="AG8410" s="42"/>
      <c r="AH8410" s="42">
        <v>90000</v>
      </c>
      <c r="AI8410" s="42" t="s">
        <v>7668</v>
      </c>
      <c r="AJ8410" s="42" t="s">
        <v>7943</v>
      </c>
      <c r="AK8410" s="42" t="s">
        <v>345</v>
      </c>
      <c r="AL8410" t="s">
        <v>8000</v>
      </c>
    </row>
    <row r="8411" spans="2:38">
      <c r="B8411" s="16" t="n">
        <f>10000000+INDEX(编号表!$B:$B,MATCH(F8411,编号表!$A:$A,0))*100000+INDEX(编号表!$F:$F,MATCH(D8411,编号表!$E:$E,0))*1000+INDEX(编号表!$D:$D,MATCH(E8411,编号表!$C:$C,0))*10000+G8411</f>
        <v>12444081</v>
      </c>
      <c r="C8411" s="42" t="s">
        <v>8667</v>
      </c>
      <c r="D8411" s="42" t="s">
        <v>108</v>
      </c>
      <c r="E8411" s="42" t="s">
        <v>345</v>
      </c>
      <c r="F8411" s="42" t="s">
        <v>7668</v>
      </c>
      <c r="G8411" s="42">
        <v>81</v>
      </c>
      <c r="H8411" s="42"/>
      <c r="I8411" s="42">
        <v>60</v>
      </c>
      <c r="J8411" s="42" t="str">
        <f t="shared" si="140"/>
        <v>大类_仙品元婴法宝</v>
      </c>
      <c r="K8411" s="42" t="s">
        <v>6624</v>
      </c>
      <c r="L8411" s="42"/>
      <c r="M8411" s="42" t="s">
        <v>7668</v>
      </c>
      <c r="N8411" s="42"/>
      <c r="O8411" s="42">
        <v>0</v>
      </c>
      <c r="P8411" s="42" t="b">
        <v>1</v>
      </c>
      <c r="Q8411" s="42"/>
      <c r="R8411" s="42" t="b">
        <v>0</v>
      </c>
      <c r="S8411" s="42">
        <v>1</v>
      </c>
      <c r="T8411" s="42" t="s">
        <v>91</v>
      </c>
      <c r="U8411" s="42">
        <v>999</v>
      </c>
      <c r="V8411" s="42" t="s">
        <v>7669</v>
      </c>
      <c r="W8411" s="42">
        <v>44081</v>
      </c>
      <c r="X8411" s="42"/>
      <c r="Y8411" s="42" t="s">
        <v>8002</v>
      </c>
      <c r="Z8411" s="42" t="s">
        <v>8003</v>
      </c>
      <c r="AA8411" t="str" s="42">
        <v>法宝打造获得。成宝核心×1；主材：青纹玄铁×1；辅材类别：古炉铜×1；特性材料类别：土行凝华×1。</v>
      </c>
      <c r="AB8411" s="42">
        <v>12421008</v>
      </c>
      <c r="AC8411" s="42" t="s">
        <v>121</v>
      </c>
      <c r="AD8411" s="42">
        <v>0</v>
      </c>
      <c r="AE8411" s="42"/>
      <c r="AF8411" s="42">
        <v>70004</v>
      </c>
      <c r="AG8411" s="42"/>
      <c r="AH8411" s="42">
        <v>90000</v>
      </c>
      <c r="AI8411" s="42" t="s">
        <v>7668</v>
      </c>
      <c r="AJ8411" s="42" t="s">
        <v>8005</v>
      </c>
      <c r="AK8411" s="42" t="s">
        <v>345</v>
      </c>
      <c r="AL8411" t="s">
        <v>8006</v>
      </c>
    </row>
    <row r="8412" spans="2:38">
      <c r="B8412" s="16" t="n">
        <f>10000000+INDEX(编号表!$B:$B,MATCH(F8412,编号表!$A:$A,0))*100000+INDEX(编号表!$F:$F,MATCH(D8412,编号表!$E:$E,0))*1000+INDEX(编号表!$D:$D,MATCH(E8412,编号表!$C:$C,0))*10000+G8412</f>
        <v>12444082</v>
      </c>
      <c r="C8412" s="42" t="s">
        <v>8669</v>
      </c>
      <c r="D8412" s="42" t="s">
        <v>108</v>
      </c>
      <c r="E8412" s="42" t="s">
        <v>345</v>
      </c>
      <c r="F8412" s="42" t="s">
        <v>7668</v>
      </c>
      <c r="G8412" s="42">
        <v>82</v>
      </c>
      <c r="H8412" s="42"/>
      <c r="I8412" s="42">
        <v>60</v>
      </c>
      <c r="J8412" s="42" t="str">
        <f t="shared" si="140"/>
        <v>大类_仙品元婴法宝</v>
      </c>
      <c r="K8412" s="42" t="s">
        <v>6624</v>
      </c>
      <c r="L8412" s="42"/>
      <c r="M8412" s="42" t="s">
        <v>7668</v>
      </c>
      <c r="N8412" s="42"/>
      <c r="O8412" s="42">
        <v>0</v>
      </c>
      <c r="P8412" s="42" t="b">
        <v>1</v>
      </c>
      <c r="Q8412" s="42"/>
      <c r="R8412" s="42" t="b">
        <v>0</v>
      </c>
      <c r="S8412" s="42">
        <v>1</v>
      </c>
      <c r="T8412" s="42" t="s">
        <v>91</v>
      </c>
      <c r="U8412" s="42">
        <v>999</v>
      </c>
      <c r="V8412" s="42" t="s">
        <v>7669</v>
      </c>
      <c r="W8412" s="42">
        <v>44082</v>
      </c>
      <c r="X8412" s="42"/>
      <c r="Y8412" s="42" t="s">
        <v>8008</v>
      </c>
      <c r="Z8412" s="42" t="s">
        <v>8009</v>
      </c>
      <c r="AA8412" t="str" s="42">
        <v>法宝打造获得。成宝核心×1；主材：百载灵木芯×1；辅材类别：细毫×1；特性材料类别：金行凝华×1。</v>
      </c>
      <c r="AB8412" s="42">
        <v>12421009</v>
      </c>
      <c r="AC8412" s="42" t="s">
        <v>121</v>
      </c>
      <c r="AD8412" s="42">
        <v>0</v>
      </c>
      <c r="AE8412" s="42"/>
      <c r="AF8412" s="42">
        <v>70004</v>
      </c>
      <c r="AG8412" s="42"/>
      <c r="AH8412" s="42">
        <v>90000</v>
      </c>
      <c r="AI8412" s="42" t="s">
        <v>7668</v>
      </c>
      <c r="AJ8412" s="42" t="s">
        <v>8011</v>
      </c>
      <c r="AK8412" s="42" t="s">
        <v>345</v>
      </c>
      <c r="AL8412" t="s">
        <v>8012</v>
      </c>
    </row>
    <row r="8413" spans="2:38">
      <c r="B8413" s="16" t="n">
        <f>10000000+INDEX(编号表!$B:$B,MATCH(F8413,编号表!$A:$A,0))*100000+INDEX(编号表!$F:$F,MATCH(D8413,编号表!$E:$E,0))*1000+INDEX(编号表!$D:$D,MATCH(E8413,编号表!$C:$C,0))*10000+G8413</f>
        <v>12444083</v>
      </c>
      <c r="C8413" s="42" t="s">
        <v>8671</v>
      </c>
      <c r="D8413" s="42" t="s">
        <v>108</v>
      </c>
      <c r="E8413" s="42" t="s">
        <v>345</v>
      </c>
      <c r="F8413" s="42" t="s">
        <v>7668</v>
      </c>
      <c r="G8413" s="42">
        <v>83</v>
      </c>
      <c r="H8413" s="42"/>
      <c r="I8413" s="42">
        <v>60</v>
      </c>
      <c r="J8413" s="42" t="str">
        <f t="shared" si="140"/>
        <v>大类_仙品元婴法宝</v>
      </c>
      <c r="K8413" s="42" t="s">
        <v>6624</v>
      </c>
      <c r="L8413" s="42"/>
      <c r="M8413" s="42" t="s">
        <v>7668</v>
      </c>
      <c r="N8413" s="42"/>
      <c r="O8413" s="42">
        <v>0</v>
      </c>
      <c r="P8413" s="42" t="b">
        <v>1</v>
      </c>
      <c r="Q8413" s="42"/>
      <c r="R8413" s="42" t="b">
        <v>0</v>
      </c>
      <c r="S8413" s="42">
        <v>1</v>
      </c>
      <c r="T8413" s="42" t="s">
        <v>91</v>
      </c>
      <c r="U8413" s="42">
        <v>999</v>
      </c>
      <c r="V8413" s="42" t="s">
        <v>7669</v>
      </c>
      <c r="W8413" s="42">
        <v>44083</v>
      </c>
      <c r="X8413" s="42"/>
      <c r="Y8413" s="42" t="s">
        <v>8014</v>
      </c>
      <c r="Z8413" s="42" t="s">
        <v>8009</v>
      </c>
      <c r="AA8413" t="str" s="42">
        <v>法宝打造获得。成宝核心×1；主材：百载灵木芯×1；辅材类别：细毫×1；特性材料类别：水行凝华×1。</v>
      </c>
      <c r="AB8413" s="42">
        <v>12421009</v>
      </c>
      <c r="AC8413" s="42" t="s">
        <v>121</v>
      </c>
      <c r="AD8413" s="42">
        <v>0</v>
      </c>
      <c r="AE8413" s="42"/>
      <c r="AF8413" s="42">
        <v>70004</v>
      </c>
      <c r="AG8413" s="42"/>
      <c r="AH8413" s="42">
        <v>90000</v>
      </c>
      <c r="AI8413" s="42" t="s">
        <v>7668</v>
      </c>
      <c r="AJ8413" s="42" t="s">
        <v>8011</v>
      </c>
      <c r="AK8413" s="42" t="s">
        <v>345</v>
      </c>
      <c r="AL8413" t="s">
        <v>8016</v>
      </c>
    </row>
    <row r="8414" spans="2:38">
      <c r="B8414" s="16" t="n">
        <f>10000000+INDEX(编号表!$B:$B,MATCH(F8414,编号表!$A:$A,0))*100000+INDEX(编号表!$F:$F,MATCH(D8414,编号表!$E:$E,0))*1000+INDEX(编号表!$D:$D,MATCH(E8414,编号表!$C:$C,0))*10000+G8414</f>
        <v>12444084</v>
      </c>
      <c r="C8414" s="42" t="s">
        <v>8673</v>
      </c>
      <c r="D8414" s="42" t="s">
        <v>108</v>
      </c>
      <c r="E8414" s="42" t="s">
        <v>345</v>
      </c>
      <c r="F8414" s="42" t="s">
        <v>7668</v>
      </c>
      <c r="G8414" s="42">
        <v>84</v>
      </c>
      <c r="H8414" s="42"/>
      <c r="I8414" s="42">
        <v>60</v>
      </c>
      <c r="J8414" s="42" t="str">
        <f t="shared" si="140"/>
        <v>大类_仙品元婴法宝</v>
      </c>
      <c r="K8414" s="42" t="s">
        <v>6624</v>
      </c>
      <c r="L8414" s="42"/>
      <c r="M8414" s="42" t="s">
        <v>7668</v>
      </c>
      <c r="N8414" s="42"/>
      <c r="O8414" s="42">
        <v>0</v>
      </c>
      <c r="P8414" s="42" t="b">
        <v>1</v>
      </c>
      <c r="Q8414" s="42"/>
      <c r="R8414" s="42" t="b">
        <v>0</v>
      </c>
      <c r="S8414" s="42">
        <v>1</v>
      </c>
      <c r="T8414" s="42" t="s">
        <v>91</v>
      </c>
      <c r="U8414" s="42">
        <v>999</v>
      </c>
      <c r="V8414" s="42" t="s">
        <v>7669</v>
      </c>
      <c r="W8414" s="42">
        <v>44084</v>
      </c>
      <c r="X8414" s="42"/>
      <c r="Y8414" s="42" t="s">
        <v>8018</v>
      </c>
      <c r="Z8414" s="42" t="s">
        <v>8009</v>
      </c>
      <c r="AA8414" t="str" s="42">
        <v>法宝打造获得。成宝核心×1；主材：百载灵木芯×1；辅材类别：细毫×1；特性材料类别：火行凝华×1。</v>
      </c>
      <c r="AB8414" s="42">
        <v>12421009</v>
      </c>
      <c r="AC8414" s="42" t="s">
        <v>121</v>
      </c>
      <c r="AD8414" s="42">
        <v>0</v>
      </c>
      <c r="AE8414" s="42"/>
      <c r="AF8414" s="42">
        <v>70004</v>
      </c>
      <c r="AG8414" s="42"/>
      <c r="AH8414" s="42">
        <v>90000</v>
      </c>
      <c r="AI8414" s="42" t="s">
        <v>7668</v>
      </c>
      <c r="AJ8414" s="42" t="s">
        <v>8011</v>
      </c>
      <c r="AK8414" s="42" t="s">
        <v>345</v>
      </c>
      <c r="AL8414" t="s">
        <v>8020</v>
      </c>
    </row>
    <row r="8415" spans="2:38">
      <c r="B8415" s="16" t="n">
        <f>10000000+INDEX(编号表!$B:$B,MATCH(F8415,编号表!$A:$A,0))*100000+INDEX(编号表!$F:$F,MATCH(D8415,编号表!$E:$E,0))*1000+INDEX(编号表!$D:$D,MATCH(E8415,编号表!$C:$C,0))*10000+G8415</f>
        <v>12444085</v>
      </c>
      <c r="C8415" s="42" t="s">
        <v>8675</v>
      </c>
      <c r="D8415" s="42" t="s">
        <v>108</v>
      </c>
      <c r="E8415" s="42" t="s">
        <v>345</v>
      </c>
      <c r="F8415" s="42" t="s">
        <v>7668</v>
      </c>
      <c r="G8415" s="42">
        <v>85</v>
      </c>
      <c r="H8415" s="42"/>
      <c r="I8415" s="42">
        <v>60</v>
      </c>
      <c r="J8415" s="42" t="str">
        <f t="shared" si="140"/>
        <v>大类_仙品元婴法宝</v>
      </c>
      <c r="K8415" s="42" t="s">
        <v>6624</v>
      </c>
      <c r="L8415" s="42"/>
      <c r="M8415" s="42" t="s">
        <v>7668</v>
      </c>
      <c r="N8415" s="42"/>
      <c r="O8415" s="42">
        <v>0</v>
      </c>
      <c r="P8415" s="42" t="b">
        <v>1</v>
      </c>
      <c r="Q8415" s="42"/>
      <c r="R8415" s="42" t="b">
        <v>0</v>
      </c>
      <c r="S8415" s="42">
        <v>1</v>
      </c>
      <c r="T8415" s="42" t="s">
        <v>91</v>
      </c>
      <c r="U8415" s="42">
        <v>999</v>
      </c>
      <c r="V8415" s="42" t="s">
        <v>7669</v>
      </c>
      <c r="W8415" s="42">
        <v>44085</v>
      </c>
      <c r="X8415" s="42"/>
      <c r="Y8415" s="42" t="s">
        <v>8022</v>
      </c>
      <c r="Z8415" s="42" t="s">
        <v>8009</v>
      </c>
      <c r="AA8415" t="str" s="42">
        <v>法宝打造获得。成宝核心×1；主材：百载灵木芯×1；辅材类别：细毫×1；特性材料类别：土行凝华×1。</v>
      </c>
      <c r="AB8415" s="42">
        <v>12421009</v>
      </c>
      <c r="AC8415" s="42" t="s">
        <v>121</v>
      </c>
      <c r="AD8415" s="42">
        <v>0</v>
      </c>
      <c r="AE8415" s="42"/>
      <c r="AF8415" s="42">
        <v>70004</v>
      </c>
      <c r="AG8415" s="42"/>
      <c r="AH8415" s="42">
        <v>90000</v>
      </c>
      <c r="AI8415" s="42" t="s">
        <v>7668</v>
      </c>
      <c r="AJ8415" s="42" t="s">
        <v>8011</v>
      </c>
      <c r="AK8415" s="42" t="s">
        <v>345</v>
      </c>
      <c r="AL8415" t="s">
        <v>8024</v>
      </c>
    </row>
    <row r="8416" spans="2:38">
      <c r="B8416" s="16" t="n">
        <f>10000000+INDEX(编号表!$B:$B,MATCH(F8416,编号表!$A:$A,0))*100000+INDEX(编号表!$F:$F,MATCH(D8416,编号表!$E:$E,0))*1000+INDEX(编号表!$D:$D,MATCH(E8416,编号表!$C:$C,0))*10000+G8416</f>
        <v>12444086</v>
      </c>
      <c r="C8416" s="42" t="s">
        <v>8677</v>
      </c>
      <c r="D8416" s="42" t="s">
        <v>108</v>
      </c>
      <c r="E8416" s="42" t="s">
        <v>345</v>
      </c>
      <c r="F8416" s="42" t="s">
        <v>7668</v>
      </c>
      <c r="G8416" s="42">
        <v>86</v>
      </c>
      <c r="H8416" s="42"/>
      <c r="I8416" s="42">
        <v>60</v>
      </c>
      <c r="J8416" s="42" t="str">
        <f t="shared" si="140"/>
        <v>大类_仙品元婴法宝</v>
      </c>
      <c r="K8416" s="42" t="s">
        <v>6624</v>
      </c>
      <c r="L8416" s="42"/>
      <c r="M8416" s="42" t="s">
        <v>7668</v>
      </c>
      <c r="N8416" s="42"/>
      <c r="O8416" s="42">
        <v>0</v>
      </c>
      <c r="P8416" s="42" t="b">
        <v>1</v>
      </c>
      <c r="Q8416" s="42"/>
      <c r="R8416" s="42" t="b">
        <v>0</v>
      </c>
      <c r="S8416" s="42">
        <v>1</v>
      </c>
      <c r="T8416" s="42" t="s">
        <v>91</v>
      </c>
      <c r="U8416" s="42">
        <v>999</v>
      </c>
      <c r="V8416" s="42" t="s">
        <v>7669</v>
      </c>
      <c r="W8416" s="42">
        <v>44086</v>
      </c>
      <c r="X8416" s="42"/>
      <c r="Y8416" s="42" t="s">
        <v>8026</v>
      </c>
      <c r="Z8416" s="42" t="s">
        <v>8027</v>
      </c>
      <c r="AA8416" t="str" s="42">
        <v>法宝打造获得。成宝核心×1；主材：百载灵木芯×1；辅材类别：虫蜡×1；特性材料类别：灵兽残识×1。</v>
      </c>
      <c r="AB8416" s="42">
        <v>12421002</v>
      </c>
      <c r="AC8416" s="42" t="s">
        <v>121</v>
      </c>
      <c r="AD8416" s="42">
        <v>0</v>
      </c>
      <c r="AE8416" s="42"/>
      <c r="AF8416" s="42">
        <v>70004</v>
      </c>
      <c r="AG8416" s="42"/>
      <c r="AH8416" s="42">
        <v>90000</v>
      </c>
      <c r="AI8416" s="42" t="s">
        <v>7668</v>
      </c>
      <c r="AJ8416" s="42" t="s">
        <v>8029</v>
      </c>
      <c r="AK8416" s="42" t="s">
        <v>345</v>
      </c>
      <c r="AL8416" t="s">
        <v>8030</v>
      </c>
    </row>
    <row r="8417" spans="2:38">
      <c r="B8417" s="16" t="n">
        <f>10000000+INDEX(编号表!$B:$B,MATCH(F8417,编号表!$A:$A,0))*100000+INDEX(编号表!$F:$F,MATCH(D8417,编号表!$E:$E,0))*1000+INDEX(编号表!$D:$D,MATCH(E8417,编号表!$C:$C,0))*10000+G8417</f>
        <v>12444087</v>
      </c>
      <c r="C8417" s="42" t="s">
        <v>8679</v>
      </c>
      <c r="D8417" s="42" t="s">
        <v>108</v>
      </c>
      <c r="E8417" s="42" t="s">
        <v>345</v>
      </c>
      <c r="F8417" s="42" t="s">
        <v>7668</v>
      </c>
      <c r="G8417" s="42">
        <v>87</v>
      </c>
      <c r="H8417" s="42"/>
      <c r="I8417" s="42">
        <v>60</v>
      </c>
      <c r="J8417" s="42" t="str">
        <f t="shared" si="140"/>
        <v>大类_仙品元婴法宝</v>
      </c>
      <c r="K8417" s="42" t="s">
        <v>6624</v>
      </c>
      <c r="L8417" s="42"/>
      <c r="M8417" s="42" t="s">
        <v>7668</v>
      </c>
      <c r="N8417" s="42"/>
      <c r="O8417" s="42">
        <v>0</v>
      </c>
      <c r="P8417" s="42" t="b">
        <v>1</v>
      </c>
      <c r="Q8417" s="42"/>
      <c r="R8417" s="42" t="b">
        <v>0</v>
      </c>
      <c r="S8417" s="42">
        <v>1</v>
      </c>
      <c r="T8417" s="42" t="s">
        <v>91</v>
      </c>
      <c r="U8417" s="42">
        <v>999</v>
      </c>
      <c r="V8417" s="42" t="s">
        <v>7669</v>
      </c>
      <c r="W8417" s="42">
        <v>44087</v>
      </c>
      <c r="X8417" s="42"/>
      <c r="Y8417" s="42" t="s">
        <v>8032</v>
      </c>
      <c r="Z8417" s="42" t="s">
        <v>8033</v>
      </c>
      <c r="AA8417" t="str" s="42">
        <v>法宝打造获得。成宝核心×1；主材：百载灵蚕丝×1；辅材类别：阵旗灵丝×1；特性材料类别：土行凝华×1。</v>
      </c>
      <c r="AB8417" s="42">
        <v>12421003</v>
      </c>
      <c r="AC8417" s="42" t="s">
        <v>121</v>
      </c>
      <c r="AD8417" s="42">
        <v>0</v>
      </c>
      <c r="AE8417" s="42"/>
      <c r="AF8417" s="42">
        <v>70004</v>
      </c>
      <c r="AG8417" s="42"/>
      <c r="AH8417" s="42">
        <v>90000</v>
      </c>
      <c r="AI8417" s="42" t="s">
        <v>7668</v>
      </c>
      <c r="AJ8417" s="42" t="s">
        <v>8035</v>
      </c>
      <c r="AK8417" s="42" t="s">
        <v>345</v>
      </c>
      <c r="AL8417" t="s">
        <v>8036</v>
      </c>
    </row>
    <row r="8418" spans="2:38">
      <c r="B8418" s="16" t="n">
        <f>10000000+INDEX(编号表!$B:$B,MATCH(F8418,编号表!$A:$A,0))*100000+INDEX(编号表!$F:$F,MATCH(D8418,编号表!$E:$E,0))*1000+INDEX(编号表!$D:$D,MATCH(E8418,编号表!$C:$C,0))*10000+G8418</f>
        <v>12444088</v>
      </c>
      <c r="C8418" s="42" t="s">
        <v>8681</v>
      </c>
      <c r="D8418" s="42" t="s">
        <v>108</v>
      </c>
      <c r="E8418" s="42" t="s">
        <v>345</v>
      </c>
      <c r="F8418" s="42" t="s">
        <v>7668</v>
      </c>
      <c r="G8418" s="42">
        <v>88</v>
      </c>
      <c r="H8418" s="42"/>
      <c r="I8418" s="42">
        <v>60</v>
      </c>
      <c r="J8418" s="42" t="str">
        <f t="shared" si="140"/>
        <v>大类_仙品元婴法宝</v>
      </c>
      <c r="K8418" s="42" t="s">
        <v>6624</v>
      </c>
      <c r="L8418" s="42"/>
      <c r="M8418" s="42" t="s">
        <v>7668</v>
      </c>
      <c r="N8418" s="42"/>
      <c r="O8418" s="42">
        <v>0</v>
      </c>
      <c r="P8418" s="42" t="b">
        <v>1</v>
      </c>
      <c r="Q8418" s="42"/>
      <c r="R8418" s="42" t="b">
        <v>0</v>
      </c>
      <c r="S8418" s="42">
        <v>1</v>
      </c>
      <c r="T8418" s="42" t="s">
        <v>91</v>
      </c>
      <c r="U8418" s="42">
        <v>999</v>
      </c>
      <c r="V8418" s="42" t="s">
        <v>7669</v>
      </c>
      <c r="W8418" s="42">
        <v>44088</v>
      </c>
      <c r="X8418" s="42"/>
      <c r="Y8418" t="str" s="42">
        <v>法宝。持续恢复灵力；完善灵气传导通路，提高每次回灵量；每轮回灵开始时额外恢复一次灵力。</v>
      </c>
      <c r="Z8418" t="str" s="42">
        <v>|cff00FF00“瓶内灵流循环而出，御使时可持续补益灵力，使枯竭之气渐复。”——《周天归元玉章》|r</v>
      </c>
      <c r="AA8418" t="str" s="42">
        <v>法宝打造获得。成宝核心×1；主材：白华玉髓×1；辅材类别：灵竹×1；特性材料类别：妖丹×1。</v>
      </c>
      <c r="AB8418" s="42">
        <v>12421011</v>
      </c>
      <c r="AC8418" s="42" t="s">
        <v>121</v>
      </c>
      <c r="AD8418" s="42">
        <v>0</v>
      </c>
      <c r="AE8418" s="42"/>
      <c r="AF8418" s="42">
        <v>70004</v>
      </c>
      <c r="AG8418" s="42"/>
      <c r="AH8418" s="42">
        <v>90000</v>
      </c>
      <c r="AI8418" s="42" t="s">
        <v>7668</v>
      </c>
      <c r="AJ8418" s="42" t="s">
        <v>8041</v>
      </c>
      <c r="AK8418" s="42" t="s">
        <v>345</v>
      </c>
      <c r="AL8418" t="s">
        <v>8042</v>
      </c>
    </row>
    <row r="8419" spans="2:38">
      <c r="B8419" s="16" t="n">
        <f>10000000+INDEX(编号表!$B:$B,MATCH(F8419,编号表!$A:$A,0))*100000+INDEX(编号表!$F:$F,MATCH(D8419,编号表!$E:$E,0))*1000+INDEX(编号表!$D:$D,MATCH(E8419,编号表!$C:$C,0))*10000+G8419</f>
        <v>12444089</v>
      </c>
      <c r="C8419" s="42" t="s">
        <v>8683</v>
      </c>
      <c r="D8419" s="42" t="s">
        <v>108</v>
      </c>
      <c r="E8419" s="42" t="s">
        <v>345</v>
      </c>
      <c r="F8419" s="42" t="s">
        <v>7668</v>
      </c>
      <c r="G8419" s="42">
        <v>89</v>
      </c>
      <c r="H8419" s="42"/>
      <c r="I8419" s="42">
        <v>60</v>
      </c>
      <c r="J8419" s="42" t="str">
        <f t="shared" si="140"/>
        <v>大类_仙品元婴法宝</v>
      </c>
      <c r="K8419" s="42" t="s">
        <v>6624</v>
      </c>
      <c r="L8419" s="42"/>
      <c r="M8419" s="42" t="s">
        <v>7668</v>
      </c>
      <c r="N8419" s="42"/>
      <c r="O8419" s="42">
        <v>0</v>
      </c>
      <c r="P8419" s="42" t="b">
        <v>1</v>
      </c>
      <c r="Q8419" s="42"/>
      <c r="R8419" s="42" t="b">
        <v>0</v>
      </c>
      <c r="S8419" s="42">
        <v>1</v>
      </c>
      <c r="T8419" s="42" t="s">
        <v>91</v>
      </c>
      <c r="U8419" s="42">
        <v>999</v>
      </c>
      <c r="V8419" s="42" t="s">
        <v>7669</v>
      </c>
      <c r="W8419" s="42">
        <v>44089</v>
      </c>
      <c r="X8419" s="42"/>
      <c r="Y8419" t="str" s="42">
        <v>法宝。持续恢复灵力；完善灵气传导通路，提高每次回灵量；促进灵气流转，缩短回灵间隔。</v>
      </c>
      <c r="Z8419" t="str" s="42">
        <v>|cff00FF00“瓶内灵流循环而出，御使时可持续补益灵力，使枯竭之气渐复。”——《周天归元玉章》|r</v>
      </c>
      <c r="AA8419" t="str" s="42">
        <v>法宝打造获得。成宝核心×1；主材：白华玉髓×1；辅材类别：灵竹×1；特性材料类别：水行凝华×1。</v>
      </c>
      <c r="AB8419" s="42">
        <v>12421011</v>
      </c>
      <c r="AC8419" s="42" t="s">
        <v>121</v>
      </c>
      <c r="AD8419" s="42">
        <v>0</v>
      </c>
      <c r="AE8419" s="42"/>
      <c r="AF8419" s="42">
        <v>70004</v>
      </c>
      <c r="AG8419" s="42"/>
      <c r="AH8419" s="42">
        <v>90000</v>
      </c>
      <c r="AI8419" s="42" t="s">
        <v>7668</v>
      </c>
      <c r="AJ8419" s="42" t="s">
        <v>8041</v>
      </c>
      <c r="AK8419" s="42" t="s">
        <v>345</v>
      </c>
      <c r="AL8419" t="s">
        <v>8046</v>
      </c>
    </row>
    <row r="8420" spans="2:38">
      <c r="B8420" s="16" t="n">
        <f>10000000+INDEX(编号表!$B:$B,MATCH(F8420,编号表!$A:$A,0))*100000+INDEX(编号表!$F:$F,MATCH(D8420,编号表!$E:$E,0))*1000+INDEX(编号表!$D:$D,MATCH(E8420,编号表!$C:$C,0))*10000+G8420</f>
        <v>12444090</v>
      </c>
      <c r="C8420" s="42" t="s">
        <v>8685</v>
      </c>
      <c r="D8420" s="42" t="s">
        <v>108</v>
      </c>
      <c r="E8420" s="42" t="s">
        <v>345</v>
      </c>
      <c r="F8420" s="42" t="s">
        <v>7668</v>
      </c>
      <c r="G8420" s="42">
        <v>90</v>
      </c>
      <c r="H8420" s="42"/>
      <c r="I8420" s="42">
        <v>60</v>
      </c>
      <c r="J8420" s="42" t="str">
        <f t="shared" si="140"/>
        <v>大类_仙品元婴法宝</v>
      </c>
      <c r="K8420" s="42" t="s">
        <v>6624</v>
      </c>
      <c r="L8420" s="42"/>
      <c r="M8420" s="42" t="s">
        <v>7668</v>
      </c>
      <c r="N8420" s="42"/>
      <c r="O8420" s="42">
        <v>0</v>
      </c>
      <c r="P8420" s="42" t="b">
        <v>1</v>
      </c>
      <c r="Q8420" s="42"/>
      <c r="R8420" s="42" t="b">
        <v>0</v>
      </c>
      <c r="S8420" s="42">
        <v>1</v>
      </c>
      <c r="T8420" s="42" t="s">
        <v>91</v>
      </c>
      <c r="U8420" s="42">
        <v>999</v>
      </c>
      <c r="V8420" s="42" t="s">
        <v>7669</v>
      </c>
      <c r="W8420" s="42">
        <v>44090</v>
      </c>
      <c r="X8420" s="42"/>
      <c r="Y8420" t="str" s="42">
        <v>法宝。持续恢复灵力；使灵气流转更连续，缩短回灵间隔；每轮回灵开始时额外恢复一次灵力。</v>
      </c>
      <c r="Z8420" t="str" s="42">
        <v>|cff00FF00“瓶内灵流循环而出，御使时可持续补益灵力，使枯竭之气渐复。”——《周天归元玉章》|r</v>
      </c>
      <c r="AA8420" t="str" s="42">
        <v>法宝打造获得。成宝核心×1；主材：白华玉髓×1；辅材类别：地脉灵液×1；特性材料类别：妖丹×1。</v>
      </c>
      <c r="AB8420" s="42">
        <v>12421011</v>
      </c>
      <c r="AC8420" s="42" t="s">
        <v>121</v>
      </c>
      <c r="AD8420" s="42">
        <v>0</v>
      </c>
      <c r="AE8420" s="42"/>
      <c r="AF8420" s="42">
        <v>70004</v>
      </c>
      <c r="AG8420" s="42"/>
      <c r="AH8420" s="42">
        <v>90000</v>
      </c>
      <c r="AI8420" s="42" t="s">
        <v>7668</v>
      </c>
      <c r="AJ8420" s="42" t="s">
        <v>8041</v>
      </c>
      <c r="AK8420" s="42" t="s">
        <v>345</v>
      </c>
      <c r="AL8420" t="s">
        <v>8050</v>
      </c>
    </row>
    <row r="8421" spans="2:38">
      <c r="B8421" s="16" t="n">
        <f>10000000+INDEX(编号表!$B:$B,MATCH(F8421,编号表!$A:$A,0))*100000+INDEX(编号表!$F:$F,MATCH(D8421,编号表!$E:$E,0))*1000+INDEX(编号表!$D:$D,MATCH(E8421,编号表!$C:$C,0))*10000+G8421</f>
        <v>12444091</v>
      </c>
      <c r="C8421" s="42" t="s">
        <v>8687</v>
      </c>
      <c r="D8421" s="42" t="s">
        <v>108</v>
      </c>
      <c r="E8421" s="42" t="s">
        <v>345</v>
      </c>
      <c r="F8421" s="42" t="s">
        <v>7668</v>
      </c>
      <c r="G8421" s="42">
        <v>91</v>
      </c>
      <c r="H8421" s="42"/>
      <c r="I8421" s="42">
        <v>60</v>
      </c>
      <c r="J8421" s="42" t="str">
        <f t="shared" si="140"/>
        <v>大类_仙品元婴法宝</v>
      </c>
      <c r="K8421" s="42" t="s">
        <v>6624</v>
      </c>
      <c r="L8421" s="42"/>
      <c r="M8421" s="42" t="s">
        <v>7668</v>
      </c>
      <c r="N8421" s="42"/>
      <c r="O8421" s="42">
        <v>0</v>
      </c>
      <c r="P8421" s="42" t="b">
        <v>1</v>
      </c>
      <c r="Q8421" s="42"/>
      <c r="R8421" s="42" t="b">
        <v>0</v>
      </c>
      <c r="S8421" s="42">
        <v>1</v>
      </c>
      <c r="T8421" s="42" t="s">
        <v>91</v>
      </c>
      <c r="U8421" s="42">
        <v>999</v>
      </c>
      <c r="V8421" s="42" t="s">
        <v>7669</v>
      </c>
      <c r="W8421" s="42">
        <v>44091</v>
      </c>
      <c r="X8421" s="42"/>
      <c r="Y8421" t="str" s="42">
        <v>法宝。持续恢复灵力；使灵气流转更连续，缩短回灵间隔；促进灵气流转，缩短回灵间隔。</v>
      </c>
      <c r="Z8421" t="str" s="42">
        <v>|cff00FF00“瓶内灵流循环而出，御使时可持续补益灵力，使枯竭之气渐复。”——《周天归元玉章》|r</v>
      </c>
      <c r="AA8421" t="str" s="42">
        <v>法宝打造获得。成宝核心×1；主材：白华玉髓×1；辅材类别：地脉灵液×1；特性材料类别：水行凝华×1。</v>
      </c>
      <c r="AB8421" s="42">
        <v>12421011</v>
      </c>
      <c r="AC8421" s="42" t="s">
        <v>121</v>
      </c>
      <c r="AD8421" s="42">
        <v>0</v>
      </c>
      <c r="AE8421" s="42"/>
      <c r="AF8421" s="42">
        <v>70004</v>
      </c>
      <c r="AG8421" s="42"/>
      <c r="AH8421" s="42">
        <v>90000</v>
      </c>
      <c r="AI8421" s="42" t="s">
        <v>7668</v>
      </c>
      <c r="AJ8421" s="42" t="s">
        <v>8041</v>
      </c>
      <c r="AK8421" s="42" t="s">
        <v>345</v>
      </c>
      <c r="AL8421" t="s">
        <v>8054</v>
      </c>
    </row>
    <row r="8422" spans="2:38">
      <c r="B8422" s="16" t="n">
        <f>10000000+INDEX(编号表!$B:$B,MATCH(F8422,编号表!$A:$A,0))*100000+INDEX(编号表!$F:$F,MATCH(D8422,编号表!$E:$E,0))*1000+INDEX(编号表!$D:$D,MATCH(E8422,编号表!$C:$C,0))*10000+G8422</f>
        <v>12444092</v>
      </c>
      <c r="C8422" s="42" t="s">
        <v>8689</v>
      </c>
      <c r="D8422" s="42" t="s">
        <v>108</v>
      </c>
      <c r="E8422" s="42" t="s">
        <v>345</v>
      </c>
      <c r="F8422" s="42" t="s">
        <v>7668</v>
      </c>
      <c r="G8422" s="42">
        <v>92</v>
      </c>
      <c r="H8422" s="42"/>
      <c r="I8422" s="42">
        <v>60</v>
      </c>
      <c r="J8422" s="42" t="str">
        <f t="shared" si="140"/>
        <v>大类_仙品元婴法宝</v>
      </c>
      <c r="K8422" s="42" t="s">
        <v>6624</v>
      </c>
      <c r="L8422" s="42"/>
      <c r="M8422" s="42" t="s">
        <v>7668</v>
      </c>
      <c r="N8422" s="42"/>
      <c r="O8422" s="42">
        <v>0</v>
      </c>
      <c r="P8422" s="42" t="b">
        <v>1</v>
      </c>
      <c r="Q8422" s="42"/>
      <c r="R8422" s="42" t="b">
        <v>0</v>
      </c>
      <c r="S8422" s="42">
        <v>1</v>
      </c>
      <c r="T8422" s="42" t="s">
        <v>91</v>
      </c>
      <c r="U8422" s="42">
        <v>999</v>
      </c>
      <c r="V8422" s="42" t="s">
        <v>7669</v>
      </c>
      <c r="W8422" s="42">
        <v>44092</v>
      </c>
      <c r="X8422" s="42"/>
      <c r="Y8422" s="42" t="s">
        <v>8056</v>
      </c>
      <c r="Z8422" s="42" t="s">
        <v>8057</v>
      </c>
      <c r="AA8422" t="str" s="42">
        <v>法宝打造获得。成宝核心×1；主材：白华玉髓×1；辅材类别：明光晶×1；特性材料类别：灵目×1。</v>
      </c>
      <c r="AB8422" s="42">
        <v>12421012</v>
      </c>
      <c r="AC8422" s="42" t="s">
        <v>121</v>
      </c>
      <c r="AD8422" s="42">
        <v>0</v>
      </c>
      <c r="AE8422" s="42"/>
      <c r="AF8422" s="42">
        <v>70004</v>
      </c>
      <c r="AG8422" s="42"/>
      <c r="AH8422" s="42">
        <v>90000</v>
      </c>
      <c r="AI8422" s="42" t="s">
        <v>7668</v>
      </c>
      <c r="AJ8422" s="42" t="s">
        <v>8059</v>
      </c>
      <c r="AK8422" s="42" t="s">
        <v>345</v>
      </c>
      <c r="AL8422" t="s">
        <v>8060</v>
      </c>
    </row>
    <row r="8423" spans="2:38">
      <c r="B8423" s="16" t="n">
        <f>10000000+INDEX(编号表!$B:$B,MATCH(F8423,编号表!$A:$A,0))*100000+INDEX(编号表!$F:$F,MATCH(D8423,编号表!$E:$E,0))*1000+INDEX(编号表!$D:$D,MATCH(E8423,编号表!$C:$C,0))*10000+G8423</f>
        <v>12444093</v>
      </c>
      <c r="C8423" s="42" t="s">
        <v>8691</v>
      </c>
      <c r="D8423" s="42" t="s">
        <v>108</v>
      </c>
      <c r="E8423" s="42" t="s">
        <v>345</v>
      </c>
      <c r="F8423" s="42" t="s">
        <v>7668</v>
      </c>
      <c r="G8423" s="42">
        <v>93</v>
      </c>
      <c r="H8423" s="42"/>
      <c r="I8423" s="42">
        <v>60</v>
      </c>
      <c r="J8423" s="42" t="str">
        <f t="shared" si="140"/>
        <v>大类_仙品元婴法宝</v>
      </c>
      <c r="K8423" s="42" t="s">
        <v>6624</v>
      </c>
      <c r="L8423" s="42"/>
      <c r="M8423" s="42" t="s">
        <v>7668</v>
      </c>
      <c r="N8423" s="42"/>
      <c r="O8423" s="42">
        <v>0</v>
      </c>
      <c r="P8423" s="42" t="b">
        <v>1</v>
      </c>
      <c r="Q8423" s="42"/>
      <c r="R8423" s="42" t="b">
        <v>0</v>
      </c>
      <c r="S8423" s="42">
        <v>1</v>
      </c>
      <c r="T8423" s="42" t="s">
        <v>91</v>
      </c>
      <c r="U8423" s="42">
        <v>999</v>
      </c>
      <c r="V8423" s="42" t="s">
        <v>7669</v>
      </c>
      <c r="W8423" s="42">
        <v>44093</v>
      </c>
      <c r="X8423" s="42"/>
      <c r="Y8423" t="str" s="42">
        <v>法宝。通过合法舟锚点完成特殊路径通行；补强舟体承载结构，稳固载渡；稳固承载，配合完成特殊路径通行。</v>
      </c>
      <c r="Z8423" t="str" s="42">
        <v>|cff00FF00“舟循虚隙而行，非为寻常赶路；得其引渡，方能循合法舟锚点完成特殊路径通行。”——《星槎渡虚图经》|r</v>
      </c>
      <c r="AA8423" t="str" s="42">
        <v>法宝打造获得。成宝核心×1；主材：百载灵木芯×1；辅材类别：兽骨×1；特性材料类别：土行凝华×1。</v>
      </c>
      <c r="AB8423" s="42">
        <v>12421013</v>
      </c>
      <c r="AC8423" s="42" t="s">
        <v>121</v>
      </c>
      <c r="AD8423" s="42">
        <v>0</v>
      </c>
      <c r="AE8423" s="42"/>
      <c r="AF8423" s="42">
        <v>70004</v>
      </c>
      <c r="AG8423" s="42"/>
      <c r="AH8423" s="42">
        <v>90000</v>
      </c>
      <c r="AI8423" s="42" t="s">
        <v>7668</v>
      </c>
      <c r="AJ8423" s="42" t="s">
        <v>8065</v>
      </c>
      <c r="AK8423" s="42" t="s">
        <v>345</v>
      </c>
      <c r="AL8423" t="s">
        <v>8066</v>
      </c>
    </row>
    <row r="8424" spans="2:38">
      <c r="B8424" s="16" t="n">
        <f>10000000+INDEX(编号表!$B:$B,MATCH(F8424,编号表!$A:$A,0))*100000+INDEX(编号表!$F:$F,MATCH(D8424,编号表!$E:$E,0))*1000+INDEX(编号表!$D:$D,MATCH(E8424,编号表!$C:$C,0))*10000+G8424</f>
        <v>12444094</v>
      </c>
      <c r="C8424" s="42" t="s">
        <v>8693</v>
      </c>
      <c r="D8424" s="42" t="s">
        <v>108</v>
      </c>
      <c r="E8424" s="42" t="s">
        <v>345</v>
      </c>
      <c r="F8424" s="42" t="s">
        <v>7668</v>
      </c>
      <c r="G8424" s="42">
        <v>94</v>
      </c>
      <c r="H8424" s="42"/>
      <c r="I8424" s="42">
        <v>60</v>
      </c>
      <c r="J8424" s="42" t="str">
        <f t="shared" si="140"/>
        <v>大类_仙品元婴法宝</v>
      </c>
      <c r="K8424" s="42" t="s">
        <v>6624</v>
      </c>
      <c r="L8424" s="42"/>
      <c r="M8424" s="42" t="s">
        <v>7668</v>
      </c>
      <c r="N8424" s="42"/>
      <c r="O8424" s="42">
        <v>0</v>
      </c>
      <c r="P8424" s="42" t="b">
        <v>1</v>
      </c>
      <c r="Q8424" s="42"/>
      <c r="R8424" s="42" t="b">
        <v>0</v>
      </c>
      <c r="S8424" s="42">
        <v>1</v>
      </c>
      <c r="T8424" s="42" t="s">
        <v>91</v>
      </c>
      <c r="U8424" s="42">
        <v>999</v>
      </c>
      <c r="V8424" s="42" t="s">
        <v>7669</v>
      </c>
      <c r="W8424" s="42">
        <v>44094</v>
      </c>
      <c r="X8424" s="42"/>
      <c r="Y8424" t="str" s="42">
        <v>法宝。隐身期间取消单位碰撞，可穿过怪群；延长隐身与穿怪的持续时间；留存备用灵力，缩短隐息幡技能冷却时间。</v>
      </c>
      <c r="Z8424" t="str" s="42">
        <v>|cff00FF00“幡影覆身，形息皆敛；隐时身若无碍，可穿过怪群，若先出手则藏形自解。”——《太阴藏形秘箓》|r</v>
      </c>
      <c r="AA8424" t="str" s="42">
        <v>法宝打造获得。成宝核心×1；主材：百载灵蚕丝×1；辅材类别：阵旗灵丝×1；特性材料类别：妖丹×1。</v>
      </c>
      <c r="AB8424" s="42">
        <v>12421014</v>
      </c>
      <c r="AC8424" s="42" t="s">
        <v>121</v>
      </c>
      <c r="AD8424" s="42">
        <v>0</v>
      </c>
      <c r="AE8424" s="42"/>
      <c r="AF8424" s="42">
        <v>70004</v>
      </c>
      <c r="AG8424" s="42"/>
      <c r="AH8424" s="42">
        <v>90000</v>
      </c>
      <c r="AI8424" s="42" t="s">
        <v>7668</v>
      </c>
      <c r="AJ8424" s="42" t="s">
        <v>8071</v>
      </c>
      <c r="AK8424" s="42" t="s">
        <v>345</v>
      </c>
      <c r="AL8424" t="s">
        <v>8072</v>
      </c>
    </row>
    <row r="8425" spans="2:38">
      <c r="B8425" s="16" t="n">
        <f>10000000+INDEX(编号表!$B:$B,MATCH(F8425,编号表!$A:$A,0))*100000+INDEX(编号表!$F:$F,MATCH(D8425,编号表!$E:$E,0))*1000+INDEX(编号表!$D:$D,MATCH(E8425,编号表!$C:$C,0))*10000+G8425</f>
        <v>12444095</v>
      </c>
      <c r="C8425" s="42" t="s">
        <v>8695</v>
      </c>
      <c r="D8425" s="42" t="s">
        <v>108</v>
      </c>
      <c r="E8425" s="42" t="s">
        <v>345</v>
      </c>
      <c r="F8425" s="42" t="s">
        <v>7668</v>
      </c>
      <c r="G8425" s="42">
        <v>95</v>
      </c>
      <c r="H8425" s="42"/>
      <c r="I8425" s="42">
        <v>60</v>
      </c>
      <c r="J8425" s="42" t="str">
        <f t="shared" si="140"/>
        <v>大类_仙品元婴法宝</v>
      </c>
      <c r="K8425" s="42" t="s">
        <v>6698</v>
      </c>
      <c r="L8425" s="42"/>
      <c r="M8425" s="42" t="s">
        <v>7668</v>
      </c>
      <c r="N8425" s="42"/>
      <c r="O8425" s="42">
        <v>0</v>
      </c>
      <c r="P8425" s="42" t="b">
        <v>1</v>
      </c>
      <c r="Q8425" s="42"/>
      <c r="R8425" s="42" t="b">
        <v>0</v>
      </c>
      <c r="S8425" s="42">
        <v>1</v>
      </c>
      <c r="T8425" s="42" t="s">
        <v>91</v>
      </c>
      <c r="U8425" s="42">
        <v>999</v>
      </c>
      <c r="V8425" s="42" t="s">
        <v>7669</v>
      </c>
      <c r="W8425" s="42">
        <v>44095</v>
      </c>
      <c r="X8425" s="42"/>
      <c r="Y8425" s="42" t="s">
        <v>8696</v>
      </c>
      <c r="Z8425" s="42" t="s">
        <v>8697</v>
      </c>
      <c r="AA8425" t="str" s="42">
        <v>法宝打造获得。成宝核心×1；主材：裂金玄铁×1；辅材类别：獠牙×1；特性材料类别：金行凝华×1。</v>
      </c>
      <c r="AB8425" s="42">
        <v>12441086</v>
      </c>
      <c r="AC8425" s="42" t="s">
        <v>121</v>
      </c>
      <c r="AD8425" s="42">
        <v>0</v>
      </c>
      <c r="AE8425" s="42"/>
      <c r="AF8425" s="42">
        <v>70004</v>
      </c>
      <c r="AG8425" s="42"/>
      <c r="AH8425" s="42">
        <v>90000</v>
      </c>
      <c r="AI8425" s="42" t="s">
        <v>7668</v>
      </c>
      <c r="AJ8425" s="42" t="s">
        <v>8699</v>
      </c>
      <c r="AK8425" s="42" t="s">
        <v>345</v>
      </c>
      <c r="AL8425" t="s">
        <v>8700</v>
      </c>
    </row>
    <row r="8426" spans="2:38">
      <c r="B8426" s="16" t="n">
        <f>10000000+INDEX(编号表!$B:$B,MATCH(F8426,编号表!$A:$A,0))*100000+INDEX(编号表!$F:$F,MATCH(D8426,编号表!$E:$E,0))*1000+INDEX(编号表!$D:$D,MATCH(E8426,编号表!$C:$C,0))*10000+G8426</f>
        <v>12444096</v>
      </c>
      <c r="C8426" s="42" t="s">
        <v>8701</v>
      </c>
      <c r="D8426" s="42" t="s">
        <v>108</v>
      </c>
      <c r="E8426" s="42" t="s">
        <v>345</v>
      </c>
      <c r="F8426" s="42" t="s">
        <v>7668</v>
      </c>
      <c r="G8426" s="42">
        <v>96</v>
      </c>
      <c r="H8426" s="42"/>
      <c r="I8426" s="42">
        <v>60</v>
      </c>
      <c r="J8426" s="42" t="str">
        <f t="shared" si="140"/>
        <v>大类_仙品元婴法宝</v>
      </c>
      <c r="K8426" s="42" t="s">
        <v>6698</v>
      </c>
      <c r="L8426" s="42"/>
      <c r="M8426" s="42" t="s">
        <v>7668</v>
      </c>
      <c r="N8426" s="42"/>
      <c r="O8426" s="42">
        <v>0</v>
      </c>
      <c r="P8426" s="42" t="b">
        <v>1</v>
      </c>
      <c r="Q8426" s="42"/>
      <c r="R8426" s="42" t="b">
        <v>0</v>
      </c>
      <c r="S8426" s="42">
        <v>1</v>
      </c>
      <c r="T8426" s="42" t="s">
        <v>91</v>
      </c>
      <c r="U8426" s="42">
        <v>999</v>
      </c>
      <c r="V8426" s="42" t="s">
        <v>7669</v>
      </c>
      <c r="W8426" s="42">
        <v>44096</v>
      </c>
      <c r="X8426" s="42"/>
      <c r="Y8426" s="42" t="s">
        <v>8702</v>
      </c>
      <c r="Z8426" s="42" t="s">
        <v>8697</v>
      </c>
      <c r="AA8426" t="str" s="42">
        <v>法宝打造获得。成宝核心×1；主材：裂金玄铁×1；辅材类别：獠牙×1；特性材料类别：木行凝华×1。</v>
      </c>
      <c r="AB8426" s="42">
        <v>12441086</v>
      </c>
      <c r="AC8426" s="42" t="s">
        <v>121</v>
      </c>
      <c r="AD8426" s="42">
        <v>0</v>
      </c>
      <c r="AE8426" s="42"/>
      <c r="AF8426" s="42">
        <v>70004</v>
      </c>
      <c r="AG8426" s="42"/>
      <c r="AH8426" s="42">
        <v>90000</v>
      </c>
      <c r="AI8426" s="42" t="s">
        <v>7668</v>
      </c>
      <c r="AJ8426" s="42" t="s">
        <v>8699</v>
      </c>
      <c r="AK8426" s="42" t="s">
        <v>345</v>
      </c>
      <c r="AL8426" t="s">
        <v>8704</v>
      </c>
    </row>
    <row r="8427" spans="2:38">
      <c r="B8427" s="16" t="n">
        <f>10000000+INDEX(编号表!$B:$B,MATCH(F8427,编号表!$A:$A,0))*100000+INDEX(编号表!$F:$F,MATCH(D8427,编号表!$E:$E,0))*1000+INDEX(编号表!$D:$D,MATCH(E8427,编号表!$C:$C,0))*10000+G8427</f>
        <v>12444097</v>
      </c>
      <c r="C8427" s="42" t="s">
        <v>8705</v>
      </c>
      <c r="D8427" s="42" t="s">
        <v>108</v>
      </c>
      <c r="E8427" s="42" t="s">
        <v>345</v>
      </c>
      <c r="F8427" s="42" t="s">
        <v>7668</v>
      </c>
      <c r="G8427" s="42">
        <v>97</v>
      </c>
      <c r="H8427" s="42"/>
      <c r="I8427" s="42">
        <v>60</v>
      </c>
      <c r="J8427" s="42" t="str">
        <f t="shared" si="140"/>
        <v>大类_仙品元婴法宝</v>
      </c>
      <c r="K8427" s="42" t="s">
        <v>6698</v>
      </c>
      <c r="L8427" s="42"/>
      <c r="M8427" s="42" t="s">
        <v>7668</v>
      </c>
      <c r="N8427" s="42"/>
      <c r="O8427" s="42">
        <v>0</v>
      </c>
      <c r="P8427" s="42" t="b">
        <v>1</v>
      </c>
      <c r="Q8427" s="42"/>
      <c r="R8427" s="42" t="b">
        <v>0</v>
      </c>
      <c r="S8427" s="42">
        <v>1</v>
      </c>
      <c r="T8427" s="42" t="s">
        <v>91</v>
      </c>
      <c r="U8427" s="42">
        <v>999</v>
      </c>
      <c r="V8427" s="42" t="s">
        <v>7669</v>
      </c>
      <c r="W8427" s="42">
        <v>44097</v>
      </c>
      <c r="X8427" s="42"/>
      <c r="Y8427" s="42" t="s">
        <v>8706</v>
      </c>
      <c r="Z8427" s="42" t="s">
        <v>8697</v>
      </c>
      <c r="AA8427" t="str" s="42">
        <v>法宝打造获得。成宝核心×1；主材：裂金玄铁×1；辅材类别：獠牙×1；特性材料类别：水行凝华×1。</v>
      </c>
      <c r="AB8427" s="42">
        <v>12441086</v>
      </c>
      <c r="AC8427" s="42" t="s">
        <v>121</v>
      </c>
      <c r="AD8427" s="42">
        <v>0</v>
      </c>
      <c r="AE8427" s="42"/>
      <c r="AF8427" s="42">
        <v>70004</v>
      </c>
      <c r="AG8427" s="42"/>
      <c r="AH8427" s="42">
        <v>90000</v>
      </c>
      <c r="AI8427" s="42" t="s">
        <v>7668</v>
      </c>
      <c r="AJ8427" s="42" t="s">
        <v>8699</v>
      </c>
      <c r="AK8427" s="42" t="s">
        <v>345</v>
      </c>
      <c r="AL8427" t="s">
        <v>8708</v>
      </c>
    </row>
    <row r="8428" spans="2:38">
      <c r="B8428" s="16" t="n">
        <f>10000000+INDEX(编号表!$B:$B,MATCH(F8428,编号表!$A:$A,0))*100000+INDEX(编号表!$F:$F,MATCH(D8428,编号表!$E:$E,0))*1000+INDEX(编号表!$D:$D,MATCH(E8428,编号表!$C:$C,0))*10000+G8428</f>
        <v>12444098</v>
      </c>
      <c r="C8428" s="42" t="s">
        <v>8709</v>
      </c>
      <c r="D8428" s="42" t="s">
        <v>108</v>
      </c>
      <c r="E8428" s="42" t="s">
        <v>345</v>
      </c>
      <c r="F8428" s="42" t="s">
        <v>7668</v>
      </c>
      <c r="G8428" s="42">
        <v>98</v>
      </c>
      <c r="H8428" s="42"/>
      <c r="I8428" s="42">
        <v>60</v>
      </c>
      <c r="J8428" s="42" t="str">
        <f t="shared" si="140"/>
        <v>大类_仙品元婴法宝</v>
      </c>
      <c r="K8428" s="42" t="s">
        <v>6698</v>
      </c>
      <c r="L8428" s="42"/>
      <c r="M8428" s="42" t="s">
        <v>7668</v>
      </c>
      <c r="N8428" s="42"/>
      <c r="O8428" s="42">
        <v>0</v>
      </c>
      <c r="P8428" s="42" t="b">
        <v>1</v>
      </c>
      <c r="Q8428" s="42"/>
      <c r="R8428" s="42" t="b">
        <v>0</v>
      </c>
      <c r="S8428" s="42">
        <v>1</v>
      </c>
      <c r="T8428" s="42" t="s">
        <v>91</v>
      </c>
      <c r="U8428" s="42">
        <v>999</v>
      </c>
      <c r="V8428" s="42" t="s">
        <v>7669</v>
      </c>
      <c r="W8428" s="42">
        <v>44098</v>
      </c>
      <c r="X8428" s="42"/>
      <c r="Y8428" s="42" t="s">
        <v>8710</v>
      </c>
      <c r="Z8428" s="42" t="s">
        <v>8697</v>
      </c>
      <c r="AA8428" t="str" s="42">
        <v>法宝打造获得。成宝核心×1；主材：裂金玄铁×1；辅材类别：獠牙×1；特性材料类别：火行凝华×1。</v>
      </c>
      <c r="AB8428" s="42">
        <v>12441086</v>
      </c>
      <c r="AC8428" s="42" t="s">
        <v>121</v>
      </c>
      <c r="AD8428" s="42">
        <v>0</v>
      </c>
      <c r="AE8428" s="42"/>
      <c r="AF8428" s="42">
        <v>70004</v>
      </c>
      <c r="AG8428" s="42"/>
      <c r="AH8428" s="42">
        <v>90000</v>
      </c>
      <c r="AI8428" s="42" t="s">
        <v>7668</v>
      </c>
      <c r="AJ8428" s="42" t="s">
        <v>8699</v>
      </c>
      <c r="AK8428" s="42" t="s">
        <v>345</v>
      </c>
      <c r="AL8428" t="s">
        <v>8712</v>
      </c>
    </row>
    <row r="8429" spans="2:38">
      <c r="B8429" s="16" t="n">
        <f>10000000+INDEX(编号表!$B:$B,MATCH(F8429,编号表!$A:$A,0))*100000+INDEX(编号表!$F:$F,MATCH(D8429,编号表!$E:$E,0))*1000+INDEX(编号表!$D:$D,MATCH(E8429,编号表!$C:$C,0))*10000+G8429</f>
        <v>12444099</v>
      </c>
      <c r="C8429" s="42" t="s">
        <v>8713</v>
      </c>
      <c r="D8429" s="42" t="s">
        <v>108</v>
      </c>
      <c r="E8429" s="42" t="s">
        <v>345</v>
      </c>
      <c r="F8429" s="42" t="s">
        <v>7668</v>
      </c>
      <c r="G8429" s="42">
        <v>99</v>
      </c>
      <c r="H8429" s="42"/>
      <c r="I8429" s="42">
        <v>60</v>
      </c>
      <c r="J8429" s="42" t="str">
        <f t="shared" si="140"/>
        <v>大类_仙品元婴法宝</v>
      </c>
      <c r="K8429" s="42" t="s">
        <v>6698</v>
      </c>
      <c r="L8429" s="42"/>
      <c r="M8429" s="42" t="s">
        <v>7668</v>
      </c>
      <c r="N8429" s="42"/>
      <c r="O8429" s="42">
        <v>0</v>
      </c>
      <c r="P8429" s="42" t="b">
        <v>1</v>
      </c>
      <c r="Q8429" s="42"/>
      <c r="R8429" s="42" t="b">
        <v>0</v>
      </c>
      <c r="S8429" s="42">
        <v>1</v>
      </c>
      <c r="T8429" s="42" t="s">
        <v>91</v>
      </c>
      <c r="U8429" s="42">
        <v>999</v>
      </c>
      <c r="V8429" s="42" t="s">
        <v>7669</v>
      </c>
      <c r="W8429" s="42">
        <v>44099</v>
      </c>
      <c r="X8429" s="42"/>
      <c r="Y8429" s="42" t="s">
        <v>8714</v>
      </c>
      <c r="Z8429" s="42" t="s">
        <v>8697</v>
      </c>
      <c r="AA8429" t="str" s="42">
        <v>法宝打造获得。成宝核心×1；主材：裂金玄铁×1；辅材类别：獠牙×1；特性材料类别：土行凝华×1。</v>
      </c>
      <c r="AB8429" s="42">
        <v>12441086</v>
      </c>
      <c r="AC8429" s="42" t="s">
        <v>121</v>
      </c>
      <c r="AD8429" s="42">
        <v>0</v>
      </c>
      <c r="AE8429" s="42"/>
      <c r="AF8429" s="42">
        <v>70004</v>
      </c>
      <c r="AG8429" s="42"/>
      <c r="AH8429" s="42">
        <v>90000</v>
      </c>
      <c r="AI8429" s="42" t="s">
        <v>7668</v>
      </c>
      <c r="AJ8429" s="42" t="s">
        <v>8699</v>
      </c>
      <c r="AK8429" s="42" t="s">
        <v>345</v>
      </c>
      <c r="AL8429" t="s">
        <v>8716</v>
      </c>
    </row>
    <row r="8430" spans="2:38">
      <c r="B8430" s="16" t="n">
        <f>10000000+INDEX(编号表!$B:$B,MATCH(F8430,编号表!$A:$A,0))*100000+INDEX(编号表!$F:$F,MATCH(D8430,编号表!$E:$E,0))*1000+INDEX(编号表!$D:$D,MATCH(E8430,编号表!$C:$C,0))*10000+G8430</f>
        <v>12444100</v>
      </c>
      <c r="C8430" s="42" t="s">
        <v>8717</v>
      </c>
      <c r="D8430" s="42" t="s">
        <v>108</v>
      </c>
      <c r="E8430" s="42" t="s">
        <v>345</v>
      </c>
      <c r="F8430" s="42" t="s">
        <v>7668</v>
      </c>
      <c r="G8430" s="42">
        <v>100</v>
      </c>
      <c r="H8430" s="42"/>
      <c r="I8430" s="42">
        <v>60</v>
      </c>
      <c r="J8430" s="42" t="str">
        <f t="shared" si="140"/>
        <v>大类_仙品元婴法宝</v>
      </c>
      <c r="K8430" s="42" t="s">
        <v>6698</v>
      </c>
      <c r="L8430" s="42"/>
      <c r="M8430" s="42" t="s">
        <v>7668</v>
      </c>
      <c r="N8430" s="42"/>
      <c r="O8430" s="42">
        <v>0</v>
      </c>
      <c r="P8430" s="42" t="b">
        <v>1</v>
      </c>
      <c r="Q8430" s="42"/>
      <c r="R8430" s="42" t="b">
        <v>0</v>
      </c>
      <c r="S8430" s="42">
        <v>1</v>
      </c>
      <c r="T8430" s="42" t="s">
        <v>91</v>
      </c>
      <c r="U8430" s="42">
        <v>999</v>
      </c>
      <c r="V8430" s="42" t="s">
        <v>7669</v>
      </c>
      <c r="W8430" s="42">
        <v>44100</v>
      </c>
      <c r="X8430" s="42"/>
      <c r="Y8430" s="42" t="s">
        <v>8718</v>
      </c>
      <c r="Z8430" s="42" t="s">
        <v>8697</v>
      </c>
      <c r="AA8430" t="str" s="42">
        <v>法宝打造获得。成宝核心×1；主材：裂金玄铁×1；辅材类别：獠牙×1；特性材料类别：毒血×1。</v>
      </c>
      <c r="AB8430" s="42">
        <v>12441086</v>
      </c>
      <c r="AC8430" s="42" t="s">
        <v>121</v>
      </c>
      <c r="AD8430" s="42">
        <v>0</v>
      </c>
      <c r="AE8430" s="42"/>
      <c r="AF8430" s="42">
        <v>70004</v>
      </c>
      <c r="AG8430" s="42"/>
      <c r="AH8430" s="42">
        <v>90000</v>
      </c>
      <c r="AI8430" s="42" t="s">
        <v>7668</v>
      </c>
      <c r="AJ8430" s="42" t="s">
        <v>8699</v>
      </c>
      <c r="AK8430" s="42" t="s">
        <v>345</v>
      </c>
      <c r="AL8430" t="s">
        <v>8720</v>
      </c>
    </row>
    <row r="8431" spans="2:38">
      <c r="B8431" s="16" t="n">
        <f>10000000+INDEX(编号表!$B:$B,MATCH(F8431,编号表!$A:$A,0))*100000+INDEX(编号表!$F:$F,MATCH(D8431,编号表!$E:$E,0))*1000+INDEX(编号表!$D:$D,MATCH(E8431,编号表!$C:$C,0))*10000+G8431</f>
        <v>12444101</v>
      </c>
      <c r="C8431" s="42" t="s">
        <v>8721</v>
      </c>
      <c r="D8431" s="42" t="s">
        <v>108</v>
      </c>
      <c r="E8431" s="42" t="s">
        <v>345</v>
      </c>
      <c r="F8431" s="42" t="s">
        <v>7668</v>
      </c>
      <c r="G8431" s="42">
        <v>101</v>
      </c>
      <c r="H8431" s="42"/>
      <c r="I8431" s="42">
        <v>60</v>
      </c>
      <c r="J8431" s="42" t="str">
        <f t="shared" si="140"/>
        <v>大类_仙品元婴法宝</v>
      </c>
      <c r="K8431" s="42" t="s">
        <v>6698</v>
      </c>
      <c r="L8431" s="42"/>
      <c r="M8431" s="42" t="s">
        <v>7668</v>
      </c>
      <c r="N8431" s="42"/>
      <c r="O8431" s="42">
        <v>0</v>
      </c>
      <c r="P8431" s="42" t="b">
        <v>1</v>
      </c>
      <c r="Q8431" s="42"/>
      <c r="R8431" s="42" t="b">
        <v>0</v>
      </c>
      <c r="S8431" s="42">
        <v>1</v>
      </c>
      <c r="T8431" s="42" t="s">
        <v>91</v>
      </c>
      <c r="U8431" s="42">
        <v>999</v>
      </c>
      <c r="V8431" s="42" t="s">
        <v>7669</v>
      </c>
      <c r="W8431" s="42">
        <v>44101</v>
      </c>
      <c r="X8431" s="42"/>
      <c r="Y8431" s="42" t="s">
        <v>8718</v>
      </c>
      <c r="Z8431" s="42" t="s">
        <v>8697</v>
      </c>
      <c r="AA8431" t="str" s="42">
        <v>法宝打造获得。成宝核心×1；主材：裂金玄铁×1；辅材类别：獠牙×1；特性材料类别：毒囊×1。</v>
      </c>
      <c r="AB8431" s="42">
        <v>12441086</v>
      </c>
      <c r="AC8431" s="42" t="s">
        <v>121</v>
      </c>
      <c r="AD8431" s="42">
        <v>0</v>
      </c>
      <c r="AE8431" s="42"/>
      <c r="AF8431" s="42">
        <v>70004</v>
      </c>
      <c r="AG8431" s="42"/>
      <c r="AH8431" s="42">
        <v>90000</v>
      </c>
      <c r="AI8431" s="42" t="s">
        <v>7668</v>
      </c>
      <c r="AJ8431" s="42" t="s">
        <v>8699</v>
      </c>
      <c r="AK8431" s="42" t="s">
        <v>345</v>
      </c>
      <c r="AL8431" t="s">
        <v>8723</v>
      </c>
    </row>
    <row r="8432" spans="2:38">
      <c r="B8432" s="16" t="n">
        <f>10000000+INDEX(编号表!$B:$B,MATCH(F8432,编号表!$A:$A,0))*100000+INDEX(编号表!$F:$F,MATCH(D8432,编号表!$E:$E,0))*1000+INDEX(编号表!$D:$D,MATCH(E8432,编号表!$C:$C,0))*10000+G8432</f>
        <v>12444102</v>
      </c>
      <c r="C8432" s="42" t="s">
        <v>8724</v>
      </c>
      <c r="D8432" s="42" t="s">
        <v>108</v>
      </c>
      <c r="E8432" s="42" t="s">
        <v>345</v>
      </c>
      <c r="F8432" s="42" t="s">
        <v>7668</v>
      </c>
      <c r="G8432" s="42">
        <v>102</v>
      </c>
      <c r="H8432" s="42"/>
      <c r="I8432" s="42">
        <v>60</v>
      </c>
      <c r="J8432" s="42" t="str">
        <f t="shared" si="140"/>
        <v>大类_仙品元婴法宝</v>
      </c>
      <c r="K8432" s="42" t="s">
        <v>6698</v>
      </c>
      <c r="L8432" s="42"/>
      <c r="M8432" s="42" t="s">
        <v>7668</v>
      </c>
      <c r="N8432" s="42"/>
      <c r="O8432" s="42">
        <v>0</v>
      </c>
      <c r="P8432" s="42" t="b">
        <v>1</v>
      </c>
      <c r="Q8432" s="42"/>
      <c r="R8432" s="42" t="b">
        <v>0</v>
      </c>
      <c r="S8432" s="42">
        <v>1</v>
      </c>
      <c r="T8432" s="42" t="s">
        <v>91</v>
      </c>
      <c r="U8432" s="42">
        <v>999</v>
      </c>
      <c r="V8432" s="42" t="s">
        <v>7669</v>
      </c>
      <c r="W8432" s="42">
        <v>44102</v>
      </c>
      <c r="X8432" s="42"/>
      <c r="Y8432" s="42" t="s">
        <v>8725</v>
      </c>
      <c r="Z8432" s="42" t="s">
        <v>8697</v>
      </c>
      <c r="AA8432" t="str" s="42">
        <v>法宝打造获得。成宝核心×1；主材：裂金玄铁×1；辅材类别：獠牙×1；特性材料类别：利爪×1。</v>
      </c>
      <c r="AB8432" s="42">
        <v>12441086</v>
      </c>
      <c r="AC8432" s="42" t="s">
        <v>121</v>
      </c>
      <c r="AD8432" s="42">
        <v>0</v>
      </c>
      <c r="AE8432" s="42"/>
      <c r="AF8432" s="42">
        <v>70004</v>
      </c>
      <c r="AG8432" s="42"/>
      <c r="AH8432" s="42">
        <v>90000</v>
      </c>
      <c r="AI8432" s="42" t="s">
        <v>7668</v>
      </c>
      <c r="AJ8432" s="42" t="s">
        <v>8699</v>
      </c>
      <c r="AK8432" s="42" t="s">
        <v>345</v>
      </c>
      <c r="AL8432" t="s">
        <v>8727</v>
      </c>
    </row>
    <row r="8433" spans="2:38">
      <c r="B8433" s="16" t="n">
        <f>10000000+INDEX(编号表!$B:$B,MATCH(F8433,编号表!$A:$A,0))*100000+INDEX(编号表!$F:$F,MATCH(D8433,编号表!$E:$E,0))*1000+INDEX(编号表!$D:$D,MATCH(E8433,编号表!$C:$C,0))*10000+G8433</f>
        <v>12444103</v>
      </c>
      <c r="C8433" s="42" t="s">
        <v>8728</v>
      </c>
      <c r="D8433" s="42" t="s">
        <v>108</v>
      </c>
      <c r="E8433" s="42" t="s">
        <v>345</v>
      </c>
      <c r="F8433" s="42" t="s">
        <v>7668</v>
      </c>
      <c r="G8433" s="42">
        <v>103</v>
      </c>
      <c r="H8433" s="42"/>
      <c r="I8433" s="42">
        <v>60</v>
      </c>
      <c r="J8433" s="42" t="str">
        <f t="shared" si="140"/>
        <v>大类_仙品元婴法宝</v>
      </c>
      <c r="K8433" s="42" t="s">
        <v>6698</v>
      </c>
      <c r="L8433" s="42"/>
      <c r="M8433" s="42" t="s">
        <v>7668</v>
      </c>
      <c r="N8433" s="42"/>
      <c r="O8433" s="42">
        <v>0</v>
      </c>
      <c r="P8433" s="42" t="b">
        <v>1</v>
      </c>
      <c r="Q8433" s="42"/>
      <c r="R8433" s="42" t="b">
        <v>0</v>
      </c>
      <c r="S8433" s="42">
        <v>1</v>
      </c>
      <c r="T8433" s="42" t="s">
        <v>91</v>
      </c>
      <c r="U8433" s="42">
        <v>999</v>
      </c>
      <c r="V8433" s="42" t="s">
        <v>7669</v>
      </c>
      <c r="W8433" s="42">
        <v>44103</v>
      </c>
      <c r="X8433" s="42"/>
      <c r="Y8433" s="42" t="s">
        <v>8729</v>
      </c>
      <c r="Z8433" s="42" t="s">
        <v>8697</v>
      </c>
      <c r="AA8433" t="str" s="42">
        <v>法宝打造获得。成宝核心×1；主材：裂金玄铁×1；辅材类别：翎羽×1；特性材料类别：金行凝华×1。</v>
      </c>
      <c r="AB8433" s="42">
        <v>12441086</v>
      </c>
      <c r="AC8433" s="42" t="s">
        <v>121</v>
      </c>
      <c r="AD8433" s="42">
        <v>0</v>
      </c>
      <c r="AE8433" s="42"/>
      <c r="AF8433" s="42">
        <v>70004</v>
      </c>
      <c r="AG8433" s="42"/>
      <c r="AH8433" s="42">
        <v>90000</v>
      </c>
      <c r="AI8433" s="42" t="s">
        <v>7668</v>
      </c>
      <c r="AJ8433" s="42" t="s">
        <v>8699</v>
      </c>
      <c r="AK8433" s="42" t="s">
        <v>345</v>
      </c>
      <c r="AL8433" t="s">
        <v>8731</v>
      </c>
    </row>
    <row r="8434" spans="2:38">
      <c r="B8434" s="16" t="n">
        <f>10000000+INDEX(编号表!$B:$B,MATCH(F8434,编号表!$A:$A,0))*100000+INDEX(编号表!$F:$F,MATCH(D8434,编号表!$E:$E,0))*1000+INDEX(编号表!$D:$D,MATCH(E8434,编号表!$C:$C,0))*10000+G8434</f>
        <v>12444104</v>
      </c>
      <c r="C8434" s="42" t="s">
        <v>8732</v>
      </c>
      <c r="D8434" s="42" t="s">
        <v>108</v>
      </c>
      <c r="E8434" s="42" t="s">
        <v>345</v>
      </c>
      <c r="F8434" s="42" t="s">
        <v>7668</v>
      </c>
      <c r="G8434" s="42">
        <v>104</v>
      </c>
      <c r="H8434" s="42"/>
      <c r="I8434" s="42">
        <v>60</v>
      </c>
      <c r="J8434" s="42" t="str">
        <f t="shared" si="140"/>
        <v>大类_仙品元婴法宝</v>
      </c>
      <c r="K8434" s="42" t="s">
        <v>6698</v>
      </c>
      <c r="L8434" s="42"/>
      <c r="M8434" s="42" t="s">
        <v>7668</v>
      </c>
      <c r="N8434" s="42"/>
      <c r="O8434" s="42">
        <v>0</v>
      </c>
      <c r="P8434" s="42" t="b">
        <v>1</v>
      </c>
      <c r="Q8434" s="42"/>
      <c r="R8434" s="42" t="b">
        <v>0</v>
      </c>
      <c r="S8434" s="42">
        <v>1</v>
      </c>
      <c r="T8434" s="42" t="s">
        <v>91</v>
      </c>
      <c r="U8434" s="42">
        <v>999</v>
      </c>
      <c r="V8434" s="42" t="s">
        <v>7669</v>
      </c>
      <c r="W8434" s="42">
        <v>44104</v>
      </c>
      <c r="X8434" s="42"/>
      <c r="Y8434" s="42" t="s">
        <v>8733</v>
      </c>
      <c r="Z8434" s="42" t="s">
        <v>8697</v>
      </c>
      <c r="AA8434" t="str" s="42">
        <v>法宝打造获得。成宝核心×1；主材：裂金玄铁×1；辅材类别：翎羽×1；特性材料类别：木行凝华×1。</v>
      </c>
      <c r="AB8434" s="42">
        <v>12441086</v>
      </c>
      <c r="AC8434" s="42" t="s">
        <v>121</v>
      </c>
      <c r="AD8434" s="42">
        <v>0</v>
      </c>
      <c r="AE8434" s="42"/>
      <c r="AF8434" s="42">
        <v>70004</v>
      </c>
      <c r="AG8434" s="42"/>
      <c r="AH8434" s="42">
        <v>90000</v>
      </c>
      <c r="AI8434" s="42" t="s">
        <v>7668</v>
      </c>
      <c r="AJ8434" s="42" t="s">
        <v>8699</v>
      </c>
      <c r="AK8434" s="42" t="s">
        <v>345</v>
      </c>
      <c r="AL8434" t="s">
        <v>8735</v>
      </c>
    </row>
    <row r="8435" spans="2:38">
      <c r="B8435" s="16" t="n">
        <f>10000000+INDEX(编号表!$B:$B,MATCH(F8435,编号表!$A:$A,0))*100000+INDEX(编号表!$F:$F,MATCH(D8435,编号表!$E:$E,0))*1000+INDEX(编号表!$D:$D,MATCH(E8435,编号表!$C:$C,0))*10000+G8435</f>
        <v>12444105</v>
      </c>
      <c r="C8435" s="42" t="s">
        <v>8736</v>
      </c>
      <c r="D8435" s="42" t="s">
        <v>108</v>
      </c>
      <c r="E8435" s="42" t="s">
        <v>345</v>
      </c>
      <c r="F8435" s="42" t="s">
        <v>7668</v>
      </c>
      <c r="G8435" s="42">
        <v>105</v>
      </c>
      <c r="H8435" s="42"/>
      <c r="I8435" s="42">
        <v>60</v>
      </c>
      <c r="J8435" s="42" t="str">
        <f t="shared" si="140"/>
        <v>大类_仙品元婴法宝</v>
      </c>
      <c r="K8435" s="42" t="s">
        <v>6698</v>
      </c>
      <c r="L8435" s="42"/>
      <c r="M8435" s="42" t="s">
        <v>7668</v>
      </c>
      <c r="N8435" s="42"/>
      <c r="O8435" s="42">
        <v>0</v>
      </c>
      <c r="P8435" s="42" t="b">
        <v>1</v>
      </c>
      <c r="Q8435" s="42"/>
      <c r="R8435" s="42" t="b">
        <v>0</v>
      </c>
      <c r="S8435" s="42">
        <v>1</v>
      </c>
      <c r="T8435" s="42" t="s">
        <v>91</v>
      </c>
      <c r="U8435" s="42">
        <v>999</v>
      </c>
      <c r="V8435" s="42" t="s">
        <v>7669</v>
      </c>
      <c r="W8435" s="42">
        <v>44105</v>
      </c>
      <c r="X8435" s="42"/>
      <c r="Y8435" s="42" t="s">
        <v>8737</v>
      </c>
      <c r="Z8435" s="42" t="s">
        <v>8697</v>
      </c>
      <c r="AA8435" t="str" s="42">
        <v>法宝打造获得。成宝核心×1；主材：裂金玄铁×1；辅材类别：翎羽×1；特性材料类别：水行凝华×1。</v>
      </c>
      <c r="AB8435" s="42">
        <v>12441086</v>
      </c>
      <c r="AC8435" s="42" t="s">
        <v>121</v>
      </c>
      <c r="AD8435" s="42">
        <v>0</v>
      </c>
      <c r="AE8435" s="42"/>
      <c r="AF8435" s="42">
        <v>70004</v>
      </c>
      <c r="AG8435" s="42"/>
      <c r="AH8435" s="42">
        <v>90000</v>
      </c>
      <c r="AI8435" s="42" t="s">
        <v>7668</v>
      </c>
      <c r="AJ8435" s="42" t="s">
        <v>8699</v>
      </c>
      <c r="AK8435" s="42" t="s">
        <v>345</v>
      </c>
      <c r="AL8435" t="s">
        <v>8739</v>
      </c>
    </row>
    <row r="8436" spans="2:38">
      <c r="B8436" s="16" t="n">
        <f>10000000+INDEX(编号表!$B:$B,MATCH(F8436,编号表!$A:$A,0))*100000+INDEX(编号表!$F:$F,MATCH(D8436,编号表!$E:$E,0))*1000+INDEX(编号表!$D:$D,MATCH(E8436,编号表!$C:$C,0))*10000+G8436</f>
        <v>12444106</v>
      </c>
      <c r="C8436" s="42" t="s">
        <v>8740</v>
      </c>
      <c r="D8436" s="42" t="s">
        <v>108</v>
      </c>
      <c r="E8436" s="42" t="s">
        <v>345</v>
      </c>
      <c r="F8436" s="42" t="s">
        <v>7668</v>
      </c>
      <c r="G8436" s="42">
        <v>106</v>
      </c>
      <c r="H8436" s="42"/>
      <c r="I8436" s="42">
        <v>60</v>
      </c>
      <c r="J8436" s="42" t="str">
        <f t="shared" si="140"/>
        <v>大类_仙品元婴法宝</v>
      </c>
      <c r="K8436" s="42" t="s">
        <v>6698</v>
      </c>
      <c r="L8436" s="42"/>
      <c r="M8436" s="42" t="s">
        <v>7668</v>
      </c>
      <c r="N8436" s="42"/>
      <c r="O8436" s="42">
        <v>0</v>
      </c>
      <c r="P8436" s="42" t="b">
        <v>1</v>
      </c>
      <c r="Q8436" s="42"/>
      <c r="R8436" s="42" t="b">
        <v>0</v>
      </c>
      <c r="S8436" s="42">
        <v>1</v>
      </c>
      <c r="T8436" s="42" t="s">
        <v>91</v>
      </c>
      <c r="U8436" s="42">
        <v>999</v>
      </c>
      <c r="V8436" s="42" t="s">
        <v>7669</v>
      </c>
      <c r="W8436" s="42">
        <v>44106</v>
      </c>
      <c r="X8436" s="42"/>
      <c r="Y8436" s="42" t="s">
        <v>8741</v>
      </c>
      <c r="Z8436" s="42" t="s">
        <v>8697</v>
      </c>
      <c r="AA8436" t="str" s="42">
        <v>法宝打造获得。成宝核心×1；主材：裂金玄铁×1；辅材类别：翎羽×1；特性材料类别：火行凝华×1。</v>
      </c>
      <c r="AB8436" s="42">
        <v>12441086</v>
      </c>
      <c r="AC8436" s="42" t="s">
        <v>121</v>
      </c>
      <c r="AD8436" s="42">
        <v>0</v>
      </c>
      <c r="AE8436" s="42"/>
      <c r="AF8436" s="42">
        <v>70004</v>
      </c>
      <c r="AG8436" s="42"/>
      <c r="AH8436" s="42">
        <v>90000</v>
      </c>
      <c r="AI8436" s="42" t="s">
        <v>7668</v>
      </c>
      <c r="AJ8436" s="42" t="s">
        <v>8699</v>
      </c>
      <c r="AK8436" s="42" t="s">
        <v>345</v>
      </c>
      <c r="AL8436" t="s">
        <v>8743</v>
      </c>
    </row>
    <row r="8437" spans="2:38">
      <c r="B8437" s="16" t="n">
        <f>10000000+INDEX(编号表!$B:$B,MATCH(F8437,编号表!$A:$A,0))*100000+INDEX(编号表!$F:$F,MATCH(D8437,编号表!$E:$E,0))*1000+INDEX(编号表!$D:$D,MATCH(E8437,编号表!$C:$C,0))*10000+G8437</f>
        <v>12444107</v>
      </c>
      <c r="C8437" s="42" t="s">
        <v>8744</v>
      </c>
      <c r="D8437" s="42" t="s">
        <v>108</v>
      </c>
      <c r="E8437" s="42" t="s">
        <v>345</v>
      </c>
      <c r="F8437" s="42" t="s">
        <v>7668</v>
      </c>
      <c r="G8437" s="42">
        <v>107</v>
      </c>
      <c r="H8437" s="42"/>
      <c r="I8437" s="42">
        <v>60</v>
      </c>
      <c r="J8437" s="42" t="str">
        <f t="shared" si="140"/>
        <v>大类_仙品元婴法宝</v>
      </c>
      <c r="K8437" s="42" t="s">
        <v>6698</v>
      </c>
      <c r="L8437" s="42"/>
      <c r="M8437" s="42" t="s">
        <v>7668</v>
      </c>
      <c r="N8437" s="42"/>
      <c r="O8437" s="42">
        <v>0</v>
      </c>
      <c r="P8437" s="42" t="b">
        <v>1</v>
      </c>
      <c r="Q8437" s="42"/>
      <c r="R8437" s="42" t="b">
        <v>0</v>
      </c>
      <c r="S8437" s="42">
        <v>1</v>
      </c>
      <c r="T8437" s="42" t="s">
        <v>91</v>
      </c>
      <c r="U8437" s="42">
        <v>999</v>
      </c>
      <c r="V8437" s="42" t="s">
        <v>7669</v>
      </c>
      <c r="W8437" s="42">
        <v>44107</v>
      </c>
      <c r="X8437" s="42"/>
      <c r="Y8437" s="42" t="s">
        <v>8745</v>
      </c>
      <c r="Z8437" s="42" t="s">
        <v>8697</v>
      </c>
      <c r="AA8437" t="str" s="42">
        <v>法宝打造获得。成宝核心×1；主材：裂金玄铁×1；辅材类别：翎羽×1；特性材料类别：土行凝华×1。</v>
      </c>
      <c r="AB8437" s="42">
        <v>12441086</v>
      </c>
      <c r="AC8437" s="42" t="s">
        <v>121</v>
      </c>
      <c r="AD8437" s="42">
        <v>0</v>
      </c>
      <c r="AE8437" s="42"/>
      <c r="AF8437" s="42">
        <v>70004</v>
      </c>
      <c r="AG8437" s="42"/>
      <c r="AH8437" s="42">
        <v>90000</v>
      </c>
      <c r="AI8437" s="42" t="s">
        <v>7668</v>
      </c>
      <c r="AJ8437" s="42" t="s">
        <v>8699</v>
      </c>
      <c r="AK8437" s="42" t="s">
        <v>345</v>
      </c>
      <c r="AL8437" t="s">
        <v>8747</v>
      </c>
    </row>
    <row r="8438" spans="2:38">
      <c r="B8438" s="16" t="n">
        <f>10000000+INDEX(编号表!$B:$B,MATCH(F8438,编号表!$A:$A,0))*100000+INDEX(编号表!$F:$F,MATCH(D8438,编号表!$E:$E,0))*1000+INDEX(编号表!$D:$D,MATCH(E8438,编号表!$C:$C,0))*10000+G8438</f>
        <v>12444108</v>
      </c>
      <c r="C8438" s="42" t="s">
        <v>8748</v>
      </c>
      <c r="D8438" s="42" t="s">
        <v>108</v>
      </c>
      <c r="E8438" s="42" t="s">
        <v>345</v>
      </c>
      <c r="F8438" s="42" t="s">
        <v>7668</v>
      </c>
      <c r="G8438" s="42">
        <v>108</v>
      </c>
      <c r="H8438" s="42"/>
      <c r="I8438" s="42">
        <v>60</v>
      </c>
      <c r="J8438" s="42" t="str">
        <f t="shared" si="140"/>
        <v>大类_仙品元婴法宝</v>
      </c>
      <c r="K8438" s="42" t="s">
        <v>6698</v>
      </c>
      <c r="L8438" s="42"/>
      <c r="M8438" s="42" t="s">
        <v>7668</v>
      </c>
      <c r="N8438" s="42"/>
      <c r="O8438" s="42">
        <v>0</v>
      </c>
      <c r="P8438" s="42" t="b">
        <v>1</v>
      </c>
      <c r="Q8438" s="42"/>
      <c r="R8438" s="42" t="b">
        <v>0</v>
      </c>
      <c r="S8438" s="42">
        <v>1</v>
      </c>
      <c r="T8438" s="42" t="s">
        <v>91</v>
      </c>
      <c r="U8438" s="42">
        <v>999</v>
      </c>
      <c r="V8438" s="42" t="s">
        <v>7669</v>
      </c>
      <c r="W8438" s="42">
        <v>44108</v>
      </c>
      <c r="X8438" s="42"/>
      <c r="Y8438" s="42" t="s">
        <v>8749</v>
      </c>
      <c r="Z8438" s="42" t="s">
        <v>8697</v>
      </c>
      <c r="AA8438" t="str" s="42">
        <v>法宝打造获得。成宝核心×1；主材：裂金玄铁×1；辅材类别：翎羽×1；特性材料类别：毒血×1。</v>
      </c>
      <c r="AB8438" s="42">
        <v>12441086</v>
      </c>
      <c r="AC8438" s="42" t="s">
        <v>121</v>
      </c>
      <c r="AD8438" s="42">
        <v>0</v>
      </c>
      <c r="AE8438" s="42"/>
      <c r="AF8438" s="42">
        <v>70004</v>
      </c>
      <c r="AG8438" s="42"/>
      <c r="AH8438" s="42">
        <v>90000</v>
      </c>
      <c r="AI8438" s="42" t="s">
        <v>7668</v>
      </c>
      <c r="AJ8438" s="42" t="s">
        <v>8699</v>
      </c>
      <c r="AK8438" s="42" t="s">
        <v>345</v>
      </c>
      <c r="AL8438" t="s">
        <v>8751</v>
      </c>
    </row>
    <row r="8439" spans="2:38">
      <c r="B8439" s="16" t="n">
        <f>10000000+INDEX(编号表!$B:$B,MATCH(F8439,编号表!$A:$A,0))*100000+INDEX(编号表!$F:$F,MATCH(D8439,编号表!$E:$E,0))*1000+INDEX(编号表!$D:$D,MATCH(E8439,编号表!$C:$C,0))*10000+G8439</f>
        <v>12444109</v>
      </c>
      <c r="C8439" s="42" t="s">
        <v>8752</v>
      </c>
      <c r="D8439" s="42" t="s">
        <v>108</v>
      </c>
      <c r="E8439" s="42" t="s">
        <v>345</v>
      </c>
      <c r="F8439" s="42" t="s">
        <v>7668</v>
      </c>
      <c r="G8439" s="42">
        <v>109</v>
      </c>
      <c r="H8439" s="42"/>
      <c r="I8439" s="42">
        <v>60</v>
      </c>
      <c r="J8439" s="42" t="str">
        <f t="shared" si="140"/>
        <v>大类_仙品元婴法宝</v>
      </c>
      <c r="K8439" s="42" t="s">
        <v>6698</v>
      </c>
      <c r="L8439" s="42"/>
      <c r="M8439" s="42" t="s">
        <v>7668</v>
      </c>
      <c r="N8439" s="42"/>
      <c r="O8439" s="42">
        <v>0</v>
      </c>
      <c r="P8439" s="42" t="b">
        <v>1</v>
      </c>
      <c r="Q8439" s="42"/>
      <c r="R8439" s="42" t="b">
        <v>0</v>
      </c>
      <c r="S8439" s="42">
        <v>1</v>
      </c>
      <c r="T8439" s="42" t="s">
        <v>91</v>
      </c>
      <c r="U8439" s="42">
        <v>999</v>
      </c>
      <c r="V8439" s="42" t="s">
        <v>7669</v>
      </c>
      <c r="W8439" s="42">
        <v>44109</v>
      </c>
      <c r="X8439" s="42"/>
      <c r="Y8439" s="42" t="s">
        <v>8749</v>
      </c>
      <c r="Z8439" s="42" t="s">
        <v>8697</v>
      </c>
      <c r="AA8439" t="str" s="42">
        <v>法宝打造获得。成宝核心×1；主材：裂金玄铁×1；辅材类别：翎羽×1；特性材料类别：毒囊×1。</v>
      </c>
      <c r="AB8439" s="42">
        <v>12441086</v>
      </c>
      <c r="AC8439" s="42" t="s">
        <v>121</v>
      </c>
      <c r="AD8439" s="42">
        <v>0</v>
      </c>
      <c r="AE8439" s="42"/>
      <c r="AF8439" s="42">
        <v>70004</v>
      </c>
      <c r="AG8439" s="42"/>
      <c r="AH8439" s="42">
        <v>90000</v>
      </c>
      <c r="AI8439" s="42" t="s">
        <v>7668</v>
      </c>
      <c r="AJ8439" s="42" t="s">
        <v>8699</v>
      </c>
      <c r="AK8439" s="42" t="s">
        <v>345</v>
      </c>
      <c r="AL8439" t="s">
        <v>8754</v>
      </c>
    </row>
    <row r="8440" spans="2:38">
      <c r="B8440" s="16" t="n">
        <f>10000000+INDEX(编号表!$B:$B,MATCH(F8440,编号表!$A:$A,0))*100000+INDEX(编号表!$F:$F,MATCH(D8440,编号表!$E:$E,0))*1000+INDEX(编号表!$D:$D,MATCH(E8440,编号表!$C:$C,0))*10000+G8440</f>
        <v>12444110</v>
      </c>
      <c r="C8440" s="42" t="s">
        <v>8755</v>
      </c>
      <c r="D8440" s="42" t="s">
        <v>108</v>
      </c>
      <c r="E8440" s="42" t="s">
        <v>345</v>
      </c>
      <c r="F8440" s="42" t="s">
        <v>7668</v>
      </c>
      <c r="G8440" s="42">
        <v>110</v>
      </c>
      <c r="H8440" s="42"/>
      <c r="I8440" s="42">
        <v>60</v>
      </c>
      <c r="J8440" s="42" t="str">
        <f t="shared" si="140"/>
        <v>大类_仙品元婴法宝</v>
      </c>
      <c r="K8440" s="42" t="s">
        <v>6698</v>
      </c>
      <c r="L8440" s="42"/>
      <c r="M8440" s="42" t="s">
        <v>7668</v>
      </c>
      <c r="N8440" s="42"/>
      <c r="O8440" s="42">
        <v>0</v>
      </c>
      <c r="P8440" s="42" t="b">
        <v>1</v>
      </c>
      <c r="Q8440" s="42"/>
      <c r="R8440" s="42" t="b">
        <v>0</v>
      </c>
      <c r="S8440" s="42">
        <v>1</v>
      </c>
      <c r="T8440" s="42" t="s">
        <v>91</v>
      </c>
      <c r="U8440" s="42">
        <v>999</v>
      </c>
      <c r="V8440" s="42" t="s">
        <v>7669</v>
      </c>
      <c r="W8440" s="42">
        <v>44110</v>
      </c>
      <c r="X8440" s="42"/>
      <c r="Y8440" s="42" t="s">
        <v>8756</v>
      </c>
      <c r="Z8440" s="42" t="s">
        <v>8697</v>
      </c>
      <c r="AA8440" t="str" s="42">
        <v>法宝打造获得。成宝核心×1；主材：裂金玄铁×1；辅材类别：翎羽×1；特性材料类别：利爪×1。</v>
      </c>
      <c r="AB8440" s="42">
        <v>12441086</v>
      </c>
      <c r="AC8440" s="42" t="s">
        <v>121</v>
      </c>
      <c r="AD8440" s="42">
        <v>0</v>
      </c>
      <c r="AE8440" s="42"/>
      <c r="AF8440" s="42">
        <v>70004</v>
      </c>
      <c r="AG8440" s="42"/>
      <c r="AH8440" s="42">
        <v>90000</v>
      </c>
      <c r="AI8440" s="42" t="s">
        <v>7668</v>
      </c>
      <c r="AJ8440" s="42" t="s">
        <v>8699</v>
      </c>
      <c r="AK8440" s="42" t="s">
        <v>345</v>
      </c>
      <c r="AL8440" t="s">
        <v>8758</v>
      </c>
    </row>
    <row r="8441" spans="2:38">
      <c r="B8441" s="16" t="n">
        <f>10000000+INDEX(编号表!$B:$B,MATCH(F8441,编号表!$A:$A,0))*100000+INDEX(编号表!$F:$F,MATCH(D8441,编号表!$E:$E,0))*1000+INDEX(编号表!$D:$D,MATCH(E8441,编号表!$C:$C,0))*10000+G8441</f>
        <v>12444111</v>
      </c>
      <c r="C8441" s="42" t="s">
        <v>8759</v>
      </c>
      <c r="D8441" s="42" t="s">
        <v>108</v>
      </c>
      <c r="E8441" s="42" t="s">
        <v>345</v>
      </c>
      <c r="F8441" s="42" t="s">
        <v>7668</v>
      </c>
      <c r="G8441" s="42">
        <v>111</v>
      </c>
      <c r="H8441" s="42"/>
      <c r="I8441" s="42">
        <v>60</v>
      </c>
      <c r="J8441" s="42" t="str">
        <f t="shared" si="140"/>
        <v>大类_仙品元婴法宝</v>
      </c>
      <c r="K8441" s="42" t="s">
        <v>6698</v>
      </c>
      <c r="L8441" s="42"/>
      <c r="M8441" s="42" t="s">
        <v>7668</v>
      </c>
      <c r="N8441" s="42"/>
      <c r="O8441" s="42">
        <v>0</v>
      </c>
      <c r="P8441" s="42" t="b">
        <v>1</v>
      </c>
      <c r="Q8441" s="42"/>
      <c r="R8441" s="42" t="b">
        <v>0</v>
      </c>
      <c r="S8441" s="42">
        <v>1</v>
      </c>
      <c r="T8441" s="42" t="s">
        <v>91</v>
      </c>
      <c r="U8441" s="42">
        <v>999</v>
      </c>
      <c r="V8441" s="42" t="s">
        <v>7669</v>
      </c>
      <c r="W8441" s="42">
        <v>44111</v>
      </c>
      <c r="X8441" s="42"/>
      <c r="Y8441" s="42" t="s">
        <v>8760</v>
      </c>
      <c r="Z8441" s="42" t="s">
        <v>8761</v>
      </c>
      <c r="AA8441" t="str" s="42">
        <v>法宝打造获得。成宝核心×1；主材：沉星铜×1；辅材类别：兽骨×1；特性材料类别：金行凝华×1。</v>
      </c>
      <c r="AB8441" s="42">
        <v>12441087</v>
      </c>
      <c r="AC8441" s="42" t="s">
        <v>121</v>
      </c>
      <c r="AD8441" s="42">
        <v>0</v>
      </c>
      <c r="AE8441" s="42"/>
      <c r="AF8441" s="42">
        <v>70004</v>
      </c>
      <c r="AG8441" s="42"/>
      <c r="AH8441" s="42">
        <v>90000</v>
      </c>
      <c r="AI8441" s="42" t="s">
        <v>7668</v>
      </c>
      <c r="AJ8441" s="42" t="s">
        <v>8763</v>
      </c>
      <c r="AK8441" s="42" t="s">
        <v>345</v>
      </c>
      <c r="AL8441" t="s">
        <v>8764</v>
      </c>
    </row>
    <row r="8442" spans="2:38">
      <c r="B8442" s="16" t="n">
        <f>10000000+INDEX(编号表!$B:$B,MATCH(F8442,编号表!$A:$A,0))*100000+INDEX(编号表!$F:$F,MATCH(D8442,编号表!$E:$E,0))*1000+INDEX(编号表!$D:$D,MATCH(E8442,编号表!$C:$C,0))*10000+G8442</f>
        <v>12444112</v>
      </c>
      <c r="C8442" s="42" t="s">
        <v>8765</v>
      </c>
      <c r="D8442" s="42" t="s">
        <v>108</v>
      </c>
      <c r="E8442" s="42" t="s">
        <v>345</v>
      </c>
      <c r="F8442" s="42" t="s">
        <v>7668</v>
      </c>
      <c r="G8442" s="42">
        <v>112</v>
      </c>
      <c r="H8442" s="42"/>
      <c r="I8442" s="42">
        <v>60</v>
      </c>
      <c r="J8442" s="42" t="str">
        <f t="shared" si="140"/>
        <v>大类_仙品元婴法宝</v>
      </c>
      <c r="K8442" s="42" t="s">
        <v>6698</v>
      </c>
      <c r="L8442" s="42"/>
      <c r="M8442" s="42" t="s">
        <v>7668</v>
      </c>
      <c r="N8442" s="42"/>
      <c r="O8442" s="42">
        <v>0</v>
      </c>
      <c r="P8442" s="42" t="b">
        <v>1</v>
      </c>
      <c r="Q8442" s="42"/>
      <c r="R8442" s="42" t="b">
        <v>0</v>
      </c>
      <c r="S8442" s="42">
        <v>1</v>
      </c>
      <c r="T8442" s="42" t="s">
        <v>91</v>
      </c>
      <c r="U8442" s="42">
        <v>999</v>
      </c>
      <c r="V8442" s="42" t="s">
        <v>7669</v>
      </c>
      <c r="W8442" s="42">
        <v>44112</v>
      </c>
      <c r="X8442" s="42"/>
      <c r="Y8442" s="42" t="s">
        <v>8766</v>
      </c>
      <c r="Z8442" s="42" t="s">
        <v>8761</v>
      </c>
      <c r="AA8442" t="str" s="42">
        <v>法宝打造获得。成宝核心×1；主材：沉星铜×1；辅材类别：兽骨×1；特性材料类别：木行凝华×1。</v>
      </c>
      <c r="AB8442" s="42">
        <v>12441087</v>
      </c>
      <c r="AC8442" s="42" t="s">
        <v>121</v>
      </c>
      <c r="AD8442" s="42">
        <v>0</v>
      </c>
      <c r="AE8442" s="42"/>
      <c r="AF8442" s="42">
        <v>70004</v>
      </c>
      <c r="AG8442" s="42"/>
      <c r="AH8442" s="42">
        <v>90000</v>
      </c>
      <c r="AI8442" s="42" t="s">
        <v>7668</v>
      </c>
      <c r="AJ8442" s="42" t="s">
        <v>8763</v>
      </c>
      <c r="AK8442" s="42" t="s">
        <v>345</v>
      </c>
      <c r="AL8442" t="s">
        <v>8768</v>
      </c>
    </row>
    <row r="8443" spans="2:38">
      <c r="B8443" s="16" t="n">
        <f>10000000+INDEX(编号表!$B:$B,MATCH(F8443,编号表!$A:$A,0))*100000+INDEX(编号表!$F:$F,MATCH(D8443,编号表!$E:$E,0))*1000+INDEX(编号表!$D:$D,MATCH(E8443,编号表!$C:$C,0))*10000+G8443</f>
        <v>12444113</v>
      </c>
      <c r="C8443" s="42" t="s">
        <v>8769</v>
      </c>
      <c r="D8443" s="42" t="s">
        <v>108</v>
      </c>
      <c r="E8443" s="42" t="s">
        <v>345</v>
      </c>
      <c r="F8443" s="42" t="s">
        <v>7668</v>
      </c>
      <c r="G8443" s="42">
        <v>113</v>
      </c>
      <c r="H8443" s="42"/>
      <c r="I8443" s="42">
        <v>60</v>
      </c>
      <c r="J8443" s="42" t="str">
        <f t="shared" si="140"/>
        <v>大类_仙品元婴法宝</v>
      </c>
      <c r="K8443" s="42" t="s">
        <v>6698</v>
      </c>
      <c r="L8443" s="42"/>
      <c r="M8443" s="42" t="s">
        <v>7668</v>
      </c>
      <c r="N8443" s="42"/>
      <c r="O8443" s="42">
        <v>0</v>
      </c>
      <c r="P8443" s="42" t="b">
        <v>1</v>
      </c>
      <c r="Q8443" s="42"/>
      <c r="R8443" s="42" t="b">
        <v>0</v>
      </c>
      <c r="S8443" s="42">
        <v>1</v>
      </c>
      <c r="T8443" s="42" t="s">
        <v>91</v>
      </c>
      <c r="U8443" s="42">
        <v>999</v>
      </c>
      <c r="V8443" s="42" t="s">
        <v>7669</v>
      </c>
      <c r="W8443" s="42">
        <v>44113</v>
      </c>
      <c r="X8443" s="42"/>
      <c r="Y8443" s="42" t="s">
        <v>8770</v>
      </c>
      <c r="Z8443" s="42" t="s">
        <v>8761</v>
      </c>
      <c r="AA8443" t="str" s="42">
        <v>法宝打造获得。成宝核心×1；主材：沉星铜×1；辅材类别：兽骨×1；特性材料类别：水行凝华×1。</v>
      </c>
      <c r="AB8443" s="42">
        <v>12441087</v>
      </c>
      <c r="AC8443" s="42" t="s">
        <v>121</v>
      </c>
      <c r="AD8443" s="42">
        <v>0</v>
      </c>
      <c r="AE8443" s="42"/>
      <c r="AF8443" s="42">
        <v>70004</v>
      </c>
      <c r="AG8443" s="42"/>
      <c r="AH8443" s="42">
        <v>90000</v>
      </c>
      <c r="AI8443" s="42" t="s">
        <v>7668</v>
      </c>
      <c r="AJ8443" s="42" t="s">
        <v>8763</v>
      </c>
      <c r="AK8443" s="42" t="s">
        <v>345</v>
      </c>
      <c r="AL8443" t="s">
        <v>8772</v>
      </c>
    </row>
    <row r="8444" spans="2:38">
      <c r="B8444" s="16" t="n">
        <f>10000000+INDEX(编号表!$B:$B,MATCH(F8444,编号表!$A:$A,0))*100000+INDEX(编号表!$F:$F,MATCH(D8444,编号表!$E:$E,0))*1000+INDEX(编号表!$D:$D,MATCH(E8444,编号表!$C:$C,0))*10000+G8444</f>
        <v>12444114</v>
      </c>
      <c r="C8444" s="42" t="s">
        <v>8773</v>
      </c>
      <c r="D8444" s="42" t="s">
        <v>108</v>
      </c>
      <c r="E8444" s="42" t="s">
        <v>345</v>
      </c>
      <c r="F8444" s="42" t="s">
        <v>7668</v>
      </c>
      <c r="G8444" s="42">
        <v>114</v>
      </c>
      <c r="H8444" s="42"/>
      <c r="I8444" s="42">
        <v>60</v>
      </c>
      <c r="J8444" s="42" t="str">
        <f t="shared" si="140"/>
        <v>大类_仙品元婴法宝</v>
      </c>
      <c r="K8444" s="42" t="s">
        <v>6698</v>
      </c>
      <c r="L8444" s="42"/>
      <c r="M8444" s="42" t="s">
        <v>7668</v>
      </c>
      <c r="N8444" s="42"/>
      <c r="O8444" s="42">
        <v>0</v>
      </c>
      <c r="P8444" s="42" t="b">
        <v>1</v>
      </c>
      <c r="Q8444" s="42"/>
      <c r="R8444" s="42" t="b">
        <v>0</v>
      </c>
      <c r="S8444" s="42">
        <v>1</v>
      </c>
      <c r="T8444" s="42" t="s">
        <v>91</v>
      </c>
      <c r="U8444" s="42">
        <v>999</v>
      </c>
      <c r="V8444" s="42" t="s">
        <v>7669</v>
      </c>
      <c r="W8444" s="42">
        <v>44114</v>
      </c>
      <c r="X8444" s="42"/>
      <c r="Y8444" s="42" t="s">
        <v>8774</v>
      </c>
      <c r="Z8444" s="42" t="s">
        <v>8761</v>
      </c>
      <c r="AA8444" t="str" s="42">
        <v>法宝打造获得。成宝核心×1；主材：沉星铜×1；辅材类别：兽骨×1；特性材料类别：火行凝华×1。</v>
      </c>
      <c r="AB8444" s="42">
        <v>12441087</v>
      </c>
      <c r="AC8444" s="42" t="s">
        <v>121</v>
      </c>
      <c r="AD8444" s="42">
        <v>0</v>
      </c>
      <c r="AE8444" s="42"/>
      <c r="AF8444" s="42">
        <v>70004</v>
      </c>
      <c r="AG8444" s="42"/>
      <c r="AH8444" s="42">
        <v>90000</v>
      </c>
      <c r="AI8444" s="42" t="s">
        <v>7668</v>
      </c>
      <c r="AJ8444" s="42" t="s">
        <v>8763</v>
      </c>
      <c r="AK8444" s="42" t="s">
        <v>345</v>
      </c>
      <c r="AL8444" t="s">
        <v>8776</v>
      </c>
    </row>
    <row r="8445" spans="2:38">
      <c r="B8445" s="16" t="n">
        <f>10000000+INDEX(编号表!$B:$B,MATCH(F8445,编号表!$A:$A,0))*100000+INDEX(编号表!$F:$F,MATCH(D8445,编号表!$E:$E,0))*1000+INDEX(编号表!$D:$D,MATCH(E8445,编号表!$C:$C,0))*10000+G8445</f>
        <v>12444115</v>
      </c>
      <c r="C8445" s="42" t="s">
        <v>8777</v>
      </c>
      <c r="D8445" s="42" t="s">
        <v>108</v>
      </c>
      <c r="E8445" s="42" t="s">
        <v>345</v>
      </c>
      <c r="F8445" s="42" t="s">
        <v>7668</v>
      </c>
      <c r="G8445" s="42">
        <v>115</v>
      </c>
      <c r="H8445" s="42"/>
      <c r="I8445" s="42">
        <v>60</v>
      </c>
      <c r="J8445" s="42" t="str">
        <f t="shared" si="140"/>
        <v>大类_仙品元婴法宝</v>
      </c>
      <c r="K8445" s="42" t="s">
        <v>6698</v>
      </c>
      <c r="L8445" s="42"/>
      <c r="M8445" s="42" t="s">
        <v>7668</v>
      </c>
      <c r="N8445" s="42"/>
      <c r="O8445" s="42">
        <v>0</v>
      </c>
      <c r="P8445" s="42" t="b">
        <v>1</v>
      </c>
      <c r="Q8445" s="42"/>
      <c r="R8445" s="42" t="b">
        <v>0</v>
      </c>
      <c r="S8445" s="42">
        <v>1</v>
      </c>
      <c r="T8445" s="42" t="s">
        <v>91</v>
      </c>
      <c r="U8445" s="42">
        <v>999</v>
      </c>
      <c r="V8445" s="42" t="s">
        <v>7669</v>
      </c>
      <c r="W8445" s="42">
        <v>44115</v>
      </c>
      <c r="X8445" s="42"/>
      <c r="Y8445" s="42" t="s">
        <v>8778</v>
      </c>
      <c r="Z8445" s="42" t="s">
        <v>8761</v>
      </c>
      <c r="AA8445" t="str" s="42">
        <v>法宝打造获得。成宝核心×1；主材：沉星铜×1；辅材类别：兽骨×1；特性材料类别：土行凝华×1。</v>
      </c>
      <c r="AB8445" s="42">
        <v>12441087</v>
      </c>
      <c r="AC8445" s="42" t="s">
        <v>121</v>
      </c>
      <c r="AD8445" s="42">
        <v>0</v>
      </c>
      <c r="AE8445" s="42"/>
      <c r="AF8445" s="42">
        <v>70004</v>
      </c>
      <c r="AG8445" s="42"/>
      <c r="AH8445" s="42">
        <v>90000</v>
      </c>
      <c r="AI8445" s="42" t="s">
        <v>7668</v>
      </c>
      <c r="AJ8445" s="42" t="s">
        <v>8763</v>
      </c>
      <c r="AK8445" s="42" t="s">
        <v>345</v>
      </c>
      <c r="AL8445" t="s">
        <v>8780</v>
      </c>
    </row>
    <row r="8446" spans="2:38">
      <c r="B8446" s="16" t="n">
        <f>10000000+INDEX(编号表!$B:$B,MATCH(F8446,编号表!$A:$A,0))*100000+INDEX(编号表!$F:$F,MATCH(D8446,编号表!$E:$E,0))*1000+INDEX(编号表!$D:$D,MATCH(E8446,编号表!$C:$C,0))*10000+G8446</f>
        <v>12444116</v>
      </c>
      <c r="C8446" s="42" t="s">
        <v>8781</v>
      </c>
      <c r="D8446" s="42" t="s">
        <v>108</v>
      </c>
      <c r="E8446" s="42" t="s">
        <v>345</v>
      </c>
      <c r="F8446" s="42" t="s">
        <v>7668</v>
      </c>
      <c r="G8446" s="42">
        <v>116</v>
      </c>
      <c r="H8446" s="42"/>
      <c r="I8446" s="42">
        <v>60</v>
      </c>
      <c r="J8446" s="42" t="str">
        <f t="shared" si="140"/>
        <v>大类_仙品元婴法宝</v>
      </c>
      <c r="K8446" s="42" t="s">
        <v>6698</v>
      </c>
      <c r="L8446" s="42"/>
      <c r="M8446" s="42" t="s">
        <v>7668</v>
      </c>
      <c r="N8446" s="42"/>
      <c r="O8446" s="42">
        <v>0</v>
      </c>
      <c r="P8446" s="42" t="b">
        <v>1</v>
      </c>
      <c r="Q8446" s="42"/>
      <c r="R8446" s="42" t="b">
        <v>0</v>
      </c>
      <c r="S8446" s="42">
        <v>1</v>
      </c>
      <c r="T8446" s="42" t="s">
        <v>91</v>
      </c>
      <c r="U8446" s="42">
        <v>999</v>
      </c>
      <c r="V8446" s="42" t="s">
        <v>7669</v>
      </c>
      <c r="W8446" s="42">
        <v>44116</v>
      </c>
      <c r="X8446" s="42"/>
      <c r="Y8446" s="42" t="s">
        <v>8782</v>
      </c>
      <c r="Z8446" s="42" t="s">
        <v>8761</v>
      </c>
      <c r="AA8446" t="str" s="42">
        <v>法宝打造获得。成宝核心×1；主材：沉星铜×1；辅材类别：兽骨×1；特性材料类别：毒血×1。</v>
      </c>
      <c r="AB8446" s="42">
        <v>12441087</v>
      </c>
      <c r="AC8446" s="42" t="s">
        <v>121</v>
      </c>
      <c r="AD8446" s="42">
        <v>0</v>
      </c>
      <c r="AE8446" s="42"/>
      <c r="AF8446" s="42">
        <v>70004</v>
      </c>
      <c r="AG8446" s="42"/>
      <c r="AH8446" s="42">
        <v>90000</v>
      </c>
      <c r="AI8446" s="42" t="s">
        <v>7668</v>
      </c>
      <c r="AJ8446" s="42" t="s">
        <v>8763</v>
      </c>
      <c r="AK8446" s="42" t="s">
        <v>345</v>
      </c>
      <c r="AL8446" t="s">
        <v>8784</v>
      </c>
    </row>
    <row r="8447" spans="2:38">
      <c r="B8447" s="16" t="n">
        <f>10000000+INDEX(编号表!$B:$B,MATCH(F8447,编号表!$A:$A,0))*100000+INDEX(编号表!$F:$F,MATCH(D8447,编号表!$E:$E,0))*1000+INDEX(编号表!$D:$D,MATCH(E8447,编号表!$C:$C,0))*10000+G8447</f>
        <v>12444117</v>
      </c>
      <c r="C8447" s="42" t="s">
        <v>8785</v>
      </c>
      <c r="D8447" s="42" t="s">
        <v>108</v>
      </c>
      <c r="E8447" s="42" t="s">
        <v>345</v>
      </c>
      <c r="F8447" s="42" t="s">
        <v>7668</v>
      </c>
      <c r="G8447" s="42">
        <v>117</v>
      </c>
      <c r="H8447" s="42"/>
      <c r="I8447" s="42">
        <v>60</v>
      </c>
      <c r="J8447" s="42" t="str">
        <f t="shared" si="140"/>
        <v>大类_仙品元婴法宝</v>
      </c>
      <c r="K8447" s="42" t="s">
        <v>6698</v>
      </c>
      <c r="L8447" s="42"/>
      <c r="M8447" s="42" t="s">
        <v>7668</v>
      </c>
      <c r="N8447" s="42"/>
      <c r="O8447" s="42">
        <v>0</v>
      </c>
      <c r="P8447" s="42" t="b">
        <v>1</v>
      </c>
      <c r="Q8447" s="42"/>
      <c r="R8447" s="42" t="b">
        <v>0</v>
      </c>
      <c r="S8447" s="42">
        <v>1</v>
      </c>
      <c r="T8447" s="42" t="s">
        <v>91</v>
      </c>
      <c r="U8447" s="42">
        <v>999</v>
      </c>
      <c r="V8447" s="42" t="s">
        <v>7669</v>
      </c>
      <c r="W8447" s="42">
        <v>44117</v>
      </c>
      <c r="X8447" s="42"/>
      <c r="Y8447" s="42" t="s">
        <v>8782</v>
      </c>
      <c r="Z8447" s="42" t="s">
        <v>8761</v>
      </c>
      <c r="AA8447" t="str" s="42">
        <v>法宝打造获得。成宝核心×1；主材：沉星铜×1；辅材类别：兽骨×1；特性材料类别：毒囊×1。</v>
      </c>
      <c r="AB8447" s="42">
        <v>12441087</v>
      </c>
      <c r="AC8447" s="42" t="s">
        <v>121</v>
      </c>
      <c r="AD8447" s="42">
        <v>0</v>
      </c>
      <c r="AE8447" s="42"/>
      <c r="AF8447" s="42">
        <v>70004</v>
      </c>
      <c r="AG8447" s="42"/>
      <c r="AH8447" s="42">
        <v>90000</v>
      </c>
      <c r="AI8447" s="42" t="s">
        <v>7668</v>
      </c>
      <c r="AJ8447" s="42" t="s">
        <v>8763</v>
      </c>
      <c r="AK8447" s="42" t="s">
        <v>345</v>
      </c>
      <c r="AL8447" t="s">
        <v>8787</v>
      </c>
    </row>
    <row r="8448" spans="2:38">
      <c r="B8448" s="16" t="n">
        <f>10000000+INDEX(编号表!$B:$B,MATCH(F8448,编号表!$A:$A,0))*100000+INDEX(编号表!$F:$F,MATCH(D8448,编号表!$E:$E,0))*1000+INDEX(编号表!$D:$D,MATCH(E8448,编号表!$C:$C,0))*10000+G8448</f>
        <v>12444118</v>
      </c>
      <c r="C8448" s="42" t="s">
        <v>8788</v>
      </c>
      <c r="D8448" s="42" t="s">
        <v>108</v>
      </c>
      <c r="E8448" s="42" t="s">
        <v>345</v>
      </c>
      <c r="F8448" s="42" t="s">
        <v>7668</v>
      </c>
      <c r="G8448" s="42">
        <v>118</v>
      </c>
      <c r="H8448" s="42"/>
      <c r="I8448" s="42">
        <v>60</v>
      </c>
      <c r="J8448" s="42" t="str">
        <f t="shared" si="140"/>
        <v>大类_仙品元婴法宝</v>
      </c>
      <c r="K8448" s="42" t="s">
        <v>6698</v>
      </c>
      <c r="L8448" s="42"/>
      <c r="M8448" s="42" t="s">
        <v>7668</v>
      </c>
      <c r="N8448" s="42"/>
      <c r="O8448" s="42">
        <v>0</v>
      </c>
      <c r="P8448" s="42" t="b">
        <v>1</v>
      </c>
      <c r="Q8448" s="42"/>
      <c r="R8448" s="42" t="b">
        <v>0</v>
      </c>
      <c r="S8448" s="42">
        <v>1</v>
      </c>
      <c r="T8448" s="42" t="s">
        <v>91</v>
      </c>
      <c r="U8448" s="42">
        <v>999</v>
      </c>
      <c r="V8448" s="42" t="s">
        <v>7669</v>
      </c>
      <c r="W8448" s="42">
        <v>44118</v>
      </c>
      <c r="X8448" s="42"/>
      <c r="Y8448" s="42" t="s">
        <v>8789</v>
      </c>
      <c r="Z8448" s="42" t="s">
        <v>8761</v>
      </c>
      <c r="AA8448" t="str" s="42">
        <v>法宝打造获得。成宝核心×1；主材：沉星铜×1；辅材类别：兽骨×1；特性材料类别：古阵石×1。</v>
      </c>
      <c r="AB8448" s="42">
        <v>12441087</v>
      </c>
      <c r="AC8448" s="42" t="s">
        <v>121</v>
      </c>
      <c r="AD8448" s="42">
        <v>0</v>
      </c>
      <c r="AE8448" s="42"/>
      <c r="AF8448" s="42">
        <v>70004</v>
      </c>
      <c r="AG8448" s="42"/>
      <c r="AH8448" s="42">
        <v>90000</v>
      </c>
      <c r="AI8448" s="42" t="s">
        <v>7668</v>
      </c>
      <c r="AJ8448" s="42" t="s">
        <v>8763</v>
      </c>
      <c r="AK8448" s="42" t="s">
        <v>345</v>
      </c>
      <c r="AL8448" t="s">
        <v>8791</v>
      </c>
    </row>
    <row r="8449" spans="2:38">
      <c r="B8449" s="16" t="n">
        <f>10000000+INDEX(编号表!$B:$B,MATCH(F8449,编号表!$A:$A,0))*100000+INDEX(编号表!$F:$F,MATCH(D8449,编号表!$E:$E,0))*1000+INDEX(编号表!$D:$D,MATCH(E8449,编号表!$C:$C,0))*10000+G8449</f>
        <v>12444119</v>
      </c>
      <c r="C8449" s="42" t="s">
        <v>8792</v>
      </c>
      <c r="D8449" s="42" t="s">
        <v>108</v>
      </c>
      <c r="E8449" s="42" t="s">
        <v>345</v>
      </c>
      <c r="F8449" s="42" t="s">
        <v>7668</v>
      </c>
      <c r="G8449" s="42">
        <v>119</v>
      </c>
      <c r="H8449" s="42"/>
      <c r="I8449" s="42">
        <v>60</v>
      </c>
      <c r="J8449" s="42" t="str">
        <f t="shared" si="140"/>
        <v>大类_仙品元婴法宝</v>
      </c>
      <c r="K8449" s="42" t="s">
        <v>6698</v>
      </c>
      <c r="L8449" s="42"/>
      <c r="M8449" s="42" t="s">
        <v>7668</v>
      </c>
      <c r="N8449" s="42"/>
      <c r="O8449" s="42">
        <v>0</v>
      </c>
      <c r="P8449" s="42" t="b">
        <v>1</v>
      </c>
      <c r="Q8449" s="42"/>
      <c r="R8449" s="42" t="b">
        <v>0</v>
      </c>
      <c r="S8449" s="42">
        <v>1</v>
      </c>
      <c r="T8449" s="42" t="s">
        <v>91</v>
      </c>
      <c r="U8449" s="42">
        <v>999</v>
      </c>
      <c r="V8449" s="42" t="s">
        <v>7669</v>
      </c>
      <c r="W8449" s="42">
        <v>44119</v>
      </c>
      <c r="X8449" s="42"/>
      <c r="Y8449" t="str" s="42">
        <v>法宝。落印造成范围重击；补强结构、传递冲击，提高落印伤害；缩短宝印技能冷却时间；提高落印范围伤害。</v>
      </c>
      <c r="Z8449" s="42" t="s">
        <v>8761</v>
      </c>
      <c r="AA8449" t="str" s="42">
        <v>法宝打造获得。成宝核心×1；主材：沉星铜×1；辅材类别：兽骨×1；特性材料类别：妖丹×1。</v>
      </c>
      <c r="AB8449" s="42">
        <v>12441087</v>
      </c>
      <c r="AC8449" s="42" t="s">
        <v>121</v>
      </c>
      <c r="AD8449" s="42">
        <v>0</v>
      </c>
      <c r="AE8449" s="42"/>
      <c r="AF8449" s="42">
        <v>70004</v>
      </c>
      <c r="AG8449" s="42"/>
      <c r="AH8449" s="42">
        <v>90000</v>
      </c>
      <c r="AI8449" s="42" t="s">
        <v>7668</v>
      </c>
      <c r="AJ8449" s="42" t="s">
        <v>8763</v>
      </c>
      <c r="AK8449" s="42" t="s">
        <v>345</v>
      </c>
      <c r="AL8449" t="s">
        <v>8795</v>
      </c>
    </row>
    <row r="8450" spans="2:38">
      <c r="B8450" s="16" t="n">
        <f>10000000+INDEX(编号表!$B:$B,MATCH(F8450,编号表!$A:$A,0))*100000+INDEX(编号表!$F:$F,MATCH(D8450,编号表!$E:$E,0))*1000+INDEX(编号表!$D:$D,MATCH(E8450,编号表!$C:$C,0))*10000+G8450</f>
        <v>12444120</v>
      </c>
      <c r="C8450" s="42" t="s">
        <v>8796</v>
      </c>
      <c r="D8450" s="42" t="s">
        <v>108</v>
      </c>
      <c r="E8450" s="42" t="s">
        <v>345</v>
      </c>
      <c r="F8450" s="42" t="s">
        <v>7668</v>
      </c>
      <c r="G8450" s="42">
        <v>120</v>
      </c>
      <c r="H8450" s="42"/>
      <c r="I8450" s="42">
        <v>60</v>
      </c>
      <c r="J8450" s="42" t="str">
        <f t="shared" si="140"/>
        <v>大类_仙品元婴法宝</v>
      </c>
      <c r="K8450" s="42" t="s">
        <v>6698</v>
      </c>
      <c r="L8450" s="42"/>
      <c r="M8450" s="42" t="s">
        <v>7668</v>
      </c>
      <c r="N8450" s="42"/>
      <c r="O8450" s="42">
        <v>0</v>
      </c>
      <c r="P8450" s="42" t="b">
        <v>1</v>
      </c>
      <c r="Q8450" s="42"/>
      <c r="R8450" s="42" t="b">
        <v>0</v>
      </c>
      <c r="S8450" s="42">
        <v>1</v>
      </c>
      <c r="T8450" s="42" t="s">
        <v>91</v>
      </c>
      <c r="U8450" s="42">
        <v>999</v>
      </c>
      <c r="V8450" s="42" t="s">
        <v>7669</v>
      </c>
      <c r="W8450" s="42">
        <v>44120</v>
      </c>
      <c r="X8450" s="42"/>
      <c r="Y8450" t="str" s="42">
        <v>法宝。持续恢复灵力；完善灵气传导通路，提高每次回灵量；每轮回灵开始时额外恢复一次灵力；提高持续回灵量。</v>
      </c>
      <c r="Z8450" t="str" s="42">
        <v>|cff00FF00“瓶中灵流如泉不竭，持续回返御使者周身，使每次恢复的灵力更多。”——《周天归元玉章》|r</v>
      </c>
      <c r="AA8450" t="str" s="42">
        <v>法宝打造获得。成宝核心×1；主材：玉泉灵玉×1；辅材类别：灵竹×1；特性材料类别：妖丹×1。</v>
      </c>
      <c r="AB8450" s="42">
        <v>12441088</v>
      </c>
      <c r="AC8450" s="42" t="s">
        <v>121</v>
      </c>
      <c r="AD8450" s="42">
        <v>0</v>
      </c>
      <c r="AE8450" s="42"/>
      <c r="AF8450" s="42">
        <v>70004</v>
      </c>
      <c r="AG8450" s="42"/>
      <c r="AH8450" s="42">
        <v>90000</v>
      </c>
      <c r="AI8450" s="42" t="s">
        <v>7668</v>
      </c>
      <c r="AJ8450" s="42" t="s">
        <v>8800</v>
      </c>
      <c r="AK8450" s="42" t="s">
        <v>345</v>
      </c>
      <c r="AL8450" t="s">
        <v>8801</v>
      </c>
    </row>
    <row r="8451" spans="2:38">
      <c r="B8451" s="16" t="n">
        <f>10000000+INDEX(编号表!$B:$B,MATCH(F8451,编号表!$A:$A,0))*100000+INDEX(编号表!$F:$F,MATCH(D8451,编号表!$E:$E,0))*1000+INDEX(编号表!$D:$D,MATCH(E8451,编号表!$C:$C,0))*10000+G8451</f>
        <v>12444121</v>
      </c>
      <c r="C8451" s="42" t="s">
        <v>8802</v>
      </c>
      <c r="D8451" s="42" t="s">
        <v>108</v>
      </c>
      <c r="E8451" s="42" t="s">
        <v>345</v>
      </c>
      <c r="F8451" s="42" t="s">
        <v>7668</v>
      </c>
      <c r="G8451" s="42">
        <v>121</v>
      </c>
      <c r="H8451" s="42"/>
      <c r="I8451" s="42">
        <v>60</v>
      </c>
      <c r="J8451" s="42" t="str">
        <f t="shared" si="140"/>
        <v>大类_仙品元婴法宝</v>
      </c>
      <c r="K8451" s="42" t="s">
        <v>6698</v>
      </c>
      <c r="L8451" s="42"/>
      <c r="M8451" s="42" t="s">
        <v>7668</v>
      </c>
      <c r="N8451" s="42"/>
      <c r="O8451" s="42">
        <v>0</v>
      </c>
      <c r="P8451" s="42" t="b">
        <v>1</v>
      </c>
      <c r="Q8451" s="42"/>
      <c r="R8451" s="42" t="b">
        <v>0</v>
      </c>
      <c r="S8451" s="42">
        <v>1</v>
      </c>
      <c r="T8451" s="42" t="s">
        <v>91</v>
      </c>
      <c r="U8451" s="42">
        <v>999</v>
      </c>
      <c r="V8451" s="42" t="s">
        <v>7669</v>
      </c>
      <c r="W8451" s="42">
        <v>44121</v>
      </c>
      <c r="X8451" s="42"/>
      <c r="Y8451" t="str" s="42">
        <v>法宝。持续恢复灵力；完善灵气传导通路，提高每次回灵量；促进灵气流转，缩短回灵间隔；提高持续回灵量。</v>
      </c>
      <c r="Z8451" t="str" s="42">
        <v>|cff00FF00“瓶中灵流如泉不竭，持续回返御使者周身，使每次恢复的灵力更多。”——《周天归元玉章》|r</v>
      </c>
      <c r="AA8451" t="str" s="42">
        <v>法宝打造获得。成宝核心×1；主材：玉泉灵玉×1；辅材类别：灵竹×1；特性材料类别：水行凝华×1。</v>
      </c>
      <c r="AB8451" s="42">
        <v>12441088</v>
      </c>
      <c r="AC8451" s="42" t="s">
        <v>121</v>
      </c>
      <c r="AD8451" s="42">
        <v>0</v>
      </c>
      <c r="AE8451" s="42"/>
      <c r="AF8451" s="42">
        <v>70004</v>
      </c>
      <c r="AG8451" s="42"/>
      <c r="AH8451" s="42">
        <v>90000</v>
      </c>
      <c r="AI8451" s="42" t="s">
        <v>7668</v>
      </c>
      <c r="AJ8451" s="42" t="s">
        <v>8800</v>
      </c>
      <c r="AK8451" s="42" t="s">
        <v>345</v>
      </c>
      <c r="AL8451" t="s">
        <v>8805</v>
      </c>
    </row>
    <row r="8452" spans="2:38">
      <c r="B8452" s="16" t="n">
        <f>10000000+INDEX(编号表!$B:$B,MATCH(F8452,编号表!$A:$A,0))*100000+INDEX(编号表!$F:$F,MATCH(D8452,编号表!$E:$E,0))*1000+INDEX(编号表!$D:$D,MATCH(E8452,编号表!$C:$C,0))*10000+G8452</f>
        <v>12444122</v>
      </c>
      <c r="C8452" s="42" t="s">
        <v>8806</v>
      </c>
      <c r="D8452" s="42" t="s">
        <v>108</v>
      </c>
      <c r="E8452" s="42" t="s">
        <v>345</v>
      </c>
      <c r="F8452" s="42" t="s">
        <v>7668</v>
      </c>
      <c r="G8452" s="42">
        <v>122</v>
      </c>
      <c r="H8452" s="42"/>
      <c r="I8452" s="42">
        <v>60</v>
      </c>
      <c r="J8452" s="42" t="str">
        <f t="shared" si="140"/>
        <v>大类_仙品元婴法宝</v>
      </c>
      <c r="K8452" s="42" t="s">
        <v>6698</v>
      </c>
      <c r="L8452" s="42"/>
      <c r="M8452" s="42" t="s">
        <v>7668</v>
      </c>
      <c r="N8452" s="42"/>
      <c r="O8452" s="42">
        <v>0</v>
      </c>
      <c r="P8452" s="42" t="b">
        <v>1</v>
      </c>
      <c r="Q8452" s="42"/>
      <c r="R8452" s="42" t="b">
        <v>0</v>
      </c>
      <c r="S8452" s="42">
        <v>1</v>
      </c>
      <c r="T8452" s="42" t="s">
        <v>91</v>
      </c>
      <c r="U8452" s="42">
        <v>999</v>
      </c>
      <c r="V8452" s="42" t="s">
        <v>7669</v>
      </c>
      <c r="W8452" s="42">
        <v>44122</v>
      </c>
      <c r="X8452" s="42"/>
      <c r="Y8452" t="str" s="42">
        <v>法宝。持续恢复灵力；使灵气流转更连续，缩短回灵间隔；每轮回灵开始时额外恢复一次灵力；提高持续回灵量。</v>
      </c>
      <c r="Z8452" t="str" s="42">
        <v>|cff00FF00“瓶中灵流如泉不竭，持续回返御使者周身，使每次恢复的灵力更多。”——《周天归元玉章》|r</v>
      </c>
      <c r="AA8452" t="str" s="42">
        <v>法宝打造获得。成宝核心×1；主材：玉泉灵玉×1；辅材类别：地脉灵液×1；特性材料类别：妖丹×1。</v>
      </c>
      <c r="AB8452" s="42">
        <v>12441088</v>
      </c>
      <c r="AC8452" s="42" t="s">
        <v>121</v>
      </c>
      <c r="AD8452" s="42">
        <v>0</v>
      </c>
      <c r="AE8452" s="42"/>
      <c r="AF8452" s="42">
        <v>70004</v>
      </c>
      <c r="AG8452" s="42"/>
      <c r="AH8452" s="42">
        <v>90000</v>
      </c>
      <c r="AI8452" s="42" t="s">
        <v>7668</v>
      </c>
      <c r="AJ8452" s="42" t="s">
        <v>8800</v>
      </c>
      <c r="AK8452" s="42" t="s">
        <v>345</v>
      </c>
      <c r="AL8452" t="s">
        <v>8809</v>
      </c>
    </row>
    <row r="8453" spans="2:38">
      <c r="B8453" s="16" t="n">
        <f>10000000+INDEX(编号表!$B:$B,MATCH(F8453,编号表!$A:$A,0))*100000+INDEX(编号表!$F:$F,MATCH(D8453,编号表!$E:$E,0))*1000+INDEX(编号表!$D:$D,MATCH(E8453,编号表!$C:$C,0))*10000+G8453</f>
        <v>12444123</v>
      </c>
      <c r="C8453" s="42" t="s">
        <v>8810</v>
      </c>
      <c r="D8453" s="42" t="s">
        <v>108</v>
      </c>
      <c r="E8453" s="42" t="s">
        <v>345</v>
      </c>
      <c r="F8453" s="42" t="s">
        <v>7668</v>
      </c>
      <c r="G8453" s="42">
        <v>123</v>
      </c>
      <c r="H8453" s="42"/>
      <c r="I8453" s="42">
        <v>60</v>
      </c>
      <c r="J8453" s="42" t="str">
        <f t="shared" si="140"/>
        <v>大类_仙品元婴法宝</v>
      </c>
      <c r="K8453" s="42" t="s">
        <v>6698</v>
      </c>
      <c r="L8453" s="42"/>
      <c r="M8453" s="42" t="s">
        <v>7668</v>
      </c>
      <c r="N8453" s="42"/>
      <c r="O8453" s="42">
        <v>0</v>
      </c>
      <c r="P8453" s="42" t="b">
        <v>1</v>
      </c>
      <c r="Q8453" s="42"/>
      <c r="R8453" s="42" t="b">
        <v>0</v>
      </c>
      <c r="S8453" s="42">
        <v>1</v>
      </c>
      <c r="T8453" s="42" t="s">
        <v>91</v>
      </c>
      <c r="U8453" s="42">
        <v>999</v>
      </c>
      <c r="V8453" s="42" t="s">
        <v>7669</v>
      </c>
      <c r="W8453" s="42">
        <v>44123</v>
      </c>
      <c r="X8453" s="42"/>
      <c r="Y8453" t="str" s="42">
        <v>法宝。持续恢复灵力；使灵气流转更连续，缩短回灵间隔；促进灵气流转，缩短回灵间隔；提高持续回灵量。</v>
      </c>
      <c r="Z8453" t="str" s="42">
        <v>|cff00FF00“瓶中灵流如泉不竭，持续回返御使者周身，使每次恢复的灵力更多。”——《周天归元玉章》|r</v>
      </c>
      <c r="AA8453" t="str" s="42">
        <v>法宝打造获得。成宝核心×1；主材：玉泉灵玉×1；辅材类别：地脉灵液×1；特性材料类别：水行凝华×1。</v>
      </c>
      <c r="AB8453" s="42">
        <v>12441088</v>
      </c>
      <c r="AC8453" s="42" t="s">
        <v>121</v>
      </c>
      <c r="AD8453" s="42">
        <v>0</v>
      </c>
      <c r="AE8453" s="42"/>
      <c r="AF8453" s="42">
        <v>70004</v>
      </c>
      <c r="AG8453" s="42"/>
      <c r="AH8453" s="42">
        <v>90000</v>
      </c>
      <c r="AI8453" s="42" t="s">
        <v>7668</v>
      </c>
      <c r="AJ8453" s="42" t="s">
        <v>8800</v>
      </c>
      <c r="AK8453" s="42" t="s">
        <v>345</v>
      </c>
      <c r="AL8453" t="s">
        <v>8813</v>
      </c>
    </row>
    <row r="8454" spans="2:38">
      <c r="B8454" s="16" t="n">
        <f>10000000+INDEX(编号表!$B:$B,MATCH(F8454,编号表!$A:$A,0))*100000+INDEX(编号表!$F:$F,MATCH(D8454,编号表!$E:$E,0))*1000+INDEX(编号表!$D:$D,MATCH(E8454,编号表!$C:$C,0))*10000+G8454</f>
        <v>12444124</v>
      </c>
      <c r="C8454" s="42" t="s">
        <v>8814</v>
      </c>
      <c r="D8454" s="42" t="s">
        <v>108</v>
      </c>
      <c r="E8454" s="42" t="s">
        <v>345</v>
      </c>
      <c r="F8454" s="42" t="s">
        <v>7668</v>
      </c>
      <c r="G8454" s="42">
        <v>124</v>
      </c>
      <c r="H8454" s="42"/>
      <c r="I8454" s="42">
        <v>60</v>
      </c>
      <c r="J8454" s="42" t="str">
        <f t="shared" si="140"/>
        <v>大类_仙品元婴法宝</v>
      </c>
      <c r="K8454" s="42" t="s">
        <v>6698</v>
      </c>
      <c r="L8454" s="42"/>
      <c r="M8454" s="42" t="s">
        <v>7668</v>
      </c>
      <c r="N8454" s="42"/>
      <c r="O8454" s="42">
        <v>0</v>
      </c>
      <c r="P8454" s="42" t="b">
        <v>1</v>
      </c>
      <c r="Q8454" s="42"/>
      <c r="R8454" s="42" t="b">
        <v>0</v>
      </c>
      <c r="S8454" s="42">
        <v>1</v>
      </c>
      <c r="T8454" s="42" t="s">
        <v>91</v>
      </c>
      <c r="U8454" s="42">
        <v>999</v>
      </c>
      <c r="V8454" s="42" t="s">
        <v>7669</v>
      </c>
      <c r="W8454" s="42">
        <v>44124</v>
      </c>
      <c r="X8454" s="42"/>
      <c r="Y8454" t="str" s="42">
        <v>法宝。隐身期间取消单位碰撞，可穿过怪群；延长隐身与穿怪的持续时间；留存备用灵力，缩短隐息幡技能冷却时间；延长隐身、穿怪持续时间。</v>
      </c>
      <c r="Z8454" s="42" t="s">
        <v>8816</v>
      </c>
      <c r="AA8454" t="str" s="42">
        <v>法宝打造获得。成宝核心×1；主材：余照灵绢×1；辅材类别：阵旗灵丝×1；特性材料类别：妖丹×1。</v>
      </c>
      <c r="AB8454" s="42">
        <v>12441085</v>
      </c>
      <c r="AC8454" s="42" t="s">
        <v>121</v>
      </c>
      <c r="AD8454" s="42">
        <v>0</v>
      </c>
      <c r="AE8454" s="42"/>
      <c r="AF8454" s="42">
        <v>70004</v>
      </c>
      <c r="AG8454" s="42"/>
      <c r="AH8454" s="42">
        <v>90000</v>
      </c>
      <c r="AI8454" s="42" t="s">
        <v>7668</v>
      </c>
      <c r="AJ8454" s="42" t="s">
        <v>8818</v>
      </c>
      <c r="AK8454" s="42" t="s">
        <v>345</v>
      </c>
      <c r="AL8454" t="s">
        <v>8819</v>
      </c>
    </row>
    <row r="8455" spans="2:38">
      <c r="B8455" s="16" t="n">
        <f>10000000+INDEX(编号表!$B:$B,MATCH(F8455,编号表!$A:$A,0))*100000+INDEX(编号表!$F:$F,MATCH(D8455,编号表!$E:$E,0))*1000+INDEX(编号表!$D:$D,MATCH(E8455,编号表!$C:$C,0))*10000+G8455</f>
        <v>12445000</v>
      </c>
      <c r="C8455" s="42" t="s">
        <v>8507</v>
      </c>
      <c r="D8455" s="42" t="s">
        <v>111</v>
      </c>
      <c r="E8455" s="42" t="s">
        <v>345</v>
      </c>
      <c r="F8455" s="42" t="s">
        <v>7668</v>
      </c>
      <c r="G8455" s="42">
        <v>0</v>
      </c>
      <c r="H8455" s="42"/>
      <c r="I8455" s="42">
        <v>60</v>
      </c>
      <c r="J8455" s="42" t="str">
        <f t="shared" si="140"/>
        <v>大类_神品元婴法宝</v>
      </c>
      <c r="K8455" s="42" t="s">
        <v>6624</v>
      </c>
      <c r="L8455" s="42"/>
      <c r="M8455" s="42" t="s">
        <v>7668</v>
      </c>
      <c r="N8455" s="42"/>
      <c r="O8455" s="42">
        <v>0</v>
      </c>
      <c r="P8455" s="42" t="b">
        <v>1</v>
      </c>
      <c r="Q8455" s="42"/>
      <c r="R8455" s="42" t="b">
        <v>0</v>
      </c>
      <c r="S8455" s="42">
        <v>1</v>
      </c>
      <c r="T8455" s="42" t="s">
        <v>91</v>
      </c>
      <c r="U8455" s="42">
        <v>999</v>
      </c>
      <c r="V8455" s="42" t="s">
        <v>7669</v>
      </c>
      <c r="W8455" s="42">
        <v>45000</v>
      </c>
      <c r="X8455" s="42"/>
      <c r="Y8455" s="42" t="s">
        <v>7670</v>
      </c>
      <c r="Z8455" s="42" t="s">
        <v>7671</v>
      </c>
      <c r="AA8455" t="str" s="42">
        <v>法宝打造获得。成宝核心×1；主材：青纹玄铁×1；辅材类别：獠牙×1；特性材料类别：金行凝华×1。</v>
      </c>
      <c r="AB8455" s="42">
        <v>12421000</v>
      </c>
      <c r="AC8455" s="42" t="s">
        <v>121</v>
      </c>
      <c r="AD8455" s="42">
        <v>0</v>
      </c>
      <c r="AE8455" s="42"/>
      <c r="AF8455" s="42">
        <v>70005</v>
      </c>
      <c r="AG8455" s="42"/>
      <c r="AH8455" s="42">
        <v>540000</v>
      </c>
      <c r="AI8455" s="42" t="s">
        <v>7668</v>
      </c>
      <c r="AJ8455" s="42" t="s">
        <v>7673</v>
      </c>
      <c r="AK8455" s="42" t="s">
        <v>345</v>
      </c>
      <c r="AL8455" t="s">
        <v>7674</v>
      </c>
    </row>
    <row r="8456" spans="2:38">
      <c r="B8456" s="16" t="n">
        <f>10000000+INDEX(编号表!$B:$B,MATCH(F8456,编号表!$A:$A,0))*100000+INDEX(编号表!$F:$F,MATCH(D8456,编号表!$E:$E,0))*1000+INDEX(编号表!$D:$D,MATCH(E8456,编号表!$C:$C,0))*10000+G8456</f>
        <v>12445001</v>
      </c>
      <c r="C8456" s="42" t="s">
        <v>8509</v>
      </c>
      <c r="D8456" s="42" t="s">
        <v>111</v>
      </c>
      <c r="E8456" s="42" t="s">
        <v>345</v>
      </c>
      <c r="F8456" s="42" t="s">
        <v>7668</v>
      </c>
      <c r="G8456" s="42">
        <v>1</v>
      </c>
      <c r="H8456" s="42"/>
      <c r="I8456" s="42">
        <v>60</v>
      </c>
      <c r="J8456" s="42" t="str">
        <f t="shared" si="140"/>
        <v>大类_神品元婴法宝</v>
      </c>
      <c r="K8456" s="42" t="s">
        <v>6624</v>
      </c>
      <c r="L8456" s="42"/>
      <c r="M8456" s="42" t="s">
        <v>7668</v>
      </c>
      <c r="N8456" s="42"/>
      <c r="O8456" s="42">
        <v>0</v>
      </c>
      <c r="P8456" s="42" t="b">
        <v>1</v>
      </c>
      <c r="Q8456" s="42"/>
      <c r="R8456" s="42" t="b">
        <v>0</v>
      </c>
      <c r="S8456" s="42">
        <v>1</v>
      </c>
      <c r="T8456" s="42" t="s">
        <v>91</v>
      </c>
      <c r="U8456" s="42">
        <v>999</v>
      </c>
      <c r="V8456" s="42" t="s">
        <v>7669</v>
      </c>
      <c r="W8456" s="42">
        <v>45001</v>
      </c>
      <c r="X8456" s="42"/>
      <c r="Y8456" s="42" t="s">
        <v>7676</v>
      </c>
      <c r="Z8456" s="42" t="s">
        <v>7671</v>
      </c>
      <c r="AA8456" t="str" s="42">
        <v>法宝打造获得。成宝核心×1；主材：青纹玄铁×1；辅材类别：獠牙×1；特性材料类别：木行凝华×1。</v>
      </c>
      <c r="AB8456" s="42">
        <v>12421000</v>
      </c>
      <c r="AC8456" s="42" t="s">
        <v>121</v>
      </c>
      <c r="AD8456" s="42">
        <v>0</v>
      </c>
      <c r="AE8456" s="42"/>
      <c r="AF8456" s="42">
        <v>70005</v>
      </c>
      <c r="AG8456" s="42"/>
      <c r="AH8456" s="42">
        <v>540000</v>
      </c>
      <c r="AI8456" s="42" t="s">
        <v>7668</v>
      </c>
      <c r="AJ8456" s="42" t="s">
        <v>7673</v>
      </c>
      <c r="AK8456" s="42" t="s">
        <v>345</v>
      </c>
      <c r="AL8456" t="s">
        <v>7678</v>
      </c>
    </row>
    <row r="8457" spans="2:38">
      <c r="B8457" s="16" t="n">
        <f>10000000+INDEX(编号表!$B:$B,MATCH(F8457,编号表!$A:$A,0))*100000+INDEX(编号表!$F:$F,MATCH(D8457,编号表!$E:$E,0))*1000+INDEX(编号表!$D:$D,MATCH(E8457,编号表!$C:$C,0))*10000+G8457</f>
        <v>12445002</v>
      </c>
      <c r="C8457" s="42" t="s">
        <v>8511</v>
      </c>
      <c r="D8457" s="42" t="s">
        <v>111</v>
      </c>
      <c r="E8457" s="42" t="s">
        <v>345</v>
      </c>
      <c r="F8457" s="42" t="s">
        <v>7668</v>
      </c>
      <c r="G8457" s="42">
        <v>2</v>
      </c>
      <c r="H8457" s="42"/>
      <c r="I8457" s="42">
        <v>60</v>
      </c>
      <c r="J8457" s="42" t="str">
        <f t="shared" si="140"/>
        <v>大类_神品元婴法宝</v>
      </c>
      <c r="K8457" s="42" t="s">
        <v>6624</v>
      </c>
      <c r="L8457" s="42"/>
      <c r="M8457" s="42" t="s">
        <v>7668</v>
      </c>
      <c r="N8457" s="42"/>
      <c r="O8457" s="42">
        <v>0</v>
      </c>
      <c r="P8457" s="42" t="b">
        <v>1</v>
      </c>
      <c r="Q8457" s="42"/>
      <c r="R8457" s="42" t="b">
        <v>0</v>
      </c>
      <c r="S8457" s="42">
        <v>1</v>
      </c>
      <c r="T8457" s="42" t="s">
        <v>91</v>
      </c>
      <c r="U8457" s="42">
        <v>999</v>
      </c>
      <c r="V8457" s="42" t="s">
        <v>7669</v>
      </c>
      <c r="W8457" s="42">
        <v>45002</v>
      </c>
      <c r="X8457" s="42"/>
      <c r="Y8457" s="42" t="s">
        <v>7680</v>
      </c>
      <c r="Z8457" s="42" t="s">
        <v>7671</v>
      </c>
      <c r="AA8457" t="str" s="42">
        <v>法宝打造获得。成宝核心×1；主材：青纹玄铁×1；辅材类别：獠牙×1；特性材料类别：水行凝华×1。</v>
      </c>
      <c r="AB8457" s="42">
        <v>12421000</v>
      </c>
      <c r="AC8457" s="42" t="s">
        <v>121</v>
      </c>
      <c r="AD8457" s="42">
        <v>0</v>
      </c>
      <c r="AE8457" s="42"/>
      <c r="AF8457" s="42">
        <v>70005</v>
      </c>
      <c r="AG8457" s="42"/>
      <c r="AH8457" s="42">
        <v>540000</v>
      </c>
      <c r="AI8457" s="42" t="s">
        <v>7668</v>
      </c>
      <c r="AJ8457" s="42" t="s">
        <v>7673</v>
      </c>
      <c r="AK8457" s="42" t="s">
        <v>345</v>
      </c>
      <c r="AL8457" t="s">
        <v>7682</v>
      </c>
    </row>
    <row r="8458" spans="2:38">
      <c r="B8458" s="16" t="n">
        <f>10000000+INDEX(编号表!$B:$B,MATCH(F8458,编号表!$A:$A,0))*100000+INDEX(编号表!$F:$F,MATCH(D8458,编号表!$E:$E,0))*1000+INDEX(编号表!$D:$D,MATCH(E8458,编号表!$C:$C,0))*10000+G8458</f>
        <v>12445003</v>
      </c>
      <c r="C8458" s="42" t="s">
        <v>8513</v>
      </c>
      <c r="D8458" s="42" t="s">
        <v>111</v>
      </c>
      <c r="E8458" s="42" t="s">
        <v>345</v>
      </c>
      <c r="F8458" s="42" t="s">
        <v>7668</v>
      </c>
      <c r="G8458" s="42">
        <v>3</v>
      </c>
      <c r="H8458" s="42"/>
      <c r="I8458" s="42">
        <v>60</v>
      </c>
      <c r="J8458" s="42" t="str">
        <f t="shared" si="140"/>
        <v>大类_神品元婴法宝</v>
      </c>
      <c r="K8458" s="42" t="s">
        <v>6624</v>
      </c>
      <c r="L8458" s="42"/>
      <c r="M8458" s="42" t="s">
        <v>7668</v>
      </c>
      <c r="N8458" s="42"/>
      <c r="O8458" s="42">
        <v>0</v>
      </c>
      <c r="P8458" s="42" t="b">
        <v>1</v>
      </c>
      <c r="Q8458" s="42"/>
      <c r="R8458" s="42" t="b">
        <v>0</v>
      </c>
      <c r="S8458" s="42">
        <v>1</v>
      </c>
      <c r="T8458" s="42" t="s">
        <v>91</v>
      </c>
      <c r="U8458" s="42">
        <v>999</v>
      </c>
      <c r="V8458" s="42" t="s">
        <v>7669</v>
      </c>
      <c r="W8458" s="42">
        <v>45003</v>
      </c>
      <c r="X8458" s="42"/>
      <c r="Y8458" s="42" t="s">
        <v>7684</v>
      </c>
      <c r="Z8458" s="42" t="s">
        <v>7671</v>
      </c>
      <c r="AA8458" t="str" s="42">
        <v>法宝打造获得。成宝核心×1；主材：青纹玄铁×1；辅材类别：獠牙×1；特性材料类别：火行凝华×1。</v>
      </c>
      <c r="AB8458" s="42">
        <v>12421000</v>
      </c>
      <c r="AC8458" s="42" t="s">
        <v>121</v>
      </c>
      <c r="AD8458" s="42">
        <v>0</v>
      </c>
      <c r="AE8458" s="42"/>
      <c r="AF8458" s="42">
        <v>70005</v>
      </c>
      <c r="AG8458" s="42"/>
      <c r="AH8458" s="42">
        <v>540000</v>
      </c>
      <c r="AI8458" s="42" t="s">
        <v>7668</v>
      </c>
      <c r="AJ8458" s="42" t="s">
        <v>7673</v>
      </c>
      <c r="AK8458" s="42" t="s">
        <v>345</v>
      </c>
      <c r="AL8458" t="s">
        <v>7686</v>
      </c>
    </row>
    <row r="8459" spans="2:38">
      <c r="B8459" s="16" t="n">
        <f>10000000+INDEX(编号表!$B:$B,MATCH(F8459,编号表!$A:$A,0))*100000+INDEX(编号表!$F:$F,MATCH(D8459,编号表!$E:$E,0))*1000+INDEX(编号表!$D:$D,MATCH(E8459,编号表!$C:$C,0))*10000+G8459</f>
        <v>12445004</v>
      </c>
      <c r="C8459" s="42" t="s">
        <v>8515</v>
      </c>
      <c r="D8459" s="42" t="s">
        <v>111</v>
      </c>
      <c r="E8459" s="42" t="s">
        <v>345</v>
      </c>
      <c r="F8459" s="42" t="s">
        <v>7668</v>
      </c>
      <c r="G8459" s="42">
        <v>4</v>
      </c>
      <c r="H8459" s="42"/>
      <c r="I8459" s="42">
        <v>60</v>
      </c>
      <c r="J8459" s="42" t="str">
        <f t="shared" si="140"/>
        <v>大类_神品元婴法宝</v>
      </c>
      <c r="K8459" s="42" t="s">
        <v>6624</v>
      </c>
      <c r="L8459" s="42"/>
      <c r="M8459" s="42" t="s">
        <v>7668</v>
      </c>
      <c r="N8459" s="42"/>
      <c r="O8459" s="42">
        <v>0</v>
      </c>
      <c r="P8459" s="42" t="b">
        <v>1</v>
      </c>
      <c r="Q8459" s="42"/>
      <c r="R8459" s="42" t="b">
        <v>0</v>
      </c>
      <c r="S8459" s="42">
        <v>1</v>
      </c>
      <c r="T8459" s="42" t="s">
        <v>91</v>
      </c>
      <c r="U8459" s="42">
        <v>999</v>
      </c>
      <c r="V8459" s="42" t="s">
        <v>7669</v>
      </c>
      <c r="W8459" s="42">
        <v>45004</v>
      </c>
      <c r="X8459" s="42"/>
      <c r="Y8459" s="42" t="s">
        <v>7688</v>
      </c>
      <c r="Z8459" s="42" t="s">
        <v>7671</v>
      </c>
      <c r="AA8459" t="str" s="42">
        <v>法宝打造获得。成宝核心×1；主材：青纹玄铁×1；辅材类别：獠牙×1；特性材料类别：土行凝华×1。</v>
      </c>
      <c r="AB8459" s="42">
        <v>12421000</v>
      </c>
      <c r="AC8459" s="42" t="s">
        <v>121</v>
      </c>
      <c r="AD8459" s="42">
        <v>0</v>
      </c>
      <c r="AE8459" s="42"/>
      <c r="AF8459" s="42">
        <v>70005</v>
      </c>
      <c r="AG8459" s="42"/>
      <c r="AH8459" s="42">
        <v>540000</v>
      </c>
      <c r="AI8459" s="42" t="s">
        <v>7668</v>
      </c>
      <c r="AJ8459" s="42" t="s">
        <v>7673</v>
      </c>
      <c r="AK8459" s="42" t="s">
        <v>345</v>
      </c>
      <c r="AL8459" t="s">
        <v>7690</v>
      </c>
    </row>
    <row r="8460" spans="2:38">
      <c r="B8460" s="16" t="n">
        <f>10000000+INDEX(编号表!$B:$B,MATCH(F8460,编号表!$A:$A,0))*100000+INDEX(编号表!$F:$F,MATCH(D8460,编号表!$E:$E,0))*1000+INDEX(编号表!$D:$D,MATCH(E8460,编号表!$C:$C,0))*10000+G8460</f>
        <v>12445005</v>
      </c>
      <c r="C8460" s="42" t="s">
        <v>8517</v>
      </c>
      <c r="D8460" s="42" t="s">
        <v>111</v>
      </c>
      <c r="E8460" s="42" t="s">
        <v>345</v>
      </c>
      <c r="F8460" s="42" t="s">
        <v>7668</v>
      </c>
      <c r="G8460" s="42">
        <v>5</v>
      </c>
      <c r="H8460" s="42"/>
      <c r="I8460" s="42">
        <v>60</v>
      </c>
      <c r="J8460" s="42" t="str">
        <f t="shared" si="140"/>
        <v>大类_神品元婴法宝</v>
      </c>
      <c r="K8460" s="42" t="s">
        <v>6624</v>
      </c>
      <c r="L8460" s="42"/>
      <c r="M8460" s="42" t="s">
        <v>7668</v>
      </c>
      <c r="N8460" s="42"/>
      <c r="O8460" s="42">
        <v>0</v>
      </c>
      <c r="P8460" s="42" t="b">
        <v>1</v>
      </c>
      <c r="Q8460" s="42"/>
      <c r="R8460" s="42" t="b">
        <v>0</v>
      </c>
      <c r="S8460" s="42">
        <v>1</v>
      </c>
      <c r="T8460" s="42" t="s">
        <v>91</v>
      </c>
      <c r="U8460" s="42">
        <v>999</v>
      </c>
      <c r="V8460" s="42" t="s">
        <v>7669</v>
      </c>
      <c r="W8460" s="42">
        <v>45005</v>
      </c>
      <c r="X8460" s="42"/>
      <c r="Y8460" s="42" t="s">
        <v>7692</v>
      </c>
      <c r="Z8460" s="42" t="s">
        <v>7671</v>
      </c>
      <c r="AA8460" t="str" s="42">
        <v>法宝打造获得。成宝核心×1；主材：青纹玄铁×1；辅材类别：獠牙×1；特性材料类别：毒血×1。</v>
      </c>
      <c r="AB8460" s="42">
        <v>12421000</v>
      </c>
      <c r="AC8460" s="42" t="s">
        <v>121</v>
      </c>
      <c r="AD8460" s="42">
        <v>0</v>
      </c>
      <c r="AE8460" s="42"/>
      <c r="AF8460" s="42">
        <v>70005</v>
      </c>
      <c r="AG8460" s="42"/>
      <c r="AH8460" s="42">
        <v>540000</v>
      </c>
      <c r="AI8460" s="42" t="s">
        <v>7668</v>
      </c>
      <c r="AJ8460" s="42" t="s">
        <v>7673</v>
      </c>
      <c r="AK8460" s="42" t="s">
        <v>345</v>
      </c>
      <c r="AL8460" t="s">
        <v>7694</v>
      </c>
    </row>
    <row r="8461" spans="2:38">
      <c r="B8461" s="16" t="n">
        <f>10000000+INDEX(编号表!$B:$B,MATCH(F8461,编号表!$A:$A,0))*100000+INDEX(编号表!$F:$F,MATCH(D8461,编号表!$E:$E,0))*1000+INDEX(编号表!$D:$D,MATCH(E8461,编号表!$C:$C,0))*10000+G8461</f>
        <v>12445006</v>
      </c>
      <c r="C8461" s="42" t="s">
        <v>8519</v>
      </c>
      <c r="D8461" s="42" t="s">
        <v>111</v>
      </c>
      <c r="E8461" s="42" t="s">
        <v>345</v>
      </c>
      <c r="F8461" s="42" t="s">
        <v>7668</v>
      </c>
      <c r="G8461" s="42">
        <v>6</v>
      </c>
      <c r="H8461" s="42"/>
      <c r="I8461" s="42">
        <v>60</v>
      </c>
      <c r="J8461" s="42" t="str">
        <f t="shared" si="140"/>
        <v>大类_神品元婴法宝</v>
      </c>
      <c r="K8461" s="42" t="s">
        <v>6624</v>
      </c>
      <c r="L8461" s="42"/>
      <c r="M8461" s="42" t="s">
        <v>7668</v>
      </c>
      <c r="N8461" s="42"/>
      <c r="O8461" s="42">
        <v>0</v>
      </c>
      <c r="P8461" s="42" t="b">
        <v>1</v>
      </c>
      <c r="Q8461" s="42"/>
      <c r="R8461" s="42" t="b">
        <v>0</v>
      </c>
      <c r="S8461" s="42">
        <v>1</v>
      </c>
      <c r="T8461" s="42" t="s">
        <v>91</v>
      </c>
      <c r="U8461" s="42">
        <v>999</v>
      </c>
      <c r="V8461" s="42" t="s">
        <v>7669</v>
      </c>
      <c r="W8461" s="42">
        <v>45006</v>
      </c>
      <c r="X8461" s="42"/>
      <c r="Y8461" s="42" t="s">
        <v>7692</v>
      </c>
      <c r="Z8461" s="42" t="s">
        <v>7671</v>
      </c>
      <c r="AA8461" t="str" s="42">
        <v>法宝打造获得。成宝核心×1；主材：青纹玄铁×1；辅材类别：獠牙×1；特性材料类别：毒囊×1。</v>
      </c>
      <c r="AB8461" s="42">
        <v>12421000</v>
      </c>
      <c r="AC8461" s="42" t="s">
        <v>121</v>
      </c>
      <c r="AD8461" s="42">
        <v>0</v>
      </c>
      <c r="AE8461" s="42"/>
      <c r="AF8461" s="42">
        <v>70005</v>
      </c>
      <c r="AG8461" s="42"/>
      <c r="AH8461" s="42">
        <v>540000</v>
      </c>
      <c r="AI8461" s="42" t="s">
        <v>7668</v>
      </c>
      <c r="AJ8461" s="42" t="s">
        <v>7673</v>
      </c>
      <c r="AK8461" s="42" t="s">
        <v>345</v>
      </c>
      <c r="AL8461" t="s">
        <v>7697</v>
      </c>
    </row>
    <row r="8462" spans="2:38">
      <c r="B8462" s="16" t="n">
        <f>10000000+INDEX(编号表!$B:$B,MATCH(F8462,编号表!$A:$A,0))*100000+INDEX(编号表!$F:$F,MATCH(D8462,编号表!$E:$E,0))*1000+INDEX(编号表!$D:$D,MATCH(E8462,编号表!$C:$C,0))*10000+G8462</f>
        <v>12445007</v>
      </c>
      <c r="C8462" s="42" t="s">
        <v>8521</v>
      </c>
      <c r="D8462" s="42" t="s">
        <v>111</v>
      </c>
      <c r="E8462" s="42" t="s">
        <v>345</v>
      </c>
      <c r="F8462" s="42" t="s">
        <v>7668</v>
      </c>
      <c r="G8462" s="42">
        <v>7</v>
      </c>
      <c r="H8462" s="42"/>
      <c r="I8462" s="42">
        <v>60</v>
      </c>
      <c r="J8462" s="42" t="str">
        <f t="shared" ref="J8462:J8525" si="141">"大类_"&amp;D8462&amp;E8462&amp;F8462</f>
        <v>大类_神品元婴法宝</v>
      </c>
      <c r="K8462" s="42" t="s">
        <v>6624</v>
      </c>
      <c r="L8462" s="42"/>
      <c r="M8462" s="42" t="s">
        <v>7668</v>
      </c>
      <c r="N8462" s="42"/>
      <c r="O8462" s="42">
        <v>0</v>
      </c>
      <c r="P8462" s="42" t="b">
        <v>1</v>
      </c>
      <c r="Q8462" s="42"/>
      <c r="R8462" s="42" t="b">
        <v>0</v>
      </c>
      <c r="S8462" s="42">
        <v>1</v>
      </c>
      <c r="T8462" s="42" t="s">
        <v>91</v>
      </c>
      <c r="U8462" s="42">
        <v>999</v>
      </c>
      <c r="V8462" s="42" t="s">
        <v>7669</v>
      </c>
      <c r="W8462" s="42">
        <v>45007</v>
      </c>
      <c r="X8462" s="42"/>
      <c r="Y8462" s="42" t="s">
        <v>7699</v>
      </c>
      <c r="Z8462" s="42" t="s">
        <v>7671</v>
      </c>
      <c r="AA8462" t="str" s="42">
        <v>法宝打造获得。成宝核心×1；主材：青纹玄铁×1；辅材类别：獠牙×1；特性材料类别：利爪×1。</v>
      </c>
      <c r="AB8462" s="42">
        <v>12421000</v>
      </c>
      <c r="AC8462" s="42" t="s">
        <v>121</v>
      </c>
      <c r="AD8462" s="42">
        <v>0</v>
      </c>
      <c r="AE8462" s="42"/>
      <c r="AF8462" s="42">
        <v>70005</v>
      </c>
      <c r="AG8462" s="42"/>
      <c r="AH8462" s="42">
        <v>540000</v>
      </c>
      <c r="AI8462" s="42" t="s">
        <v>7668</v>
      </c>
      <c r="AJ8462" s="42" t="s">
        <v>7673</v>
      </c>
      <c r="AK8462" s="42" t="s">
        <v>345</v>
      </c>
      <c r="AL8462" t="s">
        <v>7701</v>
      </c>
    </row>
    <row r="8463" spans="2:38">
      <c r="B8463" s="16" t="n">
        <f>10000000+INDEX(编号表!$B:$B,MATCH(F8463,编号表!$A:$A,0))*100000+INDEX(编号表!$F:$F,MATCH(D8463,编号表!$E:$E,0))*1000+INDEX(编号表!$D:$D,MATCH(E8463,编号表!$C:$C,0))*10000+G8463</f>
        <v>12445008</v>
      </c>
      <c r="C8463" s="42" t="s">
        <v>8523</v>
      </c>
      <c r="D8463" s="42" t="s">
        <v>111</v>
      </c>
      <c r="E8463" s="42" t="s">
        <v>345</v>
      </c>
      <c r="F8463" s="42" t="s">
        <v>7668</v>
      </c>
      <c r="G8463" s="42">
        <v>8</v>
      </c>
      <c r="H8463" s="42"/>
      <c r="I8463" s="42">
        <v>60</v>
      </c>
      <c r="J8463" s="42" t="str">
        <f t="shared" si="141"/>
        <v>大类_神品元婴法宝</v>
      </c>
      <c r="K8463" s="42" t="s">
        <v>6624</v>
      </c>
      <c r="L8463" s="42"/>
      <c r="M8463" s="42" t="s">
        <v>7668</v>
      </c>
      <c r="N8463" s="42"/>
      <c r="O8463" s="42">
        <v>0</v>
      </c>
      <c r="P8463" s="42" t="b">
        <v>1</v>
      </c>
      <c r="Q8463" s="42"/>
      <c r="R8463" s="42" t="b">
        <v>0</v>
      </c>
      <c r="S8463" s="42">
        <v>1</v>
      </c>
      <c r="T8463" s="42" t="s">
        <v>91</v>
      </c>
      <c r="U8463" s="42">
        <v>999</v>
      </c>
      <c r="V8463" s="42" t="s">
        <v>7669</v>
      </c>
      <c r="W8463" s="42">
        <v>45008</v>
      </c>
      <c r="X8463" s="42"/>
      <c r="Y8463" s="42" t="s">
        <v>7703</v>
      </c>
      <c r="Z8463" s="42" t="s">
        <v>7671</v>
      </c>
      <c r="AA8463" t="str" s="42">
        <v>法宝打造获得。成宝核心×1；主材：青纹玄铁×1；辅材类别：翎羽×1；特性材料类别：金行凝华×1。</v>
      </c>
      <c r="AB8463" s="42">
        <v>12421000</v>
      </c>
      <c r="AC8463" s="42" t="s">
        <v>121</v>
      </c>
      <c r="AD8463" s="42">
        <v>0</v>
      </c>
      <c r="AE8463" s="42"/>
      <c r="AF8463" s="42">
        <v>70005</v>
      </c>
      <c r="AG8463" s="42"/>
      <c r="AH8463" s="42">
        <v>540000</v>
      </c>
      <c r="AI8463" s="42" t="s">
        <v>7668</v>
      </c>
      <c r="AJ8463" s="42" t="s">
        <v>7673</v>
      </c>
      <c r="AK8463" s="42" t="s">
        <v>345</v>
      </c>
      <c r="AL8463" t="s">
        <v>7705</v>
      </c>
    </row>
    <row r="8464" spans="2:38">
      <c r="B8464" s="16" t="n">
        <f>10000000+INDEX(编号表!$B:$B,MATCH(F8464,编号表!$A:$A,0))*100000+INDEX(编号表!$F:$F,MATCH(D8464,编号表!$E:$E,0))*1000+INDEX(编号表!$D:$D,MATCH(E8464,编号表!$C:$C,0))*10000+G8464</f>
        <v>12445009</v>
      </c>
      <c r="C8464" s="42" t="s">
        <v>8525</v>
      </c>
      <c r="D8464" s="42" t="s">
        <v>111</v>
      </c>
      <c r="E8464" s="42" t="s">
        <v>345</v>
      </c>
      <c r="F8464" s="42" t="s">
        <v>7668</v>
      </c>
      <c r="G8464" s="42">
        <v>9</v>
      </c>
      <c r="H8464" s="42"/>
      <c r="I8464" s="42">
        <v>60</v>
      </c>
      <c r="J8464" s="42" t="str">
        <f t="shared" si="141"/>
        <v>大类_神品元婴法宝</v>
      </c>
      <c r="K8464" s="42" t="s">
        <v>6624</v>
      </c>
      <c r="L8464" s="42"/>
      <c r="M8464" s="42" t="s">
        <v>7668</v>
      </c>
      <c r="N8464" s="42"/>
      <c r="O8464" s="42">
        <v>0</v>
      </c>
      <c r="P8464" s="42" t="b">
        <v>1</v>
      </c>
      <c r="Q8464" s="42"/>
      <c r="R8464" s="42" t="b">
        <v>0</v>
      </c>
      <c r="S8464" s="42">
        <v>1</v>
      </c>
      <c r="T8464" s="42" t="s">
        <v>91</v>
      </c>
      <c r="U8464" s="42">
        <v>999</v>
      </c>
      <c r="V8464" s="42" t="s">
        <v>7669</v>
      </c>
      <c r="W8464" s="42">
        <v>45009</v>
      </c>
      <c r="X8464" s="42"/>
      <c r="Y8464" s="42" t="s">
        <v>7707</v>
      </c>
      <c r="Z8464" s="42" t="s">
        <v>7671</v>
      </c>
      <c r="AA8464" t="str" s="42">
        <v>法宝打造获得。成宝核心×1；主材：青纹玄铁×1；辅材类别：翎羽×1；特性材料类别：木行凝华×1。</v>
      </c>
      <c r="AB8464" s="42">
        <v>12421000</v>
      </c>
      <c r="AC8464" s="42" t="s">
        <v>121</v>
      </c>
      <c r="AD8464" s="42">
        <v>0</v>
      </c>
      <c r="AE8464" s="42"/>
      <c r="AF8464" s="42">
        <v>70005</v>
      </c>
      <c r="AG8464" s="42"/>
      <c r="AH8464" s="42">
        <v>540000</v>
      </c>
      <c r="AI8464" s="42" t="s">
        <v>7668</v>
      </c>
      <c r="AJ8464" s="42" t="s">
        <v>7673</v>
      </c>
      <c r="AK8464" s="42" t="s">
        <v>345</v>
      </c>
      <c r="AL8464" t="s">
        <v>7709</v>
      </c>
    </row>
    <row r="8465" spans="2:38">
      <c r="B8465" s="16" t="n">
        <f>10000000+INDEX(编号表!$B:$B,MATCH(F8465,编号表!$A:$A,0))*100000+INDEX(编号表!$F:$F,MATCH(D8465,编号表!$E:$E,0))*1000+INDEX(编号表!$D:$D,MATCH(E8465,编号表!$C:$C,0))*10000+G8465</f>
        <v>12445010</v>
      </c>
      <c r="C8465" s="42" t="s">
        <v>8527</v>
      </c>
      <c r="D8465" s="42" t="s">
        <v>111</v>
      </c>
      <c r="E8465" s="42" t="s">
        <v>345</v>
      </c>
      <c r="F8465" s="42" t="s">
        <v>7668</v>
      </c>
      <c r="G8465" s="42">
        <v>10</v>
      </c>
      <c r="H8465" s="42"/>
      <c r="I8465" s="42">
        <v>60</v>
      </c>
      <c r="J8465" s="42" t="str">
        <f t="shared" si="141"/>
        <v>大类_神品元婴法宝</v>
      </c>
      <c r="K8465" s="42" t="s">
        <v>6624</v>
      </c>
      <c r="L8465" s="42"/>
      <c r="M8465" s="42" t="s">
        <v>7668</v>
      </c>
      <c r="N8465" s="42"/>
      <c r="O8465" s="42">
        <v>0</v>
      </c>
      <c r="P8465" s="42" t="b">
        <v>1</v>
      </c>
      <c r="Q8465" s="42"/>
      <c r="R8465" s="42" t="b">
        <v>0</v>
      </c>
      <c r="S8465" s="42">
        <v>1</v>
      </c>
      <c r="T8465" s="42" t="s">
        <v>91</v>
      </c>
      <c r="U8465" s="42">
        <v>999</v>
      </c>
      <c r="V8465" s="42" t="s">
        <v>7669</v>
      </c>
      <c r="W8465" s="42">
        <v>45010</v>
      </c>
      <c r="X8465" s="42"/>
      <c r="Y8465" s="42" t="s">
        <v>7711</v>
      </c>
      <c r="Z8465" s="42" t="s">
        <v>7671</v>
      </c>
      <c r="AA8465" t="str" s="42">
        <v>法宝打造获得。成宝核心×1；主材：青纹玄铁×1；辅材类别：翎羽×1；特性材料类别：水行凝华×1。</v>
      </c>
      <c r="AB8465" s="42">
        <v>12421000</v>
      </c>
      <c r="AC8465" s="42" t="s">
        <v>121</v>
      </c>
      <c r="AD8465" s="42">
        <v>0</v>
      </c>
      <c r="AE8465" s="42"/>
      <c r="AF8465" s="42">
        <v>70005</v>
      </c>
      <c r="AG8465" s="42"/>
      <c r="AH8465" s="42">
        <v>540000</v>
      </c>
      <c r="AI8465" s="42" t="s">
        <v>7668</v>
      </c>
      <c r="AJ8465" s="42" t="s">
        <v>7673</v>
      </c>
      <c r="AK8465" s="42" t="s">
        <v>345</v>
      </c>
      <c r="AL8465" t="s">
        <v>7713</v>
      </c>
    </row>
    <row r="8466" spans="2:38">
      <c r="B8466" s="16" t="n">
        <f>10000000+INDEX(编号表!$B:$B,MATCH(F8466,编号表!$A:$A,0))*100000+INDEX(编号表!$F:$F,MATCH(D8466,编号表!$E:$E,0))*1000+INDEX(编号表!$D:$D,MATCH(E8466,编号表!$C:$C,0))*10000+G8466</f>
        <v>12445011</v>
      </c>
      <c r="C8466" s="42" t="s">
        <v>8529</v>
      </c>
      <c r="D8466" s="42" t="s">
        <v>111</v>
      </c>
      <c r="E8466" s="42" t="s">
        <v>345</v>
      </c>
      <c r="F8466" s="42" t="s">
        <v>7668</v>
      </c>
      <c r="G8466" s="42">
        <v>11</v>
      </c>
      <c r="H8466" s="42"/>
      <c r="I8466" s="42">
        <v>60</v>
      </c>
      <c r="J8466" s="42" t="str">
        <f t="shared" si="141"/>
        <v>大类_神品元婴法宝</v>
      </c>
      <c r="K8466" s="42" t="s">
        <v>6624</v>
      </c>
      <c r="L8466" s="42"/>
      <c r="M8466" s="42" t="s">
        <v>7668</v>
      </c>
      <c r="N8466" s="42"/>
      <c r="O8466" s="42">
        <v>0</v>
      </c>
      <c r="P8466" s="42" t="b">
        <v>1</v>
      </c>
      <c r="Q8466" s="42"/>
      <c r="R8466" s="42" t="b">
        <v>0</v>
      </c>
      <c r="S8466" s="42">
        <v>1</v>
      </c>
      <c r="T8466" s="42" t="s">
        <v>91</v>
      </c>
      <c r="U8466" s="42">
        <v>999</v>
      </c>
      <c r="V8466" s="42" t="s">
        <v>7669</v>
      </c>
      <c r="W8466" s="42">
        <v>45011</v>
      </c>
      <c r="X8466" s="42"/>
      <c r="Y8466" s="42" t="s">
        <v>7715</v>
      </c>
      <c r="Z8466" s="42" t="s">
        <v>7671</v>
      </c>
      <c r="AA8466" t="str" s="42">
        <v>法宝打造获得。成宝核心×1；主材：青纹玄铁×1；辅材类别：翎羽×1；特性材料类别：火行凝华×1。</v>
      </c>
      <c r="AB8466" s="42">
        <v>12421000</v>
      </c>
      <c r="AC8466" s="42" t="s">
        <v>121</v>
      </c>
      <c r="AD8466" s="42">
        <v>0</v>
      </c>
      <c r="AE8466" s="42"/>
      <c r="AF8466" s="42">
        <v>70005</v>
      </c>
      <c r="AG8466" s="42"/>
      <c r="AH8466" s="42">
        <v>540000</v>
      </c>
      <c r="AI8466" s="42" t="s">
        <v>7668</v>
      </c>
      <c r="AJ8466" s="42" t="s">
        <v>7673</v>
      </c>
      <c r="AK8466" s="42" t="s">
        <v>345</v>
      </c>
      <c r="AL8466" t="s">
        <v>7717</v>
      </c>
    </row>
    <row r="8467" spans="2:38">
      <c r="B8467" s="16" t="n">
        <f>10000000+INDEX(编号表!$B:$B,MATCH(F8467,编号表!$A:$A,0))*100000+INDEX(编号表!$F:$F,MATCH(D8467,编号表!$E:$E,0))*1000+INDEX(编号表!$D:$D,MATCH(E8467,编号表!$C:$C,0))*10000+G8467</f>
        <v>12445012</v>
      </c>
      <c r="C8467" s="42" t="s">
        <v>8531</v>
      </c>
      <c r="D8467" s="42" t="s">
        <v>111</v>
      </c>
      <c r="E8467" s="42" t="s">
        <v>345</v>
      </c>
      <c r="F8467" s="42" t="s">
        <v>7668</v>
      </c>
      <c r="G8467" s="42">
        <v>12</v>
      </c>
      <c r="H8467" s="42"/>
      <c r="I8467" s="42">
        <v>60</v>
      </c>
      <c r="J8467" s="42" t="str">
        <f t="shared" si="141"/>
        <v>大类_神品元婴法宝</v>
      </c>
      <c r="K8467" s="42" t="s">
        <v>6624</v>
      </c>
      <c r="L8467" s="42"/>
      <c r="M8467" s="42" t="s">
        <v>7668</v>
      </c>
      <c r="N8467" s="42"/>
      <c r="O8467" s="42">
        <v>0</v>
      </c>
      <c r="P8467" s="42" t="b">
        <v>1</v>
      </c>
      <c r="Q8467" s="42"/>
      <c r="R8467" s="42" t="b">
        <v>0</v>
      </c>
      <c r="S8467" s="42">
        <v>1</v>
      </c>
      <c r="T8467" s="42" t="s">
        <v>91</v>
      </c>
      <c r="U8467" s="42">
        <v>999</v>
      </c>
      <c r="V8467" s="42" t="s">
        <v>7669</v>
      </c>
      <c r="W8467" s="42">
        <v>45012</v>
      </c>
      <c r="X8467" s="42"/>
      <c r="Y8467" s="42" t="s">
        <v>7719</v>
      </c>
      <c r="Z8467" s="42" t="s">
        <v>7671</v>
      </c>
      <c r="AA8467" t="str" s="42">
        <v>法宝打造获得。成宝核心×1；主材：青纹玄铁×1；辅材类别：翎羽×1；特性材料类别：土行凝华×1。</v>
      </c>
      <c r="AB8467" s="42">
        <v>12421000</v>
      </c>
      <c r="AC8467" s="42" t="s">
        <v>121</v>
      </c>
      <c r="AD8467" s="42">
        <v>0</v>
      </c>
      <c r="AE8467" s="42"/>
      <c r="AF8467" s="42">
        <v>70005</v>
      </c>
      <c r="AG8467" s="42"/>
      <c r="AH8467" s="42">
        <v>540000</v>
      </c>
      <c r="AI8467" s="42" t="s">
        <v>7668</v>
      </c>
      <c r="AJ8467" s="42" t="s">
        <v>7673</v>
      </c>
      <c r="AK8467" s="42" t="s">
        <v>345</v>
      </c>
      <c r="AL8467" t="s">
        <v>7721</v>
      </c>
    </row>
    <row r="8468" spans="2:38">
      <c r="B8468" s="16" t="n">
        <f>10000000+INDEX(编号表!$B:$B,MATCH(F8468,编号表!$A:$A,0))*100000+INDEX(编号表!$F:$F,MATCH(D8468,编号表!$E:$E,0))*1000+INDEX(编号表!$D:$D,MATCH(E8468,编号表!$C:$C,0))*10000+G8468</f>
        <v>12445013</v>
      </c>
      <c r="C8468" s="42" t="s">
        <v>8533</v>
      </c>
      <c r="D8468" s="42" t="s">
        <v>111</v>
      </c>
      <c r="E8468" s="42" t="s">
        <v>345</v>
      </c>
      <c r="F8468" s="42" t="s">
        <v>7668</v>
      </c>
      <c r="G8468" s="42">
        <v>13</v>
      </c>
      <c r="H8468" s="42"/>
      <c r="I8468" s="42">
        <v>60</v>
      </c>
      <c r="J8468" s="42" t="str">
        <f t="shared" si="141"/>
        <v>大类_神品元婴法宝</v>
      </c>
      <c r="K8468" s="42" t="s">
        <v>6624</v>
      </c>
      <c r="L8468" s="42"/>
      <c r="M8468" s="42" t="s">
        <v>7668</v>
      </c>
      <c r="N8468" s="42"/>
      <c r="O8468" s="42">
        <v>0</v>
      </c>
      <c r="P8468" s="42" t="b">
        <v>1</v>
      </c>
      <c r="Q8468" s="42"/>
      <c r="R8468" s="42" t="b">
        <v>0</v>
      </c>
      <c r="S8468" s="42">
        <v>1</v>
      </c>
      <c r="T8468" s="42" t="s">
        <v>91</v>
      </c>
      <c r="U8468" s="42">
        <v>999</v>
      </c>
      <c r="V8468" s="42" t="s">
        <v>7669</v>
      </c>
      <c r="W8468" s="42">
        <v>45013</v>
      </c>
      <c r="X8468" s="42"/>
      <c r="Y8468" s="42" t="s">
        <v>7723</v>
      </c>
      <c r="Z8468" s="42" t="s">
        <v>7671</v>
      </c>
      <c r="AA8468" t="str" s="42">
        <v>法宝打造获得。成宝核心×1；主材：青纹玄铁×1；辅材类别：翎羽×1；特性材料类别：毒血×1。</v>
      </c>
      <c r="AB8468" s="42">
        <v>12421000</v>
      </c>
      <c r="AC8468" s="42" t="s">
        <v>121</v>
      </c>
      <c r="AD8468" s="42">
        <v>0</v>
      </c>
      <c r="AE8468" s="42"/>
      <c r="AF8468" s="42">
        <v>70005</v>
      </c>
      <c r="AG8468" s="42"/>
      <c r="AH8468" s="42">
        <v>540000</v>
      </c>
      <c r="AI8468" s="42" t="s">
        <v>7668</v>
      </c>
      <c r="AJ8468" s="42" t="s">
        <v>7673</v>
      </c>
      <c r="AK8468" s="42" t="s">
        <v>345</v>
      </c>
      <c r="AL8468" t="s">
        <v>7725</v>
      </c>
    </row>
    <row r="8469" spans="2:38">
      <c r="B8469" s="16" t="n">
        <f>10000000+INDEX(编号表!$B:$B,MATCH(F8469,编号表!$A:$A,0))*100000+INDEX(编号表!$F:$F,MATCH(D8469,编号表!$E:$E,0))*1000+INDEX(编号表!$D:$D,MATCH(E8469,编号表!$C:$C,0))*10000+G8469</f>
        <v>12445014</v>
      </c>
      <c r="C8469" s="42" t="s">
        <v>8535</v>
      </c>
      <c r="D8469" s="42" t="s">
        <v>111</v>
      </c>
      <c r="E8469" s="42" t="s">
        <v>345</v>
      </c>
      <c r="F8469" s="42" t="s">
        <v>7668</v>
      </c>
      <c r="G8469" s="42">
        <v>14</v>
      </c>
      <c r="H8469" s="42"/>
      <c r="I8469" s="42">
        <v>60</v>
      </c>
      <c r="J8469" s="42" t="str">
        <f t="shared" si="141"/>
        <v>大类_神品元婴法宝</v>
      </c>
      <c r="K8469" s="42" t="s">
        <v>6624</v>
      </c>
      <c r="L8469" s="42"/>
      <c r="M8469" s="42" t="s">
        <v>7668</v>
      </c>
      <c r="N8469" s="42"/>
      <c r="O8469" s="42">
        <v>0</v>
      </c>
      <c r="P8469" s="42" t="b">
        <v>1</v>
      </c>
      <c r="Q8469" s="42"/>
      <c r="R8469" s="42" t="b">
        <v>0</v>
      </c>
      <c r="S8469" s="42">
        <v>1</v>
      </c>
      <c r="T8469" s="42" t="s">
        <v>91</v>
      </c>
      <c r="U8469" s="42">
        <v>999</v>
      </c>
      <c r="V8469" s="42" t="s">
        <v>7669</v>
      </c>
      <c r="W8469" s="42">
        <v>45014</v>
      </c>
      <c r="X8469" s="42"/>
      <c r="Y8469" s="42" t="s">
        <v>7723</v>
      </c>
      <c r="Z8469" s="42" t="s">
        <v>7671</v>
      </c>
      <c r="AA8469" t="str" s="42">
        <v>法宝打造获得。成宝核心×1；主材：青纹玄铁×1；辅材类别：翎羽×1；特性材料类别：毒囊×1。</v>
      </c>
      <c r="AB8469" s="42">
        <v>12421000</v>
      </c>
      <c r="AC8469" s="42" t="s">
        <v>121</v>
      </c>
      <c r="AD8469" s="42">
        <v>0</v>
      </c>
      <c r="AE8469" s="42"/>
      <c r="AF8469" s="42">
        <v>70005</v>
      </c>
      <c r="AG8469" s="42"/>
      <c r="AH8469" s="42">
        <v>540000</v>
      </c>
      <c r="AI8469" s="42" t="s">
        <v>7668</v>
      </c>
      <c r="AJ8469" s="42" t="s">
        <v>7673</v>
      </c>
      <c r="AK8469" s="42" t="s">
        <v>345</v>
      </c>
      <c r="AL8469" t="s">
        <v>7728</v>
      </c>
    </row>
    <row r="8470" spans="2:38">
      <c r="B8470" s="16" t="n">
        <f>10000000+INDEX(编号表!$B:$B,MATCH(F8470,编号表!$A:$A,0))*100000+INDEX(编号表!$F:$F,MATCH(D8470,编号表!$E:$E,0))*1000+INDEX(编号表!$D:$D,MATCH(E8470,编号表!$C:$C,0))*10000+G8470</f>
        <v>12445015</v>
      </c>
      <c r="C8470" s="42" t="s">
        <v>8537</v>
      </c>
      <c r="D8470" s="42" t="s">
        <v>111</v>
      </c>
      <c r="E8470" s="42" t="s">
        <v>345</v>
      </c>
      <c r="F8470" s="42" t="s">
        <v>7668</v>
      </c>
      <c r="G8470" s="42">
        <v>15</v>
      </c>
      <c r="H8470" s="42"/>
      <c r="I8470" s="42">
        <v>60</v>
      </c>
      <c r="J8470" s="42" t="str">
        <f t="shared" si="141"/>
        <v>大类_神品元婴法宝</v>
      </c>
      <c r="K8470" s="42" t="s">
        <v>6624</v>
      </c>
      <c r="L8470" s="42"/>
      <c r="M8470" s="42" t="s">
        <v>7668</v>
      </c>
      <c r="N8470" s="42"/>
      <c r="O8470" s="42">
        <v>0</v>
      </c>
      <c r="P8470" s="42" t="b">
        <v>1</v>
      </c>
      <c r="Q8470" s="42"/>
      <c r="R8470" s="42" t="b">
        <v>0</v>
      </c>
      <c r="S8470" s="42">
        <v>1</v>
      </c>
      <c r="T8470" s="42" t="s">
        <v>91</v>
      </c>
      <c r="U8470" s="42">
        <v>999</v>
      </c>
      <c r="V8470" s="42" t="s">
        <v>7669</v>
      </c>
      <c r="W8470" s="42">
        <v>45015</v>
      </c>
      <c r="X8470" s="42"/>
      <c r="Y8470" s="42" t="s">
        <v>7730</v>
      </c>
      <c r="Z8470" s="42" t="s">
        <v>7671</v>
      </c>
      <c r="AA8470" t="str" s="42">
        <v>法宝打造获得。成宝核心×1；主材：青纹玄铁×1；辅材类别：翎羽×1；特性材料类别：利爪×1。</v>
      </c>
      <c r="AB8470" s="42">
        <v>12421000</v>
      </c>
      <c r="AC8470" s="42" t="s">
        <v>121</v>
      </c>
      <c r="AD8470" s="42">
        <v>0</v>
      </c>
      <c r="AE8470" s="42"/>
      <c r="AF8470" s="42">
        <v>70005</v>
      </c>
      <c r="AG8470" s="42"/>
      <c r="AH8470" s="42">
        <v>540000</v>
      </c>
      <c r="AI8470" s="42" t="s">
        <v>7668</v>
      </c>
      <c r="AJ8470" s="42" t="s">
        <v>7673</v>
      </c>
      <c r="AK8470" s="42" t="s">
        <v>345</v>
      </c>
      <c r="AL8470" t="s">
        <v>7732</v>
      </c>
    </row>
    <row r="8471" spans="2:38">
      <c r="B8471" s="16" t="n">
        <f>10000000+INDEX(编号表!$B:$B,MATCH(F8471,编号表!$A:$A,0))*100000+INDEX(编号表!$F:$F,MATCH(D8471,编号表!$E:$E,0))*1000+INDEX(编号表!$D:$D,MATCH(E8471,编号表!$C:$C,0))*10000+G8471</f>
        <v>12445016</v>
      </c>
      <c r="C8471" s="42" t="s">
        <v>8539</v>
      </c>
      <c r="D8471" s="42" t="s">
        <v>111</v>
      </c>
      <c r="E8471" s="42" t="s">
        <v>345</v>
      </c>
      <c r="F8471" s="42" t="s">
        <v>7668</v>
      </c>
      <c r="G8471" s="42">
        <v>16</v>
      </c>
      <c r="H8471" s="42"/>
      <c r="I8471" s="42">
        <v>60</v>
      </c>
      <c r="J8471" s="42" t="str">
        <f t="shared" si="141"/>
        <v>大类_神品元婴法宝</v>
      </c>
      <c r="K8471" s="42" t="s">
        <v>6624</v>
      </c>
      <c r="L8471" s="42"/>
      <c r="M8471" s="42" t="s">
        <v>7668</v>
      </c>
      <c r="N8471" s="42"/>
      <c r="O8471" s="42">
        <v>0</v>
      </c>
      <c r="P8471" s="42" t="b">
        <v>1</v>
      </c>
      <c r="Q8471" s="42"/>
      <c r="R8471" s="42" t="b">
        <v>0</v>
      </c>
      <c r="S8471" s="42">
        <v>1</v>
      </c>
      <c r="T8471" s="42" t="s">
        <v>91</v>
      </c>
      <c r="U8471" s="42">
        <v>999</v>
      </c>
      <c r="V8471" s="42" t="s">
        <v>7669</v>
      </c>
      <c r="W8471" s="42">
        <v>45016</v>
      </c>
      <c r="X8471" s="42"/>
      <c r="Y8471" s="42" t="s">
        <v>7734</v>
      </c>
      <c r="Z8471" s="42" t="s">
        <v>7735</v>
      </c>
      <c r="AA8471" t="str" s="42">
        <v>法宝打造获得。成宝核心×1；主材：青纹玄铁×1；辅材类别：兽骨×1；特性材料类别：金行凝华×1。</v>
      </c>
      <c r="AB8471" s="42">
        <v>12421004</v>
      </c>
      <c r="AC8471" s="42" t="s">
        <v>121</v>
      </c>
      <c r="AD8471" s="42">
        <v>0</v>
      </c>
      <c r="AE8471" s="42"/>
      <c r="AF8471" s="42">
        <v>70005</v>
      </c>
      <c r="AG8471" s="42"/>
      <c r="AH8471" s="42">
        <v>540000</v>
      </c>
      <c r="AI8471" s="42" t="s">
        <v>7668</v>
      </c>
      <c r="AJ8471" s="42" t="s">
        <v>7737</v>
      </c>
      <c r="AK8471" s="42" t="s">
        <v>345</v>
      </c>
      <c r="AL8471" t="s">
        <v>7738</v>
      </c>
    </row>
    <row r="8472" spans="2:38">
      <c r="B8472" s="16" t="n">
        <f>10000000+INDEX(编号表!$B:$B,MATCH(F8472,编号表!$A:$A,0))*100000+INDEX(编号表!$F:$F,MATCH(D8472,编号表!$E:$E,0))*1000+INDEX(编号表!$D:$D,MATCH(E8472,编号表!$C:$C,0))*10000+G8472</f>
        <v>12445017</v>
      </c>
      <c r="C8472" s="42" t="s">
        <v>8541</v>
      </c>
      <c r="D8472" s="42" t="s">
        <v>111</v>
      </c>
      <c r="E8472" s="42" t="s">
        <v>345</v>
      </c>
      <c r="F8472" s="42" t="s">
        <v>7668</v>
      </c>
      <c r="G8472" s="42">
        <v>17</v>
      </c>
      <c r="H8472" s="42"/>
      <c r="I8472" s="42">
        <v>60</v>
      </c>
      <c r="J8472" s="42" t="str">
        <f t="shared" si="141"/>
        <v>大类_神品元婴法宝</v>
      </c>
      <c r="K8472" s="42" t="s">
        <v>6624</v>
      </c>
      <c r="L8472" s="42"/>
      <c r="M8472" s="42" t="s">
        <v>7668</v>
      </c>
      <c r="N8472" s="42"/>
      <c r="O8472" s="42">
        <v>0</v>
      </c>
      <c r="P8472" s="42" t="b">
        <v>1</v>
      </c>
      <c r="Q8472" s="42"/>
      <c r="R8472" s="42" t="b">
        <v>0</v>
      </c>
      <c r="S8472" s="42">
        <v>1</v>
      </c>
      <c r="T8472" s="42" t="s">
        <v>91</v>
      </c>
      <c r="U8472" s="42">
        <v>999</v>
      </c>
      <c r="V8472" s="42" t="s">
        <v>7669</v>
      </c>
      <c r="W8472" s="42">
        <v>45017</v>
      </c>
      <c r="X8472" s="42"/>
      <c r="Y8472" s="42" t="s">
        <v>7740</v>
      </c>
      <c r="Z8472" s="42" t="s">
        <v>7735</v>
      </c>
      <c r="AA8472" t="str" s="42">
        <v>法宝打造获得。成宝核心×1；主材：青纹玄铁×1；辅材类别：兽骨×1；特性材料类别：木行凝华×1。</v>
      </c>
      <c r="AB8472" s="42">
        <v>12421004</v>
      </c>
      <c r="AC8472" s="42" t="s">
        <v>121</v>
      </c>
      <c r="AD8472" s="42">
        <v>0</v>
      </c>
      <c r="AE8472" s="42"/>
      <c r="AF8472" s="42">
        <v>70005</v>
      </c>
      <c r="AG8472" s="42"/>
      <c r="AH8472" s="42">
        <v>540000</v>
      </c>
      <c r="AI8472" s="42" t="s">
        <v>7668</v>
      </c>
      <c r="AJ8472" s="42" t="s">
        <v>7737</v>
      </c>
      <c r="AK8472" s="42" t="s">
        <v>345</v>
      </c>
      <c r="AL8472" t="s">
        <v>7742</v>
      </c>
    </row>
    <row r="8473" spans="2:38">
      <c r="B8473" s="16" t="n">
        <f>10000000+INDEX(编号表!$B:$B,MATCH(F8473,编号表!$A:$A,0))*100000+INDEX(编号表!$F:$F,MATCH(D8473,编号表!$E:$E,0))*1000+INDEX(编号表!$D:$D,MATCH(E8473,编号表!$C:$C,0))*10000+G8473</f>
        <v>12445018</v>
      </c>
      <c r="C8473" s="42" t="s">
        <v>8543</v>
      </c>
      <c r="D8473" s="42" t="s">
        <v>111</v>
      </c>
      <c r="E8473" s="42" t="s">
        <v>345</v>
      </c>
      <c r="F8473" s="42" t="s">
        <v>7668</v>
      </c>
      <c r="G8473" s="42">
        <v>18</v>
      </c>
      <c r="H8473" s="42"/>
      <c r="I8473" s="42">
        <v>60</v>
      </c>
      <c r="J8473" s="42" t="str">
        <f t="shared" si="141"/>
        <v>大类_神品元婴法宝</v>
      </c>
      <c r="K8473" s="42" t="s">
        <v>6624</v>
      </c>
      <c r="L8473" s="42"/>
      <c r="M8473" s="42" t="s">
        <v>7668</v>
      </c>
      <c r="N8473" s="42"/>
      <c r="O8473" s="42">
        <v>0</v>
      </c>
      <c r="P8473" s="42" t="b">
        <v>1</v>
      </c>
      <c r="Q8473" s="42"/>
      <c r="R8473" s="42" t="b">
        <v>0</v>
      </c>
      <c r="S8473" s="42">
        <v>1</v>
      </c>
      <c r="T8473" s="42" t="s">
        <v>91</v>
      </c>
      <c r="U8473" s="42">
        <v>999</v>
      </c>
      <c r="V8473" s="42" t="s">
        <v>7669</v>
      </c>
      <c r="W8473" s="42">
        <v>45018</v>
      </c>
      <c r="X8473" s="42"/>
      <c r="Y8473" s="42" t="s">
        <v>7744</v>
      </c>
      <c r="Z8473" s="42" t="s">
        <v>7735</v>
      </c>
      <c r="AA8473" t="str" s="42">
        <v>法宝打造获得。成宝核心×1；主材：青纹玄铁×1；辅材类别：兽骨×1；特性材料类别：水行凝华×1。</v>
      </c>
      <c r="AB8473" s="42">
        <v>12421004</v>
      </c>
      <c r="AC8473" s="42" t="s">
        <v>121</v>
      </c>
      <c r="AD8473" s="42">
        <v>0</v>
      </c>
      <c r="AE8473" s="42"/>
      <c r="AF8473" s="42">
        <v>70005</v>
      </c>
      <c r="AG8473" s="42"/>
      <c r="AH8473" s="42">
        <v>540000</v>
      </c>
      <c r="AI8473" s="42" t="s">
        <v>7668</v>
      </c>
      <c r="AJ8473" s="42" t="s">
        <v>7737</v>
      </c>
      <c r="AK8473" s="42" t="s">
        <v>345</v>
      </c>
      <c r="AL8473" t="s">
        <v>7746</v>
      </c>
    </row>
    <row r="8474" spans="2:38">
      <c r="B8474" s="16" t="n">
        <f>10000000+INDEX(编号表!$B:$B,MATCH(F8474,编号表!$A:$A,0))*100000+INDEX(编号表!$F:$F,MATCH(D8474,编号表!$E:$E,0))*1000+INDEX(编号表!$D:$D,MATCH(E8474,编号表!$C:$C,0))*10000+G8474</f>
        <v>12445019</v>
      </c>
      <c r="C8474" s="42" t="s">
        <v>8545</v>
      </c>
      <c r="D8474" s="42" t="s">
        <v>111</v>
      </c>
      <c r="E8474" s="42" t="s">
        <v>345</v>
      </c>
      <c r="F8474" s="42" t="s">
        <v>7668</v>
      </c>
      <c r="G8474" s="42">
        <v>19</v>
      </c>
      <c r="H8474" s="42"/>
      <c r="I8474" s="42">
        <v>60</v>
      </c>
      <c r="J8474" s="42" t="str">
        <f t="shared" si="141"/>
        <v>大类_神品元婴法宝</v>
      </c>
      <c r="K8474" s="42" t="s">
        <v>6624</v>
      </c>
      <c r="L8474" s="42"/>
      <c r="M8474" s="42" t="s">
        <v>7668</v>
      </c>
      <c r="N8474" s="42"/>
      <c r="O8474" s="42">
        <v>0</v>
      </c>
      <c r="P8474" s="42" t="b">
        <v>1</v>
      </c>
      <c r="Q8474" s="42"/>
      <c r="R8474" s="42" t="b">
        <v>0</v>
      </c>
      <c r="S8474" s="42">
        <v>1</v>
      </c>
      <c r="T8474" s="42" t="s">
        <v>91</v>
      </c>
      <c r="U8474" s="42">
        <v>999</v>
      </c>
      <c r="V8474" s="42" t="s">
        <v>7669</v>
      </c>
      <c r="W8474" s="42">
        <v>45019</v>
      </c>
      <c r="X8474" s="42"/>
      <c r="Y8474" s="42" t="s">
        <v>7748</v>
      </c>
      <c r="Z8474" s="42" t="s">
        <v>7735</v>
      </c>
      <c r="AA8474" t="str" s="42">
        <v>法宝打造获得。成宝核心×1；主材：青纹玄铁×1；辅材类别：兽骨×1；特性材料类别：火行凝华×1。</v>
      </c>
      <c r="AB8474" s="42">
        <v>12421004</v>
      </c>
      <c r="AC8474" s="42" t="s">
        <v>121</v>
      </c>
      <c r="AD8474" s="42">
        <v>0</v>
      </c>
      <c r="AE8474" s="42"/>
      <c r="AF8474" s="42">
        <v>70005</v>
      </c>
      <c r="AG8474" s="42"/>
      <c r="AH8474" s="42">
        <v>540000</v>
      </c>
      <c r="AI8474" s="42" t="s">
        <v>7668</v>
      </c>
      <c r="AJ8474" s="42" t="s">
        <v>7737</v>
      </c>
      <c r="AK8474" s="42" t="s">
        <v>345</v>
      </c>
      <c r="AL8474" t="s">
        <v>7750</v>
      </c>
    </row>
    <row r="8475" spans="2:38">
      <c r="B8475" s="16" t="n">
        <f>10000000+INDEX(编号表!$B:$B,MATCH(F8475,编号表!$A:$A,0))*100000+INDEX(编号表!$F:$F,MATCH(D8475,编号表!$E:$E,0))*1000+INDEX(编号表!$D:$D,MATCH(E8475,编号表!$C:$C,0))*10000+G8475</f>
        <v>12445020</v>
      </c>
      <c r="C8475" s="42" t="s">
        <v>8547</v>
      </c>
      <c r="D8475" s="42" t="s">
        <v>111</v>
      </c>
      <c r="E8475" s="42" t="s">
        <v>345</v>
      </c>
      <c r="F8475" s="42" t="s">
        <v>7668</v>
      </c>
      <c r="G8475" s="42">
        <v>20</v>
      </c>
      <c r="H8475" s="42"/>
      <c r="I8475" s="42">
        <v>60</v>
      </c>
      <c r="J8475" s="42" t="str">
        <f t="shared" si="141"/>
        <v>大类_神品元婴法宝</v>
      </c>
      <c r="K8475" s="42" t="s">
        <v>6624</v>
      </c>
      <c r="L8475" s="42"/>
      <c r="M8475" s="42" t="s">
        <v>7668</v>
      </c>
      <c r="N8475" s="42"/>
      <c r="O8475" s="42">
        <v>0</v>
      </c>
      <c r="P8475" s="42" t="b">
        <v>1</v>
      </c>
      <c r="Q8475" s="42"/>
      <c r="R8475" s="42" t="b">
        <v>0</v>
      </c>
      <c r="S8475" s="42">
        <v>1</v>
      </c>
      <c r="T8475" s="42" t="s">
        <v>91</v>
      </c>
      <c r="U8475" s="42">
        <v>999</v>
      </c>
      <c r="V8475" s="42" t="s">
        <v>7669</v>
      </c>
      <c r="W8475" s="42">
        <v>45020</v>
      </c>
      <c r="X8475" s="42"/>
      <c r="Y8475" s="42" t="s">
        <v>7752</v>
      </c>
      <c r="Z8475" s="42" t="s">
        <v>7735</v>
      </c>
      <c r="AA8475" t="str" s="42">
        <v>法宝打造获得。成宝核心×1；主材：青纹玄铁×1；辅材类别：兽骨×1；特性材料类别：土行凝华×1。</v>
      </c>
      <c r="AB8475" s="42">
        <v>12421004</v>
      </c>
      <c r="AC8475" s="42" t="s">
        <v>121</v>
      </c>
      <c r="AD8475" s="42">
        <v>0</v>
      </c>
      <c r="AE8475" s="42"/>
      <c r="AF8475" s="42">
        <v>70005</v>
      </c>
      <c r="AG8475" s="42"/>
      <c r="AH8475" s="42">
        <v>540000</v>
      </c>
      <c r="AI8475" s="42" t="s">
        <v>7668</v>
      </c>
      <c r="AJ8475" s="42" t="s">
        <v>7737</v>
      </c>
      <c r="AK8475" s="42" t="s">
        <v>345</v>
      </c>
      <c r="AL8475" t="s">
        <v>7754</v>
      </c>
    </row>
    <row r="8476" spans="2:38">
      <c r="B8476" s="16" t="n">
        <f>10000000+INDEX(编号表!$B:$B,MATCH(F8476,编号表!$A:$A,0))*100000+INDEX(编号表!$F:$F,MATCH(D8476,编号表!$E:$E,0))*1000+INDEX(编号表!$D:$D,MATCH(E8476,编号表!$C:$C,0))*10000+G8476</f>
        <v>12445021</v>
      </c>
      <c r="C8476" s="42" t="s">
        <v>8549</v>
      </c>
      <c r="D8476" s="42" t="s">
        <v>111</v>
      </c>
      <c r="E8476" s="42" t="s">
        <v>345</v>
      </c>
      <c r="F8476" s="42" t="s">
        <v>7668</v>
      </c>
      <c r="G8476" s="42">
        <v>21</v>
      </c>
      <c r="H8476" s="42"/>
      <c r="I8476" s="42">
        <v>60</v>
      </c>
      <c r="J8476" s="42" t="str">
        <f t="shared" si="141"/>
        <v>大类_神品元婴法宝</v>
      </c>
      <c r="K8476" s="42" t="s">
        <v>6624</v>
      </c>
      <c r="L8476" s="42"/>
      <c r="M8476" s="42" t="s">
        <v>7668</v>
      </c>
      <c r="N8476" s="42"/>
      <c r="O8476" s="42">
        <v>0</v>
      </c>
      <c r="P8476" s="42" t="b">
        <v>1</v>
      </c>
      <c r="Q8476" s="42"/>
      <c r="R8476" s="42" t="b">
        <v>0</v>
      </c>
      <c r="S8476" s="42">
        <v>1</v>
      </c>
      <c r="T8476" s="42" t="s">
        <v>91</v>
      </c>
      <c r="U8476" s="42">
        <v>999</v>
      </c>
      <c r="V8476" s="42" t="s">
        <v>7669</v>
      </c>
      <c r="W8476" s="42">
        <v>45021</v>
      </c>
      <c r="X8476" s="42"/>
      <c r="Y8476" s="42" t="s">
        <v>7756</v>
      </c>
      <c r="Z8476" s="42" t="s">
        <v>7735</v>
      </c>
      <c r="AA8476" t="str" s="42">
        <v>法宝打造获得。成宝核心×1；主材：青纹玄铁×1；辅材类别：兽骨×1；特性材料类别：毒血×1。</v>
      </c>
      <c r="AB8476" s="42">
        <v>12421004</v>
      </c>
      <c r="AC8476" s="42" t="s">
        <v>121</v>
      </c>
      <c r="AD8476" s="42">
        <v>0</v>
      </c>
      <c r="AE8476" s="42"/>
      <c r="AF8476" s="42">
        <v>70005</v>
      </c>
      <c r="AG8476" s="42"/>
      <c r="AH8476" s="42">
        <v>540000</v>
      </c>
      <c r="AI8476" s="42" t="s">
        <v>7668</v>
      </c>
      <c r="AJ8476" s="42" t="s">
        <v>7737</v>
      </c>
      <c r="AK8476" s="42" t="s">
        <v>345</v>
      </c>
      <c r="AL8476" t="s">
        <v>7758</v>
      </c>
    </row>
    <row r="8477" spans="2:38">
      <c r="B8477" s="16" t="n">
        <f>10000000+INDEX(编号表!$B:$B,MATCH(F8477,编号表!$A:$A,0))*100000+INDEX(编号表!$F:$F,MATCH(D8477,编号表!$E:$E,0))*1000+INDEX(编号表!$D:$D,MATCH(E8477,编号表!$C:$C,0))*10000+G8477</f>
        <v>12445022</v>
      </c>
      <c r="C8477" s="42" t="s">
        <v>8551</v>
      </c>
      <c r="D8477" s="42" t="s">
        <v>111</v>
      </c>
      <c r="E8477" s="42" t="s">
        <v>345</v>
      </c>
      <c r="F8477" s="42" t="s">
        <v>7668</v>
      </c>
      <c r="G8477" s="42">
        <v>22</v>
      </c>
      <c r="H8477" s="42"/>
      <c r="I8477" s="42">
        <v>60</v>
      </c>
      <c r="J8477" s="42" t="str">
        <f t="shared" si="141"/>
        <v>大类_神品元婴法宝</v>
      </c>
      <c r="K8477" s="42" t="s">
        <v>6624</v>
      </c>
      <c r="L8477" s="42"/>
      <c r="M8477" s="42" t="s">
        <v>7668</v>
      </c>
      <c r="N8477" s="42"/>
      <c r="O8477" s="42">
        <v>0</v>
      </c>
      <c r="P8477" s="42" t="b">
        <v>1</v>
      </c>
      <c r="Q8477" s="42"/>
      <c r="R8477" s="42" t="b">
        <v>0</v>
      </c>
      <c r="S8477" s="42">
        <v>1</v>
      </c>
      <c r="T8477" s="42" t="s">
        <v>91</v>
      </c>
      <c r="U8477" s="42">
        <v>999</v>
      </c>
      <c r="V8477" s="42" t="s">
        <v>7669</v>
      </c>
      <c r="W8477" s="42">
        <v>45022</v>
      </c>
      <c r="X8477" s="42"/>
      <c r="Y8477" s="42" t="s">
        <v>7756</v>
      </c>
      <c r="Z8477" s="42" t="s">
        <v>7735</v>
      </c>
      <c r="AA8477" t="str" s="42">
        <v>法宝打造获得。成宝核心×1；主材：青纹玄铁×1；辅材类别：兽骨×1；特性材料类别：毒囊×1。</v>
      </c>
      <c r="AB8477" s="42">
        <v>12421004</v>
      </c>
      <c r="AC8477" s="42" t="s">
        <v>121</v>
      </c>
      <c r="AD8477" s="42">
        <v>0</v>
      </c>
      <c r="AE8477" s="42"/>
      <c r="AF8477" s="42">
        <v>70005</v>
      </c>
      <c r="AG8477" s="42"/>
      <c r="AH8477" s="42">
        <v>540000</v>
      </c>
      <c r="AI8477" s="42" t="s">
        <v>7668</v>
      </c>
      <c r="AJ8477" s="42" t="s">
        <v>7737</v>
      </c>
      <c r="AK8477" s="42" t="s">
        <v>345</v>
      </c>
      <c r="AL8477" t="s">
        <v>7761</v>
      </c>
    </row>
    <row r="8478" spans="2:38">
      <c r="B8478" s="16" t="n">
        <f>10000000+INDEX(编号表!$B:$B,MATCH(F8478,编号表!$A:$A,0))*100000+INDEX(编号表!$F:$F,MATCH(D8478,编号表!$E:$E,0))*1000+INDEX(编号表!$D:$D,MATCH(E8478,编号表!$C:$C,0))*10000+G8478</f>
        <v>12445023</v>
      </c>
      <c r="C8478" s="42" t="s">
        <v>8553</v>
      </c>
      <c r="D8478" s="42" t="s">
        <v>111</v>
      </c>
      <c r="E8478" s="42" t="s">
        <v>345</v>
      </c>
      <c r="F8478" s="42" t="s">
        <v>7668</v>
      </c>
      <c r="G8478" s="42">
        <v>23</v>
      </c>
      <c r="H8478" s="42"/>
      <c r="I8478" s="42">
        <v>60</v>
      </c>
      <c r="J8478" s="42" t="str">
        <f t="shared" si="141"/>
        <v>大类_神品元婴法宝</v>
      </c>
      <c r="K8478" s="42" t="s">
        <v>6624</v>
      </c>
      <c r="L8478" s="42"/>
      <c r="M8478" s="42" t="s">
        <v>7668</v>
      </c>
      <c r="N8478" s="42"/>
      <c r="O8478" s="42">
        <v>0</v>
      </c>
      <c r="P8478" s="42" t="b">
        <v>1</v>
      </c>
      <c r="Q8478" s="42"/>
      <c r="R8478" s="42" t="b">
        <v>0</v>
      </c>
      <c r="S8478" s="42">
        <v>1</v>
      </c>
      <c r="T8478" s="42" t="s">
        <v>91</v>
      </c>
      <c r="U8478" s="42">
        <v>999</v>
      </c>
      <c r="V8478" s="42" t="s">
        <v>7669</v>
      </c>
      <c r="W8478" s="42">
        <v>45023</v>
      </c>
      <c r="X8478" s="42"/>
      <c r="Y8478" s="42" t="s">
        <v>7763</v>
      </c>
      <c r="Z8478" s="42" t="s">
        <v>7735</v>
      </c>
      <c r="AA8478" t="str" s="42">
        <v>法宝打造获得。成宝核心×1；主材：青纹玄铁×1；辅材类别：兽骨×1；特性材料类别：古阵石×1。</v>
      </c>
      <c r="AB8478" s="42">
        <v>12421004</v>
      </c>
      <c r="AC8478" s="42" t="s">
        <v>121</v>
      </c>
      <c r="AD8478" s="42">
        <v>0</v>
      </c>
      <c r="AE8478" s="42"/>
      <c r="AF8478" s="42">
        <v>70005</v>
      </c>
      <c r="AG8478" s="42"/>
      <c r="AH8478" s="42">
        <v>540000</v>
      </c>
      <c r="AI8478" s="42" t="s">
        <v>7668</v>
      </c>
      <c r="AJ8478" s="42" t="s">
        <v>7737</v>
      </c>
      <c r="AK8478" s="42" t="s">
        <v>345</v>
      </c>
      <c r="AL8478" t="s">
        <v>7765</v>
      </c>
    </row>
    <row r="8479" spans="2:38">
      <c r="B8479" s="16" t="n">
        <f>10000000+INDEX(编号表!$B:$B,MATCH(F8479,编号表!$A:$A,0))*100000+INDEX(编号表!$F:$F,MATCH(D8479,编号表!$E:$E,0))*1000+INDEX(编号表!$D:$D,MATCH(E8479,编号表!$C:$C,0))*10000+G8479</f>
        <v>12445024</v>
      </c>
      <c r="C8479" s="42" t="s">
        <v>8555</v>
      </c>
      <c r="D8479" s="42" t="s">
        <v>111</v>
      </c>
      <c r="E8479" s="42" t="s">
        <v>345</v>
      </c>
      <c r="F8479" s="42" t="s">
        <v>7668</v>
      </c>
      <c r="G8479" s="42">
        <v>24</v>
      </c>
      <c r="H8479" s="42"/>
      <c r="I8479" s="42">
        <v>60</v>
      </c>
      <c r="J8479" s="42" t="str">
        <f t="shared" si="141"/>
        <v>大类_神品元婴法宝</v>
      </c>
      <c r="K8479" s="42" t="s">
        <v>6624</v>
      </c>
      <c r="L8479" s="42"/>
      <c r="M8479" s="42" t="s">
        <v>7668</v>
      </c>
      <c r="N8479" s="42"/>
      <c r="O8479" s="42">
        <v>0</v>
      </c>
      <c r="P8479" s="42" t="b">
        <v>1</v>
      </c>
      <c r="Q8479" s="42"/>
      <c r="R8479" s="42" t="b">
        <v>0</v>
      </c>
      <c r="S8479" s="42">
        <v>1</v>
      </c>
      <c r="T8479" s="42" t="s">
        <v>91</v>
      </c>
      <c r="U8479" s="42">
        <v>999</v>
      </c>
      <c r="V8479" s="42" t="s">
        <v>7669</v>
      </c>
      <c r="W8479" s="42">
        <v>45024</v>
      </c>
      <c r="X8479" s="42"/>
      <c r="Y8479" t="str" s="42">
        <v>法宝。落印造成范围重击；补强结构、传递冲击，提高落印伤害；缩短宝印技能冷却时间。</v>
      </c>
      <c r="Z8479" s="42" t="s">
        <v>7735</v>
      </c>
      <c r="AA8479" t="str" s="42">
        <v>法宝打造获得。成宝核心×1；主材：青纹玄铁×1；辅材类别：兽骨×1；特性材料类别：妖丹×1。</v>
      </c>
      <c r="AB8479" s="42">
        <v>12421004</v>
      </c>
      <c r="AC8479" s="42" t="s">
        <v>121</v>
      </c>
      <c r="AD8479" s="42">
        <v>0</v>
      </c>
      <c r="AE8479" s="42"/>
      <c r="AF8479" s="42">
        <v>70005</v>
      </c>
      <c r="AG8479" s="42"/>
      <c r="AH8479" s="42">
        <v>540000</v>
      </c>
      <c r="AI8479" s="42" t="s">
        <v>7668</v>
      </c>
      <c r="AJ8479" s="42" t="s">
        <v>7737</v>
      </c>
      <c r="AK8479" s="42" t="s">
        <v>345</v>
      </c>
      <c r="AL8479" t="s">
        <v>7769</v>
      </c>
    </row>
    <row r="8480" spans="2:38">
      <c r="B8480" s="16" t="n">
        <f>10000000+INDEX(编号表!$B:$B,MATCH(F8480,编号表!$A:$A,0))*100000+INDEX(编号表!$F:$F,MATCH(D8480,编号表!$E:$E,0))*1000+INDEX(编号表!$D:$D,MATCH(E8480,编号表!$C:$C,0))*10000+G8480</f>
        <v>12445025</v>
      </c>
      <c r="C8480" s="42" t="s">
        <v>8557</v>
      </c>
      <c r="D8480" s="42" t="s">
        <v>111</v>
      </c>
      <c r="E8480" s="42" t="s">
        <v>345</v>
      </c>
      <c r="F8480" s="42" t="s">
        <v>7668</v>
      </c>
      <c r="G8480" s="42">
        <v>25</v>
      </c>
      <c r="H8480" s="42"/>
      <c r="I8480" s="42">
        <v>60</v>
      </c>
      <c r="J8480" s="42" t="str">
        <f t="shared" si="141"/>
        <v>大类_神品元婴法宝</v>
      </c>
      <c r="K8480" s="42" t="s">
        <v>6624</v>
      </c>
      <c r="L8480" s="42"/>
      <c r="M8480" s="42" t="s">
        <v>7668</v>
      </c>
      <c r="N8480" s="42"/>
      <c r="O8480" s="42">
        <v>0</v>
      </c>
      <c r="P8480" s="42" t="b">
        <v>1</v>
      </c>
      <c r="Q8480" s="42"/>
      <c r="R8480" s="42" t="b">
        <v>0</v>
      </c>
      <c r="S8480" s="42">
        <v>1</v>
      </c>
      <c r="T8480" s="42" t="s">
        <v>91</v>
      </c>
      <c r="U8480" s="42">
        <v>999</v>
      </c>
      <c r="V8480" s="42" t="s">
        <v>7669</v>
      </c>
      <c r="W8480" s="42">
        <v>45025</v>
      </c>
      <c r="X8480" s="42"/>
      <c r="Y8480" s="42" t="s">
        <v>7771</v>
      </c>
      <c r="Z8480" t="str" s="42">
        <v>|cff00FF00“索随念走，缠身即收；制其行迹，使敌手寸步难移。”——《缚龙定形玄图》|r</v>
      </c>
      <c r="AA8480" t="str" s="42">
        <v>法宝打造获得。成宝核心×1；主材：百载灵蚕丝×1；辅材类别：阵旗灵丝×1；特性材料类别：金行凝华×1。</v>
      </c>
      <c r="AB8480" s="42">
        <v>12421005</v>
      </c>
      <c r="AC8480" s="42" t="s">
        <v>121</v>
      </c>
      <c r="AD8480" s="42">
        <v>0</v>
      </c>
      <c r="AE8480" s="42"/>
      <c r="AF8480" s="42">
        <v>70005</v>
      </c>
      <c r="AG8480" s="42"/>
      <c r="AH8480" s="42">
        <v>540000</v>
      </c>
      <c r="AI8480" s="42" t="s">
        <v>7668</v>
      </c>
      <c r="AJ8480" s="42" t="s">
        <v>7774</v>
      </c>
      <c r="AK8480" s="42" t="s">
        <v>345</v>
      </c>
      <c r="AL8480" t="s">
        <v>7775</v>
      </c>
    </row>
    <row r="8481" spans="2:38">
      <c r="B8481" s="16" t="n">
        <f>10000000+INDEX(编号表!$B:$B,MATCH(F8481,编号表!$A:$A,0))*100000+INDEX(编号表!$F:$F,MATCH(D8481,编号表!$E:$E,0))*1000+INDEX(编号表!$D:$D,MATCH(E8481,编号表!$C:$C,0))*10000+G8481</f>
        <v>12445026</v>
      </c>
      <c r="C8481" s="42" t="s">
        <v>8559</v>
      </c>
      <c r="D8481" s="42" t="s">
        <v>111</v>
      </c>
      <c r="E8481" s="42" t="s">
        <v>345</v>
      </c>
      <c r="F8481" s="42" t="s">
        <v>7668</v>
      </c>
      <c r="G8481" s="42">
        <v>26</v>
      </c>
      <c r="H8481" s="42"/>
      <c r="I8481" s="42">
        <v>60</v>
      </c>
      <c r="J8481" s="42" t="str">
        <f t="shared" si="141"/>
        <v>大类_神品元婴法宝</v>
      </c>
      <c r="K8481" s="42" t="s">
        <v>6624</v>
      </c>
      <c r="L8481" s="42"/>
      <c r="M8481" s="42" t="s">
        <v>7668</v>
      </c>
      <c r="N8481" s="42"/>
      <c r="O8481" s="42">
        <v>0</v>
      </c>
      <c r="P8481" s="42" t="b">
        <v>1</v>
      </c>
      <c r="Q8481" s="42"/>
      <c r="R8481" s="42" t="b">
        <v>0</v>
      </c>
      <c r="S8481" s="42">
        <v>1</v>
      </c>
      <c r="T8481" s="42" t="s">
        <v>91</v>
      </c>
      <c r="U8481" s="42">
        <v>999</v>
      </c>
      <c r="V8481" s="42" t="s">
        <v>7669</v>
      </c>
      <c r="W8481" s="42">
        <v>45026</v>
      </c>
      <c r="X8481" s="42"/>
      <c r="Y8481" s="42" t="s">
        <v>7777</v>
      </c>
      <c r="Z8481" t="str" s="42">
        <v>|cff00FF00“索随念走，缠身即收；制其行迹，使敌手寸步难移。”——《缚龙定形玄图》|r</v>
      </c>
      <c r="AA8481" t="str" s="42">
        <v>法宝打造获得。成宝核心×1；主材：百载灵蚕丝×1；辅材类别：阵旗灵丝×1；特性材料类别：木行凝华×1。</v>
      </c>
      <c r="AB8481" s="42">
        <v>12421005</v>
      </c>
      <c r="AC8481" s="42" t="s">
        <v>121</v>
      </c>
      <c r="AD8481" s="42">
        <v>0</v>
      </c>
      <c r="AE8481" s="42"/>
      <c r="AF8481" s="42">
        <v>70005</v>
      </c>
      <c r="AG8481" s="42"/>
      <c r="AH8481" s="42">
        <v>540000</v>
      </c>
      <c r="AI8481" s="42" t="s">
        <v>7668</v>
      </c>
      <c r="AJ8481" s="42" t="s">
        <v>7774</v>
      </c>
      <c r="AK8481" s="42" t="s">
        <v>345</v>
      </c>
      <c r="AL8481" t="s">
        <v>7779</v>
      </c>
    </row>
    <row r="8482" spans="2:38">
      <c r="B8482" s="16" t="n">
        <f>10000000+INDEX(编号表!$B:$B,MATCH(F8482,编号表!$A:$A,0))*100000+INDEX(编号表!$F:$F,MATCH(D8482,编号表!$E:$E,0))*1000+INDEX(编号表!$D:$D,MATCH(E8482,编号表!$C:$C,0))*10000+G8482</f>
        <v>12445027</v>
      </c>
      <c r="C8482" s="42" t="s">
        <v>8561</v>
      </c>
      <c r="D8482" s="42" t="s">
        <v>111</v>
      </c>
      <c r="E8482" s="42" t="s">
        <v>345</v>
      </c>
      <c r="F8482" s="42" t="s">
        <v>7668</v>
      </c>
      <c r="G8482" s="42">
        <v>27</v>
      </c>
      <c r="H8482" s="42"/>
      <c r="I8482" s="42">
        <v>60</v>
      </c>
      <c r="J8482" s="42" t="str">
        <f t="shared" si="141"/>
        <v>大类_神品元婴法宝</v>
      </c>
      <c r="K8482" s="42" t="s">
        <v>6624</v>
      </c>
      <c r="L8482" s="42"/>
      <c r="M8482" s="42" t="s">
        <v>7668</v>
      </c>
      <c r="N8482" s="42"/>
      <c r="O8482" s="42">
        <v>0</v>
      </c>
      <c r="P8482" s="42" t="b">
        <v>1</v>
      </c>
      <c r="Q8482" s="42"/>
      <c r="R8482" s="42" t="b">
        <v>0</v>
      </c>
      <c r="S8482" s="42">
        <v>1</v>
      </c>
      <c r="T8482" s="42" t="s">
        <v>91</v>
      </c>
      <c r="U8482" s="42">
        <v>999</v>
      </c>
      <c r="V8482" s="42" t="s">
        <v>7669</v>
      </c>
      <c r="W8482" s="42">
        <v>45027</v>
      </c>
      <c r="X8482" s="42"/>
      <c r="Y8482" s="42" t="s">
        <v>7781</v>
      </c>
      <c r="Z8482" t="str" s="42">
        <v>|cff00FF00“索随念走，缠身即收；制其行迹，使敌手寸步难移。”——《缚龙定形玄图》|r</v>
      </c>
      <c r="AA8482" t="str" s="42">
        <v>法宝打造获得。成宝核心×1；主材：百载灵蚕丝×1；辅材类别：阵旗灵丝×1；特性材料类别：水行凝华×1。</v>
      </c>
      <c r="AB8482" s="42">
        <v>12421005</v>
      </c>
      <c r="AC8482" s="42" t="s">
        <v>121</v>
      </c>
      <c r="AD8482" s="42">
        <v>0</v>
      </c>
      <c r="AE8482" s="42"/>
      <c r="AF8482" s="42">
        <v>70005</v>
      </c>
      <c r="AG8482" s="42"/>
      <c r="AH8482" s="42">
        <v>540000</v>
      </c>
      <c r="AI8482" s="42" t="s">
        <v>7668</v>
      </c>
      <c r="AJ8482" s="42" t="s">
        <v>7774</v>
      </c>
      <c r="AK8482" s="42" t="s">
        <v>345</v>
      </c>
      <c r="AL8482" t="s">
        <v>7783</v>
      </c>
    </row>
    <row r="8483" spans="2:38">
      <c r="B8483" s="16" t="n">
        <f>10000000+INDEX(编号表!$B:$B,MATCH(F8483,编号表!$A:$A,0))*100000+INDEX(编号表!$F:$F,MATCH(D8483,编号表!$E:$E,0))*1000+INDEX(编号表!$D:$D,MATCH(E8483,编号表!$C:$C,0))*10000+G8483</f>
        <v>12445028</v>
      </c>
      <c r="C8483" s="42" t="s">
        <v>8563</v>
      </c>
      <c r="D8483" s="42" t="s">
        <v>111</v>
      </c>
      <c r="E8483" s="42" t="s">
        <v>345</v>
      </c>
      <c r="F8483" s="42" t="s">
        <v>7668</v>
      </c>
      <c r="G8483" s="42">
        <v>28</v>
      </c>
      <c r="H8483" s="42"/>
      <c r="I8483" s="42">
        <v>60</v>
      </c>
      <c r="J8483" s="42" t="str">
        <f t="shared" si="141"/>
        <v>大类_神品元婴法宝</v>
      </c>
      <c r="K8483" s="42" t="s">
        <v>6624</v>
      </c>
      <c r="L8483" s="42"/>
      <c r="M8483" s="42" t="s">
        <v>7668</v>
      </c>
      <c r="N8483" s="42"/>
      <c r="O8483" s="42">
        <v>0</v>
      </c>
      <c r="P8483" s="42" t="b">
        <v>1</v>
      </c>
      <c r="Q8483" s="42"/>
      <c r="R8483" s="42" t="b">
        <v>0</v>
      </c>
      <c r="S8483" s="42">
        <v>1</v>
      </c>
      <c r="T8483" s="42" t="s">
        <v>91</v>
      </c>
      <c r="U8483" s="42">
        <v>999</v>
      </c>
      <c r="V8483" s="42" t="s">
        <v>7669</v>
      </c>
      <c r="W8483" s="42">
        <v>45028</v>
      </c>
      <c r="X8483" s="42"/>
      <c r="Y8483" s="42" t="s">
        <v>7785</v>
      </c>
      <c r="Z8483" t="str" s="42">
        <v>|cff00FF00“索随念走，缠身即收；制其行迹，使敌手寸步难移。”——《缚龙定形玄图》|r</v>
      </c>
      <c r="AA8483" t="str" s="42">
        <v>法宝打造获得。成宝核心×1；主材：百载灵蚕丝×1；辅材类别：阵旗灵丝×1；特性材料类别：火行凝华×1。</v>
      </c>
      <c r="AB8483" s="42">
        <v>12421005</v>
      </c>
      <c r="AC8483" s="42" t="s">
        <v>121</v>
      </c>
      <c r="AD8483" s="42">
        <v>0</v>
      </c>
      <c r="AE8483" s="42"/>
      <c r="AF8483" s="42">
        <v>70005</v>
      </c>
      <c r="AG8483" s="42"/>
      <c r="AH8483" s="42">
        <v>540000</v>
      </c>
      <c r="AI8483" s="42" t="s">
        <v>7668</v>
      </c>
      <c r="AJ8483" s="42" t="s">
        <v>7774</v>
      </c>
      <c r="AK8483" s="42" t="s">
        <v>345</v>
      </c>
      <c r="AL8483" t="s">
        <v>7787</v>
      </c>
    </row>
    <row r="8484" spans="2:38">
      <c r="B8484" s="16" t="n">
        <f>10000000+INDEX(编号表!$B:$B,MATCH(F8484,编号表!$A:$A,0))*100000+INDEX(编号表!$F:$F,MATCH(D8484,编号表!$E:$E,0))*1000+INDEX(编号表!$D:$D,MATCH(E8484,编号表!$C:$C,0))*10000+G8484</f>
        <v>12445029</v>
      </c>
      <c r="C8484" s="42" t="s">
        <v>8565</v>
      </c>
      <c r="D8484" s="42" t="s">
        <v>111</v>
      </c>
      <c r="E8484" s="42" t="s">
        <v>345</v>
      </c>
      <c r="F8484" s="42" t="s">
        <v>7668</v>
      </c>
      <c r="G8484" s="42">
        <v>29</v>
      </c>
      <c r="H8484" s="42"/>
      <c r="I8484" s="42">
        <v>60</v>
      </c>
      <c r="J8484" s="42" t="str">
        <f t="shared" si="141"/>
        <v>大类_神品元婴法宝</v>
      </c>
      <c r="K8484" s="42" t="s">
        <v>6624</v>
      </c>
      <c r="L8484" s="42"/>
      <c r="M8484" s="42" t="s">
        <v>7668</v>
      </c>
      <c r="N8484" s="42"/>
      <c r="O8484" s="42">
        <v>0</v>
      </c>
      <c r="P8484" s="42" t="b">
        <v>1</v>
      </c>
      <c r="Q8484" s="42"/>
      <c r="R8484" s="42" t="b">
        <v>0</v>
      </c>
      <c r="S8484" s="42">
        <v>1</v>
      </c>
      <c r="T8484" s="42" t="s">
        <v>91</v>
      </c>
      <c r="U8484" s="42">
        <v>999</v>
      </c>
      <c r="V8484" s="42" t="s">
        <v>7669</v>
      </c>
      <c r="W8484" s="42">
        <v>45029</v>
      </c>
      <c r="X8484" s="42"/>
      <c r="Y8484" s="42" t="s">
        <v>7789</v>
      </c>
      <c r="Z8484" t="str" s="42">
        <v>|cff00FF00“索随念走，缠身即收；制其行迹，使敌手寸步难移。”——《缚龙定形玄图》|r</v>
      </c>
      <c r="AA8484" t="str" s="42">
        <v>法宝打造获得。成宝核心×1；主材：百载灵蚕丝×1；辅材类别：阵旗灵丝×1；特性材料类别：土行凝华×1。</v>
      </c>
      <c r="AB8484" s="42">
        <v>12421005</v>
      </c>
      <c r="AC8484" s="42" t="s">
        <v>121</v>
      </c>
      <c r="AD8484" s="42">
        <v>0</v>
      </c>
      <c r="AE8484" s="42"/>
      <c r="AF8484" s="42">
        <v>70005</v>
      </c>
      <c r="AG8484" s="42"/>
      <c r="AH8484" s="42">
        <v>540000</v>
      </c>
      <c r="AI8484" s="42" t="s">
        <v>7668</v>
      </c>
      <c r="AJ8484" s="42" t="s">
        <v>7774</v>
      </c>
      <c r="AK8484" s="42" t="s">
        <v>345</v>
      </c>
      <c r="AL8484" t="s">
        <v>7791</v>
      </c>
    </row>
    <row r="8485" spans="2:38">
      <c r="B8485" s="16" t="n">
        <f>10000000+INDEX(编号表!$B:$B,MATCH(F8485,编号表!$A:$A,0))*100000+INDEX(编号表!$F:$F,MATCH(D8485,编号表!$E:$E,0))*1000+INDEX(编号表!$D:$D,MATCH(E8485,编号表!$C:$C,0))*10000+G8485</f>
        <v>12445030</v>
      </c>
      <c r="C8485" s="42" t="s">
        <v>8567</v>
      </c>
      <c r="D8485" s="42" t="s">
        <v>111</v>
      </c>
      <c r="E8485" s="42" t="s">
        <v>345</v>
      </c>
      <c r="F8485" s="42" t="s">
        <v>7668</v>
      </c>
      <c r="G8485" s="42">
        <v>30</v>
      </c>
      <c r="H8485" s="42"/>
      <c r="I8485" s="42">
        <v>60</v>
      </c>
      <c r="J8485" s="42" t="str">
        <f t="shared" si="141"/>
        <v>大类_神品元婴法宝</v>
      </c>
      <c r="K8485" s="42" t="s">
        <v>6624</v>
      </c>
      <c r="L8485" s="42"/>
      <c r="M8485" s="42" t="s">
        <v>7668</v>
      </c>
      <c r="N8485" s="42"/>
      <c r="O8485" s="42">
        <v>0</v>
      </c>
      <c r="P8485" s="42" t="b">
        <v>1</v>
      </c>
      <c r="Q8485" s="42"/>
      <c r="R8485" s="42" t="b">
        <v>0</v>
      </c>
      <c r="S8485" s="42">
        <v>1</v>
      </c>
      <c r="T8485" s="42" t="s">
        <v>91</v>
      </c>
      <c r="U8485" s="42">
        <v>999</v>
      </c>
      <c r="V8485" s="42" t="s">
        <v>7669</v>
      </c>
      <c r="W8485" s="42">
        <v>45030</v>
      </c>
      <c r="X8485" s="42"/>
      <c r="Y8485" s="42" t="s">
        <v>7793</v>
      </c>
      <c r="Z8485" t="str" s="42">
        <v>|cff00FF00“索随念走，缠身即收；制其行迹，使敌手寸步难移。”——《缚龙定形玄图》|r</v>
      </c>
      <c r="AA8485" t="str" s="42">
        <v>法宝打造获得。成宝核心×1；主材：百载灵蚕丝×1；辅材类别：阵旗灵丝×1；特性材料类别：毒血×1。</v>
      </c>
      <c r="AB8485" s="42">
        <v>12421005</v>
      </c>
      <c r="AC8485" s="42" t="s">
        <v>121</v>
      </c>
      <c r="AD8485" s="42">
        <v>0</v>
      </c>
      <c r="AE8485" s="42"/>
      <c r="AF8485" s="42">
        <v>70005</v>
      </c>
      <c r="AG8485" s="42"/>
      <c r="AH8485" s="42">
        <v>540000</v>
      </c>
      <c r="AI8485" s="42" t="s">
        <v>7668</v>
      </c>
      <c r="AJ8485" s="42" t="s">
        <v>7774</v>
      </c>
      <c r="AK8485" s="42" t="s">
        <v>345</v>
      </c>
      <c r="AL8485" t="s">
        <v>7795</v>
      </c>
    </row>
    <row r="8486" spans="2:38">
      <c r="B8486" s="16" t="n">
        <f>10000000+INDEX(编号表!$B:$B,MATCH(F8486,编号表!$A:$A,0))*100000+INDEX(编号表!$F:$F,MATCH(D8486,编号表!$E:$E,0))*1000+INDEX(编号表!$D:$D,MATCH(E8486,编号表!$C:$C,0))*10000+G8486</f>
        <v>12445031</v>
      </c>
      <c r="C8486" s="42" t="s">
        <v>8569</v>
      </c>
      <c r="D8486" s="42" t="s">
        <v>111</v>
      </c>
      <c r="E8486" s="42" t="s">
        <v>345</v>
      </c>
      <c r="F8486" s="42" t="s">
        <v>7668</v>
      </c>
      <c r="G8486" s="42">
        <v>31</v>
      </c>
      <c r="H8486" s="42"/>
      <c r="I8486" s="42">
        <v>60</v>
      </c>
      <c r="J8486" s="42" t="str">
        <f t="shared" si="141"/>
        <v>大类_神品元婴法宝</v>
      </c>
      <c r="K8486" s="42" t="s">
        <v>6624</v>
      </c>
      <c r="L8486" s="42"/>
      <c r="M8486" s="42" t="s">
        <v>7668</v>
      </c>
      <c r="N8486" s="42"/>
      <c r="O8486" s="42">
        <v>0</v>
      </c>
      <c r="P8486" s="42" t="b">
        <v>1</v>
      </c>
      <c r="Q8486" s="42"/>
      <c r="R8486" s="42" t="b">
        <v>0</v>
      </c>
      <c r="S8486" s="42">
        <v>1</v>
      </c>
      <c r="T8486" s="42" t="s">
        <v>91</v>
      </c>
      <c r="U8486" s="42">
        <v>999</v>
      </c>
      <c r="V8486" s="42" t="s">
        <v>7669</v>
      </c>
      <c r="W8486" s="42">
        <v>45031</v>
      </c>
      <c r="X8486" s="42"/>
      <c r="Y8486" s="42" t="s">
        <v>7793</v>
      </c>
      <c r="Z8486" t="str" s="42">
        <v>|cff00FF00“索随念走，缠身即收；制其行迹，使敌手寸步难移。”——《缚龙定形玄图》|r</v>
      </c>
      <c r="AA8486" t="str" s="42">
        <v>法宝打造获得。成宝核心×1；主材：百载灵蚕丝×1；辅材类别：阵旗灵丝×1；特性材料类别：毒囊×1。</v>
      </c>
      <c r="AB8486" s="42">
        <v>12421005</v>
      </c>
      <c r="AC8486" s="42" t="s">
        <v>121</v>
      </c>
      <c r="AD8486" s="42">
        <v>0</v>
      </c>
      <c r="AE8486" s="42"/>
      <c r="AF8486" s="42">
        <v>70005</v>
      </c>
      <c r="AG8486" s="42"/>
      <c r="AH8486" s="42">
        <v>540000</v>
      </c>
      <c r="AI8486" s="42" t="s">
        <v>7668</v>
      </c>
      <c r="AJ8486" s="42" t="s">
        <v>7774</v>
      </c>
      <c r="AK8486" s="42" t="s">
        <v>345</v>
      </c>
      <c r="AL8486" t="s">
        <v>7798</v>
      </c>
    </row>
    <row r="8487" spans="2:38">
      <c r="B8487" s="16" t="n">
        <f>10000000+INDEX(编号表!$B:$B,MATCH(F8487,编号表!$A:$A,0))*100000+INDEX(编号表!$F:$F,MATCH(D8487,编号表!$E:$E,0))*1000+INDEX(编号表!$D:$D,MATCH(E8487,编号表!$C:$C,0))*10000+G8487</f>
        <v>12445032</v>
      </c>
      <c r="C8487" s="42" t="s">
        <v>8571</v>
      </c>
      <c r="D8487" s="42" t="s">
        <v>111</v>
      </c>
      <c r="E8487" s="42" t="s">
        <v>345</v>
      </c>
      <c r="F8487" s="42" t="s">
        <v>7668</v>
      </c>
      <c r="G8487" s="42">
        <v>32</v>
      </c>
      <c r="H8487" s="42"/>
      <c r="I8487" s="42">
        <v>60</v>
      </c>
      <c r="J8487" s="42" t="str">
        <f t="shared" si="141"/>
        <v>大类_神品元婴法宝</v>
      </c>
      <c r="K8487" s="42" t="s">
        <v>6624</v>
      </c>
      <c r="L8487" s="42"/>
      <c r="M8487" s="42" t="s">
        <v>7668</v>
      </c>
      <c r="N8487" s="42"/>
      <c r="O8487" s="42">
        <v>0</v>
      </c>
      <c r="P8487" s="42" t="b">
        <v>1</v>
      </c>
      <c r="Q8487" s="42"/>
      <c r="R8487" s="42" t="b">
        <v>0</v>
      </c>
      <c r="S8487" s="42">
        <v>1</v>
      </c>
      <c r="T8487" s="42" t="s">
        <v>91</v>
      </c>
      <c r="U8487" s="42">
        <v>999</v>
      </c>
      <c r="V8487" s="42" t="s">
        <v>7669</v>
      </c>
      <c r="W8487" s="42">
        <v>45032</v>
      </c>
      <c r="X8487" s="42"/>
      <c r="Y8487" s="42" t="s">
        <v>7800</v>
      </c>
      <c r="Z8487" t="str" s="42">
        <v>|cff00FF00“索随念走，缠身即收；制其行迹，使敌手寸步难移。”——《缚龙定形玄图》|r</v>
      </c>
      <c r="AA8487" t="str" s="42">
        <v>法宝打造获得。成宝核心×1；主材：百载灵蚕丝×1；辅材类别：阵旗灵丝×1；特性材料类别：古阵石×1。</v>
      </c>
      <c r="AB8487" s="42">
        <v>12421005</v>
      </c>
      <c r="AC8487" s="42" t="s">
        <v>121</v>
      </c>
      <c r="AD8487" s="42">
        <v>0</v>
      </c>
      <c r="AE8487" s="42"/>
      <c r="AF8487" s="42">
        <v>70005</v>
      </c>
      <c r="AG8487" s="42"/>
      <c r="AH8487" s="42">
        <v>540000</v>
      </c>
      <c r="AI8487" s="42" t="s">
        <v>7668</v>
      </c>
      <c r="AJ8487" s="42" t="s">
        <v>7774</v>
      </c>
      <c r="AK8487" s="42" t="s">
        <v>345</v>
      </c>
      <c r="AL8487" t="s">
        <v>7802</v>
      </c>
    </row>
    <row r="8488" spans="2:38">
      <c r="B8488" s="16" t="n">
        <f>10000000+INDEX(编号表!$B:$B,MATCH(F8488,编号表!$A:$A,0))*100000+INDEX(编号表!$F:$F,MATCH(D8488,编号表!$E:$E,0))*1000+INDEX(编号表!$D:$D,MATCH(E8488,编号表!$C:$C,0))*10000+G8488</f>
        <v>12445033</v>
      </c>
      <c r="C8488" s="42" t="s">
        <v>8573</v>
      </c>
      <c r="D8488" s="42" t="s">
        <v>111</v>
      </c>
      <c r="E8488" s="42" t="s">
        <v>345</v>
      </c>
      <c r="F8488" s="42" t="s">
        <v>7668</v>
      </c>
      <c r="G8488" s="42">
        <v>33</v>
      </c>
      <c r="H8488" s="42"/>
      <c r="I8488" s="42">
        <v>60</v>
      </c>
      <c r="J8488" s="42" t="str">
        <f t="shared" si="141"/>
        <v>大类_神品元婴法宝</v>
      </c>
      <c r="K8488" s="42" t="s">
        <v>6624</v>
      </c>
      <c r="L8488" s="42"/>
      <c r="M8488" s="42" t="s">
        <v>7668</v>
      </c>
      <c r="N8488" s="42"/>
      <c r="O8488" s="42">
        <v>0</v>
      </c>
      <c r="P8488" s="42" t="b">
        <v>1</v>
      </c>
      <c r="Q8488" s="42"/>
      <c r="R8488" s="42" t="b">
        <v>0</v>
      </c>
      <c r="S8488" s="42">
        <v>1</v>
      </c>
      <c r="T8488" s="42" t="s">
        <v>91</v>
      </c>
      <c r="U8488" s="42">
        <v>999</v>
      </c>
      <c r="V8488" s="42" t="s">
        <v>7669</v>
      </c>
      <c r="W8488" s="42">
        <v>45033</v>
      </c>
      <c r="X8488" s="42"/>
      <c r="Y8488" t="str" s="42">
        <v>法宝。缠束目标，使其短时定身；补强索体，延长定身时间；缩短缚灵索技能冷却时间。</v>
      </c>
      <c r="Z8488" t="str" s="42">
        <v>|cff00FF00“索随念走，缠身即收；制其行迹，使敌手寸步难移。”——《缚龙定形玄图》|r</v>
      </c>
      <c r="AA8488" t="str" s="42">
        <v>法宝打造获得。成宝核心×1；主材：百载灵蚕丝×1；辅材类别：阵旗灵丝×1；特性材料类别：妖丹×1。</v>
      </c>
      <c r="AB8488" s="42">
        <v>12421005</v>
      </c>
      <c r="AC8488" s="42" t="s">
        <v>121</v>
      </c>
      <c r="AD8488" s="42">
        <v>0</v>
      </c>
      <c r="AE8488" s="42"/>
      <c r="AF8488" s="42">
        <v>70005</v>
      </c>
      <c r="AG8488" s="42"/>
      <c r="AH8488" s="42">
        <v>540000</v>
      </c>
      <c r="AI8488" s="42" t="s">
        <v>7668</v>
      </c>
      <c r="AJ8488" s="42" t="s">
        <v>7774</v>
      </c>
      <c r="AK8488" s="42" t="s">
        <v>345</v>
      </c>
      <c r="AL8488" t="s">
        <v>7806</v>
      </c>
    </row>
    <row r="8489" spans="2:38">
      <c r="B8489" s="16" t="n">
        <f>10000000+INDEX(编号表!$B:$B,MATCH(F8489,编号表!$A:$A,0))*100000+INDEX(编号表!$F:$F,MATCH(D8489,编号表!$E:$E,0))*1000+INDEX(编号表!$D:$D,MATCH(E8489,编号表!$C:$C,0))*10000+G8489</f>
        <v>12445034</v>
      </c>
      <c r="C8489" s="42" t="s">
        <v>8575</v>
      </c>
      <c r="D8489" s="42" t="s">
        <v>111</v>
      </c>
      <c r="E8489" s="42" t="s">
        <v>345</v>
      </c>
      <c r="F8489" s="42" t="s">
        <v>7668</v>
      </c>
      <c r="G8489" s="42">
        <v>34</v>
      </c>
      <c r="H8489" s="42"/>
      <c r="I8489" s="42">
        <v>60</v>
      </c>
      <c r="J8489" s="42" t="str">
        <f t="shared" si="141"/>
        <v>大类_神品元婴法宝</v>
      </c>
      <c r="K8489" s="42" t="s">
        <v>6624</v>
      </c>
      <c r="L8489" s="42"/>
      <c r="M8489" s="42" t="s">
        <v>7668</v>
      </c>
      <c r="N8489" s="42"/>
      <c r="O8489" s="42">
        <v>0</v>
      </c>
      <c r="P8489" s="42" t="b">
        <v>1</v>
      </c>
      <c r="Q8489" s="42"/>
      <c r="R8489" s="42" t="b">
        <v>0</v>
      </c>
      <c r="S8489" s="42">
        <v>1</v>
      </c>
      <c r="T8489" s="42" t="s">
        <v>91</v>
      </c>
      <c r="U8489" s="42">
        <v>999</v>
      </c>
      <c r="V8489" s="42" t="s">
        <v>7669</v>
      </c>
      <c r="W8489" s="42">
        <v>45034</v>
      </c>
      <c r="X8489" s="42"/>
      <c r="Y8489" s="42" t="s">
        <v>7808</v>
      </c>
      <c r="Z8489" s="42" t="s">
        <v>7809</v>
      </c>
      <c r="AA8489" t="str" s="42">
        <v>法宝打造获得。成宝核心×1；主材：百载灵兽皮×1；辅材类别：甲壳×1；特性材料类别：金行凝华×1。</v>
      </c>
      <c r="AB8489" s="42">
        <v>12421001</v>
      </c>
      <c r="AC8489" s="42" t="s">
        <v>121</v>
      </c>
      <c r="AD8489" s="42">
        <v>0</v>
      </c>
      <c r="AE8489" s="42"/>
      <c r="AF8489" s="42">
        <v>70005</v>
      </c>
      <c r="AG8489" s="42"/>
      <c r="AH8489" s="42">
        <v>540000</v>
      </c>
      <c r="AI8489" s="42" t="s">
        <v>7668</v>
      </c>
      <c r="AJ8489" s="42" t="s">
        <v>7811</v>
      </c>
      <c r="AK8489" s="42" t="s">
        <v>345</v>
      </c>
      <c r="AL8489" t="s">
        <v>7812</v>
      </c>
    </row>
    <row r="8490" spans="2:38">
      <c r="B8490" s="16" t="n">
        <f>10000000+INDEX(编号表!$B:$B,MATCH(F8490,编号表!$A:$A,0))*100000+INDEX(编号表!$F:$F,MATCH(D8490,编号表!$E:$E,0))*1000+INDEX(编号表!$D:$D,MATCH(E8490,编号表!$C:$C,0))*10000+G8490</f>
        <v>12445035</v>
      </c>
      <c r="C8490" s="42" t="s">
        <v>8577</v>
      </c>
      <c r="D8490" s="42" t="s">
        <v>111</v>
      </c>
      <c r="E8490" s="42" t="s">
        <v>345</v>
      </c>
      <c r="F8490" s="42" t="s">
        <v>7668</v>
      </c>
      <c r="G8490" s="42">
        <v>35</v>
      </c>
      <c r="H8490" s="42"/>
      <c r="I8490" s="42">
        <v>60</v>
      </c>
      <c r="J8490" s="42" t="str">
        <f t="shared" si="141"/>
        <v>大类_神品元婴法宝</v>
      </c>
      <c r="K8490" s="42" t="s">
        <v>6624</v>
      </c>
      <c r="L8490" s="42"/>
      <c r="M8490" s="42" t="s">
        <v>7668</v>
      </c>
      <c r="N8490" s="42"/>
      <c r="O8490" s="42">
        <v>0</v>
      </c>
      <c r="P8490" s="42" t="b">
        <v>1</v>
      </c>
      <c r="Q8490" s="42"/>
      <c r="R8490" s="42" t="b">
        <v>0</v>
      </c>
      <c r="S8490" s="42">
        <v>1</v>
      </c>
      <c r="T8490" s="42" t="s">
        <v>91</v>
      </c>
      <c r="U8490" s="42">
        <v>999</v>
      </c>
      <c r="V8490" s="42" t="s">
        <v>7669</v>
      </c>
      <c r="W8490" s="42">
        <v>45035</v>
      </c>
      <c r="X8490" s="42"/>
      <c r="Y8490" s="42" t="s">
        <v>7814</v>
      </c>
      <c r="Z8490" s="42" t="s">
        <v>7809</v>
      </c>
      <c r="AA8490" t="str" s="42">
        <v>法宝打造获得。成宝核心×1；主材：百载灵兽皮×1；辅材类别：甲壳×1；特性材料类别：木行凝华×1。</v>
      </c>
      <c r="AB8490" s="42">
        <v>12421001</v>
      </c>
      <c r="AC8490" s="42" t="s">
        <v>121</v>
      </c>
      <c r="AD8490" s="42">
        <v>0</v>
      </c>
      <c r="AE8490" s="42"/>
      <c r="AF8490" s="42">
        <v>70005</v>
      </c>
      <c r="AG8490" s="42"/>
      <c r="AH8490" s="42">
        <v>540000</v>
      </c>
      <c r="AI8490" s="42" t="s">
        <v>7668</v>
      </c>
      <c r="AJ8490" s="42" t="s">
        <v>7811</v>
      </c>
      <c r="AK8490" s="42" t="s">
        <v>345</v>
      </c>
      <c r="AL8490" t="s">
        <v>7816</v>
      </c>
    </row>
    <row r="8491" spans="2:38">
      <c r="B8491" s="16" t="n">
        <f>10000000+INDEX(编号表!$B:$B,MATCH(F8491,编号表!$A:$A,0))*100000+INDEX(编号表!$F:$F,MATCH(D8491,编号表!$E:$E,0))*1000+INDEX(编号表!$D:$D,MATCH(E8491,编号表!$C:$C,0))*10000+G8491</f>
        <v>12445036</v>
      </c>
      <c r="C8491" s="42" t="s">
        <v>8579</v>
      </c>
      <c r="D8491" s="42" t="s">
        <v>111</v>
      </c>
      <c r="E8491" s="42" t="s">
        <v>345</v>
      </c>
      <c r="F8491" s="42" t="s">
        <v>7668</v>
      </c>
      <c r="G8491" s="42">
        <v>36</v>
      </c>
      <c r="H8491" s="42"/>
      <c r="I8491" s="42">
        <v>60</v>
      </c>
      <c r="J8491" s="42" t="str">
        <f t="shared" si="141"/>
        <v>大类_神品元婴法宝</v>
      </c>
      <c r="K8491" s="42" t="s">
        <v>6624</v>
      </c>
      <c r="L8491" s="42"/>
      <c r="M8491" s="42" t="s">
        <v>7668</v>
      </c>
      <c r="N8491" s="42"/>
      <c r="O8491" s="42">
        <v>0</v>
      </c>
      <c r="P8491" s="42" t="b">
        <v>1</v>
      </c>
      <c r="Q8491" s="42"/>
      <c r="R8491" s="42" t="b">
        <v>0</v>
      </c>
      <c r="S8491" s="42">
        <v>1</v>
      </c>
      <c r="T8491" s="42" t="s">
        <v>91</v>
      </c>
      <c r="U8491" s="42">
        <v>999</v>
      </c>
      <c r="V8491" s="42" t="s">
        <v>7669</v>
      </c>
      <c r="W8491" s="42">
        <v>45036</v>
      </c>
      <c r="X8491" s="42"/>
      <c r="Y8491" s="42" t="s">
        <v>7818</v>
      </c>
      <c r="Z8491" s="42" t="s">
        <v>7809</v>
      </c>
      <c r="AA8491" t="str" s="42">
        <v>法宝打造获得。成宝核心×1；主材：百载灵兽皮×1；辅材类别：甲壳×1；特性材料类别：水行凝华×1。</v>
      </c>
      <c r="AB8491" s="42">
        <v>12421001</v>
      </c>
      <c r="AC8491" s="42" t="s">
        <v>121</v>
      </c>
      <c r="AD8491" s="42">
        <v>0</v>
      </c>
      <c r="AE8491" s="42"/>
      <c r="AF8491" s="42">
        <v>70005</v>
      </c>
      <c r="AG8491" s="42"/>
      <c r="AH8491" s="42">
        <v>540000</v>
      </c>
      <c r="AI8491" s="42" t="s">
        <v>7668</v>
      </c>
      <c r="AJ8491" s="42" t="s">
        <v>7811</v>
      </c>
      <c r="AK8491" s="42" t="s">
        <v>345</v>
      </c>
      <c r="AL8491" t="s">
        <v>7820</v>
      </c>
    </row>
    <row r="8492" spans="2:38">
      <c r="B8492" s="16" t="n">
        <f>10000000+INDEX(编号表!$B:$B,MATCH(F8492,编号表!$A:$A,0))*100000+INDEX(编号表!$F:$F,MATCH(D8492,编号表!$E:$E,0))*1000+INDEX(编号表!$D:$D,MATCH(E8492,编号表!$C:$C,0))*10000+G8492</f>
        <v>12445037</v>
      </c>
      <c r="C8492" s="42" t="s">
        <v>8581</v>
      </c>
      <c r="D8492" s="42" t="s">
        <v>111</v>
      </c>
      <c r="E8492" s="42" t="s">
        <v>345</v>
      </c>
      <c r="F8492" s="42" t="s">
        <v>7668</v>
      </c>
      <c r="G8492" s="42">
        <v>37</v>
      </c>
      <c r="H8492" s="42"/>
      <c r="I8492" s="42">
        <v>60</v>
      </c>
      <c r="J8492" s="42" t="str">
        <f t="shared" si="141"/>
        <v>大类_神品元婴法宝</v>
      </c>
      <c r="K8492" s="42" t="s">
        <v>6624</v>
      </c>
      <c r="L8492" s="42"/>
      <c r="M8492" s="42" t="s">
        <v>7668</v>
      </c>
      <c r="N8492" s="42"/>
      <c r="O8492" s="42">
        <v>0</v>
      </c>
      <c r="P8492" s="42" t="b">
        <v>1</v>
      </c>
      <c r="Q8492" s="42"/>
      <c r="R8492" s="42" t="b">
        <v>0</v>
      </c>
      <c r="S8492" s="42">
        <v>1</v>
      </c>
      <c r="T8492" s="42" t="s">
        <v>91</v>
      </c>
      <c r="U8492" s="42">
        <v>999</v>
      </c>
      <c r="V8492" s="42" t="s">
        <v>7669</v>
      </c>
      <c r="W8492" s="42">
        <v>45037</v>
      </c>
      <c r="X8492" s="42"/>
      <c r="Y8492" s="42" t="s">
        <v>7822</v>
      </c>
      <c r="Z8492" s="42" t="s">
        <v>7809</v>
      </c>
      <c r="AA8492" t="str" s="42">
        <v>法宝打造获得。成宝核心×1；主材：百载灵兽皮×1；辅材类别：甲壳×1；特性材料类别：火行凝华×1。</v>
      </c>
      <c r="AB8492" s="42">
        <v>12421001</v>
      </c>
      <c r="AC8492" s="42" t="s">
        <v>121</v>
      </c>
      <c r="AD8492" s="42">
        <v>0</v>
      </c>
      <c r="AE8492" s="42"/>
      <c r="AF8492" s="42">
        <v>70005</v>
      </c>
      <c r="AG8492" s="42"/>
      <c r="AH8492" s="42">
        <v>540000</v>
      </c>
      <c r="AI8492" s="42" t="s">
        <v>7668</v>
      </c>
      <c r="AJ8492" s="42" t="s">
        <v>7811</v>
      </c>
      <c r="AK8492" s="42" t="s">
        <v>345</v>
      </c>
      <c r="AL8492" t="s">
        <v>7824</v>
      </c>
    </row>
    <row r="8493" spans="2:38">
      <c r="B8493" s="16" t="n">
        <f>10000000+INDEX(编号表!$B:$B,MATCH(F8493,编号表!$A:$A,0))*100000+INDEX(编号表!$F:$F,MATCH(D8493,编号表!$E:$E,0))*1000+INDEX(编号表!$D:$D,MATCH(E8493,编号表!$C:$C,0))*10000+G8493</f>
        <v>12445038</v>
      </c>
      <c r="C8493" s="42" t="s">
        <v>8583</v>
      </c>
      <c r="D8493" s="42" t="s">
        <v>111</v>
      </c>
      <c r="E8493" s="42" t="s">
        <v>345</v>
      </c>
      <c r="F8493" s="42" t="s">
        <v>7668</v>
      </c>
      <c r="G8493" s="42">
        <v>38</v>
      </c>
      <c r="H8493" s="42"/>
      <c r="I8493" s="42">
        <v>60</v>
      </c>
      <c r="J8493" s="42" t="str">
        <f t="shared" si="141"/>
        <v>大类_神品元婴法宝</v>
      </c>
      <c r="K8493" s="42" t="s">
        <v>6624</v>
      </c>
      <c r="L8493" s="42"/>
      <c r="M8493" s="42" t="s">
        <v>7668</v>
      </c>
      <c r="N8493" s="42"/>
      <c r="O8493" s="42">
        <v>0</v>
      </c>
      <c r="P8493" s="42" t="b">
        <v>1</v>
      </c>
      <c r="Q8493" s="42"/>
      <c r="R8493" s="42" t="b">
        <v>0</v>
      </c>
      <c r="S8493" s="42">
        <v>1</v>
      </c>
      <c r="T8493" s="42" t="s">
        <v>91</v>
      </c>
      <c r="U8493" s="42">
        <v>999</v>
      </c>
      <c r="V8493" s="42" t="s">
        <v>7669</v>
      </c>
      <c r="W8493" s="42">
        <v>45038</v>
      </c>
      <c r="X8493" s="42"/>
      <c r="Y8493" s="42" t="s">
        <v>7826</v>
      </c>
      <c r="Z8493" s="42" t="s">
        <v>7809</v>
      </c>
      <c r="AA8493" t="str" s="42">
        <v>法宝打造获得。成宝核心×1；主材：百载灵兽皮×1；辅材类别：甲壳×1；特性材料类别：土行凝华×1。</v>
      </c>
      <c r="AB8493" s="42">
        <v>12421001</v>
      </c>
      <c r="AC8493" s="42" t="s">
        <v>121</v>
      </c>
      <c r="AD8493" s="42">
        <v>0</v>
      </c>
      <c r="AE8493" s="42"/>
      <c r="AF8493" s="42">
        <v>70005</v>
      </c>
      <c r="AG8493" s="42"/>
      <c r="AH8493" s="42">
        <v>540000</v>
      </c>
      <c r="AI8493" s="42" t="s">
        <v>7668</v>
      </c>
      <c r="AJ8493" s="42" t="s">
        <v>7811</v>
      </c>
      <c r="AK8493" s="42" t="s">
        <v>345</v>
      </c>
      <c r="AL8493" t="s">
        <v>7828</v>
      </c>
    </row>
    <row r="8494" spans="2:38">
      <c r="B8494" s="16" t="n">
        <f>10000000+INDEX(编号表!$B:$B,MATCH(F8494,编号表!$A:$A,0))*100000+INDEX(编号表!$F:$F,MATCH(D8494,编号表!$E:$E,0))*1000+INDEX(编号表!$D:$D,MATCH(E8494,编号表!$C:$C,0))*10000+G8494</f>
        <v>12445039</v>
      </c>
      <c r="C8494" s="42" t="s">
        <v>8585</v>
      </c>
      <c r="D8494" s="42" t="s">
        <v>111</v>
      </c>
      <c r="E8494" s="42" t="s">
        <v>345</v>
      </c>
      <c r="F8494" s="42" t="s">
        <v>7668</v>
      </c>
      <c r="G8494" s="42">
        <v>39</v>
      </c>
      <c r="H8494" s="42"/>
      <c r="I8494" s="42">
        <v>60</v>
      </c>
      <c r="J8494" s="42" t="str">
        <f t="shared" si="141"/>
        <v>大类_神品元婴法宝</v>
      </c>
      <c r="K8494" s="42" t="s">
        <v>6624</v>
      </c>
      <c r="L8494" s="42"/>
      <c r="M8494" s="42" t="s">
        <v>7668</v>
      </c>
      <c r="N8494" s="42"/>
      <c r="O8494" s="42">
        <v>0</v>
      </c>
      <c r="P8494" s="42" t="b">
        <v>1</v>
      </c>
      <c r="Q8494" s="42"/>
      <c r="R8494" s="42" t="b">
        <v>0</v>
      </c>
      <c r="S8494" s="42">
        <v>1</v>
      </c>
      <c r="T8494" s="42" t="s">
        <v>91</v>
      </c>
      <c r="U8494" s="42">
        <v>999</v>
      </c>
      <c r="V8494" s="42" t="s">
        <v>7669</v>
      </c>
      <c r="W8494" s="42">
        <v>45039</v>
      </c>
      <c r="X8494" s="42"/>
      <c r="Y8494" s="42" t="s">
        <v>7830</v>
      </c>
      <c r="Z8494" s="42" t="s">
        <v>7809</v>
      </c>
      <c r="AA8494" t="str" s="42">
        <v>法宝打造获得。成宝核心×1；主材：百载灵兽皮×1；辅材类别：甲壳×1；特性材料类别：甲壳×1。</v>
      </c>
      <c r="AB8494" s="42">
        <v>12421001</v>
      </c>
      <c r="AC8494" s="42" t="s">
        <v>121</v>
      </c>
      <c r="AD8494" s="42">
        <v>0</v>
      </c>
      <c r="AE8494" s="42"/>
      <c r="AF8494" s="42">
        <v>70005</v>
      </c>
      <c r="AG8494" s="42"/>
      <c r="AH8494" s="42">
        <v>540000</v>
      </c>
      <c r="AI8494" s="42" t="s">
        <v>7668</v>
      </c>
      <c r="AJ8494" s="42" t="s">
        <v>7811</v>
      </c>
      <c r="AK8494" s="42" t="s">
        <v>345</v>
      </c>
      <c r="AL8494" t="s">
        <v>7832</v>
      </c>
    </row>
    <row r="8495" spans="2:38">
      <c r="B8495" s="16" t="n">
        <f>10000000+INDEX(编号表!$B:$B,MATCH(F8495,编号表!$A:$A,0))*100000+INDEX(编号表!$F:$F,MATCH(D8495,编号表!$E:$E,0))*1000+INDEX(编号表!$D:$D,MATCH(E8495,编号表!$C:$C,0))*10000+G8495</f>
        <v>12445040</v>
      </c>
      <c r="C8495" s="42" t="s">
        <v>8587</v>
      </c>
      <c r="D8495" s="42" t="s">
        <v>111</v>
      </c>
      <c r="E8495" s="42" t="s">
        <v>345</v>
      </c>
      <c r="F8495" s="42" t="s">
        <v>7668</v>
      </c>
      <c r="G8495" s="42">
        <v>40</v>
      </c>
      <c r="H8495" s="42"/>
      <c r="I8495" s="42">
        <v>60</v>
      </c>
      <c r="J8495" s="42" t="str">
        <f t="shared" si="141"/>
        <v>大类_神品元婴法宝</v>
      </c>
      <c r="K8495" s="42" t="s">
        <v>6624</v>
      </c>
      <c r="L8495" s="42"/>
      <c r="M8495" s="42" t="s">
        <v>7668</v>
      </c>
      <c r="N8495" s="42"/>
      <c r="O8495" s="42">
        <v>0</v>
      </c>
      <c r="P8495" s="42" t="b">
        <v>1</v>
      </c>
      <c r="Q8495" s="42"/>
      <c r="R8495" s="42" t="b">
        <v>0</v>
      </c>
      <c r="S8495" s="42">
        <v>1</v>
      </c>
      <c r="T8495" s="42" t="s">
        <v>91</v>
      </c>
      <c r="U8495" s="42">
        <v>999</v>
      </c>
      <c r="V8495" s="42" t="s">
        <v>7669</v>
      </c>
      <c r="W8495" s="42">
        <v>45040</v>
      </c>
      <c r="X8495" s="42"/>
      <c r="Y8495" s="42" t="s">
        <v>7834</v>
      </c>
      <c r="Z8495" s="42" t="s">
        <v>7809</v>
      </c>
      <c r="AA8495" t="str" s="42">
        <v>法宝打造获得。成宝核心×1；主材：百载灵兽皮×1；辅材类别：甲壳×1；特性材料类别：毒囊×1。</v>
      </c>
      <c r="AB8495" s="42">
        <v>12421001</v>
      </c>
      <c r="AC8495" s="42" t="s">
        <v>121</v>
      </c>
      <c r="AD8495" s="42">
        <v>0</v>
      </c>
      <c r="AE8495" s="42"/>
      <c r="AF8495" s="42">
        <v>70005</v>
      </c>
      <c r="AG8495" s="42"/>
      <c r="AH8495" s="42">
        <v>540000</v>
      </c>
      <c r="AI8495" s="42" t="s">
        <v>7668</v>
      </c>
      <c r="AJ8495" s="42" t="s">
        <v>7811</v>
      </c>
      <c r="AK8495" s="42" t="s">
        <v>345</v>
      </c>
      <c r="AL8495" t="s">
        <v>7836</v>
      </c>
    </row>
    <row r="8496" spans="2:38">
      <c r="B8496" s="16" t="n">
        <f>10000000+INDEX(编号表!$B:$B,MATCH(F8496,编号表!$A:$A,0))*100000+INDEX(编号表!$F:$F,MATCH(D8496,编号表!$E:$E,0))*1000+INDEX(编号表!$D:$D,MATCH(E8496,编号表!$C:$C,0))*10000+G8496</f>
        <v>12445041</v>
      </c>
      <c r="C8496" s="42" t="s">
        <v>8589</v>
      </c>
      <c r="D8496" s="42" t="s">
        <v>111</v>
      </c>
      <c r="E8496" s="42" t="s">
        <v>345</v>
      </c>
      <c r="F8496" s="42" t="s">
        <v>7668</v>
      </c>
      <c r="G8496" s="42">
        <v>41</v>
      </c>
      <c r="H8496" s="42"/>
      <c r="I8496" s="42">
        <v>60</v>
      </c>
      <c r="J8496" s="42" t="str">
        <f t="shared" si="141"/>
        <v>大类_神品元婴法宝</v>
      </c>
      <c r="K8496" s="42" t="s">
        <v>6624</v>
      </c>
      <c r="L8496" s="42"/>
      <c r="M8496" s="42" t="s">
        <v>7668</v>
      </c>
      <c r="N8496" s="42"/>
      <c r="O8496" s="42">
        <v>0</v>
      </c>
      <c r="P8496" s="42" t="b">
        <v>1</v>
      </c>
      <c r="Q8496" s="42"/>
      <c r="R8496" s="42" t="b">
        <v>0</v>
      </c>
      <c r="S8496" s="42">
        <v>1</v>
      </c>
      <c r="T8496" s="42" t="s">
        <v>91</v>
      </c>
      <c r="U8496" s="42">
        <v>999</v>
      </c>
      <c r="V8496" s="42" t="s">
        <v>7669</v>
      </c>
      <c r="W8496" s="42">
        <v>45041</v>
      </c>
      <c r="X8496" s="42"/>
      <c r="Y8496" t="str" s="42">
        <v>法宝。展开护盾，吸收伤害；提高护盾吸收量；缩短宝伞技能冷却时间。</v>
      </c>
      <c r="Z8496" s="42" t="s">
        <v>7809</v>
      </c>
      <c r="AA8496" t="str" s="42">
        <v>法宝打造获得。成宝核心×1；主材：百载灵兽皮×1；辅材类别：甲壳×1；特性材料类别：妖丹×1。</v>
      </c>
      <c r="AB8496" s="42">
        <v>12421001</v>
      </c>
      <c r="AC8496" s="42" t="s">
        <v>121</v>
      </c>
      <c r="AD8496" s="42">
        <v>0</v>
      </c>
      <c r="AE8496" s="42"/>
      <c r="AF8496" s="42">
        <v>70005</v>
      </c>
      <c r="AG8496" s="42"/>
      <c r="AH8496" s="42">
        <v>540000</v>
      </c>
      <c r="AI8496" s="42" t="s">
        <v>7668</v>
      </c>
      <c r="AJ8496" s="42" t="s">
        <v>7811</v>
      </c>
      <c r="AK8496" s="42" t="s">
        <v>345</v>
      </c>
      <c r="AL8496" t="s">
        <v>7840</v>
      </c>
    </row>
    <row r="8497" spans="2:38">
      <c r="B8497" s="16" t="n">
        <f>10000000+INDEX(编号表!$B:$B,MATCH(F8497,编号表!$A:$A,0))*100000+INDEX(编号表!$F:$F,MATCH(D8497,编号表!$E:$E,0))*1000+INDEX(编号表!$D:$D,MATCH(E8497,编号表!$C:$C,0))*10000+G8497</f>
        <v>12445042</v>
      </c>
      <c r="C8497" s="42" t="s">
        <v>8591</v>
      </c>
      <c r="D8497" s="42" t="s">
        <v>111</v>
      </c>
      <c r="E8497" s="42" t="s">
        <v>345</v>
      </c>
      <c r="F8497" s="42" t="s">
        <v>7668</v>
      </c>
      <c r="G8497" s="42">
        <v>42</v>
      </c>
      <c r="H8497" s="42"/>
      <c r="I8497" s="42">
        <v>60</v>
      </c>
      <c r="J8497" s="42" t="str">
        <f t="shared" si="141"/>
        <v>大类_神品元婴法宝</v>
      </c>
      <c r="K8497" s="42" t="s">
        <v>6624</v>
      </c>
      <c r="L8497" s="42"/>
      <c r="M8497" s="42" t="s">
        <v>7668</v>
      </c>
      <c r="N8497" s="42"/>
      <c r="O8497" s="42">
        <v>0</v>
      </c>
      <c r="P8497" s="42" t="b">
        <v>1</v>
      </c>
      <c r="Q8497" s="42"/>
      <c r="R8497" s="42" t="b">
        <v>0</v>
      </c>
      <c r="S8497" s="42">
        <v>1</v>
      </c>
      <c r="T8497" s="42" t="s">
        <v>91</v>
      </c>
      <c r="U8497" s="42">
        <v>999</v>
      </c>
      <c r="V8497" s="42" t="s">
        <v>7669</v>
      </c>
      <c r="W8497" s="42">
        <v>45042</v>
      </c>
      <c r="X8497" s="42"/>
      <c r="Y8497" s="42" t="s">
        <v>7842</v>
      </c>
      <c r="Z8497" s="42" t="s">
        <v>7809</v>
      </c>
      <c r="AA8497" t="str" s="42">
        <v>法宝打造获得。成宝核心×1；主材：百载灵兽皮×1；辅材类别：阵旗灵丝×1；特性材料类别：金行凝华×1。</v>
      </c>
      <c r="AB8497" s="42">
        <v>12421001</v>
      </c>
      <c r="AC8497" s="42" t="s">
        <v>121</v>
      </c>
      <c r="AD8497" s="42">
        <v>0</v>
      </c>
      <c r="AE8497" s="42"/>
      <c r="AF8497" s="42">
        <v>70005</v>
      </c>
      <c r="AG8497" s="42"/>
      <c r="AH8497" s="42">
        <v>540000</v>
      </c>
      <c r="AI8497" s="42" t="s">
        <v>7668</v>
      </c>
      <c r="AJ8497" s="42" t="s">
        <v>7811</v>
      </c>
      <c r="AK8497" s="42" t="s">
        <v>345</v>
      </c>
      <c r="AL8497" t="s">
        <v>7844</v>
      </c>
    </row>
    <row r="8498" spans="2:38">
      <c r="B8498" s="16" t="n">
        <f>10000000+INDEX(编号表!$B:$B,MATCH(F8498,编号表!$A:$A,0))*100000+INDEX(编号表!$F:$F,MATCH(D8498,编号表!$E:$E,0))*1000+INDEX(编号表!$D:$D,MATCH(E8498,编号表!$C:$C,0))*10000+G8498</f>
        <v>12445043</v>
      </c>
      <c r="C8498" s="42" t="s">
        <v>8593</v>
      </c>
      <c r="D8498" s="42" t="s">
        <v>111</v>
      </c>
      <c r="E8498" s="42" t="s">
        <v>345</v>
      </c>
      <c r="F8498" s="42" t="s">
        <v>7668</v>
      </c>
      <c r="G8498" s="42">
        <v>43</v>
      </c>
      <c r="H8498" s="42"/>
      <c r="I8498" s="42">
        <v>60</v>
      </c>
      <c r="J8498" s="42" t="str">
        <f t="shared" si="141"/>
        <v>大类_神品元婴法宝</v>
      </c>
      <c r="K8498" s="42" t="s">
        <v>6624</v>
      </c>
      <c r="L8498" s="42"/>
      <c r="M8498" s="42" t="s">
        <v>7668</v>
      </c>
      <c r="N8498" s="42"/>
      <c r="O8498" s="42">
        <v>0</v>
      </c>
      <c r="P8498" s="42" t="b">
        <v>1</v>
      </c>
      <c r="Q8498" s="42"/>
      <c r="R8498" s="42" t="b">
        <v>0</v>
      </c>
      <c r="S8498" s="42">
        <v>1</v>
      </c>
      <c r="T8498" s="42" t="s">
        <v>91</v>
      </c>
      <c r="U8498" s="42">
        <v>999</v>
      </c>
      <c r="V8498" s="42" t="s">
        <v>7669</v>
      </c>
      <c r="W8498" s="42">
        <v>45043</v>
      </c>
      <c r="X8498" s="42"/>
      <c r="Y8498" s="42" t="s">
        <v>7846</v>
      </c>
      <c r="Z8498" s="42" t="s">
        <v>7809</v>
      </c>
      <c r="AA8498" t="str" s="42">
        <v>法宝打造获得。成宝核心×1；主材：百载灵兽皮×1；辅材类别：阵旗灵丝×1；特性材料类别：木行凝华×1。</v>
      </c>
      <c r="AB8498" s="42">
        <v>12421001</v>
      </c>
      <c r="AC8498" s="42" t="s">
        <v>121</v>
      </c>
      <c r="AD8498" s="42">
        <v>0</v>
      </c>
      <c r="AE8498" s="42"/>
      <c r="AF8498" s="42">
        <v>70005</v>
      </c>
      <c r="AG8498" s="42"/>
      <c r="AH8498" s="42">
        <v>540000</v>
      </c>
      <c r="AI8498" s="42" t="s">
        <v>7668</v>
      </c>
      <c r="AJ8498" s="42" t="s">
        <v>7811</v>
      </c>
      <c r="AK8498" s="42" t="s">
        <v>345</v>
      </c>
      <c r="AL8498" t="s">
        <v>7848</v>
      </c>
    </row>
    <row r="8499" spans="2:38">
      <c r="B8499" s="16" t="n">
        <f>10000000+INDEX(编号表!$B:$B,MATCH(F8499,编号表!$A:$A,0))*100000+INDEX(编号表!$F:$F,MATCH(D8499,编号表!$E:$E,0))*1000+INDEX(编号表!$D:$D,MATCH(E8499,编号表!$C:$C,0))*10000+G8499</f>
        <v>12445044</v>
      </c>
      <c r="C8499" s="42" t="s">
        <v>8595</v>
      </c>
      <c r="D8499" s="42" t="s">
        <v>111</v>
      </c>
      <c r="E8499" s="42" t="s">
        <v>345</v>
      </c>
      <c r="F8499" s="42" t="s">
        <v>7668</v>
      </c>
      <c r="G8499" s="42">
        <v>44</v>
      </c>
      <c r="H8499" s="42"/>
      <c r="I8499" s="42">
        <v>60</v>
      </c>
      <c r="J8499" s="42" t="str">
        <f t="shared" si="141"/>
        <v>大类_神品元婴法宝</v>
      </c>
      <c r="K8499" s="42" t="s">
        <v>6624</v>
      </c>
      <c r="L8499" s="42"/>
      <c r="M8499" s="42" t="s">
        <v>7668</v>
      </c>
      <c r="N8499" s="42"/>
      <c r="O8499" s="42">
        <v>0</v>
      </c>
      <c r="P8499" s="42" t="b">
        <v>1</v>
      </c>
      <c r="Q8499" s="42"/>
      <c r="R8499" s="42" t="b">
        <v>0</v>
      </c>
      <c r="S8499" s="42">
        <v>1</v>
      </c>
      <c r="T8499" s="42" t="s">
        <v>91</v>
      </c>
      <c r="U8499" s="42">
        <v>999</v>
      </c>
      <c r="V8499" s="42" t="s">
        <v>7669</v>
      </c>
      <c r="W8499" s="42">
        <v>45044</v>
      </c>
      <c r="X8499" s="42"/>
      <c r="Y8499" s="42" t="s">
        <v>7850</v>
      </c>
      <c r="Z8499" s="42" t="s">
        <v>7809</v>
      </c>
      <c r="AA8499" t="str" s="42">
        <v>法宝打造获得。成宝核心×1；主材：百载灵兽皮×1；辅材类别：阵旗灵丝×1；特性材料类别：水行凝华×1。</v>
      </c>
      <c r="AB8499" s="42">
        <v>12421001</v>
      </c>
      <c r="AC8499" s="42" t="s">
        <v>121</v>
      </c>
      <c r="AD8499" s="42">
        <v>0</v>
      </c>
      <c r="AE8499" s="42"/>
      <c r="AF8499" s="42">
        <v>70005</v>
      </c>
      <c r="AG8499" s="42"/>
      <c r="AH8499" s="42">
        <v>540000</v>
      </c>
      <c r="AI8499" s="42" t="s">
        <v>7668</v>
      </c>
      <c r="AJ8499" s="42" t="s">
        <v>7811</v>
      </c>
      <c r="AK8499" s="42" t="s">
        <v>345</v>
      </c>
      <c r="AL8499" t="s">
        <v>7852</v>
      </c>
    </row>
    <row r="8500" spans="2:38">
      <c r="B8500" s="16" t="n">
        <f>10000000+INDEX(编号表!$B:$B,MATCH(F8500,编号表!$A:$A,0))*100000+INDEX(编号表!$F:$F,MATCH(D8500,编号表!$E:$E,0))*1000+INDEX(编号表!$D:$D,MATCH(E8500,编号表!$C:$C,0))*10000+G8500</f>
        <v>12445045</v>
      </c>
      <c r="C8500" s="42" t="s">
        <v>8597</v>
      </c>
      <c r="D8500" s="42" t="s">
        <v>111</v>
      </c>
      <c r="E8500" s="42" t="s">
        <v>345</v>
      </c>
      <c r="F8500" s="42" t="s">
        <v>7668</v>
      </c>
      <c r="G8500" s="42">
        <v>45</v>
      </c>
      <c r="H8500" s="42"/>
      <c r="I8500" s="42">
        <v>60</v>
      </c>
      <c r="J8500" s="42" t="str">
        <f t="shared" si="141"/>
        <v>大类_神品元婴法宝</v>
      </c>
      <c r="K8500" s="42" t="s">
        <v>6624</v>
      </c>
      <c r="L8500" s="42"/>
      <c r="M8500" s="42" t="s">
        <v>7668</v>
      </c>
      <c r="N8500" s="42"/>
      <c r="O8500" s="42">
        <v>0</v>
      </c>
      <c r="P8500" s="42" t="b">
        <v>1</v>
      </c>
      <c r="Q8500" s="42"/>
      <c r="R8500" s="42" t="b">
        <v>0</v>
      </c>
      <c r="S8500" s="42">
        <v>1</v>
      </c>
      <c r="T8500" s="42" t="s">
        <v>91</v>
      </c>
      <c r="U8500" s="42">
        <v>999</v>
      </c>
      <c r="V8500" s="42" t="s">
        <v>7669</v>
      </c>
      <c r="W8500" s="42">
        <v>45045</v>
      </c>
      <c r="X8500" s="42"/>
      <c r="Y8500" s="42" t="s">
        <v>7854</v>
      </c>
      <c r="Z8500" s="42" t="s">
        <v>7809</v>
      </c>
      <c r="AA8500" t="str" s="42">
        <v>法宝打造获得。成宝核心×1；主材：百载灵兽皮×1；辅材类别：阵旗灵丝×1；特性材料类别：火行凝华×1。</v>
      </c>
      <c r="AB8500" s="42">
        <v>12421001</v>
      </c>
      <c r="AC8500" s="42" t="s">
        <v>121</v>
      </c>
      <c r="AD8500" s="42">
        <v>0</v>
      </c>
      <c r="AE8500" s="42"/>
      <c r="AF8500" s="42">
        <v>70005</v>
      </c>
      <c r="AG8500" s="42"/>
      <c r="AH8500" s="42">
        <v>540000</v>
      </c>
      <c r="AI8500" s="42" t="s">
        <v>7668</v>
      </c>
      <c r="AJ8500" s="42" t="s">
        <v>7811</v>
      </c>
      <c r="AK8500" s="42" t="s">
        <v>345</v>
      </c>
      <c r="AL8500" t="s">
        <v>7856</v>
      </c>
    </row>
    <row r="8501" spans="2:38">
      <c r="B8501" s="16" t="n">
        <f>10000000+INDEX(编号表!$B:$B,MATCH(F8501,编号表!$A:$A,0))*100000+INDEX(编号表!$F:$F,MATCH(D8501,编号表!$E:$E,0))*1000+INDEX(编号表!$D:$D,MATCH(E8501,编号表!$C:$C,0))*10000+G8501</f>
        <v>12445046</v>
      </c>
      <c r="C8501" s="42" t="s">
        <v>8599</v>
      </c>
      <c r="D8501" s="42" t="s">
        <v>111</v>
      </c>
      <c r="E8501" s="42" t="s">
        <v>345</v>
      </c>
      <c r="F8501" s="42" t="s">
        <v>7668</v>
      </c>
      <c r="G8501" s="42">
        <v>46</v>
      </c>
      <c r="H8501" s="42"/>
      <c r="I8501" s="42">
        <v>60</v>
      </c>
      <c r="J8501" s="42" t="str">
        <f t="shared" si="141"/>
        <v>大类_神品元婴法宝</v>
      </c>
      <c r="K8501" s="42" t="s">
        <v>6624</v>
      </c>
      <c r="L8501" s="42"/>
      <c r="M8501" s="42" t="s">
        <v>7668</v>
      </c>
      <c r="N8501" s="42"/>
      <c r="O8501" s="42">
        <v>0</v>
      </c>
      <c r="P8501" s="42" t="b">
        <v>1</v>
      </c>
      <c r="Q8501" s="42"/>
      <c r="R8501" s="42" t="b">
        <v>0</v>
      </c>
      <c r="S8501" s="42">
        <v>1</v>
      </c>
      <c r="T8501" s="42" t="s">
        <v>91</v>
      </c>
      <c r="U8501" s="42">
        <v>999</v>
      </c>
      <c r="V8501" s="42" t="s">
        <v>7669</v>
      </c>
      <c r="W8501" s="42">
        <v>45046</v>
      </c>
      <c r="X8501" s="42"/>
      <c r="Y8501" s="42" t="s">
        <v>7858</v>
      </c>
      <c r="Z8501" s="42" t="s">
        <v>7809</v>
      </c>
      <c r="AA8501" t="str" s="42">
        <v>法宝打造获得。成宝核心×1；主材：百载灵兽皮×1；辅材类别：阵旗灵丝×1；特性材料类别：土行凝华×1。</v>
      </c>
      <c r="AB8501" s="42">
        <v>12421001</v>
      </c>
      <c r="AC8501" s="42" t="s">
        <v>121</v>
      </c>
      <c r="AD8501" s="42">
        <v>0</v>
      </c>
      <c r="AE8501" s="42"/>
      <c r="AF8501" s="42">
        <v>70005</v>
      </c>
      <c r="AG8501" s="42"/>
      <c r="AH8501" s="42">
        <v>540000</v>
      </c>
      <c r="AI8501" s="42" t="s">
        <v>7668</v>
      </c>
      <c r="AJ8501" s="42" t="s">
        <v>7811</v>
      </c>
      <c r="AK8501" s="42" t="s">
        <v>345</v>
      </c>
      <c r="AL8501" t="s">
        <v>7860</v>
      </c>
    </row>
    <row r="8502" spans="2:38">
      <c r="B8502" s="16" t="n">
        <f>10000000+INDEX(编号表!$B:$B,MATCH(F8502,编号表!$A:$A,0))*100000+INDEX(编号表!$F:$F,MATCH(D8502,编号表!$E:$E,0))*1000+INDEX(编号表!$D:$D,MATCH(E8502,编号表!$C:$C,0))*10000+G8502</f>
        <v>12445047</v>
      </c>
      <c r="C8502" s="42" t="s">
        <v>8601</v>
      </c>
      <c r="D8502" s="42" t="s">
        <v>111</v>
      </c>
      <c r="E8502" s="42" t="s">
        <v>345</v>
      </c>
      <c r="F8502" s="42" t="s">
        <v>7668</v>
      </c>
      <c r="G8502" s="42">
        <v>47</v>
      </c>
      <c r="H8502" s="42"/>
      <c r="I8502" s="42">
        <v>60</v>
      </c>
      <c r="J8502" s="42" t="str">
        <f t="shared" si="141"/>
        <v>大类_神品元婴法宝</v>
      </c>
      <c r="K8502" s="42" t="s">
        <v>6624</v>
      </c>
      <c r="L8502" s="42"/>
      <c r="M8502" s="42" t="s">
        <v>7668</v>
      </c>
      <c r="N8502" s="42"/>
      <c r="O8502" s="42">
        <v>0</v>
      </c>
      <c r="P8502" s="42" t="b">
        <v>1</v>
      </c>
      <c r="Q8502" s="42"/>
      <c r="R8502" s="42" t="b">
        <v>0</v>
      </c>
      <c r="S8502" s="42">
        <v>1</v>
      </c>
      <c r="T8502" s="42" t="s">
        <v>91</v>
      </c>
      <c r="U8502" s="42">
        <v>999</v>
      </c>
      <c r="V8502" s="42" t="s">
        <v>7669</v>
      </c>
      <c r="W8502" s="42">
        <v>45047</v>
      </c>
      <c r="X8502" s="42"/>
      <c r="Y8502" s="42" t="s">
        <v>7862</v>
      </c>
      <c r="Z8502" s="42" t="s">
        <v>7809</v>
      </c>
      <c r="AA8502" t="str" s="42">
        <v>法宝打造获得。成宝核心×1；主材：百载灵兽皮×1；辅材类别：阵旗灵丝×1；特性材料类别：甲壳×1。</v>
      </c>
      <c r="AB8502" s="42">
        <v>12421001</v>
      </c>
      <c r="AC8502" s="42" t="s">
        <v>121</v>
      </c>
      <c r="AD8502" s="42">
        <v>0</v>
      </c>
      <c r="AE8502" s="42"/>
      <c r="AF8502" s="42">
        <v>70005</v>
      </c>
      <c r="AG8502" s="42"/>
      <c r="AH8502" s="42">
        <v>540000</v>
      </c>
      <c r="AI8502" s="42" t="s">
        <v>7668</v>
      </c>
      <c r="AJ8502" s="42" t="s">
        <v>7811</v>
      </c>
      <c r="AK8502" s="42" t="s">
        <v>345</v>
      </c>
      <c r="AL8502" t="s">
        <v>7864</v>
      </c>
    </row>
    <row r="8503" spans="2:38">
      <c r="B8503" s="16" t="n">
        <f>10000000+INDEX(编号表!$B:$B,MATCH(F8503,编号表!$A:$A,0))*100000+INDEX(编号表!$F:$F,MATCH(D8503,编号表!$E:$E,0))*1000+INDEX(编号表!$D:$D,MATCH(E8503,编号表!$C:$C,0))*10000+G8503</f>
        <v>12445048</v>
      </c>
      <c r="C8503" s="42" t="s">
        <v>8603</v>
      </c>
      <c r="D8503" s="42" t="s">
        <v>111</v>
      </c>
      <c r="E8503" s="42" t="s">
        <v>345</v>
      </c>
      <c r="F8503" s="42" t="s">
        <v>7668</v>
      </c>
      <c r="G8503" s="42">
        <v>48</v>
      </c>
      <c r="H8503" s="42"/>
      <c r="I8503" s="42">
        <v>60</v>
      </c>
      <c r="J8503" s="42" t="str">
        <f t="shared" si="141"/>
        <v>大类_神品元婴法宝</v>
      </c>
      <c r="K8503" s="42" t="s">
        <v>6624</v>
      </c>
      <c r="L8503" s="42"/>
      <c r="M8503" s="42" t="s">
        <v>7668</v>
      </c>
      <c r="N8503" s="42"/>
      <c r="O8503" s="42">
        <v>0</v>
      </c>
      <c r="P8503" s="42" t="b">
        <v>1</v>
      </c>
      <c r="Q8503" s="42"/>
      <c r="R8503" s="42" t="b">
        <v>0</v>
      </c>
      <c r="S8503" s="42">
        <v>1</v>
      </c>
      <c r="T8503" s="42" t="s">
        <v>91</v>
      </c>
      <c r="U8503" s="42">
        <v>999</v>
      </c>
      <c r="V8503" s="42" t="s">
        <v>7669</v>
      </c>
      <c r="W8503" s="42">
        <v>45048</v>
      </c>
      <c r="X8503" s="42"/>
      <c r="Y8503" s="42" t="s">
        <v>7866</v>
      </c>
      <c r="Z8503" s="42" t="s">
        <v>7809</v>
      </c>
      <c r="AA8503" t="str" s="42">
        <v>法宝打造获得。成宝核心×1；主材：百载灵兽皮×1；辅材类别：阵旗灵丝×1；特性材料类别：毒囊×1。</v>
      </c>
      <c r="AB8503" s="42">
        <v>12421001</v>
      </c>
      <c r="AC8503" s="42" t="s">
        <v>121</v>
      </c>
      <c r="AD8503" s="42">
        <v>0</v>
      </c>
      <c r="AE8503" s="42"/>
      <c r="AF8503" s="42">
        <v>70005</v>
      </c>
      <c r="AG8503" s="42"/>
      <c r="AH8503" s="42">
        <v>540000</v>
      </c>
      <c r="AI8503" s="42" t="s">
        <v>7668</v>
      </c>
      <c r="AJ8503" s="42" t="s">
        <v>7811</v>
      </c>
      <c r="AK8503" s="42" t="s">
        <v>345</v>
      </c>
      <c r="AL8503" t="s">
        <v>7868</v>
      </c>
    </row>
    <row r="8504" spans="2:38">
      <c r="B8504" s="16" t="n">
        <f>10000000+INDEX(编号表!$B:$B,MATCH(F8504,编号表!$A:$A,0))*100000+INDEX(编号表!$F:$F,MATCH(D8504,编号表!$E:$E,0))*1000+INDEX(编号表!$D:$D,MATCH(E8504,编号表!$C:$C,0))*10000+G8504</f>
        <v>12445049</v>
      </c>
      <c r="C8504" s="42" t="s">
        <v>8605</v>
      </c>
      <c r="D8504" s="42" t="s">
        <v>111</v>
      </c>
      <c r="E8504" s="42" t="s">
        <v>345</v>
      </c>
      <c r="F8504" s="42" t="s">
        <v>7668</v>
      </c>
      <c r="G8504" s="42">
        <v>49</v>
      </c>
      <c r="H8504" s="42"/>
      <c r="I8504" s="42">
        <v>60</v>
      </c>
      <c r="J8504" s="42" t="str">
        <f t="shared" si="141"/>
        <v>大类_神品元婴法宝</v>
      </c>
      <c r="K8504" s="42" t="s">
        <v>6624</v>
      </c>
      <c r="L8504" s="42"/>
      <c r="M8504" s="42" t="s">
        <v>7668</v>
      </c>
      <c r="N8504" s="42"/>
      <c r="O8504" s="42">
        <v>0</v>
      </c>
      <c r="P8504" s="42" t="b">
        <v>1</v>
      </c>
      <c r="Q8504" s="42"/>
      <c r="R8504" s="42" t="b">
        <v>0</v>
      </c>
      <c r="S8504" s="42">
        <v>1</v>
      </c>
      <c r="T8504" s="42" t="s">
        <v>91</v>
      </c>
      <c r="U8504" s="42">
        <v>999</v>
      </c>
      <c r="V8504" s="42" t="s">
        <v>7669</v>
      </c>
      <c r="W8504" s="42">
        <v>45049</v>
      </c>
      <c r="X8504" s="42"/>
      <c r="Y8504" t="str" s="42">
        <v>法宝。展开护盾，吸收伤害；延长护盾持续时间；缩短宝伞技能冷却时间。</v>
      </c>
      <c r="Z8504" s="42" t="s">
        <v>7809</v>
      </c>
      <c r="AA8504" t="str" s="42">
        <v>法宝打造获得。成宝核心×1；主材：百载灵兽皮×1；辅材类别：阵旗灵丝×1；特性材料类别：妖丹×1。</v>
      </c>
      <c r="AB8504" s="42">
        <v>12421001</v>
      </c>
      <c r="AC8504" s="42" t="s">
        <v>121</v>
      </c>
      <c r="AD8504" s="42">
        <v>0</v>
      </c>
      <c r="AE8504" s="42"/>
      <c r="AF8504" s="42">
        <v>70005</v>
      </c>
      <c r="AG8504" s="42"/>
      <c r="AH8504" s="42">
        <v>540000</v>
      </c>
      <c r="AI8504" s="42" t="s">
        <v>7668</v>
      </c>
      <c r="AJ8504" s="42" t="s">
        <v>7811</v>
      </c>
      <c r="AK8504" s="42" t="s">
        <v>345</v>
      </c>
      <c r="AL8504" t="s">
        <v>7872</v>
      </c>
    </row>
    <row r="8505" spans="2:38">
      <c r="B8505" s="16" t="n">
        <f>10000000+INDEX(编号表!$B:$B,MATCH(F8505,编号表!$A:$A,0))*100000+INDEX(编号表!$F:$F,MATCH(D8505,编号表!$E:$E,0))*1000+INDEX(编号表!$D:$D,MATCH(E8505,编号表!$C:$C,0))*10000+G8505</f>
        <v>12445050</v>
      </c>
      <c r="C8505" s="42" t="s">
        <v>8607</v>
      </c>
      <c r="D8505" s="42" t="s">
        <v>111</v>
      </c>
      <c r="E8505" s="42" t="s">
        <v>345</v>
      </c>
      <c r="F8505" s="42" t="s">
        <v>7668</v>
      </c>
      <c r="G8505" s="42">
        <v>50</v>
      </c>
      <c r="H8505" s="42"/>
      <c r="I8505" s="42">
        <v>60</v>
      </c>
      <c r="J8505" s="42" t="str">
        <f t="shared" si="141"/>
        <v>大类_神品元婴法宝</v>
      </c>
      <c r="K8505" s="42" t="s">
        <v>6624</v>
      </c>
      <c r="L8505" s="42"/>
      <c r="M8505" s="42" t="s">
        <v>7668</v>
      </c>
      <c r="N8505" s="42"/>
      <c r="O8505" s="42">
        <v>0</v>
      </c>
      <c r="P8505" s="42" t="b">
        <v>1</v>
      </c>
      <c r="Q8505" s="42"/>
      <c r="R8505" s="42" t="b">
        <v>0</v>
      </c>
      <c r="S8505" s="42">
        <v>1</v>
      </c>
      <c r="T8505" s="42" t="s">
        <v>91</v>
      </c>
      <c r="U8505" s="42">
        <v>999</v>
      </c>
      <c r="V8505" s="42" t="s">
        <v>7669</v>
      </c>
      <c r="W8505" s="42">
        <v>45050</v>
      </c>
      <c r="X8505" s="42"/>
      <c r="Y8505" s="42" t="s">
        <v>7874</v>
      </c>
      <c r="Z8505" t="str" s="42">
        <v>|cff00FF00“珠中生机周流不息，御使之时，所属角色气血徐复，久战亦有回转之机。”——《青华养命真经》|r</v>
      </c>
      <c r="AA8505" t="str" s="42">
        <v>法宝打造获得。成宝核心×1；主材：白华玉髓×1；辅材类别：精血×1；特性材料类别：灵木灵核×1。</v>
      </c>
      <c r="AB8505" s="42">
        <v>12421010</v>
      </c>
      <c r="AC8505" s="42" t="s">
        <v>121</v>
      </c>
      <c r="AD8505" s="42">
        <v>0</v>
      </c>
      <c r="AE8505" s="42"/>
      <c r="AF8505" s="42">
        <v>70005</v>
      </c>
      <c r="AG8505" s="42"/>
      <c r="AH8505" s="42">
        <v>540000</v>
      </c>
      <c r="AI8505" s="42" t="s">
        <v>7668</v>
      </c>
      <c r="AJ8505" s="42" t="s">
        <v>7877</v>
      </c>
      <c r="AK8505" s="42" t="s">
        <v>345</v>
      </c>
      <c r="AL8505" t="s">
        <v>7878</v>
      </c>
    </row>
    <row r="8506" spans="2:38">
      <c r="B8506" s="16" t="n">
        <f>10000000+INDEX(编号表!$B:$B,MATCH(F8506,编号表!$A:$A,0))*100000+INDEX(编号表!$F:$F,MATCH(D8506,编号表!$E:$E,0))*1000+INDEX(编号表!$D:$D,MATCH(E8506,编号表!$C:$C,0))*10000+G8506</f>
        <v>12445051</v>
      </c>
      <c r="C8506" s="42" t="s">
        <v>8609</v>
      </c>
      <c r="D8506" s="42" t="s">
        <v>111</v>
      </c>
      <c r="E8506" s="42" t="s">
        <v>345</v>
      </c>
      <c r="F8506" s="42" t="s">
        <v>7668</v>
      </c>
      <c r="G8506" s="42">
        <v>51</v>
      </c>
      <c r="H8506" s="42"/>
      <c r="I8506" s="42">
        <v>60</v>
      </c>
      <c r="J8506" s="42" t="str">
        <f t="shared" si="141"/>
        <v>大类_神品元婴法宝</v>
      </c>
      <c r="K8506" s="42" t="s">
        <v>6624</v>
      </c>
      <c r="L8506" s="42"/>
      <c r="M8506" s="42" t="s">
        <v>7668</v>
      </c>
      <c r="N8506" s="42"/>
      <c r="O8506" s="42">
        <v>0</v>
      </c>
      <c r="P8506" s="42" t="b">
        <v>1</v>
      </c>
      <c r="Q8506" s="42"/>
      <c r="R8506" s="42" t="b">
        <v>0</v>
      </c>
      <c r="S8506" s="42">
        <v>1</v>
      </c>
      <c r="T8506" s="42" t="s">
        <v>91</v>
      </c>
      <c r="U8506" s="42">
        <v>999</v>
      </c>
      <c r="V8506" s="42" t="s">
        <v>7669</v>
      </c>
      <c r="W8506" s="42">
        <v>45051</v>
      </c>
      <c r="X8506" s="42"/>
      <c r="Y8506" s="42" t="s">
        <v>7880</v>
      </c>
      <c r="Z8506" t="str" s="42">
        <v>|cff00FF00“珠中生机周流不息，御使之时，所属角色气血徐复，久战亦有回转之机。”——《青华养命真经》|r</v>
      </c>
      <c r="AA8506" t="str" s="42">
        <v>法宝打造获得。成宝核心×1；主材：白华玉髓×1；辅材类别：精血×1；特性材料类别：木行凝华×1。</v>
      </c>
      <c r="AB8506" s="42">
        <v>12421010</v>
      </c>
      <c r="AC8506" s="42" t="s">
        <v>121</v>
      </c>
      <c r="AD8506" s="42">
        <v>0</v>
      </c>
      <c r="AE8506" s="42"/>
      <c r="AF8506" s="42">
        <v>70005</v>
      </c>
      <c r="AG8506" s="42"/>
      <c r="AH8506" s="42">
        <v>540000</v>
      </c>
      <c r="AI8506" s="42" t="s">
        <v>7668</v>
      </c>
      <c r="AJ8506" s="42" t="s">
        <v>7877</v>
      </c>
      <c r="AK8506" s="42" t="s">
        <v>345</v>
      </c>
      <c r="AL8506" t="s">
        <v>7882</v>
      </c>
    </row>
    <row r="8507" spans="2:38">
      <c r="B8507" s="16" t="n">
        <f>10000000+INDEX(编号表!$B:$B,MATCH(F8507,编号表!$A:$A,0))*100000+INDEX(编号表!$F:$F,MATCH(D8507,编号表!$E:$E,0))*1000+INDEX(编号表!$D:$D,MATCH(E8507,编号表!$C:$C,0))*10000+G8507</f>
        <v>12445052</v>
      </c>
      <c r="C8507" s="42" t="s">
        <v>8611</v>
      </c>
      <c r="D8507" s="42" t="s">
        <v>111</v>
      </c>
      <c r="E8507" s="42" t="s">
        <v>345</v>
      </c>
      <c r="F8507" s="42" t="s">
        <v>7668</v>
      </c>
      <c r="G8507" s="42">
        <v>52</v>
      </c>
      <c r="H8507" s="42"/>
      <c r="I8507" s="42">
        <v>60</v>
      </c>
      <c r="J8507" s="42" t="str">
        <f t="shared" si="141"/>
        <v>大类_神品元婴法宝</v>
      </c>
      <c r="K8507" s="42" t="s">
        <v>6624</v>
      </c>
      <c r="L8507" s="42"/>
      <c r="M8507" s="42" t="s">
        <v>7668</v>
      </c>
      <c r="N8507" s="42"/>
      <c r="O8507" s="42">
        <v>0</v>
      </c>
      <c r="P8507" s="42" t="b">
        <v>1</v>
      </c>
      <c r="Q8507" s="42"/>
      <c r="R8507" s="42" t="b">
        <v>0</v>
      </c>
      <c r="S8507" s="42">
        <v>1</v>
      </c>
      <c r="T8507" s="42" t="s">
        <v>91</v>
      </c>
      <c r="U8507" s="42">
        <v>999</v>
      </c>
      <c r="V8507" s="42" t="s">
        <v>7669</v>
      </c>
      <c r="W8507" s="42">
        <v>45052</v>
      </c>
      <c r="X8507" s="42"/>
      <c r="Y8507" s="42" t="s">
        <v>7884</v>
      </c>
      <c r="Z8507" t="str" s="42">
        <v>|cff00FF00“珠中生机周流不息，御使之时，所属角色气血徐复，久战亦有回转之机。”——《青华养命真经》|r</v>
      </c>
      <c r="AA8507" t="str" s="42">
        <v>法宝打造获得。成宝核心×1；主材：白华玉髓×1；辅材类别：地脉灵液×1；特性材料类别：灵木灵核×1。</v>
      </c>
      <c r="AB8507" s="42">
        <v>12421010</v>
      </c>
      <c r="AC8507" s="42" t="s">
        <v>121</v>
      </c>
      <c r="AD8507" s="42">
        <v>0</v>
      </c>
      <c r="AE8507" s="42"/>
      <c r="AF8507" s="42">
        <v>70005</v>
      </c>
      <c r="AG8507" s="42"/>
      <c r="AH8507" s="42">
        <v>540000</v>
      </c>
      <c r="AI8507" s="42" t="s">
        <v>7668</v>
      </c>
      <c r="AJ8507" s="42" t="s">
        <v>7877</v>
      </c>
      <c r="AK8507" s="42" t="s">
        <v>345</v>
      </c>
      <c r="AL8507" t="s">
        <v>7886</v>
      </c>
    </row>
    <row r="8508" spans="2:38">
      <c r="B8508" s="16" t="n">
        <f>10000000+INDEX(编号表!$B:$B,MATCH(F8508,编号表!$A:$A,0))*100000+INDEX(编号表!$F:$F,MATCH(D8508,编号表!$E:$E,0))*1000+INDEX(编号表!$D:$D,MATCH(E8508,编号表!$C:$C,0))*10000+G8508</f>
        <v>12445053</v>
      </c>
      <c r="C8508" s="42" t="s">
        <v>8613</v>
      </c>
      <c r="D8508" s="42" t="s">
        <v>111</v>
      </c>
      <c r="E8508" s="42" t="s">
        <v>345</v>
      </c>
      <c r="F8508" s="42" t="s">
        <v>7668</v>
      </c>
      <c r="G8508" s="42">
        <v>53</v>
      </c>
      <c r="H8508" s="42"/>
      <c r="I8508" s="42">
        <v>60</v>
      </c>
      <c r="J8508" s="42" t="str">
        <f t="shared" si="141"/>
        <v>大类_神品元婴法宝</v>
      </c>
      <c r="K8508" s="42" t="s">
        <v>6624</v>
      </c>
      <c r="L8508" s="42"/>
      <c r="M8508" s="42" t="s">
        <v>7668</v>
      </c>
      <c r="N8508" s="42"/>
      <c r="O8508" s="42">
        <v>0</v>
      </c>
      <c r="P8508" s="42" t="b">
        <v>1</v>
      </c>
      <c r="Q8508" s="42"/>
      <c r="R8508" s="42" t="b">
        <v>0</v>
      </c>
      <c r="S8508" s="42">
        <v>1</v>
      </c>
      <c r="T8508" s="42" t="s">
        <v>91</v>
      </c>
      <c r="U8508" s="42">
        <v>999</v>
      </c>
      <c r="V8508" s="42" t="s">
        <v>7669</v>
      </c>
      <c r="W8508" s="42">
        <v>45053</v>
      </c>
      <c r="X8508" s="42"/>
      <c r="Y8508" s="42" t="s">
        <v>7888</v>
      </c>
      <c r="Z8508" t="str" s="42">
        <v>|cff00FF00“珠中生机周流不息，御使之时，所属角色气血徐复，久战亦有回转之机。”——《青华养命真经》|r</v>
      </c>
      <c r="AA8508" t="str" s="42">
        <v>法宝打造获得。成宝核心×1；主材：白华玉髓×1；辅材类别：地脉灵液×1；特性材料类别：木行凝华×1。</v>
      </c>
      <c r="AB8508" s="42">
        <v>12421010</v>
      </c>
      <c r="AC8508" s="42" t="s">
        <v>121</v>
      </c>
      <c r="AD8508" s="42">
        <v>0</v>
      </c>
      <c r="AE8508" s="42"/>
      <c r="AF8508" s="42">
        <v>70005</v>
      </c>
      <c r="AG8508" s="42"/>
      <c r="AH8508" s="42">
        <v>540000</v>
      </c>
      <c r="AI8508" s="42" t="s">
        <v>7668</v>
      </c>
      <c r="AJ8508" s="42" t="s">
        <v>7877</v>
      </c>
      <c r="AK8508" s="42" t="s">
        <v>345</v>
      </c>
      <c r="AL8508" t="s">
        <v>7890</v>
      </c>
    </row>
    <row r="8509" spans="2:38">
      <c r="B8509" s="16" t="n">
        <f>10000000+INDEX(编号表!$B:$B,MATCH(F8509,编号表!$A:$A,0))*100000+INDEX(编号表!$F:$F,MATCH(D8509,编号表!$E:$E,0))*1000+INDEX(编号表!$D:$D,MATCH(E8509,编号表!$C:$C,0))*10000+G8509</f>
        <v>12445054</v>
      </c>
      <c r="C8509" s="42" t="s">
        <v>8615</v>
      </c>
      <c r="D8509" s="42" t="s">
        <v>111</v>
      </c>
      <c r="E8509" s="42" t="s">
        <v>345</v>
      </c>
      <c r="F8509" s="42" t="s">
        <v>7668</v>
      </c>
      <c r="G8509" s="42">
        <v>54</v>
      </c>
      <c r="H8509" s="42"/>
      <c r="I8509" s="42">
        <v>60</v>
      </c>
      <c r="J8509" s="42" t="str">
        <f t="shared" si="141"/>
        <v>大类_神品元婴法宝</v>
      </c>
      <c r="K8509" s="42" t="s">
        <v>6624</v>
      </c>
      <c r="L8509" s="42"/>
      <c r="M8509" s="42" t="s">
        <v>7668</v>
      </c>
      <c r="N8509" s="42"/>
      <c r="O8509" s="42">
        <v>0</v>
      </c>
      <c r="P8509" s="42" t="b">
        <v>1</v>
      </c>
      <c r="Q8509" s="42"/>
      <c r="R8509" s="42" t="b">
        <v>0</v>
      </c>
      <c r="S8509" s="42">
        <v>1</v>
      </c>
      <c r="T8509" s="42" t="s">
        <v>91</v>
      </c>
      <c r="U8509" s="42">
        <v>999</v>
      </c>
      <c r="V8509" s="42" t="s">
        <v>7669</v>
      </c>
      <c r="W8509" s="42">
        <v>45054</v>
      </c>
      <c r="X8509" s="42"/>
      <c r="Y8509" s="42" t="s">
        <v>7892</v>
      </c>
      <c r="Z8509" s="42" t="s">
        <v>7893</v>
      </c>
      <c r="AA8509" t="str" s="42">
        <v>法宝打造获得。成宝核心×1；主材：白华玉髓×1；辅材类别：精血×1；特性材料类别：灵木灵核×1。</v>
      </c>
      <c r="AB8509" s="42">
        <v>12421006</v>
      </c>
      <c r="AC8509" s="42" t="s">
        <v>121</v>
      </c>
      <c r="AD8509" s="42">
        <v>0</v>
      </c>
      <c r="AE8509" s="42"/>
      <c r="AF8509" s="42">
        <v>70005</v>
      </c>
      <c r="AG8509" s="42"/>
      <c r="AH8509" s="42">
        <v>540000</v>
      </c>
      <c r="AI8509" s="42" t="s">
        <v>7668</v>
      </c>
      <c r="AJ8509" s="42" t="s">
        <v>7894</v>
      </c>
      <c r="AK8509" s="42" t="s">
        <v>345</v>
      </c>
      <c r="AL8509" t="s">
        <v>7895</v>
      </c>
    </row>
    <row r="8510" spans="2:38">
      <c r="B8510" s="16" t="n">
        <f>10000000+INDEX(编号表!$B:$B,MATCH(F8510,编号表!$A:$A,0))*100000+INDEX(编号表!$F:$F,MATCH(D8510,编号表!$E:$E,0))*1000+INDEX(编号表!$D:$D,MATCH(E8510,编号表!$C:$C,0))*10000+G8510</f>
        <v>12445055</v>
      </c>
      <c r="C8510" s="42" t="s">
        <v>8616</v>
      </c>
      <c r="D8510" s="42" t="s">
        <v>111</v>
      </c>
      <c r="E8510" s="42" t="s">
        <v>345</v>
      </c>
      <c r="F8510" s="42" t="s">
        <v>7668</v>
      </c>
      <c r="G8510" s="42">
        <v>55</v>
      </c>
      <c r="H8510" s="42"/>
      <c r="I8510" s="42">
        <v>60</v>
      </c>
      <c r="J8510" s="42" t="str">
        <f t="shared" si="141"/>
        <v>大类_神品元婴法宝</v>
      </c>
      <c r="K8510" s="42" t="s">
        <v>6624</v>
      </c>
      <c r="L8510" s="42"/>
      <c r="M8510" s="42" t="s">
        <v>7668</v>
      </c>
      <c r="N8510" s="42"/>
      <c r="O8510" s="42">
        <v>0</v>
      </c>
      <c r="P8510" s="42" t="b">
        <v>1</v>
      </c>
      <c r="Q8510" s="42"/>
      <c r="R8510" s="42" t="b">
        <v>0</v>
      </c>
      <c r="S8510" s="42">
        <v>1</v>
      </c>
      <c r="T8510" s="42" t="s">
        <v>91</v>
      </c>
      <c r="U8510" s="42">
        <v>999</v>
      </c>
      <c r="V8510" s="42" t="s">
        <v>7669</v>
      </c>
      <c r="W8510" s="42">
        <v>45055</v>
      </c>
      <c r="X8510" s="42"/>
      <c r="Y8510" s="42" t="s">
        <v>7897</v>
      </c>
      <c r="Z8510" s="42" t="s">
        <v>7893</v>
      </c>
      <c r="AA8510" t="str" s="42">
        <v>法宝打造获得。成宝核心×1；主材：白华玉髓×1；辅材类别：精血×1；特性材料类别：金行凝华×1。</v>
      </c>
      <c r="AB8510" s="42">
        <v>12421006</v>
      </c>
      <c r="AC8510" s="42" t="s">
        <v>121</v>
      </c>
      <c r="AD8510" s="42">
        <v>0</v>
      </c>
      <c r="AE8510" s="42"/>
      <c r="AF8510" s="42">
        <v>70005</v>
      </c>
      <c r="AG8510" s="42"/>
      <c r="AH8510" s="42">
        <v>540000</v>
      </c>
      <c r="AI8510" s="42" t="s">
        <v>7668</v>
      </c>
      <c r="AJ8510" s="42" t="s">
        <v>7894</v>
      </c>
      <c r="AK8510" s="42" t="s">
        <v>345</v>
      </c>
      <c r="AL8510" t="s">
        <v>7899</v>
      </c>
    </row>
    <row r="8511" spans="2:38">
      <c r="B8511" s="16" t="n">
        <f>10000000+INDEX(编号表!$B:$B,MATCH(F8511,编号表!$A:$A,0))*100000+INDEX(编号表!$F:$F,MATCH(D8511,编号表!$E:$E,0))*1000+INDEX(编号表!$D:$D,MATCH(E8511,编号表!$C:$C,0))*10000+G8511</f>
        <v>12445056</v>
      </c>
      <c r="C8511" s="42" t="s">
        <v>8618</v>
      </c>
      <c r="D8511" s="42" t="s">
        <v>111</v>
      </c>
      <c r="E8511" s="42" t="s">
        <v>345</v>
      </c>
      <c r="F8511" s="42" t="s">
        <v>7668</v>
      </c>
      <c r="G8511" s="42">
        <v>56</v>
      </c>
      <c r="H8511" s="42"/>
      <c r="I8511" s="42">
        <v>60</v>
      </c>
      <c r="J8511" s="42" t="str">
        <f t="shared" si="141"/>
        <v>大类_神品元婴法宝</v>
      </c>
      <c r="K8511" s="42" t="s">
        <v>6624</v>
      </c>
      <c r="L8511" s="42"/>
      <c r="M8511" s="42" t="s">
        <v>7668</v>
      </c>
      <c r="N8511" s="42"/>
      <c r="O8511" s="42">
        <v>0</v>
      </c>
      <c r="P8511" s="42" t="b">
        <v>1</v>
      </c>
      <c r="Q8511" s="42"/>
      <c r="R8511" s="42" t="b">
        <v>0</v>
      </c>
      <c r="S8511" s="42">
        <v>1</v>
      </c>
      <c r="T8511" s="42" t="s">
        <v>91</v>
      </c>
      <c r="U8511" s="42">
        <v>999</v>
      </c>
      <c r="V8511" s="42" t="s">
        <v>7669</v>
      </c>
      <c r="W8511" s="42">
        <v>45056</v>
      </c>
      <c r="X8511" s="42"/>
      <c r="Y8511" s="42" t="s">
        <v>7901</v>
      </c>
      <c r="Z8511" s="42" t="s">
        <v>7893</v>
      </c>
      <c r="AA8511" t="str" s="42">
        <v>法宝打造获得。成宝核心×1；主材：白华玉髓×1；辅材类别：精血×1；特性材料类别：木行凝华×1。</v>
      </c>
      <c r="AB8511" s="42">
        <v>12421006</v>
      </c>
      <c r="AC8511" s="42" t="s">
        <v>121</v>
      </c>
      <c r="AD8511" s="42">
        <v>0</v>
      </c>
      <c r="AE8511" s="42"/>
      <c r="AF8511" s="42">
        <v>70005</v>
      </c>
      <c r="AG8511" s="42"/>
      <c r="AH8511" s="42">
        <v>540000</v>
      </c>
      <c r="AI8511" s="42" t="s">
        <v>7668</v>
      </c>
      <c r="AJ8511" s="42" t="s">
        <v>7894</v>
      </c>
      <c r="AK8511" s="42" t="s">
        <v>345</v>
      </c>
      <c r="AL8511" t="s">
        <v>7902</v>
      </c>
    </row>
    <row r="8512" spans="2:38">
      <c r="B8512" s="16" t="n">
        <f>10000000+INDEX(编号表!$B:$B,MATCH(F8512,编号表!$A:$A,0))*100000+INDEX(编号表!$F:$F,MATCH(D8512,编号表!$E:$E,0))*1000+INDEX(编号表!$D:$D,MATCH(E8512,编号表!$C:$C,0))*10000+G8512</f>
        <v>12445057</v>
      </c>
      <c r="C8512" s="42" t="s">
        <v>8619</v>
      </c>
      <c r="D8512" s="42" t="s">
        <v>111</v>
      </c>
      <c r="E8512" s="42" t="s">
        <v>345</v>
      </c>
      <c r="F8512" s="42" t="s">
        <v>7668</v>
      </c>
      <c r="G8512" s="42">
        <v>57</v>
      </c>
      <c r="H8512" s="42"/>
      <c r="I8512" s="42">
        <v>60</v>
      </c>
      <c r="J8512" s="42" t="str">
        <f t="shared" si="141"/>
        <v>大类_神品元婴法宝</v>
      </c>
      <c r="K8512" s="42" t="s">
        <v>6624</v>
      </c>
      <c r="L8512" s="42"/>
      <c r="M8512" s="42" t="s">
        <v>7668</v>
      </c>
      <c r="N8512" s="42"/>
      <c r="O8512" s="42">
        <v>0</v>
      </c>
      <c r="P8512" s="42" t="b">
        <v>1</v>
      </c>
      <c r="Q8512" s="42"/>
      <c r="R8512" s="42" t="b">
        <v>0</v>
      </c>
      <c r="S8512" s="42">
        <v>1</v>
      </c>
      <c r="T8512" s="42" t="s">
        <v>91</v>
      </c>
      <c r="U8512" s="42">
        <v>999</v>
      </c>
      <c r="V8512" s="42" t="s">
        <v>7669</v>
      </c>
      <c r="W8512" s="42">
        <v>45057</v>
      </c>
      <c r="X8512" s="42"/>
      <c r="Y8512" s="42" t="s">
        <v>7904</v>
      </c>
      <c r="Z8512" s="42" t="s">
        <v>7893</v>
      </c>
      <c r="AA8512" t="str" s="42">
        <v>法宝打造获得。成宝核心×1；主材：白华玉髓×1；辅材类别：精血×1；特性材料类别：水行凝华×1。</v>
      </c>
      <c r="AB8512" s="42">
        <v>12421006</v>
      </c>
      <c r="AC8512" s="42" t="s">
        <v>121</v>
      </c>
      <c r="AD8512" s="42">
        <v>0</v>
      </c>
      <c r="AE8512" s="42"/>
      <c r="AF8512" s="42">
        <v>70005</v>
      </c>
      <c r="AG8512" s="42"/>
      <c r="AH8512" s="42">
        <v>540000</v>
      </c>
      <c r="AI8512" s="42" t="s">
        <v>7668</v>
      </c>
      <c r="AJ8512" s="42" t="s">
        <v>7894</v>
      </c>
      <c r="AK8512" s="42" t="s">
        <v>345</v>
      </c>
      <c r="AL8512" t="s">
        <v>7906</v>
      </c>
    </row>
    <row r="8513" spans="2:38">
      <c r="B8513" s="16" t="n">
        <f>10000000+INDEX(编号表!$B:$B,MATCH(F8513,编号表!$A:$A,0))*100000+INDEX(编号表!$F:$F,MATCH(D8513,编号表!$E:$E,0))*1000+INDEX(编号表!$D:$D,MATCH(E8513,编号表!$C:$C,0))*10000+G8513</f>
        <v>12445058</v>
      </c>
      <c r="C8513" s="42" t="s">
        <v>8621</v>
      </c>
      <c r="D8513" s="42" t="s">
        <v>111</v>
      </c>
      <c r="E8513" s="42" t="s">
        <v>345</v>
      </c>
      <c r="F8513" s="42" t="s">
        <v>7668</v>
      </c>
      <c r="G8513" s="42">
        <v>58</v>
      </c>
      <c r="H8513" s="42"/>
      <c r="I8513" s="42">
        <v>60</v>
      </c>
      <c r="J8513" s="42" t="str">
        <f t="shared" si="141"/>
        <v>大类_神品元婴法宝</v>
      </c>
      <c r="K8513" s="42" t="s">
        <v>6624</v>
      </c>
      <c r="L8513" s="42"/>
      <c r="M8513" s="42" t="s">
        <v>7668</v>
      </c>
      <c r="N8513" s="42"/>
      <c r="O8513" s="42">
        <v>0</v>
      </c>
      <c r="P8513" s="42" t="b">
        <v>1</v>
      </c>
      <c r="Q8513" s="42"/>
      <c r="R8513" s="42" t="b">
        <v>0</v>
      </c>
      <c r="S8513" s="42">
        <v>1</v>
      </c>
      <c r="T8513" s="42" t="s">
        <v>91</v>
      </c>
      <c r="U8513" s="42">
        <v>999</v>
      </c>
      <c r="V8513" s="42" t="s">
        <v>7669</v>
      </c>
      <c r="W8513" s="42">
        <v>45058</v>
      </c>
      <c r="X8513" s="42"/>
      <c r="Y8513" s="42" t="s">
        <v>7908</v>
      </c>
      <c r="Z8513" s="42" t="s">
        <v>7893</v>
      </c>
      <c r="AA8513" t="str" s="42">
        <v>法宝打造获得。成宝核心×1；主材：白华玉髓×1；辅材类别：精血×1；特性材料类别：火行凝华×1。</v>
      </c>
      <c r="AB8513" s="42">
        <v>12421006</v>
      </c>
      <c r="AC8513" s="42" t="s">
        <v>121</v>
      </c>
      <c r="AD8513" s="42">
        <v>0</v>
      </c>
      <c r="AE8513" s="42"/>
      <c r="AF8513" s="42">
        <v>70005</v>
      </c>
      <c r="AG8513" s="42"/>
      <c r="AH8513" s="42">
        <v>540000</v>
      </c>
      <c r="AI8513" s="42" t="s">
        <v>7668</v>
      </c>
      <c r="AJ8513" s="42" t="s">
        <v>7894</v>
      </c>
      <c r="AK8513" s="42" t="s">
        <v>345</v>
      </c>
      <c r="AL8513" t="s">
        <v>7910</v>
      </c>
    </row>
    <row r="8514" spans="2:38">
      <c r="B8514" s="16" t="n">
        <f>10000000+INDEX(编号表!$B:$B,MATCH(F8514,编号表!$A:$A,0))*100000+INDEX(编号表!$F:$F,MATCH(D8514,编号表!$E:$E,0))*1000+INDEX(编号表!$D:$D,MATCH(E8514,编号表!$C:$C,0))*10000+G8514</f>
        <v>12445059</v>
      </c>
      <c r="C8514" s="42" t="s">
        <v>8623</v>
      </c>
      <c r="D8514" s="42" t="s">
        <v>111</v>
      </c>
      <c r="E8514" s="42" t="s">
        <v>345</v>
      </c>
      <c r="F8514" s="42" t="s">
        <v>7668</v>
      </c>
      <c r="G8514" s="42">
        <v>59</v>
      </c>
      <c r="H8514" s="42"/>
      <c r="I8514" s="42">
        <v>60</v>
      </c>
      <c r="J8514" s="42" t="str">
        <f t="shared" si="141"/>
        <v>大类_神品元婴法宝</v>
      </c>
      <c r="K8514" s="42" t="s">
        <v>6624</v>
      </c>
      <c r="L8514" s="42"/>
      <c r="M8514" s="42" t="s">
        <v>7668</v>
      </c>
      <c r="N8514" s="42"/>
      <c r="O8514" s="42">
        <v>0</v>
      </c>
      <c r="P8514" s="42" t="b">
        <v>1</v>
      </c>
      <c r="Q8514" s="42"/>
      <c r="R8514" s="42" t="b">
        <v>0</v>
      </c>
      <c r="S8514" s="42">
        <v>1</v>
      </c>
      <c r="T8514" s="42" t="s">
        <v>91</v>
      </c>
      <c r="U8514" s="42">
        <v>999</v>
      </c>
      <c r="V8514" s="42" t="s">
        <v>7669</v>
      </c>
      <c r="W8514" s="42">
        <v>45059</v>
      </c>
      <c r="X8514" s="42"/>
      <c r="Y8514" s="42" t="s">
        <v>7912</v>
      </c>
      <c r="Z8514" s="42" t="s">
        <v>7893</v>
      </c>
      <c r="AA8514" t="str" s="42">
        <v>法宝打造获得。成宝核心×1；主材：白华玉髓×1；辅材类别：精血×1；特性材料类别：土行凝华×1。</v>
      </c>
      <c r="AB8514" s="42">
        <v>12421006</v>
      </c>
      <c r="AC8514" s="42" t="s">
        <v>121</v>
      </c>
      <c r="AD8514" s="42">
        <v>0</v>
      </c>
      <c r="AE8514" s="42"/>
      <c r="AF8514" s="42">
        <v>70005</v>
      </c>
      <c r="AG8514" s="42"/>
      <c r="AH8514" s="42">
        <v>540000</v>
      </c>
      <c r="AI8514" s="42" t="s">
        <v>7668</v>
      </c>
      <c r="AJ8514" s="42" t="s">
        <v>7894</v>
      </c>
      <c r="AK8514" s="42" t="s">
        <v>345</v>
      </c>
      <c r="AL8514" t="s">
        <v>7914</v>
      </c>
    </row>
    <row r="8515" spans="2:38">
      <c r="B8515" s="16" t="n">
        <f>10000000+INDEX(编号表!$B:$B,MATCH(F8515,编号表!$A:$A,0))*100000+INDEX(编号表!$F:$F,MATCH(D8515,编号表!$E:$E,0))*1000+INDEX(编号表!$D:$D,MATCH(E8515,编号表!$C:$C,0))*10000+G8515</f>
        <v>12445060</v>
      </c>
      <c r="C8515" s="42" t="s">
        <v>8625</v>
      </c>
      <c r="D8515" s="42" t="s">
        <v>111</v>
      </c>
      <c r="E8515" s="42" t="s">
        <v>345</v>
      </c>
      <c r="F8515" s="42" t="s">
        <v>7668</v>
      </c>
      <c r="G8515" s="42">
        <v>60</v>
      </c>
      <c r="H8515" s="42"/>
      <c r="I8515" s="42">
        <v>60</v>
      </c>
      <c r="J8515" s="42" t="str">
        <f t="shared" si="141"/>
        <v>大类_神品元婴法宝</v>
      </c>
      <c r="K8515" s="42" t="s">
        <v>6624</v>
      </c>
      <c r="L8515" s="42"/>
      <c r="M8515" s="42" t="s">
        <v>7668</v>
      </c>
      <c r="N8515" s="42"/>
      <c r="O8515" s="42">
        <v>0</v>
      </c>
      <c r="P8515" s="42" t="b">
        <v>1</v>
      </c>
      <c r="Q8515" s="42"/>
      <c r="R8515" s="42" t="b">
        <v>0</v>
      </c>
      <c r="S8515" s="42">
        <v>1</v>
      </c>
      <c r="T8515" s="42" t="s">
        <v>91</v>
      </c>
      <c r="U8515" s="42">
        <v>999</v>
      </c>
      <c r="V8515" s="42" t="s">
        <v>7669</v>
      </c>
      <c r="W8515" s="42">
        <v>45060</v>
      </c>
      <c r="X8515" s="42"/>
      <c r="Y8515" s="42" t="s">
        <v>7916</v>
      </c>
      <c r="Z8515" s="42" t="s">
        <v>7893</v>
      </c>
      <c r="AA8515" t="str" s="42">
        <v>法宝打造获得。成宝核心×1；主材：白华玉髓×1；辅材类别：石乳×1；特性材料类别：灵木灵核×1。</v>
      </c>
      <c r="AB8515" s="42">
        <v>12421006</v>
      </c>
      <c r="AC8515" s="42" t="s">
        <v>121</v>
      </c>
      <c r="AD8515" s="42">
        <v>0</v>
      </c>
      <c r="AE8515" s="42"/>
      <c r="AF8515" s="42">
        <v>70005</v>
      </c>
      <c r="AG8515" s="42"/>
      <c r="AH8515" s="42">
        <v>540000</v>
      </c>
      <c r="AI8515" s="42" t="s">
        <v>7668</v>
      </c>
      <c r="AJ8515" s="42" t="s">
        <v>7894</v>
      </c>
      <c r="AK8515" s="42" t="s">
        <v>345</v>
      </c>
      <c r="AL8515" t="s">
        <v>7918</v>
      </c>
    </row>
    <row r="8516" spans="2:38">
      <c r="B8516" s="16" t="n">
        <f>10000000+INDEX(编号表!$B:$B,MATCH(F8516,编号表!$A:$A,0))*100000+INDEX(编号表!$F:$F,MATCH(D8516,编号表!$E:$E,0))*1000+INDEX(编号表!$D:$D,MATCH(E8516,编号表!$C:$C,0))*10000+G8516</f>
        <v>12445061</v>
      </c>
      <c r="C8516" s="42" t="s">
        <v>8627</v>
      </c>
      <c r="D8516" s="42" t="s">
        <v>111</v>
      </c>
      <c r="E8516" s="42" t="s">
        <v>345</v>
      </c>
      <c r="F8516" s="42" t="s">
        <v>7668</v>
      </c>
      <c r="G8516" s="42">
        <v>61</v>
      </c>
      <c r="H8516" s="42"/>
      <c r="I8516" s="42">
        <v>60</v>
      </c>
      <c r="J8516" s="42" t="str">
        <f t="shared" si="141"/>
        <v>大类_神品元婴法宝</v>
      </c>
      <c r="K8516" s="42" t="s">
        <v>6624</v>
      </c>
      <c r="L8516" s="42"/>
      <c r="M8516" s="42" t="s">
        <v>7668</v>
      </c>
      <c r="N8516" s="42"/>
      <c r="O8516" s="42">
        <v>0</v>
      </c>
      <c r="P8516" s="42" t="b">
        <v>1</v>
      </c>
      <c r="Q8516" s="42"/>
      <c r="R8516" s="42" t="b">
        <v>0</v>
      </c>
      <c r="S8516" s="42">
        <v>1</v>
      </c>
      <c r="T8516" s="42" t="s">
        <v>91</v>
      </c>
      <c r="U8516" s="42">
        <v>999</v>
      </c>
      <c r="V8516" s="42" t="s">
        <v>7669</v>
      </c>
      <c r="W8516" s="42">
        <v>45061</v>
      </c>
      <c r="X8516" s="42"/>
      <c r="Y8516" s="42" t="s">
        <v>7920</v>
      </c>
      <c r="Z8516" s="42" t="s">
        <v>7893</v>
      </c>
      <c r="AA8516" t="str" s="42">
        <v>法宝打造获得。成宝核心×1；主材：白华玉髓×1；辅材类别：石乳×1；特性材料类别：金行凝华×1。</v>
      </c>
      <c r="AB8516" s="42">
        <v>12421006</v>
      </c>
      <c r="AC8516" s="42" t="s">
        <v>121</v>
      </c>
      <c r="AD8516" s="42">
        <v>0</v>
      </c>
      <c r="AE8516" s="42"/>
      <c r="AF8516" s="42">
        <v>70005</v>
      </c>
      <c r="AG8516" s="42"/>
      <c r="AH8516" s="42">
        <v>540000</v>
      </c>
      <c r="AI8516" s="42" t="s">
        <v>7668</v>
      </c>
      <c r="AJ8516" s="42" t="s">
        <v>7894</v>
      </c>
      <c r="AK8516" s="42" t="s">
        <v>345</v>
      </c>
      <c r="AL8516" t="s">
        <v>7922</v>
      </c>
    </row>
    <row r="8517" spans="2:38">
      <c r="B8517" s="16" t="n">
        <f>10000000+INDEX(编号表!$B:$B,MATCH(F8517,编号表!$A:$A,0))*100000+INDEX(编号表!$F:$F,MATCH(D8517,编号表!$E:$E,0))*1000+INDEX(编号表!$D:$D,MATCH(E8517,编号表!$C:$C,0))*10000+G8517</f>
        <v>12445062</v>
      </c>
      <c r="C8517" s="42" t="s">
        <v>8629</v>
      </c>
      <c r="D8517" s="42" t="s">
        <v>111</v>
      </c>
      <c r="E8517" s="42" t="s">
        <v>345</v>
      </c>
      <c r="F8517" s="42" t="s">
        <v>7668</v>
      </c>
      <c r="G8517" s="42">
        <v>62</v>
      </c>
      <c r="H8517" s="42"/>
      <c r="I8517" s="42">
        <v>60</v>
      </c>
      <c r="J8517" s="42" t="str">
        <f t="shared" si="141"/>
        <v>大类_神品元婴法宝</v>
      </c>
      <c r="K8517" s="42" t="s">
        <v>6624</v>
      </c>
      <c r="L8517" s="42"/>
      <c r="M8517" s="42" t="s">
        <v>7668</v>
      </c>
      <c r="N8517" s="42"/>
      <c r="O8517" s="42">
        <v>0</v>
      </c>
      <c r="P8517" s="42" t="b">
        <v>1</v>
      </c>
      <c r="Q8517" s="42"/>
      <c r="R8517" s="42" t="b">
        <v>0</v>
      </c>
      <c r="S8517" s="42">
        <v>1</v>
      </c>
      <c r="T8517" s="42" t="s">
        <v>91</v>
      </c>
      <c r="U8517" s="42">
        <v>999</v>
      </c>
      <c r="V8517" s="42" t="s">
        <v>7669</v>
      </c>
      <c r="W8517" s="42">
        <v>45062</v>
      </c>
      <c r="X8517" s="42"/>
      <c r="Y8517" s="42" t="s">
        <v>7924</v>
      </c>
      <c r="Z8517" s="42" t="s">
        <v>7893</v>
      </c>
      <c r="AA8517" t="str" s="42">
        <v>法宝打造获得。成宝核心×1；主材：白华玉髓×1；辅材类别：石乳×1；特性材料类别：木行凝华×1。</v>
      </c>
      <c r="AB8517" s="42">
        <v>12421006</v>
      </c>
      <c r="AC8517" s="42" t="s">
        <v>121</v>
      </c>
      <c r="AD8517" s="42">
        <v>0</v>
      </c>
      <c r="AE8517" s="42"/>
      <c r="AF8517" s="42">
        <v>70005</v>
      </c>
      <c r="AG8517" s="42"/>
      <c r="AH8517" s="42">
        <v>540000</v>
      </c>
      <c r="AI8517" s="42" t="s">
        <v>7668</v>
      </c>
      <c r="AJ8517" s="42" t="s">
        <v>7894</v>
      </c>
      <c r="AK8517" s="42" t="s">
        <v>345</v>
      </c>
      <c r="AL8517" t="s">
        <v>7926</v>
      </c>
    </row>
    <row r="8518" spans="2:38">
      <c r="B8518" s="16" t="n">
        <f>10000000+INDEX(编号表!$B:$B,MATCH(F8518,编号表!$A:$A,0))*100000+INDEX(编号表!$F:$F,MATCH(D8518,编号表!$E:$E,0))*1000+INDEX(编号表!$D:$D,MATCH(E8518,编号表!$C:$C,0))*10000+G8518</f>
        <v>12445063</v>
      </c>
      <c r="C8518" s="42" t="s">
        <v>8631</v>
      </c>
      <c r="D8518" s="42" t="s">
        <v>111</v>
      </c>
      <c r="E8518" s="42" t="s">
        <v>345</v>
      </c>
      <c r="F8518" s="42" t="s">
        <v>7668</v>
      </c>
      <c r="G8518" s="42">
        <v>63</v>
      </c>
      <c r="H8518" s="42"/>
      <c r="I8518" s="42">
        <v>60</v>
      </c>
      <c r="J8518" s="42" t="str">
        <f t="shared" si="141"/>
        <v>大类_神品元婴法宝</v>
      </c>
      <c r="K8518" s="42" t="s">
        <v>6624</v>
      </c>
      <c r="L8518" s="42"/>
      <c r="M8518" s="42" t="s">
        <v>7668</v>
      </c>
      <c r="N8518" s="42"/>
      <c r="O8518" s="42">
        <v>0</v>
      </c>
      <c r="P8518" s="42" t="b">
        <v>1</v>
      </c>
      <c r="Q8518" s="42"/>
      <c r="R8518" s="42" t="b">
        <v>0</v>
      </c>
      <c r="S8518" s="42">
        <v>1</v>
      </c>
      <c r="T8518" s="42" t="s">
        <v>91</v>
      </c>
      <c r="U8518" s="42">
        <v>999</v>
      </c>
      <c r="V8518" s="42" t="s">
        <v>7669</v>
      </c>
      <c r="W8518" s="42">
        <v>45063</v>
      </c>
      <c r="X8518" s="42"/>
      <c r="Y8518" s="42" t="s">
        <v>7928</v>
      </c>
      <c r="Z8518" s="42" t="s">
        <v>7893</v>
      </c>
      <c r="AA8518" t="str" s="42">
        <v>法宝打造获得。成宝核心×1；主材：白华玉髓×1；辅材类别：石乳×1；特性材料类别：水行凝华×1。</v>
      </c>
      <c r="AB8518" s="42">
        <v>12421006</v>
      </c>
      <c r="AC8518" s="42" t="s">
        <v>121</v>
      </c>
      <c r="AD8518" s="42">
        <v>0</v>
      </c>
      <c r="AE8518" s="42"/>
      <c r="AF8518" s="42">
        <v>70005</v>
      </c>
      <c r="AG8518" s="42"/>
      <c r="AH8518" s="42">
        <v>540000</v>
      </c>
      <c r="AI8518" s="42" t="s">
        <v>7668</v>
      </c>
      <c r="AJ8518" s="42" t="s">
        <v>7894</v>
      </c>
      <c r="AK8518" s="42" t="s">
        <v>345</v>
      </c>
      <c r="AL8518" t="s">
        <v>7930</v>
      </c>
    </row>
    <row r="8519" spans="2:38">
      <c r="B8519" s="16" t="n">
        <f>10000000+INDEX(编号表!$B:$B,MATCH(F8519,编号表!$A:$A,0))*100000+INDEX(编号表!$F:$F,MATCH(D8519,编号表!$E:$E,0))*1000+INDEX(编号表!$D:$D,MATCH(E8519,编号表!$C:$C,0))*10000+G8519</f>
        <v>12445064</v>
      </c>
      <c r="C8519" s="42" t="s">
        <v>8633</v>
      </c>
      <c r="D8519" s="42" t="s">
        <v>111</v>
      </c>
      <c r="E8519" s="42" t="s">
        <v>345</v>
      </c>
      <c r="F8519" s="42" t="s">
        <v>7668</v>
      </c>
      <c r="G8519" s="42">
        <v>64</v>
      </c>
      <c r="H8519" s="42"/>
      <c r="I8519" s="42">
        <v>60</v>
      </c>
      <c r="J8519" s="42" t="str">
        <f t="shared" si="141"/>
        <v>大类_神品元婴法宝</v>
      </c>
      <c r="K8519" s="42" t="s">
        <v>6624</v>
      </c>
      <c r="L8519" s="42"/>
      <c r="M8519" s="42" t="s">
        <v>7668</v>
      </c>
      <c r="N8519" s="42"/>
      <c r="O8519" s="42">
        <v>0</v>
      </c>
      <c r="P8519" s="42" t="b">
        <v>1</v>
      </c>
      <c r="Q8519" s="42"/>
      <c r="R8519" s="42" t="b">
        <v>0</v>
      </c>
      <c r="S8519" s="42">
        <v>1</v>
      </c>
      <c r="T8519" s="42" t="s">
        <v>91</v>
      </c>
      <c r="U8519" s="42">
        <v>999</v>
      </c>
      <c r="V8519" s="42" t="s">
        <v>7669</v>
      </c>
      <c r="W8519" s="42">
        <v>45064</v>
      </c>
      <c r="X8519" s="42"/>
      <c r="Y8519" s="42" t="s">
        <v>7932</v>
      </c>
      <c r="Z8519" s="42" t="s">
        <v>7893</v>
      </c>
      <c r="AA8519" t="str" s="42">
        <v>法宝打造获得。成宝核心×1；主材：白华玉髓×1；辅材类别：石乳×1；特性材料类别：火行凝华×1。</v>
      </c>
      <c r="AB8519" s="42">
        <v>12421006</v>
      </c>
      <c r="AC8519" s="42" t="s">
        <v>121</v>
      </c>
      <c r="AD8519" s="42">
        <v>0</v>
      </c>
      <c r="AE8519" s="42"/>
      <c r="AF8519" s="42">
        <v>70005</v>
      </c>
      <c r="AG8519" s="42"/>
      <c r="AH8519" s="42">
        <v>540000</v>
      </c>
      <c r="AI8519" s="42" t="s">
        <v>7668</v>
      </c>
      <c r="AJ8519" s="42" t="s">
        <v>7894</v>
      </c>
      <c r="AK8519" s="42" t="s">
        <v>345</v>
      </c>
      <c r="AL8519" t="s">
        <v>7934</v>
      </c>
    </row>
    <row r="8520" spans="2:38">
      <c r="B8520" s="16" t="n">
        <f>10000000+INDEX(编号表!$B:$B,MATCH(F8520,编号表!$A:$A,0))*100000+INDEX(编号表!$F:$F,MATCH(D8520,编号表!$E:$E,0))*1000+INDEX(编号表!$D:$D,MATCH(E8520,编号表!$C:$C,0))*10000+G8520</f>
        <v>12445065</v>
      </c>
      <c r="C8520" s="42" t="s">
        <v>8635</v>
      </c>
      <c r="D8520" s="42" t="s">
        <v>111</v>
      </c>
      <c r="E8520" s="42" t="s">
        <v>345</v>
      </c>
      <c r="F8520" s="42" t="s">
        <v>7668</v>
      </c>
      <c r="G8520" s="42">
        <v>65</v>
      </c>
      <c r="H8520" s="42"/>
      <c r="I8520" s="42">
        <v>60</v>
      </c>
      <c r="J8520" s="42" t="str">
        <f t="shared" si="141"/>
        <v>大类_神品元婴法宝</v>
      </c>
      <c r="K8520" s="42" t="s">
        <v>6624</v>
      </c>
      <c r="L8520" s="42"/>
      <c r="M8520" s="42" t="s">
        <v>7668</v>
      </c>
      <c r="N8520" s="42"/>
      <c r="O8520" s="42">
        <v>0</v>
      </c>
      <c r="P8520" s="42" t="b">
        <v>1</v>
      </c>
      <c r="Q8520" s="42"/>
      <c r="R8520" s="42" t="b">
        <v>0</v>
      </c>
      <c r="S8520" s="42">
        <v>1</v>
      </c>
      <c r="T8520" s="42" t="s">
        <v>91</v>
      </c>
      <c r="U8520" s="42">
        <v>999</v>
      </c>
      <c r="V8520" s="42" t="s">
        <v>7669</v>
      </c>
      <c r="W8520" s="42">
        <v>45065</v>
      </c>
      <c r="X8520" s="42"/>
      <c r="Y8520" s="42" t="s">
        <v>7936</v>
      </c>
      <c r="Z8520" s="42" t="s">
        <v>7893</v>
      </c>
      <c r="AA8520" t="str" s="42">
        <v>法宝打造获得。成宝核心×1；主材：白华玉髓×1；辅材类别：石乳×1；特性材料类别：土行凝华×1。</v>
      </c>
      <c r="AB8520" s="42">
        <v>12421006</v>
      </c>
      <c r="AC8520" s="42" t="s">
        <v>121</v>
      </c>
      <c r="AD8520" s="42">
        <v>0</v>
      </c>
      <c r="AE8520" s="42"/>
      <c r="AF8520" s="42">
        <v>70005</v>
      </c>
      <c r="AG8520" s="42"/>
      <c r="AH8520" s="42">
        <v>540000</v>
      </c>
      <c r="AI8520" s="42" t="s">
        <v>7668</v>
      </c>
      <c r="AJ8520" s="42" t="s">
        <v>7894</v>
      </c>
      <c r="AK8520" s="42" t="s">
        <v>345</v>
      </c>
      <c r="AL8520" t="s">
        <v>7938</v>
      </c>
    </row>
    <row r="8521" spans="2:38">
      <c r="B8521" s="16" t="n">
        <f>10000000+INDEX(编号表!$B:$B,MATCH(F8521,编号表!$A:$A,0))*100000+INDEX(编号表!$F:$F,MATCH(D8521,编号表!$E:$E,0))*1000+INDEX(编号表!$D:$D,MATCH(E8521,编号表!$C:$C,0))*10000+G8521</f>
        <v>12445066</v>
      </c>
      <c r="C8521" s="42" t="s">
        <v>8820</v>
      </c>
      <c r="D8521" s="42" t="s">
        <v>111</v>
      </c>
      <c r="E8521" s="42" t="s">
        <v>345</v>
      </c>
      <c r="F8521" s="42" t="s">
        <v>7668</v>
      </c>
      <c r="G8521" s="42">
        <v>66</v>
      </c>
      <c r="H8521" s="42"/>
      <c r="I8521" s="42">
        <v>60</v>
      </c>
      <c r="J8521" s="42" t="str">
        <f t="shared" si="141"/>
        <v>大类_神品元婴法宝</v>
      </c>
      <c r="K8521" s="42" t="s">
        <v>6624</v>
      </c>
      <c r="L8521" s="42"/>
      <c r="M8521" s="42" t="s">
        <v>7668</v>
      </c>
      <c r="N8521" s="42"/>
      <c r="O8521" s="42">
        <v>0</v>
      </c>
      <c r="P8521" s="42" t="b">
        <v>1</v>
      </c>
      <c r="Q8521" s="42"/>
      <c r="R8521" s="42" t="b">
        <v>0</v>
      </c>
      <c r="S8521" s="42">
        <v>1</v>
      </c>
      <c r="T8521" s="42" t="s">
        <v>91</v>
      </c>
      <c r="U8521" s="42">
        <v>999</v>
      </c>
      <c r="V8521" s="42" t="s">
        <v>339</v>
      </c>
      <c r="W8521" s="42">
        <v>2445066</v>
      </c>
      <c r="X8521" s="42"/>
      <c r="Y8521" s="42" t="s">
        <v>7940</v>
      </c>
      <c r="Z8521" s="42" t="s">
        <v>7941</v>
      </c>
      <c r="AA8521" t="str" s="42">
        <v>法宝打造获得。成宝核心×1；主材：青纹玄铁×1；辅材类别：玄砂×1；特性材料类别：金行凝华×1。</v>
      </c>
      <c r="AB8521" s="42">
        <v>12421007</v>
      </c>
      <c r="AC8521" s="42" t="s">
        <v>121</v>
      </c>
      <c r="AD8521" s="42">
        <v>0</v>
      </c>
      <c r="AE8521" s="42"/>
      <c r="AF8521" s="42">
        <v>70005</v>
      </c>
      <c r="AG8521" s="42"/>
      <c r="AH8521" s="42">
        <v>540000</v>
      </c>
      <c r="AI8521" s="42" t="s">
        <v>7668</v>
      </c>
      <c r="AJ8521" s="42" t="s">
        <v>7943</v>
      </c>
      <c r="AK8521" s="42" t="s">
        <v>345</v>
      </c>
      <c r="AL8521" t="s">
        <v>7944</v>
      </c>
    </row>
    <row r="8522" spans="2:38">
      <c r="B8522" s="16" t="n">
        <f>10000000+INDEX(编号表!$B:$B,MATCH(F8522,编号表!$A:$A,0))*100000+INDEX(编号表!$F:$F,MATCH(D8522,编号表!$E:$E,0))*1000+INDEX(编号表!$D:$D,MATCH(E8522,编号表!$C:$C,0))*10000+G8522</f>
        <v>12445067</v>
      </c>
      <c r="C8522" s="42" t="s">
        <v>8821</v>
      </c>
      <c r="D8522" s="42" t="s">
        <v>111</v>
      </c>
      <c r="E8522" s="42" t="s">
        <v>345</v>
      </c>
      <c r="F8522" s="42" t="s">
        <v>7668</v>
      </c>
      <c r="G8522" s="42">
        <v>67</v>
      </c>
      <c r="H8522" s="42"/>
      <c r="I8522" s="42">
        <v>60</v>
      </c>
      <c r="J8522" s="42" t="str">
        <f t="shared" si="141"/>
        <v>大类_神品元婴法宝</v>
      </c>
      <c r="K8522" s="42" t="s">
        <v>6624</v>
      </c>
      <c r="L8522" s="42"/>
      <c r="M8522" s="42" t="s">
        <v>7668</v>
      </c>
      <c r="N8522" s="42"/>
      <c r="O8522" s="42">
        <v>0</v>
      </c>
      <c r="P8522" s="42" t="b">
        <v>1</v>
      </c>
      <c r="Q8522" s="42"/>
      <c r="R8522" s="42" t="b">
        <v>0</v>
      </c>
      <c r="S8522" s="42">
        <v>1</v>
      </c>
      <c r="T8522" s="42" t="s">
        <v>91</v>
      </c>
      <c r="U8522" s="42">
        <v>999</v>
      </c>
      <c r="V8522" s="42" t="s">
        <v>339</v>
      </c>
      <c r="W8522" s="42">
        <v>2445067</v>
      </c>
      <c r="X8522" s="42"/>
      <c r="Y8522" s="42" t="s">
        <v>7946</v>
      </c>
      <c r="Z8522" s="42" t="s">
        <v>7941</v>
      </c>
      <c r="AA8522" t="str" s="42">
        <v>法宝打造获得。成宝核心×1；主材：青纹玄铁×1；辅材类别：玄砂×1；特性材料类别：木行凝华×1。</v>
      </c>
      <c r="AB8522" s="42">
        <v>12421007</v>
      </c>
      <c r="AC8522" s="42" t="s">
        <v>121</v>
      </c>
      <c r="AD8522" s="42">
        <v>0</v>
      </c>
      <c r="AE8522" s="42"/>
      <c r="AF8522" s="42">
        <v>70005</v>
      </c>
      <c r="AG8522" s="42"/>
      <c r="AH8522" s="42">
        <v>540000</v>
      </c>
      <c r="AI8522" s="42" t="s">
        <v>7668</v>
      </c>
      <c r="AJ8522" s="42" t="s">
        <v>7943</v>
      </c>
      <c r="AK8522" s="42" t="s">
        <v>345</v>
      </c>
      <c r="AL8522" t="s">
        <v>7948</v>
      </c>
    </row>
    <row r="8523" spans="2:38">
      <c r="B8523" s="16" t="n">
        <f>10000000+INDEX(编号表!$B:$B,MATCH(F8523,编号表!$A:$A,0))*100000+INDEX(编号表!$F:$F,MATCH(D8523,编号表!$E:$E,0))*1000+INDEX(编号表!$D:$D,MATCH(E8523,编号表!$C:$C,0))*10000+G8523</f>
        <v>12445068</v>
      </c>
      <c r="C8523" s="42" t="s">
        <v>8822</v>
      </c>
      <c r="D8523" s="42" t="s">
        <v>111</v>
      </c>
      <c r="E8523" s="42" t="s">
        <v>345</v>
      </c>
      <c r="F8523" s="42" t="s">
        <v>7668</v>
      </c>
      <c r="G8523" s="42">
        <v>68</v>
      </c>
      <c r="H8523" s="42"/>
      <c r="I8523" s="42">
        <v>60</v>
      </c>
      <c r="J8523" s="42" t="str">
        <f t="shared" si="141"/>
        <v>大类_神品元婴法宝</v>
      </c>
      <c r="K8523" s="42" t="s">
        <v>6624</v>
      </c>
      <c r="L8523" s="42"/>
      <c r="M8523" s="42" t="s">
        <v>7668</v>
      </c>
      <c r="N8523" s="42"/>
      <c r="O8523" s="42">
        <v>0</v>
      </c>
      <c r="P8523" s="42" t="b">
        <v>1</v>
      </c>
      <c r="Q8523" s="42"/>
      <c r="R8523" s="42" t="b">
        <v>0</v>
      </c>
      <c r="S8523" s="42">
        <v>1</v>
      </c>
      <c r="T8523" s="42" t="s">
        <v>91</v>
      </c>
      <c r="U8523" s="42">
        <v>999</v>
      </c>
      <c r="V8523" s="42" t="s">
        <v>339</v>
      </c>
      <c r="W8523" s="42">
        <v>2445068</v>
      </c>
      <c r="X8523" s="42"/>
      <c r="Y8523" s="42" t="s">
        <v>7950</v>
      </c>
      <c r="Z8523" s="42" t="s">
        <v>7941</v>
      </c>
      <c r="AA8523" t="str" s="42">
        <v>法宝打造获得。成宝核心×1；主材：青纹玄铁×1；辅材类别：玄砂×1；特性材料类别：水行凝华×1。</v>
      </c>
      <c r="AB8523" s="42">
        <v>12421007</v>
      </c>
      <c r="AC8523" s="42" t="s">
        <v>121</v>
      </c>
      <c r="AD8523" s="42">
        <v>0</v>
      </c>
      <c r="AE8523" s="42"/>
      <c r="AF8523" s="42">
        <v>70005</v>
      </c>
      <c r="AG8523" s="42"/>
      <c r="AH8523" s="42">
        <v>540000</v>
      </c>
      <c r="AI8523" s="42" t="s">
        <v>7668</v>
      </c>
      <c r="AJ8523" s="42" t="s">
        <v>7943</v>
      </c>
      <c r="AK8523" s="42" t="s">
        <v>345</v>
      </c>
      <c r="AL8523" t="s">
        <v>7952</v>
      </c>
    </row>
    <row r="8524" spans="2:38">
      <c r="B8524" s="16" t="n">
        <f>10000000+INDEX(编号表!$B:$B,MATCH(F8524,编号表!$A:$A,0))*100000+INDEX(编号表!$F:$F,MATCH(D8524,编号表!$E:$E,0))*1000+INDEX(编号表!$D:$D,MATCH(E8524,编号表!$C:$C,0))*10000+G8524</f>
        <v>12445069</v>
      </c>
      <c r="C8524" s="42" t="s">
        <v>8823</v>
      </c>
      <c r="D8524" s="42" t="s">
        <v>111</v>
      </c>
      <c r="E8524" s="42" t="s">
        <v>345</v>
      </c>
      <c r="F8524" s="42" t="s">
        <v>7668</v>
      </c>
      <c r="G8524" s="42">
        <v>69</v>
      </c>
      <c r="H8524" s="42"/>
      <c r="I8524" s="42">
        <v>60</v>
      </c>
      <c r="J8524" s="42" t="str">
        <f t="shared" si="141"/>
        <v>大类_神品元婴法宝</v>
      </c>
      <c r="K8524" s="42" t="s">
        <v>6624</v>
      </c>
      <c r="L8524" s="42"/>
      <c r="M8524" s="42" t="s">
        <v>7668</v>
      </c>
      <c r="N8524" s="42"/>
      <c r="O8524" s="42">
        <v>0</v>
      </c>
      <c r="P8524" s="42" t="b">
        <v>1</v>
      </c>
      <c r="Q8524" s="42"/>
      <c r="R8524" s="42" t="b">
        <v>0</v>
      </c>
      <c r="S8524" s="42">
        <v>1</v>
      </c>
      <c r="T8524" s="42" t="s">
        <v>91</v>
      </c>
      <c r="U8524" s="42">
        <v>999</v>
      </c>
      <c r="V8524" s="42" t="s">
        <v>339</v>
      </c>
      <c r="W8524" s="42">
        <v>2445069</v>
      </c>
      <c r="X8524" s="42"/>
      <c r="Y8524" s="42" t="s">
        <v>7954</v>
      </c>
      <c r="Z8524" s="42" t="s">
        <v>7941</v>
      </c>
      <c r="AA8524" t="str" s="42">
        <v>法宝打造获得。成宝核心×1；主材：青纹玄铁×1；辅材类别：玄砂×1；特性材料类别：火行凝华×1。</v>
      </c>
      <c r="AB8524" s="42">
        <v>12421007</v>
      </c>
      <c r="AC8524" s="42" t="s">
        <v>121</v>
      </c>
      <c r="AD8524" s="42">
        <v>0</v>
      </c>
      <c r="AE8524" s="42"/>
      <c r="AF8524" s="42">
        <v>70005</v>
      </c>
      <c r="AG8524" s="42"/>
      <c r="AH8524" s="42">
        <v>540000</v>
      </c>
      <c r="AI8524" s="42" t="s">
        <v>7668</v>
      </c>
      <c r="AJ8524" s="42" t="s">
        <v>7943</v>
      </c>
      <c r="AK8524" s="42" t="s">
        <v>345</v>
      </c>
      <c r="AL8524" t="s">
        <v>7956</v>
      </c>
    </row>
    <row r="8525" spans="2:38">
      <c r="B8525" s="16" t="n">
        <f>10000000+INDEX(编号表!$B:$B,MATCH(F8525,编号表!$A:$A,0))*100000+INDEX(编号表!$F:$F,MATCH(D8525,编号表!$E:$E,0))*1000+INDEX(编号表!$D:$D,MATCH(E8525,编号表!$C:$C,0))*10000+G8525</f>
        <v>12445070</v>
      </c>
      <c r="C8525" s="42" t="s">
        <v>8824</v>
      </c>
      <c r="D8525" s="42" t="s">
        <v>111</v>
      </c>
      <c r="E8525" s="42" t="s">
        <v>345</v>
      </c>
      <c r="F8525" s="42" t="s">
        <v>7668</v>
      </c>
      <c r="G8525" s="42">
        <v>70</v>
      </c>
      <c r="H8525" s="42"/>
      <c r="I8525" s="42">
        <v>60</v>
      </c>
      <c r="J8525" s="42" t="str">
        <f t="shared" si="141"/>
        <v>大类_神品元婴法宝</v>
      </c>
      <c r="K8525" s="42" t="s">
        <v>6624</v>
      </c>
      <c r="L8525" s="42"/>
      <c r="M8525" s="42" t="s">
        <v>7668</v>
      </c>
      <c r="N8525" s="42"/>
      <c r="O8525" s="42">
        <v>0</v>
      </c>
      <c r="P8525" s="42" t="b">
        <v>1</v>
      </c>
      <c r="Q8525" s="42"/>
      <c r="R8525" s="42" t="b">
        <v>0</v>
      </c>
      <c r="S8525" s="42">
        <v>1</v>
      </c>
      <c r="T8525" s="42" t="s">
        <v>91</v>
      </c>
      <c r="U8525" s="42">
        <v>999</v>
      </c>
      <c r="V8525" s="42" t="s">
        <v>339</v>
      </c>
      <c r="W8525" s="42">
        <v>2445070</v>
      </c>
      <c r="X8525" s="42"/>
      <c r="Y8525" s="42" t="s">
        <v>7958</v>
      </c>
      <c r="Z8525" s="42" t="s">
        <v>7941</v>
      </c>
      <c r="AA8525" t="str" s="42">
        <v>法宝打造获得。成宝核心×1；主材：青纹玄铁×1；辅材类别：玄砂×1；特性材料类别：土行凝华×1。</v>
      </c>
      <c r="AB8525" s="42">
        <v>12421007</v>
      </c>
      <c r="AC8525" s="42" t="s">
        <v>121</v>
      </c>
      <c r="AD8525" s="42">
        <v>0</v>
      </c>
      <c r="AE8525" s="42"/>
      <c r="AF8525" s="42">
        <v>70005</v>
      </c>
      <c r="AG8525" s="42"/>
      <c r="AH8525" s="42">
        <v>540000</v>
      </c>
      <c r="AI8525" s="42" t="s">
        <v>7668</v>
      </c>
      <c r="AJ8525" s="42" t="s">
        <v>7943</v>
      </c>
      <c r="AK8525" s="42" t="s">
        <v>345</v>
      </c>
      <c r="AL8525" t="s">
        <v>7960</v>
      </c>
    </row>
    <row r="8526" spans="2:38">
      <c r="B8526" s="16" t="n">
        <f>10000000+INDEX(编号表!$B:$B,MATCH(F8526,编号表!$A:$A,0))*100000+INDEX(编号表!$F:$F,MATCH(D8526,编号表!$E:$E,0))*1000+INDEX(编号表!$D:$D,MATCH(E8526,编号表!$C:$C,0))*10000+G8526</f>
        <v>12445071</v>
      </c>
      <c r="C8526" s="42" t="s">
        <v>8825</v>
      </c>
      <c r="D8526" s="42" t="s">
        <v>111</v>
      </c>
      <c r="E8526" s="42" t="s">
        <v>345</v>
      </c>
      <c r="F8526" s="42" t="s">
        <v>7668</v>
      </c>
      <c r="G8526" s="42">
        <v>71</v>
      </c>
      <c r="H8526" s="42"/>
      <c r="I8526" s="42">
        <v>60</v>
      </c>
      <c r="J8526" s="42" t="str">
        <f t="shared" ref="J8526:J8589" si="142">"大类_"&amp;D8526&amp;E8526&amp;F8526</f>
        <v>大类_神品元婴法宝</v>
      </c>
      <c r="K8526" s="42" t="s">
        <v>6624</v>
      </c>
      <c r="L8526" s="42"/>
      <c r="M8526" s="42" t="s">
        <v>7668</v>
      </c>
      <c r="N8526" s="42"/>
      <c r="O8526" s="42">
        <v>0</v>
      </c>
      <c r="P8526" s="42" t="b">
        <v>1</v>
      </c>
      <c r="Q8526" s="42"/>
      <c r="R8526" s="42" t="b">
        <v>0</v>
      </c>
      <c r="S8526" s="42">
        <v>1</v>
      </c>
      <c r="T8526" s="42" t="s">
        <v>91</v>
      </c>
      <c r="U8526" s="42">
        <v>999</v>
      </c>
      <c r="V8526" s="42" t="s">
        <v>339</v>
      </c>
      <c r="W8526" s="42">
        <v>2445071</v>
      </c>
      <c r="X8526" s="42"/>
      <c r="Y8526" s="42" t="s">
        <v>7962</v>
      </c>
      <c r="Z8526" s="42" t="s">
        <v>7941</v>
      </c>
      <c r="AA8526" t="str" s="42">
        <v>法宝打造获得。成宝核心×1；主材：青纹玄铁×1；辅材类别：古炉铜×1；特性材料类别：金行凝华×1。</v>
      </c>
      <c r="AB8526" s="42">
        <v>12421007</v>
      </c>
      <c r="AC8526" s="42" t="s">
        <v>121</v>
      </c>
      <c r="AD8526" s="42">
        <v>0</v>
      </c>
      <c r="AE8526" s="42"/>
      <c r="AF8526" s="42">
        <v>70005</v>
      </c>
      <c r="AG8526" s="42"/>
      <c r="AH8526" s="42">
        <v>540000</v>
      </c>
      <c r="AI8526" s="42" t="s">
        <v>7668</v>
      </c>
      <c r="AJ8526" s="42" t="s">
        <v>7943</v>
      </c>
      <c r="AK8526" s="42" t="s">
        <v>345</v>
      </c>
      <c r="AL8526" t="s">
        <v>7964</v>
      </c>
    </row>
    <row r="8527" spans="2:38">
      <c r="B8527" s="16" t="n">
        <f>10000000+INDEX(编号表!$B:$B,MATCH(F8527,编号表!$A:$A,0))*100000+INDEX(编号表!$F:$F,MATCH(D8527,编号表!$E:$E,0))*1000+INDEX(编号表!$D:$D,MATCH(E8527,编号表!$C:$C,0))*10000+G8527</f>
        <v>12445072</v>
      </c>
      <c r="C8527" s="42" t="s">
        <v>8826</v>
      </c>
      <c r="D8527" s="42" t="s">
        <v>111</v>
      </c>
      <c r="E8527" s="42" t="s">
        <v>345</v>
      </c>
      <c r="F8527" s="42" t="s">
        <v>7668</v>
      </c>
      <c r="G8527" s="42">
        <v>72</v>
      </c>
      <c r="H8527" s="42"/>
      <c r="I8527" s="42">
        <v>60</v>
      </c>
      <c r="J8527" s="42" t="str">
        <f t="shared" si="142"/>
        <v>大类_神品元婴法宝</v>
      </c>
      <c r="K8527" s="42" t="s">
        <v>6624</v>
      </c>
      <c r="L8527" s="42"/>
      <c r="M8527" s="42" t="s">
        <v>7668</v>
      </c>
      <c r="N8527" s="42"/>
      <c r="O8527" s="42">
        <v>0</v>
      </c>
      <c r="P8527" s="42" t="b">
        <v>1</v>
      </c>
      <c r="Q8527" s="42"/>
      <c r="R8527" s="42" t="b">
        <v>0</v>
      </c>
      <c r="S8527" s="42">
        <v>1</v>
      </c>
      <c r="T8527" s="42" t="s">
        <v>91</v>
      </c>
      <c r="U8527" s="42">
        <v>999</v>
      </c>
      <c r="V8527" s="42" t="s">
        <v>339</v>
      </c>
      <c r="W8527" s="42">
        <v>2445072</v>
      </c>
      <c r="X8527" s="42"/>
      <c r="Y8527" s="42" t="s">
        <v>7966</v>
      </c>
      <c r="Z8527" s="42" t="s">
        <v>7941</v>
      </c>
      <c r="AA8527" t="str" s="42">
        <v>法宝打造获得。成宝核心×1；主材：青纹玄铁×1；辅材类别：古炉铜×1；特性材料类别：木行凝华×1。</v>
      </c>
      <c r="AB8527" s="42">
        <v>12421007</v>
      </c>
      <c r="AC8527" s="42" t="s">
        <v>121</v>
      </c>
      <c r="AD8527" s="42">
        <v>0</v>
      </c>
      <c r="AE8527" s="42"/>
      <c r="AF8527" s="42">
        <v>70005</v>
      </c>
      <c r="AG8527" s="42"/>
      <c r="AH8527" s="42">
        <v>540000</v>
      </c>
      <c r="AI8527" s="42" t="s">
        <v>7668</v>
      </c>
      <c r="AJ8527" s="42" t="s">
        <v>7943</v>
      </c>
      <c r="AK8527" s="42" t="s">
        <v>345</v>
      </c>
      <c r="AL8527" t="s">
        <v>7968</v>
      </c>
    </row>
    <row r="8528" spans="2:38">
      <c r="B8528" s="16" t="n">
        <f>10000000+INDEX(编号表!$B:$B,MATCH(F8528,编号表!$A:$A,0))*100000+INDEX(编号表!$F:$F,MATCH(D8528,编号表!$E:$E,0))*1000+INDEX(编号表!$D:$D,MATCH(E8528,编号表!$C:$C,0))*10000+G8528</f>
        <v>12445073</v>
      </c>
      <c r="C8528" s="42" t="s">
        <v>8827</v>
      </c>
      <c r="D8528" s="42" t="s">
        <v>111</v>
      </c>
      <c r="E8528" s="42" t="s">
        <v>345</v>
      </c>
      <c r="F8528" s="42" t="s">
        <v>7668</v>
      </c>
      <c r="G8528" s="42">
        <v>73</v>
      </c>
      <c r="H8528" s="42"/>
      <c r="I8528" s="42">
        <v>60</v>
      </c>
      <c r="J8528" s="42" t="str">
        <f t="shared" si="142"/>
        <v>大类_神品元婴法宝</v>
      </c>
      <c r="K8528" s="42" t="s">
        <v>6624</v>
      </c>
      <c r="L8528" s="42"/>
      <c r="M8528" s="42" t="s">
        <v>7668</v>
      </c>
      <c r="N8528" s="42"/>
      <c r="O8528" s="42">
        <v>0</v>
      </c>
      <c r="P8528" s="42" t="b">
        <v>1</v>
      </c>
      <c r="Q8528" s="42"/>
      <c r="R8528" s="42" t="b">
        <v>0</v>
      </c>
      <c r="S8528" s="42">
        <v>1</v>
      </c>
      <c r="T8528" s="42" t="s">
        <v>91</v>
      </c>
      <c r="U8528" s="42">
        <v>999</v>
      </c>
      <c r="V8528" s="42" t="s">
        <v>339</v>
      </c>
      <c r="W8528" s="42">
        <v>2445073</v>
      </c>
      <c r="X8528" s="42"/>
      <c r="Y8528" s="42" t="s">
        <v>7970</v>
      </c>
      <c r="Z8528" s="42" t="s">
        <v>7941</v>
      </c>
      <c r="AA8528" t="str" s="42">
        <v>法宝打造获得。成宝核心×1；主材：青纹玄铁×1；辅材类别：古炉铜×1；特性材料类别：水行凝华×1。</v>
      </c>
      <c r="AB8528" s="42">
        <v>12421007</v>
      </c>
      <c r="AC8528" s="42" t="s">
        <v>121</v>
      </c>
      <c r="AD8528" s="42">
        <v>0</v>
      </c>
      <c r="AE8528" s="42"/>
      <c r="AF8528" s="42">
        <v>70005</v>
      </c>
      <c r="AG8528" s="42"/>
      <c r="AH8528" s="42">
        <v>540000</v>
      </c>
      <c r="AI8528" s="42" t="s">
        <v>7668</v>
      </c>
      <c r="AJ8528" s="42" t="s">
        <v>7943</v>
      </c>
      <c r="AK8528" s="42" t="s">
        <v>345</v>
      </c>
      <c r="AL8528" t="s">
        <v>7972</v>
      </c>
    </row>
    <row r="8529" spans="2:38">
      <c r="B8529" s="16" t="n">
        <f>10000000+INDEX(编号表!$B:$B,MATCH(F8529,编号表!$A:$A,0))*100000+INDEX(编号表!$F:$F,MATCH(D8529,编号表!$E:$E,0))*1000+INDEX(编号表!$D:$D,MATCH(E8529,编号表!$C:$C,0))*10000+G8529</f>
        <v>12445074</v>
      </c>
      <c r="C8529" s="42" t="s">
        <v>8828</v>
      </c>
      <c r="D8529" s="42" t="s">
        <v>111</v>
      </c>
      <c r="E8529" s="42" t="s">
        <v>345</v>
      </c>
      <c r="F8529" s="42" t="s">
        <v>7668</v>
      </c>
      <c r="G8529" s="42">
        <v>74</v>
      </c>
      <c r="H8529" s="42"/>
      <c r="I8529" s="42">
        <v>60</v>
      </c>
      <c r="J8529" s="42" t="str">
        <f t="shared" si="142"/>
        <v>大类_神品元婴法宝</v>
      </c>
      <c r="K8529" s="42" t="s">
        <v>6624</v>
      </c>
      <c r="L8529" s="42"/>
      <c r="M8529" s="42" t="s">
        <v>7668</v>
      </c>
      <c r="N8529" s="42"/>
      <c r="O8529" s="42">
        <v>0</v>
      </c>
      <c r="P8529" s="42" t="b">
        <v>1</v>
      </c>
      <c r="Q8529" s="42"/>
      <c r="R8529" s="42" t="b">
        <v>0</v>
      </c>
      <c r="S8529" s="42">
        <v>1</v>
      </c>
      <c r="T8529" s="42" t="s">
        <v>91</v>
      </c>
      <c r="U8529" s="42">
        <v>999</v>
      </c>
      <c r="V8529" s="42" t="s">
        <v>339</v>
      </c>
      <c r="W8529" s="42">
        <v>2445074</v>
      </c>
      <c r="X8529" s="42"/>
      <c r="Y8529" s="42" t="s">
        <v>7974</v>
      </c>
      <c r="Z8529" s="42" t="s">
        <v>7941</v>
      </c>
      <c r="AA8529" t="str" s="42">
        <v>法宝打造获得。成宝核心×1；主材：青纹玄铁×1；辅材类别：古炉铜×1；特性材料类别：火行凝华×1。</v>
      </c>
      <c r="AB8529" s="42">
        <v>12421007</v>
      </c>
      <c r="AC8529" s="42" t="s">
        <v>121</v>
      </c>
      <c r="AD8529" s="42">
        <v>0</v>
      </c>
      <c r="AE8529" s="42"/>
      <c r="AF8529" s="42">
        <v>70005</v>
      </c>
      <c r="AG8529" s="42"/>
      <c r="AH8529" s="42">
        <v>540000</v>
      </c>
      <c r="AI8529" s="42" t="s">
        <v>7668</v>
      </c>
      <c r="AJ8529" s="42" t="s">
        <v>7943</v>
      </c>
      <c r="AK8529" s="42" t="s">
        <v>345</v>
      </c>
      <c r="AL8529" t="s">
        <v>7976</v>
      </c>
    </row>
    <row r="8530" spans="2:38">
      <c r="B8530" s="16" t="n">
        <f>10000000+INDEX(编号表!$B:$B,MATCH(F8530,编号表!$A:$A,0))*100000+INDEX(编号表!$F:$F,MATCH(D8530,编号表!$E:$E,0))*1000+INDEX(编号表!$D:$D,MATCH(E8530,编号表!$C:$C,0))*10000+G8530</f>
        <v>12445075</v>
      </c>
      <c r="C8530" s="42" t="s">
        <v>8829</v>
      </c>
      <c r="D8530" s="42" t="s">
        <v>111</v>
      </c>
      <c r="E8530" s="42" t="s">
        <v>345</v>
      </c>
      <c r="F8530" s="42" t="s">
        <v>7668</v>
      </c>
      <c r="G8530" s="42">
        <v>75</v>
      </c>
      <c r="H8530" s="42"/>
      <c r="I8530" s="42">
        <v>60</v>
      </c>
      <c r="J8530" s="42" t="str">
        <f t="shared" si="142"/>
        <v>大类_神品元婴法宝</v>
      </c>
      <c r="K8530" s="42" t="s">
        <v>6624</v>
      </c>
      <c r="L8530" s="42"/>
      <c r="M8530" s="42" t="s">
        <v>7668</v>
      </c>
      <c r="N8530" s="42"/>
      <c r="O8530" s="42">
        <v>0</v>
      </c>
      <c r="P8530" s="42" t="b">
        <v>1</v>
      </c>
      <c r="Q8530" s="42"/>
      <c r="R8530" s="42" t="b">
        <v>0</v>
      </c>
      <c r="S8530" s="42">
        <v>1</v>
      </c>
      <c r="T8530" s="42" t="s">
        <v>91</v>
      </c>
      <c r="U8530" s="42">
        <v>999</v>
      </c>
      <c r="V8530" s="42" t="s">
        <v>339</v>
      </c>
      <c r="W8530" s="42">
        <v>2445075</v>
      </c>
      <c r="X8530" s="42"/>
      <c r="Y8530" s="42" t="s">
        <v>7978</v>
      </c>
      <c r="Z8530" s="42" t="s">
        <v>7941</v>
      </c>
      <c r="AA8530" t="str" s="42">
        <v>法宝打造获得。成宝核心×1；主材：青纹玄铁×1；辅材类别：古炉铜×1；特性材料类别：土行凝华×1。</v>
      </c>
      <c r="AB8530" s="42">
        <v>12421007</v>
      </c>
      <c r="AC8530" s="42" t="s">
        <v>121</v>
      </c>
      <c r="AD8530" s="42">
        <v>0</v>
      </c>
      <c r="AE8530" s="42"/>
      <c r="AF8530" s="42">
        <v>70005</v>
      </c>
      <c r="AG8530" s="42"/>
      <c r="AH8530" s="42">
        <v>540000</v>
      </c>
      <c r="AI8530" s="42" t="s">
        <v>7668</v>
      </c>
      <c r="AJ8530" s="42" t="s">
        <v>7943</v>
      </c>
      <c r="AK8530" s="42" t="s">
        <v>345</v>
      </c>
      <c r="AL8530" t="s">
        <v>7980</v>
      </c>
    </row>
    <row r="8531" spans="2:38">
      <c r="B8531" s="16" t="n">
        <f>10000000+INDEX(编号表!$B:$B,MATCH(F8531,编号表!$A:$A,0))*100000+INDEX(编号表!$F:$F,MATCH(D8531,编号表!$E:$E,0))*1000+INDEX(编号表!$D:$D,MATCH(E8531,编号表!$C:$C,0))*10000+G8531</f>
        <v>12445076</v>
      </c>
      <c r="C8531" s="42" t="s">
        <v>8830</v>
      </c>
      <c r="D8531" s="42" t="s">
        <v>111</v>
      </c>
      <c r="E8531" s="42" t="s">
        <v>345</v>
      </c>
      <c r="F8531" s="42" t="s">
        <v>7668</v>
      </c>
      <c r="G8531" s="42">
        <v>76</v>
      </c>
      <c r="H8531" s="42"/>
      <c r="I8531" s="42">
        <v>60</v>
      </c>
      <c r="J8531" s="42" t="str">
        <f t="shared" si="142"/>
        <v>大类_神品元婴法宝</v>
      </c>
      <c r="K8531" s="42" t="s">
        <v>6624</v>
      </c>
      <c r="L8531" s="42"/>
      <c r="M8531" s="42" t="s">
        <v>7668</v>
      </c>
      <c r="N8531" s="42"/>
      <c r="O8531" s="42">
        <v>0</v>
      </c>
      <c r="P8531" s="42" t="b">
        <v>1</v>
      </c>
      <c r="Q8531" s="42"/>
      <c r="R8531" s="42" t="b">
        <v>0</v>
      </c>
      <c r="S8531" s="42">
        <v>1</v>
      </c>
      <c r="T8531" s="42" t="s">
        <v>91</v>
      </c>
      <c r="U8531" s="42">
        <v>999</v>
      </c>
      <c r="V8531" s="42" t="s">
        <v>339</v>
      </c>
      <c r="W8531" s="42">
        <v>2445076</v>
      </c>
      <c r="X8531" s="42"/>
      <c r="Y8531" s="42" t="s">
        <v>7982</v>
      </c>
      <c r="Z8531" s="42" t="s">
        <v>7941</v>
      </c>
      <c r="AA8531" t="str" s="42">
        <v>法宝打造获得。成宝核心×1；主材：青纹玄铁×1；辅材类别：石乳×1；特性材料类别：金行凝华×1。</v>
      </c>
      <c r="AB8531" s="42">
        <v>12421007</v>
      </c>
      <c r="AC8531" s="42" t="s">
        <v>121</v>
      </c>
      <c r="AD8531" s="42">
        <v>0</v>
      </c>
      <c r="AE8531" s="42"/>
      <c r="AF8531" s="42">
        <v>70005</v>
      </c>
      <c r="AG8531" s="42"/>
      <c r="AH8531" s="42">
        <v>540000</v>
      </c>
      <c r="AI8531" s="42" t="s">
        <v>7668</v>
      </c>
      <c r="AJ8531" s="42" t="s">
        <v>7943</v>
      </c>
      <c r="AK8531" s="42" t="s">
        <v>345</v>
      </c>
      <c r="AL8531" t="s">
        <v>7984</v>
      </c>
    </row>
    <row r="8532" spans="2:38">
      <c r="B8532" s="16" t="n">
        <f>10000000+INDEX(编号表!$B:$B,MATCH(F8532,编号表!$A:$A,0))*100000+INDEX(编号表!$F:$F,MATCH(D8532,编号表!$E:$E,0))*1000+INDEX(编号表!$D:$D,MATCH(E8532,编号表!$C:$C,0))*10000+G8532</f>
        <v>12445077</v>
      </c>
      <c r="C8532" s="42" t="s">
        <v>8831</v>
      </c>
      <c r="D8532" s="42" t="s">
        <v>111</v>
      </c>
      <c r="E8532" s="42" t="s">
        <v>345</v>
      </c>
      <c r="F8532" s="42" t="s">
        <v>7668</v>
      </c>
      <c r="G8532" s="42">
        <v>77</v>
      </c>
      <c r="H8532" s="42"/>
      <c r="I8532" s="42">
        <v>60</v>
      </c>
      <c r="J8532" s="42" t="str">
        <f t="shared" si="142"/>
        <v>大类_神品元婴法宝</v>
      </c>
      <c r="K8532" s="42" t="s">
        <v>6624</v>
      </c>
      <c r="L8532" s="42"/>
      <c r="M8532" s="42" t="s">
        <v>7668</v>
      </c>
      <c r="N8532" s="42"/>
      <c r="O8532" s="42">
        <v>0</v>
      </c>
      <c r="P8532" s="42" t="b">
        <v>1</v>
      </c>
      <c r="Q8532" s="42"/>
      <c r="R8532" s="42" t="b">
        <v>0</v>
      </c>
      <c r="S8532" s="42">
        <v>1</v>
      </c>
      <c r="T8532" s="42" t="s">
        <v>91</v>
      </c>
      <c r="U8532" s="42">
        <v>999</v>
      </c>
      <c r="V8532" s="42" t="s">
        <v>339</v>
      </c>
      <c r="W8532" s="42">
        <v>2445077</v>
      </c>
      <c r="X8532" s="42"/>
      <c r="Y8532" s="42" t="s">
        <v>7986</v>
      </c>
      <c r="Z8532" s="42" t="s">
        <v>7941</v>
      </c>
      <c r="AA8532" t="str" s="42">
        <v>法宝打造获得。成宝核心×1；主材：青纹玄铁×1；辅材类别：石乳×1；特性材料类别：木行凝华×1。</v>
      </c>
      <c r="AB8532" s="42">
        <v>12421007</v>
      </c>
      <c r="AC8532" s="42" t="s">
        <v>121</v>
      </c>
      <c r="AD8532" s="42">
        <v>0</v>
      </c>
      <c r="AE8532" s="42"/>
      <c r="AF8532" s="42">
        <v>70005</v>
      </c>
      <c r="AG8532" s="42"/>
      <c r="AH8532" s="42">
        <v>540000</v>
      </c>
      <c r="AI8532" s="42" t="s">
        <v>7668</v>
      </c>
      <c r="AJ8532" s="42" t="s">
        <v>7943</v>
      </c>
      <c r="AK8532" s="42" t="s">
        <v>345</v>
      </c>
      <c r="AL8532" t="s">
        <v>7988</v>
      </c>
    </row>
    <row r="8533" spans="2:38">
      <c r="B8533" s="16" t="n">
        <f>10000000+INDEX(编号表!$B:$B,MATCH(F8533,编号表!$A:$A,0))*100000+INDEX(编号表!$F:$F,MATCH(D8533,编号表!$E:$E,0))*1000+INDEX(编号表!$D:$D,MATCH(E8533,编号表!$C:$C,0))*10000+G8533</f>
        <v>12445078</v>
      </c>
      <c r="C8533" s="42" t="s">
        <v>8832</v>
      </c>
      <c r="D8533" s="42" t="s">
        <v>111</v>
      </c>
      <c r="E8533" s="42" t="s">
        <v>345</v>
      </c>
      <c r="F8533" s="42" t="s">
        <v>7668</v>
      </c>
      <c r="G8533" s="42">
        <v>78</v>
      </c>
      <c r="H8533" s="42"/>
      <c r="I8533" s="42">
        <v>60</v>
      </c>
      <c r="J8533" s="42" t="str">
        <f t="shared" si="142"/>
        <v>大类_神品元婴法宝</v>
      </c>
      <c r="K8533" s="42" t="s">
        <v>6624</v>
      </c>
      <c r="L8533" s="42"/>
      <c r="M8533" s="42" t="s">
        <v>7668</v>
      </c>
      <c r="N8533" s="42"/>
      <c r="O8533" s="42">
        <v>0</v>
      </c>
      <c r="P8533" s="42" t="b">
        <v>1</v>
      </c>
      <c r="Q8533" s="42"/>
      <c r="R8533" s="42" t="b">
        <v>0</v>
      </c>
      <c r="S8533" s="42">
        <v>1</v>
      </c>
      <c r="T8533" s="42" t="s">
        <v>91</v>
      </c>
      <c r="U8533" s="42">
        <v>999</v>
      </c>
      <c r="V8533" s="42" t="s">
        <v>339</v>
      </c>
      <c r="W8533" s="42">
        <v>2445078</v>
      </c>
      <c r="X8533" s="42"/>
      <c r="Y8533" s="42" t="s">
        <v>7990</v>
      </c>
      <c r="Z8533" s="42" t="s">
        <v>7941</v>
      </c>
      <c r="AA8533" t="str" s="42">
        <v>法宝打造获得。成宝核心×1；主材：青纹玄铁×1；辅材类别：石乳×1；特性材料类别：水行凝华×1。</v>
      </c>
      <c r="AB8533" s="42">
        <v>12421007</v>
      </c>
      <c r="AC8533" s="42" t="s">
        <v>121</v>
      </c>
      <c r="AD8533" s="42">
        <v>0</v>
      </c>
      <c r="AE8533" s="42"/>
      <c r="AF8533" s="42">
        <v>70005</v>
      </c>
      <c r="AG8533" s="42"/>
      <c r="AH8533" s="42">
        <v>540000</v>
      </c>
      <c r="AI8533" s="42" t="s">
        <v>7668</v>
      </c>
      <c r="AJ8533" s="42" t="s">
        <v>7943</v>
      </c>
      <c r="AK8533" s="42" t="s">
        <v>345</v>
      </c>
      <c r="AL8533" t="s">
        <v>7992</v>
      </c>
    </row>
    <row r="8534" spans="2:38">
      <c r="B8534" s="16" t="n">
        <f>10000000+INDEX(编号表!$B:$B,MATCH(F8534,编号表!$A:$A,0))*100000+INDEX(编号表!$F:$F,MATCH(D8534,编号表!$E:$E,0))*1000+INDEX(编号表!$D:$D,MATCH(E8534,编号表!$C:$C,0))*10000+G8534</f>
        <v>12445079</v>
      </c>
      <c r="C8534" s="42" t="s">
        <v>8833</v>
      </c>
      <c r="D8534" s="42" t="s">
        <v>111</v>
      </c>
      <c r="E8534" s="42" t="s">
        <v>345</v>
      </c>
      <c r="F8534" s="42" t="s">
        <v>7668</v>
      </c>
      <c r="G8534" s="42">
        <v>79</v>
      </c>
      <c r="H8534" s="42"/>
      <c r="I8534" s="42">
        <v>60</v>
      </c>
      <c r="J8534" s="42" t="str">
        <f t="shared" si="142"/>
        <v>大类_神品元婴法宝</v>
      </c>
      <c r="K8534" s="42" t="s">
        <v>6624</v>
      </c>
      <c r="L8534" s="42"/>
      <c r="M8534" s="42" t="s">
        <v>7668</v>
      </c>
      <c r="N8534" s="42"/>
      <c r="O8534" s="42">
        <v>0</v>
      </c>
      <c r="P8534" s="42" t="b">
        <v>1</v>
      </c>
      <c r="Q8534" s="42"/>
      <c r="R8534" s="42" t="b">
        <v>0</v>
      </c>
      <c r="S8534" s="42">
        <v>1</v>
      </c>
      <c r="T8534" s="42" t="s">
        <v>91</v>
      </c>
      <c r="U8534" s="42">
        <v>999</v>
      </c>
      <c r="V8534" s="42" t="s">
        <v>339</v>
      </c>
      <c r="W8534" s="42">
        <v>2445079</v>
      </c>
      <c r="X8534" s="42"/>
      <c r="Y8534" s="42" t="s">
        <v>7994</v>
      </c>
      <c r="Z8534" s="42" t="s">
        <v>7941</v>
      </c>
      <c r="AA8534" t="str" s="42">
        <v>法宝打造获得。成宝核心×1；主材：青纹玄铁×1；辅材类别：石乳×1；特性材料类别：火行凝华×1。</v>
      </c>
      <c r="AB8534" s="42">
        <v>12421007</v>
      </c>
      <c r="AC8534" s="42" t="s">
        <v>121</v>
      </c>
      <c r="AD8534" s="42">
        <v>0</v>
      </c>
      <c r="AE8534" s="42"/>
      <c r="AF8534" s="42">
        <v>70005</v>
      </c>
      <c r="AG8534" s="42"/>
      <c r="AH8534" s="42">
        <v>540000</v>
      </c>
      <c r="AI8534" s="42" t="s">
        <v>7668</v>
      </c>
      <c r="AJ8534" s="42" t="s">
        <v>7943</v>
      </c>
      <c r="AK8534" s="42" t="s">
        <v>345</v>
      </c>
      <c r="AL8534" t="s">
        <v>7996</v>
      </c>
    </row>
    <row r="8535" spans="2:38">
      <c r="B8535" s="16" t="n">
        <f>10000000+INDEX(编号表!$B:$B,MATCH(F8535,编号表!$A:$A,0))*100000+INDEX(编号表!$F:$F,MATCH(D8535,编号表!$E:$E,0))*1000+INDEX(编号表!$D:$D,MATCH(E8535,编号表!$C:$C,0))*10000+G8535</f>
        <v>12445080</v>
      </c>
      <c r="C8535" s="42" t="s">
        <v>8834</v>
      </c>
      <c r="D8535" s="42" t="s">
        <v>111</v>
      </c>
      <c r="E8535" s="42" t="s">
        <v>345</v>
      </c>
      <c r="F8535" s="42" t="s">
        <v>7668</v>
      </c>
      <c r="G8535" s="42">
        <v>80</v>
      </c>
      <c r="H8535" s="42"/>
      <c r="I8535" s="42">
        <v>60</v>
      </c>
      <c r="J8535" s="42" t="str">
        <f t="shared" si="142"/>
        <v>大类_神品元婴法宝</v>
      </c>
      <c r="K8535" s="42" t="s">
        <v>6624</v>
      </c>
      <c r="L8535" s="42"/>
      <c r="M8535" s="42" t="s">
        <v>7668</v>
      </c>
      <c r="N8535" s="42"/>
      <c r="O8535" s="42">
        <v>0</v>
      </c>
      <c r="P8535" s="42" t="b">
        <v>1</v>
      </c>
      <c r="Q8535" s="42"/>
      <c r="R8535" s="42" t="b">
        <v>0</v>
      </c>
      <c r="S8535" s="42">
        <v>1</v>
      </c>
      <c r="T8535" s="42" t="s">
        <v>91</v>
      </c>
      <c r="U8535" s="42">
        <v>999</v>
      </c>
      <c r="V8535" s="42" t="s">
        <v>339</v>
      </c>
      <c r="W8535" s="42">
        <v>2445080</v>
      </c>
      <c r="X8535" s="42"/>
      <c r="Y8535" s="42" t="s">
        <v>7998</v>
      </c>
      <c r="Z8535" s="42" t="s">
        <v>7941</v>
      </c>
      <c r="AA8535" t="str" s="42">
        <v>法宝打造获得。成宝核心×1；主材：青纹玄铁×1；辅材类别：石乳×1；特性材料类别：土行凝华×1。</v>
      </c>
      <c r="AB8535" s="42">
        <v>12421007</v>
      </c>
      <c r="AC8535" s="42" t="s">
        <v>121</v>
      </c>
      <c r="AD8535" s="42">
        <v>0</v>
      </c>
      <c r="AE8535" s="42"/>
      <c r="AF8535" s="42">
        <v>70005</v>
      </c>
      <c r="AG8535" s="42"/>
      <c r="AH8535" s="42">
        <v>540000</v>
      </c>
      <c r="AI8535" s="42" t="s">
        <v>7668</v>
      </c>
      <c r="AJ8535" s="42" t="s">
        <v>7943</v>
      </c>
      <c r="AK8535" s="42" t="s">
        <v>345</v>
      </c>
      <c r="AL8535" t="s">
        <v>8000</v>
      </c>
    </row>
    <row r="8536" spans="2:38">
      <c r="B8536" s="16" t="n">
        <f>10000000+INDEX(编号表!$B:$B,MATCH(F8536,编号表!$A:$A,0))*100000+INDEX(编号表!$F:$F,MATCH(D8536,编号表!$E:$E,0))*1000+INDEX(编号表!$D:$D,MATCH(E8536,编号表!$C:$C,0))*10000+G8536</f>
        <v>12445081</v>
      </c>
      <c r="C8536" s="42" t="s">
        <v>8667</v>
      </c>
      <c r="D8536" s="42" t="s">
        <v>111</v>
      </c>
      <c r="E8536" s="42" t="s">
        <v>345</v>
      </c>
      <c r="F8536" s="42" t="s">
        <v>7668</v>
      </c>
      <c r="G8536" s="42">
        <v>81</v>
      </c>
      <c r="H8536" s="42"/>
      <c r="I8536" s="42">
        <v>60</v>
      </c>
      <c r="J8536" s="42" t="str">
        <f t="shared" si="142"/>
        <v>大类_神品元婴法宝</v>
      </c>
      <c r="K8536" s="42" t="s">
        <v>6624</v>
      </c>
      <c r="L8536" s="42"/>
      <c r="M8536" s="42" t="s">
        <v>7668</v>
      </c>
      <c r="N8536" s="42"/>
      <c r="O8536" s="42">
        <v>0</v>
      </c>
      <c r="P8536" s="42" t="b">
        <v>1</v>
      </c>
      <c r="Q8536" s="42"/>
      <c r="R8536" s="42" t="b">
        <v>0</v>
      </c>
      <c r="S8536" s="42">
        <v>1</v>
      </c>
      <c r="T8536" s="42" t="s">
        <v>91</v>
      </c>
      <c r="U8536" s="42">
        <v>999</v>
      </c>
      <c r="V8536" s="42" t="s">
        <v>7669</v>
      </c>
      <c r="W8536" s="42">
        <v>45081</v>
      </c>
      <c r="X8536" s="42"/>
      <c r="Y8536" s="42" t="s">
        <v>8002</v>
      </c>
      <c r="Z8536" s="42" t="s">
        <v>8003</v>
      </c>
      <c r="AA8536" t="str" s="42">
        <v>法宝打造获得。成宝核心×1；主材：青纹玄铁×1；辅材类别：古炉铜×1；特性材料类别：土行凝华×1。</v>
      </c>
      <c r="AB8536" s="42">
        <v>12421008</v>
      </c>
      <c r="AC8536" s="42" t="s">
        <v>121</v>
      </c>
      <c r="AD8536" s="42">
        <v>0</v>
      </c>
      <c r="AE8536" s="42"/>
      <c r="AF8536" s="42">
        <v>70005</v>
      </c>
      <c r="AG8536" s="42"/>
      <c r="AH8536" s="42">
        <v>540000</v>
      </c>
      <c r="AI8536" s="42" t="s">
        <v>7668</v>
      </c>
      <c r="AJ8536" s="42" t="s">
        <v>8005</v>
      </c>
      <c r="AK8536" s="42" t="s">
        <v>345</v>
      </c>
      <c r="AL8536" t="s">
        <v>8006</v>
      </c>
    </row>
    <row r="8537" spans="2:38">
      <c r="B8537" s="16" t="n">
        <f>10000000+INDEX(编号表!$B:$B,MATCH(F8537,编号表!$A:$A,0))*100000+INDEX(编号表!$F:$F,MATCH(D8537,编号表!$E:$E,0))*1000+INDEX(编号表!$D:$D,MATCH(E8537,编号表!$C:$C,0))*10000+G8537</f>
        <v>12445082</v>
      </c>
      <c r="C8537" s="42" t="s">
        <v>8669</v>
      </c>
      <c r="D8537" s="42" t="s">
        <v>111</v>
      </c>
      <c r="E8537" s="42" t="s">
        <v>345</v>
      </c>
      <c r="F8537" s="42" t="s">
        <v>7668</v>
      </c>
      <c r="G8537" s="42">
        <v>82</v>
      </c>
      <c r="H8537" s="42"/>
      <c r="I8537" s="42">
        <v>60</v>
      </c>
      <c r="J8537" s="42" t="str">
        <f t="shared" si="142"/>
        <v>大类_神品元婴法宝</v>
      </c>
      <c r="K8537" s="42" t="s">
        <v>6624</v>
      </c>
      <c r="L8537" s="42"/>
      <c r="M8537" s="42" t="s">
        <v>7668</v>
      </c>
      <c r="N8537" s="42"/>
      <c r="O8537" s="42">
        <v>0</v>
      </c>
      <c r="P8537" s="42" t="b">
        <v>1</v>
      </c>
      <c r="Q8537" s="42"/>
      <c r="R8537" s="42" t="b">
        <v>0</v>
      </c>
      <c r="S8537" s="42">
        <v>1</v>
      </c>
      <c r="T8537" s="42" t="s">
        <v>91</v>
      </c>
      <c r="U8537" s="42">
        <v>999</v>
      </c>
      <c r="V8537" s="42" t="s">
        <v>7669</v>
      </c>
      <c r="W8537" s="42">
        <v>45082</v>
      </c>
      <c r="X8537" s="42"/>
      <c r="Y8537" s="42" t="s">
        <v>8008</v>
      </c>
      <c r="Z8537" s="42" t="s">
        <v>8009</v>
      </c>
      <c r="AA8537" t="str" s="42">
        <v>法宝打造获得。成宝核心×1；主材：百载灵木芯×1；辅材类别：细毫×1；特性材料类别：金行凝华×1。</v>
      </c>
      <c r="AB8537" s="42">
        <v>12421009</v>
      </c>
      <c r="AC8537" s="42" t="s">
        <v>121</v>
      </c>
      <c r="AD8537" s="42">
        <v>0</v>
      </c>
      <c r="AE8537" s="42"/>
      <c r="AF8537" s="42">
        <v>70005</v>
      </c>
      <c r="AG8537" s="42"/>
      <c r="AH8537" s="42">
        <v>540000</v>
      </c>
      <c r="AI8537" s="42" t="s">
        <v>7668</v>
      </c>
      <c r="AJ8537" s="42" t="s">
        <v>8011</v>
      </c>
      <c r="AK8537" s="42" t="s">
        <v>345</v>
      </c>
      <c r="AL8537" t="s">
        <v>8012</v>
      </c>
    </row>
    <row r="8538" spans="2:38">
      <c r="B8538" s="16" t="n">
        <f>10000000+INDEX(编号表!$B:$B,MATCH(F8538,编号表!$A:$A,0))*100000+INDEX(编号表!$F:$F,MATCH(D8538,编号表!$E:$E,0))*1000+INDEX(编号表!$D:$D,MATCH(E8538,编号表!$C:$C,0))*10000+G8538</f>
        <v>12445083</v>
      </c>
      <c r="C8538" s="42" t="s">
        <v>8671</v>
      </c>
      <c r="D8538" s="42" t="s">
        <v>111</v>
      </c>
      <c r="E8538" s="42" t="s">
        <v>345</v>
      </c>
      <c r="F8538" s="42" t="s">
        <v>7668</v>
      </c>
      <c r="G8538" s="42">
        <v>83</v>
      </c>
      <c r="H8538" s="42"/>
      <c r="I8538" s="42">
        <v>60</v>
      </c>
      <c r="J8538" s="42" t="str">
        <f t="shared" si="142"/>
        <v>大类_神品元婴法宝</v>
      </c>
      <c r="K8538" s="42" t="s">
        <v>6624</v>
      </c>
      <c r="L8538" s="42"/>
      <c r="M8538" s="42" t="s">
        <v>7668</v>
      </c>
      <c r="N8538" s="42"/>
      <c r="O8538" s="42">
        <v>0</v>
      </c>
      <c r="P8538" s="42" t="b">
        <v>1</v>
      </c>
      <c r="Q8538" s="42"/>
      <c r="R8538" s="42" t="b">
        <v>0</v>
      </c>
      <c r="S8538" s="42">
        <v>1</v>
      </c>
      <c r="T8538" s="42" t="s">
        <v>91</v>
      </c>
      <c r="U8538" s="42">
        <v>999</v>
      </c>
      <c r="V8538" s="42" t="s">
        <v>7669</v>
      </c>
      <c r="W8538" s="42">
        <v>45083</v>
      </c>
      <c r="X8538" s="42"/>
      <c r="Y8538" s="42" t="s">
        <v>8014</v>
      </c>
      <c r="Z8538" s="42" t="s">
        <v>8009</v>
      </c>
      <c r="AA8538" t="str" s="42">
        <v>法宝打造获得。成宝核心×1；主材：百载灵木芯×1；辅材类别：细毫×1；特性材料类别：水行凝华×1。</v>
      </c>
      <c r="AB8538" s="42">
        <v>12421009</v>
      </c>
      <c r="AC8538" s="42" t="s">
        <v>121</v>
      </c>
      <c r="AD8538" s="42">
        <v>0</v>
      </c>
      <c r="AE8538" s="42"/>
      <c r="AF8538" s="42">
        <v>70005</v>
      </c>
      <c r="AG8538" s="42"/>
      <c r="AH8538" s="42">
        <v>540000</v>
      </c>
      <c r="AI8538" s="42" t="s">
        <v>7668</v>
      </c>
      <c r="AJ8538" s="42" t="s">
        <v>8011</v>
      </c>
      <c r="AK8538" s="42" t="s">
        <v>345</v>
      </c>
      <c r="AL8538" t="s">
        <v>8016</v>
      </c>
    </row>
    <row r="8539" spans="2:38">
      <c r="B8539" s="16" t="n">
        <f>10000000+INDEX(编号表!$B:$B,MATCH(F8539,编号表!$A:$A,0))*100000+INDEX(编号表!$F:$F,MATCH(D8539,编号表!$E:$E,0))*1000+INDEX(编号表!$D:$D,MATCH(E8539,编号表!$C:$C,0))*10000+G8539</f>
        <v>12445084</v>
      </c>
      <c r="C8539" s="42" t="s">
        <v>8673</v>
      </c>
      <c r="D8539" s="42" t="s">
        <v>111</v>
      </c>
      <c r="E8539" s="42" t="s">
        <v>345</v>
      </c>
      <c r="F8539" s="42" t="s">
        <v>7668</v>
      </c>
      <c r="G8539" s="42">
        <v>84</v>
      </c>
      <c r="H8539" s="42"/>
      <c r="I8539" s="42">
        <v>60</v>
      </c>
      <c r="J8539" s="42" t="str">
        <f t="shared" si="142"/>
        <v>大类_神品元婴法宝</v>
      </c>
      <c r="K8539" s="42" t="s">
        <v>6624</v>
      </c>
      <c r="L8539" s="42"/>
      <c r="M8539" s="42" t="s">
        <v>7668</v>
      </c>
      <c r="N8539" s="42"/>
      <c r="O8539" s="42">
        <v>0</v>
      </c>
      <c r="P8539" s="42" t="b">
        <v>1</v>
      </c>
      <c r="Q8539" s="42"/>
      <c r="R8539" s="42" t="b">
        <v>0</v>
      </c>
      <c r="S8539" s="42">
        <v>1</v>
      </c>
      <c r="T8539" s="42" t="s">
        <v>91</v>
      </c>
      <c r="U8539" s="42">
        <v>999</v>
      </c>
      <c r="V8539" s="42" t="s">
        <v>7669</v>
      </c>
      <c r="W8539" s="42">
        <v>45084</v>
      </c>
      <c r="X8539" s="42"/>
      <c r="Y8539" s="42" t="s">
        <v>8018</v>
      </c>
      <c r="Z8539" s="42" t="s">
        <v>8009</v>
      </c>
      <c r="AA8539" t="str" s="42">
        <v>法宝打造获得。成宝核心×1；主材：百载灵木芯×1；辅材类别：细毫×1；特性材料类别：火行凝华×1。</v>
      </c>
      <c r="AB8539" s="42">
        <v>12421009</v>
      </c>
      <c r="AC8539" s="42" t="s">
        <v>121</v>
      </c>
      <c r="AD8539" s="42">
        <v>0</v>
      </c>
      <c r="AE8539" s="42"/>
      <c r="AF8539" s="42">
        <v>70005</v>
      </c>
      <c r="AG8539" s="42"/>
      <c r="AH8539" s="42">
        <v>540000</v>
      </c>
      <c r="AI8539" s="42" t="s">
        <v>7668</v>
      </c>
      <c r="AJ8539" s="42" t="s">
        <v>8011</v>
      </c>
      <c r="AK8539" s="42" t="s">
        <v>345</v>
      </c>
      <c r="AL8539" t="s">
        <v>8020</v>
      </c>
    </row>
    <row r="8540" spans="2:38">
      <c r="B8540" s="16" t="n">
        <f>10000000+INDEX(编号表!$B:$B,MATCH(F8540,编号表!$A:$A,0))*100000+INDEX(编号表!$F:$F,MATCH(D8540,编号表!$E:$E,0))*1000+INDEX(编号表!$D:$D,MATCH(E8540,编号表!$C:$C,0))*10000+G8540</f>
        <v>12445085</v>
      </c>
      <c r="C8540" s="42" t="s">
        <v>8675</v>
      </c>
      <c r="D8540" s="42" t="s">
        <v>111</v>
      </c>
      <c r="E8540" s="42" t="s">
        <v>345</v>
      </c>
      <c r="F8540" s="42" t="s">
        <v>7668</v>
      </c>
      <c r="G8540" s="42">
        <v>85</v>
      </c>
      <c r="H8540" s="42"/>
      <c r="I8540" s="42">
        <v>60</v>
      </c>
      <c r="J8540" s="42" t="str">
        <f t="shared" si="142"/>
        <v>大类_神品元婴法宝</v>
      </c>
      <c r="K8540" s="42" t="s">
        <v>6624</v>
      </c>
      <c r="L8540" s="42"/>
      <c r="M8540" s="42" t="s">
        <v>7668</v>
      </c>
      <c r="N8540" s="42"/>
      <c r="O8540" s="42">
        <v>0</v>
      </c>
      <c r="P8540" s="42" t="b">
        <v>1</v>
      </c>
      <c r="Q8540" s="42"/>
      <c r="R8540" s="42" t="b">
        <v>0</v>
      </c>
      <c r="S8540" s="42">
        <v>1</v>
      </c>
      <c r="T8540" s="42" t="s">
        <v>91</v>
      </c>
      <c r="U8540" s="42">
        <v>999</v>
      </c>
      <c r="V8540" s="42" t="s">
        <v>7669</v>
      </c>
      <c r="W8540" s="42">
        <v>45085</v>
      </c>
      <c r="X8540" s="42"/>
      <c r="Y8540" s="42" t="s">
        <v>8022</v>
      </c>
      <c r="Z8540" s="42" t="s">
        <v>8009</v>
      </c>
      <c r="AA8540" t="str" s="42">
        <v>法宝打造获得。成宝核心×1；主材：百载灵木芯×1；辅材类别：细毫×1；特性材料类别：土行凝华×1。</v>
      </c>
      <c r="AB8540" s="42">
        <v>12421009</v>
      </c>
      <c r="AC8540" s="42" t="s">
        <v>121</v>
      </c>
      <c r="AD8540" s="42">
        <v>0</v>
      </c>
      <c r="AE8540" s="42"/>
      <c r="AF8540" s="42">
        <v>70005</v>
      </c>
      <c r="AG8540" s="42"/>
      <c r="AH8540" s="42">
        <v>540000</v>
      </c>
      <c r="AI8540" s="42" t="s">
        <v>7668</v>
      </c>
      <c r="AJ8540" s="42" t="s">
        <v>8011</v>
      </c>
      <c r="AK8540" s="42" t="s">
        <v>345</v>
      </c>
      <c r="AL8540" t="s">
        <v>8024</v>
      </c>
    </row>
    <row r="8541" spans="2:38">
      <c r="B8541" s="16" t="n">
        <f>10000000+INDEX(编号表!$B:$B,MATCH(F8541,编号表!$A:$A,0))*100000+INDEX(编号表!$F:$F,MATCH(D8541,编号表!$E:$E,0))*1000+INDEX(编号表!$D:$D,MATCH(E8541,编号表!$C:$C,0))*10000+G8541</f>
        <v>12445086</v>
      </c>
      <c r="C8541" s="42" t="s">
        <v>8677</v>
      </c>
      <c r="D8541" s="42" t="s">
        <v>111</v>
      </c>
      <c r="E8541" s="42" t="s">
        <v>345</v>
      </c>
      <c r="F8541" s="42" t="s">
        <v>7668</v>
      </c>
      <c r="G8541" s="42">
        <v>86</v>
      </c>
      <c r="H8541" s="42"/>
      <c r="I8541" s="42">
        <v>60</v>
      </c>
      <c r="J8541" s="42" t="str">
        <f t="shared" si="142"/>
        <v>大类_神品元婴法宝</v>
      </c>
      <c r="K8541" s="42" t="s">
        <v>6624</v>
      </c>
      <c r="L8541" s="42"/>
      <c r="M8541" s="42" t="s">
        <v>7668</v>
      </c>
      <c r="N8541" s="42"/>
      <c r="O8541" s="42">
        <v>0</v>
      </c>
      <c r="P8541" s="42" t="b">
        <v>1</v>
      </c>
      <c r="Q8541" s="42"/>
      <c r="R8541" s="42" t="b">
        <v>0</v>
      </c>
      <c r="S8541" s="42">
        <v>1</v>
      </c>
      <c r="T8541" s="42" t="s">
        <v>91</v>
      </c>
      <c r="U8541" s="42">
        <v>999</v>
      </c>
      <c r="V8541" s="42" t="s">
        <v>7669</v>
      </c>
      <c r="W8541" s="42">
        <v>45086</v>
      </c>
      <c r="X8541" s="42"/>
      <c r="Y8541" s="42" t="s">
        <v>8026</v>
      </c>
      <c r="Z8541" s="42" t="s">
        <v>8027</v>
      </c>
      <c r="AA8541" t="str" s="42">
        <v>法宝打造获得。成宝核心×1；主材：百载灵木芯×1；辅材类别：虫蜡×1；特性材料类别：灵兽残识×1。</v>
      </c>
      <c r="AB8541" s="42">
        <v>12421002</v>
      </c>
      <c r="AC8541" s="42" t="s">
        <v>121</v>
      </c>
      <c r="AD8541" s="42">
        <v>0</v>
      </c>
      <c r="AE8541" s="42"/>
      <c r="AF8541" s="42">
        <v>70005</v>
      </c>
      <c r="AG8541" s="42"/>
      <c r="AH8541" s="42">
        <v>540000</v>
      </c>
      <c r="AI8541" s="42" t="s">
        <v>7668</v>
      </c>
      <c r="AJ8541" s="42" t="s">
        <v>8029</v>
      </c>
      <c r="AK8541" s="42" t="s">
        <v>345</v>
      </c>
      <c r="AL8541" t="s">
        <v>8030</v>
      </c>
    </row>
    <row r="8542" spans="2:38">
      <c r="B8542" s="16" t="n">
        <f>10000000+INDEX(编号表!$B:$B,MATCH(F8542,编号表!$A:$A,0))*100000+INDEX(编号表!$F:$F,MATCH(D8542,编号表!$E:$E,0))*1000+INDEX(编号表!$D:$D,MATCH(E8542,编号表!$C:$C,0))*10000+G8542</f>
        <v>12445087</v>
      </c>
      <c r="C8542" s="42" t="s">
        <v>8679</v>
      </c>
      <c r="D8542" s="42" t="s">
        <v>111</v>
      </c>
      <c r="E8542" s="42" t="s">
        <v>345</v>
      </c>
      <c r="F8542" s="42" t="s">
        <v>7668</v>
      </c>
      <c r="G8542" s="42">
        <v>87</v>
      </c>
      <c r="H8542" s="42"/>
      <c r="I8542" s="42">
        <v>60</v>
      </c>
      <c r="J8542" s="42" t="str">
        <f t="shared" si="142"/>
        <v>大类_神品元婴法宝</v>
      </c>
      <c r="K8542" s="42" t="s">
        <v>6624</v>
      </c>
      <c r="L8542" s="42"/>
      <c r="M8542" s="42" t="s">
        <v>7668</v>
      </c>
      <c r="N8542" s="42"/>
      <c r="O8542" s="42">
        <v>0</v>
      </c>
      <c r="P8542" s="42" t="b">
        <v>1</v>
      </c>
      <c r="Q8542" s="42"/>
      <c r="R8542" s="42" t="b">
        <v>0</v>
      </c>
      <c r="S8542" s="42">
        <v>1</v>
      </c>
      <c r="T8542" s="42" t="s">
        <v>91</v>
      </c>
      <c r="U8542" s="42">
        <v>999</v>
      </c>
      <c r="V8542" s="42" t="s">
        <v>7669</v>
      </c>
      <c r="W8542" s="42">
        <v>45087</v>
      </c>
      <c r="X8542" s="42"/>
      <c r="Y8542" s="42" t="s">
        <v>8032</v>
      </c>
      <c r="Z8542" s="42" t="s">
        <v>8033</v>
      </c>
      <c r="AA8542" t="str" s="42">
        <v>法宝打造获得。成宝核心×1；主材：百载灵蚕丝×1；辅材类别：阵旗灵丝×1；特性材料类别：土行凝华×1。</v>
      </c>
      <c r="AB8542" s="42">
        <v>12421003</v>
      </c>
      <c r="AC8542" s="42" t="s">
        <v>121</v>
      </c>
      <c r="AD8542" s="42">
        <v>0</v>
      </c>
      <c r="AE8542" s="42"/>
      <c r="AF8542" s="42">
        <v>70005</v>
      </c>
      <c r="AG8542" s="42"/>
      <c r="AH8542" s="42">
        <v>540000</v>
      </c>
      <c r="AI8542" s="42" t="s">
        <v>7668</v>
      </c>
      <c r="AJ8542" s="42" t="s">
        <v>8035</v>
      </c>
      <c r="AK8542" s="42" t="s">
        <v>345</v>
      </c>
      <c r="AL8542" t="s">
        <v>8036</v>
      </c>
    </row>
    <row r="8543" spans="2:38">
      <c r="B8543" s="16" t="n">
        <f>10000000+INDEX(编号表!$B:$B,MATCH(F8543,编号表!$A:$A,0))*100000+INDEX(编号表!$F:$F,MATCH(D8543,编号表!$E:$E,0))*1000+INDEX(编号表!$D:$D,MATCH(E8543,编号表!$C:$C,0))*10000+G8543</f>
        <v>12445088</v>
      </c>
      <c r="C8543" s="42" t="s">
        <v>8681</v>
      </c>
      <c r="D8543" s="42" t="s">
        <v>111</v>
      </c>
      <c r="E8543" s="42" t="s">
        <v>345</v>
      </c>
      <c r="F8543" s="42" t="s">
        <v>7668</v>
      </c>
      <c r="G8543" s="42">
        <v>88</v>
      </c>
      <c r="H8543" s="42"/>
      <c r="I8543" s="42">
        <v>60</v>
      </c>
      <c r="J8543" s="42" t="str">
        <f t="shared" si="142"/>
        <v>大类_神品元婴法宝</v>
      </c>
      <c r="K8543" s="42" t="s">
        <v>6624</v>
      </c>
      <c r="L8543" s="42"/>
      <c r="M8543" s="42" t="s">
        <v>7668</v>
      </c>
      <c r="N8543" s="42"/>
      <c r="O8543" s="42">
        <v>0</v>
      </c>
      <c r="P8543" s="42" t="b">
        <v>1</v>
      </c>
      <c r="Q8543" s="42"/>
      <c r="R8543" s="42" t="b">
        <v>0</v>
      </c>
      <c r="S8543" s="42">
        <v>1</v>
      </c>
      <c r="T8543" s="42" t="s">
        <v>91</v>
      </c>
      <c r="U8543" s="42">
        <v>999</v>
      </c>
      <c r="V8543" s="42" t="s">
        <v>7669</v>
      </c>
      <c r="W8543" s="42">
        <v>45088</v>
      </c>
      <c r="X8543" s="42"/>
      <c r="Y8543" t="str" s="42">
        <v>法宝。持续恢复灵力；完善灵气传导通路，提高每次回灵量；每轮回灵开始时额外恢复一次灵力。</v>
      </c>
      <c r="Z8543" t="str" s="42">
        <v>|cff00FF00“瓶内灵流循环而出，御使时可持续补益灵力，使枯竭之气渐复。”——《周天归元玉章》|r</v>
      </c>
      <c r="AA8543" t="str" s="42">
        <v>法宝打造获得。成宝核心×1；主材：白华玉髓×1；辅材类别：灵竹×1；特性材料类别：妖丹×1。</v>
      </c>
      <c r="AB8543" s="42">
        <v>12421011</v>
      </c>
      <c r="AC8543" s="42" t="s">
        <v>121</v>
      </c>
      <c r="AD8543" s="42">
        <v>0</v>
      </c>
      <c r="AE8543" s="42"/>
      <c r="AF8543" s="42">
        <v>70005</v>
      </c>
      <c r="AG8543" s="42"/>
      <c r="AH8543" s="42">
        <v>540000</v>
      </c>
      <c r="AI8543" s="42" t="s">
        <v>7668</v>
      </c>
      <c r="AJ8543" s="42" t="s">
        <v>8041</v>
      </c>
      <c r="AK8543" s="42" t="s">
        <v>345</v>
      </c>
      <c r="AL8543" t="s">
        <v>8042</v>
      </c>
    </row>
    <row r="8544" spans="2:38">
      <c r="B8544" s="16" t="n">
        <f>10000000+INDEX(编号表!$B:$B,MATCH(F8544,编号表!$A:$A,0))*100000+INDEX(编号表!$F:$F,MATCH(D8544,编号表!$E:$E,0))*1000+INDEX(编号表!$D:$D,MATCH(E8544,编号表!$C:$C,0))*10000+G8544</f>
        <v>12445089</v>
      </c>
      <c r="C8544" s="42" t="s">
        <v>8683</v>
      </c>
      <c r="D8544" s="42" t="s">
        <v>111</v>
      </c>
      <c r="E8544" s="42" t="s">
        <v>345</v>
      </c>
      <c r="F8544" s="42" t="s">
        <v>7668</v>
      </c>
      <c r="G8544" s="42">
        <v>89</v>
      </c>
      <c r="H8544" s="42"/>
      <c r="I8544" s="42">
        <v>60</v>
      </c>
      <c r="J8544" s="42" t="str">
        <f t="shared" si="142"/>
        <v>大类_神品元婴法宝</v>
      </c>
      <c r="K8544" s="42" t="s">
        <v>6624</v>
      </c>
      <c r="L8544" s="42"/>
      <c r="M8544" s="42" t="s">
        <v>7668</v>
      </c>
      <c r="N8544" s="42"/>
      <c r="O8544" s="42">
        <v>0</v>
      </c>
      <c r="P8544" s="42" t="b">
        <v>1</v>
      </c>
      <c r="Q8544" s="42"/>
      <c r="R8544" s="42" t="b">
        <v>0</v>
      </c>
      <c r="S8544" s="42">
        <v>1</v>
      </c>
      <c r="T8544" s="42" t="s">
        <v>91</v>
      </c>
      <c r="U8544" s="42">
        <v>999</v>
      </c>
      <c r="V8544" s="42" t="s">
        <v>7669</v>
      </c>
      <c r="W8544" s="42">
        <v>45089</v>
      </c>
      <c r="X8544" s="42"/>
      <c r="Y8544" t="str" s="42">
        <v>法宝。持续恢复灵力；完善灵气传导通路，提高每次回灵量；促进灵气流转，缩短回灵间隔。</v>
      </c>
      <c r="Z8544" t="str" s="42">
        <v>|cff00FF00“瓶内灵流循环而出，御使时可持续补益灵力，使枯竭之气渐复。”——《周天归元玉章》|r</v>
      </c>
      <c r="AA8544" t="str" s="42">
        <v>法宝打造获得。成宝核心×1；主材：白华玉髓×1；辅材类别：灵竹×1；特性材料类别：水行凝华×1。</v>
      </c>
      <c r="AB8544" s="42">
        <v>12421011</v>
      </c>
      <c r="AC8544" s="42" t="s">
        <v>121</v>
      </c>
      <c r="AD8544" s="42">
        <v>0</v>
      </c>
      <c r="AE8544" s="42"/>
      <c r="AF8544" s="42">
        <v>70005</v>
      </c>
      <c r="AG8544" s="42"/>
      <c r="AH8544" s="42">
        <v>540000</v>
      </c>
      <c r="AI8544" s="42" t="s">
        <v>7668</v>
      </c>
      <c r="AJ8544" s="42" t="s">
        <v>8041</v>
      </c>
      <c r="AK8544" s="42" t="s">
        <v>345</v>
      </c>
      <c r="AL8544" t="s">
        <v>8046</v>
      </c>
    </row>
    <row r="8545" spans="2:38">
      <c r="B8545" s="16" t="n">
        <f>10000000+INDEX(编号表!$B:$B,MATCH(F8545,编号表!$A:$A,0))*100000+INDEX(编号表!$F:$F,MATCH(D8545,编号表!$E:$E,0))*1000+INDEX(编号表!$D:$D,MATCH(E8545,编号表!$C:$C,0))*10000+G8545</f>
        <v>12445090</v>
      </c>
      <c r="C8545" s="42" t="s">
        <v>8685</v>
      </c>
      <c r="D8545" s="42" t="s">
        <v>111</v>
      </c>
      <c r="E8545" s="42" t="s">
        <v>345</v>
      </c>
      <c r="F8545" s="42" t="s">
        <v>7668</v>
      </c>
      <c r="G8545" s="42">
        <v>90</v>
      </c>
      <c r="H8545" s="42"/>
      <c r="I8545" s="42">
        <v>60</v>
      </c>
      <c r="J8545" s="42" t="str">
        <f t="shared" si="142"/>
        <v>大类_神品元婴法宝</v>
      </c>
      <c r="K8545" s="42" t="s">
        <v>6624</v>
      </c>
      <c r="L8545" s="42"/>
      <c r="M8545" s="42" t="s">
        <v>7668</v>
      </c>
      <c r="N8545" s="42"/>
      <c r="O8545" s="42">
        <v>0</v>
      </c>
      <c r="P8545" s="42" t="b">
        <v>1</v>
      </c>
      <c r="Q8545" s="42"/>
      <c r="R8545" s="42" t="b">
        <v>0</v>
      </c>
      <c r="S8545" s="42">
        <v>1</v>
      </c>
      <c r="T8545" s="42" t="s">
        <v>91</v>
      </c>
      <c r="U8545" s="42">
        <v>999</v>
      </c>
      <c r="V8545" s="42" t="s">
        <v>7669</v>
      </c>
      <c r="W8545" s="42">
        <v>45090</v>
      </c>
      <c r="X8545" s="42"/>
      <c r="Y8545" t="str" s="42">
        <v>法宝。持续恢复灵力；使灵气流转更连续，缩短回灵间隔；每轮回灵开始时额外恢复一次灵力。</v>
      </c>
      <c r="Z8545" t="str" s="42">
        <v>|cff00FF00“瓶内灵流循环而出，御使时可持续补益灵力，使枯竭之气渐复。”——《周天归元玉章》|r</v>
      </c>
      <c r="AA8545" t="str" s="42">
        <v>法宝打造获得。成宝核心×1；主材：白华玉髓×1；辅材类别：地脉灵液×1；特性材料类别：妖丹×1。</v>
      </c>
      <c r="AB8545" s="42">
        <v>12421011</v>
      </c>
      <c r="AC8545" s="42" t="s">
        <v>121</v>
      </c>
      <c r="AD8545" s="42">
        <v>0</v>
      </c>
      <c r="AE8545" s="42"/>
      <c r="AF8545" s="42">
        <v>70005</v>
      </c>
      <c r="AG8545" s="42"/>
      <c r="AH8545" s="42">
        <v>540000</v>
      </c>
      <c r="AI8545" s="42" t="s">
        <v>7668</v>
      </c>
      <c r="AJ8545" s="42" t="s">
        <v>8041</v>
      </c>
      <c r="AK8545" s="42" t="s">
        <v>345</v>
      </c>
      <c r="AL8545" t="s">
        <v>8050</v>
      </c>
    </row>
    <row r="8546" spans="2:38">
      <c r="B8546" s="16" t="n">
        <f>10000000+INDEX(编号表!$B:$B,MATCH(F8546,编号表!$A:$A,0))*100000+INDEX(编号表!$F:$F,MATCH(D8546,编号表!$E:$E,0))*1000+INDEX(编号表!$D:$D,MATCH(E8546,编号表!$C:$C,0))*10000+G8546</f>
        <v>12445091</v>
      </c>
      <c r="C8546" s="42" t="s">
        <v>8687</v>
      </c>
      <c r="D8546" s="42" t="s">
        <v>111</v>
      </c>
      <c r="E8546" s="42" t="s">
        <v>345</v>
      </c>
      <c r="F8546" s="42" t="s">
        <v>7668</v>
      </c>
      <c r="G8546" s="42">
        <v>91</v>
      </c>
      <c r="H8546" s="42"/>
      <c r="I8546" s="42">
        <v>60</v>
      </c>
      <c r="J8546" s="42" t="str">
        <f t="shared" si="142"/>
        <v>大类_神品元婴法宝</v>
      </c>
      <c r="K8546" s="42" t="s">
        <v>6624</v>
      </c>
      <c r="L8546" s="42"/>
      <c r="M8546" s="42" t="s">
        <v>7668</v>
      </c>
      <c r="N8546" s="42"/>
      <c r="O8546" s="42">
        <v>0</v>
      </c>
      <c r="P8546" s="42" t="b">
        <v>1</v>
      </c>
      <c r="Q8546" s="42"/>
      <c r="R8546" s="42" t="b">
        <v>0</v>
      </c>
      <c r="S8546" s="42">
        <v>1</v>
      </c>
      <c r="T8546" s="42" t="s">
        <v>91</v>
      </c>
      <c r="U8546" s="42">
        <v>999</v>
      </c>
      <c r="V8546" s="42" t="s">
        <v>7669</v>
      </c>
      <c r="W8546" s="42">
        <v>45091</v>
      </c>
      <c r="X8546" s="42"/>
      <c r="Y8546" t="str" s="42">
        <v>法宝。持续恢复灵力；使灵气流转更连续，缩短回灵间隔；促进灵气流转，缩短回灵间隔。</v>
      </c>
      <c r="Z8546" t="str" s="42">
        <v>|cff00FF00“瓶内灵流循环而出，御使时可持续补益灵力，使枯竭之气渐复。”——《周天归元玉章》|r</v>
      </c>
      <c r="AA8546" t="str" s="42">
        <v>法宝打造获得。成宝核心×1；主材：白华玉髓×1；辅材类别：地脉灵液×1；特性材料类别：水行凝华×1。</v>
      </c>
      <c r="AB8546" s="42">
        <v>12421011</v>
      </c>
      <c r="AC8546" s="42" t="s">
        <v>121</v>
      </c>
      <c r="AD8546" s="42">
        <v>0</v>
      </c>
      <c r="AE8546" s="42"/>
      <c r="AF8546" s="42">
        <v>70005</v>
      </c>
      <c r="AG8546" s="42"/>
      <c r="AH8546" s="42">
        <v>540000</v>
      </c>
      <c r="AI8546" s="42" t="s">
        <v>7668</v>
      </c>
      <c r="AJ8546" s="42" t="s">
        <v>8041</v>
      </c>
      <c r="AK8546" s="42" t="s">
        <v>345</v>
      </c>
      <c r="AL8546" t="s">
        <v>8054</v>
      </c>
    </row>
    <row r="8547" spans="2:38">
      <c r="B8547" s="16" t="n">
        <f>10000000+INDEX(编号表!$B:$B,MATCH(F8547,编号表!$A:$A,0))*100000+INDEX(编号表!$F:$F,MATCH(D8547,编号表!$E:$E,0))*1000+INDEX(编号表!$D:$D,MATCH(E8547,编号表!$C:$C,0))*10000+G8547</f>
        <v>12445092</v>
      </c>
      <c r="C8547" s="42" t="s">
        <v>8689</v>
      </c>
      <c r="D8547" s="42" t="s">
        <v>111</v>
      </c>
      <c r="E8547" s="42" t="s">
        <v>345</v>
      </c>
      <c r="F8547" s="42" t="s">
        <v>7668</v>
      </c>
      <c r="G8547" s="42">
        <v>92</v>
      </c>
      <c r="H8547" s="42"/>
      <c r="I8547" s="42">
        <v>60</v>
      </c>
      <c r="J8547" s="42" t="str">
        <f t="shared" si="142"/>
        <v>大类_神品元婴法宝</v>
      </c>
      <c r="K8547" s="42" t="s">
        <v>6624</v>
      </c>
      <c r="L8547" s="42"/>
      <c r="M8547" s="42" t="s">
        <v>7668</v>
      </c>
      <c r="N8547" s="42"/>
      <c r="O8547" s="42">
        <v>0</v>
      </c>
      <c r="P8547" s="42" t="b">
        <v>1</v>
      </c>
      <c r="Q8547" s="42"/>
      <c r="R8547" s="42" t="b">
        <v>0</v>
      </c>
      <c r="S8547" s="42">
        <v>1</v>
      </c>
      <c r="T8547" s="42" t="s">
        <v>91</v>
      </c>
      <c r="U8547" s="42">
        <v>999</v>
      </c>
      <c r="V8547" s="42" t="s">
        <v>7669</v>
      </c>
      <c r="W8547" s="42">
        <v>45092</v>
      </c>
      <c r="X8547" s="42"/>
      <c r="Y8547" s="42" t="s">
        <v>8056</v>
      </c>
      <c r="Z8547" s="42" t="s">
        <v>8057</v>
      </c>
      <c r="AA8547" t="str" s="42">
        <v>法宝打造获得。成宝核心×1；主材：白华玉髓×1；辅材类别：明光晶×1；特性材料类别：灵目×1。</v>
      </c>
      <c r="AB8547" s="42">
        <v>12421012</v>
      </c>
      <c r="AC8547" s="42" t="s">
        <v>121</v>
      </c>
      <c r="AD8547" s="42">
        <v>0</v>
      </c>
      <c r="AE8547" s="42"/>
      <c r="AF8547" s="42">
        <v>70005</v>
      </c>
      <c r="AG8547" s="42"/>
      <c r="AH8547" s="42">
        <v>540000</v>
      </c>
      <c r="AI8547" s="42" t="s">
        <v>7668</v>
      </c>
      <c r="AJ8547" s="42" t="s">
        <v>8059</v>
      </c>
      <c r="AK8547" s="42" t="s">
        <v>345</v>
      </c>
      <c r="AL8547" t="s">
        <v>8060</v>
      </c>
    </row>
    <row r="8548" spans="2:38">
      <c r="B8548" s="16" t="n">
        <f>10000000+INDEX(编号表!$B:$B,MATCH(F8548,编号表!$A:$A,0))*100000+INDEX(编号表!$F:$F,MATCH(D8548,编号表!$E:$E,0))*1000+INDEX(编号表!$D:$D,MATCH(E8548,编号表!$C:$C,0))*10000+G8548</f>
        <v>12445093</v>
      </c>
      <c r="C8548" s="42" t="s">
        <v>8691</v>
      </c>
      <c r="D8548" s="42" t="s">
        <v>111</v>
      </c>
      <c r="E8548" s="42" t="s">
        <v>345</v>
      </c>
      <c r="F8548" s="42" t="s">
        <v>7668</v>
      </c>
      <c r="G8548" s="42">
        <v>93</v>
      </c>
      <c r="H8548" s="42"/>
      <c r="I8548" s="42">
        <v>60</v>
      </c>
      <c r="J8548" s="42" t="str">
        <f t="shared" si="142"/>
        <v>大类_神品元婴法宝</v>
      </c>
      <c r="K8548" s="42" t="s">
        <v>6624</v>
      </c>
      <c r="L8548" s="42"/>
      <c r="M8548" s="42" t="s">
        <v>7668</v>
      </c>
      <c r="N8548" s="42"/>
      <c r="O8548" s="42">
        <v>0</v>
      </c>
      <c r="P8548" s="42" t="b">
        <v>1</v>
      </c>
      <c r="Q8548" s="42"/>
      <c r="R8548" s="42" t="b">
        <v>0</v>
      </c>
      <c r="S8548" s="42">
        <v>1</v>
      </c>
      <c r="T8548" s="42" t="s">
        <v>91</v>
      </c>
      <c r="U8548" s="42">
        <v>999</v>
      </c>
      <c r="V8548" s="42" t="s">
        <v>7669</v>
      </c>
      <c r="W8548" s="42">
        <v>45093</v>
      </c>
      <c r="X8548" s="42"/>
      <c r="Y8548" t="str" s="42">
        <v>法宝。通过合法舟锚点完成特殊路径通行；补强舟体承载结构，稳固载渡；稳固承载，配合完成特殊路径通行。</v>
      </c>
      <c r="Z8548" t="str" s="42">
        <v>|cff00FF00“舟循虚隙而行，非为寻常赶路；得其引渡，方能循合法舟锚点完成特殊路径通行。”——《星槎渡虚图经》|r</v>
      </c>
      <c r="AA8548" t="str" s="42">
        <v>法宝打造获得。成宝核心×1；主材：百载灵木芯×1；辅材类别：兽骨×1；特性材料类别：土行凝华×1。</v>
      </c>
      <c r="AB8548" s="42">
        <v>12421013</v>
      </c>
      <c r="AC8548" s="42" t="s">
        <v>121</v>
      </c>
      <c r="AD8548" s="42">
        <v>0</v>
      </c>
      <c r="AE8548" s="42"/>
      <c r="AF8548" s="42">
        <v>70005</v>
      </c>
      <c r="AG8548" s="42"/>
      <c r="AH8548" s="42">
        <v>540000</v>
      </c>
      <c r="AI8548" s="42" t="s">
        <v>7668</v>
      </c>
      <c r="AJ8548" s="42" t="s">
        <v>8065</v>
      </c>
      <c r="AK8548" s="42" t="s">
        <v>345</v>
      </c>
      <c r="AL8548" t="s">
        <v>8066</v>
      </c>
    </row>
    <row r="8549" spans="2:38">
      <c r="B8549" s="16" t="n">
        <f>10000000+INDEX(编号表!$B:$B,MATCH(F8549,编号表!$A:$A,0))*100000+INDEX(编号表!$F:$F,MATCH(D8549,编号表!$E:$E,0))*1000+INDEX(编号表!$D:$D,MATCH(E8549,编号表!$C:$C,0))*10000+G8549</f>
        <v>12445094</v>
      </c>
      <c r="C8549" s="42" t="s">
        <v>8693</v>
      </c>
      <c r="D8549" s="42" t="s">
        <v>111</v>
      </c>
      <c r="E8549" s="42" t="s">
        <v>345</v>
      </c>
      <c r="F8549" s="42" t="s">
        <v>7668</v>
      </c>
      <c r="G8549" s="42">
        <v>94</v>
      </c>
      <c r="H8549" s="42"/>
      <c r="I8549" s="42">
        <v>60</v>
      </c>
      <c r="J8549" s="42" t="str">
        <f t="shared" si="142"/>
        <v>大类_神品元婴法宝</v>
      </c>
      <c r="K8549" s="42" t="s">
        <v>6624</v>
      </c>
      <c r="L8549" s="42"/>
      <c r="M8549" s="42" t="s">
        <v>7668</v>
      </c>
      <c r="N8549" s="42"/>
      <c r="O8549" s="42">
        <v>0</v>
      </c>
      <c r="P8549" s="42" t="b">
        <v>1</v>
      </c>
      <c r="Q8549" s="42"/>
      <c r="R8549" s="42" t="b">
        <v>0</v>
      </c>
      <c r="S8549" s="42">
        <v>1</v>
      </c>
      <c r="T8549" s="42" t="s">
        <v>91</v>
      </c>
      <c r="U8549" s="42">
        <v>999</v>
      </c>
      <c r="V8549" s="42" t="s">
        <v>7669</v>
      </c>
      <c r="W8549" s="42">
        <v>45094</v>
      </c>
      <c r="X8549" s="42"/>
      <c r="Y8549" t="str" s="42">
        <v>法宝。隐身期间取消单位碰撞，可穿过怪群；延长隐身与穿怪的持续时间；留存备用灵力，缩短隐息幡技能冷却时间。</v>
      </c>
      <c r="Z8549" t="str" s="42">
        <v>|cff00FF00“幡影覆身，形息皆敛；隐时身若无碍，可穿过怪群，若先出手则藏形自解。”——《太阴藏形秘箓》|r</v>
      </c>
      <c r="AA8549" t="str" s="42">
        <v>法宝打造获得。成宝核心×1；主材：百载灵蚕丝×1；辅材类别：阵旗灵丝×1；特性材料类别：妖丹×1。</v>
      </c>
      <c r="AB8549" s="42">
        <v>12421014</v>
      </c>
      <c r="AC8549" s="42" t="s">
        <v>121</v>
      </c>
      <c r="AD8549" s="42">
        <v>0</v>
      </c>
      <c r="AE8549" s="42"/>
      <c r="AF8549" s="42">
        <v>70005</v>
      </c>
      <c r="AG8549" s="42"/>
      <c r="AH8549" s="42">
        <v>540000</v>
      </c>
      <c r="AI8549" s="42" t="s">
        <v>7668</v>
      </c>
      <c r="AJ8549" s="42" t="s">
        <v>8071</v>
      </c>
      <c r="AK8549" s="42" t="s">
        <v>345</v>
      </c>
      <c r="AL8549" t="s">
        <v>8072</v>
      </c>
    </row>
    <row r="8550" spans="2:38">
      <c r="B8550" s="16" t="n">
        <f>10000000+INDEX(编号表!$B:$B,MATCH(F8550,编号表!$A:$A,0))*100000+INDEX(编号表!$F:$F,MATCH(D8550,编号表!$E:$E,0))*1000+INDEX(编号表!$D:$D,MATCH(E8550,编号表!$C:$C,0))*10000+G8550</f>
        <v>12445095</v>
      </c>
      <c r="C8550" s="42" t="s">
        <v>8695</v>
      </c>
      <c r="D8550" s="42" t="s">
        <v>111</v>
      </c>
      <c r="E8550" s="42" t="s">
        <v>345</v>
      </c>
      <c r="F8550" s="42" t="s">
        <v>7668</v>
      </c>
      <c r="G8550" s="42">
        <v>95</v>
      </c>
      <c r="H8550" s="42"/>
      <c r="I8550" s="42">
        <v>60</v>
      </c>
      <c r="J8550" s="42" t="str">
        <f t="shared" si="142"/>
        <v>大类_神品元婴法宝</v>
      </c>
      <c r="K8550" s="42" t="s">
        <v>6698</v>
      </c>
      <c r="L8550" s="42"/>
      <c r="M8550" s="42" t="s">
        <v>7668</v>
      </c>
      <c r="N8550" s="42"/>
      <c r="O8550" s="42">
        <v>0</v>
      </c>
      <c r="P8550" s="42" t="b">
        <v>1</v>
      </c>
      <c r="Q8550" s="42"/>
      <c r="R8550" s="42" t="b">
        <v>0</v>
      </c>
      <c r="S8550" s="42">
        <v>1</v>
      </c>
      <c r="T8550" s="42" t="s">
        <v>91</v>
      </c>
      <c r="U8550" s="42">
        <v>999</v>
      </c>
      <c r="V8550" s="42" t="s">
        <v>7669</v>
      </c>
      <c r="W8550" s="42">
        <v>45095</v>
      </c>
      <c r="X8550" s="42"/>
      <c r="Y8550" s="42" t="s">
        <v>8696</v>
      </c>
      <c r="Z8550" s="42" t="s">
        <v>8697</v>
      </c>
      <c r="AA8550" t="str" s="42">
        <v>法宝打造获得。成宝核心×1；主材：裂金玄铁×1；辅材类别：獠牙×1；特性材料类别：金行凝华×1。</v>
      </c>
      <c r="AB8550" s="42">
        <v>12441086</v>
      </c>
      <c r="AC8550" s="42" t="s">
        <v>121</v>
      </c>
      <c r="AD8550" s="42">
        <v>0</v>
      </c>
      <c r="AE8550" s="42"/>
      <c r="AF8550" s="42">
        <v>70005</v>
      </c>
      <c r="AG8550" s="42"/>
      <c r="AH8550" s="42">
        <v>540000</v>
      </c>
      <c r="AI8550" s="42" t="s">
        <v>7668</v>
      </c>
      <c r="AJ8550" s="42" t="s">
        <v>8699</v>
      </c>
      <c r="AK8550" s="42" t="s">
        <v>345</v>
      </c>
      <c r="AL8550" t="s">
        <v>8700</v>
      </c>
    </row>
    <row r="8551" spans="2:38">
      <c r="B8551" s="16" t="n">
        <f>10000000+INDEX(编号表!$B:$B,MATCH(F8551,编号表!$A:$A,0))*100000+INDEX(编号表!$F:$F,MATCH(D8551,编号表!$E:$E,0))*1000+INDEX(编号表!$D:$D,MATCH(E8551,编号表!$C:$C,0))*10000+G8551</f>
        <v>12445096</v>
      </c>
      <c r="C8551" s="42" t="s">
        <v>8701</v>
      </c>
      <c r="D8551" s="42" t="s">
        <v>111</v>
      </c>
      <c r="E8551" s="42" t="s">
        <v>345</v>
      </c>
      <c r="F8551" s="42" t="s">
        <v>7668</v>
      </c>
      <c r="G8551" s="42">
        <v>96</v>
      </c>
      <c r="H8551" s="42"/>
      <c r="I8551" s="42">
        <v>60</v>
      </c>
      <c r="J8551" s="42" t="str">
        <f t="shared" si="142"/>
        <v>大类_神品元婴法宝</v>
      </c>
      <c r="K8551" s="42" t="s">
        <v>6698</v>
      </c>
      <c r="L8551" s="42"/>
      <c r="M8551" s="42" t="s">
        <v>7668</v>
      </c>
      <c r="N8551" s="42"/>
      <c r="O8551" s="42">
        <v>0</v>
      </c>
      <c r="P8551" s="42" t="b">
        <v>1</v>
      </c>
      <c r="Q8551" s="42"/>
      <c r="R8551" s="42" t="b">
        <v>0</v>
      </c>
      <c r="S8551" s="42">
        <v>1</v>
      </c>
      <c r="T8551" s="42" t="s">
        <v>91</v>
      </c>
      <c r="U8551" s="42">
        <v>999</v>
      </c>
      <c r="V8551" s="42" t="s">
        <v>7669</v>
      </c>
      <c r="W8551" s="42">
        <v>45096</v>
      </c>
      <c r="X8551" s="42"/>
      <c r="Y8551" s="42" t="s">
        <v>8702</v>
      </c>
      <c r="Z8551" s="42" t="s">
        <v>8697</v>
      </c>
      <c r="AA8551" t="str" s="42">
        <v>法宝打造获得。成宝核心×1；主材：裂金玄铁×1；辅材类别：獠牙×1；特性材料类别：木行凝华×1。</v>
      </c>
      <c r="AB8551" s="42">
        <v>12441086</v>
      </c>
      <c r="AC8551" s="42" t="s">
        <v>121</v>
      </c>
      <c r="AD8551" s="42">
        <v>0</v>
      </c>
      <c r="AE8551" s="42"/>
      <c r="AF8551" s="42">
        <v>70005</v>
      </c>
      <c r="AG8551" s="42"/>
      <c r="AH8551" s="42">
        <v>540000</v>
      </c>
      <c r="AI8551" s="42" t="s">
        <v>7668</v>
      </c>
      <c r="AJ8551" s="42" t="s">
        <v>8699</v>
      </c>
      <c r="AK8551" s="42" t="s">
        <v>345</v>
      </c>
      <c r="AL8551" t="s">
        <v>8704</v>
      </c>
    </row>
    <row r="8552" spans="2:38">
      <c r="B8552" s="16" t="n">
        <f>10000000+INDEX(编号表!$B:$B,MATCH(F8552,编号表!$A:$A,0))*100000+INDEX(编号表!$F:$F,MATCH(D8552,编号表!$E:$E,0))*1000+INDEX(编号表!$D:$D,MATCH(E8552,编号表!$C:$C,0))*10000+G8552</f>
        <v>12445097</v>
      </c>
      <c r="C8552" s="42" t="s">
        <v>8705</v>
      </c>
      <c r="D8552" s="42" t="s">
        <v>111</v>
      </c>
      <c r="E8552" s="42" t="s">
        <v>345</v>
      </c>
      <c r="F8552" s="42" t="s">
        <v>7668</v>
      </c>
      <c r="G8552" s="42">
        <v>97</v>
      </c>
      <c r="H8552" s="42"/>
      <c r="I8552" s="42">
        <v>60</v>
      </c>
      <c r="J8552" s="42" t="str">
        <f t="shared" si="142"/>
        <v>大类_神品元婴法宝</v>
      </c>
      <c r="K8552" s="42" t="s">
        <v>6698</v>
      </c>
      <c r="L8552" s="42"/>
      <c r="M8552" s="42" t="s">
        <v>7668</v>
      </c>
      <c r="N8552" s="42"/>
      <c r="O8552" s="42">
        <v>0</v>
      </c>
      <c r="P8552" s="42" t="b">
        <v>1</v>
      </c>
      <c r="Q8552" s="42"/>
      <c r="R8552" s="42" t="b">
        <v>0</v>
      </c>
      <c r="S8552" s="42">
        <v>1</v>
      </c>
      <c r="T8552" s="42" t="s">
        <v>91</v>
      </c>
      <c r="U8552" s="42">
        <v>999</v>
      </c>
      <c r="V8552" s="42" t="s">
        <v>7669</v>
      </c>
      <c r="W8552" s="42">
        <v>45097</v>
      </c>
      <c r="X8552" s="42"/>
      <c r="Y8552" s="42" t="s">
        <v>8706</v>
      </c>
      <c r="Z8552" s="42" t="s">
        <v>8697</v>
      </c>
      <c r="AA8552" t="str" s="42">
        <v>法宝打造获得。成宝核心×1；主材：裂金玄铁×1；辅材类别：獠牙×1；特性材料类别：水行凝华×1。</v>
      </c>
      <c r="AB8552" s="42">
        <v>12441086</v>
      </c>
      <c r="AC8552" s="42" t="s">
        <v>121</v>
      </c>
      <c r="AD8552" s="42">
        <v>0</v>
      </c>
      <c r="AE8552" s="42"/>
      <c r="AF8552" s="42">
        <v>70005</v>
      </c>
      <c r="AG8552" s="42"/>
      <c r="AH8552" s="42">
        <v>540000</v>
      </c>
      <c r="AI8552" s="42" t="s">
        <v>7668</v>
      </c>
      <c r="AJ8552" s="42" t="s">
        <v>8699</v>
      </c>
      <c r="AK8552" s="42" t="s">
        <v>345</v>
      </c>
      <c r="AL8552" t="s">
        <v>8708</v>
      </c>
    </row>
    <row r="8553" spans="2:38">
      <c r="B8553" s="16" t="n">
        <f>10000000+INDEX(编号表!$B:$B,MATCH(F8553,编号表!$A:$A,0))*100000+INDEX(编号表!$F:$F,MATCH(D8553,编号表!$E:$E,0))*1000+INDEX(编号表!$D:$D,MATCH(E8553,编号表!$C:$C,0))*10000+G8553</f>
        <v>12445098</v>
      </c>
      <c r="C8553" s="42" t="s">
        <v>8709</v>
      </c>
      <c r="D8553" s="42" t="s">
        <v>111</v>
      </c>
      <c r="E8553" s="42" t="s">
        <v>345</v>
      </c>
      <c r="F8553" s="42" t="s">
        <v>7668</v>
      </c>
      <c r="G8553" s="42">
        <v>98</v>
      </c>
      <c r="H8553" s="42"/>
      <c r="I8553" s="42">
        <v>60</v>
      </c>
      <c r="J8553" s="42" t="str">
        <f t="shared" si="142"/>
        <v>大类_神品元婴法宝</v>
      </c>
      <c r="K8553" s="42" t="s">
        <v>6698</v>
      </c>
      <c r="L8553" s="42"/>
      <c r="M8553" s="42" t="s">
        <v>7668</v>
      </c>
      <c r="N8553" s="42"/>
      <c r="O8553" s="42">
        <v>0</v>
      </c>
      <c r="P8553" s="42" t="b">
        <v>1</v>
      </c>
      <c r="Q8553" s="42"/>
      <c r="R8553" s="42" t="b">
        <v>0</v>
      </c>
      <c r="S8553" s="42">
        <v>1</v>
      </c>
      <c r="T8553" s="42" t="s">
        <v>91</v>
      </c>
      <c r="U8553" s="42">
        <v>999</v>
      </c>
      <c r="V8553" s="42" t="s">
        <v>7669</v>
      </c>
      <c r="W8553" s="42">
        <v>45098</v>
      </c>
      <c r="X8553" s="42"/>
      <c r="Y8553" s="42" t="s">
        <v>8710</v>
      </c>
      <c r="Z8553" s="42" t="s">
        <v>8697</v>
      </c>
      <c r="AA8553" t="str" s="42">
        <v>法宝打造获得。成宝核心×1；主材：裂金玄铁×1；辅材类别：獠牙×1；特性材料类别：火行凝华×1。</v>
      </c>
      <c r="AB8553" s="42">
        <v>12441086</v>
      </c>
      <c r="AC8553" s="42" t="s">
        <v>121</v>
      </c>
      <c r="AD8553" s="42">
        <v>0</v>
      </c>
      <c r="AE8553" s="42"/>
      <c r="AF8553" s="42">
        <v>70005</v>
      </c>
      <c r="AG8553" s="42"/>
      <c r="AH8553" s="42">
        <v>540000</v>
      </c>
      <c r="AI8553" s="42" t="s">
        <v>7668</v>
      </c>
      <c r="AJ8553" s="42" t="s">
        <v>8699</v>
      </c>
      <c r="AK8553" s="42" t="s">
        <v>345</v>
      </c>
      <c r="AL8553" t="s">
        <v>8712</v>
      </c>
    </row>
    <row r="8554" spans="2:38">
      <c r="B8554" s="16" t="n">
        <f>10000000+INDEX(编号表!$B:$B,MATCH(F8554,编号表!$A:$A,0))*100000+INDEX(编号表!$F:$F,MATCH(D8554,编号表!$E:$E,0))*1000+INDEX(编号表!$D:$D,MATCH(E8554,编号表!$C:$C,0))*10000+G8554</f>
        <v>12445099</v>
      </c>
      <c r="C8554" s="42" t="s">
        <v>8713</v>
      </c>
      <c r="D8554" s="42" t="s">
        <v>111</v>
      </c>
      <c r="E8554" s="42" t="s">
        <v>345</v>
      </c>
      <c r="F8554" s="42" t="s">
        <v>7668</v>
      </c>
      <c r="G8554" s="42">
        <v>99</v>
      </c>
      <c r="H8554" s="42"/>
      <c r="I8554" s="42">
        <v>60</v>
      </c>
      <c r="J8554" s="42" t="str">
        <f t="shared" si="142"/>
        <v>大类_神品元婴法宝</v>
      </c>
      <c r="K8554" s="42" t="s">
        <v>6698</v>
      </c>
      <c r="L8554" s="42"/>
      <c r="M8554" s="42" t="s">
        <v>7668</v>
      </c>
      <c r="N8554" s="42"/>
      <c r="O8554" s="42">
        <v>0</v>
      </c>
      <c r="P8554" s="42" t="b">
        <v>1</v>
      </c>
      <c r="Q8554" s="42"/>
      <c r="R8554" s="42" t="b">
        <v>0</v>
      </c>
      <c r="S8554" s="42">
        <v>1</v>
      </c>
      <c r="T8554" s="42" t="s">
        <v>91</v>
      </c>
      <c r="U8554" s="42">
        <v>999</v>
      </c>
      <c r="V8554" s="42" t="s">
        <v>7669</v>
      </c>
      <c r="W8554" s="42">
        <v>45099</v>
      </c>
      <c r="X8554" s="42"/>
      <c r="Y8554" s="42" t="s">
        <v>8714</v>
      </c>
      <c r="Z8554" s="42" t="s">
        <v>8697</v>
      </c>
      <c r="AA8554" t="str" s="42">
        <v>法宝打造获得。成宝核心×1；主材：裂金玄铁×1；辅材类别：獠牙×1；特性材料类别：土行凝华×1。</v>
      </c>
      <c r="AB8554" s="42">
        <v>12441086</v>
      </c>
      <c r="AC8554" s="42" t="s">
        <v>121</v>
      </c>
      <c r="AD8554" s="42">
        <v>0</v>
      </c>
      <c r="AE8554" s="42"/>
      <c r="AF8554" s="42">
        <v>70005</v>
      </c>
      <c r="AG8554" s="42"/>
      <c r="AH8554" s="42">
        <v>540000</v>
      </c>
      <c r="AI8554" s="42" t="s">
        <v>7668</v>
      </c>
      <c r="AJ8554" s="42" t="s">
        <v>8699</v>
      </c>
      <c r="AK8554" s="42" t="s">
        <v>345</v>
      </c>
      <c r="AL8554" t="s">
        <v>8716</v>
      </c>
    </row>
    <row r="8555" spans="2:38">
      <c r="B8555" s="16" t="n">
        <f>10000000+INDEX(编号表!$B:$B,MATCH(F8555,编号表!$A:$A,0))*100000+INDEX(编号表!$F:$F,MATCH(D8555,编号表!$E:$E,0))*1000+INDEX(编号表!$D:$D,MATCH(E8555,编号表!$C:$C,0))*10000+G8555</f>
        <v>12445100</v>
      </c>
      <c r="C8555" s="42" t="s">
        <v>8717</v>
      </c>
      <c r="D8555" s="42" t="s">
        <v>111</v>
      </c>
      <c r="E8555" s="42" t="s">
        <v>345</v>
      </c>
      <c r="F8555" s="42" t="s">
        <v>7668</v>
      </c>
      <c r="G8555" s="42">
        <v>100</v>
      </c>
      <c r="H8555" s="42"/>
      <c r="I8555" s="42">
        <v>60</v>
      </c>
      <c r="J8555" s="42" t="str">
        <f t="shared" si="142"/>
        <v>大类_神品元婴法宝</v>
      </c>
      <c r="K8555" s="42" t="s">
        <v>6698</v>
      </c>
      <c r="L8555" s="42"/>
      <c r="M8555" s="42" t="s">
        <v>7668</v>
      </c>
      <c r="N8555" s="42"/>
      <c r="O8555" s="42">
        <v>0</v>
      </c>
      <c r="P8555" s="42" t="b">
        <v>1</v>
      </c>
      <c r="Q8555" s="42"/>
      <c r="R8555" s="42" t="b">
        <v>0</v>
      </c>
      <c r="S8555" s="42">
        <v>1</v>
      </c>
      <c r="T8555" s="42" t="s">
        <v>91</v>
      </c>
      <c r="U8555" s="42">
        <v>999</v>
      </c>
      <c r="V8555" s="42" t="s">
        <v>7669</v>
      </c>
      <c r="W8555" s="42">
        <v>45100</v>
      </c>
      <c r="X8555" s="42"/>
      <c r="Y8555" s="42" t="s">
        <v>8718</v>
      </c>
      <c r="Z8555" s="42" t="s">
        <v>8697</v>
      </c>
      <c r="AA8555" t="str" s="42">
        <v>法宝打造获得。成宝核心×1；主材：裂金玄铁×1；辅材类别：獠牙×1；特性材料类别：毒血×1。</v>
      </c>
      <c r="AB8555" s="42">
        <v>12441086</v>
      </c>
      <c r="AC8555" s="42" t="s">
        <v>121</v>
      </c>
      <c r="AD8555" s="42">
        <v>0</v>
      </c>
      <c r="AE8555" s="42"/>
      <c r="AF8555" s="42">
        <v>70005</v>
      </c>
      <c r="AG8555" s="42"/>
      <c r="AH8555" s="42">
        <v>540000</v>
      </c>
      <c r="AI8555" s="42" t="s">
        <v>7668</v>
      </c>
      <c r="AJ8555" s="42" t="s">
        <v>8699</v>
      </c>
      <c r="AK8555" s="42" t="s">
        <v>345</v>
      </c>
      <c r="AL8555" t="s">
        <v>8720</v>
      </c>
    </row>
    <row r="8556" spans="2:38">
      <c r="B8556" s="16" t="n">
        <f>10000000+INDEX(编号表!$B:$B,MATCH(F8556,编号表!$A:$A,0))*100000+INDEX(编号表!$F:$F,MATCH(D8556,编号表!$E:$E,0))*1000+INDEX(编号表!$D:$D,MATCH(E8556,编号表!$C:$C,0))*10000+G8556</f>
        <v>12445101</v>
      </c>
      <c r="C8556" s="42" t="s">
        <v>8721</v>
      </c>
      <c r="D8556" s="42" t="s">
        <v>111</v>
      </c>
      <c r="E8556" s="42" t="s">
        <v>345</v>
      </c>
      <c r="F8556" s="42" t="s">
        <v>7668</v>
      </c>
      <c r="G8556" s="42">
        <v>101</v>
      </c>
      <c r="H8556" s="42"/>
      <c r="I8556" s="42">
        <v>60</v>
      </c>
      <c r="J8556" s="42" t="str">
        <f t="shared" si="142"/>
        <v>大类_神品元婴法宝</v>
      </c>
      <c r="K8556" s="42" t="s">
        <v>6698</v>
      </c>
      <c r="L8556" s="42"/>
      <c r="M8556" s="42" t="s">
        <v>7668</v>
      </c>
      <c r="N8556" s="42"/>
      <c r="O8556" s="42">
        <v>0</v>
      </c>
      <c r="P8556" s="42" t="b">
        <v>1</v>
      </c>
      <c r="Q8556" s="42"/>
      <c r="R8556" s="42" t="b">
        <v>0</v>
      </c>
      <c r="S8556" s="42">
        <v>1</v>
      </c>
      <c r="T8556" s="42" t="s">
        <v>91</v>
      </c>
      <c r="U8556" s="42">
        <v>999</v>
      </c>
      <c r="V8556" s="42" t="s">
        <v>7669</v>
      </c>
      <c r="W8556" s="42">
        <v>45101</v>
      </c>
      <c r="X8556" s="42"/>
      <c r="Y8556" s="42" t="s">
        <v>8718</v>
      </c>
      <c r="Z8556" s="42" t="s">
        <v>8697</v>
      </c>
      <c r="AA8556" t="str" s="42">
        <v>法宝打造获得。成宝核心×1；主材：裂金玄铁×1；辅材类别：獠牙×1；特性材料类别：毒囊×1。</v>
      </c>
      <c r="AB8556" s="42">
        <v>12441086</v>
      </c>
      <c r="AC8556" s="42" t="s">
        <v>121</v>
      </c>
      <c r="AD8556" s="42">
        <v>0</v>
      </c>
      <c r="AE8556" s="42"/>
      <c r="AF8556" s="42">
        <v>70005</v>
      </c>
      <c r="AG8556" s="42"/>
      <c r="AH8556" s="42">
        <v>540000</v>
      </c>
      <c r="AI8556" s="42" t="s">
        <v>7668</v>
      </c>
      <c r="AJ8556" s="42" t="s">
        <v>8699</v>
      </c>
      <c r="AK8556" s="42" t="s">
        <v>345</v>
      </c>
      <c r="AL8556" t="s">
        <v>8723</v>
      </c>
    </row>
    <row r="8557" spans="2:38">
      <c r="B8557" s="16" t="n">
        <f>10000000+INDEX(编号表!$B:$B,MATCH(F8557,编号表!$A:$A,0))*100000+INDEX(编号表!$F:$F,MATCH(D8557,编号表!$E:$E,0))*1000+INDEX(编号表!$D:$D,MATCH(E8557,编号表!$C:$C,0))*10000+G8557</f>
        <v>12445102</v>
      </c>
      <c r="C8557" s="42" t="s">
        <v>8724</v>
      </c>
      <c r="D8557" s="42" t="s">
        <v>111</v>
      </c>
      <c r="E8557" s="42" t="s">
        <v>345</v>
      </c>
      <c r="F8557" s="42" t="s">
        <v>7668</v>
      </c>
      <c r="G8557" s="42">
        <v>102</v>
      </c>
      <c r="H8557" s="42"/>
      <c r="I8557" s="42">
        <v>60</v>
      </c>
      <c r="J8557" s="42" t="str">
        <f t="shared" si="142"/>
        <v>大类_神品元婴法宝</v>
      </c>
      <c r="K8557" s="42" t="s">
        <v>6698</v>
      </c>
      <c r="L8557" s="42"/>
      <c r="M8557" s="42" t="s">
        <v>7668</v>
      </c>
      <c r="N8557" s="42"/>
      <c r="O8557" s="42">
        <v>0</v>
      </c>
      <c r="P8557" s="42" t="b">
        <v>1</v>
      </c>
      <c r="Q8557" s="42"/>
      <c r="R8557" s="42" t="b">
        <v>0</v>
      </c>
      <c r="S8557" s="42">
        <v>1</v>
      </c>
      <c r="T8557" s="42" t="s">
        <v>91</v>
      </c>
      <c r="U8557" s="42">
        <v>999</v>
      </c>
      <c r="V8557" s="42" t="s">
        <v>7669</v>
      </c>
      <c r="W8557" s="42">
        <v>45102</v>
      </c>
      <c r="X8557" s="42"/>
      <c r="Y8557" s="42" t="s">
        <v>8725</v>
      </c>
      <c r="Z8557" s="42" t="s">
        <v>8697</v>
      </c>
      <c r="AA8557" t="str" s="42">
        <v>法宝打造获得。成宝核心×1；主材：裂金玄铁×1；辅材类别：獠牙×1；特性材料类别：利爪×1。</v>
      </c>
      <c r="AB8557" s="42">
        <v>12441086</v>
      </c>
      <c r="AC8557" s="42" t="s">
        <v>121</v>
      </c>
      <c r="AD8557" s="42">
        <v>0</v>
      </c>
      <c r="AE8557" s="42"/>
      <c r="AF8557" s="42">
        <v>70005</v>
      </c>
      <c r="AG8557" s="42"/>
      <c r="AH8557" s="42">
        <v>540000</v>
      </c>
      <c r="AI8557" s="42" t="s">
        <v>7668</v>
      </c>
      <c r="AJ8557" s="42" t="s">
        <v>8699</v>
      </c>
      <c r="AK8557" s="42" t="s">
        <v>345</v>
      </c>
      <c r="AL8557" t="s">
        <v>8727</v>
      </c>
    </row>
    <row r="8558" spans="2:38">
      <c r="B8558" s="16" t="n">
        <f>10000000+INDEX(编号表!$B:$B,MATCH(F8558,编号表!$A:$A,0))*100000+INDEX(编号表!$F:$F,MATCH(D8558,编号表!$E:$E,0))*1000+INDEX(编号表!$D:$D,MATCH(E8558,编号表!$C:$C,0))*10000+G8558</f>
        <v>12445103</v>
      </c>
      <c r="C8558" s="42" t="s">
        <v>8728</v>
      </c>
      <c r="D8558" s="42" t="s">
        <v>111</v>
      </c>
      <c r="E8558" s="42" t="s">
        <v>345</v>
      </c>
      <c r="F8558" s="42" t="s">
        <v>7668</v>
      </c>
      <c r="G8558" s="42">
        <v>103</v>
      </c>
      <c r="H8558" s="42"/>
      <c r="I8558" s="42">
        <v>60</v>
      </c>
      <c r="J8558" s="42" t="str">
        <f t="shared" si="142"/>
        <v>大类_神品元婴法宝</v>
      </c>
      <c r="K8558" s="42" t="s">
        <v>6698</v>
      </c>
      <c r="L8558" s="42"/>
      <c r="M8558" s="42" t="s">
        <v>7668</v>
      </c>
      <c r="N8558" s="42"/>
      <c r="O8558" s="42">
        <v>0</v>
      </c>
      <c r="P8558" s="42" t="b">
        <v>1</v>
      </c>
      <c r="Q8558" s="42"/>
      <c r="R8558" s="42" t="b">
        <v>0</v>
      </c>
      <c r="S8558" s="42">
        <v>1</v>
      </c>
      <c r="T8558" s="42" t="s">
        <v>91</v>
      </c>
      <c r="U8558" s="42">
        <v>999</v>
      </c>
      <c r="V8558" s="42" t="s">
        <v>7669</v>
      </c>
      <c r="W8558" s="42">
        <v>45103</v>
      </c>
      <c r="X8558" s="42"/>
      <c r="Y8558" s="42" t="s">
        <v>8729</v>
      </c>
      <c r="Z8558" s="42" t="s">
        <v>8697</v>
      </c>
      <c r="AA8558" t="str" s="42">
        <v>法宝打造获得。成宝核心×1；主材：裂金玄铁×1；辅材类别：翎羽×1；特性材料类别：金行凝华×1。</v>
      </c>
      <c r="AB8558" s="42">
        <v>12441086</v>
      </c>
      <c r="AC8558" s="42" t="s">
        <v>121</v>
      </c>
      <c r="AD8558" s="42">
        <v>0</v>
      </c>
      <c r="AE8558" s="42"/>
      <c r="AF8558" s="42">
        <v>70005</v>
      </c>
      <c r="AG8558" s="42"/>
      <c r="AH8558" s="42">
        <v>540000</v>
      </c>
      <c r="AI8558" s="42" t="s">
        <v>7668</v>
      </c>
      <c r="AJ8558" s="42" t="s">
        <v>8699</v>
      </c>
      <c r="AK8558" s="42" t="s">
        <v>345</v>
      </c>
      <c r="AL8558" t="s">
        <v>8731</v>
      </c>
    </row>
    <row r="8559" spans="2:38">
      <c r="B8559" s="16" t="n">
        <f>10000000+INDEX(编号表!$B:$B,MATCH(F8559,编号表!$A:$A,0))*100000+INDEX(编号表!$F:$F,MATCH(D8559,编号表!$E:$E,0))*1000+INDEX(编号表!$D:$D,MATCH(E8559,编号表!$C:$C,0))*10000+G8559</f>
        <v>12445104</v>
      </c>
      <c r="C8559" s="42" t="s">
        <v>8732</v>
      </c>
      <c r="D8559" s="42" t="s">
        <v>111</v>
      </c>
      <c r="E8559" s="42" t="s">
        <v>345</v>
      </c>
      <c r="F8559" s="42" t="s">
        <v>7668</v>
      </c>
      <c r="G8559" s="42">
        <v>104</v>
      </c>
      <c r="H8559" s="42"/>
      <c r="I8559" s="42">
        <v>60</v>
      </c>
      <c r="J8559" s="42" t="str">
        <f t="shared" si="142"/>
        <v>大类_神品元婴法宝</v>
      </c>
      <c r="K8559" s="42" t="s">
        <v>6698</v>
      </c>
      <c r="L8559" s="42"/>
      <c r="M8559" s="42" t="s">
        <v>7668</v>
      </c>
      <c r="N8559" s="42"/>
      <c r="O8559" s="42">
        <v>0</v>
      </c>
      <c r="P8559" s="42" t="b">
        <v>1</v>
      </c>
      <c r="Q8559" s="42"/>
      <c r="R8559" s="42" t="b">
        <v>0</v>
      </c>
      <c r="S8559" s="42">
        <v>1</v>
      </c>
      <c r="T8559" s="42" t="s">
        <v>91</v>
      </c>
      <c r="U8559" s="42">
        <v>999</v>
      </c>
      <c r="V8559" s="42" t="s">
        <v>7669</v>
      </c>
      <c r="W8559" s="42">
        <v>45104</v>
      </c>
      <c r="X8559" s="42"/>
      <c r="Y8559" s="42" t="s">
        <v>8733</v>
      </c>
      <c r="Z8559" s="42" t="s">
        <v>8697</v>
      </c>
      <c r="AA8559" t="str" s="42">
        <v>法宝打造获得。成宝核心×1；主材：裂金玄铁×1；辅材类别：翎羽×1；特性材料类别：木行凝华×1。</v>
      </c>
      <c r="AB8559" s="42">
        <v>12441086</v>
      </c>
      <c r="AC8559" s="42" t="s">
        <v>121</v>
      </c>
      <c r="AD8559" s="42">
        <v>0</v>
      </c>
      <c r="AE8559" s="42"/>
      <c r="AF8559" s="42">
        <v>70005</v>
      </c>
      <c r="AG8559" s="42"/>
      <c r="AH8559" s="42">
        <v>540000</v>
      </c>
      <c r="AI8559" s="42" t="s">
        <v>7668</v>
      </c>
      <c r="AJ8559" s="42" t="s">
        <v>8699</v>
      </c>
      <c r="AK8559" s="42" t="s">
        <v>345</v>
      </c>
      <c r="AL8559" t="s">
        <v>8735</v>
      </c>
    </row>
    <row r="8560" spans="2:38">
      <c r="B8560" s="16" t="n">
        <f>10000000+INDEX(编号表!$B:$B,MATCH(F8560,编号表!$A:$A,0))*100000+INDEX(编号表!$F:$F,MATCH(D8560,编号表!$E:$E,0))*1000+INDEX(编号表!$D:$D,MATCH(E8560,编号表!$C:$C,0))*10000+G8560</f>
        <v>12445105</v>
      </c>
      <c r="C8560" s="42" t="s">
        <v>8736</v>
      </c>
      <c r="D8560" s="42" t="s">
        <v>111</v>
      </c>
      <c r="E8560" s="42" t="s">
        <v>345</v>
      </c>
      <c r="F8560" s="42" t="s">
        <v>7668</v>
      </c>
      <c r="G8560" s="42">
        <v>105</v>
      </c>
      <c r="H8560" s="42"/>
      <c r="I8560" s="42">
        <v>60</v>
      </c>
      <c r="J8560" s="42" t="str">
        <f t="shared" si="142"/>
        <v>大类_神品元婴法宝</v>
      </c>
      <c r="K8560" s="42" t="s">
        <v>6698</v>
      </c>
      <c r="L8560" s="42"/>
      <c r="M8560" s="42" t="s">
        <v>7668</v>
      </c>
      <c r="N8560" s="42"/>
      <c r="O8560" s="42">
        <v>0</v>
      </c>
      <c r="P8560" s="42" t="b">
        <v>1</v>
      </c>
      <c r="Q8560" s="42"/>
      <c r="R8560" s="42" t="b">
        <v>0</v>
      </c>
      <c r="S8560" s="42">
        <v>1</v>
      </c>
      <c r="T8560" s="42" t="s">
        <v>91</v>
      </c>
      <c r="U8560" s="42">
        <v>999</v>
      </c>
      <c r="V8560" s="42" t="s">
        <v>7669</v>
      </c>
      <c r="W8560" s="42">
        <v>45105</v>
      </c>
      <c r="X8560" s="42"/>
      <c r="Y8560" s="42" t="s">
        <v>8737</v>
      </c>
      <c r="Z8560" s="42" t="s">
        <v>8697</v>
      </c>
      <c r="AA8560" t="str" s="42">
        <v>法宝打造获得。成宝核心×1；主材：裂金玄铁×1；辅材类别：翎羽×1；特性材料类别：水行凝华×1。</v>
      </c>
      <c r="AB8560" s="42">
        <v>12441086</v>
      </c>
      <c r="AC8560" s="42" t="s">
        <v>121</v>
      </c>
      <c r="AD8560" s="42">
        <v>0</v>
      </c>
      <c r="AE8560" s="42"/>
      <c r="AF8560" s="42">
        <v>70005</v>
      </c>
      <c r="AG8560" s="42"/>
      <c r="AH8560" s="42">
        <v>540000</v>
      </c>
      <c r="AI8560" s="42" t="s">
        <v>7668</v>
      </c>
      <c r="AJ8560" s="42" t="s">
        <v>8699</v>
      </c>
      <c r="AK8560" s="42" t="s">
        <v>345</v>
      </c>
      <c r="AL8560" t="s">
        <v>8739</v>
      </c>
    </row>
    <row r="8561" spans="2:38">
      <c r="B8561" s="16" t="n">
        <f>10000000+INDEX(编号表!$B:$B,MATCH(F8561,编号表!$A:$A,0))*100000+INDEX(编号表!$F:$F,MATCH(D8561,编号表!$E:$E,0))*1000+INDEX(编号表!$D:$D,MATCH(E8561,编号表!$C:$C,0))*10000+G8561</f>
        <v>12445106</v>
      </c>
      <c r="C8561" s="42" t="s">
        <v>8740</v>
      </c>
      <c r="D8561" s="42" t="s">
        <v>111</v>
      </c>
      <c r="E8561" s="42" t="s">
        <v>345</v>
      </c>
      <c r="F8561" s="42" t="s">
        <v>7668</v>
      </c>
      <c r="G8561" s="42">
        <v>106</v>
      </c>
      <c r="H8561" s="42"/>
      <c r="I8561" s="42">
        <v>60</v>
      </c>
      <c r="J8561" s="42" t="str">
        <f t="shared" si="142"/>
        <v>大类_神品元婴法宝</v>
      </c>
      <c r="K8561" s="42" t="s">
        <v>6698</v>
      </c>
      <c r="L8561" s="42"/>
      <c r="M8561" s="42" t="s">
        <v>7668</v>
      </c>
      <c r="N8561" s="42"/>
      <c r="O8561" s="42">
        <v>0</v>
      </c>
      <c r="P8561" s="42" t="b">
        <v>1</v>
      </c>
      <c r="Q8561" s="42"/>
      <c r="R8561" s="42" t="b">
        <v>0</v>
      </c>
      <c r="S8561" s="42">
        <v>1</v>
      </c>
      <c r="T8561" s="42" t="s">
        <v>91</v>
      </c>
      <c r="U8561" s="42">
        <v>999</v>
      </c>
      <c r="V8561" s="42" t="s">
        <v>7669</v>
      </c>
      <c r="W8561" s="42">
        <v>45106</v>
      </c>
      <c r="X8561" s="42"/>
      <c r="Y8561" s="42" t="s">
        <v>8741</v>
      </c>
      <c r="Z8561" s="42" t="s">
        <v>8697</v>
      </c>
      <c r="AA8561" t="str" s="42">
        <v>法宝打造获得。成宝核心×1；主材：裂金玄铁×1；辅材类别：翎羽×1；特性材料类别：火行凝华×1。</v>
      </c>
      <c r="AB8561" s="42">
        <v>12441086</v>
      </c>
      <c r="AC8561" s="42" t="s">
        <v>121</v>
      </c>
      <c r="AD8561" s="42">
        <v>0</v>
      </c>
      <c r="AE8561" s="42"/>
      <c r="AF8561" s="42">
        <v>70005</v>
      </c>
      <c r="AG8561" s="42"/>
      <c r="AH8561" s="42">
        <v>540000</v>
      </c>
      <c r="AI8561" s="42" t="s">
        <v>7668</v>
      </c>
      <c r="AJ8561" s="42" t="s">
        <v>8699</v>
      </c>
      <c r="AK8561" s="42" t="s">
        <v>345</v>
      </c>
      <c r="AL8561" t="s">
        <v>8743</v>
      </c>
    </row>
    <row r="8562" spans="2:38">
      <c r="B8562" s="16" t="n">
        <f>10000000+INDEX(编号表!$B:$B,MATCH(F8562,编号表!$A:$A,0))*100000+INDEX(编号表!$F:$F,MATCH(D8562,编号表!$E:$E,0))*1000+INDEX(编号表!$D:$D,MATCH(E8562,编号表!$C:$C,0))*10000+G8562</f>
        <v>12445107</v>
      </c>
      <c r="C8562" s="42" t="s">
        <v>8744</v>
      </c>
      <c r="D8562" s="42" t="s">
        <v>111</v>
      </c>
      <c r="E8562" s="42" t="s">
        <v>345</v>
      </c>
      <c r="F8562" s="42" t="s">
        <v>7668</v>
      </c>
      <c r="G8562" s="42">
        <v>107</v>
      </c>
      <c r="H8562" s="42"/>
      <c r="I8562" s="42">
        <v>60</v>
      </c>
      <c r="J8562" s="42" t="str">
        <f t="shared" si="142"/>
        <v>大类_神品元婴法宝</v>
      </c>
      <c r="K8562" s="42" t="s">
        <v>6698</v>
      </c>
      <c r="L8562" s="42"/>
      <c r="M8562" s="42" t="s">
        <v>7668</v>
      </c>
      <c r="N8562" s="42"/>
      <c r="O8562" s="42">
        <v>0</v>
      </c>
      <c r="P8562" s="42" t="b">
        <v>1</v>
      </c>
      <c r="Q8562" s="42"/>
      <c r="R8562" s="42" t="b">
        <v>0</v>
      </c>
      <c r="S8562" s="42">
        <v>1</v>
      </c>
      <c r="T8562" s="42" t="s">
        <v>91</v>
      </c>
      <c r="U8562" s="42">
        <v>999</v>
      </c>
      <c r="V8562" s="42" t="s">
        <v>7669</v>
      </c>
      <c r="W8562" s="42">
        <v>45107</v>
      </c>
      <c r="X8562" s="42"/>
      <c r="Y8562" s="42" t="s">
        <v>8745</v>
      </c>
      <c r="Z8562" s="42" t="s">
        <v>8697</v>
      </c>
      <c r="AA8562" t="str" s="42">
        <v>法宝打造获得。成宝核心×1；主材：裂金玄铁×1；辅材类别：翎羽×1；特性材料类别：土行凝华×1。</v>
      </c>
      <c r="AB8562" s="42">
        <v>12441086</v>
      </c>
      <c r="AC8562" s="42" t="s">
        <v>121</v>
      </c>
      <c r="AD8562" s="42">
        <v>0</v>
      </c>
      <c r="AE8562" s="42"/>
      <c r="AF8562" s="42">
        <v>70005</v>
      </c>
      <c r="AG8562" s="42"/>
      <c r="AH8562" s="42">
        <v>540000</v>
      </c>
      <c r="AI8562" s="42" t="s">
        <v>7668</v>
      </c>
      <c r="AJ8562" s="42" t="s">
        <v>8699</v>
      </c>
      <c r="AK8562" s="42" t="s">
        <v>345</v>
      </c>
      <c r="AL8562" t="s">
        <v>8747</v>
      </c>
    </row>
    <row r="8563" spans="2:38">
      <c r="B8563" s="16" t="n">
        <f>10000000+INDEX(编号表!$B:$B,MATCH(F8563,编号表!$A:$A,0))*100000+INDEX(编号表!$F:$F,MATCH(D8563,编号表!$E:$E,0))*1000+INDEX(编号表!$D:$D,MATCH(E8563,编号表!$C:$C,0))*10000+G8563</f>
        <v>12445108</v>
      </c>
      <c r="C8563" s="42" t="s">
        <v>8748</v>
      </c>
      <c r="D8563" s="42" t="s">
        <v>111</v>
      </c>
      <c r="E8563" s="42" t="s">
        <v>345</v>
      </c>
      <c r="F8563" s="42" t="s">
        <v>7668</v>
      </c>
      <c r="G8563" s="42">
        <v>108</v>
      </c>
      <c r="H8563" s="42"/>
      <c r="I8563" s="42">
        <v>60</v>
      </c>
      <c r="J8563" s="42" t="str">
        <f t="shared" si="142"/>
        <v>大类_神品元婴法宝</v>
      </c>
      <c r="K8563" s="42" t="s">
        <v>6698</v>
      </c>
      <c r="L8563" s="42"/>
      <c r="M8563" s="42" t="s">
        <v>7668</v>
      </c>
      <c r="N8563" s="42"/>
      <c r="O8563" s="42">
        <v>0</v>
      </c>
      <c r="P8563" s="42" t="b">
        <v>1</v>
      </c>
      <c r="Q8563" s="42"/>
      <c r="R8563" s="42" t="b">
        <v>0</v>
      </c>
      <c r="S8563" s="42">
        <v>1</v>
      </c>
      <c r="T8563" s="42" t="s">
        <v>91</v>
      </c>
      <c r="U8563" s="42">
        <v>999</v>
      </c>
      <c r="V8563" s="42" t="s">
        <v>7669</v>
      </c>
      <c r="W8563" s="42">
        <v>45108</v>
      </c>
      <c r="X8563" s="42"/>
      <c r="Y8563" s="42" t="s">
        <v>8749</v>
      </c>
      <c r="Z8563" s="42" t="s">
        <v>8697</v>
      </c>
      <c r="AA8563" t="str" s="42">
        <v>法宝打造获得。成宝核心×1；主材：裂金玄铁×1；辅材类别：翎羽×1；特性材料类别：毒血×1。</v>
      </c>
      <c r="AB8563" s="42">
        <v>12441086</v>
      </c>
      <c r="AC8563" s="42" t="s">
        <v>121</v>
      </c>
      <c r="AD8563" s="42">
        <v>0</v>
      </c>
      <c r="AE8563" s="42"/>
      <c r="AF8563" s="42">
        <v>70005</v>
      </c>
      <c r="AG8563" s="42"/>
      <c r="AH8563" s="42">
        <v>540000</v>
      </c>
      <c r="AI8563" s="42" t="s">
        <v>7668</v>
      </c>
      <c r="AJ8563" s="42" t="s">
        <v>8699</v>
      </c>
      <c r="AK8563" s="42" t="s">
        <v>345</v>
      </c>
      <c r="AL8563" t="s">
        <v>8751</v>
      </c>
    </row>
    <row r="8564" spans="2:38">
      <c r="B8564" s="16" t="n">
        <f>10000000+INDEX(编号表!$B:$B,MATCH(F8564,编号表!$A:$A,0))*100000+INDEX(编号表!$F:$F,MATCH(D8564,编号表!$E:$E,0))*1000+INDEX(编号表!$D:$D,MATCH(E8564,编号表!$C:$C,0))*10000+G8564</f>
        <v>12445109</v>
      </c>
      <c r="C8564" s="42" t="s">
        <v>8752</v>
      </c>
      <c r="D8564" s="42" t="s">
        <v>111</v>
      </c>
      <c r="E8564" s="42" t="s">
        <v>345</v>
      </c>
      <c r="F8564" s="42" t="s">
        <v>7668</v>
      </c>
      <c r="G8564" s="42">
        <v>109</v>
      </c>
      <c r="H8564" s="42"/>
      <c r="I8564" s="42">
        <v>60</v>
      </c>
      <c r="J8564" s="42" t="str">
        <f t="shared" si="142"/>
        <v>大类_神品元婴法宝</v>
      </c>
      <c r="K8564" s="42" t="s">
        <v>6698</v>
      </c>
      <c r="L8564" s="42"/>
      <c r="M8564" s="42" t="s">
        <v>7668</v>
      </c>
      <c r="N8564" s="42"/>
      <c r="O8564" s="42">
        <v>0</v>
      </c>
      <c r="P8564" s="42" t="b">
        <v>1</v>
      </c>
      <c r="Q8564" s="42"/>
      <c r="R8564" s="42" t="b">
        <v>0</v>
      </c>
      <c r="S8564" s="42">
        <v>1</v>
      </c>
      <c r="T8564" s="42" t="s">
        <v>91</v>
      </c>
      <c r="U8564" s="42">
        <v>999</v>
      </c>
      <c r="V8564" s="42" t="s">
        <v>7669</v>
      </c>
      <c r="W8564" s="42">
        <v>45109</v>
      </c>
      <c r="X8564" s="42"/>
      <c r="Y8564" s="42" t="s">
        <v>8749</v>
      </c>
      <c r="Z8564" s="42" t="s">
        <v>8697</v>
      </c>
      <c r="AA8564" t="str" s="42">
        <v>法宝打造获得。成宝核心×1；主材：裂金玄铁×1；辅材类别：翎羽×1；特性材料类别：毒囊×1。</v>
      </c>
      <c r="AB8564" s="42">
        <v>12441086</v>
      </c>
      <c r="AC8564" s="42" t="s">
        <v>121</v>
      </c>
      <c r="AD8564" s="42">
        <v>0</v>
      </c>
      <c r="AE8564" s="42"/>
      <c r="AF8564" s="42">
        <v>70005</v>
      </c>
      <c r="AG8564" s="42"/>
      <c r="AH8564" s="42">
        <v>540000</v>
      </c>
      <c r="AI8564" s="42" t="s">
        <v>7668</v>
      </c>
      <c r="AJ8564" s="42" t="s">
        <v>8699</v>
      </c>
      <c r="AK8564" s="42" t="s">
        <v>345</v>
      </c>
      <c r="AL8564" t="s">
        <v>8754</v>
      </c>
    </row>
    <row r="8565" spans="2:38">
      <c r="B8565" s="16" t="n">
        <f>10000000+INDEX(编号表!$B:$B,MATCH(F8565,编号表!$A:$A,0))*100000+INDEX(编号表!$F:$F,MATCH(D8565,编号表!$E:$E,0))*1000+INDEX(编号表!$D:$D,MATCH(E8565,编号表!$C:$C,0))*10000+G8565</f>
        <v>12445110</v>
      </c>
      <c r="C8565" s="42" t="s">
        <v>8755</v>
      </c>
      <c r="D8565" s="42" t="s">
        <v>111</v>
      </c>
      <c r="E8565" s="42" t="s">
        <v>345</v>
      </c>
      <c r="F8565" s="42" t="s">
        <v>7668</v>
      </c>
      <c r="G8565" s="42">
        <v>110</v>
      </c>
      <c r="H8565" s="42"/>
      <c r="I8565" s="42">
        <v>60</v>
      </c>
      <c r="J8565" s="42" t="str">
        <f t="shared" si="142"/>
        <v>大类_神品元婴法宝</v>
      </c>
      <c r="K8565" s="42" t="s">
        <v>6698</v>
      </c>
      <c r="L8565" s="42"/>
      <c r="M8565" s="42" t="s">
        <v>7668</v>
      </c>
      <c r="N8565" s="42"/>
      <c r="O8565" s="42">
        <v>0</v>
      </c>
      <c r="P8565" s="42" t="b">
        <v>1</v>
      </c>
      <c r="Q8565" s="42"/>
      <c r="R8565" s="42" t="b">
        <v>0</v>
      </c>
      <c r="S8565" s="42">
        <v>1</v>
      </c>
      <c r="T8565" s="42" t="s">
        <v>91</v>
      </c>
      <c r="U8565" s="42">
        <v>999</v>
      </c>
      <c r="V8565" s="42" t="s">
        <v>7669</v>
      </c>
      <c r="W8565" s="42">
        <v>45110</v>
      </c>
      <c r="X8565" s="42"/>
      <c r="Y8565" s="42" t="s">
        <v>8756</v>
      </c>
      <c r="Z8565" s="42" t="s">
        <v>8697</v>
      </c>
      <c r="AA8565" t="str" s="42">
        <v>法宝打造获得。成宝核心×1；主材：裂金玄铁×1；辅材类别：翎羽×1；特性材料类别：利爪×1。</v>
      </c>
      <c r="AB8565" s="42">
        <v>12441086</v>
      </c>
      <c r="AC8565" s="42" t="s">
        <v>121</v>
      </c>
      <c r="AD8565" s="42">
        <v>0</v>
      </c>
      <c r="AE8565" s="42"/>
      <c r="AF8565" s="42">
        <v>70005</v>
      </c>
      <c r="AG8565" s="42"/>
      <c r="AH8565" s="42">
        <v>540000</v>
      </c>
      <c r="AI8565" s="42" t="s">
        <v>7668</v>
      </c>
      <c r="AJ8565" s="42" t="s">
        <v>8699</v>
      </c>
      <c r="AK8565" s="42" t="s">
        <v>345</v>
      </c>
      <c r="AL8565" t="s">
        <v>8758</v>
      </c>
    </row>
    <row r="8566" spans="2:38">
      <c r="B8566" s="16" t="n">
        <f>10000000+INDEX(编号表!$B:$B,MATCH(F8566,编号表!$A:$A,0))*100000+INDEX(编号表!$F:$F,MATCH(D8566,编号表!$E:$E,0))*1000+INDEX(编号表!$D:$D,MATCH(E8566,编号表!$C:$C,0))*10000+G8566</f>
        <v>12445111</v>
      </c>
      <c r="C8566" s="42" t="s">
        <v>8759</v>
      </c>
      <c r="D8566" s="42" t="s">
        <v>111</v>
      </c>
      <c r="E8566" s="42" t="s">
        <v>345</v>
      </c>
      <c r="F8566" s="42" t="s">
        <v>7668</v>
      </c>
      <c r="G8566" s="42">
        <v>111</v>
      </c>
      <c r="H8566" s="42"/>
      <c r="I8566" s="42">
        <v>60</v>
      </c>
      <c r="J8566" s="42" t="str">
        <f t="shared" si="142"/>
        <v>大类_神品元婴法宝</v>
      </c>
      <c r="K8566" s="42" t="s">
        <v>6698</v>
      </c>
      <c r="L8566" s="42"/>
      <c r="M8566" s="42" t="s">
        <v>7668</v>
      </c>
      <c r="N8566" s="42"/>
      <c r="O8566" s="42">
        <v>0</v>
      </c>
      <c r="P8566" s="42" t="b">
        <v>1</v>
      </c>
      <c r="Q8566" s="42"/>
      <c r="R8566" s="42" t="b">
        <v>0</v>
      </c>
      <c r="S8566" s="42">
        <v>1</v>
      </c>
      <c r="T8566" s="42" t="s">
        <v>91</v>
      </c>
      <c r="U8566" s="42">
        <v>999</v>
      </c>
      <c r="V8566" s="42" t="s">
        <v>7669</v>
      </c>
      <c r="W8566" s="42">
        <v>45111</v>
      </c>
      <c r="X8566" s="42"/>
      <c r="Y8566" s="42" t="s">
        <v>8760</v>
      </c>
      <c r="Z8566" s="42" t="s">
        <v>8761</v>
      </c>
      <c r="AA8566" t="str" s="42">
        <v>法宝打造获得。成宝核心×1；主材：沉星铜×1；辅材类别：兽骨×1；特性材料类别：金行凝华×1。</v>
      </c>
      <c r="AB8566" s="42">
        <v>12441087</v>
      </c>
      <c r="AC8566" s="42" t="s">
        <v>121</v>
      </c>
      <c r="AD8566" s="42">
        <v>0</v>
      </c>
      <c r="AE8566" s="42"/>
      <c r="AF8566" s="42">
        <v>70005</v>
      </c>
      <c r="AG8566" s="42"/>
      <c r="AH8566" s="42">
        <v>540000</v>
      </c>
      <c r="AI8566" s="42" t="s">
        <v>7668</v>
      </c>
      <c r="AJ8566" s="42" t="s">
        <v>8763</v>
      </c>
      <c r="AK8566" s="42" t="s">
        <v>345</v>
      </c>
      <c r="AL8566" t="s">
        <v>8764</v>
      </c>
    </row>
    <row r="8567" spans="2:38">
      <c r="B8567" s="16" t="n">
        <f>10000000+INDEX(编号表!$B:$B,MATCH(F8567,编号表!$A:$A,0))*100000+INDEX(编号表!$F:$F,MATCH(D8567,编号表!$E:$E,0))*1000+INDEX(编号表!$D:$D,MATCH(E8567,编号表!$C:$C,0))*10000+G8567</f>
        <v>12445112</v>
      </c>
      <c r="C8567" s="42" t="s">
        <v>8765</v>
      </c>
      <c r="D8567" s="42" t="s">
        <v>111</v>
      </c>
      <c r="E8567" s="42" t="s">
        <v>345</v>
      </c>
      <c r="F8567" s="42" t="s">
        <v>7668</v>
      </c>
      <c r="G8567" s="42">
        <v>112</v>
      </c>
      <c r="H8567" s="42"/>
      <c r="I8567" s="42">
        <v>60</v>
      </c>
      <c r="J8567" s="42" t="str">
        <f t="shared" si="142"/>
        <v>大类_神品元婴法宝</v>
      </c>
      <c r="K8567" s="42" t="s">
        <v>6698</v>
      </c>
      <c r="L8567" s="42"/>
      <c r="M8567" s="42" t="s">
        <v>7668</v>
      </c>
      <c r="N8567" s="42"/>
      <c r="O8567" s="42">
        <v>0</v>
      </c>
      <c r="P8567" s="42" t="b">
        <v>1</v>
      </c>
      <c r="Q8567" s="42"/>
      <c r="R8567" s="42" t="b">
        <v>0</v>
      </c>
      <c r="S8567" s="42">
        <v>1</v>
      </c>
      <c r="T8567" s="42" t="s">
        <v>91</v>
      </c>
      <c r="U8567" s="42">
        <v>999</v>
      </c>
      <c r="V8567" s="42" t="s">
        <v>7669</v>
      </c>
      <c r="W8567" s="42">
        <v>45112</v>
      </c>
      <c r="X8567" s="42"/>
      <c r="Y8567" s="42" t="s">
        <v>8766</v>
      </c>
      <c r="Z8567" s="42" t="s">
        <v>8761</v>
      </c>
      <c r="AA8567" t="str" s="42">
        <v>法宝打造获得。成宝核心×1；主材：沉星铜×1；辅材类别：兽骨×1；特性材料类别：木行凝华×1。</v>
      </c>
      <c r="AB8567" s="42">
        <v>12441087</v>
      </c>
      <c r="AC8567" s="42" t="s">
        <v>121</v>
      </c>
      <c r="AD8567" s="42">
        <v>0</v>
      </c>
      <c r="AE8567" s="42"/>
      <c r="AF8567" s="42">
        <v>70005</v>
      </c>
      <c r="AG8567" s="42"/>
      <c r="AH8567" s="42">
        <v>540000</v>
      </c>
      <c r="AI8567" s="42" t="s">
        <v>7668</v>
      </c>
      <c r="AJ8567" s="42" t="s">
        <v>8763</v>
      </c>
      <c r="AK8567" s="42" t="s">
        <v>345</v>
      </c>
      <c r="AL8567" t="s">
        <v>8768</v>
      </c>
    </row>
    <row r="8568" spans="2:38">
      <c r="B8568" s="16" t="n">
        <f>10000000+INDEX(编号表!$B:$B,MATCH(F8568,编号表!$A:$A,0))*100000+INDEX(编号表!$F:$F,MATCH(D8568,编号表!$E:$E,0))*1000+INDEX(编号表!$D:$D,MATCH(E8568,编号表!$C:$C,0))*10000+G8568</f>
        <v>12445113</v>
      </c>
      <c r="C8568" s="42" t="s">
        <v>8769</v>
      </c>
      <c r="D8568" s="42" t="s">
        <v>111</v>
      </c>
      <c r="E8568" s="42" t="s">
        <v>345</v>
      </c>
      <c r="F8568" s="42" t="s">
        <v>7668</v>
      </c>
      <c r="G8568" s="42">
        <v>113</v>
      </c>
      <c r="H8568" s="42"/>
      <c r="I8568" s="42">
        <v>60</v>
      </c>
      <c r="J8568" s="42" t="str">
        <f t="shared" si="142"/>
        <v>大类_神品元婴法宝</v>
      </c>
      <c r="K8568" s="42" t="s">
        <v>6698</v>
      </c>
      <c r="L8568" s="42"/>
      <c r="M8568" s="42" t="s">
        <v>7668</v>
      </c>
      <c r="N8568" s="42"/>
      <c r="O8568" s="42">
        <v>0</v>
      </c>
      <c r="P8568" s="42" t="b">
        <v>1</v>
      </c>
      <c r="Q8568" s="42"/>
      <c r="R8568" s="42" t="b">
        <v>0</v>
      </c>
      <c r="S8568" s="42">
        <v>1</v>
      </c>
      <c r="T8568" s="42" t="s">
        <v>91</v>
      </c>
      <c r="U8568" s="42">
        <v>999</v>
      </c>
      <c r="V8568" s="42" t="s">
        <v>7669</v>
      </c>
      <c r="W8568" s="42">
        <v>45113</v>
      </c>
      <c r="X8568" s="42"/>
      <c r="Y8568" s="42" t="s">
        <v>8770</v>
      </c>
      <c r="Z8568" s="42" t="s">
        <v>8761</v>
      </c>
      <c r="AA8568" t="str" s="42">
        <v>法宝打造获得。成宝核心×1；主材：沉星铜×1；辅材类别：兽骨×1；特性材料类别：水行凝华×1。</v>
      </c>
      <c r="AB8568" s="42">
        <v>12441087</v>
      </c>
      <c r="AC8568" s="42" t="s">
        <v>121</v>
      </c>
      <c r="AD8568" s="42">
        <v>0</v>
      </c>
      <c r="AE8568" s="42"/>
      <c r="AF8568" s="42">
        <v>70005</v>
      </c>
      <c r="AG8568" s="42"/>
      <c r="AH8568" s="42">
        <v>540000</v>
      </c>
      <c r="AI8568" s="42" t="s">
        <v>7668</v>
      </c>
      <c r="AJ8568" s="42" t="s">
        <v>8763</v>
      </c>
      <c r="AK8568" s="42" t="s">
        <v>345</v>
      </c>
      <c r="AL8568" t="s">
        <v>8772</v>
      </c>
    </row>
    <row r="8569" spans="2:38">
      <c r="B8569" s="16" t="n">
        <f>10000000+INDEX(编号表!$B:$B,MATCH(F8569,编号表!$A:$A,0))*100000+INDEX(编号表!$F:$F,MATCH(D8569,编号表!$E:$E,0))*1000+INDEX(编号表!$D:$D,MATCH(E8569,编号表!$C:$C,0))*10000+G8569</f>
        <v>12445114</v>
      </c>
      <c r="C8569" s="42" t="s">
        <v>8773</v>
      </c>
      <c r="D8569" s="42" t="s">
        <v>111</v>
      </c>
      <c r="E8569" s="42" t="s">
        <v>345</v>
      </c>
      <c r="F8569" s="42" t="s">
        <v>7668</v>
      </c>
      <c r="G8569" s="42">
        <v>114</v>
      </c>
      <c r="H8569" s="42"/>
      <c r="I8569" s="42">
        <v>60</v>
      </c>
      <c r="J8569" s="42" t="str">
        <f t="shared" si="142"/>
        <v>大类_神品元婴法宝</v>
      </c>
      <c r="K8569" s="42" t="s">
        <v>6698</v>
      </c>
      <c r="L8569" s="42"/>
      <c r="M8569" s="42" t="s">
        <v>7668</v>
      </c>
      <c r="N8569" s="42"/>
      <c r="O8569" s="42">
        <v>0</v>
      </c>
      <c r="P8569" s="42" t="b">
        <v>1</v>
      </c>
      <c r="Q8569" s="42"/>
      <c r="R8569" s="42" t="b">
        <v>0</v>
      </c>
      <c r="S8569" s="42">
        <v>1</v>
      </c>
      <c r="T8569" s="42" t="s">
        <v>91</v>
      </c>
      <c r="U8569" s="42">
        <v>999</v>
      </c>
      <c r="V8569" s="42" t="s">
        <v>7669</v>
      </c>
      <c r="W8569" s="42">
        <v>45114</v>
      </c>
      <c r="X8569" s="42"/>
      <c r="Y8569" s="42" t="s">
        <v>8774</v>
      </c>
      <c r="Z8569" s="42" t="s">
        <v>8761</v>
      </c>
      <c r="AA8569" t="str" s="42">
        <v>法宝打造获得。成宝核心×1；主材：沉星铜×1；辅材类别：兽骨×1；特性材料类别：火行凝华×1。</v>
      </c>
      <c r="AB8569" s="42">
        <v>12441087</v>
      </c>
      <c r="AC8569" s="42" t="s">
        <v>121</v>
      </c>
      <c r="AD8569" s="42">
        <v>0</v>
      </c>
      <c r="AE8569" s="42"/>
      <c r="AF8569" s="42">
        <v>70005</v>
      </c>
      <c r="AG8569" s="42"/>
      <c r="AH8569" s="42">
        <v>540000</v>
      </c>
      <c r="AI8569" s="42" t="s">
        <v>7668</v>
      </c>
      <c r="AJ8569" s="42" t="s">
        <v>8763</v>
      </c>
      <c r="AK8569" s="42" t="s">
        <v>345</v>
      </c>
      <c r="AL8569" t="s">
        <v>8776</v>
      </c>
    </row>
    <row r="8570" spans="2:38">
      <c r="B8570" s="16" t="n">
        <f>10000000+INDEX(编号表!$B:$B,MATCH(F8570,编号表!$A:$A,0))*100000+INDEX(编号表!$F:$F,MATCH(D8570,编号表!$E:$E,0))*1000+INDEX(编号表!$D:$D,MATCH(E8570,编号表!$C:$C,0))*10000+G8570</f>
        <v>12445115</v>
      </c>
      <c r="C8570" s="42" t="s">
        <v>8777</v>
      </c>
      <c r="D8570" s="42" t="s">
        <v>111</v>
      </c>
      <c r="E8570" s="42" t="s">
        <v>345</v>
      </c>
      <c r="F8570" s="42" t="s">
        <v>7668</v>
      </c>
      <c r="G8570" s="42">
        <v>115</v>
      </c>
      <c r="H8570" s="42"/>
      <c r="I8570" s="42">
        <v>60</v>
      </c>
      <c r="J8570" s="42" t="str">
        <f t="shared" si="142"/>
        <v>大类_神品元婴法宝</v>
      </c>
      <c r="K8570" s="42" t="s">
        <v>6698</v>
      </c>
      <c r="L8570" s="42"/>
      <c r="M8570" s="42" t="s">
        <v>7668</v>
      </c>
      <c r="N8570" s="42"/>
      <c r="O8570" s="42">
        <v>0</v>
      </c>
      <c r="P8570" s="42" t="b">
        <v>1</v>
      </c>
      <c r="Q8570" s="42"/>
      <c r="R8570" s="42" t="b">
        <v>0</v>
      </c>
      <c r="S8570" s="42">
        <v>1</v>
      </c>
      <c r="T8570" s="42" t="s">
        <v>91</v>
      </c>
      <c r="U8570" s="42">
        <v>999</v>
      </c>
      <c r="V8570" s="42" t="s">
        <v>7669</v>
      </c>
      <c r="W8570" s="42">
        <v>45115</v>
      </c>
      <c r="X8570" s="42"/>
      <c r="Y8570" s="42" t="s">
        <v>8778</v>
      </c>
      <c r="Z8570" s="42" t="s">
        <v>8761</v>
      </c>
      <c r="AA8570" t="str" s="42">
        <v>法宝打造获得。成宝核心×1；主材：沉星铜×1；辅材类别：兽骨×1；特性材料类别：土行凝华×1。</v>
      </c>
      <c r="AB8570" s="42">
        <v>12441087</v>
      </c>
      <c r="AC8570" s="42" t="s">
        <v>121</v>
      </c>
      <c r="AD8570" s="42">
        <v>0</v>
      </c>
      <c r="AE8570" s="42"/>
      <c r="AF8570" s="42">
        <v>70005</v>
      </c>
      <c r="AG8570" s="42"/>
      <c r="AH8570" s="42">
        <v>540000</v>
      </c>
      <c r="AI8570" s="42" t="s">
        <v>7668</v>
      </c>
      <c r="AJ8570" s="42" t="s">
        <v>8763</v>
      </c>
      <c r="AK8570" s="42" t="s">
        <v>345</v>
      </c>
      <c r="AL8570" t="s">
        <v>8780</v>
      </c>
    </row>
    <row r="8571" spans="2:38">
      <c r="B8571" s="16" t="n">
        <f>10000000+INDEX(编号表!$B:$B,MATCH(F8571,编号表!$A:$A,0))*100000+INDEX(编号表!$F:$F,MATCH(D8571,编号表!$E:$E,0))*1000+INDEX(编号表!$D:$D,MATCH(E8571,编号表!$C:$C,0))*10000+G8571</f>
        <v>12445116</v>
      </c>
      <c r="C8571" s="42" t="s">
        <v>8781</v>
      </c>
      <c r="D8571" s="42" t="s">
        <v>111</v>
      </c>
      <c r="E8571" s="42" t="s">
        <v>345</v>
      </c>
      <c r="F8571" s="42" t="s">
        <v>7668</v>
      </c>
      <c r="G8571" s="42">
        <v>116</v>
      </c>
      <c r="H8571" s="42"/>
      <c r="I8571" s="42">
        <v>60</v>
      </c>
      <c r="J8571" s="42" t="str">
        <f t="shared" si="142"/>
        <v>大类_神品元婴法宝</v>
      </c>
      <c r="K8571" s="42" t="s">
        <v>6698</v>
      </c>
      <c r="L8571" s="42"/>
      <c r="M8571" s="42" t="s">
        <v>7668</v>
      </c>
      <c r="N8571" s="42"/>
      <c r="O8571" s="42">
        <v>0</v>
      </c>
      <c r="P8571" s="42" t="b">
        <v>1</v>
      </c>
      <c r="Q8571" s="42"/>
      <c r="R8571" s="42" t="b">
        <v>0</v>
      </c>
      <c r="S8571" s="42">
        <v>1</v>
      </c>
      <c r="T8571" s="42" t="s">
        <v>91</v>
      </c>
      <c r="U8571" s="42">
        <v>999</v>
      </c>
      <c r="V8571" s="42" t="s">
        <v>7669</v>
      </c>
      <c r="W8571" s="42">
        <v>45116</v>
      </c>
      <c r="X8571" s="42"/>
      <c r="Y8571" s="42" t="s">
        <v>8782</v>
      </c>
      <c r="Z8571" s="42" t="s">
        <v>8761</v>
      </c>
      <c r="AA8571" t="str" s="42">
        <v>法宝打造获得。成宝核心×1；主材：沉星铜×1；辅材类别：兽骨×1；特性材料类别：毒血×1。</v>
      </c>
      <c r="AB8571" s="42">
        <v>12441087</v>
      </c>
      <c r="AC8571" s="42" t="s">
        <v>121</v>
      </c>
      <c r="AD8571" s="42">
        <v>0</v>
      </c>
      <c r="AE8571" s="42"/>
      <c r="AF8571" s="42">
        <v>70005</v>
      </c>
      <c r="AG8571" s="42"/>
      <c r="AH8571" s="42">
        <v>540000</v>
      </c>
      <c r="AI8571" s="42" t="s">
        <v>7668</v>
      </c>
      <c r="AJ8571" s="42" t="s">
        <v>8763</v>
      </c>
      <c r="AK8571" s="42" t="s">
        <v>345</v>
      </c>
      <c r="AL8571" t="s">
        <v>8784</v>
      </c>
    </row>
    <row r="8572" spans="2:38">
      <c r="B8572" s="16" t="n">
        <f>10000000+INDEX(编号表!$B:$B,MATCH(F8572,编号表!$A:$A,0))*100000+INDEX(编号表!$F:$F,MATCH(D8572,编号表!$E:$E,0))*1000+INDEX(编号表!$D:$D,MATCH(E8572,编号表!$C:$C,0))*10000+G8572</f>
        <v>12445117</v>
      </c>
      <c r="C8572" s="42" t="s">
        <v>8785</v>
      </c>
      <c r="D8572" s="42" t="s">
        <v>111</v>
      </c>
      <c r="E8572" s="42" t="s">
        <v>345</v>
      </c>
      <c r="F8572" s="42" t="s">
        <v>7668</v>
      </c>
      <c r="G8572" s="42">
        <v>117</v>
      </c>
      <c r="H8572" s="42"/>
      <c r="I8572" s="42">
        <v>60</v>
      </c>
      <c r="J8572" s="42" t="str">
        <f t="shared" si="142"/>
        <v>大类_神品元婴法宝</v>
      </c>
      <c r="K8572" s="42" t="s">
        <v>6698</v>
      </c>
      <c r="L8572" s="42"/>
      <c r="M8572" s="42" t="s">
        <v>7668</v>
      </c>
      <c r="N8572" s="42"/>
      <c r="O8572" s="42">
        <v>0</v>
      </c>
      <c r="P8572" s="42" t="b">
        <v>1</v>
      </c>
      <c r="Q8572" s="42"/>
      <c r="R8572" s="42" t="b">
        <v>0</v>
      </c>
      <c r="S8572" s="42">
        <v>1</v>
      </c>
      <c r="T8572" s="42" t="s">
        <v>91</v>
      </c>
      <c r="U8572" s="42">
        <v>999</v>
      </c>
      <c r="V8572" s="42" t="s">
        <v>7669</v>
      </c>
      <c r="W8572" s="42">
        <v>45117</v>
      </c>
      <c r="X8572" s="42"/>
      <c r="Y8572" s="42" t="s">
        <v>8782</v>
      </c>
      <c r="Z8572" s="42" t="s">
        <v>8761</v>
      </c>
      <c r="AA8572" t="str" s="42">
        <v>法宝打造获得。成宝核心×1；主材：沉星铜×1；辅材类别：兽骨×1；特性材料类别：毒囊×1。</v>
      </c>
      <c r="AB8572" s="42">
        <v>12441087</v>
      </c>
      <c r="AC8572" s="42" t="s">
        <v>121</v>
      </c>
      <c r="AD8572" s="42">
        <v>0</v>
      </c>
      <c r="AE8572" s="42"/>
      <c r="AF8572" s="42">
        <v>70005</v>
      </c>
      <c r="AG8572" s="42"/>
      <c r="AH8572" s="42">
        <v>540000</v>
      </c>
      <c r="AI8572" s="42" t="s">
        <v>7668</v>
      </c>
      <c r="AJ8572" s="42" t="s">
        <v>8763</v>
      </c>
      <c r="AK8572" s="42" t="s">
        <v>345</v>
      </c>
      <c r="AL8572" t="s">
        <v>8787</v>
      </c>
    </row>
    <row r="8573" spans="2:38">
      <c r="B8573" s="16" t="n">
        <f>10000000+INDEX(编号表!$B:$B,MATCH(F8573,编号表!$A:$A,0))*100000+INDEX(编号表!$F:$F,MATCH(D8573,编号表!$E:$E,0))*1000+INDEX(编号表!$D:$D,MATCH(E8573,编号表!$C:$C,0))*10000+G8573</f>
        <v>12445118</v>
      </c>
      <c r="C8573" s="42" t="s">
        <v>8788</v>
      </c>
      <c r="D8573" s="42" t="s">
        <v>111</v>
      </c>
      <c r="E8573" s="42" t="s">
        <v>345</v>
      </c>
      <c r="F8573" s="42" t="s">
        <v>7668</v>
      </c>
      <c r="G8573" s="42">
        <v>118</v>
      </c>
      <c r="H8573" s="42"/>
      <c r="I8573" s="42">
        <v>60</v>
      </c>
      <c r="J8573" s="42" t="str">
        <f t="shared" si="142"/>
        <v>大类_神品元婴法宝</v>
      </c>
      <c r="K8573" s="42" t="s">
        <v>6698</v>
      </c>
      <c r="L8573" s="42"/>
      <c r="M8573" s="42" t="s">
        <v>7668</v>
      </c>
      <c r="N8573" s="42"/>
      <c r="O8573" s="42">
        <v>0</v>
      </c>
      <c r="P8573" s="42" t="b">
        <v>1</v>
      </c>
      <c r="Q8573" s="42"/>
      <c r="R8573" s="42" t="b">
        <v>0</v>
      </c>
      <c r="S8573" s="42">
        <v>1</v>
      </c>
      <c r="T8573" s="42" t="s">
        <v>91</v>
      </c>
      <c r="U8573" s="42">
        <v>999</v>
      </c>
      <c r="V8573" s="42" t="s">
        <v>7669</v>
      </c>
      <c r="W8573" s="42">
        <v>45118</v>
      </c>
      <c r="X8573" s="42"/>
      <c r="Y8573" s="42" t="s">
        <v>8789</v>
      </c>
      <c r="Z8573" s="42" t="s">
        <v>8761</v>
      </c>
      <c r="AA8573" t="str" s="42">
        <v>法宝打造获得。成宝核心×1；主材：沉星铜×1；辅材类别：兽骨×1；特性材料类别：古阵石×1。</v>
      </c>
      <c r="AB8573" s="42">
        <v>12441087</v>
      </c>
      <c r="AC8573" s="42" t="s">
        <v>121</v>
      </c>
      <c r="AD8573" s="42">
        <v>0</v>
      </c>
      <c r="AE8573" s="42"/>
      <c r="AF8573" s="42">
        <v>70005</v>
      </c>
      <c r="AG8573" s="42"/>
      <c r="AH8573" s="42">
        <v>540000</v>
      </c>
      <c r="AI8573" s="42" t="s">
        <v>7668</v>
      </c>
      <c r="AJ8573" s="42" t="s">
        <v>8763</v>
      </c>
      <c r="AK8573" s="42" t="s">
        <v>345</v>
      </c>
      <c r="AL8573" t="s">
        <v>8791</v>
      </c>
    </row>
    <row r="8574" spans="2:38">
      <c r="B8574" s="16" t="n">
        <f>10000000+INDEX(编号表!$B:$B,MATCH(F8574,编号表!$A:$A,0))*100000+INDEX(编号表!$F:$F,MATCH(D8574,编号表!$E:$E,0))*1000+INDEX(编号表!$D:$D,MATCH(E8574,编号表!$C:$C,0))*10000+G8574</f>
        <v>12445119</v>
      </c>
      <c r="C8574" s="42" t="s">
        <v>8792</v>
      </c>
      <c r="D8574" s="42" t="s">
        <v>111</v>
      </c>
      <c r="E8574" s="42" t="s">
        <v>345</v>
      </c>
      <c r="F8574" s="42" t="s">
        <v>7668</v>
      </c>
      <c r="G8574" s="42">
        <v>119</v>
      </c>
      <c r="H8574" s="42"/>
      <c r="I8574" s="42">
        <v>60</v>
      </c>
      <c r="J8574" s="42" t="str">
        <f t="shared" si="142"/>
        <v>大类_神品元婴法宝</v>
      </c>
      <c r="K8574" s="42" t="s">
        <v>6698</v>
      </c>
      <c r="L8574" s="42"/>
      <c r="M8574" s="42" t="s">
        <v>7668</v>
      </c>
      <c r="N8574" s="42"/>
      <c r="O8574" s="42">
        <v>0</v>
      </c>
      <c r="P8574" s="42" t="b">
        <v>1</v>
      </c>
      <c r="Q8574" s="42"/>
      <c r="R8574" s="42" t="b">
        <v>0</v>
      </c>
      <c r="S8574" s="42">
        <v>1</v>
      </c>
      <c r="T8574" s="42" t="s">
        <v>91</v>
      </c>
      <c r="U8574" s="42">
        <v>999</v>
      </c>
      <c r="V8574" s="42" t="s">
        <v>7669</v>
      </c>
      <c r="W8574" s="42">
        <v>45119</v>
      </c>
      <c r="X8574" s="42"/>
      <c r="Y8574" t="str" s="42">
        <v>法宝。落印造成范围重击；补强结构、传递冲击，提高落印伤害；缩短宝印技能冷却时间；提高落印范围伤害。</v>
      </c>
      <c r="Z8574" s="42" t="s">
        <v>8761</v>
      </c>
      <c r="AA8574" t="str" s="42">
        <v>法宝打造获得。成宝核心×1；主材：沉星铜×1；辅材类别：兽骨×1；特性材料类别：妖丹×1。</v>
      </c>
      <c r="AB8574" s="42">
        <v>12441087</v>
      </c>
      <c r="AC8574" s="42" t="s">
        <v>121</v>
      </c>
      <c r="AD8574" s="42">
        <v>0</v>
      </c>
      <c r="AE8574" s="42"/>
      <c r="AF8574" s="42">
        <v>70005</v>
      </c>
      <c r="AG8574" s="42"/>
      <c r="AH8574" s="42">
        <v>540000</v>
      </c>
      <c r="AI8574" s="42" t="s">
        <v>7668</v>
      </c>
      <c r="AJ8574" s="42" t="s">
        <v>8763</v>
      </c>
      <c r="AK8574" s="42" t="s">
        <v>345</v>
      </c>
      <c r="AL8574" t="s">
        <v>8795</v>
      </c>
    </row>
    <row r="8575" spans="2:38">
      <c r="B8575" s="16" t="n">
        <f>10000000+INDEX(编号表!$B:$B,MATCH(F8575,编号表!$A:$A,0))*100000+INDEX(编号表!$F:$F,MATCH(D8575,编号表!$E:$E,0))*1000+INDEX(编号表!$D:$D,MATCH(E8575,编号表!$C:$C,0))*10000+G8575</f>
        <v>12445120</v>
      </c>
      <c r="C8575" s="42" t="s">
        <v>8796</v>
      </c>
      <c r="D8575" s="42" t="s">
        <v>111</v>
      </c>
      <c r="E8575" s="42" t="s">
        <v>345</v>
      </c>
      <c r="F8575" s="42" t="s">
        <v>7668</v>
      </c>
      <c r="G8575" s="42">
        <v>120</v>
      </c>
      <c r="H8575" s="42"/>
      <c r="I8575" s="42">
        <v>60</v>
      </c>
      <c r="J8575" s="42" t="str">
        <f t="shared" si="142"/>
        <v>大类_神品元婴法宝</v>
      </c>
      <c r="K8575" s="42" t="s">
        <v>6698</v>
      </c>
      <c r="L8575" s="42"/>
      <c r="M8575" s="42" t="s">
        <v>7668</v>
      </c>
      <c r="N8575" s="42"/>
      <c r="O8575" s="42">
        <v>0</v>
      </c>
      <c r="P8575" s="42" t="b">
        <v>1</v>
      </c>
      <c r="Q8575" s="42"/>
      <c r="R8575" s="42" t="b">
        <v>0</v>
      </c>
      <c r="S8575" s="42">
        <v>1</v>
      </c>
      <c r="T8575" s="42" t="s">
        <v>91</v>
      </c>
      <c r="U8575" s="42">
        <v>999</v>
      </c>
      <c r="V8575" s="42" t="s">
        <v>7669</v>
      </c>
      <c r="W8575" s="42">
        <v>45120</v>
      </c>
      <c r="X8575" s="42"/>
      <c r="Y8575" t="str" s="42">
        <v>法宝。持续恢复灵力；完善灵气传导通路，提高每次回灵量；每轮回灵开始时额外恢复一次灵力；提高持续回灵量。</v>
      </c>
      <c r="Z8575" t="str" s="42">
        <v>|cff00FF00“瓶中灵流如泉不竭，持续回返御使者周身，使每次恢复的灵力更多。”——《周天归元玉章》|r</v>
      </c>
      <c r="AA8575" t="str" s="42">
        <v>法宝打造获得。成宝核心×1；主材：玉泉灵玉×1；辅材类别：灵竹×1；特性材料类别：妖丹×1。</v>
      </c>
      <c r="AB8575" s="42">
        <v>12441088</v>
      </c>
      <c r="AC8575" s="42" t="s">
        <v>121</v>
      </c>
      <c r="AD8575" s="42">
        <v>0</v>
      </c>
      <c r="AE8575" s="42"/>
      <c r="AF8575" s="42">
        <v>70005</v>
      </c>
      <c r="AG8575" s="42"/>
      <c r="AH8575" s="42">
        <v>540000</v>
      </c>
      <c r="AI8575" s="42" t="s">
        <v>7668</v>
      </c>
      <c r="AJ8575" s="42" t="s">
        <v>8800</v>
      </c>
      <c r="AK8575" s="42" t="s">
        <v>345</v>
      </c>
      <c r="AL8575" t="s">
        <v>8801</v>
      </c>
    </row>
    <row r="8576" spans="2:38">
      <c r="B8576" s="16" t="n">
        <f>10000000+INDEX(编号表!$B:$B,MATCH(F8576,编号表!$A:$A,0))*100000+INDEX(编号表!$F:$F,MATCH(D8576,编号表!$E:$E,0))*1000+INDEX(编号表!$D:$D,MATCH(E8576,编号表!$C:$C,0))*10000+G8576</f>
        <v>12445121</v>
      </c>
      <c r="C8576" s="42" t="s">
        <v>8802</v>
      </c>
      <c r="D8576" s="42" t="s">
        <v>111</v>
      </c>
      <c r="E8576" s="42" t="s">
        <v>345</v>
      </c>
      <c r="F8576" s="42" t="s">
        <v>7668</v>
      </c>
      <c r="G8576" s="42">
        <v>121</v>
      </c>
      <c r="H8576" s="42"/>
      <c r="I8576" s="42">
        <v>60</v>
      </c>
      <c r="J8576" s="42" t="str">
        <f t="shared" si="142"/>
        <v>大类_神品元婴法宝</v>
      </c>
      <c r="K8576" s="42" t="s">
        <v>6698</v>
      </c>
      <c r="L8576" s="42"/>
      <c r="M8576" s="42" t="s">
        <v>7668</v>
      </c>
      <c r="N8576" s="42"/>
      <c r="O8576" s="42">
        <v>0</v>
      </c>
      <c r="P8576" s="42" t="b">
        <v>1</v>
      </c>
      <c r="Q8576" s="42"/>
      <c r="R8576" s="42" t="b">
        <v>0</v>
      </c>
      <c r="S8576" s="42">
        <v>1</v>
      </c>
      <c r="T8576" s="42" t="s">
        <v>91</v>
      </c>
      <c r="U8576" s="42">
        <v>999</v>
      </c>
      <c r="V8576" s="42" t="s">
        <v>7669</v>
      </c>
      <c r="W8576" s="42">
        <v>45121</v>
      </c>
      <c r="X8576" s="42"/>
      <c r="Y8576" t="str" s="42">
        <v>法宝。持续恢复灵力；完善灵气传导通路，提高每次回灵量；促进灵气流转，缩短回灵间隔；提高持续回灵量。</v>
      </c>
      <c r="Z8576" t="str" s="42">
        <v>|cff00FF00“瓶中灵流如泉不竭，持续回返御使者周身，使每次恢复的灵力更多。”——《周天归元玉章》|r</v>
      </c>
      <c r="AA8576" t="str" s="42">
        <v>法宝打造获得。成宝核心×1；主材：玉泉灵玉×1；辅材类别：灵竹×1；特性材料类别：水行凝华×1。</v>
      </c>
      <c r="AB8576" s="42">
        <v>12441088</v>
      </c>
      <c r="AC8576" s="42" t="s">
        <v>121</v>
      </c>
      <c r="AD8576" s="42">
        <v>0</v>
      </c>
      <c r="AE8576" s="42"/>
      <c r="AF8576" s="42">
        <v>70005</v>
      </c>
      <c r="AG8576" s="42"/>
      <c r="AH8576" s="42">
        <v>540000</v>
      </c>
      <c r="AI8576" s="42" t="s">
        <v>7668</v>
      </c>
      <c r="AJ8576" s="42" t="s">
        <v>8800</v>
      </c>
      <c r="AK8576" s="42" t="s">
        <v>345</v>
      </c>
      <c r="AL8576" t="s">
        <v>8805</v>
      </c>
    </row>
    <row r="8577" spans="2:38">
      <c r="B8577" s="16" t="n">
        <f>10000000+INDEX(编号表!$B:$B,MATCH(F8577,编号表!$A:$A,0))*100000+INDEX(编号表!$F:$F,MATCH(D8577,编号表!$E:$E,0))*1000+INDEX(编号表!$D:$D,MATCH(E8577,编号表!$C:$C,0))*10000+G8577</f>
        <v>12445122</v>
      </c>
      <c r="C8577" s="42" t="s">
        <v>8806</v>
      </c>
      <c r="D8577" s="42" t="s">
        <v>111</v>
      </c>
      <c r="E8577" s="42" t="s">
        <v>345</v>
      </c>
      <c r="F8577" s="42" t="s">
        <v>7668</v>
      </c>
      <c r="G8577" s="42">
        <v>122</v>
      </c>
      <c r="H8577" s="42"/>
      <c r="I8577" s="42">
        <v>60</v>
      </c>
      <c r="J8577" s="42" t="str">
        <f t="shared" si="142"/>
        <v>大类_神品元婴法宝</v>
      </c>
      <c r="K8577" s="42" t="s">
        <v>6698</v>
      </c>
      <c r="L8577" s="42"/>
      <c r="M8577" s="42" t="s">
        <v>7668</v>
      </c>
      <c r="N8577" s="42"/>
      <c r="O8577" s="42">
        <v>0</v>
      </c>
      <c r="P8577" s="42" t="b">
        <v>1</v>
      </c>
      <c r="Q8577" s="42"/>
      <c r="R8577" s="42" t="b">
        <v>0</v>
      </c>
      <c r="S8577" s="42">
        <v>1</v>
      </c>
      <c r="T8577" s="42" t="s">
        <v>91</v>
      </c>
      <c r="U8577" s="42">
        <v>999</v>
      </c>
      <c r="V8577" s="42" t="s">
        <v>7669</v>
      </c>
      <c r="W8577" s="42">
        <v>45122</v>
      </c>
      <c r="X8577" s="42"/>
      <c r="Y8577" t="str" s="42">
        <v>法宝。持续恢复灵力；使灵气流转更连续，缩短回灵间隔；每轮回灵开始时额外恢复一次灵力；提高持续回灵量。</v>
      </c>
      <c r="Z8577" t="str" s="42">
        <v>|cff00FF00“瓶中灵流如泉不竭，持续回返御使者周身，使每次恢复的灵力更多。”——《周天归元玉章》|r</v>
      </c>
      <c r="AA8577" t="str" s="42">
        <v>法宝打造获得。成宝核心×1；主材：玉泉灵玉×1；辅材类别：地脉灵液×1；特性材料类别：妖丹×1。</v>
      </c>
      <c r="AB8577" s="42">
        <v>12441088</v>
      </c>
      <c r="AC8577" s="42" t="s">
        <v>121</v>
      </c>
      <c r="AD8577" s="42">
        <v>0</v>
      </c>
      <c r="AE8577" s="42"/>
      <c r="AF8577" s="42">
        <v>70005</v>
      </c>
      <c r="AG8577" s="42"/>
      <c r="AH8577" s="42">
        <v>540000</v>
      </c>
      <c r="AI8577" s="42" t="s">
        <v>7668</v>
      </c>
      <c r="AJ8577" s="42" t="s">
        <v>8800</v>
      </c>
      <c r="AK8577" s="42" t="s">
        <v>345</v>
      </c>
      <c r="AL8577" t="s">
        <v>8809</v>
      </c>
    </row>
    <row r="8578" spans="2:38">
      <c r="B8578" s="16" t="n">
        <f>10000000+INDEX(编号表!$B:$B,MATCH(F8578,编号表!$A:$A,0))*100000+INDEX(编号表!$F:$F,MATCH(D8578,编号表!$E:$E,0))*1000+INDEX(编号表!$D:$D,MATCH(E8578,编号表!$C:$C,0))*10000+G8578</f>
        <v>12445123</v>
      </c>
      <c r="C8578" s="42" t="s">
        <v>8810</v>
      </c>
      <c r="D8578" s="42" t="s">
        <v>111</v>
      </c>
      <c r="E8578" s="42" t="s">
        <v>345</v>
      </c>
      <c r="F8578" s="42" t="s">
        <v>7668</v>
      </c>
      <c r="G8578" s="42">
        <v>123</v>
      </c>
      <c r="H8578" s="42"/>
      <c r="I8578" s="42">
        <v>60</v>
      </c>
      <c r="J8578" s="42" t="str">
        <f t="shared" si="142"/>
        <v>大类_神品元婴法宝</v>
      </c>
      <c r="K8578" s="42" t="s">
        <v>6698</v>
      </c>
      <c r="L8578" s="42"/>
      <c r="M8578" s="42" t="s">
        <v>7668</v>
      </c>
      <c r="N8578" s="42"/>
      <c r="O8578" s="42">
        <v>0</v>
      </c>
      <c r="P8578" s="42" t="b">
        <v>1</v>
      </c>
      <c r="Q8578" s="42"/>
      <c r="R8578" s="42" t="b">
        <v>0</v>
      </c>
      <c r="S8578" s="42">
        <v>1</v>
      </c>
      <c r="T8578" s="42" t="s">
        <v>91</v>
      </c>
      <c r="U8578" s="42">
        <v>999</v>
      </c>
      <c r="V8578" s="42" t="s">
        <v>7669</v>
      </c>
      <c r="W8578" s="42">
        <v>45123</v>
      </c>
      <c r="X8578" s="42"/>
      <c r="Y8578" t="str" s="42">
        <v>法宝。持续恢复灵力；使灵气流转更连续，缩短回灵间隔；促进灵气流转，缩短回灵间隔；提高持续回灵量。</v>
      </c>
      <c r="Z8578" t="str" s="42">
        <v>|cff00FF00“瓶中灵流如泉不竭，持续回返御使者周身，使每次恢复的灵力更多。”——《周天归元玉章》|r</v>
      </c>
      <c r="AA8578" t="str" s="42">
        <v>法宝打造获得。成宝核心×1；主材：玉泉灵玉×1；辅材类别：地脉灵液×1；特性材料类别：水行凝华×1。</v>
      </c>
      <c r="AB8578" s="42">
        <v>12441088</v>
      </c>
      <c r="AC8578" s="42" t="s">
        <v>121</v>
      </c>
      <c r="AD8578" s="42">
        <v>0</v>
      </c>
      <c r="AE8578" s="42"/>
      <c r="AF8578" s="42">
        <v>70005</v>
      </c>
      <c r="AG8578" s="42"/>
      <c r="AH8578" s="42">
        <v>540000</v>
      </c>
      <c r="AI8578" s="42" t="s">
        <v>7668</v>
      </c>
      <c r="AJ8578" s="42" t="s">
        <v>8800</v>
      </c>
      <c r="AK8578" s="42" t="s">
        <v>345</v>
      </c>
      <c r="AL8578" t="s">
        <v>8813</v>
      </c>
    </row>
    <row r="8579" spans="2:38">
      <c r="B8579" s="16" t="n">
        <f>10000000+INDEX(编号表!$B:$B,MATCH(F8579,编号表!$A:$A,0))*100000+INDEX(编号表!$F:$F,MATCH(D8579,编号表!$E:$E,0))*1000+INDEX(编号表!$D:$D,MATCH(E8579,编号表!$C:$C,0))*10000+G8579</f>
        <v>12445124</v>
      </c>
      <c r="C8579" s="42" t="s">
        <v>8814</v>
      </c>
      <c r="D8579" s="42" t="s">
        <v>111</v>
      </c>
      <c r="E8579" s="42" t="s">
        <v>345</v>
      </c>
      <c r="F8579" s="42" t="s">
        <v>7668</v>
      </c>
      <c r="G8579" s="42">
        <v>124</v>
      </c>
      <c r="H8579" s="42"/>
      <c r="I8579" s="42">
        <v>60</v>
      </c>
      <c r="J8579" s="42" t="str">
        <f t="shared" si="142"/>
        <v>大类_神品元婴法宝</v>
      </c>
      <c r="K8579" s="42" t="s">
        <v>6698</v>
      </c>
      <c r="L8579" s="42"/>
      <c r="M8579" s="42" t="s">
        <v>7668</v>
      </c>
      <c r="N8579" s="42"/>
      <c r="O8579" s="42">
        <v>0</v>
      </c>
      <c r="P8579" s="42" t="b">
        <v>1</v>
      </c>
      <c r="Q8579" s="42"/>
      <c r="R8579" s="42" t="b">
        <v>0</v>
      </c>
      <c r="S8579" s="42">
        <v>1</v>
      </c>
      <c r="T8579" s="42" t="s">
        <v>91</v>
      </c>
      <c r="U8579" s="42">
        <v>999</v>
      </c>
      <c r="V8579" s="42" t="s">
        <v>7669</v>
      </c>
      <c r="W8579" s="42">
        <v>45124</v>
      </c>
      <c r="X8579" s="42"/>
      <c r="Y8579" t="str" s="42">
        <v>法宝。隐身期间取消单位碰撞，可穿过怪群；延长隐身与穿怪的持续时间；留存备用灵力，缩短隐息幡技能冷却时间；延长隐身、穿怪持续时间。</v>
      </c>
      <c r="Z8579" s="42" t="s">
        <v>8816</v>
      </c>
      <c r="AA8579" t="str" s="42">
        <v>法宝打造获得。成宝核心×1；主材：余照灵绢×1；辅材类别：阵旗灵丝×1；特性材料类别：妖丹×1。</v>
      </c>
      <c r="AB8579" s="42">
        <v>12441085</v>
      </c>
      <c r="AC8579" s="42" t="s">
        <v>121</v>
      </c>
      <c r="AD8579" s="42">
        <v>0</v>
      </c>
      <c r="AE8579" s="42"/>
      <c r="AF8579" s="42">
        <v>70005</v>
      </c>
      <c r="AG8579" s="42"/>
      <c r="AH8579" s="42">
        <v>540000</v>
      </c>
      <c r="AI8579" s="42" t="s">
        <v>7668</v>
      </c>
      <c r="AJ8579" s="42" t="s">
        <v>8818</v>
      </c>
      <c r="AK8579" s="42" t="s">
        <v>345</v>
      </c>
      <c r="AL8579" t="s">
        <v>8819</v>
      </c>
    </row>
    <row r="8580" spans="2:38">
      <c r="B8580" s="16" t="n">
        <f>10000000+INDEX(编号表!$B:$B,MATCH(F8580,编号表!$A:$A,0))*100000+INDEX(编号表!$F:$F,MATCH(D8580,编号表!$E:$E,0))*1000+INDEX(编号表!$D:$D,MATCH(E8580,编号表!$C:$C,0))*10000+G8580</f>
        <v>12446000</v>
      </c>
      <c r="C8580" s="42" t="s">
        <v>8507</v>
      </c>
      <c r="D8580" s="42" t="s">
        <v>114</v>
      </c>
      <c r="E8580" s="42" t="s">
        <v>345</v>
      </c>
      <c r="F8580" s="42" t="s">
        <v>7668</v>
      </c>
      <c r="G8580" s="42">
        <v>0</v>
      </c>
      <c r="H8580" s="42"/>
      <c r="I8580" s="42">
        <v>60</v>
      </c>
      <c r="J8580" s="42" t="str">
        <f t="shared" si="142"/>
        <v>大类_道品元婴法宝</v>
      </c>
      <c r="K8580" s="42" t="s">
        <v>6624</v>
      </c>
      <c r="L8580" s="42"/>
      <c r="M8580" s="42" t="s">
        <v>7668</v>
      </c>
      <c r="N8580" s="42"/>
      <c r="O8580" s="42">
        <v>0</v>
      </c>
      <c r="P8580" s="42" t="b">
        <v>1</v>
      </c>
      <c r="Q8580" s="42"/>
      <c r="R8580" s="42" t="b">
        <v>0</v>
      </c>
      <c r="S8580" s="42">
        <v>1</v>
      </c>
      <c r="T8580" s="42" t="s">
        <v>91</v>
      </c>
      <c r="U8580" s="42">
        <v>999</v>
      </c>
      <c r="V8580" s="42" t="s">
        <v>7669</v>
      </c>
      <c r="W8580" s="42">
        <v>46000</v>
      </c>
      <c r="X8580" s="42"/>
      <c r="Y8580" s="42" t="s">
        <v>7670</v>
      </c>
      <c r="Z8580" s="42" t="s">
        <v>7671</v>
      </c>
      <c r="AA8580" t="str" s="42">
        <v>法宝打造获得。成宝核心×1；主材：青纹玄铁×1；辅材类别：獠牙×1；特性材料类别：金行凝华×1。</v>
      </c>
      <c r="AB8580" s="42">
        <v>12421000</v>
      </c>
      <c r="AC8580" s="42" t="s">
        <v>121</v>
      </c>
      <c r="AD8580" s="42">
        <v>0</v>
      </c>
      <c r="AE8580" s="42"/>
      <c r="AF8580" s="42">
        <v>70006</v>
      </c>
      <c r="AG8580" s="42"/>
      <c r="AH8580" s="42">
        <v>3780000</v>
      </c>
      <c r="AI8580" s="42" t="s">
        <v>7668</v>
      </c>
      <c r="AJ8580" s="42" t="s">
        <v>7673</v>
      </c>
      <c r="AK8580" s="42" t="s">
        <v>345</v>
      </c>
      <c r="AL8580" t="s">
        <v>7674</v>
      </c>
    </row>
    <row r="8581" spans="2:38">
      <c r="B8581" s="16" t="n">
        <f>10000000+INDEX(编号表!$B:$B,MATCH(F8581,编号表!$A:$A,0))*100000+INDEX(编号表!$F:$F,MATCH(D8581,编号表!$E:$E,0))*1000+INDEX(编号表!$D:$D,MATCH(E8581,编号表!$C:$C,0))*10000+G8581</f>
        <v>12446001</v>
      </c>
      <c r="C8581" s="42" t="s">
        <v>8509</v>
      </c>
      <c r="D8581" s="42" t="s">
        <v>114</v>
      </c>
      <c r="E8581" s="42" t="s">
        <v>345</v>
      </c>
      <c r="F8581" s="42" t="s">
        <v>7668</v>
      </c>
      <c r="G8581" s="42">
        <v>1</v>
      </c>
      <c r="H8581" s="42"/>
      <c r="I8581" s="42">
        <v>60</v>
      </c>
      <c r="J8581" s="42" t="str">
        <f t="shared" si="142"/>
        <v>大类_道品元婴法宝</v>
      </c>
      <c r="K8581" s="42" t="s">
        <v>6624</v>
      </c>
      <c r="L8581" s="42"/>
      <c r="M8581" s="42" t="s">
        <v>7668</v>
      </c>
      <c r="N8581" s="42"/>
      <c r="O8581" s="42">
        <v>0</v>
      </c>
      <c r="P8581" s="42" t="b">
        <v>1</v>
      </c>
      <c r="Q8581" s="42"/>
      <c r="R8581" s="42" t="b">
        <v>0</v>
      </c>
      <c r="S8581" s="42">
        <v>1</v>
      </c>
      <c r="T8581" s="42" t="s">
        <v>91</v>
      </c>
      <c r="U8581" s="42">
        <v>999</v>
      </c>
      <c r="V8581" s="42" t="s">
        <v>7669</v>
      </c>
      <c r="W8581" s="42">
        <v>46001</v>
      </c>
      <c r="X8581" s="42"/>
      <c r="Y8581" s="42" t="s">
        <v>7676</v>
      </c>
      <c r="Z8581" s="42" t="s">
        <v>7671</v>
      </c>
      <c r="AA8581" t="str" s="42">
        <v>法宝打造获得。成宝核心×1；主材：青纹玄铁×1；辅材类别：獠牙×1；特性材料类别：木行凝华×1。</v>
      </c>
      <c r="AB8581" s="42">
        <v>12421000</v>
      </c>
      <c r="AC8581" s="42" t="s">
        <v>121</v>
      </c>
      <c r="AD8581" s="42">
        <v>0</v>
      </c>
      <c r="AE8581" s="42"/>
      <c r="AF8581" s="42">
        <v>70006</v>
      </c>
      <c r="AG8581" s="42"/>
      <c r="AH8581" s="42">
        <v>3780000</v>
      </c>
      <c r="AI8581" s="42" t="s">
        <v>7668</v>
      </c>
      <c r="AJ8581" s="42" t="s">
        <v>7673</v>
      </c>
      <c r="AK8581" s="42" t="s">
        <v>345</v>
      </c>
      <c r="AL8581" t="s">
        <v>7678</v>
      </c>
    </row>
    <row r="8582" spans="2:38">
      <c r="B8582" s="16" t="n">
        <f>10000000+INDEX(编号表!$B:$B,MATCH(F8582,编号表!$A:$A,0))*100000+INDEX(编号表!$F:$F,MATCH(D8582,编号表!$E:$E,0))*1000+INDEX(编号表!$D:$D,MATCH(E8582,编号表!$C:$C,0))*10000+G8582</f>
        <v>12446002</v>
      </c>
      <c r="C8582" s="42" t="s">
        <v>8511</v>
      </c>
      <c r="D8582" s="42" t="s">
        <v>114</v>
      </c>
      <c r="E8582" s="42" t="s">
        <v>345</v>
      </c>
      <c r="F8582" s="42" t="s">
        <v>7668</v>
      </c>
      <c r="G8582" s="42">
        <v>2</v>
      </c>
      <c r="H8582" s="42"/>
      <c r="I8582" s="42">
        <v>60</v>
      </c>
      <c r="J8582" s="42" t="str">
        <f t="shared" si="142"/>
        <v>大类_道品元婴法宝</v>
      </c>
      <c r="K8582" s="42" t="s">
        <v>6624</v>
      </c>
      <c r="L8582" s="42"/>
      <c r="M8582" s="42" t="s">
        <v>7668</v>
      </c>
      <c r="N8582" s="42"/>
      <c r="O8582" s="42">
        <v>0</v>
      </c>
      <c r="P8582" s="42" t="b">
        <v>1</v>
      </c>
      <c r="Q8582" s="42"/>
      <c r="R8582" s="42" t="b">
        <v>0</v>
      </c>
      <c r="S8582" s="42">
        <v>1</v>
      </c>
      <c r="T8582" s="42" t="s">
        <v>91</v>
      </c>
      <c r="U8582" s="42">
        <v>999</v>
      </c>
      <c r="V8582" s="42" t="s">
        <v>7669</v>
      </c>
      <c r="W8582" s="42">
        <v>46002</v>
      </c>
      <c r="X8582" s="42"/>
      <c r="Y8582" s="42" t="s">
        <v>7680</v>
      </c>
      <c r="Z8582" s="42" t="s">
        <v>7671</v>
      </c>
      <c r="AA8582" t="str" s="42">
        <v>法宝打造获得。成宝核心×1；主材：青纹玄铁×1；辅材类别：獠牙×1；特性材料类别：水行凝华×1。</v>
      </c>
      <c r="AB8582" s="42">
        <v>12421000</v>
      </c>
      <c r="AC8582" s="42" t="s">
        <v>121</v>
      </c>
      <c r="AD8582" s="42">
        <v>0</v>
      </c>
      <c r="AE8582" s="42"/>
      <c r="AF8582" s="42">
        <v>70006</v>
      </c>
      <c r="AG8582" s="42"/>
      <c r="AH8582" s="42">
        <v>3780000</v>
      </c>
      <c r="AI8582" s="42" t="s">
        <v>7668</v>
      </c>
      <c r="AJ8582" s="42" t="s">
        <v>7673</v>
      </c>
      <c r="AK8582" s="42" t="s">
        <v>345</v>
      </c>
      <c r="AL8582" t="s">
        <v>7682</v>
      </c>
    </row>
    <row r="8583" spans="2:38">
      <c r="B8583" s="16" t="n">
        <f>10000000+INDEX(编号表!$B:$B,MATCH(F8583,编号表!$A:$A,0))*100000+INDEX(编号表!$F:$F,MATCH(D8583,编号表!$E:$E,0))*1000+INDEX(编号表!$D:$D,MATCH(E8583,编号表!$C:$C,0))*10000+G8583</f>
        <v>12446003</v>
      </c>
      <c r="C8583" s="42" t="s">
        <v>8513</v>
      </c>
      <c r="D8583" s="42" t="s">
        <v>114</v>
      </c>
      <c r="E8583" s="42" t="s">
        <v>345</v>
      </c>
      <c r="F8583" s="42" t="s">
        <v>7668</v>
      </c>
      <c r="G8583" s="42">
        <v>3</v>
      </c>
      <c r="H8583" s="42"/>
      <c r="I8583" s="42">
        <v>60</v>
      </c>
      <c r="J8583" s="42" t="str">
        <f t="shared" si="142"/>
        <v>大类_道品元婴法宝</v>
      </c>
      <c r="K8583" s="42" t="s">
        <v>6624</v>
      </c>
      <c r="L8583" s="42"/>
      <c r="M8583" s="42" t="s">
        <v>7668</v>
      </c>
      <c r="N8583" s="42"/>
      <c r="O8583" s="42">
        <v>0</v>
      </c>
      <c r="P8583" s="42" t="b">
        <v>1</v>
      </c>
      <c r="Q8583" s="42"/>
      <c r="R8583" s="42" t="b">
        <v>0</v>
      </c>
      <c r="S8583" s="42">
        <v>1</v>
      </c>
      <c r="T8583" s="42" t="s">
        <v>91</v>
      </c>
      <c r="U8583" s="42">
        <v>999</v>
      </c>
      <c r="V8583" s="42" t="s">
        <v>7669</v>
      </c>
      <c r="W8583" s="42">
        <v>46003</v>
      </c>
      <c r="X8583" s="42"/>
      <c r="Y8583" s="42" t="s">
        <v>7684</v>
      </c>
      <c r="Z8583" s="42" t="s">
        <v>7671</v>
      </c>
      <c r="AA8583" t="str" s="42">
        <v>法宝打造获得。成宝核心×1；主材：青纹玄铁×1；辅材类别：獠牙×1；特性材料类别：火行凝华×1。</v>
      </c>
      <c r="AB8583" s="42">
        <v>12421000</v>
      </c>
      <c r="AC8583" s="42" t="s">
        <v>121</v>
      </c>
      <c r="AD8583" s="42">
        <v>0</v>
      </c>
      <c r="AE8583" s="42"/>
      <c r="AF8583" s="42">
        <v>70006</v>
      </c>
      <c r="AG8583" s="42"/>
      <c r="AH8583" s="42">
        <v>3780000</v>
      </c>
      <c r="AI8583" s="42" t="s">
        <v>7668</v>
      </c>
      <c r="AJ8583" s="42" t="s">
        <v>7673</v>
      </c>
      <c r="AK8583" s="42" t="s">
        <v>345</v>
      </c>
      <c r="AL8583" t="s">
        <v>7686</v>
      </c>
    </row>
    <row r="8584" spans="2:38">
      <c r="B8584" s="16" t="n">
        <f>10000000+INDEX(编号表!$B:$B,MATCH(F8584,编号表!$A:$A,0))*100000+INDEX(编号表!$F:$F,MATCH(D8584,编号表!$E:$E,0))*1000+INDEX(编号表!$D:$D,MATCH(E8584,编号表!$C:$C,0))*10000+G8584</f>
        <v>12446004</v>
      </c>
      <c r="C8584" s="42" t="s">
        <v>8515</v>
      </c>
      <c r="D8584" s="42" t="s">
        <v>114</v>
      </c>
      <c r="E8584" s="42" t="s">
        <v>345</v>
      </c>
      <c r="F8584" s="42" t="s">
        <v>7668</v>
      </c>
      <c r="G8584" s="42">
        <v>4</v>
      </c>
      <c r="H8584" s="42"/>
      <c r="I8584" s="42">
        <v>60</v>
      </c>
      <c r="J8584" s="42" t="str">
        <f t="shared" si="142"/>
        <v>大类_道品元婴法宝</v>
      </c>
      <c r="K8584" s="42" t="s">
        <v>6624</v>
      </c>
      <c r="L8584" s="42"/>
      <c r="M8584" s="42" t="s">
        <v>7668</v>
      </c>
      <c r="N8584" s="42"/>
      <c r="O8584" s="42">
        <v>0</v>
      </c>
      <c r="P8584" s="42" t="b">
        <v>1</v>
      </c>
      <c r="Q8584" s="42"/>
      <c r="R8584" s="42" t="b">
        <v>0</v>
      </c>
      <c r="S8584" s="42">
        <v>1</v>
      </c>
      <c r="T8584" s="42" t="s">
        <v>91</v>
      </c>
      <c r="U8584" s="42">
        <v>999</v>
      </c>
      <c r="V8584" s="42" t="s">
        <v>7669</v>
      </c>
      <c r="W8584" s="42">
        <v>46004</v>
      </c>
      <c r="X8584" s="42"/>
      <c r="Y8584" s="42" t="s">
        <v>7688</v>
      </c>
      <c r="Z8584" s="42" t="s">
        <v>7671</v>
      </c>
      <c r="AA8584" t="str" s="42">
        <v>法宝打造获得。成宝核心×1；主材：青纹玄铁×1；辅材类别：獠牙×1；特性材料类别：土行凝华×1。</v>
      </c>
      <c r="AB8584" s="42">
        <v>12421000</v>
      </c>
      <c r="AC8584" s="42" t="s">
        <v>121</v>
      </c>
      <c r="AD8584" s="42">
        <v>0</v>
      </c>
      <c r="AE8584" s="42"/>
      <c r="AF8584" s="42">
        <v>70006</v>
      </c>
      <c r="AG8584" s="42"/>
      <c r="AH8584" s="42">
        <v>3780000</v>
      </c>
      <c r="AI8584" s="42" t="s">
        <v>7668</v>
      </c>
      <c r="AJ8584" s="42" t="s">
        <v>7673</v>
      </c>
      <c r="AK8584" s="42" t="s">
        <v>345</v>
      </c>
      <c r="AL8584" t="s">
        <v>7690</v>
      </c>
    </row>
    <row r="8585" spans="2:38">
      <c r="B8585" s="16" t="n">
        <f>10000000+INDEX(编号表!$B:$B,MATCH(F8585,编号表!$A:$A,0))*100000+INDEX(编号表!$F:$F,MATCH(D8585,编号表!$E:$E,0))*1000+INDEX(编号表!$D:$D,MATCH(E8585,编号表!$C:$C,0))*10000+G8585</f>
        <v>12446005</v>
      </c>
      <c r="C8585" s="42" t="s">
        <v>8517</v>
      </c>
      <c r="D8585" s="42" t="s">
        <v>114</v>
      </c>
      <c r="E8585" s="42" t="s">
        <v>345</v>
      </c>
      <c r="F8585" s="42" t="s">
        <v>7668</v>
      </c>
      <c r="G8585" s="42">
        <v>5</v>
      </c>
      <c r="H8585" s="42"/>
      <c r="I8585" s="42">
        <v>60</v>
      </c>
      <c r="J8585" s="42" t="str">
        <f t="shared" si="142"/>
        <v>大类_道品元婴法宝</v>
      </c>
      <c r="K8585" s="42" t="s">
        <v>6624</v>
      </c>
      <c r="L8585" s="42"/>
      <c r="M8585" s="42" t="s">
        <v>7668</v>
      </c>
      <c r="N8585" s="42"/>
      <c r="O8585" s="42">
        <v>0</v>
      </c>
      <c r="P8585" s="42" t="b">
        <v>1</v>
      </c>
      <c r="Q8585" s="42"/>
      <c r="R8585" s="42" t="b">
        <v>0</v>
      </c>
      <c r="S8585" s="42">
        <v>1</v>
      </c>
      <c r="T8585" s="42" t="s">
        <v>91</v>
      </c>
      <c r="U8585" s="42">
        <v>999</v>
      </c>
      <c r="V8585" s="42" t="s">
        <v>7669</v>
      </c>
      <c r="W8585" s="42">
        <v>46005</v>
      </c>
      <c r="X8585" s="42"/>
      <c r="Y8585" s="42" t="s">
        <v>7692</v>
      </c>
      <c r="Z8585" s="42" t="s">
        <v>7671</v>
      </c>
      <c r="AA8585" t="str" s="42">
        <v>法宝打造获得。成宝核心×1；主材：青纹玄铁×1；辅材类别：獠牙×1；特性材料类别：毒血×1。</v>
      </c>
      <c r="AB8585" s="42">
        <v>12421000</v>
      </c>
      <c r="AC8585" s="42" t="s">
        <v>121</v>
      </c>
      <c r="AD8585" s="42">
        <v>0</v>
      </c>
      <c r="AE8585" s="42"/>
      <c r="AF8585" s="42">
        <v>70006</v>
      </c>
      <c r="AG8585" s="42"/>
      <c r="AH8585" s="42">
        <v>3780000</v>
      </c>
      <c r="AI8585" s="42" t="s">
        <v>7668</v>
      </c>
      <c r="AJ8585" s="42" t="s">
        <v>7673</v>
      </c>
      <c r="AK8585" s="42" t="s">
        <v>345</v>
      </c>
      <c r="AL8585" t="s">
        <v>7694</v>
      </c>
    </row>
    <row r="8586" spans="2:38">
      <c r="B8586" s="16" t="n">
        <f>10000000+INDEX(编号表!$B:$B,MATCH(F8586,编号表!$A:$A,0))*100000+INDEX(编号表!$F:$F,MATCH(D8586,编号表!$E:$E,0))*1000+INDEX(编号表!$D:$D,MATCH(E8586,编号表!$C:$C,0))*10000+G8586</f>
        <v>12446006</v>
      </c>
      <c r="C8586" s="42" t="s">
        <v>8519</v>
      </c>
      <c r="D8586" s="42" t="s">
        <v>114</v>
      </c>
      <c r="E8586" s="42" t="s">
        <v>345</v>
      </c>
      <c r="F8586" s="42" t="s">
        <v>7668</v>
      </c>
      <c r="G8586" s="42">
        <v>6</v>
      </c>
      <c r="H8586" s="42"/>
      <c r="I8586" s="42">
        <v>60</v>
      </c>
      <c r="J8586" s="42" t="str">
        <f t="shared" si="142"/>
        <v>大类_道品元婴法宝</v>
      </c>
      <c r="K8586" s="42" t="s">
        <v>6624</v>
      </c>
      <c r="L8586" s="42"/>
      <c r="M8586" s="42" t="s">
        <v>7668</v>
      </c>
      <c r="N8586" s="42"/>
      <c r="O8586" s="42">
        <v>0</v>
      </c>
      <c r="P8586" s="42" t="b">
        <v>1</v>
      </c>
      <c r="Q8586" s="42"/>
      <c r="R8586" s="42" t="b">
        <v>0</v>
      </c>
      <c r="S8586" s="42">
        <v>1</v>
      </c>
      <c r="T8586" s="42" t="s">
        <v>91</v>
      </c>
      <c r="U8586" s="42">
        <v>999</v>
      </c>
      <c r="V8586" s="42" t="s">
        <v>7669</v>
      </c>
      <c r="W8586" s="42">
        <v>46006</v>
      </c>
      <c r="X8586" s="42"/>
      <c r="Y8586" s="42" t="s">
        <v>7692</v>
      </c>
      <c r="Z8586" s="42" t="s">
        <v>7671</v>
      </c>
      <c r="AA8586" t="str" s="42">
        <v>法宝打造获得。成宝核心×1；主材：青纹玄铁×1；辅材类别：獠牙×1；特性材料类别：毒囊×1。</v>
      </c>
      <c r="AB8586" s="42">
        <v>12421000</v>
      </c>
      <c r="AC8586" s="42" t="s">
        <v>121</v>
      </c>
      <c r="AD8586" s="42">
        <v>0</v>
      </c>
      <c r="AE8586" s="42"/>
      <c r="AF8586" s="42">
        <v>70006</v>
      </c>
      <c r="AG8586" s="42"/>
      <c r="AH8586" s="42">
        <v>3780000</v>
      </c>
      <c r="AI8586" s="42" t="s">
        <v>7668</v>
      </c>
      <c r="AJ8586" s="42" t="s">
        <v>7673</v>
      </c>
      <c r="AK8586" s="42" t="s">
        <v>345</v>
      </c>
      <c r="AL8586" t="s">
        <v>7697</v>
      </c>
    </row>
    <row r="8587" spans="2:38">
      <c r="B8587" s="16" t="n">
        <f>10000000+INDEX(编号表!$B:$B,MATCH(F8587,编号表!$A:$A,0))*100000+INDEX(编号表!$F:$F,MATCH(D8587,编号表!$E:$E,0))*1000+INDEX(编号表!$D:$D,MATCH(E8587,编号表!$C:$C,0))*10000+G8587</f>
        <v>12446007</v>
      </c>
      <c r="C8587" s="42" t="s">
        <v>8521</v>
      </c>
      <c r="D8587" s="42" t="s">
        <v>114</v>
      </c>
      <c r="E8587" s="42" t="s">
        <v>345</v>
      </c>
      <c r="F8587" s="42" t="s">
        <v>7668</v>
      </c>
      <c r="G8587" s="42">
        <v>7</v>
      </c>
      <c r="H8587" s="42"/>
      <c r="I8587" s="42">
        <v>60</v>
      </c>
      <c r="J8587" s="42" t="str">
        <f t="shared" si="142"/>
        <v>大类_道品元婴法宝</v>
      </c>
      <c r="K8587" s="42" t="s">
        <v>6624</v>
      </c>
      <c r="L8587" s="42"/>
      <c r="M8587" s="42" t="s">
        <v>7668</v>
      </c>
      <c r="N8587" s="42"/>
      <c r="O8587" s="42">
        <v>0</v>
      </c>
      <c r="P8587" s="42" t="b">
        <v>1</v>
      </c>
      <c r="Q8587" s="42"/>
      <c r="R8587" s="42" t="b">
        <v>0</v>
      </c>
      <c r="S8587" s="42">
        <v>1</v>
      </c>
      <c r="T8587" s="42" t="s">
        <v>91</v>
      </c>
      <c r="U8587" s="42">
        <v>999</v>
      </c>
      <c r="V8587" s="42" t="s">
        <v>7669</v>
      </c>
      <c r="W8587" s="42">
        <v>46007</v>
      </c>
      <c r="X8587" s="42"/>
      <c r="Y8587" s="42" t="s">
        <v>7699</v>
      </c>
      <c r="Z8587" s="42" t="s">
        <v>7671</v>
      </c>
      <c r="AA8587" t="str" s="42">
        <v>法宝打造获得。成宝核心×1；主材：青纹玄铁×1；辅材类别：獠牙×1；特性材料类别：利爪×1。</v>
      </c>
      <c r="AB8587" s="42">
        <v>12421000</v>
      </c>
      <c r="AC8587" s="42" t="s">
        <v>121</v>
      </c>
      <c r="AD8587" s="42">
        <v>0</v>
      </c>
      <c r="AE8587" s="42"/>
      <c r="AF8587" s="42">
        <v>70006</v>
      </c>
      <c r="AG8587" s="42"/>
      <c r="AH8587" s="42">
        <v>3780000</v>
      </c>
      <c r="AI8587" s="42" t="s">
        <v>7668</v>
      </c>
      <c r="AJ8587" s="42" t="s">
        <v>7673</v>
      </c>
      <c r="AK8587" s="42" t="s">
        <v>345</v>
      </c>
      <c r="AL8587" t="s">
        <v>7701</v>
      </c>
    </row>
    <row r="8588" spans="2:38">
      <c r="B8588" s="16" t="n">
        <f>10000000+INDEX(编号表!$B:$B,MATCH(F8588,编号表!$A:$A,0))*100000+INDEX(编号表!$F:$F,MATCH(D8588,编号表!$E:$E,0))*1000+INDEX(编号表!$D:$D,MATCH(E8588,编号表!$C:$C,0))*10000+G8588</f>
        <v>12446008</v>
      </c>
      <c r="C8588" s="42" t="s">
        <v>8523</v>
      </c>
      <c r="D8588" s="42" t="s">
        <v>114</v>
      </c>
      <c r="E8588" s="42" t="s">
        <v>345</v>
      </c>
      <c r="F8588" s="42" t="s">
        <v>7668</v>
      </c>
      <c r="G8588" s="42">
        <v>8</v>
      </c>
      <c r="H8588" s="42"/>
      <c r="I8588" s="42">
        <v>60</v>
      </c>
      <c r="J8588" s="42" t="str">
        <f t="shared" si="142"/>
        <v>大类_道品元婴法宝</v>
      </c>
      <c r="K8588" s="42" t="s">
        <v>6624</v>
      </c>
      <c r="L8588" s="42"/>
      <c r="M8588" s="42" t="s">
        <v>7668</v>
      </c>
      <c r="N8588" s="42"/>
      <c r="O8588" s="42">
        <v>0</v>
      </c>
      <c r="P8588" s="42" t="b">
        <v>1</v>
      </c>
      <c r="Q8588" s="42"/>
      <c r="R8588" s="42" t="b">
        <v>0</v>
      </c>
      <c r="S8588" s="42">
        <v>1</v>
      </c>
      <c r="T8588" s="42" t="s">
        <v>91</v>
      </c>
      <c r="U8588" s="42">
        <v>999</v>
      </c>
      <c r="V8588" s="42" t="s">
        <v>7669</v>
      </c>
      <c r="W8588" s="42">
        <v>46008</v>
      </c>
      <c r="X8588" s="42"/>
      <c r="Y8588" s="42" t="s">
        <v>7703</v>
      </c>
      <c r="Z8588" s="42" t="s">
        <v>7671</v>
      </c>
      <c r="AA8588" t="str" s="42">
        <v>法宝打造获得。成宝核心×1；主材：青纹玄铁×1；辅材类别：翎羽×1；特性材料类别：金行凝华×1。</v>
      </c>
      <c r="AB8588" s="42">
        <v>12421000</v>
      </c>
      <c r="AC8588" s="42" t="s">
        <v>121</v>
      </c>
      <c r="AD8588" s="42">
        <v>0</v>
      </c>
      <c r="AE8588" s="42"/>
      <c r="AF8588" s="42">
        <v>70006</v>
      </c>
      <c r="AG8588" s="42"/>
      <c r="AH8588" s="42">
        <v>3780000</v>
      </c>
      <c r="AI8588" s="42" t="s">
        <v>7668</v>
      </c>
      <c r="AJ8588" s="42" t="s">
        <v>7673</v>
      </c>
      <c r="AK8588" s="42" t="s">
        <v>345</v>
      </c>
      <c r="AL8588" t="s">
        <v>7705</v>
      </c>
    </row>
    <row r="8589" spans="2:38">
      <c r="B8589" s="16" t="n">
        <f>10000000+INDEX(编号表!$B:$B,MATCH(F8589,编号表!$A:$A,0))*100000+INDEX(编号表!$F:$F,MATCH(D8589,编号表!$E:$E,0))*1000+INDEX(编号表!$D:$D,MATCH(E8589,编号表!$C:$C,0))*10000+G8589</f>
        <v>12446009</v>
      </c>
      <c r="C8589" s="42" t="s">
        <v>8525</v>
      </c>
      <c r="D8589" s="42" t="s">
        <v>114</v>
      </c>
      <c r="E8589" s="42" t="s">
        <v>345</v>
      </c>
      <c r="F8589" s="42" t="s">
        <v>7668</v>
      </c>
      <c r="G8589" s="42">
        <v>9</v>
      </c>
      <c r="H8589" s="42"/>
      <c r="I8589" s="42">
        <v>60</v>
      </c>
      <c r="J8589" s="42" t="str">
        <f t="shared" si="142"/>
        <v>大类_道品元婴法宝</v>
      </c>
      <c r="K8589" s="42" t="s">
        <v>6624</v>
      </c>
      <c r="L8589" s="42"/>
      <c r="M8589" s="42" t="s">
        <v>7668</v>
      </c>
      <c r="N8589" s="42"/>
      <c r="O8589" s="42">
        <v>0</v>
      </c>
      <c r="P8589" s="42" t="b">
        <v>1</v>
      </c>
      <c r="Q8589" s="42"/>
      <c r="R8589" s="42" t="b">
        <v>0</v>
      </c>
      <c r="S8589" s="42">
        <v>1</v>
      </c>
      <c r="T8589" s="42" t="s">
        <v>91</v>
      </c>
      <c r="U8589" s="42">
        <v>999</v>
      </c>
      <c r="V8589" s="42" t="s">
        <v>7669</v>
      </c>
      <c r="W8589" s="42">
        <v>46009</v>
      </c>
      <c r="X8589" s="42"/>
      <c r="Y8589" s="42" t="s">
        <v>7707</v>
      </c>
      <c r="Z8589" s="42" t="s">
        <v>7671</v>
      </c>
      <c r="AA8589" t="str" s="42">
        <v>法宝打造获得。成宝核心×1；主材：青纹玄铁×1；辅材类别：翎羽×1；特性材料类别：木行凝华×1。</v>
      </c>
      <c r="AB8589" s="42">
        <v>12421000</v>
      </c>
      <c r="AC8589" s="42" t="s">
        <v>121</v>
      </c>
      <c r="AD8589" s="42">
        <v>0</v>
      </c>
      <c r="AE8589" s="42"/>
      <c r="AF8589" s="42">
        <v>70006</v>
      </c>
      <c r="AG8589" s="42"/>
      <c r="AH8589" s="42">
        <v>3780000</v>
      </c>
      <c r="AI8589" s="42" t="s">
        <v>7668</v>
      </c>
      <c r="AJ8589" s="42" t="s">
        <v>7673</v>
      </c>
      <c r="AK8589" s="42" t="s">
        <v>345</v>
      </c>
      <c r="AL8589" t="s">
        <v>7709</v>
      </c>
    </row>
    <row r="8590" spans="2:38">
      <c r="B8590" s="16" t="n">
        <f>10000000+INDEX(编号表!$B:$B,MATCH(F8590,编号表!$A:$A,0))*100000+INDEX(编号表!$F:$F,MATCH(D8590,编号表!$E:$E,0))*1000+INDEX(编号表!$D:$D,MATCH(E8590,编号表!$C:$C,0))*10000+G8590</f>
        <v>12446010</v>
      </c>
      <c r="C8590" s="42" t="s">
        <v>8527</v>
      </c>
      <c r="D8590" s="42" t="s">
        <v>114</v>
      </c>
      <c r="E8590" s="42" t="s">
        <v>345</v>
      </c>
      <c r="F8590" s="42" t="s">
        <v>7668</v>
      </c>
      <c r="G8590" s="42">
        <v>10</v>
      </c>
      <c r="H8590" s="42"/>
      <c r="I8590" s="42">
        <v>60</v>
      </c>
      <c r="J8590" s="42" t="str">
        <f t="shared" ref="J8590:J8653" si="143">"大类_"&amp;D8590&amp;E8590&amp;F8590</f>
        <v>大类_道品元婴法宝</v>
      </c>
      <c r="K8590" s="42" t="s">
        <v>6624</v>
      </c>
      <c r="L8590" s="42"/>
      <c r="M8590" s="42" t="s">
        <v>7668</v>
      </c>
      <c r="N8590" s="42"/>
      <c r="O8590" s="42">
        <v>0</v>
      </c>
      <c r="P8590" s="42" t="b">
        <v>1</v>
      </c>
      <c r="Q8590" s="42"/>
      <c r="R8590" s="42" t="b">
        <v>0</v>
      </c>
      <c r="S8590" s="42">
        <v>1</v>
      </c>
      <c r="T8590" s="42" t="s">
        <v>91</v>
      </c>
      <c r="U8590" s="42">
        <v>999</v>
      </c>
      <c r="V8590" s="42" t="s">
        <v>7669</v>
      </c>
      <c r="W8590" s="42">
        <v>46010</v>
      </c>
      <c r="X8590" s="42"/>
      <c r="Y8590" s="42" t="s">
        <v>7711</v>
      </c>
      <c r="Z8590" s="42" t="s">
        <v>7671</v>
      </c>
      <c r="AA8590" t="str" s="42">
        <v>法宝打造获得。成宝核心×1；主材：青纹玄铁×1；辅材类别：翎羽×1；特性材料类别：水行凝华×1。</v>
      </c>
      <c r="AB8590" s="42">
        <v>12421000</v>
      </c>
      <c r="AC8590" s="42" t="s">
        <v>121</v>
      </c>
      <c r="AD8590" s="42">
        <v>0</v>
      </c>
      <c r="AE8590" s="42"/>
      <c r="AF8590" s="42">
        <v>70006</v>
      </c>
      <c r="AG8590" s="42"/>
      <c r="AH8590" s="42">
        <v>3780000</v>
      </c>
      <c r="AI8590" s="42" t="s">
        <v>7668</v>
      </c>
      <c r="AJ8590" s="42" t="s">
        <v>7673</v>
      </c>
      <c r="AK8590" s="42" t="s">
        <v>345</v>
      </c>
      <c r="AL8590" t="s">
        <v>7713</v>
      </c>
    </row>
    <row r="8591" spans="2:38">
      <c r="B8591" s="16" t="n">
        <f>10000000+INDEX(编号表!$B:$B,MATCH(F8591,编号表!$A:$A,0))*100000+INDEX(编号表!$F:$F,MATCH(D8591,编号表!$E:$E,0))*1000+INDEX(编号表!$D:$D,MATCH(E8591,编号表!$C:$C,0))*10000+G8591</f>
        <v>12446011</v>
      </c>
      <c r="C8591" s="42" t="s">
        <v>8529</v>
      </c>
      <c r="D8591" s="42" t="s">
        <v>114</v>
      </c>
      <c r="E8591" s="42" t="s">
        <v>345</v>
      </c>
      <c r="F8591" s="42" t="s">
        <v>7668</v>
      </c>
      <c r="G8591" s="42">
        <v>11</v>
      </c>
      <c r="H8591" s="42"/>
      <c r="I8591" s="42">
        <v>60</v>
      </c>
      <c r="J8591" s="42" t="str">
        <f t="shared" si="143"/>
        <v>大类_道品元婴法宝</v>
      </c>
      <c r="K8591" s="42" t="s">
        <v>6624</v>
      </c>
      <c r="L8591" s="42"/>
      <c r="M8591" s="42" t="s">
        <v>7668</v>
      </c>
      <c r="N8591" s="42"/>
      <c r="O8591" s="42">
        <v>0</v>
      </c>
      <c r="P8591" s="42" t="b">
        <v>1</v>
      </c>
      <c r="Q8591" s="42"/>
      <c r="R8591" s="42" t="b">
        <v>0</v>
      </c>
      <c r="S8591" s="42">
        <v>1</v>
      </c>
      <c r="T8591" s="42" t="s">
        <v>91</v>
      </c>
      <c r="U8591" s="42">
        <v>999</v>
      </c>
      <c r="V8591" s="42" t="s">
        <v>7669</v>
      </c>
      <c r="W8591" s="42">
        <v>46011</v>
      </c>
      <c r="X8591" s="42"/>
      <c r="Y8591" s="42" t="s">
        <v>7715</v>
      </c>
      <c r="Z8591" s="42" t="s">
        <v>7671</v>
      </c>
      <c r="AA8591" t="str" s="42">
        <v>法宝打造获得。成宝核心×1；主材：青纹玄铁×1；辅材类别：翎羽×1；特性材料类别：火行凝华×1。</v>
      </c>
      <c r="AB8591" s="42">
        <v>12421000</v>
      </c>
      <c r="AC8591" s="42" t="s">
        <v>121</v>
      </c>
      <c r="AD8591" s="42">
        <v>0</v>
      </c>
      <c r="AE8591" s="42"/>
      <c r="AF8591" s="42">
        <v>70006</v>
      </c>
      <c r="AG8591" s="42"/>
      <c r="AH8591" s="42">
        <v>3780000</v>
      </c>
      <c r="AI8591" s="42" t="s">
        <v>7668</v>
      </c>
      <c r="AJ8591" s="42" t="s">
        <v>7673</v>
      </c>
      <c r="AK8591" s="42" t="s">
        <v>345</v>
      </c>
      <c r="AL8591" t="s">
        <v>7717</v>
      </c>
    </row>
    <row r="8592" spans="2:38">
      <c r="B8592" s="16" t="n">
        <f>10000000+INDEX(编号表!$B:$B,MATCH(F8592,编号表!$A:$A,0))*100000+INDEX(编号表!$F:$F,MATCH(D8592,编号表!$E:$E,0))*1000+INDEX(编号表!$D:$D,MATCH(E8592,编号表!$C:$C,0))*10000+G8592</f>
        <v>12446012</v>
      </c>
      <c r="C8592" s="42" t="s">
        <v>8531</v>
      </c>
      <c r="D8592" s="42" t="s">
        <v>114</v>
      </c>
      <c r="E8592" s="42" t="s">
        <v>345</v>
      </c>
      <c r="F8592" s="42" t="s">
        <v>7668</v>
      </c>
      <c r="G8592" s="42">
        <v>12</v>
      </c>
      <c r="H8592" s="42"/>
      <c r="I8592" s="42">
        <v>60</v>
      </c>
      <c r="J8592" s="42" t="str">
        <f t="shared" si="143"/>
        <v>大类_道品元婴法宝</v>
      </c>
      <c r="K8592" s="42" t="s">
        <v>6624</v>
      </c>
      <c r="L8592" s="42"/>
      <c r="M8592" s="42" t="s">
        <v>7668</v>
      </c>
      <c r="N8592" s="42"/>
      <c r="O8592" s="42">
        <v>0</v>
      </c>
      <c r="P8592" s="42" t="b">
        <v>1</v>
      </c>
      <c r="Q8592" s="42"/>
      <c r="R8592" s="42" t="b">
        <v>0</v>
      </c>
      <c r="S8592" s="42">
        <v>1</v>
      </c>
      <c r="T8592" s="42" t="s">
        <v>91</v>
      </c>
      <c r="U8592" s="42">
        <v>999</v>
      </c>
      <c r="V8592" s="42" t="s">
        <v>7669</v>
      </c>
      <c r="W8592" s="42">
        <v>46012</v>
      </c>
      <c r="X8592" s="42"/>
      <c r="Y8592" s="42" t="s">
        <v>7719</v>
      </c>
      <c r="Z8592" s="42" t="s">
        <v>7671</v>
      </c>
      <c r="AA8592" t="str" s="42">
        <v>法宝打造获得。成宝核心×1；主材：青纹玄铁×1；辅材类别：翎羽×1；特性材料类别：土行凝华×1。</v>
      </c>
      <c r="AB8592" s="42">
        <v>12421000</v>
      </c>
      <c r="AC8592" s="42" t="s">
        <v>121</v>
      </c>
      <c r="AD8592" s="42">
        <v>0</v>
      </c>
      <c r="AE8592" s="42"/>
      <c r="AF8592" s="42">
        <v>70006</v>
      </c>
      <c r="AG8592" s="42"/>
      <c r="AH8592" s="42">
        <v>3780000</v>
      </c>
      <c r="AI8592" s="42" t="s">
        <v>7668</v>
      </c>
      <c r="AJ8592" s="42" t="s">
        <v>7673</v>
      </c>
      <c r="AK8592" s="42" t="s">
        <v>345</v>
      </c>
      <c r="AL8592" t="s">
        <v>7721</v>
      </c>
    </row>
    <row r="8593" spans="2:38">
      <c r="B8593" s="16" t="n">
        <f>10000000+INDEX(编号表!$B:$B,MATCH(F8593,编号表!$A:$A,0))*100000+INDEX(编号表!$F:$F,MATCH(D8593,编号表!$E:$E,0))*1000+INDEX(编号表!$D:$D,MATCH(E8593,编号表!$C:$C,0))*10000+G8593</f>
        <v>12446013</v>
      </c>
      <c r="C8593" s="42" t="s">
        <v>8533</v>
      </c>
      <c r="D8593" s="42" t="s">
        <v>114</v>
      </c>
      <c r="E8593" s="42" t="s">
        <v>345</v>
      </c>
      <c r="F8593" s="42" t="s">
        <v>7668</v>
      </c>
      <c r="G8593" s="42">
        <v>13</v>
      </c>
      <c r="H8593" s="42"/>
      <c r="I8593" s="42">
        <v>60</v>
      </c>
      <c r="J8593" s="42" t="str">
        <f t="shared" si="143"/>
        <v>大类_道品元婴法宝</v>
      </c>
      <c r="K8593" s="42" t="s">
        <v>6624</v>
      </c>
      <c r="L8593" s="42"/>
      <c r="M8593" s="42" t="s">
        <v>7668</v>
      </c>
      <c r="N8593" s="42"/>
      <c r="O8593" s="42">
        <v>0</v>
      </c>
      <c r="P8593" s="42" t="b">
        <v>1</v>
      </c>
      <c r="Q8593" s="42"/>
      <c r="R8593" s="42" t="b">
        <v>0</v>
      </c>
      <c r="S8593" s="42">
        <v>1</v>
      </c>
      <c r="T8593" s="42" t="s">
        <v>91</v>
      </c>
      <c r="U8593" s="42">
        <v>999</v>
      </c>
      <c r="V8593" s="42" t="s">
        <v>7669</v>
      </c>
      <c r="W8593" s="42">
        <v>46013</v>
      </c>
      <c r="X8593" s="42"/>
      <c r="Y8593" s="42" t="s">
        <v>7723</v>
      </c>
      <c r="Z8593" s="42" t="s">
        <v>7671</v>
      </c>
      <c r="AA8593" t="str" s="42">
        <v>法宝打造获得。成宝核心×1；主材：青纹玄铁×1；辅材类别：翎羽×1；特性材料类别：毒血×1。</v>
      </c>
      <c r="AB8593" s="42">
        <v>12421000</v>
      </c>
      <c r="AC8593" s="42" t="s">
        <v>121</v>
      </c>
      <c r="AD8593" s="42">
        <v>0</v>
      </c>
      <c r="AE8593" s="42"/>
      <c r="AF8593" s="42">
        <v>70006</v>
      </c>
      <c r="AG8593" s="42"/>
      <c r="AH8593" s="42">
        <v>3780000</v>
      </c>
      <c r="AI8593" s="42" t="s">
        <v>7668</v>
      </c>
      <c r="AJ8593" s="42" t="s">
        <v>7673</v>
      </c>
      <c r="AK8593" s="42" t="s">
        <v>345</v>
      </c>
      <c r="AL8593" t="s">
        <v>7725</v>
      </c>
    </row>
    <row r="8594" spans="2:38">
      <c r="B8594" s="16" t="n">
        <f>10000000+INDEX(编号表!$B:$B,MATCH(F8594,编号表!$A:$A,0))*100000+INDEX(编号表!$F:$F,MATCH(D8594,编号表!$E:$E,0))*1000+INDEX(编号表!$D:$D,MATCH(E8594,编号表!$C:$C,0))*10000+G8594</f>
        <v>12446014</v>
      </c>
      <c r="C8594" s="42" t="s">
        <v>8535</v>
      </c>
      <c r="D8594" s="42" t="s">
        <v>114</v>
      </c>
      <c r="E8594" s="42" t="s">
        <v>345</v>
      </c>
      <c r="F8594" s="42" t="s">
        <v>7668</v>
      </c>
      <c r="G8594" s="42">
        <v>14</v>
      </c>
      <c r="H8594" s="42"/>
      <c r="I8594" s="42">
        <v>60</v>
      </c>
      <c r="J8594" s="42" t="str">
        <f t="shared" si="143"/>
        <v>大类_道品元婴法宝</v>
      </c>
      <c r="K8594" s="42" t="s">
        <v>6624</v>
      </c>
      <c r="L8594" s="42"/>
      <c r="M8594" s="42" t="s">
        <v>7668</v>
      </c>
      <c r="N8594" s="42"/>
      <c r="O8594" s="42">
        <v>0</v>
      </c>
      <c r="P8594" s="42" t="b">
        <v>1</v>
      </c>
      <c r="Q8594" s="42"/>
      <c r="R8594" s="42" t="b">
        <v>0</v>
      </c>
      <c r="S8594" s="42">
        <v>1</v>
      </c>
      <c r="T8594" s="42" t="s">
        <v>91</v>
      </c>
      <c r="U8594" s="42">
        <v>999</v>
      </c>
      <c r="V8594" s="42" t="s">
        <v>7669</v>
      </c>
      <c r="W8594" s="42">
        <v>46014</v>
      </c>
      <c r="X8594" s="42"/>
      <c r="Y8594" s="42" t="s">
        <v>7723</v>
      </c>
      <c r="Z8594" s="42" t="s">
        <v>7671</v>
      </c>
      <c r="AA8594" t="str" s="42">
        <v>法宝打造获得。成宝核心×1；主材：青纹玄铁×1；辅材类别：翎羽×1；特性材料类别：毒囊×1。</v>
      </c>
      <c r="AB8594" s="42">
        <v>12421000</v>
      </c>
      <c r="AC8594" s="42" t="s">
        <v>121</v>
      </c>
      <c r="AD8594" s="42">
        <v>0</v>
      </c>
      <c r="AE8594" s="42"/>
      <c r="AF8594" s="42">
        <v>70006</v>
      </c>
      <c r="AG8594" s="42"/>
      <c r="AH8594" s="42">
        <v>3780000</v>
      </c>
      <c r="AI8594" s="42" t="s">
        <v>7668</v>
      </c>
      <c r="AJ8594" s="42" t="s">
        <v>7673</v>
      </c>
      <c r="AK8594" s="42" t="s">
        <v>345</v>
      </c>
      <c r="AL8594" t="s">
        <v>7728</v>
      </c>
    </row>
    <row r="8595" spans="2:38">
      <c r="B8595" s="16" t="n">
        <f>10000000+INDEX(编号表!$B:$B,MATCH(F8595,编号表!$A:$A,0))*100000+INDEX(编号表!$F:$F,MATCH(D8595,编号表!$E:$E,0))*1000+INDEX(编号表!$D:$D,MATCH(E8595,编号表!$C:$C,0))*10000+G8595</f>
        <v>12446015</v>
      </c>
      <c r="C8595" s="42" t="s">
        <v>8537</v>
      </c>
      <c r="D8595" s="42" t="s">
        <v>114</v>
      </c>
      <c r="E8595" s="42" t="s">
        <v>345</v>
      </c>
      <c r="F8595" s="42" t="s">
        <v>7668</v>
      </c>
      <c r="G8595" s="42">
        <v>15</v>
      </c>
      <c r="H8595" s="42"/>
      <c r="I8595" s="42">
        <v>60</v>
      </c>
      <c r="J8595" s="42" t="str">
        <f t="shared" si="143"/>
        <v>大类_道品元婴法宝</v>
      </c>
      <c r="K8595" s="42" t="s">
        <v>6624</v>
      </c>
      <c r="L8595" s="42"/>
      <c r="M8595" s="42" t="s">
        <v>7668</v>
      </c>
      <c r="N8595" s="42"/>
      <c r="O8595" s="42">
        <v>0</v>
      </c>
      <c r="P8595" s="42" t="b">
        <v>1</v>
      </c>
      <c r="Q8595" s="42"/>
      <c r="R8595" s="42" t="b">
        <v>0</v>
      </c>
      <c r="S8595" s="42">
        <v>1</v>
      </c>
      <c r="T8595" s="42" t="s">
        <v>91</v>
      </c>
      <c r="U8595" s="42">
        <v>999</v>
      </c>
      <c r="V8595" s="42" t="s">
        <v>7669</v>
      </c>
      <c r="W8595" s="42">
        <v>46015</v>
      </c>
      <c r="X8595" s="42"/>
      <c r="Y8595" s="42" t="s">
        <v>7730</v>
      </c>
      <c r="Z8595" s="42" t="s">
        <v>7671</v>
      </c>
      <c r="AA8595" t="str" s="42">
        <v>法宝打造获得。成宝核心×1；主材：青纹玄铁×1；辅材类别：翎羽×1；特性材料类别：利爪×1。</v>
      </c>
      <c r="AB8595" s="42">
        <v>12421000</v>
      </c>
      <c r="AC8595" s="42" t="s">
        <v>121</v>
      </c>
      <c r="AD8595" s="42">
        <v>0</v>
      </c>
      <c r="AE8595" s="42"/>
      <c r="AF8595" s="42">
        <v>70006</v>
      </c>
      <c r="AG8595" s="42"/>
      <c r="AH8595" s="42">
        <v>3780000</v>
      </c>
      <c r="AI8595" s="42" t="s">
        <v>7668</v>
      </c>
      <c r="AJ8595" s="42" t="s">
        <v>7673</v>
      </c>
      <c r="AK8595" s="42" t="s">
        <v>345</v>
      </c>
      <c r="AL8595" t="s">
        <v>7732</v>
      </c>
    </row>
    <row r="8596" spans="2:38">
      <c r="B8596" s="16" t="n">
        <f>10000000+INDEX(编号表!$B:$B,MATCH(F8596,编号表!$A:$A,0))*100000+INDEX(编号表!$F:$F,MATCH(D8596,编号表!$E:$E,0))*1000+INDEX(编号表!$D:$D,MATCH(E8596,编号表!$C:$C,0))*10000+G8596</f>
        <v>12446016</v>
      </c>
      <c r="C8596" s="42" t="s">
        <v>8539</v>
      </c>
      <c r="D8596" s="42" t="s">
        <v>114</v>
      </c>
      <c r="E8596" s="42" t="s">
        <v>345</v>
      </c>
      <c r="F8596" s="42" t="s">
        <v>7668</v>
      </c>
      <c r="G8596" s="42">
        <v>16</v>
      </c>
      <c r="H8596" s="42"/>
      <c r="I8596" s="42">
        <v>60</v>
      </c>
      <c r="J8596" s="42" t="str">
        <f t="shared" si="143"/>
        <v>大类_道品元婴法宝</v>
      </c>
      <c r="K8596" s="42" t="s">
        <v>6624</v>
      </c>
      <c r="L8596" s="42"/>
      <c r="M8596" s="42" t="s">
        <v>7668</v>
      </c>
      <c r="N8596" s="42"/>
      <c r="O8596" s="42">
        <v>0</v>
      </c>
      <c r="P8596" s="42" t="b">
        <v>1</v>
      </c>
      <c r="Q8596" s="42"/>
      <c r="R8596" s="42" t="b">
        <v>0</v>
      </c>
      <c r="S8596" s="42">
        <v>1</v>
      </c>
      <c r="T8596" s="42" t="s">
        <v>91</v>
      </c>
      <c r="U8596" s="42">
        <v>999</v>
      </c>
      <c r="V8596" s="42" t="s">
        <v>7669</v>
      </c>
      <c r="W8596" s="42">
        <v>46016</v>
      </c>
      <c r="X8596" s="42"/>
      <c r="Y8596" s="42" t="s">
        <v>7734</v>
      </c>
      <c r="Z8596" s="42" t="s">
        <v>7735</v>
      </c>
      <c r="AA8596" t="str" s="42">
        <v>法宝打造获得。成宝核心×1；主材：青纹玄铁×1；辅材类别：兽骨×1；特性材料类别：金行凝华×1。</v>
      </c>
      <c r="AB8596" s="42">
        <v>12421004</v>
      </c>
      <c r="AC8596" s="42" t="s">
        <v>121</v>
      </c>
      <c r="AD8596" s="42">
        <v>0</v>
      </c>
      <c r="AE8596" s="42"/>
      <c r="AF8596" s="42">
        <v>70006</v>
      </c>
      <c r="AG8596" s="42"/>
      <c r="AH8596" s="42">
        <v>3780000</v>
      </c>
      <c r="AI8596" s="42" t="s">
        <v>7668</v>
      </c>
      <c r="AJ8596" s="42" t="s">
        <v>7737</v>
      </c>
      <c r="AK8596" s="42" t="s">
        <v>345</v>
      </c>
      <c r="AL8596" t="s">
        <v>7738</v>
      </c>
    </row>
    <row r="8597" spans="2:38">
      <c r="B8597" s="16" t="n">
        <f>10000000+INDEX(编号表!$B:$B,MATCH(F8597,编号表!$A:$A,0))*100000+INDEX(编号表!$F:$F,MATCH(D8597,编号表!$E:$E,0))*1000+INDEX(编号表!$D:$D,MATCH(E8597,编号表!$C:$C,0))*10000+G8597</f>
        <v>12446017</v>
      </c>
      <c r="C8597" s="42" t="s">
        <v>8541</v>
      </c>
      <c r="D8597" s="42" t="s">
        <v>114</v>
      </c>
      <c r="E8597" s="42" t="s">
        <v>345</v>
      </c>
      <c r="F8597" s="42" t="s">
        <v>7668</v>
      </c>
      <c r="G8597" s="42">
        <v>17</v>
      </c>
      <c r="H8597" s="42"/>
      <c r="I8597" s="42">
        <v>60</v>
      </c>
      <c r="J8597" s="42" t="str">
        <f t="shared" si="143"/>
        <v>大类_道品元婴法宝</v>
      </c>
      <c r="K8597" s="42" t="s">
        <v>6624</v>
      </c>
      <c r="L8597" s="42"/>
      <c r="M8597" s="42" t="s">
        <v>7668</v>
      </c>
      <c r="N8597" s="42"/>
      <c r="O8597" s="42">
        <v>0</v>
      </c>
      <c r="P8597" s="42" t="b">
        <v>1</v>
      </c>
      <c r="Q8597" s="42"/>
      <c r="R8597" s="42" t="b">
        <v>0</v>
      </c>
      <c r="S8597" s="42">
        <v>1</v>
      </c>
      <c r="T8597" s="42" t="s">
        <v>91</v>
      </c>
      <c r="U8597" s="42">
        <v>999</v>
      </c>
      <c r="V8597" s="42" t="s">
        <v>7669</v>
      </c>
      <c r="W8597" s="42">
        <v>46017</v>
      </c>
      <c r="X8597" s="42"/>
      <c r="Y8597" s="42" t="s">
        <v>7740</v>
      </c>
      <c r="Z8597" s="42" t="s">
        <v>7735</v>
      </c>
      <c r="AA8597" t="str" s="42">
        <v>法宝打造获得。成宝核心×1；主材：青纹玄铁×1；辅材类别：兽骨×1；特性材料类别：木行凝华×1。</v>
      </c>
      <c r="AB8597" s="42">
        <v>12421004</v>
      </c>
      <c r="AC8597" s="42" t="s">
        <v>121</v>
      </c>
      <c r="AD8597" s="42">
        <v>0</v>
      </c>
      <c r="AE8597" s="42"/>
      <c r="AF8597" s="42">
        <v>70006</v>
      </c>
      <c r="AG8597" s="42"/>
      <c r="AH8597" s="42">
        <v>3780000</v>
      </c>
      <c r="AI8597" s="42" t="s">
        <v>7668</v>
      </c>
      <c r="AJ8597" s="42" t="s">
        <v>7737</v>
      </c>
      <c r="AK8597" s="42" t="s">
        <v>345</v>
      </c>
      <c r="AL8597" t="s">
        <v>7742</v>
      </c>
    </row>
    <row r="8598" spans="2:38">
      <c r="B8598" s="16" t="n">
        <f>10000000+INDEX(编号表!$B:$B,MATCH(F8598,编号表!$A:$A,0))*100000+INDEX(编号表!$F:$F,MATCH(D8598,编号表!$E:$E,0))*1000+INDEX(编号表!$D:$D,MATCH(E8598,编号表!$C:$C,0))*10000+G8598</f>
        <v>12446018</v>
      </c>
      <c r="C8598" s="42" t="s">
        <v>8543</v>
      </c>
      <c r="D8598" s="42" t="s">
        <v>114</v>
      </c>
      <c r="E8598" s="42" t="s">
        <v>345</v>
      </c>
      <c r="F8598" s="42" t="s">
        <v>7668</v>
      </c>
      <c r="G8598" s="42">
        <v>18</v>
      </c>
      <c r="H8598" s="42"/>
      <c r="I8598" s="42">
        <v>60</v>
      </c>
      <c r="J8598" s="42" t="str">
        <f t="shared" si="143"/>
        <v>大类_道品元婴法宝</v>
      </c>
      <c r="K8598" s="42" t="s">
        <v>6624</v>
      </c>
      <c r="L8598" s="42"/>
      <c r="M8598" s="42" t="s">
        <v>7668</v>
      </c>
      <c r="N8598" s="42"/>
      <c r="O8598" s="42">
        <v>0</v>
      </c>
      <c r="P8598" s="42" t="b">
        <v>1</v>
      </c>
      <c r="Q8598" s="42"/>
      <c r="R8598" s="42" t="b">
        <v>0</v>
      </c>
      <c r="S8598" s="42">
        <v>1</v>
      </c>
      <c r="T8598" s="42" t="s">
        <v>91</v>
      </c>
      <c r="U8598" s="42">
        <v>999</v>
      </c>
      <c r="V8598" s="42" t="s">
        <v>7669</v>
      </c>
      <c r="W8598" s="42">
        <v>46018</v>
      </c>
      <c r="X8598" s="42"/>
      <c r="Y8598" s="42" t="s">
        <v>7744</v>
      </c>
      <c r="Z8598" s="42" t="s">
        <v>7735</v>
      </c>
      <c r="AA8598" t="str" s="42">
        <v>法宝打造获得。成宝核心×1；主材：青纹玄铁×1；辅材类别：兽骨×1；特性材料类别：水行凝华×1。</v>
      </c>
      <c r="AB8598" s="42">
        <v>12421004</v>
      </c>
      <c r="AC8598" s="42" t="s">
        <v>121</v>
      </c>
      <c r="AD8598" s="42">
        <v>0</v>
      </c>
      <c r="AE8598" s="42"/>
      <c r="AF8598" s="42">
        <v>70006</v>
      </c>
      <c r="AG8598" s="42"/>
      <c r="AH8598" s="42">
        <v>3780000</v>
      </c>
      <c r="AI8598" s="42" t="s">
        <v>7668</v>
      </c>
      <c r="AJ8598" s="42" t="s">
        <v>7737</v>
      </c>
      <c r="AK8598" s="42" t="s">
        <v>345</v>
      </c>
      <c r="AL8598" t="s">
        <v>7746</v>
      </c>
    </row>
    <row r="8599" spans="2:38">
      <c r="B8599" s="16" t="n">
        <f>10000000+INDEX(编号表!$B:$B,MATCH(F8599,编号表!$A:$A,0))*100000+INDEX(编号表!$F:$F,MATCH(D8599,编号表!$E:$E,0))*1000+INDEX(编号表!$D:$D,MATCH(E8599,编号表!$C:$C,0))*10000+G8599</f>
        <v>12446019</v>
      </c>
      <c r="C8599" s="42" t="s">
        <v>8545</v>
      </c>
      <c r="D8599" s="42" t="s">
        <v>114</v>
      </c>
      <c r="E8599" s="42" t="s">
        <v>345</v>
      </c>
      <c r="F8599" s="42" t="s">
        <v>7668</v>
      </c>
      <c r="G8599" s="42">
        <v>19</v>
      </c>
      <c r="H8599" s="42"/>
      <c r="I8599" s="42">
        <v>60</v>
      </c>
      <c r="J8599" s="42" t="str">
        <f t="shared" si="143"/>
        <v>大类_道品元婴法宝</v>
      </c>
      <c r="K8599" s="42" t="s">
        <v>6624</v>
      </c>
      <c r="L8599" s="42"/>
      <c r="M8599" s="42" t="s">
        <v>7668</v>
      </c>
      <c r="N8599" s="42"/>
      <c r="O8599" s="42">
        <v>0</v>
      </c>
      <c r="P8599" s="42" t="b">
        <v>1</v>
      </c>
      <c r="Q8599" s="42"/>
      <c r="R8599" s="42" t="b">
        <v>0</v>
      </c>
      <c r="S8599" s="42">
        <v>1</v>
      </c>
      <c r="T8599" s="42" t="s">
        <v>91</v>
      </c>
      <c r="U8599" s="42">
        <v>999</v>
      </c>
      <c r="V8599" s="42" t="s">
        <v>7669</v>
      </c>
      <c r="W8599" s="42">
        <v>46019</v>
      </c>
      <c r="X8599" s="42"/>
      <c r="Y8599" s="42" t="s">
        <v>7748</v>
      </c>
      <c r="Z8599" s="42" t="s">
        <v>7735</v>
      </c>
      <c r="AA8599" t="str" s="42">
        <v>法宝打造获得。成宝核心×1；主材：青纹玄铁×1；辅材类别：兽骨×1；特性材料类别：火行凝华×1。</v>
      </c>
      <c r="AB8599" s="42">
        <v>12421004</v>
      </c>
      <c r="AC8599" s="42" t="s">
        <v>121</v>
      </c>
      <c r="AD8599" s="42">
        <v>0</v>
      </c>
      <c r="AE8599" s="42"/>
      <c r="AF8599" s="42">
        <v>70006</v>
      </c>
      <c r="AG8599" s="42"/>
      <c r="AH8599" s="42">
        <v>3780000</v>
      </c>
      <c r="AI8599" s="42" t="s">
        <v>7668</v>
      </c>
      <c r="AJ8599" s="42" t="s">
        <v>7737</v>
      </c>
      <c r="AK8599" s="42" t="s">
        <v>345</v>
      </c>
      <c r="AL8599" t="s">
        <v>7750</v>
      </c>
    </row>
    <row r="8600" spans="2:38">
      <c r="B8600" s="16" t="n">
        <f>10000000+INDEX(编号表!$B:$B,MATCH(F8600,编号表!$A:$A,0))*100000+INDEX(编号表!$F:$F,MATCH(D8600,编号表!$E:$E,0))*1000+INDEX(编号表!$D:$D,MATCH(E8600,编号表!$C:$C,0))*10000+G8600</f>
        <v>12446020</v>
      </c>
      <c r="C8600" s="42" t="s">
        <v>8547</v>
      </c>
      <c r="D8600" s="42" t="s">
        <v>114</v>
      </c>
      <c r="E8600" s="42" t="s">
        <v>345</v>
      </c>
      <c r="F8600" s="42" t="s">
        <v>7668</v>
      </c>
      <c r="G8600" s="42">
        <v>20</v>
      </c>
      <c r="H8600" s="42"/>
      <c r="I8600" s="42">
        <v>60</v>
      </c>
      <c r="J8600" s="42" t="str">
        <f t="shared" si="143"/>
        <v>大类_道品元婴法宝</v>
      </c>
      <c r="K8600" s="42" t="s">
        <v>6624</v>
      </c>
      <c r="L8600" s="42"/>
      <c r="M8600" s="42" t="s">
        <v>7668</v>
      </c>
      <c r="N8600" s="42"/>
      <c r="O8600" s="42">
        <v>0</v>
      </c>
      <c r="P8600" s="42" t="b">
        <v>1</v>
      </c>
      <c r="Q8600" s="42"/>
      <c r="R8600" s="42" t="b">
        <v>0</v>
      </c>
      <c r="S8600" s="42">
        <v>1</v>
      </c>
      <c r="T8600" s="42" t="s">
        <v>91</v>
      </c>
      <c r="U8600" s="42">
        <v>999</v>
      </c>
      <c r="V8600" s="42" t="s">
        <v>7669</v>
      </c>
      <c r="W8600" s="42">
        <v>46020</v>
      </c>
      <c r="X8600" s="42"/>
      <c r="Y8600" s="42" t="s">
        <v>7752</v>
      </c>
      <c r="Z8600" s="42" t="s">
        <v>7735</v>
      </c>
      <c r="AA8600" t="str" s="42">
        <v>法宝打造获得。成宝核心×1；主材：青纹玄铁×1；辅材类别：兽骨×1；特性材料类别：土行凝华×1。</v>
      </c>
      <c r="AB8600" s="42">
        <v>12421004</v>
      </c>
      <c r="AC8600" s="42" t="s">
        <v>121</v>
      </c>
      <c r="AD8600" s="42">
        <v>0</v>
      </c>
      <c r="AE8600" s="42"/>
      <c r="AF8600" s="42">
        <v>70006</v>
      </c>
      <c r="AG8600" s="42"/>
      <c r="AH8600" s="42">
        <v>3780000</v>
      </c>
      <c r="AI8600" s="42" t="s">
        <v>7668</v>
      </c>
      <c r="AJ8600" s="42" t="s">
        <v>7737</v>
      </c>
      <c r="AK8600" s="42" t="s">
        <v>345</v>
      </c>
      <c r="AL8600" t="s">
        <v>7754</v>
      </c>
    </row>
    <row r="8601" spans="2:38">
      <c r="B8601" s="16" t="n">
        <f>10000000+INDEX(编号表!$B:$B,MATCH(F8601,编号表!$A:$A,0))*100000+INDEX(编号表!$F:$F,MATCH(D8601,编号表!$E:$E,0))*1000+INDEX(编号表!$D:$D,MATCH(E8601,编号表!$C:$C,0))*10000+G8601</f>
        <v>12446021</v>
      </c>
      <c r="C8601" s="42" t="s">
        <v>8549</v>
      </c>
      <c r="D8601" s="42" t="s">
        <v>114</v>
      </c>
      <c r="E8601" s="42" t="s">
        <v>345</v>
      </c>
      <c r="F8601" s="42" t="s">
        <v>7668</v>
      </c>
      <c r="G8601" s="42">
        <v>21</v>
      </c>
      <c r="H8601" s="42"/>
      <c r="I8601" s="42">
        <v>60</v>
      </c>
      <c r="J8601" s="42" t="str">
        <f t="shared" si="143"/>
        <v>大类_道品元婴法宝</v>
      </c>
      <c r="K8601" s="42" t="s">
        <v>6624</v>
      </c>
      <c r="L8601" s="42"/>
      <c r="M8601" s="42" t="s">
        <v>7668</v>
      </c>
      <c r="N8601" s="42"/>
      <c r="O8601" s="42">
        <v>0</v>
      </c>
      <c r="P8601" s="42" t="b">
        <v>1</v>
      </c>
      <c r="Q8601" s="42"/>
      <c r="R8601" s="42" t="b">
        <v>0</v>
      </c>
      <c r="S8601" s="42">
        <v>1</v>
      </c>
      <c r="T8601" s="42" t="s">
        <v>91</v>
      </c>
      <c r="U8601" s="42">
        <v>999</v>
      </c>
      <c r="V8601" s="42" t="s">
        <v>7669</v>
      </c>
      <c r="W8601" s="42">
        <v>46021</v>
      </c>
      <c r="X8601" s="42"/>
      <c r="Y8601" s="42" t="s">
        <v>7756</v>
      </c>
      <c r="Z8601" s="42" t="s">
        <v>7735</v>
      </c>
      <c r="AA8601" t="str" s="42">
        <v>法宝打造获得。成宝核心×1；主材：青纹玄铁×1；辅材类别：兽骨×1；特性材料类别：毒血×1。</v>
      </c>
      <c r="AB8601" s="42">
        <v>12421004</v>
      </c>
      <c r="AC8601" s="42" t="s">
        <v>121</v>
      </c>
      <c r="AD8601" s="42">
        <v>0</v>
      </c>
      <c r="AE8601" s="42"/>
      <c r="AF8601" s="42">
        <v>70006</v>
      </c>
      <c r="AG8601" s="42"/>
      <c r="AH8601" s="42">
        <v>3780000</v>
      </c>
      <c r="AI8601" s="42" t="s">
        <v>7668</v>
      </c>
      <c r="AJ8601" s="42" t="s">
        <v>7737</v>
      </c>
      <c r="AK8601" s="42" t="s">
        <v>345</v>
      </c>
      <c r="AL8601" t="s">
        <v>7758</v>
      </c>
    </row>
    <row r="8602" spans="2:38">
      <c r="B8602" s="16" t="n">
        <f>10000000+INDEX(编号表!$B:$B,MATCH(F8602,编号表!$A:$A,0))*100000+INDEX(编号表!$F:$F,MATCH(D8602,编号表!$E:$E,0))*1000+INDEX(编号表!$D:$D,MATCH(E8602,编号表!$C:$C,0))*10000+G8602</f>
        <v>12446022</v>
      </c>
      <c r="C8602" s="42" t="s">
        <v>8551</v>
      </c>
      <c r="D8602" s="42" t="s">
        <v>114</v>
      </c>
      <c r="E8602" s="42" t="s">
        <v>345</v>
      </c>
      <c r="F8602" s="42" t="s">
        <v>7668</v>
      </c>
      <c r="G8602" s="42">
        <v>22</v>
      </c>
      <c r="H8602" s="42"/>
      <c r="I8602" s="42">
        <v>60</v>
      </c>
      <c r="J8602" s="42" t="str">
        <f t="shared" si="143"/>
        <v>大类_道品元婴法宝</v>
      </c>
      <c r="K8602" s="42" t="s">
        <v>6624</v>
      </c>
      <c r="L8602" s="42"/>
      <c r="M8602" s="42" t="s">
        <v>7668</v>
      </c>
      <c r="N8602" s="42"/>
      <c r="O8602" s="42">
        <v>0</v>
      </c>
      <c r="P8602" s="42" t="b">
        <v>1</v>
      </c>
      <c r="Q8602" s="42"/>
      <c r="R8602" s="42" t="b">
        <v>0</v>
      </c>
      <c r="S8602" s="42">
        <v>1</v>
      </c>
      <c r="T8602" s="42" t="s">
        <v>91</v>
      </c>
      <c r="U8602" s="42">
        <v>999</v>
      </c>
      <c r="V8602" s="42" t="s">
        <v>7669</v>
      </c>
      <c r="W8602" s="42">
        <v>46022</v>
      </c>
      <c r="X8602" s="42"/>
      <c r="Y8602" s="42" t="s">
        <v>7756</v>
      </c>
      <c r="Z8602" s="42" t="s">
        <v>7735</v>
      </c>
      <c r="AA8602" t="str" s="42">
        <v>法宝打造获得。成宝核心×1；主材：青纹玄铁×1；辅材类别：兽骨×1；特性材料类别：毒囊×1。</v>
      </c>
      <c r="AB8602" s="42">
        <v>12421004</v>
      </c>
      <c r="AC8602" s="42" t="s">
        <v>121</v>
      </c>
      <c r="AD8602" s="42">
        <v>0</v>
      </c>
      <c r="AE8602" s="42"/>
      <c r="AF8602" s="42">
        <v>70006</v>
      </c>
      <c r="AG8602" s="42"/>
      <c r="AH8602" s="42">
        <v>3780000</v>
      </c>
      <c r="AI8602" s="42" t="s">
        <v>7668</v>
      </c>
      <c r="AJ8602" s="42" t="s">
        <v>7737</v>
      </c>
      <c r="AK8602" s="42" t="s">
        <v>345</v>
      </c>
      <c r="AL8602" t="s">
        <v>7761</v>
      </c>
    </row>
    <row r="8603" spans="2:38">
      <c r="B8603" s="16" t="n">
        <f>10000000+INDEX(编号表!$B:$B,MATCH(F8603,编号表!$A:$A,0))*100000+INDEX(编号表!$F:$F,MATCH(D8603,编号表!$E:$E,0))*1000+INDEX(编号表!$D:$D,MATCH(E8603,编号表!$C:$C,0))*10000+G8603</f>
        <v>12446023</v>
      </c>
      <c r="C8603" s="42" t="s">
        <v>8553</v>
      </c>
      <c r="D8603" s="42" t="s">
        <v>114</v>
      </c>
      <c r="E8603" s="42" t="s">
        <v>345</v>
      </c>
      <c r="F8603" s="42" t="s">
        <v>7668</v>
      </c>
      <c r="G8603" s="42">
        <v>23</v>
      </c>
      <c r="H8603" s="42"/>
      <c r="I8603" s="42">
        <v>60</v>
      </c>
      <c r="J8603" s="42" t="str">
        <f t="shared" si="143"/>
        <v>大类_道品元婴法宝</v>
      </c>
      <c r="K8603" s="42" t="s">
        <v>6624</v>
      </c>
      <c r="L8603" s="42"/>
      <c r="M8603" s="42" t="s">
        <v>7668</v>
      </c>
      <c r="N8603" s="42"/>
      <c r="O8603" s="42">
        <v>0</v>
      </c>
      <c r="P8603" s="42" t="b">
        <v>1</v>
      </c>
      <c r="Q8603" s="42"/>
      <c r="R8603" s="42" t="b">
        <v>0</v>
      </c>
      <c r="S8603" s="42">
        <v>1</v>
      </c>
      <c r="T8603" s="42" t="s">
        <v>91</v>
      </c>
      <c r="U8603" s="42">
        <v>999</v>
      </c>
      <c r="V8603" s="42" t="s">
        <v>7669</v>
      </c>
      <c r="W8603" s="42">
        <v>46023</v>
      </c>
      <c r="X8603" s="42"/>
      <c r="Y8603" s="42" t="s">
        <v>7763</v>
      </c>
      <c r="Z8603" s="42" t="s">
        <v>7735</v>
      </c>
      <c r="AA8603" t="str" s="42">
        <v>法宝打造获得。成宝核心×1；主材：青纹玄铁×1；辅材类别：兽骨×1；特性材料类别：古阵石×1。</v>
      </c>
      <c r="AB8603" s="42">
        <v>12421004</v>
      </c>
      <c r="AC8603" s="42" t="s">
        <v>121</v>
      </c>
      <c r="AD8603" s="42">
        <v>0</v>
      </c>
      <c r="AE8603" s="42"/>
      <c r="AF8603" s="42">
        <v>70006</v>
      </c>
      <c r="AG8603" s="42"/>
      <c r="AH8603" s="42">
        <v>3780000</v>
      </c>
      <c r="AI8603" s="42" t="s">
        <v>7668</v>
      </c>
      <c r="AJ8603" s="42" t="s">
        <v>7737</v>
      </c>
      <c r="AK8603" s="42" t="s">
        <v>345</v>
      </c>
      <c r="AL8603" t="s">
        <v>7765</v>
      </c>
    </row>
    <row r="8604" spans="2:38">
      <c r="B8604" s="16" t="n">
        <f>10000000+INDEX(编号表!$B:$B,MATCH(F8604,编号表!$A:$A,0))*100000+INDEX(编号表!$F:$F,MATCH(D8604,编号表!$E:$E,0))*1000+INDEX(编号表!$D:$D,MATCH(E8604,编号表!$C:$C,0))*10000+G8604</f>
        <v>12446024</v>
      </c>
      <c r="C8604" s="42" t="s">
        <v>8555</v>
      </c>
      <c r="D8604" s="42" t="s">
        <v>114</v>
      </c>
      <c r="E8604" s="42" t="s">
        <v>345</v>
      </c>
      <c r="F8604" s="42" t="s">
        <v>7668</v>
      </c>
      <c r="G8604" s="42">
        <v>24</v>
      </c>
      <c r="H8604" s="42"/>
      <c r="I8604" s="42">
        <v>60</v>
      </c>
      <c r="J8604" s="42" t="str">
        <f t="shared" si="143"/>
        <v>大类_道品元婴法宝</v>
      </c>
      <c r="K8604" s="42" t="s">
        <v>6624</v>
      </c>
      <c r="L8604" s="42"/>
      <c r="M8604" s="42" t="s">
        <v>7668</v>
      </c>
      <c r="N8604" s="42"/>
      <c r="O8604" s="42">
        <v>0</v>
      </c>
      <c r="P8604" s="42" t="b">
        <v>1</v>
      </c>
      <c r="Q8604" s="42"/>
      <c r="R8604" s="42" t="b">
        <v>0</v>
      </c>
      <c r="S8604" s="42">
        <v>1</v>
      </c>
      <c r="T8604" s="42" t="s">
        <v>91</v>
      </c>
      <c r="U8604" s="42">
        <v>999</v>
      </c>
      <c r="V8604" s="42" t="s">
        <v>7669</v>
      </c>
      <c r="W8604" s="42">
        <v>46024</v>
      </c>
      <c r="X8604" s="42"/>
      <c r="Y8604" t="str" s="42">
        <v>法宝。落印造成范围重击；补强结构、传递冲击，提高落印伤害；缩短宝印技能冷却时间。</v>
      </c>
      <c r="Z8604" s="42" t="s">
        <v>7735</v>
      </c>
      <c r="AA8604" t="str" s="42">
        <v>法宝打造获得。成宝核心×1；主材：青纹玄铁×1；辅材类别：兽骨×1；特性材料类别：妖丹×1。</v>
      </c>
      <c r="AB8604" s="42">
        <v>12421004</v>
      </c>
      <c r="AC8604" s="42" t="s">
        <v>121</v>
      </c>
      <c r="AD8604" s="42">
        <v>0</v>
      </c>
      <c r="AE8604" s="42"/>
      <c r="AF8604" s="42">
        <v>70006</v>
      </c>
      <c r="AG8604" s="42"/>
      <c r="AH8604" s="42">
        <v>3780000</v>
      </c>
      <c r="AI8604" s="42" t="s">
        <v>7668</v>
      </c>
      <c r="AJ8604" s="42" t="s">
        <v>7737</v>
      </c>
      <c r="AK8604" s="42" t="s">
        <v>345</v>
      </c>
      <c r="AL8604" t="s">
        <v>7769</v>
      </c>
    </row>
    <row r="8605" spans="2:38">
      <c r="B8605" s="16" t="n">
        <f>10000000+INDEX(编号表!$B:$B,MATCH(F8605,编号表!$A:$A,0))*100000+INDEX(编号表!$F:$F,MATCH(D8605,编号表!$E:$E,0))*1000+INDEX(编号表!$D:$D,MATCH(E8605,编号表!$C:$C,0))*10000+G8605</f>
        <v>12446025</v>
      </c>
      <c r="C8605" s="42" t="s">
        <v>8557</v>
      </c>
      <c r="D8605" s="42" t="s">
        <v>114</v>
      </c>
      <c r="E8605" s="42" t="s">
        <v>345</v>
      </c>
      <c r="F8605" s="42" t="s">
        <v>7668</v>
      </c>
      <c r="G8605" s="42">
        <v>25</v>
      </c>
      <c r="H8605" s="42"/>
      <c r="I8605" s="42">
        <v>60</v>
      </c>
      <c r="J8605" s="42" t="str">
        <f t="shared" si="143"/>
        <v>大类_道品元婴法宝</v>
      </c>
      <c r="K8605" s="42" t="s">
        <v>6624</v>
      </c>
      <c r="L8605" s="42"/>
      <c r="M8605" s="42" t="s">
        <v>7668</v>
      </c>
      <c r="N8605" s="42"/>
      <c r="O8605" s="42">
        <v>0</v>
      </c>
      <c r="P8605" s="42" t="b">
        <v>1</v>
      </c>
      <c r="Q8605" s="42"/>
      <c r="R8605" s="42" t="b">
        <v>0</v>
      </c>
      <c r="S8605" s="42">
        <v>1</v>
      </c>
      <c r="T8605" s="42" t="s">
        <v>91</v>
      </c>
      <c r="U8605" s="42">
        <v>999</v>
      </c>
      <c r="V8605" s="42" t="s">
        <v>7669</v>
      </c>
      <c r="W8605" s="42">
        <v>46025</v>
      </c>
      <c r="X8605" s="42"/>
      <c r="Y8605" s="42" t="s">
        <v>7771</v>
      </c>
      <c r="Z8605" t="str" s="42">
        <v>|cff00FF00“索随念走，缠身即收；制其行迹，使敌手寸步难移。”——《缚龙定形玄图》|r</v>
      </c>
      <c r="AA8605" t="str" s="42">
        <v>法宝打造获得。成宝核心×1；主材：百载灵蚕丝×1；辅材类别：阵旗灵丝×1；特性材料类别：金行凝华×1。</v>
      </c>
      <c r="AB8605" s="42">
        <v>12421005</v>
      </c>
      <c r="AC8605" s="42" t="s">
        <v>121</v>
      </c>
      <c r="AD8605" s="42">
        <v>0</v>
      </c>
      <c r="AE8605" s="42"/>
      <c r="AF8605" s="42">
        <v>70006</v>
      </c>
      <c r="AG8605" s="42"/>
      <c r="AH8605" s="42">
        <v>3780000</v>
      </c>
      <c r="AI8605" s="42" t="s">
        <v>7668</v>
      </c>
      <c r="AJ8605" s="42" t="s">
        <v>7774</v>
      </c>
      <c r="AK8605" s="42" t="s">
        <v>345</v>
      </c>
      <c r="AL8605" t="s">
        <v>7775</v>
      </c>
    </row>
    <row r="8606" spans="2:38">
      <c r="B8606" s="16" t="n">
        <f>10000000+INDEX(编号表!$B:$B,MATCH(F8606,编号表!$A:$A,0))*100000+INDEX(编号表!$F:$F,MATCH(D8606,编号表!$E:$E,0))*1000+INDEX(编号表!$D:$D,MATCH(E8606,编号表!$C:$C,0))*10000+G8606</f>
        <v>12446026</v>
      </c>
      <c r="C8606" s="42" t="s">
        <v>8559</v>
      </c>
      <c r="D8606" s="42" t="s">
        <v>114</v>
      </c>
      <c r="E8606" s="42" t="s">
        <v>345</v>
      </c>
      <c r="F8606" s="42" t="s">
        <v>7668</v>
      </c>
      <c r="G8606" s="42">
        <v>26</v>
      </c>
      <c r="H8606" s="42"/>
      <c r="I8606" s="42">
        <v>60</v>
      </c>
      <c r="J8606" s="42" t="str">
        <f t="shared" si="143"/>
        <v>大类_道品元婴法宝</v>
      </c>
      <c r="K8606" s="42" t="s">
        <v>6624</v>
      </c>
      <c r="L8606" s="42"/>
      <c r="M8606" s="42" t="s">
        <v>7668</v>
      </c>
      <c r="N8606" s="42"/>
      <c r="O8606" s="42">
        <v>0</v>
      </c>
      <c r="P8606" s="42" t="b">
        <v>1</v>
      </c>
      <c r="Q8606" s="42"/>
      <c r="R8606" s="42" t="b">
        <v>0</v>
      </c>
      <c r="S8606" s="42">
        <v>1</v>
      </c>
      <c r="T8606" s="42" t="s">
        <v>91</v>
      </c>
      <c r="U8606" s="42">
        <v>999</v>
      </c>
      <c r="V8606" s="42" t="s">
        <v>7669</v>
      </c>
      <c r="W8606" s="42">
        <v>46026</v>
      </c>
      <c r="X8606" s="42"/>
      <c r="Y8606" s="42" t="s">
        <v>7777</v>
      </c>
      <c r="Z8606" t="str" s="42">
        <v>|cff00FF00“索随念走，缠身即收；制其行迹，使敌手寸步难移。”——《缚龙定形玄图》|r</v>
      </c>
      <c r="AA8606" t="str" s="42">
        <v>法宝打造获得。成宝核心×1；主材：百载灵蚕丝×1；辅材类别：阵旗灵丝×1；特性材料类别：木行凝华×1。</v>
      </c>
      <c r="AB8606" s="42">
        <v>12421005</v>
      </c>
      <c r="AC8606" s="42" t="s">
        <v>121</v>
      </c>
      <c r="AD8606" s="42">
        <v>0</v>
      </c>
      <c r="AE8606" s="42"/>
      <c r="AF8606" s="42">
        <v>70006</v>
      </c>
      <c r="AG8606" s="42"/>
      <c r="AH8606" s="42">
        <v>3780000</v>
      </c>
      <c r="AI8606" s="42" t="s">
        <v>7668</v>
      </c>
      <c r="AJ8606" s="42" t="s">
        <v>7774</v>
      </c>
      <c r="AK8606" s="42" t="s">
        <v>345</v>
      </c>
      <c r="AL8606" t="s">
        <v>7779</v>
      </c>
    </row>
    <row r="8607" spans="2:38">
      <c r="B8607" s="16" t="n">
        <f>10000000+INDEX(编号表!$B:$B,MATCH(F8607,编号表!$A:$A,0))*100000+INDEX(编号表!$F:$F,MATCH(D8607,编号表!$E:$E,0))*1000+INDEX(编号表!$D:$D,MATCH(E8607,编号表!$C:$C,0))*10000+G8607</f>
        <v>12446027</v>
      </c>
      <c r="C8607" s="42" t="s">
        <v>8561</v>
      </c>
      <c r="D8607" s="42" t="s">
        <v>114</v>
      </c>
      <c r="E8607" s="42" t="s">
        <v>345</v>
      </c>
      <c r="F8607" s="42" t="s">
        <v>7668</v>
      </c>
      <c r="G8607" s="42">
        <v>27</v>
      </c>
      <c r="H8607" s="42"/>
      <c r="I8607" s="42">
        <v>60</v>
      </c>
      <c r="J8607" s="42" t="str">
        <f t="shared" si="143"/>
        <v>大类_道品元婴法宝</v>
      </c>
      <c r="K8607" s="42" t="s">
        <v>6624</v>
      </c>
      <c r="L8607" s="42"/>
      <c r="M8607" s="42" t="s">
        <v>7668</v>
      </c>
      <c r="N8607" s="42"/>
      <c r="O8607" s="42">
        <v>0</v>
      </c>
      <c r="P8607" s="42" t="b">
        <v>1</v>
      </c>
      <c r="Q8607" s="42"/>
      <c r="R8607" s="42" t="b">
        <v>0</v>
      </c>
      <c r="S8607" s="42">
        <v>1</v>
      </c>
      <c r="T8607" s="42" t="s">
        <v>91</v>
      </c>
      <c r="U8607" s="42">
        <v>999</v>
      </c>
      <c r="V8607" s="42" t="s">
        <v>7669</v>
      </c>
      <c r="W8607" s="42">
        <v>46027</v>
      </c>
      <c r="X8607" s="42"/>
      <c r="Y8607" s="42" t="s">
        <v>7781</v>
      </c>
      <c r="Z8607" t="str" s="42">
        <v>|cff00FF00“索随念走，缠身即收；制其行迹，使敌手寸步难移。”——《缚龙定形玄图》|r</v>
      </c>
      <c r="AA8607" t="str" s="42">
        <v>法宝打造获得。成宝核心×1；主材：百载灵蚕丝×1；辅材类别：阵旗灵丝×1；特性材料类别：水行凝华×1。</v>
      </c>
      <c r="AB8607" s="42">
        <v>12421005</v>
      </c>
      <c r="AC8607" s="42" t="s">
        <v>121</v>
      </c>
      <c r="AD8607" s="42">
        <v>0</v>
      </c>
      <c r="AE8607" s="42"/>
      <c r="AF8607" s="42">
        <v>70006</v>
      </c>
      <c r="AG8607" s="42"/>
      <c r="AH8607" s="42">
        <v>3780000</v>
      </c>
      <c r="AI8607" s="42" t="s">
        <v>7668</v>
      </c>
      <c r="AJ8607" s="42" t="s">
        <v>7774</v>
      </c>
      <c r="AK8607" s="42" t="s">
        <v>345</v>
      </c>
      <c r="AL8607" t="s">
        <v>7783</v>
      </c>
    </row>
    <row r="8608" spans="2:38">
      <c r="B8608" s="16" t="n">
        <f>10000000+INDEX(编号表!$B:$B,MATCH(F8608,编号表!$A:$A,0))*100000+INDEX(编号表!$F:$F,MATCH(D8608,编号表!$E:$E,0))*1000+INDEX(编号表!$D:$D,MATCH(E8608,编号表!$C:$C,0))*10000+G8608</f>
        <v>12446028</v>
      </c>
      <c r="C8608" s="42" t="s">
        <v>8563</v>
      </c>
      <c r="D8608" s="42" t="s">
        <v>114</v>
      </c>
      <c r="E8608" s="42" t="s">
        <v>345</v>
      </c>
      <c r="F8608" s="42" t="s">
        <v>7668</v>
      </c>
      <c r="G8608" s="42">
        <v>28</v>
      </c>
      <c r="H8608" s="42"/>
      <c r="I8608" s="42">
        <v>60</v>
      </c>
      <c r="J8608" s="42" t="str">
        <f t="shared" si="143"/>
        <v>大类_道品元婴法宝</v>
      </c>
      <c r="K8608" s="42" t="s">
        <v>6624</v>
      </c>
      <c r="L8608" s="42"/>
      <c r="M8608" s="42" t="s">
        <v>7668</v>
      </c>
      <c r="N8608" s="42"/>
      <c r="O8608" s="42">
        <v>0</v>
      </c>
      <c r="P8608" s="42" t="b">
        <v>1</v>
      </c>
      <c r="Q8608" s="42"/>
      <c r="R8608" s="42" t="b">
        <v>0</v>
      </c>
      <c r="S8608" s="42">
        <v>1</v>
      </c>
      <c r="T8608" s="42" t="s">
        <v>91</v>
      </c>
      <c r="U8608" s="42">
        <v>999</v>
      </c>
      <c r="V8608" s="42" t="s">
        <v>7669</v>
      </c>
      <c r="W8608" s="42">
        <v>46028</v>
      </c>
      <c r="X8608" s="42"/>
      <c r="Y8608" s="42" t="s">
        <v>7785</v>
      </c>
      <c r="Z8608" t="str" s="42">
        <v>|cff00FF00“索随念走，缠身即收；制其行迹，使敌手寸步难移。”——《缚龙定形玄图》|r</v>
      </c>
      <c r="AA8608" t="str" s="42">
        <v>法宝打造获得。成宝核心×1；主材：百载灵蚕丝×1；辅材类别：阵旗灵丝×1；特性材料类别：火行凝华×1。</v>
      </c>
      <c r="AB8608" s="42">
        <v>12421005</v>
      </c>
      <c r="AC8608" s="42" t="s">
        <v>121</v>
      </c>
      <c r="AD8608" s="42">
        <v>0</v>
      </c>
      <c r="AE8608" s="42"/>
      <c r="AF8608" s="42">
        <v>70006</v>
      </c>
      <c r="AG8608" s="42"/>
      <c r="AH8608" s="42">
        <v>3780000</v>
      </c>
      <c r="AI8608" s="42" t="s">
        <v>7668</v>
      </c>
      <c r="AJ8608" s="42" t="s">
        <v>7774</v>
      </c>
      <c r="AK8608" s="42" t="s">
        <v>345</v>
      </c>
      <c r="AL8608" t="s">
        <v>7787</v>
      </c>
    </row>
    <row r="8609" spans="2:38">
      <c r="B8609" s="16" t="n">
        <f>10000000+INDEX(编号表!$B:$B,MATCH(F8609,编号表!$A:$A,0))*100000+INDEX(编号表!$F:$F,MATCH(D8609,编号表!$E:$E,0))*1000+INDEX(编号表!$D:$D,MATCH(E8609,编号表!$C:$C,0))*10000+G8609</f>
        <v>12446029</v>
      </c>
      <c r="C8609" s="42" t="s">
        <v>8565</v>
      </c>
      <c r="D8609" s="42" t="s">
        <v>114</v>
      </c>
      <c r="E8609" s="42" t="s">
        <v>345</v>
      </c>
      <c r="F8609" s="42" t="s">
        <v>7668</v>
      </c>
      <c r="G8609" s="42">
        <v>29</v>
      </c>
      <c r="H8609" s="42"/>
      <c r="I8609" s="42">
        <v>60</v>
      </c>
      <c r="J8609" s="42" t="str">
        <f t="shared" si="143"/>
        <v>大类_道品元婴法宝</v>
      </c>
      <c r="K8609" s="42" t="s">
        <v>6624</v>
      </c>
      <c r="L8609" s="42"/>
      <c r="M8609" s="42" t="s">
        <v>7668</v>
      </c>
      <c r="N8609" s="42"/>
      <c r="O8609" s="42">
        <v>0</v>
      </c>
      <c r="P8609" s="42" t="b">
        <v>1</v>
      </c>
      <c r="Q8609" s="42"/>
      <c r="R8609" s="42" t="b">
        <v>0</v>
      </c>
      <c r="S8609" s="42">
        <v>1</v>
      </c>
      <c r="T8609" s="42" t="s">
        <v>91</v>
      </c>
      <c r="U8609" s="42">
        <v>999</v>
      </c>
      <c r="V8609" s="42" t="s">
        <v>7669</v>
      </c>
      <c r="W8609" s="42">
        <v>46029</v>
      </c>
      <c r="X8609" s="42"/>
      <c r="Y8609" s="42" t="s">
        <v>7789</v>
      </c>
      <c r="Z8609" t="str" s="42">
        <v>|cff00FF00“索随念走，缠身即收；制其行迹，使敌手寸步难移。”——《缚龙定形玄图》|r</v>
      </c>
      <c r="AA8609" t="str" s="42">
        <v>法宝打造获得。成宝核心×1；主材：百载灵蚕丝×1；辅材类别：阵旗灵丝×1；特性材料类别：土行凝华×1。</v>
      </c>
      <c r="AB8609" s="42">
        <v>12421005</v>
      </c>
      <c r="AC8609" s="42" t="s">
        <v>121</v>
      </c>
      <c r="AD8609" s="42">
        <v>0</v>
      </c>
      <c r="AE8609" s="42"/>
      <c r="AF8609" s="42">
        <v>70006</v>
      </c>
      <c r="AG8609" s="42"/>
      <c r="AH8609" s="42">
        <v>3780000</v>
      </c>
      <c r="AI8609" s="42" t="s">
        <v>7668</v>
      </c>
      <c r="AJ8609" s="42" t="s">
        <v>7774</v>
      </c>
      <c r="AK8609" s="42" t="s">
        <v>345</v>
      </c>
      <c r="AL8609" t="s">
        <v>7791</v>
      </c>
    </row>
    <row r="8610" spans="2:38">
      <c r="B8610" s="16" t="n">
        <f>10000000+INDEX(编号表!$B:$B,MATCH(F8610,编号表!$A:$A,0))*100000+INDEX(编号表!$F:$F,MATCH(D8610,编号表!$E:$E,0))*1000+INDEX(编号表!$D:$D,MATCH(E8610,编号表!$C:$C,0))*10000+G8610</f>
        <v>12446030</v>
      </c>
      <c r="C8610" s="42" t="s">
        <v>8567</v>
      </c>
      <c r="D8610" s="42" t="s">
        <v>114</v>
      </c>
      <c r="E8610" s="42" t="s">
        <v>345</v>
      </c>
      <c r="F8610" s="42" t="s">
        <v>7668</v>
      </c>
      <c r="G8610" s="42">
        <v>30</v>
      </c>
      <c r="H8610" s="42"/>
      <c r="I8610" s="42">
        <v>60</v>
      </c>
      <c r="J8610" s="42" t="str">
        <f t="shared" si="143"/>
        <v>大类_道品元婴法宝</v>
      </c>
      <c r="K8610" s="42" t="s">
        <v>6624</v>
      </c>
      <c r="L8610" s="42"/>
      <c r="M8610" s="42" t="s">
        <v>7668</v>
      </c>
      <c r="N8610" s="42"/>
      <c r="O8610" s="42">
        <v>0</v>
      </c>
      <c r="P8610" s="42" t="b">
        <v>1</v>
      </c>
      <c r="Q8610" s="42"/>
      <c r="R8610" s="42" t="b">
        <v>0</v>
      </c>
      <c r="S8610" s="42">
        <v>1</v>
      </c>
      <c r="T8610" s="42" t="s">
        <v>91</v>
      </c>
      <c r="U8610" s="42">
        <v>999</v>
      </c>
      <c r="V8610" s="42" t="s">
        <v>7669</v>
      </c>
      <c r="W8610" s="42">
        <v>46030</v>
      </c>
      <c r="X8610" s="42"/>
      <c r="Y8610" s="42" t="s">
        <v>7793</v>
      </c>
      <c r="Z8610" t="str" s="42">
        <v>|cff00FF00“索随念走，缠身即收；制其行迹，使敌手寸步难移。”——《缚龙定形玄图》|r</v>
      </c>
      <c r="AA8610" t="str" s="42">
        <v>法宝打造获得。成宝核心×1；主材：百载灵蚕丝×1；辅材类别：阵旗灵丝×1；特性材料类别：毒血×1。</v>
      </c>
      <c r="AB8610" s="42">
        <v>12421005</v>
      </c>
      <c r="AC8610" s="42" t="s">
        <v>121</v>
      </c>
      <c r="AD8610" s="42">
        <v>0</v>
      </c>
      <c r="AE8610" s="42"/>
      <c r="AF8610" s="42">
        <v>70006</v>
      </c>
      <c r="AG8610" s="42"/>
      <c r="AH8610" s="42">
        <v>3780000</v>
      </c>
      <c r="AI8610" s="42" t="s">
        <v>7668</v>
      </c>
      <c r="AJ8610" s="42" t="s">
        <v>7774</v>
      </c>
      <c r="AK8610" s="42" t="s">
        <v>345</v>
      </c>
      <c r="AL8610" t="s">
        <v>7795</v>
      </c>
    </row>
    <row r="8611" spans="2:38">
      <c r="B8611" s="16" t="n">
        <f>10000000+INDEX(编号表!$B:$B,MATCH(F8611,编号表!$A:$A,0))*100000+INDEX(编号表!$F:$F,MATCH(D8611,编号表!$E:$E,0))*1000+INDEX(编号表!$D:$D,MATCH(E8611,编号表!$C:$C,0))*10000+G8611</f>
        <v>12446031</v>
      </c>
      <c r="C8611" s="42" t="s">
        <v>8569</v>
      </c>
      <c r="D8611" s="42" t="s">
        <v>114</v>
      </c>
      <c r="E8611" s="42" t="s">
        <v>345</v>
      </c>
      <c r="F8611" s="42" t="s">
        <v>7668</v>
      </c>
      <c r="G8611" s="42">
        <v>31</v>
      </c>
      <c r="H8611" s="42"/>
      <c r="I8611" s="42">
        <v>60</v>
      </c>
      <c r="J8611" s="42" t="str">
        <f t="shared" si="143"/>
        <v>大类_道品元婴法宝</v>
      </c>
      <c r="K8611" s="42" t="s">
        <v>6624</v>
      </c>
      <c r="L8611" s="42"/>
      <c r="M8611" s="42" t="s">
        <v>7668</v>
      </c>
      <c r="N8611" s="42"/>
      <c r="O8611" s="42">
        <v>0</v>
      </c>
      <c r="P8611" s="42" t="b">
        <v>1</v>
      </c>
      <c r="Q8611" s="42"/>
      <c r="R8611" s="42" t="b">
        <v>0</v>
      </c>
      <c r="S8611" s="42">
        <v>1</v>
      </c>
      <c r="T8611" s="42" t="s">
        <v>91</v>
      </c>
      <c r="U8611" s="42">
        <v>999</v>
      </c>
      <c r="V8611" s="42" t="s">
        <v>7669</v>
      </c>
      <c r="W8611" s="42">
        <v>46031</v>
      </c>
      <c r="X8611" s="42"/>
      <c r="Y8611" s="42" t="s">
        <v>7793</v>
      </c>
      <c r="Z8611" t="str" s="42">
        <v>|cff00FF00“索随念走，缠身即收；制其行迹，使敌手寸步难移。”——《缚龙定形玄图》|r</v>
      </c>
      <c r="AA8611" t="str" s="42">
        <v>法宝打造获得。成宝核心×1；主材：百载灵蚕丝×1；辅材类别：阵旗灵丝×1；特性材料类别：毒囊×1。</v>
      </c>
      <c r="AB8611" s="42">
        <v>12421005</v>
      </c>
      <c r="AC8611" s="42" t="s">
        <v>121</v>
      </c>
      <c r="AD8611" s="42">
        <v>0</v>
      </c>
      <c r="AE8611" s="42"/>
      <c r="AF8611" s="42">
        <v>70006</v>
      </c>
      <c r="AG8611" s="42"/>
      <c r="AH8611" s="42">
        <v>3780000</v>
      </c>
      <c r="AI8611" s="42" t="s">
        <v>7668</v>
      </c>
      <c r="AJ8611" s="42" t="s">
        <v>7774</v>
      </c>
      <c r="AK8611" s="42" t="s">
        <v>345</v>
      </c>
      <c r="AL8611" t="s">
        <v>7798</v>
      </c>
    </row>
    <row r="8612" spans="2:38">
      <c r="B8612" s="16" t="n">
        <f>10000000+INDEX(编号表!$B:$B,MATCH(F8612,编号表!$A:$A,0))*100000+INDEX(编号表!$F:$F,MATCH(D8612,编号表!$E:$E,0))*1000+INDEX(编号表!$D:$D,MATCH(E8612,编号表!$C:$C,0))*10000+G8612</f>
        <v>12446032</v>
      </c>
      <c r="C8612" s="42" t="s">
        <v>8571</v>
      </c>
      <c r="D8612" s="42" t="s">
        <v>114</v>
      </c>
      <c r="E8612" s="42" t="s">
        <v>345</v>
      </c>
      <c r="F8612" s="42" t="s">
        <v>7668</v>
      </c>
      <c r="G8612" s="42">
        <v>32</v>
      </c>
      <c r="H8612" s="42"/>
      <c r="I8612" s="42">
        <v>60</v>
      </c>
      <c r="J8612" s="42" t="str">
        <f t="shared" si="143"/>
        <v>大类_道品元婴法宝</v>
      </c>
      <c r="K8612" s="42" t="s">
        <v>6624</v>
      </c>
      <c r="L8612" s="42"/>
      <c r="M8612" s="42" t="s">
        <v>7668</v>
      </c>
      <c r="N8612" s="42"/>
      <c r="O8612" s="42">
        <v>0</v>
      </c>
      <c r="P8612" s="42" t="b">
        <v>1</v>
      </c>
      <c r="Q8612" s="42"/>
      <c r="R8612" s="42" t="b">
        <v>0</v>
      </c>
      <c r="S8612" s="42">
        <v>1</v>
      </c>
      <c r="T8612" s="42" t="s">
        <v>91</v>
      </c>
      <c r="U8612" s="42">
        <v>999</v>
      </c>
      <c r="V8612" s="42" t="s">
        <v>7669</v>
      </c>
      <c r="W8612" s="42">
        <v>46032</v>
      </c>
      <c r="X8612" s="42"/>
      <c r="Y8612" s="42" t="s">
        <v>7800</v>
      </c>
      <c r="Z8612" t="str" s="42">
        <v>|cff00FF00“索随念走，缠身即收；制其行迹，使敌手寸步难移。”——《缚龙定形玄图》|r</v>
      </c>
      <c r="AA8612" t="str" s="42">
        <v>法宝打造获得。成宝核心×1；主材：百载灵蚕丝×1；辅材类别：阵旗灵丝×1；特性材料类别：古阵石×1。</v>
      </c>
      <c r="AB8612" s="42">
        <v>12421005</v>
      </c>
      <c r="AC8612" s="42" t="s">
        <v>121</v>
      </c>
      <c r="AD8612" s="42">
        <v>0</v>
      </c>
      <c r="AE8612" s="42"/>
      <c r="AF8612" s="42">
        <v>70006</v>
      </c>
      <c r="AG8612" s="42"/>
      <c r="AH8612" s="42">
        <v>3780000</v>
      </c>
      <c r="AI8612" s="42" t="s">
        <v>7668</v>
      </c>
      <c r="AJ8612" s="42" t="s">
        <v>7774</v>
      </c>
      <c r="AK8612" s="42" t="s">
        <v>345</v>
      </c>
      <c r="AL8612" t="s">
        <v>7802</v>
      </c>
    </row>
    <row r="8613" spans="2:38">
      <c r="B8613" s="16" t="n">
        <f>10000000+INDEX(编号表!$B:$B,MATCH(F8613,编号表!$A:$A,0))*100000+INDEX(编号表!$F:$F,MATCH(D8613,编号表!$E:$E,0))*1000+INDEX(编号表!$D:$D,MATCH(E8613,编号表!$C:$C,0))*10000+G8613</f>
        <v>12446033</v>
      </c>
      <c r="C8613" s="42" t="s">
        <v>8573</v>
      </c>
      <c r="D8613" s="42" t="s">
        <v>114</v>
      </c>
      <c r="E8613" s="42" t="s">
        <v>345</v>
      </c>
      <c r="F8613" s="42" t="s">
        <v>7668</v>
      </c>
      <c r="G8613" s="42">
        <v>33</v>
      </c>
      <c r="H8613" s="42"/>
      <c r="I8613" s="42">
        <v>60</v>
      </c>
      <c r="J8613" s="42" t="str">
        <f t="shared" si="143"/>
        <v>大类_道品元婴法宝</v>
      </c>
      <c r="K8613" s="42" t="s">
        <v>6624</v>
      </c>
      <c r="L8613" s="42"/>
      <c r="M8613" s="42" t="s">
        <v>7668</v>
      </c>
      <c r="N8613" s="42"/>
      <c r="O8613" s="42">
        <v>0</v>
      </c>
      <c r="P8613" s="42" t="b">
        <v>1</v>
      </c>
      <c r="Q8613" s="42"/>
      <c r="R8613" s="42" t="b">
        <v>0</v>
      </c>
      <c r="S8613" s="42">
        <v>1</v>
      </c>
      <c r="T8613" s="42" t="s">
        <v>91</v>
      </c>
      <c r="U8613" s="42">
        <v>999</v>
      </c>
      <c r="V8613" s="42" t="s">
        <v>7669</v>
      </c>
      <c r="W8613" s="42">
        <v>46033</v>
      </c>
      <c r="X8613" s="42"/>
      <c r="Y8613" t="str" s="42">
        <v>法宝。缠束目标，使其短时定身；补强索体，延长定身时间；缩短缚灵索技能冷却时间。</v>
      </c>
      <c r="Z8613" t="str" s="42">
        <v>|cff00FF00“索随念走，缠身即收；制其行迹，使敌手寸步难移。”——《缚龙定形玄图》|r</v>
      </c>
      <c r="AA8613" t="str" s="42">
        <v>法宝打造获得。成宝核心×1；主材：百载灵蚕丝×1；辅材类别：阵旗灵丝×1；特性材料类别：妖丹×1。</v>
      </c>
      <c r="AB8613" s="42">
        <v>12421005</v>
      </c>
      <c r="AC8613" s="42" t="s">
        <v>121</v>
      </c>
      <c r="AD8613" s="42">
        <v>0</v>
      </c>
      <c r="AE8613" s="42"/>
      <c r="AF8613" s="42">
        <v>70006</v>
      </c>
      <c r="AG8613" s="42"/>
      <c r="AH8613" s="42">
        <v>3780000</v>
      </c>
      <c r="AI8613" s="42" t="s">
        <v>7668</v>
      </c>
      <c r="AJ8613" s="42" t="s">
        <v>7774</v>
      </c>
      <c r="AK8613" s="42" t="s">
        <v>345</v>
      </c>
      <c r="AL8613" t="s">
        <v>7806</v>
      </c>
    </row>
    <row r="8614" spans="2:38">
      <c r="B8614" s="16" t="n">
        <f>10000000+INDEX(编号表!$B:$B,MATCH(F8614,编号表!$A:$A,0))*100000+INDEX(编号表!$F:$F,MATCH(D8614,编号表!$E:$E,0))*1000+INDEX(编号表!$D:$D,MATCH(E8614,编号表!$C:$C,0))*10000+G8614</f>
        <v>12446034</v>
      </c>
      <c r="C8614" s="42" t="s">
        <v>8575</v>
      </c>
      <c r="D8614" s="42" t="s">
        <v>114</v>
      </c>
      <c r="E8614" s="42" t="s">
        <v>345</v>
      </c>
      <c r="F8614" s="42" t="s">
        <v>7668</v>
      </c>
      <c r="G8614" s="42">
        <v>34</v>
      </c>
      <c r="H8614" s="42"/>
      <c r="I8614" s="42">
        <v>60</v>
      </c>
      <c r="J8614" s="42" t="str">
        <f t="shared" si="143"/>
        <v>大类_道品元婴法宝</v>
      </c>
      <c r="K8614" s="42" t="s">
        <v>6624</v>
      </c>
      <c r="L8614" s="42"/>
      <c r="M8614" s="42" t="s">
        <v>7668</v>
      </c>
      <c r="N8614" s="42"/>
      <c r="O8614" s="42">
        <v>0</v>
      </c>
      <c r="P8614" s="42" t="b">
        <v>1</v>
      </c>
      <c r="Q8614" s="42"/>
      <c r="R8614" s="42" t="b">
        <v>0</v>
      </c>
      <c r="S8614" s="42">
        <v>1</v>
      </c>
      <c r="T8614" s="42" t="s">
        <v>91</v>
      </c>
      <c r="U8614" s="42">
        <v>999</v>
      </c>
      <c r="V8614" s="42" t="s">
        <v>7669</v>
      </c>
      <c r="W8614" s="42">
        <v>46034</v>
      </c>
      <c r="X8614" s="42"/>
      <c r="Y8614" s="42" t="s">
        <v>7808</v>
      </c>
      <c r="Z8614" s="42" t="s">
        <v>7809</v>
      </c>
      <c r="AA8614" t="str" s="42">
        <v>法宝打造获得。成宝核心×1；主材：百载灵兽皮×1；辅材类别：甲壳×1；特性材料类别：金行凝华×1。</v>
      </c>
      <c r="AB8614" s="42">
        <v>12421001</v>
      </c>
      <c r="AC8614" s="42" t="s">
        <v>121</v>
      </c>
      <c r="AD8614" s="42">
        <v>0</v>
      </c>
      <c r="AE8614" s="42"/>
      <c r="AF8614" s="42">
        <v>70006</v>
      </c>
      <c r="AG8614" s="42"/>
      <c r="AH8614" s="42">
        <v>3780000</v>
      </c>
      <c r="AI8614" s="42" t="s">
        <v>7668</v>
      </c>
      <c r="AJ8614" s="42" t="s">
        <v>7811</v>
      </c>
      <c r="AK8614" s="42" t="s">
        <v>345</v>
      </c>
      <c r="AL8614" t="s">
        <v>7812</v>
      </c>
    </row>
    <row r="8615" spans="2:38">
      <c r="B8615" s="16" t="n">
        <f>10000000+INDEX(编号表!$B:$B,MATCH(F8615,编号表!$A:$A,0))*100000+INDEX(编号表!$F:$F,MATCH(D8615,编号表!$E:$E,0))*1000+INDEX(编号表!$D:$D,MATCH(E8615,编号表!$C:$C,0))*10000+G8615</f>
        <v>12446035</v>
      </c>
      <c r="C8615" s="42" t="s">
        <v>8577</v>
      </c>
      <c r="D8615" s="42" t="s">
        <v>114</v>
      </c>
      <c r="E8615" s="42" t="s">
        <v>345</v>
      </c>
      <c r="F8615" s="42" t="s">
        <v>7668</v>
      </c>
      <c r="G8615" s="42">
        <v>35</v>
      </c>
      <c r="H8615" s="42"/>
      <c r="I8615" s="42">
        <v>60</v>
      </c>
      <c r="J8615" s="42" t="str">
        <f t="shared" si="143"/>
        <v>大类_道品元婴法宝</v>
      </c>
      <c r="K8615" s="42" t="s">
        <v>6624</v>
      </c>
      <c r="L8615" s="42"/>
      <c r="M8615" s="42" t="s">
        <v>7668</v>
      </c>
      <c r="N8615" s="42"/>
      <c r="O8615" s="42">
        <v>0</v>
      </c>
      <c r="P8615" s="42" t="b">
        <v>1</v>
      </c>
      <c r="Q8615" s="42"/>
      <c r="R8615" s="42" t="b">
        <v>0</v>
      </c>
      <c r="S8615" s="42">
        <v>1</v>
      </c>
      <c r="T8615" s="42" t="s">
        <v>91</v>
      </c>
      <c r="U8615" s="42">
        <v>999</v>
      </c>
      <c r="V8615" s="42" t="s">
        <v>7669</v>
      </c>
      <c r="W8615" s="42">
        <v>46035</v>
      </c>
      <c r="X8615" s="42"/>
      <c r="Y8615" s="42" t="s">
        <v>7814</v>
      </c>
      <c r="Z8615" s="42" t="s">
        <v>7809</v>
      </c>
      <c r="AA8615" t="str" s="42">
        <v>法宝打造获得。成宝核心×1；主材：百载灵兽皮×1；辅材类别：甲壳×1；特性材料类别：木行凝华×1。</v>
      </c>
      <c r="AB8615" s="42">
        <v>12421001</v>
      </c>
      <c r="AC8615" s="42" t="s">
        <v>121</v>
      </c>
      <c r="AD8615" s="42">
        <v>0</v>
      </c>
      <c r="AE8615" s="42"/>
      <c r="AF8615" s="42">
        <v>70006</v>
      </c>
      <c r="AG8615" s="42"/>
      <c r="AH8615" s="42">
        <v>3780000</v>
      </c>
      <c r="AI8615" s="42" t="s">
        <v>7668</v>
      </c>
      <c r="AJ8615" s="42" t="s">
        <v>7811</v>
      </c>
      <c r="AK8615" s="42" t="s">
        <v>345</v>
      </c>
      <c r="AL8615" t="s">
        <v>7816</v>
      </c>
    </row>
    <row r="8616" spans="2:38">
      <c r="B8616" s="16" t="n">
        <f>10000000+INDEX(编号表!$B:$B,MATCH(F8616,编号表!$A:$A,0))*100000+INDEX(编号表!$F:$F,MATCH(D8616,编号表!$E:$E,0))*1000+INDEX(编号表!$D:$D,MATCH(E8616,编号表!$C:$C,0))*10000+G8616</f>
        <v>12446036</v>
      </c>
      <c r="C8616" s="42" t="s">
        <v>8579</v>
      </c>
      <c r="D8616" s="42" t="s">
        <v>114</v>
      </c>
      <c r="E8616" s="42" t="s">
        <v>345</v>
      </c>
      <c r="F8616" s="42" t="s">
        <v>7668</v>
      </c>
      <c r="G8616" s="42">
        <v>36</v>
      </c>
      <c r="H8616" s="42"/>
      <c r="I8616" s="42">
        <v>60</v>
      </c>
      <c r="J8616" s="42" t="str">
        <f t="shared" si="143"/>
        <v>大类_道品元婴法宝</v>
      </c>
      <c r="K8616" s="42" t="s">
        <v>6624</v>
      </c>
      <c r="L8616" s="42"/>
      <c r="M8616" s="42" t="s">
        <v>7668</v>
      </c>
      <c r="N8616" s="42"/>
      <c r="O8616" s="42">
        <v>0</v>
      </c>
      <c r="P8616" s="42" t="b">
        <v>1</v>
      </c>
      <c r="Q8616" s="42"/>
      <c r="R8616" s="42" t="b">
        <v>0</v>
      </c>
      <c r="S8616" s="42">
        <v>1</v>
      </c>
      <c r="T8616" s="42" t="s">
        <v>91</v>
      </c>
      <c r="U8616" s="42">
        <v>999</v>
      </c>
      <c r="V8616" s="42" t="s">
        <v>7669</v>
      </c>
      <c r="W8616" s="42">
        <v>46036</v>
      </c>
      <c r="X8616" s="42"/>
      <c r="Y8616" s="42" t="s">
        <v>7818</v>
      </c>
      <c r="Z8616" s="42" t="s">
        <v>7809</v>
      </c>
      <c r="AA8616" t="str" s="42">
        <v>法宝打造获得。成宝核心×1；主材：百载灵兽皮×1；辅材类别：甲壳×1；特性材料类别：水行凝华×1。</v>
      </c>
      <c r="AB8616" s="42">
        <v>12421001</v>
      </c>
      <c r="AC8616" s="42" t="s">
        <v>121</v>
      </c>
      <c r="AD8616" s="42">
        <v>0</v>
      </c>
      <c r="AE8616" s="42"/>
      <c r="AF8616" s="42">
        <v>70006</v>
      </c>
      <c r="AG8616" s="42"/>
      <c r="AH8616" s="42">
        <v>3780000</v>
      </c>
      <c r="AI8616" s="42" t="s">
        <v>7668</v>
      </c>
      <c r="AJ8616" s="42" t="s">
        <v>7811</v>
      </c>
      <c r="AK8616" s="42" t="s">
        <v>345</v>
      </c>
      <c r="AL8616" t="s">
        <v>7820</v>
      </c>
    </row>
    <row r="8617" spans="2:38">
      <c r="B8617" s="16" t="n">
        <f>10000000+INDEX(编号表!$B:$B,MATCH(F8617,编号表!$A:$A,0))*100000+INDEX(编号表!$F:$F,MATCH(D8617,编号表!$E:$E,0))*1000+INDEX(编号表!$D:$D,MATCH(E8617,编号表!$C:$C,0))*10000+G8617</f>
        <v>12446037</v>
      </c>
      <c r="C8617" s="42" t="s">
        <v>8581</v>
      </c>
      <c r="D8617" s="42" t="s">
        <v>114</v>
      </c>
      <c r="E8617" s="42" t="s">
        <v>345</v>
      </c>
      <c r="F8617" s="42" t="s">
        <v>7668</v>
      </c>
      <c r="G8617" s="42">
        <v>37</v>
      </c>
      <c r="H8617" s="42"/>
      <c r="I8617" s="42">
        <v>60</v>
      </c>
      <c r="J8617" s="42" t="str">
        <f t="shared" si="143"/>
        <v>大类_道品元婴法宝</v>
      </c>
      <c r="K8617" s="42" t="s">
        <v>6624</v>
      </c>
      <c r="L8617" s="42"/>
      <c r="M8617" s="42" t="s">
        <v>7668</v>
      </c>
      <c r="N8617" s="42"/>
      <c r="O8617" s="42">
        <v>0</v>
      </c>
      <c r="P8617" s="42" t="b">
        <v>1</v>
      </c>
      <c r="Q8617" s="42"/>
      <c r="R8617" s="42" t="b">
        <v>0</v>
      </c>
      <c r="S8617" s="42">
        <v>1</v>
      </c>
      <c r="T8617" s="42" t="s">
        <v>91</v>
      </c>
      <c r="U8617" s="42">
        <v>999</v>
      </c>
      <c r="V8617" s="42" t="s">
        <v>7669</v>
      </c>
      <c r="W8617" s="42">
        <v>46037</v>
      </c>
      <c r="X8617" s="42"/>
      <c r="Y8617" s="42" t="s">
        <v>7822</v>
      </c>
      <c r="Z8617" s="42" t="s">
        <v>7809</v>
      </c>
      <c r="AA8617" t="str" s="42">
        <v>法宝打造获得。成宝核心×1；主材：百载灵兽皮×1；辅材类别：甲壳×1；特性材料类别：火行凝华×1。</v>
      </c>
      <c r="AB8617" s="42">
        <v>12421001</v>
      </c>
      <c r="AC8617" s="42" t="s">
        <v>121</v>
      </c>
      <c r="AD8617" s="42">
        <v>0</v>
      </c>
      <c r="AE8617" s="42"/>
      <c r="AF8617" s="42">
        <v>70006</v>
      </c>
      <c r="AG8617" s="42"/>
      <c r="AH8617" s="42">
        <v>3780000</v>
      </c>
      <c r="AI8617" s="42" t="s">
        <v>7668</v>
      </c>
      <c r="AJ8617" s="42" t="s">
        <v>7811</v>
      </c>
      <c r="AK8617" s="42" t="s">
        <v>345</v>
      </c>
      <c r="AL8617" t="s">
        <v>7824</v>
      </c>
    </row>
    <row r="8618" spans="2:38">
      <c r="B8618" s="16" t="n">
        <f>10000000+INDEX(编号表!$B:$B,MATCH(F8618,编号表!$A:$A,0))*100000+INDEX(编号表!$F:$F,MATCH(D8618,编号表!$E:$E,0))*1000+INDEX(编号表!$D:$D,MATCH(E8618,编号表!$C:$C,0))*10000+G8618</f>
        <v>12446038</v>
      </c>
      <c r="C8618" s="42" t="s">
        <v>8583</v>
      </c>
      <c r="D8618" s="42" t="s">
        <v>114</v>
      </c>
      <c r="E8618" s="42" t="s">
        <v>345</v>
      </c>
      <c r="F8618" s="42" t="s">
        <v>7668</v>
      </c>
      <c r="G8618" s="42">
        <v>38</v>
      </c>
      <c r="H8618" s="42"/>
      <c r="I8618" s="42">
        <v>60</v>
      </c>
      <c r="J8618" s="42" t="str">
        <f t="shared" si="143"/>
        <v>大类_道品元婴法宝</v>
      </c>
      <c r="K8618" s="42" t="s">
        <v>6624</v>
      </c>
      <c r="L8618" s="42"/>
      <c r="M8618" s="42" t="s">
        <v>7668</v>
      </c>
      <c r="N8618" s="42"/>
      <c r="O8618" s="42">
        <v>0</v>
      </c>
      <c r="P8618" s="42" t="b">
        <v>1</v>
      </c>
      <c r="Q8618" s="42"/>
      <c r="R8618" s="42" t="b">
        <v>0</v>
      </c>
      <c r="S8618" s="42">
        <v>1</v>
      </c>
      <c r="T8618" s="42" t="s">
        <v>91</v>
      </c>
      <c r="U8618" s="42">
        <v>999</v>
      </c>
      <c r="V8618" s="42" t="s">
        <v>7669</v>
      </c>
      <c r="W8618" s="42">
        <v>46038</v>
      </c>
      <c r="X8618" s="42"/>
      <c r="Y8618" s="42" t="s">
        <v>7826</v>
      </c>
      <c r="Z8618" s="42" t="s">
        <v>7809</v>
      </c>
      <c r="AA8618" t="str" s="42">
        <v>法宝打造获得。成宝核心×1；主材：百载灵兽皮×1；辅材类别：甲壳×1；特性材料类别：土行凝华×1。</v>
      </c>
      <c r="AB8618" s="42">
        <v>12421001</v>
      </c>
      <c r="AC8618" s="42" t="s">
        <v>121</v>
      </c>
      <c r="AD8618" s="42">
        <v>0</v>
      </c>
      <c r="AE8618" s="42"/>
      <c r="AF8618" s="42">
        <v>70006</v>
      </c>
      <c r="AG8618" s="42"/>
      <c r="AH8618" s="42">
        <v>3780000</v>
      </c>
      <c r="AI8618" s="42" t="s">
        <v>7668</v>
      </c>
      <c r="AJ8618" s="42" t="s">
        <v>7811</v>
      </c>
      <c r="AK8618" s="42" t="s">
        <v>345</v>
      </c>
      <c r="AL8618" t="s">
        <v>7828</v>
      </c>
    </row>
    <row r="8619" spans="2:38">
      <c r="B8619" s="16" t="n">
        <f>10000000+INDEX(编号表!$B:$B,MATCH(F8619,编号表!$A:$A,0))*100000+INDEX(编号表!$F:$F,MATCH(D8619,编号表!$E:$E,0))*1000+INDEX(编号表!$D:$D,MATCH(E8619,编号表!$C:$C,0))*10000+G8619</f>
        <v>12446039</v>
      </c>
      <c r="C8619" s="42" t="s">
        <v>8585</v>
      </c>
      <c r="D8619" s="42" t="s">
        <v>114</v>
      </c>
      <c r="E8619" s="42" t="s">
        <v>345</v>
      </c>
      <c r="F8619" s="42" t="s">
        <v>7668</v>
      </c>
      <c r="G8619" s="42">
        <v>39</v>
      </c>
      <c r="H8619" s="42"/>
      <c r="I8619" s="42">
        <v>60</v>
      </c>
      <c r="J8619" s="42" t="str">
        <f t="shared" si="143"/>
        <v>大类_道品元婴法宝</v>
      </c>
      <c r="K8619" s="42" t="s">
        <v>6624</v>
      </c>
      <c r="L8619" s="42"/>
      <c r="M8619" s="42" t="s">
        <v>7668</v>
      </c>
      <c r="N8619" s="42"/>
      <c r="O8619" s="42">
        <v>0</v>
      </c>
      <c r="P8619" s="42" t="b">
        <v>1</v>
      </c>
      <c r="Q8619" s="42"/>
      <c r="R8619" s="42" t="b">
        <v>0</v>
      </c>
      <c r="S8619" s="42">
        <v>1</v>
      </c>
      <c r="T8619" s="42" t="s">
        <v>91</v>
      </c>
      <c r="U8619" s="42">
        <v>999</v>
      </c>
      <c r="V8619" s="42" t="s">
        <v>7669</v>
      </c>
      <c r="W8619" s="42">
        <v>46039</v>
      </c>
      <c r="X8619" s="42"/>
      <c r="Y8619" s="42" t="s">
        <v>7830</v>
      </c>
      <c r="Z8619" s="42" t="s">
        <v>7809</v>
      </c>
      <c r="AA8619" t="str" s="42">
        <v>法宝打造获得。成宝核心×1；主材：百载灵兽皮×1；辅材类别：甲壳×1；特性材料类别：甲壳×1。</v>
      </c>
      <c r="AB8619" s="42">
        <v>12421001</v>
      </c>
      <c r="AC8619" s="42" t="s">
        <v>121</v>
      </c>
      <c r="AD8619" s="42">
        <v>0</v>
      </c>
      <c r="AE8619" s="42"/>
      <c r="AF8619" s="42">
        <v>70006</v>
      </c>
      <c r="AG8619" s="42"/>
      <c r="AH8619" s="42">
        <v>3780000</v>
      </c>
      <c r="AI8619" s="42" t="s">
        <v>7668</v>
      </c>
      <c r="AJ8619" s="42" t="s">
        <v>7811</v>
      </c>
      <c r="AK8619" s="42" t="s">
        <v>345</v>
      </c>
      <c r="AL8619" t="s">
        <v>7832</v>
      </c>
    </row>
    <row r="8620" spans="2:38">
      <c r="B8620" s="16" t="n">
        <f>10000000+INDEX(编号表!$B:$B,MATCH(F8620,编号表!$A:$A,0))*100000+INDEX(编号表!$F:$F,MATCH(D8620,编号表!$E:$E,0))*1000+INDEX(编号表!$D:$D,MATCH(E8620,编号表!$C:$C,0))*10000+G8620</f>
        <v>12446040</v>
      </c>
      <c r="C8620" s="42" t="s">
        <v>8587</v>
      </c>
      <c r="D8620" s="42" t="s">
        <v>114</v>
      </c>
      <c r="E8620" s="42" t="s">
        <v>345</v>
      </c>
      <c r="F8620" s="42" t="s">
        <v>7668</v>
      </c>
      <c r="G8620" s="42">
        <v>40</v>
      </c>
      <c r="H8620" s="42"/>
      <c r="I8620" s="42">
        <v>60</v>
      </c>
      <c r="J8620" s="42" t="str">
        <f t="shared" si="143"/>
        <v>大类_道品元婴法宝</v>
      </c>
      <c r="K8620" s="42" t="s">
        <v>6624</v>
      </c>
      <c r="L8620" s="42"/>
      <c r="M8620" s="42" t="s">
        <v>7668</v>
      </c>
      <c r="N8620" s="42"/>
      <c r="O8620" s="42">
        <v>0</v>
      </c>
      <c r="P8620" s="42" t="b">
        <v>1</v>
      </c>
      <c r="Q8620" s="42"/>
      <c r="R8620" s="42" t="b">
        <v>0</v>
      </c>
      <c r="S8620" s="42">
        <v>1</v>
      </c>
      <c r="T8620" s="42" t="s">
        <v>91</v>
      </c>
      <c r="U8620" s="42">
        <v>999</v>
      </c>
      <c r="V8620" s="42" t="s">
        <v>7669</v>
      </c>
      <c r="W8620" s="42">
        <v>46040</v>
      </c>
      <c r="X8620" s="42"/>
      <c r="Y8620" s="42" t="s">
        <v>7834</v>
      </c>
      <c r="Z8620" s="42" t="s">
        <v>7809</v>
      </c>
      <c r="AA8620" t="str" s="42">
        <v>法宝打造获得。成宝核心×1；主材：百载灵兽皮×1；辅材类别：甲壳×1；特性材料类别：毒囊×1。</v>
      </c>
      <c r="AB8620" s="42">
        <v>12421001</v>
      </c>
      <c r="AC8620" s="42" t="s">
        <v>121</v>
      </c>
      <c r="AD8620" s="42">
        <v>0</v>
      </c>
      <c r="AE8620" s="42"/>
      <c r="AF8620" s="42">
        <v>70006</v>
      </c>
      <c r="AG8620" s="42"/>
      <c r="AH8620" s="42">
        <v>3780000</v>
      </c>
      <c r="AI8620" s="42" t="s">
        <v>7668</v>
      </c>
      <c r="AJ8620" s="42" t="s">
        <v>7811</v>
      </c>
      <c r="AK8620" s="42" t="s">
        <v>345</v>
      </c>
      <c r="AL8620" t="s">
        <v>7836</v>
      </c>
    </row>
    <row r="8621" spans="2:38">
      <c r="B8621" s="16" t="n">
        <f>10000000+INDEX(编号表!$B:$B,MATCH(F8621,编号表!$A:$A,0))*100000+INDEX(编号表!$F:$F,MATCH(D8621,编号表!$E:$E,0))*1000+INDEX(编号表!$D:$D,MATCH(E8621,编号表!$C:$C,0))*10000+G8621</f>
        <v>12446041</v>
      </c>
      <c r="C8621" s="42" t="s">
        <v>8589</v>
      </c>
      <c r="D8621" s="42" t="s">
        <v>114</v>
      </c>
      <c r="E8621" s="42" t="s">
        <v>345</v>
      </c>
      <c r="F8621" s="42" t="s">
        <v>7668</v>
      </c>
      <c r="G8621" s="42">
        <v>41</v>
      </c>
      <c r="H8621" s="42"/>
      <c r="I8621" s="42">
        <v>60</v>
      </c>
      <c r="J8621" s="42" t="str">
        <f t="shared" si="143"/>
        <v>大类_道品元婴法宝</v>
      </c>
      <c r="K8621" s="42" t="s">
        <v>6624</v>
      </c>
      <c r="L8621" s="42"/>
      <c r="M8621" s="42" t="s">
        <v>7668</v>
      </c>
      <c r="N8621" s="42"/>
      <c r="O8621" s="42">
        <v>0</v>
      </c>
      <c r="P8621" s="42" t="b">
        <v>1</v>
      </c>
      <c r="Q8621" s="42"/>
      <c r="R8621" s="42" t="b">
        <v>0</v>
      </c>
      <c r="S8621" s="42">
        <v>1</v>
      </c>
      <c r="T8621" s="42" t="s">
        <v>91</v>
      </c>
      <c r="U8621" s="42">
        <v>999</v>
      </c>
      <c r="V8621" s="42" t="s">
        <v>7669</v>
      </c>
      <c r="W8621" s="42">
        <v>46041</v>
      </c>
      <c r="X8621" s="42"/>
      <c r="Y8621" t="str" s="42">
        <v>法宝。展开护盾，吸收伤害；提高护盾吸收量；缩短宝伞技能冷却时间。</v>
      </c>
      <c r="Z8621" s="42" t="s">
        <v>7809</v>
      </c>
      <c r="AA8621" t="str" s="42">
        <v>法宝打造获得。成宝核心×1；主材：百载灵兽皮×1；辅材类别：甲壳×1；特性材料类别：妖丹×1。</v>
      </c>
      <c r="AB8621" s="42">
        <v>12421001</v>
      </c>
      <c r="AC8621" s="42" t="s">
        <v>121</v>
      </c>
      <c r="AD8621" s="42">
        <v>0</v>
      </c>
      <c r="AE8621" s="42"/>
      <c r="AF8621" s="42">
        <v>70006</v>
      </c>
      <c r="AG8621" s="42"/>
      <c r="AH8621" s="42">
        <v>3780000</v>
      </c>
      <c r="AI8621" s="42" t="s">
        <v>7668</v>
      </c>
      <c r="AJ8621" s="42" t="s">
        <v>7811</v>
      </c>
      <c r="AK8621" s="42" t="s">
        <v>345</v>
      </c>
      <c r="AL8621" t="s">
        <v>7840</v>
      </c>
    </row>
    <row r="8622" spans="2:38">
      <c r="B8622" s="16" t="n">
        <f>10000000+INDEX(编号表!$B:$B,MATCH(F8622,编号表!$A:$A,0))*100000+INDEX(编号表!$F:$F,MATCH(D8622,编号表!$E:$E,0))*1000+INDEX(编号表!$D:$D,MATCH(E8622,编号表!$C:$C,0))*10000+G8622</f>
        <v>12446042</v>
      </c>
      <c r="C8622" s="42" t="s">
        <v>8591</v>
      </c>
      <c r="D8622" s="42" t="s">
        <v>114</v>
      </c>
      <c r="E8622" s="42" t="s">
        <v>345</v>
      </c>
      <c r="F8622" s="42" t="s">
        <v>7668</v>
      </c>
      <c r="G8622" s="42">
        <v>42</v>
      </c>
      <c r="H8622" s="42"/>
      <c r="I8622" s="42">
        <v>60</v>
      </c>
      <c r="J8622" s="42" t="str">
        <f t="shared" si="143"/>
        <v>大类_道品元婴法宝</v>
      </c>
      <c r="K8622" s="42" t="s">
        <v>6624</v>
      </c>
      <c r="L8622" s="42"/>
      <c r="M8622" s="42" t="s">
        <v>7668</v>
      </c>
      <c r="N8622" s="42"/>
      <c r="O8622" s="42">
        <v>0</v>
      </c>
      <c r="P8622" s="42" t="b">
        <v>1</v>
      </c>
      <c r="Q8622" s="42"/>
      <c r="R8622" s="42" t="b">
        <v>0</v>
      </c>
      <c r="S8622" s="42">
        <v>1</v>
      </c>
      <c r="T8622" s="42" t="s">
        <v>91</v>
      </c>
      <c r="U8622" s="42">
        <v>999</v>
      </c>
      <c r="V8622" s="42" t="s">
        <v>7669</v>
      </c>
      <c r="W8622" s="42">
        <v>46042</v>
      </c>
      <c r="X8622" s="42"/>
      <c r="Y8622" s="42" t="s">
        <v>7842</v>
      </c>
      <c r="Z8622" s="42" t="s">
        <v>7809</v>
      </c>
      <c r="AA8622" t="str" s="42">
        <v>法宝打造获得。成宝核心×1；主材：百载灵兽皮×1；辅材类别：阵旗灵丝×1；特性材料类别：金行凝华×1。</v>
      </c>
      <c r="AB8622" s="42">
        <v>12421001</v>
      </c>
      <c r="AC8622" s="42" t="s">
        <v>121</v>
      </c>
      <c r="AD8622" s="42">
        <v>0</v>
      </c>
      <c r="AE8622" s="42"/>
      <c r="AF8622" s="42">
        <v>70006</v>
      </c>
      <c r="AG8622" s="42"/>
      <c r="AH8622" s="42">
        <v>3780000</v>
      </c>
      <c r="AI8622" s="42" t="s">
        <v>7668</v>
      </c>
      <c r="AJ8622" s="42" t="s">
        <v>7811</v>
      </c>
      <c r="AK8622" s="42" t="s">
        <v>345</v>
      </c>
      <c r="AL8622" t="s">
        <v>7844</v>
      </c>
    </row>
    <row r="8623" spans="2:38">
      <c r="B8623" s="16" t="n">
        <f>10000000+INDEX(编号表!$B:$B,MATCH(F8623,编号表!$A:$A,0))*100000+INDEX(编号表!$F:$F,MATCH(D8623,编号表!$E:$E,0))*1000+INDEX(编号表!$D:$D,MATCH(E8623,编号表!$C:$C,0))*10000+G8623</f>
        <v>12446043</v>
      </c>
      <c r="C8623" s="42" t="s">
        <v>8593</v>
      </c>
      <c r="D8623" s="42" t="s">
        <v>114</v>
      </c>
      <c r="E8623" s="42" t="s">
        <v>345</v>
      </c>
      <c r="F8623" s="42" t="s">
        <v>7668</v>
      </c>
      <c r="G8623" s="42">
        <v>43</v>
      </c>
      <c r="H8623" s="42"/>
      <c r="I8623" s="42">
        <v>60</v>
      </c>
      <c r="J8623" s="42" t="str">
        <f t="shared" si="143"/>
        <v>大类_道品元婴法宝</v>
      </c>
      <c r="K8623" s="42" t="s">
        <v>6624</v>
      </c>
      <c r="L8623" s="42"/>
      <c r="M8623" s="42" t="s">
        <v>7668</v>
      </c>
      <c r="N8623" s="42"/>
      <c r="O8623" s="42">
        <v>0</v>
      </c>
      <c r="P8623" s="42" t="b">
        <v>1</v>
      </c>
      <c r="Q8623" s="42"/>
      <c r="R8623" s="42" t="b">
        <v>0</v>
      </c>
      <c r="S8623" s="42">
        <v>1</v>
      </c>
      <c r="T8623" s="42" t="s">
        <v>91</v>
      </c>
      <c r="U8623" s="42">
        <v>999</v>
      </c>
      <c r="V8623" s="42" t="s">
        <v>7669</v>
      </c>
      <c r="W8623" s="42">
        <v>46043</v>
      </c>
      <c r="X8623" s="42"/>
      <c r="Y8623" s="42" t="s">
        <v>7846</v>
      </c>
      <c r="Z8623" s="42" t="s">
        <v>7809</v>
      </c>
      <c r="AA8623" t="str" s="42">
        <v>法宝打造获得。成宝核心×1；主材：百载灵兽皮×1；辅材类别：阵旗灵丝×1；特性材料类别：木行凝华×1。</v>
      </c>
      <c r="AB8623" s="42">
        <v>12421001</v>
      </c>
      <c r="AC8623" s="42" t="s">
        <v>121</v>
      </c>
      <c r="AD8623" s="42">
        <v>0</v>
      </c>
      <c r="AE8623" s="42"/>
      <c r="AF8623" s="42">
        <v>70006</v>
      </c>
      <c r="AG8623" s="42"/>
      <c r="AH8623" s="42">
        <v>3780000</v>
      </c>
      <c r="AI8623" s="42" t="s">
        <v>7668</v>
      </c>
      <c r="AJ8623" s="42" t="s">
        <v>7811</v>
      </c>
      <c r="AK8623" s="42" t="s">
        <v>345</v>
      </c>
      <c r="AL8623" t="s">
        <v>7848</v>
      </c>
    </row>
    <row r="8624" spans="2:38">
      <c r="B8624" s="16" t="n">
        <f>10000000+INDEX(编号表!$B:$B,MATCH(F8624,编号表!$A:$A,0))*100000+INDEX(编号表!$F:$F,MATCH(D8624,编号表!$E:$E,0))*1000+INDEX(编号表!$D:$D,MATCH(E8624,编号表!$C:$C,0))*10000+G8624</f>
        <v>12446044</v>
      </c>
      <c r="C8624" s="42" t="s">
        <v>8595</v>
      </c>
      <c r="D8624" s="42" t="s">
        <v>114</v>
      </c>
      <c r="E8624" s="42" t="s">
        <v>345</v>
      </c>
      <c r="F8624" s="42" t="s">
        <v>7668</v>
      </c>
      <c r="G8624" s="42">
        <v>44</v>
      </c>
      <c r="H8624" s="42"/>
      <c r="I8624" s="42">
        <v>60</v>
      </c>
      <c r="J8624" s="42" t="str">
        <f t="shared" si="143"/>
        <v>大类_道品元婴法宝</v>
      </c>
      <c r="K8624" s="42" t="s">
        <v>6624</v>
      </c>
      <c r="L8624" s="42"/>
      <c r="M8624" s="42" t="s">
        <v>7668</v>
      </c>
      <c r="N8624" s="42"/>
      <c r="O8624" s="42">
        <v>0</v>
      </c>
      <c r="P8624" s="42" t="b">
        <v>1</v>
      </c>
      <c r="Q8624" s="42"/>
      <c r="R8624" s="42" t="b">
        <v>0</v>
      </c>
      <c r="S8624" s="42">
        <v>1</v>
      </c>
      <c r="T8624" s="42" t="s">
        <v>91</v>
      </c>
      <c r="U8624" s="42">
        <v>999</v>
      </c>
      <c r="V8624" s="42" t="s">
        <v>7669</v>
      </c>
      <c r="W8624" s="42">
        <v>46044</v>
      </c>
      <c r="X8624" s="42"/>
      <c r="Y8624" s="42" t="s">
        <v>7850</v>
      </c>
      <c r="Z8624" s="42" t="s">
        <v>7809</v>
      </c>
      <c r="AA8624" t="str" s="42">
        <v>法宝打造获得。成宝核心×1；主材：百载灵兽皮×1；辅材类别：阵旗灵丝×1；特性材料类别：水行凝华×1。</v>
      </c>
      <c r="AB8624" s="42">
        <v>12421001</v>
      </c>
      <c r="AC8624" s="42" t="s">
        <v>121</v>
      </c>
      <c r="AD8624" s="42">
        <v>0</v>
      </c>
      <c r="AE8624" s="42"/>
      <c r="AF8624" s="42">
        <v>70006</v>
      </c>
      <c r="AG8624" s="42"/>
      <c r="AH8624" s="42">
        <v>3780000</v>
      </c>
      <c r="AI8624" s="42" t="s">
        <v>7668</v>
      </c>
      <c r="AJ8624" s="42" t="s">
        <v>7811</v>
      </c>
      <c r="AK8624" s="42" t="s">
        <v>345</v>
      </c>
      <c r="AL8624" t="s">
        <v>7852</v>
      </c>
    </row>
    <row r="8625" spans="2:38">
      <c r="B8625" s="16" t="n">
        <f>10000000+INDEX(编号表!$B:$B,MATCH(F8625,编号表!$A:$A,0))*100000+INDEX(编号表!$F:$F,MATCH(D8625,编号表!$E:$E,0))*1000+INDEX(编号表!$D:$D,MATCH(E8625,编号表!$C:$C,0))*10000+G8625</f>
        <v>12446045</v>
      </c>
      <c r="C8625" s="42" t="s">
        <v>8597</v>
      </c>
      <c r="D8625" s="42" t="s">
        <v>114</v>
      </c>
      <c r="E8625" s="42" t="s">
        <v>345</v>
      </c>
      <c r="F8625" s="42" t="s">
        <v>7668</v>
      </c>
      <c r="G8625" s="42">
        <v>45</v>
      </c>
      <c r="H8625" s="42"/>
      <c r="I8625" s="42">
        <v>60</v>
      </c>
      <c r="J8625" s="42" t="str">
        <f t="shared" si="143"/>
        <v>大类_道品元婴法宝</v>
      </c>
      <c r="K8625" s="42" t="s">
        <v>6624</v>
      </c>
      <c r="L8625" s="42"/>
      <c r="M8625" s="42" t="s">
        <v>7668</v>
      </c>
      <c r="N8625" s="42"/>
      <c r="O8625" s="42">
        <v>0</v>
      </c>
      <c r="P8625" s="42" t="b">
        <v>1</v>
      </c>
      <c r="Q8625" s="42"/>
      <c r="R8625" s="42" t="b">
        <v>0</v>
      </c>
      <c r="S8625" s="42">
        <v>1</v>
      </c>
      <c r="T8625" s="42" t="s">
        <v>91</v>
      </c>
      <c r="U8625" s="42">
        <v>999</v>
      </c>
      <c r="V8625" s="42" t="s">
        <v>7669</v>
      </c>
      <c r="W8625" s="42">
        <v>46045</v>
      </c>
      <c r="X8625" s="42"/>
      <c r="Y8625" s="42" t="s">
        <v>7854</v>
      </c>
      <c r="Z8625" s="42" t="s">
        <v>7809</v>
      </c>
      <c r="AA8625" t="str" s="42">
        <v>法宝打造获得。成宝核心×1；主材：百载灵兽皮×1；辅材类别：阵旗灵丝×1；特性材料类别：火行凝华×1。</v>
      </c>
      <c r="AB8625" s="42">
        <v>12421001</v>
      </c>
      <c r="AC8625" s="42" t="s">
        <v>121</v>
      </c>
      <c r="AD8625" s="42">
        <v>0</v>
      </c>
      <c r="AE8625" s="42"/>
      <c r="AF8625" s="42">
        <v>70006</v>
      </c>
      <c r="AG8625" s="42"/>
      <c r="AH8625" s="42">
        <v>3780000</v>
      </c>
      <c r="AI8625" s="42" t="s">
        <v>7668</v>
      </c>
      <c r="AJ8625" s="42" t="s">
        <v>7811</v>
      </c>
      <c r="AK8625" s="42" t="s">
        <v>345</v>
      </c>
      <c r="AL8625" t="s">
        <v>7856</v>
      </c>
    </row>
    <row r="8626" spans="2:38">
      <c r="B8626" s="16" t="n">
        <f>10000000+INDEX(编号表!$B:$B,MATCH(F8626,编号表!$A:$A,0))*100000+INDEX(编号表!$F:$F,MATCH(D8626,编号表!$E:$E,0))*1000+INDEX(编号表!$D:$D,MATCH(E8626,编号表!$C:$C,0))*10000+G8626</f>
        <v>12446046</v>
      </c>
      <c r="C8626" s="42" t="s">
        <v>8599</v>
      </c>
      <c r="D8626" s="42" t="s">
        <v>114</v>
      </c>
      <c r="E8626" s="42" t="s">
        <v>345</v>
      </c>
      <c r="F8626" s="42" t="s">
        <v>7668</v>
      </c>
      <c r="G8626" s="42">
        <v>46</v>
      </c>
      <c r="H8626" s="42"/>
      <c r="I8626" s="42">
        <v>60</v>
      </c>
      <c r="J8626" s="42" t="str">
        <f t="shared" si="143"/>
        <v>大类_道品元婴法宝</v>
      </c>
      <c r="K8626" s="42" t="s">
        <v>6624</v>
      </c>
      <c r="L8626" s="42"/>
      <c r="M8626" s="42" t="s">
        <v>7668</v>
      </c>
      <c r="N8626" s="42"/>
      <c r="O8626" s="42">
        <v>0</v>
      </c>
      <c r="P8626" s="42" t="b">
        <v>1</v>
      </c>
      <c r="Q8626" s="42"/>
      <c r="R8626" s="42" t="b">
        <v>0</v>
      </c>
      <c r="S8626" s="42">
        <v>1</v>
      </c>
      <c r="T8626" s="42" t="s">
        <v>91</v>
      </c>
      <c r="U8626" s="42">
        <v>999</v>
      </c>
      <c r="V8626" s="42" t="s">
        <v>7669</v>
      </c>
      <c r="W8626" s="42">
        <v>46046</v>
      </c>
      <c r="X8626" s="42"/>
      <c r="Y8626" s="42" t="s">
        <v>7858</v>
      </c>
      <c r="Z8626" s="42" t="s">
        <v>7809</v>
      </c>
      <c r="AA8626" t="str" s="42">
        <v>法宝打造获得。成宝核心×1；主材：百载灵兽皮×1；辅材类别：阵旗灵丝×1；特性材料类别：土行凝华×1。</v>
      </c>
      <c r="AB8626" s="42">
        <v>12421001</v>
      </c>
      <c r="AC8626" s="42" t="s">
        <v>121</v>
      </c>
      <c r="AD8626" s="42">
        <v>0</v>
      </c>
      <c r="AE8626" s="42"/>
      <c r="AF8626" s="42">
        <v>70006</v>
      </c>
      <c r="AG8626" s="42"/>
      <c r="AH8626" s="42">
        <v>3780000</v>
      </c>
      <c r="AI8626" s="42" t="s">
        <v>7668</v>
      </c>
      <c r="AJ8626" s="42" t="s">
        <v>7811</v>
      </c>
      <c r="AK8626" s="42" t="s">
        <v>345</v>
      </c>
      <c r="AL8626" t="s">
        <v>7860</v>
      </c>
    </row>
    <row r="8627" spans="2:38">
      <c r="B8627" s="16" t="n">
        <f>10000000+INDEX(编号表!$B:$B,MATCH(F8627,编号表!$A:$A,0))*100000+INDEX(编号表!$F:$F,MATCH(D8627,编号表!$E:$E,0))*1000+INDEX(编号表!$D:$D,MATCH(E8627,编号表!$C:$C,0))*10000+G8627</f>
        <v>12446047</v>
      </c>
      <c r="C8627" s="42" t="s">
        <v>8601</v>
      </c>
      <c r="D8627" s="42" t="s">
        <v>114</v>
      </c>
      <c r="E8627" s="42" t="s">
        <v>345</v>
      </c>
      <c r="F8627" s="42" t="s">
        <v>7668</v>
      </c>
      <c r="G8627" s="42">
        <v>47</v>
      </c>
      <c r="H8627" s="42"/>
      <c r="I8627" s="42">
        <v>60</v>
      </c>
      <c r="J8627" s="42" t="str">
        <f t="shared" si="143"/>
        <v>大类_道品元婴法宝</v>
      </c>
      <c r="K8627" s="42" t="s">
        <v>6624</v>
      </c>
      <c r="L8627" s="42"/>
      <c r="M8627" s="42" t="s">
        <v>7668</v>
      </c>
      <c r="N8627" s="42"/>
      <c r="O8627" s="42">
        <v>0</v>
      </c>
      <c r="P8627" s="42" t="b">
        <v>1</v>
      </c>
      <c r="Q8627" s="42"/>
      <c r="R8627" s="42" t="b">
        <v>0</v>
      </c>
      <c r="S8627" s="42">
        <v>1</v>
      </c>
      <c r="T8627" s="42" t="s">
        <v>91</v>
      </c>
      <c r="U8627" s="42">
        <v>999</v>
      </c>
      <c r="V8627" s="42" t="s">
        <v>7669</v>
      </c>
      <c r="W8627" s="42">
        <v>46047</v>
      </c>
      <c r="X8627" s="42"/>
      <c r="Y8627" s="42" t="s">
        <v>7862</v>
      </c>
      <c r="Z8627" s="42" t="s">
        <v>7809</v>
      </c>
      <c r="AA8627" t="str" s="42">
        <v>法宝打造获得。成宝核心×1；主材：百载灵兽皮×1；辅材类别：阵旗灵丝×1；特性材料类别：甲壳×1。</v>
      </c>
      <c r="AB8627" s="42">
        <v>12421001</v>
      </c>
      <c r="AC8627" s="42" t="s">
        <v>121</v>
      </c>
      <c r="AD8627" s="42">
        <v>0</v>
      </c>
      <c r="AE8627" s="42"/>
      <c r="AF8627" s="42">
        <v>70006</v>
      </c>
      <c r="AG8627" s="42"/>
      <c r="AH8627" s="42">
        <v>3780000</v>
      </c>
      <c r="AI8627" s="42" t="s">
        <v>7668</v>
      </c>
      <c r="AJ8627" s="42" t="s">
        <v>7811</v>
      </c>
      <c r="AK8627" s="42" t="s">
        <v>345</v>
      </c>
      <c r="AL8627" t="s">
        <v>7864</v>
      </c>
    </row>
    <row r="8628" spans="2:38">
      <c r="B8628" s="16" t="n">
        <f>10000000+INDEX(编号表!$B:$B,MATCH(F8628,编号表!$A:$A,0))*100000+INDEX(编号表!$F:$F,MATCH(D8628,编号表!$E:$E,0))*1000+INDEX(编号表!$D:$D,MATCH(E8628,编号表!$C:$C,0))*10000+G8628</f>
        <v>12446048</v>
      </c>
      <c r="C8628" s="42" t="s">
        <v>8603</v>
      </c>
      <c r="D8628" s="42" t="s">
        <v>114</v>
      </c>
      <c r="E8628" s="42" t="s">
        <v>345</v>
      </c>
      <c r="F8628" s="42" t="s">
        <v>7668</v>
      </c>
      <c r="G8628" s="42">
        <v>48</v>
      </c>
      <c r="H8628" s="42"/>
      <c r="I8628" s="42">
        <v>60</v>
      </c>
      <c r="J8628" s="42" t="str">
        <f t="shared" si="143"/>
        <v>大类_道品元婴法宝</v>
      </c>
      <c r="K8628" s="42" t="s">
        <v>6624</v>
      </c>
      <c r="L8628" s="42"/>
      <c r="M8628" s="42" t="s">
        <v>7668</v>
      </c>
      <c r="N8628" s="42"/>
      <c r="O8628" s="42">
        <v>0</v>
      </c>
      <c r="P8628" s="42" t="b">
        <v>1</v>
      </c>
      <c r="Q8628" s="42"/>
      <c r="R8628" s="42" t="b">
        <v>0</v>
      </c>
      <c r="S8628" s="42">
        <v>1</v>
      </c>
      <c r="T8628" s="42" t="s">
        <v>91</v>
      </c>
      <c r="U8628" s="42">
        <v>999</v>
      </c>
      <c r="V8628" s="42" t="s">
        <v>7669</v>
      </c>
      <c r="W8628" s="42">
        <v>46048</v>
      </c>
      <c r="X8628" s="42"/>
      <c r="Y8628" s="42" t="s">
        <v>7866</v>
      </c>
      <c r="Z8628" s="42" t="s">
        <v>7809</v>
      </c>
      <c r="AA8628" t="str" s="42">
        <v>法宝打造获得。成宝核心×1；主材：百载灵兽皮×1；辅材类别：阵旗灵丝×1；特性材料类别：毒囊×1。</v>
      </c>
      <c r="AB8628" s="42">
        <v>12421001</v>
      </c>
      <c r="AC8628" s="42" t="s">
        <v>121</v>
      </c>
      <c r="AD8628" s="42">
        <v>0</v>
      </c>
      <c r="AE8628" s="42"/>
      <c r="AF8628" s="42">
        <v>70006</v>
      </c>
      <c r="AG8628" s="42"/>
      <c r="AH8628" s="42">
        <v>3780000</v>
      </c>
      <c r="AI8628" s="42" t="s">
        <v>7668</v>
      </c>
      <c r="AJ8628" s="42" t="s">
        <v>7811</v>
      </c>
      <c r="AK8628" s="42" t="s">
        <v>345</v>
      </c>
      <c r="AL8628" t="s">
        <v>7868</v>
      </c>
    </row>
    <row r="8629" spans="2:38">
      <c r="B8629" s="16" t="n">
        <f>10000000+INDEX(编号表!$B:$B,MATCH(F8629,编号表!$A:$A,0))*100000+INDEX(编号表!$F:$F,MATCH(D8629,编号表!$E:$E,0))*1000+INDEX(编号表!$D:$D,MATCH(E8629,编号表!$C:$C,0))*10000+G8629</f>
        <v>12446049</v>
      </c>
      <c r="C8629" s="42" t="s">
        <v>8605</v>
      </c>
      <c r="D8629" s="42" t="s">
        <v>114</v>
      </c>
      <c r="E8629" s="42" t="s">
        <v>345</v>
      </c>
      <c r="F8629" s="42" t="s">
        <v>7668</v>
      </c>
      <c r="G8629" s="42">
        <v>49</v>
      </c>
      <c r="H8629" s="42"/>
      <c r="I8629" s="42">
        <v>60</v>
      </c>
      <c r="J8629" s="42" t="str">
        <f t="shared" si="143"/>
        <v>大类_道品元婴法宝</v>
      </c>
      <c r="K8629" s="42" t="s">
        <v>6624</v>
      </c>
      <c r="L8629" s="42"/>
      <c r="M8629" s="42" t="s">
        <v>7668</v>
      </c>
      <c r="N8629" s="42"/>
      <c r="O8629" s="42">
        <v>0</v>
      </c>
      <c r="P8629" s="42" t="b">
        <v>1</v>
      </c>
      <c r="Q8629" s="42"/>
      <c r="R8629" s="42" t="b">
        <v>0</v>
      </c>
      <c r="S8629" s="42">
        <v>1</v>
      </c>
      <c r="T8629" s="42" t="s">
        <v>91</v>
      </c>
      <c r="U8629" s="42">
        <v>999</v>
      </c>
      <c r="V8629" s="42" t="s">
        <v>7669</v>
      </c>
      <c r="W8629" s="42">
        <v>46049</v>
      </c>
      <c r="X8629" s="42"/>
      <c r="Y8629" t="str" s="42">
        <v>法宝。展开护盾，吸收伤害；延长护盾持续时间；缩短宝伞技能冷却时间。</v>
      </c>
      <c r="Z8629" s="42" t="s">
        <v>7809</v>
      </c>
      <c r="AA8629" t="str" s="42">
        <v>法宝打造获得。成宝核心×1；主材：百载灵兽皮×1；辅材类别：阵旗灵丝×1；特性材料类别：妖丹×1。</v>
      </c>
      <c r="AB8629" s="42">
        <v>12421001</v>
      </c>
      <c r="AC8629" s="42" t="s">
        <v>121</v>
      </c>
      <c r="AD8629" s="42">
        <v>0</v>
      </c>
      <c r="AE8629" s="42"/>
      <c r="AF8629" s="42">
        <v>70006</v>
      </c>
      <c r="AG8629" s="42"/>
      <c r="AH8629" s="42">
        <v>3780000</v>
      </c>
      <c r="AI8629" s="42" t="s">
        <v>7668</v>
      </c>
      <c r="AJ8629" s="42" t="s">
        <v>7811</v>
      </c>
      <c r="AK8629" s="42" t="s">
        <v>345</v>
      </c>
      <c r="AL8629" t="s">
        <v>7872</v>
      </c>
    </row>
    <row r="8630" spans="2:38">
      <c r="B8630" s="16" t="n">
        <f>10000000+INDEX(编号表!$B:$B,MATCH(F8630,编号表!$A:$A,0))*100000+INDEX(编号表!$F:$F,MATCH(D8630,编号表!$E:$E,0))*1000+INDEX(编号表!$D:$D,MATCH(E8630,编号表!$C:$C,0))*10000+G8630</f>
        <v>12446050</v>
      </c>
      <c r="C8630" s="42" t="s">
        <v>8607</v>
      </c>
      <c r="D8630" s="42" t="s">
        <v>114</v>
      </c>
      <c r="E8630" s="42" t="s">
        <v>345</v>
      </c>
      <c r="F8630" s="42" t="s">
        <v>7668</v>
      </c>
      <c r="G8630" s="42">
        <v>50</v>
      </c>
      <c r="H8630" s="42"/>
      <c r="I8630" s="42">
        <v>60</v>
      </c>
      <c r="J8630" s="42" t="str">
        <f t="shared" si="143"/>
        <v>大类_道品元婴法宝</v>
      </c>
      <c r="K8630" s="42" t="s">
        <v>6624</v>
      </c>
      <c r="L8630" s="42"/>
      <c r="M8630" s="42" t="s">
        <v>7668</v>
      </c>
      <c r="N8630" s="42"/>
      <c r="O8630" s="42">
        <v>0</v>
      </c>
      <c r="P8630" s="42" t="b">
        <v>1</v>
      </c>
      <c r="Q8630" s="42"/>
      <c r="R8630" s="42" t="b">
        <v>0</v>
      </c>
      <c r="S8630" s="42">
        <v>1</v>
      </c>
      <c r="T8630" s="42" t="s">
        <v>91</v>
      </c>
      <c r="U8630" s="42">
        <v>999</v>
      </c>
      <c r="V8630" s="42" t="s">
        <v>7669</v>
      </c>
      <c r="W8630" s="42">
        <v>46050</v>
      </c>
      <c r="X8630" s="42"/>
      <c r="Y8630" s="42" t="s">
        <v>7874</v>
      </c>
      <c r="Z8630" t="str" s="42">
        <v>|cff00FF00“珠中生机周流不息，御使之时，所属角色气血徐复，久战亦有回转之机。”——《青华养命真经》|r</v>
      </c>
      <c r="AA8630" t="str" s="42">
        <v>法宝打造获得。成宝核心×1；主材：白华玉髓×1；辅材类别：精血×1；特性材料类别：灵木灵核×1。</v>
      </c>
      <c r="AB8630" s="42">
        <v>12421010</v>
      </c>
      <c r="AC8630" s="42" t="s">
        <v>121</v>
      </c>
      <c r="AD8630" s="42">
        <v>0</v>
      </c>
      <c r="AE8630" s="42"/>
      <c r="AF8630" s="42">
        <v>70006</v>
      </c>
      <c r="AG8630" s="42"/>
      <c r="AH8630" s="42">
        <v>3780000</v>
      </c>
      <c r="AI8630" s="42" t="s">
        <v>7668</v>
      </c>
      <c r="AJ8630" s="42" t="s">
        <v>7877</v>
      </c>
      <c r="AK8630" s="42" t="s">
        <v>345</v>
      </c>
      <c r="AL8630" t="s">
        <v>7878</v>
      </c>
    </row>
    <row r="8631" spans="2:38">
      <c r="B8631" s="16" t="n">
        <f>10000000+INDEX(编号表!$B:$B,MATCH(F8631,编号表!$A:$A,0))*100000+INDEX(编号表!$F:$F,MATCH(D8631,编号表!$E:$E,0))*1000+INDEX(编号表!$D:$D,MATCH(E8631,编号表!$C:$C,0))*10000+G8631</f>
        <v>12446051</v>
      </c>
      <c r="C8631" s="42" t="s">
        <v>8609</v>
      </c>
      <c r="D8631" s="42" t="s">
        <v>114</v>
      </c>
      <c r="E8631" s="42" t="s">
        <v>345</v>
      </c>
      <c r="F8631" s="42" t="s">
        <v>7668</v>
      </c>
      <c r="G8631" s="42">
        <v>51</v>
      </c>
      <c r="H8631" s="42"/>
      <c r="I8631" s="42">
        <v>60</v>
      </c>
      <c r="J8631" s="42" t="str">
        <f t="shared" si="143"/>
        <v>大类_道品元婴法宝</v>
      </c>
      <c r="K8631" s="42" t="s">
        <v>6624</v>
      </c>
      <c r="L8631" s="42"/>
      <c r="M8631" s="42" t="s">
        <v>7668</v>
      </c>
      <c r="N8631" s="42"/>
      <c r="O8631" s="42">
        <v>0</v>
      </c>
      <c r="P8631" s="42" t="b">
        <v>1</v>
      </c>
      <c r="Q8631" s="42"/>
      <c r="R8631" s="42" t="b">
        <v>0</v>
      </c>
      <c r="S8631" s="42">
        <v>1</v>
      </c>
      <c r="T8631" s="42" t="s">
        <v>91</v>
      </c>
      <c r="U8631" s="42">
        <v>999</v>
      </c>
      <c r="V8631" s="42" t="s">
        <v>7669</v>
      </c>
      <c r="W8631" s="42">
        <v>46051</v>
      </c>
      <c r="X8631" s="42"/>
      <c r="Y8631" s="42" t="s">
        <v>7880</v>
      </c>
      <c r="Z8631" t="str" s="42">
        <v>|cff00FF00“珠中生机周流不息，御使之时，所属角色气血徐复，久战亦有回转之机。”——《青华养命真经》|r</v>
      </c>
      <c r="AA8631" t="str" s="42">
        <v>法宝打造获得。成宝核心×1；主材：白华玉髓×1；辅材类别：精血×1；特性材料类别：木行凝华×1。</v>
      </c>
      <c r="AB8631" s="42">
        <v>12421010</v>
      </c>
      <c r="AC8631" s="42" t="s">
        <v>121</v>
      </c>
      <c r="AD8631" s="42">
        <v>0</v>
      </c>
      <c r="AE8631" s="42"/>
      <c r="AF8631" s="42">
        <v>70006</v>
      </c>
      <c r="AG8631" s="42"/>
      <c r="AH8631" s="42">
        <v>3780000</v>
      </c>
      <c r="AI8631" s="42" t="s">
        <v>7668</v>
      </c>
      <c r="AJ8631" s="42" t="s">
        <v>7877</v>
      </c>
      <c r="AK8631" s="42" t="s">
        <v>345</v>
      </c>
      <c r="AL8631" t="s">
        <v>7882</v>
      </c>
    </row>
    <row r="8632" spans="2:38">
      <c r="B8632" s="16" t="n">
        <f>10000000+INDEX(编号表!$B:$B,MATCH(F8632,编号表!$A:$A,0))*100000+INDEX(编号表!$F:$F,MATCH(D8632,编号表!$E:$E,0))*1000+INDEX(编号表!$D:$D,MATCH(E8632,编号表!$C:$C,0))*10000+G8632</f>
        <v>12446052</v>
      </c>
      <c r="C8632" s="42" t="s">
        <v>8611</v>
      </c>
      <c r="D8632" s="42" t="s">
        <v>114</v>
      </c>
      <c r="E8632" s="42" t="s">
        <v>345</v>
      </c>
      <c r="F8632" s="42" t="s">
        <v>7668</v>
      </c>
      <c r="G8632" s="42">
        <v>52</v>
      </c>
      <c r="H8632" s="42"/>
      <c r="I8632" s="42">
        <v>60</v>
      </c>
      <c r="J8632" s="42" t="str">
        <f t="shared" si="143"/>
        <v>大类_道品元婴法宝</v>
      </c>
      <c r="K8632" s="42" t="s">
        <v>6624</v>
      </c>
      <c r="L8632" s="42"/>
      <c r="M8632" s="42" t="s">
        <v>7668</v>
      </c>
      <c r="N8632" s="42"/>
      <c r="O8632" s="42">
        <v>0</v>
      </c>
      <c r="P8632" s="42" t="b">
        <v>1</v>
      </c>
      <c r="Q8632" s="42"/>
      <c r="R8632" s="42" t="b">
        <v>0</v>
      </c>
      <c r="S8632" s="42">
        <v>1</v>
      </c>
      <c r="T8632" s="42" t="s">
        <v>91</v>
      </c>
      <c r="U8632" s="42">
        <v>999</v>
      </c>
      <c r="V8632" s="42" t="s">
        <v>7669</v>
      </c>
      <c r="W8632" s="42">
        <v>46052</v>
      </c>
      <c r="X8632" s="42"/>
      <c r="Y8632" s="42" t="s">
        <v>7884</v>
      </c>
      <c r="Z8632" t="str" s="42">
        <v>|cff00FF00“珠中生机周流不息，御使之时，所属角色气血徐复，久战亦有回转之机。”——《青华养命真经》|r</v>
      </c>
      <c r="AA8632" t="str" s="42">
        <v>法宝打造获得。成宝核心×1；主材：白华玉髓×1；辅材类别：地脉灵液×1；特性材料类别：灵木灵核×1。</v>
      </c>
      <c r="AB8632" s="42">
        <v>12421010</v>
      </c>
      <c r="AC8632" s="42" t="s">
        <v>121</v>
      </c>
      <c r="AD8632" s="42">
        <v>0</v>
      </c>
      <c r="AE8632" s="42"/>
      <c r="AF8632" s="42">
        <v>70006</v>
      </c>
      <c r="AG8632" s="42"/>
      <c r="AH8632" s="42">
        <v>3780000</v>
      </c>
      <c r="AI8632" s="42" t="s">
        <v>7668</v>
      </c>
      <c r="AJ8632" s="42" t="s">
        <v>7877</v>
      </c>
      <c r="AK8632" s="42" t="s">
        <v>345</v>
      </c>
      <c r="AL8632" t="s">
        <v>7886</v>
      </c>
    </row>
    <row r="8633" spans="2:38">
      <c r="B8633" s="16" t="n">
        <f>10000000+INDEX(编号表!$B:$B,MATCH(F8633,编号表!$A:$A,0))*100000+INDEX(编号表!$F:$F,MATCH(D8633,编号表!$E:$E,0))*1000+INDEX(编号表!$D:$D,MATCH(E8633,编号表!$C:$C,0))*10000+G8633</f>
        <v>12446053</v>
      </c>
      <c r="C8633" s="42" t="s">
        <v>8613</v>
      </c>
      <c r="D8633" s="42" t="s">
        <v>114</v>
      </c>
      <c r="E8633" s="42" t="s">
        <v>345</v>
      </c>
      <c r="F8633" s="42" t="s">
        <v>7668</v>
      </c>
      <c r="G8633" s="42">
        <v>53</v>
      </c>
      <c r="H8633" s="42"/>
      <c r="I8633" s="42">
        <v>60</v>
      </c>
      <c r="J8633" s="42" t="str">
        <f t="shared" si="143"/>
        <v>大类_道品元婴法宝</v>
      </c>
      <c r="K8633" s="42" t="s">
        <v>6624</v>
      </c>
      <c r="L8633" s="42"/>
      <c r="M8633" s="42" t="s">
        <v>7668</v>
      </c>
      <c r="N8633" s="42"/>
      <c r="O8633" s="42">
        <v>0</v>
      </c>
      <c r="P8633" s="42" t="b">
        <v>1</v>
      </c>
      <c r="Q8633" s="42"/>
      <c r="R8633" s="42" t="b">
        <v>0</v>
      </c>
      <c r="S8633" s="42">
        <v>1</v>
      </c>
      <c r="T8633" s="42" t="s">
        <v>91</v>
      </c>
      <c r="U8633" s="42">
        <v>999</v>
      </c>
      <c r="V8633" s="42" t="s">
        <v>7669</v>
      </c>
      <c r="W8633" s="42">
        <v>46053</v>
      </c>
      <c r="X8633" s="42"/>
      <c r="Y8633" s="42" t="s">
        <v>7888</v>
      </c>
      <c r="Z8633" t="str" s="42">
        <v>|cff00FF00“珠中生机周流不息，御使之时，所属角色气血徐复，久战亦有回转之机。”——《青华养命真经》|r</v>
      </c>
      <c r="AA8633" t="str" s="42">
        <v>法宝打造获得。成宝核心×1；主材：白华玉髓×1；辅材类别：地脉灵液×1；特性材料类别：木行凝华×1。</v>
      </c>
      <c r="AB8633" s="42">
        <v>12421010</v>
      </c>
      <c r="AC8633" s="42" t="s">
        <v>121</v>
      </c>
      <c r="AD8633" s="42">
        <v>0</v>
      </c>
      <c r="AE8633" s="42"/>
      <c r="AF8633" s="42">
        <v>70006</v>
      </c>
      <c r="AG8633" s="42"/>
      <c r="AH8633" s="42">
        <v>3780000</v>
      </c>
      <c r="AI8633" s="42" t="s">
        <v>7668</v>
      </c>
      <c r="AJ8633" s="42" t="s">
        <v>7877</v>
      </c>
      <c r="AK8633" s="42" t="s">
        <v>345</v>
      </c>
      <c r="AL8633" t="s">
        <v>7890</v>
      </c>
    </row>
    <row r="8634" spans="2:38">
      <c r="B8634" s="16" t="n">
        <f>10000000+INDEX(编号表!$B:$B,MATCH(F8634,编号表!$A:$A,0))*100000+INDEX(编号表!$F:$F,MATCH(D8634,编号表!$E:$E,0))*1000+INDEX(编号表!$D:$D,MATCH(E8634,编号表!$C:$C,0))*10000+G8634</f>
        <v>12446054</v>
      </c>
      <c r="C8634" s="42" t="s">
        <v>8615</v>
      </c>
      <c r="D8634" s="42" t="s">
        <v>114</v>
      </c>
      <c r="E8634" s="42" t="s">
        <v>345</v>
      </c>
      <c r="F8634" s="42" t="s">
        <v>7668</v>
      </c>
      <c r="G8634" s="42">
        <v>54</v>
      </c>
      <c r="H8634" s="42"/>
      <c r="I8634" s="42">
        <v>60</v>
      </c>
      <c r="J8634" s="42" t="str">
        <f t="shared" si="143"/>
        <v>大类_道品元婴法宝</v>
      </c>
      <c r="K8634" s="42" t="s">
        <v>6624</v>
      </c>
      <c r="L8634" s="42"/>
      <c r="M8634" s="42" t="s">
        <v>7668</v>
      </c>
      <c r="N8634" s="42"/>
      <c r="O8634" s="42">
        <v>0</v>
      </c>
      <c r="P8634" s="42" t="b">
        <v>1</v>
      </c>
      <c r="Q8634" s="42"/>
      <c r="R8634" s="42" t="b">
        <v>0</v>
      </c>
      <c r="S8634" s="42">
        <v>1</v>
      </c>
      <c r="T8634" s="42" t="s">
        <v>91</v>
      </c>
      <c r="U8634" s="42">
        <v>999</v>
      </c>
      <c r="V8634" s="42" t="s">
        <v>7669</v>
      </c>
      <c r="W8634" s="42">
        <v>46054</v>
      </c>
      <c r="X8634" s="42"/>
      <c r="Y8634" s="42" t="s">
        <v>7892</v>
      </c>
      <c r="Z8634" s="42" t="s">
        <v>7893</v>
      </c>
      <c r="AA8634" t="str" s="42">
        <v>法宝打造获得。成宝核心×1；主材：白华玉髓×1；辅材类别：精血×1；特性材料类别：灵木灵核×1。</v>
      </c>
      <c r="AB8634" s="42">
        <v>12421006</v>
      </c>
      <c r="AC8634" s="42" t="s">
        <v>121</v>
      </c>
      <c r="AD8634" s="42">
        <v>0</v>
      </c>
      <c r="AE8634" s="42"/>
      <c r="AF8634" s="42">
        <v>70006</v>
      </c>
      <c r="AG8634" s="42"/>
      <c r="AH8634" s="42">
        <v>3780000</v>
      </c>
      <c r="AI8634" s="42" t="s">
        <v>7668</v>
      </c>
      <c r="AJ8634" s="42" t="s">
        <v>7894</v>
      </c>
      <c r="AK8634" s="42" t="s">
        <v>345</v>
      </c>
      <c r="AL8634" t="s">
        <v>7895</v>
      </c>
    </row>
    <row r="8635" spans="2:38">
      <c r="B8635" s="16" t="n">
        <f>10000000+INDEX(编号表!$B:$B,MATCH(F8635,编号表!$A:$A,0))*100000+INDEX(编号表!$F:$F,MATCH(D8635,编号表!$E:$E,0))*1000+INDEX(编号表!$D:$D,MATCH(E8635,编号表!$C:$C,0))*10000+G8635</f>
        <v>12446055</v>
      </c>
      <c r="C8635" s="42" t="s">
        <v>8616</v>
      </c>
      <c r="D8635" s="42" t="s">
        <v>114</v>
      </c>
      <c r="E8635" s="42" t="s">
        <v>345</v>
      </c>
      <c r="F8635" s="42" t="s">
        <v>7668</v>
      </c>
      <c r="G8635" s="42">
        <v>55</v>
      </c>
      <c r="H8635" s="42"/>
      <c r="I8635" s="42">
        <v>60</v>
      </c>
      <c r="J8635" s="42" t="str">
        <f t="shared" si="143"/>
        <v>大类_道品元婴法宝</v>
      </c>
      <c r="K8635" s="42" t="s">
        <v>6624</v>
      </c>
      <c r="L8635" s="42"/>
      <c r="M8635" s="42" t="s">
        <v>7668</v>
      </c>
      <c r="N8635" s="42"/>
      <c r="O8635" s="42">
        <v>0</v>
      </c>
      <c r="P8635" s="42" t="b">
        <v>1</v>
      </c>
      <c r="Q8635" s="42"/>
      <c r="R8635" s="42" t="b">
        <v>0</v>
      </c>
      <c r="S8635" s="42">
        <v>1</v>
      </c>
      <c r="T8635" s="42" t="s">
        <v>91</v>
      </c>
      <c r="U8635" s="42">
        <v>999</v>
      </c>
      <c r="V8635" s="42" t="s">
        <v>7669</v>
      </c>
      <c r="W8635" s="42">
        <v>46055</v>
      </c>
      <c r="X8635" s="42"/>
      <c r="Y8635" s="42" t="s">
        <v>7897</v>
      </c>
      <c r="Z8635" s="42" t="s">
        <v>7893</v>
      </c>
      <c r="AA8635" t="str" s="42">
        <v>法宝打造获得。成宝核心×1；主材：白华玉髓×1；辅材类别：精血×1；特性材料类别：金行凝华×1。</v>
      </c>
      <c r="AB8635" s="42">
        <v>12421006</v>
      </c>
      <c r="AC8635" s="42" t="s">
        <v>121</v>
      </c>
      <c r="AD8635" s="42">
        <v>0</v>
      </c>
      <c r="AE8635" s="42"/>
      <c r="AF8635" s="42">
        <v>70006</v>
      </c>
      <c r="AG8635" s="42"/>
      <c r="AH8635" s="42">
        <v>3780000</v>
      </c>
      <c r="AI8635" s="42" t="s">
        <v>7668</v>
      </c>
      <c r="AJ8635" s="42" t="s">
        <v>7894</v>
      </c>
      <c r="AK8635" s="42" t="s">
        <v>345</v>
      </c>
      <c r="AL8635" t="s">
        <v>7899</v>
      </c>
    </row>
    <row r="8636" spans="2:38">
      <c r="B8636" s="16" t="n">
        <f>10000000+INDEX(编号表!$B:$B,MATCH(F8636,编号表!$A:$A,0))*100000+INDEX(编号表!$F:$F,MATCH(D8636,编号表!$E:$E,0))*1000+INDEX(编号表!$D:$D,MATCH(E8636,编号表!$C:$C,0))*10000+G8636</f>
        <v>12446056</v>
      </c>
      <c r="C8636" s="42" t="s">
        <v>8618</v>
      </c>
      <c r="D8636" s="42" t="s">
        <v>114</v>
      </c>
      <c r="E8636" s="42" t="s">
        <v>345</v>
      </c>
      <c r="F8636" s="42" t="s">
        <v>7668</v>
      </c>
      <c r="G8636" s="42">
        <v>56</v>
      </c>
      <c r="H8636" s="42"/>
      <c r="I8636" s="42">
        <v>60</v>
      </c>
      <c r="J8636" s="42" t="str">
        <f t="shared" si="143"/>
        <v>大类_道品元婴法宝</v>
      </c>
      <c r="K8636" s="42" t="s">
        <v>6624</v>
      </c>
      <c r="L8636" s="42"/>
      <c r="M8636" s="42" t="s">
        <v>7668</v>
      </c>
      <c r="N8636" s="42"/>
      <c r="O8636" s="42">
        <v>0</v>
      </c>
      <c r="P8636" s="42" t="b">
        <v>1</v>
      </c>
      <c r="Q8636" s="42"/>
      <c r="R8636" s="42" t="b">
        <v>0</v>
      </c>
      <c r="S8636" s="42">
        <v>1</v>
      </c>
      <c r="T8636" s="42" t="s">
        <v>91</v>
      </c>
      <c r="U8636" s="42">
        <v>999</v>
      </c>
      <c r="V8636" s="42" t="s">
        <v>7669</v>
      </c>
      <c r="W8636" s="42">
        <v>46056</v>
      </c>
      <c r="X8636" s="42"/>
      <c r="Y8636" s="42" t="s">
        <v>7901</v>
      </c>
      <c r="Z8636" s="42" t="s">
        <v>7893</v>
      </c>
      <c r="AA8636" t="str" s="42">
        <v>法宝打造获得。成宝核心×1；主材：白华玉髓×1；辅材类别：精血×1；特性材料类别：木行凝华×1。</v>
      </c>
      <c r="AB8636" s="42">
        <v>12421006</v>
      </c>
      <c r="AC8636" s="42" t="s">
        <v>121</v>
      </c>
      <c r="AD8636" s="42">
        <v>0</v>
      </c>
      <c r="AE8636" s="42"/>
      <c r="AF8636" s="42">
        <v>70006</v>
      </c>
      <c r="AG8636" s="42"/>
      <c r="AH8636" s="42">
        <v>3780000</v>
      </c>
      <c r="AI8636" s="42" t="s">
        <v>7668</v>
      </c>
      <c r="AJ8636" s="42" t="s">
        <v>7894</v>
      </c>
      <c r="AK8636" s="42" t="s">
        <v>345</v>
      </c>
      <c r="AL8636" t="s">
        <v>7902</v>
      </c>
    </row>
    <row r="8637" spans="2:38">
      <c r="B8637" s="16" t="n">
        <f>10000000+INDEX(编号表!$B:$B,MATCH(F8637,编号表!$A:$A,0))*100000+INDEX(编号表!$F:$F,MATCH(D8637,编号表!$E:$E,0))*1000+INDEX(编号表!$D:$D,MATCH(E8637,编号表!$C:$C,0))*10000+G8637</f>
        <v>12446057</v>
      </c>
      <c r="C8637" s="42" t="s">
        <v>8619</v>
      </c>
      <c r="D8637" s="42" t="s">
        <v>114</v>
      </c>
      <c r="E8637" s="42" t="s">
        <v>345</v>
      </c>
      <c r="F8637" s="42" t="s">
        <v>7668</v>
      </c>
      <c r="G8637" s="42">
        <v>57</v>
      </c>
      <c r="H8637" s="42"/>
      <c r="I8637" s="42">
        <v>60</v>
      </c>
      <c r="J8637" s="42" t="str">
        <f t="shared" si="143"/>
        <v>大类_道品元婴法宝</v>
      </c>
      <c r="K8637" s="42" t="s">
        <v>6624</v>
      </c>
      <c r="L8637" s="42"/>
      <c r="M8637" s="42" t="s">
        <v>7668</v>
      </c>
      <c r="N8637" s="42"/>
      <c r="O8637" s="42">
        <v>0</v>
      </c>
      <c r="P8637" s="42" t="b">
        <v>1</v>
      </c>
      <c r="Q8637" s="42"/>
      <c r="R8637" s="42" t="b">
        <v>0</v>
      </c>
      <c r="S8637" s="42">
        <v>1</v>
      </c>
      <c r="T8637" s="42" t="s">
        <v>91</v>
      </c>
      <c r="U8637" s="42">
        <v>999</v>
      </c>
      <c r="V8637" s="42" t="s">
        <v>7669</v>
      </c>
      <c r="W8637" s="42">
        <v>46057</v>
      </c>
      <c r="X8637" s="42"/>
      <c r="Y8637" s="42" t="s">
        <v>7904</v>
      </c>
      <c r="Z8637" s="42" t="s">
        <v>7893</v>
      </c>
      <c r="AA8637" t="str" s="42">
        <v>法宝打造获得。成宝核心×1；主材：白华玉髓×1；辅材类别：精血×1；特性材料类别：水行凝华×1。</v>
      </c>
      <c r="AB8637" s="42">
        <v>12421006</v>
      </c>
      <c r="AC8637" s="42" t="s">
        <v>121</v>
      </c>
      <c r="AD8637" s="42">
        <v>0</v>
      </c>
      <c r="AE8637" s="42"/>
      <c r="AF8637" s="42">
        <v>70006</v>
      </c>
      <c r="AG8637" s="42"/>
      <c r="AH8637" s="42">
        <v>3780000</v>
      </c>
      <c r="AI8637" s="42" t="s">
        <v>7668</v>
      </c>
      <c r="AJ8637" s="42" t="s">
        <v>7894</v>
      </c>
      <c r="AK8637" s="42" t="s">
        <v>345</v>
      </c>
      <c r="AL8637" t="s">
        <v>7906</v>
      </c>
    </row>
    <row r="8638" spans="2:38">
      <c r="B8638" s="16" t="n">
        <f>10000000+INDEX(编号表!$B:$B,MATCH(F8638,编号表!$A:$A,0))*100000+INDEX(编号表!$F:$F,MATCH(D8638,编号表!$E:$E,0))*1000+INDEX(编号表!$D:$D,MATCH(E8638,编号表!$C:$C,0))*10000+G8638</f>
        <v>12446058</v>
      </c>
      <c r="C8638" s="42" t="s">
        <v>8621</v>
      </c>
      <c r="D8638" s="42" t="s">
        <v>114</v>
      </c>
      <c r="E8638" s="42" t="s">
        <v>345</v>
      </c>
      <c r="F8638" s="42" t="s">
        <v>7668</v>
      </c>
      <c r="G8638" s="42">
        <v>58</v>
      </c>
      <c r="H8638" s="42"/>
      <c r="I8638" s="42">
        <v>60</v>
      </c>
      <c r="J8638" s="42" t="str">
        <f t="shared" si="143"/>
        <v>大类_道品元婴法宝</v>
      </c>
      <c r="K8638" s="42" t="s">
        <v>6624</v>
      </c>
      <c r="L8638" s="42"/>
      <c r="M8638" s="42" t="s">
        <v>7668</v>
      </c>
      <c r="N8638" s="42"/>
      <c r="O8638" s="42">
        <v>0</v>
      </c>
      <c r="P8638" s="42" t="b">
        <v>1</v>
      </c>
      <c r="Q8638" s="42"/>
      <c r="R8638" s="42" t="b">
        <v>0</v>
      </c>
      <c r="S8638" s="42">
        <v>1</v>
      </c>
      <c r="T8638" s="42" t="s">
        <v>91</v>
      </c>
      <c r="U8638" s="42">
        <v>999</v>
      </c>
      <c r="V8638" s="42" t="s">
        <v>7669</v>
      </c>
      <c r="W8638" s="42">
        <v>46058</v>
      </c>
      <c r="X8638" s="42"/>
      <c r="Y8638" s="42" t="s">
        <v>7908</v>
      </c>
      <c r="Z8638" s="42" t="s">
        <v>7893</v>
      </c>
      <c r="AA8638" t="str" s="42">
        <v>法宝打造获得。成宝核心×1；主材：白华玉髓×1；辅材类别：精血×1；特性材料类别：火行凝华×1。</v>
      </c>
      <c r="AB8638" s="42">
        <v>12421006</v>
      </c>
      <c r="AC8638" s="42" t="s">
        <v>121</v>
      </c>
      <c r="AD8638" s="42">
        <v>0</v>
      </c>
      <c r="AE8638" s="42"/>
      <c r="AF8638" s="42">
        <v>70006</v>
      </c>
      <c r="AG8638" s="42"/>
      <c r="AH8638" s="42">
        <v>3780000</v>
      </c>
      <c r="AI8638" s="42" t="s">
        <v>7668</v>
      </c>
      <c r="AJ8638" s="42" t="s">
        <v>7894</v>
      </c>
      <c r="AK8638" s="42" t="s">
        <v>345</v>
      </c>
      <c r="AL8638" t="s">
        <v>7910</v>
      </c>
    </row>
    <row r="8639" spans="2:38">
      <c r="B8639" s="16" t="n">
        <f>10000000+INDEX(编号表!$B:$B,MATCH(F8639,编号表!$A:$A,0))*100000+INDEX(编号表!$F:$F,MATCH(D8639,编号表!$E:$E,0))*1000+INDEX(编号表!$D:$D,MATCH(E8639,编号表!$C:$C,0))*10000+G8639</f>
        <v>12446059</v>
      </c>
      <c r="C8639" s="42" t="s">
        <v>8623</v>
      </c>
      <c r="D8639" s="42" t="s">
        <v>114</v>
      </c>
      <c r="E8639" s="42" t="s">
        <v>345</v>
      </c>
      <c r="F8639" s="42" t="s">
        <v>7668</v>
      </c>
      <c r="G8639" s="42">
        <v>59</v>
      </c>
      <c r="H8639" s="42"/>
      <c r="I8639" s="42">
        <v>60</v>
      </c>
      <c r="J8639" s="42" t="str">
        <f t="shared" si="143"/>
        <v>大类_道品元婴法宝</v>
      </c>
      <c r="K8639" s="42" t="s">
        <v>6624</v>
      </c>
      <c r="L8639" s="42"/>
      <c r="M8639" s="42" t="s">
        <v>7668</v>
      </c>
      <c r="N8639" s="42"/>
      <c r="O8639" s="42">
        <v>0</v>
      </c>
      <c r="P8639" s="42" t="b">
        <v>1</v>
      </c>
      <c r="Q8639" s="42"/>
      <c r="R8639" s="42" t="b">
        <v>0</v>
      </c>
      <c r="S8639" s="42">
        <v>1</v>
      </c>
      <c r="T8639" s="42" t="s">
        <v>91</v>
      </c>
      <c r="U8639" s="42">
        <v>999</v>
      </c>
      <c r="V8639" s="42" t="s">
        <v>7669</v>
      </c>
      <c r="W8639" s="42">
        <v>46059</v>
      </c>
      <c r="X8639" s="42"/>
      <c r="Y8639" s="42" t="s">
        <v>7912</v>
      </c>
      <c r="Z8639" s="42" t="s">
        <v>7893</v>
      </c>
      <c r="AA8639" t="str" s="42">
        <v>法宝打造获得。成宝核心×1；主材：白华玉髓×1；辅材类别：精血×1；特性材料类别：土行凝华×1。</v>
      </c>
      <c r="AB8639" s="42">
        <v>12421006</v>
      </c>
      <c r="AC8639" s="42" t="s">
        <v>121</v>
      </c>
      <c r="AD8639" s="42">
        <v>0</v>
      </c>
      <c r="AE8639" s="42"/>
      <c r="AF8639" s="42">
        <v>70006</v>
      </c>
      <c r="AG8639" s="42"/>
      <c r="AH8639" s="42">
        <v>3780000</v>
      </c>
      <c r="AI8639" s="42" t="s">
        <v>7668</v>
      </c>
      <c r="AJ8639" s="42" t="s">
        <v>7894</v>
      </c>
      <c r="AK8639" s="42" t="s">
        <v>345</v>
      </c>
      <c r="AL8639" t="s">
        <v>7914</v>
      </c>
    </row>
    <row r="8640" spans="2:38">
      <c r="B8640" s="16" t="n">
        <f>10000000+INDEX(编号表!$B:$B,MATCH(F8640,编号表!$A:$A,0))*100000+INDEX(编号表!$F:$F,MATCH(D8640,编号表!$E:$E,0))*1000+INDEX(编号表!$D:$D,MATCH(E8640,编号表!$C:$C,0))*10000+G8640</f>
        <v>12446060</v>
      </c>
      <c r="C8640" s="42" t="s">
        <v>8625</v>
      </c>
      <c r="D8640" s="42" t="s">
        <v>114</v>
      </c>
      <c r="E8640" s="42" t="s">
        <v>345</v>
      </c>
      <c r="F8640" s="42" t="s">
        <v>7668</v>
      </c>
      <c r="G8640" s="42">
        <v>60</v>
      </c>
      <c r="H8640" s="42"/>
      <c r="I8640" s="42">
        <v>60</v>
      </c>
      <c r="J8640" s="42" t="str">
        <f t="shared" si="143"/>
        <v>大类_道品元婴法宝</v>
      </c>
      <c r="K8640" s="42" t="s">
        <v>6624</v>
      </c>
      <c r="L8640" s="42"/>
      <c r="M8640" s="42" t="s">
        <v>7668</v>
      </c>
      <c r="N8640" s="42"/>
      <c r="O8640" s="42">
        <v>0</v>
      </c>
      <c r="P8640" s="42" t="b">
        <v>1</v>
      </c>
      <c r="Q8640" s="42"/>
      <c r="R8640" s="42" t="b">
        <v>0</v>
      </c>
      <c r="S8640" s="42">
        <v>1</v>
      </c>
      <c r="T8640" s="42" t="s">
        <v>91</v>
      </c>
      <c r="U8640" s="42">
        <v>999</v>
      </c>
      <c r="V8640" s="42" t="s">
        <v>7669</v>
      </c>
      <c r="W8640" s="42">
        <v>46060</v>
      </c>
      <c r="X8640" s="42"/>
      <c r="Y8640" s="42" t="s">
        <v>7916</v>
      </c>
      <c r="Z8640" s="42" t="s">
        <v>7893</v>
      </c>
      <c r="AA8640" t="str" s="42">
        <v>法宝打造获得。成宝核心×1；主材：白华玉髓×1；辅材类别：石乳×1；特性材料类别：灵木灵核×1。</v>
      </c>
      <c r="AB8640" s="42">
        <v>12421006</v>
      </c>
      <c r="AC8640" s="42" t="s">
        <v>121</v>
      </c>
      <c r="AD8640" s="42">
        <v>0</v>
      </c>
      <c r="AE8640" s="42"/>
      <c r="AF8640" s="42">
        <v>70006</v>
      </c>
      <c r="AG8640" s="42"/>
      <c r="AH8640" s="42">
        <v>3780000</v>
      </c>
      <c r="AI8640" s="42" t="s">
        <v>7668</v>
      </c>
      <c r="AJ8640" s="42" t="s">
        <v>7894</v>
      </c>
      <c r="AK8640" s="42" t="s">
        <v>345</v>
      </c>
      <c r="AL8640" t="s">
        <v>7918</v>
      </c>
    </row>
    <row r="8641" spans="2:38">
      <c r="B8641" s="16" t="n">
        <f>10000000+INDEX(编号表!$B:$B,MATCH(F8641,编号表!$A:$A,0))*100000+INDEX(编号表!$F:$F,MATCH(D8641,编号表!$E:$E,0))*1000+INDEX(编号表!$D:$D,MATCH(E8641,编号表!$C:$C,0))*10000+G8641</f>
        <v>12446061</v>
      </c>
      <c r="C8641" s="42" t="s">
        <v>8627</v>
      </c>
      <c r="D8641" s="42" t="s">
        <v>114</v>
      </c>
      <c r="E8641" s="42" t="s">
        <v>345</v>
      </c>
      <c r="F8641" s="42" t="s">
        <v>7668</v>
      </c>
      <c r="G8641" s="42">
        <v>61</v>
      </c>
      <c r="H8641" s="42"/>
      <c r="I8641" s="42">
        <v>60</v>
      </c>
      <c r="J8641" s="42" t="str">
        <f t="shared" si="143"/>
        <v>大类_道品元婴法宝</v>
      </c>
      <c r="K8641" s="42" t="s">
        <v>6624</v>
      </c>
      <c r="L8641" s="42"/>
      <c r="M8641" s="42" t="s">
        <v>7668</v>
      </c>
      <c r="N8641" s="42"/>
      <c r="O8641" s="42">
        <v>0</v>
      </c>
      <c r="P8641" s="42" t="b">
        <v>1</v>
      </c>
      <c r="Q8641" s="42"/>
      <c r="R8641" s="42" t="b">
        <v>0</v>
      </c>
      <c r="S8641" s="42">
        <v>1</v>
      </c>
      <c r="T8641" s="42" t="s">
        <v>91</v>
      </c>
      <c r="U8641" s="42">
        <v>999</v>
      </c>
      <c r="V8641" s="42" t="s">
        <v>7669</v>
      </c>
      <c r="W8641" s="42">
        <v>46061</v>
      </c>
      <c r="X8641" s="42"/>
      <c r="Y8641" s="42" t="s">
        <v>7920</v>
      </c>
      <c r="Z8641" s="42" t="s">
        <v>7893</v>
      </c>
      <c r="AA8641" t="str" s="42">
        <v>法宝打造获得。成宝核心×1；主材：白华玉髓×1；辅材类别：石乳×1；特性材料类别：金行凝华×1。</v>
      </c>
      <c r="AB8641" s="42">
        <v>12421006</v>
      </c>
      <c r="AC8641" s="42" t="s">
        <v>121</v>
      </c>
      <c r="AD8641" s="42">
        <v>0</v>
      </c>
      <c r="AE8641" s="42"/>
      <c r="AF8641" s="42">
        <v>70006</v>
      </c>
      <c r="AG8641" s="42"/>
      <c r="AH8641" s="42">
        <v>3780000</v>
      </c>
      <c r="AI8641" s="42" t="s">
        <v>7668</v>
      </c>
      <c r="AJ8641" s="42" t="s">
        <v>7894</v>
      </c>
      <c r="AK8641" s="42" t="s">
        <v>345</v>
      </c>
      <c r="AL8641" t="s">
        <v>7922</v>
      </c>
    </row>
    <row r="8642" spans="2:38">
      <c r="B8642" s="16" t="n">
        <f>10000000+INDEX(编号表!$B:$B,MATCH(F8642,编号表!$A:$A,0))*100000+INDEX(编号表!$F:$F,MATCH(D8642,编号表!$E:$E,0))*1000+INDEX(编号表!$D:$D,MATCH(E8642,编号表!$C:$C,0))*10000+G8642</f>
        <v>12446062</v>
      </c>
      <c r="C8642" s="42" t="s">
        <v>8629</v>
      </c>
      <c r="D8642" s="42" t="s">
        <v>114</v>
      </c>
      <c r="E8642" s="42" t="s">
        <v>345</v>
      </c>
      <c r="F8642" s="42" t="s">
        <v>7668</v>
      </c>
      <c r="G8642" s="42">
        <v>62</v>
      </c>
      <c r="H8642" s="42"/>
      <c r="I8642" s="42">
        <v>60</v>
      </c>
      <c r="J8642" s="42" t="str">
        <f t="shared" si="143"/>
        <v>大类_道品元婴法宝</v>
      </c>
      <c r="K8642" s="42" t="s">
        <v>6624</v>
      </c>
      <c r="L8642" s="42"/>
      <c r="M8642" s="42" t="s">
        <v>7668</v>
      </c>
      <c r="N8642" s="42"/>
      <c r="O8642" s="42">
        <v>0</v>
      </c>
      <c r="P8642" s="42" t="b">
        <v>1</v>
      </c>
      <c r="Q8642" s="42"/>
      <c r="R8642" s="42" t="b">
        <v>0</v>
      </c>
      <c r="S8642" s="42">
        <v>1</v>
      </c>
      <c r="T8642" s="42" t="s">
        <v>91</v>
      </c>
      <c r="U8642" s="42">
        <v>999</v>
      </c>
      <c r="V8642" s="42" t="s">
        <v>7669</v>
      </c>
      <c r="W8642" s="42">
        <v>46062</v>
      </c>
      <c r="X8642" s="42"/>
      <c r="Y8642" s="42" t="s">
        <v>7924</v>
      </c>
      <c r="Z8642" s="42" t="s">
        <v>7893</v>
      </c>
      <c r="AA8642" t="str" s="42">
        <v>法宝打造获得。成宝核心×1；主材：白华玉髓×1；辅材类别：石乳×1；特性材料类别：木行凝华×1。</v>
      </c>
      <c r="AB8642" s="42">
        <v>12421006</v>
      </c>
      <c r="AC8642" s="42" t="s">
        <v>121</v>
      </c>
      <c r="AD8642" s="42">
        <v>0</v>
      </c>
      <c r="AE8642" s="42"/>
      <c r="AF8642" s="42">
        <v>70006</v>
      </c>
      <c r="AG8642" s="42"/>
      <c r="AH8642" s="42">
        <v>3780000</v>
      </c>
      <c r="AI8642" s="42" t="s">
        <v>7668</v>
      </c>
      <c r="AJ8642" s="42" t="s">
        <v>7894</v>
      </c>
      <c r="AK8642" s="42" t="s">
        <v>345</v>
      </c>
      <c r="AL8642" t="s">
        <v>7926</v>
      </c>
    </row>
    <row r="8643" spans="2:38">
      <c r="B8643" s="16" t="n">
        <f>10000000+INDEX(编号表!$B:$B,MATCH(F8643,编号表!$A:$A,0))*100000+INDEX(编号表!$F:$F,MATCH(D8643,编号表!$E:$E,0))*1000+INDEX(编号表!$D:$D,MATCH(E8643,编号表!$C:$C,0))*10000+G8643</f>
        <v>12446063</v>
      </c>
      <c r="C8643" s="42" t="s">
        <v>8631</v>
      </c>
      <c r="D8643" s="42" t="s">
        <v>114</v>
      </c>
      <c r="E8643" s="42" t="s">
        <v>345</v>
      </c>
      <c r="F8643" s="42" t="s">
        <v>7668</v>
      </c>
      <c r="G8643" s="42">
        <v>63</v>
      </c>
      <c r="H8643" s="42"/>
      <c r="I8643" s="42">
        <v>60</v>
      </c>
      <c r="J8643" s="42" t="str">
        <f t="shared" si="143"/>
        <v>大类_道品元婴法宝</v>
      </c>
      <c r="K8643" s="42" t="s">
        <v>6624</v>
      </c>
      <c r="L8643" s="42"/>
      <c r="M8643" s="42" t="s">
        <v>7668</v>
      </c>
      <c r="N8643" s="42"/>
      <c r="O8643" s="42">
        <v>0</v>
      </c>
      <c r="P8643" s="42" t="b">
        <v>1</v>
      </c>
      <c r="Q8643" s="42"/>
      <c r="R8643" s="42" t="b">
        <v>0</v>
      </c>
      <c r="S8643" s="42">
        <v>1</v>
      </c>
      <c r="T8643" s="42" t="s">
        <v>91</v>
      </c>
      <c r="U8643" s="42">
        <v>999</v>
      </c>
      <c r="V8643" s="42" t="s">
        <v>7669</v>
      </c>
      <c r="W8643" s="42">
        <v>46063</v>
      </c>
      <c r="X8643" s="42"/>
      <c r="Y8643" s="42" t="s">
        <v>7928</v>
      </c>
      <c r="Z8643" s="42" t="s">
        <v>7893</v>
      </c>
      <c r="AA8643" t="str" s="42">
        <v>法宝打造获得。成宝核心×1；主材：白华玉髓×1；辅材类别：石乳×1；特性材料类别：水行凝华×1。</v>
      </c>
      <c r="AB8643" s="42">
        <v>12421006</v>
      </c>
      <c r="AC8643" s="42" t="s">
        <v>121</v>
      </c>
      <c r="AD8643" s="42">
        <v>0</v>
      </c>
      <c r="AE8643" s="42"/>
      <c r="AF8643" s="42">
        <v>70006</v>
      </c>
      <c r="AG8643" s="42"/>
      <c r="AH8643" s="42">
        <v>3780000</v>
      </c>
      <c r="AI8643" s="42" t="s">
        <v>7668</v>
      </c>
      <c r="AJ8643" s="42" t="s">
        <v>7894</v>
      </c>
      <c r="AK8643" s="42" t="s">
        <v>345</v>
      </c>
      <c r="AL8643" t="s">
        <v>7930</v>
      </c>
    </row>
    <row r="8644" spans="2:38">
      <c r="B8644" s="16" t="n">
        <f>10000000+INDEX(编号表!$B:$B,MATCH(F8644,编号表!$A:$A,0))*100000+INDEX(编号表!$F:$F,MATCH(D8644,编号表!$E:$E,0))*1000+INDEX(编号表!$D:$D,MATCH(E8644,编号表!$C:$C,0))*10000+G8644</f>
        <v>12446064</v>
      </c>
      <c r="C8644" s="42" t="s">
        <v>8633</v>
      </c>
      <c r="D8644" s="42" t="s">
        <v>114</v>
      </c>
      <c r="E8644" s="42" t="s">
        <v>345</v>
      </c>
      <c r="F8644" s="42" t="s">
        <v>7668</v>
      </c>
      <c r="G8644" s="42">
        <v>64</v>
      </c>
      <c r="H8644" s="42"/>
      <c r="I8644" s="42">
        <v>60</v>
      </c>
      <c r="J8644" s="42" t="str">
        <f t="shared" si="143"/>
        <v>大类_道品元婴法宝</v>
      </c>
      <c r="K8644" s="42" t="s">
        <v>6624</v>
      </c>
      <c r="L8644" s="42"/>
      <c r="M8644" s="42" t="s">
        <v>7668</v>
      </c>
      <c r="N8644" s="42"/>
      <c r="O8644" s="42">
        <v>0</v>
      </c>
      <c r="P8644" s="42" t="b">
        <v>1</v>
      </c>
      <c r="Q8644" s="42"/>
      <c r="R8644" s="42" t="b">
        <v>0</v>
      </c>
      <c r="S8644" s="42">
        <v>1</v>
      </c>
      <c r="T8644" s="42" t="s">
        <v>91</v>
      </c>
      <c r="U8644" s="42">
        <v>999</v>
      </c>
      <c r="V8644" s="42" t="s">
        <v>7669</v>
      </c>
      <c r="W8644" s="42">
        <v>46064</v>
      </c>
      <c r="X8644" s="42"/>
      <c r="Y8644" s="42" t="s">
        <v>7932</v>
      </c>
      <c r="Z8644" s="42" t="s">
        <v>7893</v>
      </c>
      <c r="AA8644" t="str" s="42">
        <v>法宝打造获得。成宝核心×1；主材：白华玉髓×1；辅材类别：石乳×1；特性材料类别：火行凝华×1。</v>
      </c>
      <c r="AB8644" s="42">
        <v>12421006</v>
      </c>
      <c r="AC8644" s="42" t="s">
        <v>121</v>
      </c>
      <c r="AD8644" s="42">
        <v>0</v>
      </c>
      <c r="AE8644" s="42"/>
      <c r="AF8644" s="42">
        <v>70006</v>
      </c>
      <c r="AG8644" s="42"/>
      <c r="AH8644" s="42">
        <v>3780000</v>
      </c>
      <c r="AI8644" s="42" t="s">
        <v>7668</v>
      </c>
      <c r="AJ8644" s="42" t="s">
        <v>7894</v>
      </c>
      <c r="AK8644" s="42" t="s">
        <v>345</v>
      </c>
      <c r="AL8644" t="s">
        <v>7934</v>
      </c>
    </row>
    <row r="8645" spans="2:38">
      <c r="B8645" s="16" t="n">
        <f>10000000+INDEX(编号表!$B:$B,MATCH(F8645,编号表!$A:$A,0))*100000+INDEX(编号表!$F:$F,MATCH(D8645,编号表!$E:$E,0))*1000+INDEX(编号表!$D:$D,MATCH(E8645,编号表!$C:$C,0))*10000+G8645</f>
        <v>12446065</v>
      </c>
      <c r="C8645" s="42" t="s">
        <v>8635</v>
      </c>
      <c r="D8645" s="42" t="s">
        <v>114</v>
      </c>
      <c r="E8645" s="42" t="s">
        <v>345</v>
      </c>
      <c r="F8645" s="42" t="s">
        <v>7668</v>
      </c>
      <c r="G8645" s="42">
        <v>65</v>
      </c>
      <c r="H8645" s="42"/>
      <c r="I8645" s="42">
        <v>60</v>
      </c>
      <c r="J8645" s="42" t="str">
        <f t="shared" si="143"/>
        <v>大类_道品元婴法宝</v>
      </c>
      <c r="K8645" s="42" t="s">
        <v>6624</v>
      </c>
      <c r="L8645" s="42"/>
      <c r="M8645" s="42" t="s">
        <v>7668</v>
      </c>
      <c r="N8645" s="42"/>
      <c r="O8645" s="42">
        <v>0</v>
      </c>
      <c r="P8645" s="42" t="b">
        <v>1</v>
      </c>
      <c r="Q8645" s="42"/>
      <c r="R8645" s="42" t="b">
        <v>0</v>
      </c>
      <c r="S8645" s="42">
        <v>1</v>
      </c>
      <c r="T8645" s="42" t="s">
        <v>91</v>
      </c>
      <c r="U8645" s="42">
        <v>999</v>
      </c>
      <c r="V8645" s="42" t="s">
        <v>7669</v>
      </c>
      <c r="W8645" s="42">
        <v>46065</v>
      </c>
      <c r="X8645" s="42"/>
      <c r="Y8645" s="42" t="s">
        <v>7936</v>
      </c>
      <c r="Z8645" s="42" t="s">
        <v>7893</v>
      </c>
      <c r="AA8645" t="str" s="42">
        <v>法宝打造获得。成宝核心×1；主材：白华玉髓×1；辅材类别：石乳×1；特性材料类别：土行凝华×1。</v>
      </c>
      <c r="AB8645" s="42">
        <v>12421006</v>
      </c>
      <c r="AC8645" s="42" t="s">
        <v>121</v>
      </c>
      <c r="AD8645" s="42">
        <v>0</v>
      </c>
      <c r="AE8645" s="42"/>
      <c r="AF8645" s="42">
        <v>70006</v>
      </c>
      <c r="AG8645" s="42"/>
      <c r="AH8645" s="42">
        <v>3780000</v>
      </c>
      <c r="AI8645" s="42" t="s">
        <v>7668</v>
      </c>
      <c r="AJ8645" s="42" t="s">
        <v>7894</v>
      </c>
      <c r="AK8645" s="42" t="s">
        <v>345</v>
      </c>
      <c r="AL8645" t="s">
        <v>7938</v>
      </c>
    </row>
    <row r="8646" spans="2:38">
      <c r="B8646" s="16" t="n">
        <f>10000000+INDEX(编号表!$B:$B,MATCH(F8646,编号表!$A:$A,0))*100000+INDEX(编号表!$F:$F,MATCH(D8646,编号表!$E:$E,0))*1000+INDEX(编号表!$D:$D,MATCH(E8646,编号表!$C:$C,0))*10000+G8646</f>
        <v>12446066</v>
      </c>
      <c r="C8646" s="42" t="s">
        <v>8835</v>
      </c>
      <c r="D8646" s="42" t="s">
        <v>114</v>
      </c>
      <c r="E8646" s="42" t="s">
        <v>345</v>
      </c>
      <c r="F8646" s="42" t="s">
        <v>7668</v>
      </c>
      <c r="G8646" s="42">
        <v>66</v>
      </c>
      <c r="H8646" s="42"/>
      <c r="I8646" s="42">
        <v>60</v>
      </c>
      <c r="J8646" s="42" t="str">
        <f t="shared" si="143"/>
        <v>大类_道品元婴法宝</v>
      </c>
      <c r="K8646" s="42" t="s">
        <v>6624</v>
      </c>
      <c r="L8646" s="42"/>
      <c r="M8646" s="42" t="s">
        <v>7668</v>
      </c>
      <c r="N8646" s="42"/>
      <c r="O8646" s="42">
        <v>0</v>
      </c>
      <c r="P8646" s="42" t="b">
        <v>1</v>
      </c>
      <c r="Q8646" s="42"/>
      <c r="R8646" s="42" t="b">
        <v>0</v>
      </c>
      <c r="S8646" s="42">
        <v>1</v>
      </c>
      <c r="T8646" s="42" t="s">
        <v>91</v>
      </c>
      <c r="U8646" s="42">
        <v>999</v>
      </c>
      <c r="V8646" s="42" t="s">
        <v>339</v>
      </c>
      <c r="W8646" s="42">
        <v>2446066</v>
      </c>
      <c r="X8646" s="42"/>
      <c r="Y8646" s="42" t="s">
        <v>7940</v>
      </c>
      <c r="Z8646" s="42" t="s">
        <v>7941</v>
      </c>
      <c r="AA8646" t="str" s="42">
        <v>法宝打造获得。成宝核心×1；主材：青纹玄铁×1；辅材类别：玄砂×1；特性材料类别：金行凝华×1。</v>
      </c>
      <c r="AB8646" s="42">
        <v>12421007</v>
      </c>
      <c r="AC8646" s="42" t="s">
        <v>121</v>
      </c>
      <c r="AD8646" s="42">
        <v>0</v>
      </c>
      <c r="AE8646" s="42"/>
      <c r="AF8646" s="42">
        <v>70006</v>
      </c>
      <c r="AG8646" s="42"/>
      <c r="AH8646" s="42">
        <v>3780000</v>
      </c>
      <c r="AI8646" s="42" t="s">
        <v>7668</v>
      </c>
      <c r="AJ8646" s="42" t="s">
        <v>7943</v>
      </c>
      <c r="AK8646" s="42" t="s">
        <v>345</v>
      </c>
      <c r="AL8646" t="s">
        <v>7944</v>
      </c>
    </row>
    <row r="8647" spans="2:38">
      <c r="B8647" s="16" t="n">
        <f>10000000+INDEX(编号表!$B:$B,MATCH(F8647,编号表!$A:$A,0))*100000+INDEX(编号表!$F:$F,MATCH(D8647,编号表!$E:$E,0))*1000+INDEX(编号表!$D:$D,MATCH(E8647,编号表!$C:$C,0))*10000+G8647</f>
        <v>12446067</v>
      </c>
      <c r="C8647" s="42" t="s">
        <v>8836</v>
      </c>
      <c r="D8647" s="42" t="s">
        <v>114</v>
      </c>
      <c r="E8647" s="42" t="s">
        <v>345</v>
      </c>
      <c r="F8647" s="42" t="s">
        <v>7668</v>
      </c>
      <c r="G8647" s="42">
        <v>67</v>
      </c>
      <c r="H8647" s="42"/>
      <c r="I8647" s="42">
        <v>60</v>
      </c>
      <c r="J8647" s="42" t="str">
        <f t="shared" si="143"/>
        <v>大类_道品元婴法宝</v>
      </c>
      <c r="K8647" s="42" t="s">
        <v>6624</v>
      </c>
      <c r="L8647" s="42"/>
      <c r="M8647" s="42" t="s">
        <v>7668</v>
      </c>
      <c r="N8647" s="42"/>
      <c r="O8647" s="42">
        <v>0</v>
      </c>
      <c r="P8647" s="42" t="b">
        <v>1</v>
      </c>
      <c r="Q8647" s="42"/>
      <c r="R8647" s="42" t="b">
        <v>0</v>
      </c>
      <c r="S8647" s="42">
        <v>1</v>
      </c>
      <c r="T8647" s="42" t="s">
        <v>91</v>
      </c>
      <c r="U8647" s="42">
        <v>999</v>
      </c>
      <c r="V8647" s="42" t="s">
        <v>339</v>
      </c>
      <c r="W8647" s="42">
        <v>2446067</v>
      </c>
      <c r="X8647" s="42"/>
      <c r="Y8647" s="42" t="s">
        <v>7946</v>
      </c>
      <c r="Z8647" s="42" t="s">
        <v>7941</v>
      </c>
      <c r="AA8647" t="str" s="42">
        <v>法宝打造获得。成宝核心×1；主材：青纹玄铁×1；辅材类别：玄砂×1；特性材料类别：木行凝华×1。</v>
      </c>
      <c r="AB8647" s="42">
        <v>12421007</v>
      </c>
      <c r="AC8647" s="42" t="s">
        <v>121</v>
      </c>
      <c r="AD8647" s="42">
        <v>0</v>
      </c>
      <c r="AE8647" s="42"/>
      <c r="AF8647" s="42">
        <v>70006</v>
      </c>
      <c r="AG8647" s="42"/>
      <c r="AH8647" s="42">
        <v>3780000</v>
      </c>
      <c r="AI8647" s="42" t="s">
        <v>7668</v>
      </c>
      <c r="AJ8647" s="42" t="s">
        <v>7943</v>
      </c>
      <c r="AK8647" s="42" t="s">
        <v>345</v>
      </c>
      <c r="AL8647" t="s">
        <v>7948</v>
      </c>
    </row>
    <row r="8648" spans="2:38">
      <c r="B8648" s="16" t="n">
        <f>10000000+INDEX(编号表!$B:$B,MATCH(F8648,编号表!$A:$A,0))*100000+INDEX(编号表!$F:$F,MATCH(D8648,编号表!$E:$E,0))*1000+INDEX(编号表!$D:$D,MATCH(E8648,编号表!$C:$C,0))*10000+G8648</f>
        <v>12446068</v>
      </c>
      <c r="C8648" s="42" t="s">
        <v>8837</v>
      </c>
      <c r="D8648" s="42" t="s">
        <v>114</v>
      </c>
      <c r="E8648" s="42" t="s">
        <v>345</v>
      </c>
      <c r="F8648" s="42" t="s">
        <v>7668</v>
      </c>
      <c r="G8648" s="42">
        <v>68</v>
      </c>
      <c r="H8648" s="42"/>
      <c r="I8648" s="42">
        <v>60</v>
      </c>
      <c r="J8648" s="42" t="str">
        <f t="shared" si="143"/>
        <v>大类_道品元婴法宝</v>
      </c>
      <c r="K8648" s="42" t="s">
        <v>6624</v>
      </c>
      <c r="L8648" s="42"/>
      <c r="M8648" s="42" t="s">
        <v>7668</v>
      </c>
      <c r="N8648" s="42"/>
      <c r="O8648" s="42">
        <v>0</v>
      </c>
      <c r="P8648" s="42" t="b">
        <v>1</v>
      </c>
      <c r="Q8648" s="42"/>
      <c r="R8648" s="42" t="b">
        <v>0</v>
      </c>
      <c r="S8648" s="42">
        <v>1</v>
      </c>
      <c r="T8648" s="42" t="s">
        <v>91</v>
      </c>
      <c r="U8648" s="42">
        <v>999</v>
      </c>
      <c r="V8648" s="42" t="s">
        <v>339</v>
      </c>
      <c r="W8648" s="42">
        <v>2446068</v>
      </c>
      <c r="X8648" s="42"/>
      <c r="Y8648" s="42" t="s">
        <v>7950</v>
      </c>
      <c r="Z8648" s="42" t="s">
        <v>7941</v>
      </c>
      <c r="AA8648" t="str" s="42">
        <v>法宝打造获得。成宝核心×1；主材：青纹玄铁×1；辅材类别：玄砂×1；特性材料类别：水行凝华×1。</v>
      </c>
      <c r="AB8648" s="42">
        <v>12421007</v>
      </c>
      <c r="AC8648" s="42" t="s">
        <v>121</v>
      </c>
      <c r="AD8648" s="42">
        <v>0</v>
      </c>
      <c r="AE8648" s="42"/>
      <c r="AF8648" s="42">
        <v>70006</v>
      </c>
      <c r="AG8648" s="42"/>
      <c r="AH8648" s="42">
        <v>3780000</v>
      </c>
      <c r="AI8648" s="42" t="s">
        <v>7668</v>
      </c>
      <c r="AJ8648" s="42" t="s">
        <v>7943</v>
      </c>
      <c r="AK8648" s="42" t="s">
        <v>345</v>
      </c>
      <c r="AL8648" t="s">
        <v>7952</v>
      </c>
    </row>
    <row r="8649" spans="2:38">
      <c r="B8649" s="16" t="n">
        <f>10000000+INDEX(编号表!$B:$B,MATCH(F8649,编号表!$A:$A,0))*100000+INDEX(编号表!$F:$F,MATCH(D8649,编号表!$E:$E,0))*1000+INDEX(编号表!$D:$D,MATCH(E8649,编号表!$C:$C,0))*10000+G8649</f>
        <v>12446069</v>
      </c>
      <c r="C8649" s="42" t="s">
        <v>8838</v>
      </c>
      <c r="D8649" s="42" t="s">
        <v>114</v>
      </c>
      <c r="E8649" s="42" t="s">
        <v>345</v>
      </c>
      <c r="F8649" s="42" t="s">
        <v>7668</v>
      </c>
      <c r="G8649" s="42">
        <v>69</v>
      </c>
      <c r="H8649" s="42"/>
      <c r="I8649" s="42">
        <v>60</v>
      </c>
      <c r="J8649" s="42" t="str">
        <f t="shared" si="143"/>
        <v>大类_道品元婴法宝</v>
      </c>
      <c r="K8649" s="42" t="s">
        <v>6624</v>
      </c>
      <c r="L8649" s="42"/>
      <c r="M8649" s="42" t="s">
        <v>7668</v>
      </c>
      <c r="N8649" s="42"/>
      <c r="O8649" s="42">
        <v>0</v>
      </c>
      <c r="P8649" s="42" t="b">
        <v>1</v>
      </c>
      <c r="Q8649" s="42"/>
      <c r="R8649" s="42" t="b">
        <v>0</v>
      </c>
      <c r="S8649" s="42">
        <v>1</v>
      </c>
      <c r="T8649" s="42" t="s">
        <v>91</v>
      </c>
      <c r="U8649" s="42">
        <v>999</v>
      </c>
      <c r="V8649" s="42" t="s">
        <v>339</v>
      </c>
      <c r="W8649" s="42">
        <v>2446069</v>
      </c>
      <c r="X8649" s="42"/>
      <c r="Y8649" s="42" t="s">
        <v>7954</v>
      </c>
      <c r="Z8649" s="42" t="s">
        <v>7941</v>
      </c>
      <c r="AA8649" t="str" s="42">
        <v>法宝打造获得。成宝核心×1；主材：青纹玄铁×1；辅材类别：玄砂×1；特性材料类别：火行凝华×1。</v>
      </c>
      <c r="AB8649" s="42">
        <v>12421007</v>
      </c>
      <c r="AC8649" s="42" t="s">
        <v>121</v>
      </c>
      <c r="AD8649" s="42">
        <v>0</v>
      </c>
      <c r="AE8649" s="42"/>
      <c r="AF8649" s="42">
        <v>70006</v>
      </c>
      <c r="AG8649" s="42"/>
      <c r="AH8649" s="42">
        <v>3780000</v>
      </c>
      <c r="AI8649" s="42" t="s">
        <v>7668</v>
      </c>
      <c r="AJ8649" s="42" t="s">
        <v>7943</v>
      </c>
      <c r="AK8649" s="42" t="s">
        <v>345</v>
      </c>
      <c r="AL8649" t="s">
        <v>7956</v>
      </c>
    </row>
    <row r="8650" spans="2:38">
      <c r="B8650" s="16" t="n">
        <f>10000000+INDEX(编号表!$B:$B,MATCH(F8650,编号表!$A:$A,0))*100000+INDEX(编号表!$F:$F,MATCH(D8650,编号表!$E:$E,0))*1000+INDEX(编号表!$D:$D,MATCH(E8650,编号表!$C:$C,0))*10000+G8650</f>
        <v>12446070</v>
      </c>
      <c r="C8650" s="42" t="s">
        <v>8839</v>
      </c>
      <c r="D8650" s="42" t="s">
        <v>114</v>
      </c>
      <c r="E8650" s="42" t="s">
        <v>345</v>
      </c>
      <c r="F8650" s="42" t="s">
        <v>7668</v>
      </c>
      <c r="G8650" s="42">
        <v>70</v>
      </c>
      <c r="H8650" s="42"/>
      <c r="I8650" s="42">
        <v>60</v>
      </c>
      <c r="J8650" s="42" t="str">
        <f t="shared" si="143"/>
        <v>大类_道品元婴法宝</v>
      </c>
      <c r="K8650" s="42" t="s">
        <v>6624</v>
      </c>
      <c r="L8650" s="42"/>
      <c r="M8650" s="42" t="s">
        <v>7668</v>
      </c>
      <c r="N8650" s="42"/>
      <c r="O8650" s="42">
        <v>0</v>
      </c>
      <c r="P8650" s="42" t="b">
        <v>1</v>
      </c>
      <c r="Q8650" s="42"/>
      <c r="R8650" s="42" t="b">
        <v>0</v>
      </c>
      <c r="S8650" s="42">
        <v>1</v>
      </c>
      <c r="T8650" s="42" t="s">
        <v>91</v>
      </c>
      <c r="U8650" s="42">
        <v>999</v>
      </c>
      <c r="V8650" s="42" t="s">
        <v>339</v>
      </c>
      <c r="W8650" s="42">
        <v>2446070</v>
      </c>
      <c r="X8650" s="42"/>
      <c r="Y8650" s="42" t="s">
        <v>7958</v>
      </c>
      <c r="Z8650" s="42" t="s">
        <v>7941</v>
      </c>
      <c r="AA8650" t="str" s="42">
        <v>法宝打造获得。成宝核心×1；主材：青纹玄铁×1；辅材类别：玄砂×1；特性材料类别：土行凝华×1。</v>
      </c>
      <c r="AB8650" s="42">
        <v>12421007</v>
      </c>
      <c r="AC8650" s="42" t="s">
        <v>121</v>
      </c>
      <c r="AD8650" s="42">
        <v>0</v>
      </c>
      <c r="AE8650" s="42"/>
      <c r="AF8650" s="42">
        <v>70006</v>
      </c>
      <c r="AG8650" s="42"/>
      <c r="AH8650" s="42">
        <v>3780000</v>
      </c>
      <c r="AI8650" s="42" t="s">
        <v>7668</v>
      </c>
      <c r="AJ8650" s="42" t="s">
        <v>7943</v>
      </c>
      <c r="AK8650" s="42" t="s">
        <v>345</v>
      </c>
      <c r="AL8650" t="s">
        <v>7960</v>
      </c>
    </row>
    <row r="8651" spans="2:38">
      <c r="B8651" s="16" t="n">
        <f>10000000+INDEX(编号表!$B:$B,MATCH(F8651,编号表!$A:$A,0))*100000+INDEX(编号表!$F:$F,MATCH(D8651,编号表!$E:$E,0))*1000+INDEX(编号表!$D:$D,MATCH(E8651,编号表!$C:$C,0))*10000+G8651</f>
        <v>12446071</v>
      </c>
      <c r="C8651" s="42" t="s">
        <v>8840</v>
      </c>
      <c r="D8651" s="42" t="s">
        <v>114</v>
      </c>
      <c r="E8651" s="42" t="s">
        <v>345</v>
      </c>
      <c r="F8651" s="42" t="s">
        <v>7668</v>
      </c>
      <c r="G8651" s="42">
        <v>71</v>
      </c>
      <c r="H8651" s="42"/>
      <c r="I8651" s="42">
        <v>60</v>
      </c>
      <c r="J8651" s="42" t="str">
        <f t="shared" si="143"/>
        <v>大类_道品元婴法宝</v>
      </c>
      <c r="K8651" s="42" t="s">
        <v>6624</v>
      </c>
      <c r="L8651" s="42"/>
      <c r="M8651" s="42" t="s">
        <v>7668</v>
      </c>
      <c r="N8651" s="42"/>
      <c r="O8651" s="42">
        <v>0</v>
      </c>
      <c r="P8651" s="42" t="b">
        <v>1</v>
      </c>
      <c r="Q8651" s="42"/>
      <c r="R8651" s="42" t="b">
        <v>0</v>
      </c>
      <c r="S8651" s="42">
        <v>1</v>
      </c>
      <c r="T8651" s="42" t="s">
        <v>91</v>
      </c>
      <c r="U8651" s="42">
        <v>999</v>
      </c>
      <c r="V8651" s="42" t="s">
        <v>339</v>
      </c>
      <c r="W8651" s="42">
        <v>2446071</v>
      </c>
      <c r="X8651" s="42"/>
      <c r="Y8651" s="42" t="s">
        <v>7962</v>
      </c>
      <c r="Z8651" s="42" t="s">
        <v>7941</v>
      </c>
      <c r="AA8651" t="str" s="42">
        <v>法宝打造获得。成宝核心×1；主材：青纹玄铁×1；辅材类别：古炉铜×1；特性材料类别：金行凝华×1。</v>
      </c>
      <c r="AB8651" s="42">
        <v>12421007</v>
      </c>
      <c r="AC8651" s="42" t="s">
        <v>121</v>
      </c>
      <c r="AD8651" s="42">
        <v>0</v>
      </c>
      <c r="AE8651" s="42"/>
      <c r="AF8651" s="42">
        <v>70006</v>
      </c>
      <c r="AG8651" s="42"/>
      <c r="AH8651" s="42">
        <v>3780000</v>
      </c>
      <c r="AI8651" s="42" t="s">
        <v>7668</v>
      </c>
      <c r="AJ8651" s="42" t="s">
        <v>7943</v>
      </c>
      <c r="AK8651" s="42" t="s">
        <v>345</v>
      </c>
      <c r="AL8651" t="s">
        <v>7964</v>
      </c>
    </row>
    <row r="8652" spans="2:38">
      <c r="B8652" s="16" t="n">
        <f>10000000+INDEX(编号表!$B:$B,MATCH(F8652,编号表!$A:$A,0))*100000+INDEX(编号表!$F:$F,MATCH(D8652,编号表!$E:$E,0))*1000+INDEX(编号表!$D:$D,MATCH(E8652,编号表!$C:$C,0))*10000+G8652</f>
        <v>12446072</v>
      </c>
      <c r="C8652" s="42" t="s">
        <v>8841</v>
      </c>
      <c r="D8652" s="42" t="s">
        <v>114</v>
      </c>
      <c r="E8652" s="42" t="s">
        <v>345</v>
      </c>
      <c r="F8652" s="42" t="s">
        <v>7668</v>
      </c>
      <c r="G8652" s="42">
        <v>72</v>
      </c>
      <c r="H8652" s="42"/>
      <c r="I8652" s="42">
        <v>60</v>
      </c>
      <c r="J8652" s="42" t="str">
        <f t="shared" si="143"/>
        <v>大类_道品元婴法宝</v>
      </c>
      <c r="K8652" s="42" t="s">
        <v>6624</v>
      </c>
      <c r="L8652" s="42"/>
      <c r="M8652" s="42" t="s">
        <v>7668</v>
      </c>
      <c r="N8652" s="42"/>
      <c r="O8652" s="42">
        <v>0</v>
      </c>
      <c r="P8652" s="42" t="b">
        <v>1</v>
      </c>
      <c r="Q8652" s="42"/>
      <c r="R8652" s="42" t="b">
        <v>0</v>
      </c>
      <c r="S8652" s="42">
        <v>1</v>
      </c>
      <c r="T8652" s="42" t="s">
        <v>91</v>
      </c>
      <c r="U8652" s="42">
        <v>999</v>
      </c>
      <c r="V8652" s="42" t="s">
        <v>339</v>
      </c>
      <c r="W8652" s="42">
        <v>2446072</v>
      </c>
      <c r="X8652" s="42"/>
      <c r="Y8652" s="42" t="s">
        <v>7966</v>
      </c>
      <c r="Z8652" s="42" t="s">
        <v>7941</v>
      </c>
      <c r="AA8652" t="str" s="42">
        <v>法宝打造获得。成宝核心×1；主材：青纹玄铁×1；辅材类别：古炉铜×1；特性材料类别：木行凝华×1。</v>
      </c>
      <c r="AB8652" s="42">
        <v>12421007</v>
      </c>
      <c r="AC8652" s="42" t="s">
        <v>121</v>
      </c>
      <c r="AD8652" s="42">
        <v>0</v>
      </c>
      <c r="AE8652" s="42"/>
      <c r="AF8652" s="42">
        <v>70006</v>
      </c>
      <c r="AG8652" s="42"/>
      <c r="AH8652" s="42">
        <v>3780000</v>
      </c>
      <c r="AI8652" s="42" t="s">
        <v>7668</v>
      </c>
      <c r="AJ8652" s="42" t="s">
        <v>7943</v>
      </c>
      <c r="AK8652" s="42" t="s">
        <v>345</v>
      </c>
      <c r="AL8652" t="s">
        <v>7968</v>
      </c>
    </row>
    <row r="8653" spans="2:38">
      <c r="B8653" s="16" t="n">
        <f>10000000+INDEX(编号表!$B:$B,MATCH(F8653,编号表!$A:$A,0))*100000+INDEX(编号表!$F:$F,MATCH(D8653,编号表!$E:$E,0))*1000+INDEX(编号表!$D:$D,MATCH(E8653,编号表!$C:$C,0))*10000+G8653</f>
        <v>12446073</v>
      </c>
      <c r="C8653" s="42" t="s">
        <v>8842</v>
      </c>
      <c r="D8653" s="42" t="s">
        <v>114</v>
      </c>
      <c r="E8653" s="42" t="s">
        <v>345</v>
      </c>
      <c r="F8653" s="42" t="s">
        <v>7668</v>
      </c>
      <c r="G8653" s="42">
        <v>73</v>
      </c>
      <c r="H8653" s="42"/>
      <c r="I8653" s="42">
        <v>60</v>
      </c>
      <c r="J8653" s="42" t="str">
        <f t="shared" si="143"/>
        <v>大类_道品元婴法宝</v>
      </c>
      <c r="K8653" s="42" t="s">
        <v>6624</v>
      </c>
      <c r="L8653" s="42"/>
      <c r="M8653" s="42" t="s">
        <v>7668</v>
      </c>
      <c r="N8653" s="42"/>
      <c r="O8653" s="42">
        <v>0</v>
      </c>
      <c r="P8653" s="42" t="b">
        <v>1</v>
      </c>
      <c r="Q8653" s="42"/>
      <c r="R8653" s="42" t="b">
        <v>0</v>
      </c>
      <c r="S8653" s="42">
        <v>1</v>
      </c>
      <c r="T8653" s="42" t="s">
        <v>91</v>
      </c>
      <c r="U8653" s="42">
        <v>999</v>
      </c>
      <c r="V8653" s="42" t="s">
        <v>339</v>
      </c>
      <c r="W8653" s="42">
        <v>2446073</v>
      </c>
      <c r="X8653" s="42"/>
      <c r="Y8653" s="42" t="s">
        <v>7970</v>
      </c>
      <c r="Z8653" s="42" t="s">
        <v>7941</v>
      </c>
      <c r="AA8653" t="str" s="42">
        <v>法宝打造获得。成宝核心×1；主材：青纹玄铁×1；辅材类别：古炉铜×1；特性材料类别：水行凝华×1。</v>
      </c>
      <c r="AB8653" s="42">
        <v>12421007</v>
      </c>
      <c r="AC8653" s="42" t="s">
        <v>121</v>
      </c>
      <c r="AD8653" s="42">
        <v>0</v>
      </c>
      <c r="AE8653" s="42"/>
      <c r="AF8653" s="42">
        <v>70006</v>
      </c>
      <c r="AG8653" s="42"/>
      <c r="AH8653" s="42">
        <v>3780000</v>
      </c>
      <c r="AI8653" s="42" t="s">
        <v>7668</v>
      </c>
      <c r="AJ8653" s="42" t="s">
        <v>7943</v>
      </c>
      <c r="AK8653" s="42" t="s">
        <v>345</v>
      </c>
      <c r="AL8653" t="s">
        <v>7972</v>
      </c>
    </row>
    <row r="8654" spans="2:38">
      <c r="B8654" s="16" t="n">
        <f>10000000+INDEX(编号表!$B:$B,MATCH(F8654,编号表!$A:$A,0))*100000+INDEX(编号表!$F:$F,MATCH(D8654,编号表!$E:$E,0))*1000+INDEX(编号表!$D:$D,MATCH(E8654,编号表!$C:$C,0))*10000+G8654</f>
        <v>12446074</v>
      </c>
      <c r="C8654" s="42" t="s">
        <v>8843</v>
      </c>
      <c r="D8654" s="42" t="s">
        <v>114</v>
      </c>
      <c r="E8654" s="42" t="s">
        <v>345</v>
      </c>
      <c r="F8654" s="42" t="s">
        <v>7668</v>
      </c>
      <c r="G8654" s="42">
        <v>74</v>
      </c>
      <c r="H8654" s="42"/>
      <c r="I8654" s="42">
        <v>60</v>
      </c>
      <c r="J8654" s="42" t="str">
        <f t="shared" ref="J8654:J8717" si="144">"大类_"&amp;D8654&amp;E8654&amp;F8654</f>
        <v>大类_道品元婴法宝</v>
      </c>
      <c r="K8654" s="42" t="s">
        <v>6624</v>
      </c>
      <c r="L8654" s="42"/>
      <c r="M8654" s="42" t="s">
        <v>7668</v>
      </c>
      <c r="N8654" s="42"/>
      <c r="O8654" s="42">
        <v>0</v>
      </c>
      <c r="P8654" s="42" t="b">
        <v>1</v>
      </c>
      <c r="Q8654" s="42"/>
      <c r="R8654" s="42" t="b">
        <v>0</v>
      </c>
      <c r="S8654" s="42">
        <v>1</v>
      </c>
      <c r="T8654" s="42" t="s">
        <v>91</v>
      </c>
      <c r="U8654" s="42">
        <v>999</v>
      </c>
      <c r="V8654" s="42" t="s">
        <v>339</v>
      </c>
      <c r="W8654" s="42">
        <v>2446074</v>
      </c>
      <c r="X8654" s="42"/>
      <c r="Y8654" s="42" t="s">
        <v>7974</v>
      </c>
      <c r="Z8654" s="42" t="s">
        <v>7941</v>
      </c>
      <c r="AA8654" t="str" s="42">
        <v>法宝打造获得。成宝核心×1；主材：青纹玄铁×1；辅材类别：古炉铜×1；特性材料类别：火行凝华×1。</v>
      </c>
      <c r="AB8654" s="42">
        <v>12421007</v>
      </c>
      <c r="AC8654" s="42" t="s">
        <v>121</v>
      </c>
      <c r="AD8654" s="42">
        <v>0</v>
      </c>
      <c r="AE8654" s="42"/>
      <c r="AF8654" s="42">
        <v>70006</v>
      </c>
      <c r="AG8654" s="42"/>
      <c r="AH8654" s="42">
        <v>3780000</v>
      </c>
      <c r="AI8654" s="42" t="s">
        <v>7668</v>
      </c>
      <c r="AJ8654" s="42" t="s">
        <v>7943</v>
      </c>
      <c r="AK8654" s="42" t="s">
        <v>345</v>
      </c>
      <c r="AL8654" t="s">
        <v>7976</v>
      </c>
    </row>
    <row r="8655" spans="2:38">
      <c r="B8655" s="16" t="n">
        <f>10000000+INDEX(编号表!$B:$B,MATCH(F8655,编号表!$A:$A,0))*100000+INDEX(编号表!$F:$F,MATCH(D8655,编号表!$E:$E,0))*1000+INDEX(编号表!$D:$D,MATCH(E8655,编号表!$C:$C,0))*10000+G8655</f>
        <v>12446075</v>
      </c>
      <c r="C8655" s="42" t="s">
        <v>8844</v>
      </c>
      <c r="D8655" s="42" t="s">
        <v>114</v>
      </c>
      <c r="E8655" s="42" t="s">
        <v>345</v>
      </c>
      <c r="F8655" s="42" t="s">
        <v>7668</v>
      </c>
      <c r="G8655" s="42">
        <v>75</v>
      </c>
      <c r="H8655" s="42"/>
      <c r="I8655" s="42">
        <v>60</v>
      </c>
      <c r="J8655" s="42" t="str">
        <f t="shared" si="144"/>
        <v>大类_道品元婴法宝</v>
      </c>
      <c r="K8655" s="42" t="s">
        <v>6624</v>
      </c>
      <c r="L8655" s="42"/>
      <c r="M8655" s="42" t="s">
        <v>7668</v>
      </c>
      <c r="N8655" s="42"/>
      <c r="O8655" s="42">
        <v>0</v>
      </c>
      <c r="P8655" s="42" t="b">
        <v>1</v>
      </c>
      <c r="Q8655" s="42"/>
      <c r="R8655" s="42" t="b">
        <v>0</v>
      </c>
      <c r="S8655" s="42">
        <v>1</v>
      </c>
      <c r="T8655" s="42" t="s">
        <v>91</v>
      </c>
      <c r="U8655" s="42">
        <v>999</v>
      </c>
      <c r="V8655" s="42" t="s">
        <v>339</v>
      </c>
      <c r="W8655" s="42">
        <v>2446075</v>
      </c>
      <c r="X8655" s="42"/>
      <c r="Y8655" s="42" t="s">
        <v>7978</v>
      </c>
      <c r="Z8655" s="42" t="s">
        <v>7941</v>
      </c>
      <c r="AA8655" t="str" s="42">
        <v>法宝打造获得。成宝核心×1；主材：青纹玄铁×1；辅材类别：古炉铜×1；特性材料类别：土行凝华×1。</v>
      </c>
      <c r="AB8655" s="42">
        <v>12421007</v>
      </c>
      <c r="AC8655" s="42" t="s">
        <v>121</v>
      </c>
      <c r="AD8655" s="42">
        <v>0</v>
      </c>
      <c r="AE8655" s="42"/>
      <c r="AF8655" s="42">
        <v>70006</v>
      </c>
      <c r="AG8655" s="42"/>
      <c r="AH8655" s="42">
        <v>3780000</v>
      </c>
      <c r="AI8655" s="42" t="s">
        <v>7668</v>
      </c>
      <c r="AJ8655" s="42" t="s">
        <v>7943</v>
      </c>
      <c r="AK8655" s="42" t="s">
        <v>345</v>
      </c>
      <c r="AL8655" t="s">
        <v>7980</v>
      </c>
    </row>
    <row r="8656" spans="2:38">
      <c r="B8656" s="16" t="n">
        <f>10000000+INDEX(编号表!$B:$B,MATCH(F8656,编号表!$A:$A,0))*100000+INDEX(编号表!$F:$F,MATCH(D8656,编号表!$E:$E,0))*1000+INDEX(编号表!$D:$D,MATCH(E8656,编号表!$C:$C,0))*10000+G8656</f>
        <v>12446076</v>
      </c>
      <c r="C8656" s="42" t="s">
        <v>8845</v>
      </c>
      <c r="D8656" s="42" t="s">
        <v>114</v>
      </c>
      <c r="E8656" s="42" t="s">
        <v>345</v>
      </c>
      <c r="F8656" s="42" t="s">
        <v>7668</v>
      </c>
      <c r="G8656" s="42">
        <v>76</v>
      </c>
      <c r="H8656" s="42"/>
      <c r="I8656" s="42">
        <v>60</v>
      </c>
      <c r="J8656" s="42" t="str">
        <f t="shared" si="144"/>
        <v>大类_道品元婴法宝</v>
      </c>
      <c r="K8656" s="42" t="s">
        <v>6624</v>
      </c>
      <c r="L8656" s="42"/>
      <c r="M8656" s="42" t="s">
        <v>7668</v>
      </c>
      <c r="N8656" s="42"/>
      <c r="O8656" s="42">
        <v>0</v>
      </c>
      <c r="P8656" s="42" t="b">
        <v>1</v>
      </c>
      <c r="Q8656" s="42"/>
      <c r="R8656" s="42" t="b">
        <v>0</v>
      </c>
      <c r="S8656" s="42">
        <v>1</v>
      </c>
      <c r="T8656" s="42" t="s">
        <v>91</v>
      </c>
      <c r="U8656" s="42">
        <v>999</v>
      </c>
      <c r="V8656" s="42" t="s">
        <v>339</v>
      </c>
      <c r="W8656" s="42">
        <v>2446076</v>
      </c>
      <c r="X8656" s="42"/>
      <c r="Y8656" s="42" t="s">
        <v>7982</v>
      </c>
      <c r="Z8656" s="42" t="s">
        <v>7941</v>
      </c>
      <c r="AA8656" t="str" s="42">
        <v>法宝打造获得。成宝核心×1；主材：青纹玄铁×1；辅材类别：石乳×1；特性材料类别：金行凝华×1。</v>
      </c>
      <c r="AB8656" s="42">
        <v>12421007</v>
      </c>
      <c r="AC8656" s="42" t="s">
        <v>121</v>
      </c>
      <c r="AD8656" s="42">
        <v>0</v>
      </c>
      <c r="AE8656" s="42"/>
      <c r="AF8656" s="42">
        <v>70006</v>
      </c>
      <c r="AG8656" s="42"/>
      <c r="AH8656" s="42">
        <v>3780000</v>
      </c>
      <c r="AI8656" s="42" t="s">
        <v>7668</v>
      </c>
      <c r="AJ8656" s="42" t="s">
        <v>7943</v>
      </c>
      <c r="AK8656" s="42" t="s">
        <v>345</v>
      </c>
      <c r="AL8656" t="s">
        <v>7984</v>
      </c>
    </row>
    <row r="8657" spans="2:38">
      <c r="B8657" s="16" t="n">
        <f>10000000+INDEX(编号表!$B:$B,MATCH(F8657,编号表!$A:$A,0))*100000+INDEX(编号表!$F:$F,MATCH(D8657,编号表!$E:$E,0))*1000+INDEX(编号表!$D:$D,MATCH(E8657,编号表!$C:$C,0))*10000+G8657</f>
        <v>12446077</v>
      </c>
      <c r="C8657" s="42" t="s">
        <v>8846</v>
      </c>
      <c r="D8657" s="42" t="s">
        <v>114</v>
      </c>
      <c r="E8657" s="42" t="s">
        <v>345</v>
      </c>
      <c r="F8657" s="42" t="s">
        <v>7668</v>
      </c>
      <c r="G8657" s="42">
        <v>77</v>
      </c>
      <c r="H8657" s="42"/>
      <c r="I8657" s="42">
        <v>60</v>
      </c>
      <c r="J8657" s="42" t="str">
        <f t="shared" si="144"/>
        <v>大类_道品元婴法宝</v>
      </c>
      <c r="K8657" s="42" t="s">
        <v>6624</v>
      </c>
      <c r="L8657" s="42"/>
      <c r="M8657" s="42" t="s">
        <v>7668</v>
      </c>
      <c r="N8657" s="42"/>
      <c r="O8657" s="42">
        <v>0</v>
      </c>
      <c r="P8657" s="42" t="b">
        <v>1</v>
      </c>
      <c r="Q8657" s="42"/>
      <c r="R8657" s="42" t="b">
        <v>0</v>
      </c>
      <c r="S8657" s="42">
        <v>1</v>
      </c>
      <c r="T8657" s="42" t="s">
        <v>91</v>
      </c>
      <c r="U8657" s="42">
        <v>999</v>
      </c>
      <c r="V8657" s="42" t="s">
        <v>339</v>
      </c>
      <c r="W8657" s="42">
        <v>2446077</v>
      </c>
      <c r="X8657" s="42"/>
      <c r="Y8657" s="42" t="s">
        <v>7986</v>
      </c>
      <c r="Z8657" s="42" t="s">
        <v>7941</v>
      </c>
      <c r="AA8657" t="str" s="42">
        <v>法宝打造获得。成宝核心×1；主材：青纹玄铁×1；辅材类别：石乳×1；特性材料类别：木行凝华×1。</v>
      </c>
      <c r="AB8657" s="42">
        <v>12421007</v>
      </c>
      <c r="AC8657" s="42" t="s">
        <v>121</v>
      </c>
      <c r="AD8657" s="42">
        <v>0</v>
      </c>
      <c r="AE8657" s="42"/>
      <c r="AF8657" s="42">
        <v>70006</v>
      </c>
      <c r="AG8657" s="42"/>
      <c r="AH8657" s="42">
        <v>3780000</v>
      </c>
      <c r="AI8657" s="42" t="s">
        <v>7668</v>
      </c>
      <c r="AJ8657" s="42" t="s">
        <v>7943</v>
      </c>
      <c r="AK8657" s="42" t="s">
        <v>345</v>
      </c>
      <c r="AL8657" t="s">
        <v>7988</v>
      </c>
    </row>
    <row r="8658" spans="2:38">
      <c r="B8658" s="16" t="n">
        <f>10000000+INDEX(编号表!$B:$B,MATCH(F8658,编号表!$A:$A,0))*100000+INDEX(编号表!$F:$F,MATCH(D8658,编号表!$E:$E,0))*1000+INDEX(编号表!$D:$D,MATCH(E8658,编号表!$C:$C,0))*10000+G8658</f>
        <v>12446078</v>
      </c>
      <c r="C8658" s="42" t="s">
        <v>8847</v>
      </c>
      <c r="D8658" s="42" t="s">
        <v>114</v>
      </c>
      <c r="E8658" s="42" t="s">
        <v>345</v>
      </c>
      <c r="F8658" s="42" t="s">
        <v>7668</v>
      </c>
      <c r="G8658" s="42">
        <v>78</v>
      </c>
      <c r="H8658" s="42"/>
      <c r="I8658" s="42">
        <v>60</v>
      </c>
      <c r="J8658" s="42" t="str">
        <f t="shared" si="144"/>
        <v>大类_道品元婴法宝</v>
      </c>
      <c r="K8658" s="42" t="s">
        <v>6624</v>
      </c>
      <c r="L8658" s="42"/>
      <c r="M8658" s="42" t="s">
        <v>7668</v>
      </c>
      <c r="N8658" s="42"/>
      <c r="O8658" s="42">
        <v>0</v>
      </c>
      <c r="P8658" s="42" t="b">
        <v>1</v>
      </c>
      <c r="Q8658" s="42"/>
      <c r="R8658" s="42" t="b">
        <v>0</v>
      </c>
      <c r="S8658" s="42">
        <v>1</v>
      </c>
      <c r="T8658" s="42" t="s">
        <v>91</v>
      </c>
      <c r="U8658" s="42">
        <v>999</v>
      </c>
      <c r="V8658" s="42" t="s">
        <v>339</v>
      </c>
      <c r="W8658" s="42">
        <v>2446078</v>
      </c>
      <c r="X8658" s="42"/>
      <c r="Y8658" s="42" t="s">
        <v>7990</v>
      </c>
      <c r="Z8658" s="42" t="s">
        <v>7941</v>
      </c>
      <c r="AA8658" t="str" s="42">
        <v>法宝打造获得。成宝核心×1；主材：青纹玄铁×1；辅材类别：石乳×1；特性材料类别：水行凝华×1。</v>
      </c>
      <c r="AB8658" s="42">
        <v>12421007</v>
      </c>
      <c r="AC8658" s="42" t="s">
        <v>121</v>
      </c>
      <c r="AD8658" s="42">
        <v>0</v>
      </c>
      <c r="AE8658" s="42"/>
      <c r="AF8658" s="42">
        <v>70006</v>
      </c>
      <c r="AG8658" s="42"/>
      <c r="AH8658" s="42">
        <v>3780000</v>
      </c>
      <c r="AI8658" s="42" t="s">
        <v>7668</v>
      </c>
      <c r="AJ8658" s="42" t="s">
        <v>7943</v>
      </c>
      <c r="AK8658" s="42" t="s">
        <v>345</v>
      </c>
      <c r="AL8658" t="s">
        <v>7992</v>
      </c>
    </row>
    <row r="8659" spans="2:38">
      <c r="B8659" s="16" t="n">
        <f>10000000+INDEX(编号表!$B:$B,MATCH(F8659,编号表!$A:$A,0))*100000+INDEX(编号表!$F:$F,MATCH(D8659,编号表!$E:$E,0))*1000+INDEX(编号表!$D:$D,MATCH(E8659,编号表!$C:$C,0))*10000+G8659</f>
        <v>12446079</v>
      </c>
      <c r="C8659" s="42" t="s">
        <v>8848</v>
      </c>
      <c r="D8659" s="42" t="s">
        <v>114</v>
      </c>
      <c r="E8659" s="42" t="s">
        <v>345</v>
      </c>
      <c r="F8659" s="42" t="s">
        <v>7668</v>
      </c>
      <c r="G8659" s="42">
        <v>79</v>
      </c>
      <c r="H8659" s="42"/>
      <c r="I8659" s="42">
        <v>60</v>
      </c>
      <c r="J8659" s="42" t="str">
        <f t="shared" si="144"/>
        <v>大类_道品元婴法宝</v>
      </c>
      <c r="K8659" s="42" t="s">
        <v>6624</v>
      </c>
      <c r="L8659" s="42"/>
      <c r="M8659" s="42" t="s">
        <v>7668</v>
      </c>
      <c r="N8659" s="42"/>
      <c r="O8659" s="42">
        <v>0</v>
      </c>
      <c r="P8659" s="42" t="b">
        <v>1</v>
      </c>
      <c r="Q8659" s="42"/>
      <c r="R8659" s="42" t="b">
        <v>0</v>
      </c>
      <c r="S8659" s="42">
        <v>1</v>
      </c>
      <c r="T8659" s="42" t="s">
        <v>91</v>
      </c>
      <c r="U8659" s="42">
        <v>999</v>
      </c>
      <c r="V8659" s="42" t="s">
        <v>339</v>
      </c>
      <c r="W8659" s="42">
        <v>2446079</v>
      </c>
      <c r="X8659" s="42"/>
      <c r="Y8659" s="42" t="s">
        <v>7994</v>
      </c>
      <c r="Z8659" s="42" t="s">
        <v>7941</v>
      </c>
      <c r="AA8659" t="str" s="42">
        <v>法宝打造获得。成宝核心×1；主材：青纹玄铁×1；辅材类别：石乳×1；特性材料类别：火行凝华×1。</v>
      </c>
      <c r="AB8659" s="42">
        <v>12421007</v>
      </c>
      <c r="AC8659" s="42" t="s">
        <v>121</v>
      </c>
      <c r="AD8659" s="42">
        <v>0</v>
      </c>
      <c r="AE8659" s="42"/>
      <c r="AF8659" s="42">
        <v>70006</v>
      </c>
      <c r="AG8659" s="42"/>
      <c r="AH8659" s="42">
        <v>3780000</v>
      </c>
      <c r="AI8659" s="42" t="s">
        <v>7668</v>
      </c>
      <c r="AJ8659" s="42" t="s">
        <v>7943</v>
      </c>
      <c r="AK8659" s="42" t="s">
        <v>345</v>
      </c>
      <c r="AL8659" t="s">
        <v>7996</v>
      </c>
    </row>
    <row r="8660" spans="2:38">
      <c r="B8660" s="16" t="n">
        <f>10000000+INDEX(编号表!$B:$B,MATCH(F8660,编号表!$A:$A,0))*100000+INDEX(编号表!$F:$F,MATCH(D8660,编号表!$E:$E,0))*1000+INDEX(编号表!$D:$D,MATCH(E8660,编号表!$C:$C,0))*10000+G8660</f>
        <v>12446080</v>
      </c>
      <c r="C8660" s="42" t="s">
        <v>8849</v>
      </c>
      <c r="D8660" s="42" t="s">
        <v>114</v>
      </c>
      <c r="E8660" s="42" t="s">
        <v>345</v>
      </c>
      <c r="F8660" s="42" t="s">
        <v>7668</v>
      </c>
      <c r="G8660" s="42">
        <v>80</v>
      </c>
      <c r="H8660" s="42"/>
      <c r="I8660" s="42">
        <v>60</v>
      </c>
      <c r="J8660" s="42" t="str">
        <f t="shared" si="144"/>
        <v>大类_道品元婴法宝</v>
      </c>
      <c r="K8660" s="42" t="s">
        <v>6624</v>
      </c>
      <c r="L8660" s="42"/>
      <c r="M8660" s="42" t="s">
        <v>7668</v>
      </c>
      <c r="N8660" s="42"/>
      <c r="O8660" s="42">
        <v>0</v>
      </c>
      <c r="P8660" s="42" t="b">
        <v>1</v>
      </c>
      <c r="Q8660" s="42"/>
      <c r="R8660" s="42" t="b">
        <v>0</v>
      </c>
      <c r="S8660" s="42">
        <v>1</v>
      </c>
      <c r="T8660" s="42" t="s">
        <v>91</v>
      </c>
      <c r="U8660" s="42">
        <v>999</v>
      </c>
      <c r="V8660" s="42" t="s">
        <v>339</v>
      </c>
      <c r="W8660" s="42">
        <v>2446080</v>
      </c>
      <c r="X8660" s="42"/>
      <c r="Y8660" s="42" t="s">
        <v>7998</v>
      </c>
      <c r="Z8660" s="42" t="s">
        <v>7941</v>
      </c>
      <c r="AA8660" t="str" s="42">
        <v>法宝打造获得。成宝核心×1；主材：青纹玄铁×1；辅材类别：石乳×1；特性材料类别：土行凝华×1。</v>
      </c>
      <c r="AB8660" s="42">
        <v>12421007</v>
      </c>
      <c r="AC8660" s="42" t="s">
        <v>121</v>
      </c>
      <c r="AD8660" s="42">
        <v>0</v>
      </c>
      <c r="AE8660" s="42"/>
      <c r="AF8660" s="42">
        <v>70006</v>
      </c>
      <c r="AG8660" s="42"/>
      <c r="AH8660" s="42">
        <v>3780000</v>
      </c>
      <c r="AI8660" s="42" t="s">
        <v>7668</v>
      </c>
      <c r="AJ8660" s="42" t="s">
        <v>7943</v>
      </c>
      <c r="AK8660" s="42" t="s">
        <v>345</v>
      </c>
      <c r="AL8660" t="s">
        <v>8000</v>
      </c>
    </row>
    <row r="8661" spans="2:38">
      <c r="B8661" s="16" t="n">
        <f>10000000+INDEX(编号表!$B:$B,MATCH(F8661,编号表!$A:$A,0))*100000+INDEX(编号表!$F:$F,MATCH(D8661,编号表!$E:$E,0))*1000+INDEX(编号表!$D:$D,MATCH(E8661,编号表!$C:$C,0))*10000+G8661</f>
        <v>12446081</v>
      </c>
      <c r="C8661" s="42" t="s">
        <v>8667</v>
      </c>
      <c r="D8661" s="42" t="s">
        <v>114</v>
      </c>
      <c r="E8661" s="42" t="s">
        <v>345</v>
      </c>
      <c r="F8661" s="42" t="s">
        <v>7668</v>
      </c>
      <c r="G8661" s="42">
        <v>81</v>
      </c>
      <c r="H8661" s="42"/>
      <c r="I8661" s="42">
        <v>60</v>
      </c>
      <c r="J8661" s="42" t="str">
        <f t="shared" si="144"/>
        <v>大类_道品元婴法宝</v>
      </c>
      <c r="K8661" s="42" t="s">
        <v>6624</v>
      </c>
      <c r="L8661" s="42"/>
      <c r="M8661" s="42" t="s">
        <v>7668</v>
      </c>
      <c r="N8661" s="42"/>
      <c r="O8661" s="42">
        <v>0</v>
      </c>
      <c r="P8661" s="42" t="b">
        <v>1</v>
      </c>
      <c r="Q8661" s="42"/>
      <c r="R8661" s="42" t="b">
        <v>0</v>
      </c>
      <c r="S8661" s="42">
        <v>1</v>
      </c>
      <c r="T8661" s="42" t="s">
        <v>91</v>
      </c>
      <c r="U8661" s="42">
        <v>999</v>
      </c>
      <c r="V8661" s="42" t="s">
        <v>7669</v>
      </c>
      <c r="W8661" s="42">
        <v>46081</v>
      </c>
      <c r="X8661" s="42"/>
      <c r="Y8661" s="42" t="s">
        <v>8002</v>
      </c>
      <c r="Z8661" s="42" t="s">
        <v>8003</v>
      </c>
      <c r="AA8661" t="str" s="42">
        <v>法宝打造获得。成宝核心×1；主材：青纹玄铁×1；辅材类别：古炉铜×1；特性材料类别：土行凝华×1。</v>
      </c>
      <c r="AB8661" s="42">
        <v>12421008</v>
      </c>
      <c r="AC8661" s="42" t="s">
        <v>121</v>
      </c>
      <c r="AD8661" s="42">
        <v>0</v>
      </c>
      <c r="AE8661" s="42"/>
      <c r="AF8661" s="42">
        <v>70006</v>
      </c>
      <c r="AG8661" s="42"/>
      <c r="AH8661" s="42">
        <v>3780000</v>
      </c>
      <c r="AI8661" s="42" t="s">
        <v>7668</v>
      </c>
      <c r="AJ8661" s="42" t="s">
        <v>8005</v>
      </c>
      <c r="AK8661" s="42" t="s">
        <v>345</v>
      </c>
      <c r="AL8661" t="s">
        <v>8006</v>
      </c>
    </row>
    <row r="8662" spans="2:38">
      <c r="B8662" s="16" t="n">
        <f>10000000+INDEX(编号表!$B:$B,MATCH(F8662,编号表!$A:$A,0))*100000+INDEX(编号表!$F:$F,MATCH(D8662,编号表!$E:$E,0))*1000+INDEX(编号表!$D:$D,MATCH(E8662,编号表!$C:$C,0))*10000+G8662</f>
        <v>12446082</v>
      </c>
      <c r="C8662" s="42" t="s">
        <v>8669</v>
      </c>
      <c r="D8662" s="42" t="s">
        <v>114</v>
      </c>
      <c r="E8662" s="42" t="s">
        <v>345</v>
      </c>
      <c r="F8662" s="42" t="s">
        <v>7668</v>
      </c>
      <c r="G8662" s="42">
        <v>82</v>
      </c>
      <c r="H8662" s="42"/>
      <c r="I8662" s="42">
        <v>60</v>
      </c>
      <c r="J8662" s="42" t="str">
        <f t="shared" si="144"/>
        <v>大类_道品元婴法宝</v>
      </c>
      <c r="K8662" s="42" t="s">
        <v>6624</v>
      </c>
      <c r="L8662" s="42"/>
      <c r="M8662" s="42" t="s">
        <v>7668</v>
      </c>
      <c r="N8662" s="42"/>
      <c r="O8662" s="42">
        <v>0</v>
      </c>
      <c r="P8662" s="42" t="b">
        <v>1</v>
      </c>
      <c r="Q8662" s="42"/>
      <c r="R8662" s="42" t="b">
        <v>0</v>
      </c>
      <c r="S8662" s="42">
        <v>1</v>
      </c>
      <c r="T8662" s="42" t="s">
        <v>91</v>
      </c>
      <c r="U8662" s="42">
        <v>999</v>
      </c>
      <c r="V8662" s="42" t="s">
        <v>7669</v>
      </c>
      <c r="W8662" s="42">
        <v>46082</v>
      </c>
      <c r="X8662" s="42"/>
      <c r="Y8662" s="42" t="s">
        <v>8008</v>
      </c>
      <c r="Z8662" s="42" t="s">
        <v>8009</v>
      </c>
      <c r="AA8662" t="str" s="42">
        <v>法宝打造获得。成宝核心×1；主材：百载灵木芯×1；辅材类别：细毫×1；特性材料类别：金行凝华×1。</v>
      </c>
      <c r="AB8662" s="42">
        <v>12421009</v>
      </c>
      <c r="AC8662" s="42" t="s">
        <v>121</v>
      </c>
      <c r="AD8662" s="42">
        <v>0</v>
      </c>
      <c r="AE8662" s="42"/>
      <c r="AF8662" s="42">
        <v>70006</v>
      </c>
      <c r="AG8662" s="42"/>
      <c r="AH8662" s="42">
        <v>3780000</v>
      </c>
      <c r="AI8662" s="42" t="s">
        <v>7668</v>
      </c>
      <c r="AJ8662" s="42" t="s">
        <v>8011</v>
      </c>
      <c r="AK8662" s="42" t="s">
        <v>345</v>
      </c>
      <c r="AL8662" t="s">
        <v>8012</v>
      </c>
    </row>
    <row r="8663" spans="2:38">
      <c r="B8663" s="16" t="n">
        <f>10000000+INDEX(编号表!$B:$B,MATCH(F8663,编号表!$A:$A,0))*100000+INDEX(编号表!$F:$F,MATCH(D8663,编号表!$E:$E,0))*1000+INDEX(编号表!$D:$D,MATCH(E8663,编号表!$C:$C,0))*10000+G8663</f>
        <v>12446083</v>
      </c>
      <c r="C8663" s="42" t="s">
        <v>8671</v>
      </c>
      <c r="D8663" s="42" t="s">
        <v>114</v>
      </c>
      <c r="E8663" s="42" t="s">
        <v>345</v>
      </c>
      <c r="F8663" s="42" t="s">
        <v>7668</v>
      </c>
      <c r="G8663" s="42">
        <v>83</v>
      </c>
      <c r="H8663" s="42"/>
      <c r="I8663" s="42">
        <v>60</v>
      </c>
      <c r="J8663" s="42" t="str">
        <f t="shared" si="144"/>
        <v>大类_道品元婴法宝</v>
      </c>
      <c r="K8663" s="42" t="s">
        <v>6624</v>
      </c>
      <c r="L8663" s="42"/>
      <c r="M8663" s="42" t="s">
        <v>7668</v>
      </c>
      <c r="N8663" s="42"/>
      <c r="O8663" s="42">
        <v>0</v>
      </c>
      <c r="P8663" s="42" t="b">
        <v>1</v>
      </c>
      <c r="Q8663" s="42"/>
      <c r="R8663" s="42" t="b">
        <v>0</v>
      </c>
      <c r="S8663" s="42">
        <v>1</v>
      </c>
      <c r="T8663" s="42" t="s">
        <v>91</v>
      </c>
      <c r="U8663" s="42">
        <v>999</v>
      </c>
      <c r="V8663" s="42" t="s">
        <v>7669</v>
      </c>
      <c r="W8663" s="42">
        <v>46083</v>
      </c>
      <c r="X8663" s="42"/>
      <c r="Y8663" s="42" t="s">
        <v>8014</v>
      </c>
      <c r="Z8663" s="42" t="s">
        <v>8009</v>
      </c>
      <c r="AA8663" t="str" s="42">
        <v>法宝打造获得。成宝核心×1；主材：百载灵木芯×1；辅材类别：细毫×1；特性材料类别：水行凝华×1。</v>
      </c>
      <c r="AB8663" s="42">
        <v>12421009</v>
      </c>
      <c r="AC8663" s="42" t="s">
        <v>121</v>
      </c>
      <c r="AD8663" s="42">
        <v>0</v>
      </c>
      <c r="AE8663" s="42"/>
      <c r="AF8663" s="42">
        <v>70006</v>
      </c>
      <c r="AG8663" s="42"/>
      <c r="AH8663" s="42">
        <v>3780000</v>
      </c>
      <c r="AI8663" s="42" t="s">
        <v>7668</v>
      </c>
      <c r="AJ8663" s="42" t="s">
        <v>8011</v>
      </c>
      <c r="AK8663" s="42" t="s">
        <v>345</v>
      </c>
      <c r="AL8663" t="s">
        <v>8016</v>
      </c>
    </row>
    <row r="8664" spans="2:38">
      <c r="B8664" s="16" t="n">
        <f>10000000+INDEX(编号表!$B:$B,MATCH(F8664,编号表!$A:$A,0))*100000+INDEX(编号表!$F:$F,MATCH(D8664,编号表!$E:$E,0))*1000+INDEX(编号表!$D:$D,MATCH(E8664,编号表!$C:$C,0))*10000+G8664</f>
        <v>12446084</v>
      </c>
      <c r="C8664" s="42" t="s">
        <v>8673</v>
      </c>
      <c r="D8664" s="42" t="s">
        <v>114</v>
      </c>
      <c r="E8664" s="42" t="s">
        <v>345</v>
      </c>
      <c r="F8664" s="42" t="s">
        <v>7668</v>
      </c>
      <c r="G8664" s="42">
        <v>84</v>
      </c>
      <c r="H8664" s="42"/>
      <c r="I8664" s="42">
        <v>60</v>
      </c>
      <c r="J8664" s="42" t="str">
        <f t="shared" si="144"/>
        <v>大类_道品元婴法宝</v>
      </c>
      <c r="K8664" s="42" t="s">
        <v>6624</v>
      </c>
      <c r="L8664" s="42"/>
      <c r="M8664" s="42" t="s">
        <v>7668</v>
      </c>
      <c r="N8664" s="42"/>
      <c r="O8664" s="42">
        <v>0</v>
      </c>
      <c r="P8664" s="42" t="b">
        <v>1</v>
      </c>
      <c r="Q8664" s="42"/>
      <c r="R8664" s="42" t="b">
        <v>0</v>
      </c>
      <c r="S8664" s="42">
        <v>1</v>
      </c>
      <c r="T8664" s="42" t="s">
        <v>91</v>
      </c>
      <c r="U8664" s="42">
        <v>999</v>
      </c>
      <c r="V8664" s="42" t="s">
        <v>7669</v>
      </c>
      <c r="W8664" s="42">
        <v>46084</v>
      </c>
      <c r="X8664" s="42"/>
      <c r="Y8664" s="42" t="s">
        <v>8018</v>
      </c>
      <c r="Z8664" s="42" t="s">
        <v>8009</v>
      </c>
      <c r="AA8664" t="str" s="42">
        <v>法宝打造获得。成宝核心×1；主材：百载灵木芯×1；辅材类别：细毫×1；特性材料类别：火行凝华×1。</v>
      </c>
      <c r="AB8664" s="42">
        <v>12421009</v>
      </c>
      <c r="AC8664" s="42" t="s">
        <v>121</v>
      </c>
      <c r="AD8664" s="42">
        <v>0</v>
      </c>
      <c r="AE8664" s="42"/>
      <c r="AF8664" s="42">
        <v>70006</v>
      </c>
      <c r="AG8664" s="42"/>
      <c r="AH8664" s="42">
        <v>3780000</v>
      </c>
      <c r="AI8664" s="42" t="s">
        <v>7668</v>
      </c>
      <c r="AJ8664" s="42" t="s">
        <v>8011</v>
      </c>
      <c r="AK8664" s="42" t="s">
        <v>345</v>
      </c>
      <c r="AL8664" t="s">
        <v>8020</v>
      </c>
    </row>
    <row r="8665" spans="2:38">
      <c r="B8665" s="16" t="n">
        <f>10000000+INDEX(编号表!$B:$B,MATCH(F8665,编号表!$A:$A,0))*100000+INDEX(编号表!$F:$F,MATCH(D8665,编号表!$E:$E,0))*1000+INDEX(编号表!$D:$D,MATCH(E8665,编号表!$C:$C,0))*10000+G8665</f>
        <v>12446085</v>
      </c>
      <c r="C8665" s="42" t="s">
        <v>8675</v>
      </c>
      <c r="D8665" s="42" t="s">
        <v>114</v>
      </c>
      <c r="E8665" s="42" t="s">
        <v>345</v>
      </c>
      <c r="F8665" s="42" t="s">
        <v>7668</v>
      </c>
      <c r="G8665" s="42">
        <v>85</v>
      </c>
      <c r="H8665" s="42"/>
      <c r="I8665" s="42">
        <v>60</v>
      </c>
      <c r="J8665" s="42" t="str">
        <f t="shared" si="144"/>
        <v>大类_道品元婴法宝</v>
      </c>
      <c r="K8665" s="42" t="s">
        <v>6624</v>
      </c>
      <c r="L8665" s="42"/>
      <c r="M8665" s="42" t="s">
        <v>7668</v>
      </c>
      <c r="N8665" s="42"/>
      <c r="O8665" s="42">
        <v>0</v>
      </c>
      <c r="P8665" s="42" t="b">
        <v>1</v>
      </c>
      <c r="Q8665" s="42"/>
      <c r="R8665" s="42" t="b">
        <v>0</v>
      </c>
      <c r="S8665" s="42">
        <v>1</v>
      </c>
      <c r="T8665" s="42" t="s">
        <v>91</v>
      </c>
      <c r="U8665" s="42">
        <v>999</v>
      </c>
      <c r="V8665" s="42" t="s">
        <v>7669</v>
      </c>
      <c r="W8665" s="42">
        <v>46085</v>
      </c>
      <c r="X8665" s="42"/>
      <c r="Y8665" s="42" t="s">
        <v>8022</v>
      </c>
      <c r="Z8665" s="42" t="s">
        <v>8009</v>
      </c>
      <c r="AA8665" t="str" s="42">
        <v>法宝打造获得。成宝核心×1；主材：百载灵木芯×1；辅材类别：细毫×1；特性材料类别：土行凝华×1。</v>
      </c>
      <c r="AB8665" s="42">
        <v>12421009</v>
      </c>
      <c r="AC8665" s="42" t="s">
        <v>121</v>
      </c>
      <c r="AD8665" s="42">
        <v>0</v>
      </c>
      <c r="AE8665" s="42"/>
      <c r="AF8665" s="42">
        <v>70006</v>
      </c>
      <c r="AG8665" s="42"/>
      <c r="AH8665" s="42">
        <v>3780000</v>
      </c>
      <c r="AI8665" s="42" t="s">
        <v>7668</v>
      </c>
      <c r="AJ8665" s="42" t="s">
        <v>8011</v>
      </c>
      <c r="AK8665" s="42" t="s">
        <v>345</v>
      </c>
      <c r="AL8665" t="s">
        <v>8024</v>
      </c>
    </row>
    <row r="8666" spans="2:38">
      <c r="B8666" s="16" t="n">
        <f>10000000+INDEX(编号表!$B:$B,MATCH(F8666,编号表!$A:$A,0))*100000+INDEX(编号表!$F:$F,MATCH(D8666,编号表!$E:$E,0))*1000+INDEX(编号表!$D:$D,MATCH(E8666,编号表!$C:$C,0))*10000+G8666</f>
        <v>12446086</v>
      </c>
      <c r="C8666" s="42" t="s">
        <v>8677</v>
      </c>
      <c r="D8666" s="42" t="s">
        <v>114</v>
      </c>
      <c r="E8666" s="42" t="s">
        <v>345</v>
      </c>
      <c r="F8666" s="42" t="s">
        <v>7668</v>
      </c>
      <c r="G8666" s="42">
        <v>86</v>
      </c>
      <c r="H8666" s="42"/>
      <c r="I8666" s="42">
        <v>60</v>
      </c>
      <c r="J8666" s="42" t="str">
        <f t="shared" si="144"/>
        <v>大类_道品元婴法宝</v>
      </c>
      <c r="K8666" s="42" t="s">
        <v>6624</v>
      </c>
      <c r="L8666" s="42"/>
      <c r="M8666" s="42" t="s">
        <v>7668</v>
      </c>
      <c r="N8666" s="42"/>
      <c r="O8666" s="42">
        <v>0</v>
      </c>
      <c r="P8666" s="42" t="b">
        <v>1</v>
      </c>
      <c r="Q8666" s="42"/>
      <c r="R8666" s="42" t="b">
        <v>0</v>
      </c>
      <c r="S8666" s="42">
        <v>1</v>
      </c>
      <c r="T8666" s="42" t="s">
        <v>91</v>
      </c>
      <c r="U8666" s="42">
        <v>999</v>
      </c>
      <c r="V8666" s="42" t="s">
        <v>7669</v>
      </c>
      <c r="W8666" s="42">
        <v>46086</v>
      </c>
      <c r="X8666" s="42"/>
      <c r="Y8666" s="42" t="s">
        <v>8026</v>
      </c>
      <c r="Z8666" s="42" t="s">
        <v>8027</v>
      </c>
      <c r="AA8666" t="str" s="42">
        <v>法宝打造获得。成宝核心×1；主材：百载灵木芯×1；辅材类别：虫蜡×1；特性材料类别：灵兽残识×1。</v>
      </c>
      <c r="AB8666" s="42">
        <v>12421002</v>
      </c>
      <c r="AC8666" s="42" t="s">
        <v>121</v>
      </c>
      <c r="AD8666" s="42">
        <v>0</v>
      </c>
      <c r="AE8666" s="42"/>
      <c r="AF8666" s="42">
        <v>70006</v>
      </c>
      <c r="AG8666" s="42"/>
      <c r="AH8666" s="42">
        <v>3780000</v>
      </c>
      <c r="AI8666" s="42" t="s">
        <v>7668</v>
      </c>
      <c r="AJ8666" s="42" t="s">
        <v>8029</v>
      </c>
      <c r="AK8666" s="42" t="s">
        <v>345</v>
      </c>
      <c r="AL8666" t="s">
        <v>8030</v>
      </c>
    </row>
    <row r="8667" spans="2:38">
      <c r="B8667" s="16" t="n">
        <f>10000000+INDEX(编号表!$B:$B,MATCH(F8667,编号表!$A:$A,0))*100000+INDEX(编号表!$F:$F,MATCH(D8667,编号表!$E:$E,0))*1000+INDEX(编号表!$D:$D,MATCH(E8667,编号表!$C:$C,0))*10000+G8667</f>
        <v>12446087</v>
      </c>
      <c r="C8667" s="42" t="s">
        <v>8679</v>
      </c>
      <c r="D8667" s="42" t="s">
        <v>114</v>
      </c>
      <c r="E8667" s="42" t="s">
        <v>345</v>
      </c>
      <c r="F8667" s="42" t="s">
        <v>7668</v>
      </c>
      <c r="G8667" s="42">
        <v>87</v>
      </c>
      <c r="H8667" s="42"/>
      <c r="I8667" s="42">
        <v>60</v>
      </c>
      <c r="J8667" s="42" t="str">
        <f t="shared" si="144"/>
        <v>大类_道品元婴法宝</v>
      </c>
      <c r="K8667" s="42" t="s">
        <v>6624</v>
      </c>
      <c r="L8667" s="42"/>
      <c r="M8667" s="42" t="s">
        <v>7668</v>
      </c>
      <c r="N8667" s="42"/>
      <c r="O8667" s="42">
        <v>0</v>
      </c>
      <c r="P8667" s="42" t="b">
        <v>1</v>
      </c>
      <c r="Q8667" s="42"/>
      <c r="R8667" s="42" t="b">
        <v>0</v>
      </c>
      <c r="S8667" s="42">
        <v>1</v>
      </c>
      <c r="T8667" s="42" t="s">
        <v>91</v>
      </c>
      <c r="U8667" s="42">
        <v>999</v>
      </c>
      <c r="V8667" s="42" t="s">
        <v>7669</v>
      </c>
      <c r="W8667" s="42">
        <v>46087</v>
      </c>
      <c r="X8667" s="42"/>
      <c r="Y8667" s="42" t="s">
        <v>8032</v>
      </c>
      <c r="Z8667" s="42" t="s">
        <v>8033</v>
      </c>
      <c r="AA8667" t="str" s="42">
        <v>法宝打造获得。成宝核心×1；主材：百载灵蚕丝×1；辅材类别：阵旗灵丝×1；特性材料类别：土行凝华×1。</v>
      </c>
      <c r="AB8667" s="42">
        <v>12421003</v>
      </c>
      <c r="AC8667" s="42" t="s">
        <v>121</v>
      </c>
      <c r="AD8667" s="42">
        <v>0</v>
      </c>
      <c r="AE8667" s="42"/>
      <c r="AF8667" s="42">
        <v>70006</v>
      </c>
      <c r="AG8667" s="42"/>
      <c r="AH8667" s="42">
        <v>3780000</v>
      </c>
      <c r="AI8667" s="42" t="s">
        <v>7668</v>
      </c>
      <c r="AJ8667" s="42" t="s">
        <v>8035</v>
      </c>
      <c r="AK8667" s="42" t="s">
        <v>345</v>
      </c>
      <c r="AL8667" t="s">
        <v>8036</v>
      </c>
    </row>
    <row r="8668" spans="2:38">
      <c r="B8668" s="16" t="n">
        <f>10000000+INDEX(编号表!$B:$B,MATCH(F8668,编号表!$A:$A,0))*100000+INDEX(编号表!$F:$F,MATCH(D8668,编号表!$E:$E,0))*1000+INDEX(编号表!$D:$D,MATCH(E8668,编号表!$C:$C,0))*10000+G8668</f>
        <v>12446088</v>
      </c>
      <c r="C8668" s="42" t="s">
        <v>8681</v>
      </c>
      <c r="D8668" s="42" t="s">
        <v>114</v>
      </c>
      <c r="E8668" s="42" t="s">
        <v>345</v>
      </c>
      <c r="F8668" s="42" t="s">
        <v>7668</v>
      </c>
      <c r="G8668" s="42">
        <v>88</v>
      </c>
      <c r="H8668" s="42"/>
      <c r="I8668" s="42">
        <v>60</v>
      </c>
      <c r="J8668" s="42" t="str">
        <f t="shared" si="144"/>
        <v>大类_道品元婴法宝</v>
      </c>
      <c r="K8668" s="42" t="s">
        <v>6624</v>
      </c>
      <c r="L8668" s="42"/>
      <c r="M8668" s="42" t="s">
        <v>7668</v>
      </c>
      <c r="N8668" s="42"/>
      <c r="O8668" s="42">
        <v>0</v>
      </c>
      <c r="P8668" s="42" t="b">
        <v>1</v>
      </c>
      <c r="Q8668" s="42"/>
      <c r="R8668" s="42" t="b">
        <v>0</v>
      </c>
      <c r="S8668" s="42">
        <v>1</v>
      </c>
      <c r="T8668" s="42" t="s">
        <v>91</v>
      </c>
      <c r="U8668" s="42">
        <v>999</v>
      </c>
      <c r="V8668" s="42" t="s">
        <v>7669</v>
      </c>
      <c r="W8668" s="42">
        <v>46088</v>
      </c>
      <c r="X8668" s="42"/>
      <c r="Y8668" t="str" s="42">
        <v>法宝。持续恢复灵力；完善灵气传导通路，提高每次回灵量；每轮回灵开始时额外恢复一次灵力。</v>
      </c>
      <c r="Z8668" t="str" s="42">
        <v>|cff00FF00“瓶内灵流循环而出，御使时可持续补益灵力，使枯竭之气渐复。”——《周天归元玉章》|r</v>
      </c>
      <c r="AA8668" t="str" s="42">
        <v>法宝打造获得。成宝核心×1；主材：白华玉髓×1；辅材类别：灵竹×1；特性材料类别：妖丹×1。</v>
      </c>
      <c r="AB8668" s="42">
        <v>12421011</v>
      </c>
      <c r="AC8668" s="42" t="s">
        <v>121</v>
      </c>
      <c r="AD8668" s="42">
        <v>0</v>
      </c>
      <c r="AE8668" s="42"/>
      <c r="AF8668" s="42">
        <v>70006</v>
      </c>
      <c r="AG8668" s="42"/>
      <c r="AH8668" s="42">
        <v>3780000</v>
      </c>
      <c r="AI8668" s="42" t="s">
        <v>7668</v>
      </c>
      <c r="AJ8668" s="42" t="s">
        <v>8041</v>
      </c>
      <c r="AK8668" s="42" t="s">
        <v>345</v>
      </c>
      <c r="AL8668" t="s">
        <v>8042</v>
      </c>
    </row>
    <row r="8669" spans="2:38">
      <c r="B8669" s="16" t="n">
        <f>10000000+INDEX(编号表!$B:$B,MATCH(F8669,编号表!$A:$A,0))*100000+INDEX(编号表!$F:$F,MATCH(D8669,编号表!$E:$E,0))*1000+INDEX(编号表!$D:$D,MATCH(E8669,编号表!$C:$C,0))*10000+G8669</f>
        <v>12446089</v>
      </c>
      <c r="C8669" s="42" t="s">
        <v>8683</v>
      </c>
      <c r="D8669" s="42" t="s">
        <v>114</v>
      </c>
      <c r="E8669" s="42" t="s">
        <v>345</v>
      </c>
      <c r="F8669" s="42" t="s">
        <v>7668</v>
      </c>
      <c r="G8669" s="42">
        <v>89</v>
      </c>
      <c r="H8669" s="42"/>
      <c r="I8669" s="42">
        <v>60</v>
      </c>
      <c r="J8669" s="42" t="str">
        <f t="shared" si="144"/>
        <v>大类_道品元婴法宝</v>
      </c>
      <c r="K8669" s="42" t="s">
        <v>6624</v>
      </c>
      <c r="L8669" s="42"/>
      <c r="M8669" s="42" t="s">
        <v>7668</v>
      </c>
      <c r="N8669" s="42"/>
      <c r="O8669" s="42">
        <v>0</v>
      </c>
      <c r="P8669" s="42" t="b">
        <v>1</v>
      </c>
      <c r="Q8669" s="42"/>
      <c r="R8669" s="42" t="b">
        <v>0</v>
      </c>
      <c r="S8669" s="42">
        <v>1</v>
      </c>
      <c r="T8669" s="42" t="s">
        <v>91</v>
      </c>
      <c r="U8669" s="42">
        <v>999</v>
      </c>
      <c r="V8669" s="42" t="s">
        <v>7669</v>
      </c>
      <c r="W8669" s="42">
        <v>46089</v>
      </c>
      <c r="X8669" s="42"/>
      <c r="Y8669" t="str" s="42">
        <v>法宝。持续恢复灵力；完善灵气传导通路，提高每次回灵量；促进灵气流转，缩短回灵间隔。</v>
      </c>
      <c r="Z8669" t="str" s="42">
        <v>|cff00FF00“瓶内灵流循环而出，御使时可持续补益灵力，使枯竭之气渐复。”——《周天归元玉章》|r</v>
      </c>
      <c r="AA8669" t="str" s="42">
        <v>法宝打造获得。成宝核心×1；主材：白华玉髓×1；辅材类别：灵竹×1；特性材料类别：水行凝华×1。</v>
      </c>
      <c r="AB8669" s="42">
        <v>12421011</v>
      </c>
      <c r="AC8669" s="42" t="s">
        <v>121</v>
      </c>
      <c r="AD8669" s="42">
        <v>0</v>
      </c>
      <c r="AE8669" s="42"/>
      <c r="AF8669" s="42">
        <v>70006</v>
      </c>
      <c r="AG8669" s="42"/>
      <c r="AH8669" s="42">
        <v>3780000</v>
      </c>
      <c r="AI8669" s="42" t="s">
        <v>7668</v>
      </c>
      <c r="AJ8669" s="42" t="s">
        <v>8041</v>
      </c>
      <c r="AK8669" s="42" t="s">
        <v>345</v>
      </c>
      <c r="AL8669" t="s">
        <v>8046</v>
      </c>
    </row>
    <row r="8670" spans="2:38">
      <c r="B8670" s="16" t="n">
        <f>10000000+INDEX(编号表!$B:$B,MATCH(F8670,编号表!$A:$A,0))*100000+INDEX(编号表!$F:$F,MATCH(D8670,编号表!$E:$E,0))*1000+INDEX(编号表!$D:$D,MATCH(E8670,编号表!$C:$C,0))*10000+G8670</f>
        <v>12446090</v>
      </c>
      <c r="C8670" s="42" t="s">
        <v>8685</v>
      </c>
      <c r="D8670" s="42" t="s">
        <v>114</v>
      </c>
      <c r="E8670" s="42" t="s">
        <v>345</v>
      </c>
      <c r="F8670" s="42" t="s">
        <v>7668</v>
      </c>
      <c r="G8670" s="42">
        <v>90</v>
      </c>
      <c r="H8670" s="42"/>
      <c r="I8670" s="42">
        <v>60</v>
      </c>
      <c r="J8670" s="42" t="str">
        <f t="shared" si="144"/>
        <v>大类_道品元婴法宝</v>
      </c>
      <c r="K8670" s="42" t="s">
        <v>6624</v>
      </c>
      <c r="L8670" s="42"/>
      <c r="M8670" s="42" t="s">
        <v>7668</v>
      </c>
      <c r="N8670" s="42"/>
      <c r="O8670" s="42">
        <v>0</v>
      </c>
      <c r="P8670" s="42" t="b">
        <v>1</v>
      </c>
      <c r="Q8670" s="42"/>
      <c r="R8670" s="42" t="b">
        <v>0</v>
      </c>
      <c r="S8670" s="42">
        <v>1</v>
      </c>
      <c r="T8670" s="42" t="s">
        <v>91</v>
      </c>
      <c r="U8670" s="42">
        <v>999</v>
      </c>
      <c r="V8670" s="42" t="s">
        <v>7669</v>
      </c>
      <c r="W8670" s="42">
        <v>46090</v>
      </c>
      <c r="X8670" s="42"/>
      <c r="Y8670" t="str" s="42">
        <v>法宝。持续恢复灵力；使灵气流转更连续，缩短回灵间隔；每轮回灵开始时额外恢复一次灵力。</v>
      </c>
      <c r="Z8670" t="str" s="42">
        <v>|cff00FF00“瓶内灵流循环而出，御使时可持续补益灵力，使枯竭之气渐复。”——《周天归元玉章》|r</v>
      </c>
      <c r="AA8670" t="str" s="42">
        <v>法宝打造获得。成宝核心×1；主材：白华玉髓×1；辅材类别：地脉灵液×1；特性材料类别：妖丹×1。</v>
      </c>
      <c r="AB8670" s="42">
        <v>12421011</v>
      </c>
      <c r="AC8670" s="42" t="s">
        <v>121</v>
      </c>
      <c r="AD8670" s="42">
        <v>0</v>
      </c>
      <c r="AE8670" s="42"/>
      <c r="AF8670" s="42">
        <v>70006</v>
      </c>
      <c r="AG8670" s="42"/>
      <c r="AH8670" s="42">
        <v>3780000</v>
      </c>
      <c r="AI8670" s="42" t="s">
        <v>7668</v>
      </c>
      <c r="AJ8670" s="42" t="s">
        <v>8041</v>
      </c>
      <c r="AK8670" s="42" t="s">
        <v>345</v>
      </c>
      <c r="AL8670" t="s">
        <v>8050</v>
      </c>
    </row>
    <row r="8671" spans="2:38">
      <c r="B8671" s="16" t="n">
        <f>10000000+INDEX(编号表!$B:$B,MATCH(F8671,编号表!$A:$A,0))*100000+INDEX(编号表!$F:$F,MATCH(D8671,编号表!$E:$E,0))*1000+INDEX(编号表!$D:$D,MATCH(E8671,编号表!$C:$C,0))*10000+G8671</f>
        <v>12446091</v>
      </c>
      <c r="C8671" s="42" t="s">
        <v>8687</v>
      </c>
      <c r="D8671" s="42" t="s">
        <v>114</v>
      </c>
      <c r="E8671" s="42" t="s">
        <v>345</v>
      </c>
      <c r="F8671" s="42" t="s">
        <v>7668</v>
      </c>
      <c r="G8671" s="42">
        <v>91</v>
      </c>
      <c r="H8671" s="42"/>
      <c r="I8671" s="42">
        <v>60</v>
      </c>
      <c r="J8671" s="42" t="str">
        <f t="shared" si="144"/>
        <v>大类_道品元婴法宝</v>
      </c>
      <c r="K8671" s="42" t="s">
        <v>6624</v>
      </c>
      <c r="L8671" s="42"/>
      <c r="M8671" s="42" t="s">
        <v>7668</v>
      </c>
      <c r="N8671" s="42"/>
      <c r="O8671" s="42">
        <v>0</v>
      </c>
      <c r="P8671" s="42" t="b">
        <v>1</v>
      </c>
      <c r="Q8671" s="42"/>
      <c r="R8671" s="42" t="b">
        <v>0</v>
      </c>
      <c r="S8671" s="42">
        <v>1</v>
      </c>
      <c r="T8671" s="42" t="s">
        <v>91</v>
      </c>
      <c r="U8671" s="42">
        <v>999</v>
      </c>
      <c r="V8671" s="42" t="s">
        <v>7669</v>
      </c>
      <c r="W8671" s="42">
        <v>46091</v>
      </c>
      <c r="X8671" s="42"/>
      <c r="Y8671" t="str" s="42">
        <v>法宝。持续恢复灵力；使灵气流转更连续，缩短回灵间隔；促进灵气流转，缩短回灵间隔。</v>
      </c>
      <c r="Z8671" t="str" s="42">
        <v>|cff00FF00“瓶内灵流循环而出，御使时可持续补益灵力，使枯竭之气渐复。”——《周天归元玉章》|r</v>
      </c>
      <c r="AA8671" t="str" s="42">
        <v>法宝打造获得。成宝核心×1；主材：白华玉髓×1；辅材类别：地脉灵液×1；特性材料类别：水行凝华×1。</v>
      </c>
      <c r="AB8671" s="42">
        <v>12421011</v>
      </c>
      <c r="AC8671" s="42" t="s">
        <v>121</v>
      </c>
      <c r="AD8671" s="42">
        <v>0</v>
      </c>
      <c r="AE8671" s="42"/>
      <c r="AF8671" s="42">
        <v>70006</v>
      </c>
      <c r="AG8671" s="42"/>
      <c r="AH8671" s="42">
        <v>3780000</v>
      </c>
      <c r="AI8671" s="42" t="s">
        <v>7668</v>
      </c>
      <c r="AJ8671" s="42" t="s">
        <v>8041</v>
      </c>
      <c r="AK8671" s="42" t="s">
        <v>345</v>
      </c>
      <c r="AL8671" t="s">
        <v>8054</v>
      </c>
    </row>
    <row r="8672" spans="2:38">
      <c r="B8672" s="16" t="n">
        <f>10000000+INDEX(编号表!$B:$B,MATCH(F8672,编号表!$A:$A,0))*100000+INDEX(编号表!$F:$F,MATCH(D8672,编号表!$E:$E,0))*1000+INDEX(编号表!$D:$D,MATCH(E8672,编号表!$C:$C,0))*10000+G8672</f>
        <v>12446092</v>
      </c>
      <c r="C8672" s="42" t="s">
        <v>8689</v>
      </c>
      <c r="D8672" s="42" t="s">
        <v>114</v>
      </c>
      <c r="E8672" s="42" t="s">
        <v>345</v>
      </c>
      <c r="F8672" s="42" t="s">
        <v>7668</v>
      </c>
      <c r="G8672" s="42">
        <v>92</v>
      </c>
      <c r="H8672" s="42"/>
      <c r="I8672" s="42">
        <v>60</v>
      </c>
      <c r="J8672" s="42" t="str">
        <f t="shared" si="144"/>
        <v>大类_道品元婴法宝</v>
      </c>
      <c r="K8672" s="42" t="s">
        <v>6624</v>
      </c>
      <c r="L8672" s="42"/>
      <c r="M8672" s="42" t="s">
        <v>7668</v>
      </c>
      <c r="N8672" s="42"/>
      <c r="O8672" s="42">
        <v>0</v>
      </c>
      <c r="P8672" s="42" t="b">
        <v>1</v>
      </c>
      <c r="Q8672" s="42"/>
      <c r="R8672" s="42" t="b">
        <v>0</v>
      </c>
      <c r="S8672" s="42">
        <v>1</v>
      </c>
      <c r="T8672" s="42" t="s">
        <v>91</v>
      </c>
      <c r="U8672" s="42">
        <v>999</v>
      </c>
      <c r="V8672" s="42" t="s">
        <v>7669</v>
      </c>
      <c r="W8672" s="42">
        <v>46092</v>
      </c>
      <c r="X8672" s="42"/>
      <c r="Y8672" s="42" t="s">
        <v>8056</v>
      </c>
      <c r="Z8672" s="42" t="s">
        <v>8057</v>
      </c>
      <c r="AA8672" t="str" s="42">
        <v>法宝打造获得。成宝核心×1；主材：白华玉髓×1；辅材类别：明光晶×1；特性材料类别：灵目×1。</v>
      </c>
      <c r="AB8672" s="42">
        <v>12421012</v>
      </c>
      <c r="AC8672" s="42" t="s">
        <v>121</v>
      </c>
      <c r="AD8672" s="42">
        <v>0</v>
      </c>
      <c r="AE8672" s="42"/>
      <c r="AF8672" s="42">
        <v>70006</v>
      </c>
      <c r="AG8672" s="42"/>
      <c r="AH8672" s="42">
        <v>3780000</v>
      </c>
      <c r="AI8672" s="42" t="s">
        <v>7668</v>
      </c>
      <c r="AJ8672" s="42" t="s">
        <v>8059</v>
      </c>
      <c r="AK8672" s="42" t="s">
        <v>345</v>
      </c>
      <c r="AL8672" t="s">
        <v>8060</v>
      </c>
    </row>
    <row r="8673" spans="2:38">
      <c r="B8673" s="16" t="n">
        <f>10000000+INDEX(编号表!$B:$B,MATCH(F8673,编号表!$A:$A,0))*100000+INDEX(编号表!$F:$F,MATCH(D8673,编号表!$E:$E,0))*1000+INDEX(编号表!$D:$D,MATCH(E8673,编号表!$C:$C,0))*10000+G8673</f>
        <v>12446093</v>
      </c>
      <c r="C8673" s="42" t="s">
        <v>8691</v>
      </c>
      <c r="D8673" s="42" t="s">
        <v>114</v>
      </c>
      <c r="E8673" s="42" t="s">
        <v>345</v>
      </c>
      <c r="F8673" s="42" t="s">
        <v>7668</v>
      </c>
      <c r="G8673" s="42">
        <v>93</v>
      </c>
      <c r="H8673" s="42"/>
      <c r="I8673" s="42">
        <v>60</v>
      </c>
      <c r="J8673" s="42" t="str">
        <f t="shared" si="144"/>
        <v>大类_道品元婴法宝</v>
      </c>
      <c r="K8673" s="42" t="s">
        <v>6624</v>
      </c>
      <c r="L8673" s="42"/>
      <c r="M8673" s="42" t="s">
        <v>7668</v>
      </c>
      <c r="N8673" s="42"/>
      <c r="O8673" s="42">
        <v>0</v>
      </c>
      <c r="P8673" s="42" t="b">
        <v>1</v>
      </c>
      <c r="Q8673" s="42"/>
      <c r="R8673" s="42" t="b">
        <v>0</v>
      </c>
      <c r="S8673" s="42">
        <v>1</v>
      </c>
      <c r="T8673" s="42" t="s">
        <v>91</v>
      </c>
      <c r="U8673" s="42">
        <v>999</v>
      </c>
      <c r="V8673" s="42" t="s">
        <v>7669</v>
      </c>
      <c r="W8673" s="42">
        <v>46093</v>
      </c>
      <c r="X8673" s="42"/>
      <c r="Y8673" t="str" s="42">
        <v>法宝。通过合法舟锚点完成特殊路径通行；补强舟体承载结构，稳固载渡；稳固承载，配合完成特殊路径通行。</v>
      </c>
      <c r="Z8673" t="str" s="42">
        <v>|cff00FF00“舟循虚隙而行，非为寻常赶路；得其引渡，方能循合法舟锚点完成特殊路径通行。”——《星槎渡虚图经》|r</v>
      </c>
      <c r="AA8673" t="str" s="42">
        <v>法宝打造获得。成宝核心×1；主材：百载灵木芯×1；辅材类别：兽骨×1；特性材料类别：土行凝华×1。</v>
      </c>
      <c r="AB8673" s="42">
        <v>12421013</v>
      </c>
      <c r="AC8673" s="42" t="s">
        <v>121</v>
      </c>
      <c r="AD8673" s="42">
        <v>0</v>
      </c>
      <c r="AE8673" s="42"/>
      <c r="AF8673" s="42">
        <v>70006</v>
      </c>
      <c r="AG8673" s="42"/>
      <c r="AH8673" s="42">
        <v>3780000</v>
      </c>
      <c r="AI8673" s="42" t="s">
        <v>7668</v>
      </c>
      <c r="AJ8673" s="42" t="s">
        <v>8065</v>
      </c>
      <c r="AK8673" s="42" t="s">
        <v>345</v>
      </c>
      <c r="AL8673" t="s">
        <v>8066</v>
      </c>
    </row>
    <row r="8674" spans="2:38">
      <c r="B8674" s="16" t="n">
        <f>10000000+INDEX(编号表!$B:$B,MATCH(F8674,编号表!$A:$A,0))*100000+INDEX(编号表!$F:$F,MATCH(D8674,编号表!$E:$E,0))*1000+INDEX(编号表!$D:$D,MATCH(E8674,编号表!$C:$C,0))*10000+G8674</f>
        <v>12446094</v>
      </c>
      <c r="C8674" s="42" t="s">
        <v>8693</v>
      </c>
      <c r="D8674" s="42" t="s">
        <v>114</v>
      </c>
      <c r="E8674" s="42" t="s">
        <v>345</v>
      </c>
      <c r="F8674" s="42" t="s">
        <v>7668</v>
      </c>
      <c r="G8674" s="42">
        <v>94</v>
      </c>
      <c r="H8674" s="42"/>
      <c r="I8674" s="42">
        <v>60</v>
      </c>
      <c r="J8674" s="42" t="str">
        <f t="shared" si="144"/>
        <v>大类_道品元婴法宝</v>
      </c>
      <c r="K8674" s="42" t="s">
        <v>6624</v>
      </c>
      <c r="L8674" s="42"/>
      <c r="M8674" s="42" t="s">
        <v>7668</v>
      </c>
      <c r="N8674" s="42"/>
      <c r="O8674" s="42">
        <v>0</v>
      </c>
      <c r="P8674" s="42" t="b">
        <v>1</v>
      </c>
      <c r="Q8674" s="42"/>
      <c r="R8674" s="42" t="b">
        <v>0</v>
      </c>
      <c r="S8674" s="42">
        <v>1</v>
      </c>
      <c r="T8674" s="42" t="s">
        <v>91</v>
      </c>
      <c r="U8674" s="42">
        <v>999</v>
      </c>
      <c r="V8674" s="42" t="s">
        <v>7669</v>
      </c>
      <c r="W8674" s="42">
        <v>46094</v>
      </c>
      <c r="X8674" s="42"/>
      <c r="Y8674" t="str" s="42">
        <v>法宝。隐身期间取消单位碰撞，可穿过怪群；延长隐身与穿怪的持续时间；留存备用灵力，缩短隐息幡技能冷却时间。</v>
      </c>
      <c r="Z8674" t="str" s="42">
        <v>|cff00FF00“幡影覆身，形息皆敛；隐时身若无碍，可穿过怪群，若先出手则藏形自解。”——《太阴藏形秘箓》|r</v>
      </c>
      <c r="AA8674" t="str" s="42">
        <v>法宝打造获得。成宝核心×1；主材：百载灵蚕丝×1；辅材类别：阵旗灵丝×1；特性材料类别：妖丹×1。</v>
      </c>
      <c r="AB8674" s="42">
        <v>12421014</v>
      </c>
      <c r="AC8674" s="42" t="s">
        <v>121</v>
      </c>
      <c r="AD8674" s="42">
        <v>0</v>
      </c>
      <c r="AE8674" s="42"/>
      <c r="AF8674" s="42">
        <v>70006</v>
      </c>
      <c r="AG8674" s="42"/>
      <c r="AH8674" s="42">
        <v>3780000</v>
      </c>
      <c r="AI8674" s="42" t="s">
        <v>7668</v>
      </c>
      <c r="AJ8674" s="42" t="s">
        <v>8071</v>
      </c>
      <c r="AK8674" s="42" t="s">
        <v>345</v>
      </c>
      <c r="AL8674" t="s">
        <v>8072</v>
      </c>
    </row>
    <row r="8675" spans="2:38">
      <c r="B8675" s="16" t="n">
        <f>10000000+INDEX(编号表!$B:$B,MATCH(F8675,编号表!$A:$A,0))*100000+INDEX(编号表!$F:$F,MATCH(D8675,编号表!$E:$E,0))*1000+INDEX(编号表!$D:$D,MATCH(E8675,编号表!$C:$C,0))*10000+G8675</f>
        <v>12446095</v>
      </c>
      <c r="C8675" s="42" t="s">
        <v>8695</v>
      </c>
      <c r="D8675" s="42" t="s">
        <v>114</v>
      </c>
      <c r="E8675" s="42" t="s">
        <v>345</v>
      </c>
      <c r="F8675" s="42" t="s">
        <v>7668</v>
      </c>
      <c r="G8675" s="42">
        <v>95</v>
      </c>
      <c r="H8675" s="42"/>
      <c r="I8675" s="42">
        <v>60</v>
      </c>
      <c r="J8675" s="42" t="str">
        <f t="shared" si="144"/>
        <v>大类_道品元婴法宝</v>
      </c>
      <c r="K8675" s="42" t="s">
        <v>6698</v>
      </c>
      <c r="L8675" s="42"/>
      <c r="M8675" s="42" t="s">
        <v>7668</v>
      </c>
      <c r="N8675" s="42"/>
      <c r="O8675" s="42">
        <v>0</v>
      </c>
      <c r="P8675" s="42" t="b">
        <v>1</v>
      </c>
      <c r="Q8675" s="42"/>
      <c r="R8675" s="42" t="b">
        <v>0</v>
      </c>
      <c r="S8675" s="42">
        <v>1</v>
      </c>
      <c r="T8675" s="42" t="s">
        <v>91</v>
      </c>
      <c r="U8675" s="42">
        <v>999</v>
      </c>
      <c r="V8675" s="42" t="s">
        <v>7669</v>
      </c>
      <c r="W8675" s="42">
        <v>46095</v>
      </c>
      <c r="X8675" s="42"/>
      <c r="Y8675" s="42" t="s">
        <v>8696</v>
      </c>
      <c r="Z8675" s="42" t="s">
        <v>8697</v>
      </c>
      <c r="AA8675" t="str" s="42">
        <v>法宝打造获得。成宝核心×1；主材：裂金玄铁×1；辅材类别：獠牙×1；特性材料类别：金行凝华×1。</v>
      </c>
      <c r="AB8675" s="42">
        <v>12441086</v>
      </c>
      <c r="AC8675" s="42" t="s">
        <v>121</v>
      </c>
      <c r="AD8675" s="42">
        <v>0</v>
      </c>
      <c r="AE8675" s="42"/>
      <c r="AF8675" s="42">
        <v>70006</v>
      </c>
      <c r="AG8675" s="42"/>
      <c r="AH8675" s="42">
        <v>3780000</v>
      </c>
      <c r="AI8675" s="42" t="s">
        <v>7668</v>
      </c>
      <c r="AJ8675" s="42" t="s">
        <v>8699</v>
      </c>
      <c r="AK8675" s="42" t="s">
        <v>345</v>
      </c>
      <c r="AL8675" t="s">
        <v>8700</v>
      </c>
    </row>
    <row r="8676" spans="2:38">
      <c r="B8676" s="16" t="n">
        <f>10000000+INDEX(编号表!$B:$B,MATCH(F8676,编号表!$A:$A,0))*100000+INDEX(编号表!$F:$F,MATCH(D8676,编号表!$E:$E,0))*1000+INDEX(编号表!$D:$D,MATCH(E8676,编号表!$C:$C,0))*10000+G8676</f>
        <v>12446096</v>
      </c>
      <c r="C8676" s="42" t="s">
        <v>8701</v>
      </c>
      <c r="D8676" s="42" t="s">
        <v>114</v>
      </c>
      <c r="E8676" s="42" t="s">
        <v>345</v>
      </c>
      <c r="F8676" s="42" t="s">
        <v>7668</v>
      </c>
      <c r="G8676" s="42">
        <v>96</v>
      </c>
      <c r="H8676" s="42"/>
      <c r="I8676" s="42">
        <v>60</v>
      </c>
      <c r="J8676" s="42" t="str">
        <f t="shared" si="144"/>
        <v>大类_道品元婴法宝</v>
      </c>
      <c r="K8676" s="42" t="s">
        <v>6698</v>
      </c>
      <c r="L8676" s="42"/>
      <c r="M8676" s="42" t="s">
        <v>7668</v>
      </c>
      <c r="N8676" s="42"/>
      <c r="O8676" s="42">
        <v>0</v>
      </c>
      <c r="P8676" s="42" t="b">
        <v>1</v>
      </c>
      <c r="Q8676" s="42"/>
      <c r="R8676" s="42" t="b">
        <v>0</v>
      </c>
      <c r="S8676" s="42">
        <v>1</v>
      </c>
      <c r="T8676" s="42" t="s">
        <v>91</v>
      </c>
      <c r="U8676" s="42">
        <v>999</v>
      </c>
      <c r="V8676" s="42" t="s">
        <v>7669</v>
      </c>
      <c r="W8676" s="42">
        <v>46096</v>
      </c>
      <c r="X8676" s="42"/>
      <c r="Y8676" s="42" t="s">
        <v>8702</v>
      </c>
      <c r="Z8676" s="42" t="s">
        <v>8697</v>
      </c>
      <c r="AA8676" t="str" s="42">
        <v>法宝打造获得。成宝核心×1；主材：裂金玄铁×1；辅材类别：獠牙×1；特性材料类别：木行凝华×1。</v>
      </c>
      <c r="AB8676" s="42">
        <v>12441086</v>
      </c>
      <c r="AC8676" s="42" t="s">
        <v>121</v>
      </c>
      <c r="AD8676" s="42">
        <v>0</v>
      </c>
      <c r="AE8676" s="42"/>
      <c r="AF8676" s="42">
        <v>70006</v>
      </c>
      <c r="AG8676" s="42"/>
      <c r="AH8676" s="42">
        <v>3780000</v>
      </c>
      <c r="AI8676" s="42" t="s">
        <v>7668</v>
      </c>
      <c r="AJ8676" s="42" t="s">
        <v>8699</v>
      </c>
      <c r="AK8676" s="42" t="s">
        <v>345</v>
      </c>
      <c r="AL8676" t="s">
        <v>8704</v>
      </c>
    </row>
    <row r="8677" spans="2:38">
      <c r="B8677" s="16" t="n">
        <f>10000000+INDEX(编号表!$B:$B,MATCH(F8677,编号表!$A:$A,0))*100000+INDEX(编号表!$F:$F,MATCH(D8677,编号表!$E:$E,0))*1000+INDEX(编号表!$D:$D,MATCH(E8677,编号表!$C:$C,0))*10000+G8677</f>
        <v>12446097</v>
      </c>
      <c r="C8677" s="42" t="s">
        <v>8705</v>
      </c>
      <c r="D8677" s="42" t="s">
        <v>114</v>
      </c>
      <c r="E8677" s="42" t="s">
        <v>345</v>
      </c>
      <c r="F8677" s="42" t="s">
        <v>7668</v>
      </c>
      <c r="G8677" s="42">
        <v>97</v>
      </c>
      <c r="H8677" s="42"/>
      <c r="I8677" s="42">
        <v>60</v>
      </c>
      <c r="J8677" s="42" t="str">
        <f t="shared" si="144"/>
        <v>大类_道品元婴法宝</v>
      </c>
      <c r="K8677" s="42" t="s">
        <v>6698</v>
      </c>
      <c r="L8677" s="42"/>
      <c r="M8677" s="42" t="s">
        <v>7668</v>
      </c>
      <c r="N8677" s="42"/>
      <c r="O8677" s="42">
        <v>0</v>
      </c>
      <c r="P8677" s="42" t="b">
        <v>1</v>
      </c>
      <c r="Q8677" s="42"/>
      <c r="R8677" s="42" t="b">
        <v>0</v>
      </c>
      <c r="S8677" s="42">
        <v>1</v>
      </c>
      <c r="T8677" s="42" t="s">
        <v>91</v>
      </c>
      <c r="U8677" s="42">
        <v>999</v>
      </c>
      <c r="V8677" s="42" t="s">
        <v>7669</v>
      </c>
      <c r="W8677" s="42">
        <v>46097</v>
      </c>
      <c r="X8677" s="42"/>
      <c r="Y8677" s="42" t="s">
        <v>8706</v>
      </c>
      <c r="Z8677" s="42" t="s">
        <v>8697</v>
      </c>
      <c r="AA8677" t="str" s="42">
        <v>法宝打造获得。成宝核心×1；主材：裂金玄铁×1；辅材类别：獠牙×1；特性材料类别：水行凝华×1。</v>
      </c>
      <c r="AB8677" s="42">
        <v>12441086</v>
      </c>
      <c r="AC8677" s="42" t="s">
        <v>121</v>
      </c>
      <c r="AD8677" s="42">
        <v>0</v>
      </c>
      <c r="AE8677" s="42"/>
      <c r="AF8677" s="42">
        <v>70006</v>
      </c>
      <c r="AG8677" s="42"/>
      <c r="AH8677" s="42">
        <v>3780000</v>
      </c>
      <c r="AI8677" s="42" t="s">
        <v>7668</v>
      </c>
      <c r="AJ8677" s="42" t="s">
        <v>8699</v>
      </c>
      <c r="AK8677" s="42" t="s">
        <v>345</v>
      </c>
      <c r="AL8677" t="s">
        <v>8708</v>
      </c>
    </row>
    <row r="8678" spans="2:38">
      <c r="B8678" s="16" t="n">
        <f>10000000+INDEX(编号表!$B:$B,MATCH(F8678,编号表!$A:$A,0))*100000+INDEX(编号表!$F:$F,MATCH(D8678,编号表!$E:$E,0))*1000+INDEX(编号表!$D:$D,MATCH(E8678,编号表!$C:$C,0))*10000+G8678</f>
        <v>12446098</v>
      </c>
      <c r="C8678" s="42" t="s">
        <v>8709</v>
      </c>
      <c r="D8678" s="42" t="s">
        <v>114</v>
      </c>
      <c r="E8678" s="42" t="s">
        <v>345</v>
      </c>
      <c r="F8678" s="42" t="s">
        <v>7668</v>
      </c>
      <c r="G8678" s="42">
        <v>98</v>
      </c>
      <c r="H8678" s="42"/>
      <c r="I8678" s="42">
        <v>60</v>
      </c>
      <c r="J8678" s="42" t="str">
        <f t="shared" si="144"/>
        <v>大类_道品元婴法宝</v>
      </c>
      <c r="K8678" s="42" t="s">
        <v>6698</v>
      </c>
      <c r="L8678" s="42"/>
      <c r="M8678" s="42" t="s">
        <v>7668</v>
      </c>
      <c r="N8678" s="42"/>
      <c r="O8678" s="42">
        <v>0</v>
      </c>
      <c r="P8678" s="42" t="b">
        <v>1</v>
      </c>
      <c r="Q8678" s="42"/>
      <c r="R8678" s="42" t="b">
        <v>0</v>
      </c>
      <c r="S8678" s="42">
        <v>1</v>
      </c>
      <c r="T8678" s="42" t="s">
        <v>91</v>
      </c>
      <c r="U8678" s="42">
        <v>999</v>
      </c>
      <c r="V8678" s="42" t="s">
        <v>7669</v>
      </c>
      <c r="W8678" s="42">
        <v>46098</v>
      </c>
      <c r="X8678" s="42"/>
      <c r="Y8678" s="42" t="s">
        <v>8710</v>
      </c>
      <c r="Z8678" s="42" t="s">
        <v>8697</v>
      </c>
      <c r="AA8678" t="str" s="42">
        <v>法宝打造获得。成宝核心×1；主材：裂金玄铁×1；辅材类别：獠牙×1；特性材料类别：火行凝华×1。</v>
      </c>
      <c r="AB8678" s="42">
        <v>12441086</v>
      </c>
      <c r="AC8678" s="42" t="s">
        <v>121</v>
      </c>
      <c r="AD8678" s="42">
        <v>0</v>
      </c>
      <c r="AE8678" s="42"/>
      <c r="AF8678" s="42">
        <v>70006</v>
      </c>
      <c r="AG8678" s="42"/>
      <c r="AH8678" s="42">
        <v>3780000</v>
      </c>
      <c r="AI8678" s="42" t="s">
        <v>7668</v>
      </c>
      <c r="AJ8678" s="42" t="s">
        <v>8699</v>
      </c>
      <c r="AK8678" s="42" t="s">
        <v>345</v>
      </c>
      <c r="AL8678" t="s">
        <v>8712</v>
      </c>
    </row>
    <row r="8679" spans="2:38">
      <c r="B8679" s="16" t="n">
        <f>10000000+INDEX(编号表!$B:$B,MATCH(F8679,编号表!$A:$A,0))*100000+INDEX(编号表!$F:$F,MATCH(D8679,编号表!$E:$E,0))*1000+INDEX(编号表!$D:$D,MATCH(E8679,编号表!$C:$C,0))*10000+G8679</f>
        <v>12446099</v>
      </c>
      <c r="C8679" s="42" t="s">
        <v>8713</v>
      </c>
      <c r="D8679" s="42" t="s">
        <v>114</v>
      </c>
      <c r="E8679" s="42" t="s">
        <v>345</v>
      </c>
      <c r="F8679" s="42" t="s">
        <v>7668</v>
      </c>
      <c r="G8679" s="42">
        <v>99</v>
      </c>
      <c r="H8679" s="42"/>
      <c r="I8679" s="42">
        <v>60</v>
      </c>
      <c r="J8679" s="42" t="str">
        <f t="shared" si="144"/>
        <v>大类_道品元婴法宝</v>
      </c>
      <c r="K8679" s="42" t="s">
        <v>6698</v>
      </c>
      <c r="L8679" s="42"/>
      <c r="M8679" s="42" t="s">
        <v>7668</v>
      </c>
      <c r="N8679" s="42"/>
      <c r="O8679" s="42">
        <v>0</v>
      </c>
      <c r="P8679" s="42" t="b">
        <v>1</v>
      </c>
      <c r="Q8679" s="42"/>
      <c r="R8679" s="42" t="b">
        <v>0</v>
      </c>
      <c r="S8679" s="42">
        <v>1</v>
      </c>
      <c r="T8679" s="42" t="s">
        <v>91</v>
      </c>
      <c r="U8679" s="42">
        <v>999</v>
      </c>
      <c r="V8679" s="42" t="s">
        <v>7669</v>
      </c>
      <c r="W8679" s="42">
        <v>46099</v>
      </c>
      <c r="X8679" s="42"/>
      <c r="Y8679" s="42" t="s">
        <v>8714</v>
      </c>
      <c r="Z8679" s="42" t="s">
        <v>8697</v>
      </c>
      <c r="AA8679" t="str" s="42">
        <v>法宝打造获得。成宝核心×1；主材：裂金玄铁×1；辅材类别：獠牙×1；特性材料类别：土行凝华×1。</v>
      </c>
      <c r="AB8679" s="42">
        <v>12441086</v>
      </c>
      <c r="AC8679" s="42" t="s">
        <v>121</v>
      </c>
      <c r="AD8679" s="42">
        <v>0</v>
      </c>
      <c r="AE8679" s="42"/>
      <c r="AF8679" s="42">
        <v>70006</v>
      </c>
      <c r="AG8679" s="42"/>
      <c r="AH8679" s="42">
        <v>3780000</v>
      </c>
      <c r="AI8679" s="42" t="s">
        <v>7668</v>
      </c>
      <c r="AJ8679" s="42" t="s">
        <v>8699</v>
      </c>
      <c r="AK8679" s="42" t="s">
        <v>345</v>
      </c>
      <c r="AL8679" t="s">
        <v>8716</v>
      </c>
    </row>
    <row r="8680" spans="2:38">
      <c r="B8680" s="16" t="n">
        <f>10000000+INDEX(编号表!$B:$B,MATCH(F8680,编号表!$A:$A,0))*100000+INDEX(编号表!$F:$F,MATCH(D8680,编号表!$E:$E,0))*1000+INDEX(编号表!$D:$D,MATCH(E8680,编号表!$C:$C,0))*10000+G8680</f>
        <v>12446100</v>
      </c>
      <c r="C8680" s="42" t="s">
        <v>8717</v>
      </c>
      <c r="D8680" s="42" t="s">
        <v>114</v>
      </c>
      <c r="E8680" s="42" t="s">
        <v>345</v>
      </c>
      <c r="F8680" s="42" t="s">
        <v>7668</v>
      </c>
      <c r="G8680" s="42">
        <v>100</v>
      </c>
      <c r="H8680" s="42"/>
      <c r="I8680" s="42">
        <v>60</v>
      </c>
      <c r="J8680" s="42" t="str">
        <f t="shared" si="144"/>
        <v>大类_道品元婴法宝</v>
      </c>
      <c r="K8680" s="42" t="s">
        <v>6698</v>
      </c>
      <c r="L8680" s="42"/>
      <c r="M8680" s="42" t="s">
        <v>7668</v>
      </c>
      <c r="N8680" s="42"/>
      <c r="O8680" s="42">
        <v>0</v>
      </c>
      <c r="P8680" s="42" t="b">
        <v>1</v>
      </c>
      <c r="Q8680" s="42"/>
      <c r="R8680" s="42" t="b">
        <v>0</v>
      </c>
      <c r="S8680" s="42">
        <v>1</v>
      </c>
      <c r="T8680" s="42" t="s">
        <v>91</v>
      </c>
      <c r="U8680" s="42">
        <v>999</v>
      </c>
      <c r="V8680" s="42" t="s">
        <v>7669</v>
      </c>
      <c r="W8680" s="42">
        <v>46100</v>
      </c>
      <c r="X8680" s="42"/>
      <c r="Y8680" s="42" t="s">
        <v>8718</v>
      </c>
      <c r="Z8680" s="42" t="s">
        <v>8697</v>
      </c>
      <c r="AA8680" t="str" s="42">
        <v>法宝打造获得。成宝核心×1；主材：裂金玄铁×1；辅材类别：獠牙×1；特性材料类别：毒血×1。</v>
      </c>
      <c r="AB8680" s="42">
        <v>12441086</v>
      </c>
      <c r="AC8680" s="42" t="s">
        <v>121</v>
      </c>
      <c r="AD8680" s="42">
        <v>0</v>
      </c>
      <c r="AE8680" s="42"/>
      <c r="AF8680" s="42">
        <v>70006</v>
      </c>
      <c r="AG8680" s="42"/>
      <c r="AH8680" s="42">
        <v>3780000</v>
      </c>
      <c r="AI8680" s="42" t="s">
        <v>7668</v>
      </c>
      <c r="AJ8680" s="42" t="s">
        <v>8699</v>
      </c>
      <c r="AK8680" s="42" t="s">
        <v>345</v>
      </c>
      <c r="AL8680" t="s">
        <v>8720</v>
      </c>
    </row>
    <row r="8681" spans="2:38">
      <c r="B8681" s="16" t="n">
        <f>10000000+INDEX(编号表!$B:$B,MATCH(F8681,编号表!$A:$A,0))*100000+INDEX(编号表!$F:$F,MATCH(D8681,编号表!$E:$E,0))*1000+INDEX(编号表!$D:$D,MATCH(E8681,编号表!$C:$C,0))*10000+G8681</f>
        <v>12446101</v>
      </c>
      <c r="C8681" s="42" t="s">
        <v>8721</v>
      </c>
      <c r="D8681" s="42" t="s">
        <v>114</v>
      </c>
      <c r="E8681" s="42" t="s">
        <v>345</v>
      </c>
      <c r="F8681" s="42" t="s">
        <v>7668</v>
      </c>
      <c r="G8681" s="42">
        <v>101</v>
      </c>
      <c r="H8681" s="42"/>
      <c r="I8681" s="42">
        <v>60</v>
      </c>
      <c r="J8681" s="42" t="str">
        <f t="shared" si="144"/>
        <v>大类_道品元婴法宝</v>
      </c>
      <c r="K8681" s="42" t="s">
        <v>6698</v>
      </c>
      <c r="L8681" s="42"/>
      <c r="M8681" s="42" t="s">
        <v>7668</v>
      </c>
      <c r="N8681" s="42"/>
      <c r="O8681" s="42">
        <v>0</v>
      </c>
      <c r="P8681" s="42" t="b">
        <v>1</v>
      </c>
      <c r="Q8681" s="42"/>
      <c r="R8681" s="42" t="b">
        <v>0</v>
      </c>
      <c r="S8681" s="42">
        <v>1</v>
      </c>
      <c r="T8681" s="42" t="s">
        <v>91</v>
      </c>
      <c r="U8681" s="42">
        <v>999</v>
      </c>
      <c r="V8681" s="42" t="s">
        <v>7669</v>
      </c>
      <c r="W8681" s="42">
        <v>46101</v>
      </c>
      <c r="X8681" s="42"/>
      <c r="Y8681" s="42" t="s">
        <v>8718</v>
      </c>
      <c r="Z8681" s="42" t="s">
        <v>8697</v>
      </c>
      <c r="AA8681" t="str" s="42">
        <v>法宝打造获得。成宝核心×1；主材：裂金玄铁×1；辅材类别：獠牙×1；特性材料类别：毒囊×1。</v>
      </c>
      <c r="AB8681" s="42">
        <v>12441086</v>
      </c>
      <c r="AC8681" s="42" t="s">
        <v>121</v>
      </c>
      <c r="AD8681" s="42">
        <v>0</v>
      </c>
      <c r="AE8681" s="42"/>
      <c r="AF8681" s="42">
        <v>70006</v>
      </c>
      <c r="AG8681" s="42"/>
      <c r="AH8681" s="42">
        <v>3780000</v>
      </c>
      <c r="AI8681" s="42" t="s">
        <v>7668</v>
      </c>
      <c r="AJ8681" s="42" t="s">
        <v>8699</v>
      </c>
      <c r="AK8681" s="42" t="s">
        <v>345</v>
      </c>
      <c r="AL8681" t="s">
        <v>8723</v>
      </c>
    </row>
    <row r="8682" spans="2:38">
      <c r="B8682" s="16" t="n">
        <f>10000000+INDEX(编号表!$B:$B,MATCH(F8682,编号表!$A:$A,0))*100000+INDEX(编号表!$F:$F,MATCH(D8682,编号表!$E:$E,0))*1000+INDEX(编号表!$D:$D,MATCH(E8682,编号表!$C:$C,0))*10000+G8682</f>
        <v>12446102</v>
      </c>
      <c r="C8682" s="42" t="s">
        <v>8724</v>
      </c>
      <c r="D8682" s="42" t="s">
        <v>114</v>
      </c>
      <c r="E8682" s="42" t="s">
        <v>345</v>
      </c>
      <c r="F8682" s="42" t="s">
        <v>7668</v>
      </c>
      <c r="G8682" s="42">
        <v>102</v>
      </c>
      <c r="H8682" s="42"/>
      <c r="I8682" s="42">
        <v>60</v>
      </c>
      <c r="J8682" s="42" t="str">
        <f t="shared" si="144"/>
        <v>大类_道品元婴法宝</v>
      </c>
      <c r="K8682" s="42" t="s">
        <v>6698</v>
      </c>
      <c r="L8682" s="42"/>
      <c r="M8682" s="42" t="s">
        <v>7668</v>
      </c>
      <c r="N8682" s="42"/>
      <c r="O8682" s="42">
        <v>0</v>
      </c>
      <c r="P8682" s="42" t="b">
        <v>1</v>
      </c>
      <c r="Q8682" s="42"/>
      <c r="R8682" s="42" t="b">
        <v>0</v>
      </c>
      <c r="S8682" s="42">
        <v>1</v>
      </c>
      <c r="T8682" s="42" t="s">
        <v>91</v>
      </c>
      <c r="U8682" s="42">
        <v>999</v>
      </c>
      <c r="V8682" s="42" t="s">
        <v>7669</v>
      </c>
      <c r="W8682" s="42">
        <v>46102</v>
      </c>
      <c r="X8682" s="42"/>
      <c r="Y8682" s="42" t="s">
        <v>8725</v>
      </c>
      <c r="Z8682" s="42" t="s">
        <v>8697</v>
      </c>
      <c r="AA8682" t="str" s="42">
        <v>法宝打造获得。成宝核心×1；主材：裂金玄铁×1；辅材类别：獠牙×1；特性材料类别：利爪×1。</v>
      </c>
      <c r="AB8682" s="42">
        <v>12441086</v>
      </c>
      <c r="AC8682" s="42" t="s">
        <v>121</v>
      </c>
      <c r="AD8682" s="42">
        <v>0</v>
      </c>
      <c r="AE8682" s="42"/>
      <c r="AF8682" s="42">
        <v>70006</v>
      </c>
      <c r="AG8682" s="42"/>
      <c r="AH8682" s="42">
        <v>3780000</v>
      </c>
      <c r="AI8682" s="42" t="s">
        <v>7668</v>
      </c>
      <c r="AJ8682" s="42" t="s">
        <v>8699</v>
      </c>
      <c r="AK8682" s="42" t="s">
        <v>345</v>
      </c>
      <c r="AL8682" t="s">
        <v>8727</v>
      </c>
    </row>
    <row r="8683" spans="2:38">
      <c r="B8683" s="16" t="n">
        <f>10000000+INDEX(编号表!$B:$B,MATCH(F8683,编号表!$A:$A,0))*100000+INDEX(编号表!$F:$F,MATCH(D8683,编号表!$E:$E,0))*1000+INDEX(编号表!$D:$D,MATCH(E8683,编号表!$C:$C,0))*10000+G8683</f>
        <v>12446103</v>
      </c>
      <c r="C8683" s="42" t="s">
        <v>8728</v>
      </c>
      <c r="D8683" s="42" t="s">
        <v>114</v>
      </c>
      <c r="E8683" s="42" t="s">
        <v>345</v>
      </c>
      <c r="F8683" s="42" t="s">
        <v>7668</v>
      </c>
      <c r="G8683" s="42">
        <v>103</v>
      </c>
      <c r="H8683" s="42"/>
      <c r="I8683" s="42">
        <v>60</v>
      </c>
      <c r="J8683" s="42" t="str">
        <f t="shared" si="144"/>
        <v>大类_道品元婴法宝</v>
      </c>
      <c r="K8683" s="42" t="s">
        <v>6698</v>
      </c>
      <c r="L8683" s="42"/>
      <c r="M8683" s="42" t="s">
        <v>7668</v>
      </c>
      <c r="N8683" s="42"/>
      <c r="O8683" s="42">
        <v>0</v>
      </c>
      <c r="P8683" s="42" t="b">
        <v>1</v>
      </c>
      <c r="Q8683" s="42"/>
      <c r="R8683" s="42" t="b">
        <v>0</v>
      </c>
      <c r="S8683" s="42">
        <v>1</v>
      </c>
      <c r="T8683" s="42" t="s">
        <v>91</v>
      </c>
      <c r="U8683" s="42">
        <v>999</v>
      </c>
      <c r="V8683" s="42" t="s">
        <v>7669</v>
      </c>
      <c r="W8683" s="42">
        <v>46103</v>
      </c>
      <c r="X8683" s="42"/>
      <c r="Y8683" s="42" t="s">
        <v>8729</v>
      </c>
      <c r="Z8683" s="42" t="s">
        <v>8697</v>
      </c>
      <c r="AA8683" t="str" s="42">
        <v>法宝打造获得。成宝核心×1；主材：裂金玄铁×1；辅材类别：翎羽×1；特性材料类别：金行凝华×1。</v>
      </c>
      <c r="AB8683" s="42">
        <v>12441086</v>
      </c>
      <c r="AC8683" s="42" t="s">
        <v>121</v>
      </c>
      <c r="AD8683" s="42">
        <v>0</v>
      </c>
      <c r="AE8683" s="42"/>
      <c r="AF8683" s="42">
        <v>70006</v>
      </c>
      <c r="AG8683" s="42"/>
      <c r="AH8683" s="42">
        <v>3780000</v>
      </c>
      <c r="AI8683" s="42" t="s">
        <v>7668</v>
      </c>
      <c r="AJ8683" s="42" t="s">
        <v>8699</v>
      </c>
      <c r="AK8683" s="42" t="s">
        <v>345</v>
      </c>
      <c r="AL8683" t="s">
        <v>8731</v>
      </c>
    </row>
    <row r="8684" spans="2:38">
      <c r="B8684" s="16" t="n">
        <f>10000000+INDEX(编号表!$B:$B,MATCH(F8684,编号表!$A:$A,0))*100000+INDEX(编号表!$F:$F,MATCH(D8684,编号表!$E:$E,0))*1000+INDEX(编号表!$D:$D,MATCH(E8684,编号表!$C:$C,0))*10000+G8684</f>
        <v>12446104</v>
      </c>
      <c r="C8684" s="42" t="s">
        <v>8732</v>
      </c>
      <c r="D8684" s="42" t="s">
        <v>114</v>
      </c>
      <c r="E8684" s="42" t="s">
        <v>345</v>
      </c>
      <c r="F8684" s="42" t="s">
        <v>7668</v>
      </c>
      <c r="G8684" s="42">
        <v>104</v>
      </c>
      <c r="H8684" s="42"/>
      <c r="I8684" s="42">
        <v>60</v>
      </c>
      <c r="J8684" s="42" t="str">
        <f t="shared" si="144"/>
        <v>大类_道品元婴法宝</v>
      </c>
      <c r="K8684" s="42" t="s">
        <v>6698</v>
      </c>
      <c r="L8684" s="42"/>
      <c r="M8684" s="42" t="s">
        <v>7668</v>
      </c>
      <c r="N8684" s="42"/>
      <c r="O8684" s="42">
        <v>0</v>
      </c>
      <c r="P8684" s="42" t="b">
        <v>1</v>
      </c>
      <c r="Q8684" s="42"/>
      <c r="R8684" s="42" t="b">
        <v>0</v>
      </c>
      <c r="S8684" s="42">
        <v>1</v>
      </c>
      <c r="T8684" s="42" t="s">
        <v>91</v>
      </c>
      <c r="U8684" s="42">
        <v>999</v>
      </c>
      <c r="V8684" s="42" t="s">
        <v>7669</v>
      </c>
      <c r="W8684" s="42">
        <v>46104</v>
      </c>
      <c r="X8684" s="42"/>
      <c r="Y8684" s="42" t="s">
        <v>8733</v>
      </c>
      <c r="Z8684" s="42" t="s">
        <v>8697</v>
      </c>
      <c r="AA8684" t="str" s="42">
        <v>法宝打造获得。成宝核心×1；主材：裂金玄铁×1；辅材类别：翎羽×1；特性材料类别：木行凝华×1。</v>
      </c>
      <c r="AB8684" s="42">
        <v>12441086</v>
      </c>
      <c r="AC8684" s="42" t="s">
        <v>121</v>
      </c>
      <c r="AD8684" s="42">
        <v>0</v>
      </c>
      <c r="AE8684" s="42"/>
      <c r="AF8684" s="42">
        <v>70006</v>
      </c>
      <c r="AG8684" s="42"/>
      <c r="AH8684" s="42">
        <v>3780000</v>
      </c>
      <c r="AI8684" s="42" t="s">
        <v>7668</v>
      </c>
      <c r="AJ8684" s="42" t="s">
        <v>8699</v>
      </c>
      <c r="AK8684" s="42" t="s">
        <v>345</v>
      </c>
      <c r="AL8684" t="s">
        <v>8735</v>
      </c>
    </row>
    <row r="8685" spans="2:38">
      <c r="B8685" s="16" t="n">
        <f>10000000+INDEX(编号表!$B:$B,MATCH(F8685,编号表!$A:$A,0))*100000+INDEX(编号表!$F:$F,MATCH(D8685,编号表!$E:$E,0))*1000+INDEX(编号表!$D:$D,MATCH(E8685,编号表!$C:$C,0))*10000+G8685</f>
        <v>12446105</v>
      </c>
      <c r="C8685" s="42" t="s">
        <v>8736</v>
      </c>
      <c r="D8685" s="42" t="s">
        <v>114</v>
      </c>
      <c r="E8685" s="42" t="s">
        <v>345</v>
      </c>
      <c r="F8685" s="42" t="s">
        <v>7668</v>
      </c>
      <c r="G8685" s="42">
        <v>105</v>
      </c>
      <c r="H8685" s="42"/>
      <c r="I8685" s="42">
        <v>60</v>
      </c>
      <c r="J8685" s="42" t="str">
        <f t="shared" si="144"/>
        <v>大类_道品元婴法宝</v>
      </c>
      <c r="K8685" s="42" t="s">
        <v>6698</v>
      </c>
      <c r="L8685" s="42"/>
      <c r="M8685" s="42" t="s">
        <v>7668</v>
      </c>
      <c r="N8685" s="42"/>
      <c r="O8685" s="42">
        <v>0</v>
      </c>
      <c r="P8685" s="42" t="b">
        <v>1</v>
      </c>
      <c r="Q8685" s="42"/>
      <c r="R8685" s="42" t="b">
        <v>0</v>
      </c>
      <c r="S8685" s="42">
        <v>1</v>
      </c>
      <c r="T8685" s="42" t="s">
        <v>91</v>
      </c>
      <c r="U8685" s="42">
        <v>999</v>
      </c>
      <c r="V8685" s="42" t="s">
        <v>7669</v>
      </c>
      <c r="W8685" s="42">
        <v>46105</v>
      </c>
      <c r="X8685" s="42"/>
      <c r="Y8685" s="42" t="s">
        <v>8737</v>
      </c>
      <c r="Z8685" s="42" t="s">
        <v>8697</v>
      </c>
      <c r="AA8685" t="str" s="42">
        <v>法宝打造获得。成宝核心×1；主材：裂金玄铁×1；辅材类别：翎羽×1；特性材料类别：水行凝华×1。</v>
      </c>
      <c r="AB8685" s="42">
        <v>12441086</v>
      </c>
      <c r="AC8685" s="42" t="s">
        <v>121</v>
      </c>
      <c r="AD8685" s="42">
        <v>0</v>
      </c>
      <c r="AE8685" s="42"/>
      <c r="AF8685" s="42">
        <v>70006</v>
      </c>
      <c r="AG8685" s="42"/>
      <c r="AH8685" s="42">
        <v>3780000</v>
      </c>
      <c r="AI8685" s="42" t="s">
        <v>7668</v>
      </c>
      <c r="AJ8685" s="42" t="s">
        <v>8699</v>
      </c>
      <c r="AK8685" s="42" t="s">
        <v>345</v>
      </c>
      <c r="AL8685" t="s">
        <v>8739</v>
      </c>
    </row>
    <row r="8686" spans="2:38">
      <c r="B8686" s="16" t="n">
        <f>10000000+INDEX(编号表!$B:$B,MATCH(F8686,编号表!$A:$A,0))*100000+INDEX(编号表!$F:$F,MATCH(D8686,编号表!$E:$E,0))*1000+INDEX(编号表!$D:$D,MATCH(E8686,编号表!$C:$C,0))*10000+G8686</f>
        <v>12446106</v>
      </c>
      <c r="C8686" s="42" t="s">
        <v>8740</v>
      </c>
      <c r="D8686" s="42" t="s">
        <v>114</v>
      </c>
      <c r="E8686" s="42" t="s">
        <v>345</v>
      </c>
      <c r="F8686" s="42" t="s">
        <v>7668</v>
      </c>
      <c r="G8686" s="42">
        <v>106</v>
      </c>
      <c r="H8686" s="42"/>
      <c r="I8686" s="42">
        <v>60</v>
      </c>
      <c r="J8686" s="42" t="str">
        <f t="shared" si="144"/>
        <v>大类_道品元婴法宝</v>
      </c>
      <c r="K8686" s="42" t="s">
        <v>6698</v>
      </c>
      <c r="L8686" s="42"/>
      <c r="M8686" s="42" t="s">
        <v>7668</v>
      </c>
      <c r="N8686" s="42"/>
      <c r="O8686" s="42">
        <v>0</v>
      </c>
      <c r="P8686" s="42" t="b">
        <v>1</v>
      </c>
      <c r="Q8686" s="42"/>
      <c r="R8686" s="42" t="b">
        <v>0</v>
      </c>
      <c r="S8686" s="42">
        <v>1</v>
      </c>
      <c r="T8686" s="42" t="s">
        <v>91</v>
      </c>
      <c r="U8686" s="42">
        <v>999</v>
      </c>
      <c r="V8686" s="42" t="s">
        <v>7669</v>
      </c>
      <c r="W8686" s="42">
        <v>46106</v>
      </c>
      <c r="X8686" s="42"/>
      <c r="Y8686" s="42" t="s">
        <v>8741</v>
      </c>
      <c r="Z8686" s="42" t="s">
        <v>8697</v>
      </c>
      <c r="AA8686" t="str" s="42">
        <v>法宝打造获得。成宝核心×1；主材：裂金玄铁×1；辅材类别：翎羽×1；特性材料类别：火行凝华×1。</v>
      </c>
      <c r="AB8686" s="42">
        <v>12441086</v>
      </c>
      <c r="AC8686" s="42" t="s">
        <v>121</v>
      </c>
      <c r="AD8686" s="42">
        <v>0</v>
      </c>
      <c r="AE8686" s="42"/>
      <c r="AF8686" s="42">
        <v>70006</v>
      </c>
      <c r="AG8686" s="42"/>
      <c r="AH8686" s="42">
        <v>3780000</v>
      </c>
      <c r="AI8686" s="42" t="s">
        <v>7668</v>
      </c>
      <c r="AJ8686" s="42" t="s">
        <v>8699</v>
      </c>
      <c r="AK8686" s="42" t="s">
        <v>345</v>
      </c>
      <c r="AL8686" t="s">
        <v>8743</v>
      </c>
    </row>
    <row r="8687" spans="2:38">
      <c r="B8687" s="16" t="n">
        <f>10000000+INDEX(编号表!$B:$B,MATCH(F8687,编号表!$A:$A,0))*100000+INDEX(编号表!$F:$F,MATCH(D8687,编号表!$E:$E,0))*1000+INDEX(编号表!$D:$D,MATCH(E8687,编号表!$C:$C,0))*10000+G8687</f>
        <v>12446107</v>
      </c>
      <c r="C8687" s="42" t="s">
        <v>8744</v>
      </c>
      <c r="D8687" s="42" t="s">
        <v>114</v>
      </c>
      <c r="E8687" s="42" t="s">
        <v>345</v>
      </c>
      <c r="F8687" s="42" t="s">
        <v>7668</v>
      </c>
      <c r="G8687" s="42">
        <v>107</v>
      </c>
      <c r="H8687" s="42"/>
      <c r="I8687" s="42">
        <v>60</v>
      </c>
      <c r="J8687" s="42" t="str">
        <f t="shared" si="144"/>
        <v>大类_道品元婴法宝</v>
      </c>
      <c r="K8687" s="42" t="s">
        <v>6698</v>
      </c>
      <c r="L8687" s="42"/>
      <c r="M8687" s="42" t="s">
        <v>7668</v>
      </c>
      <c r="N8687" s="42"/>
      <c r="O8687" s="42">
        <v>0</v>
      </c>
      <c r="P8687" s="42" t="b">
        <v>1</v>
      </c>
      <c r="Q8687" s="42"/>
      <c r="R8687" s="42" t="b">
        <v>0</v>
      </c>
      <c r="S8687" s="42">
        <v>1</v>
      </c>
      <c r="T8687" s="42" t="s">
        <v>91</v>
      </c>
      <c r="U8687" s="42">
        <v>999</v>
      </c>
      <c r="V8687" s="42" t="s">
        <v>7669</v>
      </c>
      <c r="W8687" s="42">
        <v>46107</v>
      </c>
      <c r="X8687" s="42"/>
      <c r="Y8687" s="42" t="s">
        <v>8745</v>
      </c>
      <c r="Z8687" s="42" t="s">
        <v>8697</v>
      </c>
      <c r="AA8687" t="str" s="42">
        <v>法宝打造获得。成宝核心×1；主材：裂金玄铁×1；辅材类别：翎羽×1；特性材料类别：土行凝华×1。</v>
      </c>
      <c r="AB8687" s="42">
        <v>12441086</v>
      </c>
      <c r="AC8687" s="42" t="s">
        <v>121</v>
      </c>
      <c r="AD8687" s="42">
        <v>0</v>
      </c>
      <c r="AE8687" s="42"/>
      <c r="AF8687" s="42">
        <v>70006</v>
      </c>
      <c r="AG8687" s="42"/>
      <c r="AH8687" s="42">
        <v>3780000</v>
      </c>
      <c r="AI8687" s="42" t="s">
        <v>7668</v>
      </c>
      <c r="AJ8687" s="42" t="s">
        <v>8699</v>
      </c>
      <c r="AK8687" s="42" t="s">
        <v>345</v>
      </c>
      <c r="AL8687" t="s">
        <v>8747</v>
      </c>
    </row>
    <row r="8688" spans="2:38">
      <c r="B8688" s="16" t="n">
        <f>10000000+INDEX(编号表!$B:$B,MATCH(F8688,编号表!$A:$A,0))*100000+INDEX(编号表!$F:$F,MATCH(D8688,编号表!$E:$E,0))*1000+INDEX(编号表!$D:$D,MATCH(E8688,编号表!$C:$C,0))*10000+G8688</f>
        <v>12446108</v>
      </c>
      <c r="C8688" s="42" t="s">
        <v>8748</v>
      </c>
      <c r="D8688" s="42" t="s">
        <v>114</v>
      </c>
      <c r="E8688" s="42" t="s">
        <v>345</v>
      </c>
      <c r="F8688" s="42" t="s">
        <v>7668</v>
      </c>
      <c r="G8688" s="42">
        <v>108</v>
      </c>
      <c r="H8688" s="42"/>
      <c r="I8688" s="42">
        <v>60</v>
      </c>
      <c r="J8688" s="42" t="str">
        <f t="shared" si="144"/>
        <v>大类_道品元婴法宝</v>
      </c>
      <c r="K8688" s="42" t="s">
        <v>6698</v>
      </c>
      <c r="L8688" s="42"/>
      <c r="M8688" s="42" t="s">
        <v>7668</v>
      </c>
      <c r="N8688" s="42"/>
      <c r="O8688" s="42">
        <v>0</v>
      </c>
      <c r="P8688" s="42" t="b">
        <v>1</v>
      </c>
      <c r="Q8688" s="42"/>
      <c r="R8688" s="42" t="b">
        <v>0</v>
      </c>
      <c r="S8688" s="42">
        <v>1</v>
      </c>
      <c r="T8688" s="42" t="s">
        <v>91</v>
      </c>
      <c r="U8688" s="42">
        <v>999</v>
      </c>
      <c r="V8688" s="42" t="s">
        <v>7669</v>
      </c>
      <c r="W8688" s="42">
        <v>46108</v>
      </c>
      <c r="X8688" s="42"/>
      <c r="Y8688" s="42" t="s">
        <v>8749</v>
      </c>
      <c r="Z8688" s="42" t="s">
        <v>8697</v>
      </c>
      <c r="AA8688" t="str" s="42">
        <v>法宝打造获得。成宝核心×1；主材：裂金玄铁×1；辅材类别：翎羽×1；特性材料类别：毒血×1。</v>
      </c>
      <c r="AB8688" s="42">
        <v>12441086</v>
      </c>
      <c r="AC8688" s="42" t="s">
        <v>121</v>
      </c>
      <c r="AD8688" s="42">
        <v>0</v>
      </c>
      <c r="AE8688" s="42"/>
      <c r="AF8688" s="42">
        <v>70006</v>
      </c>
      <c r="AG8688" s="42"/>
      <c r="AH8688" s="42">
        <v>3780000</v>
      </c>
      <c r="AI8688" s="42" t="s">
        <v>7668</v>
      </c>
      <c r="AJ8688" s="42" t="s">
        <v>8699</v>
      </c>
      <c r="AK8688" s="42" t="s">
        <v>345</v>
      </c>
      <c r="AL8688" t="s">
        <v>8751</v>
      </c>
    </row>
    <row r="8689" spans="2:38">
      <c r="B8689" s="16" t="n">
        <f>10000000+INDEX(编号表!$B:$B,MATCH(F8689,编号表!$A:$A,0))*100000+INDEX(编号表!$F:$F,MATCH(D8689,编号表!$E:$E,0))*1000+INDEX(编号表!$D:$D,MATCH(E8689,编号表!$C:$C,0))*10000+G8689</f>
        <v>12446109</v>
      </c>
      <c r="C8689" s="42" t="s">
        <v>8752</v>
      </c>
      <c r="D8689" s="42" t="s">
        <v>114</v>
      </c>
      <c r="E8689" s="42" t="s">
        <v>345</v>
      </c>
      <c r="F8689" s="42" t="s">
        <v>7668</v>
      </c>
      <c r="G8689" s="42">
        <v>109</v>
      </c>
      <c r="H8689" s="42"/>
      <c r="I8689" s="42">
        <v>60</v>
      </c>
      <c r="J8689" s="42" t="str">
        <f t="shared" si="144"/>
        <v>大类_道品元婴法宝</v>
      </c>
      <c r="K8689" s="42" t="s">
        <v>6698</v>
      </c>
      <c r="L8689" s="42"/>
      <c r="M8689" s="42" t="s">
        <v>7668</v>
      </c>
      <c r="N8689" s="42"/>
      <c r="O8689" s="42">
        <v>0</v>
      </c>
      <c r="P8689" s="42" t="b">
        <v>1</v>
      </c>
      <c r="Q8689" s="42"/>
      <c r="R8689" s="42" t="b">
        <v>0</v>
      </c>
      <c r="S8689" s="42">
        <v>1</v>
      </c>
      <c r="T8689" s="42" t="s">
        <v>91</v>
      </c>
      <c r="U8689" s="42">
        <v>999</v>
      </c>
      <c r="V8689" s="42" t="s">
        <v>7669</v>
      </c>
      <c r="W8689" s="42">
        <v>46109</v>
      </c>
      <c r="X8689" s="42"/>
      <c r="Y8689" s="42" t="s">
        <v>8749</v>
      </c>
      <c r="Z8689" s="42" t="s">
        <v>8697</v>
      </c>
      <c r="AA8689" t="str" s="42">
        <v>法宝打造获得。成宝核心×1；主材：裂金玄铁×1；辅材类别：翎羽×1；特性材料类别：毒囊×1。</v>
      </c>
      <c r="AB8689" s="42">
        <v>12441086</v>
      </c>
      <c r="AC8689" s="42" t="s">
        <v>121</v>
      </c>
      <c r="AD8689" s="42">
        <v>0</v>
      </c>
      <c r="AE8689" s="42"/>
      <c r="AF8689" s="42">
        <v>70006</v>
      </c>
      <c r="AG8689" s="42"/>
      <c r="AH8689" s="42">
        <v>3780000</v>
      </c>
      <c r="AI8689" s="42" t="s">
        <v>7668</v>
      </c>
      <c r="AJ8689" s="42" t="s">
        <v>8699</v>
      </c>
      <c r="AK8689" s="42" t="s">
        <v>345</v>
      </c>
      <c r="AL8689" t="s">
        <v>8754</v>
      </c>
    </row>
    <row r="8690" spans="2:38">
      <c r="B8690" s="16" t="n">
        <f>10000000+INDEX(编号表!$B:$B,MATCH(F8690,编号表!$A:$A,0))*100000+INDEX(编号表!$F:$F,MATCH(D8690,编号表!$E:$E,0))*1000+INDEX(编号表!$D:$D,MATCH(E8690,编号表!$C:$C,0))*10000+G8690</f>
        <v>12446110</v>
      </c>
      <c r="C8690" s="42" t="s">
        <v>8755</v>
      </c>
      <c r="D8690" s="42" t="s">
        <v>114</v>
      </c>
      <c r="E8690" s="42" t="s">
        <v>345</v>
      </c>
      <c r="F8690" s="42" t="s">
        <v>7668</v>
      </c>
      <c r="G8690" s="42">
        <v>110</v>
      </c>
      <c r="H8690" s="42"/>
      <c r="I8690" s="42">
        <v>60</v>
      </c>
      <c r="J8690" s="42" t="str">
        <f t="shared" si="144"/>
        <v>大类_道品元婴法宝</v>
      </c>
      <c r="K8690" s="42" t="s">
        <v>6698</v>
      </c>
      <c r="L8690" s="42"/>
      <c r="M8690" s="42" t="s">
        <v>7668</v>
      </c>
      <c r="N8690" s="42"/>
      <c r="O8690" s="42">
        <v>0</v>
      </c>
      <c r="P8690" s="42" t="b">
        <v>1</v>
      </c>
      <c r="Q8690" s="42"/>
      <c r="R8690" s="42" t="b">
        <v>0</v>
      </c>
      <c r="S8690" s="42">
        <v>1</v>
      </c>
      <c r="T8690" s="42" t="s">
        <v>91</v>
      </c>
      <c r="U8690" s="42">
        <v>999</v>
      </c>
      <c r="V8690" s="42" t="s">
        <v>7669</v>
      </c>
      <c r="W8690" s="42">
        <v>46110</v>
      </c>
      <c r="X8690" s="42"/>
      <c r="Y8690" s="42" t="s">
        <v>8756</v>
      </c>
      <c r="Z8690" s="42" t="s">
        <v>8697</v>
      </c>
      <c r="AA8690" t="str" s="42">
        <v>法宝打造获得。成宝核心×1；主材：裂金玄铁×1；辅材类别：翎羽×1；特性材料类别：利爪×1。</v>
      </c>
      <c r="AB8690" s="42">
        <v>12441086</v>
      </c>
      <c r="AC8690" s="42" t="s">
        <v>121</v>
      </c>
      <c r="AD8690" s="42">
        <v>0</v>
      </c>
      <c r="AE8690" s="42"/>
      <c r="AF8690" s="42">
        <v>70006</v>
      </c>
      <c r="AG8690" s="42"/>
      <c r="AH8690" s="42">
        <v>3780000</v>
      </c>
      <c r="AI8690" s="42" t="s">
        <v>7668</v>
      </c>
      <c r="AJ8690" s="42" t="s">
        <v>8699</v>
      </c>
      <c r="AK8690" s="42" t="s">
        <v>345</v>
      </c>
      <c r="AL8690" t="s">
        <v>8758</v>
      </c>
    </row>
    <row r="8691" spans="2:38">
      <c r="B8691" s="16" t="n">
        <f>10000000+INDEX(编号表!$B:$B,MATCH(F8691,编号表!$A:$A,0))*100000+INDEX(编号表!$F:$F,MATCH(D8691,编号表!$E:$E,0))*1000+INDEX(编号表!$D:$D,MATCH(E8691,编号表!$C:$C,0))*10000+G8691</f>
        <v>12446111</v>
      </c>
      <c r="C8691" s="42" t="s">
        <v>8759</v>
      </c>
      <c r="D8691" s="42" t="s">
        <v>114</v>
      </c>
      <c r="E8691" s="42" t="s">
        <v>345</v>
      </c>
      <c r="F8691" s="42" t="s">
        <v>7668</v>
      </c>
      <c r="G8691" s="42">
        <v>111</v>
      </c>
      <c r="H8691" s="42"/>
      <c r="I8691" s="42">
        <v>60</v>
      </c>
      <c r="J8691" s="42" t="str">
        <f t="shared" si="144"/>
        <v>大类_道品元婴法宝</v>
      </c>
      <c r="K8691" s="42" t="s">
        <v>6698</v>
      </c>
      <c r="L8691" s="42"/>
      <c r="M8691" s="42" t="s">
        <v>7668</v>
      </c>
      <c r="N8691" s="42"/>
      <c r="O8691" s="42">
        <v>0</v>
      </c>
      <c r="P8691" s="42" t="b">
        <v>1</v>
      </c>
      <c r="Q8691" s="42"/>
      <c r="R8691" s="42" t="b">
        <v>0</v>
      </c>
      <c r="S8691" s="42">
        <v>1</v>
      </c>
      <c r="T8691" s="42" t="s">
        <v>91</v>
      </c>
      <c r="U8691" s="42">
        <v>999</v>
      </c>
      <c r="V8691" s="42" t="s">
        <v>7669</v>
      </c>
      <c r="W8691" s="42">
        <v>46111</v>
      </c>
      <c r="X8691" s="42"/>
      <c r="Y8691" s="42" t="s">
        <v>8760</v>
      </c>
      <c r="Z8691" s="42" t="s">
        <v>8761</v>
      </c>
      <c r="AA8691" t="str" s="42">
        <v>法宝打造获得。成宝核心×1；主材：沉星铜×1；辅材类别：兽骨×1；特性材料类别：金行凝华×1。</v>
      </c>
      <c r="AB8691" s="42">
        <v>12441087</v>
      </c>
      <c r="AC8691" s="42" t="s">
        <v>121</v>
      </c>
      <c r="AD8691" s="42">
        <v>0</v>
      </c>
      <c r="AE8691" s="42"/>
      <c r="AF8691" s="42">
        <v>70006</v>
      </c>
      <c r="AG8691" s="42"/>
      <c r="AH8691" s="42">
        <v>3780000</v>
      </c>
      <c r="AI8691" s="42" t="s">
        <v>7668</v>
      </c>
      <c r="AJ8691" s="42" t="s">
        <v>8763</v>
      </c>
      <c r="AK8691" s="42" t="s">
        <v>345</v>
      </c>
      <c r="AL8691" t="s">
        <v>8764</v>
      </c>
    </row>
    <row r="8692" spans="2:38">
      <c r="B8692" s="16" t="n">
        <f>10000000+INDEX(编号表!$B:$B,MATCH(F8692,编号表!$A:$A,0))*100000+INDEX(编号表!$F:$F,MATCH(D8692,编号表!$E:$E,0))*1000+INDEX(编号表!$D:$D,MATCH(E8692,编号表!$C:$C,0))*10000+G8692</f>
        <v>12446112</v>
      </c>
      <c r="C8692" s="42" t="s">
        <v>8765</v>
      </c>
      <c r="D8692" s="42" t="s">
        <v>114</v>
      </c>
      <c r="E8692" s="42" t="s">
        <v>345</v>
      </c>
      <c r="F8692" s="42" t="s">
        <v>7668</v>
      </c>
      <c r="G8692" s="42">
        <v>112</v>
      </c>
      <c r="H8692" s="42"/>
      <c r="I8692" s="42">
        <v>60</v>
      </c>
      <c r="J8692" s="42" t="str">
        <f t="shared" si="144"/>
        <v>大类_道品元婴法宝</v>
      </c>
      <c r="K8692" s="42" t="s">
        <v>6698</v>
      </c>
      <c r="L8692" s="42"/>
      <c r="M8692" s="42" t="s">
        <v>7668</v>
      </c>
      <c r="N8692" s="42"/>
      <c r="O8692" s="42">
        <v>0</v>
      </c>
      <c r="P8692" s="42" t="b">
        <v>1</v>
      </c>
      <c r="Q8692" s="42"/>
      <c r="R8692" s="42" t="b">
        <v>0</v>
      </c>
      <c r="S8692" s="42">
        <v>1</v>
      </c>
      <c r="T8692" s="42" t="s">
        <v>91</v>
      </c>
      <c r="U8692" s="42">
        <v>999</v>
      </c>
      <c r="V8692" s="42" t="s">
        <v>7669</v>
      </c>
      <c r="W8692" s="42">
        <v>46112</v>
      </c>
      <c r="X8692" s="42"/>
      <c r="Y8692" s="42" t="s">
        <v>8766</v>
      </c>
      <c r="Z8692" s="42" t="s">
        <v>8761</v>
      </c>
      <c r="AA8692" t="str" s="42">
        <v>法宝打造获得。成宝核心×1；主材：沉星铜×1；辅材类别：兽骨×1；特性材料类别：木行凝华×1。</v>
      </c>
      <c r="AB8692" s="42">
        <v>12441087</v>
      </c>
      <c r="AC8692" s="42" t="s">
        <v>121</v>
      </c>
      <c r="AD8692" s="42">
        <v>0</v>
      </c>
      <c r="AE8692" s="42"/>
      <c r="AF8692" s="42">
        <v>70006</v>
      </c>
      <c r="AG8692" s="42"/>
      <c r="AH8692" s="42">
        <v>3780000</v>
      </c>
      <c r="AI8692" s="42" t="s">
        <v>7668</v>
      </c>
      <c r="AJ8692" s="42" t="s">
        <v>8763</v>
      </c>
      <c r="AK8692" s="42" t="s">
        <v>345</v>
      </c>
      <c r="AL8692" t="s">
        <v>8768</v>
      </c>
    </row>
    <row r="8693" spans="2:38">
      <c r="B8693" s="16" t="n">
        <f>10000000+INDEX(编号表!$B:$B,MATCH(F8693,编号表!$A:$A,0))*100000+INDEX(编号表!$F:$F,MATCH(D8693,编号表!$E:$E,0))*1000+INDEX(编号表!$D:$D,MATCH(E8693,编号表!$C:$C,0))*10000+G8693</f>
        <v>12446113</v>
      </c>
      <c r="C8693" s="42" t="s">
        <v>8769</v>
      </c>
      <c r="D8693" s="42" t="s">
        <v>114</v>
      </c>
      <c r="E8693" s="42" t="s">
        <v>345</v>
      </c>
      <c r="F8693" s="42" t="s">
        <v>7668</v>
      </c>
      <c r="G8693" s="42">
        <v>113</v>
      </c>
      <c r="H8693" s="42"/>
      <c r="I8693" s="42">
        <v>60</v>
      </c>
      <c r="J8693" s="42" t="str">
        <f t="shared" si="144"/>
        <v>大类_道品元婴法宝</v>
      </c>
      <c r="K8693" s="42" t="s">
        <v>6698</v>
      </c>
      <c r="L8693" s="42"/>
      <c r="M8693" s="42" t="s">
        <v>7668</v>
      </c>
      <c r="N8693" s="42"/>
      <c r="O8693" s="42">
        <v>0</v>
      </c>
      <c r="P8693" s="42" t="b">
        <v>1</v>
      </c>
      <c r="Q8693" s="42"/>
      <c r="R8693" s="42" t="b">
        <v>0</v>
      </c>
      <c r="S8693" s="42">
        <v>1</v>
      </c>
      <c r="T8693" s="42" t="s">
        <v>91</v>
      </c>
      <c r="U8693" s="42">
        <v>999</v>
      </c>
      <c r="V8693" s="42" t="s">
        <v>7669</v>
      </c>
      <c r="W8693" s="42">
        <v>46113</v>
      </c>
      <c r="X8693" s="42"/>
      <c r="Y8693" s="42" t="s">
        <v>8770</v>
      </c>
      <c r="Z8693" s="42" t="s">
        <v>8761</v>
      </c>
      <c r="AA8693" t="str" s="42">
        <v>法宝打造获得。成宝核心×1；主材：沉星铜×1；辅材类别：兽骨×1；特性材料类别：水行凝华×1。</v>
      </c>
      <c r="AB8693" s="42">
        <v>12441087</v>
      </c>
      <c r="AC8693" s="42" t="s">
        <v>121</v>
      </c>
      <c r="AD8693" s="42">
        <v>0</v>
      </c>
      <c r="AE8693" s="42"/>
      <c r="AF8693" s="42">
        <v>70006</v>
      </c>
      <c r="AG8693" s="42"/>
      <c r="AH8693" s="42">
        <v>3780000</v>
      </c>
      <c r="AI8693" s="42" t="s">
        <v>7668</v>
      </c>
      <c r="AJ8693" s="42" t="s">
        <v>8763</v>
      </c>
      <c r="AK8693" s="42" t="s">
        <v>345</v>
      </c>
      <c r="AL8693" t="s">
        <v>8772</v>
      </c>
    </row>
    <row r="8694" spans="2:38">
      <c r="B8694" s="16" t="n">
        <f>10000000+INDEX(编号表!$B:$B,MATCH(F8694,编号表!$A:$A,0))*100000+INDEX(编号表!$F:$F,MATCH(D8694,编号表!$E:$E,0))*1000+INDEX(编号表!$D:$D,MATCH(E8694,编号表!$C:$C,0))*10000+G8694</f>
        <v>12446114</v>
      </c>
      <c r="C8694" s="42" t="s">
        <v>8773</v>
      </c>
      <c r="D8694" s="42" t="s">
        <v>114</v>
      </c>
      <c r="E8694" s="42" t="s">
        <v>345</v>
      </c>
      <c r="F8694" s="42" t="s">
        <v>7668</v>
      </c>
      <c r="G8694" s="42">
        <v>114</v>
      </c>
      <c r="H8694" s="42"/>
      <c r="I8694" s="42">
        <v>60</v>
      </c>
      <c r="J8694" s="42" t="str">
        <f t="shared" si="144"/>
        <v>大类_道品元婴法宝</v>
      </c>
      <c r="K8694" s="42" t="s">
        <v>6698</v>
      </c>
      <c r="L8694" s="42"/>
      <c r="M8694" s="42" t="s">
        <v>7668</v>
      </c>
      <c r="N8694" s="42"/>
      <c r="O8694" s="42">
        <v>0</v>
      </c>
      <c r="P8694" s="42" t="b">
        <v>1</v>
      </c>
      <c r="Q8694" s="42"/>
      <c r="R8694" s="42" t="b">
        <v>0</v>
      </c>
      <c r="S8694" s="42">
        <v>1</v>
      </c>
      <c r="T8694" s="42" t="s">
        <v>91</v>
      </c>
      <c r="U8694" s="42">
        <v>999</v>
      </c>
      <c r="V8694" s="42" t="s">
        <v>7669</v>
      </c>
      <c r="W8694" s="42">
        <v>46114</v>
      </c>
      <c r="X8694" s="42"/>
      <c r="Y8694" s="42" t="s">
        <v>8774</v>
      </c>
      <c r="Z8694" s="42" t="s">
        <v>8761</v>
      </c>
      <c r="AA8694" t="str" s="42">
        <v>法宝打造获得。成宝核心×1；主材：沉星铜×1；辅材类别：兽骨×1；特性材料类别：火行凝华×1。</v>
      </c>
      <c r="AB8694" s="42">
        <v>12441087</v>
      </c>
      <c r="AC8694" s="42" t="s">
        <v>121</v>
      </c>
      <c r="AD8694" s="42">
        <v>0</v>
      </c>
      <c r="AE8694" s="42"/>
      <c r="AF8694" s="42">
        <v>70006</v>
      </c>
      <c r="AG8694" s="42"/>
      <c r="AH8694" s="42">
        <v>3780000</v>
      </c>
      <c r="AI8694" s="42" t="s">
        <v>7668</v>
      </c>
      <c r="AJ8694" s="42" t="s">
        <v>8763</v>
      </c>
      <c r="AK8694" s="42" t="s">
        <v>345</v>
      </c>
      <c r="AL8694" t="s">
        <v>8776</v>
      </c>
    </row>
    <row r="8695" spans="2:38">
      <c r="B8695" s="16" t="n">
        <f>10000000+INDEX(编号表!$B:$B,MATCH(F8695,编号表!$A:$A,0))*100000+INDEX(编号表!$F:$F,MATCH(D8695,编号表!$E:$E,0))*1000+INDEX(编号表!$D:$D,MATCH(E8695,编号表!$C:$C,0))*10000+G8695</f>
        <v>12446115</v>
      </c>
      <c r="C8695" s="42" t="s">
        <v>8777</v>
      </c>
      <c r="D8695" s="42" t="s">
        <v>114</v>
      </c>
      <c r="E8695" s="42" t="s">
        <v>345</v>
      </c>
      <c r="F8695" s="42" t="s">
        <v>7668</v>
      </c>
      <c r="G8695" s="42">
        <v>115</v>
      </c>
      <c r="H8695" s="42"/>
      <c r="I8695" s="42">
        <v>60</v>
      </c>
      <c r="J8695" s="42" t="str">
        <f t="shared" si="144"/>
        <v>大类_道品元婴法宝</v>
      </c>
      <c r="K8695" s="42" t="s">
        <v>6698</v>
      </c>
      <c r="L8695" s="42"/>
      <c r="M8695" s="42" t="s">
        <v>7668</v>
      </c>
      <c r="N8695" s="42"/>
      <c r="O8695" s="42">
        <v>0</v>
      </c>
      <c r="P8695" s="42" t="b">
        <v>1</v>
      </c>
      <c r="Q8695" s="42"/>
      <c r="R8695" s="42" t="b">
        <v>0</v>
      </c>
      <c r="S8695" s="42">
        <v>1</v>
      </c>
      <c r="T8695" s="42" t="s">
        <v>91</v>
      </c>
      <c r="U8695" s="42">
        <v>999</v>
      </c>
      <c r="V8695" s="42" t="s">
        <v>7669</v>
      </c>
      <c r="W8695" s="42">
        <v>46115</v>
      </c>
      <c r="X8695" s="42"/>
      <c r="Y8695" s="42" t="s">
        <v>8778</v>
      </c>
      <c r="Z8695" s="42" t="s">
        <v>8761</v>
      </c>
      <c r="AA8695" t="str" s="42">
        <v>法宝打造获得。成宝核心×1；主材：沉星铜×1；辅材类别：兽骨×1；特性材料类别：土行凝华×1。</v>
      </c>
      <c r="AB8695" s="42">
        <v>12441087</v>
      </c>
      <c r="AC8695" s="42" t="s">
        <v>121</v>
      </c>
      <c r="AD8695" s="42">
        <v>0</v>
      </c>
      <c r="AE8695" s="42"/>
      <c r="AF8695" s="42">
        <v>70006</v>
      </c>
      <c r="AG8695" s="42"/>
      <c r="AH8695" s="42">
        <v>3780000</v>
      </c>
      <c r="AI8695" s="42" t="s">
        <v>7668</v>
      </c>
      <c r="AJ8695" s="42" t="s">
        <v>8763</v>
      </c>
      <c r="AK8695" s="42" t="s">
        <v>345</v>
      </c>
      <c r="AL8695" t="s">
        <v>8780</v>
      </c>
    </row>
    <row r="8696" spans="2:38">
      <c r="B8696" s="16" t="n">
        <f>10000000+INDEX(编号表!$B:$B,MATCH(F8696,编号表!$A:$A,0))*100000+INDEX(编号表!$F:$F,MATCH(D8696,编号表!$E:$E,0))*1000+INDEX(编号表!$D:$D,MATCH(E8696,编号表!$C:$C,0))*10000+G8696</f>
        <v>12446116</v>
      </c>
      <c r="C8696" s="42" t="s">
        <v>8781</v>
      </c>
      <c r="D8696" s="42" t="s">
        <v>114</v>
      </c>
      <c r="E8696" s="42" t="s">
        <v>345</v>
      </c>
      <c r="F8696" s="42" t="s">
        <v>7668</v>
      </c>
      <c r="G8696" s="42">
        <v>116</v>
      </c>
      <c r="H8696" s="42"/>
      <c r="I8696" s="42">
        <v>60</v>
      </c>
      <c r="J8696" s="42" t="str">
        <f t="shared" si="144"/>
        <v>大类_道品元婴法宝</v>
      </c>
      <c r="K8696" s="42" t="s">
        <v>6698</v>
      </c>
      <c r="L8696" s="42"/>
      <c r="M8696" s="42" t="s">
        <v>7668</v>
      </c>
      <c r="N8696" s="42"/>
      <c r="O8696" s="42">
        <v>0</v>
      </c>
      <c r="P8696" s="42" t="b">
        <v>1</v>
      </c>
      <c r="Q8696" s="42"/>
      <c r="R8696" s="42" t="b">
        <v>0</v>
      </c>
      <c r="S8696" s="42">
        <v>1</v>
      </c>
      <c r="T8696" s="42" t="s">
        <v>91</v>
      </c>
      <c r="U8696" s="42">
        <v>999</v>
      </c>
      <c r="V8696" s="42" t="s">
        <v>7669</v>
      </c>
      <c r="W8696" s="42">
        <v>46116</v>
      </c>
      <c r="X8696" s="42"/>
      <c r="Y8696" s="42" t="s">
        <v>8782</v>
      </c>
      <c r="Z8696" s="42" t="s">
        <v>8761</v>
      </c>
      <c r="AA8696" t="str" s="42">
        <v>法宝打造获得。成宝核心×1；主材：沉星铜×1；辅材类别：兽骨×1；特性材料类别：毒血×1。</v>
      </c>
      <c r="AB8696" s="42">
        <v>12441087</v>
      </c>
      <c r="AC8696" s="42" t="s">
        <v>121</v>
      </c>
      <c r="AD8696" s="42">
        <v>0</v>
      </c>
      <c r="AE8696" s="42"/>
      <c r="AF8696" s="42">
        <v>70006</v>
      </c>
      <c r="AG8696" s="42"/>
      <c r="AH8696" s="42">
        <v>3780000</v>
      </c>
      <c r="AI8696" s="42" t="s">
        <v>7668</v>
      </c>
      <c r="AJ8696" s="42" t="s">
        <v>8763</v>
      </c>
      <c r="AK8696" s="42" t="s">
        <v>345</v>
      </c>
      <c r="AL8696" t="s">
        <v>8784</v>
      </c>
    </row>
    <row r="8697" spans="2:38">
      <c r="B8697" s="16" t="n">
        <f>10000000+INDEX(编号表!$B:$B,MATCH(F8697,编号表!$A:$A,0))*100000+INDEX(编号表!$F:$F,MATCH(D8697,编号表!$E:$E,0))*1000+INDEX(编号表!$D:$D,MATCH(E8697,编号表!$C:$C,0))*10000+G8697</f>
        <v>12446117</v>
      </c>
      <c r="C8697" s="42" t="s">
        <v>8785</v>
      </c>
      <c r="D8697" s="42" t="s">
        <v>114</v>
      </c>
      <c r="E8697" s="42" t="s">
        <v>345</v>
      </c>
      <c r="F8697" s="42" t="s">
        <v>7668</v>
      </c>
      <c r="G8697" s="42">
        <v>117</v>
      </c>
      <c r="H8697" s="42"/>
      <c r="I8697" s="42">
        <v>60</v>
      </c>
      <c r="J8697" s="42" t="str">
        <f t="shared" si="144"/>
        <v>大类_道品元婴法宝</v>
      </c>
      <c r="K8697" s="42" t="s">
        <v>6698</v>
      </c>
      <c r="L8697" s="42"/>
      <c r="M8697" s="42" t="s">
        <v>7668</v>
      </c>
      <c r="N8697" s="42"/>
      <c r="O8697" s="42">
        <v>0</v>
      </c>
      <c r="P8697" s="42" t="b">
        <v>1</v>
      </c>
      <c r="Q8697" s="42"/>
      <c r="R8697" s="42" t="b">
        <v>0</v>
      </c>
      <c r="S8697" s="42">
        <v>1</v>
      </c>
      <c r="T8697" s="42" t="s">
        <v>91</v>
      </c>
      <c r="U8697" s="42">
        <v>999</v>
      </c>
      <c r="V8697" s="42" t="s">
        <v>7669</v>
      </c>
      <c r="W8697" s="42">
        <v>46117</v>
      </c>
      <c r="X8697" s="42"/>
      <c r="Y8697" s="42" t="s">
        <v>8782</v>
      </c>
      <c r="Z8697" s="42" t="s">
        <v>8761</v>
      </c>
      <c r="AA8697" t="str" s="42">
        <v>法宝打造获得。成宝核心×1；主材：沉星铜×1；辅材类别：兽骨×1；特性材料类别：毒囊×1。</v>
      </c>
      <c r="AB8697" s="42">
        <v>12441087</v>
      </c>
      <c r="AC8697" s="42" t="s">
        <v>121</v>
      </c>
      <c r="AD8697" s="42">
        <v>0</v>
      </c>
      <c r="AE8697" s="42"/>
      <c r="AF8697" s="42">
        <v>70006</v>
      </c>
      <c r="AG8697" s="42"/>
      <c r="AH8697" s="42">
        <v>3780000</v>
      </c>
      <c r="AI8697" s="42" t="s">
        <v>7668</v>
      </c>
      <c r="AJ8697" s="42" t="s">
        <v>8763</v>
      </c>
      <c r="AK8697" s="42" t="s">
        <v>345</v>
      </c>
      <c r="AL8697" t="s">
        <v>8787</v>
      </c>
    </row>
    <row r="8698" spans="2:38">
      <c r="B8698" s="16" t="n">
        <f>10000000+INDEX(编号表!$B:$B,MATCH(F8698,编号表!$A:$A,0))*100000+INDEX(编号表!$F:$F,MATCH(D8698,编号表!$E:$E,0))*1000+INDEX(编号表!$D:$D,MATCH(E8698,编号表!$C:$C,0))*10000+G8698</f>
        <v>12446118</v>
      </c>
      <c r="C8698" s="42" t="s">
        <v>8788</v>
      </c>
      <c r="D8698" s="42" t="s">
        <v>114</v>
      </c>
      <c r="E8698" s="42" t="s">
        <v>345</v>
      </c>
      <c r="F8698" s="42" t="s">
        <v>7668</v>
      </c>
      <c r="G8698" s="42">
        <v>118</v>
      </c>
      <c r="H8698" s="42"/>
      <c r="I8698" s="42">
        <v>60</v>
      </c>
      <c r="J8698" s="42" t="str">
        <f t="shared" si="144"/>
        <v>大类_道品元婴法宝</v>
      </c>
      <c r="K8698" s="42" t="s">
        <v>6698</v>
      </c>
      <c r="L8698" s="42"/>
      <c r="M8698" s="42" t="s">
        <v>7668</v>
      </c>
      <c r="N8698" s="42"/>
      <c r="O8698" s="42">
        <v>0</v>
      </c>
      <c r="P8698" s="42" t="b">
        <v>1</v>
      </c>
      <c r="Q8698" s="42"/>
      <c r="R8698" s="42" t="b">
        <v>0</v>
      </c>
      <c r="S8698" s="42">
        <v>1</v>
      </c>
      <c r="T8698" s="42" t="s">
        <v>91</v>
      </c>
      <c r="U8698" s="42">
        <v>999</v>
      </c>
      <c r="V8698" s="42" t="s">
        <v>7669</v>
      </c>
      <c r="W8698" s="42">
        <v>46118</v>
      </c>
      <c r="X8698" s="42"/>
      <c r="Y8698" s="42" t="s">
        <v>8789</v>
      </c>
      <c r="Z8698" s="42" t="s">
        <v>8761</v>
      </c>
      <c r="AA8698" t="str" s="42">
        <v>法宝打造获得。成宝核心×1；主材：沉星铜×1；辅材类别：兽骨×1；特性材料类别：古阵石×1。</v>
      </c>
      <c r="AB8698" s="42">
        <v>12441087</v>
      </c>
      <c r="AC8698" s="42" t="s">
        <v>121</v>
      </c>
      <c r="AD8698" s="42">
        <v>0</v>
      </c>
      <c r="AE8698" s="42"/>
      <c r="AF8698" s="42">
        <v>70006</v>
      </c>
      <c r="AG8698" s="42"/>
      <c r="AH8698" s="42">
        <v>3780000</v>
      </c>
      <c r="AI8698" s="42" t="s">
        <v>7668</v>
      </c>
      <c r="AJ8698" s="42" t="s">
        <v>8763</v>
      </c>
      <c r="AK8698" s="42" t="s">
        <v>345</v>
      </c>
      <c r="AL8698" t="s">
        <v>8791</v>
      </c>
    </row>
    <row r="8699" spans="2:38">
      <c r="B8699" s="16" t="n">
        <f>10000000+INDEX(编号表!$B:$B,MATCH(F8699,编号表!$A:$A,0))*100000+INDEX(编号表!$F:$F,MATCH(D8699,编号表!$E:$E,0))*1000+INDEX(编号表!$D:$D,MATCH(E8699,编号表!$C:$C,0))*10000+G8699</f>
        <v>12446119</v>
      </c>
      <c r="C8699" s="42" t="s">
        <v>8792</v>
      </c>
      <c r="D8699" s="42" t="s">
        <v>114</v>
      </c>
      <c r="E8699" s="42" t="s">
        <v>345</v>
      </c>
      <c r="F8699" s="42" t="s">
        <v>7668</v>
      </c>
      <c r="G8699" s="42">
        <v>119</v>
      </c>
      <c r="H8699" s="42"/>
      <c r="I8699" s="42">
        <v>60</v>
      </c>
      <c r="J8699" s="42" t="str">
        <f t="shared" si="144"/>
        <v>大类_道品元婴法宝</v>
      </c>
      <c r="K8699" s="42" t="s">
        <v>6698</v>
      </c>
      <c r="L8699" s="42"/>
      <c r="M8699" s="42" t="s">
        <v>7668</v>
      </c>
      <c r="N8699" s="42"/>
      <c r="O8699" s="42">
        <v>0</v>
      </c>
      <c r="P8699" s="42" t="b">
        <v>1</v>
      </c>
      <c r="Q8699" s="42"/>
      <c r="R8699" s="42" t="b">
        <v>0</v>
      </c>
      <c r="S8699" s="42">
        <v>1</v>
      </c>
      <c r="T8699" s="42" t="s">
        <v>91</v>
      </c>
      <c r="U8699" s="42">
        <v>999</v>
      </c>
      <c r="V8699" s="42" t="s">
        <v>7669</v>
      </c>
      <c r="W8699" s="42">
        <v>46119</v>
      </c>
      <c r="X8699" s="42"/>
      <c r="Y8699" t="str" s="42">
        <v>法宝。落印造成范围重击；补强结构、传递冲击，提高落印伤害；缩短宝印技能冷却时间；提高落印范围伤害。</v>
      </c>
      <c r="Z8699" s="42" t="s">
        <v>8761</v>
      </c>
      <c r="AA8699" t="str" s="42">
        <v>法宝打造获得。成宝核心×1；主材：沉星铜×1；辅材类别：兽骨×1；特性材料类别：妖丹×1。</v>
      </c>
      <c r="AB8699" s="42">
        <v>12441087</v>
      </c>
      <c r="AC8699" s="42" t="s">
        <v>121</v>
      </c>
      <c r="AD8699" s="42">
        <v>0</v>
      </c>
      <c r="AE8699" s="42"/>
      <c r="AF8699" s="42">
        <v>70006</v>
      </c>
      <c r="AG8699" s="42"/>
      <c r="AH8699" s="42">
        <v>3780000</v>
      </c>
      <c r="AI8699" s="42" t="s">
        <v>7668</v>
      </c>
      <c r="AJ8699" s="42" t="s">
        <v>8763</v>
      </c>
      <c r="AK8699" s="42" t="s">
        <v>345</v>
      </c>
      <c r="AL8699" t="s">
        <v>8795</v>
      </c>
    </row>
    <row r="8700" spans="2:38">
      <c r="B8700" s="16" t="n">
        <f>10000000+INDEX(编号表!$B:$B,MATCH(F8700,编号表!$A:$A,0))*100000+INDEX(编号表!$F:$F,MATCH(D8700,编号表!$E:$E,0))*1000+INDEX(编号表!$D:$D,MATCH(E8700,编号表!$C:$C,0))*10000+G8700</f>
        <v>12446120</v>
      </c>
      <c r="C8700" s="42" t="s">
        <v>8796</v>
      </c>
      <c r="D8700" s="42" t="s">
        <v>114</v>
      </c>
      <c r="E8700" s="42" t="s">
        <v>345</v>
      </c>
      <c r="F8700" s="42" t="s">
        <v>7668</v>
      </c>
      <c r="G8700" s="42">
        <v>120</v>
      </c>
      <c r="H8700" s="42"/>
      <c r="I8700" s="42">
        <v>60</v>
      </c>
      <c r="J8700" s="42" t="str">
        <f t="shared" si="144"/>
        <v>大类_道品元婴法宝</v>
      </c>
      <c r="K8700" s="42" t="s">
        <v>6698</v>
      </c>
      <c r="L8700" s="42"/>
      <c r="M8700" s="42" t="s">
        <v>7668</v>
      </c>
      <c r="N8700" s="42"/>
      <c r="O8700" s="42">
        <v>0</v>
      </c>
      <c r="P8700" s="42" t="b">
        <v>1</v>
      </c>
      <c r="Q8700" s="42"/>
      <c r="R8700" s="42" t="b">
        <v>0</v>
      </c>
      <c r="S8700" s="42">
        <v>1</v>
      </c>
      <c r="T8700" s="42" t="s">
        <v>91</v>
      </c>
      <c r="U8700" s="42">
        <v>999</v>
      </c>
      <c r="V8700" s="42" t="s">
        <v>7669</v>
      </c>
      <c r="W8700" s="42">
        <v>46120</v>
      </c>
      <c r="X8700" s="42"/>
      <c r="Y8700" t="str" s="42">
        <v>法宝。持续恢复灵力；完善灵气传导通路，提高每次回灵量；每轮回灵开始时额外恢复一次灵力；提高持续回灵量。</v>
      </c>
      <c r="Z8700" t="str" s="42">
        <v>|cff00FF00“瓶中灵流如泉不竭，持续回返御使者周身，使每次恢复的灵力更多。”——《周天归元玉章》|r</v>
      </c>
      <c r="AA8700" t="str" s="42">
        <v>法宝打造获得。成宝核心×1；主材：玉泉灵玉×1；辅材类别：灵竹×1；特性材料类别：妖丹×1。</v>
      </c>
      <c r="AB8700" s="42">
        <v>12441088</v>
      </c>
      <c r="AC8700" s="42" t="s">
        <v>121</v>
      </c>
      <c r="AD8700" s="42">
        <v>0</v>
      </c>
      <c r="AE8700" s="42"/>
      <c r="AF8700" s="42">
        <v>70006</v>
      </c>
      <c r="AG8700" s="42"/>
      <c r="AH8700" s="42">
        <v>3780000</v>
      </c>
      <c r="AI8700" s="42" t="s">
        <v>7668</v>
      </c>
      <c r="AJ8700" s="42" t="s">
        <v>8800</v>
      </c>
      <c r="AK8700" s="42" t="s">
        <v>345</v>
      </c>
      <c r="AL8700" t="s">
        <v>8801</v>
      </c>
    </row>
    <row r="8701" spans="2:38">
      <c r="B8701" s="16" t="n">
        <f>10000000+INDEX(编号表!$B:$B,MATCH(F8701,编号表!$A:$A,0))*100000+INDEX(编号表!$F:$F,MATCH(D8701,编号表!$E:$E,0))*1000+INDEX(编号表!$D:$D,MATCH(E8701,编号表!$C:$C,0))*10000+G8701</f>
        <v>12446121</v>
      </c>
      <c r="C8701" s="42" t="s">
        <v>8802</v>
      </c>
      <c r="D8701" s="42" t="s">
        <v>114</v>
      </c>
      <c r="E8701" s="42" t="s">
        <v>345</v>
      </c>
      <c r="F8701" s="42" t="s">
        <v>7668</v>
      </c>
      <c r="G8701" s="42">
        <v>121</v>
      </c>
      <c r="H8701" s="42"/>
      <c r="I8701" s="42">
        <v>60</v>
      </c>
      <c r="J8701" s="42" t="str">
        <f t="shared" si="144"/>
        <v>大类_道品元婴法宝</v>
      </c>
      <c r="K8701" s="42" t="s">
        <v>6698</v>
      </c>
      <c r="L8701" s="42"/>
      <c r="M8701" s="42" t="s">
        <v>7668</v>
      </c>
      <c r="N8701" s="42"/>
      <c r="O8701" s="42">
        <v>0</v>
      </c>
      <c r="P8701" s="42" t="b">
        <v>1</v>
      </c>
      <c r="Q8701" s="42"/>
      <c r="R8701" s="42" t="b">
        <v>0</v>
      </c>
      <c r="S8701" s="42">
        <v>1</v>
      </c>
      <c r="T8701" s="42" t="s">
        <v>91</v>
      </c>
      <c r="U8701" s="42">
        <v>999</v>
      </c>
      <c r="V8701" s="42" t="s">
        <v>7669</v>
      </c>
      <c r="W8701" s="42">
        <v>46121</v>
      </c>
      <c r="X8701" s="42"/>
      <c r="Y8701" t="str" s="42">
        <v>法宝。持续恢复灵力；完善灵气传导通路，提高每次回灵量；促进灵气流转，缩短回灵间隔；提高持续回灵量。</v>
      </c>
      <c r="Z8701" t="str" s="42">
        <v>|cff00FF00“瓶中灵流如泉不竭，持续回返御使者周身，使每次恢复的灵力更多。”——《周天归元玉章》|r</v>
      </c>
      <c r="AA8701" t="str" s="42">
        <v>法宝打造获得。成宝核心×1；主材：玉泉灵玉×1；辅材类别：灵竹×1；特性材料类别：水行凝华×1。</v>
      </c>
      <c r="AB8701" s="42">
        <v>12441088</v>
      </c>
      <c r="AC8701" s="42" t="s">
        <v>121</v>
      </c>
      <c r="AD8701" s="42">
        <v>0</v>
      </c>
      <c r="AE8701" s="42"/>
      <c r="AF8701" s="42">
        <v>70006</v>
      </c>
      <c r="AG8701" s="42"/>
      <c r="AH8701" s="42">
        <v>3780000</v>
      </c>
      <c r="AI8701" s="42" t="s">
        <v>7668</v>
      </c>
      <c r="AJ8701" s="42" t="s">
        <v>8800</v>
      </c>
      <c r="AK8701" s="42" t="s">
        <v>345</v>
      </c>
      <c r="AL8701" t="s">
        <v>8805</v>
      </c>
    </row>
    <row r="8702" spans="2:38">
      <c r="B8702" s="16" t="n">
        <f>10000000+INDEX(编号表!$B:$B,MATCH(F8702,编号表!$A:$A,0))*100000+INDEX(编号表!$F:$F,MATCH(D8702,编号表!$E:$E,0))*1000+INDEX(编号表!$D:$D,MATCH(E8702,编号表!$C:$C,0))*10000+G8702</f>
        <v>12446122</v>
      </c>
      <c r="C8702" s="42" t="s">
        <v>8806</v>
      </c>
      <c r="D8702" s="42" t="s">
        <v>114</v>
      </c>
      <c r="E8702" s="42" t="s">
        <v>345</v>
      </c>
      <c r="F8702" s="42" t="s">
        <v>7668</v>
      </c>
      <c r="G8702" s="42">
        <v>122</v>
      </c>
      <c r="H8702" s="42"/>
      <c r="I8702" s="42">
        <v>60</v>
      </c>
      <c r="J8702" s="42" t="str">
        <f t="shared" si="144"/>
        <v>大类_道品元婴法宝</v>
      </c>
      <c r="K8702" s="42" t="s">
        <v>6698</v>
      </c>
      <c r="L8702" s="42"/>
      <c r="M8702" s="42" t="s">
        <v>7668</v>
      </c>
      <c r="N8702" s="42"/>
      <c r="O8702" s="42">
        <v>0</v>
      </c>
      <c r="P8702" s="42" t="b">
        <v>1</v>
      </c>
      <c r="Q8702" s="42"/>
      <c r="R8702" s="42" t="b">
        <v>0</v>
      </c>
      <c r="S8702" s="42">
        <v>1</v>
      </c>
      <c r="T8702" s="42" t="s">
        <v>91</v>
      </c>
      <c r="U8702" s="42">
        <v>999</v>
      </c>
      <c r="V8702" s="42" t="s">
        <v>7669</v>
      </c>
      <c r="W8702" s="42">
        <v>46122</v>
      </c>
      <c r="X8702" s="42"/>
      <c r="Y8702" t="str" s="42">
        <v>法宝。持续恢复灵力；使灵气流转更连续，缩短回灵间隔；每轮回灵开始时额外恢复一次灵力；提高持续回灵量。</v>
      </c>
      <c r="Z8702" t="str" s="42">
        <v>|cff00FF00“瓶中灵流如泉不竭，持续回返御使者周身，使每次恢复的灵力更多。”——《周天归元玉章》|r</v>
      </c>
      <c r="AA8702" t="str" s="42">
        <v>法宝打造获得。成宝核心×1；主材：玉泉灵玉×1；辅材类别：地脉灵液×1；特性材料类别：妖丹×1。</v>
      </c>
      <c r="AB8702" s="42">
        <v>12441088</v>
      </c>
      <c r="AC8702" s="42" t="s">
        <v>121</v>
      </c>
      <c r="AD8702" s="42">
        <v>0</v>
      </c>
      <c r="AE8702" s="42"/>
      <c r="AF8702" s="42">
        <v>70006</v>
      </c>
      <c r="AG8702" s="42"/>
      <c r="AH8702" s="42">
        <v>3780000</v>
      </c>
      <c r="AI8702" s="42" t="s">
        <v>7668</v>
      </c>
      <c r="AJ8702" s="42" t="s">
        <v>8800</v>
      </c>
      <c r="AK8702" s="42" t="s">
        <v>345</v>
      </c>
      <c r="AL8702" t="s">
        <v>8809</v>
      </c>
    </row>
    <row r="8703" spans="2:38">
      <c r="B8703" s="16" t="n">
        <f>10000000+INDEX(编号表!$B:$B,MATCH(F8703,编号表!$A:$A,0))*100000+INDEX(编号表!$F:$F,MATCH(D8703,编号表!$E:$E,0))*1000+INDEX(编号表!$D:$D,MATCH(E8703,编号表!$C:$C,0))*10000+G8703</f>
        <v>12446123</v>
      </c>
      <c r="C8703" s="42" t="s">
        <v>8810</v>
      </c>
      <c r="D8703" s="42" t="s">
        <v>114</v>
      </c>
      <c r="E8703" s="42" t="s">
        <v>345</v>
      </c>
      <c r="F8703" s="42" t="s">
        <v>7668</v>
      </c>
      <c r="G8703" s="42">
        <v>123</v>
      </c>
      <c r="H8703" s="42"/>
      <c r="I8703" s="42">
        <v>60</v>
      </c>
      <c r="J8703" s="42" t="str">
        <f t="shared" si="144"/>
        <v>大类_道品元婴法宝</v>
      </c>
      <c r="K8703" s="42" t="s">
        <v>6698</v>
      </c>
      <c r="L8703" s="42"/>
      <c r="M8703" s="42" t="s">
        <v>7668</v>
      </c>
      <c r="N8703" s="42"/>
      <c r="O8703" s="42">
        <v>0</v>
      </c>
      <c r="P8703" s="42" t="b">
        <v>1</v>
      </c>
      <c r="Q8703" s="42"/>
      <c r="R8703" s="42" t="b">
        <v>0</v>
      </c>
      <c r="S8703" s="42">
        <v>1</v>
      </c>
      <c r="T8703" s="42" t="s">
        <v>91</v>
      </c>
      <c r="U8703" s="42">
        <v>999</v>
      </c>
      <c r="V8703" s="42" t="s">
        <v>7669</v>
      </c>
      <c r="W8703" s="42">
        <v>46123</v>
      </c>
      <c r="X8703" s="42"/>
      <c r="Y8703" t="str" s="42">
        <v>法宝。持续恢复灵力；使灵气流转更连续，缩短回灵间隔；促进灵气流转，缩短回灵间隔；提高持续回灵量。</v>
      </c>
      <c r="Z8703" t="str" s="42">
        <v>|cff00FF00“瓶中灵流如泉不竭，持续回返御使者周身，使每次恢复的灵力更多。”——《周天归元玉章》|r</v>
      </c>
      <c r="AA8703" t="str" s="42">
        <v>法宝打造获得。成宝核心×1；主材：玉泉灵玉×1；辅材类别：地脉灵液×1；特性材料类别：水行凝华×1。</v>
      </c>
      <c r="AB8703" s="42">
        <v>12441088</v>
      </c>
      <c r="AC8703" s="42" t="s">
        <v>121</v>
      </c>
      <c r="AD8703" s="42">
        <v>0</v>
      </c>
      <c r="AE8703" s="42"/>
      <c r="AF8703" s="42">
        <v>70006</v>
      </c>
      <c r="AG8703" s="42"/>
      <c r="AH8703" s="42">
        <v>3780000</v>
      </c>
      <c r="AI8703" s="42" t="s">
        <v>7668</v>
      </c>
      <c r="AJ8703" s="42" t="s">
        <v>8800</v>
      </c>
      <c r="AK8703" s="42" t="s">
        <v>345</v>
      </c>
      <c r="AL8703" t="s">
        <v>8813</v>
      </c>
    </row>
    <row r="8704" spans="2:38">
      <c r="B8704" s="16" t="n">
        <f>10000000+INDEX(编号表!$B:$B,MATCH(F8704,编号表!$A:$A,0))*100000+INDEX(编号表!$F:$F,MATCH(D8704,编号表!$E:$E,0))*1000+INDEX(编号表!$D:$D,MATCH(E8704,编号表!$C:$C,0))*10000+G8704</f>
        <v>12446124</v>
      </c>
      <c r="C8704" s="42" t="s">
        <v>8814</v>
      </c>
      <c r="D8704" s="42" t="s">
        <v>114</v>
      </c>
      <c r="E8704" s="42" t="s">
        <v>345</v>
      </c>
      <c r="F8704" s="42" t="s">
        <v>7668</v>
      </c>
      <c r="G8704" s="42">
        <v>124</v>
      </c>
      <c r="H8704" s="42"/>
      <c r="I8704" s="42">
        <v>60</v>
      </c>
      <c r="J8704" s="42" t="str">
        <f t="shared" si="144"/>
        <v>大类_道品元婴法宝</v>
      </c>
      <c r="K8704" s="42" t="s">
        <v>6698</v>
      </c>
      <c r="L8704" s="42"/>
      <c r="M8704" s="42" t="s">
        <v>7668</v>
      </c>
      <c r="N8704" s="42"/>
      <c r="O8704" s="42">
        <v>0</v>
      </c>
      <c r="P8704" s="42" t="b">
        <v>1</v>
      </c>
      <c r="Q8704" s="42"/>
      <c r="R8704" s="42" t="b">
        <v>0</v>
      </c>
      <c r="S8704" s="42">
        <v>1</v>
      </c>
      <c r="T8704" s="42" t="s">
        <v>91</v>
      </c>
      <c r="U8704" s="42">
        <v>999</v>
      </c>
      <c r="V8704" s="42" t="s">
        <v>7669</v>
      </c>
      <c r="W8704" s="42">
        <v>46124</v>
      </c>
      <c r="X8704" s="42"/>
      <c r="Y8704" t="str" s="42">
        <v>法宝。隐身期间取消单位碰撞，可穿过怪群；延长隐身与穿怪的持续时间；留存备用灵力，缩短隐息幡技能冷却时间；延长隐身、穿怪持续时间。</v>
      </c>
      <c r="Z8704" s="42" t="s">
        <v>8816</v>
      </c>
      <c r="AA8704" t="str" s="42">
        <v>法宝打造获得。成宝核心×1；主材：余照灵绢×1；辅材类别：阵旗灵丝×1；特性材料类别：妖丹×1。</v>
      </c>
      <c r="AB8704" s="42">
        <v>12441085</v>
      </c>
      <c r="AC8704" s="42" t="s">
        <v>121</v>
      </c>
      <c r="AD8704" s="42">
        <v>0</v>
      </c>
      <c r="AE8704" s="42"/>
      <c r="AF8704" s="42">
        <v>70006</v>
      </c>
      <c r="AG8704" s="42"/>
      <c r="AH8704" s="42">
        <v>3780000</v>
      </c>
      <c r="AI8704" s="42" t="s">
        <v>7668</v>
      </c>
      <c r="AJ8704" s="42" t="s">
        <v>8818</v>
      </c>
      <c r="AK8704" s="42" t="s">
        <v>345</v>
      </c>
      <c r="AL8704" t="s">
        <v>8819</v>
      </c>
    </row>
    <row r="8705" spans="2:38">
      <c r="B8705" s="16" t="n">
        <f>10000000+INDEX(编号表!$B:$B,MATCH(F8705,编号表!$A:$A,0))*100000+INDEX(编号表!$F:$F,MATCH(D8705,编号表!$E:$E,0))*1000+INDEX(编号表!$D:$D,MATCH(E8705,编号表!$C:$C,0))*10000+G8705</f>
        <v>12454000</v>
      </c>
      <c r="C8705" s="42" t="s">
        <v>8850</v>
      </c>
      <c r="D8705" s="42" t="s">
        <v>108</v>
      </c>
      <c r="E8705" s="42" t="s">
        <v>348</v>
      </c>
      <c r="F8705" s="42" t="s">
        <v>7668</v>
      </c>
      <c r="G8705" s="42">
        <v>0</v>
      </c>
      <c r="H8705" s="42"/>
      <c r="I8705" s="42">
        <v>60</v>
      </c>
      <c r="J8705" s="42" t="str">
        <f t="shared" si="144"/>
        <v>大类_仙品化神法宝</v>
      </c>
      <c r="K8705" s="42" t="s">
        <v>6624</v>
      </c>
      <c r="L8705" s="42"/>
      <c r="M8705" s="42" t="s">
        <v>7668</v>
      </c>
      <c r="N8705" s="42"/>
      <c r="O8705" s="42">
        <v>0</v>
      </c>
      <c r="P8705" s="42" t="b">
        <v>1</v>
      </c>
      <c r="Q8705" s="42"/>
      <c r="R8705" s="42" t="b">
        <v>0</v>
      </c>
      <c r="S8705" s="42">
        <v>1</v>
      </c>
      <c r="T8705" s="42" t="s">
        <v>91</v>
      </c>
      <c r="U8705" s="42">
        <v>999</v>
      </c>
      <c r="V8705" s="42" t="s">
        <v>7669</v>
      </c>
      <c r="W8705" s="42">
        <v>54000</v>
      </c>
      <c r="X8705" s="42"/>
      <c r="Y8705" s="42" t="s">
        <v>7670</v>
      </c>
      <c r="Z8705" s="42" t="s">
        <v>7671</v>
      </c>
      <c r="AA8705" t="str" s="42">
        <v>法宝打造获得。成宝核心×1；主材：晶纹玄铁×1；辅材类别：獠牙×1；特性材料类别：金行凝华×1。</v>
      </c>
      <c r="AB8705" s="42">
        <v>12421000</v>
      </c>
      <c r="AC8705" s="42" t="s">
        <v>121</v>
      </c>
      <c r="AD8705" s="42">
        <v>0</v>
      </c>
      <c r="AE8705" s="42"/>
      <c r="AF8705" s="42">
        <v>70004</v>
      </c>
      <c r="AG8705" s="42"/>
      <c r="AH8705" s="42">
        <v>450000</v>
      </c>
      <c r="AI8705" s="42" t="s">
        <v>7668</v>
      </c>
      <c r="AJ8705" s="42" t="s">
        <v>7673</v>
      </c>
      <c r="AK8705" s="42" t="s">
        <v>348</v>
      </c>
      <c r="AL8705" t="s">
        <v>7674</v>
      </c>
    </row>
    <row r="8706" spans="2:38">
      <c r="B8706" s="16" t="n">
        <f>10000000+INDEX(编号表!$B:$B,MATCH(F8706,编号表!$A:$A,0))*100000+INDEX(编号表!$F:$F,MATCH(D8706,编号表!$E:$E,0))*1000+INDEX(编号表!$D:$D,MATCH(E8706,编号表!$C:$C,0))*10000+G8706</f>
        <v>12454001</v>
      </c>
      <c r="C8706" s="42" t="s">
        <v>8852</v>
      </c>
      <c r="D8706" s="42" t="s">
        <v>108</v>
      </c>
      <c r="E8706" s="42" t="s">
        <v>348</v>
      </c>
      <c r="F8706" s="42" t="s">
        <v>7668</v>
      </c>
      <c r="G8706" s="42">
        <v>1</v>
      </c>
      <c r="H8706" s="42"/>
      <c r="I8706" s="42">
        <v>60</v>
      </c>
      <c r="J8706" s="42" t="str">
        <f t="shared" si="144"/>
        <v>大类_仙品化神法宝</v>
      </c>
      <c r="K8706" s="42" t="s">
        <v>6624</v>
      </c>
      <c r="L8706" s="42"/>
      <c r="M8706" s="42" t="s">
        <v>7668</v>
      </c>
      <c r="N8706" s="42"/>
      <c r="O8706" s="42">
        <v>0</v>
      </c>
      <c r="P8706" s="42" t="b">
        <v>1</v>
      </c>
      <c r="Q8706" s="42"/>
      <c r="R8706" s="42" t="b">
        <v>0</v>
      </c>
      <c r="S8706" s="42">
        <v>1</v>
      </c>
      <c r="T8706" s="42" t="s">
        <v>91</v>
      </c>
      <c r="U8706" s="42">
        <v>999</v>
      </c>
      <c r="V8706" s="42" t="s">
        <v>7669</v>
      </c>
      <c r="W8706" s="42">
        <v>54001</v>
      </c>
      <c r="X8706" s="42"/>
      <c r="Y8706" s="42" t="s">
        <v>7676</v>
      </c>
      <c r="Z8706" s="42" t="s">
        <v>7671</v>
      </c>
      <c r="AA8706" t="str" s="42">
        <v>法宝打造获得。成宝核心×1；主材：晶纹玄铁×1；辅材类别：獠牙×1；特性材料类别：木行凝华×1。</v>
      </c>
      <c r="AB8706" s="42">
        <v>12421000</v>
      </c>
      <c r="AC8706" s="42" t="s">
        <v>121</v>
      </c>
      <c r="AD8706" s="42">
        <v>0</v>
      </c>
      <c r="AE8706" s="42"/>
      <c r="AF8706" s="42">
        <v>70004</v>
      </c>
      <c r="AG8706" s="42"/>
      <c r="AH8706" s="42">
        <v>450000</v>
      </c>
      <c r="AI8706" s="42" t="s">
        <v>7668</v>
      </c>
      <c r="AJ8706" s="42" t="s">
        <v>7673</v>
      </c>
      <c r="AK8706" s="42" t="s">
        <v>348</v>
      </c>
      <c r="AL8706" t="s">
        <v>7678</v>
      </c>
    </row>
    <row r="8707" spans="2:38">
      <c r="B8707" s="16" t="n">
        <f>10000000+INDEX(编号表!$B:$B,MATCH(F8707,编号表!$A:$A,0))*100000+INDEX(编号表!$F:$F,MATCH(D8707,编号表!$E:$E,0))*1000+INDEX(编号表!$D:$D,MATCH(E8707,编号表!$C:$C,0))*10000+G8707</f>
        <v>12454002</v>
      </c>
      <c r="C8707" s="42" t="s">
        <v>8854</v>
      </c>
      <c r="D8707" s="42" t="s">
        <v>108</v>
      </c>
      <c r="E8707" s="42" t="s">
        <v>348</v>
      </c>
      <c r="F8707" s="42" t="s">
        <v>7668</v>
      </c>
      <c r="G8707" s="42">
        <v>2</v>
      </c>
      <c r="H8707" s="42"/>
      <c r="I8707" s="42">
        <v>60</v>
      </c>
      <c r="J8707" s="42" t="str">
        <f t="shared" si="144"/>
        <v>大类_仙品化神法宝</v>
      </c>
      <c r="K8707" s="42" t="s">
        <v>6624</v>
      </c>
      <c r="L8707" s="42"/>
      <c r="M8707" s="42" t="s">
        <v>7668</v>
      </c>
      <c r="N8707" s="42"/>
      <c r="O8707" s="42">
        <v>0</v>
      </c>
      <c r="P8707" s="42" t="b">
        <v>1</v>
      </c>
      <c r="Q8707" s="42"/>
      <c r="R8707" s="42" t="b">
        <v>0</v>
      </c>
      <c r="S8707" s="42">
        <v>1</v>
      </c>
      <c r="T8707" s="42" t="s">
        <v>91</v>
      </c>
      <c r="U8707" s="42">
        <v>999</v>
      </c>
      <c r="V8707" s="42" t="s">
        <v>7669</v>
      </c>
      <c r="W8707" s="42">
        <v>54002</v>
      </c>
      <c r="X8707" s="42"/>
      <c r="Y8707" s="42" t="s">
        <v>7680</v>
      </c>
      <c r="Z8707" s="42" t="s">
        <v>7671</v>
      </c>
      <c r="AA8707" t="str" s="42">
        <v>法宝打造获得。成宝核心×1；主材：晶纹玄铁×1；辅材类别：獠牙×1；特性材料类别：水行凝华×1。</v>
      </c>
      <c r="AB8707" s="42">
        <v>12421000</v>
      </c>
      <c r="AC8707" s="42" t="s">
        <v>121</v>
      </c>
      <c r="AD8707" s="42">
        <v>0</v>
      </c>
      <c r="AE8707" s="42"/>
      <c r="AF8707" s="42">
        <v>70004</v>
      </c>
      <c r="AG8707" s="42"/>
      <c r="AH8707" s="42">
        <v>450000</v>
      </c>
      <c r="AI8707" s="42" t="s">
        <v>7668</v>
      </c>
      <c r="AJ8707" s="42" t="s">
        <v>7673</v>
      </c>
      <c r="AK8707" s="42" t="s">
        <v>348</v>
      </c>
      <c r="AL8707" t="s">
        <v>7682</v>
      </c>
    </row>
    <row r="8708" spans="2:38">
      <c r="B8708" s="16" t="n">
        <f>10000000+INDEX(编号表!$B:$B,MATCH(F8708,编号表!$A:$A,0))*100000+INDEX(编号表!$F:$F,MATCH(D8708,编号表!$E:$E,0))*1000+INDEX(编号表!$D:$D,MATCH(E8708,编号表!$C:$C,0))*10000+G8708</f>
        <v>12454003</v>
      </c>
      <c r="C8708" s="42" t="s">
        <v>8856</v>
      </c>
      <c r="D8708" s="42" t="s">
        <v>108</v>
      </c>
      <c r="E8708" s="42" t="s">
        <v>348</v>
      </c>
      <c r="F8708" s="42" t="s">
        <v>7668</v>
      </c>
      <c r="G8708" s="42">
        <v>3</v>
      </c>
      <c r="H8708" s="42"/>
      <c r="I8708" s="42">
        <v>60</v>
      </c>
      <c r="J8708" s="42" t="str">
        <f t="shared" si="144"/>
        <v>大类_仙品化神法宝</v>
      </c>
      <c r="K8708" s="42" t="s">
        <v>6624</v>
      </c>
      <c r="L8708" s="42"/>
      <c r="M8708" s="42" t="s">
        <v>7668</v>
      </c>
      <c r="N8708" s="42"/>
      <c r="O8708" s="42">
        <v>0</v>
      </c>
      <c r="P8708" s="42" t="b">
        <v>1</v>
      </c>
      <c r="Q8708" s="42"/>
      <c r="R8708" s="42" t="b">
        <v>0</v>
      </c>
      <c r="S8708" s="42">
        <v>1</v>
      </c>
      <c r="T8708" s="42" t="s">
        <v>91</v>
      </c>
      <c r="U8708" s="42">
        <v>999</v>
      </c>
      <c r="V8708" s="42" t="s">
        <v>7669</v>
      </c>
      <c r="W8708" s="42">
        <v>54003</v>
      </c>
      <c r="X8708" s="42"/>
      <c r="Y8708" s="42" t="s">
        <v>7684</v>
      </c>
      <c r="Z8708" s="42" t="s">
        <v>7671</v>
      </c>
      <c r="AA8708" t="str" s="42">
        <v>法宝打造获得。成宝核心×1；主材：晶纹玄铁×1；辅材类别：獠牙×1；特性材料类别：火行凝华×1。</v>
      </c>
      <c r="AB8708" s="42">
        <v>12421000</v>
      </c>
      <c r="AC8708" s="42" t="s">
        <v>121</v>
      </c>
      <c r="AD8708" s="42">
        <v>0</v>
      </c>
      <c r="AE8708" s="42"/>
      <c r="AF8708" s="42">
        <v>70004</v>
      </c>
      <c r="AG8708" s="42"/>
      <c r="AH8708" s="42">
        <v>450000</v>
      </c>
      <c r="AI8708" s="42" t="s">
        <v>7668</v>
      </c>
      <c r="AJ8708" s="42" t="s">
        <v>7673</v>
      </c>
      <c r="AK8708" s="42" t="s">
        <v>348</v>
      </c>
      <c r="AL8708" t="s">
        <v>7686</v>
      </c>
    </row>
    <row r="8709" spans="2:38">
      <c r="B8709" s="16" t="n">
        <f>10000000+INDEX(编号表!$B:$B,MATCH(F8709,编号表!$A:$A,0))*100000+INDEX(编号表!$F:$F,MATCH(D8709,编号表!$E:$E,0))*1000+INDEX(编号表!$D:$D,MATCH(E8709,编号表!$C:$C,0))*10000+G8709</f>
        <v>12454004</v>
      </c>
      <c r="C8709" s="42" t="s">
        <v>8858</v>
      </c>
      <c r="D8709" s="42" t="s">
        <v>108</v>
      </c>
      <c r="E8709" s="42" t="s">
        <v>348</v>
      </c>
      <c r="F8709" s="42" t="s">
        <v>7668</v>
      </c>
      <c r="G8709" s="42">
        <v>4</v>
      </c>
      <c r="H8709" s="42"/>
      <c r="I8709" s="42">
        <v>60</v>
      </c>
      <c r="J8709" s="42" t="str">
        <f t="shared" si="144"/>
        <v>大类_仙品化神法宝</v>
      </c>
      <c r="K8709" s="42" t="s">
        <v>6624</v>
      </c>
      <c r="L8709" s="42"/>
      <c r="M8709" s="42" t="s">
        <v>7668</v>
      </c>
      <c r="N8709" s="42"/>
      <c r="O8709" s="42">
        <v>0</v>
      </c>
      <c r="P8709" s="42" t="b">
        <v>1</v>
      </c>
      <c r="Q8709" s="42"/>
      <c r="R8709" s="42" t="b">
        <v>0</v>
      </c>
      <c r="S8709" s="42">
        <v>1</v>
      </c>
      <c r="T8709" s="42" t="s">
        <v>91</v>
      </c>
      <c r="U8709" s="42">
        <v>999</v>
      </c>
      <c r="V8709" s="42" t="s">
        <v>7669</v>
      </c>
      <c r="W8709" s="42">
        <v>54004</v>
      </c>
      <c r="X8709" s="42"/>
      <c r="Y8709" s="42" t="s">
        <v>7688</v>
      </c>
      <c r="Z8709" s="42" t="s">
        <v>7671</v>
      </c>
      <c r="AA8709" t="str" s="42">
        <v>法宝打造获得。成宝核心×1；主材：晶纹玄铁×1；辅材类别：獠牙×1；特性材料类别：土行凝华×1。</v>
      </c>
      <c r="AB8709" s="42">
        <v>12421000</v>
      </c>
      <c r="AC8709" s="42" t="s">
        <v>121</v>
      </c>
      <c r="AD8709" s="42">
        <v>0</v>
      </c>
      <c r="AE8709" s="42"/>
      <c r="AF8709" s="42">
        <v>70004</v>
      </c>
      <c r="AG8709" s="42"/>
      <c r="AH8709" s="42">
        <v>450000</v>
      </c>
      <c r="AI8709" s="42" t="s">
        <v>7668</v>
      </c>
      <c r="AJ8709" s="42" t="s">
        <v>7673</v>
      </c>
      <c r="AK8709" s="42" t="s">
        <v>348</v>
      </c>
      <c r="AL8709" t="s">
        <v>7690</v>
      </c>
    </row>
    <row r="8710" spans="2:38">
      <c r="B8710" s="16" t="n">
        <f>10000000+INDEX(编号表!$B:$B,MATCH(F8710,编号表!$A:$A,0))*100000+INDEX(编号表!$F:$F,MATCH(D8710,编号表!$E:$E,0))*1000+INDEX(编号表!$D:$D,MATCH(E8710,编号表!$C:$C,0))*10000+G8710</f>
        <v>12454005</v>
      </c>
      <c r="C8710" s="42" t="s">
        <v>8860</v>
      </c>
      <c r="D8710" s="42" t="s">
        <v>108</v>
      </c>
      <c r="E8710" s="42" t="s">
        <v>348</v>
      </c>
      <c r="F8710" s="42" t="s">
        <v>7668</v>
      </c>
      <c r="G8710" s="42">
        <v>5</v>
      </c>
      <c r="H8710" s="42"/>
      <c r="I8710" s="42">
        <v>60</v>
      </c>
      <c r="J8710" s="42" t="str">
        <f t="shared" si="144"/>
        <v>大类_仙品化神法宝</v>
      </c>
      <c r="K8710" s="42" t="s">
        <v>6624</v>
      </c>
      <c r="L8710" s="42"/>
      <c r="M8710" s="42" t="s">
        <v>7668</v>
      </c>
      <c r="N8710" s="42"/>
      <c r="O8710" s="42">
        <v>0</v>
      </c>
      <c r="P8710" s="42" t="b">
        <v>1</v>
      </c>
      <c r="Q8710" s="42"/>
      <c r="R8710" s="42" t="b">
        <v>0</v>
      </c>
      <c r="S8710" s="42">
        <v>1</v>
      </c>
      <c r="T8710" s="42" t="s">
        <v>91</v>
      </c>
      <c r="U8710" s="42">
        <v>999</v>
      </c>
      <c r="V8710" s="42" t="s">
        <v>7669</v>
      </c>
      <c r="W8710" s="42">
        <v>54005</v>
      </c>
      <c r="X8710" s="42"/>
      <c r="Y8710" s="42" t="s">
        <v>7692</v>
      </c>
      <c r="Z8710" s="42" t="s">
        <v>7671</v>
      </c>
      <c r="AA8710" t="str" s="42">
        <v>法宝打造获得。成宝核心×1；主材：晶纹玄铁×1；辅材类别：獠牙×1；特性材料类别：毒血×1。</v>
      </c>
      <c r="AB8710" s="42">
        <v>12421000</v>
      </c>
      <c r="AC8710" s="42" t="s">
        <v>121</v>
      </c>
      <c r="AD8710" s="42">
        <v>0</v>
      </c>
      <c r="AE8710" s="42"/>
      <c r="AF8710" s="42">
        <v>70004</v>
      </c>
      <c r="AG8710" s="42"/>
      <c r="AH8710" s="42">
        <v>450000</v>
      </c>
      <c r="AI8710" s="42" t="s">
        <v>7668</v>
      </c>
      <c r="AJ8710" s="42" t="s">
        <v>7673</v>
      </c>
      <c r="AK8710" s="42" t="s">
        <v>348</v>
      </c>
      <c r="AL8710" t="s">
        <v>7694</v>
      </c>
    </row>
    <row r="8711" spans="2:38">
      <c r="B8711" s="16" t="n">
        <f>10000000+INDEX(编号表!$B:$B,MATCH(F8711,编号表!$A:$A,0))*100000+INDEX(编号表!$F:$F,MATCH(D8711,编号表!$E:$E,0))*1000+INDEX(编号表!$D:$D,MATCH(E8711,编号表!$C:$C,0))*10000+G8711</f>
        <v>12454006</v>
      </c>
      <c r="C8711" s="42" t="s">
        <v>8862</v>
      </c>
      <c r="D8711" s="42" t="s">
        <v>108</v>
      </c>
      <c r="E8711" s="42" t="s">
        <v>348</v>
      </c>
      <c r="F8711" s="42" t="s">
        <v>7668</v>
      </c>
      <c r="G8711" s="42">
        <v>6</v>
      </c>
      <c r="H8711" s="42"/>
      <c r="I8711" s="42">
        <v>60</v>
      </c>
      <c r="J8711" s="42" t="str">
        <f t="shared" si="144"/>
        <v>大类_仙品化神法宝</v>
      </c>
      <c r="K8711" s="42" t="s">
        <v>6624</v>
      </c>
      <c r="L8711" s="42"/>
      <c r="M8711" s="42" t="s">
        <v>7668</v>
      </c>
      <c r="N8711" s="42"/>
      <c r="O8711" s="42">
        <v>0</v>
      </c>
      <c r="P8711" s="42" t="b">
        <v>1</v>
      </c>
      <c r="Q8711" s="42"/>
      <c r="R8711" s="42" t="b">
        <v>0</v>
      </c>
      <c r="S8711" s="42">
        <v>1</v>
      </c>
      <c r="T8711" s="42" t="s">
        <v>91</v>
      </c>
      <c r="U8711" s="42">
        <v>999</v>
      </c>
      <c r="V8711" s="42" t="s">
        <v>7669</v>
      </c>
      <c r="W8711" s="42">
        <v>54006</v>
      </c>
      <c r="X8711" s="42"/>
      <c r="Y8711" s="42" t="s">
        <v>7692</v>
      </c>
      <c r="Z8711" s="42" t="s">
        <v>7671</v>
      </c>
      <c r="AA8711" t="str" s="42">
        <v>法宝打造获得。成宝核心×1；主材：晶纹玄铁×1；辅材类别：獠牙×1；特性材料类别：毒囊×1。</v>
      </c>
      <c r="AB8711" s="42">
        <v>12421000</v>
      </c>
      <c r="AC8711" s="42" t="s">
        <v>121</v>
      </c>
      <c r="AD8711" s="42">
        <v>0</v>
      </c>
      <c r="AE8711" s="42"/>
      <c r="AF8711" s="42">
        <v>70004</v>
      </c>
      <c r="AG8711" s="42"/>
      <c r="AH8711" s="42">
        <v>450000</v>
      </c>
      <c r="AI8711" s="42" t="s">
        <v>7668</v>
      </c>
      <c r="AJ8711" s="42" t="s">
        <v>7673</v>
      </c>
      <c r="AK8711" s="42" t="s">
        <v>348</v>
      </c>
      <c r="AL8711" t="s">
        <v>7697</v>
      </c>
    </row>
    <row r="8712" spans="2:38">
      <c r="B8712" s="16" t="n">
        <f>10000000+INDEX(编号表!$B:$B,MATCH(F8712,编号表!$A:$A,0))*100000+INDEX(编号表!$F:$F,MATCH(D8712,编号表!$E:$E,0))*1000+INDEX(编号表!$D:$D,MATCH(E8712,编号表!$C:$C,0))*10000+G8712</f>
        <v>12454007</v>
      </c>
      <c r="C8712" s="42" t="s">
        <v>8864</v>
      </c>
      <c r="D8712" s="42" t="s">
        <v>108</v>
      </c>
      <c r="E8712" s="42" t="s">
        <v>348</v>
      </c>
      <c r="F8712" s="42" t="s">
        <v>7668</v>
      </c>
      <c r="G8712" s="42">
        <v>7</v>
      </c>
      <c r="H8712" s="42"/>
      <c r="I8712" s="42">
        <v>60</v>
      </c>
      <c r="J8712" s="42" t="str">
        <f t="shared" si="144"/>
        <v>大类_仙品化神法宝</v>
      </c>
      <c r="K8712" s="42" t="s">
        <v>6624</v>
      </c>
      <c r="L8712" s="42"/>
      <c r="M8712" s="42" t="s">
        <v>7668</v>
      </c>
      <c r="N8712" s="42"/>
      <c r="O8712" s="42">
        <v>0</v>
      </c>
      <c r="P8712" s="42" t="b">
        <v>1</v>
      </c>
      <c r="Q8712" s="42"/>
      <c r="R8712" s="42" t="b">
        <v>0</v>
      </c>
      <c r="S8712" s="42">
        <v>1</v>
      </c>
      <c r="T8712" s="42" t="s">
        <v>91</v>
      </c>
      <c r="U8712" s="42">
        <v>999</v>
      </c>
      <c r="V8712" s="42" t="s">
        <v>7669</v>
      </c>
      <c r="W8712" s="42">
        <v>54007</v>
      </c>
      <c r="X8712" s="42"/>
      <c r="Y8712" s="42" t="s">
        <v>7699</v>
      </c>
      <c r="Z8712" s="42" t="s">
        <v>7671</v>
      </c>
      <c r="AA8712" t="str" s="42">
        <v>法宝打造获得。成宝核心×1；主材：晶纹玄铁×1；辅材类别：獠牙×1；特性材料类别：利爪×1。</v>
      </c>
      <c r="AB8712" s="42">
        <v>12421000</v>
      </c>
      <c r="AC8712" s="42" t="s">
        <v>121</v>
      </c>
      <c r="AD8712" s="42">
        <v>0</v>
      </c>
      <c r="AE8712" s="42"/>
      <c r="AF8712" s="42">
        <v>70004</v>
      </c>
      <c r="AG8712" s="42"/>
      <c r="AH8712" s="42">
        <v>450000</v>
      </c>
      <c r="AI8712" s="42" t="s">
        <v>7668</v>
      </c>
      <c r="AJ8712" s="42" t="s">
        <v>7673</v>
      </c>
      <c r="AK8712" s="42" t="s">
        <v>348</v>
      </c>
      <c r="AL8712" t="s">
        <v>7701</v>
      </c>
    </row>
    <row r="8713" spans="2:38">
      <c r="B8713" s="16" t="n">
        <f>10000000+INDEX(编号表!$B:$B,MATCH(F8713,编号表!$A:$A,0))*100000+INDEX(编号表!$F:$F,MATCH(D8713,编号表!$E:$E,0))*1000+INDEX(编号表!$D:$D,MATCH(E8713,编号表!$C:$C,0))*10000+G8713</f>
        <v>12454008</v>
      </c>
      <c r="C8713" s="42" t="s">
        <v>8866</v>
      </c>
      <c r="D8713" s="42" t="s">
        <v>108</v>
      </c>
      <c r="E8713" s="42" t="s">
        <v>348</v>
      </c>
      <c r="F8713" s="42" t="s">
        <v>7668</v>
      </c>
      <c r="G8713" s="42">
        <v>8</v>
      </c>
      <c r="H8713" s="42"/>
      <c r="I8713" s="42">
        <v>60</v>
      </c>
      <c r="J8713" s="42" t="str">
        <f t="shared" si="144"/>
        <v>大类_仙品化神法宝</v>
      </c>
      <c r="K8713" s="42" t="s">
        <v>6624</v>
      </c>
      <c r="L8713" s="42"/>
      <c r="M8713" s="42" t="s">
        <v>7668</v>
      </c>
      <c r="N8713" s="42"/>
      <c r="O8713" s="42">
        <v>0</v>
      </c>
      <c r="P8713" s="42" t="b">
        <v>1</v>
      </c>
      <c r="Q8713" s="42"/>
      <c r="R8713" s="42" t="b">
        <v>0</v>
      </c>
      <c r="S8713" s="42">
        <v>1</v>
      </c>
      <c r="T8713" s="42" t="s">
        <v>91</v>
      </c>
      <c r="U8713" s="42">
        <v>999</v>
      </c>
      <c r="V8713" s="42" t="s">
        <v>7669</v>
      </c>
      <c r="W8713" s="42">
        <v>54008</v>
      </c>
      <c r="X8713" s="42"/>
      <c r="Y8713" s="42" t="s">
        <v>7703</v>
      </c>
      <c r="Z8713" s="42" t="s">
        <v>7671</v>
      </c>
      <c r="AA8713" t="str" s="42">
        <v>法宝打造获得。成宝核心×1；主材：晶纹玄铁×1；辅材类别：翎羽×1；特性材料类别：金行凝华×1。</v>
      </c>
      <c r="AB8713" s="42">
        <v>12421000</v>
      </c>
      <c r="AC8713" s="42" t="s">
        <v>121</v>
      </c>
      <c r="AD8713" s="42">
        <v>0</v>
      </c>
      <c r="AE8713" s="42"/>
      <c r="AF8713" s="42">
        <v>70004</v>
      </c>
      <c r="AG8713" s="42"/>
      <c r="AH8713" s="42">
        <v>450000</v>
      </c>
      <c r="AI8713" s="42" t="s">
        <v>7668</v>
      </c>
      <c r="AJ8713" s="42" t="s">
        <v>7673</v>
      </c>
      <c r="AK8713" s="42" t="s">
        <v>348</v>
      </c>
      <c r="AL8713" t="s">
        <v>7705</v>
      </c>
    </row>
    <row r="8714" spans="2:38">
      <c r="B8714" s="16" t="n">
        <f>10000000+INDEX(编号表!$B:$B,MATCH(F8714,编号表!$A:$A,0))*100000+INDEX(编号表!$F:$F,MATCH(D8714,编号表!$E:$E,0))*1000+INDEX(编号表!$D:$D,MATCH(E8714,编号表!$C:$C,0))*10000+G8714</f>
        <v>12454009</v>
      </c>
      <c r="C8714" s="42" t="s">
        <v>8868</v>
      </c>
      <c r="D8714" s="42" t="s">
        <v>108</v>
      </c>
      <c r="E8714" s="42" t="s">
        <v>348</v>
      </c>
      <c r="F8714" s="42" t="s">
        <v>7668</v>
      </c>
      <c r="G8714" s="42">
        <v>9</v>
      </c>
      <c r="H8714" s="42"/>
      <c r="I8714" s="42">
        <v>60</v>
      </c>
      <c r="J8714" s="42" t="str">
        <f t="shared" si="144"/>
        <v>大类_仙品化神法宝</v>
      </c>
      <c r="K8714" s="42" t="s">
        <v>6624</v>
      </c>
      <c r="L8714" s="42"/>
      <c r="M8714" s="42" t="s">
        <v>7668</v>
      </c>
      <c r="N8714" s="42"/>
      <c r="O8714" s="42">
        <v>0</v>
      </c>
      <c r="P8714" s="42" t="b">
        <v>1</v>
      </c>
      <c r="Q8714" s="42"/>
      <c r="R8714" s="42" t="b">
        <v>0</v>
      </c>
      <c r="S8714" s="42">
        <v>1</v>
      </c>
      <c r="T8714" s="42" t="s">
        <v>91</v>
      </c>
      <c r="U8714" s="42">
        <v>999</v>
      </c>
      <c r="V8714" s="42" t="s">
        <v>7669</v>
      </c>
      <c r="W8714" s="42">
        <v>54009</v>
      </c>
      <c r="X8714" s="42"/>
      <c r="Y8714" s="42" t="s">
        <v>7707</v>
      </c>
      <c r="Z8714" s="42" t="s">
        <v>7671</v>
      </c>
      <c r="AA8714" t="str" s="42">
        <v>法宝打造获得。成宝核心×1；主材：晶纹玄铁×1；辅材类别：翎羽×1；特性材料类别：木行凝华×1。</v>
      </c>
      <c r="AB8714" s="42">
        <v>12421000</v>
      </c>
      <c r="AC8714" s="42" t="s">
        <v>121</v>
      </c>
      <c r="AD8714" s="42">
        <v>0</v>
      </c>
      <c r="AE8714" s="42"/>
      <c r="AF8714" s="42">
        <v>70004</v>
      </c>
      <c r="AG8714" s="42"/>
      <c r="AH8714" s="42">
        <v>450000</v>
      </c>
      <c r="AI8714" s="42" t="s">
        <v>7668</v>
      </c>
      <c r="AJ8714" s="42" t="s">
        <v>7673</v>
      </c>
      <c r="AK8714" s="42" t="s">
        <v>348</v>
      </c>
      <c r="AL8714" t="s">
        <v>7709</v>
      </c>
    </row>
    <row r="8715" spans="2:38">
      <c r="B8715" s="16" t="n">
        <f>10000000+INDEX(编号表!$B:$B,MATCH(F8715,编号表!$A:$A,0))*100000+INDEX(编号表!$F:$F,MATCH(D8715,编号表!$E:$E,0))*1000+INDEX(编号表!$D:$D,MATCH(E8715,编号表!$C:$C,0))*10000+G8715</f>
        <v>12454010</v>
      </c>
      <c r="C8715" s="42" t="s">
        <v>8870</v>
      </c>
      <c r="D8715" s="42" t="s">
        <v>108</v>
      </c>
      <c r="E8715" s="42" t="s">
        <v>348</v>
      </c>
      <c r="F8715" s="42" t="s">
        <v>7668</v>
      </c>
      <c r="G8715" s="42">
        <v>10</v>
      </c>
      <c r="H8715" s="42"/>
      <c r="I8715" s="42">
        <v>60</v>
      </c>
      <c r="J8715" s="42" t="str">
        <f t="shared" si="144"/>
        <v>大类_仙品化神法宝</v>
      </c>
      <c r="K8715" s="42" t="s">
        <v>6624</v>
      </c>
      <c r="L8715" s="42"/>
      <c r="M8715" s="42" t="s">
        <v>7668</v>
      </c>
      <c r="N8715" s="42"/>
      <c r="O8715" s="42">
        <v>0</v>
      </c>
      <c r="P8715" s="42" t="b">
        <v>1</v>
      </c>
      <c r="Q8715" s="42"/>
      <c r="R8715" s="42" t="b">
        <v>0</v>
      </c>
      <c r="S8715" s="42">
        <v>1</v>
      </c>
      <c r="T8715" s="42" t="s">
        <v>91</v>
      </c>
      <c r="U8715" s="42">
        <v>999</v>
      </c>
      <c r="V8715" s="42" t="s">
        <v>7669</v>
      </c>
      <c r="W8715" s="42">
        <v>54010</v>
      </c>
      <c r="X8715" s="42"/>
      <c r="Y8715" s="42" t="s">
        <v>7711</v>
      </c>
      <c r="Z8715" s="42" t="s">
        <v>7671</v>
      </c>
      <c r="AA8715" t="str" s="42">
        <v>法宝打造获得。成宝核心×1；主材：晶纹玄铁×1；辅材类别：翎羽×1；特性材料类别：水行凝华×1。</v>
      </c>
      <c r="AB8715" s="42">
        <v>12421000</v>
      </c>
      <c r="AC8715" s="42" t="s">
        <v>121</v>
      </c>
      <c r="AD8715" s="42">
        <v>0</v>
      </c>
      <c r="AE8715" s="42"/>
      <c r="AF8715" s="42">
        <v>70004</v>
      </c>
      <c r="AG8715" s="42"/>
      <c r="AH8715" s="42">
        <v>450000</v>
      </c>
      <c r="AI8715" s="42" t="s">
        <v>7668</v>
      </c>
      <c r="AJ8715" s="42" t="s">
        <v>7673</v>
      </c>
      <c r="AK8715" s="42" t="s">
        <v>348</v>
      </c>
      <c r="AL8715" t="s">
        <v>7713</v>
      </c>
    </row>
    <row r="8716" spans="2:38">
      <c r="B8716" s="16" t="n">
        <f>10000000+INDEX(编号表!$B:$B,MATCH(F8716,编号表!$A:$A,0))*100000+INDEX(编号表!$F:$F,MATCH(D8716,编号表!$E:$E,0))*1000+INDEX(编号表!$D:$D,MATCH(E8716,编号表!$C:$C,0))*10000+G8716</f>
        <v>12454011</v>
      </c>
      <c r="C8716" s="42" t="s">
        <v>8872</v>
      </c>
      <c r="D8716" s="42" t="s">
        <v>108</v>
      </c>
      <c r="E8716" s="42" t="s">
        <v>348</v>
      </c>
      <c r="F8716" s="42" t="s">
        <v>7668</v>
      </c>
      <c r="G8716" s="42">
        <v>11</v>
      </c>
      <c r="H8716" s="42"/>
      <c r="I8716" s="42">
        <v>60</v>
      </c>
      <c r="J8716" s="42" t="str">
        <f t="shared" si="144"/>
        <v>大类_仙品化神法宝</v>
      </c>
      <c r="K8716" s="42" t="s">
        <v>6624</v>
      </c>
      <c r="L8716" s="42"/>
      <c r="M8716" s="42" t="s">
        <v>7668</v>
      </c>
      <c r="N8716" s="42"/>
      <c r="O8716" s="42">
        <v>0</v>
      </c>
      <c r="P8716" s="42" t="b">
        <v>1</v>
      </c>
      <c r="Q8716" s="42"/>
      <c r="R8716" s="42" t="b">
        <v>0</v>
      </c>
      <c r="S8716" s="42">
        <v>1</v>
      </c>
      <c r="T8716" s="42" t="s">
        <v>91</v>
      </c>
      <c r="U8716" s="42">
        <v>999</v>
      </c>
      <c r="V8716" s="42" t="s">
        <v>7669</v>
      </c>
      <c r="W8716" s="42">
        <v>54011</v>
      </c>
      <c r="X8716" s="42"/>
      <c r="Y8716" s="42" t="s">
        <v>7715</v>
      </c>
      <c r="Z8716" s="42" t="s">
        <v>7671</v>
      </c>
      <c r="AA8716" t="str" s="42">
        <v>法宝打造获得。成宝核心×1；主材：晶纹玄铁×1；辅材类别：翎羽×1；特性材料类别：火行凝华×1。</v>
      </c>
      <c r="AB8716" s="42">
        <v>12421000</v>
      </c>
      <c r="AC8716" s="42" t="s">
        <v>121</v>
      </c>
      <c r="AD8716" s="42">
        <v>0</v>
      </c>
      <c r="AE8716" s="42"/>
      <c r="AF8716" s="42">
        <v>70004</v>
      </c>
      <c r="AG8716" s="42"/>
      <c r="AH8716" s="42">
        <v>450000</v>
      </c>
      <c r="AI8716" s="42" t="s">
        <v>7668</v>
      </c>
      <c r="AJ8716" s="42" t="s">
        <v>7673</v>
      </c>
      <c r="AK8716" s="42" t="s">
        <v>348</v>
      </c>
      <c r="AL8716" t="s">
        <v>7717</v>
      </c>
    </row>
    <row r="8717" spans="2:38">
      <c r="B8717" s="16" t="n">
        <f>10000000+INDEX(编号表!$B:$B,MATCH(F8717,编号表!$A:$A,0))*100000+INDEX(编号表!$F:$F,MATCH(D8717,编号表!$E:$E,0))*1000+INDEX(编号表!$D:$D,MATCH(E8717,编号表!$C:$C,0))*10000+G8717</f>
        <v>12454012</v>
      </c>
      <c r="C8717" s="42" t="s">
        <v>8874</v>
      </c>
      <c r="D8717" s="42" t="s">
        <v>108</v>
      </c>
      <c r="E8717" s="42" t="s">
        <v>348</v>
      </c>
      <c r="F8717" s="42" t="s">
        <v>7668</v>
      </c>
      <c r="G8717" s="42">
        <v>12</v>
      </c>
      <c r="H8717" s="42"/>
      <c r="I8717" s="42">
        <v>60</v>
      </c>
      <c r="J8717" s="42" t="str">
        <f t="shared" si="144"/>
        <v>大类_仙品化神法宝</v>
      </c>
      <c r="K8717" s="42" t="s">
        <v>6624</v>
      </c>
      <c r="L8717" s="42"/>
      <c r="M8717" s="42" t="s">
        <v>7668</v>
      </c>
      <c r="N8717" s="42"/>
      <c r="O8717" s="42">
        <v>0</v>
      </c>
      <c r="P8717" s="42" t="b">
        <v>1</v>
      </c>
      <c r="Q8717" s="42"/>
      <c r="R8717" s="42" t="b">
        <v>0</v>
      </c>
      <c r="S8717" s="42">
        <v>1</v>
      </c>
      <c r="T8717" s="42" t="s">
        <v>91</v>
      </c>
      <c r="U8717" s="42">
        <v>999</v>
      </c>
      <c r="V8717" s="42" t="s">
        <v>7669</v>
      </c>
      <c r="W8717" s="42">
        <v>54012</v>
      </c>
      <c r="X8717" s="42"/>
      <c r="Y8717" s="42" t="s">
        <v>7719</v>
      </c>
      <c r="Z8717" s="42" t="s">
        <v>7671</v>
      </c>
      <c r="AA8717" t="str" s="42">
        <v>法宝打造获得。成宝核心×1；主材：晶纹玄铁×1；辅材类别：翎羽×1；特性材料类别：土行凝华×1。</v>
      </c>
      <c r="AB8717" s="42">
        <v>12421000</v>
      </c>
      <c r="AC8717" s="42" t="s">
        <v>121</v>
      </c>
      <c r="AD8717" s="42">
        <v>0</v>
      </c>
      <c r="AE8717" s="42"/>
      <c r="AF8717" s="42">
        <v>70004</v>
      </c>
      <c r="AG8717" s="42"/>
      <c r="AH8717" s="42">
        <v>450000</v>
      </c>
      <c r="AI8717" s="42" t="s">
        <v>7668</v>
      </c>
      <c r="AJ8717" s="42" t="s">
        <v>7673</v>
      </c>
      <c r="AK8717" s="42" t="s">
        <v>348</v>
      </c>
      <c r="AL8717" t="s">
        <v>7721</v>
      </c>
    </row>
    <row r="8718" spans="2:38">
      <c r="B8718" s="16" t="n">
        <f>10000000+INDEX(编号表!$B:$B,MATCH(F8718,编号表!$A:$A,0))*100000+INDEX(编号表!$F:$F,MATCH(D8718,编号表!$E:$E,0))*1000+INDEX(编号表!$D:$D,MATCH(E8718,编号表!$C:$C,0))*10000+G8718</f>
        <v>12454013</v>
      </c>
      <c r="C8718" s="42" t="s">
        <v>8876</v>
      </c>
      <c r="D8718" s="42" t="s">
        <v>108</v>
      </c>
      <c r="E8718" s="42" t="s">
        <v>348</v>
      </c>
      <c r="F8718" s="42" t="s">
        <v>7668</v>
      </c>
      <c r="G8718" s="42">
        <v>13</v>
      </c>
      <c r="H8718" s="42"/>
      <c r="I8718" s="42">
        <v>60</v>
      </c>
      <c r="J8718" s="42" t="str">
        <f t="shared" ref="J8718:J8781" si="145">"大类_"&amp;D8718&amp;E8718&amp;F8718</f>
        <v>大类_仙品化神法宝</v>
      </c>
      <c r="K8718" s="42" t="s">
        <v>6624</v>
      </c>
      <c r="L8718" s="42"/>
      <c r="M8718" s="42" t="s">
        <v>7668</v>
      </c>
      <c r="N8718" s="42"/>
      <c r="O8718" s="42">
        <v>0</v>
      </c>
      <c r="P8718" s="42" t="b">
        <v>1</v>
      </c>
      <c r="Q8718" s="42"/>
      <c r="R8718" s="42" t="b">
        <v>0</v>
      </c>
      <c r="S8718" s="42">
        <v>1</v>
      </c>
      <c r="T8718" s="42" t="s">
        <v>91</v>
      </c>
      <c r="U8718" s="42">
        <v>999</v>
      </c>
      <c r="V8718" s="42" t="s">
        <v>7669</v>
      </c>
      <c r="W8718" s="42">
        <v>54013</v>
      </c>
      <c r="X8718" s="42"/>
      <c r="Y8718" s="42" t="s">
        <v>7723</v>
      </c>
      <c r="Z8718" s="42" t="s">
        <v>7671</v>
      </c>
      <c r="AA8718" t="str" s="42">
        <v>法宝打造获得。成宝核心×1；主材：晶纹玄铁×1；辅材类别：翎羽×1；特性材料类别：毒血×1。</v>
      </c>
      <c r="AB8718" s="42">
        <v>12421000</v>
      </c>
      <c r="AC8718" s="42" t="s">
        <v>121</v>
      </c>
      <c r="AD8718" s="42">
        <v>0</v>
      </c>
      <c r="AE8718" s="42"/>
      <c r="AF8718" s="42">
        <v>70004</v>
      </c>
      <c r="AG8718" s="42"/>
      <c r="AH8718" s="42">
        <v>450000</v>
      </c>
      <c r="AI8718" s="42" t="s">
        <v>7668</v>
      </c>
      <c r="AJ8718" s="42" t="s">
        <v>7673</v>
      </c>
      <c r="AK8718" s="42" t="s">
        <v>348</v>
      </c>
      <c r="AL8718" t="s">
        <v>7725</v>
      </c>
    </row>
    <row r="8719" spans="2:38">
      <c r="B8719" s="16" t="n">
        <f>10000000+INDEX(编号表!$B:$B,MATCH(F8719,编号表!$A:$A,0))*100000+INDEX(编号表!$F:$F,MATCH(D8719,编号表!$E:$E,0))*1000+INDEX(编号表!$D:$D,MATCH(E8719,编号表!$C:$C,0))*10000+G8719</f>
        <v>12454014</v>
      </c>
      <c r="C8719" s="42" t="s">
        <v>8878</v>
      </c>
      <c r="D8719" s="42" t="s">
        <v>108</v>
      </c>
      <c r="E8719" s="42" t="s">
        <v>348</v>
      </c>
      <c r="F8719" s="42" t="s">
        <v>7668</v>
      </c>
      <c r="G8719" s="42">
        <v>14</v>
      </c>
      <c r="H8719" s="42"/>
      <c r="I8719" s="42">
        <v>60</v>
      </c>
      <c r="J8719" s="42" t="str">
        <f t="shared" si="145"/>
        <v>大类_仙品化神法宝</v>
      </c>
      <c r="K8719" s="42" t="s">
        <v>6624</v>
      </c>
      <c r="L8719" s="42"/>
      <c r="M8719" s="42" t="s">
        <v>7668</v>
      </c>
      <c r="N8719" s="42"/>
      <c r="O8719" s="42">
        <v>0</v>
      </c>
      <c r="P8719" s="42" t="b">
        <v>1</v>
      </c>
      <c r="Q8719" s="42"/>
      <c r="R8719" s="42" t="b">
        <v>0</v>
      </c>
      <c r="S8719" s="42">
        <v>1</v>
      </c>
      <c r="T8719" s="42" t="s">
        <v>91</v>
      </c>
      <c r="U8719" s="42">
        <v>999</v>
      </c>
      <c r="V8719" s="42" t="s">
        <v>7669</v>
      </c>
      <c r="W8719" s="42">
        <v>54014</v>
      </c>
      <c r="X8719" s="42"/>
      <c r="Y8719" s="42" t="s">
        <v>7723</v>
      </c>
      <c r="Z8719" s="42" t="s">
        <v>7671</v>
      </c>
      <c r="AA8719" t="str" s="42">
        <v>法宝打造获得。成宝核心×1；主材：晶纹玄铁×1；辅材类别：翎羽×1；特性材料类别：毒囊×1。</v>
      </c>
      <c r="AB8719" s="42">
        <v>12421000</v>
      </c>
      <c r="AC8719" s="42" t="s">
        <v>121</v>
      </c>
      <c r="AD8719" s="42">
        <v>0</v>
      </c>
      <c r="AE8719" s="42"/>
      <c r="AF8719" s="42">
        <v>70004</v>
      </c>
      <c r="AG8719" s="42"/>
      <c r="AH8719" s="42">
        <v>450000</v>
      </c>
      <c r="AI8719" s="42" t="s">
        <v>7668</v>
      </c>
      <c r="AJ8719" s="42" t="s">
        <v>7673</v>
      </c>
      <c r="AK8719" s="42" t="s">
        <v>348</v>
      </c>
      <c r="AL8719" t="s">
        <v>7728</v>
      </c>
    </row>
    <row r="8720" spans="2:38">
      <c r="B8720" s="16" t="n">
        <f>10000000+INDEX(编号表!$B:$B,MATCH(F8720,编号表!$A:$A,0))*100000+INDEX(编号表!$F:$F,MATCH(D8720,编号表!$E:$E,0))*1000+INDEX(编号表!$D:$D,MATCH(E8720,编号表!$C:$C,0))*10000+G8720</f>
        <v>12454015</v>
      </c>
      <c r="C8720" s="42" t="s">
        <v>8880</v>
      </c>
      <c r="D8720" s="42" t="s">
        <v>108</v>
      </c>
      <c r="E8720" s="42" t="s">
        <v>348</v>
      </c>
      <c r="F8720" s="42" t="s">
        <v>7668</v>
      </c>
      <c r="G8720" s="42">
        <v>15</v>
      </c>
      <c r="H8720" s="42"/>
      <c r="I8720" s="42">
        <v>60</v>
      </c>
      <c r="J8720" s="42" t="str">
        <f t="shared" si="145"/>
        <v>大类_仙品化神法宝</v>
      </c>
      <c r="K8720" s="42" t="s">
        <v>6624</v>
      </c>
      <c r="L8720" s="42"/>
      <c r="M8720" s="42" t="s">
        <v>7668</v>
      </c>
      <c r="N8720" s="42"/>
      <c r="O8720" s="42">
        <v>0</v>
      </c>
      <c r="P8720" s="42" t="b">
        <v>1</v>
      </c>
      <c r="Q8720" s="42"/>
      <c r="R8720" s="42" t="b">
        <v>0</v>
      </c>
      <c r="S8720" s="42">
        <v>1</v>
      </c>
      <c r="T8720" s="42" t="s">
        <v>91</v>
      </c>
      <c r="U8720" s="42">
        <v>999</v>
      </c>
      <c r="V8720" s="42" t="s">
        <v>7669</v>
      </c>
      <c r="W8720" s="42">
        <v>54015</v>
      </c>
      <c r="X8720" s="42"/>
      <c r="Y8720" s="42" t="s">
        <v>7730</v>
      </c>
      <c r="Z8720" s="42" t="s">
        <v>7671</v>
      </c>
      <c r="AA8720" t="str" s="42">
        <v>法宝打造获得。成宝核心×1；主材：晶纹玄铁×1；辅材类别：翎羽×1；特性材料类别：利爪×1。</v>
      </c>
      <c r="AB8720" s="42">
        <v>12421000</v>
      </c>
      <c r="AC8720" s="42" t="s">
        <v>121</v>
      </c>
      <c r="AD8720" s="42">
        <v>0</v>
      </c>
      <c r="AE8720" s="42"/>
      <c r="AF8720" s="42">
        <v>70004</v>
      </c>
      <c r="AG8720" s="42"/>
      <c r="AH8720" s="42">
        <v>450000</v>
      </c>
      <c r="AI8720" s="42" t="s">
        <v>7668</v>
      </c>
      <c r="AJ8720" s="42" t="s">
        <v>7673</v>
      </c>
      <c r="AK8720" s="42" t="s">
        <v>348</v>
      </c>
      <c r="AL8720" t="s">
        <v>7732</v>
      </c>
    </row>
    <row r="8721" spans="2:38">
      <c r="B8721" s="16" t="n">
        <f>10000000+INDEX(编号表!$B:$B,MATCH(F8721,编号表!$A:$A,0))*100000+INDEX(编号表!$F:$F,MATCH(D8721,编号表!$E:$E,0))*1000+INDEX(编号表!$D:$D,MATCH(E8721,编号表!$C:$C,0))*10000+G8721</f>
        <v>12454016</v>
      </c>
      <c r="C8721" s="42" t="s">
        <v>8882</v>
      </c>
      <c r="D8721" s="42" t="s">
        <v>108</v>
      </c>
      <c r="E8721" s="42" t="s">
        <v>348</v>
      </c>
      <c r="F8721" s="42" t="s">
        <v>7668</v>
      </c>
      <c r="G8721" s="42">
        <v>16</v>
      </c>
      <c r="H8721" s="42"/>
      <c r="I8721" s="42">
        <v>60</v>
      </c>
      <c r="J8721" s="42" t="str">
        <f t="shared" si="145"/>
        <v>大类_仙品化神法宝</v>
      </c>
      <c r="K8721" s="42" t="s">
        <v>6624</v>
      </c>
      <c r="L8721" s="42"/>
      <c r="M8721" s="42" t="s">
        <v>7668</v>
      </c>
      <c r="N8721" s="42"/>
      <c r="O8721" s="42">
        <v>0</v>
      </c>
      <c r="P8721" s="42" t="b">
        <v>1</v>
      </c>
      <c r="Q8721" s="42"/>
      <c r="R8721" s="42" t="b">
        <v>0</v>
      </c>
      <c r="S8721" s="42">
        <v>1</v>
      </c>
      <c r="T8721" s="42" t="s">
        <v>91</v>
      </c>
      <c r="U8721" s="42">
        <v>999</v>
      </c>
      <c r="V8721" s="42" t="s">
        <v>7669</v>
      </c>
      <c r="W8721" s="42">
        <v>54016</v>
      </c>
      <c r="X8721" s="42"/>
      <c r="Y8721" s="42" t="s">
        <v>7734</v>
      </c>
      <c r="Z8721" s="42" t="s">
        <v>7735</v>
      </c>
      <c r="AA8721" t="str" s="42">
        <v>法宝打造获得。成宝核心×1；主材：晶纹玄铁×1；辅材类别：兽骨×1；特性材料类别：金行凝华×1。</v>
      </c>
      <c r="AB8721" s="42">
        <v>12421004</v>
      </c>
      <c r="AC8721" s="42" t="s">
        <v>121</v>
      </c>
      <c r="AD8721" s="42">
        <v>0</v>
      </c>
      <c r="AE8721" s="42"/>
      <c r="AF8721" s="42">
        <v>70004</v>
      </c>
      <c r="AG8721" s="42"/>
      <c r="AH8721" s="42">
        <v>450000</v>
      </c>
      <c r="AI8721" s="42" t="s">
        <v>7668</v>
      </c>
      <c r="AJ8721" s="42" t="s">
        <v>7737</v>
      </c>
      <c r="AK8721" s="42" t="s">
        <v>348</v>
      </c>
      <c r="AL8721" t="s">
        <v>7738</v>
      </c>
    </row>
    <row r="8722" spans="2:38">
      <c r="B8722" s="16" t="n">
        <f>10000000+INDEX(编号表!$B:$B,MATCH(F8722,编号表!$A:$A,0))*100000+INDEX(编号表!$F:$F,MATCH(D8722,编号表!$E:$E,0))*1000+INDEX(编号表!$D:$D,MATCH(E8722,编号表!$C:$C,0))*10000+G8722</f>
        <v>12454017</v>
      </c>
      <c r="C8722" s="42" t="s">
        <v>8884</v>
      </c>
      <c r="D8722" s="42" t="s">
        <v>108</v>
      </c>
      <c r="E8722" s="42" t="s">
        <v>348</v>
      </c>
      <c r="F8722" s="42" t="s">
        <v>7668</v>
      </c>
      <c r="G8722" s="42">
        <v>17</v>
      </c>
      <c r="H8722" s="42"/>
      <c r="I8722" s="42">
        <v>60</v>
      </c>
      <c r="J8722" s="42" t="str">
        <f t="shared" si="145"/>
        <v>大类_仙品化神法宝</v>
      </c>
      <c r="K8722" s="42" t="s">
        <v>6624</v>
      </c>
      <c r="L8722" s="42"/>
      <c r="M8722" s="42" t="s">
        <v>7668</v>
      </c>
      <c r="N8722" s="42"/>
      <c r="O8722" s="42">
        <v>0</v>
      </c>
      <c r="P8722" s="42" t="b">
        <v>1</v>
      </c>
      <c r="Q8722" s="42"/>
      <c r="R8722" s="42" t="b">
        <v>0</v>
      </c>
      <c r="S8722" s="42">
        <v>1</v>
      </c>
      <c r="T8722" s="42" t="s">
        <v>91</v>
      </c>
      <c r="U8722" s="42">
        <v>999</v>
      </c>
      <c r="V8722" s="42" t="s">
        <v>7669</v>
      </c>
      <c r="W8722" s="42">
        <v>54017</v>
      </c>
      <c r="X8722" s="42"/>
      <c r="Y8722" s="42" t="s">
        <v>7740</v>
      </c>
      <c r="Z8722" s="42" t="s">
        <v>7735</v>
      </c>
      <c r="AA8722" t="str" s="42">
        <v>法宝打造获得。成宝核心×1；主材：晶纹玄铁×1；辅材类别：兽骨×1；特性材料类别：木行凝华×1。</v>
      </c>
      <c r="AB8722" s="42">
        <v>12421004</v>
      </c>
      <c r="AC8722" s="42" t="s">
        <v>121</v>
      </c>
      <c r="AD8722" s="42">
        <v>0</v>
      </c>
      <c r="AE8722" s="42"/>
      <c r="AF8722" s="42">
        <v>70004</v>
      </c>
      <c r="AG8722" s="42"/>
      <c r="AH8722" s="42">
        <v>450000</v>
      </c>
      <c r="AI8722" s="42" t="s">
        <v>7668</v>
      </c>
      <c r="AJ8722" s="42" t="s">
        <v>7737</v>
      </c>
      <c r="AK8722" s="42" t="s">
        <v>348</v>
      </c>
      <c r="AL8722" t="s">
        <v>7742</v>
      </c>
    </row>
    <row r="8723" spans="2:38">
      <c r="B8723" s="16" t="n">
        <f>10000000+INDEX(编号表!$B:$B,MATCH(F8723,编号表!$A:$A,0))*100000+INDEX(编号表!$F:$F,MATCH(D8723,编号表!$E:$E,0))*1000+INDEX(编号表!$D:$D,MATCH(E8723,编号表!$C:$C,0))*10000+G8723</f>
        <v>12454018</v>
      </c>
      <c r="C8723" s="42" t="s">
        <v>8886</v>
      </c>
      <c r="D8723" s="42" t="s">
        <v>108</v>
      </c>
      <c r="E8723" s="42" t="s">
        <v>348</v>
      </c>
      <c r="F8723" s="42" t="s">
        <v>7668</v>
      </c>
      <c r="G8723" s="42">
        <v>18</v>
      </c>
      <c r="H8723" s="42"/>
      <c r="I8723" s="42">
        <v>60</v>
      </c>
      <c r="J8723" s="42" t="str">
        <f t="shared" si="145"/>
        <v>大类_仙品化神法宝</v>
      </c>
      <c r="K8723" s="42" t="s">
        <v>6624</v>
      </c>
      <c r="L8723" s="42"/>
      <c r="M8723" s="42" t="s">
        <v>7668</v>
      </c>
      <c r="N8723" s="42"/>
      <c r="O8723" s="42">
        <v>0</v>
      </c>
      <c r="P8723" s="42" t="b">
        <v>1</v>
      </c>
      <c r="Q8723" s="42"/>
      <c r="R8723" s="42" t="b">
        <v>0</v>
      </c>
      <c r="S8723" s="42">
        <v>1</v>
      </c>
      <c r="T8723" s="42" t="s">
        <v>91</v>
      </c>
      <c r="U8723" s="42">
        <v>999</v>
      </c>
      <c r="V8723" s="42" t="s">
        <v>7669</v>
      </c>
      <c r="W8723" s="42">
        <v>54018</v>
      </c>
      <c r="X8723" s="42"/>
      <c r="Y8723" s="42" t="s">
        <v>7744</v>
      </c>
      <c r="Z8723" s="42" t="s">
        <v>7735</v>
      </c>
      <c r="AA8723" t="str" s="42">
        <v>法宝打造获得。成宝核心×1；主材：晶纹玄铁×1；辅材类别：兽骨×1；特性材料类别：水行凝华×1。</v>
      </c>
      <c r="AB8723" s="42">
        <v>12421004</v>
      </c>
      <c r="AC8723" s="42" t="s">
        <v>121</v>
      </c>
      <c r="AD8723" s="42">
        <v>0</v>
      </c>
      <c r="AE8723" s="42"/>
      <c r="AF8723" s="42">
        <v>70004</v>
      </c>
      <c r="AG8723" s="42"/>
      <c r="AH8723" s="42">
        <v>450000</v>
      </c>
      <c r="AI8723" s="42" t="s">
        <v>7668</v>
      </c>
      <c r="AJ8723" s="42" t="s">
        <v>7737</v>
      </c>
      <c r="AK8723" s="42" t="s">
        <v>348</v>
      </c>
      <c r="AL8723" t="s">
        <v>7746</v>
      </c>
    </row>
    <row r="8724" spans="2:38">
      <c r="B8724" s="16" t="n">
        <f>10000000+INDEX(编号表!$B:$B,MATCH(F8724,编号表!$A:$A,0))*100000+INDEX(编号表!$F:$F,MATCH(D8724,编号表!$E:$E,0))*1000+INDEX(编号表!$D:$D,MATCH(E8724,编号表!$C:$C,0))*10000+G8724</f>
        <v>12454019</v>
      </c>
      <c r="C8724" s="42" t="s">
        <v>8888</v>
      </c>
      <c r="D8724" s="42" t="s">
        <v>108</v>
      </c>
      <c r="E8724" s="42" t="s">
        <v>348</v>
      </c>
      <c r="F8724" s="42" t="s">
        <v>7668</v>
      </c>
      <c r="G8724" s="42">
        <v>19</v>
      </c>
      <c r="H8724" s="42"/>
      <c r="I8724" s="42">
        <v>60</v>
      </c>
      <c r="J8724" s="42" t="str">
        <f t="shared" si="145"/>
        <v>大类_仙品化神法宝</v>
      </c>
      <c r="K8724" s="42" t="s">
        <v>6624</v>
      </c>
      <c r="L8724" s="42"/>
      <c r="M8724" s="42" t="s">
        <v>7668</v>
      </c>
      <c r="N8724" s="42"/>
      <c r="O8724" s="42">
        <v>0</v>
      </c>
      <c r="P8724" s="42" t="b">
        <v>1</v>
      </c>
      <c r="Q8724" s="42"/>
      <c r="R8724" s="42" t="b">
        <v>0</v>
      </c>
      <c r="S8724" s="42">
        <v>1</v>
      </c>
      <c r="T8724" s="42" t="s">
        <v>91</v>
      </c>
      <c r="U8724" s="42">
        <v>999</v>
      </c>
      <c r="V8724" s="42" t="s">
        <v>7669</v>
      </c>
      <c r="W8724" s="42">
        <v>54019</v>
      </c>
      <c r="X8724" s="42"/>
      <c r="Y8724" s="42" t="s">
        <v>7748</v>
      </c>
      <c r="Z8724" s="42" t="s">
        <v>7735</v>
      </c>
      <c r="AA8724" t="str" s="42">
        <v>法宝打造获得。成宝核心×1；主材：晶纹玄铁×1；辅材类别：兽骨×1；特性材料类别：火行凝华×1。</v>
      </c>
      <c r="AB8724" s="42">
        <v>12421004</v>
      </c>
      <c r="AC8724" s="42" t="s">
        <v>121</v>
      </c>
      <c r="AD8724" s="42">
        <v>0</v>
      </c>
      <c r="AE8724" s="42"/>
      <c r="AF8724" s="42">
        <v>70004</v>
      </c>
      <c r="AG8724" s="42"/>
      <c r="AH8724" s="42">
        <v>450000</v>
      </c>
      <c r="AI8724" s="42" t="s">
        <v>7668</v>
      </c>
      <c r="AJ8724" s="42" t="s">
        <v>7737</v>
      </c>
      <c r="AK8724" s="42" t="s">
        <v>348</v>
      </c>
      <c r="AL8724" t="s">
        <v>7750</v>
      </c>
    </row>
    <row r="8725" spans="2:38">
      <c r="B8725" s="16" t="n">
        <f>10000000+INDEX(编号表!$B:$B,MATCH(F8725,编号表!$A:$A,0))*100000+INDEX(编号表!$F:$F,MATCH(D8725,编号表!$E:$E,0))*1000+INDEX(编号表!$D:$D,MATCH(E8725,编号表!$C:$C,0))*10000+G8725</f>
        <v>12454020</v>
      </c>
      <c r="C8725" s="42" t="s">
        <v>8890</v>
      </c>
      <c r="D8725" s="42" t="s">
        <v>108</v>
      </c>
      <c r="E8725" s="42" t="s">
        <v>348</v>
      </c>
      <c r="F8725" s="42" t="s">
        <v>7668</v>
      </c>
      <c r="G8725" s="42">
        <v>20</v>
      </c>
      <c r="H8725" s="42"/>
      <c r="I8725" s="42">
        <v>60</v>
      </c>
      <c r="J8725" s="42" t="str">
        <f t="shared" si="145"/>
        <v>大类_仙品化神法宝</v>
      </c>
      <c r="K8725" s="42" t="s">
        <v>6624</v>
      </c>
      <c r="L8725" s="42"/>
      <c r="M8725" s="42" t="s">
        <v>7668</v>
      </c>
      <c r="N8725" s="42"/>
      <c r="O8725" s="42">
        <v>0</v>
      </c>
      <c r="P8725" s="42" t="b">
        <v>1</v>
      </c>
      <c r="Q8725" s="42"/>
      <c r="R8725" s="42" t="b">
        <v>0</v>
      </c>
      <c r="S8725" s="42">
        <v>1</v>
      </c>
      <c r="T8725" s="42" t="s">
        <v>91</v>
      </c>
      <c r="U8725" s="42">
        <v>999</v>
      </c>
      <c r="V8725" s="42" t="s">
        <v>7669</v>
      </c>
      <c r="W8725" s="42">
        <v>54020</v>
      </c>
      <c r="X8725" s="42"/>
      <c r="Y8725" s="42" t="s">
        <v>7752</v>
      </c>
      <c r="Z8725" s="42" t="s">
        <v>7735</v>
      </c>
      <c r="AA8725" t="str" s="42">
        <v>法宝打造获得。成宝核心×1；主材：晶纹玄铁×1；辅材类别：兽骨×1；特性材料类别：土行凝华×1。</v>
      </c>
      <c r="AB8725" s="42">
        <v>12421004</v>
      </c>
      <c r="AC8725" s="42" t="s">
        <v>121</v>
      </c>
      <c r="AD8725" s="42">
        <v>0</v>
      </c>
      <c r="AE8725" s="42"/>
      <c r="AF8725" s="42">
        <v>70004</v>
      </c>
      <c r="AG8725" s="42"/>
      <c r="AH8725" s="42">
        <v>450000</v>
      </c>
      <c r="AI8725" s="42" t="s">
        <v>7668</v>
      </c>
      <c r="AJ8725" s="42" t="s">
        <v>7737</v>
      </c>
      <c r="AK8725" s="42" t="s">
        <v>348</v>
      </c>
      <c r="AL8725" t="s">
        <v>7754</v>
      </c>
    </row>
    <row r="8726" spans="2:38">
      <c r="B8726" s="16" t="n">
        <f>10000000+INDEX(编号表!$B:$B,MATCH(F8726,编号表!$A:$A,0))*100000+INDEX(编号表!$F:$F,MATCH(D8726,编号表!$E:$E,0))*1000+INDEX(编号表!$D:$D,MATCH(E8726,编号表!$C:$C,0))*10000+G8726</f>
        <v>12454021</v>
      </c>
      <c r="C8726" s="42" t="s">
        <v>8892</v>
      </c>
      <c r="D8726" s="42" t="s">
        <v>108</v>
      </c>
      <c r="E8726" s="42" t="s">
        <v>348</v>
      </c>
      <c r="F8726" s="42" t="s">
        <v>7668</v>
      </c>
      <c r="G8726" s="42">
        <v>21</v>
      </c>
      <c r="H8726" s="42"/>
      <c r="I8726" s="42">
        <v>60</v>
      </c>
      <c r="J8726" s="42" t="str">
        <f t="shared" si="145"/>
        <v>大类_仙品化神法宝</v>
      </c>
      <c r="K8726" s="42" t="s">
        <v>6624</v>
      </c>
      <c r="L8726" s="42"/>
      <c r="M8726" s="42" t="s">
        <v>7668</v>
      </c>
      <c r="N8726" s="42"/>
      <c r="O8726" s="42">
        <v>0</v>
      </c>
      <c r="P8726" s="42" t="b">
        <v>1</v>
      </c>
      <c r="Q8726" s="42"/>
      <c r="R8726" s="42" t="b">
        <v>0</v>
      </c>
      <c r="S8726" s="42">
        <v>1</v>
      </c>
      <c r="T8726" s="42" t="s">
        <v>91</v>
      </c>
      <c r="U8726" s="42">
        <v>999</v>
      </c>
      <c r="V8726" s="42" t="s">
        <v>7669</v>
      </c>
      <c r="W8726" s="42">
        <v>54021</v>
      </c>
      <c r="X8726" s="42"/>
      <c r="Y8726" s="42" t="s">
        <v>7756</v>
      </c>
      <c r="Z8726" s="42" t="s">
        <v>7735</v>
      </c>
      <c r="AA8726" t="str" s="42">
        <v>法宝打造获得。成宝核心×1；主材：晶纹玄铁×1；辅材类别：兽骨×1；特性材料类别：毒血×1。</v>
      </c>
      <c r="AB8726" s="42">
        <v>12421004</v>
      </c>
      <c r="AC8726" s="42" t="s">
        <v>121</v>
      </c>
      <c r="AD8726" s="42">
        <v>0</v>
      </c>
      <c r="AE8726" s="42"/>
      <c r="AF8726" s="42">
        <v>70004</v>
      </c>
      <c r="AG8726" s="42"/>
      <c r="AH8726" s="42">
        <v>450000</v>
      </c>
      <c r="AI8726" s="42" t="s">
        <v>7668</v>
      </c>
      <c r="AJ8726" s="42" t="s">
        <v>7737</v>
      </c>
      <c r="AK8726" s="42" t="s">
        <v>348</v>
      </c>
      <c r="AL8726" t="s">
        <v>7758</v>
      </c>
    </row>
    <row r="8727" spans="2:38">
      <c r="B8727" s="16" t="n">
        <f>10000000+INDEX(编号表!$B:$B,MATCH(F8727,编号表!$A:$A,0))*100000+INDEX(编号表!$F:$F,MATCH(D8727,编号表!$E:$E,0))*1000+INDEX(编号表!$D:$D,MATCH(E8727,编号表!$C:$C,0))*10000+G8727</f>
        <v>12454022</v>
      </c>
      <c r="C8727" s="42" t="s">
        <v>8894</v>
      </c>
      <c r="D8727" s="42" t="s">
        <v>108</v>
      </c>
      <c r="E8727" s="42" t="s">
        <v>348</v>
      </c>
      <c r="F8727" s="42" t="s">
        <v>7668</v>
      </c>
      <c r="G8727" s="42">
        <v>22</v>
      </c>
      <c r="H8727" s="42"/>
      <c r="I8727" s="42">
        <v>60</v>
      </c>
      <c r="J8727" s="42" t="str">
        <f t="shared" si="145"/>
        <v>大类_仙品化神法宝</v>
      </c>
      <c r="K8727" s="42" t="s">
        <v>6624</v>
      </c>
      <c r="L8727" s="42"/>
      <c r="M8727" s="42" t="s">
        <v>7668</v>
      </c>
      <c r="N8727" s="42"/>
      <c r="O8727" s="42">
        <v>0</v>
      </c>
      <c r="P8727" s="42" t="b">
        <v>1</v>
      </c>
      <c r="Q8727" s="42"/>
      <c r="R8727" s="42" t="b">
        <v>0</v>
      </c>
      <c r="S8727" s="42">
        <v>1</v>
      </c>
      <c r="T8727" s="42" t="s">
        <v>91</v>
      </c>
      <c r="U8727" s="42">
        <v>999</v>
      </c>
      <c r="V8727" s="42" t="s">
        <v>7669</v>
      </c>
      <c r="W8727" s="42">
        <v>54022</v>
      </c>
      <c r="X8727" s="42"/>
      <c r="Y8727" s="42" t="s">
        <v>7756</v>
      </c>
      <c r="Z8727" s="42" t="s">
        <v>7735</v>
      </c>
      <c r="AA8727" t="str" s="42">
        <v>法宝打造获得。成宝核心×1；主材：晶纹玄铁×1；辅材类别：兽骨×1；特性材料类别：毒囊×1。</v>
      </c>
      <c r="AB8727" s="42">
        <v>12421004</v>
      </c>
      <c r="AC8727" s="42" t="s">
        <v>121</v>
      </c>
      <c r="AD8727" s="42">
        <v>0</v>
      </c>
      <c r="AE8727" s="42"/>
      <c r="AF8727" s="42">
        <v>70004</v>
      </c>
      <c r="AG8727" s="42"/>
      <c r="AH8727" s="42">
        <v>450000</v>
      </c>
      <c r="AI8727" s="42" t="s">
        <v>7668</v>
      </c>
      <c r="AJ8727" s="42" t="s">
        <v>7737</v>
      </c>
      <c r="AK8727" s="42" t="s">
        <v>348</v>
      </c>
      <c r="AL8727" t="s">
        <v>7761</v>
      </c>
    </row>
    <row r="8728" spans="2:38">
      <c r="B8728" s="16" t="n">
        <f>10000000+INDEX(编号表!$B:$B,MATCH(F8728,编号表!$A:$A,0))*100000+INDEX(编号表!$F:$F,MATCH(D8728,编号表!$E:$E,0))*1000+INDEX(编号表!$D:$D,MATCH(E8728,编号表!$C:$C,0))*10000+G8728</f>
        <v>12454023</v>
      </c>
      <c r="C8728" s="42" t="s">
        <v>8896</v>
      </c>
      <c r="D8728" s="42" t="s">
        <v>108</v>
      </c>
      <c r="E8728" s="42" t="s">
        <v>348</v>
      </c>
      <c r="F8728" s="42" t="s">
        <v>7668</v>
      </c>
      <c r="G8728" s="42">
        <v>23</v>
      </c>
      <c r="H8728" s="42"/>
      <c r="I8728" s="42">
        <v>60</v>
      </c>
      <c r="J8728" s="42" t="str">
        <f t="shared" si="145"/>
        <v>大类_仙品化神法宝</v>
      </c>
      <c r="K8728" s="42" t="s">
        <v>6624</v>
      </c>
      <c r="L8728" s="42"/>
      <c r="M8728" s="42" t="s">
        <v>7668</v>
      </c>
      <c r="N8728" s="42"/>
      <c r="O8728" s="42">
        <v>0</v>
      </c>
      <c r="P8728" s="42" t="b">
        <v>1</v>
      </c>
      <c r="Q8728" s="42"/>
      <c r="R8728" s="42" t="b">
        <v>0</v>
      </c>
      <c r="S8728" s="42">
        <v>1</v>
      </c>
      <c r="T8728" s="42" t="s">
        <v>91</v>
      </c>
      <c r="U8728" s="42">
        <v>999</v>
      </c>
      <c r="V8728" s="42" t="s">
        <v>7669</v>
      </c>
      <c r="W8728" s="42">
        <v>54023</v>
      </c>
      <c r="X8728" s="42"/>
      <c r="Y8728" s="42" t="s">
        <v>7763</v>
      </c>
      <c r="Z8728" s="42" t="s">
        <v>7735</v>
      </c>
      <c r="AA8728" t="str" s="42">
        <v>法宝打造获得。成宝核心×1；主材：晶纹玄铁×1；辅材类别：兽骨×1；特性材料类别：古阵石×1。</v>
      </c>
      <c r="AB8728" s="42">
        <v>12421004</v>
      </c>
      <c r="AC8728" s="42" t="s">
        <v>121</v>
      </c>
      <c r="AD8728" s="42">
        <v>0</v>
      </c>
      <c r="AE8728" s="42"/>
      <c r="AF8728" s="42">
        <v>70004</v>
      </c>
      <c r="AG8728" s="42"/>
      <c r="AH8728" s="42">
        <v>450000</v>
      </c>
      <c r="AI8728" s="42" t="s">
        <v>7668</v>
      </c>
      <c r="AJ8728" s="42" t="s">
        <v>7737</v>
      </c>
      <c r="AK8728" s="42" t="s">
        <v>348</v>
      </c>
      <c r="AL8728" t="s">
        <v>7765</v>
      </c>
    </row>
    <row r="8729" spans="2:38">
      <c r="B8729" s="16" t="n">
        <f>10000000+INDEX(编号表!$B:$B,MATCH(F8729,编号表!$A:$A,0))*100000+INDEX(编号表!$F:$F,MATCH(D8729,编号表!$E:$E,0))*1000+INDEX(编号表!$D:$D,MATCH(E8729,编号表!$C:$C,0))*10000+G8729</f>
        <v>12454024</v>
      </c>
      <c r="C8729" s="42" t="s">
        <v>8898</v>
      </c>
      <c r="D8729" s="42" t="s">
        <v>108</v>
      </c>
      <c r="E8729" s="42" t="s">
        <v>348</v>
      </c>
      <c r="F8729" s="42" t="s">
        <v>7668</v>
      </c>
      <c r="G8729" s="42">
        <v>24</v>
      </c>
      <c r="H8729" s="42"/>
      <c r="I8729" s="42">
        <v>60</v>
      </c>
      <c r="J8729" s="42" t="str">
        <f t="shared" si="145"/>
        <v>大类_仙品化神法宝</v>
      </c>
      <c r="K8729" s="42" t="s">
        <v>6624</v>
      </c>
      <c r="L8729" s="42"/>
      <c r="M8729" s="42" t="s">
        <v>7668</v>
      </c>
      <c r="N8729" s="42"/>
      <c r="O8729" s="42">
        <v>0</v>
      </c>
      <c r="P8729" s="42" t="b">
        <v>1</v>
      </c>
      <c r="Q8729" s="42"/>
      <c r="R8729" s="42" t="b">
        <v>0</v>
      </c>
      <c r="S8729" s="42">
        <v>1</v>
      </c>
      <c r="T8729" s="42" t="s">
        <v>91</v>
      </c>
      <c r="U8729" s="42">
        <v>999</v>
      </c>
      <c r="V8729" s="42" t="s">
        <v>7669</v>
      </c>
      <c r="W8729" s="42">
        <v>54024</v>
      </c>
      <c r="X8729" s="42"/>
      <c r="Y8729" t="str" s="42">
        <v>法宝。落印造成范围重击；补强结构、传递冲击，提高落印伤害；缩短宝印技能冷却时间。</v>
      </c>
      <c r="Z8729" s="42" t="s">
        <v>7735</v>
      </c>
      <c r="AA8729" t="str" s="42">
        <v>法宝打造获得。成宝核心×1；主材：晶纹玄铁×1；辅材类别：兽骨×1；特性材料类别：妖丹×1。</v>
      </c>
      <c r="AB8729" s="42">
        <v>12421004</v>
      </c>
      <c r="AC8729" s="42" t="s">
        <v>121</v>
      </c>
      <c r="AD8729" s="42">
        <v>0</v>
      </c>
      <c r="AE8729" s="42"/>
      <c r="AF8729" s="42">
        <v>70004</v>
      </c>
      <c r="AG8729" s="42"/>
      <c r="AH8729" s="42">
        <v>450000</v>
      </c>
      <c r="AI8729" s="42" t="s">
        <v>7668</v>
      </c>
      <c r="AJ8729" s="42" t="s">
        <v>7737</v>
      </c>
      <c r="AK8729" s="42" t="s">
        <v>348</v>
      </c>
      <c r="AL8729" t="s">
        <v>7769</v>
      </c>
    </row>
    <row r="8730" spans="2:38">
      <c r="B8730" s="16" t="n">
        <f>10000000+INDEX(编号表!$B:$B,MATCH(F8730,编号表!$A:$A,0))*100000+INDEX(编号表!$F:$F,MATCH(D8730,编号表!$E:$E,0))*1000+INDEX(编号表!$D:$D,MATCH(E8730,编号表!$C:$C,0))*10000+G8730</f>
        <v>12454025</v>
      </c>
      <c r="C8730" s="42" t="s">
        <v>8900</v>
      </c>
      <c r="D8730" s="42" t="s">
        <v>108</v>
      </c>
      <c r="E8730" s="42" t="s">
        <v>348</v>
      </c>
      <c r="F8730" s="42" t="s">
        <v>7668</v>
      </c>
      <c r="G8730" s="42">
        <v>25</v>
      </c>
      <c r="H8730" s="42"/>
      <c r="I8730" s="42">
        <v>60</v>
      </c>
      <c r="J8730" s="42" t="str">
        <f t="shared" si="145"/>
        <v>大类_仙品化神法宝</v>
      </c>
      <c r="K8730" s="42" t="s">
        <v>6624</v>
      </c>
      <c r="L8730" s="42"/>
      <c r="M8730" s="42" t="s">
        <v>7668</v>
      </c>
      <c r="N8730" s="42"/>
      <c r="O8730" s="42">
        <v>0</v>
      </c>
      <c r="P8730" s="42" t="b">
        <v>1</v>
      </c>
      <c r="Q8730" s="42"/>
      <c r="R8730" s="42" t="b">
        <v>0</v>
      </c>
      <c r="S8730" s="42">
        <v>1</v>
      </c>
      <c r="T8730" s="42" t="s">
        <v>91</v>
      </c>
      <c r="U8730" s="42">
        <v>999</v>
      </c>
      <c r="V8730" s="42" t="s">
        <v>7669</v>
      </c>
      <c r="W8730" s="42">
        <v>54025</v>
      </c>
      <c r="X8730" s="42"/>
      <c r="Y8730" s="42" t="s">
        <v>7771</v>
      </c>
      <c r="Z8730" t="str" s="42">
        <v>|cff00FF00“索随念走，缠身即收；制其行迹，使敌手寸步难移。”——《缚龙定形玄图》|r</v>
      </c>
      <c r="AA8730" t="str" s="42">
        <v>法宝打造获得。成宝核心×1；主材：千载灵蚕丝×1；辅材类别：阵旗灵丝×1；特性材料类别：金行凝华×1。</v>
      </c>
      <c r="AB8730" s="42">
        <v>12421005</v>
      </c>
      <c r="AC8730" s="42" t="s">
        <v>121</v>
      </c>
      <c r="AD8730" s="42">
        <v>0</v>
      </c>
      <c r="AE8730" s="42"/>
      <c r="AF8730" s="42">
        <v>70004</v>
      </c>
      <c r="AG8730" s="42"/>
      <c r="AH8730" s="42">
        <v>450000</v>
      </c>
      <c r="AI8730" s="42" t="s">
        <v>7668</v>
      </c>
      <c r="AJ8730" s="42" t="s">
        <v>7774</v>
      </c>
      <c r="AK8730" s="42" t="s">
        <v>348</v>
      </c>
      <c r="AL8730" t="s">
        <v>7775</v>
      </c>
    </row>
    <row r="8731" spans="2:38">
      <c r="B8731" s="16" t="n">
        <f>10000000+INDEX(编号表!$B:$B,MATCH(F8731,编号表!$A:$A,0))*100000+INDEX(编号表!$F:$F,MATCH(D8731,编号表!$E:$E,0))*1000+INDEX(编号表!$D:$D,MATCH(E8731,编号表!$C:$C,0))*10000+G8731</f>
        <v>12454026</v>
      </c>
      <c r="C8731" s="42" t="s">
        <v>8902</v>
      </c>
      <c r="D8731" s="42" t="s">
        <v>108</v>
      </c>
      <c r="E8731" s="42" t="s">
        <v>348</v>
      </c>
      <c r="F8731" s="42" t="s">
        <v>7668</v>
      </c>
      <c r="G8731" s="42">
        <v>26</v>
      </c>
      <c r="H8731" s="42"/>
      <c r="I8731" s="42">
        <v>60</v>
      </c>
      <c r="J8731" s="42" t="str">
        <f t="shared" si="145"/>
        <v>大类_仙品化神法宝</v>
      </c>
      <c r="K8731" s="42" t="s">
        <v>6624</v>
      </c>
      <c r="L8731" s="42"/>
      <c r="M8731" s="42" t="s">
        <v>7668</v>
      </c>
      <c r="N8731" s="42"/>
      <c r="O8731" s="42">
        <v>0</v>
      </c>
      <c r="P8731" s="42" t="b">
        <v>1</v>
      </c>
      <c r="Q8731" s="42"/>
      <c r="R8731" s="42" t="b">
        <v>0</v>
      </c>
      <c r="S8731" s="42">
        <v>1</v>
      </c>
      <c r="T8731" s="42" t="s">
        <v>91</v>
      </c>
      <c r="U8731" s="42">
        <v>999</v>
      </c>
      <c r="V8731" s="42" t="s">
        <v>7669</v>
      </c>
      <c r="W8731" s="42">
        <v>54026</v>
      </c>
      <c r="X8731" s="42"/>
      <c r="Y8731" s="42" t="s">
        <v>7777</v>
      </c>
      <c r="Z8731" t="str" s="42">
        <v>|cff00FF00“索随念走，缠身即收；制其行迹，使敌手寸步难移。”——《缚龙定形玄图》|r</v>
      </c>
      <c r="AA8731" t="str" s="42">
        <v>法宝打造获得。成宝核心×1；主材：千载灵蚕丝×1；辅材类别：阵旗灵丝×1；特性材料类别：木行凝华×1。</v>
      </c>
      <c r="AB8731" s="42">
        <v>12421005</v>
      </c>
      <c r="AC8731" s="42" t="s">
        <v>121</v>
      </c>
      <c r="AD8731" s="42">
        <v>0</v>
      </c>
      <c r="AE8731" s="42"/>
      <c r="AF8731" s="42">
        <v>70004</v>
      </c>
      <c r="AG8731" s="42"/>
      <c r="AH8731" s="42">
        <v>450000</v>
      </c>
      <c r="AI8731" s="42" t="s">
        <v>7668</v>
      </c>
      <c r="AJ8731" s="42" t="s">
        <v>7774</v>
      </c>
      <c r="AK8731" s="42" t="s">
        <v>348</v>
      </c>
      <c r="AL8731" t="s">
        <v>7779</v>
      </c>
    </row>
    <row r="8732" spans="2:38">
      <c r="B8732" s="16" t="n">
        <f>10000000+INDEX(编号表!$B:$B,MATCH(F8732,编号表!$A:$A,0))*100000+INDEX(编号表!$F:$F,MATCH(D8732,编号表!$E:$E,0))*1000+INDEX(编号表!$D:$D,MATCH(E8732,编号表!$C:$C,0))*10000+G8732</f>
        <v>12454027</v>
      </c>
      <c r="C8732" s="42" t="s">
        <v>8904</v>
      </c>
      <c r="D8732" s="42" t="s">
        <v>108</v>
      </c>
      <c r="E8732" s="42" t="s">
        <v>348</v>
      </c>
      <c r="F8732" s="42" t="s">
        <v>7668</v>
      </c>
      <c r="G8732" s="42">
        <v>27</v>
      </c>
      <c r="H8732" s="42"/>
      <c r="I8732" s="42">
        <v>60</v>
      </c>
      <c r="J8732" s="42" t="str">
        <f t="shared" si="145"/>
        <v>大类_仙品化神法宝</v>
      </c>
      <c r="K8732" s="42" t="s">
        <v>6624</v>
      </c>
      <c r="L8732" s="42"/>
      <c r="M8732" s="42" t="s">
        <v>7668</v>
      </c>
      <c r="N8732" s="42"/>
      <c r="O8732" s="42">
        <v>0</v>
      </c>
      <c r="P8732" s="42" t="b">
        <v>1</v>
      </c>
      <c r="Q8732" s="42"/>
      <c r="R8732" s="42" t="b">
        <v>0</v>
      </c>
      <c r="S8732" s="42">
        <v>1</v>
      </c>
      <c r="T8732" s="42" t="s">
        <v>91</v>
      </c>
      <c r="U8732" s="42">
        <v>999</v>
      </c>
      <c r="V8732" s="42" t="s">
        <v>7669</v>
      </c>
      <c r="W8732" s="42">
        <v>54027</v>
      </c>
      <c r="X8732" s="42"/>
      <c r="Y8732" s="42" t="s">
        <v>7781</v>
      </c>
      <c r="Z8732" t="str" s="42">
        <v>|cff00FF00“索随念走，缠身即收；制其行迹，使敌手寸步难移。”——《缚龙定形玄图》|r</v>
      </c>
      <c r="AA8732" t="str" s="42">
        <v>法宝打造获得。成宝核心×1；主材：千载灵蚕丝×1；辅材类别：阵旗灵丝×1；特性材料类别：水行凝华×1。</v>
      </c>
      <c r="AB8732" s="42">
        <v>12421005</v>
      </c>
      <c r="AC8732" s="42" t="s">
        <v>121</v>
      </c>
      <c r="AD8732" s="42">
        <v>0</v>
      </c>
      <c r="AE8732" s="42"/>
      <c r="AF8732" s="42">
        <v>70004</v>
      </c>
      <c r="AG8732" s="42"/>
      <c r="AH8732" s="42">
        <v>450000</v>
      </c>
      <c r="AI8732" s="42" t="s">
        <v>7668</v>
      </c>
      <c r="AJ8732" s="42" t="s">
        <v>7774</v>
      </c>
      <c r="AK8732" s="42" t="s">
        <v>348</v>
      </c>
      <c r="AL8732" t="s">
        <v>7783</v>
      </c>
    </row>
    <row r="8733" spans="2:38">
      <c r="B8733" s="16" t="n">
        <f>10000000+INDEX(编号表!$B:$B,MATCH(F8733,编号表!$A:$A,0))*100000+INDEX(编号表!$F:$F,MATCH(D8733,编号表!$E:$E,0))*1000+INDEX(编号表!$D:$D,MATCH(E8733,编号表!$C:$C,0))*10000+G8733</f>
        <v>12454028</v>
      </c>
      <c r="C8733" s="42" t="s">
        <v>8906</v>
      </c>
      <c r="D8733" s="42" t="s">
        <v>108</v>
      </c>
      <c r="E8733" s="42" t="s">
        <v>348</v>
      </c>
      <c r="F8733" s="42" t="s">
        <v>7668</v>
      </c>
      <c r="G8733" s="42">
        <v>28</v>
      </c>
      <c r="H8733" s="42"/>
      <c r="I8733" s="42">
        <v>60</v>
      </c>
      <c r="J8733" s="42" t="str">
        <f t="shared" si="145"/>
        <v>大类_仙品化神法宝</v>
      </c>
      <c r="K8733" s="42" t="s">
        <v>6624</v>
      </c>
      <c r="L8733" s="42"/>
      <c r="M8733" s="42" t="s">
        <v>7668</v>
      </c>
      <c r="N8733" s="42"/>
      <c r="O8733" s="42">
        <v>0</v>
      </c>
      <c r="P8733" s="42" t="b">
        <v>1</v>
      </c>
      <c r="Q8733" s="42"/>
      <c r="R8733" s="42" t="b">
        <v>0</v>
      </c>
      <c r="S8733" s="42">
        <v>1</v>
      </c>
      <c r="T8733" s="42" t="s">
        <v>91</v>
      </c>
      <c r="U8733" s="42">
        <v>999</v>
      </c>
      <c r="V8733" s="42" t="s">
        <v>7669</v>
      </c>
      <c r="W8733" s="42">
        <v>54028</v>
      </c>
      <c r="X8733" s="42"/>
      <c r="Y8733" s="42" t="s">
        <v>7785</v>
      </c>
      <c r="Z8733" t="str" s="42">
        <v>|cff00FF00“索随念走，缠身即收；制其行迹，使敌手寸步难移。”——《缚龙定形玄图》|r</v>
      </c>
      <c r="AA8733" t="str" s="42">
        <v>法宝打造获得。成宝核心×1；主材：千载灵蚕丝×1；辅材类别：阵旗灵丝×1；特性材料类别：火行凝华×1。</v>
      </c>
      <c r="AB8733" s="42">
        <v>12421005</v>
      </c>
      <c r="AC8733" s="42" t="s">
        <v>121</v>
      </c>
      <c r="AD8733" s="42">
        <v>0</v>
      </c>
      <c r="AE8733" s="42"/>
      <c r="AF8733" s="42">
        <v>70004</v>
      </c>
      <c r="AG8733" s="42"/>
      <c r="AH8733" s="42">
        <v>450000</v>
      </c>
      <c r="AI8733" s="42" t="s">
        <v>7668</v>
      </c>
      <c r="AJ8733" s="42" t="s">
        <v>7774</v>
      </c>
      <c r="AK8733" s="42" t="s">
        <v>348</v>
      </c>
      <c r="AL8733" t="s">
        <v>7787</v>
      </c>
    </row>
    <row r="8734" spans="2:38">
      <c r="B8734" s="16" t="n">
        <f>10000000+INDEX(编号表!$B:$B,MATCH(F8734,编号表!$A:$A,0))*100000+INDEX(编号表!$F:$F,MATCH(D8734,编号表!$E:$E,0))*1000+INDEX(编号表!$D:$D,MATCH(E8734,编号表!$C:$C,0))*10000+G8734</f>
        <v>12454029</v>
      </c>
      <c r="C8734" s="42" t="s">
        <v>8908</v>
      </c>
      <c r="D8734" s="42" t="s">
        <v>108</v>
      </c>
      <c r="E8734" s="42" t="s">
        <v>348</v>
      </c>
      <c r="F8734" s="42" t="s">
        <v>7668</v>
      </c>
      <c r="G8734" s="42">
        <v>29</v>
      </c>
      <c r="H8734" s="42"/>
      <c r="I8734" s="42">
        <v>60</v>
      </c>
      <c r="J8734" s="42" t="str">
        <f t="shared" si="145"/>
        <v>大类_仙品化神法宝</v>
      </c>
      <c r="K8734" s="42" t="s">
        <v>6624</v>
      </c>
      <c r="L8734" s="42"/>
      <c r="M8734" s="42" t="s">
        <v>7668</v>
      </c>
      <c r="N8734" s="42"/>
      <c r="O8734" s="42">
        <v>0</v>
      </c>
      <c r="P8734" s="42" t="b">
        <v>1</v>
      </c>
      <c r="Q8734" s="42"/>
      <c r="R8734" s="42" t="b">
        <v>0</v>
      </c>
      <c r="S8734" s="42">
        <v>1</v>
      </c>
      <c r="T8734" s="42" t="s">
        <v>91</v>
      </c>
      <c r="U8734" s="42">
        <v>999</v>
      </c>
      <c r="V8734" s="42" t="s">
        <v>7669</v>
      </c>
      <c r="W8734" s="42">
        <v>54029</v>
      </c>
      <c r="X8734" s="42"/>
      <c r="Y8734" s="42" t="s">
        <v>7789</v>
      </c>
      <c r="Z8734" t="str" s="42">
        <v>|cff00FF00“索随念走，缠身即收；制其行迹，使敌手寸步难移。”——《缚龙定形玄图》|r</v>
      </c>
      <c r="AA8734" t="str" s="42">
        <v>法宝打造获得。成宝核心×1；主材：千载灵蚕丝×1；辅材类别：阵旗灵丝×1；特性材料类别：土行凝华×1。</v>
      </c>
      <c r="AB8734" s="42">
        <v>12421005</v>
      </c>
      <c r="AC8734" s="42" t="s">
        <v>121</v>
      </c>
      <c r="AD8734" s="42">
        <v>0</v>
      </c>
      <c r="AE8734" s="42"/>
      <c r="AF8734" s="42">
        <v>70004</v>
      </c>
      <c r="AG8734" s="42"/>
      <c r="AH8734" s="42">
        <v>450000</v>
      </c>
      <c r="AI8734" s="42" t="s">
        <v>7668</v>
      </c>
      <c r="AJ8734" s="42" t="s">
        <v>7774</v>
      </c>
      <c r="AK8734" s="42" t="s">
        <v>348</v>
      </c>
      <c r="AL8734" t="s">
        <v>7791</v>
      </c>
    </row>
    <row r="8735" spans="2:38">
      <c r="B8735" s="16" t="n">
        <f>10000000+INDEX(编号表!$B:$B,MATCH(F8735,编号表!$A:$A,0))*100000+INDEX(编号表!$F:$F,MATCH(D8735,编号表!$E:$E,0))*1000+INDEX(编号表!$D:$D,MATCH(E8735,编号表!$C:$C,0))*10000+G8735</f>
        <v>12454030</v>
      </c>
      <c r="C8735" s="42" t="s">
        <v>8910</v>
      </c>
      <c r="D8735" s="42" t="s">
        <v>108</v>
      </c>
      <c r="E8735" s="42" t="s">
        <v>348</v>
      </c>
      <c r="F8735" s="42" t="s">
        <v>7668</v>
      </c>
      <c r="G8735" s="42">
        <v>30</v>
      </c>
      <c r="H8735" s="42"/>
      <c r="I8735" s="42">
        <v>60</v>
      </c>
      <c r="J8735" s="42" t="str">
        <f t="shared" si="145"/>
        <v>大类_仙品化神法宝</v>
      </c>
      <c r="K8735" s="42" t="s">
        <v>6624</v>
      </c>
      <c r="L8735" s="42"/>
      <c r="M8735" s="42" t="s">
        <v>7668</v>
      </c>
      <c r="N8735" s="42"/>
      <c r="O8735" s="42">
        <v>0</v>
      </c>
      <c r="P8735" s="42" t="b">
        <v>1</v>
      </c>
      <c r="Q8735" s="42"/>
      <c r="R8735" s="42" t="b">
        <v>0</v>
      </c>
      <c r="S8735" s="42">
        <v>1</v>
      </c>
      <c r="T8735" s="42" t="s">
        <v>91</v>
      </c>
      <c r="U8735" s="42">
        <v>999</v>
      </c>
      <c r="V8735" s="42" t="s">
        <v>7669</v>
      </c>
      <c r="W8735" s="42">
        <v>54030</v>
      </c>
      <c r="X8735" s="42"/>
      <c r="Y8735" s="42" t="s">
        <v>7793</v>
      </c>
      <c r="Z8735" t="str" s="42">
        <v>|cff00FF00“索随念走，缠身即收；制其行迹，使敌手寸步难移。”——《缚龙定形玄图》|r</v>
      </c>
      <c r="AA8735" t="str" s="42">
        <v>法宝打造获得。成宝核心×1；主材：千载灵蚕丝×1；辅材类别：阵旗灵丝×1；特性材料类别：毒血×1。</v>
      </c>
      <c r="AB8735" s="42">
        <v>12421005</v>
      </c>
      <c r="AC8735" s="42" t="s">
        <v>121</v>
      </c>
      <c r="AD8735" s="42">
        <v>0</v>
      </c>
      <c r="AE8735" s="42"/>
      <c r="AF8735" s="42">
        <v>70004</v>
      </c>
      <c r="AG8735" s="42"/>
      <c r="AH8735" s="42">
        <v>450000</v>
      </c>
      <c r="AI8735" s="42" t="s">
        <v>7668</v>
      </c>
      <c r="AJ8735" s="42" t="s">
        <v>7774</v>
      </c>
      <c r="AK8735" s="42" t="s">
        <v>348</v>
      </c>
      <c r="AL8735" t="s">
        <v>7795</v>
      </c>
    </row>
    <row r="8736" spans="2:38">
      <c r="B8736" s="16" t="n">
        <f>10000000+INDEX(编号表!$B:$B,MATCH(F8736,编号表!$A:$A,0))*100000+INDEX(编号表!$F:$F,MATCH(D8736,编号表!$E:$E,0))*1000+INDEX(编号表!$D:$D,MATCH(E8736,编号表!$C:$C,0))*10000+G8736</f>
        <v>12454031</v>
      </c>
      <c r="C8736" s="42" t="s">
        <v>8912</v>
      </c>
      <c r="D8736" s="42" t="s">
        <v>108</v>
      </c>
      <c r="E8736" s="42" t="s">
        <v>348</v>
      </c>
      <c r="F8736" s="42" t="s">
        <v>7668</v>
      </c>
      <c r="G8736" s="42">
        <v>31</v>
      </c>
      <c r="H8736" s="42"/>
      <c r="I8736" s="42">
        <v>60</v>
      </c>
      <c r="J8736" s="42" t="str">
        <f t="shared" si="145"/>
        <v>大类_仙品化神法宝</v>
      </c>
      <c r="K8736" s="42" t="s">
        <v>6624</v>
      </c>
      <c r="L8736" s="42"/>
      <c r="M8736" s="42" t="s">
        <v>7668</v>
      </c>
      <c r="N8736" s="42"/>
      <c r="O8736" s="42">
        <v>0</v>
      </c>
      <c r="P8736" s="42" t="b">
        <v>1</v>
      </c>
      <c r="Q8736" s="42"/>
      <c r="R8736" s="42" t="b">
        <v>0</v>
      </c>
      <c r="S8736" s="42">
        <v>1</v>
      </c>
      <c r="T8736" s="42" t="s">
        <v>91</v>
      </c>
      <c r="U8736" s="42">
        <v>999</v>
      </c>
      <c r="V8736" s="42" t="s">
        <v>7669</v>
      </c>
      <c r="W8736" s="42">
        <v>54031</v>
      </c>
      <c r="X8736" s="42"/>
      <c r="Y8736" s="42" t="s">
        <v>7793</v>
      </c>
      <c r="Z8736" t="str" s="42">
        <v>|cff00FF00“索随念走，缠身即收；制其行迹，使敌手寸步难移。”——《缚龙定形玄图》|r</v>
      </c>
      <c r="AA8736" t="str" s="42">
        <v>法宝打造获得。成宝核心×1；主材：千载灵蚕丝×1；辅材类别：阵旗灵丝×1；特性材料类别：毒囊×1。</v>
      </c>
      <c r="AB8736" s="42">
        <v>12421005</v>
      </c>
      <c r="AC8736" s="42" t="s">
        <v>121</v>
      </c>
      <c r="AD8736" s="42">
        <v>0</v>
      </c>
      <c r="AE8736" s="42"/>
      <c r="AF8736" s="42">
        <v>70004</v>
      </c>
      <c r="AG8736" s="42"/>
      <c r="AH8736" s="42">
        <v>450000</v>
      </c>
      <c r="AI8736" s="42" t="s">
        <v>7668</v>
      </c>
      <c r="AJ8736" s="42" t="s">
        <v>7774</v>
      </c>
      <c r="AK8736" s="42" t="s">
        <v>348</v>
      </c>
      <c r="AL8736" t="s">
        <v>7798</v>
      </c>
    </row>
    <row r="8737" spans="2:38">
      <c r="B8737" s="16" t="n">
        <f>10000000+INDEX(编号表!$B:$B,MATCH(F8737,编号表!$A:$A,0))*100000+INDEX(编号表!$F:$F,MATCH(D8737,编号表!$E:$E,0))*1000+INDEX(编号表!$D:$D,MATCH(E8737,编号表!$C:$C,0))*10000+G8737</f>
        <v>12454032</v>
      </c>
      <c r="C8737" s="42" t="s">
        <v>8914</v>
      </c>
      <c r="D8737" s="42" t="s">
        <v>108</v>
      </c>
      <c r="E8737" s="42" t="s">
        <v>348</v>
      </c>
      <c r="F8737" s="42" t="s">
        <v>7668</v>
      </c>
      <c r="G8737" s="42">
        <v>32</v>
      </c>
      <c r="H8737" s="42"/>
      <c r="I8737" s="42">
        <v>60</v>
      </c>
      <c r="J8737" s="42" t="str">
        <f t="shared" si="145"/>
        <v>大类_仙品化神法宝</v>
      </c>
      <c r="K8737" s="42" t="s">
        <v>6624</v>
      </c>
      <c r="L8737" s="42"/>
      <c r="M8737" s="42" t="s">
        <v>7668</v>
      </c>
      <c r="N8737" s="42"/>
      <c r="O8737" s="42">
        <v>0</v>
      </c>
      <c r="P8737" s="42" t="b">
        <v>1</v>
      </c>
      <c r="Q8737" s="42"/>
      <c r="R8737" s="42" t="b">
        <v>0</v>
      </c>
      <c r="S8737" s="42">
        <v>1</v>
      </c>
      <c r="T8737" s="42" t="s">
        <v>91</v>
      </c>
      <c r="U8737" s="42">
        <v>999</v>
      </c>
      <c r="V8737" s="42" t="s">
        <v>7669</v>
      </c>
      <c r="W8737" s="42">
        <v>54032</v>
      </c>
      <c r="X8737" s="42"/>
      <c r="Y8737" s="42" t="s">
        <v>7800</v>
      </c>
      <c r="Z8737" t="str" s="42">
        <v>|cff00FF00“索随念走，缠身即收；制其行迹，使敌手寸步难移。”——《缚龙定形玄图》|r</v>
      </c>
      <c r="AA8737" t="str" s="42">
        <v>法宝打造获得。成宝核心×1；主材：千载灵蚕丝×1；辅材类别：阵旗灵丝×1；特性材料类别：古阵石×1。</v>
      </c>
      <c r="AB8737" s="42">
        <v>12421005</v>
      </c>
      <c r="AC8737" s="42" t="s">
        <v>121</v>
      </c>
      <c r="AD8737" s="42">
        <v>0</v>
      </c>
      <c r="AE8737" s="42"/>
      <c r="AF8737" s="42">
        <v>70004</v>
      </c>
      <c r="AG8737" s="42"/>
      <c r="AH8737" s="42">
        <v>450000</v>
      </c>
      <c r="AI8737" s="42" t="s">
        <v>7668</v>
      </c>
      <c r="AJ8737" s="42" t="s">
        <v>7774</v>
      </c>
      <c r="AK8737" s="42" t="s">
        <v>348</v>
      </c>
      <c r="AL8737" t="s">
        <v>7802</v>
      </c>
    </row>
    <row r="8738" spans="2:38">
      <c r="B8738" s="16" t="n">
        <f>10000000+INDEX(编号表!$B:$B,MATCH(F8738,编号表!$A:$A,0))*100000+INDEX(编号表!$F:$F,MATCH(D8738,编号表!$E:$E,0))*1000+INDEX(编号表!$D:$D,MATCH(E8738,编号表!$C:$C,0))*10000+G8738</f>
        <v>12454033</v>
      </c>
      <c r="C8738" s="42" t="s">
        <v>8916</v>
      </c>
      <c r="D8738" s="42" t="s">
        <v>108</v>
      </c>
      <c r="E8738" s="42" t="s">
        <v>348</v>
      </c>
      <c r="F8738" s="42" t="s">
        <v>7668</v>
      </c>
      <c r="G8738" s="42">
        <v>33</v>
      </c>
      <c r="H8738" s="42"/>
      <c r="I8738" s="42">
        <v>60</v>
      </c>
      <c r="J8738" s="42" t="str">
        <f t="shared" si="145"/>
        <v>大类_仙品化神法宝</v>
      </c>
      <c r="K8738" s="42" t="s">
        <v>6624</v>
      </c>
      <c r="L8738" s="42"/>
      <c r="M8738" s="42" t="s">
        <v>7668</v>
      </c>
      <c r="N8738" s="42"/>
      <c r="O8738" s="42">
        <v>0</v>
      </c>
      <c r="P8738" s="42" t="b">
        <v>1</v>
      </c>
      <c r="Q8738" s="42"/>
      <c r="R8738" s="42" t="b">
        <v>0</v>
      </c>
      <c r="S8738" s="42">
        <v>1</v>
      </c>
      <c r="T8738" s="42" t="s">
        <v>91</v>
      </c>
      <c r="U8738" s="42">
        <v>999</v>
      </c>
      <c r="V8738" s="42" t="s">
        <v>7669</v>
      </c>
      <c r="W8738" s="42">
        <v>54033</v>
      </c>
      <c r="X8738" s="42"/>
      <c r="Y8738" t="str" s="42">
        <v>法宝。缠束目标，使其短时定身；补强索体，延长定身时间；缩短缚灵索技能冷却时间。</v>
      </c>
      <c r="Z8738" t="str" s="42">
        <v>|cff00FF00“索随念走，缠身即收；制其行迹，使敌手寸步难移。”——《缚龙定形玄图》|r</v>
      </c>
      <c r="AA8738" t="str" s="42">
        <v>法宝打造获得。成宝核心×1；主材：千载灵蚕丝×1；辅材类别：阵旗灵丝×1；特性材料类别：妖丹×1。</v>
      </c>
      <c r="AB8738" s="42">
        <v>12421005</v>
      </c>
      <c r="AC8738" s="42" t="s">
        <v>121</v>
      </c>
      <c r="AD8738" s="42">
        <v>0</v>
      </c>
      <c r="AE8738" s="42"/>
      <c r="AF8738" s="42">
        <v>70004</v>
      </c>
      <c r="AG8738" s="42"/>
      <c r="AH8738" s="42">
        <v>450000</v>
      </c>
      <c r="AI8738" s="42" t="s">
        <v>7668</v>
      </c>
      <c r="AJ8738" s="42" t="s">
        <v>7774</v>
      </c>
      <c r="AK8738" s="42" t="s">
        <v>348</v>
      </c>
      <c r="AL8738" t="s">
        <v>7806</v>
      </c>
    </row>
    <row r="8739" spans="2:38">
      <c r="B8739" s="16" t="n">
        <f>10000000+INDEX(编号表!$B:$B,MATCH(F8739,编号表!$A:$A,0))*100000+INDEX(编号表!$F:$F,MATCH(D8739,编号表!$E:$E,0))*1000+INDEX(编号表!$D:$D,MATCH(E8739,编号表!$C:$C,0))*10000+G8739</f>
        <v>12454034</v>
      </c>
      <c r="C8739" s="42" t="s">
        <v>8918</v>
      </c>
      <c r="D8739" s="42" t="s">
        <v>108</v>
      </c>
      <c r="E8739" s="42" t="s">
        <v>348</v>
      </c>
      <c r="F8739" s="42" t="s">
        <v>7668</v>
      </c>
      <c r="G8739" s="42">
        <v>34</v>
      </c>
      <c r="H8739" s="42"/>
      <c r="I8739" s="42">
        <v>60</v>
      </c>
      <c r="J8739" s="42" t="str">
        <f t="shared" si="145"/>
        <v>大类_仙品化神法宝</v>
      </c>
      <c r="K8739" s="42" t="s">
        <v>6624</v>
      </c>
      <c r="L8739" s="42"/>
      <c r="M8739" s="42" t="s">
        <v>7668</v>
      </c>
      <c r="N8739" s="42"/>
      <c r="O8739" s="42">
        <v>0</v>
      </c>
      <c r="P8739" s="42" t="b">
        <v>1</v>
      </c>
      <c r="Q8739" s="42"/>
      <c r="R8739" s="42" t="b">
        <v>0</v>
      </c>
      <c r="S8739" s="42">
        <v>1</v>
      </c>
      <c r="T8739" s="42" t="s">
        <v>91</v>
      </c>
      <c r="U8739" s="42">
        <v>999</v>
      </c>
      <c r="V8739" s="42" t="s">
        <v>7669</v>
      </c>
      <c r="W8739" s="42">
        <v>54034</v>
      </c>
      <c r="X8739" s="42"/>
      <c r="Y8739" s="42" t="s">
        <v>7808</v>
      </c>
      <c r="Z8739" s="42" t="s">
        <v>7809</v>
      </c>
      <c r="AA8739" t="str" s="42">
        <v>法宝打造获得。成宝核心×1；主材：千载灵兽皮×1；辅材类别：甲壳×1；特性材料类别：金行凝华×1。</v>
      </c>
      <c r="AB8739" s="42">
        <v>12421001</v>
      </c>
      <c r="AC8739" s="42" t="s">
        <v>121</v>
      </c>
      <c r="AD8739" s="42">
        <v>0</v>
      </c>
      <c r="AE8739" s="42"/>
      <c r="AF8739" s="42">
        <v>70004</v>
      </c>
      <c r="AG8739" s="42"/>
      <c r="AH8739" s="42">
        <v>450000</v>
      </c>
      <c r="AI8739" s="42" t="s">
        <v>7668</v>
      </c>
      <c r="AJ8739" s="42" t="s">
        <v>7811</v>
      </c>
      <c r="AK8739" s="42" t="s">
        <v>348</v>
      </c>
      <c r="AL8739" t="s">
        <v>7812</v>
      </c>
    </row>
    <row r="8740" spans="2:38">
      <c r="B8740" s="16" t="n">
        <f>10000000+INDEX(编号表!$B:$B,MATCH(F8740,编号表!$A:$A,0))*100000+INDEX(编号表!$F:$F,MATCH(D8740,编号表!$E:$E,0))*1000+INDEX(编号表!$D:$D,MATCH(E8740,编号表!$C:$C,0))*10000+G8740</f>
        <v>12454035</v>
      </c>
      <c r="C8740" s="42" t="s">
        <v>8920</v>
      </c>
      <c r="D8740" s="42" t="s">
        <v>108</v>
      </c>
      <c r="E8740" s="42" t="s">
        <v>348</v>
      </c>
      <c r="F8740" s="42" t="s">
        <v>7668</v>
      </c>
      <c r="G8740" s="42">
        <v>35</v>
      </c>
      <c r="H8740" s="42"/>
      <c r="I8740" s="42">
        <v>60</v>
      </c>
      <c r="J8740" s="42" t="str">
        <f t="shared" si="145"/>
        <v>大类_仙品化神法宝</v>
      </c>
      <c r="K8740" s="42" t="s">
        <v>6624</v>
      </c>
      <c r="L8740" s="42"/>
      <c r="M8740" s="42" t="s">
        <v>7668</v>
      </c>
      <c r="N8740" s="42"/>
      <c r="O8740" s="42">
        <v>0</v>
      </c>
      <c r="P8740" s="42" t="b">
        <v>1</v>
      </c>
      <c r="Q8740" s="42"/>
      <c r="R8740" s="42" t="b">
        <v>0</v>
      </c>
      <c r="S8740" s="42">
        <v>1</v>
      </c>
      <c r="T8740" s="42" t="s">
        <v>91</v>
      </c>
      <c r="U8740" s="42">
        <v>999</v>
      </c>
      <c r="V8740" s="42" t="s">
        <v>7669</v>
      </c>
      <c r="W8740" s="42">
        <v>54035</v>
      </c>
      <c r="X8740" s="42"/>
      <c r="Y8740" s="42" t="s">
        <v>7814</v>
      </c>
      <c r="Z8740" s="42" t="s">
        <v>7809</v>
      </c>
      <c r="AA8740" t="str" s="42">
        <v>法宝打造获得。成宝核心×1；主材：千载灵兽皮×1；辅材类别：甲壳×1；特性材料类别：木行凝华×1。</v>
      </c>
      <c r="AB8740" s="42">
        <v>12421001</v>
      </c>
      <c r="AC8740" s="42" t="s">
        <v>121</v>
      </c>
      <c r="AD8740" s="42">
        <v>0</v>
      </c>
      <c r="AE8740" s="42"/>
      <c r="AF8740" s="42">
        <v>70004</v>
      </c>
      <c r="AG8740" s="42"/>
      <c r="AH8740" s="42">
        <v>450000</v>
      </c>
      <c r="AI8740" s="42" t="s">
        <v>7668</v>
      </c>
      <c r="AJ8740" s="42" t="s">
        <v>7811</v>
      </c>
      <c r="AK8740" s="42" t="s">
        <v>348</v>
      </c>
      <c r="AL8740" t="s">
        <v>7816</v>
      </c>
    </row>
    <row r="8741" spans="2:38">
      <c r="B8741" s="16" t="n">
        <f>10000000+INDEX(编号表!$B:$B,MATCH(F8741,编号表!$A:$A,0))*100000+INDEX(编号表!$F:$F,MATCH(D8741,编号表!$E:$E,0))*1000+INDEX(编号表!$D:$D,MATCH(E8741,编号表!$C:$C,0))*10000+G8741</f>
        <v>12454036</v>
      </c>
      <c r="C8741" s="42" t="s">
        <v>8922</v>
      </c>
      <c r="D8741" s="42" t="s">
        <v>108</v>
      </c>
      <c r="E8741" s="42" t="s">
        <v>348</v>
      </c>
      <c r="F8741" s="42" t="s">
        <v>7668</v>
      </c>
      <c r="G8741" s="42">
        <v>36</v>
      </c>
      <c r="H8741" s="42"/>
      <c r="I8741" s="42">
        <v>60</v>
      </c>
      <c r="J8741" s="42" t="str">
        <f t="shared" si="145"/>
        <v>大类_仙品化神法宝</v>
      </c>
      <c r="K8741" s="42" t="s">
        <v>6624</v>
      </c>
      <c r="L8741" s="42"/>
      <c r="M8741" s="42" t="s">
        <v>7668</v>
      </c>
      <c r="N8741" s="42"/>
      <c r="O8741" s="42">
        <v>0</v>
      </c>
      <c r="P8741" s="42" t="b">
        <v>1</v>
      </c>
      <c r="Q8741" s="42"/>
      <c r="R8741" s="42" t="b">
        <v>0</v>
      </c>
      <c r="S8741" s="42">
        <v>1</v>
      </c>
      <c r="T8741" s="42" t="s">
        <v>91</v>
      </c>
      <c r="U8741" s="42">
        <v>999</v>
      </c>
      <c r="V8741" s="42" t="s">
        <v>7669</v>
      </c>
      <c r="W8741" s="42">
        <v>54036</v>
      </c>
      <c r="X8741" s="42"/>
      <c r="Y8741" s="42" t="s">
        <v>7818</v>
      </c>
      <c r="Z8741" s="42" t="s">
        <v>7809</v>
      </c>
      <c r="AA8741" t="str" s="42">
        <v>法宝打造获得。成宝核心×1；主材：千载灵兽皮×1；辅材类别：甲壳×1；特性材料类别：水行凝华×1。</v>
      </c>
      <c r="AB8741" s="42">
        <v>12421001</v>
      </c>
      <c r="AC8741" s="42" t="s">
        <v>121</v>
      </c>
      <c r="AD8741" s="42">
        <v>0</v>
      </c>
      <c r="AE8741" s="42"/>
      <c r="AF8741" s="42">
        <v>70004</v>
      </c>
      <c r="AG8741" s="42"/>
      <c r="AH8741" s="42">
        <v>450000</v>
      </c>
      <c r="AI8741" s="42" t="s">
        <v>7668</v>
      </c>
      <c r="AJ8741" s="42" t="s">
        <v>7811</v>
      </c>
      <c r="AK8741" s="42" t="s">
        <v>348</v>
      </c>
      <c r="AL8741" t="s">
        <v>7820</v>
      </c>
    </row>
    <row r="8742" spans="2:38">
      <c r="B8742" s="16" t="n">
        <f>10000000+INDEX(编号表!$B:$B,MATCH(F8742,编号表!$A:$A,0))*100000+INDEX(编号表!$F:$F,MATCH(D8742,编号表!$E:$E,0))*1000+INDEX(编号表!$D:$D,MATCH(E8742,编号表!$C:$C,0))*10000+G8742</f>
        <v>12454037</v>
      </c>
      <c r="C8742" s="42" t="s">
        <v>8924</v>
      </c>
      <c r="D8742" s="42" t="s">
        <v>108</v>
      </c>
      <c r="E8742" s="42" t="s">
        <v>348</v>
      </c>
      <c r="F8742" s="42" t="s">
        <v>7668</v>
      </c>
      <c r="G8742" s="42">
        <v>37</v>
      </c>
      <c r="H8742" s="42"/>
      <c r="I8742" s="42">
        <v>60</v>
      </c>
      <c r="J8742" s="42" t="str">
        <f t="shared" si="145"/>
        <v>大类_仙品化神法宝</v>
      </c>
      <c r="K8742" s="42" t="s">
        <v>6624</v>
      </c>
      <c r="L8742" s="42"/>
      <c r="M8742" s="42" t="s">
        <v>7668</v>
      </c>
      <c r="N8742" s="42"/>
      <c r="O8742" s="42">
        <v>0</v>
      </c>
      <c r="P8742" s="42" t="b">
        <v>1</v>
      </c>
      <c r="Q8742" s="42"/>
      <c r="R8742" s="42" t="b">
        <v>0</v>
      </c>
      <c r="S8742" s="42">
        <v>1</v>
      </c>
      <c r="T8742" s="42" t="s">
        <v>91</v>
      </c>
      <c r="U8742" s="42">
        <v>999</v>
      </c>
      <c r="V8742" s="42" t="s">
        <v>7669</v>
      </c>
      <c r="W8742" s="42">
        <v>54037</v>
      </c>
      <c r="X8742" s="42"/>
      <c r="Y8742" s="42" t="s">
        <v>7822</v>
      </c>
      <c r="Z8742" s="42" t="s">
        <v>7809</v>
      </c>
      <c r="AA8742" t="str" s="42">
        <v>法宝打造获得。成宝核心×1；主材：千载灵兽皮×1；辅材类别：甲壳×1；特性材料类别：火行凝华×1。</v>
      </c>
      <c r="AB8742" s="42">
        <v>12421001</v>
      </c>
      <c r="AC8742" s="42" t="s">
        <v>121</v>
      </c>
      <c r="AD8742" s="42">
        <v>0</v>
      </c>
      <c r="AE8742" s="42"/>
      <c r="AF8742" s="42">
        <v>70004</v>
      </c>
      <c r="AG8742" s="42"/>
      <c r="AH8742" s="42">
        <v>450000</v>
      </c>
      <c r="AI8742" s="42" t="s">
        <v>7668</v>
      </c>
      <c r="AJ8742" s="42" t="s">
        <v>7811</v>
      </c>
      <c r="AK8742" s="42" t="s">
        <v>348</v>
      </c>
      <c r="AL8742" t="s">
        <v>7824</v>
      </c>
    </row>
    <row r="8743" spans="2:38">
      <c r="B8743" s="16" t="n">
        <f>10000000+INDEX(编号表!$B:$B,MATCH(F8743,编号表!$A:$A,0))*100000+INDEX(编号表!$F:$F,MATCH(D8743,编号表!$E:$E,0))*1000+INDEX(编号表!$D:$D,MATCH(E8743,编号表!$C:$C,0))*10000+G8743</f>
        <v>12454038</v>
      </c>
      <c r="C8743" s="42" t="s">
        <v>8926</v>
      </c>
      <c r="D8743" s="42" t="s">
        <v>108</v>
      </c>
      <c r="E8743" s="42" t="s">
        <v>348</v>
      </c>
      <c r="F8743" s="42" t="s">
        <v>7668</v>
      </c>
      <c r="G8743" s="42">
        <v>38</v>
      </c>
      <c r="H8743" s="42"/>
      <c r="I8743" s="42">
        <v>60</v>
      </c>
      <c r="J8743" s="42" t="str">
        <f t="shared" si="145"/>
        <v>大类_仙品化神法宝</v>
      </c>
      <c r="K8743" s="42" t="s">
        <v>6624</v>
      </c>
      <c r="L8743" s="42"/>
      <c r="M8743" s="42" t="s">
        <v>7668</v>
      </c>
      <c r="N8743" s="42"/>
      <c r="O8743" s="42">
        <v>0</v>
      </c>
      <c r="P8743" s="42" t="b">
        <v>1</v>
      </c>
      <c r="Q8743" s="42"/>
      <c r="R8743" s="42" t="b">
        <v>0</v>
      </c>
      <c r="S8743" s="42">
        <v>1</v>
      </c>
      <c r="T8743" s="42" t="s">
        <v>91</v>
      </c>
      <c r="U8743" s="42">
        <v>999</v>
      </c>
      <c r="V8743" s="42" t="s">
        <v>7669</v>
      </c>
      <c r="W8743" s="42">
        <v>54038</v>
      </c>
      <c r="X8743" s="42"/>
      <c r="Y8743" s="42" t="s">
        <v>7826</v>
      </c>
      <c r="Z8743" s="42" t="s">
        <v>7809</v>
      </c>
      <c r="AA8743" t="str" s="42">
        <v>法宝打造获得。成宝核心×1；主材：千载灵兽皮×1；辅材类别：甲壳×1；特性材料类别：土行凝华×1。</v>
      </c>
      <c r="AB8743" s="42">
        <v>12421001</v>
      </c>
      <c r="AC8743" s="42" t="s">
        <v>121</v>
      </c>
      <c r="AD8743" s="42">
        <v>0</v>
      </c>
      <c r="AE8743" s="42"/>
      <c r="AF8743" s="42">
        <v>70004</v>
      </c>
      <c r="AG8743" s="42"/>
      <c r="AH8743" s="42">
        <v>450000</v>
      </c>
      <c r="AI8743" s="42" t="s">
        <v>7668</v>
      </c>
      <c r="AJ8743" s="42" t="s">
        <v>7811</v>
      </c>
      <c r="AK8743" s="42" t="s">
        <v>348</v>
      </c>
      <c r="AL8743" t="s">
        <v>7828</v>
      </c>
    </row>
    <row r="8744" spans="2:38">
      <c r="B8744" s="16" t="n">
        <f>10000000+INDEX(编号表!$B:$B,MATCH(F8744,编号表!$A:$A,0))*100000+INDEX(编号表!$F:$F,MATCH(D8744,编号表!$E:$E,0))*1000+INDEX(编号表!$D:$D,MATCH(E8744,编号表!$C:$C,0))*10000+G8744</f>
        <v>12454039</v>
      </c>
      <c r="C8744" s="42" t="s">
        <v>8928</v>
      </c>
      <c r="D8744" s="42" t="s">
        <v>108</v>
      </c>
      <c r="E8744" s="42" t="s">
        <v>348</v>
      </c>
      <c r="F8744" s="42" t="s">
        <v>7668</v>
      </c>
      <c r="G8744" s="42">
        <v>39</v>
      </c>
      <c r="H8744" s="42"/>
      <c r="I8744" s="42">
        <v>60</v>
      </c>
      <c r="J8744" s="42" t="str">
        <f t="shared" si="145"/>
        <v>大类_仙品化神法宝</v>
      </c>
      <c r="K8744" s="42" t="s">
        <v>6624</v>
      </c>
      <c r="L8744" s="42"/>
      <c r="M8744" s="42" t="s">
        <v>7668</v>
      </c>
      <c r="N8744" s="42"/>
      <c r="O8744" s="42">
        <v>0</v>
      </c>
      <c r="P8744" s="42" t="b">
        <v>1</v>
      </c>
      <c r="Q8744" s="42"/>
      <c r="R8744" s="42" t="b">
        <v>0</v>
      </c>
      <c r="S8744" s="42">
        <v>1</v>
      </c>
      <c r="T8744" s="42" t="s">
        <v>91</v>
      </c>
      <c r="U8744" s="42">
        <v>999</v>
      </c>
      <c r="V8744" s="42" t="s">
        <v>7669</v>
      </c>
      <c r="W8744" s="42">
        <v>54039</v>
      </c>
      <c r="X8744" s="42"/>
      <c r="Y8744" s="42" t="s">
        <v>7830</v>
      </c>
      <c r="Z8744" s="42" t="s">
        <v>7809</v>
      </c>
      <c r="AA8744" t="str" s="42">
        <v>法宝打造获得。成宝核心×1；主材：千载灵兽皮×1；辅材类别：甲壳×1；特性材料类别：甲壳×1。</v>
      </c>
      <c r="AB8744" s="42">
        <v>12421001</v>
      </c>
      <c r="AC8744" s="42" t="s">
        <v>121</v>
      </c>
      <c r="AD8744" s="42">
        <v>0</v>
      </c>
      <c r="AE8744" s="42"/>
      <c r="AF8744" s="42">
        <v>70004</v>
      </c>
      <c r="AG8744" s="42"/>
      <c r="AH8744" s="42">
        <v>450000</v>
      </c>
      <c r="AI8744" s="42" t="s">
        <v>7668</v>
      </c>
      <c r="AJ8744" s="42" t="s">
        <v>7811</v>
      </c>
      <c r="AK8744" s="42" t="s">
        <v>348</v>
      </c>
      <c r="AL8744" t="s">
        <v>7832</v>
      </c>
    </row>
    <row r="8745" spans="2:38">
      <c r="B8745" s="16" t="n">
        <f>10000000+INDEX(编号表!$B:$B,MATCH(F8745,编号表!$A:$A,0))*100000+INDEX(编号表!$F:$F,MATCH(D8745,编号表!$E:$E,0))*1000+INDEX(编号表!$D:$D,MATCH(E8745,编号表!$C:$C,0))*10000+G8745</f>
        <v>12454040</v>
      </c>
      <c r="C8745" s="42" t="s">
        <v>8930</v>
      </c>
      <c r="D8745" s="42" t="s">
        <v>108</v>
      </c>
      <c r="E8745" s="42" t="s">
        <v>348</v>
      </c>
      <c r="F8745" s="42" t="s">
        <v>7668</v>
      </c>
      <c r="G8745" s="42">
        <v>40</v>
      </c>
      <c r="H8745" s="42"/>
      <c r="I8745" s="42">
        <v>60</v>
      </c>
      <c r="J8745" s="42" t="str">
        <f t="shared" si="145"/>
        <v>大类_仙品化神法宝</v>
      </c>
      <c r="K8745" s="42" t="s">
        <v>6624</v>
      </c>
      <c r="L8745" s="42"/>
      <c r="M8745" s="42" t="s">
        <v>7668</v>
      </c>
      <c r="N8745" s="42"/>
      <c r="O8745" s="42">
        <v>0</v>
      </c>
      <c r="P8745" s="42" t="b">
        <v>1</v>
      </c>
      <c r="Q8745" s="42"/>
      <c r="R8745" s="42" t="b">
        <v>0</v>
      </c>
      <c r="S8745" s="42">
        <v>1</v>
      </c>
      <c r="T8745" s="42" t="s">
        <v>91</v>
      </c>
      <c r="U8745" s="42">
        <v>999</v>
      </c>
      <c r="V8745" s="42" t="s">
        <v>7669</v>
      </c>
      <c r="W8745" s="42">
        <v>54040</v>
      </c>
      <c r="X8745" s="42"/>
      <c r="Y8745" s="42" t="s">
        <v>7834</v>
      </c>
      <c r="Z8745" s="42" t="s">
        <v>7809</v>
      </c>
      <c r="AA8745" t="str" s="42">
        <v>法宝打造获得。成宝核心×1；主材：千载灵兽皮×1；辅材类别：甲壳×1；特性材料类别：毒囊×1。</v>
      </c>
      <c r="AB8745" s="42">
        <v>12421001</v>
      </c>
      <c r="AC8745" s="42" t="s">
        <v>121</v>
      </c>
      <c r="AD8745" s="42">
        <v>0</v>
      </c>
      <c r="AE8745" s="42"/>
      <c r="AF8745" s="42">
        <v>70004</v>
      </c>
      <c r="AG8745" s="42"/>
      <c r="AH8745" s="42">
        <v>450000</v>
      </c>
      <c r="AI8745" s="42" t="s">
        <v>7668</v>
      </c>
      <c r="AJ8745" s="42" t="s">
        <v>7811</v>
      </c>
      <c r="AK8745" s="42" t="s">
        <v>348</v>
      </c>
      <c r="AL8745" t="s">
        <v>7836</v>
      </c>
    </row>
    <row r="8746" spans="2:38">
      <c r="B8746" s="16" t="n">
        <f>10000000+INDEX(编号表!$B:$B,MATCH(F8746,编号表!$A:$A,0))*100000+INDEX(编号表!$F:$F,MATCH(D8746,编号表!$E:$E,0))*1000+INDEX(编号表!$D:$D,MATCH(E8746,编号表!$C:$C,0))*10000+G8746</f>
        <v>12454041</v>
      </c>
      <c r="C8746" s="42" t="s">
        <v>8932</v>
      </c>
      <c r="D8746" s="42" t="s">
        <v>108</v>
      </c>
      <c r="E8746" s="42" t="s">
        <v>348</v>
      </c>
      <c r="F8746" s="42" t="s">
        <v>7668</v>
      </c>
      <c r="G8746" s="42">
        <v>41</v>
      </c>
      <c r="H8746" s="42"/>
      <c r="I8746" s="42">
        <v>60</v>
      </c>
      <c r="J8746" s="42" t="str">
        <f t="shared" si="145"/>
        <v>大类_仙品化神法宝</v>
      </c>
      <c r="K8746" s="42" t="s">
        <v>6624</v>
      </c>
      <c r="L8746" s="42"/>
      <c r="M8746" s="42" t="s">
        <v>7668</v>
      </c>
      <c r="N8746" s="42"/>
      <c r="O8746" s="42">
        <v>0</v>
      </c>
      <c r="P8746" s="42" t="b">
        <v>1</v>
      </c>
      <c r="Q8746" s="42"/>
      <c r="R8746" s="42" t="b">
        <v>0</v>
      </c>
      <c r="S8746" s="42">
        <v>1</v>
      </c>
      <c r="T8746" s="42" t="s">
        <v>91</v>
      </c>
      <c r="U8746" s="42">
        <v>999</v>
      </c>
      <c r="V8746" s="42" t="s">
        <v>7669</v>
      </c>
      <c r="W8746" s="42">
        <v>54041</v>
      </c>
      <c r="X8746" s="42"/>
      <c r="Y8746" t="str" s="42">
        <v>法宝。展开护盾，吸收伤害；提高护盾吸收量；缩短宝伞技能冷却时间。</v>
      </c>
      <c r="Z8746" s="42" t="s">
        <v>7809</v>
      </c>
      <c r="AA8746" t="str" s="42">
        <v>法宝打造获得。成宝核心×1；主材：千载灵兽皮×1；辅材类别：甲壳×1；特性材料类别：妖丹×1。</v>
      </c>
      <c r="AB8746" s="42">
        <v>12421001</v>
      </c>
      <c r="AC8746" s="42" t="s">
        <v>121</v>
      </c>
      <c r="AD8746" s="42">
        <v>0</v>
      </c>
      <c r="AE8746" s="42"/>
      <c r="AF8746" s="42">
        <v>70004</v>
      </c>
      <c r="AG8746" s="42"/>
      <c r="AH8746" s="42">
        <v>450000</v>
      </c>
      <c r="AI8746" s="42" t="s">
        <v>7668</v>
      </c>
      <c r="AJ8746" s="42" t="s">
        <v>7811</v>
      </c>
      <c r="AK8746" s="42" t="s">
        <v>348</v>
      </c>
      <c r="AL8746" t="s">
        <v>7840</v>
      </c>
    </row>
    <row r="8747" spans="2:38">
      <c r="B8747" s="16" t="n">
        <f>10000000+INDEX(编号表!$B:$B,MATCH(F8747,编号表!$A:$A,0))*100000+INDEX(编号表!$F:$F,MATCH(D8747,编号表!$E:$E,0))*1000+INDEX(编号表!$D:$D,MATCH(E8747,编号表!$C:$C,0))*10000+G8747</f>
        <v>12454042</v>
      </c>
      <c r="C8747" s="42" t="s">
        <v>8934</v>
      </c>
      <c r="D8747" s="42" t="s">
        <v>108</v>
      </c>
      <c r="E8747" s="42" t="s">
        <v>348</v>
      </c>
      <c r="F8747" s="42" t="s">
        <v>7668</v>
      </c>
      <c r="G8747" s="42">
        <v>42</v>
      </c>
      <c r="H8747" s="42"/>
      <c r="I8747" s="42">
        <v>60</v>
      </c>
      <c r="J8747" s="42" t="str">
        <f t="shared" si="145"/>
        <v>大类_仙品化神法宝</v>
      </c>
      <c r="K8747" s="42" t="s">
        <v>6624</v>
      </c>
      <c r="L8747" s="42"/>
      <c r="M8747" s="42" t="s">
        <v>7668</v>
      </c>
      <c r="N8747" s="42"/>
      <c r="O8747" s="42">
        <v>0</v>
      </c>
      <c r="P8747" s="42" t="b">
        <v>1</v>
      </c>
      <c r="Q8747" s="42"/>
      <c r="R8747" s="42" t="b">
        <v>0</v>
      </c>
      <c r="S8747" s="42">
        <v>1</v>
      </c>
      <c r="T8747" s="42" t="s">
        <v>91</v>
      </c>
      <c r="U8747" s="42">
        <v>999</v>
      </c>
      <c r="V8747" s="42" t="s">
        <v>7669</v>
      </c>
      <c r="W8747" s="42">
        <v>54042</v>
      </c>
      <c r="X8747" s="42"/>
      <c r="Y8747" s="42" t="s">
        <v>7842</v>
      </c>
      <c r="Z8747" s="42" t="s">
        <v>7809</v>
      </c>
      <c r="AA8747" t="str" s="42">
        <v>法宝打造获得。成宝核心×1；主材：千载灵兽皮×1；辅材类别：阵旗灵丝×1；特性材料类别：金行凝华×1。</v>
      </c>
      <c r="AB8747" s="42">
        <v>12421001</v>
      </c>
      <c r="AC8747" s="42" t="s">
        <v>121</v>
      </c>
      <c r="AD8747" s="42">
        <v>0</v>
      </c>
      <c r="AE8747" s="42"/>
      <c r="AF8747" s="42">
        <v>70004</v>
      </c>
      <c r="AG8747" s="42"/>
      <c r="AH8747" s="42">
        <v>450000</v>
      </c>
      <c r="AI8747" s="42" t="s">
        <v>7668</v>
      </c>
      <c r="AJ8747" s="42" t="s">
        <v>7811</v>
      </c>
      <c r="AK8747" s="42" t="s">
        <v>348</v>
      </c>
      <c r="AL8747" t="s">
        <v>7844</v>
      </c>
    </row>
    <row r="8748" spans="2:38">
      <c r="B8748" s="16" t="n">
        <f>10000000+INDEX(编号表!$B:$B,MATCH(F8748,编号表!$A:$A,0))*100000+INDEX(编号表!$F:$F,MATCH(D8748,编号表!$E:$E,0))*1000+INDEX(编号表!$D:$D,MATCH(E8748,编号表!$C:$C,0))*10000+G8748</f>
        <v>12454043</v>
      </c>
      <c r="C8748" s="42" t="s">
        <v>8936</v>
      </c>
      <c r="D8748" s="42" t="s">
        <v>108</v>
      </c>
      <c r="E8748" s="42" t="s">
        <v>348</v>
      </c>
      <c r="F8748" s="42" t="s">
        <v>7668</v>
      </c>
      <c r="G8748" s="42">
        <v>43</v>
      </c>
      <c r="H8748" s="42"/>
      <c r="I8748" s="42">
        <v>60</v>
      </c>
      <c r="J8748" s="42" t="str">
        <f t="shared" si="145"/>
        <v>大类_仙品化神法宝</v>
      </c>
      <c r="K8748" s="42" t="s">
        <v>6624</v>
      </c>
      <c r="L8748" s="42"/>
      <c r="M8748" s="42" t="s">
        <v>7668</v>
      </c>
      <c r="N8748" s="42"/>
      <c r="O8748" s="42">
        <v>0</v>
      </c>
      <c r="P8748" s="42" t="b">
        <v>1</v>
      </c>
      <c r="Q8748" s="42"/>
      <c r="R8748" s="42" t="b">
        <v>0</v>
      </c>
      <c r="S8748" s="42">
        <v>1</v>
      </c>
      <c r="T8748" s="42" t="s">
        <v>91</v>
      </c>
      <c r="U8748" s="42">
        <v>999</v>
      </c>
      <c r="V8748" s="42" t="s">
        <v>7669</v>
      </c>
      <c r="W8748" s="42">
        <v>54043</v>
      </c>
      <c r="X8748" s="42"/>
      <c r="Y8748" s="42" t="s">
        <v>7846</v>
      </c>
      <c r="Z8748" s="42" t="s">
        <v>7809</v>
      </c>
      <c r="AA8748" t="str" s="42">
        <v>法宝打造获得。成宝核心×1；主材：千载灵兽皮×1；辅材类别：阵旗灵丝×1；特性材料类别：木行凝华×1。</v>
      </c>
      <c r="AB8748" s="42">
        <v>12421001</v>
      </c>
      <c r="AC8748" s="42" t="s">
        <v>121</v>
      </c>
      <c r="AD8748" s="42">
        <v>0</v>
      </c>
      <c r="AE8748" s="42"/>
      <c r="AF8748" s="42">
        <v>70004</v>
      </c>
      <c r="AG8748" s="42"/>
      <c r="AH8748" s="42">
        <v>450000</v>
      </c>
      <c r="AI8748" s="42" t="s">
        <v>7668</v>
      </c>
      <c r="AJ8748" s="42" t="s">
        <v>7811</v>
      </c>
      <c r="AK8748" s="42" t="s">
        <v>348</v>
      </c>
      <c r="AL8748" t="s">
        <v>7848</v>
      </c>
    </row>
    <row r="8749" spans="2:38">
      <c r="B8749" s="16" t="n">
        <f>10000000+INDEX(编号表!$B:$B,MATCH(F8749,编号表!$A:$A,0))*100000+INDEX(编号表!$F:$F,MATCH(D8749,编号表!$E:$E,0))*1000+INDEX(编号表!$D:$D,MATCH(E8749,编号表!$C:$C,0))*10000+G8749</f>
        <v>12454044</v>
      </c>
      <c r="C8749" s="42" t="s">
        <v>8938</v>
      </c>
      <c r="D8749" s="42" t="s">
        <v>108</v>
      </c>
      <c r="E8749" s="42" t="s">
        <v>348</v>
      </c>
      <c r="F8749" s="42" t="s">
        <v>7668</v>
      </c>
      <c r="G8749" s="42">
        <v>44</v>
      </c>
      <c r="H8749" s="42"/>
      <c r="I8749" s="42">
        <v>60</v>
      </c>
      <c r="J8749" s="42" t="str">
        <f t="shared" si="145"/>
        <v>大类_仙品化神法宝</v>
      </c>
      <c r="K8749" s="42" t="s">
        <v>6624</v>
      </c>
      <c r="L8749" s="42"/>
      <c r="M8749" s="42" t="s">
        <v>7668</v>
      </c>
      <c r="N8749" s="42"/>
      <c r="O8749" s="42">
        <v>0</v>
      </c>
      <c r="P8749" s="42" t="b">
        <v>1</v>
      </c>
      <c r="Q8749" s="42"/>
      <c r="R8749" s="42" t="b">
        <v>0</v>
      </c>
      <c r="S8749" s="42">
        <v>1</v>
      </c>
      <c r="T8749" s="42" t="s">
        <v>91</v>
      </c>
      <c r="U8749" s="42">
        <v>999</v>
      </c>
      <c r="V8749" s="42" t="s">
        <v>7669</v>
      </c>
      <c r="W8749" s="42">
        <v>54044</v>
      </c>
      <c r="X8749" s="42"/>
      <c r="Y8749" s="42" t="s">
        <v>7850</v>
      </c>
      <c r="Z8749" s="42" t="s">
        <v>7809</v>
      </c>
      <c r="AA8749" t="str" s="42">
        <v>法宝打造获得。成宝核心×1；主材：千载灵兽皮×1；辅材类别：阵旗灵丝×1；特性材料类别：水行凝华×1。</v>
      </c>
      <c r="AB8749" s="42">
        <v>12421001</v>
      </c>
      <c r="AC8749" s="42" t="s">
        <v>121</v>
      </c>
      <c r="AD8749" s="42">
        <v>0</v>
      </c>
      <c r="AE8749" s="42"/>
      <c r="AF8749" s="42">
        <v>70004</v>
      </c>
      <c r="AG8749" s="42"/>
      <c r="AH8749" s="42">
        <v>450000</v>
      </c>
      <c r="AI8749" s="42" t="s">
        <v>7668</v>
      </c>
      <c r="AJ8749" s="42" t="s">
        <v>7811</v>
      </c>
      <c r="AK8749" s="42" t="s">
        <v>348</v>
      </c>
      <c r="AL8749" t="s">
        <v>7852</v>
      </c>
    </row>
    <row r="8750" spans="2:38">
      <c r="B8750" s="16" t="n">
        <f>10000000+INDEX(编号表!$B:$B,MATCH(F8750,编号表!$A:$A,0))*100000+INDEX(编号表!$F:$F,MATCH(D8750,编号表!$E:$E,0))*1000+INDEX(编号表!$D:$D,MATCH(E8750,编号表!$C:$C,0))*10000+G8750</f>
        <v>12454045</v>
      </c>
      <c r="C8750" s="42" t="s">
        <v>8940</v>
      </c>
      <c r="D8750" s="42" t="s">
        <v>108</v>
      </c>
      <c r="E8750" s="42" t="s">
        <v>348</v>
      </c>
      <c r="F8750" s="42" t="s">
        <v>7668</v>
      </c>
      <c r="G8750" s="42">
        <v>45</v>
      </c>
      <c r="H8750" s="42"/>
      <c r="I8750" s="42">
        <v>60</v>
      </c>
      <c r="J8750" s="42" t="str">
        <f t="shared" si="145"/>
        <v>大类_仙品化神法宝</v>
      </c>
      <c r="K8750" s="42" t="s">
        <v>6624</v>
      </c>
      <c r="L8750" s="42"/>
      <c r="M8750" s="42" t="s">
        <v>7668</v>
      </c>
      <c r="N8750" s="42"/>
      <c r="O8750" s="42">
        <v>0</v>
      </c>
      <c r="P8750" s="42" t="b">
        <v>1</v>
      </c>
      <c r="Q8750" s="42"/>
      <c r="R8750" s="42" t="b">
        <v>0</v>
      </c>
      <c r="S8750" s="42">
        <v>1</v>
      </c>
      <c r="T8750" s="42" t="s">
        <v>91</v>
      </c>
      <c r="U8750" s="42">
        <v>999</v>
      </c>
      <c r="V8750" s="42" t="s">
        <v>7669</v>
      </c>
      <c r="W8750" s="42">
        <v>54045</v>
      </c>
      <c r="X8750" s="42"/>
      <c r="Y8750" s="42" t="s">
        <v>7854</v>
      </c>
      <c r="Z8750" s="42" t="s">
        <v>7809</v>
      </c>
      <c r="AA8750" t="str" s="42">
        <v>法宝打造获得。成宝核心×1；主材：千载灵兽皮×1；辅材类别：阵旗灵丝×1；特性材料类别：火行凝华×1。</v>
      </c>
      <c r="AB8750" s="42">
        <v>12421001</v>
      </c>
      <c r="AC8750" s="42" t="s">
        <v>121</v>
      </c>
      <c r="AD8750" s="42">
        <v>0</v>
      </c>
      <c r="AE8750" s="42"/>
      <c r="AF8750" s="42">
        <v>70004</v>
      </c>
      <c r="AG8750" s="42"/>
      <c r="AH8750" s="42">
        <v>450000</v>
      </c>
      <c r="AI8750" s="42" t="s">
        <v>7668</v>
      </c>
      <c r="AJ8750" s="42" t="s">
        <v>7811</v>
      </c>
      <c r="AK8750" s="42" t="s">
        <v>348</v>
      </c>
      <c r="AL8750" t="s">
        <v>7856</v>
      </c>
    </row>
    <row r="8751" spans="2:38">
      <c r="B8751" s="16" t="n">
        <f>10000000+INDEX(编号表!$B:$B,MATCH(F8751,编号表!$A:$A,0))*100000+INDEX(编号表!$F:$F,MATCH(D8751,编号表!$E:$E,0))*1000+INDEX(编号表!$D:$D,MATCH(E8751,编号表!$C:$C,0))*10000+G8751</f>
        <v>12454046</v>
      </c>
      <c r="C8751" s="42" t="s">
        <v>8942</v>
      </c>
      <c r="D8751" s="42" t="s">
        <v>108</v>
      </c>
      <c r="E8751" s="42" t="s">
        <v>348</v>
      </c>
      <c r="F8751" s="42" t="s">
        <v>7668</v>
      </c>
      <c r="G8751" s="42">
        <v>46</v>
      </c>
      <c r="H8751" s="42"/>
      <c r="I8751" s="42">
        <v>60</v>
      </c>
      <c r="J8751" s="42" t="str">
        <f t="shared" si="145"/>
        <v>大类_仙品化神法宝</v>
      </c>
      <c r="K8751" s="42" t="s">
        <v>6624</v>
      </c>
      <c r="L8751" s="42"/>
      <c r="M8751" s="42" t="s">
        <v>7668</v>
      </c>
      <c r="N8751" s="42"/>
      <c r="O8751" s="42">
        <v>0</v>
      </c>
      <c r="P8751" s="42" t="b">
        <v>1</v>
      </c>
      <c r="Q8751" s="42"/>
      <c r="R8751" s="42" t="b">
        <v>0</v>
      </c>
      <c r="S8751" s="42">
        <v>1</v>
      </c>
      <c r="T8751" s="42" t="s">
        <v>91</v>
      </c>
      <c r="U8751" s="42">
        <v>999</v>
      </c>
      <c r="V8751" s="42" t="s">
        <v>7669</v>
      </c>
      <c r="W8751" s="42">
        <v>54046</v>
      </c>
      <c r="X8751" s="42"/>
      <c r="Y8751" s="42" t="s">
        <v>7858</v>
      </c>
      <c r="Z8751" s="42" t="s">
        <v>7809</v>
      </c>
      <c r="AA8751" t="str" s="42">
        <v>法宝打造获得。成宝核心×1；主材：千载灵兽皮×1；辅材类别：阵旗灵丝×1；特性材料类别：土行凝华×1。</v>
      </c>
      <c r="AB8751" s="42">
        <v>12421001</v>
      </c>
      <c r="AC8751" s="42" t="s">
        <v>121</v>
      </c>
      <c r="AD8751" s="42">
        <v>0</v>
      </c>
      <c r="AE8751" s="42"/>
      <c r="AF8751" s="42">
        <v>70004</v>
      </c>
      <c r="AG8751" s="42"/>
      <c r="AH8751" s="42">
        <v>450000</v>
      </c>
      <c r="AI8751" s="42" t="s">
        <v>7668</v>
      </c>
      <c r="AJ8751" s="42" t="s">
        <v>7811</v>
      </c>
      <c r="AK8751" s="42" t="s">
        <v>348</v>
      </c>
      <c r="AL8751" t="s">
        <v>7860</v>
      </c>
    </row>
    <row r="8752" spans="2:38">
      <c r="B8752" s="16" t="n">
        <f>10000000+INDEX(编号表!$B:$B,MATCH(F8752,编号表!$A:$A,0))*100000+INDEX(编号表!$F:$F,MATCH(D8752,编号表!$E:$E,0))*1000+INDEX(编号表!$D:$D,MATCH(E8752,编号表!$C:$C,0))*10000+G8752</f>
        <v>12454047</v>
      </c>
      <c r="C8752" s="42" t="s">
        <v>8944</v>
      </c>
      <c r="D8752" s="42" t="s">
        <v>108</v>
      </c>
      <c r="E8752" s="42" t="s">
        <v>348</v>
      </c>
      <c r="F8752" s="42" t="s">
        <v>7668</v>
      </c>
      <c r="G8752" s="42">
        <v>47</v>
      </c>
      <c r="H8752" s="42"/>
      <c r="I8752" s="42">
        <v>60</v>
      </c>
      <c r="J8752" s="42" t="str">
        <f t="shared" si="145"/>
        <v>大类_仙品化神法宝</v>
      </c>
      <c r="K8752" s="42" t="s">
        <v>6624</v>
      </c>
      <c r="L8752" s="42"/>
      <c r="M8752" s="42" t="s">
        <v>7668</v>
      </c>
      <c r="N8752" s="42"/>
      <c r="O8752" s="42">
        <v>0</v>
      </c>
      <c r="P8752" s="42" t="b">
        <v>1</v>
      </c>
      <c r="Q8752" s="42"/>
      <c r="R8752" s="42" t="b">
        <v>0</v>
      </c>
      <c r="S8752" s="42">
        <v>1</v>
      </c>
      <c r="T8752" s="42" t="s">
        <v>91</v>
      </c>
      <c r="U8752" s="42">
        <v>999</v>
      </c>
      <c r="V8752" s="42" t="s">
        <v>7669</v>
      </c>
      <c r="W8752" s="42">
        <v>54047</v>
      </c>
      <c r="X8752" s="42"/>
      <c r="Y8752" s="42" t="s">
        <v>7862</v>
      </c>
      <c r="Z8752" s="42" t="s">
        <v>7809</v>
      </c>
      <c r="AA8752" t="str" s="42">
        <v>法宝打造获得。成宝核心×1；主材：千载灵兽皮×1；辅材类别：阵旗灵丝×1；特性材料类别：甲壳×1。</v>
      </c>
      <c r="AB8752" s="42">
        <v>12421001</v>
      </c>
      <c r="AC8752" s="42" t="s">
        <v>121</v>
      </c>
      <c r="AD8752" s="42">
        <v>0</v>
      </c>
      <c r="AE8752" s="42"/>
      <c r="AF8752" s="42">
        <v>70004</v>
      </c>
      <c r="AG8752" s="42"/>
      <c r="AH8752" s="42">
        <v>450000</v>
      </c>
      <c r="AI8752" s="42" t="s">
        <v>7668</v>
      </c>
      <c r="AJ8752" s="42" t="s">
        <v>7811</v>
      </c>
      <c r="AK8752" s="42" t="s">
        <v>348</v>
      </c>
      <c r="AL8752" t="s">
        <v>7864</v>
      </c>
    </row>
    <row r="8753" spans="2:38">
      <c r="B8753" s="16" t="n">
        <f>10000000+INDEX(编号表!$B:$B,MATCH(F8753,编号表!$A:$A,0))*100000+INDEX(编号表!$F:$F,MATCH(D8753,编号表!$E:$E,0))*1000+INDEX(编号表!$D:$D,MATCH(E8753,编号表!$C:$C,0))*10000+G8753</f>
        <v>12454048</v>
      </c>
      <c r="C8753" s="42" t="s">
        <v>8946</v>
      </c>
      <c r="D8753" s="42" t="s">
        <v>108</v>
      </c>
      <c r="E8753" s="42" t="s">
        <v>348</v>
      </c>
      <c r="F8753" s="42" t="s">
        <v>7668</v>
      </c>
      <c r="G8753" s="42">
        <v>48</v>
      </c>
      <c r="H8753" s="42"/>
      <c r="I8753" s="42">
        <v>60</v>
      </c>
      <c r="J8753" s="42" t="str">
        <f t="shared" si="145"/>
        <v>大类_仙品化神法宝</v>
      </c>
      <c r="K8753" s="42" t="s">
        <v>6624</v>
      </c>
      <c r="L8753" s="42"/>
      <c r="M8753" s="42" t="s">
        <v>7668</v>
      </c>
      <c r="N8753" s="42"/>
      <c r="O8753" s="42">
        <v>0</v>
      </c>
      <c r="P8753" s="42" t="b">
        <v>1</v>
      </c>
      <c r="Q8753" s="42"/>
      <c r="R8753" s="42" t="b">
        <v>0</v>
      </c>
      <c r="S8753" s="42">
        <v>1</v>
      </c>
      <c r="T8753" s="42" t="s">
        <v>91</v>
      </c>
      <c r="U8753" s="42">
        <v>999</v>
      </c>
      <c r="V8753" s="42" t="s">
        <v>7669</v>
      </c>
      <c r="W8753" s="42">
        <v>54048</v>
      </c>
      <c r="X8753" s="42"/>
      <c r="Y8753" s="42" t="s">
        <v>7866</v>
      </c>
      <c r="Z8753" s="42" t="s">
        <v>7809</v>
      </c>
      <c r="AA8753" t="str" s="42">
        <v>法宝打造获得。成宝核心×1；主材：千载灵兽皮×1；辅材类别：阵旗灵丝×1；特性材料类别：毒囊×1。</v>
      </c>
      <c r="AB8753" s="42">
        <v>12421001</v>
      </c>
      <c r="AC8753" s="42" t="s">
        <v>121</v>
      </c>
      <c r="AD8753" s="42">
        <v>0</v>
      </c>
      <c r="AE8753" s="42"/>
      <c r="AF8753" s="42">
        <v>70004</v>
      </c>
      <c r="AG8753" s="42"/>
      <c r="AH8753" s="42">
        <v>450000</v>
      </c>
      <c r="AI8753" s="42" t="s">
        <v>7668</v>
      </c>
      <c r="AJ8753" s="42" t="s">
        <v>7811</v>
      </c>
      <c r="AK8753" s="42" t="s">
        <v>348</v>
      </c>
      <c r="AL8753" t="s">
        <v>7868</v>
      </c>
    </row>
    <row r="8754" spans="2:38">
      <c r="B8754" s="16" t="n">
        <f>10000000+INDEX(编号表!$B:$B,MATCH(F8754,编号表!$A:$A,0))*100000+INDEX(编号表!$F:$F,MATCH(D8754,编号表!$E:$E,0))*1000+INDEX(编号表!$D:$D,MATCH(E8754,编号表!$C:$C,0))*10000+G8754</f>
        <v>12454049</v>
      </c>
      <c r="C8754" s="42" t="s">
        <v>8948</v>
      </c>
      <c r="D8754" s="42" t="s">
        <v>108</v>
      </c>
      <c r="E8754" s="42" t="s">
        <v>348</v>
      </c>
      <c r="F8754" s="42" t="s">
        <v>7668</v>
      </c>
      <c r="G8754" s="42">
        <v>49</v>
      </c>
      <c r="H8754" s="42"/>
      <c r="I8754" s="42">
        <v>60</v>
      </c>
      <c r="J8754" s="42" t="str">
        <f t="shared" si="145"/>
        <v>大类_仙品化神法宝</v>
      </c>
      <c r="K8754" s="42" t="s">
        <v>6624</v>
      </c>
      <c r="L8754" s="42"/>
      <c r="M8754" s="42" t="s">
        <v>7668</v>
      </c>
      <c r="N8754" s="42"/>
      <c r="O8754" s="42">
        <v>0</v>
      </c>
      <c r="P8754" s="42" t="b">
        <v>1</v>
      </c>
      <c r="Q8754" s="42"/>
      <c r="R8754" s="42" t="b">
        <v>0</v>
      </c>
      <c r="S8754" s="42">
        <v>1</v>
      </c>
      <c r="T8754" s="42" t="s">
        <v>91</v>
      </c>
      <c r="U8754" s="42">
        <v>999</v>
      </c>
      <c r="V8754" s="42" t="s">
        <v>7669</v>
      </c>
      <c r="W8754" s="42">
        <v>54049</v>
      </c>
      <c r="X8754" s="42"/>
      <c r="Y8754" t="str" s="42">
        <v>法宝。展开护盾，吸收伤害；延长护盾持续时间；缩短宝伞技能冷却时间。</v>
      </c>
      <c r="Z8754" s="42" t="s">
        <v>7809</v>
      </c>
      <c r="AA8754" t="str" s="42">
        <v>法宝打造获得。成宝核心×1；主材：千载灵兽皮×1；辅材类别：阵旗灵丝×1；特性材料类别：妖丹×1。</v>
      </c>
      <c r="AB8754" s="42">
        <v>12421001</v>
      </c>
      <c r="AC8754" s="42" t="s">
        <v>121</v>
      </c>
      <c r="AD8754" s="42">
        <v>0</v>
      </c>
      <c r="AE8754" s="42"/>
      <c r="AF8754" s="42">
        <v>70004</v>
      </c>
      <c r="AG8754" s="42"/>
      <c r="AH8754" s="42">
        <v>450000</v>
      </c>
      <c r="AI8754" s="42" t="s">
        <v>7668</v>
      </c>
      <c r="AJ8754" s="42" t="s">
        <v>7811</v>
      </c>
      <c r="AK8754" s="42" t="s">
        <v>348</v>
      </c>
      <c r="AL8754" t="s">
        <v>7872</v>
      </c>
    </row>
    <row r="8755" spans="2:38">
      <c r="B8755" s="16" t="n">
        <f>10000000+INDEX(编号表!$B:$B,MATCH(F8755,编号表!$A:$A,0))*100000+INDEX(编号表!$F:$F,MATCH(D8755,编号表!$E:$E,0))*1000+INDEX(编号表!$D:$D,MATCH(E8755,编号表!$C:$C,0))*10000+G8755</f>
        <v>12454050</v>
      </c>
      <c r="C8755" s="42" t="s">
        <v>8950</v>
      </c>
      <c r="D8755" s="42" t="s">
        <v>108</v>
      </c>
      <c r="E8755" s="42" t="s">
        <v>348</v>
      </c>
      <c r="F8755" s="42" t="s">
        <v>7668</v>
      </c>
      <c r="G8755" s="42">
        <v>50</v>
      </c>
      <c r="H8755" s="42"/>
      <c r="I8755" s="42">
        <v>60</v>
      </c>
      <c r="J8755" s="42" t="str">
        <f t="shared" si="145"/>
        <v>大类_仙品化神法宝</v>
      </c>
      <c r="K8755" s="42" t="s">
        <v>6624</v>
      </c>
      <c r="L8755" s="42"/>
      <c r="M8755" s="42" t="s">
        <v>7668</v>
      </c>
      <c r="N8755" s="42"/>
      <c r="O8755" s="42">
        <v>0</v>
      </c>
      <c r="P8755" s="42" t="b">
        <v>1</v>
      </c>
      <c r="Q8755" s="42"/>
      <c r="R8755" s="42" t="b">
        <v>0</v>
      </c>
      <c r="S8755" s="42">
        <v>1</v>
      </c>
      <c r="T8755" s="42" t="s">
        <v>91</v>
      </c>
      <c r="U8755" s="42">
        <v>999</v>
      </c>
      <c r="V8755" s="42" t="s">
        <v>7669</v>
      </c>
      <c r="W8755" s="42">
        <v>54050</v>
      </c>
      <c r="X8755" s="42"/>
      <c r="Y8755" s="42" t="s">
        <v>7874</v>
      </c>
      <c r="Z8755" t="str" s="42">
        <v>|cff00FF00“珠中生机周流不息，御使之时，所属角色气血徐复，久战亦有回转之机。”——《青华养命真经》|r</v>
      </c>
      <c r="AA8755" t="str" s="42">
        <v>法宝打造获得。成宝核心×1；主材：明玑灵玉×1；辅材类别：精血×1；特性材料类别：灵木灵核×1。</v>
      </c>
      <c r="AB8755" s="42">
        <v>12421010</v>
      </c>
      <c r="AC8755" s="42" t="s">
        <v>121</v>
      </c>
      <c r="AD8755" s="42">
        <v>0</v>
      </c>
      <c r="AE8755" s="42"/>
      <c r="AF8755" s="42">
        <v>70004</v>
      </c>
      <c r="AG8755" s="42"/>
      <c r="AH8755" s="42">
        <v>450000</v>
      </c>
      <c r="AI8755" s="42" t="s">
        <v>7668</v>
      </c>
      <c r="AJ8755" s="42" t="s">
        <v>7877</v>
      </c>
      <c r="AK8755" s="42" t="s">
        <v>348</v>
      </c>
      <c r="AL8755" t="s">
        <v>7878</v>
      </c>
    </row>
    <row r="8756" spans="2:38">
      <c r="B8756" s="16" t="n">
        <f>10000000+INDEX(编号表!$B:$B,MATCH(F8756,编号表!$A:$A,0))*100000+INDEX(编号表!$F:$F,MATCH(D8756,编号表!$E:$E,0))*1000+INDEX(编号表!$D:$D,MATCH(E8756,编号表!$C:$C,0))*10000+G8756</f>
        <v>12454051</v>
      </c>
      <c r="C8756" s="42" t="s">
        <v>8952</v>
      </c>
      <c r="D8756" s="42" t="s">
        <v>108</v>
      </c>
      <c r="E8756" s="42" t="s">
        <v>348</v>
      </c>
      <c r="F8756" s="42" t="s">
        <v>7668</v>
      </c>
      <c r="G8756" s="42">
        <v>51</v>
      </c>
      <c r="H8756" s="42"/>
      <c r="I8756" s="42">
        <v>60</v>
      </c>
      <c r="J8756" s="42" t="str">
        <f t="shared" si="145"/>
        <v>大类_仙品化神法宝</v>
      </c>
      <c r="K8756" s="42" t="s">
        <v>6624</v>
      </c>
      <c r="L8756" s="42"/>
      <c r="M8756" s="42" t="s">
        <v>7668</v>
      </c>
      <c r="N8756" s="42"/>
      <c r="O8756" s="42">
        <v>0</v>
      </c>
      <c r="P8756" s="42" t="b">
        <v>1</v>
      </c>
      <c r="Q8756" s="42"/>
      <c r="R8756" s="42" t="b">
        <v>0</v>
      </c>
      <c r="S8756" s="42">
        <v>1</v>
      </c>
      <c r="T8756" s="42" t="s">
        <v>91</v>
      </c>
      <c r="U8756" s="42">
        <v>999</v>
      </c>
      <c r="V8756" s="42" t="s">
        <v>7669</v>
      </c>
      <c r="W8756" s="42">
        <v>54051</v>
      </c>
      <c r="X8756" s="42"/>
      <c r="Y8756" s="42" t="s">
        <v>7880</v>
      </c>
      <c r="Z8756" t="str" s="42">
        <v>|cff00FF00“珠中生机周流不息，御使之时，所属角色气血徐复，久战亦有回转之机。”——《青华养命真经》|r</v>
      </c>
      <c r="AA8756" t="str" s="42">
        <v>法宝打造获得。成宝核心×1；主材：明玑灵玉×1；辅材类别：精血×1；特性材料类别：木行凝华×1。</v>
      </c>
      <c r="AB8756" s="42">
        <v>12421010</v>
      </c>
      <c r="AC8756" s="42" t="s">
        <v>121</v>
      </c>
      <c r="AD8756" s="42">
        <v>0</v>
      </c>
      <c r="AE8756" s="42"/>
      <c r="AF8756" s="42">
        <v>70004</v>
      </c>
      <c r="AG8756" s="42"/>
      <c r="AH8756" s="42">
        <v>450000</v>
      </c>
      <c r="AI8756" s="42" t="s">
        <v>7668</v>
      </c>
      <c r="AJ8756" s="42" t="s">
        <v>7877</v>
      </c>
      <c r="AK8756" s="42" t="s">
        <v>348</v>
      </c>
      <c r="AL8756" t="s">
        <v>7882</v>
      </c>
    </row>
    <row r="8757" spans="2:38">
      <c r="B8757" s="16" t="n">
        <f>10000000+INDEX(编号表!$B:$B,MATCH(F8757,编号表!$A:$A,0))*100000+INDEX(编号表!$F:$F,MATCH(D8757,编号表!$E:$E,0))*1000+INDEX(编号表!$D:$D,MATCH(E8757,编号表!$C:$C,0))*10000+G8757</f>
        <v>12454052</v>
      </c>
      <c r="C8757" s="42" t="s">
        <v>8954</v>
      </c>
      <c r="D8757" s="42" t="s">
        <v>108</v>
      </c>
      <c r="E8757" s="42" t="s">
        <v>348</v>
      </c>
      <c r="F8757" s="42" t="s">
        <v>7668</v>
      </c>
      <c r="G8757" s="42">
        <v>52</v>
      </c>
      <c r="H8757" s="42"/>
      <c r="I8757" s="42">
        <v>60</v>
      </c>
      <c r="J8757" s="42" t="str">
        <f t="shared" si="145"/>
        <v>大类_仙品化神法宝</v>
      </c>
      <c r="K8757" s="42" t="s">
        <v>6624</v>
      </c>
      <c r="L8757" s="42"/>
      <c r="M8757" s="42" t="s">
        <v>7668</v>
      </c>
      <c r="N8757" s="42"/>
      <c r="O8757" s="42">
        <v>0</v>
      </c>
      <c r="P8757" s="42" t="b">
        <v>1</v>
      </c>
      <c r="Q8757" s="42"/>
      <c r="R8757" s="42" t="b">
        <v>0</v>
      </c>
      <c r="S8757" s="42">
        <v>1</v>
      </c>
      <c r="T8757" s="42" t="s">
        <v>91</v>
      </c>
      <c r="U8757" s="42">
        <v>999</v>
      </c>
      <c r="V8757" s="42" t="s">
        <v>7669</v>
      </c>
      <c r="W8757" s="42">
        <v>54052</v>
      </c>
      <c r="X8757" s="42"/>
      <c r="Y8757" s="42" t="s">
        <v>7884</v>
      </c>
      <c r="Z8757" t="str" s="42">
        <v>|cff00FF00“珠中生机周流不息，御使之时，所属角色气血徐复，久战亦有回转之机。”——《青华养命真经》|r</v>
      </c>
      <c r="AA8757" t="str" s="42">
        <v>法宝打造获得。成宝核心×1；主材：明玑灵玉×1；辅材类别：地脉灵液×1；特性材料类别：灵木灵核×1。</v>
      </c>
      <c r="AB8757" s="42">
        <v>12421010</v>
      </c>
      <c r="AC8757" s="42" t="s">
        <v>121</v>
      </c>
      <c r="AD8757" s="42">
        <v>0</v>
      </c>
      <c r="AE8757" s="42"/>
      <c r="AF8757" s="42">
        <v>70004</v>
      </c>
      <c r="AG8757" s="42"/>
      <c r="AH8757" s="42">
        <v>450000</v>
      </c>
      <c r="AI8757" s="42" t="s">
        <v>7668</v>
      </c>
      <c r="AJ8757" s="42" t="s">
        <v>7877</v>
      </c>
      <c r="AK8757" s="42" t="s">
        <v>348</v>
      </c>
      <c r="AL8757" t="s">
        <v>7886</v>
      </c>
    </row>
    <row r="8758" spans="2:38">
      <c r="B8758" s="16" t="n">
        <f>10000000+INDEX(编号表!$B:$B,MATCH(F8758,编号表!$A:$A,0))*100000+INDEX(编号表!$F:$F,MATCH(D8758,编号表!$E:$E,0))*1000+INDEX(编号表!$D:$D,MATCH(E8758,编号表!$C:$C,0))*10000+G8758</f>
        <v>12454053</v>
      </c>
      <c r="C8758" s="42" t="s">
        <v>8956</v>
      </c>
      <c r="D8758" s="42" t="s">
        <v>108</v>
      </c>
      <c r="E8758" s="42" t="s">
        <v>348</v>
      </c>
      <c r="F8758" s="42" t="s">
        <v>7668</v>
      </c>
      <c r="G8758" s="42">
        <v>53</v>
      </c>
      <c r="H8758" s="42"/>
      <c r="I8758" s="42">
        <v>60</v>
      </c>
      <c r="J8758" s="42" t="str">
        <f t="shared" si="145"/>
        <v>大类_仙品化神法宝</v>
      </c>
      <c r="K8758" s="42" t="s">
        <v>6624</v>
      </c>
      <c r="L8758" s="42"/>
      <c r="M8758" s="42" t="s">
        <v>7668</v>
      </c>
      <c r="N8758" s="42"/>
      <c r="O8758" s="42">
        <v>0</v>
      </c>
      <c r="P8758" s="42" t="b">
        <v>1</v>
      </c>
      <c r="Q8758" s="42"/>
      <c r="R8758" s="42" t="b">
        <v>0</v>
      </c>
      <c r="S8758" s="42">
        <v>1</v>
      </c>
      <c r="T8758" s="42" t="s">
        <v>91</v>
      </c>
      <c r="U8758" s="42">
        <v>999</v>
      </c>
      <c r="V8758" s="42" t="s">
        <v>7669</v>
      </c>
      <c r="W8758" s="42">
        <v>54053</v>
      </c>
      <c r="X8758" s="42"/>
      <c r="Y8758" s="42" t="s">
        <v>7888</v>
      </c>
      <c r="Z8758" t="str" s="42">
        <v>|cff00FF00“珠中生机周流不息，御使之时，所属角色气血徐复，久战亦有回转之机。”——《青华养命真经》|r</v>
      </c>
      <c r="AA8758" t="str" s="42">
        <v>法宝打造获得。成宝核心×1；主材：明玑灵玉×1；辅材类别：地脉灵液×1；特性材料类别：木行凝华×1。</v>
      </c>
      <c r="AB8758" s="42">
        <v>12421010</v>
      </c>
      <c r="AC8758" s="42" t="s">
        <v>121</v>
      </c>
      <c r="AD8758" s="42">
        <v>0</v>
      </c>
      <c r="AE8758" s="42"/>
      <c r="AF8758" s="42">
        <v>70004</v>
      </c>
      <c r="AG8758" s="42"/>
      <c r="AH8758" s="42">
        <v>450000</v>
      </c>
      <c r="AI8758" s="42" t="s">
        <v>7668</v>
      </c>
      <c r="AJ8758" s="42" t="s">
        <v>7877</v>
      </c>
      <c r="AK8758" s="42" t="s">
        <v>348</v>
      </c>
      <c r="AL8758" t="s">
        <v>7890</v>
      </c>
    </row>
    <row r="8759" spans="2:38">
      <c r="B8759" s="16" t="n">
        <f>10000000+INDEX(编号表!$B:$B,MATCH(F8759,编号表!$A:$A,0))*100000+INDEX(编号表!$F:$F,MATCH(D8759,编号表!$E:$E,0))*1000+INDEX(编号表!$D:$D,MATCH(E8759,编号表!$C:$C,0))*10000+G8759</f>
        <v>12454054</v>
      </c>
      <c r="C8759" s="42" t="s">
        <v>8958</v>
      </c>
      <c r="D8759" s="42" t="s">
        <v>108</v>
      </c>
      <c r="E8759" s="42" t="s">
        <v>348</v>
      </c>
      <c r="F8759" s="42" t="s">
        <v>7668</v>
      </c>
      <c r="G8759" s="42">
        <v>54</v>
      </c>
      <c r="H8759" s="42"/>
      <c r="I8759" s="42">
        <v>60</v>
      </c>
      <c r="J8759" s="42" t="str">
        <f t="shared" si="145"/>
        <v>大类_仙品化神法宝</v>
      </c>
      <c r="K8759" s="42" t="s">
        <v>6624</v>
      </c>
      <c r="L8759" s="42"/>
      <c r="M8759" s="42" t="s">
        <v>7668</v>
      </c>
      <c r="N8759" s="42"/>
      <c r="O8759" s="42">
        <v>0</v>
      </c>
      <c r="P8759" s="42" t="b">
        <v>1</v>
      </c>
      <c r="Q8759" s="42"/>
      <c r="R8759" s="42" t="b">
        <v>0</v>
      </c>
      <c r="S8759" s="42">
        <v>1</v>
      </c>
      <c r="T8759" s="42" t="s">
        <v>91</v>
      </c>
      <c r="U8759" s="42">
        <v>999</v>
      </c>
      <c r="V8759" s="42" t="s">
        <v>7669</v>
      </c>
      <c r="W8759" s="42">
        <v>54054</v>
      </c>
      <c r="X8759" s="42"/>
      <c r="Y8759" s="42" t="s">
        <v>7892</v>
      </c>
      <c r="Z8759" s="42" t="s">
        <v>7893</v>
      </c>
      <c r="AA8759" t="str" s="42">
        <v>法宝打造获得。成宝核心×1；主材：明玑灵玉×1；辅材类别：精血×1；特性材料类别：灵木灵核×1。</v>
      </c>
      <c r="AB8759" s="42">
        <v>12421006</v>
      </c>
      <c r="AC8759" s="42" t="s">
        <v>121</v>
      </c>
      <c r="AD8759" s="42">
        <v>0</v>
      </c>
      <c r="AE8759" s="42"/>
      <c r="AF8759" s="42">
        <v>70004</v>
      </c>
      <c r="AG8759" s="42"/>
      <c r="AH8759" s="42">
        <v>450000</v>
      </c>
      <c r="AI8759" s="42" t="s">
        <v>7668</v>
      </c>
      <c r="AJ8759" s="42" t="s">
        <v>7894</v>
      </c>
      <c r="AK8759" s="42" t="s">
        <v>348</v>
      </c>
      <c r="AL8759" t="s">
        <v>7895</v>
      </c>
    </row>
    <row r="8760" spans="2:38">
      <c r="B8760" s="16" t="n">
        <f>10000000+INDEX(编号表!$B:$B,MATCH(F8760,编号表!$A:$A,0))*100000+INDEX(编号表!$F:$F,MATCH(D8760,编号表!$E:$E,0))*1000+INDEX(编号表!$D:$D,MATCH(E8760,编号表!$C:$C,0))*10000+G8760</f>
        <v>12454055</v>
      </c>
      <c r="C8760" s="42" t="s">
        <v>8959</v>
      </c>
      <c r="D8760" s="42" t="s">
        <v>108</v>
      </c>
      <c r="E8760" s="42" t="s">
        <v>348</v>
      </c>
      <c r="F8760" s="42" t="s">
        <v>7668</v>
      </c>
      <c r="G8760" s="42">
        <v>55</v>
      </c>
      <c r="H8760" s="42"/>
      <c r="I8760" s="42">
        <v>60</v>
      </c>
      <c r="J8760" s="42" t="str">
        <f t="shared" si="145"/>
        <v>大类_仙品化神法宝</v>
      </c>
      <c r="K8760" s="42" t="s">
        <v>6624</v>
      </c>
      <c r="L8760" s="42"/>
      <c r="M8760" s="42" t="s">
        <v>7668</v>
      </c>
      <c r="N8760" s="42"/>
      <c r="O8760" s="42">
        <v>0</v>
      </c>
      <c r="P8760" s="42" t="b">
        <v>1</v>
      </c>
      <c r="Q8760" s="42"/>
      <c r="R8760" s="42" t="b">
        <v>0</v>
      </c>
      <c r="S8760" s="42">
        <v>1</v>
      </c>
      <c r="T8760" s="42" t="s">
        <v>91</v>
      </c>
      <c r="U8760" s="42">
        <v>999</v>
      </c>
      <c r="V8760" s="42" t="s">
        <v>7669</v>
      </c>
      <c r="W8760" s="42">
        <v>54055</v>
      </c>
      <c r="X8760" s="42"/>
      <c r="Y8760" s="42" t="s">
        <v>7897</v>
      </c>
      <c r="Z8760" s="42" t="s">
        <v>7893</v>
      </c>
      <c r="AA8760" t="str" s="42">
        <v>法宝打造获得。成宝核心×1；主材：明玑灵玉×1；辅材类别：精血×1；特性材料类别：金行凝华×1。</v>
      </c>
      <c r="AB8760" s="42">
        <v>12421006</v>
      </c>
      <c r="AC8760" s="42" t="s">
        <v>121</v>
      </c>
      <c r="AD8760" s="42">
        <v>0</v>
      </c>
      <c r="AE8760" s="42"/>
      <c r="AF8760" s="42">
        <v>70004</v>
      </c>
      <c r="AG8760" s="42"/>
      <c r="AH8760" s="42">
        <v>450000</v>
      </c>
      <c r="AI8760" s="42" t="s">
        <v>7668</v>
      </c>
      <c r="AJ8760" s="42" t="s">
        <v>7894</v>
      </c>
      <c r="AK8760" s="42" t="s">
        <v>348</v>
      </c>
      <c r="AL8760" t="s">
        <v>7899</v>
      </c>
    </row>
    <row r="8761" spans="2:38">
      <c r="B8761" s="16" t="n">
        <f>10000000+INDEX(编号表!$B:$B,MATCH(F8761,编号表!$A:$A,0))*100000+INDEX(编号表!$F:$F,MATCH(D8761,编号表!$E:$E,0))*1000+INDEX(编号表!$D:$D,MATCH(E8761,编号表!$C:$C,0))*10000+G8761</f>
        <v>12454056</v>
      </c>
      <c r="C8761" s="42" t="s">
        <v>8961</v>
      </c>
      <c r="D8761" s="42" t="s">
        <v>108</v>
      </c>
      <c r="E8761" s="42" t="s">
        <v>348</v>
      </c>
      <c r="F8761" s="42" t="s">
        <v>7668</v>
      </c>
      <c r="G8761" s="42">
        <v>56</v>
      </c>
      <c r="H8761" s="42"/>
      <c r="I8761" s="42">
        <v>60</v>
      </c>
      <c r="J8761" s="42" t="str">
        <f t="shared" si="145"/>
        <v>大类_仙品化神法宝</v>
      </c>
      <c r="K8761" s="42" t="s">
        <v>6624</v>
      </c>
      <c r="L8761" s="42"/>
      <c r="M8761" s="42" t="s">
        <v>7668</v>
      </c>
      <c r="N8761" s="42"/>
      <c r="O8761" s="42">
        <v>0</v>
      </c>
      <c r="P8761" s="42" t="b">
        <v>1</v>
      </c>
      <c r="Q8761" s="42"/>
      <c r="R8761" s="42" t="b">
        <v>0</v>
      </c>
      <c r="S8761" s="42">
        <v>1</v>
      </c>
      <c r="T8761" s="42" t="s">
        <v>91</v>
      </c>
      <c r="U8761" s="42">
        <v>999</v>
      </c>
      <c r="V8761" s="42" t="s">
        <v>7669</v>
      </c>
      <c r="W8761" s="42">
        <v>54056</v>
      </c>
      <c r="X8761" s="42"/>
      <c r="Y8761" s="42" t="s">
        <v>7901</v>
      </c>
      <c r="Z8761" s="42" t="s">
        <v>7893</v>
      </c>
      <c r="AA8761" t="str" s="42">
        <v>法宝打造获得。成宝核心×1；主材：明玑灵玉×1；辅材类别：精血×1；特性材料类别：木行凝华×1。</v>
      </c>
      <c r="AB8761" s="42">
        <v>12421006</v>
      </c>
      <c r="AC8761" s="42" t="s">
        <v>121</v>
      </c>
      <c r="AD8761" s="42">
        <v>0</v>
      </c>
      <c r="AE8761" s="42"/>
      <c r="AF8761" s="42">
        <v>70004</v>
      </c>
      <c r="AG8761" s="42"/>
      <c r="AH8761" s="42">
        <v>450000</v>
      </c>
      <c r="AI8761" s="42" t="s">
        <v>7668</v>
      </c>
      <c r="AJ8761" s="42" t="s">
        <v>7894</v>
      </c>
      <c r="AK8761" s="42" t="s">
        <v>348</v>
      </c>
      <c r="AL8761" t="s">
        <v>7902</v>
      </c>
    </row>
    <row r="8762" spans="2:38">
      <c r="B8762" s="16" t="n">
        <f>10000000+INDEX(编号表!$B:$B,MATCH(F8762,编号表!$A:$A,0))*100000+INDEX(编号表!$F:$F,MATCH(D8762,编号表!$E:$E,0))*1000+INDEX(编号表!$D:$D,MATCH(E8762,编号表!$C:$C,0))*10000+G8762</f>
        <v>12454057</v>
      </c>
      <c r="C8762" s="42" t="s">
        <v>8962</v>
      </c>
      <c r="D8762" s="42" t="s">
        <v>108</v>
      </c>
      <c r="E8762" s="42" t="s">
        <v>348</v>
      </c>
      <c r="F8762" s="42" t="s">
        <v>7668</v>
      </c>
      <c r="G8762" s="42">
        <v>57</v>
      </c>
      <c r="H8762" s="42"/>
      <c r="I8762" s="42">
        <v>60</v>
      </c>
      <c r="J8762" s="42" t="str">
        <f t="shared" si="145"/>
        <v>大类_仙品化神法宝</v>
      </c>
      <c r="K8762" s="42" t="s">
        <v>6624</v>
      </c>
      <c r="L8762" s="42"/>
      <c r="M8762" s="42" t="s">
        <v>7668</v>
      </c>
      <c r="N8762" s="42"/>
      <c r="O8762" s="42">
        <v>0</v>
      </c>
      <c r="P8762" s="42" t="b">
        <v>1</v>
      </c>
      <c r="Q8762" s="42"/>
      <c r="R8762" s="42" t="b">
        <v>0</v>
      </c>
      <c r="S8762" s="42">
        <v>1</v>
      </c>
      <c r="T8762" s="42" t="s">
        <v>91</v>
      </c>
      <c r="U8762" s="42">
        <v>999</v>
      </c>
      <c r="V8762" s="42" t="s">
        <v>7669</v>
      </c>
      <c r="W8762" s="42">
        <v>54057</v>
      </c>
      <c r="X8762" s="42"/>
      <c r="Y8762" s="42" t="s">
        <v>7904</v>
      </c>
      <c r="Z8762" s="42" t="s">
        <v>7893</v>
      </c>
      <c r="AA8762" t="str" s="42">
        <v>法宝打造获得。成宝核心×1；主材：明玑灵玉×1；辅材类别：精血×1；特性材料类别：水行凝华×1。</v>
      </c>
      <c r="AB8762" s="42">
        <v>12421006</v>
      </c>
      <c r="AC8762" s="42" t="s">
        <v>121</v>
      </c>
      <c r="AD8762" s="42">
        <v>0</v>
      </c>
      <c r="AE8762" s="42"/>
      <c r="AF8762" s="42">
        <v>70004</v>
      </c>
      <c r="AG8762" s="42"/>
      <c r="AH8762" s="42">
        <v>450000</v>
      </c>
      <c r="AI8762" s="42" t="s">
        <v>7668</v>
      </c>
      <c r="AJ8762" s="42" t="s">
        <v>7894</v>
      </c>
      <c r="AK8762" s="42" t="s">
        <v>348</v>
      </c>
      <c r="AL8762" t="s">
        <v>7906</v>
      </c>
    </row>
    <row r="8763" spans="2:38">
      <c r="B8763" s="16" t="n">
        <f>10000000+INDEX(编号表!$B:$B,MATCH(F8763,编号表!$A:$A,0))*100000+INDEX(编号表!$F:$F,MATCH(D8763,编号表!$E:$E,0))*1000+INDEX(编号表!$D:$D,MATCH(E8763,编号表!$C:$C,0))*10000+G8763</f>
        <v>12454058</v>
      </c>
      <c r="C8763" s="42" t="s">
        <v>8964</v>
      </c>
      <c r="D8763" s="42" t="s">
        <v>108</v>
      </c>
      <c r="E8763" s="42" t="s">
        <v>348</v>
      </c>
      <c r="F8763" s="42" t="s">
        <v>7668</v>
      </c>
      <c r="G8763" s="42">
        <v>58</v>
      </c>
      <c r="H8763" s="42"/>
      <c r="I8763" s="42">
        <v>60</v>
      </c>
      <c r="J8763" s="42" t="str">
        <f t="shared" si="145"/>
        <v>大类_仙品化神法宝</v>
      </c>
      <c r="K8763" s="42" t="s">
        <v>6624</v>
      </c>
      <c r="L8763" s="42"/>
      <c r="M8763" s="42" t="s">
        <v>7668</v>
      </c>
      <c r="N8763" s="42"/>
      <c r="O8763" s="42">
        <v>0</v>
      </c>
      <c r="P8763" s="42" t="b">
        <v>1</v>
      </c>
      <c r="Q8763" s="42"/>
      <c r="R8763" s="42" t="b">
        <v>0</v>
      </c>
      <c r="S8763" s="42">
        <v>1</v>
      </c>
      <c r="T8763" s="42" t="s">
        <v>91</v>
      </c>
      <c r="U8763" s="42">
        <v>999</v>
      </c>
      <c r="V8763" s="42" t="s">
        <v>7669</v>
      </c>
      <c r="W8763" s="42">
        <v>54058</v>
      </c>
      <c r="X8763" s="42"/>
      <c r="Y8763" s="42" t="s">
        <v>7908</v>
      </c>
      <c r="Z8763" s="42" t="s">
        <v>7893</v>
      </c>
      <c r="AA8763" t="str" s="42">
        <v>法宝打造获得。成宝核心×1；主材：明玑灵玉×1；辅材类别：精血×1；特性材料类别：火行凝华×1。</v>
      </c>
      <c r="AB8763" s="42">
        <v>12421006</v>
      </c>
      <c r="AC8763" s="42" t="s">
        <v>121</v>
      </c>
      <c r="AD8763" s="42">
        <v>0</v>
      </c>
      <c r="AE8763" s="42"/>
      <c r="AF8763" s="42">
        <v>70004</v>
      </c>
      <c r="AG8763" s="42"/>
      <c r="AH8763" s="42">
        <v>450000</v>
      </c>
      <c r="AI8763" s="42" t="s">
        <v>7668</v>
      </c>
      <c r="AJ8763" s="42" t="s">
        <v>7894</v>
      </c>
      <c r="AK8763" s="42" t="s">
        <v>348</v>
      </c>
      <c r="AL8763" t="s">
        <v>7910</v>
      </c>
    </row>
    <row r="8764" spans="2:38">
      <c r="B8764" s="16" t="n">
        <f>10000000+INDEX(编号表!$B:$B,MATCH(F8764,编号表!$A:$A,0))*100000+INDEX(编号表!$F:$F,MATCH(D8764,编号表!$E:$E,0))*1000+INDEX(编号表!$D:$D,MATCH(E8764,编号表!$C:$C,0))*10000+G8764</f>
        <v>12454059</v>
      </c>
      <c r="C8764" s="42" t="s">
        <v>8966</v>
      </c>
      <c r="D8764" s="42" t="s">
        <v>108</v>
      </c>
      <c r="E8764" s="42" t="s">
        <v>348</v>
      </c>
      <c r="F8764" s="42" t="s">
        <v>7668</v>
      </c>
      <c r="G8764" s="42">
        <v>59</v>
      </c>
      <c r="H8764" s="42"/>
      <c r="I8764" s="42">
        <v>60</v>
      </c>
      <c r="J8764" s="42" t="str">
        <f t="shared" si="145"/>
        <v>大类_仙品化神法宝</v>
      </c>
      <c r="K8764" s="42" t="s">
        <v>6624</v>
      </c>
      <c r="L8764" s="42"/>
      <c r="M8764" s="42" t="s">
        <v>7668</v>
      </c>
      <c r="N8764" s="42"/>
      <c r="O8764" s="42">
        <v>0</v>
      </c>
      <c r="P8764" s="42" t="b">
        <v>1</v>
      </c>
      <c r="Q8764" s="42"/>
      <c r="R8764" s="42" t="b">
        <v>0</v>
      </c>
      <c r="S8764" s="42">
        <v>1</v>
      </c>
      <c r="T8764" s="42" t="s">
        <v>91</v>
      </c>
      <c r="U8764" s="42">
        <v>999</v>
      </c>
      <c r="V8764" s="42" t="s">
        <v>7669</v>
      </c>
      <c r="W8764" s="42">
        <v>54059</v>
      </c>
      <c r="X8764" s="42"/>
      <c r="Y8764" s="42" t="s">
        <v>7912</v>
      </c>
      <c r="Z8764" s="42" t="s">
        <v>7893</v>
      </c>
      <c r="AA8764" t="str" s="42">
        <v>法宝打造获得。成宝核心×1；主材：明玑灵玉×1；辅材类别：精血×1；特性材料类别：土行凝华×1。</v>
      </c>
      <c r="AB8764" s="42">
        <v>12421006</v>
      </c>
      <c r="AC8764" s="42" t="s">
        <v>121</v>
      </c>
      <c r="AD8764" s="42">
        <v>0</v>
      </c>
      <c r="AE8764" s="42"/>
      <c r="AF8764" s="42">
        <v>70004</v>
      </c>
      <c r="AG8764" s="42"/>
      <c r="AH8764" s="42">
        <v>450000</v>
      </c>
      <c r="AI8764" s="42" t="s">
        <v>7668</v>
      </c>
      <c r="AJ8764" s="42" t="s">
        <v>7894</v>
      </c>
      <c r="AK8764" s="42" t="s">
        <v>348</v>
      </c>
      <c r="AL8764" t="s">
        <v>7914</v>
      </c>
    </row>
    <row r="8765" spans="2:38">
      <c r="B8765" s="16" t="n">
        <f>10000000+INDEX(编号表!$B:$B,MATCH(F8765,编号表!$A:$A,0))*100000+INDEX(编号表!$F:$F,MATCH(D8765,编号表!$E:$E,0))*1000+INDEX(编号表!$D:$D,MATCH(E8765,编号表!$C:$C,0))*10000+G8765</f>
        <v>12454060</v>
      </c>
      <c r="C8765" s="42" t="s">
        <v>8968</v>
      </c>
      <c r="D8765" s="42" t="s">
        <v>108</v>
      </c>
      <c r="E8765" s="42" t="s">
        <v>348</v>
      </c>
      <c r="F8765" s="42" t="s">
        <v>7668</v>
      </c>
      <c r="G8765" s="42">
        <v>60</v>
      </c>
      <c r="H8765" s="42"/>
      <c r="I8765" s="42">
        <v>60</v>
      </c>
      <c r="J8765" s="42" t="str">
        <f t="shared" si="145"/>
        <v>大类_仙品化神法宝</v>
      </c>
      <c r="K8765" s="42" t="s">
        <v>6624</v>
      </c>
      <c r="L8765" s="42"/>
      <c r="M8765" s="42" t="s">
        <v>7668</v>
      </c>
      <c r="N8765" s="42"/>
      <c r="O8765" s="42">
        <v>0</v>
      </c>
      <c r="P8765" s="42" t="b">
        <v>1</v>
      </c>
      <c r="Q8765" s="42"/>
      <c r="R8765" s="42" t="b">
        <v>0</v>
      </c>
      <c r="S8765" s="42">
        <v>1</v>
      </c>
      <c r="T8765" s="42" t="s">
        <v>91</v>
      </c>
      <c r="U8765" s="42">
        <v>999</v>
      </c>
      <c r="V8765" s="42" t="s">
        <v>7669</v>
      </c>
      <c r="W8765" s="42">
        <v>54060</v>
      </c>
      <c r="X8765" s="42"/>
      <c r="Y8765" s="42" t="s">
        <v>7916</v>
      </c>
      <c r="Z8765" s="42" t="s">
        <v>7893</v>
      </c>
      <c r="AA8765" t="str" s="42">
        <v>法宝打造获得。成宝核心×1；主材：明玑灵玉×1；辅材类别：石乳×1；特性材料类别：灵木灵核×1。</v>
      </c>
      <c r="AB8765" s="42">
        <v>12421006</v>
      </c>
      <c r="AC8765" s="42" t="s">
        <v>121</v>
      </c>
      <c r="AD8765" s="42">
        <v>0</v>
      </c>
      <c r="AE8765" s="42"/>
      <c r="AF8765" s="42">
        <v>70004</v>
      </c>
      <c r="AG8765" s="42"/>
      <c r="AH8765" s="42">
        <v>450000</v>
      </c>
      <c r="AI8765" s="42" t="s">
        <v>7668</v>
      </c>
      <c r="AJ8765" s="42" t="s">
        <v>7894</v>
      </c>
      <c r="AK8765" s="42" t="s">
        <v>348</v>
      </c>
      <c r="AL8765" t="s">
        <v>7918</v>
      </c>
    </row>
    <row r="8766" spans="2:38">
      <c r="B8766" s="16" t="n">
        <f>10000000+INDEX(编号表!$B:$B,MATCH(F8766,编号表!$A:$A,0))*100000+INDEX(编号表!$F:$F,MATCH(D8766,编号表!$E:$E,0))*1000+INDEX(编号表!$D:$D,MATCH(E8766,编号表!$C:$C,0))*10000+G8766</f>
        <v>12454061</v>
      </c>
      <c r="C8766" s="42" t="s">
        <v>8970</v>
      </c>
      <c r="D8766" s="42" t="s">
        <v>108</v>
      </c>
      <c r="E8766" s="42" t="s">
        <v>348</v>
      </c>
      <c r="F8766" s="42" t="s">
        <v>7668</v>
      </c>
      <c r="G8766" s="42">
        <v>61</v>
      </c>
      <c r="H8766" s="42"/>
      <c r="I8766" s="42">
        <v>60</v>
      </c>
      <c r="J8766" s="42" t="str">
        <f t="shared" si="145"/>
        <v>大类_仙品化神法宝</v>
      </c>
      <c r="K8766" s="42" t="s">
        <v>6624</v>
      </c>
      <c r="L8766" s="42"/>
      <c r="M8766" s="42" t="s">
        <v>7668</v>
      </c>
      <c r="N8766" s="42"/>
      <c r="O8766" s="42">
        <v>0</v>
      </c>
      <c r="P8766" s="42" t="b">
        <v>1</v>
      </c>
      <c r="Q8766" s="42"/>
      <c r="R8766" s="42" t="b">
        <v>0</v>
      </c>
      <c r="S8766" s="42">
        <v>1</v>
      </c>
      <c r="T8766" s="42" t="s">
        <v>91</v>
      </c>
      <c r="U8766" s="42">
        <v>999</v>
      </c>
      <c r="V8766" s="42" t="s">
        <v>7669</v>
      </c>
      <c r="W8766" s="42">
        <v>54061</v>
      </c>
      <c r="X8766" s="42"/>
      <c r="Y8766" s="42" t="s">
        <v>7920</v>
      </c>
      <c r="Z8766" s="42" t="s">
        <v>7893</v>
      </c>
      <c r="AA8766" t="str" s="42">
        <v>法宝打造获得。成宝核心×1；主材：明玑灵玉×1；辅材类别：石乳×1；特性材料类别：金行凝华×1。</v>
      </c>
      <c r="AB8766" s="42">
        <v>12421006</v>
      </c>
      <c r="AC8766" s="42" t="s">
        <v>121</v>
      </c>
      <c r="AD8766" s="42">
        <v>0</v>
      </c>
      <c r="AE8766" s="42"/>
      <c r="AF8766" s="42">
        <v>70004</v>
      </c>
      <c r="AG8766" s="42"/>
      <c r="AH8766" s="42">
        <v>450000</v>
      </c>
      <c r="AI8766" s="42" t="s">
        <v>7668</v>
      </c>
      <c r="AJ8766" s="42" t="s">
        <v>7894</v>
      </c>
      <c r="AK8766" s="42" t="s">
        <v>348</v>
      </c>
      <c r="AL8766" t="s">
        <v>7922</v>
      </c>
    </row>
    <row r="8767" spans="2:38">
      <c r="B8767" s="16" t="n">
        <f>10000000+INDEX(编号表!$B:$B,MATCH(F8767,编号表!$A:$A,0))*100000+INDEX(编号表!$F:$F,MATCH(D8767,编号表!$E:$E,0))*1000+INDEX(编号表!$D:$D,MATCH(E8767,编号表!$C:$C,0))*10000+G8767</f>
        <v>12454062</v>
      </c>
      <c r="C8767" s="42" t="s">
        <v>8972</v>
      </c>
      <c r="D8767" s="42" t="s">
        <v>108</v>
      </c>
      <c r="E8767" s="42" t="s">
        <v>348</v>
      </c>
      <c r="F8767" s="42" t="s">
        <v>7668</v>
      </c>
      <c r="G8767" s="42">
        <v>62</v>
      </c>
      <c r="H8767" s="42"/>
      <c r="I8767" s="42">
        <v>60</v>
      </c>
      <c r="J8767" s="42" t="str">
        <f t="shared" si="145"/>
        <v>大类_仙品化神法宝</v>
      </c>
      <c r="K8767" s="42" t="s">
        <v>6624</v>
      </c>
      <c r="L8767" s="42"/>
      <c r="M8767" s="42" t="s">
        <v>7668</v>
      </c>
      <c r="N8767" s="42"/>
      <c r="O8767" s="42">
        <v>0</v>
      </c>
      <c r="P8767" s="42" t="b">
        <v>1</v>
      </c>
      <c r="Q8767" s="42"/>
      <c r="R8767" s="42" t="b">
        <v>0</v>
      </c>
      <c r="S8767" s="42">
        <v>1</v>
      </c>
      <c r="T8767" s="42" t="s">
        <v>91</v>
      </c>
      <c r="U8767" s="42">
        <v>999</v>
      </c>
      <c r="V8767" s="42" t="s">
        <v>7669</v>
      </c>
      <c r="W8767" s="42">
        <v>54062</v>
      </c>
      <c r="X8767" s="42"/>
      <c r="Y8767" s="42" t="s">
        <v>7924</v>
      </c>
      <c r="Z8767" s="42" t="s">
        <v>7893</v>
      </c>
      <c r="AA8767" t="str" s="42">
        <v>法宝打造获得。成宝核心×1；主材：明玑灵玉×1；辅材类别：石乳×1；特性材料类别：木行凝华×1。</v>
      </c>
      <c r="AB8767" s="42">
        <v>12421006</v>
      </c>
      <c r="AC8767" s="42" t="s">
        <v>121</v>
      </c>
      <c r="AD8767" s="42">
        <v>0</v>
      </c>
      <c r="AE8767" s="42"/>
      <c r="AF8767" s="42">
        <v>70004</v>
      </c>
      <c r="AG8767" s="42"/>
      <c r="AH8767" s="42">
        <v>450000</v>
      </c>
      <c r="AI8767" s="42" t="s">
        <v>7668</v>
      </c>
      <c r="AJ8767" s="42" t="s">
        <v>7894</v>
      </c>
      <c r="AK8767" s="42" t="s">
        <v>348</v>
      </c>
      <c r="AL8767" t="s">
        <v>7926</v>
      </c>
    </row>
    <row r="8768" spans="2:38">
      <c r="B8768" s="16" t="n">
        <f>10000000+INDEX(编号表!$B:$B,MATCH(F8768,编号表!$A:$A,0))*100000+INDEX(编号表!$F:$F,MATCH(D8768,编号表!$E:$E,0))*1000+INDEX(编号表!$D:$D,MATCH(E8768,编号表!$C:$C,0))*10000+G8768</f>
        <v>12454063</v>
      </c>
      <c r="C8768" s="42" t="s">
        <v>8974</v>
      </c>
      <c r="D8768" s="42" t="s">
        <v>108</v>
      </c>
      <c r="E8768" s="42" t="s">
        <v>348</v>
      </c>
      <c r="F8768" s="42" t="s">
        <v>7668</v>
      </c>
      <c r="G8768" s="42">
        <v>63</v>
      </c>
      <c r="H8768" s="42"/>
      <c r="I8768" s="42">
        <v>60</v>
      </c>
      <c r="J8768" s="42" t="str">
        <f t="shared" si="145"/>
        <v>大类_仙品化神法宝</v>
      </c>
      <c r="K8768" s="42" t="s">
        <v>6624</v>
      </c>
      <c r="L8768" s="42"/>
      <c r="M8768" s="42" t="s">
        <v>7668</v>
      </c>
      <c r="N8768" s="42"/>
      <c r="O8768" s="42">
        <v>0</v>
      </c>
      <c r="P8768" s="42" t="b">
        <v>1</v>
      </c>
      <c r="Q8768" s="42"/>
      <c r="R8768" s="42" t="b">
        <v>0</v>
      </c>
      <c r="S8768" s="42">
        <v>1</v>
      </c>
      <c r="T8768" s="42" t="s">
        <v>91</v>
      </c>
      <c r="U8768" s="42">
        <v>999</v>
      </c>
      <c r="V8768" s="42" t="s">
        <v>7669</v>
      </c>
      <c r="W8768" s="42">
        <v>54063</v>
      </c>
      <c r="X8768" s="42"/>
      <c r="Y8768" s="42" t="s">
        <v>7928</v>
      </c>
      <c r="Z8768" s="42" t="s">
        <v>7893</v>
      </c>
      <c r="AA8768" t="str" s="42">
        <v>法宝打造获得。成宝核心×1；主材：明玑灵玉×1；辅材类别：石乳×1；特性材料类别：水行凝华×1。</v>
      </c>
      <c r="AB8768" s="42">
        <v>12421006</v>
      </c>
      <c r="AC8768" s="42" t="s">
        <v>121</v>
      </c>
      <c r="AD8768" s="42">
        <v>0</v>
      </c>
      <c r="AE8768" s="42"/>
      <c r="AF8768" s="42">
        <v>70004</v>
      </c>
      <c r="AG8768" s="42"/>
      <c r="AH8768" s="42">
        <v>450000</v>
      </c>
      <c r="AI8768" s="42" t="s">
        <v>7668</v>
      </c>
      <c r="AJ8768" s="42" t="s">
        <v>7894</v>
      </c>
      <c r="AK8768" s="42" t="s">
        <v>348</v>
      </c>
      <c r="AL8768" t="s">
        <v>7930</v>
      </c>
    </row>
    <row r="8769" spans="2:38">
      <c r="B8769" s="16" t="n">
        <f>10000000+INDEX(编号表!$B:$B,MATCH(F8769,编号表!$A:$A,0))*100000+INDEX(编号表!$F:$F,MATCH(D8769,编号表!$E:$E,0))*1000+INDEX(编号表!$D:$D,MATCH(E8769,编号表!$C:$C,0))*10000+G8769</f>
        <v>12454064</v>
      </c>
      <c r="C8769" s="42" t="s">
        <v>8976</v>
      </c>
      <c r="D8769" s="42" t="s">
        <v>108</v>
      </c>
      <c r="E8769" s="42" t="s">
        <v>348</v>
      </c>
      <c r="F8769" s="42" t="s">
        <v>7668</v>
      </c>
      <c r="G8769" s="42">
        <v>64</v>
      </c>
      <c r="H8769" s="42"/>
      <c r="I8769" s="42">
        <v>60</v>
      </c>
      <c r="J8769" s="42" t="str">
        <f t="shared" si="145"/>
        <v>大类_仙品化神法宝</v>
      </c>
      <c r="K8769" s="42" t="s">
        <v>6624</v>
      </c>
      <c r="L8769" s="42"/>
      <c r="M8769" s="42" t="s">
        <v>7668</v>
      </c>
      <c r="N8769" s="42"/>
      <c r="O8769" s="42">
        <v>0</v>
      </c>
      <c r="P8769" s="42" t="b">
        <v>1</v>
      </c>
      <c r="Q8769" s="42"/>
      <c r="R8769" s="42" t="b">
        <v>0</v>
      </c>
      <c r="S8769" s="42">
        <v>1</v>
      </c>
      <c r="T8769" s="42" t="s">
        <v>91</v>
      </c>
      <c r="U8769" s="42">
        <v>999</v>
      </c>
      <c r="V8769" s="42" t="s">
        <v>7669</v>
      </c>
      <c r="W8769" s="42">
        <v>54064</v>
      </c>
      <c r="X8769" s="42"/>
      <c r="Y8769" s="42" t="s">
        <v>7932</v>
      </c>
      <c r="Z8769" s="42" t="s">
        <v>7893</v>
      </c>
      <c r="AA8769" t="str" s="42">
        <v>法宝打造获得。成宝核心×1；主材：明玑灵玉×1；辅材类别：石乳×1；特性材料类别：火行凝华×1。</v>
      </c>
      <c r="AB8769" s="42">
        <v>12421006</v>
      </c>
      <c r="AC8769" s="42" t="s">
        <v>121</v>
      </c>
      <c r="AD8769" s="42">
        <v>0</v>
      </c>
      <c r="AE8769" s="42"/>
      <c r="AF8769" s="42">
        <v>70004</v>
      </c>
      <c r="AG8769" s="42"/>
      <c r="AH8769" s="42">
        <v>450000</v>
      </c>
      <c r="AI8769" s="42" t="s">
        <v>7668</v>
      </c>
      <c r="AJ8769" s="42" t="s">
        <v>7894</v>
      </c>
      <c r="AK8769" s="42" t="s">
        <v>348</v>
      </c>
      <c r="AL8769" t="s">
        <v>7934</v>
      </c>
    </row>
    <row r="8770" spans="2:38">
      <c r="B8770" s="16" t="n">
        <f>10000000+INDEX(编号表!$B:$B,MATCH(F8770,编号表!$A:$A,0))*100000+INDEX(编号表!$F:$F,MATCH(D8770,编号表!$E:$E,0))*1000+INDEX(编号表!$D:$D,MATCH(E8770,编号表!$C:$C,0))*10000+G8770</f>
        <v>12454065</v>
      </c>
      <c r="C8770" s="42" t="s">
        <v>8978</v>
      </c>
      <c r="D8770" s="42" t="s">
        <v>108</v>
      </c>
      <c r="E8770" s="42" t="s">
        <v>348</v>
      </c>
      <c r="F8770" s="42" t="s">
        <v>7668</v>
      </c>
      <c r="G8770" s="42">
        <v>65</v>
      </c>
      <c r="H8770" s="42"/>
      <c r="I8770" s="42">
        <v>60</v>
      </c>
      <c r="J8770" s="42" t="str">
        <f t="shared" si="145"/>
        <v>大类_仙品化神法宝</v>
      </c>
      <c r="K8770" s="42" t="s">
        <v>6624</v>
      </c>
      <c r="L8770" s="42"/>
      <c r="M8770" s="42" t="s">
        <v>7668</v>
      </c>
      <c r="N8770" s="42"/>
      <c r="O8770" s="42">
        <v>0</v>
      </c>
      <c r="P8770" s="42" t="b">
        <v>1</v>
      </c>
      <c r="Q8770" s="42"/>
      <c r="R8770" s="42" t="b">
        <v>0</v>
      </c>
      <c r="S8770" s="42">
        <v>1</v>
      </c>
      <c r="T8770" s="42" t="s">
        <v>91</v>
      </c>
      <c r="U8770" s="42">
        <v>999</v>
      </c>
      <c r="V8770" s="42" t="s">
        <v>7669</v>
      </c>
      <c r="W8770" s="42">
        <v>54065</v>
      </c>
      <c r="X8770" s="42"/>
      <c r="Y8770" s="42" t="s">
        <v>7936</v>
      </c>
      <c r="Z8770" s="42" t="s">
        <v>7893</v>
      </c>
      <c r="AA8770" t="str" s="42">
        <v>法宝打造获得。成宝核心×1；主材：明玑灵玉×1；辅材类别：石乳×1；特性材料类别：土行凝华×1。</v>
      </c>
      <c r="AB8770" s="42">
        <v>12421006</v>
      </c>
      <c r="AC8770" s="42" t="s">
        <v>121</v>
      </c>
      <c r="AD8770" s="42">
        <v>0</v>
      </c>
      <c r="AE8770" s="42"/>
      <c r="AF8770" s="42">
        <v>70004</v>
      </c>
      <c r="AG8770" s="42"/>
      <c r="AH8770" s="42">
        <v>450000</v>
      </c>
      <c r="AI8770" s="42" t="s">
        <v>7668</v>
      </c>
      <c r="AJ8770" s="42" t="s">
        <v>7894</v>
      </c>
      <c r="AK8770" s="42" t="s">
        <v>348</v>
      </c>
      <c r="AL8770" t="s">
        <v>7938</v>
      </c>
    </row>
    <row r="8771" spans="2:38">
      <c r="B8771" s="16" t="n">
        <f>10000000+INDEX(编号表!$B:$B,MATCH(F8771,编号表!$A:$A,0))*100000+INDEX(编号表!$F:$F,MATCH(D8771,编号表!$E:$E,0))*1000+INDEX(编号表!$D:$D,MATCH(E8771,编号表!$C:$C,0))*10000+G8771</f>
        <v>12454066</v>
      </c>
      <c r="C8771" s="42" t="s">
        <v>8980</v>
      </c>
      <c r="D8771" s="42" t="s">
        <v>108</v>
      </c>
      <c r="E8771" s="42" t="s">
        <v>348</v>
      </c>
      <c r="F8771" s="42" t="s">
        <v>7668</v>
      </c>
      <c r="G8771" s="42">
        <v>66</v>
      </c>
      <c r="H8771" s="42"/>
      <c r="I8771" s="42">
        <v>60</v>
      </c>
      <c r="J8771" s="42" t="str">
        <f t="shared" si="145"/>
        <v>大类_仙品化神法宝</v>
      </c>
      <c r="K8771" s="42" t="s">
        <v>6624</v>
      </c>
      <c r="L8771" s="42"/>
      <c r="M8771" s="42" t="s">
        <v>7668</v>
      </c>
      <c r="N8771" s="42"/>
      <c r="O8771" s="42">
        <v>0</v>
      </c>
      <c r="P8771" s="42" t="b">
        <v>1</v>
      </c>
      <c r="Q8771" s="42"/>
      <c r="R8771" s="42" t="b">
        <v>0</v>
      </c>
      <c r="S8771" s="42">
        <v>1</v>
      </c>
      <c r="T8771" s="42" t="s">
        <v>91</v>
      </c>
      <c r="U8771" s="42">
        <v>999</v>
      </c>
      <c r="V8771" s="42" t="s">
        <v>339</v>
      </c>
      <c r="W8771" s="42">
        <v>2454066</v>
      </c>
      <c r="X8771" s="42"/>
      <c r="Y8771" s="42" t="s">
        <v>7940</v>
      </c>
      <c r="Z8771" s="42" t="s">
        <v>7941</v>
      </c>
      <c r="AA8771" t="str" s="42">
        <v>法宝打造获得。成宝核心×1；主材：晶纹玄铁×1；辅材类别：玄砂×1；特性材料类别：金行凝华×1。</v>
      </c>
      <c r="AB8771" s="42">
        <v>12421007</v>
      </c>
      <c r="AC8771" s="42" t="s">
        <v>121</v>
      </c>
      <c r="AD8771" s="42">
        <v>0</v>
      </c>
      <c r="AE8771" s="42"/>
      <c r="AF8771" s="42">
        <v>70004</v>
      </c>
      <c r="AG8771" s="42"/>
      <c r="AH8771" s="42">
        <v>450000</v>
      </c>
      <c r="AI8771" s="42" t="s">
        <v>7668</v>
      </c>
      <c r="AJ8771" s="42" t="s">
        <v>7943</v>
      </c>
      <c r="AK8771" s="42" t="s">
        <v>348</v>
      </c>
      <c r="AL8771" t="s">
        <v>7944</v>
      </c>
    </row>
    <row r="8772" spans="2:38">
      <c r="B8772" s="16" t="n">
        <f>10000000+INDEX(编号表!$B:$B,MATCH(F8772,编号表!$A:$A,0))*100000+INDEX(编号表!$F:$F,MATCH(D8772,编号表!$E:$E,0))*1000+INDEX(编号表!$D:$D,MATCH(E8772,编号表!$C:$C,0))*10000+G8772</f>
        <v>12454067</v>
      </c>
      <c r="C8772" s="42" t="s">
        <v>8982</v>
      </c>
      <c r="D8772" s="42" t="s">
        <v>108</v>
      </c>
      <c r="E8772" s="42" t="s">
        <v>348</v>
      </c>
      <c r="F8772" s="42" t="s">
        <v>7668</v>
      </c>
      <c r="G8772" s="42">
        <v>67</v>
      </c>
      <c r="H8772" s="42"/>
      <c r="I8772" s="42">
        <v>60</v>
      </c>
      <c r="J8772" s="42" t="str">
        <f t="shared" si="145"/>
        <v>大类_仙品化神法宝</v>
      </c>
      <c r="K8772" s="42" t="s">
        <v>6624</v>
      </c>
      <c r="L8772" s="42"/>
      <c r="M8772" s="42" t="s">
        <v>7668</v>
      </c>
      <c r="N8772" s="42"/>
      <c r="O8772" s="42">
        <v>0</v>
      </c>
      <c r="P8772" s="42" t="b">
        <v>1</v>
      </c>
      <c r="Q8772" s="42"/>
      <c r="R8772" s="42" t="b">
        <v>0</v>
      </c>
      <c r="S8772" s="42">
        <v>1</v>
      </c>
      <c r="T8772" s="42" t="s">
        <v>91</v>
      </c>
      <c r="U8772" s="42">
        <v>999</v>
      </c>
      <c r="V8772" s="42" t="s">
        <v>339</v>
      </c>
      <c r="W8772" s="42">
        <v>2454067</v>
      </c>
      <c r="X8772" s="42"/>
      <c r="Y8772" s="42" t="s">
        <v>7946</v>
      </c>
      <c r="Z8772" s="42" t="s">
        <v>7941</v>
      </c>
      <c r="AA8772" t="str" s="42">
        <v>法宝打造获得。成宝核心×1；主材：晶纹玄铁×1；辅材类别：玄砂×1；特性材料类别：木行凝华×1。</v>
      </c>
      <c r="AB8772" s="42">
        <v>12421007</v>
      </c>
      <c r="AC8772" s="42" t="s">
        <v>121</v>
      </c>
      <c r="AD8772" s="42">
        <v>0</v>
      </c>
      <c r="AE8772" s="42"/>
      <c r="AF8772" s="42">
        <v>70004</v>
      </c>
      <c r="AG8772" s="42"/>
      <c r="AH8772" s="42">
        <v>450000</v>
      </c>
      <c r="AI8772" s="42" t="s">
        <v>7668</v>
      </c>
      <c r="AJ8772" s="42" t="s">
        <v>7943</v>
      </c>
      <c r="AK8772" s="42" t="s">
        <v>348</v>
      </c>
      <c r="AL8772" t="s">
        <v>7948</v>
      </c>
    </row>
    <row r="8773" spans="2:38">
      <c r="B8773" s="16" t="n">
        <f>10000000+INDEX(编号表!$B:$B,MATCH(F8773,编号表!$A:$A,0))*100000+INDEX(编号表!$F:$F,MATCH(D8773,编号表!$E:$E,0))*1000+INDEX(编号表!$D:$D,MATCH(E8773,编号表!$C:$C,0))*10000+G8773</f>
        <v>12454068</v>
      </c>
      <c r="C8773" s="42" t="s">
        <v>8984</v>
      </c>
      <c r="D8773" s="42" t="s">
        <v>108</v>
      </c>
      <c r="E8773" s="42" t="s">
        <v>348</v>
      </c>
      <c r="F8773" s="42" t="s">
        <v>7668</v>
      </c>
      <c r="G8773" s="42">
        <v>68</v>
      </c>
      <c r="H8773" s="42"/>
      <c r="I8773" s="42">
        <v>60</v>
      </c>
      <c r="J8773" s="42" t="str">
        <f t="shared" si="145"/>
        <v>大类_仙品化神法宝</v>
      </c>
      <c r="K8773" s="42" t="s">
        <v>6624</v>
      </c>
      <c r="L8773" s="42"/>
      <c r="M8773" s="42" t="s">
        <v>7668</v>
      </c>
      <c r="N8773" s="42"/>
      <c r="O8773" s="42">
        <v>0</v>
      </c>
      <c r="P8773" s="42" t="b">
        <v>1</v>
      </c>
      <c r="Q8773" s="42"/>
      <c r="R8773" s="42" t="b">
        <v>0</v>
      </c>
      <c r="S8773" s="42">
        <v>1</v>
      </c>
      <c r="T8773" s="42" t="s">
        <v>91</v>
      </c>
      <c r="U8773" s="42">
        <v>999</v>
      </c>
      <c r="V8773" s="42" t="s">
        <v>339</v>
      </c>
      <c r="W8773" s="42">
        <v>2454068</v>
      </c>
      <c r="X8773" s="42"/>
      <c r="Y8773" s="42" t="s">
        <v>7950</v>
      </c>
      <c r="Z8773" s="42" t="s">
        <v>7941</v>
      </c>
      <c r="AA8773" t="str" s="42">
        <v>法宝打造获得。成宝核心×1；主材：晶纹玄铁×1；辅材类别：玄砂×1；特性材料类别：水行凝华×1。</v>
      </c>
      <c r="AB8773" s="42">
        <v>12421007</v>
      </c>
      <c r="AC8773" s="42" t="s">
        <v>121</v>
      </c>
      <c r="AD8773" s="42">
        <v>0</v>
      </c>
      <c r="AE8773" s="42"/>
      <c r="AF8773" s="42">
        <v>70004</v>
      </c>
      <c r="AG8773" s="42"/>
      <c r="AH8773" s="42">
        <v>450000</v>
      </c>
      <c r="AI8773" s="42" t="s">
        <v>7668</v>
      </c>
      <c r="AJ8773" s="42" t="s">
        <v>7943</v>
      </c>
      <c r="AK8773" s="42" t="s">
        <v>348</v>
      </c>
      <c r="AL8773" t="s">
        <v>7952</v>
      </c>
    </row>
    <row r="8774" spans="2:38">
      <c r="B8774" s="16" t="n">
        <f>10000000+INDEX(编号表!$B:$B,MATCH(F8774,编号表!$A:$A,0))*100000+INDEX(编号表!$F:$F,MATCH(D8774,编号表!$E:$E,0))*1000+INDEX(编号表!$D:$D,MATCH(E8774,编号表!$C:$C,0))*10000+G8774</f>
        <v>12454069</v>
      </c>
      <c r="C8774" s="42" t="s">
        <v>8986</v>
      </c>
      <c r="D8774" s="42" t="s">
        <v>108</v>
      </c>
      <c r="E8774" s="42" t="s">
        <v>348</v>
      </c>
      <c r="F8774" s="42" t="s">
        <v>7668</v>
      </c>
      <c r="G8774" s="42">
        <v>69</v>
      </c>
      <c r="H8774" s="42"/>
      <c r="I8774" s="42">
        <v>60</v>
      </c>
      <c r="J8774" s="42" t="str">
        <f t="shared" si="145"/>
        <v>大类_仙品化神法宝</v>
      </c>
      <c r="K8774" s="42" t="s">
        <v>6624</v>
      </c>
      <c r="L8774" s="42"/>
      <c r="M8774" s="42" t="s">
        <v>7668</v>
      </c>
      <c r="N8774" s="42"/>
      <c r="O8774" s="42">
        <v>0</v>
      </c>
      <c r="P8774" s="42" t="b">
        <v>1</v>
      </c>
      <c r="Q8774" s="42"/>
      <c r="R8774" s="42" t="b">
        <v>0</v>
      </c>
      <c r="S8774" s="42">
        <v>1</v>
      </c>
      <c r="T8774" s="42" t="s">
        <v>91</v>
      </c>
      <c r="U8774" s="42">
        <v>999</v>
      </c>
      <c r="V8774" s="42" t="s">
        <v>339</v>
      </c>
      <c r="W8774" s="42">
        <v>2454069</v>
      </c>
      <c r="X8774" s="42"/>
      <c r="Y8774" s="42" t="s">
        <v>7954</v>
      </c>
      <c r="Z8774" s="42" t="s">
        <v>7941</v>
      </c>
      <c r="AA8774" t="str" s="42">
        <v>法宝打造获得。成宝核心×1；主材：晶纹玄铁×1；辅材类别：玄砂×1；特性材料类别：火行凝华×1。</v>
      </c>
      <c r="AB8774" s="42">
        <v>12421007</v>
      </c>
      <c r="AC8774" s="42" t="s">
        <v>121</v>
      </c>
      <c r="AD8774" s="42">
        <v>0</v>
      </c>
      <c r="AE8774" s="42"/>
      <c r="AF8774" s="42">
        <v>70004</v>
      </c>
      <c r="AG8774" s="42"/>
      <c r="AH8774" s="42">
        <v>450000</v>
      </c>
      <c r="AI8774" s="42" t="s">
        <v>7668</v>
      </c>
      <c r="AJ8774" s="42" t="s">
        <v>7943</v>
      </c>
      <c r="AK8774" s="42" t="s">
        <v>348</v>
      </c>
      <c r="AL8774" t="s">
        <v>7956</v>
      </c>
    </row>
    <row r="8775" spans="2:38">
      <c r="B8775" s="16" t="n">
        <f>10000000+INDEX(编号表!$B:$B,MATCH(F8775,编号表!$A:$A,0))*100000+INDEX(编号表!$F:$F,MATCH(D8775,编号表!$E:$E,0))*1000+INDEX(编号表!$D:$D,MATCH(E8775,编号表!$C:$C,0))*10000+G8775</f>
        <v>12454070</v>
      </c>
      <c r="C8775" s="42" t="s">
        <v>8988</v>
      </c>
      <c r="D8775" s="42" t="s">
        <v>108</v>
      </c>
      <c r="E8775" s="42" t="s">
        <v>348</v>
      </c>
      <c r="F8775" s="42" t="s">
        <v>7668</v>
      </c>
      <c r="G8775" s="42">
        <v>70</v>
      </c>
      <c r="H8775" s="42"/>
      <c r="I8775" s="42">
        <v>60</v>
      </c>
      <c r="J8775" s="42" t="str">
        <f t="shared" si="145"/>
        <v>大类_仙品化神法宝</v>
      </c>
      <c r="K8775" s="42" t="s">
        <v>6624</v>
      </c>
      <c r="L8775" s="42"/>
      <c r="M8775" s="42" t="s">
        <v>7668</v>
      </c>
      <c r="N8775" s="42"/>
      <c r="O8775" s="42">
        <v>0</v>
      </c>
      <c r="P8775" s="42" t="b">
        <v>1</v>
      </c>
      <c r="Q8775" s="42"/>
      <c r="R8775" s="42" t="b">
        <v>0</v>
      </c>
      <c r="S8775" s="42">
        <v>1</v>
      </c>
      <c r="T8775" s="42" t="s">
        <v>91</v>
      </c>
      <c r="U8775" s="42">
        <v>999</v>
      </c>
      <c r="V8775" s="42" t="s">
        <v>339</v>
      </c>
      <c r="W8775" s="42">
        <v>2454070</v>
      </c>
      <c r="X8775" s="42"/>
      <c r="Y8775" s="42" t="s">
        <v>7958</v>
      </c>
      <c r="Z8775" s="42" t="s">
        <v>7941</v>
      </c>
      <c r="AA8775" t="str" s="42">
        <v>法宝打造获得。成宝核心×1；主材：晶纹玄铁×1；辅材类别：玄砂×1；特性材料类别：土行凝华×1。</v>
      </c>
      <c r="AB8775" s="42">
        <v>12421007</v>
      </c>
      <c r="AC8775" s="42" t="s">
        <v>121</v>
      </c>
      <c r="AD8775" s="42">
        <v>0</v>
      </c>
      <c r="AE8775" s="42"/>
      <c r="AF8775" s="42">
        <v>70004</v>
      </c>
      <c r="AG8775" s="42"/>
      <c r="AH8775" s="42">
        <v>450000</v>
      </c>
      <c r="AI8775" s="42" t="s">
        <v>7668</v>
      </c>
      <c r="AJ8775" s="42" t="s">
        <v>7943</v>
      </c>
      <c r="AK8775" s="42" t="s">
        <v>348</v>
      </c>
      <c r="AL8775" t="s">
        <v>7960</v>
      </c>
    </row>
    <row r="8776" spans="2:38">
      <c r="B8776" s="16" t="n">
        <f>10000000+INDEX(编号表!$B:$B,MATCH(F8776,编号表!$A:$A,0))*100000+INDEX(编号表!$F:$F,MATCH(D8776,编号表!$E:$E,0))*1000+INDEX(编号表!$D:$D,MATCH(E8776,编号表!$C:$C,0))*10000+G8776</f>
        <v>12454071</v>
      </c>
      <c r="C8776" s="42" t="s">
        <v>8990</v>
      </c>
      <c r="D8776" s="42" t="s">
        <v>108</v>
      </c>
      <c r="E8776" s="42" t="s">
        <v>348</v>
      </c>
      <c r="F8776" s="42" t="s">
        <v>7668</v>
      </c>
      <c r="G8776" s="42">
        <v>71</v>
      </c>
      <c r="H8776" s="42"/>
      <c r="I8776" s="42">
        <v>60</v>
      </c>
      <c r="J8776" s="42" t="str">
        <f t="shared" si="145"/>
        <v>大类_仙品化神法宝</v>
      </c>
      <c r="K8776" s="42" t="s">
        <v>6624</v>
      </c>
      <c r="L8776" s="42"/>
      <c r="M8776" s="42" t="s">
        <v>7668</v>
      </c>
      <c r="N8776" s="42"/>
      <c r="O8776" s="42">
        <v>0</v>
      </c>
      <c r="P8776" s="42" t="b">
        <v>1</v>
      </c>
      <c r="Q8776" s="42"/>
      <c r="R8776" s="42" t="b">
        <v>0</v>
      </c>
      <c r="S8776" s="42">
        <v>1</v>
      </c>
      <c r="T8776" s="42" t="s">
        <v>91</v>
      </c>
      <c r="U8776" s="42">
        <v>999</v>
      </c>
      <c r="V8776" s="42" t="s">
        <v>339</v>
      </c>
      <c r="W8776" s="42">
        <v>2454071</v>
      </c>
      <c r="X8776" s="42"/>
      <c r="Y8776" s="42" t="s">
        <v>7962</v>
      </c>
      <c r="Z8776" s="42" t="s">
        <v>7941</v>
      </c>
      <c r="AA8776" t="str" s="42">
        <v>法宝打造获得。成宝核心×1；主材：晶纹玄铁×1；辅材类别：古炉铜×1；特性材料类别：金行凝华×1。</v>
      </c>
      <c r="AB8776" s="42">
        <v>12421007</v>
      </c>
      <c r="AC8776" s="42" t="s">
        <v>121</v>
      </c>
      <c r="AD8776" s="42">
        <v>0</v>
      </c>
      <c r="AE8776" s="42"/>
      <c r="AF8776" s="42">
        <v>70004</v>
      </c>
      <c r="AG8776" s="42"/>
      <c r="AH8776" s="42">
        <v>450000</v>
      </c>
      <c r="AI8776" s="42" t="s">
        <v>7668</v>
      </c>
      <c r="AJ8776" s="42" t="s">
        <v>7943</v>
      </c>
      <c r="AK8776" s="42" t="s">
        <v>348</v>
      </c>
      <c r="AL8776" t="s">
        <v>7964</v>
      </c>
    </row>
    <row r="8777" spans="2:38">
      <c r="B8777" s="16" t="n">
        <f>10000000+INDEX(编号表!$B:$B,MATCH(F8777,编号表!$A:$A,0))*100000+INDEX(编号表!$F:$F,MATCH(D8777,编号表!$E:$E,0))*1000+INDEX(编号表!$D:$D,MATCH(E8777,编号表!$C:$C,0))*10000+G8777</f>
        <v>12454072</v>
      </c>
      <c r="C8777" s="42" t="s">
        <v>8992</v>
      </c>
      <c r="D8777" s="42" t="s">
        <v>108</v>
      </c>
      <c r="E8777" s="42" t="s">
        <v>348</v>
      </c>
      <c r="F8777" s="42" t="s">
        <v>7668</v>
      </c>
      <c r="G8777" s="42">
        <v>72</v>
      </c>
      <c r="H8777" s="42"/>
      <c r="I8777" s="42">
        <v>60</v>
      </c>
      <c r="J8777" s="42" t="str">
        <f t="shared" si="145"/>
        <v>大类_仙品化神法宝</v>
      </c>
      <c r="K8777" s="42" t="s">
        <v>6624</v>
      </c>
      <c r="L8777" s="42"/>
      <c r="M8777" s="42" t="s">
        <v>7668</v>
      </c>
      <c r="N8777" s="42"/>
      <c r="O8777" s="42">
        <v>0</v>
      </c>
      <c r="P8777" s="42" t="b">
        <v>1</v>
      </c>
      <c r="Q8777" s="42"/>
      <c r="R8777" s="42" t="b">
        <v>0</v>
      </c>
      <c r="S8777" s="42">
        <v>1</v>
      </c>
      <c r="T8777" s="42" t="s">
        <v>91</v>
      </c>
      <c r="U8777" s="42">
        <v>999</v>
      </c>
      <c r="V8777" s="42" t="s">
        <v>339</v>
      </c>
      <c r="W8777" s="42">
        <v>2454072</v>
      </c>
      <c r="X8777" s="42"/>
      <c r="Y8777" s="42" t="s">
        <v>7966</v>
      </c>
      <c r="Z8777" s="42" t="s">
        <v>7941</v>
      </c>
      <c r="AA8777" t="str" s="42">
        <v>法宝打造获得。成宝核心×1；主材：晶纹玄铁×1；辅材类别：古炉铜×1；特性材料类别：木行凝华×1。</v>
      </c>
      <c r="AB8777" s="42">
        <v>12421007</v>
      </c>
      <c r="AC8777" s="42" t="s">
        <v>121</v>
      </c>
      <c r="AD8777" s="42">
        <v>0</v>
      </c>
      <c r="AE8777" s="42"/>
      <c r="AF8777" s="42">
        <v>70004</v>
      </c>
      <c r="AG8777" s="42"/>
      <c r="AH8777" s="42">
        <v>450000</v>
      </c>
      <c r="AI8777" s="42" t="s">
        <v>7668</v>
      </c>
      <c r="AJ8777" s="42" t="s">
        <v>7943</v>
      </c>
      <c r="AK8777" s="42" t="s">
        <v>348</v>
      </c>
      <c r="AL8777" t="s">
        <v>7968</v>
      </c>
    </row>
    <row r="8778" spans="2:38">
      <c r="B8778" s="16" t="n">
        <f>10000000+INDEX(编号表!$B:$B,MATCH(F8778,编号表!$A:$A,0))*100000+INDEX(编号表!$F:$F,MATCH(D8778,编号表!$E:$E,0))*1000+INDEX(编号表!$D:$D,MATCH(E8778,编号表!$C:$C,0))*10000+G8778</f>
        <v>12454073</v>
      </c>
      <c r="C8778" s="42" t="s">
        <v>8994</v>
      </c>
      <c r="D8778" s="42" t="s">
        <v>108</v>
      </c>
      <c r="E8778" s="42" t="s">
        <v>348</v>
      </c>
      <c r="F8778" s="42" t="s">
        <v>7668</v>
      </c>
      <c r="G8778" s="42">
        <v>73</v>
      </c>
      <c r="H8778" s="42"/>
      <c r="I8778" s="42">
        <v>60</v>
      </c>
      <c r="J8778" s="42" t="str">
        <f t="shared" si="145"/>
        <v>大类_仙品化神法宝</v>
      </c>
      <c r="K8778" s="42" t="s">
        <v>6624</v>
      </c>
      <c r="L8778" s="42"/>
      <c r="M8778" s="42" t="s">
        <v>7668</v>
      </c>
      <c r="N8778" s="42"/>
      <c r="O8778" s="42">
        <v>0</v>
      </c>
      <c r="P8778" s="42" t="b">
        <v>1</v>
      </c>
      <c r="Q8778" s="42"/>
      <c r="R8778" s="42" t="b">
        <v>0</v>
      </c>
      <c r="S8778" s="42">
        <v>1</v>
      </c>
      <c r="T8778" s="42" t="s">
        <v>91</v>
      </c>
      <c r="U8778" s="42">
        <v>999</v>
      </c>
      <c r="V8778" s="42" t="s">
        <v>339</v>
      </c>
      <c r="W8778" s="42">
        <v>2454073</v>
      </c>
      <c r="X8778" s="42"/>
      <c r="Y8778" s="42" t="s">
        <v>7970</v>
      </c>
      <c r="Z8778" s="42" t="s">
        <v>7941</v>
      </c>
      <c r="AA8778" t="str" s="42">
        <v>法宝打造获得。成宝核心×1；主材：晶纹玄铁×1；辅材类别：古炉铜×1；特性材料类别：水行凝华×1。</v>
      </c>
      <c r="AB8778" s="42">
        <v>12421007</v>
      </c>
      <c r="AC8778" s="42" t="s">
        <v>121</v>
      </c>
      <c r="AD8778" s="42">
        <v>0</v>
      </c>
      <c r="AE8778" s="42"/>
      <c r="AF8778" s="42">
        <v>70004</v>
      </c>
      <c r="AG8778" s="42"/>
      <c r="AH8778" s="42">
        <v>450000</v>
      </c>
      <c r="AI8778" s="42" t="s">
        <v>7668</v>
      </c>
      <c r="AJ8778" s="42" t="s">
        <v>7943</v>
      </c>
      <c r="AK8778" s="42" t="s">
        <v>348</v>
      </c>
      <c r="AL8778" t="s">
        <v>7972</v>
      </c>
    </row>
    <row r="8779" spans="2:38">
      <c r="B8779" s="16" t="n">
        <f>10000000+INDEX(编号表!$B:$B,MATCH(F8779,编号表!$A:$A,0))*100000+INDEX(编号表!$F:$F,MATCH(D8779,编号表!$E:$E,0))*1000+INDEX(编号表!$D:$D,MATCH(E8779,编号表!$C:$C,0))*10000+G8779</f>
        <v>12454074</v>
      </c>
      <c r="C8779" s="42" t="s">
        <v>8996</v>
      </c>
      <c r="D8779" s="42" t="s">
        <v>108</v>
      </c>
      <c r="E8779" s="42" t="s">
        <v>348</v>
      </c>
      <c r="F8779" s="42" t="s">
        <v>7668</v>
      </c>
      <c r="G8779" s="42">
        <v>74</v>
      </c>
      <c r="H8779" s="42"/>
      <c r="I8779" s="42">
        <v>60</v>
      </c>
      <c r="J8779" s="42" t="str">
        <f t="shared" si="145"/>
        <v>大类_仙品化神法宝</v>
      </c>
      <c r="K8779" s="42" t="s">
        <v>6624</v>
      </c>
      <c r="L8779" s="42"/>
      <c r="M8779" s="42" t="s">
        <v>7668</v>
      </c>
      <c r="N8779" s="42"/>
      <c r="O8779" s="42">
        <v>0</v>
      </c>
      <c r="P8779" s="42" t="b">
        <v>1</v>
      </c>
      <c r="Q8779" s="42"/>
      <c r="R8779" s="42" t="b">
        <v>0</v>
      </c>
      <c r="S8779" s="42">
        <v>1</v>
      </c>
      <c r="T8779" s="42" t="s">
        <v>91</v>
      </c>
      <c r="U8779" s="42">
        <v>999</v>
      </c>
      <c r="V8779" s="42" t="s">
        <v>339</v>
      </c>
      <c r="W8779" s="42">
        <v>2454074</v>
      </c>
      <c r="X8779" s="42"/>
      <c r="Y8779" s="42" t="s">
        <v>7974</v>
      </c>
      <c r="Z8779" s="42" t="s">
        <v>7941</v>
      </c>
      <c r="AA8779" t="str" s="42">
        <v>法宝打造获得。成宝核心×1；主材：晶纹玄铁×1；辅材类别：古炉铜×1；特性材料类别：火行凝华×1。</v>
      </c>
      <c r="AB8779" s="42">
        <v>12421007</v>
      </c>
      <c r="AC8779" s="42" t="s">
        <v>121</v>
      </c>
      <c r="AD8779" s="42">
        <v>0</v>
      </c>
      <c r="AE8779" s="42"/>
      <c r="AF8779" s="42">
        <v>70004</v>
      </c>
      <c r="AG8779" s="42"/>
      <c r="AH8779" s="42">
        <v>450000</v>
      </c>
      <c r="AI8779" s="42" t="s">
        <v>7668</v>
      </c>
      <c r="AJ8779" s="42" t="s">
        <v>7943</v>
      </c>
      <c r="AK8779" s="42" t="s">
        <v>348</v>
      </c>
      <c r="AL8779" t="s">
        <v>7976</v>
      </c>
    </row>
    <row r="8780" spans="2:38">
      <c r="B8780" s="16" t="n">
        <f>10000000+INDEX(编号表!$B:$B,MATCH(F8780,编号表!$A:$A,0))*100000+INDEX(编号表!$F:$F,MATCH(D8780,编号表!$E:$E,0))*1000+INDEX(编号表!$D:$D,MATCH(E8780,编号表!$C:$C,0))*10000+G8780</f>
        <v>12454075</v>
      </c>
      <c r="C8780" s="42" t="s">
        <v>8998</v>
      </c>
      <c r="D8780" s="42" t="s">
        <v>108</v>
      </c>
      <c r="E8780" s="42" t="s">
        <v>348</v>
      </c>
      <c r="F8780" s="42" t="s">
        <v>7668</v>
      </c>
      <c r="G8780" s="42">
        <v>75</v>
      </c>
      <c r="H8780" s="42"/>
      <c r="I8780" s="42">
        <v>60</v>
      </c>
      <c r="J8780" s="42" t="str">
        <f t="shared" si="145"/>
        <v>大类_仙品化神法宝</v>
      </c>
      <c r="K8780" s="42" t="s">
        <v>6624</v>
      </c>
      <c r="L8780" s="42"/>
      <c r="M8780" s="42" t="s">
        <v>7668</v>
      </c>
      <c r="N8780" s="42"/>
      <c r="O8780" s="42">
        <v>0</v>
      </c>
      <c r="P8780" s="42" t="b">
        <v>1</v>
      </c>
      <c r="Q8780" s="42"/>
      <c r="R8780" s="42" t="b">
        <v>0</v>
      </c>
      <c r="S8780" s="42">
        <v>1</v>
      </c>
      <c r="T8780" s="42" t="s">
        <v>91</v>
      </c>
      <c r="U8780" s="42">
        <v>999</v>
      </c>
      <c r="V8780" s="42" t="s">
        <v>339</v>
      </c>
      <c r="W8780" s="42">
        <v>2454075</v>
      </c>
      <c r="X8780" s="42"/>
      <c r="Y8780" s="42" t="s">
        <v>7978</v>
      </c>
      <c r="Z8780" s="42" t="s">
        <v>7941</v>
      </c>
      <c r="AA8780" t="str" s="42">
        <v>法宝打造获得。成宝核心×1；主材：晶纹玄铁×1；辅材类别：古炉铜×1；特性材料类别：土行凝华×1。</v>
      </c>
      <c r="AB8780" s="42">
        <v>12421007</v>
      </c>
      <c r="AC8780" s="42" t="s">
        <v>121</v>
      </c>
      <c r="AD8780" s="42">
        <v>0</v>
      </c>
      <c r="AE8780" s="42"/>
      <c r="AF8780" s="42">
        <v>70004</v>
      </c>
      <c r="AG8780" s="42"/>
      <c r="AH8780" s="42">
        <v>450000</v>
      </c>
      <c r="AI8780" s="42" t="s">
        <v>7668</v>
      </c>
      <c r="AJ8780" s="42" t="s">
        <v>7943</v>
      </c>
      <c r="AK8780" s="42" t="s">
        <v>348</v>
      </c>
      <c r="AL8780" t="s">
        <v>7980</v>
      </c>
    </row>
    <row r="8781" spans="2:38">
      <c r="B8781" s="16" t="n">
        <f>10000000+INDEX(编号表!$B:$B,MATCH(F8781,编号表!$A:$A,0))*100000+INDEX(编号表!$F:$F,MATCH(D8781,编号表!$E:$E,0))*1000+INDEX(编号表!$D:$D,MATCH(E8781,编号表!$C:$C,0))*10000+G8781</f>
        <v>12454076</v>
      </c>
      <c r="C8781" s="42" t="s">
        <v>9000</v>
      </c>
      <c r="D8781" s="42" t="s">
        <v>108</v>
      </c>
      <c r="E8781" s="42" t="s">
        <v>348</v>
      </c>
      <c r="F8781" s="42" t="s">
        <v>7668</v>
      </c>
      <c r="G8781" s="42">
        <v>76</v>
      </c>
      <c r="H8781" s="42"/>
      <c r="I8781" s="42">
        <v>60</v>
      </c>
      <c r="J8781" s="42" t="str">
        <f t="shared" si="145"/>
        <v>大类_仙品化神法宝</v>
      </c>
      <c r="K8781" s="42" t="s">
        <v>6624</v>
      </c>
      <c r="L8781" s="42"/>
      <c r="M8781" s="42" t="s">
        <v>7668</v>
      </c>
      <c r="N8781" s="42"/>
      <c r="O8781" s="42">
        <v>0</v>
      </c>
      <c r="P8781" s="42" t="b">
        <v>1</v>
      </c>
      <c r="Q8781" s="42"/>
      <c r="R8781" s="42" t="b">
        <v>0</v>
      </c>
      <c r="S8781" s="42">
        <v>1</v>
      </c>
      <c r="T8781" s="42" t="s">
        <v>91</v>
      </c>
      <c r="U8781" s="42">
        <v>999</v>
      </c>
      <c r="V8781" s="42" t="s">
        <v>339</v>
      </c>
      <c r="W8781" s="42">
        <v>2454076</v>
      </c>
      <c r="X8781" s="42"/>
      <c r="Y8781" s="42" t="s">
        <v>7982</v>
      </c>
      <c r="Z8781" s="42" t="s">
        <v>7941</v>
      </c>
      <c r="AA8781" t="str" s="42">
        <v>法宝打造获得。成宝核心×1；主材：晶纹玄铁×1；辅材类别：石乳×1；特性材料类别：金行凝华×1。</v>
      </c>
      <c r="AB8781" s="42">
        <v>12421007</v>
      </c>
      <c r="AC8781" s="42" t="s">
        <v>121</v>
      </c>
      <c r="AD8781" s="42">
        <v>0</v>
      </c>
      <c r="AE8781" s="42"/>
      <c r="AF8781" s="42">
        <v>70004</v>
      </c>
      <c r="AG8781" s="42"/>
      <c r="AH8781" s="42">
        <v>450000</v>
      </c>
      <c r="AI8781" s="42" t="s">
        <v>7668</v>
      </c>
      <c r="AJ8781" s="42" t="s">
        <v>7943</v>
      </c>
      <c r="AK8781" s="42" t="s">
        <v>348</v>
      </c>
      <c r="AL8781" t="s">
        <v>7984</v>
      </c>
    </row>
    <row r="8782" spans="2:38">
      <c r="B8782" s="16" t="n">
        <f>10000000+INDEX(编号表!$B:$B,MATCH(F8782,编号表!$A:$A,0))*100000+INDEX(编号表!$F:$F,MATCH(D8782,编号表!$E:$E,0))*1000+INDEX(编号表!$D:$D,MATCH(E8782,编号表!$C:$C,0))*10000+G8782</f>
        <v>12454077</v>
      </c>
      <c r="C8782" s="42" t="s">
        <v>9002</v>
      </c>
      <c r="D8782" s="42" t="s">
        <v>108</v>
      </c>
      <c r="E8782" s="42" t="s">
        <v>348</v>
      </c>
      <c r="F8782" s="42" t="s">
        <v>7668</v>
      </c>
      <c r="G8782" s="42">
        <v>77</v>
      </c>
      <c r="H8782" s="42"/>
      <c r="I8782" s="42">
        <v>60</v>
      </c>
      <c r="J8782" s="42" t="str">
        <f t="shared" ref="J8782:J8845" si="146">"大类_"&amp;D8782&amp;E8782&amp;F8782</f>
        <v>大类_仙品化神法宝</v>
      </c>
      <c r="K8782" s="42" t="s">
        <v>6624</v>
      </c>
      <c r="L8782" s="42"/>
      <c r="M8782" s="42" t="s">
        <v>7668</v>
      </c>
      <c r="N8782" s="42"/>
      <c r="O8782" s="42">
        <v>0</v>
      </c>
      <c r="P8782" s="42" t="b">
        <v>1</v>
      </c>
      <c r="Q8782" s="42"/>
      <c r="R8782" s="42" t="b">
        <v>0</v>
      </c>
      <c r="S8782" s="42">
        <v>1</v>
      </c>
      <c r="T8782" s="42" t="s">
        <v>91</v>
      </c>
      <c r="U8782" s="42">
        <v>999</v>
      </c>
      <c r="V8782" s="42" t="s">
        <v>339</v>
      </c>
      <c r="W8782" s="42">
        <v>2454077</v>
      </c>
      <c r="X8782" s="42"/>
      <c r="Y8782" s="42" t="s">
        <v>7986</v>
      </c>
      <c r="Z8782" s="42" t="s">
        <v>7941</v>
      </c>
      <c r="AA8782" t="str" s="42">
        <v>法宝打造获得。成宝核心×1；主材：晶纹玄铁×1；辅材类别：石乳×1；特性材料类别：木行凝华×1。</v>
      </c>
      <c r="AB8782" s="42">
        <v>12421007</v>
      </c>
      <c r="AC8782" s="42" t="s">
        <v>121</v>
      </c>
      <c r="AD8782" s="42">
        <v>0</v>
      </c>
      <c r="AE8782" s="42"/>
      <c r="AF8782" s="42">
        <v>70004</v>
      </c>
      <c r="AG8782" s="42"/>
      <c r="AH8782" s="42">
        <v>450000</v>
      </c>
      <c r="AI8782" s="42" t="s">
        <v>7668</v>
      </c>
      <c r="AJ8782" s="42" t="s">
        <v>7943</v>
      </c>
      <c r="AK8782" s="42" t="s">
        <v>348</v>
      </c>
      <c r="AL8782" t="s">
        <v>7988</v>
      </c>
    </row>
    <row r="8783" spans="2:38">
      <c r="B8783" s="16" t="n">
        <f>10000000+INDEX(编号表!$B:$B,MATCH(F8783,编号表!$A:$A,0))*100000+INDEX(编号表!$F:$F,MATCH(D8783,编号表!$E:$E,0))*1000+INDEX(编号表!$D:$D,MATCH(E8783,编号表!$C:$C,0))*10000+G8783</f>
        <v>12454078</v>
      </c>
      <c r="C8783" s="42" t="s">
        <v>9004</v>
      </c>
      <c r="D8783" s="42" t="s">
        <v>108</v>
      </c>
      <c r="E8783" s="42" t="s">
        <v>348</v>
      </c>
      <c r="F8783" s="42" t="s">
        <v>7668</v>
      </c>
      <c r="G8783" s="42">
        <v>78</v>
      </c>
      <c r="H8783" s="42"/>
      <c r="I8783" s="42">
        <v>60</v>
      </c>
      <c r="J8783" s="42" t="str">
        <f t="shared" si="146"/>
        <v>大类_仙品化神法宝</v>
      </c>
      <c r="K8783" s="42" t="s">
        <v>6624</v>
      </c>
      <c r="L8783" s="42"/>
      <c r="M8783" s="42" t="s">
        <v>7668</v>
      </c>
      <c r="N8783" s="42"/>
      <c r="O8783" s="42">
        <v>0</v>
      </c>
      <c r="P8783" s="42" t="b">
        <v>1</v>
      </c>
      <c r="Q8783" s="42"/>
      <c r="R8783" s="42" t="b">
        <v>0</v>
      </c>
      <c r="S8783" s="42">
        <v>1</v>
      </c>
      <c r="T8783" s="42" t="s">
        <v>91</v>
      </c>
      <c r="U8783" s="42">
        <v>999</v>
      </c>
      <c r="V8783" s="42" t="s">
        <v>339</v>
      </c>
      <c r="W8783" s="42">
        <v>2454078</v>
      </c>
      <c r="X8783" s="42"/>
      <c r="Y8783" s="42" t="s">
        <v>7990</v>
      </c>
      <c r="Z8783" s="42" t="s">
        <v>7941</v>
      </c>
      <c r="AA8783" t="str" s="42">
        <v>法宝打造获得。成宝核心×1；主材：晶纹玄铁×1；辅材类别：石乳×1；特性材料类别：水行凝华×1。</v>
      </c>
      <c r="AB8783" s="42">
        <v>12421007</v>
      </c>
      <c r="AC8783" s="42" t="s">
        <v>121</v>
      </c>
      <c r="AD8783" s="42">
        <v>0</v>
      </c>
      <c r="AE8783" s="42"/>
      <c r="AF8783" s="42">
        <v>70004</v>
      </c>
      <c r="AG8783" s="42"/>
      <c r="AH8783" s="42">
        <v>450000</v>
      </c>
      <c r="AI8783" s="42" t="s">
        <v>7668</v>
      </c>
      <c r="AJ8783" s="42" t="s">
        <v>7943</v>
      </c>
      <c r="AK8783" s="42" t="s">
        <v>348</v>
      </c>
      <c r="AL8783" t="s">
        <v>7992</v>
      </c>
    </row>
    <row r="8784" spans="2:38">
      <c r="B8784" s="16" t="n">
        <f>10000000+INDEX(编号表!$B:$B,MATCH(F8784,编号表!$A:$A,0))*100000+INDEX(编号表!$F:$F,MATCH(D8784,编号表!$E:$E,0))*1000+INDEX(编号表!$D:$D,MATCH(E8784,编号表!$C:$C,0))*10000+G8784</f>
        <v>12454079</v>
      </c>
      <c r="C8784" s="42" t="s">
        <v>9006</v>
      </c>
      <c r="D8784" s="42" t="s">
        <v>108</v>
      </c>
      <c r="E8784" s="42" t="s">
        <v>348</v>
      </c>
      <c r="F8784" s="42" t="s">
        <v>7668</v>
      </c>
      <c r="G8784" s="42">
        <v>79</v>
      </c>
      <c r="H8784" s="42"/>
      <c r="I8784" s="42">
        <v>60</v>
      </c>
      <c r="J8784" s="42" t="str">
        <f t="shared" si="146"/>
        <v>大类_仙品化神法宝</v>
      </c>
      <c r="K8784" s="42" t="s">
        <v>6624</v>
      </c>
      <c r="L8784" s="42"/>
      <c r="M8784" s="42" t="s">
        <v>7668</v>
      </c>
      <c r="N8784" s="42"/>
      <c r="O8784" s="42">
        <v>0</v>
      </c>
      <c r="P8784" s="42" t="b">
        <v>1</v>
      </c>
      <c r="Q8784" s="42"/>
      <c r="R8784" s="42" t="b">
        <v>0</v>
      </c>
      <c r="S8784" s="42">
        <v>1</v>
      </c>
      <c r="T8784" s="42" t="s">
        <v>91</v>
      </c>
      <c r="U8784" s="42">
        <v>999</v>
      </c>
      <c r="V8784" s="42" t="s">
        <v>339</v>
      </c>
      <c r="W8784" s="42">
        <v>2454079</v>
      </c>
      <c r="X8784" s="42"/>
      <c r="Y8784" s="42" t="s">
        <v>7994</v>
      </c>
      <c r="Z8784" s="42" t="s">
        <v>7941</v>
      </c>
      <c r="AA8784" t="str" s="42">
        <v>法宝打造获得。成宝核心×1；主材：晶纹玄铁×1；辅材类别：石乳×1；特性材料类别：火行凝华×1。</v>
      </c>
      <c r="AB8784" s="42">
        <v>12421007</v>
      </c>
      <c r="AC8784" s="42" t="s">
        <v>121</v>
      </c>
      <c r="AD8784" s="42">
        <v>0</v>
      </c>
      <c r="AE8784" s="42"/>
      <c r="AF8784" s="42">
        <v>70004</v>
      </c>
      <c r="AG8784" s="42"/>
      <c r="AH8784" s="42">
        <v>450000</v>
      </c>
      <c r="AI8784" s="42" t="s">
        <v>7668</v>
      </c>
      <c r="AJ8784" s="42" t="s">
        <v>7943</v>
      </c>
      <c r="AK8784" s="42" t="s">
        <v>348</v>
      </c>
      <c r="AL8784" t="s">
        <v>7996</v>
      </c>
    </row>
    <row r="8785" spans="2:38">
      <c r="B8785" s="16" t="n">
        <f>10000000+INDEX(编号表!$B:$B,MATCH(F8785,编号表!$A:$A,0))*100000+INDEX(编号表!$F:$F,MATCH(D8785,编号表!$E:$E,0))*1000+INDEX(编号表!$D:$D,MATCH(E8785,编号表!$C:$C,0))*10000+G8785</f>
        <v>12454080</v>
      </c>
      <c r="C8785" s="42" t="s">
        <v>9008</v>
      </c>
      <c r="D8785" s="42" t="s">
        <v>108</v>
      </c>
      <c r="E8785" s="42" t="s">
        <v>348</v>
      </c>
      <c r="F8785" s="42" t="s">
        <v>7668</v>
      </c>
      <c r="G8785" s="42">
        <v>80</v>
      </c>
      <c r="H8785" s="42"/>
      <c r="I8785" s="42">
        <v>60</v>
      </c>
      <c r="J8785" s="42" t="str">
        <f t="shared" si="146"/>
        <v>大类_仙品化神法宝</v>
      </c>
      <c r="K8785" s="42" t="s">
        <v>6624</v>
      </c>
      <c r="L8785" s="42"/>
      <c r="M8785" s="42" t="s">
        <v>7668</v>
      </c>
      <c r="N8785" s="42"/>
      <c r="O8785" s="42">
        <v>0</v>
      </c>
      <c r="P8785" s="42" t="b">
        <v>1</v>
      </c>
      <c r="Q8785" s="42"/>
      <c r="R8785" s="42" t="b">
        <v>0</v>
      </c>
      <c r="S8785" s="42">
        <v>1</v>
      </c>
      <c r="T8785" s="42" t="s">
        <v>91</v>
      </c>
      <c r="U8785" s="42">
        <v>999</v>
      </c>
      <c r="V8785" s="42" t="s">
        <v>339</v>
      </c>
      <c r="W8785" s="42">
        <v>2454080</v>
      </c>
      <c r="X8785" s="42"/>
      <c r="Y8785" s="42" t="s">
        <v>7998</v>
      </c>
      <c r="Z8785" s="42" t="s">
        <v>7941</v>
      </c>
      <c r="AA8785" t="str" s="42">
        <v>法宝打造获得。成宝核心×1；主材：晶纹玄铁×1；辅材类别：石乳×1；特性材料类别：土行凝华×1。</v>
      </c>
      <c r="AB8785" s="42">
        <v>12421007</v>
      </c>
      <c r="AC8785" s="42" t="s">
        <v>121</v>
      </c>
      <c r="AD8785" s="42">
        <v>0</v>
      </c>
      <c r="AE8785" s="42"/>
      <c r="AF8785" s="42">
        <v>70004</v>
      </c>
      <c r="AG8785" s="42"/>
      <c r="AH8785" s="42">
        <v>450000</v>
      </c>
      <c r="AI8785" s="42" t="s">
        <v>7668</v>
      </c>
      <c r="AJ8785" s="42" t="s">
        <v>7943</v>
      </c>
      <c r="AK8785" s="42" t="s">
        <v>348</v>
      </c>
      <c r="AL8785" t="s">
        <v>8000</v>
      </c>
    </row>
    <row r="8786" spans="2:38">
      <c r="B8786" s="16" t="n">
        <f>10000000+INDEX(编号表!$B:$B,MATCH(F8786,编号表!$A:$A,0))*100000+INDEX(编号表!$F:$F,MATCH(D8786,编号表!$E:$E,0))*1000+INDEX(编号表!$D:$D,MATCH(E8786,编号表!$C:$C,0))*10000+G8786</f>
        <v>12454081</v>
      </c>
      <c r="C8786" s="42" t="s">
        <v>9010</v>
      </c>
      <c r="D8786" s="42" t="s">
        <v>108</v>
      </c>
      <c r="E8786" s="42" t="s">
        <v>348</v>
      </c>
      <c r="F8786" s="42" t="s">
        <v>7668</v>
      </c>
      <c r="G8786" s="42">
        <v>81</v>
      </c>
      <c r="H8786" s="42"/>
      <c r="I8786" s="42">
        <v>60</v>
      </c>
      <c r="J8786" s="42" t="str">
        <f t="shared" si="146"/>
        <v>大类_仙品化神法宝</v>
      </c>
      <c r="K8786" s="42" t="s">
        <v>6624</v>
      </c>
      <c r="L8786" s="42"/>
      <c r="M8786" s="42" t="s">
        <v>7668</v>
      </c>
      <c r="N8786" s="42"/>
      <c r="O8786" s="42">
        <v>0</v>
      </c>
      <c r="P8786" s="42" t="b">
        <v>1</v>
      </c>
      <c r="Q8786" s="42"/>
      <c r="R8786" s="42" t="b">
        <v>0</v>
      </c>
      <c r="S8786" s="42">
        <v>1</v>
      </c>
      <c r="T8786" s="42" t="s">
        <v>91</v>
      </c>
      <c r="U8786" s="42">
        <v>999</v>
      </c>
      <c r="V8786" s="42" t="s">
        <v>7669</v>
      </c>
      <c r="W8786" s="42">
        <v>54081</v>
      </c>
      <c r="X8786" s="42"/>
      <c r="Y8786" s="42" t="s">
        <v>8002</v>
      </c>
      <c r="Z8786" s="42" t="s">
        <v>8003</v>
      </c>
      <c r="AA8786" t="str" s="42">
        <v>法宝打造获得。成宝核心×1；主材：晶纹玄铁×1；辅材类别：古炉铜×1；特性材料类别：土行凝华×1。</v>
      </c>
      <c r="AB8786" s="42">
        <v>12421008</v>
      </c>
      <c r="AC8786" s="42" t="s">
        <v>121</v>
      </c>
      <c r="AD8786" s="42">
        <v>0</v>
      </c>
      <c r="AE8786" s="42"/>
      <c r="AF8786" s="42">
        <v>70004</v>
      </c>
      <c r="AG8786" s="42"/>
      <c r="AH8786" s="42">
        <v>450000</v>
      </c>
      <c r="AI8786" s="42" t="s">
        <v>7668</v>
      </c>
      <c r="AJ8786" s="42" t="s">
        <v>8005</v>
      </c>
      <c r="AK8786" s="42" t="s">
        <v>348</v>
      </c>
      <c r="AL8786" t="s">
        <v>8006</v>
      </c>
    </row>
    <row r="8787" spans="2:38">
      <c r="B8787" s="16" t="n">
        <f>10000000+INDEX(编号表!$B:$B,MATCH(F8787,编号表!$A:$A,0))*100000+INDEX(编号表!$F:$F,MATCH(D8787,编号表!$E:$E,0))*1000+INDEX(编号表!$D:$D,MATCH(E8787,编号表!$C:$C,0))*10000+G8787</f>
        <v>12454082</v>
      </c>
      <c r="C8787" s="42" t="s">
        <v>9012</v>
      </c>
      <c r="D8787" s="42" t="s">
        <v>108</v>
      </c>
      <c r="E8787" s="42" t="s">
        <v>348</v>
      </c>
      <c r="F8787" s="42" t="s">
        <v>7668</v>
      </c>
      <c r="G8787" s="42">
        <v>82</v>
      </c>
      <c r="H8787" s="42"/>
      <c r="I8787" s="42">
        <v>60</v>
      </c>
      <c r="J8787" s="42" t="str">
        <f t="shared" si="146"/>
        <v>大类_仙品化神法宝</v>
      </c>
      <c r="K8787" s="42" t="s">
        <v>6624</v>
      </c>
      <c r="L8787" s="42"/>
      <c r="M8787" s="42" t="s">
        <v>7668</v>
      </c>
      <c r="N8787" s="42"/>
      <c r="O8787" s="42">
        <v>0</v>
      </c>
      <c r="P8787" s="42" t="b">
        <v>1</v>
      </c>
      <c r="Q8787" s="42"/>
      <c r="R8787" s="42" t="b">
        <v>0</v>
      </c>
      <c r="S8787" s="42">
        <v>1</v>
      </c>
      <c r="T8787" s="42" t="s">
        <v>91</v>
      </c>
      <c r="U8787" s="42">
        <v>999</v>
      </c>
      <c r="V8787" s="42" t="s">
        <v>7669</v>
      </c>
      <c r="W8787" s="42">
        <v>54082</v>
      </c>
      <c r="X8787" s="42"/>
      <c r="Y8787" s="42" t="s">
        <v>8008</v>
      </c>
      <c r="Z8787" s="42" t="s">
        <v>8009</v>
      </c>
      <c r="AA8787" t="str" s="42">
        <v>法宝打造获得。成宝核心×1；主材：千载灵木芯×1；辅材类别：细毫×1；特性材料类别：金行凝华×1。</v>
      </c>
      <c r="AB8787" s="42">
        <v>12421009</v>
      </c>
      <c r="AC8787" s="42" t="s">
        <v>121</v>
      </c>
      <c r="AD8787" s="42">
        <v>0</v>
      </c>
      <c r="AE8787" s="42"/>
      <c r="AF8787" s="42">
        <v>70004</v>
      </c>
      <c r="AG8787" s="42"/>
      <c r="AH8787" s="42">
        <v>450000</v>
      </c>
      <c r="AI8787" s="42" t="s">
        <v>7668</v>
      </c>
      <c r="AJ8787" s="42" t="s">
        <v>8011</v>
      </c>
      <c r="AK8787" s="42" t="s">
        <v>348</v>
      </c>
      <c r="AL8787" t="s">
        <v>8012</v>
      </c>
    </row>
    <row r="8788" spans="2:38">
      <c r="B8788" s="16" t="n">
        <f>10000000+INDEX(编号表!$B:$B,MATCH(F8788,编号表!$A:$A,0))*100000+INDEX(编号表!$F:$F,MATCH(D8788,编号表!$E:$E,0))*1000+INDEX(编号表!$D:$D,MATCH(E8788,编号表!$C:$C,0))*10000+G8788</f>
        <v>12454083</v>
      </c>
      <c r="C8788" s="42" t="s">
        <v>9014</v>
      </c>
      <c r="D8788" s="42" t="s">
        <v>108</v>
      </c>
      <c r="E8788" s="42" t="s">
        <v>348</v>
      </c>
      <c r="F8788" s="42" t="s">
        <v>7668</v>
      </c>
      <c r="G8788" s="42">
        <v>83</v>
      </c>
      <c r="H8788" s="42"/>
      <c r="I8788" s="42">
        <v>60</v>
      </c>
      <c r="J8788" s="42" t="str">
        <f t="shared" si="146"/>
        <v>大类_仙品化神法宝</v>
      </c>
      <c r="K8788" s="42" t="s">
        <v>6624</v>
      </c>
      <c r="L8788" s="42"/>
      <c r="M8788" s="42" t="s">
        <v>7668</v>
      </c>
      <c r="N8788" s="42"/>
      <c r="O8788" s="42">
        <v>0</v>
      </c>
      <c r="P8788" s="42" t="b">
        <v>1</v>
      </c>
      <c r="Q8788" s="42"/>
      <c r="R8788" s="42" t="b">
        <v>0</v>
      </c>
      <c r="S8788" s="42">
        <v>1</v>
      </c>
      <c r="T8788" s="42" t="s">
        <v>91</v>
      </c>
      <c r="U8788" s="42">
        <v>999</v>
      </c>
      <c r="V8788" s="42" t="s">
        <v>7669</v>
      </c>
      <c r="W8788" s="42">
        <v>54083</v>
      </c>
      <c r="X8788" s="42"/>
      <c r="Y8788" s="42" t="s">
        <v>8014</v>
      </c>
      <c r="Z8788" s="42" t="s">
        <v>8009</v>
      </c>
      <c r="AA8788" t="str" s="42">
        <v>法宝打造获得。成宝核心×1；主材：千载灵木芯×1；辅材类别：细毫×1；特性材料类别：水行凝华×1。</v>
      </c>
      <c r="AB8788" s="42">
        <v>12421009</v>
      </c>
      <c r="AC8788" s="42" t="s">
        <v>121</v>
      </c>
      <c r="AD8788" s="42">
        <v>0</v>
      </c>
      <c r="AE8788" s="42"/>
      <c r="AF8788" s="42">
        <v>70004</v>
      </c>
      <c r="AG8788" s="42"/>
      <c r="AH8788" s="42">
        <v>450000</v>
      </c>
      <c r="AI8788" s="42" t="s">
        <v>7668</v>
      </c>
      <c r="AJ8788" s="42" t="s">
        <v>8011</v>
      </c>
      <c r="AK8788" s="42" t="s">
        <v>348</v>
      </c>
      <c r="AL8788" t="s">
        <v>8016</v>
      </c>
    </row>
    <row r="8789" spans="2:38">
      <c r="B8789" s="16" t="n">
        <f>10000000+INDEX(编号表!$B:$B,MATCH(F8789,编号表!$A:$A,0))*100000+INDEX(编号表!$F:$F,MATCH(D8789,编号表!$E:$E,0))*1000+INDEX(编号表!$D:$D,MATCH(E8789,编号表!$C:$C,0))*10000+G8789</f>
        <v>12454084</v>
      </c>
      <c r="C8789" s="42" t="s">
        <v>9016</v>
      </c>
      <c r="D8789" s="42" t="s">
        <v>108</v>
      </c>
      <c r="E8789" s="42" t="s">
        <v>348</v>
      </c>
      <c r="F8789" s="42" t="s">
        <v>7668</v>
      </c>
      <c r="G8789" s="42">
        <v>84</v>
      </c>
      <c r="H8789" s="42"/>
      <c r="I8789" s="42">
        <v>60</v>
      </c>
      <c r="J8789" s="42" t="str">
        <f t="shared" si="146"/>
        <v>大类_仙品化神法宝</v>
      </c>
      <c r="K8789" s="42" t="s">
        <v>6624</v>
      </c>
      <c r="L8789" s="42"/>
      <c r="M8789" s="42" t="s">
        <v>7668</v>
      </c>
      <c r="N8789" s="42"/>
      <c r="O8789" s="42">
        <v>0</v>
      </c>
      <c r="P8789" s="42" t="b">
        <v>1</v>
      </c>
      <c r="Q8789" s="42"/>
      <c r="R8789" s="42" t="b">
        <v>0</v>
      </c>
      <c r="S8789" s="42">
        <v>1</v>
      </c>
      <c r="T8789" s="42" t="s">
        <v>91</v>
      </c>
      <c r="U8789" s="42">
        <v>999</v>
      </c>
      <c r="V8789" s="42" t="s">
        <v>7669</v>
      </c>
      <c r="W8789" s="42">
        <v>54084</v>
      </c>
      <c r="X8789" s="42"/>
      <c r="Y8789" s="42" t="s">
        <v>8018</v>
      </c>
      <c r="Z8789" s="42" t="s">
        <v>8009</v>
      </c>
      <c r="AA8789" t="str" s="42">
        <v>法宝打造获得。成宝核心×1；主材：千载灵木芯×1；辅材类别：细毫×1；特性材料类别：火行凝华×1。</v>
      </c>
      <c r="AB8789" s="42">
        <v>12421009</v>
      </c>
      <c r="AC8789" s="42" t="s">
        <v>121</v>
      </c>
      <c r="AD8789" s="42">
        <v>0</v>
      </c>
      <c r="AE8789" s="42"/>
      <c r="AF8789" s="42">
        <v>70004</v>
      </c>
      <c r="AG8789" s="42"/>
      <c r="AH8789" s="42">
        <v>450000</v>
      </c>
      <c r="AI8789" s="42" t="s">
        <v>7668</v>
      </c>
      <c r="AJ8789" s="42" t="s">
        <v>8011</v>
      </c>
      <c r="AK8789" s="42" t="s">
        <v>348</v>
      </c>
      <c r="AL8789" t="s">
        <v>8020</v>
      </c>
    </row>
    <row r="8790" spans="2:38">
      <c r="B8790" s="16" t="n">
        <f>10000000+INDEX(编号表!$B:$B,MATCH(F8790,编号表!$A:$A,0))*100000+INDEX(编号表!$F:$F,MATCH(D8790,编号表!$E:$E,0))*1000+INDEX(编号表!$D:$D,MATCH(E8790,编号表!$C:$C,0))*10000+G8790</f>
        <v>12454085</v>
      </c>
      <c r="C8790" s="42" t="s">
        <v>9018</v>
      </c>
      <c r="D8790" s="42" t="s">
        <v>108</v>
      </c>
      <c r="E8790" s="42" t="s">
        <v>348</v>
      </c>
      <c r="F8790" s="42" t="s">
        <v>7668</v>
      </c>
      <c r="G8790" s="42">
        <v>85</v>
      </c>
      <c r="H8790" s="42"/>
      <c r="I8790" s="42">
        <v>60</v>
      </c>
      <c r="J8790" s="42" t="str">
        <f t="shared" si="146"/>
        <v>大类_仙品化神法宝</v>
      </c>
      <c r="K8790" s="42" t="s">
        <v>6624</v>
      </c>
      <c r="L8790" s="42"/>
      <c r="M8790" s="42" t="s">
        <v>7668</v>
      </c>
      <c r="N8790" s="42"/>
      <c r="O8790" s="42">
        <v>0</v>
      </c>
      <c r="P8790" s="42" t="b">
        <v>1</v>
      </c>
      <c r="Q8790" s="42"/>
      <c r="R8790" s="42" t="b">
        <v>0</v>
      </c>
      <c r="S8790" s="42">
        <v>1</v>
      </c>
      <c r="T8790" s="42" t="s">
        <v>91</v>
      </c>
      <c r="U8790" s="42">
        <v>999</v>
      </c>
      <c r="V8790" s="42" t="s">
        <v>7669</v>
      </c>
      <c r="W8790" s="42">
        <v>54085</v>
      </c>
      <c r="X8790" s="42"/>
      <c r="Y8790" s="42" t="s">
        <v>8022</v>
      </c>
      <c r="Z8790" s="42" t="s">
        <v>8009</v>
      </c>
      <c r="AA8790" t="str" s="42">
        <v>法宝打造获得。成宝核心×1；主材：千载灵木芯×1；辅材类别：细毫×1；特性材料类别：土行凝华×1。</v>
      </c>
      <c r="AB8790" s="42">
        <v>12421009</v>
      </c>
      <c r="AC8790" s="42" t="s">
        <v>121</v>
      </c>
      <c r="AD8790" s="42">
        <v>0</v>
      </c>
      <c r="AE8790" s="42"/>
      <c r="AF8790" s="42">
        <v>70004</v>
      </c>
      <c r="AG8790" s="42"/>
      <c r="AH8790" s="42">
        <v>450000</v>
      </c>
      <c r="AI8790" s="42" t="s">
        <v>7668</v>
      </c>
      <c r="AJ8790" s="42" t="s">
        <v>8011</v>
      </c>
      <c r="AK8790" s="42" t="s">
        <v>348</v>
      </c>
      <c r="AL8790" t="s">
        <v>8024</v>
      </c>
    </row>
    <row r="8791" spans="2:38">
      <c r="B8791" s="16" t="n">
        <f>10000000+INDEX(编号表!$B:$B,MATCH(F8791,编号表!$A:$A,0))*100000+INDEX(编号表!$F:$F,MATCH(D8791,编号表!$E:$E,0))*1000+INDEX(编号表!$D:$D,MATCH(E8791,编号表!$C:$C,0))*10000+G8791</f>
        <v>12454086</v>
      </c>
      <c r="C8791" s="42" t="s">
        <v>9020</v>
      </c>
      <c r="D8791" s="42" t="s">
        <v>108</v>
      </c>
      <c r="E8791" s="42" t="s">
        <v>348</v>
      </c>
      <c r="F8791" s="42" t="s">
        <v>7668</v>
      </c>
      <c r="G8791" s="42">
        <v>86</v>
      </c>
      <c r="H8791" s="42"/>
      <c r="I8791" s="42">
        <v>60</v>
      </c>
      <c r="J8791" s="42" t="str">
        <f t="shared" si="146"/>
        <v>大类_仙品化神法宝</v>
      </c>
      <c r="K8791" s="42" t="s">
        <v>6624</v>
      </c>
      <c r="L8791" s="42"/>
      <c r="M8791" s="42" t="s">
        <v>7668</v>
      </c>
      <c r="N8791" s="42"/>
      <c r="O8791" s="42">
        <v>0</v>
      </c>
      <c r="P8791" s="42" t="b">
        <v>1</v>
      </c>
      <c r="Q8791" s="42"/>
      <c r="R8791" s="42" t="b">
        <v>0</v>
      </c>
      <c r="S8791" s="42">
        <v>1</v>
      </c>
      <c r="T8791" s="42" t="s">
        <v>91</v>
      </c>
      <c r="U8791" s="42">
        <v>999</v>
      </c>
      <c r="V8791" s="42" t="s">
        <v>7669</v>
      </c>
      <c r="W8791" s="42">
        <v>54086</v>
      </c>
      <c r="X8791" s="42"/>
      <c r="Y8791" s="42" t="s">
        <v>8026</v>
      </c>
      <c r="Z8791" s="42" t="s">
        <v>8027</v>
      </c>
      <c r="AA8791" t="str" s="42">
        <v>法宝打造获得。成宝核心×1；主材：千载灵木芯×1；辅材类别：虫蜡×1；特性材料类别：灵兽残识×1。</v>
      </c>
      <c r="AB8791" s="42">
        <v>12421002</v>
      </c>
      <c r="AC8791" s="42" t="s">
        <v>121</v>
      </c>
      <c r="AD8791" s="42">
        <v>0</v>
      </c>
      <c r="AE8791" s="42"/>
      <c r="AF8791" s="42">
        <v>70004</v>
      </c>
      <c r="AG8791" s="42"/>
      <c r="AH8791" s="42">
        <v>450000</v>
      </c>
      <c r="AI8791" s="42" t="s">
        <v>7668</v>
      </c>
      <c r="AJ8791" s="42" t="s">
        <v>8029</v>
      </c>
      <c r="AK8791" s="42" t="s">
        <v>348</v>
      </c>
      <c r="AL8791" t="s">
        <v>8030</v>
      </c>
    </row>
    <row r="8792" spans="2:38">
      <c r="B8792" s="16" t="n">
        <f>10000000+INDEX(编号表!$B:$B,MATCH(F8792,编号表!$A:$A,0))*100000+INDEX(编号表!$F:$F,MATCH(D8792,编号表!$E:$E,0))*1000+INDEX(编号表!$D:$D,MATCH(E8792,编号表!$C:$C,0))*10000+G8792</f>
        <v>12454087</v>
      </c>
      <c r="C8792" s="42" t="s">
        <v>9022</v>
      </c>
      <c r="D8792" s="42" t="s">
        <v>108</v>
      </c>
      <c r="E8792" s="42" t="s">
        <v>348</v>
      </c>
      <c r="F8792" s="42" t="s">
        <v>7668</v>
      </c>
      <c r="G8792" s="42">
        <v>87</v>
      </c>
      <c r="H8792" s="42"/>
      <c r="I8792" s="42">
        <v>60</v>
      </c>
      <c r="J8792" s="42" t="str">
        <f t="shared" si="146"/>
        <v>大类_仙品化神法宝</v>
      </c>
      <c r="K8792" s="42" t="s">
        <v>6624</v>
      </c>
      <c r="L8792" s="42"/>
      <c r="M8792" s="42" t="s">
        <v>7668</v>
      </c>
      <c r="N8792" s="42"/>
      <c r="O8792" s="42">
        <v>0</v>
      </c>
      <c r="P8792" s="42" t="b">
        <v>1</v>
      </c>
      <c r="Q8792" s="42"/>
      <c r="R8792" s="42" t="b">
        <v>0</v>
      </c>
      <c r="S8792" s="42">
        <v>1</v>
      </c>
      <c r="T8792" s="42" t="s">
        <v>91</v>
      </c>
      <c r="U8792" s="42">
        <v>999</v>
      </c>
      <c r="V8792" s="42" t="s">
        <v>7669</v>
      </c>
      <c r="W8792" s="42">
        <v>54087</v>
      </c>
      <c r="X8792" s="42"/>
      <c r="Y8792" s="42" t="s">
        <v>8032</v>
      </c>
      <c r="Z8792" s="42" t="s">
        <v>8033</v>
      </c>
      <c r="AA8792" t="str" s="42">
        <v>法宝打造获得。成宝核心×1；主材：千载灵蚕丝×1；辅材类别：阵旗灵丝×1；特性材料类别：土行凝华×1。</v>
      </c>
      <c r="AB8792" s="42">
        <v>12421003</v>
      </c>
      <c r="AC8792" s="42" t="s">
        <v>121</v>
      </c>
      <c r="AD8792" s="42">
        <v>0</v>
      </c>
      <c r="AE8792" s="42"/>
      <c r="AF8792" s="42">
        <v>70004</v>
      </c>
      <c r="AG8792" s="42"/>
      <c r="AH8792" s="42">
        <v>450000</v>
      </c>
      <c r="AI8792" s="42" t="s">
        <v>7668</v>
      </c>
      <c r="AJ8792" s="42" t="s">
        <v>8035</v>
      </c>
      <c r="AK8792" s="42" t="s">
        <v>348</v>
      </c>
      <c r="AL8792" t="s">
        <v>8036</v>
      </c>
    </row>
    <row r="8793" spans="2:38">
      <c r="B8793" s="16" t="n">
        <f>10000000+INDEX(编号表!$B:$B,MATCH(F8793,编号表!$A:$A,0))*100000+INDEX(编号表!$F:$F,MATCH(D8793,编号表!$E:$E,0))*1000+INDEX(编号表!$D:$D,MATCH(E8793,编号表!$C:$C,0))*10000+G8793</f>
        <v>12454088</v>
      </c>
      <c r="C8793" s="42" t="s">
        <v>9024</v>
      </c>
      <c r="D8793" s="42" t="s">
        <v>108</v>
      </c>
      <c r="E8793" s="42" t="s">
        <v>348</v>
      </c>
      <c r="F8793" s="42" t="s">
        <v>7668</v>
      </c>
      <c r="G8793" s="42">
        <v>88</v>
      </c>
      <c r="H8793" s="42"/>
      <c r="I8793" s="42">
        <v>60</v>
      </c>
      <c r="J8793" s="42" t="str">
        <f t="shared" si="146"/>
        <v>大类_仙品化神法宝</v>
      </c>
      <c r="K8793" s="42" t="s">
        <v>6624</v>
      </c>
      <c r="L8793" s="42"/>
      <c r="M8793" s="42" t="s">
        <v>7668</v>
      </c>
      <c r="N8793" s="42"/>
      <c r="O8793" s="42">
        <v>0</v>
      </c>
      <c r="P8793" s="42" t="b">
        <v>1</v>
      </c>
      <c r="Q8793" s="42"/>
      <c r="R8793" s="42" t="b">
        <v>0</v>
      </c>
      <c r="S8793" s="42">
        <v>1</v>
      </c>
      <c r="T8793" s="42" t="s">
        <v>91</v>
      </c>
      <c r="U8793" s="42">
        <v>999</v>
      </c>
      <c r="V8793" s="42" t="s">
        <v>7669</v>
      </c>
      <c r="W8793" s="42">
        <v>54088</v>
      </c>
      <c r="X8793" s="42"/>
      <c r="Y8793" t="str" s="42">
        <v>法宝。持续恢复灵力；完善灵气传导通路，提高每次回灵量；每轮回灵开始时额外恢复一次灵力。</v>
      </c>
      <c r="Z8793" t="str" s="42">
        <v>|cff00FF00“瓶内灵流循环而出，御使时可持续补益灵力，使枯竭之气渐复。”——《周天归元玉章》|r</v>
      </c>
      <c r="AA8793" t="str" s="42">
        <v>法宝打造获得。成宝核心×1；主材：明玑灵玉×1；辅材类别：灵竹×1；特性材料类别：妖丹×1。</v>
      </c>
      <c r="AB8793" s="42">
        <v>12421011</v>
      </c>
      <c r="AC8793" s="42" t="s">
        <v>121</v>
      </c>
      <c r="AD8793" s="42">
        <v>0</v>
      </c>
      <c r="AE8793" s="42"/>
      <c r="AF8793" s="42">
        <v>70004</v>
      </c>
      <c r="AG8793" s="42"/>
      <c r="AH8793" s="42">
        <v>450000</v>
      </c>
      <c r="AI8793" s="42" t="s">
        <v>7668</v>
      </c>
      <c r="AJ8793" s="42" t="s">
        <v>8041</v>
      </c>
      <c r="AK8793" s="42" t="s">
        <v>348</v>
      </c>
      <c r="AL8793" t="s">
        <v>8042</v>
      </c>
    </row>
    <row r="8794" spans="2:38">
      <c r="B8794" s="16" t="n">
        <f>10000000+INDEX(编号表!$B:$B,MATCH(F8794,编号表!$A:$A,0))*100000+INDEX(编号表!$F:$F,MATCH(D8794,编号表!$E:$E,0))*1000+INDEX(编号表!$D:$D,MATCH(E8794,编号表!$C:$C,0))*10000+G8794</f>
        <v>12454089</v>
      </c>
      <c r="C8794" s="42" t="s">
        <v>9026</v>
      </c>
      <c r="D8794" s="42" t="s">
        <v>108</v>
      </c>
      <c r="E8794" s="42" t="s">
        <v>348</v>
      </c>
      <c r="F8794" s="42" t="s">
        <v>7668</v>
      </c>
      <c r="G8794" s="42">
        <v>89</v>
      </c>
      <c r="H8794" s="42"/>
      <c r="I8794" s="42">
        <v>60</v>
      </c>
      <c r="J8794" s="42" t="str">
        <f t="shared" si="146"/>
        <v>大类_仙品化神法宝</v>
      </c>
      <c r="K8794" s="42" t="s">
        <v>6624</v>
      </c>
      <c r="L8794" s="42"/>
      <c r="M8794" s="42" t="s">
        <v>7668</v>
      </c>
      <c r="N8794" s="42"/>
      <c r="O8794" s="42">
        <v>0</v>
      </c>
      <c r="P8794" s="42" t="b">
        <v>1</v>
      </c>
      <c r="Q8794" s="42"/>
      <c r="R8794" s="42" t="b">
        <v>0</v>
      </c>
      <c r="S8794" s="42">
        <v>1</v>
      </c>
      <c r="T8794" s="42" t="s">
        <v>91</v>
      </c>
      <c r="U8794" s="42">
        <v>999</v>
      </c>
      <c r="V8794" s="42" t="s">
        <v>7669</v>
      </c>
      <c r="W8794" s="42">
        <v>54089</v>
      </c>
      <c r="X8794" s="42"/>
      <c r="Y8794" t="str" s="42">
        <v>法宝。持续恢复灵力；完善灵气传导通路，提高每次回灵量；促进灵气流转，缩短回灵间隔。</v>
      </c>
      <c r="Z8794" t="str" s="42">
        <v>|cff00FF00“瓶内灵流循环而出，御使时可持续补益灵力，使枯竭之气渐复。”——《周天归元玉章》|r</v>
      </c>
      <c r="AA8794" t="str" s="42">
        <v>法宝打造获得。成宝核心×1；主材：明玑灵玉×1；辅材类别：灵竹×1；特性材料类别：水行凝华×1。</v>
      </c>
      <c r="AB8794" s="42">
        <v>12421011</v>
      </c>
      <c r="AC8794" s="42" t="s">
        <v>121</v>
      </c>
      <c r="AD8794" s="42">
        <v>0</v>
      </c>
      <c r="AE8794" s="42"/>
      <c r="AF8794" s="42">
        <v>70004</v>
      </c>
      <c r="AG8794" s="42"/>
      <c r="AH8794" s="42">
        <v>450000</v>
      </c>
      <c r="AI8794" s="42" t="s">
        <v>7668</v>
      </c>
      <c r="AJ8794" s="42" t="s">
        <v>8041</v>
      </c>
      <c r="AK8794" s="42" t="s">
        <v>348</v>
      </c>
      <c r="AL8794" t="s">
        <v>8046</v>
      </c>
    </row>
    <row r="8795" spans="2:38">
      <c r="B8795" s="16" t="n">
        <f>10000000+INDEX(编号表!$B:$B,MATCH(F8795,编号表!$A:$A,0))*100000+INDEX(编号表!$F:$F,MATCH(D8795,编号表!$E:$E,0))*1000+INDEX(编号表!$D:$D,MATCH(E8795,编号表!$C:$C,0))*10000+G8795</f>
        <v>12454090</v>
      </c>
      <c r="C8795" s="42" t="s">
        <v>9028</v>
      </c>
      <c r="D8795" s="42" t="s">
        <v>108</v>
      </c>
      <c r="E8795" s="42" t="s">
        <v>348</v>
      </c>
      <c r="F8795" s="42" t="s">
        <v>7668</v>
      </c>
      <c r="G8795" s="42">
        <v>90</v>
      </c>
      <c r="H8795" s="42"/>
      <c r="I8795" s="42">
        <v>60</v>
      </c>
      <c r="J8795" s="42" t="str">
        <f t="shared" si="146"/>
        <v>大类_仙品化神法宝</v>
      </c>
      <c r="K8795" s="42" t="s">
        <v>6624</v>
      </c>
      <c r="L8795" s="42"/>
      <c r="M8795" s="42" t="s">
        <v>7668</v>
      </c>
      <c r="N8795" s="42"/>
      <c r="O8795" s="42">
        <v>0</v>
      </c>
      <c r="P8795" s="42" t="b">
        <v>1</v>
      </c>
      <c r="Q8795" s="42"/>
      <c r="R8795" s="42" t="b">
        <v>0</v>
      </c>
      <c r="S8795" s="42">
        <v>1</v>
      </c>
      <c r="T8795" s="42" t="s">
        <v>91</v>
      </c>
      <c r="U8795" s="42">
        <v>999</v>
      </c>
      <c r="V8795" s="42" t="s">
        <v>7669</v>
      </c>
      <c r="W8795" s="42">
        <v>54090</v>
      </c>
      <c r="X8795" s="42"/>
      <c r="Y8795" t="str" s="42">
        <v>法宝。持续恢复灵力；使灵气流转更连续，缩短回灵间隔；每轮回灵开始时额外恢复一次灵力。</v>
      </c>
      <c r="Z8795" t="str" s="42">
        <v>|cff00FF00“瓶内灵流循环而出，御使时可持续补益灵力，使枯竭之气渐复。”——《周天归元玉章》|r</v>
      </c>
      <c r="AA8795" t="str" s="42">
        <v>法宝打造获得。成宝核心×1；主材：明玑灵玉×1；辅材类别：地脉灵液×1；特性材料类别：妖丹×1。</v>
      </c>
      <c r="AB8795" s="42">
        <v>12421011</v>
      </c>
      <c r="AC8795" s="42" t="s">
        <v>121</v>
      </c>
      <c r="AD8795" s="42">
        <v>0</v>
      </c>
      <c r="AE8795" s="42"/>
      <c r="AF8795" s="42">
        <v>70004</v>
      </c>
      <c r="AG8795" s="42"/>
      <c r="AH8795" s="42">
        <v>450000</v>
      </c>
      <c r="AI8795" s="42" t="s">
        <v>7668</v>
      </c>
      <c r="AJ8795" s="42" t="s">
        <v>8041</v>
      </c>
      <c r="AK8795" s="42" t="s">
        <v>348</v>
      </c>
      <c r="AL8795" t="s">
        <v>8050</v>
      </c>
    </row>
    <row r="8796" spans="2:38">
      <c r="B8796" s="16" t="n">
        <f>10000000+INDEX(编号表!$B:$B,MATCH(F8796,编号表!$A:$A,0))*100000+INDEX(编号表!$F:$F,MATCH(D8796,编号表!$E:$E,0))*1000+INDEX(编号表!$D:$D,MATCH(E8796,编号表!$C:$C,0))*10000+G8796</f>
        <v>12454091</v>
      </c>
      <c r="C8796" s="42" t="s">
        <v>9030</v>
      </c>
      <c r="D8796" s="42" t="s">
        <v>108</v>
      </c>
      <c r="E8796" s="42" t="s">
        <v>348</v>
      </c>
      <c r="F8796" s="42" t="s">
        <v>7668</v>
      </c>
      <c r="G8796" s="42">
        <v>91</v>
      </c>
      <c r="H8796" s="42"/>
      <c r="I8796" s="42">
        <v>60</v>
      </c>
      <c r="J8796" s="42" t="str">
        <f t="shared" si="146"/>
        <v>大类_仙品化神法宝</v>
      </c>
      <c r="K8796" s="42" t="s">
        <v>6624</v>
      </c>
      <c r="L8796" s="42"/>
      <c r="M8796" s="42" t="s">
        <v>7668</v>
      </c>
      <c r="N8796" s="42"/>
      <c r="O8796" s="42">
        <v>0</v>
      </c>
      <c r="P8796" s="42" t="b">
        <v>1</v>
      </c>
      <c r="Q8796" s="42"/>
      <c r="R8796" s="42" t="b">
        <v>0</v>
      </c>
      <c r="S8796" s="42">
        <v>1</v>
      </c>
      <c r="T8796" s="42" t="s">
        <v>91</v>
      </c>
      <c r="U8796" s="42">
        <v>999</v>
      </c>
      <c r="V8796" s="42" t="s">
        <v>7669</v>
      </c>
      <c r="W8796" s="42">
        <v>54091</v>
      </c>
      <c r="X8796" s="42"/>
      <c r="Y8796" t="str" s="42">
        <v>法宝。持续恢复灵力；使灵气流转更连续，缩短回灵间隔；促进灵气流转，缩短回灵间隔。</v>
      </c>
      <c r="Z8796" t="str" s="42">
        <v>|cff00FF00“瓶内灵流循环而出，御使时可持续补益灵力，使枯竭之气渐复。”——《周天归元玉章》|r</v>
      </c>
      <c r="AA8796" t="str" s="42">
        <v>法宝打造获得。成宝核心×1；主材：明玑灵玉×1；辅材类别：地脉灵液×1；特性材料类别：水行凝华×1。</v>
      </c>
      <c r="AB8796" s="42">
        <v>12421011</v>
      </c>
      <c r="AC8796" s="42" t="s">
        <v>121</v>
      </c>
      <c r="AD8796" s="42">
        <v>0</v>
      </c>
      <c r="AE8796" s="42"/>
      <c r="AF8796" s="42">
        <v>70004</v>
      </c>
      <c r="AG8796" s="42"/>
      <c r="AH8796" s="42">
        <v>450000</v>
      </c>
      <c r="AI8796" s="42" t="s">
        <v>7668</v>
      </c>
      <c r="AJ8796" s="42" t="s">
        <v>8041</v>
      </c>
      <c r="AK8796" s="42" t="s">
        <v>348</v>
      </c>
      <c r="AL8796" t="s">
        <v>8054</v>
      </c>
    </row>
    <row r="8797" spans="2:38">
      <c r="B8797" s="16" t="n">
        <f>10000000+INDEX(编号表!$B:$B,MATCH(F8797,编号表!$A:$A,0))*100000+INDEX(编号表!$F:$F,MATCH(D8797,编号表!$E:$E,0))*1000+INDEX(编号表!$D:$D,MATCH(E8797,编号表!$C:$C,0))*10000+G8797</f>
        <v>12454092</v>
      </c>
      <c r="C8797" s="42" t="s">
        <v>9032</v>
      </c>
      <c r="D8797" s="42" t="s">
        <v>108</v>
      </c>
      <c r="E8797" s="42" t="s">
        <v>348</v>
      </c>
      <c r="F8797" s="42" t="s">
        <v>7668</v>
      </c>
      <c r="G8797" s="42">
        <v>92</v>
      </c>
      <c r="H8797" s="42"/>
      <c r="I8797" s="42">
        <v>60</v>
      </c>
      <c r="J8797" s="42" t="str">
        <f t="shared" si="146"/>
        <v>大类_仙品化神法宝</v>
      </c>
      <c r="K8797" s="42" t="s">
        <v>6624</v>
      </c>
      <c r="L8797" s="42"/>
      <c r="M8797" s="42" t="s">
        <v>7668</v>
      </c>
      <c r="N8797" s="42"/>
      <c r="O8797" s="42">
        <v>0</v>
      </c>
      <c r="P8797" s="42" t="b">
        <v>1</v>
      </c>
      <c r="Q8797" s="42"/>
      <c r="R8797" s="42" t="b">
        <v>0</v>
      </c>
      <c r="S8797" s="42">
        <v>1</v>
      </c>
      <c r="T8797" s="42" t="s">
        <v>91</v>
      </c>
      <c r="U8797" s="42">
        <v>999</v>
      </c>
      <c r="V8797" s="42" t="s">
        <v>7669</v>
      </c>
      <c r="W8797" s="42">
        <v>54092</v>
      </c>
      <c r="X8797" s="42"/>
      <c r="Y8797" s="42" t="s">
        <v>8056</v>
      </c>
      <c r="Z8797" s="42" t="s">
        <v>8057</v>
      </c>
      <c r="AA8797" t="str" s="42">
        <v>法宝打造获得。成宝核心×1；主材：明玑灵玉×1；辅材类别：明光晶×1；特性材料类别：灵目×1。</v>
      </c>
      <c r="AB8797" s="42">
        <v>12421012</v>
      </c>
      <c r="AC8797" s="42" t="s">
        <v>121</v>
      </c>
      <c r="AD8797" s="42">
        <v>0</v>
      </c>
      <c r="AE8797" s="42"/>
      <c r="AF8797" s="42">
        <v>70004</v>
      </c>
      <c r="AG8797" s="42"/>
      <c r="AH8797" s="42">
        <v>450000</v>
      </c>
      <c r="AI8797" s="42" t="s">
        <v>7668</v>
      </c>
      <c r="AJ8797" s="42" t="s">
        <v>8059</v>
      </c>
      <c r="AK8797" s="42" t="s">
        <v>348</v>
      </c>
      <c r="AL8797" t="s">
        <v>8060</v>
      </c>
    </row>
    <row r="8798" spans="2:38">
      <c r="B8798" s="16" t="n">
        <f>10000000+INDEX(编号表!$B:$B,MATCH(F8798,编号表!$A:$A,0))*100000+INDEX(编号表!$F:$F,MATCH(D8798,编号表!$E:$E,0))*1000+INDEX(编号表!$D:$D,MATCH(E8798,编号表!$C:$C,0))*10000+G8798</f>
        <v>12454093</v>
      </c>
      <c r="C8798" s="42" t="s">
        <v>9034</v>
      </c>
      <c r="D8798" s="42" t="s">
        <v>108</v>
      </c>
      <c r="E8798" s="42" t="s">
        <v>348</v>
      </c>
      <c r="F8798" s="42" t="s">
        <v>7668</v>
      </c>
      <c r="G8798" s="42">
        <v>93</v>
      </c>
      <c r="H8798" s="42"/>
      <c r="I8798" s="42">
        <v>60</v>
      </c>
      <c r="J8798" s="42" t="str">
        <f t="shared" si="146"/>
        <v>大类_仙品化神法宝</v>
      </c>
      <c r="K8798" s="42" t="s">
        <v>6624</v>
      </c>
      <c r="L8798" s="42"/>
      <c r="M8798" s="42" t="s">
        <v>7668</v>
      </c>
      <c r="N8798" s="42"/>
      <c r="O8798" s="42">
        <v>0</v>
      </c>
      <c r="P8798" s="42" t="b">
        <v>1</v>
      </c>
      <c r="Q8798" s="42"/>
      <c r="R8798" s="42" t="b">
        <v>0</v>
      </c>
      <c r="S8798" s="42">
        <v>1</v>
      </c>
      <c r="T8798" s="42" t="s">
        <v>91</v>
      </c>
      <c r="U8798" s="42">
        <v>999</v>
      </c>
      <c r="V8798" s="42" t="s">
        <v>7669</v>
      </c>
      <c r="W8798" s="42">
        <v>54093</v>
      </c>
      <c r="X8798" s="42"/>
      <c r="Y8798" t="str" s="42">
        <v>法宝。通过合法舟锚点完成特殊路径通行；补强舟体承载结构，稳固载渡；稳固承载，配合完成特殊路径通行。</v>
      </c>
      <c r="Z8798" t="str" s="42">
        <v>|cff00FF00“舟循虚隙而行，非为寻常赶路；得其引渡，方能循合法舟锚点完成特殊路径通行。”——《星槎渡虚图经》|r</v>
      </c>
      <c r="AA8798" t="str" s="42">
        <v>法宝打造获得。成宝核心×1；主材：千载灵木芯×1；辅材类别：兽骨×1；特性材料类别：土行凝华×1。</v>
      </c>
      <c r="AB8798" s="42">
        <v>12421013</v>
      </c>
      <c r="AC8798" s="42" t="s">
        <v>121</v>
      </c>
      <c r="AD8798" s="42">
        <v>0</v>
      </c>
      <c r="AE8798" s="42"/>
      <c r="AF8798" s="42">
        <v>70004</v>
      </c>
      <c r="AG8798" s="42"/>
      <c r="AH8798" s="42">
        <v>450000</v>
      </c>
      <c r="AI8798" s="42" t="s">
        <v>7668</v>
      </c>
      <c r="AJ8798" s="42" t="s">
        <v>8065</v>
      </c>
      <c r="AK8798" s="42" t="s">
        <v>348</v>
      </c>
      <c r="AL8798" t="s">
        <v>8066</v>
      </c>
    </row>
    <row r="8799" spans="2:38">
      <c r="B8799" s="16" t="n">
        <f>10000000+INDEX(编号表!$B:$B,MATCH(F8799,编号表!$A:$A,0))*100000+INDEX(编号表!$F:$F,MATCH(D8799,编号表!$E:$E,0))*1000+INDEX(编号表!$D:$D,MATCH(E8799,编号表!$C:$C,0))*10000+G8799</f>
        <v>12454094</v>
      </c>
      <c r="C8799" s="42" t="s">
        <v>9036</v>
      </c>
      <c r="D8799" s="42" t="s">
        <v>108</v>
      </c>
      <c r="E8799" s="42" t="s">
        <v>348</v>
      </c>
      <c r="F8799" s="42" t="s">
        <v>7668</v>
      </c>
      <c r="G8799" s="42">
        <v>94</v>
      </c>
      <c r="H8799" s="42"/>
      <c r="I8799" s="42">
        <v>60</v>
      </c>
      <c r="J8799" s="42" t="str">
        <f t="shared" si="146"/>
        <v>大类_仙品化神法宝</v>
      </c>
      <c r="K8799" s="42" t="s">
        <v>6624</v>
      </c>
      <c r="L8799" s="42"/>
      <c r="M8799" s="42" t="s">
        <v>7668</v>
      </c>
      <c r="N8799" s="42"/>
      <c r="O8799" s="42">
        <v>0</v>
      </c>
      <c r="P8799" s="42" t="b">
        <v>1</v>
      </c>
      <c r="Q8799" s="42"/>
      <c r="R8799" s="42" t="b">
        <v>0</v>
      </c>
      <c r="S8799" s="42">
        <v>1</v>
      </c>
      <c r="T8799" s="42" t="s">
        <v>91</v>
      </c>
      <c r="U8799" s="42">
        <v>999</v>
      </c>
      <c r="V8799" s="42" t="s">
        <v>7669</v>
      </c>
      <c r="W8799" s="42">
        <v>54094</v>
      </c>
      <c r="X8799" s="42"/>
      <c r="Y8799" t="str" s="42">
        <v>法宝。隐身期间取消单位碰撞，可穿过怪群；延长隐身与穿怪的持续时间；留存备用灵力，缩短隐息幡技能冷却时间。</v>
      </c>
      <c r="Z8799" t="str" s="42">
        <v>|cff00FF00“幡影覆身，形息皆敛；隐时身若无碍，可穿过怪群，若先出手则藏形自解。”——《太阴藏形秘箓》|r</v>
      </c>
      <c r="AA8799" t="str" s="42">
        <v>法宝打造获得。成宝核心×1；主材：千载灵蚕丝×1；辅材类别：阵旗灵丝×1；特性材料类别：妖丹×1。</v>
      </c>
      <c r="AB8799" s="42">
        <v>12421014</v>
      </c>
      <c r="AC8799" s="42" t="s">
        <v>121</v>
      </c>
      <c r="AD8799" s="42">
        <v>0</v>
      </c>
      <c r="AE8799" s="42"/>
      <c r="AF8799" s="42">
        <v>70004</v>
      </c>
      <c r="AG8799" s="42"/>
      <c r="AH8799" s="42">
        <v>450000</v>
      </c>
      <c r="AI8799" s="42" t="s">
        <v>7668</v>
      </c>
      <c r="AJ8799" s="42" t="s">
        <v>8071</v>
      </c>
      <c r="AK8799" s="42" t="s">
        <v>348</v>
      </c>
      <c r="AL8799" t="s">
        <v>8072</v>
      </c>
    </row>
    <row r="8800" spans="2:38">
      <c r="B8800" s="16" t="n">
        <f>10000000+INDEX(编号表!$B:$B,MATCH(F8800,编号表!$A:$A,0))*100000+INDEX(编号表!$F:$F,MATCH(D8800,编号表!$E:$E,0))*1000+INDEX(编号表!$D:$D,MATCH(E8800,编号表!$C:$C,0))*10000+G8800</f>
        <v>12454095</v>
      </c>
      <c r="C8800" s="42" t="s">
        <v>9038</v>
      </c>
      <c r="D8800" s="42" t="s">
        <v>108</v>
      </c>
      <c r="E8800" s="42" t="s">
        <v>348</v>
      </c>
      <c r="F8800" s="42" t="s">
        <v>7668</v>
      </c>
      <c r="G8800" s="42">
        <v>95</v>
      </c>
      <c r="H8800" s="42"/>
      <c r="I8800" s="42">
        <v>60</v>
      </c>
      <c r="J8800" s="42" t="str">
        <f t="shared" si="146"/>
        <v>大类_仙品化神法宝</v>
      </c>
      <c r="K8800" s="42" t="s">
        <v>6698</v>
      </c>
      <c r="L8800" s="42"/>
      <c r="M8800" s="42" t="s">
        <v>7668</v>
      </c>
      <c r="N8800" s="42"/>
      <c r="O8800" s="42">
        <v>0</v>
      </c>
      <c r="P8800" s="42" t="b">
        <v>1</v>
      </c>
      <c r="Q8800" s="42"/>
      <c r="R8800" s="42" t="b">
        <v>0</v>
      </c>
      <c r="S8800" s="42">
        <v>1</v>
      </c>
      <c r="T8800" s="42" t="s">
        <v>91</v>
      </c>
      <c r="U8800" s="42">
        <v>999</v>
      </c>
      <c r="V8800" s="42" t="s">
        <v>7669</v>
      </c>
      <c r="W8800" s="42">
        <v>54095</v>
      </c>
      <c r="X8800" s="42"/>
      <c r="Y8800" s="42" t="s">
        <v>9039</v>
      </c>
      <c r="Z8800" s="42" t="s">
        <v>9040</v>
      </c>
      <c r="AA8800" t="str" s="42">
        <v>法宝打造获得。成宝核心×1；主材：赤霞灵铜×1；辅材类别：古炉铜×1；特性材料类别：土行凝华×1。</v>
      </c>
      <c r="AB8800" s="42">
        <v>12451089</v>
      </c>
      <c r="AC8800" s="42" t="s">
        <v>121</v>
      </c>
      <c r="AD8800" s="42">
        <v>0</v>
      </c>
      <c r="AE8800" s="42"/>
      <c r="AF8800" s="42">
        <v>70004</v>
      </c>
      <c r="AG8800" s="42"/>
      <c r="AH8800" s="42">
        <v>450000</v>
      </c>
      <c r="AI8800" s="42" t="s">
        <v>7668</v>
      </c>
      <c r="AJ8800" s="42" t="s">
        <v>9042</v>
      </c>
      <c r="AK8800" s="42" t="s">
        <v>348</v>
      </c>
      <c r="AL8800" t="s">
        <v>9043</v>
      </c>
    </row>
    <row r="8801" spans="2:38">
      <c r="B8801" s="16" t="n">
        <f>10000000+INDEX(编号表!$B:$B,MATCH(F8801,编号表!$A:$A,0))*100000+INDEX(编号表!$F:$F,MATCH(D8801,编号表!$E:$E,0))*1000+INDEX(编号表!$D:$D,MATCH(E8801,编号表!$C:$C,0))*10000+G8801</f>
        <v>12454096</v>
      </c>
      <c r="C8801" s="42" t="s">
        <v>9044</v>
      </c>
      <c r="D8801" s="42" t="s">
        <v>108</v>
      </c>
      <c r="E8801" s="42" t="s">
        <v>348</v>
      </c>
      <c r="F8801" s="42" t="s">
        <v>7668</v>
      </c>
      <c r="G8801" s="42">
        <v>96</v>
      </c>
      <c r="H8801" s="42"/>
      <c r="I8801" s="42">
        <v>60</v>
      </c>
      <c r="J8801" s="42" t="str">
        <f t="shared" si="146"/>
        <v>大类_仙品化神法宝</v>
      </c>
      <c r="K8801" s="42" t="s">
        <v>6698</v>
      </c>
      <c r="L8801" s="42"/>
      <c r="M8801" s="42" t="s">
        <v>7668</v>
      </c>
      <c r="N8801" s="42"/>
      <c r="O8801" s="42">
        <v>0</v>
      </c>
      <c r="P8801" s="42" t="b">
        <v>1</v>
      </c>
      <c r="Q8801" s="42"/>
      <c r="R8801" s="42" t="b">
        <v>0</v>
      </c>
      <c r="S8801" s="42">
        <v>1</v>
      </c>
      <c r="T8801" s="42" t="s">
        <v>91</v>
      </c>
      <c r="U8801" s="42">
        <v>999</v>
      </c>
      <c r="V8801" s="42" t="s">
        <v>7669</v>
      </c>
      <c r="W8801" s="42">
        <v>54096</v>
      </c>
      <c r="X8801" s="42"/>
      <c r="Y8801" s="42" t="s">
        <v>9045</v>
      </c>
      <c r="Z8801" s="42" t="s">
        <v>9046</v>
      </c>
      <c r="AA8801" t="str" s="42">
        <v>法宝打造获得。成宝核心×1；主材：烛微灵竹×1；辅材类别：细毫×1；特性材料类别：金行凝华×1。</v>
      </c>
      <c r="AB8801" s="42">
        <v>12451091</v>
      </c>
      <c r="AC8801" s="42" t="s">
        <v>121</v>
      </c>
      <c r="AD8801" s="42">
        <v>0</v>
      </c>
      <c r="AE8801" s="42"/>
      <c r="AF8801" s="42">
        <v>70004</v>
      </c>
      <c r="AG8801" s="42"/>
      <c r="AH8801" s="42">
        <v>450000</v>
      </c>
      <c r="AI8801" s="42" t="s">
        <v>7668</v>
      </c>
      <c r="AJ8801" s="42" t="s">
        <v>9048</v>
      </c>
      <c r="AK8801" s="42" t="s">
        <v>348</v>
      </c>
      <c r="AL8801" t="s">
        <v>9049</v>
      </c>
    </row>
    <row r="8802" spans="2:38">
      <c r="B8802" s="16" t="n">
        <f>10000000+INDEX(编号表!$B:$B,MATCH(F8802,编号表!$A:$A,0))*100000+INDEX(编号表!$F:$F,MATCH(D8802,编号表!$E:$E,0))*1000+INDEX(编号表!$D:$D,MATCH(E8802,编号表!$C:$C,0))*10000+G8802</f>
        <v>12454097</v>
      </c>
      <c r="C8802" s="42" t="s">
        <v>9050</v>
      </c>
      <c r="D8802" s="42" t="s">
        <v>108</v>
      </c>
      <c r="E8802" s="42" t="s">
        <v>348</v>
      </c>
      <c r="F8802" s="42" t="s">
        <v>7668</v>
      </c>
      <c r="G8802" s="42">
        <v>97</v>
      </c>
      <c r="H8802" s="42"/>
      <c r="I8802" s="42">
        <v>60</v>
      </c>
      <c r="J8802" s="42" t="str">
        <f t="shared" si="146"/>
        <v>大类_仙品化神法宝</v>
      </c>
      <c r="K8802" s="42" t="s">
        <v>6698</v>
      </c>
      <c r="L8802" s="42"/>
      <c r="M8802" s="42" t="s">
        <v>7668</v>
      </c>
      <c r="N8802" s="42"/>
      <c r="O8802" s="42">
        <v>0</v>
      </c>
      <c r="P8802" s="42" t="b">
        <v>1</v>
      </c>
      <c r="Q8802" s="42"/>
      <c r="R8802" s="42" t="b">
        <v>0</v>
      </c>
      <c r="S8802" s="42">
        <v>1</v>
      </c>
      <c r="T8802" s="42" t="s">
        <v>91</v>
      </c>
      <c r="U8802" s="42">
        <v>999</v>
      </c>
      <c r="V8802" s="42" t="s">
        <v>7669</v>
      </c>
      <c r="W8802" s="42">
        <v>54097</v>
      </c>
      <c r="X8802" s="42"/>
      <c r="Y8802" s="42" t="s">
        <v>9051</v>
      </c>
      <c r="Z8802" s="42" t="s">
        <v>9046</v>
      </c>
      <c r="AA8802" t="str" s="42">
        <v>法宝打造获得。成宝核心×1；主材：烛微灵竹×1；辅材类别：细毫×1；特性材料类别：水行凝华×1。</v>
      </c>
      <c r="AB8802" s="42">
        <v>12451091</v>
      </c>
      <c r="AC8802" s="42" t="s">
        <v>121</v>
      </c>
      <c r="AD8802" s="42">
        <v>0</v>
      </c>
      <c r="AE8802" s="42"/>
      <c r="AF8802" s="42">
        <v>70004</v>
      </c>
      <c r="AG8802" s="42"/>
      <c r="AH8802" s="42">
        <v>450000</v>
      </c>
      <c r="AI8802" s="42" t="s">
        <v>7668</v>
      </c>
      <c r="AJ8802" s="42" t="s">
        <v>9048</v>
      </c>
      <c r="AK8802" s="42" t="s">
        <v>348</v>
      </c>
      <c r="AL8802" t="s">
        <v>9053</v>
      </c>
    </row>
    <row r="8803" spans="2:38">
      <c r="B8803" s="16" t="n">
        <f>10000000+INDEX(编号表!$B:$B,MATCH(F8803,编号表!$A:$A,0))*100000+INDEX(编号表!$F:$F,MATCH(D8803,编号表!$E:$E,0))*1000+INDEX(编号表!$D:$D,MATCH(E8803,编号表!$C:$C,0))*10000+G8803</f>
        <v>12454098</v>
      </c>
      <c r="C8803" s="42" t="s">
        <v>9054</v>
      </c>
      <c r="D8803" s="42" t="s">
        <v>108</v>
      </c>
      <c r="E8803" s="42" t="s">
        <v>348</v>
      </c>
      <c r="F8803" s="42" t="s">
        <v>7668</v>
      </c>
      <c r="G8803" s="42">
        <v>98</v>
      </c>
      <c r="H8803" s="42"/>
      <c r="I8803" s="42">
        <v>60</v>
      </c>
      <c r="J8803" s="42" t="str">
        <f t="shared" si="146"/>
        <v>大类_仙品化神法宝</v>
      </c>
      <c r="K8803" s="42" t="s">
        <v>6698</v>
      </c>
      <c r="L8803" s="42"/>
      <c r="M8803" s="42" t="s">
        <v>7668</v>
      </c>
      <c r="N8803" s="42"/>
      <c r="O8803" s="42">
        <v>0</v>
      </c>
      <c r="P8803" s="42" t="b">
        <v>1</v>
      </c>
      <c r="Q8803" s="42"/>
      <c r="R8803" s="42" t="b">
        <v>0</v>
      </c>
      <c r="S8803" s="42">
        <v>1</v>
      </c>
      <c r="T8803" s="42" t="s">
        <v>91</v>
      </c>
      <c r="U8803" s="42">
        <v>999</v>
      </c>
      <c r="V8803" s="42" t="s">
        <v>7669</v>
      </c>
      <c r="W8803" s="42">
        <v>54098</v>
      </c>
      <c r="X8803" s="42"/>
      <c r="Y8803" s="42" t="s">
        <v>9055</v>
      </c>
      <c r="Z8803" s="42" t="s">
        <v>9046</v>
      </c>
      <c r="AA8803" t="str" s="42">
        <v>法宝打造获得。成宝核心×1；主材：烛微灵竹×1；辅材类别：细毫×1；特性材料类别：火行凝华×1。</v>
      </c>
      <c r="AB8803" s="42">
        <v>12451091</v>
      </c>
      <c r="AC8803" s="42" t="s">
        <v>121</v>
      </c>
      <c r="AD8803" s="42">
        <v>0</v>
      </c>
      <c r="AE8803" s="42"/>
      <c r="AF8803" s="42">
        <v>70004</v>
      </c>
      <c r="AG8803" s="42"/>
      <c r="AH8803" s="42">
        <v>450000</v>
      </c>
      <c r="AI8803" s="42" t="s">
        <v>7668</v>
      </c>
      <c r="AJ8803" s="42" t="s">
        <v>9048</v>
      </c>
      <c r="AK8803" s="42" t="s">
        <v>348</v>
      </c>
      <c r="AL8803" t="s">
        <v>9057</v>
      </c>
    </row>
    <row r="8804" spans="2:38">
      <c r="B8804" s="16" t="n">
        <f>10000000+INDEX(编号表!$B:$B,MATCH(F8804,编号表!$A:$A,0))*100000+INDEX(编号表!$F:$F,MATCH(D8804,编号表!$E:$E,0))*1000+INDEX(编号表!$D:$D,MATCH(E8804,编号表!$C:$C,0))*10000+G8804</f>
        <v>12454099</v>
      </c>
      <c r="C8804" s="42" t="s">
        <v>9058</v>
      </c>
      <c r="D8804" s="42" t="s">
        <v>108</v>
      </c>
      <c r="E8804" s="42" t="s">
        <v>348</v>
      </c>
      <c r="F8804" s="42" t="s">
        <v>7668</v>
      </c>
      <c r="G8804" s="42">
        <v>99</v>
      </c>
      <c r="H8804" s="42"/>
      <c r="I8804" s="42">
        <v>60</v>
      </c>
      <c r="J8804" s="42" t="str">
        <f t="shared" si="146"/>
        <v>大类_仙品化神法宝</v>
      </c>
      <c r="K8804" s="42" t="s">
        <v>6698</v>
      </c>
      <c r="L8804" s="42"/>
      <c r="M8804" s="42" t="s">
        <v>7668</v>
      </c>
      <c r="N8804" s="42"/>
      <c r="O8804" s="42">
        <v>0</v>
      </c>
      <c r="P8804" s="42" t="b">
        <v>1</v>
      </c>
      <c r="Q8804" s="42"/>
      <c r="R8804" s="42" t="b">
        <v>0</v>
      </c>
      <c r="S8804" s="42">
        <v>1</v>
      </c>
      <c r="T8804" s="42" t="s">
        <v>91</v>
      </c>
      <c r="U8804" s="42">
        <v>999</v>
      </c>
      <c r="V8804" s="42" t="s">
        <v>7669</v>
      </c>
      <c r="W8804" s="42">
        <v>54099</v>
      </c>
      <c r="X8804" s="42"/>
      <c r="Y8804" s="42" t="s">
        <v>9059</v>
      </c>
      <c r="Z8804" s="42" t="s">
        <v>9046</v>
      </c>
      <c r="AA8804" t="str" s="42">
        <v>法宝打造获得。成宝核心×1；主材：烛微灵竹×1；辅材类别：细毫×1；特性材料类别：土行凝华×1。</v>
      </c>
      <c r="AB8804" s="42">
        <v>12451091</v>
      </c>
      <c r="AC8804" s="42" t="s">
        <v>121</v>
      </c>
      <c r="AD8804" s="42">
        <v>0</v>
      </c>
      <c r="AE8804" s="42"/>
      <c r="AF8804" s="42">
        <v>70004</v>
      </c>
      <c r="AG8804" s="42"/>
      <c r="AH8804" s="42">
        <v>450000</v>
      </c>
      <c r="AI8804" s="42" t="s">
        <v>7668</v>
      </c>
      <c r="AJ8804" s="42" t="s">
        <v>9048</v>
      </c>
      <c r="AK8804" s="42" t="s">
        <v>348</v>
      </c>
      <c r="AL8804" t="s">
        <v>9061</v>
      </c>
    </row>
    <row r="8805" spans="2:38">
      <c r="B8805" s="16" t="n">
        <f>10000000+INDEX(编号表!$B:$B,MATCH(F8805,编号表!$A:$A,0))*100000+INDEX(编号表!$F:$F,MATCH(D8805,编号表!$E:$E,0))*1000+INDEX(编号表!$D:$D,MATCH(E8805,编号表!$C:$C,0))*10000+G8805</f>
        <v>12454100</v>
      </c>
      <c r="C8805" s="42" t="s">
        <v>9062</v>
      </c>
      <c r="D8805" s="42" t="s">
        <v>108</v>
      </c>
      <c r="E8805" s="42" t="s">
        <v>348</v>
      </c>
      <c r="F8805" s="42" t="s">
        <v>7668</v>
      </c>
      <c r="G8805" s="42">
        <v>100</v>
      </c>
      <c r="H8805" s="42"/>
      <c r="I8805" s="42">
        <v>60</v>
      </c>
      <c r="J8805" s="42" t="str">
        <f t="shared" si="146"/>
        <v>大类_仙品化神法宝</v>
      </c>
      <c r="K8805" s="42" t="s">
        <v>6698</v>
      </c>
      <c r="L8805" s="42"/>
      <c r="M8805" s="42" t="s">
        <v>7668</v>
      </c>
      <c r="N8805" s="42"/>
      <c r="O8805" s="42">
        <v>0</v>
      </c>
      <c r="P8805" s="42" t="b">
        <v>1</v>
      </c>
      <c r="Q8805" s="42"/>
      <c r="R8805" s="42" t="b">
        <v>0</v>
      </c>
      <c r="S8805" s="42">
        <v>1</v>
      </c>
      <c r="T8805" s="42" t="s">
        <v>91</v>
      </c>
      <c r="U8805" s="42">
        <v>999</v>
      </c>
      <c r="V8805" s="42" t="s">
        <v>7669</v>
      </c>
      <c r="W8805" s="42">
        <v>54100</v>
      </c>
      <c r="X8805" s="42"/>
      <c r="Y8805" s="42" t="s">
        <v>9063</v>
      </c>
      <c r="Z8805" s="42" t="s">
        <v>9064</v>
      </c>
      <c r="AA8805" t="str" s="42">
        <v>法宝打造获得。成宝核心×1；主材：回春藤×1；辅材类别：虫蜡×1；特性材料类别：灵兽残识×1。</v>
      </c>
      <c r="AB8805" s="42">
        <v>12451092</v>
      </c>
      <c r="AC8805" s="42" t="s">
        <v>121</v>
      </c>
      <c r="AD8805" s="42">
        <v>0</v>
      </c>
      <c r="AE8805" s="42"/>
      <c r="AF8805" s="42">
        <v>70004</v>
      </c>
      <c r="AG8805" s="42"/>
      <c r="AH8805" s="42">
        <v>450000</v>
      </c>
      <c r="AI8805" s="42" t="s">
        <v>7668</v>
      </c>
      <c r="AJ8805" s="42" t="s">
        <v>9066</v>
      </c>
      <c r="AK8805" s="42" t="s">
        <v>348</v>
      </c>
      <c r="AL8805" t="s">
        <v>9067</v>
      </c>
    </row>
    <row r="8806" spans="2:38">
      <c r="B8806" s="16" t="n">
        <f>10000000+INDEX(编号表!$B:$B,MATCH(F8806,编号表!$A:$A,0))*100000+INDEX(编号表!$F:$F,MATCH(D8806,编号表!$E:$E,0))*1000+INDEX(编号表!$D:$D,MATCH(E8806,编号表!$C:$C,0))*10000+G8806</f>
        <v>12454101</v>
      </c>
      <c r="C8806" s="42" t="s">
        <v>9068</v>
      </c>
      <c r="D8806" s="42" t="s">
        <v>108</v>
      </c>
      <c r="E8806" s="42" t="s">
        <v>348</v>
      </c>
      <c r="F8806" s="42" t="s">
        <v>7668</v>
      </c>
      <c r="G8806" s="42">
        <v>101</v>
      </c>
      <c r="H8806" s="42"/>
      <c r="I8806" s="42">
        <v>60</v>
      </c>
      <c r="J8806" s="42" t="str">
        <f t="shared" si="146"/>
        <v>大类_仙品化神法宝</v>
      </c>
      <c r="K8806" s="42" t="s">
        <v>6698</v>
      </c>
      <c r="L8806" s="42"/>
      <c r="M8806" s="42" t="s">
        <v>7668</v>
      </c>
      <c r="N8806" s="42"/>
      <c r="O8806" s="42">
        <v>0</v>
      </c>
      <c r="P8806" s="42" t="b">
        <v>1</v>
      </c>
      <c r="Q8806" s="42"/>
      <c r="R8806" s="42" t="b">
        <v>0</v>
      </c>
      <c r="S8806" s="42">
        <v>1</v>
      </c>
      <c r="T8806" s="42" t="s">
        <v>91</v>
      </c>
      <c r="U8806" s="42">
        <v>999</v>
      </c>
      <c r="V8806" s="42" t="s">
        <v>7669</v>
      </c>
      <c r="W8806" s="42">
        <v>54101</v>
      </c>
      <c r="X8806" s="42"/>
      <c r="Y8806" t="str" s="42">
        <v>法宝。通过合法舟锚点完成特殊路径通行；补强舟体承载结构，稳固载渡；稳固承载，配合完成特殊路径通行。</v>
      </c>
      <c r="Z8806" s="42" t="s">
        <v>9069</v>
      </c>
      <c r="AA8806" t="str" s="42">
        <v>法宝打造获得。成宝核心×1；主材：流云灵木×1；辅材类别：兽骨×1；特性材料类别：土行凝华×1。</v>
      </c>
      <c r="AB8806" s="42">
        <v>12451090</v>
      </c>
      <c r="AC8806" s="42" t="s">
        <v>121</v>
      </c>
      <c r="AD8806" s="42">
        <v>0</v>
      </c>
      <c r="AE8806" s="42"/>
      <c r="AF8806" s="42">
        <v>70004</v>
      </c>
      <c r="AG8806" s="42"/>
      <c r="AH8806" s="42">
        <v>450000</v>
      </c>
      <c r="AI8806" s="42" t="s">
        <v>7668</v>
      </c>
      <c r="AJ8806" s="42" t="s">
        <v>9071</v>
      </c>
      <c r="AK8806" s="42" t="s">
        <v>348</v>
      </c>
      <c r="AL8806" t="s">
        <v>9072</v>
      </c>
    </row>
    <row r="8807" spans="2:38">
      <c r="B8807" s="16" t="n">
        <f>10000000+INDEX(编号表!$B:$B,MATCH(F8807,编号表!$A:$A,0))*100000+INDEX(编号表!$F:$F,MATCH(D8807,编号表!$E:$E,0))*1000+INDEX(编号表!$D:$D,MATCH(E8807,编号表!$C:$C,0))*10000+G8807</f>
        <v>12455000</v>
      </c>
      <c r="C8807" s="42" t="s">
        <v>8850</v>
      </c>
      <c r="D8807" s="42" t="s">
        <v>111</v>
      </c>
      <c r="E8807" s="42" t="s">
        <v>348</v>
      </c>
      <c r="F8807" s="42" t="s">
        <v>7668</v>
      </c>
      <c r="G8807" s="42">
        <v>0</v>
      </c>
      <c r="H8807" s="42"/>
      <c r="I8807" s="42">
        <v>60</v>
      </c>
      <c r="J8807" s="42" t="str">
        <f t="shared" si="146"/>
        <v>大类_神品化神法宝</v>
      </c>
      <c r="K8807" s="42" t="s">
        <v>6624</v>
      </c>
      <c r="L8807" s="42"/>
      <c r="M8807" s="42" t="s">
        <v>7668</v>
      </c>
      <c r="N8807" s="42"/>
      <c r="O8807" s="42">
        <v>0</v>
      </c>
      <c r="P8807" s="42" t="b">
        <v>1</v>
      </c>
      <c r="Q8807" s="42"/>
      <c r="R8807" s="42" t="b">
        <v>0</v>
      </c>
      <c r="S8807" s="42">
        <v>1</v>
      </c>
      <c r="T8807" s="42" t="s">
        <v>91</v>
      </c>
      <c r="U8807" s="42">
        <v>999</v>
      </c>
      <c r="V8807" s="42" t="s">
        <v>7669</v>
      </c>
      <c r="W8807" s="42">
        <v>55000</v>
      </c>
      <c r="X8807" s="42"/>
      <c r="Y8807" s="42" t="s">
        <v>7670</v>
      </c>
      <c r="Z8807" s="42" t="s">
        <v>7671</v>
      </c>
      <c r="AA8807" t="str" s="42">
        <v>法宝打造获得。成宝核心×1；主材：晶纹玄铁×1；辅材类别：獠牙×1；特性材料类别：金行凝华×1。</v>
      </c>
      <c r="AB8807" s="42">
        <v>12421000</v>
      </c>
      <c r="AC8807" s="42" t="s">
        <v>121</v>
      </c>
      <c r="AD8807" s="42">
        <v>0</v>
      </c>
      <c r="AE8807" s="42"/>
      <c r="AF8807" s="42">
        <v>70005</v>
      </c>
      <c r="AG8807" s="42"/>
      <c r="AH8807" s="42">
        <v>2700000</v>
      </c>
      <c r="AI8807" s="42" t="s">
        <v>7668</v>
      </c>
      <c r="AJ8807" s="42" t="s">
        <v>7673</v>
      </c>
      <c r="AK8807" s="42" t="s">
        <v>348</v>
      </c>
      <c r="AL8807" t="s">
        <v>7674</v>
      </c>
    </row>
    <row r="8808" spans="2:38">
      <c r="B8808" s="16" t="n">
        <f>10000000+INDEX(编号表!$B:$B,MATCH(F8808,编号表!$A:$A,0))*100000+INDEX(编号表!$F:$F,MATCH(D8808,编号表!$E:$E,0))*1000+INDEX(编号表!$D:$D,MATCH(E8808,编号表!$C:$C,0))*10000+G8808</f>
        <v>12455001</v>
      </c>
      <c r="C8808" s="42" t="s">
        <v>8852</v>
      </c>
      <c r="D8808" s="42" t="s">
        <v>111</v>
      </c>
      <c r="E8808" s="42" t="s">
        <v>348</v>
      </c>
      <c r="F8808" s="42" t="s">
        <v>7668</v>
      </c>
      <c r="G8808" s="42">
        <v>1</v>
      </c>
      <c r="H8808" s="42"/>
      <c r="I8808" s="42">
        <v>60</v>
      </c>
      <c r="J8808" s="42" t="str">
        <f t="shared" si="146"/>
        <v>大类_神品化神法宝</v>
      </c>
      <c r="K8808" s="42" t="s">
        <v>6624</v>
      </c>
      <c r="L8808" s="42"/>
      <c r="M8808" s="42" t="s">
        <v>7668</v>
      </c>
      <c r="N8808" s="42"/>
      <c r="O8808" s="42">
        <v>0</v>
      </c>
      <c r="P8808" s="42" t="b">
        <v>1</v>
      </c>
      <c r="Q8808" s="42"/>
      <c r="R8808" s="42" t="b">
        <v>0</v>
      </c>
      <c r="S8808" s="42">
        <v>1</v>
      </c>
      <c r="T8808" s="42" t="s">
        <v>91</v>
      </c>
      <c r="U8808" s="42">
        <v>999</v>
      </c>
      <c r="V8808" s="42" t="s">
        <v>7669</v>
      </c>
      <c r="W8808" s="42">
        <v>55001</v>
      </c>
      <c r="X8808" s="42"/>
      <c r="Y8808" s="42" t="s">
        <v>7676</v>
      </c>
      <c r="Z8808" s="42" t="s">
        <v>7671</v>
      </c>
      <c r="AA8808" t="str" s="42">
        <v>法宝打造获得。成宝核心×1；主材：晶纹玄铁×1；辅材类别：獠牙×1；特性材料类别：木行凝华×1。</v>
      </c>
      <c r="AB8808" s="42">
        <v>12421000</v>
      </c>
      <c r="AC8808" s="42" t="s">
        <v>121</v>
      </c>
      <c r="AD8808" s="42">
        <v>0</v>
      </c>
      <c r="AE8808" s="42"/>
      <c r="AF8808" s="42">
        <v>70005</v>
      </c>
      <c r="AG8808" s="42"/>
      <c r="AH8808" s="42">
        <v>2700000</v>
      </c>
      <c r="AI8808" s="42" t="s">
        <v>7668</v>
      </c>
      <c r="AJ8808" s="42" t="s">
        <v>7673</v>
      </c>
      <c r="AK8808" s="42" t="s">
        <v>348</v>
      </c>
      <c r="AL8808" t="s">
        <v>7678</v>
      </c>
    </row>
    <row r="8809" spans="2:38">
      <c r="B8809" s="16" t="n">
        <f>10000000+INDEX(编号表!$B:$B,MATCH(F8809,编号表!$A:$A,0))*100000+INDEX(编号表!$F:$F,MATCH(D8809,编号表!$E:$E,0))*1000+INDEX(编号表!$D:$D,MATCH(E8809,编号表!$C:$C,0))*10000+G8809</f>
        <v>12455002</v>
      </c>
      <c r="C8809" s="42" t="s">
        <v>8854</v>
      </c>
      <c r="D8809" s="42" t="s">
        <v>111</v>
      </c>
      <c r="E8809" s="42" t="s">
        <v>348</v>
      </c>
      <c r="F8809" s="42" t="s">
        <v>7668</v>
      </c>
      <c r="G8809" s="42">
        <v>2</v>
      </c>
      <c r="H8809" s="42"/>
      <c r="I8809" s="42">
        <v>60</v>
      </c>
      <c r="J8809" s="42" t="str">
        <f t="shared" si="146"/>
        <v>大类_神品化神法宝</v>
      </c>
      <c r="K8809" s="42" t="s">
        <v>6624</v>
      </c>
      <c r="L8809" s="42"/>
      <c r="M8809" s="42" t="s">
        <v>7668</v>
      </c>
      <c r="N8809" s="42"/>
      <c r="O8809" s="42">
        <v>0</v>
      </c>
      <c r="P8809" s="42" t="b">
        <v>1</v>
      </c>
      <c r="Q8809" s="42"/>
      <c r="R8809" s="42" t="b">
        <v>0</v>
      </c>
      <c r="S8809" s="42">
        <v>1</v>
      </c>
      <c r="T8809" s="42" t="s">
        <v>91</v>
      </c>
      <c r="U8809" s="42">
        <v>999</v>
      </c>
      <c r="V8809" s="42" t="s">
        <v>7669</v>
      </c>
      <c r="W8809" s="42">
        <v>55002</v>
      </c>
      <c r="X8809" s="42"/>
      <c r="Y8809" s="42" t="s">
        <v>7680</v>
      </c>
      <c r="Z8809" s="42" t="s">
        <v>7671</v>
      </c>
      <c r="AA8809" t="str" s="42">
        <v>法宝打造获得。成宝核心×1；主材：晶纹玄铁×1；辅材类别：獠牙×1；特性材料类别：水行凝华×1。</v>
      </c>
      <c r="AB8809" s="42">
        <v>12421000</v>
      </c>
      <c r="AC8809" s="42" t="s">
        <v>121</v>
      </c>
      <c r="AD8809" s="42">
        <v>0</v>
      </c>
      <c r="AE8809" s="42"/>
      <c r="AF8809" s="42">
        <v>70005</v>
      </c>
      <c r="AG8809" s="42"/>
      <c r="AH8809" s="42">
        <v>2700000</v>
      </c>
      <c r="AI8809" s="42" t="s">
        <v>7668</v>
      </c>
      <c r="AJ8809" s="42" t="s">
        <v>7673</v>
      </c>
      <c r="AK8809" s="42" t="s">
        <v>348</v>
      </c>
      <c r="AL8809" t="s">
        <v>7682</v>
      </c>
    </row>
    <row r="8810" spans="2:38">
      <c r="B8810" s="16" t="n">
        <f>10000000+INDEX(编号表!$B:$B,MATCH(F8810,编号表!$A:$A,0))*100000+INDEX(编号表!$F:$F,MATCH(D8810,编号表!$E:$E,0))*1000+INDEX(编号表!$D:$D,MATCH(E8810,编号表!$C:$C,0))*10000+G8810</f>
        <v>12455003</v>
      </c>
      <c r="C8810" s="42" t="s">
        <v>8856</v>
      </c>
      <c r="D8810" s="42" t="s">
        <v>111</v>
      </c>
      <c r="E8810" s="42" t="s">
        <v>348</v>
      </c>
      <c r="F8810" s="42" t="s">
        <v>7668</v>
      </c>
      <c r="G8810" s="42">
        <v>3</v>
      </c>
      <c r="H8810" s="42"/>
      <c r="I8810" s="42">
        <v>60</v>
      </c>
      <c r="J8810" s="42" t="str">
        <f t="shared" si="146"/>
        <v>大类_神品化神法宝</v>
      </c>
      <c r="K8810" s="42" t="s">
        <v>6624</v>
      </c>
      <c r="L8810" s="42"/>
      <c r="M8810" s="42" t="s">
        <v>7668</v>
      </c>
      <c r="N8810" s="42"/>
      <c r="O8810" s="42">
        <v>0</v>
      </c>
      <c r="P8810" s="42" t="b">
        <v>1</v>
      </c>
      <c r="Q8810" s="42"/>
      <c r="R8810" s="42" t="b">
        <v>0</v>
      </c>
      <c r="S8810" s="42">
        <v>1</v>
      </c>
      <c r="T8810" s="42" t="s">
        <v>91</v>
      </c>
      <c r="U8810" s="42">
        <v>999</v>
      </c>
      <c r="V8810" s="42" t="s">
        <v>7669</v>
      </c>
      <c r="W8810" s="42">
        <v>55003</v>
      </c>
      <c r="X8810" s="42"/>
      <c r="Y8810" s="42" t="s">
        <v>7684</v>
      </c>
      <c r="Z8810" s="42" t="s">
        <v>7671</v>
      </c>
      <c r="AA8810" t="str" s="42">
        <v>法宝打造获得。成宝核心×1；主材：晶纹玄铁×1；辅材类别：獠牙×1；特性材料类别：火行凝华×1。</v>
      </c>
      <c r="AB8810" s="42">
        <v>12421000</v>
      </c>
      <c r="AC8810" s="42" t="s">
        <v>121</v>
      </c>
      <c r="AD8810" s="42">
        <v>0</v>
      </c>
      <c r="AE8810" s="42"/>
      <c r="AF8810" s="42">
        <v>70005</v>
      </c>
      <c r="AG8810" s="42"/>
      <c r="AH8810" s="42">
        <v>2700000</v>
      </c>
      <c r="AI8810" s="42" t="s">
        <v>7668</v>
      </c>
      <c r="AJ8810" s="42" t="s">
        <v>7673</v>
      </c>
      <c r="AK8810" s="42" t="s">
        <v>348</v>
      </c>
      <c r="AL8810" t="s">
        <v>7686</v>
      </c>
    </row>
    <row r="8811" spans="2:38">
      <c r="B8811" s="16" t="n">
        <f>10000000+INDEX(编号表!$B:$B,MATCH(F8811,编号表!$A:$A,0))*100000+INDEX(编号表!$F:$F,MATCH(D8811,编号表!$E:$E,0))*1000+INDEX(编号表!$D:$D,MATCH(E8811,编号表!$C:$C,0))*10000+G8811</f>
        <v>12455004</v>
      </c>
      <c r="C8811" s="42" t="s">
        <v>8858</v>
      </c>
      <c r="D8811" s="42" t="s">
        <v>111</v>
      </c>
      <c r="E8811" s="42" t="s">
        <v>348</v>
      </c>
      <c r="F8811" s="42" t="s">
        <v>7668</v>
      </c>
      <c r="G8811" s="42">
        <v>4</v>
      </c>
      <c r="H8811" s="42"/>
      <c r="I8811" s="42">
        <v>60</v>
      </c>
      <c r="J8811" s="42" t="str">
        <f t="shared" si="146"/>
        <v>大类_神品化神法宝</v>
      </c>
      <c r="K8811" s="42" t="s">
        <v>6624</v>
      </c>
      <c r="L8811" s="42"/>
      <c r="M8811" s="42" t="s">
        <v>7668</v>
      </c>
      <c r="N8811" s="42"/>
      <c r="O8811" s="42">
        <v>0</v>
      </c>
      <c r="P8811" s="42" t="b">
        <v>1</v>
      </c>
      <c r="Q8811" s="42"/>
      <c r="R8811" s="42" t="b">
        <v>0</v>
      </c>
      <c r="S8811" s="42">
        <v>1</v>
      </c>
      <c r="T8811" s="42" t="s">
        <v>91</v>
      </c>
      <c r="U8811" s="42">
        <v>999</v>
      </c>
      <c r="V8811" s="42" t="s">
        <v>7669</v>
      </c>
      <c r="W8811" s="42">
        <v>55004</v>
      </c>
      <c r="X8811" s="42"/>
      <c r="Y8811" s="42" t="s">
        <v>7688</v>
      </c>
      <c r="Z8811" s="42" t="s">
        <v>7671</v>
      </c>
      <c r="AA8811" t="str" s="42">
        <v>法宝打造获得。成宝核心×1；主材：晶纹玄铁×1；辅材类别：獠牙×1；特性材料类别：土行凝华×1。</v>
      </c>
      <c r="AB8811" s="42">
        <v>12421000</v>
      </c>
      <c r="AC8811" s="42" t="s">
        <v>121</v>
      </c>
      <c r="AD8811" s="42">
        <v>0</v>
      </c>
      <c r="AE8811" s="42"/>
      <c r="AF8811" s="42">
        <v>70005</v>
      </c>
      <c r="AG8811" s="42"/>
      <c r="AH8811" s="42">
        <v>2700000</v>
      </c>
      <c r="AI8811" s="42" t="s">
        <v>7668</v>
      </c>
      <c r="AJ8811" s="42" t="s">
        <v>7673</v>
      </c>
      <c r="AK8811" s="42" t="s">
        <v>348</v>
      </c>
      <c r="AL8811" t="s">
        <v>7690</v>
      </c>
    </row>
    <row r="8812" spans="2:38">
      <c r="B8812" s="16" t="n">
        <f>10000000+INDEX(编号表!$B:$B,MATCH(F8812,编号表!$A:$A,0))*100000+INDEX(编号表!$F:$F,MATCH(D8812,编号表!$E:$E,0))*1000+INDEX(编号表!$D:$D,MATCH(E8812,编号表!$C:$C,0))*10000+G8812</f>
        <v>12455005</v>
      </c>
      <c r="C8812" s="42" t="s">
        <v>8860</v>
      </c>
      <c r="D8812" s="42" t="s">
        <v>111</v>
      </c>
      <c r="E8812" s="42" t="s">
        <v>348</v>
      </c>
      <c r="F8812" s="42" t="s">
        <v>7668</v>
      </c>
      <c r="G8812" s="42">
        <v>5</v>
      </c>
      <c r="H8812" s="42"/>
      <c r="I8812" s="42">
        <v>60</v>
      </c>
      <c r="J8812" s="42" t="str">
        <f t="shared" si="146"/>
        <v>大类_神品化神法宝</v>
      </c>
      <c r="K8812" s="42" t="s">
        <v>6624</v>
      </c>
      <c r="L8812" s="42"/>
      <c r="M8812" s="42" t="s">
        <v>7668</v>
      </c>
      <c r="N8812" s="42"/>
      <c r="O8812" s="42">
        <v>0</v>
      </c>
      <c r="P8812" s="42" t="b">
        <v>1</v>
      </c>
      <c r="Q8812" s="42"/>
      <c r="R8812" s="42" t="b">
        <v>0</v>
      </c>
      <c r="S8812" s="42">
        <v>1</v>
      </c>
      <c r="T8812" s="42" t="s">
        <v>91</v>
      </c>
      <c r="U8812" s="42">
        <v>999</v>
      </c>
      <c r="V8812" s="42" t="s">
        <v>7669</v>
      </c>
      <c r="W8812" s="42">
        <v>55005</v>
      </c>
      <c r="X8812" s="42"/>
      <c r="Y8812" s="42" t="s">
        <v>7692</v>
      </c>
      <c r="Z8812" s="42" t="s">
        <v>7671</v>
      </c>
      <c r="AA8812" t="str" s="42">
        <v>法宝打造获得。成宝核心×1；主材：晶纹玄铁×1；辅材类别：獠牙×1；特性材料类别：毒血×1。</v>
      </c>
      <c r="AB8812" s="42">
        <v>12421000</v>
      </c>
      <c r="AC8812" s="42" t="s">
        <v>121</v>
      </c>
      <c r="AD8812" s="42">
        <v>0</v>
      </c>
      <c r="AE8812" s="42"/>
      <c r="AF8812" s="42">
        <v>70005</v>
      </c>
      <c r="AG8812" s="42"/>
      <c r="AH8812" s="42">
        <v>2700000</v>
      </c>
      <c r="AI8812" s="42" t="s">
        <v>7668</v>
      </c>
      <c r="AJ8812" s="42" t="s">
        <v>7673</v>
      </c>
      <c r="AK8812" s="42" t="s">
        <v>348</v>
      </c>
      <c r="AL8812" t="s">
        <v>7694</v>
      </c>
    </row>
    <row r="8813" spans="2:38">
      <c r="B8813" s="16" t="n">
        <f>10000000+INDEX(编号表!$B:$B,MATCH(F8813,编号表!$A:$A,0))*100000+INDEX(编号表!$F:$F,MATCH(D8813,编号表!$E:$E,0))*1000+INDEX(编号表!$D:$D,MATCH(E8813,编号表!$C:$C,0))*10000+G8813</f>
        <v>12455006</v>
      </c>
      <c r="C8813" s="42" t="s">
        <v>8862</v>
      </c>
      <c r="D8813" s="42" t="s">
        <v>111</v>
      </c>
      <c r="E8813" s="42" t="s">
        <v>348</v>
      </c>
      <c r="F8813" s="42" t="s">
        <v>7668</v>
      </c>
      <c r="G8813" s="42">
        <v>6</v>
      </c>
      <c r="H8813" s="42"/>
      <c r="I8813" s="42">
        <v>60</v>
      </c>
      <c r="J8813" s="42" t="str">
        <f t="shared" si="146"/>
        <v>大类_神品化神法宝</v>
      </c>
      <c r="K8813" s="42" t="s">
        <v>6624</v>
      </c>
      <c r="L8813" s="42"/>
      <c r="M8813" s="42" t="s">
        <v>7668</v>
      </c>
      <c r="N8813" s="42"/>
      <c r="O8813" s="42">
        <v>0</v>
      </c>
      <c r="P8813" s="42" t="b">
        <v>1</v>
      </c>
      <c r="Q8813" s="42"/>
      <c r="R8813" s="42" t="b">
        <v>0</v>
      </c>
      <c r="S8813" s="42">
        <v>1</v>
      </c>
      <c r="T8813" s="42" t="s">
        <v>91</v>
      </c>
      <c r="U8813" s="42">
        <v>999</v>
      </c>
      <c r="V8813" s="42" t="s">
        <v>7669</v>
      </c>
      <c r="W8813" s="42">
        <v>55006</v>
      </c>
      <c r="X8813" s="42"/>
      <c r="Y8813" s="42" t="s">
        <v>7692</v>
      </c>
      <c r="Z8813" s="42" t="s">
        <v>7671</v>
      </c>
      <c r="AA8813" t="str" s="42">
        <v>法宝打造获得。成宝核心×1；主材：晶纹玄铁×1；辅材类别：獠牙×1；特性材料类别：毒囊×1。</v>
      </c>
      <c r="AB8813" s="42">
        <v>12421000</v>
      </c>
      <c r="AC8813" s="42" t="s">
        <v>121</v>
      </c>
      <c r="AD8813" s="42">
        <v>0</v>
      </c>
      <c r="AE8813" s="42"/>
      <c r="AF8813" s="42">
        <v>70005</v>
      </c>
      <c r="AG8813" s="42"/>
      <c r="AH8813" s="42">
        <v>2700000</v>
      </c>
      <c r="AI8813" s="42" t="s">
        <v>7668</v>
      </c>
      <c r="AJ8813" s="42" t="s">
        <v>7673</v>
      </c>
      <c r="AK8813" s="42" t="s">
        <v>348</v>
      </c>
      <c r="AL8813" t="s">
        <v>7697</v>
      </c>
    </row>
    <row r="8814" spans="2:38">
      <c r="B8814" s="16" t="n">
        <f>10000000+INDEX(编号表!$B:$B,MATCH(F8814,编号表!$A:$A,0))*100000+INDEX(编号表!$F:$F,MATCH(D8814,编号表!$E:$E,0))*1000+INDEX(编号表!$D:$D,MATCH(E8814,编号表!$C:$C,0))*10000+G8814</f>
        <v>12455007</v>
      </c>
      <c r="C8814" s="42" t="s">
        <v>8864</v>
      </c>
      <c r="D8814" s="42" t="s">
        <v>111</v>
      </c>
      <c r="E8814" s="42" t="s">
        <v>348</v>
      </c>
      <c r="F8814" s="42" t="s">
        <v>7668</v>
      </c>
      <c r="G8814" s="42">
        <v>7</v>
      </c>
      <c r="H8814" s="42"/>
      <c r="I8814" s="42">
        <v>60</v>
      </c>
      <c r="J8814" s="42" t="str">
        <f t="shared" si="146"/>
        <v>大类_神品化神法宝</v>
      </c>
      <c r="K8814" s="42" t="s">
        <v>6624</v>
      </c>
      <c r="L8814" s="42"/>
      <c r="M8814" s="42" t="s">
        <v>7668</v>
      </c>
      <c r="N8814" s="42"/>
      <c r="O8814" s="42">
        <v>0</v>
      </c>
      <c r="P8814" s="42" t="b">
        <v>1</v>
      </c>
      <c r="Q8814" s="42"/>
      <c r="R8814" s="42" t="b">
        <v>0</v>
      </c>
      <c r="S8814" s="42">
        <v>1</v>
      </c>
      <c r="T8814" s="42" t="s">
        <v>91</v>
      </c>
      <c r="U8814" s="42">
        <v>999</v>
      </c>
      <c r="V8814" s="42" t="s">
        <v>7669</v>
      </c>
      <c r="W8814" s="42">
        <v>55007</v>
      </c>
      <c r="X8814" s="42"/>
      <c r="Y8814" s="42" t="s">
        <v>7699</v>
      </c>
      <c r="Z8814" s="42" t="s">
        <v>7671</v>
      </c>
      <c r="AA8814" t="str" s="42">
        <v>法宝打造获得。成宝核心×1；主材：晶纹玄铁×1；辅材类别：獠牙×1；特性材料类别：利爪×1。</v>
      </c>
      <c r="AB8814" s="42">
        <v>12421000</v>
      </c>
      <c r="AC8814" s="42" t="s">
        <v>121</v>
      </c>
      <c r="AD8814" s="42">
        <v>0</v>
      </c>
      <c r="AE8814" s="42"/>
      <c r="AF8814" s="42">
        <v>70005</v>
      </c>
      <c r="AG8814" s="42"/>
      <c r="AH8814" s="42">
        <v>2700000</v>
      </c>
      <c r="AI8814" s="42" t="s">
        <v>7668</v>
      </c>
      <c r="AJ8814" s="42" t="s">
        <v>7673</v>
      </c>
      <c r="AK8814" s="42" t="s">
        <v>348</v>
      </c>
      <c r="AL8814" t="s">
        <v>7701</v>
      </c>
    </row>
    <row r="8815" spans="2:38">
      <c r="B8815" s="16" t="n">
        <f>10000000+INDEX(编号表!$B:$B,MATCH(F8815,编号表!$A:$A,0))*100000+INDEX(编号表!$F:$F,MATCH(D8815,编号表!$E:$E,0))*1000+INDEX(编号表!$D:$D,MATCH(E8815,编号表!$C:$C,0))*10000+G8815</f>
        <v>12455008</v>
      </c>
      <c r="C8815" s="42" t="s">
        <v>8866</v>
      </c>
      <c r="D8815" s="42" t="s">
        <v>111</v>
      </c>
      <c r="E8815" s="42" t="s">
        <v>348</v>
      </c>
      <c r="F8815" s="42" t="s">
        <v>7668</v>
      </c>
      <c r="G8815" s="42">
        <v>8</v>
      </c>
      <c r="H8815" s="42"/>
      <c r="I8815" s="42">
        <v>60</v>
      </c>
      <c r="J8815" s="42" t="str">
        <f t="shared" si="146"/>
        <v>大类_神品化神法宝</v>
      </c>
      <c r="K8815" s="42" t="s">
        <v>6624</v>
      </c>
      <c r="L8815" s="42"/>
      <c r="M8815" s="42" t="s">
        <v>7668</v>
      </c>
      <c r="N8815" s="42"/>
      <c r="O8815" s="42">
        <v>0</v>
      </c>
      <c r="P8815" s="42" t="b">
        <v>1</v>
      </c>
      <c r="Q8815" s="42"/>
      <c r="R8815" s="42" t="b">
        <v>0</v>
      </c>
      <c r="S8815" s="42">
        <v>1</v>
      </c>
      <c r="T8815" s="42" t="s">
        <v>91</v>
      </c>
      <c r="U8815" s="42">
        <v>999</v>
      </c>
      <c r="V8815" s="42" t="s">
        <v>7669</v>
      </c>
      <c r="W8815" s="42">
        <v>55008</v>
      </c>
      <c r="X8815" s="42"/>
      <c r="Y8815" s="42" t="s">
        <v>7703</v>
      </c>
      <c r="Z8815" s="42" t="s">
        <v>7671</v>
      </c>
      <c r="AA8815" t="str" s="42">
        <v>法宝打造获得。成宝核心×1；主材：晶纹玄铁×1；辅材类别：翎羽×1；特性材料类别：金行凝华×1。</v>
      </c>
      <c r="AB8815" s="42">
        <v>12421000</v>
      </c>
      <c r="AC8815" s="42" t="s">
        <v>121</v>
      </c>
      <c r="AD8815" s="42">
        <v>0</v>
      </c>
      <c r="AE8815" s="42"/>
      <c r="AF8815" s="42">
        <v>70005</v>
      </c>
      <c r="AG8815" s="42"/>
      <c r="AH8815" s="42">
        <v>2700000</v>
      </c>
      <c r="AI8815" s="42" t="s">
        <v>7668</v>
      </c>
      <c r="AJ8815" s="42" t="s">
        <v>7673</v>
      </c>
      <c r="AK8815" s="42" t="s">
        <v>348</v>
      </c>
      <c r="AL8815" t="s">
        <v>7705</v>
      </c>
    </row>
    <row r="8816" spans="2:38">
      <c r="B8816" s="16" t="n">
        <f>10000000+INDEX(编号表!$B:$B,MATCH(F8816,编号表!$A:$A,0))*100000+INDEX(编号表!$F:$F,MATCH(D8816,编号表!$E:$E,0))*1000+INDEX(编号表!$D:$D,MATCH(E8816,编号表!$C:$C,0))*10000+G8816</f>
        <v>12455009</v>
      </c>
      <c r="C8816" s="42" t="s">
        <v>8868</v>
      </c>
      <c r="D8816" s="42" t="s">
        <v>111</v>
      </c>
      <c r="E8816" s="42" t="s">
        <v>348</v>
      </c>
      <c r="F8816" s="42" t="s">
        <v>7668</v>
      </c>
      <c r="G8816" s="42">
        <v>9</v>
      </c>
      <c r="H8816" s="42"/>
      <c r="I8816" s="42">
        <v>60</v>
      </c>
      <c r="J8816" s="42" t="str">
        <f t="shared" si="146"/>
        <v>大类_神品化神法宝</v>
      </c>
      <c r="K8816" s="42" t="s">
        <v>6624</v>
      </c>
      <c r="L8816" s="42"/>
      <c r="M8816" s="42" t="s">
        <v>7668</v>
      </c>
      <c r="N8816" s="42"/>
      <c r="O8816" s="42">
        <v>0</v>
      </c>
      <c r="P8816" s="42" t="b">
        <v>1</v>
      </c>
      <c r="Q8816" s="42"/>
      <c r="R8816" s="42" t="b">
        <v>0</v>
      </c>
      <c r="S8816" s="42">
        <v>1</v>
      </c>
      <c r="T8816" s="42" t="s">
        <v>91</v>
      </c>
      <c r="U8816" s="42">
        <v>999</v>
      </c>
      <c r="V8816" s="42" t="s">
        <v>7669</v>
      </c>
      <c r="W8816" s="42">
        <v>55009</v>
      </c>
      <c r="X8816" s="42"/>
      <c r="Y8816" s="42" t="s">
        <v>7707</v>
      </c>
      <c r="Z8816" s="42" t="s">
        <v>7671</v>
      </c>
      <c r="AA8816" t="str" s="42">
        <v>法宝打造获得。成宝核心×1；主材：晶纹玄铁×1；辅材类别：翎羽×1；特性材料类别：木行凝华×1。</v>
      </c>
      <c r="AB8816" s="42">
        <v>12421000</v>
      </c>
      <c r="AC8816" s="42" t="s">
        <v>121</v>
      </c>
      <c r="AD8816" s="42">
        <v>0</v>
      </c>
      <c r="AE8816" s="42"/>
      <c r="AF8816" s="42">
        <v>70005</v>
      </c>
      <c r="AG8816" s="42"/>
      <c r="AH8816" s="42">
        <v>2700000</v>
      </c>
      <c r="AI8816" s="42" t="s">
        <v>7668</v>
      </c>
      <c r="AJ8816" s="42" t="s">
        <v>7673</v>
      </c>
      <c r="AK8816" s="42" t="s">
        <v>348</v>
      </c>
      <c r="AL8816" t="s">
        <v>7709</v>
      </c>
    </row>
    <row r="8817" spans="2:38">
      <c r="B8817" s="16" t="n">
        <f>10000000+INDEX(编号表!$B:$B,MATCH(F8817,编号表!$A:$A,0))*100000+INDEX(编号表!$F:$F,MATCH(D8817,编号表!$E:$E,0))*1000+INDEX(编号表!$D:$D,MATCH(E8817,编号表!$C:$C,0))*10000+G8817</f>
        <v>12455010</v>
      </c>
      <c r="C8817" s="42" t="s">
        <v>8870</v>
      </c>
      <c r="D8817" s="42" t="s">
        <v>111</v>
      </c>
      <c r="E8817" s="42" t="s">
        <v>348</v>
      </c>
      <c r="F8817" s="42" t="s">
        <v>7668</v>
      </c>
      <c r="G8817" s="42">
        <v>10</v>
      </c>
      <c r="H8817" s="42"/>
      <c r="I8817" s="42">
        <v>60</v>
      </c>
      <c r="J8817" s="42" t="str">
        <f t="shared" si="146"/>
        <v>大类_神品化神法宝</v>
      </c>
      <c r="K8817" s="42" t="s">
        <v>6624</v>
      </c>
      <c r="L8817" s="42"/>
      <c r="M8817" s="42" t="s">
        <v>7668</v>
      </c>
      <c r="N8817" s="42"/>
      <c r="O8817" s="42">
        <v>0</v>
      </c>
      <c r="P8817" s="42" t="b">
        <v>1</v>
      </c>
      <c r="Q8817" s="42"/>
      <c r="R8817" s="42" t="b">
        <v>0</v>
      </c>
      <c r="S8817" s="42">
        <v>1</v>
      </c>
      <c r="T8817" s="42" t="s">
        <v>91</v>
      </c>
      <c r="U8817" s="42">
        <v>999</v>
      </c>
      <c r="V8817" s="42" t="s">
        <v>7669</v>
      </c>
      <c r="W8817" s="42">
        <v>55010</v>
      </c>
      <c r="X8817" s="42"/>
      <c r="Y8817" s="42" t="s">
        <v>7711</v>
      </c>
      <c r="Z8817" s="42" t="s">
        <v>7671</v>
      </c>
      <c r="AA8817" t="str" s="42">
        <v>法宝打造获得。成宝核心×1；主材：晶纹玄铁×1；辅材类别：翎羽×1；特性材料类别：水行凝华×1。</v>
      </c>
      <c r="AB8817" s="42">
        <v>12421000</v>
      </c>
      <c r="AC8817" s="42" t="s">
        <v>121</v>
      </c>
      <c r="AD8817" s="42">
        <v>0</v>
      </c>
      <c r="AE8817" s="42"/>
      <c r="AF8817" s="42">
        <v>70005</v>
      </c>
      <c r="AG8817" s="42"/>
      <c r="AH8817" s="42">
        <v>2700000</v>
      </c>
      <c r="AI8817" s="42" t="s">
        <v>7668</v>
      </c>
      <c r="AJ8817" s="42" t="s">
        <v>7673</v>
      </c>
      <c r="AK8817" s="42" t="s">
        <v>348</v>
      </c>
      <c r="AL8817" t="s">
        <v>7713</v>
      </c>
    </row>
    <row r="8818" spans="2:38">
      <c r="B8818" s="16" t="n">
        <f>10000000+INDEX(编号表!$B:$B,MATCH(F8818,编号表!$A:$A,0))*100000+INDEX(编号表!$F:$F,MATCH(D8818,编号表!$E:$E,0))*1000+INDEX(编号表!$D:$D,MATCH(E8818,编号表!$C:$C,0))*10000+G8818</f>
        <v>12455011</v>
      </c>
      <c r="C8818" s="42" t="s">
        <v>8872</v>
      </c>
      <c r="D8818" s="42" t="s">
        <v>111</v>
      </c>
      <c r="E8818" s="42" t="s">
        <v>348</v>
      </c>
      <c r="F8818" s="42" t="s">
        <v>7668</v>
      </c>
      <c r="G8818" s="42">
        <v>11</v>
      </c>
      <c r="H8818" s="42"/>
      <c r="I8818" s="42">
        <v>60</v>
      </c>
      <c r="J8818" s="42" t="str">
        <f t="shared" si="146"/>
        <v>大类_神品化神法宝</v>
      </c>
      <c r="K8818" s="42" t="s">
        <v>6624</v>
      </c>
      <c r="L8818" s="42"/>
      <c r="M8818" s="42" t="s">
        <v>7668</v>
      </c>
      <c r="N8818" s="42"/>
      <c r="O8818" s="42">
        <v>0</v>
      </c>
      <c r="P8818" s="42" t="b">
        <v>1</v>
      </c>
      <c r="Q8818" s="42"/>
      <c r="R8818" s="42" t="b">
        <v>0</v>
      </c>
      <c r="S8818" s="42">
        <v>1</v>
      </c>
      <c r="T8818" s="42" t="s">
        <v>91</v>
      </c>
      <c r="U8818" s="42">
        <v>999</v>
      </c>
      <c r="V8818" s="42" t="s">
        <v>7669</v>
      </c>
      <c r="W8818" s="42">
        <v>55011</v>
      </c>
      <c r="X8818" s="42"/>
      <c r="Y8818" s="42" t="s">
        <v>7715</v>
      </c>
      <c r="Z8818" s="42" t="s">
        <v>7671</v>
      </c>
      <c r="AA8818" t="str" s="42">
        <v>法宝打造获得。成宝核心×1；主材：晶纹玄铁×1；辅材类别：翎羽×1；特性材料类别：火行凝华×1。</v>
      </c>
      <c r="AB8818" s="42">
        <v>12421000</v>
      </c>
      <c r="AC8818" s="42" t="s">
        <v>121</v>
      </c>
      <c r="AD8818" s="42">
        <v>0</v>
      </c>
      <c r="AE8818" s="42"/>
      <c r="AF8818" s="42">
        <v>70005</v>
      </c>
      <c r="AG8818" s="42"/>
      <c r="AH8818" s="42">
        <v>2700000</v>
      </c>
      <c r="AI8818" s="42" t="s">
        <v>7668</v>
      </c>
      <c r="AJ8818" s="42" t="s">
        <v>7673</v>
      </c>
      <c r="AK8818" s="42" t="s">
        <v>348</v>
      </c>
      <c r="AL8818" t="s">
        <v>7717</v>
      </c>
    </row>
    <row r="8819" spans="2:38">
      <c r="B8819" s="16" t="n">
        <f>10000000+INDEX(编号表!$B:$B,MATCH(F8819,编号表!$A:$A,0))*100000+INDEX(编号表!$F:$F,MATCH(D8819,编号表!$E:$E,0))*1000+INDEX(编号表!$D:$D,MATCH(E8819,编号表!$C:$C,0))*10000+G8819</f>
        <v>12455012</v>
      </c>
      <c r="C8819" s="42" t="s">
        <v>8874</v>
      </c>
      <c r="D8819" s="42" t="s">
        <v>111</v>
      </c>
      <c r="E8819" s="42" t="s">
        <v>348</v>
      </c>
      <c r="F8819" s="42" t="s">
        <v>7668</v>
      </c>
      <c r="G8819" s="42">
        <v>12</v>
      </c>
      <c r="H8819" s="42"/>
      <c r="I8819" s="42">
        <v>60</v>
      </c>
      <c r="J8819" s="42" t="str">
        <f t="shared" si="146"/>
        <v>大类_神品化神法宝</v>
      </c>
      <c r="K8819" s="42" t="s">
        <v>6624</v>
      </c>
      <c r="L8819" s="42"/>
      <c r="M8819" s="42" t="s">
        <v>7668</v>
      </c>
      <c r="N8819" s="42"/>
      <c r="O8819" s="42">
        <v>0</v>
      </c>
      <c r="P8819" s="42" t="b">
        <v>1</v>
      </c>
      <c r="Q8819" s="42"/>
      <c r="R8819" s="42" t="b">
        <v>0</v>
      </c>
      <c r="S8819" s="42">
        <v>1</v>
      </c>
      <c r="T8819" s="42" t="s">
        <v>91</v>
      </c>
      <c r="U8819" s="42">
        <v>999</v>
      </c>
      <c r="V8819" s="42" t="s">
        <v>7669</v>
      </c>
      <c r="W8819" s="42">
        <v>55012</v>
      </c>
      <c r="X8819" s="42"/>
      <c r="Y8819" s="42" t="s">
        <v>7719</v>
      </c>
      <c r="Z8819" s="42" t="s">
        <v>7671</v>
      </c>
      <c r="AA8819" t="str" s="42">
        <v>法宝打造获得。成宝核心×1；主材：晶纹玄铁×1；辅材类别：翎羽×1；特性材料类别：土行凝华×1。</v>
      </c>
      <c r="AB8819" s="42">
        <v>12421000</v>
      </c>
      <c r="AC8819" s="42" t="s">
        <v>121</v>
      </c>
      <c r="AD8819" s="42">
        <v>0</v>
      </c>
      <c r="AE8819" s="42"/>
      <c r="AF8819" s="42">
        <v>70005</v>
      </c>
      <c r="AG8819" s="42"/>
      <c r="AH8819" s="42">
        <v>2700000</v>
      </c>
      <c r="AI8819" s="42" t="s">
        <v>7668</v>
      </c>
      <c r="AJ8819" s="42" t="s">
        <v>7673</v>
      </c>
      <c r="AK8819" s="42" t="s">
        <v>348</v>
      </c>
      <c r="AL8819" t="s">
        <v>7721</v>
      </c>
    </row>
    <row r="8820" spans="2:38">
      <c r="B8820" s="16" t="n">
        <f>10000000+INDEX(编号表!$B:$B,MATCH(F8820,编号表!$A:$A,0))*100000+INDEX(编号表!$F:$F,MATCH(D8820,编号表!$E:$E,0))*1000+INDEX(编号表!$D:$D,MATCH(E8820,编号表!$C:$C,0))*10000+G8820</f>
        <v>12455013</v>
      </c>
      <c r="C8820" s="42" t="s">
        <v>8876</v>
      </c>
      <c r="D8820" s="42" t="s">
        <v>111</v>
      </c>
      <c r="E8820" s="42" t="s">
        <v>348</v>
      </c>
      <c r="F8820" s="42" t="s">
        <v>7668</v>
      </c>
      <c r="G8820" s="42">
        <v>13</v>
      </c>
      <c r="H8820" s="42"/>
      <c r="I8820" s="42">
        <v>60</v>
      </c>
      <c r="J8820" s="42" t="str">
        <f t="shared" si="146"/>
        <v>大类_神品化神法宝</v>
      </c>
      <c r="K8820" s="42" t="s">
        <v>6624</v>
      </c>
      <c r="L8820" s="42"/>
      <c r="M8820" s="42" t="s">
        <v>7668</v>
      </c>
      <c r="N8820" s="42"/>
      <c r="O8820" s="42">
        <v>0</v>
      </c>
      <c r="P8820" s="42" t="b">
        <v>1</v>
      </c>
      <c r="Q8820" s="42"/>
      <c r="R8820" s="42" t="b">
        <v>0</v>
      </c>
      <c r="S8820" s="42">
        <v>1</v>
      </c>
      <c r="T8820" s="42" t="s">
        <v>91</v>
      </c>
      <c r="U8820" s="42">
        <v>999</v>
      </c>
      <c r="V8820" s="42" t="s">
        <v>7669</v>
      </c>
      <c r="W8820" s="42">
        <v>55013</v>
      </c>
      <c r="X8820" s="42"/>
      <c r="Y8820" s="42" t="s">
        <v>7723</v>
      </c>
      <c r="Z8820" s="42" t="s">
        <v>7671</v>
      </c>
      <c r="AA8820" t="str" s="42">
        <v>法宝打造获得。成宝核心×1；主材：晶纹玄铁×1；辅材类别：翎羽×1；特性材料类别：毒血×1。</v>
      </c>
      <c r="AB8820" s="42">
        <v>12421000</v>
      </c>
      <c r="AC8820" s="42" t="s">
        <v>121</v>
      </c>
      <c r="AD8820" s="42">
        <v>0</v>
      </c>
      <c r="AE8820" s="42"/>
      <c r="AF8820" s="42">
        <v>70005</v>
      </c>
      <c r="AG8820" s="42"/>
      <c r="AH8820" s="42">
        <v>2700000</v>
      </c>
      <c r="AI8820" s="42" t="s">
        <v>7668</v>
      </c>
      <c r="AJ8820" s="42" t="s">
        <v>7673</v>
      </c>
      <c r="AK8820" s="42" t="s">
        <v>348</v>
      </c>
      <c r="AL8820" t="s">
        <v>7725</v>
      </c>
    </row>
    <row r="8821" spans="2:38">
      <c r="B8821" s="16" t="n">
        <f>10000000+INDEX(编号表!$B:$B,MATCH(F8821,编号表!$A:$A,0))*100000+INDEX(编号表!$F:$F,MATCH(D8821,编号表!$E:$E,0))*1000+INDEX(编号表!$D:$D,MATCH(E8821,编号表!$C:$C,0))*10000+G8821</f>
        <v>12455014</v>
      </c>
      <c r="C8821" s="42" t="s">
        <v>8878</v>
      </c>
      <c r="D8821" s="42" t="s">
        <v>111</v>
      </c>
      <c r="E8821" s="42" t="s">
        <v>348</v>
      </c>
      <c r="F8821" s="42" t="s">
        <v>7668</v>
      </c>
      <c r="G8821" s="42">
        <v>14</v>
      </c>
      <c r="H8821" s="42"/>
      <c r="I8821" s="42">
        <v>60</v>
      </c>
      <c r="J8821" s="42" t="str">
        <f t="shared" si="146"/>
        <v>大类_神品化神法宝</v>
      </c>
      <c r="K8821" s="42" t="s">
        <v>6624</v>
      </c>
      <c r="L8821" s="42"/>
      <c r="M8821" s="42" t="s">
        <v>7668</v>
      </c>
      <c r="N8821" s="42"/>
      <c r="O8821" s="42">
        <v>0</v>
      </c>
      <c r="P8821" s="42" t="b">
        <v>1</v>
      </c>
      <c r="Q8821" s="42"/>
      <c r="R8821" s="42" t="b">
        <v>0</v>
      </c>
      <c r="S8821" s="42">
        <v>1</v>
      </c>
      <c r="T8821" s="42" t="s">
        <v>91</v>
      </c>
      <c r="U8821" s="42">
        <v>999</v>
      </c>
      <c r="V8821" s="42" t="s">
        <v>7669</v>
      </c>
      <c r="W8821" s="42">
        <v>55014</v>
      </c>
      <c r="X8821" s="42"/>
      <c r="Y8821" s="42" t="s">
        <v>7723</v>
      </c>
      <c r="Z8821" s="42" t="s">
        <v>7671</v>
      </c>
      <c r="AA8821" t="str" s="42">
        <v>法宝打造获得。成宝核心×1；主材：晶纹玄铁×1；辅材类别：翎羽×1；特性材料类别：毒囊×1。</v>
      </c>
      <c r="AB8821" s="42">
        <v>12421000</v>
      </c>
      <c r="AC8821" s="42" t="s">
        <v>121</v>
      </c>
      <c r="AD8821" s="42">
        <v>0</v>
      </c>
      <c r="AE8821" s="42"/>
      <c r="AF8821" s="42">
        <v>70005</v>
      </c>
      <c r="AG8821" s="42"/>
      <c r="AH8821" s="42">
        <v>2700000</v>
      </c>
      <c r="AI8821" s="42" t="s">
        <v>7668</v>
      </c>
      <c r="AJ8821" s="42" t="s">
        <v>7673</v>
      </c>
      <c r="AK8821" s="42" t="s">
        <v>348</v>
      </c>
      <c r="AL8821" t="s">
        <v>7728</v>
      </c>
    </row>
    <row r="8822" spans="2:38">
      <c r="B8822" s="16" t="n">
        <f>10000000+INDEX(编号表!$B:$B,MATCH(F8822,编号表!$A:$A,0))*100000+INDEX(编号表!$F:$F,MATCH(D8822,编号表!$E:$E,0))*1000+INDEX(编号表!$D:$D,MATCH(E8822,编号表!$C:$C,0))*10000+G8822</f>
        <v>12455015</v>
      </c>
      <c r="C8822" s="42" t="s">
        <v>8880</v>
      </c>
      <c r="D8822" s="42" t="s">
        <v>111</v>
      </c>
      <c r="E8822" s="42" t="s">
        <v>348</v>
      </c>
      <c r="F8822" s="42" t="s">
        <v>7668</v>
      </c>
      <c r="G8822" s="42">
        <v>15</v>
      </c>
      <c r="H8822" s="42"/>
      <c r="I8822" s="42">
        <v>60</v>
      </c>
      <c r="J8822" s="42" t="str">
        <f t="shared" si="146"/>
        <v>大类_神品化神法宝</v>
      </c>
      <c r="K8822" s="42" t="s">
        <v>6624</v>
      </c>
      <c r="L8822" s="42"/>
      <c r="M8822" s="42" t="s">
        <v>7668</v>
      </c>
      <c r="N8822" s="42"/>
      <c r="O8822" s="42">
        <v>0</v>
      </c>
      <c r="P8822" s="42" t="b">
        <v>1</v>
      </c>
      <c r="Q8822" s="42"/>
      <c r="R8822" s="42" t="b">
        <v>0</v>
      </c>
      <c r="S8822" s="42">
        <v>1</v>
      </c>
      <c r="T8822" s="42" t="s">
        <v>91</v>
      </c>
      <c r="U8822" s="42">
        <v>999</v>
      </c>
      <c r="V8822" s="42" t="s">
        <v>7669</v>
      </c>
      <c r="W8822" s="42">
        <v>55015</v>
      </c>
      <c r="X8822" s="42"/>
      <c r="Y8822" s="42" t="s">
        <v>7730</v>
      </c>
      <c r="Z8822" s="42" t="s">
        <v>7671</v>
      </c>
      <c r="AA8822" t="str" s="42">
        <v>法宝打造获得。成宝核心×1；主材：晶纹玄铁×1；辅材类别：翎羽×1；特性材料类别：利爪×1。</v>
      </c>
      <c r="AB8822" s="42">
        <v>12421000</v>
      </c>
      <c r="AC8822" s="42" t="s">
        <v>121</v>
      </c>
      <c r="AD8822" s="42">
        <v>0</v>
      </c>
      <c r="AE8822" s="42"/>
      <c r="AF8822" s="42">
        <v>70005</v>
      </c>
      <c r="AG8822" s="42"/>
      <c r="AH8822" s="42">
        <v>2700000</v>
      </c>
      <c r="AI8822" s="42" t="s">
        <v>7668</v>
      </c>
      <c r="AJ8822" s="42" t="s">
        <v>7673</v>
      </c>
      <c r="AK8822" s="42" t="s">
        <v>348</v>
      </c>
      <c r="AL8822" t="s">
        <v>7732</v>
      </c>
    </row>
    <row r="8823" spans="2:38">
      <c r="B8823" s="16" t="n">
        <f>10000000+INDEX(编号表!$B:$B,MATCH(F8823,编号表!$A:$A,0))*100000+INDEX(编号表!$F:$F,MATCH(D8823,编号表!$E:$E,0))*1000+INDEX(编号表!$D:$D,MATCH(E8823,编号表!$C:$C,0))*10000+G8823</f>
        <v>12455016</v>
      </c>
      <c r="C8823" s="42" t="s">
        <v>8882</v>
      </c>
      <c r="D8823" s="42" t="s">
        <v>111</v>
      </c>
      <c r="E8823" s="42" t="s">
        <v>348</v>
      </c>
      <c r="F8823" s="42" t="s">
        <v>7668</v>
      </c>
      <c r="G8823" s="42">
        <v>16</v>
      </c>
      <c r="H8823" s="42"/>
      <c r="I8823" s="42">
        <v>60</v>
      </c>
      <c r="J8823" s="42" t="str">
        <f t="shared" si="146"/>
        <v>大类_神品化神法宝</v>
      </c>
      <c r="K8823" s="42" t="s">
        <v>6624</v>
      </c>
      <c r="L8823" s="42"/>
      <c r="M8823" s="42" t="s">
        <v>7668</v>
      </c>
      <c r="N8823" s="42"/>
      <c r="O8823" s="42">
        <v>0</v>
      </c>
      <c r="P8823" s="42" t="b">
        <v>1</v>
      </c>
      <c r="Q8823" s="42"/>
      <c r="R8823" s="42" t="b">
        <v>0</v>
      </c>
      <c r="S8823" s="42">
        <v>1</v>
      </c>
      <c r="T8823" s="42" t="s">
        <v>91</v>
      </c>
      <c r="U8823" s="42">
        <v>999</v>
      </c>
      <c r="V8823" s="42" t="s">
        <v>7669</v>
      </c>
      <c r="W8823" s="42">
        <v>55016</v>
      </c>
      <c r="X8823" s="42"/>
      <c r="Y8823" s="42" t="s">
        <v>7734</v>
      </c>
      <c r="Z8823" s="42" t="s">
        <v>7735</v>
      </c>
      <c r="AA8823" t="str" s="42">
        <v>法宝打造获得。成宝核心×1；主材：晶纹玄铁×1；辅材类别：兽骨×1；特性材料类别：金行凝华×1。</v>
      </c>
      <c r="AB8823" s="42">
        <v>12421004</v>
      </c>
      <c r="AC8823" s="42" t="s">
        <v>121</v>
      </c>
      <c r="AD8823" s="42">
        <v>0</v>
      </c>
      <c r="AE8823" s="42"/>
      <c r="AF8823" s="42">
        <v>70005</v>
      </c>
      <c r="AG8823" s="42"/>
      <c r="AH8823" s="42">
        <v>2700000</v>
      </c>
      <c r="AI8823" s="42" t="s">
        <v>7668</v>
      </c>
      <c r="AJ8823" s="42" t="s">
        <v>7737</v>
      </c>
      <c r="AK8823" s="42" t="s">
        <v>348</v>
      </c>
      <c r="AL8823" t="s">
        <v>7738</v>
      </c>
    </row>
    <row r="8824" spans="2:38">
      <c r="B8824" s="16" t="n">
        <f>10000000+INDEX(编号表!$B:$B,MATCH(F8824,编号表!$A:$A,0))*100000+INDEX(编号表!$F:$F,MATCH(D8824,编号表!$E:$E,0))*1000+INDEX(编号表!$D:$D,MATCH(E8824,编号表!$C:$C,0))*10000+G8824</f>
        <v>12455017</v>
      </c>
      <c r="C8824" s="42" t="s">
        <v>8884</v>
      </c>
      <c r="D8824" s="42" t="s">
        <v>111</v>
      </c>
      <c r="E8824" s="42" t="s">
        <v>348</v>
      </c>
      <c r="F8824" s="42" t="s">
        <v>7668</v>
      </c>
      <c r="G8824" s="42">
        <v>17</v>
      </c>
      <c r="H8824" s="42"/>
      <c r="I8824" s="42">
        <v>60</v>
      </c>
      <c r="J8824" s="42" t="str">
        <f t="shared" si="146"/>
        <v>大类_神品化神法宝</v>
      </c>
      <c r="K8824" s="42" t="s">
        <v>6624</v>
      </c>
      <c r="L8824" s="42"/>
      <c r="M8824" s="42" t="s">
        <v>7668</v>
      </c>
      <c r="N8824" s="42"/>
      <c r="O8824" s="42">
        <v>0</v>
      </c>
      <c r="P8824" s="42" t="b">
        <v>1</v>
      </c>
      <c r="Q8824" s="42"/>
      <c r="R8824" s="42" t="b">
        <v>0</v>
      </c>
      <c r="S8824" s="42">
        <v>1</v>
      </c>
      <c r="T8824" s="42" t="s">
        <v>91</v>
      </c>
      <c r="U8824" s="42">
        <v>999</v>
      </c>
      <c r="V8824" s="42" t="s">
        <v>7669</v>
      </c>
      <c r="W8824" s="42">
        <v>55017</v>
      </c>
      <c r="X8824" s="42"/>
      <c r="Y8824" s="42" t="s">
        <v>7740</v>
      </c>
      <c r="Z8824" s="42" t="s">
        <v>7735</v>
      </c>
      <c r="AA8824" t="str" s="42">
        <v>法宝打造获得。成宝核心×1；主材：晶纹玄铁×1；辅材类别：兽骨×1；特性材料类别：木行凝华×1。</v>
      </c>
      <c r="AB8824" s="42">
        <v>12421004</v>
      </c>
      <c r="AC8824" s="42" t="s">
        <v>121</v>
      </c>
      <c r="AD8824" s="42">
        <v>0</v>
      </c>
      <c r="AE8824" s="42"/>
      <c r="AF8824" s="42">
        <v>70005</v>
      </c>
      <c r="AG8824" s="42"/>
      <c r="AH8824" s="42">
        <v>2700000</v>
      </c>
      <c r="AI8824" s="42" t="s">
        <v>7668</v>
      </c>
      <c r="AJ8824" s="42" t="s">
        <v>7737</v>
      </c>
      <c r="AK8824" s="42" t="s">
        <v>348</v>
      </c>
      <c r="AL8824" t="s">
        <v>7742</v>
      </c>
    </row>
    <row r="8825" spans="2:38">
      <c r="B8825" s="16" t="n">
        <f>10000000+INDEX(编号表!$B:$B,MATCH(F8825,编号表!$A:$A,0))*100000+INDEX(编号表!$F:$F,MATCH(D8825,编号表!$E:$E,0))*1000+INDEX(编号表!$D:$D,MATCH(E8825,编号表!$C:$C,0))*10000+G8825</f>
        <v>12455018</v>
      </c>
      <c r="C8825" s="42" t="s">
        <v>8886</v>
      </c>
      <c r="D8825" s="42" t="s">
        <v>111</v>
      </c>
      <c r="E8825" s="42" t="s">
        <v>348</v>
      </c>
      <c r="F8825" s="42" t="s">
        <v>7668</v>
      </c>
      <c r="G8825" s="42">
        <v>18</v>
      </c>
      <c r="H8825" s="42"/>
      <c r="I8825" s="42">
        <v>60</v>
      </c>
      <c r="J8825" s="42" t="str">
        <f t="shared" si="146"/>
        <v>大类_神品化神法宝</v>
      </c>
      <c r="K8825" s="42" t="s">
        <v>6624</v>
      </c>
      <c r="L8825" s="42"/>
      <c r="M8825" s="42" t="s">
        <v>7668</v>
      </c>
      <c r="N8825" s="42"/>
      <c r="O8825" s="42">
        <v>0</v>
      </c>
      <c r="P8825" s="42" t="b">
        <v>1</v>
      </c>
      <c r="Q8825" s="42"/>
      <c r="R8825" s="42" t="b">
        <v>0</v>
      </c>
      <c r="S8825" s="42">
        <v>1</v>
      </c>
      <c r="T8825" s="42" t="s">
        <v>91</v>
      </c>
      <c r="U8825" s="42">
        <v>999</v>
      </c>
      <c r="V8825" s="42" t="s">
        <v>7669</v>
      </c>
      <c r="W8825" s="42">
        <v>55018</v>
      </c>
      <c r="X8825" s="42"/>
      <c r="Y8825" s="42" t="s">
        <v>7744</v>
      </c>
      <c r="Z8825" s="42" t="s">
        <v>7735</v>
      </c>
      <c r="AA8825" t="str" s="42">
        <v>法宝打造获得。成宝核心×1；主材：晶纹玄铁×1；辅材类别：兽骨×1；特性材料类别：水行凝华×1。</v>
      </c>
      <c r="AB8825" s="42">
        <v>12421004</v>
      </c>
      <c r="AC8825" s="42" t="s">
        <v>121</v>
      </c>
      <c r="AD8825" s="42">
        <v>0</v>
      </c>
      <c r="AE8825" s="42"/>
      <c r="AF8825" s="42">
        <v>70005</v>
      </c>
      <c r="AG8825" s="42"/>
      <c r="AH8825" s="42">
        <v>2700000</v>
      </c>
      <c r="AI8825" s="42" t="s">
        <v>7668</v>
      </c>
      <c r="AJ8825" s="42" t="s">
        <v>7737</v>
      </c>
      <c r="AK8825" s="42" t="s">
        <v>348</v>
      </c>
      <c r="AL8825" t="s">
        <v>7746</v>
      </c>
    </row>
    <row r="8826" spans="2:38">
      <c r="B8826" s="16" t="n">
        <f>10000000+INDEX(编号表!$B:$B,MATCH(F8826,编号表!$A:$A,0))*100000+INDEX(编号表!$F:$F,MATCH(D8826,编号表!$E:$E,0))*1000+INDEX(编号表!$D:$D,MATCH(E8826,编号表!$C:$C,0))*10000+G8826</f>
        <v>12455019</v>
      </c>
      <c r="C8826" s="42" t="s">
        <v>8888</v>
      </c>
      <c r="D8826" s="42" t="s">
        <v>111</v>
      </c>
      <c r="E8826" s="42" t="s">
        <v>348</v>
      </c>
      <c r="F8826" s="42" t="s">
        <v>7668</v>
      </c>
      <c r="G8826" s="42">
        <v>19</v>
      </c>
      <c r="H8826" s="42"/>
      <c r="I8826" s="42">
        <v>60</v>
      </c>
      <c r="J8826" s="42" t="str">
        <f t="shared" si="146"/>
        <v>大类_神品化神法宝</v>
      </c>
      <c r="K8826" s="42" t="s">
        <v>6624</v>
      </c>
      <c r="L8826" s="42"/>
      <c r="M8826" s="42" t="s">
        <v>7668</v>
      </c>
      <c r="N8826" s="42"/>
      <c r="O8826" s="42">
        <v>0</v>
      </c>
      <c r="P8826" s="42" t="b">
        <v>1</v>
      </c>
      <c r="Q8826" s="42"/>
      <c r="R8826" s="42" t="b">
        <v>0</v>
      </c>
      <c r="S8826" s="42">
        <v>1</v>
      </c>
      <c r="T8826" s="42" t="s">
        <v>91</v>
      </c>
      <c r="U8826" s="42">
        <v>999</v>
      </c>
      <c r="V8826" s="42" t="s">
        <v>7669</v>
      </c>
      <c r="W8826" s="42">
        <v>55019</v>
      </c>
      <c r="X8826" s="42"/>
      <c r="Y8826" s="42" t="s">
        <v>7748</v>
      </c>
      <c r="Z8826" s="42" t="s">
        <v>7735</v>
      </c>
      <c r="AA8826" t="str" s="42">
        <v>法宝打造获得。成宝核心×1；主材：晶纹玄铁×1；辅材类别：兽骨×1；特性材料类别：火行凝华×1。</v>
      </c>
      <c r="AB8826" s="42">
        <v>12421004</v>
      </c>
      <c r="AC8826" s="42" t="s">
        <v>121</v>
      </c>
      <c r="AD8826" s="42">
        <v>0</v>
      </c>
      <c r="AE8826" s="42"/>
      <c r="AF8826" s="42">
        <v>70005</v>
      </c>
      <c r="AG8826" s="42"/>
      <c r="AH8826" s="42">
        <v>2700000</v>
      </c>
      <c r="AI8826" s="42" t="s">
        <v>7668</v>
      </c>
      <c r="AJ8826" s="42" t="s">
        <v>7737</v>
      </c>
      <c r="AK8826" s="42" t="s">
        <v>348</v>
      </c>
      <c r="AL8826" t="s">
        <v>7750</v>
      </c>
    </row>
    <row r="8827" spans="2:38">
      <c r="B8827" s="16" t="n">
        <f>10000000+INDEX(编号表!$B:$B,MATCH(F8827,编号表!$A:$A,0))*100000+INDEX(编号表!$F:$F,MATCH(D8827,编号表!$E:$E,0))*1000+INDEX(编号表!$D:$D,MATCH(E8827,编号表!$C:$C,0))*10000+G8827</f>
        <v>12455020</v>
      </c>
      <c r="C8827" s="42" t="s">
        <v>8890</v>
      </c>
      <c r="D8827" s="42" t="s">
        <v>111</v>
      </c>
      <c r="E8827" s="42" t="s">
        <v>348</v>
      </c>
      <c r="F8827" s="42" t="s">
        <v>7668</v>
      </c>
      <c r="G8827" s="42">
        <v>20</v>
      </c>
      <c r="H8827" s="42"/>
      <c r="I8827" s="42">
        <v>60</v>
      </c>
      <c r="J8827" s="42" t="str">
        <f t="shared" si="146"/>
        <v>大类_神品化神法宝</v>
      </c>
      <c r="K8827" s="42" t="s">
        <v>6624</v>
      </c>
      <c r="L8827" s="42"/>
      <c r="M8827" s="42" t="s">
        <v>7668</v>
      </c>
      <c r="N8827" s="42"/>
      <c r="O8827" s="42">
        <v>0</v>
      </c>
      <c r="P8827" s="42" t="b">
        <v>1</v>
      </c>
      <c r="Q8827" s="42"/>
      <c r="R8827" s="42" t="b">
        <v>0</v>
      </c>
      <c r="S8827" s="42">
        <v>1</v>
      </c>
      <c r="T8827" s="42" t="s">
        <v>91</v>
      </c>
      <c r="U8827" s="42">
        <v>999</v>
      </c>
      <c r="V8827" s="42" t="s">
        <v>7669</v>
      </c>
      <c r="W8827" s="42">
        <v>55020</v>
      </c>
      <c r="X8827" s="42"/>
      <c r="Y8827" s="42" t="s">
        <v>7752</v>
      </c>
      <c r="Z8827" s="42" t="s">
        <v>7735</v>
      </c>
      <c r="AA8827" t="str" s="42">
        <v>法宝打造获得。成宝核心×1；主材：晶纹玄铁×1；辅材类别：兽骨×1；特性材料类别：土行凝华×1。</v>
      </c>
      <c r="AB8827" s="42">
        <v>12421004</v>
      </c>
      <c r="AC8827" s="42" t="s">
        <v>121</v>
      </c>
      <c r="AD8827" s="42">
        <v>0</v>
      </c>
      <c r="AE8827" s="42"/>
      <c r="AF8827" s="42">
        <v>70005</v>
      </c>
      <c r="AG8827" s="42"/>
      <c r="AH8827" s="42">
        <v>2700000</v>
      </c>
      <c r="AI8827" s="42" t="s">
        <v>7668</v>
      </c>
      <c r="AJ8827" s="42" t="s">
        <v>7737</v>
      </c>
      <c r="AK8827" s="42" t="s">
        <v>348</v>
      </c>
      <c r="AL8827" t="s">
        <v>7754</v>
      </c>
    </row>
    <row r="8828" spans="2:38">
      <c r="B8828" s="16" t="n">
        <f>10000000+INDEX(编号表!$B:$B,MATCH(F8828,编号表!$A:$A,0))*100000+INDEX(编号表!$F:$F,MATCH(D8828,编号表!$E:$E,0))*1000+INDEX(编号表!$D:$D,MATCH(E8828,编号表!$C:$C,0))*10000+G8828</f>
        <v>12455021</v>
      </c>
      <c r="C8828" s="42" t="s">
        <v>8892</v>
      </c>
      <c r="D8828" s="42" t="s">
        <v>111</v>
      </c>
      <c r="E8828" s="42" t="s">
        <v>348</v>
      </c>
      <c r="F8828" s="42" t="s">
        <v>7668</v>
      </c>
      <c r="G8828" s="42">
        <v>21</v>
      </c>
      <c r="H8828" s="42"/>
      <c r="I8828" s="42">
        <v>60</v>
      </c>
      <c r="J8828" s="42" t="str">
        <f t="shared" si="146"/>
        <v>大类_神品化神法宝</v>
      </c>
      <c r="K8828" s="42" t="s">
        <v>6624</v>
      </c>
      <c r="L8828" s="42"/>
      <c r="M8828" s="42" t="s">
        <v>7668</v>
      </c>
      <c r="N8828" s="42"/>
      <c r="O8828" s="42">
        <v>0</v>
      </c>
      <c r="P8828" s="42" t="b">
        <v>1</v>
      </c>
      <c r="Q8828" s="42"/>
      <c r="R8828" s="42" t="b">
        <v>0</v>
      </c>
      <c r="S8828" s="42">
        <v>1</v>
      </c>
      <c r="T8828" s="42" t="s">
        <v>91</v>
      </c>
      <c r="U8828" s="42">
        <v>999</v>
      </c>
      <c r="V8828" s="42" t="s">
        <v>7669</v>
      </c>
      <c r="W8828" s="42">
        <v>55021</v>
      </c>
      <c r="X8828" s="42"/>
      <c r="Y8828" s="42" t="s">
        <v>7756</v>
      </c>
      <c r="Z8828" s="42" t="s">
        <v>7735</v>
      </c>
      <c r="AA8828" t="str" s="42">
        <v>法宝打造获得。成宝核心×1；主材：晶纹玄铁×1；辅材类别：兽骨×1；特性材料类别：毒血×1。</v>
      </c>
      <c r="AB8828" s="42">
        <v>12421004</v>
      </c>
      <c r="AC8828" s="42" t="s">
        <v>121</v>
      </c>
      <c r="AD8828" s="42">
        <v>0</v>
      </c>
      <c r="AE8828" s="42"/>
      <c r="AF8828" s="42">
        <v>70005</v>
      </c>
      <c r="AG8828" s="42"/>
      <c r="AH8828" s="42">
        <v>2700000</v>
      </c>
      <c r="AI8828" s="42" t="s">
        <v>7668</v>
      </c>
      <c r="AJ8828" s="42" t="s">
        <v>7737</v>
      </c>
      <c r="AK8828" s="42" t="s">
        <v>348</v>
      </c>
      <c r="AL8828" t="s">
        <v>7758</v>
      </c>
    </row>
    <row r="8829" spans="2:38">
      <c r="B8829" s="16" t="n">
        <f>10000000+INDEX(编号表!$B:$B,MATCH(F8829,编号表!$A:$A,0))*100000+INDEX(编号表!$F:$F,MATCH(D8829,编号表!$E:$E,0))*1000+INDEX(编号表!$D:$D,MATCH(E8829,编号表!$C:$C,0))*10000+G8829</f>
        <v>12455022</v>
      </c>
      <c r="C8829" s="42" t="s">
        <v>8894</v>
      </c>
      <c r="D8829" s="42" t="s">
        <v>111</v>
      </c>
      <c r="E8829" s="42" t="s">
        <v>348</v>
      </c>
      <c r="F8829" s="42" t="s">
        <v>7668</v>
      </c>
      <c r="G8829" s="42">
        <v>22</v>
      </c>
      <c r="H8829" s="42"/>
      <c r="I8829" s="42">
        <v>60</v>
      </c>
      <c r="J8829" s="42" t="str">
        <f t="shared" si="146"/>
        <v>大类_神品化神法宝</v>
      </c>
      <c r="K8829" s="42" t="s">
        <v>6624</v>
      </c>
      <c r="L8829" s="42"/>
      <c r="M8829" s="42" t="s">
        <v>7668</v>
      </c>
      <c r="N8829" s="42"/>
      <c r="O8829" s="42">
        <v>0</v>
      </c>
      <c r="P8829" s="42" t="b">
        <v>1</v>
      </c>
      <c r="Q8829" s="42"/>
      <c r="R8829" s="42" t="b">
        <v>0</v>
      </c>
      <c r="S8829" s="42">
        <v>1</v>
      </c>
      <c r="T8829" s="42" t="s">
        <v>91</v>
      </c>
      <c r="U8829" s="42">
        <v>999</v>
      </c>
      <c r="V8829" s="42" t="s">
        <v>7669</v>
      </c>
      <c r="W8829" s="42">
        <v>55022</v>
      </c>
      <c r="X8829" s="42"/>
      <c r="Y8829" s="42" t="s">
        <v>7756</v>
      </c>
      <c r="Z8829" s="42" t="s">
        <v>7735</v>
      </c>
      <c r="AA8829" t="str" s="42">
        <v>法宝打造获得。成宝核心×1；主材：晶纹玄铁×1；辅材类别：兽骨×1；特性材料类别：毒囊×1。</v>
      </c>
      <c r="AB8829" s="42">
        <v>12421004</v>
      </c>
      <c r="AC8829" s="42" t="s">
        <v>121</v>
      </c>
      <c r="AD8829" s="42">
        <v>0</v>
      </c>
      <c r="AE8829" s="42"/>
      <c r="AF8829" s="42">
        <v>70005</v>
      </c>
      <c r="AG8829" s="42"/>
      <c r="AH8829" s="42">
        <v>2700000</v>
      </c>
      <c r="AI8829" s="42" t="s">
        <v>7668</v>
      </c>
      <c r="AJ8829" s="42" t="s">
        <v>7737</v>
      </c>
      <c r="AK8829" s="42" t="s">
        <v>348</v>
      </c>
      <c r="AL8829" t="s">
        <v>7761</v>
      </c>
    </row>
    <row r="8830" spans="2:38">
      <c r="B8830" s="16" t="n">
        <f>10000000+INDEX(编号表!$B:$B,MATCH(F8830,编号表!$A:$A,0))*100000+INDEX(编号表!$F:$F,MATCH(D8830,编号表!$E:$E,0))*1000+INDEX(编号表!$D:$D,MATCH(E8830,编号表!$C:$C,0))*10000+G8830</f>
        <v>12455023</v>
      </c>
      <c r="C8830" s="42" t="s">
        <v>8896</v>
      </c>
      <c r="D8830" s="42" t="s">
        <v>111</v>
      </c>
      <c r="E8830" s="42" t="s">
        <v>348</v>
      </c>
      <c r="F8830" s="42" t="s">
        <v>7668</v>
      </c>
      <c r="G8830" s="42">
        <v>23</v>
      </c>
      <c r="H8830" s="42"/>
      <c r="I8830" s="42">
        <v>60</v>
      </c>
      <c r="J8830" s="42" t="str">
        <f t="shared" si="146"/>
        <v>大类_神品化神法宝</v>
      </c>
      <c r="K8830" s="42" t="s">
        <v>6624</v>
      </c>
      <c r="L8830" s="42"/>
      <c r="M8830" s="42" t="s">
        <v>7668</v>
      </c>
      <c r="N8830" s="42"/>
      <c r="O8830" s="42">
        <v>0</v>
      </c>
      <c r="P8830" s="42" t="b">
        <v>1</v>
      </c>
      <c r="Q8830" s="42"/>
      <c r="R8830" s="42" t="b">
        <v>0</v>
      </c>
      <c r="S8830" s="42">
        <v>1</v>
      </c>
      <c r="T8830" s="42" t="s">
        <v>91</v>
      </c>
      <c r="U8830" s="42">
        <v>999</v>
      </c>
      <c r="V8830" s="42" t="s">
        <v>7669</v>
      </c>
      <c r="W8830" s="42">
        <v>55023</v>
      </c>
      <c r="X8830" s="42"/>
      <c r="Y8830" s="42" t="s">
        <v>7763</v>
      </c>
      <c r="Z8830" s="42" t="s">
        <v>7735</v>
      </c>
      <c r="AA8830" t="str" s="42">
        <v>法宝打造获得。成宝核心×1；主材：晶纹玄铁×1；辅材类别：兽骨×1；特性材料类别：古阵石×1。</v>
      </c>
      <c r="AB8830" s="42">
        <v>12421004</v>
      </c>
      <c r="AC8830" s="42" t="s">
        <v>121</v>
      </c>
      <c r="AD8830" s="42">
        <v>0</v>
      </c>
      <c r="AE8830" s="42"/>
      <c r="AF8830" s="42">
        <v>70005</v>
      </c>
      <c r="AG8830" s="42"/>
      <c r="AH8830" s="42">
        <v>2700000</v>
      </c>
      <c r="AI8830" s="42" t="s">
        <v>7668</v>
      </c>
      <c r="AJ8830" s="42" t="s">
        <v>7737</v>
      </c>
      <c r="AK8830" s="42" t="s">
        <v>348</v>
      </c>
      <c r="AL8830" t="s">
        <v>7765</v>
      </c>
    </row>
    <row r="8831" spans="2:38">
      <c r="B8831" s="16" t="n">
        <f>10000000+INDEX(编号表!$B:$B,MATCH(F8831,编号表!$A:$A,0))*100000+INDEX(编号表!$F:$F,MATCH(D8831,编号表!$E:$E,0))*1000+INDEX(编号表!$D:$D,MATCH(E8831,编号表!$C:$C,0))*10000+G8831</f>
        <v>12455024</v>
      </c>
      <c r="C8831" s="42" t="s">
        <v>8898</v>
      </c>
      <c r="D8831" s="42" t="s">
        <v>111</v>
      </c>
      <c r="E8831" s="42" t="s">
        <v>348</v>
      </c>
      <c r="F8831" s="42" t="s">
        <v>7668</v>
      </c>
      <c r="G8831" s="42">
        <v>24</v>
      </c>
      <c r="H8831" s="42"/>
      <c r="I8831" s="42">
        <v>60</v>
      </c>
      <c r="J8831" s="42" t="str">
        <f t="shared" si="146"/>
        <v>大类_神品化神法宝</v>
      </c>
      <c r="K8831" s="42" t="s">
        <v>6624</v>
      </c>
      <c r="L8831" s="42"/>
      <c r="M8831" s="42" t="s">
        <v>7668</v>
      </c>
      <c r="N8831" s="42"/>
      <c r="O8831" s="42">
        <v>0</v>
      </c>
      <c r="P8831" s="42" t="b">
        <v>1</v>
      </c>
      <c r="Q8831" s="42"/>
      <c r="R8831" s="42" t="b">
        <v>0</v>
      </c>
      <c r="S8831" s="42">
        <v>1</v>
      </c>
      <c r="T8831" s="42" t="s">
        <v>91</v>
      </c>
      <c r="U8831" s="42">
        <v>999</v>
      </c>
      <c r="V8831" s="42" t="s">
        <v>7669</v>
      </c>
      <c r="W8831" s="42">
        <v>55024</v>
      </c>
      <c r="X8831" s="42"/>
      <c r="Y8831" t="str" s="42">
        <v>法宝。落印造成范围重击；补强结构、传递冲击，提高落印伤害；缩短宝印技能冷却时间。</v>
      </c>
      <c r="Z8831" s="42" t="s">
        <v>7735</v>
      </c>
      <c r="AA8831" t="str" s="42">
        <v>法宝打造获得。成宝核心×1；主材：晶纹玄铁×1；辅材类别：兽骨×1；特性材料类别：妖丹×1。</v>
      </c>
      <c r="AB8831" s="42">
        <v>12421004</v>
      </c>
      <c r="AC8831" s="42" t="s">
        <v>121</v>
      </c>
      <c r="AD8831" s="42">
        <v>0</v>
      </c>
      <c r="AE8831" s="42"/>
      <c r="AF8831" s="42">
        <v>70005</v>
      </c>
      <c r="AG8831" s="42"/>
      <c r="AH8831" s="42">
        <v>2700000</v>
      </c>
      <c r="AI8831" s="42" t="s">
        <v>7668</v>
      </c>
      <c r="AJ8831" s="42" t="s">
        <v>7737</v>
      </c>
      <c r="AK8831" s="42" t="s">
        <v>348</v>
      </c>
      <c r="AL8831" t="s">
        <v>7769</v>
      </c>
    </row>
    <row r="8832" spans="2:38">
      <c r="B8832" s="16" t="n">
        <f>10000000+INDEX(编号表!$B:$B,MATCH(F8832,编号表!$A:$A,0))*100000+INDEX(编号表!$F:$F,MATCH(D8832,编号表!$E:$E,0))*1000+INDEX(编号表!$D:$D,MATCH(E8832,编号表!$C:$C,0))*10000+G8832</f>
        <v>12455025</v>
      </c>
      <c r="C8832" s="42" t="s">
        <v>8900</v>
      </c>
      <c r="D8832" s="42" t="s">
        <v>111</v>
      </c>
      <c r="E8832" s="42" t="s">
        <v>348</v>
      </c>
      <c r="F8832" s="42" t="s">
        <v>7668</v>
      </c>
      <c r="G8832" s="42">
        <v>25</v>
      </c>
      <c r="H8832" s="42"/>
      <c r="I8832" s="42">
        <v>60</v>
      </c>
      <c r="J8832" s="42" t="str">
        <f t="shared" si="146"/>
        <v>大类_神品化神法宝</v>
      </c>
      <c r="K8832" s="42" t="s">
        <v>6624</v>
      </c>
      <c r="L8832" s="42"/>
      <c r="M8832" s="42" t="s">
        <v>7668</v>
      </c>
      <c r="N8832" s="42"/>
      <c r="O8832" s="42">
        <v>0</v>
      </c>
      <c r="P8832" s="42" t="b">
        <v>1</v>
      </c>
      <c r="Q8832" s="42"/>
      <c r="R8832" s="42" t="b">
        <v>0</v>
      </c>
      <c r="S8832" s="42">
        <v>1</v>
      </c>
      <c r="T8832" s="42" t="s">
        <v>91</v>
      </c>
      <c r="U8832" s="42">
        <v>999</v>
      </c>
      <c r="V8832" s="42" t="s">
        <v>7669</v>
      </c>
      <c r="W8832" s="42">
        <v>55025</v>
      </c>
      <c r="X8832" s="42"/>
      <c r="Y8832" s="42" t="s">
        <v>7771</v>
      </c>
      <c r="Z8832" t="str" s="42">
        <v>|cff00FF00“索随念走，缠身即收；制其行迹，使敌手寸步难移。”——《缚龙定形玄图》|r</v>
      </c>
      <c r="AA8832" t="str" s="42">
        <v>法宝打造获得。成宝核心×1；主材：千载灵蚕丝×1；辅材类别：阵旗灵丝×1；特性材料类别：金行凝华×1。</v>
      </c>
      <c r="AB8832" s="42">
        <v>12421005</v>
      </c>
      <c r="AC8832" s="42" t="s">
        <v>121</v>
      </c>
      <c r="AD8832" s="42">
        <v>0</v>
      </c>
      <c r="AE8832" s="42"/>
      <c r="AF8832" s="42">
        <v>70005</v>
      </c>
      <c r="AG8832" s="42"/>
      <c r="AH8832" s="42">
        <v>2700000</v>
      </c>
      <c r="AI8832" s="42" t="s">
        <v>7668</v>
      </c>
      <c r="AJ8832" s="42" t="s">
        <v>7774</v>
      </c>
      <c r="AK8832" s="42" t="s">
        <v>348</v>
      </c>
      <c r="AL8832" t="s">
        <v>7775</v>
      </c>
    </row>
    <row r="8833" spans="2:38">
      <c r="B8833" s="16" t="n">
        <f>10000000+INDEX(编号表!$B:$B,MATCH(F8833,编号表!$A:$A,0))*100000+INDEX(编号表!$F:$F,MATCH(D8833,编号表!$E:$E,0))*1000+INDEX(编号表!$D:$D,MATCH(E8833,编号表!$C:$C,0))*10000+G8833</f>
        <v>12455026</v>
      </c>
      <c r="C8833" s="42" t="s">
        <v>8902</v>
      </c>
      <c r="D8833" s="42" t="s">
        <v>111</v>
      </c>
      <c r="E8833" s="42" t="s">
        <v>348</v>
      </c>
      <c r="F8833" s="42" t="s">
        <v>7668</v>
      </c>
      <c r="G8833" s="42">
        <v>26</v>
      </c>
      <c r="H8833" s="42"/>
      <c r="I8833" s="42">
        <v>60</v>
      </c>
      <c r="J8833" s="42" t="str">
        <f t="shared" si="146"/>
        <v>大类_神品化神法宝</v>
      </c>
      <c r="K8833" s="42" t="s">
        <v>6624</v>
      </c>
      <c r="L8833" s="42"/>
      <c r="M8833" s="42" t="s">
        <v>7668</v>
      </c>
      <c r="N8833" s="42"/>
      <c r="O8833" s="42">
        <v>0</v>
      </c>
      <c r="P8833" s="42" t="b">
        <v>1</v>
      </c>
      <c r="Q8833" s="42"/>
      <c r="R8833" s="42" t="b">
        <v>0</v>
      </c>
      <c r="S8833" s="42">
        <v>1</v>
      </c>
      <c r="T8833" s="42" t="s">
        <v>91</v>
      </c>
      <c r="U8833" s="42">
        <v>999</v>
      </c>
      <c r="V8833" s="42" t="s">
        <v>7669</v>
      </c>
      <c r="W8833" s="42">
        <v>55026</v>
      </c>
      <c r="X8833" s="42"/>
      <c r="Y8833" s="42" t="s">
        <v>7777</v>
      </c>
      <c r="Z8833" t="str" s="42">
        <v>|cff00FF00“索随念走，缠身即收；制其行迹，使敌手寸步难移。”——《缚龙定形玄图》|r</v>
      </c>
      <c r="AA8833" t="str" s="42">
        <v>法宝打造获得。成宝核心×1；主材：千载灵蚕丝×1；辅材类别：阵旗灵丝×1；特性材料类别：木行凝华×1。</v>
      </c>
      <c r="AB8833" s="42">
        <v>12421005</v>
      </c>
      <c r="AC8833" s="42" t="s">
        <v>121</v>
      </c>
      <c r="AD8833" s="42">
        <v>0</v>
      </c>
      <c r="AE8833" s="42"/>
      <c r="AF8833" s="42">
        <v>70005</v>
      </c>
      <c r="AG8833" s="42"/>
      <c r="AH8833" s="42">
        <v>2700000</v>
      </c>
      <c r="AI8833" s="42" t="s">
        <v>7668</v>
      </c>
      <c r="AJ8833" s="42" t="s">
        <v>7774</v>
      </c>
      <c r="AK8833" s="42" t="s">
        <v>348</v>
      </c>
      <c r="AL8833" t="s">
        <v>7779</v>
      </c>
    </row>
    <row r="8834" spans="2:38">
      <c r="B8834" s="16" t="n">
        <f>10000000+INDEX(编号表!$B:$B,MATCH(F8834,编号表!$A:$A,0))*100000+INDEX(编号表!$F:$F,MATCH(D8834,编号表!$E:$E,0))*1000+INDEX(编号表!$D:$D,MATCH(E8834,编号表!$C:$C,0))*10000+G8834</f>
        <v>12455027</v>
      </c>
      <c r="C8834" s="42" t="s">
        <v>8904</v>
      </c>
      <c r="D8834" s="42" t="s">
        <v>111</v>
      </c>
      <c r="E8834" s="42" t="s">
        <v>348</v>
      </c>
      <c r="F8834" s="42" t="s">
        <v>7668</v>
      </c>
      <c r="G8834" s="42">
        <v>27</v>
      </c>
      <c r="H8834" s="42"/>
      <c r="I8834" s="42">
        <v>60</v>
      </c>
      <c r="J8834" s="42" t="str">
        <f t="shared" si="146"/>
        <v>大类_神品化神法宝</v>
      </c>
      <c r="K8834" s="42" t="s">
        <v>6624</v>
      </c>
      <c r="L8834" s="42"/>
      <c r="M8834" s="42" t="s">
        <v>7668</v>
      </c>
      <c r="N8834" s="42"/>
      <c r="O8834" s="42">
        <v>0</v>
      </c>
      <c r="P8834" s="42" t="b">
        <v>1</v>
      </c>
      <c r="Q8834" s="42"/>
      <c r="R8834" s="42" t="b">
        <v>0</v>
      </c>
      <c r="S8834" s="42">
        <v>1</v>
      </c>
      <c r="T8834" s="42" t="s">
        <v>91</v>
      </c>
      <c r="U8834" s="42">
        <v>999</v>
      </c>
      <c r="V8834" s="42" t="s">
        <v>7669</v>
      </c>
      <c r="W8834" s="42">
        <v>55027</v>
      </c>
      <c r="X8834" s="42"/>
      <c r="Y8834" s="42" t="s">
        <v>7781</v>
      </c>
      <c r="Z8834" t="str" s="42">
        <v>|cff00FF00“索随念走，缠身即收；制其行迹，使敌手寸步难移。”——《缚龙定形玄图》|r</v>
      </c>
      <c r="AA8834" t="str" s="42">
        <v>法宝打造获得。成宝核心×1；主材：千载灵蚕丝×1；辅材类别：阵旗灵丝×1；特性材料类别：水行凝华×1。</v>
      </c>
      <c r="AB8834" s="42">
        <v>12421005</v>
      </c>
      <c r="AC8834" s="42" t="s">
        <v>121</v>
      </c>
      <c r="AD8834" s="42">
        <v>0</v>
      </c>
      <c r="AE8834" s="42"/>
      <c r="AF8834" s="42">
        <v>70005</v>
      </c>
      <c r="AG8834" s="42"/>
      <c r="AH8834" s="42">
        <v>2700000</v>
      </c>
      <c r="AI8834" s="42" t="s">
        <v>7668</v>
      </c>
      <c r="AJ8834" s="42" t="s">
        <v>7774</v>
      </c>
      <c r="AK8834" s="42" t="s">
        <v>348</v>
      </c>
      <c r="AL8834" t="s">
        <v>7783</v>
      </c>
    </row>
    <row r="8835" spans="2:38">
      <c r="B8835" s="16" t="n">
        <f>10000000+INDEX(编号表!$B:$B,MATCH(F8835,编号表!$A:$A,0))*100000+INDEX(编号表!$F:$F,MATCH(D8835,编号表!$E:$E,0))*1000+INDEX(编号表!$D:$D,MATCH(E8835,编号表!$C:$C,0))*10000+G8835</f>
        <v>12455028</v>
      </c>
      <c r="C8835" s="42" t="s">
        <v>8906</v>
      </c>
      <c r="D8835" s="42" t="s">
        <v>111</v>
      </c>
      <c r="E8835" s="42" t="s">
        <v>348</v>
      </c>
      <c r="F8835" s="42" t="s">
        <v>7668</v>
      </c>
      <c r="G8835" s="42">
        <v>28</v>
      </c>
      <c r="H8835" s="42"/>
      <c r="I8835" s="42">
        <v>60</v>
      </c>
      <c r="J8835" s="42" t="str">
        <f t="shared" si="146"/>
        <v>大类_神品化神法宝</v>
      </c>
      <c r="K8835" s="42" t="s">
        <v>6624</v>
      </c>
      <c r="L8835" s="42"/>
      <c r="M8835" s="42" t="s">
        <v>7668</v>
      </c>
      <c r="N8835" s="42"/>
      <c r="O8835" s="42">
        <v>0</v>
      </c>
      <c r="P8835" s="42" t="b">
        <v>1</v>
      </c>
      <c r="Q8835" s="42"/>
      <c r="R8835" s="42" t="b">
        <v>0</v>
      </c>
      <c r="S8835" s="42">
        <v>1</v>
      </c>
      <c r="T8835" s="42" t="s">
        <v>91</v>
      </c>
      <c r="U8835" s="42">
        <v>999</v>
      </c>
      <c r="V8835" s="42" t="s">
        <v>7669</v>
      </c>
      <c r="W8835" s="42">
        <v>55028</v>
      </c>
      <c r="X8835" s="42"/>
      <c r="Y8835" s="42" t="s">
        <v>7785</v>
      </c>
      <c r="Z8835" t="str" s="42">
        <v>|cff00FF00“索随念走，缠身即收；制其行迹，使敌手寸步难移。”——《缚龙定形玄图》|r</v>
      </c>
      <c r="AA8835" t="str" s="42">
        <v>法宝打造获得。成宝核心×1；主材：千载灵蚕丝×1；辅材类别：阵旗灵丝×1；特性材料类别：火行凝华×1。</v>
      </c>
      <c r="AB8835" s="42">
        <v>12421005</v>
      </c>
      <c r="AC8835" s="42" t="s">
        <v>121</v>
      </c>
      <c r="AD8835" s="42">
        <v>0</v>
      </c>
      <c r="AE8835" s="42"/>
      <c r="AF8835" s="42">
        <v>70005</v>
      </c>
      <c r="AG8835" s="42"/>
      <c r="AH8835" s="42">
        <v>2700000</v>
      </c>
      <c r="AI8835" s="42" t="s">
        <v>7668</v>
      </c>
      <c r="AJ8835" s="42" t="s">
        <v>7774</v>
      </c>
      <c r="AK8835" s="42" t="s">
        <v>348</v>
      </c>
      <c r="AL8835" t="s">
        <v>7787</v>
      </c>
    </row>
    <row r="8836" spans="2:38">
      <c r="B8836" s="16" t="n">
        <f>10000000+INDEX(编号表!$B:$B,MATCH(F8836,编号表!$A:$A,0))*100000+INDEX(编号表!$F:$F,MATCH(D8836,编号表!$E:$E,0))*1000+INDEX(编号表!$D:$D,MATCH(E8836,编号表!$C:$C,0))*10000+G8836</f>
        <v>12455029</v>
      </c>
      <c r="C8836" s="42" t="s">
        <v>8908</v>
      </c>
      <c r="D8836" s="42" t="s">
        <v>111</v>
      </c>
      <c r="E8836" s="42" t="s">
        <v>348</v>
      </c>
      <c r="F8836" s="42" t="s">
        <v>7668</v>
      </c>
      <c r="G8836" s="42">
        <v>29</v>
      </c>
      <c r="H8836" s="42"/>
      <c r="I8836" s="42">
        <v>60</v>
      </c>
      <c r="J8836" s="42" t="str">
        <f t="shared" si="146"/>
        <v>大类_神品化神法宝</v>
      </c>
      <c r="K8836" s="42" t="s">
        <v>6624</v>
      </c>
      <c r="L8836" s="42"/>
      <c r="M8836" s="42" t="s">
        <v>7668</v>
      </c>
      <c r="N8836" s="42"/>
      <c r="O8836" s="42">
        <v>0</v>
      </c>
      <c r="P8836" s="42" t="b">
        <v>1</v>
      </c>
      <c r="Q8836" s="42"/>
      <c r="R8836" s="42" t="b">
        <v>0</v>
      </c>
      <c r="S8836" s="42">
        <v>1</v>
      </c>
      <c r="T8836" s="42" t="s">
        <v>91</v>
      </c>
      <c r="U8836" s="42">
        <v>999</v>
      </c>
      <c r="V8836" s="42" t="s">
        <v>7669</v>
      </c>
      <c r="W8836" s="42">
        <v>55029</v>
      </c>
      <c r="X8836" s="42"/>
      <c r="Y8836" s="42" t="s">
        <v>7789</v>
      </c>
      <c r="Z8836" t="str" s="42">
        <v>|cff00FF00“索随念走，缠身即收；制其行迹，使敌手寸步难移。”——《缚龙定形玄图》|r</v>
      </c>
      <c r="AA8836" t="str" s="42">
        <v>法宝打造获得。成宝核心×1；主材：千载灵蚕丝×1；辅材类别：阵旗灵丝×1；特性材料类别：土行凝华×1。</v>
      </c>
      <c r="AB8836" s="42">
        <v>12421005</v>
      </c>
      <c r="AC8836" s="42" t="s">
        <v>121</v>
      </c>
      <c r="AD8836" s="42">
        <v>0</v>
      </c>
      <c r="AE8836" s="42"/>
      <c r="AF8836" s="42">
        <v>70005</v>
      </c>
      <c r="AG8836" s="42"/>
      <c r="AH8836" s="42">
        <v>2700000</v>
      </c>
      <c r="AI8836" s="42" t="s">
        <v>7668</v>
      </c>
      <c r="AJ8836" s="42" t="s">
        <v>7774</v>
      </c>
      <c r="AK8836" s="42" t="s">
        <v>348</v>
      </c>
      <c r="AL8836" t="s">
        <v>7791</v>
      </c>
    </row>
    <row r="8837" spans="2:38">
      <c r="B8837" s="16" t="n">
        <f>10000000+INDEX(编号表!$B:$B,MATCH(F8837,编号表!$A:$A,0))*100000+INDEX(编号表!$F:$F,MATCH(D8837,编号表!$E:$E,0))*1000+INDEX(编号表!$D:$D,MATCH(E8837,编号表!$C:$C,0))*10000+G8837</f>
        <v>12455030</v>
      </c>
      <c r="C8837" s="42" t="s">
        <v>8910</v>
      </c>
      <c r="D8837" s="42" t="s">
        <v>111</v>
      </c>
      <c r="E8837" s="42" t="s">
        <v>348</v>
      </c>
      <c r="F8837" s="42" t="s">
        <v>7668</v>
      </c>
      <c r="G8837" s="42">
        <v>30</v>
      </c>
      <c r="H8837" s="42"/>
      <c r="I8837" s="42">
        <v>60</v>
      </c>
      <c r="J8837" s="42" t="str">
        <f t="shared" si="146"/>
        <v>大类_神品化神法宝</v>
      </c>
      <c r="K8837" s="42" t="s">
        <v>6624</v>
      </c>
      <c r="L8837" s="42"/>
      <c r="M8837" s="42" t="s">
        <v>7668</v>
      </c>
      <c r="N8837" s="42"/>
      <c r="O8837" s="42">
        <v>0</v>
      </c>
      <c r="P8837" s="42" t="b">
        <v>1</v>
      </c>
      <c r="Q8837" s="42"/>
      <c r="R8837" s="42" t="b">
        <v>0</v>
      </c>
      <c r="S8837" s="42">
        <v>1</v>
      </c>
      <c r="T8837" s="42" t="s">
        <v>91</v>
      </c>
      <c r="U8837" s="42">
        <v>999</v>
      </c>
      <c r="V8837" s="42" t="s">
        <v>7669</v>
      </c>
      <c r="W8837" s="42">
        <v>55030</v>
      </c>
      <c r="X8837" s="42"/>
      <c r="Y8837" s="42" t="s">
        <v>7793</v>
      </c>
      <c r="Z8837" t="str" s="42">
        <v>|cff00FF00“索随念走，缠身即收；制其行迹，使敌手寸步难移。”——《缚龙定形玄图》|r</v>
      </c>
      <c r="AA8837" t="str" s="42">
        <v>法宝打造获得。成宝核心×1；主材：千载灵蚕丝×1；辅材类别：阵旗灵丝×1；特性材料类别：毒血×1。</v>
      </c>
      <c r="AB8837" s="42">
        <v>12421005</v>
      </c>
      <c r="AC8837" s="42" t="s">
        <v>121</v>
      </c>
      <c r="AD8837" s="42">
        <v>0</v>
      </c>
      <c r="AE8837" s="42"/>
      <c r="AF8837" s="42">
        <v>70005</v>
      </c>
      <c r="AG8837" s="42"/>
      <c r="AH8837" s="42">
        <v>2700000</v>
      </c>
      <c r="AI8837" s="42" t="s">
        <v>7668</v>
      </c>
      <c r="AJ8837" s="42" t="s">
        <v>7774</v>
      </c>
      <c r="AK8837" s="42" t="s">
        <v>348</v>
      </c>
      <c r="AL8837" t="s">
        <v>7795</v>
      </c>
    </row>
    <row r="8838" spans="2:38">
      <c r="B8838" s="16" t="n">
        <f>10000000+INDEX(编号表!$B:$B,MATCH(F8838,编号表!$A:$A,0))*100000+INDEX(编号表!$F:$F,MATCH(D8838,编号表!$E:$E,0))*1000+INDEX(编号表!$D:$D,MATCH(E8838,编号表!$C:$C,0))*10000+G8838</f>
        <v>12455031</v>
      </c>
      <c r="C8838" s="42" t="s">
        <v>8912</v>
      </c>
      <c r="D8838" s="42" t="s">
        <v>111</v>
      </c>
      <c r="E8838" s="42" t="s">
        <v>348</v>
      </c>
      <c r="F8838" s="42" t="s">
        <v>7668</v>
      </c>
      <c r="G8838" s="42">
        <v>31</v>
      </c>
      <c r="H8838" s="42"/>
      <c r="I8838" s="42">
        <v>60</v>
      </c>
      <c r="J8838" s="42" t="str">
        <f t="shared" si="146"/>
        <v>大类_神品化神法宝</v>
      </c>
      <c r="K8838" s="42" t="s">
        <v>6624</v>
      </c>
      <c r="L8838" s="42"/>
      <c r="M8838" s="42" t="s">
        <v>7668</v>
      </c>
      <c r="N8838" s="42"/>
      <c r="O8838" s="42">
        <v>0</v>
      </c>
      <c r="P8838" s="42" t="b">
        <v>1</v>
      </c>
      <c r="Q8838" s="42"/>
      <c r="R8838" s="42" t="b">
        <v>0</v>
      </c>
      <c r="S8838" s="42">
        <v>1</v>
      </c>
      <c r="T8838" s="42" t="s">
        <v>91</v>
      </c>
      <c r="U8838" s="42">
        <v>999</v>
      </c>
      <c r="V8838" s="42" t="s">
        <v>7669</v>
      </c>
      <c r="W8838" s="42">
        <v>55031</v>
      </c>
      <c r="X8838" s="42"/>
      <c r="Y8838" s="42" t="s">
        <v>7793</v>
      </c>
      <c r="Z8838" t="str" s="42">
        <v>|cff00FF00“索随念走，缠身即收；制其行迹，使敌手寸步难移。”——《缚龙定形玄图》|r</v>
      </c>
      <c r="AA8838" t="str" s="42">
        <v>法宝打造获得。成宝核心×1；主材：千载灵蚕丝×1；辅材类别：阵旗灵丝×1；特性材料类别：毒囊×1。</v>
      </c>
      <c r="AB8838" s="42">
        <v>12421005</v>
      </c>
      <c r="AC8838" s="42" t="s">
        <v>121</v>
      </c>
      <c r="AD8838" s="42">
        <v>0</v>
      </c>
      <c r="AE8838" s="42"/>
      <c r="AF8838" s="42">
        <v>70005</v>
      </c>
      <c r="AG8838" s="42"/>
      <c r="AH8838" s="42">
        <v>2700000</v>
      </c>
      <c r="AI8838" s="42" t="s">
        <v>7668</v>
      </c>
      <c r="AJ8838" s="42" t="s">
        <v>7774</v>
      </c>
      <c r="AK8838" s="42" t="s">
        <v>348</v>
      </c>
      <c r="AL8838" t="s">
        <v>7798</v>
      </c>
    </row>
    <row r="8839" spans="2:38">
      <c r="B8839" s="16" t="n">
        <f>10000000+INDEX(编号表!$B:$B,MATCH(F8839,编号表!$A:$A,0))*100000+INDEX(编号表!$F:$F,MATCH(D8839,编号表!$E:$E,0))*1000+INDEX(编号表!$D:$D,MATCH(E8839,编号表!$C:$C,0))*10000+G8839</f>
        <v>12455032</v>
      </c>
      <c r="C8839" s="42" t="s">
        <v>8914</v>
      </c>
      <c r="D8839" s="42" t="s">
        <v>111</v>
      </c>
      <c r="E8839" s="42" t="s">
        <v>348</v>
      </c>
      <c r="F8839" s="42" t="s">
        <v>7668</v>
      </c>
      <c r="G8839" s="42">
        <v>32</v>
      </c>
      <c r="H8839" s="42"/>
      <c r="I8839" s="42">
        <v>60</v>
      </c>
      <c r="J8839" s="42" t="str">
        <f t="shared" si="146"/>
        <v>大类_神品化神法宝</v>
      </c>
      <c r="K8839" s="42" t="s">
        <v>6624</v>
      </c>
      <c r="L8839" s="42"/>
      <c r="M8839" s="42" t="s">
        <v>7668</v>
      </c>
      <c r="N8839" s="42"/>
      <c r="O8839" s="42">
        <v>0</v>
      </c>
      <c r="P8839" s="42" t="b">
        <v>1</v>
      </c>
      <c r="Q8839" s="42"/>
      <c r="R8839" s="42" t="b">
        <v>0</v>
      </c>
      <c r="S8839" s="42">
        <v>1</v>
      </c>
      <c r="T8839" s="42" t="s">
        <v>91</v>
      </c>
      <c r="U8839" s="42">
        <v>999</v>
      </c>
      <c r="V8839" s="42" t="s">
        <v>7669</v>
      </c>
      <c r="W8839" s="42">
        <v>55032</v>
      </c>
      <c r="X8839" s="42"/>
      <c r="Y8839" s="42" t="s">
        <v>7800</v>
      </c>
      <c r="Z8839" t="str" s="42">
        <v>|cff00FF00“索随念走，缠身即收；制其行迹，使敌手寸步难移。”——《缚龙定形玄图》|r</v>
      </c>
      <c r="AA8839" t="str" s="42">
        <v>法宝打造获得。成宝核心×1；主材：千载灵蚕丝×1；辅材类别：阵旗灵丝×1；特性材料类别：古阵石×1。</v>
      </c>
      <c r="AB8839" s="42">
        <v>12421005</v>
      </c>
      <c r="AC8839" s="42" t="s">
        <v>121</v>
      </c>
      <c r="AD8839" s="42">
        <v>0</v>
      </c>
      <c r="AE8839" s="42"/>
      <c r="AF8839" s="42">
        <v>70005</v>
      </c>
      <c r="AG8839" s="42"/>
      <c r="AH8839" s="42">
        <v>2700000</v>
      </c>
      <c r="AI8839" s="42" t="s">
        <v>7668</v>
      </c>
      <c r="AJ8839" s="42" t="s">
        <v>7774</v>
      </c>
      <c r="AK8839" s="42" t="s">
        <v>348</v>
      </c>
      <c r="AL8839" t="s">
        <v>7802</v>
      </c>
    </row>
    <row r="8840" spans="2:38">
      <c r="B8840" s="16" t="n">
        <f>10000000+INDEX(编号表!$B:$B,MATCH(F8840,编号表!$A:$A,0))*100000+INDEX(编号表!$F:$F,MATCH(D8840,编号表!$E:$E,0))*1000+INDEX(编号表!$D:$D,MATCH(E8840,编号表!$C:$C,0))*10000+G8840</f>
        <v>12455033</v>
      </c>
      <c r="C8840" s="42" t="s">
        <v>8916</v>
      </c>
      <c r="D8840" s="42" t="s">
        <v>111</v>
      </c>
      <c r="E8840" s="42" t="s">
        <v>348</v>
      </c>
      <c r="F8840" s="42" t="s">
        <v>7668</v>
      </c>
      <c r="G8840" s="42">
        <v>33</v>
      </c>
      <c r="H8840" s="42"/>
      <c r="I8840" s="42">
        <v>60</v>
      </c>
      <c r="J8840" s="42" t="str">
        <f t="shared" si="146"/>
        <v>大类_神品化神法宝</v>
      </c>
      <c r="K8840" s="42" t="s">
        <v>6624</v>
      </c>
      <c r="L8840" s="42"/>
      <c r="M8840" s="42" t="s">
        <v>7668</v>
      </c>
      <c r="N8840" s="42"/>
      <c r="O8840" s="42">
        <v>0</v>
      </c>
      <c r="P8840" s="42" t="b">
        <v>1</v>
      </c>
      <c r="Q8840" s="42"/>
      <c r="R8840" s="42" t="b">
        <v>0</v>
      </c>
      <c r="S8840" s="42">
        <v>1</v>
      </c>
      <c r="T8840" s="42" t="s">
        <v>91</v>
      </c>
      <c r="U8840" s="42">
        <v>999</v>
      </c>
      <c r="V8840" s="42" t="s">
        <v>7669</v>
      </c>
      <c r="W8840" s="42">
        <v>55033</v>
      </c>
      <c r="X8840" s="42"/>
      <c r="Y8840" t="str" s="42">
        <v>法宝。缠束目标，使其短时定身；补强索体，延长定身时间；缩短缚灵索技能冷却时间。</v>
      </c>
      <c r="Z8840" t="str" s="42">
        <v>|cff00FF00“索随念走，缠身即收；制其行迹，使敌手寸步难移。”——《缚龙定形玄图》|r</v>
      </c>
      <c r="AA8840" t="str" s="42">
        <v>法宝打造获得。成宝核心×1；主材：千载灵蚕丝×1；辅材类别：阵旗灵丝×1；特性材料类别：妖丹×1。</v>
      </c>
      <c r="AB8840" s="42">
        <v>12421005</v>
      </c>
      <c r="AC8840" s="42" t="s">
        <v>121</v>
      </c>
      <c r="AD8840" s="42">
        <v>0</v>
      </c>
      <c r="AE8840" s="42"/>
      <c r="AF8840" s="42">
        <v>70005</v>
      </c>
      <c r="AG8840" s="42"/>
      <c r="AH8840" s="42">
        <v>2700000</v>
      </c>
      <c r="AI8840" s="42" t="s">
        <v>7668</v>
      </c>
      <c r="AJ8840" s="42" t="s">
        <v>7774</v>
      </c>
      <c r="AK8840" s="42" t="s">
        <v>348</v>
      </c>
      <c r="AL8840" t="s">
        <v>7806</v>
      </c>
    </row>
    <row r="8841" spans="2:38">
      <c r="B8841" s="16" t="n">
        <f>10000000+INDEX(编号表!$B:$B,MATCH(F8841,编号表!$A:$A,0))*100000+INDEX(编号表!$F:$F,MATCH(D8841,编号表!$E:$E,0))*1000+INDEX(编号表!$D:$D,MATCH(E8841,编号表!$C:$C,0))*10000+G8841</f>
        <v>12455034</v>
      </c>
      <c r="C8841" s="42" t="s">
        <v>8918</v>
      </c>
      <c r="D8841" s="42" t="s">
        <v>111</v>
      </c>
      <c r="E8841" s="42" t="s">
        <v>348</v>
      </c>
      <c r="F8841" s="42" t="s">
        <v>7668</v>
      </c>
      <c r="G8841" s="42">
        <v>34</v>
      </c>
      <c r="H8841" s="42"/>
      <c r="I8841" s="42">
        <v>60</v>
      </c>
      <c r="J8841" s="42" t="str">
        <f t="shared" si="146"/>
        <v>大类_神品化神法宝</v>
      </c>
      <c r="K8841" s="42" t="s">
        <v>6624</v>
      </c>
      <c r="L8841" s="42"/>
      <c r="M8841" s="42" t="s">
        <v>7668</v>
      </c>
      <c r="N8841" s="42"/>
      <c r="O8841" s="42">
        <v>0</v>
      </c>
      <c r="P8841" s="42" t="b">
        <v>1</v>
      </c>
      <c r="Q8841" s="42"/>
      <c r="R8841" s="42" t="b">
        <v>0</v>
      </c>
      <c r="S8841" s="42">
        <v>1</v>
      </c>
      <c r="T8841" s="42" t="s">
        <v>91</v>
      </c>
      <c r="U8841" s="42">
        <v>999</v>
      </c>
      <c r="V8841" s="42" t="s">
        <v>7669</v>
      </c>
      <c r="W8841" s="42">
        <v>55034</v>
      </c>
      <c r="X8841" s="42"/>
      <c r="Y8841" s="42" t="s">
        <v>7808</v>
      </c>
      <c r="Z8841" s="42" t="s">
        <v>7809</v>
      </c>
      <c r="AA8841" t="str" s="42">
        <v>法宝打造获得。成宝核心×1；主材：千载灵兽皮×1；辅材类别：甲壳×1；特性材料类别：金行凝华×1。</v>
      </c>
      <c r="AB8841" s="42">
        <v>12421001</v>
      </c>
      <c r="AC8841" s="42" t="s">
        <v>121</v>
      </c>
      <c r="AD8841" s="42">
        <v>0</v>
      </c>
      <c r="AE8841" s="42"/>
      <c r="AF8841" s="42">
        <v>70005</v>
      </c>
      <c r="AG8841" s="42"/>
      <c r="AH8841" s="42">
        <v>2700000</v>
      </c>
      <c r="AI8841" s="42" t="s">
        <v>7668</v>
      </c>
      <c r="AJ8841" s="42" t="s">
        <v>7811</v>
      </c>
      <c r="AK8841" s="42" t="s">
        <v>348</v>
      </c>
      <c r="AL8841" t="s">
        <v>7812</v>
      </c>
    </row>
    <row r="8842" spans="2:38">
      <c r="B8842" s="16" t="n">
        <f>10000000+INDEX(编号表!$B:$B,MATCH(F8842,编号表!$A:$A,0))*100000+INDEX(编号表!$F:$F,MATCH(D8842,编号表!$E:$E,0))*1000+INDEX(编号表!$D:$D,MATCH(E8842,编号表!$C:$C,0))*10000+G8842</f>
        <v>12455035</v>
      </c>
      <c r="C8842" s="42" t="s">
        <v>8920</v>
      </c>
      <c r="D8842" s="42" t="s">
        <v>111</v>
      </c>
      <c r="E8842" s="42" t="s">
        <v>348</v>
      </c>
      <c r="F8842" s="42" t="s">
        <v>7668</v>
      </c>
      <c r="G8842" s="42">
        <v>35</v>
      </c>
      <c r="H8842" s="42"/>
      <c r="I8842" s="42">
        <v>60</v>
      </c>
      <c r="J8842" s="42" t="str">
        <f t="shared" si="146"/>
        <v>大类_神品化神法宝</v>
      </c>
      <c r="K8842" s="42" t="s">
        <v>6624</v>
      </c>
      <c r="L8842" s="42"/>
      <c r="M8842" s="42" t="s">
        <v>7668</v>
      </c>
      <c r="N8842" s="42"/>
      <c r="O8842" s="42">
        <v>0</v>
      </c>
      <c r="P8842" s="42" t="b">
        <v>1</v>
      </c>
      <c r="Q8842" s="42"/>
      <c r="R8842" s="42" t="b">
        <v>0</v>
      </c>
      <c r="S8842" s="42">
        <v>1</v>
      </c>
      <c r="T8842" s="42" t="s">
        <v>91</v>
      </c>
      <c r="U8842" s="42">
        <v>999</v>
      </c>
      <c r="V8842" s="42" t="s">
        <v>7669</v>
      </c>
      <c r="W8842" s="42">
        <v>55035</v>
      </c>
      <c r="X8842" s="42"/>
      <c r="Y8842" s="42" t="s">
        <v>7814</v>
      </c>
      <c r="Z8842" s="42" t="s">
        <v>7809</v>
      </c>
      <c r="AA8842" t="str" s="42">
        <v>法宝打造获得。成宝核心×1；主材：千载灵兽皮×1；辅材类别：甲壳×1；特性材料类别：木行凝华×1。</v>
      </c>
      <c r="AB8842" s="42">
        <v>12421001</v>
      </c>
      <c r="AC8842" s="42" t="s">
        <v>121</v>
      </c>
      <c r="AD8842" s="42">
        <v>0</v>
      </c>
      <c r="AE8842" s="42"/>
      <c r="AF8842" s="42">
        <v>70005</v>
      </c>
      <c r="AG8842" s="42"/>
      <c r="AH8842" s="42">
        <v>2700000</v>
      </c>
      <c r="AI8842" s="42" t="s">
        <v>7668</v>
      </c>
      <c r="AJ8842" s="42" t="s">
        <v>7811</v>
      </c>
      <c r="AK8842" s="42" t="s">
        <v>348</v>
      </c>
      <c r="AL8842" t="s">
        <v>7816</v>
      </c>
    </row>
    <row r="8843" spans="2:38">
      <c r="B8843" s="16" t="n">
        <f>10000000+INDEX(编号表!$B:$B,MATCH(F8843,编号表!$A:$A,0))*100000+INDEX(编号表!$F:$F,MATCH(D8843,编号表!$E:$E,0))*1000+INDEX(编号表!$D:$D,MATCH(E8843,编号表!$C:$C,0))*10000+G8843</f>
        <v>12455036</v>
      </c>
      <c r="C8843" s="42" t="s">
        <v>8922</v>
      </c>
      <c r="D8843" s="42" t="s">
        <v>111</v>
      </c>
      <c r="E8843" s="42" t="s">
        <v>348</v>
      </c>
      <c r="F8843" s="42" t="s">
        <v>7668</v>
      </c>
      <c r="G8843" s="42">
        <v>36</v>
      </c>
      <c r="H8843" s="42"/>
      <c r="I8843" s="42">
        <v>60</v>
      </c>
      <c r="J8843" s="42" t="str">
        <f t="shared" si="146"/>
        <v>大类_神品化神法宝</v>
      </c>
      <c r="K8843" s="42" t="s">
        <v>6624</v>
      </c>
      <c r="L8843" s="42"/>
      <c r="M8843" s="42" t="s">
        <v>7668</v>
      </c>
      <c r="N8843" s="42"/>
      <c r="O8843" s="42">
        <v>0</v>
      </c>
      <c r="P8843" s="42" t="b">
        <v>1</v>
      </c>
      <c r="Q8843" s="42"/>
      <c r="R8843" s="42" t="b">
        <v>0</v>
      </c>
      <c r="S8843" s="42">
        <v>1</v>
      </c>
      <c r="T8843" s="42" t="s">
        <v>91</v>
      </c>
      <c r="U8843" s="42">
        <v>999</v>
      </c>
      <c r="V8843" s="42" t="s">
        <v>7669</v>
      </c>
      <c r="W8843" s="42">
        <v>55036</v>
      </c>
      <c r="X8843" s="42"/>
      <c r="Y8843" s="42" t="s">
        <v>7818</v>
      </c>
      <c r="Z8843" s="42" t="s">
        <v>7809</v>
      </c>
      <c r="AA8843" t="str" s="42">
        <v>法宝打造获得。成宝核心×1；主材：千载灵兽皮×1；辅材类别：甲壳×1；特性材料类别：水行凝华×1。</v>
      </c>
      <c r="AB8843" s="42">
        <v>12421001</v>
      </c>
      <c r="AC8843" s="42" t="s">
        <v>121</v>
      </c>
      <c r="AD8843" s="42">
        <v>0</v>
      </c>
      <c r="AE8843" s="42"/>
      <c r="AF8843" s="42">
        <v>70005</v>
      </c>
      <c r="AG8843" s="42"/>
      <c r="AH8843" s="42">
        <v>2700000</v>
      </c>
      <c r="AI8843" s="42" t="s">
        <v>7668</v>
      </c>
      <c r="AJ8843" s="42" t="s">
        <v>7811</v>
      </c>
      <c r="AK8843" s="42" t="s">
        <v>348</v>
      </c>
      <c r="AL8843" t="s">
        <v>7820</v>
      </c>
    </row>
    <row r="8844" spans="2:38">
      <c r="B8844" s="16" t="n">
        <f>10000000+INDEX(编号表!$B:$B,MATCH(F8844,编号表!$A:$A,0))*100000+INDEX(编号表!$F:$F,MATCH(D8844,编号表!$E:$E,0))*1000+INDEX(编号表!$D:$D,MATCH(E8844,编号表!$C:$C,0))*10000+G8844</f>
        <v>12455037</v>
      </c>
      <c r="C8844" s="42" t="s">
        <v>8924</v>
      </c>
      <c r="D8844" s="42" t="s">
        <v>111</v>
      </c>
      <c r="E8844" s="42" t="s">
        <v>348</v>
      </c>
      <c r="F8844" s="42" t="s">
        <v>7668</v>
      </c>
      <c r="G8844" s="42">
        <v>37</v>
      </c>
      <c r="H8844" s="42"/>
      <c r="I8844" s="42">
        <v>60</v>
      </c>
      <c r="J8844" s="42" t="str">
        <f t="shared" si="146"/>
        <v>大类_神品化神法宝</v>
      </c>
      <c r="K8844" s="42" t="s">
        <v>6624</v>
      </c>
      <c r="L8844" s="42"/>
      <c r="M8844" s="42" t="s">
        <v>7668</v>
      </c>
      <c r="N8844" s="42"/>
      <c r="O8844" s="42">
        <v>0</v>
      </c>
      <c r="P8844" s="42" t="b">
        <v>1</v>
      </c>
      <c r="Q8844" s="42"/>
      <c r="R8844" s="42" t="b">
        <v>0</v>
      </c>
      <c r="S8844" s="42">
        <v>1</v>
      </c>
      <c r="T8844" s="42" t="s">
        <v>91</v>
      </c>
      <c r="U8844" s="42">
        <v>999</v>
      </c>
      <c r="V8844" s="42" t="s">
        <v>7669</v>
      </c>
      <c r="W8844" s="42">
        <v>55037</v>
      </c>
      <c r="X8844" s="42"/>
      <c r="Y8844" s="42" t="s">
        <v>7822</v>
      </c>
      <c r="Z8844" s="42" t="s">
        <v>7809</v>
      </c>
      <c r="AA8844" t="str" s="42">
        <v>法宝打造获得。成宝核心×1；主材：千载灵兽皮×1；辅材类别：甲壳×1；特性材料类别：火行凝华×1。</v>
      </c>
      <c r="AB8844" s="42">
        <v>12421001</v>
      </c>
      <c r="AC8844" s="42" t="s">
        <v>121</v>
      </c>
      <c r="AD8844" s="42">
        <v>0</v>
      </c>
      <c r="AE8844" s="42"/>
      <c r="AF8844" s="42">
        <v>70005</v>
      </c>
      <c r="AG8844" s="42"/>
      <c r="AH8844" s="42">
        <v>2700000</v>
      </c>
      <c r="AI8844" s="42" t="s">
        <v>7668</v>
      </c>
      <c r="AJ8844" s="42" t="s">
        <v>7811</v>
      </c>
      <c r="AK8844" s="42" t="s">
        <v>348</v>
      </c>
      <c r="AL8844" t="s">
        <v>7824</v>
      </c>
    </row>
    <row r="8845" spans="2:38">
      <c r="B8845" s="16" t="n">
        <f>10000000+INDEX(编号表!$B:$B,MATCH(F8845,编号表!$A:$A,0))*100000+INDEX(编号表!$F:$F,MATCH(D8845,编号表!$E:$E,0))*1000+INDEX(编号表!$D:$D,MATCH(E8845,编号表!$C:$C,0))*10000+G8845</f>
        <v>12455038</v>
      </c>
      <c r="C8845" s="42" t="s">
        <v>8926</v>
      </c>
      <c r="D8845" s="42" t="s">
        <v>111</v>
      </c>
      <c r="E8845" s="42" t="s">
        <v>348</v>
      </c>
      <c r="F8845" s="42" t="s">
        <v>7668</v>
      </c>
      <c r="G8845" s="42">
        <v>38</v>
      </c>
      <c r="H8845" s="42"/>
      <c r="I8845" s="42">
        <v>60</v>
      </c>
      <c r="J8845" s="42" t="str">
        <f t="shared" si="146"/>
        <v>大类_神品化神法宝</v>
      </c>
      <c r="K8845" s="42" t="s">
        <v>6624</v>
      </c>
      <c r="L8845" s="42"/>
      <c r="M8845" s="42" t="s">
        <v>7668</v>
      </c>
      <c r="N8845" s="42"/>
      <c r="O8845" s="42">
        <v>0</v>
      </c>
      <c r="P8845" s="42" t="b">
        <v>1</v>
      </c>
      <c r="Q8845" s="42"/>
      <c r="R8845" s="42" t="b">
        <v>0</v>
      </c>
      <c r="S8845" s="42">
        <v>1</v>
      </c>
      <c r="T8845" s="42" t="s">
        <v>91</v>
      </c>
      <c r="U8845" s="42">
        <v>999</v>
      </c>
      <c r="V8845" s="42" t="s">
        <v>7669</v>
      </c>
      <c r="W8845" s="42">
        <v>55038</v>
      </c>
      <c r="X8845" s="42"/>
      <c r="Y8845" s="42" t="s">
        <v>7826</v>
      </c>
      <c r="Z8845" s="42" t="s">
        <v>7809</v>
      </c>
      <c r="AA8845" t="str" s="42">
        <v>法宝打造获得。成宝核心×1；主材：千载灵兽皮×1；辅材类别：甲壳×1；特性材料类别：土行凝华×1。</v>
      </c>
      <c r="AB8845" s="42">
        <v>12421001</v>
      </c>
      <c r="AC8845" s="42" t="s">
        <v>121</v>
      </c>
      <c r="AD8845" s="42">
        <v>0</v>
      </c>
      <c r="AE8845" s="42"/>
      <c r="AF8845" s="42">
        <v>70005</v>
      </c>
      <c r="AG8845" s="42"/>
      <c r="AH8845" s="42">
        <v>2700000</v>
      </c>
      <c r="AI8845" s="42" t="s">
        <v>7668</v>
      </c>
      <c r="AJ8845" s="42" t="s">
        <v>7811</v>
      </c>
      <c r="AK8845" s="42" t="s">
        <v>348</v>
      </c>
      <c r="AL8845" t="s">
        <v>7828</v>
      </c>
    </row>
    <row r="8846" spans="2:38">
      <c r="B8846" s="16" t="n">
        <f>10000000+INDEX(编号表!$B:$B,MATCH(F8846,编号表!$A:$A,0))*100000+INDEX(编号表!$F:$F,MATCH(D8846,编号表!$E:$E,0))*1000+INDEX(编号表!$D:$D,MATCH(E8846,编号表!$C:$C,0))*10000+G8846</f>
        <v>12455039</v>
      </c>
      <c r="C8846" s="42" t="s">
        <v>8928</v>
      </c>
      <c r="D8846" s="42" t="s">
        <v>111</v>
      </c>
      <c r="E8846" s="42" t="s">
        <v>348</v>
      </c>
      <c r="F8846" s="42" t="s">
        <v>7668</v>
      </c>
      <c r="G8846" s="42">
        <v>39</v>
      </c>
      <c r="H8846" s="42"/>
      <c r="I8846" s="42">
        <v>60</v>
      </c>
      <c r="J8846" s="42" t="str">
        <f t="shared" ref="J8846:J8909" si="147">"大类_"&amp;D8846&amp;E8846&amp;F8846</f>
        <v>大类_神品化神法宝</v>
      </c>
      <c r="K8846" s="42" t="s">
        <v>6624</v>
      </c>
      <c r="L8846" s="42"/>
      <c r="M8846" s="42" t="s">
        <v>7668</v>
      </c>
      <c r="N8846" s="42"/>
      <c r="O8846" s="42">
        <v>0</v>
      </c>
      <c r="P8846" s="42" t="b">
        <v>1</v>
      </c>
      <c r="Q8846" s="42"/>
      <c r="R8846" s="42" t="b">
        <v>0</v>
      </c>
      <c r="S8846" s="42">
        <v>1</v>
      </c>
      <c r="T8846" s="42" t="s">
        <v>91</v>
      </c>
      <c r="U8846" s="42">
        <v>999</v>
      </c>
      <c r="V8846" s="42" t="s">
        <v>7669</v>
      </c>
      <c r="W8846" s="42">
        <v>55039</v>
      </c>
      <c r="X8846" s="42"/>
      <c r="Y8846" s="42" t="s">
        <v>7830</v>
      </c>
      <c r="Z8846" s="42" t="s">
        <v>7809</v>
      </c>
      <c r="AA8846" t="str" s="42">
        <v>法宝打造获得。成宝核心×1；主材：千载灵兽皮×1；辅材类别：甲壳×1；特性材料类别：甲壳×1。</v>
      </c>
      <c r="AB8846" s="42">
        <v>12421001</v>
      </c>
      <c r="AC8846" s="42" t="s">
        <v>121</v>
      </c>
      <c r="AD8846" s="42">
        <v>0</v>
      </c>
      <c r="AE8846" s="42"/>
      <c r="AF8846" s="42">
        <v>70005</v>
      </c>
      <c r="AG8846" s="42"/>
      <c r="AH8846" s="42">
        <v>2700000</v>
      </c>
      <c r="AI8846" s="42" t="s">
        <v>7668</v>
      </c>
      <c r="AJ8846" s="42" t="s">
        <v>7811</v>
      </c>
      <c r="AK8846" s="42" t="s">
        <v>348</v>
      </c>
      <c r="AL8846" t="s">
        <v>7832</v>
      </c>
    </row>
    <row r="8847" spans="2:38">
      <c r="B8847" s="16" t="n">
        <f>10000000+INDEX(编号表!$B:$B,MATCH(F8847,编号表!$A:$A,0))*100000+INDEX(编号表!$F:$F,MATCH(D8847,编号表!$E:$E,0))*1000+INDEX(编号表!$D:$D,MATCH(E8847,编号表!$C:$C,0))*10000+G8847</f>
        <v>12455040</v>
      </c>
      <c r="C8847" s="42" t="s">
        <v>8930</v>
      </c>
      <c r="D8847" s="42" t="s">
        <v>111</v>
      </c>
      <c r="E8847" s="42" t="s">
        <v>348</v>
      </c>
      <c r="F8847" s="42" t="s">
        <v>7668</v>
      </c>
      <c r="G8847" s="42">
        <v>40</v>
      </c>
      <c r="H8847" s="42"/>
      <c r="I8847" s="42">
        <v>60</v>
      </c>
      <c r="J8847" s="42" t="str">
        <f t="shared" si="147"/>
        <v>大类_神品化神法宝</v>
      </c>
      <c r="K8847" s="42" t="s">
        <v>6624</v>
      </c>
      <c r="L8847" s="42"/>
      <c r="M8847" s="42" t="s">
        <v>7668</v>
      </c>
      <c r="N8847" s="42"/>
      <c r="O8847" s="42">
        <v>0</v>
      </c>
      <c r="P8847" s="42" t="b">
        <v>1</v>
      </c>
      <c r="Q8847" s="42"/>
      <c r="R8847" s="42" t="b">
        <v>0</v>
      </c>
      <c r="S8847" s="42">
        <v>1</v>
      </c>
      <c r="T8847" s="42" t="s">
        <v>91</v>
      </c>
      <c r="U8847" s="42">
        <v>999</v>
      </c>
      <c r="V8847" s="42" t="s">
        <v>7669</v>
      </c>
      <c r="W8847" s="42">
        <v>55040</v>
      </c>
      <c r="X8847" s="42"/>
      <c r="Y8847" s="42" t="s">
        <v>7834</v>
      </c>
      <c r="Z8847" s="42" t="s">
        <v>7809</v>
      </c>
      <c r="AA8847" t="str" s="42">
        <v>法宝打造获得。成宝核心×1；主材：千载灵兽皮×1；辅材类别：甲壳×1；特性材料类别：毒囊×1。</v>
      </c>
      <c r="AB8847" s="42">
        <v>12421001</v>
      </c>
      <c r="AC8847" s="42" t="s">
        <v>121</v>
      </c>
      <c r="AD8847" s="42">
        <v>0</v>
      </c>
      <c r="AE8847" s="42"/>
      <c r="AF8847" s="42">
        <v>70005</v>
      </c>
      <c r="AG8847" s="42"/>
      <c r="AH8847" s="42">
        <v>2700000</v>
      </c>
      <c r="AI8847" s="42" t="s">
        <v>7668</v>
      </c>
      <c r="AJ8847" s="42" t="s">
        <v>7811</v>
      </c>
      <c r="AK8847" s="42" t="s">
        <v>348</v>
      </c>
      <c r="AL8847" t="s">
        <v>7836</v>
      </c>
    </row>
    <row r="8848" spans="2:38">
      <c r="B8848" s="16" t="n">
        <f>10000000+INDEX(编号表!$B:$B,MATCH(F8848,编号表!$A:$A,0))*100000+INDEX(编号表!$F:$F,MATCH(D8848,编号表!$E:$E,0))*1000+INDEX(编号表!$D:$D,MATCH(E8848,编号表!$C:$C,0))*10000+G8848</f>
        <v>12455041</v>
      </c>
      <c r="C8848" s="42" t="s">
        <v>8932</v>
      </c>
      <c r="D8848" s="42" t="s">
        <v>111</v>
      </c>
      <c r="E8848" s="42" t="s">
        <v>348</v>
      </c>
      <c r="F8848" s="42" t="s">
        <v>7668</v>
      </c>
      <c r="G8848" s="42">
        <v>41</v>
      </c>
      <c r="H8848" s="42"/>
      <c r="I8848" s="42">
        <v>60</v>
      </c>
      <c r="J8848" s="42" t="str">
        <f t="shared" si="147"/>
        <v>大类_神品化神法宝</v>
      </c>
      <c r="K8848" s="42" t="s">
        <v>6624</v>
      </c>
      <c r="L8848" s="42"/>
      <c r="M8848" s="42" t="s">
        <v>7668</v>
      </c>
      <c r="N8848" s="42"/>
      <c r="O8848" s="42">
        <v>0</v>
      </c>
      <c r="P8848" s="42" t="b">
        <v>1</v>
      </c>
      <c r="Q8848" s="42"/>
      <c r="R8848" s="42" t="b">
        <v>0</v>
      </c>
      <c r="S8848" s="42">
        <v>1</v>
      </c>
      <c r="T8848" s="42" t="s">
        <v>91</v>
      </c>
      <c r="U8848" s="42">
        <v>999</v>
      </c>
      <c r="V8848" s="42" t="s">
        <v>7669</v>
      </c>
      <c r="W8848" s="42">
        <v>55041</v>
      </c>
      <c r="X8848" s="42"/>
      <c r="Y8848" t="str" s="42">
        <v>法宝。展开护盾，吸收伤害；提高护盾吸收量；缩短宝伞技能冷却时间。</v>
      </c>
      <c r="Z8848" s="42" t="s">
        <v>7809</v>
      </c>
      <c r="AA8848" t="str" s="42">
        <v>法宝打造获得。成宝核心×1；主材：千载灵兽皮×1；辅材类别：甲壳×1；特性材料类别：妖丹×1。</v>
      </c>
      <c r="AB8848" s="42">
        <v>12421001</v>
      </c>
      <c r="AC8848" s="42" t="s">
        <v>121</v>
      </c>
      <c r="AD8848" s="42">
        <v>0</v>
      </c>
      <c r="AE8848" s="42"/>
      <c r="AF8848" s="42">
        <v>70005</v>
      </c>
      <c r="AG8848" s="42"/>
      <c r="AH8848" s="42">
        <v>2700000</v>
      </c>
      <c r="AI8848" s="42" t="s">
        <v>7668</v>
      </c>
      <c r="AJ8848" s="42" t="s">
        <v>7811</v>
      </c>
      <c r="AK8848" s="42" t="s">
        <v>348</v>
      </c>
      <c r="AL8848" t="s">
        <v>7840</v>
      </c>
    </row>
    <row r="8849" spans="2:38">
      <c r="B8849" s="16" t="n">
        <f>10000000+INDEX(编号表!$B:$B,MATCH(F8849,编号表!$A:$A,0))*100000+INDEX(编号表!$F:$F,MATCH(D8849,编号表!$E:$E,0))*1000+INDEX(编号表!$D:$D,MATCH(E8849,编号表!$C:$C,0))*10000+G8849</f>
        <v>12455042</v>
      </c>
      <c r="C8849" s="42" t="s">
        <v>8934</v>
      </c>
      <c r="D8849" s="42" t="s">
        <v>111</v>
      </c>
      <c r="E8849" s="42" t="s">
        <v>348</v>
      </c>
      <c r="F8849" s="42" t="s">
        <v>7668</v>
      </c>
      <c r="G8849" s="42">
        <v>42</v>
      </c>
      <c r="H8849" s="42"/>
      <c r="I8849" s="42">
        <v>60</v>
      </c>
      <c r="J8849" s="42" t="str">
        <f t="shared" si="147"/>
        <v>大类_神品化神法宝</v>
      </c>
      <c r="K8849" s="42" t="s">
        <v>6624</v>
      </c>
      <c r="L8849" s="42"/>
      <c r="M8849" s="42" t="s">
        <v>7668</v>
      </c>
      <c r="N8849" s="42"/>
      <c r="O8849" s="42">
        <v>0</v>
      </c>
      <c r="P8849" s="42" t="b">
        <v>1</v>
      </c>
      <c r="Q8849" s="42"/>
      <c r="R8849" s="42" t="b">
        <v>0</v>
      </c>
      <c r="S8849" s="42">
        <v>1</v>
      </c>
      <c r="T8849" s="42" t="s">
        <v>91</v>
      </c>
      <c r="U8849" s="42">
        <v>999</v>
      </c>
      <c r="V8849" s="42" t="s">
        <v>7669</v>
      </c>
      <c r="W8849" s="42">
        <v>55042</v>
      </c>
      <c r="X8849" s="42"/>
      <c r="Y8849" s="42" t="s">
        <v>7842</v>
      </c>
      <c r="Z8849" s="42" t="s">
        <v>7809</v>
      </c>
      <c r="AA8849" t="str" s="42">
        <v>法宝打造获得。成宝核心×1；主材：千载灵兽皮×1；辅材类别：阵旗灵丝×1；特性材料类别：金行凝华×1。</v>
      </c>
      <c r="AB8849" s="42">
        <v>12421001</v>
      </c>
      <c r="AC8849" s="42" t="s">
        <v>121</v>
      </c>
      <c r="AD8849" s="42">
        <v>0</v>
      </c>
      <c r="AE8849" s="42"/>
      <c r="AF8849" s="42">
        <v>70005</v>
      </c>
      <c r="AG8849" s="42"/>
      <c r="AH8849" s="42">
        <v>2700000</v>
      </c>
      <c r="AI8849" s="42" t="s">
        <v>7668</v>
      </c>
      <c r="AJ8849" s="42" t="s">
        <v>7811</v>
      </c>
      <c r="AK8849" s="42" t="s">
        <v>348</v>
      </c>
      <c r="AL8849" t="s">
        <v>7844</v>
      </c>
    </row>
    <row r="8850" spans="2:38">
      <c r="B8850" s="16" t="n">
        <f>10000000+INDEX(编号表!$B:$B,MATCH(F8850,编号表!$A:$A,0))*100000+INDEX(编号表!$F:$F,MATCH(D8850,编号表!$E:$E,0))*1000+INDEX(编号表!$D:$D,MATCH(E8850,编号表!$C:$C,0))*10000+G8850</f>
        <v>12455043</v>
      </c>
      <c r="C8850" s="42" t="s">
        <v>8936</v>
      </c>
      <c r="D8850" s="42" t="s">
        <v>111</v>
      </c>
      <c r="E8850" s="42" t="s">
        <v>348</v>
      </c>
      <c r="F8850" s="42" t="s">
        <v>7668</v>
      </c>
      <c r="G8850" s="42">
        <v>43</v>
      </c>
      <c r="H8850" s="42"/>
      <c r="I8850" s="42">
        <v>60</v>
      </c>
      <c r="J8850" s="42" t="str">
        <f t="shared" si="147"/>
        <v>大类_神品化神法宝</v>
      </c>
      <c r="K8850" s="42" t="s">
        <v>6624</v>
      </c>
      <c r="L8850" s="42"/>
      <c r="M8850" s="42" t="s">
        <v>7668</v>
      </c>
      <c r="N8850" s="42"/>
      <c r="O8850" s="42">
        <v>0</v>
      </c>
      <c r="P8850" s="42" t="b">
        <v>1</v>
      </c>
      <c r="Q8850" s="42"/>
      <c r="R8850" s="42" t="b">
        <v>0</v>
      </c>
      <c r="S8850" s="42">
        <v>1</v>
      </c>
      <c r="T8850" s="42" t="s">
        <v>91</v>
      </c>
      <c r="U8850" s="42">
        <v>999</v>
      </c>
      <c r="V8850" s="42" t="s">
        <v>7669</v>
      </c>
      <c r="W8850" s="42">
        <v>55043</v>
      </c>
      <c r="X8850" s="42"/>
      <c r="Y8850" s="42" t="s">
        <v>7846</v>
      </c>
      <c r="Z8850" s="42" t="s">
        <v>7809</v>
      </c>
      <c r="AA8850" t="str" s="42">
        <v>法宝打造获得。成宝核心×1；主材：千载灵兽皮×1；辅材类别：阵旗灵丝×1；特性材料类别：木行凝华×1。</v>
      </c>
      <c r="AB8850" s="42">
        <v>12421001</v>
      </c>
      <c r="AC8850" s="42" t="s">
        <v>121</v>
      </c>
      <c r="AD8850" s="42">
        <v>0</v>
      </c>
      <c r="AE8850" s="42"/>
      <c r="AF8850" s="42">
        <v>70005</v>
      </c>
      <c r="AG8850" s="42"/>
      <c r="AH8850" s="42">
        <v>2700000</v>
      </c>
      <c r="AI8850" s="42" t="s">
        <v>7668</v>
      </c>
      <c r="AJ8850" s="42" t="s">
        <v>7811</v>
      </c>
      <c r="AK8850" s="42" t="s">
        <v>348</v>
      </c>
      <c r="AL8850" t="s">
        <v>7848</v>
      </c>
    </row>
    <row r="8851" spans="2:38">
      <c r="B8851" s="16" t="n">
        <f>10000000+INDEX(编号表!$B:$B,MATCH(F8851,编号表!$A:$A,0))*100000+INDEX(编号表!$F:$F,MATCH(D8851,编号表!$E:$E,0))*1000+INDEX(编号表!$D:$D,MATCH(E8851,编号表!$C:$C,0))*10000+G8851</f>
        <v>12455044</v>
      </c>
      <c r="C8851" s="42" t="s">
        <v>8938</v>
      </c>
      <c r="D8851" s="42" t="s">
        <v>111</v>
      </c>
      <c r="E8851" s="42" t="s">
        <v>348</v>
      </c>
      <c r="F8851" s="42" t="s">
        <v>7668</v>
      </c>
      <c r="G8851" s="42">
        <v>44</v>
      </c>
      <c r="H8851" s="42"/>
      <c r="I8851" s="42">
        <v>60</v>
      </c>
      <c r="J8851" s="42" t="str">
        <f t="shared" si="147"/>
        <v>大类_神品化神法宝</v>
      </c>
      <c r="K8851" s="42" t="s">
        <v>6624</v>
      </c>
      <c r="L8851" s="42"/>
      <c r="M8851" s="42" t="s">
        <v>7668</v>
      </c>
      <c r="N8851" s="42"/>
      <c r="O8851" s="42">
        <v>0</v>
      </c>
      <c r="P8851" s="42" t="b">
        <v>1</v>
      </c>
      <c r="Q8851" s="42"/>
      <c r="R8851" s="42" t="b">
        <v>0</v>
      </c>
      <c r="S8851" s="42">
        <v>1</v>
      </c>
      <c r="T8851" s="42" t="s">
        <v>91</v>
      </c>
      <c r="U8851" s="42">
        <v>999</v>
      </c>
      <c r="V8851" s="42" t="s">
        <v>7669</v>
      </c>
      <c r="W8851" s="42">
        <v>55044</v>
      </c>
      <c r="X8851" s="42"/>
      <c r="Y8851" s="42" t="s">
        <v>7850</v>
      </c>
      <c r="Z8851" s="42" t="s">
        <v>7809</v>
      </c>
      <c r="AA8851" t="str" s="42">
        <v>法宝打造获得。成宝核心×1；主材：千载灵兽皮×1；辅材类别：阵旗灵丝×1；特性材料类别：水行凝华×1。</v>
      </c>
      <c r="AB8851" s="42">
        <v>12421001</v>
      </c>
      <c r="AC8851" s="42" t="s">
        <v>121</v>
      </c>
      <c r="AD8851" s="42">
        <v>0</v>
      </c>
      <c r="AE8851" s="42"/>
      <c r="AF8851" s="42">
        <v>70005</v>
      </c>
      <c r="AG8851" s="42"/>
      <c r="AH8851" s="42">
        <v>2700000</v>
      </c>
      <c r="AI8851" s="42" t="s">
        <v>7668</v>
      </c>
      <c r="AJ8851" s="42" t="s">
        <v>7811</v>
      </c>
      <c r="AK8851" s="42" t="s">
        <v>348</v>
      </c>
      <c r="AL8851" t="s">
        <v>7852</v>
      </c>
    </row>
    <row r="8852" spans="2:38">
      <c r="B8852" s="16" t="n">
        <f>10000000+INDEX(编号表!$B:$B,MATCH(F8852,编号表!$A:$A,0))*100000+INDEX(编号表!$F:$F,MATCH(D8852,编号表!$E:$E,0))*1000+INDEX(编号表!$D:$D,MATCH(E8852,编号表!$C:$C,0))*10000+G8852</f>
        <v>12455045</v>
      </c>
      <c r="C8852" s="42" t="s">
        <v>8940</v>
      </c>
      <c r="D8852" s="42" t="s">
        <v>111</v>
      </c>
      <c r="E8852" s="42" t="s">
        <v>348</v>
      </c>
      <c r="F8852" s="42" t="s">
        <v>7668</v>
      </c>
      <c r="G8852" s="42">
        <v>45</v>
      </c>
      <c r="H8852" s="42"/>
      <c r="I8852" s="42">
        <v>60</v>
      </c>
      <c r="J8852" s="42" t="str">
        <f t="shared" si="147"/>
        <v>大类_神品化神法宝</v>
      </c>
      <c r="K8852" s="42" t="s">
        <v>6624</v>
      </c>
      <c r="L8852" s="42"/>
      <c r="M8852" s="42" t="s">
        <v>7668</v>
      </c>
      <c r="N8852" s="42"/>
      <c r="O8852" s="42">
        <v>0</v>
      </c>
      <c r="P8852" s="42" t="b">
        <v>1</v>
      </c>
      <c r="Q8852" s="42"/>
      <c r="R8852" s="42" t="b">
        <v>0</v>
      </c>
      <c r="S8852" s="42">
        <v>1</v>
      </c>
      <c r="T8852" s="42" t="s">
        <v>91</v>
      </c>
      <c r="U8852" s="42">
        <v>999</v>
      </c>
      <c r="V8852" s="42" t="s">
        <v>7669</v>
      </c>
      <c r="W8852" s="42">
        <v>55045</v>
      </c>
      <c r="X8852" s="42"/>
      <c r="Y8852" s="42" t="s">
        <v>7854</v>
      </c>
      <c r="Z8852" s="42" t="s">
        <v>7809</v>
      </c>
      <c r="AA8852" t="str" s="42">
        <v>法宝打造获得。成宝核心×1；主材：千载灵兽皮×1；辅材类别：阵旗灵丝×1；特性材料类别：火行凝华×1。</v>
      </c>
      <c r="AB8852" s="42">
        <v>12421001</v>
      </c>
      <c r="AC8852" s="42" t="s">
        <v>121</v>
      </c>
      <c r="AD8852" s="42">
        <v>0</v>
      </c>
      <c r="AE8852" s="42"/>
      <c r="AF8852" s="42">
        <v>70005</v>
      </c>
      <c r="AG8852" s="42"/>
      <c r="AH8852" s="42">
        <v>2700000</v>
      </c>
      <c r="AI8852" s="42" t="s">
        <v>7668</v>
      </c>
      <c r="AJ8852" s="42" t="s">
        <v>7811</v>
      </c>
      <c r="AK8852" s="42" t="s">
        <v>348</v>
      </c>
      <c r="AL8852" t="s">
        <v>7856</v>
      </c>
    </row>
    <row r="8853" spans="2:38">
      <c r="B8853" s="16" t="n">
        <f>10000000+INDEX(编号表!$B:$B,MATCH(F8853,编号表!$A:$A,0))*100000+INDEX(编号表!$F:$F,MATCH(D8853,编号表!$E:$E,0))*1000+INDEX(编号表!$D:$D,MATCH(E8853,编号表!$C:$C,0))*10000+G8853</f>
        <v>12455046</v>
      </c>
      <c r="C8853" s="42" t="s">
        <v>8942</v>
      </c>
      <c r="D8853" s="42" t="s">
        <v>111</v>
      </c>
      <c r="E8853" s="42" t="s">
        <v>348</v>
      </c>
      <c r="F8853" s="42" t="s">
        <v>7668</v>
      </c>
      <c r="G8853" s="42">
        <v>46</v>
      </c>
      <c r="H8853" s="42"/>
      <c r="I8853" s="42">
        <v>60</v>
      </c>
      <c r="J8853" s="42" t="str">
        <f t="shared" si="147"/>
        <v>大类_神品化神法宝</v>
      </c>
      <c r="K8853" s="42" t="s">
        <v>6624</v>
      </c>
      <c r="L8853" s="42"/>
      <c r="M8853" s="42" t="s">
        <v>7668</v>
      </c>
      <c r="N8853" s="42"/>
      <c r="O8853" s="42">
        <v>0</v>
      </c>
      <c r="P8853" s="42" t="b">
        <v>1</v>
      </c>
      <c r="Q8853" s="42"/>
      <c r="R8853" s="42" t="b">
        <v>0</v>
      </c>
      <c r="S8853" s="42">
        <v>1</v>
      </c>
      <c r="T8853" s="42" t="s">
        <v>91</v>
      </c>
      <c r="U8853" s="42">
        <v>999</v>
      </c>
      <c r="V8853" s="42" t="s">
        <v>7669</v>
      </c>
      <c r="W8853" s="42">
        <v>55046</v>
      </c>
      <c r="X8853" s="42"/>
      <c r="Y8853" s="42" t="s">
        <v>7858</v>
      </c>
      <c r="Z8853" s="42" t="s">
        <v>7809</v>
      </c>
      <c r="AA8853" t="str" s="42">
        <v>法宝打造获得。成宝核心×1；主材：千载灵兽皮×1；辅材类别：阵旗灵丝×1；特性材料类别：土行凝华×1。</v>
      </c>
      <c r="AB8853" s="42">
        <v>12421001</v>
      </c>
      <c r="AC8853" s="42" t="s">
        <v>121</v>
      </c>
      <c r="AD8853" s="42">
        <v>0</v>
      </c>
      <c r="AE8853" s="42"/>
      <c r="AF8853" s="42">
        <v>70005</v>
      </c>
      <c r="AG8853" s="42"/>
      <c r="AH8853" s="42">
        <v>2700000</v>
      </c>
      <c r="AI8853" s="42" t="s">
        <v>7668</v>
      </c>
      <c r="AJ8853" s="42" t="s">
        <v>7811</v>
      </c>
      <c r="AK8853" s="42" t="s">
        <v>348</v>
      </c>
      <c r="AL8853" t="s">
        <v>7860</v>
      </c>
    </row>
    <row r="8854" spans="2:38">
      <c r="B8854" s="16" t="n">
        <f>10000000+INDEX(编号表!$B:$B,MATCH(F8854,编号表!$A:$A,0))*100000+INDEX(编号表!$F:$F,MATCH(D8854,编号表!$E:$E,0))*1000+INDEX(编号表!$D:$D,MATCH(E8854,编号表!$C:$C,0))*10000+G8854</f>
        <v>12455047</v>
      </c>
      <c r="C8854" s="42" t="s">
        <v>8944</v>
      </c>
      <c r="D8854" s="42" t="s">
        <v>111</v>
      </c>
      <c r="E8854" s="42" t="s">
        <v>348</v>
      </c>
      <c r="F8854" s="42" t="s">
        <v>7668</v>
      </c>
      <c r="G8854" s="42">
        <v>47</v>
      </c>
      <c r="H8854" s="42"/>
      <c r="I8854" s="42">
        <v>60</v>
      </c>
      <c r="J8854" s="42" t="str">
        <f t="shared" si="147"/>
        <v>大类_神品化神法宝</v>
      </c>
      <c r="K8854" s="42" t="s">
        <v>6624</v>
      </c>
      <c r="L8854" s="42"/>
      <c r="M8854" s="42" t="s">
        <v>7668</v>
      </c>
      <c r="N8854" s="42"/>
      <c r="O8854" s="42">
        <v>0</v>
      </c>
      <c r="P8854" s="42" t="b">
        <v>1</v>
      </c>
      <c r="Q8854" s="42"/>
      <c r="R8854" s="42" t="b">
        <v>0</v>
      </c>
      <c r="S8854" s="42">
        <v>1</v>
      </c>
      <c r="T8854" s="42" t="s">
        <v>91</v>
      </c>
      <c r="U8854" s="42">
        <v>999</v>
      </c>
      <c r="V8854" s="42" t="s">
        <v>7669</v>
      </c>
      <c r="W8854" s="42">
        <v>55047</v>
      </c>
      <c r="X8854" s="42"/>
      <c r="Y8854" s="42" t="s">
        <v>7862</v>
      </c>
      <c r="Z8854" s="42" t="s">
        <v>7809</v>
      </c>
      <c r="AA8854" t="str" s="42">
        <v>法宝打造获得。成宝核心×1；主材：千载灵兽皮×1；辅材类别：阵旗灵丝×1；特性材料类别：甲壳×1。</v>
      </c>
      <c r="AB8854" s="42">
        <v>12421001</v>
      </c>
      <c r="AC8854" s="42" t="s">
        <v>121</v>
      </c>
      <c r="AD8854" s="42">
        <v>0</v>
      </c>
      <c r="AE8854" s="42"/>
      <c r="AF8854" s="42">
        <v>70005</v>
      </c>
      <c r="AG8854" s="42"/>
      <c r="AH8854" s="42">
        <v>2700000</v>
      </c>
      <c r="AI8854" s="42" t="s">
        <v>7668</v>
      </c>
      <c r="AJ8854" s="42" t="s">
        <v>7811</v>
      </c>
      <c r="AK8854" s="42" t="s">
        <v>348</v>
      </c>
      <c r="AL8854" t="s">
        <v>7864</v>
      </c>
    </row>
    <row r="8855" spans="2:38">
      <c r="B8855" s="16" t="n">
        <f>10000000+INDEX(编号表!$B:$B,MATCH(F8855,编号表!$A:$A,0))*100000+INDEX(编号表!$F:$F,MATCH(D8855,编号表!$E:$E,0))*1000+INDEX(编号表!$D:$D,MATCH(E8855,编号表!$C:$C,0))*10000+G8855</f>
        <v>12455048</v>
      </c>
      <c r="C8855" s="42" t="s">
        <v>8946</v>
      </c>
      <c r="D8855" s="42" t="s">
        <v>111</v>
      </c>
      <c r="E8855" s="42" t="s">
        <v>348</v>
      </c>
      <c r="F8855" s="42" t="s">
        <v>7668</v>
      </c>
      <c r="G8855" s="42">
        <v>48</v>
      </c>
      <c r="H8855" s="42"/>
      <c r="I8855" s="42">
        <v>60</v>
      </c>
      <c r="J8855" s="42" t="str">
        <f t="shared" si="147"/>
        <v>大类_神品化神法宝</v>
      </c>
      <c r="K8855" s="42" t="s">
        <v>6624</v>
      </c>
      <c r="L8855" s="42"/>
      <c r="M8855" s="42" t="s">
        <v>7668</v>
      </c>
      <c r="N8855" s="42"/>
      <c r="O8855" s="42">
        <v>0</v>
      </c>
      <c r="P8855" s="42" t="b">
        <v>1</v>
      </c>
      <c r="Q8855" s="42"/>
      <c r="R8855" s="42" t="b">
        <v>0</v>
      </c>
      <c r="S8855" s="42">
        <v>1</v>
      </c>
      <c r="T8855" s="42" t="s">
        <v>91</v>
      </c>
      <c r="U8855" s="42">
        <v>999</v>
      </c>
      <c r="V8855" s="42" t="s">
        <v>7669</v>
      </c>
      <c r="W8855" s="42">
        <v>55048</v>
      </c>
      <c r="X8855" s="42"/>
      <c r="Y8855" s="42" t="s">
        <v>7866</v>
      </c>
      <c r="Z8855" s="42" t="s">
        <v>7809</v>
      </c>
      <c r="AA8855" t="str" s="42">
        <v>法宝打造获得。成宝核心×1；主材：千载灵兽皮×1；辅材类别：阵旗灵丝×1；特性材料类别：毒囊×1。</v>
      </c>
      <c r="AB8855" s="42">
        <v>12421001</v>
      </c>
      <c r="AC8855" s="42" t="s">
        <v>121</v>
      </c>
      <c r="AD8855" s="42">
        <v>0</v>
      </c>
      <c r="AE8855" s="42"/>
      <c r="AF8855" s="42">
        <v>70005</v>
      </c>
      <c r="AG8855" s="42"/>
      <c r="AH8855" s="42">
        <v>2700000</v>
      </c>
      <c r="AI8855" s="42" t="s">
        <v>7668</v>
      </c>
      <c r="AJ8855" s="42" t="s">
        <v>7811</v>
      </c>
      <c r="AK8855" s="42" t="s">
        <v>348</v>
      </c>
      <c r="AL8855" t="s">
        <v>7868</v>
      </c>
    </row>
    <row r="8856" spans="2:38">
      <c r="B8856" s="16" t="n">
        <f>10000000+INDEX(编号表!$B:$B,MATCH(F8856,编号表!$A:$A,0))*100000+INDEX(编号表!$F:$F,MATCH(D8856,编号表!$E:$E,0))*1000+INDEX(编号表!$D:$D,MATCH(E8856,编号表!$C:$C,0))*10000+G8856</f>
        <v>12455049</v>
      </c>
      <c r="C8856" s="42" t="s">
        <v>8948</v>
      </c>
      <c r="D8856" s="42" t="s">
        <v>111</v>
      </c>
      <c r="E8856" s="42" t="s">
        <v>348</v>
      </c>
      <c r="F8856" s="42" t="s">
        <v>7668</v>
      </c>
      <c r="G8856" s="42">
        <v>49</v>
      </c>
      <c r="H8856" s="42"/>
      <c r="I8856" s="42">
        <v>60</v>
      </c>
      <c r="J8856" s="42" t="str">
        <f t="shared" si="147"/>
        <v>大类_神品化神法宝</v>
      </c>
      <c r="K8856" s="42" t="s">
        <v>6624</v>
      </c>
      <c r="L8856" s="42"/>
      <c r="M8856" s="42" t="s">
        <v>7668</v>
      </c>
      <c r="N8856" s="42"/>
      <c r="O8856" s="42">
        <v>0</v>
      </c>
      <c r="P8856" s="42" t="b">
        <v>1</v>
      </c>
      <c r="Q8856" s="42"/>
      <c r="R8856" s="42" t="b">
        <v>0</v>
      </c>
      <c r="S8856" s="42">
        <v>1</v>
      </c>
      <c r="T8856" s="42" t="s">
        <v>91</v>
      </c>
      <c r="U8856" s="42">
        <v>999</v>
      </c>
      <c r="V8856" s="42" t="s">
        <v>7669</v>
      </c>
      <c r="W8856" s="42">
        <v>55049</v>
      </c>
      <c r="X8856" s="42"/>
      <c r="Y8856" t="str" s="42">
        <v>法宝。展开护盾，吸收伤害；延长护盾持续时间；缩短宝伞技能冷却时间。</v>
      </c>
      <c r="Z8856" s="42" t="s">
        <v>7809</v>
      </c>
      <c r="AA8856" t="str" s="42">
        <v>法宝打造获得。成宝核心×1；主材：千载灵兽皮×1；辅材类别：阵旗灵丝×1；特性材料类别：妖丹×1。</v>
      </c>
      <c r="AB8856" s="42">
        <v>12421001</v>
      </c>
      <c r="AC8856" s="42" t="s">
        <v>121</v>
      </c>
      <c r="AD8856" s="42">
        <v>0</v>
      </c>
      <c r="AE8856" s="42"/>
      <c r="AF8856" s="42">
        <v>70005</v>
      </c>
      <c r="AG8856" s="42"/>
      <c r="AH8856" s="42">
        <v>2700000</v>
      </c>
      <c r="AI8856" s="42" t="s">
        <v>7668</v>
      </c>
      <c r="AJ8856" s="42" t="s">
        <v>7811</v>
      </c>
      <c r="AK8856" s="42" t="s">
        <v>348</v>
      </c>
      <c r="AL8856" t="s">
        <v>7872</v>
      </c>
    </row>
    <row r="8857" spans="2:38">
      <c r="B8857" s="16" t="n">
        <f>10000000+INDEX(编号表!$B:$B,MATCH(F8857,编号表!$A:$A,0))*100000+INDEX(编号表!$F:$F,MATCH(D8857,编号表!$E:$E,0))*1000+INDEX(编号表!$D:$D,MATCH(E8857,编号表!$C:$C,0))*10000+G8857</f>
        <v>12455050</v>
      </c>
      <c r="C8857" s="42" t="s">
        <v>8950</v>
      </c>
      <c r="D8857" s="42" t="s">
        <v>111</v>
      </c>
      <c r="E8857" s="42" t="s">
        <v>348</v>
      </c>
      <c r="F8857" s="42" t="s">
        <v>7668</v>
      </c>
      <c r="G8857" s="42">
        <v>50</v>
      </c>
      <c r="H8857" s="42"/>
      <c r="I8857" s="42">
        <v>60</v>
      </c>
      <c r="J8857" s="42" t="str">
        <f t="shared" si="147"/>
        <v>大类_神品化神法宝</v>
      </c>
      <c r="K8857" s="42" t="s">
        <v>6624</v>
      </c>
      <c r="L8857" s="42"/>
      <c r="M8857" s="42" t="s">
        <v>7668</v>
      </c>
      <c r="N8857" s="42"/>
      <c r="O8857" s="42">
        <v>0</v>
      </c>
      <c r="P8857" s="42" t="b">
        <v>1</v>
      </c>
      <c r="Q8857" s="42"/>
      <c r="R8857" s="42" t="b">
        <v>0</v>
      </c>
      <c r="S8857" s="42">
        <v>1</v>
      </c>
      <c r="T8857" s="42" t="s">
        <v>91</v>
      </c>
      <c r="U8857" s="42">
        <v>999</v>
      </c>
      <c r="V8857" s="42" t="s">
        <v>7669</v>
      </c>
      <c r="W8857" s="42">
        <v>55050</v>
      </c>
      <c r="X8857" s="42"/>
      <c r="Y8857" s="42" t="s">
        <v>7874</v>
      </c>
      <c r="Z8857" t="str" s="42">
        <v>|cff00FF00“珠中生机周流不息，御使之时，所属角色气血徐复，久战亦有回转之机。”——《青华养命真经》|r</v>
      </c>
      <c r="AA8857" t="str" s="42">
        <v>法宝打造获得。成宝核心×1；主材：明玑灵玉×1；辅材类别：精血×1；特性材料类别：灵木灵核×1。</v>
      </c>
      <c r="AB8857" s="42">
        <v>12421010</v>
      </c>
      <c r="AC8857" s="42" t="s">
        <v>121</v>
      </c>
      <c r="AD8857" s="42">
        <v>0</v>
      </c>
      <c r="AE8857" s="42"/>
      <c r="AF8857" s="42">
        <v>70005</v>
      </c>
      <c r="AG8857" s="42"/>
      <c r="AH8857" s="42">
        <v>2700000</v>
      </c>
      <c r="AI8857" s="42" t="s">
        <v>7668</v>
      </c>
      <c r="AJ8857" s="42" t="s">
        <v>7877</v>
      </c>
      <c r="AK8857" s="42" t="s">
        <v>348</v>
      </c>
      <c r="AL8857" t="s">
        <v>7878</v>
      </c>
    </row>
    <row r="8858" spans="2:38">
      <c r="B8858" s="16" t="n">
        <f>10000000+INDEX(编号表!$B:$B,MATCH(F8858,编号表!$A:$A,0))*100000+INDEX(编号表!$F:$F,MATCH(D8858,编号表!$E:$E,0))*1000+INDEX(编号表!$D:$D,MATCH(E8858,编号表!$C:$C,0))*10000+G8858</f>
        <v>12455051</v>
      </c>
      <c r="C8858" s="42" t="s">
        <v>8952</v>
      </c>
      <c r="D8858" s="42" t="s">
        <v>111</v>
      </c>
      <c r="E8858" s="42" t="s">
        <v>348</v>
      </c>
      <c r="F8858" s="42" t="s">
        <v>7668</v>
      </c>
      <c r="G8858" s="42">
        <v>51</v>
      </c>
      <c r="H8858" s="42"/>
      <c r="I8858" s="42">
        <v>60</v>
      </c>
      <c r="J8858" s="42" t="str">
        <f t="shared" si="147"/>
        <v>大类_神品化神法宝</v>
      </c>
      <c r="K8858" s="42" t="s">
        <v>6624</v>
      </c>
      <c r="L8858" s="42"/>
      <c r="M8858" s="42" t="s">
        <v>7668</v>
      </c>
      <c r="N8858" s="42"/>
      <c r="O8858" s="42">
        <v>0</v>
      </c>
      <c r="P8858" s="42" t="b">
        <v>1</v>
      </c>
      <c r="Q8858" s="42"/>
      <c r="R8858" s="42" t="b">
        <v>0</v>
      </c>
      <c r="S8858" s="42">
        <v>1</v>
      </c>
      <c r="T8858" s="42" t="s">
        <v>91</v>
      </c>
      <c r="U8858" s="42">
        <v>999</v>
      </c>
      <c r="V8858" s="42" t="s">
        <v>7669</v>
      </c>
      <c r="W8858" s="42">
        <v>55051</v>
      </c>
      <c r="X8858" s="42"/>
      <c r="Y8858" s="42" t="s">
        <v>7880</v>
      </c>
      <c r="Z8858" t="str" s="42">
        <v>|cff00FF00“珠中生机周流不息，御使之时，所属角色气血徐复，久战亦有回转之机。”——《青华养命真经》|r</v>
      </c>
      <c r="AA8858" t="str" s="42">
        <v>法宝打造获得。成宝核心×1；主材：明玑灵玉×1；辅材类别：精血×1；特性材料类别：木行凝华×1。</v>
      </c>
      <c r="AB8858" s="42">
        <v>12421010</v>
      </c>
      <c r="AC8858" s="42" t="s">
        <v>121</v>
      </c>
      <c r="AD8858" s="42">
        <v>0</v>
      </c>
      <c r="AE8858" s="42"/>
      <c r="AF8858" s="42">
        <v>70005</v>
      </c>
      <c r="AG8858" s="42"/>
      <c r="AH8858" s="42">
        <v>2700000</v>
      </c>
      <c r="AI8858" s="42" t="s">
        <v>7668</v>
      </c>
      <c r="AJ8858" s="42" t="s">
        <v>7877</v>
      </c>
      <c r="AK8858" s="42" t="s">
        <v>348</v>
      </c>
      <c r="AL8858" t="s">
        <v>7882</v>
      </c>
    </row>
    <row r="8859" spans="2:38">
      <c r="B8859" s="16" t="n">
        <f>10000000+INDEX(编号表!$B:$B,MATCH(F8859,编号表!$A:$A,0))*100000+INDEX(编号表!$F:$F,MATCH(D8859,编号表!$E:$E,0))*1000+INDEX(编号表!$D:$D,MATCH(E8859,编号表!$C:$C,0))*10000+G8859</f>
        <v>12455052</v>
      </c>
      <c r="C8859" s="42" t="s">
        <v>8954</v>
      </c>
      <c r="D8859" s="42" t="s">
        <v>111</v>
      </c>
      <c r="E8859" s="42" t="s">
        <v>348</v>
      </c>
      <c r="F8859" s="42" t="s">
        <v>7668</v>
      </c>
      <c r="G8859" s="42">
        <v>52</v>
      </c>
      <c r="H8859" s="42"/>
      <c r="I8859" s="42">
        <v>60</v>
      </c>
      <c r="J8859" s="42" t="str">
        <f t="shared" si="147"/>
        <v>大类_神品化神法宝</v>
      </c>
      <c r="K8859" s="42" t="s">
        <v>6624</v>
      </c>
      <c r="L8859" s="42"/>
      <c r="M8859" s="42" t="s">
        <v>7668</v>
      </c>
      <c r="N8859" s="42"/>
      <c r="O8859" s="42">
        <v>0</v>
      </c>
      <c r="P8859" s="42" t="b">
        <v>1</v>
      </c>
      <c r="Q8859" s="42"/>
      <c r="R8859" s="42" t="b">
        <v>0</v>
      </c>
      <c r="S8859" s="42">
        <v>1</v>
      </c>
      <c r="T8859" s="42" t="s">
        <v>91</v>
      </c>
      <c r="U8859" s="42">
        <v>999</v>
      </c>
      <c r="V8859" s="42" t="s">
        <v>7669</v>
      </c>
      <c r="W8859" s="42">
        <v>55052</v>
      </c>
      <c r="X8859" s="42"/>
      <c r="Y8859" s="42" t="s">
        <v>7884</v>
      </c>
      <c r="Z8859" t="str" s="42">
        <v>|cff00FF00“珠中生机周流不息，御使之时，所属角色气血徐复，久战亦有回转之机。”——《青华养命真经》|r</v>
      </c>
      <c r="AA8859" t="str" s="42">
        <v>法宝打造获得。成宝核心×1；主材：明玑灵玉×1；辅材类别：地脉灵液×1；特性材料类别：灵木灵核×1。</v>
      </c>
      <c r="AB8859" s="42">
        <v>12421010</v>
      </c>
      <c r="AC8859" s="42" t="s">
        <v>121</v>
      </c>
      <c r="AD8859" s="42">
        <v>0</v>
      </c>
      <c r="AE8859" s="42"/>
      <c r="AF8859" s="42">
        <v>70005</v>
      </c>
      <c r="AG8859" s="42"/>
      <c r="AH8859" s="42">
        <v>2700000</v>
      </c>
      <c r="AI8859" s="42" t="s">
        <v>7668</v>
      </c>
      <c r="AJ8859" s="42" t="s">
        <v>7877</v>
      </c>
      <c r="AK8859" s="42" t="s">
        <v>348</v>
      </c>
      <c r="AL8859" t="s">
        <v>7886</v>
      </c>
    </row>
    <row r="8860" spans="2:38">
      <c r="B8860" s="16" t="n">
        <f>10000000+INDEX(编号表!$B:$B,MATCH(F8860,编号表!$A:$A,0))*100000+INDEX(编号表!$F:$F,MATCH(D8860,编号表!$E:$E,0))*1000+INDEX(编号表!$D:$D,MATCH(E8860,编号表!$C:$C,0))*10000+G8860</f>
        <v>12455053</v>
      </c>
      <c r="C8860" s="42" t="s">
        <v>8956</v>
      </c>
      <c r="D8860" s="42" t="s">
        <v>111</v>
      </c>
      <c r="E8860" s="42" t="s">
        <v>348</v>
      </c>
      <c r="F8860" s="42" t="s">
        <v>7668</v>
      </c>
      <c r="G8860" s="42">
        <v>53</v>
      </c>
      <c r="H8860" s="42"/>
      <c r="I8860" s="42">
        <v>60</v>
      </c>
      <c r="J8860" s="42" t="str">
        <f t="shared" si="147"/>
        <v>大类_神品化神法宝</v>
      </c>
      <c r="K8860" s="42" t="s">
        <v>6624</v>
      </c>
      <c r="L8860" s="42"/>
      <c r="M8860" s="42" t="s">
        <v>7668</v>
      </c>
      <c r="N8860" s="42"/>
      <c r="O8860" s="42">
        <v>0</v>
      </c>
      <c r="P8860" s="42" t="b">
        <v>1</v>
      </c>
      <c r="Q8860" s="42"/>
      <c r="R8860" s="42" t="b">
        <v>0</v>
      </c>
      <c r="S8860" s="42">
        <v>1</v>
      </c>
      <c r="T8860" s="42" t="s">
        <v>91</v>
      </c>
      <c r="U8860" s="42">
        <v>999</v>
      </c>
      <c r="V8860" s="42" t="s">
        <v>7669</v>
      </c>
      <c r="W8860" s="42">
        <v>55053</v>
      </c>
      <c r="X8860" s="42"/>
      <c r="Y8860" s="42" t="s">
        <v>7888</v>
      </c>
      <c r="Z8860" t="str" s="42">
        <v>|cff00FF00“珠中生机周流不息，御使之时，所属角色气血徐复，久战亦有回转之机。”——《青华养命真经》|r</v>
      </c>
      <c r="AA8860" t="str" s="42">
        <v>法宝打造获得。成宝核心×1；主材：明玑灵玉×1；辅材类别：地脉灵液×1；特性材料类别：木行凝华×1。</v>
      </c>
      <c r="AB8860" s="42">
        <v>12421010</v>
      </c>
      <c r="AC8860" s="42" t="s">
        <v>121</v>
      </c>
      <c r="AD8860" s="42">
        <v>0</v>
      </c>
      <c r="AE8860" s="42"/>
      <c r="AF8860" s="42">
        <v>70005</v>
      </c>
      <c r="AG8860" s="42"/>
      <c r="AH8860" s="42">
        <v>2700000</v>
      </c>
      <c r="AI8860" s="42" t="s">
        <v>7668</v>
      </c>
      <c r="AJ8860" s="42" t="s">
        <v>7877</v>
      </c>
      <c r="AK8860" s="42" t="s">
        <v>348</v>
      </c>
      <c r="AL8860" t="s">
        <v>7890</v>
      </c>
    </row>
    <row r="8861" spans="2:38">
      <c r="B8861" s="16" t="n">
        <f>10000000+INDEX(编号表!$B:$B,MATCH(F8861,编号表!$A:$A,0))*100000+INDEX(编号表!$F:$F,MATCH(D8861,编号表!$E:$E,0))*1000+INDEX(编号表!$D:$D,MATCH(E8861,编号表!$C:$C,0))*10000+G8861</f>
        <v>12455054</v>
      </c>
      <c r="C8861" s="42" t="s">
        <v>8958</v>
      </c>
      <c r="D8861" s="42" t="s">
        <v>111</v>
      </c>
      <c r="E8861" s="42" t="s">
        <v>348</v>
      </c>
      <c r="F8861" s="42" t="s">
        <v>7668</v>
      </c>
      <c r="G8861" s="42">
        <v>54</v>
      </c>
      <c r="H8861" s="42"/>
      <c r="I8861" s="42">
        <v>60</v>
      </c>
      <c r="J8861" s="42" t="str">
        <f t="shared" si="147"/>
        <v>大类_神品化神法宝</v>
      </c>
      <c r="K8861" s="42" t="s">
        <v>6624</v>
      </c>
      <c r="L8861" s="42"/>
      <c r="M8861" s="42" t="s">
        <v>7668</v>
      </c>
      <c r="N8861" s="42"/>
      <c r="O8861" s="42">
        <v>0</v>
      </c>
      <c r="P8861" s="42" t="b">
        <v>1</v>
      </c>
      <c r="Q8861" s="42"/>
      <c r="R8861" s="42" t="b">
        <v>0</v>
      </c>
      <c r="S8861" s="42">
        <v>1</v>
      </c>
      <c r="T8861" s="42" t="s">
        <v>91</v>
      </c>
      <c r="U8861" s="42">
        <v>999</v>
      </c>
      <c r="V8861" s="42" t="s">
        <v>7669</v>
      </c>
      <c r="W8861" s="42">
        <v>55054</v>
      </c>
      <c r="X8861" s="42"/>
      <c r="Y8861" s="42" t="s">
        <v>7892</v>
      </c>
      <c r="Z8861" s="42" t="s">
        <v>7893</v>
      </c>
      <c r="AA8861" t="str" s="42">
        <v>法宝打造获得。成宝核心×1；主材：明玑灵玉×1；辅材类别：精血×1；特性材料类别：灵木灵核×1。</v>
      </c>
      <c r="AB8861" s="42">
        <v>12421006</v>
      </c>
      <c r="AC8861" s="42" t="s">
        <v>121</v>
      </c>
      <c r="AD8861" s="42">
        <v>0</v>
      </c>
      <c r="AE8861" s="42"/>
      <c r="AF8861" s="42">
        <v>70005</v>
      </c>
      <c r="AG8861" s="42"/>
      <c r="AH8861" s="42">
        <v>2700000</v>
      </c>
      <c r="AI8861" s="42" t="s">
        <v>7668</v>
      </c>
      <c r="AJ8861" s="42" t="s">
        <v>7894</v>
      </c>
      <c r="AK8861" s="42" t="s">
        <v>348</v>
      </c>
      <c r="AL8861" t="s">
        <v>7895</v>
      </c>
    </row>
    <row r="8862" spans="2:38">
      <c r="B8862" s="16" t="n">
        <f>10000000+INDEX(编号表!$B:$B,MATCH(F8862,编号表!$A:$A,0))*100000+INDEX(编号表!$F:$F,MATCH(D8862,编号表!$E:$E,0))*1000+INDEX(编号表!$D:$D,MATCH(E8862,编号表!$C:$C,0))*10000+G8862</f>
        <v>12455055</v>
      </c>
      <c r="C8862" s="42" t="s">
        <v>8959</v>
      </c>
      <c r="D8862" s="42" t="s">
        <v>111</v>
      </c>
      <c r="E8862" s="42" t="s">
        <v>348</v>
      </c>
      <c r="F8862" s="42" t="s">
        <v>7668</v>
      </c>
      <c r="G8862" s="42">
        <v>55</v>
      </c>
      <c r="H8862" s="42"/>
      <c r="I8862" s="42">
        <v>60</v>
      </c>
      <c r="J8862" s="42" t="str">
        <f t="shared" si="147"/>
        <v>大类_神品化神法宝</v>
      </c>
      <c r="K8862" s="42" t="s">
        <v>6624</v>
      </c>
      <c r="L8862" s="42"/>
      <c r="M8862" s="42" t="s">
        <v>7668</v>
      </c>
      <c r="N8862" s="42"/>
      <c r="O8862" s="42">
        <v>0</v>
      </c>
      <c r="P8862" s="42" t="b">
        <v>1</v>
      </c>
      <c r="Q8862" s="42"/>
      <c r="R8862" s="42" t="b">
        <v>0</v>
      </c>
      <c r="S8862" s="42">
        <v>1</v>
      </c>
      <c r="T8862" s="42" t="s">
        <v>91</v>
      </c>
      <c r="U8862" s="42">
        <v>999</v>
      </c>
      <c r="V8862" s="42" t="s">
        <v>7669</v>
      </c>
      <c r="W8862" s="42">
        <v>55055</v>
      </c>
      <c r="X8862" s="42"/>
      <c r="Y8862" s="42" t="s">
        <v>7897</v>
      </c>
      <c r="Z8862" s="42" t="s">
        <v>7893</v>
      </c>
      <c r="AA8862" t="str" s="42">
        <v>法宝打造获得。成宝核心×1；主材：明玑灵玉×1；辅材类别：精血×1；特性材料类别：金行凝华×1。</v>
      </c>
      <c r="AB8862" s="42">
        <v>12421006</v>
      </c>
      <c r="AC8862" s="42" t="s">
        <v>121</v>
      </c>
      <c r="AD8862" s="42">
        <v>0</v>
      </c>
      <c r="AE8862" s="42"/>
      <c r="AF8862" s="42">
        <v>70005</v>
      </c>
      <c r="AG8862" s="42"/>
      <c r="AH8862" s="42">
        <v>2700000</v>
      </c>
      <c r="AI8862" s="42" t="s">
        <v>7668</v>
      </c>
      <c r="AJ8862" s="42" t="s">
        <v>7894</v>
      </c>
      <c r="AK8862" s="42" t="s">
        <v>348</v>
      </c>
      <c r="AL8862" t="s">
        <v>7899</v>
      </c>
    </row>
    <row r="8863" spans="2:38">
      <c r="B8863" s="16" t="n">
        <f>10000000+INDEX(编号表!$B:$B,MATCH(F8863,编号表!$A:$A,0))*100000+INDEX(编号表!$F:$F,MATCH(D8863,编号表!$E:$E,0))*1000+INDEX(编号表!$D:$D,MATCH(E8863,编号表!$C:$C,0))*10000+G8863</f>
        <v>12455056</v>
      </c>
      <c r="C8863" s="42" t="s">
        <v>8961</v>
      </c>
      <c r="D8863" s="42" t="s">
        <v>111</v>
      </c>
      <c r="E8863" s="42" t="s">
        <v>348</v>
      </c>
      <c r="F8863" s="42" t="s">
        <v>7668</v>
      </c>
      <c r="G8863" s="42">
        <v>56</v>
      </c>
      <c r="H8863" s="42"/>
      <c r="I8863" s="42">
        <v>60</v>
      </c>
      <c r="J8863" s="42" t="str">
        <f t="shared" si="147"/>
        <v>大类_神品化神法宝</v>
      </c>
      <c r="K8863" s="42" t="s">
        <v>6624</v>
      </c>
      <c r="L8863" s="42"/>
      <c r="M8863" s="42" t="s">
        <v>7668</v>
      </c>
      <c r="N8863" s="42"/>
      <c r="O8863" s="42">
        <v>0</v>
      </c>
      <c r="P8863" s="42" t="b">
        <v>1</v>
      </c>
      <c r="Q8863" s="42"/>
      <c r="R8863" s="42" t="b">
        <v>0</v>
      </c>
      <c r="S8863" s="42">
        <v>1</v>
      </c>
      <c r="T8863" s="42" t="s">
        <v>91</v>
      </c>
      <c r="U8863" s="42">
        <v>999</v>
      </c>
      <c r="V8863" s="42" t="s">
        <v>7669</v>
      </c>
      <c r="W8863" s="42">
        <v>55056</v>
      </c>
      <c r="X8863" s="42"/>
      <c r="Y8863" s="42" t="s">
        <v>7901</v>
      </c>
      <c r="Z8863" s="42" t="s">
        <v>7893</v>
      </c>
      <c r="AA8863" t="str" s="42">
        <v>法宝打造获得。成宝核心×1；主材：明玑灵玉×1；辅材类别：精血×1；特性材料类别：木行凝华×1。</v>
      </c>
      <c r="AB8863" s="42">
        <v>12421006</v>
      </c>
      <c r="AC8863" s="42" t="s">
        <v>121</v>
      </c>
      <c r="AD8863" s="42">
        <v>0</v>
      </c>
      <c r="AE8863" s="42"/>
      <c r="AF8863" s="42">
        <v>70005</v>
      </c>
      <c r="AG8863" s="42"/>
      <c r="AH8863" s="42">
        <v>2700000</v>
      </c>
      <c r="AI8863" s="42" t="s">
        <v>7668</v>
      </c>
      <c r="AJ8863" s="42" t="s">
        <v>7894</v>
      </c>
      <c r="AK8863" s="42" t="s">
        <v>348</v>
      </c>
      <c r="AL8863" t="s">
        <v>7902</v>
      </c>
    </row>
    <row r="8864" spans="2:38">
      <c r="B8864" s="16" t="n">
        <f>10000000+INDEX(编号表!$B:$B,MATCH(F8864,编号表!$A:$A,0))*100000+INDEX(编号表!$F:$F,MATCH(D8864,编号表!$E:$E,0))*1000+INDEX(编号表!$D:$D,MATCH(E8864,编号表!$C:$C,0))*10000+G8864</f>
        <v>12455057</v>
      </c>
      <c r="C8864" s="42" t="s">
        <v>8962</v>
      </c>
      <c r="D8864" s="42" t="s">
        <v>111</v>
      </c>
      <c r="E8864" s="42" t="s">
        <v>348</v>
      </c>
      <c r="F8864" s="42" t="s">
        <v>7668</v>
      </c>
      <c r="G8864" s="42">
        <v>57</v>
      </c>
      <c r="H8864" s="42"/>
      <c r="I8864" s="42">
        <v>60</v>
      </c>
      <c r="J8864" s="42" t="str">
        <f t="shared" si="147"/>
        <v>大类_神品化神法宝</v>
      </c>
      <c r="K8864" s="42" t="s">
        <v>6624</v>
      </c>
      <c r="L8864" s="42"/>
      <c r="M8864" s="42" t="s">
        <v>7668</v>
      </c>
      <c r="N8864" s="42"/>
      <c r="O8864" s="42">
        <v>0</v>
      </c>
      <c r="P8864" s="42" t="b">
        <v>1</v>
      </c>
      <c r="Q8864" s="42"/>
      <c r="R8864" s="42" t="b">
        <v>0</v>
      </c>
      <c r="S8864" s="42">
        <v>1</v>
      </c>
      <c r="T8864" s="42" t="s">
        <v>91</v>
      </c>
      <c r="U8864" s="42">
        <v>999</v>
      </c>
      <c r="V8864" s="42" t="s">
        <v>7669</v>
      </c>
      <c r="W8864" s="42">
        <v>55057</v>
      </c>
      <c r="X8864" s="42"/>
      <c r="Y8864" s="42" t="s">
        <v>7904</v>
      </c>
      <c r="Z8864" s="42" t="s">
        <v>7893</v>
      </c>
      <c r="AA8864" t="str" s="42">
        <v>法宝打造获得。成宝核心×1；主材：明玑灵玉×1；辅材类别：精血×1；特性材料类别：水行凝华×1。</v>
      </c>
      <c r="AB8864" s="42">
        <v>12421006</v>
      </c>
      <c r="AC8864" s="42" t="s">
        <v>121</v>
      </c>
      <c r="AD8864" s="42">
        <v>0</v>
      </c>
      <c r="AE8864" s="42"/>
      <c r="AF8864" s="42">
        <v>70005</v>
      </c>
      <c r="AG8864" s="42"/>
      <c r="AH8864" s="42">
        <v>2700000</v>
      </c>
      <c r="AI8864" s="42" t="s">
        <v>7668</v>
      </c>
      <c r="AJ8864" s="42" t="s">
        <v>7894</v>
      </c>
      <c r="AK8864" s="42" t="s">
        <v>348</v>
      </c>
      <c r="AL8864" t="s">
        <v>7906</v>
      </c>
    </row>
    <row r="8865" spans="2:38">
      <c r="B8865" s="16" t="n">
        <f>10000000+INDEX(编号表!$B:$B,MATCH(F8865,编号表!$A:$A,0))*100000+INDEX(编号表!$F:$F,MATCH(D8865,编号表!$E:$E,0))*1000+INDEX(编号表!$D:$D,MATCH(E8865,编号表!$C:$C,0))*10000+G8865</f>
        <v>12455058</v>
      </c>
      <c r="C8865" s="42" t="s">
        <v>8964</v>
      </c>
      <c r="D8865" s="42" t="s">
        <v>111</v>
      </c>
      <c r="E8865" s="42" t="s">
        <v>348</v>
      </c>
      <c r="F8865" s="42" t="s">
        <v>7668</v>
      </c>
      <c r="G8865" s="42">
        <v>58</v>
      </c>
      <c r="H8865" s="42"/>
      <c r="I8865" s="42">
        <v>60</v>
      </c>
      <c r="J8865" s="42" t="str">
        <f t="shared" si="147"/>
        <v>大类_神品化神法宝</v>
      </c>
      <c r="K8865" s="42" t="s">
        <v>6624</v>
      </c>
      <c r="L8865" s="42"/>
      <c r="M8865" s="42" t="s">
        <v>7668</v>
      </c>
      <c r="N8865" s="42"/>
      <c r="O8865" s="42">
        <v>0</v>
      </c>
      <c r="P8865" s="42" t="b">
        <v>1</v>
      </c>
      <c r="Q8865" s="42"/>
      <c r="R8865" s="42" t="b">
        <v>0</v>
      </c>
      <c r="S8865" s="42">
        <v>1</v>
      </c>
      <c r="T8865" s="42" t="s">
        <v>91</v>
      </c>
      <c r="U8865" s="42">
        <v>999</v>
      </c>
      <c r="V8865" s="42" t="s">
        <v>7669</v>
      </c>
      <c r="W8865" s="42">
        <v>55058</v>
      </c>
      <c r="X8865" s="42"/>
      <c r="Y8865" s="42" t="s">
        <v>7908</v>
      </c>
      <c r="Z8865" s="42" t="s">
        <v>7893</v>
      </c>
      <c r="AA8865" t="str" s="42">
        <v>法宝打造获得。成宝核心×1；主材：明玑灵玉×1；辅材类别：精血×1；特性材料类别：火行凝华×1。</v>
      </c>
      <c r="AB8865" s="42">
        <v>12421006</v>
      </c>
      <c r="AC8865" s="42" t="s">
        <v>121</v>
      </c>
      <c r="AD8865" s="42">
        <v>0</v>
      </c>
      <c r="AE8865" s="42"/>
      <c r="AF8865" s="42">
        <v>70005</v>
      </c>
      <c r="AG8865" s="42"/>
      <c r="AH8865" s="42">
        <v>2700000</v>
      </c>
      <c r="AI8865" s="42" t="s">
        <v>7668</v>
      </c>
      <c r="AJ8865" s="42" t="s">
        <v>7894</v>
      </c>
      <c r="AK8865" s="42" t="s">
        <v>348</v>
      </c>
      <c r="AL8865" t="s">
        <v>7910</v>
      </c>
    </row>
    <row r="8866" spans="2:38">
      <c r="B8866" s="16" t="n">
        <f>10000000+INDEX(编号表!$B:$B,MATCH(F8866,编号表!$A:$A,0))*100000+INDEX(编号表!$F:$F,MATCH(D8866,编号表!$E:$E,0))*1000+INDEX(编号表!$D:$D,MATCH(E8866,编号表!$C:$C,0))*10000+G8866</f>
        <v>12455059</v>
      </c>
      <c r="C8866" s="42" t="s">
        <v>8966</v>
      </c>
      <c r="D8866" s="42" t="s">
        <v>111</v>
      </c>
      <c r="E8866" s="42" t="s">
        <v>348</v>
      </c>
      <c r="F8866" s="42" t="s">
        <v>7668</v>
      </c>
      <c r="G8866" s="42">
        <v>59</v>
      </c>
      <c r="H8866" s="42"/>
      <c r="I8866" s="42">
        <v>60</v>
      </c>
      <c r="J8866" s="42" t="str">
        <f t="shared" si="147"/>
        <v>大类_神品化神法宝</v>
      </c>
      <c r="K8866" s="42" t="s">
        <v>6624</v>
      </c>
      <c r="L8866" s="42"/>
      <c r="M8866" s="42" t="s">
        <v>7668</v>
      </c>
      <c r="N8866" s="42"/>
      <c r="O8866" s="42">
        <v>0</v>
      </c>
      <c r="P8866" s="42" t="b">
        <v>1</v>
      </c>
      <c r="Q8866" s="42"/>
      <c r="R8866" s="42" t="b">
        <v>0</v>
      </c>
      <c r="S8866" s="42">
        <v>1</v>
      </c>
      <c r="T8866" s="42" t="s">
        <v>91</v>
      </c>
      <c r="U8866" s="42">
        <v>999</v>
      </c>
      <c r="V8866" s="42" t="s">
        <v>7669</v>
      </c>
      <c r="W8866" s="42">
        <v>55059</v>
      </c>
      <c r="X8866" s="42"/>
      <c r="Y8866" s="42" t="s">
        <v>7912</v>
      </c>
      <c r="Z8866" s="42" t="s">
        <v>7893</v>
      </c>
      <c r="AA8866" t="str" s="42">
        <v>法宝打造获得。成宝核心×1；主材：明玑灵玉×1；辅材类别：精血×1；特性材料类别：土行凝华×1。</v>
      </c>
      <c r="AB8866" s="42">
        <v>12421006</v>
      </c>
      <c r="AC8866" s="42" t="s">
        <v>121</v>
      </c>
      <c r="AD8866" s="42">
        <v>0</v>
      </c>
      <c r="AE8866" s="42"/>
      <c r="AF8866" s="42">
        <v>70005</v>
      </c>
      <c r="AG8866" s="42"/>
      <c r="AH8866" s="42">
        <v>2700000</v>
      </c>
      <c r="AI8866" s="42" t="s">
        <v>7668</v>
      </c>
      <c r="AJ8866" s="42" t="s">
        <v>7894</v>
      </c>
      <c r="AK8866" s="42" t="s">
        <v>348</v>
      </c>
      <c r="AL8866" t="s">
        <v>7914</v>
      </c>
    </row>
    <row r="8867" spans="2:38">
      <c r="B8867" s="16" t="n">
        <f>10000000+INDEX(编号表!$B:$B,MATCH(F8867,编号表!$A:$A,0))*100000+INDEX(编号表!$F:$F,MATCH(D8867,编号表!$E:$E,0))*1000+INDEX(编号表!$D:$D,MATCH(E8867,编号表!$C:$C,0))*10000+G8867</f>
        <v>12455060</v>
      </c>
      <c r="C8867" s="42" t="s">
        <v>8968</v>
      </c>
      <c r="D8867" s="42" t="s">
        <v>111</v>
      </c>
      <c r="E8867" s="42" t="s">
        <v>348</v>
      </c>
      <c r="F8867" s="42" t="s">
        <v>7668</v>
      </c>
      <c r="G8867" s="42">
        <v>60</v>
      </c>
      <c r="H8867" s="42"/>
      <c r="I8867" s="42">
        <v>60</v>
      </c>
      <c r="J8867" s="42" t="str">
        <f t="shared" si="147"/>
        <v>大类_神品化神法宝</v>
      </c>
      <c r="K8867" s="42" t="s">
        <v>6624</v>
      </c>
      <c r="L8867" s="42"/>
      <c r="M8867" s="42" t="s">
        <v>7668</v>
      </c>
      <c r="N8867" s="42"/>
      <c r="O8867" s="42">
        <v>0</v>
      </c>
      <c r="P8867" s="42" t="b">
        <v>1</v>
      </c>
      <c r="Q8867" s="42"/>
      <c r="R8867" s="42" t="b">
        <v>0</v>
      </c>
      <c r="S8867" s="42">
        <v>1</v>
      </c>
      <c r="T8867" s="42" t="s">
        <v>91</v>
      </c>
      <c r="U8867" s="42">
        <v>999</v>
      </c>
      <c r="V8867" s="42" t="s">
        <v>7669</v>
      </c>
      <c r="W8867" s="42">
        <v>55060</v>
      </c>
      <c r="X8867" s="42"/>
      <c r="Y8867" s="42" t="s">
        <v>7916</v>
      </c>
      <c r="Z8867" s="42" t="s">
        <v>7893</v>
      </c>
      <c r="AA8867" t="str" s="42">
        <v>法宝打造获得。成宝核心×1；主材：明玑灵玉×1；辅材类别：石乳×1；特性材料类别：灵木灵核×1。</v>
      </c>
      <c r="AB8867" s="42">
        <v>12421006</v>
      </c>
      <c r="AC8867" s="42" t="s">
        <v>121</v>
      </c>
      <c r="AD8867" s="42">
        <v>0</v>
      </c>
      <c r="AE8867" s="42"/>
      <c r="AF8867" s="42">
        <v>70005</v>
      </c>
      <c r="AG8867" s="42"/>
      <c r="AH8867" s="42">
        <v>2700000</v>
      </c>
      <c r="AI8867" s="42" t="s">
        <v>7668</v>
      </c>
      <c r="AJ8867" s="42" t="s">
        <v>7894</v>
      </c>
      <c r="AK8867" s="42" t="s">
        <v>348</v>
      </c>
      <c r="AL8867" t="s">
        <v>7918</v>
      </c>
    </row>
    <row r="8868" spans="2:38">
      <c r="B8868" s="16" t="n">
        <f>10000000+INDEX(编号表!$B:$B,MATCH(F8868,编号表!$A:$A,0))*100000+INDEX(编号表!$F:$F,MATCH(D8868,编号表!$E:$E,0))*1000+INDEX(编号表!$D:$D,MATCH(E8868,编号表!$C:$C,0))*10000+G8868</f>
        <v>12455061</v>
      </c>
      <c r="C8868" s="42" t="s">
        <v>8970</v>
      </c>
      <c r="D8868" s="42" t="s">
        <v>111</v>
      </c>
      <c r="E8868" s="42" t="s">
        <v>348</v>
      </c>
      <c r="F8868" s="42" t="s">
        <v>7668</v>
      </c>
      <c r="G8868" s="42">
        <v>61</v>
      </c>
      <c r="H8868" s="42"/>
      <c r="I8868" s="42">
        <v>60</v>
      </c>
      <c r="J8868" s="42" t="str">
        <f t="shared" si="147"/>
        <v>大类_神品化神法宝</v>
      </c>
      <c r="K8868" s="42" t="s">
        <v>6624</v>
      </c>
      <c r="L8868" s="42"/>
      <c r="M8868" s="42" t="s">
        <v>7668</v>
      </c>
      <c r="N8868" s="42"/>
      <c r="O8868" s="42">
        <v>0</v>
      </c>
      <c r="P8868" s="42" t="b">
        <v>1</v>
      </c>
      <c r="Q8868" s="42"/>
      <c r="R8868" s="42" t="b">
        <v>0</v>
      </c>
      <c r="S8868" s="42">
        <v>1</v>
      </c>
      <c r="T8868" s="42" t="s">
        <v>91</v>
      </c>
      <c r="U8868" s="42">
        <v>999</v>
      </c>
      <c r="V8868" s="42" t="s">
        <v>7669</v>
      </c>
      <c r="W8868" s="42">
        <v>55061</v>
      </c>
      <c r="X8868" s="42"/>
      <c r="Y8868" s="42" t="s">
        <v>7920</v>
      </c>
      <c r="Z8868" s="42" t="s">
        <v>7893</v>
      </c>
      <c r="AA8868" t="str" s="42">
        <v>法宝打造获得。成宝核心×1；主材：明玑灵玉×1；辅材类别：石乳×1；特性材料类别：金行凝华×1。</v>
      </c>
      <c r="AB8868" s="42">
        <v>12421006</v>
      </c>
      <c r="AC8868" s="42" t="s">
        <v>121</v>
      </c>
      <c r="AD8868" s="42">
        <v>0</v>
      </c>
      <c r="AE8868" s="42"/>
      <c r="AF8868" s="42">
        <v>70005</v>
      </c>
      <c r="AG8868" s="42"/>
      <c r="AH8868" s="42">
        <v>2700000</v>
      </c>
      <c r="AI8868" s="42" t="s">
        <v>7668</v>
      </c>
      <c r="AJ8868" s="42" t="s">
        <v>7894</v>
      </c>
      <c r="AK8868" s="42" t="s">
        <v>348</v>
      </c>
      <c r="AL8868" t="s">
        <v>7922</v>
      </c>
    </row>
    <row r="8869" spans="2:38">
      <c r="B8869" s="16" t="n">
        <f>10000000+INDEX(编号表!$B:$B,MATCH(F8869,编号表!$A:$A,0))*100000+INDEX(编号表!$F:$F,MATCH(D8869,编号表!$E:$E,0))*1000+INDEX(编号表!$D:$D,MATCH(E8869,编号表!$C:$C,0))*10000+G8869</f>
        <v>12455062</v>
      </c>
      <c r="C8869" s="42" t="s">
        <v>8972</v>
      </c>
      <c r="D8869" s="42" t="s">
        <v>111</v>
      </c>
      <c r="E8869" s="42" t="s">
        <v>348</v>
      </c>
      <c r="F8869" s="42" t="s">
        <v>7668</v>
      </c>
      <c r="G8869" s="42">
        <v>62</v>
      </c>
      <c r="H8869" s="42"/>
      <c r="I8869" s="42">
        <v>60</v>
      </c>
      <c r="J8869" s="42" t="str">
        <f t="shared" si="147"/>
        <v>大类_神品化神法宝</v>
      </c>
      <c r="K8869" s="42" t="s">
        <v>6624</v>
      </c>
      <c r="L8869" s="42"/>
      <c r="M8869" s="42" t="s">
        <v>7668</v>
      </c>
      <c r="N8869" s="42"/>
      <c r="O8869" s="42">
        <v>0</v>
      </c>
      <c r="P8869" s="42" t="b">
        <v>1</v>
      </c>
      <c r="Q8869" s="42"/>
      <c r="R8869" s="42" t="b">
        <v>0</v>
      </c>
      <c r="S8869" s="42">
        <v>1</v>
      </c>
      <c r="T8869" s="42" t="s">
        <v>91</v>
      </c>
      <c r="U8869" s="42">
        <v>999</v>
      </c>
      <c r="V8869" s="42" t="s">
        <v>7669</v>
      </c>
      <c r="W8869" s="42">
        <v>55062</v>
      </c>
      <c r="X8869" s="42"/>
      <c r="Y8869" s="42" t="s">
        <v>7924</v>
      </c>
      <c r="Z8869" s="42" t="s">
        <v>7893</v>
      </c>
      <c r="AA8869" t="str" s="42">
        <v>法宝打造获得。成宝核心×1；主材：明玑灵玉×1；辅材类别：石乳×1；特性材料类别：木行凝华×1。</v>
      </c>
      <c r="AB8869" s="42">
        <v>12421006</v>
      </c>
      <c r="AC8869" s="42" t="s">
        <v>121</v>
      </c>
      <c r="AD8869" s="42">
        <v>0</v>
      </c>
      <c r="AE8869" s="42"/>
      <c r="AF8869" s="42">
        <v>70005</v>
      </c>
      <c r="AG8869" s="42"/>
      <c r="AH8869" s="42">
        <v>2700000</v>
      </c>
      <c r="AI8869" s="42" t="s">
        <v>7668</v>
      </c>
      <c r="AJ8869" s="42" t="s">
        <v>7894</v>
      </c>
      <c r="AK8869" s="42" t="s">
        <v>348</v>
      </c>
      <c r="AL8869" t="s">
        <v>7926</v>
      </c>
    </row>
    <row r="8870" spans="2:38">
      <c r="B8870" s="16" t="n">
        <f>10000000+INDEX(编号表!$B:$B,MATCH(F8870,编号表!$A:$A,0))*100000+INDEX(编号表!$F:$F,MATCH(D8870,编号表!$E:$E,0))*1000+INDEX(编号表!$D:$D,MATCH(E8870,编号表!$C:$C,0))*10000+G8870</f>
        <v>12455063</v>
      </c>
      <c r="C8870" s="42" t="s">
        <v>8974</v>
      </c>
      <c r="D8870" s="42" t="s">
        <v>111</v>
      </c>
      <c r="E8870" s="42" t="s">
        <v>348</v>
      </c>
      <c r="F8870" s="42" t="s">
        <v>7668</v>
      </c>
      <c r="G8870" s="42">
        <v>63</v>
      </c>
      <c r="H8870" s="42"/>
      <c r="I8870" s="42">
        <v>60</v>
      </c>
      <c r="J8870" s="42" t="str">
        <f t="shared" si="147"/>
        <v>大类_神品化神法宝</v>
      </c>
      <c r="K8870" s="42" t="s">
        <v>6624</v>
      </c>
      <c r="L8870" s="42"/>
      <c r="M8870" s="42" t="s">
        <v>7668</v>
      </c>
      <c r="N8870" s="42"/>
      <c r="O8870" s="42">
        <v>0</v>
      </c>
      <c r="P8870" s="42" t="b">
        <v>1</v>
      </c>
      <c r="Q8870" s="42"/>
      <c r="R8870" s="42" t="b">
        <v>0</v>
      </c>
      <c r="S8870" s="42">
        <v>1</v>
      </c>
      <c r="T8870" s="42" t="s">
        <v>91</v>
      </c>
      <c r="U8870" s="42">
        <v>999</v>
      </c>
      <c r="V8870" s="42" t="s">
        <v>7669</v>
      </c>
      <c r="W8870" s="42">
        <v>55063</v>
      </c>
      <c r="X8870" s="42"/>
      <c r="Y8870" s="42" t="s">
        <v>7928</v>
      </c>
      <c r="Z8870" s="42" t="s">
        <v>7893</v>
      </c>
      <c r="AA8870" t="str" s="42">
        <v>法宝打造获得。成宝核心×1；主材：明玑灵玉×1；辅材类别：石乳×1；特性材料类别：水行凝华×1。</v>
      </c>
      <c r="AB8870" s="42">
        <v>12421006</v>
      </c>
      <c r="AC8870" s="42" t="s">
        <v>121</v>
      </c>
      <c r="AD8870" s="42">
        <v>0</v>
      </c>
      <c r="AE8870" s="42"/>
      <c r="AF8870" s="42">
        <v>70005</v>
      </c>
      <c r="AG8870" s="42"/>
      <c r="AH8870" s="42">
        <v>2700000</v>
      </c>
      <c r="AI8870" s="42" t="s">
        <v>7668</v>
      </c>
      <c r="AJ8870" s="42" t="s">
        <v>7894</v>
      </c>
      <c r="AK8870" s="42" t="s">
        <v>348</v>
      </c>
      <c r="AL8870" t="s">
        <v>7930</v>
      </c>
    </row>
    <row r="8871" spans="2:38">
      <c r="B8871" s="16" t="n">
        <f>10000000+INDEX(编号表!$B:$B,MATCH(F8871,编号表!$A:$A,0))*100000+INDEX(编号表!$F:$F,MATCH(D8871,编号表!$E:$E,0))*1000+INDEX(编号表!$D:$D,MATCH(E8871,编号表!$C:$C,0))*10000+G8871</f>
        <v>12455064</v>
      </c>
      <c r="C8871" s="42" t="s">
        <v>8976</v>
      </c>
      <c r="D8871" s="42" t="s">
        <v>111</v>
      </c>
      <c r="E8871" s="42" t="s">
        <v>348</v>
      </c>
      <c r="F8871" s="42" t="s">
        <v>7668</v>
      </c>
      <c r="G8871" s="42">
        <v>64</v>
      </c>
      <c r="H8871" s="42"/>
      <c r="I8871" s="42">
        <v>60</v>
      </c>
      <c r="J8871" s="42" t="str">
        <f t="shared" si="147"/>
        <v>大类_神品化神法宝</v>
      </c>
      <c r="K8871" s="42" t="s">
        <v>6624</v>
      </c>
      <c r="L8871" s="42"/>
      <c r="M8871" s="42" t="s">
        <v>7668</v>
      </c>
      <c r="N8871" s="42"/>
      <c r="O8871" s="42">
        <v>0</v>
      </c>
      <c r="P8871" s="42" t="b">
        <v>1</v>
      </c>
      <c r="Q8871" s="42"/>
      <c r="R8871" s="42" t="b">
        <v>0</v>
      </c>
      <c r="S8871" s="42">
        <v>1</v>
      </c>
      <c r="T8871" s="42" t="s">
        <v>91</v>
      </c>
      <c r="U8871" s="42">
        <v>999</v>
      </c>
      <c r="V8871" s="42" t="s">
        <v>7669</v>
      </c>
      <c r="W8871" s="42">
        <v>55064</v>
      </c>
      <c r="X8871" s="42"/>
      <c r="Y8871" s="42" t="s">
        <v>7932</v>
      </c>
      <c r="Z8871" s="42" t="s">
        <v>7893</v>
      </c>
      <c r="AA8871" t="str" s="42">
        <v>法宝打造获得。成宝核心×1；主材：明玑灵玉×1；辅材类别：石乳×1；特性材料类别：火行凝华×1。</v>
      </c>
      <c r="AB8871" s="42">
        <v>12421006</v>
      </c>
      <c r="AC8871" s="42" t="s">
        <v>121</v>
      </c>
      <c r="AD8871" s="42">
        <v>0</v>
      </c>
      <c r="AE8871" s="42"/>
      <c r="AF8871" s="42">
        <v>70005</v>
      </c>
      <c r="AG8871" s="42"/>
      <c r="AH8871" s="42">
        <v>2700000</v>
      </c>
      <c r="AI8871" s="42" t="s">
        <v>7668</v>
      </c>
      <c r="AJ8871" s="42" t="s">
        <v>7894</v>
      </c>
      <c r="AK8871" s="42" t="s">
        <v>348</v>
      </c>
      <c r="AL8871" t="s">
        <v>7934</v>
      </c>
    </row>
    <row r="8872" spans="2:38">
      <c r="B8872" s="16" t="n">
        <f>10000000+INDEX(编号表!$B:$B,MATCH(F8872,编号表!$A:$A,0))*100000+INDEX(编号表!$F:$F,MATCH(D8872,编号表!$E:$E,0))*1000+INDEX(编号表!$D:$D,MATCH(E8872,编号表!$C:$C,0))*10000+G8872</f>
        <v>12455065</v>
      </c>
      <c r="C8872" s="42" t="s">
        <v>8978</v>
      </c>
      <c r="D8872" s="42" t="s">
        <v>111</v>
      </c>
      <c r="E8872" s="42" t="s">
        <v>348</v>
      </c>
      <c r="F8872" s="42" t="s">
        <v>7668</v>
      </c>
      <c r="G8872" s="42">
        <v>65</v>
      </c>
      <c r="H8872" s="42"/>
      <c r="I8872" s="42">
        <v>60</v>
      </c>
      <c r="J8872" s="42" t="str">
        <f t="shared" si="147"/>
        <v>大类_神品化神法宝</v>
      </c>
      <c r="K8872" s="42" t="s">
        <v>6624</v>
      </c>
      <c r="L8872" s="42"/>
      <c r="M8872" s="42" t="s">
        <v>7668</v>
      </c>
      <c r="N8872" s="42"/>
      <c r="O8872" s="42">
        <v>0</v>
      </c>
      <c r="P8872" s="42" t="b">
        <v>1</v>
      </c>
      <c r="Q8872" s="42"/>
      <c r="R8872" s="42" t="b">
        <v>0</v>
      </c>
      <c r="S8872" s="42">
        <v>1</v>
      </c>
      <c r="T8872" s="42" t="s">
        <v>91</v>
      </c>
      <c r="U8872" s="42">
        <v>999</v>
      </c>
      <c r="V8872" s="42" t="s">
        <v>7669</v>
      </c>
      <c r="W8872" s="42">
        <v>55065</v>
      </c>
      <c r="X8872" s="42"/>
      <c r="Y8872" s="42" t="s">
        <v>7936</v>
      </c>
      <c r="Z8872" s="42" t="s">
        <v>7893</v>
      </c>
      <c r="AA8872" t="str" s="42">
        <v>法宝打造获得。成宝核心×1；主材：明玑灵玉×1；辅材类别：石乳×1；特性材料类别：土行凝华×1。</v>
      </c>
      <c r="AB8872" s="42">
        <v>12421006</v>
      </c>
      <c r="AC8872" s="42" t="s">
        <v>121</v>
      </c>
      <c r="AD8872" s="42">
        <v>0</v>
      </c>
      <c r="AE8872" s="42"/>
      <c r="AF8872" s="42">
        <v>70005</v>
      </c>
      <c r="AG8872" s="42"/>
      <c r="AH8872" s="42">
        <v>2700000</v>
      </c>
      <c r="AI8872" s="42" t="s">
        <v>7668</v>
      </c>
      <c r="AJ8872" s="42" t="s">
        <v>7894</v>
      </c>
      <c r="AK8872" s="42" t="s">
        <v>348</v>
      </c>
      <c r="AL8872" t="s">
        <v>7938</v>
      </c>
    </row>
    <row r="8873" spans="2:38">
      <c r="B8873" s="16" t="n">
        <f>10000000+INDEX(编号表!$B:$B,MATCH(F8873,编号表!$A:$A,0))*100000+INDEX(编号表!$F:$F,MATCH(D8873,编号表!$E:$E,0))*1000+INDEX(编号表!$D:$D,MATCH(E8873,编号表!$C:$C,0))*10000+G8873</f>
        <v>12455066</v>
      </c>
      <c r="C8873" s="42" t="s">
        <v>9073</v>
      </c>
      <c r="D8873" s="42" t="s">
        <v>111</v>
      </c>
      <c r="E8873" s="42" t="s">
        <v>348</v>
      </c>
      <c r="F8873" s="42" t="s">
        <v>7668</v>
      </c>
      <c r="G8873" s="42">
        <v>66</v>
      </c>
      <c r="H8873" s="42"/>
      <c r="I8873" s="42">
        <v>60</v>
      </c>
      <c r="J8873" s="42" t="str">
        <f t="shared" si="147"/>
        <v>大类_神品化神法宝</v>
      </c>
      <c r="K8873" s="42" t="s">
        <v>6624</v>
      </c>
      <c r="L8873" s="42"/>
      <c r="M8873" s="42" t="s">
        <v>7668</v>
      </c>
      <c r="N8873" s="42"/>
      <c r="O8873" s="42">
        <v>0</v>
      </c>
      <c r="P8873" s="42" t="b">
        <v>1</v>
      </c>
      <c r="Q8873" s="42"/>
      <c r="R8873" s="42" t="b">
        <v>0</v>
      </c>
      <c r="S8873" s="42">
        <v>1</v>
      </c>
      <c r="T8873" s="42" t="s">
        <v>91</v>
      </c>
      <c r="U8873" s="42">
        <v>999</v>
      </c>
      <c r="V8873" s="42" t="s">
        <v>339</v>
      </c>
      <c r="W8873" s="42">
        <v>2455066</v>
      </c>
      <c r="X8873" s="42"/>
      <c r="Y8873" s="42" t="s">
        <v>7940</v>
      </c>
      <c r="Z8873" s="42" t="s">
        <v>7941</v>
      </c>
      <c r="AA8873" t="str" s="42">
        <v>法宝打造获得。成宝核心×1；主材：晶纹玄铁×1；辅材类别：玄砂×1；特性材料类别：金行凝华×1。</v>
      </c>
      <c r="AB8873" s="42">
        <v>12421007</v>
      </c>
      <c r="AC8873" s="42" t="s">
        <v>121</v>
      </c>
      <c r="AD8873" s="42">
        <v>0</v>
      </c>
      <c r="AE8873" s="42"/>
      <c r="AF8873" s="42">
        <v>70005</v>
      </c>
      <c r="AG8873" s="42"/>
      <c r="AH8873" s="42">
        <v>2700000</v>
      </c>
      <c r="AI8873" s="42" t="s">
        <v>7668</v>
      </c>
      <c r="AJ8873" s="42" t="s">
        <v>7943</v>
      </c>
      <c r="AK8873" s="42" t="s">
        <v>348</v>
      </c>
      <c r="AL8873" t="s">
        <v>7944</v>
      </c>
    </row>
    <row r="8874" spans="2:38">
      <c r="B8874" s="16" t="n">
        <f>10000000+INDEX(编号表!$B:$B,MATCH(F8874,编号表!$A:$A,0))*100000+INDEX(编号表!$F:$F,MATCH(D8874,编号表!$E:$E,0))*1000+INDEX(编号表!$D:$D,MATCH(E8874,编号表!$C:$C,0))*10000+G8874</f>
        <v>12455067</v>
      </c>
      <c r="C8874" s="42" t="s">
        <v>9074</v>
      </c>
      <c r="D8874" s="42" t="s">
        <v>111</v>
      </c>
      <c r="E8874" s="42" t="s">
        <v>348</v>
      </c>
      <c r="F8874" s="42" t="s">
        <v>7668</v>
      </c>
      <c r="G8874" s="42">
        <v>67</v>
      </c>
      <c r="H8874" s="42"/>
      <c r="I8874" s="42">
        <v>60</v>
      </c>
      <c r="J8874" s="42" t="str">
        <f t="shared" si="147"/>
        <v>大类_神品化神法宝</v>
      </c>
      <c r="K8874" s="42" t="s">
        <v>6624</v>
      </c>
      <c r="L8874" s="42"/>
      <c r="M8874" s="42" t="s">
        <v>7668</v>
      </c>
      <c r="N8874" s="42"/>
      <c r="O8874" s="42">
        <v>0</v>
      </c>
      <c r="P8874" s="42" t="b">
        <v>1</v>
      </c>
      <c r="Q8874" s="42"/>
      <c r="R8874" s="42" t="b">
        <v>0</v>
      </c>
      <c r="S8874" s="42">
        <v>1</v>
      </c>
      <c r="T8874" s="42" t="s">
        <v>91</v>
      </c>
      <c r="U8874" s="42">
        <v>999</v>
      </c>
      <c r="V8874" s="42" t="s">
        <v>339</v>
      </c>
      <c r="W8874" s="42">
        <v>2455067</v>
      </c>
      <c r="X8874" s="42"/>
      <c r="Y8874" s="42" t="s">
        <v>7946</v>
      </c>
      <c r="Z8874" s="42" t="s">
        <v>7941</v>
      </c>
      <c r="AA8874" t="str" s="42">
        <v>法宝打造获得。成宝核心×1；主材：晶纹玄铁×1；辅材类别：玄砂×1；特性材料类别：木行凝华×1。</v>
      </c>
      <c r="AB8874" s="42">
        <v>12421007</v>
      </c>
      <c r="AC8874" s="42" t="s">
        <v>121</v>
      </c>
      <c r="AD8874" s="42">
        <v>0</v>
      </c>
      <c r="AE8874" s="42"/>
      <c r="AF8874" s="42">
        <v>70005</v>
      </c>
      <c r="AG8874" s="42"/>
      <c r="AH8874" s="42">
        <v>2700000</v>
      </c>
      <c r="AI8874" s="42" t="s">
        <v>7668</v>
      </c>
      <c r="AJ8874" s="42" t="s">
        <v>7943</v>
      </c>
      <c r="AK8874" s="42" t="s">
        <v>348</v>
      </c>
      <c r="AL8874" t="s">
        <v>7948</v>
      </c>
    </row>
    <row r="8875" spans="2:38">
      <c r="B8875" s="16" t="n">
        <f>10000000+INDEX(编号表!$B:$B,MATCH(F8875,编号表!$A:$A,0))*100000+INDEX(编号表!$F:$F,MATCH(D8875,编号表!$E:$E,0))*1000+INDEX(编号表!$D:$D,MATCH(E8875,编号表!$C:$C,0))*10000+G8875</f>
        <v>12455068</v>
      </c>
      <c r="C8875" s="42" t="s">
        <v>9075</v>
      </c>
      <c r="D8875" s="42" t="s">
        <v>111</v>
      </c>
      <c r="E8875" s="42" t="s">
        <v>348</v>
      </c>
      <c r="F8875" s="42" t="s">
        <v>7668</v>
      </c>
      <c r="G8875" s="42">
        <v>68</v>
      </c>
      <c r="H8875" s="42"/>
      <c r="I8875" s="42">
        <v>60</v>
      </c>
      <c r="J8875" s="42" t="str">
        <f t="shared" si="147"/>
        <v>大类_神品化神法宝</v>
      </c>
      <c r="K8875" s="42" t="s">
        <v>6624</v>
      </c>
      <c r="L8875" s="42"/>
      <c r="M8875" s="42" t="s">
        <v>7668</v>
      </c>
      <c r="N8875" s="42"/>
      <c r="O8875" s="42">
        <v>0</v>
      </c>
      <c r="P8875" s="42" t="b">
        <v>1</v>
      </c>
      <c r="Q8875" s="42"/>
      <c r="R8875" s="42" t="b">
        <v>0</v>
      </c>
      <c r="S8875" s="42">
        <v>1</v>
      </c>
      <c r="T8875" s="42" t="s">
        <v>91</v>
      </c>
      <c r="U8875" s="42">
        <v>999</v>
      </c>
      <c r="V8875" s="42" t="s">
        <v>339</v>
      </c>
      <c r="W8875" s="42">
        <v>2455068</v>
      </c>
      <c r="X8875" s="42"/>
      <c r="Y8875" s="42" t="s">
        <v>7950</v>
      </c>
      <c r="Z8875" s="42" t="s">
        <v>7941</v>
      </c>
      <c r="AA8875" t="str" s="42">
        <v>法宝打造获得。成宝核心×1；主材：晶纹玄铁×1；辅材类别：玄砂×1；特性材料类别：水行凝华×1。</v>
      </c>
      <c r="AB8875" s="42">
        <v>12421007</v>
      </c>
      <c r="AC8875" s="42" t="s">
        <v>121</v>
      </c>
      <c r="AD8875" s="42">
        <v>0</v>
      </c>
      <c r="AE8875" s="42"/>
      <c r="AF8875" s="42">
        <v>70005</v>
      </c>
      <c r="AG8875" s="42"/>
      <c r="AH8875" s="42">
        <v>2700000</v>
      </c>
      <c r="AI8875" s="42" t="s">
        <v>7668</v>
      </c>
      <c r="AJ8875" s="42" t="s">
        <v>7943</v>
      </c>
      <c r="AK8875" s="42" t="s">
        <v>348</v>
      </c>
      <c r="AL8875" t="s">
        <v>7952</v>
      </c>
    </row>
    <row r="8876" spans="2:38">
      <c r="B8876" s="16" t="n">
        <f>10000000+INDEX(编号表!$B:$B,MATCH(F8876,编号表!$A:$A,0))*100000+INDEX(编号表!$F:$F,MATCH(D8876,编号表!$E:$E,0))*1000+INDEX(编号表!$D:$D,MATCH(E8876,编号表!$C:$C,0))*10000+G8876</f>
        <v>12455069</v>
      </c>
      <c r="C8876" s="42" t="s">
        <v>9076</v>
      </c>
      <c r="D8876" s="42" t="s">
        <v>111</v>
      </c>
      <c r="E8876" s="42" t="s">
        <v>348</v>
      </c>
      <c r="F8876" s="42" t="s">
        <v>7668</v>
      </c>
      <c r="G8876" s="42">
        <v>69</v>
      </c>
      <c r="H8876" s="42"/>
      <c r="I8876" s="42">
        <v>60</v>
      </c>
      <c r="J8876" s="42" t="str">
        <f t="shared" si="147"/>
        <v>大类_神品化神法宝</v>
      </c>
      <c r="K8876" s="42" t="s">
        <v>6624</v>
      </c>
      <c r="L8876" s="42"/>
      <c r="M8876" s="42" t="s">
        <v>7668</v>
      </c>
      <c r="N8876" s="42"/>
      <c r="O8876" s="42">
        <v>0</v>
      </c>
      <c r="P8876" s="42" t="b">
        <v>1</v>
      </c>
      <c r="Q8876" s="42"/>
      <c r="R8876" s="42" t="b">
        <v>0</v>
      </c>
      <c r="S8876" s="42">
        <v>1</v>
      </c>
      <c r="T8876" s="42" t="s">
        <v>91</v>
      </c>
      <c r="U8876" s="42">
        <v>999</v>
      </c>
      <c r="V8876" s="42" t="s">
        <v>339</v>
      </c>
      <c r="W8876" s="42">
        <v>2455069</v>
      </c>
      <c r="X8876" s="42"/>
      <c r="Y8876" s="42" t="s">
        <v>7954</v>
      </c>
      <c r="Z8876" s="42" t="s">
        <v>7941</v>
      </c>
      <c r="AA8876" t="str" s="42">
        <v>法宝打造获得。成宝核心×1；主材：晶纹玄铁×1；辅材类别：玄砂×1；特性材料类别：火行凝华×1。</v>
      </c>
      <c r="AB8876" s="42">
        <v>12421007</v>
      </c>
      <c r="AC8876" s="42" t="s">
        <v>121</v>
      </c>
      <c r="AD8876" s="42">
        <v>0</v>
      </c>
      <c r="AE8876" s="42"/>
      <c r="AF8876" s="42">
        <v>70005</v>
      </c>
      <c r="AG8876" s="42"/>
      <c r="AH8876" s="42">
        <v>2700000</v>
      </c>
      <c r="AI8876" s="42" t="s">
        <v>7668</v>
      </c>
      <c r="AJ8876" s="42" t="s">
        <v>7943</v>
      </c>
      <c r="AK8876" s="42" t="s">
        <v>348</v>
      </c>
      <c r="AL8876" t="s">
        <v>7956</v>
      </c>
    </row>
    <row r="8877" spans="2:38">
      <c r="B8877" s="16" t="n">
        <f>10000000+INDEX(编号表!$B:$B,MATCH(F8877,编号表!$A:$A,0))*100000+INDEX(编号表!$F:$F,MATCH(D8877,编号表!$E:$E,0))*1000+INDEX(编号表!$D:$D,MATCH(E8877,编号表!$C:$C,0))*10000+G8877</f>
        <v>12455070</v>
      </c>
      <c r="C8877" s="42" t="s">
        <v>9077</v>
      </c>
      <c r="D8877" s="42" t="s">
        <v>111</v>
      </c>
      <c r="E8877" s="42" t="s">
        <v>348</v>
      </c>
      <c r="F8877" s="42" t="s">
        <v>7668</v>
      </c>
      <c r="G8877" s="42">
        <v>70</v>
      </c>
      <c r="H8877" s="42"/>
      <c r="I8877" s="42">
        <v>60</v>
      </c>
      <c r="J8877" s="42" t="str">
        <f t="shared" si="147"/>
        <v>大类_神品化神法宝</v>
      </c>
      <c r="K8877" s="42" t="s">
        <v>6624</v>
      </c>
      <c r="L8877" s="42"/>
      <c r="M8877" s="42" t="s">
        <v>7668</v>
      </c>
      <c r="N8877" s="42"/>
      <c r="O8877" s="42">
        <v>0</v>
      </c>
      <c r="P8877" s="42" t="b">
        <v>1</v>
      </c>
      <c r="Q8877" s="42"/>
      <c r="R8877" s="42" t="b">
        <v>0</v>
      </c>
      <c r="S8877" s="42">
        <v>1</v>
      </c>
      <c r="T8877" s="42" t="s">
        <v>91</v>
      </c>
      <c r="U8877" s="42">
        <v>999</v>
      </c>
      <c r="V8877" s="42" t="s">
        <v>339</v>
      </c>
      <c r="W8877" s="42">
        <v>2455070</v>
      </c>
      <c r="X8877" s="42"/>
      <c r="Y8877" s="42" t="s">
        <v>7958</v>
      </c>
      <c r="Z8877" s="42" t="s">
        <v>7941</v>
      </c>
      <c r="AA8877" t="str" s="42">
        <v>法宝打造获得。成宝核心×1；主材：晶纹玄铁×1；辅材类别：玄砂×1；特性材料类别：土行凝华×1。</v>
      </c>
      <c r="AB8877" s="42">
        <v>12421007</v>
      </c>
      <c r="AC8877" s="42" t="s">
        <v>121</v>
      </c>
      <c r="AD8877" s="42">
        <v>0</v>
      </c>
      <c r="AE8877" s="42"/>
      <c r="AF8877" s="42">
        <v>70005</v>
      </c>
      <c r="AG8877" s="42"/>
      <c r="AH8877" s="42">
        <v>2700000</v>
      </c>
      <c r="AI8877" s="42" t="s">
        <v>7668</v>
      </c>
      <c r="AJ8877" s="42" t="s">
        <v>7943</v>
      </c>
      <c r="AK8877" s="42" t="s">
        <v>348</v>
      </c>
      <c r="AL8877" t="s">
        <v>7960</v>
      </c>
    </row>
    <row r="8878" spans="2:38">
      <c r="B8878" s="16" t="n">
        <f>10000000+INDEX(编号表!$B:$B,MATCH(F8878,编号表!$A:$A,0))*100000+INDEX(编号表!$F:$F,MATCH(D8878,编号表!$E:$E,0))*1000+INDEX(编号表!$D:$D,MATCH(E8878,编号表!$C:$C,0))*10000+G8878</f>
        <v>12455071</v>
      </c>
      <c r="C8878" s="42" t="s">
        <v>9078</v>
      </c>
      <c r="D8878" s="42" t="s">
        <v>111</v>
      </c>
      <c r="E8878" s="42" t="s">
        <v>348</v>
      </c>
      <c r="F8878" s="42" t="s">
        <v>7668</v>
      </c>
      <c r="G8878" s="42">
        <v>71</v>
      </c>
      <c r="H8878" s="42"/>
      <c r="I8878" s="42">
        <v>60</v>
      </c>
      <c r="J8878" s="42" t="str">
        <f t="shared" si="147"/>
        <v>大类_神品化神法宝</v>
      </c>
      <c r="K8878" s="42" t="s">
        <v>6624</v>
      </c>
      <c r="L8878" s="42"/>
      <c r="M8878" s="42" t="s">
        <v>7668</v>
      </c>
      <c r="N8878" s="42"/>
      <c r="O8878" s="42">
        <v>0</v>
      </c>
      <c r="P8878" s="42" t="b">
        <v>1</v>
      </c>
      <c r="Q8878" s="42"/>
      <c r="R8878" s="42" t="b">
        <v>0</v>
      </c>
      <c r="S8878" s="42">
        <v>1</v>
      </c>
      <c r="T8878" s="42" t="s">
        <v>91</v>
      </c>
      <c r="U8878" s="42">
        <v>999</v>
      </c>
      <c r="V8878" s="42" t="s">
        <v>339</v>
      </c>
      <c r="W8878" s="42">
        <v>2455071</v>
      </c>
      <c r="X8878" s="42"/>
      <c r="Y8878" s="42" t="s">
        <v>7962</v>
      </c>
      <c r="Z8878" s="42" t="s">
        <v>7941</v>
      </c>
      <c r="AA8878" t="str" s="42">
        <v>法宝打造获得。成宝核心×1；主材：晶纹玄铁×1；辅材类别：古炉铜×1；特性材料类别：金行凝华×1。</v>
      </c>
      <c r="AB8878" s="42">
        <v>12421007</v>
      </c>
      <c r="AC8878" s="42" t="s">
        <v>121</v>
      </c>
      <c r="AD8878" s="42">
        <v>0</v>
      </c>
      <c r="AE8878" s="42"/>
      <c r="AF8878" s="42">
        <v>70005</v>
      </c>
      <c r="AG8878" s="42"/>
      <c r="AH8878" s="42">
        <v>2700000</v>
      </c>
      <c r="AI8878" s="42" t="s">
        <v>7668</v>
      </c>
      <c r="AJ8878" s="42" t="s">
        <v>7943</v>
      </c>
      <c r="AK8878" s="42" t="s">
        <v>348</v>
      </c>
      <c r="AL8878" t="s">
        <v>7964</v>
      </c>
    </row>
    <row r="8879" spans="2:38">
      <c r="B8879" s="16" t="n">
        <f>10000000+INDEX(编号表!$B:$B,MATCH(F8879,编号表!$A:$A,0))*100000+INDEX(编号表!$F:$F,MATCH(D8879,编号表!$E:$E,0))*1000+INDEX(编号表!$D:$D,MATCH(E8879,编号表!$C:$C,0))*10000+G8879</f>
        <v>12455072</v>
      </c>
      <c r="C8879" s="42" t="s">
        <v>9079</v>
      </c>
      <c r="D8879" s="42" t="s">
        <v>111</v>
      </c>
      <c r="E8879" s="42" t="s">
        <v>348</v>
      </c>
      <c r="F8879" s="42" t="s">
        <v>7668</v>
      </c>
      <c r="G8879" s="42">
        <v>72</v>
      </c>
      <c r="H8879" s="42"/>
      <c r="I8879" s="42">
        <v>60</v>
      </c>
      <c r="J8879" s="42" t="str">
        <f t="shared" si="147"/>
        <v>大类_神品化神法宝</v>
      </c>
      <c r="K8879" s="42" t="s">
        <v>6624</v>
      </c>
      <c r="L8879" s="42"/>
      <c r="M8879" s="42" t="s">
        <v>7668</v>
      </c>
      <c r="N8879" s="42"/>
      <c r="O8879" s="42">
        <v>0</v>
      </c>
      <c r="P8879" s="42" t="b">
        <v>1</v>
      </c>
      <c r="Q8879" s="42"/>
      <c r="R8879" s="42" t="b">
        <v>0</v>
      </c>
      <c r="S8879" s="42">
        <v>1</v>
      </c>
      <c r="T8879" s="42" t="s">
        <v>91</v>
      </c>
      <c r="U8879" s="42">
        <v>999</v>
      </c>
      <c r="V8879" s="42" t="s">
        <v>339</v>
      </c>
      <c r="W8879" s="42">
        <v>2455072</v>
      </c>
      <c r="X8879" s="42"/>
      <c r="Y8879" s="42" t="s">
        <v>7966</v>
      </c>
      <c r="Z8879" s="42" t="s">
        <v>7941</v>
      </c>
      <c r="AA8879" t="str" s="42">
        <v>法宝打造获得。成宝核心×1；主材：晶纹玄铁×1；辅材类别：古炉铜×1；特性材料类别：木行凝华×1。</v>
      </c>
      <c r="AB8879" s="42">
        <v>12421007</v>
      </c>
      <c r="AC8879" s="42" t="s">
        <v>121</v>
      </c>
      <c r="AD8879" s="42">
        <v>0</v>
      </c>
      <c r="AE8879" s="42"/>
      <c r="AF8879" s="42">
        <v>70005</v>
      </c>
      <c r="AG8879" s="42"/>
      <c r="AH8879" s="42">
        <v>2700000</v>
      </c>
      <c r="AI8879" s="42" t="s">
        <v>7668</v>
      </c>
      <c r="AJ8879" s="42" t="s">
        <v>7943</v>
      </c>
      <c r="AK8879" s="42" t="s">
        <v>348</v>
      </c>
      <c r="AL8879" t="s">
        <v>7968</v>
      </c>
    </row>
    <row r="8880" spans="2:38">
      <c r="B8880" s="16" t="n">
        <f>10000000+INDEX(编号表!$B:$B,MATCH(F8880,编号表!$A:$A,0))*100000+INDEX(编号表!$F:$F,MATCH(D8880,编号表!$E:$E,0))*1000+INDEX(编号表!$D:$D,MATCH(E8880,编号表!$C:$C,0))*10000+G8880</f>
        <v>12455073</v>
      </c>
      <c r="C8880" s="42" t="s">
        <v>9080</v>
      </c>
      <c r="D8880" s="42" t="s">
        <v>111</v>
      </c>
      <c r="E8880" s="42" t="s">
        <v>348</v>
      </c>
      <c r="F8880" s="42" t="s">
        <v>7668</v>
      </c>
      <c r="G8880" s="42">
        <v>73</v>
      </c>
      <c r="H8880" s="42"/>
      <c r="I8880" s="42">
        <v>60</v>
      </c>
      <c r="J8880" s="42" t="str">
        <f t="shared" si="147"/>
        <v>大类_神品化神法宝</v>
      </c>
      <c r="K8880" s="42" t="s">
        <v>6624</v>
      </c>
      <c r="L8880" s="42"/>
      <c r="M8880" s="42" t="s">
        <v>7668</v>
      </c>
      <c r="N8880" s="42"/>
      <c r="O8880" s="42">
        <v>0</v>
      </c>
      <c r="P8880" s="42" t="b">
        <v>1</v>
      </c>
      <c r="Q8880" s="42"/>
      <c r="R8880" s="42" t="b">
        <v>0</v>
      </c>
      <c r="S8880" s="42">
        <v>1</v>
      </c>
      <c r="T8880" s="42" t="s">
        <v>91</v>
      </c>
      <c r="U8880" s="42">
        <v>999</v>
      </c>
      <c r="V8880" s="42" t="s">
        <v>339</v>
      </c>
      <c r="W8880" s="42">
        <v>2455073</v>
      </c>
      <c r="X8880" s="42"/>
      <c r="Y8880" s="42" t="s">
        <v>7970</v>
      </c>
      <c r="Z8880" s="42" t="s">
        <v>7941</v>
      </c>
      <c r="AA8880" t="str" s="42">
        <v>法宝打造获得。成宝核心×1；主材：晶纹玄铁×1；辅材类别：古炉铜×1；特性材料类别：水行凝华×1。</v>
      </c>
      <c r="AB8880" s="42">
        <v>12421007</v>
      </c>
      <c r="AC8880" s="42" t="s">
        <v>121</v>
      </c>
      <c r="AD8880" s="42">
        <v>0</v>
      </c>
      <c r="AE8880" s="42"/>
      <c r="AF8880" s="42">
        <v>70005</v>
      </c>
      <c r="AG8880" s="42"/>
      <c r="AH8880" s="42">
        <v>2700000</v>
      </c>
      <c r="AI8880" s="42" t="s">
        <v>7668</v>
      </c>
      <c r="AJ8880" s="42" t="s">
        <v>7943</v>
      </c>
      <c r="AK8880" s="42" t="s">
        <v>348</v>
      </c>
      <c r="AL8880" t="s">
        <v>7972</v>
      </c>
    </row>
    <row r="8881" spans="2:38">
      <c r="B8881" s="16" t="n">
        <f>10000000+INDEX(编号表!$B:$B,MATCH(F8881,编号表!$A:$A,0))*100000+INDEX(编号表!$F:$F,MATCH(D8881,编号表!$E:$E,0))*1000+INDEX(编号表!$D:$D,MATCH(E8881,编号表!$C:$C,0))*10000+G8881</f>
        <v>12455074</v>
      </c>
      <c r="C8881" s="42" t="s">
        <v>9081</v>
      </c>
      <c r="D8881" s="42" t="s">
        <v>111</v>
      </c>
      <c r="E8881" s="42" t="s">
        <v>348</v>
      </c>
      <c r="F8881" s="42" t="s">
        <v>7668</v>
      </c>
      <c r="G8881" s="42">
        <v>74</v>
      </c>
      <c r="H8881" s="42"/>
      <c r="I8881" s="42">
        <v>60</v>
      </c>
      <c r="J8881" s="42" t="str">
        <f t="shared" si="147"/>
        <v>大类_神品化神法宝</v>
      </c>
      <c r="K8881" s="42" t="s">
        <v>6624</v>
      </c>
      <c r="L8881" s="42"/>
      <c r="M8881" s="42" t="s">
        <v>7668</v>
      </c>
      <c r="N8881" s="42"/>
      <c r="O8881" s="42">
        <v>0</v>
      </c>
      <c r="P8881" s="42" t="b">
        <v>1</v>
      </c>
      <c r="Q8881" s="42"/>
      <c r="R8881" s="42" t="b">
        <v>0</v>
      </c>
      <c r="S8881" s="42">
        <v>1</v>
      </c>
      <c r="T8881" s="42" t="s">
        <v>91</v>
      </c>
      <c r="U8881" s="42">
        <v>999</v>
      </c>
      <c r="V8881" s="42" t="s">
        <v>339</v>
      </c>
      <c r="W8881" s="42">
        <v>2455074</v>
      </c>
      <c r="X8881" s="42"/>
      <c r="Y8881" s="42" t="s">
        <v>7974</v>
      </c>
      <c r="Z8881" s="42" t="s">
        <v>7941</v>
      </c>
      <c r="AA8881" t="str" s="42">
        <v>法宝打造获得。成宝核心×1；主材：晶纹玄铁×1；辅材类别：古炉铜×1；特性材料类别：火行凝华×1。</v>
      </c>
      <c r="AB8881" s="42">
        <v>12421007</v>
      </c>
      <c r="AC8881" s="42" t="s">
        <v>121</v>
      </c>
      <c r="AD8881" s="42">
        <v>0</v>
      </c>
      <c r="AE8881" s="42"/>
      <c r="AF8881" s="42">
        <v>70005</v>
      </c>
      <c r="AG8881" s="42"/>
      <c r="AH8881" s="42">
        <v>2700000</v>
      </c>
      <c r="AI8881" s="42" t="s">
        <v>7668</v>
      </c>
      <c r="AJ8881" s="42" t="s">
        <v>7943</v>
      </c>
      <c r="AK8881" s="42" t="s">
        <v>348</v>
      </c>
      <c r="AL8881" t="s">
        <v>7976</v>
      </c>
    </row>
    <row r="8882" spans="2:38">
      <c r="B8882" s="16" t="n">
        <f>10000000+INDEX(编号表!$B:$B,MATCH(F8882,编号表!$A:$A,0))*100000+INDEX(编号表!$F:$F,MATCH(D8882,编号表!$E:$E,0))*1000+INDEX(编号表!$D:$D,MATCH(E8882,编号表!$C:$C,0))*10000+G8882</f>
        <v>12455075</v>
      </c>
      <c r="C8882" s="42" t="s">
        <v>9082</v>
      </c>
      <c r="D8882" s="42" t="s">
        <v>111</v>
      </c>
      <c r="E8882" s="42" t="s">
        <v>348</v>
      </c>
      <c r="F8882" s="42" t="s">
        <v>7668</v>
      </c>
      <c r="G8882" s="42">
        <v>75</v>
      </c>
      <c r="H8882" s="42"/>
      <c r="I8882" s="42">
        <v>60</v>
      </c>
      <c r="J8882" s="42" t="str">
        <f t="shared" si="147"/>
        <v>大类_神品化神法宝</v>
      </c>
      <c r="K8882" s="42" t="s">
        <v>6624</v>
      </c>
      <c r="L8882" s="42"/>
      <c r="M8882" s="42" t="s">
        <v>7668</v>
      </c>
      <c r="N8882" s="42"/>
      <c r="O8882" s="42">
        <v>0</v>
      </c>
      <c r="P8882" s="42" t="b">
        <v>1</v>
      </c>
      <c r="Q8882" s="42"/>
      <c r="R8882" s="42" t="b">
        <v>0</v>
      </c>
      <c r="S8882" s="42">
        <v>1</v>
      </c>
      <c r="T8882" s="42" t="s">
        <v>91</v>
      </c>
      <c r="U8882" s="42">
        <v>999</v>
      </c>
      <c r="V8882" s="42" t="s">
        <v>339</v>
      </c>
      <c r="W8882" s="42">
        <v>2455075</v>
      </c>
      <c r="X8882" s="42"/>
      <c r="Y8882" s="42" t="s">
        <v>7978</v>
      </c>
      <c r="Z8882" s="42" t="s">
        <v>7941</v>
      </c>
      <c r="AA8882" t="str" s="42">
        <v>法宝打造获得。成宝核心×1；主材：晶纹玄铁×1；辅材类别：古炉铜×1；特性材料类别：土行凝华×1。</v>
      </c>
      <c r="AB8882" s="42">
        <v>12421007</v>
      </c>
      <c r="AC8882" s="42" t="s">
        <v>121</v>
      </c>
      <c r="AD8882" s="42">
        <v>0</v>
      </c>
      <c r="AE8882" s="42"/>
      <c r="AF8882" s="42">
        <v>70005</v>
      </c>
      <c r="AG8882" s="42"/>
      <c r="AH8882" s="42">
        <v>2700000</v>
      </c>
      <c r="AI8882" s="42" t="s">
        <v>7668</v>
      </c>
      <c r="AJ8882" s="42" t="s">
        <v>7943</v>
      </c>
      <c r="AK8882" s="42" t="s">
        <v>348</v>
      </c>
      <c r="AL8882" t="s">
        <v>7980</v>
      </c>
    </row>
    <row r="8883" spans="2:38">
      <c r="B8883" s="16" t="n">
        <f>10000000+INDEX(编号表!$B:$B,MATCH(F8883,编号表!$A:$A,0))*100000+INDEX(编号表!$F:$F,MATCH(D8883,编号表!$E:$E,0))*1000+INDEX(编号表!$D:$D,MATCH(E8883,编号表!$C:$C,0))*10000+G8883</f>
        <v>12455076</v>
      </c>
      <c r="C8883" s="42" t="s">
        <v>9083</v>
      </c>
      <c r="D8883" s="42" t="s">
        <v>111</v>
      </c>
      <c r="E8883" s="42" t="s">
        <v>348</v>
      </c>
      <c r="F8883" s="42" t="s">
        <v>7668</v>
      </c>
      <c r="G8883" s="42">
        <v>76</v>
      </c>
      <c r="H8883" s="42"/>
      <c r="I8883" s="42">
        <v>60</v>
      </c>
      <c r="J8883" s="42" t="str">
        <f t="shared" si="147"/>
        <v>大类_神品化神法宝</v>
      </c>
      <c r="K8883" s="42" t="s">
        <v>6624</v>
      </c>
      <c r="L8883" s="42"/>
      <c r="M8883" s="42" t="s">
        <v>7668</v>
      </c>
      <c r="N8883" s="42"/>
      <c r="O8883" s="42">
        <v>0</v>
      </c>
      <c r="P8883" s="42" t="b">
        <v>1</v>
      </c>
      <c r="Q8883" s="42"/>
      <c r="R8883" s="42" t="b">
        <v>0</v>
      </c>
      <c r="S8883" s="42">
        <v>1</v>
      </c>
      <c r="T8883" s="42" t="s">
        <v>91</v>
      </c>
      <c r="U8883" s="42">
        <v>999</v>
      </c>
      <c r="V8883" s="42" t="s">
        <v>339</v>
      </c>
      <c r="W8883" s="42">
        <v>2455076</v>
      </c>
      <c r="X8883" s="42"/>
      <c r="Y8883" s="42" t="s">
        <v>7982</v>
      </c>
      <c r="Z8883" s="42" t="s">
        <v>7941</v>
      </c>
      <c r="AA8883" t="str" s="42">
        <v>法宝打造获得。成宝核心×1；主材：晶纹玄铁×1；辅材类别：石乳×1；特性材料类别：金行凝华×1。</v>
      </c>
      <c r="AB8883" s="42">
        <v>12421007</v>
      </c>
      <c r="AC8883" s="42" t="s">
        <v>121</v>
      </c>
      <c r="AD8883" s="42">
        <v>0</v>
      </c>
      <c r="AE8883" s="42"/>
      <c r="AF8883" s="42">
        <v>70005</v>
      </c>
      <c r="AG8883" s="42"/>
      <c r="AH8883" s="42">
        <v>2700000</v>
      </c>
      <c r="AI8883" s="42" t="s">
        <v>7668</v>
      </c>
      <c r="AJ8883" s="42" t="s">
        <v>7943</v>
      </c>
      <c r="AK8883" s="42" t="s">
        <v>348</v>
      </c>
      <c r="AL8883" t="s">
        <v>7984</v>
      </c>
    </row>
    <row r="8884" spans="2:38">
      <c r="B8884" s="16" t="n">
        <f>10000000+INDEX(编号表!$B:$B,MATCH(F8884,编号表!$A:$A,0))*100000+INDEX(编号表!$F:$F,MATCH(D8884,编号表!$E:$E,0))*1000+INDEX(编号表!$D:$D,MATCH(E8884,编号表!$C:$C,0))*10000+G8884</f>
        <v>12455077</v>
      </c>
      <c r="C8884" s="42" t="s">
        <v>9084</v>
      </c>
      <c r="D8884" s="42" t="s">
        <v>111</v>
      </c>
      <c r="E8884" s="42" t="s">
        <v>348</v>
      </c>
      <c r="F8884" s="42" t="s">
        <v>7668</v>
      </c>
      <c r="G8884" s="42">
        <v>77</v>
      </c>
      <c r="H8884" s="42"/>
      <c r="I8884" s="42">
        <v>60</v>
      </c>
      <c r="J8884" s="42" t="str">
        <f t="shared" si="147"/>
        <v>大类_神品化神法宝</v>
      </c>
      <c r="K8884" s="42" t="s">
        <v>6624</v>
      </c>
      <c r="L8884" s="42"/>
      <c r="M8884" s="42" t="s">
        <v>7668</v>
      </c>
      <c r="N8884" s="42"/>
      <c r="O8884" s="42">
        <v>0</v>
      </c>
      <c r="P8884" s="42" t="b">
        <v>1</v>
      </c>
      <c r="Q8884" s="42"/>
      <c r="R8884" s="42" t="b">
        <v>0</v>
      </c>
      <c r="S8884" s="42">
        <v>1</v>
      </c>
      <c r="T8884" s="42" t="s">
        <v>91</v>
      </c>
      <c r="U8884" s="42">
        <v>999</v>
      </c>
      <c r="V8884" s="42" t="s">
        <v>339</v>
      </c>
      <c r="W8884" s="42">
        <v>2455077</v>
      </c>
      <c r="X8884" s="42"/>
      <c r="Y8884" s="42" t="s">
        <v>7986</v>
      </c>
      <c r="Z8884" s="42" t="s">
        <v>7941</v>
      </c>
      <c r="AA8884" t="str" s="42">
        <v>法宝打造获得。成宝核心×1；主材：晶纹玄铁×1；辅材类别：石乳×1；特性材料类别：木行凝华×1。</v>
      </c>
      <c r="AB8884" s="42">
        <v>12421007</v>
      </c>
      <c r="AC8884" s="42" t="s">
        <v>121</v>
      </c>
      <c r="AD8884" s="42">
        <v>0</v>
      </c>
      <c r="AE8884" s="42"/>
      <c r="AF8884" s="42">
        <v>70005</v>
      </c>
      <c r="AG8884" s="42"/>
      <c r="AH8884" s="42">
        <v>2700000</v>
      </c>
      <c r="AI8884" s="42" t="s">
        <v>7668</v>
      </c>
      <c r="AJ8884" s="42" t="s">
        <v>7943</v>
      </c>
      <c r="AK8884" s="42" t="s">
        <v>348</v>
      </c>
      <c r="AL8884" t="s">
        <v>7988</v>
      </c>
    </row>
    <row r="8885" spans="2:38">
      <c r="B8885" s="16" t="n">
        <f>10000000+INDEX(编号表!$B:$B,MATCH(F8885,编号表!$A:$A,0))*100000+INDEX(编号表!$F:$F,MATCH(D8885,编号表!$E:$E,0))*1000+INDEX(编号表!$D:$D,MATCH(E8885,编号表!$C:$C,0))*10000+G8885</f>
        <v>12455078</v>
      </c>
      <c r="C8885" s="42" t="s">
        <v>9085</v>
      </c>
      <c r="D8885" s="42" t="s">
        <v>111</v>
      </c>
      <c r="E8885" s="42" t="s">
        <v>348</v>
      </c>
      <c r="F8885" s="42" t="s">
        <v>7668</v>
      </c>
      <c r="G8885" s="42">
        <v>78</v>
      </c>
      <c r="H8885" s="42"/>
      <c r="I8885" s="42">
        <v>60</v>
      </c>
      <c r="J8885" s="42" t="str">
        <f t="shared" si="147"/>
        <v>大类_神品化神法宝</v>
      </c>
      <c r="K8885" s="42" t="s">
        <v>6624</v>
      </c>
      <c r="L8885" s="42"/>
      <c r="M8885" s="42" t="s">
        <v>7668</v>
      </c>
      <c r="N8885" s="42"/>
      <c r="O8885" s="42">
        <v>0</v>
      </c>
      <c r="P8885" s="42" t="b">
        <v>1</v>
      </c>
      <c r="Q8885" s="42"/>
      <c r="R8885" s="42" t="b">
        <v>0</v>
      </c>
      <c r="S8885" s="42">
        <v>1</v>
      </c>
      <c r="T8885" s="42" t="s">
        <v>91</v>
      </c>
      <c r="U8885" s="42">
        <v>999</v>
      </c>
      <c r="V8885" s="42" t="s">
        <v>339</v>
      </c>
      <c r="W8885" s="42">
        <v>2455078</v>
      </c>
      <c r="X8885" s="42"/>
      <c r="Y8885" s="42" t="s">
        <v>7990</v>
      </c>
      <c r="Z8885" s="42" t="s">
        <v>7941</v>
      </c>
      <c r="AA8885" t="str" s="42">
        <v>法宝打造获得。成宝核心×1；主材：晶纹玄铁×1；辅材类别：石乳×1；特性材料类别：水行凝华×1。</v>
      </c>
      <c r="AB8885" s="42">
        <v>12421007</v>
      </c>
      <c r="AC8885" s="42" t="s">
        <v>121</v>
      </c>
      <c r="AD8885" s="42">
        <v>0</v>
      </c>
      <c r="AE8885" s="42"/>
      <c r="AF8885" s="42">
        <v>70005</v>
      </c>
      <c r="AG8885" s="42"/>
      <c r="AH8885" s="42">
        <v>2700000</v>
      </c>
      <c r="AI8885" s="42" t="s">
        <v>7668</v>
      </c>
      <c r="AJ8885" s="42" t="s">
        <v>7943</v>
      </c>
      <c r="AK8885" s="42" t="s">
        <v>348</v>
      </c>
      <c r="AL8885" t="s">
        <v>7992</v>
      </c>
    </row>
    <row r="8886" spans="2:38">
      <c r="B8886" s="16" t="n">
        <f>10000000+INDEX(编号表!$B:$B,MATCH(F8886,编号表!$A:$A,0))*100000+INDEX(编号表!$F:$F,MATCH(D8886,编号表!$E:$E,0))*1000+INDEX(编号表!$D:$D,MATCH(E8886,编号表!$C:$C,0))*10000+G8886</f>
        <v>12455079</v>
      </c>
      <c r="C8886" s="42" t="s">
        <v>9086</v>
      </c>
      <c r="D8886" s="42" t="s">
        <v>111</v>
      </c>
      <c r="E8886" s="42" t="s">
        <v>348</v>
      </c>
      <c r="F8886" s="42" t="s">
        <v>7668</v>
      </c>
      <c r="G8886" s="42">
        <v>79</v>
      </c>
      <c r="H8886" s="42"/>
      <c r="I8886" s="42">
        <v>60</v>
      </c>
      <c r="J8886" s="42" t="str">
        <f t="shared" si="147"/>
        <v>大类_神品化神法宝</v>
      </c>
      <c r="K8886" s="42" t="s">
        <v>6624</v>
      </c>
      <c r="L8886" s="42"/>
      <c r="M8886" s="42" t="s">
        <v>7668</v>
      </c>
      <c r="N8886" s="42"/>
      <c r="O8886" s="42">
        <v>0</v>
      </c>
      <c r="P8886" s="42" t="b">
        <v>1</v>
      </c>
      <c r="Q8886" s="42"/>
      <c r="R8886" s="42" t="b">
        <v>0</v>
      </c>
      <c r="S8886" s="42">
        <v>1</v>
      </c>
      <c r="T8886" s="42" t="s">
        <v>91</v>
      </c>
      <c r="U8886" s="42">
        <v>999</v>
      </c>
      <c r="V8886" s="42" t="s">
        <v>339</v>
      </c>
      <c r="W8886" s="42">
        <v>2455079</v>
      </c>
      <c r="X8886" s="42"/>
      <c r="Y8886" s="42" t="s">
        <v>7994</v>
      </c>
      <c r="Z8886" s="42" t="s">
        <v>7941</v>
      </c>
      <c r="AA8886" t="str" s="42">
        <v>法宝打造获得。成宝核心×1；主材：晶纹玄铁×1；辅材类别：石乳×1；特性材料类别：火行凝华×1。</v>
      </c>
      <c r="AB8886" s="42">
        <v>12421007</v>
      </c>
      <c r="AC8886" s="42" t="s">
        <v>121</v>
      </c>
      <c r="AD8886" s="42">
        <v>0</v>
      </c>
      <c r="AE8886" s="42"/>
      <c r="AF8886" s="42">
        <v>70005</v>
      </c>
      <c r="AG8886" s="42"/>
      <c r="AH8886" s="42">
        <v>2700000</v>
      </c>
      <c r="AI8886" s="42" t="s">
        <v>7668</v>
      </c>
      <c r="AJ8886" s="42" t="s">
        <v>7943</v>
      </c>
      <c r="AK8886" s="42" t="s">
        <v>348</v>
      </c>
      <c r="AL8886" t="s">
        <v>7996</v>
      </c>
    </row>
    <row r="8887" spans="2:38">
      <c r="B8887" s="16" t="n">
        <f>10000000+INDEX(编号表!$B:$B,MATCH(F8887,编号表!$A:$A,0))*100000+INDEX(编号表!$F:$F,MATCH(D8887,编号表!$E:$E,0))*1000+INDEX(编号表!$D:$D,MATCH(E8887,编号表!$C:$C,0))*10000+G8887</f>
        <v>12455080</v>
      </c>
      <c r="C8887" s="42" t="s">
        <v>9087</v>
      </c>
      <c r="D8887" s="42" t="s">
        <v>111</v>
      </c>
      <c r="E8887" s="42" t="s">
        <v>348</v>
      </c>
      <c r="F8887" s="42" t="s">
        <v>7668</v>
      </c>
      <c r="G8887" s="42">
        <v>80</v>
      </c>
      <c r="H8887" s="42"/>
      <c r="I8887" s="42">
        <v>60</v>
      </c>
      <c r="J8887" s="42" t="str">
        <f t="shared" si="147"/>
        <v>大类_神品化神法宝</v>
      </c>
      <c r="K8887" s="42" t="s">
        <v>6624</v>
      </c>
      <c r="L8887" s="42"/>
      <c r="M8887" s="42" t="s">
        <v>7668</v>
      </c>
      <c r="N8887" s="42"/>
      <c r="O8887" s="42">
        <v>0</v>
      </c>
      <c r="P8887" s="42" t="b">
        <v>1</v>
      </c>
      <c r="Q8887" s="42"/>
      <c r="R8887" s="42" t="b">
        <v>0</v>
      </c>
      <c r="S8887" s="42">
        <v>1</v>
      </c>
      <c r="T8887" s="42" t="s">
        <v>91</v>
      </c>
      <c r="U8887" s="42">
        <v>999</v>
      </c>
      <c r="V8887" s="42" t="s">
        <v>339</v>
      </c>
      <c r="W8887" s="42">
        <v>2455080</v>
      </c>
      <c r="X8887" s="42"/>
      <c r="Y8887" s="42" t="s">
        <v>7998</v>
      </c>
      <c r="Z8887" s="42" t="s">
        <v>7941</v>
      </c>
      <c r="AA8887" t="str" s="42">
        <v>法宝打造获得。成宝核心×1；主材：晶纹玄铁×1；辅材类别：石乳×1；特性材料类别：土行凝华×1。</v>
      </c>
      <c r="AB8887" s="42">
        <v>12421007</v>
      </c>
      <c r="AC8887" s="42" t="s">
        <v>121</v>
      </c>
      <c r="AD8887" s="42">
        <v>0</v>
      </c>
      <c r="AE8887" s="42"/>
      <c r="AF8887" s="42">
        <v>70005</v>
      </c>
      <c r="AG8887" s="42"/>
      <c r="AH8887" s="42">
        <v>2700000</v>
      </c>
      <c r="AI8887" s="42" t="s">
        <v>7668</v>
      </c>
      <c r="AJ8887" s="42" t="s">
        <v>7943</v>
      </c>
      <c r="AK8887" s="42" t="s">
        <v>348</v>
      </c>
      <c r="AL8887" t="s">
        <v>8000</v>
      </c>
    </row>
    <row r="8888" spans="2:38">
      <c r="B8888" s="16" t="n">
        <f>10000000+INDEX(编号表!$B:$B,MATCH(F8888,编号表!$A:$A,0))*100000+INDEX(编号表!$F:$F,MATCH(D8888,编号表!$E:$E,0))*1000+INDEX(编号表!$D:$D,MATCH(E8888,编号表!$C:$C,0))*10000+G8888</f>
        <v>12455081</v>
      </c>
      <c r="C8888" s="42" t="s">
        <v>9010</v>
      </c>
      <c r="D8888" s="42" t="s">
        <v>111</v>
      </c>
      <c r="E8888" s="42" t="s">
        <v>348</v>
      </c>
      <c r="F8888" s="42" t="s">
        <v>7668</v>
      </c>
      <c r="G8888" s="42">
        <v>81</v>
      </c>
      <c r="H8888" s="42"/>
      <c r="I8888" s="42">
        <v>60</v>
      </c>
      <c r="J8888" s="42" t="str">
        <f t="shared" si="147"/>
        <v>大类_神品化神法宝</v>
      </c>
      <c r="K8888" s="42" t="s">
        <v>6624</v>
      </c>
      <c r="L8888" s="42"/>
      <c r="M8888" s="42" t="s">
        <v>7668</v>
      </c>
      <c r="N8888" s="42"/>
      <c r="O8888" s="42">
        <v>0</v>
      </c>
      <c r="P8888" s="42" t="b">
        <v>1</v>
      </c>
      <c r="Q8888" s="42"/>
      <c r="R8888" s="42" t="b">
        <v>0</v>
      </c>
      <c r="S8888" s="42">
        <v>1</v>
      </c>
      <c r="T8888" s="42" t="s">
        <v>91</v>
      </c>
      <c r="U8888" s="42">
        <v>999</v>
      </c>
      <c r="V8888" s="42" t="s">
        <v>7669</v>
      </c>
      <c r="W8888" s="42">
        <v>55081</v>
      </c>
      <c r="X8888" s="42"/>
      <c r="Y8888" s="42" t="s">
        <v>8002</v>
      </c>
      <c r="Z8888" s="42" t="s">
        <v>8003</v>
      </c>
      <c r="AA8888" t="str" s="42">
        <v>法宝打造获得。成宝核心×1；主材：晶纹玄铁×1；辅材类别：古炉铜×1；特性材料类别：土行凝华×1。</v>
      </c>
      <c r="AB8888" s="42">
        <v>12421008</v>
      </c>
      <c r="AC8888" s="42" t="s">
        <v>121</v>
      </c>
      <c r="AD8888" s="42">
        <v>0</v>
      </c>
      <c r="AE8888" s="42"/>
      <c r="AF8888" s="42">
        <v>70005</v>
      </c>
      <c r="AG8888" s="42"/>
      <c r="AH8888" s="42">
        <v>2700000</v>
      </c>
      <c r="AI8888" s="42" t="s">
        <v>7668</v>
      </c>
      <c r="AJ8888" s="42" t="s">
        <v>8005</v>
      </c>
      <c r="AK8888" s="42" t="s">
        <v>348</v>
      </c>
      <c r="AL8888" t="s">
        <v>8006</v>
      </c>
    </row>
    <row r="8889" spans="2:38">
      <c r="B8889" s="16" t="n">
        <f>10000000+INDEX(编号表!$B:$B,MATCH(F8889,编号表!$A:$A,0))*100000+INDEX(编号表!$F:$F,MATCH(D8889,编号表!$E:$E,0))*1000+INDEX(编号表!$D:$D,MATCH(E8889,编号表!$C:$C,0))*10000+G8889</f>
        <v>12455082</v>
      </c>
      <c r="C8889" s="42" t="s">
        <v>9012</v>
      </c>
      <c r="D8889" s="42" t="s">
        <v>111</v>
      </c>
      <c r="E8889" s="42" t="s">
        <v>348</v>
      </c>
      <c r="F8889" s="42" t="s">
        <v>7668</v>
      </c>
      <c r="G8889" s="42">
        <v>82</v>
      </c>
      <c r="H8889" s="42"/>
      <c r="I8889" s="42">
        <v>60</v>
      </c>
      <c r="J8889" s="42" t="str">
        <f t="shared" si="147"/>
        <v>大类_神品化神法宝</v>
      </c>
      <c r="K8889" s="42" t="s">
        <v>6624</v>
      </c>
      <c r="L8889" s="42"/>
      <c r="M8889" s="42" t="s">
        <v>7668</v>
      </c>
      <c r="N8889" s="42"/>
      <c r="O8889" s="42">
        <v>0</v>
      </c>
      <c r="P8889" s="42" t="b">
        <v>1</v>
      </c>
      <c r="Q8889" s="42"/>
      <c r="R8889" s="42" t="b">
        <v>0</v>
      </c>
      <c r="S8889" s="42">
        <v>1</v>
      </c>
      <c r="T8889" s="42" t="s">
        <v>91</v>
      </c>
      <c r="U8889" s="42">
        <v>999</v>
      </c>
      <c r="V8889" s="42" t="s">
        <v>7669</v>
      </c>
      <c r="W8889" s="42">
        <v>55082</v>
      </c>
      <c r="X8889" s="42"/>
      <c r="Y8889" s="42" t="s">
        <v>8008</v>
      </c>
      <c r="Z8889" s="42" t="s">
        <v>8009</v>
      </c>
      <c r="AA8889" t="str" s="42">
        <v>法宝打造获得。成宝核心×1；主材：千载灵木芯×1；辅材类别：细毫×1；特性材料类别：金行凝华×1。</v>
      </c>
      <c r="AB8889" s="42">
        <v>12421009</v>
      </c>
      <c r="AC8889" s="42" t="s">
        <v>121</v>
      </c>
      <c r="AD8889" s="42">
        <v>0</v>
      </c>
      <c r="AE8889" s="42"/>
      <c r="AF8889" s="42">
        <v>70005</v>
      </c>
      <c r="AG8889" s="42"/>
      <c r="AH8889" s="42">
        <v>2700000</v>
      </c>
      <c r="AI8889" s="42" t="s">
        <v>7668</v>
      </c>
      <c r="AJ8889" s="42" t="s">
        <v>8011</v>
      </c>
      <c r="AK8889" s="42" t="s">
        <v>348</v>
      </c>
      <c r="AL8889" t="s">
        <v>8012</v>
      </c>
    </row>
    <row r="8890" spans="2:38">
      <c r="B8890" s="16" t="n">
        <f>10000000+INDEX(编号表!$B:$B,MATCH(F8890,编号表!$A:$A,0))*100000+INDEX(编号表!$F:$F,MATCH(D8890,编号表!$E:$E,0))*1000+INDEX(编号表!$D:$D,MATCH(E8890,编号表!$C:$C,0))*10000+G8890</f>
        <v>12455083</v>
      </c>
      <c r="C8890" s="42" t="s">
        <v>9014</v>
      </c>
      <c r="D8890" s="42" t="s">
        <v>111</v>
      </c>
      <c r="E8890" s="42" t="s">
        <v>348</v>
      </c>
      <c r="F8890" s="42" t="s">
        <v>7668</v>
      </c>
      <c r="G8890" s="42">
        <v>83</v>
      </c>
      <c r="H8890" s="42"/>
      <c r="I8890" s="42">
        <v>60</v>
      </c>
      <c r="J8890" s="42" t="str">
        <f t="shared" si="147"/>
        <v>大类_神品化神法宝</v>
      </c>
      <c r="K8890" s="42" t="s">
        <v>6624</v>
      </c>
      <c r="L8890" s="42"/>
      <c r="M8890" s="42" t="s">
        <v>7668</v>
      </c>
      <c r="N8890" s="42"/>
      <c r="O8890" s="42">
        <v>0</v>
      </c>
      <c r="P8890" s="42" t="b">
        <v>1</v>
      </c>
      <c r="Q8890" s="42"/>
      <c r="R8890" s="42" t="b">
        <v>0</v>
      </c>
      <c r="S8890" s="42">
        <v>1</v>
      </c>
      <c r="T8890" s="42" t="s">
        <v>91</v>
      </c>
      <c r="U8890" s="42">
        <v>999</v>
      </c>
      <c r="V8890" s="42" t="s">
        <v>7669</v>
      </c>
      <c r="W8890" s="42">
        <v>55083</v>
      </c>
      <c r="X8890" s="42"/>
      <c r="Y8890" s="42" t="s">
        <v>8014</v>
      </c>
      <c r="Z8890" s="42" t="s">
        <v>8009</v>
      </c>
      <c r="AA8890" t="str" s="42">
        <v>法宝打造获得。成宝核心×1；主材：千载灵木芯×1；辅材类别：细毫×1；特性材料类别：水行凝华×1。</v>
      </c>
      <c r="AB8890" s="42">
        <v>12421009</v>
      </c>
      <c r="AC8890" s="42" t="s">
        <v>121</v>
      </c>
      <c r="AD8890" s="42">
        <v>0</v>
      </c>
      <c r="AE8890" s="42"/>
      <c r="AF8890" s="42">
        <v>70005</v>
      </c>
      <c r="AG8890" s="42"/>
      <c r="AH8890" s="42">
        <v>2700000</v>
      </c>
      <c r="AI8890" s="42" t="s">
        <v>7668</v>
      </c>
      <c r="AJ8890" s="42" t="s">
        <v>8011</v>
      </c>
      <c r="AK8890" s="42" t="s">
        <v>348</v>
      </c>
      <c r="AL8890" t="s">
        <v>8016</v>
      </c>
    </row>
    <row r="8891" spans="2:38">
      <c r="B8891" s="16" t="n">
        <f>10000000+INDEX(编号表!$B:$B,MATCH(F8891,编号表!$A:$A,0))*100000+INDEX(编号表!$F:$F,MATCH(D8891,编号表!$E:$E,0))*1000+INDEX(编号表!$D:$D,MATCH(E8891,编号表!$C:$C,0))*10000+G8891</f>
        <v>12455084</v>
      </c>
      <c r="C8891" s="42" t="s">
        <v>9016</v>
      </c>
      <c r="D8891" s="42" t="s">
        <v>111</v>
      </c>
      <c r="E8891" s="42" t="s">
        <v>348</v>
      </c>
      <c r="F8891" s="42" t="s">
        <v>7668</v>
      </c>
      <c r="G8891" s="42">
        <v>84</v>
      </c>
      <c r="H8891" s="42"/>
      <c r="I8891" s="42">
        <v>60</v>
      </c>
      <c r="J8891" s="42" t="str">
        <f t="shared" si="147"/>
        <v>大类_神品化神法宝</v>
      </c>
      <c r="K8891" s="42" t="s">
        <v>6624</v>
      </c>
      <c r="L8891" s="42"/>
      <c r="M8891" s="42" t="s">
        <v>7668</v>
      </c>
      <c r="N8891" s="42"/>
      <c r="O8891" s="42">
        <v>0</v>
      </c>
      <c r="P8891" s="42" t="b">
        <v>1</v>
      </c>
      <c r="Q8891" s="42"/>
      <c r="R8891" s="42" t="b">
        <v>0</v>
      </c>
      <c r="S8891" s="42">
        <v>1</v>
      </c>
      <c r="T8891" s="42" t="s">
        <v>91</v>
      </c>
      <c r="U8891" s="42">
        <v>999</v>
      </c>
      <c r="V8891" s="42" t="s">
        <v>7669</v>
      </c>
      <c r="W8891" s="42">
        <v>55084</v>
      </c>
      <c r="X8891" s="42"/>
      <c r="Y8891" s="42" t="s">
        <v>8018</v>
      </c>
      <c r="Z8891" s="42" t="s">
        <v>8009</v>
      </c>
      <c r="AA8891" t="str" s="42">
        <v>法宝打造获得。成宝核心×1；主材：千载灵木芯×1；辅材类别：细毫×1；特性材料类别：火行凝华×1。</v>
      </c>
      <c r="AB8891" s="42">
        <v>12421009</v>
      </c>
      <c r="AC8891" s="42" t="s">
        <v>121</v>
      </c>
      <c r="AD8891" s="42">
        <v>0</v>
      </c>
      <c r="AE8891" s="42"/>
      <c r="AF8891" s="42">
        <v>70005</v>
      </c>
      <c r="AG8891" s="42"/>
      <c r="AH8891" s="42">
        <v>2700000</v>
      </c>
      <c r="AI8891" s="42" t="s">
        <v>7668</v>
      </c>
      <c r="AJ8891" s="42" t="s">
        <v>8011</v>
      </c>
      <c r="AK8891" s="42" t="s">
        <v>348</v>
      </c>
      <c r="AL8891" t="s">
        <v>8020</v>
      </c>
    </row>
    <row r="8892" spans="2:38">
      <c r="B8892" s="16" t="n">
        <f>10000000+INDEX(编号表!$B:$B,MATCH(F8892,编号表!$A:$A,0))*100000+INDEX(编号表!$F:$F,MATCH(D8892,编号表!$E:$E,0))*1000+INDEX(编号表!$D:$D,MATCH(E8892,编号表!$C:$C,0))*10000+G8892</f>
        <v>12455085</v>
      </c>
      <c r="C8892" s="42" t="s">
        <v>9018</v>
      </c>
      <c r="D8892" s="42" t="s">
        <v>111</v>
      </c>
      <c r="E8892" s="42" t="s">
        <v>348</v>
      </c>
      <c r="F8892" s="42" t="s">
        <v>7668</v>
      </c>
      <c r="G8892" s="42">
        <v>85</v>
      </c>
      <c r="H8892" s="42"/>
      <c r="I8892" s="42">
        <v>60</v>
      </c>
      <c r="J8892" s="42" t="str">
        <f t="shared" si="147"/>
        <v>大类_神品化神法宝</v>
      </c>
      <c r="K8892" s="42" t="s">
        <v>6624</v>
      </c>
      <c r="L8892" s="42"/>
      <c r="M8892" s="42" t="s">
        <v>7668</v>
      </c>
      <c r="N8892" s="42"/>
      <c r="O8892" s="42">
        <v>0</v>
      </c>
      <c r="P8892" s="42" t="b">
        <v>1</v>
      </c>
      <c r="Q8892" s="42"/>
      <c r="R8892" s="42" t="b">
        <v>0</v>
      </c>
      <c r="S8892" s="42">
        <v>1</v>
      </c>
      <c r="T8892" s="42" t="s">
        <v>91</v>
      </c>
      <c r="U8892" s="42">
        <v>999</v>
      </c>
      <c r="V8892" s="42" t="s">
        <v>7669</v>
      </c>
      <c r="W8892" s="42">
        <v>55085</v>
      </c>
      <c r="X8892" s="42"/>
      <c r="Y8892" s="42" t="s">
        <v>8022</v>
      </c>
      <c r="Z8892" s="42" t="s">
        <v>8009</v>
      </c>
      <c r="AA8892" t="str" s="42">
        <v>法宝打造获得。成宝核心×1；主材：千载灵木芯×1；辅材类别：细毫×1；特性材料类别：土行凝华×1。</v>
      </c>
      <c r="AB8892" s="42">
        <v>12421009</v>
      </c>
      <c r="AC8892" s="42" t="s">
        <v>121</v>
      </c>
      <c r="AD8892" s="42">
        <v>0</v>
      </c>
      <c r="AE8892" s="42"/>
      <c r="AF8892" s="42">
        <v>70005</v>
      </c>
      <c r="AG8892" s="42"/>
      <c r="AH8892" s="42">
        <v>2700000</v>
      </c>
      <c r="AI8892" s="42" t="s">
        <v>7668</v>
      </c>
      <c r="AJ8892" s="42" t="s">
        <v>8011</v>
      </c>
      <c r="AK8892" s="42" t="s">
        <v>348</v>
      </c>
      <c r="AL8892" t="s">
        <v>8024</v>
      </c>
    </row>
    <row r="8893" spans="2:38">
      <c r="B8893" s="16" t="n">
        <f>10000000+INDEX(编号表!$B:$B,MATCH(F8893,编号表!$A:$A,0))*100000+INDEX(编号表!$F:$F,MATCH(D8893,编号表!$E:$E,0))*1000+INDEX(编号表!$D:$D,MATCH(E8893,编号表!$C:$C,0))*10000+G8893</f>
        <v>12455086</v>
      </c>
      <c r="C8893" s="42" t="s">
        <v>9020</v>
      </c>
      <c r="D8893" s="42" t="s">
        <v>111</v>
      </c>
      <c r="E8893" s="42" t="s">
        <v>348</v>
      </c>
      <c r="F8893" s="42" t="s">
        <v>7668</v>
      </c>
      <c r="G8893" s="42">
        <v>86</v>
      </c>
      <c r="H8893" s="42"/>
      <c r="I8893" s="42">
        <v>60</v>
      </c>
      <c r="J8893" s="42" t="str">
        <f t="shared" si="147"/>
        <v>大类_神品化神法宝</v>
      </c>
      <c r="K8893" s="42" t="s">
        <v>6624</v>
      </c>
      <c r="L8893" s="42"/>
      <c r="M8893" s="42" t="s">
        <v>7668</v>
      </c>
      <c r="N8893" s="42"/>
      <c r="O8893" s="42">
        <v>0</v>
      </c>
      <c r="P8893" s="42" t="b">
        <v>1</v>
      </c>
      <c r="Q8893" s="42"/>
      <c r="R8893" s="42" t="b">
        <v>0</v>
      </c>
      <c r="S8893" s="42">
        <v>1</v>
      </c>
      <c r="T8893" s="42" t="s">
        <v>91</v>
      </c>
      <c r="U8893" s="42">
        <v>999</v>
      </c>
      <c r="V8893" s="42" t="s">
        <v>7669</v>
      </c>
      <c r="W8893" s="42">
        <v>55086</v>
      </c>
      <c r="X8893" s="42"/>
      <c r="Y8893" s="42" t="s">
        <v>8026</v>
      </c>
      <c r="Z8893" s="42" t="s">
        <v>8027</v>
      </c>
      <c r="AA8893" t="str" s="42">
        <v>法宝打造获得。成宝核心×1；主材：千载灵木芯×1；辅材类别：虫蜡×1；特性材料类别：灵兽残识×1。</v>
      </c>
      <c r="AB8893" s="42">
        <v>12421002</v>
      </c>
      <c r="AC8893" s="42" t="s">
        <v>121</v>
      </c>
      <c r="AD8893" s="42">
        <v>0</v>
      </c>
      <c r="AE8893" s="42"/>
      <c r="AF8893" s="42">
        <v>70005</v>
      </c>
      <c r="AG8893" s="42"/>
      <c r="AH8893" s="42">
        <v>2700000</v>
      </c>
      <c r="AI8893" s="42" t="s">
        <v>7668</v>
      </c>
      <c r="AJ8893" s="42" t="s">
        <v>8029</v>
      </c>
      <c r="AK8893" s="42" t="s">
        <v>348</v>
      </c>
      <c r="AL8893" t="s">
        <v>8030</v>
      </c>
    </row>
    <row r="8894" spans="2:38">
      <c r="B8894" s="16" t="n">
        <f>10000000+INDEX(编号表!$B:$B,MATCH(F8894,编号表!$A:$A,0))*100000+INDEX(编号表!$F:$F,MATCH(D8894,编号表!$E:$E,0))*1000+INDEX(编号表!$D:$D,MATCH(E8894,编号表!$C:$C,0))*10000+G8894</f>
        <v>12455087</v>
      </c>
      <c r="C8894" s="42" t="s">
        <v>9022</v>
      </c>
      <c r="D8894" s="42" t="s">
        <v>111</v>
      </c>
      <c r="E8894" s="42" t="s">
        <v>348</v>
      </c>
      <c r="F8894" s="42" t="s">
        <v>7668</v>
      </c>
      <c r="G8894" s="42">
        <v>87</v>
      </c>
      <c r="H8894" s="42"/>
      <c r="I8894" s="42">
        <v>60</v>
      </c>
      <c r="J8894" s="42" t="str">
        <f t="shared" si="147"/>
        <v>大类_神品化神法宝</v>
      </c>
      <c r="K8894" s="42" t="s">
        <v>6624</v>
      </c>
      <c r="L8894" s="42"/>
      <c r="M8894" s="42" t="s">
        <v>7668</v>
      </c>
      <c r="N8894" s="42"/>
      <c r="O8894" s="42">
        <v>0</v>
      </c>
      <c r="P8894" s="42" t="b">
        <v>1</v>
      </c>
      <c r="Q8894" s="42"/>
      <c r="R8894" s="42" t="b">
        <v>0</v>
      </c>
      <c r="S8894" s="42">
        <v>1</v>
      </c>
      <c r="T8894" s="42" t="s">
        <v>91</v>
      </c>
      <c r="U8894" s="42">
        <v>999</v>
      </c>
      <c r="V8894" s="42" t="s">
        <v>7669</v>
      </c>
      <c r="W8894" s="42">
        <v>55087</v>
      </c>
      <c r="X8894" s="42"/>
      <c r="Y8894" s="42" t="s">
        <v>8032</v>
      </c>
      <c r="Z8894" s="42" t="s">
        <v>8033</v>
      </c>
      <c r="AA8894" t="str" s="42">
        <v>法宝打造获得。成宝核心×1；主材：千载灵蚕丝×1；辅材类别：阵旗灵丝×1；特性材料类别：土行凝华×1。</v>
      </c>
      <c r="AB8894" s="42">
        <v>12421003</v>
      </c>
      <c r="AC8894" s="42" t="s">
        <v>121</v>
      </c>
      <c r="AD8894" s="42">
        <v>0</v>
      </c>
      <c r="AE8894" s="42"/>
      <c r="AF8894" s="42">
        <v>70005</v>
      </c>
      <c r="AG8894" s="42"/>
      <c r="AH8894" s="42">
        <v>2700000</v>
      </c>
      <c r="AI8894" s="42" t="s">
        <v>7668</v>
      </c>
      <c r="AJ8894" s="42" t="s">
        <v>8035</v>
      </c>
      <c r="AK8894" s="42" t="s">
        <v>348</v>
      </c>
      <c r="AL8894" t="s">
        <v>8036</v>
      </c>
    </row>
    <row r="8895" spans="2:38">
      <c r="B8895" s="16" t="n">
        <f>10000000+INDEX(编号表!$B:$B,MATCH(F8895,编号表!$A:$A,0))*100000+INDEX(编号表!$F:$F,MATCH(D8895,编号表!$E:$E,0))*1000+INDEX(编号表!$D:$D,MATCH(E8895,编号表!$C:$C,0))*10000+G8895</f>
        <v>12455088</v>
      </c>
      <c r="C8895" s="42" t="s">
        <v>9024</v>
      </c>
      <c r="D8895" s="42" t="s">
        <v>111</v>
      </c>
      <c r="E8895" s="42" t="s">
        <v>348</v>
      </c>
      <c r="F8895" s="42" t="s">
        <v>7668</v>
      </c>
      <c r="G8895" s="42">
        <v>88</v>
      </c>
      <c r="H8895" s="42"/>
      <c r="I8895" s="42">
        <v>60</v>
      </c>
      <c r="J8895" s="42" t="str">
        <f t="shared" si="147"/>
        <v>大类_神品化神法宝</v>
      </c>
      <c r="K8895" s="42" t="s">
        <v>6624</v>
      </c>
      <c r="L8895" s="42"/>
      <c r="M8895" s="42" t="s">
        <v>7668</v>
      </c>
      <c r="N8895" s="42"/>
      <c r="O8895" s="42">
        <v>0</v>
      </c>
      <c r="P8895" s="42" t="b">
        <v>1</v>
      </c>
      <c r="Q8895" s="42"/>
      <c r="R8895" s="42" t="b">
        <v>0</v>
      </c>
      <c r="S8895" s="42">
        <v>1</v>
      </c>
      <c r="T8895" s="42" t="s">
        <v>91</v>
      </c>
      <c r="U8895" s="42">
        <v>999</v>
      </c>
      <c r="V8895" s="42" t="s">
        <v>7669</v>
      </c>
      <c r="W8895" s="42">
        <v>55088</v>
      </c>
      <c r="X8895" s="42"/>
      <c r="Y8895" t="str" s="42">
        <v>法宝。持续恢复灵力；完善灵气传导通路，提高每次回灵量；每轮回灵开始时额外恢复一次灵力。</v>
      </c>
      <c r="Z8895" t="str" s="42">
        <v>|cff00FF00“瓶内灵流循环而出，御使时可持续补益灵力，使枯竭之气渐复。”——《周天归元玉章》|r</v>
      </c>
      <c r="AA8895" t="str" s="42">
        <v>法宝打造获得。成宝核心×1；主材：明玑灵玉×1；辅材类别：灵竹×1；特性材料类别：妖丹×1。</v>
      </c>
      <c r="AB8895" s="42">
        <v>12421011</v>
      </c>
      <c r="AC8895" s="42" t="s">
        <v>121</v>
      </c>
      <c r="AD8895" s="42">
        <v>0</v>
      </c>
      <c r="AE8895" s="42"/>
      <c r="AF8895" s="42">
        <v>70005</v>
      </c>
      <c r="AG8895" s="42"/>
      <c r="AH8895" s="42">
        <v>2700000</v>
      </c>
      <c r="AI8895" s="42" t="s">
        <v>7668</v>
      </c>
      <c r="AJ8895" s="42" t="s">
        <v>8041</v>
      </c>
      <c r="AK8895" s="42" t="s">
        <v>348</v>
      </c>
      <c r="AL8895" t="s">
        <v>8042</v>
      </c>
    </row>
    <row r="8896" spans="2:38">
      <c r="B8896" s="16" t="n">
        <f>10000000+INDEX(编号表!$B:$B,MATCH(F8896,编号表!$A:$A,0))*100000+INDEX(编号表!$F:$F,MATCH(D8896,编号表!$E:$E,0))*1000+INDEX(编号表!$D:$D,MATCH(E8896,编号表!$C:$C,0))*10000+G8896</f>
        <v>12455089</v>
      </c>
      <c r="C8896" s="42" t="s">
        <v>9026</v>
      </c>
      <c r="D8896" s="42" t="s">
        <v>111</v>
      </c>
      <c r="E8896" s="42" t="s">
        <v>348</v>
      </c>
      <c r="F8896" s="42" t="s">
        <v>7668</v>
      </c>
      <c r="G8896" s="42">
        <v>89</v>
      </c>
      <c r="H8896" s="42"/>
      <c r="I8896" s="42">
        <v>60</v>
      </c>
      <c r="J8896" s="42" t="str">
        <f t="shared" si="147"/>
        <v>大类_神品化神法宝</v>
      </c>
      <c r="K8896" s="42" t="s">
        <v>6624</v>
      </c>
      <c r="L8896" s="42"/>
      <c r="M8896" s="42" t="s">
        <v>7668</v>
      </c>
      <c r="N8896" s="42"/>
      <c r="O8896" s="42">
        <v>0</v>
      </c>
      <c r="P8896" s="42" t="b">
        <v>1</v>
      </c>
      <c r="Q8896" s="42"/>
      <c r="R8896" s="42" t="b">
        <v>0</v>
      </c>
      <c r="S8896" s="42">
        <v>1</v>
      </c>
      <c r="T8896" s="42" t="s">
        <v>91</v>
      </c>
      <c r="U8896" s="42">
        <v>999</v>
      </c>
      <c r="V8896" s="42" t="s">
        <v>7669</v>
      </c>
      <c r="W8896" s="42">
        <v>55089</v>
      </c>
      <c r="X8896" s="42"/>
      <c r="Y8896" t="str" s="42">
        <v>法宝。持续恢复灵力；完善灵气传导通路，提高每次回灵量；促进灵气流转，缩短回灵间隔。</v>
      </c>
      <c r="Z8896" t="str" s="42">
        <v>|cff00FF00“瓶内灵流循环而出，御使时可持续补益灵力，使枯竭之气渐复。”——《周天归元玉章》|r</v>
      </c>
      <c r="AA8896" t="str" s="42">
        <v>法宝打造获得。成宝核心×1；主材：明玑灵玉×1；辅材类别：灵竹×1；特性材料类别：水行凝华×1。</v>
      </c>
      <c r="AB8896" s="42">
        <v>12421011</v>
      </c>
      <c r="AC8896" s="42" t="s">
        <v>121</v>
      </c>
      <c r="AD8896" s="42">
        <v>0</v>
      </c>
      <c r="AE8896" s="42"/>
      <c r="AF8896" s="42">
        <v>70005</v>
      </c>
      <c r="AG8896" s="42"/>
      <c r="AH8896" s="42">
        <v>2700000</v>
      </c>
      <c r="AI8896" s="42" t="s">
        <v>7668</v>
      </c>
      <c r="AJ8896" s="42" t="s">
        <v>8041</v>
      </c>
      <c r="AK8896" s="42" t="s">
        <v>348</v>
      </c>
      <c r="AL8896" t="s">
        <v>8046</v>
      </c>
    </row>
    <row r="8897" spans="2:38">
      <c r="B8897" s="16" t="n">
        <f>10000000+INDEX(编号表!$B:$B,MATCH(F8897,编号表!$A:$A,0))*100000+INDEX(编号表!$F:$F,MATCH(D8897,编号表!$E:$E,0))*1000+INDEX(编号表!$D:$D,MATCH(E8897,编号表!$C:$C,0))*10000+G8897</f>
        <v>12455090</v>
      </c>
      <c r="C8897" s="42" t="s">
        <v>9028</v>
      </c>
      <c r="D8897" s="42" t="s">
        <v>111</v>
      </c>
      <c r="E8897" s="42" t="s">
        <v>348</v>
      </c>
      <c r="F8897" s="42" t="s">
        <v>7668</v>
      </c>
      <c r="G8897" s="42">
        <v>90</v>
      </c>
      <c r="H8897" s="42"/>
      <c r="I8897" s="42">
        <v>60</v>
      </c>
      <c r="J8897" s="42" t="str">
        <f t="shared" si="147"/>
        <v>大类_神品化神法宝</v>
      </c>
      <c r="K8897" s="42" t="s">
        <v>6624</v>
      </c>
      <c r="L8897" s="42"/>
      <c r="M8897" s="42" t="s">
        <v>7668</v>
      </c>
      <c r="N8897" s="42"/>
      <c r="O8897" s="42">
        <v>0</v>
      </c>
      <c r="P8897" s="42" t="b">
        <v>1</v>
      </c>
      <c r="Q8897" s="42"/>
      <c r="R8897" s="42" t="b">
        <v>0</v>
      </c>
      <c r="S8897" s="42">
        <v>1</v>
      </c>
      <c r="T8897" s="42" t="s">
        <v>91</v>
      </c>
      <c r="U8897" s="42">
        <v>999</v>
      </c>
      <c r="V8897" s="42" t="s">
        <v>7669</v>
      </c>
      <c r="W8897" s="42">
        <v>55090</v>
      </c>
      <c r="X8897" s="42"/>
      <c r="Y8897" t="str" s="42">
        <v>法宝。持续恢复灵力；使灵气流转更连续，缩短回灵间隔；每轮回灵开始时额外恢复一次灵力。</v>
      </c>
      <c r="Z8897" t="str" s="42">
        <v>|cff00FF00“瓶内灵流循环而出，御使时可持续补益灵力，使枯竭之气渐复。”——《周天归元玉章》|r</v>
      </c>
      <c r="AA8897" t="str" s="42">
        <v>法宝打造获得。成宝核心×1；主材：明玑灵玉×1；辅材类别：地脉灵液×1；特性材料类别：妖丹×1。</v>
      </c>
      <c r="AB8897" s="42">
        <v>12421011</v>
      </c>
      <c r="AC8897" s="42" t="s">
        <v>121</v>
      </c>
      <c r="AD8897" s="42">
        <v>0</v>
      </c>
      <c r="AE8897" s="42"/>
      <c r="AF8897" s="42">
        <v>70005</v>
      </c>
      <c r="AG8897" s="42"/>
      <c r="AH8897" s="42">
        <v>2700000</v>
      </c>
      <c r="AI8897" s="42" t="s">
        <v>7668</v>
      </c>
      <c r="AJ8897" s="42" t="s">
        <v>8041</v>
      </c>
      <c r="AK8897" s="42" t="s">
        <v>348</v>
      </c>
      <c r="AL8897" t="s">
        <v>8050</v>
      </c>
    </row>
    <row r="8898" spans="2:38">
      <c r="B8898" s="16" t="n">
        <f>10000000+INDEX(编号表!$B:$B,MATCH(F8898,编号表!$A:$A,0))*100000+INDEX(编号表!$F:$F,MATCH(D8898,编号表!$E:$E,0))*1000+INDEX(编号表!$D:$D,MATCH(E8898,编号表!$C:$C,0))*10000+G8898</f>
        <v>12455091</v>
      </c>
      <c r="C8898" s="42" t="s">
        <v>9030</v>
      </c>
      <c r="D8898" s="42" t="s">
        <v>111</v>
      </c>
      <c r="E8898" s="42" t="s">
        <v>348</v>
      </c>
      <c r="F8898" s="42" t="s">
        <v>7668</v>
      </c>
      <c r="G8898" s="42">
        <v>91</v>
      </c>
      <c r="H8898" s="42"/>
      <c r="I8898" s="42">
        <v>60</v>
      </c>
      <c r="J8898" s="42" t="str">
        <f t="shared" si="147"/>
        <v>大类_神品化神法宝</v>
      </c>
      <c r="K8898" s="42" t="s">
        <v>6624</v>
      </c>
      <c r="L8898" s="42"/>
      <c r="M8898" s="42" t="s">
        <v>7668</v>
      </c>
      <c r="N8898" s="42"/>
      <c r="O8898" s="42">
        <v>0</v>
      </c>
      <c r="P8898" s="42" t="b">
        <v>1</v>
      </c>
      <c r="Q8898" s="42"/>
      <c r="R8898" s="42" t="b">
        <v>0</v>
      </c>
      <c r="S8898" s="42">
        <v>1</v>
      </c>
      <c r="T8898" s="42" t="s">
        <v>91</v>
      </c>
      <c r="U8898" s="42">
        <v>999</v>
      </c>
      <c r="V8898" s="42" t="s">
        <v>7669</v>
      </c>
      <c r="W8898" s="42">
        <v>55091</v>
      </c>
      <c r="X8898" s="42"/>
      <c r="Y8898" t="str" s="42">
        <v>法宝。持续恢复灵力；使灵气流转更连续，缩短回灵间隔；促进灵气流转，缩短回灵间隔。</v>
      </c>
      <c r="Z8898" t="str" s="42">
        <v>|cff00FF00“瓶内灵流循环而出，御使时可持续补益灵力，使枯竭之气渐复。”——《周天归元玉章》|r</v>
      </c>
      <c r="AA8898" t="str" s="42">
        <v>法宝打造获得。成宝核心×1；主材：明玑灵玉×1；辅材类别：地脉灵液×1；特性材料类别：水行凝华×1。</v>
      </c>
      <c r="AB8898" s="42">
        <v>12421011</v>
      </c>
      <c r="AC8898" s="42" t="s">
        <v>121</v>
      </c>
      <c r="AD8898" s="42">
        <v>0</v>
      </c>
      <c r="AE8898" s="42"/>
      <c r="AF8898" s="42">
        <v>70005</v>
      </c>
      <c r="AG8898" s="42"/>
      <c r="AH8898" s="42">
        <v>2700000</v>
      </c>
      <c r="AI8898" s="42" t="s">
        <v>7668</v>
      </c>
      <c r="AJ8898" s="42" t="s">
        <v>8041</v>
      </c>
      <c r="AK8898" s="42" t="s">
        <v>348</v>
      </c>
      <c r="AL8898" t="s">
        <v>8054</v>
      </c>
    </row>
    <row r="8899" spans="2:38">
      <c r="B8899" s="16" t="n">
        <f>10000000+INDEX(编号表!$B:$B,MATCH(F8899,编号表!$A:$A,0))*100000+INDEX(编号表!$F:$F,MATCH(D8899,编号表!$E:$E,0))*1000+INDEX(编号表!$D:$D,MATCH(E8899,编号表!$C:$C,0))*10000+G8899</f>
        <v>12455092</v>
      </c>
      <c r="C8899" s="42" t="s">
        <v>9032</v>
      </c>
      <c r="D8899" s="42" t="s">
        <v>111</v>
      </c>
      <c r="E8899" s="42" t="s">
        <v>348</v>
      </c>
      <c r="F8899" s="42" t="s">
        <v>7668</v>
      </c>
      <c r="G8899" s="42">
        <v>92</v>
      </c>
      <c r="H8899" s="42"/>
      <c r="I8899" s="42">
        <v>60</v>
      </c>
      <c r="J8899" s="42" t="str">
        <f t="shared" si="147"/>
        <v>大类_神品化神法宝</v>
      </c>
      <c r="K8899" s="42" t="s">
        <v>6624</v>
      </c>
      <c r="L8899" s="42"/>
      <c r="M8899" s="42" t="s">
        <v>7668</v>
      </c>
      <c r="N8899" s="42"/>
      <c r="O8899" s="42">
        <v>0</v>
      </c>
      <c r="P8899" s="42" t="b">
        <v>1</v>
      </c>
      <c r="Q8899" s="42"/>
      <c r="R8899" s="42" t="b">
        <v>0</v>
      </c>
      <c r="S8899" s="42">
        <v>1</v>
      </c>
      <c r="T8899" s="42" t="s">
        <v>91</v>
      </c>
      <c r="U8899" s="42">
        <v>999</v>
      </c>
      <c r="V8899" s="42" t="s">
        <v>7669</v>
      </c>
      <c r="W8899" s="42">
        <v>55092</v>
      </c>
      <c r="X8899" s="42"/>
      <c r="Y8899" s="42" t="s">
        <v>8056</v>
      </c>
      <c r="Z8899" s="42" t="s">
        <v>8057</v>
      </c>
      <c r="AA8899" t="str" s="42">
        <v>法宝打造获得。成宝核心×1；主材：明玑灵玉×1；辅材类别：明光晶×1；特性材料类别：灵目×1。</v>
      </c>
      <c r="AB8899" s="42">
        <v>12421012</v>
      </c>
      <c r="AC8899" s="42" t="s">
        <v>121</v>
      </c>
      <c r="AD8899" s="42">
        <v>0</v>
      </c>
      <c r="AE8899" s="42"/>
      <c r="AF8899" s="42">
        <v>70005</v>
      </c>
      <c r="AG8899" s="42"/>
      <c r="AH8899" s="42">
        <v>2700000</v>
      </c>
      <c r="AI8899" s="42" t="s">
        <v>7668</v>
      </c>
      <c r="AJ8899" s="42" t="s">
        <v>8059</v>
      </c>
      <c r="AK8899" s="42" t="s">
        <v>348</v>
      </c>
      <c r="AL8899" t="s">
        <v>8060</v>
      </c>
    </row>
    <row r="8900" spans="2:38">
      <c r="B8900" s="16" t="n">
        <f>10000000+INDEX(编号表!$B:$B,MATCH(F8900,编号表!$A:$A,0))*100000+INDEX(编号表!$F:$F,MATCH(D8900,编号表!$E:$E,0))*1000+INDEX(编号表!$D:$D,MATCH(E8900,编号表!$C:$C,0))*10000+G8900</f>
        <v>12455093</v>
      </c>
      <c r="C8900" s="42" t="s">
        <v>9034</v>
      </c>
      <c r="D8900" s="42" t="s">
        <v>111</v>
      </c>
      <c r="E8900" s="42" t="s">
        <v>348</v>
      </c>
      <c r="F8900" s="42" t="s">
        <v>7668</v>
      </c>
      <c r="G8900" s="42">
        <v>93</v>
      </c>
      <c r="H8900" s="42"/>
      <c r="I8900" s="42">
        <v>60</v>
      </c>
      <c r="J8900" s="42" t="str">
        <f t="shared" si="147"/>
        <v>大类_神品化神法宝</v>
      </c>
      <c r="K8900" s="42" t="s">
        <v>6624</v>
      </c>
      <c r="L8900" s="42"/>
      <c r="M8900" s="42" t="s">
        <v>7668</v>
      </c>
      <c r="N8900" s="42"/>
      <c r="O8900" s="42">
        <v>0</v>
      </c>
      <c r="P8900" s="42" t="b">
        <v>1</v>
      </c>
      <c r="Q8900" s="42"/>
      <c r="R8900" s="42" t="b">
        <v>0</v>
      </c>
      <c r="S8900" s="42">
        <v>1</v>
      </c>
      <c r="T8900" s="42" t="s">
        <v>91</v>
      </c>
      <c r="U8900" s="42">
        <v>999</v>
      </c>
      <c r="V8900" s="42" t="s">
        <v>7669</v>
      </c>
      <c r="W8900" s="42">
        <v>55093</v>
      </c>
      <c r="X8900" s="42"/>
      <c r="Y8900" t="str" s="42">
        <v>法宝。通过合法舟锚点完成特殊路径通行；补强舟体承载结构，稳固载渡；稳固承载，配合完成特殊路径通行。</v>
      </c>
      <c r="Z8900" t="str" s="42">
        <v>|cff00FF00“舟循虚隙而行，非为寻常赶路；得其引渡，方能循合法舟锚点完成特殊路径通行。”——《星槎渡虚图经》|r</v>
      </c>
      <c r="AA8900" t="str" s="42">
        <v>法宝打造获得。成宝核心×1；主材：千载灵木芯×1；辅材类别：兽骨×1；特性材料类别：土行凝华×1。</v>
      </c>
      <c r="AB8900" s="42">
        <v>12421013</v>
      </c>
      <c r="AC8900" s="42" t="s">
        <v>121</v>
      </c>
      <c r="AD8900" s="42">
        <v>0</v>
      </c>
      <c r="AE8900" s="42"/>
      <c r="AF8900" s="42">
        <v>70005</v>
      </c>
      <c r="AG8900" s="42"/>
      <c r="AH8900" s="42">
        <v>2700000</v>
      </c>
      <c r="AI8900" s="42" t="s">
        <v>7668</v>
      </c>
      <c r="AJ8900" s="42" t="s">
        <v>8065</v>
      </c>
      <c r="AK8900" s="42" t="s">
        <v>348</v>
      </c>
      <c r="AL8900" t="s">
        <v>8066</v>
      </c>
    </row>
    <row r="8901" spans="2:38">
      <c r="B8901" s="16" t="n">
        <f>10000000+INDEX(编号表!$B:$B,MATCH(F8901,编号表!$A:$A,0))*100000+INDEX(编号表!$F:$F,MATCH(D8901,编号表!$E:$E,0))*1000+INDEX(编号表!$D:$D,MATCH(E8901,编号表!$C:$C,0))*10000+G8901</f>
        <v>12455094</v>
      </c>
      <c r="C8901" s="42" t="s">
        <v>9036</v>
      </c>
      <c r="D8901" s="42" t="s">
        <v>111</v>
      </c>
      <c r="E8901" s="42" t="s">
        <v>348</v>
      </c>
      <c r="F8901" s="42" t="s">
        <v>7668</v>
      </c>
      <c r="G8901" s="42">
        <v>94</v>
      </c>
      <c r="H8901" s="42"/>
      <c r="I8901" s="42">
        <v>60</v>
      </c>
      <c r="J8901" s="42" t="str">
        <f t="shared" si="147"/>
        <v>大类_神品化神法宝</v>
      </c>
      <c r="K8901" s="42" t="s">
        <v>6624</v>
      </c>
      <c r="L8901" s="42"/>
      <c r="M8901" s="42" t="s">
        <v>7668</v>
      </c>
      <c r="N8901" s="42"/>
      <c r="O8901" s="42">
        <v>0</v>
      </c>
      <c r="P8901" s="42" t="b">
        <v>1</v>
      </c>
      <c r="Q8901" s="42"/>
      <c r="R8901" s="42" t="b">
        <v>0</v>
      </c>
      <c r="S8901" s="42">
        <v>1</v>
      </c>
      <c r="T8901" s="42" t="s">
        <v>91</v>
      </c>
      <c r="U8901" s="42">
        <v>999</v>
      </c>
      <c r="V8901" s="42" t="s">
        <v>7669</v>
      </c>
      <c r="W8901" s="42">
        <v>55094</v>
      </c>
      <c r="X8901" s="42"/>
      <c r="Y8901" t="str" s="42">
        <v>法宝。隐身期间取消单位碰撞，可穿过怪群；延长隐身与穿怪的持续时间；留存备用灵力，缩短隐息幡技能冷却时间。</v>
      </c>
      <c r="Z8901" t="str" s="42">
        <v>|cff00FF00“幡影覆身，形息皆敛；隐时身若无碍，可穿过怪群，若先出手则藏形自解。”——《太阴藏形秘箓》|r</v>
      </c>
      <c r="AA8901" t="str" s="42">
        <v>法宝打造获得。成宝核心×1；主材：千载灵蚕丝×1；辅材类别：阵旗灵丝×1；特性材料类别：妖丹×1。</v>
      </c>
      <c r="AB8901" s="42">
        <v>12421014</v>
      </c>
      <c r="AC8901" s="42" t="s">
        <v>121</v>
      </c>
      <c r="AD8901" s="42">
        <v>0</v>
      </c>
      <c r="AE8901" s="42"/>
      <c r="AF8901" s="42">
        <v>70005</v>
      </c>
      <c r="AG8901" s="42"/>
      <c r="AH8901" s="42">
        <v>2700000</v>
      </c>
      <c r="AI8901" s="42" t="s">
        <v>7668</v>
      </c>
      <c r="AJ8901" s="42" t="s">
        <v>8071</v>
      </c>
      <c r="AK8901" s="42" t="s">
        <v>348</v>
      </c>
      <c r="AL8901" t="s">
        <v>8072</v>
      </c>
    </row>
    <row r="8902" spans="2:38">
      <c r="B8902" s="16" t="n">
        <f>10000000+INDEX(编号表!$B:$B,MATCH(F8902,编号表!$A:$A,0))*100000+INDEX(编号表!$F:$F,MATCH(D8902,编号表!$E:$E,0))*1000+INDEX(编号表!$D:$D,MATCH(E8902,编号表!$C:$C,0))*10000+G8902</f>
        <v>12455095</v>
      </c>
      <c r="C8902" s="42" t="s">
        <v>9038</v>
      </c>
      <c r="D8902" s="42" t="s">
        <v>111</v>
      </c>
      <c r="E8902" s="42" t="s">
        <v>348</v>
      </c>
      <c r="F8902" s="42" t="s">
        <v>7668</v>
      </c>
      <c r="G8902" s="42">
        <v>95</v>
      </c>
      <c r="H8902" s="42"/>
      <c r="I8902" s="42">
        <v>60</v>
      </c>
      <c r="J8902" s="42" t="str">
        <f t="shared" si="147"/>
        <v>大类_神品化神法宝</v>
      </c>
      <c r="K8902" s="42" t="s">
        <v>6698</v>
      </c>
      <c r="L8902" s="42"/>
      <c r="M8902" s="42" t="s">
        <v>7668</v>
      </c>
      <c r="N8902" s="42"/>
      <c r="O8902" s="42">
        <v>0</v>
      </c>
      <c r="P8902" s="42" t="b">
        <v>1</v>
      </c>
      <c r="Q8902" s="42"/>
      <c r="R8902" s="42" t="b">
        <v>0</v>
      </c>
      <c r="S8902" s="42">
        <v>1</v>
      </c>
      <c r="T8902" s="42" t="s">
        <v>91</v>
      </c>
      <c r="U8902" s="42">
        <v>999</v>
      </c>
      <c r="V8902" s="42" t="s">
        <v>7669</v>
      </c>
      <c r="W8902" s="42">
        <v>55095</v>
      </c>
      <c r="X8902" s="42"/>
      <c r="Y8902" s="42" t="s">
        <v>9039</v>
      </c>
      <c r="Z8902" s="42" t="s">
        <v>9040</v>
      </c>
      <c r="AA8902" t="str" s="42">
        <v>法宝打造获得。成宝核心×1；主材：赤霞灵铜×1；辅材类别：古炉铜×1；特性材料类别：土行凝华×1。</v>
      </c>
      <c r="AB8902" s="42">
        <v>12451089</v>
      </c>
      <c r="AC8902" s="42" t="s">
        <v>121</v>
      </c>
      <c r="AD8902" s="42">
        <v>0</v>
      </c>
      <c r="AE8902" s="42"/>
      <c r="AF8902" s="42">
        <v>70005</v>
      </c>
      <c r="AG8902" s="42"/>
      <c r="AH8902" s="42">
        <v>2700000</v>
      </c>
      <c r="AI8902" s="42" t="s">
        <v>7668</v>
      </c>
      <c r="AJ8902" s="42" t="s">
        <v>9042</v>
      </c>
      <c r="AK8902" s="42" t="s">
        <v>348</v>
      </c>
      <c r="AL8902" t="s">
        <v>9043</v>
      </c>
    </row>
    <row r="8903" spans="2:38">
      <c r="B8903" s="16" t="n">
        <f>10000000+INDEX(编号表!$B:$B,MATCH(F8903,编号表!$A:$A,0))*100000+INDEX(编号表!$F:$F,MATCH(D8903,编号表!$E:$E,0))*1000+INDEX(编号表!$D:$D,MATCH(E8903,编号表!$C:$C,0))*10000+G8903</f>
        <v>12455096</v>
      </c>
      <c r="C8903" s="42" t="s">
        <v>9044</v>
      </c>
      <c r="D8903" s="42" t="s">
        <v>111</v>
      </c>
      <c r="E8903" s="42" t="s">
        <v>348</v>
      </c>
      <c r="F8903" s="42" t="s">
        <v>7668</v>
      </c>
      <c r="G8903" s="42">
        <v>96</v>
      </c>
      <c r="H8903" s="42"/>
      <c r="I8903" s="42">
        <v>60</v>
      </c>
      <c r="J8903" s="42" t="str">
        <f t="shared" si="147"/>
        <v>大类_神品化神法宝</v>
      </c>
      <c r="K8903" s="42" t="s">
        <v>6698</v>
      </c>
      <c r="L8903" s="42"/>
      <c r="M8903" s="42" t="s">
        <v>7668</v>
      </c>
      <c r="N8903" s="42"/>
      <c r="O8903" s="42">
        <v>0</v>
      </c>
      <c r="P8903" s="42" t="b">
        <v>1</v>
      </c>
      <c r="Q8903" s="42"/>
      <c r="R8903" s="42" t="b">
        <v>0</v>
      </c>
      <c r="S8903" s="42">
        <v>1</v>
      </c>
      <c r="T8903" s="42" t="s">
        <v>91</v>
      </c>
      <c r="U8903" s="42">
        <v>999</v>
      </c>
      <c r="V8903" s="42" t="s">
        <v>7669</v>
      </c>
      <c r="W8903" s="42">
        <v>55096</v>
      </c>
      <c r="X8903" s="42"/>
      <c r="Y8903" s="42" t="s">
        <v>9045</v>
      </c>
      <c r="Z8903" s="42" t="s">
        <v>9046</v>
      </c>
      <c r="AA8903" t="str" s="42">
        <v>法宝打造获得。成宝核心×1；主材：烛微灵竹×1；辅材类别：细毫×1；特性材料类别：金行凝华×1。</v>
      </c>
      <c r="AB8903" s="42">
        <v>12451091</v>
      </c>
      <c r="AC8903" s="42" t="s">
        <v>121</v>
      </c>
      <c r="AD8903" s="42">
        <v>0</v>
      </c>
      <c r="AE8903" s="42"/>
      <c r="AF8903" s="42">
        <v>70005</v>
      </c>
      <c r="AG8903" s="42"/>
      <c r="AH8903" s="42">
        <v>2700000</v>
      </c>
      <c r="AI8903" s="42" t="s">
        <v>7668</v>
      </c>
      <c r="AJ8903" s="42" t="s">
        <v>9048</v>
      </c>
      <c r="AK8903" s="42" t="s">
        <v>348</v>
      </c>
      <c r="AL8903" t="s">
        <v>9049</v>
      </c>
    </row>
    <row r="8904" spans="2:38">
      <c r="B8904" s="16" t="n">
        <f>10000000+INDEX(编号表!$B:$B,MATCH(F8904,编号表!$A:$A,0))*100000+INDEX(编号表!$F:$F,MATCH(D8904,编号表!$E:$E,0))*1000+INDEX(编号表!$D:$D,MATCH(E8904,编号表!$C:$C,0))*10000+G8904</f>
        <v>12455097</v>
      </c>
      <c r="C8904" s="42" t="s">
        <v>9050</v>
      </c>
      <c r="D8904" s="42" t="s">
        <v>111</v>
      </c>
      <c r="E8904" s="42" t="s">
        <v>348</v>
      </c>
      <c r="F8904" s="42" t="s">
        <v>7668</v>
      </c>
      <c r="G8904" s="42">
        <v>97</v>
      </c>
      <c r="H8904" s="42"/>
      <c r="I8904" s="42">
        <v>60</v>
      </c>
      <c r="J8904" s="42" t="str">
        <f t="shared" si="147"/>
        <v>大类_神品化神法宝</v>
      </c>
      <c r="K8904" s="42" t="s">
        <v>6698</v>
      </c>
      <c r="L8904" s="42"/>
      <c r="M8904" s="42" t="s">
        <v>7668</v>
      </c>
      <c r="N8904" s="42"/>
      <c r="O8904" s="42">
        <v>0</v>
      </c>
      <c r="P8904" s="42" t="b">
        <v>1</v>
      </c>
      <c r="Q8904" s="42"/>
      <c r="R8904" s="42" t="b">
        <v>0</v>
      </c>
      <c r="S8904" s="42">
        <v>1</v>
      </c>
      <c r="T8904" s="42" t="s">
        <v>91</v>
      </c>
      <c r="U8904" s="42">
        <v>999</v>
      </c>
      <c r="V8904" s="42" t="s">
        <v>7669</v>
      </c>
      <c r="W8904" s="42">
        <v>55097</v>
      </c>
      <c r="X8904" s="42"/>
      <c r="Y8904" s="42" t="s">
        <v>9051</v>
      </c>
      <c r="Z8904" s="42" t="s">
        <v>9046</v>
      </c>
      <c r="AA8904" t="str" s="42">
        <v>法宝打造获得。成宝核心×1；主材：烛微灵竹×1；辅材类别：细毫×1；特性材料类别：水行凝华×1。</v>
      </c>
      <c r="AB8904" s="42">
        <v>12451091</v>
      </c>
      <c r="AC8904" s="42" t="s">
        <v>121</v>
      </c>
      <c r="AD8904" s="42">
        <v>0</v>
      </c>
      <c r="AE8904" s="42"/>
      <c r="AF8904" s="42">
        <v>70005</v>
      </c>
      <c r="AG8904" s="42"/>
      <c r="AH8904" s="42">
        <v>2700000</v>
      </c>
      <c r="AI8904" s="42" t="s">
        <v>7668</v>
      </c>
      <c r="AJ8904" s="42" t="s">
        <v>9048</v>
      </c>
      <c r="AK8904" s="42" t="s">
        <v>348</v>
      </c>
      <c r="AL8904" t="s">
        <v>9053</v>
      </c>
    </row>
    <row r="8905" spans="2:38">
      <c r="B8905" s="16" t="n">
        <f>10000000+INDEX(编号表!$B:$B,MATCH(F8905,编号表!$A:$A,0))*100000+INDEX(编号表!$F:$F,MATCH(D8905,编号表!$E:$E,0))*1000+INDEX(编号表!$D:$D,MATCH(E8905,编号表!$C:$C,0))*10000+G8905</f>
        <v>12455098</v>
      </c>
      <c r="C8905" s="42" t="s">
        <v>9054</v>
      </c>
      <c r="D8905" s="42" t="s">
        <v>111</v>
      </c>
      <c r="E8905" s="42" t="s">
        <v>348</v>
      </c>
      <c r="F8905" s="42" t="s">
        <v>7668</v>
      </c>
      <c r="G8905" s="42">
        <v>98</v>
      </c>
      <c r="H8905" s="42"/>
      <c r="I8905" s="42">
        <v>60</v>
      </c>
      <c r="J8905" s="42" t="str">
        <f t="shared" si="147"/>
        <v>大类_神品化神法宝</v>
      </c>
      <c r="K8905" s="42" t="s">
        <v>6698</v>
      </c>
      <c r="L8905" s="42"/>
      <c r="M8905" s="42" t="s">
        <v>7668</v>
      </c>
      <c r="N8905" s="42"/>
      <c r="O8905" s="42">
        <v>0</v>
      </c>
      <c r="P8905" s="42" t="b">
        <v>1</v>
      </c>
      <c r="Q8905" s="42"/>
      <c r="R8905" s="42" t="b">
        <v>0</v>
      </c>
      <c r="S8905" s="42">
        <v>1</v>
      </c>
      <c r="T8905" s="42" t="s">
        <v>91</v>
      </c>
      <c r="U8905" s="42">
        <v>999</v>
      </c>
      <c r="V8905" s="42" t="s">
        <v>7669</v>
      </c>
      <c r="W8905" s="42">
        <v>55098</v>
      </c>
      <c r="X8905" s="42"/>
      <c r="Y8905" s="42" t="s">
        <v>9055</v>
      </c>
      <c r="Z8905" s="42" t="s">
        <v>9046</v>
      </c>
      <c r="AA8905" t="str" s="42">
        <v>法宝打造获得。成宝核心×1；主材：烛微灵竹×1；辅材类别：细毫×1；特性材料类别：火行凝华×1。</v>
      </c>
      <c r="AB8905" s="42">
        <v>12451091</v>
      </c>
      <c r="AC8905" s="42" t="s">
        <v>121</v>
      </c>
      <c r="AD8905" s="42">
        <v>0</v>
      </c>
      <c r="AE8905" s="42"/>
      <c r="AF8905" s="42">
        <v>70005</v>
      </c>
      <c r="AG8905" s="42"/>
      <c r="AH8905" s="42">
        <v>2700000</v>
      </c>
      <c r="AI8905" s="42" t="s">
        <v>7668</v>
      </c>
      <c r="AJ8905" s="42" t="s">
        <v>9048</v>
      </c>
      <c r="AK8905" s="42" t="s">
        <v>348</v>
      </c>
      <c r="AL8905" t="s">
        <v>9057</v>
      </c>
    </row>
    <row r="8906" spans="2:38">
      <c r="B8906" s="16" t="n">
        <f>10000000+INDEX(编号表!$B:$B,MATCH(F8906,编号表!$A:$A,0))*100000+INDEX(编号表!$F:$F,MATCH(D8906,编号表!$E:$E,0))*1000+INDEX(编号表!$D:$D,MATCH(E8906,编号表!$C:$C,0))*10000+G8906</f>
        <v>12455099</v>
      </c>
      <c r="C8906" s="42" t="s">
        <v>9058</v>
      </c>
      <c r="D8906" s="42" t="s">
        <v>111</v>
      </c>
      <c r="E8906" s="42" t="s">
        <v>348</v>
      </c>
      <c r="F8906" s="42" t="s">
        <v>7668</v>
      </c>
      <c r="G8906" s="42">
        <v>99</v>
      </c>
      <c r="H8906" s="42"/>
      <c r="I8906" s="42">
        <v>60</v>
      </c>
      <c r="J8906" s="42" t="str">
        <f t="shared" si="147"/>
        <v>大类_神品化神法宝</v>
      </c>
      <c r="K8906" s="42" t="s">
        <v>6698</v>
      </c>
      <c r="L8906" s="42"/>
      <c r="M8906" s="42" t="s">
        <v>7668</v>
      </c>
      <c r="N8906" s="42"/>
      <c r="O8906" s="42">
        <v>0</v>
      </c>
      <c r="P8906" s="42" t="b">
        <v>1</v>
      </c>
      <c r="Q8906" s="42"/>
      <c r="R8906" s="42" t="b">
        <v>0</v>
      </c>
      <c r="S8906" s="42">
        <v>1</v>
      </c>
      <c r="T8906" s="42" t="s">
        <v>91</v>
      </c>
      <c r="U8906" s="42">
        <v>999</v>
      </c>
      <c r="V8906" s="42" t="s">
        <v>7669</v>
      </c>
      <c r="W8906" s="42">
        <v>55099</v>
      </c>
      <c r="X8906" s="42"/>
      <c r="Y8906" s="42" t="s">
        <v>9059</v>
      </c>
      <c r="Z8906" s="42" t="s">
        <v>9046</v>
      </c>
      <c r="AA8906" t="str" s="42">
        <v>法宝打造获得。成宝核心×1；主材：烛微灵竹×1；辅材类别：细毫×1；特性材料类别：土行凝华×1。</v>
      </c>
      <c r="AB8906" s="42">
        <v>12451091</v>
      </c>
      <c r="AC8906" s="42" t="s">
        <v>121</v>
      </c>
      <c r="AD8906" s="42">
        <v>0</v>
      </c>
      <c r="AE8906" s="42"/>
      <c r="AF8906" s="42">
        <v>70005</v>
      </c>
      <c r="AG8906" s="42"/>
      <c r="AH8906" s="42">
        <v>2700000</v>
      </c>
      <c r="AI8906" s="42" t="s">
        <v>7668</v>
      </c>
      <c r="AJ8906" s="42" t="s">
        <v>9048</v>
      </c>
      <c r="AK8906" s="42" t="s">
        <v>348</v>
      </c>
      <c r="AL8906" t="s">
        <v>9061</v>
      </c>
    </row>
    <row r="8907" spans="2:38">
      <c r="B8907" s="16" t="n">
        <f>10000000+INDEX(编号表!$B:$B,MATCH(F8907,编号表!$A:$A,0))*100000+INDEX(编号表!$F:$F,MATCH(D8907,编号表!$E:$E,0))*1000+INDEX(编号表!$D:$D,MATCH(E8907,编号表!$C:$C,0))*10000+G8907</f>
        <v>12455100</v>
      </c>
      <c r="C8907" s="42" t="s">
        <v>9062</v>
      </c>
      <c r="D8907" s="42" t="s">
        <v>111</v>
      </c>
      <c r="E8907" s="42" t="s">
        <v>348</v>
      </c>
      <c r="F8907" s="42" t="s">
        <v>7668</v>
      </c>
      <c r="G8907" s="42">
        <v>100</v>
      </c>
      <c r="H8907" s="42"/>
      <c r="I8907" s="42">
        <v>60</v>
      </c>
      <c r="J8907" s="42" t="str">
        <f t="shared" si="147"/>
        <v>大类_神品化神法宝</v>
      </c>
      <c r="K8907" s="42" t="s">
        <v>6698</v>
      </c>
      <c r="L8907" s="42"/>
      <c r="M8907" s="42" t="s">
        <v>7668</v>
      </c>
      <c r="N8907" s="42"/>
      <c r="O8907" s="42">
        <v>0</v>
      </c>
      <c r="P8907" s="42" t="b">
        <v>1</v>
      </c>
      <c r="Q8907" s="42"/>
      <c r="R8907" s="42" t="b">
        <v>0</v>
      </c>
      <c r="S8907" s="42">
        <v>1</v>
      </c>
      <c r="T8907" s="42" t="s">
        <v>91</v>
      </c>
      <c r="U8907" s="42">
        <v>999</v>
      </c>
      <c r="V8907" s="42" t="s">
        <v>7669</v>
      </c>
      <c r="W8907" s="42">
        <v>55100</v>
      </c>
      <c r="X8907" s="42"/>
      <c r="Y8907" s="42" t="s">
        <v>9063</v>
      </c>
      <c r="Z8907" s="42" t="s">
        <v>9064</v>
      </c>
      <c r="AA8907" t="str" s="42">
        <v>法宝打造获得。成宝核心×1；主材：回春藤×1；辅材类别：虫蜡×1；特性材料类别：灵兽残识×1。</v>
      </c>
      <c r="AB8907" s="42">
        <v>12451092</v>
      </c>
      <c r="AC8907" s="42" t="s">
        <v>121</v>
      </c>
      <c r="AD8907" s="42">
        <v>0</v>
      </c>
      <c r="AE8907" s="42"/>
      <c r="AF8907" s="42">
        <v>70005</v>
      </c>
      <c r="AG8907" s="42"/>
      <c r="AH8907" s="42">
        <v>2700000</v>
      </c>
      <c r="AI8907" s="42" t="s">
        <v>7668</v>
      </c>
      <c r="AJ8907" s="42" t="s">
        <v>9066</v>
      </c>
      <c r="AK8907" s="42" t="s">
        <v>348</v>
      </c>
      <c r="AL8907" t="s">
        <v>9067</v>
      </c>
    </row>
    <row r="8908" spans="2:38">
      <c r="B8908" s="16" t="n">
        <f>10000000+INDEX(编号表!$B:$B,MATCH(F8908,编号表!$A:$A,0))*100000+INDEX(编号表!$F:$F,MATCH(D8908,编号表!$E:$E,0))*1000+INDEX(编号表!$D:$D,MATCH(E8908,编号表!$C:$C,0))*10000+G8908</f>
        <v>12455101</v>
      </c>
      <c r="C8908" s="42" t="s">
        <v>9068</v>
      </c>
      <c r="D8908" s="42" t="s">
        <v>111</v>
      </c>
      <c r="E8908" s="42" t="s">
        <v>348</v>
      </c>
      <c r="F8908" s="42" t="s">
        <v>7668</v>
      </c>
      <c r="G8908" s="42">
        <v>101</v>
      </c>
      <c r="H8908" s="42"/>
      <c r="I8908" s="42">
        <v>60</v>
      </c>
      <c r="J8908" s="42" t="str">
        <f t="shared" si="147"/>
        <v>大类_神品化神法宝</v>
      </c>
      <c r="K8908" s="42" t="s">
        <v>6698</v>
      </c>
      <c r="L8908" s="42"/>
      <c r="M8908" s="42" t="s">
        <v>7668</v>
      </c>
      <c r="N8908" s="42"/>
      <c r="O8908" s="42">
        <v>0</v>
      </c>
      <c r="P8908" s="42" t="b">
        <v>1</v>
      </c>
      <c r="Q8908" s="42"/>
      <c r="R8908" s="42" t="b">
        <v>0</v>
      </c>
      <c r="S8908" s="42">
        <v>1</v>
      </c>
      <c r="T8908" s="42" t="s">
        <v>91</v>
      </c>
      <c r="U8908" s="42">
        <v>999</v>
      </c>
      <c r="V8908" s="42" t="s">
        <v>7669</v>
      </c>
      <c r="W8908" s="42">
        <v>55101</v>
      </c>
      <c r="X8908" s="42"/>
      <c r="Y8908" t="str" s="42">
        <v>法宝。通过合法舟锚点完成特殊路径通行；补强舟体承载结构，稳固载渡；稳固承载，配合完成特殊路径通行。</v>
      </c>
      <c r="Z8908" s="42" t="s">
        <v>9069</v>
      </c>
      <c r="AA8908" t="str" s="42">
        <v>法宝打造获得。成宝核心×1；主材：流云灵木×1；辅材类别：兽骨×1；特性材料类别：土行凝华×1。</v>
      </c>
      <c r="AB8908" s="42">
        <v>12451090</v>
      </c>
      <c r="AC8908" s="42" t="s">
        <v>121</v>
      </c>
      <c r="AD8908" s="42">
        <v>0</v>
      </c>
      <c r="AE8908" s="42"/>
      <c r="AF8908" s="42">
        <v>70005</v>
      </c>
      <c r="AG8908" s="42"/>
      <c r="AH8908" s="42">
        <v>2700000</v>
      </c>
      <c r="AI8908" s="42" t="s">
        <v>7668</v>
      </c>
      <c r="AJ8908" s="42" t="s">
        <v>9071</v>
      </c>
      <c r="AK8908" s="42" t="s">
        <v>348</v>
      </c>
      <c r="AL8908" t="s">
        <v>9072</v>
      </c>
    </row>
    <row r="8909" spans="2:38">
      <c r="B8909" s="16" t="n">
        <f>10000000+INDEX(编号表!$B:$B,MATCH(F8909,编号表!$A:$A,0))*100000+INDEX(编号表!$F:$F,MATCH(D8909,编号表!$E:$E,0))*1000+INDEX(编号表!$D:$D,MATCH(E8909,编号表!$C:$C,0))*10000+G8909</f>
        <v>12456000</v>
      </c>
      <c r="C8909" s="42" t="s">
        <v>8850</v>
      </c>
      <c r="D8909" s="42" t="s">
        <v>114</v>
      </c>
      <c r="E8909" s="42" t="s">
        <v>348</v>
      </c>
      <c r="F8909" s="42" t="s">
        <v>7668</v>
      </c>
      <c r="G8909" s="42">
        <v>0</v>
      </c>
      <c r="H8909" s="42"/>
      <c r="I8909" s="42">
        <v>60</v>
      </c>
      <c r="J8909" s="42" t="str">
        <f t="shared" si="147"/>
        <v>大类_道品化神法宝</v>
      </c>
      <c r="K8909" s="42" t="s">
        <v>6624</v>
      </c>
      <c r="L8909" s="42"/>
      <c r="M8909" s="42" t="s">
        <v>7668</v>
      </c>
      <c r="N8909" s="42"/>
      <c r="O8909" s="42">
        <v>0</v>
      </c>
      <c r="P8909" s="42" t="b">
        <v>1</v>
      </c>
      <c r="Q8909" s="42"/>
      <c r="R8909" s="42" t="b">
        <v>0</v>
      </c>
      <c r="S8909" s="42">
        <v>1</v>
      </c>
      <c r="T8909" s="42" t="s">
        <v>91</v>
      </c>
      <c r="U8909" s="42">
        <v>999</v>
      </c>
      <c r="V8909" s="42" t="s">
        <v>7669</v>
      </c>
      <c r="W8909" s="42">
        <v>56000</v>
      </c>
      <c r="X8909" s="42"/>
      <c r="Y8909" s="42" t="s">
        <v>7670</v>
      </c>
      <c r="Z8909" s="42" t="s">
        <v>7671</v>
      </c>
      <c r="AA8909" t="str" s="42">
        <v>法宝打造获得。成宝核心×1；主材：晶纹玄铁×1；辅材类别：獠牙×1；特性材料类别：金行凝华×1。</v>
      </c>
      <c r="AB8909" s="42">
        <v>12421000</v>
      </c>
      <c r="AC8909" s="42" t="s">
        <v>121</v>
      </c>
      <c r="AD8909" s="42">
        <v>0</v>
      </c>
      <c r="AE8909" s="42"/>
      <c r="AF8909" s="42">
        <v>70006</v>
      </c>
      <c r="AG8909" s="42"/>
      <c r="AH8909" s="42">
        <v>18900000</v>
      </c>
      <c r="AI8909" s="42" t="s">
        <v>7668</v>
      </c>
      <c r="AJ8909" s="42" t="s">
        <v>7673</v>
      </c>
      <c r="AK8909" s="42" t="s">
        <v>348</v>
      </c>
      <c r="AL8909" t="s">
        <v>7674</v>
      </c>
    </row>
    <row r="8910" spans="2:38">
      <c r="B8910" s="16" t="n">
        <f>10000000+INDEX(编号表!$B:$B,MATCH(F8910,编号表!$A:$A,0))*100000+INDEX(编号表!$F:$F,MATCH(D8910,编号表!$E:$E,0))*1000+INDEX(编号表!$D:$D,MATCH(E8910,编号表!$C:$C,0))*10000+G8910</f>
        <v>12456001</v>
      </c>
      <c r="C8910" s="42" t="s">
        <v>8852</v>
      </c>
      <c r="D8910" s="42" t="s">
        <v>114</v>
      </c>
      <c r="E8910" s="42" t="s">
        <v>348</v>
      </c>
      <c r="F8910" s="42" t="s">
        <v>7668</v>
      </c>
      <c r="G8910" s="42">
        <v>1</v>
      </c>
      <c r="H8910" s="42"/>
      <c r="I8910" s="42">
        <v>60</v>
      </c>
      <c r="J8910" s="42" t="str">
        <f t="shared" ref="J8910:J8973" si="148">"大类_"&amp;D8910&amp;E8910&amp;F8910</f>
        <v>大类_道品化神法宝</v>
      </c>
      <c r="K8910" s="42" t="s">
        <v>6624</v>
      </c>
      <c r="L8910" s="42"/>
      <c r="M8910" s="42" t="s">
        <v>7668</v>
      </c>
      <c r="N8910" s="42"/>
      <c r="O8910" s="42">
        <v>0</v>
      </c>
      <c r="P8910" s="42" t="b">
        <v>1</v>
      </c>
      <c r="Q8910" s="42"/>
      <c r="R8910" s="42" t="b">
        <v>0</v>
      </c>
      <c r="S8910" s="42">
        <v>1</v>
      </c>
      <c r="T8910" s="42" t="s">
        <v>91</v>
      </c>
      <c r="U8910" s="42">
        <v>999</v>
      </c>
      <c r="V8910" s="42" t="s">
        <v>7669</v>
      </c>
      <c r="W8910" s="42">
        <v>56001</v>
      </c>
      <c r="X8910" s="42"/>
      <c r="Y8910" s="42" t="s">
        <v>7676</v>
      </c>
      <c r="Z8910" s="42" t="s">
        <v>7671</v>
      </c>
      <c r="AA8910" t="str" s="42">
        <v>法宝打造获得。成宝核心×1；主材：晶纹玄铁×1；辅材类别：獠牙×1；特性材料类别：木行凝华×1。</v>
      </c>
      <c r="AB8910" s="42">
        <v>12421000</v>
      </c>
      <c r="AC8910" s="42" t="s">
        <v>121</v>
      </c>
      <c r="AD8910" s="42">
        <v>0</v>
      </c>
      <c r="AE8910" s="42"/>
      <c r="AF8910" s="42">
        <v>70006</v>
      </c>
      <c r="AG8910" s="42"/>
      <c r="AH8910" s="42">
        <v>18900000</v>
      </c>
      <c r="AI8910" s="42" t="s">
        <v>7668</v>
      </c>
      <c r="AJ8910" s="42" t="s">
        <v>7673</v>
      </c>
      <c r="AK8910" s="42" t="s">
        <v>348</v>
      </c>
      <c r="AL8910" t="s">
        <v>7678</v>
      </c>
    </row>
    <row r="8911" spans="2:38">
      <c r="B8911" s="16" t="n">
        <f>10000000+INDEX(编号表!$B:$B,MATCH(F8911,编号表!$A:$A,0))*100000+INDEX(编号表!$F:$F,MATCH(D8911,编号表!$E:$E,0))*1000+INDEX(编号表!$D:$D,MATCH(E8911,编号表!$C:$C,0))*10000+G8911</f>
        <v>12456002</v>
      </c>
      <c r="C8911" s="42" t="s">
        <v>8854</v>
      </c>
      <c r="D8911" s="42" t="s">
        <v>114</v>
      </c>
      <c r="E8911" s="42" t="s">
        <v>348</v>
      </c>
      <c r="F8911" s="42" t="s">
        <v>7668</v>
      </c>
      <c r="G8911" s="42">
        <v>2</v>
      </c>
      <c r="H8911" s="42"/>
      <c r="I8911" s="42">
        <v>60</v>
      </c>
      <c r="J8911" s="42" t="str">
        <f t="shared" si="148"/>
        <v>大类_道品化神法宝</v>
      </c>
      <c r="K8911" s="42" t="s">
        <v>6624</v>
      </c>
      <c r="L8911" s="42"/>
      <c r="M8911" s="42" t="s">
        <v>7668</v>
      </c>
      <c r="N8911" s="42"/>
      <c r="O8911" s="42">
        <v>0</v>
      </c>
      <c r="P8911" s="42" t="b">
        <v>1</v>
      </c>
      <c r="Q8911" s="42"/>
      <c r="R8911" s="42" t="b">
        <v>0</v>
      </c>
      <c r="S8911" s="42">
        <v>1</v>
      </c>
      <c r="T8911" s="42" t="s">
        <v>91</v>
      </c>
      <c r="U8911" s="42">
        <v>999</v>
      </c>
      <c r="V8911" s="42" t="s">
        <v>7669</v>
      </c>
      <c r="W8911" s="42">
        <v>56002</v>
      </c>
      <c r="X8911" s="42"/>
      <c r="Y8911" s="42" t="s">
        <v>7680</v>
      </c>
      <c r="Z8911" s="42" t="s">
        <v>7671</v>
      </c>
      <c r="AA8911" t="str" s="42">
        <v>法宝打造获得。成宝核心×1；主材：晶纹玄铁×1；辅材类别：獠牙×1；特性材料类别：水行凝华×1。</v>
      </c>
      <c r="AB8911" s="42">
        <v>12421000</v>
      </c>
      <c r="AC8911" s="42" t="s">
        <v>121</v>
      </c>
      <c r="AD8911" s="42">
        <v>0</v>
      </c>
      <c r="AE8911" s="42"/>
      <c r="AF8911" s="42">
        <v>70006</v>
      </c>
      <c r="AG8911" s="42"/>
      <c r="AH8911" s="42">
        <v>18900000</v>
      </c>
      <c r="AI8911" s="42" t="s">
        <v>7668</v>
      </c>
      <c r="AJ8911" s="42" t="s">
        <v>7673</v>
      </c>
      <c r="AK8911" s="42" t="s">
        <v>348</v>
      </c>
      <c r="AL8911" t="s">
        <v>7682</v>
      </c>
    </row>
    <row r="8912" spans="2:38">
      <c r="B8912" s="16" t="n">
        <f>10000000+INDEX(编号表!$B:$B,MATCH(F8912,编号表!$A:$A,0))*100000+INDEX(编号表!$F:$F,MATCH(D8912,编号表!$E:$E,0))*1000+INDEX(编号表!$D:$D,MATCH(E8912,编号表!$C:$C,0))*10000+G8912</f>
        <v>12456003</v>
      </c>
      <c r="C8912" s="42" t="s">
        <v>8856</v>
      </c>
      <c r="D8912" s="42" t="s">
        <v>114</v>
      </c>
      <c r="E8912" s="42" t="s">
        <v>348</v>
      </c>
      <c r="F8912" s="42" t="s">
        <v>7668</v>
      </c>
      <c r="G8912" s="42">
        <v>3</v>
      </c>
      <c r="H8912" s="42"/>
      <c r="I8912" s="42">
        <v>60</v>
      </c>
      <c r="J8912" s="42" t="str">
        <f t="shared" si="148"/>
        <v>大类_道品化神法宝</v>
      </c>
      <c r="K8912" s="42" t="s">
        <v>6624</v>
      </c>
      <c r="L8912" s="42"/>
      <c r="M8912" s="42" t="s">
        <v>7668</v>
      </c>
      <c r="N8912" s="42"/>
      <c r="O8912" s="42">
        <v>0</v>
      </c>
      <c r="P8912" s="42" t="b">
        <v>1</v>
      </c>
      <c r="Q8912" s="42"/>
      <c r="R8912" s="42" t="b">
        <v>0</v>
      </c>
      <c r="S8912" s="42">
        <v>1</v>
      </c>
      <c r="T8912" s="42" t="s">
        <v>91</v>
      </c>
      <c r="U8912" s="42">
        <v>999</v>
      </c>
      <c r="V8912" s="42" t="s">
        <v>7669</v>
      </c>
      <c r="W8912" s="42">
        <v>56003</v>
      </c>
      <c r="X8912" s="42"/>
      <c r="Y8912" s="42" t="s">
        <v>7684</v>
      </c>
      <c r="Z8912" s="42" t="s">
        <v>7671</v>
      </c>
      <c r="AA8912" t="str" s="42">
        <v>法宝打造获得。成宝核心×1；主材：晶纹玄铁×1；辅材类别：獠牙×1；特性材料类别：火行凝华×1。</v>
      </c>
      <c r="AB8912" s="42">
        <v>12421000</v>
      </c>
      <c r="AC8912" s="42" t="s">
        <v>121</v>
      </c>
      <c r="AD8912" s="42">
        <v>0</v>
      </c>
      <c r="AE8912" s="42"/>
      <c r="AF8912" s="42">
        <v>70006</v>
      </c>
      <c r="AG8912" s="42"/>
      <c r="AH8912" s="42">
        <v>18900000</v>
      </c>
      <c r="AI8912" s="42" t="s">
        <v>7668</v>
      </c>
      <c r="AJ8912" s="42" t="s">
        <v>7673</v>
      </c>
      <c r="AK8912" s="42" t="s">
        <v>348</v>
      </c>
      <c r="AL8912" t="s">
        <v>7686</v>
      </c>
    </row>
    <row r="8913" spans="2:38">
      <c r="B8913" s="16" t="n">
        <f>10000000+INDEX(编号表!$B:$B,MATCH(F8913,编号表!$A:$A,0))*100000+INDEX(编号表!$F:$F,MATCH(D8913,编号表!$E:$E,0))*1000+INDEX(编号表!$D:$D,MATCH(E8913,编号表!$C:$C,0))*10000+G8913</f>
        <v>12456004</v>
      </c>
      <c r="C8913" s="42" t="s">
        <v>8858</v>
      </c>
      <c r="D8913" s="42" t="s">
        <v>114</v>
      </c>
      <c r="E8913" s="42" t="s">
        <v>348</v>
      </c>
      <c r="F8913" s="42" t="s">
        <v>7668</v>
      </c>
      <c r="G8913" s="42">
        <v>4</v>
      </c>
      <c r="H8913" s="42"/>
      <c r="I8913" s="42">
        <v>60</v>
      </c>
      <c r="J8913" s="42" t="str">
        <f t="shared" si="148"/>
        <v>大类_道品化神法宝</v>
      </c>
      <c r="K8913" s="42" t="s">
        <v>6624</v>
      </c>
      <c r="L8913" s="42"/>
      <c r="M8913" s="42" t="s">
        <v>7668</v>
      </c>
      <c r="N8913" s="42"/>
      <c r="O8913" s="42">
        <v>0</v>
      </c>
      <c r="P8913" s="42" t="b">
        <v>1</v>
      </c>
      <c r="Q8913" s="42"/>
      <c r="R8913" s="42" t="b">
        <v>0</v>
      </c>
      <c r="S8913" s="42">
        <v>1</v>
      </c>
      <c r="T8913" s="42" t="s">
        <v>91</v>
      </c>
      <c r="U8913" s="42">
        <v>999</v>
      </c>
      <c r="V8913" s="42" t="s">
        <v>7669</v>
      </c>
      <c r="W8913" s="42">
        <v>56004</v>
      </c>
      <c r="X8913" s="42"/>
      <c r="Y8913" s="42" t="s">
        <v>7688</v>
      </c>
      <c r="Z8913" s="42" t="s">
        <v>7671</v>
      </c>
      <c r="AA8913" t="str" s="42">
        <v>法宝打造获得。成宝核心×1；主材：晶纹玄铁×1；辅材类别：獠牙×1；特性材料类别：土行凝华×1。</v>
      </c>
      <c r="AB8913" s="42">
        <v>12421000</v>
      </c>
      <c r="AC8913" s="42" t="s">
        <v>121</v>
      </c>
      <c r="AD8913" s="42">
        <v>0</v>
      </c>
      <c r="AE8913" s="42"/>
      <c r="AF8913" s="42">
        <v>70006</v>
      </c>
      <c r="AG8913" s="42"/>
      <c r="AH8913" s="42">
        <v>18900000</v>
      </c>
      <c r="AI8913" s="42" t="s">
        <v>7668</v>
      </c>
      <c r="AJ8913" s="42" t="s">
        <v>7673</v>
      </c>
      <c r="AK8913" s="42" t="s">
        <v>348</v>
      </c>
      <c r="AL8913" t="s">
        <v>7690</v>
      </c>
    </row>
    <row r="8914" spans="2:38">
      <c r="B8914" s="16" t="n">
        <f>10000000+INDEX(编号表!$B:$B,MATCH(F8914,编号表!$A:$A,0))*100000+INDEX(编号表!$F:$F,MATCH(D8914,编号表!$E:$E,0))*1000+INDEX(编号表!$D:$D,MATCH(E8914,编号表!$C:$C,0))*10000+G8914</f>
        <v>12456005</v>
      </c>
      <c r="C8914" s="42" t="s">
        <v>8860</v>
      </c>
      <c r="D8914" s="42" t="s">
        <v>114</v>
      </c>
      <c r="E8914" s="42" t="s">
        <v>348</v>
      </c>
      <c r="F8914" s="42" t="s">
        <v>7668</v>
      </c>
      <c r="G8914" s="42">
        <v>5</v>
      </c>
      <c r="H8914" s="42"/>
      <c r="I8914" s="42">
        <v>60</v>
      </c>
      <c r="J8914" s="42" t="str">
        <f t="shared" si="148"/>
        <v>大类_道品化神法宝</v>
      </c>
      <c r="K8914" s="42" t="s">
        <v>6624</v>
      </c>
      <c r="L8914" s="42"/>
      <c r="M8914" s="42" t="s">
        <v>7668</v>
      </c>
      <c r="N8914" s="42"/>
      <c r="O8914" s="42">
        <v>0</v>
      </c>
      <c r="P8914" s="42" t="b">
        <v>1</v>
      </c>
      <c r="Q8914" s="42"/>
      <c r="R8914" s="42" t="b">
        <v>0</v>
      </c>
      <c r="S8914" s="42">
        <v>1</v>
      </c>
      <c r="T8914" s="42" t="s">
        <v>91</v>
      </c>
      <c r="U8914" s="42">
        <v>999</v>
      </c>
      <c r="V8914" s="42" t="s">
        <v>7669</v>
      </c>
      <c r="W8914" s="42">
        <v>56005</v>
      </c>
      <c r="X8914" s="42"/>
      <c r="Y8914" s="42" t="s">
        <v>7692</v>
      </c>
      <c r="Z8914" s="42" t="s">
        <v>7671</v>
      </c>
      <c r="AA8914" t="str" s="42">
        <v>法宝打造获得。成宝核心×1；主材：晶纹玄铁×1；辅材类别：獠牙×1；特性材料类别：毒血×1。</v>
      </c>
      <c r="AB8914" s="42">
        <v>12421000</v>
      </c>
      <c r="AC8914" s="42" t="s">
        <v>121</v>
      </c>
      <c r="AD8914" s="42">
        <v>0</v>
      </c>
      <c r="AE8914" s="42"/>
      <c r="AF8914" s="42">
        <v>70006</v>
      </c>
      <c r="AG8914" s="42"/>
      <c r="AH8914" s="42">
        <v>18900000</v>
      </c>
      <c r="AI8914" s="42" t="s">
        <v>7668</v>
      </c>
      <c r="AJ8914" s="42" t="s">
        <v>7673</v>
      </c>
      <c r="AK8914" s="42" t="s">
        <v>348</v>
      </c>
      <c r="AL8914" t="s">
        <v>7694</v>
      </c>
    </row>
    <row r="8915" spans="2:38">
      <c r="B8915" s="16" t="n">
        <f>10000000+INDEX(编号表!$B:$B,MATCH(F8915,编号表!$A:$A,0))*100000+INDEX(编号表!$F:$F,MATCH(D8915,编号表!$E:$E,0))*1000+INDEX(编号表!$D:$D,MATCH(E8915,编号表!$C:$C,0))*10000+G8915</f>
        <v>12456006</v>
      </c>
      <c r="C8915" s="42" t="s">
        <v>8862</v>
      </c>
      <c r="D8915" s="42" t="s">
        <v>114</v>
      </c>
      <c r="E8915" s="42" t="s">
        <v>348</v>
      </c>
      <c r="F8915" s="42" t="s">
        <v>7668</v>
      </c>
      <c r="G8915" s="42">
        <v>6</v>
      </c>
      <c r="H8915" s="42"/>
      <c r="I8915" s="42">
        <v>60</v>
      </c>
      <c r="J8915" s="42" t="str">
        <f t="shared" si="148"/>
        <v>大类_道品化神法宝</v>
      </c>
      <c r="K8915" s="42" t="s">
        <v>6624</v>
      </c>
      <c r="L8915" s="42"/>
      <c r="M8915" s="42" t="s">
        <v>7668</v>
      </c>
      <c r="N8915" s="42"/>
      <c r="O8915" s="42">
        <v>0</v>
      </c>
      <c r="P8915" s="42" t="b">
        <v>1</v>
      </c>
      <c r="Q8915" s="42"/>
      <c r="R8915" s="42" t="b">
        <v>0</v>
      </c>
      <c r="S8915" s="42">
        <v>1</v>
      </c>
      <c r="T8915" s="42" t="s">
        <v>91</v>
      </c>
      <c r="U8915" s="42">
        <v>999</v>
      </c>
      <c r="V8915" s="42" t="s">
        <v>7669</v>
      </c>
      <c r="W8915" s="42">
        <v>56006</v>
      </c>
      <c r="X8915" s="42"/>
      <c r="Y8915" s="42" t="s">
        <v>7692</v>
      </c>
      <c r="Z8915" s="42" t="s">
        <v>7671</v>
      </c>
      <c r="AA8915" t="str" s="42">
        <v>法宝打造获得。成宝核心×1；主材：晶纹玄铁×1；辅材类别：獠牙×1；特性材料类别：毒囊×1。</v>
      </c>
      <c r="AB8915" s="42">
        <v>12421000</v>
      </c>
      <c r="AC8915" s="42" t="s">
        <v>121</v>
      </c>
      <c r="AD8915" s="42">
        <v>0</v>
      </c>
      <c r="AE8915" s="42"/>
      <c r="AF8915" s="42">
        <v>70006</v>
      </c>
      <c r="AG8915" s="42"/>
      <c r="AH8915" s="42">
        <v>18900000</v>
      </c>
      <c r="AI8915" s="42" t="s">
        <v>7668</v>
      </c>
      <c r="AJ8915" s="42" t="s">
        <v>7673</v>
      </c>
      <c r="AK8915" s="42" t="s">
        <v>348</v>
      </c>
      <c r="AL8915" t="s">
        <v>7697</v>
      </c>
    </row>
    <row r="8916" spans="2:38">
      <c r="B8916" s="16" t="n">
        <f>10000000+INDEX(编号表!$B:$B,MATCH(F8916,编号表!$A:$A,0))*100000+INDEX(编号表!$F:$F,MATCH(D8916,编号表!$E:$E,0))*1000+INDEX(编号表!$D:$D,MATCH(E8916,编号表!$C:$C,0))*10000+G8916</f>
        <v>12456007</v>
      </c>
      <c r="C8916" s="42" t="s">
        <v>8864</v>
      </c>
      <c r="D8916" s="42" t="s">
        <v>114</v>
      </c>
      <c r="E8916" s="42" t="s">
        <v>348</v>
      </c>
      <c r="F8916" s="42" t="s">
        <v>7668</v>
      </c>
      <c r="G8916" s="42">
        <v>7</v>
      </c>
      <c r="H8916" s="42"/>
      <c r="I8916" s="42">
        <v>60</v>
      </c>
      <c r="J8916" s="42" t="str">
        <f t="shared" si="148"/>
        <v>大类_道品化神法宝</v>
      </c>
      <c r="K8916" s="42" t="s">
        <v>6624</v>
      </c>
      <c r="L8916" s="42"/>
      <c r="M8916" s="42" t="s">
        <v>7668</v>
      </c>
      <c r="N8916" s="42"/>
      <c r="O8916" s="42">
        <v>0</v>
      </c>
      <c r="P8916" s="42" t="b">
        <v>1</v>
      </c>
      <c r="Q8916" s="42"/>
      <c r="R8916" s="42" t="b">
        <v>0</v>
      </c>
      <c r="S8916" s="42">
        <v>1</v>
      </c>
      <c r="T8916" s="42" t="s">
        <v>91</v>
      </c>
      <c r="U8916" s="42">
        <v>999</v>
      </c>
      <c r="V8916" s="42" t="s">
        <v>7669</v>
      </c>
      <c r="W8916" s="42">
        <v>56007</v>
      </c>
      <c r="X8916" s="42"/>
      <c r="Y8916" s="42" t="s">
        <v>7699</v>
      </c>
      <c r="Z8916" s="42" t="s">
        <v>7671</v>
      </c>
      <c r="AA8916" t="str" s="42">
        <v>法宝打造获得。成宝核心×1；主材：晶纹玄铁×1；辅材类别：獠牙×1；特性材料类别：利爪×1。</v>
      </c>
      <c r="AB8916" s="42">
        <v>12421000</v>
      </c>
      <c r="AC8916" s="42" t="s">
        <v>121</v>
      </c>
      <c r="AD8916" s="42">
        <v>0</v>
      </c>
      <c r="AE8916" s="42"/>
      <c r="AF8916" s="42">
        <v>70006</v>
      </c>
      <c r="AG8916" s="42"/>
      <c r="AH8916" s="42">
        <v>18900000</v>
      </c>
      <c r="AI8916" s="42" t="s">
        <v>7668</v>
      </c>
      <c r="AJ8916" s="42" t="s">
        <v>7673</v>
      </c>
      <c r="AK8916" s="42" t="s">
        <v>348</v>
      </c>
      <c r="AL8916" t="s">
        <v>7701</v>
      </c>
    </row>
    <row r="8917" spans="2:38">
      <c r="B8917" s="16" t="n">
        <f>10000000+INDEX(编号表!$B:$B,MATCH(F8917,编号表!$A:$A,0))*100000+INDEX(编号表!$F:$F,MATCH(D8917,编号表!$E:$E,0))*1000+INDEX(编号表!$D:$D,MATCH(E8917,编号表!$C:$C,0))*10000+G8917</f>
        <v>12456008</v>
      </c>
      <c r="C8917" s="42" t="s">
        <v>8866</v>
      </c>
      <c r="D8917" s="42" t="s">
        <v>114</v>
      </c>
      <c r="E8917" s="42" t="s">
        <v>348</v>
      </c>
      <c r="F8917" s="42" t="s">
        <v>7668</v>
      </c>
      <c r="G8917" s="42">
        <v>8</v>
      </c>
      <c r="H8917" s="42"/>
      <c r="I8917" s="42">
        <v>60</v>
      </c>
      <c r="J8917" s="42" t="str">
        <f t="shared" si="148"/>
        <v>大类_道品化神法宝</v>
      </c>
      <c r="K8917" s="42" t="s">
        <v>6624</v>
      </c>
      <c r="L8917" s="42"/>
      <c r="M8917" s="42" t="s">
        <v>7668</v>
      </c>
      <c r="N8917" s="42"/>
      <c r="O8917" s="42">
        <v>0</v>
      </c>
      <c r="P8917" s="42" t="b">
        <v>1</v>
      </c>
      <c r="Q8917" s="42"/>
      <c r="R8917" s="42" t="b">
        <v>0</v>
      </c>
      <c r="S8917" s="42">
        <v>1</v>
      </c>
      <c r="T8917" s="42" t="s">
        <v>91</v>
      </c>
      <c r="U8917" s="42">
        <v>999</v>
      </c>
      <c r="V8917" s="42" t="s">
        <v>7669</v>
      </c>
      <c r="W8917" s="42">
        <v>56008</v>
      </c>
      <c r="X8917" s="42"/>
      <c r="Y8917" s="42" t="s">
        <v>7703</v>
      </c>
      <c r="Z8917" s="42" t="s">
        <v>7671</v>
      </c>
      <c r="AA8917" t="str" s="42">
        <v>法宝打造获得。成宝核心×1；主材：晶纹玄铁×1；辅材类别：翎羽×1；特性材料类别：金行凝华×1。</v>
      </c>
      <c r="AB8917" s="42">
        <v>12421000</v>
      </c>
      <c r="AC8917" s="42" t="s">
        <v>121</v>
      </c>
      <c r="AD8917" s="42">
        <v>0</v>
      </c>
      <c r="AE8917" s="42"/>
      <c r="AF8917" s="42">
        <v>70006</v>
      </c>
      <c r="AG8917" s="42"/>
      <c r="AH8917" s="42">
        <v>18900000</v>
      </c>
      <c r="AI8917" s="42" t="s">
        <v>7668</v>
      </c>
      <c r="AJ8917" s="42" t="s">
        <v>7673</v>
      </c>
      <c r="AK8917" s="42" t="s">
        <v>348</v>
      </c>
      <c r="AL8917" t="s">
        <v>7705</v>
      </c>
    </row>
    <row r="8918" spans="2:38">
      <c r="B8918" s="16" t="n">
        <f>10000000+INDEX(编号表!$B:$B,MATCH(F8918,编号表!$A:$A,0))*100000+INDEX(编号表!$F:$F,MATCH(D8918,编号表!$E:$E,0))*1000+INDEX(编号表!$D:$D,MATCH(E8918,编号表!$C:$C,0))*10000+G8918</f>
        <v>12456009</v>
      </c>
      <c r="C8918" s="42" t="s">
        <v>8868</v>
      </c>
      <c r="D8918" s="42" t="s">
        <v>114</v>
      </c>
      <c r="E8918" s="42" t="s">
        <v>348</v>
      </c>
      <c r="F8918" s="42" t="s">
        <v>7668</v>
      </c>
      <c r="G8918" s="42">
        <v>9</v>
      </c>
      <c r="H8918" s="42"/>
      <c r="I8918" s="42">
        <v>60</v>
      </c>
      <c r="J8918" s="42" t="str">
        <f t="shared" si="148"/>
        <v>大类_道品化神法宝</v>
      </c>
      <c r="K8918" s="42" t="s">
        <v>6624</v>
      </c>
      <c r="L8918" s="42"/>
      <c r="M8918" s="42" t="s">
        <v>7668</v>
      </c>
      <c r="N8918" s="42"/>
      <c r="O8918" s="42">
        <v>0</v>
      </c>
      <c r="P8918" s="42" t="b">
        <v>1</v>
      </c>
      <c r="Q8918" s="42"/>
      <c r="R8918" s="42" t="b">
        <v>0</v>
      </c>
      <c r="S8918" s="42">
        <v>1</v>
      </c>
      <c r="T8918" s="42" t="s">
        <v>91</v>
      </c>
      <c r="U8918" s="42">
        <v>999</v>
      </c>
      <c r="V8918" s="42" t="s">
        <v>7669</v>
      </c>
      <c r="W8918" s="42">
        <v>56009</v>
      </c>
      <c r="X8918" s="42"/>
      <c r="Y8918" s="42" t="s">
        <v>7707</v>
      </c>
      <c r="Z8918" s="42" t="s">
        <v>7671</v>
      </c>
      <c r="AA8918" t="str" s="42">
        <v>法宝打造获得。成宝核心×1；主材：晶纹玄铁×1；辅材类别：翎羽×1；特性材料类别：木行凝华×1。</v>
      </c>
      <c r="AB8918" s="42">
        <v>12421000</v>
      </c>
      <c r="AC8918" s="42" t="s">
        <v>121</v>
      </c>
      <c r="AD8918" s="42">
        <v>0</v>
      </c>
      <c r="AE8918" s="42"/>
      <c r="AF8918" s="42">
        <v>70006</v>
      </c>
      <c r="AG8918" s="42"/>
      <c r="AH8918" s="42">
        <v>18900000</v>
      </c>
      <c r="AI8918" s="42" t="s">
        <v>7668</v>
      </c>
      <c r="AJ8918" s="42" t="s">
        <v>7673</v>
      </c>
      <c r="AK8918" s="42" t="s">
        <v>348</v>
      </c>
      <c r="AL8918" t="s">
        <v>7709</v>
      </c>
    </row>
    <row r="8919" spans="2:38">
      <c r="B8919" s="16" t="n">
        <f>10000000+INDEX(编号表!$B:$B,MATCH(F8919,编号表!$A:$A,0))*100000+INDEX(编号表!$F:$F,MATCH(D8919,编号表!$E:$E,0))*1000+INDEX(编号表!$D:$D,MATCH(E8919,编号表!$C:$C,0))*10000+G8919</f>
        <v>12456010</v>
      </c>
      <c r="C8919" s="42" t="s">
        <v>8870</v>
      </c>
      <c r="D8919" s="42" t="s">
        <v>114</v>
      </c>
      <c r="E8919" s="42" t="s">
        <v>348</v>
      </c>
      <c r="F8919" s="42" t="s">
        <v>7668</v>
      </c>
      <c r="G8919" s="42">
        <v>10</v>
      </c>
      <c r="H8919" s="42"/>
      <c r="I8919" s="42">
        <v>60</v>
      </c>
      <c r="J8919" s="42" t="str">
        <f t="shared" si="148"/>
        <v>大类_道品化神法宝</v>
      </c>
      <c r="K8919" s="42" t="s">
        <v>6624</v>
      </c>
      <c r="L8919" s="42"/>
      <c r="M8919" s="42" t="s">
        <v>7668</v>
      </c>
      <c r="N8919" s="42"/>
      <c r="O8919" s="42">
        <v>0</v>
      </c>
      <c r="P8919" s="42" t="b">
        <v>1</v>
      </c>
      <c r="Q8919" s="42"/>
      <c r="R8919" s="42" t="b">
        <v>0</v>
      </c>
      <c r="S8919" s="42">
        <v>1</v>
      </c>
      <c r="T8919" s="42" t="s">
        <v>91</v>
      </c>
      <c r="U8919" s="42">
        <v>999</v>
      </c>
      <c r="V8919" s="42" t="s">
        <v>7669</v>
      </c>
      <c r="W8919" s="42">
        <v>56010</v>
      </c>
      <c r="X8919" s="42"/>
      <c r="Y8919" s="42" t="s">
        <v>7711</v>
      </c>
      <c r="Z8919" s="42" t="s">
        <v>7671</v>
      </c>
      <c r="AA8919" t="str" s="42">
        <v>法宝打造获得。成宝核心×1；主材：晶纹玄铁×1；辅材类别：翎羽×1；特性材料类别：水行凝华×1。</v>
      </c>
      <c r="AB8919" s="42">
        <v>12421000</v>
      </c>
      <c r="AC8919" s="42" t="s">
        <v>121</v>
      </c>
      <c r="AD8919" s="42">
        <v>0</v>
      </c>
      <c r="AE8919" s="42"/>
      <c r="AF8919" s="42">
        <v>70006</v>
      </c>
      <c r="AG8919" s="42"/>
      <c r="AH8919" s="42">
        <v>18900000</v>
      </c>
      <c r="AI8919" s="42" t="s">
        <v>7668</v>
      </c>
      <c r="AJ8919" s="42" t="s">
        <v>7673</v>
      </c>
      <c r="AK8919" s="42" t="s">
        <v>348</v>
      </c>
      <c r="AL8919" t="s">
        <v>7713</v>
      </c>
    </row>
    <row r="8920" spans="2:38">
      <c r="B8920" s="16" t="n">
        <f>10000000+INDEX(编号表!$B:$B,MATCH(F8920,编号表!$A:$A,0))*100000+INDEX(编号表!$F:$F,MATCH(D8920,编号表!$E:$E,0))*1000+INDEX(编号表!$D:$D,MATCH(E8920,编号表!$C:$C,0))*10000+G8920</f>
        <v>12456011</v>
      </c>
      <c r="C8920" s="42" t="s">
        <v>8872</v>
      </c>
      <c r="D8920" s="42" t="s">
        <v>114</v>
      </c>
      <c r="E8920" s="42" t="s">
        <v>348</v>
      </c>
      <c r="F8920" s="42" t="s">
        <v>7668</v>
      </c>
      <c r="G8920" s="42">
        <v>11</v>
      </c>
      <c r="H8920" s="42"/>
      <c r="I8920" s="42">
        <v>60</v>
      </c>
      <c r="J8920" s="42" t="str">
        <f t="shared" si="148"/>
        <v>大类_道品化神法宝</v>
      </c>
      <c r="K8920" s="42" t="s">
        <v>6624</v>
      </c>
      <c r="L8920" s="42"/>
      <c r="M8920" s="42" t="s">
        <v>7668</v>
      </c>
      <c r="N8920" s="42"/>
      <c r="O8920" s="42">
        <v>0</v>
      </c>
      <c r="P8920" s="42" t="b">
        <v>1</v>
      </c>
      <c r="Q8920" s="42"/>
      <c r="R8920" s="42" t="b">
        <v>0</v>
      </c>
      <c r="S8920" s="42">
        <v>1</v>
      </c>
      <c r="T8920" s="42" t="s">
        <v>91</v>
      </c>
      <c r="U8920" s="42">
        <v>999</v>
      </c>
      <c r="V8920" s="42" t="s">
        <v>7669</v>
      </c>
      <c r="W8920" s="42">
        <v>56011</v>
      </c>
      <c r="X8920" s="42"/>
      <c r="Y8920" s="42" t="s">
        <v>7715</v>
      </c>
      <c r="Z8920" s="42" t="s">
        <v>7671</v>
      </c>
      <c r="AA8920" t="str" s="42">
        <v>法宝打造获得。成宝核心×1；主材：晶纹玄铁×1；辅材类别：翎羽×1；特性材料类别：火行凝华×1。</v>
      </c>
      <c r="AB8920" s="42">
        <v>12421000</v>
      </c>
      <c r="AC8920" s="42" t="s">
        <v>121</v>
      </c>
      <c r="AD8920" s="42">
        <v>0</v>
      </c>
      <c r="AE8920" s="42"/>
      <c r="AF8920" s="42">
        <v>70006</v>
      </c>
      <c r="AG8920" s="42"/>
      <c r="AH8920" s="42">
        <v>18900000</v>
      </c>
      <c r="AI8920" s="42" t="s">
        <v>7668</v>
      </c>
      <c r="AJ8920" s="42" t="s">
        <v>7673</v>
      </c>
      <c r="AK8920" s="42" t="s">
        <v>348</v>
      </c>
      <c r="AL8920" t="s">
        <v>7717</v>
      </c>
    </row>
    <row r="8921" spans="2:38">
      <c r="B8921" s="16" t="n">
        <f>10000000+INDEX(编号表!$B:$B,MATCH(F8921,编号表!$A:$A,0))*100000+INDEX(编号表!$F:$F,MATCH(D8921,编号表!$E:$E,0))*1000+INDEX(编号表!$D:$D,MATCH(E8921,编号表!$C:$C,0))*10000+G8921</f>
        <v>12456012</v>
      </c>
      <c r="C8921" s="42" t="s">
        <v>8874</v>
      </c>
      <c r="D8921" s="42" t="s">
        <v>114</v>
      </c>
      <c r="E8921" s="42" t="s">
        <v>348</v>
      </c>
      <c r="F8921" s="42" t="s">
        <v>7668</v>
      </c>
      <c r="G8921" s="42">
        <v>12</v>
      </c>
      <c r="H8921" s="42"/>
      <c r="I8921" s="42">
        <v>60</v>
      </c>
      <c r="J8921" s="42" t="str">
        <f t="shared" si="148"/>
        <v>大类_道品化神法宝</v>
      </c>
      <c r="K8921" s="42" t="s">
        <v>6624</v>
      </c>
      <c r="L8921" s="42"/>
      <c r="M8921" s="42" t="s">
        <v>7668</v>
      </c>
      <c r="N8921" s="42"/>
      <c r="O8921" s="42">
        <v>0</v>
      </c>
      <c r="P8921" s="42" t="b">
        <v>1</v>
      </c>
      <c r="Q8921" s="42"/>
      <c r="R8921" s="42" t="b">
        <v>0</v>
      </c>
      <c r="S8921" s="42">
        <v>1</v>
      </c>
      <c r="T8921" s="42" t="s">
        <v>91</v>
      </c>
      <c r="U8921" s="42">
        <v>999</v>
      </c>
      <c r="V8921" s="42" t="s">
        <v>7669</v>
      </c>
      <c r="W8921" s="42">
        <v>56012</v>
      </c>
      <c r="X8921" s="42"/>
      <c r="Y8921" s="42" t="s">
        <v>7719</v>
      </c>
      <c r="Z8921" s="42" t="s">
        <v>7671</v>
      </c>
      <c r="AA8921" t="str" s="42">
        <v>法宝打造获得。成宝核心×1；主材：晶纹玄铁×1；辅材类别：翎羽×1；特性材料类别：土行凝华×1。</v>
      </c>
      <c r="AB8921" s="42">
        <v>12421000</v>
      </c>
      <c r="AC8921" s="42" t="s">
        <v>121</v>
      </c>
      <c r="AD8921" s="42">
        <v>0</v>
      </c>
      <c r="AE8921" s="42"/>
      <c r="AF8921" s="42">
        <v>70006</v>
      </c>
      <c r="AG8921" s="42"/>
      <c r="AH8921" s="42">
        <v>18900000</v>
      </c>
      <c r="AI8921" s="42" t="s">
        <v>7668</v>
      </c>
      <c r="AJ8921" s="42" t="s">
        <v>7673</v>
      </c>
      <c r="AK8921" s="42" t="s">
        <v>348</v>
      </c>
      <c r="AL8921" t="s">
        <v>7721</v>
      </c>
    </row>
    <row r="8922" spans="2:38">
      <c r="B8922" s="16" t="n">
        <f>10000000+INDEX(编号表!$B:$B,MATCH(F8922,编号表!$A:$A,0))*100000+INDEX(编号表!$F:$F,MATCH(D8922,编号表!$E:$E,0))*1000+INDEX(编号表!$D:$D,MATCH(E8922,编号表!$C:$C,0))*10000+G8922</f>
        <v>12456013</v>
      </c>
      <c r="C8922" s="42" t="s">
        <v>8876</v>
      </c>
      <c r="D8922" s="42" t="s">
        <v>114</v>
      </c>
      <c r="E8922" s="42" t="s">
        <v>348</v>
      </c>
      <c r="F8922" s="42" t="s">
        <v>7668</v>
      </c>
      <c r="G8922" s="42">
        <v>13</v>
      </c>
      <c r="H8922" s="42"/>
      <c r="I8922" s="42">
        <v>60</v>
      </c>
      <c r="J8922" s="42" t="str">
        <f t="shared" si="148"/>
        <v>大类_道品化神法宝</v>
      </c>
      <c r="K8922" s="42" t="s">
        <v>6624</v>
      </c>
      <c r="L8922" s="42"/>
      <c r="M8922" s="42" t="s">
        <v>7668</v>
      </c>
      <c r="N8922" s="42"/>
      <c r="O8922" s="42">
        <v>0</v>
      </c>
      <c r="P8922" s="42" t="b">
        <v>1</v>
      </c>
      <c r="Q8922" s="42"/>
      <c r="R8922" s="42" t="b">
        <v>0</v>
      </c>
      <c r="S8922" s="42">
        <v>1</v>
      </c>
      <c r="T8922" s="42" t="s">
        <v>91</v>
      </c>
      <c r="U8922" s="42">
        <v>999</v>
      </c>
      <c r="V8922" s="42" t="s">
        <v>7669</v>
      </c>
      <c r="W8922" s="42">
        <v>56013</v>
      </c>
      <c r="X8922" s="42"/>
      <c r="Y8922" s="42" t="s">
        <v>7723</v>
      </c>
      <c r="Z8922" s="42" t="s">
        <v>7671</v>
      </c>
      <c r="AA8922" t="str" s="42">
        <v>法宝打造获得。成宝核心×1；主材：晶纹玄铁×1；辅材类别：翎羽×1；特性材料类别：毒血×1。</v>
      </c>
      <c r="AB8922" s="42">
        <v>12421000</v>
      </c>
      <c r="AC8922" s="42" t="s">
        <v>121</v>
      </c>
      <c r="AD8922" s="42">
        <v>0</v>
      </c>
      <c r="AE8922" s="42"/>
      <c r="AF8922" s="42">
        <v>70006</v>
      </c>
      <c r="AG8922" s="42"/>
      <c r="AH8922" s="42">
        <v>18900000</v>
      </c>
      <c r="AI8922" s="42" t="s">
        <v>7668</v>
      </c>
      <c r="AJ8922" s="42" t="s">
        <v>7673</v>
      </c>
      <c r="AK8922" s="42" t="s">
        <v>348</v>
      </c>
      <c r="AL8922" t="s">
        <v>7725</v>
      </c>
    </row>
    <row r="8923" spans="2:38">
      <c r="B8923" s="16" t="n">
        <f>10000000+INDEX(编号表!$B:$B,MATCH(F8923,编号表!$A:$A,0))*100000+INDEX(编号表!$F:$F,MATCH(D8923,编号表!$E:$E,0))*1000+INDEX(编号表!$D:$D,MATCH(E8923,编号表!$C:$C,0))*10000+G8923</f>
        <v>12456014</v>
      </c>
      <c r="C8923" s="42" t="s">
        <v>8878</v>
      </c>
      <c r="D8923" s="42" t="s">
        <v>114</v>
      </c>
      <c r="E8923" s="42" t="s">
        <v>348</v>
      </c>
      <c r="F8923" s="42" t="s">
        <v>7668</v>
      </c>
      <c r="G8923" s="42">
        <v>14</v>
      </c>
      <c r="H8923" s="42"/>
      <c r="I8923" s="42">
        <v>60</v>
      </c>
      <c r="J8923" s="42" t="str">
        <f t="shared" si="148"/>
        <v>大类_道品化神法宝</v>
      </c>
      <c r="K8923" s="42" t="s">
        <v>6624</v>
      </c>
      <c r="L8923" s="42"/>
      <c r="M8923" s="42" t="s">
        <v>7668</v>
      </c>
      <c r="N8923" s="42"/>
      <c r="O8923" s="42">
        <v>0</v>
      </c>
      <c r="P8923" s="42" t="b">
        <v>1</v>
      </c>
      <c r="Q8923" s="42"/>
      <c r="R8923" s="42" t="b">
        <v>0</v>
      </c>
      <c r="S8923" s="42">
        <v>1</v>
      </c>
      <c r="T8923" s="42" t="s">
        <v>91</v>
      </c>
      <c r="U8923" s="42">
        <v>999</v>
      </c>
      <c r="V8923" s="42" t="s">
        <v>7669</v>
      </c>
      <c r="W8923" s="42">
        <v>56014</v>
      </c>
      <c r="X8923" s="42"/>
      <c r="Y8923" s="42" t="s">
        <v>7723</v>
      </c>
      <c r="Z8923" s="42" t="s">
        <v>7671</v>
      </c>
      <c r="AA8923" t="str" s="42">
        <v>法宝打造获得。成宝核心×1；主材：晶纹玄铁×1；辅材类别：翎羽×1；特性材料类别：毒囊×1。</v>
      </c>
      <c r="AB8923" s="42">
        <v>12421000</v>
      </c>
      <c r="AC8923" s="42" t="s">
        <v>121</v>
      </c>
      <c r="AD8923" s="42">
        <v>0</v>
      </c>
      <c r="AE8923" s="42"/>
      <c r="AF8923" s="42">
        <v>70006</v>
      </c>
      <c r="AG8923" s="42"/>
      <c r="AH8923" s="42">
        <v>18900000</v>
      </c>
      <c r="AI8923" s="42" t="s">
        <v>7668</v>
      </c>
      <c r="AJ8923" s="42" t="s">
        <v>7673</v>
      </c>
      <c r="AK8923" s="42" t="s">
        <v>348</v>
      </c>
      <c r="AL8923" t="s">
        <v>7728</v>
      </c>
    </row>
    <row r="8924" spans="2:38">
      <c r="B8924" s="16" t="n">
        <f>10000000+INDEX(编号表!$B:$B,MATCH(F8924,编号表!$A:$A,0))*100000+INDEX(编号表!$F:$F,MATCH(D8924,编号表!$E:$E,0))*1000+INDEX(编号表!$D:$D,MATCH(E8924,编号表!$C:$C,0))*10000+G8924</f>
        <v>12456015</v>
      </c>
      <c r="C8924" s="42" t="s">
        <v>8880</v>
      </c>
      <c r="D8924" s="42" t="s">
        <v>114</v>
      </c>
      <c r="E8924" s="42" t="s">
        <v>348</v>
      </c>
      <c r="F8924" s="42" t="s">
        <v>7668</v>
      </c>
      <c r="G8924" s="42">
        <v>15</v>
      </c>
      <c r="H8924" s="42"/>
      <c r="I8924" s="42">
        <v>60</v>
      </c>
      <c r="J8924" s="42" t="str">
        <f t="shared" si="148"/>
        <v>大类_道品化神法宝</v>
      </c>
      <c r="K8924" s="42" t="s">
        <v>6624</v>
      </c>
      <c r="L8924" s="42"/>
      <c r="M8924" s="42" t="s">
        <v>7668</v>
      </c>
      <c r="N8924" s="42"/>
      <c r="O8924" s="42">
        <v>0</v>
      </c>
      <c r="P8924" s="42" t="b">
        <v>1</v>
      </c>
      <c r="Q8924" s="42"/>
      <c r="R8924" s="42" t="b">
        <v>0</v>
      </c>
      <c r="S8924" s="42">
        <v>1</v>
      </c>
      <c r="T8924" s="42" t="s">
        <v>91</v>
      </c>
      <c r="U8924" s="42">
        <v>999</v>
      </c>
      <c r="V8924" s="42" t="s">
        <v>7669</v>
      </c>
      <c r="W8924" s="42">
        <v>56015</v>
      </c>
      <c r="X8924" s="42"/>
      <c r="Y8924" s="42" t="s">
        <v>7730</v>
      </c>
      <c r="Z8924" s="42" t="s">
        <v>7671</v>
      </c>
      <c r="AA8924" t="str" s="42">
        <v>法宝打造获得。成宝核心×1；主材：晶纹玄铁×1；辅材类别：翎羽×1；特性材料类别：利爪×1。</v>
      </c>
      <c r="AB8924" s="42">
        <v>12421000</v>
      </c>
      <c r="AC8924" s="42" t="s">
        <v>121</v>
      </c>
      <c r="AD8924" s="42">
        <v>0</v>
      </c>
      <c r="AE8924" s="42"/>
      <c r="AF8924" s="42">
        <v>70006</v>
      </c>
      <c r="AG8924" s="42"/>
      <c r="AH8924" s="42">
        <v>18900000</v>
      </c>
      <c r="AI8924" s="42" t="s">
        <v>7668</v>
      </c>
      <c r="AJ8924" s="42" t="s">
        <v>7673</v>
      </c>
      <c r="AK8924" s="42" t="s">
        <v>348</v>
      </c>
      <c r="AL8924" t="s">
        <v>7732</v>
      </c>
    </row>
    <row r="8925" spans="2:38">
      <c r="B8925" s="16" t="n">
        <f>10000000+INDEX(编号表!$B:$B,MATCH(F8925,编号表!$A:$A,0))*100000+INDEX(编号表!$F:$F,MATCH(D8925,编号表!$E:$E,0))*1000+INDEX(编号表!$D:$D,MATCH(E8925,编号表!$C:$C,0))*10000+G8925</f>
        <v>12456016</v>
      </c>
      <c r="C8925" s="42" t="s">
        <v>8882</v>
      </c>
      <c r="D8925" s="42" t="s">
        <v>114</v>
      </c>
      <c r="E8925" s="42" t="s">
        <v>348</v>
      </c>
      <c r="F8925" s="42" t="s">
        <v>7668</v>
      </c>
      <c r="G8925" s="42">
        <v>16</v>
      </c>
      <c r="H8925" s="42"/>
      <c r="I8925" s="42">
        <v>60</v>
      </c>
      <c r="J8925" s="42" t="str">
        <f t="shared" si="148"/>
        <v>大类_道品化神法宝</v>
      </c>
      <c r="K8925" s="42" t="s">
        <v>6624</v>
      </c>
      <c r="L8925" s="42"/>
      <c r="M8925" s="42" t="s">
        <v>7668</v>
      </c>
      <c r="N8925" s="42"/>
      <c r="O8925" s="42">
        <v>0</v>
      </c>
      <c r="P8925" s="42" t="b">
        <v>1</v>
      </c>
      <c r="Q8925" s="42"/>
      <c r="R8925" s="42" t="b">
        <v>0</v>
      </c>
      <c r="S8925" s="42">
        <v>1</v>
      </c>
      <c r="T8925" s="42" t="s">
        <v>91</v>
      </c>
      <c r="U8925" s="42">
        <v>999</v>
      </c>
      <c r="V8925" s="42" t="s">
        <v>7669</v>
      </c>
      <c r="W8925" s="42">
        <v>56016</v>
      </c>
      <c r="X8925" s="42"/>
      <c r="Y8925" s="42" t="s">
        <v>7734</v>
      </c>
      <c r="Z8925" s="42" t="s">
        <v>7735</v>
      </c>
      <c r="AA8925" t="str" s="42">
        <v>法宝打造获得。成宝核心×1；主材：晶纹玄铁×1；辅材类别：兽骨×1；特性材料类别：金行凝华×1。</v>
      </c>
      <c r="AB8925" s="42">
        <v>12421004</v>
      </c>
      <c r="AC8925" s="42" t="s">
        <v>121</v>
      </c>
      <c r="AD8925" s="42">
        <v>0</v>
      </c>
      <c r="AE8925" s="42"/>
      <c r="AF8925" s="42">
        <v>70006</v>
      </c>
      <c r="AG8925" s="42"/>
      <c r="AH8925" s="42">
        <v>18900000</v>
      </c>
      <c r="AI8925" s="42" t="s">
        <v>7668</v>
      </c>
      <c r="AJ8925" s="42" t="s">
        <v>7737</v>
      </c>
      <c r="AK8925" s="42" t="s">
        <v>348</v>
      </c>
      <c r="AL8925" t="s">
        <v>7738</v>
      </c>
    </row>
    <row r="8926" spans="2:38">
      <c r="B8926" s="16" t="n">
        <f>10000000+INDEX(编号表!$B:$B,MATCH(F8926,编号表!$A:$A,0))*100000+INDEX(编号表!$F:$F,MATCH(D8926,编号表!$E:$E,0))*1000+INDEX(编号表!$D:$D,MATCH(E8926,编号表!$C:$C,0))*10000+G8926</f>
        <v>12456017</v>
      </c>
      <c r="C8926" s="42" t="s">
        <v>8884</v>
      </c>
      <c r="D8926" s="42" t="s">
        <v>114</v>
      </c>
      <c r="E8926" s="42" t="s">
        <v>348</v>
      </c>
      <c r="F8926" s="42" t="s">
        <v>7668</v>
      </c>
      <c r="G8926" s="42">
        <v>17</v>
      </c>
      <c r="H8926" s="42"/>
      <c r="I8926" s="42">
        <v>60</v>
      </c>
      <c r="J8926" s="42" t="str">
        <f t="shared" si="148"/>
        <v>大类_道品化神法宝</v>
      </c>
      <c r="K8926" s="42" t="s">
        <v>6624</v>
      </c>
      <c r="L8926" s="42"/>
      <c r="M8926" s="42" t="s">
        <v>7668</v>
      </c>
      <c r="N8926" s="42"/>
      <c r="O8926" s="42">
        <v>0</v>
      </c>
      <c r="P8926" s="42" t="b">
        <v>1</v>
      </c>
      <c r="Q8926" s="42"/>
      <c r="R8926" s="42" t="b">
        <v>0</v>
      </c>
      <c r="S8926" s="42">
        <v>1</v>
      </c>
      <c r="T8926" s="42" t="s">
        <v>91</v>
      </c>
      <c r="U8926" s="42">
        <v>999</v>
      </c>
      <c r="V8926" s="42" t="s">
        <v>7669</v>
      </c>
      <c r="W8926" s="42">
        <v>56017</v>
      </c>
      <c r="X8926" s="42"/>
      <c r="Y8926" s="42" t="s">
        <v>7740</v>
      </c>
      <c r="Z8926" s="42" t="s">
        <v>7735</v>
      </c>
      <c r="AA8926" t="str" s="42">
        <v>法宝打造获得。成宝核心×1；主材：晶纹玄铁×1；辅材类别：兽骨×1；特性材料类别：木行凝华×1。</v>
      </c>
      <c r="AB8926" s="42">
        <v>12421004</v>
      </c>
      <c r="AC8926" s="42" t="s">
        <v>121</v>
      </c>
      <c r="AD8926" s="42">
        <v>0</v>
      </c>
      <c r="AE8926" s="42"/>
      <c r="AF8926" s="42">
        <v>70006</v>
      </c>
      <c r="AG8926" s="42"/>
      <c r="AH8926" s="42">
        <v>18900000</v>
      </c>
      <c r="AI8926" s="42" t="s">
        <v>7668</v>
      </c>
      <c r="AJ8926" s="42" t="s">
        <v>7737</v>
      </c>
      <c r="AK8926" s="42" t="s">
        <v>348</v>
      </c>
      <c r="AL8926" t="s">
        <v>7742</v>
      </c>
    </row>
    <row r="8927" spans="2:38">
      <c r="B8927" s="16" t="n">
        <f>10000000+INDEX(编号表!$B:$B,MATCH(F8927,编号表!$A:$A,0))*100000+INDEX(编号表!$F:$F,MATCH(D8927,编号表!$E:$E,0))*1000+INDEX(编号表!$D:$D,MATCH(E8927,编号表!$C:$C,0))*10000+G8927</f>
        <v>12456018</v>
      </c>
      <c r="C8927" s="42" t="s">
        <v>8886</v>
      </c>
      <c r="D8927" s="42" t="s">
        <v>114</v>
      </c>
      <c r="E8927" s="42" t="s">
        <v>348</v>
      </c>
      <c r="F8927" s="42" t="s">
        <v>7668</v>
      </c>
      <c r="G8927" s="42">
        <v>18</v>
      </c>
      <c r="H8927" s="42"/>
      <c r="I8927" s="42">
        <v>60</v>
      </c>
      <c r="J8927" s="42" t="str">
        <f t="shared" si="148"/>
        <v>大类_道品化神法宝</v>
      </c>
      <c r="K8927" s="42" t="s">
        <v>6624</v>
      </c>
      <c r="L8927" s="42"/>
      <c r="M8927" s="42" t="s">
        <v>7668</v>
      </c>
      <c r="N8927" s="42"/>
      <c r="O8927" s="42">
        <v>0</v>
      </c>
      <c r="P8927" s="42" t="b">
        <v>1</v>
      </c>
      <c r="Q8927" s="42"/>
      <c r="R8927" s="42" t="b">
        <v>0</v>
      </c>
      <c r="S8927" s="42">
        <v>1</v>
      </c>
      <c r="T8927" s="42" t="s">
        <v>91</v>
      </c>
      <c r="U8927" s="42">
        <v>999</v>
      </c>
      <c r="V8927" s="42" t="s">
        <v>7669</v>
      </c>
      <c r="W8927" s="42">
        <v>56018</v>
      </c>
      <c r="X8927" s="42"/>
      <c r="Y8927" s="42" t="s">
        <v>7744</v>
      </c>
      <c r="Z8927" s="42" t="s">
        <v>7735</v>
      </c>
      <c r="AA8927" t="str" s="42">
        <v>法宝打造获得。成宝核心×1；主材：晶纹玄铁×1；辅材类别：兽骨×1；特性材料类别：水行凝华×1。</v>
      </c>
      <c r="AB8927" s="42">
        <v>12421004</v>
      </c>
      <c r="AC8927" s="42" t="s">
        <v>121</v>
      </c>
      <c r="AD8927" s="42">
        <v>0</v>
      </c>
      <c r="AE8927" s="42"/>
      <c r="AF8927" s="42">
        <v>70006</v>
      </c>
      <c r="AG8927" s="42"/>
      <c r="AH8927" s="42">
        <v>18900000</v>
      </c>
      <c r="AI8927" s="42" t="s">
        <v>7668</v>
      </c>
      <c r="AJ8927" s="42" t="s">
        <v>7737</v>
      </c>
      <c r="AK8927" s="42" t="s">
        <v>348</v>
      </c>
      <c r="AL8927" t="s">
        <v>7746</v>
      </c>
    </row>
    <row r="8928" spans="2:38">
      <c r="B8928" s="16" t="n">
        <f>10000000+INDEX(编号表!$B:$B,MATCH(F8928,编号表!$A:$A,0))*100000+INDEX(编号表!$F:$F,MATCH(D8928,编号表!$E:$E,0))*1000+INDEX(编号表!$D:$D,MATCH(E8928,编号表!$C:$C,0))*10000+G8928</f>
        <v>12456019</v>
      </c>
      <c r="C8928" s="42" t="s">
        <v>8888</v>
      </c>
      <c r="D8928" s="42" t="s">
        <v>114</v>
      </c>
      <c r="E8928" s="42" t="s">
        <v>348</v>
      </c>
      <c r="F8928" s="42" t="s">
        <v>7668</v>
      </c>
      <c r="G8928" s="42">
        <v>19</v>
      </c>
      <c r="H8928" s="42"/>
      <c r="I8928" s="42">
        <v>60</v>
      </c>
      <c r="J8928" s="42" t="str">
        <f t="shared" si="148"/>
        <v>大类_道品化神法宝</v>
      </c>
      <c r="K8928" s="42" t="s">
        <v>6624</v>
      </c>
      <c r="L8928" s="42"/>
      <c r="M8928" s="42" t="s">
        <v>7668</v>
      </c>
      <c r="N8928" s="42"/>
      <c r="O8928" s="42">
        <v>0</v>
      </c>
      <c r="P8928" s="42" t="b">
        <v>1</v>
      </c>
      <c r="Q8928" s="42"/>
      <c r="R8928" s="42" t="b">
        <v>0</v>
      </c>
      <c r="S8928" s="42">
        <v>1</v>
      </c>
      <c r="T8928" s="42" t="s">
        <v>91</v>
      </c>
      <c r="U8928" s="42">
        <v>999</v>
      </c>
      <c r="V8928" s="42" t="s">
        <v>7669</v>
      </c>
      <c r="W8928" s="42">
        <v>56019</v>
      </c>
      <c r="X8928" s="42"/>
      <c r="Y8928" s="42" t="s">
        <v>7748</v>
      </c>
      <c r="Z8928" s="42" t="s">
        <v>7735</v>
      </c>
      <c r="AA8928" t="str" s="42">
        <v>法宝打造获得。成宝核心×1；主材：晶纹玄铁×1；辅材类别：兽骨×1；特性材料类别：火行凝华×1。</v>
      </c>
      <c r="AB8928" s="42">
        <v>12421004</v>
      </c>
      <c r="AC8928" s="42" t="s">
        <v>121</v>
      </c>
      <c r="AD8928" s="42">
        <v>0</v>
      </c>
      <c r="AE8928" s="42"/>
      <c r="AF8928" s="42">
        <v>70006</v>
      </c>
      <c r="AG8928" s="42"/>
      <c r="AH8928" s="42">
        <v>18900000</v>
      </c>
      <c r="AI8928" s="42" t="s">
        <v>7668</v>
      </c>
      <c r="AJ8928" s="42" t="s">
        <v>7737</v>
      </c>
      <c r="AK8928" s="42" t="s">
        <v>348</v>
      </c>
      <c r="AL8928" t="s">
        <v>7750</v>
      </c>
    </row>
    <row r="8929" spans="2:38">
      <c r="B8929" s="16" t="n">
        <f>10000000+INDEX(编号表!$B:$B,MATCH(F8929,编号表!$A:$A,0))*100000+INDEX(编号表!$F:$F,MATCH(D8929,编号表!$E:$E,0))*1000+INDEX(编号表!$D:$D,MATCH(E8929,编号表!$C:$C,0))*10000+G8929</f>
        <v>12456020</v>
      </c>
      <c r="C8929" s="42" t="s">
        <v>8890</v>
      </c>
      <c r="D8929" s="42" t="s">
        <v>114</v>
      </c>
      <c r="E8929" s="42" t="s">
        <v>348</v>
      </c>
      <c r="F8929" s="42" t="s">
        <v>7668</v>
      </c>
      <c r="G8929" s="42">
        <v>20</v>
      </c>
      <c r="H8929" s="42"/>
      <c r="I8929" s="42">
        <v>60</v>
      </c>
      <c r="J8929" s="42" t="str">
        <f t="shared" si="148"/>
        <v>大类_道品化神法宝</v>
      </c>
      <c r="K8929" s="42" t="s">
        <v>6624</v>
      </c>
      <c r="L8929" s="42"/>
      <c r="M8929" s="42" t="s">
        <v>7668</v>
      </c>
      <c r="N8929" s="42"/>
      <c r="O8929" s="42">
        <v>0</v>
      </c>
      <c r="P8929" s="42" t="b">
        <v>1</v>
      </c>
      <c r="Q8929" s="42"/>
      <c r="R8929" s="42" t="b">
        <v>0</v>
      </c>
      <c r="S8929" s="42">
        <v>1</v>
      </c>
      <c r="T8929" s="42" t="s">
        <v>91</v>
      </c>
      <c r="U8929" s="42">
        <v>999</v>
      </c>
      <c r="V8929" s="42" t="s">
        <v>7669</v>
      </c>
      <c r="W8929" s="42">
        <v>56020</v>
      </c>
      <c r="X8929" s="42"/>
      <c r="Y8929" s="42" t="s">
        <v>7752</v>
      </c>
      <c r="Z8929" s="42" t="s">
        <v>7735</v>
      </c>
      <c r="AA8929" t="str" s="42">
        <v>法宝打造获得。成宝核心×1；主材：晶纹玄铁×1；辅材类别：兽骨×1；特性材料类别：土行凝华×1。</v>
      </c>
      <c r="AB8929" s="42">
        <v>12421004</v>
      </c>
      <c r="AC8929" s="42" t="s">
        <v>121</v>
      </c>
      <c r="AD8929" s="42">
        <v>0</v>
      </c>
      <c r="AE8929" s="42"/>
      <c r="AF8929" s="42">
        <v>70006</v>
      </c>
      <c r="AG8929" s="42"/>
      <c r="AH8929" s="42">
        <v>18900000</v>
      </c>
      <c r="AI8929" s="42" t="s">
        <v>7668</v>
      </c>
      <c r="AJ8929" s="42" t="s">
        <v>7737</v>
      </c>
      <c r="AK8929" s="42" t="s">
        <v>348</v>
      </c>
      <c r="AL8929" t="s">
        <v>7754</v>
      </c>
    </row>
    <row r="8930" spans="2:38">
      <c r="B8930" s="16" t="n">
        <f>10000000+INDEX(编号表!$B:$B,MATCH(F8930,编号表!$A:$A,0))*100000+INDEX(编号表!$F:$F,MATCH(D8930,编号表!$E:$E,0))*1000+INDEX(编号表!$D:$D,MATCH(E8930,编号表!$C:$C,0))*10000+G8930</f>
        <v>12456021</v>
      </c>
      <c r="C8930" s="42" t="s">
        <v>8892</v>
      </c>
      <c r="D8930" s="42" t="s">
        <v>114</v>
      </c>
      <c r="E8930" s="42" t="s">
        <v>348</v>
      </c>
      <c r="F8930" s="42" t="s">
        <v>7668</v>
      </c>
      <c r="G8930" s="42">
        <v>21</v>
      </c>
      <c r="H8930" s="42"/>
      <c r="I8930" s="42">
        <v>60</v>
      </c>
      <c r="J8930" s="42" t="str">
        <f t="shared" si="148"/>
        <v>大类_道品化神法宝</v>
      </c>
      <c r="K8930" s="42" t="s">
        <v>6624</v>
      </c>
      <c r="L8930" s="42"/>
      <c r="M8930" s="42" t="s">
        <v>7668</v>
      </c>
      <c r="N8930" s="42"/>
      <c r="O8930" s="42">
        <v>0</v>
      </c>
      <c r="P8930" s="42" t="b">
        <v>1</v>
      </c>
      <c r="Q8930" s="42"/>
      <c r="R8930" s="42" t="b">
        <v>0</v>
      </c>
      <c r="S8930" s="42">
        <v>1</v>
      </c>
      <c r="T8930" s="42" t="s">
        <v>91</v>
      </c>
      <c r="U8930" s="42">
        <v>999</v>
      </c>
      <c r="V8930" s="42" t="s">
        <v>7669</v>
      </c>
      <c r="W8930" s="42">
        <v>56021</v>
      </c>
      <c r="X8930" s="42"/>
      <c r="Y8930" s="42" t="s">
        <v>7756</v>
      </c>
      <c r="Z8930" s="42" t="s">
        <v>7735</v>
      </c>
      <c r="AA8930" t="str" s="42">
        <v>法宝打造获得。成宝核心×1；主材：晶纹玄铁×1；辅材类别：兽骨×1；特性材料类别：毒血×1。</v>
      </c>
      <c r="AB8930" s="42">
        <v>12421004</v>
      </c>
      <c r="AC8930" s="42" t="s">
        <v>121</v>
      </c>
      <c r="AD8930" s="42">
        <v>0</v>
      </c>
      <c r="AE8930" s="42"/>
      <c r="AF8930" s="42">
        <v>70006</v>
      </c>
      <c r="AG8930" s="42"/>
      <c r="AH8930" s="42">
        <v>18900000</v>
      </c>
      <c r="AI8930" s="42" t="s">
        <v>7668</v>
      </c>
      <c r="AJ8930" s="42" t="s">
        <v>7737</v>
      </c>
      <c r="AK8930" s="42" t="s">
        <v>348</v>
      </c>
      <c r="AL8930" t="s">
        <v>7758</v>
      </c>
    </row>
    <row r="8931" spans="2:38">
      <c r="B8931" s="16" t="n">
        <f>10000000+INDEX(编号表!$B:$B,MATCH(F8931,编号表!$A:$A,0))*100000+INDEX(编号表!$F:$F,MATCH(D8931,编号表!$E:$E,0))*1000+INDEX(编号表!$D:$D,MATCH(E8931,编号表!$C:$C,0))*10000+G8931</f>
        <v>12456022</v>
      </c>
      <c r="C8931" s="42" t="s">
        <v>8894</v>
      </c>
      <c r="D8931" s="42" t="s">
        <v>114</v>
      </c>
      <c r="E8931" s="42" t="s">
        <v>348</v>
      </c>
      <c r="F8931" s="42" t="s">
        <v>7668</v>
      </c>
      <c r="G8931" s="42">
        <v>22</v>
      </c>
      <c r="H8931" s="42"/>
      <c r="I8931" s="42">
        <v>60</v>
      </c>
      <c r="J8931" s="42" t="str">
        <f t="shared" si="148"/>
        <v>大类_道品化神法宝</v>
      </c>
      <c r="K8931" s="42" t="s">
        <v>6624</v>
      </c>
      <c r="L8931" s="42"/>
      <c r="M8931" s="42" t="s">
        <v>7668</v>
      </c>
      <c r="N8931" s="42"/>
      <c r="O8931" s="42">
        <v>0</v>
      </c>
      <c r="P8931" s="42" t="b">
        <v>1</v>
      </c>
      <c r="Q8931" s="42"/>
      <c r="R8931" s="42" t="b">
        <v>0</v>
      </c>
      <c r="S8931" s="42">
        <v>1</v>
      </c>
      <c r="T8931" s="42" t="s">
        <v>91</v>
      </c>
      <c r="U8931" s="42">
        <v>999</v>
      </c>
      <c r="V8931" s="42" t="s">
        <v>7669</v>
      </c>
      <c r="W8931" s="42">
        <v>56022</v>
      </c>
      <c r="X8931" s="42"/>
      <c r="Y8931" s="42" t="s">
        <v>7756</v>
      </c>
      <c r="Z8931" s="42" t="s">
        <v>7735</v>
      </c>
      <c r="AA8931" t="str" s="42">
        <v>法宝打造获得。成宝核心×1；主材：晶纹玄铁×1；辅材类别：兽骨×1；特性材料类别：毒囊×1。</v>
      </c>
      <c r="AB8931" s="42">
        <v>12421004</v>
      </c>
      <c r="AC8931" s="42" t="s">
        <v>121</v>
      </c>
      <c r="AD8931" s="42">
        <v>0</v>
      </c>
      <c r="AE8931" s="42"/>
      <c r="AF8931" s="42">
        <v>70006</v>
      </c>
      <c r="AG8931" s="42"/>
      <c r="AH8931" s="42">
        <v>18900000</v>
      </c>
      <c r="AI8931" s="42" t="s">
        <v>7668</v>
      </c>
      <c r="AJ8931" s="42" t="s">
        <v>7737</v>
      </c>
      <c r="AK8931" s="42" t="s">
        <v>348</v>
      </c>
      <c r="AL8931" t="s">
        <v>7761</v>
      </c>
    </row>
    <row r="8932" spans="2:38">
      <c r="B8932" s="16" t="n">
        <f>10000000+INDEX(编号表!$B:$B,MATCH(F8932,编号表!$A:$A,0))*100000+INDEX(编号表!$F:$F,MATCH(D8932,编号表!$E:$E,0))*1000+INDEX(编号表!$D:$D,MATCH(E8932,编号表!$C:$C,0))*10000+G8932</f>
        <v>12456023</v>
      </c>
      <c r="C8932" s="42" t="s">
        <v>8896</v>
      </c>
      <c r="D8932" s="42" t="s">
        <v>114</v>
      </c>
      <c r="E8932" s="42" t="s">
        <v>348</v>
      </c>
      <c r="F8932" s="42" t="s">
        <v>7668</v>
      </c>
      <c r="G8932" s="42">
        <v>23</v>
      </c>
      <c r="H8932" s="42"/>
      <c r="I8932" s="42">
        <v>60</v>
      </c>
      <c r="J8932" s="42" t="str">
        <f t="shared" si="148"/>
        <v>大类_道品化神法宝</v>
      </c>
      <c r="K8932" s="42" t="s">
        <v>6624</v>
      </c>
      <c r="L8932" s="42"/>
      <c r="M8932" s="42" t="s">
        <v>7668</v>
      </c>
      <c r="N8932" s="42"/>
      <c r="O8932" s="42">
        <v>0</v>
      </c>
      <c r="P8932" s="42" t="b">
        <v>1</v>
      </c>
      <c r="Q8932" s="42"/>
      <c r="R8932" s="42" t="b">
        <v>0</v>
      </c>
      <c r="S8932" s="42">
        <v>1</v>
      </c>
      <c r="T8932" s="42" t="s">
        <v>91</v>
      </c>
      <c r="U8932" s="42">
        <v>999</v>
      </c>
      <c r="V8932" s="42" t="s">
        <v>7669</v>
      </c>
      <c r="W8932" s="42">
        <v>56023</v>
      </c>
      <c r="X8932" s="42"/>
      <c r="Y8932" s="42" t="s">
        <v>7763</v>
      </c>
      <c r="Z8932" s="42" t="s">
        <v>7735</v>
      </c>
      <c r="AA8932" t="str" s="42">
        <v>法宝打造获得。成宝核心×1；主材：晶纹玄铁×1；辅材类别：兽骨×1；特性材料类别：古阵石×1。</v>
      </c>
      <c r="AB8932" s="42">
        <v>12421004</v>
      </c>
      <c r="AC8932" s="42" t="s">
        <v>121</v>
      </c>
      <c r="AD8932" s="42">
        <v>0</v>
      </c>
      <c r="AE8932" s="42"/>
      <c r="AF8932" s="42">
        <v>70006</v>
      </c>
      <c r="AG8932" s="42"/>
      <c r="AH8932" s="42">
        <v>18900000</v>
      </c>
      <c r="AI8932" s="42" t="s">
        <v>7668</v>
      </c>
      <c r="AJ8932" s="42" t="s">
        <v>7737</v>
      </c>
      <c r="AK8932" s="42" t="s">
        <v>348</v>
      </c>
      <c r="AL8932" t="s">
        <v>7765</v>
      </c>
    </row>
    <row r="8933" spans="2:38">
      <c r="B8933" s="16" t="n">
        <f>10000000+INDEX(编号表!$B:$B,MATCH(F8933,编号表!$A:$A,0))*100000+INDEX(编号表!$F:$F,MATCH(D8933,编号表!$E:$E,0))*1000+INDEX(编号表!$D:$D,MATCH(E8933,编号表!$C:$C,0))*10000+G8933</f>
        <v>12456024</v>
      </c>
      <c r="C8933" s="42" t="s">
        <v>8898</v>
      </c>
      <c r="D8933" s="42" t="s">
        <v>114</v>
      </c>
      <c r="E8933" s="42" t="s">
        <v>348</v>
      </c>
      <c r="F8933" s="42" t="s">
        <v>7668</v>
      </c>
      <c r="G8933" s="42">
        <v>24</v>
      </c>
      <c r="H8933" s="42"/>
      <c r="I8933" s="42">
        <v>60</v>
      </c>
      <c r="J8933" s="42" t="str">
        <f t="shared" si="148"/>
        <v>大类_道品化神法宝</v>
      </c>
      <c r="K8933" s="42" t="s">
        <v>6624</v>
      </c>
      <c r="L8933" s="42"/>
      <c r="M8933" s="42" t="s">
        <v>7668</v>
      </c>
      <c r="N8933" s="42"/>
      <c r="O8933" s="42">
        <v>0</v>
      </c>
      <c r="P8933" s="42" t="b">
        <v>1</v>
      </c>
      <c r="Q8933" s="42"/>
      <c r="R8933" s="42" t="b">
        <v>0</v>
      </c>
      <c r="S8933" s="42">
        <v>1</v>
      </c>
      <c r="T8933" s="42" t="s">
        <v>91</v>
      </c>
      <c r="U8933" s="42">
        <v>999</v>
      </c>
      <c r="V8933" s="42" t="s">
        <v>7669</v>
      </c>
      <c r="W8933" s="42">
        <v>56024</v>
      </c>
      <c r="X8933" s="42"/>
      <c r="Y8933" t="str" s="42">
        <v>法宝。落印造成范围重击；补强结构、传递冲击，提高落印伤害；缩短宝印技能冷却时间。</v>
      </c>
      <c r="Z8933" s="42" t="s">
        <v>7735</v>
      </c>
      <c r="AA8933" t="str" s="42">
        <v>法宝打造获得。成宝核心×1；主材：晶纹玄铁×1；辅材类别：兽骨×1；特性材料类别：妖丹×1。</v>
      </c>
      <c r="AB8933" s="42">
        <v>12421004</v>
      </c>
      <c r="AC8933" s="42" t="s">
        <v>121</v>
      </c>
      <c r="AD8933" s="42">
        <v>0</v>
      </c>
      <c r="AE8933" s="42"/>
      <c r="AF8933" s="42">
        <v>70006</v>
      </c>
      <c r="AG8933" s="42"/>
      <c r="AH8933" s="42">
        <v>18900000</v>
      </c>
      <c r="AI8933" s="42" t="s">
        <v>7668</v>
      </c>
      <c r="AJ8933" s="42" t="s">
        <v>7737</v>
      </c>
      <c r="AK8933" s="42" t="s">
        <v>348</v>
      </c>
      <c r="AL8933" t="s">
        <v>7769</v>
      </c>
    </row>
    <row r="8934" spans="2:38">
      <c r="B8934" s="16" t="n">
        <f>10000000+INDEX(编号表!$B:$B,MATCH(F8934,编号表!$A:$A,0))*100000+INDEX(编号表!$F:$F,MATCH(D8934,编号表!$E:$E,0))*1000+INDEX(编号表!$D:$D,MATCH(E8934,编号表!$C:$C,0))*10000+G8934</f>
        <v>12456025</v>
      </c>
      <c r="C8934" s="42" t="s">
        <v>8900</v>
      </c>
      <c r="D8934" s="42" t="s">
        <v>114</v>
      </c>
      <c r="E8934" s="42" t="s">
        <v>348</v>
      </c>
      <c r="F8934" s="42" t="s">
        <v>7668</v>
      </c>
      <c r="G8934" s="42">
        <v>25</v>
      </c>
      <c r="H8934" s="42"/>
      <c r="I8934" s="42">
        <v>60</v>
      </c>
      <c r="J8934" s="42" t="str">
        <f t="shared" si="148"/>
        <v>大类_道品化神法宝</v>
      </c>
      <c r="K8934" s="42" t="s">
        <v>6624</v>
      </c>
      <c r="L8934" s="42"/>
      <c r="M8934" s="42" t="s">
        <v>7668</v>
      </c>
      <c r="N8934" s="42"/>
      <c r="O8934" s="42">
        <v>0</v>
      </c>
      <c r="P8934" s="42" t="b">
        <v>1</v>
      </c>
      <c r="Q8934" s="42"/>
      <c r="R8934" s="42" t="b">
        <v>0</v>
      </c>
      <c r="S8934" s="42">
        <v>1</v>
      </c>
      <c r="T8934" s="42" t="s">
        <v>91</v>
      </c>
      <c r="U8934" s="42">
        <v>999</v>
      </c>
      <c r="V8934" s="42" t="s">
        <v>7669</v>
      </c>
      <c r="W8934" s="42">
        <v>56025</v>
      </c>
      <c r="X8934" s="42"/>
      <c r="Y8934" s="42" t="s">
        <v>7771</v>
      </c>
      <c r="Z8934" t="str" s="42">
        <v>|cff00FF00“索随念走，缠身即收；制其行迹，使敌手寸步难移。”——《缚龙定形玄图》|r</v>
      </c>
      <c r="AA8934" t="str" s="42">
        <v>法宝打造获得。成宝核心×1；主材：千载灵蚕丝×1；辅材类别：阵旗灵丝×1；特性材料类别：金行凝华×1。</v>
      </c>
      <c r="AB8934" s="42">
        <v>12421005</v>
      </c>
      <c r="AC8934" s="42" t="s">
        <v>121</v>
      </c>
      <c r="AD8934" s="42">
        <v>0</v>
      </c>
      <c r="AE8934" s="42"/>
      <c r="AF8934" s="42">
        <v>70006</v>
      </c>
      <c r="AG8934" s="42"/>
      <c r="AH8934" s="42">
        <v>18900000</v>
      </c>
      <c r="AI8934" s="42" t="s">
        <v>7668</v>
      </c>
      <c r="AJ8934" s="42" t="s">
        <v>7774</v>
      </c>
      <c r="AK8934" s="42" t="s">
        <v>348</v>
      </c>
      <c r="AL8934" t="s">
        <v>7775</v>
      </c>
    </row>
    <row r="8935" spans="2:38">
      <c r="B8935" s="16" t="n">
        <f>10000000+INDEX(编号表!$B:$B,MATCH(F8935,编号表!$A:$A,0))*100000+INDEX(编号表!$F:$F,MATCH(D8935,编号表!$E:$E,0))*1000+INDEX(编号表!$D:$D,MATCH(E8935,编号表!$C:$C,0))*10000+G8935</f>
        <v>12456026</v>
      </c>
      <c r="C8935" s="42" t="s">
        <v>8902</v>
      </c>
      <c r="D8935" s="42" t="s">
        <v>114</v>
      </c>
      <c r="E8935" s="42" t="s">
        <v>348</v>
      </c>
      <c r="F8935" s="42" t="s">
        <v>7668</v>
      </c>
      <c r="G8935" s="42">
        <v>26</v>
      </c>
      <c r="H8935" s="42"/>
      <c r="I8935" s="42">
        <v>60</v>
      </c>
      <c r="J8935" s="42" t="str">
        <f t="shared" si="148"/>
        <v>大类_道品化神法宝</v>
      </c>
      <c r="K8935" s="42" t="s">
        <v>6624</v>
      </c>
      <c r="L8935" s="42"/>
      <c r="M8935" s="42" t="s">
        <v>7668</v>
      </c>
      <c r="N8935" s="42"/>
      <c r="O8935" s="42">
        <v>0</v>
      </c>
      <c r="P8935" s="42" t="b">
        <v>1</v>
      </c>
      <c r="Q8935" s="42"/>
      <c r="R8935" s="42" t="b">
        <v>0</v>
      </c>
      <c r="S8935" s="42">
        <v>1</v>
      </c>
      <c r="T8935" s="42" t="s">
        <v>91</v>
      </c>
      <c r="U8935" s="42">
        <v>999</v>
      </c>
      <c r="V8935" s="42" t="s">
        <v>7669</v>
      </c>
      <c r="W8935" s="42">
        <v>56026</v>
      </c>
      <c r="X8935" s="42"/>
      <c r="Y8935" s="42" t="s">
        <v>7777</v>
      </c>
      <c r="Z8935" t="str" s="42">
        <v>|cff00FF00“索随念走，缠身即收；制其行迹，使敌手寸步难移。”——《缚龙定形玄图》|r</v>
      </c>
      <c r="AA8935" t="str" s="42">
        <v>法宝打造获得。成宝核心×1；主材：千载灵蚕丝×1；辅材类别：阵旗灵丝×1；特性材料类别：木行凝华×1。</v>
      </c>
      <c r="AB8935" s="42">
        <v>12421005</v>
      </c>
      <c r="AC8935" s="42" t="s">
        <v>121</v>
      </c>
      <c r="AD8935" s="42">
        <v>0</v>
      </c>
      <c r="AE8935" s="42"/>
      <c r="AF8935" s="42">
        <v>70006</v>
      </c>
      <c r="AG8935" s="42"/>
      <c r="AH8935" s="42">
        <v>18900000</v>
      </c>
      <c r="AI8935" s="42" t="s">
        <v>7668</v>
      </c>
      <c r="AJ8935" s="42" t="s">
        <v>7774</v>
      </c>
      <c r="AK8935" s="42" t="s">
        <v>348</v>
      </c>
      <c r="AL8935" t="s">
        <v>7779</v>
      </c>
    </row>
    <row r="8936" spans="2:38">
      <c r="B8936" s="16" t="n">
        <f>10000000+INDEX(编号表!$B:$B,MATCH(F8936,编号表!$A:$A,0))*100000+INDEX(编号表!$F:$F,MATCH(D8936,编号表!$E:$E,0))*1000+INDEX(编号表!$D:$D,MATCH(E8936,编号表!$C:$C,0))*10000+G8936</f>
        <v>12456027</v>
      </c>
      <c r="C8936" s="42" t="s">
        <v>8904</v>
      </c>
      <c r="D8936" s="42" t="s">
        <v>114</v>
      </c>
      <c r="E8936" s="42" t="s">
        <v>348</v>
      </c>
      <c r="F8936" s="42" t="s">
        <v>7668</v>
      </c>
      <c r="G8936" s="42">
        <v>27</v>
      </c>
      <c r="H8936" s="42"/>
      <c r="I8936" s="42">
        <v>60</v>
      </c>
      <c r="J8936" s="42" t="str">
        <f t="shared" si="148"/>
        <v>大类_道品化神法宝</v>
      </c>
      <c r="K8936" s="42" t="s">
        <v>6624</v>
      </c>
      <c r="L8936" s="42"/>
      <c r="M8936" s="42" t="s">
        <v>7668</v>
      </c>
      <c r="N8936" s="42"/>
      <c r="O8936" s="42">
        <v>0</v>
      </c>
      <c r="P8936" s="42" t="b">
        <v>1</v>
      </c>
      <c r="Q8936" s="42"/>
      <c r="R8936" s="42" t="b">
        <v>0</v>
      </c>
      <c r="S8936" s="42">
        <v>1</v>
      </c>
      <c r="T8936" s="42" t="s">
        <v>91</v>
      </c>
      <c r="U8936" s="42">
        <v>999</v>
      </c>
      <c r="V8936" s="42" t="s">
        <v>7669</v>
      </c>
      <c r="W8936" s="42">
        <v>56027</v>
      </c>
      <c r="X8936" s="42"/>
      <c r="Y8936" s="42" t="s">
        <v>7781</v>
      </c>
      <c r="Z8936" t="str" s="42">
        <v>|cff00FF00“索随念走，缠身即收；制其行迹，使敌手寸步难移。”——《缚龙定形玄图》|r</v>
      </c>
      <c r="AA8936" t="str" s="42">
        <v>法宝打造获得。成宝核心×1；主材：千载灵蚕丝×1；辅材类别：阵旗灵丝×1；特性材料类别：水行凝华×1。</v>
      </c>
      <c r="AB8936" s="42">
        <v>12421005</v>
      </c>
      <c r="AC8936" s="42" t="s">
        <v>121</v>
      </c>
      <c r="AD8936" s="42">
        <v>0</v>
      </c>
      <c r="AE8936" s="42"/>
      <c r="AF8936" s="42">
        <v>70006</v>
      </c>
      <c r="AG8936" s="42"/>
      <c r="AH8936" s="42">
        <v>18900000</v>
      </c>
      <c r="AI8936" s="42" t="s">
        <v>7668</v>
      </c>
      <c r="AJ8936" s="42" t="s">
        <v>7774</v>
      </c>
      <c r="AK8936" s="42" t="s">
        <v>348</v>
      </c>
      <c r="AL8936" t="s">
        <v>7783</v>
      </c>
    </row>
    <row r="8937" spans="2:38">
      <c r="B8937" s="16" t="n">
        <f>10000000+INDEX(编号表!$B:$B,MATCH(F8937,编号表!$A:$A,0))*100000+INDEX(编号表!$F:$F,MATCH(D8937,编号表!$E:$E,0))*1000+INDEX(编号表!$D:$D,MATCH(E8937,编号表!$C:$C,0))*10000+G8937</f>
        <v>12456028</v>
      </c>
      <c r="C8937" s="42" t="s">
        <v>8906</v>
      </c>
      <c r="D8937" s="42" t="s">
        <v>114</v>
      </c>
      <c r="E8937" s="42" t="s">
        <v>348</v>
      </c>
      <c r="F8937" s="42" t="s">
        <v>7668</v>
      </c>
      <c r="G8937" s="42">
        <v>28</v>
      </c>
      <c r="H8937" s="42"/>
      <c r="I8937" s="42">
        <v>60</v>
      </c>
      <c r="J8937" s="42" t="str">
        <f t="shared" si="148"/>
        <v>大类_道品化神法宝</v>
      </c>
      <c r="K8937" s="42" t="s">
        <v>6624</v>
      </c>
      <c r="L8937" s="42"/>
      <c r="M8937" s="42" t="s">
        <v>7668</v>
      </c>
      <c r="N8937" s="42"/>
      <c r="O8937" s="42">
        <v>0</v>
      </c>
      <c r="P8937" s="42" t="b">
        <v>1</v>
      </c>
      <c r="Q8937" s="42"/>
      <c r="R8937" s="42" t="b">
        <v>0</v>
      </c>
      <c r="S8937" s="42">
        <v>1</v>
      </c>
      <c r="T8937" s="42" t="s">
        <v>91</v>
      </c>
      <c r="U8937" s="42">
        <v>999</v>
      </c>
      <c r="V8937" s="42" t="s">
        <v>7669</v>
      </c>
      <c r="W8937" s="42">
        <v>56028</v>
      </c>
      <c r="X8937" s="42"/>
      <c r="Y8937" s="42" t="s">
        <v>7785</v>
      </c>
      <c r="Z8937" t="str" s="42">
        <v>|cff00FF00“索随念走，缠身即收；制其行迹，使敌手寸步难移。”——《缚龙定形玄图》|r</v>
      </c>
      <c r="AA8937" t="str" s="42">
        <v>法宝打造获得。成宝核心×1；主材：千载灵蚕丝×1；辅材类别：阵旗灵丝×1；特性材料类别：火行凝华×1。</v>
      </c>
      <c r="AB8937" s="42">
        <v>12421005</v>
      </c>
      <c r="AC8937" s="42" t="s">
        <v>121</v>
      </c>
      <c r="AD8937" s="42">
        <v>0</v>
      </c>
      <c r="AE8937" s="42"/>
      <c r="AF8937" s="42">
        <v>70006</v>
      </c>
      <c r="AG8937" s="42"/>
      <c r="AH8937" s="42">
        <v>18900000</v>
      </c>
      <c r="AI8937" s="42" t="s">
        <v>7668</v>
      </c>
      <c r="AJ8937" s="42" t="s">
        <v>7774</v>
      </c>
      <c r="AK8937" s="42" t="s">
        <v>348</v>
      </c>
      <c r="AL8937" t="s">
        <v>7787</v>
      </c>
    </row>
    <row r="8938" spans="2:38">
      <c r="B8938" s="16" t="n">
        <f>10000000+INDEX(编号表!$B:$B,MATCH(F8938,编号表!$A:$A,0))*100000+INDEX(编号表!$F:$F,MATCH(D8938,编号表!$E:$E,0))*1000+INDEX(编号表!$D:$D,MATCH(E8938,编号表!$C:$C,0))*10000+G8938</f>
        <v>12456029</v>
      </c>
      <c r="C8938" s="42" t="s">
        <v>8908</v>
      </c>
      <c r="D8938" s="42" t="s">
        <v>114</v>
      </c>
      <c r="E8938" s="42" t="s">
        <v>348</v>
      </c>
      <c r="F8938" s="42" t="s">
        <v>7668</v>
      </c>
      <c r="G8938" s="42">
        <v>29</v>
      </c>
      <c r="H8938" s="42"/>
      <c r="I8938" s="42">
        <v>60</v>
      </c>
      <c r="J8938" s="42" t="str">
        <f t="shared" si="148"/>
        <v>大类_道品化神法宝</v>
      </c>
      <c r="K8938" s="42" t="s">
        <v>6624</v>
      </c>
      <c r="L8938" s="42"/>
      <c r="M8938" s="42" t="s">
        <v>7668</v>
      </c>
      <c r="N8938" s="42"/>
      <c r="O8938" s="42">
        <v>0</v>
      </c>
      <c r="P8938" s="42" t="b">
        <v>1</v>
      </c>
      <c r="Q8938" s="42"/>
      <c r="R8938" s="42" t="b">
        <v>0</v>
      </c>
      <c r="S8938" s="42">
        <v>1</v>
      </c>
      <c r="T8938" s="42" t="s">
        <v>91</v>
      </c>
      <c r="U8938" s="42">
        <v>999</v>
      </c>
      <c r="V8938" s="42" t="s">
        <v>7669</v>
      </c>
      <c r="W8938" s="42">
        <v>56029</v>
      </c>
      <c r="X8938" s="42"/>
      <c r="Y8938" s="42" t="s">
        <v>7789</v>
      </c>
      <c r="Z8938" t="str" s="42">
        <v>|cff00FF00“索随念走，缠身即收；制其行迹，使敌手寸步难移。”——《缚龙定形玄图》|r</v>
      </c>
      <c r="AA8938" t="str" s="42">
        <v>法宝打造获得。成宝核心×1；主材：千载灵蚕丝×1；辅材类别：阵旗灵丝×1；特性材料类别：土行凝华×1。</v>
      </c>
      <c r="AB8938" s="42">
        <v>12421005</v>
      </c>
      <c r="AC8938" s="42" t="s">
        <v>121</v>
      </c>
      <c r="AD8938" s="42">
        <v>0</v>
      </c>
      <c r="AE8938" s="42"/>
      <c r="AF8938" s="42">
        <v>70006</v>
      </c>
      <c r="AG8938" s="42"/>
      <c r="AH8938" s="42">
        <v>18900000</v>
      </c>
      <c r="AI8938" s="42" t="s">
        <v>7668</v>
      </c>
      <c r="AJ8938" s="42" t="s">
        <v>7774</v>
      </c>
      <c r="AK8938" s="42" t="s">
        <v>348</v>
      </c>
      <c r="AL8938" t="s">
        <v>7791</v>
      </c>
    </row>
    <row r="8939" spans="2:38">
      <c r="B8939" s="16" t="n">
        <f>10000000+INDEX(编号表!$B:$B,MATCH(F8939,编号表!$A:$A,0))*100000+INDEX(编号表!$F:$F,MATCH(D8939,编号表!$E:$E,0))*1000+INDEX(编号表!$D:$D,MATCH(E8939,编号表!$C:$C,0))*10000+G8939</f>
        <v>12456030</v>
      </c>
      <c r="C8939" s="42" t="s">
        <v>8910</v>
      </c>
      <c r="D8939" s="42" t="s">
        <v>114</v>
      </c>
      <c r="E8939" s="42" t="s">
        <v>348</v>
      </c>
      <c r="F8939" s="42" t="s">
        <v>7668</v>
      </c>
      <c r="G8939" s="42">
        <v>30</v>
      </c>
      <c r="H8939" s="42"/>
      <c r="I8939" s="42">
        <v>60</v>
      </c>
      <c r="J8939" s="42" t="str">
        <f t="shared" si="148"/>
        <v>大类_道品化神法宝</v>
      </c>
      <c r="K8939" s="42" t="s">
        <v>6624</v>
      </c>
      <c r="L8939" s="42"/>
      <c r="M8939" s="42" t="s">
        <v>7668</v>
      </c>
      <c r="N8939" s="42"/>
      <c r="O8939" s="42">
        <v>0</v>
      </c>
      <c r="P8939" s="42" t="b">
        <v>1</v>
      </c>
      <c r="Q8939" s="42"/>
      <c r="R8939" s="42" t="b">
        <v>0</v>
      </c>
      <c r="S8939" s="42">
        <v>1</v>
      </c>
      <c r="T8939" s="42" t="s">
        <v>91</v>
      </c>
      <c r="U8939" s="42">
        <v>999</v>
      </c>
      <c r="V8939" s="42" t="s">
        <v>7669</v>
      </c>
      <c r="W8939" s="42">
        <v>56030</v>
      </c>
      <c r="X8939" s="42"/>
      <c r="Y8939" s="42" t="s">
        <v>7793</v>
      </c>
      <c r="Z8939" t="str" s="42">
        <v>|cff00FF00“索随念走，缠身即收；制其行迹，使敌手寸步难移。”——《缚龙定形玄图》|r</v>
      </c>
      <c r="AA8939" t="str" s="42">
        <v>法宝打造获得。成宝核心×1；主材：千载灵蚕丝×1；辅材类别：阵旗灵丝×1；特性材料类别：毒血×1。</v>
      </c>
      <c r="AB8939" s="42">
        <v>12421005</v>
      </c>
      <c r="AC8939" s="42" t="s">
        <v>121</v>
      </c>
      <c r="AD8939" s="42">
        <v>0</v>
      </c>
      <c r="AE8939" s="42"/>
      <c r="AF8939" s="42">
        <v>70006</v>
      </c>
      <c r="AG8939" s="42"/>
      <c r="AH8939" s="42">
        <v>18900000</v>
      </c>
      <c r="AI8939" s="42" t="s">
        <v>7668</v>
      </c>
      <c r="AJ8939" s="42" t="s">
        <v>7774</v>
      </c>
      <c r="AK8939" s="42" t="s">
        <v>348</v>
      </c>
      <c r="AL8939" t="s">
        <v>7795</v>
      </c>
    </row>
    <row r="8940" spans="2:38">
      <c r="B8940" s="16" t="n">
        <f>10000000+INDEX(编号表!$B:$B,MATCH(F8940,编号表!$A:$A,0))*100000+INDEX(编号表!$F:$F,MATCH(D8940,编号表!$E:$E,0))*1000+INDEX(编号表!$D:$D,MATCH(E8940,编号表!$C:$C,0))*10000+G8940</f>
        <v>12456031</v>
      </c>
      <c r="C8940" s="42" t="s">
        <v>8912</v>
      </c>
      <c r="D8940" s="42" t="s">
        <v>114</v>
      </c>
      <c r="E8940" s="42" t="s">
        <v>348</v>
      </c>
      <c r="F8940" s="42" t="s">
        <v>7668</v>
      </c>
      <c r="G8940" s="42">
        <v>31</v>
      </c>
      <c r="H8940" s="42"/>
      <c r="I8940" s="42">
        <v>60</v>
      </c>
      <c r="J8940" s="42" t="str">
        <f t="shared" si="148"/>
        <v>大类_道品化神法宝</v>
      </c>
      <c r="K8940" s="42" t="s">
        <v>6624</v>
      </c>
      <c r="L8940" s="42"/>
      <c r="M8940" s="42" t="s">
        <v>7668</v>
      </c>
      <c r="N8940" s="42"/>
      <c r="O8940" s="42">
        <v>0</v>
      </c>
      <c r="P8940" s="42" t="b">
        <v>1</v>
      </c>
      <c r="Q8940" s="42"/>
      <c r="R8940" s="42" t="b">
        <v>0</v>
      </c>
      <c r="S8940" s="42">
        <v>1</v>
      </c>
      <c r="T8940" s="42" t="s">
        <v>91</v>
      </c>
      <c r="U8940" s="42">
        <v>999</v>
      </c>
      <c r="V8940" s="42" t="s">
        <v>7669</v>
      </c>
      <c r="W8940" s="42">
        <v>56031</v>
      </c>
      <c r="X8940" s="42"/>
      <c r="Y8940" s="42" t="s">
        <v>7793</v>
      </c>
      <c r="Z8940" t="str" s="42">
        <v>|cff00FF00“索随念走，缠身即收；制其行迹，使敌手寸步难移。”——《缚龙定形玄图》|r</v>
      </c>
      <c r="AA8940" t="str" s="42">
        <v>法宝打造获得。成宝核心×1；主材：千载灵蚕丝×1；辅材类别：阵旗灵丝×1；特性材料类别：毒囊×1。</v>
      </c>
      <c r="AB8940" s="42">
        <v>12421005</v>
      </c>
      <c r="AC8940" s="42" t="s">
        <v>121</v>
      </c>
      <c r="AD8940" s="42">
        <v>0</v>
      </c>
      <c r="AE8940" s="42"/>
      <c r="AF8940" s="42">
        <v>70006</v>
      </c>
      <c r="AG8940" s="42"/>
      <c r="AH8940" s="42">
        <v>18900000</v>
      </c>
      <c r="AI8940" s="42" t="s">
        <v>7668</v>
      </c>
      <c r="AJ8940" s="42" t="s">
        <v>7774</v>
      </c>
      <c r="AK8940" s="42" t="s">
        <v>348</v>
      </c>
      <c r="AL8940" t="s">
        <v>7798</v>
      </c>
    </row>
    <row r="8941" spans="2:38">
      <c r="B8941" s="16" t="n">
        <f>10000000+INDEX(编号表!$B:$B,MATCH(F8941,编号表!$A:$A,0))*100000+INDEX(编号表!$F:$F,MATCH(D8941,编号表!$E:$E,0))*1000+INDEX(编号表!$D:$D,MATCH(E8941,编号表!$C:$C,0))*10000+G8941</f>
        <v>12456032</v>
      </c>
      <c r="C8941" s="42" t="s">
        <v>8914</v>
      </c>
      <c r="D8941" s="42" t="s">
        <v>114</v>
      </c>
      <c r="E8941" s="42" t="s">
        <v>348</v>
      </c>
      <c r="F8941" s="42" t="s">
        <v>7668</v>
      </c>
      <c r="G8941" s="42">
        <v>32</v>
      </c>
      <c r="H8941" s="42"/>
      <c r="I8941" s="42">
        <v>60</v>
      </c>
      <c r="J8941" s="42" t="str">
        <f t="shared" si="148"/>
        <v>大类_道品化神法宝</v>
      </c>
      <c r="K8941" s="42" t="s">
        <v>6624</v>
      </c>
      <c r="L8941" s="42"/>
      <c r="M8941" s="42" t="s">
        <v>7668</v>
      </c>
      <c r="N8941" s="42"/>
      <c r="O8941" s="42">
        <v>0</v>
      </c>
      <c r="P8941" s="42" t="b">
        <v>1</v>
      </c>
      <c r="Q8941" s="42"/>
      <c r="R8941" s="42" t="b">
        <v>0</v>
      </c>
      <c r="S8941" s="42">
        <v>1</v>
      </c>
      <c r="T8941" s="42" t="s">
        <v>91</v>
      </c>
      <c r="U8941" s="42">
        <v>999</v>
      </c>
      <c r="V8941" s="42" t="s">
        <v>7669</v>
      </c>
      <c r="W8941" s="42">
        <v>56032</v>
      </c>
      <c r="X8941" s="42"/>
      <c r="Y8941" s="42" t="s">
        <v>7800</v>
      </c>
      <c r="Z8941" t="str" s="42">
        <v>|cff00FF00“索随念走，缠身即收；制其行迹，使敌手寸步难移。”——《缚龙定形玄图》|r</v>
      </c>
      <c r="AA8941" t="str" s="42">
        <v>法宝打造获得。成宝核心×1；主材：千载灵蚕丝×1；辅材类别：阵旗灵丝×1；特性材料类别：古阵石×1。</v>
      </c>
      <c r="AB8941" s="42">
        <v>12421005</v>
      </c>
      <c r="AC8941" s="42" t="s">
        <v>121</v>
      </c>
      <c r="AD8941" s="42">
        <v>0</v>
      </c>
      <c r="AE8941" s="42"/>
      <c r="AF8941" s="42">
        <v>70006</v>
      </c>
      <c r="AG8941" s="42"/>
      <c r="AH8941" s="42">
        <v>18900000</v>
      </c>
      <c r="AI8941" s="42" t="s">
        <v>7668</v>
      </c>
      <c r="AJ8941" s="42" t="s">
        <v>7774</v>
      </c>
      <c r="AK8941" s="42" t="s">
        <v>348</v>
      </c>
      <c r="AL8941" t="s">
        <v>7802</v>
      </c>
    </row>
    <row r="8942" spans="2:38">
      <c r="B8942" s="16" t="n">
        <f>10000000+INDEX(编号表!$B:$B,MATCH(F8942,编号表!$A:$A,0))*100000+INDEX(编号表!$F:$F,MATCH(D8942,编号表!$E:$E,0))*1000+INDEX(编号表!$D:$D,MATCH(E8942,编号表!$C:$C,0))*10000+G8942</f>
        <v>12456033</v>
      </c>
      <c r="C8942" s="42" t="s">
        <v>8916</v>
      </c>
      <c r="D8942" s="42" t="s">
        <v>114</v>
      </c>
      <c r="E8942" s="42" t="s">
        <v>348</v>
      </c>
      <c r="F8942" s="42" t="s">
        <v>7668</v>
      </c>
      <c r="G8942" s="42">
        <v>33</v>
      </c>
      <c r="H8942" s="42"/>
      <c r="I8942" s="42">
        <v>60</v>
      </c>
      <c r="J8942" s="42" t="str">
        <f t="shared" si="148"/>
        <v>大类_道品化神法宝</v>
      </c>
      <c r="K8942" s="42" t="s">
        <v>6624</v>
      </c>
      <c r="L8942" s="42"/>
      <c r="M8942" s="42" t="s">
        <v>7668</v>
      </c>
      <c r="N8942" s="42"/>
      <c r="O8942" s="42">
        <v>0</v>
      </c>
      <c r="P8942" s="42" t="b">
        <v>1</v>
      </c>
      <c r="Q8942" s="42"/>
      <c r="R8942" s="42" t="b">
        <v>0</v>
      </c>
      <c r="S8942" s="42">
        <v>1</v>
      </c>
      <c r="T8942" s="42" t="s">
        <v>91</v>
      </c>
      <c r="U8942" s="42">
        <v>999</v>
      </c>
      <c r="V8942" s="42" t="s">
        <v>7669</v>
      </c>
      <c r="W8942" s="42">
        <v>56033</v>
      </c>
      <c r="X8942" s="42"/>
      <c r="Y8942" t="str" s="42">
        <v>法宝。缠束目标，使其短时定身；补强索体，延长定身时间；缩短缚灵索技能冷却时间。</v>
      </c>
      <c r="Z8942" t="str" s="42">
        <v>|cff00FF00“索随念走，缠身即收；制其行迹，使敌手寸步难移。”——《缚龙定形玄图》|r</v>
      </c>
      <c r="AA8942" t="str" s="42">
        <v>法宝打造获得。成宝核心×1；主材：千载灵蚕丝×1；辅材类别：阵旗灵丝×1；特性材料类别：妖丹×1。</v>
      </c>
      <c r="AB8942" s="42">
        <v>12421005</v>
      </c>
      <c r="AC8942" s="42" t="s">
        <v>121</v>
      </c>
      <c r="AD8942" s="42">
        <v>0</v>
      </c>
      <c r="AE8942" s="42"/>
      <c r="AF8942" s="42">
        <v>70006</v>
      </c>
      <c r="AG8942" s="42"/>
      <c r="AH8942" s="42">
        <v>18900000</v>
      </c>
      <c r="AI8942" s="42" t="s">
        <v>7668</v>
      </c>
      <c r="AJ8942" s="42" t="s">
        <v>7774</v>
      </c>
      <c r="AK8942" s="42" t="s">
        <v>348</v>
      </c>
      <c r="AL8942" t="s">
        <v>7806</v>
      </c>
    </row>
    <row r="8943" spans="2:38">
      <c r="B8943" s="16" t="n">
        <f>10000000+INDEX(编号表!$B:$B,MATCH(F8943,编号表!$A:$A,0))*100000+INDEX(编号表!$F:$F,MATCH(D8943,编号表!$E:$E,0))*1000+INDEX(编号表!$D:$D,MATCH(E8943,编号表!$C:$C,0))*10000+G8943</f>
        <v>12456034</v>
      </c>
      <c r="C8943" s="42" t="s">
        <v>8918</v>
      </c>
      <c r="D8943" s="42" t="s">
        <v>114</v>
      </c>
      <c r="E8943" s="42" t="s">
        <v>348</v>
      </c>
      <c r="F8943" s="42" t="s">
        <v>7668</v>
      </c>
      <c r="G8943" s="42">
        <v>34</v>
      </c>
      <c r="H8943" s="42"/>
      <c r="I8943" s="42">
        <v>60</v>
      </c>
      <c r="J8943" s="42" t="str">
        <f t="shared" si="148"/>
        <v>大类_道品化神法宝</v>
      </c>
      <c r="K8943" s="42" t="s">
        <v>6624</v>
      </c>
      <c r="L8943" s="42"/>
      <c r="M8943" s="42" t="s">
        <v>7668</v>
      </c>
      <c r="N8943" s="42"/>
      <c r="O8943" s="42">
        <v>0</v>
      </c>
      <c r="P8943" s="42" t="b">
        <v>1</v>
      </c>
      <c r="Q8943" s="42"/>
      <c r="R8943" s="42" t="b">
        <v>0</v>
      </c>
      <c r="S8943" s="42">
        <v>1</v>
      </c>
      <c r="T8943" s="42" t="s">
        <v>91</v>
      </c>
      <c r="U8943" s="42">
        <v>999</v>
      </c>
      <c r="V8943" s="42" t="s">
        <v>7669</v>
      </c>
      <c r="W8943" s="42">
        <v>56034</v>
      </c>
      <c r="X8943" s="42"/>
      <c r="Y8943" s="42" t="s">
        <v>7808</v>
      </c>
      <c r="Z8943" s="42" t="s">
        <v>7809</v>
      </c>
      <c r="AA8943" t="str" s="42">
        <v>法宝打造获得。成宝核心×1；主材：千载灵兽皮×1；辅材类别：甲壳×1；特性材料类别：金行凝华×1。</v>
      </c>
      <c r="AB8943" s="42">
        <v>12421001</v>
      </c>
      <c r="AC8943" s="42" t="s">
        <v>121</v>
      </c>
      <c r="AD8943" s="42">
        <v>0</v>
      </c>
      <c r="AE8943" s="42"/>
      <c r="AF8943" s="42">
        <v>70006</v>
      </c>
      <c r="AG8943" s="42"/>
      <c r="AH8943" s="42">
        <v>18900000</v>
      </c>
      <c r="AI8943" s="42" t="s">
        <v>7668</v>
      </c>
      <c r="AJ8943" s="42" t="s">
        <v>7811</v>
      </c>
      <c r="AK8943" s="42" t="s">
        <v>348</v>
      </c>
      <c r="AL8943" t="s">
        <v>7812</v>
      </c>
    </row>
    <row r="8944" spans="2:38">
      <c r="B8944" s="16" t="n">
        <f>10000000+INDEX(编号表!$B:$B,MATCH(F8944,编号表!$A:$A,0))*100000+INDEX(编号表!$F:$F,MATCH(D8944,编号表!$E:$E,0))*1000+INDEX(编号表!$D:$D,MATCH(E8944,编号表!$C:$C,0))*10000+G8944</f>
        <v>12456035</v>
      </c>
      <c r="C8944" s="42" t="s">
        <v>8920</v>
      </c>
      <c r="D8944" s="42" t="s">
        <v>114</v>
      </c>
      <c r="E8944" s="42" t="s">
        <v>348</v>
      </c>
      <c r="F8944" s="42" t="s">
        <v>7668</v>
      </c>
      <c r="G8944" s="42">
        <v>35</v>
      </c>
      <c r="H8944" s="42"/>
      <c r="I8944" s="42">
        <v>60</v>
      </c>
      <c r="J8944" s="42" t="str">
        <f t="shared" si="148"/>
        <v>大类_道品化神法宝</v>
      </c>
      <c r="K8944" s="42" t="s">
        <v>6624</v>
      </c>
      <c r="L8944" s="42"/>
      <c r="M8944" s="42" t="s">
        <v>7668</v>
      </c>
      <c r="N8944" s="42"/>
      <c r="O8944" s="42">
        <v>0</v>
      </c>
      <c r="P8944" s="42" t="b">
        <v>1</v>
      </c>
      <c r="Q8944" s="42"/>
      <c r="R8944" s="42" t="b">
        <v>0</v>
      </c>
      <c r="S8944" s="42">
        <v>1</v>
      </c>
      <c r="T8944" s="42" t="s">
        <v>91</v>
      </c>
      <c r="U8944" s="42">
        <v>999</v>
      </c>
      <c r="V8944" s="42" t="s">
        <v>7669</v>
      </c>
      <c r="W8944" s="42">
        <v>56035</v>
      </c>
      <c r="X8944" s="42"/>
      <c r="Y8944" s="42" t="s">
        <v>7814</v>
      </c>
      <c r="Z8944" s="42" t="s">
        <v>7809</v>
      </c>
      <c r="AA8944" t="str" s="42">
        <v>法宝打造获得。成宝核心×1；主材：千载灵兽皮×1；辅材类别：甲壳×1；特性材料类别：木行凝华×1。</v>
      </c>
      <c r="AB8944" s="42">
        <v>12421001</v>
      </c>
      <c r="AC8944" s="42" t="s">
        <v>121</v>
      </c>
      <c r="AD8944" s="42">
        <v>0</v>
      </c>
      <c r="AE8944" s="42"/>
      <c r="AF8944" s="42">
        <v>70006</v>
      </c>
      <c r="AG8944" s="42"/>
      <c r="AH8944" s="42">
        <v>18900000</v>
      </c>
      <c r="AI8944" s="42" t="s">
        <v>7668</v>
      </c>
      <c r="AJ8944" s="42" t="s">
        <v>7811</v>
      </c>
      <c r="AK8944" s="42" t="s">
        <v>348</v>
      </c>
      <c r="AL8944" t="s">
        <v>7816</v>
      </c>
    </row>
    <row r="8945" spans="2:38">
      <c r="B8945" s="16" t="n">
        <f>10000000+INDEX(编号表!$B:$B,MATCH(F8945,编号表!$A:$A,0))*100000+INDEX(编号表!$F:$F,MATCH(D8945,编号表!$E:$E,0))*1000+INDEX(编号表!$D:$D,MATCH(E8945,编号表!$C:$C,0))*10000+G8945</f>
        <v>12456036</v>
      </c>
      <c r="C8945" s="42" t="s">
        <v>8922</v>
      </c>
      <c r="D8945" s="42" t="s">
        <v>114</v>
      </c>
      <c r="E8945" s="42" t="s">
        <v>348</v>
      </c>
      <c r="F8945" s="42" t="s">
        <v>7668</v>
      </c>
      <c r="G8945" s="42">
        <v>36</v>
      </c>
      <c r="H8945" s="42"/>
      <c r="I8945" s="42">
        <v>60</v>
      </c>
      <c r="J8945" s="42" t="str">
        <f t="shared" si="148"/>
        <v>大类_道品化神法宝</v>
      </c>
      <c r="K8945" s="42" t="s">
        <v>6624</v>
      </c>
      <c r="L8945" s="42"/>
      <c r="M8945" s="42" t="s">
        <v>7668</v>
      </c>
      <c r="N8945" s="42"/>
      <c r="O8945" s="42">
        <v>0</v>
      </c>
      <c r="P8945" s="42" t="b">
        <v>1</v>
      </c>
      <c r="Q8945" s="42"/>
      <c r="R8945" s="42" t="b">
        <v>0</v>
      </c>
      <c r="S8945" s="42">
        <v>1</v>
      </c>
      <c r="T8945" s="42" t="s">
        <v>91</v>
      </c>
      <c r="U8945" s="42">
        <v>999</v>
      </c>
      <c r="V8945" s="42" t="s">
        <v>7669</v>
      </c>
      <c r="W8945" s="42">
        <v>56036</v>
      </c>
      <c r="X8945" s="42"/>
      <c r="Y8945" s="42" t="s">
        <v>7818</v>
      </c>
      <c r="Z8945" s="42" t="s">
        <v>7809</v>
      </c>
      <c r="AA8945" t="str" s="42">
        <v>法宝打造获得。成宝核心×1；主材：千载灵兽皮×1；辅材类别：甲壳×1；特性材料类别：水行凝华×1。</v>
      </c>
      <c r="AB8945" s="42">
        <v>12421001</v>
      </c>
      <c r="AC8945" s="42" t="s">
        <v>121</v>
      </c>
      <c r="AD8945" s="42">
        <v>0</v>
      </c>
      <c r="AE8945" s="42"/>
      <c r="AF8945" s="42">
        <v>70006</v>
      </c>
      <c r="AG8945" s="42"/>
      <c r="AH8945" s="42">
        <v>18900000</v>
      </c>
      <c r="AI8945" s="42" t="s">
        <v>7668</v>
      </c>
      <c r="AJ8945" s="42" t="s">
        <v>7811</v>
      </c>
      <c r="AK8945" s="42" t="s">
        <v>348</v>
      </c>
      <c r="AL8945" t="s">
        <v>7820</v>
      </c>
    </row>
    <row r="8946" spans="2:38">
      <c r="B8946" s="16" t="n">
        <f>10000000+INDEX(编号表!$B:$B,MATCH(F8946,编号表!$A:$A,0))*100000+INDEX(编号表!$F:$F,MATCH(D8946,编号表!$E:$E,0))*1000+INDEX(编号表!$D:$D,MATCH(E8946,编号表!$C:$C,0))*10000+G8946</f>
        <v>12456037</v>
      </c>
      <c r="C8946" s="42" t="s">
        <v>8924</v>
      </c>
      <c r="D8946" s="42" t="s">
        <v>114</v>
      </c>
      <c r="E8946" s="42" t="s">
        <v>348</v>
      </c>
      <c r="F8946" s="42" t="s">
        <v>7668</v>
      </c>
      <c r="G8946" s="42">
        <v>37</v>
      </c>
      <c r="H8946" s="42"/>
      <c r="I8946" s="42">
        <v>60</v>
      </c>
      <c r="J8946" s="42" t="str">
        <f t="shared" si="148"/>
        <v>大类_道品化神法宝</v>
      </c>
      <c r="K8946" s="42" t="s">
        <v>6624</v>
      </c>
      <c r="L8946" s="42"/>
      <c r="M8946" s="42" t="s">
        <v>7668</v>
      </c>
      <c r="N8946" s="42"/>
      <c r="O8946" s="42">
        <v>0</v>
      </c>
      <c r="P8946" s="42" t="b">
        <v>1</v>
      </c>
      <c r="Q8946" s="42"/>
      <c r="R8946" s="42" t="b">
        <v>0</v>
      </c>
      <c r="S8946" s="42">
        <v>1</v>
      </c>
      <c r="T8946" s="42" t="s">
        <v>91</v>
      </c>
      <c r="U8946" s="42">
        <v>999</v>
      </c>
      <c r="V8946" s="42" t="s">
        <v>7669</v>
      </c>
      <c r="W8946" s="42">
        <v>56037</v>
      </c>
      <c r="X8946" s="42"/>
      <c r="Y8946" s="42" t="s">
        <v>7822</v>
      </c>
      <c r="Z8946" s="42" t="s">
        <v>7809</v>
      </c>
      <c r="AA8946" t="str" s="42">
        <v>法宝打造获得。成宝核心×1；主材：千载灵兽皮×1；辅材类别：甲壳×1；特性材料类别：火行凝华×1。</v>
      </c>
      <c r="AB8946" s="42">
        <v>12421001</v>
      </c>
      <c r="AC8946" s="42" t="s">
        <v>121</v>
      </c>
      <c r="AD8946" s="42">
        <v>0</v>
      </c>
      <c r="AE8946" s="42"/>
      <c r="AF8946" s="42">
        <v>70006</v>
      </c>
      <c r="AG8946" s="42"/>
      <c r="AH8946" s="42">
        <v>18900000</v>
      </c>
      <c r="AI8946" s="42" t="s">
        <v>7668</v>
      </c>
      <c r="AJ8946" s="42" t="s">
        <v>7811</v>
      </c>
      <c r="AK8946" s="42" t="s">
        <v>348</v>
      </c>
      <c r="AL8946" t="s">
        <v>7824</v>
      </c>
    </row>
    <row r="8947" spans="2:38">
      <c r="B8947" s="16" t="n">
        <f>10000000+INDEX(编号表!$B:$B,MATCH(F8947,编号表!$A:$A,0))*100000+INDEX(编号表!$F:$F,MATCH(D8947,编号表!$E:$E,0))*1000+INDEX(编号表!$D:$D,MATCH(E8947,编号表!$C:$C,0))*10000+G8947</f>
        <v>12456038</v>
      </c>
      <c r="C8947" s="42" t="s">
        <v>8926</v>
      </c>
      <c r="D8947" s="42" t="s">
        <v>114</v>
      </c>
      <c r="E8947" s="42" t="s">
        <v>348</v>
      </c>
      <c r="F8947" s="42" t="s">
        <v>7668</v>
      </c>
      <c r="G8947" s="42">
        <v>38</v>
      </c>
      <c r="H8947" s="42"/>
      <c r="I8947" s="42">
        <v>60</v>
      </c>
      <c r="J8947" s="42" t="str">
        <f t="shared" si="148"/>
        <v>大类_道品化神法宝</v>
      </c>
      <c r="K8947" s="42" t="s">
        <v>6624</v>
      </c>
      <c r="L8947" s="42"/>
      <c r="M8947" s="42" t="s">
        <v>7668</v>
      </c>
      <c r="N8947" s="42"/>
      <c r="O8947" s="42">
        <v>0</v>
      </c>
      <c r="P8947" s="42" t="b">
        <v>1</v>
      </c>
      <c r="Q8947" s="42"/>
      <c r="R8947" s="42" t="b">
        <v>0</v>
      </c>
      <c r="S8947" s="42">
        <v>1</v>
      </c>
      <c r="T8947" s="42" t="s">
        <v>91</v>
      </c>
      <c r="U8947" s="42">
        <v>999</v>
      </c>
      <c r="V8947" s="42" t="s">
        <v>7669</v>
      </c>
      <c r="W8947" s="42">
        <v>56038</v>
      </c>
      <c r="X8947" s="42"/>
      <c r="Y8947" s="42" t="s">
        <v>7826</v>
      </c>
      <c r="Z8947" s="42" t="s">
        <v>7809</v>
      </c>
      <c r="AA8947" t="str" s="42">
        <v>法宝打造获得。成宝核心×1；主材：千载灵兽皮×1；辅材类别：甲壳×1；特性材料类别：土行凝华×1。</v>
      </c>
      <c r="AB8947" s="42">
        <v>12421001</v>
      </c>
      <c r="AC8947" s="42" t="s">
        <v>121</v>
      </c>
      <c r="AD8947" s="42">
        <v>0</v>
      </c>
      <c r="AE8947" s="42"/>
      <c r="AF8947" s="42">
        <v>70006</v>
      </c>
      <c r="AG8947" s="42"/>
      <c r="AH8947" s="42">
        <v>18900000</v>
      </c>
      <c r="AI8947" s="42" t="s">
        <v>7668</v>
      </c>
      <c r="AJ8947" s="42" t="s">
        <v>7811</v>
      </c>
      <c r="AK8947" s="42" t="s">
        <v>348</v>
      </c>
      <c r="AL8947" t="s">
        <v>7828</v>
      </c>
    </row>
    <row r="8948" spans="2:38">
      <c r="B8948" s="16" t="n">
        <f>10000000+INDEX(编号表!$B:$B,MATCH(F8948,编号表!$A:$A,0))*100000+INDEX(编号表!$F:$F,MATCH(D8948,编号表!$E:$E,0))*1000+INDEX(编号表!$D:$D,MATCH(E8948,编号表!$C:$C,0))*10000+G8948</f>
        <v>12456039</v>
      </c>
      <c r="C8948" s="42" t="s">
        <v>8928</v>
      </c>
      <c r="D8948" s="42" t="s">
        <v>114</v>
      </c>
      <c r="E8948" s="42" t="s">
        <v>348</v>
      </c>
      <c r="F8948" s="42" t="s">
        <v>7668</v>
      </c>
      <c r="G8948" s="42">
        <v>39</v>
      </c>
      <c r="H8948" s="42"/>
      <c r="I8948" s="42">
        <v>60</v>
      </c>
      <c r="J8948" s="42" t="str">
        <f t="shared" si="148"/>
        <v>大类_道品化神法宝</v>
      </c>
      <c r="K8948" s="42" t="s">
        <v>6624</v>
      </c>
      <c r="L8948" s="42"/>
      <c r="M8948" s="42" t="s">
        <v>7668</v>
      </c>
      <c r="N8948" s="42"/>
      <c r="O8948" s="42">
        <v>0</v>
      </c>
      <c r="P8948" s="42" t="b">
        <v>1</v>
      </c>
      <c r="Q8948" s="42"/>
      <c r="R8948" s="42" t="b">
        <v>0</v>
      </c>
      <c r="S8948" s="42">
        <v>1</v>
      </c>
      <c r="T8948" s="42" t="s">
        <v>91</v>
      </c>
      <c r="U8948" s="42">
        <v>999</v>
      </c>
      <c r="V8948" s="42" t="s">
        <v>7669</v>
      </c>
      <c r="W8948" s="42">
        <v>56039</v>
      </c>
      <c r="X8948" s="42"/>
      <c r="Y8948" s="42" t="s">
        <v>7830</v>
      </c>
      <c r="Z8948" s="42" t="s">
        <v>7809</v>
      </c>
      <c r="AA8948" t="str" s="42">
        <v>法宝打造获得。成宝核心×1；主材：千载灵兽皮×1；辅材类别：甲壳×1；特性材料类别：甲壳×1。</v>
      </c>
      <c r="AB8948" s="42">
        <v>12421001</v>
      </c>
      <c r="AC8948" s="42" t="s">
        <v>121</v>
      </c>
      <c r="AD8948" s="42">
        <v>0</v>
      </c>
      <c r="AE8948" s="42"/>
      <c r="AF8948" s="42">
        <v>70006</v>
      </c>
      <c r="AG8948" s="42"/>
      <c r="AH8948" s="42">
        <v>18900000</v>
      </c>
      <c r="AI8948" s="42" t="s">
        <v>7668</v>
      </c>
      <c r="AJ8948" s="42" t="s">
        <v>7811</v>
      </c>
      <c r="AK8948" s="42" t="s">
        <v>348</v>
      </c>
      <c r="AL8948" t="s">
        <v>7832</v>
      </c>
    </row>
    <row r="8949" spans="2:38">
      <c r="B8949" s="16" t="n">
        <f>10000000+INDEX(编号表!$B:$B,MATCH(F8949,编号表!$A:$A,0))*100000+INDEX(编号表!$F:$F,MATCH(D8949,编号表!$E:$E,0))*1000+INDEX(编号表!$D:$D,MATCH(E8949,编号表!$C:$C,0))*10000+G8949</f>
        <v>12456040</v>
      </c>
      <c r="C8949" s="42" t="s">
        <v>8930</v>
      </c>
      <c r="D8949" s="42" t="s">
        <v>114</v>
      </c>
      <c r="E8949" s="42" t="s">
        <v>348</v>
      </c>
      <c r="F8949" s="42" t="s">
        <v>7668</v>
      </c>
      <c r="G8949" s="42">
        <v>40</v>
      </c>
      <c r="H8949" s="42"/>
      <c r="I8949" s="42">
        <v>60</v>
      </c>
      <c r="J8949" s="42" t="str">
        <f t="shared" si="148"/>
        <v>大类_道品化神法宝</v>
      </c>
      <c r="K8949" s="42" t="s">
        <v>6624</v>
      </c>
      <c r="L8949" s="42"/>
      <c r="M8949" s="42" t="s">
        <v>7668</v>
      </c>
      <c r="N8949" s="42"/>
      <c r="O8949" s="42">
        <v>0</v>
      </c>
      <c r="P8949" s="42" t="b">
        <v>1</v>
      </c>
      <c r="Q8949" s="42"/>
      <c r="R8949" s="42" t="b">
        <v>0</v>
      </c>
      <c r="S8949" s="42">
        <v>1</v>
      </c>
      <c r="T8949" s="42" t="s">
        <v>91</v>
      </c>
      <c r="U8949" s="42">
        <v>999</v>
      </c>
      <c r="V8949" s="42" t="s">
        <v>7669</v>
      </c>
      <c r="W8949" s="42">
        <v>56040</v>
      </c>
      <c r="X8949" s="42"/>
      <c r="Y8949" s="42" t="s">
        <v>7834</v>
      </c>
      <c r="Z8949" s="42" t="s">
        <v>7809</v>
      </c>
      <c r="AA8949" t="str" s="42">
        <v>法宝打造获得。成宝核心×1；主材：千载灵兽皮×1；辅材类别：甲壳×1；特性材料类别：毒囊×1。</v>
      </c>
      <c r="AB8949" s="42">
        <v>12421001</v>
      </c>
      <c r="AC8949" s="42" t="s">
        <v>121</v>
      </c>
      <c r="AD8949" s="42">
        <v>0</v>
      </c>
      <c r="AE8949" s="42"/>
      <c r="AF8949" s="42">
        <v>70006</v>
      </c>
      <c r="AG8949" s="42"/>
      <c r="AH8949" s="42">
        <v>18900000</v>
      </c>
      <c r="AI8949" s="42" t="s">
        <v>7668</v>
      </c>
      <c r="AJ8949" s="42" t="s">
        <v>7811</v>
      </c>
      <c r="AK8949" s="42" t="s">
        <v>348</v>
      </c>
      <c r="AL8949" t="s">
        <v>7836</v>
      </c>
    </row>
    <row r="8950" spans="2:38">
      <c r="B8950" s="16" t="n">
        <f>10000000+INDEX(编号表!$B:$B,MATCH(F8950,编号表!$A:$A,0))*100000+INDEX(编号表!$F:$F,MATCH(D8950,编号表!$E:$E,0))*1000+INDEX(编号表!$D:$D,MATCH(E8950,编号表!$C:$C,0))*10000+G8950</f>
        <v>12456041</v>
      </c>
      <c r="C8950" s="42" t="s">
        <v>8932</v>
      </c>
      <c r="D8950" s="42" t="s">
        <v>114</v>
      </c>
      <c r="E8950" s="42" t="s">
        <v>348</v>
      </c>
      <c r="F8950" s="42" t="s">
        <v>7668</v>
      </c>
      <c r="G8950" s="42">
        <v>41</v>
      </c>
      <c r="H8950" s="42"/>
      <c r="I8950" s="42">
        <v>60</v>
      </c>
      <c r="J8950" s="42" t="str">
        <f t="shared" si="148"/>
        <v>大类_道品化神法宝</v>
      </c>
      <c r="K8950" s="42" t="s">
        <v>6624</v>
      </c>
      <c r="L8950" s="42"/>
      <c r="M8950" s="42" t="s">
        <v>7668</v>
      </c>
      <c r="N8950" s="42"/>
      <c r="O8950" s="42">
        <v>0</v>
      </c>
      <c r="P8950" s="42" t="b">
        <v>1</v>
      </c>
      <c r="Q8950" s="42"/>
      <c r="R8950" s="42" t="b">
        <v>0</v>
      </c>
      <c r="S8950" s="42">
        <v>1</v>
      </c>
      <c r="T8950" s="42" t="s">
        <v>91</v>
      </c>
      <c r="U8950" s="42">
        <v>999</v>
      </c>
      <c r="V8950" s="42" t="s">
        <v>7669</v>
      </c>
      <c r="W8950" s="42">
        <v>56041</v>
      </c>
      <c r="X8950" s="42"/>
      <c r="Y8950" t="str" s="42">
        <v>法宝。展开护盾，吸收伤害；提高护盾吸收量；缩短宝伞技能冷却时间。</v>
      </c>
      <c r="Z8950" s="42" t="s">
        <v>7809</v>
      </c>
      <c r="AA8950" t="str" s="42">
        <v>法宝打造获得。成宝核心×1；主材：千载灵兽皮×1；辅材类别：甲壳×1；特性材料类别：妖丹×1。</v>
      </c>
      <c r="AB8950" s="42">
        <v>12421001</v>
      </c>
      <c r="AC8950" s="42" t="s">
        <v>121</v>
      </c>
      <c r="AD8950" s="42">
        <v>0</v>
      </c>
      <c r="AE8950" s="42"/>
      <c r="AF8950" s="42">
        <v>70006</v>
      </c>
      <c r="AG8950" s="42"/>
      <c r="AH8950" s="42">
        <v>18900000</v>
      </c>
      <c r="AI8950" s="42" t="s">
        <v>7668</v>
      </c>
      <c r="AJ8950" s="42" t="s">
        <v>7811</v>
      </c>
      <c r="AK8950" s="42" t="s">
        <v>348</v>
      </c>
      <c r="AL8950" t="s">
        <v>7840</v>
      </c>
    </row>
    <row r="8951" spans="2:38">
      <c r="B8951" s="16" t="n">
        <f>10000000+INDEX(编号表!$B:$B,MATCH(F8951,编号表!$A:$A,0))*100000+INDEX(编号表!$F:$F,MATCH(D8951,编号表!$E:$E,0))*1000+INDEX(编号表!$D:$D,MATCH(E8951,编号表!$C:$C,0))*10000+G8951</f>
        <v>12456042</v>
      </c>
      <c r="C8951" s="42" t="s">
        <v>8934</v>
      </c>
      <c r="D8951" s="42" t="s">
        <v>114</v>
      </c>
      <c r="E8951" s="42" t="s">
        <v>348</v>
      </c>
      <c r="F8951" s="42" t="s">
        <v>7668</v>
      </c>
      <c r="G8951" s="42">
        <v>42</v>
      </c>
      <c r="H8951" s="42"/>
      <c r="I8951" s="42">
        <v>60</v>
      </c>
      <c r="J8951" s="42" t="str">
        <f t="shared" si="148"/>
        <v>大类_道品化神法宝</v>
      </c>
      <c r="K8951" s="42" t="s">
        <v>6624</v>
      </c>
      <c r="L8951" s="42"/>
      <c r="M8951" s="42" t="s">
        <v>7668</v>
      </c>
      <c r="N8951" s="42"/>
      <c r="O8951" s="42">
        <v>0</v>
      </c>
      <c r="P8951" s="42" t="b">
        <v>1</v>
      </c>
      <c r="Q8951" s="42"/>
      <c r="R8951" s="42" t="b">
        <v>0</v>
      </c>
      <c r="S8951" s="42">
        <v>1</v>
      </c>
      <c r="T8951" s="42" t="s">
        <v>91</v>
      </c>
      <c r="U8951" s="42">
        <v>999</v>
      </c>
      <c r="V8951" s="42" t="s">
        <v>7669</v>
      </c>
      <c r="W8951" s="42">
        <v>56042</v>
      </c>
      <c r="X8951" s="42"/>
      <c r="Y8951" s="42" t="s">
        <v>7842</v>
      </c>
      <c r="Z8951" s="42" t="s">
        <v>7809</v>
      </c>
      <c r="AA8951" t="str" s="42">
        <v>法宝打造获得。成宝核心×1；主材：千载灵兽皮×1；辅材类别：阵旗灵丝×1；特性材料类别：金行凝华×1。</v>
      </c>
      <c r="AB8951" s="42">
        <v>12421001</v>
      </c>
      <c r="AC8951" s="42" t="s">
        <v>121</v>
      </c>
      <c r="AD8951" s="42">
        <v>0</v>
      </c>
      <c r="AE8951" s="42"/>
      <c r="AF8951" s="42">
        <v>70006</v>
      </c>
      <c r="AG8951" s="42"/>
      <c r="AH8951" s="42">
        <v>18900000</v>
      </c>
      <c r="AI8951" s="42" t="s">
        <v>7668</v>
      </c>
      <c r="AJ8951" s="42" t="s">
        <v>7811</v>
      </c>
      <c r="AK8951" s="42" t="s">
        <v>348</v>
      </c>
      <c r="AL8951" t="s">
        <v>7844</v>
      </c>
    </row>
    <row r="8952" spans="2:38">
      <c r="B8952" s="16" t="n">
        <f>10000000+INDEX(编号表!$B:$B,MATCH(F8952,编号表!$A:$A,0))*100000+INDEX(编号表!$F:$F,MATCH(D8952,编号表!$E:$E,0))*1000+INDEX(编号表!$D:$D,MATCH(E8952,编号表!$C:$C,0))*10000+G8952</f>
        <v>12456043</v>
      </c>
      <c r="C8952" s="42" t="s">
        <v>8936</v>
      </c>
      <c r="D8952" s="42" t="s">
        <v>114</v>
      </c>
      <c r="E8952" s="42" t="s">
        <v>348</v>
      </c>
      <c r="F8952" s="42" t="s">
        <v>7668</v>
      </c>
      <c r="G8952" s="42">
        <v>43</v>
      </c>
      <c r="H8952" s="42"/>
      <c r="I8952" s="42">
        <v>60</v>
      </c>
      <c r="J8952" s="42" t="str">
        <f t="shared" si="148"/>
        <v>大类_道品化神法宝</v>
      </c>
      <c r="K8952" s="42" t="s">
        <v>6624</v>
      </c>
      <c r="L8952" s="42"/>
      <c r="M8952" s="42" t="s">
        <v>7668</v>
      </c>
      <c r="N8952" s="42"/>
      <c r="O8952" s="42">
        <v>0</v>
      </c>
      <c r="P8952" s="42" t="b">
        <v>1</v>
      </c>
      <c r="Q8952" s="42"/>
      <c r="R8952" s="42" t="b">
        <v>0</v>
      </c>
      <c r="S8952" s="42">
        <v>1</v>
      </c>
      <c r="T8952" s="42" t="s">
        <v>91</v>
      </c>
      <c r="U8952" s="42">
        <v>999</v>
      </c>
      <c r="V8952" s="42" t="s">
        <v>7669</v>
      </c>
      <c r="W8952" s="42">
        <v>56043</v>
      </c>
      <c r="X8952" s="42"/>
      <c r="Y8952" s="42" t="s">
        <v>7846</v>
      </c>
      <c r="Z8952" s="42" t="s">
        <v>7809</v>
      </c>
      <c r="AA8952" t="str" s="42">
        <v>法宝打造获得。成宝核心×1；主材：千载灵兽皮×1；辅材类别：阵旗灵丝×1；特性材料类别：木行凝华×1。</v>
      </c>
      <c r="AB8952" s="42">
        <v>12421001</v>
      </c>
      <c r="AC8952" s="42" t="s">
        <v>121</v>
      </c>
      <c r="AD8952" s="42">
        <v>0</v>
      </c>
      <c r="AE8952" s="42"/>
      <c r="AF8952" s="42">
        <v>70006</v>
      </c>
      <c r="AG8952" s="42"/>
      <c r="AH8952" s="42">
        <v>18900000</v>
      </c>
      <c r="AI8952" s="42" t="s">
        <v>7668</v>
      </c>
      <c r="AJ8952" s="42" t="s">
        <v>7811</v>
      </c>
      <c r="AK8952" s="42" t="s">
        <v>348</v>
      </c>
      <c r="AL8952" t="s">
        <v>7848</v>
      </c>
    </row>
    <row r="8953" spans="2:38">
      <c r="B8953" s="16" t="n">
        <f>10000000+INDEX(编号表!$B:$B,MATCH(F8953,编号表!$A:$A,0))*100000+INDEX(编号表!$F:$F,MATCH(D8953,编号表!$E:$E,0))*1000+INDEX(编号表!$D:$D,MATCH(E8953,编号表!$C:$C,0))*10000+G8953</f>
        <v>12456044</v>
      </c>
      <c r="C8953" s="42" t="s">
        <v>8938</v>
      </c>
      <c r="D8953" s="42" t="s">
        <v>114</v>
      </c>
      <c r="E8953" s="42" t="s">
        <v>348</v>
      </c>
      <c r="F8953" s="42" t="s">
        <v>7668</v>
      </c>
      <c r="G8953" s="42">
        <v>44</v>
      </c>
      <c r="H8953" s="42"/>
      <c r="I8953" s="42">
        <v>60</v>
      </c>
      <c r="J8953" s="42" t="str">
        <f t="shared" si="148"/>
        <v>大类_道品化神法宝</v>
      </c>
      <c r="K8953" s="42" t="s">
        <v>6624</v>
      </c>
      <c r="L8953" s="42"/>
      <c r="M8953" s="42" t="s">
        <v>7668</v>
      </c>
      <c r="N8953" s="42"/>
      <c r="O8953" s="42">
        <v>0</v>
      </c>
      <c r="P8953" s="42" t="b">
        <v>1</v>
      </c>
      <c r="Q8953" s="42"/>
      <c r="R8953" s="42" t="b">
        <v>0</v>
      </c>
      <c r="S8953" s="42">
        <v>1</v>
      </c>
      <c r="T8953" s="42" t="s">
        <v>91</v>
      </c>
      <c r="U8953" s="42">
        <v>999</v>
      </c>
      <c r="V8953" s="42" t="s">
        <v>7669</v>
      </c>
      <c r="W8953" s="42">
        <v>56044</v>
      </c>
      <c r="X8953" s="42"/>
      <c r="Y8953" s="42" t="s">
        <v>7850</v>
      </c>
      <c r="Z8953" s="42" t="s">
        <v>7809</v>
      </c>
      <c r="AA8953" t="str" s="42">
        <v>法宝打造获得。成宝核心×1；主材：千载灵兽皮×1；辅材类别：阵旗灵丝×1；特性材料类别：水行凝华×1。</v>
      </c>
      <c r="AB8953" s="42">
        <v>12421001</v>
      </c>
      <c r="AC8953" s="42" t="s">
        <v>121</v>
      </c>
      <c r="AD8953" s="42">
        <v>0</v>
      </c>
      <c r="AE8953" s="42"/>
      <c r="AF8953" s="42">
        <v>70006</v>
      </c>
      <c r="AG8953" s="42"/>
      <c r="AH8953" s="42">
        <v>18900000</v>
      </c>
      <c r="AI8953" s="42" t="s">
        <v>7668</v>
      </c>
      <c r="AJ8953" s="42" t="s">
        <v>7811</v>
      </c>
      <c r="AK8953" s="42" t="s">
        <v>348</v>
      </c>
      <c r="AL8953" t="s">
        <v>7852</v>
      </c>
    </row>
    <row r="8954" spans="2:38">
      <c r="B8954" s="16" t="n">
        <f>10000000+INDEX(编号表!$B:$B,MATCH(F8954,编号表!$A:$A,0))*100000+INDEX(编号表!$F:$F,MATCH(D8954,编号表!$E:$E,0))*1000+INDEX(编号表!$D:$D,MATCH(E8954,编号表!$C:$C,0))*10000+G8954</f>
        <v>12456045</v>
      </c>
      <c r="C8954" s="42" t="s">
        <v>8940</v>
      </c>
      <c r="D8954" s="42" t="s">
        <v>114</v>
      </c>
      <c r="E8954" s="42" t="s">
        <v>348</v>
      </c>
      <c r="F8954" s="42" t="s">
        <v>7668</v>
      </c>
      <c r="G8954" s="42">
        <v>45</v>
      </c>
      <c r="H8954" s="42"/>
      <c r="I8954" s="42">
        <v>60</v>
      </c>
      <c r="J8954" s="42" t="str">
        <f t="shared" si="148"/>
        <v>大类_道品化神法宝</v>
      </c>
      <c r="K8954" s="42" t="s">
        <v>6624</v>
      </c>
      <c r="L8954" s="42"/>
      <c r="M8954" s="42" t="s">
        <v>7668</v>
      </c>
      <c r="N8954" s="42"/>
      <c r="O8954" s="42">
        <v>0</v>
      </c>
      <c r="P8954" s="42" t="b">
        <v>1</v>
      </c>
      <c r="Q8954" s="42"/>
      <c r="R8954" s="42" t="b">
        <v>0</v>
      </c>
      <c r="S8954" s="42">
        <v>1</v>
      </c>
      <c r="T8954" s="42" t="s">
        <v>91</v>
      </c>
      <c r="U8954" s="42">
        <v>999</v>
      </c>
      <c r="V8954" s="42" t="s">
        <v>7669</v>
      </c>
      <c r="W8954" s="42">
        <v>56045</v>
      </c>
      <c r="X8954" s="42"/>
      <c r="Y8954" s="42" t="s">
        <v>7854</v>
      </c>
      <c r="Z8954" s="42" t="s">
        <v>7809</v>
      </c>
      <c r="AA8954" t="str" s="42">
        <v>法宝打造获得。成宝核心×1；主材：千载灵兽皮×1；辅材类别：阵旗灵丝×1；特性材料类别：火行凝华×1。</v>
      </c>
      <c r="AB8954" s="42">
        <v>12421001</v>
      </c>
      <c r="AC8954" s="42" t="s">
        <v>121</v>
      </c>
      <c r="AD8954" s="42">
        <v>0</v>
      </c>
      <c r="AE8954" s="42"/>
      <c r="AF8954" s="42">
        <v>70006</v>
      </c>
      <c r="AG8954" s="42"/>
      <c r="AH8954" s="42">
        <v>18900000</v>
      </c>
      <c r="AI8954" s="42" t="s">
        <v>7668</v>
      </c>
      <c r="AJ8954" s="42" t="s">
        <v>7811</v>
      </c>
      <c r="AK8954" s="42" t="s">
        <v>348</v>
      </c>
      <c r="AL8954" t="s">
        <v>7856</v>
      </c>
    </row>
    <row r="8955" spans="2:38">
      <c r="B8955" s="16" t="n">
        <f>10000000+INDEX(编号表!$B:$B,MATCH(F8955,编号表!$A:$A,0))*100000+INDEX(编号表!$F:$F,MATCH(D8955,编号表!$E:$E,0))*1000+INDEX(编号表!$D:$D,MATCH(E8955,编号表!$C:$C,0))*10000+G8955</f>
        <v>12456046</v>
      </c>
      <c r="C8955" s="42" t="s">
        <v>8942</v>
      </c>
      <c r="D8955" s="42" t="s">
        <v>114</v>
      </c>
      <c r="E8955" s="42" t="s">
        <v>348</v>
      </c>
      <c r="F8955" s="42" t="s">
        <v>7668</v>
      </c>
      <c r="G8955" s="42">
        <v>46</v>
      </c>
      <c r="H8955" s="42"/>
      <c r="I8955" s="42">
        <v>60</v>
      </c>
      <c r="J8955" s="42" t="str">
        <f t="shared" si="148"/>
        <v>大类_道品化神法宝</v>
      </c>
      <c r="K8955" s="42" t="s">
        <v>6624</v>
      </c>
      <c r="L8955" s="42"/>
      <c r="M8955" s="42" t="s">
        <v>7668</v>
      </c>
      <c r="N8955" s="42"/>
      <c r="O8955" s="42">
        <v>0</v>
      </c>
      <c r="P8955" s="42" t="b">
        <v>1</v>
      </c>
      <c r="Q8955" s="42"/>
      <c r="R8955" s="42" t="b">
        <v>0</v>
      </c>
      <c r="S8955" s="42">
        <v>1</v>
      </c>
      <c r="T8955" s="42" t="s">
        <v>91</v>
      </c>
      <c r="U8955" s="42">
        <v>999</v>
      </c>
      <c r="V8955" s="42" t="s">
        <v>7669</v>
      </c>
      <c r="W8955" s="42">
        <v>56046</v>
      </c>
      <c r="X8955" s="42"/>
      <c r="Y8955" s="42" t="s">
        <v>7858</v>
      </c>
      <c r="Z8955" s="42" t="s">
        <v>7809</v>
      </c>
      <c r="AA8955" t="str" s="42">
        <v>法宝打造获得。成宝核心×1；主材：千载灵兽皮×1；辅材类别：阵旗灵丝×1；特性材料类别：土行凝华×1。</v>
      </c>
      <c r="AB8955" s="42">
        <v>12421001</v>
      </c>
      <c r="AC8955" s="42" t="s">
        <v>121</v>
      </c>
      <c r="AD8955" s="42">
        <v>0</v>
      </c>
      <c r="AE8955" s="42"/>
      <c r="AF8955" s="42">
        <v>70006</v>
      </c>
      <c r="AG8955" s="42"/>
      <c r="AH8955" s="42">
        <v>18900000</v>
      </c>
      <c r="AI8955" s="42" t="s">
        <v>7668</v>
      </c>
      <c r="AJ8955" s="42" t="s">
        <v>7811</v>
      </c>
      <c r="AK8955" s="42" t="s">
        <v>348</v>
      </c>
      <c r="AL8955" t="s">
        <v>7860</v>
      </c>
    </row>
    <row r="8956" spans="2:38">
      <c r="B8956" s="16" t="n">
        <f>10000000+INDEX(编号表!$B:$B,MATCH(F8956,编号表!$A:$A,0))*100000+INDEX(编号表!$F:$F,MATCH(D8956,编号表!$E:$E,0))*1000+INDEX(编号表!$D:$D,MATCH(E8956,编号表!$C:$C,0))*10000+G8956</f>
        <v>12456047</v>
      </c>
      <c r="C8956" s="42" t="s">
        <v>8944</v>
      </c>
      <c r="D8956" s="42" t="s">
        <v>114</v>
      </c>
      <c r="E8956" s="42" t="s">
        <v>348</v>
      </c>
      <c r="F8956" s="42" t="s">
        <v>7668</v>
      </c>
      <c r="G8956" s="42">
        <v>47</v>
      </c>
      <c r="H8956" s="42"/>
      <c r="I8956" s="42">
        <v>60</v>
      </c>
      <c r="J8956" s="42" t="str">
        <f t="shared" si="148"/>
        <v>大类_道品化神法宝</v>
      </c>
      <c r="K8956" s="42" t="s">
        <v>6624</v>
      </c>
      <c r="L8956" s="42"/>
      <c r="M8956" s="42" t="s">
        <v>7668</v>
      </c>
      <c r="N8956" s="42"/>
      <c r="O8956" s="42">
        <v>0</v>
      </c>
      <c r="P8956" s="42" t="b">
        <v>1</v>
      </c>
      <c r="Q8956" s="42"/>
      <c r="R8956" s="42" t="b">
        <v>0</v>
      </c>
      <c r="S8956" s="42">
        <v>1</v>
      </c>
      <c r="T8956" s="42" t="s">
        <v>91</v>
      </c>
      <c r="U8956" s="42">
        <v>999</v>
      </c>
      <c r="V8956" s="42" t="s">
        <v>7669</v>
      </c>
      <c r="W8956" s="42">
        <v>56047</v>
      </c>
      <c r="X8956" s="42"/>
      <c r="Y8956" s="42" t="s">
        <v>7862</v>
      </c>
      <c r="Z8956" s="42" t="s">
        <v>7809</v>
      </c>
      <c r="AA8956" t="str" s="42">
        <v>法宝打造获得。成宝核心×1；主材：千载灵兽皮×1；辅材类别：阵旗灵丝×1；特性材料类别：甲壳×1。</v>
      </c>
      <c r="AB8956" s="42">
        <v>12421001</v>
      </c>
      <c r="AC8956" s="42" t="s">
        <v>121</v>
      </c>
      <c r="AD8956" s="42">
        <v>0</v>
      </c>
      <c r="AE8956" s="42"/>
      <c r="AF8956" s="42">
        <v>70006</v>
      </c>
      <c r="AG8956" s="42"/>
      <c r="AH8956" s="42">
        <v>18900000</v>
      </c>
      <c r="AI8956" s="42" t="s">
        <v>7668</v>
      </c>
      <c r="AJ8956" s="42" t="s">
        <v>7811</v>
      </c>
      <c r="AK8956" s="42" t="s">
        <v>348</v>
      </c>
      <c r="AL8956" t="s">
        <v>7864</v>
      </c>
    </row>
    <row r="8957" spans="2:38">
      <c r="B8957" s="16" t="n">
        <f>10000000+INDEX(编号表!$B:$B,MATCH(F8957,编号表!$A:$A,0))*100000+INDEX(编号表!$F:$F,MATCH(D8957,编号表!$E:$E,0))*1000+INDEX(编号表!$D:$D,MATCH(E8957,编号表!$C:$C,0))*10000+G8957</f>
        <v>12456048</v>
      </c>
      <c r="C8957" s="42" t="s">
        <v>8946</v>
      </c>
      <c r="D8957" s="42" t="s">
        <v>114</v>
      </c>
      <c r="E8957" s="42" t="s">
        <v>348</v>
      </c>
      <c r="F8957" s="42" t="s">
        <v>7668</v>
      </c>
      <c r="G8957" s="42">
        <v>48</v>
      </c>
      <c r="H8957" s="42"/>
      <c r="I8957" s="42">
        <v>60</v>
      </c>
      <c r="J8957" s="42" t="str">
        <f t="shared" si="148"/>
        <v>大类_道品化神法宝</v>
      </c>
      <c r="K8957" s="42" t="s">
        <v>6624</v>
      </c>
      <c r="L8957" s="42"/>
      <c r="M8957" s="42" t="s">
        <v>7668</v>
      </c>
      <c r="N8957" s="42"/>
      <c r="O8957" s="42">
        <v>0</v>
      </c>
      <c r="P8957" s="42" t="b">
        <v>1</v>
      </c>
      <c r="Q8957" s="42"/>
      <c r="R8957" s="42" t="b">
        <v>0</v>
      </c>
      <c r="S8957" s="42">
        <v>1</v>
      </c>
      <c r="T8957" s="42" t="s">
        <v>91</v>
      </c>
      <c r="U8957" s="42">
        <v>999</v>
      </c>
      <c r="V8957" s="42" t="s">
        <v>7669</v>
      </c>
      <c r="W8957" s="42">
        <v>56048</v>
      </c>
      <c r="X8957" s="42"/>
      <c r="Y8957" s="42" t="s">
        <v>7866</v>
      </c>
      <c r="Z8957" s="42" t="s">
        <v>7809</v>
      </c>
      <c r="AA8957" t="str" s="42">
        <v>法宝打造获得。成宝核心×1；主材：千载灵兽皮×1；辅材类别：阵旗灵丝×1；特性材料类别：毒囊×1。</v>
      </c>
      <c r="AB8957" s="42">
        <v>12421001</v>
      </c>
      <c r="AC8957" s="42" t="s">
        <v>121</v>
      </c>
      <c r="AD8957" s="42">
        <v>0</v>
      </c>
      <c r="AE8957" s="42"/>
      <c r="AF8957" s="42">
        <v>70006</v>
      </c>
      <c r="AG8957" s="42"/>
      <c r="AH8957" s="42">
        <v>18900000</v>
      </c>
      <c r="AI8957" s="42" t="s">
        <v>7668</v>
      </c>
      <c r="AJ8957" s="42" t="s">
        <v>7811</v>
      </c>
      <c r="AK8957" s="42" t="s">
        <v>348</v>
      </c>
      <c r="AL8957" t="s">
        <v>7868</v>
      </c>
    </row>
    <row r="8958" spans="2:38">
      <c r="B8958" s="16" t="n">
        <f>10000000+INDEX(编号表!$B:$B,MATCH(F8958,编号表!$A:$A,0))*100000+INDEX(编号表!$F:$F,MATCH(D8958,编号表!$E:$E,0))*1000+INDEX(编号表!$D:$D,MATCH(E8958,编号表!$C:$C,0))*10000+G8958</f>
        <v>12456049</v>
      </c>
      <c r="C8958" s="42" t="s">
        <v>8948</v>
      </c>
      <c r="D8958" s="42" t="s">
        <v>114</v>
      </c>
      <c r="E8958" s="42" t="s">
        <v>348</v>
      </c>
      <c r="F8958" s="42" t="s">
        <v>7668</v>
      </c>
      <c r="G8958" s="42">
        <v>49</v>
      </c>
      <c r="H8958" s="42"/>
      <c r="I8958" s="42">
        <v>60</v>
      </c>
      <c r="J8958" s="42" t="str">
        <f t="shared" si="148"/>
        <v>大类_道品化神法宝</v>
      </c>
      <c r="K8958" s="42" t="s">
        <v>6624</v>
      </c>
      <c r="L8958" s="42"/>
      <c r="M8958" s="42" t="s">
        <v>7668</v>
      </c>
      <c r="N8958" s="42"/>
      <c r="O8958" s="42">
        <v>0</v>
      </c>
      <c r="P8958" s="42" t="b">
        <v>1</v>
      </c>
      <c r="Q8958" s="42"/>
      <c r="R8958" s="42" t="b">
        <v>0</v>
      </c>
      <c r="S8958" s="42">
        <v>1</v>
      </c>
      <c r="T8958" s="42" t="s">
        <v>91</v>
      </c>
      <c r="U8958" s="42">
        <v>999</v>
      </c>
      <c r="V8958" s="42" t="s">
        <v>7669</v>
      </c>
      <c r="W8958" s="42">
        <v>56049</v>
      </c>
      <c r="X8958" s="42"/>
      <c r="Y8958" t="str" s="42">
        <v>法宝。展开护盾，吸收伤害；延长护盾持续时间；缩短宝伞技能冷却时间。</v>
      </c>
      <c r="Z8958" s="42" t="s">
        <v>7809</v>
      </c>
      <c r="AA8958" t="str" s="42">
        <v>法宝打造获得。成宝核心×1；主材：千载灵兽皮×1；辅材类别：阵旗灵丝×1；特性材料类别：妖丹×1。</v>
      </c>
      <c r="AB8958" s="42">
        <v>12421001</v>
      </c>
      <c r="AC8958" s="42" t="s">
        <v>121</v>
      </c>
      <c r="AD8958" s="42">
        <v>0</v>
      </c>
      <c r="AE8958" s="42"/>
      <c r="AF8958" s="42">
        <v>70006</v>
      </c>
      <c r="AG8958" s="42"/>
      <c r="AH8958" s="42">
        <v>18900000</v>
      </c>
      <c r="AI8958" s="42" t="s">
        <v>7668</v>
      </c>
      <c r="AJ8958" s="42" t="s">
        <v>7811</v>
      </c>
      <c r="AK8958" s="42" t="s">
        <v>348</v>
      </c>
      <c r="AL8958" t="s">
        <v>7872</v>
      </c>
    </row>
    <row r="8959" spans="2:38">
      <c r="B8959" s="16" t="n">
        <f>10000000+INDEX(编号表!$B:$B,MATCH(F8959,编号表!$A:$A,0))*100000+INDEX(编号表!$F:$F,MATCH(D8959,编号表!$E:$E,0))*1000+INDEX(编号表!$D:$D,MATCH(E8959,编号表!$C:$C,0))*10000+G8959</f>
        <v>12456050</v>
      </c>
      <c r="C8959" s="42" t="s">
        <v>8950</v>
      </c>
      <c r="D8959" s="42" t="s">
        <v>114</v>
      </c>
      <c r="E8959" s="42" t="s">
        <v>348</v>
      </c>
      <c r="F8959" s="42" t="s">
        <v>7668</v>
      </c>
      <c r="G8959" s="42">
        <v>50</v>
      </c>
      <c r="H8959" s="42"/>
      <c r="I8959" s="42">
        <v>60</v>
      </c>
      <c r="J8959" s="42" t="str">
        <f t="shared" si="148"/>
        <v>大类_道品化神法宝</v>
      </c>
      <c r="K8959" s="42" t="s">
        <v>6624</v>
      </c>
      <c r="L8959" s="42"/>
      <c r="M8959" s="42" t="s">
        <v>7668</v>
      </c>
      <c r="N8959" s="42"/>
      <c r="O8959" s="42">
        <v>0</v>
      </c>
      <c r="P8959" s="42" t="b">
        <v>1</v>
      </c>
      <c r="Q8959" s="42"/>
      <c r="R8959" s="42" t="b">
        <v>0</v>
      </c>
      <c r="S8959" s="42">
        <v>1</v>
      </c>
      <c r="T8959" s="42" t="s">
        <v>91</v>
      </c>
      <c r="U8959" s="42">
        <v>999</v>
      </c>
      <c r="V8959" s="42" t="s">
        <v>7669</v>
      </c>
      <c r="W8959" s="42">
        <v>56050</v>
      </c>
      <c r="X8959" s="42"/>
      <c r="Y8959" s="42" t="s">
        <v>7874</v>
      </c>
      <c r="Z8959" t="str" s="42">
        <v>|cff00FF00“珠中生机周流不息，御使之时，所属角色气血徐复，久战亦有回转之机。”——《青华养命真经》|r</v>
      </c>
      <c r="AA8959" t="str" s="42">
        <v>法宝打造获得。成宝核心×1；主材：明玑灵玉×1；辅材类别：精血×1；特性材料类别：灵木灵核×1。</v>
      </c>
      <c r="AB8959" s="42">
        <v>12421010</v>
      </c>
      <c r="AC8959" s="42" t="s">
        <v>121</v>
      </c>
      <c r="AD8959" s="42">
        <v>0</v>
      </c>
      <c r="AE8959" s="42"/>
      <c r="AF8959" s="42">
        <v>70006</v>
      </c>
      <c r="AG8959" s="42"/>
      <c r="AH8959" s="42">
        <v>18900000</v>
      </c>
      <c r="AI8959" s="42" t="s">
        <v>7668</v>
      </c>
      <c r="AJ8959" s="42" t="s">
        <v>7877</v>
      </c>
      <c r="AK8959" s="42" t="s">
        <v>348</v>
      </c>
      <c r="AL8959" t="s">
        <v>7878</v>
      </c>
    </row>
    <row r="8960" spans="2:38">
      <c r="B8960" s="16" t="n">
        <f>10000000+INDEX(编号表!$B:$B,MATCH(F8960,编号表!$A:$A,0))*100000+INDEX(编号表!$F:$F,MATCH(D8960,编号表!$E:$E,0))*1000+INDEX(编号表!$D:$D,MATCH(E8960,编号表!$C:$C,0))*10000+G8960</f>
        <v>12456051</v>
      </c>
      <c r="C8960" s="42" t="s">
        <v>8952</v>
      </c>
      <c r="D8960" s="42" t="s">
        <v>114</v>
      </c>
      <c r="E8960" s="42" t="s">
        <v>348</v>
      </c>
      <c r="F8960" s="42" t="s">
        <v>7668</v>
      </c>
      <c r="G8960" s="42">
        <v>51</v>
      </c>
      <c r="H8960" s="42"/>
      <c r="I8960" s="42">
        <v>60</v>
      </c>
      <c r="J8960" s="42" t="str">
        <f t="shared" si="148"/>
        <v>大类_道品化神法宝</v>
      </c>
      <c r="K8960" s="42" t="s">
        <v>6624</v>
      </c>
      <c r="L8960" s="42"/>
      <c r="M8960" s="42" t="s">
        <v>7668</v>
      </c>
      <c r="N8960" s="42"/>
      <c r="O8960" s="42">
        <v>0</v>
      </c>
      <c r="P8960" s="42" t="b">
        <v>1</v>
      </c>
      <c r="Q8960" s="42"/>
      <c r="R8960" s="42" t="b">
        <v>0</v>
      </c>
      <c r="S8960" s="42">
        <v>1</v>
      </c>
      <c r="T8960" s="42" t="s">
        <v>91</v>
      </c>
      <c r="U8960" s="42">
        <v>999</v>
      </c>
      <c r="V8960" s="42" t="s">
        <v>7669</v>
      </c>
      <c r="W8960" s="42">
        <v>56051</v>
      </c>
      <c r="X8960" s="42"/>
      <c r="Y8960" s="42" t="s">
        <v>7880</v>
      </c>
      <c r="Z8960" t="str" s="42">
        <v>|cff00FF00“珠中生机周流不息，御使之时，所属角色气血徐复，久战亦有回转之机。”——《青华养命真经》|r</v>
      </c>
      <c r="AA8960" t="str" s="42">
        <v>法宝打造获得。成宝核心×1；主材：明玑灵玉×1；辅材类别：精血×1；特性材料类别：木行凝华×1。</v>
      </c>
      <c r="AB8960" s="42">
        <v>12421010</v>
      </c>
      <c r="AC8960" s="42" t="s">
        <v>121</v>
      </c>
      <c r="AD8960" s="42">
        <v>0</v>
      </c>
      <c r="AE8960" s="42"/>
      <c r="AF8960" s="42">
        <v>70006</v>
      </c>
      <c r="AG8960" s="42"/>
      <c r="AH8960" s="42">
        <v>18900000</v>
      </c>
      <c r="AI8960" s="42" t="s">
        <v>7668</v>
      </c>
      <c r="AJ8960" s="42" t="s">
        <v>7877</v>
      </c>
      <c r="AK8960" s="42" t="s">
        <v>348</v>
      </c>
      <c r="AL8960" t="s">
        <v>7882</v>
      </c>
    </row>
    <row r="8961" spans="2:38">
      <c r="B8961" s="16" t="n">
        <f>10000000+INDEX(编号表!$B:$B,MATCH(F8961,编号表!$A:$A,0))*100000+INDEX(编号表!$F:$F,MATCH(D8961,编号表!$E:$E,0))*1000+INDEX(编号表!$D:$D,MATCH(E8961,编号表!$C:$C,0))*10000+G8961</f>
        <v>12456052</v>
      </c>
      <c r="C8961" s="42" t="s">
        <v>8954</v>
      </c>
      <c r="D8961" s="42" t="s">
        <v>114</v>
      </c>
      <c r="E8961" s="42" t="s">
        <v>348</v>
      </c>
      <c r="F8961" s="42" t="s">
        <v>7668</v>
      </c>
      <c r="G8961" s="42">
        <v>52</v>
      </c>
      <c r="H8961" s="42"/>
      <c r="I8961" s="42">
        <v>60</v>
      </c>
      <c r="J8961" s="42" t="str">
        <f t="shared" si="148"/>
        <v>大类_道品化神法宝</v>
      </c>
      <c r="K8961" s="42" t="s">
        <v>6624</v>
      </c>
      <c r="L8961" s="42"/>
      <c r="M8961" s="42" t="s">
        <v>7668</v>
      </c>
      <c r="N8961" s="42"/>
      <c r="O8961" s="42">
        <v>0</v>
      </c>
      <c r="P8961" s="42" t="b">
        <v>1</v>
      </c>
      <c r="Q8961" s="42"/>
      <c r="R8961" s="42" t="b">
        <v>0</v>
      </c>
      <c r="S8961" s="42">
        <v>1</v>
      </c>
      <c r="T8961" s="42" t="s">
        <v>91</v>
      </c>
      <c r="U8961" s="42">
        <v>999</v>
      </c>
      <c r="V8961" s="42" t="s">
        <v>7669</v>
      </c>
      <c r="W8961" s="42">
        <v>56052</v>
      </c>
      <c r="X8961" s="42"/>
      <c r="Y8961" s="42" t="s">
        <v>7884</v>
      </c>
      <c r="Z8961" t="str" s="42">
        <v>|cff00FF00“珠中生机周流不息，御使之时，所属角色气血徐复，久战亦有回转之机。”——《青华养命真经》|r</v>
      </c>
      <c r="AA8961" t="str" s="42">
        <v>法宝打造获得。成宝核心×1；主材：明玑灵玉×1；辅材类别：地脉灵液×1；特性材料类别：灵木灵核×1。</v>
      </c>
      <c r="AB8961" s="42">
        <v>12421010</v>
      </c>
      <c r="AC8961" s="42" t="s">
        <v>121</v>
      </c>
      <c r="AD8961" s="42">
        <v>0</v>
      </c>
      <c r="AE8961" s="42"/>
      <c r="AF8961" s="42">
        <v>70006</v>
      </c>
      <c r="AG8961" s="42"/>
      <c r="AH8961" s="42">
        <v>18900000</v>
      </c>
      <c r="AI8961" s="42" t="s">
        <v>7668</v>
      </c>
      <c r="AJ8961" s="42" t="s">
        <v>7877</v>
      </c>
      <c r="AK8961" s="42" t="s">
        <v>348</v>
      </c>
      <c r="AL8961" t="s">
        <v>7886</v>
      </c>
    </row>
    <row r="8962" spans="2:38">
      <c r="B8962" s="16" t="n">
        <f>10000000+INDEX(编号表!$B:$B,MATCH(F8962,编号表!$A:$A,0))*100000+INDEX(编号表!$F:$F,MATCH(D8962,编号表!$E:$E,0))*1000+INDEX(编号表!$D:$D,MATCH(E8962,编号表!$C:$C,0))*10000+G8962</f>
        <v>12456053</v>
      </c>
      <c r="C8962" s="42" t="s">
        <v>8956</v>
      </c>
      <c r="D8962" s="42" t="s">
        <v>114</v>
      </c>
      <c r="E8962" s="42" t="s">
        <v>348</v>
      </c>
      <c r="F8962" s="42" t="s">
        <v>7668</v>
      </c>
      <c r="G8962" s="42">
        <v>53</v>
      </c>
      <c r="H8962" s="42"/>
      <c r="I8962" s="42">
        <v>60</v>
      </c>
      <c r="J8962" s="42" t="str">
        <f t="shared" si="148"/>
        <v>大类_道品化神法宝</v>
      </c>
      <c r="K8962" s="42" t="s">
        <v>6624</v>
      </c>
      <c r="L8962" s="42"/>
      <c r="M8962" s="42" t="s">
        <v>7668</v>
      </c>
      <c r="N8962" s="42"/>
      <c r="O8962" s="42">
        <v>0</v>
      </c>
      <c r="P8962" s="42" t="b">
        <v>1</v>
      </c>
      <c r="Q8962" s="42"/>
      <c r="R8962" s="42" t="b">
        <v>0</v>
      </c>
      <c r="S8962" s="42">
        <v>1</v>
      </c>
      <c r="T8962" s="42" t="s">
        <v>91</v>
      </c>
      <c r="U8962" s="42">
        <v>999</v>
      </c>
      <c r="V8962" s="42" t="s">
        <v>7669</v>
      </c>
      <c r="W8962" s="42">
        <v>56053</v>
      </c>
      <c r="X8962" s="42"/>
      <c r="Y8962" s="42" t="s">
        <v>7888</v>
      </c>
      <c r="Z8962" t="str" s="42">
        <v>|cff00FF00“珠中生机周流不息，御使之时，所属角色气血徐复，久战亦有回转之机。”——《青华养命真经》|r</v>
      </c>
      <c r="AA8962" t="str" s="42">
        <v>法宝打造获得。成宝核心×1；主材：明玑灵玉×1；辅材类别：地脉灵液×1；特性材料类别：木行凝华×1。</v>
      </c>
      <c r="AB8962" s="42">
        <v>12421010</v>
      </c>
      <c r="AC8962" s="42" t="s">
        <v>121</v>
      </c>
      <c r="AD8962" s="42">
        <v>0</v>
      </c>
      <c r="AE8962" s="42"/>
      <c r="AF8962" s="42">
        <v>70006</v>
      </c>
      <c r="AG8962" s="42"/>
      <c r="AH8962" s="42">
        <v>18900000</v>
      </c>
      <c r="AI8962" s="42" t="s">
        <v>7668</v>
      </c>
      <c r="AJ8962" s="42" t="s">
        <v>7877</v>
      </c>
      <c r="AK8962" s="42" t="s">
        <v>348</v>
      </c>
      <c r="AL8962" t="s">
        <v>7890</v>
      </c>
    </row>
    <row r="8963" spans="2:38">
      <c r="B8963" s="16" t="n">
        <f>10000000+INDEX(编号表!$B:$B,MATCH(F8963,编号表!$A:$A,0))*100000+INDEX(编号表!$F:$F,MATCH(D8963,编号表!$E:$E,0))*1000+INDEX(编号表!$D:$D,MATCH(E8963,编号表!$C:$C,0))*10000+G8963</f>
        <v>12456054</v>
      </c>
      <c r="C8963" s="42" t="s">
        <v>8958</v>
      </c>
      <c r="D8963" s="42" t="s">
        <v>114</v>
      </c>
      <c r="E8963" s="42" t="s">
        <v>348</v>
      </c>
      <c r="F8963" s="42" t="s">
        <v>7668</v>
      </c>
      <c r="G8963" s="42">
        <v>54</v>
      </c>
      <c r="H8963" s="42"/>
      <c r="I8963" s="42">
        <v>60</v>
      </c>
      <c r="J8963" s="42" t="str">
        <f t="shared" si="148"/>
        <v>大类_道品化神法宝</v>
      </c>
      <c r="K8963" s="42" t="s">
        <v>6624</v>
      </c>
      <c r="L8963" s="42"/>
      <c r="M8963" s="42" t="s">
        <v>7668</v>
      </c>
      <c r="N8963" s="42"/>
      <c r="O8963" s="42">
        <v>0</v>
      </c>
      <c r="P8963" s="42" t="b">
        <v>1</v>
      </c>
      <c r="Q8963" s="42"/>
      <c r="R8963" s="42" t="b">
        <v>0</v>
      </c>
      <c r="S8963" s="42">
        <v>1</v>
      </c>
      <c r="T8963" s="42" t="s">
        <v>91</v>
      </c>
      <c r="U8963" s="42">
        <v>999</v>
      </c>
      <c r="V8963" s="42" t="s">
        <v>7669</v>
      </c>
      <c r="W8963" s="42">
        <v>56054</v>
      </c>
      <c r="X8963" s="42"/>
      <c r="Y8963" s="42" t="s">
        <v>7892</v>
      </c>
      <c r="Z8963" s="42" t="s">
        <v>7893</v>
      </c>
      <c r="AA8963" t="str" s="42">
        <v>法宝打造获得。成宝核心×1；主材：明玑灵玉×1；辅材类别：精血×1；特性材料类别：灵木灵核×1。</v>
      </c>
      <c r="AB8963" s="42">
        <v>12421006</v>
      </c>
      <c r="AC8963" s="42" t="s">
        <v>121</v>
      </c>
      <c r="AD8963" s="42">
        <v>0</v>
      </c>
      <c r="AE8963" s="42"/>
      <c r="AF8963" s="42">
        <v>70006</v>
      </c>
      <c r="AG8963" s="42"/>
      <c r="AH8963" s="42">
        <v>18900000</v>
      </c>
      <c r="AI8963" s="42" t="s">
        <v>7668</v>
      </c>
      <c r="AJ8963" s="42" t="s">
        <v>7894</v>
      </c>
      <c r="AK8963" s="42" t="s">
        <v>348</v>
      </c>
      <c r="AL8963" t="s">
        <v>7895</v>
      </c>
    </row>
    <row r="8964" spans="2:38">
      <c r="B8964" s="16" t="n">
        <f>10000000+INDEX(编号表!$B:$B,MATCH(F8964,编号表!$A:$A,0))*100000+INDEX(编号表!$F:$F,MATCH(D8964,编号表!$E:$E,0))*1000+INDEX(编号表!$D:$D,MATCH(E8964,编号表!$C:$C,0))*10000+G8964</f>
        <v>12456055</v>
      </c>
      <c r="C8964" s="42" t="s">
        <v>8959</v>
      </c>
      <c r="D8964" s="42" t="s">
        <v>114</v>
      </c>
      <c r="E8964" s="42" t="s">
        <v>348</v>
      </c>
      <c r="F8964" s="42" t="s">
        <v>7668</v>
      </c>
      <c r="G8964" s="42">
        <v>55</v>
      </c>
      <c r="H8964" s="42"/>
      <c r="I8964" s="42">
        <v>60</v>
      </c>
      <c r="J8964" s="42" t="str">
        <f t="shared" si="148"/>
        <v>大类_道品化神法宝</v>
      </c>
      <c r="K8964" s="42" t="s">
        <v>6624</v>
      </c>
      <c r="L8964" s="42"/>
      <c r="M8964" s="42" t="s">
        <v>7668</v>
      </c>
      <c r="N8964" s="42"/>
      <c r="O8964" s="42">
        <v>0</v>
      </c>
      <c r="P8964" s="42" t="b">
        <v>1</v>
      </c>
      <c r="Q8964" s="42"/>
      <c r="R8964" s="42" t="b">
        <v>0</v>
      </c>
      <c r="S8964" s="42">
        <v>1</v>
      </c>
      <c r="T8964" s="42" t="s">
        <v>91</v>
      </c>
      <c r="U8964" s="42">
        <v>999</v>
      </c>
      <c r="V8964" s="42" t="s">
        <v>7669</v>
      </c>
      <c r="W8964" s="42">
        <v>56055</v>
      </c>
      <c r="X8964" s="42"/>
      <c r="Y8964" s="42" t="s">
        <v>7897</v>
      </c>
      <c r="Z8964" s="42" t="s">
        <v>7893</v>
      </c>
      <c r="AA8964" t="str" s="42">
        <v>法宝打造获得。成宝核心×1；主材：明玑灵玉×1；辅材类别：精血×1；特性材料类别：金行凝华×1。</v>
      </c>
      <c r="AB8964" s="42">
        <v>12421006</v>
      </c>
      <c r="AC8964" s="42" t="s">
        <v>121</v>
      </c>
      <c r="AD8964" s="42">
        <v>0</v>
      </c>
      <c r="AE8964" s="42"/>
      <c r="AF8964" s="42">
        <v>70006</v>
      </c>
      <c r="AG8964" s="42"/>
      <c r="AH8964" s="42">
        <v>18900000</v>
      </c>
      <c r="AI8964" s="42" t="s">
        <v>7668</v>
      </c>
      <c r="AJ8964" s="42" t="s">
        <v>7894</v>
      </c>
      <c r="AK8964" s="42" t="s">
        <v>348</v>
      </c>
      <c r="AL8964" t="s">
        <v>7899</v>
      </c>
    </row>
    <row r="8965" spans="2:38">
      <c r="B8965" s="16" t="n">
        <f>10000000+INDEX(编号表!$B:$B,MATCH(F8965,编号表!$A:$A,0))*100000+INDEX(编号表!$F:$F,MATCH(D8965,编号表!$E:$E,0))*1000+INDEX(编号表!$D:$D,MATCH(E8965,编号表!$C:$C,0))*10000+G8965</f>
        <v>12456056</v>
      </c>
      <c r="C8965" s="42" t="s">
        <v>8961</v>
      </c>
      <c r="D8965" s="42" t="s">
        <v>114</v>
      </c>
      <c r="E8965" s="42" t="s">
        <v>348</v>
      </c>
      <c r="F8965" s="42" t="s">
        <v>7668</v>
      </c>
      <c r="G8965" s="42">
        <v>56</v>
      </c>
      <c r="H8965" s="42"/>
      <c r="I8965" s="42">
        <v>60</v>
      </c>
      <c r="J8965" s="42" t="str">
        <f t="shared" si="148"/>
        <v>大类_道品化神法宝</v>
      </c>
      <c r="K8965" s="42" t="s">
        <v>6624</v>
      </c>
      <c r="L8965" s="42"/>
      <c r="M8965" s="42" t="s">
        <v>7668</v>
      </c>
      <c r="N8965" s="42"/>
      <c r="O8965" s="42">
        <v>0</v>
      </c>
      <c r="P8965" s="42" t="b">
        <v>1</v>
      </c>
      <c r="Q8965" s="42"/>
      <c r="R8965" s="42" t="b">
        <v>0</v>
      </c>
      <c r="S8965" s="42">
        <v>1</v>
      </c>
      <c r="T8965" s="42" t="s">
        <v>91</v>
      </c>
      <c r="U8965" s="42">
        <v>999</v>
      </c>
      <c r="V8965" s="42" t="s">
        <v>7669</v>
      </c>
      <c r="W8965" s="42">
        <v>56056</v>
      </c>
      <c r="X8965" s="42"/>
      <c r="Y8965" s="42" t="s">
        <v>7901</v>
      </c>
      <c r="Z8965" s="42" t="s">
        <v>7893</v>
      </c>
      <c r="AA8965" t="str" s="42">
        <v>法宝打造获得。成宝核心×1；主材：明玑灵玉×1；辅材类别：精血×1；特性材料类别：木行凝华×1。</v>
      </c>
      <c r="AB8965" s="42">
        <v>12421006</v>
      </c>
      <c r="AC8965" s="42" t="s">
        <v>121</v>
      </c>
      <c r="AD8965" s="42">
        <v>0</v>
      </c>
      <c r="AE8965" s="42"/>
      <c r="AF8965" s="42">
        <v>70006</v>
      </c>
      <c r="AG8965" s="42"/>
      <c r="AH8965" s="42">
        <v>18900000</v>
      </c>
      <c r="AI8965" s="42" t="s">
        <v>7668</v>
      </c>
      <c r="AJ8965" s="42" t="s">
        <v>7894</v>
      </c>
      <c r="AK8965" s="42" t="s">
        <v>348</v>
      </c>
      <c r="AL8965" t="s">
        <v>7902</v>
      </c>
    </row>
    <row r="8966" spans="2:38">
      <c r="B8966" s="16" t="n">
        <f>10000000+INDEX(编号表!$B:$B,MATCH(F8966,编号表!$A:$A,0))*100000+INDEX(编号表!$F:$F,MATCH(D8966,编号表!$E:$E,0))*1000+INDEX(编号表!$D:$D,MATCH(E8966,编号表!$C:$C,0))*10000+G8966</f>
        <v>12456057</v>
      </c>
      <c r="C8966" s="42" t="s">
        <v>8962</v>
      </c>
      <c r="D8966" s="42" t="s">
        <v>114</v>
      </c>
      <c r="E8966" s="42" t="s">
        <v>348</v>
      </c>
      <c r="F8966" s="42" t="s">
        <v>7668</v>
      </c>
      <c r="G8966" s="42">
        <v>57</v>
      </c>
      <c r="H8966" s="42"/>
      <c r="I8966" s="42">
        <v>60</v>
      </c>
      <c r="J8966" s="42" t="str">
        <f t="shared" si="148"/>
        <v>大类_道品化神法宝</v>
      </c>
      <c r="K8966" s="42" t="s">
        <v>6624</v>
      </c>
      <c r="L8966" s="42"/>
      <c r="M8966" s="42" t="s">
        <v>7668</v>
      </c>
      <c r="N8966" s="42"/>
      <c r="O8966" s="42">
        <v>0</v>
      </c>
      <c r="P8966" s="42" t="b">
        <v>1</v>
      </c>
      <c r="Q8966" s="42"/>
      <c r="R8966" s="42" t="b">
        <v>0</v>
      </c>
      <c r="S8966" s="42">
        <v>1</v>
      </c>
      <c r="T8966" s="42" t="s">
        <v>91</v>
      </c>
      <c r="U8966" s="42">
        <v>999</v>
      </c>
      <c r="V8966" s="42" t="s">
        <v>7669</v>
      </c>
      <c r="W8966" s="42">
        <v>56057</v>
      </c>
      <c r="X8966" s="42"/>
      <c r="Y8966" s="42" t="s">
        <v>7904</v>
      </c>
      <c r="Z8966" s="42" t="s">
        <v>7893</v>
      </c>
      <c r="AA8966" t="str" s="42">
        <v>法宝打造获得。成宝核心×1；主材：明玑灵玉×1；辅材类别：精血×1；特性材料类别：水行凝华×1。</v>
      </c>
      <c r="AB8966" s="42">
        <v>12421006</v>
      </c>
      <c r="AC8966" s="42" t="s">
        <v>121</v>
      </c>
      <c r="AD8966" s="42">
        <v>0</v>
      </c>
      <c r="AE8966" s="42"/>
      <c r="AF8966" s="42">
        <v>70006</v>
      </c>
      <c r="AG8966" s="42"/>
      <c r="AH8966" s="42">
        <v>18900000</v>
      </c>
      <c r="AI8966" s="42" t="s">
        <v>7668</v>
      </c>
      <c r="AJ8966" s="42" t="s">
        <v>7894</v>
      </c>
      <c r="AK8966" s="42" t="s">
        <v>348</v>
      </c>
      <c r="AL8966" t="s">
        <v>7906</v>
      </c>
    </row>
    <row r="8967" spans="2:38">
      <c r="B8967" s="16" t="n">
        <f>10000000+INDEX(编号表!$B:$B,MATCH(F8967,编号表!$A:$A,0))*100000+INDEX(编号表!$F:$F,MATCH(D8967,编号表!$E:$E,0))*1000+INDEX(编号表!$D:$D,MATCH(E8967,编号表!$C:$C,0))*10000+G8967</f>
        <v>12456058</v>
      </c>
      <c r="C8967" s="42" t="s">
        <v>8964</v>
      </c>
      <c r="D8967" s="42" t="s">
        <v>114</v>
      </c>
      <c r="E8967" s="42" t="s">
        <v>348</v>
      </c>
      <c r="F8967" s="42" t="s">
        <v>7668</v>
      </c>
      <c r="G8967" s="42">
        <v>58</v>
      </c>
      <c r="H8967" s="42"/>
      <c r="I8967" s="42">
        <v>60</v>
      </c>
      <c r="J8967" s="42" t="str">
        <f t="shared" si="148"/>
        <v>大类_道品化神法宝</v>
      </c>
      <c r="K8967" s="42" t="s">
        <v>6624</v>
      </c>
      <c r="L8967" s="42"/>
      <c r="M8967" s="42" t="s">
        <v>7668</v>
      </c>
      <c r="N8967" s="42"/>
      <c r="O8967" s="42">
        <v>0</v>
      </c>
      <c r="P8967" s="42" t="b">
        <v>1</v>
      </c>
      <c r="Q8967" s="42"/>
      <c r="R8967" s="42" t="b">
        <v>0</v>
      </c>
      <c r="S8967" s="42">
        <v>1</v>
      </c>
      <c r="T8967" s="42" t="s">
        <v>91</v>
      </c>
      <c r="U8967" s="42">
        <v>999</v>
      </c>
      <c r="V8967" s="42" t="s">
        <v>7669</v>
      </c>
      <c r="W8967" s="42">
        <v>56058</v>
      </c>
      <c r="X8967" s="42"/>
      <c r="Y8967" s="42" t="s">
        <v>7908</v>
      </c>
      <c r="Z8967" s="42" t="s">
        <v>7893</v>
      </c>
      <c r="AA8967" t="str" s="42">
        <v>法宝打造获得。成宝核心×1；主材：明玑灵玉×1；辅材类别：精血×1；特性材料类别：火行凝华×1。</v>
      </c>
      <c r="AB8967" s="42">
        <v>12421006</v>
      </c>
      <c r="AC8967" s="42" t="s">
        <v>121</v>
      </c>
      <c r="AD8967" s="42">
        <v>0</v>
      </c>
      <c r="AE8967" s="42"/>
      <c r="AF8967" s="42">
        <v>70006</v>
      </c>
      <c r="AG8967" s="42"/>
      <c r="AH8967" s="42">
        <v>18900000</v>
      </c>
      <c r="AI8967" s="42" t="s">
        <v>7668</v>
      </c>
      <c r="AJ8967" s="42" t="s">
        <v>7894</v>
      </c>
      <c r="AK8967" s="42" t="s">
        <v>348</v>
      </c>
      <c r="AL8967" t="s">
        <v>7910</v>
      </c>
    </row>
    <row r="8968" spans="2:38">
      <c r="B8968" s="16" t="n">
        <f>10000000+INDEX(编号表!$B:$B,MATCH(F8968,编号表!$A:$A,0))*100000+INDEX(编号表!$F:$F,MATCH(D8968,编号表!$E:$E,0))*1000+INDEX(编号表!$D:$D,MATCH(E8968,编号表!$C:$C,0))*10000+G8968</f>
        <v>12456059</v>
      </c>
      <c r="C8968" s="42" t="s">
        <v>8966</v>
      </c>
      <c r="D8968" s="42" t="s">
        <v>114</v>
      </c>
      <c r="E8968" s="42" t="s">
        <v>348</v>
      </c>
      <c r="F8968" s="42" t="s">
        <v>7668</v>
      </c>
      <c r="G8968" s="42">
        <v>59</v>
      </c>
      <c r="H8968" s="42"/>
      <c r="I8968" s="42">
        <v>60</v>
      </c>
      <c r="J8968" s="42" t="str">
        <f t="shared" si="148"/>
        <v>大类_道品化神法宝</v>
      </c>
      <c r="K8968" s="42" t="s">
        <v>6624</v>
      </c>
      <c r="L8968" s="42"/>
      <c r="M8968" s="42" t="s">
        <v>7668</v>
      </c>
      <c r="N8968" s="42"/>
      <c r="O8968" s="42">
        <v>0</v>
      </c>
      <c r="P8968" s="42" t="b">
        <v>1</v>
      </c>
      <c r="Q8968" s="42"/>
      <c r="R8968" s="42" t="b">
        <v>0</v>
      </c>
      <c r="S8968" s="42">
        <v>1</v>
      </c>
      <c r="T8968" s="42" t="s">
        <v>91</v>
      </c>
      <c r="U8968" s="42">
        <v>999</v>
      </c>
      <c r="V8968" s="42" t="s">
        <v>7669</v>
      </c>
      <c r="W8968" s="42">
        <v>56059</v>
      </c>
      <c r="X8968" s="42"/>
      <c r="Y8968" s="42" t="s">
        <v>7912</v>
      </c>
      <c r="Z8968" s="42" t="s">
        <v>7893</v>
      </c>
      <c r="AA8968" t="str" s="42">
        <v>法宝打造获得。成宝核心×1；主材：明玑灵玉×1；辅材类别：精血×1；特性材料类别：土行凝华×1。</v>
      </c>
      <c r="AB8968" s="42">
        <v>12421006</v>
      </c>
      <c r="AC8968" s="42" t="s">
        <v>121</v>
      </c>
      <c r="AD8968" s="42">
        <v>0</v>
      </c>
      <c r="AE8968" s="42"/>
      <c r="AF8968" s="42">
        <v>70006</v>
      </c>
      <c r="AG8968" s="42"/>
      <c r="AH8968" s="42">
        <v>18900000</v>
      </c>
      <c r="AI8968" s="42" t="s">
        <v>7668</v>
      </c>
      <c r="AJ8968" s="42" t="s">
        <v>7894</v>
      </c>
      <c r="AK8968" s="42" t="s">
        <v>348</v>
      </c>
      <c r="AL8968" t="s">
        <v>7914</v>
      </c>
    </row>
    <row r="8969" spans="2:38">
      <c r="B8969" s="16" t="n">
        <f>10000000+INDEX(编号表!$B:$B,MATCH(F8969,编号表!$A:$A,0))*100000+INDEX(编号表!$F:$F,MATCH(D8969,编号表!$E:$E,0))*1000+INDEX(编号表!$D:$D,MATCH(E8969,编号表!$C:$C,0))*10000+G8969</f>
        <v>12456060</v>
      </c>
      <c r="C8969" s="42" t="s">
        <v>8968</v>
      </c>
      <c r="D8969" s="42" t="s">
        <v>114</v>
      </c>
      <c r="E8969" s="42" t="s">
        <v>348</v>
      </c>
      <c r="F8969" s="42" t="s">
        <v>7668</v>
      </c>
      <c r="G8969" s="42">
        <v>60</v>
      </c>
      <c r="H8969" s="42"/>
      <c r="I8969" s="42">
        <v>60</v>
      </c>
      <c r="J8969" s="42" t="str">
        <f t="shared" si="148"/>
        <v>大类_道品化神法宝</v>
      </c>
      <c r="K8969" s="42" t="s">
        <v>6624</v>
      </c>
      <c r="L8969" s="42"/>
      <c r="M8969" s="42" t="s">
        <v>7668</v>
      </c>
      <c r="N8969" s="42"/>
      <c r="O8969" s="42">
        <v>0</v>
      </c>
      <c r="P8969" s="42" t="b">
        <v>1</v>
      </c>
      <c r="Q8969" s="42"/>
      <c r="R8969" s="42" t="b">
        <v>0</v>
      </c>
      <c r="S8969" s="42">
        <v>1</v>
      </c>
      <c r="T8969" s="42" t="s">
        <v>91</v>
      </c>
      <c r="U8969" s="42">
        <v>999</v>
      </c>
      <c r="V8969" s="42" t="s">
        <v>7669</v>
      </c>
      <c r="W8969" s="42">
        <v>56060</v>
      </c>
      <c r="X8969" s="42"/>
      <c r="Y8969" s="42" t="s">
        <v>7916</v>
      </c>
      <c r="Z8969" s="42" t="s">
        <v>7893</v>
      </c>
      <c r="AA8969" t="str" s="42">
        <v>法宝打造获得。成宝核心×1；主材：明玑灵玉×1；辅材类别：石乳×1；特性材料类别：灵木灵核×1。</v>
      </c>
      <c r="AB8969" s="42">
        <v>12421006</v>
      </c>
      <c r="AC8969" s="42" t="s">
        <v>121</v>
      </c>
      <c r="AD8969" s="42">
        <v>0</v>
      </c>
      <c r="AE8969" s="42"/>
      <c r="AF8969" s="42">
        <v>70006</v>
      </c>
      <c r="AG8969" s="42"/>
      <c r="AH8969" s="42">
        <v>18900000</v>
      </c>
      <c r="AI8969" s="42" t="s">
        <v>7668</v>
      </c>
      <c r="AJ8969" s="42" t="s">
        <v>7894</v>
      </c>
      <c r="AK8969" s="42" t="s">
        <v>348</v>
      </c>
      <c r="AL8969" t="s">
        <v>7918</v>
      </c>
    </row>
    <row r="8970" spans="2:38">
      <c r="B8970" s="16" t="n">
        <f>10000000+INDEX(编号表!$B:$B,MATCH(F8970,编号表!$A:$A,0))*100000+INDEX(编号表!$F:$F,MATCH(D8970,编号表!$E:$E,0))*1000+INDEX(编号表!$D:$D,MATCH(E8970,编号表!$C:$C,0))*10000+G8970</f>
        <v>12456061</v>
      </c>
      <c r="C8970" s="42" t="s">
        <v>8970</v>
      </c>
      <c r="D8970" s="42" t="s">
        <v>114</v>
      </c>
      <c r="E8970" s="42" t="s">
        <v>348</v>
      </c>
      <c r="F8970" s="42" t="s">
        <v>7668</v>
      </c>
      <c r="G8970" s="42">
        <v>61</v>
      </c>
      <c r="H8970" s="42"/>
      <c r="I8970" s="42">
        <v>60</v>
      </c>
      <c r="J8970" s="42" t="str">
        <f t="shared" si="148"/>
        <v>大类_道品化神法宝</v>
      </c>
      <c r="K8970" s="42" t="s">
        <v>6624</v>
      </c>
      <c r="L8970" s="42"/>
      <c r="M8970" s="42" t="s">
        <v>7668</v>
      </c>
      <c r="N8970" s="42"/>
      <c r="O8970" s="42">
        <v>0</v>
      </c>
      <c r="P8970" s="42" t="b">
        <v>1</v>
      </c>
      <c r="Q8970" s="42"/>
      <c r="R8970" s="42" t="b">
        <v>0</v>
      </c>
      <c r="S8970" s="42">
        <v>1</v>
      </c>
      <c r="T8970" s="42" t="s">
        <v>91</v>
      </c>
      <c r="U8970" s="42">
        <v>999</v>
      </c>
      <c r="V8970" s="42" t="s">
        <v>7669</v>
      </c>
      <c r="W8970" s="42">
        <v>56061</v>
      </c>
      <c r="X8970" s="42"/>
      <c r="Y8970" s="42" t="s">
        <v>7920</v>
      </c>
      <c r="Z8970" s="42" t="s">
        <v>7893</v>
      </c>
      <c r="AA8970" t="str" s="42">
        <v>法宝打造获得。成宝核心×1；主材：明玑灵玉×1；辅材类别：石乳×1；特性材料类别：金行凝华×1。</v>
      </c>
      <c r="AB8970" s="42">
        <v>12421006</v>
      </c>
      <c r="AC8970" s="42" t="s">
        <v>121</v>
      </c>
      <c r="AD8970" s="42">
        <v>0</v>
      </c>
      <c r="AE8970" s="42"/>
      <c r="AF8970" s="42">
        <v>70006</v>
      </c>
      <c r="AG8970" s="42"/>
      <c r="AH8970" s="42">
        <v>18900000</v>
      </c>
      <c r="AI8970" s="42" t="s">
        <v>7668</v>
      </c>
      <c r="AJ8970" s="42" t="s">
        <v>7894</v>
      </c>
      <c r="AK8970" s="42" t="s">
        <v>348</v>
      </c>
      <c r="AL8970" t="s">
        <v>7922</v>
      </c>
    </row>
    <row r="8971" spans="2:38">
      <c r="B8971" s="16" t="n">
        <f>10000000+INDEX(编号表!$B:$B,MATCH(F8971,编号表!$A:$A,0))*100000+INDEX(编号表!$F:$F,MATCH(D8971,编号表!$E:$E,0))*1000+INDEX(编号表!$D:$D,MATCH(E8971,编号表!$C:$C,0))*10000+G8971</f>
        <v>12456062</v>
      </c>
      <c r="C8971" s="42" t="s">
        <v>8972</v>
      </c>
      <c r="D8971" s="42" t="s">
        <v>114</v>
      </c>
      <c r="E8971" s="42" t="s">
        <v>348</v>
      </c>
      <c r="F8971" s="42" t="s">
        <v>7668</v>
      </c>
      <c r="G8971" s="42">
        <v>62</v>
      </c>
      <c r="H8971" s="42"/>
      <c r="I8971" s="42">
        <v>60</v>
      </c>
      <c r="J8971" s="42" t="str">
        <f t="shared" si="148"/>
        <v>大类_道品化神法宝</v>
      </c>
      <c r="K8971" s="42" t="s">
        <v>6624</v>
      </c>
      <c r="L8971" s="42"/>
      <c r="M8971" s="42" t="s">
        <v>7668</v>
      </c>
      <c r="N8971" s="42"/>
      <c r="O8971" s="42">
        <v>0</v>
      </c>
      <c r="P8971" s="42" t="b">
        <v>1</v>
      </c>
      <c r="Q8971" s="42"/>
      <c r="R8971" s="42" t="b">
        <v>0</v>
      </c>
      <c r="S8971" s="42">
        <v>1</v>
      </c>
      <c r="T8971" s="42" t="s">
        <v>91</v>
      </c>
      <c r="U8971" s="42">
        <v>999</v>
      </c>
      <c r="V8971" s="42" t="s">
        <v>7669</v>
      </c>
      <c r="W8971" s="42">
        <v>56062</v>
      </c>
      <c r="X8971" s="42"/>
      <c r="Y8971" s="42" t="s">
        <v>7924</v>
      </c>
      <c r="Z8971" s="42" t="s">
        <v>7893</v>
      </c>
      <c r="AA8971" t="str" s="42">
        <v>法宝打造获得。成宝核心×1；主材：明玑灵玉×1；辅材类别：石乳×1；特性材料类别：木行凝华×1。</v>
      </c>
      <c r="AB8971" s="42">
        <v>12421006</v>
      </c>
      <c r="AC8971" s="42" t="s">
        <v>121</v>
      </c>
      <c r="AD8971" s="42">
        <v>0</v>
      </c>
      <c r="AE8971" s="42"/>
      <c r="AF8971" s="42">
        <v>70006</v>
      </c>
      <c r="AG8971" s="42"/>
      <c r="AH8971" s="42">
        <v>18900000</v>
      </c>
      <c r="AI8971" s="42" t="s">
        <v>7668</v>
      </c>
      <c r="AJ8971" s="42" t="s">
        <v>7894</v>
      </c>
      <c r="AK8971" s="42" t="s">
        <v>348</v>
      </c>
      <c r="AL8971" t="s">
        <v>7926</v>
      </c>
    </row>
    <row r="8972" spans="2:38">
      <c r="B8972" s="16" t="n">
        <f>10000000+INDEX(编号表!$B:$B,MATCH(F8972,编号表!$A:$A,0))*100000+INDEX(编号表!$F:$F,MATCH(D8972,编号表!$E:$E,0))*1000+INDEX(编号表!$D:$D,MATCH(E8972,编号表!$C:$C,0))*10000+G8972</f>
        <v>12456063</v>
      </c>
      <c r="C8972" s="42" t="s">
        <v>8974</v>
      </c>
      <c r="D8972" s="42" t="s">
        <v>114</v>
      </c>
      <c r="E8972" s="42" t="s">
        <v>348</v>
      </c>
      <c r="F8972" s="42" t="s">
        <v>7668</v>
      </c>
      <c r="G8972" s="42">
        <v>63</v>
      </c>
      <c r="H8972" s="42"/>
      <c r="I8972" s="42">
        <v>60</v>
      </c>
      <c r="J8972" s="42" t="str">
        <f t="shared" si="148"/>
        <v>大类_道品化神法宝</v>
      </c>
      <c r="K8972" s="42" t="s">
        <v>6624</v>
      </c>
      <c r="L8972" s="42"/>
      <c r="M8972" s="42" t="s">
        <v>7668</v>
      </c>
      <c r="N8972" s="42"/>
      <c r="O8972" s="42">
        <v>0</v>
      </c>
      <c r="P8972" s="42" t="b">
        <v>1</v>
      </c>
      <c r="Q8972" s="42"/>
      <c r="R8972" s="42" t="b">
        <v>0</v>
      </c>
      <c r="S8972" s="42">
        <v>1</v>
      </c>
      <c r="T8972" s="42" t="s">
        <v>91</v>
      </c>
      <c r="U8972" s="42">
        <v>999</v>
      </c>
      <c r="V8972" s="42" t="s">
        <v>7669</v>
      </c>
      <c r="W8972" s="42">
        <v>56063</v>
      </c>
      <c r="X8972" s="42"/>
      <c r="Y8972" s="42" t="s">
        <v>7928</v>
      </c>
      <c r="Z8972" s="42" t="s">
        <v>7893</v>
      </c>
      <c r="AA8972" t="str" s="42">
        <v>法宝打造获得。成宝核心×1；主材：明玑灵玉×1；辅材类别：石乳×1；特性材料类别：水行凝华×1。</v>
      </c>
      <c r="AB8972" s="42">
        <v>12421006</v>
      </c>
      <c r="AC8972" s="42" t="s">
        <v>121</v>
      </c>
      <c r="AD8972" s="42">
        <v>0</v>
      </c>
      <c r="AE8972" s="42"/>
      <c r="AF8972" s="42">
        <v>70006</v>
      </c>
      <c r="AG8972" s="42"/>
      <c r="AH8972" s="42">
        <v>18900000</v>
      </c>
      <c r="AI8972" s="42" t="s">
        <v>7668</v>
      </c>
      <c r="AJ8972" s="42" t="s">
        <v>7894</v>
      </c>
      <c r="AK8972" s="42" t="s">
        <v>348</v>
      </c>
      <c r="AL8972" t="s">
        <v>7930</v>
      </c>
    </row>
    <row r="8973" spans="2:38">
      <c r="B8973" s="16" t="n">
        <f>10000000+INDEX(编号表!$B:$B,MATCH(F8973,编号表!$A:$A,0))*100000+INDEX(编号表!$F:$F,MATCH(D8973,编号表!$E:$E,0))*1000+INDEX(编号表!$D:$D,MATCH(E8973,编号表!$C:$C,0))*10000+G8973</f>
        <v>12456064</v>
      </c>
      <c r="C8973" s="42" t="s">
        <v>8976</v>
      </c>
      <c r="D8973" s="42" t="s">
        <v>114</v>
      </c>
      <c r="E8973" s="42" t="s">
        <v>348</v>
      </c>
      <c r="F8973" s="42" t="s">
        <v>7668</v>
      </c>
      <c r="G8973" s="42">
        <v>64</v>
      </c>
      <c r="H8973" s="42"/>
      <c r="I8973" s="42">
        <v>60</v>
      </c>
      <c r="J8973" s="42" t="str">
        <f t="shared" si="148"/>
        <v>大类_道品化神法宝</v>
      </c>
      <c r="K8973" s="42" t="s">
        <v>6624</v>
      </c>
      <c r="L8973" s="42"/>
      <c r="M8973" s="42" t="s">
        <v>7668</v>
      </c>
      <c r="N8973" s="42"/>
      <c r="O8973" s="42">
        <v>0</v>
      </c>
      <c r="P8973" s="42" t="b">
        <v>1</v>
      </c>
      <c r="Q8973" s="42"/>
      <c r="R8973" s="42" t="b">
        <v>0</v>
      </c>
      <c r="S8973" s="42">
        <v>1</v>
      </c>
      <c r="T8973" s="42" t="s">
        <v>91</v>
      </c>
      <c r="U8973" s="42">
        <v>999</v>
      </c>
      <c r="V8973" s="42" t="s">
        <v>7669</v>
      </c>
      <c r="W8973" s="42">
        <v>56064</v>
      </c>
      <c r="X8973" s="42"/>
      <c r="Y8973" s="42" t="s">
        <v>7932</v>
      </c>
      <c r="Z8973" s="42" t="s">
        <v>7893</v>
      </c>
      <c r="AA8973" t="str" s="42">
        <v>法宝打造获得。成宝核心×1；主材：明玑灵玉×1；辅材类别：石乳×1；特性材料类别：火行凝华×1。</v>
      </c>
      <c r="AB8973" s="42">
        <v>12421006</v>
      </c>
      <c r="AC8973" s="42" t="s">
        <v>121</v>
      </c>
      <c r="AD8973" s="42">
        <v>0</v>
      </c>
      <c r="AE8973" s="42"/>
      <c r="AF8973" s="42">
        <v>70006</v>
      </c>
      <c r="AG8973" s="42"/>
      <c r="AH8973" s="42">
        <v>18900000</v>
      </c>
      <c r="AI8973" s="42" t="s">
        <v>7668</v>
      </c>
      <c r="AJ8973" s="42" t="s">
        <v>7894</v>
      </c>
      <c r="AK8973" s="42" t="s">
        <v>348</v>
      </c>
      <c r="AL8973" t="s">
        <v>7934</v>
      </c>
    </row>
    <row r="8974" spans="2:38">
      <c r="B8974" s="16" t="n">
        <f>10000000+INDEX(编号表!$B:$B,MATCH(F8974,编号表!$A:$A,0))*100000+INDEX(编号表!$F:$F,MATCH(D8974,编号表!$E:$E,0))*1000+INDEX(编号表!$D:$D,MATCH(E8974,编号表!$C:$C,0))*10000+G8974</f>
        <v>12456065</v>
      </c>
      <c r="C8974" s="42" t="s">
        <v>8978</v>
      </c>
      <c r="D8974" s="42" t="s">
        <v>114</v>
      </c>
      <c r="E8974" s="42" t="s">
        <v>348</v>
      </c>
      <c r="F8974" s="42" t="s">
        <v>7668</v>
      </c>
      <c r="G8974" s="42">
        <v>65</v>
      </c>
      <c r="H8974" s="42"/>
      <c r="I8974" s="42">
        <v>60</v>
      </c>
      <c r="J8974" s="42" t="str">
        <f t="shared" ref="J8974:J9037" si="149">"大类_"&amp;D8974&amp;E8974&amp;F8974</f>
        <v>大类_道品化神法宝</v>
      </c>
      <c r="K8974" s="42" t="s">
        <v>6624</v>
      </c>
      <c r="L8974" s="42"/>
      <c r="M8974" s="42" t="s">
        <v>7668</v>
      </c>
      <c r="N8974" s="42"/>
      <c r="O8974" s="42">
        <v>0</v>
      </c>
      <c r="P8974" s="42" t="b">
        <v>1</v>
      </c>
      <c r="Q8974" s="42"/>
      <c r="R8974" s="42" t="b">
        <v>0</v>
      </c>
      <c r="S8974" s="42">
        <v>1</v>
      </c>
      <c r="T8974" s="42" t="s">
        <v>91</v>
      </c>
      <c r="U8974" s="42">
        <v>999</v>
      </c>
      <c r="V8974" s="42" t="s">
        <v>7669</v>
      </c>
      <c r="W8974" s="42">
        <v>56065</v>
      </c>
      <c r="X8974" s="42"/>
      <c r="Y8974" s="42" t="s">
        <v>7936</v>
      </c>
      <c r="Z8974" s="42" t="s">
        <v>7893</v>
      </c>
      <c r="AA8974" t="str" s="42">
        <v>法宝打造获得。成宝核心×1；主材：明玑灵玉×1；辅材类别：石乳×1；特性材料类别：土行凝华×1。</v>
      </c>
      <c r="AB8974" s="42">
        <v>12421006</v>
      </c>
      <c r="AC8974" s="42" t="s">
        <v>121</v>
      </c>
      <c r="AD8974" s="42">
        <v>0</v>
      </c>
      <c r="AE8974" s="42"/>
      <c r="AF8974" s="42">
        <v>70006</v>
      </c>
      <c r="AG8974" s="42"/>
      <c r="AH8974" s="42">
        <v>18900000</v>
      </c>
      <c r="AI8974" s="42" t="s">
        <v>7668</v>
      </c>
      <c r="AJ8974" s="42" t="s">
        <v>7894</v>
      </c>
      <c r="AK8974" s="42" t="s">
        <v>348</v>
      </c>
      <c r="AL8974" t="s">
        <v>7938</v>
      </c>
    </row>
    <row r="8975" spans="2:38">
      <c r="B8975" s="16" t="n">
        <f>10000000+INDEX(编号表!$B:$B,MATCH(F8975,编号表!$A:$A,0))*100000+INDEX(编号表!$F:$F,MATCH(D8975,编号表!$E:$E,0))*1000+INDEX(编号表!$D:$D,MATCH(E8975,编号表!$C:$C,0))*10000+G8975</f>
        <v>12456066</v>
      </c>
      <c r="C8975" s="42" t="s">
        <v>9088</v>
      </c>
      <c r="D8975" s="42" t="s">
        <v>114</v>
      </c>
      <c r="E8975" s="42" t="s">
        <v>348</v>
      </c>
      <c r="F8975" s="42" t="s">
        <v>7668</v>
      </c>
      <c r="G8975" s="42">
        <v>66</v>
      </c>
      <c r="H8975" s="42"/>
      <c r="I8975" s="42">
        <v>60</v>
      </c>
      <c r="J8975" s="42" t="str">
        <f t="shared" si="149"/>
        <v>大类_道品化神法宝</v>
      </c>
      <c r="K8975" s="42" t="s">
        <v>6624</v>
      </c>
      <c r="L8975" s="42"/>
      <c r="M8975" s="42" t="s">
        <v>7668</v>
      </c>
      <c r="N8975" s="42"/>
      <c r="O8975" s="42">
        <v>0</v>
      </c>
      <c r="P8975" s="42" t="b">
        <v>1</v>
      </c>
      <c r="Q8975" s="42"/>
      <c r="R8975" s="42" t="b">
        <v>0</v>
      </c>
      <c r="S8975" s="42">
        <v>1</v>
      </c>
      <c r="T8975" s="42" t="s">
        <v>91</v>
      </c>
      <c r="U8975" s="42">
        <v>999</v>
      </c>
      <c r="V8975" s="42" t="s">
        <v>339</v>
      </c>
      <c r="W8975" s="42">
        <v>2456066</v>
      </c>
      <c r="X8975" s="42"/>
      <c r="Y8975" s="42" t="s">
        <v>7940</v>
      </c>
      <c r="Z8975" s="42" t="s">
        <v>7941</v>
      </c>
      <c r="AA8975" t="str" s="42">
        <v>法宝打造获得。成宝核心×1；主材：晶纹玄铁×1；辅材类别：玄砂×1；特性材料类别：金行凝华×1。</v>
      </c>
      <c r="AB8975" s="42">
        <v>12421007</v>
      </c>
      <c r="AC8975" s="42" t="s">
        <v>121</v>
      </c>
      <c r="AD8975" s="42">
        <v>0</v>
      </c>
      <c r="AE8975" s="42"/>
      <c r="AF8975" s="42">
        <v>70006</v>
      </c>
      <c r="AG8975" s="42"/>
      <c r="AH8975" s="42">
        <v>18900000</v>
      </c>
      <c r="AI8975" s="42" t="s">
        <v>7668</v>
      </c>
      <c r="AJ8975" s="42" t="s">
        <v>7943</v>
      </c>
      <c r="AK8975" s="42" t="s">
        <v>348</v>
      </c>
      <c r="AL8975" t="s">
        <v>7944</v>
      </c>
    </row>
    <row r="8976" spans="2:38">
      <c r="B8976" s="16" t="n">
        <f>10000000+INDEX(编号表!$B:$B,MATCH(F8976,编号表!$A:$A,0))*100000+INDEX(编号表!$F:$F,MATCH(D8976,编号表!$E:$E,0))*1000+INDEX(编号表!$D:$D,MATCH(E8976,编号表!$C:$C,0))*10000+G8976</f>
        <v>12456067</v>
      </c>
      <c r="C8976" s="42" t="s">
        <v>9089</v>
      </c>
      <c r="D8976" s="42" t="s">
        <v>114</v>
      </c>
      <c r="E8976" s="42" t="s">
        <v>348</v>
      </c>
      <c r="F8976" s="42" t="s">
        <v>7668</v>
      </c>
      <c r="G8976" s="42">
        <v>67</v>
      </c>
      <c r="H8976" s="42"/>
      <c r="I8976" s="42">
        <v>60</v>
      </c>
      <c r="J8976" s="42" t="str">
        <f t="shared" si="149"/>
        <v>大类_道品化神法宝</v>
      </c>
      <c r="K8976" s="42" t="s">
        <v>6624</v>
      </c>
      <c r="L8976" s="42"/>
      <c r="M8976" s="42" t="s">
        <v>7668</v>
      </c>
      <c r="N8976" s="42"/>
      <c r="O8976" s="42">
        <v>0</v>
      </c>
      <c r="P8976" s="42" t="b">
        <v>1</v>
      </c>
      <c r="Q8976" s="42"/>
      <c r="R8976" s="42" t="b">
        <v>0</v>
      </c>
      <c r="S8976" s="42">
        <v>1</v>
      </c>
      <c r="T8976" s="42" t="s">
        <v>91</v>
      </c>
      <c r="U8976" s="42">
        <v>999</v>
      </c>
      <c r="V8976" s="42" t="s">
        <v>339</v>
      </c>
      <c r="W8976" s="42">
        <v>2456067</v>
      </c>
      <c r="X8976" s="42"/>
      <c r="Y8976" s="42" t="s">
        <v>7946</v>
      </c>
      <c r="Z8976" s="42" t="s">
        <v>7941</v>
      </c>
      <c r="AA8976" t="str" s="42">
        <v>法宝打造获得。成宝核心×1；主材：晶纹玄铁×1；辅材类别：玄砂×1；特性材料类别：木行凝华×1。</v>
      </c>
      <c r="AB8976" s="42">
        <v>12421007</v>
      </c>
      <c r="AC8976" s="42" t="s">
        <v>121</v>
      </c>
      <c r="AD8976" s="42">
        <v>0</v>
      </c>
      <c r="AE8976" s="42"/>
      <c r="AF8976" s="42">
        <v>70006</v>
      </c>
      <c r="AG8976" s="42"/>
      <c r="AH8976" s="42">
        <v>18900000</v>
      </c>
      <c r="AI8976" s="42" t="s">
        <v>7668</v>
      </c>
      <c r="AJ8976" s="42" t="s">
        <v>7943</v>
      </c>
      <c r="AK8976" s="42" t="s">
        <v>348</v>
      </c>
      <c r="AL8976" t="s">
        <v>7948</v>
      </c>
    </row>
    <row r="8977" spans="2:38">
      <c r="B8977" s="16" t="n">
        <f>10000000+INDEX(编号表!$B:$B,MATCH(F8977,编号表!$A:$A,0))*100000+INDEX(编号表!$F:$F,MATCH(D8977,编号表!$E:$E,0))*1000+INDEX(编号表!$D:$D,MATCH(E8977,编号表!$C:$C,0))*10000+G8977</f>
        <v>12456068</v>
      </c>
      <c r="C8977" s="42" t="s">
        <v>9090</v>
      </c>
      <c r="D8977" s="42" t="s">
        <v>114</v>
      </c>
      <c r="E8977" s="42" t="s">
        <v>348</v>
      </c>
      <c r="F8977" s="42" t="s">
        <v>7668</v>
      </c>
      <c r="G8977" s="42">
        <v>68</v>
      </c>
      <c r="H8977" s="42"/>
      <c r="I8977" s="42">
        <v>60</v>
      </c>
      <c r="J8977" s="42" t="str">
        <f t="shared" si="149"/>
        <v>大类_道品化神法宝</v>
      </c>
      <c r="K8977" s="42" t="s">
        <v>6624</v>
      </c>
      <c r="L8977" s="42"/>
      <c r="M8977" s="42" t="s">
        <v>7668</v>
      </c>
      <c r="N8977" s="42"/>
      <c r="O8977" s="42">
        <v>0</v>
      </c>
      <c r="P8977" s="42" t="b">
        <v>1</v>
      </c>
      <c r="Q8977" s="42"/>
      <c r="R8977" s="42" t="b">
        <v>0</v>
      </c>
      <c r="S8977" s="42">
        <v>1</v>
      </c>
      <c r="T8977" s="42" t="s">
        <v>91</v>
      </c>
      <c r="U8977" s="42">
        <v>999</v>
      </c>
      <c r="V8977" s="42" t="s">
        <v>339</v>
      </c>
      <c r="W8977" s="42">
        <v>2456068</v>
      </c>
      <c r="X8977" s="42"/>
      <c r="Y8977" s="42" t="s">
        <v>7950</v>
      </c>
      <c r="Z8977" s="42" t="s">
        <v>7941</v>
      </c>
      <c r="AA8977" t="str" s="42">
        <v>法宝打造获得。成宝核心×1；主材：晶纹玄铁×1；辅材类别：玄砂×1；特性材料类别：水行凝华×1。</v>
      </c>
      <c r="AB8977" s="42">
        <v>12421007</v>
      </c>
      <c r="AC8977" s="42" t="s">
        <v>121</v>
      </c>
      <c r="AD8977" s="42">
        <v>0</v>
      </c>
      <c r="AE8977" s="42"/>
      <c r="AF8977" s="42">
        <v>70006</v>
      </c>
      <c r="AG8977" s="42"/>
      <c r="AH8977" s="42">
        <v>18900000</v>
      </c>
      <c r="AI8977" s="42" t="s">
        <v>7668</v>
      </c>
      <c r="AJ8977" s="42" t="s">
        <v>7943</v>
      </c>
      <c r="AK8977" s="42" t="s">
        <v>348</v>
      </c>
      <c r="AL8977" t="s">
        <v>7952</v>
      </c>
    </row>
    <row r="8978" spans="2:38">
      <c r="B8978" s="16" t="n">
        <f>10000000+INDEX(编号表!$B:$B,MATCH(F8978,编号表!$A:$A,0))*100000+INDEX(编号表!$F:$F,MATCH(D8978,编号表!$E:$E,0))*1000+INDEX(编号表!$D:$D,MATCH(E8978,编号表!$C:$C,0))*10000+G8978</f>
        <v>12456069</v>
      </c>
      <c r="C8978" s="42" t="s">
        <v>9091</v>
      </c>
      <c r="D8978" s="42" t="s">
        <v>114</v>
      </c>
      <c r="E8978" s="42" t="s">
        <v>348</v>
      </c>
      <c r="F8978" s="42" t="s">
        <v>7668</v>
      </c>
      <c r="G8978" s="42">
        <v>69</v>
      </c>
      <c r="H8978" s="42"/>
      <c r="I8978" s="42">
        <v>60</v>
      </c>
      <c r="J8978" s="42" t="str">
        <f t="shared" si="149"/>
        <v>大类_道品化神法宝</v>
      </c>
      <c r="K8978" s="42" t="s">
        <v>6624</v>
      </c>
      <c r="L8978" s="42"/>
      <c r="M8978" s="42" t="s">
        <v>7668</v>
      </c>
      <c r="N8978" s="42"/>
      <c r="O8978" s="42">
        <v>0</v>
      </c>
      <c r="P8978" s="42" t="b">
        <v>1</v>
      </c>
      <c r="Q8978" s="42"/>
      <c r="R8978" s="42" t="b">
        <v>0</v>
      </c>
      <c r="S8978" s="42">
        <v>1</v>
      </c>
      <c r="T8978" s="42" t="s">
        <v>91</v>
      </c>
      <c r="U8978" s="42">
        <v>999</v>
      </c>
      <c r="V8978" s="42" t="s">
        <v>339</v>
      </c>
      <c r="W8978" s="42">
        <v>2456069</v>
      </c>
      <c r="X8978" s="42"/>
      <c r="Y8978" s="42" t="s">
        <v>7954</v>
      </c>
      <c r="Z8978" s="42" t="s">
        <v>7941</v>
      </c>
      <c r="AA8978" t="str" s="42">
        <v>法宝打造获得。成宝核心×1；主材：晶纹玄铁×1；辅材类别：玄砂×1；特性材料类别：火行凝华×1。</v>
      </c>
      <c r="AB8978" s="42">
        <v>12421007</v>
      </c>
      <c r="AC8978" s="42" t="s">
        <v>121</v>
      </c>
      <c r="AD8978" s="42">
        <v>0</v>
      </c>
      <c r="AE8978" s="42"/>
      <c r="AF8978" s="42">
        <v>70006</v>
      </c>
      <c r="AG8978" s="42"/>
      <c r="AH8978" s="42">
        <v>18900000</v>
      </c>
      <c r="AI8978" s="42" t="s">
        <v>7668</v>
      </c>
      <c r="AJ8978" s="42" t="s">
        <v>7943</v>
      </c>
      <c r="AK8978" s="42" t="s">
        <v>348</v>
      </c>
      <c r="AL8978" t="s">
        <v>7956</v>
      </c>
    </row>
    <row r="8979" spans="2:38">
      <c r="B8979" s="16" t="n">
        <f>10000000+INDEX(编号表!$B:$B,MATCH(F8979,编号表!$A:$A,0))*100000+INDEX(编号表!$F:$F,MATCH(D8979,编号表!$E:$E,0))*1000+INDEX(编号表!$D:$D,MATCH(E8979,编号表!$C:$C,0))*10000+G8979</f>
        <v>12456070</v>
      </c>
      <c r="C8979" s="42" t="s">
        <v>9092</v>
      </c>
      <c r="D8979" s="42" t="s">
        <v>114</v>
      </c>
      <c r="E8979" s="42" t="s">
        <v>348</v>
      </c>
      <c r="F8979" s="42" t="s">
        <v>7668</v>
      </c>
      <c r="G8979" s="42">
        <v>70</v>
      </c>
      <c r="H8979" s="42"/>
      <c r="I8979" s="42">
        <v>60</v>
      </c>
      <c r="J8979" s="42" t="str">
        <f t="shared" si="149"/>
        <v>大类_道品化神法宝</v>
      </c>
      <c r="K8979" s="42" t="s">
        <v>6624</v>
      </c>
      <c r="L8979" s="42"/>
      <c r="M8979" s="42" t="s">
        <v>7668</v>
      </c>
      <c r="N8979" s="42"/>
      <c r="O8979" s="42">
        <v>0</v>
      </c>
      <c r="P8979" s="42" t="b">
        <v>1</v>
      </c>
      <c r="Q8979" s="42"/>
      <c r="R8979" s="42" t="b">
        <v>0</v>
      </c>
      <c r="S8979" s="42">
        <v>1</v>
      </c>
      <c r="T8979" s="42" t="s">
        <v>91</v>
      </c>
      <c r="U8979" s="42">
        <v>999</v>
      </c>
      <c r="V8979" s="42" t="s">
        <v>339</v>
      </c>
      <c r="W8979" s="42">
        <v>2456070</v>
      </c>
      <c r="X8979" s="42"/>
      <c r="Y8979" s="42" t="s">
        <v>7958</v>
      </c>
      <c r="Z8979" s="42" t="s">
        <v>7941</v>
      </c>
      <c r="AA8979" t="str" s="42">
        <v>法宝打造获得。成宝核心×1；主材：晶纹玄铁×1；辅材类别：玄砂×1；特性材料类别：土行凝华×1。</v>
      </c>
      <c r="AB8979" s="42">
        <v>12421007</v>
      </c>
      <c r="AC8979" s="42" t="s">
        <v>121</v>
      </c>
      <c r="AD8979" s="42">
        <v>0</v>
      </c>
      <c r="AE8979" s="42"/>
      <c r="AF8979" s="42">
        <v>70006</v>
      </c>
      <c r="AG8979" s="42"/>
      <c r="AH8979" s="42">
        <v>18900000</v>
      </c>
      <c r="AI8979" s="42" t="s">
        <v>7668</v>
      </c>
      <c r="AJ8979" s="42" t="s">
        <v>7943</v>
      </c>
      <c r="AK8979" s="42" t="s">
        <v>348</v>
      </c>
      <c r="AL8979" t="s">
        <v>7960</v>
      </c>
    </row>
    <row r="8980" spans="2:38">
      <c r="B8980" s="16" t="n">
        <f>10000000+INDEX(编号表!$B:$B,MATCH(F8980,编号表!$A:$A,0))*100000+INDEX(编号表!$F:$F,MATCH(D8980,编号表!$E:$E,0))*1000+INDEX(编号表!$D:$D,MATCH(E8980,编号表!$C:$C,0))*10000+G8980</f>
        <v>12456071</v>
      </c>
      <c r="C8980" s="42" t="s">
        <v>9093</v>
      </c>
      <c r="D8980" s="42" t="s">
        <v>114</v>
      </c>
      <c r="E8980" s="42" t="s">
        <v>348</v>
      </c>
      <c r="F8980" s="42" t="s">
        <v>7668</v>
      </c>
      <c r="G8980" s="42">
        <v>71</v>
      </c>
      <c r="H8980" s="42"/>
      <c r="I8980" s="42">
        <v>60</v>
      </c>
      <c r="J8980" s="42" t="str">
        <f t="shared" si="149"/>
        <v>大类_道品化神法宝</v>
      </c>
      <c r="K8980" s="42" t="s">
        <v>6624</v>
      </c>
      <c r="L8980" s="42"/>
      <c r="M8980" s="42" t="s">
        <v>7668</v>
      </c>
      <c r="N8980" s="42"/>
      <c r="O8980" s="42">
        <v>0</v>
      </c>
      <c r="P8980" s="42" t="b">
        <v>1</v>
      </c>
      <c r="Q8980" s="42"/>
      <c r="R8980" s="42" t="b">
        <v>0</v>
      </c>
      <c r="S8980" s="42">
        <v>1</v>
      </c>
      <c r="T8980" s="42" t="s">
        <v>91</v>
      </c>
      <c r="U8980" s="42">
        <v>999</v>
      </c>
      <c r="V8980" s="42" t="s">
        <v>339</v>
      </c>
      <c r="W8980" s="42">
        <v>2456071</v>
      </c>
      <c r="X8980" s="42"/>
      <c r="Y8980" s="42" t="s">
        <v>7962</v>
      </c>
      <c r="Z8980" s="42" t="s">
        <v>7941</v>
      </c>
      <c r="AA8980" t="str" s="42">
        <v>法宝打造获得。成宝核心×1；主材：晶纹玄铁×1；辅材类别：古炉铜×1；特性材料类别：金行凝华×1。</v>
      </c>
      <c r="AB8980" s="42">
        <v>12421007</v>
      </c>
      <c r="AC8980" s="42" t="s">
        <v>121</v>
      </c>
      <c r="AD8980" s="42">
        <v>0</v>
      </c>
      <c r="AE8980" s="42"/>
      <c r="AF8980" s="42">
        <v>70006</v>
      </c>
      <c r="AG8980" s="42"/>
      <c r="AH8980" s="42">
        <v>18900000</v>
      </c>
      <c r="AI8980" s="42" t="s">
        <v>7668</v>
      </c>
      <c r="AJ8980" s="42" t="s">
        <v>7943</v>
      </c>
      <c r="AK8980" s="42" t="s">
        <v>348</v>
      </c>
      <c r="AL8980" t="s">
        <v>7964</v>
      </c>
    </row>
    <row r="8981" spans="2:38">
      <c r="B8981" s="16" t="n">
        <f>10000000+INDEX(编号表!$B:$B,MATCH(F8981,编号表!$A:$A,0))*100000+INDEX(编号表!$F:$F,MATCH(D8981,编号表!$E:$E,0))*1000+INDEX(编号表!$D:$D,MATCH(E8981,编号表!$C:$C,0))*10000+G8981</f>
        <v>12456072</v>
      </c>
      <c r="C8981" s="42" t="s">
        <v>9094</v>
      </c>
      <c r="D8981" s="42" t="s">
        <v>114</v>
      </c>
      <c r="E8981" s="42" t="s">
        <v>348</v>
      </c>
      <c r="F8981" s="42" t="s">
        <v>7668</v>
      </c>
      <c r="G8981" s="42">
        <v>72</v>
      </c>
      <c r="H8981" s="42"/>
      <c r="I8981" s="42">
        <v>60</v>
      </c>
      <c r="J8981" s="42" t="str">
        <f t="shared" si="149"/>
        <v>大类_道品化神法宝</v>
      </c>
      <c r="K8981" s="42" t="s">
        <v>6624</v>
      </c>
      <c r="L8981" s="42"/>
      <c r="M8981" s="42" t="s">
        <v>7668</v>
      </c>
      <c r="N8981" s="42"/>
      <c r="O8981" s="42">
        <v>0</v>
      </c>
      <c r="P8981" s="42" t="b">
        <v>1</v>
      </c>
      <c r="Q8981" s="42"/>
      <c r="R8981" s="42" t="b">
        <v>0</v>
      </c>
      <c r="S8981" s="42">
        <v>1</v>
      </c>
      <c r="T8981" s="42" t="s">
        <v>91</v>
      </c>
      <c r="U8981" s="42">
        <v>999</v>
      </c>
      <c r="V8981" s="42" t="s">
        <v>339</v>
      </c>
      <c r="W8981" s="42">
        <v>2456072</v>
      </c>
      <c r="X8981" s="42"/>
      <c r="Y8981" s="42" t="s">
        <v>7966</v>
      </c>
      <c r="Z8981" s="42" t="s">
        <v>7941</v>
      </c>
      <c r="AA8981" t="str" s="42">
        <v>法宝打造获得。成宝核心×1；主材：晶纹玄铁×1；辅材类别：古炉铜×1；特性材料类别：木行凝华×1。</v>
      </c>
      <c r="AB8981" s="42">
        <v>12421007</v>
      </c>
      <c r="AC8981" s="42" t="s">
        <v>121</v>
      </c>
      <c r="AD8981" s="42">
        <v>0</v>
      </c>
      <c r="AE8981" s="42"/>
      <c r="AF8981" s="42">
        <v>70006</v>
      </c>
      <c r="AG8981" s="42"/>
      <c r="AH8981" s="42">
        <v>18900000</v>
      </c>
      <c r="AI8981" s="42" t="s">
        <v>7668</v>
      </c>
      <c r="AJ8981" s="42" t="s">
        <v>7943</v>
      </c>
      <c r="AK8981" s="42" t="s">
        <v>348</v>
      </c>
      <c r="AL8981" t="s">
        <v>7968</v>
      </c>
    </row>
    <row r="8982" spans="2:38">
      <c r="B8982" s="16" t="n">
        <f>10000000+INDEX(编号表!$B:$B,MATCH(F8982,编号表!$A:$A,0))*100000+INDEX(编号表!$F:$F,MATCH(D8982,编号表!$E:$E,0))*1000+INDEX(编号表!$D:$D,MATCH(E8982,编号表!$C:$C,0))*10000+G8982</f>
        <v>12456073</v>
      </c>
      <c r="C8982" s="42" t="s">
        <v>9095</v>
      </c>
      <c r="D8982" s="42" t="s">
        <v>114</v>
      </c>
      <c r="E8982" s="42" t="s">
        <v>348</v>
      </c>
      <c r="F8982" s="42" t="s">
        <v>7668</v>
      </c>
      <c r="G8982" s="42">
        <v>73</v>
      </c>
      <c r="H8982" s="42"/>
      <c r="I8982" s="42">
        <v>60</v>
      </c>
      <c r="J8982" s="42" t="str">
        <f t="shared" si="149"/>
        <v>大类_道品化神法宝</v>
      </c>
      <c r="K8982" s="42" t="s">
        <v>6624</v>
      </c>
      <c r="L8982" s="42"/>
      <c r="M8982" s="42" t="s">
        <v>7668</v>
      </c>
      <c r="N8982" s="42"/>
      <c r="O8982" s="42">
        <v>0</v>
      </c>
      <c r="P8982" s="42" t="b">
        <v>1</v>
      </c>
      <c r="Q8982" s="42"/>
      <c r="R8982" s="42" t="b">
        <v>0</v>
      </c>
      <c r="S8982" s="42">
        <v>1</v>
      </c>
      <c r="T8982" s="42" t="s">
        <v>91</v>
      </c>
      <c r="U8982" s="42">
        <v>999</v>
      </c>
      <c r="V8982" s="42" t="s">
        <v>339</v>
      </c>
      <c r="W8982" s="42">
        <v>2456073</v>
      </c>
      <c r="X8982" s="42"/>
      <c r="Y8982" s="42" t="s">
        <v>7970</v>
      </c>
      <c r="Z8982" s="42" t="s">
        <v>7941</v>
      </c>
      <c r="AA8982" t="str" s="42">
        <v>法宝打造获得。成宝核心×1；主材：晶纹玄铁×1；辅材类别：古炉铜×1；特性材料类别：水行凝华×1。</v>
      </c>
      <c r="AB8982" s="42">
        <v>12421007</v>
      </c>
      <c r="AC8982" s="42" t="s">
        <v>121</v>
      </c>
      <c r="AD8982" s="42">
        <v>0</v>
      </c>
      <c r="AE8982" s="42"/>
      <c r="AF8982" s="42">
        <v>70006</v>
      </c>
      <c r="AG8982" s="42"/>
      <c r="AH8982" s="42">
        <v>18900000</v>
      </c>
      <c r="AI8982" s="42" t="s">
        <v>7668</v>
      </c>
      <c r="AJ8982" s="42" t="s">
        <v>7943</v>
      </c>
      <c r="AK8982" s="42" t="s">
        <v>348</v>
      </c>
      <c r="AL8982" t="s">
        <v>7972</v>
      </c>
    </row>
    <row r="8983" spans="2:38">
      <c r="B8983" s="16" t="n">
        <f>10000000+INDEX(编号表!$B:$B,MATCH(F8983,编号表!$A:$A,0))*100000+INDEX(编号表!$F:$F,MATCH(D8983,编号表!$E:$E,0))*1000+INDEX(编号表!$D:$D,MATCH(E8983,编号表!$C:$C,0))*10000+G8983</f>
        <v>12456074</v>
      </c>
      <c r="C8983" s="42" t="s">
        <v>9096</v>
      </c>
      <c r="D8983" s="42" t="s">
        <v>114</v>
      </c>
      <c r="E8983" s="42" t="s">
        <v>348</v>
      </c>
      <c r="F8983" s="42" t="s">
        <v>7668</v>
      </c>
      <c r="G8983" s="42">
        <v>74</v>
      </c>
      <c r="H8983" s="42"/>
      <c r="I8983" s="42">
        <v>60</v>
      </c>
      <c r="J8983" s="42" t="str">
        <f t="shared" si="149"/>
        <v>大类_道品化神法宝</v>
      </c>
      <c r="K8983" s="42" t="s">
        <v>6624</v>
      </c>
      <c r="L8983" s="42"/>
      <c r="M8983" s="42" t="s">
        <v>7668</v>
      </c>
      <c r="N8983" s="42"/>
      <c r="O8983" s="42">
        <v>0</v>
      </c>
      <c r="P8983" s="42" t="b">
        <v>1</v>
      </c>
      <c r="Q8983" s="42"/>
      <c r="R8983" s="42" t="b">
        <v>0</v>
      </c>
      <c r="S8983" s="42">
        <v>1</v>
      </c>
      <c r="T8983" s="42" t="s">
        <v>91</v>
      </c>
      <c r="U8983" s="42">
        <v>999</v>
      </c>
      <c r="V8983" s="42" t="s">
        <v>339</v>
      </c>
      <c r="W8983" s="42">
        <v>2456074</v>
      </c>
      <c r="X8983" s="42"/>
      <c r="Y8983" s="42" t="s">
        <v>7974</v>
      </c>
      <c r="Z8983" s="42" t="s">
        <v>7941</v>
      </c>
      <c r="AA8983" t="str" s="42">
        <v>法宝打造获得。成宝核心×1；主材：晶纹玄铁×1；辅材类别：古炉铜×1；特性材料类别：火行凝华×1。</v>
      </c>
      <c r="AB8983" s="42">
        <v>12421007</v>
      </c>
      <c r="AC8983" s="42" t="s">
        <v>121</v>
      </c>
      <c r="AD8983" s="42">
        <v>0</v>
      </c>
      <c r="AE8983" s="42"/>
      <c r="AF8983" s="42">
        <v>70006</v>
      </c>
      <c r="AG8983" s="42"/>
      <c r="AH8983" s="42">
        <v>18900000</v>
      </c>
      <c r="AI8983" s="42" t="s">
        <v>7668</v>
      </c>
      <c r="AJ8983" s="42" t="s">
        <v>7943</v>
      </c>
      <c r="AK8983" s="42" t="s">
        <v>348</v>
      </c>
      <c r="AL8983" t="s">
        <v>7976</v>
      </c>
    </row>
    <row r="8984" spans="2:38">
      <c r="B8984" s="16" t="n">
        <f>10000000+INDEX(编号表!$B:$B,MATCH(F8984,编号表!$A:$A,0))*100000+INDEX(编号表!$F:$F,MATCH(D8984,编号表!$E:$E,0))*1000+INDEX(编号表!$D:$D,MATCH(E8984,编号表!$C:$C,0))*10000+G8984</f>
        <v>12456075</v>
      </c>
      <c r="C8984" s="42" t="s">
        <v>9097</v>
      </c>
      <c r="D8984" s="42" t="s">
        <v>114</v>
      </c>
      <c r="E8984" s="42" t="s">
        <v>348</v>
      </c>
      <c r="F8984" s="42" t="s">
        <v>7668</v>
      </c>
      <c r="G8984" s="42">
        <v>75</v>
      </c>
      <c r="H8984" s="42"/>
      <c r="I8984" s="42">
        <v>60</v>
      </c>
      <c r="J8984" s="42" t="str">
        <f t="shared" si="149"/>
        <v>大类_道品化神法宝</v>
      </c>
      <c r="K8984" s="42" t="s">
        <v>6624</v>
      </c>
      <c r="L8984" s="42"/>
      <c r="M8984" s="42" t="s">
        <v>7668</v>
      </c>
      <c r="N8984" s="42"/>
      <c r="O8984" s="42">
        <v>0</v>
      </c>
      <c r="P8984" s="42" t="b">
        <v>1</v>
      </c>
      <c r="Q8984" s="42"/>
      <c r="R8984" s="42" t="b">
        <v>0</v>
      </c>
      <c r="S8984" s="42">
        <v>1</v>
      </c>
      <c r="T8984" s="42" t="s">
        <v>91</v>
      </c>
      <c r="U8984" s="42">
        <v>999</v>
      </c>
      <c r="V8984" s="42" t="s">
        <v>339</v>
      </c>
      <c r="W8984" s="42">
        <v>2456075</v>
      </c>
      <c r="X8984" s="42"/>
      <c r="Y8984" s="42" t="s">
        <v>7978</v>
      </c>
      <c r="Z8984" s="42" t="s">
        <v>7941</v>
      </c>
      <c r="AA8984" t="str" s="42">
        <v>法宝打造获得。成宝核心×1；主材：晶纹玄铁×1；辅材类别：古炉铜×1；特性材料类别：土行凝华×1。</v>
      </c>
      <c r="AB8984" s="42">
        <v>12421007</v>
      </c>
      <c r="AC8984" s="42" t="s">
        <v>121</v>
      </c>
      <c r="AD8984" s="42">
        <v>0</v>
      </c>
      <c r="AE8984" s="42"/>
      <c r="AF8984" s="42">
        <v>70006</v>
      </c>
      <c r="AG8984" s="42"/>
      <c r="AH8984" s="42">
        <v>18900000</v>
      </c>
      <c r="AI8984" s="42" t="s">
        <v>7668</v>
      </c>
      <c r="AJ8984" s="42" t="s">
        <v>7943</v>
      </c>
      <c r="AK8984" s="42" t="s">
        <v>348</v>
      </c>
      <c r="AL8984" t="s">
        <v>7980</v>
      </c>
    </row>
    <row r="8985" spans="2:38">
      <c r="B8985" s="16" t="n">
        <f>10000000+INDEX(编号表!$B:$B,MATCH(F8985,编号表!$A:$A,0))*100000+INDEX(编号表!$F:$F,MATCH(D8985,编号表!$E:$E,0))*1000+INDEX(编号表!$D:$D,MATCH(E8985,编号表!$C:$C,0))*10000+G8985</f>
        <v>12456076</v>
      </c>
      <c r="C8985" s="42" t="s">
        <v>9098</v>
      </c>
      <c r="D8985" s="42" t="s">
        <v>114</v>
      </c>
      <c r="E8985" s="42" t="s">
        <v>348</v>
      </c>
      <c r="F8985" s="42" t="s">
        <v>7668</v>
      </c>
      <c r="G8985" s="42">
        <v>76</v>
      </c>
      <c r="H8985" s="42"/>
      <c r="I8985" s="42">
        <v>60</v>
      </c>
      <c r="J8985" s="42" t="str">
        <f t="shared" si="149"/>
        <v>大类_道品化神法宝</v>
      </c>
      <c r="K8985" s="42" t="s">
        <v>6624</v>
      </c>
      <c r="L8985" s="42"/>
      <c r="M8985" s="42" t="s">
        <v>7668</v>
      </c>
      <c r="N8985" s="42"/>
      <c r="O8985" s="42">
        <v>0</v>
      </c>
      <c r="P8985" s="42" t="b">
        <v>1</v>
      </c>
      <c r="Q8985" s="42"/>
      <c r="R8985" s="42" t="b">
        <v>0</v>
      </c>
      <c r="S8985" s="42">
        <v>1</v>
      </c>
      <c r="T8985" s="42" t="s">
        <v>91</v>
      </c>
      <c r="U8985" s="42">
        <v>999</v>
      </c>
      <c r="V8985" s="42" t="s">
        <v>339</v>
      </c>
      <c r="W8985" s="42">
        <v>2456076</v>
      </c>
      <c r="X8985" s="42"/>
      <c r="Y8985" s="42" t="s">
        <v>7982</v>
      </c>
      <c r="Z8985" s="42" t="s">
        <v>7941</v>
      </c>
      <c r="AA8985" t="str" s="42">
        <v>法宝打造获得。成宝核心×1；主材：晶纹玄铁×1；辅材类别：石乳×1；特性材料类别：金行凝华×1。</v>
      </c>
      <c r="AB8985" s="42">
        <v>12421007</v>
      </c>
      <c r="AC8985" s="42" t="s">
        <v>121</v>
      </c>
      <c r="AD8985" s="42">
        <v>0</v>
      </c>
      <c r="AE8985" s="42"/>
      <c r="AF8985" s="42">
        <v>70006</v>
      </c>
      <c r="AG8985" s="42"/>
      <c r="AH8985" s="42">
        <v>18900000</v>
      </c>
      <c r="AI8985" s="42" t="s">
        <v>7668</v>
      </c>
      <c r="AJ8985" s="42" t="s">
        <v>7943</v>
      </c>
      <c r="AK8985" s="42" t="s">
        <v>348</v>
      </c>
      <c r="AL8985" t="s">
        <v>7984</v>
      </c>
    </row>
    <row r="8986" spans="2:38">
      <c r="B8986" s="16" t="n">
        <f>10000000+INDEX(编号表!$B:$B,MATCH(F8986,编号表!$A:$A,0))*100000+INDEX(编号表!$F:$F,MATCH(D8986,编号表!$E:$E,0))*1000+INDEX(编号表!$D:$D,MATCH(E8986,编号表!$C:$C,0))*10000+G8986</f>
        <v>12456077</v>
      </c>
      <c r="C8986" s="42" t="s">
        <v>9099</v>
      </c>
      <c r="D8986" s="42" t="s">
        <v>114</v>
      </c>
      <c r="E8986" s="42" t="s">
        <v>348</v>
      </c>
      <c r="F8986" s="42" t="s">
        <v>7668</v>
      </c>
      <c r="G8986" s="42">
        <v>77</v>
      </c>
      <c r="H8986" s="42"/>
      <c r="I8986" s="42">
        <v>60</v>
      </c>
      <c r="J8986" s="42" t="str">
        <f t="shared" si="149"/>
        <v>大类_道品化神法宝</v>
      </c>
      <c r="K8986" s="42" t="s">
        <v>6624</v>
      </c>
      <c r="L8986" s="42"/>
      <c r="M8986" s="42" t="s">
        <v>7668</v>
      </c>
      <c r="N8986" s="42"/>
      <c r="O8986" s="42">
        <v>0</v>
      </c>
      <c r="P8986" s="42" t="b">
        <v>1</v>
      </c>
      <c r="Q8986" s="42"/>
      <c r="R8986" s="42" t="b">
        <v>0</v>
      </c>
      <c r="S8986" s="42">
        <v>1</v>
      </c>
      <c r="T8986" s="42" t="s">
        <v>91</v>
      </c>
      <c r="U8986" s="42">
        <v>999</v>
      </c>
      <c r="V8986" s="42" t="s">
        <v>339</v>
      </c>
      <c r="W8986" s="42">
        <v>2456077</v>
      </c>
      <c r="X8986" s="42"/>
      <c r="Y8986" s="42" t="s">
        <v>7986</v>
      </c>
      <c r="Z8986" s="42" t="s">
        <v>7941</v>
      </c>
      <c r="AA8986" t="str" s="42">
        <v>法宝打造获得。成宝核心×1；主材：晶纹玄铁×1；辅材类别：石乳×1；特性材料类别：木行凝华×1。</v>
      </c>
      <c r="AB8986" s="42">
        <v>12421007</v>
      </c>
      <c r="AC8986" s="42" t="s">
        <v>121</v>
      </c>
      <c r="AD8986" s="42">
        <v>0</v>
      </c>
      <c r="AE8986" s="42"/>
      <c r="AF8986" s="42">
        <v>70006</v>
      </c>
      <c r="AG8986" s="42"/>
      <c r="AH8986" s="42">
        <v>18900000</v>
      </c>
      <c r="AI8986" s="42" t="s">
        <v>7668</v>
      </c>
      <c r="AJ8986" s="42" t="s">
        <v>7943</v>
      </c>
      <c r="AK8986" s="42" t="s">
        <v>348</v>
      </c>
      <c r="AL8986" t="s">
        <v>7988</v>
      </c>
    </row>
    <row r="8987" spans="2:38">
      <c r="B8987" s="16" t="n">
        <f>10000000+INDEX(编号表!$B:$B,MATCH(F8987,编号表!$A:$A,0))*100000+INDEX(编号表!$F:$F,MATCH(D8987,编号表!$E:$E,0))*1000+INDEX(编号表!$D:$D,MATCH(E8987,编号表!$C:$C,0))*10000+G8987</f>
        <v>12456078</v>
      </c>
      <c r="C8987" s="42" t="s">
        <v>9100</v>
      </c>
      <c r="D8987" s="42" t="s">
        <v>114</v>
      </c>
      <c r="E8987" s="42" t="s">
        <v>348</v>
      </c>
      <c r="F8987" s="42" t="s">
        <v>7668</v>
      </c>
      <c r="G8987" s="42">
        <v>78</v>
      </c>
      <c r="H8987" s="42"/>
      <c r="I8987" s="42">
        <v>60</v>
      </c>
      <c r="J8987" s="42" t="str">
        <f t="shared" si="149"/>
        <v>大类_道品化神法宝</v>
      </c>
      <c r="K8987" s="42" t="s">
        <v>6624</v>
      </c>
      <c r="L8987" s="42"/>
      <c r="M8987" s="42" t="s">
        <v>7668</v>
      </c>
      <c r="N8987" s="42"/>
      <c r="O8987" s="42">
        <v>0</v>
      </c>
      <c r="P8987" s="42" t="b">
        <v>1</v>
      </c>
      <c r="Q8987" s="42"/>
      <c r="R8987" s="42" t="b">
        <v>0</v>
      </c>
      <c r="S8987" s="42">
        <v>1</v>
      </c>
      <c r="T8987" s="42" t="s">
        <v>91</v>
      </c>
      <c r="U8987" s="42">
        <v>999</v>
      </c>
      <c r="V8987" s="42" t="s">
        <v>339</v>
      </c>
      <c r="W8987" s="42">
        <v>2456078</v>
      </c>
      <c r="X8987" s="42"/>
      <c r="Y8987" s="42" t="s">
        <v>7990</v>
      </c>
      <c r="Z8987" s="42" t="s">
        <v>7941</v>
      </c>
      <c r="AA8987" t="str" s="42">
        <v>法宝打造获得。成宝核心×1；主材：晶纹玄铁×1；辅材类别：石乳×1；特性材料类别：水行凝华×1。</v>
      </c>
      <c r="AB8987" s="42">
        <v>12421007</v>
      </c>
      <c r="AC8987" s="42" t="s">
        <v>121</v>
      </c>
      <c r="AD8987" s="42">
        <v>0</v>
      </c>
      <c r="AE8987" s="42"/>
      <c r="AF8987" s="42">
        <v>70006</v>
      </c>
      <c r="AG8987" s="42"/>
      <c r="AH8987" s="42">
        <v>18900000</v>
      </c>
      <c r="AI8987" s="42" t="s">
        <v>7668</v>
      </c>
      <c r="AJ8987" s="42" t="s">
        <v>7943</v>
      </c>
      <c r="AK8987" s="42" t="s">
        <v>348</v>
      </c>
      <c r="AL8987" t="s">
        <v>7992</v>
      </c>
    </row>
    <row r="8988" spans="2:38">
      <c r="B8988" s="16" t="n">
        <f>10000000+INDEX(编号表!$B:$B,MATCH(F8988,编号表!$A:$A,0))*100000+INDEX(编号表!$F:$F,MATCH(D8988,编号表!$E:$E,0))*1000+INDEX(编号表!$D:$D,MATCH(E8988,编号表!$C:$C,0))*10000+G8988</f>
        <v>12456079</v>
      </c>
      <c r="C8988" s="42" t="s">
        <v>9101</v>
      </c>
      <c r="D8988" s="42" t="s">
        <v>114</v>
      </c>
      <c r="E8988" s="42" t="s">
        <v>348</v>
      </c>
      <c r="F8988" s="42" t="s">
        <v>7668</v>
      </c>
      <c r="G8988" s="42">
        <v>79</v>
      </c>
      <c r="H8988" s="42"/>
      <c r="I8988" s="42">
        <v>60</v>
      </c>
      <c r="J8988" s="42" t="str">
        <f t="shared" si="149"/>
        <v>大类_道品化神法宝</v>
      </c>
      <c r="K8988" s="42" t="s">
        <v>6624</v>
      </c>
      <c r="L8988" s="42"/>
      <c r="M8988" s="42" t="s">
        <v>7668</v>
      </c>
      <c r="N8988" s="42"/>
      <c r="O8988" s="42">
        <v>0</v>
      </c>
      <c r="P8988" s="42" t="b">
        <v>1</v>
      </c>
      <c r="Q8988" s="42"/>
      <c r="R8988" s="42" t="b">
        <v>0</v>
      </c>
      <c r="S8988" s="42">
        <v>1</v>
      </c>
      <c r="T8988" s="42" t="s">
        <v>91</v>
      </c>
      <c r="U8988" s="42">
        <v>999</v>
      </c>
      <c r="V8988" s="42" t="s">
        <v>339</v>
      </c>
      <c r="W8988" s="42">
        <v>2456079</v>
      </c>
      <c r="X8988" s="42"/>
      <c r="Y8988" s="42" t="s">
        <v>7994</v>
      </c>
      <c r="Z8988" s="42" t="s">
        <v>7941</v>
      </c>
      <c r="AA8988" t="str" s="42">
        <v>法宝打造获得。成宝核心×1；主材：晶纹玄铁×1；辅材类别：石乳×1；特性材料类别：火行凝华×1。</v>
      </c>
      <c r="AB8988" s="42">
        <v>12421007</v>
      </c>
      <c r="AC8988" s="42" t="s">
        <v>121</v>
      </c>
      <c r="AD8988" s="42">
        <v>0</v>
      </c>
      <c r="AE8988" s="42"/>
      <c r="AF8988" s="42">
        <v>70006</v>
      </c>
      <c r="AG8988" s="42"/>
      <c r="AH8988" s="42">
        <v>18900000</v>
      </c>
      <c r="AI8988" s="42" t="s">
        <v>7668</v>
      </c>
      <c r="AJ8988" s="42" t="s">
        <v>7943</v>
      </c>
      <c r="AK8988" s="42" t="s">
        <v>348</v>
      </c>
      <c r="AL8988" t="s">
        <v>7996</v>
      </c>
    </row>
    <row r="8989" spans="2:38">
      <c r="B8989" s="16" t="n">
        <f>10000000+INDEX(编号表!$B:$B,MATCH(F8989,编号表!$A:$A,0))*100000+INDEX(编号表!$F:$F,MATCH(D8989,编号表!$E:$E,0))*1000+INDEX(编号表!$D:$D,MATCH(E8989,编号表!$C:$C,0))*10000+G8989</f>
        <v>12456080</v>
      </c>
      <c r="C8989" s="42" t="s">
        <v>9102</v>
      </c>
      <c r="D8989" s="42" t="s">
        <v>114</v>
      </c>
      <c r="E8989" s="42" t="s">
        <v>348</v>
      </c>
      <c r="F8989" s="42" t="s">
        <v>7668</v>
      </c>
      <c r="G8989" s="42">
        <v>80</v>
      </c>
      <c r="H8989" s="42"/>
      <c r="I8989" s="42">
        <v>60</v>
      </c>
      <c r="J8989" s="42" t="str">
        <f t="shared" si="149"/>
        <v>大类_道品化神法宝</v>
      </c>
      <c r="K8989" s="42" t="s">
        <v>6624</v>
      </c>
      <c r="L8989" s="42"/>
      <c r="M8989" s="42" t="s">
        <v>7668</v>
      </c>
      <c r="N8989" s="42"/>
      <c r="O8989" s="42">
        <v>0</v>
      </c>
      <c r="P8989" s="42" t="b">
        <v>1</v>
      </c>
      <c r="Q8989" s="42"/>
      <c r="R8989" s="42" t="b">
        <v>0</v>
      </c>
      <c r="S8989" s="42">
        <v>1</v>
      </c>
      <c r="T8989" s="42" t="s">
        <v>91</v>
      </c>
      <c r="U8989" s="42">
        <v>999</v>
      </c>
      <c r="V8989" s="42" t="s">
        <v>339</v>
      </c>
      <c r="W8989" s="42">
        <v>2456080</v>
      </c>
      <c r="X8989" s="42"/>
      <c r="Y8989" s="42" t="s">
        <v>7998</v>
      </c>
      <c r="Z8989" s="42" t="s">
        <v>7941</v>
      </c>
      <c r="AA8989" t="str" s="42">
        <v>法宝打造获得。成宝核心×1；主材：晶纹玄铁×1；辅材类别：石乳×1；特性材料类别：土行凝华×1。</v>
      </c>
      <c r="AB8989" s="42">
        <v>12421007</v>
      </c>
      <c r="AC8989" s="42" t="s">
        <v>121</v>
      </c>
      <c r="AD8989" s="42">
        <v>0</v>
      </c>
      <c r="AE8989" s="42"/>
      <c r="AF8989" s="42">
        <v>70006</v>
      </c>
      <c r="AG8989" s="42"/>
      <c r="AH8989" s="42">
        <v>18900000</v>
      </c>
      <c r="AI8989" s="42" t="s">
        <v>7668</v>
      </c>
      <c r="AJ8989" s="42" t="s">
        <v>7943</v>
      </c>
      <c r="AK8989" s="42" t="s">
        <v>348</v>
      </c>
      <c r="AL8989" t="s">
        <v>8000</v>
      </c>
    </row>
    <row r="8990" spans="2:38">
      <c r="B8990" s="16" t="n">
        <f>10000000+INDEX(编号表!$B:$B,MATCH(F8990,编号表!$A:$A,0))*100000+INDEX(编号表!$F:$F,MATCH(D8990,编号表!$E:$E,0))*1000+INDEX(编号表!$D:$D,MATCH(E8990,编号表!$C:$C,0))*10000+G8990</f>
        <v>12456081</v>
      </c>
      <c r="C8990" s="42" t="s">
        <v>9010</v>
      </c>
      <c r="D8990" s="42" t="s">
        <v>114</v>
      </c>
      <c r="E8990" s="42" t="s">
        <v>348</v>
      </c>
      <c r="F8990" s="42" t="s">
        <v>7668</v>
      </c>
      <c r="G8990" s="42">
        <v>81</v>
      </c>
      <c r="H8990" s="42"/>
      <c r="I8990" s="42">
        <v>60</v>
      </c>
      <c r="J8990" s="42" t="str">
        <f t="shared" si="149"/>
        <v>大类_道品化神法宝</v>
      </c>
      <c r="K8990" s="42" t="s">
        <v>6624</v>
      </c>
      <c r="L8990" s="42"/>
      <c r="M8990" s="42" t="s">
        <v>7668</v>
      </c>
      <c r="N8990" s="42"/>
      <c r="O8990" s="42">
        <v>0</v>
      </c>
      <c r="P8990" s="42" t="b">
        <v>1</v>
      </c>
      <c r="Q8990" s="42"/>
      <c r="R8990" s="42" t="b">
        <v>0</v>
      </c>
      <c r="S8990" s="42">
        <v>1</v>
      </c>
      <c r="T8990" s="42" t="s">
        <v>91</v>
      </c>
      <c r="U8990" s="42">
        <v>999</v>
      </c>
      <c r="V8990" s="42" t="s">
        <v>7669</v>
      </c>
      <c r="W8990" s="42">
        <v>56081</v>
      </c>
      <c r="X8990" s="42"/>
      <c r="Y8990" s="42" t="s">
        <v>8002</v>
      </c>
      <c r="Z8990" s="42" t="s">
        <v>8003</v>
      </c>
      <c r="AA8990" t="str" s="42">
        <v>法宝打造获得。成宝核心×1；主材：晶纹玄铁×1；辅材类别：古炉铜×1；特性材料类别：土行凝华×1。</v>
      </c>
      <c r="AB8990" s="42">
        <v>12421008</v>
      </c>
      <c r="AC8990" s="42" t="s">
        <v>121</v>
      </c>
      <c r="AD8990" s="42">
        <v>0</v>
      </c>
      <c r="AE8990" s="42"/>
      <c r="AF8990" s="42">
        <v>70006</v>
      </c>
      <c r="AG8990" s="42"/>
      <c r="AH8990" s="42">
        <v>18900000</v>
      </c>
      <c r="AI8990" s="42" t="s">
        <v>7668</v>
      </c>
      <c r="AJ8990" s="42" t="s">
        <v>8005</v>
      </c>
      <c r="AK8990" s="42" t="s">
        <v>348</v>
      </c>
      <c r="AL8990" t="s">
        <v>8006</v>
      </c>
    </row>
    <row r="8991" spans="2:38">
      <c r="B8991" s="16" t="n">
        <f>10000000+INDEX(编号表!$B:$B,MATCH(F8991,编号表!$A:$A,0))*100000+INDEX(编号表!$F:$F,MATCH(D8991,编号表!$E:$E,0))*1000+INDEX(编号表!$D:$D,MATCH(E8991,编号表!$C:$C,0))*10000+G8991</f>
        <v>12456082</v>
      </c>
      <c r="C8991" s="42" t="s">
        <v>9012</v>
      </c>
      <c r="D8991" s="42" t="s">
        <v>114</v>
      </c>
      <c r="E8991" s="42" t="s">
        <v>348</v>
      </c>
      <c r="F8991" s="42" t="s">
        <v>7668</v>
      </c>
      <c r="G8991" s="42">
        <v>82</v>
      </c>
      <c r="H8991" s="42"/>
      <c r="I8991" s="42">
        <v>60</v>
      </c>
      <c r="J8991" s="42" t="str">
        <f t="shared" si="149"/>
        <v>大类_道品化神法宝</v>
      </c>
      <c r="K8991" s="42" t="s">
        <v>6624</v>
      </c>
      <c r="L8991" s="42"/>
      <c r="M8991" s="42" t="s">
        <v>7668</v>
      </c>
      <c r="N8991" s="42"/>
      <c r="O8991" s="42">
        <v>0</v>
      </c>
      <c r="P8991" s="42" t="b">
        <v>1</v>
      </c>
      <c r="Q8991" s="42"/>
      <c r="R8991" s="42" t="b">
        <v>0</v>
      </c>
      <c r="S8991" s="42">
        <v>1</v>
      </c>
      <c r="T8991" s="42" t="s">
        <v>91</v>
      </c>
      <c r="U8991" s="42">
        <v>999</v>
      </c>
      <c r="V8991" s="42" t="s">
        <v>7669</v>
      </c>
      <c r="W8991" s="42">
        <v>56082</v>
      </c>
      <c r="X8991" s="42"/>
      <c r="Y8991" s="42" t="s">
        <v>8008</v>
      </c>
      <c r="Z8991" s="42" t="s">
        <v>8009</v>
      </c>
      <c r="AA8991" t="str" s="42">
        <v>法宝打造获得。成宝核心×1；主材：千载灵木芯×1；辅材类别：细毫×1；特性材料类别：金行凝华×1。</v>
      </c>
      <c r="AB8991" s="42">
        <v>12421009</v>
      </c>
      <c r="AC8991" s="42" t="s">
        <v>121</v>
      </c>
      <c r="AD8991" s="42">
        <v>0</v>
      </c>
      <c r="AE8991" s="42"/>
      <c r="AF8991" s="42">
        <v>70006</v>
      </c>
      <c r="AG8991" s="42"/>
      <c r="AH8991" s="42">
        <v>18900000</v>
      </c>
      <c r="AI8991" s="42" t="s">
        <v>7668</v>
      </c>
      <c r="AJ8991" s="42" t="s">
        <v>8011</v>
      </c>
      <c r="AK8991" s="42" t="s">
        <v>348</v>
      </c>
      <c r="AL8991" t="s">
        <v>8012</v>
      </c>
    </row>
    <row r="8992" spans="2:38">
      <c r="B8992" s="16" t="n">
        <f>10000000+INDEX(编号表!$B:$B,MATCH(F8992,编号表!$A:$A,0))*100000+INDEX(编号表!$F:$F,MATCH(D8992,编号表!$E:$E,0))*1000+INDEX(编号表!$D:$D,MATCH(E8992,编号表!$C:$C,0))*10000+G8992</f>
        <v>12456083</v>
      </c>
      <c r="C8992" s="42" t="s">
        <v>9014</v>
      </c>
      <c r="D8992" s="42" t="s">
        <v>114</v>
      </c>
      <c r="E8992" s="42" t="s">
        <v>348</v>
      </c>
      <c r="F8992" s="42" t="s">
        <v>7668</v>
      </c>
      <c r="G8992" s="42">
        <v>83</v>
      </c>
      <c r="H8992" s="42"/>
      <c r="I8992" s="42">
        <v>60</v>
      </c>
      <c r="J8992" s="42" t="str">
        <f t="shared" si="149"/>
        <v>大类_道品化神法宝</v>
      </c>
      <c r="K8992" s="42" t="s">
        <v>6624</v>
      </c>
      <c r="L8992" s="42"/>
      <c r="M8992" s="42" t="s">
        <v>7668</v>
      </c>
      <c r="N8992" s="42"/>
      <c r="O8992" s="42">
        <v>0</v>
      </c>
      <c r="P8992" s="42" t="b">
        <v>1</v>
      </c>
      <c r="Q8992" s="42"/>
      <c r="R8992" s="42" t="b">
        <v>0</v>
      </c>
      <c r="S8992" s="42">
        <v>1</v>
      </c>
      <c r="T8992" s="42" t="s">
        <v>91</v>
      </c>
      <c r="U8992" s="42">
        <v>999</v>
      </c>
      <c r="V8992" s="42" t="s">
        <v>7669</v>
      </c>
      <c r="W8992" s="42">
        <v>56083</v>
      </c>
      <c r="X8992" s="42"/>
      <c r="Y8992" s="42" t="s">
        <v>8014</v>
      </c>
      <c r="Z8992" s="42" t="s">
        <v>8009</v>
      </c>
      <c r="AA8992" t="str" s="42">
        <v>法宝打造获得。成宝核心×1；主材：千载灵木芯×1；辅材类别：细毫×1；特性材料类别：水行凝华×1。</v>
      </c>
      <c r="AB8992" s="42">
        <v>12421009</v>
      </c>
      <c r="AC8992" s="42" t="s">
        <v>121</v>
      </c>
      <c r="AD8992" s="42">
        <v>0</v>
      </c>
      <c r="AE8992" s="42"/>
      <c r="AF8992" s="42">
        <v>70006</v>
      </c>
      <c r="AG8992" s="42"/>
      <c r="AH8992" s="42">
        <v>18900000</v>
      </c>
      <c r="AI8992" s="42" t="s">
        <v>7668</v>
      </c>
      <c r="AJ8992" s="42" t="s">
        <v>8011</v>
      </c>
      <c r="AK8992" s="42" t="s">
        <v>348</v>
      </c>
      <c r="AL8992" t="s">
        <v>8016</v>
      </c>
    </row>
    <row r="8993" spans="2:38">
      <c r="B8993" s="16" t="n">
        <f>10000000+INDEX(编号表!$B:$B,MATCH(F8993,编号表!$A:$A,0))*100000+INDEX(编号表!$F:$F,MATCH(D8993,编号表!$E:$E,0))*1000+INDEX(编号表!$D:$D,MATCH(E8993,编号表!$C:$C,0))*10000+G8993</f>
        <v>12456084</v>
      </c>
      <c r="C8993" s="42" t="s">
        <v>9016</v>
      </c>
      <c r="D8993" s="42" t="s">
        <v>114</v>
      </c>
      <c r="E8993" s="42" t="s">
        <v>348</v>
      </c>
      <c r="F8993" s="42" t="s">
        <v>7668</v>
      </c>
      <c r="G8993" s="42">
        <v>84</v>
      </c>
      <c r="H8993" s="42"/>
      <c r="I8993" s="42">
        <v>60</v>
      </c>
      <c r="J8993" s="42" t="str">
        <f t="shared" si="149"/>
        <v>大类_道品化神法宝</v>
      </c>
      <c r="K8993" s="42" t="s">
        <v>6624</v>
      </c>
      <c r="L8993" s="42"/>
      <c r="M8993" s="42" t="s">
        <v>7668</v>
      </c>
      <c r="N8993" s="42"/>
      <c r="O8993" s="42">
        <v>0</v>
      </c>
      <c r="P8993" s="42" t="b">
        <v>1</v>
      </c>
      <c r="Q8993" s="42"/>
      <c r="R8993" s="42" t="b">
        <v>0</v>
      </c>
      <c r="S8993" s="42">
        <v>1</v>
      </c>
      <c r="T8993" s="42" t="s">
        <v>91</v>
      </c>
      <c r="U8993" s="42">
        <v>999</v>
      </c>
      <c r="V8993" s="42" t="s">
        <v>7669</v>
      </c>
      <c r="W8993" s="42">
        <v>56084</v>
      </c>
      <c r="X8993" s="42"/>
      <c r="Y8993" s="42" t="s">
        <v>8018</v>
      </c>
      <c r="Z8993" s="42" t="s">
        <v>8009</v>
      </c>
      <c r="AA8993" t="str" s="42">
        <v>法宝打造获得。成宝核心×1；主材：千载灵木芯×1；辅材类别：细毫×1；特性材料类别：火行凝华×1。</v>
      </c>
      <c r="AB8993" s="42">
        <v>12421009</v>
      </c>
      <c r="AC8993" s="42" t="s">
        <v>121</v>
      </c>
      <c r="AD8993" s="42">
        <v>0</v>
      </c>
      <c r="AE8993" s="42"/>
      <c r="AF8993" s="42">
        <v>70006</v>
      </c>
      <c r="AG8993" s="42"/>
      <c r="AH8993" s="42">
        <v>18900000</v>
      </c>
      <c r="AI8993" s="42" t="s">
        <v>7668</v>
      </c>
      <c r="AJ8993" s="42" t="s">
        <v>8011</v>
      </c>
      <c r="AK8993" s="42" t="s">
        <v>348</v>
      </c>
      <c r="AL8993" t="s">
        <v>8020</v>
      </c>
    </row>
    <row r="8994" spans="2:38">
      <c r="B8994" s="16" t="n">
        <f>10000000+INDEX(编号表!$B:$B,MATCH(F8994,编号表!$A:$A,0))*100000+INDEX(编号表!$F:$F,MATCH(D8994,编号表!$E:$E,0))*1000+INDEX(编号表!$D:$D,MATCH(E8994,编号表!$C:$C,0))*10000+G8994</f>
        <v>12456085</v>
      </c>
      <c r="C8994" s="42" t="s">
        <v>9018</v>
      </c>
      <c r="D8994" s="42" t="s">
        <v>114</v>
      </c>
      <c r="E8994" s="42" t="s">
        <v>348</v>
      </c>
      <c r="F8994" s="42" t="s">
        <v>7668</v>
      </c>
      <c r="G8994" s="42">
        <v>85</v>
      </c>
      <c r="H8994" s="42"/>
      <c r="I8994" s="42">
        <v>60</v>
      </c>
      <c r="J8994" s="42" t="str">
        <f t="shared" si="149"/>
        <v>大类_道品化神法宝</v>
      </c>
      <c r="K8994" s="42" t="s">
        <v>6624</v>
      </c>
      <c r="L8994" s="42"/>
      <c r="M8994" s="42" t="s">
        <v>7668</v>
      </c>
      <c r="N8994" s="42"/>
      <c r="O8994" s="42">
        <v>0</v>
      </c>
      <c r="P8994" s="42" t="b">
        <v>1</v>
      </c>
      <c r="Q8994" s="42"/>
      <c r="R8994" s="42" t="b">
        <v>0</v>
      </c>
      <c r="S8994" s="42">
        <v>1</v>
      </c>
      <c r="T8994" s="42" t="s">
        <v>91</v>
      </c>
      <c r="U8994" s="42">
        <v>999</v>
      </c>
      <c r="V8994" s="42" t="s">
        <v>7669</v>
      </c>
      <c r="W8994" s="42">
        <v>56085</v>
      </c>
      <c r="X8994" s="42"/>
      <c r="Y8994" s="42" t="s">
        <v>8022</v>
      </c>
      <c r="Z8994" s="42" t="s">
        <v>8009</v>
      </c>
      <c r="AA8994" t="str" s="42">
        <v>法宝打造获得。成宝核心×1；主材：千载灵木芯×1；辅材类别：细毫×1；特性材料类别：土行凝华×1。</v>
      </c>
      <c r="AB8994" s="42">
        <v>12421009</v>
      </c>
      <c r="AC8994" s="42" t="s">
        <v>121</v>
      </c>
      <c r="AD8994" s="42">
        <v>0</v>
      </c>
      <c r="AE8994" s="42"/>
      <c r="AF8994" s="42">
        <v>70006</v>
      </c>
      <c r="AG8994" s="42"/>
      <c r="AH8994" s="42">
        <v>18900000</v>
      </c>
      <c r="AI8994" s="42" t="s">
        <v>7668</v>
      </c>
      <c r="AJ8994" s="42" t="s">
        <v>8011</v>
      </c>
      <c r="AK8994" s="42" t="s">
        <v>348</v>
      </c>
      <c r="AL8994" t="s">
        <v>8024</v>
      </c>
    </row>
    <row r="8995" spans="2:38">
      <c r="B8995" s="16" t="n">
        <f>10000000+INDEX(编号表!$B:$B,MATCH(F8995,编号表!$A:$A,0))*100000+INDEX(编号表!$F:$F,MATCH(D8995,编号表!$E:$E,0))*1000+INDEX(编号表!$D:$D,MATCH(E8995,编号表!$C:$C,0))*10000+G8995</f>
        <v>12456086</v>
      </c>
      <c r="C8995" s="42" t="s">
        <v>9020</v>
      </c>
      <c r="D8995" s="42" t="s">
        <v>114</v>
      </c>
      <c r="E8995" s="42" t="s">
        <v>348</v>
      </c>
      <c r="F8995" s="42" t="s">
        <v>7668</v>
      </c>
      <c r="G8995" s="42">
        <v>86</v>
      </c>
      <c r="H8995" s="42"/>
      <c r="I8995" s="42">
        <v>60</v>
      </c>
      <c r="J8995" s="42" t="str">
        <f t="shared" si="149"/>
        <v>大类_道品化神法宝</v>
      </c>
      <c r="K8995" s="42" t="s">
        <v>6624</v>
      </c>
      <c r="L8995" s="42"/>
      <c r="M8995" s="42" t="s">
        <v>7668</v>
      </c>
      <c r="N8995" s="42"/>
      <c r="O8995" s="42">
        <v>0</v>
      </c>
      <c r="P8995" s="42" t="b">
        <v>1</v>
      </c>
      <c r="Q8995" s="42"/>
      <c r="R8995" s="42" t="b">
        <v>0</v>
      </c>
      <c r="S8995" s="42">
        <v>1</v>
      </c>
      <c r="T8995" s="42" t="s">
        <v>91</v>
      </c>
      <c r="U8995" s="42">
        <v>999</v>
      </c>
      <c r="V8995" s="42" t="s">
        <v>7669</v>
      </c>
      <c r="W8995" s="42">
        <v>56086</v>
      </c>
      <c r="X8995" s="42"/>
      <c r="Y8995" s="42" t="s">
        <v>8026</v>
      </c>
      <c r="Z8995" s="42" t="s">
        <v>8027</v>
      </c>
      <c r="AA8995" t="str" s="42">
        <v>法宝打造获得。成宝核心×1；主材：千载灵木芯×1；辅材类别：虫蜡×1；特性材料类别：灵兽残识×1。</v>
      </c>
      <c r="AB8995" s="42">
        <v>12421002</v>
      </c>
      <c r="AC8995" s="42" t="s">
        <v>121</v>
      </c>
      <c r="AD8995" s="42">
        <v>0</v>
      </c>
      <c r="AE8995" s="42"/>
      <c r="AF8995" s="42">
        <v>70006</v>
      </c>
      <c r="AG8995" s="42"/>
      <c r="AH8995" s="42">
        <v>18900000</v>
      </c>
      <c r="AI8995" s="42" t="s">
        <v>7668</v>
      </c>
      <c r="AJ8995" s="42" t="s">
        <v>8029</v>
      </c>
      <c r="AK8995" s="42" t="s">
        <v>348</v>
      </c>
      <c r="AL8995" t="s">
        <v>8030</v>
      </c>
    </row>
    <row r="8996" spans="2:38">
      <c r="B8996" s="16" t="n">
        <f>10000000+INDEX(编号表!$B:$B,MATCH(F8996,编号表!$A:$A,0))*100000+INDEX(编号表!$F:$F,MATCH(D8996,编号表!$E:$E,0))*1000+INDEX(编号表!$D:$D,MATCH(E8996,编号表!$C:$C,0))*10000+G8996</f>
        <v>12456087</v>
      </c>
      <c r="C8996" s="42" t="s">
        <v>9022</v>
      </c>
      <c r="D8996" s="42" t="s">
        <v>114</v>
      </c>
      <c r="E8996" s="42" t="s">
        <v>348</v>
      </c>
      <c r="F8996" s="42" t="s">
        <v>7668</v>
      </c>
      <c r="G8996" s="42">
        <v>87</v>
      </c>
      <c r="H8996" s="42"/>
      <c r="I8996" s="42">
        <v>60</v>
      </c>
      <c r="J8996" s="42" t="str">
        <f t="shared" si="149"/>
        <v>大类_道品化神法宝</v>
      </c>
      <c r="K8996" s="42" t="s">
        <v>6624</v>
      </c>
      <c r="L8996" s="42"/>
      <c r="M8996" s="42" t="s">
        <v>7668</v>
      </c>
      <c r="N8996" s="42"/>
      <c r="O8996" s="42">
        <v>0</v>
      </c>
      <c r="P8996" s="42" t="b">
        <v>1</v>
      </c>
      <c r="Q8996" s="42"/>
      <c r="R8996" s="42" t="b">
        <v>0</v>
      </c>
      <c r="S8996" s="42">
        <v>1</v>
      </c>
      <c r="T8996" s="42" t="s">
        <v>91</v>
      </c>
      <c r="U8996" s="42">
        <v>999</v>
      </c>
      <c r="V8996" s="42" t="s">
        <v>7669</v>
      </c>
      <c r="W8996" s="42">
        <v>56087</v>
      </c>
      <c r="X8996" s="42"/>
      <c r="Y8996" s="42" t="s">
        <v>8032</v>
      </c>
      <c r="Z8996" s="42" t="s">
        <v>8033</v>
      </c>
      <c r="AA8996" t="str" s="42">
        <v>法宝打造获得。成宝核心×1；主材：千载灵蚕丝×1；辅材类别：阵旗灵丝×1；特性材料类别：土行凝华×1。</v>
      </c>
      <c r="AB8996" s="42">
        <v>12421003</v>
      </c>
      <c r="AC8996" s="42" t="s">
        <v>121</v>
      </c>
      <c r="AD8996" s="42">
        <v>0</v>
      </c>
      <c r="AE8996" s="42"/>
      <c r="AF8996" s="42">
        <v>70006</v>
      </c>
      <c r="AG8996" s="42"/>
      <c r="AH8996" s="42">
        <v>18900000</v>
      </c>
      <c r="AI8996" s="42" t="s">
        <v>7668</v>
      </c>
      <c r="AJ8996" s="42" t="s">
        <v>8035</v>
      </c>
      <c r="AK8996" s="42" t="s">
        <v>348</v>
      </c>
      <c r="AL8996" t="s">
        <v>8036</v>
      </c>
    </row>
    <row r="8997" spans="2:38">
      <c r="B8997" s="16" t="n">
        <f>10000000+INDEX(编号表!$B:$B,MATCH(F8997,编号表!$A:$A,0))*100000+INDEX(编号表!$F:$F,MATCH(D8997,编号表!$E:$E,0))*1000+INDEX(编号表!$D:$D,MATCH(E8997,编号表!$C:$C,0))*10000+G8997</f>
        <v>12456088</v>
      </c>
      <c r="C8997" s="42" t="s">
        <v>9024</v>
      </c>
      <c r="D8997" s="42" t="s">
        <v>114</v>
      </c>
      <c r="E8997" s="42" t="s">
        <v>348</v>
      </c>
      <c r="F8997" s="42" t="s">
        <v>7668</v>
      </c>
      <c r="G8997" s="42">
        <v>88</v>
      </c>
      <c r="H8997" s="42"/>
      <c r="I8997" s="42">
        <v>60</v>
      </c>
      <c r="J8997" s="42" t="str">
        <f t="shared" si="149"/>
        <v>大类_道品化神法宝</v>
      </c>
      <c r="K8997" s="42" t="s">
        <v>6624</v>
      </c>
      <c r="L8997" s="42"/>
      <c r="M8997" s="42" t="s">
        <v>7668</v>
      </c>
      <c r="N8997" s="42"/>
      <c r="O8997" s="42">
        <v>0</v>
      </c>
      <c r="P8997" s="42" t="b">
        <v>1</v>
      </c>
      <c r="Q8997" s="42"/>
      <c r="R8997" s="42" t="b">
        <v>0</v>
      </c>
      <c r="S8997" s="42">
        <v>1</v>
      </c>
      <c r="T8997" s="42" t="s">
        <v>91</v>
      </c>
      <c r="U8997" s="42">
        <v>999</v>
      </c>
      <c r="V8997" s="42" t="s">
        <v>7669</v>
      </c>
      <c r="W8997" s="42">
        <v>56088</v>
      </c>
      <c r="X8997" s="42"/>
      <c r="Y8997" t="str" s="42">
        <v>法宝。持续恢复灵力；完善灵气传导通路，提高每次回灵量；每轮回灵开始时额外恢复一次灵力。</v>
      </c>
      <c r="Z8997" t="str" s="42">
        <v>|cff00FF00“瓶内灵流循环而出，御使时可持续补益灵力，使枯竭之气渐复。”——《周天归元玉章》|r</v>
      </c>
      <c r="AA8997" t="str" s="42">
        <v>法宝打造获得。成宝核心×1；主材：明玑灵玉×1；辅材类别：灵竹×1；特性材料类别：妖丹×1。</v>
      </c>
      <c r="AB8997" s="42">
        <v>12421011</v>
      </c>
      <c r="AC8997" s="42" t="s">
        <v>121</v>
      </c>
      <c r="AD8997" s="42">
        <v>0</v>
      </c>
      <c r="AE8997" s="42"/>
      <c r="AF8997" s="42">
        <v>70006</v>
      </c>
      <c r="AG8997" s="42"/>
      <c r="AH8997" s="42">
        <v>18900000</v>
      </c>
      <c r="AI8997" s="42" t="s">
        <v>7668</v>
      </c>
      <c r="AJ8997" s="42" t="s">
        <v>8041</v>
      </c>
      <c r="AK8997" s="42" t="s">
        <v>348</v>
      </c>
      <c r="AL8997" t="s">
        <v>8042</v>
      </c>
    </row>
    <row r="8998" spans="2:38">
      <c r="B8998" s="16" t="n">
        <f>10000000+INDEX(编号表!$B:$B,MATCH(F8998,编号表!$A:$A,0))*100000+INDEX(编号表!$F:$F,MATCH(D8998,编号表!$E:$E,0))*1000+INDEX(编号表!$D:$D,MATCH(E8998,编号表!$C:$C,0))*10000+G8998</f>
        <v>12456089</v>
      </c>
      <c r="C8998" s="42" t="s">
        <v>9026</v>
      </c>
      <c r="D8998" s="42" t="s">
        <v>114</v>
      </c>
      <c r="E8998" s="42" t="s">
        <v>348</v>
      </c>
      <c r="F8998" s="42" t="s">
        <v>7668</v>
      </c>
      <c r="G8998" s="42">
        <v>89</v>
      </c>
      <c r="H8998" s="42"/>
      <c r="I8998" s="42">
        <v>60</v>
      </c>
      <c r="J8998" s="42" t="str">
        <f t="shared" si="149"/>
        <v>大类_道品化神法宝</v>
      </c>
      <c r="K8998" s="42" t="s">
        <v>6624</v>
      </c>
      <c r="L8998" s="42"/>
      <c r="M8998" s="42" t="s">
        <v>7668</v>
      </c>
      <c r="N8998" s="42"/>
      <c r="O8998" s="42">
        <v>0</v>
      </c>
      <c r="P8998" s="42" t="b">
        <v>1</v>
      </c>
      <c r="Q8998" s="42"/>
      <c r="R8998" s="42" t="b">
        <v>0</v>
      </c>
      <c r="S8998" s="42">
        <v>1</v>
      </c>
      <c r="T8998" s="42" t="s">
        <v>91</v>
      </c>
      <c r="U8998" s="42">
        <v>999</v>
      </c>
      <c r="V8998" s="42" t="s">
        <v>7669</v>
      </c>
      <c r="W8998" s="42">
        <v>56089</v>
      </c>
      <c r="X8998" s="42"/>
      <c r="Y8998" t="str" s="42">
        <v>法宝。持续恢复灵力；完善灵气传导通路，提高每次回灵量；促进灵气流转，缩短回灵间隔。</v>
      </c>
      <c r="Z8998" t="str" s="42">
        <v>|cff00FF00“瓶内灵流循环而出，御使时可持续补益灵力，使枯竭之气渐复。”——《周天归元玉章》|r</v>
      </c>
      <c r="AA8998" t="str" s="42">
        <v>法宝打造获得。成宝核心×1；主材：明玑灵玉×1；辅材类别：灵竹×1；特性材料类别：水行凝华×1。</v>
      </c>
      <c r="AB8998" s="42">
        <v>12421011</v>
      </c>
      <c r="AC8998" s="42" t="s">
        <v>121</v>
      </c>
      <c r="AD8998" s="42">
        <v>0</v>
      </c>
      <c r="AE8998" s="42"/>
      <c r="AF8998" s="42">
        <v>70006</v>
      </c>
      <c r="AG8998" s="42"/>
      <c r="AH8998" s="42">
        <v>18900000</v>
      </c>
      <c r="AI8998" s="42" t="s">
        <v>7668</v>
      </c>
      <c r="AJ8998" s="42" t="s">
        <v>8041</v>
      </c>
      <c r="AK8998" s="42" t="s">
        <v>348</v>
      </c>
      <c r="AL8998" t="s">
        <v>8046</v>
      </c>
    </row>
    <row r="8999" spans="2:38">
      <c r="B8999" s="16" t="n">
        <f>10000000+INDEX(编号表!$B:$B,MATCH(F8999,编号表!$A:$A,0))*100000+INDEX(编号表!$F:$F,MATCH(D8999,编号表!$E:$E,0))*1000+INDEX(编号表!$D:$D,MATCH(E8999,编号表!$C:$C,0))*10000+G8999</f>
        <v>12456090</v>
      </c>
      <c r="C8999" s="42" t="s">
        <v>9028</v>
      </c>
      <c r="D8999" s="42" t="s">
        <v>114</v>
      </c>
      <c r="E8999" s="42" t="s">
        <v>348</v>
      </c>
      <c r="F8999" s="42" t="s">
        <v>7668</v>
      </c>
      <c r="G8999" s="42">
        <v>90</v>
      </c>
      <c r="H8999" s="42"/>
      <c r="I8999" s="42">
        <v>60</v>
      </c>
      <c r="J8999" s="42" t="str">
        <f t="shared" si="149"/>
        <v>大类_道品化神法宝</v>
      </c>
      <c r="K8999" s="42" t="s">
        <v>6624</v>
      </c>
      <c r="L8999" s="42"/>
      <c r="M8999" s="42" t="s">
        <v>7668</v>
      </c>
      <c r="N8999" s="42"/>
      <c r="O8999" s="42">
        <v>0</v>
      </c>
      <c r="P8999" s="42" t="b">
        <v>1</v>
      </c>
      <c r="Q8999" s="42"/>
      <c r="R8999" s="42" t="b">
        <v>0</v>
      </c>
      <c r="S8999" s="42">
        <v>1</v>
      </c>
      <c r="T8999" s="42" t="s">
        <v>91</v>
      </c>
      <c r="U8999" s="42">
        <v>999</v>
      </c>
      <c r="V8999" s="42" t="s">
        <v>7669</v>
      </c>
      <c r="W8999" s="42">
        <v>56090</v>
      </c>
      <c r="X8999" s="42"/>
      <c r="Y8999" t="str" s="42">
        <v>法宝。持续恢复灵力；使灵气流转更连续，缩短回灵间隔；每轮回灵开始时额外恢复一次灵力。</v>
      </c>
      <c r="Z8999" t="str" s="42">
        <v>|cff00FF00“瓶内灵流循环而出，御使时可持续补益灵力，使枯竭之气渐复。”——《周天归元玉章》|r</v>
      </c>
      <c r="AA8999" t="str" s="42">
        <v>法宝打造获得。成宝核心×1；主材：明玑灵玉×1；辅材类别：地脉灵液×1；特性材料类别：妖丹×1。</v>
      </c>
      <c r="AB8999" s="42">
        <v>12421011</v>
      </c>
      <c r="AC8999" s="42" t="s">
        <v>121</v>
      </c>
      <c r="AD8999" s="42">
        <v>0</v>
      </c>
      <c r="AE8999" s="42"/>
      <c r="AF8999" s="42">
        <v>70006</v>
      </c>
      <c r="AG8999" s="42"/>
      <c r="AH8999" s="42">
        <v>18900000</v>
      </c>
      <c r="AI8999" s="42" t="s">
        <v>7668</v>
      </c>
      <c r="AJ8999" s="42" t="s">
        <v>8041</v>
      </c>
      <c r="AK8999" s="42" t="s">
        <v>348</v>
      </c>
      <c r="AL8999" t="s">
        <v>8050</v>
      </c>
    </row>
    <row r="9000" spans="2:38">
      <c r="B9000" s="16" t="n">
        <f>10000000+INDEX(编号表!$B:$B,MATCH(F9000,编号表!$A:$A,0))*100000+INDEX(编号表!$F:$F,MATCH(D9000,编号表!$E:$E,0))*1000+INDEX(编号表!$D:$D,MATCH(E9000,编号表!$C:$C,0))*10000+G9000</f>
        <v>12456091</v>
      </c>
      <c r="C9000" s="42" t="s">
        <v>9030</v>
      </c>
      <c r="D9000" s="42" t="s">
        <v>114</v>
      </c>
      <c r="E9000" s="42" t="s">
        <v>348</v>
      </c>
      <c r="F9000" s="42" t="s">
        <v>7668</v>
      </c>
      <c r="G9000" s="42">
        <v>91</v>
      </c>
      <c r="H9000" s="42"/>
      <c r="I9000" s="42">
        <v>60</v>
      </c>
      <c r="J9000" s="42" t="str">
        <f t="shared" si="149"/>
        <v>大类_道品化神法宝</v>
      </c>
      <c r="K9000" s="42" t="s">
        <v>6624</v>
      </c>
      <c r="L9000" s="42"/>
      <c r="M9000" s="42" t="s">
        <v>7668</v>
      </c>
      <c r="N9000" s="42"/>
      <c r="O9000" s="42">
        <v>0</v>
      </c>
      <c r="P9000" s="42" t="b">
        <v>1</v>
      </c>
      <c r="Q9000" s="42"/>
      <c r="R9000" s="42" t="b">
        <v>0</v>
      </c>
      <c r="S9000" s="42">
        <v>1</v>
      </c>
      <c r="T9000" s="42" t="s">
        <v>91</v>
      </c>
      <c r="U9000" s="42">
        <v>999</v>
      </c>
      <c r="V9000" s="42" t="s">
        <v>7669</v>
      </c>
      <c r="W9000" s="42">
        <v>56091</v>
      </c>
      <c r="X9000" s="42"/>
      <c r="Y9000" t="str" s="42">
        <v>法宝。持续恢复灵力；使灵气流转更连续，缩短回灵间隔；促进灵气流转，缩短回灵间隔。</v>
      </c>
      <c r="Z9000" t="str" s="42">
        <v>|cff00FF00“瓶内灵流循环而出，御使时可持续补益灵力，使枯竭之气渐复。”——《周天归元玉章》|r</v>
      </c>
      <c r="AA9000" t="str" s="42">
        <v>法宝打造获得。成宝核心×1；主材：明玑灵玉×1；辅材类别：地脉灵液×1；特性材料类别：水行凝华×1。</v>
      </c>
      <c r="AB9000" s="42">
        <v>12421011</v>
      </c>
      <c r="AC9000" s="42" t="s">
        <v>121</v>
      </c>
      <c r="AD9000" s="42">
        <v>0</v>
      </c>
      <c r="AE9000" s="42"/>
      <c r="AF9000" s="42">
        <v>70006</v>
      </c>
      <c r="AG9000" s="42"/>
      <c r="AH9000" s="42">
        <v>18900000</v>
      </c>
      <c r="AI9000" s="42" t="s">
        <v>7668</v>
      </c>
      <c r="AJ9000" s="42" t="s">
        <v>8041</v>
      </c>
      <c r="AK9000" s="42" t="s">
        <v>348</v>
      </c>
      <c r="AL9000" t="s">
        <v>8054</v>
      </c>
    </row>
    <row r="9001" spans="2:38">
      <c r="B9001" s="16" t="n">
        <f>10000000+INDEX(编号表!$B:$B,MATCH(F9001,编号表!$A:$A,0))*100000+INDEX(编号表!$F:$F,MATCH(D9001,编号表!$E:$E,0))*1000+INDEX(编号表!$D:$D,MATCH(E9001,编号表!$C:$C,0))*10000+G9001</f>
        <v>12456092</v>
      </c>
      <c r="C9001" s="42" t="s">
        <v>9032</v>
      </c>
      <c r="D9001" s="42" t="s">
        <v>114</v>
      </c>
      <c r="E9001" s="42" t="s">
        <v>348</v>
      </c>
      <c r="F9001" s="42" t="s">
        <v>7668</v>
      </c>
      <c r="G9001" s="42">
        <v>92</v>
      </c>
      <c r="H9001" s="42"/>
      <c r="I9001" s="42">
        <v>60</v>
      </c>
      <c r="J9001" s="42" t="str">
        <f t="shared" si="149"/>
        <v>大类_道品化神法宝</v>
      </c>
      <c r="K9001" s="42" t="s">
        <v>6624</v>
      </c>
      <c r="L9001" s="42"/>
      <c r="M9001" s="42" t="s">
        <v>7668</v>
      </c>
      <c r="N9001" s="42"/>
      <c r="O9001" s="42">
        <v>0</v>
      </c>
      <c r="P9001" s="42" t="b">
        <v>1</v>
      </c>
      <c r="Q9001" s="42"/>
      <c r="R9001" s="42" t="b">
        <v>0</v>
      </c>
      <c r="S9001" s="42">
        <v>1</v>
      </c>
      <c r="T9001" s="42" t="s">
        <v>91</v>
      </c>
      <c r="U9001" s="42">
        <v>999</v>
      </c>
      <c r="V9001" s="42" t="s">
        <v>7669</v>
      </c>
      <c r="W9001" s="42">
        <v>56092</v>
      </c>
      <c r="X9001" s="42"/>
      <c r="Y9001" s="42" t="s">
        <v>8056</v>
      </c>
      <c r="Z9001" s="42" t="s">
        <v>8057</v>
      </c>
      <c r="AA9001" t="str" s="42">
        <v>法宝打造获得。成宝核心×1；主材：明玑灵玉×1；辅材类别：明光晶×1；特性材料类别：灵目×1。</v>
      </c>
      <c r="AB9001" s="42">
        <v>12421012</v>
      </c>
      <c r="AC9001" s="42" t="s">
        <v>121</v>
      </c>
      <c r="AD9001" s="42">
        <v>0</v>
      </c>
      <c r="AE9001" s="42"/>
      <c r="AF9001" s="42">
        <v>70006</v>
      </c>
      <c r="AG9001" s="42"/>
      <c r="AH9001" s="42">
        <v>18900000</v>
      </c>
      <c r="AI9001" s="42" t="s">
        <v>7668</v>
      </c>
      <c r="AJ9001" s="42" t="s">
        <v>8059</v>
      </c>
      <c r="AK9001" s="42" t="s">
        <v>348</v>
      </c>
      <c r="AL9001" t="s">
        <v>8060</v>
      </c>
    </row>
    <row r="9002" spans="2:38">
      <c r="B9002" s="16" t="n">
        <f>10000000+INDEX(编号表!$B:$B,MATCH(F9002,编号表!$A:$A,0))*100000+INDEX(编号表!$F:$F,MATCH(D9002,编号表!$E:$E,0))*1000+INDEX(编号表!$D:$D,MATCH(E9002,编号表!$C:$C,0))*10000+G9002</f>
        <v>12456093</v>
      </c>
      <c r="C9002" s="42" t="s">
        <v>9034</v>
      </c>
      <c r="D9002" s="42" t="s">
        <v>114</v>
      </c>
      <c r="E9002" s="42" t="s">
        <v>348</v>
      </c>
      <c r="F9002" s="42" t="s">
        <v>7668</v>
      </c>
      <c r="G9002" s="42">
        <v>93</v>
      </c>
      <c r="H9002" s="42"/>
      <c r="I9002" s="42">
        <v>60</v>
      </c>
      <c r="J9002" s="42" t="str">
        <f t="shared" si="149"/>
        <v>大类_道品化神法宝</v>
      </c>
      <c r="K9002" s="42" t="s">
        <v>6624</v>
      </c>
      <c r="L9002" s="42"/>
      <c r="M9002" s="42" t="s">
        <v>7668</v>
      </c>
      <c r="N9002" s="42"/>
      <c r="O9002" s="42">
        <v>0</v>
      </c>
      <c r="P9002" s="42" t="b">
        <v>1</v>
      </c>
      <c r="Q9002" s="42"/>
      <c r="R9002" s="42" t="b">
        <v>0</v>
      </c>
      <c r="S9002" s="42">
        <v>1</v>
      </c>
      <c r="T9002" s="42" t="s">
        <v>91</v>
      </c>
      <c r="U9002" s="42">
        <v>999</v>
      </c>
      <c r="V9002" s="42" t="s">
        <v>7669</v>
      </c>
      <c r="W9002" s="42">
        <v>56093</v>
      </c>
      <c r="X9002" s="42"/>
      <c r="Y9002" t="str" s="42">
        <v>法宝。通过合法舟锚点完成特殊路径通行；补强舟体承载结构，稳固载渡；稳固承载，配合完成特殊路径通行。</v>
      </c>
      <c r="Z9002" t="str" s="42">
        <v>|cff00FF00“舟循虚隙而行，非为寻常赶路；得其引渡，方能循合法舟锚点完成特殊路径通行。”——《星槎渡虚图经》|r</v>
      </c>
      <c r="AA9002" t="str" s="42">
        <v>法宝打造获得。成宝核心×1；主材：千载灵木芯×1；辅材类别：兽骨×1；特性材料类别：土行凝华×1。</v>
      </c>
      <c r="AB9002" s="42">
        <v>12421013</v>
      </c>
      <c r="AC9002" s="42" t="s">
        <v>121</v>
      </c>
      <c r="AD9002" s="42">
        <v>0</v>
      </c>
      <c r="AE9002" s="42"/>
      <c r="AF9002" s="42">
        <v>70006</v>
      </c>
      <c r="AG9002" s="42"/>
      <c r="AH9002" s="42">
        <v>18900000</v>
      </c>
      <c r="AI9002" s="42" t="s">
        <v>7668</v>
      </c>
      <c r="AJ9002" s="42" t="s">
        <v>8065</v>
      </c>
      <c r="AK9002" s="42" t="s">
        <v>348</v>
      </c>
      <c r="AL9002" t="s">
        <v>8066</v>
      </c>
    </row>
    <row r="9003" spans="2:38">
      <c r="B9003" s="16" t="n">
        <f>10000000+INDEX(编号表!$B:$B,MATCH(F9003,编号表!$A:$A,0))*100000+INDEX(编号表!$F:$F,MATCH(D9003,编号表!$E:$E,0))*1000+INDEX(编号表!$D:$D,MATCH(E9003,编号表!$C:$C,0))*10000+G9003</f>
        <v>12456094</v>
      </c>
      <c r="C9003" s="42" t="s">
        <v>9036</v>
      </c>
      <c r="D9003" s="42" t="s">
        <v>114</v>
      </c>
      <c r="E9003" s="42" t="s">
        <v>348</v>
      </c>
      <c r="F9003" s="42" t="s">
        <v>7668</v>
      </c>
      <c r="G9003" s="42">
        <v>94</v>
      </c>
      <c r="H9003" s="42"/>
      <c r="I9003" s="42">
        <v>60</v>
      </c>
      <c r="J9003" s="42" t="str">
        <f t="shared" si="149"/>
        <v>大类_道品化神法宝</v>
      </c>
      <c r="K9003" s="42" t="s">
        <v>6624</v>
      </c>
      <c r="L9003" s="42"/>
      <c r="M9003" s="42" t="s">
        <v>7668</v>
      </c>
      <c r="N9003" s="42"/>
      <c r="O9003" s="42">
        <v>0</v>
      </c>
      <c r="P9003" s="42" t="b">
        <v>1</v>
      </c>
      <c r="Q9003" s="42"/>
      <c r="R9003" s="42" t="b">
        <v>0</v>
      </c>
      <c r="S9003" s="42">
        <v>1</v>
      </c>
      <c r="T9003" s="42" t="s">
        <v>91</v>
      </c>
      <c r="U9003" s="42">
        <v>999</v>
      </c>
      <c r="V9003" s="42" t="s">
        <v>7669</v>
      </c>
      <c r="W9003" s="42">
        <v>56094</v>
      </c>
      <c r="X9003" s="42"/>
      <c r="Y9003" t="str" s="42">
        <v>法宝。隐身期间取消单位碰撞，可穿过怪群；延长隐身与穿怪的持续时间；留存备用灵力，缩短隐息幡技能冷却时间。</v>
      </c>
      <c r="Z9003" t="str" s="42">
        <v>|cff00FF00“幡影覆身，形息皆敛；隐时身若无碍，可穿过怪群，若先出手则藏形自解。”——《太阴藏形秘箓》|r</v>
      </c>
      <c r="AA9003" t="str" s="42">
        <v>法宝打造获得。成宝核心×1；主材：千载灵蚕丝×1；辅材类别：阵旗灵丝×1；特性材料类别：妖丹×1。</v>
      </c>
      <c r="AB9003" s="42">
        <v>12421014</v>
      </c>
      <c r="AC9003" s="42" t="s">
        <v>121</v>
      </c>
      <c r="AD9003" s="42">
        <v>0</v>
      </c>
      <c r="AE9003" s="42"/>
      <c r="AF9003" s="42">
        <v>70006</v>
      </c>
      <c r="AG9003" s="42"/>
      <c r="AH9003" s="42">
        <v>18900000</v>
      </c>
      <c r="AI9003" s="42" t="s">
        <v>7668</v>
      </c>
      <c r="AJ9003" s="42" t="s">
        <v>8071</v>
      </c>
      <c r="AK9003" s="42" t="s">
        <v>348</v>
      </c>
      <c r="AL9003" t="s">
        <v>8072</v>
      </c>
    </row>
    <row r="9004" spans="2:38">
      <c r="B9004" s="16" t="n">
        <f>10000000+INDEX(编号表!$B:$B,MATCH(F9004,编号表!$A:$A,0))*100000+INDEX(编号表!$F:$F,MATCH(D9004,编号表!$E:$E,0))*1000+INDEX(编号表!$D:$D,MATCH(E9004,编号表!$C:$C,0))*10000+G9004</f>
        <v>12456095</v>
      </c>
      <c r="C9004" s="42" t="s">
        <v>9038</v>
      </c>
      <c r="D9004" s="42" t="s">
        <v>114</v>
      </c>
      <c r="E9004" s="42" t="s">
        <v>348</v>
      </c>
      <c r="F9004" s="42" t="s">
        <v>7668</v>
      </c>
      <c r="G9004" s="42">
        <v>95</v>
      </c>
      <c r="H9004" s="42"/>
      <c r="I9004" s="42">
        <v>60</v>
      </c>
      <c r="J9004" s="42" t="str">
        <f t="shared" si="149"/>
        <v>大类_道品化神法宝</v>
      </c>
      <c r="K9004" s="42" t="s">
        <v>6698</v>
      </c>
      <c r="L9004" s="42"/>
      <c r="M9004" s="42" t="s">
        <v>7668</v>
      </c>
      <c r="N9004" s="42"/>
      <c r="O9004" s="42">
        <v>0</v>
      </c>
      <c r="P9004" s="42" t="b">
        <v>1</v>
      </c>
      <c r="Q9004" s="42"/>
      <c r="R9004" s="42" t="b">
        <v>0</v>
      </c>
      <c r="S9004" s="42">
        <v>1</v>
      </c>
      <c r="T9004" s="42" t="s">
        <v>91</v>
      </c>
      <c r="U9004" s="42">
        <v>999</v>
      </c>
      <c r="V9004" s="42" t="s">
        <v>7669</v>
      </c>
      <c r="W9004" s="42">
        <v>56095</v>
      </c>
      <c r="X9004" s="42"/>
      <c r="Y9004" s="42" t="s">
        <v>9039</v>
      </c>
      <c r="Z9004" s="42" t="s">
        <v>9040</v>
      </c>
      <c r="AA9004" t="str" s="42">
        <v>法宝打造获得。成宝核心×1；主材：赤霞灵铜×1；辅材类别：古炉铜×1；特性材料类别：土行凝华×1。</v>
      </c>
      <c r="AB9004" s="42">
        <v>12451089</v>
      </c>
      <c r="AC9004" s="42" t="s">
        <v>121</v>
      </c>
      <c r="AD9004" s="42">
        <v>0</v>
      </c>
      <c r="AE9004" s="42"/>
      <c r="AF9004" s="42">
        <v>70006</v>
      </c>
      <c r="AG9004" s="42"/>
      <c r="AH9004" s="42">
        <v>18900000</v>
      </c>
      <c r="AI9004" s="42" t="s">
        <v>7668</v>
      </c>
      <c r="AJ9004" s="42" t="s">
        <v>9042</v>
      </c>
      <c r="AK9004" s="42" t="s">
        <v>348</v>
      </c>
      <c r="AL9004" t="s">
        <v>9043</v>
      </c>
    </row>
    <row r="9005" spans="2:38">
      <c r="B9005" s="16" t="n">
        <f>10000000+INDEX(编号表!$B:$B,MATCH(F9005,编号表!$A:$A,0))*100000+INDEX(编号表!$F:$F,MATCH(D9005,编号表!$E:$E,0))*1000+INDEX(编号表!$D:$D,MATCH(E9005,编号表!$C:$C,0))*10000+G9005</f>
        <v>12456096</v>
      </c>
      <c r="C9005" s="42" t="s">
        <v>9044</v>
      </c>
      <c r="D9005" s="42" t="s">
        <v>114</v>
      </c>
      <c r="E9005" s="42" t="s">
        <v>348</v>
      </c>
      <c r="F9005" s="42" t="s">
        <v>7668</v>
      </c>
      <c r="G9005" s="42">
        <v>96</v>
      </c>
      <c r="H9005" s="42"/>
      <c r="I9005" s="42">
        <v>60</v>
      </c>
      <c r="J9005" s="42" t="str">
        <f t="shared" si="149"/>
        <v>大类_道品化神法宝</v>
      </c>
      <c r="K9005" s="42" t="s">
        <v>6698</v>
      </c>
      <c r="L9005" s="42"/>
      <c r="M9005" s="42" t="s">
        <v>7668</v>
      </c>
      <c r="N9005" s="42"/>
      <c r="O9005" s="42">
        <v>0</v>
      </c>
      <c r="P9005" s="42" t="b">
        <v>1</v>
      </c>
      <c r="Q9005" s="42"/>
      <c r="R9005" s="42" t="b">
        <v>0</v>
      </c>
      <c r="S9005" s="42">
        <v>1</v>
      </c>
      <c r="T9005" s="42" t="s">
        <v>91</v>
      </c>
      <c r="U9005" s="42">
        <v>999</v>
      </c>
      <c r="V9005" s="42" t="s">
        <v>7669</v>
      </c>
      <c r="W9005" s="42">
        <v>56096</v>
      </c>
      <c r="X9005" s="42"/>
      <c r="Y9005" s="42" t="s">
        <v>9045</v>
      </c>
      <c r="Z9005" s="42" t="s">
        <v>9046</v>
      </c>
      <c r="AA9005" t="str" s="42">
        <v>法宝打造获得。成宝核心×1；主材：烛微灵竹×1；辅材类别：细毫×1；特性材料类别：金行凝华×1。</v>
      </c>
      <c r="AB9005" s="42">
        <v>12451091</v>
      </c>
      <c r="AC9005" s="42" t="s">
        <v>121</v>
      </c>
      <c r="AD9005" s="42">
        <v>0</v>
      </c>
      <c r="AE9005" s="42"/>
      <c r="AF9005" s="42">
        <v>70006</v>
      </c>
      <c r="AG9005" s="42"/>
      <c r="AH9005" s="42">
        <v>18900000</v>
      </c>
      <c r="AI9005" s="42" t="s">
        <v>7668</v>
      </c>
      <c r="AJ9005" s="42" t="s">
        <v>9048</v>
      </c>
      <c r="AK9005" s="42" t="s">
        <v>348</v>
      </c>
      <c r="AL9005" t="s">
        <v>9049</v>
      </c>
    </row>
    <row r="9006" spans="2:38">
      <c r="B9006" s="16" t="n">
        <f>10000000+INDEX(编号表!$B:$B,MATCH(F9006,编号表!$A:$A,0))*100000+INDEX(编号表!$F:$F,MATCH(D9006,编号表!$E:$E,0))*1000+INDEX(编号表!$D:$D,MATCH(E9006,编号表!$C:$C,0))*10000+G9006</f>
        <v>12456097</v>
      </c>
      <c r="C9006" s="42" t="s">
        <v>9050</v>
      </c>
      <c r="D9006" s="42" t="s">
        <v>114</v>
      </c>
      <c r="E9006" s="42" t="s">
        <v>348</v>
      </c>
      <c r="F9006" s="42" t="s">
        <v>7668</v>
      </c>
      <c r="G9006" s="42">
        <v>97</v>
      </c>
      <c r="H9006" s="42"/>
      <c r="I9006" s="42">
        <v>60</v>
      </c>
      <c r="J9006" s="42" t="str">
        <f t="shared" si="149"/>
        <v>大类_道品化神法宝</v>
      </c>
      <c r="K9006" s="42" t="s">
        <v>6698</v>
      </c>
      <c r="L9006" s="42"/>
      <c r="M9006" s="42" t="s">
        <v>7668</v>
      </c>
      <c r="N9006" s="42"/>
      <c r="O9006" s="42">
        <v>0</v>
      </c>
      <c r="P9006" s="42" t="b">
        <v>1</v>
      </c>
      <c r="Q9006" s="42"/>
      <c r="R9006" s="42" t="b">
        <v>0</v>
      </c>
      <c r="S9006" s="42">
        <v>1</v>
      </c>
      <c r="T9006" s="42" t="s">
        <v>91</v>
      </c>
      <c r="U9006" s="42">
        <v>999</v>
      </c>
      <c r="V9006" s="42" t="s">
        <v>7669</v>
      </c>
      <c r="W9006" s="42">
        <v>56097</v>
      </c>
      <c r="X9006" s="42"/>
      <c r="Y9006" s="42" t="s">
        <v>9051</v>
      </c>
      <c r="Z9006" s="42" t="s">
        <v>9046</v>
      </c>
      <c r="AA9006" t="str" s="42">
        <v>法宝打造获得。成宝核心×1；主材：烛微灵竹×1；辅材类别：细毫×1；特性材料类别：水行凝华×1。</v>
      </c>
      <c r="AB9006" s="42">
        <v>12451091</v>
      </c>
      <c r="AC9006" s="42" t="s">
        <v>121</v>
      </c>
      <c r="AD9006" s="42">
        <v>0</v>
      </c>
      <c r="AE9006" s="42"/>
      <c r="AF9006" s="42">
        <v>70006</v>
      </c>
      <c r="AG9006" s="42"/>
      <c r="AH9006" s="42">
        <v>18900000</v>
      </c>
      <c r="AI9006" s="42" t="s">
        <v>7668</v>
      </c>
      <c r="AJ9006" s="42" t="s">
        <v>9048</v>
      </c>
      <c r="AK9006" s="42" t="s">
        <v>348</v>
      </c>
      <c r="AL9006" t="s">
        <v>9053</v>
      </c>
    </row>
    <row r="9007" spans="2:38">
      <c r="B9007" s="16" t="n">
        <f>10000000+INDEX(编号表!$B:$B,MATCH(F9007,编号表!$A:$A,0))*100000+INDEX(编号表!$F:$F,MATCH(D9007,编号表!$E:$E,0))*1000+INDEX(编号表!$D:$D,MATCH(E9007,编号表!$C:$C,0))*10000+G9007</f>
        <v>12456098</v>
      </c>
      <c r="C9007" s="42" t="s">
        <v>9054</v>
      </c>
      <c r="D9007" s="42" t="s">
        <v>114</v>
      </c>
      <c r="E9007" s="42" t="s">
        <v>348</v>
      </c>
      <c r="F9007" s="42" t="s">
        <v>7668</v>
      </c>
      <c r="G9007" s="42">
        <v>98</v>
      </c>
      <c r="H9007" s="42"/>
      <c r="I9007" s="42">
        <v>60</v>
      </c>
      <c r="J9007" s="42" t="str">
        <f t="shared" si="149"/>
        <v>大类_道品化神法宝</v>
      </c>
      <c r="K9007" s="42" t="s">
        <v>6698</v>
      </c>
      <c r="L9007" s="42"/>
      <c r="M9007" s="42" t="s">
        <v>7668</v>
      </c>
      <c r="N9007" s="42"/>
      <c r="O9007" s="42">
        <v>0</v>
      </c>
      <c r="P9007" s="42" t="b">
        <v>1</v>
      </c>
      <c r="Q9007" s="42"/>
      <c r="R9007" s="42" t="b">
        <v>0</v>
      </c>
      <c r="S9007" s="42">
        <v>1</v>
      </c>
      <c r="T9007" s="42" t="s">
        <v>91</v>
      </c>
      <c r="U9007" s="42">
        <v>999</v>
      </c>
      <c r="V9007" s="42" t="s">
        <v>7669</v>
      </c>
      <c r="W9007" s="42">
        <v>56098</v>
      </c>
      <c r="X9007" s="42"/>
      <c r="Y9007" s="42" t="s">
        <v>9055</v>
      </c>
      <c r="Z9007" s="42" t="s">
        <v>9046</v>
      </c>
      <c r="AA9007" t="str" s="42">
        <v>法宝打造获得。成宝核心×1；主材：烛微灵竹×1；辅材类别：细毫×1；特性材料类别：火行凝华×1。</v>
      </c>
      <c r="AB9007" s="42">
        <v>12451091</v>
      </c>
      <c r="AC9007" s="42" t="s">
        <v>121</v>
      </c>
      <c r="AD9007" s="42">
        <v>0</v>
      </c>
      <c r="AE9007" s="42"/>
      <c r="AF9007" s="42">
        <v>70006</v>
      </c>
      <c r="AG9007" s="42"/>
      <c r="AH9007" s="42">
        <v>18900000</v>
      </c>
      <c r="AI9007" s="42" t="s">
        <v>7668</v>
      </c>
      <c r="AJ9007" s="42" t="s">
        <v>9048</v>
      </c>
      <c r="AK9007" s="42" t="s">
        <v>348</v>
      </c>
      <c r="AL9007" t="s">
        <v>9057</v>
      </c>
    </row>
    <row r="9008" spans="2:38">
      <c r="B9008" s="16" t="n">
        <f>10000000+INDEX(编号表!$B:$B,MATCH(F9008,编号表!$A:$A,0))*100000+INDEX(编号表!$F:$F,MATCH(D9008,编号表!$E:$E,0))*1000+INDEX(编号表!$D:$D,MATCH(E9008,编号表!$C:$C,0))*10000+G9008</f>
        <v>12456099</v>
      </c>
      <c r="C9008" s="42" t="s">
        <v>9058</v>
      </c>
      <c r="D9008" s="42" t="s">
        <v>114</v>
      </c>
      <c r="E9008" s="42" t="s">
        <v>348</v>
      </c>
      <c r="F9008" s="42" t="s">
        <v>7668</v>
      </c>
      <c r="G9008" s="42">
        <v>99</v>
      </c>
      <c r="H9008" s="42"/>
      <c r="I9008" s="42">
        <v>60</v>
      </c>
      <c r="J9008" s="42" t="str">
        <f t="shared" si="149"/>
        <v>大类_道品化神法宝</v>
      </c>
      <c r="K9008" s="42" t="s">
        <v>6698</v>
      </c>
      <c r="L9008" s="42"/>
      <c r="M9008" s="42" t="s">
        <v>7668</v>
      </c>
      <c r="N9008" s="42"/>
      <c r="O9008" s="42">
        <v>0</v>
      </c>
      <c r="P9008" s="42" t="b">
        <v>1</v>
      </c>
      <c r="Q9008" s="42"/>
      <c r="R9008" s="42" t="b">
        <v>0</v>
      </c>
      <c r="S9008" s="42">
        <v>1</v>
      </c>
      <c r="T9008" s="42" t="s">
        <v>91</v>
      </c>
      <c r="U9008" s="42">
        <v>999</v>
      </c>
      <c r="V9008" s="42" t="s">
        <v>7669</v>
      </c>
      <c r="W9008" s="42">
        <v>56099</v>
      </c>
      <c r="X9008" s="42"/>
      <c r="Y9008" s="42" t="s">
        <v>9059</v>
      </c>
      <c r="Z9008" s="42" t="s">
        <v>9046</v>
      </c>
      <c r="AA9008" t="str" s="42">
        <v>法宝打造获得。成宝核心×1；主材：烛微灵竹×1；辅材类别：细毫×1；特性材料类别：土行凝华×1。</v>
      </c>
      <c r="AB9008" s="42">
        <v>12451091</v>
      </c>
      <c r="AC9008" s="42" t="s">
        <v>121</v>
      </c>
      <c r="AD9008" s="42">
        <v>0</v>
      </c>
      <c r="AE9008" s="42"/>
      <c r="AF9008" s="42">
        <v>70006</v>
      </c>
      <c r="AG9008" s="42"/>
      <c r="AH9008" s="42">
        <v>18900000</v>
      </c>
      <c r="AI9008" s="42" t="s">
        <v>7668</v>
      </c>
      <c r="AJ9008" s="42" t="s">
        <v>9048</v>
      </c>
      <c r="AK9008" s="42" t="s">
        <v>348</v>
      </c>
      <c r="AL9008" t="s">
        <v>9061</v>
      </c>
    </row>
    <row r="9009" spans="2:38">
      <c r="B9009" s="16" t="n">
        <f>10000000+INDEX(编号表!$B:$B,MATCH(F9009,编号表!$A:$A,0))*100000+INDEX(编号表!$F:$F,MATCH(D9009,编号表!$E:$E,0))*1000+INDEX(编号表!$D:$D,MATCH(E9009,编号表!$C:$C,0))*10000+G9009</f>
        <v>12456100</v>
      </c>
      <c r="C9009" s="42" t="s">
        <v>9062</v>
      </c>
      <c r="D9009" s="42" t="s">
        <v>114</v>
      </c>
      <c r="E9009" s="42" t="s">
        <v>348</v>
      </c>
      <c r="F9009" s="42" t="s">
        <v>7668</v>
      </c>
      <c r="G9009" s="42">
        <v>100</v>
      </c>
      <c r="H9009" s="42"/>
      <c r="I9009" s="42">
        <v>60</v>
      </c>
      <c r="J9009" s="42" t="str">
        <f t="shared" si="149"/>
        <v>大类_道品化神法宝</v>
      </c>
      <c r="K9009" s="42" t="s">
        <v>6698</v>
      </c>
      <c r="L9009" s="42"/>
      <c r="M9009" s="42" t="s">
        <v>7668</v>
      </c>
      <c r="N9009" s="42"/>
      <c r="O9009" s="42">
        <v>0</v>
      </c>
      <c r="P9009" s="42" t="b">
        <v>1</v>
      </c>
      <c r="Q9009" s="42"/>
      <c r="R9009" s="42" t="b">
        <v>0</v>
      </c>
      <c r="S9009" s="42">
        <v>1</v>
      </c>
      <c r="T9009" s="42" t="s">
        <v>91</v>
      </c>
      <c r="U9009" s="42">
        <v>999</v>
      </c>
      <c r="V9009" s="42" t="s">
        <v>7669</v>
      </c>
      <c r="W9009" s="42">
        <v>56100</v>
      </c>
      <c r="X9009" s="42"/>
      <c r="Y9009" s="42" t="s">
        <v>9063</v>
      </c>
      <c r="Z9009" s="42" t="s">
        <v>9064</v>
      </c>
      <c r="AA9009" t="str" s="42">
        <v>法宝打造获得。成宝核心×1；主材：回春藤×1；辅材类别：虫蜡×1；特性材料类别：灵兽残识×1。</v>
      </c>
      <c r="AB9009" s="42">
        <v>12451092</v>
      </c>
      <c r="AC9009" s="42" t="s">
        <v>121</v>
      </c>
      <c r="AD9009" s="42">
        <v>0</v>
      </c>
      <c r="AE9009" s="42"/>
      <c r="AF9009" s="42">
        <v>70006</v>
      </c>
      <c r="AG9009" s="42"/>
      <c r="AH9009" s="42">
        <v>18900000</v>
      </c>
      <c r="AI9009" s="42" t="s">
        <v>7668</v>
      </c>
      <c r="AJ9009" s="42" t="s">
        <v>9066</v>
      </c>
      <c r="AK9009" s="42" t="s">
        <v>348</v>
      </c>
      <c r="AL9009" t="s">
        <v>9067</v>
      </c>
    </row>
    <row r="9010" spans="2:38">
      <c r="B9010" s="16" t="n">
        <f>10000000+INDEX(编号表!$B:$B,MATCH(F9010,编号表!$A:$A,0))*100000+INDEX(编号表!$F:$F,MATCH(D9010,编号表!$E:$E,0))*1000+INDEX(编号表!$D:$D,MATCH(E9010,编号表!$C:$C,0))*10000+G9010</f>
        <v>12456101</v>
      </c>
      <c r="C9010" s="42" t="s">
        <v>9068</v>
      </c>
      <c r="D9010" s="42" t="s">
        <v>114</v>
      </c>
      <c r="E9010" s="42" t="s">
        <v>348</v>
      </c>
      <c r="F9010" s="42" t="s">
        <v>7668</v>
      </c>
      <c r="G9010" s="42">
        <v>101</v>
      </c>
      <c r="H9010" s="42"/>
      <c r="I9010" s="42">
        <v>60</v>
      </c>
      <c r="J9010" s="42" t="str">
        <f t="shared" si="149"/>
        <v>大类_道品化神法宝</v>
      </c>
      <c r="K9010" s="42" t="s">
        <v>6698</v>
      </c>
      <c r="L9010" s="42"/>
      <c r="M9010" s="42" t="s">
        <v>7668</v>
      </c>
      <c r="N9010" s="42"/>
      <c r="O9010" s="42">
        <v>0</v>
      </c>
      <c r="P9010" s="42" t="b">
        <v>1</v>
      </c>
      <c r="Q9010" s="42"/>
      <c r="R9010" s="42" t="b">
        <v>0</v>
      </c>
      <c r="S9010" s="42">
        <v>1</v>
      </c>
      <c r="T9010" s="42" t="s">
        <v>91</v>
      </c>
      <c r="U9010" s="42">
        <v>999</v>
      </c>
      <c r="V9010" s="42" t="s">
        <v>7669</v>
      </c>
      <c r="W9010" s="42">
        <v>56101</v>
      </c>
      <c r="X9010" s="42"/>
      <c r="Y9010" t="str" s="42">
        <v>法宝。通过合法舟锚点完成特殊路径通行；补强舟体承载结构，稳固载渡；稳固承载，配合完成特殊路径通行。</v>
      </c>
      <c r="Z9010" s="42" t="s">
        <v>9069</v>
      </c>
      <c r="AA9010" t="str" s="42">
        <v>法宝打造获得。成宝核心×1；主材：流云灵木×1；辅材类别：兽骨×1；特性材料类别：土行凝华×1。</v>
      </c>
      <c r="AB9010" s="42">
        <v>12451090</v>
      </c>
      <c r="AC9010" s="42" t="s">
        <v>121</v>
      </c>
      <c r="AD9010" s="42">
        <v>0</v>
      </c>
      <c r="AE9010" s="42"/>
      <c r="AF9010" s="42">
        <v>70006</v>
      </c>
      <c r="AG9010" s="42"/>
      <c r="AH9010" s="42">
        <v>18900000</v>
      </c>
      <c r="AI9010" s="42" t="s">
        <v>7668</v>
      </c>
      <c r="AJ9010" s="42" t="s">
        <v>9071</v>
      </c>
      <c r="AK9010" s="42" t="s">
        <v>348</v>
      </c>
      <c r="AL9010" t="s">
        <v>9072</v>
      </c>
    </row>
    <row r="9011" spans="2:38">
      <c r="B9011" s="16" t="n">
        <f>10000000+INDEX(编号表!$B:$B,MATCH(F9011,编号表!$A:$A,0))*100000+INDEX(编号表!$F:$F,MATCH(D9011,编号表!$E:$E,0))*1000+INDEX(编号表!$D:$D,MATCH(E9011,编号表!$C:$C,0))*10000+G9011</f>
        <v>12464000</v>
      </c>
      <c r="C9011" s="42" t="s">
        <v>9103</v>
      </c>
      <c r="D9011" s="42" t="s">
        <v>108</v>
      </c>
      <c r="E9011" s="42" t="s">
        <v>351</v>
      </c>
      <c r="F9011" s="42" t="s">
        <v>7668</v>
      </c>
      <c r="G9011" s="42">
        <v>0</v>
      </c>
      <c r="H9011" s="42"/>
      <c r="I9011" s="42">
        <v>60</v>
      </c>
      <c r="J9011" s="42" t="str">
        <f t="shared" si="149"/>
        <v>大类_仙品炼虚法宝</v>
      </c>
      <c r="K9011" s="42" t="s">
        <v>6624</v>
      </c>
      <c r="L9011" s="42"/>
      <c r="M9011" s="42" t="s">
        <v>7668</v>
      </c>
      <c r="N9011" s="42"/>
      <c r="O9011" s="42">
        <v>0</v>
      </c>
      <c r="P9011" s="42" t="b">
        <v>1</v>
      </c>
      <c r="Q9011" s="42"/>
      <c r="R9011" s="42" t="b">
        <v>0</v>
      </c>
      <c r="S9011" s="42">
        <v>1</v>
      </c>
      <c r="T9011" s="42" t="s">
        <v>91</v>
      </c>
      <c r="U9011" s="42">
        <v>999</v>
      </c>
      <c r="V9011" s="42" t="s">
        <v>7669</v>
      </c>
      <c r="W9011" s="42">
        <v>64000</v>
      </c>
      <c r="X9011" s="42"/>
      <c r="Y9011" s="42" t="s">
        <v>7670</v>
      </c>
      <c r="Z9011" s="42" t="s">
        <v>7671</v>
      </c>
      <c r="AA9011" t="str" s="42">
        <v>法宝打造获得。成宝核心×1；主材：玄心铁×1；辅材类别：獠牙×1；特性材料类别：金行凝华×1。</v>
      </c>
      <c r="AB9011" s="42">
        <v>12421000</v>
      </c>
      <c r="AC9011" s="42" t="s">
        <v>121</v>
      </c>
      <c r="AD9011" s="42">
        <v>0</v>
      </c>
      <c r="AE9011" s="42"/>
      <c r="AF9011" s="42">
        <v>70004</v>
      </c>
      <c r="AG9011" s="42"/>
      <c r="AH9011" s="42">
        <v>2250000</v>
      </c>
      <c r="AI9011" s="42" t="s">
        <v>7668</v>
      </c>
      <c r="AJ9011" s="42" t="s">
        <v>7673</v>
      </c>
      <c r="AK9011" s="42" t="s">
        <v>351</v>
      </c>
      <c r="AL9011" t="s">
        <v>7674</v>
      </c>
    </row>
    <row r="9012" spans="2:38">
      <c r="B9012" s="16" t="n">
        <f>10000000+INDEX(编号表!$B:$B,MATCH(F9012,编号表!$A:$A,0))*100000+INDEX(编号表!$F:$F,MATCH(D9012,编号表!$E:$E,0))*1000+INDEX(编号表!$D:$D,MATCH(E9012,编号表!$C:$C,0))*10000+G9012</f>
        <v>12464001</v>
      </c>
      <c r="C9012" s="42" t="s">
        <v>9105</v>
      </c>
      <c r="D9012" s="42" t="s">
        <v>108</v>
      </c>
      <c r="E9012" s="42" t="s">
        <v>351</v>
      </c>
      <c r="F9012" s="42" t="s">
        <v>7668</v>
      </c>
      <c r="G9012" s="42">
        <v>1</v>
      </c>
      <c r="H9012" s="42"/>
      <c r="I9012" s="42">
        <v>60</v>
      </c>
      <c r="J9012" s="42" t="str">
        <f t="shared" si="149"/>
        <v>大类_仙品炼虚法宝</v>
      </c>
      <c r="K9012" s="42" t="s">
        <v>6624</v>
      </c>
      <c r="L9012" s="42"/>
      <c r="M9012" s="42" t="s">
        <v>7668</v>
      </c>
      <c r="N9012" s="42"/>
      <c r="O9012" s="42">
        <v>0</v>
      </c>
      <c r="P9012" s="42" t="b">
        <v>1</v>
      </c>
      <c r="Q9012" s="42"/>
      <c r="R9012" s="42" t="b">
        <v>0</v>
      </c>
      <c r="S9012" s="42">
        <v>1</v>
      </c>
      <c r="T9012" s="42" t="s">
        <v>91</v>
      </c>
      <c r="U9012" s="42">
        <v>999</v>
      </c>
      <c r="V9012" s="42" t="s">
        <v>7669</v>
      </c>
      <c r="W9012" s="42">
        <v>64001</v>
      </c>
      <c r="X9012" s="42"/>
      <c r="Y9012" s="42" t="s">
        <v>7676</v>
      </c>
      <c r="Z9012" s="42" t="s">
        <v>7671</v>
      </c>
      <c r="AA9012" t="str" s="42">
        <v>法宝打造获得。成宝核心×1；主材：玄心铁×1；辅材类别：獠牙×1；特性材料类别：木行凝华×1。</v>
      </c>
      <c r="AB9012" s="42">
        <v>12421000</v>
      </c>
      <c r="AC9012" s="42" t="s">
        <v>121</v>
      </c>
      <c r="AD9012" s="42">
        <v>0</v>
      </c>
      <c r="AE9012" s="42"/>
      <c r="AF9012" s="42">
        <v>70004</v>
      </c>
      <c r="AG9012" s="42"/>
      <c r="AH9012" s="42">
        <v>2250000</v>
      </c>
      <c r="AI9012" s="42" t="s">
        <v>7668</v>
      </c>
      <c r="AJ9012" s="42" t="s">
        <v>7673</v>
      </c>
      <c r="AK9012" s="42" t="s">
        <v>351</v>
      </c>
      <c r="AL9012" t="s">
        <v>7678</v>
      </c>
    </row>
    <row r="9013" spans="2:38">
      <c r="B9013" s="16" t="n">
        <f>10000000+INDEX(编号表!$B:$B,MATCH(F9013,编号表!$A:$A,0))*100000+INDEX(编号表!$F:$F,MATCH(D9013,编号表!$E:$E,0))*1000+INDEX(编号表!$D:$D,MATCH(E9013,编号表!$C:$C,0))*10000+G9013</f>
        <v>12464002</v>
      </c>
      <c r="C9013" s="42" t="s">
        <v>9107</v>
      </c>
      <c r="D9013" s="42" t="s">
        <v>108</v>
      </c>
      <c r="E9013" s="42" t="s">
        <v>351</v>
      </c>
      <c r="F9013" s="42" t="s">
        <v>7668</v>
      </c>
      <c r="G9013" s="42">
        <v>2</v>
      </c>
      <c r="H9013" s="42"/>
      <c r="I9013" s="42">
        <v>60</v>
      </c>
      <c r="J9013" s="42" t="str">
        <f t="shared" si="149"/>
        <v>大类_仙品炼虚法宝</v>
      </c>
      <c r="K9013" s="42" t="s">
        <v>6624</v>
      </c>
      <c r="L9013" s="42"/>
      <c r="M9013" s="42" t="s">
        <v>7668</v>
      </c>
      <c r="N9013" s="42"/>
      <c r="O9013" s="42">
        <v>0</v>
      </c>
      <c r="P9013" s="42" t="b">
        <v>1</v>
      </c>
      <c r="Q9013" s="42"/>
      <c r="R9013" s="42" t="b">
        <v>0</v>
      </c>
      <c r="S9013" s="42">
        <v>1</v>
      </c>
      <c r="T9013" s="42" t="s">
        <v>91</v>
      </c>
      <c r="U9013" s="42">
        <v>999</v>
      </c>
      <c r="V9013" s="42" t="s">
        <v>7669</v>
      </c>
      <c r="W9013" s="42">
        <v>64002</v>
      </c>
      <c r="X9013" s="42"/>
      <c r="Y9013" s="42" t="s">
        <v>7680</v>
      </c>
      <c r="Z9013" s="42" t="s">
        <v>7671</v>
      </c>
      <c r="AA9013" t="str" s="42">
        <v>法宝打造获得。成宝核心×1；主材：玄心铁×1；辅材类别：獠牙×1；特性材料类别：水行凝华×1。</v>
      </c>
      <c r="AB9013" s="42">
        <v>12421000</v>
      </c>
      <c r="AC9013" s="42" t="s">
        <v>121</v>
      </c>
      <c r="AD9013" s="42">
        <v>0</v>
      </c>
      <c r="AE9013" s="42"/>
      <c r="AF9013" s="42">
        <v>70004</v>
      </c>
      <c r="AG9013" s="42"/>
      <c r="AH9013" s="42">
        <v>2250000</v>
      </c>
      <c r="AI9013" s="42" t="s">
        <v>7668</v>
      </c>
      <c r="AJ9013" s="42" t="s">
        <v>7673</v>
      </c>
      <c r="AK9013" s="42" t="s">
        <v>351</v>
      </c>
      <c r="AL9013" t="s">
        <v>7682</v>
      </c>
    </row>
    <row r="9014" spans="2:38">
      <c r="B9014" s="16" t="n">
        <f>10000000+INDEX(编号表!$B:$B,MATCH(F9014,编号表!$A:$A,0))*100000+INDEX(编号表!$F:$F,MATCH(D9014,编号表!$E:$E,0))*1000+INDEX(编号表!$D:$D,MATCH(E9014,编号表!$C:$C,0))*10000+G9014</f>
        <v>12464003</v>
      </c>
      <c r="C9014" s="42" t="s">
        <v>9109</v>
      </c>
      <c r="D9014" s="42" t="s">
        <v>108</v>
      </c>
      <c r="E9014" s="42" t="s">
        <v>351</v>
      </c>
      <c r="F9014" s="42" t="s">
        <v>7668</v>
      </c>
      <c r="G9014" s="42">
        <v>3</v>
      </c>
      <c r="H9014" s="42"/>
      <c r="I9014" s="42">
        <v>60</v>
      </c>
      <c r="J9014" s="42" t="str">
        <f t="shared" si="149"/>
        <v>大类_仙品炼虚法宝</v>
      </c>
      <c r="K9014" s="42" t="s">
        <v>6624</v>
      </c>
      <c r="L9014" s="42"/>
      <c r="M9014" s="42" t="s">
        <v>7668</v>
      </c>
      <c r="N9014" s="42"/>
      <c r="O9014" s="42">
        <v>0</v>
      </c>
      <c r="P9014" s="42" t="b">
        <v>1</v>
      </c>
      <c r="Q9014" s="42"/>
      <c r="R9014" s="42" t="b">
        <v>0</v>
      </c>
      <c r="S9014" s="42">
        <v>1</v>
      </c>
      <c r="T9014" s="42" t="s">
        <v>91</v>
      </c>
      <c r="U9014" s="42">
        <v>999</v>
      </c>
      <c r="V9014" s="42" t="s">
        <v>7669</v>
      </c>
      <c r="W9014" s="42">
        <v>64003</v>
      </c>
      <c r="X9014" s="42"/>
      <c r="Y9014" s="42" t="s">
        <v>7684</v>
      </c>
      <c r="Z9014" s="42" t="s">
        <v>7671</v>
      </c>
      <c r="AA9014" t="str" s="42">
        <v>法宝打造获得。成宝核心×1；主材：玄心铁×1；辅材类别：獠牙×1；特性材料类别：火行凝华×1。</v>
      </c>
      <c r="AB9014" s="42">
        <v>12421000</v>
      </c>
      <c r="AC9014" s="42" t="s">
        <v>121</v>
      </c>
      <c r="AD9014" s="42">
        <v>0</v>
      </c>
      <c r="AE9014" s="42"/>
      <c r="AF9014" s="42">
        <v>70004</v>
      </c>
      <c r="AG9014" s="42"/>
      <c r="AH9014" s="42">
        <v>2250000</v>
      </c>
      <c r="AI9014" s="42" t="s">
        <v>7668</v>
      </c>
      <c r="AJ9014" s="42" t="s">
        <v>7673</v>
      </c>
      <c r="AK9014" s="42" t="s">
        <v>351</v>
      </c>
      <c r="AL9014" t="s">
        <v>7686</v>
      </c>
    </row>
    <row r="9015" spans="2:38">
      <c r="B9015" s="16" t="n">
        <f>10000000+INDEX(编号表!$B:$B,MATCH(F9015,编号表!$A:$A,0))*100000+INDEX(编号表!$F:$F,MATCH(D9015,编号表!$E:$E,0))*1000+INDEX(编号表!$D:$D,MATCH(E9015,编号表!$C:$C,0))*10000+G9015</f>
        <v>12464004</v>
      </c>
      <c r="C9015" s="42" t="s">
        <v>9111</v>
      </c>
      <c r="D9015" s="42" t="s">
        <v>108</v>
      </c>
      <c r="E9015" s="42" t="s">
        <v>351</v>
      </c>
      <c r="F9015" s="42" t="s">
        <v>7668</v>
      </c>
      <c r="G9015" s="42">
        <v>4</v>
      </c>
      <c r="H9015" s="42"/>
      <c r="I9015" s="42">
        <v>60</v>
      </c>
      <c r="J9015" s="42" t="str">
        <f t="shared" si="149"/>
        <v>大类_仙品炼虚法宝</v>
      </c>
      <c r="K9015" s="42" t="s">
        <v>6624</v>
      </c>
      <c r="L9015" s="42"/>
      <c r="M9015" s="42" t="s">
        <v>7668</v>
      </c>
      <c r="N9015" s="42"/>
      <c r="O9015" s="42">
        <v>0</v>
      </c>
      <c r="P9015" s="42" t="b">
        <v>1</v>
      </c>
      <c r="Q9015" s="42"/>
      <c r="R9015" s="42" t="b">
        <v>0</v>
      </c>
      <c r="S9015" s="42">
        <v>1</v>
      </c>
      <c r="T9015" s="42" t="s">
        <v>91</v>
      </c>
      <c r="U9015" s="42">
        <v>999</v>
      </c>
      <c r="V9015" s="42" t="s">
        <v>7669</v>
      </c>
      <c r="W9015" s="42">
        <v>64004</v>
      </c>
      <c r="X9015" s="42"/>
      <c r="Y9015" s="42" t="s">
        <v>7688</v>
      </c>
      <c r="Z9015" s="42" t="s">
        <v>7671</v>
      </c>
      <c r="AA9015" t="str" s="42">
        <v>法宝打造获得。成宝核心×1；主材：玄心铁×1；辅材类别：獠牙×1；特性材料类别：土行凝华×1。</v>
      </c>
      <c r="AB9015" s="42">
        <v>12421000</v>
      </c>
      <c r="AC9015" s="42" t="s">
        <v>121</v>
      </c>
      <c r="AD9015" s="42">
        <v>0</v>
      </c>
      <c r="AE9015" s="42"/>
      <c r="AF9015" s="42">
        <v>70004</v>
      </c>
      <c r="AG9015" s="42"/>
      <c r="AH9015" s="42">
        <v>2250000</v>
      </c>
      <c r="AI9015" s="42" t="s">
        <v>7668</v>
      </c>
      <c r="AJ9015" s="42" t="s">
        <v>7673</v>
      </c>
      <c r="AK9015" s="42" t="s">
        <v>351</v>
      </c>
      <c r="AL9015" t="s">
        <v>7690</v>
      </c>
    </row>
    <row r="9016" spans="2:38">
      <c r="B9016" s="16" t="n">
        <f>10000000+INDEX(编号表!$B:$B,MATCH(F9016,编号表!$A:$A,0))*100000+INDEX(编号表!$F:$F,MATCH(D9016,编号表!$E:$E,0))*1000+INDEX(编号表!$D:$D,MATCH(E9016,编号表!$C:$C,0))*10000+G9016</f>
        <v>12464005</v>
      </c>
      <c r="C9016" s="42" t="s">
        <v>9113</v>
      </c>
      <c r="D9016" s="42" t="s">
        <v>108</v>
      </c>
      <c r="E9016" s="42" t="s">
        <v>351</v>
      </c>
      <c r="F9016" s="42" t="s">
        <v>7668</v>
      </c>
      <c r="G9016" s="42">
        <v>5</v>
      </c>
      <c r="H9016" s="42"/>
      <c r="I9016" s="42">
        <v>60</v>
      </c>
      <c r="J9016" s="42" t="str">
        <f t="shared" si="149"/>
        <v>大类_仙品炼虚法宝</v>
      </c>
      <c r="K9016" s="42" t="s">
        <v>6624</v>
      </c>
      <c r="L9016" s="42"/>
      <c r="M9016" s="42" t="s">
        <v>7668</v>
      </c>
      <c r="N9016" s="42"/>
      <c r="O9016" s="42">
        <v>0</v>
      </c>
      <c r="P9016" s="42" t="b">
        <v>1</v>
      </c>
      <c r="Q9016" s="42"/>
      <c r="R9016" s="42" t="b">
        <v>0</v>
      </c>
      <c r="S9016" s="42">
        <v>1</v>
      </c>
      <c r="T9016" s="42" t="s">
        <v>91</v>
      </c>
      <c r="U9016" s="42">
        <v>999</v>
      </c>
      <c r="V9016" s="42" t="s">
        <v>7669</v>
      </c>
      <c r="W9016" s="42">
        <v>64005</v>
      </c>
      <c r="X9016" s="42"/>
      <c r="Y9016" s="42" t="s">
        <v>7692</v>
      </c>
      <c r="Z9016" s="42" t="s">
        <v>7671</v>
      </c>
      <c r="AA9016" t="str" s="42">
        <v>法宝打造获得。成宝核心×1；主材：玄心铁×1；辅材类别：獠牙×1；特性材料类别：毒血×1。</v>
      </c>
      <c r="AB9016" s="42">
        <v>12421000</v>
      </c>
      <c r="AC9016" s="42" t="s">
        <v>121</v>
      </c>
      <c r="AD9016" s="42">
        <v>0</v>
      </c>
      <c r="AE9016" s="42"/>
      <c r="AF9016" s="42">
        <v>70004</v>
      </c>
      <c r="AG9016" s="42"/>
      <c r="AH9016" s="42">
        <v>2250000</v>
      </c>
      <c r="AI9016" s="42" t="s">
        <v>7668</v>
      </c>
      <c r="AJ9016" s="42" t="s">
        <v>7673</v>
      </c>
      <c r="AK9016" s="42" t="s">
        <v>351</v>
      </c>
      <c r="AL9016" t="s">
        <v>7694</v>
      </c>
    </row>
    <row r="9017" spans="2:38">
      <c r="B9017" s="16" t="n">
        <f>10000000+INDEX(编号表!$B:$B,MATCH(F9017,编号表!$A:$A,0))*100000+INDEX(编号表!$F:$F,MATCH(D9017,编号表!$E:$E,0))*1000+INDEX(编号表!$D:$D,MATCH(E9017,编号表!$C:$C,0))*10000+G9017</f>
        <v>12464006</v>
      </c>
      <c r="C9017" s="42" t="s">
        <v>9115</v>
      </c>
      <c r="D9017" s="42" t="s">
        <v>108</v>
      </c>
      <c r="E9017" s="42" t="s">
        <v>351</v>
      </c>
      <c r="F9017" s="42" t="s">
        <v>7668</v>
      </c>
      <c r="G9017" s="42">
        <v>6</v>
      </c>
      <c r="H9017" s="42"/>
      <c r="I9017" s="42">
        <v>60</v>
      </c>
      <c r="J9017" s="42" t="str">
        <f t="shared" si="149"/>
        <v>大类_仙品炼虚法宝</v>
      </c>
      <c r="K9017" s="42" t="s">
        <v>6624</v>
      </c>
      <c r="L9017" s="42"/>
      <c r="M9017" s="42" t="s">
        <v>7668</v>
      </c>
      <c r="N9017" s="42"/>
      <c r="O9017" s="42">
        <v>0</v>
      </c>
      <c r="P9017" s="42" t="b">
        <v>1</v>
      </c>
      <c r="Q9017" s="42"/>
      <c r="R9017" s="42" t="b">
        <v>0</v>
      </c>
      <c r="S9017" s="42">
        <v>1</v>
      </c>
      <c r="T9017" s="42" t="s">
        <v>91</v>
      </c>
      <c r="U9017" s="42">
        <v>999</v>
      </c>
      <c r="V9017" s="42" t="s">
        <v>7669</v>
      </c>
      <c r="W9017" s="42">
        <v>64006</v>
      </c>
      <c r="X9017" s="42"/>
      <c r="Y9017" s="42" t="s">
        <v>7692</v>
      </c>
      <c r="Z9017" s="42" t="s">
        <v>7671</v>
      </c>
      <c r="AA9017" t="str" s="42">
        <v>法宝打造获得。成宝核心×1；主材：玄心铁×1；辅材类别：獠牙×1；特性材料类别：毒囊×1。</v>
      </c>
      <c r="AB9017" s="42">
        <v>12421000</v>
      </c>
      <c r="AC9017" s="42" t="s">
        <v>121</v>
      </c>
      <c r="AD9017" s="42">
        <v>0</v>
      </c>
      <c r="AE9017" s="42"/>
      <c r="AF9017" s="42">
        <v>70004</v>
      </c>
      <c r="AG9017" s="42"/>
      <c r="AH9017" s="42">
        <v>2250000</v>
      </c>
      <c r="AI9017" s="42" t="s">
        <v>7668</v>
      </c>
      <c r="AJ9017" s="42" t="s">
        <v>7673</v>
      </c>
      <c r="AK9017" s="42" t="s">
        <v>351</v>
      </c>
      <c r="AL9017" t="s">
        <v>7697</v>
      </c>
    </row>
    <row r="9018" spans="2:38">
      <c r="B9018" s="16" t="n">
        <f>10000000+INDEX(编号表!$B:$B,MATCH(F9018,编号表!$A:$A,0))*100000+INDEX(编号表!$F:$F,MATCH(D9018,编号表!$E:$E,0))*1000+INDEX(编号表!$D:$D,MATCH(E9018,编号表!$C:$C,0))*10000+G9018</f>
        <v>12464007</v>
      </c>
      <c r="C9018" s="42" t="s">
        <v>9117</v>
      </c>
      <c r="D9018" s="42" t="s">
        <v>108</v>
      </c>
      <c r="E9018" s="42" t="s">
        <v>351</v>
      </c>
      <c r="F9018" s="42" t="s">
        <v>7668</v>
      </c>
      <c r="G9018" s="42">
        <v>7</v>
      </c>
      <c r="H9018" s="42"/>
      <c r="I9018" s="42">
        <v>60</v>
      </c>
      <c r="J9018" s="42" t="str">
        <f t="shared" si="149"/>
        <v>大类_仙品炼虚法宝</v>
      </c>
      <c r="K9018" s="42" t="s">
        <v>6624</v>
      </c>
      <c r="L9018" s="42"/>
      <c r="M9018" s="42" t="s">
        <v>7668</v>
      </c>
      <c r="N9018" s="42"/>
      <c r="O9018" s="42">
        <v>0</v>
      </c>
      <c r="P9018" s="42" t="b">
        <v>1</v>
      </c>
      <c r="Q9018" s="42"/>
      <c r="R9018" s="42" t="b">
        <v>0</v>
      </c>
      <c r="S9018" s="42">
        <v>1</v>
      </c>
      <c r="T9018" s="42" t="s">
        <v>91</v>
      </c>
      <c r="U9018" s="42">
        <v>999</v>
      </c>
      <c r="V9018" s="42" t="s">
        <v>7669</v>
      </c>
      <c r="W9018" s="42">
        <v>64007</v>
      </c>
      <c r="X9018" s="42"/>
      <c r="Y9018" s="42" t="s">
        <v>7699</v>
      </c>
      <c r="Z9018" s="42" t="s">
        <v>7671</v>
      </c>
      <c r="AA9018" t="str" s="42">
        <v>法宝打造获得。成宝核心×1；主材：玄心铁×1；辅材类别：獠牙×1；特性材料类别：利爪×1。</v>
      </c>
      <c r="AB9018" s="42">
        <v>12421000</v>
      </c>
      <c r="AC9018" s="42" t="s">
        <v>121</v>
      </c>
      <c r="AD9018" s="42">
        <v>0</v>
      </c>
      <c r="AE9018" s="42"/>
      <c r="AF9018" s="42">
        <v>70004</v>
      </c>
      <c r="AG9018" s="42"/>
      <c r="AH9018" s="42">
        <v>2250000</v>
      </c>
      <c r="AI9018" s="42" t="s">
        <v>7668</v>
      </c>
      <c r="AJ9018" s="42" t="s">
        <v>7673</v>
      </c>
      <c r="AK9018" s="42" t="s">
        <v>351</v>
      </c>
      <c r="AL9018" t="s">
        <v>7701</v>
      </c>
    </row>
    <row r="9019" spans="2:38">
      <c r="B9019" s="16" t="n">
        <f>10000000+INDEX(编号表!$B:$B,MATCH(F9019,编号表!$A:$A,0))*100000+INDEX(编号表!$F:$F,MATCH(D9019,编号表!$E:$E,0))*1000+INDEX(编号表!$D:$D,MATCH(E9019,编号表!$C:$C,0))*10000+G9019</f>
        <v>12464008</v>
      </c>
      <c r="C9019" s="42" t="s">
        <v>9119</v>
      </c>
      <c r="D9019" s="42" t="s">
        <v>108</v>
      </c>
      <c r="E9019" s="42" t="s">
        <v>351</v>
      </c>
      <c r="F9019" s="42" t="s">
        <v>7668</v>
      </c>
      <c r="G9019" s="42">
        <v>8</v>
      </c>
      <c r="H9019" s="42"/>
      <c r="I9019" s="42">
        <v>60</v>
      </c>
      <c r="J9019" s="42" t="str">
        <f t="shared" si="149"/>
        <v>大类_仙品炼虚法宝</v>
      </c>
      <c r="K9019" s="42" t="s">
        <v>6624</v>
      </c>
      <c r="L9019" s="42"/>
      <c r="M9019" s="42" t="s">
        <v>7668</v>
      </c>
      <c r="N9019" s="42"/>
      <c r="O9019" s="42">
        <v>0</v>
      </c>
      <c r="P9019" s="42" t="b">
        <v>1</v>
      </c>
      <c r="Q9019" s="42"/>
      <c r="R9019" s="42" t="b">
        <v>0</v>
      </c>
      <c r="S9019" s="42">
        <v>1</v>
      </c>
      <c r="T9019" s="42" t="s">
        <v>91</v>
      </c>
      <c r="U9019" s="42">
        <v>999</v>
      </c>
      <c r="V9019" s="42" t="s">
        <v>7669</v>
      </c>
      <c r="W9019" s="42">
        <v>64008</v>
      </c>
      <c r="X9019" s="42"/>
      <c r="Y9019" s="42" t="s">
        <v>7703</v>
      </c>
      <c r="Z9019" s="42" t="s">
        <v>7671</v>
      </c>
      <c r="AA9019" t="str" s="42">
        <v>法宝打造获得。成宝核心×1；主材：玄心铁×1；辅材类别：翎羽×1；特性材料类别：金行凝华×1。</v>
      </c>
      <c r="AB9019" s="42">
        <v>12421000</v>
      </c>
      <c r="AC9019" s="42" t="s">
        <v>121</v>
      </c>
      <c r="AD9019" s="42">
        <v>0</v>
      </c>
      <c r="AE9019" s="42"/>
      <c r="AF9019" s="42">
        <v>70004</v>
      </c>
      <c r="AG9019" s="42"/>
      <c r="AH9019" s="42">
        <v>2250000</v>
      </c>
      <c r="AI9019" s="42" t="s">
        <v>7668</v>
      </c>
      <c r="AJ9019" s="42" t="s">
        <v>7673</v>
      </c>
      <c r="AK9019" s="42" t="s">
        <v>351</v>
      </c>
      <c r="AL9019" t="s">
        <v>7705</v>
      </c>
    </row>
    <row r="9020" spans="2:38">
      <c r="B9020" s="16" t="n">
        <f>10000000+INDEX(编号表!$B:$B,MATCH(F9020,编号表!$A:$A,0))*100000+INDEX(编号表!$F:$F,MATCH(D9020,编号表!$E:$E,0))*1000+INDEX(编号表!$D:$D,MATCH(E9020,编号表!$C:$C,0))*10000+G9020</f>
        <v>12464009</v>
      </c>
      <c r="C9020" s="42" t="s">
        <v>9121</v>
      </c>
      <c r="D9020" s="42" t="s">
        <v>108</v>
      </c>
      <c r="E9020" s="42" t="s">
        <v>351</v>
      </c>
      <c r="F9020" s="42" t="s">
        <v>7668</v>
      </c>
      <c r="G9020" s="42">
        <v>9</v>
      </c>
      <c r="H9020" s="42"/>
      <c r="I9020" s="42">
        <v>60</v>
      </c>
      <c r="J9020" s="42" t="str">
        <f t="shared" si="149"/>
        <v>大类_仙品炼虚法宝</v>
      </c>
      <c r="K9020" s="42" t="s">
        <v>6624</v>
      </c>
      <c r="L9020" s="42"/>
      <c r="M9020" s="42" t="s">
        <v>7668</v>
      </c>
      <c r="N9020" s="42"/>
      <c r="O9020" s="42">
        <v>0</v>
      </c>
      <c r="P9020" s="42" t="b">
        <v>1</v>
      </c>
      <c r="Q9020" s="42"/>
      <c r="R9020" s="42" t="b">
        <v>0</v>
      </c>
      <c r="S9020" s="42">
        <v>1</v>
      </c>
      <c r="T9020" s="42" t="s">
        <v>91</v>
      </c>
      <c r="U9020" s="42">
        <v>999</v>
      </c>
      <c r="V9020" s="42" t="s">
        <v>7669</v>
      </c>
      <c r="W9020" s="42">
        <v>64009</v>
      </c>
      <c r="X9020" s="42"/>
      <c r="Y9020" s="42" t="s">
        <v>7707</v>
      </c>
      <c r="Z9020" s="42" t="s">
        <v>7671</v>
      </c>
      <c r="AA9020" t="str" s="42">
        <v>法宝打造获得。成宝核心×1；主材：玄心铁×1；辅材类别：翎羽×1；特性材料类别：木行凝华×1。</v>
      </c>
      <c r="AB9020" s="42">
        <v>12421000</v>
      </c>
      <c r="AC9020" s="42" t="s">
        <v>121</v>
      </c>
      <c r="AD9020" s="42">
        <v>0</v>
      </c>
      <c r="AE9020" s="42"/>
      <c r="AF9020" s="42">
        <v>70004</v>
      </c>
      <c r="AG9020" s="42"/>
      <c r="AH9020" s="42">
        <v>2250000</v>
      </c>
      <c r="AI9020" s="42" t="s">
        <v>7668</v>
      </c>
      <c r="AJ9020" s="42" t="s">
        <v>7673</v>
      </c>
      <c r="AK9020" s="42" t="s">
        <v>351</v>
      </c>
      <c r="AL9020" t="s">
        <v>7709</v>
      </c>
    </row>
    <row r="9021" spans="2:38">
      <c r="B9021" s="16" t="n">
        <f>10000000+INDEX(编号表!$B:$B,MATCH(F9021,编号表!$A:$A,0))*100000+INDEX(编号表!$F:$F,MATCH(D9021,编号表!$E:$E,0))*1000+INDEX(编号表!$D:$D,MATCH(E9021,编号表!$C:$C,0))*10000+G9021</f>
        <v>12464010</v>
      </c>
      <c r="C9021" s="42" t="s">
        <v>9123</v>
      </c>
      <c r="D9021" s="42" t="s">
        <v>108</v>
      </c>
      <c r="E9021" s="42" t="s">
        <v>351</v>
      </c>
      <c r="F9021" s="42" t="s">
        <v>7668</v>
      </c>
      <c r="G9021" s="42">
        <v>10</v>
      </c>
      <c r="H9021" s="42"/>
      <c r="I9021" s="42">
        <v>60</v>
      </c>
      <c r="J9021" s="42" t="str">
        <f t="shared" si="149"/>
        <v>大类_仙品炼虚法宝</v>
      </c>
      <c r="K9021" s="42" t="s">
        <v>6624</v>
      </c>
      <c r="L9021" s="42"/>
      <c r="M9021" s="42" t="s">
        <v>7668</v>
      </c>
      <c r="N9021" s="42"/>
      <c r="O9021" s="42">
        <v>0</v>
      </c>
      <c r="P9021" s="42" t="b">
        <v>1</v>
      </c>
      <c r="Q9021" s="42"/>
      <c r="R9021" s="42" t="b">
        <v>0</v>
      </c>
      <c r="S9021" s="42">
        <v>1</v>
      </c>
      <c r="T9021" s="42" t="s">
        <v>91</v>
      </c>
      <c r="U9021" s="42">
        <v>999</v>
      </c>
      <c r="V9021" s="42" t="s">
        <v>7669</v>
      </c>
      <c r="W9021" s="42">
        <v>64010</v>
      </c>
      <c r="X9021" s="42"/>
      <c r="Y9021" s="42" t="s">
        <v>7711</v>
      </c>
      <c r="Z9021" s="42" t="s">
        <v>7671</v>
      </c>
      <c r="AA9021" t="str" s="42">
        <v>法宝打造获得。成宝核心×1；主材：玄心铁×1；辅材类别：翎羽×1；特性材料类别：水行凝华×1。</v>
      </c>
      <c r="AB9021" s="42">
        <v>12421000</v>
      </c>
      <c r="AC9021" s="42" t="s">
        <v>121</v>
      </c>
      <c r="AD9021" s="42">
        <v>0</v>
      </c>
      <c r="AE9021" s="42"/>
      <c r="AF9021" s="42">
        <v>70004</v>
      </c>
      <c r="AG9021" s="42"/>
      <c r="AH9021" s="42">
        <v>2250000</v>
      </c>
      <c r="AI9021" s="42" t="s">
        <v>7668</v>
      </c>
      <c r="AJ9021" s="42" t="s">
        <v>7673</v>
      </c>
      <c r="AK9021" s="42" t="s">
        <v>351</v>
      </c>
      <c r="AL9021" t="s">
        <v>7713</v>
      </c>
    </row>
    <row r="9022" spans="2:38">
      <c r="B9022" s="16" t="n">
        <f>10000000+INDEX(编号表!$B:$B,MATCH(F9022,编号表!$A:$A,0))*100000+INDEX(编号表!$F:$F,MATCH(D9022,编号表!$E:$E,0))*1000+INDEX(编号表!$D:$D,MATCH(E9022,编号表!$C:$C,0))*10000+G9022</f>
        <v>12464011</v>
      </c>
      <c r="C9022" s="42" t="s">
        <v>9125</v>
      </c>
      <c r="D9022" s="42" t="s">
        <v>108</v>
      </c>
      <c r="E9022" s="42" t="s">
        <v>351</v>
      </c>
      <c r="F9022" s="42" t="s">
        <v>7668</v>
      </c>
      <c r="G9022" s="42">
        <v>11</v>
      </c>
      <c r="H9022" s="42"/>
      <c r="I9022" s="42">
        <v>60</v>
      </c>
      <c r="J9022" s="42" t="str">
        <f t="shared" si="149"/>
        <v>大类_仙品炼虚法宝</v>
      </c>
      <c r="K9022" s="42" t="s">
        <v>6624</v>
      </c>
      <c r="L9022" s="42"/>
      <c r="M9022" s="42" t="s">
        <v>7668</v>
      </c>
      <c r="N9022" s="42"/>
      <c r="O9022" s="42">
        <v>0</v>
      </c>
      <c r="P9022" s="42" t="b">
        <v>1</v>
      </c>
      <c r="Q9022" s="42"/>
      <c r="R9022" s="42" t="b">
        <v>0</v>
      </c>
      <c r="S9022" s="42">
        <v>1</v>
      </c>
      <c r="T9022" s="42" t="s">
        <v>91</v>
      </c>
      <c r="U9022" s="42">
        <v>999</v>
      </c>
      <c r="V9022" s="42" t="s">
        <v>7669</v>
      </c>
      <c r="W9022" s="42">
        <v>64011</v>
      </c>
      <c r="X9022" s="42"/>
      <c r="Y9022" s="42" t="s">
        <v>7715</v>
      </c>
      <c r="Z9022" s="42" t="s">
        <v>7671</v>
      </c>
      <c r="AA9022" t="str" s="42">
        <v>法宝打造获得。成宝核心×1；主材：玄心铁×1；辅材类别：翎羽×1；特性材料类别：火行凝华×1。</v>
      </c>
      <c r="AB9022" s="42">
        <v>12421000</v>
      </c>
      <c r="AC9022" s="42" t="s">
        <v>121</v>
      </c>
      <c r="AD9022" s="42">
        <v>0</v>
      </c>
      <c r="AE9022" s="42"/>
      <c r="AF9022" s="42">
        <v>70004</v>
      </c>
      <c r="AG9022" s="42"/>
      <c r="AH9022" s="42">
        <v>2250000</v>
      </c>
      <c r="AI9022" s="42" t="s">
        <v>7668</v>
      </c>
      <c r="AJ9022" s="42" t="s">
        <v>7673</v>
      </c>
      <c r="AK9022" s="42" t="s">
        <v>351</v>
      </c>
      <c r="AL9022" t="s">
        <v>7717</v>
      </c>
    </row>
    <row r="9023" spans="2:38">
      <c r="B9023" s="16" t="n">
        <f>10000000+INDEX(编号表!$B:$B,MATCH(F9023,编号表!$A:$A,0))*100000+INDEX(编号表!$F:$F,MATCH(D9023,编号表!$E:$E,0))*1000+INDEX(编号表!$D:$D,MATCH(E9023,编号表!$C:$C,0))*10000+G9023</f>
        <v>12464012</v>
      </c>
      <c r="C9023" s="42" t="s">
        <v>9127</v>
      </c>
      <c r="D9023" s="42" t="s">
        <v>108</v>
      </c>
      <c r="E9023" s="42" t="s">
        <v>351</v>
      </c>
      <c r="F9023" s="42" t="s">
        <v>7668</v>
      </c>
      <c r="G9023" s="42">
        <v>12</v>
      </c>
      <c r="H9023" s="42"/>
      <c r="I9023" s="42">
        <v>60</v>
      </c>
      <c r="J9023" s="42" t="str">
        <f t="shared" si="149"/>
        <v>大类_仙品炼虚法宝</v>
      </c>
      <c r="K9023" s="42" t="s">
        <v>6624</v>
      </c>
      <c r="L9023" s="42"/>
      <c r="M9023" s="42" t="s">
        <v>7668</v>
      </c>
      <c r="N9023" s="42"/>
      <c r="O9023" s="42">
        <v>0</v>
      </c>
      <c r="P9023" s="42" t="b">
        <v>1</v>
      </c>
      <c r="Q9023" s="42"/>
      <c r="R9023" s="42" t="b">
        <v>0</v>
      </c>
      <c r="S9023" s="42">
        <v>1</v>
      </c>
      <c r="T9023" s="42" t="s">
        <v>91</v>
      </c>
      <c r="U9023" s="42">
        <v>999</v>
      </c>
      <c r="V9023" s="42" t="s">
        <v>7669</v>
      </c>
      <c r="W9023" s="42">
        <v>64012</v>
      </c>
      <c r="X9023" s="42"/>
      <c r="Y9023" s="42" t="s">
        <v>7719</v>
      </c>
      <c r="Z9023" s="42" t="s">
        <v>7671</v>
      </c>
      <c r="AA9023" t="str" s="42">
        <v>法宝打造获得。成宝核心×1；主材：玄心铁×1；辅材类别：翎羽×1；特性材料类别：土行凝华×1。</v>
      </c>
      <c r="AB9023" s="42">
        <v>12421000</v>
      </c>
      <c r="AC9023" s="42" t="s">
        <v>121</v>
      </c>
      <c r="AD9023" s="42">
        <v>0</v>
      </c>
      <c r="AE9023" s="42"/>
      <c r="AF9023" s="42">
        <v>70004</v>
      </c>
      <c r="AG9023" s="42"/>
      <c r="AH9023" s="42">
        <v>2250000</v>
      </c>
      <c r="AI9023" s="42" t="s">
        <v>7668</v>
      </c>
      <c r="AJ9023" s="42" t="s">
        <v>7673</v>
      </c>
      <c r="AK9023" s="42" t="s">
        <v>351</v>
      </c>
      <c r="AL9023" t="s">
        <v>7721</v>
      </c>
    </row>
    <row r="9024" spans="2:38">
      <c r="B9024" s="16" t="n">
        <f>10000000+INDEX(编号表!$B:$B,MATCH(F9024,编号表!$A:$A,0))*100000+INDEX(编号表!$F:$F,MATCH(D9024,编号表!$E:$E,0))*1000+INDEX(编号表!$D:$D,MATCH(E9024,编号表!$C:$C,0))*10000+G9024</f>
        <v>12464013</v>
      </c>
      <c r="C9024" s="42" t="s">
        <v>9129</v>
      </c>
      <c r="D9024" s="42" t="s">
        <v>108</v>
      </c>
      <c r="E9024" s="42" t="s">
        <v>351</v>
      </c>
      <c r="F9024" s="42" t="s">
        <v>7668</v>
      </c>
      <c r="G9024" s="42">
        <v>13</v>
      </c>
      <c r="H9024" s="42"/>
      <c r="I9024" s="42">
        <v>60</v>
      </c>
      <c r="J9024" s="42" t="str">
        <f t="shared" si="149"/>
        <v>大类_仙品炼虚法宝</v>
      </c>
      <c r="K9024" s="42" t="s">
        <v>6624</v>
      </c>
      <c r="L9024" s="42"/>
      <c r="M9024" s="42" t="s">
        <v>7668</v>
      </c>
      <c r="N9024" s="42"/>
      <c r="O9024" s="42">
        <v>0</v>
      </c>
      <c r="P9024" s="42" t="b">
        <v>1</v>
      </c>
      <c r="Q9024" s="42"/>
      <c r="R9024" s="42" t="b">
        <v>0</v>
      </c>
      <c r="S9024" s="42">
        <v>1</v>
      </c>
      <c r="T9024" s="42" t="s">
        <v>91</v>
      </c>
      <c r="U9024" s="42">
        <v>999</v>
      </c>
      <c r="V9024" s="42" t="s">
        <v>7669</v>
      </c>
      <c r="W9024" s="42">
        <v>64013</v>
      </c>
      <c r="X9024" s="42"/>
      <c r="Y9024" s="42" t="s">
        <v>7723</v>
      </c>
      <c r="Z9024" s="42" t="s">
        <v>7671</v>
      </c>
      <c r="AA9024" t="str" s="42">
        <v>法宝打造获得。成宝核心×1；主材：玄心铁×1；辅材类别：翎羽×1；特性材料类别：毒血×1。</v>
      </c>
      <c r="AB9024" s="42">
        <v>12421000</v>
      </c>
      <c r="AC9024" s="42" t="s">
        <v>121</v>
      </c>
      <c r="AD9024" s="42">
        <v>0</v>
      </c>
      <c r="AE9024" s="42"/>
      <c r="AF9024" s="42">
        <v>70004</v>
      </c>
      <c r="AG9024" s="42"/>
      <c r="AH9024" s="42">
        <v>2250000</v>
      </c>
      <c r="AI9024" s="42" t="s">
        <v>7668</v>
      </c>
      <c r="AJ9024" s="42" t="s">
        <v>7673</v>
      </c>
      <c r="AK9024" s="42" t="s">
        <v>351</v>
      </c>
      <c r="AL9024" t="s">
        <v>7725</v>
      </c>
    </row>
    <row r="9025" spans="2:38">
      <c r="B9025" s="16" t="n">
        <f>10000000+INDEX(编号表!$B:$B,MATCH(F9025,编号表!$A:$A,0))*100000+INDEX(编号表!$F:$F,MATCH(D9025,编号表!$E:$E,0))*1000+INDEX(编号表!$D:$D,MATCH(E9025,编号表!$C:$C,0))*10000+G9025</f>
        <v>12464014</v>
      </c>
      <c r="C9025" s="42" t="s">
        <v>9131</v>
      </c>
      <c r="D9025" s="42" t="s">
        <v>108</v>
      </c>
      <c r="E9025" s="42" t="s">
        <v>351</v>
      </c>
      <c r="F9025" s="42" t="s">
        <v>7668</v>
      </c>
      <c r="G9025" s="42">
        <v>14</v>
      </c>
      <c r="H9025" s="42"/>
      <c r="I9025" s="42">
        <v>60</v>
      </c>
      <c r="J9025" s="42" t="str">
        <f t="shared" si="149"/>
        <v>大类_仙品炼虚法宝</v>
      </c>
      <c r="K9025" s="42" t="s">
        <v>6624</v>
      </c>
      <c r="L9025" s="42"/>
      <c r="M9025" s="42" t="s">
        <v>7668</v>
      </c>
      <c r="N9025" s="42"/>
      <c r="O9025" s="42">
        <v>0</v>
      </c>
      <c r="P9025" s="42" t="b">
        <v>1</v>
      </c>
      <c r="Q9025" s="42"/>
      <c r="R9025" s="42" t="b">
        <v>0</v>
      </c>
      <c r="S9025" s="42">
        <v>1</v>
      </c>
      <c r="T9025" s="42" t="s">
        <v>91</v>
      </c>
      <c r="U9025" s="42">
        <v>999</v>
      </c>
      <c r="V9025" s="42" t="s">
        <v>7669</v>
      </c>
      <c r="W9025" s="42">
        <v>64014</v>
      </c>
      <c r="X9025" s="42"/>
      <c r="Y9025" s="42" t="s">
        <v>7723</v>
      </c>
      <c r="Z9025" s="42" t="s">
        <v>7671</v>
      </c>
      <c r="AA9025" t="str" s="42">
        <v>法宝打造获得。成宝核心×1；主材：玄心铁×1；辅材类别：翎羽×1；特性材料类别：毒囊×1。</v>
      </c>
      <c r="AB9025" s="42">
        <v>12421000</v>
      </c>
      <c r="AC9025" s="42" t="s">
        <v>121</v>
      </c>
      <c r="AD9025" s="42">
        <v>0</v>
      </c>
      <c r="AE9025" s="42"/>
      <c r="AF9025" s="42">
        <v>70004</v>
      </c>
      <c r="AG9025" s="42"/>
      <c r="AH9025" s="42">
        <v>2250000</v>
      </c>
      <c r="AI9025" s="42" t="s">
        <v>7668</v>
      </c>
      <c r="AJ9025" s="42" t="s">
        <v>7673</v>
      </c>
      <c r="AK9025" s="42" t="s">
        <v>351</v>
      </c>
      <c r="AL9025" t="s">
        <v>7728</v>
      </c>
    </row>
    <row r="9026" spans="2:38">
      <c r="B9026" s="16" t="n">
        <f>10000000+INDEX(编号表!$B:$B,MATCH(F9026,编号表!$A:$A,0))*100000+INDEX(编号表!$F:$F,MATCH(D9026,编号表!$E:$E,0))*1000+INDEX(编号表!$D:$D,MATCH(E9026,编号表!$C:$C,0))*10000+G9026</f>
        <v>12464015</v>
      </c>
      <c r="C9026" s="42" t="s">
        <v>9133</v>
      </c>
      <c r="D9026" s="42" t="s">
        <v>108</v>
      </c>
      <c r="E9026" s="42" t="s">
        <v>351</v>
      </c>
      <c r="F9026" s="42" t="s">
        <v>7668</v>
      </c>
      <c r="G9026" s="42">
        <v>15</v>
      </c>
      <c r="H9026" s="42"/>
      <c r="I9026" s="42">
        <v>60</v>
      </c>
      <c r="J9026" s="42" t="str">
        <f t="shared" si="149"/>
        <v>大类_仙品炼虚法宝</v>
      </c>
      <c r="K9026" s="42" t="s">
        <v>6624</v>
      </c>
      <c r="L9026" s="42"/>
      <c r="M9026" s="42" t="s">
        <v>7668</v>
      </c>
      <c r="N9026" s="42"/>
      <c r="O9026" s="42">
        <v>0</v>
      </c>
      <c r="P9026" s="42" t="b">
        <v>1</v>
      </c>
      <c r="Q9026" s="42"/>
      <c r="R9026" s="42" t="b">
        <v>0</v>
      </c>
      <c r="S9026" s="42">
        <v>1</v>
      </c>
      <c r="T9026" s="42" t="s">
        <v>91</v>
      </c>
      <c r="U9026" s="42">
        <v>999</v>
      </c>
      <c r="V9026" s="42" t="s">
        <v>7669</v>
      </c>
      <c r="W9026" s="42">
        <v>64015</v>
      </c>
      <c r="X9026" s="42"/>
      <c r="Y9026" s="42" t="s">
        <v>7730</v>
      </c>
      <c r="Z9026" s="42" t="s">
        <v>7671</v>
      </c>
      <c r="AA9026" t="str" s="42">
        <v>法宝打造获得。成宝核心×1；主材：玄心铁×1；辅材类别：翎羽×1；特性材料类别：利爪×1。</v>
      </c>
      <c r="AB9026" s="42">
        <v>12421000</v>
      </c>
      <c r="AC9026" s="42" t="s">
        <v>121</v>
      </c>
      <c r="AD9026" s="42">
        <v>0</v>
      </c>
      <c r="AE9026" s="42"/>
      <c r="AF9026" s="42">
        <v>70004</v>
      </c>
      <c r="AG9026" s="42"/>
      <c r="AH9026" s="42">
        <v>2250000</v>
      </c>
      <c r="AI9026" s="42" t="s">
        <v>7668</v>
      </c>
      <c r="AJ9026" s="42" t="s">
        <v>7673</v>
      </c>
      <c r="AK9026" s="42" t="s">
        <v>351</v>
      </c>
      <c r="AL9026" t="s">
        <v>7732</v>
      </c>
    </row>
    <row r="9027" spans="2:38">
      <c r="B9027" s="16" t="n">
        <f>10000000+INDEX(编号表!$B:$B,MATCH(F9027,编号表!$A:$A,0))*100000+INDEX(编号表!$F:$F,MATCH(D9027,编号表!$E:$E,0))*1000+INDEX(编号表!$D:$D,MATCH(E9027,编号表!$C:$C,0))*10000+G9027</f>
        <v>12464016</v>
      </c>
      <c r="C9027" s="42" t="s">
        <v>9135</v>
      </c>
      <c r="D9027" s="42" t="s">
        <v>108</v>
      </c>
      <c r="E9027" s="42" t="s">
        <v>351</v>
      </c>
      <c r="F9027" s="42" t="s">
        <v>7668</v>
      </c>
      <c r="G9027" s="42">
        <v>16</v>
      </c>
      <c r="H9027" s="42"/>
      <c r="I9027" s="42">
        <v>60</v>
      </c>
      <c r="J9027" s="42" t="str">
        <f t="shared" si="149"/>
        <v>大类_仙品炼虚法宝</v>
      </c>
      <c r="K9027" s="42" t="s">
        <v>6624</v>
      </c>
      <c r="L9027" s="42"/>
      <c r="M9027" s="42" t="s">
        <v>7668</v>
      </c>
      <c r="N9027" s="42"/>
      <c r="O9027" s="42">
        <v>0</v>
      </c>
      <c r="P9027" s="42" t="b">
        <v>1</v>
      </c>
      <c r="Q9027" s="42"/>
      <c r="R9027" s="42" t="b">
        <v>0</v>
      </c>
      <c r="S9027" s="42">
        <v>1</v>
      </c>
      <c r="T9027" s="42" t="s">
        <v>91</v>
      </c>
      <c r="U9027" s="42">
        <v>999</v>
      </c>
      <c r="V9027" s="42" t="s">
        <v>7669</v>
      </c>
      <c r="W9027" s="42">
        <v>64016</v>
      </c>
      <c r="X9027" s="42"/>
      <c r="Y9027" s="42" t="s">
        <v>7734</v>
      </c>
      <c r="Z9027" s="42" t="s">
        <v>7735</v>
      </c>
      <c r="AA9027" t="str" s="42">
        <v>法宝打造获得。成宝核心×1；主材：玄心铁×1；辅材类别：兽骨×1；特性材料类别：金行凝华×1。</v>
      </c>
      <c r="AB9027" s="42">
        <v>12421004</v>
      </c>
      <c r="AC9027" s="42" t="s">
        <v>121</v>
      </c>
      <c r="AD9027" s="42">
        <v>0</v>
      </c>
      <c r="AE9027" s="42"/>
      <c r="AF9027" s="42">
        <v>70004</v>
      </c>
      <c r="AG9027" s="42"/>
      <c r="AH9027" s="42">
        <v>2250000</v>
      </c>
      <c r="AI9027" s="42" t="s">
        <v>7668</v>
      </c>
      <c r="AJ9027" s="42" t="s">
        <v>7737</v>
      </c>
      <c r="AK9027" s="42" t="s">
        <v>351</v>
      </c>
      <c r="AL9027" t="s">
        <v>7738</v>
      </c>
    </row>
    <row r="9028" spans="2:38">
      <c r="B9028" s="16" t="n">
        <f>10000000+INDEX(编号表!$B:$B,MATCH(F9028,编号表!$A:$A,0))*100000+INDEX(编号表!$F:$F,MATCH(D9028,编号表!$E:$E,0))*1000+INDEX(编号表!$D:$D,MATCH(E9028,编号表!$C:$C,0))*10000+G9028</f>
        <v>12464017</v>
      </c>
      <c r="C9028" s="42" t="s">
        <v>9137</v>
      </c>
      <c r="D9028" s="42" t="s">
        <v>108</v>
      </c>
      <c r="E9028" s="42" t="s">
        <v>351</v>
      </c>
      <c r="F9028" s="42" t="s">
        <v>7668</v>
      </c>
      <c r="G9028" s="42">
        <v>17</v>
      </c>
      <c r="H9028" s="42"/>
      <c r="I9028" s="42">
        <v>60</v>
      </c>
      <c r="J9028" s="42" t="str">
        <f t="shared" si="149"/>
        <v>大类_仙品炼虚法宝</v>
      </c>
      <c r="K9028" s="42" t="s">
        <v>6624</v>
      </c>
      <c r="L9028" s="42"/>
      <c r="M9028" s="42" t="s">
        <v>7668</v>
      </c>
      <c r="N9028" s="42"/>
      <c r="O9028" s="42">
        <v>0</v>
      </c>
      <c r="P9028" s="42" t="b">
        <v>1</v>
      </c>
      <c r="Q9028" s="42"/>
      <c r="R9028" s="42" t="b">
        <v>0</v>
      </c>
      <c r="S9028" s="42">
        <v>1</v>
      </c>
      <c r="T9028" s="42" t="s">
        <v>91</v>
      </c>
      <c r="U9028" s="42">
        <v>999</v>
      </c>
      <c r="V9028" s="42" t="s">
        <v>7669</v>
      </c>
      <c r="W9028" s="42">
        <v>64017</v>
      </c>
      <c r="X9028" s="42"/>
      <c r="Y9028" s="42" t="s">
        <v>7740</v>
      </c>
      <c r="Z9028" s="42" t="s">
        <v>7735</v>
      </c>
      <c r="AA9028" t="str" s="42">
        <v>法宝打造获得。成宝核心×1；主材：玄心铁×1；辅材类别：兽骨×1；特性材料类别：木行凝华×1。</v>
      </c>
      <c r="AB9028" s="42">
        <v>12421004</v>
      </c>
      <c r="AC9028" s="42" t="s">
        <v>121</v>
      </c>
      <c r="AD9028" s="42">
        <v>0</v>
      </c>
      <c r="AE9028" s="42"/>
      <c r="AF9028" s="42">
        <v>70004</v>
      </c>
      <c r="AG9028" s="42"/>
      <c r="AH9028" s="42">
        <v>2250000</v>
      </c>
      <c r="AI9028" s="42" t="s">
        <v>7668</v>
      </c>
      <c r="AJ9028" s="42" t="s">
        <v>7737</v>
      </c>
      <c r="AK9028" s="42" t="s">
        <v>351</v>
      </c>
      <c r="AL9028" t="s">
        <v>7742</v>
      </c>
    </row>
    <row r="9029" spans="2:38">
      <c r="B9029" s="16" t="n">
        <f>10000000+INDEX(编号表!$B:$B,MATCH(F9029,编号表!$A:$A,0))*100000+INDEX(编号表!$F:$F,MATCH(D9029,编号表!$E:$E,0))*1000+INDEX(编号表!$D:$D,MATCH(E9029,编号表!$C:$C,0))*10000+G9029</f>
        <v>12464018</v>
      </c>
      <c r="C9029" s="42" t="s">
        <v>9139</v>
      </c>
      <c r="D9029" s="42" t="s">
        <v>108</v>
      </c>
      <c r="E9029" s="42" t="s">
        <v>351</v>
      </c>
      <c r="F9029" s="42" t="s">
        <v>7668</v>
      </c>
      <c r="G9029" s="42">
        <v>18</v>
      </c>
      <c r="H9029" s="42"/>
      <c r="I9029" s="42">
        <v>60</v>
      </c>
      <c r="J9029" s="42" t="str">
        <f t="shared" si="149"/>
        <v>大类_仙品炼虚法宝</v>
      </c>
      <c r="K9029" s="42" t="s">
        <v>6624</v>
      </c>
      <c r="L9029" s="42"/>
      <c r="M9029" s="42" t="s">
        <v>7668</v>
      </c>
      <c r="N9029" s="42"/>
      <c r="O9029" s="42">
        <v>0</v>
      </c>
      <c r="P9029" s="42" t="b">
        <v>1</v>
      </c>
      <c r="Q9029" s="42"/>
      <c r="R9029" s="42" t="b">
        <v>0</v>
      </c>
      <c r="S9029" s="42">
        <v>1</v>
      </c>
      <c r="T9029" s="42" t="s">
        <v>91</v>
      </c>
      <c r="U9029" s="42">
        <v>999</v>
      </c>
      <c r="V9029" s="42" t="s">
        <v>7669</v>
      </c>
      <c r="W9029" s="42">
        <v>64018</v>
      </c>
      <c r="X9029" s="42"/>
      <c r="Y9029" s="42" t="s">
        <v>7744</v>
      </c>
      <c r="Z9029" s="42" t="s">
        <v>7735</v>
      </c>
      <c r="AA9029" t="str" s="42">
        <v>法宝打造获得。成宝核心×1；主材：玄心铁×1；辅材类别：兽骨×1；特性材料类别：水行凝华×1。</v>
      </c>
      <c r="AB9029" s="42">
        <v>12421004</v>
      </c>
      <c r="AC9029" s="42" t="s">
        <v>121</v>
      </c>
      <c r="AD9029" s="42">
        <v>0</v>
      </c>
      <c r="AE9029" s="42"/>
      <c r="AF9029" s="42">
        <v>70004</v>
      </c>
      <c r="AG9029" s="42"/>
      <c r="AH9029" s="42">
        <v>2250000</v>
      </c>
      <c r="AI9029" s="42" t="s">
        <v>7668</v>
      </c>
      <c r="AJ9029" s="42" t="s">
        <v>7737</v>
      </c>
      <c r="AK9029" s="42" t="s">
        <v>351</v>
      </c>
      <c r="AL9029" t="s">
        <v>7746</v>
      </c>
    </row>
    <row r="9030" spans="2:38">
      <c r="B9030" s="16" t="n">
        <f>10000000+INDEX(编号表!$B:$B,MATCH(F9030,编号表!$A:$A,0))*100000+INDEX(编号表!$F:$F,MATCH(D9030,编号表!$E:$E,0))*1000+INDEX(编号表!$D:$D,MATCH(E9030,编号表!$C:$C,0))*10000+G9030</f>
        <v>12464019</v>
      </c>
      <c r="C9030" s="42" t="s">
        <v>9141</v>
      </c>
      <c r="D9030" s="42" t="s">
        <v>108</v>
      </c>
      <c r="E9030" s="42" t="s">
        <v>351</v>
      </c>
      <c r="F9030" s="42" t="s">
        <v>7668</v>
      </c>
      <c r="G9030" s="42">
        <v>19</v>
      </c>
      <c r="H9030" s="42"/>
      <c r="I9030" s="42">
        <v>60</v>
      </c>
      <c r="J9030" s="42" t="str">
        <f t="shared" si="149"/>
        <v>大类_仙品炼虚法宝</v>
      </c>
      <c r="K9030" s="42" t="s">
        <v>6624</v>
      </c>
      <c r="L9030" s="42"/>
      <c r="M9030" s="42" t="s">
        <v>7668</v>
      </c>
      <c r="N9030" s="42"/>
      <c r="O9030" s="42">
        <v>0</v>
      </c>
      <c r="P9030" s="42" t="b">
        <v>1</v>
      </c>
      <c r="Q9030" s="42"/>
      <c r="R9030" s="42" t="b">
        <v>0</v>
      </c>
      <c r="S9030" s="42">
        <v>1</v>
      </c>
      <c r="T9030" s="42" t="s">
        <v>91</v>
      </c>
      <c r="U9030" s="42">
        <v>999</v>
      </c>
      <c r="V9030" s="42" t="s">
        <v>7669</v>
      </c>
      <c r="W9030" s="42">
        <v>64019</v>
      </c>
      <c r="X9030" s="42"/>
      <c r="Y9030" s="42" t="s">
        <v>7748</v>
      </c>
      <c r="Z9030" s="42" t="s">
        <v>7735</v>
      </c>
      <c r="AA9030" t="str" s="42">
        <v>法宝打造获得。成宝核心×1；主材：玄心铁×1；辅材类别：兽骨×1；特性材料类别：火行凝华×1。</v>
      </c>
      <c r="AB9030" s="42">
        <v>12421004</v>
      </c>
      <c r="AC9030" s="42" t="s">
        <v>121</v>
      </c>
      <c r="AD9030" s="42">
        <v>0</v>
      </c>
      <c r="AE9030" s="42"/>
      <c r="AF9030" s="42">
        <v>70004</v>
      </c>
      <c r="AG9030" s="42"/>
      <c r="AH9030" s="42">
        <v>2250000</v>
      </c>
      <c r="AI9030" s="42" t="s">
        <v>7668</v>
      </c>
      <c r="AJ9030" s="42" t="s">
        <v>7737</v>
      </c>
      <c r="AK9030" s="42" t="s">
        <v>351</v>
      </c>
      <c r="AL9030" t="s">
        <v>7750</v>
      </c>
    </row>
    <row r="9031" spans="2:38">
      <c r="B9031" s="16" t="n">
        <f>10000000+INDEX(编号表!$B:$B,MATCH(F9031,编号表!$A:$A,0))*100000+INDEX(编号表!$F:$F,MATCH(D9031,编号表!$E:$E,0))*1000+INDEX(编号表!$D:$D,MATCH(E9031,编号表!$C:$C,0))*10000+G9031</f>
        <v>12464020</v>
      </c>
      <c r="C9031" s="42" t="s">
        <v>9143</v>
      </c>
      <c r="D9031" s="42" t="s">
        <v>108</v>
      </c>
      <c r="E9031" s="42" t="s">
        <v>351</v>
      </c>
      <c r="F9031" s="42" t="s">
        <v>7668</v>
      </c>
      <c r="G9031" s="42">
        <v>20</v>
      </c>
      <c r="H9031" s="42"/>
      <c r="I9031" s="42">
        <v>60</v>
      </c>
      <c r="J9031" s="42" t="str">
        <f t="shared" si="149"/>
        <v>大类_仙品炼虚法宝</v>
      </c>
      <c r="K9031" s="42" t="s">
        <v>6624</v>
      </c>
      <c r="L9031" s="42"/>
      <c r="M9031" s="42" t="s">
        <v>7668</v>
      </c>
      <c r="N9031" s="42"/>
      <c r="O9031" s="42">
        <v>0</v>
      </c>
      <c r="P9031" s="42" t="b">
        <v>1</v>
      </c>
      <c r="Q9031" s="42"/>
      <c r="R9031" s="42" t="b">
        <v>0</v>
      </c>
      <c r="S9031" s="42">
        <v>1</v>
      </c>
      <c r="T9031" s="42" t="s">
        <v>91</v>
      </c>
      <c r="U9031" s="42">
        <v>999</v>
      </c>
      <c r="V9031" s="42" t="s">
        <v>7669</v>
      </c>
      <c r="W9031" s="42">
        <v>64020</v>
      </c>
      <c r="X9031" s="42"/>
      <c r="Y9031" s="42" t="s">
        <v>7752</v>
      </c>
      <c r="Z9031" s="42" t="s">
        <v>7735</v>
      </c>
      <c r="AA9031" t="str" s="42">
        <v>法宝打造获得。成宝核心×1；主材：玄心铁×1；辅材类别：兽骨×1；特性材料类别：土行凝华×1。</v>
      </c>
      <c r="AB9031" s="42">
        <v>12421004</v>
      </c>
      <c r="AC9031" s="42" t="s">
        <v>121</v>
      </c>
      <c r="AD9031" s="42">
        <v>0</v>
      </c>
      <c r="AE9031" s="42"/>
      <c r="AF9031" s="42">
        <v>70004</v>
      </c>
      <c r="AG9031" s="42"/>
      <c r="AH9031" s="42">
        <v>2250000</v>
      </c>
      <c r="AI9031" s="42" t="s">
        <v>7668</v>
      </c>
      <c r="AJ9031" s="42" t="s">
        <v>7737</v>
      </c>
      <c r="AK9031" s="42" t="s">
        <v>351</v>
      </c>
      <c r="AL9031" t="s">
        <v>7754</v>
      </c>
    </row>
    <row r="9032" spans="2:38">
      <c r="B9032" s="16" t="n">
        <f>10000000+INDEX(编号表!$B:$B,MATCH(F9032,编号表!$A:$A,0))*100000+INDEX(编号表!$F:$F,MATCH(D9032,编号表!$E:$E,0))*1000+INDEX(编号表!$D:$D,MATCH(E9032,编号表!$C:$C,0))*10000+G9032</f>
        <v>12464021</v>
      </c>
      <c r="C9032" s="42" t="s">
        <v>9145</v>
      </c>
      <c r="D9032" s="42" t="s">
        <v>108</v>
      </c>
      <c r="E9032" s="42" t="s">
        <v>351</v>
      </c>
      <c r="F9032" s="42" t="s">
        <v>7668</v>
      </c>
      <c r="G9032" s="42">
        <v>21</v>
      </c>
      <c r="H9032" s="42"/>
      <c r="I9032" s="42">
        <v>60</v>
      </c>
      <c r="J9032" s="42" t="str">
        <f t="shared" si="149"/>
        <v>大类_仙品炼虚法宝</v>
      </c>
      <c r="K9032" s="42" t="s">
        <v>6624</v>
      </c>
      <c r="L9032" s="42"/>
      <c r="M9032" s="42" t="s">
        <v>7668</v>
      </c>
      <c r="N9032" s="42"/>
      <c r="O9032" s="42">
        <v>0</v>
      </c>
      <c r="P9032" s="42" t="b">
        <v>1</v>
      </c>
      <c r="Q9032" s="42"/>
      <c r="R9032" s="42" t="b">
        <v>0</v>
      </c>
      <c r="S9032" s="42">
        <v>1</v>
      </c>
      <c r="T9032" s="42" t="s">
        <v>91</v>
      </c>
      <c r="U9032" s="42">
        <v>999</v>
      </c>
      <c r="V9032" s="42" t="s">
        <v>7669</v>
      </c>
      <c r="W9032" s="42">
        <v>64021</v>
      </c>
      <c r="X9032" s="42"/>
      <c r="Y9032" s="42" t="s">
        <v>7756</v>
      </c>
      <c r="Z9032" s="42" t="s">
        <v>7735</v>
      </c>
      <c r="AA9032" t="str" s="42">
        <v>法宝打造获得。成宝核心×1；主材：玄心铁×1；辅材类别：兽骨×1；特性材料类别：毒血×1。</v>
      </c>
      <c r="AB9032" s="42">
        <v>12421004</v>
      </c>
      <c r="AC9032" s="42" t="s">
        <v>121</v>
      </c>
      <c r="AD9032" s="42">
        <v>0</v>
      </c>
      <c r="AE9032" s="42"/>
      <c r="AF9032" s="42">
        <v>70004</v>
      </c>
      <c r="AG9032" s="42"/>
      <c r="AH9032" s="42">
        <v>2250000</v>
      </c>
      <c r="AI9032" s="42" t="s">
        <v>7668</v>
      </c>
      <c r="AJ9032" s="42" t="s">
        <v>7737</v>
      </c>
      <c r="AK9032" s="42" t="s">
        <v>351</v>
      </c>
      <c r="AL9032" t="s">
        <v>7758</v>
      </c>
    </row>
    <row r="9033" spans="2:38">
      <c r="B9033" s="16" t="n">
        <f>10000000+INDEX(编号表!$B:$B,MATCH(F9033,编号表!$A:$A,0))*100000+INDEX(编号表!$F:$F,MATCH(D9033,编号表!$E:$E,0))*1000+INDEX(编号表!$D:$D,MATCH(E9033,编号表!$C:$C,0))*10000+G9033</f>
        <v>12464022</v>
      </c>
      <c r="C9033" s="42" t="s">
        <v>9147</v>
      </c>
      <c r="D9033" s="42" t="s">
        <v>108</v>
      </c>
      <c r="E9033" s="42" t="s">
        <v>351</v>
      </c>
      <c r="F9033" s="42" t="s">
        <v>7668</v>
      </c>
      <c r="G9033" s="42">
        <v>22</v>
      </c>
      <c r="H9033" s="42"/>
      <c r="I9033" s="42">
        <v>60</v>
      </c>
      <c r="J9033" s="42" t="str">
        <f t="shared" si="149"/>
        <v>大类_仙品炼虚法宝</v>
      </c>
      <c r="K9033" s="42" t="s">
        <v>6624</v>
      </c>
      <c r="L9033" s="42"/>
      <c r="M9033" s="42" t="s">
        <v>7668</v>
      </c>
      <c r="N9033" s="42"/>
      <c r="O9033" s="42">
        <v>0</v>
      </c>
      <c r="P9033" s="42" t="b">
        <v>1</v>
      </c>
      <c r="Q9033" s="42"/>
      <c r="R9033" s="42" t="b">
        <v>0</v>
      </c>
      <c r="S9033" s="42">
        <v>1</v>
      </c>
      <c r="T9033" s="42" t="s">
        <v>91</v>
      </c>
      <c r="U9033" s="42">
        <v>999</v>
      </c>
      <c r="V9033" s="42" t="s">
        <v>7669</v>
      </c>
      <c r="W9033" s="42">
        <v>64022</v>
      </c>
      <c r="X9033" s="42"/>
      <c r="Y9033" s="42" t="s">
        <v>7756</v>
      </c>
      <c r="Z9033" s="42" t="s">
        <v>7735</v>
      </c>
      <c r="AA9033" t="str" s="42">
        <v>法宝打造获得。成宝核心×1；主材：玄心铁×1；辅材类别：兽骨×1；特性材料类别：毒囊×1。</v>
      </c>
      <c r="AB9033" s="42">
        <v>12421004</v>
      </c>
      <c r="AC9033" s="42" t="s">
        <v>121</v>
      </c>
      <c r="AD9033" s="42">
        <v>0</v>
      </c>
      <c r="AE9033" s="42"/>
      <c r="AF9033" s="42">
        <v>70004</v>
      </c>
      <c r="AG9033" s="42"/>
      <c r="AH9033" s="42">
        <v>2250000</v>
      </c>
      <c r="AI9033" s="42" t="s">
        <v>7668</v>
      </c>
      <c r="AJ9033" s="42" t="s">
        <v>7737</v>
      </c>
      <c r="AK9033" s="42" t="s">
        <v>351</v>
      </c>
      <c r="AL9033" t="s">
        <v>7761</v>
      </c>
    </row>
    <row r="9034" spans="2:38">
      <c r="B9034" s="16" t="n">
        <f>10000000+INDEX(编号表!$B:$B,MATCH(F9034,编号表!$A:$A,0))*100000+INDEX(编号表!$F:$F,MATCH(D9034,编号表!$E:$E,0))*1000+INDEX(编号表!$D:$D,MATCH(E9034,编号表!$C:$C,0))*10000+G9034</f>
        <v>12464023</v>
      </c>
      <c r="C9034" s="42" t="s">
        <v>9149</v>
      </c>
      <c r="D9034" s="42" t="s">
        <v>108</v>
      </c>
      <c r="E9034" s="42" t="s">
        <v>351</v>
      </c>
      <c r="F9034" s="42" t="s">
        <v>7668</v>
      </c>
      <c r="G9034" s="42">
        <v>23</v>
      </c>
      <c r="H9034" s="42"/>
      <c r="I9034" s="42">
        <v>60</v>
      </c>
      <c r="J9034" s="42" t="str">
        <f t="shared" si="149"/>
        <v>大类_仙品炼虚法宝</v>
      </c>
      <c r="K9034" s="42" t="s">
        <v>6624</v>
      </c>
      <c r="L9034" s="42"/>
      <c r="M9034" s="42" t="s">
        <v>7668</v>
      </c>
      <c r="N9034" s="42"/>
      <c r="O9034" s="42">
        <v>0</v>
      </c>
      <c r="P9034" s="42" t="b">
        <v>1</v>
      </c>
      <c r="Q9034" s="42"/>
      <c r="R9034" s="42" t="b">
        <v>0</v>
      </c>
      <c r="S9034" s="42">
        <v>1</v>
      </c>
      <c r="T9034" s="42" t="s">
        <v>91</v>
      </c>
      <c r="U9034" s="42">
        <v>999</v>
      </c>
      <c r="V9034" s="42" t="s">
        <v>7669</v>
      </c>
      <c r="W9034" s="42">
        <v>64023</v>
      </c>
      <c r="X9034" s="42"/>
      <c r="Y9034" s="42" t="s">
        <v>7763</v>
      </c>
      <c r="Z9034" s="42" t="s">
        <v>7735</v>
      </c>
      <c r="AA9034" t="str" s="42">
        <v>法宝打造获得。成宝核心×1；主材：玄心铁×1；辅材类别：兽骨×1；特性材料类别：古阵石×1。</v>
      </c>
      <c r="AB9034" s="42">
        <v>12421004</v>
      </c>
      <c r="AC9034" s="42" t="s">
        <v>121</v>
      </c>
      <c r="AD9034" s="42">
        <v>0</v>
      </c>
      <c r="AE9034" s="42"/>
      <c r="AF9034" s="42">
        <v>70004</v>
      </c>
      <c r="AG9034" s="42"/>
      <c r="AH9034" s="42">
        <v>2250000</v>
      </c>
      <c r="AI9034" s="42" t="s">
        <v>7668</v>
      </c>
      <c r="AJ9034" s="42" t="s">
        <v>7737</v>
      </c>
      <c r="AK9034" s="42" t="s">
        <v>351</v>
      </c>
      <c r="AL9034" t="s">
        <v>7765</v>
      </c>
    </row>
    <row r="9035" spans="2:38">
      <c r="B9035" s="16" t="n">
        <f>10000000+INDEX(编号表!$B:$B,MATCH(F9035,编号表!$A:$A,0))*100000+INDEX(编号表!$F:$F,MATCH(D9035,编号表!$E:$E,0))*1000+INDEX(编号表!$D:$D,MATCH(E9035,编号表!$C:$C,0))*10000+G9035</f>
        <v>12464024</v>
      </c>
      <c r="C9035" s="42" t="s">
        <v>9151</v>
      </c>
      <c r="D9035" s="42" t="s">
        <v>108</v>
      </c>
      <c r="E9035" s="42" t="s">
        <v>351</v>
      </c>
      <c r="F9035" s="42" t="s">
        <v>7668</v>
      </c>
      <c r="G9035" s="42">
        <v>24</v>
      </c>
      <c r="H9035" s="42"/>
      <c r="I9035" s="42">
        <v>60</v>
      </c>
      <c r="J9035" s="42" t="str">
        <f t="shared" si="149"/>
        <v>大类_仙品炼虚法宝</v>
      </c>
      <c r="K9035" s="42" t="s">
        <v>6624</v>
      </c>
      <c r="L9035" s="42"/>
      <c r="M9035" s="42" t="s">
        <v>7668</v>
      </c>
      <c r="N9035" s="42"/>
      <c r="O9035" s="42">
        <v>0</v>
      </c>
      <c r="P9035" s="42" t="b">
        <v>1</v>
      </c>
      <c r="Q9035" s="42"/>
      <c r="R9035" s="42" t="b">
        <v>0</v>
      </c>
      <c r="S9035" s="42">
        <v>1</v>
      </c>
      <c r="T9035" s="42" t="s">
        <v>91</v>
      </c>
      <c r="U9035" s="42">
        <v>999</v>
      </c>
      <c r="V9035" s="42" t="s">
        <v>7669</v>
      </c>
      <c r="W9035" s="42">
        <v>64024</v>
      </c>
      <c r="X9035" s="42"/>
      <c r="Y9035" t="str" s="42">
        <v>法宝。落印造成范围重击；补强结构、传递冲击，提高落印伤害；缩短宝印技能冷却时间。</v>
      </c>
      <c r="Z9035" s="42" t="s">
        <v>7735</v>
      </c>
      <c r="AA9035" t="str" s="42">
        <v>法宝打造获得。成宝核心×1；主材：玄心铁×1；辅材类别：兽骨×1；特性材料类别：妖丹×1。</v>
      </c>
      <c r="AB9035" s="42">
        <v>12421004</v>
      </c>
      <c r="AC9035" s="42" t="s">
        <v>121</v>
      </c>
      <c r="AD9035" s="42">
        <v>0</v>
      </c>
      <c r="AE9035" s="42"/>
      <c r="AF9035" s="42">
        <v>70004</v>
      </c>
      <c r="AG9035" s="42"/>
      <c r="AH9035" s="42">
        <v>2250000</v>
      </c>
      <c r="AI9035" s="42" t="s">
        <v>7668</v>
      </c>
      <c r="AJ9035" s="42" t="s">
        <v>7737</v>
      </c>
      <c r="AK9035" s="42" t="s">
        <v>351</v>
      </c>
      <c r="AL9035" t="s">
        <v>7769</v>
      </c>
    </row>
    <row r="9036" spans="2:38">
      <c r="B9036" s="16" t="n">
        <f>10000000+INDEX(编号表!$B:$B,MATCH(F9036,编号表!$A:$A,0))*100000+INDEX(编号表!$F:$F,MATCH(D9036,编号表!$E:$E,0))*1000+INDEX(编号表!$D:$D,MATCH(E9036,编号表!$C:$C,0))*10000+G9036</f>
        <v>12464025</v>
      </c>
      <c r="C9036" s="42" t="s">
        <v>9153</v>
      </c>
      <c r="D9036" s="42" t="s">
        <v>108</v>
      </c>
      <c r="E9036" s="42" t="s">
        <v>351</v>
      </c>
      <c r="F9036" s="42" t="s">
        <v>7668</v>
      </c>
      <c r="G9036" s="42">
        <v>25</v>
      </c>
      <c r="H9036" s="42"/>
      <c r="I9036" s="42">
        <v>60</v>
      </c>
      <c r="J9036" s="42" t="str">
        <f t="shared" si="149"/>
        <v>大类_仙品炼虚法宝</v>
      </c>
      <c r="K9036" s="42" t="s">
        <v>6624</v>
      </c>
      <c r="L9036" s="42"/>
      <c r="M9036" s="42" t="s">
        <v>7668</v>
      </c>
      <c r="N9036" s="42"/>
      <c r="O9036" s="42">
        <v>0</v>
      </c>
      <c r="P9036" s="42" t="b">
        <v>1</v>
      </c>
      <c r="Q9036" s="42"/>
      <c r="R9036" s="42" t="b">
        <v>0</v>
      </c>
      <c r="S9036" s="42">
        <v>1</v>
      </c>
      <c r="T9036" s="42" t="s">
        <v>91</v>
      </c>
      <c r="U9036" s="42">
        <v>999</v>
      </c>
      <c r="V9036" s="42" t="s">
        <v>7669</v>
      </c>
      <c r="W9036" s="42">
        <v>64025</v>
      </c>
      <c r="X9036" s="42"/>
      <c r="Y9036" s="42" t="s">
        <v>7771</v>
      </c>
      <c r="Z9036" t="str" s="42">
        <v>|cff00FF00“索随念走，缠身即收；制其行迹，使敌手寸步难移。”——《缚龙定形玄图》|r</v>
      </c>
      <c r="AA9036" t="str" s="42">
        <v>法宝打造获得。成宝核心×1；主材：万载灵蚕丝×1；辅材类别：阵旗灵丝×1；特性材料类别：金行凝华×1。</v>
      </c>
      <c r="AB9036" s="42">
        <v>12421005</v>
      </c>
      <c r="AC9036" s="42" t="s">
        <v>121</v>
      </c>
      <c r="AD9036" s="42">
        <v>0</v>
      </c>
      <c r="AE9036" s="42"/>
      <c r="AF9036" s="42">
        <v>70004</v>
      </c>
      <c r="AG9036" s="42"/>
      <c r="AH9036" s="42">
        <v>2250000</v>
      </c>
      <c r="AI9036" s="42" t="s">
        <v>7668</v>
      </c>
      <c r="AJ9036" s="42" t="s">
        <v>7774</v>
      </c>
      <c r="AK9036" s="42" t="s">
        <v>351</v>
      </c>
      <c r="AL9036" t="s">
        <v>7775</v>
      </c>
    </row>
    <row r="9037" spans="2:38">
      <c r="B9037" s="16" t="n">
        <f>10000000+INDEX(编号表!$B:$B,MATCH(F9037,编号表!$A:$A,0))*100000+INDEX(编号表!$F:$F,MATCH(D9037,编号表!$E:$E,0))*1000+INDEX(编号表!$D:$D,MATCH(E9037,编号表!$C:$C,0))*10000+G9037</f>
        <v>12464026</v>
      </c>
      <c r="C9037" s="42" t="s">
        <v>9155</v>
      </c>
      <c r="D9037" s="42" t="s">
        <v>108</v>
      </c>
      <c r="E9037" s="42" t="s">
        <v>351</v>
      </c>
      <c r="F9037" s="42" t="s">
        <v>7668</v>
      </c>
      <c r="G9037" s="42">
        <v>26</v>
      </c>
      <c r="H9037" s="42"/>
      <c r="I9037" s="42">
        <v>60</v>
      </c>
      <c r="J9037" s="42" t="str">
        <f t="shared" si="149"/>
        <v>大类_仙品炼虚法宝</v>
      </c>
      <c r="K9037" s="42" t="s">
        <v>6624</v>
      </c>
      <c r="L9037" s="42"/>
      <c r="M9037" s="42" t="s">
        <v>7668</v>
      </c>
      <c r="N9037" s="42"/>
      <c r="O9037" s="42">
        <v>0</v>
      </c>
      <c r="P9037" s="42" t="b">
        <v>1</v>
      </c>
      <c r="Q9037" s="42"/>
      <c r="R9037" s="42" t="b">
        <v>0</v>
      </c>
      <c r="S9037" s="42">
        <v>1</v>
      </c>
      <c r="T9037" s="42" t="s">
        <v>91</v>
      </c>
      <c r="U9037" s="42">
        <v>999</v>
      </c>
      <c r="V9037" s="42" t="s">
        <v>7669</v>
      </c>
      <c r="W9037" s="42">
        <v>64026</v>
      </c>
      <c r="X9037" s="42"/>
      <c r="Y9037" s="42" t="s">
        <v>7777</v>
      </c>
      <c r="Z9037" t="str" s="42">
        <v>|cff00FF00“索随念走，缠身即收；制其行迹，使敌手寸步难移。”——《缚龙定形玄图》|r</v>
      </c>
      <c r="AA9037" t="str" s="42">
        <v>法宝打造获得。成宝核心×1；主材：万载灵蚕丝×1；辅材类别：阵旗灵丝×1；特性材料类别：木行凝华×1。</v>
      </c>
      <c r="AB9037" s="42">
        <v>12421005</v>
      </c>
      <c r="AC9037" s="42" t="s">
        <v>121</v>
      </c>
      <c r="AD9037" s="42">
        <v>0</v>
      </c>
      <c r="AE9037" s="42"/>
      <c r="AF9037" s="42">
        <v>70004</v>
      </c>
      <c r="AG9037" s="42"/>
      <c r="AH9037" s="42">
        <v>2250000</v>
      </c>
      <c r="AI9037" s="42" t="s">
        <v>7668</v>
      </c>
      <c r="AJ9037" s="42" t="s">
        <v>7774</v>
      </c>
      <c r="AK9037" s="42" t="s">
        <v>351</v>
      </c>
      <c r="AL9037" t="s">
        <v>7779</v>
      </c>
    </row>
    <row r="9038" spans="2:38">
      <c r="B9038" s="16" t="n">
        <f>10000000+INDEX(编号表!$B:$B,MATCH(F9038,编号表!$A:$A,0))*100000+INDEX(编号表!$F:$F,MATCH(D9038,编号表!$E:$E,0))*1000+INDEX(编号表!$D:$D,MATCH(E9038,编号表!$C:$C,0))*10000+G9038</f>
        <v>12464027</v>
      </c>
      <c r="C9038" s="42" t="s">
        <v>9157</v>
      </c>
      <c r="D9038" s="42" t="s">
        <v>108</v>
      </c>
      <c r="E9038" s="42" t="s">
        <v>351</v>
      </c>
      <c r="F9038" s="42" t="s">
        <v>7668</v>
      </c>
      <c r="G9038" s="42">
        <v>27</v>
      </c>
      <c r="H9038" s="42"/>
      <c r="I9038" s="42">
        <v>60</v>
      </c>
      <c r="J9038" s="42" t="str">
        <f t="shared" ref="J9038:J9101" si="150">"大类_"&amp;D9038&amp;E9038&amp;F9038</f>
        <v>大类_仙品炼虚法宝</v>
      </c>
      <c r="K9038" s="42" t="s">
        <v>6624</v>
      </c>
      <c r="L9038" s="42"/>
      <c r="M9038" s="42" t="s">
        <v>7668</v>
      </c>
      <c r="N9038" s="42"/>
      <c r="O9038" s="42">
        <v>0</v>
      </c>
      <c r="P9038" s="42" t="b">
        <v>1</v>
      </c>
      <c r="Q9038" s="42"/>
      <c r="R9038" s="42" t="b">
        <v>0</v>
      </c>
      <c r="S9038" s="42">
        <v>1</v>
      </c>
      <c r="T9038" s="42" t="s">
        <v>91</v>
      </c>
      <c r="U9038" s="42">
        <v>999</v>
      </c>
      <c r="V9038" s="42" t="s">
        <v>7669</v>
      </c>
      <c r="W9038" s="42">
        <v>64027</v>
      </c>
      <c r="X9038" s="42"/>
      <c r="Y9038" s="42" t="s">
        <v>7781</v>
      </c>
      <c r="Z9038" t="str" s="42">
        <v>|cff00FF00“索随念走，缠身即收；制其行迹，使敌手寸步难移。”——《缚龙定形玄图》|r</v>
      </c>
      <c r="AA9038" t="str" s="42">
        <v>法宝打造获得。成宝核心×1；主材：万载灵蚕丝×1；辅材类别：阵旗灵丝×1；特性材料类别：水行凝华×1。</v>
      </c>
      <c r="AB9038" s="42">
        <v>12421005</v>
      </c>
      <c r="AC9038" s="42" t="s">
        <v>121</v>
      </c>
      <c r="AD9038" s="42">
        <v>0</v>
      </c>
      <c r="AE9038" s="42"/>
      <c r="AF9038" s="42">
        <v>70004</v>
      </c>
      <c r="AG9038" s="42"/>
      <c r="AH9038" s="42">
        <v>2250000</v>
      </c>
      <c r="AI9038" s="42" t="s">
        <v>7668</v>
      </c>
      <c r="AJ9038" s="42" t="s">
        <v>7774</v>
      </c>
      <c r="AK9038" s="42" t="s">
        <v>351</v>
      </c>
      <c r="AL9038" t="s">
        <v>7783</v>
      </c>
    </row>
    <row r="9039" spans="2:38">
      <c r="B9039" s="16" t="n">
        <f>10000000+INDEX(编号表!$B:$B,MATCH(F9039,编号表!$A:$A,0))*100000+INDEX(编号表!$F:$F,MATCH(D9039,编号表!$E:$E,0))*1000+INDEX(编号表!$D:$D,MATCH(E9039,编号表!$C:$C,0))*10000+G9039</f>
        <v>12464028</v>
      </c>
      <c r="C9039" s="42" t="s">
        <v>9159</v>
      </c>
      <c r="D9039" s="42" t="s">
        <v>108</v>
      </c>
      <c r="E9039" s="42" t="s">
        <v>351</v>
      </c>
      <c r="F9039" s="42" t="s">
        <v>7668</v>
      </c>
      <c r="G9039" s="42">
        <v>28</v>
      </c>
      <c r="H9039" s="42"/>
      <c r="I9039" s="42">
        <v>60</v>
      </c>
      <c r="J9039" s="42" t="str">
        <f t="shared" si="150"/>
        <v>大类_仙品炼虚法宝</v>
      </c>
      <c r="K9039" s="42" t="s">
        <v>6624</v>
      </c>
      <c r="L9039" s="42"/>
      <c r="M9039" s="42" t="s">
        <v>7668</v>
      </c>
      <c r="N9039" s="42"/>
      <c r="O9039" s="42">
        <v>0</v>
      </c>
      <c r="P9039" s="42" t="b">
        <v>1</v>
      </c>
      <c r="Q9039" s="42"/>
      <c r="R9039" s="42" t="b">
        <v>0</v>
      </c>
      <c r="S9039" s="42">
        <v>1</v>
      </c>
      <c r="T9039" s="42" t="s">
        <v>91</v>
      </c>
      <c r="U9039" s="42">
        <v>999</v>
      </c>
      <c r="V9039" s="42" t="s">
        <v>7669</v>
      </c>
      <c r="W9039" s="42">
        <v>64028</v>
      </c>
      <c r="X9039" s="42"/>
      <c r="Y9039" s="42" t="s">
        <v>7785</v>
      </c>
      <c r="Z9039" t="str" s="42">
        <v>|cff00FF00“索随念走，缠身即收；制其行迹，使敌手寸步难移。”——《缚龙定形玄图》|r</v>
      </c>
      <c r="AA9039" t="str" s="42">
        <v>法宝打造获得。成宝核心×1；主材：万载灵蚕丝×1；辅材类别：阵旗灵丝×1；特性材料类别：火行凝华×1。</v>
      </c>
      <c r="AB9039" s="42">
        <v>12421005</v>
      </c>
      <c r="AC9039" s="42" t="s">
        <v>121</v>
      </c>
      <c r="AD9039" s="42">
        <v>0</v>
      </c>
      <c r="AE9039" s="42"/>
      <c r="AF9039" s="42">
        <v>70004</v>
      </c>
      <c r="AG9039" s="42"/>
      <c r="AH9039" s="42">
        <v>2250000</v>
      </c>
      <c r="AI9039" s="42" t="s">
        <v>7668</v>
      </c>
      <c r="AJ9039" s="42" t="s">
        <v>7774</v>
      </c>
      <c r="AK9039" s="42" t="s">
        <v>351</v>
      </c>
      <c r="AL9039" t="s">
        <v>7787</v>
      </c>
    </row>
    <row r="9040" spans="2:38">
      <c r="B9040" s="16" t="n">
        <f>10000000+INDEX(编号表!$B:$B,MATCH(F9040,编号表!$A:$A,0))*100000+INDEX(编号表!$F:$F,MATCH(D9040,编号表!$E:$E,0))*1000+INDEX(编号表!$D:$D,MATCH(E9040,编号表!$C:$C,0))*10000+G9040</f>
        <v>12464029</v>
      </c>
      <c r="C9040" s="42" t="s">
        <v>9161</v>
      </c>
      <c r="D9040" s="42" t="s">
        <v>108</v>
      </c>
      <c r="E9040" s="42" t="s">
        <v>351</v>
      </c>
      <c r="F9040" s="42" t="s">
        <v>7668</v>
      </c>
      <c r="G9040" s="42">
        <v>29</v>
      </c>
      <c r="H9040" s="42"/>
      <c r="I9040" s="42">
        <v>60</v>
      </c>
      <c r="J9040" s="42" t="str">
        <f t="shared" si="150"/>
        <v>大类_仙品炼虚法宝</v>
      </c>
      <c r="K9040" s="42" t="s">
        <v>6624</v>
      </c>
      <c r="L9040" s="42"/>
      <c r="M9040" s="42" t="s">
        <v>7668</v>
      </c>
      <c r="N9040" s="42"/>
      <c r="O9040" s="42">
        <v>0</v>
      </c>
      <c r="P9040" s="42" t="b">
        <v>1</v>
      </c>
      <c r="Q9040" s="42"/>
      <c r="R9040" s="42" t="b">
        <v>0</v>
      </c>
      <c r="S9040" s="42">
        <v>1</v>
      </c>
      <c r="T9040" s="42" t="s">
        <v>91</v>
      </c>
      <c r="U9040" s="42">
        <v>999</v>
      </c>
      <c r="V9040" s="42" t="s">
        <v>7669</v>
      </c>
      <c r="W9040" s="42">
        <v>64029</v>
      </c>
      <c r="X9040" s="42"/>
      <c r="Y9040" s="42" t="s">
        <v>7789</v>
      </c>
      <c r="Z9040" t="str" s="42">
        <v>|cff00FF00“索随念走，缠身即收；制其行迹，使敌手寸步难移。”——《缚龙定形玄图》|r</v>
      </c>
      <c r="AA9040" t="str" s="42">
        <v>法宝打造获得。成宝核心×1；主材：万载灵蚕丝×1；辅材类别：阵旗灵丝×1；特性材料类别：土行凝华×1。</v>
      </c>
      <c r="AB9040" s="42">
        <v>12421005</v>
      </c>
      <c r="AC9040" s="42" t="s">
        <v>121</v>
      </c>
      <c r="AD9040" s="42">
        <v>0</v>
      </c>
      <c r="AE9040" s="42"/>
      <c r="AF9040" s="42">
        <v>70004</v>
      </c>
      <c r="AG9040" s="42"/>
      <c r="AH9040" s="42">
        <v>2250000</v>
      </c>
      <c r="AI9040" s="42" t="s">
        <v>7668</v>
      </c>
      <c r="AJ9040" s="42" t="s">
        <v>7774</v>
      </c>
      <c r="AK9040" s="42" t="s">
        <v>351</v>
      </c>
      <c r="AL9040" t="s">
        <v>7791</v>
      </c>
    </row>
    <row r="9041" spans="2:38">
      <c r="B9041" s="16" t="n">
        <f>10000000+INDEX(编号表!$B:$B,MATCH(F9041,编号表!$A:$A,0))*100000+INDEX(编号表!$F:$F,MATCH(D9041,编号表!$E:$E,0))*1000+INDEX(编号表!$D:$D,MATCH(E9041,编号表!$C:$C,0))*10000+G9041</f>
        <v>12464030</v>
      </c>
      <c r="C9041" s="42" t="s">
        <v>9163</v>
      </c>
      <c r="D9041" s="42" t="s">
        <v>108</v>
      </c>
      <c r="E9041" s="42" t="s">
        <v>351</v>
      </c>
      <c r="F9041" s="42" t="s">
        <v>7668</v>
      </c>
      <c r="G9041" s="42">
        <v>30</v>
      </c>
      <c r="H9041" s="42"/>
      <c r="I9041" s="42">
        <v>60</v>
      </c>
      <c r="J9041" s="42" t="str">
        <f t="shared" si="150"/>
        <v>大类_仙品炼虚法宝</v>
      </c>
      <c r="K9041" s="42" t="s">
        <v>6624</v>
      </c>
      <c r="L9041" s="42"/>
      <c r="M9041" s="42" t="s">
        <v>7668</v>
      </c>
      <c r="N9041" s="42"/>
      <c r="O9041" s="42">
        <v>0</v>
      </c>
      <c r="P9041" s="42" t="b">
        <v>1</v>
      </c>
      <c r="Q9041" s="42"/>
      <c r="R9041" s="42" t="b">
        <v>0</v>
      </c>
      <c r="S9041" s="42">
        <v>1</v>
      </c>
      <c r="T9041" s="42" t="s">
        <v>91</v>
      </c>
      <c r="U9041" s="42">
        <v>999</v>
      </c>
      <c r="V9041" s="42" t="s">
        <v>7669</v>
      </c>
      <c r="W9041" s="42">
        <v>64030</v>
      </c>
      <c r="X9041" s="42"/>
      <c r="Y9041" s="42" t="s">
        <v>7793</v>
      </c>
      <c r="Z9041" t="str" s="42">
        <v>|cff00FF00“索随念走，缠身即收；制其行迹，使敌手寸步难移。”——《缚龙定形玄图》|r</v>
      </c>
      <c r="AA9041" t="str" s="42">
        <v>法宝打造获得。成宝核心×1；主材：万载灵蚕丝×1；辅材类别：阵旗灵丝×1；特性材料类别：毒血×1。</v>
      </c>
      <c r="AB9041" s="42">
        <v>12421005</v>
      </c>
      <c r="AC9041" s="42" t="s">
        <v>121</v>
      </c>
      <c r="AD9041" s="42">
        <v>0</v>
      </c>
      <c r="AE9041" s="42"/>
      <c r="AF9041" s="42">
        <v>70004</v>
      </c>
      <c r="AG9041" s="42"/>
      <c r="AH9041" s="42">
        <v>2250000</v>
      </c>
      <c r="AI9041" s="42" t="s">
        <v>7668</v>
      </c>
      <c r="AJ9041" s="42" t="s">
        <v>7774</v>
      </c>
      <c r="AK9041" s="42" t="s">
        <v>351</v>
      </c>
      <c r="AL9041" t="s">
        <v>7795</v>
      </c>
    </row>
    <row r="9042" spans="2:38">
      <c r="B9042" s="16" t="n">
        <f>10000000+INDEX(编号表!$B:$B,MATCH(F9042,编号表!$A:$A,0))*100000+INDEX(编号表!$F:$F,MATCH(D9042,编号表!$E:$E,0))*1000+INDEX(编号表!$D:$D,MATCH(E9042,编号表!$C:$C,0))*10000+G9042</f>
        <v>12464031</v>
      </c>
      <c r="C9042" s="42" t="s">
        <v>9165</v>
      </c>
      <c r="D9042" s="42" t="s">
        <v>108</v>
      </c>
      <c r="E9042" s="42" t="s">
        <v>351</v>
      </c>
      <c r="F9042" s="42" t="s">
        <v>7668</v>
      </c>
      <c r="G9042" s="42">
        <v>31</v>
      </c>
      <c r="H9042" s="42"/>
      <c r="I9042" s="42">
        <v>60</v>
      </c>
      <c r="J9042" s="42" t="str">
        <f t="shared" si="150"/>
        <v>大类_仙品炼虚法宝</v>
      </c>
      <c r="K9042" s="42" t="s">
        <v>6624</v>
      </c>
      <c r="L9042" s="42"/>
      <c r="M9042" s="42" t="s">
        <v>7668</v>
      </c>
      <c r="N9042" s="42"/>
      <c r="O9042" s="42">
        <v>0</v>
      </c>
      <c r="P9042" s="42" t="b">
        <v>1</v>
      </c>
      <c r="Q9042" s="42"/>
      <c r="R9042" s="42" t="b">
        <v>0</v>
      </c>
      <c r="S9042" s="42">
        <v>1</v>
      </c>
      <c r="T9042" s="42" t="s">
        <v>91</v>
      </c>
      <c r="U9042" s="42">
        <v>999</v>
      </c>
      <c r="V9042" s="42" t="s">
        <v>7669</v>
      </c>
      <c r="W9042" s="42">
        <v>64031</v>
      </c>
      <c r="X9042" s="42"/>
      <c r="Y9042" s="42" t="s">
        <v>7793</v>
      </c>
      <c r="Z9042" t="str" s="42">
        <v>|cff00FF00“索随念走，缠身即收；制其行迹，使敌手寸步难移。”——《缚龙定形玄图》|r</v>
      </c>
      <c r="AA9042" t="str" s="42">
        <v>法宝打造获得。成宝核心×1；主材：万载灵蚕丝×1；辅材类别：阵旗灵丝×1；特性材料类别：毒囊×1。</v>
      </c>
      <c r="AB9042" s="42">
        <v>12421005</v>
      </c>
      <c r="AC9042" s="42" t="s">
        <v>121</v>
      </c>
      <c r="AD9042" s="42">
        <v>0</v>
      </c>
      <c r="AE9042" s="42"/>
      <c r="AF9042" s="42">
        <v>70004</v>
      </c>
      <c r="AG9042" s="42"/>
      <c r="AH9042" s="42">
        <v>2250000</v>
      </c>
      <c r="AI9042" s="42" t="s">
        <v>7668</v>
      </c>
      <c r="AJ9042" s="42" t="s">
        <v>7774</v>
      </c>
      <c r="AK9042" s="42" t="s">
        <v>351</v>
      </c>
      <c r="AL9042" t="s">
        <v>7798</v>
      </c>
    </row>
    <row r="9043" spans="2:38">
      <c r="B9043" s="16" t="n">
        <f>10000000+INDEX(编号表!$B:$B,MATCH(F9043,编号表!$A:$A,0))*100000+INDEX(编号表!$F:$F,MATCH(D9043,编号表!$E:$E,0))*1000+INDEX(编号表!$D:$D,MATCH(E9043,编号表!$C:$C,0))*10000+G9043</f>
        <v>12464032</v>
      </c>
      <c r="C9043" s="42" t="s">
        <v>9167</v>
      </c>
      <c r="D9043" s="42" t="s">
        <v>108</v>
      </c>
      <c r="E9043" s="42" t="s">
        <v>351</v>
      </c>
      <c r="F9043" s="42" t="s">
        <v>7668</v>
      </c>
      <c r="G9043" s="42">
        <v>32</v>
      </c>
      <c r="H9043" s="42"/>
      <c r="I9043" s="42">
        <v>60</v>
      </c>
      <c r="J9043" s="42" t="str">
        <f t="shared" si="150"/>
        <v>大类_仙品炼虚法宝</v>
      </c>
      <c r="K9043" s="42" t="s">
        <v>6624</v>
      </c>
      <c r="L9043" s="42"/>
      <c r="M9043" s="42" t="s">
        <v>7668</v>
      </c>
      <c r="N9043" s="42"/>
      <c r="O9043" s="42">
        <v>0</v>
      </c>
      <c r="P9043" s="42" t="b">
        <v>1</v>
      </c>
      <c r="Q9043" s="42"/>
      <c r="R9043" s="42" t="b">
        <v>0</v>
      </c>
      <c r="S9043" s="42">
        <v>1</v>
      </c>
      <c r="T9043" s="42" t="s">
        <v>91</v>
      </c>
      <c r="U9043" s="42">
        <v>999</v>
      </c>
      <c r="V9043" s="42" t="s">
        <v>7669</v>
      </c>
      <c r="W9043" s="42">
        <v>64032</v>
      </c>
      <c r="X9043" s="42"/>
      <c r="Y9043" s="42" t="s">
        <v>7800</v>
      </c>
      <c r="Z9043" t="str" s="42">
        <v>|cff00FF00“索随念走，缠身即收；制其行迹，使敌手寸步难移。”——《缚龙定形玄图》|r</v>
      </c>
      <c r="AA9043" t="str" s="42">
        <v>法宝打造获得。成宝核心×1；主材：万载灵蚕丝×1；辅材类别：阵旗灵丝×1；特性材料类别：古阵石×1。</v>
      </c>
      <c r="AB9043" s="42">
        <v>12421005</v>
      </c>
      <c r="AC9043" s="42" t="s">
        <v>121</v>
      </c>
      <c r="AD9043" s="42">
        <v>0</v>
      </c>
      <c r="AE9043" s="42"/>
      <c r="AF9043" s="42">
        <v>70004</v>
      </c>
      <c r="AG9043" s="42"/>
      <c r="AH9043" s="42">
        <v>2250000</v>
      </c>
      <c r="AI9043" s="42" t="s">
        <v>7668</v>
      </c>
      <c r="AJ9043" s="42" t="s">
        <v>7774</v>
      </c>
      <c r="AK9043" s="42" t="s">
        <v>351</v>
      </c>
      <c r="AL9043" t="s">
        <v>7802</v>
      </c>
    </row>
    <row r="9044" spans="2:38">
      <c r="B9044" s="16" t="n">
        <f>10000000+INDEX(编号表!$B:$B,MATCH(F9044,编号表!$A:$A,0))*100000+INDEX(编号表!$F:$F,MATCH(D9044,编号表!$E:$E,0))*1000+INDEX(编号表!$D:$D,MATCH(E9044,编号表!$C:$C,0))*10000+G9044</f>
        <v>12464033</v>
      </c>
      <c r="C9044" s="42" t="s">
        <v>9169</v>
      </c>
      <c r="D9044" s="42" t="s">
        <v>108</v>
      </c>
      <c r="E9044" s="42" t="s">
        <v>351</v>
      </c>
      <c r="F9044" s="42" t="s">
        <v>7668</v>
      </c>
      <c r="G9044" s="42">
        <v>33</v>
      </c>
      <c r="H9044" s="42"/>
      <c r="I9044" s="42">
        <v>60</v>
      </c>
      <c r="J9044" s="42" t="str">
        <f t="shared" si="150"/>
        <v>大类_仙品炼虚法宝</v>
      </c>
      <c r="K9044" s="42" t="s">
        <v>6624</v>
      </c>
      <c r="L9044" s="42"/>
      <c r="M9044" s="42" t="s">
        <v>7668</v>
      </c>
      <c r="N9044" s="42"/>
      <c r="O9044" s="42">
        <v>0</v>
      </c>
      <c r="P9044" s="42" t="b">
        <v>1</v>
      </c>
      <c r="Q9044" s="42"/>
      <c r="R9044" s="42" t="b">
        <v>0</v>
      </c>
      <c r="S9044" s="42">
        <v>1</v>
      </c>
      <c r="T9044" s="42" t="s">
        <v>91</v>
      </c>
      <c r="U9044" s="42">
        <v>999</v>
      </c>
      <c r="V9044" s="42" t="s">
        <v>7669</v>
      </c>
      <c r="W9044" s="42">
        <v>64033</v>
      </c>
      <c r="X9044" s="42"/>
      <c r="Y9044" t="str" s="42">
        <v>法宝。缠束目标，使其短时定身；补强索体，延长定身时间；缩短缚灵索技能冷却时间。</v>
      </c>
      <c r="Z9044" t="str" s="42">
        <v>|cff00FF00“索随念走，缠身即收；制其行迹，使敌手寸步难移。”——《缚龙定形玄图》|r</v>
      </c>
      <c r="AA9044" t="str" s="42">
        <v>法宝打造获得。成宝核心×1；主材：万载灵蚕丝×1；辅材类别：阵旗灵丝×1；特性材料类别：妖丹×1。</v>
      </c>
      <c r="AB9044" s="42">
        <v>12421005</v>
      </c>
      <c r="AC9044" s="42" t="s">
        <v>121</v>
      </c>
      <c r="AD9044" s="42">
        <v>0</v>
      </c>
      <c r="AE9044" s="42"/>
      <c r="AF9044" s="42">
        <v>70004</v>
      </c>
      <c r="AG9044" s="42"/>
      <c r="AH9044" s="42">
        <v>2250000</v>
      </c>
      <c r="AI9044" s="42" t="s">
        <v>7668</v>
      </c>
      <c r="AJ9044" s="42" t="s">
        <v>7774</v>
      </c>
      <c r="AK9044" s="42" t="s">
        <v>351</v>
      </c>
      <c r="AL9044" t="s">
        <v>7806</v>
      </c>
    </row>
    <row r="9045" spans="2:38">
      <c r="B9045" s="16" t="n">
        <f>10000000+INDEX(编号表!$B:$B,MATCH(F9045,编号表!$A:$A,0))*100000+INDEX(编号表!$F:$F,MATCH(D9045,编号表!$E:$E,0))*1000+INDEX(编号表!$D:$D,MATCH(E9045,编号表!$C:$C,0))*10000+G9045</f>
        <v>12464034</v>
      </c>
      <c r="C9045" s="42" t="s">
        <v>9171</v>
      </c>
      <c r="D9045" s="42" t="s">
        <v>108</v>
      </c>
      <c r="E9045" s="42" t="s">
        <v>351</v>
      </c>
      <c r="F9045" s="42" t="s">
        <v>7668</v>
      </c>
      <c r="G9045" s="42">
        <v>34</v>
      </c>
      <c r="H9045" s="42"/>
      <c r="I9045" s="42">
        <v>60</v>
      </c>
      <c r="J9045" s="42" t="str">
        <f t="shared" si="150"/>
        <v>大类_仙品炼虚法宝</v>
      </c>
      <c r="K9045" s="42" t="s">
        <v>6624</v>
      </c>
      <c r="L9045" s="42"/>
      <c r="M9045" s="42" t="s">
        <v>7668</v>
      </c>
      <c r="N9045" s="42"/>
      <c r="O9045" s="42">
        <v>0</v>
      </c>
      <c r="P9045" s="42" t="b">
        <v>1</v>
      </c>
      <c r="Q9045" s="42"/>
      <c r="R9045" s="42" t="b">
        <v>0</v>
      </c>
      <c r="S9045" s="42">
        <v>1</v>
      </c>
      <c r="T9045" s="42" t="s">
        <v>91</v>
      </c>
      <c r="U9045" s="42">
        <v>999</v>
      </c>
      <c r="V9045" s="42" t="s">
        <v>7669</v>
      </c>
      <c r="W9045" s="42">
        <v>64034</v>
      </c>
      <c r="X9045" s="42"/>
      <c r="Y9045" s="42" t="s">
        <v>7808</v>
      </c>
      <c r="Z9045" s="42" t="s">
        <v>7809</v>
      </c>
      <c r="AA9045" t="str" s="42">
        <v>法宝打造获得。成宝核心×1；主材：万载灵兽皮×1；辅材类别：甲壳×1；特性材料类别：金行凝华×1。</v>
      </c>
      <c r="AB9045" s="42">
        <v>12421001</v>
      </c>
      <c r="AC9045" s="42" t="s">
        <v>121</v>
      </c>
      <c r="AD9045" s="42">
        <v>0</v>
      </c>
      <c r="AE9045" s="42"/>
      <c r="AF9045" s="42">
        <v>70004</v>
      </c>
      <c r="AG9045" s="42"/>
      <c r="AH9045" s="42">
        <v>2250000</v>
      </c>
      <c r="AI9045" s="42" t="s">
        <v>7668</v>
      </c>
      <c r="AJ9045" s="42" t="s">
        <v>7811</v>
      </c>
      <c r="AK9045" s="42" t="s">
        <v>351</v>
      </c>
      <c r="AL9045" t="s">
        <v>7812</v>
      </c>
    </row>
    <row r="9046" spans="2:38">
      <c r="B9046" s="16" t="n">
        <f>10000000+INDEX(编号表!$B:$B,MATCH(F9046,编号表!$A:$A,0))*100000+INDEX(编号表!$F:$F,MATCH(D9046,编号表!$E:$E,0))*1000+INDEX(编号表!$D:$D,MATCH(E9046,编号表!$C:$C,0))*10000+G9046</f>
        <v>12464035</v>
      </c>
      <c r="C9046" s="42" t="s">
        <v>9173</v>
      </c>
      <c r="D9046" s="42" t="s">
        <v>108</v>
      </c>
      <c r="E9046" s="42" t="s">
        <v>351</v>
      </c>
      <c r="F9046" s="42" t="s">
        <v>7668</v>
      </c>
      <c r="G9046" s="42">
        <v>35</v>
      </c>
      <c r="H9046" s="42"/>
      <c r="I9046" s="42">
        <v>60</v>
      </c>
      <c r="J9046" s="42" t="str">
        <f t="shared" si="150"/>
        <v>大类_仙品炼虚法宝</v>
      </c>
      <c r="K9046" s="42" t="s">
        <v>6624</v>
      </c>
      <c r="L9046" s="42"/>
      <c r="M9046" s="42" t="s">
        <v>7668</v>
      </c>
      <c r="N9046" s="42"/>
      <c r="O9046" s="42">
        <v>0</v>
      </c>
      <c r="P9046" s="42" t="b">
        <v>1</v>
      </c>
      <c r="Q9046" s="42"/>
      <c r="R9046" s="42" t="b">
        <v>0</v>
      </c>
      <c r="S9046" s="42">
        <v>1</v>
      </c>
      <c r="T9046" s="42" t="s">
        <v>91</v>
      </c>
      <c r="U9046" s="42">
        <v>999</v>
      </c>
      <c r="V9046" s="42" t="s">
        <v>7669</v>
      </c>
      <c r="W9046" s="42">
        <v>64035</v>
      </c>
      <c r="X9046" s="42"/>
      <c r="Y9046" s="42" t="s">
        <v>7814</v>
      </c>
      <c r="Z9046" s="42" t="s">
        <v>7809</v>
      </c>
      <c r="AA9046" t="str" s="42">
        <v>法宝打造获得。成宝核心×1；主材：万载灵兽皮×1；辅材类别：甲壳×1；特性材料类别：木行凝华×1。</v>
      </c>
      <c r="AB9046" s="42">
        <v>12421001</v>
      </c>
      <c r="AC9046" s="42" t="s">
        <v>121</v>
      </c>
      <c r="AD9046" s="42">
        <v>0</v>
      </c>
      <c r="AE9046" s="42"/>
      <c r="AF9046" s="42">
        <v>70004</v>
      </c>
      <c r="AG9046" s="42"/>
      <c r="AH9046" s="42">
        <v>2250000</v>
      </c>
      <c r="AI9046" s="42" t="s">
        <v>7668</v>
      </c>
      <c r="AJ9046" s="42" t="s">
        <v>7811</v>
      </c>
      <c r="AK9046" s="42" t="s">
        <v>351</v>
      </c>
      <c r="AL9046" t="s">
        <v>7816</v>
      </c>
    </row>
    <row r="9047" spans="2:38">
      <c r="B9047" s="16" t="n">
        <f>10000000+INDEX(编号表!$B:$B,MATCH(F9047,编号表!$A:$A,0))*100000+INDEX(编号表!$F:$F,MATCH(D9047,编号表!$E:$E,0))*1000+INDEX(编号表!$D:$D,MATCH(E9047,编号表!$C:$C,0))*10000+G9047</f>
        <v>12464036</v>
      </c>
      <c r="C9047" s="42" t="s">
        <v>9175</v>
      </c>
      <c r="D9047" s="42" t="s">
        <v>108</v>
      </c>
      <c r="E9047" s="42" t="s">
        <v>351</v>
      </c>
      <c r="F9047" s="42" t="s">
        <v>7668</v>
      </c>
      <c r="G9047" s="42">
        <v>36</v>
      </c>
      <c r="H9047" s="42"/>
      <c r="I9047" s="42">
        <v>60</v>
      </c>
      <c r="J9047" s="42" t="str">
        <f t="shared" si="150"/>
        <v>大类_仙品炼虚法宝</v>
      </c>
      <c r="K9047" s="42" t="s">
        <v>6624</v>
      </c>
      <c r="L9047" s="42"/>
      <c r="M9047" s="42" t="s">
        <v>7668</v>
      </c>
      <c r="N9047" s="42"/>
      <c r="O9047" s="42">
        <v>0</v>
      </c>
      <c r="P9047" s="42" t="b">
        <v>1</v>
      </c>
      <c r="Q9047" s="42"/>
      <c r="R9047" s="42" t="b">
        <v>0</v>
      </c>
      <c r="S9047" s="42">
        <v>1</v>
      </c>
      <c r="T9047" s="42" t="s">
        <v>91</v>
      </c>
      <c r="U9047" s="42">
        <v>999</v>
      </c>
      <c r="V9047" s="42" t="s">
        <v>7669</v>
      </c>
      <c r="W9047" s="42">
        <v>64036</v>
      </c>
      <c r="X9047" s="42"/>
      <c r="Y9047" s="42" t="s">
        <v>7818</v>
      </c>
      <c r="Z9047" s="42" t="s">
        <v>7809</v>
      </c>
      <c r="AA9047" t="str" s="42">
        <v>法宝打造获得。成宝核心×1；主材：万载灵兽皮×1；辅材类别：甲壳×1；特性材料类别：水行凝华×1。</v>
      </c>
      <c r="AB9047" s="42">
        <v>12421001</v>
      </c>
      <c r="AC9047" s="42" t="s">
        <v>121</v>
      </c>
      <c r="AD9047" s="42">
        <v>0</v>
      </c>
      <c r="AE9047" s="42"/>
      <c r="AF9047" s="42">
        <v>70004</v>
      </c>
      <c r="AG9047" s="42"/>
      <c r="AH9047" s="42">
        <v>2250000</v>
      </c>
      <c r="AI9047" s="42" t="s">
        <v>7668</v>
      </c>
      <c r="AJ9047" s="42" t="s">
        <v>7811</v>
      </c>
      <c r="AK9047" s="42" t="s">
        <v>351</v>
      </c>
      <c r="AL9047" t="s">
        <v>7820</v>
      </c>
    </row>
    <row r="9048" spans="2:38">
      <c r="B9048" s="16" t="n">
        <f>10000000+INDEX(编号表!$B:$B,MATCH(F9048,编号表!$A:$A,0))*100000+INDEX(编号表!$F:$F,MATCH(D9048,编号表!$E:$E,0))*1000+INDEX(编号表!$D:$D,MATCH(E9048,编号表!$C:$C,0))*10000+G9048</f>
        <v>12464037</v>
      </c>
      <c r="C9048" s="42" t="s">
        <v>9177</v>
      </c>
      <c r="D9048" s="42" t="s">
        <v>108</v>
      </c>
      <c r="E9048" s="42" t="s">
        <v>351</v>
      </c>
      <c r="F9048" s="42" t="s">
        <v>7668</v>
      </c>
      <c r="G9048" s="42">
        <v>37</v>
      </c>
      <c r="H9048" s="42"/>
      <c r="I9048" s="42">
        <v>60</v>
      </c>
      <c r="J9048" s="42" t="str">
        <f t="shared" si="150"/>
        <v>大类_仙品炼虚法宝</v>
      </c>
      <c r="K9048" s="42" t="s">
        <v>6624</v>
      </c>
      <c r="L9048" s="42"/>
      <c r="M9048" s="42" t="s">
        <v>7668</v>
      </c>
      <c r="N9048" s="42"/>
      <c r="O9048" s="42">
        <v>0</v>
      </c>
      <c r="P9048" s="42" t="b">
        <v>1</v>
      </c>
      <c r="Q9048" s="42"/>
      <c r="R9048" s="42" t="b">
        <v>0</v>
      </c>
      <c r="S9048" s="42">
        <v>1</v>
      </c>
      <c r="T9048" s="42" t="s">
        <v>91</v>
      </c>
      <c r="U9048" s="42">
        <v>999</v>
      </c>
      <c r="V9048" s="42" t="s">
        <v>7669</v>
      </c>
      <c r="W9048" s="42">
        <v>64037</v>
      </c>
      <c r="X9048" s="42"/>
      <c r="Y9048" s="42" t="s">
        <v>7822</v>
      </c>
      <c r="Z9048" s="42" t="s">
        <v>7809</v>
      </c>
      <c r="AA9048" t="str" s="42">
        <v>法宝打造获得。成宝核心×1；主材：万载灵兽皮×1；辅材类别：甲壳×1；特性材料类别：火行凝华×1。</v>
      </c>
      <c r="AB9048" s="42">
        <v>12421001</v>
      </c>
      <c r="AC9048" s="42" t="s">
        <v>121</v>
      </c>
      <c r="AD9048" s="42">
        <v>0</v>
      </c>
      <c r="AE9048" s="42"/>
      <c r="AF9048" s="42">
        <v>70004</v>
      </c>
      <c r="AG9048" s="42"/>
      <c r="AH9048" s="42">
        <v>2250000</v>
      </c>
      <c r="AI9048" s="42" t="s">
        <v>7668</v>
      </c>
      <c r="AJ9048" s="42" t="s">
        <v>7811</v>
      </c>
      <c r="AK9048" s="42" t="s">
        <v>351</v>
      </c>
      <c r="AL9048" t="s">
        <v>7824</v>
      </c>
    </row>
    <row r="9049" spans="2:38">
      <c r="B9049" s="16" t="n">
        <f>10000000+INDEX(编号表!$B:$B,MATCH(F9049,编号表!$A:$A,0))*100000+INDEX(编号表!$F:$F,MATCH(D9049,编号表!$E:$E,0))*1000+INDEX(编号表!$D:$D,MATCH(E9049,编号表!$C:$C,0))*10000+G9049</f>
        <v>12464038</v>
      </c>
      <c r="C9049" s="42" t="s">
        <v>9179</v>
      </c>
      <c r="D9049" s="42" t="s">
        <v>108</v>
      </c>
      <c r="E9049" s="42" t="s">
        <v>351</v>
      </c>
      <c r="F9049" s="42" t="s">
        <v>7668</v>
      </c>
      <c r="G9049" s="42">
        <v>38</v>
      </c>
      <c r="H9049" s="42"/>
      <c r="I9049" s="42">
        <v>60</v>
      </c>
      <c r="J9049" s="42" t="str">
        <f t="shared" si="150"/>
        <v>大类_仙品炼虚法宝</v>
      </c>
      <c r="K9049" s="42" t="s">
        <v>6624</v>
      </c>
      <c r="L9049" s="42"/>
      <c r="M9049" s="42" t="s">
        <v>7668</v>
      </c>
      <c r="N9049" s="42"/>
      <c r="O9049" s="42">
        <v>0</v>
      </c>
      <c r="P9049" s="42" t="b">
        <v>1</v>
      </c>
      <c r="Q9049" s="42"/>
      <c r="R9049" s="42" t="b">
        <v>0</v>
      </c>
      <c r="S9049" s="42">
        <v>1</v>
      </c>
      <c r="T9049" s="42" t="s">
        <v>91</v>
      </c>
      <c r="U9049" s="42">
        <v>999</v>
      </c>
      <c r="V9049" s="42" t="s">
        <v>7669</v>
      </c>
      <c r="W9049" s="42">
        <v>64038</v>
      </c>
      <c r="X9049" s="42"/>
      <c r="Y9049" s="42" t="s">
        <v>7826</v>
      </c>
      <c r="Z9049" s="42" t="s">
        <v>7809</v>
      </c>
      <c r="AA9049" t="str" s="42">
        <v>法宝打造获得。成宝核心×1；主材：万载灵兽皮×1；辅材类别：甲壳×1；特性材料类别：土行凝华×1。</v>
      </c>
      <c r="AB9049" s="42">
        <v>12421001</v>
      </c>
      <c r="AC9049" s="42" t="s">
        <v>121</v>
      </c>
      <c r="AD9049" s="42">
        <v>0</v>
      </c>
      <c r="AE9049" s="42"/>
      <c r="AF9049" s="42">
        <v>70004</v>
      </c>
      <c r="AG9049" s="42"/>
      <c r="AH9049" s="42">
        <v>2250000</v>
      </c>
      <c r="AI9049" s="42" t="s">
        <v>7668</v>
      </c>
      <c r="AJ9049" s="42" t="s">
        <v>7811</v>
      </c>
      <c r="AK9049" s="42" t="s">
        <v>351</v>
      </c>
      <c r="AL9049" t="s">
        <v>7828</v>
      </c>
    </row>
    <row r="9050" spans="2:38">
      <c r="B9050" s="16" t="n">
        <f>10000000+INDEX(编号表!$B:$B,MATCH(F9050,编号表!$A:$A,0))*100000+INDEX(编号表!$F:$F,MATCH(D9050,编号表!$E:$E,0))*1000+INDEX(编号表!$D:$D,MATCH(E9050,编号表!$C:$C,0))*10000+G9050</f>
        <v>12464039</v>
      </c>
      <c r="C9050" s="42" t="s">
        <v>9181</v>
      </c>
      <c r="D9050" s="42" t="s">
        <v>108</v>
      </c>
      <c r="E9050" s="42" t="s">
        <v>351</v>
      </c>
      <c r="F9050" s="42" t="s">
        <v>7668</v>
      </c>
      <c r="G9050" s="42">
        <v>39</v>
      </c>
      <c r="H9050" s="42"/>
      <c r="I9050" s="42">
        <v>60</v>
      </c>
      <c r="J9050" s="42" t="str">
        <f t="shared" si="150"/>
        <v>大类_仙品炼虚法宝</v>
      </c>
      <c r="K9050" s="42" t="s">
        <v>6624</v>
      </c>
      <c r="L9050" s="42"/>
      <c r="M9050" s="42" t="s">
        <v>7668</v>
      </c>
      <c r="N9050" s="42"/>
      <c r="O9050" s="42">
        <v>0</v>
      </c>
      <c r="P9050" s="42" t="b">
        <v>1</v>
      </c>
      <c r="Q9050" s="42"/>
      <c r="R9050" s="42" t="b">
        <v>0</v>
      </c>
      <c r="S9050" s="42">
        <v>1</v>
      </c>
      <c r="T9050" s="42" t="s">
        <v>91</v>
      </c>
      <c r="U9050" s="42">
        <v>999</v>
      </c>
      <c r="V9050" s="42" t="s">
        <v>7669</v>
      </c>
      <c r="W9050" s="42">
        <v>64039</v>
      </c>
      <c r="X9050" s="42"/>
      <c r="Y9050" s="42" t="s">
        <v>7830</v>
      </c>
      <c r="Z9050" s="42" t="s">
        <v>7809</v>
      </c>
      <c r="AA9050" t="str" s="42">
        <v>法宝打造获得。成宝核心×1；主材：万载灵兽皮×1；辅材类别：甲壳×1；特性材料类别：甲壳×1。</v>
      </c>
      <c r="AB9050" s="42">
        <v>12421001</v>
      </c>
      <c r="AC9050" s="42" t="s">
        <v>121</v>
      </c>
      <c r="AD9050" s="42">
        <v>0</v>
      </c>
      <c r="AE9050" s="42"/>
      <c r="AF9050" s="42">
        <v>70004</v>
      </c>
      <c r="AG9050" s="42"/>
      <c r="AH9050" s="42">
        <v>2250000</v>
      </c>
      <c r="AI9050" s="42" t="s">
        <v>7668</v>
      </c>
      <c r="AJ9050" s="42" t="s">
        <v>7811</v>
      </c>
      <c r="AK9050" s="42" t="s">
        <v>351</v>
      </c>
      <c r="AL9050" t="s">
        <v>7832</v>
      </c>
    </row>
    <row r="9051" spans="2:38">
      <c r="B9051" s="16" t="n">
        <f>10000000+INDEX(编号表!$B:$B,MATCH(F9051,编号表!$A:$A,0))*100000+INDEX(编号表!$F:$F,MATCH(D9051,编号表!$E:$E,0))*1000+INDEX(编号表!$D:$D,MATCH(E9051,编号表!$C:$C,0))*10000+G9051</f>
        <v>12464040</v>
      </c>
      <c r="C9051" s="42" t="s">
        <v>9183</v>
      </c>
      <c r="D9051" s="42" t="s">
        <v>108</v>
      </c>
      <c r="E9051" s="42" t="s">
        <v>351</v>
      </c>
      <c r="F9051" s="42" t="s">
        <v>7668</v>
      </c>
      <c r="G9051" s="42">
        <v>40</v>
      </c>
      <c r="H9051" s="42"/>
      <c r="I9051" s="42">
        <v>60</v>
      </c>
      <c r="J9051" s="42" t="str">
        <f t="shared" si="150"/>
        <v>大类_仙品炼虚法宝</v>
      </c>
      <c r="K9051" s="42" t="s">
        <v>6624</v>
      </c>
      <c r="L9051" s="42"/>
      <c r="M9051" s="42" t="s">
        <v>7668</v>
      </c>
      <c r="N9051" s="42"/>
      <c r="O9051" s="42">
        <v>0</v>
      </c>
      <c r="P9051" s="42" t="b">
        <v>1</v>
      </c>
      <c r="Q9051" s="42"/>
      <c r="R9051" s="42" t="b">
        <v>0</v>
      </c>
      <c r="S9051" s="42">
        <v>1</v>
      </c>
      <c r="T9051" s="42" t="s">
        <v>91</v>
      </c>
      <c r="U9051" s="42">
        <v>999</v>
      </c>
      <c r="V9051" s="42" t="s">
        <v>7669</v>
      </c>
      <c r="W9051" s="42">
        <v>64040</v>
      </c>
      <c r="X9051" s="42"/>
      <c r="Y9051" s="42" t="s">
        <v>7834</v>
      </c>
      <c r="Z9051" s="42" t="s">
        <v>7809</v>
      </c>
      <c r="AA9051" t="str" s="42">
        <v>法宝打造获得。成宝核心×1；主材：万载灵兽皮×1；辅材类别：甲壳×1；特性材料类别：毒囊×1。</v>
      </c>
      <c r="AB9051" s="42">
        <v>12421001</v>
      </c>
      <c r="AC9051" s="42" t="s">
        <v>121</v>
      </c>
      <c r="AD9051" s="42">
        <v>0</v>
      </c>
      <c r="AE9051" s="42"/>
      <c r="AF9051" s="42">
        <v>70004</v>
      </c>
      <c r="AG9051" s="42"/>
      <c r="AH9051" s="42">
        <v>2250000</v>
      </c>
      <c r="AI9051" s="42" t="s">
        <v>7668</v>
      </c>
      <c r="AJ9051" s="42" t="s">
        <v>7811</v>
      </c>
      <c r="AK9051" s="42" t="s">
        <v>351</v>
      </c>
      <c r="AL9051" t="s">
        <v>7836</v>
      </c>
    </row>
    <row r="9052" spans="2:38">
      <c r="B9052" s="16" t="n">
        <f>10000000+INDEX(编号表!$B:$B,MATCH(F9052,编号表!$A:$A,0))*100000+INDEX(编号表!$F:$F,MATCH(D9052,编号表!$E:$E,0))*1000+INDEX(编号表!$D:$D,MATCH(E9052,编号表!$C:$C,0))*10000+G9052</f>
        <v>12464041</v>
      </c>
      <c r="C9052" s="42" t="s">
        <v>9185</v>
      </c>
      <c r="D9052" s="42" t="s">
        <v>108</v>
      </c>
      <c r="E9052" s="42" t="s">
        <v>351</v>
      </c>
      <c r="F9052" s="42" t="s">
        <v>7668</v>
      </c>
      <c r="G9052" s="42">
        <v>41</v>
      </c>
      <c r="H9052" s="42"/>
      <c r="I9052" s="42">
        <v>60</v>
      </c>
      <c r="J9052" s="42" t="str">
        <f t="shared" si="150"/>
        <v>大类_仙品炼虚法宝</v>
      </c>
      <c r="K9052" s="42" t="s">
        <v>6624</v>
      </c>
      <c r="L9052" s="42"/>
      <c r="M9052" s="42" t="s">
        <v>7668</v>
      </c>
      <c r="N9052" s="42"/>
      <c r="O9052" s="42">
        <v>0</v>
      </c>
      <c r="P9052" s="42" t="b">
        <v>1</v>
      </c>
      <c r="Q9052" s="42"/>
      <c r="R9052" s="42" t="b">
        <v>0</v>
      </c>
      <c r="S9052" s="42">
        <v>1</v>
      </c>
      <c r="T9052" s="42" t="s">
        <v>91</v>
      </c>
      <c r="U9052" s="42">
        <v>999</v>
      </c>
      <c r="V9052" s="42" t="s">
        <v>7669</v>
      </c>
      <c r="W9052" s="42">
        <v>64041</v>
      </c>
      <c r="X9052" s="42"/>
      <c r="Y9052" t="str" s="42">
        <v>法宝。展开护盾，吸收伤害；提高护盾吸收量；缩短宝伞技能冷却时间。</v>
      </c>
      <c r="Z9052" s="42" t="s">
        <v>7809</v>
      </c>
      <c r="AA9052" t="str" s="42">
        <v>法宝打造获得。成宝核心×1；主材：万载灵兽皮×1；辅材类别：甲壳×1；特性材料类别：妖丹×1。</v>
      </c>
      <c r="AB9052" s="42">
        <v>12421001</v>
      </c>
      <c r="AC9052" s="42" t="s">
        <v>121</v>
      </c>
      <c r="AD9052" s="42">
        <v>0</v>
      </c>
      <c r="AE9052" s="42"/>
      <c r="AF9052" s="42">
        <v>70004</v>
      </c>
      <c r="AG9052" s="42"/>
      <c r="AH9052" s="42">
        <v>2250000</v>
      </c>
      <c r="AI9052" s="42" t="s">
        <v>7668</v>
      </c>
      <c r="AJ9052" s="42" t="s">
        <v>7811</v>
      </c>
      <c r="AK9052" s="42" t="s">
        <v>351</v>
      </c>
      <c r="AL9052" t="s">
        <v>7840</v>
      </c>
    </row>
    <row r="9053" spans="2:38">
      <c r="B9053" s="16" t="n">
        <f>10000000+INDEX(编号表!$B:$B,MATCH(F9053,编号表!$A:$A,0))*100000+INDEX(编号表!$F:$F,MATCH(D9053,编号表!$E:$E,0))*1000+INDEX(编号表!$D:$D,MATCH(E9053,编号表!$C:$C,0))*10000+G9053</f>
        <v>12464042</v>
      </c>
      <c r="C9053" s="42" t="s">
        <v>9187</v>
      </c>
      <c r="D9053" s="42" t="s">
        <v>108</v>
      </c>
      <c r="E9053" s="42" t="s">
        <v>351</v>
      </c>
      <c r="F9053" s="42" t="s">
        <v>7668</v>
      </c>
      <c r="G9053" s="42">
        <v>42</v>
      </c>
      <c r="H9053" s="42"/>
      <c r="I9053" s="42">
        <v>60</v>
      </c>
      <c r="J9053" s="42" t="str">
        <f t="shared" si="150"/>
        <v>大类_仙品炼虚法宝</v>
      </c>
      <c r="K9053" s="42" t="s">
        <v>6624</v>
      </c>
      <c r="L9053" s="42"/>
      <c r="M9053" s="42" t="s">
        <v>7668</v>
      </c>
      <c r="N9053" s="42"/>
      <c r="O9053" s="42">
        <v>0</v>
      </c>
      <c r="P9053" s="42" t="b">
        <v>1</v>
      </c>
      <c r="Q9053" s="42"/>
      <c r="R9053" s="42" t="b">
        <v>0</v>
      </c>
      <c r="S9053" s="42">
        <v>1</v>
      </c>
      <c r="T9053" s="42" t="s">
        <v>91</v>
      </c>
      <c r="U9053" s="42">
        <v>999</v>
      </c>
      <c r="V9053" s="42" t="s">
        <v>7669</v>
      </c>
      <c r="W9053" s="42">
        <v>64042</v>
      </c>
      <c r="X9053" s="42"/>
      <c r="Y9053" s="42" t="s">
        <v>7842</v>
      </c>
      <c r="Z9053" s="42" t="s">
        <v>7809</v>
      </c>
      <c r="AA9053" t="str" s="42">
        <v>法宝打造获得。成宝核心×1；主材：万载灵兽皮×1；辅材类别：阵旗灵丝×1；特性材料类别：金行凝华×1。</v>
      </c>
      <c r="AB9053" s="42">
        <v>12421001</v>
      </c>
      <c r="AC9053" s="42" t="s">
        <v>121</v>
      </c>
      <c r="AD9053" s="42">
        <v>0</v>
      </c>
      <c r="AE9053" s="42"/>
      <c r="AF9053" s="42">
        <v>70004</v>
      </c>
      <c r="AG9053" s="42"/>
      <c r="AH9053" s="42">
        <v>2250000</v>
      </c>
      <c r="AI9053" s="42" t="s">
        <v>7668</v>
      </c>
      <c r="AJ9053" s="42" t="s">
        <v>7811</v>
      </c>
      <c r="AK9053" s="42" t="s">
        <v>351</v>
      </c>
      <c r="AL9053" t="s">
        <v>7844</v>
      </c>
    </row>
    <row r="9054" spans="2:38">
      <c r="B9054" s="16" t="n">
        <f>10000000+INDEX(编号表!$B:$B,MATCH(F9054,编号表!$A:$A,0))*100000+INDEX(编号表!$F:$F,MATCH(D9054,编号表!$E:$E,0))*1000+INDEX(编号表!$D:$D,MATCH(E9054,编号表!$C:$C,0))*10000+G9054</f>
        <v>12464043</v>
      </c>
      <c r="C9054" s="42" t="s">
        <v>9189</v>
      </c>
      <c r="D9054" s="42" t="s">
        <v>108</v>
      </c>
      <c r="E9054" s="42" t="s">
        <v>351</v>
      </c>
      <c r="F9054" s="42" t="s">
        <v>7668</v>
      </c>
      <c r="G9054" s="42">
        <v>43</v>
      </c>
      <c r="H9054" s="42"/>
      <c r="I9054" s="42">
        <v>60</v>
      </c>
      <c r="J9054" s="42" t="str">
        <f t="shared" si="150"/>
        <v>大类_仙品炼虚法宝</v>
      </c>
      <c r="K9054" s="42" t="s">
        <v>6624</v>
      </c>
      <c r="L9054" s="42"/>
      <c r="M9054" s="42" t="s">
        <v>7668</v>
      </c>
      <c r="N9054" s="42"/>
      <c r="O9054" s="42">
        <v>0</v>
      </c>
      <c r="P9054" s="42" t="b">
        <v>1</v>
      </c>
      <c r="Q9054" s="42"/>
      <c r="R9054" s="42" t="b">
        <v>0</v>
      </c>
      <c r="S9054" s="42">
        <v>1</v>
      </c>
      <c r="T9054" s="42" t="s">
        <v>91</v>
      </c>
      <c r="U9054" s="42">
        <v>999</v>
      </c>
      <c r="V9054" s="42" t="s">
        <v>7669</v>
      </c>
      <c r="W9054" s="42">
        <v>64043</v>
      </c>
      <c r="X9054" s="42"/>
      <c r="Y9054" s="42" t="s">
        <v>7846</v>
      </c>
      <c r="Z9054" s="42" t="s">
        <v>7809</v>
      </c>
      <c r="AA9054" t="str" s="42">
        <v>法宝打造获得。成宝核心×1；主材：万载灵兽皮×1；辅材类别：阵旗灵丝×1；特性材料类别：木行凝华×1。</v>
      </c>
      <c r="AB9054" s="42">
        <v>12421001</v>
      </c>
      <c r="AC9054" s="42" t="s">
        <v>121</v>
      </c>
      <c r="AD9054" s="42">
        <v>0</v>
      </c>
      <c r="AE9054" s="42"/>
      <c r="AF9054" s="42">
        <v>70004</v>
      </c>
      <c r="AG9054" s="42"/>
      <c r="AH9054" s="42">
        <v>2250000</v>
      </c>
      <c r="AI9054" s="42" t="s">
        <v>7668</v>
      </c>
      <c r="AJ9054" s="42" t="s">
        <v>7811</v>
      </c>
      <c r="AK9054" s="42" t="s">
        <v>351</v>
      </c>
      <c r="AL9054" t="s">
        <v>7848</v>
      </c>
    </row>
    <row r="9055" spans="2:38">
      <c r="B9055" s="16" t="n">
        <f>10000000+INDEX(编号表!$B:$B,MATCH(F9055,编号表!$A:$A,0))*100000+INDEX(编号表!$F:$F,MATCH(D9055,编号表!$E:$E,0))*1000+INDEX(编号表!$D:$D,MATCH(E9055,编号表!$C:$C,0))*10000+G9055</f>
        <v>12464044</v>
      </c>
      <c r="C9055" s="42" t="s">
        <v>9191</v>
      </c>
      <c r="D9055" s="42" t="s">
        <v>108</v>
      </c>
      <c r="E9055" s="42" t="s">
        <v>351</v>
      </c>
      <c r="F9055" s="42" t="s">
        <v>7668</v>
      </c>
      <c r="G9055" s="42">
        <v>44</v>
      </c>
      <c r="H9055" s="42"/>
      <c r="I9055" s="42">
        <v>60</v>
      </c>
      <c r="J9055" s="42" t="str">
        <f t="shared" si="150"/>
        <v>大类_仙品炼虚法宝</v>
      </c>
      <c r="K9055" s="42" t="s">
        <v>6624</v>
      </c>
      <c r="L9055" s="42"/>
      <c r="M9055" s="42" t="s">
        <v>7668</v>
      </c>
      <c r="N9055" s="42"/>
      <c r="O9055" s="42">
        <v>0</v>
      </c>
      <c r="P9055" s="42" t="b">
        <v>1</v>
      </c>
      <c r="Q9055" s="42"/>
      <c r="R9055" s="42" t="b">
        <v>0</v>
      </c>
      <c r="S9055" s="42">
        <v>1</v>
      </c>
      <c r="T9055" s="42" t="s">
        <v>91</v>
      </c>
      <c r="U9055" s="42">
        <v>999</v>
      </c>
      <c r="V9055" s="42" t="s">
        <v>7669</v>
      </c>
      <c r="W9055" s="42">
        <v>64044</v>
      </c>
      <c r="X9055" s="42"/>
      <c r="Y9055" s="42" t="s">
        <v>7850</v>
      </c>
      <c r="Z9055" s="42" t="s">
        <v>7809</v>
      </c>
      <c r="AA9055" t="str" s="42">
        <v>法宝打造获得。成宝核心×1；主材：万载灵兽皮×1；辅材类别：阵旗灵丝×1；特性材料类别：水行凝华×1。</v>
      </c>
      <c r="AB9055" s="42">
        <v>12421001</v>
      </c>
      <c r="AC9055" s="42" t="s">
        <v>121</v>
      </c>
      <c r="AD9055" s="42">
        <v>0</v>
      </c>
      <c r="AE9055" s="42"/>
      <c r="AF9055" s="42">
        <v>70004</v>
      </c>
      <c r="AG9055" s="42"/>
      <c r="AH9055" s="42">
        <v>2250000</v>
      </c>
      <c r="AI9055" s="42" t="s">
        <v>7668</v>
      </c>
      <c r="AJ9055" s="42" t="s">
        <v>7811</v>
      </c>
      <c r="AK9055" s="42" t="s">
        <v>351</v>
      </c>
      <c r="AL9055" t="s">
        <v>7852</v>
      </c>
    </row>
    <row r="9056" spans="2:38">
      <c r="B9056" s="16" t="n">
        <f>10000000+INDEX(编号表!$B:$B,MATCH(F9056,编号表!$A:$A,0))*100000+INDEX(编号表!$F:$F,MATCH(D9056,编号表!$E:$E,0))*1000+INDEX(编号表!$D:$D,MATCH(E9056,编号表!$C:$C,0))*10000+G9056</f>
        <v>12464045</v>
      </c>
      <c r="C9056" s="42" t="s">
        <v>9193</v>
      </c>
      <c r="D9056" s="42" t="s">
        <v>108</v>
      </c>
      <c r="E9056" s="42" t="s">
        <v>351</v>
      </c>
      <c r="F9056" s="42" t="s">
        <v>7668</v>
      </c>
      <c r="G9056" s="42">
        <v>45</v>
      </c>
      <c r="H9056" s="42"/>
      <c r="I9056" s="42">
        <v>60</v>
      </c>
      <c r="J9056" s="42" t="str">
        <f t="shared" si="150"/>
        <v>大类_仙品炼虚法宝</v>
      </c>
      <c r="K9056" s="42" t="s">
        <v>6624</v>
      </c>
      <c r="L9056" s="42"/>
      <c r="M9056" s="42" t="s">
        <v>7668</v>
      </c>
      <c r="N9056" s="42"/>
      <c r="O9056" s="42">
        <v>0</v>
      </c>
      <c r="P9056" s="42" t="b">
        <v>1</v>
      </c>
      <c r="Q9056" s="42"/>
      <c r="R9056" s="42" t="b">
        <v>0</v>
      </c>
      <c r="S9056" s="42">
        <v>1</v>
      </c>
      <c r="T9056" s="42" t="s">
        <v>91</v>
      </c>
      <c r="U9056" s="42">
        <v>999</v>
      </c>
      <c r="V9056" s="42" t="s">
        <v>7669</v>
      </c>
      <c r="W9056" s="42">
        <v>64045</v>
      </c>
      <c r="X9056" s="42"/>
      <c r="Y9056" s="42" t="s">
        <v>7854</v>
      </c>
      <c r="Z9056" s="42" t="s">
        <v>7809</v>
      </c>
      <c r="AA9056" t="str" s="42">
        <v>法宝打造获得。成宝核心×1；主材：万载灵兽皮×1；辅材类别：阵旗灵丝×1；特性材料类别：火行凝华×1。</v>
      </c>
      <c r="AB9056" s="42">
        <v>12421001</v>
      </c>
      <c r="AC9056" s="42" t="s">
        <v>121</v>
      </c>
      <c r="AD9056" s="42">
        <v>0</v>
      </c>
      <c r="AE9056" s="42"/>
      <c r="AF9056" s="42">
        <v>70004</v>
      </c>
      <c r="AG9056" s="42"/>
      <c r="AH9056" s="42">
        <v>2250000</v>
      </c>
      <c r="AI9056" s="42" t="s">
        <v>7668</v>
      </c>
      <c r="AJ9056" s="42" t="s">
        <v>7811</v>
      </c>
      <c r="AK9056" s="42" t="s">
        <v>351</v>
      </c>
      <c r="AL9056" t="s">
        <v>7856</v>
      </c>
    </row>
    <row r="9057" spans="2:38">
      <c r="B9057" s="16" t="n">
        <f>10000000+INDEX(编号表!$B:$B,MATCH(F9057,编号表!$A:$A,0))*100000+INDEX(编号表!$F:$F,MATCH(D9057,编号表!$E:$E,0))*1000+INDEX(编号表!$D:$D,MATCH(E9057,编号表!$C:$C,0))*10000+G9057</f>
        <v>12464046</v>
      </c>
      <c r="C9057" s="42" t="s">
        <v>9195</v>
      </c>
      <c r="D9057" s="42" t="s">
        <v>108</v>
      </c>
      <c r="E9057" s="42" t="s">
        <v>351</v>
      </c>
      <c r="F9057" s="42" t="s">
        <v>7668</v>
      </c>
      <c r="G9057" s="42">
        <v>46</v>
      </c>
      <c r="H9057" s="42"/>
      <c r="I9057" s="42">
        <v>60</v>
      </c>
      <c r="J9057" s="42" t="str">
        <f t="shared" si="150"/>
        <v>大类_仙品炼虚法宝</v>
      </c>
      <c r="K9057" s="42" t="s">
        <v>6624</v>
      </c>
      <c r="L9057" s="42"/>
      <c r="M9057" s="42" t="s">
        <v>7668</v>
      </c>
      <c r="N9057" s="42"/>
      <c r="O9057" s="42">
        <v>0</v>
      </c>
      <c r="P9057" s="42" t="b">
        <v>1</v>
      </c>
      <c r="Q9057" s="42"/>
      <c r="R9057" s="42" t="b">
        <v>0</v>
      </c>
      <c r="S9057" s="42">
        <v>1</v>
      </c>
      <c r="T9057" s="42" t="s">
        <v>91</v>
      </c>
      <c r="U9057" s="42">
        <v>999</v>
      </c>
      <c r="V9057" s="42" t="s">
        <v>7669</v>
      </c>
      <c r="W9057" s="42">
        <v>64046</v>
      </c>
      <c r="X9057" s="42"/>
      <c r="Y9057" s="42" t="s">
        <v>7858</v>
      </c>
      <c r="Z9057" s="42" t="s">
        <v>7809</v>
      </c>
      <c r="AA9057" t="str" s="42">
        <v>法宝打造获得。成宝核心×1；主材：万载灵兽皮×1；辅材类别：阵旗灵丝×1；特性材料类别：土行凝华×1。</v>
      </c>
      <c r="AB9057" s="42">
        <v>12421001</v>
      </c>
      <c r="AC9057" s="42" t="s">
        <v>121</v>
      </c>
      <c r="AD9057" s="42">
        <v>0</v>
      </c>
      <c r="AE9057" s="42"/>
      <c r="AF9057" s="42">
        <v>70004</v>
      </c>
      <c r="AG9057" s="42"/>
      <c r="AH9057" s="42">
        <v>2250000</v>
      </c>
      <c r="AI9057" s="42" t="s">
        <v>7668</v>
      </c>
      <c r="AJ9057" s="42" t="s">
        <v>7811</v>
      </c>
      <c r="AK9057" s="42" t="s">
        <v>351</v>
      </c>
      <c r="AL9057" t="s">
        <v>7860</v>
      </c>
    </row>
    <row r="9058" spans="2:38">
      <c r="B9058" s="16" t="n">
        <f>10000000+INDEX(编号表!$B:$B,MATCH(F9058,编号表!$A:$A,0))*100000+INDEX(编号表!$F:$F,MATCH(D9058,编号表!$E:$E,0))*1000+INDEX(编号表!$D:$D,MATCH(E9058,编号表!$C:$C,0))*10000+G9058</f>
        <v>12464047</v>
      </c>
      <c r="C9058" s="42" t="s">
        <v>9197</v>
      </c>
      <c r="D9058" s="42" t="s">
        <v>108</v>
      </c>
      <c r="E9058" s="42" t="s">
        <v>351</v>
      </c>
      <c r="F9058" s="42" t="s">
        <v>7668</v>
      </c>
      <c r="G9058" s="42">
        <v>47</v>
      </c>
      <c r="H9058" s="42"/>
      <c r="I9058" s="42">
        <v>60</v>
      </c>
      <c r="J9058" s="42" t="str">
        <f t="shared" si="150"/>
        <v>大类_仙品炼虚法宝</v>
      </c>
      <c r="K9058" s="42" t="s">
        <v>6624</v>
      </c>
      <c r="L9058" s="42"/>
      <c r="M9058" s="42" t="s">
        <v>7668</v>
      </c>
      <c r="N9058" s="42"/>
      <c r="O9058" s="42">
        <v>0</v>
      </c>
      <c r="P9058" s="42" t="b">
        <v>1</v>
      </c>
      <c r="Q9058" s="42"/>
      <c r="R9058" s="42" t="b">
        <v>0</v>
      </c>
      <c r="S9058" s="42">
        <v>1</v>
      </c>
      <c r="T9058" s="42" t="s">
        <v>91</v>
      </c>
      <c r="U9058" s="42">
        <v>999</v>
      </c>
      <c r="V9058" s="42" t="s">
        <v>7669</v>
      </c>
      <c r="W9058" s="42">
        <v>64047</v>
      </c>
      <c r="X9058" s="42"/>
      <c r="Y9058" s="42" t="s">
        <v>7862</v>
      </c>
      <c r="Z9058" s="42" t="s">
        <v>7809</v>
      </c>
      <c r="AA9058" t="str" s="42">
        <v>法宝打造获得。成宝核心×1；主材：万载灵兽皮×1；辅材类别：阵旗灵丝×1；特性材料类别：甲壳×1。</v>
      </c>
      <c r="AB9058" s="42">
        <v>12421001</v>
      </c>
      <c r="AC9058" s="42" t="s">
        <v>121</v>
      </c>
      <c r="AD9058" s="42">
        <v>0</v>
      </c>
      <c r="AE9058" s="42"/>
      <c r="AF9058" s="42">
        <v>70004</v>
      </c>
      <c r="AG9058" s="42"/>
      <c r="AH9058" s="42">
        <v>2250000</v>
      </c>
      <c r="AI9058" s="42" t="s">
        <v>7668</v>
      </c>
      <c r="AJ9058" s="42" t="s">
        <v>7811</v>
      </c>
      <c r="AK9058" s="42" t="s">
        <v>351</v>
      </c>
      <c r="AL9058" t="s">
        <v>7864</v>
      </c>
    </row>
    <row r="9059" spans="2:38">
      <c r="B9059" s="16" t="n">
        <f>10000000+INDEX(编号表!$B:$B,MATCH(F9059,编号表!$A:$A,0))*100000+INDEX(编号表!$F:$F,MATCH(D9059,编号表!$E:$E,0))*1000+INDEX(编号表!$D:$D,MATCH(E9059,编号表!$C:$C,0))*10000+G9059</f>
        <v>12464048</v>
      </c>
      <c r="C9059" s="42" t="s">
        <v>9199</v>
      </c>
      <c r="D9059" s="42" t="s">
        <v>108</v>
      </c>
      <c r="E9059" s="42" t="s">
        <v>351</v>
      </c>
      <c r="F9059" s="42" t="s">
        <v>7668</v>
      </c>
      <c r="G9059" s="42">
        <v>48</v>
      </c>
      <c r="H9059" s="42"/>
      <c r="I9059" s="42">
        <v>60</v>
      </c>
      <c r="J9059" s="42" t="str">
        <f t="shared" si="150"/>
        <v>大类_仙品炼虚法宝</v>
      </c>
      <c r="K9059" s="42" t="s">
        <v>6624</v>
      </c>
      <c r="L9059" s="42"/>
      <c r="M9059" s="42" t="s">
        <v>7668</v>
      </c>
      <c r="N9059" s="42"/>
      <c r="O9059" s="42">
        <v>0</v>
      </c>
      <c r="P9059" s="42" t="b">
        <v>1</v>
      </c>
      <c r="Q9059" s="42"/>
      <c r="R9059" s="42" t="b">
        <v>0</v>
      </c>
      <c r="S9059" s="42">
        <v>1</v>
      </c>
      <c r="T9059" s="42" t="s">
        <v>91</v>
      </c>
      <c r="U9059" s="42">
        <v>999</v>
      </c>
      <c r="V9059" s="42" t="s">
        <v>7669</v>
      </c>
      <c r="W9059" s="42">
        <v>64048</v>
      </c>
      <c r="X9059" s="42"/>
      <c r="Y9059" s="42" t="s">
        <v>7866</v>
      </c>
      <c r="Z9059" s="42" t="s">
        <v>7809</v>
      </c>
      <c r="AA9059" t="str" s="42">
        <v>法宝打造获得。成宝核心×1；主材：万载灵兽皮×1；辅材类别：阵旗灵丝×1；特性材料类别：毒囊×1。</v>
      </c>
      <c r="AB9059" s="42">
        <v>12421001</v>
      </c>
      <c r="AC9059" s="42" t="s">
        <v>121</v>
      </c>
      <c r="AD9059" s="42">
        <v>0</v>
      </c>
      <c r="AE9059" s="42"/>
      <c r="AF9059" s="42">
        <v>70004</v>
      </c>
      <c r="AG9059" s="42"/>
      <c r="AH9059" s="42">
        <v>2250000</v>
      </c>
      <c r="AI9059" s="42" t="s">
        <v>7668</v>
      </c>
      <c r="AJ9059" s="42" t="s">
        <v>7811</v>
      </c>
      <c r="AK9059" s="42" t="s">
        <v>351</v>
      </c>
      <c r="AL9059" t="s">
        <v>7868</v>
      </c>
    </row>
    <row r="9060" spans="2:38">
      <c r="B9060" s="16" t="n">
        <f>10000000+INDEX(编号表!$B:$B,MATCH(F9060,编号表!$A:$A,0))*100000+INDEX(编号表!$F:$F,MATCH(D9060,编号表!$E:$E,0))*1000+INDEX(编号表!$D:$D,MATCH(E9060,编号表!$C:$C,0))*10000+G9060</f>
        <v>12464049</v>
      </c>
      <c r="C9060" s="42" t="s">
        <v>9201</v>
      </c>
      <c r="D9060" s="42" t="s">
        <v>108</v>
      </c>
      <c r="E9060" s="42" t="s">
        <v>351</v>
      </c>
      <c r="F9060" s="42" t="s">
        <v>7668</v>
      </c>
      <c r="G9060" s="42">
        <v>49</v>
      </c>
      <c r="H9060" s="42"/>
      <c r="I9060" s="42">
        <v>60</v>
      </c>
      <c r="J9060" s="42" t="str">
        <f t="shared" si="150"/>
        <v>大类_仙品炼虚法宝</v>
      </c>
      <c r="K9060" s="42" t="s">
        <v>6624</v>
      </c>
      <c r="L9060" s="42"/>
      <c r="M9060" s="42" t="s">
        <v>7668</v>
      </c>
      <c r="N9060" s="42"/>
      <c r="O9060" s="42">
        <v>0</v>
      </c>
      <c r="P9060" s="42" t="b">
        <v>1</v>
      </c>
      <c r="Q9060" s="42"/>
      <c r="R9060" s="42" t="b">
        <v>0</v>
      </c>
      <c r="S9060" s="42">
        <v>1</v>
      </c>
      <c r="T9060" s="42" t="s">
        <v>91</v>
      </c>
      <c r="U9060" s="42">
        <v>999</v>
      </c>
      <c r="V9060" s="42" t="s">
        <v>7669</v>
      </c>
      <c r="W9060" s="42">
        <v>64049</v>
      </c>
      <c r="X9060" s="42"/>
      <c r="Y9060" t="str" s="42">
        <v>法宝。展开护盾，吸收伤害；延长护盾持续时间；缩短宝伞技能冷却时间。</v>
      </c>
      <c r="Z9060" s="42" t="s">
        <v>7809</v>
      </c>
      <c r="AA9060" t="str" s="42">
        <v>法宝打造获得。成宝核心×1；主材：万载灵兽皮×1；辅材类别：阵旗灵丝×1；特性材料类别：妖丹×1。</v>
      </c>
      <c r="AB9060" s="42">
        <v>12421001</v>
      </c>
      <c r="AC9060" s="42" t="s">
        <v>121</v>
      </c>
      <c r="AD9060" s="42">
        <v>0</v>
      </c>
      <c r="AE9060" s="42"/>
      <c r="AF9060" s="42">
        <v>70004</v>
      </c>
      <c r="AG9060" s="42"/>
      <c r="AH9060" s="42">
        <v>2250000</v>
      </c>
      <c r="AI9060" s="42" t="s">
        <v>7668</v>
      </c>
      <c r="AJ9060" s="42" t="s">
        <v>7811</v>
      </c>
      <c r="AK9060" s="42" t="s">
        <v>351</v>
      </c>
      <c r="AL9060" t="s">
        <v>7872</v>
      </c>
    </row>
    <row r="9061" spans="2:38">
      <c r="B9061" s="16" t="n">
        <f>10000000+INDEX(编号表!$B:$B,MATCH(F9061,编号表!$A:$A,0))*100000+INDEX(编号表!$F:$F,MATCH(D9061,编号表!$E:$E,0))*1000+INDEX(编号表!$D:$D,MATCH(E9061,编号表!$C:$C,0))*10000+G9061</f>
        <v>12464050</v>
      </c>
      <c r="C9061" s="42" t="s">
        <v>9203</v>
      </c>
      <c r="D9061" s="42" t="s">
        <v>108</v>
      </c>
      <c r="E9061" s="42" t="s">
        <v>351</v>
      </c>
      <c r="F9061" s="42" t="s">
        <v>7668</v>
      </c>
      <c r="G9061" s="42">
        <v>50</v>
      </c>
      <c r="H9061" s="42"/>
      <c r="I9061" s="42">
        <v>60</v>
      </c>
      <c r="J9061" s="42" t="str">
        <f t="shared" si="150"/>
        <v>大类_仙品炼虚法宝</v>
      </c>
      <c r="K9061" s="42" t="s">
        <v>6624</v>
      </c>
      <c r="L9061" s="42"/>
      <c r="M9061" s="42" t="s">
        <v>7668</v>
      </c>
      <c r="N9061" s="42"/>
      <c r="O9061" s="42">
        <v>0</v>
      </c>
      <c r="P9061" s="42" t="b">
        <v>1</v>
      </c>
      <c r="Q9061" s="42"/>
      <c r="R9061" s="42" t="b">
        <v>0</v>
      </c>
      <c r="S9061" s="42">
        <v>1</v>
      </c>
      <c r="T9061" s="42" t="s">
        <v>91</v>
      </c>
      <c r="U9061" s="42">
        <v>999</v>
      </c>
      <c r="V9061" s="42" t="s">
        <v>7669</v>
      </c>
      <c r="W9061" s="42">
        <v>64050</v>
      </c>
      <c r="X9061" s="42"/>
      <c r="Y9061" s="42" t="s">
        <v>7874</v>
      </c>
      <c r="Z9061" t="str" s="42">
        <v>|cff00FF00“珠中生机周流不息，御使之时，所属角色气血徐复，久战亦有回转之机。”——《青华养命真经》|r</v>
      </c>
      <c r="AA9061" t="str" s="42">
        <v>法宝打造获得。成宝核心×1；主材：玄元灵玉×1；辅材类别：精血×1；特性材料类别：灵木灵核×1。</v>
      </c>
      <c r="AB9061" s="42">
        <v>12421010</v>
      </c>
      <c r="AC9061" s="42" t="s">
        <v>121</v>
      </c>
      <c r="AD9061" s="42">
        <v>0</v>
      </c>
      <c r="AE9061" s="42"/>
      <c r="AF9061" s="42">
        <v>70004</v>
      </c>
      <c r="AG9061" s="42"/>
      <c r="AH9061" s="42">
        <v>2250000</v>
      </c>
      <c r="AI9061" s="42" t="s">
        <v>7668</v>
      </c>
      <c r="AJ9061" s="42" t="s">
        <v>7877</v>
      </c>
      <c r="AK9061" s="42" t="s">
        <v>351</v>
      </c>
      <c r="AL9061" t="s">
        <v>7878</v>
      </c>
    </row>
    <row r="9062" spans="2:38">
      <c r="B9062" s="16" t="n">
        <f>10000000+INDEX(编号表!$B:$B,MATCH(F9062,编号表!$A:$A,0))*100000+INDEX(编号表!$F:$F,MATCH(D9062,编号表!$E:$E,0))*1000+INDEX(编号表!$D:$D,MATCH(E9062,编号表!$C:$C,0))*10000+G9062</f>
        <v>12464051</v>
      </c>
      <c r="C9062" s="42" t="s">
        <v>9205</v>
      </c>
      <c r="D9062" s="42" t="s">
        <v>108</v>
      </c>
      <c r="E9062" s="42" t="s">
        <v>351</v>
      </c>
      <c r="F9062" s="42" t="s">
        <v>7668</v>
      </c>
      <c r="G9062" s="42">
        <v>51</v>
      </c>
      <c r="H9062" s="42"/>
      <c r="I9062" s="42">
        <v>60</v>
      </c>
      <c r="J9062" s="42" t="str">
        <f t="shared" si="150"/>
        <v>大类_仙品炼虚法宝</v>
      </c>
      <c r="K9062" s="42" t="s">
        <v>6624</v>
      </c>
      <c r="L9062" s="42"/>
      <c r="M9062" s="42" t="s">
        <v>7668</v>
      </c>
      <c r="N9062" s="42"/>
      <c r="O9062" s="42">
        <v>0</v>
      </c>
      <c r="P9062" s="42" t="b">
        <v>1</v>
      </c>
      <c r="Q9062" s="42"/>
      <c r="R9062" s="42" t="b">
        <v>0</v>
      </c>
      <c r="S9062" s="42">
        <v>1</v>
      </c>
      <c r="T9062" s="42" t="s">
        <v>91</v>
      </c>
      <c r="U9062" s="42">
        <v>999</v>
      </c>
      <c r="V9062" s="42" t="s">
        <v>7669</v>
      </c>
      <c r="W9062" s="42">
        <v>64051</v>
      </c>
      <c r="X9062" s="42"/>
      <c r="Y9062" s="42" t="s">
        <v>7880</v>
      </c>
      <c r="Z9062" t="str" s="42">
        <v>|cff00FF00“珠中生机周流不息，御使之时，所属角色气血徐复，久战亦有回转之机。”——《青华养命真经》|r</v>
      </c>
      <c r="AA9062" t="str" s="42">
        <v>法宝打造获得。成宝核心×1；主材：玄元灵玉×1；辅材类别：精血×1；特性材料类别：木行凝华×1。</v>
      </c>
      <c r="AB9062" s="42">
        <v>12421010</v>
      </c>
      <c r="AC9062" s="42" t="s">
        <v>121</v>
      </c>
      <c r="AD9062" s="42">
        <v>0</v>
      </c>
      <c r="AE9062" s="42"/>
      <c r="AF9062" s="42">
        <v>70004</v>
      </c>
      <c r="AG9062" s="42"/>
      <c r="AH9062" s="42">
        <v>2250000</v>
      </c>
      <c r="AI9062" s="42" t="s">
        <v>7668</v>
      </c>
      <c r="AJ9062" s="42" t="s">
        <v>7877</v>
      </c>
      <c r="AK9062" s="42" t="s">
        <v>351</v>
      </c>
      <c r="AL9062" t="s">
        <v>7882</v>
      </c>
    </row>
    <row r="9063" spans="2:38">
      <c r="B9063" s="16" t="n">
        <f>10000000+INDEX(编号表!$B:$B,MATCH(F9063,编号表!$A:$A,0))*100000+INDEX(编号表!$F:$F,MATCH(D9063,编号表!$E:$E,0))*1000+INDEX(编号表!$D:$D,MATCH(E9063,编号表!$C:$C,0))*10000+G9063</f>
        <v>12464052</v>
      </c>
      <c r="C9063" s="42" t="s">
        <v>9207</v>
      </c>
      <c r="D9063" s="42" t="s">
        <v>108</v>
      </c>
      <c r="E9063" s="42" t="s">
        <v>351</v>
      </c>
      <c r="F9063" s="42" t="s">
        <v>7668</v>
      </c>
      <c r="G9063" s="42">
        <v>52</v>
      </c>
      <c r="H9063" s="42"/>
      <c r="I9063" s="42">
        <v>60</v>
      </c>
      <c r="J9063" s="42" t="str">
        <f t="shared" si="150"/>
        <v>大类_仙品炼虚法宝</v>
      </c>
      <c r="K9063" s="42" t="s">
        <v>6624</v>
      </c>
      <c r="L9063" s="42"/>
      <c r="M9063" s="42" t="s">
        <v>7668</v>
      </c>
      <c r="N9063" s="42"/>
      <c r="O9063" s="42">
        <v>0</v>
      </c>
      <c r="P9063" s="42" t="b">
        <v>1</v>
      </c>
      <c r="Q9063" s="42"/>
      <c r="R9063" s="42" t="b">
        <v>0</v>
      </c>
      <c r="S9063" s="42">
        <v>1</v>
      </c>
      <c r="T9063" s="42" t="s">
        <v>91</v>
      </c>
      <c r="U9063" s="42">
        <v>999</v>
      </c>
      <c r="V9063" s="42" t="s">
        <v>7669</v>
      </c>
      <c r="W9063" s="42">
        <v>64052</v>
      </c>
      <c r="X9063" s="42"/>
      <c r="Y9063" s="42" t="s">
        <v>7884</v>
      </c>
      <c r="Z9063" t="str" s="42">
        <v>|cff00FF00“珠中生机周流不息，御使之时，所属角色气血徐复，久战亦有回转之机。”——《青华养命真经》|r</v>
      </c>
      <c r="AA9063" t="str" s="42">
        <v>法宝打造获得。成宝核心×1；主材：玄元灵玉×1；辅材类别：地脉灵液×1；特性材料类别：灵木灵核×1。</v>
      </c>
      <c r="AB9063" s="42">
        <v>12421010</v>
      </c>
      <c r="AC9063" s="42" t="s">
        <v>121</v>
      </c>
      <c r="AD9063" s="42">
        <v>0</v>
      </c>
      <c r="AE9063" s="42"/>
      <c r="AF9063" s="42">
        <v>70004</v>
      </c>
      <c r="AG9063" s="42"/>
      <c r="AH9063" s="42">
        <v>2250000</v>
      </c>
      <c r="AI9063" s="42" t="s">
        <v>7668</v>
      </c>
      <c r="AJ9063" s="42" t="s">
        <v>7877</v>
      </c>
      <c r="AK9063" s="42" t="s">
        <v>351</v>
      </c>
      <c r="AL9063" t="s">
        <v>7886</v>
      </c>
    </row>
    <row r="9064" spans="2:38">
      <c r="B9064" s="16" t="n">
        <f>10000000+INDEX(编号表!$B:$B,MATCH(F9064,编号表!$A:$A,0))*100000+INDEX(编号表!$F:$F,MATCH(D9064,编号表!$E:$E,0))*1000+INDEX(编号表!$D:$D,MATCH(E9064,编号表!$C:$C,0))*10000+G9064</f>
        <v>12464053</v>
      </c>
      <c r="C9064" s="42" t="s">
        <v>9209</v>
      </c>
      <c r="D9064" s="42" t="s">
        <v>108</v>
      </c>
      <c r="E9064" s="42" t="s">
        <v>351</v>
      </c>
      <c r="F9064" s="42" t="s">
        <v>7668</v>
      </c>
      <c r="G9064" s="42">
        <v>53</v>
      </c>
      <c r="H9064" s="42"/>
      <c r="I9064" s="42">
        <v>60</v>
      </c>
      <c r="J9064" s="42" t="str">
        <f t="shared" si="150"/>
        <v>大类_仙品炼虚法宝</v>
      </c>
      <c r="K9064" s="42" t="s">
        <v>6624</v>
      </c>
      <c r="L9064" s="42"/>
      <c r="M9064" s="42" t="s">
        <v>7668</v>
      </c>
      <c r="N9064" s="42"/>
      <c r="O9064" s="42">
        <v>0</v>
      </c>
      <c r="P9064" s="42" t="b">
        <v>1</v>
      </c>
      <c r="Q9064" s="42"/>
      <c r="R9064" s="42" t="b">
        <v>0</v>
      </c>
      <c r="S9064" s="42">
        <v>1</v>
      </c>
      <c r="T9064" s="42" t="s">
        <v>91</v>
      </c>
      <c r="U9064" s="42">
        <v>999</v>
      </c>
      <c r="V9064" s="42" t="s">
        <v>7669</v>
      </c>
      <c r="W9064" s="42">
        <v>64053</v>
      </c>
      <c r="X9064" s="42"/>
      <c r="Y9064" s="42" t="s">
        <v>7888</v>
      </c>
      <c r="Z9064" t="str" s="42">
        <v>|cff00FF00“珠中生机周流不息，御使之时，所属角色气血徐复，久战亦有回转之机。”——《青华养命真经》|r</v>
      </c>
      <c r="AA9064" t="str" s="42">
        <v>法宝打造获得。成宝核心×1；主材：玄元灵玉×1；辅材类别：地脉灵液×1；特性材料类别：木行凝华×1。</v>
      </c>
      <c r="AB9064" s="42">
        <v>12421010</v>
      </c>
      <c r="AC9064" s="42" t="s">
        <v>121</v>
      </c>
      <c r="AD9064" s="42">
        <v>0</v>
      </c>
      <c r="AE9064" s="42"/>
      <c r="AF9064" s="42">
        <v>70004</v>
      </c>
      <c r="AG9064" s="42"/>
      <c r="AH9064" s="42">
        <v>2250000</v>
      </c>
      <c r="AI9064" s="42" t="s">
        <v>7668</v>
      </c>
      <c r="AJ9064" s="42" t="s">
        <v>7877</v>
      </c>
      <c r="AK9064" s="42" t="s">
        <v>351</v>
      </c>
      <c r="AL9064" t="s">
        <v>7890</v>
      </c>
    </row>
    <row r="9065" spans="2:38">
      <c r="B9065" s="16" t="n">
        <f>10000000+INDEX(编号表!$B:$B,MATCH(F9065,编号表!$A:$A,0))*100000+INDEX(编号表!$F:$F,MATCH(D9065,编号表!$E:$E,0))*1000+INDEX(编号表!$D:$D,MATCH(E9065,编号表!$C:$C,0))*10000+G9065</f>
        <v>12464054</v>
      </c>
      <c r="C9065" s="42" t="s">
        <v>9211</v>
      </c>
      <c r="D9065" s="42" t="s">
        <v>108</v>
      </c>
      <c r="E9065" s="42" t="s">
        <v>351</v>
      </c>
      <c r="F9065" s="42" t="s">
        <v>7668</v>
      </c>
      <c r="G9065" s="42">
        <v>54</v>
      </c>
      <c r="H9065" s="42"/>
      <c r="I9065" s="42">
        <v>60</v>
      </c>
      <c r="J9065" s="42" t="str">
        <f t="shared" si="150"/>
        <v>大类_仙品炼虚法宝</v>
      </c>
      <c r="K9065" s="42" t="s">
        <v>6624</v>
      </c>
      <c r="L9065" s="42"/>
      <c r="M9065" s="42" t="s">
        <v>7668</v>
      </c>
      <c r="N9065" s="42"/>
      <c r="O9065" s="42">
        <v>0</v>
      </c>
      <c r="P9065" s="42" t="b">
        <v>1</v>
      </c>
      <c r="Q9065" s="42"/>
      <c r="R9065" s="42" t="b">
        <v>0</v>
      </c>
      <c r="S9065" s="42">
        <v>1</v>
      </c>
      <c r="T9065" s="42" t="s">
        <v>91</v>
      </c>
      <c r="U9065" s="42">
        <v>999</v>
      </c>
      <c r="V9065" s="42" t="s">
        <v>7669</v>
      </c>
      <c r="W9065" s="42">
        <v>64054</v>
      </c>
      <c r="X9065" s="42"/>
      <c r="Y9065" s="42" t="s">
        <v>7892</v>
      </c>
      <c r="Z9065" s="42" t="s">
        <v>7893</v>
      </c>
      <c r="AA9065" t="str" s="42">
        <v>法宝打造获得。成宝核心×1；主材：玄元灵玉×1；辅材类别：精血×1；特性材料类别：灵木灵核×1。</v>
      </c>
      <c r="AB9065" s="42">
        <v>12421006</v>
      </c>
      <c r="AC9065" s="42" t="s">
        <v>121</v>
      </c>
      <c r="AD9065" s="42">
        <v>0</v>
      </c>
      <c r="AE9065" s="42"/>
      <c r="AF9065" s="42">
        <v>70004</v>
      </c>
      <c r="AG9065" s="42"/>
      <c r="AH9065" s="42">
        <v>2250000</v>
      </c>
      <c r="AI9065" s="42" t="s">
        <v>7668</v>
      </c>
      <c r="AJ9065" s="42" t="s">
        <v>7894</v>
      </c>
      <c r="AK9065" s="42" t="s">
        <v>351</v>
      </c>
      <c r="AL9065" t="s">
        <v>7895</v>
      </c>
    </row>
    <row r="9066" spans="2:38">
      <c r="B9066" s="16" t="n">
        <f>10000000+INDEX(编号表!$B:$B,MATCH(F9066,编号表!$A:$A,0))*100000+INDEX(编号表!$F:$F,MATCH(D9066,编号表!$E:$E,0))*1000+INDEX(编号表!$D:$D,MATCH(E9066,编号表!$C:$C,0))*10000+G9066</f>
        <v>12464055</v>
      </c>
      <c r="C9066" s="42" t="s">
        <v>9212</v>
      </c>
      <c r="D9066" s="42" t="s">
        <v>108</v>
      </c>
      <c r="E9066" s="42" t="s">
        <v>351</v>
      </c>
      <c r="F9066" s="42" t="s">
        <v>7668</v>
      </c>
      <c r="G9066" s="42">
        <v>55</v>
      </c>
      <c r="H9066" s="42"/>
      <c r="I9066" s="42">
        <v>60</v>
      </c>
      <c r="J9066" s="42" t="str">
        <f t="shared" si="150"/>
        <v>大类_仙品炼虚法宝</v>
      </c>
      <c r="K9066" s="42" t="s">
        <v>6624</v>
      </c>
      <c r="L9066" s="42"/>
      <c r="M9066" s="42" t="s">
        <v>7668</v>
      </c>
      <c r="N9066" s="42"/>
      <c r="O9066" s="42">
        <v>0</v>
      </c>
      <c r="P9066" s="42" t="b">
        <v>1</v>
      </c>
      <c r="Q9066" s="42"/>
      <c r="R9066" s="42" t="b">
        <v>0</v>
      </c>
      <c r="S9066" s="42">
        <v>1</v>
      </c>
      <c r="T9066" s="42" t="s">
        <v>91</v>
      </c>
      <c r="U9066" s="42">
        <v>999</v>
      </c>
      <c r="V9066" s="42" t="s">
        <v>7669</v>
      </c>
      <c r="W9066" s="42">
        <v>64055</v>
      </c>
      <c r="X9066" s="42"/>
      <c r="Y9066" s="42" t="s">
        <v>7897</v>
      </c>
      <c r="Z9066" s="42" t="s">
        <v>7893</v>
      </c>
      <c r="AA9066" t="str" s="42">
        <v>法宝打造获得。成宝核心×1；主材：玄元灵玉×1；辅材类别：精血×1；特性材料类别：金行凝华×1。</v>
      </c>
      <c r="AB9066" s="42">
        <v>12421006</v>
      </c>
      <c r="AC9066" s="42" t="s">
        <v>121</v>
      </c>
      <c r="AD9066" s="42">
        <v>0</v>
      </c>
      <c r="AE9066" s="42"/>
      <c r="AF9066" s="42">
        <v>70004</v>
      </c>
      <c r="AG9066" s="42"/>
      <c r="AH9066" s="42">
        <v>2250000</v>
      </c>
      <c r="AI9066" s="42" t="s">
        <v>7668</v>
      </c>
      <c r="AJ9066" s="42" t="s">
        <v>7894</v>
      </c>
      <c r="AK9066" s="42" t="s">
        <v>351</v>
      </c>
      <c r="AL9066" t="s">
        <v>7899</v>
      </c>
    </row>
    <row r="9067" spans="2:38">
      <c r="B9067" s="16" t="n">
        <f>10000000+INDEX(编号表!$B:$B,MATCH(F9067,编号表!$A:$A,0))*100000+INDEX(编号表!$F:$F,MATCH(D9067,编号表!$E:$E,0))*1000+INDEX(编号表!$D:$D,MATCH(E9067,编号表!$C:$C,0))*10000+G9067</f>
        <v>12464056</v>
      </c>
      <c r="C9067" s="42" t="s">
        <v>9214</v>
      </c>
      <c r="D9067" s="42" t="s">
        <v>108</v>
      </c>
      <c r="E9067" s="42" t="s">
        <v>351</v>
      </c>
      <c r="F9067" s="42" t="s">
        <v>7668</v>
      </c>
      <c r="G9067" s="42">
        <v>56</v>
      </c>
      <c r="H9067" s="42"/>
      <c r="I9067" s="42">
        <v>60</v>
      </c>
      <c r="J9067" s="42" t="str">
        <f t="shared" si="150"/>
        <v>大类_仙品炼虚法宝</v>
      </c>
      <c r="K9067" s="42" t="s">
        <v>6624</v>
      </c>
      <c r="L9067" s="42"/>
      <c r="M9067" s="42" t="s">
        <v>7668</v>
      </c>
      <c r="N9067" s="42"/>
      <c r="O9067" s="42">
        <v>0</v>
      </c>
      <c r="P9067" s="42" t="b">
        <v>1</v>
      </c>
      <c r="Q9067" s="42"/>
      <c r="R9067" s="42" t="b">
        <v>0</v>
      </c>
      <c r="S9067" s="42">
        <v>1</v>
      </c>
      <c r="T9067" s="42" t="s">
        <v>91</v>
      </c>
      <c r="U9067" s="42">
        <v>999</v>
      </c>
      <c r="V9067" s="42" t="s">
        <v>7669</v>
      </c>
      <c r="W9067" s="42">
        <v>64056</v>
      </c>
      <c r="X9067" s="42"/>
      <c r="Y9067" s="42" t="s">
        <v>7901</v>
      </c>
      <c r="Z9067" s="42" t="s">
        <v>7893</v>
      </c>
      <c r="AA9067" t="str" s="42">
        <v>法宝打造获得。成宝核心×1；主材：玄元灵玉×1；辅材类别：精血×1；特性材料类别：木行凝华×1。</v>
      </c>
      <c r="AB9067" s="42">
        <v>12421006</v>
      </c>
      <c r="AC9067" s="42" t="s">
        <v>121</v>
      </c>
      <c r="AD9067" s="42">
        <v>0</v>
      </c>
      <c r="AE9067" s="42"/>
      <c r="AF9067" s="42">
        <v>70004</v>
      </c>
      <c r="AG9067" s="42"/>
      <c r="AH9067" s="42">
        <v>2250000</v>
      </c>
      <c r="AI9067" s="42" t="s">
        <v>7668</v>
      </c>
      <c r="AJ9067" s="42" t="s">
        <v>7894</v>
      </c>
      <c r="AK9067" s="42" t="s">
        <v>351</v>
      </c>
      <c r="AL9067" t="s">
        <v>7902</v>
      </c>
    </row>
    <row r="9068" spans="2:38">
      <c r="B9068" s="16" t="n">
        <f>10000000+INDEX(编号表!$B:$B,MATCH(F9068,编号表!$A:$A,0))*100000+INDEX(编号表!$F:$F,MATCH(D9068,编号表!$E:$E,0))*1000+INDEX(编号表!$D:$D,MATCH(E9068,编号表!$C:$C,0))*10000+G9068</f>
        <v>12464057</v>
      </c>
      <c r="C9068" s="42" t="s">
        <v>9215</v>
      </c>
      <c r="D9068" s="42" t="s">
        <v>108</v>
      </c>
      <c r="E9068" s="42" t="s">
        <v>351</v>
      </c>
      <c r="F9068" s="42" t="s">
        <v>7668</v>
      </c>
      <c r="G9068" s="42">
        <v>57</v>
      </c>
      <c r="H9068" s="42"/>
      <c r="I9068" s="42">
        <v>60</v>
      </c>
      <c r="J9068" s="42" t="str">
        <f t="shared" si="150"/>
        <v>大类_仙品炼虚法宝</v>
      </c>
      <c r="K9068" s="42" t="s">
        <v>6624</v>
      </c>
      <c r="L9068" s="42"/>
      <c r="M9068" s="42" t="s">
        <v>7668</v>
      </c>
      <c r="N9068" s="42"/>
      <c r="O9068" s="42">
        <v>0</v>
      </c>
      <c r="P9068" s="42" t="b">
        <v>1</v>
      </c>
      <c r="Q9068" s="42"/>
      <c r="R9068" s="42" t="b">
        <v>0</v>
      </c>
      <c r="S9068" s="42">
        <v>1</v>
      </c>
      <c r="T9068" s="42" t="s">
        <v>91</v>
      </c>
      <c r="U9068" s="42">
        <v>999</v>
      </c>
      <c r="V9068" s="42" t="s">
        <v>7669</v>
      </c>
      <c r="W9068" s="42">
        <v>64057</v>
      </c>
      <c r="X9068" s="42"/>
      <c r="Y9068" s="42" t="s">
        <v>7904</v>
      </c>
      <c r="Z9068" s="42" t="s">
        <v>7893</v>
      </c>
      <c r="AA9068" t="str" s="42">
        <v>法宝打造获得。成宝核心×1；主材：玄元灵玉×1；辅材类别：精血×1；特性材料类别：水行凝华×1。</v>
      </c>
      <c r="AB9068" s="42">
        <v>12421006</v>
      </c>
      <c r="AC9068" s="42" t="s">
        <v>121</v>
      </c>
      <c r="AD9068" s="42">
        <v>0</v>
      </c>
      <c r="AE9068" s="42"/>
      <c r="AF9068" s="42">
        <v>70004</v>
      </c>
      <c r="AG9068" s="42"/>
      <c r="AH9068" s="42">
        <v>2250000</v>
      </c>
      <c r="AI9068" s="42" t="s">
        <v>7668</v>
      </c>
      <c r="AJ9068" s="42" t="s">
        <v>7894</v>
      </c>
      <c r="AK9068" s="42" t="s">
        <v>351</v>
      </c>
      <c r="AL9068" t="s">
        <v>7906</v>
      </c>
    </row>
    <row r="9069" spans="2:38">
      <c r="B9069" s="16" t="n">
        <f>10000000+INDEX(编号表!$B:$B,MATCH(F9069,编号表!$A:$A,0))*100000+INDEX(编号表!$F:$F,MATCH(D9069,编号表!$E:$E,0))*1000+INDEX(编号表!$D:$D,MATCH(E9069,编号表!$C:$C,0))*10000+G9069</f>
        <v>12464058</v>
      </c>
      <c r="C9069" s="42" t="s">
        <v>9217</v>
      </c>
      <c r="D9069" s="42" t="s">
        <v>108</v>
      </c>
      <c r="E9069" s="42" t="s">
        <v>351</v>
      </c>
      <c r="F9069" s="42" t="s">
        <v>7668</v>
      </c>
      <c r="G9069" s="42">
        <v>58</v>
      </c>
      <c r="H9069" s="42"/>
      <c r="I9069" s="42">
        <v>60</v>
      </c>
      <c r="J9069" s="42" t="str">
        <f t="shared" si="150"/>
        <v>大类_仙品炼虚法宝</v>
      </c>
      <c r="K9069" s="42" t="s">
        <v>6624</v>
      </c>
      <c r="L9069" s="42"/>
      <c r="M9069" s="42" t="s">
        <v>7668</v>
      </c>
      <c r="N9069" s="42"/>
      <c r="O9069" s="42">
        <v>0</v>
      </c>
      <c r="P9069" s="42" t="b">
        <v>1</v>
      </c>
      <c r="Q9069" s="42"/>
      <c r="R9069" s="42" t="b">
        <v>0</v>
      </c>
      <c r="S9069" s="42">
        <v>1</v>
      </c>
      <c r="T9069" s="42" t="s">
        <v>91</v>
      </c>
      <c r="U9069" s="42">
        <v>999</v>
      </c>
      <c r="V9069" s="42" t="s">
        <v>7669</v>
      </c>
      <c r="W9069" s="42">
        <v>64058</v>
      </c>
      <c r="X9069" s="42"/>
      <c r="Y9069" s="42" t="s">
        <v>7908</v>
      </c>
      <c r="Z9069" s="42" t="s">
        <v>7893</v>
      </c>
      <c r="AA9069" t="str" s="42">
        <v>法宝打造获得。成宝核心×1；主材：玄元灵玉×1；辅材类别：精血×1；特性材料类别：火行凝华×1。</v>
      </c>
      <c r="AB9069" s="42">
        <v>12421006</v>
      </c>
      <c r="AC9069" s="42" t="s">
        <v>121</v>
      </c>
      <c r="AD9069" s="42">
        <v>0</v>
      </c>
      <c r="AE9069" s="42"/>
      <c r="AF9069" s="42">
        <v>70004</v>
      </c>
      <c r="AG9069" s="42"/>
      <c r="AH9069" s="42">
        <v>2250000</v>
      </c>
      <c r="AI9069" s="42" t="s">
        <v>7668</v>
      </c>
      <c r="AJ9069" s="42" t="s">
        <v>7894</v>
      </c>
      <c r="AK9069" s="42" t="s">
        <v>351</v>
      </c>
      <c r="AL9069" t="s">
        <v>7910</v>
      </c>
    </row>
    <row r="9070" spans="2:38">
      <c r="B9070" s="16" t="n">
        <f>10000000+INDEX(编号表!$B:$B,MATCH(F9070,编号表!$A:$A,0))*100000+INDEX(编号表!$F:$F,MATCH(D9070,编号表!$E:$E,0))*1000+INDEX(编号表!$D:$D,MATCH(E9070,编号表!$C:$C,0))*10000+G9070</f>
        <v>12464059</v>
      </c>
      <c r="C9070" s="42" t="s">
        <v>9219</v>
      </c>
      <c r="D9070" s="42" t="s">
        <v>108</v>
      </c>
      <c r="E9070" s="42" t="s">
        <v>351</v>
      </c>
      <c r="F9070" s="42" t="s">
        <v>7668</v>
      </c>
      <c r="G9070" s="42">
        <v>59</v>
      </c>
      <c r="H9070" s="42"/>
      <c r="I9070" s="42">
        <v>60</v>
      </c>
      <c r="J9070" s="42" t="str">
        <f t="shared" si="150"/>
        <v>大类_仙品炼虚法宝</v>
      </c>
      <c r="K9070" s="42" t="s">
        <v>6624</v>
      </c>
      <c r="L9070" s="42"/>
      <c r="M9070" s="42" t="s">
        <v>7668</v>
      </c>
      <c r="N9070" s="42"/>
      <c r="O9070" s="42">
        <v>0</v>
      </c>
      <c r="P9070" s="42" t="b">
        <v>1</v>
      </c>
      <c r="Q9070" s="42"/>
      <c r="R9070" s="42" t="b">
        <v>0</v>
      </c>
      <c r="S9070" s="42">
        <v>1</v>
      </c>
      <c r="T9070" s="42" t="s">
        <v>91</v>
      </c>
      <c r="U9070" s="42">
        <v>999</v>
      </c>
      <c r="V9070" s="42" t="s">
        <v>7669</v>
      </c>
      <c r="W9070" s="42">
        <v>64059</v>
      </c>
      <c r="X9070" s="42"/>
      <c r="Y9070" s="42" t="s">
        <v>7912</v>
      </c>
      <c r="Z9070" s="42" t="s">
        <v>7893</v>
      </c>
      <c r="AA9070" t="str" s="42">
        <v>法宝打造获得。成宝核心×1；主材：玄元灵玉×1；辅材类别：精血×1；特性材料类别：土行凝华×1。</v>
      </c>
      <c r="AB9070" s="42">
        <v>12421006</v>
      </c>
      <c r="AC9070" s="42" t="s">
        <v>121</v>
      </c>
      <c r="AD9070" s="42">
        <v>0</v>
      </c>
      <c r="AE9070" s="42"/>
      <c r="AF9070" s="42">
        <v>70004</v>
      </c>
      <c r="AG9070" s="42"/>
      <c r="AH9070" s="42">
        <v>2250000</v>
      </c>
      <c r="AI9070" s="42" t="s">
        <v>7668</v>
      </c>
      <c r="AJ9070" s="42" t="s">
        <v>7894</v>
      </c>
      <c r="AK9070" s="42" t="s">
        <v>351</v>
      </c>
      <c r="AL9070" t="s">
        <v>7914</v>
      </c>
    </row>
    <row r="9071" spans="2:38">
      <c r="B9071" s="16" t="n">
        <f>10000000+INDEX(编号表!$B:$B,MATCH(F9071,编号表!$A:$A,0))*100000+INDEX(编号表!$F:$F,MATCH(D9071,编号表!$E:$E,0))*1000+INDEX(编号表!$D:$D,MATCH(E9071,编号表!$C:$C,0))*10000+G9071</f>
        <v>12464060</v>
      </c>
      <c r="C9071" s="42" t="s">
        <v>9221</v>
      </c>
      <c r="D9071" s="42" t="s">
        <v>108</v>
      </c>
      <c r="E9071" s="42" t="s">
        <v>351</v>
      </c>
      <c r="F9071" s="42" t="s">
        <v>7668</v>
      </c>
      <c r="G9071" s="42">
        <v>60</v>
      </c>
      <c r="H9071" s="42"/>
      <c r="I9071" s="42">
        <v>60</v>
      </c>
      <c r="J9071" s="42" t="str">
        <f t="shared" si="150"/>
        <v>大类_仙品炼虚法宝</v>
      </c>
      <c r="K9071" s="42" t="s">
        <v>6624</v>
      </c>
      <c r="L9071" s="42"/>
      <c r="M9071" s="42" t="s">
        <v>7668</v>
      </c>
      <c r="N9071" s="42"/>
      <c r="O9071" s="42">
        <v>0</v>
      </c>
      <c r="P9071" s="42" t="b">
        <v>1</v>
      </c>
      <c r="Q9071" s="42"/>
      <c r="R9071" s="42" t="b">
        <v>0</v>
      </c>
      <c r="S9071" s="42">
        <v>1</v>
      </c>
      <c r="T9071" s="42" t="s">
        <v>91</v>
      </c>
      <c r="U9071" s="42">
        <v>999</v>
      </c>
      <c r="V9071" s="42" t="s">
        <v>7669</v>
      </c>
      <c r="W9071" s="42">
        <v>64060</v>
      </c>
      <c r="X9071" s="42"/>
      <c r="Y9071" s="42" t="s">
        <v>7916</v>
      </c>
      <c r="Z9071" s="42" t="s">
        <v>7893</v>
      </c>
      <c r="AA9071" t="str" s="42">
        <v>法宝打造获得。成宝核心×1；主材：玄元灵玉×1；辅材类别：石乳×1；特性材料类别：灵木灵核×1。</v>
      </c>
      <c r="AB9071" s="42">
        <v>12421006</v>
      </c>
      <c r="AC9071" s="42" t="s">
        <v>121</v>
      </c>
      <c r="AD9071" s="42">
        <v>0</v>
      </c>
      <c r="AE9071" s="42"/>
      <c r="AF9071" s="42">
        <v>70004</v>
      </c>
      <c r="AG9071" s="42"/>
      <c r="AH9071" s="42">
        <v>2250000</v>
      </c>
      <c r="AI9071" s="42" t="s">
        <v>7668</v>
      </c>
      <c r="AJ9071" s="42" t="s">
        <v>7894</v>
      </c>
      <c r="AK9071" s="42" t="s">
        <v>351</v>
      </c>
      <c r="AL9071" t="s">
        <v>7918</v>
      </c>
    </row>
    <row r="9072" spans="2:38">
      <c r="B9072" s="16" t="n">
        <f>10000000+INDEX(编号表!$B:$B,MATCH(F9072,编号表!$A:$A,0))*100000+INDEX(编号表!$F:$F,MATCH(D9072,编号表!$E:$E,0))*1000+INDEX(编号表!$D:$D,MATCH(E9072,编号表!$C:$C,0))*10000+G9072</f>
        <v>12464061</v>
      </c>
      <c r="C9072" s="42" t="s">
        <v>9223</v>
      </c>
      <c r="D9072" s="42" t="s">
        <v>108</v>
      </c>
      <c r="E9072" s="42" t="s">
        <v>351</v>
      </c>
      <c r="F9072" s="42" t="s">
        <v>7668</v>
      </c>
      <c r="G9072" s="42">
        <v>61</v>
      </c>
      <c r="H9072" s="42"/>
      <c r="I9072" s="42">
        <v>60</v>
      </c>
      <c r="J9072" s="42" t="str">
        <f t="shared" si="150"/>
        <v>大类_仙品炼虚法宝</v>
      </c>
      <c r="K9072" s="42" t="s">
        <v>6624</v>
      </c>
      <c r="L9072" s="42"/>
      <c r="M9072" s="42" t="s">
        <v>7668</v>
      </c>
      <c r="N9072" s="42"/>
      <c r="O9072" s="42">
        <v>0</v>
      </c>
      <c r="P9072" s="42" t="b">
        <v>1</v>
      </c>
      <c r="Q9072" s="42"/>
      <c r="R9072" s="42" t="b">
        <v>0</v>
      </c>
      <c r="S9072" s="42">
        <v>1</v>
      </c>
      <c r="T9072" s="42" t="s">
        <v>91</v>
      </c>
      <c r="U9072" s="42">
        <v>999</v>
      </c>
      <c r="V9072" s="42" t="s">
        <v>7669</v>
      </c>
      <c r="W9072" s="42">
        <v>64061</v>
      </c>
      <c r="X9072" s="42"/>
      <c r="Y9072" s="42" t="s">
        <v>7920</v>
      </c>
      <c r="Z9072" s="42" t="s">
        <v>7893</v>
      </c>
      <c r="AA9072" t="str" s="42">
        <v>法宝打造获得。成宝核心×1；主材：玄元灵玉×1；辅材类别：石乳×1；特性材料类别：金行凝华×1。</v>
      </c>
      <c r="AB9072" s="42">
        <v>12421006</v>
      </c>
      <c r="AC9072" s="42" t="s">
        <v>121</v>
      </c>
      <c r="AD9072" s="42">
        <v>0</v>
      </c>
      <c r="AE9072" s="42"/>
      <c r="AF9072" s="42">
        <v>70004</v>
      </c>
      <c r="AG9072" s="42"/>
      <c r="AH9072" s="42">
        <v>2250000</v>
      </c>
      <c r="AI9072" s="42" t="s">
        <v>7668</v>
      </c>
      <c r="AJ9072" s="42" t="s">
        <v>7894</v>
      </c>
      <c r="AK9072" s="42" t="s">
        <v>351</v>
      </c>
      <c r="AL9072" t="s">
        <v>7922</v>
      </c>
    </row>
    <row r="9073" spans="2:38">
      <c r="B9073" s="16" t="n">
        <f>10000000+INDEX(编号表!$B:$B,MATCH(F9073,编号表!$A:$A,0))*100000+INDEX(编号表!$F:$F,MATCH(D9073,编号表!$E:$E,0))*1000+INDEX(编号表!$D:$D,MATCH(E9073,编号表!$C:$C,0))*10000+G9073</f>
        <v>12464062</v>
      </c>
      <c r="C9073" s="42" t="s">
        <v>9225</v>
      </c>
      <c r="D9073" s="42" t="s">
        <v>108</v>
      </c>
      <c r="E9073" s="42" t="s">
        <v>351</v>
      </c>
      <c r="F9073" s="42" t="s">
        <v>7668</v>
      </c>
      <c r="G9073" s="42">
        <v>62</v>
      </c>
      <c r="H9073" s="42"/>
      <c r="I9073" s="42">
        <v>60</v>
      </c>
      <c r="J9073" s="42" t="str">
        <f t="shared" si="150"/>
        <v>大类_仙品炼虚法宝</v>
      </c>
      <c r="K9073" s="42" t="s">
        <v>6624</v>
      </c>
      <c r="L9073" s="42"/>
      <c r="M9073" s="42" t="s">
        <v>7668</v>
      </c>
      <c r="N9073" s="42"/>
      <c r="O9073" s="42">
        <v>0</v>
      </c>
      <c r="P9073" s="42" t="b">
        <v>1</v>
      </c>
      <c r="Q9073" s="42"/>
      <c r="R9073" s="42" t="b">
        <v>0</v>
      </c>
      <c r="S9073" s="42">
        <v>1</v>
      </c>
      <c r="T9073" s="42" t="s">
        <v>91</v>
      </c>
      <c r="U9073" s="42">
        <v>999</v>
      </c>
      <c r="V9073" s="42" t="s">
        <v>7669</v>
      </c>
      <c r="W9073" s="42">
        <v>64062</v>
      </c>
      <c r="X9073" s="42"/>
      <c r="Y9073" s="42" t="s">
        <v>7924</v>
      </c>
      <c r="Z9073" s="42" t="s">
        <v>7893</v>
      </c>
      <c r="AA9073" t="str" s="42">
        <v>法宝打造获得。成宝核心×1；主材：玄元灵玉×1；辅材类别：石乳×1；特性材料类别：木行凝华×1。</v>
      </c>
      <c r="AB9073" s="42">
        <v>12421006</v>
      </c>
      <c r="AC9073" s="42" t="s">
        <v>121</v>
      </c>
      <c r="AD9073" s="42">
        <v>0</v>
      </c>
      <c r="AE9073" s="42"/>
      <c r="AF9073" s="42">
        <v>70004</v>
      </c>
      <c r="AG9073" s="42"/>
      <c r="AH9073" s="42">
        <v>2250000</v>
      </c>
      <c r="AI9073" s="42" t="s">
        <v>7668</v>
      </c>
      <c r="AJ9073" s="42" t="s">
        <v>7894</v>
      </c>
      <c r="AK9073" s="42" t="s">
        <v>351</v>
      </c>
      <c r="AL9073" t="s">
        <v>7926</v>
      </c>
    </row>
    <row r="9074" spans="2:38">
      <c r="B9074" s="16" t="n">
        <f>10000000+INDEX(编号表!$B:$B,MATCH(F9074,编号表!$A:$A,0))*100000+INDEX(编号表!$F:$F,MATCH(D9074,编号表!$E:$E,0))*1000+INDEX(编号表!$D:$D,MATCH(E9074,编号表!$C:$C,0))*10000+G9074</f>
        <v>12464063</v>
      </c>
      <c r="C9074" s="42" t="s">
        <v>9227</v>
      </c>
      <c r="D9074" s="42" t="s">
        <v>108</v>
      </c>
      <c r="E9074" s="42" t="s">
        <v>351</v>
      </c>
      <c r="F9074" s="42" t="s">
        <v>7668</v>
      </c>
      <c r="G9074" s="42">
        <v>63</v>
      </c>
      <c r="H9074" s="42"/>
      <c r="I9074" s="42">
        <v>60</v>
      </c>
      <c r="J9074" s="42" t="str">
        <f t="shared" si="150"/>
        <v>大类_仙品炼虚法宝</v>
      </c>
      <c r="K9074" s="42" t="s">
        <v>6624</v>
      </c>
      <c r="L9074" s="42"/>
      <c r="M9074" s="42" t="s">
        <v>7668</v>
      </c>
      <c r="N9074" s="42"/>
      <c r="O9074" s="42">
        <v>0</v>
      </c>
      <c r="P9074" s="42" t="b">
        <v>1</v>
      </c>
      <c r="Q9074" s="42"/>
      <c r="R9074" s="42" t="b">
        <v>0</v>
      </c>
      <c r="S9074" s="42">
        <v>1</v>
      </c>
      <c r="T9074" s="42" t="s">
        <v>91</v>
      </c>
      <c r="U9074" s="42">
        <v>999</v>
      </c>
      <c r="V9074" s="42" t="s">
        <v>7669</v>
      </c>
      <c r="W9074" s="42">
        <v>64063</v>
      </c>
      <c r="X9074" s="42"/>
      <c r="Y9074" s="42" t="s">
        <v>7928</v>
      </c>
      <c r="Z9074" s="42" t="s">
        <v>7893</v>
      </c>
      <c r="AA9074" t="str" s="42">
        <v>法宝打造获得。成宝核心×1；主材：玄元灵玉×1；辅材类别：石乳×1；特性材料类别：水行凝华×1。</v>
      </c>
      <c r="AB9074" s="42">
        <v>12421006</v>
      </c>
      <c r="AC9074" s="42" t="s">
        <v>121</v>
      </c>
      <c r="AD9074" s="42">
        <v>0</v>
      </c>
      <c r="AE9074" s="42"/>
      <c r="AF9074" s="42">
        <v>70004</v>
      </c>
      <c r="AG9074" s="42"/>
      <c r="AH9074" s="42">
        <v>2250000</v>
      </c>
      <c r="AI9074" s="42" t="s">
        <v>7668</v>
      </c>
      <c r="AJ9074" s="42" t="s">
        <v>7894</v>
      </c>
      <c r="AK9074" s="42" t="s">
        <v>351</v>
      </c>
      <c r="AL9074" t="s">
        <v>7930</v>
      </c>
    </row>
    <row r="9075" spans="2:38">
      <c r="B9075" s="16" t="n">
        <f>10000000+INDEX(编号表!$B:$B,MATCH(F9075,编号表!$A:$A,0))*100000+INDEX(编号表!$F:$F,MATCH(D9075,编号表!$E:$E,0))*1000+INDEX(编号表!$D:$D,MATCH(E9075,编号表!$C:$C,0))*10000+G9075</f>
        <v>12464064</v>
      </c>
      <c r="C9075" s="42" t="s">
        <v>9229</v>
      </c>
      <c r="D9075" s="42" t="s">
        <v>108</v>
      </c>
      <c r="E9075" s="42" t="s">
        <v>351</v>
      </c>
      <c r="F9075" s="42" t="s">
        <v>7668</v>
      </c>
      <c r="G9075" s="42">
        <v>64</v>
      </c>
      <c r="H9075" s="42"/>
      <c r="I9075" s="42">
        <v>60</v>
      </c>
      <c r="J9075" s="42" t="str">
        <f t="shared" si="150"/>
        <v>大类_仙品炼虚法宝</v>
      </c>
      <c r="K9075" s="42" t="s">
        <v>6624</v>
      </c>
      <c r="L9075" s="42"/>
      <c r="M9075" s="42" t="s">
        <v>7668</v>
      </c>
      <c r="N9075" s="42"/>
      <c r="O9075" s="42">
        <v>0</v>
      </c>
      <c r="P9075" s="42" t="b">
        <v>1</v>
      </c>
      <c r="Q9075" s="42"/>
      <c r="R9075" s="42" t="b">
        <v>0</v>
      </c>
      <c r="S9075" s="42">
        <v>1</v>
      </c>
      <c r="T9075" s="42" t="s">
        <v>91</v>
      </c>
      <c r="U9075" s="42">
        <v>999</v>
      </c>
      <c r="V9075" s="42" t="s">
        <v>7669</v>
      </c>
      <c r="W9075" s="42">
        <v>64064</v>
      </c>
      <c r="X9075" s="42"/>
      <c r="Y9075" s="42" t="s">
        <v>7932</v>
      </c>
      <c r="Z9075" s="42" t="s">
        <v>7893</v>
      </c>
      <c r="AA9075" t="str" s="42">
        <v>法宝打造获得。成宝核心×1；主材：玄元灵玉×1；辅材类别：石乳×1；特性材料类别：火行凝华×1。</v>
      </c>
      <c r="AB9075" s="42">
        <v>12421006</v>
      </c>
      <c r="AC9075" s="42" t="s">
        <v>121</v>
      </c>
      <c r="AD9075" s="42">
        <v>0</v>
      </c>
      <c r="AE9075" s="42"/>
      <c r="AF9075" s="42">
        <v>70004</v>
      </c>
      <c r="AG9075" s="42"/>
      <c r="AH9075" s="42">
        <v>2250000</v>
      </c>
      <c r="AI9075" s="42" t="s">
        <v>7668</v>
      </c>
      <c r="AJ9075" s="42" t="s">
        <v>7894</v>
      </c>
      <c r="AK9075" s="42" t="s">
        <v>351</v>
      </c>
      <c r="AL9075" t="s">
        <v>7934</v>
      </c>
    </row>
    <row r="9076" spans="2:38">
      <c r="B9076" s="16" t="n">
        <f>10000000+INDEX(编号表!$B:$B,MATCH(F9076,编号表!$A:$A,0))*100000+INDEX(编号表!$F:$F,MATCH(D9076,编号表!$E:$E,0))*1000+INDEX(编号表!$D:$D,MATCH(E9076,编号表!$C:$C,0))*10000+G9076</f>
        <v>12464065</v>
      </c>
      <c r="C9076" s="42" t="s">
        <v>9231</v>
      </c>
      <c r="D9076" s="42" t="s">
        <v>108</v>
      </c>
      <c r="E9076" s="42" t="s">
        <v>351</v>
      </c>
      <c r="F9076" s="42" t="s">
        <v>7668</v>
      </c>
      <c r="G9076" s="42">
        <v>65</v>
      </c>
      <c r="H9076" s="42"/>
      <c r="I9076" s="42">
        <v>60</v>
      </c>
      <c r="J9076" s="42" t="str">
        <f t="shared" si="150"/>
        <v>大类_仙品炼虚法宝</v>
      </c>
      <c r="K9076" s="42" t="s">
        <v>6624</v>
      </c>
      <c r="L9076" s="42"/>
      <c r="M9076" s="42" t="s">
        <v>7668</v>
      </c>
      <c r="N9076" s="42"/>
      <c r="O9076" s="42">
        <v>0</v>
      </c>
      <c r="P9076" s="42" t="b">
        <v>1</v>
      </c>
      <c r="Q9076" s="42"/>
      <c r="R9076" s="42" t="b">
        <v>0</v>
      </c>
      <c r="S9076" s="42">
        <v>1</v>
      </c>
      <c r="T9076" s="42" t="s">
        <v>91</v>
      </c>
      <c r="U9076" s="42">
        <v>999</v>
      </c>
      <c r="V9076" s="42" t="s">
        <v>7669</v>
      </c>
      <c r="W9076" s="42">
        <v>64065</v>
      </c>
      <c r="X9076" s="42"/>
      <c r="Y9076" s="42" t="s">
        <v>7936</v>
      </c>
      <c r="Z9076" s="42" t="s">
        <v>7893</v>
      </c>
      <c r="AA9076" t="str" s="42">
        <v>法宝打造获得。成宝核心×1；主材：玄元灵玉×1；辅材类别：石乳×1；特性材料类别：土行凝华×1。</v>
      </c>
      <c r="AB9076" s="42">
        <v>12421006</v>
      </c>
      <c r="AC9076" s="42" t="s">
        <v>121</v>
      </c>
      <c r="AD9076" s="42">
        <v>0</v>
      </c>
      <c r="AE9076" s="42"/>
      <c r="AF9076" s="42">
        <v>70004</v>
      </c>
      <c r="AG9076" s="42"/>
      <c r="AH9076" s="42">
        <v>2250000</v>
      </c>
      <c r="AI9076" s="42" t="s">
        <v>7668</v>
      </c>
      <c r="AJ9076" s="42" t="s">
        <v>7894</v>
      </c>
      <c r="AK9076" s="42" t="s">
        <v>351</v>
      </c>
      <c r="AL9076" t="s">
        <v>7938</v>
      </c>
    </row>
    <row r="9077" spans="2:38">
      <c r="B9077" s="16" t="n">
        <f>10000000+INDEX(编号表!$B:$B,MATCH(F9077,编号表!$A:$A,0))*100000+INDEX(编号表!$F:$F,MATCH(D9077,编号表!$E:$E,0))*1000+INDEX(编号表!$D:$D,MATCH(E9077,编号表!$C:$C,0))*10000+G9077</f>
        <v>12464066</v>
      </c>
      <c r="C9077" s="42" t="s">
        <v>9233</v>
      </c>
      <c r="D9077" s="42" t="s">
        <v>108</v>
      </c>
      <c r="E9077" s="42" t="s">
        <v>351</v>
      </c>
      <c r="F9077" s="42" t="s">
        <v>7668</v>
      </c>
      <c r="G9077" s="42">
        <v>66</v>
      </c>
      <c r="H9077" s="42"/>
      <c r="I9077" s="42">
        <v>60</v>
      </c>
      <c r="J9077" s="42" t="str">
        <f t="shared" si="150"/>
        <v>大类_仙品炼虚法宝</v>
      </c>
      <c r="K9077" s="42" t="s">
        <v>6624</v>
      </c>
      <c r="L9077" s="42"/>
      <c r="M9077" s="42" t="s">
        <v>7668</v>
      </c>
      <c r="N9077" s="42"/>
      <c r="O9077" s="42">
        <v>0</v>
      </c>
      <c r="P9077" s="42" t="b">
        <v>1</v>
      </c>
      <c r="Q9077" s="42"/>
      <c r="R9077" s="42" t="b">
        <v>0</v>
      </c>
      <c r="S9077" s="42">
        <v>1</v>
      </c>
      <c r="T9077" s="42" t="s">
        <v>91</v>
      </c>
      <c r="U9077" s="42">
        <v>999</v>
      </c>
      <c r="V9077" s="42" t="s">
        <v>339</v>
      </c>
      <c r="W9077" s="42">
        <v>2464066</v>
      </c>
      <c r="X9077" s="42"/>
      <c r="Y9077" s="42" t="s">
        <v>7940</v>
      </c>
      <c r="Z9077" s="42" t="s">
        <v>7941</v>
      </c>
      <c r="AA9077" t="str" s="42">
        <v>法宝打造获得。成宝核心×1；主材：玄心铁×1；辅材类别：玄砂×1；特性材料类别：金行凝华×1。</v>
      </c>
      <c r="AB9077" s="42">
        <v>12421007</v>
      </c>
      <c r="AC9077" s="42" t="s">
        <v>121</v>
      </c>
      <c r="AD9077" s="42">
        <v>0</v>
      </c>
      <c r="AE9077" s="42"/>
      <c r="AF9077" s="42">
        <v>70004</v>
      </c>
      <c r="AG9077" s="42"/>
      <c r="AH9077" s="42">
        <v>2250000</v>
      </c>
      <c r="AI9077" s="42" t="s">
        <v>7668</v>
      </c>
      <c r="AJ9077" s="42" t="s">
        <v>7943</v>
      </c>
      <c r="AK9077" s="42" t="s">
        <v>351</v>
      </c>
      <c r="AL9077" t="s">
        <v>7944</v>
      </c>
    </row>
    <row r="9078" spans="2:38">
      <c r="B9078" s="16" t="n">
        <f>10000000+INDEX(编号表!$B:$B,MATCH(F9078,编号表!$A:$A,0))*100000+INDEX(编号表!$F:$F,MATCH(D9078,编号表!$E:$E,0))*1000+INDEX(编号表!$D:$D,MATCH(E9078,编号表!$C:$C,0))*10000+G9078</f>
        <v>12464067</v>
      </c>
      <c r="C9078" s="42" t="s">
        <v>9235</v>
      </c>
      <c r="D9078" s="42" t="s">
        <v>108</v>
      </c>
      <c r="E9078" s="42" t="s">
        <v>351</v>
      </c>
      <c r="F9078" s="42" t="s">
        <v>7668</v>
      </c>
      <c r="G9078" s="42">
        <v>67</v>
      </c>
      <c r="H9078" s="42"/>
      <c r="I9078" s="42">
        <v>60</v>
      </c>
      <c r="J9078" s="42" t="str">
        <f t="shared" si="150"/>
        <v>大类_仙品炼虚法宝</v>
      </c>
      <c r="K9078" s="42" t="s">
        <v>6624</v>
      </c>
      <c r="L9078" s="42"/>
      <c r="M9078" s="42" t="s">
        <v>7668</v>
      </c>
      <c r="N9078" s="42"/>
      <c r="O9078" s="42">
        <v>0</v>
      </c>
      <c r="P9078" s="42" t="b">
        <v>1</v>
      </c>
      <c r="Q9078" s="42"/>
      <c r="R9078" s="42" t="b">
        <v>0</v>
      </c>
      <c r="S9078" s="42">
        <v>1</v>
      </c>
      <c r="T9078" s="42" t="s">
        <v>91</v>
      </c>
      <c r="U9078" s="42">
        <v>999</v>
      </c>
      <c r="V9078" s="42" t="s">
        <v>339</v>
      </c>
      <c r="W9078" s="42">
        <v>2464067</v>
      </c>
      <c r="X9078" s="42"/>
      <c r="Y9078" s="42" t="s">
        <v>7946</v>
      </c>
      <c r="Z9078" s="42" t="s">
        <v>7941</v>
      </c>
      <c r="AA9078" t="str" s="42">
        <v>法宝打造获得。成宝核心×1；主材：玄心铁×1；辅材类别：玄砂×1；特性材料类别：木行凝华×1。</v>
      </c>
      <c r="AB9078" s="42">
        <v>12421007</v>
      </c>
      <c r="AC9078" s="42" t="s">
        <v>121</v>
      </c>
      <c r="AD9078" s="42">
        <v>0</v>
      </c>
      <c r="AE9078" s="42"/>
      <c r="AF9078" s="42">
        <v>70004</v>
      </c>
      <c r="AG9078" s="42"/>
      <c r="AH9078" s="42">
        <v>2250000</v>
      </c>
      <c r="AI9078" s="42" t="s">
        <v>7668</v>
      </c>
      <c r="AJ9078" s="42" t="s">
        <v>7943</v>
      </c>
      <c r="AK9078" s="42" t="s">
        <v>351</v>
      </c>
      <c r="AL9078" t="s">
        <v>7948</v>
      </c>
    </row>
    <row r="9079" spans="2:38">
      <c r="B9079" s="16" t="n">
        <f>10000000+INDEX(编号表!$B:$B,MATCH(F9079,编号表!$A:$A,0))*100000+INDEX(编号表!$F:$F,MATCH(D9079,编号表!$E:$E,0))*1000+INDEX(编号表!$D:$D,MATCH(E9079,编号表!$C:$C,0))*10000+G9079</f>
        <v>12464068</v>
      </c>
      <c r="C9079" s="42" t="s">
        <v>9237</v>
      </c>
      <c r="D9079" s="42" t="s">
        <v>108</v>
      </c>
      <c r="E9079" s="42" t="s">
        <v>351</v>
      </c>
      <c r="F9079" s="42" t="s">
        <v>7668</v>
      </c>
      <c r="G9079" s="42">
        <v>68</v>
      </c>
      <c r="H9079" s="42"/>
      <c r="I9079" s="42">
        <v>60</v>
      </c>
      <c r="J9079" s="42" t="str">
        <f t="shared" si="150"/>
        <v>大类_仙品炼虚法宝</v>
      </c>
      <c r="K9079" s="42" t="s">
        <v>6624</v>
      </c>
      <c r="L9079" s="42"/>
      <c r="M9079" s="42" t="s">
        <v>7668</v>
      </c>
      <c r="N9079" s="42"/>
      <c r="O9079" s="42">
        <v>0</v>
      </c>
      <c r="P9079" s="42" t="b">
        <v>1</v>
      </c>
      <c r="Q9079" s="42"/>
      <c r="R9079" s="42" t="b">
        <v>0</v>
      </c>
      <c r="S9079" s="42">
        <v>1</v>
      </c>
      <c r="T9079" s="42" t="s">
        <v>91</v>
      </c>
      <c r="U9079" s="42">
        <v>999</v>
      </c>
      <c r="V9079" s="42" t="s">
        <v>339</v>
      </c>
      <c r="W9079" s="42">
        <v>2464068</v>
      </c>
      <c r="X9079" s="42"/>
      <c r="Y9079" s="42" t="s">
        <v>7950</v>
      </c>
      <c r="Z9079" s="42" t="s">
        <v>7941</v>
      </c>
      <c r="AA9079" t="str" s="42">
        <v>法宝打造获得。成宝核心×1；主材：玄心铁×1；辅材类别：玄砂×1；特性材料类别：水行凝华×1。</v>
      </c>
      <c r="AB9079" s="42">
        <v>12421007</v>
      </c>
      <c r="AC9079" s="42" t="s">
        <v>121</v>
      </c>
      <c r="AD9079" s="42">
        <v>0</v>
      </c>
      <c r="AE9079" s="42"/>
      <c r="AF9079" s="42">
        <v>70004</v>
      </c>
      <c r="AG9079" s="42"/>
      <c r="AH9079" s="42">
        <v>2250000</v>
      </c>
      <c r="AI9079" s="42" t="s">
        <v>7668</v>
      </c>
      <c r="AJ9079" s="42" t="s">
        <v>7943</v>
      </c>
      <c r="AK9079" s="42" t="s">
        <v>351</v>
      </c>
      <c r="AL9079" t="s">
        <v>7952</v>
      </c>
    </row>
    <row r="9080" spans="2:38">
      <c r="B9080" s="16" t="n">
        <f>10000000+INDEX(编号表!$B:$B,MATCH(F9080,编号表!$A:$A,0))*100000+INDEX(编号表!$F:$F,MATCH(D9080,编号表!$E:$E,0))*1000+INDEX(编号表!$D:$D,MATCH(E9080,编号表!$C:$C,0))*10000+G9080</f>
        <v>12464069</v>
      </c>
      <c r="C9080" s="42" t="s">
        <v>9239</v>
      </c>
      <c r="D9080" s="42" t="s">
        <v>108</v>
      </c>
      <c r="E9080" s="42" t="s">
        <v>351</v>
      </c>
      <c r="F9080" s="42" t="s">
        <v>7668</v>
      </c>
      <c r="G9080" s="42">
        <v>69</v>
      </c>
      <c r="H9080" s="42"/>
      <c r="I9080" s="42">
        <v>60</v>
      </c>
      <c r="J9080" s="42" t="str">
        <f t="shared" si="150"/>
        <v>大类_仙品炼虚法宝</v>
      </c>
      <c r="K9080" s="42" t="s">
        <v>6624</v>
      </c>
      <c r="L9080" s="42"/>
      <c r="M9080" s="42" t="s">
        <v>7668</v>
      </c>
      <c r="N9080" s="42"/>
      <c r="O9080" s="42">
        <v>0</v>
      </c>
      <c r="P9080" s="42" t="b">
        <v>1</v>
      </c>
      <c r="Q9080" s="42"/>
      <c r="R9080" s="42" t="b">
        <v>0</v>
      </c>
      <c r="S9080" s="42">
        <v>1</v>
      </c>
      <c r="T9080" s="42" t="s">
        <v>91</v>
      </c>
      <c r="U9080" s="42">
        <v>999</v>
      </c>
      <c r="V9080" s="42" t="s">
        <v>339</v>
      </c>
      <c r="W9080" s="42">
        <v>2464069</v>
      </c>
      <c r="X9080" s="42"/>
      <c r="Y9080" s="42" t="s">
        <v>7954</v>
      </c>
      <c r="Z9080" s="42" t="s">
        <v>7941</v>
      </c>
      <c r="AA9080" t="str" s="42">
        <v>法宝打造获得。成宝核心×1；主材：玄心铁×1；辅材类别：玄砂×1；特性材料类别：火行凝华×1。</v>
      </c>
      <c r="AB9080" s="42">
        <v>12421007</v>
      </c>
      <c r="AC9080" s="42" t="s">
        <v>121</v>
      </c>
      <c r="AD9080" s="42">
        <v>0</v>
      </c>
      <c r="AE9080" s="42"/>
      <c r="AF9080" s="42">
        <v>70004</v>
      </c>
      <c r="AG9080" s="42"/>
      <c r="AH9080" s="42">
        <v>2250000</v>
      </c>
      <c r="AI9080" s="42" t="s">
        <v>7668</v>
      </c>
      <c r="AJ9080" s="42" t="s">
        <v>7943</v>
      </c>
      <c r="AK9080" s="42" t="s">
        <v>351</v>
      </c>
      <c r="AL9080" t="s">
        <v>7956</v>
      </c>
    </row>
    <row r="9081" spans="2:38">
      <c r="B9081" s="16" t="n">
        <f>10000000+INDEX(编号表!$B:$B,MATCH(F9081,编号表!$A:$A,0))*100000+INDEX(编号表!$F:$F,MATCH(D9081,编号表!$E:$E,0))*1000+INDEX(编号表!$D:$D,MATCH(E9081,编号表!$C:$C,0))*10000+G9081</f>
        <v>12464070</v>
      </c>
      <c r="C9081" s="42" t="s">
        <v>9241</v>
      </c>
      <c r="D9081" s="42" t="s">
        <v>108</v>
      </c>
      <c r="E9081" s="42" t="s">
        <v>351</v>
      </c>
      <c r="F9081" s="42" t="s">
        <v>7668</v>
      </c>
      <c r="G9081" s="42">
        <v>70</v>
      </c>
      <c r="H9081" s="42"/>
      <c r="I9081" s="42">
        <v>60</v>
      </c>
      <c r="J9081" s="42" t="str">
        <f t="shared" si="150"/>
        <v>大类_仙品炼虚法宝</v>
      </c>
      <c r="K9081" s="42" t="s">
        <v>6624</v>
      </c>
      <c r="L9081" s="42"/>
      <c r="M9081" s="42" t="s">
        <v>7668</v>
      </c>
      <c r="N9081" s="42"/>
      <c r="O9081" s="42">
        <v>0</v>
      </c>
      <c r="P9081" s="42" t="b">
        <v>1</v>
      </c>
      <c r="Q9081" s="42"/>
      <c r="R9081" s="42" t="b">
        <v>0</v>
      </c>
      <c r="S9081" s="42">
        <v>1</v>
      </c>
      <c r="T9081" s="42" t="s">
        <v>91</v>
      </c>
      <c r="U9081" s="42">
        <v>999</v>
      </c>
      <c r="V9081" s="42" t="s">
        <v>339</v>
      </c>
      <c r="W9081" s="42">
        <v>2464070</v>
      </c>
      <c r="X9081" s="42"/>
      <c r="Y9081" s="42" t="s">
        <v>7958</v>
      </c>
      <c r="Z9081" s="42" t="s">
        <v>7941</v>
      </c>
      <c r="AA9081" t="str" s="42">
        <v>法宝打造获得。成宝核心×1；主材：玄心铁×1；辅材类别：玄砂×1；特性材料类别：土行凝华×1。</v>
      </c>
      <c r="AB9081" s="42">
        <v>12421007</v>
      </c>
      <c r="AC9081" s="42" t="s">
        <v>121</v>
      </c>
      <c r="AD9081" s="42">
        <v>0</v>
      </c>
      <c r="AE9081" s="42"/>
      <c r="AF9081" s="42">
        <v>70004</v>
      </c>
      <c r="AG9081" s="42"/>
      <c r="AH9081" s="42">
        <v>2250000</v>
      </c>
      <c r="AI9081" s="42" t="s">
        <v>7668</v>
      </c>
      <c r="AJ9081" s="42" t="s">
        <v>7943</v>
      </c>
      <c r="AK9081" s="42" t="s">
        <v>351</v>
      </c>
      <c r="AL9081" t="s">
        <v>7960</v>
      </c>
    </row>
    <row r="9082" spans="2:38">
      <c r="B9082" s="16" t="n">
        <f>10000000+INDEX(编号表!$B:$B,MATCH(F9082,编号表!$A:$A,0))*100000+INDEX(编号表!$F:$F,MATCH(D9082,编号表!$E:$E,0))*1000+INDEX(编号表!$D:$D,MATCH(E9082,编号表!$C:$C,0))*10000+G9082</f>
        <v>12464071</v>
      </c>
      <c r="C9082" s="42" t="s">
        <v>9243</v>
      </c>
      <c r="D9082" s="42" t="s">
        <v>108</v>
      </c>
      <c r="E9082" s="42" t="s">
        <v>351</v>
      </c>
      <c r="F9082" s="42" t="s">
        <v>7668</v>
      </c>
      <c r="G9082" s="42">
        <v>71</v>
      </c>
      <c r="H9082" s="42"/>
      <c r="I9082" s="42">
        <v>60</v>
      </c>
      <c r="J9082" s="42" t="str">
        <f t="shared" si="150"/>
        <v>大类_仙品炼虚法宝</v>
      </c>
      <c r="K9082" s="42" t="s">
        <v>6624</v>
      </c>
      <c r="L9082" s="42"/>
      <c r="M9082" s="42" t="s">
        <v>7668</v>
      </c>
      <c r="N9082" s="42"/>
      <c r="O9082" s="42">
        <v>0</v>
      </c>
      <c r="P9082" s="42" t="b">
        <v>1</v>
      </c>
      <c r="Q9082" s="42"/>
      <c r="R9082" s="42" t="b">
        <v>0</v>
      </c>
      <c r="S9082" s="42">
        <v>1</v>
      </c>
      <c r="T9082" s="42" t="s">
        <v>91</v>
      </c>
      <c r="U9082" s="42">
        <v>999</v>
      </c>
      <c r="V9082" s="42" t="s">
        <v>339</v>
      </c>
      <c r="W9082" s="42">
        <v>2464071</v>
      </c>
      <c r="X9082" s="42"/>
      <c r="Y9082" s="42" t="s">
        <v>7962</v>
      </c>
      <c r="Z9082" s="42" t="s">
        <v>7941</v>
      </c>
      <c r="AA9082" t="str" s="42">
        <v>法宝打造获得。成宝核心×1；主材：玄心铁×1；辅材类别：古炉铜×1；特性材料类别：金行凝华×1。</v>
      </c>
      <c r="AB9082" s="42">
        <v>12421007</v>
      </c>
      <c r="AC9082" s="42" t="s">
        <v>121</v>
      </c>
      <c r="AD9082" s="42">
        <v>0</v>
      </c>
      <c r="AE9082" s="42"/>
      <c r="AF9082" s="42">
        <v>70004</v>
      </c>
      <c r="AG9082" s="42"/>
      <c r="AH9082" s="42">
        <v>2250000</v>
      </c>
      <c r="AI9082" s="42" t="s">
        <v>7668</v>
      </c>
      <c r="AJ9082" s="42" t="s">
        <v>7943</v>
      </c>
      <c r="AK9082" s="42" t="s">
        <v>351</v>
      </c>
      <c r="AL9082" t="s">
        <v>7964</v>
      </c>
    </row>
    <row r="9083" spans="2:38">
      <c r="B9083" s="16" t="n">
        <f>10000000+INDEX(编号表!$B:$B,MATCH(F9083,编号表!$A:$A,0))*100000+INDEX(编号表!$F:$F,MATCH(D9083,编号表!$E:$E,0))*1000+INDEX(编号表!$D:$D,MATCH(E9083,编号表!$C:$C,0))*10000+G9083</f>
        <v>12464072</v>
      </c>
      <c r="C9083" s="42" t="s">
        <v>9245</v>
      </c>
      <c r="D9083" s="42" t="s">
        <v>108</v>
      </c>
      <c r="E9083" s="42" t="s">
        <v>351</v>
      </c>
      <c r="F9083" s="42" t="s">
        <v>7668</v>
      </c>
      <c r="G9083" s="42">
        <v>72</v>
      </c>
      <c r="H9083" s="42"/>
      <c r="I9083" s="42">
        <v>60</v>
      </c>
      <c r="J9083" s="42" t="str">
        <f t="shared" si="150"/>
        <v>大类_仙品炼虚法宝</v>
      </c>
      <c r="K9083" s="42" t="s">
        <v>6624</v>
      </c>
      <c r="L9083" s="42"/>
      <c r="M9083" s="42" t="s">
        <v>7668</v>
      </c>
      <c r="N9083" s="42"/>
      <c r="O9083" s="42">
        <v>0</v>
      </c>
      <c r="P9083" s="42" t="b">
        <v>1</v>
      </c>
      <c r="Q9083" s="42"/>
      <c r="R9083" s="42" t="b">
        <v>0</v>
      </c>
      <c r="S9083" s="42">
        <v>1</v>
      </c>
      <c r="T9083" s="42" t="s">
        <v>91</v>
      </c>
      <c r="U9083" s="42">
        <v>999</v>
      </c>
      <c r="V9083" s="42" t="s">
        <v>339</v>
      </c>
      <c r="W9083" s="42">
        <v>2464072</v>
      </c>
      <c r="X9083" s="42"/>
      <c r="Y9083" s="42" t="s">
        <v>7966</v>
      </c>
      <c r="Z9083" s="42" t="s">
        <v>7941</v>
      </c>
      <c r="AA9083" t="str" s="42">
        <v>法宝打造获得。成宝核心×1；主材：玄心铁×1；辅材类别：古炉铜×1；特性材料类别：木行凝华×1。</v>
      </c>
      <c r="AB9083" s="42">
        <v>12421007</v>
      </c>
      <c r="AC9083" s="42" t="s">
        <v>121</v>
      </c>
      <c r="AD9083" s="42">
        <v>0</v>
      </c>
      <c r="AE9083" s="42"/>
      <c r="AF9083" s="42">
        <v>70004</v>
      </c>
      <c r="AG9083" s="42"/>
      <c r="AH9083" s="42">
        <v>2250000</v>
      </c>
      <c r="AI9083" s="42" t="s">
        <v>7668</v>
      </c>
      <c r="AJ9083" s="42" t="s">
        <v>7943</v>
      </c>
      <c r="AK9083" s="42" t="s">
        <v>351</v>
      </c>
      <c r="AL9083" t="s">
        <v>7968</v>
      </c>
    </row>
    <row r="9084" spans="2:38">
      <c r="B9084" s="16" t="n">
        <f>10000000+INDEX(编号表!$B:$B,MATCH(F9084,编号表!$A:$A,0))*100000+INDEX(编号表!$F:$F,MATCH(D9084,编号表!$E:$E,0))*1000+INDEX(编号表!$D:$D,MATCH(E9084,编号表!$C:$C,0))*10000+G9084</f>
        <v>12464073</v>
      </c>
      <c r="C9084" s="42" t="s">
        <v>9247</v>
      </c>
      <c r="D9084" s="42" t="s">
        <v>108</v>
      </c>
      <c r="E9084" s="42" t="s">
        <v>351</v>
      </c>
      <c r="F9084" s="42" t="s">
        <v>7668</v>
      </c>
      <c r="G9084" s="42">
        <v>73</v>
      </c>
      <c r="H9084" s="42"/>
      <c r="I9084" s="42">
        <v>60</v>
      </c>
      <c r="J9084" s="42" t="str">
        <f t="shared" si="150"/>
        <v>大类_仙品炼虚法宝</v>
      </c>
      <c r="K9084" s="42" t="s">
        <v>6624</v>
      </c>
      <c r="L9084" s="42"/>
      <c r="M9084" s="42" t="s">
        <v>7668</v>
      </c>
      <c r="N9084" s="42"/>
      <c r="O9084" s="42">
        <v>0</v>
      </c>
      <c r="P9084" s="42" t="b">
        <v>1</v>
      </c>
      <c r="Q9084" s="42"/>
      <c r="R9084" s="42" t="b">
        <v>0</v>
      </c>
      <c r="S9084" s="42">
        <v>1</v>
      </c>
      <c r="T9084" s="42" t="s">
        <v>91</v>
      </c>
      <c r="U9084" s="42">
        <v>999</v>
      </c>
      <c r="V9084" s="42" t="s">
        <v>339</v>
      </c>
      <c r="W9084" s="42">
        <v>2464073</v>
      </c>
      <c r="X9084" s="42"/>
      <c r="Y9084" s="42" t="s">
        <v>7970</v>
      </c>
      <c r="Z9084" s="42" t="s">
        <v>7941</v>
      </c>
      <c r="AA9084" t="str" s="42">
        <v>法宝打造获得。成宝核心×1；主材：玄心铁×1；辅材类别：古炉铜×1；特性材料类别：水行凝华×1。</v>
      </c>
      <c r="AB9084" s="42">
        <v>12421007</v>
      </c>
      <c r="AC9084" s="42" t="s">
        <v>121</v>
      </c>
      <c r="AD9084" s="42">
        <v>0</v>
      </c>
      <c r="AE9084" s="42"/>
      <c r="AF9084" s="42">
        <v>70004</v>
      </c>
      <c r="AG9084" s="42"/>
      <c r="AH9084" s="42">
        <v>2250000</v>
      </c>
      <c r="AI9084" s="42" t="s">
        <v>7668</v>
      </c>
      <c r="AJ9084" s="42" t="s">
        <v>7943</v>
      </c>
      <c r="AK9084" s="42" t="s">
        <v>351</v>
      </c>
      <c r="AL9084" t="s">
        <v>7972</v>
      </c>
    </row>
    <row r="9085" spans="2:38">
      <c r="B9085" s="16" t="n">
        <f>10000000+INDEX(编号表!$B:$B,MATCH(F9085,编号表!$A:$A,0))*100000+INDEX(编号表!$F:$F,MATCH(D9085,编号表!$E:$E,0))*1000+INDEX(编号表!$D:$D,MATCH(E9085,编号表!$C:$C,0))*10000+G9085</f>
        <v>12464074</v>
      </c>
      <c r="C9085" s="42" t="s">
        <v>9249</v>
      </c>
      <c r="D9085" s="42" t="s">
        <v>108</v>
      </c>
      <c r="E9085" s="42" t="s">
        <v>351</v>
      </c>
      <c r="F9085" s="42" t="s">
        <v>7668</v>
      </c>
      <c r="G9085" s="42">
        <v>74</v>
      </c>
      <c r="H9085" s="42"/>
      <c r="I9085" s="42">
        <v>60</v>
      </c>
      <c r="J9085" s="42" t="str">
        <f t="shared" si="150"/>
        <v>大类_仙品炼虚法宝</v>
      </c>
      <c r="K9085" s="42" t="s">
        <v>6624</v>
      </c>
      <c r="L9085" s="42"/>
      <c r="M9085" s="42" t="s">
        <v>7668</v>
      </c>
      <c r="N9085" s="42"/>
      <c r="O9085" s="42">
        <v>0</v>
      </c>
      <c r="P9085" s="42" t="b">
        <v>1</v>
      </c>
      <c r="Q9085" s="42"/>
      <c r="R9085" s="42" t="b">
        <v>0</v>
      </c>
      <c r="S9085" s="42">
        <v>1</v>
      </c>
      <c r="T9085" s="42" t="s">
        <v>91</v>
      </c>
      <c r="U9085" s="42">
        <v>999</v>
      </c>
      <c r="V9085" s="42" t="s">
        <v>339</v>
      </c>
      <c r="W9085" s="42">
        <v>2464074</v>
      </c>
      <c r="X9085" s="42"/>
      <c r="Y9085" s="42" t="s">
        <v>7974</v>
      </c>
      <c r="Z9085" s="42" t="s">
        <v>7941</v>
      </c>
      <c r="AA9085" t="str" s="42">
        <v>法宝打造获得。成宝核心×1；主材：玄心铁×1；辅材类别：古炉铜×1；特性材料类别：火行凝华×1。</v>
      </c>
      <c r="AB9085" s="42">
        <v>12421007</v>
      </c>
      <c r="AC9085" s="42" t="s">
        <v>121</v>
      </c>
      <c r="AD9085" s="42">
        <v>0</v>
      </c>
      <c r="AE9085" s="42"/>
      <c r="AF9085" s="42">
        <v>70004</v>
      </c>
      <c r="AG9085" s="42"/>
      <c r="AH9085" s="42">
        <v>2250000</v>
      </c>
      <c r="AI9085" s="42" t="s">
        <v>7668</v>
      </c>
      <c r="AJ9085" s="42" t="s">
        <v>7943</v>
      </c>
      <c r="AK9085" s="42" t="s">
        <v>351</v>
      </c>
      <c r="AL9085" t="s">
        <v>7976</v>
      </c>
    </row>
    <row r="9086" spans="2:38">
      <c r="B9086" s="16" t="n">
        <f>10000000+INDEX(编号表!$B:$B,MATCH(F9086,编号表!$A:$A,0))*100000+INDEX(编号表!$F:$F,MATCH(D9086,编号表!$E:$E,0))*1000+INDEX(编号表!$D:$D,MATCH(E9086,编号表!$C:$C,0))*10000+G9086</f>
        <v>12464075</v>
      </c>
      <c r="C9086" s="42" t="s">
        <v>9251</v>
      </c>
      <c r="D9086" s="42" t="s">
        <v>108</v>
      </c>
      <c r="E9086" s="42" t="s">
        <v>351</v>
      </c>
      <c r="F9086" s="42" t="s">
        <v>7668</v>
      </c>
      <c r="G9086" s="42">
        <v>75</v>
      </c>
      <c r="H9086" s="42"/>
      <c r="I9086" s="42">
        <v>60</v>
      </c>
      <c r="J9086" s="42" t="str">
        <f t="shared" si="150"/>
        <v>大类_仙品炼虚法宝</v>
      </c>
      <c r="K9086" s="42" t="s">
        <v>6624</v>
      </c>
      <c r="L9086" s="42"/>
      <c r="M9086" s="42" t="s">
        <v>7668</v>
      </c>
      <c r="N9086" s="42"/>
      <c r="O9086" s="42">
        <v>0</v>
      </c>
      <c r="P9086" s="42" t="b">
        <v>1</v>
      </c>
      <c r="Q9086" s="42"/>
      <c r="R9086" s="42" t="b">
        <v>0</v>
      </c>
      <c r="S9086" s="42">
        <v>1</v>
      </c>
      <c r="T9086" s="42" t="s">
        <v>91</v>
      </c>
      <c r="U9086" s="42">
        <v>999</v>
      </c>
      <c r="V9086" s="42" t="s">
        <v>339</v>
      </c>
      <c r="W9086" s="42">
        <v>2464075</v>
      </c>
      <c r="X9086" s="42"/>
      <c r="Y9086" s="42" t="s">
        <v>7978</v>
      </c>
      <c r="Z9086" s="42" t="s">
        <v>7941</v>
      </c>
      <c r="AA9086" t="str" s="42">
        <v>法宝打造获得。成宝核心×1；主材：玄心铁×1；辅材类别：古炉铜×1；特性材料类别：土行凝华×1。</v>
      </c>
      <c r="AB9086" s="42">
        <v>12421007</v>
      </c>
      <c r="AC9086" s="42" t="s">
        <v>121</v>
      </c>
      <c r="AD9086" s="42">
        <v>0</v>
      </c>
      <c r="AE9086" s="42"/>
      <c r="AF9086" s="42">
        <v>70004</v>
      </c>
      <c r="AG9086" s="42"/>
      <c r="AH9086" s="42">
        <v>2250000</v>
      </c>
      <c r="AI9086" s="42" t="s">
        <v>7668</v>
      </c>
      <c r="AJ9086" s="42" t="s">
        <v>7943</v>
      </c>
      <c r="AK9086" s="42" t="s">
        <v>351</v>
      </c>
      <c r="AL9086" t="s">
        <v>7980</v>
      </c>
    </row>
    <row r="9087" spans="2:38">
      <c r="B9087" s="16" t="n">
        <f>10000000+INDEX(编号表!$B:$B,MATCH(F9087,编号表!$A:$A,0))*100000+INDEX(编号表!$F:$F,MATCH(D9087,编号表!$E:$E,0))*1000+INDEX(编号表!$D:$D,MATCH(E9087,编号表!$C:$C,0))*10000+G9087</f>
        <v>12464076</v>
      </c>
      <c r="C9087" s="42" t="s">
        <v>9253</v>
      </c>
      <c r="D9087" s="42" t="s">
        <v>108</v>
      </c>
      <c r="E9087" s="42" t="s">
        <v>351</v>
      </c>
      <c r="F9087" s="42" t="s">
        <v>7668</v>
      </c>
      <c r="G9087" s="42">
        <v>76</v>
      </c>
      <c r="H9087" s="42"/>
      <c r="I9087" s="42">
        <v>60</v>
      </c>
      <c r="J9087" s="42" t="str">
        <f t="shared" si="150"/>
        <v>大类_仙品炼虚法宝</v>
      </c>
      <c r="K9087" s="42" t="s">
        <v>6624</v>
      </c>
      <c r="L9087" s="42"/>
      <c r="M9087" s="42" t="s">
        <v>7668</v>
      </c>
      <c r="N9087" s="42"/>
      <c r="O9087" s="42">
        <v>0</v>
      </c>
      <c r="P9087" s="42" t="b">
        <v>1</v>
      </c>
      <c r="Q9087" s="42"/>
      <c r="R9087" s="42" t="b">
        <v>0</v>
      </c>
      <c r="S9087" s="42">
        <v>1</v>
      </c>
      <c r="T9087" s="42" t="s">
        <v>91</v>
      </c>
      <c r="U9087" s="42">
        <v>999</v>
      </c>
      <c r="V9087" s="42" t="s">
        <v>339</v>
      </c>
      <c r="W9087" s="42">
        <v>2464076</v>
      </c>
      <c r="X9087" s="42"/>
      <c r="Y9087" s="42" t="s">
        <v>7982</v>
      </c>
      <c r="Z9087" s="42" t="s">
        <v>7941</v>
      </c>
      <c r="AA9087" t="str" s="42">
        <v>法宝打造获得。成宝核心×1；主材：玄心铁×1；辅材类别：石乳×1；特性材料类别：金行凝华×1。</v>
      </c>
      <c r="AB9087" s="42">
        <v>12421007</v>
      </c>
      <c r="AC9087" s="42" t="s">
        <v>121</v>
      </c>
      <c r="AD9087" s="42">
        <v>0</v>
      </c>
      <c r="AE9087" s="42"/>
      <c r="AF9087" s="42">
        <v>70004</v>
      </c>
      <c r="AG9087" s="42"/>
      <c r="AH9087" s="42">
        <v>2250000</v>
      </c>
      <c r="AI9087" s="42" t="s">
        <v>7668</v>
      </c>
      <c r="AJ9087" s="42" t="s">
        <v>7943</v>
      </c>
      <c r="AK9087" s="42" t="s">
        <v>351</v>
      </c>
      <c r="AL9087" t="s">
        <v>7984</v>
      </c>
    </row>
    <row r="9088" spans="2:38">
      <c r="B9088" s="16" t="n">
        <f>10000000+INDEX(编号表!$B:$B,MATCH(F9088,编号表!$A:$A,0))*100000+INDEX(编号表!$F:$F,MATCH(D9088,编号表!$E:$E,0))*1000+INDEX(编号表!$D:$D,MATCH(E9088,编号表!$C:$C,0))*10000+G9088</f>
        <v>12464077</v>
      </c>
      <c r="C9088" s="42" t="s">
        <v>9255</v>
      </c>
      <c r="D9088" s="42" t="s">
        <v>108</v>
      </c>
      <c r="E9088" s="42" t="s">
        <v>351</v>
      </c>
      <c r="F9088" s="42" t="s">
        <v>7668</v>
      </c>
      <c r="G9088" s="42">
        <v>77</v>
      </c>
      <c r="H9088" s="42"/>
      <c r="I9088" s="42">
        <v>60</v>
      </c>
      <c r="J9088" s="42" t="str">
        <f t="shared" si="150"/>
        <v>大类_仙品炼虚法宝</v>
      </c>
      <c r="K9088" s="42" t="s">
        <v>6624</v>
      </c>
      <c r="L9088" s="42"/>
      <c r="M9088" s="42" t="s">
        <v>7668</v>
      </c>
      <c r="N9088" s="42"/>
      <c r="O9088" s="42">
        <v>0</v>
      </c>
      <c r="P9088" s="42" t="b">
        <v>1</v>
      </c>
      <c r="Q9088" s="42"/>
      <c r="R9088" s="42" t="b">
        <v>0</v>
      </c>
      <c r="S9088" s="42">
        <v>1</v>
      </c>
      <c r="T9088" s="42" t="s">
        <v>91</v>
      </c>
      <c r="U9088" s="42">
        <v>999</v>
      </c>
      <c r="V9088" s="42" t="s">
        <v>339</v>
      </c>
      <c r="W9088" s="42">
        <v>2464077</v>
      </c>
      <c r="X9088" s="42"/>
      <c r="Y9088" s="42" t="s">
        <v>7986</v>
      </c>
      <c r="Z9088" s="42" t="s">
        <v>7941</v>
      </c>
      <c r="AA9088" t="str" s="42">
        <v>法宝打造获得。成宝核心×1；主材：玄心铁×1；辅材类别：石乳×1；特性材料类别：木行凝华×1。</v>
      </c>
      <c r="AB9088" s="42">
        <v>12421007</v>
      </c>
      <c r="AC9088" s="42" t="s">
        <v>121</v>
      </c>
      <c r="AD9088" s="42">
        <v>0</v>
      </c>
      <c r="AE9088" s="42"/>
      <c r="AF9088" s="42">
        <v>70004</v>
      </c>
      <c r="AG9088" s="42"/>
      <c r="AH9088" s="42">
        <v>2250000</v>
      </c>
      <c r="AI9088" s="42" t="s">
        <v>7668</v>
      </c>
      <c r="AJ9088" s="42" t="s">
        <v>7943</v>
      </c>
      <c r="AK9088" s="42" t="s">
        <v>351</v>
      </c>
      <c r="AL9088" t="s">
        <v>7988</v>
      </c>
    </row>
    <row r="9089" spans="2:38">
      <c r="B9089" s="16" t="n">
        <f>10000000+INDEX(编号表!$B:$B,MATCH(F9089,编号表!$A:$A,0))*100000+INDEX(编号表!$F:$F,MATCH(D9089,编号表!$E:$E,0))*1000+INDEX(编号表!$D:$D,MATCH(E9089,编号表!$C:$C,0))*10000+G9089</f>
        <v>12464078</v>
      </c>
      <c r="C9089" s="42" t="s">
        <v>9257</v>
      </c>
      <c r="D9089" s="42" t="s">
        <v>108</v>
      </c>
      <c r="E9089" s="42" t="s">
        <v>351</v>
      </c>
      <c r="F9089" s="42" t="s">
        <v>7668</v>
      </c>
      <c r="G9089" s="42">
        <v>78</v>
      </c>
      <c r="H9089" s="42"/>
      <c r="I9089" s="42">
        <v>60</v>
      </c>
      <c r="J9089" s="42" t="str">
        <f t="shared" si="150"/>
        <v>大类_仙品炼虚法宝</v>
      </c>
      <c r="K9089" s="42" t="s">
        <v>6624</v>
      </c>
      <c r="L9089" s="42"/>
      <c r="M9089" s="42" t="s">
        <v>7668</v>
      </c>
      <c r="N9089" s="42"/>
      <c r="O9089" s="42">
        <v>0</v>
      </c>
      <c r="P9089" s="42" t="b">
        <v>1</v>
      </c>
      <c r="Q9089" s="42"/>
      <c r="R9089" s="42" t="b">
        <v>0</v>
      </c>
      <c r="S9089" s="42">
        <v>1</v>
      </c>
      <c r="T9089" s="42" t="s">
        <v>91</v>
      </c>
      <c r="U9089" s="42">
        <v>999</v>
      </c>
      <c r="V9089" s="42" t="s">
        <v>339</v>
      </c>
      <c r="W9089" s="42">
        <v>2464078</v>
      </c>
      <c r="X9089" s="42"/>
      <c r="Y9089" s="42" t="s">
        <v>7990</v>
      </c>
      <c r="Z9089" s="42" t="s">
        <v>7941</v>
      </c>
      <c r="AA9089" t="str" s="42">
        <v>法宝打造获得。成宝核心×1；主材：玄心铁×1；辅材类别：石乳×1；特性材料类别：水行凝华×1。</v>
      </c>
      <c r="AB9089" s="42">
        <v>12421007</v>
      </c>
      <c r="AC9089" s="42" t="s">
        <v>121</v>
      </c>
      <c r="AD9089" s="42">
        <v>0</v>
      </c>
      <c r="AE9089" s="42"/>
      <c r="AF9089" s="42">
        <v>70004</v>
      </c>
      <c r="AG9089" s="42"/>
      <c r="AH9089" s="42">
        <v>2250000</v>
      </c>
      <c r="AI9089" s="42" t="s">
        <v>7668</v>
      </c>
      <c r="AJ9089" s="42" t="s">
        <v>7943</v>
      </c>
      <c r="AK9089" s="42" t="s">
        <v>351</v>
      </c>
      <c r="AL9089" t="s">
        <v>7992</v>
      </c>
    </row>
    <row r="9090" spans="2:38">
      <c r="B9090" s="16" t="n">
        <f>10000000+INDEX(编号表!$B:$B,MATCH(F9090,编号表!$A:$A,0))*100000+INDEX(编号表!$F:$F,MATCH(D9090,编号表!$E:$E,0))*1000+INDEX(编号表!$D:$D,MATCH(E9090,编号表!$C:$C,0))*10000+G9090</f>
        <v>12464079</v>
      </c>
      <c r="C9090" s="42" t="s">
        <v>9259</v>
      </c>
      <c r="D9090" s="42" t="s">
        <v>108</v>
      </c>
      <c r="E9090" s="42" t="s">
        <v>351</v>
      </c>
      <c r="F9090" s="42" t="s">
        <v>7668</v>
      </c>
      <c r="G9090" s="42">
        <v>79</v>
      </c>
      <c r="H9090" s="42"/>
      <c r="I9090" s="42">
        <v>60</v>
      </c>
      <c r="J9090" s="42" t="str">
        <f t="shared" si="150"/>
        <v>大类_仙品炼虚法宝</v>
      </c>
      <c r="K9090" s="42" t="s">
        <v>6624</v>
      </c>
      <c r="L9090" s="42"/>
      <c r="M9090" s="42" t="s">
        <v>7668</v>
      </c>
      <c r="N9090" s="42"/>
      <c r="O9090" s="42">
        <v>0</v>
      </c>
      <c r="P9090" s="42" t="b">
        <v>1</v>
      </c>
      <c r="Q9090" s="42"/>
      <c r="R9090" s="42" t="b">
        <v>0</v>
      </c>
      <c r="S9090" s="42">
        <v>1</v>
      </c>
      <c r="T9090" s="42" t="s">
        <v>91</v>
      </c>
      <c r="U9090" s="42">
        <v>999</v>
      </c>
      <c r="V9090" s="42" t="s">
        <v>339</v>
      </c>
      <c r="W9090" s="42">
        <v>2464079</v>
      </c>
      <c r="X9090" s="42"/>
      <c r="Y9090" s="42" t="s">
        <v>7994</v>
      </c>
      <c r="Z9090" s="42" t="s">
        <v>7941</v>
      </c>
      <c r="AA9090" t="str" s="42">
        <v>法宝打造获得。成宝核心×1；主材：玄心铁×1；辅材类别：石乳×1；特性材料类别：火行凝华×1。</v>
      </c>
      <c r="AB9090" s="42">
        <v>12421007</v>
      </c>
      <c r="AC9090" s="42" t="s">
        <v>121</v>
      </c>
      <c r="AD9090" s="42">
        <v>0</v>
      </c>
      <c r="AE9090" s="42"/>
      <c r="AF9090" s="42">
        <v>70004</v>
      </c>
      <c r="AG9090" s="42"/>
      <c r="AH9090" s="42">
        <v>2250000</v>
      </c>
      <c r="AI9090" s="42" t="s">
        <v>7668</v>
      </c>
      <c r="AJ9090" s="42" t="s">
        <v>7943</v>
      </c>
      <c r="AK9090" s="42" t="s">
        <v>351</v>
      </c>
      <c r="AL9090" t="s">
        <v>7996</v>
      </c>
    </row>
    <row r="9091" spans="2:38">
      <c r="B9091" s="16" t="n">
        <f>10000000+INDEX(编号表!$B:$B,MATCH(F9091,编号表!$A:$A,0))*100000+INDEX(编号表!$F:$F,MATCH(D9091,编号表!$E:$E,0))*1000+INDEX(编号表!$D:$D,MATCH(E9091,编号表!$C:$C,0))*10000+G9091</f>
        <v>12464080</v>
      </c>
      <c r="C9091" s="42" t="s">
        <v>9261</v>
      </c>
      <c r="D9091" s="42" t="s">
        <v>108</v>
      </c>
      <c r="E9091" s="42" t="s">
        <v>351</v>
      </c>
      <c r="F9091" s="42" t="s">
        <v>7668</v>
      </c>
      <c r="G9091" s="42">
        <v>80</v>
      </c>
      <c r="H9091" s="42"/>
      <c r="I9091" s="42">
        <v>60</v>
      </c>
      <c r="J9091" s="42" t="str">
        <f t="shared" si="150"/>
        <v>大类_仙品炼虚法宝</v>
      </c>
      <c r="K9091" s="42" t="s">
        <v>6624</v>
      </c>
      <c r="L9091" s="42"/>
      <c r="M9091" s="42" t="s">
        <v>7668</v>
      </c>
      <c r="N9091" s="42"/>
      <c r="O9091" s="42">
        <v>0</v>
      </c>
      <c r="P9091" s="42" t="b">
        <v>1</v>
      </c>
      <c r="Q9091" s="42"/>
      <c r="R9091" s="42" t="b">
        <v>0</v>
      </c>
      <c r="S9091" s="42">
        <v>1</v>
      </c>
      <c r="T9091" s="42" t="s">
        <v>91</v>
      </c>
      <c r="U9091" s="42">
        <v>999</v>
      </c>
      <c r="V9091" s="42" t="s">
        <v>339</v>
      </c>
      <c r="W9091" s="42">
        <v>2464080</v>
      </c>
      <c r="X9091" s="42"/>
      <c r="Y9091" s="42" t="s">
        <v>7998</v>
      </c>
      <c r="Z9091" s="42" t="s">
        <v>7941</v>
      </c>
      <c r="AA9091" t="str" s="42">
        <v>法宝打造获得。成宝核心×1；主材：玄心铁×1；辅材类别：石乳×1；特性材料类别：土行凝华×1。</v>
      </c>
      <c r="AB9091" s="42">
        <v>12421007</v>
      </c>
      <c r="AC9091" s="42" t="s">
        <v>121</v>
      </c>
      <c r="AD9091" s="42">
        <v>0</v>
      </c>
      <c r="AE9091" s="42"/>
      <c r="AF9091" s="42">
        <v>70004</v>
      </c>
      <c r="AG9091" s="42"/>
      <c r="AH9091" s="42">
        <v>2250000</v>
      </c>
      <c r="AI9091" s="42" t="s">
        <v>7668</v>
      </c>
      <c r="AJ9091" s="42" t="s">
        <v>7943</v>
      </c>
      <c r="AK9091" s="42" t="s">
        <v>351</v>
      </c>
      <c r="AL9091" t="s">
        <v>8000</v>
      </c>
    </row>
    <row r="9092" spans="2:38">
      <c r="B9092" s="16" t="n">
        <f>10000000+INDEX(编号表!$B:$B,MATCH(F9092,编号表!$A:$A,0))*100000+INDEX(编号表!$F:$F,MATCH(D9092,编号表!$E:$E,0))*1000+INDEX(编号表!$D:$D,MATCH(E9092,编号表!$C:$C,0))*10000+G9092</f>
        <v>12464081</v>
      </c>
      <c r="C9092" s="42" t="s">
        <v>9263</v>
      </c>
      <c r="D9092" s="42" t="s">
        <v>108</v>
      </c>
      <c r="E9092" s="42" t="s">
        <v>351</v>
      </c>
      <c r="F9092" s="42" t="s">
        <v>7668</v>
      </c>
      <c r="G9092" s="42">
        <v>81</v>
      </c>
      <c r="H9092" s="42"/>
      <c r="I9092" s="42">
        <v>60</v>
      </c>
      <c r="J9092" s="42" t="str">
        <f t="shared" si="150"/>
        <v>大类_仙品炼虚法宝</v>
      </c>
      <c r="K9092" s="42" t="s">
        <v>6624</v>
      </c>
      <c r="L9092" s="42"/>
      <c r="M9092" s="42" t="s">
        <v>7668</v>
      </c>
      <c r="N9092" s="42"/>
      <c r="O9092" s="42">
        <v>0</v>
      </c>
      <c r="P9092" s="42" t="b">
        <v>1</v>
      </c>
      <c r="Q9092" s="42"/>
      <c r="R9092" s="42" t="b">
        <v>0</v>
      </c>
      <c r="S9092" s="42">
        <v>1</v>
      </c>
      <c r="T9092" s="42" t="s">
        <v>91</v>
      </c>
      <c r="U9092" s="42">
        <v>999</v>
      </c>
      <c r="V9092" s="42" t="s">
        <v>7669</v>
      </c>
      <c r="W9092" s="42">
        <v>64081</v>
      </c>
      <c r="X9092" s="42"/>
      <c r="Y9092" s="42" t="s">
        <v>8002</v>
      </c>
      <c r="Z9092" s="42" t="s">
        <v>8003</v>
      </c>
      <c r="AA9092" t="str" s="42">
        <v>法宝打造获得。成宝核心×1；主材：玄心铁×1；辅材类别：古炉铜×1；特性材料类别：土行凝华×1。</v>
      </c>
      <c r="AB9092" s="42">
        <v>12421008</v>
      </c>
      <c r="AC9092" s="42" t="s">
        <v>121</v>
      </c>
      <c r="AD9092" s="42">
        <v>0</v>
      </c>
      <c r="AE9092" s="42"/>
      <c r="AF9092" s="42">
        <v>70004</v>
      </c>
      <c r="AG9092" s="42"/>
      <c r="AH9092" s="42">
        <v>2250000</v>
      </c>
      <c r="AI9092" s="42" t="s">
        <v>7668</v>
      </c>
      <c r="AJ9092" s="42" t="s">
        <v>8005</v>
      </c>
      <c r="AK9092" s="42" t="s">
        <v>351</v>
      </c>
      <c r="AL9092" t="s">
        <v>8006</v>
      </c>
    </row>
    <row r="9093" spans="2:38">
      <c r="B9093" s="16" t="n">
        <f>10000000+INDEX(编号表!$B:$B,MATCH(F9093,编号表!$A:$A,0))*100000+INDEX(编号表!$F:$F,MATCH(D9093,编号表!$E:$E,0))*1000+INDEX(编号表!$D:$D,MATCH(E9093,编号表!$C:$C,0))*10000+G9093</f>
        <v>12464082</v>
      </c>
      <c r="C9093" s="42" t="s">
        <v>9265</v>
      </c>
      <c r="D9093" s="42" t="s">
        <v>108</v>
      </c>
      <c r="E9093" s="42" t="s">
        <v>351</v>
      </c>
      <c r="F9093" s="42" t="s">
        <v>7668</v>
      </c>
      <c r="G9093" s="42">
        <v>82</v>
      </c>
      <c r="H9093" s="42"/>
      <c r="I9093" s="42">
        <v>60</v>
      </c>
      <c r="J9093" s="42" t="str">
        <f t="shared" si="150"/>
        <v>大类_仙品炼虚法宝</v>
      </c>
      <c r="K9093" s="42" t="s">
        <v>6624</v>
      </c>
      <c r="L9093" s="42"/>
      <c r="M9093" s="42" t="s">
        <v>7668</v>
      </c>
      <c r="N9093" s="42"/>
      <c r="O9093" s="42">
        <v>0</v>
      </c>
      <c r="P9093" s="42" t="b">
        <v>1</v>
      </c>
      <c r="Q9093" s="42"/>
      <c r="R9093" s="42" t="b">
        <v>0</v>
      </c>
      <c r="S9093" s="42">
        <v>1</v>
      </c>
      <c r="T9093" s="42" t="s">
        <v>91</v>
      </c>
      <c r="U9093" s="42">
        <v>999</v>
      </c>
      <c r="V9093" s="42" t="s">
        <v>7669</v>
      </c>
      <c r="W9093" s="42">
        <v>64082</v>
      </c>
      <c r="X9093" s="42"/>
      <c r="Y9093" s="42" t="s">
        <v>8008</v>
      </c>
      <c r="Z9093" s="42" t="s">
        <v>8009</v>
      </c>
      <c r="AA9093" t="str" s="42">
        <v>法宝打造获得。成宝核心×1；主材：万载灵木芯×1；辅材类别：细毫×1；特性材料类别：金行凝华×1。</v>
      </c>
      <c r="AB9093" s="42">
        <v>12421009</v>
      </c>
      <c r="AC9093" s="42" t="s">
        <v>121</v>
      </c>
      <c r="AD9093" s="42">
        <v>0</v>
      </c>
      <c r="AE9093" s="42"/>
      <c r="AF9093" s="42">
        <v>70004</v>
      </c>
      <c r="AG9093" s="42"/>
      <c r="AH9093" s="42">
        <v>2250000</v>
      </c>
      <c r="AI9093" s="42" t="s">
        <v>7668</v>
      </c>
      <c r="AJ9093" s="42" t="s">
        <v>8011</v>
      </c>
      <c r="AK9093" s="42" t="s">
        <v>351</v>
      </c>
      <c r="AL9093" t="s">
        <v>8012</v>
      </c>
    </row>
    <row r="9094" spans="2:38">
      <c r="B9094" s="16" t="n">
        <f>10000000+INDEX(编号表!$B:$B,MATCH(F9094,编号表!$A:$A,0))*100000+INDEX(编号表!$F:$F,MATCH(D9094,编号表!$E:$E,0))*1000+INDEX(编号表!$D:$D,MATCH(E9094,编号表!$C:$C,0))*10000+G9094</f>
        <v>12464083</v>
      </c>
      <c r="C9094" s="42" t="s">
        <v>9267</v>
      </c>
      <c r="D9094" s="42" t="s">
        <v>108</v>
      </c>
      <c r="E9094" s="42" t="s">
        <v>351</v>
      </c>
      <c r="F9094" s="42" t="s">
        <v>7668</v>
      </c>
      <c r="G9094" s="42">
        <v>83</v>
      </c>
      <c r="H9094" s="42"/>
      <c r="I9094" s="42">
        <v>60</v>
      </c>
      <c r="J9094" s="42" t="str">
        <f t="shared" si="150"/>
        <v>大类_仙品炼虚法宝</v>
      </c>
      <c r="K9094" s="42" t="s">
        <v>6624</v>
      </c>
      <c r="L9094" s="42"/>
      <c r="M9094" s="42" t="s">
        <v>7668</v>
      </c>
      <c r="N9094" s="42"/>
      <c r="O9094" s="42">
        <v>0</v>
      </c>
      <c r="P9094" s="42" t="b">
        <v>1</v>
      </c>
      <c r="Q9094" s="42"/>
      <c r="R9094" s="42" t="b">
        <v>0</v>
      </c>
      <c r="S9094" s="42">
        <v>1</v>
      </c>
      <c r="T9094" s="42" t="s">
        <v>91</v>
      </c>
      <c r="U9094" s="42">
        <v>999</v>
      </c>
      <c r="V9094" s="42" t="s">
        <v>7669</v>
      </c>
      <c r="W9094" s="42">
        <v>64083</v>
      </c>
      <c r="X9094" s="42"/>
      <c r="Y9094" s="42" t="s">
        <v>8014</v>
      </c>
      <c r="Z9094" s="42" t="s">
        <v>8009</v>
      </c>
      <c r="AA9094" t="str" s="42">
        <v>法宝打造获得。成宝核心×1；主材：万载灵木芯×1；辅材类别：细毫×1；特性材料类别：水行凝华×1。</v>
      </c>
      <c r="AB9094" s="42">
        <v>12421009</v>
      </c>
      <c r="AC9094" s="42" t="s">
        <v>121</v>
      </c>
      <c r="AD9094" s="42">
        <v>0</v>
      </c>
      <c r="AE9094" s="42"/>
      <c r="AF9094" s="42">
        <v>70004</v>
      </c>
      <c r="AG9094" s="42"/>
      <c r="AH9094" s="42">
        <v>2250000</v>
      </c>
      <c r="AI9094" s="42" t="s">
        <v>7668</v>
      </c>
      <c r="AJ9094" s="42" t="s">
        <v>8011</v>
      </c>
      <c r="AK9094" s="42" t="s">
        <v>351</v>
      </c>
      <c r="AL9094" t="s">
        <v>8016</v>
      </c>
    </row>
    <row r="9095" spans="2:38">
      <c r="B9095" s="16" t="n">
        <f>10000000+INDEX(编号表!$B:$B,MATCH(F9095,编号表!$A:$A,0))*100000+INDEX(编号表!$F:$F,MATCH(D9095,编号表!$E:$E,0))*1000+INDEX(编号表!$D:$D,MATCH(E9095,编号表!$C:$C,0))*10000+G9095</f>
        <v>12464084</v>
      </c>
      <c r="C9095" s="42" t="s">
        <v>9269</v>
      </c>
      <c r="D9095" s="42" t="s">
        <v>108</v>
      </c>
      <c r="E9095" s="42" t="s">
        <v>351</v>
      </c>
      <c r="F9095" s="42" t="s">
        <v>7668</v>
      </c>
      <c r="G9095" s="42">
        <v>84</v>
      </c>
      <c r="H9095" s="42"/>
      <c r="I9095" s="42">
        <v>60</v>
      </c>
      <c r="J9095" s="42" t="str">
        <f t="shared" si="150"/>
        <v>大类_仙品炼虚法宝</v>
      </c>
      <c r="K9095" s="42" t="s">
        <v>6624</v>
      </c>
      <c r="L9095" s="42"/>
      <c r="M9095" s="42" t="s">
        <v>7668</v>
      </c>
      <c r="N9095" s="42"/>
      <c r="O9095" s="42">
        <v>0</v>
      </c>
      <c r="P9095" s="42" t="b">
        <v>1</v>
      </c>
      <c r="Q9095" s="42"/>
      <c r="R9095" s="42" t="b">
        <v>0</v>
      </c>
      <c r="S9095" s="42">
        <v>1</v>
      </c>
      <c r="T9095" s="42" t="s">
        <v>91</v>
      </c>
      <c r="U9095" s="42">
        <v>999</v>
      </c>
      <c r="V9095" s="42" t="s">
        <v>7669</v>
      </c>
      <c r="W9095" s="42">
        <v>64084</v>
      </c>
      <c r="X9095" s="42"/>
      <c r="Y9095" s="42" t="s">
        <v>8018</v>
      </c>
      <c r="Z9095" s="42" t="s">
        <v>8009</v>
      </c>
      <c r="AA9095" t="str" s="42">
        <v>法宝打造获得。成宝核心×1；主材：万载灵木芯×1；辅材类别：细毫×1；特性材料类别：火行凝华×1。</v>
      </c>
      <c r="AB9095" s="42">
        <v>12421009</v>
      </c>
      <c r="AC9095" s="42" t="s">
        <v>121</v>
      </c>
      <c r="AD9095" s="42">
        <v>0</v>
      </c>
      <c r="AE9095" s="42"/>
      <c r="AF9095" s="42">
        <v>70004</v>
      </c>
      <c r="AG9095" s="42"/>
      <c r="AH9095" s="42">
        <v>2250000</v>
      </c>
      <c r="AI9095" s="42" t="s">
        <v>7668</v>
      </c>
      <c r="AJ9095" s="42" t="s">
        <v>8011</v>
      </c>
      <c r="AK9095" s="42" t="s">
        <v>351</v>
      </c>
      <c r="AL9095" t="s">
        <v>8020</v>
      </c>
    </row>
    <row r="9096" spans="2:38">
      <c r="B9096" s="16" t="n">
        <f>10000000+INDEX(编号表!$B:$B,MATCH(F9096,编号表!$A:$A,0))*100000+INDEX(编号表!$F:$F,MATCH(D9096,编号表!$E:$E,0))*1000+INDEX(编号表!$D:$D,MATCH(E9096,编号表!$C:$C,0))*10000+G9096</f>
        <v>12464085</v>
      </c>
      <c r="C9096" s="42" t="s">
        <v>9271</v>
      </c>
      <c r="D9096" s="42" t="s">
        <v>108</v>
      </c>
      <c r="E9096" s="42" t="s">
        <v>351</v>
      </c>
      <c r="F9096" s="42" t="s">
        <v>7668</v>
      </c>
      <c r="G9096" s="42">
        <v>85</v>
      </c>
      <c r="H9096" s="42"/>
      <c r="I9096" s="42">
        <v>60</v>
      </c>
      <c r="J9096" s="42" t="str">
        <f t="shared" si="150"/>
        <v>大类_仙品炼虚法宝</v>
      </c>
      <c r="K9096" s="42" t="s">
        <v>6624</v>
      </c>
      <c r="L9096" s="42"/>
      <c r="M9096" s="42" t="s">
        <v>7668</v>
      </c>
      <c r="N9096" s="42"/>
      <c r="O9096" s="42">
        <v>0</v>
      </c>
      <c r="P9096" s="42" t="b">
        <v>1</v>
      </c>
      <c r="Q9096" s="42"/>
      <c r="R9096" s="42" t="b">
        <v>0</v>
      </c>
      <c r="S9096" s="42">
        <v>1</v>
      </c>
      <c r="T9096" s="42" t="s">
        <v>91</v>
      </c>
      <c r="U9096" s="42">
        <v>999</v>
      </c>
      <c r="V9096" s="42" t="s">
        <v>7669</v>
      </c>
      <c r="W9096" s="42">
        <v>64085</v>
      </c>
      <c r="X9096" s="42"/>
      <c r="Y9096" s="42" t="s">
        <v>8022</v>
      </c>
      <c r="Z9096" s="42" t="s">
        <v>8009</v>
      </c>
      <c r="AA9096" t="str" s="42">
        <v>法宝打造获得。成宝核心×1；主材：万载灵木芯×1；辅材类别：细毫×1；特性材料类别：土行凝华×1。</v>
      </c>
      <c r="AB9096" s="42">
        <v>12421009</v>
      </c>
      <c r="AC9096" s="42" t="s">
        <v>121</v>
      </c>
      <c r="AD9096" s="42">
        <v>0</v>
      </c>
      <c r="AE9096" s="42"/>
      <c r="AF9096" s="42">
        <v>70004</v>
      </c>
      <c r="AG9096" s="42"/>
      <c r="AH9096" s="42">
        <v>2250000</v>
      </c>
      <c r="AI9096" s="42" t="s">
        <v>7668</v>
      </c>
      <c r="AJ9096" s="42" t="s">
        <v>8011</v>
      </c>
      <c r="AK9096" s="42" t="s">
        <v>351</v>
      </c>
      <c r="AL9096" t="s">
        <v>8024</v>
      </c>
    </row>
    <row r="9097" spans="2:38">
      <c r="B9097" s="16" t="n">
        <f>10000000+INDEX(编号表!$B:$B,MATCH(F9097,编号表!$A:$A,0))*100000+INDEX(编号表!$F:$F,MATCH(D9097,编号表!$E:$E,0))*1000+INDEX(编号表!$D:$D,MATCH(E9097,编号表!$C:$C,0))*10000+G9097</f>
        <v>12464086</v>
      </c>
      <c r="C9097" s="42" t="s">
        <v>9273</v>
      </c>
      <c r="D9097" s="42" t="s">
        <v>108</v>
      </c>
      <c r="E9097" s="42" t="s">
        <v>351</v>
      </c>
      <c r="F9097" s="42" t="s">
        <v>7668</v>
      </c>
      <c r="G9097" s="42">
        <v>86</v>
      </c>
      <c r="H9097" s="42"/>
      <c r="I9097" s="42">
        <v>60</v>
      </c>
      <c r="J9097" s="42" t="str">
        <f t="shared" si="150"/>
        <v>大类_仙品炼虚法宝</v>
      </c>
      <c r="K9097" s="42" t="s">
        <v>6624</v>
      </c>
      <c r="L9097" s="42"/>
      <c r="M9097" s="42" t="s">
        <v>7668</v>
      </c>
      <c r="N9097" s="42"/>
      <c r="O9097" s="42">
        <v>0</v>
      </c>
      <c r="P9097" s="42" t="b">
        <v>1</v>
      </c>
      <c r="Q9097" s="42"/>
      <c r="R9097" s="42" t="b">
        <v>0</v>
      </c>
      <c r="S9097" s="42">
        <v>1</v>
      </c>
      <c r="T9097" s="42" t="s">
        <v>91</v>
      </c>
      <c r="U9097" s="42">
        <v>999</v>
      </c>
      <c r="V9097" s="42" t="s">
        <v>7669</v>
      </c>
      <c r="W9097" s="42">
        <v>64086</v>
      </c>
      <c r="X9097" s="42"/>
      <c r="Y9097" s="42" t="s">
        <v>8026</v>
      </c>
      <c r="Z9097" s="42" t="s">
        <v>8027</v>
      </c>
      <c r="AA9097" t="str" s="42">
        <v>法宝打造获得。成宝核心×1；主材：万载灵木芯×1；辅材类别：虫蜡×1；特性材料类别：灵兽残识×1。</v>
      </c>
      <c r="AB9097" s="42">
        <v>12421002</v>
      </c>
      <c r="AC9097" s="42" t="s">
        <v>121</v>
      </c>
      <c r="AD9097" s="42">
        <v>0</v>
      </c>
      <c r="AE9097" s="42"/>
      <c r="AF9097" s="42">
        <v>70004</v>
      </c>
      <c r="AG9097" s="42"/>
      <c r="AH9097" s="42">
        <v>2250000</v>
      </c>
      <c r="AI9097" s="42" t="s">
        <v>7668</v>
      </c>
      <c r="AJ9097" s="42" t="s">
        <v>8029</v>
      </c>
      <c r="AK9097" s="42" t="s">
        <v>351</v>
      </c>
      <c r="AL9097" t="s">
        <v>8030</v>
      </c>
    </row>
    <row r="9098" spans="2:38">
      <c r="B9098" s="16" t="n">
        <f>10000000+INDEX(编号表!$B:$B,MATCH(F9098,编号表!$A:$A,0))*100000+INDEX(编号表!$F:$F,MATCH(D9098,编号表!$E:$E,0))*1000+INDEX(编号表!$D:$D,MATCH(E9098,编号表!$C:$C,0))*10000+G9098</f>
        <v>12464087</v>
      </c>
      <c r="C9098" s="42" t="s">
        <v>9275</v>
      </c>
      <c r="D9098" s="42" t="s">
        <v>108</v>
      </c>
      <c r="E9098" s="42" t="s">
        <v>351</v>
      </c>
      <c r="F9098" s="42" t="s">
        <v>7668</v>
      </c>
      <c r="G9098" s="42">
        <v>87</v>
      </c>
      <c r="H9098" s="42"/>
      <c r="I9098" s="42">
        <v>60</v>
      </c>
      <c r="J9098" s="42" t="str">
        <f t="shared" si="150"/>
        <v>大类_仙品炼虚法宝</v>
      </c>
      <c r="K9098" s="42" t="s">
        <v>6624</v>
      </c>
      <c r="L9098" s="42"/>
      <c r="M9098" s="42" t="s">
        <v>7668</v>
      </c>
      <c r="N9098" s="42"/>
      <c r="O9098" s="42">
        <v>0</v>
      </c>
      <c r="P9098" s="42" t="b">
        <v>1</v>
      </c>
      <c r="Q9098" s="42"/>
      <c r="R9098" s="42" t="b">
        <v>0</v>
      </c>
      <c r="S9098" s="42">
        <v>1</v>
      </c>
      <c r="T9098" s="42" t="s">
        <v>91</v>
      </c>
      <c r="U9098" s="42">
        <v>999</v>
      </c>
      <c r="V9098" s="42" t="s">
        <v>7669</v>
      </c>
      <c r="W9098" s="42">
        <v>64087</v>
      </c>
      <c r="X9098" s="42"/>
      <c r="Y9098" s="42" t="s">
        <v>8032</v>
      </c>
      <c r="Z9098" s="42" t="s">
        <v>8033</v>
      </c>
      <c r="AA9098" t="str" s="42">
        <v>法宝打造获得。成宝核心×1；主材：万载灵蚕丝×1；辅材类别：阵旗灵丝×1；特性材料类别：土行凝华×1。</v>
      </c>
      <c r="AB9098" s="42">
        <v>12421003</v>
      </c>
      <c r="AC9098" s="42" t="s">
        <v>121</v>
      </c>
      <c r="AD9098" s="42">
        <v>0</v>
      </c>
      <c r="AE9098" s="42"/>
      <c r="AF9098" s="42">
        <v>70004</v>
      </c>
      <c r="AG9098" s="42"/>
      <c r="AH9098" s="42">
        <v>2250000</v>
      </c>
      <c r="AI9098" s="42" t="s">
        <v>7668</v>
      </c>
      <c r="AJ9098" s="42" t="s">
        <v>8035</v>
      </c>
      <c r="AK9098" s="42" t="s">
        <v>351</v>
      </c>
      <c r="AL9098" t="s">
        <v>8036</v>
      </c>
    </row>
    <row r="9099" spans="2:38">
      <c r="B9099" s="16" t="n">
        <f>10000000+INDEX(编号表!$B:$B,MATCH(F9099,编号表!$A:$A,0))*100000+INDEX(编号表!$F:$F,MATCH(D9099,编号表!$E:$E,0))*1000+INDEX(编号表!$D:$D,MATCH(E9099,编号表!$C:$C,0))*10000+G9099</f>
        <v>12464088</v>
      </c>
      <c r="C9099" s="42" t="s">
        <v>9277</v>
      </c>
      <c r="D9099" s="42" t="s">
        <v>108</v>
      </c>
      <c r="E9099" s="42" t="s">
        <v>351</v>
      </c>
      <c r="F9099" s="42" t="s">
        <v>7668</v>
      </c>
      <c r="G9099" s="42">
        <v>88</v>
      </c>
      <c r="H9099" s="42"/>
      <c r="I9099" s="42">
        <v>60</v>
      </c>
      <c r="J9099" s="42" t="str">
        <f t="shared" si="150"/>
        <v>大类_仙品炼虚法宝</v>
      </c>
      <c r="K9099" s="42" t="s">
        <v>6624</v>
      </c>
      <c r="L9099" s="42"/>
      <c r="M9099" s="42" t="s">
        <v>7668</v>
      </c>
      <c r="N9099" s="42"/>
      <c r="O9099" s="42">
        <v>0</v>
      </c>
      <c r="P9099" s="42" t="b">
        <v>1</v>
      </c>
      <c r="Q9099" s="42"/>
      <c r="R9099" s="42" t="b">
        <v>0</v>
      </c>
      <c r="S9099" s="42">
        <v>1</v>
      </c>
      <c r="T9099" s="42" t="s">
        <v>91</v>
      </c>
      <c r="U9099" s="42">
        <v>999</v>
      </c>
      <c r="V9099" s="42" t="s">
        <v>7669</v>
      </c>
      <c r="W9099" s="42">
        <v>64088</v>
      </c>
      <c r="X9099" s="42"/>
      <c r="Y9099" t="str" s="42">
        <v>法宝。持续恢复灵力；完善灵气传导通路，提高每次回灵量；每轮回灵开始时额外恢复一次灵力。</v>
      </c>
      <c r="Z9099" t="str" s="42">
        <v>|cff00FF00“瓶内灵流循环而出，御使时可持续补益灵力，使枯竭之气渐复。”——《周天归元玉章》|r</v>
      </c>
      <c r="AA9099" t="str" s="42">
        <v>法宝打造获得。成宝核心×1；主材：玄元灵玉×1；辅材类别：灵竹×1；特性材料类别：妖丹×1。</v>
      </c>
      <c r="AB9099" s="42">
        <v>12421011</v>
      </c>
      <c r="AC9099" s="42" t="s">
        <v>121</v>
      </c>
      <c r="AD9099" s="42">
        <v>0</v>
      </c>
      <c r="AE9099" s="42"/>
      <c r="AF9099" s="42">
        <v>70004</v>
      </c>
      <c r="AG9099" s="42"/>
      <c r="AH9099" s="42">
        <v>2250000</v>
      </c>
      <c r="AI9099" s="42" t="s">
        <v>7668</v>
      </c>
      <c r="AJ9099" s="42" t="s">
        <v>8041</v>
      </c>
      <c r="AK9099" s="42" t="s">
        <v>351</v>
      </c>
      <c r="AL9099" t="s">
        <v>8042</v>
      </c>
    </row>
    <row r="9100" spans="2:38">
      <c r="B9100" s="16" t="n">
        <f>10000000+INDEX(编号表!$B:$B,MATCH(F9100,编号表!$A:$A,0))*100000+INDEX(编号表!$F:$F,MATCH(D9100,编号表!$E:$E,0))*1000+INDEX(编号表!$D:$D,MATCH(E9100,编号表!$C:$C,0))*10000+G9100</f>
        <v>12464089</v>
      </c>
      <c r="C9100" s="42" t="s">
        <v>9279</v>
      </c>
      <c r="D9100" s="42" t="s">
        <v>108</v>
      </c>
      <c r="E9100" s="42" t="s">
        <v>351</v>
      </c>
      <c r="F9100" s="42" t="s">
        <v>7668</v>
      </c>
      <c r="G9100" s="42">
        <v>89</v>
      </c>
      <c r="H9100" s="42"/>
      <c r="I9100" s="42">
        <v>60</v>
      </c>
      <c r="J9100" s="42" t="str">
        <f t="shared" si="150"/>
        <v>大类_仙品炼虚法宝</v>
      </c>
      <c r="K9100" s="42" t="s">
        <v>6624</v>
      </c>
      <c r="L9100" s="42"/>
      <c r="M9100" s="42" t="s">
        <v>7668</v>
      </c>
      <c r="N9100" s="42"/>
      <c r="O9100" s="42">
        <v>0</v>
      </c>
      <c r="P9100" s="42" t="b">
        <v>1</v>
      </c>
      <c r="Q9100" s="42"/>
      <c r="R9100" s="42" t="b">
        <v>0</v>
      </c>
      <c r="S9100" s="42">
        <v>1</v>
      </c>
      <c r="T9100" s="42" t="s">
        <v>91</v>
      </c>
      <c r="U9100" s="42">
        <v>999</v>
      </c>
      <c r="V9100" s="42" t="s">
        <v>7669</v>
      </c>
      <c r="W9100" s="42">
        <v>64089</v>
      </c>
      <c r="X9100" s="42"/>
      <c r="Y9100" t="str" s="42">
        <v>法宝。持续恢复灵力；完善灵气传导通路，提高每次回灵量；促进灵气流转，缩短回灵间隔。</v>
      </c>
      <c r="Z9100" t="str" s="42">
        <v>|cff00FF00“瓶内灵流循环而出，御使时可持续补益灵力，使枯竭之气渐复。”——《周天归元玉章》|r</v>
      </c>
      <c r="AA9100" t="str" s="42">
        <v>法宝打造获得。成宝核心×1；主材：玄元灵玉×1；辅材类别：灵竹×1；特性材料类别：水行凝华×1。</v>
      </c>
      <c r="AB9100" s="42">
        <v>12421011</v>
      </c>
      <c r="AC9100" s="42" t="s">
        <v>121</v>
      </c>
      <c r="AD9100" s="42">
        <v>0</v>
      </c>
      <c r="AE9100" s="42"/>
      <c r="AF9100" s="42">
        <v>70004</v>
      </c>
      <c r="AG9100" s="42"/>
      <c r="AH9100" s="42">
        <v>2250000</v>
      </c>
      <c r="AI9100" s="42" t="s">
        <v>7668</v>
      </c>
      <c r="AJ9100" s="42" t="s">
        <v>8041</v>
      </c>
      <c r="AK9100" s="42" t="s">
        <v>351</v>
      </c>
      <c r="AL9100" t="s">
        <v>8046</v>
      </c>
    </row>
    <row r="9101" spans="2:38">
      <c r="B9101" s="16" t="n">
        <f>10000000+INDEX(编号表!$B:$B,MATCH(F9101,编号表!$A:$A,0))*100000+INDEX(编号表!$F:$F,MATCH(D9101,编号表!$E:$E,0))*1000+INDEX(编号表!$D:$D,MATCH(E9101,编号表!$C:$C,0))*10000+G9101</f>
        <v>12464090</v>
      </c>
      <c r="C9101" s="42" t="s">
        <v>9281</v>
      </c>
      <c r="D9101" s="42" t="s">
        <v>108</v>
      </c>
      <c r="E9101" s="42" t="s">
        <v>351</v>
      </c>
      <c r="F9101" s="42" t="s">
        <v>7668</v>
      </c>
      <c r="G9101" s="42">
        <v>90</v>
      </c>
      <c r="H9101" s="42"/>
      <c r="I9101" s="42">
        <v>60</v>
      </c>
      <c r="J9101" s="42" t="str">
        <f t="shared" si="150"/>
        <v>大类_仙品炼虚法宝</v>
      </c>
      <c r="K9101" s="42" t="s">
        <v>6624</v>
      </c>
      <c r="L9101" s="42"/>
      <c r="M9101" s="42" t="s">
        <v>7668</v>
      </c>
      <c r="N9101" s="42"/>
      <c r="O9101" s="42">
        <v>0</v>
      </c>
      <c r="P9101" s="42" t="b">
        <v>1</v>
      </c>
      <c r="Q9101" s="42"/>
      <c r="R9101" s="42" t="b">
        <v>0</v>
      </c>
      <c r="S9101" s="42">
        <v>1</v>
      </c>
      <c r="T9101" s="42" t="s">
        <v>91</v>
      </c>
      <c r="U9101" s="42">
        <v>999</v>
      </c>
      <c r="V9101" s="42" t="s">
        <v>7669</v>
      </c>
      <c r="W9101" s="42">
        <v>64090</v>
      </c>
      <c r="X9101" s="42"/>
      <c r="Y9101" t="str" s="42">
        <v>法宝。持续恢复灵力；使灵气流转更连续，缩短回灵间隔；每轮回灵开始时额外恢复一次灵力。</v>
      </c>
      <c r="Z9101" t="str" s="42">
        <v>|cff00FF00“瓶内灵流循环而出，御使时可持续补益灵力，使枯竭之气渐复。”——《周天归元玉章》|r</v>
      </c>
      <c r="AA9101" t="str" s="42">
        <v>法宝打造获得。成宝核心×1；主材：玄元灵玉×1；辅材类别：地脉灵液×1；特性材料类别：妖丹×1。</v>
      </c>
      <c r="AB9101" s="42">
        <v>12421011</v>
      </c>
      <c r="AC9101" s="42" t="s">
        <v>121</v>
      </c>
      <c r="AD9101" s="42">
        <v>0</v>
      </c>
      <c r="AE9101" s="42"/>
      <c r="AF9101" s="42">
        <v>70004</v>
      </c>
      <c r="AG9101" s="42"/>
      <c r="AH9101" s="42">
        <v>2250000</v>
      </c>
      <c r="AI9101" s="42" t="s">
        <v>7668</v>
      </c>
      <c r="AJ9101" s="42" t="s">
        <v>8041</v>
      </c>
      <c r="AK9101" s="42" t="s">
        <v>351</v>
      </c>
      <c r="AL9101" t="s">
        <v>8050</v>
      </c>
    </row>
    <row r="9102" spans="2:38">
      <c r="B9102" s="16" t="n">
        <f>10000000+INDEX(编号表!$B:$B,MATCH(F9102,编号表!$A:$A,0))*100000+INDEX(编号表!$F:$F,MATCH(D9102,编号表!$E:$E,0))*1000+INDEX(编号表!$D:$D,MATCH(E9102,编号表!$C:$C,0))*10000+G9102</f>
        <v>12464091</v>
      </c>
      <c r="C9102" s="42" t="s">
        <v>9283</v>
      </c>
      <c r="D9102" s="42" t="s">
        <v>108</v>
      </c>
      <c r="E9102" s="42" t="s">
        <v>351</v>
      </c>
      <c r="F9102" s="42" t="s">
        <v>7668</v>
      </c>
      <c r="G9102" s="42">
        <v>91</v>
      </c>
      <c r="H9102" s="42"/>
      <c r="I9102" s="42">
        <v>60</v>
      </c>
      <c r="J9102" s="42" t="str">
        <f t="shared" ref="J9102:J9165" si="151">"大类_"&amp;D9102&amp;E9102&amp;F9102</f>
        <v>大类_仙品炼虚法宝</v>
      </c>
      <c r="K9102" s="42" t="s">
        <v>6624</v>
      </c>
      <c r="L9102" s="42"/>
      <c r="M9102" s="42" t="s">
        <v>7668</v>
      </c>
      <c r="N9102" s="42"/>
      <c r="O9102" s="42">
        <v>0</v>
      </c>
      <c r="P9102" s="42" t="b">
        <v>1</v>
      </c>
      <c r="Q9102" s="42"/>
      <c r="R9102" s="42" t="b">
        <v>0</v>
      </c>
      <c r="S9102" s="42">
        <v>1</v>
      </c>
      <c r="T9102" s="42" t="s">
        <v>91</v>
      </c>
      <c r="U9102" s="42">
        <v>999</v>
      </c>
      <c r="V9102" s="42" t="s">
        <v>7669</v>
      </c>
      <c r="W9102" s="42">
        <v>64091</v>
      </c>
      <c r="X9102" s="42"/>
      <c r="Y9102" t="str" s="42">
        <v>法宝。持续恢复灵力；使灵气流转更连续，缩短回灵间隔；促进灵气流转，缩短回灵间隔。</v>
      </c>
      <c r="Z9102" t="str" s="42">
        <v>|cff00FF00“瓶内灵流循环而出，御使时可持续补益灵力，使枯竭之气渐复。”——《周天归元玉章》|r</v>
      </c>
      <c r="AA9102" t="str" s="42">
        <v>法宝打造获得。成宝核心×1；主材：玄元灵玉×1；辅材类别：地脉灵液×1；特性材料类别：水行凝华×1。</v>
      </c>
      <c r="AB9102" s="42">
        <v>12421011</v>
      </c>
      <c r="AC9102" s="42" t="s">
        <v>121</v>
      </c>
      <c r="AD9102" s="42">
        <v>0</v>
      </c>
      <c r="AE9102" s="42"/>
      <c r="AF9102" s="42">
        <v>70004</v>
      </c>
      <c r="AG9102" s="42"/>
      <c r="AH9102" s="42">
        <v>2250000</v>
      </c>
      <c r="AI9102" s="42" t="s">
        <v>7668</v>
      </c>
      <c r="AJ9102" s="42" t="s">
        <v>8041</v>
      </c>
      <c r="AK9102" s="42" t="s">
        <v>351</v>
      </c>
      <c r="AL9102" t="s">
        <v>8054</v>
      </c>
    </row>
    <row r="9103" spans="2:38">
      <c r="B9103" s="16" t="n">
        <f>10000000+INDEX(编号表!$B:$B,MATCH(F9103,编号表!$A:$A,0))*100000+INDEX(编号表!$F:$F,MATCH(D9103,编号表!$E:$E,0))*1000+INDEX(编号表!$D:$D,MATCH(E9103,编号表!$C:$C,0))*10000+G9103</f>
        <v>12464092</v>
      </c>
      <c r="C9103" s="42" t="s">
        <v>9285</v>
      </c>
      <c r="D9103" s="42" t="s">
        <v>108</v>
      </c>
      <c r="E9103" s="42" t="s">
        <v>351</v>
      </c>
      <c r="F9103" s="42" t="s">
        <v>7668</v>
      </c>
      <c r="G9103" s="42">
        <v>92</v>
      </c>
      <c r="H9103" s="42"/>
      <c r="I9103" s="42">
        <v>60</v>
      </c>
      <c r="J9103" s="42" t="str">
        <f t="shared" si="151"/>
        <v>大类_仙品炼虚法宝</v>
      </c>
      <c r="K9103" s="42" t="s">
        <v>6624</v>
      </c>
      <c r="L9103" s="42"/>
      <c r="M9103" s="42" t="s">
        <v>7668</v>
      </c>
      <c r="N9103" s="42"/>
      <c r="O9103" s="42">
        <v>0</v>
      </c>
      <c r="P9103" s="42" t="b">
        <v>1</v>
      </c>
      <c r="Q9103" s="42"/>
      <c r="R9103" s="42" t="b">
        <v>0</v>
      </c>
      <c r="S9103" s="42">
        <v>1</v>
      </c>
      <c r="T9103" s="42" t="s">
        <v>91</v>
      </c>
      <c r="U9103" s="42">
        <v>999</v>
      </c>
      <c r="V9103" s="42" t="s">
        <v>7669</v>
      </c>
      <c r="W9103" s="42">
        <v>64092</v>
      </c>
      <c r="X9103" s="42"/>
      <c r="Y9103" s="42" t="s">
        <v>8056</v>
      </c>
      <c r="Z9103" s="42" t="s">
        <v>8057</v>
      </c>
      <c r="AA9103" t="str" s="42">
        <v>法宝打造获得。成宝核心×1；主材：玄元灵玉×1；辅材类别：明光晶×1；特性材料类别：灵目×1。</v>
      </c>
      <c r="AB9103" s="42">
        <v>12421012</v>
      </c>
      <c r="AC9103" s="42" t="s">
        <v>121</v>
      </c>
      <c r="AD9103" s="42">
        <v>0</v>
      </c>
      <c r="AE9103" s="42"/>
      <c r="AF9103" s="42">
        <v>70004</v>
      </c>
      <c r="AG9103" s="42"/>
      <c r="AH9103" s="42">
        <v>2250000</v>
      </c>
      <c r="AI9103" s="42" t="s">
        <v>7668</v>
      </c>
      <c r="AJ9103" s="42" t="s">
        <v>8059</v>
      </c>
      <c r="AK9103" s="42" t="s">
        <v>351</v>
      </c>
      <c r="AL9103" t="s">
        <v>8060</v>
      </c>
    </row>
    <row r="9104" spans="2:38">
      <c r="B9104" s="16" t="n">
        <f>10000000+INDEX(编号表!$B:$B,MATCH(F9104,编号表!$A:$A,0))*100000+INDEX(编号表!$F:$F,MATCH(D9104,编号表!$E:$E,0))*1000+INDEX(编号表!$D:$D,MATCH(E9104,编号表!$C:$C,0))*10000+G9104</f>
        <v>12464093</v>
      </c>
      <c r="C9104" s="42" t="s">
        <v>9287</v>
      </c>
      <c r="D9104" s="42" t="s">
        <v>108</v>
      </c>
      <c r="E9104" s="42" t="s">
        <v>351</v>
      </c>
      <c r="F9104" s="42" t="s">
        <v>7668</v>
      </c>
      <c r="G9104" s="42">
        <v>93</v>
      </c>
      <c r="H9104" s="42"/>
      <c r="I9104" s="42">
        <v>60</v>
      </c>
      <c r="J9104" s="42" t="str">
        <f t="shared" si="151"/>
        <v>大类_仙品炼虚法宝</v>
      </c>
      <c r="K9104" s="42" t="s">
        <v>6624</v>
      </c>
      <c r="L9104" s="42"/>
      <c r="M9104" s="42" t="s">
        <v>7668</v>
      </c>
      <c r="N9104" s="42"/>
      <c r="O9104" s="42">
        <v>0</v>
      </c>
      <c r="P9104" s="42" t="b">
        <v>1</v>
      </c>
      <c r="Q9104" s="42"/>
      <c r="R9104" s="42" t="b">
        <v>0</v>
      </c>
      <c r="S9104" s="42">
        <v>1</v>
      </c>
      <c r="T9104" s="42" t="s">
        <v>91</v>
      </c>
      <c r="U9104" s="42">
        <v>999</v>
      </c>
      <c r="V9104" s="42" t="s">
        <v>7669</v>
      </c>
      <c r="W9104" s="42">
        <v>64093</v>
      </c>
      <c r="X9104" s="42"/>
      <c r="Y9104" t="str" s="42">
        <v>法宝。通过合法舟锚点完成特殊路径通行；补强舟体承载结构，稳固载渡；稳固承载，配合完成特殊路径通行。</v>
      </c>
      <c r="Z9104" t="str" s="42">
        <v>|cff00FF00“舟循虚隙而行，非为寻常赶路；得其引渡，方能循合法舟锚点完成特殊路径通行。”——《星槎渡虚图经》|r</v>
      </c>
      <c r="AA9104" t="str" s="42">
        <v>法宝打造获得。成宝核心×1；主材：万载灵木芯×1；辅材类别：兽骨×1；特性材料类别：土行凝华×1。</v>
      </c>
      <c r="AB9104" s="42">
        <v>12421013</v>
      </c>
      <c r="AC9104" s="42" t="s">
        <v>121</v>
      </c>
      <c r="AD9104" s="42">
        <v>0</v>
      </c>
      <c r="AE9104" s="42"/>
      <c r="AF9104" s="42">
        <v>70004</v>
      </c>
      <c r="AG9104" s="42"/>
      <c r="AH9104" s="42">
        <v>2250000</v>
      </c>
      <c r="AI9104" s="42" t="s">
        <v>7668</v>
      </c>
      <c r="AJ9104" s="42" t="s">
        <v>8065</v>
      </c>
      <c r="AK9104" s="42" t="s">
        <v>351</v>
      </c>
      <c r="AL9104" t="s">
        <v>8066</v>
      </c>
    </row>
    <row r="9105" spans="2:38">
      <c r="B9105" s="16" t="n">
        <f>10000000+INDEX(编号表!$B:$B,MATCH(F9105,编号表!$A:$A,0))*100000+INDEX(编号表!$F:$F,MATCH(D9105,编号表!$E:$E,0))*1000+INDEX(编号表!$D:$D,MATCH(E9105,编号表!$C:$C,0))*10000+G9105</f>
        <v>12464094</v>
      </c>
      <c r="C9105" s="42" t="s">
        <v>9289</v>
      </c>
      <c r="D9105" s="42" t="s">
        <v>108</v>
      </c>
      <c r="E9105" s="42" t="s">
        <v>351</v>
      </c>
      <c r="F9105" s="42" t="s">
        <v>7668</v>
      </c>
      <c r="G9105" s="42">
        <v>94</v>
      </c>
      <c r="H9105" s="42"/>
      <c r="I9105" s="42">
        <v>60</v>
      </c>
      <c r="J9105" s="42" t="str">
        <f t="shared" si="151"/>
        <v>大类_仙品炼虚法宝</v>
      </c>
      <c r="K9105" s="42" t="s">
        <v>6624</v>
      </c>
      <c r="L9105" s="42"/>
      <c r="M9105" s="42" t="s">
        <v>7668</v>
      </c>
      <c r="N9105" s="42"/>
      <c r="O9105" s="42">
        <v>0</v>
      </c>
      <c r="P9105" s="42" t="b">
        <v>1</v>
      </c>
      <c r="Q9105" s="42"/>
      <c r="R9105" s="42" t="b">
        <v>0</v>
      </c>
      <c r="S9105" s="42">
        <v>1</v>
      </c>
      <c r="T9105" s="42" t="s">
        <v>91</v>
      </c>
      <c r="U9105" s="42">
        <v>999</v>
      </c>
      <c r="V9105" s="42" t="s">
        <v>7669</v>
      </c>
      <c r="W9105" s="42">
        <v>64094</v>
      </c>
      <c r="X9105" s="42"/>
      <c r="Y9105" t="str" s="42">
        <v>法宝。隐身期间取消单位碰撞，可穿过怪群；延长隐身与穿怪的持续时间；留存备用灵力，缩短隐息幡技能冷却时间。</v>
      </c>
      <c r="Z9105" t="str" s="42">
        <v>|cff00FF00“幡影覆身，形息皆敛；隐时身若无碍，可穿过怪群，若先出手则藏形自解。”——《太阴藏形秘箓》|r</v>
      </c>
      <c r="AA9105" t="str" s="42">
        <v>法宝打造获得。成宝核心×1；主材：万载灵蚕丝×1；辅材类别：阵旗灵丝×1；特性材料类别：妖丹×1。</v>
      </c>
      <c r="AB9105" s="42">
        <v>12421014</v>
      </c>
      <c r="AC9105" s="42" t="s">
        <v>121</v>
      </c>
      <c r="AD9105" s="42">
        <v>0</v>
      </c>
      <c r="AE9105" s="42"/>
      <c r="AF9105" s="42">
        <v>70004</v>
      </c>
      <c r="AG9105" s="42"/>
      <c r="AH9105" s="42">
        <v>2250000</v>
      </c>
      <c r="AI9105" s="42" t="s">
        <v>7668</v>
      </c>
      <c r="AJ9105" s="42" t="s">
        <v>8071</v>
      </c>
      <c r="AK9105" s="42" t="s">
        <v>351</v>
      </c>
      <c r="AL9105" t="s">
        <v>8072</v>
      </c>
    </row>
    <row r="9106" spans="2:38">
      <c r="B9106" s="16" t="n">
        <f>10000000+INDEX(编号表!$B:$B,MATCH(F9106,编号表!$A:$A,0))*100000+INDEX(编号表!$F:$F,MATCH(D9106,编号表!$E:$E,0))*1000+INDEX(编号表!$D:$D,MATCH(E9106,编号表!$C:$C,0))*10000+G9106</f>
        <v>12464095</v>
      </c>
      <c r="C9106" s="42" t="s">
        <v>9291</v>
      </c>
      <c r="D9106" s="42" t="s">
        <v>108</v>
      </c>
      <c r="E9106" s="42" t="s">
        <v>351</v>
      </c>
      <c r="F9106" s="42" t="s">
        <v>7668</v>
      </c>
      <c r="G9106" s="42">
        <v>95</v>
      </c>
      <c r="H9106" s="42"/>
      <c r="I9106" s="42">
        <v>60</v>
      </c>
      <c r="J9106" s="42" t="str">
        <f t="shared" si="151"/>
        <v>大类_仙品炼虚法宝</v>
      </c>
      <c r="K9106" s="42" t="s">
        <v>6698</v>
      </c>
      <c r="L9106" s="42"/>
      <c r="M9106" s="42" t="s">
        <v>7668</v>
      </c>
      <c r="N9106" s="42"/>
      <c r="O9106" s="42">
        <v>0</v>
      </c>
      <c r="P9106" s="42" t="b">
        <v>1</v>
      </c>
      <c r="Q9106" s="42"/>
      <c r="R9106" s="42" t="b">
        <v>0</v>
      </c>
      <c r="S9106" s="42">
        <v>1</v>
      </c>
      <c r="T9106" s="42" t="s">
        <v>91</v>
      </c>
      <c r="U9106" s="42">
        <v>999</v>
      </c>
      <c r="V9106" s="42" t="s">
        <v>7669</v>
      </c>
      <c r="W9106" s="42">
        <v>64095</v>
      </c>
      <c r="X9106" s="42"/>
      <c r="Y9106" s="42" t="s">
        <v>9292</v>
      </c>
      <c r="Z9106" s="42" t="s">
        <v>9293</v>
      </c>
      <c r="AA9106" t="str" s="42">
        <v>法宝打造获得。成宝核心×1；主材：缚岳灵筋×1；辅材类别：阵旗灵丝×1；特性材料类别：金行凝华×1。</v>
      </c>
      <c r="AB9106" s="42">
        <v>12461096</v>
      </c>
      <c r="AC9106" s="42" t="s">
        <v>121</v>
      </c>
      <c r="AD9106" s="42">
        <v>0</v>
      </c>
      <c r="AE9106" s="42"/>
      <c r="AF9106" s="42">
        <v>70004</v>
      </c>
      <c r="AG9106" s="42"/>
      <c r="AH9106" s="42">
        <v>2250000</v>
      </c>
      <c r="AI9106" s="42" t="s">
        <v>7668</v>
      </c>
      <c r="AJ9106" s="42" t="s">
        <v>9295</v>
      </c>
      <c r="AK9106" s="42" t="s">
        <v>351</v>
      </c>
      <c r="AL9106" t="s">
        <v>9296</v>
      </c>
    </row>
    <row r="9107" spans="2:38">
      <c r="B9107" s="16" t="n">
        <f>10000000+INDEX(编号表!$B:$B,MATCH(F9107,编号表!$A:$A,0))*100000+INDEX(编号表!$F:$F,MATCH(D9107,编号表!$E:$E,0))*1000+INDEX(编号表!$D:$D,MATCH(E9107,编号表!$C:$C,0))*10000+G9107</f>
        <v>12464096</v>
      </c>
      <c r="C9107" s="42" t="s">
        <v>9297</v>
      </c>
      <c r="D9107" s="42" t="s">
        <v>108</v>
      </c>
      <c r="E9107" s="42" t="s">
        <v>351</v>
      </c>
      <c r="F9107" s="42" t="s">
        <v>7668</v>
      </c>
      <c r="G9107" s="42">
        <v>96</v>
      </c>
      <c r="H9107" s="42"/>
      <c r="I9107" s="42">
        <v>60</v>
      </c>
      <c r="J9107" s="42" t="str">
        <f t="shared" si="151"/>
        <v>大类_仙品炼虚法宝</v>
      </c>
      <c r="K9107" s="42" t="s">
        <v>6698</v>
      </c>
      <c r="L9107" s="42"/>
      <c r="M9107" s="42" t="s">
        <v>7668</v>
      </c>
      <c r="N9107" s="42"/>
      <c r="O9107" s="42">
        <v>0</v>
      </c>
      <c r="P9107" s="42" t="b">
        <v>1</v>
      </c>
      <c r="Q9107" s="42"/>
      <c r="R9107" s="42" t="b">
        <v>0</v>
      </c>
      <c r="S9107" s="42">
        <v>1</v>
      </c>
      <c r="T9107" s="42" t="s">
        <v>91</v>
      </c>
      <c r="U9107" s="42">
        <v>999</v>
      </c>
      <c r="V9107" s="42" t="s">
        <v>7669</v>
      </c>
      <c r="W9107" s="42">
        <v>64096</v>
      </c>
      <c r="X9107" s="42"/>
      <c r="Y9107" s="42" t="s">
        <v>9298</v>
      </c>
      <c r="Z9107" s="42" t="s">
        <v>9293</v>
      </c>
      <c r="AA9107" t="str" s="42">
        <v>法宝打造获得。成宝核心×1；主材：缚岳灵筋×1；辅材类别：阵旗灵丝×1；特性材料类别：木行凝华×1。</v>
      </c>
      <c r="AB9107" s="42">
        <v>12461096</v>
      </c>
      <c r="AC9107" s="42" t="s">
        <v>121</v>
      </c>
      <c r="AD9107" s="42">
        <v>0</v>
      </c>
      <c r="AE9107" s="42"/>
      <c r="AF9107" s="42">
        <v>70004</v>
      </c>
      <c r="AG9107" s="42"/>
      <c r="AH9107" s="42">
        <v>2250000</v>
      </c>
      <c r="AI9107" s="42" t="s">
        <v>7668</v>
      </c>
      <c r="AJ9107" s="42" t="s">
        <v>9295</v>
      </c>
      <c r="AK9107" s="42" t="s">
        <v>351</v>
      </c>
      <c r="AL9107" t="s">
        <v>9300</v>
      </c>
    </row>
    <row r="9108" spans="2:38">
      <c r="B9108" s="16" t="n">
        <f>10000000+INDEX(编号表!$B:$B,MATCH(F9108,编号表!$A:$A,0))*100000+INDEX(编号表!$F:$F,MATCH(D9108,编号表!$E:$E,0))*1000+INDEX(编号表!$D:$D,MATCH(E9108,编号表!$C:$C,0))*10000+G9108</f>
        <v>12464097</v>
      </c>
      <c r="C9108" s="42" t="s">
        <v>9301</v>
      </c>
      <c r="D9108" s="42" t="s">
        <v>108</v>
      </c>
      <c r="E9108" s="42" t="s">
        <v>351</v>
      </c>
      <c r="F9108" s="42" t="s">
        <v>7668</v>
      </c>
      <c r="G9108" s="42">
        <v>97</v>
      </c>
      <c r="H9108" s="42"/>
      <c r="I9108" s="42">
        <v>60</v>
      </c>
      <c r="J9108" s="42" t="str">
        <f t="shared" si="151"/>
        <v>大类_仙品炼虚法宝</v>
      </c>
      <c r="K9108" s="42" t="s">
        <v>6698</v>
      </c>
      <c r="L9108" s="42"/>
      <c r="M9108" s="42" t="s">
        <v>7668</v>
      </c>
      <c r="N9108" s="42"/>
      <c r="O9108" s="42">
        <v>0</v>
      </c>
      <c r="P9108" s="42" t="b">
        <v>1</v>
      </c>
      <c r="Q9108" s="42"/>
      <c r="R9108" s="42" t="b">
        <v>0</v>
      </c>
      <c r="S9108" s="42">
        <v>1</v>
      </c>
      <c r="T9108" s="42" t="s">
        <v>91</v>
      </c>
      <c r="U9108" s="42">
        <v>999</v>
      </c>
      <c r="V9108" s="42" t="s">
        <v>7669</v>
      </c>
      <c r="W9108" s="42">
        <v>64097</v>
      </c>
      <c r="X9108" s="42"/>
      <c r="Y9108" s="42" t="s">
        <v>9302</v>
      </c>
      <c r="Z9108" s="42" t="s">
        <v>9293</v>
      </c>
      <c r="AA9108" t="str" s="42">
        <v>法宝打造获得。成宝核心×1；主材：缚岳灵筋×1；辅材类别：阵旗灵丝×1；特性材料类别：水行凝华×1。</v>
      </c>
      <c r="AB9108" s="42">
        <v>12461096</v>
      </c>
      <c r="AC9108" s="42" t="s">
        <v>121</v>
      </c>
      <c r="AD9108" s="42">
        <v>0</v>
      </c>
      <c r="AE9108" s="42"/>
      <c r="AF9108" s="42">
        <v>70004</v>
      </c>
      <c r="AG9108" s="42"/>
      <c r="AH9108" s="42">
        <v>2250000</v>
      </c>
      <c r="AI9108" s="42" t="s">
        <v>7668</v>
      </c>
      <c r="AJ9108" s="42" t="s">
        <v>9295</v>
      </c>
      <c r="AK9108" s="42" t="s">
        <v>351</v>
      </c>
      <c r="AL9108" t="s">
        <v>9304</v>
      </c>
    </row>
    <row r="9109" spans="2:38">
      <c r="B9109" s="16" t="n">
        <f>10000000+INDEX(编号表!$B:$B,MATCH(F9109,编号表!$A:$A,0))*100000+INDEX(编号表!$F:$F,MATCH(D9109,编号表!$E:$E,0))*1000+INDEX(编号表!$D:$D,MATCH(E9109,编号表!$C:$C,0))*10000+G9109</f>
        <v>12464098</v>
      </c>
      <c r="C9109" s="42" t="s">
        <v>9305</v>
      </c>
      <c r="D9109" s="42" t="s">
        <v>108</v>
      </c>
      <c r="E9109" s="42" t="s">
        <v>351</v>
      </c>
      <c r="F9109" s="42" t="s">
        <v>7668</v>
      </c>
      <c r="G9109" s="42">
        <v>98</v>
      </c>
      <c r="H9109" s="42"/>
      <c r="I9109" s="42">
        <v>60</v>
      </c>
      <c r="J9109" s="42" t="str">
        <f t="shared" si="151"/>
        <v>大类_仙品炼虚法宝</v>
      </c>
      <c r="K9109" s="42" t="s">
        <v>6698</v>
      </c>
      <c r="L9109" s="42"/>
      <c r="M9109" s="42" t="s">
        <v>7668</v>
      </c>
      <c r="N9109" s="42"/>
      <c r="O9109" s="42">
        <v>0</v>
      </c>
      <c r="P9109" s="42" t="b">
        <v>1</v>
      </c>
      <c r="Q9109" s="42"/>
      <c r="R9109" s="42" t="b">
        <v>0</v>
      </c>
      <c r="S9109" s="42">
        <v>1</v>
      </c>
      <c r="T9109" s="42" t="s">
        <v>91</v>
      </c>
      <c r="U9109" s="42">
        <v>999</v>
      </c>
      <c r="V9109" s="42" t="s">
        <v>7669</v>
      </c>
      <c r="W9109" s="42">
        <v>64098</v>
      </c>
      <c r="X9109" s="42"/>
      <c r="Y9109" s="42" t="s">
        <v>9306</v>
      </c>
      <c r="Z9109" s="42" t="s">
        <v>9293</v>
      </c>
      <c r="AA9109" t="str" s="42">
        <v>法宝打造获得。成宝核心×1；主材：缚岳灵筋×1；辅材类别：阵旗灵丝×1；特性材料类别：火行凝华×1。</v>
      </c>
      <c r="AB9109" s="42">
        <v>12461096</v>
      </c>
      <c r="AC9109" s="42" t="s">
        <v>121</v>
      </c>
      <c r="AD9109" s="42">
        <v>0</v>
      </c>
      <c r="AE9109" s="42"/>
      <c r="AF9109" s="42">
        <v>70004</v>
      </c>
      <c r="AG9109" s="42"/>
      <c r="AH9109" s="42">
        <v>2250000</v>
      </c>
      <c r="AI9109" s="42" t="s">
        <v>7668</v>
      </c>
      <c r="AJ9109" s="42" t="s">
        <v>9295</v>
      </c>
      <c r="AK9109" s="42" t="s">
        <v>351</v>
      </c>
      <c r="AL9109" t="s">
        <v>9308</v>
      </c>
    </row>
    <row r="9110" spans="2:38">
      <c r="B9110" s="16" t="n">
        <f>10000000+INDEX(编号表!$B:$B,MATCH(F9110,编号表!$A:$A,0))*100000+INDEX(编号表!$F:$F,MATCH(D9110,编号表!$E:$E,0))*1000+INDEX(编号表!$D:$D,MATCH(E9110,编号表!$C:$C,0))*10000+G9110</f>
        <v>12464099</v>
      </c>
      <c r="C9110" s="42" t="s">
        <v>9309</v>
      </c>
      <c r="D9110" s="42" t="s">
        <v>108</v>
      </c>
      <c r="E9110" s="42" t="s">
        <v>351</v>
      </c>
      <c r="F9110" s="42" t="s">
        <v>7668</v>
      </c>
      <c r="G9110" s="42">
        <v>99</v>
      </c>
      <c r="H9110" s="42"/>
      <c r="I9110" s="42">
        <v>60</v>
      </c>
      <c r="J9110" s="42" t="str">
        <f t="shared" si="151"/>
        <v>大类_仙品炼虚法宝</v>
      </c>
      <c r="K9110" s="42" t="s">
        <v>6698</v>
      </c>
      <c r="L9110" s="42"/>
      <c r="M9110" s="42" t="s">
        <v>7668</v>
      </c>
      <c r="N9110" s="42"/>
      <c r="O9110" s="42">
        <v>0</v>
      </c>
      <c r="P9110" s="42" t="b">
        <v>1</v>
      </c>
      <c r="Q9110" s="42"/>
      <c r="R9110" s="42" t="b">
        <v>0</v>
      </c>
      <c r="S9110" s="42">
        <v>1</v>
      </c>
      <c r="T9110" s="42" t="s">
        <v>91</v>
      </c>
      <c r="U9110" s="42">
        <v>999</v>
      </c>
      <c r="V9110" s="42" t="s">
        <v>7669</v>
      </c>
      <c r="W9110" s="42">
        <v>64099</v>
      </c>
      <c r="X9110" s="42"/>
      <c r="Y9110" s="42" t="s">
        <v>9310</v>
      </c>
      <c r="Z9110" s="42" t="s">
        <v>9293</v>
      </c>
      <c r="AA9110" t="str" s="42">
        <v>法宝打造获得。成宝核心×1；主材：缚岳灵筋×1；辅材类别：阵旗灵丝×1；特性材料类别：土行凝华×1。</v>
      </c>
      <c r="AB9110" s="42">
        <v>12461096</v>
      </c>
      <c r="AC9110" s="42" t="s">
        <v>121</v>
      </c>
      <c r="AD9110" s="42">
        <v>0</v>
      </c>
      <c r="AE9110" s="42"/>
      <c r="AF9110" s="42">
        <v>70004</v>
      </c>
      <c r="AG9110" s="42"/>
      <c r="AH9110" s="42">
        <v>2250000</v>
      </c>
      <c r="AI9110" s="42" t="s">
        <v>7668</v>
      </c>
      <c r="AJ9110" s="42" t="s">
        <v>9295</v>
      </c>
      <c r="AK9110" s="42" t="s">
        <v>351</v>
      </c>
      <c r="AL9110" t="s">
        <v>9312</v>
      </c>
    </row>
    <row r="9111" spans="2:38">
      <c r="B9111" s="16" t="n">
        <f>10000000+INDEX(编号表!$B:$B,MATCH(F9111,编号表!$A:$A,0))*100000+INDEX(编号表!$F:$F,MATCH(D9111,编号表!$E:$E,0))*1000+INDEX(编号表!$D:$D,MATCH(E9111,编号表!$C:$C,0))*10000+G9111</f>
        <v>12464100</v>
      </c>
      <c r="C9111" s="42" t="s">
        <v>9313</v>
      </c>
      <c r="D9111" s="42" t="s">
        <v>108</v>
      </c>
      <c r="E9111" s="42" t="s">
        <v>351</v>
      </c>
      <c r="F9111" s="42" t="s">
        <v>7668</v>
      </c>
      <c r="G9111" s="42">
        <v>100</v>
      </c>
      <c r="H9111" s="42"/>
      <c r="I9111" s="42">
        <v>60</v>
      </c>
      <c r="J9111" s="42" t="str">
        <f t="shared" si="151"/>
        <v>大类_仙品炼虚法宝</v>
      </c>
      <c r="K9111" s="42" t="s">
        <v>6698</v>
      </c>
      <c r="L9111" s="42"/>
      <c r="M9111" s="42" t="s">
        <v>7668</v>
      </c>
      <c r="N9111" s="42"/>
      <c r="O9111" s="42">
        <v>0</v>
      </c>
      <c r="P9111" s="42" t="b">
        <v>1</v>
      </c>
      <c r="Q9111" s="42"/>
      <c r="R9111" s="42" t="b">
        <v>0</v>
      </c>
      <c r="S9111" s="42">
        <v>1</v>
      </c>
      <c r="T9111" s="42" t="s">
        <v>91</v>
      </c>
      <c r="U9111" s="42">
        <v>999</v>
      </c>
      <c r="V9111" s="42" t="s">
        <v>7669</v>
      </c>
      <c r="W9111" s="42">
        <v>64100</v>
      </c>
      <c r="X9111" s="42"/>
      <c r="Y9111" s="42" t="s">
        <v>9314</v>
      </c>
      <c r="Z9111" s="42" t="s">
        <v>9293</v>
      </c>
      <c r="AA9111" t="str" s="42">
        <v>法宝打造获得。成宝核心×1；主材：缚岳灵筋×1；辅材类别：阵旗灵丝×1；特性材料类别：毒血×1。</v>
      </c>
      <c r="AB9111" s="42">
        <v>12461096</v>
      </c>
      <c r="AC9111" s="42" t="s">
        <v>121</v>
      </c>
      <c r="AD9111" s="42">
        <v>0</v>
      </c>
      <c r="AE9111" s="42"/>
      <c r="AF9111" s="42">
        <v>70004</v>
      </c>
      <c r="AG9111" s="42"/>
      <c r="AH9111" s="42">
        <v>2250000</v>
      </c>
      <c r="AI9111" s="42" t="s">
        <v>7668</v>
      </c>
      <c r="AJ9111" s="42" t="s">
        <v>9295</v>
      </c>
      <c r="AK9111" s="42" t="s">
        <v>351</v>
      </c>
      <c r="AL9111" t="s">
        <v>9316</v>
      </c>
    </row>
    <row r="9112" spans="2:38">
      <c r="B9112" s="16" t="n">
        <f>10000000+INDEX(编号表!$B:$B,MATCH(F9112,编号表!$A:$A,0))*100000+INDEX(编号表!$F:$F,MATCH(D9112,编号表!$E:$E,0))*1000+INDEX(编号表!$D:$D,MATCH(E9112,编号表!$C:$C,0))*10000+G9112</f>
        <v>12464101</v>
      </c>
      <c r="C9112" s="42" t="s">
        <v>9317</v>
      </c>
      <c r="D9112" s="42" t="s">
        <v>108</v>
      </c>
      <c r="E9112" s="42" t="s">
        <v>351</v>
      </c>
      <c r="F9112" s="42" t="s">
        <v>7668</v>
      </c>
      <c r="G9112" s="42">
        <v>101</v>
      </c>
      <c r="H9112" s="42"/>
      <c r="I9112" s="42">
        <v>60</v>
      </c>
      <c r="J9112" s="42" t="str">
        <f t="shared" si="151"/>
        <v>大类_仙品炼虚法宝</v>
      </c>
      <c r="K9112" s="42" t="s">
        <v>6698</v>
      </c>
      <c r="L9112" s="42"/>
      <c r="M9112" s="42" t="s">
        <v>7668</v>
      </c>
      <c r="N9112" s="42"/>
      <c r="O9112" s="42">
        <v>0</v>
      </c>
      <c r="P9112" s="42" t="b">
        <v>1</v>
      </c>
      <c r="Q9112" s="42"/>
      <c r="R9112" s="42" t="b">
        <v>0</v>
      </c>
      <c r="S9112" s="42">
        <v>1</v>
      </c>
      <c r="T9112" s="42" t="s">
        <v>91</v>
      </c>
      <c r="U9112" s="42">
        <v>999</v>
      </c>
      <c r="V9112" s="42" t="s">
        <v>7669</v>
      </c>
      <c r="W9112" s="42">
        <v>64101</v>
      </c>
      <c r="X9112" s="42"/>
      <c r="Y9112" s="42" t="s">
        <v>9314</v>
      </c>
      <c r="Z9112" s="42" t="s">
        <v>9293</v>
      </c>
      <c r="AA9112" t="str" s="42">
        <v>法宝打造获得。成宝核心×1；主材：缚岳灵筋×1；辅材类别：阵旗灵丝×1；特性材料类别：毒囊×1。</v>
      </c>
      <c r="AB9112" s="42">
        <v>12461096</v>
      </c>
      <c r="AC9112" s="42" t="s">
        <v>121</v>
      </c>
      <c r="AD9112" s="42">
        <v>0</v>
      </c>
      <c r="AE9112" s="42"/>
      <c r="AF9112" s="42">
        <v>70004</v>
      </c>
      <c r="AG9112" s="42"/>
      <c r="AH9112" s="42">
        <v>2250000</v>
      </c>
      <c r="AI9112" s="42" t="s">
        <v>7668</v>
      </c>
      <c r="AJ9112" s="42" t="s">
        <v>9295</v>
      </c>
      <c r="AK9112" s="42" t="s">
        <v>351</v>
      </c>
      <c r="AL9112" t="s">
        <v>9319</v>
      </c>
    </row>
    <row r="9113" spans="2:38">
      <c r="B9113" s="16" t="n">
        <f>10000000+INDEX(编号表!$B:$B,MATCH(F9113,编号表!$A:$A,0))*100000+INDEX(编号表!$F:$F,MATCH(D9113,编号表!$E:$E,0))*1000+INDEX(编号表!$D:$D,MATCH(E9113,编号表!$C:$C,0))*10000+G9113</f>
        <v>12464102</v>
      </c>
      <c r="C9113" s="42" t="s">
        <v>9320</v>
      </c>
      <c r="D9113" s="42" t="s">
        <v>108</v>
      </c>
      <c r="E9113" s="42" t="s">
        <v>351</v>
      </c>
      <c r="F9113" s="42" t="s">
        <v>7668</v>
      </c>
      <c r="G9113" s="42">
        <v>102</v>
      </c>
      <c r="H9113" s="42"/>
      <c r="I9113" s="42">
        <v>60</v>
      </c>
      <c r="J9113" s="42" t="str">
        <f t="shared" si="151"/>
        <v>大类_仙品炼虚法宝</v>
      </c>
      <c r="K9113" s="42" t="s">
        <v>6698</v>
      </c>
      <c r="L9113" s="42"/>
      <c r="M9113" s="42" t="s">
        <v>7668</v>
      </c>
      <c r="N9113" s="42"/>
      <c r="O9113" s="42">
        <v>0</v>
      </c>
      <c r="P9113" s="42" t="b">
        <v>1</v>
      </c>
      <c r="Q9113" s="42"/>
      <c r="R9113" s="42" t="b">
        <v>0</v>
      </c>
      <c r="S9113" s="42">
        <v>1</v>
      </c>
      <c r="T9113" s="42" t="s">
        <v>91</v>
      </c>
      <c r="U9113" s="42">
        <v>999</v>
      </c>
      <c r="V9113" s="42" t="s">
        <v>7669</v>
      </c>
      <c r="W9113" s="42">
        <v>64102</v>
      </c>
      <c r="X9113" s="42"/>
      <c r="Y9113" s="42" t="s">
        <v>9321</v>
      </c>
      <c r="Z9113" s="42" t="s">
        <v>9293</v>
      </c>
      <c r="AA9113" t="str" s="42">
        <v>法宝打造获得。成宝核心×1；主材：缚岳灵筋×1；辅材类别：阵旗灵丝×1；特性材料类别：古阵石×1。</v>
      </c>
      <c r="AB9113" s="42">
        <v>12461096</v>
      </c>
      <c r="AC9113" s="42" t="s">
        <v>121</v>
      </c>
      <c r="AD9113" s="42">
        <v>0</v>
      </c>
      <c r="AE9113" s="42"/>
      <c r="AF9113" s="42">
        <v>70004</v>
      </c>
      <c r="AG9113" s="42"/>
      <c r="AH9113" s="42">
        <v>2250000</v>
      </c>
      <c r="AI9113" s="42" t="s">
        <v>7668</v>
      </c>
      <c r="AJ9113" s="42" t="s">
        <v>9295</v>
      </c>
      <c r="AK9113" s="42" t="s">
        <v>351</v>
      </c>
      <c r="AL9113" t="s">
        <v>9323</v>
      </c>
    </row>
    <row r="9114" spans="2:38">
      <c r="B9114" s="16" t="n">
        <f>10000000+INDEX(编号表!$B:$B,MATCH(F9114,编号表!$A:$A,0))*100000+INDEX(编号表!$F:$F,MATCH(D9114,编号表!$E:$E,0))*1000+INDEX(编号表!$D:$D,MATCH(E9114,编号表!$C:$C,0))*10000+G9114</f>
        <v>12464103</v>
      </c>
      <c r="C9114" s="42" t="s">
        <v>9324</v>
      </c>
      <c r="D9114" s="42" t="s">
        <v>108</v>
      </c>
      <c r="E9114" s="42" t="s">
        <v>351</v>
      </c>
      <c r="F9114" s="42" t="s">
        <v>7668</v>
      </c>
      <c r="G9114" s="42">
        <v>103</v>
      </c>
      <c r="H9114" s="42"/>
      <c r="I9114" s="42">
        <v>60</v>
      </c>
      <c r="J9114" s="42" t="str">
        <f t="shared" si="151"/>
        <v>大类_仙品炼虚法宝</v>
      </c>
      <c r="K9114" s="42" t="s">
        <v>6698</v>
      </c>
      <c r="L9114" s="42"/>
      <c r="M9114" s="42" t="s">
        <v>7668</v>
      </c>
      <c r="N9114" s="42"/>
      <c r="O9114" s="42">
        <v>0</v>
      </c>
      <c r="P9114" s="42" t="b">
        <v>1</v>
      </c>
      <c r="Q9114" s="42"/>
      <c r="R9114" s="42" t="b">
        <v>0</v>
      </c>
      <c r="S9114" s="42">
        <v>1</v>
      </c>
      <c r="T9114" s="42" t="s">
        <v>91</v>
      </c>
      <c r="U9114" s="42">
        <v>999</v>
      </c>
      <c r="V9114" s="42" t="s">
        <v>7669</v>
      </c>
      <c r="W9114" s="42">
        <v>64103</v>
      </c>
      <c r="X9114" s="42"/>
      <c r="Y9114" t="str" s="42">
        <v>法宝。缠束目标，使其短时定身；补强索体，延长定身时间；缩短缚灵索技能冷却时间；延长定身时间。</v>
      </c>
      <c r="Z9114" s="42" t="s">
        <v>9293</v>
      </c>
      <c r="AA9114" t="str" s="42">
        <v>法宝打造获得。成宝核心×1；主材：缚岳灵筋×1；辅材类别：阵旗灵丝×1；特性材料类别：妖丹×1。</v>
      </c>
      <c r="AB9114" s="42">
        <v>12461096</v>
      </c>
      <c r="AC9114" s="42" t="s">
        <v>121</v>
      </c>
      <c r="AD9114" s="42">
        <v>0</v>
      </c>
      <c r="AE9114" s="42"/>
      <c r="AF9114" s="42">
        <v>70004</v>
      </c>
      <c r="AG9114" s="42"/>
      <c r="AH9114" s="42">
        <v>2250000</v>
      </c>
      <c r="AI9114" s="42" t="s">
        <v>7668</v>
      </c>
      <c r="AJ9114" s="42" t="s">
        <v>9295</v>
      </c>
      <c r="AK9114" s="42" t="s">
        <v>351</v>
      </c>
      <c r="AL9114" t="s">
        <v>9327</v>
      </c>
    </row>
    <row r="9115" spans="2:38">
      <c r="B9115" s="16" t="n">
        <f>10000000+INDEX(编号表!$B:$B,MATCH(F9115,编号表!$A:$A,0))*100000+INDEX(编号表!$F:$F,MATCH(D9115,编号表!$E:$E,0))*1000+INDEX(编号表!$D:$D,MATCH(E9115,编号表!$C:$C,0))*10000+G9115</f>
        <v>12464104</v>
      </c>
      <c r="C9115" s="42" t="s">
        <v>9328</v>
      </c>
      <c r="D9115" s="42" t="s">
        <v>108</v>
      </c>
      <c r="E9115" s="42" t="s">
        <v>351</v>
      </c>
      <c r="F9115" s="42" t="s">
        <v>7668</v>
      </c>
      <c r="G9115" s="42">
        <v>104</v>
      </c>
      <c r="H9115" s="42"/>
      <c r="I9115" s="42">
        <v>60</v>
      </c>
      <c r="J9115" s="42" t="str">
        <f t="shared" si="151"/>
        <v>大类_仙品炼虚法宝</v>
      </c>
      <c r="K9115" s="42" t="s">
        <v>6698</v>
      </c>
      <c r="L9115" s="42"/>
      <c r="M9115" s="42" t="s">
        <v>7668</v>
      </c>
      <c r="N9115" s="42"/>
      <c r="O9115" s="42">
        <v>0</v>
      </c>
      <c r="P9115" s="42" t="b">
        <v>1</v>
      </c>
      <c r="Q9115" s="42"/>
      <c r="R9115" s="42" t="b">
        <v>0</v>
      </c>
      <c r="S9115" s="42">
        <v>1</v>
      </c>
      <c r="T9115" s="42" t="s">
        <v>91</v>
      </c>
      <c r="U9115" s="42">
        <v>999</v>
      </c>
      <c r="V9115" s="42" t="s">
        <v>7669</v>
      </c>
      <c r="W9115" s="42">
        <v>64104</v>
      </c>
      <c r="X9115" s="42"/>
      <c r="Y9115" s="42" t="s">
        <v>9329</v>
      </c>
      <c r="Z9115" s="42" t="s">
        <v>9330</v>
      </c>
      <c r="AA9115" t="str" s="42">
        <v>法宝打造获得。成宝核心×1；主材：辟火玄鳞×1；辅材类别：甲壳×1；特性材料类别：金行凝华×1。</v>
      </c>
      <c r="AB9115" s="42">
        <v>12461095</v>
      </c>
      <c r="AC9115" s="42" t="s">
        <v>121</v>
      </c>
      <c r="AD9115" s="42">
        <v>0</v>
      </c>
      <c r="AE9115" s="42"/>
      <c r="AF9115" s="42">
        <v>70004</v>
      </c>
      <c r="AG9115" s="42"/>
      <c r="AH9115" s="42">
        <v>2250000</v>
      </c>
      <c r="AI9115" s="42" t="s">
        <v>7668</v>
      </c>
      <c r="AJ9115" s="42" t="s">
        <v>9332</v>
      </c>
      <c r="AK9115" s="42" t="s">
        <v>351</v>
      </c>
      <c r="AL9115" t="s">
        <v>9333</v>
      </c>
    </row>
    <row r="9116" spans="2:38">
      <c r="B9116" s="16" t="n">
        <f>10000000+INDEX(编号表!$B:$B,MATCH(F9116,编号表!$A:$A,0))*100000+INDEX(编号表!$F:$F,MATCH(D9116,编号表!$E:$E,0))*1000+INDEX(编号表!$D:$D,MATCH(E9116,编号表!$C:$C,0))*10000+G9116</f>
        <v>12464105</v>
      </c>
      <c r="C9116" s="42" t="s">
        <v>9334</v>
      </c>
      <c r="D9116" s="42" t="s">
        <v>108</v>
      </c>
      <c r="E9116" s="42" t="s">
        <v>351</v>
      </c>
      <c r="F9116" s="42" t="s">
        <v>7668</v>
      </c>
      <c r="G9116" s="42">
        <v>105</v>
      </c>
      <c r="H9116" s="42"/>
      <c r="I9116" s="42">
        <v>60</v>
      </c>
      <c r="J9116" s="42" t="str">
        <f t="shared" si="151"/>
        <v>大类_仙品炼虚法宝</v>
      </c>
      <c r="K9116" s="42" t="s">
        <v>6698</v>
      </c>
      <c r="L9116" s="42"/>
      <c r="M9116" s="42" t="s">
        <v>7668</v>
      </c>
      <c r="N9116" s="42"/>
      <c r="O9116" s="42">
        <v>0</v>
      </c>
      <c r="P9116" s="42" t="b">
        <v>1</v>
      </c>
      <c r="Q9116" s="42"/>
      <c r="R9116" s="42" t="b">
        <v>0</v>
      </c>
      <c r="S9116" s="42">
        <v>1</v>
      </c>
      <c r="T9116" s="42" t="s">
        <v>91</v>
      </c>
      <c r="U9116" s="42">
        <v>999</v>
      </c>
      <c r="V9116" s="42" t="s">
        <v>7669</v>
      </c>
      <c r="W9116" s="42">
        <v>64105</v>
      </c>
      <c r="X9116" s="42"/>
      <c r="Y9116" s="42" t="s">
        <v>9335</v>
      </c>
      <c r="Z9116" s="42" t="s">
        <v>9330</v>
      </c>
      <c r="AA9116" t="str" s="42">
        <v>法宝打造获得。成宝核心×1；主材：辟火玄鳞×1；辅材类别：甲壳×1；特性材料类别：木行凝华×1。</v>
      </c>
      <c r="AB9116" s="42">
        <v>12461095</v>
      </c>
      <c r="AC9116" s="42" t="s">
        <v>121</v>
      </c>
      <c r="AD9116" s="42">
        <v>0</v>
      </c>
      <c r="AE9116" s="42"/>
      <c r="AF9116" s="42">
        <v>70004</v>
      </c>
      <c r="AG9116" s="42"/>
      <c r="AH9116" s="42">
        <v>2250000</v>
      </c>
      <c r="AI9116" s="42" t="s">
        <v>7668</v>
      </c>
      <c r="AJ9116" s="42" t="s">
        <v>9332</v>
      </c>
      <c r="AK9116" s="42" t="s">
        <v>351</v>
      </c>
      <c r="AL9116" t="s">
        <v>9337</v>
      </c>
    </row>
    <row r="9117" spans="2:38">
      <c r="B9117" s="16" t="n">
        <f>10000000+INDEX(编号表!$B:$B,MATCH(F9117,编号表!$A:$A,0))*100000+INDEX(编号表!$F:$F,MATCH(D9117,编号表!$E:$E,0))*1000+INDEX(编号表!$D:$D,MATCH(E9117,编号表!$C:$C,0))*10000+G9117</f>
        <v>12464106</v>
      </c>
      <c r="C9117" s="42" t="s">
        <v>9338</v>
      </c>
      <c r="D9117" s="42" t="s">
        <v>108</v>
      </c>
      <c r="E9117" s="42" t="s">
        <v>351</v>
      </c>
      <c r="F9117" s="42" t="s">
        <v>7668</v>
      </c>
      <c r="G9117" s="42">
        <v>106</v>
      </c>
      <c r="H9117" s="42"/>
      <c r="I9117" s="42">
        <v>60</v>
      </c>
      <c r="J9117" s="42" t="str">
        <f t="shared" si="151"/>
        <v>大类_仙品炼虚法宝</v>
      </c>
      <c r="K9117" s="42" t="s">
        <v>6698</v>
      </c>
      <c r="L9117" s="42"/>
      <c r="M9117" s="42" t="s">
        <v>7668</v>
      </c>
      <c r="N9117" s="42"/>
      <c r="O9117" s="42">
        <v>0</v>
      </c>
      <c r="P9117" s="42" t="b">
        <v>1</v>
      </c>
      <c r="Q9117" s="42"/>
      <c r="R9117" s="42" t="b">
        <v>0</v>
      </c>
      <c r="S9117" s="42">
        <v>1</v>
      </c>
      <c r="T9117" s="42" t="s">
        <v>91</v>
      </c>
      <c r="U9117" s="42">
        <v>999</v>
      </c>
      <c r="V9117" s="42" t="s">
        <v>7669</v>
      </c>
      <c r="W9117" s="42">
        <v>64106</v>
      </c>
      <c r="X9117" s="42"/>
      <c r="Y9117" s="42" t="s">
        <v>9339</v>
      </c>
      <c r="Z9117" s="42" t="s">
        <v>9330</v>
      </c>
      <c r="AA9117" t="str" s="42">
        <v>法宝打造获得。成宝核心×1；主材：辟火玄鳞×1；辅材类别：甲壳×1；特性材料类别：水行凝华×1。</v>
      </c>
      <c r="AB9117" s="42">
        <v>12461095</v>
      </c>
      <c r="AC9117" s="42" t="s">
        <v>121</v>
      </c>
      <c r="AD9117" s="42">
        <v>0</v>
      </c>
      <c r="AE9117" s="42"/>
      <c r="AF9117" s="42">
        <v>70004</v>
      </c>
      <c r="AG9117" s="42"/>
      <c r="AH9117" s="42">
        <v>2250000</v>
      </c>
      <c r="AI9117" s="42" t="s">
        <v>7668</v>
      </c>
      <c r="AJ9117" s="42" t="s">
        <v>9332</v>
      </c>
      <c r="AK9117" s="42" t="s">
        <v>351</v>
      </c>
      <c r="AL9117" t="s">
        <v>9341</v>
      </c>
    </row>
    <row r="9118" spans="2:38">
      <c r="B9118" s="16" t="n">
        <f>10000000+INDEX(编号表!$B:$B,MATCH(F9118,编号表!$A:$A,0))*100000+INDEX(编号表!$F:$F,MATCH(D9118,编号表!$E:$E,0))*1000+INDEX(编号表!$D:$D,MATCH(E9118,编号表!$C:$C,0))*10000+G9118</f>
        <v>12464107</v>
      </c>
      <c r="C9118" s="42" t="s">
        <v>9342</v>
      </c>
      <c r="D9118" s="42" t="s">
        <v>108</v>
      </c>
      <c r="E9118" s="42" t="s">
        <v>351</v>
      </c>
      <c r="F9118" s="42" t="s">
        <v>7668</v>
      </c>
      <c r="G9118" s="42">
        <v>107</v>
      </c>
      <c r="H9118" s="42"/>
      <c r="I9118" s="42">
        <v>60</v>
      </c>
      <c r="J9118" s="42" t="str">
        <f t="shared" si="151"/>
        <v>大类_仙品炼虚法宝</v>
      </c>
      <c r="K9118" s="42" t="s">
        <v>6698</v>
      </c>
      <c r="L9118" s="42"/>
      <c r="M9118" s="42" t="s">
        <v>7668</v>
      </c>
      <c r="N9118" s="42"/>
      <c r="O9118" s="42">
        <v>0</v>
      </c>
      <c r="P9118" s="42" t="b">
        <v>1</v>
      </c>
      <c r="Q9118" s="42"/>
      <c r="R9118" s="42" t="b">
        <v>0</v>
      </c>
      <c r="S9118" s="42">
        <v>1</v>
      </c>
      <c r="T9118" s="42" t="s">
        <v>91</v>
      </c>
      <c r="U9118" s="42">
        <v>999</v>
      </c>
      <c r="V9118" s="42" t="s">
        <v>7669</v>
      </c>
      <c r="W9118" s="42">
        <v>64107</v>
      </c>
      <c r="X9118" s="42"/>
      <c r="Y9118" s="42" t="s">
        <v>9343</v>
      </c>
      <c r="Z9118" s="42" t="s">
        <v>9330</v>
      </c>
      <c r="AA9118" t="str" s="42">
        <v>法宝打造获得。成宝核心×1；主材：辟火玄鳞×1；辅材类别：甲壳×1；特性材料类别：火行凝华×1。</v>
      </c>
      <c r="AB9118" s="42">
        <v>12461095</v>
      </c>
      <c r="AC9118" s="42" t="s">
        <v>121</v>
      </c>
      <c r="AD9118" s="42">
        <v>0</v>
      </c>
      <c r="AE9118" s="42"/>
      <c r="AF9118" s="42">
        <v>70004</v>
      </c>
      <c r="AG9118" s="42"/>
      <c r="AH9118" s="42">
        <v>2250000</v>
      </c>
      <c r="AI9118" s="42" t="s">
        <v>7668</v>
      </c>
      <c r="AJ9118" s="42" t="s">
        <v>9332</v>
      </c>
      <c r="AK9118" s="42" t="s">
        <v>351</v>
      </c>
      <c r="AL9118" t="s">
        <v>9345</v>
      </c>
    </row>
    <row r="9119" spans="2:38">
      <c r="B9119" s="16" t="n">
        <f>10000000+INDEX(编号表!$B:$B,MATCH(F9119,编号表!$A:$A,0))*100000+INDEX(编号表!$F:$F,MATCH(D9119,编号表!$E:$E,0))*1000+INDEX(编号表!$D:$D,MATCH(E9119,编号表!$C:$C,0))*10000+G9119</f>
        <v>12464108</v>
      </c>
      <c r="C9119" s="42" t="s">
        <v>9346</v>
      </c>
      <c r="D9119" s="42" t="s">
        <v>108</v>
      </c>
      <c r="E9119" s="42" t="s">
        <v>351</v>
      </c>
      <c r="F9119" s="42" t="s">
        <v>7668</v>
      </c>
      <c r="G9119" s="42">
        <v>108</v>
      </c>
      <c r="H9119" s="42"/>
      <c r="I9119" s="42">
        <v>60</v>
      </c>
      <c r="J9119" s="42" t="str">
        <f t="shared" si="151"/>
        <v>大类_仙品炼虚法宝</v>
      </c>
      <c r="K9119" s="42" t="s">
        <v>6698</v>
      </c>
      <c r="L9119" s="42"/>
      <c r="M9119" s="42" t="s">
        <v>7668</v>
      </c>
      <c r="N9119" s="42"/>
      <c r="O9119" s="42">
        <v>0</v>
      </c>
      <c r="P9119" s="42" t="b">
        <v>1</v>
      </c>
      <c r="Q9119" s="42"/>
      <c r="R9119" s="42" t="b">
        <v>0</v>
      </c>
      <c r="S9119" s="42">
        <v>1</v>
      </c>
      <c r="T9119" s="42" t="s">
        <v>91</v>
      </c>
      <c r="U9119" s="42">
        <v>999</v>
      </c>
      <c r="V9119" s="42" t="s">
        <v>7669</v>
      </c>
      <c r="W9119" s="42">
        <v>64108</v>
      </c>
      <c r="X9119" s="42"/>
      <c r="Y9119" s="42" t="s">
        <v>9347</v>
      </c>
      <c r="Z9119" s="42" t="s">
        <v>9330</v>
      </c>
      <c r="AA9119" t="str" s="42">
        <v>法宝打造获得。成宝核心×1；主材：辟火玄鳞×1；辅材类别：甲壳×1；特性材料类别：土行凝华×1。</v>
      </c>
      <c r="AB9119" s="42">
        <v>12461095</v>
      </c>
      <c r="AC9119" s="42" t="s">
        <v>121</v>
      </c>
      <c r="AD9119" s="42">
        <v>0</v>
      </c>
      <c r="AE9119" s="42"/>
      <c r="AF9119" s="42">
        <v>70004</v>
      </c>
      <c r="AG9119" s="42"/>
      <c r="AH9119" s="42">
        <v>2250000</v>
      </c>
      <c r="AI9119" s="42" t="s">
        <v>7668</v>
      </c>
      <c r="AJ9119" s="42" t="s">
        <v>9332</v>
      </c>
      <c r="AK9119" s="42" t="s">
        <v>351</v>
      </c>
      <c r="AL9119" t="s">
        <v>9349</v>
      </c>
    </row>
    <row r="9120" spans="2:38">
      <c r="B9120" s="16" t="n">
        <f>10000000+INDEX(编号表!$B:$B,MATCH(F9120,编号表!$A:$A,0))*100000+INDEX(编号表!$F:$F,MATCH(D9120,编号表!$E:$E,0))*1000+INDEX(编号表!$D:$D,MATCH(E9120,编号表!$C:$C,0))*10000+G9120</f>
        <v>12464109</v>
      </c>
      <c r="C9120" s="42" t="s">
        <v>9350</v>
      </c>
      <c r="D9120" s="42" t="s">
        <v>108</v>
      </c>
      <c r="E9120" s="42" t="s">
        <v>351</v>
      </c>
      <c r="F9120" s="42" t="s">
        <v>7668</v>
      </c>
      <c r="G9120" s="42">
        <v>109</v>
      </c>
      <c r="H9120" s="42"/>
      <c r="I9120" s="42">
        <v>60</v>
      </c>
      <c r="J9120" s="42" t="str">
        <f t="shared" si="151"/>
        <v>大类_仙品炼虚法宝</v>
      </c>
      <c r="K9120" s="42" t="s">
        <v>6698</v>
      </c>
      <c r="L9120" s="42"/>
      <c r="M9120" s="42" t="s">
        <v>7668</v>
      </c>
      <c r="N9120" s="42"/>
      <c r="O9120" s="42">
        <v>0</v>
      </c>
      <c r="P9120" s="42" t="b">
        <v>1</v>
      </c>
      <c r="Q9120" s="42"/>
      <c r="R9120" s="42" t="b">
        <v>0</v>
      </c>
      <c r="S9120" s="42">
        <v>1</v>
      </c>
      <c r="T9120" s="42" t="s">
        <v>91</v>
      </c>
      <c r="U9120" s="42">
        <v>999</v>
      </c>
      <c r="V9120" s="42" t="s">
        <v>7669</v>
      </c>
      <c r="W9120" s="42">
        <v>64109</v>
      </c>
      <c r="X9120" s="42"/>
      <c r="Y9120" s="42" t="s">
        <v>9351</v>
      </c>
      <c r="Z9120" s="42" t="s">
        <v>9330</v>
      </c>
      <c r="AA9120" t="str" s="42">
        <v>法宝打造获得。成宝核心×1；主材：辟火玄鳞×1；辅材类别：甲壳×1；特性材料类别：甲壳×1。</v>
      </c>
      <c r="AB9120" s="42">
        <v>12461095</v>
      </c>
      <c r="AC9120" s="42" t="s">
        <v>121</v>
      </c>
      <c r="AD9120" s="42">
        <v>0</v>
      </c>
      <c r="AE9120" s="42"/>
      <c r="AF9120" s="42">
        <v>70004</v>
      </c>
      <c r="AG9120" s="42"/>
      <c r="AH9120" s="42">
        <v>2250000</v>
      </c>
      <c r="AI9120" s="42" t="s">
        <v>7668</v>
      </c>
      <c r="AJ9120" s="42" t="s">
        <v>9332</v>
      </c>
      <c r="AK9120" s="42" t="s">
        <v>351</v>
      </c>
      <c r="AL9120" t="s">
        <v>9353</v>
      </c>
    </row>
    <row r="9121" spans="2:38">
      <c r="B9121" s="16" t="n">
        <f>10000000+INDEX(编号表!$B:$B,MATCH(F9121,编号表!$A:$A,0))*100000+INDEX(编号表!$F:$F,MATCH(D9121,编号表!$E:$E,0))*1000+INDEX(编号表!$D:$D,MATCH(E9121,编号表!$C:$C,0))*10000+G9121</f>
        <v>12464110</v>
      </c>
      <c r="C9121" s="42" t="s">
        <v>9354</v>
      </c>
      <c r="D9121" s="42" t="s">
        <v>108</v>
      </c>
      <c r="E9121" s="42" t="s">
        <v>351</v>
      </c>
      <c r="F9121" s="42" t="s">
        <v>7668</v>
      </c>
      <c r="G9121" s="42">
        <v>110</v>
      </c>
      <c r="H9121" s="42"/>
      <c r="I9121" s="42">
        <v>60</v>
      </c>
      <c r="J9121" s="42" t="str">
        <f t="shared" si="151"/>
        <v>大类_仙品炼虚法宝</v>
      </c>
      <c r="K9121" s="42" t="s">
        <v>6698</v>
      </c>
      <c r="L9121" s="42"/>
      <c r="M9121" s="42" t="s">
        <v>7668</v>
      </c>
      <c r="N9121" s="42"/>
      <c r="O9121" s="42">
        <v>0</v>
      </c>
      <c r="P9121" s="42" t="b">
        <v>1</v>
      </c>
      <c r="Q9121" s="42"/>
      <c r="R9121" s="42" t="b">
        <v>0</v>
      </c>
      <c r="S9121" s="42">
        <v>1</v>
      </c>
      <c r="T9121" s="42" t="s">
        <v>91</v>
      </c>
      <c r="U9121" s="42">
        <v>999</v>
      </c>
      <c r="V9121" s="42" t="s">
        <v>7669</v>
      </c>
      <c r="W9121" s="42">
        <v>64110</v>
      </c>
      <c r="X9121" s="42"/>
      <c r="Y9121" s="42" t="s">
        <v>9355</v>
      </c>
      <c r="Z9121" s="42" t="s">
        <v>9330</v>
      </c>
      <c r="AA9121" t="str" s="42">
        <v>法宝打造获得。成宝核心×1；主材：辟火玄鳞×1；辅材类别：甲壳×1；特性材料类别：毒囊×1。</v>
      </c>
      <c r="AB9121" s="42">
        <v>12461095</v>
      </c>
      <c r="AC9121" s="42" t="s">
        <v>121</v>
      </c>
      <c r="AD9121" s="42">
        <v>0</v>
      </c>
      <c r="AE9121" s="42"/>
      <c r="AF9121" s="42">
        <v>70004</v>
      </c>
      <c r="AG9121" s="42"/>
      <c r="AH9121" s="42">
        <v>2250000</v>
      </c>
      <c r="AI9121" s="42" t="s">
        <v>7668</v>
      </c>
      <c r="AJ9121" s="42" t="s">
        <v>9332</v>
      </c>
      <c r="AK9121" s="42" t="s">
        <v>351</v>
      </c>
      <c r="AL9121" t="s">
        <v>9357</v>
      </c>
    </row>
    <row r="9122" spans="2:38">
      <c r="B9122" s="16" t="n">
        <f>10000000+INDEX(编号表!$B:$B,MATCH(F9122,编号表!$A:$A,0))*100000+INDEX(编号表!$F:$F,MATCH(D9122,编号表!$E:$E,0))*1000+INDEX(编号表!$D:$D,MATCH(E9122,编号表!$C:$C,0))*10000+G9122</f>
        <v>12464111</v>
      </c>
      <c r="C9122" s="42" t="s">
        <v>9358</v>
      </c>
      <c r="D9122" s="42" t="s">
        <v>108</v>
      </c>
      <c r="E9122" s="42" t="s">
        <v>351</v>
      </c>
      <c r="F9122" s="42" t="s">
        <v>7668</v>
      </c>
      <c r="G9122" s="42">
        <v>111</v>
      </c>
      <c r="H9122" s="42"/>
      <c r="I9122" s="42">
        <v>60</v>
      </c>
      <c r="J9122" s="42" t="str">
        <f t="shared" si="151"/>
        <v>大类_仙品炼虚法宝</v>
      </c>
      <c r="K9122" s="42" t="s">
        <v>6698</v>
      </c>
      <c r="L9122" s="42"/>
      <c r="M9122" s="42" t="s">
        <v>7668</v>
      </c>
      <c r="N9122" s="42"/>
      <c r="O9122" s="42">
        <v>0</v>
      </c>
      <c r="P9122" s="42" t="b">
        <v>1</v>
      </c>
      <c r="Q9122" s="42"/>
      <c r="R9122" s="42" t="b">
        <v>0</v>
      </c>
      <c r="S9122" s="42">
        <v>1</v>
      </c>
      <c r="T9122" s="42" t="s">
        <v>91</v>
      </c>
      <c r="U9122" s="42">
        <v>999</v>
      </c>
      <c r="V9122" s="42" t="s">
        <v>7669</v>
      </c>
      <c r="W9122" s="42">
        <v>64111</v>
      </c>
      <c r="X9122" s="42"/>
      <c r="Y9122" t="str" s="42">
        <v>法宝。展开护盾，吸收伤害；提高护盾吸收量；缩短宝伞技能冷却时间；提高护盾量；护盾期间额外火行减伤。</v>
      </c>
      <c r="Z9122" s="42" t="s">
        <v>9330</v>
      </c>
      <c r="AA9122" t="str" s="42">
        <v>法宝打造获得。成宝核心×1；主材：辟火玄鳞×1；辅材类别：甲壳×1；特性材料类别：妖丹×1。</v>
      </c>
      <c r="AB9122" s="42">
        <v>12461095</v>
      </c>
      <c r="AC9122" s="42" t="s">
        <v>121</v>
      </c>
      <c r="AD9122" s="42">
        <v>0</v>
      </c>
      <c r="AE9122" s="42"/>
      <c r="AF9122" s="42">
        <v>70004</v>
      </c>
      <c r="AG9122" s="42"/>
      <c r="AH9122" s="42">
        <v>2250000</v>
      </c>
      <c r="AI9122" s="42" t="s">
        <v>7668</v>
      </c>
      <c r="AJ9122" s="42" t="s">
        <v>9332</v>
      </c>
      <c r="AK9122" s="42" t="s">
        <v>351</v>
      </c>
      <c r="AL9122" t="s">
        <v>9361</v>
      </c>
    </row>
    <row r="9123" spans="2:38">
      <c r="B9123" s="16" t="n">
        <f>10000000+INDEX(编号表!$B:$B,MATCH(F9123,编号表!$A:$A,0))*100000+INDEX(编号表!$F:$F,MATCH(D9123,编号表!$E:$E,0))*1000+INDEX(编号表!$D:$D,MATCH(E9123,编号表!$C:$C,0))*10000+G9123</f>
        <v>12464112</v>
      </c>
      <c r="C9123" s="42" t="s">
        <v>9362</v>
      </c>
      <c r="D9123" s="42" t="s">
        <v>108</v>
      </c>
      <c r="E9123" s="42" t="s">
        <v>351</v>
      </c>
      <c r="F9123" s="42" t="s">
        <v>7668</v>
      </c>
      <c r="G9123" s="42">
        <v>112</v>
      </c>
      <c r="H9123" s="42"/>
      <c r="I9123" s="42">
        <v>60</v>
      </c>
      <c r="J9123" s="42" t="str">
        <f t="shared" si="151"/>
        <v>大类_仙品炼虚法宝</v>
      </c>
      <c r="K9123" s="42" t="s">
        <v>6698</v>
      </c>
      <c r="L9123" s="42"/>
      <c r="M9123" s="42" t="s">
        <v>7668</v>
      </c>
      <c r="N9123" s="42"/>
      <c r="O9123" s="42">
        <v>0</v>
      </c>
      <c r="P9123" s="42" t="b">
        <v>1</v>
      </c>
      <c r="Q9123" s="42"/>
      <c r="R9123" s="42" t="b">
        <v>0</v>
      </c>
      <c r="S9123" s="42">
        <v>1</v>
      </c>
      <c r="T9123" s="42" t="s">
        <v>91</v>
      </c>
      <c r="U9123" s="42">
        <v>999</v>
      </c>
      <c r="V9123" s="42" t="s">
        <v>7669</v>
      </c>
      <c r="W9123" s="42">
        <v>64112</v>
      </c>
      <c r="X9123" s="42"/>
      <c r="Y9123" s="42" t="s">
        <v>9363</v>
      </c>
      <c r="Z9123" s="42" t="s">
        <v>9330</v>
      </c>
      <c r="AA9123" t="str" s="42">
        <v>法宝打造获得。成宝核心×1；主材：辟火玄鳞×1；辅材类别：阵旗灵丝×1；特性材料类别：金行凝华×1。</v>
      </c>
      <c r="AB9123" s="42">
        <v>12461095</v>
      </c>
      <c r="AC9123" s="42" t="s">
        <v>121</v>
      </c>
      <c r="AD9123" s="42">
        <v>0</v>
      </c>
      <c r="AE9123" s="42"/>
      <c r="AF9123" s="42">
        <v>70004</v>
      </c>
      <c r="AG9123" s="42"/>
      <c r="AH9123" s="42">
        <v>2250000</v>
      </c>
      <c r="AI9123" s="42" t="s">
        <v>7668</v>
      </c>
      <c r="AJ9123" s="42" t="s">
        <v>9332</v>
      </c>
      <c r="AK9123" s="42" t="s">
        <v>351</v>
      </c>
      <c r="AL9123" t="s">
        <v>9365</v>
      </c>
    </row>
    <row r="9124" spans="2:38">
      <c r="B9124" s="16" t="n">
        <f>10000000+INDEX(编号表!$B:$B,MATCH(F9124,编号表!$A:$A,0))*100000+INDEX(编号表!$F:$F,MATCH(D9124,编号表!$E:$E,0))*1000+INDEX(编号表!$D:$D,MATCH(E9124,编号表!$C:$C,0))*10000+G9124</f>
        <v>12464113</v>
      </c>
      <c r="C9124" s="42" t="s">
        <v>9366</v>
      </c>
      <c r="D9124" s="42" t="s">
        <v>108</v>
      </c>
      <c r="E9124" s="42" t="s">
        <v>351</v>
      </c>
      <c r="F9124" s="42" t="s">
        <v>7668</v>
      </c>
      <c r="G9124" s="42">
        <v>113</v>
      </c>
      <c r="H9124" s="42"/>
      <c r="I9124" s="42">
        <v>60</v>
      </c>
      <c r="J9124" s="42" t="str">
        <f t="shared" si="151"/>
        <v>大类_仙品炼虚法宝</v>
      </c>
      <c r="K9124" s="42" t="s">
        <v>6698</v>
      </c>
      <c r="L9124" s="42"/>
      <c r="M9124" s="42" t="s">
        <v>7668</v>
      </c>
      <c r="N9124" s="42"/>
      <c r="O9124" s="42">
        <v>0</v>
      </c>
      <c r="P9124" s="42" t="b">
        <v>1</v>
      </c>
      <c r="Q9124" s="42"/>
      <c r="R9124" s="42" t="b">
        <v>0</v>
      </c>
      <c r="S9124" s="42">
        <v>1</v>
      </c>
      <c r="T9124" s="42" t="s">
        <v>91</v>
      </c>
      <c r="U9124" s="42">
        <v>999</v>
      </c>
      <c r="V9124" s="42" t="s">
        <v>7669</v>
      </c>
      <c r="W9124" s="42">
        <v>64113</v>
      </c>
      <c r="X9124" s="42"/>
      <c r="Y9124" s="42" t="s">
        <v>9367</v>
      </c>
      <c r="Z9124" s="42" t="s">
        <v>9330</v>
      </c>
      <c r="AA9124" t="str" s="42">
        <v>法宝打造获得。成宝核心×1；主材：辟火玄鳞×1；辅材类别：阵旗灵丝×1；特性材料类别：木行凝华×1。</v>
      </c>
      <c r="AB9124" s="42">
        <v>12461095</v>
      </c>
      <c r="AC9124" s="42" t="s">
        <v>121</v>
      </c>
      <c r="AD9124" s="42">
        <v>0</v>
      </c>
      <c r="AE9124" s="42"/>
      <c r="AF9124" s="42">
        <v>70004</v>
      </c>
      <c r="AG9124" s="42"/>
      <c r="AH9124" s="42">
        <v>2250000</v>
      </c>
      <c r="AI9124" s="42" t="s">
        <v>7668</v>
      </c>
      <c r="AJ9124" s="42" t="s">
        <v>9332</v>
      </c>
      <c r="AK9124" s="42" t="s">
        <v>351</v>
      </c>
      <c r="AL9124" t="s">
        <v>9369</v>
      </c>
    </row>
    <row r="9125" spans="2:38">
      <c r="B9125" s="16" t="n">
        <f>10000000+INDEX(编号表!$B:$B,MATCH(F9125,编号表!$A:$A,0))*100000+INDEX(编号表!$F:$F,MATCH(D9125,编号表!$E:$E,0))*1000+INDEX(编号表!$D:$D,MATCH(E9125,编号表!$C:$C,0))*10000+G9125</f>
        <v>12464114</v>
      </c>
      <c r="C9125" s="42" t="s">
        <v>9370</v>
      </c>
      <c r="D9125" s="42" t="s">
        <v>108</v>
      </c>
      <c r="E9125" s="42" t="s">
        <v>351</v>
      </c>
      <c r="F9125" s="42" t="s">
        <v>7668</v>
      </c>
      <c r="G9125" s="42">
        <v>114</v>
      </c>
      <c r="H9125" s="42"/>
      <c r="I9125" s="42">
        <v>60</v>
      </c>
      <c r="J9125" s="42" t="str">
        <f t="shared" si="151"/>
        <v>大类_仙品炼虚法宝</v>
      </c>
      <c r="K9125" s="42" t="s">
        <v>6698</v>
      </c>
      <c r="L9125" s="42"/>
      <c r="M9125" s="42" t="s">
        <v>7668</v>
      </c>
      <c r="N9125" s="42"/>
      <c r="O9125" s="42">
        <v>0</v>
      </c>
      <c r="P9125" s="42" t="b">
        <v>1</v>
      </c>
      <c r="Q9125" s="42"/>
      <c r="R9125" s="42" t="b">
        <v>0</v>
      </c>
      <c r="S9125" s="42">
        <v>1</v>
      </c>
      <c r="T9125" s="42" t="s">
        <v>91</v>
      </c>
      <c r="U9125" s="42">
        <v>999</v>
      </c>
      <c r="V9125" s="42" t="s">
        <v>7669</v>
      </c>
      <c r="W9125" s="42">
        <v>64114</v>
      </c>
      <c r="X9125" s="42"/>
      <c r="Y9125" s="42" t="s">
        <v>9371</v>
      </c>
      <c r="Z9125" s="42" t="s">
        <v>9330</v>
      </c>
      <c r="AA9125" t="str" s="42">
        <v>法宝打造获得。成宝核心×1；主材：辟火玄鳞×1；辅材类别：阵旗灵丝×1；特性材料类别：水行凝华×1。</v>
      </c>
      <c r="AB9125" s="42">
        <v>12461095</v>
      </c>
      <c r="AC9125" s="42" t="s">
        <v>121</v>
      </c>
      <c r="AD9125" s="42">
        <v>0</v>
      </c>
      <c r="AE9125" s="42"/>
      <c r="AF9125" s="42">
        <v>70004</v>
      </c>
      <c r="AG9125" s="42"/>
      <c r="AH9125" s="42">
        <v>2250000</v>
      </c>
      <c r="AI9125" s="42" t="s">
        <v>7668</v>
      </c>
      <c r="AJ9125" s="42" t="s">
        <v>9332</v>
      </c>
      <c r="AK9125" s="42" t="s">
        <v>351</v>
      </c>
      <c r="AL9125" t="s">
        <v>9373</v>
      </c>
    </row>
    <row r="9126" spans="2:38">
      <c r="B9126" s="16" t="n">
        <f>10000000+INDEX(编号表!$B:$B,MATCH(F9126,编号表!$A:$A,0))*100000+INDEX(编号表!$F:$F,MATCH(D9126,编号表!$E:$E,0))*1000+INDEX(编号表!$D:$D,MATCH(E9126,编号表!$C:$C,0))*10000+G9126</f>
        <v>12464115</v>
      </c>
      <c r="C9126" s="42" t="s">
        <v>9374</v>
      </c>
      <c r="D9126" s="42" t="s">
        <v>108</v>
      </c>
      <c r="E9126" s="42" t="s">
        <v>351</v>
      </c>
      <c r="F9126" s="42" t="s">
        <v>7668</v>
      </c>
      <c r="G9126" s="42">
        <v>115</v>
      </c>
      <c r="H9126" s="42"/>
      <c r="I9126" s="42">
        <v>60</v>
      </c>
      <c r="J9126" s="42" t="str">
        <f t="shared" si="151"/>
        <v>大类_仙品炼虚法宝</v>
      </c>
      <c r="K9126" s="42" t="s">
        <v>6698</v>
      </c>
      <c r="L9126" s="42"/>
      <c r="M9126" s="42" t="s">
        <v>7668</v>
      </c>
      <c r="N9126" s="42"/>
      <c r="O9126" s="42">
        <v>0</v>
      </c>
      <c r="P9126" s="42" t="b">
        <v>1</v>
      </c>
      <c r="Q9126" s="42"/>
      <c r="R9126" s="42" t="b">
        <v>0</v>
      </c>
      <c r="S9126" s="42">
        <v>1</v>
      </c>
      <c r="T9126" s="42" t="s">
        <v>91</v>
      </c>
      <c r="U9126" s="42">
        <v>999</v>
      </c>
      <c r="V9126" s="42" t="s">
        <v>7669</v>
      </c>
      <c r="W9126" s="42">
        <v>64115</v>
      </c>
      <c r="X9126" s="42"/>
      <c r="Y9126" s="42" t="s">
        <v>9375</v>
      </c>
      <c r="Z9126" s="42" t="s">
        <v>9330</v>
      </c>
      <c r="AA9126" t="str" s="42">
        <v>法宝打造获得。成宝核心×1；主材：辟火玄鳞×1；辅材类别：阵旗灵丝×1；特性材料类别：火行凝华×1。</v>
      </c>
      <c r="AB9126" s="42">
        <v>12461095</v>
      </c>
      <c r="AC9126" s="42" t="s">
        <v>121</v>
      </c>
      <c r="AD9126" s="42">
        <v>0</v>
      </c>
      <c r="AE9126" s="42"/>
      <c r="AF9126" s="42">
        <v>70004</v>
      </c>
      <c r="AG9126" s="42"/>
      <c r="AH9126" s="42">
        <v>2250000</v>
      </c>
      <c r="AI9126" s="42" t="s">
        <v>7668</v>
      </c>
      <c r="AJ9126" s="42" t="s">
        <v>9332</v>
      </c>
      <c r="AK9126" s="42" t="s">
        <v>351</v>
      </c>
      <c r="AL9126" t="s">
        <v>9377</v>
      </c>
    </row>
    <row r="9127" spans="2:38">
      <c r="B9127" s="16" t="n">
        <f>10000000+INDEX(编号表!$B:$B,MATCH(F9127,编号表!$A:$A,0))*100000+INDEX(编号表!$F:$F,MATCH(D9127,编号表!$E:$E,0))*1000+INDEX(编号表!$D:$D,MATCH(E9127,编号表!$C:$C,0))*10000+G9127</f>
        <v>12464116</v>
      </c>
      <c r="C9127" s="42" t="s">
        <v>9378</v>
      </c>
      <c r="D9127" s="42" t="s">
        <v>108</v>
      </c>
      <c r="E9127" s="42" t="s">
        <v>351</v>
      </c>
      <c r="F9127" s="42" t="s">
        <v>7668</v>
      </c>
      <c r="G9127" s="42">
        <v>116</v>
      </c>
      <c r="H9127" s="42"/>
      <c r="I9127" s="42">
        <v>60</v>
      </c>
      <c r="J9127" s="42" t="str">
        <f t="shared" si="151"/>
        <v>大类_仙品炼虚法宝</v>
      </c>
      <c r="K9127" s="42" t="s">
        <v>6698</v>
      </c>
      <c r="L9127" s="42"/>
      <c r="M9127" s="42" t="s">
        <v>7668</v>
      </c>
      <c r="N9127" s="42"/>
      <c r="O9127" s="42">
        <v>0</v>
      </c>
      <c r="P9127" s="42" t="b">
        <v>1</v>
      </c>
      <c r="Q9127" s="42"/>
      <c r="R9127" s="42" t="b">
        <v>0</v>
      </c>
      <c r="S9127" s="42">
        <v>1</v>
      </c>
      <c r="T9127" s="42" t="s">
        <v>91</v>
      </c>
      <c r="U9127" s="42">
        <v>999</v>
      </c>
      <c r="V9127" s="42" t="s">
        <v>7669</v>
      </c>
      <c r="W9127" s="42">
        <v>64116</v>
      </c>
      <c r="X9127" s="42"/>
      <c r="Y9127" s="42" t="s">
        <v>9379</v>
      </c>
      <c r="Z9127" s="42" t="s">
        <v>9330</v>
      </c>
      <c r="AA9127" t="str" s="42">
        <v>法宝打造获得。成宝核心×1；主材：辟火玄鳞×1；辅材类别：阵旗灵丝×1；特性材料类别：土行凝华×1。</v>
      </c>
      <c r="AB9127" s="42">
        <v>12461095</v>
      </c>
      <c r="AC9127" s="42" t="s">
        <v>121</v>
      </c>
      <c r="AD9127" s="42">
        <v>0</v>
      </c>
      <c r="AE9127" s="42"/>
      <c r="AF9127" s="42">
        <v>70004</v>
      </c>
      <c r="AG9127" s="42"/>
      <c r="AH9127" s="42">
        <v>2250000</v>
      </c>
      <c r="AI9127" s="42" t="s">
        <v>7668</v>
      </c>
      <c r="AJ9127" s="42" t="s">
        <v>9332</v>
      </c>
      <c r="AK9127" s="42" t="s">
        <v>351</v>
      </c>
      <c r="AL9127" t="s">
        <v>9381</v>
      </c>
    </row>
    <row r="9128" spans="2:38">
      <c r="B9128" s="16" t="n">
        <f>10000000+INDEX(编号表!$B:$B,MATCH(F9128,编号表!$A:$A,0))*100000+INDEX(编号表!$F:$F,MATCH(D9128,编号表!$E:$E,0))*1000+INDEX(编号表!$D:$D,MATCH(E9128,编号表!$C:$C,0))*10000+G9128</f>
        <v>12464117</v>
      </c>
      <c r="C9128" s="42" t="s">
        <v>9382</v>
      </c>
      <c r="D9128" s="42" t="s">
        <v>108</v>
      </c>
      <c r="E9128" s="42" t="s">
        <v>351</v>
      </c>
      <c r="F9128" s="42" t="s">
        <v>7668</v>
      </c>
      <c r="G9128" s="42">
        <v>117</v>
      </c>
      <c r="H9128" s="42"/>
      <c r="I9128" s="42">
        <v>60</v>
      </c>
      <c r="J9128" s="42" t="str">
        <f t="shared" si="151"/>
        <v>大类_仙品炼虚法宝</v>
      </c>
      <c r="K9128" s="42" t="s">
        <v>6698</v>
      </c>
      <c r="L9128" s="42"/>
      <c r="M9128" s="42" t="s">
        <v>7668</v>
      </c>
      <c r="N9128" s="42"/>
      <c r="O9128" s="42">
        <v>0</v>
      </c>
      <c r="P9128" s="42" t="b">
        <v>1</v>
      </c>
      <c r="Q9128" s="42"/>
      <c r="R9128" s="42" t="b">
        <v>0</v>
      </c>
      <c r="S9128" s="42">
        <v>1</v>
      </c>
      <c r="T9128" s="42" t="s">
        <v>91</v>
      </c>
      <c r="U9128" s="42">
        <v>999</v>
      </c>
      <c r="V9128" s="42" t="s">
        <v>7669</v>
      </c>
      <c r="W9128" s="42">
        <v>64117</v>
      </c>
      <c r="X9128" s="42"/>
      <c r="Y9128" s="42" t="s">
        <v>9383</v>
      </c>
      <c r="Z9128" s="42" t="s">
        <v>9330</v>
      </c>
      <c r="AA9128" t="str" s="42">
        <v>法宝打造获得。成宝核心×1；主材：辟火玄鳞×1；辅材类别：阵旗灵丝×1；特性材料类别：甲壳×1。</v>
      </c>
      <c r="AB9128" s="42">
        <v>12461095</v>
      </c>
      <c r="AC9128" s="42" t="s">
        <v>121</v>
      </c>
      <c r="AD9128" s="42">
        <v>0</v>
      </c>
      <c r="AE9128" s="42"/>
      <c r="AF9128" s="42">
        <v>70004</v>
      </c>
      <c r="AG9128" s="42"/>
      <c r="AH9128" s="42">
        <v>2250000</v>
      </c>
      <c r="AI9128" s="42" t="s">
        <v>7668</v>
      </c>
      <c r="AJ9128" s="42" t="s">
        <v>9332</v>
      </c>
      <c r="AK9128" s="42" t="s">
        <v>351</v>
      </c>
      <c r="AL9128" t="s">
        <v>9385</v>
      </c>
    </row>
    <row r="9129" spans="2:38">
      <c r="B9129" s="16" t="n">
        <f>10000000+INDEX(编号表!$B:$B,MATCH(F9129,编号表!$A:$A,0))*100000+INDEX(编号表!$F:$F,MATCH(D9129,编号表!$E:$E,0))*1000+INDEX(编号表!$D:$D,MATCH(E9129,编号表!$C:$C,0))*10000+G9129</f>
        <v>12464118</v>
      </c>
      <c r="C9129" s="42" t="s">
        <v>9386</v>
      </c>
      <c r="D9129" s="42" t="s">
        <v>108</v>
      </c>
      <c r="E9129" s="42" t="s">
        <v>351</v>
      </c>
      <c r="F9129" s="42" t="s">
        <v>7668</v>
      </c>
      <c r="G9129" s="42">
        <v>118</v>
      </c>
      <c r="H9129" s="42"/>
      <c r="I9129" s="42">
        <v>60</v>
      </c>
      <c r="J9129" s="42" t="str">
        <f t="shared" si="151"/>
        <v>大类_仙品炼虚法宝</v>
      </c>
      <c r="K9129" s="42" t="s">
        <v>6698</v>
      </c>
      <c r="L9129" s="42"/>
      <c r="M9129" s="42" t="s">
        <v>7668</v>
      </c>
      <c r="N9129" s="42"/>
      <c r="O9129" s="42">
        <v>0</v>
      </c>
      <c r="P9129" s="42" t="b">
        <v>1</v>
      </c>
      <c r="Q9129" s="42"/>
      <c r="R9129" s="42" t="b">
        <v>0</v>
      </c>
      <c r="S9129" s="42">
        <v>1</v>
      </c>
      <c r="T9129" s="42" t="s">
        <v>91</v>
      </c>
      <c r="U9129" s="42">
        <v>999</v>
      </c>
      <c r="V9129" s="42" t="s">
        <v>7669</v>
      </c>
      <c r="W9129" s="42">
        <v>64118</v>
      </c>
      <c r="X9129" s="42"/>
      <c r="Y9129" s="42" t="s">
        <v>9387</v>
      </c>
      <c r="Z9129" s="42" t="s">
        <v>9330</v>
      </c>
      <c r="AA9129" t="str" s="42">
        <v>法宝打造获得。成宝核心×1；主材：辟火玄鳞×1；辅材类别：阵旗灵丝×1；特性材料类别：毒囊×1。</v>
      </c>
      <c r="AB9129" s="42">
        <v>12461095</v>
      </c>
      <c r="AC9129" s="42" t="s">
        <v>121</v>
      </c>
      <c r="AD9129" s="42">
        <v>0</v>
      </c>
      <c r="AE9129" s="42"/>
      <c r="AF9129" s="42">
        <v>70004</v>
      </c>
      <c r="AG9129" s="42"/>
      <c r="AH9129" s="42">
        <v>2250000</v>
      </c>
      <c r="AI9129" s="42" t="s">
        <v>7668</v>
      </c>
      <c r="AJ9129" s="42" t="s">
        <v>9332</v>
      </c>
      <c r="AK9129" s="42" t="s">
        <v>351</v>
      </c>
      <c r="AL9129" t="s">
        <v>9389</v>
      </c>
    </row>
    <row r="9130" spans="2:38">
      <c r="B9130" s="16" t="n">
        <f>10000000+INDEX(编号表!$B:$B,MATCH(F9130,编号表!$A:$A,0))*100000+INDEX(编号表!$F:$F,MATCH(D9130,编号表!$E:$E,0))*1000+INDEX(编号表!$D:$D,MATCH(E9130,编号表!$C:$C,0))*10000+G9130</f>
        <v>12464119</v>
      </c>
      <c r="C9130" s="42" t="s">
        <v>9390</v>
      </c>
      <c r="D9130" s="42" t="s">
        <v>108</v>
      </c>
      <c r="E9130" s="42" t="s">
        <v>351</v>
      </c>
      <c r="F9130" s="42" t="s">
        <v>7668</v>
      </c>
      <c r="G9130" s="42">
        <v>119</v>
      </c>
      <c r="H9130" s="42"/>
      <c r="I9130" s="42">
        <v>60</v>
      </c>
      <c r="J9130" s="42" t="str">
        <f t="shared" si="151"/>
        <v>大类_仙品炼虚法宝</v>
      </c>
      <c r="K9130" s="42" t="s">
        <v>6698</v>
      </c>
      <c r="L9130" s="42"/>
      <c r="M9130" s="42" t="s">
        <v>7668</v>
      </c>
      <c r="N9130" s="42"/>
      <c r="O9130" s="42">
        <v>0</v>
      </c>
      <c r="P9130" s="42" t="b">
        <v>1</v>
      </c>
      <c r="Q9130" s="42"/>
      <c r="R9130" s="42" t="b">
        <v>0</v>
      </c>
      <c r="S9130" s="42">
        <v>1</v>
      </c>
      <c r="T9130" s="42" t="s">
        <v>91</v>
      </c>
      <c r="U9130" s="42">
        <v>999</v>
      </c>
      <c r="V9130" s="42" t="s">
        <v>7669</v>
      </c>
      <c r="W9130" s="42">
        <v>64119</v>
      </c>
      <c r="X9130" s="42"/>
      <c r="Y9130" t="str" s="42">
        <v>法宝。展开护盾，吸收伤害；延长护盾持续时间；缩短宝伞技能冷却时间；提高护盾量；护盾期间额外火行减伤。</v>
      </c>
      <c r="Z9130" s="42" t="s">
        <v>9330</v>
      </c>
      <c r="AA9130" t="str" s="42">
        <v>法宝打造获得。成宝核心×1；主材：辟火玄鳞×1；辅材类别：阵旗灵丝×1；特性材料类别：妖丹×1。</v>
      </c>
      <c r="AB9130" s="42">
        <v>12461095</v>
      </c>
      <c r="AC9130" s="42" t="s">
        <v>121</v>
      </c>
      <c r="AD9130" s="42">
        <v>0</v>
      </c>
      <c r="AE9130" s="42"/>
      <c r="AF9130" s="42">
        <v>70004</v>
      </c>
      <c r="AG9130" s="42"/>
      <c r="AH9130" s="42">
        <v>2250000</v>
      </c>
      <c r="AI9130" s="42" t="s">
        <v>7668</v>
      </c>
      <c r="AJ9130" s="42" t="s">
        <v>9332</v>
      </c>
      <c r="AK9130" s="42" t="s">
        <v>351</v>
      </c>
      <c r="AL9130" t="s">
        <v>9393</v>
      </c>
    </row>
    <row r="9131" spans="2:38">
      <c r="B9131" s="16" t="n">
        <f>10000000+INDEX(编号表!$B:$B,MATCH(F9131,编号表!$A:$A,0))*100000+INDEX(编号表!$F:$F,MATCH(D9131,编号表!$E:$E,0))*1000+INDEX(编号表!$D:$D,MATCH(E9131,编号表!$C:$C,0))*10000+G9131</f>
        <v>12464120</v>
      </c>
      <c r="C9131" s="42" t="s">
        <v>9394</v>
      </c>
      <c r="D9131" s="42" t="s">
        <v>108</v>
      </c>
      <c r="E9131" s="42" t="s">
        <v>351</v>
      </c>
      <c r="F9131" s="42" t="s">
        <v>7668</v>
      </c>
      <c r="G9131" s="42">
        <v>120</v>
      </c>
      <c r="H9131" s="42"/>
      <c r="I9131" s="42">
        <v>60</v>
      </c>
      <c r="J9131" s="42" t="str">
        <f t="shared" si="151"/>
        <v>大类_仙品炼虚法宝</v>
      </c>
      <c r="K9131" s="42" t="s">
        <v>6698</v>
      </c>
      <c r="L9131" s="42"/>
      <c r="M9131" s="42" t="s">
        <v>7668</v>
      </c>
      <c r="N9131" s="42"/>
      <c r="O9131" s="42">
        <v>0</v>
      </c>
      <c r="P9131" s="42" t="b">
        <v>1</v>
      </c>
      <c r="Q9131" s="42"/>
      <c r="R9131" s="42" t="b">
        <v>0</v>
      </c>
      <c r="S9131" s="42">
        <v>1</v>
      </c>
      <c r="T9131" s="42" t="s">
        <v>91</v>
      </c>
      <c r="U9131" s="42">
        <v>999</v>
      </c>
      <c r="V9131" s="42" t="s">
        <v>7669</v>
      </c>
      <c r="W9131" s="42">
        <v>64120</v>
      </c>
      <c r="X9131" s="42"/>
      <c r="Y9131" s="42" t="s">
        <v>9395</v>
      </c>
      <c r="Z9131" s="42" t="s">
        <v>9396</v>
      </c>
      <c r="AA9131" t="str" s="42">
        <v>法宝打造获得。成宝核心×1；主材：坤元灵玉×1；辅材类别：精血×1；特性材料类别：灵木灵核×1。</v>
      </c>
      <c r="AB9131" s="42">
        <v>12461093</v>
      </c>
      <c r="AC9131" s="42" t="s">
        <v>121</v>
      </c>
      <c r="AD9131" s="42">
        <v>0</v>
      </c>
      <c r="AE9131" s="42"/>
      <c r="AF9131" s="42">
        <v>70004</v>
      </c>
      <c r="AG9131" s="42"/>
      <c r="AH9131" s="42">
        <v>2250000</v>
      </c>
      <c r="AI9131" s="42" t="s">
        <v>7668</v>
      </c>
      <c r="AJ9131" s="42" t="s">
        <v>9398</v>
      </c>
      <c r="AK9131" s="42" t="s">
        <v>351</v>
      </c>
      <c r="AL9131" t="s">
        <v>9399</v>
      </c>
    </row>
    <row r="9132" spans="2:38">
      <c r="B9132" s="16" t="n">
        <f>10000000+INDEX(编号表!$B:$B,MATCH(F9132,编号表!$A:$A,0))*100000+INDEX(编号表!$F:$F,MATCH(D9132,编号表!$E:$E,0))*1000+INDEX(编号表!$D:$D,MATCH(E9132,编号表!$C:$C,0))*10000+G9132</f>
        <v>12464121</v>
      </c>
      <c r="C9132" s="42" t="s">
        <v>9400</v>
      </c>
      <c r="D9132" s="42" t="s">
        <v>108</v>
      </c>
      <c r="E9132" s="42" t="s">
        <v>351</v>
      </c>
      <c r="F9132" s="42" t="s">
        <v>7668</v>
      </c>
      <c r="G9132" s="42">
        <v>121</v>
      </c>
      <c r="H9132" s="42"/>
      <c r="I9132" s="42">
        <v>60</v>
      </c>
      <c r="J9132" s="42" t="str">
        <f t="shared" si="151"/>
        <v>大类_仙品炼虚法宝</v>
      </c>
      <c r="K9132" s="42" t="s">
        <v>6698</v>
      </c>
      <c r="L9132" s="42"/>
      <c r="M9132" s="42" t="s">
        <v>7668</v>
      </c>
      <c r="N9132" s="42"/>
      <c r="O9132" s="42">
        <v>0</v>
      </c>
      <c r="P9132" s="42" t="b">
        <v>1</v>
      </c>
      <c r="Q9132" s="42"/>
      <c r="R9132" s="42" t="b">
        <v>0</v>
      </c>
      <c r="S9132" s="42">
        <v>1</v>
      </c>
      <c r="T9132" s="42" t="s">
        <v>91</v>
      </c>
      <c r="U9132" s="42">
        <v>999</v>
      </c>
      <c r="V9132" s="42" t="s">
        <v>7669</v>
      </c>
      <c r="W9132" s="42">
        <v>64121</v>
      </c>
      <c r="X9132" s="42"/>
      <c r="Y9132" s="42" t="s">
        <v>9401</v>
      </c>
      <c r="Z9132" s="42" t="s">
        <v>9396</v>
      </c>
      <c r="AA9132" t="str" s="42">
        <v>法宝打造获得。成宝核心×1；主材：坤元灵玉×1；辅材类别：精血×1；特性材料类别：金行凝华×1。</v>
      </c>
      <c r="AB9132" s="42">
        <v>12461093</v>
      </c>
      <c r="AC9132" s="42" t="s">
        <v>121</v>
      </c>
      <c r="AD9132" s="42">
        <v>0</v>
      </c>
      <c r="AE9132" s="42"/>
      <c r="AF9132" s="42">
        <v>70004</v>
      </c>
      <c r="AG9132" s="42"/>
      <c r="AH9132" s="42">
        <v>2250000</v>
      </c>
      <c r="AI9132" s="42" t="s">
        <v>7668</v>
      </c>
      <c r="AJ9132" s="42" t="s">
        <v>9398</v>
      </c>
      <c r="AK9132" s="42" t="s">
        <v>351</v>
      </c>
      <c r="AL9132" t="s">
        <v>9403</v>
      </c>
    </row>
    <row r="9133" spans="2:38">
      <c r="B9133" s="16" t="n">
        <f>10000000+INDEX(编号表!$B:$B,MATCH(F9133,编号表!$A:$A,0))*100000+INDEX(编号表!$F:$F,MATCH(D9133,编号表!$E:$E,0))*1000+INDEX(编号表!$D:$D,MATCH(E9133,编号表!$C:$C,0))*10000+G9133</f>
        <v>12464122</v>
      </c>
      <c r="C9133" s="42" t="s">
        <v>9404</v>
      </c>
      <c r="D9133" s="42" t="s">
        <v>108</v>
      </c>
      <c r="E9133" s="42" t="s">
        <v>351</v>
      </c>
      <c r="F9133" s="42" t="s">
        <v>7668</v>
      </c>
      <c r="G9133" s="42">
        <v>122</v>
      </c>
      <c r="H9133" s="42"/>
      <c r="I9133" s="42">
        <v>60</v>
      </c>
      <c r="J9133" s="42" t="str">
        <f t="shared" si="151"/>
        <v>大类_仙品炼虚法宝</v>
      </c>
      <c r="K9133" s="42" t="s">
        <v>6698</v>
      </c>
      <c r="L9133" s="42"/>
      <c r="M9133" s="42" t="s">
        <v>7668</v>
      </c>
      <c r="N9133" s="42"/>
      <c r="O9133" s="42">
        <v>0</v>
      </c>
      <c r="P9133" s="42" t="b">
        <v>1</v>
      </c>
      <c r="Q9133" s="42"/>
      <c r="R9133" s="42" t="b">
        <v>0</v>
      </c>
      <c r="S9133" s="42">
        <v>1</v>
      </c>
      <c r="T9133" s="42" t="s">
        <v>91</v>
      </c>
      <c r="U9133" s="42">
        <v>999</v>
      </c>
      <c r="V9133" s="42" t="s">
        <v>7669</v>
      </c>
      <c r="W9133" s="42">
        <v>64122</v>
      </c>
      <c r="X9133" s="42"/>
      <c r="Y9133" s="42" t="s">
        <v>9405</v>
      </c>
      <c r="Z9133" s="42" t="s">
        <v>9396</v>
      </c>
      <c r="AA9133" t="str" s="42">
        <v>法宝打造获得。成宝核心×1；主材：坤元灵玉×1；辅材类别：精血×1；特性材料类别：木行凝华×1。</v>
      </c>
      <c r="AB9133" s="42">
        <v>12461093</v>
      </c>
      <c r="AC9133" s="42" t="s">
        <v>121</v>
      </c>
      <c r="AD9133" s="42">
        <v>0</v>
      </c>
      <c r="AE9133" s="42"/>
      <c r="AF9133" s="42">
        <v>70004</v>
      </c>
      <c r="AG9133" s="42"/>
      <c r="AH9133" s="42">
        <v>2250000</v>
      </c>
      <c r="AI9133" s="42" t="s">
        <v>7668</v>
      </c>
      <c r="AJ9133" s="42" t="s">
        <v>9398</v>
      </c>
      <c r="AK9133" s="42" t="s">
        <v>351</v>
      </c>
      <c r="AL9133" t="s">
        <v>9407</v>
      </c>
    </row>
    <row r="9134" spans="2:38">
      <c r="B9134" s="16" t="n">
        <f>10000000+INDEX(编号表!$B:$B,MATCH(F9134,编号表!$A:$A,0))*100000+INDEX(编号表!$F:$F,MATCH(D9134,编号表!$E:$E,0))*1000+INDEX(编号表!$D:$D,MATCH(E9134,编号表!$C:$C,0))*10000+G9134</f>
        <v>12464123</v>
      </c>
      <c r="C9134" s="42" t="s">
        <v>9408</v>
      </c>
      <c r="D9134" s="42" t="s">
        <v>108</v>
      </c>
      <c r="E9134" s="42" t="s">
        <v>351</v>
      </c>
      <c r="F9134" s="42" t="s">
        <v>7668</v>
      </c>
      <c r="G9134" s="42">
        <v>123</v>
      </c>
      <c r="H9134" s="42"/>
      <c r="I9134" s="42">
        <v>60</v>
      </c>
      <c r="J9134" s="42" t="str">
        <f t="shared" si="151"/>
        <v>大类_仙品炼虚法宝</v>
      </c>
      <c r="K9134" s="42" t="s">
        <v>6698</v>
      </c>
      <c r="L9134" s="42"/>
      <c r="M9134" s="42" t="s">
        <v>7668</v>
      </c>
      <c r="N9134" s="42"/>
      <c r="O9134" s="42">
        <v>0</v>
      </c>
      <c r="P9134" s="42" t="b">
        <v>1</v>
      </c>
      <c r="Q9134" s="42"/>
      <c r="R9134" s="42" t="b">
        <v>0</v>
      </c>
      <c r="S9134" s="42">
        <v>1</v>
      </c>
      <c r="T9134" s="42" t="s">
        <v>91</v>
      </c>
      <c r="U9134" s="42">
        <v>999</v>
      </c>
      <c r="V9134" s="42" t="s">
        <v>7669</v>
      </c>
      <c r="W9134" s="42">
        <v>64123</v>
      </c>
      <c r="X9134" s="42"/>
      <c r="Y9134" s="42" t="s">
        <v>9409</v>
      </c>
      <c r="Z9134" s="42" t="s">
        <v>9396</v>
      </c>
      <c r="AA9134" t="str" s="42">
        <v>法宝打造获得。成宝核心×1；主材：坤元灵玉×1；辅材类别：精血×1；特性材料类别：水行凝华×1。</v>
      </c>
      <c r="AB9134" s="42">
        <v>12461093</v>
      </c>
      <c r="AC9134" s="42" t="s">
        <v>121</v>
      </c>
      <c r="AD9134" s="42">
        <v>0</v>
      </c>
      <c r="AE9134" s="42"/>
      <c r="AF9134" s="42">
        <v>70004</v>
      </c>
      <c r="AG9134" s="42"/>
      <c r="AH9134" s="42">
        <v>2250000</v>
      </c>
      <c r="AI9134" s="42" t="s">
        <v>7668</v>
      </c>
      <c r="AJ9134" s="42" t="s">
        <v>9398</v>
      </c>
      <c r="AK9134" s="42" t="s">
        <v>351</v>
      </c>
      <c r="AL9134" t="s">
        <v>9411</v>
      </c>
    </row>
    <row r="9135" spans="2:38">
      <c r="B9135" s="16" t="n">
        <f>10000000+INDEX(编号表!$B:$B,MATCH(F9135,编号表!$A:$A,0))*100000+INDEX(编号表!$F:$F,MATCH(D9135,编号表!$E:$E,0))*1000+INDEX(编号表!$D:$D,MATCH(E9135,编号表!$C:$C,0))*10000+G9135</f>
        <v>12464124</v>
      </c>
      <c r="C9135" s="42" t="s">
        <v>9412</v>
      </c>
      <c r="D9135" s="42" t="s">
        <v>108</v>
      </c>
      <c r="E9135" s="42" t="s">
        <v>351</v>
      </c>
      <c r="F9135" s="42" t="s">
        <v>7668</v>
      </c>
      <c r="G9135" s="42">
        <v>124</v>
      </c>
      <c r="H9135" s="42"/>
      <c r="I9135" s="42">
        <v>60</v>
      </c>
      <c r="J9135" s="42" t="str">
        <f t="shared" si="151"/>
        <v>大类_仙品炼虚法宝</v>
      </c>
      <c r="K9135" s="42" t="s">
        <v>6698</v>
      </c>
      <c r="L9135" s="42"/>
      <c r="M9135" s="42" t="s">
        <v>7668</v>
      </c>
      <c r="N9135" s="42"/>
      <c r="O9135" s="42">
        <v>0</v>
      </c>
      <c r="P9135" s="42" t="b">
        <v>1</v>
      </c>
      <c r="Q9135" s="42"/>
      <c r="R9135" s="42" t="b">
        <v>0</v>
      </c>
      <c r="S9135" s="42">
        <v>1</v>
      </c>
      <c r="T9135" s="42" t="s">
        <v>91</v>
      </c>
      <c r="U9135" s="42">
        <v>999</v>
      </c>
      <c r="V9135" s="42" t="s">
        <v>7669</v>
      </c>
      <c r="W9135" s="42">
        <v>64124</v>
      </c>
      <c r="X9135" s="42"/>
      <c r="Y9135" s="42" t="s">
        <v>9413</v>
      </c>
      <c r="Z9135" s="42" t="s">
        <v>9396</v>
      </c>
      <c r="AA9135" t="str" s="42">
        <v>法宝打造获得。成宝核心×1；主材：坤元灵玉×1；辅材类别：精血×1；特性材料类别：火行凝华×1。</v>
      </c>
      <c r="AB9135" s="42">
        <v>12461093</v>
      </c>
      <c r="AC9135" s="42" t="s">
        <v>121</v>
      </c>
      <c r="AD9135" s="42">
        <v>0</v>
      </c>
      <c r="AE9135" s="42"/>
      <c r="AF9135" s="42">
        <v>70004</v>
      </c>
      <c r="AG9135" s="42"/>
      <c r="AH9135" s="42">
        <v>2250000</v>
      </c>
      <c r="AI9135" s="42" t="s">
        <v>7668</v>
      </c>
      <c r="AJ9135" s="42" t="s">
        <v>9398</v>
      </c>
      <c r="AK9135" s="42" t="s">
        <v>351</v>
      </c>
      <c r="AL9135" t="s">
        <v>9415</v>
      </c>
    </row>
    <row r="9136" spans="2:38">
      <c r="B9136" s="16" t="n">
        <f>10000000+INDEX(编号表!$B:$B,MATCH(F9136,编号表!$A:$A,0))*100000+INDEX(编号表!$F:$F,MATCH(D9136,编号表!$E:$E,0))*1000+INDEX(编号表!$D:$D,MATCH(E9136,编号表!$C:$C,0))*10000+G9136</f>
        <v>12464125</v>
      </c>
      <c r="C9136" s="42" t="s">
        <v>9416</v>
      </c>
      <c r="D9136" s="42" t="s">
        <v>108</v>
      </c>
      <c r="E9136" s="42" t="s">
        <v>351</v>
      </c>
      <c r="F9136" s="42" t="s">
        <v>7668</v>
      </c>
      <c r="G9136" s="42">
        <v>125</v>
      </c>
      <c r="H9136" s="42"/>
      <c r="I9136" s="42">
        <v>60</v>
      </c>
      <c r="J9136" s="42" t="str">
        <f t="shared" si="151"/>
        <v>大类_仙品炼虚法宝</v>
      </c>
      <c r="K9136" s="42" t="s">
        <v>6698</v>
      </c>
      <c r="L9136" s="42"/>
      <c r="M9136" s="42" t="s">
        <v>7668</v>
      </c>
      <c r="N9136" s="42"/>
      <c r="O9136" s="42">
        <v>0</v>
      </c>
      <c r="P9136" s="42" t="b">
        <v>1</v>
      </c>
      <c r="Q9136" s="42"/>
      <c r="R9136" s="42" t="b">
        <v>0</v>
      </c>
      <c r="S9136" s="42">
        <v>1</v>
      </c>
      <c r="T9136" s="42" t="s">
        <v>91</v>
      </c>
      <c r="U9136" s="42">
        <v>999</v>
      </c>
      <c r="V9136" s="42" t="s">
        <v>7669</v>
      </c>
      <c r="W9136" s="42">
        <v>64125</v>
      </c>
      <c r="X9136" s="42"/>
      <c r="Y9136" s="42" t="s">
        <v>9417</v>
      </c>
      <c r="Z9136" s="42" t="s">
        <v>9396</v>
      </c>
      <c r="AA9136" t="str" s="42">
        <v>法宝打造获得。成宝核心×1；主材：坤元灵玉×1；辅材类别：精血×1；特性材料类别：土行凝华×1。</v>
      </c>
      <c r="AB9136" s="42">
        <v>12461093</v>
      </c>
      <c r="AC9136" s="42" t="s">
        <v>121</v>
      </c>
      <c r="AD9136" s="42">
        <v>0</v>
      </c>
      <c r="AE9136" s="42"/>
      <c r="AF9136" s="42">
        <v>70004</v>
      </c>
      <c r="AG9136" s="42"/>
      <c r="AH9136" s="42">
        <v>2250000</v>
      </c>
      <c r="AI9136" s="42" t="s">
        <v>7668</v>
      </c>
      <c r="AJ9136" s="42" t="s">
        <v>9398</v>
      </c>
      <c r="AK9136" s="42" t="s">
        <v>351</v>
      </c>
      <c r="AL9136" t="s">
        <v>9419</v>
      </c>
    </row>
    <row r="9137" spans="2:38">
      <c r="B9137" s="16" t="n">
        <f>10000000+INDEX(编号表!$B:$B,MATCH(F9137,编号表!$A:$A,0))*100000+INDEX(编号表!$F:$F,MATCH(D9137,编号表!$E:$E,0))*1000+INDEX(编号表!$D:$D,MATCH(E9137,编号表!$C:$C,0))*10000+G9137</f>
        <v>12464126</v>
      </c>
      <c r="C9137" s="42" t="s">
        <v>9420</v>
      </c>
      <c r="D9137" s="42" t="s">
        <v>108</v>
      </c>
      <c r="E9137" s="42" t="s">
        <v>351</v>
      </c>
      <c r="F9137" s="42" t="s">
        <v>7668</v>
      </c>
      <c r="G9137" s="42">
        <v>126</v>
      </c>
      <c r="H9137" s="42"/>
      <c r="I9137" s="42">
        <v>60</v>
      </c>
      <c r="J9137" s="42" t="str">
        <f t="shared" si="151"/>
        <v>大类_仙品炼虚法宝</v>
      </c>
      <c r="K9137" s="42" t="s">
        <v>6698</v>
      </c>
      <c r="L9137" s="42"/>
      <c r="M9137" s="42" t="s">
        <v>7668</v>
      </c>
      <c r="N9137" s="42"/>
      <c r="O9137" s="42">
        <v>0</v>
      </c>
      <c r="P9137" s="42" t="b">
        <v>1</v>
      </c>
      <c r="Q9137" s="42"/>
      <c r="R9137" s="42" t="b">
        <v>0</v>
      </c>
      <c r="S9137" s="42">
        <v>1</v>
      </c>
      <c r="T9137" s="42" t="s">
        <v>91</v>
      </c>
      <c r="U9137" s="42">
        <v>999</v>
      </c>
      <c r="V9137" s="42" t="s">
        <v>7669</v>
      </c>
      <c r="W9137" s="42">
        <v>64126</v>
      </c>
      <c r="X9137" s="42"/>
      <c r="Y9137" s="42" t="s">
        <v>9421</v>
      </c>
      <c r="Z9137" s="42" t="s">
        <v>9396</v>
      </c>
      <c r="AA9137" t="str" s="42">
        <v>法宝打造获得。成宝核心×1；主材：坤元灵玉×1；辅材类别：石乳×1；特性材料类别：灵木灵核×1。</v>
      </c>
      <c r="AB9137" s="42">
        <v>12461093</v>
      </c>
      <c r="AC9137" s="42" t="s">
        <v>121</v>
      </c>
      <c r="AD9137" s="42">
        <v>0</v>
      </c>
      <c r="AE9137" s="42"/>
      <c r="AF9137" s="42">
        <v>70004</v>
      </c>
      <c r="AG9137" s="42"/>
      <c r="AH9137" s="42">
        <v>2250000</v>
      </c>
      <c r="AI9137" s="42" t="s">
        <v>7668</v>
      </c>
      <c r="AJ9137" s="42" t="s">
        <v>9398</v>
      </c>
      <c r="AK9137" s="42" t="s">
        <v>351</v>
      </c>
      <c r="AL9137" t="s">
        <v>9423</v>
      </c>
    </row>
    <row r="9138" spans="2:38">
      <c r="B9138" s="16" t="n">
        <f>10000000+INDEX(编号表!$B:$B,MATCH(F9138,编号表!$A:$A,0))*100000+INDEX(编号表!$F:$F,MATCH(D9138,编号表!$E:$E,0))*1000+INDEX(编号表!$D:$D,MATCH(E9138,编号表!$C:$C,0))*10000+G9138</f>
        <v>12464127</v>
      </c>
      <c r="C9138" s="42" t="s">
        <v>9424</v>
      </c>
      <c r="D9138" s="42" t="s">
        <v>108</v>
      </c>
      <c r="E9138" s="42" t="s">
        <v>351</v>
      </c>
      <c r="F9138" s="42" t="s">
        <v>7668</v>
      </c>
      <c r="G9138" s="42">
        <v>127</v>
      </c>
      <c r="H9138" s="42"/>
      <c r="I9138" s="42">
        <v>60</v>
      </c>
      <c r="J9138" s="42" t="str">
        <f t="shared" si="151"/>
        <v>大类_仙品炼虚法宝</v>
      </c>
      <c r="K9138" s="42" t="s">
        <v>6698</v>
      </c>
      <c r="L9138" s="42"/>
      <c r="M9138" s="42" t="s">
        <v>7668</v>
      </c>
      <c r="N9138" s="42"/>
      <c r="O9138" s="42">
        <v>0</v>
      </c>
      <c r="P9138" s="42" t="b">
        <v>1</v>
      </c>
      <c r="Q9138" s="42"/>
      <c r="R9138" s="42" t="b">
        <v>0</v>
      </c>
      <c r="S9138" s="42">
        <v>1</v>
      </c>
      <c r="T9138" s="42" t="s">
        <v>91</v>
      </c>
      <c r="U9138" s="42">
        <v>999</v>
      </c>
      <c r="V9138" s="42" t="s">
        <v>7669</v>
      </c>
      <c r="W9138" s="42">
        <v>64127</v>
      </c>
      <c r="X9138" s="42"/>
      <c r="Y9138" s="42" t="s">
        <v>9425</v>
      </c>
      <c r="Z9138" s="42" t="s">
        <v>9396</v>
      </c>
      <c r="AA9138" t="str" s="42">
        <v>法宝打造获得。成宝核心×1；主材：坤元灵玉×1；辅材类别：石乳×1；特性材料类别：金行凝华×1。</v>
      </c>
      <c r="AB9138" s="42">
        <v>12461093</v>
      </c>
      <c r="AC9138" s="42" t="s">
        <v>121</v>
      </c>
      <c r="AD9138" s="42">
        <v>0</v>
      </c>
      <c r="AE9138" s="42"/>
      <c r="AF9138" s="42">
        <v>70004</v>
      </c>
      <c r="AG9138" s="42"/>
      <c r="AH9138" s="42">
        <v>2250000</v>
      </c>
      <c r="AI9138" s="42" t="s">
        <v>7668</v>
      </c>
      <c r="AJ9138" s="42" t="s">
        <v>9398</v>
      </c>
      <c r="AK9138" s="42" t="s">
        <v>351</v>
      </c>
      <c r="AL9138" t="s">
        <v>9427</v>
      </c>
    </row>
    <row r="9139" spans="2:38">
      <c r="B9139" s="16" t="n">
        <f>10000000+INDEX(编号表!$B:$B,MATCH(F9139,编号表!$A:$A,0))*100000+INDEX(编号表!$F:$F,MATCH(D9139,编号表!$E:$E,0))*1000+INDEX(编号表!$D:$D,MATCH(E9139,编号表!$C:$C,0))*10000+G9139</f>
        <v>12464128</v>
      </c>
      <c r="C9139" s="42" t="s">
        <v>9428</v>
      </c>
      <c r="D9139" s="42" t="s">
        <v>108</v>
      </c>
      <c r="E9139" s="42" t="s">
        <v>351</v>
      </c>
      <c r="F9139" s="42" t="s">
        <v>7668</v>
      </c>
      <c r="G9139" s="42">
        <v>128</v>
      </c>
      <c r="H9139" s="42"/>
      <c r="I9139" s="42">
        <v>60</v>
      </c>
      <c r="J9139" s="42" t="str">
        <f t="shared" si="151"/>
        <v>大类_仙品炼虚法宝</v>
      </c>
      <c r="K9139" s="42" t="s">
        <v>6698</v>
      </c>
      <c r="L9139" s="42"/>
      <c r="M9139" s="42" t="s">
        <v>7668</v>
      </c>
      <c r="N9139" s="42"/>
      <c r="O9139" s="42">
        <v>0</v>
      </c>
      <c r="P9139" s="42" t="b">
        <v>1</v>
      </c>
      <c r="Q9139" s="42"/>
      <c r="R9139" s="42" t="b">
        <v>0</v>
      </c>
      <c r="S9139" s="42">
        <v>1</v>
      </c>
      <c r="T9139" s="42" t="s">
        <v>91</v>
      </c>
      <c r="U9139" s="42">
        <v>999</v>
      </c>
      <c r="V9139" s="42" t="s">
        <v>7669</v>
      </c>
      <c r="W9139" s="42">
        <v>64128</v>
      </c>
      <c r="X9139" s="42"/>
      <c r="Y9139" s="42" t="s">
        <v>9429</v>
      </c>
      <c r="Z9139" s="42" t="s">
        <v>9396</v>
      </c>
      <c r="AA9139" t="str" s="42">
        <v>法宝打造获得。成宝核心×1；主材：坤元灵玉×1；辅材类别：石乳×1；特性材料类别：木行凝华×1。</v>
      </c>
      <c r="AB9139" s="42">
        <v>12461093</v>
      </c>
      <c r="AC9139" s="42" t="s">
        <v>121</v>
      </c>
      <c r="AD9139" s="42">
        <v>0</v>
      </c>
      <c r="AE9139" s="42"/>
      <c r="AF9139" s="42">
        <v>70004</v>
      </c>
      <c r="AG9139" s="42"/>
      <c r="AH9139" s="42">
        <v>2250000</v>
      </c>
      <c r="AI9139" s="42" t="s">
        <v>7668</v>
      </c>
      <c r="AJ9139" s="42" t="s">
        <v>9398</v>
      </c>
      <c r="AK9139" s="42" t="s">
        <v>351</v>
      </c>
      <c r="AL9139" t="s">
        <v>9431</v>
      </c>
    </row>
    <row r="9140" spans="2:38">
      <c r="B9140" s="16" t="n">
        <f>10000000+INDEX(编号表!$B:$B,MATCH(F9140,编号表!$A:$A,0))*100000+INDEX(编号表!$F:$F,MATCH(D9140,编号表!$E:$E,0))*1000+INDEX(编号表!$D:$D,MATCH(E9140,编号表!$C:$C,0))*10000+G9140</f>
        <v>12464129</v>
      </c>
      <c r="C9140" s="42" t="s">
        <v>9432</v>
      </c>
      <c r="D9140" s="42" t="s">
        <v>108</v>
      </c>
      <c r="E9140" s="42" t="s">
        <v>351</v>
      </c>
      <c r="F9140" s="42" t="s">
        <v>7668</v>
      </c>
      <c r="G9140" s="42">
        <v>129</v>
      </c>
      <c r="H9140" s="42"/>
      <c r="I9140" s="42">
        <v>60</v>
      </c>
      <c r="J9140" s="42" t="str">
        <f t="shared" si="151"/>
        <v>大类_仙品炼虚法宝</v>
      </c>
      <c r="K9140" s="42" t="s">
        <v>6698</v>
      </c>
      <c r="L9140" s="42"/>
      <c r="M9140" s="42" t="s">
        <v>7668</v>
      </c>
      <c r="N9140" s="42"/>
      <c r="O9140" s="42">
        <v>0</v>
      </c>
      <c r="P9140" s="42" t="b">
        <v>1</v>
      </c>
      <c r="Q9140" s="42"/>
      <c r="R9140" s="42" t="b">
        <v>0</v>
      </c>
      <c r="S9140" s="42">
        <v>1</v>
      </c>
      <c r="T9140" s="42" t="s">
        <v>91</v>
      </c>
      <c r="U9140" s="42">
        <v>999</v>
      </c>
      <c r="V9140" s="42" t="s">
        <v>7669</v>
      </c>
      <c r="W9140" s="42">
        <v>64129</v>
      </c>
      <c r="X9140" s="42"/>
      <c r="Y9140" s="42" t="s">
        <v>9433</v>
      </c>
      <c r="Z9140" s="42" t="s">
        <v>9396</v>
      </c>
      <c r="AA9140" t="str" s="42">
        <v>法宝打造获得。成宝核心×1；主材：坤元灵玉×1；辅材类别：石乳×1；特性材料类别：水行凝华×1。</v>
      </c>
      <c r="AB9140" s="42">
        <v>12461093</v>
      </c>
      <c r="AC9140" s="42" t="s">
        <v>121</v>
      </c>
      <c r="AD9140" s="42">
        <v>0</v>
      </c>
      <c r="AE9140" s="42"/>
      <c r="AF9140" s="42">
        <v>70004</v>
      </c>
      <c r="AG9140" s="42"/>
      <c r="AH9140" s="42">
        <v>2250000</v>
      </c>
      <c r="AI9140" s="42" t="s">
        <v>7668</v>
      </c>
      <c r="AJ9140" s="42" t="s">
        <v>9398</v>
      </c>
      <c r="AK9140" s="42" t="s">
        <v>351</v>
      </c>
      <c r="AL9140" t="s">
        <v>9435</v>
      </c>
    </row>
    <row r="9141" spans="2:38">
      <c r="B9141" s="16" t="n">
        <f>10000000+INDEX(编号表!$B:$B,MATCH(F9141,编号表!$A:$A,0))*100000+INDEX(编号表!$F:$F,MATCH(D9141,编号表!$E:$E,0))*1000+INDEX(编号表!$D:$D,MATCH(E9141,编号表!$C:$C,0))*10000+G9141</f>
        <v>12464130</v>
      </c>
      <c r="C9141" s="42" t="s">
        <v>9436</v>
      </c>
      <c r="D9141" s="42" t="s">
        <v>108</v>
      </c>
      <c r="E9141" s="42" t="s">
        <v>351</v>
      </c>
      <c r="F9141" s="42" t="s">
        <v>7668</v>
      </c>
      <c r="G9141" s="42">
        <v>130</v>
      </c>
      <c r="H9141" s="42"/>
      <c r="I9141" s="42">
        <v>60</v>
      </c>
      <c r="J9141" s="42" t="str">
        <f t="shared" si="151"/>
        <v>大类_仙品炼虚法宝</v>
      </c>
      <c r="K9141" s="42" t="s">
        <v>6698</v>
      </c>
      <c r="L9141" s="42"/>
      <c r="M9141" s="42" t="s">
        <v>7668</v>
      </c>
      <c r="N9141" s="42"/>
      <c r="O9141" s="42">
        <v>0</v>
      </c>
      <c r="P9141" s="42" t="b">
        <v>1</v>
      </c>
      <c r="Q9141" s="42"/>
      <c r="R9141" s="42" t="b">
        <v>0</v>
      </c>
      <c r="S9141" s="42">
        <v>1</v>
      </c>
      <c r="T9141" s="42" t="s">
        <v>91</v>
      </c>
      <c r="U9141" s="42">
        <v>999</v>
      </c>
      <c r="V9141" s="42" t="s">
        <v>7669</v>
      </c>
      <c r="W9141" s="42">
        <v>64130</v>
      </c>
      <c r="X9141" s="42"/>
      <c r="Y9141" s="42" t="s">
        <v>9437</v>
      </c>
      <c r="Z9141" s="42" t="s">
        <v>9396</v>
      </c>
      <c r="AA9141" t="str" s="42">
        <v>法宝打造获得。成宝核心×1；主材：坤元灵玉×1；辅材类别：石乳×1；特性材料类别：火行凝华×1。</v>
      </c>
      <c r="AB9141" s="42">
        <v>12461093</v>
      </c>
      <c r="AC9141" s="42" t="s">
        <v>121</v>
      </c>
      <c r="AD9141" s="42">
        <v>0</v>
      </c>
      <c r="AE9141" s="42"/>
      <c r="AF9141" s="42">
        <v>70004</v>
      </c>
      <c r="AG9141" s="42"/>
      <c r="AH9141" s="42">
        <v>2250000</v>
      </c>
      <c r="AI9141" s="42" t="s">
        <v>7668</v>
      </c>
      <c r="AJ9141" s="42" t="s">
        <v>9398</v>
      </c>
      <c r="AK9141" s="42" t="s">
        <v>351</v>
      </c>
      <c r="AL9141" t="s">
        <v>9439</v>
      </c>
    </row>
    <row r="9142" spans="2:38">
      <c r="B9142" s="16" t="n">
        <f>10000000+INDEX(编号表!$B:$B,MATCH(F9142,编号表!$A:$A,0))*100000+INDEX(编号表!$F:$F,MATCH(D9142,编号表!$E:$E,0))*1000+INDEX(编号表!$D:$D,MATCH(E9142,编号表!$C:$C,0))*10000+G9142</f>
        <v>12464131</v>
      </c>
      <c r="C9142" s="42" t="s">
        <v>9440</v>
      </c>
      <c r="D9142" s="42" t="s">
        <v>108</v>
      </c>
      <c r="E9142" s="42" t="s">
        <v>351</v>
      </c>
      <c r="F9142" s="42" t="s">
        <v>7668</v>
      </c>
      <c r="G9142" s="42">
        <v>131</v>
      </c>
      <c r="H9142" s="42"/>
      <c r="I9142" s="42">
        <v>60</v>
      </c>
      <c r="J9142" s="42" t="str">
        <f t="shared" si="151"/>
        <v>大类_仙品炼虚法宝</v>
      </c>
      <c r="K9142" s="42" t="s">
        <v>6698</v>
      </c>
      <c r="L9142" s="42"/>
      <c r="M9142" s="42" t="s">
        <v>7668</v>
      </c>
      <c r="N9142" s="42"/>
      <c r="O9142" s="42">
        <v>0</v>
      </c>
      <c r="P9142" s="42" t="b">
        <v>1</v>
      </c>
      <c r="Q9142" s="42"/>
      <c r="R9142" s="42" t="b">
        <v>0</v>
      </c>
      <c r="S9142" s="42">
        <v>1</v>
      </c>
      <c r="T9142" s="42" t="s">
        <v>91</v>
      </c>
      <c r="U9142" s="42">
        <v>999</v>
      </c>
      <c r="V9142" s="42" t="s">
        <v>7669</v>
      </c>
      <c r="W9142" s="42">
        <v>64131</v>
      </c>
      <c r="X9142" s="42"/>
      <c r="Y9142" s="42" t="s">
        <v>9441</v>
      </c>
      <c r="Z9142" s="42" t="s">
        <v>9396</v>
      </c>
      <c r="AA9142" t="str" s="42">
        <v>法宝打造获得。成宝核心×1；主材：坤元灵玉×1；辅材类别：石乳×1；特性材料类别：土行凝华×1。</v>
      </c>
      <c r="AB9142" s="42">
        <v>12461093</v>
      </c>
      <c r="AC9142" s="42" t="s">
        <v>121</v>
      </c>
      <c r="AD9142" s="42">
        <v>0</v>
      </c>
      <c r="AE9142" s="42"/>
      <c r="AF9142" s="42">
        <v>70004</v>
      </c>
      <c r="AG9142" s="42"/>
      <c r="AH9142" s="42">
        <v>2250000</v>
      </c>
      <c r="AI9142" s="42" t="s">
        <v>7668</v>
      </c>
      <c r="AJ9142" s="42" t="s">
        <v>9398</v>
      </c>
      <c r="AK9142" s="42" t="s">
        <v>351</v>
      </c>
      <c r="AL9142" t="s">
        <v>9443</v>
      </c>
    </row>
    <row r="9143" spans="2:38">
      <c r="B9143" s="16" t="n">
        <f>10000000+INDEX(编号表!$B:$B,MATCH(F9143,编号表!$A:$A,0))*100000+INDEX(编号表!$F:$F,MATCH(D9143,编号表!$E:$E,0))*1000+INDEX(编号表!$D:$D,MATCH(E9143,编号表!$C:$C,0))*10000+G9143</f>
        <v>12464132</v>
      </c>
      <c r="C9143" s="42" t="s">
        <v>9444</v>
      </c>
      <c r="D9143" s="42" t="s">
        <v>108</v>
      </c>
      <c r="E9143" s="42" t="s">
        <v>351</v>
      </c>
      <c r="F9143" s="42" t="s">
        <v>7668</v>
      </c>
      <c r="G9143" s="42">
        <v>132</v>
      </c>
      <c r="H9143" s="42"/>
      <c r="I9143" s="42">
        <v>60</v>
      </c>
      <c r="J9143" s="42" t="str">
        <f t="shared" si="151"/>
        <v>大类_仙品炼虚法宝</v>
      </c>
      <c r="K9143" s="42" t="s">
        <v>6698</v>
      </c>
      <c r="L9143" s="42"/>
      <c r="M9143" s="42" t="s">
        <v>7668</v>
      </c>
      <c r="N9143" s="42"/>
      <c r="O9143" s="42">
        <v>0</v>
      </c>
      <c r="P9143" s="42" t="b">
        <v>1</v>
      </c>
      <c r="Q9143" s="42"/>
      <c r="R9143" s="42" t="b">
        <v>0</v>
      </c>
      <c r="S9143" s="42">
        <v>1</v>
      </c>
      <c r="T9143" s="42" t="s">
        <v>91</v>
      </c>
      <c r="U9143" s="42">
        <v>999</v>
      </c>
      <c r="V9143" s="42" t="s">
        <v>7669</v>
      </c>
      <c r="W9143" s="42">
        <v>64132</v>
      </c>
      <c r="X9143" s="42"/>
      <c r="Y9143" s="42" t="s">
        <v>9039</v>
      </c>
      <c r="Z9143" s="42" t="s">
        <v>9445</v>
      </c>
      <c r="AA9143" t="str" s="42">
        <v>法宝打造获得。成宝核心×1；主材：镇岳玄铁×1；辅材类别：古炉铜×1；特性材料类别：土行凝华×1。</v>
      </c>
      <c r="AB9143" s="42">
        <v>12461094</v>
      </c>
      <c r="AC9143" s="42" t="s">
        <v>121</v>
      </c>
      <c r="AD9143" s="42">
        <v>0</v>
      </c>
      <c r="AE9143" s="42"/>
      <c r="AF9143" s="42">
        <v>70004</v>
      </c>
      <c r="AG9143" s="42"/>
      <c r="AH9143" s="42">
        <v>2250000</v>
      </c>
      <c r="AI9143" s="42" t="s">
        <v>7668</v>
      </c>
      <c r="AJ9143" s="42" t="s">
        <v>9447</v>
      </c>
      <c r="AK9143" s="42" t="s">
        <v>351</v>
      </c>
      <c r="AL9143" t="s">
        <v>9448</v>
      </c>
    </row>
    <row r="9144" spans="2:38">
      <c r="B9144" s="16" t="n">
        <f>10000000+INDEX(编号表!$B:$B,MATCH(F9144,编号表!$A:$A,0))*100000+INDEX(编号表!$F:$F,MATCH(D9144,编号表!$E:$E,0))*1000+INDEX(编号表!$D:$D,MATCH(E9144,编号表!$C:$C,0))*10000+G9144</f>
        <v>12465000</v>
      </c>
      <c r="C9144" s="42" t="s">
        <v>9103</v>
      </c>
      <c r="D9144" s="42" t="s">
        <v>111</v>
      </c>
      <c r="E9144" s="42" t="s">
        <v>351</v>
      </c>
      <c r="F9144" s="42" t="s">
        <v>7668</v>
      </c>
      <c r="G9144" s="42">
        <v>0</v>
      </c>
      <c r="H9144" s="42"/>
      <c r="I9144" s="42">
        <v>60</v>
      </c>
      <c r="J9144" s="42" t="str">
        <f t="shared" si="151"/>
        <v>大类_神品炼虚法宝</v>
      </c>
      <c r="K9144" s="42" t="s">
        <v>6624</v>
      </c>
      <c r="L9144" s="42"/>
      <c r="M9144" s="42" t="s">
        <v>7668</v>
      </c>
      <c r="N9144" s="42"/>
      <c r="O9144" s="42">
        <v>0</v>
      </c>
      <c r="P9144" s="42" t="b">
        <v>1</v>
      </c>
      <c r="Q9144" s="42"/>
      <c r="R9144" s="42" t="b">
        <v>0</v>
      </c>
      <c r="S9144" s="42">
        <v>1</v>
      </c>
      <c r="T9144" s="42" t="s">
        <v>91</v>
      </c>
      <c r="U9144" s="42">
        <v>999</v>
      </c>
      <c r="V9144" s="42" t="s">
        <v>7669</v>
      </c>
      <c r="W9144" s="42">
        <v>65000</v>
      </c>
      <c r="X9144" s="42"/>
      <c r="Y9144" s="42" t="s">
        <v>7670</v>
      </c>
      <c r="Z9144" s="42" t="s">
        <v>7671</v>
      </c>
      <c r="AA9144" t="str" s="42">
        <v>法宝打造获得。成宝核心×1；主材：玄心铁×1；辅材类别：獠牙×1；特性材料类别：金行凝华×1。</v>
      </c>
      <c r="AB9144" s="42">
        <v>12421000</v>
      </c>
      <c r="AC9144" s="42" t="s">
        <v>121</v>
      </c>
      <c r="AD9144" s="42">
        <v>0</v>
      </c>
      <c r="AE9144" s="42"/>
      <c r="AF9144" s="42">
        <v>70005</v>
      </c>
      <c r="AG9144" s="42"/>
      <c r="AH9144" s="42">
        <v>13500000</v>
      </c>
      <c r="AI9144" s="42" t="s">
        <v>7668</v>
      </c>
      <c r="AJ9144" s="42" t="s">
        <v>7673</v>
      </c>
      <c r="AK9144" s="42" t="s">
        <v>351</v>
      </c>
      <c r="AL9144" t="s">
        <v>7674</v>
      </c>
    </row>
    <row r="9145" spans="2:38">
      <c r="B9145" s="16" t="n">
        <f>10000000+INDEX(编号表!$B:$B,MATCH(F9145,编号表!$A:$A,0))*100000+INDEX(编号表!$F:$F,MATCH(D9145,编号表!$E:$E,0))*1000+INDEX(编号表!$D:$D,MATCH(E9145,编号表!$C:$C,0))*10000+G9145</f>
        <v>12465001</v>
      </c>
      <c r="C9145" s="42" t="s">
        <v>9105</v>
      </c>
      <c r="D9145" s="42" t="s">
        <v>111</v>
      </c>
      <c r="E9145" s="42" t="s">
        <v>351</v>
      </c>
      <c r="F9145" s="42" t="s">
        <v>7668</v>
      </c>
      <c r="G9145" s="42">
        <v>1</v>
      </c>
      <c r="H9145" s="42"/>
      <c r="I9145" s="42">
        <v>60</v>
      </c>
      <c r="J9145" s="42" t="str">
        <f t="shared" si="151"/>
        <v>大类_神品炼虚法宝</v>
      </c>
      <c r="K9145" s="42" t="s">
        <v>6624</v>
      </c>
      <c r="L9145" s="42"/>
      <c r="M9145" s="42" t="s">
        <v>7668</v>
      </c>
      <c r="N9145" s="42"/>
      <c r="O9145" s="42">
        <v>0</v>
      </c>
      <c r="P9145" s="42" t="b">
        <v>1</v>
      </c>
      <c r="Q9145" s="42"/>
      <c r="R9145" s="42" t="b">
        <v>0</v>
      </c>
      <c r="S9145" s="42">
        <v>1</v>
      </c>
      <c r="T9145" s="42" t="s">
        <v>91</v>
      </c>
      <c r="U9145" s="42">
        <v>999</v>
      </c>
      <c r="V9145" s="42" t="s">
        <v>7669</v>
      </c>
      <c r="W9145" s="42">
        <v>65001</v>
      </c>
      <c r="X9145" s="42"/>
      <c r="Y9145" s="42" t="s">
        <v>7676</v>
      </c>
      <c r="Z9145" s="42" t="s">
        <v>7671</v>
      </c>
      <c r="AA9145" t="str" s="42">
        <v>法宝打造获得。成宝核心×1；主材：玄心铁×1；辅材类别：獠牙×1；特性材料类别：木行凝华×1。</v>
      </c>
      <c r="AB9145" s="42">
        <v>12421000</v>
      </c>
      <c r="AC9145" s="42" t="s">
        <v>121</v>
      </c>
      <c r="AD9145" s="42">
        <v>0</v>
      </c>
      <c r="AE9145" s="42"/>
      <c r="AF9145" s="42">
        <v>70005</v>
      </c>
      <c r="AG9145" s="42"/>
      <c r="AH9145" s="42">
        <v>13500000</v>
      </c>
      <c r="AI9145" s="42" t="s">
        <v>7668</v>
      </c>
      <c r="AJ9145" s="42" t="s">
        <v>7673</v>
      </c>
      <c r="AK9145" s="42" t="s">
        <v>351</v>
      </c>
      <c r="AL9145" t="s">
        <v>7678</v>
      </c>
    </row>
    <row r="9146" spans="2:38">
      <c r="B9146" s="16" t="n">
        <f>10000000+INDEX(编号表!$B:$B,MATCH(F9146,编号表!$A:$A,0))*100000+INDEX(编号表!$F:$F,MATCH(D9146,编号表!$E:$E,0))*1000+INDEX(编号表!$D:$D,MATCH(E9146,编号表!$C:$C,0))*10000+G9146</f>
        <v>12465002</v>
      </c>
      <c r="C9146" s="42" t="s">
        <v>9107</v>
      </c>
      <c r="D9146" s="42" t="s">
        <v>111</v>
      </c>
      <c r="E9146" s="42" t="s">
        <v>351</v>
      </c>
      <c r="F9146" s="42" t="s">
        <v>7668</v>
      </c>
      <c r="G9146" s="42">
        <v>2</v>
      </c>
      <c r="H9146" s="42"/>
      <c r="I9146" s="42">
        <v>60</v>
      </c>
      <c r="J9146" s="42" t="str">
        <f t="shared" si="151"/>
        <v>大类_神品炼虚法宝</v>
      </c>
      <c r="K9146" s="42" t="s">
        <v>6624</v>
      </c>
      <c r="L9146" s="42"/>
      <c r="M9146" s="42" t="s">
        <v>7668</v>
      </c>
      <c r="N9146" s="42"/>
      <c r="O9146" s="42">
        <v>0</v>
      </c>
      <c r="P9146" s="42" t="b">
        <v>1</v>
      </c>
      <c r="Q9146" s="42"/>
      <c r="R9146" s="42" t="b">
        <v>0</v>
      </c>
      <c r="S9146" s="42">
        <v>1</v>
      </c>
      <c r="T9146" s="42" t="s">
        <v>91</v>
      </c>
      <c r="U9146" s="42">
        <v>999</v>
      </c>
      <c r="V9146" s="42" t="s">
        <v>7669</v>
      </c>
      <c r="W9146" s="42">
        <v>65002</v>
      </c>
      <c r="X9146" s="42"/>
      <c r="Y9146" s="42" t="s">
        <v>7680</v>
      </c>
      <c r="Z9146" s="42" t="s">
        <v>7671</v>
      </c>
      <c r="AA9146" t="str" s="42">
        <v>法宝打造获得。成宝核心×1；主材：玄心铁×1；辅材类别：獠牙×1；特性材料类别：水行凝华×1。</v>
      </c>
      <c r="AB9146" s="42">
        <v>12421000</v>
      </c>
      <c r="AC9146" s="42" t="s">
        <v>121</v>
      </c>
      <c r="AD9146" s="42">
        <v>0</v>
      </c>
      <c r="AE9146" s="42"/>
      <c r="AF9146" s="42">
        <v>70005</v>
      </c>
      <c r="AG9146" s="42"/>
      <c r="AH9146" s="42">
        <v>13500000</v>
      </c>
      <c r="AI9146" s="42" t="s">
        <v>7668</v>
      </c>
      <c r="AJ9146" s="42" t="s">
        <v>7673</v>
      </c>
      <c r="AK9146" s="42" t="s">
        <v>351</v>
      </c>
      <c r="AL9146" t="s">
        <v>7682</v>
      </c>
    </row>
    <row r="9147" spans="2:38">
      <c r="B9147" s="16" t="n">
        <f>10000000+INDEX(编号表!$B:$B,MATCH(F9147,编号表!$A:$A,0))*100000+INDEX(编号表!$F:$F,MATCH(D9147,编号表!$E:$E,0))*1000+INDEX(编号表!$D:$D,MATCH(E9147,编号表!$C:$C,0))*10000+G9147</f>
        <v>12465003</v>
      </c>
      <c r="C9147" s="42" t="s">
        <v>9109</v>
      </c>
      <c r="D9147" s="42" t="s">
        <v>111</v>
      </c>
      <c r="E9147" s="42" t="s">
        <v>351</v>
      </c>
      <c r="F9147" s="42" t="s">
        <v>7668</v>
      </c>
      <c r="G9147" s="42">
        <v>3</v>
      </c>
      <c r="H9147" s="42"/>
      <c r="I9147" s="42">
        <v>60</v>
      </c>
      <c r="J9147" s="42" t="str">
        <f t="shared" si="151"/>
        <v>大类_神品炼虚法宝</v>
      </c>
      <c r="K9147" s="42" t="s">
        <v>6624</v>
      </c>
      <c r="L9147" s="42"/>
      <c r="M9147" s="42" t="s">
        <v>7668</v>
      </c>
      <c r="N9147" s="42"/>
      <c r="O9147" s="42">
        <v>0</v>
      </c>
      <c r="P9147" s="42" t="b">
        <v>1</v>
      </c>
      <c r="Q9147" s="42"/>
      <c r="R9147" s="42" t="b">
        <v>0</v>
      </c>
      <c r="S9147" s="42">
        <v>1</v>
      </c>
      <c r="T9147" s="42" t="s">
        <v>91</v>
      </c>
      <c r="U9147" s="42">
        <v>999</v>
      </c>
      <c r="V9147" s="42" t="s">
        <v>7669</v>
      </c>
      <c r="W9147" s="42">
        <v>65003</v>
      </c>
      <c r="X9147" s="42"/>
      <c r="Y9147" s="42" t="s">
        <v>7684</v>
      </c>
      <c r="Z9147" s="42" t="s">
        <v>7671</v>
      </c>
      <c r="AA9147" t="str" s="42">
        <v>法宝打造获得。成宝核心×1；主材：玄心铁×1；辅材类别：獠牙×1；特性材料类别：火行凝华×1。</v>
      </c>
      <c r="AB9147" s="42">
        <v>12421000</v>
      </c>
      <c r="AC9147" s="42" t="s">
        <v>121</v>
      </c>
      <c r="AD9147" s="42">
        <v>0</v>
      </c>
      <c r="AE9147" s="42"/>
      <c r="AF9147" s="42">
        <v>70005</v>
      </c>
      <c r="AG9147" s="42"/>
      <c r="AH9147" s="42">
        <v>13500000</v>
      </c>
      <c r="AI9147" s="42" t="s">
        <v>7668</v>
      </c>
      <c r="AJ9147" s="42" t="s">
        <v>7673</v>
      </c>
      <c r="AK9147" s="42" t="s">
        <v>351</v>
      </c>
      <c r="AL9147" t="s">
        <v>7686</v>
      </c>
    </row>
    <row r="9148" spans="2:38">
      <c r="B9148" s="16" t="n">
        <f>10000000+INDEX(编号表!$B:$B,MATCH(F9148,编号表!$A:$A,0))*100000+INDEX(编号表!$F:$F,MATCH(D9148,编号表!$E:$E,0))*1000+INDEX(编号表!$D:$D,MATCH(E9148,编号表!$C:$C,0))*10000+G9148</f>
        <v>12465004</v>
      </c>
      <c r="C9148" s="42" t="s">
        <v>9111</v>
      </c>
      <c r="D9148" s="42" t="s">
        <v>111</v>
      </c>
      <c r="E9148" s="42" t="s">
        <v>351</v>
      </c>
      <c r="F9148" s="42" t="s">
        <v>7668</v>
      </c>
      <c r="G9148" s="42">
        <v>4</v>
      </c>
      <c r="H9148" s="42"/>
      <c r="I9148" s="42">
        <v>60</v>
      </c>
      <c r="J9148" s="42" t="str">
        <f t="shared" si="151"/>
        <v>大类_神品炼虚法宝</v>
      </c>
      <c r="K9148" s="42" t="s">
        <v>6624</v>
      </c>
      <c r="L9148" s="42"/>
      <c r="M9148" s="42" t="s">
        <v>7668</v>
      </c>
      <c r="N9148" s="42"/>
      <c r="O9148" s="42">
        <v>0</v>
      </c>
      <c r="P9148" s="42" t="b">
        <v>1</v>
      </c>
      <c r="Q9148" s="42"/>
      <c r="R9148" s="42" t="b">
        <v>0</v>
      </c>
      <c r="S9148" s="42">
        <v>1</v>
      </c>
      <c r="T9148" s="42" t="s">
        <v>91</v>
      </c>
      <c r="U9148" s="42">
        <v>999</v>
      </c>
      <c r="V9148" s="42" t="s">
        <v>7669</v>
      </c>
      <c r="W9148" s="42">
        <v>65004</v>
      </c>
      <c r="X9148" s="42"/>
      <c r="Y9148" s="42" t="s">
        <v>7688</v>
      </c>
      <c r="Z9148" s="42" t="s">
        <v>7671</v>
      </c>
      <c r="AA9148" t="str" s="42">
        <v>法宝打造获得。成宝核心×1；主材：玄心铁×1；辅材类别：獠牙×1；特性材料类别：土行凝华×1。</v>
      </c>
      <c r="AB9148" s="42">
        <v>12421000</v>
      </c>
      <c r="AC9148" s="42" t="s">
        <v>121</v>
      </c>
      <c r="AD9148" s="42">
        <v>0</v>
      </c>
      <c r="AE9148" s="42"/>
      <c r="AF9148" s="42">
        <v>70005</v>
      </c>
      <c r="AG9148" s="42"/>
      <c r="AH9148" s="42">
        <v>13500000</v>
      </c>
      <c r="AI9148" s="42" t="s">
        <v>7668</v>
      </c>
      <c r="AJ9148" s="42" t="s">
        <v>7673</v>
      </c>
      <c r="AK9148" s="42" t="s">
        <v>351</v>
      </c>
      <c r="AL9148" t="s">
        <v>7690</v>
      </c>
    </row>
    <row r="9149" spans="2:38">
      <c r="B9149" s="16" t="n">
        <f>10000000+INDEX(编号表!$B:$B,MATCH(F9149,编号表!$A:$A,0))*100000+INDEX(编号表!$F:$F,MATCH(D9149,编号表!$E:$E,0))*1000+INDEX(编号表!$D:$D,MATCH(E9149,编号表!$C:$C,0))*10000+G9149</f>
        <v>12465005</v>
      </c>
      <c r="C9149" s="42" t="s">
        <v>9113</v>
      </c>
      <c r="D9149" s="42" t="s">
        <v>111</v>
      </c>
      <c r="E9149" s="42" t="s">
        <v>351</v>
      </c>
      <c r="F9149" s="42" t="s">
        <v>7668</v>
      </c>
      <c r="G9149" s="42">
        <v>5</v>
      </c>
      <c r="H9149" s="42"/>
      <c r="I9149" s="42">
        <v>60</v>
      </c>
      <c r="J9149" s="42" t="str">
        <f t="shared" si="151"/>
        <v>大类_神品炼虚法宝</v>
      </c>
      <c r="K9149" s="42" t="s">
        <v>6624</v>
      </c>
      <c r="L9149" s="42"/>
      <c r="M9149" s="42" t="s">
        <v>7668</v>
      </c>
      <c r="N9149" s="42"/>
      <c r="O9149" s="42">
        <v>0</v>
      </c>
      <c r="P9149" s="42" t="b">
        <v>1</v>
      </c>
      <c r="Q9149" s="42"/>
      <c r="R9149" s="42" t="b">
        <v>0</v>
      </c>
      <c r="S9149" s="42">
        <v>1</v>
      </c>
      <c r="T9149" s="42" t="s">
        <v>91</v>
      </c>
      <c r="U9149" s="42">
        <v>999</v>
      </c>
      <c r="V9149" s="42" t="s">
        <v>7669</v>
      </c>
      <c r="W9149" s="42">
        <v>65005</v>
      </c>
      <c r="X9149" s="42"/>
      <c r="Y9149" s="42" t="s">
        <v>7692</v>
      </c>
      <c r="Z9149" s="42" t="s">
        <v>7671</v>
      </c>
      <c r="AA9149" t="str" s="42">
        <v>法宝打造获得。成宝核心×1；主材：玄心铁×1；辅材类别：獠牙×1；特性材料类别：毒血×1。</v>
      </c>
      <c r="AB9149" s="42">
        <v>12421000</v>
      </c>
      <c r="AC9149" s="42" t="s">
        <v>121</v>
      </c>
      <c r="AD9149" s="42">
        <v>0</v>
      </c>
      <c r="AE9149" s="42"/>
      <c r="AF9149" s="42">
        <v>70005</v>
      </c>
      <c r="AG9149" s="42"/>
      <c r="AH9149" s="42">
        <v>13500000</v>
      </c>
      <c r="AI9149" s="42" t="s">
        <v>7668</v>
      </c>
      <c r="AJ9149" s="42" t="s">
        <v>7673</v>
      </c>
      <c r="AK9149" s="42" t="s">
        <v>351</v>
      </c>
      <c r="AL9149" t="s">
        <v>7694</v>
      </c>
    </row>
    <row r="9150" spans="2:38">
      <c r="B9150" s="16" t="n">
        <f>10000000+INDEX(编号表!$B:$B,MATCH(F9150,编号表!$A:$A,0))*100000+INDEX(编号表!$F:$F,MATCH(D9150,编号表!$E:$E,0))*1000+INDEX(编号表!$D:$D,MATCH(E9150,编号表!$C:$C,0))*10000+G9150</f>
        <v>12465006</v>
      </c>
      <c r="C9150" s="42" t="s">
        <v>9115</v>
      </c>
      <c r="D9150" s="42" t="s">
        <v>111</v>
      </c>
      <c r="E9150" s="42" t="s">
        <v>351</v>
      </c>
      <c r="F9150" s="42" t="s">
        <v>7668</v>
      </c>
      <c r="G9150" s="42">
        <v>6</v>
      </c>
      <c r="H9150" s="42"/>
      <c r="I9150" s="42">
        <v>60</v>
      </c>
      <c r="J9150" s="42" t="str">
        <f t="shared" si="151"/>
        <v>大类_神品炼虚法宝</v>
      </c>
      <c r="K9150" s="42" t="s">
        <v>6624</v>
      </c>
      <c r="L9150" s="42"/>
      <c r="M9150" s="42" t="s">
        <v>7668</v>
      </c>
      <c r="N9150" s="42"/>
      <c r="O9150" s="42">
        <v>0</v>
      </c>
      <c r="P9150" s="42" t="b">
        <v>1</v>
      </c>
      <c r="Q9150" s="42"/>
      <c r="R9150" s="42" t="b">
        <v>0</v>
      </c>
      <c r="S9150" s="42">
        <v>1</v>
      </c>
      <c r="T9150" s="42" t="s">
        <v>91</v>
      </c>
      <c r="U9150" s="42">
        <v>999</v>
      </c>
      <c r="V9150" s="42" t="s">
        <v>7669</v>
      </c>
      <c r="W9150" s="42">
        <v>65006</v>
      </c>
      <c r="X9150" s="42"/>
      <c r="Y9150" s="42" t="s">
        <v>7692</v>
      </c>
      <c r="Z9150" s="42" t="s">
        <v>7671</v>
      </c>
      <c r="AA9150" t="str" s="42">
        <v>法宝打造获得。成宝核心×1；主材：玄心铁×1；辅材类别：獠牙×1；特性材料类别：毒囊×1。</v>
      </c>
      <c r="AB9150" s="42">
        <v>12421000</v>
      </c>
      <c r="AC9150" s="42" t="s">
        <v>121</v>
      </c>
      <c r="AD9150" s="42">
        <v>0</v>
      </c>
      <c r="AE9150" s="42"/>
      <c r="AF9150" s="42">
        <v>70005</v>
      </c>
      <c r="AG9150" s="42"/>
      <c r="AH9150" s="42">
        <v>13500000</v>
      </c>
      <c r="AI9150" s="42" t="s">
        <v>7668</v>
      </c>
      <c r="AJ9150" s="42" t="s">
        <v>7673</v>
      </c>
      <c r="AK9150" s="42" t="s">
        <v>351</v>
      </c>
      <c r="AL9150" t="s">
        <v>7697</v>
      </c>
    </row>
    <row r="9151" spans="2:38">
      <c r="B9151" s="16" t="n">
        <f>10000000+INDEX(编号表!$B:$B,MATCH(F9151,编号表!$A:$A,0))*100000+INDEX(编号表!$F:$F,MATCH(D9151,编号表!$E:$E,0))*1000+INDEX(编号表!$D:$D,MATCH(E9151,编号表!$C:$C,0))*10000+G9151</f>
        <v>12465007</v>
      </c>
      <c r="C9151" s="42" t="s">
        <v>9117</v>
      </c>
      <c r="D9151" s="42" t="s">
        <v>111</v>
      </c>
      <c r="E9151" s="42" t="s">
        <v>351</v>
      </c>
      <c r="F9151" s="42" t="s">
        <v>7668</v>
      </c>
      <c r="G9151" s="42">
        <v>7</v>
      </c>
      <c r="H9151" s="42"/>
      <c r="I9151" s="42">
        <v>60</v>
      </c>
      <c r="J9151" s="42" t="str">
        <f t="shared" si="151"/>
        <v>大类_神品炼虚法宝</v>
      </c>
      <c r="K9151" s="42" t="s">
        <v>6624</v>
      </c>
      <c r="L9151" s="42"/>
      <c r="M9151" s="42" t="s">
        <v>7668</v>
      </c>
      <c r="N9151" s="42"/>
      <c r="O9151" s="42">
        <v>0</v>
      </c>
      <c r="P9151" s="42" t="b">
        <v>1</v>
      </c>
      <c r="Q9151" s="42"/>
      <c r="R9151" s="42" t="b">
        <v>0</v>
      </c>
      <c r="S9151" s="42">
        <v>1</v>
      </c>
      <c r="T9151" s="42" t="s">
        <v>91</v>
      </c>
      <c r="U9151" s="42">
        <v>999</v>
      </c>
      <c r="V9151" s="42" t="s">
        <v>7669</v>
      </c>
      <c r="W9151" s="42">
        <v>65007</v>
      </c>
      <c r="X9151" s="42"/>
      <c r="Y9151" s="42" t="s">
        <v>7699</v>
      </c>
      <c r="Z9151" s="42" t="s">
        <v>7671</v>
      </c>
      <c r="AA9151" t="str" s="42">
        <v>法宝打造获得。成宝核心×1；主材：玄心铁×1；辅材类别：獠牙×1；特性材料类别：利爪×1。</v>
      </c>
      <c r="AB9151" s="42">
        <v>12421000</v>
      </c>
      <c r="AC9151" s="42" t="s">
        <v>121</v>
      </c>
      <c r="AD9151" s="42">
        <v>0</v>
      </c>
      <c r="AE9151" s="42"/>
      <c r="AF9151" s="42">
        <v>70005</v>
      </c>
      <c r="AG9151" s="42"/>
      <c r="AH9151" s="42">
        <v>13500000</v>
      </c>
      <c r="AI9151" s="42" t="s">
        <v>7668</v>
      </c>
      <c r="AJ9151" s="42" t="s">
        <v>7673</v>
      </c>
      <c r="AK9151" s="42" t="s">
        <v>351</v>
      </c>
      <c r="AL9151" t="s">
        <v>7701</v>
      </c>
    </row>
    <row r="9152" spans="2:38">
      <c r="B9152" s="16" t="n">
        <f>10000000+INDEX(编号表!$B:$B,MATCH(F9152,编号表!$A:$A,0))*100000+INDEX(编号表!$F:$F,MATCH(D9152,编号表!$E:$E,0))*1000+INDEX(编号表!$D:$D,MATCH(E9152,编号表!$C:$C,0))*10000+G9152</f>
        <v>12465008</v>
      </c>
      <c r="C9152" s="42" t="s">
        <v>9119</v>
      </c>
      <c r="D9152" s="42" t="s">
        <v>111</v>
      </c>
      <c r="E9152" s="42" t="s">
        <v>351</v>
      </c>
      <c r="F9152" s="42" t="s">
        <v>7668</v>
      </c>
      <c r="G9152" s="42">
        <v>8</v>
      </c>
      <c r="H9152" s="42"/>
      <c r="I9152" s="42">
        <v>60</v>
      </c>
      <c r="J9152" s="42" t="str">
        <f t="shared" si="151"/>
        <v>大类_神品炼虚法宝</v>
      </c>
      <c r="K9152" s="42" t="s">
        <v>6624</v>
      </c>
      <c r="L9152" s="42"/>
      <c r="M9152" s="42" t="s">
        <v>7668</v>
      </c>
      <c r="N9152" s="42"/>
      <c r="O9152" s="42">
        <v>0</v>
      </c>
      <c r="P9152" s="42" t="b">
        <v>1</v>
      </c>
      <c r="Q9152" s="42"/>
      <c r="R9152" s="42" t="b">
        <v>0</v>
      </c>
      <c r="S9152" s="42">
        <v>1</v>
      </c>
      <c r="T9152" s="42" t="s">
        <v>91</v>
      </c>
      <c r="U9152" s="42">
        <v>999</v>
      </c>
      <c r="V9152" s="42" t="s">
        <v>7669</v>
      </c>
      <c r="W9152" s="42">
        <v>65008</v>
      </c>
      <c r="X9152" s="42"/>
      <c r="Y9152" s="42" t="s">
        <v>7703</v>
      </c>
      <c r="Z9152" s="42" t="s">
        <v>7671</v>
      </c>
      <c r="AA9152" t="str" s="42">
        <v>法宝打造获得。成宝核心×1；主材：玄心铁×1；辅材类别：翎羽×1；特性材料类别：金行凝华×1。</v>
      </c>
      <c r="AB9152" s="42">
        <v>12421000</v>
      </c>
      <c r="AC9152" s="42" t="s">
        <v>121</v>
      </c>
      <c r="AD9152" s="42">
        <v>0</v>
      </c>
      <c r="AE9152" s="42"/>
      <c r="AF9152" s="42">
        <v>70005</v>
      </c>
      <c r="AG9152" s="42"/>
      <c r="AH9152" s="42">
        <v>13500000</v>
      </c>
      <c r="AI9152" s="42" t="s">
        <v>7668</v>
      </c>
      <c r="AJ9152" s="42" t="s">
        <v>7673</v>
      </c>
      <c r="AK9152" s="42" t="s">
        <v>351</v>
      </c>
      <c r="AL9152" t="s">
        <v>7705</v>
      </c>
    </row>
    <row r="9153" spans="2:38">
      <c r="B9153" s="16" t="n">
        <f>10000000+INDEX(编号表!$B:$B,MATCH(F9153,编号表!$A:$A,0))*100000+INDEX(编号表!$F:$F,MATCH(D9153,编号表!$E:$E,0))*1000+INDEX(编号表!$D:$D,MATCH(E9153,编号表!$C:$C,0))*10000+G9153</f>
        <v>12465009</v>
      </c>
      <c r="C9153" s="42" t="s">
        <v>9121</v>
      </c>
      <c r="D9153" s="42" t="s">
        <v>111</v>
      </c>
      <c r="E9153" s="42" t="s">
        <v>351</v>
      </c>
      <c r="F9153" s="42" t="s">
        <v>7668</v>
      </c>
      <c r="G9153" s="42">
        <v>9</v>
      </c>
      <c r="H9153" s="42"/>
      <c r="I9153" s="42">
        <v>60</v>
      </c>
      <c r="J9153" s="42" t="str">
        <f t="shared" si="151"/>
        <v>大类_神品炼虚法宝</v>
      </c>
      <c r="K9153" s="42" t="s">
        <v>6624</v>
      </c>
      <c r="L9153" s="42"/>
      <c r="M9153" s="42" t="s">
        <v>7668</v>
      </c>
      <c r="N9153" s="42"/>
      <c r="O9153" s="42">
        <v>0</v>
      </c>
      <c r="P9153" s="42" t="b">
        <v>1</v>
      </c>
      <c r="Q9153" s="42"/>
      <c r="R9153" s="42" t="b">
        <v>0</v>
      </c>
      <c r="S9153" s="42">
        <v>1</v>
      </c>
      <c r="T9153" s="42" t="s">
        <v>91</v>
      </c>
      <c r="U9153" s="42">
        <v>999</v>
      </c>
      <c r="V9153" s="42" t="s">
        <v>7669</v>
      </c>
      <c r="W9153" s="42">
        <v>65009</v>
      </c>
      <c r="X9153" s="42"/>
      <c r="Y9153" s="42" t="s">
        <v>7707</v>
      </c>
      <c r="Z9153" s="42" t="s">
        <v>7671</v>
      </c>
      <c r="AA9153" t="str" s="42">
        <v>法宝打造获得。成宝核心×1；主材：玄心铁×1；辅材类别：翎羽×1；特性材料类别：木行凝华×1。</v>
      </c>
      <c r="AB9153" s="42">
        <v>12421000</v>
      </c>
      <c r="AC9153" s="42" t="s">
        <v>121</v>
      </c>
      <c r="AD9153" s="42">
        <v>0</v>
      </c>
      <c r="AE9153" s="42"/>
      <c r="AF9153" s="42">
        <v>70005</v>
      </c>
      <c r="AG9153" s="42"/>
      <c r="AH9153" s="42">
        <v>13500000</v>
      </c>
      <c r="AI9153" s="42" t="s">
        <v>7668</v>
      </c>
      <c r="AJ9153" s="42" t="s">
        <v>7673</v>
      </c>
      <c r="AK9153" s="42" t="s">
        <v>351</v>
      </c>
      <c r="AL9153" t="s">
        <v>7709</v>
      </c>
    </row>
    <row r="9154" spans="2:38">
      <c r="B9154" s="16" t="n">
        <f>10000000+INDEX(编号表!$B:$B,MATCH(F9154,编号表!$A:$A,0))*100000+INDEX(编号表!$F:$F,MATCH(D9154,编号表!$E:$E,0))*1000+INDEX(编号表!$D:$D,MATCH(E9154,编号表!$C:$C,0))*10000+G9154</f>
        <v>12465010</v>
      </c>
      <c r="C9154" s="42" t="s">
        <v>9123</v>
      </c>
      <c r="D9154" s="42" t="s">
        <v>111</v>
      </c>
      <c r="E9154" s="42" t="s">
        <v>351</v>
      </c>
      <c r="F9154" s="42" t="s">
        <v>7668</v>
      </c>
      <c r="G9154" s="42">
        <v>10</v>
      </c>
      <c r="H9154" s="42"/>
      <c r="I9154" s="42">
        <v>60</v>
      </c>
      <c r="J9154" s="42" t="str">
        <f t="shared" si="151"/>
        <v>大类_神品炼虚法宝</v>
      </c>
      <c r="K9154" s="42" t="s">
        <v>6624</v>
      </c>
      <c r="L9154" s="42"/>
      <c r="M9154" s="42" t="s">
        <v>7668</v>
      </c>
      <c r="N9154" s="42"/>
      <c r="O9154" s="42">
        <v>0</v>
      </c>
      <c r="P9154" s="42" t="b">
        <v>1</v>
      </c>
      <c r="Q9154" s="42"/>
      <c r="R9154" s="42" t="b">
        <v>0</v>
      </c>
      <c r="S9154" s="42">
        <v>1</v>
      </c>
      <c r="T9154" s="42" t="s">
        <v>91</v>
      </c>
      <c r="U9154" s="42">
        <v>999</v>
      </c>
      <c r="V9154" s="42" t="s">
        <v>7669</v>
      </c>
      <c r="W9154" s="42">
        <v>65010</v>
      </c>
      <c r="X9154" s="42"/>
      <c r="Y9154" s="42" t="s">
        <v>7711</v>
      </c>
      <c r="Z9154" s="42" t="s">
        <v>7671</v>
      </c>
      <c r="AA9154" t="str" s="42">
        <v>法宝打造获得。成宝核心×1；主材：玄心铁×1；辅材类别：翎羽×1；特性材料类别：水行凝华×1。</v>
      </c>
      <c r="AB9154" s="42">
        <v>12421000</v>
      </c>
      <c r="AC9154" s="42" t="s">
        <v>121</v>
      </c>
      <c r="AD9154" s="42">
        <v>0</v>
      </c>
      <c r="AE9154" s="42"/>
      <c r="AF9154" s="42">
        <v>70005</v>
      </c>
      <c r="AG9154" s="42"/>
      <c r="AH9154" s="42">
        <v>13500000</v>
      </c>
      <c r="AI9154" s="42" t="s">
        <v>7668</v>
      </c>
      <c r="AJ9154" s="42" t="s">
        <v>7673</v>
      </c>
      <c r="AK9154" s="42" t="s">
        <v>351</v>
      </c>
      <c r="AL9154" t="s">
        <v>7713</v>
      </c>
    </row>
    <row r="9155" spans="2:38">
      <c r="B9155" s="16" t="n">
        <f>10000000+INDEX(编号表!$B:$B,MATCH(F9155,编号表!$A:$A,0))*100000+INDEX(编号表!$F:$F,MATCH(D9155,编号表!$E:$E,0))*1000+INDEX(编号表!$D:$D,MATCH(E9155,编号表!$C:$C,0))*10000+G9155</f>
        <v>12465011</v>
      </c>
      <c r="C9155" s="42" t="s">
        <v>9125</v>
      </c>
      <c r="D9155" s="42" t="s">
        <v>111</v>
      </c>
      <c r="E9155" s="42" t="s">
        <v>351</v>
      </c>
      <c r="F9155" s="42" t="s">
        <v>7668</v>
      </c>
      <c r="G9155" s="42">
        <v>11</v>
      </c>
      <c r="H9155" s="42"/>
      <c r="I9155" s="42">
        <v>60</v>
      </c>
      <c r="J9155" s="42" t="str">
        <f t="shared" si="151"/>
        <v>大类_神品炼虚法宝</v>
      </c>
      <c r="K9155" s="42" t="s">
        <v>6624</v>
      </c>
      <c r="L9155" s="42"/>
      <c r="M9155" s="42" t="s">
        <v>7668</v>
      </c>
      <c r="N9155" s="42"/>
      <c r="O9155" s="42">
        <v>0</v>
      </c>
      <c r="P9155" s="42" t="b">
        <v>1</v>
      </c>
      <c r="Q9155" s="42"/>
      <c r="R9155" s="42" t="b">
        <v>0</v>
      </c>
      <c r="S9155" s="42">
        <v>1</v>
      </c>
      <c r="T9155" s="42" t="s">
        <v>91</v>
      </c>
      <c r="U9155" s="42">
        <v>999</v>
      </c>
      <c r="V9155" s="42" t="s">
        <v>7669</v>
      </c>
      <c r="W9155" s="42">
        <v>65011</v>
      </c>
      <c r="X9155" s="42"/>
      <c r="Y9155" s="42" t="s">
        <v>7715</v>
      </c>
      <c r="Z9155" s="42" t="s">
        <v>7671</v>
      </c>
      <c r="AA9155" t="str" s="42">
        <v>法宝打造获得。成宝核心×1；主材：玄心铁×1；辅材类别：翎羽×1；特性材料类别：火行凝华×1。</v>
      </c>
      <c r="AB9155" s="42">
        <v>12421000</v>
      </c>
      <c r="AC9155" s="42" t="s">
        <v>121</v>
      </c>
      <c r="AD9155" s="42">
        <v>0</v>
      </c>
      <c r="AE9155" s="42"/>
      <c r="AF9155" s="42">
        <v>70005</v>
      </c>
      <c r="AG9155" s="42"/>
      <c r="AH9155" s="42">
        <v>13500000</v>
      </c>
      <c r="AI9155" s="42" t="s">
        <v>7668</v>
      </c>
      <c r="AJ9155" s="42" t="s">
        <v>7673</v>
      </c>
      <c r="AK9155" s="42" t="s">
        <v>351</v>
      </c>
      <c r="AL9155" t="s">
        <v>7717</v>
      </c>
    </row>
    <row r="9156" spans="2:38">
      <c r="B9156" s="16" t="n">
        <f>10000000+INDEX(编号表!$B:$B,MATCH(F9156,编号表!$A:$A,0))*100000+INDEX(编号表!$F:$F,MATCH(D9156,编号表!$E:$E,0))*1000+INDEX(编号表!$D:$D,MATCH(E9156,编号表!$C:$C,0))*10000+G9156</f>
        <v>12465012</v>
      </c>
      <c r="C9156" s="42" t="s">
        <v>9127</v>
      </c>
      <c r="D9156" s="42" t="s">
        <v>111</v>
      </c>
      <c r="E9156" s="42" t="s">
        <v>351</v>
      </c>
      <c r="F9156" s="42" t="s">
        <v>7668</v>
      </c>
      <c r="G9156" s="42">
        <v>12</v>
      </c>
      <c r="H9156" s="42"/>
      <c r="I9156" s="42">
        <v>60</v>
      </c>
      <c r="J9156" s="42" t="str">
        <f t="shared" si="151"/>
        <v>大类_神品炼虚法宝</v>
      </c>
      <c r="K9156" s="42" t="s">
        <v>6624</v>
      </c>
      <c r="L9156" s="42"/>
      <c r="M9156" s="42" t="s">
        <v>7668</v>
      </c>
      <c r="N9156" s="42"/>
      <c r="O9156" s="42">
        <v>0</v>
      </c>
      <c r="P9156" s="42" t="b">
        <v>1</v>
      </c>
      <c r="Q9156" s="42"/>
      <c r="R9156" s="42" t="b">
        <v>0</v>
      </c>
      <c r="S9156" s="42">
        <v>1</v>
      </c>
      <c r="T9156" s="42" t="s">
        <v>91</v>
      </c>
      <c r="U9156" s="42">
        <v>999</v>
      </c>
      <c r="V9156" s="42" t="s">
        <v>7669</v>
      </c>
      <c r="W9156" s="42">
        <v>65012</v>
      </c>
      <c r="X9156" s="42"/>
      <c r="Y9156" s="42" t="s">
        <v>7719</v>
      </c>
      <c r="Z9156" s="42" t="s">
        <v>7671</v>
      </c>
      <c r="AA9156" t="str" s="42">
        <v>法宝打造获得。成宝核心×1；主材：玄心铁×1；辅材类别：翎羽×1；特性材料类别：土行凝华×1。</v>
      </c>
      <c r="AB9156" s="42">
        <v>12421000</v>
      </c>
      <c r="AC9156" s="42" t="s">
        <v>121</v>
      </c>
      <c r="AD9156" s="42">
        <v>0</v>
      </c>
      <c r="AE9156" s="42"/>
      <c r="AF9156" s="42">
        <v>70005</v>
      </c>
      <c r="AG9156" s="42"/>
      <c r="AH9156" s="42">
        <v>13500000</v>
      </c>
      <c r="AI9156" s="42" t="s">
        <v>7668</v>
      </c>
      <c r="AJ9156" s="42" t="s">
        <v>7673</v>
      </c>
      <c r="AK9156" s="42" t="s">
        <v>351</v>
      </c>
      <c r="AL9156" t="s">
        <v>7721</v>
      </c>
    </row>
    <row r="9157" spans="2:38">
      <c r="B9157" s="16" t="n">
        <f>10000000+INDEX(编号表!$B:$B,MATCH(F9157,编号表!$A:$A,0))*100000+INDEX(编号表!$F:$F,MATCH(D9157,编号表!$E:$E,0))*1000+INDEX(编号表!$D:$D,MATCH(E9157,编号表!$C:$C,0))*10000+G9157</f>
        <v>12465013</v>
      </c>
      <c r="C9157" s="42" t="s">
        <v>9129</v>
      </c>
      <c r="D9157" s="42" t="s">
        <v>111</v>
      </c>
      <c r="E9157" s="42" t="s">
        <v>351</v>
      </c>
      <c r="F9157" s="42" t="s">
        <v>7668</v>
      </c>
      <c r="G9157" s="42">
        <v>13</v>
      </c>
      <c r="H9157" s="42"/>
      <c r="I9157" s="42">
        <v>60</v>
      </c>
      <c r="J9157" s="42" t="str">
        <f t="shared" si="151"/>
        <v>大类_神品炼虚法宝</v>
      </c>
      <c r="K9157" s="42" t="s">
        <v>6624</v>
      </c>
      <c r="L9157" s="42"/>
      <c r="M9157" s="42" t="s">
        <v>7668</v>
      </c>
      <c r="N9157" s="42"/>
      <c r="O9157" s="42">
        <v>0</v>
      </c>
      <c r="P9157" s="42" t="b">
        <v>1</v>
      </c>
      <c r="Q9157" s="42"/>
      <c r="R9157" s="42" t="b">
        <v>0</v>
      </c>
      <c r="S9157" s="42">
        <v>1</v>
      </c>
      <c r="T9157" s="42" t="s">
        <v>91</v>
      </c>
      <c r="U9157" s="42">
        <v>999</v>
      </c>
      <c r="V9157" s="42" t="s">
        <v>7669</v>
      </c>
      <c r="W9157" s="42">
        <v>65013</v>
      </c>
      <c r="X9157" s="42"/>
      <c r="Y9157" s="42" t="s">
        <v>7723</v>
      </c>
      <c r="Z9157" s="42" t="s">
        <v>7671</v>
      </c>
      <c r="AA9157" t="str" s="42">
        <v>法宝打造获得。成宝核心×1；主材：玄心铁×1；辅材类别：翎羽×1；特性材料类别：毒血×1。</v>
      </c>
      <c r="AB9157" s="42">
        <v>12421000</v>
      </c>
      <c r="AC9157" s="42" t="s">
        <v>121</v>
      </c>
      <c r="AD9157" s="42">
        <v>0</v>
      </c>
      <c r="AE9157" s="42"/>
      <c r="AF9157" s="42">
        <v>70005</v>
      </c>
      <c r="AG9157" s="42"/>
      <c r="AH9157" s="42">
        <v>13500000</v>
      </c>
      <c r="AI9157" s="42" t="s">
        <v>7668</v>
      </c>
      <c r="AJ9157" s="42" t="s">
        <v>7673</v>
      </c>
      <c r="AK9157" s="42" t="s">
        <v>351</v>
      </c>
      <c r="AL9157" t="s">
        <v>7725</v>
      </c>
    </row>
    <row r="9158" spans="2:38">
      <c r="B9158" s="16" t="n">
        <f>10000000+INDEX(编号表!$B:$B,MATCH(F9158,编号表!$A:$A,0))*100000+INDEX(编号表!$F:$F,MATCH(D9158,编号表!$E:$E,0))*1000+INDEX(编号表!$D:$D,MATCH(E9158,编号表!$C:$C,0))*10000+G9158</f>
        <v>12465014</v>
      </c>
      <c r="C9158" s="42" t="s">
        <v>9131</v>
      </c>
      <c r="D9158" s="42" t="s">
        <v>111</v>
      </c>
      <c r="E9158" s="42" t="s">
        <v>351</v>
      </c>
      <c r="F9158" s="42" t="s">
        <v>7668</v>
      </c>
      <c r="G9158" s="42">
        <v>14</v>
      </c>
      <c r="H9158" s="42"/>
      <c r="I9158" s="42">
        <v>60</v>
      </c>
      <c r="J9158" s="42" t="str">
        <f t="shared" si="151"/>
        <v>大类_神品炼虚法宝</v>
      </c>
      <c r="K9158" s="42" t="s">
        <v>6624</v>
      </c>
      <c r="L9158" s="42"/>
      <c r="M9158" s="42" t="s">
        <v>7668</v>
      </c>
      <c r="N9158" s="42"/>
      <c r="O9158" s="42">
        <v>0</v>
      </c>
      <c r="P9158" s="42" t="b">
        <v>1</v>
      </c>
      <c r="Q9158" s="42"/>
      <c r="R9158" s="42" t="b">
        <v>0</v>
      </c>
      <c r="S9158" s="42">
        <v>1</v>
      </c>
      <c r="T9158" s="42" t="s">
        <v>91</v>
      </c>
      <c r="U9158" s="42">
        <v>999</v>
      </c>
      <c r="V9158" s="42" t="s">
        <v>7669</v>
      </c>
      <c r="W9158" s="42">
        <v>65014</v>
      </c>
      <c r="X9158" s="42"/>
      <c r="Y9158" s="42" t="s">
        <v>7723</v>
      </c>
      <c r="Z9158" s="42" t="s">
        <v>7671</v>
      </c>
      <c r="AA9158" t="str" s="42">
        <v>法宝打造获得。成宝核心×1；主材：玄心铁×1；辅材类别：翎羽×1；特性材料类别：毒囊×1。</v>
      </c>
      <c r="AB9158" s="42">
        <v>12421000</v>
      </c>
      <c r="AC9158" s="42" t="s">
        <v>121</v>
      </c>
      <c r="AD9158" s="42">
        <v>0</v>
      </c>
      <c r="AE9158" s="42"/>
      <c r="AF9158" s="42">
        <v>70005</v>
      </c>
      <c r="AG9158" s="42"/>
      <c r="AH9158" s="42">
        <v>13500000</v>
      </c>
      <c r="AI9158" s="42" t="s">
        <v>7668</v>
      </c>
      <c r="AJ9158" s="42" t="s">
        <v>7673</v>
      </c>
      <c r="AK9158" s="42" t="s">
        <v>351</v>
      </c>
      <c r="AL9158" t="s">
        <v>7728</v>
      </c>
    </row>
    <row r="9159" spans="2:38">
      <c r="B9159" s="16" t="n">
        <f>10000000+INDEX(编号表!$B:$B,MATCH(F9159,编号表!$A:$A,0))*100000+INDEX(编号表!$F:$F,MATCH(D9159,编号表!$E:$E,0))*1000+INDEX(编号表!$D:$D,MATCH(E9159,编号表!$C:$C,0))*10000+G9159</f>
        <v>12465015</v>
      </c>
      <c r="C9159" s="42" t="s">
        <v>9133</v>
      </c>
      <c r="D9159" s="42" t="s">
        <v>111</v>
      </c>
      <c r="E9159" s="42" t="s">
        <v>351</v>
      </c>
      <c r="F9159" s="42" t="s">
        <v>7668</v>
      </c>
      <c r="G9159" s="42">
        <v>15</v>
      </c>
      <c r="H9159" s="42"/>
      <c r="I9159" s="42">
        <v>60</v>
      </c>
      <c r="J9159" s="42" t="str">
        <f t="shared" si="151"/>
        <v>大类_神品炼虚法宝</v>
      </c>
      <c r="K9159" s="42" t="s">
        <v>6624</v>
      </c>
      <c r="L9159" s="42"/>
      <c r="M9159" s="42" t="s">
        <v>7668</v>
      </c>
      <c r="N9159" s="42"/>
      <c r="O9159" s="42">
        <v>0</v>
      </c>
      <c r="P9159" s="42" t="b">
        <v>1</v>
      </c>
      <c r="Q9159" s="42"/>
      <c r="R9159" s="42" t="b">
        <v>0</v>
      </c>
      <c r="S9159" s="42">
        <v>1</v>
      </c>
      <c r="T9159" s="42" t="s">
        <v>91</v>
      </c>
      <c r="U9159" s="42">
        <v>999</v>
      </c>
      <c r="V9159" s="42" t="s">
        <v>7669</v>
      </c>
      <c r="W9159" s="42">
        <v>65015</v>
      </c>
      <c r="X9159" s="42"/>
      <c r="Y9159" s="42" t="s">
        <v>7730</v>
      </c>
      <c r="Z9159" s="42" t="s">
        <v>7671</v>
      </c>
      <c r="AA9159" t="str" s="42">
        <v>法宝打造获得。成宝核心×1；主材：玄心铁×1；辅材类别：翎羽×1；特性材料类别：利爪×1。</v>
      </c>
      <c r="AB9159" s="42">
        <v>12421000</v>
      </c>
      <c r="AC9159" s="42" t="s">
        <v>121</v>
      </c>
      <c r="AD9159" s="42">
        <v>0</v>
      </c>
      <c r="AE9159" s="42"/>
      <c r="AF9159" s="42">
        <v>70005</v>
      </c>
      <c r="AG9159" s="42"/>
      <c r="AH9159" s="42">
        <v>13500000</v>
      </c>
      <c r="AI9159" s="42" t="s">
        <v>7668</v>
      </c>
      <c r="AJ9159" s="42" t="s">
        <v>7673</v>
      </c>
      <c r="AK9159" s="42" t="s">
        <v>351</v>
      </c>
      <c r="AL9159" t="s">
        <v>7732</v>
      </c>
    </row>
    <row r="9160" spans="2:38">
      <c r="B9160" s="16" t="n">
        <f>10000000+INDEX(编号表!$B:$B,MATCH(F9160,编号表!$A:$A,0))*100000+INDEX(编号表!$F:$F,MATCH(D9160,编号表!$E:$E,0))*1000+INDEX(编号表!$D:$D,MATCH(E9160,编号表!$C:$C,0))*10000+G9160</f>
        <v>12465016</v>
      </c>
      <c r="C9160" s="42" t="s">
        <v>9135</v>
      </c>
      <c r="D9160" s="42" t="s">
        <v>111</v>
      </c>
      <c r="E9160" s="42" t="s">
        <v>351</v>
      </c>
      <c r="F9160" s="42" t="s">
        <v>7668</v>
      </c>
      <c r="G9160" s="42">
        <v>16</v>
      </c>
      <c r="H9160" s="42"/>
      <c r="I9160" s="42">
        <v>60</v>
      </c>
      <c r="J9160" s="42" t="str">
        <f t="shared" si="151"/>
        <v>大类_神品炼虚法宝</v>
      </c>
      <c r="K9160" s="42" t="s">
        <v>6624</v>
      </c>
      <c r="L9160" s="42"/>
      <c r="M9160" s="42" t="s">
        <v>7668</v>
      </c>
      <c r="N9160" s="42"/>
      <c r="O9160" s="42">
        <v>0</v>
      </c>
      <c r="P9160" s="42" t="b">
        <v>1</v>
      </c>
      <c r="Q9160" s="42"/>
      <c r="R9160" s="42" t="b">
        <v>0</v>
      </c>
      <c r="S9160" s="42">
        <v>1</v>
      </c>
      <c r="T9160" s="42" t="s">
        <v>91</v>
      </c>
      <c r="U9160" s="42">
        <v>999</v>
      </c>
      <c r="V9160" s="42" t="s">
        <v>7669</v>
      </c>
      <c r="W9160" s="42">
        <v>65016</v>
      </c>
      <c r="X9160" s="42"/>
      <c r="Y9160" s="42" t="s">
        <v>7734</v>
      </c>
      <c r="Z9160" s="42" t="s">
        <v>7735</v>
      </c>
      <c r="AA9160" t="str" s="42">
        <v>法宝打造获得。成宝核心×1；主材：玄心铁×1；辅材类别：兽骨×1；特性材料类别：金行凝华×1。</v>
      </c>
      <c r="AB9160" s="42">
        <v>12421004</v>
      </c>
      <c r="AC9160" s="42" t="s">
        <v>121</v>
      </c>
      <c r="AD9160" s="42">
        <v>0</v>
      </c>
      <c r="AE9160" s="42"/>
      <c r="AF9160" s="42">
        <v>70005</v>
      </c>
      <c r="AG9160" s="42"/>
      <c r="AH9160" s="42">
        <v>13500000</v>
      </c>
      <c r="AI9160" s="42" t="s">
        <v>7668</v>
      </c>
      <c r="AJ9160" s="42" t="s">
        <v>7737</v>
      </c>
      <c r="AK9160" s="42" t="s">
        <v>351</v>
      </c>
      <c r="AL9160" t="s">
        <v>7738</v>
      </c>
    </row>
    <row r="9161" spans="2:38">
      <c r="B9161" s="16" t="n">
        <f>10000000+INDEX(编号表!$B:$B,MATCH(F9161,编号表!$A:$A,0))*100000+INDEX(编号表!$F:$F,MATCH(D9161,编号表!$E:$E,0))*1000+INDEX(编号表!$D:$D,MATCH(E9161,编号表!$C:$C,0))*10000+G9161</f>
        <v>12465017</v>
      </c>
      <c r="C9161" s="42" t="s">
        <v>9137</v>
      </c>
      <c r="D9161" s="42" t="s">
        <v>111</v>
      </c>
      <c r="E9161" s="42" t="s">
        <v>351</v>
      </c>
      <c r="F9161" s="42" t="s">
        <v>7668</v>
      </c>
      <c r="G9161" s="42">
        <v>17</v>
      </c>
      <c r="H9161" s="42"/>
      <c r="I9161" s="42">
        <v>60</v>
      </c>
      <c r="J9161" s="42" t="str">
        <f t="shared" si="151"/>
        <v>大类_神品炼虚法宝</v>
      </c>
      <c r="K9161" s="42" t="s">
        <v>6624</v>
      </c>
      <c r="L9161" s="42"/>
      <c r="M9161" s="42" t="s">
        <v>7668</v>
      </c>
      <c r="N9161" s="42"/>
      <c r="O9161" s="42">
        <v>0</v>
      </c>
      <c r="P9161" s="42" t="b">
        <v>1</v>
      </c>
      <c r="Q9161" s="42"/>
      <c r="R9161" s="42" t="b">
        <v>0</v>
      </c>
      <c r="S9161" s="42">
        <v>1</v>
      </c>
      <c r="T9161" s="42" t="s">
        <v>91</v>
      </c>
      <c r="U9161" s="42">
        <v>999</v>
      </c>
      <c r="V9161" s="42" t="s">
        <v>7669</v>
      </c>
      <c r="W9161" s="42">
        <v>65017</v>
      </c>
      <c r="X9161" s="42"/>
      <c r="Y9161" s="42" t="s">
        <v>7740</v>
      </c>
      <c r="Z9161" s="42" t="s">
        <v>7735</v>
      </c>
      <c r="AA9161" t="str" s="42">
        <v>法宝打造获得。成宝核心×1；主材：玄心铁×1；辅材类别：兽骨×1；特性材料类别：木行凝华×1。</v>
      </c>
      <c r="AB9161" s="42">
        <v>12421004</v>
      </c>
      <c r="AC9161" s="42" t="s">
        <v>121</v>
      </c>
      <c r="AD9161" s="42">
        <v>0</v>
      </c>
      <c r="AE9161" s="42"/>
      <c r="AF9161" s="42">
        <v>70005</v>
      </c>
      <c r="AG9161" s="42"/>
      <c r="AH9161" s="42">
        <v>13500000</v>
      </c>
      <c r="AI9161" s="42" t="s">
        <v>7668</v>
      </c>
      <c r="AJ9161" s="42" t="s">
        <v>7737</v>
      </c>
      <c r="AK9161" s="42" t="s">
        <v>351</v>
      </c>
      <c r="AL9161" t="s">
        <v>7742</v>
      </c>
    </row>
    <row r="9162" spans="2:38">
      <c r="B9162" s="16" t="n">
        <f>10000000+INDEX(编号表!$B:$B,MATCH(F9162,编号表!$A:$A,0))*100000+INDEX(编号表!$F:$F,MATCH(D9162,编号表!$E:$E,0))*1000+INDEX(编号表!$D:$D,MATCH(E9162,编号表!$C:$C,0))*10000+G9162</f>
        <v>12465018</v>
      </c>
      <c r="C9162" s="42" t="s">
        <v>9139</v>
      </c>
      <c r="D9162" s="42" t="s">
        <v>111</v>
      </c>
      <c r="E9162" s="42" t="s">
        <v>351</v>
      </c>
      <c r="F9162" s="42" t="s">
        <v>7668</v>
      </c>
      <c r="G9162" s="42">
        <v>18</v>
      </c>
      <c r="H9162" s="42"/>
      <c r="I9162" s="42">
        <v>60</v>
      </c>
      <c r="J9162" s="42" t="str">
        <f t="shared" si="151"/>
        <v>大类_神品炼虚法宝</v>
      </c>
      <c r="K9162" s="42" t="s">
        <v>6624</v>
      </c>
      <c r="L9162" s="42"/>
      <c r="M9162" s="42" t="s">
        <v>7668</v>
      </c>
      <c r="N9162" s="42"/>
      <c r="O9162" s="42">
        <v>0</v>
      </c>
      <c r="P9162" s="42" t="b">
        <v>1</v>
      </c>
      <c r="Q9162" s="42"/>
      <c r="R9162" s="42" t="b">
        <v>0</v>
      </c>
      <c r="S9162" s="42">
        <v>1</v>
      </c>
      <c r="T9162" s="42" t="s">
        <v>91</v>
      </c>
      <c r="U9162" s="42">
        <v>999</v>
      </c>
      <c r="V9162" s="42" t="s">
        <v>7669</v>
      </c>
      <c r="W9162" s="42">
        <v>65018</v>
      </c>
      <c r="X9162" s="42"/>
      <c r="Y9162" s="42" t="s">
        <v>7744</v>
      </c>
      <c r="Z9162" s="42" t="s">
        <v>7735</v>
      </c>
      <c r="AA9162" t="str" s="42">
        <v>法宝打造获得。成宝核心×1；主材：玄心铁×1；辅材类别：兽骨×1；特性材料类别：水行凝华×1。</v>
      </c>
      <c r="AB9162" s="42">
        <v>12421004</v>
      </c>
      <c r="AC9162" s="42" t="s">
        <v>121</v>
      </c>
      <c r="AD9162" s="42">
        <v>0</v>
      </c>
      <c r="AE9162" s="42"/>
      <c r="AF9162" s="42">
        <v>70005</v>
      </c>
      <c r="AG9162" s="42"/>
      <c r="AH9162" s="42">
        <v>13500000</v>
      </c>
      <c r="AI9162" s="42" t="s">
        <v>7668</v>
      </c>
      <c r="AJ9162" s="42" t="s">
        <v>7737</v>
      </c>
      <c r="AK9162" s="42" t="s">
        <v>351</v>
      </c>
      <c r="AL9162" t="s">
        <v>7746</v>
      </c>
    </row>
    <row r="9163" spans="2:38">
      <c r="B9163" s="16" t="n">
        <f>10000000+INDEX(编号表!$B:$B,MATCH(F9163,编号表!$A:$A,0))*100000+INDEX(编号表!$F:$F,MATCH(D9163,编号表!$E:$E,0))*1000+INDEX(编号表!$D:$D,MATCH(E9163,编号表!$C:$C,0))*10000+G9163</f>
        <v>12465019</v>
      </c>
      <c r="C9163" s="42" t="s">
        <v>9141</v>
      </c>
      <c r="D9163" s="42" t="s">
        <v>111</v>
      </c>
      <c r="E9163" s="42" t="s">
        <v>351</v>
      </c>
      <c r="F9163" s="42" t="s">
        <v>7668</v>
      </c>
      <c r="G9163" s="42">
        <v>19</v>
      </c>
      <c r="H9163" s="42"/>
      <c r="I9163" s="42">
        <v>60</v>
      </c>
      <c r="J9163" s="42" t="str">
        <f t="shared" si="151"/>
        <v>大类_神品炼虚法宝</v>
      </c>
      <c r="K9163" s="42" t="s">
        <v>6624</v>
      </c>
      <c r="L9163" s="42"/>
      <c r="M9163" s="42" t="s">
        <v>7668</v>
      </c>
      <c r="N9163" s="42"/>
      <c r="O9163" s="42">
        <v>0</v>
      </c>
      <c r="P9163" s="42" t="b">
        <v>1</v>
      </c>
      <c r="Q9163" s="42"/>
      <c r="R9163" s="42" t="b">
        <v>0</v>
      </c>
      <c r="S9163" s="42">
        <v>1</v>
      </c>
      <c r="T9163" s="42" t="s">
        <v>91</v>
      </c>
      <c r="U9163" s="42">
        <v>999</v>
      </c>
      <c r="V9163" s="42" t="s">
        <v>7669</v>
      </c>
      <c r="W9163" s="42">
        <v>65019</v>
      </c>
      <c r="X9163" s="42"/>
      <c r="Y9163" s="42" t="s">
        <v>7748</v>
      </c>
      <c r="Z9163" s="42" t="s">
        <v>7735</v>
      </c>
      <c r="AA9163" t="str" s="42">
        <v>法宝打造获得。成宝核心×1；主材：玄心铁×1；辅材类别：兽骨×1；特性材料类别：火行凝华×1。</v>
      </c>
      <c r="AB9163" s="42">
        <v>12421004</v>
      </c>
      <c r="AC9163" s="42" t="s">
        <v>121</v>
      </c>
      <c r="AD9163" s="42">
        <v>0</v>
      </c>
      <c r="AE9163" s="42"/>
      <c r="AF9163" s="42">
        <v>70005</v>
      </c>
      <c r="AG9163" s="42"/>
      <c r="AH9163" s="42">
        <v>13500000</v>
      </c>
      <c r="AI9163" s="42" t="s">
        <v>7668</v>
      </c>
      <c r="AJ9163" s="42" t="s">
        <v>7737</v>
      </c>
      <c r="AK9163" s="42" t="s">
        <v>351</v>
      </c>
      <c r="AL9163" t="s">
        <v>7750</v>
      </c>
    </row>
    <row r="9164" spans="2:38">
      <c r="B9164" s="16" t="n">
        <f>10000000+INDEX(编号表!$B:$B,MATCH(F9164,编号表!$A:$A,0))*100000+INDEX(编号表!$F:$F,MATCH(D9164,编号表!$E:$E,0))*1000+INDEX(编号表!$D:$D,MATCH(E9164,编号表!$C:$C,0))*10000+G9164</f>
        <v>12465020</v>
      </c>
      <c r="C9164" s="42" t="s">
        <v>9143</v>
      </c>
      <c r="D9164" s="42" t="s">
        <v>111</v>
      </c>
      <c r="E9164" s="42" t="s">
        <v>351</v>
      </c>
      <c r="F9164" s="42" t="s">
        <v>7668</v>
      </c>
      <c r="G9164" s="42">
        <v>20</v>
      </c>
      <c r="H9164" s="42"/>
      <c r="I9164" s="42">
        <v>60</v>
      </c>
      <c r="J9164" s="42" t="str">
        <f t="shared" si="151"/>
        <v>大类_神品炼虚法宝</v>
      </c>
      <c r="K9164" s="42" t="s">
        <v>6624</v>
      </c>
      <c r="L9164" s="42"/>
      <c r="M9164" s="42" t="s">
        <v>7668</v>
      </c>
      <c r="N9164" s="42"/>
      <c r="O9164" s="42">
        <v>0</v>
      </c>
      <c r="P9164" s="42" t="b">
        <v>1</v>
      </c>
      <c r="Q9164" s="42"/>
      <c r="R9164" s="42" t="b">
        <v>0</v>
      </c>
      <c r="S9164" s="42">
        <v>1</v>
      </c>
      <c r="T9164" s="42" t="s">
        <v>91</v>
      </c>
      <c r="U9164" s="42">
        <v>999</v>
      </c>
      <c r="V9164" s="42" t="s">
        <v>7669</v>
      </c>
      <c r="W9164" s="42">
        <v>65020</v>
      </c>
      <c r="X9164" s="42"/>
      <c r="Y9164" s="42" t="s">
        <v>7752</v>
      </c>
      <c r="Z9164" s="42" t="s">
        <v>7735</v>
      </c>
      <c r="AA9164" t="str" s="42">
        <v>法宝打造获得。成宝核心×1；主材：玄心铁×1；辅材类别：兽骨×1；特性材料类别：土行凝华×1。</v>
      </c>
      <c r="AB9164" s="42">
        <v>12421004</v>
      </c>
      <c r="AC9164" s="42" t="s">
        <v>121</v>
      </c>
      <c r="AD9164" s="42">
        <v>0</v>
      </c>
      <c r="AE9164" s="42"/>
      <c r="AF9164" s="42">
        <v>70005</v>
      </c>
      <c r="AG9164" s="42"/>
      <c r="AH9164" s="42">
        <v>13500000</v>
      </c>
      <c r="AI9164" s="42" t="s">
        <v>7668</v>
      </c>
      <c r="AJ9164" s="42" t="s">
        <v>7737</v>
      </c>
      <c r="AK9164" s="42" t="s">
        <v>351</v>
      </c>
      <c r="AL9164" t="s">
        <v>7754</v>
      </c>
    </row>
    <row r="9165" spans="2:38">
      <c r="B9165" s="16" t="n">
        <f>10000000+INDEX(编号表!$B:$B,MATCH(F9165,编号表!$A:$A,0))*100000+INDEX(编号表!$F:$F,MATCH(D9165,编号表!$E:$E,0))*1000+INDEX(编号表!$D:$D,MATCH(E9165,编号表!$C:$C,0))*10000+G9165</f>
        <v>12465021</v>
      </c>
      <c r="C9165" s="42" t="s">
        <v>9145</v>
      </c>
      <c r="D9165" s="42" t="s">
        <v>111</v>
      </c>
      <c r="E9165" s="42" t="s">
        <v>351</v>
      </c>
      <c r="F9165" s="42" t="s">
        <v>7668</v>
      </c>
      <c r="G9165" s="42">
        <v>21</v>
      </c>
      <c r="H9165" s="42"/>
      <c r="I9165" s="42">
        <v>60</v>
      </c>
      <c r="J9165" s="42" t="str">
        <f t="shared" si="151"/>
        <v>大类_神品炼虚法宝</v>
      </c>
      <c r="K9165" s="42" t="s">
        <v>6624</v>
      </c>
      <c r="L9165" s="42"/>
      <c r="M9165" s="42" t="s">
        <v>7668</v>
      </c>
      <c r="N9165" s="42"/>
      <c r="O9165" s="42">
        <v>0</v>
      </c>
      <c r="P9165" s="42" t="b">
        <v>1</v>
      </c>
      <c r="Q9165" s="42"/>
      <c r="R9165" s="42" t="b">
        <v>0</v>
      </c>
      <c r="S9165" s="42">
        <v>1</v>
      </c>
      <c r="T9165" s="42" t="s">
        <v>91</v>
      </c>
      <c r="U9165" s="42">
        <v>999</v>
      </c>
      <c r="V9165" s="42" t="s">
        <v>7669</v>
      </c>
      <c r="W9165" s="42">
        <v>65021</v>
      </c>
      <c r="X9165" s="42"/>
      <c r="Y9165" s="42" t="s">
        <v>7756</v>
      </c>
      <c r="Z9165" s="42" t="s">
        <v>7735</v>
      </c>
      <c r="AA9165" t="str" s="42">
        <v>法宝打造获得。成宝核心×1；主材：玄心铁×1；辅材类别：兽骨×1；特性材料类别：毒血×1。</v>
      </c>
      <c r="AB9165" s="42">
        <v>12421004</v>
      </c>
      <c r="AC9165" s="42" t="s">
        <v>121</v>
      </c>
      <c r="AD9165" s="42">
        <v>0</v>
      </c>
      <c r="AE9165" s="42"/>
      <c r="AF9165" s="42">
        <v>70005</v>
      </c>
      <c r="AG9165" s="42"/>
      <c r="AH9165" s="42">
        <v>13500000</v>
      </c>
      <c r="AI9165" s="42" t="s">
        <v>7668</v>
      </c>
      <c r="AJ9165" s="42" t="s">
        <v>7737</v>
      </c>
      <c r="AK9165" s="42" t="s">
        <v>351</v>
      </c>
      <c r="AL9165" t="s">
        <v>7758</v>
      </c>
    </row>
    <row r="9166" spans="2:38">
      <c r="B9166" s="16" t="n">
        <f>10000000+INDEX(编号表!$B:$B,MATCH(F9166,编号表!$A:$A,0))*100000+INDEX(编号表!$F:$F,MATCH(D9166,编号表!$E:$E,0))*1000+INDEX(编号表!$D:$D,MATCH(E9166,编号表!$C:$C,0))*10000+G9166</f>
        <v>12465022</v>
      </c>
      <c r="C9166" s="42" t="s">
        <v>9147</v>
      </c>
      <c r="D9166" s="42" t="s">
        <v>111</v>
      </c>
      <c r="E9166" s="42" t="s">
        <v>351</v>
      </c>
      <c r="F9166" s="42" t="s">
        <v>7668</v>
      </c>
      <c r="G9166" s="42">
        <v>22</v>
      </c>
      <c r="H9166" s="42"/>
      <c r="I9166" s="42">
        <v>60</v>
      </c>
      <c r="J9166" s="42" t="str">
        <f t="shared" ref="J9166:J9229" si="152">"大类_"&amp;D9166&amp;E9166&amp;F9166</f>
        <v>大类_神品炼虚法宝</v>
      </c>
      <c r="K9166" s="42" t="s">
        <v>6624</v>
      </c>
      <c r="L9166" s="42"/>
      <c r="M9166" s="42" t="s">
        <v>7668</v>
      </c>
      <c r="N9166" s="42"/>
      <c r="O9166" s="42">
        <v>0</v>
      </c>
      <c r="P9166" s="42" t="b">
        <v>1</v>
      </c>
      <c r="Q9166" s="42"/>
      <c r="R9166" s="42" t="b">
        <v>0</v>
      </c>
      <c r="S9166" s="42">
        <v>1</v>
      </c>
      <c r="T9166" s="42" t="s">
        <v>91</v>
      </c>
      <c r="U9166" s="42">
        <v>999</v>
      </c>
      <c r="V9166" s="42" t="s">
        <v>7669</v>
      </c>
      <c r="W9166" s="42">
        <v>65022</v>
      </c>
      <c r="X9166" s="42"/>
      <c r="Y9166" s="42" t="s">
        <v>7756</v>
      </c>
      <c r="Z9166" s="42" t="s">
        <v>7735</v>
      </c>
      <c r="AA9166" t="str" s="42">
        <v>法宝打造获得。成宝核心×1；主材：玄心铁×1；辅材类别：兽骨×1；特性材料类别：毒囊×1。</v>
      </c>
      <c r="AB9166" s="42">
        <v>12421004</v>
      </c>
      <c r="AC9166" s="42" t="s">
        <v>121</v>
      </c>
      <c r="AD9166" s="42">
        <v>0</v>
      </c>
      <c r="AE9166" s="42"/>
      <c r="AF9166" s="42">
        <v>70005</v>
      </c>
      <c r="AG9166" s="42"/>
      <c r="AH9166" s="42">
        <v>13500000</v>
      </c>
      <c r="AI9166" s="42" t="s">
        <v>7668</v>
      </c>
      <c r="AJ9166" s="42" t="s">
        <v>7737</v>
      </c>
      <c r="AK9166" s="42" t="s">
        <v>351</v>
      </c>
      <c r="AL9166" t="s">
        <v>7761</v>
      </c>
    </row>
    <row r="9167" spans="2:38">
      <c r="B9167" s="16" t="n">
        <f>10000000+INDEX(编号表!$B:$B,MATCH(F9167,编号表!$A:$A,0))*100000+INDEX(编号表!$F:$F,MATCH(D9167,编号表!$E:$E,0))*1000+INDEX(编号表!$D:$D,MATCH(E9167,编号表!$C:$C,0))*10000+G9167</f>
        <v>12465023</v>
      </c>
      <c r="C9167" s="42" t="s">
        <v>9149</v>
      </c>
      <c r="D9167" s="42" t="s">
        <v>111</v>
      </c>
      <c r="E9167" s="42" t="s">
        <v>351</v>
      </c>
      <c r="F9167" s="42" t="s">
        <v>7668</v>
      </c>
      <c r="G9167" s="42">
        <v>23</v>
      </c>
      <c r="H9167" s="42"/>
      <c r="I9167" s="42">
        <v>60</v>
      </c>
      <c r="J9167" s="42" t="str">
        <f t="shared" si="152"/>
        <v>大类_神品炼虚法宝</v>
      </c>
      <c r="K9167" s="42" t="s">
        <v>6624</v>
      </c>
      <c r="L9167" s="42"/>
      <c r="M9167" s="42" t="s">
        <v>7668</v>
      </c>
      <c r="N9167" s="42"/>
      <c r="O9167" s="42">
        <v>0</v>
      </c>
      <c r="P9167" s="42" t="b">
        <v>1</v>
      </c>
      <c r="Q9167" s="42"/>
      <c r="R9167" s="42" t="b">
        <v>0</v>
      </c>
      <c r="S9167" s="42">
        <v>1</v>
      </c>
      <c r="T9167" s="42" t="s">
        <v>91</v>
      </c>
      <c r="U9167" s="42">
        <v>999</v>
      </c>
      <c r="V9167" s="42" t="s">
        <v>7669</v>
      </c>
      <c r="W9167" s="42">
        <v>65023</v>
      </c>
      <c r="X9167" s="42"/>
      <c r="Y9167" s="42" t="s">
        <v>7763</v>
      </c>
      <c r="Z9167" s="42" t="s">
        <v>7735</v>
      </c>
      <c r="AA9167" t="str" s="42">
        <v>法宝打造获得。成宝核心×1；主材：玄心铁×1；辅材类别：兽骨×1；特性材料类别：古阵石×1。</v>
      </c>
      <c r="AB9167" s="42">
        <v>12421004</v>
      </c>
      <c r="AC9167" s="42" t="s">
        <v>121</v>
      </c>
      <c r="AD9167" s="42">
        <v>0</v>
      </c>
      <c r="AE9167" s="42"/>
      <c r="AF9167" s="42">
        <v>70005</v>
      </c>
      <c r="AG9167" s="42"/>
      <c r="AH9167" s="42">
        <v>13500000</v>
      </c>
      <c r="AI9167" s="42" t="s">
        <v>7668</v>
      </c>
      <c r="AJ9167" s="42" t="s">
        <v>7737</v>
      </c>
      <c r="AK9167" s="42" t="s">
        <v>351</v>
      </c>
      <c r="AL9167" t="s">
        <v>7765</v>
      </c>
    </row>
    <row r="9168" spans="2:38">
      <c r="B9168" s="16" t="n">
        <f>10000000+INDEX(编号表!$B:$B,MATCH(F9168,编号表!$A:$A,0))*100000+INDEX(编号表!$F:$F,MATCH(D9168,编号表!$E:$E,0))*1000+INDEX(编号表!$D:$D,MATCH(E9168,编号表!$C:$C,0))*10000+G9168</f>
        <v>12465024</v>
      </c>
      <c r="C9168" s="42" t="s">
        <v>9151</v>
      </c>
      <c r="D9168" s="42" t="s">
        <v>111</v>
      </c>
      <c r="E9168" s="42" t="s">
        <v>351</v>
      </c>
      <c r="F9168" s="42" t="s">
        <v>7668</v>
      </c>
      <c r="G9168" s="42">
        <v>24</v>
      </c>
      <c r="H9168" s="42"/>
      <c r="I9168" s="42">
        <v>60</v>
      </c>
      <c r="J9168" s="42" t="str">
        <f t="shared" si="152"/>
        <v>大类_神品炼虚法宝</v>
      </c>
      <c r="K9168" s="42" t="s">
        <v>6624</v>
      </c>
      <c r="L9168" s="42"/>
      <c r="M9168" s="42" t="s">
        <v>7668</v>
      </c>
      <c r="N9168" s="42"/>
      <c r="O9168" s="42">
        <v>0</v>
      </c>
      <c r="P9168" s="42" t="b">
        <v>1</v>
      </c>
      <c r="Q9168" s="42"/>
      <c r="R9168" s="42" t="b">
        <v>0</v>
      </c>
      <c r="S9168" s="42">
        <v>1</v>
      </c>
      <c r="T9168" s="42" t="s">
        <v>91</v>
      </c>
      <c r="U9168" s="42">
        <v>999</v>
      </c>
      <c r="V9168" s="42" t="s">
        <v>7669</v>
      </c>
      <c r="W9168" s="42">
        <v>65024</v>
      </c>
      <c r="X9168" s="42"/>
      <c r="Y9168" t="str" s="42">
        <v>法宝。落印造成范围重击；补强结构、传递冲击，提高落印伤害；缩短宝印技能冷却时间。</v>
      </c>
      <c r="Z9168" s="42" t="s">
        <v>7735</v>
      </c>
      <c r="AA9168" t="str" s="42">
        <v>法宝打造获得。成宝核心×1；主材：玄心铁×1；辅材类别：兽骨×1；特性材料类别：妖丹×1。</v>
      </c>
      <c r="AB9168" s="42">
        <v>12421004</v>
      </c>
      <c r="AC9168" s="42" t="s">
        <v>121</v>
      </c>
      <c r="AD9168" s="42">
        <v>0</v>
      </c>
      <c r="AE9168" s="42"/>
      <c r="AF9168" s="42">
        <v>70005</v>
      </c>
      <c r="AG9168" s="42"/>
      <c r="AH9168" s="42">
        <v>13500000</v>
      </c>
      <c r="AI9168" s="42" t="s">
        <v>7668</v>
      </c>
      <c r="AJ9168" s="42" t="s">
        <v>7737</v>
      </c>
      <c r="AK9168" s="42" t="s">
        <v>351</v>
      </c>
      <c r="AL9168" t="s">
        <v>7769</v>
      </c>
    </row>
    <row r="9169" spans="2:38">
      <c r="B9169" s="16" t="n">
        <f>10000000+INDEX(编号表!$B:$B,MATCH(F9169,编号表!$A:$A,0))*100000+INDEX(编号表!$F:$F,MATCH(D9169,编号表!$E:$E,0))*1000+INDEX(编号表!$D:$D,MATCH(E9169,编号表!$C:$C,0))*10000+G9169</f>
        <v>12465025</v>
      </c>
      <c r="C9169" s="42" t="s">
        <v>9153</v>
      </c>
      <c r="D9169" s="42" t="s">
        <v>111</v>
      </c>
      <c r="E9169" s="42" t="s">
        <v>351</v>
      </c>
      <c r="F9169" s="42" t="s">
        <v>7668</v>
      </c>
      <c r="G9169" s="42">
        <v>25</v>
      </c>
      <c r="H9169" s="42"/>
      <c r="I9169" s="42">
        <v>60</v>
      </c>
      <c r="J9169" s="42" t="str">
        <f t="shared" si="152"/>
        <v>大类_神品炼虚法宝</v>
      </c>
      <c r="K9169" s="42" t="s">
        <v>6624</v>
      </c>
      <c r="L9169" s="42"/>
      <c r="M9169" s="42" t="s">
        <v>7668</v>
      </c>
      <c r="N9169" s="42"/>
      <c r="O9169" s="42">
        <v>0</v>
      </c>
      <c r="P9169" s="42" t="b">
        <v>1</v>
      </c>
      <c r="Q9169" s="42"/>
      <c r="R9169" s="42" t="b">
        <v>0</v>
      </c>
      <c r="S9169" s="42">
        <v>1</v>
      </c>
      <c r="T9169" s="42" t="s">
        <v>91</v>
      </c>
      <c r="U9169" s="42">
        <v>999</v>
      </c>
      <c r="V9169" s="42" t="s">
        <v>7669</v>
      </c>
      <c r="W9169" s="42">
        <v>65025</v>
      </c>
      <c r="X9169" s="42"/>
      <c r="Y9169" s="42" t="s">
        <v>7771</v>
      </c>
      <c r="Z9169" t="str" s="42">
        <v>|cff00FF00“索随念走，缠身即收；制其行迹，使敌手寸步难移。”——《缚龙定形玄图》|r</v>
      </c>
      <c r="AA9169" t="str" s="42">
        <v>法宝打造获得。成宝核心×1；主材：万载灵蚕丝×1；辅材类别：阵旗灵丝×1；特性材料类别：金行凝华×1。</v>
      </c>
      <c r="AB9169" s="42">
        <v>12421005</v>
      </c>
      <c r="AC9169" s="42" t="s">
        <v>121</v>
      </c>
      <c r="AD9169" s="42">
        <v>0</v>
      </c>
      <c r="AE9169" s="42"/>
      <c r="AF9169" s="42">
        <v>70005</v>
      </c>
      <c r="AG9169" s="42"/>
      <c r="AH9169" s="42">
        <v>13500000</v>
      </c>
      <c r="AI9169" s="42" t="s">
        <v>7668</v>
      </c>
      <c r="AJ9169" s="42" t="s">
        <v>7774</v>
      </c>
      <c r="AK9169" s="42" t="s">
        <v>351</v>
      </c>
      <c r="AL9169" t="s">
        <v>7775</v>
      </c>
    </row>
    <row r="9170" spans="2:38">
      <c r="B9170" s="16" t="n">
        <f>10000000+INDEX(编号表!$B:$B,MATCH(F9170,编号表!$A:$A,0))*100000+INDEX(编号表!$F:$F,MATCH(D9170,编号表!$E:$E,0))*1000+INDEX(编号表!$D:$D,MATCH(E9170,编号表!$C:$C,0))*10000+G9170</f>
        <v>12465026</v>
      </c>
      <c r="C9170" s="42" t="s">
        <v>9155</v>
      </c>
      <c r="D9170" s="42" t="s">
        <v>111</v>
      </c>
      <c r="E9170" s="42" t="s">
        <v>351</v>
      </c>
      <c r="F9170" s="42" t="s">
        <v>7668</v>
      </c>
      <c r="G9170" s="42">
        <v>26</v>
      </c>
      <c r="H9170" s="42"/>
      <c r="I9170" s="42">
        <v>60</v>
      </c>
      <c r="J9170" s="42" t="str">
        <f t="shared" si="152"/>
        <v>大类_神品炼虚法宝</v>
      </c>
      <c r="K9170" s="42" t="s">
        <v>6624</v>
      </c>
      <c r="L9170" s="42"/>
      <c r="M9170" s="42" t="s">
        <v>7668</v>
      </c>
      <c r="N9170" s="42"/>
      <c r="O9170" s="42">
        <v>0</v>
      </c>
      <c r="P9170" s="42" t="b">
        <v>1</v>
      </c>
      <c r="Q9170" s="42"/>
      <c r="R9170" s="42" t="b">
        <v>0</v>
      </c>
      <c r="S9170" s="42">
        <v>1</v>
      </c>
      <c r="T9170" s="42" t="s">
        <v>91</v>
      </c>
      <c r="U9170" s="42">
        <v>999</v>
      </c>
      <c r="V9170" s="42" t="s">
        <v>7669</v>
      </c>
      <c r="W9170" s="42">
        <v>65026</v>
      </c>
      <c r="X9170" s="42"/>
      <c r="Y9170" s="42" t="s">
        <v>7777</v>
      </c>
      <c r="Z9170" t="str" s="42">
        <v>|cff00FF00“索随念走，缠身即收；制其行迹，使敌手寸步难移。”——《缚龙定形玄图》|r</v>
      </c>
      <c r="AA9170" t="str" s="42">
        <v>法宝打造获得。成宝核心×1；主材：万载灵蚕丝×1；辅材类别：阵旗灵丝×1；特性材料类别：木行凝华×1。</v>
      </c>
      <c r="AB9170" s="42">
        <v>12421005</v>
      </c>
      <c r="AC9170" s="42" t="s">
        <v>121</v>
      </c>
      <c r="AD9170" s="42">
        <v>0</v>
      </c>
      <c r="AE9170" s="42"/>
      <c r="AF9170" s="42">
        <v>70005</v>
      </c>
      <c r="AG9170" s="42"/>
      <c r="AH9170" s="42">
        <v>13500000</v>
      </c>
      <c r="AI9170" s="42" t="s">
        <v>7668</v>
      </c>
      <c r="AJ9170" s="42" t="s">
        <v>7774</v>
      </c>
      <c r="AK9170" s="42" t="s">
        <v>351</v>
      </c>
      <c r="AL9170" t="s">
        <v>7779</v>
      </c>
    </row>
    <row r="9171" spans="2:38">
      <c r="B9171" s="16" t="n">
        <f>10000000+INDEX(编号表!$B:$B,MATCH(F9171,编号表!$A:$A,0))*100000+INDEX(编号表!$F:$F,MATCH(D9171,编号表!$E:$E,0))*1000+INDEX(编号表!$D:$D,MATCH(E9171,编号表!$C:$C,0))*10000+G9171</f>
        <v>12465027</v>
      </c>
      <c r="C9171" s="42" t="s">
        <v>9157</v>
      </c>
      <c r="D9171" s="42" t="s">
        <v>111</v>
      </c>
      <c r="E9171" s="42" t="s">
        <v>351</v>
      </c>
      <c r="F9171" s="42" t="s">
        <v>7668</v>
      </c>
      <c r="G9171" s="42">
        <v>27</v>
      </c>
      <c r="H9171" s="42"/>
      <c r="I9171" s="42">
        <v>60</v>
      </c>
      <c r="J9171" s="42" t="str">
        <f t="shared" si="152"/>
        <v>大类_神品炼虚法宝</v>
      </c>
      <c r="K9171" s="42" t="s">
        <v>6624</v>
      </c>
      <c r="L9171" s="42"/>
      <c r="M9171" s="42" t="s">
        <v>7668</v>
      </c>
      <c r="N9171" s="42"/>
      <c r="O9171" s="42">
        <v>0</v>
      </c>
      <c r="P9171" s="42" t="b">
        <v>1</v>
      </c>
      <c r="Q9171" s="42"/>
      <c r="R9171" s="42" t="b">
        <v>0</v>
      </c>
      <c r="S9171" s="42">
        <v>1</v>
      </c>
      <c r="T9171" s="42" t="s">
        <v>91</v>
      </c>
      <c r="U9171" s="42">
        <v>999</v>
      </c>
      <c r="V9171" s="42" t="s">
        <v>7669</v>
      </c>
      <c r="W9171" s="42">
        <v>65027</v>
      </c>
      <c r="X9171" s="42"/>
      <c r="Y9171" s="42" t="s">
        <v>7781</v>
      </c>
      <c r="Z9171" t="str" s="42">
        <v>|cff00FF00“索随念走，缠身即收；制其行迹，使敌手寸步难移。”——《缚龙定形玄图》|r</v>
      </c>
      <c r="AA9171" t="str" s="42">
        <v>法宝打造获得。成宝核心×1；主材：万载灵蚕丝×1；辅材类别：阵旗灵丝×1；特性材料类别：水行凝华×1。</v>
      </c>
      <c r="AB9171" s="42">
        <v>12421005</v>
      </c>
      <c r="AC9171" s="42" t="s">
        <v>121</v>
      </c>
      <c r="AD9171" s="42">
        <v>0</v>
      </c>
      <c r="AE9171" s="42"/>
      <c r="AF9171" s="42">
        <v>70005</v>
      </c>
      <c r="AG9171" s="42"/>
      <c r="AH9171" s="42">
        <v>13500000</v>
      </c>
      <c r="AI9171" s="42" t="s">
        <v>7668</v>
      </c>
      <c r="AJ9171" s="42" t="s">
        <v>7774</v>
      </c>
      <c r="AK9171" s="42" t="s">
        <v>351</v>
      </c>
      <c r="AL9171" t="s">
        <v>7783</v>
      </c>
    </row>
    <row r="9172" spans="2:38">
      <c r="B9172" s="16" t="n">
        <f>10000000+INDEX(编号表!$B:$B,MATCH(F9172,编号表!$A:$A,0))*100000+INDEX(编号表!$F:$F,MATCH(D9172,编号表!$E:$E,0))*1000+INDEX(编号表!$D:$D,MATCH(E9172,编号表!$C:$C,0))*10000+G9172</f>
        <v>12465028</v>
      </c>
      <c r="C9172" s="42" t="s">
        <v>9159</v>
      </c>
      <c r="D9172" s="42" t="s">
        <v>111</v>
      </c>
      <c r="E9172" s="42" t="s">
        <v>351</v>
      </c>
      <c r="F9172" s="42" t="s">
        <v>7668</v>
      </c>
      <c r="G9172" s="42">
        <v>28</v>
      </c>
      <c r="H9172" s="42"/>
      <c r="I9172" s="42">
        <v>60</v>
      </c>
      <c r="J9172" s="42" t="str">
        <f t="shared" si="152"/>
        <v>大类_神品炼虚法宝</v>
      </c>
      <c r="K9172" s="42" t="s">
        <v>6624</v>
      </c>
      <c r="L9172" s="42"/>
      <c r="M9172" s="42" t="s">
        <v>7668</v>
      </c>
      <c r="N9172" s="42"/>
      <c r="O9172" s="42">
        <v>0</v>
      </c>
      <c r="P9172" s="42" t="b">
        <v>1</v>
      </c>
      <c r="Q9172" s="42"/>
      <c r="R9172" s="42" t="b">
        <v>0</v>
      </c>
      <c r="S9172" s="42">
        <v>1</v>
      </c>
      <c r="T9172" s="42" t="s">
        <v>91</v>
      </c>
      <c r="U9172" s="42">
        <v>999</v>
      </c>
      <c r="V9172" s="42" t="s">
        <v>7669</v>
      </c>
      <c r="W9172" s="42">
        <v>65028</v>
      </c>
      <c r="X9172" s="42"/>
      <c r="Y9172" s="42" t="s">
        <v>7785</v>
      </c>
      <c r="Z9172" t="str" s="42">
        <v>|cff00FF00“索随念走，缠身即收；制其行迹，使敌手寸步难移。”——《缚龙定形玄图》|r</v>
      </c>
      <c r="AA9172" t="str" s="42">
        <v>法宝打造获得。成宝核心×1；主材：万载灵蚕丝×1；辅材类别：阵旗灵丝×1；特性材料类别：火行凝华×1。</v>
      </c>
      <c r="AB9172" s="42">
        <v>12421005</v>
      </c>
      <c r="AC9172" s="42" t="s">
        <v>121</v>
      </c>
      <c r="AD9172" s="42">
        <v>0</v>
      </c>
      <c r="AE9172" s="42"/>
      <c r="AF9172" s="42">
        <v>70005</v>
      </c>
      <c r="AG9172" s="42"/>
      <c r="AH9172" s="42">
        <v>13500000</v>
      </c>
      <c r="AI9172" s="42" t="s">
        <v>7668</v>
      </c>
      <c r="AJ9172" s="42" t="s">
        <v>7774</v>
      </c>
      <c r="AK9172" s="42" t="s">
        <v>351</v>
      </c>
      <c r="AL9172" t="s">
        <v>7787</v>
      </c>
    </row>
    <row r="9173" spans="2:38">
      <c r="B9173" s="16" t="n">
        <f>10000000+INDEX(编号表!$B:$B,MATCH(F9173,编号表!$A:$A,0))*100000+INDEX(编号表!$F:$F,MATCH(D9173,编号表!$E:$E,0))*1000+INDEX(编号表!$D:$D,MATCH(E9173,编号表!$C:$C,0))*10000+G9173</f>
        <v>12465029</v>
      </c>
      <c r="C9173" s="42" t="s">
        <v>9161</v>
      </c>
      <c r="D9173" s="42" t="s">
        <v>111</v>
      </c>
      <c r="E9173" s="42" t="s">
        <v>351</v>
      </c>
      <c r="F9173" s="42" t="s">
        <v>7668</v>
      </c>
      <c r="G9173" s="42">
        <v>29</v>
      </c>
      <c r="H9173" s="42"/>
      <c r="I9173" s="42">
        <v>60</v>
      </c>
      <c r="J9173" s="42" t="str">
        <f t="shared" si="152"/>
        <v>大类_神品炼虚法宝</v>
      </c>
      <c r="K9173" s="42" t="s">
        <v>6624</v>
      </c>
      <c r="L9173" s="42"/>
      <c r="M9173" s="42" t="s">
        <v>7668</v>
      </c>
      <c r="N9173" s="42"/>
      <c r="O9173" s="42">
        <v>0</v>
      </c>
      <c r="P9173" s="42" t="b">
        <v>1</v>
      </c>
      <c r="Q9173" s="42"/>
      <c r="R9173" s="42" t="b">
        <v>0</v>
      </c>
      <c r="S9173" s="42">
        <v>1</v>
      </c>
      <c r="T9173" s="42" t="s">
        <v>91</v>
      </c>
      <c r="U9173" s="42">
        <v>999</v>
      </c>
      <c r="V9173" s="42" t="s">
        <v>7669</v>
      </c>
      <c r="W9173" s="42">
        <v>65029</v>
      </c>
      <c r="X9173" s="42"/>
      <c r="Y9173" s="42" t="s">
        <v>7789</v>
      </c>
      <c r="Z9173" t="str" s="42">
        <v>|cff00FF00“索随念走，缠身即收；制其行迹，使敌手寸步难移。”——《缚龙定形玄图》|r</v>
      </c>
      <c r="AA9173" t="str" s="42">
        <v>法宝打造获得。成宝核心×1；主材：万载灵蚕丝×1；辅材类别：阵旗灵丝×1；特性材料类别：土行凝华×1。</v>
      </c>
      <c r="AB9173" s="42">
        <v>12421005</v>
      </c>
      <c r="AC9173" s="42" t="s">
        <v>121</v>
      </c>
      <c r="AD9173" s="42">
        <v>0</v>
      </c>
      <c r="AE9173" s="42"/>
      <c r="AF9173" s="42">
        <v>70005</v>
      </c>
      <c r="AG9173" s="42"/>
      <c r="AH9173" s="42">
        <v>13500000</v>
      </c>
      <c r="AI9173" s="42" t="s">
        <v>7668</v>
      </c>
      <c r="AJ9173" s="42" t="s">
        <v>7774</v>
      </c>
      <c r="AK9173" s="42" t="s">
        <v>351</v>
      </c>
      <c r="AL9173" t="s">
        <v>7791</v>
      </c>
    </row>
    <row r="9174" spans="2:38">
      <c r="B9174" s="16" t="n">
        <f>10000000+INDEX(编号表!$B:$B,MATCH(F9174,编号表!$A:$A,0))*100000+INDEX(编号表!$F:$F,MATCH(D9174,编号表!$E:$E,0))*1000+INDEX(编号表!$D:$D,MATCH(E9174,编号表!$C:$C,0))*10000+G9174</f>
        <v>12465030</v>
      </c>
      <c r="C9174" s="42" t="s">
        <v>9163</v>
      </c>
      <c r="D9174" s="42" t="s">
        <v>111</v>
      </c>
      <c r="E9174" s="42" t="s">
        <v>351</v>
      </c>
      <c r="F9174" s="42" t="s">
        <v>7668</v>
      </c>
      <c r="G9174" s="42">
        <v>30</v>
      </c>
      <c r="H9174" s="42"/>
      <c r="I9174" s="42">
        <v>60</v>
      </c>
      <c r="J9174" s="42" t="str">
        <f t="shared" si="152"/>
        <v>大类_神品炼虚法宝</v>
      </c>
      <c r="K9174" s="42" t="s">
        <v>6624</v>
      </c>
      <c r="L9174" s="42"/>
      <c r="M9174" s="42" t="s">
        <v>7668</v>
      </c>
      <c r="N9174" s="42"/>
      <c r="O9174" s="42">
        <v>0</v>
      </c>
      <c r="P9174" s="42" t="b">
        <v>1</v>
      </c>
      <c r="Q9174" s="42"/>
      <c r="R9174" s="42" t="b">
        <v>0</v>
      </c>
      <c r="S9174" s="42">
        <v>1</v>
      </c>
      <c r="T9174" s="42" t="s">
        <v>91</v>
      </c>
      <c r="U9174" s="42">
        <v>999</v>
      </c>
      <c r="V9174" s="42" t="s">
        <v>7669</v>
      </c>
      <c r="W9174" s="42">
        <v>65030</v>
      </c>
      <c r="X9174" s="42"/>
      <c r="Y9174" s="42" t="s">
        <v>7793</v>
      </c>
      <c r="Z9174" t="str" s="42">
        <v>|cff00FF00“索随念走，缠身即收；制其行迹，使敌手寸步难移。”——《缚龙定形玄图》|r</v>
      </c>
      <c r="AA9174" t="str" s="42">
        <v>法宝打造获得。成宝核心×1；主材：万载灵蚕丝×1；辅材类别：阵旗灵丝×1；特性材料类别：毒血×1。</v>
      </c>
      <c r="AB9174" s="42">
        <v>12421005</v>
      </c>
      <c r="AC9174" s="42" t="s">
        <v>121</v>
      </c>
      <c r="AD9174" s="42">
        <v>0</v>
      </c>
      <c r="AE9174" s="42"/>
      <c r="AF9174" s="42">
        <v>70005</v>
      </c>
      <c r="AG9174" s="42"/>
      <c r="AH9174" s="42">
        <v>13500000</v>
      </c>
      <c r="AI9174" s="42" t="s">
        <v>7668</v>
      </c>
      <c r="AJ9174" s="42" t="s">
        <v>7774</v>
      </c>
      <c r="AK9174" s="42" t="s">
        <v>351</v>
      </c>
      <c r="AL9174" t="s">
        <v>7795</v>
      </c>
    </row>
    <row r="9175" spans="2:38">
      <c r="B9175" s="16" t="n">
        <f>10000000+INDEX(编号表!$B:$B,MATCH(F9175,编号表!$A:$A,0))*100000+INDEX(编号表!$F:$F,MATCH(D9175,编号表!$E:$E,0))*1000+INDEX(编号表!$D:$D,MATCH(E9175,编号表!$C:$C,0))*10000+G9175</f>
        <v>12465031</v>
      </c>
      <c r="C9175" s="42" t="s">
        <v>9165</v>
      </c>
      <c r="D9175" s="42" t="s">
        <v>111</v>
      </c>
      <c r="E9175" s="42" t="s">
        <v>351</v>
      </c>
      <c r="F9175" s="42" t="s">
        <v>7668</v>
      </c>
      <c r="G9175" s="42">
        <v>31</v>
      </c>
      <c r="H9175" s="42"/>
      <c r="I9175" s="42">
        <v>60</v>
      </c>
      <c r="J9175" s="42" t="str">
        <f t="shared" si="152"/>
        <v>大类_神品炼虚法宝</v>
      </c>
      <c r="K9175" s="42" t="s">
        <v>6624</v>
      </c>
      <c r="L9175" s="42"/>
      <c r="M9175" s="42" t="s">
        <v>7668</v>
      </c>
      <c r="N9175" s="42"/>
      <c r="O9175" s="42">
        <v>0</v>
      </c>
      <c r="P9175" s="42" t="b">
        <v>1</v>
      </c>
      <c r="Q9175" s="42"/>
      <c r="R9175" s="42" t="b">
        <v>0</v>
      </c>
      <c r="S9175" s="42">
        <v>1</v>
      </c>
      <c r="T9175" s="42" t="s">
        <v>91</v>
      </c>
      <c r="U9175" s="42">
        <v>999</v>
      </c>
      <c r="V9175" s="42" t="s">
        <v>7669</v>
      </c>
      <c r="W9175" s="42">
        <v>65031</v>
      </c>
      <c r="X9175" s="42"/>
      <c r="Y9175" s="42" t="s">
        <v>7793</v>
      </c>
      <c r="Z9175" t="str" s="42">
        <v>|cff00FF00“索随念走，缠身即收；制其行迹，使敌手寸步难移。”——《缚龙定形玄图》|r</v>
      </c>
      <c r="AA9175" t="str" s="42">
        <v>法宝打造获得。成宝核心×1；主材：万载灵蚕丝×1；辅材类别：阵旗灵丝×1；特性材料类别：毒囊×1。</v>
      </c>
      <c r="AB9175" s="42">
        <v>12421005</v>
      </c>
      <c r="AC9175" s="42" t="s">
        <v>121</v>
      </c>
      <c r="AD9175" s="42">
        <v>0</v>
      </c>
      <c r="AE9175" s="42"/>
      <c r="AF9175" s="42">
        <v>70005</v>
      </c>
      <c r="AG9175" s="42"/>
      <c r="AH9175" s="42">
        <v>13500000</v>
      </c>
      <c r="AI9175" s="42" t="s">
        <v>7668</v>
      </c>
      <c r="AJ9175" s="42" t="s">
        <v>7774</v>
      </c>
      <c r="AK9175" s="42" t="s">
        <v>351</v>
      </c>
      <c r="AL9175" t="s">
        <v>7798</v>
      </c>
    </row>
    <row r="9176" spans="2:38">
      <c r="B9176" s="16" t="n">
        <f>10000000+INDEX(编号表!$B:$B,MATCH(F9176,编号表!$A:$A,0))*100000+INDEX(编号表!$F:$F,MATCH(D9176,编号表!$E:$E,0))*1000+INDEX(编号表!$D:$D,MATCH(E9176,编号表!$C:$C,0))*10000+G9176</f>
        <v>12465032</v>
      </c>
      <c r="C9176" s="42" t="s">
        <v>9167</v>
      </c>
      <c r="D9176" s="42" t="s">
        <v>111</v>
      </c>
      <c r="E9176" s="42" t="s">
        <v>351</v>
      </c>
      <c r="F9176" s="42" t="s">
        <v>7668</v>
      </c>
      <c r="G9176" s="42">
        <v>32</v>
      </c>
      <c r="H9176" s="42"/>
      <c r="I9176" s="42">
        <v>60</v>
      </c>
      <c r="J9176" s="42" t="str">
        <f t="shared" si="152"/>
        <v>大类_神品炼虚法宝</v>
      </c>
      <c r="K9176" s="42" t="s">
        <v>6624</v>
      </c>
      <c r="L9176" s="42"/>
      <c r="M9176" s="42" t="s">
        <v>7668</v>
      </c>
      <c r="N9176" s="42"/>
      <c r="O9176" s="42">
        <v>0</v>
      </c>
      <c r="P9176" s="42" t="b">
        <v>1</v>
      </c>
      <c r="Q9176" s="42"/>
      <c r="R9176" s="42" t="b">
        <v>0</v>
      </c>
      <c r="S9176" s="42">
        <v>1</v>
      </c>
      <c r="T9176" s="42" t="s">
        <v>91</v>
      </c>
      <c r="U9176" s="42">
        <v>999</v>
      </c>
      <c r="V9176" s="42" t="s">
        <v>7669</v>
      </c>
      <c r="W9176" s="42">
        <v>65032</v>
      </c>
      <c r="X9176" s="42"/>
      <c r="Y9176" s="42" t="s">
        <v>7800</v>
      </c>
      <c r="Z9176" t="str" s="42">
        <v>|cff00FF00“索随念走，缠身即收；制其行迹，使敌手寸步难移。”——《缚龙定形玄图》|r</v>
      </c>
      <c r="AA9176" t="str" s="42">
        <v>法宝打造获得。成宝核心×1；主材：万载灵蚕丝×1；辅材类别：阵旗灵丝×1；特性材料类别：古阵石×1。</v>
      </c>
      <c r="AB9176" s="42">
        <v>12421005</v>
      </c>
      <c r="AC9176" s="42" t="s">
        <v>121</v>
      </c>
      <c r="AD9176" s="42">
        <v>0</v>
      </c>
      <c r="AE9176" s="42"/>
      <c r="AF9176" s="42">
        <v>70005</v>
      </c>
      <c r="AG9176" s="42"/>
      <c r="AH9176" s="42">
        <v>13500000</v>
      </c>
      <c r="AI9176" s="42" t="s">
        <v>7668</v>
      </c>
      <c r="AJ9176" s="42" t="s">
        <v>7774</v>
      </c>
      <c r="AK9176" s="42" t="s">
        <v>351</v>
      </c>
      <c r="AL9176" t="s">
        <v>7802</v>
      </c>
    </row>
    <row r="9177" spans="2:38">
      <c r="B9177" s="16" t="n">
        <f>10000000+INDEX(编号表!$B:$B,MATCH(F9177,编号表!$A:$A,0))*100000+INDEX(编号表!$F:$F,MATCH(D9177,编号表!$E:$E,0))*1000+INDEX(编号表!$D:$D,MATCH(E9177,编号表!$C:$C,0))*10000+G9177</f>
        <v>12465033</v>
      </c>
      <c r="C9177" s="42" t="s">
        <v>9169</v>
      </c>
      <c r="D9177" s="42" t="s">
        <v>111</v>
      </c>
      <c r="E9177" s="42" t="s">
        <v>351</v>
      </c>
      <c r="F9177" s="42" t="s">
        <v>7668</v>
      </c>
      <c r="G9177" s="42">
        <v>33</v>
      </c>
      <c r="H9177" s="42"/>
      <c r="I9177" s="42">
        <v>60</v>
      </c>
      <c r="J9177" s="42" t="str">
        <f t="shared" si="152"/>
        <v>大类_神品炼虚法宝</v>
      </c>
      <c r="K9177" s="42" t="s">
        <v>6624</v>
      </c>
      <c r="L9177" s="42"/>
      <c r="M9177" s="42" t="s">
        <v>7668</v>
      </c>
      <c r="N9177" s="42"/>
      <c r="O9177" s="42">
        <v>0</v>
      </c>
      <c r="P9177" s="42" t="b">
        <v>1</v>
      </c>
      <c r="Q9177" s="42"/>
      <c r="R9177" s="42" t="b">
        <v>0</v>
      </c>
      <c r="S9177" s="42">
        <v>1</v>
      </c>
      <c r="T9177" s="42" t="s">
        <v>91</v>
      </c>
      <c r="U9177" s="42">
        <v>999</v>
      </c>
      <c r="V9177" s="42" t="s">
        <v>7669</v>
      </c>
      <c r="W9177" s="42">
        <v>65033</v>
      </c>
      <c r="X9177" s="42"/>
      <c r="Y9177" t="str" s="42">
        <v>法宝。缠束目标，使其短时定身；补强索体，延长定身时间；缩短缚灵索技能冷却时间。</v>
      </c>
      <c r="Z9177" t="str" s="42">
        <v>|cff00FF00“索随念走，缠身即收；制其行迹，使敌手寸步难移。”——《缚龙定形玄图》|r</v>
      </c>
      <c r="AA9177" t="str" s="42">
        <v>法宝打造获得。成宝核心×1；主材：万载灵蚕丝×1；辅材类别：阵旗灵丝×1；特性材料类别：妖丹×1。</v>
      </c>
      <c r="AB9177" s="42">
        <v>12421005</v>
      </c>
      <c r="AC9177" s="42" t="s">
        <v>121</v>
      </c>
      <c r="AD9177" s="42">
        <v>0</v>
      </c>
      <c r="AE9177" s="42"/>
      <c r="AF9177" s="42">
        <v>70005</v>
      </c>
      <c r="AG9177" s="42"/>
      <c r="AH9177" s="42">
        <v>13500000</v>
      </c>
      <c r="AI9177" s="42" t="s">
        <v>7668</v>
      </c>
      <c r="AJ9177" s="42" t="s">
        <v>7774</v>
      </c>
      <c r="AK9177" s="42" t="s">
        <v>351</v>
      </c>
      <c r="AL9177" t="s">
        <v>7806</v>
      </c>
    </row>
    <row r="9178" spans="2:38">
      <c r="B9178" s="16" t="n">
        <f>10000000+INDEX(编号表!$B:$B,MATCH(F9178,编号表!$A:$A,0))*100000+INDEX(编号表!$F:$F,MATCH(D9178,编号表!$E:$E,0))*1000+INDEX(编号表!$D:$D,MATCH(E9178,编号表!$C:$C,0))*10000+G9178</f>
        <v>12465034</v>
      </c>
      <c r="C9178" s="42" t="s">
        <v>9171</v>
      </c>
      <c r="D9178" s="42" t="s">
        <v>111</v>
      </c>
      <c r="E9178" s="42" t="s">
        <v>351</v>
      </c>
      <c r="F9178" s="42" t="s">
        <v>7668</v>
      </c>
      <c r="G9178" s="42">
        <v>34</v>
      </c>
      <c r="H9178" s="42"/>
      <c r="I9178" s="42">
        <v>60</v>
      </c>
      <c r="J9178" s="42" t="str">
        <f t="shared" si="152"/>
        <v>大类_神品炼虚法宝</v>
      </c>
      <c r="K9178" s="42" t="s">
        <v>6624</v>
      </c>
      <c r="L9178" s="42"/>
      <c r="M9178" s="42" t="s">
        <v>7668</v>
      </c>
      <c r="N9178" s="42"/>
      <c r="O9178" s="42">
        <v>0</v>
      </c>
      <c r="P9178" s="42" t="b">
        <v>1</v>
      </c>
      <c r="Q9178" s="42"/>
      <c r="R9178" s="42" t="b">
        <v>0</v>
      </c>
      <c r="S9178" s="42">
        <v>1</v>
      </c>
      <c r="T9178" s="42" t="s">
        <v>91</v>
      </c>
      <c r="U9178" s="42">
        <v>999</v>
      </c>
      <c r="V9178" s="42" t="s">
        <v>7669</v>
      </c>
      <c r="W9178" s="42">
        <v>65034</v>
      </c>
      <c r="X9178" s="42"/>
      <c r="Y9178" s="42" t="s">
        <v>7808</v>
      </c>
      <c r="Z9178" s="42" t="s">
        <v>7809</v>
      </c>
      <c r="AA9178" t="str" s="42">
        <v>法宝打造获得。成宝核心×1；主材：万载灵兽皮×1；辅材类别：甲壳×1；特性材料类别：金行凝华×1。</v>
      </c>
      <c r="AB9178" s="42">
        <v>12421001</v>
      </c>
      <c r="AC9178" s="42" t="s">
        <v>121</v>
      </c>
      <c r="AD9178" s="42">
        <v>0</v>
      </c>
      <c r="AE9178" s="42"/>
      <c r="AF9178" s="42">
        <v>70005</v>
      </c>
      <c r="AG9178" s="42"/>
      <c r="AH9178" s="42">
        <v>13500000</v>
      </c>
      <c r="AI9178" s="42" t="s">
        <v>7668</v>
      </c>
      <c r="AJ9178" s="42" t="s">
        <v>7811</v>
      </c>
      <c r="AK9178" s="42" t="s">
        <v>351</v>
      </c>
      <c r="AL9178" t="s">
        <v>7812</v>
      </c>
    </row>
    <row r="9179" spans="2:38">
      <c r="B9179" s="16" t="n">
        <f>10000000+INDEX(编号表!$B:$B,MATCH(F9179,编号表!$A:$A,0))*100000+INDEX(编号表!$F:$F,MATCH(D9179,编号表!$E:$E,0))*1000+INDEX(编号表!$D:$D,MATCH(E9179,编号表!$C:$C,0))*10000+G9179</f>
        <v>12465035</v>
      </c>
      <c r="C9179" s="42" t="s">
        <v>9173</v>
      </c>
      <c r="D9179" s="42" t="s">
        <v>111</v>
      </c>
      <c r="E9179" s="42" t="s">
        <v>351</v>
      </c>
      <c r="F9179" s="42" t="s">
        <v>7668</v>
      </c>
      <c r="G9179" s="42">
        <v>35</v>
      </c>
      <c r="H9179" s="42"/>
      <c r="I9179" s="42">
        <v>60</v>
      </c>
      <c r="J9179" s="42" t="str">
        <f t="shared" si="152"/>
        <v>大类_神品炼虚法宝</v>
      </c>
      <c r="K9179" s="42" t="s">
        <v>6624</v>
      </c>
      <c r="L9179" s="42"/>
      <c r="M9179" s="42" t="s">
        <v>7668</v>
      </c>
      <c r="N9179" s="42"/>
      <c r="O9179" s="42">
        <v>0</v>
      </c>
      <c r="P9179" s="42" t="b">
        <v>1</v>
      </c>
      <c r="Q9179" s="42"/>
      <c r="R9179" s="42" t="b">
        <v>0</v>
      </c>
      <c r="S9179" s="42">
        <v>1</v>
      </c>
      <c r="T9179" s="42" t="s">
        <v>91</v>
      </c>
      <c r="U9179" s="42">
        <v>999</v>
      </c>
      <c r="V9179" s="42" t="s">
        <v>7669</v>
      </c>
      <c r="W9179" s="42">
        <v>65035</v>
      </c>
      <c r="X9179" s="42"/>
      <c r="Y9179" s="42" t="s">
        <v>7814</v>
      </c>
      <c r="Z9179" s="42" t="s">
        <v>7809</v>
      </c>
      <c r="AA9179" t="str" s="42">
        <v>法宝打造获得。成宝核心×1；主材：万载灵兽皮×1；辅材类别：甲壳×1；特性材料类别：木行凝华×1。</v>
      </c>
      <c r="AB9179" s="42">
        <v>12421001</v>
      </c>
      <c r="AC9179" s="42" t="s">
        <v>121</v>
      </c>
      <c r="AD9179" s="42">
        <v>0</v>
      </c>
      <c r="AE9179" s="42"/>
      <c r="AF9179" s="42">
        <v>70005</v>
      </c>
      <c r="AG9179" s="42"/>
      <c r="AH9179" s="42">
        <v>13500000</v>
      </c>
      <c r="AI9179" s="42" t="s">
        <v>7668</v>
      </c>
      <c r="AJ9179" s="42" t="s">
        <v>7811</v>
      </c>
      <c r="AK9179" s="42" t="s">
        <v>351</v>
      </c>
      <c r="AL9179" t="s">
        <v>7816</v>
      </c>
    </row>
    <row r="9180" spans="2:38">
      <c r="B9180" s="16" t="n">
        <f>10000000+INDEX(编号表!$B:$B,MATCH(F9180,编号表!$A:$A,0))*100000+INDEX(编号表!$F:$F,MATCH(D9180,编号表!$E:$E,0))*1000+INDEX(编号表!$D:$D,MATCH(E9180,编号表!$C:$C,0))*10000+G9180</f>
        <v>12465036</v>
      </c>
      <c r="C9180" s="42" t="s">
        <v>9175</v>
      </c>
      <c r="D9180" s="42" t="s">
        <v>111</v>
      </c>
      <c r="E9180" s="42" t="s">
        <v>351</v>
      </c>
      <c r="F9180" s="42" t="s">
        <v>7668</v>
      </c>
      <c r="G9180" s="42">
        <v>36</v>
      </c>
      <c r="H9180" s="42"/>
      <c r="I9180" s="42">
        <v>60</v>
      </c>
      <c r="J9180" s="42" t="str">
        <f t="shared" si="152"/>
        <v>大类_神品炼虚法宝</v>
      </c>
      <c r="K9180" s="42" t="s">
        <v>6624</v>
      </c>
      <c r="L9180" s="42"/>
      <c r="M9180" s="42" t="s">
        <v>7668</v>
      </c>
      <c r="N9180" s="42"/>
      <c r="O9180" s="42">
        <v>0</v>
      </c>
      <c r="P9180" s="42" t="b">
        <v>1</v>
      </c>
      <c r="Q9180" s="42"/>
      <c r="R9180" s="42" t="b">
        <v>0</v>
      </c>
      <c r="S9180" s="42">
        <v>1</v>
      </c>
      <c r="T9180" s="42" t="s">
        <v>91</v>
      </c>
      <c r="U9180" s="42">
        <v>999</v>
      </c>
      <c r="V9180" s="42" t="s">
        <v>7669</v>
      </c>
      <c r="W9180" s="42">
        <v>65036</v>
      </c>
      <c r="X9180" s="42"/>
      <c r="Y9180" s="42" t="s">
        <v>7818</v>
      </c>
      <c r="Z9180" s="42" t="s">
        <v>7809</v>
      </c>
      <c r="AA9180" t="str" s="42">
        <v>法宝打造获得。成宝核心×1；主材：万载灵兽皮×1；辅材类别：甲壳×1；特性材料类别：水行凝华×1。</v>
      </c>
      <c r="AB9180" s="42">
        <v>12421001</v>
      </c>
      <c r="AC9180" s="42" t="s">
        <v>121</v>
      </c>
      <c r="AD9180" s="42">
        <v>0</v>
      </c>
      <c r="AE9180" s="42"/>
      <c r="AF9180" s="42">
        <v>70005</v>
      </c>
      <c r="AG9180" s="42"/>
      <c r="AH9180" s="42">
        <v>13500000</v>
      </c>
      <c r="AI9180" s="42" t="s">
        <v>7668</v>
      </c>
      <c r="AJ9180" s="42" t="s">
        <v>7811</v>
      </c>
      <c r="AK9180" s="42" t="s">
        <v>351</v>
      </c>
      <c r="AL9180" t="s">
        <v>7820</v>
      </c>
    </row>
    <row r="9181" spans="2:38">
      <c r="B9181" s="16" t="n">
        <f>10000000+INDEX(编号表!$B:$B,MATCH(F9181,编号表!$A:$A,0))*100000+INDEX(编号表!$F:$F,MATCH(D9181,编号表!$E:$E,0))*1000+INDEX(编号表!$D:$D,MATCH(E9181,编号表!$C:$C,0))*10000+G9181</f>
        <v>12465037</v>
      </c>
      <c r="C9181" s="42" t="s">
        <v>9177</v>
      </c>
      <c r="D9181" s="42" t="s">
        <v>111</v>
      </c>
      <c r="E9181" s="42" t="s">
        <v>351</v>
      </c>
      <c r="F9181" s="42" t="s">
        <v>7668</v>
      </c>
      <c r="G9181" s="42">
        <v>37</v>
      </c>
      <c r="H9181" s="42"/>
      <c r="I9181" s="42">
        <v>60</v>
      </c>
      <c r="J9181" s="42" t="str">
        <f t="shared" si="152"/>
        <v>大类_神品炼虚法宝</v>
      </c>
      <c r="K9181" s="42" t="s">
        <v>6624</v>
      </c>
      <c r="L9181" s="42"/>
      <c r="M9181" s="42" t="s">
        <v>7668</v>
      </c>
      <c r="N9181" s="42"/>
      <c r="O9181" s="42">
        <v>0</v>
      </c>
      <c r="P9181" s="42" t="b">
        <v>1</v>
      </c>
      <c r="Q9181" s="42"/>
      <c r="R9181" s="42" t="b">
        <v>0</v>
      </c>
      <c r="S9181" s="42">
        <v>1</v>
      </c>
      <c r="T9181" s="42" t="s">
        <v>91</v>
      </c>
      <c r="U9181" s="42">
        <v>999</v>
      </c>
      <c r="V9181" s="42" t="s">
        <v>7669</v>
      </c>
      <c r="W9181" s="42">
        <v>65037</v>
      </c>
      <c r="X9181" s="42"/>
      <c r="Y9181" s="42" t="s">
        <v>7822</v>
      </c>
      <c r="Z9181" s="42" t="s">
        <v>7809</v>
      </c>
      <c r="AA9181" t="str" s="42">
        <v>法宝打造获得。成宝核心×1；主材：万载灵兽皮×1；辅材类别：甲壳×1；特性材料类别：火行凝华×1。</v>
      </c>
      <c r="AB9181" s="42">
        <v>12421001</v>
      </c>
      <c r="AC9181" s="42" t="s">
        <v>121</v>
      </c>
      <c r="AD9181" s="42">
        <v>0</v>
      </c>
      <c r="AE9181" s="42"/>
      <c r="AF9181" s="42">
        <v>70005</v>
      </c>
      <c r="AG9181" s="42"/>
      <c r="AH9181" s="42">
        <v>13500000</v>
      </c>
      <c r="AI9181" s="42" t="s">
        <v>7668</v>
      </c>
      <c r="AJ9181" s="42" t="s">
        <v>7811</v>
      </c>
      <c r="AK9181" s="42" t="s">
        <v>351</v>
      </c>
      <c r="AL9181" t="s">
        <v>7824</v>
      </c>
    </row>
    <row r="9182" spans="2:38">
      <c r="B9182" s="16" t="n">
        <f>10000000+INDEX(编号表!$B:$B,MATCH(F9182,编号表!$A:$A,0))*100000+INDEX(编号表!$F:$F,MATCH(D9182,编号表!$E:$E,0))*1000+INDEX(编号表!$D:$D,MATCH(E9182,编号表!$C:$C,0))*10000+G9182</f>
        <v>12465038</v>
      </c>
      <c r="C9182" s="42" t="s">
        <v>9179</v>
      </c>
      <c r="D9182" s="42" t="s">
        <v>111</v>
      </c>
      <c r="E9182" s="42" t="s">
        <v>351</v>
      </c>
      <c r="F9182" s="42" t="s">
        <v>7668</v>
      </c>
      <c r="G9182" s="42">
        <v>38</v>
      </c>
      <c r="H9182" s="42"/>
      <c r="I9182" s="42">
        <v>60</v>
      </c>
      <c r="J9182" s="42" t="str">
        <f t="shared" si="152"/>
        <v>大类_神品炼虚法宝</v>
      </c>
      <c r="K9182" s="42" t="s">
        <v>6624</v>
      </c>
      <c r="L9182" s="42"/>
      <c r="M9182" s="42" t="s">
        <v>7668</v>
      </c>
      <c r="N9182" s="42"/>
      <c r="O9182" s="42">
        <v>0</v>
      </c>
      <c r="P9182" s="42" t="b">
        <v>1</v>
      </c>
      <c r="Q9182" s="42"/>
      <c r="R9182" s="42" t="b">
        <v>0</v>
      </c>
      <c r="S9182" s="42">
        <v>1</v>
      </c>
      <c r="T9182" s="42" t="s">
        <v>91</v>
      </c>
      <c r="U9182" s="42">
        <v>999</v>
      </c>
      <c r="V9182" s="42" t="s">
        <v>7669</v>
      </c>
      <c r="W9182" s="42">
        <v>65038</v>
      </c>
      <c r="X9182" s="42"/>
      <c r="Y9182" s="42" t="s">
        <v>7826</v>
      </c>
      <c r="Z9182" s="42" t="s">
        <v>7809</v>
      </c>
      <c r="AA9182" t="str" s="42">
        <v>法宝打造获得。成宝核心×1；主材：万载灵兽皮×1；辅材类别：甲壳×1；特性材料类别：土行凝华×1。</v>
      </c>
      <c r="AB9182" s="42">
        <v>12421001</v>
      </c>
      <c r="AC9182" s="42" t="s">
        <v>121</v>
      </c>
      <c r="AD9182" s="42">
        <v>0</v>
      </c>
      <c r="AE9182" s="42"/>
      <c r="AF9182" s="42">
        <v>70005</v>
      </c>
      <c r="AG9182" s="42"/>
      <c r="AH9182" s="42">
        <v>13500000</v>
      </c>
      <c r="AI9182" s="42" t="s">
        <v>7668</v>
      </c>
      <c r="AJ9182" s="42" t="s">
        <v>7811</v>
      </c>
      <c r="AK9182" s="42" t="s">
        <v>351</v>
      </c>
      <c r="AL9182" t="s">
        <v>7828</v>
      </c>
    </row>
    <row r="9183" spans="2:38">
      <c r="B9183" s="16" t="n">
        <f>10000000+INDEX(编号表!$B:$B,MATCH(F9183,编号表!$A:$A,0))*100000+INDEX(编号表!$F:$F,MATCH(D9183,编号表!$E:$E,0))*1000+INDEX(编号表!$D:$D,MATCH(E9183,编号表!$C:$C,0))*10000+G9183</f>
        <v>12465039</v>
      </c>
      <c r="C9183" s="42" t="s">
        <v>9181</v>
      </c>
      <c r="D9183" s="42" t="s">
        <v>111</v>
      </c>
      <c r="E9183" s="42" t="s">
        <v>351</v>
      </c>
      <c r="F9183" s="42" t="s">
        <v>7668</v>
      </c>
      <c r="G9183" s="42">
        <v>39</v>
      </c>
      <c r="H9183" s="42"/>
      <c r="I9183" s="42">
        <v>60</v>
      </c>
      <c r="J9183" s="42" t="str">
        <f t="shared" si="152"/>
        <v>大类_神品炼虚法宝</v>
      </c>
      <c r="K9183" s="42" t="s">
        <v>6624</v>
      </c>
      <c r="L9183" s="42"/>
      <c r="M9183" s="42" t="s">
        <v>7668</v>
      </c>
      <c r="N9183" s="42"/>
      <c r="O9183" s="42">
        <v>0</v>
      </c>
      <c r="P9183" s="42" t="b">
        <v>1</v>
      </c>
      <c r="Q9183" s="42"/>
      <c r="R9183" s="42" t="b">
        <v>0</v>
      </c>
      <c r="S9183" s="42">
        <v>1</v>
      </c>
      <c r="T9183" s="42" t="s">
        <v>91</v>
      </c>
      <c r="U9183" s="42">
        <v>999</v>
      </c>
      <c r="V9183" s="42" t="s">
        <v>7669</v>
      </c>
      <c r="W9183" s="42">
        <v>65039</v>
      </c>
      <c r="X9183" s="42"/>
      <c r="Y9183" s="42" t="s">
        <v>7830</v>
      </c>
      <c r="Z9183" s="42" t="s">
        <v>7809</v>
      </c>
      <c r="AA9183" t="str" s="42">
        <v>法宝打造获得。成宝核心×1；主材：万载灵兽皮×1；辅材类别：甲壳×1；特性材料类别：甲壳×1。</v>
      </c>
      <c r="AB9183" s="42">
        <v>12421001</v>
      </c>
      <c r="AC9183" s="42" t="s">
        <v>121</v>
      </c>
      <c r="AD9183" s="42">
        <v>0</v>
      </c>
      <c r="AE9183" s="42"/>
      <c r="AF9183" s="42">
        <v>70005</v>
      </c>
      <c r="AG9183" s="42"/>
      <c r="AH9183" s="42">
        <v>13500000</v>
      </c>
      <c r="AI9183" s="42" t="s">
        <v>7668</v>
      </c>
      <c r="AJ9183" s="42" t="s">
        <v>7811</v>
      </c>
      <c r="AK9183" s="42" t="s">
        <v>351</v>
      </c>
      <c r="AL9183" t="s">
        <v>7832</v>
      </c>
    </row>
    <row r="9184" spans="2:38">
      <c r="B9184" s="16" t="n">
        <f>10000000+INDEX(编号表!$B:$B,MATCH(F9184,编号表!$A:$A,0))*100000+INDEX(编号表!$F:$F,MATCH(D9184,编号表!$E:$E,0))*1000+INDEX(编号表!$D:$D,MATCH(E9184,编号表!$C:$C,0))*10000+G9184</f>
        <v>12465040</v>
      </c>
      <c r="C9184" s="42" t="s">
        <v>9183</v>
      </c>
      <c r="D9184" s="42" t="s">
        <v>111</v>
      </c>
      <c r="E9184" s="42" t="s">
        <v>351</v>
      </c>
      <c r="F9184" s="42" t="s">
        <v>7668</v>
      </c>
      <c r="G9184" s="42">
        <v>40</v>
      </c>
      <c r="H9184" s="42"/>
      <c r="I9184" s="42">
        <v>60</v>
      </c>
      <c r="J9184" s="42" t="str">
        <f t="shared" si="152"/>
        <v>大类_神品炼虚法宝</v>
      </c>
      <c r="K9184" s="42" t="s">
        <v>6624</v>
      </c>
      <c r="L9184" s="42"/>
      <c r="M9184" s="42" t="s">
        <v>7668</v>
      </c>
      <c r="N9184" s="42"/>
      <c r="O9184" s="42">
        <v>0</v>
      </c>
      <c r="P9184" s="42" t="b">
        <v>1</v>
      </c>
      <c r="Q9184" s="42"/>
      <c r="R9184" s="42" t="b">
        <v>0</v>
      </c>
      <c r="S9184" s="42">
        <v>1</v>
      </c>
      <c r="T9184" s="42" t="s">
        <v>91</v>
      </c>
      <c r="U9184" s="42">
        <v>999</v>
      </c>
      <c r="V9184" s="42" t="s">
        <v>7669</v>
      </c>
      <c r="W9184" s="42">
        <v>65040</v>
      </c>
      <c r="X9184" s="42"/>
      <c r="Y9184" s="42" t="s">
        <v>7834</v>
      </c>
      <c r="Z9184" s="42" t="s">
        <v>7809</v>
      </c>
      <c r="AA9184" t="str" s="42">
        <v>法宝打造获得。成宝核心×1；主材：万载灵兽皮×1；辅材类别：甲壳×1；特性材料类别：毒囊×1。</v>
      </c>
      <c r="AB9184" s="42">
        <v>12421001</v>
      </c>
      <c r="AC9184" s="42" t="s">
        <v>121</v>
      </c>
      <c r="AD9184" s="42">
        <v>0</v>
      </c>
      <c r="AE9184" s="42"/>
      <c r="AF9184" s="42">
        <v>70005</v>
      </c>
      <c r="AG9184" s="42"/>
      <c r="AH9184" s="42">
        <v>13500000</v>
      </c>
      <c r="AI9184" s="42" t="s">
        <v>7668</v>
      </c>
      <c r="AJ9184" s="42" t="s">
        <v>7811</v>
      </c>
      <c r="AK9184" s="42" t="s">
        <v>351</v>
      </c>
      <c r="AL9184" t="s">
        <v>7836</v>
      </c>
    </row>
    <row r="9185" spans="2:38">
      <c r="B9185" s="16" t="n">
        <f>10000000+INDEX(编号表!$B:$B,MATCH(F9185,编号表!$A:$A,0))*100000+INDEX(编号表!$F:$F,MATCH(D9185,编号表!$E:$E,0))*1000+INDEX(编号表!$D:$D,MATCH(E9185,编号表!$C:$C,0))*10000+G9185</f>
        <v>12465041</v>
      </c>
      <c r="C9185" s="42" t="s">
        <v>9185</v>
      </c>
      <c r="D9185" s="42" t="s">
        <v>111</v>
      </c>
      <c r="E9185" s="42" t="s">
        <v>351</v>
      </c>
      <c r="F9185" s="42" t="s">
        <v>7668</v>
      </c>
      <c r="G9185" s="42">
        <v>41</v>
      </c>
      <c r="H9185" s="42"/>
      <c r="I9185" s="42">
        <v>60</v>
      </c>
      <c r="J9185" s="42" t="str">
        <f t="shared" si="152"/>
        <v>大类_神品炼虚法宝</v>
      </c>
      <c r="K9185" s="42" t="s">
        <v>6624</v>
      </c>
      <c r="L9185" s="42"/>
      <c r="M9185" s="42" t="s">
        <v>7668</v>
      </c>
      <c r="N9185" s="42"/>
      <c r="O9185" s="42">
        <v>0</v>
      </c>
      <c r="P9185" s="42" t="b">
        <v>1</v>
      </c>
      <c r="Q9185" s="42"/>
      <c r="R9185" s="42" t="b">
        <v>0</v>
      </c>
      <c r="S9185" s="42">
        <v>1</v>
      </c>
      <c r="T9185" s="42" t="s">
        <v>91</v>
      </c>
      <c r="U9185" s="42">
        <v>999</v>
      </c>
      <c r="V9185" s="42" t="s">
        <v>7669</v>
      </c>
      <c r="W9185" s="42">
        <v>65041</v>
      </c>
      <c r="X9185" s="42"/>
      <c r="Y9185" t="str" s="42">
        <v>法宝。展开护盾，吸收伤害；提高护盾吸收量；缩短宝伞技能冷却时间。</v>
      </c>
      <c r="Z9185" s="42" t="s">
        <v>7809</v>
      </c>
      <c r="AA9185" t="str" s="42">
        <v>法宝打造获得。成宝核心×1；主材：万载灵兽皮×1；辅材类别：甲壳×1；特性材料类别：妖丹×1。</v>
      </c>
      <c r="AB9185" s="42">
        <v>12421001</v>
      </c>
      <c r="AC9185" s="42" t="s">
        <v>121</v>
      </c>
      <c r="AD9185" s="42">
        <v>0</v>
      </c>
      <c r="AE9185" s="42"/>
      <c r="AF9185" s="42">
        <v>70005</v>
      </c>
      <c r="AG9185" s="42"/>
      <c r="AH9185" s="42">
        <v>13500000</v>
      </c>
      <c r="AI9185" s="42" t="s">
        <v>7668</v>
      </c>
      <c r="AJ9185" s="42" t="s">
        <v>7811</v>
      </c>
      <c r="AK9185" s="42" t="s">
        <v>351</v>
      </c>
      <c r="AL9185" t="s">
        <v>7840</v>
      </c>
    </row>
    <row r="9186" spans="2:38">
      <c r="B9186" s="16" t="n">
        <f>10000000+INDEX(编号表!$B:$B,MATCH(F9186,编号表!$A:$A,0))*100000+INDEX(编号表!$F:$F,MATCH(D9186,编号表!$E:$E,0))*1000+INDEX(编号表!$D:$D,MATCH(E9186,编号表!$C:$C,0))*10000+G9186</f>
        <v>12465042</v>
      </c>
      <c r="C9186" s="42" t="s">
        <v>9187</v>
      </c>
      <c r="D9186" s="42" t="s">
        <v>111</v>
      </c>
      <c r="E9186" s="42" t="s">
        <v>351</v>
      </c>
      <c r="F9186" s="42" t="s">
        <v>7668</v>
      </c>
      <c r="G9186" s="42">
        <v>42</v>
      </c>
      <c r="H9186" s="42"/>
      <c r="I9186" s="42">
        <v>60</v>
      </c>
      <c r="J9186" s="42" t="str">
        <f t="shared" si="152"/>
        <v>大类_神品炼虚法宝</v>
      </c>
      <c r="K9186" s="42" t="s">
        <v>6624</v>
      </c>
      <c r="L9186" s="42"/>
      <c r="M9186" s="42" t="s">
        <v>7668</v>
      </c>
      <c r="N9186" s="42"/>
      <c r="O9186" s="42">
        <v>0</v>
      </c>
      <c r="P9186" s="42" t="b">
        <v>1</v>
      </c>
      <c r="Q9186" s="42"/>
      <c r="R9186" s="42" t="b">
        <v>0</v>
      </c>
      <c r="S9186" s="42">
        <v>1</v>
      </c>
      <c r="T9186" s="42" t="s">
        <v>91</v>
      </c>
      <c r="U9186" s="42">
        <v>999</v>
      </c>
      <c r="V9186" s="42" t="s">
        <v>7669</v>
      </c>
      <c r="W9186" s="42">
        <v>65042</v>
      </c>
      <c r="X9186" s="42"/>
      <c r="Y9186" s="42" t="s">
        <v>7842</v>
      </c>
      <c r="Z9186" s="42" t="s">
        <v>7809</v>
      </c>
      <c r="AA9186" t="str" s="42">
        <v>法宝打造获得。成宝核心×1；主材：万载灵兽皮×1；辅材类别：阵旗灵丝×1；特性材料类别：金行凝华×1。</v>
      </c>
      <c r="AB9186" s="42">
        <v>12421001</v>
      </c>
      <c r="AC9186" s="42" t="s">
        <v>121</v>
      </c>
      <c r="AD9186" s="42">
        <v>0</v>
      </c>
      <c r="AE9186" s="42"/>
      <c r="AF9186" s="42">
        <v>70005</v>
      </c>
      <c r="AG9186" s="42"/>
      <c r="AH9186" s="42">
        <v>13500000</v>
      </c>
      <c r="AI9186" s="42" t="s">
        <v>7668</v>
      </c>
      <c r="AJ9186" s="42" t="s">
        <v>7811</v>
      </c>
      <c r="AK9186" s="42" t="s">
        <v>351</v>
      </c>
      <c r="AL9186" t="s">
        <v>7844</v>
      </c>
    </row>
    <row r="9187" spans="2:38">
      <c r="B9187" s="16" t="n">
        <f>10000000+INDEX(编号表!$B:$B,MATCH(F9187,编号表!$A:$A,0))*100000+INDEX(编号表!$F:$F,MATCH(D9187,编号表!$E:$E,0))*1000+INDEX(编号表!$D:$D,MATCH(E9187,编号表!$C:$C,0))*10000+G9187</f>
        <v>12465043</v>
      </c>
      <c r="C9187" s="42" t="s">
        <v>9189</v>
      </c>
      <c r="D9187" s="42" t="s">
        <v>111</v>
      </c>
      <c r="E9187" s="42" t="s">
        <v>351</v>
      </c>
      <c r="F9187" s="42" t="s">
        <v>7668</v>
      </c>
      <c r="G9187" s="42">
        <v>43</v>
      </c>
      <c r="H9187" s="42"/>
      <c r="I9187" s="42">
        <v>60</v>
      </c>
      <c r="J9187" s="42" t="str">
        <f t="shared" si="152"/>
        <v>大类_神品炼虚法宝</v>
      </c>
      <c r="K9187" s="42" t="s">
        <v>6624</v>
      </c>
      <c r="L9187" s="42"/>
      <c r="M9187" s="42" t="s">
        <v>7668</v>
      </c>
      <c r="N9187" s="42"/>
      <c r="O9187" s="42">
        <v>0</v>
      </c>
      <c r="P9187" s="42" t="b">
        <v>1</v>
      </c>
      <c r="Q9187" s="42"/>
      <c r="R9187" s="42" t="b">
        <v>0</v>
      </c>
      <c r="S9187" s="42">
        <v>1</v>
      </c>
      <c r="T9187" s="42" t="s">
        <v>91</v>
      </c>
      <c r="U9187" s="42">
        <v>999</v>
      </c>
      <c r="V9187" s="42" t="s">
        <v>7669</v>
      </c>
      <c r="W9187" s="42">
        <v>65043</v>
      </c>
      <c r="X9187" s="42"/>
      <c r="Y9187" s="42" t="s">
        <v>7846</v>
      </c>
      <c r="Z9187" s="42" t="s">
        <v>7809</v>
      </c>
      <c r="AA9187" t="str" s="42">
        <v>法宝打造获得。成宝核心×1；主材：万载灵兽皮×1；辅材类别：阵旗灵丝×1；特性材料类别：木行凝华×1。</v>
      </c>
      <c r="AB9187" s="42">
        <v>12421001</v>
      </c>
      <c r="AC9187" s="42" t="s">
        <v>121</v>
      </c>
      <c r="AD9187" s="42">
        <v>0</v>
      </c>
      <c r="AE9187" s="42"/>
      <c r="AF9187" s="42">
        <v>70005</v>
      </c>
      <c r="AG9187" s="42"/>
      <c r="AH9187" s="42">
        <v>13500000</v>
      </c>
      <c r="AI9187" s="42" t="s">
        <v>7668</v>
      </c>
      <c r="AJ9187" s="42" t="s">
        <v>7811</v>
      </c>
      <c r="AK9187" s="42" t="s">
        <v>351</v>
      </c>
      <c r="AL9187" t="s">
        <v>7848</v>
      </c>
    </row>
    <row r="9188" spans="2:38">
      <c r="B9188" s="16" t="n">
        <f>10000000+INDEX(编号表!$B:$B,MATCH(F9188,编号表!$A:$A,0))*100000+INDEX(编号表!$F:$F,MATCH(D9188,编号表!$E:$E,0))*1000+INDEX(编号表!$D:$D,MATCH(E9188,编号表!$C:$C,0))*10000+G9188</f>
        <v>12465044</v>
      </c>
      <c r="C9188" s="42" t="s">
        <v>9191</v>
      </c>
      <c r="D9188" s="42" t="s">
        <v>111</v>
      </c>
      <c r="E9188" s="42" t="s">
        <v>351</v>
      </c>
      <c r="F9188" s="42" t="s">
        <v>7668</v>
      </c>
      <c r="G9188" s="42">
        <v>44</v>
      </c>
      <c r="H9188" s="42"/>
      <c r="I9188" s="42">
        <v>60</v>
      </c>
      <c r="J9188" s="42" t="str">
        <f t="shared" si="152"/>
        <v>大类_神品炼虚法宝</v>
      </c>
      <c r="K9188" s="42" t="s">
        <v>6624</v>
      </c>
      <c r="L9188" s="42"/>
      <c r="M9188" s="42" t="s">
        <v>7668</v>
      </c>
      <c r="N9188" s="42"/>
      <c r="O9188" s="42">
        <v>0</v>
      </c>
      <c r="P9188" s="42" t="b">
        <v>1</v>
      </c>
      <c r="Q9188" s="42"/>
      <c r="R9188" s="42" t="b">
        <v>0</v>
      </c>
      <c r="S9188" s="42">
        <v>1</v>
      </c>
      <c r="T9188" s="42" t="s">
        <v>91</v>
      </c>
      <c r="U9188" s="42">
        <v>999</v>
      </c>
      <c r="V9188" s="42" t="s">
        <v>7669</v>
      </c>
      <c r="W9188" s="42">
        <v>65044</v>
      </c>
      <c r="X9188" s="42"/>
      <c r="Y9188" s="42" t="s">
        <v>7850</v>
      </c>
      <c r="Z9188" s="42" t="s">
        <v>7809</v>
      </c>
      <c r="AA9188" t="str" s="42">
        <v>法宝打造获得。成宝核心×1；主材：万载灵兽皮×1；辅材类别：阵旗灵丝×1；特性材料类别：水行凝华×1。</v>
      </c>
      <c r="AB9188" s="42">
        <v>12421001</v>
      </c>
      <c r="AC9188" s="42" t="s">
        <v>121</v>
      </c>
      <c r="AD9188" s="42">
        <v>0</v>
      </c>
      <c r="AE9188" s="42"/>
      <c r="AF9188" s="42">
        <v>70005</v>
      </c>
      <c r="AG9188" s="42"/>
      <c r="AH9188" s="42">
        <v>13500000</v>
      </c>
      <c r="AI9188" s="42" t="s">
        <v>7668</v>
      </c>
      <c r="AJ9188" s="42" t="s">
        <v>7811</v>
      </c>
      <c r="AK9188" s="42" t="s">
        <v>351</v>
      </c>
      <c r="AL9188" t="s">
        <v>7852</v>
      </c>
    </row>
    <row r="9189" spans="2:38">
      <c r="B9189" s="16" t="n">
        <f>10000000+INDEX(编号表!$B:$B,MATCH(F9189,编号表!$A:$A,0))*100000+INDEX(编号表!$F:$F,MATCH(D9189,编号表!$E:$E,0))*1000+INDEX(编号表!$D:$D,MATCH(E9189,编号表!$C:$C,0))*10000+G9189</f>
        <v>12465045</v>
      </c>
      <c r="C9189" s="42" t="s">
        <v>9193</v>
      </c>
      <c r="D9189" s="42" t="s">
        <v>111</v>
      </c>
      <c r="E9189" s="42" t="s">
        <v>351</v>
      </c>
      <c r="F9189" s="42" t="s">
        <v>7668</v>
      </c>
      <c r="G9189" s="42">
        <v>45</v>
      </c>
      <c r="H9189" s="42"/>
      <c r="I9189" s="42">
        <v>60</v>
      </c>
      <c r="J9189" s="42" t="str">
        <f t="shared" si="152"/>
        <v>大类_神品炼虚法宝</v>
      </c>
      <c r="K9189" s="42" t="s">
        <v>6624</v>
      </c>
      <c r="L9189" s="42"/>
      <c r="M9189" s="42" t="s">
        <v>7668</v>
      </c>
      <c r="N9189" s="42"/>
      <c r="O9189" s="42">
        <v>0</v>
      </c>
      <c r="P9189" s="42" t="b">
        <v>1</v>
      </c>
      <c r="Q9189" s="42"/>
      <c r="R9189" s="42" t="b">
        <v>0</v>
      </c>
      <c r="S9189" s="42">
        <v>1</v>
      </c>
      <c r="T9189" s="42" t="s">
        <v>91</v>
      </c>
      <c r="U9189" s="42">
        <v>999</v>
      </c>
      <c r="V9189" s="42" t="s">
        <v>7669</v>
      </c>
      <c r="W9189" s="42">
        <v>65045</v>
      </c>
      <c r="X9189" s="42"/>
      <c r="Y9189" s="42" t="s">
        <v>7854</v>
      </c>
      <c r="Z9189" s="42" t="s">
        <v>7809</v>
      </c>
      <c r="AA9189" t="str" s="42">
        <v>法宝打造获得。成宝核心×1；主材：万载灵兽皮×1；辅材类别：阵旗灵丝×1；特性材料类别：火行凝华×1。</v>
      </c>
      <c r="AB9189" s="42">
        <v>12421001</v>
      </c>
      <c r="AC9189" s="42" t="s">
        <v>121</v>
      </c>
      <c r="AD9189" s="42">
        <v>0</v>
      </c>
      <c r="AE9189" s="42"/>
      <c r="AF9189" s="42">
        <v>70005</v>
      </c>
      <c r="AG9189" s="42"/>
      <c r="AH9189" s="42">
        <v>13500000</v>
      </c>
      <c r="AI9189" s="42" t="s">
        <v>7668</v>
      </c>
      <c r="AJ9189" s="42" t="s">
        <v>7811</v>
      </c>
      <c r="AK9189" s="42" t="s">
        <v>351</v>
      </c>
      <c r="AL9189" t="s">
        <v>7856</v>
      </c>
    </row>
    <row r="9190" spans="2:38">
      <c r="B9190" s="16" t="n">
        <f>10000000+INDEX(编号表!$B:$B,MATCH(F9190,编号表!$A:$A,0))*100000+INDEX(编号表!$F:$F,MATCH(D9190,编号表!$E:$E,0))*1000+INDEX(编号表!$D:$D,MATCH(E9190,编号表!$C:$C,0))*10000+G9190</f>
        <v>12465046</v>
      </c>
      <c r="C9190" s="42" t="s">
        <v>9195</v>
      </c>
      <c r="D9190" s="42" t="s">
        <v>111</v>
      </c>
      <c r="E9190" s="42" t="s">
        <v>351</v>
      </c>
      <c r="F9190" s="42" t="s">
        <v>7668</v>
      </c>
      <c r="G9190" s="42">
        <v>46</v>
      </c>
      <c r="H9190" s="42"/>
      <c r="I9190" s="42">
        <v>60</v>
      </c>
      <c r="J9190" s="42" t="str">
        <f t="shared" si="152"/>
        <v>大类_神品炼虚法宝</v>
      </c>
      <c r="K9190" s="42" t="s">
        <v>6624</v>
      </c>
      <c r="L9190" s="42"/>
      <c r="M9190" s="42" t="s">
        <v>7668</v>
      </c>
      <c r="N9190" s="42"/>
      <c r="O9190" s="42">
        <v>0</v>
      </c>
      <c r="P9190" s="42" t="b">
        <v>1</v>
      </c>
      <c r="Q9190" s="42"/>
      <c r="R9190" s="42" t="b">
        <v>0</v>
      </c>
      <c r="S9190" s="42">
        <v>1</v>
      </c>
      <c r="T9190" s="42" t="s">
        <v>91</v>
      </c>
      <c r="U9190" s="42">
        <v>999</v>
      </c>
      <c r="V9190" s="42" t="s">
        <v>7669</v>
      </c>
      <c r="W9190" s="42">
        <v>65046</v>
      </c>
      <c r="X9190" s="42"/>
      <c r="Y9190" s="42" t="s">
        <v>7858</v>
      </c>
      <c r="Z9190" s="42" t="s">
        <v>7809</v>
      </c>
      <c r="AA9190" t="str" s="42">
        <v>法宝打造获得。成宝核心×1；主材：万载灵兽皮×1；辅材类别：阵旗灵丝×1；特性材料类别：土行凝华×1。</v>
      </c>
      <c r="AB9190" s="42">
        <v>12421001</v>
      </c>
      <c r="AC9190" s="42" t="s">
        <v>121</v>
      </c>
      <c r="AD9190" s="42">
        <v>0</v>
      </c>
      <c r="AE9190" s="42"/>
      <c r="AF9190" s="42">
        <v>70005</v>
      </c>
      <c r="AG9190" s="42"/>
      <c r="AH9190" s="42">
        <v>13500000</v>
      </c>
      <c r="AI9190" s="42" t="s">
        <v>7668</v>
      </c>
      <c r="AJ9190" s="42" t="s">
        <v>7811</v>
      </c>
      <c r="AK9190" s="42" t="s">
        <v>351</v>
      </c>
      <c r="AL9190" t="s">
        <v>7860</v>
      </c>
    </row>
    <row r="9191" spans="2:38">
      <c r="B9191" s="16" t="n">
        <f>10000000+INDEX(编号表!$B:$B,MATCH(F9191,编号表!$A:$A,0))*100000+INDEX(编号表!$F:$F,MATCH(D9191,编号表!$E:$E,0))*1000+INDEX(编号表!$D:$D,MATCH(E9191,编号表!$C:$C,0))*10000+G9191</f>
        <v>12465047</v>
      </c>
      <c r="C9191" s="42" t="s">
        <v>9197</v>
      </c>
      <c r="D9191" s="42" t="s">
        <v>111</v>
      </c>
      <c r="E9191" s="42" t="s">
        <v>351</v>
      </c>
      <c r="F9191" s="42" t="s">
        <v>7668</v>
      </c>
      <c r="G9191" s="42">
        <v>47</v>
      </c>
      <c r="H9191" s="42"/>
      <c r="I9191" s="42">
        <v>60</v>
      </c>
      <c r="J9191" s="42" t="str">
        <f t="shared" si="152"/>
        <v>大类_神品炼虚法宝</v>
      </c>
      <c r="K9191" s="42" t="s">
        <v>6624</v>
      </c>
      <c r="L9191" s="42"/>
      <c r="M9191" s="42" t="s">
        <v>7668</v>
      </c>
      <c r="N9191" s="42"/>
      <c r="O9191" s="42">
        <v>0</v>
      </c>
      <c r="P9191" s="42" t="b">
        <v>1</v>
      </c>
      <c r="Q9191" s="42"/>
      <c r="R9191" s="42" t="b">
        <v>0</v>
      </c>
      <c r="S9191" s="42">
        <v>1</v>
      </c>
      <c r="T9191" s="42" t="s">
        <v>91</v>
      </c>
      <c r="U9191" s="42">
        <v>999</v>
      </c>
      <c r="V9191" s="42" t="s">
        <v>7669</v>
      </c>
      <c r="W9191" s="42">
        <v>65047</v>
      </c>
      <c r="X9191" s="42"/>
      <c r="Y9191" s="42" t="s">
        <v>7862</v>
      </c>
      <c r="Z9191" s="42" t="s">
        <v>7809</v>
      </c>
      <c r="AA9191" t="str" s="42">
        <v>法宝打造获得。成宝核心×1；主材：万载灵兽皮×1；辅材类别：阵旗灵丝×1；特性材料类别：甲壳×1。</v>
      </c>
      <c r="AB9191" s="42">
        <v>12421001</v>
      </c>
      <c r="AC9191" s="42" t="s">
        <v>121</v>
      </c>
      <c r="AD9191" s="42">
        <v>0</v>
      </c>
      <c r="AE9191" s="42"/>
      <c r="AF9191" s="42">
        <v>70005</v>
      </c>
      <c r="AG9191" s="42"/>
      <c r="AH9191" s="42">
        <v>13500000</v>
      </c>
      <c r="AI9191" s="42" t="s">
        <v>7668</v>
      </c>
      <c r="AJ9191" s="42" t="s">
        <v>7811</v>
      </c>
      <c r="AK9191" s="42" t="s">
        <v>351</v>
      </c>
      <c r="AL9191" t="s">
        <v>7864</v>
      </c>
    </row>
    <row r="9192" spans="2:38">
      <c r="B9192" s="16" t="n">
        <f>10000000+INDEX(编号表!$B:$B,MATCH(F9192,编号表!$A:$A,0))*100000+INDEX(编号表!$F:$F,MATCH(D9192,编号表!$E:$E,0))*1000+INDEX(编号表!$D:$D,MATCH(E9192,编号表!$C:$C,0))*10000+G9192</f>
        <v>12465048</v>
      </c>
      <c r="C9192" s="42" t="s">
        <v>9199</v>
      </c>
      <c r="D9192" s="42" t="s">
        <v>111</v>
      </c>
      <c r="E9192" s="42" t="s">
        <v>351</v>
      </c>
      <c r="F9192" s="42" t="s">
        <v>7668</v>
      </c>
      <c r="G9192" s="42">
        <v>48</v>
      </c>
      <c r="H9192" s="42"/>
      <c r="I9192" s="42">
        <v>60</v>
      </c>
      <c r="J9192" s="42" t="str">
        <f t="shared" si="152"/>
        <v>大类_神品炼虚法宝</v>
      </c>
      <c r="K9192" s="42" t="s">
        <v>6624</v>
      </c>
      <c r="L9192" s="42"/>
      <c r="M9192" s="42" t="s">
        <v>7668</v>
      </c>
      <c r="N9192" s="42"/>
      <c r="O9192" s="42">
        <v>0</v>
      </c>
      <c r="P9192" s="42" t="b">
        <v>1</v>
      </c>
      <c r="Q9192" s="42"/>
      <c r="R9192" s="42" t="b">
        <v>0</v>
      </c>
      <c r="S9192" s="42">
        <v>1</v>
      </c>
      <c r="T9192" s="42" t="s">
        <v>91</v>
      </c>
      <c r="U9192" s="42">
        <v>999</v>
      </c>
      <c r="V9192" s="42" t="s">
        <v>7669</v>
      </c>
      <c r="W9192" s="42">
        <v>65048</v>
      </c>
      <c r="X9192" s="42"/>
      <c r="Y9192" s="42" t="s">
        <v>7866</v>
      </c>
      <c r="Z9192" s="42" t="s">
        <v>7809</v>
      </c>
      <c r="AA9192" t="str" s="42">
        <v>法宝打造获得。成宝核心×1；主材：万载灵兽皮×1；辅材类别：阵旗灵丝×1；特性材料类别：毒囊×1。</v>
      </c>
      <c r="AB9192" s="42">
        <v>12421001</v>
      </c>
      <c r="AC9192" s="42" t="s">
        <v>121</v>
      </c>
      <c r="AD9192" s="42">
        <v>0</v>
      </c>
      <c r="AE9192" s="42"/>
      <c r="AF9192" s="42">
        <v>70005</v>
      </c>
      <c r="AG9192" s="42"/>
      <c r="AH9192" s="42">
        <v>13500000</v>
      </c>
      <c r="AI9192" s="42" t="s">
        <v>7668</v>
      </c>
      <c r="AJ9192" s="42" t="s">
        <v>7811</v>
      </c>
      <c r="AK9192" s="42" t="s">
        <v>351</v>
      </c>
      <c r="AL9192" t="s">
        <v>7868</v>
      </c>
    </row>
    <row r="9193" spans="2:38">
      <c r="B9193" s="16" t="n">
        <f>10000000+INDEX(编号表!$B:$B,MATCH(F9193,编号表!$A:$A,0))*100000+INDEX(编号表!$F:$F,MATCH(D9193,编号表!$E:$E,0))*1000+INDEX(编号表!$D:$D,MATCH(E9193,编号表!$C:$C,0))*10000+G9193</f>
        <v>12465049</v>
      </c>
      <c r="C9193" s="42" t="s">
        <v>9201</v>
      </c>
      <c r="D9193" s="42" t="s">
        <v>111</v>
      </c>
      <c r="E9193" s="42" t="s">
        <v>351</v>
      </c>
      <c r="F9193" s="42" t="s">
        <v>7668</v>
      </c>
      <c r="G9193" s="42">
        <v>49</v>
      </c>
      <c r="H9193" s="42"/>
      <c r="I9193" s="42">
        <v>60</v>
      </c>
      <c r="J9193" s="42" t="str">
        <f t="shared" si="152"/>
        <v>大类_神品炼虚法宝</v>
      </c>
      <c r="K9193" s="42" t="s">
        <v>6624</v>
      </c>
      <c r="L9193" s="42"/>
      <c r="M9193" s="42" t="s">
        <v>7668</v>
      </c>
      <c r="N9193" s="42"/>
      <c r="O9193" s="42">
        <v>0</v>
      </c>
      <c r="P9193" s="42" t="b">
        <v>1</v>
      </c>
      <c r="Q9193" s="42"/>
      <c r="R9193" s="42" t="b">
        <v>0</v>
      </c>
      <c r="S9193" s="42">
        <v>1</v>
      </c>
      <c r="T9193" s="42" t="s">
        <v>91</v>
      </c>
      <c r="U9193" s="42">
        <v>999</v>
      </c>
      <c r="V9193" s="42" t="s">
        <v>7669</v>
      </c>
      <c r="W9193" s="42">
        <v>65049</v>
      </c>
      <c r="X9193" s="42"/>
      <c r="Y9193" t="str" s="42">
        <v>法宝。展开护盾，吸收伤害；延长护盾持续时间；缩短宝伞技能冷却时间。</v>
      </c>
      <c r="Z9193" s="42" t="s">
        <v>7809</v>
      </c>
      <c r="AA9193" t="str" s="42">
        <v>法宝打造获得。成宝核心×1；主材：万载灵兽皮×1；辅材类别：阵旗灵丝×1；特性材料类别：妖丹×1。</v>
      </c>
      <c r="AB9193" s="42">
        <v>12421001</v>
      </c>
      <c r="AC9193" s="42" t="s">
        <v>121</v>
      </c>
      <c r="AD9193" s="42">
        <v>0</v>
      </c>
      <c r="AE9193" s="42"/>
      <c r="AF9193" s="42">
        <v>70005</v>
      </c>
      <c r="AG9193" s="42"/>
      <c r="AH9193" s="42">
        <v>13500000</v>
      </c>
      <c r="AI9193" s="42" t="s">
        <v>7668</v>
      </c>
      <c r="AJ9193" s="42" t="s">
        <v>7811</v>
      </c>
      <c r="AK9193" s="42" t="s">
        <v>351</v>
      </c>
      <c r="AL9193" t="s">
        <v>7872</v>
      </c>
    </row>
    <row r="9194" spans="2:38">
      <c r="B9194" s="16" t="n">
        <f>10000000+INDEX(编号表!$B:$B,MATCH(F9194,编号表!$A:$A,0))*100000+INDEX(编号表!$F:$F,MATCH(D9194,编号表!$E:$E,0))*1000+INDEX(编号表!$D:$D,MATCH(E9194,编号表!$C:$C,0))*10000+G9194</f>
        <v>12465050</v>
      </c>
      <c r="C9194" s="42" t="s">
        <v>9203</v>
      </c>
      <c r="D9194" s="42" t="s">
        <v>111</v>
      </c>
      <c r="E9194" s="42" t="s">
        <v>351</v>
      </c>
      <c r="F9194" s="42" t="s">
        <v>7668</v>
      </c>
      <c r="G9194" s="42">
        <v>50</v>
      </c>
      <c r="H9194" s="42"/>
      <c r="I9194" s="42">
        <v>60</v>
      </c>
      <c r="J9194" s="42" t="str">
        <f t="shared" si="152"/>
        <v>大类_神品炼虚法宝</v>
      </c>
      <c r="K9194" s="42" t="s">
        <v>6624</v>
      </c>
      <c r="L9194" s="42"/>
      <c r="M9194" s="42" t="s">
        <v>7668</v>
      </c>
      <c r="N9194" s="42"/>
      <c r="O9194" s="42">
        <v>0</v>
      </c>
      <c r="P9194" s="42" t="b">
        <v>1</v>
      </c>
      <c r="Q9194" s="42"/>
      <c r="R9194" s="42" t="b">
        <v>0</v>
      </c>
      <c r="S9194" s="42">
        <v>1</v>
      </c>
      <c r="T9194" s="42" t="s">
        <v>91</v>
      </c>
      <c r="U9194" s="42">
        <v>999</v>
      </c>
      <c r="V9194" s="42" t="s">
        <v>7669</v>
      </c>
      <c r="W9194" s="42">
        <v>65050</v>
      </c>
      <c r="X9194" s="42"/>
      <c r="Y9194" s="42" t="s">
        <v>7874</v>
      </c>
      <c r="Z9194" t="str" s="42">
        <v>|cff00FF00“珠中生机周流不息，御使之时，所属角色气血徐复，久战亦有回转之机。”——《青华养命真经》|r</v>
      </c>
      <c r="AA9194" t="str" s="42">
        <v>法宝打造获得。成宝核心×1；主材：玄元灵玉×1；辅材类别：精血×1；特性材料类别：灵木灵核×1。</v>
      </c>
      <c r="AB9194" s="42">
        <v>12421010</v>
      </c>
      <c r="AC9194" s="42" t="s">
        <v>121</v>
      </c>
      <c r="AD9194" s="42">
        <v>0</v>
      </c>
      <c r="AE9194" s="42"/>
      <c r="AF9194" s="42">
        <v>70005</v>
      </c>
      <c r="AG9194" s="42"/>
      <c r="AH9194" s="42">
        <v>13500000</v>
      </c>
      <c r="AI9194" s="42" t="s">
        <v>7668</v>
      </c>
      <c r="AJ9194" s="42" t="s">
        <v>7877</v>
      </c>
      <c r="AK9194" s="42" t="s">
        <v>351</v>
      </c>
      <c r="AL9194" t="s">
        <v>7878</v>
      </c>
    </row>
    <row r="9195" spans="2:38">
      <c r="B9195" s="16" t="n">
        <f>10000000+INDEX(编号表!$B:$B,MATCH(F9195,编号表!$A:$A,0))*100000+INDEX(编号表!$F:$F,MATCH(D9195,编号表!$E:$E,0))*1000+INDEX(编号表!$D:$D,MATCH(E9195,编号表!$C:$C,0))*10000+G9195</f>
        <v>12465051</v>
      </c>
      <c r="C9195" s="42" t="s">
        <v>9205</v>
      </c>
      <c r="D9195" s="42" t="s">
        <v>111</v>
      </c>
      <c r="E9195" s="42" t="s">
        <v>351</v>
      </c>
      <c r="F9195" s="42" t="s">
        <v>7668</v>
      </c>
      <c r="G9195" s="42">
        <v>51</v>
      </c>
      <c r="H9195" s="42"/>
      <c r="I9195" s="42">
        <v>60</v>
      </c>
      <c r="J9195" s="42" t="str">
        <f t="shared" si="152"/>
        <v>大类_神品炼虚法宝</v>
      </c>
      <c r="K9195" s="42" t="s">
        <v>6624</v>
      </c>
      <c r="L9195" s="42"/>
      <c r="M9195" s="42" t="s">
        <v>7668</v>
      </c>
      <c r="N9195" s="42"/>
      <c r="O9195" s="42">
        <v>0</v>
      </c>
      <c r="P9195" s="42" t="b">
        <v>1</v>
      </c>
      <c r="Q9195" s="42"/>
      <c r="R9195" s="42" t="b">
        <v>0</v>
      </c>
      <c r="S9195" s="42">
        <v>1</v>
      </c>
      <c r="T9195" s="42" t="s">
        <v>91</v>
      </c>
      <c r="U9195" s="42">
        <v>999</v>
      </c>
      <c r="V9195" s="42" t="s">
        <v>7669</v>
      </c>
      <c r="W9195" s="42">
        <v>65051</v>
      </c>
      <c r="X9195" s="42"/>
      <c r="Y9195" s="42" t="s">
        <v>7880</v>
      </c>
      <c r="Z9195" t="str" s="42">
        <v>|cff00FF00“珠中生机周流不息，御使之时，所属角色气血徐复，久战亦有回转之机。”——《青华养命真经》|r</v>
      </c>
      <c r="AA9195" t="str" s="42">
        <v>法宝打造获得。成宝核心×1；主材：玄元灵玉×1；辅材类别：精血×1；特性材料类别：木行凝华×1。</v>
      </c>
      <c r="AB9195" s="42">
        <v>12421010</v>
      </c>
      <c r="AC9195" s="42" t="s">
        <v>121</v>
      </c>
      <c r="AD9195" s="42">
        <v>0</v>
      </c>
      <c r="AE9195" s="42"/>
      <c r="AF9195" s="42">
        <v>70005</v>
      </c>
      <c r="AG9195" s="42"/>
      <c r="AH9195" s="42">
        <v>13500000</v>
      </c>
      <c r="AI9195" s="42" t="s">
        <v>7668</v>
      </c>
      <c r="AJ9195" s="42" t="s">
        <v>7877</v>
      </c>
      <c r="AK9195" s="42" t="s">
        <v>351</v>
      </c>
      <c r="AL9195" t="s">
        <v>7882</v>
      </c>
    </row>
    <row r="9196" spans="2:38">
      <c r="B9196" s="16" t="n">
        <f>10000000+INDEX(编号表!$B:$B,MATCH(F9196,编号表!$A:$A,0))*100000+INDEX(编号表!$F:$F,MATCH(D9196,编号表!$E:$E,0))*1000+INDEX(编号表!$D:$D,MATCH(E9196,编号表!$C:$C,0))*10000+G9196</f>
        <v>12465052</v>
      </c>
      <c r="C9196" s="42" t="s">
        <v>9207</v>
      </c>
      <c r="D9196" s="42" t="s">
        <v>111</v>
      </c>
      <c r="E9196" s="42" t="s">
        <v>351</v>
      </c>
      <c r="F9196" s="42" t="s">
        <v>7668</v>
      </c>
      <c r="G9196" s="42">
        <v>52</v>
      </c>
      <c r="H9196" s="42"/>
      <c r="I9196" s="42">
        <v>60</v>
      </c>
      <c r="J9196" s="42" t="str">
        <f t="shared" si="152"/>
        <v>大类_神品炼虚法宝</v>
      </c>
      <c r="K9196" s="42" t="s">
        <v>6624</v>
      </c>
      <c r="L9196" s="42"/>
      <c r="M9196" s="42" t="s">
        <v>7668</v>
      </c>
      <c r="N9196" s="42"/>
      <c r="O9196" s="42">
        <v>0</v>
      </c>
      <c r="P9196" s="42" t="b">
        <v>1</v>
      </c>
      <c r="Q9196" s="42"/>
      <c r="R9196" s="42" t="b">
        <v>0</v>
      </c>
      <c r="S9196" s="42">
        <v>1</v>
      </c>
      <c r="T9196" s="42" t="s">
        <v>91</v>
      </c>
      <c r="U9196" s="42">
        <v>999</v>
      </c>
      <c r="V9196" s="42" t="s">
        <v>7669</v>
      </c>
      <c r="W9196" s="42">
        <v>65052</v>
      </c>
      <c r="X9196" s="42"/>
      <c r="Y9196" s="42" t="s">
        <v>7884</v>
      </c>
      <c r="Z9196" t="str" s="42">
        <v>|cff00FF00“珠中生机周流不息，御使之时，所属角色气血徐复，久战亦有回转之机。”——《青华养命真经》|r</v>
      </c>
      <c r="AA9196" t="str" s="42">
        <v>法宝打造获得。成宝核心×1；主材：玄元灵玉×1；辅材类别：地脉灵液×1；特性材料类别：灵木灵核×1。</v>
      </c>
      <c r="AB9196" s="42">
        <v>12421010</v>
      </c>
      <c r="AC9196" s="42" t="s">
        <v>121</v>
      </c>
      <c r="AD9196" s="42">
        <v>0</v>
      </c>
      <c r="AE9196" s="42"/>
      <c r="AF9196" s="42">
        <v>70005</v>
      </c>
      <c r="AG9196" s="42"/>
      <c r="AH9196" s="42">
        <v>13500000</v>
      </c>
      <c r="AI9196" s="42" t="s">
        <v>7668</v>
      </c>
      <c r="AJ9196" s="42" t="s">
        <v>7877</v>
      </c>
      <c r="AK9196" s="42" t="s">
        <v>351</v>
      </c>
      <c r="AL9196" t="s">
        <v>7886</v>
      </c>
    </row>
    <row r="9197" spans="2:38">
      <c r="B9197" s="16" t="n">
        <f>10000000+INDEX(编号表!$B:$B,MATCH(F9197,编号表!$A:$A,0))*100000+INDEX(编号表!$F:$F,MATCH(D9197,编号表!$E:$E,0))*1000+INDEX(编号表!$D:$D,MATCH(E9197,编号表!$C:$C,0))*10000+G9197</f>
        <v>12465053</v>
      </c>
      <c r="C9197" s="42" t="s">
        <v>9209</v>
      </c>
      <c r="D9197" s="42" t="s">
        <v>111</v>
      </c>
      <c r="E9197" s="42" t="s">
        <v>351</v>
      </c>
      <c r="F9197" s="42" t="s">
        <v>7668</v>
      </c>
      <c r="G9197" s="42">
        <v>53</v>
      </c>
      <c r="H9197" s="42"/>
      <c r="I9197" s="42">
        <v>60</v>
      </c>
      <c r="J9197" s="42" t="str">
        <f t="shared" si="152"/>
        <v>大类_神品炼虚法宝</v>
      </c>
      <c r="K9197" s="42" t="s">
        <v>6624</v>
      </c>
      <c r="L9197" s="42"/>
      <c r="M9197" s="42" t="s">
        <v>7668</v>
      </c>
      <c r="N9197" s="42"/>
      <c r="O9197" s="42">
        <v>0</v>
      </c>
      <c r="P9197" s="42" t="b">
        <v>1</v>
      </c>
      <c r="Q9197" s="42"/>
      <c r="R9197" s="42" t="b">
        <v>0</v>
      </c>
      <c r="S9197" s="42">
        <v>1</v>
      </c>
      <c r="T9197" s="42" t="s">
        <v>91</v>
      </c>
      <c r="U9197" s="42">
        <v>999</v>
      </c>
      <c r="V9197" s="42" t="s">
        <v>7669</v>
      </c>
      <c r="W9197" s="42">
        <v>65053</v>
      </c>
      <c r="X9197" s="42"/>
      <c r="Y9197" s="42" t="s">
        <v>7888</v>
      </c>
      <c r="Z9197" t="str" s="42">
        <v>|cff00FF00“珠中生机周流不息，御使之时，所属角色气血徐复，久战亦有回转之机。”——《青华养命真经》|r</v>
      </c>
      <c r="AA9197" t="str" s="42">
        <v>法宝打造获得。成宝核心×1；主材：玄元灵玉×1；辅材类别：地脉灵液×1；特性材料类别：木行凝华×1。</v>
      </c>
      <c r="AB9197" s="42">
        <v>12421010</v>
      </c>
      <c r="AC9197" s="42" t="s">
        <v>121</v>
      </c>
      <c r="AD9197" s="42">
        <v>0</v>
      </c>
      <c r="AE9197" s="42"/>
      <c r="AF9197" s="42">
        <v>70005</v>
      </c>
      <c r="AG9197" s="42"/>
      <c r="AH9197" s="42">
        <v>13500000</v>
      </c>
      <c r="AI9197" s="42" t="s">
        <v>7668</v>
      </c>
      <c r="AJ9197" s="42" t="s">
        <v>7877</v>
      </c>
      <c r="AK9197" s="42" t="s">
        <v>351</v>
      </c>
      <c r="AL9197" t="s">
        <v>7890</v>
      </c>
    </row>
    <row r="9198" spans="2:38">
      <c r="B9198" s="16" t="n">
        <f>10000000+INDEX(编号表!$B:$B,MATCH(F9198,编号表!$A:$A,0))*100000+INDEX(编号表!$F:$F,MATCH(D9198,编号表!$E:$E,0))*1000+INDEX(编号表!$D:$D,MATCH(E9198,编号表!$C:$C,0))*10000+G9198</f>
        <v>12465054</v>
      </c>
      <c r="C9198" s="42" t="s">
        <v>9211</v>
      </c>
      <c r="D9198" s="42" t="s">
        <v>111</v>
      </c>
      <c r="E9198" s="42" t="s">
        <v>351</v>
      </c>
      <c r="F9198" s="42" t="s">
        <v>7668</v>
      </c>
      <c r="G9198" s="42">
        <v>54</v>
      </c>
      <c r="H9198" s="42"/>
      <c r="I9198" s="42">
        <v>60</v>
      </c>
      <c r="J9198" s="42" t="str">
        <f t="shared" si="152"/>
        <v>大类_神品炼虚法宝</v>
      </c>
      <c r="K9198" s="42" t="s">
        <v>6624</v>
      </c>
      <c r="L9198" s="42"/>
      <c r="M9198" s="42" t="s">
        <v>7668</v>
      </c>
      <c r="N9198" s="42"/>
      <c r="O9198" s="42">
        <v>0</v>
      </c>
      <c r="P9198" s="42" t="b">
        <v>1</v>
      </c>
      <c r="Q9198" s="42"/>
      <c r="R9198" s="42" t="b">
        <v>0</v>
      </c>
      <c r="S9198" s="42">
        <v>1</v>
      </c>
      <c r="T9198" s="42" t="s">
        <v>91</v>
      </c>
      <c r="U9198" s="42">
        <v>999</v>
      </c>
      <c r="V9198" s="42" t="s">
        <v>7669</v>
      </c>
      <c r="W9198" s="42">
        <v>65054</v>
      </c>
      <c r="X9198" s="42"/>
      <c r="Y9198" s="42" t="s">
        <v>7892</v>
      </c>
      <c r="Z9198" s="42" t="s">
        <v>7893</v>
      </c>
      <c r="AA9198" t="str" s="42">
        <v>法宝打造获得。成宝核心×1；主材：玄元灵玉×1；辅材类别：精血×1；特性材料类别：灵木灵核×1。</v>
      </c>
      <c r="AB9198" s="42">
        <v>12421006</v>
      </c>
      <c r="AC9198" s="42" t="s">
        <v>121</v>
      </c>
      <c r="AD9198" s="42">
        <v>0</v>
      </c>
      <c r="AE9198" s="42"/>
      <c r="AF9198" s="42">
        <v>70005</v>
      </c>
      <c r="AG9198" s="42"/>
      <c r="AH9198" s="42">
        <v>13500000</v>
      </c>
      <c r="AI9198" s="42" t="s">
        <v>7668</v>
      </c>
      <c r="AJ9198" s="42" t="s">
        <v>7894</v>
      </c>
      <c r="AK9198" s="42" t="s">
        <v>351</v>
      </c>
      <c r="AL9198" t="s">
        <v>7895</v>
      </c>
    </row>
    <row r="9199" spans="2:38">
      <c r="B9199" s="16" t="n">
        <f>10000000+INDEX(编号表!$B:$B,MATCH(F9199,编号表!$A:$A,0))*100000+INDEX(编号表!$F:$F,MATCH(D9199,编号表!$E:$E,0))*1000+INDEX(编号表!$D:$D,MATCH(E9199,编号表!$C:$C,0))*10000+G9199</f>
        <v>12465055</v>
      </c>
      <c r="C9199" s="42" t="s">
        <v>9212</v>
      </c>
      <c r="D9199" s="42" t="s">
        <v>111</v>
      </c>
      <c r="E9199" s="42" t="s">
        <v>351</v>
      </c>
      <c r="F9199" s="42" t="s">
        <v>7668</v>
      </c>
      <c r="G9199" s="42">
        <v>55</v>
      </c>
      <c r="H9199" s="42"/>
      <c r="I9199" s="42">
        <v>60</v>
      </c>
      <c r="J9199" s="42" t="str">
        <f t="shared" si="152"/>
        <v>大类_神品炼虚法宝</v>
      </c>
      <c r="K9199" s="42" t="s">
        <v>6624</v>
      </c>
      <c r="L9199" s="42"/>
      <c r="M9199" s="42" t="s">
        <v>7668</v>
      </c>
      <c r="N9199" s="42"/>
      <c r="O9199" s="42">
        <v>0</v>
      </c>
      <c r="P9199" s="42" t="b">
        <v>1</v>
      </c>
      <c r="Q9199" s="42"/>
      <c r="R9199" s="42" t="b">
        <v>0</v>
      </c>
      <c r="S9199" s="42">
        <v>1</v>
      </c>
      <c r="T9199" s="42" t="s">
        <v>91</v>
      </c>
      <c r="U9199" s="42">
        <v>999</v>
      </c>
      <c r="V9199" s="42" t="s">
        <v>7669</v>
      </c>
      <c r="W9199" s="42">
        <v>65055</v>
      </c>
      <c r="X9199" s="42"/>
      <c r="Y9199" s="42" t="s">
        <v>7897</v>
      </c>
      <c r="Z9199" s="42" t="s">
        <v>7893</v>
      </c>
      <c r="AA9199" t="str" s="42">
        <v>法宝打造获得。成宝核心×1；主材：玄元灵玉×1；辅材类别：精血×1；特性材料类别：金行凝华×1。</v>
      </c>
      <c r="AB9199" s="42">
        <v>12421006</v>
      </c>
      <c r="AC9199" s="42" t="s">
        <v>121</v>
      </c>
      <c r="AD9199" s="42">
        <v>0</v>
      </c>
      <c r="AE9199" s="42"/>
      <c r="AF9199" s="42">
        <v>70005</v>
      </c>
      <c r="AG9199" s="42"/>
      <c r="AH9199" s="42">
        <v>13500000</v>
      </c>
      <c r="AI9199" s="42" t="s">
        <v>7668</v>
      </c>
      <c r="AJ9199" s="42" t="s">
        <v>7894</v>
      </c>
      <c r="AK9199" s="42" t="s">
        <v>351</v>
      </c>
      <c r="AL9199" t="s">
        <v>7899</v>
      </c>
    </row>
    <row r="9200" spans="2:38">
      <c r="B9200" s="16" t="n">
        <f>10000000+INDEX(编号表!$B:$B,MATCH(F9200,编号表!$A:$A,0))*100000+INDEX(编号表!$F:$F,MATCH(D9200,编号表!$E:$E,0))*1000+INDEX(编号表!$D:$D,MATCH(E9200,编号表!$C:$C,0))*10000+G9200</f>
        <v>12465056</v>
      </c>
      <c r="C9200" s="42" t="s">
        <v>9214</v>
      </c>
      <c r="D9200" s="42" t="s">
        <v>111</v>
      </c>
      <c r="E9200" s="42" t="s">
        <v>351</v>
      </c>
      <c r="F9200" s="42" t="s">
        <v>7668</v>
      </c>
      <c r="G9200" s="42">
        <v>56</v>
      </c>
      <c r="H9200" s="42"/>
      <c r="I9200" s="42">
        <v>60</v>
      </c>
      <c r="J9200" s="42" t="str">
        <f t="shared" si="152"/>
        <v>大类_神品炼虚法宝</v>
      </c>
      <c r="K9200" s="42" t="s">
        <v>6624</v>
      </c>
      <c r="L9200" s="42"/>
      <c r="M9200" s="42" t="s">
        <v>7668</v>
      </c>
      <c r="N9200" s="42"/>
      <c r="O9200" s="42">
        <v>0</v>
      </c>
      <c r="P9200" s="42" t="b">
        <v>1</v>
      </c>
      <c r="Q9200" s="42"/>
      <c r="R9200" s="42" t="b">
        <v>0</v>
      </c>
      <c r="S9200" s="42">
        <v>1</v>
      </c>
      <c r="T9200" s="42" t="s">
        <v>91</v>
      </c>
      <c r="U9200" s="42">
        <v>999</v>
      </c>
      <c r="V9200" s="42" t="s">
        <v>7669</v>
      </c>
      <c r="W9200" s="42">
        <v>65056</v>
      </c>
      <c r="X9200" s="42"/>
      <c r="Y9200" s="42" t="s">
        <v>7901</v>
      </c>
      <c r="Z9200" s="42" t="s">
        <v>7893</v>
      </c>
      <c r="AA9200" t="str" s="42">
        <v>法宝打造获得。成宝核心×1；主材：玄元灵玉×1；辅材类别：精血×1；特性材料类别：木行凝华×1。</v>
      </c>
      <c r="AB9200" s="42">
        <v>12421006</v>
      </c>
      <c r="AC9200" s="42" t="s">
        <v>121</v>
      </c>
      <c r="AD9200" s="42">
        <v>0</v>
      </c>
      <c r="AE9200" s="42"/>
      <c r="AF9200" s="42">
        <v>70005</v>
      </c>
      <c r="AG9200" s="42"/>
      <c r="AH9200" s="42">
        <v>13500000</v>
      </c>
      <c r="AI9200" s="42" t="s">
        <v>7668</v>
      </c>
      <c r="AJ9200" s="42" t="s">
        <v>7894</v>
      </c>
      <c r="AK9200" s="42" t="s">
        <v>351</v>
      </c>
      <c r="AL9200" t="s">
        <v>7902</v>
      </c>
    </row>
    <row r="9201" spans="2:38">
      <c r="B9201" s="16" t="n">
        <f>10000000+INDEX(编号表!$B:$B,MATCH(F9201,编号表!$A:$A,0))*100000+INDEX(编号表!$F:$F,MATCH(D9201,编号表!$E:$E,0))*1000+INDEX(编号表!$D:$D,MATCH(E9201,编号表!$C:$C,0))*10000+G9201</f>
        <v>12465057</v>
      </c>
      <c r="C9201" s="42" t="s">
        <v>9215</v>
      </c>
      <c r="D9201" s="42" t="s">
        <v>111</v>
      </c>
      <c r="E9201" s="42" t="s">
        <v>351</v>
      </c>
      <c r="F9201" s="42" t="s">
        <v>7668</v>
      </c>
      <c r="G9201" s="42">
        <v>57</v>
      </c>
      <c r="H9201" s="42"/>
      <c r="I9201" s="42">
        <v>60</v>
      </c>
      <c r="J9201" s="42" t="str">
        <f t="shared" si="152"/>
        <v>大类_神品炼虚法宝</v>
      </c>
      <c r="K9201" s="42" t="s">
        <v>6624</v>
      </c>
      <c r="L9201" s="42"/>
      <c r="M9201" s="42" t="s">
        <v>7668</v>
      </c>
      <c r="N9201" s="42"/>
      <c r="O9201" s="42">
        <v>0</v>
      </c>
      <c r="P9201" s="42" t="b">
        <v>1</v>
      </c>
      <c r="Q9201" s="42"/>
      <c r="R9201" s="42" t="b">
        <v>0</v>
      </c>
      <c r="S9201" s="42">
        <v>1</v>
      </c>
      <c r="T9201" s="42" t="s">
        <v>91</v>
      </c>
      <c r="U9201" s="42">
        <v>999</v>
      </c>
      <c r="V9201" s="42" t="s">
        <v>7669</v>
      </c>
      <c r="W9201" s="42">
        <v>65057</v>
      </c>
      <c r="X9201" s="42"/>
      <c r="Y9201" s="42" t="s">
        <v>7904</v>
      </c>
      <c r="Z9201" s="42" t="s">
        <v>7893</v>
      </c>
      <c r="AA9201" t="str" s="42">
        <v>法宝打造获得。成宝核心×1；主材：玄元灵玉×1；辅材类别：精血×1；特性材料类别：水行凝华×1。</v>
      </c>
      <c r="AB9201" s="42">
        <v>12421006</v>
      </c>
      <c r="AC9201" s="42" t="s">
        <v>121</v>
      </c>
      <c r="AD9201" s="42">
        <v>0</v>
      </c>
      <c r="AE9201" s="42"/>
      <c r="AF9201" s="42">
        <v>70005</v>
      </c>
      <c r="AG9201" s="42"/>
      <c r="AH9201" s="42">
        <v>13500000</v>
      </c>
      <c r="AI9201" s="42" t="s">
        <v>7668</v>
      </c>
      <c r="AJ9201" s="42" t="s">
        <v>7894</v>
      </c>
      <c r="AK9201" s="42" t="s">
        <v>351</v>
      </c>
      <c r="AL9201" t="s">
        <v>7906</v>
      </c>
    </row>
    <row r="9202" spans="2:38">
      <c r="B9202" s="16" t="n">
        <f>10000000+INDEX(编号表!$B:$B,MATCH(F9202,编号表!$A:$A,0))*100000+INDEX(编号表!$F:$F,MATCH(D9202,编号表!$E:$E,0))*1000+INDEX(编号表!$D:$D,MATCH(E9202,编号表!$C:$C,0))*10000+G9202</f>
        <v>12465058</v>
      </c>
      <c r="C9202" s="42" t="s">
        <v>9217</v>
      </c>
      <c r="D9202" s="42" t="s">
        <v>111</v>
      </c>
      <c r="E9202" s="42" t="s">
        <v>351</v>
      </c>
      <c r="F9202" s="42" t="s">
        <v>7668</v>
      </c>
      <c r="G9202" s="42">
        <v>58</v>
      </c>
      <c r="H9202" s="42"/>
      <c r="I9202" s="42">
        <v>60</v>
      </c>
      <c r="J9202" s="42" t="str">
        <f t="shared" si="152"/>
        <v>大类_神品炼虚法宝</v>
      </c>
      <c r="K9202" s="42" t="s">
        <v>6624</v>
      </c>
      <c r="L9202" s="42"/>
      <c r="M9202" s="42" t="s">
        <v>7668</v>
      </c>
      <c r="N9202" s="42"/>
      <c r="O9202" s="42">
        <v>0</v>
      </c>
      <c r="P9202" s="42" t="b">
        <v>1</v>
      </c>
      <c r="Q9202" s="42"/>
      <c r="R9202" s="42" t="b">
        <v>0</v>
      </c>
      <c r="S9202" s="42">
        <v>1</v>
      </c>
      <c r="T9202" s="42" t="s">
        <v>91</v>
      </c>
      <c r="U9202" s="42">
        <v>999</v>
      </c>
      <c r="V9202" s="42" t="s">
        <v>7669</v>
      </c>
      <c r="W9202" s="42">
        <v>65058</v>
      </c>
      <c r="X9202" s="42"/>
      <c r="Y9202" s="42" t="s">
        <v>7908</v>
      </c>
      <c r="Z9202" s="42" t="s">
        <v>7893</v>
      </c>
      <c r="AA9202" t="str" s="42">
        <v>法宝打造获得。成宝核心×1；主材：玄元灵玉×1；辅材类别：精血×1；特性材料类别：火行凝华×1。</v>
      </c>
      <c r="AB9202" s="42">
        <v>12421006</v>
      </c>
      <c r="AC9202" s="42" t="s">
        <v>121</v>
      </c>
      <c r="AD9202" s="42">
        <v>0</v>
      </c>
      <c r="AE9202" s="42"/>
      <c r="AF9202" s="42">
        <v>70005</v>
      </c>
      <c r="AG9202" s="42"/>
      <c r="AH9202" s="42">
        <v>13500000</v>
      </c>
      <c r="AI9202" s="42" t="s">
        <v>7668</v>
      </c>
      <c r="AJ9202" s="42" t="s">
        <v>7894</v>
      </c>
      <c r="AK9202" s="42" t="s">
        <v>351</v>
      </c>
      <c r="AL9202" t="s">
        <v>7910</v>
      </c>
    </row>
    <row r="9203" spans="2:38">
      <c r="B9203" s="16" t="n">
        <f>10000000+INDEX(编号表!$B:$B,MATCH(F9203,编号表!$A:$A,0))*100000+INDEX(编号表!$F:$F,MATCH(D9203,编号表!$E:$E,0))*1000+INDEX(编号表!$D:$D,MATCH(E9203,编号表!$C:$C,0))*10000+G9203</f>
        <v>12465059</v>
      </c>
      <c r="C9203" s="42" t="s">
        <v>9219</v>
      </c>
      <c r="D9203" s="42" t="s">
        <v>111</v>
      </c>
      <c r="E9203" s="42" t="s">
        <v>351</v>
      </c>
      <c r="F9203" s="42" t="s">
        <v>7668</v>
      </c>
      <c r="G9203" s="42">
        <v>59</v>
      </c>
      <c r="H9203" s="42"/>
      <c r="I9203" s="42">
        <v>60</v>
      </c>
      <c r="J9203" s="42" t="str">
        <f t="shared" si="152"/>
        <v>大类_神品炼虚法宝</v>
      </c>
      <c r="K9203" s="42" t="s">
        <v>6624</v>
      </c>
      <c r="L9203" s="42"/>
      <c r="M9203" s="42" t="s">
        <v>7668</v>
      </c>
      <c r="N9203" s="42"/>
      <c r="O9203" s="42">
        <v>0</v>
      </c>
      <c r="P9203" s="42" t="b">
        <v>1</v>
      </c>
      <c r="Q9203" s="42"/>
      <c r="R9203" s="42" t="b">
        <v>0</v>
      </c>
      <c r="S9203" s="42">
        <v>1</v>
      </c>
      <c r="T9203" s="42" t="s">
        <v>91</v>
      </c>
      <c r="U9203" s="42">
        <v>999</v>
      </c>
      <c r="V9203" s="42" t="s">
        <v>7669</v>
      </c>
      <c r="W9203" s="42">
        <v>65059</v>
      </c>
      <c r="X9203" s="42"/>
      <c r="Y9203" s="42" t="s">
        <v>7912</v>
      </c>
      <c r="Z9203" s="42" t="s">
        <v>7893</v>
      </c>
      <c r="AA9203" t="str" s="42">
        <v>法宝打造获得。成宝核心×1；主材：玄元灵玉×1；辅材类别：精血×1；特性材料类别：土行凝华×1。</v>
      </c>
      <c r="AB9203" s="42">
        <v>12421006</v>
      </c>
      <c r="AC9203" s="42" t="s">
        <v>121</v>
      </c>
      <c r="AD9203" s="42">
        <v>0</v>
      </c>
      <c r="AE9203" s="42"/>
      <c r="AF9203" s="42">
        <v>70005</v>
      </c>
      <c r="AG9203" s="42"/>
      <c r="AH9203" s="42">
        <v>13500000</v>
      </c>
      <c r="AI9203" s="42" t="s">
        <v>7668</v>
      </c>
      <c r="AJ9203" s="42" t="s">
        <v>7894</v>
      </c>
      <c r="AK9203" s="42" t="s">
        <v>351</v>
      </c>
      <c r="AL9203" t="s">
        <v>7914</v>
      </c>
    </row>
    <row r="9204" spans="2:38">
      <c r="B9204" s="16" t="n">
        <f>10000000+INDEX(编号表!$B:$B,MATCH(F9204,编号表!$A:$A,0))*100000+INDEX(编号表!$F:$F,MATCH(D9204,编号表!$E:$E,0))*1000+INDEX(编号表!$D:$D,MATCH(E9204,编号表!$C:$C,0))*10000+G9204</f>
        <v>12465060</v>
      </c>
      <c r="C9204" s="42" t="s">
        <v>9221</v>
      </c>
      <c r="D9204" s="42" t="s">
        <v>111</v>
      </c>
      <c r="E9204" s="42" t="s">
        <v>351</v>
      </c>
      <c r="F9204" s="42" t="s">
        <v>7668</v>
      </c>
      <c r="G9204" s="42">
        <v>60</v>
      </c>
      <c r="H9204" s="42"/>
      <c r="I9204" s="42">
        <v>60</v>
      </c>
      <c r="J9204" s="42" t="str">
        <f t="shared" si="152"/>
        <v>大类_神品炼虚法宝</v>
      </c>
      <c r="K9204" s="42" t="s">
        <v>6624</v>
      </c>
      <c r="L9204" s="42"/>
      <c r="M9204" s="42" t="s">
        <v>7668</v>
      </c>
      <c r="N9204" s="42"/>
      <c r="O9204" s="42">
        <v>0</v>
      </c>
      <c r="P9204" s="42" t="b">
        <v>1</v>
      </c>
      <c r="Q9204" s="42"/>
      <c r="R9204" s="42" t="b">
        <v>0</v>
      </c>
      <c r="S9204" s="42">
        <v>1</v>
      </c>
      <c r="T9204" s="42" t="s">
        <v>91</v>
      </c>
      <c r="U9204" s="42">
        <v>999</v>
      </c>
      <c r="V9204" s="42" t="s">
        <v>7669</v>
      </c>
      <c r="W9204" s="42">
        <v>65060</v>
      </c>
      <c r="X9204" s="42"/>
      <c r="Y9204" s="42" t="s">
        <v>7916</v>
      </c>
      <c r="Z9204" s="42" t="s">
        <v>7893</v>
      </c>
      <c r="AA9204" t="str" s="42">
        <v>法宝打造获得。成宝核心×1；主材：玄元灵玉×1；辅材类别：石乳×1；特性材料类别：灵木灵核×1。</v>
      </c>
      <c r="AB9204" s="42">
        <v>12421006</v>
      </c>
      <c r="AC9204" s="42" t="s">
        <v>121</v>
      </c>
      <c r="AD9204" s="42">
        <v>0</v>
      </c>
      <c r="AE9204" s="42"/>
      <c r="AF9204" s="42">
        <v>70005</v>
      </c>
      <c r="AG9204" s="42"/>
      <c r="AH9204" s="42">
        <v>13500000</v>
      </c>
      <c r="AI9204" s="42" t="s">
        <v>7668</v>
      </c>
      <c r="AJ9204" s="42" t="s">
        <v>7894</v>
      </c>
      <c r="AK9204" s="42" t="s">
        <v>351</v>
      </c>
      <c r="AL9204" t="s">
        <v>7918</v>
      </c>
    </row>
    <row r="9205" spans="2:38">
      <c r="B9205" s="16" t="n">
        <f>10000000+INDEX(编号表!$B:$B,MATCH(F9205,编号表!$A:$A,0))*100000+INDEX(编号表!$F:$F,MATCH(D9205,编号表!$E:$E,0))*1000+INDEX(编号表!$D:$D,MATCH(E9205,编号表!$C:$C,0))*10000+G9205</f>
        <v>12465061</v>
      </c>
      <c r="C9205" s="42" t="s">
        <v>9223</v>
      </c>
      <c r="D9205" s="42" t="s">
        <v>111</v>
      </c>
      <c r="E9205" s="42" t="s">
        <v>351</v>
      </c>
      <c r="F9205" s="42" t="s">
        <v>7668</v>
      </c>
      <c r="G9205" s="42">
        <v>61</v>
      </c>
      <c r="H9205" s="42"/>
      <c r="I9205" s="42">
        <v>60</v>
      </c>
      <c r="J9205" s="42" t="str">
        <f t="shared" si="152"/>
        <v>大类_神品炼虚法宝</v>
      </c>
      <c r="K9205" s="42" t="s">
        <v>6624</v>
      </c>
      <c r="L9205" s="42"/>
      <c r="M9205" s="42" t="s">
        <v>7668</v>
      </c>
      <c r="N9205" s="42"/>
      <c r="O9205" s="42">
        <v>0</v>
      </c>
      <c r="P9205" s="42" t="b">
        <v>1</v>
      </c>
      <c r="Q9205" s="42"/>
      <c r="R9205" s="42" t="b">
        <v>0</v>
      </c>
      <c r="S9205" s="42">
        <v>1</v>
      </c>
      <c r="T9205" s="42" t="s">
        <v>91</v>
      </c>
      <c r="U9205" s="42">
        <v>999</v>
      </c>
      <c r="V9205" s="42" t="s">
        <v>7669</v>
      </c>
      <c r="W9205" s="42">
        <v>65061</v>
      </c>
      <c r="X9205" s="42"/>
      <c r="Y9205" s="42" t="s">
        <v>7920</v>
      </c>
      <c r="Z9205" s="42" t="s">
        <v>7893</v>
      </c>
      <c r="AA9205" t="str" s="42">
        <v>法宝打造获得。成宝核心×1；主材：玄元灵玉×1；辅材类别：石乳×1；特性材料类别：金行凝华×1。</v>
      </c>
      <c r="AB9205" s="42">
        <v>12421006</v>
      </c>
      <c r="AC9205" s="42" t="s">
        <v>121</v>
      </c>
      <c r="AD9205" s="42">
        <v>0</v>
      </c>
      <c r="AE9205" s="42"/>
      <c r="AF9205" s="42">
        <v>70005</v>
      </c>
      <c r="AG9205" s="42"/>
      <c r="AH9205" s="42">
        <v>13500000</v>
      </c>
      <c r="AI9205" s="42" t="s">
        <v>7668</v>
      </c>
      <c r="AJ9205" s="42" t="s">
        <v>7894</v>
      </c>
      <c r="AK9205" s="42" t="s">
        <v>351</v>
      </c>
      <c r="AL9205" t="s">
        <v>7922</v>
      </c>
    </row>
    <row r="9206" spans="2:38">
      <c r="B9206" s="16" t="n">
        <f>10000000+INDEX(编号表!$B:$B,MATCH(F9206,编号表!$A:$A,0))*100000+INDEX(编号表!$F:$F,MATCH(D9206,编号表!$E:$E,0))*1000+INDEX(编号表!$D:$D,MATCH(E9206,编号表!$C:$C,0))*10000+G9206</f>
        <v>12465062</v>
      </c>
      <c r="C9206" s="42" t="s">
        <v>9225</v>
      </c>
      <c r="D9206" s="42" t="s">
        <v>111</v>
      </c>
      <c r="E9206" s="42" t="s">
        <v>351</v>
      </c>
      <c r="F9206" s="42" t="s">
        <v>7668</v>
      </c>
      <c r="G9206" s="42">
        <v>62</v>
      </c>
      <c r="H9206" s="42"/>
      <c r="I9206" s="42">
        <v>60</v>
      </c>
      <c r="J9206" s="42" t="str">
        <f t="shared" si="152"/>
        <v>大类_神品炼虚法宝</v>
      </c>
      <c r="K9206" s="42" t="s">
        <v>6624</v>
      </c>
      <c r="L9206" s="42"/>
      <c r="M9206" s="42" t="s">
        <v>7668</v>
      </c>
      <c r="N9206" s="42"/>
      <c r="O9206" s="42">
        <v>0</v>
      </c>
      <c r="P9206" s="42" t="b">
        <v>1</v>
      </c>
      <c r="Q9206" s="42"/>
      <c r="R9206" s="42" t="b">
        <v>0</v>
      </c>
      <c r="S9206" s="42">
        <v>1</v>
      </c>
      <c r="T9206" s="42" t="s">
        <v>91</v>
      </c>
      <c r="U9206" s="42">
        <v>999</v>
      </c>
      <c r="V9206" s="42" t="s">
        <v>7669</v>
      </c>
      <c r="W9206" s="42">
        <v>65062</v>
      </c>
      <c r="X9206" s="42"/>
      <c r="Y9206" s="42" t="s">
        <v>7924</v>
      </c>
      <c r="Z9206" s="42" t="s">
        <v>7893</v>
      </c>
      <c r="AA9206" t="str" s="42">
        <v>法宝打造获得。成宝核心×1；主材：玄元灵玉×1；辅材类别：石乳×1；特性材料类别：木行凝华×1。</v>
      </c>
      <c r="AB9206" s="42">
        <v>12421006</v>
      </c>
      <c r="AC9206" s="42" t="s">
        <v>121</v>
      </c>
      <c r="AD9206" s="42">
        <v>0</v>
      </c>
      <c r="AE9206" s="42"/>
      <c r="AF9206" s="42">
        <v>70005</v>
      </c>
      <c r="AG9206" s="42"/>
      <c r="AH9206" s="42">
        <v>13500000</v>
      </c>
      <c r="AI9206" s="42" t="s">
        <v>7668</v>
      </c>
      <c r="AJ9206" s="42" t="s">
        <v>7894</v>
      </c>
      <c r="AK9206" s="42" t="s">
        <v>351</v>
      </c>
      <c r="AL9206" t="s">
        <v>7926</v>
      </c>
    </row>
    <row r="9207" spans="2:38">
      <c r="B9207" s="16" t="n">
        <f>10000000+INDEX(编号表!$B:$B,MATCH(F9207,编号表!$A:$A,0))*100000+INDEX(编号表!$F:$F,MATCH(D9207,编号表!$E:$E,0))*1000+INDEX(编号表!$D:$D,MATCH(E9207,编号表!$C:$C,0))*10000+G9207</f>
        <v>12465063</v>
      </c>
      <c r="C9207" s="42" t="s">
        <v>9227</v>
      </c>
      <c r="D9207" s="42" t="s">
        <v>111</v>
      </c>
      <c r="E9207" s="42" t="s">
        <v>351</v>
      </c>
      <c r="F9207" s="42" t="s">
        <v>7668</v>
      </c>
      <c r="G9207" s="42">
        <v>63</v>
      </c>
      <c r="H9207" s="42"/>
      <c r="I9207" s="42">
        <v>60</v>
      </c>
      <c r="J9207" s="42" t="str">
        <f t="shared" si="152"/>
        <v>大类_神品炼虚法宝</v>
      </c>
      <c r="K9207" s="42" t="s">
        <v>6624</v>
      </c>
      <c r="L9207" s="42"/>
      <c r="M9207" s="42" t="s">
        <v>7668</v>
      </c>
      <c r="N9207" s="42"/>
      <c r="O9207" s="42">
        <v>0</v>
      </c>
      <c r="P9207" s="42" t="b">
        <v>1</v>
      </c>
      <c r="Q9207" s="42"/>
      <c r="R9207" s="42" t="b">
        <v>0</v>
      </c>
      <c r="S9207" s="42">
        <v>1</v>
      </c>
      <c r="T9207" s="42" t="s">
        <v>91</v>
      </c>
      <c r="U9207" s="42">
        <v>999</v>
      </c>
      <c r="V9207" s="42" t="s">
        <v>7669</v>
      </c>
      <c r="W9207" s="42">
        <v>65063</v>
      </c>
      <c r="X9207" s="42"/>
      <c r="Y9207" s="42" t="s">
        <v>7928</v>
      </c>
      <c r="Z9207" s="42" t="s">
        <v>7893</v>
      </c>
      <c r="AA9207" t="str" s="42">
        <v>法宝打造获得。成宝核心×1；主材：玄元灵玉×1；辅材类别：石乳×1；特性材料类别：水行凝华×1。</v>
      </c>
      <c r="AB9207" s="42">
        <v>12421006</v>
      </c>
      <c r="AC9207" s="42" t="s">
        <v>121</v>
      </c>
      <c r="AD9207" s="42">
        <v>0</v>
      </c>
      <c r="AE9207" s="42"/>
      <c r="AF9207" s="42">
        <v>70005</v>
      </c>
      <c r="AG9207" s="42"/>
      <c r="AH9207" s="42">
        <v>13500000</v>
      </c>
      <c r="AI9207" s="42" t="s">
        <v>7668</v>
      </c>
      <c r="AJ9207" s="42" t="s">
        <v>7894</v>
      </c>
      <c r="AK9207" s="42" t="s">
        <v>351</v>
      </c>
      <c r="AL9207" t="s">
        <v>7930</v>
      </c>
    </row>
    <row r="9208" spans="2:38">
      <c r="B9208" s="16" t="n">
        <f>10000000+INDEX(编号表!$B:$B,MATCH(F9208,编号表!$A:$A,0))*100000+INDEX(编号表!$F:$F,MATCH(D9208,编号表!$E:$E,0))*1000+INDEX(编号表!$D:$D,MATCH(E9208,编号表!$C:$C,0))*10000+G9208</f>
        <v>12465064</v>
      </c>
      <c r="C9208" s="42" t="s">
        <v>9229</v>
      </c>
      <c r="D9208" s="42" t="s">
        <v>111</v>
      </c>
      <c r="E9208" s="42" t="s">
        <v>351</v>
      </c>
      <c r="F9208" s="42" t="s">
        <v>7668</v>
      </c>
      <c r="G9208" s="42">
        <v>64</v>
      </c>
      <c r="H9208" s="42"/>
      <c r="I9208" s="42">
        <v>60</v>
      </c>
      <c r="J9208" s="42" t="str">
        <f t="shared" si="152"/>
        <v>大类_神品炼虚法宝</v>
      </c>
      <c r="K9208" s="42" t="s">
        <v>6624</v>
      </c>
      <c r="L9208" s="42"/>
      <c r="M9208" s="42" t="s">
        <v>7668</v>
      </c>
      <c r="N9208" s="42"/>
      <c r="O9208" s="42">
        <v>0</v>
      </c>
      <c r="P9208" s="42" t="b">
        <v>1</v>
      </c>
      <c r="Q9208" s="42"/>
      <c r="R9208" s="42" t="b">
        <v>0</v>
      </c>
      <c r="S9208" s="42">
        <v>1</v>
      </c>
      <c r="T9208" s="42" t="s">
        <v>91</v>
      </c>
      <c r="U9208" s="42">
        <v>999</v>
      </c>
      <c r="V9208" s="42" t="s">
        <v>7669</v>
      </c>
      <c r="W9208" s="42">
        <v>65064</v>
      </c>
      <c r="X9208" s="42"/>
      <c r="Y9208" s="42" t="s">
        <v>7932</v>
      </c>
      <c r="Z9208" s="42" t="s">
        <v>7893</v>
      </c>
      <c r="AA9208" t="str" s="42">
        <v>法宝打造获得。成宝核心×1；主材：玄元灵玉×1；辅材类别：石乳×1；特性材料类别：火行凝华×1。</v>
      </c>
      <c r="AB9208" s="42">
        <v>12421006</v>
      </c>
      <c r="AC9208" s="42" t="s">
        <v>121</v>
      </c>
      <c r="AD9208" s="42">
        <v>0</v>
      </c>
      <c r="AE9208" s="42"/>
      <c r="AF9208" s="42">
        <v>70005</v>
      </c>
      <c r="AG9208" s="42"/>
      <c r="AH9208" s="42">
        <v>13500000</v>
      </c>
      <c r="AI9208" s="42" t="s">
        <v>7668</v>
      </c>
      <c r="AJ9208" s="42" t="s">
        <v>7894</v>
      </c>
      <c r="AK9208" s="42" t="s">
        <v>351</v>
      </c>
      <c r="AL9208" t="s">
        <v>7934</v>
      </c>
    </row>
    <row r="9209" spans="2:38">
      <c r="B9209" s="16" t="n">
        <f>10000000+INDEX(编号表!$B:$B,MATCH(F9209,编号表!$A:$A,0))*100000+INDEX(编号表!$F:$F,MATCH(D9209,编号表!$E:$E,0))*1000+INDEX(编号表!$D:$D,MATCH(E9209,编号表!$C:$C,0))*10000+G9209</f>
        <v>12465065</v>
      </c>
      <c r="C9209" s="42" t="s">
        <v>9231</v>
      </c>
      <c r="D9209" s="42" t="s">
        <v>111</v>
      </c>
      <c r="E9209" s="42" t="s">
        <v>351</v>
      </c>
      <c r="F9209" s="42" t="s">
        <v>7668</v>
      </c>
      <c r="G9209" s="42">
        <v>65</v>
      </c>
      <c r="H9209" s="42"/>
      <c r="I9209" s="42">
        <v>60</v>
      </c>
      <c r="J9209" s="42" t="str">
        <f t="shared" si="152"/>
        <v>大类_神品炼虚法宝</v>
      </c>
      <c r="K9209" s="42" t="s">
        <v>6624</v>
      </c>
      <c r="L9209" s="42"/>
      <c r="M9209" s="42" t="s">
        <v>7668</v>
      </c>
      <c r="N9209" s="42"/>
      <c r="O9209" s="42">
        <v>0</v>
      </c>
      <c r="P9209" s="42" t="b">
        <v>1</v>
      </c>
      <c r="Q9209" s="42"/>
      <c r="R9209" s="42" t="b">
        <v>0</v>
      </c>
      <c r="S9209" s="42">
        <v>1</v>
      </c>
      <c r="T9209" s="42" t="s">
        <v>91</v>
      </c>
      <c r="U9209" s="42">
        <v>999</v>
      </c>
      <c r="V9209" s="42" t="s">
        <v>7669</v>
      </c>
      <c r="W9209" s="42">
        <v>65065</v>
      </c>
      <c r="X9209" s="42"/>
      <c r="Y9209" s="42" t="s">
        <v>7936</v>
      </c>
      <c r="Z9209" s="42" t="s">
        <v>7893</v>
      </c>
      <c r="AA9209" t="str" s="42">
        <v>法宝打造获得。成宝核心×1；主材：玄元灵玉×1；辅材类别：石乳×1；特性材料类别：土行凝华×1。</v>
      </c>
      <c r="AB9209" s="42">
        <v>12421006</v>
      </c>
      <c r="AC9209" s="42" t="s">
        <v>121</v>
      </c>
      <c r="AD9209" s="42">
        <v>0</v>
      </c>
      <c r="AE9209" s="42"/>
      <c r="AF9209" s="42">
        <v>70005</v>
      </c>
      <c r="AG9209" s="42"/>
      <c r="AH9209" s="42">
        <v>13500000</v>
      </c>
      <c r="AI9209" s="42" t="s">
        <v>7668</v>
      </c>
      <c r="AJ9209" s="42" t="s">
        <v>7894</v>
      </c>
      <c r="AK9209" s="42" t="s">
        <v>351</v>
      </c>
      <c r="AL9209" t="s">
        <v>7938</v>
      </c>
    </row>
    <row r="9210" spans="2:38">
      <c r="B9210" s="16" t="n">
        <f>10000000+INDEX(编号表!$B:$B,MATCH(F9210,编号表!$A:$A,0))*100000+INDEX(编号表!$F:$F,MATCH(D9210,编号表!$E:$E,0))*1000+INDEX(编号表!$D:$D,MATCH(E9210,编号表!$C:$C,0))*10000+G9210</f>
        <v>12465066</v>
      </c>
      <c r="C9210" s="42" t="s">
        <v>9449</v>
      </c>
      <c r="D9210" s="42" t="s">
        <v>111</v>
      </c>
      <c r="E9210" s="42" t="s">
        <v>351</v>
      </c>
      <c r="F9210" s="42" t="s">
        <v>7668</v>
      </c>
      <c r="G9210" s="42">
        <v>66</v>
      </c>
      <c r="H9210" s="42"/>
      <c r="I9210" s="42">
        <v>60</v>
      </c>
      <c r="J9210" s="42" t="str">
        <f t="shared" si="152"/>
        <v>大类_神品炼虚法宝</v>
      </c>
      <c r="K9210" s="42" t="s">
        <v>6624</v>
      </c>
      <c r="L9210" s="42"/>
      <c r="M9210" s="42" t="s">
        <v>7668</v>
      </c>
      <c r="N9210" s="42"/>
      <c r="O9210" s="42">
        <v>0</v>
      </c>
      <c r="P9210" s="42" t="b">
        <v>1</v>
      </c>
      <c r="Q9210" s="42"/>
      <c r="R9210" s="42" t="b">
        <v>0</v>
      </c>
      <c r="S9210" s="42">
        <v>1</v>
      </c>
      <c r="T9210" s="42" t="s">
        <v>91</v>
      </c>
      <c r="U9210" s="42">
        <v>999</v>
      </c>
      <c r="V9210" s="42" t="s">
        <v>339</v>
      </c>
      <c r="W9210" s="42">
        <v>2465066</v>
      </c>
      <c r="X9210" s="42"/>
      <c r="Y9210" s="42" t="s">
        <v>7940</v>
      </c>
      <c r="Z9210" s="42" t="s">
        <v>7941</v>
      </c>
      <c r="AA9210" t="str" s="42">
        <v>法宝打造获得。成宝核心×1；主材：玄心铁×1；辅材类别：玄砂×1；特性材料类别：金行凝华×1。</v>
      </c>
      <c r="AB9210" s="42">
        <v>12421007</v>
      </c>
      <c r="AC9210" s="42" t="s">
        <v>121</v>
      </c>
      <c r="AD9210" s="42">
        <v>0</v>
      </c>
      <c r="AE9210" s="42"/>
      <c r="AF9210" s="42">
        <v>70005</v>
      </c>
      <c r="AG9210" s="42"/>
      <c r="AH9210" s="42">
        <v>13500000</v>
      </c>
      <c r="AI9210" s="42" t="s">
        <v>7668</v>
      </c>
      <c r="AJ9210" s="42" t="s">
        <v>7943</v>
      </c>
      <c r="AK9210" s="42" t="s">
        <v>351</v>
      </c>
      <c r="AL9210" t="s">
        <v>7944</v>
      </c>
    </row>
    <row r="9211" spans="2:38">
      <c r="B9211" s="16" t="n">
        <f>10000000+INDEX(编号表!$B:$B,MATCH(F9211,编号表!$A:$A,0))*100000+INDEX(编号表!$F:$F,MATCH(D9211,编号表!$E:$E,0))*1000+INDEX(编号表!$D:$D,MATCH(E9211,编号表!$C:$C,0))*10000+G9211</f>
        <v>12465067</v>
      </c>
      <c r="C9211" s="42" t="s">
        <v>9450</v>
      </c>
      <c r="D9211" s="42" t="s">
        <v>111</v>
      </c>
      <c r="E9211" s="42" t="s">
        <v>351</v>
      </c>
      <c r="F9211" s="42" t="s">
        <v>7668</v>
      </c>
      <c r="G9211" s="42">
        <v>67</v>
      </c>
      <c r="H9211" s="42"/>
      <c r="I9211" s="42">
        <v>60</v>
      </c>
      <c r="J9211" s="42" t="str">
        <f t="shared" si="152"/>
        <v>大类_神品炼虚法宝</v>
      </c>
      <c r="K9211" s="42" t="s">
        <v>6624</v>
      </c>
      <c r="L9211" s="42"/>
      <c r="M9211" s="42" t="s">
        <v>7668</v>
      </c>
      <c r="N9211" s="42"/>
      <c r="O9211" s="42">
        <v>0</v>
      </c>
      <c r="P9211" s="42" t="b">
        <v>1</v>
      </c>
      <c r="Q9211" s="42"/>
      <c r="R9211" s="42" t="b">
        <v>0</v>
      </c>
      <c r="S9211" s="42">
        <v>1</v>
      </c>
      <c r="T9211" s="42" t="s">
        <v>91</v>
      </c>
      <c r="U9211" s="42">
        <v>999</v>
      </c>
      <c r="V9211" s="42" t="s">
        <v>339</v>
      </c>
      <c r="W9211" s="42">
        <v>2465067</v>
      </c>
      <c r="X9211" s="42"/>
      <c r="Y9211" s="42" t="s">
        <v>7946</v>
      </c>
      <c r="Z9211" s="42" t="s">
        <v>7941</v>
      </c>
      <c r="AA9211" t="str" s="42">
        <v>法宝打造获得。成宝核心×1；主材：玄心铁×1；辅材类别：玄砂×1；特性材料类别：木行凝华×1。</v>
      </c>
      <c r="AB9211" s="42">
        <v>12421007</v>
      </c>
      <c r="AC9211" s="42" t="s">
        <v>121</v>
      </c>
      <c r="AD9211" s="42">
        <v>0</v>
      </c>
      <c r="AE9211" s="42"/>
      <c r="AF9211" s="42">
        <v>70005</v>
      </c>
      <c r="AG9211" s="42"/>
      <c r="AH9211" s="42">
        <v>13500000</v>
      </c>
      <c r="AI9211" s="42" t="s">
        <v>7668</v>
      </c>
      <c r="AJ9211" s="42" t="s">
        <v>7943</v>
      </c>
      <c r="AK9211" s="42" t="s">
        <v>351</v>
      </c>
      <c r="AL9211" t="s">
        <v>7948</v>
      </c>
    </row>
    <row r="9212" spans="2:38">
      <c r="B9212" s="16" t="n">
        <f>10000000+INDEX(编号表!$B:$B,MATCH(F9212,编号表!$A:$A,0))*100000+INDEX(编号表!$F:$F,MATCH(D9212,编号表!$E:$E,0))*1000+INDEX(编号表!$D:$D,MATCH(E9212,编号表!$C:$C,0))*10000+G9212</f>
        <v>12465068</v>
      </c>
      <c r="C9212" s="42" t="s">
        <v>9451</v>
      </c>
      <c r="D9212" s="42" t="s">
        <v>111</v>
      </c>
      <c r="E9212" s="42" t="s">
        <v>351</v>
      </c>
      <c r="F9212" s="42" t="s">
        <v>7668</v>
      </c>
      <c r="G9212" s="42">
        <v>68</v>
      </c>
      <c r="H9212" s="42"/>
      <c r="I9212" s="42">
        <v>60</v>
      </c>
      <c r="J9212" s="42" t="str">
        <f t="shared" si="152"/>
        <v>大类_神品炼虚法宝</v>
      </c>
      <c r="K9212" s="42" t="s">
        <v>6624</v>
      </c>
      <c r="L9212" s="42"/>
      <c r="M9212" s="42" t="s">
        <v>7668</v>
      </c>
      <c r="N9212" s="42"/>
      <c r="O9212" s="42">
        <v>0</v>
      </c>
      <c r="P9212" s="42" t="b">
        <v>1</v>
      </c>
      <c r="Q9212" s="42"/>
      <c r="R9212" s="42" t="b">
        <v>0</v>
      </c>
      <c r="S9212" s="42">
        <v>1</v>
      </c>
      <c r="T9212" s="42" t="s">
        <v>91</v>
      </c>
      <c r="U9212" s="42">
        <v>999</v>
      </c>
      <c r="V9212" s="42" t="s">
        <v>339</v>
      </c>
      <c r="W9212" s="42">
        <v>2465068</v>
      </c>
      <c r="X9212" s="42"/>
      <c r="Y9212" s="42" t="s">
        <v>7950</v>
      </c>
      <c r="Z9212" s="42" t="s">
        <v>7941</v>
      </c>
      <c r="AA9212" t="str" s="42">
        <v>法宝打造获得。成宝核心×1；主材：玄心铁×1；辅材类别：玄砂×1；特性材料类别：水行凝华×1。</v>
      </c>
      <c r="AB9212" s="42">
        <v>12421007</v>
      </c>
      <c r="AC9212" s="42" t="s">
        <v>121</v>
      </c>
      <c r="AD9212" s="42">
        <v>0</v>
      </c>
      <c r="AE9212" s="42"/>
      <c r="AF9212" s="42">
        <v>70005</v>
      </c>
      <c r="AG9212" s="42"/>
      <c r="AH9212" s="42">
        <v>13500000</v>
      </c>
      <c r="AI9212" s="42" t="s">
        <v>7668</v>
      </c>
      <c r="AJ9212" s="42" t="s">
        <v>7943</v>
      </c>
      <c r="AK9212" s="42" t="s">
        <v>351</v>
      </c>
      <c r="AL9212" t="s">
        <v>7952</v>
      </c>
    </row>
    <row r="9213" spans="2:38">
      <c r="B9213" s="16" t="n">
        <f>10000000+INDEX(编号表!$B:$B,MATCH(F9213,编号表!$A:$A,0))*100000+INDEX(编号表!$F:$F,MATCH(D9213,编号表!$E:$E,0))*1000+INDEX(编号表!$D:$D,MATCH(E9213,编号表!$C:$C,0))*10000+G9213</f>
        <v>12465069</v>
      </c>
      <c r="C9213" s="42" t="s">
        <v>9452</v>
      </c>
      <c r="D9213" s="42" t="s">
        <v>111</v>
      </c>
      <c r="E9213" s="42" t="s">
        <v>351</v>
      </c>
      <c r="F9213" s="42" t="s">
        <v>7668</v>
      </c>
      <c r="G9213" s="42">
        <v>69</v>
      </c>
      <c r="H9213" s="42"/>
      <c r="I9213" s="42">
        <v>60</v>
      </c>
      <c r="J9213" s="42" t="str">
        <f t="shared" si="152"/>
        <v>大类_神品炼虚法宝</v>
      </c>
      <c r="K9213" s="42" t="s">
        <v>6624</v>
      </c>
      <c r="L9213" s="42"/>
      <c r="M9213" s="42" t="s">
        <v>7668</v>
      </c>
      <c r="N9213" s="42"/>
      <c r="O9213" s="42">
        <v>0</v>
      </c>
      <c r="P9213" s="42" t="b">
        <v>1</v>
      </c>
      <c r="Q9213" s="42"/>
      <c r="R9213" s="42" t="b">
        <v>0</v>
      </c>
      <c r="S9213" s="42">
        <v>1</v>
      </c>
      <c r="T9213" s="42" t="s">
        <v>91</v>
      </c>
      <c r="U9213" s="42">
        <v>999</v>
      </c>
      <c r="V9213" s="42" t="s">
        <v>339</v>
      </c>
      <c r="W9213" s="42">
        <v>2465069</v>
      </c>
      <c r="X9213" s="42"/>
      <c r="Y9213" s="42" t="s">
        <v>7954</v>
      </c>
      <c r="Z9213" s="42" t="s">
        <v>7941</v>
      </c>
      <c r="AA9213" t="str" s="42">
        <v>法宝打造获得。成宝核心×1；主材：玄心铁×1；辅材类别：玄砂×1；特性材料类别：火行凝华×1。</v>
      </c>
      <c r="AB9213" s="42">
        <v>12421007</v>
      </c>
      <c r="AC9213" s="42" t="s">
        <v>121</v>
      </c>
      <c r="AD9213" s="42">
        <v>0</v>
      </c>
      <c r="AE9213" s="42"/>
      <c r="AF9213" s="42">
        <v>70005</v>
      </c>
      <c r="AG9213" s="42"/>
      <c r="AH9213" s="42">
        <v>13500000</v>
      </c>
      <c r="AI9213" s="42" t="s">
        <v>7668</v>
      </c>
      <c r="AJ9213" s="42" t="s">
        <v>7943</v>
      </c>
      <c r="AK9213" s="42" t="s">
        <v>351</v>
      </c>
      <c r="AL9213" t="s">
        <v>7956</v>
      </c>
    </row>
    <row r="9214" spans="2:38">
      <c r="B9214" s="16" t="n">
        <f>10000000+INDEX(编号表!$B:$B,MATCH(F9214,编号表!$A:$A,0))*100000+INDEX(编号表!$F:$F,MATCH(D9214,编号表!$E:$E,0))*1000+INDEX(编号表!$D:$D,MATCH(E9214,编号表!$C:$C,0))*10000+G9214</f>
        <v>12465070</v>
      </c>
      <c r="C9214" s="42" t="s">
        <v>9453</v>
      </c>
      <c r="D9214" s="42" t="s">
        <v>111</v>
      </c>
      <c r="E9214" s="42" t="s">
        <v>351</v>
      </c>
      <c r="F9214" s="42" t="s">
        <v>7668</v>
      </c>
      <c r="G9214" s="42">
        <v>70</v>
      </c>
      <c r="H9214" s="42"/>
      <c r="I9214" s="42">
        <v>60</v>
      </c>
      <c r="J9214" s="42" t="str">
        <f t="shared" si="152"/>
        <v>大类_神品炼虚法宝</v>
      </c>
      <c r="K9214" s="42" t="s">
        <v>6624</v>
      </c>
      <c r="L9214" s="42"/>
      <c r="M9214" s="42" t="s">
        <v>7668</v>
      </c>
      <c r="N9214" s="42"/>
      <c r="O9214" s="42">
        <v>0</v>
      </c>
      <c r="P9214" s="42" t="b">
        <v>1</v>
      </c>
      <c r="Q9214" s="42"/>
      <c r="R9214" s="42" t="b">
        <v>0</v>
      </c>
      <c r="S9214" s="42">
        <v>1</v>
      </c>
      <c r="T9214" s="42" t="s">
        <v>91</v>
      </c>
      <c r="U9214" s="42">
        <v>999</v>
      </c>
      <c r="V9214" s="42" t="s">
        <v>339</v>
      </c>
      <c r="W9214" s="42">
        <v>2465070</v>
      </c>
      <c r="X9214" s="42"/>
      <c r="Y9214" s="42" t="s">
        <v>7958</v>
      </c>
      <c r="Z9214" s="42" t="s">
        <v>7941</v>
      </c>
      <c r="AA9214" t="str" s="42">
        <v>法宝打造获得。成宝核心×1；主材：玄心铁×1；辅材类别：玄砂×1；特性材料类别：土行凝华×1。</v>
      </c>
      <c r="AB9214" s="42">
        <v>12421007</v>
      </c>
      <c r="AC9214" s="42" t="s">
        <v>121</v>
      </c>
      <c r="AD9214" s="42">
        <v>0</v>
      </c>
      <c r="AE9214" s="42"/>
      <c r="AF9214" s="42">
        <v>70005</v>
      </c>
      <c r="AG9214" s="42"/>
      <c r="AH9214" s="42">
        <v>13500000</v>
      </c>
      <c r="AI9214" s="42" t="s">
        <v>7668</v>
      </c>
      <c r="AJ9214" s="42" t="s">
        <v>7943</v>
      </c>
      <c r="AK9214" s="42" t="s">
        <v>351</v>
      </c>
      <c r="AL9214" t="s">
        <v>7960</v>
      </c>
    </row>
    <row r="9215" spans="2:38">
      <c r="B9215" s="16" t="n">
        <f>10000000+INDEX(编号表!$B:$B,MATCH(F9215,编号表!$A:$A,0))*100000+INDEX(编号表!$F:$F,MATCH(D9215,编号表!$E:$E,0))*1000+INDEX(编号表!$D:$D,MATCH(E9215,编号表!$C:$C,0))*10000+G9215</f>
        <v>12465071</v>
      </c>
      <c r="C9215" s="42" t="s">
        <v>9454</v>
      </c>
      <c r="D9215" s="42" t="s">
        <v>111</v>
      </c>
      <c r="E9215" s="42" t="s">
        <v>351</v>
      </c>
      <c r="F9215" s="42" t="s">
        <v>7668</v>
      </c>
      <c r="G9215" s="42">
        <v>71</v>
      </c>
      <c r="H9215" s="42"/>
      <c r="I9215" s="42">
        <v>60</v>
      </c>
      <c r="J9215" s="42" t="str">
        <f t="shared" si="152"/>
        <v>大类_神品炼虚法宝</v>
      </c>
      <c r="K9215" s="42" t="s">
        <v>6624</v>
      </c>
      <c r="L9215" s="42"/>
      <c r="M9215" s="42" t="s">
        <v>7668</v>
      </c>
      <c r="N9215" s="42"/>
      <c r="O9215" s="42">
        <v>0</v>
      </c>
      <c r="P9215" s="42" t="b">
        <v>1</v>
      </c>
      <c r="Q9215" s="42"/>
      <c r="R9215" s="42" t="b">
        <v>0</v>
      </c>
      <c r="S9215" s="42">
        <v>1</v>
      </c>
      <c r="T9215" s="42" t="s">
        <v>91</v>
      </c>
      <c r="U9215" s="42">
        <v>999</v>
      </c>
      <c r="V9215" s="42" t="s">
        <v>339</v>
      </c>
      <c r="W9215" s="42">
        <v>2465071</v>
      </c>
      <c r="X9215" s="42"/>
      <c r="Y9215" s="42" t="s">
        <v>7962</v>
      </c>
      <c r="Z9215" s="42" t="s">
        <v>7941</v>
      </c>
      <c r="AA9215" t="str" s="42">
        <v>法宝打造获得。成宝核心×1；主材：玄心铁×1；辅材类别：古炉铜×1；特性材料类别：金行凝华×1。</v>
      </c>
      <c r="AB9215" s="42">
        <v>12421007</v>
      </c>
      <c r="AC9215" s="42" t="s">
        <v>121</v>
      </c>
      <c r="AD9215" s="42">
        <v>0</v>
      </c>
      <c r="AE9215" s="42"/>
      <c r="AF9215" s="42">
        <v>70005</v>
      </c>
      <c r="AG9215" s="42"/>
      <c r="AH9215" s="42">
        <v>13500000</v>
      </c>
      <c r="AI9215" s="42" t="s">
        <v>7668</v>
      </c>
      <c r="AJ9215" s="42" t="s">
        <v>7943</v>
      </c>
      <c r="AK9215" s="42" t="s">
        <v>351</v>
      </c>
      <c r="AL9215" t="s">
        <v>7964</v>
      </c>
    </row>
    <row r="9216" spans="2:38">
      <c r="B9216" s="16" t="n">
        <f>10000000+INDEX(编号表!$B:$B,MATCH(F9216,编号表!$A:$A,0))*100000+INDEX(编号表!$F:$F,MATCH(D9216,编号表!$E:$E,0))*1000+INDEX(编号表!$D:$D,MATCH(E9216,编号表!$C:$C,0))*10000+G9216</f>
        <v>12465072</v>
      </c>
      <c r="C9216" s="42" t="s">
        <v>9455</v>
      </c>
      <c r="D9216" s="42" t="s">
        <v>111</v>
      </c>
      <c r="E9216" s="42" t="s">
        <v>351</v>
      </c>
      <c r="F9216" s="42" t="s">
        <v>7668</v>
      </c>
      <c r="G9216" s="42">
        <v>72</v>
      </c>
      <c r="H9216" s="42"/>
      <c r="I9216" s="42">
        <v>60</v>
      </c>
      <c r="J9216" s="42" t="str">
        <f t="shared" si="152"/>
        <v>大类_神品炼虚法宝</v>
      </c>
      <c r="K9216" s="42" t="s">
        <v>6624</v>
      </c>
      <c r="L9216" s="42"/>
      <c r="M9216" s="42" t="s">
        <v>7668</v>
      </c>
      <c r="N9216" s="42"/>
      <c r="O9216" s="42">
        <v>0</v>
      </c>
      <c r="P9216" s="42" t="b">
        <v>1</v>
      </c>
      <c r="Q9216" s="42"/>
      <c r="R9216" s="42" t="b">
        <v>0</v>
      </c>
      <c r="S9216" s="42">
        <v>1</v>
      </c>
      <c r="T9216" s="42" t="s">
        <v>91</v>
      </c>
      <c r="U9216" s="42">
        <v>999</v>
      </c>
      <c r="V9216" s="42" t="s">
        <v>339</v>
      </c>
      <c r="W9216" s="42">
        <v>2465072</v>
      </c>
      <c r="X9216" s="42"/>
      <c r="Y9216" s="42" t="s">
        <v>7966</v>
      </c>
      <c r="Z9216" s="42" t="s">
        <v>7941</v>
      </c>
      <c r="AA9216" t="str" s="42">
        <v>法宝打造获得。成宝核心×1；主材：玄心铁×1；辅材类别：古炉铜×1；特性材料类别：木行凝华×1。</v>
      </c>
      <c r="AB9216" s="42">
        <v>12421007</v>
      </c>
      <c r="AC9216" s="42" t="s">
        <v>121</v>
      </c>
      <c r="AD9216" s="42">
        <v>0</v>
      </c>
      <c r="AE9216" s="42"/>
      <c r="AF9216" s="42">
        <v>70005</v>
      </c>
      <c r="AG9216" s="42"/>
      <c r="AH9216" s="42">
        <v>13500000</v>
      </c>
      <c r="AI9216" s="42" t="s">
        <v>7668</v>
      </c>
      <c r="AJ9216" s="42" t="s">
        <v>7943</v>
      </c>
      <c r="AK9216" s="42" t="s">
        <v>351</v>
      </c>
      <c r="AL9216" t="s">
        <v>7968</v>
      </c>
    </row>
    <row r="9217" spans="2:38">
      <c r="B9217" s="16" t="n">
        <f>10000000+INDEX(编号表!$B:$B,MATCH(F9217,编号表!$A:$A,0))*100000+INDEX(编号表!$F:$F,MATCH(D9217,编号表!$E:$E,0))*1000+INDEX(编号表!$D:$D,MATCH(E9217,编号表!$C:$C,0))*10000+G9217</f>
        <v>12465073</v>
      </c>
      <c r="C9217" s="42" t="s">
        <v>9456</v>
      </c>
      <c r="D9217" s="42" t="s">
        <v>111</v>
      </c>
      <c r="E9217" s="42" t="s">
        <v>351</v>
      </c>
      <c r="F9217" s="42" t="s">
        <v>7668</v>
      </c>
      <c r="G9217" s="42">
        <v>73</v>
      </c>
      <c r="H9217" s="42"/>
      <c r="I9217" s="42">
        <v>60</v>
      </c>
      <c r="J9217" s="42" t="str">
        <f t="shared" si="152"/>
        <v>大类_神品炼虚法宝</v>
      </c>
      <c r="K9217" s="42" t="s">
        <v>6624</v>
      </c>
      <c r="L9217" s="42"/>
      <c r="M9217" s="42" t="s">
        <v>7668</v>
      </c>
      <c r="N9217" s="42"/>
      <c r="O9217" s="42">
        <v>0</v>
      </c>
      <c r="P9217" s="42" t="b">
        <v>1</v>
      </c>
      <c r="Q9217" s="42"/>
      <c r="R9217" s="42" t="b">
        <v>0</v>
      </c>
      <c r="S9217" s="42">
        <v>1</v>
      </c>
      <c r="T9217" s="42" t="s">
        <v>91</v>
      </c>
      <c r="U9217" s="42">
        <v>999</v>
      </c>
      <c r="V9217" s="42" t="s">
        <v>339</v>
      </c>
      <c r="W9217" s="42">
        <v>2465073</v>
      </c>
      <c r="X9217" s="42"/>
      <c r="Y9217" s="42" t="s">
        <v>7970</v>
      </c>
      <c r="Z9217" s="42" t="s">
        <v>7941</v>
      </c>
      <c r="AA9217" t="str" s="42">
        <v>法宝打造获得。成宝核心×1；主材：玄心铁×1；辅材类别：古炉铜×1；特性材料类别：水行凝华×1。</v>
      </c>
      <c r="AB9217" s="42">
        <v>12421007</v>
      </c>
      <c r="AC9217" s="42" t="s">
        <v>121</v>
      </c>
      <c r="AD9217" s="42">
        <v>0</v>
      </c>
      <c r="AE9217" s="42"/>
      <c r="AF9217" s="42">
        <v>70005</v>
      </c>
      <c r="AG9217" s="42"/>
      <c r="AH9217" s="42">
        <v>13500000</v>
      </c>
      <c r="AI9217" s="42" t="s">
        <v>7668</v>
      </c>
      <c r="AJ9217" s="42" t="s">
        <v>7943</v>
      </c>
      <c r="AK9217" s="42" t="s">
        <v>351</v>
      </c>
      <c r="AL9217" t="s">
        <v>7972</v>
      </c>
    </row>
    <row r="9218" spans="2:38">
      <c r="B9218" s="16" t="n">
        <f>10000000+INDEX(编号表!$B:$B,MATCH(F9218,编号表!$A:$A,0))*100000+INDEX(编号表!$F:$F,MATCH(D9218,编号表!$E:$E,0))*1000+INDEX(编号表!$D:$D,MATCH(E9218,编号表!$C:$C,0))*10000+G9218</f>
        <v>12465074</v>
      </c>
      <c r="C9218" s="42" t="s">
        <v>9457</v>
      </c>
      <c r="D9218" s="42" t="s">
        <v>111</v>
      </c>
      <c r="E9218" s="42" t="s">
        <v>351</v>
      </c>
      <c r="F9218" s="42" t="s">
        <v>7668</v>
      </c>
      <c r="G9218" s="42">
        <v>74</v>
      </c>
      <c r="H9218" s="42"/>
      <c r="I9218" s="42">
        <v>60</v>
      </c>
      <c r="J9218" s="42" t="str">
        <f t="shared" si="152"/>
        <v>大类_神品炼虚法宝</v>
      </c>
      <c r="K9218" s="42" t="s">
        <v>6624</v>
      </c>
      <c r="L9218" s="42"/>
      <c r="M9218" s="42" t="s">
        <v>7668</v>
      </c>
      <c r="N9218" s="42"/>
      <c r="O9218" s="42">
        <v>0</v>
      </c>
      <c r="P9218" s="42" t="b">
        <v>1</v>
      </c>
      <c r="Q9218" s="42"/>
      <c r="R9218" s="42" t="b">
        <v>0</v>
      </c>
      <c r="S9218" s="42">
        <v>1</v>
      </c>
      <c r="T9218" s="42" t="s">
        <v>91</v>
      </c>
      <c r="U9218" s="42">
        <v>999</v>
      </c>
      <c r="V9218" s="42" t="s">
        <v>339</v>
      </c>
      <c r="W9218" s="42">
        <v>2465074</v>
      </c>
      <c r="X9218" s="42"/>
      <c r="Y9218" s="42" t="s">
        <v>7974</v>
      </c>
      <c r="Z9218" s="42" t="s">
        <v>7941</v>
      </c>
      <c r="AA9218" t="str" s="42">
        <v>法宝打造获得。成宝核心×1；主材：玄心铁×1；辅材类别：古炉铜×1；特性材料类别：火行凝华×1。</v>
      </c>
      <c r="AB9218" s="42">
        <v>12421007</v>
      </c>
      <c r="AC9218" s="42" t="s">
        <v>121</v>
      </c>
      <c r="AD9218" s="42">
        <v>0</v>
      </c>
      <c r="AE9218" s="42"/>
      <c r="AF9218" s="42">
        <v>70005</v>
      </c>
      <c r="AG9218" s="42"/>
      <c r="AH9218" s="42">
        <v>13500000</v>
      </c>
      <c r="AI9218" s="42" t="s">
        <v>7668</v>
      </c>
      <c r="AJ9218" s="42" t="s">
        <v>7943</v>
      </c>
      <c r="AK9218" s="42" t="s">
        <v>351</v>
      </c>
      <c r="AL9218" t="s">
        <v>7976</v>
      </c>
    </row>
    <row r="9219" spans="2:38">
      <c r="B9219" s="16" t="n">
        <f>10000000+INDEX(编号表!$B:$B,MATCH(F9219,编号表!$A:$A,0))*100000+INDEX(编号表!$F:$F,MATCH(D9219,编号表!$E:$E,0))*1000+INDEX(编号表!$D:$D,MATCH(E9219,编号表!$C:$C,0))*10000+G9219</f>
        <v>12465075</v>
      </c>
      <c r="C9219" s="42" t="s">
        <v>9458</v>
      </c>
      <c r="D9219" s="42" t="s">
        <v>111</v>
      </c>
      <c r="E9219" s="42" t="s">
        <v>351</v>
      </c>
      <c r="F9219" s="42" t="s">
        <v>7668</v>
      </c>
      <c r="G9219" s="42">
        <v>75</v>
      </c>
      <c r="H9219" s="42"/>
      <c r="I9219" s="42">
        <v>60</v>
      </c>
      <c r="J9219" s="42" t="str">
        <f t="shared" si="152"/>
        <v>大类_神品炼虚法宝</v>
      </c>
      <c r="K9219" s="42" t="s">
        <v>6624</v>
      </c>
      <c r="L9219" s="42"/>
      <c r="M9219" s="42" t="s">
        <v>7668</v>
      </c>
      <c r="N9219" s="42"/>
      <c r="O9219" s="42">
        <v>0</v>
      </c>
      <c r="P9219" s="42" t="b">
        <v>1</v>
      </c>
      <c r="Q9219" s="42"/>
      <c r="R9219" s="42" t="b">
        <v>0</v>
      </c>
      <c r="S9219" s="42">
        <v>1</v>
      </c>
      <c r="T9219" s="42" t="s">
        <v>91</v>
      </c>
      <c r="U9219" s="42">
        <v>999</v>
      </c>
      <c r="V9219" s="42" t="s">
        <v>339</v>
      </c>
      <c r="W9219" s="42">
        <v>2465075</v>
      </c>
      <c r="X9219" s="42"/>
      <c r="Y9219" s="42" t="s">
        <v>7978</v>
      </c>
      <c r="Z9219" s="42" t="s">
        <v>7941</v>
      </c>
      <c r="AA9219" t="str" s="42">
        <v>法宝打造获得。成宝核心×1；主材：玄心铁×1；辅材类别：古炉铜×1；特性材料类别：土行凝华×1。</v>
      </c>
      <c r="AB9219" s="42">
        <v>12421007</v>
      </c>
      <c r="AC9219" s="42" t="s">
        <v>121</v>
      </c>
      <c r="AD9219" s="42">
        <v>0</v>
      </c>
      <c r="AE9219" s="42"/>
      <c r="AF9219" s="42">
        <v>70005</v>
      </c>
      <c r="AG9219" s="42"/>
      <c r="AH9219" s="42">
        <v>13500000</v>
      </c>
      <c r="AI9219" s="42" t="s">
        <v>7668</v>
      </c>
      <c r="AJ9219" s="42" t="s">
        <v>7943</v>
      </c>
      <c r="AK9219" s="42" t="s">
        <v>351</v>
      </c>
      <c r="AL9219" t="s">
        <v>7980</v>
      </c>
    </row>
    <row r="9220" spans="2:38">
      <c r="B9220" s="16" t="n">
        <f>10000000+INDEX(编号表!$B:$B,MATCH(F9220,编号表!$A:$A,0))*100000+INDEX(编号表!$F:$F,MATCH(D9220,编号表!$E:$E,0))*1000+INDEX(编号表!$D:$D,MATCH(E9220,编号表!$C:$C,0))*10000+G9220</f>
        <v>12465076</v>
      </c>
      <c r="C9220" s="42" t="s">
        <v>9459</v>
      </c>
      <c r="D9220" s="42" t="s">
        <v>111</v>
      </c>
      <c r="E9220" s="42" t="s">
        <v>351</v>
      </c>
      <c r="F9220" s="42" t="s">
        <v>7668</v>
      </c>
      <c r="G9220" s="42">
        <v>76</v>
      </c>
      <c r="H9220" s="42"/>
      <c r="I9220" s="42">
        <v>60</v>
      </c>
      <c r="J9220" s="42" t="str">
        <f t="shared" si="152"/>
        <v>大类_神品炼虚法宝</v>
      </c>
      <c r="K9220" s="42" t="s">
        <v>6624</v>
      </c>
      <c r="L9220" s="42"/>
      <c r="M9220" s="42" t="s">
        <v>7668</v>
      </c>
      <c r="N9220" s="42"/>
      <c r="O9220" s="42">
        <v>0</v>
      </c>
      <c r="P9220" s="42" t="b">
        <v>1</v>
      </c>
      <c r="Q9220" s="42"/>
      <c r="R9220" s="42" t="b">
        <v>0</v>
      </c>
      <c r="S9220" s="42">
        <v>1</v>
      </c>
      <c r="T9220" s="42" t="s">
        <v>91</v>
      </c>
      <c r="U9220" s="42">
        <v>999</v>
      </c>
      <c r="V9220" s="42" t="s">
        <v>339</v>
      </c>
      <c r="W9220" s="42">
        <v>2465076</v>
      </c>
      <c r="X9220" s="42"/>
      <c r="Y9220" s="42" t="s">
        <v>7982</v>
      </c>
      <c r="Z9220" s="42" t="s">
        <v>7941</v>
      </c>
      <c r="AA9220" t="str" s="42">
        <v>法宝打造获得。成宝核心×1；主材：玄心铁×1；辅材类别：石乳×1；特性材料类别：金行凝华×1。</v>
      </c>
      <c r="AB9220" s="42">
        <v>12421007</v>
      </c>
      <c r="AC9220" s="42" t="s">
        <v>121</v>
      </c>
      <c r="AD9220" s="42">
        <v>0</v>
      </c>
      <c r="AE9220" s="42"/>
      <c r="AF9220" s="42">
        <v>70005</v>
      </c>
      <c r="AG9220" s="42"/>
      <c r="AH9220" s="42">
        <v>13500000</v>
      </c>
      <c r="AI9220" s="42" t="s">
        <v>7668</v>
      </c>
      <c r="AJ9220" s="42" t="s">
        <v>7943</v>
      </c>
      <c r="AK9220" s="42" t="s">
        <v>351</v>
      </c>
      <c r="AL9220" t="s">
        <v>7984</v>
      </c>
    </row>
    <row r="9221" spans="2:38">
      <c r="B9221" s="16" t="n">
        <f>10000000+INDEX(编号表!$B:$B,MATCH(F9221,编号表!$A:$A,0))*100000+INDEX(编号表!$F:$F,MATCH(D9221,编号表!$E:$E,0))*1000+INDEX(编号表!$D:$D,MATCH(E9221,编号表!$C:$C,0))*10000+G9221</f>
        <v>12465077</v>
      </c>
      <c r="C9221" s="42" t="s">
        <v>9460</v>
      </c>
      <c r="D9221" s="42" t="s">
        <v>111</v>
      </c>
      <c r="E9221" s="42" t="s">
        <v>351</v>
      </c>
      <c r="F9221" s="42" t="s">
        <v>7668</v>
      </c>
      <c r="G9221" s="42">
        <v>77</v>
      </c>
      <c r="H9221" s="42"/>
      <c r="I9221" s="42">
        <v>60</v>
      </c>
      <c r="J9221" s="42" t="str">
        <f t="shared" si="152"/>
        <v>大类_神品炼虚法宝</v>
      </c>
      <c r="K9221" s="42" t="s">
        <v>6624</v>
      </c>
      <c r="L9221" s="42"/>
      <c r="M9221" s="42" t="s">
        <v>7668</v>
      </c>
      <c r="N9221" s="42"/>
      <c r="O9221" s="42">
        <v>0</v>
      </c>
      <c r="P9221" s="42" t="b">
        <v>1</v>
      </c>
      <c r="Q9221" s="42"/>
      <c r="R9221" s="42" t="b">
        <v>0</v>
      </c>
      <c r="S9221" s="42">
        <v>1</v>
      </c>
      <c r="T9221" s="42" t="s">
        <v>91</v>
      </c>
      <c r="U9221" s="42">
        <v>999</v>
      </c>
      <c r="V9221" s="42" t="s">
        <v>339</v>
      </c>
      <c r="W9221" s="42">
        <v>2465077</v>
      </c>
      <c r="X9221" s="42"/>
      <c r="Y9221" s="42" t="s">
        <v>7986</v>
      </c>
      <c r="Z9221" s="42" t="s">
        <v>7941</v>
      </c>
      <c r="AA9221" t="str" s="42">
        <v>法宝打造获得。成宝核心×1；主材：玄心铁×1；辅材类别：石乳×1；特性材料类别：木行凝华×1。</v>
      </c>
      <c r="AB9221" s="42">
        <v>12421007</v>
      </c>
      <c r="AC9221" s="42" t="s">
        <v>121</v>
      </c>
      <c r="AD9221" s="42">
        <v>0</v>
      </c>
      <c r="AE9221" s="42"/>
      <c r="AF9221" s="42">
        <v>70005</v>
      </c>
      <c r="AG9221" s="42"/>
      <c r="AH9221" s="42">
        <v>13500000</v>
      </c>
      <c r="AI9221" s="42" t="s">
        <v>7668</v>
      </c>
      <c r="AJ9221" s="42" t="s">
        <v>7943</v>
      </c>
      <c r="AK9221" s="42" t="s">
        <v>351</v>
      </c>
      <c r="AL9221" t="s">
        <v>7988</v>
      </c>
    </row>
    <row r="9222" spans="2:38">
      <c r="B9222" s="16" t="n">
        <f>10000000+INDEX(编号表!$B:$B,MATCH(F9222,编号表!$A:$A,0))*100000+INDEX(编号表!$F:$F,MATCH(D9222,编号表!$E:$E,0))*1000+INDEX(编号表!$D:$D,MATCH(E9222,编号表!$C:$C,0))*10000+G9222</f>
        <v>12465078</v>
      </c>
      <c r="C9222" s="42" t="s">
        <v>9461</v>
      </c>
      <c r="D9222" s="42" t="s">
        <v>111</v>
      </c>
      <c r="E9222" s="42" t="s">
        <v>351</v>
      </c>
      <c r="F9222" s="42" t="s">
        <v>7668</v>
      </c>
      <c r="G9222" s="42">
        <v>78</v>
      </c>
      <c r="H9222" s="42"/>
      <c r="I9222" s="42">
        <v>60</v>
      </c>
      <c r="J9222" s="42" t="str">
        <f t="shared" si="152"/>
        <v>大类_神品炼虚法宝</v>
      </c>
      <c r="K9222" s="42" t="s">
        <v>6624</v>
      </c>
      <c r="L9222" s="42"/>
      <c r="M9222" s="42" t="s">
        <v>7668</v>
      </c>
      <c r="N9222" s="42"/>
      <c r="O9222" s="42">
        <v>0</v>
      </c>
      <c r="P9222" s="42" t="b">
        <v>1</v>
      </c>
      <c r="Q9222" s="42"/>
      <c r="R9222" s="42" t="b">
        <v>0</v>
      </c>
      <c r="S9222" s="42">
        <v>1</v>
      </c>
      <c r="T9222" s="42" t="s">
        <v>91</v>
      </c>
      <c r="U9222" s="42">
        <v>999</v>
      </c>
      <c r="V9222" s="42" t="s">
        <v>339</v>
      </c>
      <c r="W9222" s="42">
        <v>2465078</v>
      </c>
      <c r="X9222" s="42"/>
      <c r="Y9222" s="42" t="s">
        <v>7990</v>
      </c>
      <c r="Z9222" s="42" t="s">
        <v>7941</v>
      </c>
      <c r="AA9222" t="str" s="42">
        <v>法宝打造获得。成宝核心×1；主材：玄心铁×1；辅材类别：石乳×1；特性材料类别：水行凝华×1。</v>
      </c>
      <c r="AB9222" s="42">
        <v>12421007</v>
      </c>
      <c r="AC9222" s="42" t="s">
        <v>121</v>
      </c>
      <c r="AD9222" s="42">
        <v>0</v>
      </c>
      <c r="AE9222" s="42"/>
      <c r="AF9222" s="42">
        <v>70005</v>
      </c>
      <c r="AG9222" s="42"/>
      <c r="AH9222" s="42">
        <v>13500000</v>
      </c>
      <c r="AI9222" s="42" t="s">
        <v>7668</v>
      </c>
      <c r="AJ9222" s="42" t="s">
        <v>7943</v>
      </c>
      <c r="AK9222" s="42" t="s">
        <v>351</v>
      </c>
      <c r="AL9222" t="s">
        <v>7992</v>
      </c>
    </row>
    <row r="9223" spans="2:38">
      <c r="B9223" s="16" t="n">
        <f>10000000+INDEX(编号表!$B:$B,MATCH(F9223,编号表!$A:$A,0))*100000+INDEX(编号表!$F:$F,MATCH(D9223,编号表!$E:$E,0))*1000+INDEX(编号表!$D:$D,MATCH(E9223,编号表!$C:$C,0))*10000+G9223</f>
        <v>12465079</v>
      </c>
      <c r="C9223" s="42" t="s">
        <v>9462</v>
      </c>
      <c r="D9223" s="42" t="s">
        <v>111</v>
      </c>
      <c r="E9223" s="42" t="s">
        <v>351</v>
      </c>
      <c r="F9223" s="42" t="s">
        <v>7668</v>
      </c>
      <c r="G9223" s="42">
        <v>79</v>
      </c>
      <c r="H9223" s="42"/>
      <c r="I9223" s="42">
        <v>60</v>
      </c>
      <c r="J9223" s="42" t="str">
        <f t="shared" si="152"/>
        <v>大类_神品炼虚法宝</v>
      </c>
      <c r="K9223" s="42" t="s">
        <v>6624</v>
      </c>
      <c r="L9223" s="42"/>
      <c r="M9223" s="42" t="s">
        <v>7668</v>
      </c>
      <c r="N9223" s="42"/>
      <c r="O9223" s="42">
        <v>0</v>
      </c>
      <c r="P9223" s="42" t="b">
        <v>1</v>
      </c>
      <c r="Q9223" s="42"/>
      <c r="R9223" s="42" t="b">
        <v>0</v>
      </c>
      <c r="S9223" s="42">
        <v>1</v>
      </c>
      <c r="T9223" s="42" t="s">
        <v>91</v>
      </c>
      <c r="U9223" s="42">
        <v>999</v>
      </c>
      <c r="V9223" s="42" t="s">
        <v>339</v>
      </c>
      <c r="W9223" s="42">
        <v>2465079</v>
      </c>
      <c r="X9223" s="42"/>
      <c r="Y9223" s="42" t="s">
        <v>7994</v>
      </c>
      <c r="Z9223" s="42" t="s">
        <v>7941</v>
      </c>
      <c r="AA9223" t="str" s="42">
        <v>法宝打造获得。成宝核心×1；主材：玄心铁×1；辅材类别：石乳×1；特性材料类别：火行凝华×1。</v>
      </c>
      <c r="AB9223" s="42">
        <v>12421007</v>
      </c>
      <c r="AC9223" s="42" t="s">
        <v>121</v>
      </c>
      <c r="AD9223" s="42">
        <v>0</v>
      </c>
      <c r="AE9223" s="42"/>
      <c r="AF9223" s="42">
        <v>70005</v>
      </c>
      <c r="AG9223" s="42"/>
      <c r="AH9223" s="42">
        <v>13500000</v>
      </c>
      <c r="AI9223" s="42" t="s">
        <v>7668</v>
      </c>
      <c r="AJ9223" s="42" t="s">
        <v>7943</v>
      </c>
      <c r="AK9223" s="42" t="s">
        <v>351</v>
      </c>
      <c r="AL9223" t="s">
        <v>7996</v>
      </c>
    </row>
    <row r="9224" spans="2:38">
      <c r="B9224" s="16" t="n">
        <f>10000000+INDEX(编号表!$B:$B,MATCH(F9224,编号表!$A:$A,0))*100000+INDEX(编号表!$F:$F,MATCH(D9224,编号表!$E:$E,0))*1000+INDEX(编号表!$D:$D,MATCH(E9224,编号表!$C:$C,0))*10000+G9224</f>
        <v>12465080</v>
      </c>
      <c r="C9224" s="42" t="s">
        <v>9463</v>
      </c>
      <c r="D9224" s="42" t="s">
        <v>111</v>
      </c>
      <c r="E9224" s="42" t="s">
        <v>351</v>
      </c>
      <c r="F9224" s="42" t="s">
        <v>7668</v>
      </c>
      <c r="G9224" s="42">
        <v>80</v>
      </c>
      <c r="H9224" s="42"/>
      <c r="I9224" s="42">
        <v>60</v>
      </c>
      <c r="J9224" s="42" t="str">
        <f t="shared" si="152"/>
        <v>大类_神品炼虚法宝</v>
      </c>
      <c r="K9224" s="42" t="s">
        <v>6624</v>
      </c>
      <c r="L9224" s="42"/>
      <c r="M9224" s="42" t="s">
        <v>7668</v>
      </c>
      <c r="N9224" s="42"/>
      <c r="O9224" s="42">
        <v>0</v>
      </c>
      <c r="P9224" s="42" t="b">
        <v>1</v>
      </c>
      <c r="Q9224" s="42"/>
      <c r="R9224" s="42" t="b">
        <v>0</v>
      </c>
      <c r="S9224" s="42">
        <v>1</v>
      </c>
      <c r="T9224" s="42" t="s">
        <v>91</v>
      </c>
      <c r="U9224" s="42">
        <v>999</v>
      </c>
      <c r="V9224" s="42" t="s">
        <v>339</v>
      </c>
      <c r="W9224" s="42">
        <v>2465080</v>
      </c>
      <c r="X9224" s="42"/>
      <c r="Y9224" s="42" t="s">
        <v>7998</v>
      </c>
      <c r="Z9224" s="42" t="s">
        <v>7941</v>
      </c>
      <c r="AA9224" t="str" s="42">
        <v>法宝打造获得。成宝核心×1；主材：玄心铁×1；辅材类别：石乳×1；特性材料类别：土行凝华×1。</v>
      </c>
      <c r="AB9224" s="42">
        <v>12421007</v>
      </c>
      <c r="AC9224" s="42" t="s">
        <v>121</v>
      </c>
      <c r="AD9224" s="42">
        <v>0</v>
      </c>
      <c r="AE9224" s="42"/>
      <c r="AF9224" s="42">
        <v>70005</v>
      </c>
      <c r="AG9224" s="42"/>
      <c r="AH9224" s="42">
        <v>13500000</v>
      </c>
      <c r="AI9224" s="42" t="s">
        <v>7668</v>
      </c>
      <c r="AJ9224" s="42" t="s">
        <v>7943</v>
      </c>
      <c r="AK9224" s="42" t="s">
        <v>351</v>
      </c>
      <c r="AL9224" t="s">
        <v>8000</v>
      </c>
    </row>
    <row r="9225" spans="2:38">
      <c r="B9225" s="16" t="n">
        <f>10000000+INDEX(编号表!$B:$B,MATCH(F9225,编号表!$A:$A,0))*100000+INDEX(编号表!$F:$F,MATCH(D9225,编号表!$E:$E,0))*1000+INDEX(编号表!$D:$D,MATCH(E9225,编号表!$C:$C,0))*10000+G9225</f>
        <v>12465081</v>
      </c>
      <c r="C9225" s="42" t="s">
        <v>9263</v>
      </c>
      <c r="D9225" s="42" t="s">
        <v>111</v>
      </c>
      <c r="E9225" s="42" t="s">
        <v>351</v>
      </c>
      <c r="F9225" s="42" t="s">
        <v>7668</v>
      </c>
      <c r="G9225" s="42">
        <v>81</v>
      </c>
      <c r="H9225" s="42"/>
      <c r="I9225" s="42">
        <v>60</v>
      </c>
      <c r="J9225" s="42" t="str">
        <f t="shared" si="152"/>
        <v>大类_神品炼虚法宝</v>
      </c>
      <c r="K9225" s="42" t="s">
        <v>6624</v>
      </c>
      <c r="L9225" s="42"/>
      <c r="M9225" s="42" t="s">
        <v>7668</v>
      </c>
      <c r="N9225" s="42"/>
      <c r="O9225" s="42">
        <v>0</v>
      </c>
      <c r="P9225" s="42" t="b">
        <v>1</v>
      </c>
      <c r="Q9225" s="42"/>
      <c r="R9225" s="42" t="b">
        <v>0</v>
      </c>
      <c r="S9225" s="42">
        <v>1</v>
      </c>
      <c r="T9225" s="42" t="s">
        <v>91</v>
      </c>
      <c r="U9225" s="42">
        <v>999</v>
      </c>
      <c r="V9225" s="42" t="s">
        <v>7669</v>
      </c>
      <c r="W9225" s="42">
        <v>65081</v>
      </c>
      <c r="X9225" s="42"/>
      <c r="Y9225" s="42" t="s">
        <v>8002</v>
      </c>
      <c r="Z9225" s="42" t="s">
        <v>8003</v>
      </c>
      <c r="AA9225" t="str" s="42">
        <v>法宝打造获得。成宝核心×1；主材：玄心铁×1；辅材类别：古炉铜×1；特性材料类别：土行凝华×1。</v>
      </c>
      <c r="AB9225" s="42">
        <v>12421008</v>
      </c>
      <c r="AC9225" s="42" t="s">
        <v>121</v>
      </c>
      <c r="AD9225" s="42">
        <v>0</v>
      </c>
      <c r="AE9225" s="42"/>
      <c r="AF9225" s="42">
        <v>70005</v>
      </c>
      <c r="AG9225" s="42"/>
      <c r="AH9225" s="42">
        <v>13500000</v>
      </c>
      <c r="AI9225" s="42" t="s">
        <v>7668</v>
      </c>
      <c r="AJ9225" s="42" t="s">
        <v>8005</v>
      </c>
      <c r="AK9225" s="42" t="s">
        <v>351</v>
      </c>
      <c r="AL9225" t="s">
        <v>8006</v>
      </c>
    </row>
    <row r="9226" spans="2:38">
      <c r="B9226" s="16" t="n">
        <f>10000000+INDEX(编号表!$B:$B,MATCH(F9226,编号表!$A:$A,0))*100000+INDEX(编号表!$F:$F,MATCH(D9226,编号表!$E:$E,0))*1000+INDEX(编号表!$D:$D,MATCH(E9226,编号表!$C:$C,0))*10000+G9226</f>
        <v>12465082</v>
      </c>
      <c r="C9226" s="42" t="s">
        <v>9265</v>
      </c>
      <c r="D9226" s="42" t="s">
        <v>111</v>
      </c>
      <c r="E9226" s="42" t="s">
        <v>351</v>
      </c>
      <c r="F9226" s="42" t="s">
        <v>7668</v>
      </c>
      <c r="G9226" s="42">
        <v>82</v>
      </c>
      <c r="H9226" s="42"/>
      <c r="I9226" s="42">
        <v>60</v>
      </c>
      <c r="J9226" s="42" t="str">
        <f t="shared" si="152"/>
        <v>大类_神品炼虚法宝</v>
      </c>
      <c r="K9226" s="42" t="s">
        <v>6624</v>
      </c>
      <c r="L9226" s="42"/>
      <c r="M9226" s="42" t="s">
        <v>7668</v>
      </c>
      <c r="N9226" s="42"/>
      <c r="O9226" s="42">
        <v>0</v>
      </c>
      <c r="P9226" s="42" t="b">
        <v>1</v>
      </c>
      <c r="Q9226" s="42"/>
      <c r="R9226" s="42" t="b">
        <v>0</v>
      </c>
      <c r="S9226" s="42">
        <v>1</v>
      </c>
      <c r="T9226" s="42" t="s">
        <v>91</v>
      </c>
      <c r="U9226" s="42">
        <v>999</v>
      </c>
      <c r="V9226" s="42" t="s">
        <v>7669</v>
      </c>
      <c r="W9226" s="42">
        <v>65082</v>
      </c>
      <c r="X9226" s="42"/>
      <c r="Y9226" s="42" t="s">
        <v>8008</v>
      </c>
      <c r="Z9226" s="42" t="s">
        <v>8009</v>
      </c>
      <c r="AA9226" t="str" s="42">
        <v>法宝打造获得。成宝核心×1；主材：万载灵木芯×1；辅材类别：细毫×1；特性材料类别：金行凝华×1。</v>
      </c>
      <c r="AB9226" s="42">
        <v>12421009</v>
      </c>
      <c r="AC9226" s="42" t="s">
        <v>121</v>
      </c>
      <c r="AD9226" s="42">
        <v>0</v>
      </c>
      <c r="AE9226" s="42"/>
      <c r="AF9226" s="42">
        <v>70005</v>
      </c>
      <c r="AG9226" s="42"/>
      <c r="AH9226" s="42">
        <v>13500000</v>
      </c>
      <c r="AI9226" s="42" t="s">
        <v>7668</v>
      </c>
      <c r="AJ9226" s="42" t="s">
        <v>8011</v>
      </c>
      <c r="AK9226" s="42" t="s">
        <v>351</v>
      </c>
      <c r="AL9226" t="s">
        <v>8012</v>
      </c>
    </row>
    <row r="9227" spans="2:38">
      <c r="B9227" s="16" t="n">
        <f>10000000+INDEX(编号表!$B:$B,MATCH(F9227,编号表!$A:$A,0))*100000+INDEX(编号表!$F:$F,MATCH(D9227,编号表!$E:$E,0))*1000+INDEX(编号表!$D:$D,MATCH(E9227,编号表!$C:$C,0))*10000+G9227</f>
        <v>12465083</v>
      </c>
      <c r="C9227" s="42" t="s">
        <v>9267</v>
      </c>
      <c r="D9227" s="42" t="s">
        <v>111</v>
      </c>
      <c r="E9227" s="42" t="s">
        <v>351</v>
      </c>
      <c r="F9227" s="42" t="s">
        <v>7668</v>
      </c>
      <c r="G9227" s="42">
        <v>83</v>
      </c>
      <c r="H9227" s="42"/>
      <c r="I9227" s="42">
        <v>60</v>
      </c>
      <c r="J9227" s="42" t="str">
        <f t="shared" si="152"/>
        <v>大类_神品炼虚法宝</v>
      </c>
      <c r="K9227" s="42" t="s">
        <v>6624</v>
      </c>
      <c r="L9227" s="42"/>
      <c r="M9227" s="42" t="s">
        <v>7668</v>
      </c>
      <c r="N9227" s="42"/>
      <c r="O9227" s="42">
        <v>0</v>
      </c>
      <c r="P9227" s="42" t="b">
        <v>1</v>
      </c>
      <c r="Q9227" s="42"/>
      <c r="R9227" s="42" t="b">
        <v>0</v>
      </c>
      <c r="S9227" s="42">
        <v>1</v>
      </c>
      <c r="T9227" s="42" t="s">
        <v>91</v>
      </c>
      <c r="U9227" s="42">
        <v>999</v>
      </c>
      <c r="V9227" s="42" t="s">
        <v>7669</v>
      </c>
      <c r="W9227" s="42">
        <v>65083</v>
      </c>
      <c r="X9227" s="42"/>
      <c r="Y9227" s="42" t="s">
        <v>8014</v>
      </c>
      <c r="Z9227" s="42" t="s">
        <v>8009</v>
      </c>
      <c r="AA9227" t="str" s="42">
        <v>法宝打造获得。成宝核心×1；主材：万载灵木芯×1；辅材类别：细毫×1；特性材料类别：水行凝华×1。</v>
      </c>
      <c r="AB9227" s="42">
        <v>12421009</v>
      </c>
      <c r="AC9227" s="42" t="s">
        <v>121</v>
      </c>
      <c r="AD9227" s="42">
        <v>0</v>
      </c>
      <c r="AE9227" s="42"/>
      <c r="AF9227" s="42">
        <v>70005</v>
      </c>
      <c r="AG9227" s="42"/>
      <c r="AH9227" s="42">
        <v>13500000</v>
      </c>
      <c r="AI9227" s="42" t="s">
        <v>7668</v>
      </c>
      <c r="AJ9227" s="42" t="s">
        <v>8011</v>
      </c>
      <c r="AK9227" s="42" t="s">
        <v>351</v>
      </c>
      <c r="AL9227" t="s">
        <v>8016</v>
      </c>
    </row>
    <row r="9228" spans="2:38">
      <c r="B9228" s="16" t="n">
        <f>10000000+INDEX(编号表!$B:$B,MATCH(F9228,编号表!$A:$A,0))*100000+INDEX(编号表!$F:$F,MATCH(D9228,编号表!$E:$E,0))*1000+INDEX(编号表!$D:$D,MATCH(E9228,编号表!$C:$C,0))*10000+G9228</f>
        <v>12465084</v>
      </c>
      <c r="C9228" s="42" t="s">
        <v>9269</v>
      </c>
      <c r="D9228" s="42" t="s">
        <v>111</v>
      </c>
      <c r="E9228" s="42" t="s">
        <v>351</v>
      </c>
      <c r="F9228" s="42" t="s">
        <v>7668</v>
      </c>
      <c r="G9228" s="42">
        <v>84</v>
      </c>
      <c r="H9228" s="42"/>
      <c r="I9228" s="42">
        <v>60</v>
      </c>
      <c r="J9228" s="42" t="str">
        <f t="shared" si="152"/>
        <v>大类_神品炼虚法宝</v>
      </c>
      <c r="K9228" s="42" t="s">
        <v>6624</v>
      </c>
      <c r="L9228" s="42"/>
      <c r="M9228" s="42" t="s">
        <v>7668</v>
      </c>
      <c r="N9228" s="42"/>
      <c r="O9228" s="42">
        <v>0</v>
      </c>
      <c r="P9228" s="42" t="b">
        <v>1</v>
      </c>
      <c r="Q9228" s="42"/>
      <c r="R9228" s="42" t="b">
        <v>0</v>
      </c>
      <c r="S9228" s="42">
        <v>1</v>
      </c>
      <c r="T9228" s="42" t="s">
        <v>91</v>
      </c>
      <c r="U9228" s="42">
        <v>999</v>
      </c>
      <c r="V9228" s="42" t="s">
        <v>7669</v>
      </c>
      <c r="W9228" s="42">
        <v>65084</v>
      </c>
      <c r="X9228" s="42"/>
      <c r="Y9228" s="42" t="s">
        <v>8018</v>
      </c>
      <c r="Z9228" s="42" t="s">
        <v>8009</v>
      </c>
      <c r="AA9228" t="str" s="42">
        <v>法宝打造获得。成宝核心×1；主材：万载灵木芯×1；辅材类别：细毫×1；特性材料类别：火行凝华×1。</v>
      </c>
      <c r="AB9228" s="42">
        <v>12421009</v>
      </c>
      <c r="AC9228" s="42" t="s">
        <v>121</v>
      </c>
      <c r="AD9228" s="42">
        <v>0</v>
      </c>
      <c r="AE9228" s="42"/>
      <c r="AF9228" s="42">
        <v>70005</v>
      </c>
      <c r="AG9228" s="42"/>
      <c r="AH9228" s="42">
        <v>13500000</v>
      </c>
      <c r="AI9228" s="42" t="s">
        <v>7668</v>
      </c>
      <c r="AJ9228" s="42" t="s">
        <v>8011</v>
      </c>
      <c r="AK9228" s="42" t="s">
        <v>351</v>
      </c>
      <c r="AL9228" t="s">
        <v>8020</v>
      </c>
    </row>
    <row r="9229" spans="2:38">
      <c r="B9229" s="16" t="n">
        <f>10000000+INDEX(编号表!$B:$B,MATCH(F9229,编号表!$A:$A,0))*100000+INDEX(编号表!$F:$F,MATCH(D9229,编号表!$E:$E,0))*1000+INDEX(编号表!$D:$D,MATCH(E9229,编号表!$C:$C,0))*10000+G9229</f>
        <v>12465085</v>
      </c>
      <c r="C9229" s="42" t="s">
        <v>9271</v>
      </c>
      <c r="D9229" s="42" t="s">
        <v>111</v>
      </c>
      <c r="E9229" s="42" t="s">
        <v>351</v>
      </c>
      <c r="F9229" s="42" t="s">
        <v>7668</v>
      </c>
      <c r="G9229" s="42">
        <v>85</v>
      </c>
      <c r="H9229" s="42"/>
      <c r="I9229" s="42">
        <v>60</v>
      </c>
      <c r="J9229" s="42" t="str">
        <f t="shared" si="152"/>
        <v>大类_神品炼虚法宝</v>
      </c>
      <c r="K9229" s="42" t="s">
        <v>6624</v>
      </c>
      <c r="L9229" s="42"/>
      <c r="M9229" s="42" t="s">
        <v>7668</v>
      </c>
      <c r="N9229" s="42"/>
      <c r="O9229" s="42">
        <v>0</v>
      </c>
      <c r="P9229" s="42" t="b">
        <v>1</v>
      </c>
      <c r="Q9229" s="42"/>
      <c r="R9229" s="42" t="b">
        <v>0</v>
      </c>
      <c r="S9229" s="42">
        <v>1</v>
      </c>
      <c r="T9229" s="42" t="s">
        <v>91</v>
      </c>
      <c r="U9229" s="42">
        <v>999</v>
      </c>
      <c r="V9229" s="42" t="s">
        <v>7669</v>
      </c>
      <c r="W9229" s="42">
        <v>65085</v>
      </c>
      <c r="X9229" s="42"/>
      <c r="Y9229" s="42" t="s">
        <v>8022</v>
      </c>
      <c r="Z9229" s="42" t="s">
        <v>8009</v>
      </c>
      <c r="AA9229" t="str" s="42">
        <v>法宝打造获得。成宝核心×1；主材：万载灵木芯×1；辅材类别：细毫×1；特性材料类别：土行凝华×1。</v>
      </c>
      <c r="AB9229" s="42">
        <v>12421009</v>
      </c>
      <c r="AC9229" s="42" t="s">
        <v>121</v>
      </c>
      <c r="AD9229" s="42">
        <v>0</v>
      </c>
      <c r="AE9229" s="42"/>
      <c r="AF9229" s="42">
        <v>70005</v>
      </c>
      <c r="AG9229" s="42"/>
      <c r="AH9229" s="42">
        <v>13500000</v>
      </c>
      <c r="AI9229" s="42" t="s">
        <v>7668</v>
      </c>
      <c r="AJ9229" s="42" t="s">
        <v>8011</v>
      </c>
      <c r="AK9229" s="42" t="s">
        <v>351</v>
      </c>
      <c r="AL9229" t="s">
        <v>8024</v>
      </c>
    </row>
    <row r="9230" spans="2:38">
      <c r="B9230" s="16" t="n">
        <f>10000000+INDEX(编号表!$B:$B,MATCH(F9230,编号表!$A:$A,0))*100000+INDEX(编号表!$F:$F,MATCH(D9230,编号表!$E:$E,0))*1000+INDEX(编号表!$D:$D,MATCH(E9230,编号表!$C:$C,0))*10000+G9230</f>
        <v>12465086</v>
      </c>
      <c r="C9230" s="42" t="s">
        <v>9273</v>
      </c>
      <c r="D9230" s="42" t="s">
        <v>111</v>
      </c>
      <c r="E9230" s="42" t="s">
        <v>351</v>
      </c>
      <c r="F9230" s="42" t="s">
        <v>7668</v>
      </c>
      <c r="G9230" s="42">
        <v>86</v>
      </c>
      <c r="H9230" s="42"/>
      <c r="I9230" s="42">
        <v>60</v>
      </c>
      <c r="J9230" s="42" t="str">
        <f t="shared" ref="J9230:J9293" si="153">"大类_"&amp;D9230&amp;E9230&amp;F9230</f>
        <v>大类_神品炼虚法宝</v>
      </c>
      <c r="K9230" s="42" t="s">
        <v>6624</v>
      </c>
      <c r="L9230" s="42"/>
      <c r="M9230" s="42" t="s">
        <v>7668</v>
      </c>
      <c r="N9230" s="42"/>
      <c r="O9230" s="42">
        <v>0</v>
      </c>
      <c r="P9230" s="42" t="b">
        <v>1</v>
      </c>
      <c r="Q9230" s="42"/>
      <c r="R9230" s="42" t="b">
        <v>0</v>
      </c>
      <c r="S9230" s="42">
        <v>1</v>
      </c>
      <c r="T9230" s="42" t="s">
        <v>91</v>
      </c>
      <c r="U9230" s="42">
        <v>999</v>
      </c>
      <c r="V9230" s="42" t="s">
        <v>7669</v>
      </c>
      <c r="W9230" s="42">
        <v>65086</v>
      </c>
      <c r="X9230" s="42"/>
      <c r="Y9230" s="42" t="s">
        <v>8026</v>
      </c>
      <c r="Z9230" s="42" t="s">
        <v>8027</v>
      </c>
      <c r="AA9230" t="str" s="42">
        <v>法宝打造获得。成宝核心×1；主材：万载灵木芯×1；辅材类别：虫蜡×1；特性材料类别：灵兽残识×1。</v>
      </c>
      <c r="AB9230" s="42">
        <v>12421002</v>
      </c>
      <c r="AC9230" s="42" t="s">
        <v>121</v>
      </c>
      <c r="AD9230" s="42">
        <v>0</v>
      </c>
      <c r="AE9230" s="42"/>
      <c r="AF9230" s="42">
        <v>70005</v>
      </c>
      <c r="AG9230" s="42"/>
      <c r="AH9230" s="42">
        <v>13500000</v>
      </c>
      <c r="AI9230" s="42" t="s">
        <v>7668</v>
      </c>
      <c r="AJ9230" s="42" t="s">
        <v>8029</v>
      </c>
      <c r="AK9230" s="42" t="s">
        <v>351</v>
      </c>
      <c r="AL9230" t="s">
        <v>8030</v>
      </c>
    </row>
    <row r="9231" spans="2:38">
      <c r="B9231" s="16" t="n">
        <f>10000000+INDEX(编号表!$B:$B,MATCH(F9231,编号表!$A:$A,0))*100000+INDEX(编号表!$F:$F,MATCH(D9231,编号表!$E:$E,0))*1000+INDEX(编号表!$D:$D,MATCH(E9231,编号表!$C:$C,0))*10000+G9231</f>
        <v>12465087</v>
      </c>
      <c r="C9231" s="42" t="s">
        <v>9275</v>
      </c>
      <c r="D9231" s="42" t="s">
        <v>111</v>
      </c>
      <c r="E9231" s="42" t="s">
        <v>351</v>
      </c>
      <c r="F9231" s="42" t="s">
        <v>7668</v>
      </c>
      <c r="G9231" s="42">
        <v>87</v>
      </c>
      <c r="H9231" s="42"/>
      <c r="I9231" s="42">
        <v>60</v>
      </c>
      <c r="J9231" s="42" t="str">
        <f t="shared" si="153"/>
        <v>大类_神品炼虚法宝</v>
      </c>
      <c r="K9231" s="42" t="s">
        <v>6624</v>
      </c>
      <c r="L9231" s="42"/>
      <c r="M9231" s="42" t="s">
        <v>7668</v>
      </c>
      <c r="N9231" s="42"/>
      <c r="O9231" s="42">
        <v>0</v>
      </c>
      <c r="P9231" s="42" t="b">
        <v>1</v>
      </c>
      <c r="Q9231" s="42"/>
      <c r="R9231" s="42" t="b">
        <v>0</v>
      </c>
      <c r="S9231" s="42">
        <v>1</v>
      </c>
      <c r="T9231" s="42" t="s">
        <v>91</v>
      </c>
      <c r="U9231" s="42">
        <v>999</v>
      </c>
      <c r="V9231" s="42" t="s">
        <v>7669</v>
      </c>
      <c r="W9231" s="42">
        <v>65087</v>
      </c>
      <c r="X9231" s="42"/>
      <c r="Y9231" s="42" t="s">
        <v>8032</v>
      </c>
      <c r="Z9231" s="42" t="s">
        <v>8033</v>
      </c>
      <c r="AA9231" t="str" s="42">
        <v>法宝打造获得。成宝核心×1；主材：万载灵蚕丝×1；辅材类别：阵旗灵丝×1；特性材料类别：土行凝华×1。</v>
      </c>
      <c r="AB9231" s="42">
        <v>12421003</v>
      </c>
      <c r="AC9231" s="42" t="s">
        <v>121</v>
      </c>
      <c r="AD9231" s="42">
        <v>0</v>
      </c>
      <c r="AE9231" s="42"/>
      <c r="AF9231" s="42">
        <v>70005</v>
      </c>
      <c r="AG9231" s="42"/>
      <c r="AH9231" s="42">
        <v>13500000</v>
      </c>
      <c r="AI9231" s="42" t="s">
        <v>7668</v>
      </c>
      <c r="AJ9231" s="42" t="s">
        <v>8035</v>
      </c>
      <c r="AK9231" s="42" t="s">
        <v>351</v>
      </c>
      <c r="AL9231" t="s">
        <v>8036</v>
      </c>
    </row>
    <row r="9232" spans="2:38">
      <c r="B9232" s="16" t="n">
        <f>10000000+INDEX(编号表!$B:$B,MATCH(F9232,编号表!$A:$A,0))*100000+INDEX(编号表!$F:$F,MATCH(D9232,编号表!$E:$E,0))*1000+INDEX(编号表!$D:$D,MATCH(E9232,编号表!$C:$C,0))*10000+G9232</f>
        <v>12465088</v>
      </c>
      <c r="C9232" s="42" t="s">
        <v>9277</v>
      </c>
      <c r="D9232" s="42" t="s">
        <v>111</v>
      </c>
      <c r="E9232" s="42" t="s">
        <v>351</v>
      </c>
      <c r="F9232" s="42" t="s">
        <v>7668</v>
      </c>
      <c r="G9232" s="42">
        <v>88</v>
      </c>
      <c r="H9232" s="42"/>
      <c r="I9232" s="42">
        <v>60</v>
      </c>
      <c r="J9232" s="42" t="str">
        <f t="shared" si="153"/>
        <v>大类_神品炼虚法宝</v>
      </c>
      <c r="K9232" s="42" t="s">
        <v>6624</v>
      </c>
      <c r="L9232" s="42"/>
      <c r="M9232" s="42" t="s">
        <v>7668</v>
      </c>
      <c r="N9232" s="42"/>
      <c r="O9232" s="42">
        <v>0</v>
      </c>
      <c r="P9232" s="42" t="b">
        <v>1</v>
      </c>
      <c r="Q9232" s="42"/>
      <c r="R9232" s="42" t="b">
        <v>0</v>
      </c>
      <c r="S9232" s="42">
        <v>1</v>
      </c>
      <c r="T9232" s="42" t="s">
        <v>91</v>
      </c>
      <c r="U9232" s="42">
        <v>999</v>
      </c>
      <c r="V9232" s="42" t="s">
        <v>7669</v>
      </c>
      <c r="W9232" s="42">
        <v>65088</v>
      </c>
      <c r="X9232" s="42"/>
      <c r="Y9232" t="str" s="42">
        <v>法宝。持续恢复灵力；完善灵气传导通路，提高每次回灵量；每轮回灵开始时额外恢复一次灵力。</v>
      </c>
      <c r="Z9232" t="str" s="42">
        <v>|cff00FF00“瓶内灵流循环而出，御使时可持续补益灵力，使枯竭之气渐复。”——《周天归元玉章》|r</v>
      </c>
      <c r="AA9232" t="str" s="42">
        <v>法宝打造获得。成宝核心×1；主材：玄元灵玉×1；辅材类别：灵竹×1；特性材料类别：妖丹×1。</v>
      </c>
      <c r="AB9232" s="42">
        <v>12421011</v>
      </c>
      <c r="AC9232" s="42" t="s">
        <v>121</v>
      </c>
      <c r="AD9232" s="42">
        <v>0</v>
      </c>
      <c r="AE9232" s="42"/>
      <c r="AF9232" s="42">
        <v>70005</v>
      </c>
      <c r="AG9232" s="42"/>
      <c r="AH9232" s="42">
        <v>13500000</v>
      </c>
      <c r="AI9232" s="42" t="s">
        <v>7668</v>
      </c>
      <c r="AJ9232" s="42" t="s">
        <v>8041</v>
      </c>
      <c r="AK9232" s="42" t="s">
        <v>351</v>
      </c>
      <c r="AL9232" t="s">
        <v>8042</v>
      </c>
    </row>
    <row r="9233" spans="2:38">
      <c r="B9233" s="16" t="n">
        <f>10000000+INDEX(编号表!$B:$B,MATCH(F9233,编号表!$A:$A,0))*100000+INDEX(编号表!$F:$F,MATCH(D9233,编号表!$E:$E,0))*1000+INDEX(编号表!$D:$D,MATCH(E9233,编号表!$C:$C,0))*10000+G9233</f>
        <v>12465089</v>
      </c>
      <c r="C9233" s="42" t="s">
        <v>9279</v>
      </c>
      <c r="D9233" s="42" t="s">
        <v>111</v>
      </c>
      <c r="E9233" s="42" t="s">
        <v>351</v>
      </c>
      <c r="F9233" s="42" t="s">
        <v>7668</v>
      </c>
      <c r="G9233" s="42">
        <v>89</v>
      </c>
      <c r="H9233" s="42"/>
      <c r="I9233" s="42">
        <v>60</v>
      </c>
      <c r="J9233" s="42" t="str">
        <f t="shared" si="153"/>
        <v>大类_神品炼虚法宝</v>
      </c>
      <c r="K9233" s="42" t="s">
        <v>6624</v>
      </c>
      <c r="L9233" s="42"/>
      <c r="M9233" s="42" t="s">
        <v>7668</v>
      </c>
      <c r="N9233" s="42"/>
      <c r="O9233" s="42">
        <v>0</v>
      </c>
      <c r="P9233" s="42" t="b">
        <v>1</v>
      </c>
      <c r="Q9233" s="42"/>
      <c r="R9233" s="42" t="b">
        <v>0</v>
      </c>
      <c r="S9233" s="42">
        <v>1</v>
      </c>
      <c r="T9233" s="42" t="s">
        <v>91</v>
      </c>
      <c r="U9233" s="42">
        <v>999</v>
      </c>
      <c r="V9233" s="42" t="s">
        <v>7669</v>
      </c>
      <c r="W9233" s="42">
        <v>65089</v>
      </c>
      <c r="X9233" s="42"/>
      <c r="Y9233" t="str" s="42">
        <v>法宝。持续恢复灵力；完善灵气传导通路，提高每次回灵量；促进灵气流转，缩短回灵间隔。</v>
      </c>
      <c r="Z9233" t="str" s="42">
        <v>|cff00FF00“瓶内灵流循环而出，御使时可持续补益灵力，使枯竭之气渐复。”——《周天归元玉章》|r</v>
      </c>
      <c r="AA9233" t="str" s="42">
        <v>法宝打造获得。成宝核心×1；主材：玄元灵玉×1；辅材类别：灵竹×1；特性材料类别：水行凝华×1。</v>
      </c>
      <c r="AB9233" s="42">
        <v>12421011</v>
      </c>
      <c r="AC9233" s="42" t="s">
        <v>121</v>
      </c>
      <c r="AD9233" s="42">
        <v>0</v>
      </c>
      <c r="AE9233" s="42"/>
      <c r="AF9233" s="42">
        <v>70005</v>
      </c>
      <c r="AG9233" s="42"/>
      <c r="AH9233" s="42">
        <v>13500000</v>
      </c>
      <c r="AI9233" s="42" t="s">
        <v>7668</v>
      </c>
      <c r="AJ9233" s="42" t="s">
        <v>8041</v>
      </c>
      <c r="AK9233" s="42" t="s">
        <v>351</v>
      </c>
      <c r="AL9233" t="s">
        <v>8046</v>
      </c>
    </row>
    <row r="9234" spans="2:38">
      <c r="B9234" s="16" t="n">
        <f>10000000+INDEX(编号表!$B:$B,MATCH(F9234,编号表!$A:$A,0))*100000+INDEX(编号表!$F:$F,MATCH(D9234,编号表!$E:$E,0))*1000+INDEX(编号表!$D:$D,MATCH(E9234,编号表!$C:$C,0))*10000+G9234</f>
        <v>12465090</v>
      </c>
      <c r="C9234" s="42" t="s">
        <v>9281</v>
      </c>
      <c r="D9234" s="42" t="s">
        <v>111</v>
      </c>
      <c r="E9234" s="42" t="s">
        <v>351</v>
      </c>
      <c r="F9234" s="42" t="s">
        <v>7668</v>
      </c>
      <c r="G9234" s="42">
        <v>90</v>
      </c>
      <c r="H9234" s="42"/>
      <c r="I9234" s="42">
        <v>60</v>
      </c>
      <c r="J9234" s="42" t="str">
        <f t="shared" si="153"/>
        <v>大类_神品炼虚法宝</v>
      </c>
      <c r="K9234" s="42" t="s">
        <v>6624</v>
      </c>
      <c r="L9234" s="42"/>
      <c r="M9234" s="42" t="s">
        <v>7668</v>
      </c>
      <c r="N9234" s="42"/>
      <c r="O9234" s="42">
        <v>0</v>
      </c>
      <c r="P9234" s="42" t="b">
        <v>1</v>
      </c>
      <c r="Q9234" s="42"/>
      <c r="R9234" s="42" t="b">
        <v>0</v>
      </c>
      <c r="S9234" s="42">
        <v>1</v>
      </c>
      <c r="T9234" s="42" t="s">
        <v>91</v>
      </c>
      <c r="U9234" s="42">
        <v>999</v>
      </c>
      <c r="V9234" s="42" t="s">
        <v>7669</v>
      </c>
      <c r="W9234" s="42">
        <v>65090</v>
      </c>
      <c r="X9234" s="42"/>
      <c r="Y9234" t="str" s="42">
        <v>法宝。持续恢复灵力；使灵气流转更连续，缩短回灵间隔；每轮回灵开始时额外恢复一次灵力。</v>
      </c>
      <c r="Z9234" t="str" s="42">
        <v>|cff00FF00“瓶内灵流循环而出，御使时可持续补益灵力，使枯竭之气渐复。”——《周天归元玉章》|r</v>
      </c>
      <c r="AA9234" t="str" s="42">
        <v>法宝打造获得。成宝核心×1；主材：玄元灵玉×1；辅材类别：地脉灵液×1；特性材料类别：妖丹×1。</v>
      </c>
      <c r="AB9234" s="42">
        <v>12421011</v>
      </c>
      <c r="AC9234" s="42" t="s">
        <v>121</v>
      </c>
      <c r="AD9234" s="42">
        <v>0</v>
      </c>
      <c r="AE9234" s="42"/>
      <c r="AF9234" s="42">
        <v>70005</v>
      </c>
      <c r="AG9234" s="42"/>
      <c r="AH9234" s="42">
        <v>13500000</v>
      </c>
      <c r="AI9234" s="42" t="s">
        <v>7668</v>
      </c>
      <c r="AJ9234" s="42" t="s">
        <v>8041</v>
      </c>
      <c r="AK9234" s="42" t="s">
        <v>351</v>
      </c>
      <c r="AL9234" t="s">
        <v>8050</v>
      </c>
    </row>
    <row r="9235" spans="2:38">
      <c r="B9235" s="16" t="n">
        <f>10000000+INDEX(编号表!$B:$B,MATCH(F9235,编号表!$A:$A,0))*100000+INDEX(编号表!$F:$F,MATCH(D9235,编号表!$E:$E,0))*1000+INDEX(编号表!$D:$D,MATCH(E9235,编号表!$C:$C,0))*10000+G9235</f>
        <v>12465091</v>
      </c>
      <c r="C9235" s="42" t="s">
        <v>9283</v>
      </c>
      <c r="D9235" s="42" t="s">
        <v>111</v>
      </c>
      <c r="E9235" s="42" t="s">
        <v>351</v>
      </c>
      <c r="F9235" s="42" t="s">
        <v>7668</v>
      </c>
      <c r="G9235" s="42">
        <v>91</v>
      </c>
      <c r="H9235" s="42"/>
      <c r="I9235" s="42">
        <v>60</v>
      </c>
      <c r="J9235" s="42" t="str">
        <f t="shared" si="153"/>
        <v>大类_神品炼虚法宝</v>
      </c>
      <c r="K9235" s="42" t="s">
        <v>6624</v>
      </c>
      <c r="L9235" s="42"/>
      <c r="M9235" s="42" t="s">
        <v>7668</v>
      </c>
      <c r="N9235" s="42"/>
      <c r="O9235" s="42">
        <v>0</v>
      </c>
      <c r="P9235" s="42" t="b">
        <v>1</v>
      </c>
      <c r="Q9235" s="42"/>
      <c r="R9235" s="42" t="b">
        <v>0</v>
      </c>
      <c r="S9235" s="42">
        <v>1</v>
      </c>
      <c r="T9235" s="42" t="s">
        <v>91</v>
      </c>
      <c r="U9235" s="42">
        <v>999</v>
      </c>
      <c r="V9235" s="42" t="s">
        <v>7669</v>
      </c>
      <c r="W9235" s="42">
        <v>65091</v>
      </c>
      <c r="X9235" s="42"/>
      <c r="Y9235" t="str" s="42">
        <v>法宝。持续恢复灵力；使灵气流转更连续，缩短回灵间隔；促进灵气流转，缩短回灵间隔。</v>
      </c>
      <c r="Z9235" t="str" s="42">
        <v>|cff00FF00“瓶内灵流循环而出，御使时可持续补益灵力，使枯竭之气渐复。”——《周天归元玉章》|r</v>
      </c>
      <c r="AA9235" t="str" s="42">
        <v>法宝打造获得。成宝核心×1；主材：玄元灵玉×1；辅材类别：地脉灵液×1；特性材料类别：水行凝华×1。</v>
      </c>
      <c r="AB9235" s="42">
        <v>12421011</v>
      </c>
      <c r="AC9235" s="42" t="s">
        <v>121</v>
      </c>
      <c r="AD9235" s="42">
        <v>0</v>
      </c>
      <c r="AE9235" s="42"/>
      <c r="AF9235" s="42">
        <v>70005</v>
      </c>
      <c r="AG9235" s="42"/>
      <c r="AH9235" s="42">
        <v>13500000</v>
      </c>
      <c r="AI9235" s="42" t="s">
        <v>7668</v>
      </c>
      <c r="AJ9235" s="42" t="s">
        <v>8041</v>
      </c>
      <c r="AK9235" s="42" t="s">
        <v>351</v>
      </c>
      <c r="AL9235" t="s">
        <v>8054</v>
      </c>
    </row>
    <row r="9236" spans="2:38">
      <c r="B9236" s="16" t="n">
        <f>10000000+INDEX(编号表!$B:$B,MATCH(F9236,编号表!$A:$A,0))*100000+INDEX(编号表!$F:$F,MATCH(D9236,编号表!$E:$E,0))*1000+INDEX(编号表!$D:$D,MATCH(E9236,编号表!$C:$C,0))*10000+G9236</f>
        <v>12465092</v>
      </c>
      <c r="C9236" s="42" t="s">
        <v>9285</v>
      </c>
      <c r="D9236" s="42" t="s">
        <v>111</v>
      </c>
      <c r="E9236" s="42" t="s">
        <v>351</v>
      </c>
      <c r="F9236" s="42" t="s">
        <v>7668</v>
      </c>
      <c r="G9236" s="42">
        <v>92</v>
      </c>
      <c r="H9236" s="42"/>
      <c r="I9236" s="42">
        <v>60</v>
      </c>
      <c r="J9236" s="42" t="str">
        <f t="shared" si="153"/>
        <v>大类_神品炼虚法宝</v>
      </c>
      <c r="K9236" s="42" t="s">
        <v>6624</v>
      </c>
      <c r="L9236" s="42"/>
      <c r="M9236" s="42" t="s">
        <v>7668</v>
      </c>
      <c r="N9236" s="42"/>
      <c r="O9236" s="42">
        <v>0</v>
      </c>
      <c r="P9236" s="42" t="b">
        <v>1</v>
      </c>
      <c r="Q9236" s="42"/>
      <c r="R9236" s="42" t="b">
        <v>0</v>
      </c>
      <c r="S9236" s="42">
        <v>1</v>
      </c>
      <c r="T9236" s="42" t="s">
        <v>91</v>
      </c>
      <c r="U9236" s="42">
        <v>999</v>
      </c>
      <c r="V9236" s="42" t="s">
        <v>7669</v>
      </c>
      <c r="W9236" s="42">
        <v>65092</v>
      </c>
      <c r="X9236" s="42"/>
      <c r="Y9236" s="42" t="s">
        <v>8056</v>
      </c>
      <c r="Z9236" s="42" t="s">
        <v>8057</v>
      </c>
      <c r="AA9236" t="str" s="42">
        <v>法宝打造获得。成宝核心×1；主材：玄元灵玉×1；辅材类别：明光晶×1；特性材料类别：灵目×1。</v>
      </c>
      <c r="AB9236" s="42">
        <v>12421012</v>
      </c>
      <c r="AC9236" s="42" t="s">
        <v>121</v>
      </c>
      <c r="AD9236" s="42">
        <v>0</v>
      </c>
      <c r="AE9236" s="42"/>
      <c r="AF9236" s="42">
        <v>70005</v>
      </c>
      <c r="AG9236" s="42"/>
      <c r="AH9236" s="42">
        <v>13500000</v>
      </c>
      <c r="AI9236" s="42" t="s">
        <v>7668</v>
      </c>
      <c r="AJ9236" s="42" t="s">
        <v>8059</v>
      </c>
      <c r="AK9236" s="42" t="s">
        <v>351</v>
      </c>
      <c r="AL9236" t="s">
        <v>8060</v>
      </c>
    </row>
    <row r="9237" spans="2:38">
      <c r="B9237" s="16" t="n">
        <f>10000000+INDEX(编号表!$B:$B,MATCH(F9237,编号表!$A:$A,0))*100000+INDEX(编号表!$F:$F,MATCH(D9237,编号表!$E:$E,0))*1000+INDEX(编号表!$D:$D,MATCH(E9237,编号表!$C:$C,0))*10000+G9237</f>
        <v>12465093</v>
      </c>
      <c r="C9237" s="42" t="s">
        <v>9287</v>
      </c>
      <c r="D9237" s="42" t="s">
        <v>111</v>
      </c>
      <c r="E9237" s="42" t="s">
        <v>351</v>
      </c>
      <c r="F9237" s="42" t="s">
        <v>7668</v>
      </c>
      <c r="G9237" s="42">
        <v>93</v>
      </c>
      <c r="H9237" s="42"/>
      <c r="I9237" s="42">
        <v>60</v>
      </c>
      <c r="J9237" s="42" t="str">
        <f t="shared" si="153"/>
        <v>大类_神品炼虚法宝</v>
      </c>
      <c r="K9237" s="42" t="s">
        <v>6624</v>
      </c>
      <c r="L9237" s="42"/>
      <c r="M9237" s="42" t="s">
        <v>7668</v>
      </c>
      <c r="N9237" s="42"/>
      <c r="O9237" s="42">
        <v>0</v>
      </c>
      <c r="P9237" s="42" t="b">
        <v>1</v>
      </c>
      <c r="Q9237" s="42"/>
      <c r="R9237" s="42" t="b">
        <v>0</v>
      </c>
      <c r="S9237" s="42">
        <v>1</v>
      </c>
      <c r="T9237" s="42" t="s">
        <v>91</v>
      </c>
      <c r="U9237" s="42">
        <v>999</v>
      </c>
      <c r="V9237" s="42" t="s">
        <v>7669</v>
      </c>
      <c r="W9237" s="42">
        <v>65093</v>
      </c>
      <c r="X9237" s="42"/>
      <c r="Y9237" t="str" s="42">
        <v>法宝。通过合法舟锚点完成特殊路径通行；补强舟体承载结构，稳固载渡；稳固承载，配合完成特殊路径通行。</v>
      </c>
      <c r="Z9237" t="str" s="42">
        <v>|cff00FF00“舟循虚隙而行，非为寻常赶路；得其引渡，方能循合法舟锚点完成特殊路径通行。”——《星槎渡虚图经》|r</v>
      </c>
      <c r="AA9237" t="str" s="42">
        <v>法宝打造获得。成宝核心×1；主材：万载灵木芯×1；辅材类别：兽骨×1；特性材料类别：土行凝华×1。</v>
      </c>
      <c r="AB9237" s="42">
        <v>12421013</v>
      </c>
      <c r="AC9237" s="42" t="s">
        <v>121</v>
      </c>
      <c r="AD9237" s="42">
        <v>0</v>
      </c>
      <c r="AE9237" s="42"/>
      <c r="AF9237" s="42">
        <v>70005</v>
      </c>
      <c r="AG9237" s="42"/>
      <c r="AH9237" s="42">
        <v>13500000</v>
      </c>
      <c r="AI9237" s="42" t="s">
        <v>7668</v>
      </c>
      <c r="AJ9237" s="42" t="s">
        <v>8065</v>
      </c>
      <c r="AK9237" s="42" t="s">
        <v>351</v>
      </c>
      <c r="AL9237" t="s">
        <v>8066</v>
      </c>
    </row>
    <row r="9238" spans="2:38">
      <c r="B9238" s="16" t="n">
        <f>10000000+INDEX(编号表!$B:$B,MATCH(F9238,编号表!$A:$A,0))*100000+INDEX(编号表!$F:$F,MATCH(D9238,编号表!$E:$E,0))*1000+INDEX(编号表!$D:$D,MATCH(E9238,编号表!$C:$C,0))*10000+G9238</f>
        <v>12465094</v>
      </c>
      <c r="C9238" s="42" t="s">
        <v>9289</v>
      </c>
      <c r="D9238" s="42" t="s">
        <v>111</v>
      </c>
      <c r="E9238" s="42" t="s">
        <v>351</v>
      </c>
      <c r="F9238" s="42" t="s">
        <v>7668</v>
      </c>
      <c r="G9238" s="42">
        <v>94</v>
      </c>
      <c r="H9238" s="42"/>
      <c r="I9238" s="42">
        <v>60</v>
      </c>
      <c r="J9238" s="42" t="str">
        <f t="shared" si="153"/>
        <v>大类_神品炼虚法宝</v>
      </c>
      <c r="K9238" s="42" t="s">
        <v>6624</v>
      </c>
      <c r="L9238" s="42"/>
      <c r="M9238" s="42" t="s">
        <v>7668</v>
      </c>
      <c r="N9238" s="42"/>
      <c r="O9238" s="42">
        <v>0</v>
      </c>
      <c r="P9238" s="42" t="b">
        <v>1</v>
      </c>
      <c r="Q9238" s="42"/>
      <c r="R9238" s="42" t="b">
        <v>0</v>
      </c>
      <c r="S9238" s="42">
        <v>1</v>
      </c>
      <c r="T9238" s="42" t="s">
        <v>91</v>
      </c>
      <c r="U9238" s="42">
        <v>999</v>
      </c>
      <c r="V9238" s="42" t="s">
        <v>7669</v>
      </c>
      <c r="W9238" s="42">
        <v>65094</v>
      </c>
      <c r="X9238" s="42"/>
      <c r="Y9238" t="str" s="42">
        <v>法宝。隐身期间取消单位碰撞，可穿过怪群；延长隐身与穿怪的持续时间；留存备用灵力，缩短隐息幡技能冷却时间。</v>
      </c>
      <c r="Z9238" t="str" s="42">
        <v>|cff00FF00“幡影覆身，形息皆敛；隐时身若无碍，可穿过怪群，若先出手则藏形自解。”——《太阴藏形秘箓》|r</v>
      </c>
      <c r="AA9238" t="str" s="42">
        <v>法宝打造获得。成宝核心×1；主材：万载灵蚕丝×1；辅材类别：阵旗灵丝×1；特性材料类别：妖丹×1。</v>
      </c>
      <c r="AB9238" s="42">
        <v>12421014</v>
      </c>
      <c r="AC9238" s="42" t="s">
        <v>121</v>
      </c>
      <c r="AD9238" s="42">
        <v>0</v>
      </c>
      <c r="AE9238" s="42"/>
      <c r="AF9238" s="42">
        <v>70005</v>
      </c>
      <c r="AG9238" s="42"/>
      <c r="AH9238" s="42">
        <v>13500000</v>
      </c>
      <c r="AI9238" s="42" t="s">
        <v>7668</v>
      </c>
      <c r="AJ9238" s="42" t="s">
        <v>8071</v>
      </c>
      <c r="AK9238" s="42" t="s">
        <v>351</v>
      </c>
      <c r="AL9238" t="s">
        <v>8072</v>
      </c>
    </row>
    <row r="9239" spans="2:38">
      <c r="B9239" s="16" t="n">
        <f>10000000+INDEX(编号表!$B:$B,MATCH(F9239,编号表!$A:$A,0))*100000+INDEX(编号表!$F:$F,MATCH(D9239,编号表!$E:$E,0))*1000+INDEX(编号表!$D:$D,MATCH(E9239,编号表!$C:$C,0))*10000+G9239</f>
        <v>12465095</v>
      </c>
      <c r="C9239" s="42" t="s">
        <v>9291</v>
      </c>
      <c r="D9239" s="42" t="s">
        <v>111</v>
      </c>
      <c r="E9239" s="42" t="s">
        <v>351</v>
      </c>
      <c r="F9239" s="42" t="s">
        <v>7668</v>
      </c>
      <c r="G9239" s="42">
        <v>95</v>
      </c>
      <c r="H9239" s="42"/>
      <c r="I9239" s="42">
        <v>60</v>
      </c>
      <c r="J9239" s="42" t="str">
        <f t="shared" si="153"/>
        <v>大类_神品炼虚法宝</v>
      </c>
      <c r="K9239" s="42" t="s">
        <v>6698</v>
      </c>
      <c r="L9239" s="42"/>
      <c r="M9239" s="42" t="s">
        <v>7668</v>
      </c>
      <c r="N9239" s="42"/>
      <c r="O9239" s="42">
        <v>0</v>
      </c>
      <c r="P9239" s="42" t="b">
        <v>1</v>
      </c>
      <c r="Q9239" s="42"/>
      <c r="R9239" s="42" t="b">
        <v>0</v>
      </c>
      <c r="S9239" s="42">
        <v>1</v>
      </c>
      <c r="T9239" s="42" t="s">
        <v>91</v>
      </c>
      <c r="U9239" s="42">
        <v>999</v>
      </c>
      <c r="V9239" s="42" t="s">
        <v>7669</v>
      </c>
      <c r="W9239" s="42">
        <v>65095</v>
      </c>
      <c r="X9239" s="42"/>
      <c r="Y9239" s="42" t="s">
        <v>9292</v>
      </c>
      <c r="Z9239" s="42" t="s">
        <v>9293</v>
      </c>
      <c r="AA9239" t="str" s="42">
        <v>法宝打造获得。成宝核心×1；主材：缚岳灵筋×1；辅材类别：阵旗灵丝×1；特性材料类别：金行凝华×1。</v>
      </c>
      <c r="AB9239" s="42">
        <v>12461096</v>
      </c>
      <c r="AC9239" s="42" t="s">
        <v>121</v>
      </c>
      <c r="AD9239" s="42">
        <v>0</v>
      </c>
      <c r="AE9239" s="42"/>
      <c r="AF9239" s="42">
        <v>70005</v>
      </c>
      <c r="AG9239" s="42"/>
      <c r="AH9239" s="42">
        <v>13500000</v>
      </c>
      <c r="AI9239" s="42" t="s">
        <v>7668</v>
      </c>
      <c r="AJ9239" s="42" t="s">
        <v>9295</v>
      </c>
      <c r="AK9239" s="42" t="s">
        <v>351</v>
      </c>
      <c r="AL9239" t="s">
        <v>9296</v>
      </c>
    </row>
    <row r="9240" spans="2:38">
      <c r="B9240" s="16" t="n">
        <f>10000000+INDEX(编号表!$B:$B,MATCH(F9240,编号表!$A:$A,0))*100000+INDEX(编号表!$F:$F,MATCH(D9240,编号表!$E:$E,0))*1000+INDEX(编号表!$D:$D,MATCH(E9240,编号表!$C:$C,0))*10000+G9240</f>
        <v>12465096</v>
      </c>
      <c r="C9240" s="42" t="s">
        <v>9297</v>
      </c>
      <c r="D9240" s="42" t="s">
        <v>111</v>
      </c>
      <c r="E9240" s="42" t="s">
        <v>351</v>
      </c>
      <c r="F9240" s="42" t="s">
        <v>7668</v>
      </c>
      <c r="G9240" s="42">
        <v>96</v>
      </c>
      <c r="H9240" s="42"/>
      <c r="I9240" s="42">
        <v>60</v>
      </c>
      <c r="J9240" s="42" t="str">
        <f t="shared" si="153"/>
        <v>大类_神品炼虚法宝</v>
      </c>
      <c r="K9240" s="42" t="s">
        <v>6698</v>
      </c>
      <c r="L9240" s="42"/>
      <c r="M9240" s="42" t="s">
        <v>7668</v>
      </c>
      <c r="N9240" s="42"/>
      <c r="O9240" s="42">
        <v>0</v>
      </c>
      <c r="P9240" s="42" t="b">
        <v>1</v>
      </c>
      <c r="Q9240" s="42"/>
      <c r="R9240" s="42" t="b">
        <v>0</v>
      </c>
      <c r="S9240" s="42">
        <v>1</v>
      </c>
      <c r="T9240" s="42" t="s">
        <v>91</v>
      </c>
      <c r="U9240" s="42">
        <v>999</v>
      </c>
      <c r="V9240" s="42" t="s">
        <v>7669</v>
      </c>
      <c r="W9240" s="42">
        <v>65096</v>
      </c>
      <c r="X9240" s="42"/>
      <c r="Y9240" s="42" t="s">
        <v>9298</v>
      </c>
      <c r="Z9240" s="42" t="s">
        <v>9293</v>
      </c>
      <c r="AA9240" t="str" s="42">
        <v>法宝打造获得。成宝核心×1；主材：缚岳灵筋×1；辅材类别：阵旗灵丝×1；特性材料类别：木行凝华×1。</v>
      </c>
      <c r="AB9240" s="42">
        <v>12461096</v>
      </c>
      <c r="AC9240" s="42" t="s">
        <v>121</v>
      </c>
      <c r="AD9240" s="42">
        <v>0</v>
      </c>
      <c r="AE9240" s="42"/>
      <c r="AF9240" s="42">
        <v>70005</v>
      </c>
      <c r="AG9240" s="42"/>
      <c r="AH9240" s="42">
        <v>13500000</v>
      </c>
      <c r="AI9240" s="42" t="s">
        <v>7668</v>
      </c>
      <c r="AJ9240" s="42" t="s">
        <v>9295</v>
      </c>
      <c r="AK9240" s="42" t="s">
        <v>351</v>
      </c>
      <c r="AL9240" t="s">
        <v>9300</v>
      </c>
    </row>
    <row r="9241" spans="2:38">
      <c r="B9241" s="16" t="n">
        <f>10000000+INDEX(编号表!$B:$B,MATCH(F9241,编号表!$A:$A,0))*100000+INDEX(编号表!$F:$F,MATCH(D9241,编号表!$E:$E,0))*1000+INDEX(编号表!$D:$D,MATCH(E9241,编号表!$C:$C,0))*10000+G9241</f>
        <v>12465097</v>
      </c>
      <c r="C9241" s="42" t="s">
        <v>9301</v>
      </c>
      <c r="D9241" s="42" t="s">
        <v>111</v>
      </c>
      <c r="E9241" s="42" t="s">
        <v>351</v>
      </c>
      <c r="F9241" s="42" t="s">
        <v>7668</v>
      </c>
      <c r="G9241" s="42">
        <v>97</v>
      </c>
      <c r="H9241" s="42"/>
      <c r="I9241" s="42">
        <v>60</v>
      </c>
      <c r="J9241" s="42" t="str">
        <f t="shared" si="153"/>
        <v>大类_神品炼虚法宝</v>
      </c>
      <c r="K9241" s="42" t="s">
        <v>6698</v>
      </c>
      <c r="L9241" s="42"/>
      <c r="M9241" s="42" t="s">
        <v>7668</v>
      </c>
      <c r="N9241" s="42"/>
      <c r="O9241" s="42">
        <v>0</v>
      </c>
      <c r="P9241" s="42" t="b">
        <v>1</v>
      </c>
      <c r="Q9241" s="42"/>
      <c r="R9241" s="42" t="b">
        <v>0</v>
      </c>
      <c r="S9241" s="42">
        <v>1</v>
      </c>
      <c r="T9241" s="42" t="s">
        <v>91</v>
      </c>
      <c r="U9241" s="42">
        <v>999</v>
      </c>
      <c r="V9241" s="42" t="s">
        <v>7669</v>
      </c>
      <c r="W9241" s="42">
        <v>65097</v>
      </c>
      <c r="X9241" s="42"/>
      <c r="Y9241" s="42" t="s">
        <v>9302</v>
      </c>
      <c r="Z9241" s="42" t="s">
        <v>9293</v>
      </c>
      <c r="AA9241" t="str" s="42">
        <v>法宝打造获得。成宝核心×1；主材：缚岳灵筋×1；辅材类别：阵旗灵丝×1；特性材料类别：水行凝华×1。</v>
      </c>
      <c r="AB9241" s="42">
        <v>12461096</v>
      </c>
      <c r="AC9241" s="42" t="s">
        <v>121</v>
      </c>
      <c r="AD9241" s="42">
        <v>0</v>
      </c>
      <c r="AE9241" s="42"/>
      <c r="AF9241" s="42">
        <v>70005</v>
      </c>
      <c r="AG9241" s="42"/>
      <c r="AH9241" s="42">
        <v>13500000</v>
      </c>
      <c r="AI9241" s="42" t="s">
        <v>7668</v>
      </c>
      <c r="AJ9241" s="42" t="s">
        <v>9295</v>
      </c>
      <c r="AK9241" s="42" t="s">
        <v>351</v>
      </c>
      <c r="AL9241" t="s">
        <v>9304</v>
      </c>
    </row>
    <row r="9242" spans="2:38">
      <c r="B9242" s="16" t="n">
        <f>10000000+INDEX(编号表!$B:$B,MATCH(F9242,编号表!$A:$A,0))*100000+INDEX(编号表!$F:$F,MATCH(D9242,编号表!$E:$E,0))*1000+INDEX(编号表!$D:$D,MATCH(E9242,编号表!$C:$C,0))*10000+G9242</f>
        <v>12465098</v>
      </c>
      <c r="C9242" s="42" t="s">
        <v>9305</v>
      </c>
      <c r="D9242" s="42" t="s">
        <v>111</v>
      </c>
      <c r="E9242" s="42" t="s">
        <v>351</v>
      </c>
      <c r="F9242" s="42" t="s">
        <v>7668</v>
      </c>
      <c r="G9242" s="42">
        <v>98</v>
      </c>
      <c r="H9242" s="42"/>
      <c r="I9242" s="42">
        <v>60</v>
      </c>
      <c r="J9242" s="42" t="str">
        <f t="shared" si="153"/>
        <v>大类_神品炼虚法宝</v>
      </c>
      <c r="K9242" s="42" t="s">
        <v>6698</v>
      </c>
      <c r="L9242" s="42"/>
      <c r="M9242" s="42" t="s">
        <v>7668</v>
      </c>
      <c r="N9242" s="42"/>
      <c r="O9242" s="42">
        <v>0</v>
      </c>
      <c r="P9242" s="42" t="b">
        <v>1</v>
      </c>
      <c r="Q9242" s="42"/>
      <c r="R9242" s="42" t="b">
        <v>0</v>
      </c>
      <c r="S9242" s="42">
        <v>1</v>
      </c>
      <c r="T9242" s="42" t="s">
        <v>91</v>
      </c>
      <c r="U9242" s="42">
        <v>999</v>
      </c>
      <c r="V9242" s="42" t="s">
        <v>7669</v>
      </c>
      <c r="W9242" s="42">
        <v>65098</v>
      </c>
      <c r="X9242" s="42"/>
      <c r="Y9242" s="42" t="s">
        <v>9306</v>
      </c>
      <c r="Z9242" s="42" t="s">
        <v>9293</v>
      </c>
      <c r="AA9242" t="str" s="42">
        <v>法宝打造获得。成宝核心×1；主材：缚岳灵筋×1；辅材类别：阵旗灵丝×1；特性材料类别：火行凝华×1。</v>
      </c>
      <c r="AB9242" s="42">
        <v>12461096</v>
      </c>
      <c r="AC9242" s="42" t="s">
        <v>121</v>
      </c>
      <c r="AD9242" s="42">
        <v>0</v>
      </c>
      <c r="AE9242" s="42"/>
      <c r="AF9242" s="42">
        <v>70005</v>
      </c>
      <c r="AG9242" s="42"/>
      <c r="AH9242" s="42">
        <v>13500000</v>
      </c>
      <c r="AI9242" s="42" t="s">
        <v>7668</v>
      </c>
      <c r="AJ9242" s="42" t="s">
        <v>9295</v>
      </c>
      <c r="AK9242" s="42" t="s">
        <v>351</v>
      </c>
      <c r="AL9242" t="s">
        <v>9308</v>
      </c>
    </row>
    <row r="9243" spans="2:38">
      <c r="B9243" s="16" t="n">
        <f>10000000+INDEX(编号表!$B:$B,MATCH(F9243,编号表!$A:$A,0))*100000+INDEX(编号表!$F:$F,MATCH(D9243,编号表!$E:$E,0))*1000+INDEX(编号表!$D:$D,MATCH(E9243,编号表!$C:$C,0))*10000+G9243</f>
        <v>12465099</v>
      </c>
      <c r="C9243" s="42" t="s">
        <v>9309</v>
      </c>
      <c r="D9243" s="42" t="s">
        <v>111</v>
      </c>
      <c r="E9243" s="42" t="s">
        <v>351</v>
      </c>
      <c r="F9243" s="42" t="s">
        <v>7668</v>
      </c>
      <c r="G9243" s="42">
        <v>99</v>
      </c>
      <c r="H9243" s="42"/>
      <c r="I9243" s="42">
        <v>60</v>
      </c>
      <c r="J9243" s="42" t="str">
        <f t="shared" si="153"/>
        <v>大类_神品炼虚法宝</v>
      </c>
      <c r="K9243" s="42" t="s">
        <v>6698</v>
      </c>
      <c r="L9243" s="42"/>
      <c r="M9243" s="42" t="s">
        <v>7668</v>
      </c>
      <c r="N9243" s="42"/>
      <c r="O9243" s="42">
        <v>0</v>
      </c>
      <c r="P9243" s="42" t="b">
        <v>1</v>
      </c>
      <c r="Q9243" s="42"/>
      <c r="R9243" s="42" t="b">
        <v>0</v>
      </c>
      <c r="S9243" s="42">
        <v>1</v>
      </c>
      <c r="T9243" s="42" t="s">
        <v>91</v>
      </c>
      <c r="U9243" s="42">
        <v>999</v>
      </c>
      <c r="V9243" s="42" t="s">
        <v>7669</v>
      </c>
      <c r="W9243" s="42">
        <v>65099</v>
      </c>
      <c r="X9243" s="42"/>
      <c r="Y9243" s="42" t="s">
        <v>9310</v>
      </c>
      <c r="Z9243" s="42" t="s">
        <v>9293</v>
      </c>
      <c r="AA9243" t="str" s="42">
        <v>法宝打造获得。成宝核心×1；主材：缚岳灵筋×1；辅材类别：阵旗灵丝×1；特性材料类别：土行凝华×1。</v>
      </c>
      <c r="AB9243" s="42">
        <v>12461096</v>
      </c>
      <c r="AC9243" s="42" t="s">
        <v>121</v>
      </c>
      <c r="AD9243" s="42">
        <v>0</v>
      </c>
      <c r="AE9243" s="42"/>
      <c r="AF9243" s="42">
        <v>70005</v>
      </c>
      <c r="AG9243" s="42"/>
      <c r="AH9243" s="42">
        <v>13500000</v>
      </c>
      <c r="AI9243" s="42" t="s">
        <v>7668</v>
      </c>
      <c r="AJ9243" s="42" t="s">
        <v>9295</v>
      </c>
      <c r="AK9243" s="42" t="s">
        <v>351</v>
      </c>
      <c r="AL9243" t="s">
        <v>9312</v>
      </c>
    </row>
    <row r="9244" spans="2:38">
      <c r="B9244" s="16" t="n">
        <f>10000000+INDEX(编号表!$B:$B,MATCH(F9244,编号表!$A:$A,0))*100000+INDEX(编号表!$F:$F,MATCH(D9244,编号表!$E:$E,0))*1000+INDEX(编号表!$D:$D,MATCH(E9244,编号表!$C:$C,0))*10000+G9244</f>
        <v>12465100</v>
      </c>
      <c r="C9244" s="42" t="s">
        <v>9313</v>
      </c>
      <c r="D9244" s="42" t="s">
        <v>111</v>
      </c>
      <c r="E9244" s="42" t="s">
        <v>351</v>
      </c>
      <c r="F9244" s="42" t="s">
        <v>7668</v>
      </c>
      <c r="G9244" s="42">
        <v>100</v>
      </c>
      <c r="H9244" s="42"/>
      <c r="I9244" s="42">
        <v>60</v>
      </c>
      <c r="J9244" s="42" t="str">
        <f t="shared" si="153"/>
        <v>大类_神品炼虚法宝</v>
      </c>
      <c r="K9244" s="42" t="s">
        <v>6698</v>
      </c>
      <c r="L9244" s="42"/>
      <c r="M9244" s="42" t="s">
        <v>7668</v>
      </c>
      <c r="N9244" s="42"/>
      <c r="O9244" s="42">
        <v>0</v>
      </c>
      <c r="P9244" s="42" t="b">
        <v>1</v>
      </c>
      <c r="Q9244" s="42"/>
      <c r="R9244" s="42" t="b">
        <v>0</v>
      </c>
      <c r="S9244" s="42">
        <v>1</v>
      </c>
      <c r="T9244" s="42" t="s">
        <v>91</v>
      </c>
      <c r="U9244" s="42">
        <v>999</v>
      </c>
      <c r="V9244" s="42" t="s">
        <v>7669</v>
      </c>
      <c r="W9244" s="42">
        <v>65100</v>
      </c>
      <c r="X9244" s="42"/>
      <c r="Y9244" s="42" t="s">
        <v>9314</v>
      </c>
      <c r="Z9244" s="42" t="s">
        <v>9293</v>
      </c>
      <c r="AA9244" t="str" s="42">
        <v>法宝打造获得。成宝核心×1；主材：缚岳灵筋×1；辅材类别：阵旗灵丝×1；特性材料类别：毒血×1。</v>
      </c>
      <c r="AB9244" s="42">
        <v>12461096</v>
      </c>
      <c r="AC9244" s="42" t="s">
        <v>121</v>
      </c>
      <c r="AD9244" s="42">
        <v>0</v>
      </c>
      <c r="AE9244" s="42"/>
      <c r="AF9244" s="42">
        <v>70005</v>
      </c>
      <c r="AG9244" s="42"/>
      <c r="AH9244" s="42">
        <v>13500000</v>
      </c>
      <c r="AI9244" s="42" t="s">
        <v>7668</v>
      </c>
      <c r="AJ9244" s="42" t="s">
        <v>9295</v>
      </c>
      <c r="AK9244" s="42" t="s">
        <v>351</v>
      </c>
      <c r="AL9244" t="s">
        <v>9316</v>
      </c>
    </row>
    <row r="9245" spans="2:38">
      <c r="B9245" s="16" t="n">
        <f>10000000+INDEX(编号表!$B:$B,MATCH(F9245,编号表!$A:$A,0))*100000+INDEX(编号表!$F:$F,MATCH(D9245,编号表!$E:$E,0))*1000+INDEX(编号表!$D:$D,MATCH(E9245,编号表!$C:$C,0))*10000+G9245</f>
        <v>12465101</v>
      </c>
      <c r="C9245" s="42" t="s">
        <v>9317</v>
      </c>
      <c r="D9245" s="42" t="s">
        <v>111</v>
      </c>
      <c r="E9245" s="42" t="s">
        <v>351</v>
      </c>
      <c r="F9245" s="42" t="s">
        <v>7668</v>
      </c>
      <c r="G9245" s="42">
        <v>101</v>
      </c>
      <c r="H9245" s="42"/>
      <c r="I9245" s="42">
        <v>60</v>
      </c>
      <c r="J9245" s="42" t="str">
        <f t="shared" si="153"/>
        <v>大类_神品炼虚法宝</v>
      </c>
      <c r="K9245" s="42" t="s">
        <v>6698</v>
      </c>
      <c r="L9245" s="42"/>
      <c r="M9245" s="42" t="s">
        <v>7668</v>
      </c>
      <c r="N9245" s="42"/>
      <c r="O9245" s="42">
        <v>0</v>
      </c>
      <c r="P9245" s="42" t="b">
        <v>1</v>
      </c>
      <c r="Q9245" s="42"/>
      <c r="R9245" s="42" t="b">
        <v>0</v>
      </c>
      <c r="S9245" s="42">
        <v>1</v>
      </c>
      <c r="T9245" s="42" t="s">
        <v>91</v>
      </c>
      <c r="U9245" s="42">
        <v>999</v>
      </c>
      <c r="V9245" s="42" t="s">
        <v>7669</v>
      </c>
      <c r="W9245" s="42">
        <v>65101</v>
      </c>
      <c r="X9245" s="42"/>
      <c r="Y9245" s="42" t="s">
        <v>9314</v>
      </c>
      <c r="Z9245" s="42" t="s">
        <v>9293</v>
      </c>
      <c r="AA9245" t="str" s="42">
        <v>法宝打造获得。成宝核心×1；主材：缚岳灵筋×1；辅材类别：阵旗灵丝×1；特性材料类别：毒囊×1。</v>
      </c>
      <c r="AB9245" s="42">
        <v>12461096</v>
      </c>
      <c r="AC9245" s="42" t="s">
        <v>121</v>
      </c>
      <c r="AD9245" s="42">
        <v>0</v>
      </c>
      <c r="AE9245" s="42"/>
      <c r="AF9245" s="42">
        <v>70005</v>
      </c>
      <c r="AG9245" s="42"/>
      <c r="AH9245" s="42">
        <v>13500000</v>
      </c>
      <c r="AI9245" s="42" t="s">
        <v>7668</v>
      </c>
      <c r="AJ9245" s="42" t="s">
        <v>9295</v>
      </c>
      <c r="AK9245" s="42" t="s">
        <v>351</v>
      </c>
      <c r="AL9245" t="s">
        <v>9319</v>
      </c>
    </row>
    <row r="9246" spans="2:38">
      <c r="B9246" s="16" t="n">
        <f>10000000+INDEX(编号表!$B:$B,MATCH(F9246,编号表!$A:$A,0))*100000+INDEX(编号表!$F:$F,MATCH(D9246,编号表!$E:$E,0))*1000+INDEX(编号表!$D:$D,MATCH(E9246,编号表!$C:$C,0))*10000+G9246</f>
        <v>12465102</v>
      </c>
      <c r="C9246" s="42" t="s">
        <v>9320</v>
      </c>
      <c r="D9246" s="42" t="s">
        <v>111</v>
      </c>
      <c r="E9246" s="42" t="s">
        <v>351</v>
      </c>
      <c r="F9246" s="42" t="s">
        <v>7668</v>
      </c>
      <c r="G9246" s="42">
        <v>102</v>
      </c>
      <c r="H9246" s="42"/>
      <c r="I9246" s="42">
        <v>60</v>
      </c>
      <c r="J9246" s="42" t="str">
        <f t="shared" si="153"/>
        <v>大类_神品炼虚法宝</v>
      </c>
      <c r="K9246" s="42" t="s">
        <v>6698</v>
      </c>
      <c r="L9246" s="42"/>
      <c r="M9246" s="42" t="s">
        <v>7668</v>
      </c>
      <c r="N9246" s="42"/>
      <c r="O9246" s="42">
        <v>0</v>
      </c>
      <c r="P9246" s="42" t="b">
        <v>1</v>
      </c>
      <c r="Q9246" s="42"/>
      <c r="R9246" s="42" t="b">
        <v>0</v>
      </c>
      <c r="S9246" s="42">
        <v>1</v>
      </c>
      <c r="T9246" s="42" t="s">
        <v>91</v>
      </c>
      <c r="U9246" s="42">
        <v>999</v>
      </c>
      <c r="V9246" s="42" t="s">
        <v>7669</v>
      </c>
      <c r="W9246" s="42">
        <v>65102</v>
      </c>
      <c r="X9246" s="42"/>
      <c r="Y9246" s="42" t="s">
        <v>9321</v>
      </c>
      <c r="Z9246" s="42" t="s">
        <v>9293</v>
      </c>
      <c r="AA9246" t="str" s="42">
        <v>法宝打造获得。成宝核心×1；主材：缚岳灵筋×1；辅材类别：阵旗灵丝×1；特性材料类别：古阵石×1。</v>
      </c>
      <c r="AB9246" s="42">
        <v>12461096</v>
      </c>
      <c r="AC9246" s="42" t="s">
        <v>121</v>
      </c>
      <c r="AD9246" s="42">
        <v>0</v>
      </c>
      <c r="AE9246" s="42"/>
      <c r="AF9246" s="42">
        <v>70005</v>
      </c>
      <c r="AG9246" s="42"/>
      <c r="AH9246" s="42">
        <v>13500000</v>
      </c>
      <c r="AI9246" s="42" t="s">
        <v>7668</v>
      </c>
      <c r="AJ9246" s="42" t="s">
        <v>9295</v>
      </c>
      <c r="AK9246" s="42" t="s">
        <v>351</v>
      </c>
      <c r="AL9246" t="s">
        <v>9323</v>
      </c>
    </row>
    <row r="9247" spans="2:38">
      <c r="B9247" s="16" t="n">
        <f>10000000+INDEX(编号表!$B:$B,MATCH(F9247,编号表!$A:$A,0))*100000+INDEX(编号表!$F:$F,MATCH(D9247,编号表!$E:$E,0))*1000+INDEX(编号表!$D:$D,MATCH(E9247,编号表!$C:$C,0))*10000+G9247</f>
        <v>12465103</v>
      </c>
      <c r="C9247" s="42" t="s">
        <v>9324</v>
      </c>
      <c r="D9247" s="42" t="s">
        <v>111</v>
      </c>
      <c r="E9247" s="42" t="s">
        <v>351</v>
      </c>
      <c r="F9247" s="42" t="s">
        <v>7668</v>
      </c>
      <c r="G9247" s="42">
        <v>103</v>
      </c>
      <c r="H9247" s="42"/>
      <c r="I9247" s="42">
        <v>60</v>
      </c>
      <c r="J9247" s="42" t="str">
        <f t="shared" si="153"/>
        <v>大类_神品炼虚法宝</v>
      </c>
      <c r="K9247" s="42" t="s">
        <v>6698</v>
      </c>
      <c r="L9247" s="42"/>
      <c r="M9247" s="42" t="s">
        <v>7668</v>
      </c>
      <c r="N9247" s="42"/>
      <c r="O9247" s="42">
        <v>0</v>
      </c>
      <c r="P9247" s="42" t="b">
        <v>1</v>
      </c>
      <c r="Q9247" s="42"/>
      <c r="R9247" s="42" t="b">
        <v>0</v>
      </c>
      <c r="S9247" s="42">
        <v>1</v>
      </c>
      <c r="T9247" s="42" t="s">
        <v>91</v>
      </c>
      <c r="U9247" s="42">
        <v>999</v>
      </c>
      <c r="V9247" s="42" t="s">
        <v>7669</v>
      </c>
      <c r="W9247" s="42">
        <v>65103</v>
      </c>
      <c r="X9247" s="42"/>
      <c r="Y9247" t="str" s="42">
        <v>法宝。缠束目标，使其短时定身；补强索体，延长定身时间；缩短缚灵索技能冷却时间；延长定身时间。</v>
      </c>
      <c r="Z9247" s="42" t="s">
        <v>9293</v>
      </c>
      <c r="AA9247" t="str" s="42">
        <v>法宝打造获得。成宝核心×1；主材：缚岳灵筋×1；辅材类别：阵旗灵丝×1；特性材料类别：妖丹×1。</v>
      </c>
      <c r="AB9247" s="42">
        <v>12461096</v>
      </c>
      <c r="AC9247" s="42" t="s">
        <v>121</v>
      </c>
      <c r="AD9247" s="42">
        <v>0</v>
      </c>
      <c r="AE9247" s="42"/>
      <c r="AF9247" s="42">
        <v>70005</v>
      </c>
      <c r="AG9247" s="42"/>
      <c r="AH9247" s="42">
        <v>13500000</v>
      </c>
      <c r="AI9247" s="42" t="s">
        <v>7668</v>
      </c>
      <c r="AJ9247" s="42" t="s">
        <v>9295</v>
      </c>
      <c r="AK9247" s="42" t="s">
        <v>351</v>
      </c>
      <c r="AL9247" t="s">
        <v>9327</v>
      </c>
    </row>
    <row r="9248" spans="2:38">
      <c r="B9248" s="16" t="n">
        <f>10000000+INDEX(编号表!$B:$B,MATCH(F9248,编号表!$A:$A,0))*100000+INDEX(编号表!$F:$F,MATCH(D9248,编号表!$E:$E,0))*1000+INDEX(编号表!$D:$D,MATCH(E9248,编号表!$C:$C,0))*10000+G9248</f>
        <v>12465104</v>
      </c>
      <c r="C9248" s="42" t="s">
        <v>9328</v>
      </c>
      <c r="D9248" s="42" t="s">
        <v>111</v>
      </c>
      <c r="E9248" s="42" t="s">
        <v>351</v>
      </c>
      <c r="F9248" s="42" t="s">
        <v>7668</v>
      </c>
      <c r="G9248" s="42">
        <v>104</v>
      </c>
      <c r="H9248" s="42"/>
      <c r="I9248" s="42">
        <v>60</v>
      </c>
      <c r="J9248" s="42" t="str">
        <f t="shared" si="153"/>
        <v>大类_神品炼虚法宝</v>
      </c>
      <c r="K9248" s="42" t="s">
        <v>6698</v>
      </c>
      <c r="L9248" s="42"/>
      <c r="M9248" s="42" t="s">
        <v>7668</v>
      </c>
      <c r="N9248" s="42"/>
      <c r="O9248" s="42">
        <v>0</v>
      </c>
      <c r="P9248" s="42" t="b">
        <v>1</v>
      </c>
      <c r="Q9248" s="42"/>
      <c r="R9248" s="42" t="b">
        <v>0</v>
      </c>
      <c r="S9248" s="42">
        <v>1</v>
      </c>
      <c r="T9248" s="42" t="s">
        <v>91</v>
      </c>
      <c r="U9248" s="42">
        <v>999</v>
      </c>
      <c r="V9248" s="42" t="s">
        <v>7669</v>
      </c>
      <c r="W9248" s="42">
        <v>65104</v>
      </c>
      <c r="X9248" s="42"/>
      <c r="Y9248" s="42" t="s">
        <v>9329</v>
      </c>
      <c r="Z9248" s="42" t="s">
        <v>9330</v>
      </c>
      <c r="AA9248" t="str" s="42">
        <v>法宝打造获得。成宝核心×1；主材：辟火玄鳞×1；辅材类别：甲壳×1；特性材料类别：金行凝华×1。</v>
      </c>
      <c r="AB9248" s="42">
        <v>12461095</v>
      </c>
      <c r="AC9248" s="42" t="s">
        <v>121</v>
      </c>
      <c r="AD9248" s="42">
        <v>0</v>
      </c>
      <c r="AE9248" s="42"/>
      <c r="AF9248" s="42">
        <v>70005</v>
      </c>
      <c r="AG9248" s="42"/>
      <c r="AH9248" s="42">
        <v>13500000</v>
      </c>
      <c r="AI9248" s="42" t="s">
        <v>7668</v>
      </c>
      <c r="AJ9248" s="42" t="s">
        <v>9332</v>
      </c>
      <c r="AK9248" s="42" t="s">
        <v>351</v>
      </c>
      <c r="AL9248" t="s">
        <v>9333</v>
      </c>
    </row>
    <row r="9249" spans="2:38">
      <c r="B9249" s="16" t="n">
        <f>10000000+INDEX(编号表!$B:$B,MATCH(F9249,编号表!$A:$A,0))*100000+INDEX(编号表!$F:$F,MATCH(D9249,编号表!$E:$E,0))*1000+INDEX(编号表!$D:$D,MATCH(E9249,编号表!$C:$C,0))*10000+G9249</f>
        <v>12465105</v>
      </c>
      <c r="C9249" s="42" t="s">
        <v>9334</v>
      </c>
      <c r="D9249" s="42" t="s">
        <v>111</v>
      </c>
      <c r="E9249" s="42" t="s">
        <v>351</v>
      </c>
      <c r="F9249" s="42" t="s">
        <v>7668</v>
      </c>
      <c r="G9249" s="42">
        <v>105</v>
      </c>
      <c r="H9249" s="42"/>
      <c r="I9249" s="42">
        <v>60</v>
      </c>
      <c r="J9249" s="42" t="str">
        <f t="shared" si="153"/>
        <v>大类_神品炼虚法宝</v>
      </c>
      <c r="K9249" s="42" t="s">
        <v>6698</v>
      </c>
      <c r="L9249" s="42"/>
      <c r="M9249" s="42" t="s">
        <v>7668</v>
      </c>
      <c r="N9249" s="42"/>
      <c r="O9249" s="42">
        <v>0</v>
      </c>
      <c r="P9249" s="42" t="b">
        <v>1</v>
      </c>
      <c r="Q9249" s="42"/>
      <c r="R9249" s="42" t="b">
        <v>0</v>
      </c>
      <c r="S9249" s="42">
        <v>1</v>
      </c>
      <c r="T9249" s="42" t="s">
        <v>91</v>
      </c>
      <c r="U9249" s="42">
        <v>999</v>
      </c>
      <c r="V9249" s="42" t="s">
        <v>7669</v>
      </c>
      <c r="W9249" s="42">
        <v>65105</v>
      </c>
      <c r="X9249" s="42"/>
      <c r="Y9249" s="42" t="s">
        <v>9335</v>
      </c>
      <c r="Z9249" s="42" t="s">
        <v>9330</v>
      </c>
      <c r="AA9249" t="str" s="42">
        <v>法宝打造获得。成宝核心×1；主材：辟火玄鳞×1；辅材类别：甲壳×1；特性材料类别：木行凝华×1。</v>
      </c>
      <c r="AB9249" s="42">
        <v>12461095</v>
      </c>
      <c r="AC9249" s="42" t="s">
        <v>121</v>
      </c>
      <c r="AD9249" s="42">
        <v>0</v>
      </c>
      <c r="AE9249" s="42"/>
      <c r="AF9249" s="42">
        <v>70005</v>
      </c>
      <c r="AG9249" s="42"/>
      <c r="AH9249" s="42">
        <v>13500000</v>
      </c>
      <c r="AI9249" s="42" t="s">
        <v>7668</v>
      </c>
      <c r="AJ9249" s="42" t="s">
        <v>9332</v>
      </c>
      <c r="AK9249" s="42" t="s">
        <v>351</v>
      </c>
      <c r="AL9249" t="s">
        <v>9337</v>
      </c>
    </row>
    <row r="9250" spans="2:38">
      <c r="B9250" s="16" t="n">
        <f>10000000+INDEX(编号表!$B:$B,MATCH(F9250,编号表!$A:$A,0))*100000+INDEX(编号表!$F:$F,MATCH(D9250,编号表!$E:$E,0))*1000+INDEX(编号表!$D:$D,MATCH(E9250,编号表!$C:$C,0))*10000+G9250</f>
        <v>12465106</v>
      </c>
      <c r="C9250" s="42" t="s">
        <v>9338</v>
      </c>
      <c r="D9250" s="42" t="s">
        <v>111</v>
      </c>
      <c r="E9250" s="42" t="s">
        <v>351</v>
      </c>
      <c r="F9250" s="42" t="s">
        <v>7668</v>
      </c>
      <c r="G9250" s="42">
        <v>106</v>
      </c>
      <c r="H9250" s="42"/>
      <c r="I9250" s="42">
        <v>60</v>
      </c>
      <c r="J9250" s="42" t="str">
        <f t="shared" si="153"/>
        <v>大类_神品炼虚法宝</v>
      </c>
      <c r="K9250" s="42" t="s">
        <v>6698</v>
      </c>
      <c r="L9250" s="42"/>
      <c r="M9250" s="42" t="s">
        <v>7668</v>
      </c>
      <c r="N9250" s="42"/>
      <c r="O9250" s="42">
        <v>0</v>
      </c>
      <c r="P9250" s="42" t="b">
        <v>1</v>
      </c>
      <c r="Q9250" s="42"/>
      <c r="R9250" s="42" t="b">
        <v>0</v>
      </c>
      <c r="S9250" s="42">
        <v>1</v>
      </c>
      <c r="T9250" s="42" t="s">
        <v>91</v>
      </c>
      <c r="U9250" s="42">
        <v>999</v>
      </c>
      <c r="V9250" s="42" t="s">
        <v>7669</v>
      </c>
      <c r="W9250" s="42">
        <v>65106</v>
      </c>
      <c r="X9250" s="42"/>
      <c r="Y9250" s="42" t="s">
        <v>9339</v>
      </c>
      <c r="Z9250" s="42" t="s">
        <v>9330</v>
      </c>
      <c r="AA9250" t="str" s="42">
        <v>法宝打造获得。成宝核心×1；主材：辟火玄鳞×1；辅材类别：甲壳×1；特性材料类别：水行凝华×1。</v>
      </c>
      <c r="AB9250" s="42">
        <v>12461095</v>
      </c>
      <c r="AC9250" s="42" t="s">
        <v>121</v>
      </c>
      <c r="AD9250" s="42">
        <v>0</v>
      </c>
      <c r="AE9250" s="42"/>
      <c r="AF9250" s="42">
        <v>70005</v>
      </c>
      <c r="AG9250" s="42"/>
      <c r="AH9250" s="42">
        <v>13500000</v>
      </c>
      <c r="AI9250" s="42" t="s">
        <v>7668</v>
      </c>
      <c r="AJ9250" s="42" t="s">
        <v>9332</v>
      </c>
      <c r="AK9250" s="42" t="s">
        <v>351</v>
      </c>
      <c r="AL9250" t="s">
        <v>9341</v>
      </c>
    </row>
    <row r="9251" spans="2:38">
      <c r="B9251" s="16" t="n">
        <f>10000000+INDEX(编号表!$B:$B,MATCH(F9251,编号表!$A:$A,0))*100000+INDEX(编号表!$F:$F,MATCH(D9251,编号表!$E:$E,0))*1000+INDEX(编号表!$D:$D,MATCH(E9251,编号表!$C:$C,0))*10000+G9251</f>
        <v>12465107</v>
      </c>
      <c r="C9251" s="42" t="s">
        <v>9342</v>
      </c>
      <c r="D9251" s="42" t="s">
        <v>111</v>
      </c>
      <c r="E9251" s="42" t="s">
        <v>351</v>
      </c>
      <c r="F9251" s="42" t="s">
        <v>7668</v>
      </c>
      <c r="G9251" s="42">
        <v>107</v>
      </c>
      <c r="H9251" s="42"/>
      <c r="I9251" s="42">
        <v>60</v>
      </c>
      <c r="J9251" s="42" t="str">
        <f t="shared" si="153"/>
        <v>大类_神品炼虚法宝</v>
      </c>
      <c r="K9251" s="42" t="s">
        <v>6698</v>
      </c>
      <c r="L9251" s="42"/>
      <c r="M9251" s="42" t="s">
        <v>7668</v>
      </c>
      <c r="N9251" s="42"/>
      <c r="O9251" s="42">
        <v>0</v>
      </c>
      <c r="P9251" s="42" t="b">
        <v>1</v>
      </c>
      <c r="Q9251" s="42"/>
      <c r="R9251" s="42" t="b">
        <v>0</v>
      </c>
      <c r="S9251" s="42">
        <v>1</v>
      </c>
      <c r="T9251" s="42" t="s">
        <v>91</v>
      </c>
      <c r="U9251" s="42">
        <v>999</v>
      </c>
      <c r="V9251" s="42" t="s">
        <v>7669</v>
      </c>
      <c r="W9251" s="42">
        <v>65107</v>
      </c>
      <c r="X9251" s="42"/>
      <c r="Y9251" s="42" t="s">
        <v>9343</v>
      </c>
      <c r="Z9251" s="42" t="s">
        <v>9330</v>
      </c>
      <c r="AA9251" t="str" s="42">
        <v>法宝打造获得。成宝核心×1；主材：辟火玄鳞×1；辅材类别：甲壳×1；特性材料类别：火行凝华×1。</v>
      </c>
      <c r="AB9251" s="42">
        <v>12461095</v>
      </c>
      <c r="AC9251" s="42" t="s">
        <v>121</v>
      </c>
      <c r="AD9251" s="42">
        <v>0</v>
      </c>
      <c r="AE9251" s="42"/>
      <c r="AF9251" s="42">
        <v>70005</v>
      </c>
      <c r="AG9251" s="42"/>
      <c r="AH9251" s="42">
        <v>13500000</v>
      </c>
      <c r="AI9251" s="42" t="s">
        <v>7668</v>
      </c>
      <c r="AJ9251" s="42" t="s">
        <v>9332</v>
      </c>
      <c r="AK9251" s="42" t="s">
        <v>351</v>
      </c>
      <c r="AL9251" t="s">
        <v>9345</v>
      </c>
    </row>
    <row r="9252" spans="2:38">
      <c r="B9252" s="16" t="n">
        <f>10000000+INDEX(编号表!$B:$B,MATCH(F9252,编号表!$A:$A,0))*100000+INDEX(编号表!$F:$F,MATCH(D9252,编号表!$E:$E,0))*1000+INDEX(编号表!$D:$D,MATCH(E9252,编号表!$C:$C,0))*10000+G9252</f>
        <v>12465108</v>
      </c>
      <c r="C9252" s="42" t="s">
        <v>9346</v>
      </c>
      <c r="D9252" s="42" t="s">
        <v>111</v>
      </c>
      <c r="E9252" s="42" t="s">
        <v>351</v>
      </c>
      <c r="F9252" s="42" t="s">
        <v>7668</v>
      </c>
      <c r="G9252" s="42">
        <v>108</v>
      </c>
      <c r="H9252" s="42"/>
      <c r="I9252" s="42">
        <v>60</v>
      </c>
      <c r="J9252" s="42" t="str">
        <f t="shared" si="153"/>
        <v>大类_神品炼虚法宝</v>
      </c>
      <c r="K9252" s="42" t="s">
        <v>6698</v>
      </c>
      <c r="L9252" s="42"/>
      <c r="M9252" s="42" t="s">
        <v>7668</v>
      </c>
      <c r="N9252" s="42"/>
      <c r="O9252" s="42">
        <v>0</v>
      </c>
      <c r="P9252" s="42" t="b">
        <v>1</v>
      </c>
      <c r="Q9252" s="42"/>
      <c r="R9252" s="42" t="b">
        <v>0</v>
      </c>
      <c r="S9252" s="42">
        <v>1</v>
      </c>
      <c r="T9252" s="42" t="s">
        <v>91</v>
      </c>
      <c r="U9252" s="42">
        <v>999</v>
      </c>
      <c r="V9252" s="42" t="s">
        <v>7669</v>
      </c>
      <c r="W9252" s="42">
        <v>65108</v>
      </c>
      <c r="X9252" s="42"/>
      <c r="Y9252" s="42" t="s">
        <v>9347</v>
      </c>
      <c r="Z9252" s="42" t="s">
        <v>9330</v>
      </c>
      <c r="AA9252" t="str" s="42">
        <v>法宝打造获得。成宝核心×1；主材：辟火玄鳞×1；辅材类别：甲壳×1；特性材料类别：土行凝华×1。</v>
      </c>
      <c r="AB9252" s="42">
        <v>12461095</v>
      </c>
      <c r="AC9252" s="42" t="s">
        <v>121</v>
      </c>
      <c r="AD9252" s="42">
        <v>0</v>
      </c>
      <c r="AE9252" s="42"/>
      <c r="AF9252" s="42">
        <v>70005</v>
      </c>
      <c r="AG9252" s="42"/>
      <c r="AH9252" s="42">
        <v>13500000</v>
      </c>
      <c r="AI9252" s="42" t="s">
        <v>7668</v>
      </c>
      <c r="AJ9252" s="42" t="s">
        <v>9332</v>
      </c>
      <c r="AK9252" s="42" t="s">
        <v>351</v>
      </c>
      <c r="AL9252" t="s">
        <v>9349</v>
      </c>
    </row>
    <row r="9253" spans="2:38">
      <c r="B9253" s="16" t="n">
        <f>10000000+INDEX(编号表!$B:$B,MATCH(F9253,编号表!$A:$A,0))*100000+INDEX(编号表!$F:$F,MATCH(D9253,编号表!$E:$E,0))*1000+INDEX(编号表!$D:$D,MATCH(E9253,编号表!$C:$C,0))*10000+G9253</f>
        <v>12465109</v>
      </c>
      <c r="C9253" s="42" t="s">
        <v>9350</v>
      </c>
      <c r="D9253" s="42" t="s">
        <v>111</v>
      </c>
      <c r="E9253" s="42" t="s">
        <v>351</v>
      </c>
      <c r="F9253" s="42" t="s">
        <v>7668</v>
      </c>
      <c r="G9253" s="42">
        <v>109</v>
      </c>
      <c r="H9253" s="42"/>
      <c r="I9253" s="42">
        <v>60</v>
      </c>
      <c r="J9253" s="42" t="str">
        <f t="shared" si="153"/>
        <v>大类_神品炼虚法宝</v>
      </c>
      <c r="K9253" s="42" t="s">
        <v>6698</v>
      </c>
      <c r="L9253" s="42"/>
      <c r="M9253" s="42" t="s">
        <v>7668</v>
      </c>
      <c r="N9253" s="42"/>
      <c r="O9253" s="42">
        <v>0</v>
      </c>
      <c r="P9253" s="42" t="b">
        <v>1</v>
      </c>
      <c r="Q9253" s="42"/>
      <c r="R9253" s="42" t="b">
        <v>0</v>
      </c>
      <c r="S9253" s="42">
        <v>1</v>
      </c>
      <c r="T9253" s="42" t="s">
        <v>91</v>
      </c>
      <c r="U9253" s="42">
        <v>999</v>
      </c>
      <c r="V9253" s="42" t="s">
        <v>7669</v>
      </c>
      <c r="W9253" s="42">
        <v>65109</v>
      </c>
      <c r="X9253" s="42"/>
      <c r="Y9253" s="42" t="s">
        <v>9351</v>
      </c>
      <c r="Z9253" s="42" t="s">
        <v>9330</v>
      </c>
      <c r="AA9253" t="str" s="42">
        <v>法宝打造获得。成宝核心×1；主材：辟火玄鳞×1；辅材类别：甲壳×1；特性材料类别：甲壳×1。</v>
      </c>
      <c r="AB9253" s="42">
        <v>12461095</v>
      </c>
      <c r="AC9253" s="42" t="s">
        <v>121</v>
      </c>
      <c r="AD9253" s="42">
        <v>0</v>
      </c>
      <c r="AE9253" s="42"/>
      <c r="AF9253" s="42">
        <v>70005</v>
      </c>
      <c r="AG9253" s="42"/>
      <c r="AH9253" s="42">
        <v>13500000</v>
      </c>
      <c r="AI9253" s="42" t="s">
        <v>7668</v>
      </c>
      <c r="AJ9253" s="42" t="s">
        <v>9332</v>
      </c>
      <c r="AK9253" s="42" t="s">
        <v>351</v>
      </c>
      <c r="AL9253" t="s">
        <v>9353</v>
      </c>
    </row>
    <row r="9254" spans="2:38">
      <c r="B9254" s="16" t="n">
        <f>10000000+INDEX(编号表!$B:$B,MATCH(F9254,编号表!$A:$A,0))*100000+INDEX(编号表!$F:$F,MATCH(D9254,编号表!$E:$E,0))*1000+INDEX(编号表!$D:$D,MATCH(E9254,编号表!$C:$C,0))*10000+G9254</f>
        <v>12465110</v>
      </c>
      <c r="C9254" s="42" t="s">
        <v>9354</v>
      </c>
      <c r="D9254" s="42" t="s">
        <v>111</v>
      </c>
      <c r="E9254" s="42" t="s">
        <v>351</v>
      </c>
      <c r="F9254" s="42" t="s">
        <v>7668</v>
      </c>
      <c r="G9254" s="42">
        <v>110</v>
      </c>
      <c r="H9254" s="42"/>
      <c r="I9254" s="42">
        <v>60</v>
      </c>
      <c r="J9254" s="42" t="str">
        <f t="shared" si="153"/>
        <v>大类_神品炼虚法宝</v>
      </c>
      <c r="K9254" s="42" t="s">
        <v>6698</v>
      </c>
      <c r="L9254" s="42"/>
      <c r="M9254" s="42" t="s">
        <v>7668</v>
      </c>
      <c r="N9254" s="42"/>
      <c r="O9254" s="42">
        <v>0</v>
      </c>
      <c r="P9254" s="42" t="b">
        <v>1</v>
      </c>
      <c r="Q9254" s="42"/>
      <c r="R9254" s="42" t="b">
        <v>0</v>
      </c>
      <c r="S9254" s="42">
        <v>1</v>
      </c>
      <c r="T9254" s="42" t="s">
        <v>91</v>
      </c>
      <c r="U9254" s="42">
        <v>999</v>
      </c>
      <c r="V9254" s="42" t="s">
        <v>7669</v>
      </c>
      <c r="W9254" s="42">
        <v>65110</v>
      </c>
      <c r="X9254" s="42"/>
      <c r="Y9254" s="42" t="s">
        <v>9355</v>
      </c>
      <c r="Z9254" s="42" t="s">
        <v>9330</v>
      </c>
      <c r="AA9254" t="str" s="42">
        <v>法宝打造获得。成宝核心×1；主材：辟火玄鳞×1；辅材类别：甲壳×1；特性材料类别：毒囊×1。</v>
      </c>
      <c r="AB9254" s="42">
        <v>12461095</v>
      </c>
      <c r="AC9254" s="42" t="s">
        <v>121</v>
      </c>
      <c r="AD9254" s="42">
        <v>0</v>
      </c>
      <c r="AE9254" s="42"/>
      <c r="AF9254" s="42">
        <v>70005</v>
      </c>
      <c r="AG9254" s="42"/>
      <c r="AH9254" s="42">
        <v>13500000</v>
      </c>
      <c r="AI9254" s="42" t="s">
        <v>7668</v>
      </c>
      <c r="AJ9254" s="42" t="s">
        <v>9332</v>
      </c>
      <c r="AK9254" s="42" t="s">
        <v>351</v>
      </c>
      <c r="AL9254" t="s">
        <v>9357</v>
      </c>
    </row>
    <row r="9255" spans="2:38">
      <c r="B9255" s="16" t="n">
        <f>10000000+INDEX(编号表!$B:$B,MATCH(F9255,编号表!$A:$A,0))*100000+INDEX(编号表!$F:$F,MATCH(D9255,编号表!$E:$E,0))*1000+INDEX(编号表!$D:$D,MATCH(E9255,编号表!$C:$C,0))*10000+G9255</f>
        <v>12465111</v>
      </c>
      <c r="C9255" s="42" t="s">
        <v>9358</v>
      </c>
      <c r="D9255" s="42" t="s">
        <v>111</v>
      </c>
      <c r="E9255" s="42" t="s">
        <v>351</v>
      </c>
      <c r="F9255" s="42" t="s">
        <v>7668</v>
      </c>
      <c r="G9255" s="42">
        <v>111</v>
      </c>
      <c r="H9255" s="42"/>
      <c r="I9255" s="42">
        <v>60</v>
      </c>
      <c r="J9255" s="42" t="str">
        <f t="shared" si="153"/>
        <v>大类_神品炼虚法宝</v>
      </c>
      <c r="K9255" s="42" t="s">
        <v>6698</v>
      </c>
      <c r="L9255" s="42"/>
      <c r="M9255" s="42" t="s">
        <v>7668</v>
      </c>
      <c r="N9255" s="42"/>
      <c r="O9255" s="42">
        <v>0</v>
      </c>
      <c r="P9255" s="42" t="b">
        <v>1</v>
      </c>
      <c r="Q9255" s="42"/>
      <c r="R9255" s="42" t="b">
        <v>0</v>
      </c>
      <c r="S9255" s="42">
        <v>1</v>
      </c>
      <c r="T9255" s="42" t="s">
        <v>91</v>
      </c>
      <c r="U9255" s="42">
        <v>999</v>
      </c>
      <c r="V9255" s="42" t="s">
        <v>7669</v>
      </c>
      <c r="W9255" s="42">
        <v>65111</v>
      </c>
      <c r="X9255" s="42"/>
      <c r="Y9255" t="str" s="42">
        <v>法宝。展开护盾，吸收伤害；提高护盾吸收量；缩短宝伞技能冷却时间；提高护盾量；护盾期间额外火行减伤。</v>
      </c>
      <c r="Z9255" s="42" t="s">
        <v>9330</v>
      </c>
      <c r="AA9255" t="str" s="42">
        <v>法宝打造获得。成宝核心×1；主材：辟火玄鳞×1；辅材类别：甲壳×1；特性材料类别：妖丹×1。</v>
      </c>
      <c r="AB9255" s="42">
        <v>12461095</v>
      </c>
      <c r="AC9255" s="42" t="s">
        <v>121</v>
      </c>
      <c r="AD9255" s="42">
        <v>0</v>
      </c>
      <c r="AE9255" s="42"/>
      <c r="AF9255" s="42">
        <v>70005</v>
      </c>
      <c r="AG9255" s="42"/>
      <c r="AH9255" s="42">
        <v>13500000</v>
      </c>
      <c r="AI9255" s="42" t="s">
        <v>7668</v>
      </c>
      <c r="AJ9255" s="42" t="s">
        <v>9332</v>
      </c>
      <c r="AK9255" s="42" t="s">
        <v>351</v>
      </c>
      <c r="AL9255" t="s">
        <v>9361</v>
      </c>
    </row>
    <row r="9256" spans="2:38">
      <c r="B9256" s="16" t="n">
        <f>10000000+INDEX(编号表!$B:$B,MATCH(F9256,编号表!$A:$A,0))*100000+INDEX(编号表!$F:$F,MATCH(D9256,编号表!$E:$E,0))*1000+INDEX(编号表!$D:$D,MATCH(E9256,编号表!$C:$C,0))*10000+G9256</f>
        <v>12465112</v>
      </c>
      <c r="C9256" s="42" t="s">
        <v>9362</v>
      </c>
      <c r="D9256" s="42" t="s">
        <v>111</v>
      </c>
      <c r="E9256" s="42" t="s">
        <v>351</v>
      </c>
      <c r="F9256" s="42" t="s">
        <v>7668</v>
      </c>
      <c r="G9256" s="42">
        <v>112</v>
      </c>
      <c r="H9256" s="42"/>
      <c r="I9256" s="42">
        <v>60</v>
      </c>
      <c r="J9256" s="42" t="str">
        <f t="shared" si="153"/>
        <v>大类_神品炼虚法宝</v>
      </c>
      <c r="K9256" s="42" t="s">
        <v>6698</v>
      </c>
      <c r="L9256" s="42"/>
      <c r="M9256" s="42" t="s">
        <v>7668</v>
      </c>
      <c r="N9256" s="42"/>
      <c r="O9256" s="42">
        <v>0</v>
      </c>
      <c r="P9256" s="42" t="b">
        <v>1</v>
      </c>
      <c r="Q9256" s="42"/>
      <c r="R9256" s="42" t="b">
        <v>0</v>
      </c>
      <c r="S9256" s="42">
        <v>1</v>
      </c>
      <c r="T9256" s="42" t="s">
        <v>91</v>
      </c>
      <c r="U9256" s="42">
        <v>999</v>
      </c>
      <c r="V9256" s="42" t="s">
        <v>7669</v>
      </c>
      <c r="W9256" s="42">
        <v>65112</v>
      </c>
      <c r="X9256" s="42"/>
      <c r="Y9256" s="42" t="s">
        <v>9363</v>
      </c>
      <c r="Z9256" s="42" t="s">
        <v>9330</v>
      </c>
      <c r="AA9256" t="str" s="42">
        <v>法宝打造获得。成宝核心×1；主材：辟火玄鳞×1；辅材类别：阵旗灵丝×1；特性材料类别：金行凝华×1。</v>
      </c>
      <c r="AB9256" s="42">
        <v>12461095</v>
      </c>
      <c r="AC9256" s="42" t="s">
        <v>121</v>
      </c>
      <c r="AD9256" s="42">
        <v>0</v>
      </c>
      <c r="AE9256" s="42"/>
      <c r="AF9256" s="42">
        <v>70005</v>
      </c>
      <c r="AG9256" s="42"/>
      <c r="AH9256" s="42">
        <v>13500000</v>
      </c>
      <c r="AI9256" s="42" t="s">
        <v>7668</v>
      </c>
      <c r="AJ9256" s="42" t="s">
        <v>9332</v>
      </c>
      <c r="AK9256" s="42" t="s">
        <v>351</v>
      </c>
      <c r="AL9256" t="s">
        <v>9365</v>
      </c>
    </row>
    <row r="9257" spans="2:38">
      <c r="B9257" s="16" t="n">
        <f>10000000+INDEX(编号表!$B:$B,MATCH(F9257,编号表!$A:$A,0))*100000+INDEX(编号表!$F:$F,MATCH(D9257,编号表!$E:$E,0))*1000+INDEX(编号表!$D:$D,MATCH(E9257,编号表!$C:$C,0))*10000+G9257</f>
        <v>12465113</v>
      </c>
      <c r="C9257" s="42" t="s">
        <v>9366</v>
      </c>
      <c r="D9257" s="42" t="s">
        <v>111</v>
      </c>
      <c r="E9257" s="42" t="s">
        <v>351</v>
      </c>
      <c r="F9257" s="42" t="s">
        <v>7668</v>
      </c>
      <c r="G9257" s="42">
        <v>113</v>
      </c>
      <c r="H9257" s="42"/>
      <c r="I9257" s="42">
        <v>60</v>
      </c>
      <c r="J9257" s="42" t="str">
        <f t="shared" si="153"/>
        <v>大类_神品炼虚法宝</v>
      </c>
      <c r="K9257" s="42" t="s">
        <v>6698</v>
      </c>
      <c r="L9257" s="42"/>
      <c r="M9257" s="42" t="s">
        <v>7668</v>
      </c>
      <c r="N9257" s="42"/>
      <c r="O9257" s="42">
        <v>0</v>
      </c>
      <c r="P9257" s="42" t="b">
        <v>1</v>
      </c>
      <c r="Q9257" s="42"/>
      <c r="R9257" s="42" t="b">
        <v>0</v>
      </c>
      <c r="S9257" s="42">
        <v>1</v>
      </c>
      <c r="T9257" s="42" t="s">
        <v>91</v>
      </c>
      <c r="U9257" s="42">
        <v>999</v>
      </c>
      <c r="V9257" s="42" t="s">
        <v>7669</v>
      </c>
      <c r="W9257" s="42">
        <v>65113</v>
      </c>
      <c r="X9257" s="42"/>
      <c r="Y9257" s="42" t="s">
        <v>9367</v>
      </c>
      <c r="Z9257" s="42" t="s">
        <v>9330</v>
      </c>
      <c r="AA9257" t="str" s="42">
        <v>法宝打造获得。成宝核心×1；主材：辟火玄鳞×1；辅材类别：阵旗灵丝×1；特性材料类别：木行凝华×1。</v>
      </c>
      <c r="AB9257" s="42">
        <v>12461095</v>
      </c>
      <c r="AC9257" s="42" t="s">
        <v>121</v>
      </c>
      <c r="AD9257" s="42">
        <v>0</v>
      </c>
      <c r="AE9257" s="42"/>
      <c r="AF9257" s="42">
        <v>70005</v>
      </c>
      <c r="AG9257" s="42"/>
      <c r="AH9257" s="42">
        <v>13500000</v>
      </c>
      <c r="AI9257" s="42" t="s">
        <v>7668</v>
      </c>
      <c r="AJ9257" s="42" t="s">
        <v>9332</v>
      </c>
      <c r="AK9257" s="42" t="s">
        <v>351</v>
      </c>
      <c r="AL9257" t="s">
        <v>9369</v>
      </c>
    </row>
    <row r="9258" spans="2:38">
      <c r="B9258" s="16" t="n">
        <f>10000000+INDEX(编号表!$B:$B,MATCH(F9258,编号表!$A:$A,0))*100000+INDEX(编号表!$F:$F,MATCH(D9258,编号表!$E:$E,0))*1000+INDEX(编号表!$D:$D,MATCH(E9258,编号表!$C:$C,0))*10000+G9258</f>
        <v>12465114</v>
      </c>
      <c r="C9258" s="42" t="s">
        <v>9370</v>
      </c>
      <c r="D9258" s="42" t="s">
        <v>111</v>
      </c>
      <c r="E9258" s="42" t="s">
        <v>351</v>
      </c>
      <c r="F9258" s="42" t="s">
        <v>7668</v>
      </c>
      <c r="G9258" s="42">
        <v>114</v>
      </c>
      <c r="H9258" s="42"/>
      <c r="I9258" s="42">
        <v>60</v>
      </c>
      <c r="J9258" s="42" t="str">
        <f t="shared" si="153"/>
        <v>大类_神品炼虚法宝</v>
      </c>
      <c r="K9258" s="42" t="s">
        <v>6698</v>
      </c>
      <c r="L9258" s="42"/>
      <c r="M9258" s="42" t="s">
        <v>7668</v>
      </c>
      <c r="N9258" s="42"/>
      <c r="O9258" s="42">
        <v>0</v>
      </c>
      <c r="P9258" s="42" t="b">
        <v>1</v>
      </c>
      <c r="Q9258" s="42"/>
      <c r="R9258" s="42" t="b">
        <v>0</v>
      </c>
      <c r="S9258" s="42">
        <v>1</v>
      </c>
      <c r="T9258" s="42" t="s">
        <v>91</v>
      </c>
      <c r="U9258" s="42">
        <v>999</v>
      </c>
      <c r="V9258" s="42" t="s">
        <v>7669</v>
      </c>
      <c r="W9258" s="42">
        <v>65114</v>
      </c>
      <c r="X9258" s="42"/>
      <c r="Y9258" s="42" t="s">
        <v>9371</v>
      </c>
      <c r="Z9258" s="42" t="s">
        <v>9330</v>
      </c>
      <c r="AA9258" t="str" s="42">
        <v>法宝打造获得。成宝核心×1；主材：辟火玄鳞×1；辅材类别：阵旗灵丝×1；特性材料类别：水行凝华×1。</v>
      </c>
      <c r="AB9258" s="42">
        <v>12461095</v>
      </c>
      <c r="AC9258" s="42" t="s">
        <v>121</v>
      </c>
      <c r="AD9258" s="42">
        <v>0</v>
      </c>
      <c r="AE9258" s="42"/>
      <c r="AF9258" s="42">
        <v>70005</v>
      </c>
      <c r="AG9258" s="42"/>
      <c r="AH9258" s="42">
        <v>13500000</v>
      </c>
      <c r="AI9258" s="42" t="s">
        <v>7668</v>
      </c>
      <c r="AJ9258" s="42" t="s">
        <v>9332</v>
      </c>
      <c r="AK9258" s="42" t="s">
        <v>351</v>
      </c>
      <c r="AL9258" t="s">
        <v>9373</v>
      </c>
    </row>
    <row r="9259" spans="2:38">
      <c r="B9259" s="16" t="n">
        <f>10000000+INDEX(编号表!$B:$B,MATCH(F9259,编号表!$A:$A,0))*100000+INDEX(编号表!$F:$F,MATCH(D9259,编号表!$E:$E,0))*1000+INDEX(编号表!$D:$D,MATCH(E9259,编号表!$C:$C,0))*10000+G9259</f>
        <v>12465115</v>
      </c>
      <c r="C9259" s="42" t="s">
        <v>9374</v>
      </c>
      <c r="D9259" s="42" t="s">
        <v>111</v>
      </c>
      <c r="E9259" s="42" t="s">
        <v>351</v>
      </c>
      <c r="F9259" s="42" t="s">
        <v>7668</v>
      </c>
      <c r="G9259" s="42">
        <v>115</v>
      </c>
      <c r="H9259" s="42"/>
      <c r="I9259" s="42">
        <v>60</v>
      </c>
      <c r="J9259" s="42" t="str">
        <f t="shared" si="153"/>
        <v>大类_神品炼虚法宝</v>
      </c>
      <c r="K9259" s="42" t="s">
        <v>6698</v>
      </c>
      <c r="L9259" s="42"/>
      <c r="M9259" s="42" t="s">
        <v>7668</v>
      </c>
      <c r="N9259" s="42"/>
      <c r="O9259" s="42">
        <v>0</v>
      </c>
      <c r="P9259" s="42" t="b">
        <v>1</v>
      </c>
      <c r="Q9259" s="42"/>
      <c r="R9259" s="42" t="b">
        <v>0</v>
      </c>
      <c r="S9259" s="42">
        <v>1</v>
      </c>
      <c r="T9259" s="42" t="s">
        <v>91</v>
      </c>
      <c r="U9259" s="42">
        <v>999</v>
      </c>
      <c r="V9259" s="42" t="s">
        <v>7669</v>
      </c>
      <c r="W9259" s="42">
        <v>65115</v>
      </c>
      <c r="X9259" s="42"/>
      <c r="Y9259" s="42" t="s">
        <v>9375</v>
      </c>
      <c r="Z9259" s="42" t="s">
        <v>9330</v>
      </c>
      <c r="AA9259" t="str" s="42">
        <v>法宝打造获得。成宝核心×1；主材：辟火玄鳞×1；辅材类别：阵旗灵丝×1；特性材料类别：火行凝华×1。</v>
      </c>
      <c r="AB9259" s="42">
        <v>12461095</v>
      </c>
      <c r="AC9259" s="42" t="s">
        <v>121</v>
      </c>
      <c r="AD9259" s="42">
        <v>0</v>
      </c>
      <c r="AE9259" s="42"/>
      <c r="AF9259" s="42">
        <v>70005</v>
      </c>
      <c r="AG9259" s="42"/>
      <c r="AH9259" s="42">
        <v>13500000</v>
      </c>
      <c r="AI9259" s="42" t="s">
        <v>7668</v>
      </c>
      <c r="AJ9259" s="42" t="s">
        <v>9332</v>
      </c>
      <c r="AK9259" s="42" t="s">
        <v>351</v>
      </c>
      <c r="AL9259" t="s">
        <v>9377</v>
      </c>
    </row>
    <row r="9260" spans="2:38">
      <c r="B9260" s="16" t="n">
        <f>10000000+INDEX(编号表!$B:$B,MATCH(F9260,编号表!$A:$A,0))*100000+INDEX(编号表!$F:$F,MATCH(D9260,编号表!$E:$E,0))*1000+INDEX(编号表!$D:$D,MATCH(E9260,编号表!$C:$C,0))*10000+G9260</f>
        <v>12465116</v>
      </c>
      <c r="C9260" s="42" t="s">
        <v>9378</v>
      </c>
      <c r="D9260" s="42" t="s">
        <v>111</v>
      </c>
      <c r="E9260" s="42" t="s">
        <v>351</v>
      </c>
      <c r="F9260" s="42" t="s">
        <v>7668</v>
      </c>
      <c r="G9260" s="42">
        <v>116</v>
      </c>
      <c r="H9260" s="42"/>
      <c r="I9260" s="42">
        <v>60</v>
      </c>
      <c r="J9260" s="42" t="str">
        <f t="shared" si="153"/>
        <v>大类_神品炼虚法宝</v>
      </c>
      <c r="K9260" s="42" t="s">
        <v>6698</v>
      </c>
      <c r="L9260" s="42"/>
      <c r="M9260" s="42" t="s">
        <v>7668</v>
      </c>
      <c r="N9260" s="42"/>
      <c r="O9260" s="42">
        <v>0</v>
      </c>
      <c r="P9260" s="42" t="b">
        <v>1</v>
      </c>
      <c r="Q9260" s="42"/>
      <c r="R9260" s="42" t="b">
        <v>0</v>
      </c>
      <c r="S9260" s="42">
        <v>1</v>
      </c>
      <c r="T9260" s="42" t="s">
        <v>91</v>
      </c>
      <c r="U9260" s="42">
        <v>999</v>
      </c>
      <c r="V9260" s="42" t="s">
        <v>7669</v>
      </c>
      <c r="W9260" s="42">
        <v>65116</v>
      </c>
      <c r="X9260" s="42"/>
      <c r="Y9260" s="42" t="s">
        <v>9379</v>
      </c>
      <c r="Z9260" s="42" t="s">
        <v>9330</v>
      </c>
      <c r="AA9260" t="str" s="42">
        <v>法宝打造获得。成宝核心×1；主材：辟火玄鳞×1；辅材类别：阵旗灵丝×1；特性材料类别：土行凝华×1。</v>
      </c>
      <c r="AB9260" s="42">
        <v>12461095</v>
      </c>
      <c r="AC9260" s="42" t="s">
        <v>121</v>
      </c>
      <c r="AD9260" s="42">
        <v>0</v>
      </c>
      <c r="AE9260" s="42"/>
      <c r="AF9260" s="42">
        <v>70005</v>
      </c>
      <c r="AG9260" s="42"/>
      <c r="AH9260" s="42">
        <v>13500000</v>
      </c>
      <c r="AI9260" s="42" t="s">
        <v>7668</v>
      </c>
      <c r="AJ9260" s="42" t="s">
        <v>9332</v>
      </c>
      <c r="AK9260" s="42" t="s">
        <v>351</v>
      </c>
      <c r="AL9260" t="s">
        <v>9381</v>
      </c>
    </row>
    <row r="9261" spans="2:38">
      <c r="B9261" s="16" t="n">
        <f>10000000+INDEX(编号表!$B:$B,MATCH(F9261,编号表!$A:$A,0))*100000+INDEX(编号表!$F:$F,MATCH(D9261,编号表!$E:$E,0))*1000+INDEX(编号表!$D:$D,MATCH(E9261,编号表!$C:$C,0))*10000+G9261</f>
        <v>12465117</v>
      </c>
      <c r="C9261" s="42" t="s">
        <v>9382</v>
      </c>
      <c r="D9261" s="42" t="s">
        <v>111</v>
      </c>
      <c r="E9261" s="42" t="s">
        <v>351</v>
      </c>
      <c r="F9261" s="42" t="s">
        <v>7668</v>
      </c>
      <c r="G9261" s="42">
        <v>117</v>
      </c>
      <c r="H9261" s="42"/>
      <c r="I9261" s="42">
        <v>60</v>
      </c>
      <c r="J9261" s="42" t="str">
        <f t="shared" si="153"/>
        <v>大类_神品炼虚法宝</v>
      </c>
      <c r="K9261" s="42" t="s">
        <v>6698</v>
      </c>
      <c r="L9261" s="42"/>
      <c r="M9261" s="42" t="s">
        <v>7668</v>
      </c>
      <c r="N9261" s="42"/>
      <c r="O9261" s="42">
        <v>0</v>
      </c>
      <c r="P9261" s="42" t="b">
        <v>1</v>
      </c>
      <c r="Q9261" s="42"/>
      <c r="R9261" s="42" t="b">
        <v>0</v>
      </c>
      <c r="S9261" s="42">
        <v>1</v>
      </c>
      <c r="T9261" s="42" t="s">
        <v>91</v>
      </c>
      <c r="U9261" s="42">
        <v>999</v>
      </c>
      <c r="V9261" s="42" t="s">
        <v>7669</v>
      </c>
      <c r="W9261" s="42">
        <v>65117</v>
      </c>
      <c r="X9261" s="42"/>
      <c r="Y9261" s="42" t="s">
        <v>9383</v>
      </c>
      <c r="Z9261" s="42" t="s">
        <v>9330</v>
      </c>
      <c r="AA9261" t="str" s="42">
        <v>法宝打造获得。成宝核心×1；主材：辟火玄鳞×1；辅材类别：阵旗灵丝×1；特性材料类别：甲壳×1。</v>
      </c>
      <c r="AB9261" s="42">
        <v>12461095</v>
      </c>
      <c r="AC9261" s="42" t="s">
        <v>121</v>
      </c>
      <c r="AD9261" s="42">
        <v>0</v>
      </c>
      <c r="AE9261" s="42"/>
      <c r="AF9261" s="42">
        <v>70005</v>
      </c>
      <c r="AG9261" s="42"/>
      <c r="AH9261" s="42">
        <v>13500000</v>
      </c>
      <c r="AI9261" s="42" t="s">
        <v>7668</v>
      </c>
      <c r="AJ9261" s="42" t="s">
        <v>9332</v>
      </c>
      <c r="AK9261" s="42" t="s">
        <v>351</v>
      </c>
      <c r="AL9261" t="s">
        <v>9385</v>
      </c>
    </row>
    <row r="9262" spans="2:38">
      <c r="B9262" s="16" t="n">
        <f>10000000+INDEX(编号表!$B:$B,MATCH(F9262,编号表!$A:$A,0))*100000+INDEX(编号表!$F:$F,MATCH(D9262,编号表!$E:$E,0))*1000+INDEX(编号表!$D:$D,MATCH(E9262,编号表!$C:$C,0))*10000+G9262</f>
        <v>12465118</v>
      </c>
      <c r="C9262" s="42" t="s">
        <v>9386</v>
      </c>
      <c r="D9262" s="42" t="s">
        <v>111</v>
      </c>
      <c r="E9262" s="42" t="s">
        <v>351</v>
      </c>
      <c r="F9262" s="42" t="s">
        <v>7668</v>
      </c>
      <c r="G9262" s="42">
        <v>118</v>
      </c>
      <c r="H9262" s="42"/>
      <c r="I9262" s="42">
        <v>60</v>
      </c>
      <c r="J9262" s="42" t="str">
        <f t="shared" si="153"/>
        <v>大类_神品炼虚法宝</v>
      </c>
      <c r="K9262" s="42" t="s">
        <v>6698</v>
      </c>
      <c r="L9262" s="42"/>
      <c r="M9262" s="42" t="s">
        <v>7668</v>
      </c>
      <c r="N9262" s="42"/>
      <c r="O9262" s="42">
        <v>0</v>
      </c>
      <c r="P9262" s="42" t="b">
        <v>1</v>
      </c>
      <c r="Q9262" s="42"/>
      <c r="R9262" s="42" t="b">
        <v>0</v>
      </c>
      <c r="S9262" s="42">
        <v>1</v>
      </c>
      <c r="T9262" s="42" t="s">
        <v>91</v>
      </c>
      <c r="U9262" s="42">
        <v>999</v>
      </c>
      <c r="V9262" s="42" t="s">
        <v>7669</v>
      </c>
      <c r="W9262" s="42">
        <v>65118</v>
      </c>
      <c r="X9262" s="42"/>
      <c r="Y9262" s="42" t="s">
        <v>9387</v>
      </c>
      <c r="Z9262" s="42" t="s">
        <v>9330</v>
      </c>
      <c r="AA9262" t="str" s="42">
        <v>法宝打造获得。成宝核心×1；主材：辟火玄鳞×1；辅材类别：阵旗灵丝×1；特性材料类别：毒囊×1。</v>
      </c>
      <c r="AB9262" s="42">
        <v>12461095</v>
      </c>
      <c r="AC9262" s="42" t="s">
        <v>121</v>
      </c>
      <c r="AD9262" s="42">
        <v>0</v>
      </c>
      <c r="AE9262" s="42"/>
      <c r="AF9262" s="42">
        <v>70005</v>
      </c>
      <c r="AG9262" s="42"/>
      <c r="AH9262" s="42">
        <v>13500000</v>
      </c>
      <c r="AI9262" s="42" t="s">
        <v>7668</v>
      </c>
      <c r="AJ9262" s="42" t="s">
        <v>9332</v>
      </c>
      <c r="AK9262" s="42" t="s">
        <v>351</v>
      </c>
      <c r="AL9262" t="s">
        <v>9389</v>
      </c>
    </row>
    <row r="9263" spans="2:38">
      <c r="B9263" s="16" t="n">
        <f>10000000+INDEX(编号表!$B:$B,MATCH(F9263,编号表!$A:$A,0))*100000+INDEX(编号表!$F:$F,MATCH(D9263,编号表!$E:$E,0))*1000+INDEX(编号表!$D:$D,MATCH(E9263,编号表!$C:$C,0))*10000+G9263</f>
        <v>12465119</v>
      </c>
      <c r="C9263" s="42" t="s">
        <v>9390</v>
      </c>
      <c r="D9263" s="42" t="s">
        <v>111</v>
      </c>
      <c r="E9263" s="42" t="s">
        <v>351</v>
      </c>
      <c r="F9263" s="42" t="s">
        <v>7668</v>
      </c>
      <c r="G9263" s="42">
        <v>119</v>
      </c>
      <c r="H9263" s="42"/>
      <c r="I9263" s="42">
        <v>60</v>
      </c>
      <c r="J9263" s="42" t="str">
        <f t="shared" si="153"/>
        <v>大类_神品炼虚法宝</v>
      </c>
      <c r="K9263" s="42" t="s">
        <v>6698</v>
      </c>
      <c r="L9263" s="42"/>
      <c r="M9263" s="42" t="s">
        <v>7668</v>
      </c>
      <c r="N9263" s="42"/>
      <c r="O9263" s="42">
        <v>0</v>
      </c>
      <c r="P9263" s="42" t="b">
        <v>1</v>
      </c>
      <c r="Q9263" s="42"/>
      <c r="R9263" s="42" t="b">
        <v>0</v>
      </c>
      <c r="S9263" s="42">
        <v>1</v>
      </c>
      <c r="T9263" s="42" t="s">
        <v>91</v>
      </c>
      <c r="U9263" s="42">
        <v>999</v>
      </c>
      <c r="V9263" s="42" t="s">
        <v>7669</v>
      </c>
      <c r="W9263" s="42">
        <v>65119</v>
      </c>
      <c r="X9263" s="42"/>
      <c r="Y9263" t="str" s="42">
        <v>法宝。展开护盾，吸收伤害；延长护盾持续时间；缩短宝伞技能冷却时间；提高护盾量；护盾期间额外火行减伤。</v>
      </c>
      <c r="Z9263" s="42" t="s">
        <v>9330</v>
      </c>
      <c r="AA9263" t="str" s="42">
        <v>法宝打造获得。成宝核心×1；主材：辟火玄鳞×1；辅材类别：阵旗灵丝×1；特性材料类别：妖丹×1。</v>
      </c>
      <c r="AB9263" s="42">
        <v>12461095</v>
      </c>
      <c r="AC9263" s="42" t="s">
        <v>121</v>
      </c>
      <c r="AD9263" s="42">
        <v>0</v>
      </c>
      <c r="AE9263" s="42"/>
      <c r="AF9263" s="42">
        <v>70005</v>
      </c>
      <c r="AG9263" s="42"/>
      <c r="AH9263" s="42">
        <v>13500000</v>
      </c>
      <c r="AI9263" s="42" t="s">
        <v>7668</v>
      </c>
      <c r="AJ9263" s="42" t="s">
        <v>9332</v>
      </c>
      <c r="AK9263" s="42" t="s">
        <v>351</v>
      </c>
      <c r="AL9263" t="s">
        <v>9393</v>
      </c>
    </row>
    <row r="9264" spans="2:38">
      <c r="B9264" s="16" t="n">
        <f>10000000+INDEX(编号表!$B:$B,MATCH(F9264,编号表!$A:$A,0))*100000+INDEX(编号表!$F:$F,MATCH(D9264,编号表!$E:$E,0))*1000+INDEX(编号表!$D:$D,MATCH(E9264,编号表!$C:$C,0))*10000+G9264</f>
        <v>12465120</v>
      </c>
      <c r="C9264" s="42" t="s">
        <v>9394</v>
      </c>
      <c r="D9264" s="42" t="s">
        <v>111</v>
      </c>
      <c r="E9264" s="42" t="s">
        <v>351</v>
      </c>
      <c r="F9264" s="42" t="s">
        <v>7668</v>
      </c>
      <c r="G9264" s="42">
        <v>120</v>
      </c>
      <c r="H9264" s="42"/>
      <c r="I9264" s="42">
        <v>60</v>
      </c>
      <c r="J9264" s="42" t="str">
        <f t="shared" si="153"/>
        <v>大类_神品炼虚法宝</v>
      </c>
      <c r="K9264" s="42" t="s">
        <v>6698</v>
      </c>
      <c r="L9264" s="42"/>
      <c r="M9264" s="42" t="s">
        <v>7668</v>
      </c>
      <c r="N9264" s="42"/>
      <c r="O9264" s="42">
        <v>0</v>
      </c>
      <c r="P9264" s="42" t="b">
        <v>1</v>
      </c>
      <c r="Q9264" s="42"/>
      <c r="R9264" s="42" t="b">
        <v>0</v>
      </c>
      <c r="S9264" s="42">
        <v>1</v>
      </c>
      <c r="T9264" s="42" t="s">
        <v>91</v>
      </c>
      <c r="U9264" s="42">
        <v>999</v>
      </c>
      <c r="V9264" s="42" t="s">
        <v>7669</v>
      </c>
      <c r="W9264" s="42">
        <v>65120</v>
      </c>
      <c r="X9264" s="42"/>
      <c r="Y9264" s="42" t="s">
        <v>9395</v>
      </c>
      <c r="Z9264" s="42" t="s">
        <v>9396</v>
      </c>
      <c r="AA9264" t="str" s="42">
        <v>法宝打造获得。成宝核心×1；主材：坤元灵玉×1；辅材类别：精血×1；特性材料类别：灵木灵核×1。</v>
      </c>
      <c r="AB9264" s="42">
        <v>12461093</v>
      </c>
      <c r="AC9264" s="42" t="s">
        <v>121</v>
      </c>
      <c r="AD9264" s="42">
        <v>0</v>
      </c>
      <c r="AE9264" s="42"/>
      <c r="AF9264" s="42">
        <v>70005</v>
      </c>
      <c r="AG9264" s="42"/>
      <c r="AH9264" s="42">
        <v>13500000</v>
      </c>
      <c r="AI9264" s="42" t="s">
        <v>7668</v>
      </c>
      <c r="AJ9264" s="42" t="s">
        <v>9398</v>
      </c>
      <c r="AK9264" s="42" t="s">
        <v>351</v>
      </c>
      <c r="AL9264" t="s">
        <v>9399</v>
      </c>
    </row>
    <row r="9265" spans="2:38">
      <c r="B9265" s="16" t="n">
        <f>10000000+INDEX(编号表!$B:$B,MATCH(F9265,编号表!$A:$A,0))*100000+INDEX(编号表!$F:$F,MATCH(D9265,编号表!$E:$E,0))*1000+INDEX(编号表!$D:$D,MATCH(E9265,编号表!$C:$C,0))*10000+G9265</f>
        <v>12465121</v>
      </c>
      <c r="C9265" s="42" t="s">
        <v>9400</v>
      </c>
      <c r="D9265" s="42" t="s">
        <v>111</v>
      </c>
      <c r="E9265" s="42" t="s">
        <v>351</v>
      </c>
      <c r="F9265" s="42" t="s">
        <v>7668</v>
      </c>
      <c r="G9265" s="42">
        <v>121</v>
      </c>
      <c r="H9265" s="42"/>
      <c r="I9265" s="42">
        <v>60</v>
      </c>
      <c r="J9265" s="42" t="str">
        <f t="shared" si="153"/>
        <v>大类_神品炼虚法宝</v>
      </c>
      <c r="K9265" s="42" t="s">
        <v>6698</v>
      </c>
      <c r="L9265" s="42"/>
      <c r="M9265" s="42" t="s">
        <v>7668</v>
      </c>
      <c r="N9265" s="42"/>
      <c r="O9265" s="42">
        <v>0</v>
      </c>
      <c r="P9265" s="42" t="b">
        <v>1</v>
      </c>
      <c r="Q9265" s="42"/>
      <c r="R9265" s="42" t="b">
        <v>0</v>
      </c>
      <c r="S9265" s="42">
        <v>1</v>
      </c>
      <c r="T9265" s="42" t="s">
        <v>91</v>
      </c>
      <c r="U9265" s="42">
        <v>999</v>
      </c>
      <c r="V9265" s="42" t="s">
        <v>7669</v>
      </c>
      <c r="W9265" s="42">
        <v>65121</v>
      </c>
      <c r="X9265" s="42"/>
      <c r="Y9265" s="42" t="s">
        <v>9401</v>
      </c>
      <c r="Z9265" s="42" t="s">
        <v>9396</v>
      </c>
      <c r="AA9265" t="str" s="42">
        <v>法宝打造获得。成宝核心×1；主材：坤元灵玉×1；辅材类别：精血×1；特性材料类别：金行凝华×1。</v>
      </c>
      <c r="AB9265" s="42">
        <v>12461093</v>
      </c>
      <c r="AC9265" s="42" t="s">
        <v>121</v>
      </c>
      <c r="AD9265" s="42">
        <v>0</v>
      </c>
      <c r="AE9265" s="42"/>
      <c r="AF9265" s="42">
        <v>70005</v>
      </c>
      <c r="AG9265" s="42"/>
      <c r="AH9265" s="42">
        <v>13500000</v>
      </c>
      <c r="AI9265" s="42" t="s">
        <v>7668</v>
      </c>
      <c r="AJ9265" s="42" t="s">
        <v>9398</v>
      </c>
      <c r="AK9265" s="42" t="s">
        <v>351</v>
      </c>
      <c r="AL9265" t="s">
        <v>9403</v>
      </c>
    </row>
    <row r="9266" spans="2:38">
      <c r="B9266" s="16" t="n">
        <f>10000000+INDEX(编号表!$B:$B,MATCH(F9266,编号表!$A:$A,0))*100000+INDEX(编号表!$F:$F,MATCH(D9266,编号表!$E:$E,0))*1000+INDEX(编号表!$D:$D,MATCH(E9266,编号表!$C:$C,0))*10000+G9266</f>
        <v>12465122</v>
      </c>
      <c r="C9266" s="42" t="s">
        <v>9404</v>
      </c>
      <c r="D9266" s="42" t="s">
        <v>111</v>
      </c>
      <c r="E9266" s="42" t="s">
        <v>351</v>
      </c>
      <c r="F9266" s="42" t="s">
        <v>7668</v>
      </c>
      <c r="G9266" s="42">
        <v>122</v>
      </c>
      <c r="H9266" s="42"/>
      <c r="I9266" s="42">
        <v>60</v>
      </c>
      <c r="J9266" s="42" t="str">
        <f t="shared" si="153"/>
        <v>大类_神品炼虚法宝</v>
      </c>
      <c r="K9266" s="42" t="s">
        <v>6698</v>
      </c>
      <c r="L9266" s="42"/>
      <c r="M9266" s="42" t="s">
        <v>7668</v>
      </c>
      <c r="N9266" s="42"/>
      <c r="O9266" s="42">
        <v>0</v>
      </c>
      <c r="P9266" s="42" t="b">
        <v>1</v>
      </c>
      <c r="Q9266" s="42"/>
      <c r="R9266" s="42" t="b">
        <v>0</v>
      </c>
      <c r="S9266" s="42">
        <v>1</v>
      </c>
      <c r="T9266" s="42" t="s">
        <v>91</v>
      </c>
      <c r="U9266" s="42">
        <v>999</v>
      </c>
      <c r="V9266" s="42" t="s">
        <v>7669</v>
      </c>
      <c r="W9266" s="42">
        <v>65122</v>
      </c>
      <c r="X9266" s="42"/>
      <c r="Y9266" s="42" t="s">
        <v>9405</v>
      </c>
      <c r="Z9266" s="42" t="s">
        <v>9396</v>
      </c>
      <c r="AA9266" t="str" s="42">
        <v>法宝打造获得。成宝核心×1；主材：坤元灵玉×1；辅材类别：精血×1；特性材料类别：木行凝华×1。</v>
      </c>
      <c r="AB9266" s="42">
        <v>12461093</v>
      </c>
      <c r="AC9266" s="42" t="s">
        <v>121</v>
      </c>
      <c r="AD9266" s="42">
        <v>0</v>
      </c>
      <c r="AE9266" s="42"/>
      <c r="AF9266" s="42">
        <v>70005</v>
      </c>
      <c r="AG9266" s="42"/>
      <c r="AH9266" s="42">
        <v>13500000</v>
      </c>
      <c r="AI9266" s="42" t="s">
        <v>7668</v>
      </c>
      <c r="AJ9266" s="42" t="s">
        <v>9398</v>
      </c>
      <c r="AK9266" s="42" t="s">
        <v>351</v>
      </c>
      <c r="AL9266" t="s">
        <v>9407</v>
      </c>
    </row>
    <row r="9267" spans="2:38">
      <c r="B9267" s="16" t="n">
        <f>10000000+INDEX(编号表!$B:$B,MATCH(F9267,编号表!$A:$A,0))*100000+INDEX(编号表!$F:$F,MATCH(D9267,编号表!$E:$E,0))*1000+INDEX(编号表!$D:$D,MATCH(E9267,编号表!$C:$C,0))*10000+G9267</f>
        <v>12465123</v>
      </c>
      <c r="C9267" s="42" t="s">
        <v>9408</v>
      </c>
      <c r="D9267" s="42" t="s">
        <v>111</v>
      </c>
      <c r="E9267" s="42" t="s">
        <v>351</v>
      </c>
      <c r="F9267" s="42" t="s">
        <v>7668</v>
      </c>
      <c r="G9267" s="42">
        <v>123</v>
      </c>
      <c r="H9267" s="42"/>
      <c r="I9267" s="42">
        <v>60</v>
      </c>
      <c r="J9267" s="42" t="str">
        <f t="shared" si="153"/>
        <v>大类_神品炼虚法宝</v>
      </c>
      <c r="K9267" s="42" t="s">
        <v>6698</v>
      </c>
      <c r="L9267" s="42"/>
      <c r="M9267" s="42" t="s">
        <v>7668</v>
      </c>
      <c r="N9267" s="42"/>
      <c r="O9267" s="42">
        <v>0</v>
      </c>
      <c r="P9267" s="42" t="b">
        <v>1</v>
      </c>
      <c r="Q9267" s="42"/>
      <c r="R9267" s="42" t="b">
        <v>0</v>
      </c>
      <c r="S9267" s="42">
        <v>1</v>
      </c>
      <c r="T9267" s="42" t="s">
        <v>91</v>
      </c>
      <c r="U9267" s="42">
        <v>999</v>
      </c>
      <c r="V9267" s="42" t="s">
        <v>7669</v>
      </c>
      <c r="W9267" s="42">
        <v>65123</v>
      </c>
      <c r="X9267" s="42"/>
      <c r="Y9267" s="42" t="s">
        <v>9409</v>
      </c>
      <c r="Z9267" s="42" t="s">
        <v>9396</v>
      </c>
      <c r="AA9267" t="str" s="42">
        <v>法宝打造获得。成宝核心×1；主材：坤元灵玉×1；辅材类别：精血×1；特性材料类别：水行凝华×1。</v>
      </c>
      <c r="AB9267" s="42">
        <v>12461093</v>
      </c>
      <c r="AC9267" s="42" t="s">
        <v>121</v>
      </c>
      <c r="AD9267" s="42">
        <v>0</v>
      </c>
      <c r="AE9267" s="42"/>
      <c r="AF9267" s="42">
        <v>70005</v>
      </c>
      <c r="AG9267" s="42"/>
      <c r="AH9267" s="42">
        <v>13500000</v>
      </c>
      <c r="AI9267" s="42" t="s">
        <v>7668</v>
      </c>
      <c r="AJ9267" s="42" t="s">
        <v>9398</v>
      </c>
      <c r="AK9267" s="42" t="s">
        <v>351</v>
      </c>
      <c r="AL9267" t="s">
        <v>9411</v>
      </c>
    </row>
    <row r="9268" spans="2:38">
      <c r="B9268" s="16" t="n">
        <f>10000000+INDEX(编号表!$B:$B,MATCH(F9268,编号表!$A:$A,0))*100000+INDEX(编号表!$F:$F,MATCH(D9268,编号表!$E:$E,0))*1000+INDEX(编号表!$D:$D,MATCH(E9268,编号表!$C:$C,0))*10000+G9268</f>
        <v>12465124</v>
      </c>
      <c r="C9268" s="42" t="s">
        <v>9412</v>
      </c>
      <c r="D9268" s="42" t="s">
        <v>111</v>
      </c>
      <c r="E9268" s="42" t="s">
        <v>351</v>
      </c>
      <c r="F9268" s="42" t="s">
        <v>7668</v>
      </c>
      <c r="G9268" s="42">
        <v>124</v>
      </c>
      <c r="H9268" s="42"/>
      <c r="I9268" s="42">
        <v>60</v>
      </c>
      <c r="J9268" s="42" t="str">
        <f t="shared" si="153"/>
        <v>大类_神品炼虚法宝</v>
      </c>
      <c r="K9268" s="42" t="s">
        <v>6698</v>
      </c>
      <c r="L9268" s="42"/>
      <c r="M9268" s="42" t="s">
        <v>7668</v>
      </c>
      <c r="N9268" s="42"/>
      <c r="O9268" s="42">
        <v>0</v>
      </c>
      <c r="P9268" s="42" t="b">
        <v>1</v>
      </c>
      <c r="Q9268" s="42"/>
      <c r="R9268" s="42" t="b">
        <v>0</v>
      </c>
      <c r="S9268" s="42">
        <v>1</v>
      </c>
      <c r="T9268" s="42" t="s">
        <v>91</v>
      </c>
      <c r="U9268" s="42">
        <v>999</v>
      </c>
      <c r="V9268" s="42" t="s">
        <v>7669</v>
      </c>
      <c r="W9268" s="42">
        <v>65124</v>
      </c>
      <c r="X9268" s="42"/>
      <c r="Y9268" s="42" t="s">
        <v>9413</v>
      </c>
      <c r="Z9268" s="42" t="s">
        <v>9396</v>
      </c>
      <c r="AA9268" t="str" s="42">
        <v>法宝打造获得。成宝核心×1；主材：坤元灵玉×1；辅材类别：精血×1；特性材料类别：火行凝华×1。</v>
      </c>
      <c r="AB9268" s="42">
        <v>12461093</v>
      </c>
      <c r="AC9268" s="42" t="s">
        <v>121</v>
      </c>
      <c r="AD9268" s="42">
        <v>0</v>
      </c>
      <c r="AE9268" s="42"/>
      <c r="AF9268" s="42">
        <v>70005</v>
      </c>
      <c r="AG9268" s="42"/>
      <c r="AH9268" s="42">
        <v>13500000</v>
      </c>
      <c r="AI9268" s="42" t="s">
        <v>7668</v>
      </c>
      <c r="AJ9268" s="42" t="s">
        <v>9398</v>
      </c>
      <c r="AK9268" s="42" t="s">
        <v>351</v>
      </c>
      <c r="AL9268" t="s">
        <v>9415</v>
      </c>
    </row>
    <row r="9269" spans="2:38">
      <c r="B9269" s="16" t="n">
        <f>10000000+INDEX(编号表!$B:$B,MATCH(F9269,编号表!$A:$A,0))*100000+INDEX(编号表!$F:$F,MATCH(D9269,编号表!$E:$E,0))*1000+INDEX(编号表!$D:$D,MATCH(E9269,编号表!$C:$C,0))*10000+G9269</f>
        <v>12465125</v>
      </c>
      <c r="C9269" s="42" t="s">
        <v>9416</v>
      </c>
      <c r="D9269" s="42" t="s">
        <v>111</v>
      </c>
      <c r="E9269" s="42" t="s">
        <v>351</v>
      </c>
      <c r="F9269" s="42" t="s">
        <v>7668</v>
      </c>
      <c r="G9269" s="42">
        <v>125</v>
      </c>
      <c r="H9269" s="42"/>
      <c r="I9269" s="42">
        <v>60</v>
      </c>
      <c r="J9269" s="42" t="str">
        <f t="shared" si="153"/>
        <v>大类_神品炼虚法宝</v>
      </c>
      <c r="K9269" s="42" t="s">
        <v>6698</v>
      </c>
      <c r="L9269" s="42"/>
      <c r="M9269" s="42" t="s">
        <v>7668</v>
      </c>
      <c r="N9269" s="42"/>
      <c r="O9269" s="42">
        <v>0</v>
      </c>
      <c r="P9269" s="42" t="b">
        <v>1</v>
      </c>
      <c r="Q9269" s="42"/>
      <c r="R9269" s="42" t="b">
        <v>0</v>
      </c>
      <c r="S9269" s="42">
        <v>1</v>
      </c>
      <c r="T9269" s="42" t="s">
        <v>91</v>
      </c>
      <c r="U9269" s="42">
        <v>999</v>
      </c>
      <c r="V9269" s="42" t="s">
        <v>7669</v>
      </c>
      <c r="W9269" s="42">
        <v>65125</v>
      </c>
      <c r="X9269" s="42"/>
      <c r="Y9269" s="42" t="s">
        <v>9417</v>
      </c>
      <c r="Z9269" s="42" t="s">
        <v>9396</v>
      </c>
      <c r="AA9269" t="str" s="42">
        <v>法宝打造获得。成宝核心×1；主材：坤元灵玉×1；辅材类别：精血×1；特性材料类别：土行凝华×1。</v>
      </c>
      <c r="AB9269" s="42">
        <v>12461093</v>
      </c>
      <c r="AC9269" s="42" t="s">
        <v>121</v>
      </c>
      <c r="AD9269" s="42">
        <v>0</v>
      </c>
      <c r="AE9269" s="42"/>
      <c r="AF9269" s="42">
        <v>70005</v>
      </c>
      <c r="AG9269" s="42"/>
      <c r="AH9269" s="42">
        <v>13500000</v>
      </c>
      <c r="AI9269" s="42" t="s">
        <v>7668</v>
      </c>
      <c r="AJ9269" s="42" t="s">
        <v>9398</v>
      </c>
      <c r="AK9269" s="42" t="s">
        <v>351</v>
      </c>
      <c r="AL9269" t="s">
        <v>9419</v>
      </c>
    </row>
    <row r="9270" spans="2:38">
      <c r="B9270" s="16" t="n">
        <f>10000000+INDEX(编号表!$B:$B,MATCH(F9270,编号表!$A:$A,0))*100000+INDEX(编号表!$F:$F,MATCH(D9270,编号表!$E:$E,0))*1000+INDEX(编号表!$D:$D,MATCH(E9270,编号表!$C:$C,0))*10000+G9270</f>
        <v>12465126</v>
      </c>
      <c r="C9270" s="42" t="s">
        <v>9420</v>
      </c>
      <c r="D9270" s="42" t="s">
        <v>111</v>
      </c>
      <c r="E9270" s="42" t="s">
        <v>351</v>
      </c>
      <c r="F9270" s="42" t="s">
        <v>7668</v>
      </c>
      <c r="G9270" s="42">
        <v>126</v>
      </c>
      <c r="H9270" s="42"/>
      <c r="I9270" s="42">
        <v>60</v>
      </c>
      <c r="J9270" s="42" t="str">
        <f t="shared" si="153"/>
        <v>大类_神品炼虚法宝</v>
      </c>
      <c r="K9270" s="42" t="s">
        <v>6698</v>
      </c>
      <c r="L9270" s="42"/>
      <c r="M9270" s="42" t="s">
        <v>7668</v>
      </c>
      <c r="N9270" s="42"/>
      <c r="O9270" s="42">
        <v>0</v>
      </c>
      <c r="P9270" s="42" t="b">
        <v>1</v>
      </c>
      <c r="Q9270" s="42"/>
      <c r="R9270" s="42" t="b">
        <v>0</v>
      </c>
      <c r="S9270" s="42">
        <v>1</v>
      </c>
      <c r="T9270" s="42" t="s">
        <v>91</v>
      </c>
      <c r="U9270" s="42">
        <v>999</v>
      </c>
      <c r="V9270" s="42" t="s">
        <v>7669</v>
      </c>
      <c r="W9270" s="42">
        <v>65126</v>
      </c>
      <c r="X9270" s="42"/>
      <c r="Y9270" s="42" t="s">
        <v>9421</v>
      </c>
      <c r="Z9270" s="42" t="s">
        <v>9396</v>
      </c>
      <c r="AA9270" t="str" s="42">
        <v>法宝打造获得。成宝核心×1；主材：坤元灵玉×1；辅材类别：石乳×1；特性材料类别：灵木灵核×1。</v>
      </c>
      <c r="AB9270" s="42">
        <v>12461093</v>
      </c>
      <c r="AC9270" s="42" t="s">
        <v>121</v>
      </c>
      <c r="AD9270" s="42">
        <v>0</v>
      </c>
      <c r="AE9270" s="42"/>
      <c r="AF9270" s="42">
        <v>70005</v>
      </c>
      <c r="AG9270" s="42"/>
      <c r="AH9270" s="42">
        <v>13500000</v>
      </c>
      <c r="AI9270" s="42" t="s">
        <v>7668</v>
      </c>
      <c r="AJ9270" s="42" t="s">
        <v>9398</v>
      </c>
      <c r="AK9270" s="42" t="s">
        <v>351</v>
      </c>
      <c r="AL9270" t="s">
        <v>9423</v>
      </c>
    </row>
    <row r="9271" spans="2:38">
      <c r="B9271" s="16" t="n">
        <f>10000000+INDEX(编号表!$B:$B,MATCH(F9271,编号表!$A:$A,0))*100000+INDEX(编号表!$F:$F,MATCH(D9271,编号表!$E:$E,0))*1000+INDEX(编号表!$D:$D,MATCH(E9271,编号表!$C:$C,0))*10000+G9271</f>
        <v>12465127</v>
      </c>
      <c r="C9271" s="42" t="s">
        <v>9424</v>
      </c>
      <c r="D9271" s="42" t="s">
        <v>111</v>
      </c>
      <c r="E9271" s="42" t="s">
        <v>351</v>
      </c>
      <c r="F9271" s="42" t="s">
        <v>7668</v>
      </c>
      <c r="G9271" s="42">
        <v>127</v>
      </c>
      <c r="H9271" s="42"/>
      <c r="I9271" s="42">
        <v>60</v>
      </c>
      <c r="J9271" s="42" t="str">
        <f t="shared" si="153"/>
        <v>大类_神品炼虚法宝</v>
      </c>
      <c r="K9271" s="42" t="s">
        <v>6698</v>
      </c>
      <c r="L9271" s="42"/>
      <c r="M9271" s="42" t="s">
        <v>7668</v>
      </c>
      <c r="N9271" s="42"/>
      <c r="O9271" s="42">
        <v>0</v>
      </c>
      <c r="P9271" s="42" t="b">
        <v>1</v>
      </c>
      <c r="Q9271" s="42"/>
      <c r="R9271" s="42" t="b">
        <v>0</v>
      </c>
      <c r="S9271" s="42">
        <v>1</v>
      </c>
      <c r="T9271" s="42" t="s">
        <v>91</v>
      </c>
      <c r="U9271" s="42">
        <v>999</v>
      </c>
      <c r="V9271" s="42" t="s">
        <v>7669</v>
      </c>
      <c r="W9271" s="42">
        <v>65127</v>
      </c>
      <c r="X9271" s="42"/>
      <c r="Y9271" s="42" t="s">
        <v>9425</v>
      </c>
      <c r="Z9271" s="42" t="s">
        <v>9396</v>
      </c>
      <c r="AA9271" t="str" s="42">
        <v>法宝打造获得。成宝核心×1；主材：坤元灵玉×1；辅材类别：石乳×1；特性材料类别：金行凝华×1。</v>
      </c>
      <c r="AB9271" s="42">
        <v>12461093</v>
      </c>
      <c r="AC9271" s="42" t="s">
        <v>121</v>
      </c>
      <c r="AD9271" s="42">
        <v>0</v>
      </c>
      <c r="AE9271" s="42"/>
      <c r="AF9271" s="42">
        <v>70005</v>
      </c>
      <c r="AG9271" s="42"/>
      <c r="AH9271" s="42">
        <v>13500000</v>
      </c>
      <c r="AI9271" s="42" t="s">
        <v>7668</v>
      </c>
      <c r="AJ9271" s="42" t="s">
        <v>9398</v>
      </c>
      <c r="AK9271" s="42" t="s">
        <v>351</v>
      </c>
      <c r="AL9271" t="s">
        <v>9427</v>
      </c>
    </row>
    <row r="9272" spans="2:38">
      <c r="B9272" s="16" t="n">
        <f>10000000+INDEX(编号表!$B:$B,MATCH(F9272,编号表!$A:$A,0))*100000+INDEX(编号表!$F:$F,MATCH(D9272,编号表!$E:$E,0))*1000+INDEX(编号表!$D:$D,MATCH(E9272,编号表!$C:$C,0))*10000+G9272</f>
        <v>12465128</v>
      </c>
      <c r="C9272" s="42" t="s">
        <v>9428</v>
      </c>
      <c r="D9272" s="42" t="s">
        <v>111</v>
      </c>
      <c r="E9272" s="42" t="s">
        <v>351</v>
      </c>
      <c r="F9272" s="42" t="s">
        <v>7668</v>
      </c>
      <c r="G9272" s="42">
        <v>128</v>
      </c>
      <c r="H9272" s="42"/>
      <c r="I9272" s="42">
        <v>60</v>
      </c>
      <c r="J9272" s="42" t="str">
        <f t="shared" si="153"/>
        <v>大类_神品炼虚法宝</v>
      </c>
      <c r="K9272" s="42" t="s">
        <v>6698</v>
      </c>
      <c r="L9272" s="42"/>
      <c r="M9272" s="42" t="s">
        <v>7668</v>
      </c>
      <c r="N9272" s="42"/>
      <c r="O9272" s="42">
        <v>0</v>
      </c>
      <c r="P9272" s="42" t="b">
        <v>1</v>
      </c>
      <c r="Q9272" s="42"/>
      <c r="R9272" s="42" t="b">
        <v>0</v>
      </c>
      <c r="S9272" s="42">
        <v>1</v>
      </c>
      <c r="T9272" s="42" t="s">
        <v>91</v>
      </c>
      <c r="U9272" s="42">
        <v>999</v>
      </c>
      <c r="V9272" s="42" t="s">
        <v>7669</v>
      </c>
      <c r="W9272" s="42">
        <v>65128</v>
      </c>
      <c r="X9272" s="42"/>
      <c r="Y9272" s="42" t="s">
        <v>9429</v>
      </c>
      <c r="Z9272" s="42" t="s">
        <v>9396</v>
      </c>
      <c r="AA9272" t="str" s="42">
        <v>法宝打造获得。成宝核心×1；主材：坤元灵玉×1；辅材类别：石乳×1；特性材料类别：木行凝华×1。</v>
      </c>
      <c r="AB9272" s="42">
        <v>12461093</v>
      </c>
      <c r="AC9272" s="42" t="s">
        <v>121</v>
      </c>
      <c r="AD9272" s="42">
        <v>0</v>
      </c>
      <c r="AE9272" s="42"/>
      <c r="AF9272" s="42">
        <v>70005</v>
      </c>
      <c r="AG9272" s="42"/>
      <c r="AH9272" s="42">
        <v>13500000</v>
      </c>
      <c r="AI9272" s="42" t="s">
        <v>7668</v>
      </c>
      <c r="AJ9272" s="42" t="s">
        <v>9398</v>
      </c>
      <c r="AK9272" s="42" t="s">
        <v>351</v>
      </c>
      <c r="AL9272" t="s">
        <v>9431</v>
      </c>
    </row>
    <row r="9273" spans="2:38">
      <c r="B9273" s="16" t="n">
        <f>10000000+INDEX(编号表!$B:$B,MATCH(F9273,编号表!$A:$A,0))*100000+INDEX(编号表!$F:$F,MATCH(D9273,编号表!$E:$E,0))*1000+INDEX(编号表!$D:$D,MATCH(E9273,编号表!$C:$C,0))*10000+G9273</f>
        <v>12465129</v>
      </c>
      <c r="C9273" s="42" t="s">
        <v>9432</v>
      </c>
      <c r="D9273" s="42" t="s">
        <v>111</v>
      </c>
      <c r="E9273" s="42" t="s">
        <v>351</v>
      </c>
      <c r="F9273" s="42" t="s">
        <v>7668</v>
      </c>
      <c r="G9273" s="42">
        <v>129</v>
      </c>
      <c r="H9273" s="42"/>
      <c r="I9273" s="42">
        <v>60</v>
      </c>
      <c r="J9273" s="42" t="str">
        <f t="shared" si="153"/>
        <v>大类_神品炼虚法宝</v>
      </c>
      <c r="K9273" s="42" t="s">
        <v>6698</v>
      </c>
      <c r="L9273" s="42"/>
      <c r="M9273" s="42" t="s">
        <v>7668</v>
      </c>
      <c r="N9273" s="42"/>
      <c r="O9273" s="42">
        <v>0</v>
      </c>
      <c r="P9273" s="42" t="b">
        <v>1</v>
      </c>
      <c r="Q9273" s="42"/>
      <c r="R9273" s="42" t="b">
        <v>0</v>
      </c>
      <c r="S9273" s="42">
        <v>1</v>
      </c>
      <c r="T9273" s="42" t="s">
        <v>91</v>
      </c>
      <c r="U9273" s="42">
        <v>999</v>
      </c>
      <c r="V9273" s="42" t="s">
        <v>7669</v>
      </c>
      <c r="W9273" s="42">
        <v>65129</v>
      </c>
      <c r="X9273" s="42"/>
      <c r="Y9273" s="42" t="s">
        <v>9433</v>
      </c>
      <c r="Z9273" s="42" t="s">
        <v>9396</v>
      </c>
      <c r="AA9273" t="str" s="42">
        <v>法宝打造获得。成宝核心×1；主材：坤元灵玉×1；辅材类别：石乳×1；特性材料类别：水行凝华×1。</v>
      </c>
      <c r="AB9273" s="42">
        <v>12461093</v>
      </c>
      <c r="AC9273" s="42" t="s">
        <v>121</v>
      </c>
      <c r="AD9273" s="42">
        <v>0</v>
      </c>
      <c r="AE9273" s="42"/>
      <c r="AF9273" s="42">
        <v>70005</v>
      </c>
      <c r="AG9273" s="42"/>
      <c r="AH9273" s="42">
        <v>13500000</v>
      </c>
      <c r="AI9273" s="42" t="s">
        <v>7668</v>
      </c>
      <c r="AJ9273" s="42" t="s">
        <v>9398</v>
      </c>
      <c r="AK9273" s="42" t="s">
        <v>351</v>
      </c>
      <c r="AL9273" t="s">
        <v>9435</v>
      </c>
    </row>
    <row r="9274" spans="2:38">
      <c r="B9274" s="16" t="n">
        <f>10000000+INDEX(编号表!$B:$B,MATCH(F9274,编号表!$A:$A,0))*100000+INDEX(编号表!$F:$F,MATCH(D9274,编号表!$E:$E,0))*1000+INDEX(编号表!$D:$D,MATCH(E9274,编号表!$C:$C,0))*10000+G9274</f>
        <v>12465130</v>
      </c>
      <c r="C9274" s="42" t="s">
        <v>9436</v>
      </c>
      <c r="D9274" s="42" t="s">
        <v>111</v>
      </c>
      <c r="E9274" s="42" t="s">
        <v>351</v>
      </c>
      <c r="F9274" s="42" t="s">
        <v>7668</v>
      </c>
      <c r="G9274" s="42">
        <v>130</v>
      </c>
      <c r="H9274" s="42"/>
      <c r="I9274" s="42">
        <v>60</v>
      </c>
      <c r="J9274" s="42" t="str">
        <f t="shared" si="153"/>
        <v>大类_神品炼虚法宝</v>
      </c>
      <c r="K9274" s="42" t="s">
        <v>6698</v>
      </c>
      <c r="L9274" s="42"/>
      <c r="M9274" s="42" t="s">
        <v>7668</v>
      </c>
      <c r="N9274" s="42"/>
      <c r="O9274" s="42">
        <v>0</v>
      </c>
      <c r="P9274" s="42" t="b">
        <v>1</v>
      </c>
      <c r="Q9274" s="42"/>
      <c r="R9274" s="42" t="b">
        <v>0</v>
      </c>
      <c r="S9274" s="42">
        <v>1</v>
      </c>
      <c r="T9274" s="42" t="s">
        <v>91</v>
      </c>
      <c r="U9274" s="42">
        <v>999</v>
      </c>
      <c r="V9274" s="42" t="s">
        <v>7669</v>
      </c>
      <c r="W9274" s="42">
        <v>65130</v>
      </c>
      <c r="X9274" s="42"/>
      <c r="Y9274" s="42" t="s">
        <v>9437</v>
      </c>
      <c r="Z9274" s="42" t="s">
        <v>9396</v>
      </c>
      <c r="AA9274" t="str" s="42">
        <v>法宝打造获得。成宝核心×1；主材：坤元灵玉×1；辅材类别：石乳×1；特性材料类别：火行凝华×1。</v>
      </c>
      <c r="AB9274" s="42">
        <v>12461093</v>
      </c>
      <c r="AC9274" s="42" t="s">
        <v>121</v>
      </c>
      <c r="AD9274" s="42">
        <v>0</v>
      </c>
      <c r="AE9274" s="42"/>
      <c r="AF9274" s="42">
        <v>70005</v>
      </c>
      <c r="AG9274" s="42"/>
      <c r="AH9274" s="42">
        <v>13500000</v>
      </c>
      <c r="AI9274" s="42" t="s">
        <v>7668</v>
      </c>
      <c r="AJ9274" s="42" t="s">
        <v>9398</v>
      </c>
      <c r="AK9274" s="42" t="s">
        <v>351</v>
      </c>
      <c r="AL9274" t="s">
        <v>9439</v>
      </c>
    </row>
    <row r="9275" spans="2:38">
      <c r="B9275" s="16" t="n">
        <f>10000000+INDEX(编号表!$B:$B,MATCH(F9275,编号表!$A:$A,0))*100000+INDEX(编号表!$F:$F,MATCH(D9275,编号表!$E:$E,0))*1000+INDEX(编号表!$D:$D,MATCH(E9275,编号表!$C:$C,0))*10000+G9275</f>
        <v>12465131</v>
      </c>
      <c r="C9275" s="42" t="s">
        <v>9440</v>
      </c>
      <c r="D9275" s="42" t="s">
        <v>111</v>
      </c>
      <c r="E9275" s="42" t="s">
        <v>351</v>
      </c>
      <c r="F9275" s="42" t="s">
        <v>7668</v>
      </c>
      <c r="G9275" s="42">
        <v>131</v>
      </c>
      <c r="H9275" s="42"/>
      <c r="I9275" s="42">
        <v>60</v>
      </c>
      <c r="J9275" s="42" t="str">
        <f t="shared" si="153"/>
        <v>大类_神品炼虚法宝</v>
      </c>
      <c r="K9275" s="42" t="s">
        <v>6698</v>
      </c>
      <c r="L9275" s="42"/>
      <c r="M9275" s="42" t="s">
        <v>7668</v>
      </c>
      <c r="N9275" s="42"/>
      <c r="O9275" s="42">
        <v>0</v>
      </c>
      <c r="P9275" s="42" t="b">
        <v>1</v>
      </c>
      <c r="Q9275" s="42"/>
      <c r="R9275" s="42" t="b">
        <v>0</v>
      </c>
      <c r="S9275" s="42">
        <v>1</v>
      </c>
      <c r="T9275" s="42" t="s">
        <v>91</v>
      </c>
      <c r="U9275" s="42">
        <v>999</v>
      </c>
      <c r="V9275" s="42" t="s">
        <v>7669</v>
      </c>
      <c r="W9275" s="42">
        <v>65131</v>
      </c>
      <c r="X9275" s="42"/>
      <c r="Y9275" s="42" t="s">
        <v>9441</v>
      </c>
      <c r="Z9275" s="42" t="s">
        <v>9396</v>
      </c>
      <c r="AA9275" t="str" s="42">
        <v>法宝打造获得。成宝核心×1；主材：坤元灵玉×1；辅材类别：石乳×1；特性材料类别：土行凝华×1。</v>
      </c>
      <c r="AB9275" s="42">
        <v>12461093</v>
      </c>
      <c r="AC9275" s="42" t="s">
        <v>121</v>
      </c>
      <c r="AD9275" s="42">
        <v>0</v>
      </c>
      <c r="AE9275" s="42"/>
      <c r="AF9275" s="42">
        <v>70005</v>
      </c>
      <c r="AG9275" s="42"/>
      <c r="AH9275" s="42">
        <v>13500000</v>
      </c>
      <c r="AI9275" s="42" t="s">
        <v>7668</v>
      </c>
      <c r="AJ9275" s="42" t="s">
        <v>9398</v>
      </c>
      <c r="AK9275" s="42" t="s">
        <v>351</v>
      </c>
      <c r="AL9275" t="s">
        <v>9443</v>
      </c>
    </row>
    <row r="9276" spans="2:38">
      <c r="B9276" s="16" t="n">
        <f>10000000+INDEX(编号表!$B:$B,MATCH(F9276,编号表!$A:$A,0))*100000+INDEX(编号表!$F:$F,MATCH(D9276,编号表!$E:$E,0))*1000+INDEX(编号表!$D:$D,MATCH(E9276,编号表!$C:$C,0))*10000+G9276</f>
        <v>12465132</v>
      </c>
      <c r="C9276" s="42" t="s">
        <v>9444</v>
      </c>
      <c r="D9276" s="42" t="s">
        <v>111</v>
      </c>
      <c r="E9276" s="42" t="s">
        <v>351</v>
      </c>
      <c r="F9276" s="42" t="s">
        <v>7668</v>
      </c>
      <c r="G9276" s="42">
        <v>132</v>
      </c>
      <c r="H9276" s="42"/>
      <c r="I9276" s="42">
        <v>60</v>
      </c>
      <c r="J9276" s="42" t="str">
        <f t="shared" si="153"/>
        <v>大类_神品炼虚法宝</v>
      </c>
      <c r="K9276" s="42" t="s">
        <v>6698</v>
      </c>
      <c r="L9276" s="42"/>
      <c r="M9276" s="42" t="s">
        <v>7668</v>
      </c>
      <c r="N9276" s="42"/>
      <c r="O9276" s="42">
        <v>0</v>
      </c>
      <c r="P9276" s="42" t="b">
        <v>1</v>
      </c>
      <c r="Q9276" s="42"/>
      <c r="R9276" s="42" t="b">
        <v>0</v>
      </c>
      <c r="S9276" s="42">
        <v>1</v>
      </c>
      <c r="T9276" s="42" t="s">
        <v>91</v>
      </c>
      <c r="U9276" s="42">
        <v>999</v>
      </c>
      <c r="V9276" s="42" t="s">
        <v>7669</v>
      </c>
      <c r="W9276" s="42">
        <v>65132</v>
      </c>
      <c r="X9276" s="42"/>
      <c r="Y9276" s="42" t="s">
        <v>9039</v>
      </c>
      <c r="Z9276" s="42" t="s">
        <v>9445</v>
      </c>
      <c r="AA9276" t="str" s="42">
        <v>法宝打造获得。成宝核心×1；主材：镇岳玄铁×1；辅材类别：古炉铜×1；特性材料类别：土行凝华×1。</v>
      </c>
      <c r="AB9276" s="42">
        <v>12461094</v>
      </c>
      <c r="AC9276" s="42" t="s">
        <v>121</v>
      </c>
      <c r="AD9276" s="42">
        <v>0</v>
      </c>
      <c r="AE9276" s="42"/>
      <c r="AF9276" s="42">
        <v>70005</v>
      </c>
      <c r="AG9276" s="42"/>
      <c r="AH9276" s="42">
        <v>13500000</v>
      </c>
      <c r="AI9276" s="42" t="s">
        <v>7668</v>
      </c>
      <c r="AJ9276" s="42" t="s">
        <v>9447</v>
      </c>
      <c r="AK9276" s="42" t="s">
        <v>351</v>
      </c>
      <c r="AL9276" t="s">
        <v>9448</v>
      </c>
    </row>
    <row r="9277" spans="2:38">
      <c r="B9277" s="16" t="n">
        <f>10000000+INDEX(编号表!$B:$B,MATCH(F9277,编号表!$A:$A,0))*100000+INDEX(编号表!$F:$F,MATCH(D9277,编号表!$E:$E,0))*1000+INDEX(编号表!$D:$D,MATCH(E9277,编号表!$C:$C,0))*10000+G9277</f>
        <v>12466000</v>
      </c>
      <c r="C9277" s="42" t="s">
        <v>9103</v>
      </c>
      <c r="D9277" s="42" t="s">
        <v>114</v>
      </c>
      <c r="E9277" s="42" t="s">
        <v>351</v>
      </c>
      <c r="F9277" s="42" t="s">
        <v>7668</v>
      </c>
      <c r="G9277" s="42">
        <v>0</v>
      </c>
      <c r="H9277" s="42"/>
      <c r="I9277" s="42">
        <v>60</v>
      </c>
      <c r="J9277" s="42" t="str">
        <f t="shared" si="153"/>
        <v>大类_道品炼虚法宝</v>
      </c>
      <c r="K9277" s="42" t="s">
        <v>6624</v>
      </c>
      <c r="L9277" s="42"/>
      <c r="M9277" s="42" t="s">
        <v>7668</v>
      </c>
      <c r="N9277" s="42"/>
      <c r="O9277" s="42">
        <v>0</v>
      </c>
      <c r="P9277" s="42" t="b">
        <v>1</v>
      </c>
      <c r="Q9277" s="42"/>
      <c r="R9277" s="42" t="b">
        <v>0</v>
      </c>
      <c r="S9277" s="42">
        <v>1</v>
      </c>
      <c r="T9277" s="42" t="s">
        <v>91</v>
      </c>
      <c r="U9277" s="42">
        <v>999</v>
      </c>
      <c r="V9277" s="42" t="s">
        <v>7669</v>
      </c>
      <c r="W9277" s="42">
        <v>66000</v>
      </c>
      <c r="X9277" s="42"/>
      <c r="Y9277" s="42" t="s">
        <v>7670</v>
      </c>
      <c r="Z9277" s="42" t="s">
        <v>7671</v>
      </c>
      <c r="AA9277" t="str" s="42">
        <v>法宝打造获得。成宝核心×1；主材：玄心铁×1；辅材类别：獠牙×1；特性材料类别：金行凝华×1。</v>
      </c>
      <c r="AB9277" s="42">
        <v>12421000</v>
      </c>
      <c r="AC9277" s="42" t="s">
        <v>121</v>
      </c>
      <c r="AD9277" s="42">
        <v>0</v>
      </c>
      <c r="AE9277" s="42"/>
      <c r="AF9277" s="42">
        <v>70006</v>
      </c>
      <c r="AG9277" s="42"/>
      <c r="AH9277" s="42">
        <v>94500000</v>
      </c>
      <c r="AI9277" s="42" t="s">
        <v>7668</v>
      </c>
      <c r="AJ9277" s="42" t="s">
        <v>7673</v>
      </c>
      <c r="AK9277" s="42" t="s">
        <v>351</v>
      </c>
      <c r="AL9277" t="s">
        <v>7674</v>
      </c>
    </row>
    <row r="9278" spans="2:38">
      <c r="B9278" s="16" t="n">
        <f>10000000+INDEX(编号表!$B:$B,MATCH(F9278,编号表!$A:$A,0))*100000+INDEX(编号表!$F:$F,MATCH(D9278,编号表!$E:$E,0))*1000+INDEX(编号表!$D:$D,MATCH(E9278,编号表!$C:$C,0))*10000+G9278</f>
        <v>12466001</v>
      </c>
      <c r="C9278" s="42" t="s">
        <v>9105</v>
      </c>
      <c r="D9278" s="42" t="s">
        <v>114</v>
      </c>
      <c r="E9278" s="42" t="s">
        <v>351</v>
      </c>
      <c r="F9278" s="42" t="s">
        <v>7668</v>
      </c>
      <c r="G9278" s="42">
        <v>1</v>
      </c>
      <c r="H9278" s="42"/>
      <c r="I9278" s="42">
        <v>60</v>
      </c>
      <c r="J9278" s="42" t="str">
        <f t="shared" si="153"/>
        <v>大类_道品炼虚法宝</v>
      </c>
      <c r="K9278" s="42" t="s">
        <v>6624</v>
      </c>
      <c r="L9278" s="42"/>
      <c r="M9278" s="42" t="s">
        <v>7668</v>
      </c>
      <c r="N9278" s="42"/>
      <c r="O9278" s="42">
        <v>0</v>
      </c>
      <c r="P9278" s="42" t="b">
        <v>1</v>
      </c>
      <c r="Q9278" s="42"/>
      <c r="R9278" s="42" t="b">
        <v>0</v>
      </c>
      <c r="S9278" s="42">
        <v>1</v>
      </c>
      <c r="T9278" s="42" t="s">
        <v>91</v>
      </c>
      <c r="U9278" s="42">
        <v>999</v>
      </c>
      <c r="V9278" s="42" t="s">
        <v>7669</v>
      </c>
      <c r="W9278" s="42">
        <v>66001</v>
      </c>
      <c r="X9278" s="42"/>
      <c r="Y9278" s="42" t="s">
        <v>7676</v>
      </c>
      <c r="Z9278" s="42" t="s">
        <v>7671</v>
      </c>
      <c r="AA9278" t="str" s="42">
        <v>法宝打造获得。成宝核心×1；主材：玄心铁×1；辅材类别：獠牙×1；特性材料类别：木行凝华×1。</v>
      </c>
      <c r="AB9278" s="42">
        <v>12421000</v>
      </c>
      <c r="AC9278" s="42" t="s">
        <v>121</v>
      </c>
      <c r="AD9278" s="42">
        <v>0</v>
      </c>
      <c r="AE9278" s="42"/>
      <c r="AF9278" s="42">
        <v>70006</v>
      </c>
      <c r="AG9278" s="42"/>
      <c r="AH9278" s="42">
        <v>94500000</v>
      </c>
      <c r="AI9278" s="42" t="s">
        <v>7668</v>
      </c>
      <c r="AJ9278" s="42" t="s">
        <v>7673</v>
      </c>
      <c r="AK9278" s="42" t="s">
        <v>351</v>
      </c>
      <c r="AL9278" t="s">
        <v>7678</v>
      </c>
    </row>
    <row r="9279" spans="2:38">
      <c r="B9279" s="16" t="n">
        <f>10000000+INDEX(编号表!$B:$B,MATCH(F9279,编号表!$A:$A,0))*100000+INDEX(编号表!$F:$F,MATCH(D9279,编号表!$E:$E,0))*1000+INDEX(编号表!$D:$D,MATCH(E9279,编号表!$C:$C,0))*10000+G9279</f>
        <v>12466002</v>
      </c>
      <c r="C9279" s="42" t="s">
        <v>9107</v>
      </c>
      <c r="D9279" s="42" t="s">
        <v>114</v>
      </c>
      <c r="E9279" s="42" t="s">
        <v>351</v>
      </c>
      <c r="F9279" s="42" t="s">
        <v>7668</v>
      </c>
      <c r="G9279" s="42">
        <v>2</v>
      </c>
      <c r="H9279" s="42"/>
      <c r="I9279" s="42">
        <v>60</v>
      </c>
      <c r="J9279" s="42" t="str">
        <f t="shared" si="153"/>
        <v>大类_道品炼虚法宝</v>
      </c>
      <c r="K9279" s="42" t="s">
        <v>6624</v>
      </c>
      <c r="L9279" s="42"/>
      <c r="M9279" s="42" t="s">
        <v>7668</v>
      </c>
      <c r="N9279" s="42"/>
      <c r="O9279" s="42">
        <v>0</v>
      </c>
      <c r="P9279" s="42" t="b">
        <v>1</v>
      </c>
      <c r="Q9279" s="42"/>
      <c r="R9279" s="42" t="b">
        <v>0</v>
      </c>
      <c r="S9279" s="42">
        <v>1</v>
      </c>
      <c r="T9279" s="42" t="s">
        <v>91</v>
      </c>
      <c r="U9279" s="42">
        <v>999</v>
      </c>
      <c r="V9279" s="42" t="s">
        <v>7669</v>
      </c>
      <c r="W9279" s="42">
        <v>66002</v>
      </c>
      <c r="X9279" s="42"/>
      <c r="Y9279" s="42" t="s">
        <v>7680</v>
      </c>
      <c r="Z9279" s="42" t="s">
        <v>7671</v>
      </c>
      <c r="AA9279" t="str" s="42">
        <v>法宝打造获得。成宝核心×1；主材：玄心铁×1；辅材类别：獠牙×1；特性材料类别：水行凝华×1。</v>
      </c>
      <c r="AB9279" s="42">
        <v>12421000</v>
      </c>
      <c r="AC9279" s="42" t="s">
        <v>121</v>
      </c>
      <c r="AD9279" s="42">
        <v>0</v>
      </c>
      <c r="AE9279" s="42"/>
      <c r="AF9279" s="42">
        <v>70006</v>
      </c>
      <c r="AG9279" s="42"/>
      <c r="AH9279" s="42">
        <v>94500000</v>
      </c>
      <c r="AI9279" s="42" t="s">
        <v>7668</v>
      </c>
      <c r="AJ9279" s="42" t="s">
        <v>7673</v>
      </c>
      <c r="AK9279" s="42" t="s">
        <v>351</v>
      </c>
      <c r="AL9279" t="s">
        <v>7682</v>
      </c>
    </row>
    <row r="9280" spans="2:38">
      <c r="B9280" s="16" t="n">
        <f>10000000+INDEX(编号表!$B:$B,MATCH(F9280,编号表!$A:$A,0))*100000+INDEX(编号表!$F:$F,MATCH(D9280,编号表!$E:$E,0))*1000+INDEX(编号表!$D:$D,MATCH(E9280,编号表!$C:$C,0))*10000+G9280</f>
        <v>12466003</v>
      </c>
      <c r="C9280" s="42" t="s">
        <v>9109</v>
      </c>
      <c r="D9280" s="42" t="s">
        <v>114</v>
      </c>
      <c r="E9280" s="42" t="s">
        <v>351</v>
      </c>
      <c r="F9280" s="42" t="s">
        <v>7668</v>
      </c>
      <c r="G9280" s="42">
        <v>3</v>
      </c>
      <c r="H9280" s="42"/>
      <c r="I9280" s="42">
        <v>60</v>
      </c>
      <c r="J9280" s="42" t="str">
        <f t="shared" si="153"/>
        <v>大类_道品炼虚法宝</v>
      </c>
      <c r="K9280" s="42" t="s">
        <v>6624</v>
      </c>
      <c r="L9280" s="42"/>
      <c r="M9280" s="42" t="s">
        <v>7668</v>
      </c>
      <c r="N9280" s="42"/>
      <c r="O9280" s="42">
        <v>0</v>
      </c>
      <c r="P9280" s="42" t="b">
        <v>1</v>
      </c>
      <c r="Q9280" s="42"/>
      <c r="R9280" s="42" t="b">
        <v>0</v>
      </c>
      <c r="S9280" s="42">
        <v>1</v>
      </c>
      <c r="T9280" s="42" t="s">
        <v>91</v>
      </c>
      <c r="U9280" s="42">
        <v>999</v>
      </c>
      <c r="V9280" s="42" t="s">
        <v>7669</v>
      </c>
      <c r="W9280" s="42">
        <v>66003</v>
      </c>
      <c r="X9280" s="42"/>
      <c r="Y9280" s="42" t="s">
        <v>7684</v>
      </c>
      <c r="Z9280" s="42" t="s">
        <v>7671</v>
      </c>
      <c r="AA9280" t="str" s="42">
        <v>法宝打造获得。成宝核心×1；主材：玄心铁×1；辅材类别：獠牙×1；特性材料类别：火行凝华×1。</v>
      </c>
      <c r="AB9280" s="42">
        <v>12421000</v>
      </c>
      <c r="AC9280" s="42" t="s">
        <v>121</v>
      </c>
      <c r="AD9280" s="42">
        <v>0</v>
      </c>
      <c r="AE9280" s="42"/>
      <c r="AF9280" s="42">
        <v>70006</v>
      </c>
      <c r="AG9280" s="42"/>
      <c r="AH9280" s="42">
        <v>94500000</v>
      </c>
      <c r="AI9280" s="42" t="s">
        <v>7668</v>
      </c>
      <c r="AJ9280" s="42" t="s">
        <v>7673</v>
      </c>
      <c r="AK9280" s="42" t="s">
        <v>351</v>
      </c>
      <c r="AL9280" t="s">
        <v>7686</v>
      </c>
    </row>
    <row r="9281" spans="2:38">
      <c r="B9281" s="16" t="n">
        <f>10000000+INDEX(编号表!$B:$B,MATCH(F9281,编号表!$A:$A,0))*100000+INDEX(编号表!$F:$F,MATCH(D9281,编号表!$E:$E,0))*1000+INDEX(编号表!$D:$D,MATCH(E9281,编号表!$C:$C,0))*10000+G9281</f>
        <v>12466004</v>
      </c>
      <c r="C9281" s="42" t="s">
        <v>9111</v>
      </c>
      <c r="D9281" s="42" t="s">
        <v>114</v>
      </c>
      <c r="E9281" s="42" t="s">
        <v>351</v>
      </c>
      <c r="F9281" s="42" t="s">
        <v>7668</v>
      </c>
      <c r="G9281" s="42">
        <v>4</v>
      </c>
      <c r="H9281" s="42"/>
      <c r="I9281" s="42">
        <v>60</v>
      </c>
      <c r="J9281" s="42" t="str">
        <f t="shared" si="153"/>
        <v>大类_道品炼虚法宝</v>
      </c>
      <c r="K9281" s="42" t="s">
        <v>6624</v>
      </c>
      <c r="L9281" s="42"/>
      <c r="M9281" s="42" t="s">
        <v>7668</v>
      </c>
      <c r="N9281" s="42"/>
      <c r="O9281" s="42">
        <v>0</v>
      </c>
      <c r="P9281" s="42" t="b">
        <v>1</v>
      </c>
      <c r="Q9281" s="42"/>
      <c r="R9281" s="42" t="b">
        <v>0</v>
      </c>
      <c r="S9281" s="42">
        <v>1</v>
      </c>
      <c r="T9281" s="42" t="s">
        <v>91</v>
      </c>
      <c r="U9281" s="42">
        <v>999</v>
      </c>
      <c r="V9281" s="42" t="s">
        <v>7669</v>
      </c>
      <c r="W9281" s="42">
        <v>66004</v>
      </c>
      <c r="X9281" s="42"/>
      <c r="Y9281" s="42" t="s">
        <v>7688</v>
      </c>
      <c r="Z9281" s="42" t="s">
        <v>7671</v>
      </c>
      <c r="AA9281" t="str" s="42">
        <v>法宝打造获得。成宝核心×1；主材：玄心铁×1；辅材类别：獠牙×1；特性材料类别：土行凝华×1。</v>
      </c>
      <c r="AB9281" s="42">
        <v>12421000</v>
      </c>
      <c r="AC9281" s="42" t="s">
        <v>121</v>
      </c>
      <c r="AD9281" s="42">
        <v>0</v>
      </c>
      <c r="AE9281" s="42"/>
      <c r="AF9281" s="42">
        <v>70006</v>
      </c>
      <c r="AG9281" s="42"/>
      <c r="AH9281" s="42">
        <v>94500000</v>
      </c>
      <c r="AI9281" s="42" t="s">
        <v>7668</v>
      </c>
      <c r="AJ9281" s="42" t="s">
        <v>7673</v>
      </c>
      <c r="AK9281" s="42" t="s">
        <v>351</v>
      </c>
      <c r="AL9281" t="s">
        <v>7690</v>
      </c>
    </row>
    <row r="9282" spans="2:38">
      <c r="B9282" s="16" t="n">
        <f>10000000+INDEX(编号表!$B:$B,MATCH(F9282,编号表!$A:$A,0))*100000+INDEX(编号表!$F:$F,MATCH(D9282,编号表!$E:$E,0))*1000+INDEX(编号表!$D:$D,MATCH(E9282,编号表!$C:$C,0))*10000+G9282</f>
        <v>12466005</v>
      </c>
      <c r="C9282" s="42" t="s">
        <v>9113</v>
      </c>
      <c r="D9282" s="42" t="s">
        <v>114</v>
      </c>
      <c r="E9282" s="42" t="s">
        <v>351</v>
      </c>
      <c r="F9282" s="42" t="s">
        <v>7668</v>
      </c>
      <c r="G9282" s="42">
        <v>5</v>
      </c>
      <c r="H9282" s="42"/>
      <c r="I9282" s="42">
        <v>60</v>
      </c>
      <c r="J9282" s="42" t="str">
        <f t="shared" si="153"/>
        <v>大类_道品炼虚法宝</v>
      </c>
      <c r="K9282" s="42" t="s">
        <v>6624</v>
      </c>
      <c r="L9282" s="42"/>
      <c r="M9282" s="42" t="s">
        <v>7668</v>
      </c>
      <c r="N9282" s="42"/>
      <c r="O9282" s="42">
        <v>0</v>
      </c>
      <c r="P9282" s="42" t="b">
        <v>1</v>
      </c>
      <c r="Q9282" s="42"/>
      <c r="R9282" s="42" t="b">
        <v>0</v>
      </c>
      <c r="S9282" s="42">
        <v>1</v>
      </c>
      <c r="T9282" s="42" t="s">
        <v>91</v>
      </c>
      <c r="U9282" s="42">
        <v>999</v>
      </c>
      <c r="V9282" s="42" t="s">
        <v>7669</v>
      </c>
      <c r="W9282" s="42">
        <v>66005</v>
      </c>
      <c r="X9282" s="42"/>
      <c r="Y9282" s="42" t="s">
        <v>7692</v>
      </c>
      <c r="Z9282" s="42" t="s">
        <v>7671</v>
      </c>
      <c r="AA9282" t="str" s="42">
        <v>法宝打造获得。成宝核心×1；主材：玄心铁×1；辅材类别：獠牙×1；特性材料类别：毒血×1。</v>
      </c>
      <c r="AB9282" s="42">
        <v>12421000</v>
      </c>
      <c r="AC9282" s="42" t="s">
        <v>121</v>
      </c>
      <c r="AD9282" s="42">
        <v>0</v>
      </c>
      <c r="AE9282" s="42"/>
      <c r="AF9282" s="42">
        <v>70006</v>
      </c>
      <c r="AG9282" s="42"/>
      <c r="AH9282" s="42">
        <v>94500000</v>
      </c>
      <c r="AI9282" s="42" t="s">
        <v>7668</v>
      </c>
      <c r="AJ9282" s="42" t="s">
        <v>7673</v>
      </c>
      <c r="AK9282" s="42" t="s">
        <v>351</v>
      </c>
      <c r="AL9282" t="s">
        <v>7694</v>
      </c>
    </row>
    <row r="9283" spans="2:38">
      <c r="B9283" s="16" t="n">
        <f>10000000+INDEX(编号表!$B:$B,MATCH(F9283,编号表!$A:$A,0))*100000+INDEX(编号表!$F:$F,MATCH(D9283,编号表!$E:$E,0))*1000+INDEX(编号表!$D:$D,MATCH(E9283,编号表!$C:$C,0))*10000+G9283</f>
        <v>12466006</v>
      </c>
      <c r="C9283" s="42" t="s">
        <v>9115</v>
      </c>
      <c r="D9283" s="42" t="s">
        <v>114</v>
      </c>
      <c r="E9283" s="42" t="s">
        <v>351</v>
      </c>
      <c r="F9283" s="42" t="s">
        <v>7668</v>
      </c>
      <c r="G9283" s="42">
        <v>6</v>
      </c>
      <c r="H9283" s="42"/>
      <c r="I9283" s="42">
        <v>60</v>
      </c>
      <c r="J9283" s="42" t="str">
        <f t="shared" si="153"/>
        <v>大类_道品炼虚法宝</v>
      </c>
      <c r="K9283" s="42" t="s">
        <v>6624</v>
      </c>
      <c r="L9283" s="42"/>
      <c r="M9283" s="42" t="s">
        <v>7668</v>
      </c>
      <c r="N9283" s="42"/>
      <c r="O9283" s="42">
        <v>0</v>
      </c>
      <c r="P9283" s="42" t="b">
        <v>1</v>
      </c>
      <c r="Q9283" s="42"/>
      <c r="R9283" s="42" t="b">
        <v>0</v>
      </c>
      <c r="S9283" s="42">
        <v>1</v>
      </c>
      <c r="T9283" s="42" t="s">
        <v>91</v>
      </c>
      <c r="U9283" s="42">
        <v>999</v>
      </c>
      <c r="V9283" s="42" t="s">
        <v>7669</v>
      </c>
      <c r="W9283" s="42">
        <v>66006</v>
      </c>
      <c r="X9283" s="42"/>
      <c r="Y9283" s="42" t="s">
        <v>7692</v>
      </c>
      <c r="Z9283" s="42" t="s">
        <v>7671</v>
      </c>
      <c r="AA9283" t="str" s="42">
        <v>法宝打造获得。成宝核心×1；主材：玄心铁×1；辅材类别：獠牙×1；特性材料类别：毒囊×1。</v>
      </c>
      <c r="AB9283" s="42">
        <v>12421000</v>
      </c>
      <c r="AC9283" s="42" t="s">
        <v>121</v>
      </c>
      <c r="AD9283" s="42">
        <v>0</v>
      </c>
      <c r="AE9283" s="42"/>
      <c r="AF9283" s="42">
        <v>70006</v>
      </c>
      <c r="AG9283" s="42"/>
      <c r="AH9283" s="42">
        <v>94500000</v>
      </c>
      <c r="AI9283" s="42" t="s">
        <v>7668</v>
      </c>
      <c r="AJ9283" s="42" t="s">
        <v>7673</v>
      </c>
      <c r="AK9283" s="42" t="s">
        <v>351</v>
      </c>
      <c r="AL9283" t="s">
        <v>7697</v>
      </c>
    </row>
    <row r="9284" spans="2:38">
      <c r="B9284" s="16" t="n">
        <f>10000000+INDEX(编号表!$B:$B,MATCH(F9284,编号表!$A:$A,0))*100000+INDEX(编号表!$F:$F,MATCH(D9284,编号表!$E:$E,0))*1000+INDEX(编号表!$D:$D,MATCH(E9284,编号表!$C:$C,0))*10000+G9284</f>
        <v>12466007</v>
      </c>
      <c r="C9284" s="42" t="s">
        <v>9117</v>
      </c>
      <c r="D9284" s="42" t="s">
        <v>114</v>
      </c>
      <c r="E9284" s="42" t="s">
        <v>351</v>
      </c>
      <c r="F9284" s="42" t="s">
        <v>7668</v>
      </c>
      <c r="G9284" s="42">
        <v>7</v>
      </c>
      <c r="H9284" s="42"/>
      <c r="I9284" s="42">
        <v>60</v>
      </c>
      <c r="J9284" s="42" t="str">
        <f t="shared" si="153"/>
        <v>大类_道品炼虚法宝</v>
      </c>
      <c r="K9284" s="42" t="s">
        <v>6624</v>
      </c>
      <c r="L9284" s="42"/>
      <c r="M9284" s="42" t="s">
        <v>7668</v>
      </c>
      <c r="N9284" s="42"/>
      <c r="O9284" s="42">
        <v>0</v>
      </c>
      <c r="P9284" s="42" t="b">
        <v>1</v>
      </c>
      <c r="Q9284" s="42"/>
      <c r="R9284" s="42" t="b">
        <v>0</v>
      </c>
      <c r="S9284" s="42">
        <v>1</v>
      </c>
      <c r="T9284" s="42" t="s">
        <v>91</v>
      </c>
      <c r="U9284" s="42">
        <v>999</v>
      </c>
      <c r="V9284" s="42" t="s">
        <v>7669</v>
      </c>
      <c r="W9284" s="42">
        <v>66007</v>
      </c>
      <c r="X9284" s="42"/>
      <c r="Y9284" s="42" t="s">
        <v>7699</v>
      </c>
      <c r="Z9284" s="42" t="s">
        <v>7671</v>
      </c>
      <c r="AA9284" t="str" s="42">
        <v>法宝打造获得。成宝核心×1；主材：玄心铁×1；辅材类别：獠牙×1；特性材料类别：利爪×1。</v>
      </c>
      <c r="AB9284" s="42">
        <v>12421000</v>
      </c>
      <c r="AC9284" s="42" t="s">
        <v>121</v>
      </c>
      <c r="AD9284" s="42">
        <v>0</v>
      </c>
      <c r="AE9284" s="42"/>
      <c r="AF9284" s="42">
        <v>70006</v>
      </c>
      <c r="AG9284" s="42"/>
      <c r="AH9284" s="42">
        <v>94500000</v>
      </c>
      <c r="AI9284" s="42" t="s">
        <v>7668</v>
      </c>
      <c r="AJ9284" s="42" t="s">
        <v>7673</v>
      </c>
      <c r="AK9284" s="42" t="s">
        <v>351</v>
      </c>
      <c r="AL9284" t="s">
        <v>7701</v>
      </c>
    </row>
    <row r="9285" spans="2:38">
      <c r="B9285" s="16" t="n">
        <f>10000000+INDEX(编号表!$B:$B,MATCH(F9285,编号表!$A:$A,0))*100000+INDEX(编号表!$F:$F,MATCH(D9285,编号表!$E:$E,0))*1000+INDEX(编号表!$D:$D,MATCH(E9285,编号表!$C:$C,0))*10000+G9285</f>
        <v>12466008</v>
      </c>
      <c r="C9285" s="42" t="s">
        <v>9119</v>
      </c>
      <c r="D9285" s="42" t="s">
        <v>114</v>
      </c>
      <c r="E9285" s="42" t="s">
        <v>351</v>
      </c>
      <c r="F9285" s="42" t="s">
        <v>7668</v>
      </c>
      <c r="G9285" s="42">
        <v>8</v>
      </c>
      <c r="H9285" s="42"/>
      <c r="I9285" s="42">
        <v>60</v>
      </c>
      <c r="J9285" s="42" t="str">
        <f t="shared" si="153"/>
        <v>大类_道品炼虚法宝</v>
      </c>
      <c r="K9285" s="42" t="s">
        <v>6624</v>
      </c>
      <c r="L9285" s="42"/>
      <c r="M9285" s="42" t="s">
        <v>7668</v>
      </c>
      <c r="N9285" s="42"/>
      <c r="O9285" s="42">
        <v>0</v>
      </c>
      <c r="P9285" s="42" t="b">
        <v>1</v>
      </c>
      <c r="Q9285" s="42"/>
      <c r="R9285" s="42" t="b">
        <v>0</v>
      </c>
      <c r="S9285" s="42">
        <v>1</v>
      </c>
      <c r="T9285" s="42" t="s">
        <v>91</v>
      </c>
      <c r="U9285" s="42">
        <v>999</v>
      </c>
      <c r="V9285" s="42" t="s">
        <v>7669</v>
      </c>
      <c r="W9285" s="42">
        <v>66008</v>
      </c>
      <c r="X9285" s="42"/>
      <c r="Y9285" s="42" t="s">
        <v>7703</v>
      </c>
      <c r="Z9285" s="42" t="s">
        <v>7671</v>
      </c>
      <c r="AA9285" t="str" s="42">
        <v>法宝打造获得。成宝核心×1；主材：玄心铁×1；辅材类别：翎羽×1；特性材料类别：金行凝华×1。</v>
      </c>
      <c r="AB9285" s="42">
        <v>12421000</v>
      </c>
      <c r="AC9285" s="42" t="s">
        <v>121</v>
      </c>
      <c r="AD9285" s="42">
        <v>0</v>
      </c>
      <c r="AE9285" s="42"/>
      <c r="AF9285" s="42">
        <v>70006</v>
      </c>
      <c r="AG9285" s="42"/>
      <c r="AH9285" s="42">
        <v>94500000</v>
      </c>
      <c r="AI9285" s="42" t="s">
        <v>7668</v>
      </c>
      <c r="AJ9285" s="42" t="s">
        <v>7673</v>
      </c>
      <c r="AK9285" s="42" t="s">
        <v>351</v>
      </c>
      <c r="AL9285" t="s">
        <v>7705</v>
      </c>
    </row>
    <row r="9286" spans="2:38">
      <c r="B9286" s="16" t="n">
        <f>10000000+INDEX(编号表!$B:$B,MATCH(F9286,编号表!$A:$A,0))*100000+INDEX(编号表!$F:$F,MATCH(D9286,编号表!$E:$E,0))*1000+INDEX(编号表!$D:$D,MATCH(E9286,编号表!$C:$C,0))*10000+G9286</f>
        <v>12466009</v>
      </c>
      <c r="C9286" s="42" t="s">
        <v>9121</v>
      </c>
      <c r="D9286" s="42" t="s">
        <v>114</v>
      </c>
      <c r="E9286" s="42" t="s">
        <v>351</v>
      </c>
      <c r="F9286" s="42" t="s">
        <v>7668</v>
      </c>
      <c r="G9286" s="42">
        <v>9</v>
      </c>
      <c r="H9286" s="42"/>
      <c r="I9286" s="42">
        <v>60</v>
      </c>
      <c r="J9286" s="42" t="str">
        <f t="shared" si="153"/>
        <v>大类_道品炼虚法宝</v>
      </c>
      <c r="K9286" s="42" t="s">
        <v>6624</v>
      </c>
      <c r="L9286" s="42"/>
      <c r="M9286" s="42" t="s">
        <v>7668</v>
      </c>
      <c r="N9286" s="42"/>
      <c r="O9286" s="42">
        <v>0</v>
      </c>
      <c r="P9286" s="42" t="b">
        <v>1</v>
      </c>
      <c r="Q9286" s="42"/>
      <c r="R9286" s="42" t="b">
        <v>0</v>
      </c>
      <c r="S9286" s="42">
        <v>1</v>
      </c>
      <c r="T9286" s="42" t="s">
        <v>91</v>
      </c>
      <c r="U9286" s="42">
        <v>999</v>
      </c>
      <c r="V9286" s="42" t="s">
        <v>7669</v>
      </c>
      <c r="W9286" s="42">
        <v>66009</v>
      </c>
      <c r="X9286" s="42"/>
      <c r="Y9286" s="42" t="s">
        <v>7707</v>
      </c>
      <c r="Z9286" s="42" t="s">
        <v>7671</v>
      </c>
      <c r="AA9286" t="str" s="42">
        <v>法宝打造获得。成宝核心×1；主材：玄心铁×1；辅材类别：翎羽×1；特性材料类别：木行凝华×1。</v>
      </c>
      <c r="AB9286" s="42">
        <v>12421000</v>
      </c>
      <c r="AC9286" s="42" t="s">
        <v>121</v>
      </c>
      <c r="AD9286" s="42">
        <v>0</v>
      </c>
      <c r="AE9286" s="42"/>
      <c r="AF9286" s="42">
        <v>70006</v>
      </c>
      <c r="AG9286" s="42"/>
      <c r="AH9286" s="42">
        <v>94500000</v>
      </c>
      <c r="AI9286" s="42" t="s">
        <v>7668</v>
      </c>
      <c r="AJ9286" s="42" t="s">
        <v>7673</v>
      </c>
      <c r="AK9286" s="42" t="s">
        <v>351</v>
      </c>
      <c r="AL9286" t="s">
        <v>7709</v>
      </c>
    </row>
    <row r="9287" spans="2:38">
      <c r="B9287" s="16" t="n">
        <f>10000000+INDEX(编号表!$B:$B,MATCH(F9287,编号表!$A:$A,0))*100000+INDEX(编号表!$F:$F,MATCH(D9287,编号表!$E:$E,0))*1000+INDEX(编号表!$D:$D,MATCH(E9287,编号表!$C:$C,0))*10000+G9287</f>
        <v>12466010</v>
      </c>
      <c r="C9287" s="42" t="s">
        <v>9123</v>
      </c>
      <c r="D9287" s="42" t="s">
        <v>114</v>
      </c>
      <c r="E9287" s="42" t="s">
        <v>351</v>
      </c>
      <c r="F9287" s="42" t="s">
        <v>7668</v>
      </c>
      <c r="G9287" s="42">
        <v>10</v>
      </c>
      <c r="H9287" s="42"/>
      <c r="I9287" s="42">
        <v>60</v>
      </c>
      <c r="J9287" s="42" t="str">
        <f t="shared" si="153"/>
        <v>大类_道品炼虚法宝</v>
      </c>
      <c r="K9287" s="42" t="s">
        <v>6624</v>
      </c>
      <c r="L9287" s="42"/>
      <c r="M9287" s="42" t="s">
        <v>7668</v>
      </c>
      <c r="N9287" s="42"/>
      <c r="O9287" s="42">
        <v>0</v>
      </c>
      <c r="P9287" s="42" t="b">
        <v>1</v>
      </c>
      <c r="Q9287" s="42"/>
      <c r="R9287" s="42" t="b">
        <v>0</v>
      </c>
      <c r="S9287" s="42">
        <v>1</v>
      </c>
      <c r="T9287" s="42" t="s">
        <v>91</v>
      </c>
      <c r="U9287" s="42">
        <v>999</v>
      </c>
      <c r="V9287" s="42" t="s">
        <v>7669</v>
      </c>
      <c r="W9287" s="42">
        <v>66010</v>
      </c>
      <c r="X9287" s="42"/>
      <c r="Y9287" s="42" t="s">
        <v>7711</v>
      </c>
      <c r="Z9287" s="42" t="s">
        <v>7671</v>
      </c>
      <c r="AA9287" t="str" s="42">
        <v>法宝打造获得。成宝核心×1；主材：玄心铁×1；辅材类别：翎羽×1；特性材料类别：水行凝华×1。</v>
      </c>
      <c r="AB9287" s="42">
        <v>12421000</v>
      </c>
      <c r="AC9287" s="42" t="s">
        <v>121</v>
      </c>
      <c r="AD9287" s="42">
        <v>0</v>
      </c>
      <c r="AE9287" s="42"/>
      <c r="AF9287" s="42">
        <v>70006</v>
      </c>
      <c r="AG9287" s="42"/>
      <c r="AH9287" s="42">
        <v>94500000</v>
      </c>
      <c r="AI9287" s="42" t="s">
        <v>7668</v>
      </c>
      <c r="AJ9287" s="42" t="s">
        <v>7673</v>
      </c>
      <c r="AK9287" s="42" t="s">
        <v>351</v>
      </c>
      <c r="AL9287" t="s">
        <v>7713</v>
      </c>
    </row>
    <row r="9288" spans="2:38">
      <c r="B9288" s="16" t="n">
        <f>10000000+INDEX(编号表!$B:$B,MATCH(F9288,编号表!$A:$A,0))*100000+INDEX(编号表!$F:$F,MATCH(D9288,编号表!$E:$E,0))*1000+INDEX(编号表!$D:$D,MATCH(E9288,编号表!$C:$C,0))*10000+G9288</f>
        <v>12466011</v>
      </c>
      <c r="C9288" s="42" t="s">
        <v>9125</v>
      </c>
      <c r="D9288" s="42" t="s">
        <v>114</v>
      </c>
      <c r="E9288" s="42" t="s">
        <v>351</v>
      </c>
      <c r="F9288" s="42" t="s">
        <v>7668</v>
      </c>
      <c r="G9288" s="42">
        <v>11</v>
      </c>
      <c r="H9288" s="42"/>
      <c r="I9288" s="42">
        <v>60</v>
      </c>
      <c r="J9288" s="42" t="str">
        <f t="shared" si="153"/>
        <v>大类_道品炼虚法宝</v>
      </c>
      <c r="K9288" s="42" t="s">
        <v>6624</v>
      </c>
      <c r="L9288" s="42"/>
      <c r="M9288" s="42" t="s">
        <v>7668</v>
      </c>
      <c r="N9288" s="42"/>
      <c r="O9288" s="42">
        <v>0</v>
      </c>
      <c r="P9288" s="42" t="b">
        <v>1</v>
      </c>
      <c r="Q9288" s="42"/>
      <c r="R9288" s="42" t="b">
        <v>0</v>
      </c>
      <c r="S9288" s="42">
        <v>1</v>
      </c>
      <c r="T9288" s="42" t="s">
        <v>91</v>
      </c>
      <c r="U9288" s="42">
        <v>999</v>
      </c>
      <c r="V9288" s="42" t="s">
        <v>7669</v>
      </c>
      <c r="W9288" s="42">
        <v>66011</v>
      </c>
      <c r="X9288" s="42"/>
      <c r="Y9288" s="42" t="s">
        <v>7715</v>
      </c>
      <c r="Z9288" s="42" t="s">
        <v>7671</v>
      </c>
      <c r="AA9288" t="str" s="42">
        <v>法宝打造获得。成宝核心×1；主材：玄心铁×1；辅材类别：翎羽×1；特性材料类别：火行凝华×1。</v>
      </c>
      <c r="AB9288" s="42">
        <v>12421000</v>
      </c>
      <c r="AC9288" s="42" t="s">
        <v>121</v>
      </c>
      <c r="AD9288" s="42">
        <v>0</v>
      </c>
      <c r="AE9288" s="42"/>
      <c r="AF9288" s="42">
        <v>70006</v>
      </c>
      <c r="AG9288" s="42"/>
      <c r="AH9288" s="42">
        <v>94500000</v>
      </c>
      <c r="AI9288" s="42" t="s">
        <v>7668</v>
      </c>
      <c r="AJ9288" s="42" t="s">
        <v>7673</v>
      </c>
      <c r="AK9288" s="42" t="s">
        <v>351</v>
      </c>
      <c r="AL9288" t="s">
        <v>7717</v>
      </c>
    </row>
    <row r="9289" spans="2:38">
      <c r="B9289" s="16" t="n">
        <f>10000000+INDEX(编号表!$B:$B,MATCH(F9289,编号表!$A:$A,0))*100000+INDEX(编号表!$F:$F,MATCH(D9289,编号表!$E:$E,0))*1000+INDEX(编号表!$D:$D,MATCH(E9289,编号表!$C:$C,0))*10000+G9289</f>
        <v>12466012</v>
      </c>
      <c r="C9289" s="42" t="s">
        <v>9127</v>
      </c>
      <c r="D9289" s="42" t="s">
        <v>114</v>
      </c>
      <c r="E9289" s="42" t="s">
        <v>351</v>
      </c>
      <c r="F9289" s="42" t="s">
        <v>7668</v>
      </c>
      <c r="G9289" s="42">
        <v>12</v>
      </c>
      <c r="H9289" s="42"/>
      <c r="I9289" s="42">
        <v>60</v>
      </c>
      <c r="J9289" s="42" t="str">
        <f t="shared" si="153"/>
        <v>大类_道品炼虚法宝</v>
      </c>
      <c r="K9289" s="42" t="s">
        <v>6624</v>
      </c>
      <c r="L9289" s="42"/>
      <c r="M9289" s="42" t="s">
        <v>7668</v>
      </c>
      <c r="N9289" s="42"/>
      <c r="O9289" s="42">
        <v>0</v>
      </c>
      <c r="P9289" s="42" t="b">
        <v>1</v>
      </c>
      <c r="Q9289" s="42"/>
      <c r="R9289" s="42" t="b">
        <v>0</v>
      </c>
      <c r="S9289" s="42">
        <v>1</v>
      </c>
      <c r="T9289" s="42" t="s">
        <v>91</v>
      </c>
      <c r="U9289" s="42">
        <v>999</v>
      </c>
      <c r="V9289" s="42" t="s">
        <v>7669</v>
      </c>
      <c r="W9289" s="42">
        <v>66012</v>
      </c>
      <c r="X9289" s="42"/>
      <c r="Y9289" s="42" t="s">
        <v>7719</v>
      </c>
      <c r="Z9289" s="42" t="s">
        <v>7671</v>
      </c>
      <c r="AA9289" t="str" s="42">
        <v>法宝打造获得。成宝核心×1；主材：玄心铁×1；辅材类别：翎羽×1；特性材料类别：土行凝华×1。</v>
      </c>
      <c r="AB9289" s="42">
        <v>12421000</v>
      </c>
      <c r="AC9289" s="42" t="s">
        <v>121</v>
      </c>
      <c r="AD9289" s="42">
        <v>0</v>
      </c>
      <c r="AE9289" s="42"/>
      <c r="AF9289" s="42">
        <v>70006</v>
      </c>
      <c r="AG9289" s="42"/>
      <c r="AH9289" s="42">
        <v>94500000</v>
      </c>
      <c r="AI9289" s="42" t="s">
        <v>7668</v>
      </c>
      <c r="AJ9289" s="42" t="s">
        <v>7673</v>
      </c>
      <c r="AK9289" s="42" t="s">
        <v>351</v>
      </c>
      <c r="AL9289" t="s">
        <v>7721</v>
      </c>
    </row>
    <row r="9290" spans="2:38">
      <c r="B9290" s="16" t="n">
        <f>10000000+INDEX(编号表!$B:$B,MATCH(F9290,编号表!$A:$A,0))*100000+INDEX(编号表!$F:$F,MATCH(D9290,编号表!$E:$E,0))*1000+INDEX(编号表!$D:$D,MATCH(E9290,编号表!$C:$C,0))*10000+G9290</f>
        <v>12466013</v>
      </c>
      <c r="C9290" s="42" t="s">
        <v>9129</v>
      </c>
      <c r="D9290" s="42" t="s">
        <v>114</v>
      </c>
      <c r="E9290" s="42" t="s">
        <v>351</v>
      </c>
      <c r="F9290" s="42" t="s">
        <v>7668</v>
      </c>
      <c r="G9290" s="42">
        <v>13</v>
      </c>
      <c r="H9290" s="42"/>
      <c r="I9290" s="42">
        <v>60</v>
      </c>
      <c r="J9290" s="42" t="str">
        <f t="shared" si="153"/>
        <v>大类_道品炼虚法宝</v>
      </c>
      <c r="K9290" s="42" t="s">
        <v>6624</v>
      </c>
      <c r="L9290" s="42"/>
      <c r="M9290" s="42" t="s">
        <v>7668</v>
      </c>
      <c r="N9290" s="42"/>
      <c r="O9290" s="42">
        <v>0</v>
      </c>
      <c r="P9290" s="42" t="b">
        <v>1</v>
      </c>
      <c r="Q9290" s="42"/>
      <c r="R9290" s="42" t="b">
        <v>0</v>
      </c>
      <c r="S9290" s="42">
        <v>1</v>
      </c>
      <c r="T9290" s="42" t="s">
        <v>91</v>
      </c>
      <c r="U9290" s="42">
        <v>999</v>
      </c>
      <c r="V9290" s="42" t="s">
        <v>7669</v>
      </c>
      <c r="W9290" s="42">
        <v>66013</v>
      </c>
      <c r="X9290" s="42"/>
      <c r="Y9290" s="42" t="s">
        <v>7723</v>
      </c>
      <c r="Z9290" s="42" t="s">
        <v>7671</v>
      </c>
      <c r="AA9290" t="str" s="42">
        <v>法宝打造获得。成宝核心×1；主材：玄心铁×1；辅材类别：翎羽×1；特性材料类别：毒血×1。</v>
      </c>
      <c r="AB9290" s="42">
        <v>12421000</v>
      </c>
      <c r="AC9290" s="42" t="s">
        <v>121</v>
      </c>
      <c r="AD9290" s="42">
        <v>0</v>
      </c>
      <c r="AE9290" s="42"/>
      <c r="AF9290" s="42">
        <v>70006</v>
      </c>
      <c r="AG9290" s="42"/>
      <c r="AH9290" s="42">
        <v>94500000</v>
      </c>
      <c r="AI9290" s="42" t="s">
        <v>7668</v>
      </c>
      <c r="AJ9290" s="42" t="s">
        <v>7673</v>
      </c>
      <c r="AK9290" s="42" t="s">
        <v>351</v>
      </c>
      <c r="AL9290" t="s">
        <v>7725</v>
      </c>
    </row>
    <row r="9291" spans="2:38">
      <c r="B9291" s="16" t="n">
        <f>10000000+INDEX(编号表!$B:$B,MATCH(F9291,编号表!$A:$A,0))*100000+INDEX(编号表!$F:$F,MATCH(D9291,编号表!$E:$E,0))*1000+INDEX(编号表!$D:$D,MATCH(E9291,编号表!$C:$C,0))*10000+G9291</f>
        <v>12466014</v>
      </c>
      <c r="C9291" s="42" t="s">
        <v>9131</v>
      </c>
      <c r="D9291" s="42" t="s">
        <v>114</v>
      </c>
      <c r="E9291" s="42" t="s">
        <v>351</v>
      </c>
      <c r="F9291" s="42" t="s">
        <v>7668</v>
      </c>
      <c r="G9291" s="42">
        <v>14</v>
      </c>
      <c r="H9291" s="42"/>
      <c r="I9291" s="42">
        <v>60</v>
      </c>
      <c r="J9291" s="42" t="str">
        <f t="shared" si="153"/>
        <v>大类_道品炼虚法宝</v>
      </c>
      <c r="K9291" s="42" t="s">
        <v>6624</v>
      </c>
      <c r="L9291" s="42"/>
      <c r="M9291" s="42" t="s">
        <v>7668</v>
      </c>
      <c r="N9291" s="42"/>
      <c r="O9291" s="42">
        <v>0</v>
      </c>
      <c r="P9291" s="42" t="b">
        <v>1</v>
      </c>
      <c r="Q9291" s="42"/>
      <c r="R9291" s="42" t="b">
        <v>0</v>
      </c>
      <c r="S9291" s="42">
        <v>1</v>
      </c>
      <c r="T9291" s="42" t="s">
        <v>91</v>
      </c>
      <c r="U9291" s="42">
        <v>999</v>
      </c>
      <c r="V9291" s="42" t="s">
        <v>7669</v>
      </c>
      <c r="W9291" s="42">
        <v>66014</v>
      </c>
      <c r="X9291" s="42"/>
      <c r="Y9291" s="42" t="s">
        <v>7723</v>
      </c>
      <c r="Z9291" s="42" t="s">
        <v>7671</v>
      </c>
      <c r="AA9291" t="str" s="42">
        <v>法宝打造获得。成宝核心×1；主材：玄心铁×1；辅材类别：翎羽×1；特性材料类别：毒囊×1。</v>
      </c>
      <c r="AB9291" s="42">
        <v>12421000</v>
      </c>
      <c r="AC9291" s="42" t="s">
        <v>121</v>
      </c>
      <c r="AD9291" s="42">
        <v>0</v>
      </c>
      <c r="AE9291" s="42"/>
      <c r="AF9291" s="42">
        <v>70006</v>
      </c>
      <c r="AG9291" s="42"/>
      <c r="AH9291" s="42">
        <v>94500000</v>
      </c>
      <c r="AI9291" s="42" t="s">
        <v>7668</v>
      </c>
      <c r="AJ9291" s="42" t="s">
        <v>7673</v>
      </c>
      <c r="AK9291" s="42" t="s">
        <v>351</v>
      </c>
      <c r="AL9291" t="s">
        <v>7728</v>
      </c>
    </row>
    <row r="9292" spans="2:38">
      <c r="B9292" s="16" t="n">
        <f>10000000+INDEX(编号表!$B:$B,MATCH(F9292,编号表!$A:$A,0))*100000+INDEX(编号表!$F:$F,MATCH(D9292,编号表!$E:$E,0))*1000+INDEX(编号表!$D:$D,MATCH(E9292,编号表!$C:$C,0))*10000+G9292</f>
        <v>12466015</v>
      </c>
      <c r="C9292" s="42" t="s">
        <v>9133</v>
      </c>
      <c r="D9292" s="42" t="s">
        <v>114</v>
      </c>
      <c r="E9292" s="42" t="s">
        <v>351</v>
      </c>
      <c r="F9292" s="42" t="s">
        <v>7668</v>
      </c>
      <c r="G9292" s="42">
        <v>15</v>
      </c>
      <c r="H9292" s="42"/>
      <c r="I9292" s="42">
        <v>60</v>
      </c>
      <c r="J9292" s="42" t="str">
        <f t="shared" si="153"/>
        <v>大类_道品炼虚法宝</v>
      </c>
      <c r="K9292" s="42" t="s">
        <v>6624</v>
      </c>
      <c r="L9292" s="42"/>
      <c r="M9292" s="42" t="s">
        <v>7668</v>
      </c>
      <c r="N9292" s="42"/>
      <c r="O9292" s="42">
        <v>0</v>
      </c>
      <c r="P9292" s="42" t="b">
        <v>1</v>
      </c>
      <c r="Q9292" s="42"/>
      <c r="R9292" s="42" t="b">
        <v>0</v>
      </c>
      <c r="S9292" s="42">
        <v>1</v>
      </c>
      <c r="T9292" s="42" t="s">
        <v>91</v>
      </c>
      <c r="U9292" s="42">
        <v>999</v>
      </c>
      <c r="V9292" s="42" t="s">
        <v>7669</v>
      </c>
      <c r="W9292" s="42">
        <v>66015</v>
      </c>
      <c r="X9292" s="42"/>
      <c r="Y9292" s="42" t="s">
        <v>7730</v>
      </c>
      <c r="Z9292" s="42" t="s">
        <v>7671</v>
      </c>
      <c r="AA9292" t="str" s="42">
        <v>法宝打造获得。成宝核心×1；主材：玄心铁×1；辅材类别：翎羽×1；特性材料类别：利爪×1。</v>
      </c>
      <c r="AB9292" s="42">
        <v>12421000</v>
      </c>
      <c r="AC9292" s="42" t="s">
        <v>121</v>
      </c>
      <c r="AD9292" s="42">
        <v>0</v>
      </c>
      <c r="AE9292" s="42"/>
      <c r="AF9292" s="42">
        <v>70006</v>
      </c>
      <c r="AG9292" s="42"/>
      <c r="AH9292" s="42">
        <v>94500000</v>
      </c>
      <c r="AI9292" s="42" t="s">
        <v>7668</v>
      </c>
      <c r="AJ9292" s="42" t="s">
        <v>7673</v>
      </c>
      <c r="AK9292" s="42" t="s">
        <v>351</v>
      </c>
      <c r="AL9292" t="s">
        <v>7732</v>
      </c>
    </row>
    <row r="9293" spans="2:38">
      <c r="B9293" s="16" t="n">
        <f>10000000+INDEX(编号表!$B:$B,MATCH(F9293,编号表!$A:$A,0))*100000+INDEX(编号表!$F:$F,MATCH(D9293,编号表!$E:$E,0))*1000+INDEX(编号表!$D:$D,MATCH(E9293,编号表!$C:$C,0))*10000+G9293</f>
        <v>12466016</v>
      </c>
      <c r="C9293" s="42" t="s">
        <v>9135</v>
      </c>
      <c r="D9293" s="42" t="s">
        <v>114</v>
      </c>
      <c r="E9293" s="42" t="s">
        <v>351</v>
      </c>
      <c r="F9293" s="42" t="s">
        <v>7668</v>
      </c>
      <c r="G9293" s="42">
        <v>16</v>
      </c>
      <c r="H9293" s="42"/>
      <c r="I9293" s="42">
        <v>60</v>
      </c>
      <c r="J9293" s="42" t="str">
        <f t="shared" si="153"/>
        <v>大类_道品炼虚法宝</v>
      </c>
      <c r="K9293" s="42" t="s">
        <v>6624</v>
      </c>
      <c r="L9293" s="42"/>
      <c r="M9293" s="42" t="s">
        <v>7668</v>
      </c>
      <c r="N9293" s="42"/>
      <c r="O9293" s="42">
        <v>0</v>
      </c>
      <c r="P9293" s="42" t="b">
        <v>1</v>
      </c>
      <c r="Q9293" s="42"/>
      <c r="R9293" s="42" t="b">
        <v>0</v>
      </c>
      <c r="S9293" s="42">
        <v>1</v>
      </c>
      <c r="T9293" s="42" t="s">
        <v>91</v>
      </c>
      <c r="U9293" s="42">
        <v>999</v>
      </c>
      <c r="V9293" s="42" t="s">
        <v>7669</v>
      </c>
      <c r="W9293" s="42">
        <v>66016</v>
      </c>
      <c r="X9293" s="42"/>
      <c r="Y9293" s="42" t="s">
        <v>7734</v>
      </c>
      <c r="Z9293" s="42" t="s">
        <v>7735</v>
      </c>
      <c r="AA9293" t="str" s="42">
        <v>法宝打造获得。成宝核心×1；主材：玄心铁×1；辅材类别：兽骨×1；特性材料类别：金行凝华×1。</v>
      </c>
      <c r="AB9293" s="42">
        <v>12421004</v>
      </c>
      <c r="AC9293" s="42" t="s">
        <v>121</v>
      </c>
      <c r="AD9293" s="42">
        <v>0</v>
      </c>
      <c r="AE9293" s="42"/>
      <c r="AF9293" s="42">
        <v>70006</v>
      </c>
      <c r="AG9293" s="42"/>
      <c r="AH9293" s="42">
        <v>94500000</v>
      </c>
      <c r="AI9293" s="42" t="s">
        <v>7668</v>
      </c>
      <c r="AJ9293" s="42" t="s">
        <v>7737</v>
      </c>
      <c r="AK9293" s="42" t="s">
        <v>351</v>
      </c>
      <c r="AL9293" t="s">
        <v>7738</v>
      </c>
    </row>
    <row r="9294" spans="2:38">
      <c r="B9294" s="16" t="n">
        <f>10000000+INDEX(编号表!$B:$B,MATCH(F9294,编号表!$A:$A,0))*100000+INDEX(编号表!$F:$F,MATCH(D9294,编号表!$E:$E,0))*1000+INDEX(编号表!$D:$D,MATCH(E9294,编号表!$C:$C,0))*10000+G9294</f>
        <v>12466017</v>
      </c>
      <c r="C9294" s="42" t="s">
        <v>9137</v>
      </c>
      <c r="D9294" s="42" t="s">
        <v>114</v>
      </c>
      <c r="E9294" s="42" t="s">
        <v>351</v>
      </c>
      <c r="F9294" s="42" t="s">
        <v>7668</v>
      </c>
      <c r="G9294" s="42">
        <v>17</v>
      </c>
      <c r="H9294" s="42"/>
      <c r="I9294" s="42">
        <v>60</v>
      </c>
      <c r="J9294" s="42" t="str">
        <f t="shared" ref="J9294:J9357" si="154">"大类_"&amp;D9294&amp;E9294&amp;F9294</f>
        <v>大类_道品炼虚法宝</v>
      </c>
      <c r="K9294" s="42" t="s">
        <v>6624</v>
      </c>
      <c r="L9294" s="42"/>
      <c r="M9294" s="42" t="s">
        <v>7668</v>
      </c>
      <c r="N9294" s="42"/>
      <c r="O9294" s="42">
        <v>0</v>
      </c>
      <c r="P9294" s="42" t="b">
        <v>1</v>
      </c>
      <c r="Q9294" s="42"/>
      <c r="R9294" s="42" t="b">
        <v>0</v>
      </c>
      <c r="S9294" s="42">
        <v>1</v>
      </c>
      <c r="T9294" s="42" t="s">
        <v>91</v>
      </c>
      <c r="U9294" s="42">
        <v>999</v>
      </c>
      <c r="V9294" s="42" t="s">
        <v>7669</v>
      </c>
      <c r="W9294" s="42">
        <v>66017</v>
      </c>
      <c r="X9294" s="42"/>
      <c r="Y9294" s="42" t="s">
        <v>7740</v>
      </c>
      <c r="Z9294" s="42" t="s">
        <v>7735</v>
      </c>
      <c r="AA9294" t="str" s="42">
        <v>法宝打造获得。成宝核心×1；主材：玄心铁×1；辅材类别：兽骨×1；特性材料类别：木行凝华×1。</v>
      </c>
      <c r="AB9294" s="42">
        <v>12421004</v>
      </c>
      <c r="AC9294" s="42" t="s">
        <v>121</v>
      </c>
      <c r="AD9294" s="42">
        <v>0</v>
      </c>
      <c r="AE9294" s="42"/>
      <c r="AF9294" s="42">
        <v>70006</v>
      </c>
      <c r="AG9294" s="42"/>
      <c r="AH9294" s="42">
        <v>94500000</v>
      </c>
      <c r="AI9294" s="42" t="s">
        <v>7668</v>
      </c>
      <c r="AJ9294" s="42" t="s">
        <v>7737</v>
      </c>
      <c r="AK9294" s="42" t="s">
        <v>351</v>
      </c>
      <c r="AL9294" t="s">
        <v>7742</v>
      </c>
    </row>
    <row r="9295" spans="2:38">
      <c r="B9295" s="16" t="n">
        <f>10000000+INDEX(编号表!$B:$B,MATCH(F9295,编号表!$A:$A,0))*100000+INDEX(编号表!$F:$F,MATCH(D9295,编号表!$E:$E,0))*1000+INDEX(编号表!$D:$D,MATCH(E9295,编号表!$C:$C,0))*10000+G9295</f>
        <v>12466018</v>
      </c>
      <c r="C9295" s="42" t="s">
        <v>9139</v>
      </c>
      <c r="D9295" s="42" t="s">
        <v>114</v>
      </c>
      <c r="E9295" s="42" t="s">
        <v>351</v>
      </c>
      <c r="F9295" s="42" t="s">
        <v>7668</v>
      </c>
      <c r="G9295" s="42">
        <v>18</v>
      </c>
      <c r="H9295" s="42"/>
      <c r="I9295" s="42">
        <v>60</v>
      </c>
      <c r="J9295" s="42" t="str">
        <f t="shared" si="154"/>
        <v>大类_道品炼虚法宝</v>
      </c>
      <c r="K9295" s="42" t="s">
        <v>6624</v>
      </c>
      <c r="L9295" s="42"/>
      <c r="M9295" s="42" t="s">
        <v>7668</v>
      </c>
      <c r="N9295" s="42"/>
      <c r="O9295" s="42">
        <v>0</v>
      </c>
      <c r="P9295" s="42" t="b">
        <v>1</v>
      </c>
      <c r="Q9295" s="42"/>
      <c r="R9295" s="42" t="b">
        <v>0</v>
      </c>
      <c r="S9295" s="42">
        <v>1</v>
      </c>
      <c r="T9295" s="42" t="s">
        <v>91</v>
      </c>
      <c r="U9295" s="42">
        <v>999</v>
      </c>
      <c r="V9295" s="42" t="s">
        <v>7669</v>
      </c>
      <c r="W9295" s="42">
        <v>66018</v>
      </c>
      <c r="X9295" s="42"/>
      <c r="Y9295" s="42" t="s">
        <v>7744</v>
      </c>
      <c r="Z9295" s="42" t="s">
        <v>7735</v>
      </c>
      <c r="AA9295" t="str" s="42">
        <v>法宝打造获得。成宝核心×1；主材：玄心铁×1；辅材类别：兽骨×1；特性材料类别：水行凝华×1。</v>
      </c>
      <c r="AB9295" s="42">
        <v>12421004</v>
      </c>
      <c r="AC9295" s="42" t="s">
        <v>121</v>
      </c>
      <c r="AD9295" s="42">
        <v>0</v>
      </c>
      <c r="AE9295" s="42"/>
      <c r="AF9295" s="42">
        <v>70006</v>
      </c>
      <c r="AG9295" s="42"/>
      <c r="AH9295" s="42">
        <v>94500000</v>
      </c>
      <c r="AI9295" s="42" t="s">
        <v>7668</v>
      </c>
      <c r="AJ9295" s="42" t="s">
        <v>7737</v>
      </c>
      <c r="AK9295" s="42" t="s">
        <v>351</v>
      </c>
      <c r="AL9295" t="s">
        <v>7746</v>
      </c>
    </row>
    <row r="9296" spans="2:38">
      <c r="B9296" s="16" t="n">
        <f>10000000+INDEX(编号表!$B:$B,MATCH(F9296,编号表!$A:$A,0))*100000+INDEX(编号表!$F:$F,MATCH(D9296,编号表!$E:$E,0))*1000+INDEX(编号表!$D:$D,MATCH(E9296,编号表!$C:$C,0))*10000+G9296</f>
        <v>12466019</v>
      </c>
      <c r="C9296" s="42" t="s">
        <v>9141</v>
      </c>
      <c r="D9296" s="42" t="s">
        <v>114</v>
      </c>
      <c r="E9296" s="42" t="s">
        <v>351</v>
      </c>
      <c r="F9296" s="42" t="s">
        <v>7668</v>
      </c>
      <c r="G9296" s="42">
        <v>19</v>
      </c>
      <c r="H9296" s="42"/>
      <c r="I9296" s="42">
        <v>60</v>
      </c>
      <c r="J9296" s="42" t="str">
        <f t="shared" si="154"/>
        <v>大类_道品炼虚法宝</v>
      </c>
      <c r="K9296" s="42" t="s">
        <v>6624</v>
      </c>
      <c r="L9296" s="42"/>
      <c r="M9296" s="42" t="s">
        <v>7668</v>
      </c>
      <c r="N9296" s="42"/>
      <c r="O9296" s="42">
        <v>0</v>
      </c>
      <c r="P9296" s="42" t="b">
        <v>1</v>
      </c>
      <c r="Q9296" s="42"/>
      <c r="R9296" s="42" t="b">
        <v>0</v>
      </c>
      <c r="S9296" s="42">
        <v>1</v>
      </c>
      <c r="T9296" s="42" t="s">
        <v>91</v>
      </c>
      <c r="U9296" s="42">
        <v>999</v>
      </c>
      <c r="V9296" s="42" t="s">
        <v>7669</v>
      </c>
      <c r="W9296" s="42">
        <v>66019</v>
      </c>
      <c r="X9296" s="42"/>
      <c r="Y9296" s="42" t="s">
        <v>7748</v>
      </c>
      <c r="Z9296" s="42" t="s">
        <v>7735</v>
      </c>
      <c r="AA9296" t="str" s="42">
        <v>法宝打造获得。成宝核心×1；主材：玄心铁×1；辅材类别：兽骨×1；特性材料类别：火行凝华×1。</v>
      </c>
      <c r="AB9296" s="42">
        <v>12421004</v>
      </c>
      <c r="AC9296" s="42" t="s">
        <v>121</v>
      </c>
      <c r="AD9296" s="42">
        <v>0</v>
      </c>
      <c r="AE9296" s="42"/>
      <c r="AF9296" s="42">
        <v>70006</v>
      </c>
      <c r="AG9296" s="42"/>
      <c r="AH9296" s="42">
        <v>94500000</v>
      </c>
      <c r="AI9296" s="42" t="s">
        <v>7668</v>
      </c>
      <c r="AJ9296" s="42" t="s">
        <v>7737</v>
      </c>
      <c r="AK9296" s="42" t="s">
        <v>351</v>
      </c>
      <c r="AL9296" t="s">
        <v>7750</v>
      </c>
    </row>
    <row r="9297" spans="2:38">
      <c r="B9297" s="16" t="n">
        <f>10000000+INDEX(编号表!$B:$B,MATCH(F9297,编号表!$A:$A,0))*100000+INDEX(编号表!$F:$F,MATCH(D9297,编号表!$E:$E,0))*1000+INDEX(编号表!$D:$D,MATCH(E9297,编号表!$C:$C,0))*10000+G9297</f>
        <v>12466020</v>
      </c>
      <c r="C9297" s="42" t="s">
        <v>9143</v>
      </c>
      <c r="D9297" s="42" t="s">
        <v>114</v>
      </c>
      <c r="E9297" s="42" t="s">
        <v>351</v>
      </c>
      <c r="F9297" s="42" t="s">
        <v>7668</v>
      </c>
      <c r="G9297" s="42">
        <v>20</v>
      </c>
      <c r="H9297" s="42"/>
      <c r="I9297" s="42">
        <v>60</v>
      </c>
      <c r="J9297" s="42" t="str">
        <f t="shared" si="154"/>
        <v>大类_道品炼虚法宝</v>
      </c>
      <c r="K9297" s="42" t="s">
        <v>6624</v>
      </c>
      <c r="L9297" s="42"/>
      <c r="M9297" s="42" t="s">
        <v>7668</v>
      </c>
      <c r="N9297" s="42"/>
      <c r="O9297" s="42">
        <v>0</v>
      </c>
      <c r="P9297" s="42" t="b">
        <v>1</v>
      </c>
      <c r="Q9297" s="42"/>
      <c r="R9297" s="42" t="b">
        <v>0</v>
      </c>
      <c r="S9297" s="42">
        <v>1</v>
      </c>
      <c r="T9297" s="42" t="s">
        <v>91</v>
      </c>
      <c r="U9297" s="42">
        <v>999</v>
      </c>
      <c r="V9297" s="42" t="s">
        <v>7669</v>
      </c>
      <c r="W9297" s="42">
        <v>66020</v>
      </c>
      <c r="X9297" s="42"/>
      <c r="Y9297" s="42" t="s">
        <v>7752</v>
      </c>
      <c r="Z9297" s="42" t="s">
        <v>7735</v>
      </c>
      <c r="AA9297" t="str" s="42">
        <v>法宝打造获得。成宝核心×1；主材：玄心铁×1；辅材类别：兽骨×1；特性材料类别：土行凝华×1。</v>
      </c>
      <c r="AB9297" s="42">
        <v>12421004</v>
      </c>
      <c r="AC9297" s="42" t="s">
        <v>121</v>
      </c>
      <c r="AD9297" s="42">
        <v>0</v>
      </c>
      <c r="AE9297" s="42"/>
      <c r="AF9297" s="42">
        <v>70006</v>
      </c>
      <c r="AG9297" s="42"/>
      <c r="AH9297" s="42">
        <v>94500000</v>
      </c>
      <c r="AI9297" s="42" t="s">
        <v>7668</v>
      </c>
      <c r="AJ9297" s="42" t="s">
        <v>7737</v>
      </c>
      <c r="AK9297" s="42" t="s">
        <v>351</v>
      </c>
      <c r="AL9297" t="s">
        <v>7754</v>
      </c>
    </row>
    <row r="9298" spans="2:38">
      <c r="B9298" s="16" t="n">
        <f>10000000+INDEX(编号表!$B:$B,MATCH(F9298,编号表!$A:$A,0))*100000+INDEX(编号表!$F:$F,MATCH(D9298,编号表!$E:$E,0))*1000+INDEX(编号表!$D:$D,MATCH(E9298,编号表!$C:$C,0))*10000+G9298</f>
        <v>12466021</v>
      </c>
      <c r="C9298" s="42" t="s">
        <v>9145</v>
      </c>
      <c r="D9298" s="42" t="s">
        <v>114</v>
      </c>
      <c r="E9298" s="42" t="s">
        <v>351</v>
      </c>
      <c r="F9298" s="42" t="s">
        <v>7668</v>
      </c>
      <c r="G9298" s="42">
        <v>21</v>
      </c>
      <c r="H9298" s="42"/>
      <c r="I9298" s="42">
        <v>60</v>
      </c>
      <c r="J9298" s="42" t="str">
        <f t="shared" si="154"/>
        <v>大类_道品炼虚法宝</v>
      </c>
      <c r="K9298" s="42" t="s">
        <v>6624</v>
      </c>
      <c r="L9298" s="42"/>
      <c r="M9298" s="42" t="s">
        <v>7668</v>
      </c>
      <c r="N9298" s="42"/>
      <c r="O9298" s="42">
        <v>0</v>
      </c>
      <c r="P9298" s="42" t="b">
        <v>1</v>
      </c>
      <c r="Q9298" s="42"/>
      <c r="R9298" s="42" t="b">
        <v>0</v>
      </c>
      <c r="S9298" s="42">
        <v>1</v>
      </c>
      <c r="T9298" s="42" t="s">
        <v>91</v>
      </c>
      <c r="U9298" s="42">
        <v>999</v>
      </c>
      <c r="V9298" s="42" t="s">
        <v>7669</v>
      </c>
      <c r="W9298" s="42">
        <v>66021</v>
      </c>
      <c r="X9298" s="42"/>
      <c r="Y9298" s="42" t="s">
        <v>7756</v>
      </c>
      <c r="Z9298" s="42" t="s">
        <v>7735</v>
      </c>
      <c r="AA9298" t="str" s="42">
        <v>法宝打造获得。成宝核心×1；主材：玄心铁×1；辅材类别：兽骨×1；特性材料类别：毒血×1。</v>
      </c>
      <c r="AB9298" s="42">
        <v>12421004</v>
      </c>
      <c r="AC9298" s="42" t="s">
        <v>121</v>
      </c>
      <c r="AD9298" s="42">
        <v>0</v>
      </c>
      <c r="AE9298" s="42"/>
      <c r="AF9298" s="42">
        <v>70006</v>
      </c>
      <c r="AG9298" s="42"/>
      <c r="AH9298" s="42">
        <v>94500000</v>
      </c>
      <c r="AI9298" s="42" t="s">
        <v>7668</v>
      </c>
      <c r="AJ9298" s="42" t="s">
        <v>7737</v>
      </c>
      <c r="AK9298" s="42" t="s">
        <v>351</v>
      </c>
      <c r="AL9298" t="s">
        <v>7758</v>
      </c>
    </row>
    <row r="9299" spans="2:38">
      <c r="B9299" s="16" t="n">
        <f>10000000+INDEX(编号表!$B:$B,MATCH(F9299,编号表!$A:$A,0))*100000+INDEX(编号表!$F:$F,MATCH(D9299,编号表!$E:$E,0))*1000+INDEX(编号表!$D:$D,MATCH(E9299,编号表!$C:$C,0))*10000+G9299</f>
        <v>12466022</v>
      </c>
      <c r="C9299" s="42" t="s">
        <v>9147</v>
      </c>
      <c r="D9299" s="42" t="s">
        <v>114</v>
      </c>
      <c r="E9299" s="42" t="s">
        <v>351</v>
      </c>
      <c r="F9299" s="42" t="s">
        <v>7668</v>
      </c>
      <c r="G9299" s="42">
        <v>22</v>
      </c>
      <c r="H9299" s="42"/>
      <c r="I9299" s="42">
        <v>60</v>
      </c>
      <c r="J9299" s="42" t="str">
        <f t="shared" si="154"/>
        <v>大类_道品炼虚法宝</v>
      </c>
      <c r="K9299" s="42" t="s">
        <v>6624</v>
      </c>
      <c r="L9299" s="42"/>
      <c r="M9299" s="42" t="s">
        <v>7668</v>
      </c>
      <c r="N9299" s="42"/>
      <c r="O9299" s="42">
        <v>0</v>
      </c>
      <c r="P9299" s="42" t="b">
        <v>1</v>
      </c>
      <c r="Q9299" s="42"/>
      <c r="R9299" s="42" t="b">
        <v>0</v>
      </c>
      <c r="S9299" s="42">
        <v>1</v>
      </c>
      <c r="T9299" s="42" t="s">
        <v>91</v>
      </c>
      <c r="U9299" s="42">
        <v>999</v>
      </c>
      <c r="V9299" s="42" t="s">
        <v>7669</v>
      </c>
      <c r="W9299" s="42">
        <v>66022</v>
      </c>
      <c r="X9299" s="42"/>
      <c r="Y9299" s="42" t="s">
        <v>7756</v>
      </c>
      <c r="Z9299" s="42" t="s">
        <v>7735</v>
      </c>
      <c r="AA9299" t="str" s="42">
        <v>法宝打造获得。成宝核心×1；主材：玄心铁×1；辅材类别：兽骨×1；特性材料类别：毒囊×1。</v>
      </c>
      <c r="AB9299" s="42">
        <v>12421004</v>
      </c>
      <c r="AC9299" s="42" t="s">
        <v>121</v>
      </c>
      <c r="AD9299" s="42">
        <v>0</v>
      </c>
      <c r="AE9299" s="42"/>
      <c r="AF9299" s="42">
        <v>70006</v>
      </c>
      <c r="AG9299" s="42"/>
      <c r="AH9299" s="42">
        <v>94500000</v>
      </c>
      <c r="AI9299" s="42" t="s">
        <v>7668</v>
      </c>
      <c r="AJ9299" s="42" t="s">
        <v>7737</v>
      </c>
      <c r="AK9299" s="42" t="s">
        <v>351</v>
      </c>
      <c r="AL9299" t="s">
        <v>7761</v>
      </c>
    </row>
    <row r="9300" spans="2:38">
      <c r="B9300" s="16" t="n">
        <f>10000000+INDEX(编号表!$B:$B,MATCH(F9300,编号表!$A:$A,0))*100000+INDEX(编号表!$F:$F,MATCH(D9300,编号表!$E:$E,0))*1000+INDEX(编号表!$D:$D,MATCH(E9300,编号表!$C:$C,0))*10000+G9300</f>
        <v>12466023</v>
      </c>
      <c r="C9300" s="42" t="s">
        <v>9149</v>
      </c>
      <c r="D9300" s="42" t="s">
        <v>114</v>
      </c>
      <c r="E9300" s="42" t="s">
        <v>351</v>
      </c>
      <c r="F9300" s="42" t="s">
        <v>7668</v>
      </c>
      <c r="G9300" s="42">
        <v>23</v>
      </c>
      <c r="H9300" s="42"/>
      <c r="I9300" s="42">
        <v>60</v>
      </c>
      <c r="J9300" s="42" t="str">
        <f t="shared" si="154"/>
        <v>大类_道品炼虚法宝</v>
      </c>
      <c r="K9300" s="42" t="s">
        <v>6624</v>
      </c>
      <c r="L9300" s="42"/>
      <c r="M9300" s="42" t="s">
        <v>7668</v>
      </c>
      <c r="N9300" s="42"/>
      <c r="O9300" s="42">
        <v>0</v>
      </c>
      <c r="P9300" s="42" t="b">
        <v>1</v>
      </c>
      <c r="Q9300" s="42"/>
      <c r="R9300" s="42" t="b">
        <v>0</v>
      </c>
      <c r="S9300" s="42">
        <v>1</v>
      </c>
      <c r="T9300" s="42" t="s">
        <v>91</v>
      </c>
      <c r="U9300" s="42">
        <v>999</v>
      </c>
      <c r="V9300" s="42" t="s">
        <v>7669</v>
      </c>
      <c r="W9300" s="42">
        <v>66023</v>
      </c>
      <c r="X9300" s="42"/>
      <c r="Y9300" s="42" t="s">
        <v>7763</v>
      </c>
      <c r="Z9300" s="42" t="s">
        <v>7735</v>
      </c>
      <c r="AA9300" t="str" s="42">
        <v>法宝打造获得。成宝核心×1；主材：玄心铁×1；辅材类别：兽骨×1；特性材料类别：古阵石×1。</v>
      </c>
      <c r="AB9300" s="42">
        <v>12421004</v>
      </c>
      <c r="AC9300" s="42" t="s">
        <v>121</v>
      </c>
      <c r="AD9300" s="42">
        <v>0</v>
      </c>
      <c r="AE9300" s="42"/>
      <c r="AF9300" s="42">
        <v>70006</v>
      </c>
      <c r="AG9300" s="42"/>
      <c r="AH9300" s="42">
        <v>94500000</v>
      </c>
      <c r="AI9300" s="42" t="s">
        <v>7668</v>
      </c>
      <c r="AJ9300" s="42" t="s">
        <v>7737</v>
      </c>
      <c r="AK9300" s="42" t="s">
        <v>351</v>
      </c>
      <c r="AL9300" t="s">
        <v>7765</v>
      </c>
    </row>
    <row r="9301" spans="2:38">
      <c r="B9301" s="16" t="n">
        <f>10000000+INDEX(编号表!$B:$B,MATCH(F9301,编号表!$A:$A,0))*100000+INDEX(编号表!$F:$F,MATCH(D9301,编号表!$E:$E,0))*1000+INDEX(编号表!$D:$D,MATCH(E9301,编号表!$C:$C,0))*10000+G9301</f>
        <v>12466024</v>
      </c>
      <c r="C9301" s="42" t="s">
        <v>9151</v>
      </c>
      <c r="D9301" s="42" t="s">
        <v>114</v>
      </c>
      <c r="E9301" s="42" t="s">
        <v>351</v>
      </c>
      <c r="F9301" s="42" t="s">
        <v>7668</v>
      </c>
      <c r="G9301" s="42">
        <v>24</v>
      </c>
      <c r="H9301" s="42"/>
      <c r="I9301" s="42">
        <v>60</v>
      </c>
      <c r="J9301" s="42" t="str">
        <f t="shared" si="154"/>
        <v>大类_道品炼虚法宝</v>
      </c>
      <c r="K9301" s="42" t="s">
        <v>6624</v>
      </c>
      <c r="L9301" s="42"/>
      <c r="M9301" s="42" t="s">
        <v>7668</v>
      </c>
      <c r="N9301" s="42"/>
      <c r="O9301" s="42">
        <v>0</v>
      </c>
      <c r="P9301" s="42" t="b">
        <v>1</v>
      </c>
      <c r="Q9301" s="42"/>
      <c r="R9301" s="42" t="b">
        <v>0</v>
      </c>
      <c r="S9301" s="42">
        <v>1</v>
      </c>
      <c r="T9301" s="42" t="s">
        <v>91</v>
      </c>
      <c r="U9301" s="42">
        <v>999</v>
      </c>
      <c r="V9301" s="42" t="s">
        <v>7669</v>
      </c>
      <c r="W9301" s="42">
        <v>66024</v>
      </c>
      <c r="X9301" s="42"/>
      <c r="Y9301" t="str" s="42">
        <v>法宝。落印造成范围重击；补强结构、传递冲击，提高落印伤害；缩短宝印技能冷却时间。</v>
      </c>
      <c r="Z9301" s="42" t="s">
        <v>7735</v>
      </c>
      <c r="AA9301" t="str" s="42">
        <v>法宝打造获得。成宝核心×1；主材：玄心铁×1；辅材类别：兽骨×1；特性材料类别：妖丹×1。</v>
      </c>
      <c r="AB9301" s="42">
        <v>12421004</v>
      </c>
      <c r="AC9301" s="42" t="s">
        <v>121</v>
      </c>
      <c r="AD9301" s="42">
        <v>0</v>
      </c>
      <c r="AE9301" s="42"/>
      <c r="AF9301" s="42">
        <v>70006</v>
      </c>
      <c r="AG9301" s="42"/>
      <c r="AH9301" s="42">
        <v>94500000</v>
      </c>
      <c r="AI9301" s="42" t="s">
        <v>7668</v>
      </c>
      <c r="AJ9301" s="42" t="s">
        <v>7737</v>
      </c>
      <c r="AK9301" s="42" t="s">
        <v>351</v>
      </c>
      <c r="AL9301" t="s">
        <v>7769</v>
      </c>
    </row>
    <row r="9302" spans="2:38">
      <c r="B9302" s="16" t="n">
        <f>10000000+INDEX(编号表!$B:$B,MATCH(F9302,编号表!$A:$A,0))*100000+INDEX(编号表!$F:$F,MATCH(D9302,编号表!$E:$E,0))*1000+INDEX(编号表!$D:$D,MATCH(E9302,编号表!$C:$C,0))*10000+G9302</f>
        <v>12466025</v>
      </c>
      <c r="C9302" s="42" t="s">
        <v>9153</v>
      </c>
      <c r="D9302" s="42" t="s">
        <v>114</v>
      </c>
      <c r="E9302" s="42" t="s">
        <v>351</v>
      </c>
      <c r="F9302" s="42" t="s">
        <v>7668</v>
      </c>
      <c r="G9302" s="42">
        <v>25</v>
      </c>
      <c r="H9302" s="42"/>
      <c r="I9302" s="42">
        <v>60</v>
      </c>
      <c r="J9302" s="42" t="str">
        <f t="shared" si="154"/>
        <v>大类_道品炼虚法宝</v>
      </c>
      <c r="K9302" s="42" t="s">
        <v>6624</v>
      </c>
      <c r="L9302" s="42"/>
      <c r="M9302" s="42" t="s">
        <v>7668</v>
      </c>
      <c r="N9302" s="42"/>
      <c r="O9302" s="42">
        <v>0</v>
      </c>
      <c r="P9302" s="42" t="b">
        <v>1</v>
      </c>
      <c r="Q9302" s="42"/>
      <c r="R9302" s="42" t="b">
        <v>0</v>
      </c>
      <c r="S9302" s="42">
        <v>1</v>
      </c>
      <c r="T9302" s="42" t="s">
        <v>91</v>
      </c>
      <c r="U9302" s="42">
        <v>999</v>
      </c>
      <c r="V9302" s="42" t="s">
        <v>7669</v>
      </c>
      <c r="W9302" s="42">
        <v>66025</v>
      </c>
      <c r="X9302" s="42"/>
      <c r="Y9302" s="42" t="s">
        <v>7771</v>
      </c>
      <c r="Z9302" t="str" s="42">
        <v>|cff00FF00“索随念走，缠身即收；制其行迹，使敌手寸步难移。”——《缚龙定形玄图》|r</v>
      </c>
      <c r="AA9302" t="str" s="42">
        <v>法宝打造获得。成宝核心×1；主材：万载灵蚕丝×1；辅材类别：阵旗灵丝×1；特性材料类别：金行凝华×1。</v>
      </c>
      <c r="AB9302" s="42">
        <v>12421005</v>
      </c>
      <c r="AC9302" s="42" t="s">
        <v>121</v>
      </c>
      <c r="AD9302" s="42">
        <v>0</v>
      </c>
      <c r="AE9302" s="42"/>
      <c r="AF9302" s="42">
        <v>70006</v>
      </c>
      <c r="AG9302" s="42"/>
      <c r="AH9302" s="42">
        <v>94500000</v>
      </c>
      <c r="AI9302" s="42" t="s">
        <v>7668</v>
      </c>
      <c r="AJ9302" s="42" t="s">
        <v>7774</v>
      </c>
      <c r="AK9302" s="42" t="s">
        <v>351</v>
      </c>
      <c r="AL9302" t="s">
        <v>7775</v>
      </c>
    </row>
    <row r="9303" spans="2:38">
      <c r="B9303" s="16" t="n">
        <f>10000000+INDEX(编号表!$B:$B,MATCH(F9303,编号表!$A:$A,0))*100000+INDEX(编号表!$F:$F,MATCH(D9303,编号表!$E:$E,0))*1000+INDEX(编号表!$D:$D,MATCH(E9303,编号表!$C:$C,0))*10000+G9303</f>
        <v>12466026</v>
      </c>
      <c r="C9303" s="42" t="s">
        <v>9155</v>
      </c>
      <c r="D9303" s="42" t="s">
        <v>114</v>
      </c>
      <c r="E9303" s="42" t="s">
        <v>351</v>
      </c>
      <c r="F9303" s="42" t="s">
        <v>7668</v>
      </c>
      <c r="G9303" s="42">
        <v>26</v>
      </c>
      <c r="H9303" s="42"/>
      <c r="I9303" s="42">
        <v>60</v>
      </c>
      <c r="J9303" s="42" t="str">
        <f t="shared" si="154"/>
        <v>大类_道品炼虚法宝</v>
      </c>
      <c r="K9303" s="42" t="s">
        <v>6624</v>
      </c>
      <c r="L9303" s="42"/>
      <c r="M9303" s="42" t="s">
        <v>7668</v>
      </c>
      <c r="N9303" s="42"/>
      <c r="O9303" s="42">
        <v>0</v>
      </c>
      <c r="P9303" s="42" t="b">
        <v>1</v>
      </c>
      <c r="Q9303" s="42"/>
      <c r="R9303" s="42" t="b">
        <v>0</v>
      </c>
      <c r="S9303" s="42">
        <v>1</v>
      </c>
      <c r="T9303" s="42" t="s">
        <v>91</v>
      </c>
      <c r="U9303" s="42">
        <v>999</v>
      </c>
      <c r="V9303" s="42" t="s">
        <v>7669</v>
      </c>
      <c r="W9303" s="42">
        <v>66026</v>
      </c>
      <c r="X9303" s="42"/>
      <c r="Y9303" s="42" t="s">
        <v>7777</v>
      </c>
      <c r="Z9303" t="str" s="42">
        <v>|cff00FF00“索随念走，缠身即收；制其行迹，使敌手寸步难移。”——《缚龙定形玄图》|r</v>
      </c>
      <c r="AA9303" t="str" s="42">
        <v>法宝打造获得。成宝核心×1；主材：万载灵蚕丝×1；辅材类别：阵旗灵丝×1；特性材料类别：木行凝华×1。</v>
      </c>
      <c r="AB9303" s="42">
        <v>12421005</v>
      </c>
      <c r="AC9303" s="42" t="s">
        <v>121</v>
      </c>
      <c r="AD9303" s="42">
        <v>0</v>
      </c>
      <c r="AE9303" s="42"/>
      <c r="AF9303" s="42">
        <v>70006</v>
      </c>
      <c r="AG9303" s="42"/>
      <c r="AH9303" s="42">
        <v>94500000</v>
      </c>
      <c r="AI9303" s="42" t="s">
        <v>7668</v>
      </c>
      <c r="AJ9303" s="42" t="s">
        <v>7774</v>
      </c>
      <c r="AK9303" s="42" t="s">
        <v>351</v>
      </c>
      <c r="AL9303" t="s">
        <v>7779</v>
      </c>
    </row>
    <row r="9304" spans="2:38">
      <c r="B9304" s="16" t="n">
        <f>10000000+INDEX(编号表!$B:$B,MATCH(F9304,编号表!$A:$A,0))*100000+INDEX(编号表!$F:$F,MATCH(D9304,编号表!$E:$E,0))*1000+INDEX(编号表!$D:$D,MATCH(E9304,编号表!$C:$C,0))*10000+G9304</f>
        <v>12466027</v>
      </c>
      <c r="C9304" s="42" t="s">
        <v>9157</v>
      </c>
      <c r="D9304" s="42" t="s">
        <v>114</v>
      </c>
      <c r="E9304" s="42" t="s">
        <v>351</v>
      </c>
      <c r="F9304" s="42" t="s">
        <v>7668</v>
      </c>
      <c r="G9304" s="42">
        <v>27</v>
      </c>
      <c r="H9304" s="42"/>
      <c r="I9304" s="42">
        <v>60</v>
      </c>
      <c r="J9304" s="42" t="str">
        <f t="shared" si="154"/>
        <v>大类_道品炼虚法宝</v>
      </c>
      <c r="K9304" s="42" t="s">
        <v>6624</v>
      </c>
      <c r="L9304" s="42"/>
      <c r="M9304" s="42" t="s">
        <v>7668</v>
      </c>
      <c r="N9304" s="42"/>
      <c r="O9304" s="42">
        <v>0</v>
      </c>
      <c r="P9304" s="42" t="b">
        <v>1</v>
      </c>
      <c r="Q9304" s="42"/>
      <c r="R9304" s="42" t="b">
        <v>0</v>
      </c>
      <c r="S9304" s="42">
        <v>1</v>
      </c>
      <c r="T9304" s="42" t="s">
        <v>91</v>
      </c>
      <c r="U9304" s="42">
        <v>999</v>
      </c>
      <c r="V9304" s="42" t="s">
        <v>7669</v>
      </c>
      <c r="W9304" s="42">
        <v>66027</v>
      </c>
      <c r="X9304" s="42"/>
      <c r="Y9304" s="42" t="s">
        <v>7781</v>
      </c>
      <c r="Z9304" t="str" s="42">
        <v>|cff00FF00“索随念走，缠身即收；制其行迹，使敌手寸步难移。”——《缚龙定形玄图》|r</v>
      </c>
      <c r="AA9304" t="str" s="42">
        <v>法宝打造获得。成宝核心×1；主材：万载灵蚕丝×1；辅材类别：阵旗灵丝×1；特性材料类别：水行凝华×1。</v>
      </c>
      <c r="AB9304" s="42">
        <v>12421005</v>
      </c>
      <c r="AC9304" s="42" t="s">
        <v>121</v>
      </c>
      <c r="AD9304" s="42">
        <v>0</v>
      </c>
      <c r="AE9304" s="42"/>
      <c r="AF9304" s="42">
        <v>70006</v>
      </c>
      <c r="AG9304" s="42"/>
      <c r="AH9304" s="42">
        <v>94500000</v>
      </c>
      <c r="AI9304" s="42" t="s">
        <v>7668</v>
      </c>
      <c r="AJ9304" s="42" t="s">
        <v>7774</v>
      </c>
      <c r="AK9304" s="42" t="s">
        <v>351</v>
      </c>
      <c r="AL9304" t="s">
        <v>7783</v>
      </c>
    </row>
    <row r="9305" spans="2:38">
      <c r="B9305" s="16" t="n">
        <f>10000000+INDEX(编号表!$B:$B,MATCH(F9305,编号表!$A:$A,0))*100000+INDEX(编号表!$F:$F,MATCH(D9305,编号表!$E:$E,0))*1000+INDEX(编号表!$D:$D,MATCH(E9305,编号表!$C:$C,0))*10000+G9305</f>
        <v>12466028</v>
      </c>
      <c r="C9305" s="42" t="s">
        <v>9159</v>
      </c>
      <c r="D9305" s="42" t="s">
        <v>114</v>
      </c>
      <c r="E9305" s="42" t="s">
        <v>351</v>
      </c>
      <c r="F9305" s="42" t="s">
        <v>7668</v>
      </c>
      <c r="G9305" s="42">
        <v>28</v>
      </c>
      <c r="H9305" s="42"/>
      <c r="I9305" s="42">
        <v>60</v>
      </c>
      <c r="J9305" s="42" t="str">
        <f t="shared" si="154"/>
        <v>大类_道品炼虚法宝</v>
      </c>
      <c r="K9305" s="42" t="s">
        <v>6624</v>
      </c>
      <c r="L9305" s="42"/>
      <c r="M9305" s="42" t="s">
        <v>7668</v>
      </c>
      <c r="N9305" s="42"/>
      <c r="O9305" s="42">
        <v>0</v>
      </c>
      <c r="P9305" s="42" t="b">
        <v>1</v>
      </c>
      <c r="Q9305" s="42"/>
      <c r="R9305" s="42" t="b">
        <v>0</v>
      </c>
      <c r="S9305" s="42">
        <v>1</v>
      </c>
      <c r="T9305" s="42" t="s">
        <v>91</v>
      </c>
      <c r="U9305" s="42">
        <v>999</v>
      </c>
      <c r="V9305" s="42" t="s">
        <v>7669</v>
      </c>
      <c r="W9305" s="42">
        <v>66028</v>
      </c>
      <c r="X9305" s="42"/>
      <c r="Y9305" s="42" t="s">
        <v>7785</v>
      </c>
      <c r="Z9305" t="str" s="42">
        <v>|cff00FF00“索随念走，缠身即收；制其行迹，使敌手寸步难移。”——《缚龙定形玄图》|r</v>
      </c>
      <c r="AA9305" t="str" s="42">
        <v>法宝打造获得。成宝核心×1；主材：万载灵蚕丝×1；辅材类别：阵旗灵丝×1；特性材料类别：火行凝华×1。</v>
      </c>
      <c r="AB9305" s="42">
        <v>12421005</v>
      </c>
      <c r="AC9305" s="42" t="s">
        <v>121</v>
      </c>
      <c r="AD9305" s="42">
        <v>0</v>
      </c>
      <c r="AE9305" s="42"/>
      <c r="AF9305" s="42">
        <v>70006</v>
      </c>
      <c r="AG9305" s="42"/>
      <c r="AH9305" s="42">
        <v>94500000</v>
      </c>
      <c r="AI9305" s="42" t="s">
        <v>7668</v>
      </c>
      <c r="AJ9305" s="42" t="s">
        <v>7774</v>
      </c>
      <c r="AK9305" s="42" t="s">
        <v>351</v>
      </c>
      <c r="AL9305" t="s">
        <v>7787</v>
      </c>
    </row>
    <row r="9306" spans="2:38">
      <c r="B9306" s="16" t="n">
        <f>10000000+INDEX(编号表!$B:$B,MATCH(F9306,编号表!$A:$A,0))*100000+INDEX(编号表!$F:$F,MATCH(D9306,编号表!$E:$E,0))*1000+INDEX(编号表!$D:$D,MATCH(E9306,编号表!$C:$C,0))*10000+G9306</f>
        <v>12466029</v>
      </c>
      <c r="C9306" s="42" t="s">
        <v>9161</v>
      </c>
      <c r="D9306" s="42" t="s">
        <v>114</v>
      </c>
      <c r="E9306" s="42" t="s">
        <v>351</v>
      </c>
      <c r="F9306" s="42" t="s">
        <v>7668</v>
      </c>
      <c r="G9306" s="42">
        <v>29</v>
      </c>
      <c r="H9306" s="42"/>
      <c r="I9306" s="42">
        <v>60</v>
      </c>
      <c r="J9306" s="42" t="str">
        <f t="shared" si="154"/>
        <v>大类_道品炼虚法宝</v>
      </c>
      <c r="K9306" s="42" t="s">
        <v>6624</v>
      </c>
      <c r="L9306" s="42"/>
      <c r="M9306" s="42" t="s">
        <v>7668</v>
      </c>
      <c r="N9306" s="42"/>
      <c r="O9306" s="42">
        <v>0</v>
      </c>
      <c r="P9306" s="42" t="b">
        <v>1</v>
      </c>
      <c r="Q9306" s="42"/>
      <c r="R9306" s="42" t="b">
        <v>0</v>
      </c>
      <c r="S9306" s="42">
        <v>1</v>
      </c>
      <c r="T9306" s="42" t="s">
        <v>91</v>
      </c>
      <c r="U9306" s="42">
        <v>999</v>
      </c>
      <c r="V9306" s="42" t="s">
        <v>7669</v>
      </c>
      <c r="W9306" s="42">
        <v>66029</v>
      </c>
      <c r="X9306" s="42"/>
      <c r="Y9306" s="42" t="s">
        <v>7789</v>
      </c>
      <c r="Z9306" t="str" s="42">
        <v>|cff00FF00“索随念走，缠身即收；制其行迹，使敌手寸步难移。”——《缚龙定形玄图》|r</v>
      </c>
      <c r="AA9306" t="str" s="42">
        <v>法宝打造获得。成宝核心×1；主材：万载灵蚕丝×1；辅材类别：阵旗灵丝×1；特性材料类别：土行凝华×1。</v>
      </c>
      <c r="AB9306" s="42">
        <v>12421005</v>
      </c>
      <c r="AC9306" s="42" t="s">
        <v>121</v>
      </c>
      <c r="AD9306" s="42">
        <v>0</v>
      </c>
      <c r="AE9306" s="42"/>
      <c r="AF9306" s="42">
        <v>70006</v>
      </c>
      <c r="AG9306" s="42"/>
      <c r="AH9306" s="42">
        <v>94500000</v>
      </c>
      <c r="AI9306" s="42" t="s">
        <v>7668</v>
      </c>
      <c r="AJ9306" s="42" t="s">
        <v>7774</v>
      </c>
      <c r="AK9306" s="42" t="s">
        <v>351</v>
      </c>
      <c r="AL9306" t="s">
        <v>7791</v>
      </c>
    </row>
    <row r="9307" spans="2:38">
      <c r="B9307" s="16" t="n">
        <f>10000000+INDEX(编号表!$B:$B,MATCH(F9307,编号表!$A:$A,0))*100000+INDEX(编号表!$F:$F,MATCH(D9307,编号表!$E:$E,0))*1000+INDEX(编号表!$D:$D,MATCH(E9307,编号表!$C:$C,0))*10000+G9307</f>
        <v>12466030</v>
      </c>
      <c r="C9307" s="42" t="s">
        <v>9163</v>
      </c>
      <c r="D9307" s="42" t="s">
        <v>114</v>
      </c>
      <c r="E9307" s="42" t="s">
        <v>351</v>
      </c>
      <c r="F9307" s="42" t="s">
        <v>7668</v>
      </c>
      <c r="G9307" s="42">
        <v>30</v>
      </c>
      <c r="H9307" s="42"/>
      <c r="I9307" s="42">
        <v>60</v>
      </c>
      <c r="J9307" s="42" t="str">
        <f t="shared" si="154"/>
        <v>大类_道品炼虚法宝</v>
      </c>
      <c r="K9307" s="42" t="s">
        <v>6624</v>
      </c>
      <c r="L9307" s="42"/>
      <c r="M9307" s="42" t="s">
        <v>7668</v>
      </c>
      <c r="N9307" s="42"/>
      <c r="O9307" s="42">
        <v>0</v>
      </c>
      <c r="P9307" s="42" t="b">
        <v>1</v>
      </c>
      <c r="Q9307" s="42"/>
      <c r="R9307" s="42" t="b">
        <v>0</v>
      </c>
      <c r="S9307" s="42">
        <v>1</v>
      </c>
      <c r="T9307" s="42" t="s">
        <v>91</v>
      </c>
      <c r="U9307" s="42">
        <v>999</v>
      </c>
      <c r="V9307" s="42" t="s">
        <v>7669</v>
      </c>
      <c r="W9307" s="42">
        <v>66030</v>
      </c>
      <c r="X9307" s="42"/>
      <c r="Y9307" s="42" t="s">
        <v>7793</v>
      </c>
      <c r="Z9307" t="str" s="42">
        <v>|cff00FF00“索随念走，缠身即收；制其行迹，使敌手寸步难移。”——《缚龙定形玄图》|r</v>
      </c>
      <c r="AA9307" t="str" s="42">
        <v>法宝打造获得。成宝核心×1；主材：万载灵蚕丝×1；辅材类别：阵旗灵丝×1；特性材料类别：毒血×1。</v>
      </c>
      <c r="AB9307" s="42">
        <v>12421005</v>
      </c>
      <c r="AC9307" s="42" t="s">
        <v>121</v>
      </c>
      <c r="AD9307" s="42">
        <v>0</v>
      </c>
      <c r="AE9307" s="42"/>
      <c r="AF9307" s="42">
        <v>70006</v>
      </c>
      <c r="AG9307" s="42"/>
      <c r="AH9307" s="42">
        <v>94500000</v>
      </c>
      <c r="AI9307" s="42" t="s">
        <v>7668</v>
      </c>
      <c r="AJ9307" s="42" t="s">
        <v>7774</v>
      </c>
      <c r="AK9307" s="42" t="s">
        <v>351</v>
      </c>
      <c r="AL9307" t="s">
        <v>7795</v>
      </c>
    </row>
    <row r="9308" spans="2:38">
      <c r="B9308" s="16" t="n">
        <f>10000000+INDEX(编号表!$B:$B,MATCH(F9308,编号表!$A:$A,0))*100000+INDEX(编号表!$F:$F,MATCH(D9308,编号表!$E:$E,0))*1000+INDEX(编号表!$D:$D,MATCH(E9308,编号表!$C:$C,0))*10000+G9308</f>
        <v>12466031</v>
      </c>
      <c r="C9308" s="42" t="s">
        <v>9165</v>
      </c>
      <c r="D9308" s="42" t="s">
        <v>114</v>
      </c>
      <c r="E9308" s="42" t="s">
        <v>351</v>
      </c>
      <c r="F9308" s="42" t="s">
        <v>7668</v>
      </c>
      <c r="G9308" s="42">
        <v>31</v>
      </c>
      <c r="H9308" s="42"/>
      <c r="I9308" s="42">
        <v>60</v>
      </c>
      <c r="J9308" s="42" t="str">
        <f t="shared" si="154"/>
        <v>大类_道品炼虚法宝</v>
      </c>
      <c r="K9308" s="42" t="s">
        <v>6624</v>
      </c>
      <c r="L9308" s="42"/>
      <c r="M9308" s="42" t="s">
        <v>7668</v>
      </c>
      <c r="N9308" s="42"/>
      <c r="O9308" s="42">
        <v>0</v>
      </c>
      <c r="P9308" s="42" t="b">
        <v>1</v>
      </c>
      <c r="Q9308" s="42"/>
      <c r="R9308" s="42" t="b">
        <v>0</v>
      </c>
      <c r="S9308" s="42">
        <v>1</v>
      </c>
      <c r="T9308" s="42" t="s">
        <v>91</v>
      </c>
      <c r="U9308" s="42">
        <v>999</v>
      </c>
      <c r="V9308" s="42" t="s">
        <v>7669</v>
      </c>
      <c r="W9308" s="42">
        <v>66031</v>
      </c>
      <c r="X9308" s="42"/>
      <c r="Y9308" s="42" t="s">
        <v>7793</v>
      </c>
      <c r="Z9308" t="str" s="42">
        <v>|cff00FF00“索随念走，缠身即收；制其行迹，使敌手寸步难移。”——《缚龙定形玄图》|r</v>
      </c>
      <c r="AA9308" t="str" s="42">
        <v>法宝打造获得。成宝核心×1；主材：万载灵蚕丝×1；辅材类别：阵旗灵丝×1；特性材料类别：毒囊×1。</v>
      </c>
      <c r="AB9308" s="42">
        <v>12421005</v>
      </c>
      <c r="AC9308" s="42" t="s">
        <v>121</v>
      </c>
      <c r="AD9308" s="42">
        <v>0</v>
      </c>
      <c r="AE9308" s="42"/>
      <c r="AF9308" s="42">
        <v>70006</v>
      </c>
      <c r="AG9308" s="42"/>
      <c r="AH9308" s="42">
        <v>94500000</v>
      </c>
      <c r="AI9308" s="42" t="s">
        <v>7668</v>
      </c>
      <c r="AJ9308" s="42" t="s">
        <v>7774</v>
      </c>
      <c r="AK9308" s="42" t="s">
        <v>351</v>
      </c>
      <c r="AL9308" t="s">
        <v>7798</v>
      </c>
    </row>
    <row r="9309" spans="2:38">
      <c r="B9309" s="16" t="n">
        <f>10000000+INDEX(编号表!$B:$B,MATCH(F9309,编号表!$A:$A,0))*100000+INDEX(编号表!$F:$F,MATCH(D9309,编号表!$E:$E,0))*1000+INDEX(编号表!$D:$D,MATCH(E9309,编号表!$C:$C,0))*10000+G9309</f>
        <v>12466032</v>
      </c>
      <c r="C9309" s="42" t="s">
        <v>9167</v>
      </c>
      <c r="D9309" s="42" t="s">
        <v>114</v>
      </c>
      <c r="E9309" s="42" t="s">
        <v>351</v>
      </c>
      <c r="F9309" s="42" t="s">
        <v>7668</v>
      </c>
      <c r="G9309" s="42">
        <v>32</v>
      </c>
      <c r="H9309" s="42"/>
      <c r="I9309" s="42">
        <v>60</v>
      </c>
      <c r="J9309" s="42" t="str">
        <f t="shared" si="154"/>
        <v>大类_道品炼虚法宝</v>
      </c>
      <c r="K9309" s="42" t="s">
        <v>6624</v>
      </c>
      <c r="L9309" s="42"/>
      <c r="M9309" s="42" t="s">
        <v>7668</v>
      </c>
      <c r="N9309" s="42"/>
      <c r="O9309" s="42">
        <v>0</v>
      </c>
      <c r="P9309" s="42" t="b">
        <v>1</v>
      </c>
      <c r="Q9309" s="42"/>
      <c r="R9309" s="42" t="b">
        <v>0</v>
      </c>
      <c r="S9309" s="42">
        <v>1</v>
      </c>
      <c r="T9309" s="42" t="s">
        <v>91</v>
      </c>
      <c r="U9309" s="42">
        <v>999</v>
      </c>
      <c r="V9309" s="42" t="s">
        <v>7669</v>
      </c>
      <c r="W9309" s="42">
        <v>66032</v>
      </c>
      <c r="X9309" s="42"/>
      <c r="Y9309" s="42" t="s">
        <v>7800</v>
      </c>
      <c r="Z9309" t="str" s="42">
        <v>|cff00FF00“索随念走，缠身即收；制其行迹，使敌手寸步难移。”——《缚龙定形玄图》|r</v>
      </c>
      <c r="AA9309" t="str" s="42">
        <v>法宝打造获得。成宝核心×1；主材：万载灵蚕丝×1；辅材类别：阵旗灵丝×1；特性材料类别：古阵石×1。</v>
      </c>
      <c r="AB9309" s="42">
        <v>12421005</v>
      </c>
      <c r="AC9309" s="42" t="s">
        <v>121</v>
      </c>
      <c r="AD9309" s="42">
        <v>0</v>
      </c>
      <c r="AE9309" s="42"/>
      <c r="AF9309" s="42">
        <v>70006</v>
      </c>
      <c r="AG9309" s="42"/>
      <c r="AH9309" s="42">
        <v>94500000</v>
      </c>
      <c r="AI9309" s="42" t="s">
        <v>7668</v>
      </c>
      <c r="AJ9309" s="42" t="s">
        <v>7774</v>
      </c>
      <c r="AK9309" s="42" t="s">
        <v>351</v>
      </c>
      <c r="AL9309" t="s">
        <v>7802</v>
      </c>
    </row>
    <row r="9310" spans="2:38">
      <c r="B9310" s="16" t="n">
        <f>10000000+INDEX(编号表!$B:$B,MATCH(F9310,编号表!$A:$A,0))*100000+INDEX(编号表!$F:$F,MATCH(D9310,编号表!$E:$E,0))*1000+INDEX(编号表!$D:$D,MATCH(E9310,编号表!$C:$C,0))*10000+G9310</f>
        <v>12466033</v>
      </c>
      <c r="C9310" s="42" t="s">
        <v>9169</v>
      </c>
      <c r="D9310" s="42" t="s">
        <v>114</v>
      </c>
      <c r="E9310" s="42" t="s">
        <v>351</v>
      </c>
      <c r="F9310" s="42" t="s">
        <v>7668</v>
      </c>
      <c r="G9310" s="42">
        <v>33</v>
      </c>
      <c r="H9310" s="42"/>
      <c r="I9310" s="42">
        <v>60</v>
      </c>
      <c r="J9310" s="42" t="str">
        <f t="shared" si="154"/>
        <v>大类_道品炼虚法宝</v>
      </c>
      <c r="K9310" s="42" t="s">
        <v>6624</v>
      </c>
      <c r="L9310" s="42"/>
      <c r="M9310" s="42" t="s">
        <v>7668</v>
      </c>
      <c r="N9310" s="42"/>
      <c r="O9310" s="42">
        <v>0</v>
      </c>
      <c r="P9310" s="42" t="b">
        <v>1</v>
      </c>
      <c r="Q9310" s="42"/>
      <c r="R9310" s="42" t="b">
        <v>0</v>
      </c>
      <c r="S9310" s="42">
        <v>1</v>
      </c>
      <c r="T9310" s="42" t="s">
        <v>91</v>
      </c>
      <c r="U9310" s="42">
        <v>999</v>
      </c>
      <c r="V9310" s="42" t="s">
        <v>7669</v>
      </c>
      <c r="W9310" s="42">
        <v>66033</v>
      </c>
      <c r="X9310" s="42"/>
      <c r="Y9310" t="str" s="42">
        <v>法宝。缠束目标，使其短时定身；补强索体，延长定身时间；缩短缚灵索技能冷却时间。</v>
      </c>
      <c r="Z9310" t="str" s="42">
        <v>|cff00FF00“索随念走，缠身即收；制其行迹，使敌手寸步难移。”——《缚龙定形玄图》|r</v>
      </c>
      <c r="AA9310" t="str" s="42">
        <v>法宝打造获得。成宝核心×1；主材：万载灵蚕丝×1；辅材类别：阵旗灵丝×1；特性材料类别：妖丹×1。</v>
      </c>
      <c r="AB9310" s="42">
        <v>12421005</v>
      </c>
      <c r="AC9310" s="42" t="s">
        <v>121</v>
      </c>
      <c r="AD9310" s="42">
        <v>0</v>
      </c>
      <c r="AE9310" s="42"/>
      <c r="AF9310" s="42">
        <v>70006</v>
      </c>
      <c r="AG9310" s="42"/>
      <c r="AH9310" s="42">
        <v>94500000</v>
      </c>
      <c r="AI9310" s="42" t="s">
        <v>7668</v>
      </c>
      <c r="AJ9310" s="42" t="s">
        <v>7774</v>
      </c>
      <c r="AK9310" s="42" t="s">
        <v>351</v>
      </c>
      <c r="AL9310" t="s">
        <v>7806</v>
      </c>
    </row>
    <row r="9311" spans="2:38">
      <c r="B9311" s="16" t="n">
        <f>10000000+INDEX(编号表!$B:$B,MATCH(F9311,编号表!$A:$A,0))*100000+INDEX(编号表!$F:$F,MATCH(D9311,编号表!$E:$E,0))*1000+INDEX(编号表!$D:$D,MATCH(E9311,编号表!$C:$C,0))*10000+G9311</f>
        <v>12466034</v>
      </c>
      <c r="C9311" s="42" t="s">
        <v>9171</v>
      </c>
      <c r="D9311" s="42" t="s">
        <v>114</v>
      </c>
      <c r="E9311" s="42" t="s">
        <v>351</v>
      </c>
      <c r="F9311" s="42" t="s">
        <v>7668</v>
      </c>
      <c r="G9311" s="42">
        <v>34</v>
      </c>
      <c r="H9311" s="42"/>
      <c r="I9311" s="42">
        <v>60</v>
      </c>
      <c r="J9311" s="42" t="str">
        <f t="shared" si="154"/>
        <v>大类_道品炼虚法宝</v>
      </c>
      <c r="K9311" s="42" t="s">
        <v>6624</v>
      </c>
      <c r="L9311" s="42"/>
      <c r="M9311" s="42" t="s">
        <v>7668</v>
      </c>
      <c r="N9311" s="42"/>
      <c r="O9311" s="42">
        <v>0</v>
      </c>
      <c r="P9311" s="42" t="b">
        <v>1</v>
      </c>
      <c r="Q9311" s="42"/>
      <c r="R9311" s="42" t="b">
        <v>0</v>
      </c>
      <c r="S9311" s="42">
        <v>1</v>
      </c>
      <c r="T9311" s="42" t="s">
        <v>91</v>
      </c>
      <c r="U9311" s="42">
        <v>999</v>
      </c>
      <c r="V9311" s="42" t="s">
        <v>7669</v>
      </c>
      <c r="W9311" s="42">
        <v>66034</v>
      </c>
      <c r="X9311" s="42"/>
      <c r="Y9311" s="42" t="s">
        <v>7808</v>
      </c>
      <c r="Z9311" s="42" t="s">
        <v>7809</v>
      </c>
      <c r="AA9311" t="str" s="42">
        <v>法宝打造获得。成宝核心×1；主材：万载灵兽皮×1；辅材类别：甲壳×1；特性材料类别：金行凝华×1。</v>
      </c>
      <c r="AB9311" s="42">
        <v>12421001</v>
      </c>
      <c r="AC9311" s="42" t="s">
        <v>121</v>
      </c>
      <c r="AD9311" s="42">
        <v>0</v>
      </c>
      <c r="AE9311" s="42"/>
      <c r="AF9311" s="42">
        <v>70006</v>
      </c>
      <c r="AG9311" s="42"/>
      <c r="AH9311" s="42">
        <v>94500000</v>
      </c>
      <c r="AI9311" s="42" t="s">
        <v>7668</v>
      </c>
      <c r="AJ9311" s="42" t="s">
        <v>7811</v>
      </c>
      <c r="AK9311" s="42" t="s">
        <v>351</v>
      </c>
      <c r="AL9311" t="s">
        <v>7812</v>
      </c>
    </row>
    <row r="9312" spans="2:38">
      <c r="B9312" s="16" t="n">
        <f>10000000+INDEX(编号表!$B:$B,MATCH(F9312,编号表!$A:$A,0))*100000+INDEX(编号表!$F:$F,MATCH(D9312,编号表!$E:$E,0))*1000+INDEX(编号表!$D:$D,MATCH(E9312,编号表!$C:$C,0))*10000+G9312</f>
        <v>12466035</v>
      </c>
      <c r="C9312" s="42" t="s">
        <v>9173</v>
      </c>
      <c r="D9312" s="42" t="s">
        <v>114</v>
      </c>
      <c r="E9312" s="42" t="s">
        <v>351</v>
      </c>
      <c r="F9312" s="42" t="s">
        <v>7668</v>
      </c>
      <c r="G9312" s="42">
        <v>35</v>
      </c>
      <c r="H9312" s="42"/>
      <c r="I9312" s="42">
        <v>60</v>
      </c>
      <c r="J9312" s="42" t="str">
        <f t="shared" si="154"/>
        <v>大类_道品炼虚法宝</v>
      </c>
      <c r="K9312" s="42" t="s">
        <v>6624</v>
      </c>
      <c r="L9312" s="42"/>
      <c r="M9312" s="42" t="s">
        <v>7668</v>
      </c>
      <c r="N9312" s="42"/>
      <c r="O9312" s="42">
        <v>0</v>
      </c>
      <c r="P9312" s="42" t="b">
        <v>1</v>
      </c>
      <c r="Q9312" s="42"/>
      <c r="R9312" s="42" t="b">
        <v>0</v>
      </c>
      <c r="S9312" s="42">
        <v>1</v>
      </c>
      <c r="T9312" s="42" t="s">
        <v>91</v>
      </c>
      <c r="U9312" s="42">
        <v>999</v>
      </c>
      <c r="V9312" s="42" t="s">
        <v>7669</v>
      </c>
      <c r="W9312" s="42">
        <v>66035</v>
      </c>
      <c r="X9312" s="42"/>
      <c r="Y9312" s="42" t="s">
        <v>7814</v>
      </c>
      <c r="Z9312" s="42" t="s">
        <v>7809</v>
      </c>
      <c r="AA9312" t="str" s="42">
        <v>法宝打造获得。成宝核心×1；主材：万载灵兽皮×1；辅材类别：甲壳×1；特性材料类别：木行凝华×1。</v>
      </c>
      <c r="AB9312" s="42">
        <v>12421001</v>
      </c>
      <c r="AC9312" s="42" t="s">
        <v>121</v>
      </c>
      <c r="AD9312" s="42">
        <v>0</v>
      </c>
      <c r="AE9312" s="42"/>
      <c r="AF9312" s="42">
        <v>70006</v>
      </c>
      <c r="AG9312" s="42"/>
      <c r="AH9312" s="42">
        <v>94500000</v>
      </c>
      <c r="AI9312" s="42" t="s">
        <v>7668</v>
      </c>
      <c r="AJ9312" s="42" t="s">
        <v>7811</v>
      </c>
      <c r="AK9312" s="42" t="s">
        <v>351</v>
      </c>
      <c r="AL9312" t="s">
        <v>7816</v>
      </c>
    </row>
    <row r="9313" spans="2:38">
      <c r="B9313" s="16" t="n">
        <f>10000000+INDEX(编号表!$B:$B,MATCH(F9313,编号表!$A:$A,0))*100000+INDEX(编号表!$F:$F,MATCH(D9313,编号表!$E:$E,0))*1000+INDEX(编号表!$D:$D,MATCH(E9313,编号表!$C:$C,0))*10000+G9313</f>
        <v>12466036</v>
      </c>
      <c r="C9313" s="42" t="s">
        <v>9175</v>
      </c>
      <c r="D9313" s="42" t="s">
        <v>114</v>
      </c>
      <c r="E9313" s="42" t="s">
        <v>351</v>
      </c>
      <c r="F9313" s="42" t="s">
        <v>7668</v>
      </c>
      <c r="G9313" s="42">
        <v>36</v>
      </c>
      <c r="H9313" s="42"/>
      <c r="I9313" s="42">
        <v>60</v>
      </c>
      <c r="J9313" s="42" t="str">
        <f t="shared" si="154"/>
        <v>大类_道品炼虚法宝</v>
      </c>
      <c r="K9313" s="42" t="s">
        <v>6624</v>
      </c>
      <c r="L9313" s="42"/>
      <c r="M9313" s="42" t="s">
        <v>7668</v>
      </c>
      <c r="N9313" s="42"/>
      <c r="O9313" s="42">
        <v>0</v>
      </c>
      <c r="P9313" s="42" t="b">
        <v>1</v>
      </c>
      <c r="Q9313" s="42"/>
      <c r="R9313" s="42" t="b">
        <v>0</v>
      </c>
      <c r="S9313" s="42">
        <v>1</v>
      </c>
      <c r="T9313" s="42" t="s">
        <v>91</v>
      </c>
      <c r="U9313" s="42">
        <v>999</v>
      </c>
      <c r="V9313" s="42" t="s">
        <v>7669</v>
      </c>
      <c r="W9313" s="42">
        <v>66036</v>
      </c>
      <c r="X9313" s="42"/>
      <c r="Y9313" s="42" t="s">
        <v>7818</v>
      </c>
      <c r="Z9313" s="42" t="s">
        <v>7809</v>
      </c>
      <c r="AA9313" t="str" s="42">
        <v>法宝打造获得。成宝核心×1；主材：万载灵兽皮×1；辅材类别：甲壳×1；特性材料类别：水行凝华×1。</v>
      </c>
      <c r="AB9313" s="42">
        <v>12421001</v>
      </c>
      <c r="AC9313" s="42" t="s">
        <v>121</v>
      </c>
      <c r="AD9313" s="42">
        <v>0</v>
      </c>
      <c r="AE9313" s="42"/>
      <c r="AF9313" s="42">
        <v>70006</v>
      </c>
      <c r="AG9313" s="42"/>
      <c r="AH9313" s="42">
        <v>94500000</v>
      </c>
      <c r="AI9313" s="42" t="s">
        <v>7668</v>
      </c>
      <c r="AJ9313" s="42" t="s">
        <v>7811</v>
      </c>
      <c r="AK9313" s="42" t="s">
        <v>351</v>
      </c>
      <c r="AL9313" t="s">
        <v>7820</v>
      </c>
    </row>
    <row r="9314" spans="2:38">
      <c r="B9314" s="16" t="n">
        <f>10000000+INDEX(编号表!$B:$B,MATCH(F9314,编号表!$A:$A,0))*100000+INDEX(编号表!$F:$F,MATCH(D9314,编号表!$E:$E,0))*1000+INDEX(编号表!$D:$D,MATCH(E9314,编号表!$C:$C,0))*10000+G9314</f>
        <v>12466037</v>
      </c>
      <c r="C9314" s="42" t="s">
        <v>9177</v>
      </c>
      <c r="D9314" s="42" t="s">
        <v>114</v>
      </c>
      <c r="E9314" s="42" t="s">
        <v>351</v>
      </c>
      <c r="F9314" s="42" t="s">
        <v>7668</v>
      </c>
      <c r="G9314" s="42">
        <v>37</v>
      </c>
      <c r="H9314" s="42"/>
      <c r="I9314" s="42">
        <v>60</v>
      </c>
      <c r="J9314" s="42" t="str">
        <f t="shared" si="154"/>
        <v>大类_道品炼虚法宝</v>
      </c>
      <c r="K9314" s="42" t="s">
        <v>6624</v>
      </c>
      <c r="L9314" s="42"/>
      <c r="M9314" s="42" t="s">
        <v>7668</v>
      </c>
      <c r="N9314" s="42"/>
      <c r="O9314" s="42">
        <v>0</v>
      </c>
      <c r="P9314" s="42" t="b">
        <v>1</v>
      </c>
      <c r="Q9314" s="42"/>
      <c r="R9314" s="42" t="b">
        <v>0</v>
      </c>
      <c r="S9314" s="42">
        <v>1</v>
      </c>
      <c r="T9314" s="42" t="s">
        <v>91</v>
      </c>
      <c r="U9314" s="42">
        <v>999</v>
      </c>
      <c r="V9314" s="42" t="s">
        <v>7669</v>
      </c>
      <c r="W9314" s="42">
        <v>66037</v>
      </c>
      <c r="X9314" s="42"/>
      <c r="Y9314" s="42" t="s">
        <v>7822</v>
      </c>
      <c r="Z9314" s="42" t="s">
        <v>7809</v>
      </c>
      <c r="AA9314" t="str" s="42">
        <v>法宝打造获得。成宝核心×1；主材：万载灵兽皮×1；辅材类别：甲壳×1；特性材料类别：火行凝华×1。</v>
      </c>
      <c r="AB9314" s="42">
        <v>12421001</v>
      </c>
      <c r="AC9314" s="42" t="s">
        <v>121</v>
      </c>
      <c r="AD9314" s="42">
        <v>0</v>
      </c>
      <c r="AE9314" s="42"/>
      <c r="AF9314" s="42">
        <v>70006</v>
      </c>
      <c r="AG9314" s="42"/>
      <c r="AH9314" s="42">
        <v>94500000</v>
      </c>
      <c r="AI9314" s="42" t="s">
        <v>7668</v>
      </c>
      <c r="AJ9314" s="42" t="s">
        <v>7811</v>
      </c>
      <c r="AK9314" s="42" t="s">
        <v>351</v>
      </c>
      <c r="AL9314" t="s">
        <v>7824</v>
      </c>
    </row>
    <row r="9315" spans="2:38">
      <c r="B9315" s="16" t="n">
        <f>10000000+INDEX(编号表!$B:$B,MATCH(F9315,编号表!$A:$A,0))*100000+INDEX(编号表!$F:$F,MATCH(D9315,编号表!$E:$E,0))*1000+INDEX(编号表!$D:$D,MATCH(E9315,编号表!$C:$C,0))*10000+G9315</f>
        <v>12466038</v>
      </c>
      <c r="C9315" s="42" t="s">
        <v>9179</v>
      </c>
      <c r="D9315" s="42" t="s">
        <v>114</v>
      </c>
      <c r="E9315" s="42" t="s">
        <v>351</v>
      </c>
      <c r="F9315" s="42" t="s">
        <v>7668</v>
      </c>
      <c r="G9315" s="42">
        <v>38</v>
      </c>
      <c r="H9315" s="42"/>
      <c r="I9315" s="42">
        <v>60</v>
      </c>
      <c r="J9315" s="42" t="str">
        <f t="shared" si="154"/>
        <v>大类_道品炼虚法宝</v>
      </c>
      <c r="K9315" s="42" t="s">
        <v>6624</v>
      </c>
      <c r="L9315" s="42"/>
      <c r="M9315" s="42" t="s">
        <v>7668</v>
      </c>
      <c r="N9315" s="42"/>
      <c r="O9315" s="42">
        <v>0</v>
      </c>
      <c r="P9315" s="42" t="b">
        <v>1</v>
      </c>
      <c r="Q9315" s="42"/>
      <c r="R9315" s="42" t="b">
        <v>0</v>
      </c>
      <c r="S9315" s="42">
        <v>1</v>
      </c>
      <c r="T9315" s="42" t="s">
        <v>91</v>
      </c>
      <c r="U9315" s="42">
        <v>999</v>
      </c>
      <c r="V9315" s="42" t="s">
        <v>7669</v>
      </c>
      <c r="W9315" s="42">
        <v>66038</v>
      </c>
      <c r="X9315" s="42"/>
      <c r="Y9315" s="42" t="s">
        <v>7826</v>
      </c>
      <c r="Z9315" s="42" t="s">
        <v>7809</v>
      </c>
      <c r="AA9315" t="str" s="42">
        <v>法宝打造获得。成宝核心×1；主材：万载灵兽皮×1；辅材类别：甲壳×1；特性材料类别：土行凝华×1。</v>
      </c>
      <c r="AB9315" s="42">
        <v>12421001</v>
      </c>
      <c r="AC9315" s="42" t="s">
        <v>121</v>
      </c>
      <c r="AD9315" s="42">
        <v>0</v>
      </c>
      <c r="AE9315" s="42"/>
      <c r="AF9315" s="42">
        <v>70006</v>
      </c>
      <c r="AG9315" s="42"/>
      <c r="AH9315" s="42">
        <v>94500000</v>
      </c>
      <c r="AI9315" s="42" t="s">
        <v>7668</v>
      </c>
      <c r="AJ9315" s="42" t="s">
        <v>7811</v>
      </c>
      <c r="AK9315" s="42" t="s">
        <v>351</v>
      </c>
      <c r="AL9315" t="s">
        <v>7828</v>
      </c>
    </row>
    <row r="9316" spans="2:38">
      <c r="B9316" s="16" t="n">
        <f>10000000+INDEX(编号表!$B:$B,MATCH(F9316,编号表!$A:$A,0))*100000+INDEX(编号表!$F:$F,MATCH(D9316,编号表!$E:$E,0))*1000+INDEX(编号表!$D:$D,MATCH(E9316,编号表!$C:$C,0))*10000+G9316</f>
        <v>12466039</v>
      </c>
      <c r="C9316" s="42" t="s">
        <v>9181</v>
      </c>
      <c r="D9316" s="42" t="s">
        <v>114</v>
      </c>
      <c r="E9316" s="42" t="s">
        <v>351</v>
      </c>
      <c r="F9316" s="42" t="s">
        <v>7668</v>
      </c>
      <c r="G9316" s="42">
        <v>39</v>
      </c>
      <c r="H9316" s="42"/>
      <c r="I9316" s="42">
        <v>60</v>
      </c>
      <c r="J9316" s="42" t="str">
        <f t="shared" si="154"/>
        <v>大类_道品炼虚法宝</v>
      </c>
      <c r="K9316" s="42" t="s">
        <v>6624</v>
      </c>
      <c r="L9316" s="42"/>
      <c r="M9316" s="42" t="s">
        <v>7668</v>
      </c>
      <c r="N9316" s="42"/>
      <c r="O9316" s="42">
        <v>0</v>
      </c>
      <c r="P9316" s="42" t="b">
        <v>1</v>
      </c>
      <c r="Q9316" s="42"/>
      <c r="R9316" s="42" t="b">
        <v>0</v>
      </c>
      <c r="S9316" s="42">
        <v>1</v>
      </c>
      <c r="T9316" s="42" t="s">
        <v>91</v>
      </c>
      <c r="U9316" s="42">
        <v>999</v>
      </c>
      <c r="V9316" s="42" t="s">
        <v>7669</v>
      </c>
      <c r="W9316" s="42">
        <v>66039</v>
      </c>
      <c r="X9316" s="42"/>
      <c r="Y9316" s="42" t="s">
        <v>7830</v>
      </c>
      <c r="Z9316" s="42" t="s">
        <v>7809</v>
      </c>
      <c r="AA9316" t="str" s="42">
        <v>法宝打造获得。成宝核心×1；主材：万载灵兽皮×1；辅材类别：甲壳×1；特性材料类别：甲壳×1。</v>
      </c>
      <c r="AB9316" s="42">
        <v>12421001</v>
      </c>
      <c r="AC9316" s="42" t="s">
        <v>121</v>
      </c>
      <c r="AD9316" s="42">
        <v>0</v>
      </c>
      <c r="AE9316" s="42"/>
      <c r="AF9316" s="42">
        <v>70006</v>
      </c>
      <c r="AG9316" s="42"/>
      <c r="AH9316" s="42">
        <v>94500000</v>
      </c>
      <c r="AI9316" s="42" t="s">
        <v>7668</v>
      </c>
      <c r="AJ9316" s="42" t="s">
        <v>7811</v>
      </c>
      <c r="AK9316" s="42" t="s">
        <v>351</v>
      </c>
      <c r="AL9316" t="s">
        <v>7832</v>
      </c>
    </row>
    <row r="9317" spans="2:38">
      <c r="B9317" s="16" t="n">
        <f>10000000+INDEX(编号表!$B:$B,MATCH(F9317,编号表!$A:$A,0))*100000+INDEX(编号表!$F:$F,MATCH(D9317,编号表!$E:$E,0))*1000+INDEX(编号表!$D:$D,MATCH(E9317,编号表!$C:$C,0))*10000+G9317</f>
        <v>12466040</v>
      </c>
      <c r="C9317" s="42" t="s">
        <v>9183</v>
      </c>
      <c r="D9317" s="42" t="s">
        <v>114</v>
      </c>
      <c r="E9317" s="42" t="s">
        <v>351</v>
      </c>
      <c r="F9317" s="42" t="s">
        <v>7668</v>
      </c>
      <c r="G9317" s="42">
        <v>40</v>
      </c>
      <c r="H9317" s="42"/>
      <c r="I9317" s="42">
        <v>60</v>
      </c>
      <c r="J9317" s="42" t="str">
        <f t="shared" si="154"/>
        <v>大类_道品炼虚法宝</v>
      </c>
      <c r="K9317" s="42" t="s">
        <v>6624</v>
      </c>
      <c r="L9317" s="42"/>
      <c r="M9317" s="42" t="s">
        <v>7668</v>
      </c>
      <c r="N9317" s="42"/>
      <c r="O9317" s="42">
        <v>0</v>
      </c>
      <c r="P9317" s="42" t="b">
        <v>1</v>
      </c>
      <c r="Q9317" s="42"/>
      <c r="R9317" s="42" t="b">
        <v>0</v>
      </c>
      <c r="S9317" s="42">
        <v>1</v>
      </c>
      <c r="T9317" s="42" t="s">
        <v>91</v>
      </c>
      <c r="U9317" s="42">
        <v>999</v>
      </c>
      <c r="V9317" s="42" t="s">
        <v>7669</v>
      </c>
      <c r="W9317" s="42">
        <v>66040</v>
      </c>
      <c r="X9317" s="42"/>
      <c r="Y9317" s="42" t="s">
        <v>7834</v>
      </c>
      <c r="Z9317" s="42" t="s">
        <v>7809</v>
      </c>
      <c r="AA9317" t="str" s="42">
        <v>法宝打造获得。成宝核心×1；主材：万载灵兽皮×1；辅材类别：甲壳×1；特性材料类别：毒囊×1。</v>
      </c>
      <c r="AB9317" s="42">
        <v>12421001</v>
      </c>
      <c r="AC9317" s="42" t="s">
        <v>121</v>
      </c>
      <c r="AD9317" s="42">
        <v>0</v>
      </c>
      <c r="AE9317" s="42"/>
      <c r="AF9317" s="42">
        <v>70006</v>
      </c>
      <c r="AG9317" s="42"/>
      <c r="AH9317" s="42">
        <v>94500000</v>
      </c>
      <c r="AI9317" s="42" t="s">
        <v>7668</v>
      </c>
      <c r="AJ9317" s="42" t="s">
        <v>7811</v>
      </c>
      <c r="AK9317" s="42" t="s">
        <v>351</v>
      </c>
      <c r="AL9317" t="s">
        <v>7836</v>
      </c>
    </row>
    <row r="9318" spans="2:38">
      <c r="B9318" s="16" t="n">
        <f>10000000+INDEX(编号表!$B:$B,MATCH(F9318,编号表!$A:$A,0))*100000+INDEX(编号表!$F:$F,MATCH(D9318,编号表!$E:$E,0))*1000+INDEX(编号表!$D:$D,MATCH(E9318,编号表!$C:$C,0))*10000+G9318</f>
        <v>12466041</v>
      </c>
      <c r="C9318" s="42" t="s">
        <v>9185</v>
      </c>
      <c r="D9318" s="42" t="s">
        <v>114</v>
      </c>
      <c r="E9318" s="42" t="s">
        <v>351</v>
      </c>
      <c r="F9318" s="42" t="s">
        <v>7668</v>
      </c>
      <c r="G9318" s="42">
        <v>41</v>
      </c>
      <c r="H9318" s="42"/>
      <c r="I9318" s="42">
        <v>60</v>
      </c>
      <c r="J9318" s="42" t="str">
        <f t="shared" si="154"/>
        <v>大类_道品炼虚法宝</v>
      </c>
      <c r="K9318" s="42" t="s">
        <v>6624</v>
      </c>
      <c r="L9318" s="42"/>
      <c r="M9318" s="42" t="s">
        <v>7668</v>
      </c>
      <c r="N9318" s="42"/>
      <c r="O9318" s="42">
        <v>0</v>
      </c>
      <c r="P9318" s="42" t="b">
        <v>1</v>
      </c>
      <c r="Q9318" s="42"/>
      <c r="R9318" s="42" t="b">
        <v>0</v>
      </c>
      <c r="S9318" s="42">
        <v>1</v>
      </c>
      <c r="T9318" s="42" t="s">
        <v>91</v>
      </c>
      <c r="U9318" s="42">
        <v>999</v>
      </c>
      <c r="V9318" s="42" t="s">
        <v>7669</v>
      </c>
      <c r="W9318" s="42">
        <v>66041</v>
      </c>
      <c r="X9318" s="42"/>
      <c r="Y9318" t="str" s="42">
        <v>法宝。展开护盾，吸收伤害；提高护盾吸收量；缩短宝伞技能冷却时间。</v>
      </c>
      <c r="Z9318" s="42" t="s">
        <v>7809</v>
      </c>
      <c r="AA9318" t="str" s="42">
        <v>法宝打造获得。成宝核心×1；主材：万载灵兽皮×1；辅材类别：甲壳×1；特性材料类别：妖丹×1。</v>
      </c>
      <c r="AB9318" s="42">
        <v>12421001</v>
      </c>
      <c r="AC9318" s="42" t="s">
        <v>121</v>
      </c>
      <c r="AD9318" s="42">
        <v>0</v>
      </c>
      <c r="AE9318" s="42"/>
      <c r="AF9318" s="42">
        <v>70006</v>
      </c>
      <c r="AG9318" s="42"/>
      <c r="AH9318" s="42">
        <v>94500000</v>
      </c>
      <c r="AI9318" s="42" t="s">
        <v>7668</v>
      </c>
      <c r="AJ9318" s="42" t="s">
        <v>7811</v>
      </c>
      <c r="AK9318" s="42" t="s">
        <v>351</v>
      </c>
      <c r="AL9318" t="s">
        <v>7840</v>
      </c>
    </row>
    <row r="9319" spans="2:38">
      <c r="B9319" s="16" t="n">
        <f>10000000+INDEX(编号表!$B:$B,MATCH(F9319,编号表!$A:$A,0))*100000+INDEX(编号表!$F:$F,MATCH(D9319,编号表!$E:$E,0))*1000+INDEX(编号表!$D:$D,MATCH(E9319,编号表!$C:$C,0))*10000+G9319</f>
        <v>12466042</v>
      </c>
      <c r="C9319" s="42" t="s">
        <v>9187</v>
      </c>
      <c r="D9319" s="42" t="s">
        <v>114</v>
      </c>
      <c r="E9319" s="42" t="s">
        <v>351</v>
      </c>
      <c r="F9319" s="42" t="s">
        <v>7668</v>
      </c>
      <c r="G9319" s="42">
        <v>42</v>
      </c>
      <c r="H9319" s="42"/>
      <c r="I9319" s="42">
        <v>60</v>
      </c>
      <c r="J9319" s="42" t="str">
        <f t="shared" si="154"/>
        <v>大类_道品炼虚法宝</v>
      </c>
      <c r="K9319" s="42" t="s">
        <v>6624</v>
      </c>
      <c r="L9319" s="42"/>
      <c r="M9319" s="42" t="s">
        <v>7668</v>
      </c>
      <c r="N9319" s="42"/>
      <c r="O9319" s="42">
        <v>0</v>
      </c>
      <c r="P9319" s="42" t="b">
        <v>1</v>
      </c>
      <c r="Q9319" s="42"/>
      <c r="R9319" s="42" t="b">
        <v>0</v>
      </c>
      <c r="S9319" s="42">
        <v>1</v>
      </c>
      <c r="T9319" s="42" t="s">
        <v>91</v>
      </c>
      <c r="U9319" s="42">
        <v>999</v>
      </c>
      <c r="V9319" s="42" t="s">
        <v>7669</v>
      </c>
      <c r="W9319" s="42">
        <v>66042</v>
      </c>
      <c r="X9319" s="42"/>
      <c r="Y9319" s="42" t="s">
        <v>7842</v>
      </c>
      <c r="Z9319" s="42" t="s">
        <v>7809</v>
      </c>
      <c r="AA9319" t="str" s="42">
        <v>法宝打造获得。成宝核心×1；主材：万载灵兽皮×1；辅材类别：阵旗灵丝×1；特性材料类别：金行凝华×1。</v>
      </c>
      <c r="AB9319" s="42">
        <v>12421001</v>
      </c>
      <c r="AC9319" s="42" t="s">
        <v>121</v>
      </c>
      <c r="AD9319" s="42">
        <v>0</v>
      </c>
      <c r="AE9319" s="42"/>
      <c r="AF9319" s="42">
        <v>70006</v>
      </c>
      <c r="AG9319" s="42"/>
      <c r="AH9319" s="42">
        <v>94500000</v>
      </c>
      <c r="AI9319" s="42" t="s">
        <v>7668</v>
      </c>
      <c r="AJ9319" s="42" t="s">
        <v>7811</v>
      </c>
      <c r="AK9319" s="42" t="s">
        <v>351</v>
      </c>
      <c r="AL9319" t="s">
        <v>7844</v>
      </c>
    </row>
    <row r="9320" spans="2:38">
      <c r="B9320" s="16" t="n">
        <f>10000000+INDEX(编号表!$B:$B,MATCH(F9320,编号表!$A:$A,0))*100000+INDEX(编号表!$F:$F,MATCH(D9320,编号表!$E:$E,0))*1000+INDEX(编号表!$D:$D,MATCH(E9320,编号表!$C:$C,0))*10000+G9320</f>
        <v>12466043</v>
      </c>
      <c r="C9320" s="42" t="s">
        <v>9189</v>
      </c>
      <c r="D9320" s="42" t="s">
        <v>114</v>
      </c>
      <c r="E9320" s="42" t="s">
        <v>351</v>
      </c>
      <c r="F9320" s="42" t="s">
        <v>7668</v>
      </c>
      <c r="G9320" s="42">
        <v>43</v>
      </c>
      <c r="H9320" s="42"/>
      <c r="I9320" s="42">
        <v>60</v>
      </c>
      <c r="J9320" s="42" t="str">
        <f t="shared" si="154"/>
        <v>大类_道品炼虚法宝</v>
      </c>
      <c r="K9320" s="42" t="s">
        <v>6624</v>
      </c>
      <c r="L9320" s="42"/>
      <c r="M9320" s="42" t="s">
        <v>7668</v>
      </c>
      <c r="N9320" s="42"/>
      <c r="O9320" s="42">
        <v>0</v>
      </c>
      <c r="P9320" s="42" t="b">
        <v>1</v>
      </c>
      <c r="Q9320" s="42"/>
      <c r="R9320" s="42" t="b">
        <v>0</v>
      </c>
      <c r="S9320" s="42">
        <v>1</v>
      </c>
      <c r="T9320" s="42" t="s">
        <v>91</v>
      </c>
      <c r="U9320" s="42">
        <v>999</v>
      </c>
      <c r="V9320" s="42" t="s">
        <v>7669</v>
      </c>
      <c r="W9320" s="42">
        <v>66043</v>
      </c>
      <c r="X9320" s="42"/>
      <c r="Y9320" s="42" t="s">
        <v>7846</v>
      </c>
      <c r="Z9320" s="42" t="s">
        <v>7809</v>
      </c>
      <c r="AA9320" t="str" s="42">
        <v>法宝打造获得。成宝核心×1；主材：万载灵兽皮×1；辅材类别：阵旗灵丝×1；特性材料类别：木行凝华×1。</v>
      </c>
      <c r="AB9320" s="42">
        <v>12421001</v>
      </c>
      <c r="AC9320" s="42" t="s">
        <v>121</v>
      </c>
      <c r="AD9320" s="42">
        <v>0</v>
      </c>
      <c r="AE9320" s="42"/>
      <c r="AF9320" s="42">
        <v>70006</v>
      </c>
      <c r="AG9320" s="42"/>
      <c r="AH9320" s="42">
        <v>94500000</v>
      </c>
      <c r="AI9320" s="42" t="s">
        <v>7668</v>
      </c>
      <c r="AJ9320" s="42" t="s">
        <v>7811</v>
      </c>
      <c r="AK9320" s="42" t="s">
        <v>351</v>
      </c>
      <c r="AL9320" t="s">
        <v>7848</v>
      </c>
    </row>
    <row r="9321" spans="2:38">
      <c r="B9321" s="16" t="n">
        <f>10000000+INDEX(编号表!$B:$B,MATCH(F9321,编号表!$A:$A,0))*100000+INDEX(编号表!$F:$F,MATCH(D9321,编号表!$E:$E,0))*1000+INDEX(编号表!$D:$D,MATCH(E9321,编号表!$C:$C,0))*10000+G9321</f>
        <v>12466044</v>
      </c>
      <c r="C9321" s="42" t="s">
        <v>9191</v>
      </c>
      <c r="D9321" s="42" t="s">
        <v>114</v>
      </c>
      <c r="E9321" s="42" t="s">
        <v>351</v>
      </c>
      <c r="F9321" s="42" t="s">
        <v>7668</v>
      </c>
      <c r="G9321" s="42">
        <v>44</v>
      </c>
      <c r="H9321" s="42"/>
      <c r="I9321" s="42">
        <v>60</v>
      </c>
      <c r="J9321" s="42" t="str">
        <f t="shared" si="154"/>
        <v>大类_道品炼虚法宝</v>
      </c>
      <c r="K9321" s="42" t="s">
        <v>6624</v>
      </c>
      <c r="L9321" s="42"/>
      <c r="M9321" s="42" t="s">
        <v>7668</v>
      </c>
      <c r="N9321" s="42"/>
      <c r="O9321" s="42">
        <v>0</v>
      </c>
      <c r="P9321" s="42" t="b">
        <v>1</v>
      </c>
      <c r="Q9321" s="42"/>
      <c r="R9321" s="42" t="b">
        <v>0</v>
      </c>
      <c r="S9321" s="42">
        <v>1</v>
      </c>
      <c r="T9321" s="42" t="s">
        <v>91</v>
      </c>
      <c r="U9321" s="42">
        <v>999</v>
      </c>
      <c r="V9321" s="42" t="s">
        <v>7669</v>
      </c>
      <c r="W9321" s="42">
        <v>66044</v>
      </c>
      <c r="X9321" s="42"/>
      <c r="Y9321" s="42" t="s">
        <v>7850</v>
      </c>
      <c r="Z9321" s="42" t="s">
        <v>7809</v>
      </c>
      <c r="AA9321" t="str" s="42">
        <v>法宝打造获得。成宝核心×1；主材：万载灵兽皮×1；辅材类别：阵旗灵丝×1；特性材料类别：水行凝华×1。</v>
      </c>
      <c r="AB9321" s="42">
        <v>12421001</v>
      </c>
      <c r="AC9321" s="42" t="s">
        <v>121</v>
      </c>
      <c r="AD9321" s="42">
        <v>0</v>
      </c>
      <c r="AE9321" s="42"/>
      <c r="AF9321" s="42">
        <v>70006</v>
      </c>
      <c r="AG9321" s="42"/>
      <c r="AH9321" s="42">
        <v>94500000</v>
      </c>
      <c r="AI9321" s="42" t="s">
        <v>7668</v>
      </c>
      <c r="AJ9321" s="42" t="s">
        <v>7811</v>
      </c>
      <c r="AK9321" s="42" t="s">
        <v>351</v>
      </c>
      <c r="AL9321" t="s">
        <v>7852</v>
      </c>
    </row>
    <row r="9322" spans="2:38">
      <c r="B9322" s="16" t="n">
        <f>10000000+INDEX(编号表!$B:$B,MATCH(F9322,编号表!$A:$A,0))*100000+INDEX(编号表!$F:$F,MATCH(D9322,编号表!$E:$E,0))*1000+INDEX(编号表!$D:$D,MATCH(E9322,编号表!$C:$C,0))*10000+G9322</f>
        <v>12466045</v>
      </c>
      <c r="C9322" s="42" t="s">
        <v>9193</v>
      </c>
      <c r="D9322" s="42" t="s">
        <v>114</v>
      </c>
      <c r="E9322" s="42" t="s">
        <v>351</v>
      </c>
      <c r="F9322" s="42" t="s">
        <v>7668</v>
      </c>
      <c r="G9322" s="42">
        <v>45</v>
      </c>
      <c r="H9322" s="42"/>
      <c r="I9322" s="42">
        <v>60</v>
      </c>
      <c r="J9322" s="42" t="str">
        <f t="shared" si="154"/>
        <v>大类_道品炼虚法宝</v>
      </c>
      <c r="K9322" s="42" t="s">
        <v>6624</v>
      </c>
      <c r="L9322" s="42"/>
      <c r="M9322" s="42" t="s">
        <v>7668</v>
      </c>
      <c r="N9322" s="42"/>
      <c r="O9322" s="42">
        <v>0</v>
      </c>
      <c r="P9322" s="42" t="b">
        <v>1</v>
      </c>
      <c r="Q9322" s="42"/>
      <c r="R9322" s="42" t="b">
        <v>0</v>
      </c>
      <c r="S9322" s="42">
        <v>1</v>
      </c>
      <c r="T9322" s="42" t="s">
        <v>91</v>
      </c>
      <c r="U9322" s="42">
        <v>999</v>
      </c>
      <c r="V9322" s="42" t="s">
        <v>7669</v>
      </c>
      <c r="W9322" s="42">
        <v>66045</v>
      </c>
      <c r="X9322" s="42"/>
      <c r="Y9322" s="42" t="s">
        <v>7854</v>
      </c>
      <c r="Z9322" s="42" t="s">
        <v>7809</v>
      </c>
      <c r="AA9322" t="str" s="42">
        <v>法宝打造获得。成宝核心×1；主材：万载灵兽皮×1；辅材类别：阵旗灵丝×1；特性材料类别：火行凝华×1。</v>
      </c>
      <c r="AB9322" s="42">
        <v>12421001</v>
      </c>
      <c r="AC9322" s="42" t="s">
        <v>121</v>
      </c>
      <c r="AD9322" s="42">
        <v>0</v>
      </c>
      <c r="AE9322" s="42"/>
      <c r="AF9322" s="42">
        <v>70006</v>
      </c>
      <c r="AG9322" s="42"/>
      <c r="AH9322" s="42">
        <v>94500000</v>
      </c>
      <c r="AI9322" s="42" t="s">
        <v>7668</v>
      </c>
      <c r="AJ9322" s="42" t="s">
        <v>7811</v>
      </c>
      <c r="AK9322" s="42" t="s">
        <v>351</v>
      </c>
      <c r="AL9322" t="s">
        <v>7856</v>
      </c>
    </row>
    <row r="9323" spans="2:38">
      <c r="B9323" s="16" t="n">
        <f>10000000+INDEX(编号表!$B:$B,MATCH(F9323,编号表!$A:$A,0))*100000+INDEX(编号表!$F:$F,MATCH(D9323,编号表!$E:$E,0))*1000+INDEX(编号表!$D:$D,MATCH(E9323,编号表!$C:$C,0))*10000+G9323</f>
        <v>12466046</v>
      </c>
      <c r="C9323" s="42" t="s">
        <v>9195</v>
      </c>
      <c r="D9323" s="42" t="s">
        <v>114</v>
      </c>
      <c r="E9323" s="42" t="s">
        <v>351</v>
      </c>
      <c r="F9323" s="42" t="s">
        <v>7668</v>
      </c>
      <c r="G9323" s="42">
        <v>46</v>
      </c>
      <c r="H9323" s="42"/>
      <c r="I9323" s="42">
        <v>60</v>
      </c>
      <c r="J9323" s="42" t="str">
        <f t="shared" si="154"/>
        <v>大类_道品炼虚法宝</v>
      </c>
      <c r="K9323" s="42" t="s">
        <v>6624</v>
      </c>
      <c r="L9323" s="42"/>
      <c r="M9323" s="42" t="s">
        <v>7668</v>
      </c>
      <c r="N9323" s="42"/>
      <c r="O9323" s="42">
        <v>0</v>
      </c>
      <c r="P9323" s="42" t="b">
        <v>1</v>
      </c>
      <c r="Q9323" s="42"/>
      <c r="R9323" s="42" t="b">
        <v>0</v>
      </c>
      <c r="S9323" s="42">
        <v>1</v>
      </c>
      <c r="T9323" s="42" t="s">
        <v>91</v>
      </c>
      <c r="U9323" s="42">
        <v>999</v>
      </c>
      <c r="V9323" s="42" t="s">
        <v>7669</v>
      </c>
      <c r="W9323" s="42">
        <v>66046</v>
      </c>
      <c r="X9323" s="42"/>
      <c r="Y9323" s="42" t="s">
        <v>7858</v>
      </c>
      <c r="Z9323" s="42" t="s">
        <v>7809</v>
      </c>
      <c r="AA9323" t="str" s="42">
        <v>法宝打造获得。成宝核心×1；主材：万载灵兽皮×1；辅材类别：阵旗灵丝×1；特性材料类别：土行凝华×1。</v>
      </c>
      <c r="AB9323" s="42">
        <v>12421001</v>
      </c>
      <c r="AC9323" s="42" t="s">
        <v>121</v>
      </c>
      <c r="AD9323" s="42">
        <v>0</v>
      </c>
      <c r="AE9323" s="42"/>
      <c r="AF9323" s="42">
        <v>70006</v>
      </c>
      <c r="AG9323" s="42"/>
      <c r="AH9323" s="42">
        <v>94500000</v>
      </c>
      <c r="AI9323" s="42" t="s">
        <v>7668</v>
      </c>
      <c r="AJ9323" s="42" t="s">
        <v>7811</v>
      </c>
      <c r="AK9323" s="42" t="s">
        <v>351</v>
      </c>
      <c r="AL9323" t="s">
        <v>7860</v>
      </c>
    </row>
    <row r="9324" spans="2:38">
      <c r="B9324" s="16" t="n">
        <f>10000000+INDEX(编号表!$B:$B,MATCH(F9324,编号表!$A:$A,0))*100000+INDEX(编号表!$F:$F,MATCH(D9324,编号表!$E:$E,0))*1000+INDEX(编号表!$D:$D,MATCH(E9324,编号表!$C:$C,0))*10000+G9324</f>
        <v>12466047</v>
      </c>
      <c r="C9324" s="42" t="s">
        <v>9197</v>
      </c>
      <c r="D9324" s="42" t="s">
        <v>114</v>
      </c>
      <c r="E9324" s="42" t="s">
        <v>351</v>
      </c>
      <c r="F9324" s="42" t="s">
        <v>7668</v>
      </c>
      <c r="G9324" s="42">
        <v>47</v>
      </c>
      <c r="H9324" s="42"/>
      <c r="I9324" s="42">
        <v>60</v>
      </c>
      <c r="J9324" s="42" t="str">
        <f t="shared" si="154"/>
        <v>大类_道品炼虚法宝</v>
      </c>
      <c r="K9324" s="42" t="s">
        <v>6624</v>
      </c>
      <c r="L9324" s="42"/>
      <c r="M9324" s="42" t="s">
        <v>7668</v>
      </c>
      <c r="N9324" s="42"/>
      <c r="O9324" s="42">
        <v>0</v>
      </c>
      <c r="P9324" s="42" t="b">
        <v>1</v>
      </c>
      <c r="Q9324" s="42"/>
      <c r="R9324" s="42" t="b">
        <v>0</v>
      </c>
      <c r="S9324" s="42">
        <v>1</v>
      </c>
      <c r="T9324" s="42" t="s">
        <v>91</v>
      </c>
      <c r="U9324" s="42">
        <v>999</v>
      </c>
      <c r="V9324" s="42" t="s">
        <v>7669</v>
      </c>
      <c r="W9324" s="42">
        <v>66047</v>
      </c>
      <c r="X9324" s="42"/>
      <c r="Y9324" s="42" t="s">
        <v>7862</v>
      </c>
      <c r="Z9324" s="42" t="s">
        <v>7809</v>
      </c>
      <c r="AA9324" t="str" s="42">
        <v>法宝打造获得。成宝核心×1；主材：万载灵兽皮×1；辅材类别：阵旗灵丝×1；特性材料类别：甲壳×1。</v>
      </c>
      <c r="AB9324" s="42">
        <v>12421001</v>
      </c>
      <c r="AC9324" s="42" t="s">
        <v>121</v>
      </c>
      <c r="AD9324" s="42">
        <v>0</v>
      </c>
      <c r="AE9324" s="42"/>
      <c r="AF9324" s="42">
        <v>70006</v>
      </c>
      <c r="AG9324" s="42"/>
      <c r="AH9324" s="42">
        <v>94500000</v>
      </c>
      <c r="AI9324" s="42" t="s">
        <v>7668</v>
      </c>
      <c r="AJ9324" s="42" t="s">
        <v>7811</v>
      </c>
      <c r="AK9324" s="42" t="s">
        <v>351</v>
      </c>
      <c r="AL9324" t="s">
        <v>7864</v>
      </c>
    </row>
    <row r="9325" spans="2:38">
      <c r="B9325" s="16" t="n">
        <f>10000000+INDEX(编号表!$B:$B,MATCH(F9325,编号表!$A:$A,0))*100000+INDEX(编号表!$F:$F,MATCH(D9325,编号表!$E:$E,0))*1000+INDEX(编号表!$D:$D,MATCH(E9325,编号表!$C:$C,0))*10000+G9325</f>
        <v>12466048</v>
      </c>
      <c r="C9325" s="42" t="s">
        <v>9199</v>
      </c>
      <c r="D9325" s="42" t="s">
        <v>114</v>
      </c>
      <c r="E9325" s="42" t="s">
        <v>351</v>
      </c>
      <c r="F9325" s="42" t="s">
        <v>7668</v>
      </c>
      <c r="G9325" s="42">
        <v>48</v>
      </c>
      <c r="H9325" s="42"/>
      <c r="I9325" s="42">
        <v>60</v>
      </c>
      <c r="J9325" s="42" t="str">
        <f t="shared" si="154"/>
        <v>大类_道品炼虚法宝</v>
      </c>
      <c r="K9325" s="42" t="s">
        <v>6624</v>
      </c>
      <c r="L9325" s="42"/>
      <c r="M9325" s="42" t="s">
        <v>7668</v>
      </c>
      <c r="N9325" s="42"/>
      <c r="O9325" s="42">
        <v>0</v>
      </c>
      <c r="P9325" s="42" t="b">
        <v>1</v>
      </c>
      <c r="Q9325" s="42"/>
      <c r="R9325" s="42" t="b">
        <v>0</v>
      </c>
      <c r="S9325" s="42">
        <v>1</v>
      </c>
      <c r="T9325" s="42" t="s">
        <v>91</v>
      </c>
      <c r="U9325" s="42">
        <v>999</v>
      </c>
      <c r="V9325" s="42" t="s">
        <v>7669</v>
      </c>
      <c r="W9325" s="42">
        <v>66048</v>
      </c>
      <c r="X9325" s="42"/>
      <c r="Y9325" s="42" t="s">
        <v>7866</v>
      </c>
      <c r="Z9325" s="42" t="s">
        <v>7809</v>
      </c>
      <c r="AA9325" t="str" s="42">
        <v>法宝打造获得。成宝核心×1；主材：万载灵兽皮×1；辅材类别：阵旗灵丝×1；特性材料类别：毒囊×1。</v>
      </c>
      <c r="AB9325" s="42">
        <v>12421001</v>
      </c>
      <c r="AC9325" s="42" t="s">
        <v>121</v>
      </c>
      <c r="AD9325" s="42">
        <v>0</v>
      </c>
      <c r="AE9325" s="42"/>
      <c r="AF9325" s="42">
        <v>70006</v>
      </c>
      <c r="AG9325" s="42"/>
      <c r="AH9325" s="42">
        <v>94500000</v>
      </c>
      <c r="AI9325" s="42" t="s">
        <v>7668</v>
      </c>
      <c r="AJ9325" s="42" t="s">
        <v>7811</v>
      </c>
      <c r="AK9325" s="42" t="s">
        <v>351</v>
      </c>
      <c r="AL9325" t="s">
        <v>7868</v>
      </c>
    </row>
    <row r="9326" spans="2:38">
      <c r="B9326" s="16" t="n">
        <f>10000000+INDEX(编号表!$B:$B,MATCH(F9326,编号表!$A:$A,0))*100000+INDEX(编号表!$F:$F,MATCH(D9326,编号表!$E:$E,0))*1000+INDEX(编号表!$D:$D,MATCH(E9326,编号表!$C:$C,0))*10000+G9326</f>
        <v>12466049</v>
      </c>
      <c r="C9326" s="42" t="s">
        <v>9201</v>
      </c>
      <c r="D9326" s="42" t="s">
        <v>114</v>
      </c>
      <c r="E9326" s="42" t="s">
        <v>351</v>
      </c>
      <c r="F9326" s="42" t="s">
        <v>7668</v>
      </c>
      <c r="G9326" s="42">
        <v>49</v>
      </c>
      <c r="H9326" s="42"/>
      <c r="I9326" s="42">
        <v>60</v>
      </c>
      <c r="J9326" s="42" t="str">
        <f t="shared" si="154"/>
        <v>大类_道品炼虚法宝</v>
      </c>
      <c r="K9326" s="42" t="s">
        <v>6624</v>
      </c>
      <c r="L9326" s="42"/>
      <c r="M9326" s="42" t="s">
        <v>7668</v>
      </c>
      <c r="N9326" s="42"/>
      <c r="O9326" s="42">
        <v>0</v>
      </c>
      <c r="P9326" s="42" t="b">
        <v>1</v>
      </c>
      <c r="Q9326" s="42"/>
      <c r="R9326" s="42" t="b">
        <v>0</v>
      </c>
      <c r="S9326" s="42">
        <v>1</v>
      </c>
      <c r="T9326" s="42" t="s">
        <v>91</v>
      </c>
      <c r="U9326" s="42">
        <v>999</v>
      </c>
      <c r="V9326" s="42" t="s">
        <v>7669</v>
      </c>
      <c r="W9326" s="42">
        <v>66049</v>
      </c>
      <c r="X9326" s="42"/>
      <c r="Y9326" t="str" s="42">
        <v>法宝。展开护盾，吸收伤害；延长护盾持续时间；缩短宝伞技能冷却时间。</v>
      </c>
      <c r="Z9326" s="42" t="s">
        <v>7809</v>
      </c>
      <c r="AA9326" t="str" s="42">
        <v>法宝打造获得。成宝核心×1；主材：万载灵兽皮×1；辅材类别：阵旗灵丝×1；特性材料类别：妖丹×1。</v>
      </c>
      <c r="AB9326" s="42">
        <v>12421001</v>
      </c>
      <c r="AC9326" s="42" t="s">
        <v>121</v>
      </c>
      <c r="AD9326" s="42">
        <v>0</v>
      </c>
      <c r="AE9326" s="42"/>
      <c r="AF9326" s="42">
        <v>70006</v>
      </c>
      <c r="AG9326" s="42"/>
      <c r="AH9326" s="42">
        <v>94500000</v>
      </c>
      <c r="AI9326" s="42" t="s">
        <v>7668</v>
      </c>
      <c r="AJ9326" s="42" t="s">
        <v>7811</v>
      </c>
      <c r="AK9326" s="42" t="s">
        <v>351</v>
      </c>
      <c r="AL9326" t="s">
        <v>7872</v>
      </c>
    </row>
    <row r="9327" spans="2:38">
      <c r="B9327" s="16" t="n">
        <f>10000000+INDEX(编号表!$B:$B,MATCH(F9327,编号表!$A:$A,0))*100000+INDEX(编号表!$F:$F,MATCH(D9327,编号表!$E:$E,0))*1000+INDEX(编号表!$D:$D,MATCH(E9327,编号表!$C:$C,0))*10000+G9327</f>
        <v>12466050</v>
      </c>
      <c r="C9327" s="42" t="s">
        <v>9203</v>
      </c>
      <c r="D9327" s="42" t="s">
        <v>114</v>
      </c>
      <c r="E9327" s="42" t="s">
        <v>351</v>
      </c>
      <c r="F9327" s="42" t="s">
        <v>7668</v>
      </c>
      <c r="G9327" s="42">
        <v>50</v>
      </c>
      <c r="H9327" s="42"/>
      <c r="I9327" s="42">
        <v>60</v>
      </c>
      <c r="J9327" s="42" t="str">
        <f t="shared" si="154"/>
        <v>大类_道品炼虚法宝</v>
      </c>
      <c r="K9327" s="42" t="s">
        <v>6624</v>
      </c>
      <c r="L9327" s="42"/>
      <c r="M9327" s="42" t="s">
        <v>7668</v>
      </c>
      <c r="N9327" s="42"/>
      <c r="O9327" s="42">
        <v>0</v>
      </c>
      <c r="P9327" s="42" t="b">
        <v>1</v>
      </c>
      <c r="Q9327" s="42"/>
      <c r="R9327" s="42" t="b">
        <v>0</v>
      </c>
      <c r="S9327" s="42">
        <v>1</v>
      </c>
      <c r="T9327" s="42" t="s">
        <v>91</v>
      </c>
      <c r="U9327" s="42">
        <v>999</v>
      </c>
      <c r="V9327" s="42" t="s">
        <v>7669</v>
      </c>
      <c r="W9327" s="42">
        <v>66050</v>
      </c>
      <c r="X9327" s="42"/>
      <c r="Y9327" s="42" t="s">
        <v>7874</v>
      </c>
      <c r="Z9327" t="str" s="42">
        <v>|cff00FF00“珠中生机周流不息，御使之时，所属角色气血徐复，久战亦有回转之机。”——《青华养命真经》|r</v>
      </c>
      <c r="AA9327" t="str" s="42">
        <v>法宝打造获得。成宝核心×1；主材：玄元灵玉×1；辅材类别：精血×1；特性材料类别：灵木灵核×1。</v>
      </c>
      <c r="AB9327" s="42">
        <v>12421010</v>
      </c>
      <c r="AC9327" s="42" t="s">
        <v>121</v>
      </c>
      <c r="AD9327" s="42">
        <v>0</v>
      </c>
      <c r="AE9327" s="42"/>
      <c r="AF9327" s="42">
        <v>70006</v>
      </c>
      <c r="AG9327" s="42"/>
      <c r="AH9327" s="42">
        <v>94500000</v>
      </c>
      <c r="AI9327" s="42" t="s">
        <v>7668</v>
      </c>
      <c r="AJ9327" s="42" t="s">
        <v>7877</v>
      </c>
      <c r="AK9327" s="42" t="s">
        <v>351</v>
      </c>
      <c r="AL9327" t="s">
        <v>7878</v>
      </c>
    </row>
    <row r="9328" spans="2:38">
      <c r="B9328" s="16" t="n">
        <f>10000000+INDEX(编号表!$B:$B,MATCH(F9328,编号表!$A:$A,0))*100000+INDEX(编号表!$F:$F,MATCH(D9328,编号表!$E:$E,0))*1000+INDEX(编号表!$D:$D,MATCH(E9328,编号表!$C:$C,0))*10000+G9328</f>
        <v>12466051</v>
      </c>
      <c r="C9328" s="42" t="s">
        <v>9205</v>
      </c>
      <c r="D9328" s="42" t="s">
        <v>114</v>
      </c>
      <c r="E9328" s="42" t="s">
        <v>351</v>
      </c>
      <c r="F9328" s="42" t="s">
        <v>7668</v>
      </c>
      <c r="G9328" s="42">
        <v>51</v>
      </c>
      <c r="H9328" s="42"/>
      <c r="I9328" s="42">
        <v>60</v>
      </c>
      <c r="J9328" s="42" t="str">
        <f t="shared" si="154"/>
        <v>大类_道品炼虚法宝</v>
      </c>
      <c r="K9328" s="42" t="s">
        <v>6624</v>
      </c>
      <c r="L9328" s="42"/>
      <c r="M9328" s="42" t="s">
        <v>7668</v>
      </c>
      <c r="N9328" s="42"/>
      <c r="O9328" s="42">
        <v>0</v>
      </c>
      <c r="P9328" s="42" t="b">
        <v>1</v>
      </c>
      <c r="Q9328" s="42"/>
      <c r="R9328" s="42" t="b">
        <v>0</v>
      </c>
      <c r="S9328" s="42">
        <v>1</v>
      </c>
      <c r="T9328" s="42" t="s">
        <v>91</v>
      </c>
      <c r="U9328" s="42">
        <v>999</v>
      </c>
      <c r="V9328" s="42" t="s">
        <v>7669</v>
      </c>
      <c r="W9328" s="42">
        <v>66051</v>
      </c>
      <c r="X9328" s="42"/>
      <c r="Y9328" s="42" t="s">
        <v>7880</v>
      </c>
      <c r="Z9328" t="str" s="42">
        <v>|cff00FF00“珠中生机周流不息，御使之时，所属角色气血徐复，久战亦有回转之机。”——《青华养命真经》|r</v>
      </c>
      <c r="AA9328" t="str" s="42">
        <v>法宝打造获得。成宝核心×1；主材：玄元灵玉×1；辅材类别：精血×1；特性材料类别：木行凝华×1。</v>
      </c>
      <c r="AB9328" s="42">
        <v>12421010</v>
      </c>
      <c r="AC9328" s="42" t="s">
        <v>121</v>
      </c>
      <c r="AD9328" s="42">
        <v>0</v>
      </c>
      <c r="AE9328" s="42"/>
      <c r="AF9328" s="42">
        <v>70006</v>
      </c>
      <c r="AG9328" s="42"/>
      <c r="AH9328" s="42">
        <v>94500000</v>
      </c>
      <c r="AI9328" s="42" t="s">
        <v>7668</v>
      </c>
      <c r="AJ9328" s="42" t="s">
        <v>7877</v>
      </c>
      <c r="AK9328" s="42" t="s">
        <v>351</v>
      </c>
      <c r="AL9328" t="s">
        <v>7882</v>
      </c>
    </row>
    <row r="9329" spans="2:38">
      <c r="B9329" s="16" t="n">
        <f>10000000+INDEX(编号表!$B:$B,MATCH(F9329,编号表!$A:$A,0))*100000+INDEX(编号表!$F:$F,MATCH(D9329,编号表!$E:$E,0))*1000+INDEX(编号表!$D:$D,MATCH(E9329,编号表!$C:$C,0))*10000+G9329</f>
        <v>12466052</v>
      </c>
      <c r="C9329" s="42" t="s">
        <v>9207</v>
      </c>
      <c r="D9329" s="42" t="s">
        <v>114</v>
      </c>
      <c r="E9329" s="42" t="s">
        <v>351</v>
      </c>
      <c r="F9329" s="42" t="s">
        <v>7668</v>
      </c>
      <c r="G9329" s="42">
        <v>52</v>
      </c>
      <c r="H9329" s="42"/>
      <c r="I9329" s="42">
        <v>60</v>
      </c>
      <c r="J9329" s="42" t="str">
        <f t="shared" si="154"/>
        <v>大类_道品炼虚法宝</v>
      </c>
      <c r="K9329" s="42" t="s">
        <v>6624</v>
      </c>
      <c r="L9329" s="42"/>
      <c r="M9329" s="42" t="s">
        <v>7668</v>
      </c>
      <c r="N9329" s="42"/>
      <c r="O9329" s="42">
        <v>0</v>
      </c>
      <c r="P9329" s="42" t="b">
        <v>1</v>
      </c>
      <c r="Q9329" s="42"/>
      <c r="R9329" s="42" t="b">
        <v>0</v>
      </c>
      <c r="S9329" s="42">
        <v>1</v>
      </c>
      <c r="T9329" s="42" t="s">
        <v>91</v>
      </c>
      <c r="U9329" s="42">
        <v>999</v>
      </c>
      <c r="V9329" s="42" t="s">
        <v>7669</v>
      </c>
      <c r="W9329" s="42">
        <v>66052</v>
      </c>
      <c r="X9329" s="42"/>
      <c r="Y9329" s="42" t="s">
        <v>7884</v>
      </c>
      <c r="Z9329" t="str" s="42">
        <v>|cff00FF00“珠中生机周流不息，御使之时，所属角色气血徐复，久战亦有回转之机。”——《青华养命真经》|r</v>
      </c>
      <c r="AA9329" t="str" s="42">
        <v>法宝打造获得。成宝核心×1；主材：玄元灵玉×1；辅材类别：地脉灵液×1；特性材料类别：灵木灵核×1。</v>
      </c>
      <c r="AB9329" s="42">
        <v>12421010</v>
      </c>
      <c r="AC9329" s="42" t="s">
        <v>121</v>
      </c>
      <c r="AD9329" s="42">
        <v>0</v>
      </c>
      <c r="AE9329" s="42"/>
      <c r="AF9329" s="42">
        <v>70006</v>
      </c>
      <c r="AG9329" s="42"/>
      <c r="AH9329" s="42">
        <v>94500000</v>
      </c>
      <c r="AI9329" s="42" t="s">
        <v>7668</v>
      </c>
      <c r="AJ9329" s="42" t="s">
        <v>7877</v>
      </c>
      <c r="AK9329" s="42" t="s">
        <v>351</v>
      </c>
      <c r="AL9329" t="s">
        <v>7886</v>
      </c>
    </row>
    <row r="9330" spans="2:38">
      <c r="B9330" s="16" t="n">
        <f>10000000+INDEX(编号表!$B:$B,MATCH(F9330,编号表!$A:$A,0))*100000+INDEX(编号表!$F:$F,MATCH(D9330,编号表!$E:$E,0))*1000+INDEX(编号表!$D:$D,MATCH(E9330,编号表!$C:$C,0))*10000+G9330</f>
        <v>12466053</v>
      </c>
      <c r="C9330" s="42" t="s">
        <v>9209</v>
      </c>
      <c r="D9330" s="42" t="s">
        <v>114</v>
      </c>
      <c r="E9330" s="42" t="s">
        <v>351</v>
      </c>
      <c r="F9330" s="42" t="s">
        <v>7668</v>
      </c>
      <c r="G9330" s="42">
        <v>53</v>
      </c>
      <c r="H9330" s="42"/>
      <c r="I9330" s="42">
        <v>60</v>
      </c>
      <c r="J9330" s="42" t="str">
        <f t="shared" si="154"/>
        <v>大类_道品炼虚法宝</v>
      </c>
      <c r="K9330" s="42" t="s">
        <v>6624</v>
      </c>
      <c r="L9330" s="42"/>
      <c r="M9330" s="42" t="s">
        <v>7668</v>
      </c>
      <c r="N9330" s="42"/>
      <c r="O9330" s="42">
        <v>0</v>
      </c>
      <c r="P9330" s="42" t="b">
        <v>1</v>
      </c>
      <c r="Q9330" s="42"/>
      <c r="R9330" s="42" t="b">
        <v>0</v>
      </c>
      <c r="S9330" s="42">
        <v>1</v>
      </c>
      <c r="T9330" s="42" t="s">
        <v>91</v>
      </c>
      <c r="U9330" s="42">
        <v>999</v>
      </c>
      <c r="V9330" s="42" t="s">
        <v>7669</v>
      </c>
      <c r="W9330" s="42">
        <v>66053</v>
      </c>
      <c r="X9330" s="42"/>
      <c r="Y9330" s="42" t="s">
        <v>7888</v>
      </c>
      <c r="Z9330" t="str" s="42">
        <v>|cff00FF00“珠中生机周流不息，御使之时，所属角色气血徐复，久战亦有回转之机。”——《青华养命真经》|r</v>
      </c>
      <c r="AA9330" t="str" s="42">
        <v>法宝打造获得。成宝核心×1；主材：玄元灵玉×1；辅材类别：地脉灵液×1；特性材料类别：木行凝华×1。</v>
      </c>
      <c r="AB9330" s="42">
        <v>12421010</v>
      </c>
      <c r="AC9330" s="42" t="s">
        <v>121</v>
      </c>
      <c r="AD9330" s="42">
        <v>0</v>
      </c>
      <c r="AE9330" s="42"/>
      <c r="AF9330" s="42">
        <v>70006</v>
      </c>
      <c r="AG9330" s="42"/>
      <c r="AH9330" s="42">
        <v>94500000</v>
      </c>
      <c r="AI9330" s="42" t="s">
        <v>7668</v>
      </c>
      <c r="AJ9330" s="42" t="s">
        <v>7877</v>
      </c>
      <c r="AK9330" s="42" t="s">
        <v>351</v>
      </c>
      <c r="AL9330" t="s">
        <v>7890</v>
      </c>
    </row>
    <row r="9331" spans="2:38">
      <c r="B9331" s="16" t="n">
        <f>10000000+INDEX(编号表!$B:$B,MATCH(F9331,编号表!$A:$A,0))*100000+INDEX(编号表!$F:$F,MATCH(D9331,编号表!$E:$E,0))*1000+INDEX(编号表!$D:$D,MATCH(E9331,编号表!$C:$C,0))*10000+G9331</f>
        <v>12466054</v>
      </c>
      <c r="C9331" s="42" t="s">
        <v>9211</v>
      </c>
      <c r="D9331" s="42" t="s">
        <v>114</v>
      </c>
      <c r="E9331" s="42" t="s">
        <v>351</v>
      </c>
      <c r="F9331" s="42" t="s">
        <v>7668</v>
      </c>
      <c r="G9331" s="42">
        <v>54</v>
      </c>
      <c r="H9331" s="42"/>
      <c r="I9331" s="42">
        <v>60</v>
      </c>
      <c r="J9331" s="42" t="str">
        <f t="shared" si="154"/>
        <v>大类_道品炼虚法宝</v>
      </c>
      <c r="K9331" s="42" t="s">
        <v>6624</v>
      </c>
      <c r="L9331" s="42"/>
      <c r="M9331" s="42" t="s">
        <v>7668</v>
      </c>
      <c r="N9331" s="42"/>
      <c r="O9331" s="42">
        <v>0</v>
      </c>
      <c r="P9331" s="42" t="b">
        <v>1</v>
      </c>
      <c r="Q9331" s="42"/>
      <c r="R9331" s="42" t="b">
        <v>0</v>
      </c>
      <c r="S9331" s="42">
        <v>1</v>
      </c>
      <c r="T9331" s="42" t="s">
        <v>91</v>
      </c>
      <c r="U9331" s="42">
        <v>999</v>
      </c>
      <c r="V9331" s="42" t="s">
        <v>7669</v>
      </c>
      <c r="W9331" s="42">
        <v>66054</v>
      </c>
      <c r="X9331" s="42"/>
      <c r="Y9331" s="42" t="s">
        <v>7892</v>
      </c>
      <c r="Z9331" s="42" t="s">
        <v>7893</v>
      </c>
      <c r="AA9331" t="str" s="42">
        <v>法宝打造获得。成宝核心×1；主材：玄元灵玉×1；辅材类别：精血×1；特性材料类别：灵木灵核×1。</v>
      </c>
      <c r="AB9331" s="42">
        <v>12421006</v>
      </c>
      <c r="AC9331" s="42" t="s">
        <v>121</v>
      </c>
      <c r="AD9331" s="42">
        <v>0</v>
      </c>
      <c r="AE9331" s="42"/>
      <c r="AF9331" s="42">
        <v>70006</v>
      </c>
      <c r="AG9331" s="42"/>
      <c r="AH9331" s="42">
        <v>94500000</v>
      </c>
      <c r="AI9331" s="42" t="s">
        <v>7668</v>
      </c>
      <c r="AJ9331" s="42" t="s">
        <v>7894</v>
      </c>
      <c r="AK9331" s="42" t="s">
        <v>351</v>
      </c>
      <c r="AL9331" t="s">
        <v>7895</v>
      </c>
    </row>
    <row r="9332" spans="2:38">
      <c r="B9332" s="16" t="n">
        <f>10000000+INDEX(编号表!$B:$B,MATCH(F9332,编号表!$A:$A,0))*100000+INDEX(编号表!$F:$F,MATCH(D9332,编号表!$E:$E,0))*1000+INDEX(编号表!$D:$D,MATCH(E9332,编号表!$C:$C,0))*10000+G9332</f>
        <v>12466055</v>
      </c>
      <c r="C9332" s="42" t="s">
        <v>9212</v>
      </c>
      <c r="D9332" s="42" t="s">
        <v>114</v>
      </c>
      <c r="E9332" s="42" t="s">
        <v>351</v>
      </c>
      <c r="F9332" s="42" t="s">
        <v>7668</v>
      </c>
      <c r="G9332" s="42">
        <v>55</v>
      </c>
      <c r="H9332" s="42"/>
      <c r="I9332" s="42">
        <v>60</v>
      </c>
      <c r="J9332" s="42" t="str">
        <f t="shared" si="154"/>
        <v>大类_道品炼虚法宝</v>
      </c>
      <c r="K9332" s="42" t="s">
        <v>6624</v>
      </c>
      <c r="L9332" s="42"/>
      <c r="M9332" s="42" t="s">
        <v>7668</v>
      </c>
      <c r="N9332" s="42"/>
      <c r="O9332" s="42">
        <v>0</v>
      </c>
      <c r="P9332" s="42" t="b">
        <v>1</v>
      </c>
      <c r="Q9332" s="42"/>
      <c r="R9332" s="42" t="b">
        <v>0</v>
      </c>
      <c r="S9332" s="42">
        <v>1</v>
      </c>
      <c r="T9332" s="42" t="s">
        <v>91</v>
      </c>
      <c r="U9332" s="42">
        <v>999</v>
      </c>
      <c r="V9332" s="42" t="s">
        <v>7669</v>
      </c>
      <c r="W9332" s="42">
        <v>66055</v>
      </c>
      <c r="X9332" s="42"/>
      <c r="Y9332" s="42" t="s">
        <v>7897</v>
      </c>
      <c r="Z9332" s="42" t="s">
        <v>7893</v>
      </c>
      <c r="AA9332" t="str" s="42">
        <v>法宝打造获得。成宝核心×1；主材：玄元灵玉×1；辅材类别：精血×1；特性材料类别：金行凝华×1。</v>
      </c>
      <c r="AB9332" s="42">
        <v>12421006</v>
      </c>
      <c r="AC9332" s="42" t="s">
        <v>121</v>
      </c>
      <c r="AD9332" s="42">
        <v>0</v>
      </c>
      <c r="AE9332" s="42"/>
      <c r="AF9332" s="42">
        <v>70006</v>
      </c>
      <c r="AG9332" s="42"/>
      <c r="AH9332" s="42">
        <v>94500000</v>
      </c>
      <c r="AI9332" s="42" t="s">
        <v>7668</v>
      </c>
      <c r="AJ9332" s="42" t="s">
        <v>7894</v>
      </c>
      <c r="AK9332" s="42" t="s">
        <v>351</v>
      </c>
      <c r="AL9332" t="s">
        <v>7899</v>
      </c>
    </row>
    <row r="9333" spans="2:38">
      <c r="B9333" s="16" t="n">
        <f>10000000+INDEX(编号表!$B:$B,MATCH(F9333,编号表!$A:$A,0))*100000+INDEX(编号表!$F:$F,MATCH(D9333,编号表!$E:$E,0))*1000+INDEX(编号表!$D:$D,MATCH(E9333,编号表!$C:$C,0))*10000+G9333</f>
        <v>12466056</v>
      </c>
      <c r="C9333" s="42" t="s">
        <v>9214</v>
      </c>
      <c r="D9333" s="42" t="s">
        <v>114</v>
      </c>
      <c r="E9333" s="42" t="s">
        <v>351</v>
      </c>
      <c r="F9333" s="42" t="s">
        <v>7668</v>
      </c>
      <c r="G9333" s="42">
        <v>56</v>
      </c>
      <c r="H9333" s="42"/>
      <c r="I9333" s="42">
        <v>60</v>
      </c>
      <c r="J9333" s="42" t="str">
        <f t="shared" si="154"/>
        <v>大类_道品炼虚法宝</v>
      </c>
      <c r="K9333" s="42" t="s">
        <v>6624</v>
      </c>
      <c r="L9333" s="42"/>
      <c r="M9333" s="42" t="s">
        <v>7668</v>
      </c>
      <c r="N9333" s="42"/>
      <c r="O9333" s="42">
        <v>0</v>
      </c>
      <c r="P9333" s="42" t="b">
        <v>1</v>
      </c>
      <c r="Q9333" s="42"/>
      <c r="R9333" s="42" t="b">
        <v>0</v>
      </c>
      <c r="S9333" s="42">
        <v>1</v>
      </c>
      <c r="T9333" s="42" t="s">
        <v>91</v>
      </c>
      <c r="U9333" s="42">
        <v>999</v>
      </c>
      <c r="V9333" s="42" t="s">
        <v>7669</v>
      </c>
      <c r="W9333" s="42">
        <v>66056</v>
      </c>
      <c r="X9333" s="42"/>
      <c r="Y9333" s="42" t="s">
        <v>7901</v>
      </c>
      <c r="Z9333" s="42" t="s">
        <v>7893</v>
      </c>
      <c r="AA9333" t="str" s="42">
        <v>法宝打造获得。成宝核心×1；主材：玄元灵玉×1；辅材类别：精血×1；特性材料类别：木行凝华×1。</v>
      </c>
      <c r="AB9333" s="42">
        <v>12421006</v>
      </c>
      <c r="AC9333" s="42" t="s">
        <v>121</v>
      </c>
      <c r="AD9333" s="42">
        <v>0</v>
      </c>
      <c r="AE9333" s="42"/>
      <c r="AF9333" s="42">
        <v>70006</v>
      </c>
      <c r="AG9333" s="42"/>
      <c r="AH9333" s="42">
        <v>94500000</v>
      </c>
      <c r="AI9333" s="42" t="s">
        <v>7668</v>
      </c>
      <c r="AJ9333" s="42" t="s">
        <v>7894</v>
      </c>
      <c r="AK9333" s="42" t="s">
        <v>351</v>
      </c>
      <c r="AL9333" t="s">
        <v>7902</v>
      </c>
    </row>
    <row r="9334" spans="2:38">
      <c r="B9334" s="16" t="n">
        <f>10000000+INDEX(编号表!$B:$B,MATCH(F9334,编号表!$A:$A,0))*100000+INDEX(编号表!$F:$F,MATCH(D9334,编号表!$E:$E,0))*1000+INDEX(编号表!$D:$D,MATCH(E9334,编号表!$C:$C,0))*10000+G9334</f>
        <v>12466057</v>
      </c>
      <c r="C9334" s="42" t="s">
        <v>9215</v>
      </c>
      <c r="D9334" s="42" t="s">
        <v>114</v>
      </c>
      <c r="E9334" s="42" t="s">
        <v>351</v>
      </c>
      <c r="F9334" s="42" t="s">
        <v>7668</v>
      </c>
      <c r="G9334" s="42">
        <v>57</v>
      </c>
      <c r="H9334" s="42"/>
      <c r="I9334" s="42">
        <v>60</v>
      </c>
      <c r="J9334" s="42" t="str">
        <f t="shared" si="154"/>
        <v>大类_道品炼虚法宝</v>
      </c>
      <c r="K9334" s="42" t="s">
        <v>6624</v>
      </c>
      <c r="L9334" s="42"/>
      <c r="M9334" s="42" t="s">
        <v>7668</v>
      </c>
      <c r="N9334" s="42"/>
      <c r="O9334" s="42">
        <v>0</v>
      </c>
      <c r="P9334" s="42" t="b">
        <v>1</v>
      </c>
      <c r="Q9334" s="42"/>
      <c r="R9334" s="42" t="b">
        <v>0</v>
      </c>
      <c r="S9334" s="42">
        <v>1</v>
      </c>
      <c r="T9334" s="42" t="s">
        <v>91</v>
      </c>
      <c r="U9334" s="42">
        <v>999</v>
      </c>
      <c r="V9334" s="42" t="s">
        <v>7669</v>
      </c>
      <c r="W9334" s="42">
        <v>66057</v>
      </c>
      <c r="X9334" s="42"/>
      <c r="Y9334" s="42" t="s">
        <v>7904</v>
      </c>
      <c r="Z9334" s="42" t="s">
        <v>7893</v>
      </c>
      <c r="AA9334" t="str" s="42">
        <v>法宝打造获得。成宝核心×1；主材：玄元灵玉×1；辅材类别：精血×1；特性材料类别：水行凝华×1。</v>
      </c>
      <c r="AB9334" s="42">
        <v>12421006</v>
      </c>
      <c r="AC9334" s="42" t="s">
        <v>121</v>
      </c>
      <c r="AD9334" s="42">
        <v>0</v>
      </c>
      <c r="AE9334" s="42"/>
      <c r="AF9334" s="42">
        <v>70006</v>
      </c>
      <c r="AG9334" s="42"/>
      <c r="AH9334" s="42">
        <v>94500000</v>
      </c>
      <c r="AI9334" s="42" t="s">
        <v>7668</v>
      </c>
      <c r="AJ9334" s="42" t="s">
        <v>7894</v>
      </c>
      <c r="AK9334" s="42" t="s">
        <v>351</v>
      </c>
      <c r="AL9334" t="s">
        <v>7906</v>
      </c>
    </row>
    <row r="9335" spans="2:38">
      <c r="B9335" s="16" t="n">
        <f>10000000+INDEX(编号表!$B:$B,MATCH(F9335,编号表!$A:$A,0))*100000+INDEX(编号表!$F:$F,MATCH(D9335,编号表!$E:$E,0))*1000+INDEX(编号表!$D:$D,MATCH(E9335,编号表!$C:$C,0))*10000+G9335</f>
        <v>12466058</v>
      </c>
      <c r="C9335" s="42" t="s">
        <v>9217</v>
      </c>
      <c r="D9335" s="42" t="s">
        <v>114</v>
      </c>
      <c r="E9335" s="42" t="s">
        <v>351</v>
      </c>
      <c r="F9335" s="42" t="s">
        <v>7668</v>
      </c>
      <c r="G9335" s="42">
        <v>58</v>
      </c>
      <c r="H9335" s="42"/>
      <c r="I9335" s="42">
        <v>60</v>
      </c>
      <c r="J9335" s="42" t="str">
        <f t="shared" si="154"/>
        <v>大类_道品炼虚法宝</v>
      </c>
      <c r="K9335" s="42" t="s">
        <v>6624</v>
      </c>
      <c r="L9335" s="42"/>
      <c r="M9335" s="42" t="s">
        <v>7668</v>
      </c>
      <c r="N9335" s="42"/>
      <c r="O9335" s="42">
        <v>0</v>
      </c>
      <c r="P9335" s="42" t="b">
        <v>1</v>
      </c>
      <c r="Q9335" s="42"/>
      <c r="R9335" s="42" t="b">
        <v>0</v>
      </c>
      <c r="S9335" s="42">
        <v>1</v>
      </c>
      <c r="T9335" s="42" t="s">
        <v>91</v>
      </c>
      <c r="U9335" s="42">
        <v>999</v>
      </c>
      <c r="V9335" s="42" t="s">
        <v>7669</v>
      </c>
      <c r="W9335" s="42">
        <v>66058</v>
      </c>
      <c r="X9335" s="42"/>
      <c r="Y9335" s="42" t="s">
        <v>7908</v>
      </c>
      <c r="Z9335" s="42" t="s">
        <v>7893</v>
      </c>
      <c r="AA9335" t="str" s="42">
        <v>法宝打造获得。成宝核心×1；主材：玄元灵玉×1；辅材类别：精血×1；特性材料类别：火行凝华×1。</v>
      </c>
      <c r="AB9335" s="42">
        <v>12421006</v>
      </c>
      <c r="AC9335" s="42" t="s">
        <v>121</v>
      </c>
      <c r="AD9335" s="42">
        <v>0</v>
      </c>
      <c r="AE9335" s="42"/>
      <c r="AF9335" s="42">
        <v>70006</v>
      </c>
      <c r="AG9335" s="42"/>
      <c r="AH9335" s="42">
        <v>94500000</v>
      </c>
      <c r="AI9335" s="42" t="s">
        <v>7668</v>
      </c>
      <c r="AJ9335" s="42" t="s">
        <v>7894</v>
      </c>
      <c r="AK9335" s="42" t="s">
        <v>351</v>
      </c>
      <c r="AL9335" t="s">
        <v>7910</v>
      </c>
    </row>
    <row r="9336" spans="2:38">
      <c r="B9336" s="16" t="n">
        <f>10000000+INDEX(编号表!$B:$B,MATCH(F9336,编号表!$A:$A,0))*100000+INDEX(编号表!$F:$F,MATCH(D9336,编号表!$E:$E,0))*1000+INDEX(编号表!$D:$D,MATCH(E9336,编号表!$C:$C,0))*10000+G9336</f>
        <v>12466059</v>
      </c>
      <c r="C9336" s="42" t="s">
        <v>9219</v>
      </c>
      <c r="D9336" s="42" t="s">
        <v>114</v>
      </c>
      <c r="E9336" s="42" t="s">
        <v>351</v>
      </c>
      <c r="F9336" s="42" t="s">
        <v>7668</v>
      </c>
      <c r="G9336" s="42">
        <v>59</v>
      </c>
      <c r="H9336" s="42"/>
      <c r="I9336" s="42">
        <v>60</v>
      </c>
      <c r="J9336" s="42" t="str">
        <f t="shared" si="154"/>
        <v>大类_道品炼虚法宝</v>
      </c>
      <c r="K9336" s="42" t="s">
        <v>6624</v>
      </c>
      <c r="L9336" s="42"/>
      <c r="M9336" s="42" t="s">
        <v>7668</v>
      </c>
      <c r="N9336" s="42"/>
      <c r="O9336" s="42">
        <v>0</v>
      </c>
      <c r="P9336" s="42" t="b">
        <v>1</v>
      </c>
      <c r="Q9336" s="42"/>
      <c r="R9336" s="42" t="b">
        <v>0</v>
      </c>
      <c r="S9336" s="42">
        <v>1</v>
      </c>
      <c r="T9336" s="42" t="s">
        <v>91</v>
      </c>
      <c r="U9336" s="42">
        <v>999</v>
      </c>
      <c r="V9336" s="42" t="s">
        <v>7669</v>
      </c>
      <c r="W9336" s="42">
        <v>66059</v>
      </c>
      <c r="X9336" s="42"/>
      <c r="Y9336" s="42" t="s">
        <v>7912</v>
      </c>
      <c r="Z9336" s="42" t="s">
        <v>7893</v>
      </c>
      <c r="AA9336" t="str" s="42">
        <v>法宝打造获得。成宝核心×1；主材：玄元灵玉×1；辅材类别：精血×1；特性材料类别：土行凝华×1。</v>
      </c>
      <c r="AB9336" s="42">
        <v>12421006</v>
      </c>
      <c r="AC9336" s="42" t="s">
        <v>121</v>
      </c>
      <c r="AD9336" s="42">
        <v>0</v>
      </c>
      <c r="AE9336" s="42"/>
      <c r="AF9336" s="42">
        <v>70006</v>
      </c>
      <c r="AG9336" s="42"/>
      <c r="AH9336" s="42">
        <v>94500000</v>
      </c>
      <c r="AI9336" s="42" t="s">
        <v>7668</v>
      </c>
      <c r="AJ9336" s="42" t="s">
        <v>7894</v>
      </c>
      <c r="AK9336" s="42" t="s">
        <v>351</v>
      </c>
      <c r="AL9336" t="s">
        <v>7914</v>
      </c>
    </row>
    <row r="9337" spans="2:38">
      <c r="B9337" s="16" t="n">
        <f>10000000+INDEX(编号表!$B:$B,MATCH(F9337,编号表!$A:$A,0))*100000+INDEX(编号表!$F:$F,MATCH(D9337,编号表!$E:$E,0))*1000+INDEX(编号表!$D:$D,MATCH(E9337,编号表!$C:$C,0))*10000+G9337</f>
        <v>12466060</v>
      </c>
      <c r="C9337" s="42" t="s">
        <v>9221</v>
      </c>
      <c r="D9337" s="42" t="s">
        <v>114</v>
      </c>
      <c r="E9337" s="42" t="s">
        <v>351</v>
      </c>
      <c r="F9337" s="42" t="s">
        <v>7668</v>
      </c>
      <c r="G9337" s="42">
        <v>60</v>
      </c>
      <c r="H9337" s="42"/>
      <c r="I9337" s="42">
        <v>60</v>
      </c>
      <c r="J9337" s="42" t="str">
        <f t="shared" si="154"/>
        <v>大类_道品炼虚法宝</v>
      </c>
      <c r="K9337" s="42" t="s">
        <v>6624</v>
      </c>
      <c r="L9337" s="42"/>
      <c r="M9337" s="42" t="s">
        <v>7668</v>
      </c>
      <c r="N9337" s="42"/>
      <c r="O9337" s="42">
        <v>0</v>
      </c>
      <c r="P9337" s="42" t="b">
        <v>1</v>
      </c>
      <c r="Q9337" s="42"/>
      <c r="R9337" s="42" t="b">
        <v>0</v>
      </c>
      <c r="S9337" s="42">
        <v>1</v>
      </c>
      <c r="T9337" s="42" t="s">
        <v>91</v>
      </c>
      <c r="U9337" s="42">
        <v>999</v>
      </c>
      <c r="V9337" s="42" t="s">
        <v>7669</v>
      </c>
      <c r="W9337" s="42">
        <v>66060</v>
      </c>
      <c r="X9337" s="42"/>
      <c r="Y9337" s="42" t="s">
        <v>7916</v>
      </c>
      <c r="Z9337" s="42" t="s">
        <v>7893</v>
      </c>
      <c r="AA9337" t="str" s="42">
        <v>法宝打造获得。成宝核心×1；主材：玄元灵玉×1；辅材类别：石乳×1；特性材料类别：灵木灵核×1。</v>
      </c>
      <c r="AB9337" s="42">
        <v>12421006</v>
      </c>
      <c r="AC9337" s="42" t="s">
        <v>121</v>
      </c>
      <c r="AD9337" s="42">
        <v>0</v>
      </c>
      <c r="AE9337" s="42"/>
      <c r="AF9337" s="42">
        <v>70006</v>
      </c>
      <c r="AG9337" s="42"/>
      <c r="AH9337" s="42">
        <v>94500000</v>
      </c>
      <c r="AI9337" s="42" t="s">
        <v>7668</v>
      </c>
      <c r="AJ9337" s="42" t="s">
        <v>7894</v>
      </c>
      <c r="AK9337" s="42" t="s">
        <v>351</v>
      </c>
      <c r="AL9337" t="s">
        <v>7918</v>
      </c>
    </row>
    <row r="9338" spans="2:38">
      <c r="B9338" s="16" t="n">
        <f>10000000+INDEX(编号表!$B:$B,MATCH(F9338,编号表!$A:$A,0))*100000+INDEX(编号表!$F:$F,MATCH(D9338,编号表!$E:$E,0))*1000+INDEX(编号表!$D:$D,MATCH(E9338,编号表!$C:$C,0))*10000+G9338</f>
        <v>12466061</v>
      </c>
      <c r="C9338" s="42" t="s">
        <v>9223</v>
      </c>
      <c r="D9338" s="42" t="s">
        <v>114</v>
      </c>
      <c r="E9338" s="42" t="s">
        <v>351</v>
      </c>
      <c r="F9338" s="42" t="s">
        <v>7668</v>
      </c>
      <c r="G9338" s="42">
        <v>61</v>
      </c>
      <c r="H9338" s="42"/>
      <c r="I9338" s="42">
        <v>60</v>
      </c>
      <c r="J9338" s="42" t="str">
        <f t="shared" si="154"/>
        <v>大类_道品炼虚法宝</v>
      </c>
      <c r="K9338" s="42" t="s">
        <v>6624</v>
      </c>
      <c r="L9338" s="42"/>
      <c r="M9338" s="42" t="s">
        <v>7668</v>
      </c>
      <c r="N9338" s="42"/>
      <c r="O9338" s="42">
        <v>0</v>
      </c>
      <c r="P9338" s="42" t="b">
        <v>1</v>
      </c>
      <c r="Q9338" s="42"/>
      <c r="R9338" s="42" t="b">
        <v>0</v>
      </c>
      <c r="S9338" s="42">
        <v>1</v>
      </c>
      <c r="T9338" s="42" t="s">
        <v>91</v>
      </c>
      <c r="U9338" s="42">
        <v>999</v>
      </c>
      <c r="V9338" s="42" t="s">
        <v>7669</v>
      </c>
      <c r="W9338" s="42">
        <v>66061</v>
      </c>
      <c r="X9338" s="42"/>
      <c r="Y9338" s="42" t="s">
        <v>7920</v>
      </c>
      <c r="Z9338" s="42" t="s">
        <v>7893</v>
      </c>
      <c r="AA9338" t="str" s="42">
        <v>法宝打造获得。成宝核心×1；主材：玄元灵玉×1；辅材类别：石乳×1；特性材料类别：金行凝华×1。</v>
      </c>
      <c r="AB9338" s="42">
        <v>12421006</v>
      </c>
      <c r="AC9338" s="42" t="s">
        <v>121</v>
      </c>
      <c r="AD9338" s="42">
        <v>0</v>
      </c>
      <c r="AE9338" s="42"/>
      <c r="AF9338" s="42">
        <v>70006</v>
      </c>
      <c r="AG9338" s="42"/>
      <c r="AH9338" s="42">
        <v>94500000</v>
      </c>
      <c r="AI9338" s="42" t="s">
        <v>7668</v>
      </c>
      <c r="AJ9338" s="42" t="s">
        <v>7894</v>
      </c>
      <c r="AK9338" s="42" t="s">
        <v>351</v>
      </c>
      <c r="AL9338" t="s">
        <v>7922</v>
      </c>
    </row>
    <row r="9339" spans="2:38">
      <c r="B9339" s="16" t="n">
        <f>10000000+INDEX(编号表!$B:$B,MATCH(F9339,编号表!$A:$A,0))*100000+INDEX(编号表!$F:$F,MATCH(D9339,编号表!$E:$E,0))*1000+INDEX(编号表!$D:$D,MATCH(E9339,编号表!$C:$C,0))*10000+G9339</f>
        <v>12466062</v>
      </c>
      <c r="C9339" s="42" t="s">
        <v>9225</v>
      </c>
      <c r="D9339" s="42" t="s">
        <v>114</v>
      </c>
      <c r="E9339" s="42" t="s">
        <v>351</v>
      </c>
      <c r="F9339" s="42" t="s">
        <v>7668</v>
      </c>
      <c r="G9339" s="42">
        <v>62</v>
      </c>
      <c r="H9339" s="42"/>
      <c r="I9339" s="42">
        <v>60</v>
      </c>
      <c r="J9339" s="42" t="str">
        <f t="shared" si="154"/>
        <v>大类_道品炼虚法宝</v>
      </c>
      <c r="K9339" s="42" t="s">
        <v>6624</v>
      </c>
      <c r="L9339" s="42"/>
      <c r="M9339" s="42" t="s">
        <v>7668</v>
      </c>
      <c r="N9339" s="42"/>
      <c r="O9339" s="42">
        <v>0</v>
      </c>
      <c r="P9339" s="42" t="b">
        <v>1</v>
      </c>
      <c r="Q9339" s="42"/>
      <c r="R9339" s="42" t="b">
        <v>0</v>
      </c>
      <c r="S9339" s="42">
        <v>1</v>
      </c>
      <c r="T9339" s="42" t="s">
        <v>91</v>
      </c>
      <c r="U9339" s="42">
        <v>999</v>
      </c>
      <c r="V9339" s="42" t="s">
        <v>7669</v>
      </c>
      <c r="W9339" s="42">
        <v>66062</v>
      </c>
      <c r="X9339" s="42"/>
      <c r="Y9339" s="42" t="s">
        <v>7924</v>
      </c>
      <c r="Z9339" s="42" t="s">
        <v>7893</v>
      </c>
      <c r="AA9339" t="str" s="42">
        <v>法宝打造获得。成宝核心×1；主材：玄元灵玉×1；辅材类别：石乳×1；特性材料类别：木行凝华×1。</v>
      </c>
      <c r="AB9339" s="42">
        <v>12421006</v>
      </c>
      <c r="AC9339" s="42" t="s">
        <v>121</v>
      </c>
      <c r="AD9339" s="42">
        <v>0</v>
      </c>
      <c r="AE9339" s="42"/>
      <c r="AF9339" s="42">
        <v>70006</v>
      </c>
      <c r="AG9339" s="42"/>
      <c r="AH9339" s="42">
        <v>94500000</v>
      </c>
      <c r="AI9339" s="42" t="s">
        <v>7668</v>
      </c>
      <c r="AJ9339" s="42" t="s">
        <v>7894</v>
      </c>
      <c r="AK9339" s="42" t="s">
        <v>351</v>
      </c>
      <c r="AL9339" t="s">
        <v>7926</v>
      </c>
    </row>
    <row r="9340" spans="2:38">
      <c r="B9340" s="16" t="n">
        <f>10000000+INDEX(编号表!$B:$B,MATCH(F9340,编号表!$A:$A,0))*100000+INDEX(编号表!$F:$F,MATCH(D9340,编号表!$E:$E,0))*1000+INDEX(编号表!$D:$D,MATCH(E9340,编号表!$C:$C,0))*10000+G9340</f>
        <v>12466063</v>
      </c>
      <c r="C9340" s="42" t="s">
        <v>9227</v>
      </c>
      <c r="D9340" s="42" t="s">
        <v>114</v>
      </c>
      <c r="E9340" s="42" t="s">
        <v>351</v>
      </c>
      <c r="F9340" s="42" t="s">
        <v>7668</v>
      </c>
      <c r="G9340" s="42">
        <v>63</v>
      </c>
      <c r="H9340" s="42"/>
      <c r="I9340" s="42">
        <v>60</v>
      </c>
      <c r="J9340" s="42" t="str">
        <f t="shared" si="154"/>
        <v>大类_道品炼虚法宝</v>
      </c>
      <c r="K9340" s="42" t="s">
        <v>6624</v>
      </c>
      <c r="L9340" s="42"/>
      <c r="M9340" s="42" t="s">
        <v>7668</v>
      </c>
      <c r="N9340" s="42"/>
      <c r="O9340" s="42">
        <v>0</v>
      </c>
      <c r="P9340" s="42" t="b">
        <v>1</v>
      </c>
      <c r="Q9340" s="42"/>
      <c r="R9340" s="42" t="b">
        <v>0</v>
      </c>
      <c r="S9340" s="42">
        <v>1</v>
      </c>
      <c r="T9340" s="42" t="s">
        <v>91</v>
      </c>
      <c r="U9340" s="42">
        <v>999</v>
      </c>
      <c r="V9340" s="42" t="s">
        <v>7669</v>
      </c>
      <c r="W9340" s="42">
        <v>66063</v>
      </c>
      <c r="X9340" s="42"/>
      <c r="Y9340" s="42" t="s">
        <v>7928</v>
      </c>
      <c r="Z9340" s="42" t="s">
        <v>7893</v>
      </c>
      <c r="AA9340" t="str" s="42">
        <v>法宝打造获得。成宝核心×1；主材：玄元灵玉×1；辅材类别：石乳×1；特性材料类别：水行凝华×1。</v>
      </c>
      <c r="AB9340" s="42">
        <v>12421006</v>
      </c>
      <c r="AC9340" s="42" t="s">
        <v>121</v>
      </c>
      <c r="AD9340" s="42">
        <v>0</v>
      </c>
      <c r="AE9340" s="42"/>
      <c r="AF9340" s="42">
        <v>70006</v>
      </c>
      <c r="AG9340" s="42"/>
      <c r="AH9340" s="42">
        <v>94500000</v>
      </c>
      <c r="AI9340" s="42" t="s">
        <v>7668</v>
      </c>
      <c r="AJ9340" s="42" t="s">
        <v>7894</v>
      </c>
      <c r="AK9340" s="42" t="s">
        <v>351</v>
      </c>
      <c r="AL9340" t="s">
        <v>7930</v>
      </c>
    </row>
    <row r="9341" spans="2:38">
      <c r="B9341" s="16" t="n">
        <f>10000000+INDEX(编号表!$B:$B,MATCH(F9341,编号表!$A:$A,0))*100000+INDEX(编号表!$F:$F,MATCH(D9341,编号表!$E:$E,0))*1000+INDEX(编号表!$D:$D,MATCH(E9341,编号表!$C:$C,0))*10000+G9341</f>
        <v>12466064</v>
      </c>
      <c r="C9341" s="42" t="s">
        <v>9229</v>
      </c>
      <c r="D9341" s="42" t="s">
        <v>114</v>
      </c>
      <c r="E9341" s="42" t="s">
        <v>351</v>
      </c>
      <c r="F9341" s="42" t="s">
        <v>7668</v>
      </c>
      <c r="G9341" s="42">
        <v>64</v>
      </c>
      <c r="H9341" s="42"/>
      <c r="I9341" s="42">
        <v>60</v>
      </c>
      <c r="J9341" s="42" t="str">
        <f t="shared" si="154"/>
        <v>大类_道品炼虚法宝</v>
      </c>
      <c r="K9341" s="42" t="s">
        <v>6624</v>
      </c>
      <c r="L9341" s="42"/>
      <c r="M9341" s="42" t="s">
        <v>7668</v>
      </c>
      <c r="N9341" s="42"/>
      <c r="O9341" s="42">
        <v>0</v>
      </c>
      <c r="P9341" s="42" t="b">
        <v>1</v>
      </c>
      <c r="Q9341" s="42"/>
      <c r="R9341" s="42" t="b">
        <v>0</v>
      </c>
      <c r="S9341" s="42">
        <v>1</v>
      </c>
      <c r="T9341" s="42" t="s">
        <v>91</v>
      </c>
      <c r="U9341" s="42">
        <v>999</v>
      </c>
      <c r="V9341" s="42" t="s">
        <v>7669</v>
      </c>
      <c r="W9341" s="42">
        <v>66064</v>
      </c>
      <c r="X9341" s="42"/>
      <c r="Y9341" s="42" t="s">
        <v>7932</v>
      </c>
      <c r="Z9341" s="42" t="s">
        <v>7893</v>
      </c>
      <c r="AA9341" t="str" s="42">
        <v>法宝打造获得。成宝核心×1；主材：玄元灵玉×1；辅材类别：石乳×1；特性材料类别：火行凝华×1。</v>
      </c>
      <c r="AB9341" s="42">
        <v>12421006</v>
      </c>
      <c r="AC9341" s="42" t="s">
        <v>121</v>
      </c>
      <c r="AD9341" s="42">
        <v>0</v>
      </c>
      <c r="AE9341" s="42"/>
      <c r="AF9341" s="42">
        <v>70006</v>
      </c>
      <c r="AG9341" s="42"/>
      <c r="AH9341" s="42">
        <v>94500000</v>
      </c>
      <c r="AI9341" s="42" t="s">
        <v>7668</v>
      </c>
      <c r="AJ9341" s="42" t="s">
        <v>7894</v>
      </c>
      <c r="AK9341" s="42" t="s">
        <v>351</v>
      </c>
      <c r="AL9341" t="s">
        <v>7934</v>
      </c>
    </row>
    <row r="9342" spans="2:38">
      <c r="B9342" s="16" t="n">
        <f>10000000+INDEX(编号表!$B:$B,MATCH(F9342,编号表!$A:$A,0))*100000+INDEX(编号表!$F:$F,MATCH(D9342,编号表!$E:$E,0))*1000+INDEX(编号表!$D:$D,MATCH(E9342,编号表!$C:$C,0))*10000+G9342</f>
        <v>12466065</v>
      </c>
      <c r="C9342" s="42" t="s">
        <v>9231</v>
      </c>
      <c r="D9342" s="42" t="s">
        <v>114</v>
      </c>
      <c r="E9342" s="42" t="s">
        <v>351</v>
      </c>
      <c r="F9342" s="42" t="s">
        <v>7668</v>
      </c>
      <c r="G9342" s="42">
        <v>65</v>
      </c>
      <c r="H9342" s="42"/>
      <c r="I9342" s="42">
        <v>60</v>
      </c>
      <c r="J9342" s="42" t="str">
        <f t="shared" si="154"/>
        <v>大类_道品炼虚法宝</v>
      </c>
      <c r="K9342" s="42" t="s">
        <v>6624</v>
      </c>
      <c r="L9342" s="42"/>
      <c r="M9342" s="42" t="s">
        <v>7668</v>
      </c>
      <c r="N9342" s="42"/>
      <c r="O9342" s="42">
        <v>0</v>
      </c>
      <c r="P9342" s="42" t="b">
        <v>1</v>
      </c>
      <c r="Q9342" s="42"/>
      <c r="R9342" s="42" t="b">
        <v>0</v>
      </c>
      <c r="S9342" s="42">
        <v>1</v>
      </c>
      <c r="T9342" s="42" t="s">
        <v>91</v>
      </c>
      <c r="U9342" s="42">
        <v>999</v>
      </c>
      <c r="V9342" s="42" t="s">
        <v>7669</v>
      </c>
      <c r="W9342" s="42">
        <v>66065</v>
      </c>
      <c r="X9342" s="42"/>
      <c r="Y9342" s="42" t="s">
        <v>7936</v>
      </c>
      <c r="Z9342" s="42" t="s">
        <v>7893</v>
      </c>
      <c r="AA9342" t="str" s="42">
        <v>法宝打造获得。成宝核心×1；主材：玄元灵玉×1；辅材类别：石乳×1；特性材料类别：土行凝华×1。</v>
      </c>
      <c r="AB9342" s="42">
        <v>12421006</v>
      </c>
      <c r="AC9342" s="42" t="s">
        <v>121</v>
      </c>
      <c r="AD9342" s="42">
        <v>0</v>
      </c>
      <c r="AE9342" s="42"/>
      <c r="AF9342" s="42">
        <v>70006</v>
      </c>
      <c r="AG9342" s="42"/>
      <c r="AH9342" s="42">
        <v>94500000</v>
      </c>
      <c r="AI9342" s="42" t="s">
        <v>7668</v>
      </c>
      <c r="AJ9342" s="42" t="s">
        <v>7894</v>
      </c>
      <c r="AK9342" s="42" t="s">
        <v>351</v>
      </c>
      <c r="AL9342" t="s">
        <v>7938</v>
      </c>
    </row>
    <row r="9343" spans="2:38">
      <c r="B9343" s="16" t="n">
        <f>10000000+INDEX(编号表!$B:$B,MATCH(F9343,编号表!$A:$A,0))*100000+INDEX(编号表!$F:$F,MATCH(D9343,编号表!$E:$E,0))*1000+INDEX(编号表!$D:$D,MATCH(E9343,编号表!$C:$C,0))*10000+G9343</f>
        <v>12466066</v>
      </c>
      <c r="C9343" s="42" t="s">
        <v>9464</v>
      </c>
      <c r="D9343" s="42" t="s">
        <v>114</v>
      </c>
      <c r="E9343" s="42" t="s">
        <v>351</v>
      </c>
      <c r="F9343" s="42" t="s">
        <v>7668</v>
      </c>
      <c r="G9343" s="42">
        <v>66</v>
      </c>
      <c r="H9343" s="42"/>
      <c r="I9343" s="42">
        <v>60</v>
      </c>
      <c r="J9343" s="42" t="str">
        <f t="shared" si="154"/>
        <v>大类_道品炼虚法宝</v>
      </c>
      <c r="K9343" s="42" t="s">
        <v>6624</v>
      </c>
      <c r="L9343" s="42"/>
      <c r="M9343" s="42" t="s">
        <v>7668</v>
      </c>
      <c r="N9343" s="42"/>
      <c r="O9343" s="42">
        <v>0</v>
      </c>
      <c r="P9343" s="42" t="b">
        <v>1</v>
      </c>
      <c r="Q9343" s="42"/>
      <c r="R9343" s="42" t="b">
        <v>0</v>
      </c>
      <c r="S9343" s="42">
        <v>1</v>
      </c>
      <c r="T9343" s="42" t="s">
        <v>91</v>
      </c>
      <c r="U9343" s="42">
        <v>999</v>
      </c>
      <c r="V9343" s="42" t="s">
        <v>339</v>
      </c>
      <c r="W9343" s="42">
        <v>2466066</v>
      </c>
      <c r="X9343" s="42"/>
      <c r="Y9343" s="42" t="s">
        <v>7940</v>
      </c>
      <c r="Z9343" s="42" t="s">
        <v>7941</v>
      </c>
      <c r="AA9343" t="str" s="42">
        <v>法宝打造获得。成宝核心×1；主材：玄心铁×1；辅材类别：玄砂×1；特性材料类别：金行凝华×1。</v>
      </c>
      <c r="AB9343" s="42">
        <v>12421007</v>
      </c>
      <c r="AC9343" s="42" t="s">
        <v>121</v>
      </c>
      <c r="AD9343" s="42">
        <v>0</v>
      </c>
      <c r="AE9343" s="42"/>
      <c r="AF9343" s="42">
        <v>70006</v>
      </c>
      <c r="AG9343" s="42"/>
      <c r="AH9343" s="42">
        <v>94500000</v>
      </c>
      <c r="AI9343" s="42" t="s">
        <v>7668</v>
      </c>
      <c r="AJ9343" s="42" t="s">
        <v>7943</v>
      </c>
      <c r="AK9343" s="42" t="s">
        <v>351</v>
      </c>
      <c r="AL9343" t="s">
        <v>7944</v>
      </c>
    </row>
    <row r="9344" spans="2:38">
      <c r="B9344" s="16" t="n">
        <f>10000000+INDEX(编号表!$B:$B,MATCH(F9344,编号表!$A:$A,0))*100000+INDEX(编号表!$F:$F,MATCH(D9344,编号表!$E:$E,0))*1000+INDEX(编号表!$D:$D,MATCH(E9344,编号表!$C:$C,0))*10000+G9344</f>
        <v>12466067</v>
      </c>
      <c r="C9344" s="42" t="s">
        <v>9465</v>
      </c>
      <c r="D9344" s="42" t="s">
        <v>114</v>
      </c>
      <c r="E9344" s="42" t="s">
        <v>351</v>
      </c>
      <c r="F9344" s="42" t="s">
        <v>7668</v>
      </c>
      <c r="G9344" s="42">
        <v>67</v>
      </c>
      <c r="H9344" s="42"/>
      <c r="I9344" s="42">
        <v>60</v>
      </c>
      <c r="J9344" s="42" t="str">
        <f t="shared" si="154"/>
        <v>大类_道品炼虚法宝</v>
      </c>
      <c r="K9344" s="42" t="s">
        <v>6624</v>
      </c>
      <c r="L9344" s="42"/>
      <c r="M9344" s="42" t="s">
        <v>7668</v>
      </c>
      <c r="N9344" s="42"/>
      <c r="O9344" s="42">
        <v>0</v>
      </c>
      <c r="P9344" s="42" t="b">
        <v>1</v>
      </c>
      <c r="Q9344" s="42"/>
      <c r="R9344" s="42" t="b">
        <v>0</v>
      </c>
      <c r="S9344" s="42">
        <v>1</v>
      </c>
      <c r="T9344" s="42" t="s">
        <v>91</v>
      </c>
      <c r="U9344" s="42">
        <v>999</v>
      </c>
      <c r="V9344" s="42" t="s">
        <v>339</v>
      </c>
      <c r="W9344" s="42">
        <v>2466067</v>
      </c>
      <c r="X9344" s="42"/>
      <c r="Y9344" s="42" t="s">
        <v>7946</v>
      </c>
      <c r="Z9344" s="42" t="s">
        <v>7941</v>
      </c>
      <c r="AA9344" t="str" s="42">
        <v>法宝打造获得。成宝核心×1；主材：玄心铁×1；辅材类别：玄砂×1；特性材料类别：木行凝华×1。</v>
      </c>
      <c r="AB9344" s="42">
        <v>12421007</v>
      </c>
      <c r="AC9344" s="42" t="s">
        <v>121</v>
      </c>
      <c r="AD9344" s="42">
        <v>0</v>
      </c>
      <c r="AE9344" s="42"/>
      <c r="AF9344" s="42">
        <v>70006</v>
      </c>
      <c r="AG9344" s="42"/>
      <c r="AH9344" s="42">
        <v>94500000</v>
      </c>
      <c r="AI9344" s="42" t="s">
        <v>7668</v>
      </c>
      <c r="AJ9344" s="42" t="s">
        <v>7943</v>
      </c>
      <c r="AK9344" s="42" t="s">
        <v>351</v>
      </c>
      <c r="AL9344" t="s">
        <v>7948</v>
      </c>
    </row>
    <row r="9345" spans="2:38">
      <c r="B9345" s="16" t="n">
        <f>10000000+INDEX(编号表!$B:$B,MATCH(F9345,编号表!$A:$A,0))*100000+INDEX(编号表!$F:$F,MATCH(D9345,编号表!$E:$E,0))*1000+INDEX(编号表!$D:$D,MATCH(E9345,编号表!$C:$C,0))*10000+G9345</f>
        <v>12466068</v>
      </c>
      <c r="C9345" s="42" t="s">
        <v>9466</v>
      </c>
      <c r="D9345" s="42" t="s">
        <v>114</v>
      </c>
      <c r="E9345" s="42" t="s">
        <v>351</v>
      </c>
      <c r="F9345" s="42" t="s">
        <v>7668</v>
      </c>
      <c r="G9345" s="42">
        <v>68</v>
      </c>
      <c r="H9345" s="42"/>
      <c r="I9345" s="42">
        <v>60</v>
      </c>
      <c r="J9345" s="42" t="str">
        <f t="shared" si="154"/>
        <v>大类_道品炼虚法宝</v>
      </c>
      <c r="K9345" s="42" t="s">
        <v>6624</v>
      </c>
      <c r="L9345" s="42"/>
      <c r="M9345" s="42" t="s">
        <v>7668</v>
      </c>
      <c r="N9345" s="42"/>
      <c r="O9345" s="42">
        <v>0</v>
      </c>
      <c r="P9345" s="42" t="b">
        <v>1</v>
      </c>
      <c r="Q9345" s="42"/>
      <c r="R9345" s="42" t="b">
        <v>0</v>
      </c>
      <c r="S9345" s="42">
        <v>1</v>
      </c>
      <c r="T9345" s="42" t="s">
        <v>91</v>
      </c>
      <c r="U9345" s="42">
        <v>999</v>
      </c>
      <c r="V9345" s="42" t="s">
        <v>339</v>
      </c>
      <c r="W9345" s="42">
        <v>2466068</v>
      </c>
      <c r="X9345" s="42"/>
      <c r="Y9345" s="42" t="s">
        <v>7950</v>
      </c>
      <c r="Z9345" s="42" t="s">
        <v>7941</v>
      </c>
      <c r="AA9345" t="str" s="42">
        <v>法宝打造获得。成宝核心×1；主材：玄心铁×1；辅材类别：玄砂×1；特性材料类别：水行凝华×1。</v>
      </c>
      <c r="AB9345" s="42">
        <v>12421007</v>
      </c>
      <c r="AC9345" s="42" t="s">
        <v>121</v>
      </c>
      <c r="AD9345" s="42">
        <v>0</v>
      </c>
      <c r="AE9345" s="42"/>
      <c r="AF9345" s="42">
        <v>70006</v>
      </c>
      <c r="AG9345" s="42"/>
      <c r="AH9345" s="42">
        <v>94500000</v>
      </c>
      <c r="AI9345" s="42" t="s">
        <v>7668</v>
      </c>
      <c r="AJ9345" s="42" t="s">
        <v>7943</v>
      </c>
      <c r="AK9345" s="42" t="s">
        <v>351</v>
      </c>
      <c r="AL9345" t="s">
        <v>7952</v>
      </c>
    </row>
    <row r="9346" spans="2:38">
      <c r="B9346" s="16" t="n">
        <f>10000000+INDEX(编号表!$B:$B,MATCH(F9346,编号表!$A:$A,0))*100000+INDEX(编号表!$F:$F,MATCH(D9346,编号表!$E:$E,0))*1000+INDEX(编号表!$D:$D,MATCH(E9346,编号表!$C:$C,0))*10000+G9346</f>
        <v>12466069</v>
      </c>
      <c r="C9346" s="42" t="s">
        <v>9467</v>
      </c>
      <c r="D9346" s="42" t="s">
        <v>114</v>
      </c>
      <c r="E9346" s="42" t="s">
        <v>351</v>
      </c>
      <c r="F9346" s="42" t="s">
        <v>7668</v>
      </c>
      <c r="G9346" s="42">
        <v>69</v>
      </c>
      <c r="H9346" s="42"/>
      <c r="I9346" s="42">
        <v>60</v>
      </c>
      <c r="J9346" s="42" t="str">
        <f t="shared" si="154"/>
        <v>大类_道品炼虚法宝</v>
      </c>
      <c r="K9346" s="42" t="s">
        <v>6624</v>
      </c>
      <c r="L9346" s="42"/>
      <c r="M9346" s="42" t="s">
        <v>7668</v>
      </c>
      <c r="N9346" s="42"/>
      <c r="O9346" s="42">
        <v>0</v>
      </c>
      <c r="P9346" s="42" t="b">
        <v>1</v>
      </c>
      <c r="Q9346" s="42"/>
      <c r="R9346" s="42" t="b">
        <v>0</v>
      </c>
      <c r="S9346" s="42">
        <v>1</v>
      </c>
      <c r="T9346" s="42" t="s">
        <v>91</v>
      </c>
      <c r="U9346" s="42">
        <v>999</v>
      </c>
      <c r="V9346" s="42" t="s">
        <v>339</v>
      </c>
      <c r="W9346" s="42">
        <v>2466069</v>
      </c>
      <c r="X9346" s="42"/>
      <c r="Y9346" s="42" t="s">
        <v>7954</v>
      </c>
      <c r="Z9346" s="42" t="s">
        <v>7941</v>
      </c>
      <c r="AA9346" t="str" s="42">
        <v>法宝打造获得。成宝核心×1；主材：玄心铁×1；辅材类别：玄砂×1；特性材料类别：火行凝华×1。</v>
      </c>
      <c r="AB9346" s="42">
        <v>12421007</v>
      </c>
      <c r="AC9346" s="42" t="s">
        <v>121</v>
      </c>
      <c r="AD9346" s="42">
        <v>0</v>
      </c>
      <c r="AE9346" s="42"/>
      <c r="AF9346" s="42">
        <v>70006</v>
      </c>
      <c r="AG9346" s="42"/>
      <c r="AH9346" s="42">
        <v>94500000</v>
      </c>
      <c r="AI9346" s="42" t="s">
        <v>7668</v>
      </c>
      <c r="AJ9346" s="42" t="s">
        <v>7943</v>
      </c>
      <c r="AK9346" s="42" t="s">
        <v>351</v>
      </c>
      <c r="AL9346" t="s">
        <v>7956</v>
      </c>
    </row>
    <row r="9347" spans="2:38">
      <c r="B9347" s="16" t="n">
        <f>10000000+INDEX(编号表!$B:$B,MATCH(F9347,编号表!$A:$A,0))*100000+INDEX(编号表!$F:$F,MATCH(D9347,编号表!$E:$E,0))*1000+INDEX(编号表!$D:$D,MATCH(E9347,编号表!$C:$C,0))*10000+G9347</f>
        <v>12466070</v>
      </c>
      <c r="C9347" s="42" t="s">
        <v>9468</v>
      </c>
      <c r="D9347" s="42" t="s">
        <v>114</v>
      </c>
      <c r="E9347" s="42" t="s">
        <v>351</v>
      </c>
      <c r="F9347" s="42" t="s">
        <v>7668</v>
      </c>
      <c r="G9347" s="42">
        <v>70</v>
      </c>
      <c r="H9347" s="42"/>
      <c r="I9347" s="42">
        <v>60</v>
      </c>
      <c r="J9347" s="42" t="str">
        <f t="shared" si="154"/>
        <v>大类_道品炼虚法宝</v>
      </c>
      <c r="K9347" s="42" t="s">
        <v>6624</v>
      </c>
      <c r="L9347" s="42"/>
      <c r="M9347" s="42" t="s">
        <v>7668</v>
      </c>
      <c r="N9347" s="42"/>
      <c r="O9347" s="42">
        <v>0</v>
      </c>
      <c r="P9347" s="42" t="b">
        <v>1</v>
      </c>
      <c r="Q9347" s="42"/>
      <c r="R9347" s="42" t="b">
        <v>0</v>
      </c>
      <c r="S9347" s="42">
        <v>1</v>
      </c>
      <c r="T9347" s="42" t="s">
        <v>91</v>
      </c>
      <c r="U9347" s="42">
        <v>999</v>
      </c>
      <c r="V9347" s="42" t="s">
        <v>339</v>
      </c>
      <c r="W9347" s="42">
        <v>2466070</v>
      </c>
      <c r="X9347" s="42"/>
      <c r="Y9347" s="42" t="s">
        <v>7958</v>
      </c>
      <c r="Z9347" s="42" t="s">
        <v>7941</v>
      </c>
      <c r="AA9347" t="str" s="42">
        <v>法宝打造获得。成宝核心×1；主材：玄心铁×1；辅材类别：玄砂×1；特性材料类别：土行凝华×1。</v>
      </c>
      <c r="AB9347" s="42">
        <v>12421007</v>
      </c>
      <c r="AC9347" s="42" t="s">
        <v>121</v>
      </c>
      <c r="AD9347" s="42">
        <v>0</v>
      </c>
      <c r="AE9347" s="42"/>
      <c r="AF9347" s="42">
        <v>70006</v>
      </c>
      <c r="AG9347" s="42"/>
      <c r="AH9347" s="42">
        <v>94500000</v>
      </c>
      <c r="AI9347" s="42" t="s">
        <v>7668</v>
      </c>
      <c r="AJ9347" s="42" t="s">
        <v>7943</v>
      </c>
      <c r="AK9347" s="42" t="s">
        <v>351</v>
      </c>
      <c r="AL9347" t="s">
        <v>7960</v>
      </c>
    </row>
    <row r="9348" spans="2:38">
      <c r="B9348" s="16" t="n">
        <f>10000000+INDEX(编号表!$B:$B,MATCH(F9348,编号表!$A:$A,0))*100000+INDEX(编号表!$F:$F,MATCH(D9348,编号表!$E:$E,0))*1000+INDEX(编号表!$D:$D,MATCH(E9348,编号表!$C:$C,0))*10000+G9348</f>
        <v>12466071</v>
      </c>
      <c r="C9348" s="42" t="s">
        <v>9469</v>
      </c>
      <c r="D9348" s="42" t="s">
        <v>114</v>
      </c>
      <c r="E9348" s="42" t="s">
        <v>351</v>
      </c>
      <c r="F9348" s="42" t="s">
        <v>7668</v>
      </c>
      <c r="G9348" s="42">
        <v>71</v>
      </c>
      <c r="H9348" s="42"/>
      <c r="I9348" s="42">
        <v>60</v>
      </c>
      <c r="J9348" s="42" t="str">
        <f t="shared" si="154"/>
        <v>大类_道品炼虚法宝</v>
      </c>
      <c r="K9348" s="42" t="s">
        <v>6624</v>
      </c>
      <c r="L9348" s="42"/>
      <c r="M9348" s="42" t="s">
        <v>7668</v>
      </c>
      <c r="N9348" s="42"/>
      <c r="O9348" s="42">
        <v>0</v>
      </c>
      <c r="P9348" s="42" t="b">
        <v>1</v>
      </c>
      <c r="Q9348" s="42"/>
      <c r="R9348" s="42" t="b">
        <v>0</v>
      </c>
      <c r="S9348" s="42">
        <v>1</v>
      </c>
      <c r="T9348" s="42" t="s">
        <v>91</v>
      </c>
      <c r="U9348" s="42">
        <v>999</v>
      </c>
      <c r="V9348" s="42" t="s">
        <v>339</v>
      </c>
      <c r="W9348" s="42">
        <v>2466071</v>
      </c>
      <c r="X9348" s="42"/>
      <c r="Y9348" s="42" t="s">
        <v>7962</v>
      </c>
      <c r="Z9348" s="42" t="s">
        <v>7941</v>
      </c>
      <c r="AA9348" t="str" s="42">
        <v>法宝打造获得。成宝核心×1；主材：玄心铁×1；辅材类别：古炉铜×1；特性材料类别：金行凝华×1。</v>
      </c>
      <c r="AB9348" s="42">
        <v>12421007</v>
      </c>
      <c r="AC9348" s="42" t="s">
        <v>121</v>
      </c>
      <c r="AD9348" s="42">
        <v>0</v>
      </c>
      <c r="AE9348" s="42"/>
      <c r="AF9348" s="42">
        <v>70006</v>
      </c>
      <c r="AG9348" s="42"/>
      <c r="AH9348" s="42">
        <v>94500000</v>
      </c>
      <c r="AI9348" s="42" t="s">
        <v>7668</v>
      </c>
      <c r="AJ9348" s="42" t="s">
        <v>7943</v>
      </c>
      <c r="AK9348" s="42" t="s">
        <v>351</v>
      </c>
      <c r="AL9348" t="s">
        <v>7964</v>
      </c>
    </row>
    <row r="9349" spans="2:38">
      <c r="B9349" s="16" t="n">
        <f>10000000+INDEX(编号表!$B:$B,MATCH(F9349,编号表!$A:$A,0))*100000+INDEX(编号表!$F:$F,MATCH(D9349,编号表!$E:$E,0))*1000+INDEX(编号表!$D:$D,MATCH(E9349,编号表!$C:$C,0))*10000+G9349</f>
        <v>12466072</v>
      </c>
      <c r="C9349" s="42" t="s">
        <v>9470</v>
      </c>
      <c r="D9349" s="42" t="s">
        <v>114</v>
      </c>
      <c r="E9349" s="42" t="s">
        <v>351</v>
      </c>
      <c r="F9349" s="42" t="s">
        <v>7668</v>
      </c>
      <c r="G9349" s="42">
        <v>72</v>
      </c>
      <c r="H9349" s="42"/>
      <c r="I9349" s="42">
        <v>60</v>
      </c>
      <c r="J9349" s="42" t="str">
        <f t="shared" si="154"/>
        <v>大类_道品炼虚法宝</v>
      </c>
      <c r="K9349" s="42" t="s">
        <v>6624</v>
      </c>
      <c r="L9349" s="42"/>
      <c r="M9349" s="42" t="s">
        <v>7668</v>
      </c>
      <c r="N9349" s="42"/>
      <c r="O9349" s="42">
        <v>0</v>
      </c>
      <c r="P9349" s="42" t="b">
        <v>1</v>
      </c>
      <c r="Q9349" s="42"/>
      <c r="R9349" s="42" t="b">
        <v>0</v>
      </c>
      <c r="S9349" s="42">
        <v>1</v>
      </c>
      <c r="T9349" s="42" t="s">
        <v>91</v>
      </c>
      <c r="U9349" s="42">
        <v>999</v>
      </c>
      <c r="V9349" s="42" t="s">
        <v>339</v>
      </c>
      <c r="W9349" s="42">
        <v>2466072</v>
      </c>
      <c r="X9349" s="42"/>
      <c r="Y9349" s="42" t="s">
        <v>7966</v>
      </c>
      <c r="Z9349" s="42" t="s">
        <v>7941</v>
      </c>
      <c r="AA9349" t="str" s="42">
        <v>法宝打造获得。成宝核心×1；主材：玄心铁×1；辅材类别：古炉铜×1；特性材料类别：木行凝华×1。</v>
      </c>
      <c r="AB9349" s="42">
        <v>12421007</v>
      </c>
      <c r="AC9349" s="42" t="s">
        <v>121</v>
      </c>
      <c r="AD9349" s="42">
        <v>0</v>
      </c>
      <c r="AE9349" s="42"/>
      <c r="AF9349" s="42">
        <v>70006</v>
      </c>
      <c r="AG9349" s="42"/>
      <c r="AH9349" s="42">
        <v>94500000</v>
      </c>
      <c r="AI9349" s="42" t="s">
        <v>7668</v>
      </c>
      <c r="AJ9349" s="42" t="s">
        <v>7943</v>
      </c>
      <c r="AK9349" s="42" t="s">
        <v>351</v>
      </c>
      <c r="AL9349" t="s">
        <v>7968</v>
      </c>
    </row>
    <row r="9350" spans="2:38">
      <c r="B9350" s="16" t="n">
        <f>10000000+INDEX(编号表!$B:$B,MATCH(F9350,编号表!$A:$A,0))*100000+INDEX(编号表!$F:$F,MATCH(D9350,编号表!$E:$E,0))*1000+INDEX(编号表!$D:$D,MATCH(E9350,编号表!$C:$C,0))*10000+G9350</f>
        <v>12466073</v>
      </c>
      <c r="C9350" s="42" t="s">
        <v>9471</v>
      </c>
      <c r="D9350" s="42" t="s">
        <v>114</v>
      </c>
      <c r="E9350" s="42" t="s">
        <v>351</v>
      </c>
      <c r="F9350" s="42" t="s">
        <v>7668</v>
      </c>
      <c r="G9350" s="42">
        <v>73</v>
      </c>
      <c r="H9350" s="42"/>
      <c r="I9350" s="42">
        <v>60</v>
      </c>
      <c r="J9350" s="42" t="str">
        <f t="shared" si="154"/>
        <v>大类_道品炼虚法宝</v>
      </c>
      <c r="K9350" s="42" t="s">
        <v>6624</v>
      </c>
      <c r="L9350" s="42"/>
      <c r="M9350" s="42" t="s">
        <v>7668</v>
      </c>
      <c r="N9350" s="42"/>
      <c r="O9350" s="42">
        <v>0</v>
      </c>
      <c r="P9350" s="42" t="b">
        <v>1</v>
      </c>
      <c r="Q9350" s="42"/>
      <c r="R9350" s="42" t="b">
        <v>0</v>
      </c>
      <c r="S9350" s="42">
        <v>1</v>
      </c>
      <c r="T9350" s="42" t="s">
        <v>91</v>
      </c>
      <c r="U9350" s="42">
        <v>999</v>
      </c>
      <c r="V9350" s="42" t="s">
        <v>339</v>
      </c>
      <c r="W9350" s="42">
        <v>2466073</v>
      </c>
      <c r="X9350" s="42"/>
      <c r="Y9350" s="42" t="s">
        <v>7970</v>
      </c>
      <c r="Z9350" s="42" t="s">
        <v>7941</v>
      </c>
      <c r="AA9350" t="str" s="42">
        <v>法宝打造获得。成宝核心×1；主材：玄心铁×1；辅材类别：古炉铜×1；特性材料类别：水行凝华×1。</v>
      </c>
      <c r="AB9350" s="42">
        <v>12421007</v>
      </c>
      <c r="AC9350" s="42" t="s">
        <v>121</v>
      </c>
      <c r="AD9350" s="42">
        <v>0</v>
      </c>
      <c r="AE9350" s="42"/>
      <c r="AF9350" s="42">
        <v>70006</v>
      </c>
      <c r="AG9350" s="42"/>
      <c r="AH9350" s="42">
        <v>94500000</v>
      </c>
      <c r="AI9350" s="42" t="s">
        <v>7668</v>
      </c>
      <c r="AJ9350" s="42" t="s">
        <v>7943</v>
      </c>
      <c r="AK9350" s="42" t="s">
        <v>351</v>
      </c>
      <c r="AL9350" t="s">
        <v>7972</v>
      </c>
    </row>
    <row r="9351" spans="2:38">
      <c r="B9351" s="16" t="n">
        <f>10000000+INDEX(编号表!$B:$B,MATCH(F9351,编号表!$A:$A,0))*100000+INDEX(编号表!$F:$F,MATCH(D9351,编号表!$E:$E,0))*1000+INDEX(编号表!$D:$D,MATCH(E9351,编号表!$C:$C,0))*10000+G9351</f>
        <v>12466074</v>
      </c>
      <c r="C9351" s="42" t="s">
        <v>9472</v>
      </c>
      <c r="D9351" s="42" t="s">
        <v>114</v>
      </c>
      <c r="E9351" s="42" t="s">
        <v>351</v>
      </c>
      <c r="F9351" s="42" t="s">
        <v>7668</v>
      </c>
      <c r="G9351" s="42">
        <v>74</v>
      </c>
      <c r="H9351" s="42"/>
      <c r="I9351" s="42">
        <v>60</v>
      </c>
      <c r="J9351" s="42" t="str">
        <f t="shared" si="154"/>
        <v>大类_道品炼虚法宝</v>
      </c>
      <c r="K9351" s="42" t="s">
        <v>6624</v>
      </c>
      <c r="L9351" s="42"/>
      <c r="M9351" s="42" t="s">
        <v>7668</v>
      </c>
      <c r="N9351" s="42"/>
      <c r="O9351" s="42">
        <v>0</v>
      </c>
      <c r="P9351" s="42" t="b">
        <v>1</v>
      </c>
      <c r="Q9351" s="42"/>
      <c r="R9351" s="42" t="b">
        <v>0</v>
      </c>
      <c r="S9351" s="42">
        <v>1</v>
      </c>
      <c r="T9351" s="42" t="s">
        <v>91</v>
      </c>
      <c r="U9351" s="42">
        <v>999</v>
      </c>
      <c r="V9351" s="42" t="s">
        <v>339</v>
      </c>
      <c r="W9351" s="42">
        <v>2466074</v>
      </c>
      <c r="X9351" s="42"/>
      <c r="Y9351" s="42" t="s">
        <v>7974</v>
      </c>
      <c r="Z9351" s="42" t="s">
        <v>7941</v>
      </c>
      <c r="AA9351" t="str" s="42">
        <v>法宝打造获得。成宝核心×1；主材：玄心铁×1；辅材类别：古炉铜×1；特性材料类别：火行凝华×1。</v>
      </c>
      <c r="AB9351" s="42">
        <v>12421007</v>
      </c>
      <c r="AC9351" s="42" t="s">
        <v>121</v>
      </c>
      <c r="AD9351" s="42">
        <v>0</v>
      </c>
      <c r="AE9351" s="42"/>
      <c r="AF9351" s="42">
        <v>70006</v>
      </c>
      <c r="AG9351" s="42"/>
      <c r="AH9351" s="42">
        <v>94500000</v>
      </c>
      <c r="AI9351" s="42" t="s">
        <v>7668</v>
      </c>
      <c r="AJ9351" s="42" t="s">
        <v>7943</v>
      </c>
      <c r="AK9351" s="42" t="s">
        <v>351</v>
      </c>
      <c r="AL9351" t="s">
        <v>7976</v>
      </c>
    </row>
    <row r="9352" spans="2:38">
      <c r="B9352" s="16" t="n">
        <f>10000000+INDEX(编号表!$B:$B,MATCH(F9352,编号表!$A:$A,0))*100000+INDEX(编号表!$F:$F,MATCH(D9352,编号表!$E:$E,0))*1000+INDEX(编号表!$D:$D,MATCH(E9352,编号表!$C:$C,0))*10000+G9352</f>
        <v>12466075</v>
      </c>
      <c r="C9352" s="42" t="s">
        <v>9473</v>
      </c>
      <c r="D9352" s="42" t="s">
        <v>114</v>
      </c>
      <c r="E9352" s="42" t="s">
        <v>351</v>
      </c>
      <c r="F9352" s="42" t="s">
        <v>7668</v>
      </c>
      <c r="G9352" s="42">
        <v>75</v>
      </c>
      <c r="H9352" s="42"/>
      <c r="I9352" s="42">
        <v>60</v>
      </c>
      <c r="J9352" s="42" t="str">
        <f t="shared" si="154"/>
        <v>大类_道品炼虚法宝</v>
      </c>
      <c r="K9352" s="42" t="s">
        <v>6624</v>
      </c>
      <c r="L9352" s="42"/>
      <c r="M9352" s="42" t="s">
        <v>7668</v>
      </c>
      <c r="N9352" s="42"/>
      <c r="O9352" s="42">
        <v>0</v>
      </c>
      <c r="P9352" s="42" t="b">
        <v>1</v>
      </c>
      <c r="Q9352" s="42"/>
      <c r="R9352" s="42" t="b">
        <v>0</v>
      </c>
      <c r="S9352" s="42">
        <v>1</v>
      </c>
      <c r="T9352" s="42" t="s">
        <v>91</v>
      </c>
      <c r="U9352" s="42">
        <v>999</v>
      </c>
      <c r="V9352" s="42" t="s">
        <v>339</v>
      </c>
      <c r="W9352" s="42">
        <v>2466075</v>
      </c>
      <c r="X9352" s="42"/>
      <c r="Y9352" s="42" t="s">
        <v>7978</v>
      </c>
      <c r="Z9352" s="42" t="s">
        <v>7941</v>
      </c>
      <c r="AA9352" t="str" s="42">
        <v>法宝打造获得。成宝核心×1；主材：玄心铁×1；辅材类别：古炉铜×1；特性材料类别：土行凝华×1。</v>
      </c>
      <c r="AB9352" s="42">
        <v>12421007</v>
      </c>
      <c r="AC9352" s="42" t="s">
        <v>121</v>
      </c>
      <c r="AD9352" s="42">
        <v>0</v>
      </c>
      <c r="AE9352" s="42"/>
      <c r="AF9352" s="42">
        <v>70006</v>
      </c>
      <c r="AG9352" s="42"/>
      <c r="AH9352" s="42">
        <v>94500000</v>
      </c>
      <c r="AI9352" s="42" t="s">
        <v>7668</v>
      </c>
      <c r="AJ9352" s="42" t="s">
        <v>7943</v>
      </c>
      <c r="AK9352" s="42" t="s">
        <v>351</v>
      </c>
      <c r="AL9352" t="s">
        <v>7980</v>
      </c>
    </row>
    <row r="9353" spans="2:38">
      <c r="B9353" s="16" t="n">
        <f>10000000+INDEX(编号表!$B:$B,MATCH(F9353,编号表!$A:$A,0))*100000+INDEX(编号表!$F:$F,MATCH(D9353,编号表!$E:$E,0))*1000+INDEX(编号表!$D:$D,MATCH(E9353,编号表!$C:$C,0))*10000+G9353</f>
        <v>12466076</v>
      </c>
      <c r="C9353" s="42" t="s">
        <v>9474</v>
      </c>
      <c r="D9353" s="42" t="s">
        <v>114</v>
      </c>
      <c r="E9353" s="42" t="s">
        <v>351</v>
      </c>
      <c r="F9353" s="42" t="s">
        <v>7668</v>
      </c>
      <c r="G9353" s="42">
        <v>76</v>
      </c>
      <c r="H9353" s="42"/>
      <c r="I9353" s="42">
        <v>60</v>
      </c>
      <c r="J9353" s="42" t="str">
        <f t="shared" si="154"/>
        <v>大类_道品炼虚法宝</v>
      </c>
      <c r="K9353" s="42" t="s">
        <v>6624</v>
      </c>
      <c r="L9353" s="42"/>
      <c r="M9353" s="42" t="s">
        <v>7668</v>
      </c>
      <c r="N9353" s="42"/>
      <c r="O9353" s="42">
        <v>0</v>
      </c>
      <c r="P9353" s="42" t="b">
        <v>1</v>
      </c>
      <c r="Q9353" s="42"/>
      <c r="R9353" s="42" t="b">
        <v>0</v>
      </c>
      <c r="S9353" s="42">
        <v>1</v>
      </c>
      <c r="T9353" s="42" t="s">
        <v>91</v>
      </c>
      <c r="U9353" s="42">
        <v>999</v>
      </c>
      <c r="V9353" s="42" t="s">
        <v>339</v>
      </c>
      <c r="W9353" s="42">
        <v>2466076</v>
      </c>
      <c r="X9353" s="42"/>
      <c r="Y9353" s="42" t="s">
        <v>7982</v>
      </c>
      <c r="Z9353" s="42" t="s">
        <v>7941</v>
      </c>
      <c r="AA9353" t="str" s="42">
        <v>法宝打造获得。成宝核心×1；主材：玄心铁×1；辅材类别：石乳×1；特性材料类别：金行凝华×1。</v>
      </c>
      <c r="AB9353" s="42">
        <v>12421007</v>
      </c>
      <c r="AC9353" s="42" t="s">
        <v>121</v>
      </c>
      <c r="AD9353" s="42">
        <v>0</v>
      </c>
      <c r="AE9353" s="42"/>
      <c r="AF9353" s="42">
        <v>70006</v>
      </c>
      <c r="AG9353" s="42"/>
      <c r="AH9353" s="42">
        <v>94500000</v>
      </c>
      <c r="AI9353" s="42" t="s">
        <v>7668</v>
      </c>
      <c r="AJ9353" s="42" t="s">
        <v>7943</v>
      </c>
      <c r="AK9353" s="42" t="s">
        <v>351</v>
      </c>
      <c r="AL9353" t="s">
        <v>7984</v>
      </c>
    </row>
    <row r="9354" spans="2:38">
      <c r="B9354" s="16" t="n">
        <f>10000000+INDEX(编号表!$B:$B,MATCH(F9354,编号表!$A:$A,0))*100000+INDEX(编号表!$F:$F,MATCH(D9354,编号表!$E:$E,0))*1000+INDEX(编号表!$D:$D,MATCH(E9354,编号表!$C:$C,0))*10000+G9354</f>
        <v>12466077</v>
      </c>
      <c r="C9354" s="42" t="s">
        <v>9475</v>
      </c>
      <c r="D9354" s="42" t="s">
        <v>114</v>
      </c>
      <c r="E9354" s="42" t="s">
        <v>351</v>
      </c>
      <c r="F9354" s="42" t="s">
        <v>7668</v>
      </c>
      <c r="G9354" s="42">
        <v>77</v>
      </c>
      <c r="H9354" s="42"/>
      <c r="I9354" s="42">
        <v>60</v>
      </c>
      <c r="J9354" s="42" t="str">
        <f t="shared" si="154"/>
        <v>大类_道品炼虚法宝</v>
      </c>
      <c r="K9354" s="42" t="s">
        <v>6624</v>
      </c>
      <c r="L9354" s="42"/>
      <c r="M9354" s="42" t="s">
        <v>7668</v>
      </c>
      <c r="N9354" s="42"/>
      <c r="O9354" s="42">
        <v>0</v>
      </c>
      <c r="P9354" s="42" t="b">
        <v>1</v>
      </c>
      <c r="Q9354" s="42"/>
      <c r="R9354" s="42" t="b">
        <v>0</v>
      </c>
      <c r="S9354" s="42">
        <v>1</v>
      </c>
      <c r="T9354" s="42" t="s">
        <v>91</v>
      </c>
      <c r="U9354" s="42">
        <v>999</v>
      </c>
      <c r="V9354" s="42" t="s">
        <v>339</v>
      </c>
      <c r="W9354" s="42">
        <v>2466077</v>
      </c>
      <c r="X9354" s="42"/>
      <c r="Y9354" s="42" t="s">
        <v>7986</v>
      </c>
      <c r="Z9354" s="42" t="s">
        <v>7941</v>
      </c>
      <c r="AA9354" t="str" s="42">
        <v>法宝打造获得。成宝核心×1；主材：玄心铁×1；辅材类别：石乳×1；特性材料类别：木行凝华×1。</v>
      </c>
      <c r="AB9354" s="42">
        <v>12421007</v>
      </c>
      <c r="AC9354" s="42" t="s">
        <v>121</v>
      </c>
      <c r="AD9354" s="42">
        <v>0</v>
      </c>
      <c r="AE9354" s="42"/>
      <c r="AF9354" s="42">
        <v>70006</v>
      </c>
      <c r="AG9354" s="42"/>
      <c r="AH9354" s="42">
        <v>94500000</v>
      </c>
      <c r="AI9354" s="42" t="s">
        <v>7668</v>
      </c>
      <c r="AJ9354" s="42" t="s">
        <v>7943</v>
      </c>
      <c r="AK9354" s="42" t="s">
        <v>351</v>
      </c>
      <c r="AL9354" t="s">
        <v>7988</v>
      </c>
    </row>
    <row r="9355" spans="2:38">
      <c r="B9355" s="16" t="n">
        <f>10000000+INDEX(编号表!$B:$B,MATCH(F9355,编号表!$A:$A,0))*100000+INDEX(编号表!$F:$F,MATCH(D9355,编号表!$E:$E,0))*1000+INDEX(编号表!$D:$D,MATCH(E9355,编号表!$C:$C,0))*10000+G9355</f>
        <v>12466078</v>
      </c>
      <c r="C9355" s="42" t="s">
        <v>9476</v>
      </c>
      <c r="D9355" s="42" t="s">
        <v>114</v>
      </c>
      <c r="E9355" s="42" t="s">
        <v>351</v>
      </c>
      <c r="F9355" s="42" t="s">
        <v>7668</v>
      </c>
      <c r="G9355" s="42">
        <v>78</v>
      </c>
      <c r="H9355" s="42"/>
      <c r="I9355" s="42">
        <v>60</v>
      </c>
      <c r="J9355" s="42" t="str">
        <f t="shared" si="154"/>
        <v>大类_道品炼虚法宝</v>
      </c>
      <c r="K9355" s="42" t="s">
        <v>6624</v>
      </c>
      <c r="L9355" s="42"/>
      <c r="M9355" s="42" t="s">
        <v>7668</v>
      </c>
      <c r="N9355" s="42"/>
      <c r="O9355" s="42">
        <v>0</v>
      </c>
      <c r="P9355" s="42" t="b">
        <v>1</v>
      </c>
      <c r="Q9355" s="42"/>
      <c r="R9355" s="42" t="b">
        <v>0</v>
      </c>
      <c r="S9355" s="42">
        <v>1</v>
      </c>
      <c r="T9355" s="42" t="s">
        <v>91</v>
      </c>
      <c r="U9355" s="42">
        <v>999</v>
      </c>
      <c r="V9355" s="42" t="s">
        <v>339</v>
      </c>
      <c r="W9355" s="42">
        <v>2466078</v>
      </c>
      <c r="X9355" s="42"/>
      <c r="Y9355" s="42" t="s">
        <v>7990</v>
      </c>
      <c r="Z9355" s="42" t="s">
        <v>7941</v>
      </c>
      <c r="AA9355" t="str" s="42">
        <v>法宝打造获得。成宝核心×1；主材：玄心铁×1；辅材类别：石乳×1；特性材料类别：水行凝华×1。</v>
      </c>
      <c r="AB9355" s="42">
        <v>12421007</v>
      </c>
      <c r="AC9355" s="42" t="s">
        <v>121</v>
      </c>
      <c r="AD9355" s="42">
        <v>0</v>
      </c>
      <c r="AE9355" s="42"/>
      <c r="AF9355" s="42">
        <v>70006</v>
      </c>
      <c r="AG9355" s="42"/>
      <c r="AH9355" s="42">
        <v>94500000</v>
      </c>
      <c r="AI9355" s="42" t="s">
        <v>7668</v>
      </c>
      <c r="AJ9355" s="42" t="s">
        <v>7943</v>
      </c>
      <c r="AK9355" s="42" t="s">
        <v>351</v>
      </c>
      <c r="AL9355" t="s">
        <v>7992</v>
      </c>
    </row>
    <row r="9356" spans="2:38">
      <c r="B9356" s="16" t="n">
        <f>10000000+INDEX(编号表!$B:$B,MATCH(F9356,编号表!$A:$A,0))*100000+INDEX(编号表!$F:$F,MATCH(D9356,编号表!$E:$E,0))*1000+INDEX(编号表!$D:$D,MATCH(E9356,编号表!$C:$C,0))*10000+G9356</f>
        <v>12466079</v>
      </c>
      <c r="C9356" s="42" t="s">
        <v>9477</v>
      </c>
      <c r="D9356" s="42" t="s">
        <v>114</v>
      </c>
      <c r="E9356" s="42" t="s">
        <v>351</v>
      </c>
      <c r="F9356" s="42" t="s">
        <v>7668</v>
      </c>
      <c r="G9356" s="42">
        <v>79</v>
      </c>
      <c r="H9356" s="42"/>
      <c r="I9356" s="42">
        <v>60</v>
      </c>
      <c r="J9356" s="42" t="str">
        <f t="shared" si="154"/>
        <v>大类_道品炼虚法宝</v>
      </c>
      <c r="K9356" s="42" t="s">
        <v>6624</v>
      </c>
      <c r="L9356" s="42"/>
      <c r="M9356" s="42" t="s">
        <v>7668</v>
      </c>
      <c r="N9356" s="42"/>
      <c r="O9356" s="42">
        <v>0</v>
      </c>
      <c r="P9356" s="42" t="b">
        <v>1</v>
      </c>
      <c r="Q9356" s="42"/>
      <c r="R9356" s="42" t="b">
        <v>0</v>
      </c>
      <c r="S9356" s="42">
        <v>1</v>
      </c>
      <c r="T9356" s="42" t="s">
        <v>91</v>
      </c>
      <c r="U9356" s="42">
        <v>999</v>
      </c>
      <c r="V9356" s="42" t="s">
        <v>339</v>
      </c>
      <c r="W9356" s="42">
        <v>2466079</v>
      </c>
      <c r="X9356" s="42"/>
      <c r="Y9356" s="42" t="s">
        <v>7994</v>
      </c>
      <c r="Z9356" s="42" t="s">
        <v>7941</v>
      </c>
      <c r="AA9356" t="str" s="42">
        <v>法宝打造获得。成宝核心×1；主材：玄心铁×1；辅材类别：石乳×1；特性材料类别：火行凝华×1。</v>
      </c>
      <c r="AB9356" s="42">
        <v>12421007</v>
      </c>
      <c r="AC9356" s="42" t="s">
        <v>121</v>
      </c>
      <c r="AD9356" s="42">
        <v>0</v>
      </c>
      <c r="AE9356" s="42"/>
      <c r="AF9356" s="42">
        <v>70006</v>
      </c>
      <c r="AG9356" s="42"/>
      <c r="AH9356" s="42">
        <v>94500000</v>
      </c>
      <c r="AI9356" s="42" t="s">
        <v>7668</v>
      </c>
      <c r="AJ9356" s="42" t="s">
        <v>7943</v>
      </c>
      <c r="AK9356" s="42" t="s">
        <v>351</v>
      </c>
      <c r="AL9356" t="s">
        <v>7996</v>
      </c>
    </row>
    <row r="9357" spans="2:38">
      <c r="B9357" s="16" t="n">
        <f>10000000+INDEX(编号表!$B:$B,MATCH(F9357,编号表!$A:$A,0))*100000+INDEX(编号表!$F:$F,MATCH(D9357,编号表!$E:$E,0))*1000+INDEX(编号表!$D:$D,MATCH(E9357,编号表!$C:$C,0))*10000+G9357</f>
        <v>12466080</v>
      </c>
      <c r="C9357" s="42" t="s">
        <v>9478</v>
      </c>
      <c r="D9357" s="42" t="s">
        <v>114</v>
      </c>
      <c r="E9357" s="42" t="s">
        <v>351</v>
      </c>
      <c r="F9357" s="42" t="s">
        <v>7668</v>
      </c>
      <c r="G9357" s="42">
        <v>80</v>
      </c>
      <c r="H9357" s="42"/>
      <c r="I9357" s="42">
        <v>60</v>
      </c>
      <c r="J9357" s="42" t="str">
        <f t="shared" si="154"/>
        <v>大类_道品炼虚法宝</v>
      </c>
      <c r="K9357" s="42" t="s">
        <v>6624</v>
      </c>
      <c r="L9357" s="42"/>
      <c r="M9357" s="42" t="s">
        <v>7668</v>
      </c>
      <c r="N9357" s="42"/>
      <c r="O9357" s="42">
        <v>0</v>
      </c>
      <c r="P9357" s="42" t="b">
        <v>1</v>
      </c>
      <c r="Q9357" s="42"/>
      <c r="R9357" s="42" t="b">
        <v>0</v>
      </c>
      <c r="S9357" s="42">
        <v>1</v>
      </c>
      <c r="T9357" s="42" t="s">
        <v>91</v>
      </c>
      <c r="U9357" s="42">
        <v>999</v>
      </c>
      <c r="V9357" s="42" t="s">
        <v>339</v>
      </c>
      <c r="W9357" s="42">
        <v>2466080</v>
      </c>
      <c r="X9357" s="42"/>
      <c r="Y9357" s="42" t="s">
        <v>7998</v>
      </c>
      <c r="Z9357" s="42" t="s">
        <v>7941</v>
      </c>
      <c r="AA9357" t="str" s="42">
        <v>法宝打造获得。成宝核心×1；主材：玄心铁×1；辅材类别：石乳×1；特性材料类别：土行凝华×1。</v>
      </c>
      <c r="AB9357" s="42">
        <v>12421007</v>
      </c>
      <c r="AC9357" s="42" t="s">
        <v>121</v>
      </c>
      <c r="AD9357" s="42">
        <v>0</v>
      </c>
      <c r="AE9357" s="42"/>
      <c r="AF9357" s="42">
        <v>70006</v>
      </c>
      <c r="AG9357" s="42"/>
      <c r="AH9357" s="42">
        <v>94500000</v>
      </c>
      <c r="AI9357" s="42" t="s">
        <v>7668</v>
      </c>
      <c r="AJ9357" s="42" t="s">
        <v>7943</v>
      </c>
      <c r="AK9357" s="42" t="s">
        <v>351</v>
      </c>
      <c r="AL9357" t="s">
        <v>8000</v>
      </c>
    </row>
    <row r="9358" spans="2:38">
      <c r="B9358" s="16" t="n">
        <f>10000000+INDEX(编号表!$B:$B,MATCH(F9358,编号表!$A:$A,0))*100000+INDEX(编号表!$F:$F,MATCH(D9358,编号表!$E:$E,0))*1000+INDEX(编号表!$D:$D,MATCH(E9358,编号表!$C:$C,0))*10000+G9358</f>
        <v>12466081</v>
      </c>
      <c r="C9358" s="42" t="s">
        <v>9263</v>
      </c>
      <c r="D9358" s="42" t="s">
        <v>114</v>
      </c>
      <c r="E9358" s="42" t="s">
        <v>351</v>
      </c>
      <c r="F9358" s="42" t="s">
        <v>7668</v>
      </c>
      <c r="G9358" s="42">
        <v>81</v>
      </c>
      <c r="H9358" s="42"/>
      <c r="I9358" s="42">
        <v>60</v>
      </c>
      <c r="J9358" s="42" t="str">
        <f t="shared" ref="J9358:J9421" si="155">"大类_"&amp;D9358&amp;E9358&amp;F9358</f>
        <v>大类_道品炼虚法宝</v>
      </c>
      <c r="K9358" s="42" t="s">
        <v>6624</v>
      </c>
      <c r="L9358" s="42"/>
      <c r="M9358" s="42" t="s">
        <v>7668</v>
      </c>
      <c r="N9358" s="42"/>
      <c r="O9358" s="42">
        <v>0</v>
      </c>
      <c r="P9358" s="42" t="b">
        <v>1</v>
      </c>
      <c r="Q9358" s="42"/>
      <c r="R9358" s="42" t="b">
        <v>0</v>
      </c>
      <c r="S9358" s="42">
        <v>1</v>
      </c>
      <c r="T9358" s="42" t="s">
        <v>91</v>
      </c>
      <c r="U9358" s="42">
        <v>999</v>
      </c>
      <c r="V9358" s="42" t="s">
        <v>7669</v>
      </c>
      <c r="W9358" s="42">
        <v>66081</v>
      </c>
      <c r="X9358" s="42"/>
      <c r="Y9358" s="42" t="s">
        <v>8002</v>
      </c>
      <c r="Z9358" s="42" t="s">
        <v>8003</v>
      </c>
      <c r="AA9358" t="str" s="42">
        <v>法宝打造获得。成宝核心×1；主材：玄心铁×1；辅材类别：古炉铜×1；特性材料类别：土行凝华×1。</v>
      </c>
      <c r="AB9358" s="42">
        <v>12421008</v>
      </c>
      <c r="AC9358" s="42" t="s">
        <v>121</v>
      </c>
      <c r="AD9358" s="42">
        <v>0</v>
      </c>
      <c r="AE9358" s="42"/>
      <c r="AF9358" s="42">
        <v>70006</v>
      </c>
      <c r="AG9358" s="42"/>
      <c r="AH9358" s="42">
        <v>94500000</v>
      </c>
      <c r="AI9358" s="42" t="s">
        <v>7668</v>
      </c>
      <c r="AJ9358" s="42" t="s">
        <v>8005</v>
      </c>
      <c r="AK9358" s="42" t="s">
        <v>351</v>
      </c>
      <c r="AL9358" t="s">
        <v>8006</v>
      </c>
    </row>
    <row r="9359" spans="2:38">
      <c r="B9359" s="16" t="n">
        <f>10000000+INDEX(编号表!$B:$B,MATCH(F9359,编号表!$A:$A,0))*100000+INDEX(编号表!$F:$F,MATCH(D9359,编号表!$E:$E,0))*1000+INDEX(编号表!$D:$D,MATCH(E9359,编号表!$C:$C,0))*10000+G9359</f>
        <v>12466082</v>
      </c>
      <c r="C9359" s="42" t="s">
        <v>9265</v>
      </c>
      <c r="D9359" s="42" t="s">
        <v>114</v>
      </c>
      <c r="E9359" s="42" t="s">
        <v>351</v>
      </c>
      <c r="F9359" s="42" t="s">
        <v>7668</v>
      </c>
      <c r="G9359" s="42">
        <v>82</v>
      </c>
      <c r="H9359" s="42"/>
      <c r="I9359" s="42">
        <v>60</v>
      </c>
      <c r="J9359" s="42" t="str">
        <f t="shared" si="155"/>
        <v>大类_道品炼虚法宝</v>
      </c>
      <c r="K9359" s="42" t="s">
        <v>6624</v>
      </c>
      <c r="L9359" s="42"/>
      <c r="M9359" s="42" t="s">
        <v>7668</v>
      </c>
      <c r="N9359" s="42"/>
      <c r="O9359" s="42">
        <v>0</v>
      </c>
      <c r="P9359" s="42" t="b">
        <v>1</v>
      </c>
      <c r="Q9359" s="42"/>
      <c r="R9359" s="42" t="b">
        <v>0</v>
      </c>
      <c r="S9359" s="42">
        <v>1</v>
      </c>
      <c r="T9359" s="42" t="s">
        <v>91</v>
      </c>
      <c r="U9359" s="42">
        <v>999</v>
      </c>
      <c r="V9359" s="42" t="s">
        <v>7669</v>
      </c>
      <c r="W9359" s="42">
        <v>66082</v>
      </c>
      <c r="X9359" s="42"/>
      <c r="Y9359" s="42" t="s">
        <v>8008</v>
      </c>
      <c r="Z9359" s="42" t="s">
        <v>8009</v>
      </c>
      <c r="AA9359" t="str" s="42">
        <v>法宝打造获得。成宝核心×1；主材：万载灵木芯×1；辅材类别：细毫×1；特性材料类别：金行凝华×1。</v>
      </c>
      <c r="AB9359" s="42">
        <v>12421009</v>
      </c>
      <c r="AC9359" s="42" t="s">
        <v>121</v>
      </c>
      <c r="AD9359" s="42">
        <v>0</v>
      </c>
      <c r="AE9359" s="42"/>
      <c r="AF9359" s="42">
        <v>70006</v>
      </c>
      <c r="AG9359" s="42"/>
      <c r="AH9359" s="42">
        <v>94500000</v>
      </c>
      <c r="AI9359" s="42" t="s">
        <v>7668</v>
      </c>
      <c r="AJ9359" s="42" t="s">
        <v>8011</v>
      </c>
      <c r="AK9359" s="42" t="s">
        <v>351</v>
      </c>
      <c r="AL9359" t="s">
        <v>8012</v>
      </c>
    </row>
    <row r="9360" spans="2:38">
      <c r="B9360" s="16" t="n">
        <f>10000000+INDEX(编号表!$B:$B,MATCH(F9360,编号表!$A:$A,0))*100000+INDEX(编号表!$F:$F,MATCH(D9360,编号表!$E:$E,0))*1000+INDEX(编号表!$D:$D,MATCH(E9360,编号表!$C:$C,0))*10000+G9360</f>
        <v>12466083</v>
      </c>
      <c r="C9360" s="42" t="s">
        <v>9267</v>
      </c>
      <c r="D9360" s="42" t="s">
        <v>114</v>
      </c>
      <c r="E9360" s="42" t="s">
        <v>351</v>
      </c>
      <c r="F9360" s="42" t="s">
        <v>7668</v>
      </c>
      <c r="G9360" s="42">
        <v>83</v>
      </c>
      <c r="H9360" s="42"/>
      <c r="I9360" s="42">
        <v>60</v>
      </c>
      <c r="J9360" s="42" t="str">
        <f t="shared" si="155"/>
        <v>大类_道品炼虚法宝</v>
      </c>
      <c r="K9360" s="42" t="s">
        <v>6624</v>
      </c>
      <c r="L9360" s="42"/>
      <c r="M9360" s="42" t="s">
        <v>7668</v>
      </c>
      <c r="N9360" s="42"/>
      <c r="O9360" s="42">
        <v>0</v>
      </c>
      <c r="P9360" s="42" t="b">
        <v>1</v>
      </c>
      <c r="Q9360" s="42"/>
      <c r="R9360" s="42" t="b">
        <v>0</v>
      </c>
      <c r="S9360" s="42">
        <v>1</v>
      </c>
      <c r="T9360" s="42" t="s">
        <v>91</v>
      </c>
      <c r="U9360" s="42">
        <v>999</v>
      </c>
      <c r="V9360" s="42" t="s">
        <v>7669</v>
      </c>
      <c r="W9360" s="42">
        <v>66083</v>
      </c>
      <c r="X9360" s="42"/>
      <c r="Y9360" s="42" t="s">
        <v>8014</v>
      </c>
      <c r="Z9360" s="42" t="s">
        <v>8009</v>
      </c>
      <c r="AA9360" t="str" s="42">
        <v>法宝打造获得。成宝核心×1；主材：万载灵木芯×1；辅材类别：细毫×1；特性材料类别：水行凝华×1。</v>
      </c>
      <c r="AB9360" s="42">
        <v>12421009</v>
      </c>
      <c r="AC9360" s="42" t="s">
        <v>121</v>
      </c>
      <c r="AD9360" s="42">
        <v>0</v>
      </c>
      <c r="AE9360" s="42"/>
      <c r="AF9360" s="42">
        <v>70006</v>
      </c>
      <c r="AG9360" s="42"/>
      <c r="AH9360" s="42">
        <v>94500000</v>
      </c>
      <c r="AI9360" s="42" t="s">
        <v>7668</v>
      </c>
      <c r="AJ9360" s="42" t="s">
        <v>8011</v>
      </c>
      <c r="AK9360" s="42" t="s">
        <v>351</v>
      </c>
      <c r="AL9360" t="s">
        <v>8016</v>
      </c>
    </row>
    <row r="9361" spans="2:38">
      <c r="B9361" s="16" t="n">
        <f>10000000+INDEX(编号表!$B:$B,MATCH(F9361,编号表!$A:$A,0))*100000+INDEX(编号表!$F:$F,MATCH(D9361,编号表!$E:$E,0))*1000+INDEX(编号表!$D:$D,MATCH(E9361,编号表!$C:$C,0))*10000+G9361</f>
        <v>12466084</v>
      </c>
      <c r="C9361" s="42" t="s">
        <v>9269</v>
      </c>
      <c r="D9361" s="42" t="s">
        <v>114</v>
      </c>
      <c r="E9361" s="42" t="s">
        <v>351</v>
      </c>
      <c r="F9361" s="42" t="s">
        <v>7668</v>
      </c>
      <c r="G9361" s="42">
        <v>84</v>
      </c>
      <c r="H9361" s="42"/>
      <c r="I9361" s="42">
        <v>60</v>
      </c>
      <c r="J9361" s="42" t="str">
        <f t="shared" si="155"/>
        <v>大类_道品炼虚法宝</v>
      </c>
      <c r="K9361" s="42" t="s">
        <v>6624</v>
      </c>
      <c r="L9361" s="42"/>
      <c r="M9361" s="42" t="s">
        <v>7668</v>
      </c>
      <c r="N9361" s="42"/>
      <c r="O9361" s="42">
        <v>0</v>
      </c>
      <c r="P9361" s="42" t="b">
        <v>1</v>
      </c>
      <c r="Q9361" s="42"/>
      <c r="R9361" s="42" t="b">
        <v>0</v>
      </c>
      <c r="S9361" s="42">
        <v>1</v>
      </c>
      <c r="T9361" s="42" t="s">
        <v>91</v>
      </c>
      <c r="U9361" s="42">
        <v>999</v>
      </c>
      <c r="V9361" s="42" t="s">
        <v>7669</v>
      </c>
      <c r="W9361" s="42">
        <v>66084</v>
      </c>
      <c r="X9361" s="42"/>
      <c r="Y9361" s="42" t="s">
        <v>8018</v>
      </c>
      <c r="Z9361" s="42" t="s">
        <v>8009</v>
      </c>
      <c r="AA9361" t="str" s="42">
        <v>法宝打造获得。成宝核心×1；主材：万载灵木芯×1；辅材类别：细毫×1；特性材料类别：火行凝华×1。</v>
      </c>
      <c r="AB9361" s="42">
        <v>12421009</v>
      </c>
      <c r="AC9361" s="42" t="s">
        <v>121</v>
      </c>
      <c r="AD9361" s="42">
        <v>0</v>
      </c>
      <c r="AE9361" s="42"/>
      <c r="AF9361" s="42">
        <v>70006</v>
      </c>
      <c r="AG9361" s="42"/>
      <c r="AH9361" s="42">
        <v>94500000</v>
      </c>
      <c r="AI9361" s="42" t="s">
        <v>7668</v>
      </c>
      <c r="AJ9361" s="42" t="s">
        <v>8011</v>
      </c>
      <c r="AK9361" s="42" t="s">
        <v>351</v>
      </c>
      <c r="AL9361" t="s">
        <v>8020</v>
      </c>
    </row>
    <row r="9362" spans="2:38">
      <c r="B9362" s="16" t="n">
        <f>10000000+INDEX(编号表!$B:$B,MATCH(F9362,编号表!$A:$A,0))*100000+INDEX(编号表!$F:$F,MATCH(D9362,编号表!$E:$E,0))*1000+INDEX(编号表!$D:$D,MATCH(E9362,编号表!$C:$C,0))*10000+G9362</f>
        <v>12466085</v>
      </c>
      <c r="C9362" s="42" t="s">
        <v>9271</v>
      </c>
      <c r="D9362" s="42" t="s">
        <v>114</v>
      </c>
      <c r="E9362" s="42" t="s">
        <v>351</v>
      </c>
      <c r="F9362" s="42" t="s">
        <v>7668</v>
      </c>
      <c r="G9362" s="42">
        <v>85</v>
      </c>
      <c r="H9362" s="42"/>
      <c r="I9362" s="42">
        <v>60</v>
      </c>
      <c r="J9362" s="42" t="str">
        <f t="shared" si="155"/>
        <v>大类_道品炼虚法宝</v>
      </c>
      <c r="K9362" s="42" t="s">
        <v>6624</v>
      </c>
      <c r="L9362" s="42"/>
      <c r="M9362" s="42" t="s">
        <v>7668</v>
      </c>
      <c r="N9362" s="42"/>
      <c r="O9362" s="42">
        <v>0</v>
      </c>
      <c r="P9362" s="42" t="b">
        <v>1</v>
      </c>
      <c r="Q9362" s="42"/>
      <c r="R9362" s="42" t="b">
        <v>0</v>
      </c>
      <c r="S9362" s="42">
        <v>1</v>
      </c>
      <c r="T9362" s="42" t="s">
        <v>91</v>
      </c>
      <c r="U9362" s="42">
        <v>999</v>
      </c>
      <c r="V9362" s="42" t="s">
        <v>7669</v>
      </c>
      <c r="W9362" s="42">
        <v>66085</v>
      </c>
      <c r="X9362" s="42"/>
      <c r="Y9362" s="42" t="s">
        <v>8022</v>
      </c>
      <c r="Z9362" s="42" t="s">
        <v>8009</v>
      </c>
      <c r="AA9362" t="str" s="42">
        <v>法宝打造获得。成宝核心×1；主材：万载灵木芯×1；辅材类别：细毫×1；特性材料类别：土行凝华×1。</v>
      </c>
      <c r="AB9362" s="42">
        <v>12421009</v>
      </c>
      <c r="AC9362" s="42" t="s">
        <v>121</v>
      </c>
      <c r="AD9362" s="42">
        <v>0</v>
      </c>
      <c r="AE9362" s="42"/>
      <c r="AF9362" s="42">
        <v>70006</v>
      </c>
      <c r="AG9362" s="42"/>
      <c r="AH9362" s="42">
        <v>94500000</v>
      </c>
      <c r="AI9362" s="42" t="s">
        <v>7668</v>
      </c>
      <c r="AJ9362" s="42" t="s">
        <v>8011</v>
      </c>
      <c r="AK9362" s="42" t="s">
        <v>351</v>
      </c>
      <c r="AL9362" t="s">
        <v>8024</v>
      </c>
    </row>
    <row r="9363" spans="2:38">
      <c r="B9363" s="16" t="n">
        <f>10000000+INDEX(编号表!$B:$B,MATCH(F9363,编号表!$A:$A,0))*100000+INDEX(编号表!$F:$F,MATCH(D9363,编号表!$E:$E,0))*1000+INDEX(编号表!$D:$D,MATCH(E9363,编号表!$C:$C,0))*10000+G9363</f>
        <v>12466086</v>
      </c>
      <c r="C9363" s="42" t="s">
        <v>9273</v>
      </c>
      <c r="D9363" s="42" t="s">
        <v>114</v>
      </c>
      <c r="E9363" s="42" t="s">
        <v>351</v>
      </c>
      <c r="F9363" s="42" t="s">
        <v>7668</v>
      </c>
      <c r="G9363" s="42">
        <v>86</v>
      </c>
      <c r="H9363" s="42"/>
      <c r="I9363" s="42">
        <v>60</v>
      </c>
      <c r="J9363" s="42" t="str">
        <f t="shared" si="155"/>
        <v>大类_道品炼虚法宝</v>
      </c>
      <c r="K9363" s="42" t="s">
        <v>6624</v>
      </c>
      <c r="L9363" s="42"/>
      <c r="M9363" s="42" t="s">
        <v>7668</v>
      </c>
      <c r="N9363" s="42"/>
      <c r="O9363" s="42">
        <v>0</v>
      </c>
      <c r="P9363" s="42" t="b">
        <v>1</v>
      </c>
      <c r="Q9363" s="42"/>
      <c r="R9363" s="42" t="b">
        <v>0</v>
      </c>
      <c r="S9363" s="42">
        <v>1</v>
      </c>
      <c r="T9363" s="42" t="s">
        <v>91</v>
      </c>
      <c r="U9363" s="42">
        <v>999</v>
      </c>
      <c r="V9363" s="42" t="s">
        <v>7669</v>
      </c>
      <c r="W9363" s="42">
        <v>66086</v>
      </c>
      <c r="X9363" s="42"/>
      <c r="Y9363" s="42" t="s">
        <v>8026</v>
      </c>
      <c r="Z9363" s="42" t="s">
        <v>8027</v>
      </c>
      <c r="AA9363" t="str" s="42">
        <v>法宝打造获得。成宝核心×1；主材：万载灵木芯×1；辅材类别：虫蜡×1；特性材料类别：灵兽残识×1。</v>
      </c>
      <c r="AB9363" s="42">
        <v>12421002</v>
      </c>
      <c r="AC9363" s="42" t="s">
        <v>121</v>
      </c>
      <c r="AD9363" s="42">
        <v>0</v>
      </c>
      <c r="AE9363" s="42"/>
      <c r="AF9363" s="42">
        <v>70006</v>
      </c>
      <c r="AG9363" s="42"/>
      <c r="AH9363" s="42">
        <v>94500000</v>
      </c>
      <c r="AI9363" s="42" t="s">
        <v>7668</v>
      </c>
      <c r="AJ9363" s="42" t="s">
        <v>8029</v>
      </c>
      <c r="AK9363" s="42" t="s">
        <v>351</v>
      </c>
      <c r="AL9363" t="s">
        <v>8030</v>
      </c>
    </row>
    <row r="9364" spans="2:38">
      <c r="B9364" s="16" t="n">
        <f>10000000+INDEX(编号表!$B:$B,MATCH(F9364,编号表!$A:$A,0))*100000+INDEX(编号表!$F:$F,MATCH(D9364,编号表!$E:$E,0))*1000+INDEX(编号表!$D:$D,MATCH(E9364,编号表!$C:$C,0))*10000+G9364</f>
        <v>12466087</v>
      </c>
      <c r="C9364" s="42" t="s">
        <v>9275</v>
      </c>
      <c r="D9364" s="42" t="s">
        <v>114</v>
      </c>
      <c r="E9364" s="42" t="s">
        <v>351</v>
      </c>
      <c r="F9364" s="42" t="s">
        <v>7668</v>
      </c>
      <c r="G9364" s="42">
        <v>87</v>
      </c>
      <c r="H9364" s="42"/>
      <c r="I9364" s="42">
        <v>60</v>
      </c>
      <c r="J9364" s="42" t="str">
        <f t="shared" si="155"/>
        <v>大类_道品炼虚法宝</v>
      </c>
      <c r="K9364" s="42" t="s">
        <v>6624</v>
      </c>
      <c r="L9364" s="42"/>
      <c r="M9364" s="42" t="s">
        <v>7668</v>
      </c>
      <c r="N9364" s="42"/>
      <c r="O9364" s="42">
        <v>0</v>
      </c>
      <c r="P9364" s="42" t="b">
        <v>1</v>
      </c>
      <c r="Q9364" s="42"/>
      <c r="R9364" s="42" t="b">
        <v>0</v>
      </c>
      <c r="S9364" s="42">
        <v>1</v>
      </c>
      <c r="T9364" s="42" t="s">
        <v>91</v>
      </c>
      <c r="U9364" s="42">
        <v>999</v>
      </c>
      <c r="V9364" s="42" t="s">
        <v>7669</v>
      </c>
      <c r="W9364" s="42">
        <v>66087</v>
      </c>
      <c r="X9364" s="42"/>
      <c r="Y9364" s="42" t="s">
        <v>8032</v>
      </c>
      <c r="Z9364" s="42" t="s">
        <v>8033</v>
      </c>
      <c r="AA9364" t="str" s="42">
        <v>法宝打造获得。成宝核心×1；主材：万载灵蚕丝×1；辅材类别：阵旗灵丝×1；特性材料类别：土行凝华×1。</v>
      </c>
      <c r="AB9364" s="42">
        <v>12421003</v>
      </c>
      <c r="AC9364" s="42" t="s">
        <v>121</v>
      </c>
      <c r="AD9364" s="42">
        <v>0</v>
      </c>
      <c r="AE9364" s="42"/>
      <c r="AF9364" s="42">
        <v>70006</v>
      </c>
      <c r="AG9364" s="42"/>
      <c r="AH9364" s="42">
        <v>94500000</v>
      </c>
      <c r="AI9364" s="42" t="s">
        <v>7668</v>
      </c>
      <c r="AJ9364" s="42" t="s">
        <v>8035</v>
      </c>
      <c r="AK9364" s="42" t="s">
        <v>351</v>
      </c>
      <c r="AL9364" t="s">
        <v>8036</v>
      </c>
    </row>
    <row r="9365" spans="2:38">
      <c r="B9365" s="16" t="n">
        <f>10000000+INDEX(编号表!$B:$B,MATCH(F9365,编号表!$A:$A,0))*100000+INDEX(编号表!$F:$F,MATCH(D9365,编号表!$E:$E,0))*1000+INDEX(编号表!$D:$D,MATCH(E9365,编号表!$C:$C,0))*10000+G9365</f>
        <v>12466088</v>
      </c>
      <c r="C9365" s="42" t="s">
        <v>9277</v>
      </c>
      <c r="D9365" s="42" t="s">
        <v>114</v>
      </c>
      <c r="E9365" s="42" t="s">
        <v>351</v>
      </c>
      <c r="F9365" s="42" t="s">
        <v>7668</v>
      </c>
      <c r="G9365" s="42">
        <v>88</v>
      </c>
      <c r="H9365" s="42"/>
      <c r="I9365" s="42">
        <v>60</v>
      </c>
      <c r="J9365" s="42" t="str">
        <f t="shared" si="155"/>
        <v>大类_道品炼虚法宝</v>
      </c>
      <c r="K9365" s="42" t="s">
        <v>6624</v>
      </c>
      <c r="L9365" s="42"/>
      <c r="M9365" s="42" t="s">
        <v>7668</v>
      </c>
      <c r="N9365" s="42"/>
      <c r="O9365" s="42">
        <v>0</v>
      </c>
      <c r="P9365" s="42" t="b">
        <v>1</v>
      </c>
      <c r="Q9365" s="42"/>
      <c r="R9365" s="42" t="b">
        <v>0</v>
      </c>
      <c r="S9365" s="42">
        <v>1</v>
      </c>
      <c r="T9365" s="42" t="s">
        <v>91</v>
      </c>
      <c r="U9365" s="42">
        <v>999</v>
      </c>
      <c r="V9365" s="42" t="s">
        <v>7669</v>
      </c>
      <c r="W9365" s="42">
        <v>66088</v>
      </c>
      <c r="X9365" s="42"/>
      <c r="Y9365" t="str" s="42">
        <v>法宝。持续恢复灵力；完善灵气传导通路，提高每次回灵量；每轮回灵开始时额外恢复一次灵力。</v>
      </c>
      <c r="Z9365" t="str" s="42">
        <v>|cff00FF00“瓶内灵流循环而出，御使时可持续补益灵力，使枯竭之气渐复。”——《周天归元玉章》|r</v>
      </c>
      <c r="AA9365" t="str" s="42">
        <v>法宝打造获得。成宝核心×1；主材：玄元灵玉×1；辅材类别：灵竹×1；特性材料类别：妖丹×1。</v>
      </c>
      <c r="AB9365" s="42">
        <v>12421011</v>
      </c>
      <c r="AC9365" s="42" t="s">
        <v>121</v>
      </c>
      <c r="AD9365" s="42">
        <v>0</v>
      </c>
      <c r="AE9365" s="42"/>
      <c r="AF9365" s="42">
        <v>70006</v>
      </c>
      <c r="AG9365" s="42"/>
      <c r="AH9365" s="42">
        <v>94500000</v>
      </c>
      <c r="AI9365" s="42" t="s">
        <v>7668</v>
      </c>
      <c r="AJ9365" s="42" t="s">
        <v>8041</v>
      </c>
      <c r="AK9365" s="42" t="s">
        <v>351</v>
      </c>
      <c r="AL9365" t="s">
        <v>8042</v>
      </c>
    </row>
    <row r="9366" spans="2:38">
      <c r="B9366" s="16" t="n">
        <f>10000000+INDEX(编号表!$B:$B,MATCH(F9366,编号表!$A:$A,0))*100000+INDEX(编号表!$F:$F,MATCH(D9366,编号表!$E:$E,0))*1000+INDEX(编号表!$D:$D,MATCH(E9366,编号表!$C:$C,0))*10000+G9366</f>
        <v>12466089</v>
      </c>
      <c r="C9366" s="42" t="s">
        <v>9279</v>
      </c>
      <c r="D9366" s="42" t="s">
        <v>114</v>
      </c>
      <c r="E9366" s="42" t="s">
        <v>351</v>
      </c>
      <c r="F9366" s="42" t="s">
        <v>7668</v>
      </c>
      <c r="G9366" s="42">
        <v>89</v>
      </c>
      <c r="H9366" s="42"/>
      <c r="I9366" s="42">
        <v>60</v>
      </c>
      <c r="J9366" s="42" t="str">
        <f t="shared" si="155"/>
        <v>大类_道品炼虚法宝</v>
      </c>
      <c r="K9366" s="42" t="s">
        <v>6624</v>
      </c>
      <c r="L9366" s="42"/>
      <c r="M9366" s="42" t="s">
        <v>7668</v>
      </c>
      <c r="N9366" s="42"/>
      <c r="O9366" s="42">
        <v>0</v>
      </c>
      <c r="P9366" s="42" t="b">
        <v>1</v>
      </c>
      <c r="Q9366" s="42"/>
      <c r="R9366" s="42" t="b">
        <v>0</v>
      </c>
      <c r="S9366" s="42">
        <v>1</v>
      </c>
      <c r="T9366" s="42" t="s">
        <v>91</v>
      </c>
      <c r="U9366" s="42">
        <v>999</v>
      </c>
      <c r="V9366" s="42" t="s">
        <v>7669</v>
      </c>
      <c r="W9366" s="42">
        <v>66089</v>
      </c>
      <c r="X9366" s="42"/>
      <c r="Y9366" t="str" s="42">
        <v>法宝。持续恢复灵力；完善灵气传导通路，提高每次回灵量；促进灵气流转，缩短回灵间隔。</v>
      </c>
      <c r="Z9366" t="str" s="42">
        <v>|cff00FF00“瓶内灵流循环而出，御使时可持续补益灵力，使枯竭之气渐复。”——《周天归元玉章》|r</v>
      </c>
      <c r="AA9366" t="str" s="42">
        <v>法宝打造获得。成宝核心×1；主材：玄元灵玉×1；辅材类别：灵竹×1；特性材料类别：水行凝华×1。</v>
      </c>
      <c r="AB9366" s="42">
        <v>12421011</v>
      </c>
      <c r="AC9366" s="42" t="s">
        <v>121</v>
      </c>
      <c r="AD9366" s="42">
        <v>0</v>
      </c>
      <c r="AE9366" s="42"/>
      <c r="AF9366" s="42">
        <v>70006</v>
      </c>
      <c r="AG9366" s="42"/>
      <c r="AH9366" s="42">
        <v>94500000</v>
      </c>
      <c r="AI9366" s="42" t="s">
        <v>7668</v>
      </c>
      <c r="AJ9366" s="42" t="s">
        <v>8041</v>
      </c>
      <c r="AK9366" s="42" t="s">
        <v>351</v>
      </c>
      <c r="AL9366" t="s">
        <v>8046</v>
      </c>
    </row>
    <row r="9367" spans="2:38">
      <c r="B9367" s="16" t="n">
        <f>10000000+INDEX(编号表!$B:$B,MATCH(F9367,编号表!$A:$A,0))*100000+INDEX(编号表!$F:$F,MATCH(D9367,编号表!$E:$E,0))*1000+INDEX(编号表!$D:$D,MATCH(E9367,编号表!$C:$C,0))*10000+G9367</f>
        <v>12466090</v>
      </c>
      <c r="C9367" s="42" t="s">
        <v>9281</v>
      </c>
      <c r="D9367" s="42" t="s">
        <v>114</v>
      </c>
      <c r="E9367" s="42" t="s">
        <v>351</v>
      </c>
      <c r="F9367" s="42" t="s">
        <v>7668</v>
      </c>
      <c r="G9367" s="42">
        <v>90</v>
      </c>
      <c r="H9367" s="42"/>
      <c r="I9367" s="42">
        <v>60</v>
      </c>
      <c r="J9367" s="42" t="str">
        <f t="shared" si="155"/>
        <v>大类_道品炼虚法宝</v>
      </c>
      <c r="K9367" s="42" t="s">
        <v>6624</v>
      </c>
      <c r="L9367" s="42"/>
      <c r="M9367" s="42" t="s">
        <v>7668</v>
      </c>
      <c r="N9367" s="42"/>
      <c r="O9367" s="42">
        <v>0</v>
      </c>
      <c r="P9367" s="42" t="b">
        <v>1</v>
      </c>
      <c r="Q9367" s="42"/>
      <c r="R9367" s="42" t="b">
        <v>0</v>
      </c>
      <c r="S9367" s="42">
        <v>1</v>
      </c>
      <c r="T9367" s="42" t="s">
        <v>91</v>
      </c>
      <c r="U9367" s="42">
        <v>999</v>
      </c>
      <c r="V9367" s="42" t="s">
        <v>7669</v>
      </c>
      <c r="W9367" s="42">
        <v>66090</v>
      </c>
      <c r="X9367" s="42"/>
      <c r="Y9367" t="str" s="42">
        <v>法宝。持续恢复灵力；使灵气流转更连续，缩短回灵间隔；每轮回灵开始时额外恢复一次灵力。</v>
      </c>
      <c r="Z9367" t="str" s="42">
        <v>|cff00FF00“瓶内灵流循环而出，御使时可持续补益灵力，使枯竭之气渐复。”——《周天归元玉章》|r</v>
      </c>
      <c r="AA9367" t="str" s="42">
        <v>法宝打造获得。成宝核心×1；主材：玄元灵玉×1；辅材类别：地脉灵液×1；特性材料类别：妖丹×1。</v>
      </c>
      <c r="AB9367" s="42">
        <v>12421011</v>
      </c>
      <c r="AC9367" s="42" t="s">
        <v>121</v>
      </c>
      <c r="AD9367" s="42">
        <v>0</v>
      </c>
      <c r="AE9367" s="42"/>
      <c r="AF9367" s="42">
        <v>70006</v>
      </c>
      <c r="AG9367" s="42"/>
      <c r="AH9367" s="42">
        <v>94500000</v>
      </c>
      <c r="AI9367" s="42" t="s">
        <v>7668</v>
      </c>
      <c r="AJ9367" s="42" t="s">
        <v>8041</v>
      </c>
      <c r="AK9367" s="42" t="s">
        <v>351</v>
      </c>
      <c r="AL9367" t="s">
        <v>8050</v>
      </c>
    </row>
    <row r="9368" spans="2:38">
      <c r="B9368" s="16" t="n">
        <f>10000000+INDEX(编号表!$B:$B,MATCH(F9368,编号表!$A:$A,0))*100000+INDEX(编号表!$F:$F,MATCH(D9368,编号表!$E:$E,0))*1000+INDEX(编号表!$D:$D,MATCH(E9368,编号表!$C:$C,0))*10000+G9368</f>
        <v>12466091</v>
      </c>
      <c r="C9368" s="42" t="s">
        <v>9283</v>
      </c>
      <c r="D9368" s="42" t="s">
        <v>114</v>
      </c>
      <c r="E9368" s="42" t="s">
        <v>351</v>
      </c>
      <c r="F9368" s="42" t="s">
        <v>7668</v>
      </c>
      <c r="G9368" s="42">
        <v>91</v>
      </c>
      <c r="H9368" s="42"/>
      <c r="I9368" s="42">
        <v>60</v>
      </c>
      <c r="J9368" s="42" t="str">
        <f t="shared" si="155"/>
        <v>大类_道品炼虚法宝</v>
      </c>
      <c r="K9368" s="42" t="s">
        <v>6624</v>
      </c>
      <c r="L9368" s="42"/>
      <c r="M9368" s="42" t="s">
        <v>7668</v>
      </c>
      <c r="N9368" s="42"/>
      <c r="O9368" s="42">
        <v>0</v>
      </c>
      <c r="P9368" s="42" t="b">
        <v>1</v>
      </c>
      <c r="Q9368" s="42"/>
      <c r="R9368" s="42" t="b">
        <v>0</v>
      </c>
      <c r="S9368" s="42">
        <v>1</v>
      </c>
      <c r="T9368" s="42" t="s">
        <v>91</v>
      </c>
      <c r="U9368" s="42">
        <v>999</v>
      </c>
      <c r="V9368" s="42" t="s">
        <v>7669</v>
      </c>
      <c r="W9368" s="42">
        <v>66091</v>
      </c>
      <c r="X9368" s="42"/>
      <c r="Y9368" t="str" s="42">
        <v>法宝。持续恢复灵力；使灵气流转更连续，缩短回灵间隔；促进灵气流转，缩短回灵间隔。</v>
      </c>
      <c r="Z9368" t="str" s="42">
        <v>|cff00FF00“瓶内灵流循环而出，御使时可持续补益灵力，使枯竭之气渐复。”——《周天归元玉章》|r</v>
      </c>
      <c r="AA9368" t="str" s="42">
        <v>法宝打造获得。成宝核心×1；主材：玄元灵玉×1；辅材类别：地脉灵液×1；特性材料类别：水行凝华×1。</v>
      </c>
      <c r="AB9368" s="42">
        <v>12421011</v>
      </c>
      <c r="AC9368" s="42" t="s">
        <v>121</v>
      </c>
      <c r="AD9368" s="42">
        <v>0</v>
      </c>
      <c r="AE9368" s="42"/>
      <c r="AF9368" s="42">
        <v>70006</v>
      </c>
      <c r="AG9368" s="42"/>
      <c r="AH9368" s="42">
        <v>94500000</v>
      </c>
      <c r="AI9368" s="42" t="s">
        <v>7668</v>
      </c>
      <c r="AJ9368" s="42" t="s">
        <v>8041</v>
      </c>
      <c r="AK9368" s="42" t="s">
        <v>351</v>
      </c>
      <c r="AL9368" t="s">
        <v>8054</v>
      </c>
    </row>
    <row r="9369" spans="2:38">
      <c r="B9369" s="16" t="n">
        <f>10000000+INDEX(编号表!$B:$B,MATCH(F9369,编号表!$A:$A,0))*100000+INDEX(编号表!$F:$F,MATCH(D9369,编号表!$E:$E,0))*1000+INDEX(编号表!$D:$D,MATCH(E9369,编号表!$C:$C,0))*10000+G9369</f>
        <v>12466092</v>
      </c>
      <c r="C9369" s="42" t="s">
        <v>9285</v>
      </c>
      <c r="D9369" s="42" t="s">
        <v>114</v>
      </c>
      <c r="E9369" s="42" t="s">
        <v>351</v>
      </c>
      <c r="F9369" s="42" t="s">
        <v>7668</v>
      </c>
      <c r="G9369" s="42">
        <v>92</v>
      </c>
      <c r="H9369" s="42"/>
      <c r="I9369" s="42">
        <v>60</v>
      </c>
      <c r="J9369" s="42" t="str">
        <f t="shared" si="155"/>
        <v>大类_道品炼虚法宝</v>
      </c>
      <c r="K9369" s="42" t="s">
        <v>6624</v>
      </c>
      <c r="L9369" s="42"/>
      <c r="M9369" s="42" t="s">
        <v>7668</v>
      </c>
      <c r="N9369" s="42"/>
      <c r="O9369" s="42">
        <v>0</v>
      </c>
      <c r="P9369" s="42" t="b">
        <v>1</v>
      </c>
      <c r="Q9369" s="42"/>
      <c r="R9369" s="42" t="b">
        <v>0</v>
      </c>
      <c r="S9369" s="42">
        <v>1</v>
      </c>
      <c r="T9369" s="42" t="s">
        <v>91</v>
      </c>
      <c r="U9369" s="42">
        <v>999</v>
      </c>
      <c r="V9369" s="42" t="s">
        <v>7669</v>
      </c>
      <c r="W9369" s="42">
        <v>66092</v>
      </c>
      <c r="X9369" s="42"/>
      <c r="Y9369" s="42" t="s">
        <v>8056</v>
      </c>
      <c r="Z9369" s="42" t="s">
        <v>8057</v>
      </c>
      <c r="AA9369" t="str" s="42">
        <v>法宝打造获得。成宝核心×1；主材：玄元灵玉×1；辅材类别：明光晶×1；特性材料类别：灵目×1。</v>
      </c>
      <c r="AB9369" s="42">
        <v>12421012</v>
      </c>
      <c r="AC9369" s="42" t="s">
        <v>121</v>
      </c>
      <c r="AD9369" s="42">
        <v>0</v>
      </c>
      <c r="AE9369" s="42"/>
      <c r="AF9369" s="42">
        <v>70006</v>
      </c>
      <c r="AG9369" s="42"/>
      <c r="AH9369" s="42">
        <v>94500000</v>
      </c>
      <c r="AI9369" s="42" t="s">
        <v>7668</v>
      </c>
      <c r="AJ9369" s="42" t="s">
        <v>8059</v>
      </c>
      <c r="AK9369" s="42" t="s">
        <v>351</v>
      </c>
      <c r="AL9369" t="s">
        <v>8060</v>
      </c>
    </row>
    <row r="9370" spans="2:38">
      <c r="B9370" s="16" t="n">
        <f>10000000+INDEX(编号表!$B:$B,MATCH(F9370,编号表!$A:$A,0))*100000+INDEX(编号表!$F:$F,MATCH(D9370,编号表!$E:$E,0))*1000+INDEX(编号表!$D:$D,MATCH(E9370,编号表!$C:$C,0))*10000+G9370</f>
        <v>12466093</v>
      </c>
      <c r="C9370" s="42" t="s">
        <v>9287</v>
      </c>
      <c r="D9370" s="42" t="s">
        <v>114</v>
      </c>
      <c r="E9370" s="42" t="s">
        <v>351</v>
      </c>
      <c r="F9370" s="42" t="s">
        <v>7668</v>
      </c>
      <c r="G9370" s="42">
        <v>93</v>
      </c>
      <c r="H9370" s="42"/>
      <c r="I9370" s="42">
        <v>60</v>
      </c>
      <c r="J9370" s="42" t="str">
        <f t="shared" si="155"/>
        <v>大类_道品炼虚法宝</v>
      </c>
      <c r="K9370" s="42" t="s">
        <v>6624</v>
      </c>
      <c r="L9370" s="42"/>
      <c r="M9370" s="42" t="s">
        <v>7668</v>
      </c>
      <c r="N9370" s="42"/>
      <c r="O9370" s="42">
        <v>0</v>
      </c>
      <c r="P9370" s="42" t="b">
        <v>1</v>
      </c>
      <c r="Q9370" s="42"/>
      <c r="R9370" s="42" t="b">
        <v>0</v>
      </c>
      <c r="S9370" s="42">
        <v>1</v>
      </c>
      <c r="T9370" s="42" t="s">
        <v>91</v>
      </c>
      <c r="U9370" s="42">
        <v>999</v>
      </c>
      <c r="V9370" s="42" t="s">
        <v>7669</v>
      </c>
      <c r="W9370" s="42">
        <v>66093</v>
      </c>
      <c r="X9370" s="42"/>
      <c r="Y9370" t="str" s="42">
        <v>法宝。通过合法舟锚点完成特殊路径通行；补强舟体承载结构，稳固载渡；稳固承载，配合完成特殊路径通行。</v>
      </c>
      <c r="Z9370" t="str" s="42">
        <v>|cff00FF00“舟循虚隙而行，非为寻常赶路；得其引渡，方能循合法舟锚点完成特殊路径通行。”——《星槎渡虚图经》|r</v>
      </c>
      <c r="AA9370" t="str" s="42">
        <v>法宝打造获得。成宝核心×1；主材：万载灵木芯×1；辅材类别：兽骨×1；特性材料类别：土行凝华×1。</v>
      </c>
      <c r="AB9370" s="42">
        <v>12421013</v>
      </c>
      <c r="AC9370" s="42" t="s">
        <v>121</v>
      </c>
      <c r="AD9370" s="42">
        <v>0</v>
      </c>
      <c r="AE9370" s="42"/>
      <c r="AF9370" s="42">
        <v>70006</v>
      </c>
      <c r="AG9370" s="42"/>
      <c r="AH9370" s="42">
        <v>94500000</v>
      </c>
      <c r="AI9370" s="42" t="s">
        <v>7668</v>
      </c>
      <c r="AJ9370" s="42" t="s">
        <v>8065</v>
      </c>
      <c r="AK9370" s="42" t="s">
        <v>351</v>
      </c>
      <c r="AL9370" t="s">
        <v>8066</v>
      </c>
    </row>
    <row r="9371" spans="2:38">
      <c r="B9371" s="16" t="n">
        <f>10000000+INDEX(编号表!$B:$B,MATCH(F9371,编号表!$A:$A,0))*100000+INDEX(编号表!$F:$F,MATCH(D9371,编号表!$E:$E,0))*1000+INDEX(编号表!$D:$D,MATCH(E9371,编号表!$C:$C,0))*10000+G9371</f>
        <v>12466094</v>
      </c>
      <c r="C9371" s="42" t="s">
        <v>9289</v>
      </c>
      <c r="D9371" s="42" t="s">
        <v>114</v>
      </c>
      <c r="E9371" s="42" t="s">
        <v>351</v>
      </c>
      <c r="F9371" s="42" t="s">
        <v>7668</v>
      </c>
      <c r="G9371" s="42">
        <v>94</v>
      </c>
      <c r="H9371" s="42"/>
      <c r="I9371" s="42">
        <v>60</v>
      </c>
      <c r="J9371" s="42" t="str">
        <f t="shared" si="155"/>
        <v>大类_道品炼虚法宝</v>
      </c>
      <c r="K9371" s="42" t="s">
        <v>6624</v>
      </c>
      <c r="L9371" s="42"/>
      <c r="M9371" s="42" t="s">
        <v>7668</v>
      </c>
      <c r="N9371" s="42"/>
      <c r="O9371" s="42">
        <v>0</v>
      </c>
      <c r="P9371" s="42" t="b">
        <v>1</v>
      </c>
      <c r="Q9371" s="42"/>
      <c r="R9371" s="42" t="b">
        <v>0</v>
      </c>
      <c r="S9371" s="42">
        <v>1</v>
      </c>
      <c r="T9371" s="42" t="s">
        <v>91</v>
      </c>
      <c r="U9371" s="42">
        <v>999</v>
      </c>
      <c r="V9371" s="42" t="s">
        <v>7669</v>
      </c>
      <c r="W9371" s="42">
        <v>66094</v>
      </c>
      <c r="X9371" s="42"/>
      <c r="Y9371" t="str" s="42">
        <v>法宝。隐身期间取消单位碰撞，可穿过怪群；延长隐身与穿怪的持续时间；留存备用灵力，缩短隐息幡技能冷却时间。</v>
      </c>
      <c r="Z9371" t="str" s="42">
        <v>|cff00FF00“幡影覆身，形息皆敛；隐时身若无碍，可穿过怪群，若先出手则藏形自解。”——《太阴藏形秘箓》|r</v>
      </c>
      <c r="AA9371" t="str" s="42">
        <v>法宝打造获得。成宝核心×1；主材：万载灵蚕丝×1；辅材类别：阵旗灵丝×1；特性材料类别：妖丹×1。</v>
      </c>
      <c r="AB9371" s="42">
        <v>12421014</v>
      </c>
      <c r="AC9371" s="42" t="s">
        <v>121</v>
      </c>
      <c r="AD9371" s="42">
        <v>0</v>
      </c>
      <c r="AE9371" s="42"/>
      <c r="AF9371" s="42">
        <v>70006</v>
      </c>
      <c r="AG9371" s="42"/>
      <c r="AH9371" s="42">
        <v>94500000</v>
      </c>
      <c r="AI9371" s="42" t="s">
        <v>7668</v>
      </c>
      <c r="AJ9371" s="42" t="s">
        <v>8071</v>
      </c>
      <c r="AK9371" s="42" t="s">
        <v>351</v>
      </c>
      <c r="AL9371" t="s">
        <v>8072</v>
      </c>
    </row>
    <row r="9372" spans="2:38">
      <c r="B9372" s="16" t="n">
        <f>10000000+INDEX(编号表!$B:$B,MATCH(F9372,编号表!$A:$A,0))*100000+INDEX(编号表!$F:$F,MATCH(D9372,编号表!$E:$E,0))*1000+INDEX(编号表!$D:$D,MATCH(E9372,编号表!$C:$C,0))*10000+G9372</f>
        <v>12466095</v>
      </c>
      <c r="C9372" s="42" t="s">
        <v>9291</v>
      </c>
      <c r="D9372" s="42" t="s">
        <v>114</v>
      </c>
      <c r="E9372" s="42" t="s">
        <v>351</v>
      </c>
      <c r="F9372" s="42" t="s">
        <v>7668</v>
      </c>
      <c r="G9372" s="42">
        <v>95</v>
      </c>
      <c r="H9372" s="42"/>
      <c r="I9372" s="42">
        <v>60</v>
      </c>
      <c r="J9372" s="42" t="str">
        <f t="shared" si="155"/>
        <v>大类_道品炼虚法宝</v>
      </c>
      <c r="K9372" s="42" t="s">
        <v>6698</v>
      </c>
      <c r="L9372" s="42"/>
      <c r="M9372" s="42" t="s">
        <v>7668</v>
      </c>
      <c r="N9372" s="42"/>
      <c r="O9372" s="42">
        <v>0</v>
      </c>
      <c r="P9372" s="42" t="b">
        <v>1</v>
      </c>
      <c r="Q9372" s="42"/>
      <c r="R9372" s="42" t="b">
        <v>0</v>
      </c>
      <c r="S9372" s="42">
        <v>1</v>
      </c>
      <c r="T9372" s="42" t="s">
        <v>91</v>
      </c>
      <c r="U9372" s="42">
        <v>999</v>
      </c>
      <c r="V9372" s="42" t="s">
        <v>7669</v>
      </c>
      <c r="W9372" s="42">
        <v>66095</v>
      </c>
      <c r="X9372" s="42"/>
      <c r="Y9372" s="42" t="s">
        <v>9292</v>
      </c>
      <c r="Z9372" s="42" t="s">
        <v>9293</v>
      </c>
      <c r="AA9372" t="str" s="42">
        <v>法宝打造获得。成宝核心×1；主材：缚岳灵筋×1；辅材类别：阵旗灵丝×1；特性材料类别：金行凝华×1。</v>
      </c>
      <c r="AB9372" s="42">
        <v>12461096</v>
      </c>
      <c r="AC9372" s="42" t="s">
        <v>121</v>
      </c>
      <c r="AD9372" s="42">
        <v>0</v>
      </c>
      <c r="AE9372" s="42"/>
      <c r="AF9372" s="42">
        <v>70006</v>
      </c>
      <c r="AG9372" s="42"/>
      <c r="AH9372" s="42">
        <v>94500000</v>
      </c>
      <c r="AI9372" s="42" t="s">
        <v>7668</v>
      </c>
      <c r="AJ9372" s="42" t="s">
        <v>9295</v>
      </c>
      <c r="AK9372" s="42" t="s">
        <v>351</v>
      </c>
      <c r="AL9372" t="s">
        <v>9296</v>
      </c>
    </row>
    <row r="9373" spans="2:38">
      <c r="B9373" s="16" t="n">
        <f>10000000+INDEX(编号表!$B:$B,MATCH(F9373,编号表!$A:$A,0))*100000+INDEX(编号表!$F:$F,MATCH(D9373,编号表!$E:$E,0))*1000+INDEX(编号表!$D:$D,MATCH(E9373,编号表!$C:$C,0))*10000+G9373</f>
        <v>12466096</v>
      </c>
      <c r="C9373" s="42" t="s">
        <v>9297</v>
      </c>
      <c r="D9373" s="42" t="s">
        <v>114</v>
      </c>
      <c r="E9373" s="42" t="s">
        <v>351</v>
      </c>
      <c r="F9373" s="42" t="s">
        <v>7668</v>
      </c>
      <c r="G9373" s="42">
        <v>96</v>
      </c>
      <c r="H9373" s="42"/>
      <c r="I9373" s="42">
        <v>60</v>
      </c>
      <c r="J9373" s="42" t="str">
        <f t="shared" si="155"/>
        <v>大类_道品炼虚法宝</v>
      </c>
      <c r="K9373" s="42" t="s">
        <v>6698</v>
      </c>
      <c r="L9373" s="42"/>
      <c r="M9373" s="42" t="s">
        <v>7668</v>
      </c>
      <c r="N9373" s="42"/>
      <c r="O9373" s="42">
        <v>0</v>
      </c>
      <c r="P9373" s="42" t="b">
        <v>1</v>
      </c>
      <c r="Q9373" s="42"/>
      <c r="R9373" s="42" t="b">
        <v>0</v>
      </c>
      <c r="S9373" s="42">
        <v>1</v>
      </c>
      <c r="T9373" s="42" t="s">
        <v>91</v>
      </c>
      <c r="U9373" s="42">
        <v>999</v>
      </c>
      <c r="V9373" s="42" t="s">
        <v>7669</v>
      </c>
      <c r="W9373" s="42">
        <v>66096</v>
      </c>
      <c r="X9373" s="42"/>
      <c r="Y9373" s="42" t="s">
        <v>9298</v>
      </c>
      <c r="Z9373" s="42" t="s">
        <v>9293</v>
      </c>
      <c r="AA9373" t="str" s="42">
        <v>法宝打造获得。成宝核心×1；主材：缚岳灵筋×1；辅材类别：阵旗灵丝×1；特性材料类别：木行凝华×1。</v>
      </c>
      <c r="AB9373" s="42">
        <v>12461096</v>
      </c>
      <c r="AC9373" s="42" t="s">
        <v>121</v>
      </c>
      <c r="AD9373" s="42">
        <v>0</v>
      </c>
      <c r="AE9373" s="42"/>
      <c r="AF9373" s="42">
        <v>70006</v>
      </c>
      <c r="AG9373" s="42"/>
      <c r="AH9373" s="42">
        <v>94500000</v>
      </c>
      <c r="AI9373" s="42" t="s">
        <v>7668</v>
      </c>
      <c r="AJ9373" s="42" t="s">
        <v>9295</v>
      </c>
      <c r="AK9373" s="42" t="s">
        <v>351</v>
      </c>
      <c r="AL9373" t="s">
        <v>9300</v>
      </c>
    </row>
    <row r="9374" spans="2:38">
      <c r="B9374" s="16" t="n">
        <f>10000000+INDEX(编号表!$B:$B,MATCH(F9374,编号表!$A:$A,0))*100000+INDEX(编号表!$F:$F,MATCH(D9374,编号表!$E:$E,0))*1000+INDEX(编号表!$D:$D,MATCH(E9374,编号表!$C:$C,0))*10000+G9374</f>
        <v>12466097</v>
      </c>
      <c r="C9374" s="42" t="s">
        <v>9301</v>
      </c>
      <c r="D9374" s="42" t="s">
        <v>114</v>
      </c>
      <c r="E9374" s="42" t="s">
        <v>351</v>
      </c>
      <c r="F9374" s="42" t="s">
        <v>7668</v>
      </c>
      <c r="G9374" s="42">
        <v>97</v>
      </c>
      <c r="H9374" s="42"/>
      <c r="I9374" s="42">
        <v>60</v>
      </c>
      <c r="J9374" s="42" t="str">
        <f t="shared" si="155"/>
        <v>大类_道品炼虚法宝</v>
      </c>
      <c r="K9374" s="42" t="s">
        <v>6698</v>
      </c>
      <c r="L9374" s="42"/>
      <c r="M9374" s="42" t="s">
        <v>7668</v>
      </c>
      <c r="N9374" s="42"/>
      <c r="O9374" s="42">
        <v>0</v>
      </c>
      <c r="P9374" s="42" t="b">
        <v>1</v>
      </c>
      <c r="Q9374" s="42"/>
      <c r="R9374" s="42" t="b">
        <v>0</v>
      </c>
      <c r="S9374" s="42">
        <v>1</v>
      </c>
      <c r="T9374" s="42" t="s">
        <v>91</v>
      </c>
      <c r="U9374" s="42">
        <v>999</v>
      </c>
      <c r="V9374" s="42" t="s">
        <v>7669</v>
      </c>
      <c r="W9374" s="42">
        <v>66097</v>
      </c>
      <c r="X9374" s="42"/>
      <c r="Y9374" s="42" t="s">
        <v>9302</v>
      </c>
      <c r="Z9374" s="42" t="s">
        <v>9293</v>
      </c>
      <c r="AA9374" t="str" s="42">
        <v>法宝打造获得。成宝核心×1；主材：缚岳灵筋×1；辅材类别：阵旗灵丝×1；特性材料类别：水行凝华×1。</v>
      </c>
      <c r="AB9374" s="42">
        <v>12461096</v>
      </c>
      <c r="AC9374" s="42" t="s">
        <v>121</v>
      </c>
      <c r="AD9374" s="42">
        <v>0</v>
      </c>
      <c r="AE9374" s="42"/>
      <c r="AF9374" s="42">
        <v>70006</v>
      </c>
      <c r="AG9374" s="42"/>
      <c r="AH9374" s="42">
        <v>94500000</v>
      </c>
      <c r="AI9374" s="42" t="s">
        <v>7668</v>
      </c>
      <c r="AJ9374" s="42" t="s">
        <v>9295</v>
      </c>
      <c r="AK9374" s="42" t="s">
        <v>351</v>
      </c>
      <c r="AL9374" t="s">
        <v>9304</v>
      </c>
    </row>
    <row r="9375" spans="2:38">
      <c r="B9375" s="16" t="n">
        <f>10000000+INDEX(编号表!$B:$B,MATCH(F9375,编号表!$A:$A,0))*100000+INDEX(编号表!$F:$F,MATCH(D9375,编号表!$E:$E,0))*1000+INDEX(编号表!$D:$D,MATCH(E9375,编号表!$C:$C,0))*10000+G9375</f>
        <v>12466098</v>
      </c>
      <c r="C9375" s="42" t="s">
        <v>9305</v>
      </c>
      <c r="D9375" s="42" t="s">
        <v>114</v>
      </c>
      <c r="E9375" s="42" t="s">
        <v>351</v>
      </c>
      <c r="F9375" s="42" t="s">
        <v>7668</v>
      </c>
      <c r="G9375" s="42">
        <v>98</v>
      </c>
      <c r="H9375" s="42"/>
      <c r="I9375" s="42">
        <v>60</v>
      </c>
      <c r="J9375" s="42" t="str">
        <f t="shared" si="155"/>
        <v>大类_道品炼虚法宝</v>
      </c>
      <c r="K9375" s="42" t="s">
        <v>6698</v>
      </c>
      <c r="L9375" s="42"/>
      <c r="M9375" s="42" t="s">
        <v>7668</v>
      </c>
      <c r="N9375" s="42"/>
      <c r="O9375" s="42">
        <v>0</v>
      </c>
      <c r="P9375" s="42" t="b">
        <v>1</v>
      </c>
      <c r="Q9375" s="42"/>
      <c r="R9375" s="42" t="b">
        <v>0</v>
      </c>
      <c r="S9375" s="42">
        <v>1</v>
      </c>
      <c r="T9375" s="42" t="s">
        <v>91</v>
      </c>
      <c r="U9375" s="42">
        <v>999</v>
      </c>
      <c r="V9375" s="42" t="s">
        <v>7669</v>
      </c>
      <c r="W9375" s="42">
        <v>66098</v>
      </c>
      <c r="X9375" s="42"/>
      <c r="Y9375" s="42" t="s">
        <v>9306</v>
      </c>
      <c r="Z9375" s="42" t="s">
        <v>9293</v>
      </c>
      <c r="AA9375" t="str" s="42">
        <v>法宝打造获得。成宝核心×1；主材：缚岳灵筋×1；辅材类别：阵旗灵丝×1；特性材料类别：火行凝华×1。</v>
      </c>
      <c r="AB9375" s="42">
        <v>12461096</v>
      </c>
      <c r="AC9375" s="42" t="s">
        <v>121</v>
      </c>
      <c r="AD9375" s="42">
        <v>0</v>
      </c>
      <c r="AE9375" s="42"/>
      <c r="AF9375" s="42">
        <v>70006</v>
      </c>
      <c r="AG9375" s="42"/>
      <c r="AH9375" s="42">
        <v>94500000</v>
      </c>
      <c r="AI9375" s="42" t="s">
        <v>7668</v>
      </c>
      <c r="AJ9375" s="42" t="s">
        <v>9295</v>
      </c>
      <c r="AK9375" s="42" t="s">
        <v>351</v>
      </c>
      <c r="AL9375" t="s">
        <v>9308</v>
      </c>
    </row>
    <row r="9376" spans="2:38">
      <c r="B9376" s="16" t="n">
        <f>10000000+INDEX(编号表!$B:$B,MATCH(F9376,编号表!$A:$A,0))*100000+INDEX(编号表!$F:$F,MATCH(D9376,编号表!$E:$E,0))*1000+INDEX(编号表!$D:$D,MATCH(E9376,编号表!$C:$C,0))*10000+G9376</f>
        <v>12466099</v>
      </c>
      <c r="C9376" s="42" t="s">
        <v>9309</v>
      </c>
      <c r="D9376" s="42" t="s">
        <v>114</v>
      </c>
      <c r="E9376" s="42" t="s">
        <v>351</v>
      </c>
      <c r="F9376" s="42" t="s">
        <v>7668</v>
      </c>
      <c r="G9376" s="42">
        <v>99</v>
      </c>
      <c r="H9376" s="42"/>
      <c r="I9376" s="42">
        <v>60</v>
      </c>
      <c r="J9376" s="42" t="str">
        <f t="shared" si="155"/>
        <v>大类_道品炼虚法宝</v>
      </c>
      <c r="K9376" s="42" t="s">
        <v>6698</v>
      </c>
      <c r="L9376" s="42"/>
      <c r="M9376" s="42" t="s">
        <v>7668</v>
      </c>
      <c r="N9376" s="42"/>
      <c r="O9376" s="42">
        <v>0</v>
      </c>
      <c r="P9376" s="42" t="b">
        <v>1</v>
      </c>
      <c r="Q9376" s="42"/>
      <c r="R9376" s="42" t="b">
        <v>0</v>
      </c>
      <c r="S9376" s="42">
        <v>1</v>
      </c>
      <c r="T9376" s="42" t="s">
        <v>91</v>
      </c>
      <c r="U9376" s="42">
        <v>999</v>
      </c>
      <c r="V9376" s="42" t="s">
        <v>7669</v>
      </c>
      <c r="W9376" s="42">
        <v>66099</v>
      </c>
      <c r="X9376" s="42"/>
      <c r="Y9376" s="42" t="s">
        <v>9310</v>
      </c>
      <c r="Z9376" s="42" t="s">
        <v>9293</v>
      </c>
      <c r="AA9376" t="str" s="42">
        <v>法宝打造获得。成宝核心×1；主材：缚岳灵筋×1；辅材类别：阵旗灵丝×1；特性材料类别：土行凝华×1。</v>
      </c>
      <c r="AB9376" s="42">
        <v>12461096</v>
      </c>
      <c r="AC9376" s="42" t="s">
        <v>121</v>
      </c>
      <c r="AD9376" s="42">
        <v>0</v>
      </c>
      <c r="AE9376" s="42"/>
      <c r="AF9376" s="42">
        <v>70006</v>
      </c>
      <c r="AG9376" s="42"/>
      <c r="AH9376" s="42">
        <v>94500000</v>
      </c>
      <c r="AI9376" s="42" t="s">
        <v>7668</v>
      </c>
      <c r="AJ9376" s="42" t="s">
        <v>9295</v>
      </c>
      <c r="AK9376" s="42" t="s">
        <v>351</v>
      </c>
      <c r="AL9376" t="s">
        <v>9312</v>
      </c>
    </row>
    <row r="9377" spans="2:38">
      <c r="B9377" s="16" t="n">
        <f>10000000+INDEX(编号表!$B:$B,MATCH(F9377,编号表!$A:$A,0))*100000+INDEX(编号表!$F:$F,MATCH(D9377,编号表!$E:$E,0))*1000+INDEX(编号表!$D:$D,MATCH(E9377,编号表!$C:$C,0))*10000+G9377</f>
        <v>12466100</v>
      </c>
      <c r="C9377" s="42" t="s">
        <v>9313</v>
      </c>
      <c r="D9377" s="42" t="s">
        <v>114</v>
      </c>
      <c r="E9377" s="42" t="s">
        <v>351</v>
      </c>
      <c r="F9377" s="42" t="s">
        <v>7668</v>
      </c>
      <c r="G9377" s="42">
        <v>100</v>
      </c>
      <c r="H9377" s="42"/>
      <c r="I9377" s="42">
        <v>60</v>
      </c>
      <c r="J9377" s="42" t="str">
        <f t="shared" si="155"/>
        <v>大类_道品炼虚法宝</v>
      </c>
      <c r="K9377" s="42" t="s">
        <v>6698</v>
      </c>
      <c r="L9377" s="42"/>
      <c r="M9377" s="42" t="s">
        <v>7668</v>
      </c>
      <c r="N9377" s="42"/>
      <c r="O9377" s="42">
        <v>0</v>
      </c>
      <c r="P9377" s="42" t="b">
        <v>1</v>
      </c>
      <c r="Q9377" s="42"/>
      <c r="R9377" s="42" t="b">
        <v>0</v>
      </c>
      <c r="S9377" s="42">
        <v>1</v>
      </c>
      <c r="T9377" s="42" t="s">
        <v>91</v>
      </c>
      <c r="U9377" s="42">
        <v>999</v>
      </c>
      <c r="V9377" s="42" t="s">
        <v>7669</v>
      </c>
      <c r="W9377" s="42">
        <v>66100</v>
      </c>
      <c r="X9377" s="42"/>
      <c r="Y9377" s="42" t="s">
        <v>9314</v>
      </c>
      <c r="Z9377" s="42" t="s">
        <v>9293</v>
      </c>
      <c r="AA9377" t="str" s="42">
        <v>法宝打造获得。成宝核心×1；主材：缚岳灵筋×1；辅材类别：阵旗灵丝×1；特性材料类别：毒血×1。</v>
      </c>
      <c r="AB9377" s="42">
        <v>12461096</v>
      </c>
      <c r="AC9377" s="42" t="s">
        <v>121</v>
      </c>
      <c r="AD9377" s="42">
        <v>0</v>
      </c>
      <c r="AE9377" s="42"/>
      <c r="AF9377" s="42">
        <v>70006</v>
      </c>
      <c r="AG9377" s="42"/>
      <c r="AH9377" s="42">
        <v>94500000</v>
      </c>
      <c r="AI9377" s="42" t="s">
        <v>7668</v>
      </c>
      <c r="AJ9377" s="42" t="s">
        <v>9295</v>
      </c>
      <c r="AK9377" s="42" t="s">
        <v>351</v>
      </c>
      <c r="AL9377" t="s">
        <v>9316</v>
      </c>
    </row>
    <row r="9378" spans="2:38">
      <c r="B9378" s="16" t="n">
        <f>10000000+INDEX(编号表!$B:$B,MATCH(F9378,编号表!$A:$A,0))*100000+INDEX(编号表!$F:$F,MATCH(D9378,编号表!$E:$E,0))*1000+INDEX(编号表!$D:$D,MATCH(E9378,编号表!$C:$C,0))*10000+G9378</f>
        <v>12466101</v>
      </c>
      <c r="C9378" s="42" t="s">
        <v>9317</v>
      </c>
      <c r="D9378" s="42" t="s">
        <v>114</v>
      </c>
      <c r="E9378" s="42" t="s">
        <v>351</v>
      </c>
      <c r="F9378" s="42" t="s">
        <v>7668</v>
      </c>
      <c r="G9378" s="42">
        <v>101</v>
      </c>
      <c r="H9378" s="42"/>
      <c r="I9378" s="42">
        <v>60</v>
      </c>
      <c r="J9378" s="42" t="str">
        <f t="shared" si="155"/>
        <v>大类_道品炼虚法宝</v>
      </c>
      <c r="K9378" s="42" t="s">
        <v>6698</v>
      </c>
      <c r="L9378" s="42"/>
      <c r="M9378" s="42" t="s">
        <v>7668</v>
      </c>
      <c r="N9378" s="42"/>
      <c r="O9378" s="42">
        <v>0</v>
      </c>
      <c r="P9378" s="42" t="b">
        <v>1</v>
      </c>
      <c r="Q9378" s="42"/>
      <c r="R9378" s="42" t="b">
        <v>0</v>
      </c>
      <c r="S9378" s="42">
        <v>1</v>
      </c>
      <c r="T9378" s="42" t="s">
        <v>91</v>
      </c>
      <c r="U9378" s="42">
        <v>999</v>
      </c>
      <c r="V9378" s="42" t="s">
        <v>7669</v>
      </c>
      <c r="W9378" s="42">
        <v>66101</v>
      </c>
      <c r="X9378" s="42"/>
      <c r="Y9378" s="42" t="s">
        <v>9314</v>
      </c>
      <c r="Z9378" s="42" t="s">
        <v>9293</v>
      </c>
      <c r="AA9378" t="str" s="42">
        <v>法宝打造获得。成宝核心×1；主材：缚岳灵筋×1；辅材类别：阵旗灵丝×1；特性材料类别：毒囊×1。</v>
      </c>
      <c r="AB9378" s="42">
        <v>12461096</v>
      </c>
      <c r="AC9378" s="42" t="s">
        <v>121</v>
      </c>
      <c r="AD9378" s="42">
        <v>0</v>
      </c>
      <c r="AE9378" s="42"/>
      <c r="AF9378" s="42">
        <v>70006</v>
      </c>
      <c r="AG9378" s="42"/>
      <c r="AH9378" s="42">
        <v>94500000</v>
      </c>
      <c r="AI9378" s="42" t="s">
        <v>7668</v>
      </c>
      <c r="AJ9378" s="42" t="s">
        <v>9295</v>
      </c>
      <c r="AK9378" s="42" t="s">
        <v>351</v>
      </c>
      <c r="AL9378" t="s">
        <v>9319</v>
      </c>
    </row>
    <row r="9379" spans="2:38">
      <c r="B9379" s="16" t="n">
        <f>10000000+INDEX(编号表!$B:$B,MATCH(F9379,编号表!$A:$A,0))*100000+INDEX(编号表!$F:$F,MATCH(D9379,编号表!$E:$E,0))*1000+INDEX(编号表!$D:$D,MATCH(E9379,编号表!$C:$C,0))*10000+G9379</f>
        <v>12466102</v>
      </c>
      <c r="C9379" s="42" t="s">
        <v>9320</v>
      </c>
      <c r="D9379" s="42" t="s">
        <v>114</v>
      </c>
      <c r="E9379" s="42" t="s">
        <v>351</v>
      </c>
      <c r="F9379" s="42" t="s">
        <v>7668</v>
      </c>
      <c r="G9379" s="42">
        <v>102</v>
      </c>
      <c r="H9379" s="42"/>
      <c r="I9379" s="42">
        <v>60</v>
      </c>
      <c r="J9379" s="42" t="str">
        <f t="shared" si="155"/>
        <v>大类_道品炼虚法宝</v>
      </c>
      <c r="K9379" s="42" t="s">
        <v>6698</v>
      </c>
      <c r="L9379" s="42"/>
      <c r="M9379" s="42" t="s">
        <v>7668</v>
      </c>
      <c r="N9379" s="42"/>
      <c r="O9379" s="42">
        <v>0</v>
      </c>
      <c r="P9379" s="42" t="b">
        <v>1</v>
      </c>
      <c r="Q9379" s="42"/>
      <c r="R9379" s="42" t="b">
        <v>0</v>
      </c>
      <c r="S9379" s="42">
        <v>1</v>
      </c>
      <c r="T9379" s="42" t="s">
        <v>91</v>
      </c>
      <c r="U9379" s="42">
        <v>999</v>
      </c>
      <c r="V9379" s="42" t="s">
        <v>7669</v>
      </c>
      <c r="W9379" s="42">
        <v>66102</v>
      </c>
      <c r="X9379" s="42"/>
      <c r="Y9379" s="42" t="s">
        <v>9321</v>
      </c>
      <c r="Z9379" s="42" t="s">
        <v>9293</v>
      </c>
      <c r="AA9379" t="str" s="42">
        <v>法宝打造获得。成宝核心×1；主材：缚岳灵筋×1；辅材类别：阵旗灵丝×1；特性材料类别：古阵石×1。</v>
      </c>
      <c r="AB9379" s="42">
        <v>12461096</v>
      </c>
      <c r="AC9379" s="42" t="s">
        <v>121</v>
      </c>
      <c r="AD9379" s="42">
        <v>0</v>
      </c>
      <c r="AE9379" s="42"/>
      <c r="AF9379" s="42">
        <v>70006</v>
      </c>
      <c r="AG9379" s="42"/>
      <c r="AH9379" s="42">
        <v>94500000</v>
      </c>
      <c r="AI9379" s="42" t="s">
        <v>7668</v>
      </c>
      <c r="AJ9379" s="42" t="s">
        <v>9295</v>
      </c>
      <c r="AK9379" s="42" t="s">
        <v>351</v>
      </c>
      <c r="AL9379" t="s">
        <v>9323</v>
      </c>
    </row>
    <row r="9380" spans="2:38">
      <c r="B9380" s="16" t="n">
        <f>10000000+INDEX(编号表!$B:$B,MATCH(F9380,编号表!$A:$A,0))*100000+INDEX(编号表!$F:$F,MATCH(D9380,编号表!$E:$E,0))*1000+INDEX(编号表!$D:$D,MATCH(E9380,编号表!$C:$C,0))*10000+G9380</f>
        <v>12466103</v>
      </c>
      <c r="C9380" s="42" t="s">
        <v>9324</v>
      </c>
      <c r="D9380" s="42" t="s">
        <v>114</v>
      </c>
      <c r="E9380" s="42" t="s">
        <v>351</v>
      </c>
      <c r="F9380" s="42" t="s">
        <v>7668</v>
      </c>
      <c r="G9380" s="42">
        <v>103</v>
      </c>
      <c r="H9380" s="42"/>
      <c r="I9380" s="42">
        <v>60</v>
      </c>
      <c r="J9380" s="42" t="str">
        <f t="shared" si="155"/>
        <v>大类_道品炼虚法宝</v>
      </c>
      <c r="K9380" s="42" t="s">
        <v>6698</v>
      </c>
      <c r="L9380" s="42"/>
      <c r="M9380" s="42" t="s">
        <v>7668</v>
      </c>
      <c r="N9380" s="42"/>
      <c r="O9380" s="42">
        <v>0</v>
      </c>
      <c r="P9380" s="42" t="b">
        <v>1</v>
      </c>
      <c r="Q9380" s="42"/>
      <c r="R9380" s="42" t="b">
        <v>0</v>
      </c>
      <c r="S9380" s="42">
        <v>1</v>
      </c>
      <c r="T9380" s="42" t="s">
        <v>91</v>
      </c>
      <c r="U9380" s="42">
        <v>999</v>
      </c>
      <c r="V9380" s="42" t="s">
        <v>7669</v>
      </c>
      <c r="W9380" s="42">
        <v>66103</v>
      </c>
      <c r="X9380" s="42"/>
      <c r="Y9380" t="str" s="42">
        <v>法宝。缠束目标，使其短时定身；补强索体，延长定身时间；缩短缚灵索技能冷却时间；延长定身时间。</v>
      </c>
      <c r="Z9380" s="42" t="s">
        <v>9293</v>
      </c>
      <c r="AA9380" t="str" s="42">
        <v>法宝打造获得。成宝核心×1；主材：缚岳灵筋×1；辅材类别：阵旗灵丝×1；特性材料类别：妖丹×1。</v>
      </c>
      <c r="AB9380" s="42">
        <v>12461096</v>
      </c>
      <c r="AC9380" s="42" t="s">
        <v>121</v>
      </c>
      <c r="AD9380" s="42">
        <v>0</v>
      </c>
      <c r="AE9380" s="42"/>
      <c r="AF9380" s="42">
        <v>70006</v>
      </c>
      <c r="AG9380" s="42"/>
      <c r="AH9380" s="42">
        <v>94500000</v>
      </c>
      <c r="AI9380" s="42" t="s">
        <v>7668</v>
      </c>
      <c r="AJ9380" s="42" t="s">
        <v>9295</v>
      </c>
      <c r="AK9380" s="42" t="s">
        <v>351</v>
      </c>
      <c r="AL9380" t="s">
        <v>9327</v>
      </c>
    </row>
    <row r="9381" spans="2:38">
      <c r="B9381" s="16" t="n">
        <f>10000000+INDEX(编号表!$B:$B,MATCH(F9381,编号表!$A:$A,0))*100000+INDEX(编号表!$F:$F,MATCH(D9381,编号表!$E:$E,0))*1000+INDEX(编号表!$D:$D,MATCH(E9381,编号表!$C:$C,0))*10000+G9381</f>
        <v>12466104</v>
      </c>
      <c r="C9381" s="42" t="s">
        <v>9328</v>
      </c>
      <c r="D9381" s="42" t="s">
        <v>114</v>
      </c>
      <c r="E9381" s="42" t="s">
        <v>351</v>
      </c>
      <c r="F9381" s="42" t="s">
        <v>7668</v>
      </c>
      <c r="G9381" s="42">
        <v>104</v>
      </c>
      <c r="H9381" s="42"/>
      <c r="I9381" s="42">
        <v>60</v>
      </c>
      <c r="J9381" s="42" t="str">
        <f t="shared" si="155"/>
        <v>大类_道品炼虚法宝</v>
      </c>
      <c r="K9381" s="42" t="s">
        <v>6698</v>
      </c>
      <c r="L9381" s="42"/>
      <c r="M9381" s="42" t="s">
        <v>7668</v>
      </c>
      <c r="N9381" s="42"/>
      <c r="O9381" s="42">
        <v>0</v>
      </c>
      <c r="P9381" s="42" t="b">
        <v>1</v>
      </c>
      <c r="Q9381" s="42"/>
      <c r="R9381" s="42" t="b">
        <v>0</v>
      </c>
      <c r="S9381" s="42">
        <v>1</v>
      </c>
      <c r="T9381" s="42" t="s">
        <v>91</v>
      </c>
      <c r="U9381" s="42">
        <v>999</v>
      </c>
      <c r="V9381" s="42" t="s">
        <v>7669</v>
      </c>
      <c r="W9381" s="42">
        <v>66104</v>
      </c>
      <c r="X9381" s="42"/>
      <c r="Y9381" s="42" t="s">
        <v>9329</v>
      </c>
      <c r="Z9381" s="42" t="s">
        <v>9330</v>
      </c>
      <c r="AA9381" t="str" s="42">
        <v>法宝打造获得。成宝核心×1；主材：辟火玄鳞×1；辅材类别：甲壳×1；特性材料类别：金行凝华×1。</v>
      </c>
      <c r="AB9381" s="42">
        <v>12461095</v>
      </c>
      <c r="AC9381" s="42" t="s">
        <v>121</v>
      </c>
      <c r="AD9381" s="42">
        <v>0</v>
      </c>
      <c r="AE9381" s="42"/>
      <c r="AF9381" s="42">
        <v>70006</v>
      </c>
      <c r="AG9381" s="42"/>
      <c r="AH9381" s="42">
        <v>94500000</v>
      </c>
      <c r="AI9381" s="42" t="s">
        <v>7668</v>
      </c>
      <c r="AJ9381" s="42" t="s">
        <v>9332</v>
      </c>
      <c r="AK9381" s="42" t="s">
        <v>351</v>
      </c>
      <c r="AL9381" t="s">
        <v>9333</v>
      </c>
    </row>
    <row r="9382" spans="2:38">
      <c r="B9382" s="16" t="n">
        <f>10000000+INDEX(编号表!$B:$B,MATCH(F9382,编号表!$A:$A,0))*100000+INDEX(编号表!$F:$F,MATCH(D9382,编号表!$E:$E,0))*1000+INDEX(编号表!$D:$D,MATCH(E9382,编号表!$C:$C,0))*10000+G9382</f>
        <v>12466105</v>
      </c>
      <c r="C9382" s="42" t="s">
        <v>9334</v>
      </c>
      <c r="D9382" s="42" t="s">
        <v>114</v>
      </c>
      <c r="E9382" s="42" t="s">
        <v>351</v>
      </c>
      <c r="F9382" s="42" t="s">
        <v>7668</v>
      </c>
      <c r="G9382" s="42">
        <v>105</v>
      </c>
      <c r="H9382" s="42"/>
      <c r="I9382" s="42">
        <v>60</v>
      </c>
      <c r="J9382" s="42" t="str">
        <f t="shared" si="155"/>
        <v>大类_道品炼虚法宝</v>
      </c>
      <c r="K9382" s="42" t="s">
        <v>6698</v>
      </c>
      <c r="L9382" s="42"/>
      <c r="M9382" s="42" t="s">
        <v>7668</v>
      </c>
      <c r="N9382" s="42"/>
      <c r="O9382" s="42">
        <v>0</v>
      </c>
      <c r="P9382" s="42" t="b">
        <v>1</v>
      </c>
      <c r="Q9382" s="42"/>
      <c r="R9382" s="42" t="b">
        <v>0</v>
      </c>
      <c r="S9382" s="42">
        <v>1</v>
      </c>
      <c r="T9382" s="42" t="s">
        <v>91</v>
      </c>
      <c r="U9382" s="42">
        <v>999</v>
      </c>
      <c r="V9382" s="42" t="s">
        <v>7669</v>
      </c>
      <c r="W9382" s="42">
        <v>66105</v>
      </c>
      <c r="X9382" s="42"/>
      <c r="Y9382" s="42" t="s">
        <v>9335</v>
      </c>
      <c r="Z9382" s="42" t="s">
        <v>9330</v>
      </c>
      <c r="AA9382" t="str" s="42">
        <v>法宝打造获得。成宝核心×1；主材：辟火玄鳞×1；辅材类别：甲壳×1；特性材料类别：木行凝华×1。</v>
      </c>
      <c r="AB9382" s="42">
        <v>12461095</v>
      </c>
      <c r="AC9382" s="42" t="s">
        <v>121</v>
      </c>
      <c r="AD9382" s="42">
        <v>0</v>
      </c>
      <c r="AE9382" s="42"/>
      <c r="AF9382" s="42">
        <v>70006</v>
      </c>
      <c r="AG9382" s="42"/>
      <c r="AH9382" s="42">
        <v>94500000</v>
      </c>
      <c r="AI9382" s="42" t="s">
        <v>7668</v>
      </c>
      <c r="AJ9382" s="42" t="s">
        <v>9332</v>
      </c>
      <c r="AK9382" s="42" t="s">
        <v>351</v>
      </c>
      <c r="AL9382" t="s">
        <v>9337</v>
      </c>
    </row>
    <row r="9383" spans="2:38">
      <c r="B9383" s="16" t="n">
        <f>10000000+INDEX(编号表!$B:$B,MATCH(F9383,编号表!$A:$A,0))*100000+INDEX(编号表!$F:$F,MATCH(D9383,编号表!$E:$E,0))*1000+INDEX(编号表!$D:$D,MATCH(E9383,编号表!$C:$C,0))*10000+G9383</f>
        <v>12466106</v>
      </c>
      <c r="C9383" s="42" t="s">
        <v>9338</v>
      </c>
      <c r="D9383" s="42" t="s">
        <v>114</v>
      </c>
      <c r="E9383" s="42" t="s">
        <v>351</v>
      </c>
      <c r="F9383" s="42" t="s">
        <v>7668</v>
      </c>
      <c r="G9383" s="42">
        <v>106</v>
      </c>
      <c r="H9383" s="42"/>
      <c r="I9383" s="42">
        <v>60</v>
      </c>
      <c r="J9383" s="42" t="str">
        <f t="shared" si="155"/>
        <v>大类_道品炼虚法宝</v>
      </c>
      <c r="K9383" s="42" t="s">
        <v>6698</v>
      </c>
      <c r="L9383" s="42"/>
      <c r="M9383" s="42" t="s">
        <v>7668</v>
      </c>
      <c r="N9383" s="42"/>
      <c r="O9383" s="42">
        <v>0</v>
      </c>
      <c r="P9383" s="42" t="b">
        <v>1</v>
      </c>
      <c r="Q9383" s="42"/>
      <c r="R9383" s="42" t="b">
        <v>0</v>
      </c>
      <c r="S9383" s="42">
        <v>1</v>
      </c>
      <c r="T9383" s="42" t="s">
        <v>91</v>
      </c>
      <c r="U9383" s="42">
        <v>999</v>
      </c>
      <c r="V9383" s="42" t="s">
        <v>7669</v>
      </c>
      <c r="W9383" s="42">
        <v>66106</v>
      </c>
      <c r="X9383" s="42"/>
      <c r="Y9383" s="42" t="s">
        <v>9339</v>
      </c>
      <c r="Z9383" s="42" t="s">
        <v>9330</v>
      </c>
      <c r="AA9383" t="str" s="42">
        <v>法宝打造获得。成宝核心×1；主材：辟火玄鳞×1；辅材类别：甲壳×1；特性材料类别：水行凝华×1。</v>
      </c>
      <c r="AB9383" s="42">
        <v>12461095</v>
      </c>
      <c r="AC9383" s="42" t="s">
        <v>121</v>
      </c>
      <c r="AD9383" s="42">
        <v>0</v>
      </c>
      <c r="AE9383" s="42"/>
      <c r="AF9383" s="42">
        <v>70006</v>
      </c>
      <c r="AG9383" s="42"/>
      <c r="AH9383" s="42">
        <v>94500000</v>
      </c>
      <c r="AI9383" s="42" t="s">
        <v>7668</v>
      </c>
      <c r="AJ9383" s="42" t="s">
        <v>9332</v>
      </c>
      <c r="AK9383" s="42" t="s">
        <v>351</v>
      </c>
      <c r="AL9383" t="s">
        <v>9341</v>
      </c>
    </row>
    <row r="9384" spans="2:38">
      <c r="B9384" s="16" t="n">
        <f>10000000+INDEX(编号表!$B:$B,MATCH(F9384,编号表!$A:$A,0))*100000+INDEX(编号表!$F:$F,MATCH(D9384,编号表!$E:$E,0))*1000+INDEX(编号表!$D:$D,MATCH(E9384,编号表!$C:$C,0))*10000+G9384</f>
        <v>12466107</v>
      </c>
      <c r="C9384" s="42" t="s">
        <v>9342</v>
      </c>
      <c r="D9384" s="42" t="s">
        <v>114</v>
      </c>
      <c r="E9384" s="42" t="s">
        <v>351</v>
      </c>
      <c r="F9384" s="42" t="s">
        <v>7668</v>
      </c>
      <c r="G9384" s="42">
        <v>107</v>
      </c>
      <c r="H9384" s="42"/>
      <c r="I9384" s="42">
        <v>60</v>
      </c>
      <c r="J9384" s="42" t="str">
        <f t="shared" si="155"/>
        <v>大类_道品炼虚法宝</v>
      </c>
      <c r="K9384" s="42" t="s">
        <v>6698</v>
      </c>
      <c r="L9384" s="42"/>
      <c r="M9384" s="42" t="s">
        <v>7668</v>
      </c>
      <c r="N9384" s="42"/>
      <c r="O9384" s="42">
        <v>0</v>
      </c>
      <c r="P9384" s="42" t="b">
        <v>1</v>
      </c>
      <c r="Q9384" s="42"/>
      <c r="R9384" s="42" t="b">
        <v>0</v>
      </c>
      <c r="S9384" s="42">
        <v>1</v>
      </c>
      <c r="T9384" s="42" t="s">
        <v>91</v>
      </c>
      <c r="U9384" s="42">
        <v>999</v>
      </c>
      <c r="V9384" s="42" t="s">
        <v>7669</v>
      </c>
      <c r="W9384" s="42">
        <v>66107</v>
      </c>
      <c r="X9384" s="42"/>
      <c r="Y9384" s="42" t="s">
        <v>9343</v>
      </c>
      <c r="Z9384" s="42" t="s">
        <v>9330</v>
      </c>
      <c r="AA9384" t="str" s="42">
        <v>法宝打造获得。成宝核心×1；主材：辟火玄鳞×1；辅材类别：甲壳×1；特性材料类别：火行凝华×1。</v>
      </c>
      <c r="AB9384" s="42">
        <v>12461095</v>
      </c>
      <c r="AC9384" s="42" t="s">
        <v>121</v>
      </c>
      <c r="AD9384" s="42">
        <v>0</v>
      </c>
      <c r="AE9384" s="42"/>
      <c r="AF9384" s="42">
        <v>70006</v>
      </c>
      <c r="AG9384" s="42"/>
      <c r="AH9384" s="42">
        <v>94500000</v>
      </c>
      <c r="AI9384" s="42" t="s">
        <v>7668</v>
      </c>
      <c r="AJ9384" s="42" t="s">
        <v>9332</v>
      </c>
      <c r="AK9384" s="42" t="s">
        <v>351</v>
      </c>
      <c r="AL9384" t="s">
        <v>9345</v>
      </c>
    </row>
    <row r="9385" spans="2:38">
      <c r="B9385" s="16" t="n">
        <f>10000000+INDEX(编号表!$B:$B,MATCH(F9385,编号表!$A:$A,0))*100000+INDEX(编号表!$F:$F,MATCH(D9385,编号表!$E:$E,0))*1000+INDEX(编号表!$D:$D,MATCH(E9385,编号表!$C:$C,0))*10000+G9385</f>
        <v>12466108</v>
      </c>
      <c r="C9385" s="42" t="s">
        <v>9346</v>
      </c>
      <c r="D9385" s="42" t="s">
        <v>114</v>
      </c>
      <c r="E9385" s="42" t="s">
        <v>351</v>
      </c>
      <c r="F9385" s="42" t="s">
        <v>7668</v>
      </c>
      <c r="G9385" s="42">
        <v>108</v>
      </c>
      <c r="H9385" s="42"/>
      <c r="I9385" s="42">
        <v>60</v>
      </c>
      <c r="J9385" s="42" t="str">
        <f t="shared" si="155"/>
        <v>大类_道品炼虚法宝</v>
      </c>
      <c r="K9385" s="42" t="s">
        <v>6698</v>
      </c>
      <c r="L9385" s="42"/>
      <c r="M9385" s="42" t="s">
        <v>7668</v>
      </c>
      <c r="N9385" s="42"/>
      <c r="O9385" s="42">
        <v>0</v>
      </c>
      <c r="P9385" s="42" t="b">
        <v>1</v>
      </c>
      <c r="Q9385" s="42"/>
      <c r="R9385" s="42" t="b">
        <v>0</v>
      </c>
      <c r="S9385" s="42">
        <v>1</v>
      </c>
      <c r="T9385" s="42" t="s">
        <v>91</v>
      </c>
      <c r="U9385" s="42">
        <v>999</v>
      </c>
      <c r="V9385" s="42" t="s">
        <v>7669</v>
      </c>
      <c r="W9385" s="42">
        <v>66108</v>
      </c>
      <c r="X9385" s="42"/>
      <c r="Y9385" s="42" t="s">
        <v>9347</v>
      </c>
      <c r="Z9385" s="42" t="s">
        <v>9330</v>
      </c>
      <c r="AA9385" t="str" s="42">
        <v>法宝打造获得。成宝核心×1；主材：辟火玄鳞×1；辅材类别：甲壳×1；特性材料类别：土行凝华×1。</v>
      </c>
      <c r="AB9385" s="42">
        <v>12461095</v>
      </c>
      <c r="AC9385" s="42" t="s">
        <v>121</v>
      </c>
      <c r="AD9385" s="42">
        <v>0</v>
      </c>
      <c r="AE9385" s="42"/>
      <c r="AF9385" s="42">
        <v>70006</v>
      </c>
      <c r="AG9385" s="42"/>
      <c r="AH9385" s="42">
        <v>94500000</v>
      </c>
      <c r="AI9385" s="42" t="s">
        <v>7668</v>
      </c>
      <c r="AJ9385" s="42" t="s">
        <v>9332</v>
      </c>
      <c r="AK9385" s="42" t="s">
        <v>351</v>
      </c>
      <c r="AL9385" t="s">
        <v>9349</v>
      </c>
    </row>
    <row r="9386" spans="2:38">
      <c r="B9386" s="16" t="n">
        <f>10000000+INDEX(编号表!$B:$B,MATCH(F9386,编号表!$A:$A,0))*100000+INDEX(编号表!$F:$F,MATCH(D9386,编号表!$E:$E,0))*1000+INDEX(编号表!$D:$D,MATCH(E9386,编号表!$C:$C,0))*10000+G9386</f>
        <v>12466109</v>
      </c>
      <c r="C9386" s="42" t="s">
        <v>9350</v>
      </c>
      <c r="D9386" s="42" t="s">
        <v>114</v>
      </c>
      <c r="E9386" s="42" t="s">
        <v>351</v>
      </c>
      <c r="F9386" s="42" t="s">
        <v>7668</v>
      </c>
      <c r="G9386" s="42">
        <v>109</v>
      </c>
      <c r="H9386" s="42"/>
      <c r="I9386" s="42">
        <v>60</v>
      </c>
      <c r="J9386" s="42" t="str">
        <f t="shared" si="155"/>
        <v>大类_道品炼虚法宝</v>
      </c>
      <c r="K9386" s="42" t="s">
        <v>6698</v>
      </c>
      <c r="L9386" s="42"/>
      <c r="M9386" s="42" t="s">
        <v>7668</v>
      </c>
      <c r="N9386" s="42"/>
      <c r="O9386" s="42">
        <v>0</v>
      </c>
      <c r="P9386" s="42" t="b">
        <v>1</v>
      </c>
      <c r="Q9386" s="42"/>
      <c r="R9386" s="42" t="b">
        <v>0</v>
      </c>
      <c r="S9386" s="42">
        <v>1</v>
      </c>
      <c r="T9386" s="42" t="s">
        <v>91</v>
      </c>
      <c r="U9386" s="42">
        <v>999</v>
      </c>
      <c r="V9386" s="42" t="s">
        <v>7669</v>
      </c>
      <c r="W9386" s="42">
        <v>66109</v>
      </c>
      <c r="X9386" s="42"/>
      <c r="Y9386" s="42" t="s">
        <v>9351</v>
      </c>
      <c r="Z9386" s="42" t="s">
        <v>9330</v>
      </c>
      <c r="AA9386" t="str" s="42">
        <v>法宝打造获得。成宝核心×1；主材：辟火玄鳞×1；辅材类别：甲壳×1；特性材料类别：甲壳×1。</v>
      </c>
      <c r="AB9386" s="42">
        <v>12461095</v>
      </c>
      <c r="AC9386" s="42" t="s">
        <v>121</v>
      </c>
      <c r="AD9386" s="42">
        <v>0</v>
      </c>
      <c r="AE9386" s="42"/>
      <c r="AF9386" s="42">
        <v>70006</v>
      </c>
      <c r="AG9386" s="42"/>
      <c r="AH9386" s="42">
        <v>94500000</v>
      </c>
      <c r="AI9386" s="42" t="s">
        <v>7668</v>
      </c>
      <c r="AJ9386" s="42" t="s">
        <v>9332</v>
      </c>
      <c r="AK9386" s="42" t="s">
        <v>351</v>
      </c>
      <c r="AL9386" t="s">
        <v>9353</v>
      </c>
    </row>
    <row r="9387" spans="2:38">
      <c r="B9387" s="16" t="n">
        <f>10000000+INDEX(编号表!$B:$B,MATCH(F9387,编号表!$A:$A,0))*100000+INDEX(编号表!$F:$F,MATCH(D9387,编号表!$E:$E,0))*1000+INDEX(编号表!$D:$D,MATCH(E9387,编号表!$C:$C,0))*10000+G9387</f>
        <v>12466110</v>
      </c>
      <c r="C9387" s="42" t="s">
        <v>9354</v>
      </c>
      <c r="D9387" s="42" t="s">
        <v>114</v>
      </c>
      <c r="E9387" s="42" t="s">
        <v>351</v>
      </c>
      <c r="F9387" s="42" t="s">
        <v>7668</v>
      </c>
      <c r="G9387" s="42">
        <v>110</v>
      </c>
      <c r="H9387" s="42"/>
      <c r="I9387" s="42">
        <v>60</v>
      </c>
      <c r="J9387" s="42" t="str">
        <f t="shared" si="155"/>
        <v>大类_道品炼虚法宝</v>
      </c>
      <c r="K9387" s="42" t="s">
        <v>6698</v>
      </c>
      <c r="L9387" s="42"/>
      <c r="M9387" s="42" t="s">
        <v>7668</v>
      </c>
      <c r="N9387" s="42"/>
      <c r="O9387" s="42">
        <v>0</v>
      </c>
      <c r="P9387" s="42" t="b">
        <v>1</v>
      </c>
      <c r="Q9387" s="42"/>
      <c r="R9387" s="42" t="b">
        <v>0</v>
      </c>
      <c r="S9387" s="42">
        <v>1</v>
      </c>
      <c r="T9387" s="42" t="s">
        <v>91</v>
      </c>
      <c r="U9387" s="42">
        <v>999</v>
      </c>
      <c r="V9387" s="42" t="s">
        <v>7669</v>
      </c>
      <c r="W9387" s="42">
        <v>66110</v>
      </c>
      <c r="X9387" s="42"/>
      <c r="Y9387" s="42" t="s">
        <v>9355</v>
      </c>
      <c r="Z9387" s="42" t="s">
        <v>9330</v>
      </c>
      <c r="AA9387" t="str" s="42">
        <v>法宝打造获得。成宝核心×1；主材：辟火玄鳞×1；辅材类别：甲壳×1；特性材料类别：毒囊×1。</v>
      </c>
      <c r="AB9387" s="42">
        <v>12461095</v>
      </c>
      <c r="AC9387" s="42" t="s">
        <v>121</v>
      </c>
      <c r="AD9387" s="42">
        <v>0</v>
      </c>
      <c r="AE9387" s="42"/>
      <c r="AF9387" s="42">
        <v>70006</v>
      </c>
      <c r="AG9387" s="42"/>
      <c r="AH9387" s="42">
        <v>94500000</v>
      </c>
      <c r="AI9387" s="42" t="s">
        <v>7668</v>
      </c>
      <c r="AJ9387" s="42" t="s">
        <v>9332</v>
      </c>
      <c r="AK9387" s="42" t="s">
        <v>351</v>
      </c>
      <c r="AL9387" t="s">
        <v>9357</v>
      </c>
    </row>
    <row r="9388" spans="2:38">
      <c r="B9388" s="16" t="n">
        <f>10000000+INDEX(编号表!$B:$B,MATCH(F9388,编号表!$A:$A,0))*100000+INDEX(编号表!$F:$F,MATCH(D9388,编号表!$E:$E,0))*1000+INDEX(编号表!$D:$D,MATCH(E9388,编号表!$C:$C,0))*10000+G9388</f>
        <v>12466111</v>
      </c>
      <c r="C9388" s="42" t="s">
        <v>9358</v>
      </c>
      <c r="D9388" s="42" t="s">
        <v>114</v>
      </c>
      <c r="E9388" s="42" t="s">
        <v>351</v>
      </c>
      <c r="F9388" s="42" t="s">
        <v>7668</v>
      </c>
      <c r="G9388" s="42">
        <v>111</v>
      </c>
      <c r="H9388" s="42"/>
      <c r="I9388" s="42">
        <v>60</v>
      </c>
      <c r="J9388" s="42" t="str">
        <f t="shared" si="155"/>
        <v>大类_道品炼虚法宝</v>
      </c>
      <c r="K9388" s="42" t="s">
        <v>6698</v>
      </c>
      <c r="L9388" s="42"/>
      <c r="M9388" s="42" t="s">
        <v>7668</v>
      </c>
      <c r="N9388" s="42"/>
      <c r="O9388" s="42">
        <v>0</v>
      </c>
      <c r="P9388" s="42" t="b">
        <v>1</v>
      </c>
      <c r="Q9388" s="42"/>
      <c r="R9388" s="42" t="b">
        <v>0</v>
      </c>
      <c r="S9388" s="42">
        <v>1</v>
      </c>
      <c r="T9388" s="42" t="s">
        <v>91</v>
      </c>
      <c r="U9388" s="42">
        <v>999</v>
      </c>
      <c r="V9388" s="42" t="s">
        <v>7669</v>
      </c>
      <c r="W9388" s="42">
        <v>66111</v>
      </c>
      <c r="X9388" s="42"/>
      <c r="Y9388" t="str" s="42">
        <v>法宝。展开护盾，吸收伤害；提高护盾吸收量；缩短宝伞技能冷却时间；提高护盾量；护盾期间额外火行减伤。</v>
      </c>
      <c r="Z9388" s="42" t="s">
        <v>9330</v>
      </c>
      <c r="AA9388" t="str" s="42">
        <v>法宝打造获得。成宝核心×1；主材：辟火玄鳞×1；辅材类别：甲壳×1；特性材料类别：妖丹×1。</v>
      </c>
      <c r="AB9388" s="42">
        <v>12461095</v>
      </c>
      <c r="AC9388" s="42" t="s">
        <v>121</v>
      </c>
      <c r="AD9388" s="42">
        <v>0</v>
      </c>
      <c r="AE9388" s="42"/>
      <c r="AF9388" s="42">
        <v>70006</v>
      </c>
      <c r="AG9388" s="42"/>
      <c r="AH9388" s="42">
        <v>94500000</v>
      </c>
      <c r="AI9388" s="42" t="s">
        <v>7668</v>
      </c>
      <c r="AJ9388" s="42" t="s">
        <v>9332</v>
      </c>
      <c r="AK9388" s="42" t="s">
        <v>351</v>
      </c>
      <c r="AL9388" t="s">
        <v>9361</v>
      </c>
    </row>
    <row r="9389" spans="2:38">
      <c r="B9389" s="16" t="n">
        <f>10000000+INDEX(编号表!$B:$B,MATCH(F9389,编号表!$A:$A,0))*100000+INDEX(编号表!$F:$F,MATCH(D9389,编号表!$E:$E,0))*1000+INDEX(编号表!$D:$D,MATCH(E9389,编号表!$C:$C,0))*10000+G9389</f>
        <v>12466112</v>
      </c>
      <c r="C9389" s="42" t="s">
        <v>9362</v>
      </c>
      <c r="D9389" s="42" t="s">
        <v>114</v>
      </c>
      <c r="E9389" s="42" t="s">
        <v>351</v>
      </c>
      <c r="F9389" s="42" t="s">
        <v>7668</v>
      </c>
      <c r="G9389" s="42">
        <v>112</v>
      </c>
      <c r="H9389" s="42"/>
      <c r="I9389" s="42">
        <v>60</v>
      </c>
      <c r="J9389" s="42" t="str">
        <f t="shared" si="155"/>
        <v>大类_道品炼虚法宝</v>
      </c>
      <c r="K9389" s="42" t="s">
        <v>6698</v>
      </c>
      <c r="L9389" s="42"/>
      <c r="M9389" s="42" t="s">
        <v>7668</v>
      </c>
      <c r="N9389" s="42"/>
      <c r="O9389" s="42">
        <v>0</v>
      </c>
      <c r="P9389" s="42" t="b">
        <v>1</v>
      </c>
      <c r="Q9389" s="42"/>
      <c r="R9389" s="42" t="b">
        <v>0</v>
      </c>
      <c r="S9389" s="42">
        <v>1</v>
      </c>
      <c r="T9389" s="42" t="s">
        <v>91</v>
      </c>
      <c r="U9389" s="42">
        <v>999</v>
      </c>
      <c r="V9389" s="42" t="s">
        <v>7669</v>
      </c>
      <c r="W9389" s="42">
        <v>66112</v>
      </c>
      <c r="X9389" s="42"/>
      <c r="Y9389" s="42" t="s">
        <v>9363</v>
      </c>
      <c r="Z9389" s="42" t="s">
        <v>9330</v>
      </c>
      <c r="AA9389" t="str" s="42">
        <v>法宝打造获得。成宝核心×1；主材：辟火玄鳞×1；辅材类别：阵旗灵丝×1；特性材料类别：金行凝华×1。</v>
      </c>
      <c r="AB9389" s="42">
        <v>12461095</v>
      </c>
      <c r="AC9389" s="42" t="s">
        <v>121</v>
      </c>
      <c r="AD9389" s="42">
        <v>0</v>
      </c>
      <c r="AE9389" s="42"/>
      <c r="AF9389" s="42">
        <v>70006</v>
      </c>
      <c r="AG9389" s="42"/>
      <c r="AH9389" s="42">
        <v>94500000</v>
      </c>
      <c r="AI9389" s="42" t="s">
        <v>7668</v>
      </c>
      <c r="AJ9389" s="42" t="s">
        <v>9332</v>
      </c>
      <c r="AK9389" s="42" t="s">
        <v>351</v>
      </c>
      <c r="AL9389" t="s">
        <v>9365</v>
      </c>
    </row>
    <row r="9390" spans="2:38">
      <c r="B9390" s="16" t="n">
        <f>10000000+INDEX(编号表!$B:$B,MATCH(F9390,编号表!$A:$A,0))*100000+INDEX(编号表!$F:$F,MATCH(D9390,编号表!$E:$E,0))*1000+INDEX(编号表!$D:$D,MATCH(E9390,编号表!$C:$C,0))*10000+G9390</f>
        <v>12466113</v>
      </c>
      <c r="C9390" s="42" t="s">
        <v>9366</v>
      </c>
      <c r="D9390" s="42" t="s">
        <v>114</v>
      </c>
      <c r="E9390" s="42" t="s">
        <v>351</v>
      </c>
      <c r="F9390" s="42" t="s">
        <v>7668</v>
      </c>
      <c r="G9390" s="42">
        <v>113</v>
      </c>
      <c r="H9390" s="42"/>
      <c r="I9390" s="42">
        <v>60</v>
      </c>
      <c r="J9390" s="42" t="str">
        <f t="shared" si="155"/>
        <v>大类_道品炼虚法宝</v>
      </c>
      <c r="K9390" s="42" t="s">
        <v>6698</v>
      </c>
      <c r="L9390" s="42"/>
      <c r="M9390" s="42" t="s">
        <v>7668</v>
      </c>
      <c r="N9390" s="42"/>
      <c r="O9390" s="42">
        <v>0</v>
      </c>
      <c r="P9390" s="42" t="b">
        <v>1</v>
      </c>
      <c r="Q9390" s="42"/>
      <c r="R9390" s="42" t="b">
        <v>0</v>
      </c>
      <c r="S9390" s="42">
        <v>1</v>
      </c>
      <c r="T9390" s="42" t="s">
        <v>91</v>
      </c>
      <c r="U9390" s="42">
        <v>999</v>
      </c>
      <c r="V9390" s="42" t="s">
        <v>7669</v>
      </c>
      <c r="W9390" s="42">
        <v>66113</v>
      </c>
      <c r="X9390" s="42"/>
      <c r="Y9390" s="42" t="s">
        <v>9367</v>
      </c>
      <c r="Z9390" s="42" t="s">
        <v>9330</v>
      </c>
      <c r="AA9390" t="str" s="42">
        <v>法宝打造获得。成宝核心×1；主材：辟火玄鳞×1；辅材类别：阵旗灵丝×1；特性材料类别：木行凝华×1。</v>
      </c>
      <c r="AB9390" s="42">
        <v>12461095</v>
      </c>
      <c r="AC9390" s="42" t="s">
        <v>121</v>
      </c>
      <c r="AD9390" s="42">
        <v>0</v>
      </c>
      <c r="AE9390" s="42"/>
      <c r="AF9390" s="42">
        <v>70006</v>
      </c>
      <c r="AG9390" s="42"/>
      <c r="AH9390" s="42">
        <v>94500000</v>
      </c>
      <c r="AI9390" s="42" t="s">
        <v>7668</v>
      </c>
      <c r="AJ9390" s="42" t="s">
        <v>9332</v>
      </c>
      <c r="AK9390" s="42" t="s">
        <v>351</v>
      </c>
      <c r="AL9390" t="s">
        <v>9369</v>
      </c>
    </row>
    <row r="9391" spans="2:38">
      <c r="B9391" s="16" t="n">
        <f>10000000+INDEX(编号表!$B:$B,MATCH(F9391,编号表!$A:$A,0))*100000+INDEX(编号表!$F:$F,MATCH(D9391,编号表!$E:$E,0))*1000+INDEX(编号表!$D:$D,MATCH(E9391,编号表!$C:$C,0))*10000+G9391</f>
        <v>12466114</v>
      </c>
      <c r="C9391" s="42" t="s">
        <v>9370</v>
      </c>
      <c r="D9391" s="42" t="s">
        <v>114</v>
      </c>
      <c r="E9391" s="42" t="s">
        <v>351</v>
      </c>
      <c r="F9391" s="42" t="s">
        <v>7668</v>
      </c>
      <c r="G9391" s="42">
        <v>114</v>
      </c>
      <c r="H9391" s="42"/>
      <c r="I9391" s="42">
        <v>60</v>
      </c>
      <c r="J9391" s="42" t="str">
        <f t="shared" si="155"/>
        <v>大类_道品炼虚法宝</v>
      </c>
      <c r="K9391" s="42" t="s">
        <v>6698</v>
      </c>
      <c r="L9391" s="42"/>
      <c r="M9391" s="42" t="s">
        <v>7668</v>
      </c>
      <c r="N9391" s="42"/>
      <c r="O9391" s="42">
        <v>0</v>
      </c>
      <c r="P9391" s="42" t="b">
        <v>1</v>
      </c>
      <c r="Q9391" s="42"/>
      <c r="R9391" s="42" t="b">
        <v>0</v>
      </c>
      <c r="S9391" s="42">
        <v>1</v>
      </c>
      <c r="T9391" s="42" t="s">
        <v>91</v>
      </c>
      <c r="U9391" s="42">
        <v>999</v>
      </c>
      <c r="V9391" s="42" t="s">
        <v>7669</v>
      </c>
      <c r="W9391" s="42">
        <v>66114</v>
      </c>
      <c r="X9391" s="42"/>
      <c r="Y9391" s="42" t="s">
        <v>9371</v>
      </c>
      <c r="Z9391" s="42" t="s">
        <v>9330</v>
      </c>
      <c r="AA9391" t="str" s="42">
        <v>法宝打造获得。成宝核心×1；主材：辟火玄鳞×1；辅材类别：阵旗灵丝×1；特性材料类别：水行凝华×1。</v>
      </c>
      <c r="AB9391" s="42">
        <v>12461095</v>
      </c>
      <c r="AC9391" s="42" t="s">
        <v>121</v>
      </c>
      <c r="AD9391" s="42">
        <v>0</v>
      </c>
      <c r="AE9391" s="42"/>
      <c r="AF9391" s="42">
        <v>70006</v>
      </c>
      <c r="AG9391" s="42"/>
      <c r="AH9391" s="42">
        <v>94500000</v>
      </c>
      <c r="AI9391" s="42" t="s">
        <v>7668</v>
      </c>
      <c r="AJ9391" s="42" t="s">
        <v>9332</v>
      </c>
      <c r="AK9391" s="42" t="s">
        <v>351</v>
      </c>
      <c r="AL9391" t="s">
        <v>9373</v>
      </c>
    </row>
    <row r="9392" spans="2:38">
      <c r="B9392" s="16" t="n">
        <f>10000000+INDEX(编号表!$B:$B,MATCH(F9392,编号表!$A:$A,0))*100000+INDEX(编号表!$F:$F,MATCH(D9392,编号表!$E:$E,0))*1000+INDEX(编号表!$D:$D,MATCH(E9392,编号表!$C:$C,0))*10000+G9392</f>
        <v>12466115</v>
      </c>
      <c r="C9392" s="42" t="s">
        <v>9374</v>
      </c>
      <c r="D9392" s="42" t="s">
        <v>114</v>
      </c>
      <c r="E9392" s="42" t="s">
        <v>351</v>
      </c>
      <c r="F9392" s="42" t="s">
        <v>7668</v>
      </c>
      <c r="G9392" s="42">
        <v>115</v>
      </c>
      <c r="H9392" s="42"/>
      <c r="I9392" s="42">
        <v>60</v>
      </c>
      <c r="J9392" s="42" t="str">
        <f t="shared" si="155"/>
        <v>大类_道品炼虚法宝</v>
      </c>
      <c r="K9392" s="42" t="s">
        <v>6698</v>
      </c>
      <c r="L9392" s="42"/>
      <c r="M9392" s="42" t="s">
        <v>7668</v>
      </c>
      <c r="N9392" s="42"/>
      <c r="O9392" s="42">
        <v>0</v>
      </c>
      <c r="P9392" s="42" t="b">
        <v>1</v>
      </c>
      <c r="Q9392" s="42"/>
      <c r="R9392" s="42" t="b">
        <v>0</v>
      </c>
      <c r="S9392" s="42">
        <v>1</v>
      </c>
      <c r="T9392" s="42" t="s">
        <v>91</v>
      </c>
      <c r="U9392" s="42">
        <v>999</v>
      </c>
      <c r="V9392" s="42" t="s">
        <v>7669</v>
      </c>
      <c r="W9392" s="42">
        <v>66115</v>
      </c>
      <c r="X9392" s="42"/>
      <c r="Y9392" s="42" t="s">
        <v>9375</v>
      </c>
      <c r="Z9392" s="42" t="s">
        <v>9330</v>
      </c>
      <c r="AA9392" t="str" s="42">
        <v>法宝打造获得。成宝核心×1；主材：辟火玄鳞×1；辅材类别：阵旗灵丝×1；特性材料类别：火行凝华×1。</v>
      </c>
      <c r="AB9392" s="42">
        <v>12461095</v>
      </c>
      <c r="AC9392" s="42" t="s">
        <v>121</v>
      </c>
      <c r="AD9392" s="42">
        <v>0</v>
      </c>
      <c r="AE9392" s="42"/>
      <c r="AF9392" s="42">
        <v>70006</v>
      </c>
      <c r="AG9392" s="42"/>
      <c r="AH9392" s="42">
        <v>94500000</v>
      </c>
      <c r="AI9392" s="42" t="s">
        <v>7668</v>
      </c>
      <c r="AJ9392" s="42" t="s">
        <v>9332</v>
      </c>
      <c r="AK9392" s="42" t="s">
        <v>351</v>
      </c>
      <c r="AL9392" t="s">
        <v>9377</v>
      </c>
    </row>
    <row r="9393" spans="2:38">
      <c r="B9393" s="16" t="n">
        <f>10000000+INDEX(编号表!$B:$B,MATCH(F9393,编号表!$A:$A,0))*100000+INDEX(编号表!$F:$F,MATCH(D9393,编号表!$E:$E,0))*1000+INDEX(编号表!$D:$D,MATCH(E9393,编号表!$C:$C,0))*10000+G9393</f>
        <v>12466116</v>
      </c>
      <c r="C9393" s="42" t="s">
        <v>9378</v>
      </c>
      <c r="D9393" s="42" t="s">
        <v>114</v>
      </c>
      <c r="E9393" s="42" t="s">
        <v>351</v>
      </c>
      <c r="F9393" s="42" t="s">
        <v>7668</v>
      </c>
      <c r="G9393" s="42">
        <v>116</v>
      </c>
      <c r="H9393" s="42"/>
      <c r="I9393" s="42">
        <v>60</v>
      </c>
      <c r="J9393" s="42" t="str">
        <f t="shared" si="155"/>
        <v>大类_道品炼虚法宝</v>
      </c>
      <c r="K9393" s="42" t="s">
        <v>6698</v>
      </c>
      <c r="L9393" s="42"/>
      <c r="M9393" s="42" t="s">
        <v>7668</v>
      </c>
      <c r="N9393" s="42"/>
      <c r="O9393" s="42">
        <v>0</v>
      </c>
      <c r="P9393" s="42" t="b">
        <v>1</v>
      </c>
      <c r="Q9393" s="42"/>
      <c r="R9393" s="42" t="b">
        <v>0</v>
      </c>
      <c r="S9393" s="42">
        <v>1</v>
      </c>
      <c r="T9393" s="42" t="s">
        <v>91</v>
      </c>
      <c r="U9393" s="42">
        <v>999</v>
      </c>
      <c r="V9393" s="42" t="s">
        <v>7669</v>
      </c>
      <c r="W9393" s="42">
        <v>66116</v>
      </c>
      <c r="X9393" s="42"/>
      <c r="Y9393" s="42" t="s">
        <v>9379</v>
      </c>
      <c r="Z9393" s="42" t="s">
        <v>9330</v>
      </c>
      <c r="AA9393" t="str" s="42">
        <v>法宝打造获得。成宝核心×1；主材：辟火玄鳞×1；辅材类别：阵旗灵丝×1；特性材料类别：土行凝华×1。</v>
      </c>
      <c r="AB9393" s="42">
        <v>12461095</v>
      </c>
      <c r="AC9393" s="42" t="s">
        <v>121</v>
      </c>
      <c r="AD9393" s="42">
        <v>0</v>
      </c>
      <c r="AE9393" s="42"/>
      <c r="AF9393" s="42">
        <v>70006</v>
      </c>
      <c r="AG9393" s="42"/>
      <c r="AH9393" s="42">
        <v>94500000</v>
      </c>
      <c r="AI9393" s="42" t="s">
        <v>7668</v>
      </c>
      <c r="AJ9393" s="42" t="s">
        <v>9332</v>
      </c>
      <c r="AK9393" s="42" t="s">
        <v>351</v>
      </c>
      <c r="AL9393" t="s">
        <v>9381</v>
      </c>
    </row>
    <row r="9394" spans="2:38">
      <c r="B9394" s="16" t="n">
        <f>10000000+INDEX(编号表!$B:$B,MATCH(F9394,编号表!$A:$A,0))*100000+INDEX(编号表!$F:$F,MATCH(D9394,编号表!$E:$E,0))*1000+INDEX(编号表!$D:$D,MATCH(E9394,编号表!$C:$C,0))*10000+G9394</f>
        <v>12466117</v>
      </c>
      <c r="C9394" s="42" t="s">
        <v>9382</v>
      </c>
      <c r="D9394" s="42" t="s">
        <v>114</v>
      </c>
      <c r="E9394" s="42" t="s">
        <v>351</v>
      </c>
      <c r="F9394" s="42" t="s">
        <v>7668</v>
      </c>
      <c r="G9394" s="42">
        <v>117</v>
      </c>
      <c r="H9394" s="42"/>
      <c r="I9394" s="42">
        <v>60</v>
      </c>
      <c r="J9394" s="42" t="str">
        <f t="shared" si="155"/>
        <v>大类_道品炼虚法宝</v>
      </c>
      <c r="K9394" s="42" t="s">
        <v>6698</v>
      </c>
      <c r="L9394" s="42"/>
      <c r="M9394" s="42" t="s">
        <v>7668</v>
      </c>
      <c r="N9394" s="42"/>
      <c r="O9394" s="42">
        <v>0</v>
      </c>
      <c r="P9394" s="42" t="b">
        <v>1</v>
      </c>
      <c r="Q9394" s="42"/>
      <c r="R9394" s="42" t="b">
        <v>0</v>
      </c>
      <c r="S9394" s="42">
        <v>1</v>
      </c>
      <c r="T9394" s="42" t="s">
        <v>91</v>
      </c>
      <c r="U9394" s="42">
        <v>999</v>
      </c>
      <c r="V9394" s="42" t="s">
        <v>7669</v>
      </c>
      <c r="W9394" s="42">
        <v>66117</v>
      </c>
      <c r="X9394" s="42"/>
      <c r="Y9394" s="42" t="s">
        <v>9383</v>
      </c>
      <c r="Z9394" s="42" t="s">
        <v>9330</v>
      </c>
      <c r="AA9394" t="str" s="42">
        <v>法宝打造获得。成宝核心×1；主材：辟火玄鳞×1；辅材类别：阵旗灵丝×1；特性材料类别：甲壳×1。</v>
      </c>
      <c r="AB9394" s="42">
        <v>12461095</v>
      </c>
      <c r="AC9394" s="42" t="s">
        <v>121</v>
      </c>
      <c r="AD9394" s="42">
        <v>0</v>
      </c>
      <c r="AE9394" s="42"/>
      <c r="AF9394" s="42">
        <v>70006</v>
      </c>
      <c r="AG9394" s="42"/>
      <c r="AH9394" s="42">
        <v>94500000</v>
      </c>
      <c r="AI9394" s="42" t="s">
        <v>7668</v>
      </c>
      <c r="AJ9394" s="42" t="s">
        <v>9332</v>
      </c>
      <c r="AK9394" s="42" t="s">
        <v>351</v>
      </c>
      <c r="AL9394" t="s">
        <v>9385</v>
      </c>
    </row>
    <row r="9395" spans="2:38">
      <c r="B9395" s="16" t="n">
        <f>10000000+INDEX(编号表!$B:$B,MATCH(F9395,编号表!$A:$A,0))*100000+INDEX(编号表!$F:$F,MATCH(D9395,编号表!$E:$E,0))*1000+INDEX(编号表!$D:$D,MATCH(E9395,编号表!$C:$C,0))*10000+G9395</f>
        <v>12466118</v>
      </c>
      <c r="C9395" s="42" t="s">
        <v>9386</v>
      </c>
      <c r="D9395" s="42" t="s">
        <v>114</v>
      </c>
      <c r="E9395" s="42" t="s">
        <v>351</v>
      </c>
      <c r="F9395" s="42" t="s">
        <v>7668</v>
      </c>
      <c r="G9395" s="42">
        <v>118</v>
      </c>
      <c r="H9395" s="42"/>
      <c r="I9395" s="42">
        <v>60</v>
      </c>
      <c r="J9395" s="42" t="str">
        <f t="shared" si="155"/>
        <v>大类_道品炼虚法宝</v>
      </c>
      <c r="K9395" s="42" t="s">
        <v>6698</v>
      </c>
      <c r="L9395" s="42"/>
      <c r="M9395" s="42" t="s">
        <v>7668</v>
      </c>
      <c r="N9395" s="42"/>
      <c r="O9395" s="42">
        <v>0</v>
      </c>
      <c r="P9395" s="42" t="b">
        <v>1</v>
      </c>
      <c r="Q9395" s="42"/>
      <c r="R9395" s="42" t="b">
        <v>0</v>
      </c>
      <c r="S9395" s="42">
        <v>1</v>
      </c>
      <c r="T9395" s="42" t="s">
        <v>91</v>
      </c>
      <c r="U9395" s="42">
        <v>999</v>
      </c>
      <c r="V9395" s="42" t="s">
        <v>7669</v>
      </c>
      <c r="W9395" s="42">
        <v>66118</v>
      </c>
      <c r="X9395" s="42"/>
      <c r="Y9395" s="42" t="s">
        <v>9387</v>
      </c>
      <c r="Z9395" s="42" t="s">
        <v>9330</v>
      </c>
      <c r="AA9395" t="str" s="42">
        <v>法宝打造获得。成宝核心×1；主材：辟火玄鳞×1；辅材类别：阵旗灵丝×1；特性材料类别：毒囊×1。</v>
      </c>
      <c r="AB9395" s="42">
        <v>12461095</v>
      </c>
      <c r="AC9395" s="42" t="s">
        <v>121</v>
      </c>
      <c r="AD9395" s="42">
        <v>0</v>
      </c>
      <c r="AE9395" s="42"/>
      <c r="AF9395" s="42">
        <v>70006</v>
      </c>
      <c r="AG9395" s="42"/>
      <c r="AH9395" s="42">
        <v>94500000</v>
      </c>
      <c r="AI9395" s="42" t="s">
        <v>7668</v>
      </c>
      <c r="AJ9395" s="42" t="s">
        <v>9332</v>
      </c>
      <c r="AK9395" s="42" t="s">
        <v>351</v>
      </c>
      <c r="AL9395" t="s">
        <v>9389</v>
      </c>
    </row>
    <row r="9396" spans="2:38">
      <c r="B9396" s="16" t="n">
        <f>10000000+INDEX(编号表!$B:$B,MATCH(F9396,编号表!$A:$A,0))*100000+INDEX(编号表!$F:$F,MATCH(D9396,编号表!$E:$E,0))*1000+INDEX(编号表!$D:$D,MATCH(E9396,编号表!$C:$C,0))*10000+G9396</f>
        <v>12466119</v>
      </c>
      <c r="C9396" s="42" t="s">
        <v>9390</v>
      </c>
      <c r="D9396" s="42" t="s">
        <v>114</v>
      </c>
      <c r="E9396" s="42" t="s">
        <v>351</v>
      </c>
      <c r="F9396" s="42" t="s">
        <v>7668</v>
      </c>
      <c r="G9396" s="42">
        <v>119</v>
      </c>
      <c r="H9396" s="42"/>
      <c r="I9396" s="42">
        <v>60</v>
      </c>
      <c r="J9396" s="42" t="str">
        <f t="shared" si="155"/>
        <v>大类_道品炼虚法宝</v>
      </c>
      <c r="K9396" s="42" t="s">
        <v>6698</v>
      </c>
      <c r="L9396" s="42"/>
      <c r="M9396" s="42" t="s">
        <v>7668</v>
      </c>
      <c r="N9396" s="42"/>
      <c r="O9396" s="42">
        <v>0</v>
      </c>
      <c r="P9396" s="42" t="b">
        <v>1</v>
      </c>
      <c r="Q9396" s="42"/>
      <c r="R9396" s="42" t="b">
        <v>0</v>
      </c>
      <c r="S9396" s="42">
        <v>1</v>
      </c>
      <c r="T9396" s="42" t="s">
        <v>91</v>
      </c>
      <c r="U9396" s="42">
        <v>999</v>
      </c>
      <c r="V9396" s="42" t="s">
        <v>7669</v>
      </c>
      <c r="W9396" s="42">
        <v>66119</v>
      </c>
      <c r="X9396" s="42"/>
      <c r="Y9396" t="str" s="42">
        <v>法宝。展开护盾，吸收伤害；延长护盾持续时间；缩短宝伞技能冷却时间；提高护盾量；护盾期间额外火行减伤。</v>
      </c>
      <c r="Z9396" s="42" t="s">
        <v>9330</v>
      </c>
      <c r="AA9396" t="str" s="42">
        <v>法宝打造获得。成宝核心×1；主材：辟火玄鳞×1；辅材类别：阵旗灵丝×1；特性材料类别：妖丹×1。</v>
      </c>
      <c r="AB9396" s="42">
        <v>12461095</v>
      </c>
      <c r="AC9396" s="42" t="s">
        <v>121</v>
      </c>
      <c r="AD9396" s="42">
        <v>0</v>
      </c>
      <c r="AE9396" s="42"/>
      <c r="AF9396" s="42">
        <v>70006</v>
      </c>
      <c r="AG9396" s="42"/>
      <c r="AH9396" s="42">
        <v>94500000</v>
      </c>
      <c r="AI9396" s="42" t="s">
        <v>7668</v>
      </c>
      <c r="AJ9396" s="42" t="s">
        <v>9332</v>
      </c>
      <c r="AK9396" s="42" t="s">
        <v>351</v>
      </c>
      <c r="AL9396" t="s">
        <v>9393</v>
      </c>
    </row>
    <row r="9397" spans="2:38">
      <c r="B9397" s="16" t="n">
        <f>10000000+INDEX(编号表!$B:$B,MATCH(F9397,编号表!$A:$A,0))*100000+INDEX(编号表!$F:$F,MATCH(D9397,编号表!$E:$E,0))*1000+INDEX(编号表!$D:$D,MATCH(E9397,编号表!$C:$C,0))*10000+G9397</f>
        <v>12466120</v>
      </c>
      <c r="C9397" s="42" t="s">
        <v>9394</v>
      </c>
      <c r="D9397" s="42" t="s">
        <v>114</v>
      </c>
      <c r="E9397" s="42" t="s">
        <v>351</v>
      </c>
      <c r="F9397" s="42" t="s">
        <v>7668</v>
      </c>
      <c r="G9397" s="42">
        <v>120</v>
      </c>
      <c r="H9397" s="42"/>
      <c r="I9397" s="42">
        <v>60</v>
      </c>
      <c r="J9397" s="42" t="str">
        <f t="shared" si="155"/>
        <v>大类_道品炼虚法宝</v>
      </c>
      <c r="K9397" s="42" t="s">
        <v>6698</v>
      </c>
      <c r="L9397" s="42"/>
      <c r="M9397" s="42" t="s">
        <v>7668</v>
      </c>
      <c r="N9397" s="42"/>
      <c r="O9397" s="42">
        <v>0</v>
      </c>
      <c r="P9397" s="42" t="b">
        <v>1</v>
      </c>
      <c r="Q9397" s="42"/>
      <c r="R9397" s="42" t="b">
        <v>0</v>
      </c>
      <c r="S9397" s="42">
        <v>1</v>
      </c>
      <c r="T9397" s="42" t="s">
        <v>91</v>
      </c>
      <c r="U9397" s="42">
        <v>999</v>
      </c>
      <c r="V9397" s="42" t="s">
        <v>7669</v>
      </c>
      <c r="W9397" s="42">
        <v>66120</v>
      </c>
      <c r="X9397" s="42"/>
      <c r="Y9397" s="42" t="s">
        <v>9395</v>
      </c>
      <c r="Z9397" s="42" t="s">
        <v>9396</v>
      </c>
      <c r="AA9397" t="str" s="42">
        <v>法宝打造获得。成宝核心×1；主材：坤元灵玉×1；辅材类别：精血×1；特性材料类别：灵木灵核×1。</v>
      </c>
      <c r="AB9397" s="42">
        <v>12461093</v>
      </c>
      <c r="AC9397" s="42" t="s">
        <v>121</v>
      </c>
      <c r="AD9397" s="42">
        <v>0</v>
      </c>
      <c r="AE9397" s="42"/>
      <c r="AF9397" s="42">
        <v>70006</v>
      </c>
      <c r="AG9397" s="42"/>
      <c r="AH9397" s="42">
        <v>94500000</v>
      </c>
      <c r="AI9397" s="42" t="s">
        <v>7668</v>
      </c>
      <c r="AJ9397" s="42" t="s">
        <v>9398</v>
      </c>
      <c r="AK9397" s="42" t="s">
        <v>351</v>
      </c>
      <c r="AL9397" t="s">
        <v>9399</v>
      </c>
    </row>
    <row r="9398" spans="2:38">
      <c r="B9398" s="16" t="n">
        <f>10000000+INDEX(编号表!$B:$B,MATCH(F9398,编号表!$A:$A,0))*100000+INDEX(编号表!$F:$F,MATCH(D9398,编号表!$E:$E,0))*1000+INDEX(编号表!$D:$D,MATCH(E9398,编号表!$C:$C,0))*10000+G9398</f>
        <v>12466121</v>
      </c>
      <c r="C9398" s="42" t="s">
        <v>9400</v>
      </c>
      <c r="D9398" s="42" t="s">
        <v>114</v>
      </c>
      <c r="E9398" s="42" t="s">
        <v>351</v>
      </c>
      <c r="F9398" s="42" t="s">
        <v>7668</v>
      </c>
      <c r="G9398" s="42">
        <v>121</v>
      </c>
      <c r="H9398" s="42"/>
      <c r="I9398" s="42">
        <v>60</v>
      </c>
      <c r="J9398" s="42" t="str">
        <f t="shared" si="155"/>
        <v>大类_道品炼虚法宝</v>
      </c>
      <c r="K9398" s="42" t="s">
        <v>6698</v>
      </c>
      <c r="L9398" s="42"/>
      <c r="M9398" s="42" t="s">
        <v>7668</v>
      </c>
      <c r="N9398" s="42"/>
      <c r="O9398" s="42">
        <v>0</v>
      </c>
      <c r="P9398" s="42" t="b">
        <v>1</v>
      </c>
      <c r="Q9398" s="42"/>
      <c r="R9398" s="42" t="b">
        <v>0</v>
      </c>
      <c r="S9398" s="42">
        <v>1</v>
      </c>
      <c r="T9398" s="42" t="s">
        <v>91</v>
      </c>
      <c r="U9398" s="42">
        <v>999</v>
      </c>
      <c r="V9398" s="42" t="s">
        <v>7669</v>
      </c>
      <c r="W9398" s="42">
        <v>66121</v>
      </c>
      <c r="X9398" s="42"/>
      <c r="Y9398" s="42" t="s">
        <v>9401</v>
      </c>
      <c r="Z9398" s="42" t="s">
        <v>9396</v>
      </c>
      <c r="AA9398" t="str" s="42">
        <v>法宝打造获得。成宝核心×1；主材：坤元灵玉×1；辅材类别：精血×1；特性材料类别：金行凝华×1。</v>
      </c>
      <c r="AB9398" s="42">
        <v>12461093</v>
      </c>
      <c r="AC9398" s="42" t="s">
        <v>121</v>
      </c>
      <c r="AD9398" s="42">
        <v>0</v>
      </c>
      <c r="AE9398" s="42"/>
      <c r="AF9398" s="42">
        <v>70006</v>
      </c>
      <c r="AG9398" s="42"/>
      <c r="AH9398" s="42">
        <v>94500000</v>
      </c>
      <c r="AI9398" s="42" t="s">
        <v>7668</v>
      </c>
      <c r="AJ9398" s="42" t="s">
        <v>9398</v>
      </c>
      <c r="AK9398" s="42" t="s">
        <v>351</v>
      </c>
      <c r="AL9398" t="s">
        <v>9403</v>
      </c>
    </row>
    <row r="9399" spans="2:38">
      <c r="B9399" s="16" t="n">
        <f>10000000+INDEX(编号表!$B:$B,MATCH(F9399,编号表!$A:$A,0))*100000+INDEX(编号表!$F:$F,MATCH(D9399,编号表!$E:$E,0))*1000+INDEX(编号表!$D:$D,MATCH(E9399,编号表!$C:$C,0))*10000+G9399</f>
        <v>12466122</v>
      </c>
      <c r="C9399" s="42" t="s">
        <v>9404</v>
      </c>
      <c r="D9399" s="42" t="s">
        <v>114</v>
      </c>
      <c r="E9399" s="42" t="s">
        <v>351</v>
      </c>
      <c r="F9399" s="42" t="s">
        <v>7668</v>
      </c>
      <c r="G9399" s="42">
        <v>122</v>
      </c>
      <c r="H9399" s="42"/>
      <c r="I9399" s="42">
        <v>60</v>
      </c>
      <c r="J9399" s="42" t="str">
        <f t="shared" si="155"/>
        <v>大类_道品炼虚法宝</v>
      </c>
      <c r="K9399" s="42" t="s">
        <v>6698</v>
      </c>
      <c r="L9399" s="42"/>
      <c r="M9399" s="42" t="s">
        <v>7668</v>
      </c>
      <c r="N9399" s="42"/>
      <c r="O9399" s="42">
        <v>0</v>
      </c>
      <c r="P9399" s="42" t="b">
        <v>1</v>
      </c>
      <c r="Q9399" s="42"/>
      <c r="R9399" s="42" t="b">
        <v>0</v>
      </c>
      <c r="S9399" s="42">
        <v>1</v>
      </c>
      <c r="T9399" s="42" t="s">
        <v>91</v>
      </c>
      <c r="U9399" s="42">
        <v>999</v>
      </c>
      <c r="V9399" s="42" t="s">
        <v>7669</v>
      </c>
      <c r="W9399" s="42">
        <v>66122</v>
      </c>
      <c r="X9399" s="42"/>
      <c r="Y9399" s="42" t="s">
        <v>9405</v>
      </c>
      <c r="Z9399" s="42" t="s">
        <v>9396</v>
      </c>
      <c r="AA9399" t="str" s="42">
        <v>法宝打造获得。成宝核心×1；主材：坤元灵玉×1；辅材类别：精血×1；特性材料类别：木行凝华×1。</v>
      </c>
      <c r="AB9399" s="42">
        <v>12461093</v>
      </c>
      <c r="AC9399" s="42" t="s">
        <v>121</v>
      </c>
      <c r="AD9399" s="42">
        <v>0</v>
      </c>
      <c r="AE9399" s="42"/>
      <c r="AF9399" s="42">
        <v>70006</v>
      </c>
      <c r="AG9399" s="42"/>
      <c r="AH9399" s="42">
        <v>94500000</v>
      </c>
      <c r="AI9399" s="42" t="s">
        <v>7668</v>
      </c>
      <c r="AJ9399" s="42" t="s">
        <v>9398</v>
      </c>
      <c r="AK9399" s="42" t="s">
        <v>351</v>
      </c>
      <c r="AL9399" t="s">
        <v>9407</v>
      </c>
    </row>
    <row r="9400" spans="2:38">
      <c r="B9400" s="16" t="n">
        <f>10000000+INDEX(编号表!$B:$B,MATCH(F9400,编号表!$A:$A,0))*100000+INDEX(编号表!$F:$F,MATCH(D9400,编号表!$E:$E,0))*1000+INDEX(编号表!$D:$D,MATCH(E9400,编号表!$C:$C,0))*10000+G9400</f>
        <v>12466123</v>
      </c>
      <c r="C9400" s="42" t="s">
        <v>9408</v>
      </c>
      <c r="D9400" s="42" t="s">
        <v>114</v>
      </c>
      <c r="E9400" s="42" t="s">
        <v>351</v>
      </c>
      <c r="F9400" s="42" t="s">
        <v>7668</v>
      </c>
      <c r="G9400" s="42">
        <v>123</v>
      </c>
      <c r="H9400" s="42"/>
      <c r="I9400" s="42">
        <v>60</v>
      </c>
      <c r="J9400" s="42" t="str">
        <f t="shared" si="155"/>
        <v>大类_道品炼虚法宝</v>
      </c>
      <c r="K9400" s="42" t="s">
        <v>6698</v>
      </c>
      <c r="L9400" s="42"/>
      <c r="M9400" s="42" t="s">
        <v>7668</v>
      </c>
      <c r="N9400" s="42"/>
      <c r="O9400" s="42">
        <v>0</v>
      </c>
      <c r="P9400" s="42" t="b">
        <v>1</v>
      </c>
      <c r="Q9400" s="42"/>
      <c r="R9400" s="42" t="b">
        <v>0</v>
      </c>
      <c r="S9400" s="42">
        <v>1</v>
      </c>
      <c r="T9400" s="42" t="s">
        <v>91</v>
      </c>
      <c r="U9400" s="42">
        <v>999</v>
      </c>
      <c r="V9400" s="42" t="s">
        <v>7669</v>
      </c>
      <c r="W9400" s="42">
        <v>66123</v>
      </c>
      <c r="X9400" s="42"/>
      <c r="Y9400" s="42" t="s">
        <v>9409</v>
      </c>
      <c r="Z9400" s="42" t="s">
        <v>9396</v>
      </c>
      <c r="AA9400" t="str" s="42">
        <v>法宝打造获得。成宝核心×1；主材：坤元灵玉×1；辅材类别：精血×1；特性材料类别：水行凝华×1。</v>
      </c>
      <c r="AB9400" s="42">
        <v>12461093</v>
      </c>
      <c r="AC9400" s="42" t="s">
        <v>121</v>
      </c>
      <c r="AD9400" s="42">
        <v>0</v>
      </c>
      <c r="AE9400" s="42"/>
      <c r="AF9400" s="42">
        <v>70006</v>
      </c>
      <c r="AG9400" s="42"/>
      <c r="AH9400" s="42">
        <v>94500000</v>
      </c>
      <c r="AI9400" s="42" t="s">
        <v>7668</v>
      </c>
      <c r="AJ9400" s="42" t="s">
        <v>9398</v>
      </c>
      <c r="AK9400" s="42" t="s">
        <v>351</v>
      </c>
      <c r="AL9400" t="s">
        <v>9411</v>
      </c>
    </row>
    <row r="9401" spans="2:38">
      <c r="B9401" s="16" t="n">
        <f>10000000+INDEX(编号表!$B:$B,MATCH(F9401,编号表!$A:$A,0))*100000+INDEX(编号表!$F:$F,MATCH(D9401,编号表!$E:$E,0))*1000+INDEX(编号表!$D:$D,MATCH(E9401,编号表!$C:$C,0))*10000+G9401</f>
        <v>12466124</v>
      </c>
      <c r="C9401" s="42" t="s">
        <v>9412</v>
      </c>
      <c r="D9401" s="42" t="s">
        <v>114</v>
      </c>
      <c r="E9401" s="42" t="s">
        <v>351</v>
      </c>
      <c r="F9401" s="42" t="s">
        <v>7668</v>
      </c>
      <c r="G9401" s="42">
        <v>124</v>
      </c>
      <c r="H9401" s="42"/>
      <c r="I9401" s="42">
        <v>60</v>
      </c>
      <c r="J9401" s="42" t="str">
        <f t="shared" si="155"/>
        <v>大类_道品炼虚法宝</v>
      </c>
      <c r="K9401" s="42" t="s">
        <v>6698</v>
      </c>
      <c r="L9401" s="42"/>
      <c r="M9401" s="42" t="s">
        <v>7668</v>
      </c>
      <c r="N9401" s="42"/>
      <c r="O9401" s="42">
        <v>0</v>
      </c>
      <c r="P9401" s="42" t="b">
        <v>1</v>
      </c>
      <c r="Q9401" s="42"/>
      <c r="R9401" s="42" t="b">
        <v>0</v>
      </c>
      <c r="S9401" s="42">
        <v>1</v>
      </c>
      <c r="T9401" s="42" t="s">
        <v>91</v>
      </c>
      <c r="U9401" s="42">
        <v>999</v>
      </c>
      <c r="V9401" s="42" t="s">
        <v>7669</v>
      </c>
      <c r="W9401" s="42">
        <v>66124</v>
      </c>
      <c r="X9401" s="42"/>
      <c r="Y9401" s="42" t="s">
        <v>9413</v>
      </c>
      <c r="Z9401" s="42" t="s">
        <v>9396</v>
      </c>
      <c r="AA9401" t="str" s="42">
        <v>法宝打造获得。成宝核心×1；主材：坤元灵玉×1；辅材类别：精血×1；特性材料类别：火行凝华×1。</v>
      </c>
      <c r="AB9401" s="42">
        <v>12461093</v>
      </c>
      <c r="AC9401" s="42" t="s">
        <v>121</v>
      </c>
      <c r="AD9401" s="42">
        <v>0</v>
      </c>
      <c r="AE9401" s="42"/>
      <c r="AF9401" s="42">
        <v>70006</v>
      </c>
      <c r="AG9401" s="42"/>
      <c r="AH9401" s="42">
        <v>94500000</v>
      </c>
      <c r="AI9401" s="42" t="s">
        <v>7668</v>
      </c>
      <c r="AJ9401" s="42" t="s">
        <v>9398</v>
      </c>
      <c r="AK9401" s="42" t="s">
        <v>351</v>
      </c>
      <c r="AL9401" t="s">
        <v>9415</v>
      </c>
    </row>
    <row r="9402" spans="2:38">
      <c r="B9402" s="16" t="n">
        <f>10000000+INDEX(编号表!$B:$B,MATCH(F9402,编号表!$A:$A,0))*100000+INDEX(编号表!$F:$F,MATCH(D9402,编号表!$E:$E,0))*1000+INDEX(编号表!$D:$D,MATCH(E9402,编号表!$C:$C,0))*10000+G9402</f>
        <v>12466125</v>
      </c>
      <c r="C9402" s="42" t="s">
        <v>9416</v>
      </c>
      <c r="D9402" s="42" t="s">
        <v>114</v>
      </c>
      <c r="E9402" s="42" t="s">
        <v>351</v>
      </c>
      <c r="F9402" s="42" t="s">
        <v>7668</v>
      </c>
      <c r="G9402" s="42">
        <v>125</v>
      </c>
      <c r="H9402" s="42"/>
      <c r="I9402" s="42">
        <v>60</v>
      </c>
      <c r="J9402" s="42" t="str">
        <f t="shared" si="155"/>
        <v>大类_道品炼虚法宝</v>
      </c>
      <c r="K9402" s="42" t="s">
        <v>6698</v>
      </c>
      <c r="L9402" s="42"/>
      <c r="M9402" s="42" t="s">
        <v>7668</v>
      </c>
      <c r="N9402" s="42"/>
      <c r="O9402" s="42">
        <v>0</v>
      </c>
      <c r="P9402" s="42" t="b">
        <v>1</v>
      </c>
      <c r="Q9402" s="42"/>
      <c r="R9402" s="42" t="b">
        <v>0</v>
      </c>
      <c r="S9402" s="42">
        <v>1</v>
      </c>
      <c r="T9402" s="42" t="s">
        <v>91</v>
      </c>
      <c r="U9402" s="42">
        <v>999</v>
      </c>
      <c r="V9402" s="42" t="s">
        <v>7669</v>
      </c>
      <c r="W9402" s="42">
        <v>66125</v>
      </c>
      <c r="X9402" s="42"/>
      <c r="Y9402" s="42" t="s">
        <v>9417</v>
      </c>
      <c r="Z9402" s="42" t="s">
        <v>9396</v>
      </c>
      <c r="AA9402" t="str" s="42">
        <v>法宝打造获得。成宝核心×1；主材：坤元灵玉×1；辅材类别：精血×1；特性材料类别：土行凝华×1。</v>
      </c>
      <c r="AB9402" s="42">
        <v>12461093</v>
      </c>
      <c r="AC9402" s="42" t="s">
        <v>121</v>
      </c>
      <c r="AD9402" s="42">
        <v>0</v>
      </c>
      <c r="AE9402" s="42"/>
      <c r="AF9402" s="42">
        <v>70006</v>
      </c>
      <c r="AG9402" s="42"/>
      <c r="AH9402" s="42">
        <v>94500000</v>
      </c>
      <c r="AI9402" s="42" t="s">
        <v>7668</v>
      </c>
      <c r="AJ9402" s="42" t="s">
        <v>9398</v>
      </c>
      <c r="AK9402" s="42" t="s">
        <v>351</v>
      </c>
      <c r="AL9402" t="s">
        <v>9419</v>
      </c>
    </row>
    <row r="9403" spans="2:38">
      <c r="B9403" s="16" t="n">
        <f>10000000+INDEX(编号表!$B:$B,MATCH(F9403,编号表!$A:$A,0))*100000+INDEX(编号表!$F:$F,MATCH(D9403,编号表!$E:$E,0))*1000+INDEX(编号表!$D:$D,MATCH(E9403,编号表!$C:$C,0))*10000+G9403</f>
        <v>12466126</v>
      </c>
      <c r="C9403" s="42" t="s">
        <v>9420</v>
      </c>
      <c r="D9403" s="42" t="s">
        <v>114</v>
      </c>
      <c r="E9403" s="42" t="s">
        <v>351</v>
      </c>
      <c r="F9403" s="42" t="s">
        <v>7668</v>
      </c>
      <c r="G9403" s="42">
        <v>126</v>
      </c>
      <c r="H9403" s="42"/>
      <c r="I9403" s="42">
        <v>60</v>
      </c>
      <c r="J9403" s="42" t="str">
        <f t="shared" si="155"/>
        <v>大类_道品炼虚法宝</v>
      </c>
      <c r="K9403" s="42" t="s">
        <v>6698</v>
      </c>
      <c r="L9403" s="42"/>
      <c r="M9403" s="42" t="s">
        <v>7668</v>
      </c>
      <c r="N9403" s="42"/>
      <c r="O9403" s="42">
        <v>0</v>
      </c>
      <c r="P9403" s="42" t="b">
        <v>1</v>
      </c>
      <c r="Q9403" s="42"/>
      <c r="R9403" s="42" t="b">
        <v>0</v>
      </c>
      <c r="S9403" s="42">
        <v>1</v>
      </c>
      <c r="T9403" s="42" t="s">
        <v>91</v>
      </c>
      <c r="U9403" s="42">
        <v>999</v>
      </c>
      <c r="V9403" s="42" t="s">
        <v>7669</v>
      </c>
      <c r="W9403" s="42">
        <v>66126</v>
      </c>
      <c r="X9403" s="42"/>
      <c r="Y9403" s="42" t="s">
        <v>9421</v>
      </c>
      <c r="Z9403" s="42" t="s">
        <v>9396</v>
      </c>
      <c r="AA9403" t="str" s="42">
        <v>法宝打造获得。成宝核心×1；主材：坤元灵玉×1；辅材类别：石乳×1；特性材料类别：灵木灵核×1。</v>
      </c>
      <c r="AB9403" s="42">
        <v>12461093</v>
      </c>
      <c r="AC9403" s="42" t="s">
        <v>121</v>
      </c>
      <c r="AD9403" s="42">
        <v>0</v>
      </c>
      <c r="AE9403" s="42"/>
      <c r="AF9403" s="42">
        <v>70006</v>
      </c>
      <c r="AG9403" s="42"/>
      <c r="AH9403" s="42">
        <v>94500000</v>
      </c>
      <c r="AI9403" s="42" t="s">
        <v>7668</v>
      </c>
      <c r="AJ9403" s="42" t="s">
        <v>9398</v>
      </c>
      <c r="AK9403" s="42" t="s">
        <v>351</v>
      </c>
      <c r="AL9403" t="s">
        <v>9423</v>
      </c>
    </row>
    <row r="9404" spans="2:38">
      <c r="B9404" s="16" t="n">
        <f>10000000+INDEX(编号表!$B:$B,MATCH(F9404,编号表!$A:$A,0))*100000+INDEX(编号表!$F:$F,MATCH(D9404,编号表!$E:$E,0))*1000+INDEX(编号表!$D:$D,MATCH(E9404,编号表!$C:$C,0))*10000+G9404</f>
        <v>12466127</v>
      </c>
      <c r="C9404" s="42" t="s">
        <v>9424</v>
      </c>
      <c r="D9404" s="42" t="s">
        <v>114</v>
      </c>
      <c r="E9404" s="42" t="s">
        <v>351</v>
      </c>
      <c r="F9404" s="42" t="s">
        <v>7668</v>
      </c>
      <c r="G9404" s="42">
        <v>127</v>
      </c>
      <c r="H9404" s="42"/>
      <c r="I9404" s="42">
        <v>60</v>
      </c>
      <c r="J9404" s="42" t="str">
        <f t="shared" si="155"/>
        <v>大类_道品炼虚法宝</v>
      </c>
      <c r="K9404" s="42" t="s">
        <v>6698</v>
      </c>
      <c r="L9404" s="42"/>
      <c r="M9404" s="42" t="s">
        <v>7668</v>
      </c>
      <c r="N9404" s="42"/>
      <c r="O9404" s="42">
        <v>0</v>
      </c>
      <c r="P9404" s="42" t="b">
        <v>1</v>
      </c>
      <c r="Q9404" s="42"/>
      <c r="R9404" s="42" t="b">
        <v>0</v>
      </c>
      <c r="S9404" s="42">
        <v>1</v>
      </c>
      <c r="T9404" s="42" t="s">
        <v>91</v>
      </c>
      <c r="U9404" s="42">
        <v>999</v>
      </c>
      <c r="V9404" s="42" t="s">
        <v>7669</v>
      </c>
      <c r="W9404" s="42">
        <v>66127</v>
      </c>
      <c r="X9404" s="42"/>
      <c r="Y9404" s="42" t="s">
        <v>9425</v>
      </c>
      <c r="Z9404" s="42" t="s">
        <v>9396</v>
      </c>
      <c r="AA9404" t="str" s="42">
        <v>法宝打造获得。成宝核心×1；主材：坤元灵玉×1；辅材类别：石乳×1；特性材料类别：金行凝华×1。</v>
      </c>
      <c r="AB9404" s="42">
        <v>12461093</v>
      </c>
      <c r="AC9404" s="42" t="s">
        <v>121</v>
      </c>
      <c r="AD9404" s="42">
        <v>0</v>
      </c>
      <c r="AE9404" s="42"/>
      <c r="AF9404" s="42">
        <v>70006</v>
      </c>
      <c r="AG9404" s="42"/>
      <c r="AH9404" s="42">
        <v>94500000</v>
      </c>
      <c r="AI9404" s="42" t="s">
        <v>7668</v>
      </c>
      <c r="AJ9404" s="42" t="s">
        <v>9398</v>
      </c>
      <c r="AK9404" s="42" t="s">
        <v>351</v>
      </c>
      <c r="AL9404" t="s">
        <v>9427</v>
      </c>
    </row>
    <row r="9405" spans="2:38">
      <c r="B9405" s="16" t="n">
        <f>10000000+INDEX(编号表!$B:$B,MATCH(F9405,编号表!$A:$A,0))*100000+INDEX(编号表!$F:$F,MATCH(D9405,编号表!$E:$E,0))*1000+INDEX(编号表!$D:$D,MATCH(E9405,编号表!$C:$C,0))*10000+G9405</f>
        <v>12466128</v>
      </c>
      <c r="C9405" s="42" t="s">
        <v>9428</v>
      </c>
      <c r="D9405" s="42" t="s">
        <v>114</v>
      </c>
      <c r="E9405" s="42" t="s">
        <v>351</v>
      </c>
      <c r="F9405" s="42" t="s">
        <v>7668</v>
      </c>
      <c r="G9405" s="42">
        <v>128</v>
      </c>
      <c r="H9405" s="42"/>
      <c r="I9405" s="42">
        <v>60</v>
      </c>
      <c r="J9405" s="42" t="str">
        <f t="shared" si="155"/>
        <v>大类_道品炼虚法宝</v>
      </c>
      <c r="K9405" s="42" t="s">
        <v>6698</v>
      </c>
      <c r="L9405" s="42"/>
      <c r="M9405" s="42" t="s">
        <v>7668</v>
      </c>
      <c r="N9405" s="42"/>
      <c r="O9405" s="42">
        <v>0</v>
      </c>
      <c r="P9405" s="42" t="b">
        <v>1</v>
      </c>
      <c r="Q9405" s="42"/>
      <c r="R9405" s="42" t="b">
        <v>0</v>
      </c>
      <c r="S9405" s="42">
        <v>1</v>
      </c>
      <c r="T9405" s="42" t="s">
        <v>91</v>
      </c>
      <c r="U9405" s="42">
        <v>999</v>
      </c>
      <c r="V9405" s="42" t="s">
        <v>7669</v>
      </c>
      <c r="W9405" s="42">
        <v>66128</v>
      </c>
      <c r="X9405" s="42"/>
      <c r="Y9405" s="42" t="s">
        <v>9429</v>
      </c>
      <c r="Z9405" s="42" t="s">
        <v>9396</v>
      </c>
      <c r="AA9405" t="str" s="42">
        <v>法宝打造获得。成宝核心×1；主材：坤元灵玉×1；辅材类别：石乳×1；特性材料类别：木行凝华×1。</v>
      </c>
      <c r="AB9405" s="42">
        <v>12461093</v>
      </c>
      <c r="AC9405" s="42" t="s">
        <v>121</v>
      </c>
      <c r="AD9405" s="42">
        <v>0</v>
      </c>
      <c r="AE9405" s="42"/>
      <c r="AF9405" s="42">
        <v>70006</v>
      </c>
      <c r="AG9405" s="42"/>
      <c r="AH9405" s="42">
        <v>94500000</v>
      </c>
      <c r="AI9405" s="42" t="s">
        <v>7668</v>
      </c>
      <c r="AJ9405" s="42" t="s">
        <v>9398</v>
      </c>
      <c r="AK9405" s="42" t="s">
        <v>351</v>
      </c>
      <c r="AL9405" t="s">
        <v>9431</v>
      </c>
    </row>
    <row r="9406" spans="2:38">
      <c r="B9406" s="16" t="n">
        <f>10000000+INDEX(编号表!$B:$B,MATCH(F9406,编号表!$A:$A,0))*100000+INDEX(编号表!$F:$F,MATCH(D9406,编号表!$E:$E,0))*1000+INDEX(编号表!$D:$D,MATCH(E9406,编号表!$C:$C,0))*10000+G9406</f>
        <v>12466129</v>
      </c>
      <c r="C9406" s="42" t="s">
        <v>9432</v>
      </c>
      <c r="D9406" s="42" t="s">
        <v>114</v>
      </c>
      <c r="E9406" s="42" t="s">
        <v>351</v>
      </c>
      <c r="F9406" s="42" t="s">
        <v>7668</v>
      </c>
      <c r="G9406" s="42">
        <v>129</v>
      </c>
      <c r="H9406" s="42"/>
      <c r="I9406" s="42">
        <v>60</v>
      </c>
      <c r="J9406" s="42" t="str">
        <f t="shared" si="155"/>
        <v>大类_道品炼虚法宝</v>
      </c>
      <c r="K9406" s="42" t="s">
        <v>6698</v>
      </c>
      <c r="L9406" s="42"/>
      <c r="M9406" s="42" t="s">
        <v>7668</v>
      </c>
      <c r="N9406" s="42"/>
      <c r="O9406" s="42">
        <v>0</v>
      </c>
      <c r="P9406" s="42" t="b">
        <v>1</v>
      </c>
      <c r="Q9406" s="42"/>
      <c r="R9406" s="42" t="b">
        <v>0</v>
      </c>
      <c r="S9406" s="42">
        <v>1</v>
      </c>
      <c r="T9406" s="42" t="s">
        <v>91</v>
      </c>
      <c r="U9406" s="42">
        <v>999</v>
      </c>
      <c r="V9406" s="42" t="s">
        <v>7669</v>
      </c>
      <c r="W9406" s="42">
        <v>66129</v>
      </c>
      <c r="X9406" s="42"/>
      <c r="Y9406" s="42" t="s">
        <v>9433</v>
      </c>
      <c r="Z9406" s="42" t="s">
        <v>9396</v>
      </c>
      <c r="AA9406" t="str" s="42">
        <v>法宝打造获得。成宝核心×1；主材：坤元灵玉×1；辅材类别：石乳×1；特性材料类别：水行凝华×1。</v>
      </c>
      <c r="AB9406" s="42">
        <v>12461093</v>
      </c>
      <c r="AC9406" s="42" t="s">
        <v>121</v>
      </c>
      <c r="AD9406" s="42">
        <v>0</v>
      </c>
      <c r="AE9406" s="42"/>
      <c r="AF9406" s="42">
        <v>70006</v>
      </c>
      <c r="AG9406" s="42"/>
      <c r="AH9406" s="42">
        <v>94500000</v>
      </c>
      <c r="AI9406" s="42" t="s">
        <v>7668</v>
      </c>
      <c r="AJ9406" s="42" t="s">
        <v>9398</v>
      </c>
      <c r="AK9406" s="42" t="s">
        <v>351</v>
      </c>
      <c r="AL9406" t="s">
        <v>9435</v>
      </c>
    </row>
    <row r="9407" spans="2:38">
      <c r="B9407" s="16" t="n">
        <f>10000000+INDEX(编号表!$B:$B,MATCH(F9407,编号表!$A:$A,0))*100000+INDEX(编号表!$F:$F,MATCH(D9407,编号表!$E:$E,0))*1000+INDEX(编号表!$D:$D,MATCH(E9407,编号表!$C:$C,0))*10000+G9407</f>
        <v>12466130</v>
      </c>
      <c r="C9407" s="42" t="s">
        <v>9436</v>
      </c>
      <c r="D9407" s="42" t="s">
        <v>114</v>
      </c>
      <c r="E9407" s="42" t="s">
        <v>351</v>
      </c>
      <c r="F9407" s="42" t="s">
        <v>7668</v>
      </c>
      <c r="G9407" s="42">
        <v>130</v>
      </c>
      <c r="H9407" s="42"/>
      <c r="I9407" s="42">
        <v>60</v>
      </c>
      <c r="J9407" s="42" t="str">
        <f t="shared" si="155"/>
        <v>大类_道品炼虚法宝</v>
      </c>
      <c r="K9407" s="42" t="s">
        <v>6698</v>
      </c>
      <c r="L9407" s="42"/>
      <c r="M9407" s="42" t="s">
        <v>7668</v>
      </c>
      <c r="N9407" s="42"/>
      <c r="O9407" s="42">
        <v>0</v>
      </c>
      <c r="P9407" s="42" t="b">
        <v>1</v>
      </c>
      <c r="Q9407" s="42"/>
      <c r="R9407" s="42" t="b">
        <v>0</v>
      </c>
      <c r="S9407" s="42">
        <v>1</v>
      </c>
      <c r="T9407" s="42" t="s">
        <v>91</v>
      </c>
      <c r="U9407" s="42">
        <v>999</v>
      </c>
      <c r="V9407" s="42" t="s">
        <v>7669</v>
      </c>
      <c r="W9407" s="42">
        <v>66130</v>
      </c>
      <c r="X9407" s="42"/>
      <c r="Y9407" s="42" t="s">
        <v>9437</v>
      </c>
      <c r="Z9407" s="42" t="s">
        <v>9396</v>
      </c>
      <c r="AA9407" t="str" s="42">
        <v>法宝打造获得。成宝核心×1；主材：坤元灵玉×1；辅材类别：石乳×1；特性材料类别：火行凝华×1。</v>
      </c>
      <c r="AB9407" s="42">
        <v>12461093</v>
      </c>
      <c r="AC9407" s="42" t="s">
        <v>121</v>
      </c>
      <c r="AD9407" s="42">
        <v>0</v>
      </c>
      <c r="AE9407" s="42"/>
      <c r="AF9407" s="42">
        <v>70006</v>
      </c>
      <c r="AG9407" s="42"/>
      <c r="AH9407" s="42">
        <v>94500000</v>
      </c>
      <c r="AI9407" s="42" t="s">
        <v>7668</v>
      </c>
      <c r="AJ9407" s="42" t="s">
        <v>9398</v>
      </c>
      <c r="AK9407" s="42" t="s">
        <v>351</v>
      </c>
      <c r="AL9407" t="s">
        <v>9439</v>
      </c>
    </row>
    <row r="9408" spans="2:38">
      <c r="B9408" s="16" t="n">
        <f>10000000+INDEX(编号表!$B:$B,MATCH(F9408,编号表!$A:$A,0))*100000+INDEX(编号表!$F:$F,MATCH(D9408,编号表!$E:$E,0))*1000+INDEX(编号表!$D:$D,MATCH(E9408,编号表!$C:$C,0))*10000+G9408</f>
        <v>12466131</v>
      </c>
      <c r="C9408" s="42" t="s">
        <v>9440</v>
      </c>
      <c r="D9408" s="42" t="s">
        <v>114</v>
      </c>
      <c r="E9408" s="42" t="s">
        <v>351</v>
      </c>
      <c r="F9408" s="42" t="s">
        <v>7668</v>
      </c>
      <c r="G9408" s="42">
        <v>131</v>
      </c>
      <c r="H9408" s="42"/>
      <c r="I9408" s="42">
        <v>60</v>
      </c>
      <c r="J9408" s="42" t="str">
        <f t="shared" si="155"/>
        <v>大类_道品炼虚法宝</v>
      </c>
      <c r="K9408" s="42" t="s">
        <v>6698</v>
      </c>
      <c r="L9408" s="42"/>
      <c r="M9408" s="42" t="s">
        <v>7668</v>
      </c>
      <c r="N9408" s="42"/>
      <c r="O9408" s="42">
        <v>0</v>
      </c>
      <c r="P9408" s="42" t="b">
        <v>1</v>
      </c>
      <c r="Q9408" s="42"/>
      <c r="R9408" s="42" t="b">
        <v>0</v>
      </c>
      <c r="S9408" s="42">
        <v>1</v>
      </c>
      <c r="T9408" s="42" t="s">
        <v>91</v>
      </c>
      <c r="U9408" s="42">
        <v>999</v>
      </c>
      <c r="V9408" s="42" t="s">
        <v>7669</v>
      </c>
      <c r="W9408" s="42">
        <v>66131</v>
      </c>
      <c r="X9408" s="42"/>
      <c r="Y9408" s="42" t="s">
        <v>9441</v>
      </c>
      <c r="Z9408" s="42" t="s">
        <v>9396</v>
      </c>
      <c r="AA9408" t="str" s="42">
        <v>法宝打造获得。成宝核心×1；主材：坤元灵玉×1；辅材类别：石乳×1；特性材料类别：土行凝华×1。</v>
      </c>
      <c r="AB9408" s="42">
        <v>12461093</v>
      </c>
      <c r="AC9408" s="42" t="s">
        <v>121</v>
      </c>
      <c r="AD9408" s="42">
        <v>0</v>
      </c>
      <c r="AE9408" s="42"/>
      <c r="AF9408" s="42">
        <v>70006</v>
      </c>
      <c r="AG9408" s="42"/>
      <c r="AH9408" s="42">
        <v>94500000</v>
      </c>
      <c r="AI9408" s="42" t="s">
        <v>7668</v>
      </c>
      <c r="AJ9408" s="42" t="s">
        <v>9398</v>
      </c>
      <c r="AK9408" s="42" t="s">
        <v>351</v>
      </c>
      <c r="AL9408" t="s">
        <v>9443</v>
      </c>
    </row>
    <row r="9409" spans="2:38">
      <c r="B9409" s="16" t="n">
        <f>10000000+INDEX(编号表!$B:$B,MATCH(F9409,编号表!$A:$A,0))*100000+INDEX(编号表!$F:$F,MATCH(D9409,编号表!$E:$E,0))*1000+INDEX(编号表!$D:$D,MATCH(E9409,编号表!$C:$C,0))*10000+G9409</f>
        <v>12466132</v>
      </c>
      <c r="C9409" s="42" t="s">
        <v>9444</v>
      </c>
      <c r="D9409" s="42" t="s">
        <v>114</v>
      </c>
      <c r="E9409" s="42" t="s">
        <v>351</v>
      </c>
      <c r="F9409" s="42" t="s">
        <v>7668</v>
      </c>
      <c r="G9409" s="42">
        <v>132</v>
      </c>
      <c r="H9409" s="42"/>
      <c r="I9409" s="42">
        <v>60</v>
      </c>
      <c r="J9409" s="42" t="str">
        <f t="shared" si="155"/>
        <v>大类_道品炼虚法宝</v>
      </c>
      <c r="K9409" s="42" t="s">
        <v>6698</v>
      </c>
      <c r="L9409" s="42"/>
      <c r="M9409" s="42" t="s">
        <v>7668</v>
      </c>
      <c r="N9409" s="42"/>
      <c r="O9409" s="42">
        <v>0</v>
      </c>
      <c r="P9409" s="42" t="b">
        <v>1</v>
      </c>
      <c r="Q9409" s="42"/>
      <c r="R9409" s="42" t="b">
        <v>0</v>
      </c>
      <c r="S9409" s="42">
        <v>1</v>
      </c>
      <c r="T9409" s="42" t="s">
        <v>91</v>
      </c>
      <c r="U9409" s="42">
        <v>999</v>
      </c>
      <c r="V9409" s="42" t="s">
        <v>7669</v>
      </c>
      <c r="W9409" s="42">
        <v>66132</v>
      </c>
      <c r="X9409" s="42"/>
      <c r="Y9409" s="42" t="s">
        <v>9039</v>
      </c>
      <c r="Z9409" s="42" t="s">
        <v>9445</v>
      </c>
      <c r="AA9409" t="str" s="42">
        <v>法宝打造获得。成宝核心×1；主材：镇岳玄铁×1；辅材类别：古炉铜×1；特性材料类别：土行凝华×1。</v>
      </c>
      <c r="AB9409" s="42">
        <v>12461094</v>
      </c>
      <c r="AC9409" s="42" t="s">
        <v>121</v>
      </c>
      <c r="AD9409" s="42">
        <v>0</v>
      </c>
      <c r="AE9409" s="42"/>
      <c r="AF9409" s="42">
        <v>70006</v>
      </c>
      <c r="AG9409" s="42"/>
      <c r="AH9409" s="42">
        <v>94500000</v>
      </c>
      <c r="AI9409" s="42" t="s">
        <v>7668</v>
      </c>
      <c r="AJ9409" s="42" t="s">
        <v>9447</v>
      </c>
      <c r="AK9409" s="42" t="s">
        <v>351</v>
      </c>
      <c r="AL9409" t="s">
        <v>9448</v>
      </c>
    </row>
    <row r="9410" spans="2:38">
      <c r="B9410" s="16" t="n">
        <f>10000000+INDEX(编号表!$B:$B,MATCH(F9410,编号表!$A:$A,0))*100000+INDEX(编号表!$F:$F,MATCH(D9410,编号表!$E:$E,0))*1000+INDEX(编号表!$D:$D,MATCH(E9410,编号表!$C:$C,0))*10000+G9410</f>
        <v>12474000</v>
      </c>
      <c r="C9410" s="42" t="s">
        <v>9479</v>
      </c>
      <c r="D9410" s="42" t="s">
        <v>108</v>
      </c>
      <c r="E9410" s="42" t="s">
        <v>354</v>
      </c>
      <c r="F9410" s="42" t="s">
        <v>7668</v>
      </c>
      <c r="G9410" s="42">
        <v>0</v>
      </c>
      <c r="H9410" s="42"/>
      <c r="I9410" s="42">
        <v>60</v>
      </c>
      <c r="J9410" s="42" t="str">
        <f t="shared" si="155"/>
        <v>大类_仙品合体法宝</v>
      </c>
      <c r="K9410" s="42" t="s">
        <v>6624</v>
      </c>
      <c r="L9410" s="42"/>
      <c r="M9410" s="42" t="s">
        <v>7668</v>
      </c>
      <c r="N9410" s="42"/>
      <c r="O9410" s="42">
        <v>0</v>
      </c>
      <c r="P9410" s="42" t="b">
        <v>1</v>
      </c>
      <c r="Q9410" s="42"/>
      <c r="R9410" s="42" t="b">
        <v>0</v>
      </c>
      <c r="S9410" s="42">
        <v>1</v>
      </c>
      <c r="T9410" s="42" t="s">
        <v>91</v>
      </c>
      <c r="U9410" s="42">
        <v>999</v>
      </c>
      <c r="V9410" s="42" t="s">
        <v>7669</v>
      </c>
      <c r="W9410" s="42">
        <v>74000</v>
      </c>
      <c r="X9410" s="42"/>
      <c r="Y9410" s="42" t="s">
        <v>7670</v>
      </c>
      <c r="Z9410" s="42" t="s">
        <v>7671</v>
      </c>
      <c r="AA9410" t="str" s="42">
        <v>法宝打造获得。成宝核心×1；主材：玄元铁胎×1；辅材类别：獠牙×1；特性材料类别：金行凝华×1。</v>
      </c>
      <c r="AB9410" s="42">
        <v>12421000</v>
      </c>
      <c r="AC9410" s="42" t="s">
        <v>121</v>
      </c>
      <c r="AD9410" s="42">
        <v>0</v>
      </c>
      <c r="AE9410" s="42"/>
      <c r="AF9410" s="42">
        <v>70004</v>
      </c>
      <c r="AG9410" s="42"/>
      <c r="AH9410" s="42">
        <v>11250000</v>
      </c>
      <c r="AI9410" s="42" t="s">
        <v>7668</v>
      </c>
      <c r="AJ9410" s="42" t="s">
        <v>7673</v>
      </c>
      <c r="AK9410" s="42" t="s">
        <v>354</v>
      </c>
      <c r="AL9410" t="s">
        <v>7674</v>
      </c>
    </row>
    <row r="9411" spans="2:38">
      <c r="B9411" s="16" t="n">
        <f>10000000+INDEX(编号表!$B:$B,MATCH(F9411,编号表!$A:$A,0))*100000+INDEX(编号表!$F:$F,MATCH(D9411,编号表!$E:$E,0))*1000+INDEX(编号表!$D:$D,MATCH(E9411,编号表!$C:$C,0))*10000+G9411</f>
        <v>12474001</v>
      </c>
      <c r="C9411" s="42" t="s">
        <v>9481</v>
      </c>
      <c r="D9411" s="42" t="s">
        <v>108</v>
      </c>
      <c r="E9411" s="42" t="s">
        <v>354</v>
      </c>
      <c r="F9411" s="42" t="s">
        <v>7668</v>
      </c>
      <c r="G9411" s="42">
        <v>1</v>
      </c>
      <c r="H9411" s="42"/>
      <c r="I9411" s="42">
        <v>60</v>
      </c>
      <c r="J9411" s="42" t="str">
        <f t="shared" si="155"/>
        <v>大类_仙品合体法宝</v>
      </c>
      <c r="K9411" s="42" t="s">
        <v>6624</v>
      </c>
      <c r="L9411" s="42"/>
      <c r="M9411" s="42" t="s">
        <v>7668</v>
      </c>
      <c r="N9411" s="42"/>
      <c r="O9411" s="42">
        <v>0</v>
      </c>
      <c r="P9411" s="42" t="b">
        <v>1</v>
      </c>
      <c r="Q9411" s="42"/>
      <c r="R9411" s="42" t="b">
        <v>0</v>
      </c>
      <c r="S9411" s="42">
        <v>1</v>
      </c>
      <c r="T9411" s="42" t="s">
        <v>91</v>
      </c>
      <c r="U9411" s="42">
        <v>999</v>
      </c>
      <c r="V9411" s="42" t="s">
        <v>7669</v>
      </c>
      <c r="W9411" s="42">
        <v>74001</v>
      </c>
      <c r="X9411" s="42"/>
      <c r="Y9411" s="42" t="s">
        <v>7676</v>
      </c>
      <c r="Z9411" s="42" t="s">
        <v>7671</v>
      </c>
      <c r="AA9411" t="str" s="42">
        <v>法宝打造获得。成宝核心×1；主材：玄元铁胎×1；辅材类别：獠牙×1；特性材料类别：木行凝华×1。</v>
      </c>
      <c r="AB9411" s="42">
        <v>12421000</v>
      </c>
      <c r="AC9411" s="42" t="s">
        <v>121</v>
      </c>
      <c r="AD9411" s="42">
        <v>0</v>
      </c>
      <c r="AE9411" s="42"/>
      <c r="AF9411" s="42">
        <v>70004</v>
      </c>
      <c r="AG9411" s="42"/>
      <c r="AH9411" s="42">
        <v>11250000</v>
      </c>
      <c r="AI9411" s="42" t="s">
        <v>7668</v>
      </c>
      <c r="AJ9411" s="42" t="s">
        <v>7673</v>
      </c>
      <c r="AK9411" s="42" t="s">
        <v>354</v>
      </c>
      <c r="AL9411" t="s">
        <v>7678</v>
      </c>
    </row>
    <row r="9412" spans="2:38">
      <c r="B9412" s="16" t="n">
        <f>10000000+INDEX(编号表!$B:$B,MATCH(F9412,编号表!$A:$A,0))*100000+INDEX(编号表!$F:$F,MATCH(D9412,编号表!$E:$E,0))*1000+INDEX(编号表!$D:$D,MATCH(E9412,编号表!$C:$C,0))*10000+G9412</f>
        <v>12474002</v>
      </c>
      <c r="C9412" s="42" t="s">
        <v>9483</v>
      </c>
      <c r="D9412" s="42" t="s">
        <v>108</v>
      </c>
      <c r="E9412" s="42" t="s">
        <v>354</v>
      </c>
      <c r="F9412" s="42" t="s">
        <v>7668</v>
      </c>
      <c r="G9412" s="42">
        <v>2</v>
      </c>
      <c r="H9412" s="42"/>
      <c r="I9412" s="42">
        <v>60</v>
      </c>
      <c r="J9412" s="42" t="str">
        <f t="shared" si="155"/>
        <v>大类_仙品合体法宝</v>
      </c>
      <c r="K9412" s="42" t="s">
        <v>6624</v>
      </c>
      <c r="L9412" s="42"/>
      <c r="M9412" s="42" t="s">
        <v>7668</v>
      </c>
      <c r="N9412" s="42"/>
      <c r="O9412" s="42">
        <v>0</v>
      </c>
      <c r="P9412" s="42" t="b">
        <v>1</v>
      </c>
      <c r="Q9412" s="42"/>
      <c r="R9412" s="42" t="b">
        <v>0</v>
      </c>
      <c r="S9412" s="42">
        <v>1</v>
      </c>
      <c r="T9412" s="42" t="s">
        <v>91</v>
      </c>
      <c r="U9412" s="42">
        <v>999</v>
      </c>
      <c r="V9412" s="42" t="s">
        <v>7669</v>
      </c>
      <c r="W9412" s="42">
        <v>74002</v>
      </c>
      <c r="X9412" s="42"/>
      <c r="Y9412" s="42" t="s">
        <v>7680</v>
      </c>
      <c r="Z9412" s="42" t="s">
        <v>7671</v>
      </c>
      <c r="AA9412" t="str" s="42">
        <v>法宝打造获得。成宝核心×1；主材：玄元铁胎×1；辅材类别：獠牙×1；特性材料类别：水行凝华×1。</v>
      </c>
      <c r="AB9412" s="42">
        <v>12421000</v>
      </c>
      <c r="AC9412" s="42" t="s">
        <v>121</v>
      </c>
      <c r="AD9412" s="42">
        <v>0</v>
      </c>
      <c r="AE9412" s="42"/>
      <c r="AF9412" s="42">
        <v>70004</v>
      </c>
      <c r="AG9412" s="42"/>
      <c r="AH9412" s="42">
        <v>11250000</v>
      </c>
      <c r="AI9412" s="42" t="s">
        <v>7668</v>
      </c>
      <c r="AJ9412" s="42" t="s">
        <v>7673</v>
      </c>
      <c r="AK9412" s="42" t="s">
        <v>354</v>
      </c>
      <c r="AL9412" t="s">
        <v>7682</v>
      </c>
    </row>
    <row r="9413" spans="2:38">
      <c r="B9413" s="16" t="n">
        <f>10000000+INDEX(编号表!$B:$B,MATCH(F9413,编号表!$A:$A,0))*100000+INDEX(编号表!$F:$F,MATCH(D9413,编号表!$E:$E,0))*1000+INDEX(编号表!$D:$D,MATCH(E9413,编号表!$C:$C,0))*10000+G9413</f>
        <v>12474003</v>
      </c>
      <c r="C9413" s="42" t="s">
        <v>9485</v>
      </c>
      <c r="D9413" s="42" t="s">
        <v>108</v>
      </c>
      <c r="E9413" s="42" t="s">
        <v>354</v>
      </c>
      <c r="F9413" s="42" t="s">
        <v>7668</v>
      </c>
      <c r="G9413" s="42">
        <v>3</v>
      </c>
      <c r="H9413" s="42"/>
      <c r="I9413" s="42">
        <v>60</v>
      </c>
      <c r="J9413" s="42" t="str">
        <f t="shared" si="155"/>
        <v>大类_仙品合体法宝</v>
      </c>
      <c r="K9413" s="42" t="s">
        <v>6624</v>
      </c>
      <c r="L9413" s="42"/>
      <c r="M9413" s="42" t="s">
        <v>7668</v>
      </c>
      <c r="N9413" s="42"/>
      <c r="O9413" s="42">
        <v>0</v>
      </c>
      <c r="P9413" s="42" t="b">
        <v>1</v>
      </c>
      <c r="Q9413" s="42"/>
      <c r="R9413" s="42" t="b">
        <v>0</v>
      </c>
      <c r="S9413" s="42">
        <v>1</v>
      </c>
      <c r="T9413" s="42" t="s">
        <v>91</v>
      </c>
      <c r="U9413" s="42">
        <v>999</v>
      </c>
      <c r="V9413" s="42" t="s">
        <v>7669</v>
      </c>
      <c r="W9413" s="42">
        <v>74003</v>
      </c>
      <c r="X9413" s="42"/>
      <c r="Y9413" s="42" t="s">
        <v>7684</v>
      </c>
      <c r="Z9413" s="42" t="s">
        <v>7671</v>
      </c>
      <c r="AA9413" t="str" s="42">
        <v>法宝打造获得。成宝核心×1；主材：玄元铁胎×1；辅材类别：獠牙×1；特性材料类别：火行凝华×1。</v>
      </c>
      <c r="AB9413" s="42">
        <v>12421000</v>
      </c>
      <c r="AC9413" s="42" t="s">
        <v>121</v>
      </c>
      <c r="AD9413" s="42">
        <v>0</v>
      </c>
      <c r="AE9413" s="42"/>
      <c r="AF9413" s="42">
        <v>70004</v>
      </c>
      <c r="AG9413" s="42"/>
      <c r="AH9413" s="42">
        <v>11250000</v>
      </c>
      <c r="AI9413" s="42" t="s">
        <v>7668</v>
      </c>
      <c r="AJ9413" s="42" t="s">
        <v>7673</v>
      </c>
      <c r="AK9413" s="42" t="s">
        <v>354</v>
      </c>
      <c r="AL9413" t="s">
        <v>7686</v>
      </c>
    </row>
    <row r="9414" spans="2:38">
      <c r="B9414" s="16" t="n">
        <f>10000000+INDEX(编号表!$B:$B,MATCH(F9414,编号表!$A:$A,0))*100000+INDEX(编号表!$F:$F,MATCH(D9414,编号表!$E:$E,0))*1000+INDEX(编号表!$D:$D,MATCH(E9414,编号表!$C:$C,0))*10000+G9414</f>
        <v>12474004</v>
      </c>
      <c r="C9414" s="42" t="s">
        <v>9487</v>
      </c>
      <c r="D9414" s="42" t="s">
        <v>108</v>
      </c>
      <c r="E9414" s="42" t="s">
        <v>354</v>
      </c>
      <c r="F9414" s="42" t="s">
        <v>7668</v>
      </c>
      <c r="G9414" s="42">
        <v>4</v>
      </c>
      <c r="H9414" s="42"/>
      <c r="I9414" s="42">
        <v>60</v>
      </c>
      <c r="J9414" s="42" t="str">
        <f t="shared" si="155"/>
        <v>大类_仙品合体法宝</v>
      </c>
      <c r="K9414" s="42" t="s">
        <v>6624</v>
      </c>
      <c r="L9414" s="42"/>
      <c r="M9414" s="42" t="s">
        <v>7668</v>
      </c>
      <c r="N9414" s="42"/>
      <c r="O9414" s="42">
        <v>0</v>
      </c>
      <c r="P9414" s="42" t="b">
        <v>1</v>
      </c>
      <c r="Q9414" s="42"/>
      <c r="R9414" s="42" t="b">
        <v>0</v>
      </c>
      <c r="S9414" s="42">
        <v>1</v>
      </c>
      <c r="T9414" s="42" t="s">
        <v>91</v>
      </c>
      <c r="U9414" s="42">
        <v>999</v>
      </c>
      <c r="V9414" s="42" t="s">
        <v>7669</v>
      </c>
      <c r="W9414" s="42">
        <v>74004</v>
      </c>
      <c r="X9414" s="42"/>
      <c r="Y9414" s="42" t="s">
        <v>7688</v>
      </c>
      <c r="Z9414" s="42" t="s">
        <v>7671</v>
      </c>
      <c r="AA9414" t="str" s="42">
        <v>法宝打造获得。成宝核心×1；主材：玄元铁胎×1；辅材类别：獠牙×1；特性材料类别：土行凝华×1。</v>
      </c>
      <c r="AB9414" s="42">
        <v>12421000</v>
      </c>
      <c r="AC9414" s="42" t="s">
        <v>121</v>
      </c>
      <c r="AD9414" s="42">
        <v>0</v>
      </c>
      <c r="AE9414" s="42"/>
      <c r="AF9414" s="42">
        <v>70004</v>
      </c>
      <c r="AG9414" s="42"/>
      <c r="AH9414" s="42">
        <v>11250000</v>
      </c>
      <c r="AI9414" s="42" t="s">
        <v>7668</v>
      </c>
      <c r="AJ9414" s="42" t="s">
        <v>7673</v>
      </c>
      <c r="AK9414" s="42" t="s">
        <v>354</v>
      </c>
      <c r="AL9414" t="s">
        <v>7690</v>
      </c>
    </row>
    <row r="9415" spans="2:38">
      <c r="B9415" s="16" t="n">
        <f>10000000+INDEX(编号表!$B:$B,MATCH(F9415,编号表!$A:$A,0))*100000+INDEX(编号表!$F:$F,MATCH(D9415,编号表!$E:$E,0))*1000+INDEX(编号表!$D:$D,MATCH(E9415,编号表!$C:$C,0))*10000+G9415</f>
        <v>12474005</v>
      </c>
      <c r="C9415" s="42" t="s">
        <v>9489</v>
      </c>
      <c r="D9415" s="42" t="s">
        <v>108</v>
      </c>
      <c r="E9415" s="42" t="s">
        <v>354</v>
      </c>
      <c r="F9415" s="42" t="s">
        <v>7668</v>
      </c>
      <c r="G9415" s="42">
        <v>5</v>
      </c>
      <c r="H9415" s="42"/>
      <c r="I9415" s="42">
        <v>60</v>
      </c>
      <c r="J9415" s="42" t="str">
        <f t="shared" si="155"/>
        <v>大类_仙品合体法宝</v>
      </c>
      <c r="K9415" s="42" t="s">
        <v>6624</v>
      </c>
      <c r="L9415" s="42"/>
      <c r="M9415" s="42" t="s">
        <v>7668</v>
      </c>
      <c r="N9415" s="42"/>
      <c r="O9415" s="42">
        <v>0</v>
      </c>
      <c r="P9415" s="42" t="b">
        <v>1</v>
      </c>
      <c r="Q9415" s="42"/>
      <c r="R9415" s="42" t="b">
        <v>0</v>
      </c>
      <c r="S9415" s="42">
        <v>1</v>
      </c>
      <c r="T9415" s="42" t="s">
        <v>91</v>
      </c>
      <c r="U9415" s="42">
        <v>999</v>
      </c>
      <c r="V9415" s="42" t="s">
        <v>7669</v>
      </c>
      <c r="W9415" s="42">
        <v>74005</v>
      </c>
      <c r="X9415" s="42"/>
      <c r="Y9415" s="42" t="s">
        <v>7692</v>
      </c>
      <c r="Z9415" s="42" t="s">
        <v>7671</v>
      </c>
      <c r="AA9415" t="str" s="42">
        <v>法宝打造获得。成宝核心×1；主材：玄元铁胎×1；辅材类别：獠牙×1；特性材料类别：毒血×1。</v>
      </c>
      <c r="AB9415" s="42">
        <v>12421000</v>
      </c>
      <c r="AC9415" s="42" t="s">
        <v>121</v>
      </c>
      <c r="AD9415" s="42">
        <v>0</v>
      </c>
      <c r="AE9415" s="42"/>
      <c r="AF9415" s="42">
        <v>70004</v>
      </c>
      <c r="AG9415" s="42"/>
      <c r="AH9415" s="42">
        <v>11250000</v>
      </c>
      <c r="AI9415" s="42" t="s">
        <v>7668</v>
      </c>
      <c r="AJ9415" s="42" t="s">
        <v>7673</v>
      </c>
      <c r="AK9415" s="42" t="s">
        <v>354</v>
      </c>
      <c r="AL9415" t="s">
        <v>7694</v>
      </c>
    </row>
    <row r="9416" spans="2:38">
      <c r="B9416" s="16" t="n">
        <f>10000000+INDEX(编号表!$B:$B,MATCH(F9416,编号表!$A:$A,0))*100000+INDEX(编号表!$F:$F,MATCH(D9416,编号表!$E:$E,0))*1000+INDEX(编号表!$D:$D,MATCH(E9416,编号表!$C:$C,0))*10000+G9416</f>
        <v>12474006</v>
      </c>
      <c r="C9416" s="42" t="s">
        <v>9491</v>
      </c>
      <c r="D9416" s="42" t="s">
        <v>108</v>
      </c>
      <c r="E9416" s="42" t="s">
        <v>354</v>
      </c>
      <c r="F9416" s="42" t="s">
        <v>7668</v>
      </c>
      <c r="G9416" s="42">
        <v>6</v>
      </c>
      <c r="H9416" s="42"/>
      <c r="I9416" s="42">
        <v>60</v>
      </c>
      <c r="J9416" s="42" t="str">
        <f t="shared" si="155"/>
        <v>大类_仙品合体法宝</v>
      </c>
      <c r="K9416" s="42" t="s">
        <v>6624</v>
      </c>
      <c r="L9416" s="42"/>
      <c r="M9416" s="42" t="s">
        <v>7668</v>
      </c>
      <c r="N9416" s="42"/>
      <c r="O9416" s="42">
        <v>0</v>
      </c>
      <c r="P9416" s="42" t="b">
        <v>1</v>
      </c>
      <c r="Q9416" s="42"/>
      <c r="R9416" s="42" t="b">
        <v>0</v>
      </c>
      <c r="S9416" s="42">
        <v>1</v>
      </c>
      <c r="T9416" s="42" t="s">
        <v>91</v>
      </c>
      <c r="U9416" s="42">
        <v>999</v>
      </c>
      <c r="V9416" s="42" t="s">
        <v>7669</v>
      </c>
      <c r="W9416" s="42">
        <v>74006</v>
      </c>
      <c r="X9416" s="42"/>
      <c r="Y9416" s="42" t="s">
        <v>7692</v>
      </c>
      <c r="Z9416" s="42" t="s">
        <v>7671</v>
      </c>
      <c r="AA9416" t="str" s="42">
        <v>法宝打造获得。成宝核心×1；主材：玄元铁胎×1；辅材类别：獠牙×1；特性材料类别：毒囊×1。</v>
      </c>
      <c r="AB9416" s="42">
        <v>12421000</v>
      </c>
      <c r="AC9416" s="42" t="s">
        <v>121</v>
      </c>
      <c r="AD9416" s="42">
        <v>0</v>
      </c>
      <c r="AE9416" s="42"/>
      <c r="AF9416" s="42">
        <v>70004</v>
      </c>
      <c r="AG9416" s="42"/>
      <c r="AH9416" s="42">
        <v>11250000</v>
      </c>
      <c r="AI9416" s="42" t="s">
        <v>7668</v>
      </c>
      <c r="AJ9416" s="42" t="s">
        <v>7673</v>
      </c>
      <c r="AK9416" s="42" t="s">
        <v>354</v>
      </c>
      <c r="AL9416" t="s">
        <v>7697</v>
      </c>
    </row>
    <row r="9417" spans="2:38">
      <c r="B9417" s="16" t="n">
        <f>10000000+INDEX(编号表!$B:$B,MATCH(F9417,编号表!$A:$A,0))*100000+INDEX(编号表!$F:$F,MATCH(D9417,编号表!$E:$E,0))*1000+INDEX(编号表!$D:$D,MATCH(E9417,编号表!$C:$C,0))*10000+G9417</f>
        <v>12474007</v>
      </c>
      <c r="C9417" s="42" t="s">
        <v>9493</v>
      </c>
      <c r="D9417" s="42" t="s">
        <v>108</v>
      </c>
      <c r="E9417" s="42" t="s">
        <v>354</v>
      </c>
      <c r="F9417" s="42" t="s">
        <v>7668</v>
      </c>
      <c r="G9417" s="42">
        <v>7</v>
      </c>
      <c r="H9417" s="42"/>
      <c r="I9417" s="42">
        <v>60</v>
      </c>
      <c r="J9417" s="42" t="str">
        <f t="shared" si="155"/>
        <v>大类_仙品合体法宝</v>
      </c>
      <c r="K9417" s="42" t="s">
        <v>6624</v>
      </c>
      <c r="L9417" s="42"/>
      <c r="M9417" s="42" t="s">
        <v>7668</v>
      </c>
      <c r="N9417" s="42"/>
      <c r="O9417" s="42">
        <v>0</v>
      </c>
      <c r="P9417" s="42" t="b">
        <v>1</v>
      </c>
      <c r="Q9417" s="42"/>
      <c r="R9417" s="42" t="b">
        <v>0</v>
      </c>
      <c r="S9417" s="42">
        <v>1</v>
      </c>
      <c r="T9417" s="42" t="s">
        <v>91</v>
      </c>
      <c r="U9417" s="42">
        <v>999</v>
      </c>
      <c r="V9417" s="42" t="s">
        <v>7669</v>
      </c>
      <c r="W9417" s="42">
        <v>74007</v>
      </c>
      <c r="X9417" s="42"/>
      <c r="Y9417" s="42" t="s">
        <v>7699</v>
      </c>
      <c r="Z9417" s="42" t="s">
        <v>7671</v>
      </c>
      <c r="AA9417" t="str" s="42">
        <v>法宝打造获得。成宝核心×1；主材：玄元铁胎×1；辅材类别：獠牙×1；特性材料类别：利爪×1。</v>
      </c>
      <c r="AB9417" s="42">
        <v>12421000</v>
      </c>
      <c r="AC9417" s="42" t="s">
        <v>121</v>
      </c>
      <c r="AD9417" s="42">
        <v>0</v>
      </c>
      <c r="AE9417" s="42"/>
      <c r="AF9417" s="42">
        <v>70004</v>
      </c>
      <c r="AG9417" s="42"/>
      <c r="AH9417" s="42">
        <v>11250000</v>
      </c>
      <c r="AI9417" s="42" t="s">
        <v>7668</v>
      </c>
      <c r="AJ9417" s="42" t="s">
        <v>7673</v>
      </c>
      <c r="AK9417" s="42" t="s">
        <v>354</v>
      </c>
      <c r="AL9417" t="s">
        <v>7701</v>
      </c>
    </row>
    <row r="9418" spans="2:38">
      <c r="B9418" s="16" t="n">
        <f>10000000+INDEX(编号表!$B:$B,MATCH(F9418,编号表!$A:$A,0))*100000+INDEX(编号表!$F:$F,MATCH(D9418,编号表!$E:$E,0))*1000+INDEX(编号表!$D:$D,MATCH(E9418,编号表!$C:$C,0))*10000+G9418</f>
        <v>12474008</v>
      </c>
      <c r="C9418" s="42" t="s">
        <v>9495</v>
      </c>
      <c r="D9418" s="42" t="s">
        <v>108</v>
      </c>
      <c r="E9418" s="42" t="s">
        <v>354</v>
      </c>
      <c r="F9418" s="42" t="s">
        <v>7668</v>
      </c>
      <c r="G9418" s="42">
        <v>8</v>
      </c>
      <c r="H9418" s="42"/>
      <c r="I9418" s="42">
        <v>60</v>
      </c>
      <c r="J9418" s="42" t="str">
        <f t="shared" si="155"/>
        <v>大类_仙品合体法宝</v>
      </c>
      <c r="K9418" s="42" t="s">
        <v>6624</v>
      </c>
      <c r="L9418" s="42"/>
      <c r="M9418" s="42" t="s">
        <v>7668</v>
      </c>
      <c r="N9418" s="42"/>
      <c r="O9418" s="42">
        <v>0</v>
      </c>
      <c r="P9418" s="42" t="b">
        <v>1</v>
      </c>
      <c r="Q9418" s="42"/>
      <c r="R9418" s="42" t="b">
        <v>0</v>
      </c>
      <c r="S9418" s="42">
        <v>1</v>
      </c>
      <c r="T9418" s="42" t="s">
        <v>91</v>
      </c>
      <c r="U9418" s="42">
        <v>999</v>
      </c>
      <c r="V9418" s="42" t="s">
        <v>7669</v>
      </c>
      <c r="W9418" s="42">
        <v>74008</v>
      </c>
      <c r="X9418" s="42"/>
      <c r="Y9418" s="42" t="s">
        <v>7703</v>
      </c>
      <c r="Z9418" s="42" t="s">
        <v>7671</v>
      </c>
      <c r="AA9418" t="str" s="42">
        <v>法宝打造获得。成宝核心×1；主材：玄元铁胎×1；辅材类别：翎羽×1；特性材料类别：金行凝华×1。</v>
      </c>
      <c r="AB9418" s="42">
        <v>12421000</v>
      </c>
      <c r="AC9418" s="42" t="s">
        <v>121</v>
      </c>
      <c r="AD9418" s="42">
        <v>0</v>
      </c>
      <c r="AE9418" s="42"/>
      <c r="AF9418" s="42">
        <v>70004</v>
      </c>
      <c r="AG9418" s="42"/>
      <c r="AH9418" s="42">
        <v>11250000</v>
      </c>
      <c r="AI9418" s="42" t="s">
        <v>7668</v>
      </c>
      <c r="AJ9418" s="42" t="s">
        <v>7673</v>
      </c>
      <c r="AK9418" s="42" t="s">
        <v>354</v>
      </c>
      <c r="AL9418" t="s">
        <v>7705</v>
      </c>
    </row>
    <row r="9419" spans="2:38">
      <c r="B9419" s="16" t="n">
        <f>10000000+INDEX(编号表!$B:$B,MATCH(F9419,编号表!$A:$A,0))*100000+INDEX(编号表!$F:$F,MATCH(D9419,编号表!$E:$E,0))*1000+INDEX(编号表!$D:$D,MATCH(E9419,编号表!$C:$C,0))*10000+G9419</f>
        <v>12474009</v>
      </c>
      <c r="C9419" s="42" t="s">
        <v>9497</v>
      </c>
      <c r="D9419" s="42" t="s">
        <v>108</v>
      </c>
      <c r="E9419" s="42" t="s">
        <v>354</v>
      </c>
      <c r="F9419" s="42" t="s">
        <v>7668</v>
      </c>
      <c r="G9419" s="42">
        <v>9</v>
      </c>
      <c r="H9419" s="42"/>
      <c r="I9419" s="42">
        <v>60</v>
      </c>
      <c r="J9419" s="42" t="str">
        <f t="shared" si="155"/>
        <v>大类_仙品合体法宝</v>
      </c>
      <c r="K9419" s="42" t="s">
        <v>6624</v>
      </c>
      <c r="L9419" s="42"/>
      <c r="M9419" s="42" t="s">
        <v>7668</v>
      </c>
      <c r="N9419" s="42"/>
      <c r="O9419" s="42">
        <v>0</v>
      </c>
      <c r="P9419" s="42" t="b">
        <v>1</v>
      </c>
      <c r="Q9419" s="42"/>
      <c r="R9419" s="42" t="b">
        <v>0</v>
      </c>
      <c r="S9419" s="42">
        <v>1</v>
      </c>
      <c r="T9419" s="42" t="s">
        <v>91</v>
      </c>
      <c r="U9419" s="42">
        <v>999</v>
      </c>
      <c r="V9419" s="42" t="s">
        <v>7669</v>
      </c>
      <c r="W9419" s="42">
        <v>74009</v>
      </c>
      <c r="X9419" s="42"/>
      <c r="Y9419" s="42" t="s">
        <v>7707</v>
      </c>
      <c r="Z9419" s="42" t="s">
        <v>7671</v>
      </c>
      <c r="AA9419" t="str" s="42">
        <v>法宝打造获得。成宝核心×1；主材：玄元铁胎×1；辅材类别：翎羽×1；特性材料类别：木行凝华×1。</v>
      </c>
      <c r="AB9419" s="42">
        <v>12421000</v>
      </c>
      <c r="AC9419" s="42" t="s">
        <v>121</v>
      </c>
      <c r="AD9419" s="42">
        <v>0</v>
      </c>
      <c r="AE9419" s="42"/>
      <c r="AF9419" s="42">
        <v>70004</v>
      </c>
      <c r="AG9419" s="42"/>
      <c r="AH9419" s="42">
        <v>11250000</v>
      </c>
      <c r="AI9419" s="42" t="s">
        <v>7668</v>
      </c>
      <c r="AJ9419" s="42" t="s">
        <v>7673</v>
      </c>
      <c r="AK9419" s="42" t="s">
        <v>354</v>
      </c>
      <c r="AL9419" t="s">
        <v>7709</v>
      </c>
    </row>
    <row r="9420" spans="2:38">
      <c r="B9420" s="16" t="n">
        <f>10000000+INDEX(编号表!$B:$B,MATCH(F9420,编号表!$A:$A,0))*100000+INDEX(编号表!$F:$F,MATCH(D9420,编号表!$E:$E,0))*1000+INDEX(编号表!$D:$D,MATCH(E9420,编号表!$C:$C,0))*10000+G9420</f>
        <v>12474010</v>
      </c>
      <c r="C9420" s="42" t="s">
        <v>9499</v>
      </c>
      <c r="D9420" s="42" t="s">
        <v>108</v>
      </c>
      <c r="E9420" s="42" t="s">
        <v>354</v>
      </c>
      <c r="F9420" s="42" t="s">
        <v>7668</v>
      </c>
      <c r="G9420" s="42">
        <v>10</v>
      </c>
      <c r="H9420" s="42"/>
      <c r="I9420" s="42">
        <v>60</v>
      </c>
      <c r="J9420" s="42" t="str">
        <f t="shared" si="155"/>
        <v>大类_仙品合体法宝</v>
      </c>
      <c r="K9420" s="42" t="s">
        <v>6624</v>
      </c>
      <c r="L9420" s="42"/>
      <c r="M9420" s="42" t="s">
        <v>7668</v>
      </c>
      <c r="N9420" s="42"/>
      <c r="O9420" s="42">
        <v>0</v>
      </c>
      <c r="P9420" s="42" t="b">
        <v>1</v>
      </c>
      <c r="Q9420" s="42"/>
      <c r="R9420" s="42" t="b">
        <v>0</v>
      </c>
      <c r="S9420" s="42">
        <v>1</v>
      </c>
      <c r="T9420" s="42" t="s">
        <v>91</v>
      </c>
      <c r="U9420" s="42">
        <v>999</v>
      </c>
      <c r="V9420" s="42" t="s">
        <v>7669</v>
      </c>
      <c r="W9420" s="42">
        <v>74010</v>
      </c>
      <c r="X9420" s="42"/>
      <c r="Y9420" s="42" t="s">
        <v>7711</v>
      </c>
      <c r="Z9420" s="42" t="s">
        <v>7671</v>
      </c>
      <c r="AA9420" t="str" s="42">
        <v>法宝打造获得。成宝核心×1；主材：玄元铁胎×1；辅材类别：翎羽×1；特性材料类别：水行凝华×1。</v>
      </c>
      <c r="AB9420" s="42">
        <v>12421000</v>
      </c>
      <c r="AC9420" s="42" t="s">
        <v>121</v>
      </c>
      <c r="AD9420" s="42">
        <v>0</v>
      </c>
      <c r="AE9420" s="42"/>
      <c r="AF9420" s="42">
        <v>70004</v>
      </c>
      <c r="AG9420" s="42"/>
      <c r="AH9420" s="42">
        <v>11250000</v>
      </c>
      <c r="AI9420" s="42" t="s">
        <v>7668</v>
      </c>
      <c r="AJ9420" s="42" t="s">
        <v>7673</v>
      </c>
      <c r="AK9420" s="42" t="s">
        <v>354</v>
      </c>
      <c r="AL9420" t="s">
        <v>7713</v>
      </c>
    </row>
    <row r="9421" spans="2:38">
      <c r="B9421" s="16" t="n">
        <f>10000000+INDEX(编号表!$B:$B,MATCH(F9421,编号表!$A:$A,0))*100000+INDEX(编号表!$F:$F,MATCH(D9421,编号表!$E:$E,0))*1000+INDEX(编号表!$D:$D,MATCH(E9421,编号表!$C:$C,0))*10000+G9421</f>
        <v>12474011</v>
      </c>
      <c r="C9421" s="42" t="s">
        <v>9501</v>
      </c>
      <c r="D9421" s="42" t="s">
        <v>108</v>
      </c>
      <c r="E9421" s="42" t="s">
        <v>354</v>
      </c>
      <c r="F9421" s="42" t="s">
        <v>7668</v>
      </c>
      <c r="G9421" s="42">
        <v>11</v>
      </c>
      <c r="H9421" s="42"/>
      <c r="I9421" s="42">
        <v>60</v>
      </c>
      <c r="J9421" s="42" t="str">
        <f t="shared" si="155"/>
        <v>大类_仙品合体法宝</v>
      </c>
      <c r="K9421" s="42" t="s">
        <v>6624</v>
      </c>
      <c r="L9421" s="42"/>
      <c r="M9421" s="42" t="s">
        <v>7668</v>
      </c>
      <c r="N9421" s="42"/>
      <c r="O9421" s="42">
        <v>0</v>
      </c>
      <c r="P9421" s="42" t="b">
        <v>1</v>
      </c>
      <c r="Q9421" s="42"/>
      <c r="R9421" s="42" t="b">
        <v>0</v>
      </c>
      <c r="S9421" s="42">
        <v>1</v>
      </c>
      <c r="T9421" s="42" t="s">
        <v>91</v>
      </c>
      <c r="U9421" s="42">
        <v>999</v>
      </c>
      <c r="V9421" s="42" t="s">
        <v>7669</v>
      </c>
      <c r="W9421" s="42">
        <v>74011</v>
      </c>
      <c r="X9421" s="42"/>
      <c r="Y9421" s="42" t="s">
        <v>7715</v>
      </c>
      <c r="Z9421" s="42" t="s">
        <v>7671</v>
      </c>
      <c r="AA9421" t="str" s="42">
        <v>法宝打造获得。成宝核心×1；主材：玄元铁胎×1；辅材类别：翎羽×1；特性材料类别：火行凝华×1。</v>
      </c>
      <c r="AB9421" s="42">
        <v>12421000</v>
      </c>
      <c r="AC9421" s="42" t="s">
        <v>121</v>
      </c>
      <c r="AD9421" s="42">
        <v>0</v>
      </c>
      <c r="AE9421" s="42"/>
      <c r="AF9421" s="42">
        <v>70004</v>
      </c>
      <c r="AG9421" s="42"/>
      <c r="AH9421" s="42">
        <v>11250000</v>
      </c>
      <c r="AI9421" s="42" t="s">
        <v>7668</v>
      </c>
      <c r="AJ9421" s="42" t="s">
        <v>7673</v>
      </c>
      <c r="AK9421" s="42" t="s">
        <v>354</v>
      </c>
      <c r="AL9421" t="s">
        <v>7717</v>
      </c>
    </row>
    <row r="9422" spans="2:38">
      <c r="B9422" s="16" t="n">
        <f>10000000+INDEX(编号表!$B:$B,MATCH(F9422,编号表!$A:$A,0))*100000+INDEX(编号表!$F:$F,MATCH(D9422,编号表!$E:$E,0))*1000+INDEX(编号表!$D:$D,MATCH(E9422,编号表!$C:$C,0))*10000+G9422</f>
        <v>12474012</v>
      </c>
      <c r="C9422" s="42" t="s">
        <v>9503</v>
      </c>
      <c r="D9422" s="42" t="s">
        <v>108</v>
      </c>
      <c r="E9422" s="42" t="s">
        <v>354</v>
      </c>
      <c r="F9422" s="42" t="s">
        <v>7668</v>
      </c>
      <c r="G9422" s="42">
        <v>12</v>
      </c>
      <c r="H9422" s="42"/>
      <c r="I9422" s="42">
        <v>60</v>
      </c>
      <c r="J9422" s="42" t="str">
        <f t="shared" ref="J9422:J9485" si="156">"大类_"&amp;D9422&amp;E9422&amp;F9422</f>
        <v>大类_仙品合体法宝</v>
      </c>
      <c r="K9422" s="42" t="s">
        <v>6624</v>
      </c>
      <c r="L9422" s="42"/>
      <c r="M9422" s="42" t="s">
        <v>7668</v>
      </c>
      <c r="N9422" s="42"/>
      <c r="O9422" s="42">
        <v>0</v>
      </c>
      <c r="P9422" s="42" t="b">
        <v>1</v>
      </c>
      <c r="Q9422" s="42"/>
      <c r="R9422" s="42" t="b">
        <v>0</v>
      </c>
      <c r="S9422" s="42">
        <v>1</v>
      </c>
      <c r="T9422" s="42" t="s">
        <v>91</v>
      </c>
      <c r="U9422" s="42">
        <v>999</v>
      </c>
      <c r="V9422" s="42" t="s">
        <v>7669</v>
      </c>
      <c r="W9422" s="42">
        <v>74012</v>
      </c>
      <c r="X9422" s="42"/>
      <c r="Y9422" s="42" t="s">
        <v>7719</v>
      </c>
      <c r="Z9422" s="42" t="s">
        <v>7671</v>
      </c>
      <c r="AA9422" t="str" s="42">
        <v>法宝打造获得。成宝核心×1；主材：玄元铁胎×1；辅材类别：翎羽×1；特性材料类别：土行凝华×1。</v>
      </c>
      <c r="AB9422" s="42">
        <v>12421000</v>
      </c>
      <c r="AC9422" s="42" t="s">
        <v>121</v>
      </c>
      <c r="AD9422" s="42">
        <v>0</v>
      </c>
      <c r="AE9422" s="42"/>
      <c r="AF9422" s="42">
        <v>70004</v>
      </c>
      <c r="AG9422" s="42"/>
      <c r="AH9422" s="42">
        <v>11250000</v>
      </c>
      <c r="AI9422" s="42" t="s">
        <v>7668</v>
      </c>
      <c r="AJ9422" s="42" t="s">
        <v>7673</v>
      </c>
      <c r="AK9422" s="42" t="s">
        <v>354</v>
      </c>
      <c r="AL9422" t="s">
        <v>7721</v>
      </c>
    </row>
    <row r="9423" spans="2:38">
      <c r="B9423" s="16" t="n">
        <f>10000000+INDEX(编号表!$B:$B,MATCH(F9423,编号表!$A:$A,0))*100000+INDEX(编号表!$F:$F,MATCH(D9423,编号表!$E:$E,0))*1000+INDEX(编号表!$D:$D,MATCH(E9423,编号表!$C:$C,0))*10000+G9423</f>
        <v>12474013</v>
      </c>
      <c r="C9423" s="42" t="s">
        <v>9505</v>
      </c>
      <c r="D9423" s="42" t="s">
        <v>108</v>
      </c>
      <c r="E9423" s="42" t="s">
        <v>354</v>
      </c>
      <c r="F9423" s="42" t="s">
        <v>7668</v>
      </c>
      <c r="G9423" s="42">
        <v>13</v>
      </c>
      <c r="H9423" s="42"/>
      <c r="I9423" s="42">
        <v>60</v>
      </c>
      <c r="J9423" s="42" t="str">
        <f t="shared" si="156"/>
        <v>大类_仙品合体法宝</v>
      </c>
      <c r="K9423" s="42" t="s">
        <v>6624</v>
      </c>
      <c r="L9423" s="42"/>
      <c r="M9423" s="42" t="s">
        <v>7668</v>
      </c>
      <c r="N9423" s="42"/>
      <c r="O9423" s="42">
        <v>0</v>
      </c>
      <c r="P9423" s="42" t="b">
        <v>1</v>
      </c>
      <c r="Q9423" s="42"/>
      <c r="R9423" s="42" t="b">
        <v>0</v>
      </c>
      <c r="S9423" s="42">
        <v>1</v>
      </c>
      <c r="T9423" s="42" t="s">
        <v>91</v>
      </c>
      <c r="U9423" s="42">
        <v>999</v>
      </c>
      <c r="V9423" s="42" t="s">
        <v>7669</v>
      </c>
      <c r="W9423" s="42">
        <v>74013</v>
      </c>
      <c r="X9423" s="42"/>
      <c r="Y9423" s="42" t="s">
        <v>7723</v>
      </c>
      <c r="Z9423" s="42" t="s">
        <v>7671</v>
      </c>
      <c r="AA9423" t="str" s="42">
        <v>法宝打造获得。成宝核心×1；主材：玄元铁胎×1；辅材类别：翎羽×1；特性材料类别：毒血×1。</v>
      </c>
      <c r="AB9423" s="42">
        <v>12421000</v>
      </c>
      <c r="AC9423" s="42" t="s">
        <v>121</v>
      </c>
      <c r="AD9423" s="42">
        <v>0</v>
      </c>
      <c r="AE9423" s="42"/>
      <c r="AF9423" s="42">
        <v>70004</v>
      </c>
      <c r="AG9423" s="42"/>
      <c r="AH9423" s="42">
        <v>11250000</v>
      </c>
      <c r="AI9423" s="42" t="s">
        <v>7668</v>
      </c>
      <c r="AJ9423" s="42" t="s">
        <v>7673</v>
      </c>
      <c r="AK9423" s="42" t="s">
        <v>354</v>
      </c>
      <c r="AL9423" t="s">
        <v>7725</v>
      </c>
    </row>
    <row r="9424" spans="2:38">
      <c r="B9424" s="16" t="n">
        <f>10000000+INDEX(编号表!$B:$B,MATCH(F9424,编号表!$A:$A,0))*100000+INDEX(编号表!$F:$F,MATCH(D9424,编号表!$E:$E,0))*1000+INDEX(编号表!$D:$D,MATCH(E9424,编号表!$C:$C,0))*10000+G9424</f>
        <v>12474014</v>
      </c>
      <c r="C9424" s="42" t="s">
        <v>9507</v>
      </c>
      <c r="D9424" s="42" t="s">
        <v>108</v>
      </c>
      <c r="E9424" s="42" t="s">
        <v>354</v>
      </c>
      <c r="F9424" s="42" t="s">
        <v>7668</v>
      </c>
      <c r="G9424" s="42">
        <v>14</v>
      </c>
      <c r="H9424" s="42"/>
      <c r="I9424" s="42">
        <v>60</v>
      </c>
      <c r="J9424" s="42" t="str">
        <f t="shared" si="156"/>
        <v>大类_仙品合体法宝</v>
      </c>
      <c r="K9424" s="42" t="s">
        <v>6624</v>
      </c>
      <c r="L9424" s="42"/>
      <c r="M9424" s="42" t="s">
        <v>7668</v>
      </c>
      <c r="N9424" s="42"/>
      <c r="O9424" s="42">
        <v>0</v>
      </c>
      <c r="P9424" s="42" t="b">
        <v>1</v>
      </c>
      <c r="Q9424" s="42"/>
      <c r="R9424" s="42" t="b">
        <v>0</v>
      </c>
      <c r="S9424" s="42">
        <v>1</v>
      </c>
      <c r="T9424" s="42" t="s">
        <v>91</v>
      </c>
      <c r="U9424" s="42">
        <v>999</v>
      </c>
      <c r="V9424" s="42" t="s">
        <v>7669</v>
      </c>
      <c r="W9424" s="42">
        <v>74014</v>
      </c>
      <c r="X9424" s="42"/>
      <c r="Y9424" s="42" t="s">
        <v>7723</v>
      </c>
      <c r="Z9424" s="42" t="s">
        <v>7671</v>
      </c>
      <c r="AA9424" t="str" s="42">
        <v>法宝打造获得。成宝核心×1；主材：玄元铁胎×1；辅材类别：翎羽×1；特性材料类别：毒囊×1。</v>
      </c>
      <c r="AB9424" s="42">
        <v>12421000</v>
      </c>
      <c r="AC9424" s="42" t="s">
        <v>121</v>
      </c>
      <c r="AD9424" s="42">
        <v>0</v>
      </c>
      <c r="AE9424" s="42"/>
      <c r="AF9424" s="42">
        <v>70004</v>
      </c>
      <c r="AG9424" s="42"/>
      <c r="AH9424" s="42">
        <v>11250000</v>
      </c>
      <c r="AI9424" s="42" t="s">
        <v>7668</v>
      </c>
      <c r="AJ9424" s="42" t="s">
        <v>7673</v>
      </c>
      <c r="AK9424" s="42" t="s">
        <v>354</v>
      </c>
      <c r="AL9424" t="s">
        <v>7728</v>
      </c>
    </row>
    <row r="9425" spans="2:38">
      <c r="B9425" s="16" t="n">
        <f>10000000+INDEX(编号表!$B:$B,MATCH(F9425,编号表!$A:$A,0))*100000+INDEX(编号表!$F:$F,MATCH(D9425,编号表!$E:$E,0))*1000+INDEX(编号表!$D:$D,MATCH(E9425,编号表!$C:$C,0))*10000+G9425</f>
        <v>12474015</v>
      </c>
      <c r="C9425" s="42" t="s">
        <v>9509</v>
      </c>
      <c r="D9425" s="42" t="s">
        <v>108</v>
      </c>
      <c r="E9425" s="42" t="s">
        <v>354</v>
      </c>
      <c r="F9425" s="42" t="s">
        <v>7668</v>
      </c>
      <c r="G9425" s="42">
        <v>15</v>
      </c>
      <c r="H9425" s="42"/>
      <c r="I9425" s="42">
        <v>60</v>
      </c>
      <c r="J9425" s="42" t="str">
        <f t="shared" si="156"/>
        <v>大类_仙品合体法宝</v>
      </c>
      <c r="K9425" s="42" t="s">
        <v>6624</v>
      </c>
      <c r="L9425" s="42"/>
      <c r="M9425" s="42" t="s">
        <v>7668</v>
      </c>
      <c r="N9425" s="42"/>
      <c r="O9425" s="42">
        <v>0</v>
      </c>
      <c r="P9425" s="42" t="b">
        <v>1</v>
      </c>
      <c r="Q9425" s="42"/>
      <c r="R9425" s="42" t="b">
        <v>0</v>
      </c>
      <c r="S9425" s="42">
        <v>1</v>
      </c>
      <c r="T9425" s="42" t="s">
        <v>91</v>
      </c>
      <c r="U9425" s="42">
        <v>999</v>
      </c>
      <c r="V9425" s="42" t="s">
        <v>7669</v>
      </c>
      <c r="W9425" s="42">
        <v>74015</v>
      </c>
      <c r="X9425" s="42"/>
      <c r="Y9425" s="42" t="s">
        <v>7730</v>
      </c>
      <c r="Z9425" s="42" t="s">
        <v>7671</v>
      </c>
      <c r="AA9425" t="str" s="42">
        <v>法宝打造获得。成宝核心×1；主材：玄元铁胎×1；辅材类别：翎羽×1；特性材料类别：利爪×1。</v>
      </c>
      <c r="AB9425" s="42">
        <v>12421000</v>
      </c>
      <c r="AC9425" s="42" t="s">
        <v>121</v>
      </c>
      <c r="AD9425" s="42">
        <v>0</v>
      </c>
      <c r="AE9425" s="42"/>
      <c r="AF9425" s="42">
        <v>70004</v>
      </c>
      <c r="AG9425" s="42"/>
      <c r="AH9425" s="42">
        <v>11250000</v>
      </c>
      <c r="AI9425" s="42" t="s">
        <v>7668</v>
      </c>
      <c r="AJ9425" s="42" t="s">
        <v>7673</v>
      </c>
      <c r="AK9425" s="42" t="s">
        <v>354</v>
      </c>
      <c r="AL9425" t="s">
        <v>7732</v>
      </c>
    </row>
    <row r="9426" spans="2:38">
      <c r="B9426" s="16" t="n">
        <f>10000000+INDEX(编号表!$B:$B,MATCH(F9426,编号表!$A:$A,0))*100000+INDEX(编号表!$F:$F,MATCH(D9426,编号表!$E:$E,0))*1000+INDEX(编号表!$D:$D,MATCH(E9426,编号表!$C:$C,0))*10000+G9426</f>
        <v>12474016</v>
      </c>
      <c r="C9426" s="42" t="s">
        <v>9511</v>
      </c>
      <c r="D9426" s="42" t="s">
        <v>108</v>
      </c>
      <c r="E9426" s="42" t="s">
        <v>354</v>
      </c>
      <c r="F9426" s="42" t="s">
        <v>7668</v>
      </c>
      <c r="G9426" s="42">
        <v>16</v>
      </c>
      <c r="H9426" s="42"/>
      <c r="I9426" s="42">
        <v>60</v>
      </c>
      <c r="J9426" s="42" t="str">
        <f t="shared" si="156"/>
        <v>大类_仙品合体法宝</v>
      </c>
      <c r="K9426" s="42" t="s">
        <v>6624</v>
      </c>
      <c r="L9426" s="42"/>
      <c r="M9426" s="42" t="s">
        <v>7668</v>
      </c>
      <c r="N9426" s="42"/>
      <c r="O9426" s="42">
        <v>0</v>
      </c>
      <c r="P9426" s="42" t="b">
        <v>1</v>
      </c>
      <c r="Q9426" s="42"/>
      <c r="R9426" s="42" t="b">
        <v>0</v>
      </c>
      <c r="S9426" s="42">
        <v>1</v>
      </c>
      <c r="T9426" s="42" t="s">
        <v>91</v>
      </c>
      <c r="U9426" s="42">
        <v>999</v>
      </c>
      <c r="V9426" s="42" t="s">
        <v>7669</v>
      </c>
      <c r="W9426" s="42">
        <v>74016</v>
      </c>
      <c r="X9426" s="42"/>
      <c r="Y9426" s="42" t="s">
        <v>7734</v>
      </c>
      <c r="Z9426" s="42" t="s">
        <v>7735</v>
      </c>
      <c r="AA9426" t="str" s="42">
        <v>法宝打造获得。成宝核心×1；主材：玄元铁胎×1；辅材类别：兽骨×1；特性材料类别：金行凝华×1。</v>
      </c>
      <c r="AB9426" s="42">
        <v>12421004</v>
      </c>
      <c r="AC9426" s="42" t="s">
        <v>121</v>
      </c>
      <c r="AD9426" s="42">
        <v>0</v>
      </c>
      <c r="AE9426" s="42"/>
      <c r="AF9426" s="42">
        <v>70004</v>
      </c>
      <c r="AG9426" s="42"/>
      <c r="AH9426" s="42">
        <v>11250000</v>
      </c>
      <c r="AI9426" s="42" t="s">
        <v>7668</v>
      </c>
      <c r="AJ9426" s="42" t="s">
        <v>7737</v>
      </c>
      <c r="AK9426" s="42" t="s">
        <v>354</v>
      </c>
      <c r="AL9426" t="s">
        <v>7738</v>
      </c>
    </row>
    <row r="9427" spans="2:38">
      <c r="B9427" s="16" t="n">
        <f>10000000+INDEX(编号表!$B:$B,MATCH(F9427,编号表!$A:$A,0))*100000+INDEX(编号表!$F:$F,MATCH(D9427,编号表!$E:$E,0))*1000+INDEX(编号表!$D:$D,MATCH(E9427,编号表!$C:$C,0))*10000+G9427</f>
        <v>12474017</v>
      </c>
      <c r="C9427" s="42" t="s">
        <v>9513</v>
      </c>
      <c r="D9427" s="42" t="s">
        <v>108</v>
      </c>
      <c r="E9427" s="42" t="s">
        <v>354</v>
      </c>
      <c r="F9427" s="42" t="s">
        <v>7668</v>
      </c>
      <c r="G9427" s="42">
        <v>17</v>
      </c>
      <c r="H9427" s="42"/>
      <c r="I9427" s="42">
        <v>60</v>
      </c>
      <c r="J9427" s="42" t="str">
        <f t="shared" si="156"/>
        <v>大类_仙品合体法宝</v>
      </c>
      <c r="K9427" s="42" t="s">
        <v>6624</v>
      </c>
      <c r="L9427" s="42"/>
      <c r="M9427" s="42" t="s">
        <v>7668</v>
      </c>
      <c r="N9427" s="42"/>
      <c r="O9427" s="42">
        <v>0</v>
      </c>
      <c r="P9427" s="42" t="b">
        <v>1</v>
      </c>
      <c r="Q9427" s="42"/>
      <c r="R9427" s="42" t="b">
        <v>0</v>
      </c>
      <c r="S9427" s="42">
        <v>1</v>
      </c>
      <c r="T9427" s="42" t="s">
        <v>91</v>
      </c>
      <c r="U9427" s="42">
        <v>999</v>
      </c>
      <c r="V9427" s="42" t="s">
        <v>7669</v>
      </c>
      <c r="W9427" s="42">
        <v>74017</v>
      </c>
      <c r="X9427" s="42"/>
      <c r="Y9427" s="42" t="s">
        <v>7740</v>
      </c>
      <c r="Z9427" s="42" t="s">
        <v>7735</v>
      </c>
      <c r="AA9427" t="str" s="42">
        <v>法宝打造获得。成宝核心×1；主材：玄元铁胎×1；辅材类别：兽骨×1；特性材料类别：木行凝华×1。</v>
      </c>
      <c r="AB9427" s="42">
        <v>12421004</v>
      </c>
      <c r="AC9427" s="42" t="s">
        <v>121</v>
      </c>
      <c r="AD9427" s="42">
        <v>0</v>
      </c>
      <c r="AE9427" s="42"/>
      <c r="AF9427" s="42">
        <v>70004</v>
      </c>
      <c r="AG9427" s="42"/>
      <c r="AH9427" s="42">
        <v>11250000</v>
      </c>
      <c r="AI9427" s="42" t="s">
        <v>7668</v>
      </c>
      <c r="AJ9427" s="42" t="s">
        <v>7737</v>
      </c>
      <c r="AK9427" s="42" t="s">
        <v>354</v>
      </c>
      <c r="AL9427" t="s">
        <v>7742</v>
      </c>
    </row>
    <row r="9428" spans="2:38">
      <c r="B9428" s="16" t="n">
        <f>10000000+INDEX(编号表!$B:$B,MATCH(F9428,编号表!$A:$A,0))*100000+INDEX(编号表!$F:$F,MATCH(D9428,编号表!$E:$E,0))*1000+INDEX(编号表!$D:$D,MATCH(E9428,编号表!$C:$C,0))*10000+G9428</f>
        <v>12474018</v>
      </c>
      <c r="C9428" s="42" t="s">
        <v>9515</v>
      </c>
      <c r="D9428" s="42" t="s">
        <v>108</v>
      </c>
      <c r="E9428" s="42" t="s">
        <v>354</v>
      </c>
      <c r="F9428" s="42" t="s">
        <v>7668</v>
      </c>
      <c r="G9428" s="42">
        <v>18</v>
      </c>
      <c r="H9428" s="42"/>
      <c r="I9428" s="42">
        <v>60</v>
      </c>
      <c r="J9428" s="42" t="str">
        <f t="shared" si="156"/>
        <v>大类_仙品合体法宝</v>
      </c>
      <c r="K9428" s="42" t="s">
        <v>6624</v>
      </c>
      <c r="L9428" s="42"/>
      <c r="M9428" s="42" t="s">
        <v>7668</v>
      </c>
      <c r="N9428" s="42"/>
      <c r="O9428" s="42">
        <v>0</v>
      </c>
      <c r="P9428" s="42" t="b">
        <v>1</v>
      </c>
      <c r="Q9428" s="42"/>
      <c r="R9428" s="42" t="b">
        <v>0</v>
      </c>
      <c r="S9428" s="42">
        <v>1</v>
      </c>
      <c r="T9428" s="42" t="s">
        <v>91</v>
      </c>
      <c r="U9428" s="42">
        <v>999</v>
      </c>
      <c r="V9428" s="42" t="s">
        <v>7669</v>
      </c>
      <c r="W9428" s="42">
        <v>74018</v>
      </c>
      <c r="X9428" s="42"/>
      <c r="Y9428" s="42" t="s">
        <v>7744</v>
      </c>
      <c r="Z9428" s="42" t="s">
        <v>7735</v>
      </c>
      <c r="AA9428" t="str" s="42">
        <v>法宝打造获得。成宝核心×1；主材：玄元铁胎×1；辅材类别：兽骨×1；特性材料类别：水行凝华×1。</v>
      </c>
      <c r="AB9428" s="42">
        <v>12421004</v>
      </c>
      <c r="AC9428" s="42" t="s">
        <v>121</v>
      </c>
      <c r="AD9428" s="42">
        <v>0</v>
      </c>
      <c r="AE9428" s="42"/>
      <c r="AF9428" s="42">
        <v>70004</v>
      </c>
      <c r="AG9428" s="42"/>
      <c r="AH9428" s="42">
        <v>11250000</v>
      </c>
      <c r="AI9428" s="42" t="s">
        <v>7668</v>
      </c>
      <c r="AJ9428" s="42" t="s">
        <v>7737</v>
      </c>
      <c r="AK9428" s="42" t="s">
        <v>354</v>
      </c>
      <c r="AL9428" t="s">
        <v>7746</v>
      </c>
    </row>
    <row r="9429" spans="2:38">
      <c r="B9429" s="16" t="n">
        <f>10000000+INDEX(编号表!$B:$B,MATCH(F9429,编号表!$A:$A,0))*100000+INDEX(编号表!$F:$F,MATCH(D9429,编号表!$E:$E,0))*1000+INDEX(编号表!$D:$D,MATCH(E9429,编号表!$C:$C,0))*10000+G9429</f>
        <v>12474019</v>
      </c>
      <c r="C9429" s="42" t="s">
        <v>9517</v>
      </c>
      <c r="D9429" s="42" t="s">
        <v>108</v>
      </c>
      <c r="E9429" s="42" t="s">
        <v>354</v>
      </c>
      <c r="F9429" s="42" t="s">
        <v>7668</v>
      </c>
      <c r="G9429" s="42">
        <v>19</v>
      </c>
      <c r="H9429" s="42"/>
      <c r="I9429" s="42">
        <v>60</v>
      </c>
      <c r="J9429" s="42" t="str">
        <f t="shared" si="156"/>
        <v>大类_仙品合体法宝</v>
      </c>
      <c r="K9429" s="42" t="s">
        <v>6624</v>
      </c>
      <c r="L9429" s="42"/>
      <c r="M9429" s="42" t="s">
        <v>7668</v>
      </c>
      <c r="N9429" s="42"/>
      <c r="O9429" s="42">
        <v>0</v>
      </c>
      <c r="P9429" s="42" t="b">
        <v>1</v>
      </c>
      <c r="Q9429" s="42"/>
      <c r="R9429" s="42" t="b">
        <v>0</v>
      </c>
      <c r="S9429" s="42">
        <v>1</v>
      </c>
      <c r="T9429" s="42" t="s">
        <v>91</v>
      </c>
      <c r="U9429" s="42">
        <v>999</v>
      </c>
      <c r="V9429" s="42" t="s">
        <v>7669</v>
      </c>
      <c r="W9429" s="42">
        <v>74019</v>
      </c>
      <c r="X9429" s="42"/>
      <c r="Y9429" s="42" t="s">
        <v>7748</v>
      </c>
      <c r="Z9429" s="42" t="s">
        <v>7735</v>
      </c>
      <c r="AA9429" t="str" s="42">
        <v>法宝打造获得。成宝核心×1；主材：玄元铁胎×1；辅材类别：兽骨×1；特性材料类别：火行凝华×1。</v>
      </c>
      <c r="AB9429" s="42">
        <v>12421004</v>
      </c>
      <c r="AC9429" s="42" t="s">
        <v>121</v>
      </c>
      <c r="AD9429" s="42">
        <v>0</v>
      </c>
      <c r="AE9429" s="42"/>
      <c r="AF9429" s="42">
        <v>70004</v>
      </c>
      <c r="AG9429" s="42"/>
      <c r="AH9429" s="42">
        <v>11250000</v>
      </c>
      <c r="AI9429" s="42" t="s">
        <v>7668</v>
      </c>
      <c r="AJ9429" s="42" t="s">
        <v>7737</v>
      </c>
      <c r="AK9429" s="42" t="s">
        <v>354</v>
      </c>
      <c r="AL9429" t="s">
        <v>7750</v>
      </c>
    </row>
    <row r="9430" spans="2:38">
      <c r="B9430" s="16" t="n">
        <f>10000000+INDEX(编号表!$B:$B,MATCH(F9430,编号表!$A:$A,0))*100000+INDEX(编号表!$F:$F,MATCH(D9430,编号表!$E:$E,0))*1000+INDEX(编号表!$D:$D,MATCH(E9430,编号表!$C:$C,0))*10000+G9430</f>
        <v>12474020</v>
      </c>
      <c r="C9430" s="42" t="s">
        <v>9519</v>
      </c>
      <c r="D9430" s="42" t="s">
        <v>108</v>
      </c>
      <c r="E9430" s="42" t="s">
        <v>354</v>
      </c>
      <c r="F9430" s="42" t="s">
        <v>7668</v>
      </c>
      <c r="G9430" s="42">
        <v>20</v>
      </c>
      <c r="H9430" s="42"/>
      <c r="I9430" s="42">
        <v>60</v>
      </c>
      <c r="J9430" s="42" t="str">
        <f t="shared" si="156"/>
        <v>大类_仙品合体法宝</v>
      </c>
      <c r="K9430" s="42" t="s">
        <v>6624</v>
      </c>
      <c r="L9430" s="42"/>
      <c r="M9430" s="42" t="s">
        <v>7668</v>
      </c>
      <c r="N9430" s="42"/>
      <c r="O9430" s="42">
        <v>0</v>
      </c>
      <c r="P9430" s="42" t="b">
        <v>1</v>
      </c>
      <c r="Q9430" s="42"/>
      <c r="R9430" s="42" t="b">
        <v>0</v>
      </c>
      <c r="S9430" s="42">
        <v>1</v>
      </c>
      <c r="T9430" s="42" t="s">
        <v>91</v>
      </c>
      <c r="U9430" s="42">
        <v>999</v>
      </c>
      <c r="V9430" s="42" t="s">
        <v>7669</v>
      </c>
      <c r="W9430" s="42">
        <v>74020</v>
      </c>
      <c r="X9430" s="42"/>
      <c r="Y9430" s="42" t="s">
        <v>7752</v>
      </c>
      <c r="Z9430" s="42" t="s">
        <v>7735</v>
      </c>
      <c r="AA9430" t="str" s="42">
        <v>法宝打造获得。成宝核心×1；主材：玄元铁胎×1；辅材类别：兽骨×1；特性材料类别：土行凝华×1。</v>
      </c>
      <c r="AB9430" s="42">
        <v>12421004</v>
      </c>
      <c r="AC9430" s="42" t="s">
        <v>121</v>
      </c>
      <c r="AD9430" s="42">
        <v>0</v>
      </c>
      <c r="AE9430" s="42"/>
      <c r="AF9430" s="42">
        <v>70004</v>
      </c>
      <c r="AG9430" s="42"/>
      <c r="AH9430" s="42">
        <v>11250000</v>
      </c>
      <c r="AI9430" s="42" t="s">
        <v>7668</v>
      </c>
      <c r="AJ9430" s="42" t="s">
        <v>7737</v>
      </c>
      <c r="AK9430" s="42" t="s">
        <v>354</v>
      </c>
      <c r="AL9430" t="s">
        <v>7754</v>
      </c>
    </row>
    <row r="9431" spans="2:38">
      <c r="B9431" s="16" t="n">
        <f>10000000+INDEX(编号表!$B:$B,MATCH(F9431,编号表!$A:$A,0))*100000+INDEX(编号表!$F:$F,MATCH(D9431,编号表!$E:$E,0))*1000+INDEX(编号表!$D:$D,MATCH(E9431,编号表!$C:$C,0))*10000+G9431</f>
        <v>12474021</v>
      </c>
      <c r="C9431" s="42" t="s">
        <v>9521</v>
      </c>
      <c r="D9431" s="42" t="s">
        <v>108</v>
      </c>
      <c r="E9431" s="42" t="s">
        <v>354</v>
      </c>
      <c r="F9431" s="42" t="s">
        <v>7668</v>
      </c>
      <c r="G9431" s="42">
        <v>21</v>
      </c>
      <c r="H9431" s="42"/>
      <c r="I9431" s="42">
        <v>60</v>
      </c>
      <c r="J9431" s="42" t="str">
        <f t="shared" si="156"/>
        <v>大类_仙品合体法宝</v>
      </c>
      <c r="K9431" s="42" t="s">
        <v>6624</v>
      </c>
      <c r="L9431" s="42"/>
      <c r="M9431" s="42" t="s">
        <v>7668</v>
      </c>
      <c r="N9431" s="42"/>
      <c r="O9431" s="42">
        <v>0</v>
      </c>
      <c r="P9431" s="42" t="b">
        <v>1</v>
      </c>
      <c r="Q9431" s="42"/>
      <c r="R9431" s="42" t="b">
        <v>0</v>
      </c>
      <c r="S9431" s="42">
        <v>1</v>
      </c>
      <c r="T9431" s="42" t="s">
        <v>91</v>
      </c>
      <c r="U9431" s="42">
        <v>999</v>
      </c>
      <c r="V9431" s="42" t="s">
        <v>7669</v>
      </c>
      <c r="W9431" s="42">
        <v>74021</v>
      </c>
      <c r="X9431" s="42"/>
      <c r="Y9431" s="42" t="s">
        <v>7756</v>
      </c>
      <c r="Z9431" s="42" t="s">
        <v>7735</v>
      </c>
      <c r="AA9431" t="str" s="42">
        <v>法宝打造获得。成宝核心×1；主材：玄元铁胎×1；辅材类别：兽骨×1；特性材料类别：毒血×1。</v>
      </c>
      <c r="AB9431" s="42">
        <v>12421004</v>
      </c>
      <c r="AC9431" s="42" t="s">
        <v>121</v>
      </c>
      <c r="AD9431" s="42">
        <v>0</v>
      </c>
      <c r="AE9431" s="42"/>
      <c r="AF9431" s="42">
        <v>70004</v>
      </c>
      <c r="AG9431" s="42"/>
      <c r="AH9431" s="42">
        <v>11250000</v>
      </c>
      <c r="AI9431" s="42" t="s">
        <v>7668</v>
      </c>
      <c r="AJ9431" s="42" t="s">
        <v>7737</v>
      </c>
      <c r="AK9431" s="42" t="s">
        <v>354</v>
      </c>
      <c r="AL9431" t="s">
        <v>7758</v>
      </c>
    </row>
    <row r="9432" spans="2:38">
      <c r="B9432" s="16" t="n">
        <f>10000000+INDEX(编号表!$B:$B,MATCH(F9432,编号表!$A:$A,0))*100000+INDEX(编号表!$F:$F,MATCH(D9432,编号表!$E:$E,0))*1000+INDEX(编号表!$D:$D,MATCH(E9432,编号表!$C:$C,0))*10000+G9432</f>
        <v>12474022</v>
      </c>
      <c r="C9432" s="42" t="s">
        <v>9523</v>
      </c>
      <c r="D9432" s="42" t="s">
        <v>108</v>
      </c>
      <c r="E9432" s="42" t="s">
        <v>354</v>
      </c>
      <c r="F9432" s="42" t="s">
        <v>7668</v>
      </c>
      <c r="G9432" s="42">
        <v>22</v>
      </c>
      <c r="H9432" s="42"/>
      <c r="I9432" s="42">
        <v>60</v>
      </c>
      <c r="J9432" s="42" t="str">
        <f t="shared" si="156"/>
        <v>大类_仙品合体法宝</v>
      </c>
      <c r="K9432" s="42" t="s">
        <v>6624</v>
      </c>
      <c r="L9432" s="42"/>
      <c r="M9432" s="42" t="s">
        <v>7668</v>
      </c>
      <c r="N9432" s="42"/>
      <c r="O9432" s="42">
        <v>0</v>
      </c>
      <c r="P9432" s="42" t="b">
        <v>1</v>
      </c>
      <c r="Q9432" s="42"/>
      <c r="R9432" s="42" t="b">
        <v>0</v>
      </c>
      <c r="S9432" s="42">
        <v>1</v>
      </c>
      <c r="T9432" s="42" t="s">
        <v>91</v>
      </c>
      <c r="U9432" s="42">
        <v>999</v>
      </c>
      <c r="V9432" s="42" t="s">
        <v>7669</v>
      </c>
      <c r="W9432" s="42">
        <v>74022</v>
      </c>
      <c r="X9432" s="42"/>
      <c r="Y9432" s="42" t="s">
        <v>7756</v>
      </c>
      <c r="Z9432" s="42" t="s">
        <v>7735</v>
      </c>
      <c r="AA9432" t="str" s="42">
        <v>法宝打造获得。成宝核心×1；主材：玄元铁胎×1；辅材类别：兽骨×1；特性材料类别：毒囊×1。</v>
      </c>
      <c r="AB9432" s="42">
        <v>12421004</v>
      </c>
      <c r="AC9432" s="42" t="s">
        <v>121</v>
      </c>
      <c r="AD9432" s="42">
        <v>0</v>
      </c>
      <c r="AE9432" s="42"/>
      <c r="AF9432" s="42">
        <v>70004</v>
      </c>
      <c r="AG9432" s="42"/>
      <c r="AH9432" s="42">
        <v>11250000</v>
      </c>
      <c r="AI9432" s="42" t="s">
        <v>7668</v>
      </c>
      <c r="AJ9432" s="42" t="s">
        <v>7737</v>
      </c>
      <c r="AK9432" s="42" t="s">
        <v>354</v>
      </c>
      <c r="AL9432" t="s">
        <v>7761</v>
      </c>
    </row>
    <row r="9433" spans="2:38">
      <c r="B9433" s="16" t="n">
        <f>10000000+INDEX(编号表!$B:$B,MATCH(F9433,编号表!$A:$A,0))*100000+INDEX(编号表!$F:$F,MATCH(D9433,编号表!$E:$E,0))*1000+INDEX(编号表!$D:$D,MATCH(E9433,编号表!$C:$C,0))*10000+G9433</f>
        <v>12474023</v>
      </c>
      <c r="C9433" s="42" t="s">
        <v>9525</v>
      </c>
      <c r="D9433" s="42" t="s">
        <v>108</v>
      </c>
      <c r="E9433" s="42" t="s">
        <v>354</v>
      </c>
      <c r="F9433" s="42" t="s">
        <v>7668</v>
      </c>
      <c r="G9433" s="42">
        <v>23</v>
      </c>
      <c r="H9433" s="42"/>
      <c r="I9433" s="42">
        <v>60</v>
      </c>
      <c r="J9433" s="42" t="str">
        <f t="shared" si="156"/>
        <v>大类_仙品合体法宝</v>
      </c>
      <c r="K9433" s="42" t="s">
        <v>6624</v>
      </c>
      <c r="L9433" s="42"/>
      <c r="M9433" s="42" t="s">
        <v>7668</v>
      </c>
      <c r="N9433" s="42"/>
      <c r="O9433" s="42">
        <v>0</v>
      </c>
      <c r="P9433" s="42" t="b">
        <v>1</v>
      </c>
      <c r="Q9433" s="42"/>
      <c r="R9433" s="42" t="b">
        <v>0</v>
      </c>
      <c r="S9433" s="42">
        <v>1</v>
      </c>
      <c r="T9433" s="42" t="s">
        <v>91</v>
      </c>
      <c r="U9433" s="42">
        <v>999</v>
      </c>
      <c r="V9433" s="42" t="s">
        <v>7669</v>
      </c>
      <c r="W9433" s="42">
        <v>74023</v>
      </c>
      <c r="X9433" s="42"/>
      <c r="Y9433" s="42" t="s">
        <v>7763</v>
      </c>
      <c r="Z9433" s="42" t="s">
        <v>7735</v>
      </c>
      <c r="AA9433" t="str" s="42">
        <v>法宝打造获得。成宝核心×1；主材：玄元铁胎×1；辅材类别：兽骨×1；特性材料类别：古阵石×1。</v>
      </c>
      <c r="AB9433" s="42">
        <v>12421004</v>
      </c>
      <c r="AC9433" s="42" t="s">
        <v>121</v>
      </c>
      <c r="AD9433" s="42">
        <v>0</v>
      </c>
      <c r="AE9433" s="42"/>
      <c r="AF9433" s="42">
        <v>70004</v>
      </c>
      <c r="AG9433" s="42"/>
      <c r="AH9433" s="42">
        <v>11250000</v>
      </c>
      <c r="AI9433" s="42" t="s">
        <v>7668</v>
      </c>
      <c r="AJ9433" s="42" t="s">
        <v>7737</v>
      </c>
      <c r="AK9433" s="42" t="s">
        <v>354</v>
      </c>
      <c r="AL9433" t="s">
        <v>7765</v>
      </c>
    </row>
    <row r="9434" spans="2:38">
      <c r="B9434" s="16" t="n">
        <f>10000000+INDEX(编号表!$B:$B,MATCH(F9434,编号表!$A:$A,0))*100000+INDEX(编号表!$F:$F,MATCH(D9434,编号表!$E:$E,0))*1000+INDEX(编号表!$D:$D,MATCH(E9434,编号表!$C:$C,0))*10000+G9434</f>
        <v>12474024</v>
      </c>
      <c r="C9434" s="42" t="s">
        <v>9527</v>
      </c>
      <c r="D9434" s="42" t="s">
        <v>108</v>
      </c>
      <c r="E9434" s="42" t="s">
        <v>354</v>
      </c>
      <c r="F9434" s="42" t="s">
        <v>7668</v>
      </c>
      <c r="G9434" s="42">
        <v>24</v>
      </c>
      <c r="H9434" s="42"/>
      <c r="I9434" s="42">
        <v>60</v>
      </c>
      <c r="J9434" s="42" t="str">
        <f t="shared" si="156"/>
        <v>大类_仙品合体法宝</v>
      </c>
      <c r="K9434" s="42" t="s">
        <v>6624</v>
      </c>
      <c r="L9434" s="42"/>
      <c r="M9434" s="42" t="s">
        <v>7668</v>
      </c>
      <c r="N9434" s="42"/>
      <c r="O9434" s="42">
        <v>0</v>
      </c>
      <c r="P9434" s="42" t="b">
        <v>1</v>
      </c>
      <c r="Q9434" s="42"/>
      <c r="R9434" s="42" t="b">
        <v>0</v>
      </c>
      <c r="S9434" s="42">
        <v>1</v>
      </c>
      <c r="T9434" s="42" t="s">
        <v>91</v>
      </c>
      <c r="U9434" s="42">
        <v>999</v>
      </c>
      <c r="V9434" s="42" t="s">
        <v>7669</v>
      </c>
      <c r="W9434" s="42">
        <v>74024</v>
      </c>
      <c r="X9434" s="42"/>
      <c r="Y9434" t="str" s="42">
        <v>法宝。落印造成范围重击；补强结构、传递冲击，提高落印伤害；缩短宝印技能冷却时间。</v>
      </c>
      <c r="Z9434" s="42" t="s">
        <v>7735</v>
      </c>
      <c r="AA9434" t="str" s="42">
        <v>法宝打造获得。成宝核心×1；主材：玄元铁胎×1；辅材类别：兽骨×1；特性材料类别：妖丹×1。</v>
      </c>
      <c r="AB9434" s="42">
        <v>12421004</v>
      </c>
      <c r="AC9434" s="42" t="s">
        <v>121</v>
      </c>
      <c r="AD9434" s="42">
        <v>0</v>
      </c>
      <c r="AE9434" s="42"/>
      <c r="AF9434" s="42">
        <v>70004</v>
      </c>
      <c r="AG9434" s="42"/>
      <c r="AH9434" s="42">
        <v>11250000</v>
      </c>
      <c r="AI9434" s="42" t="s">
        <v>7668</v>
      </c>
      <c r="AJ9434" s="42" t="s">
        <v>7737</v>
      </c>
      <c r="AK9434" s="42" t="s">
        <v>354</v>
      </c>
      <c r="AL9434" t="s">
        <v>7769</v>
      </c>
    </row>
    <row r="9435" spans="2:38">
      <c r="B9435" s="16" t="n">
        <f>10000000+INDEX(编号表!$B:$B,MATCH(F9435,编号表!$A:$A,0))*100000+INDEX(编号表!$F:$F,MATCH(D9435,编号表!$E:$E,0))*1000+INDEX(编号表!$D:$D,MATCH(E9435,编号表!$C:$C,0))*10000+G9435</f>
        <v>12474025</v>
      </c>
      <c r="C9435" s="42" t="s">
        <v>9529</v>
      </c>
      <c r="D9435" s="42" t="s">
        <v>108</v>
      </c>
      <c r="E9435" s="42" t="s">
        <v>354</v>
      </c>
      <c r="F9435" s="42" t="s">
        <v>7668</v>
      </c>
      <c r="G9435" s="42">
        <v>25</v>
      </c>
      <c r="H9435" s="42"/>
      <c r="I9435" s="42">
        <v>60</v>
      </c>
      <c r="J9435" s="42" t="str">
        <f t="shared" si="156"/>
        <v>大类_仙品合体法宝</v>
      </c>
      <c r="K9435" s="42" t="s">
        <v>6624</v>
      </c>
      <c r="L9435" s="42"/>
      <c r="M9435" s="42" t="s">
        <v>7668</v>
      </c>
      <c r="N9435" s="42"/>
      <c r="O9435" s="42">
        <v>0</v>
      </c>
      <c r="P9435" s="42" t="b">
        <v>1</v>
      </c>
      <c r="Q9435" s="42"/>
      <c r="R9435" s="42" t="b">
        <v>0</v>
      </c>
      <c r="S9435" s="42">
        <v>1</v>
      </c>
      <c r="T9435" s="42" t="s">
        <v>91</v>
      </c>
      <c r="U9435" s="42">
        <v>999</v>
      </c>
      <c r="V9435" s="42" t="s">
        <v>7669</v>
      </c>
      <c r="W9435" s="42">
        <v>74025</v>
      </c>
      <c r="X9435" s="42"/>
      <c r="Y9435" s="42" t="s">
        <v>7771</v>
      </c>
      <c r="Z9435" t="str" s="42">
        <v>|cff00FF00“索随念走，缠身即收；制其行迹，使敌手寸步难移。”——《缚龙定形玄图》|r</v>
      </c>
      <c r="AA9435" t="str" s="42">
        <v>法宝打造获得。成宝核心×1；主材：十万载灵蚕丝×1；辅材类别：阵旗灵丝×1；特性材料类别：金行凝华×1。</v>
      </c>
      <c r="AB9435" s="42">
        <v>12421005</v>
      </c>
      <c r="AC9435" s="42" t="s">
        <v>121</v>
      </c>
      <c r="AD9435" s="42">
        <v>0</v>
      </c>
      <c r="AE9435" s="42"/>
      <c r="AF9435" s="42">
        <v>70004</v>
      </c>
      <c r="AG9435" s="42"/>
      <c r="AH9435" s="42">
        <v>11250000</v>
      </c>
      <c r="AI9435" s="42" t="s">
        <v>7668</v>
      </c>
      <c r="AJ9435" s="42" t="s">
        <v>7774</v>
      </c>
      <c r="AK9435" s="42" t="s">
        <v>354</v>
      </c>
      <c r="AL9435" t="s">
        <v>7775</v>
      </c>
    </row>
    <row r="9436" spans="2:38">
      <c r="B9436" s="16" t="n">
        <f>10000000+INDEX(编号表!$B:$B,MATCH(F9436,编号表!$A:$A,0))*100000+INDEX(编号表!$F:$F,MATCH(D9436,编号表!$E:$E,0))*1000+INDEX(编号表!$D:$D,MATCH(E9436,编号表!$C:$C,0))*10000+G9436</f>
        <v>12474026</v>
      </c>
      <c r="C9436" s="42" t="s">
        <v>9531</v>
      </c>
      <c r="D9436" s="42" t="s">
        <v>108</v>
      </c>
      <c r="E9436" s="42" t="s">
        <v>354</v>
      </c>
      <c r="F9436" s="42" t="s">
        <v>7668</v>
      </c>
      <c r="G9436" s="42">
        <v>26</v>
      </c>
      <c r="H9436" s="42"/>
      <c r="I9436" s="42">
        <v>60</v>
      </c>
      <c r="J9436" s="42" t="str">
        <f t="shared" si="156"/>
        <v>大类_仙品合体法宝</v>
      </c>
      <c r="K9436" s="42" t="s">
        <v>6624</v>
      </c>
      <c r="L9436" s="42"/>
      <c r="M9436" s="42" t="s">
        <v>7668</v>
      </c>
      <c r="N9436" s="42"/>
      <c r="O9436" s="42">
        <v>0</v>
      </c>
      <c r="P9436" s="42" t="b">
        <v>1</v>
      </c>
      <c r="Q9436" s="42"/>
      <c r="R9436" s="42" t="b">
        <v>0</v>
      </c>
      <c r="S9436" s="42">
        <v>1</v>
      </c>
      <c r="T9436" s="42" t="s">
        <v>91</v>
      </c>
      <c r="U9436" s="42">
        <v>999</v>
      </c>
      <c r="V9436" s="42" t="s">
        <v>7669</v>
      </c>
      <c r="W9436" s="42">
        <v>74026</v>
      </c>
      <c r="X9436" s="42"/>
      <c r="Y9436" s="42" t="s">
        <v>7777</v>
      </c>
      <c r="Z9436" t="str" s="42">
        <v>|cff00FF00“索随念走，缠身即收；制其行迹，使敌手寸步难移。”——《缚龙定形玄图》|r</v>
      </c>
      <c r="AA9436" t="str" s="42">
        <v>法宝打造获得。成宝核心×1；主材：十万载灵蚕丝×1；辅材类别：阵旗灵丝×1；特性材料类别：木行凝华×1。</v>
      </c>
      <c r="AB9436" s="42">
        <v>12421005</v>
      </c>
      <c r="AC9436" s="42" t="s">
        <v>121</v>
      </c>
      <c r="AD9436" s="42">
        <v>0</v>
      </c>
      <c r="AE9436" s="42"/>
      <c r="AF9436" s="42">
        <v>70004</v>
      </c>
      <c r="AG9436" s="42"/>
      <c r="AH9436" s="42">
        <v>11250000</v>
      </c>
      <c r="AI9436" s="42" t="s">
        <v>7668</v>
      </c>
      <c r="AJ9436" s="42" t="s">
        <v>7774</v>
      </c>
      <c r="AK9436" s="42" t="s">
        <v>354</v>
      </c>
      <c r="AL9436" t="s">
        <v>7779</v>
      </c>
    </row>
    <row r="9437" spans="2:38">
      <c r="B9437" s="16" t="n">
        <f>10000000+INDEX(编号表!$B:$B,MATCH(F9437,编号表!$A:$A,0))*100000+INDEX(编号表!$F:$F,MATCH(D9437,编号表!$E:$E,0))*1000+INDEX(编号表!$D:$D,MATCH(E9437,编号表!$C:$C,0))*10000+G9437</f>
        <v>12474027</v>
      </c>
      <c r="C9437" s="42" t="s">
        <v>9533</v>
      </c>
      <c r="D9437" s="42" t="s">
        <v>108</v>
      </c>
      <c r="E9437" s="42" t="s">
        <v>354</v>
      </c>
      <c r="F9437" s="42" t="s">
        <v>7668</v>
      </c>
      <c r="G9437" s="42">
        <v>27</v>
      </c>
      <c r="H9437" s="42"/>
      <c r="I9437" s="42">
        <v>60</v>
      </c>
      <c r="J9437" s="42" t="str">
        <f t="shared" si="156"/>
        <v>大类_仙品合体法宝</v>
      </c>
      <c r="K9437" s="42" t="s">
        <v>6624</v>
      </c>
      <c r="L9437" s="42"/>
      <c r="M9437" s="42" t="s">
        <v>7668</v>
      </c>
      <c r="N9437" s="42"/>
      <c r="O9437" s="42">
        <v>0</v>
      </c>
      <c r="P9437" s="42" t="b">
        <v>1</v>
      </c>
      <c r="Q9437" s="42"/>
      <c r="R9437" s="42" t="b">
        <v>0</v>
      </c>
      <c r="S9437" s="42">
        <v>1</v>
      </c>
      <c r="T9437" s="42" t="s">
        <v>91</v>
      </c>
      <c r="U9437" s="42">
        <v>999</v>
      </c>
      <c r="V9437" s="42" t="s">
        <v>7669</v>
      </c>
      <c r="W9437" s="42">
        <v>74027</v>
      </c>
      <c r="X9437" s="42"/>
      <c r="Y9437" s="42" t="s">
        <v>7781</v>
      </c>
      <c r="Z9437" t="str" s="42">
        <v>|cff00FF00“索随念走，缠身即收；制其行迹，使敌手寸步难移。”——《缚龙定形玄图》|r</v>
      </c>
      <c r="AA9437" t="str" s="42">
        <v>法宝打造获得。成宝核心×1；主材：十万载灵蚕丝×1；辅材类别：阵旗灵丝×1；特性材料类别：水行凝华×1。</v>
      </c>
      <c r="AB9437" s="42">
        <v>12421005</v>
      </c>
      <c r="AC9437" s="42" t="s">
        <v>121</v>
      </c>
      <c r="AD9437" s="42">
        <v>0</v>
      </c>
      <c r="AE9437" s="42"/>
      <c r="AF9437" s="42">
        <v>70004</v>
      </c>
      <c r="AG9437" s="42"/>
      <c r="AH9437" s="42">
        <v>11250000</v>
      </c>
      <c r="AI9437" s="42" t="s">
        <v>7668</v>
      </c>
      <c r="AJ9437" s="42" t="s">
        <v>7774</v>
      </c>
      <c r="AK9437" s="42" t="s">
        <v>354</v>
      </c>
      <c r="AL9437" t="s">
        <v>7783</v>
      </c>
    </row>
    <row r="9438" spans="2:38">
      <c r="B9438" s="16" t="n">
        <f>10000000+INDEX(编号表!$B:$B,MATCH(F9438,编号表!$A:$A,0))*100000+INDEX(编号表!$F:$F,MATCH(D9438,编号表!$E:$E,0))*1000+INDEX(编号表!$D:$D,MATCH(E9438,编号表!$C:$C,0))*10000+G9438</f>
        <v>12474028</v>
      </c>
      <c r="C9438" s="42" t="s">
        <v>9535</v>
      </c>
      <c r="D9438" s="42" t="s">
        <v>108</v>
      </c>
      <c r="E9438" s="42" t="s">
        <v>354</v>
      </c>
      <c r="F9438" s="42" t="s">
        <v>7668</v>
      </c>
      <c r="G9438" s="42">
        <v>28</v>
      </c>
      <c r="H9438" s="42"/>
      <c r="I9438" s="42">
        <v>60</v>
      </c>
      <c r="J9438" s="42" t="str">
        <f t="shared" si="156"/>
        <v>大类_仙品合体法宝</v>
      </c>
      <c r="K9438" s="42" t="s">
        <v>6624</v>
      </c>
      <c r="L9438" s="42"/>
      <c r="M9438" s="42" t="s">
        <v>7668</v>
      </c>
      <c r="N9438" s="42"/>
      <c r="O9438" s="42">
        <v>0</v>
      </c>
      <c r="P9438" s="42" t="b">
        <v>1</v>
      </c>
      <c r="Q9438" s="42"/>
      <c r="R9438" s="42" t="b">
        <v>0</v>
      </c>
      <c r="S9438" s="42">
        <v>1</v>
      </c>
      <c r="T9438" s="42" t="s">
        <v>91</v>
      </c>
      <c r="U9438" s="42">
        <v>999</v>
      </c>
      <c r="V9438" s="42" t="s">
        <v>7669</v>
      </c>
      <c r="W9438" s="42">
        <v>74028</v>
      </c>
      <c r="X9438" s="42"/>
      <c r="Y9438" s="42" t="s">
        <v>7785</v>
      </c>
      <c r="Z9438" t="str" s="42">
        <v>|cff00FF00“索随念走，缠身即收；制其行迹，使敌手寸步难移。”——《缚龙定形玄图》|r</v>
      </c>
      <c r="AA9438" t="str" s="42">
        <v>法宝打造获得。成宝核心×1；主材：十万载灵蚕丝×1；辅材类别：阵旗灵丝×1；特性材料类别：火行凝华×1。</v>
      </c>
      <c r="AB9438" s="42">
        <v>12421005</v>
      </c>
      <c r="AC9438" s="42" t="s">
        <v>121</v>
      </c>
      <c r="AD9438" s="42">
        <v>0</v>
      </c>
      <c r="AE9438" s="42"/>
      <c r="AF9438" s="42">
        <v>70004</v>
      </c>
      <c r="AG9438" s="42"/>
      <c r="AH9438" s="42">
        <v>11250000</v>
      </c>
      <c r="AI9438" s="42" t="s">
        <v>7668</v>
      </c>
      <c r="AJ9438" s="42" t="s">
        <v>7774</v>
      </c>
      <c r="AK9438" s="42" t="s">
        <v>354</v>
      </c>
      <c r="AL9438" t="s">
        <v>7787</v>
      </c>
    </row>
    <row r="9439" spans="2:38">
      <c r="B9439" s="16" t="n">
        <f>10000000+INDEX(编号表!$B:$B,MATCH(F9439,编号表!$A:$A,0))*100000+INDEX(编号表!$F:$F,MATCH(D9439,编号表!$E:$E,0))*1000+INDEX(编号表!$D:$D,MATCH(E9439,编号表!$C:$C,0))*10000+G9439</f>
        <v>12474029</v>
      </c>
      <c r="C9439" s="42" t="s">
        <v>9537</v>
      </c>
      <c r="D9439" s="42" t="s">
        <v>108</v>
      </c>
      <c r="E9439" s="42" t="s">
        <v>354</v>
      </c>
      <c r="F9439" s="42" t="s">
        <v>7668</v>
      </c>
      <c r="G9439" s="42">
        <v>29</v>
      </c>
      <c r="H9439" s="42"/>
      <c r="I9439" s="42">
        <v>60</v>
      </c>
      <c r="J9439" s="42" t="str">
        <f t="shared" si="156"/>
        <v>大类_仙品合体法宝</v>
      </c>
      <c r="K9439" s="42" t="s">
        <v>6624</v>
      </c>
      <c r="L9439" s="42"/>
      <c r="M9439" s="42" t="s">
        <v>7668</v>
      </c>
      <c r="N9439" s="42"/>
      <c r="O9439" s="42">
        <v>0</v>
      </c>
      <c r="P9439" s="42" t="b">
        <v>1</v>
      </c>
      <c r="Q9439" s="42"/>
      <c r="R9439" s="42" t="b">
        <v>0</v>
      </c>
      <c r="S9439" s="42">
        <v>1</v>
      </c>
      <c r="T9439" s="42" t="s">
        <v>91</v>
      </c>
      <c r="U9439" s="42">
        <v>999</v>
      </c>
      <c r="V9439" s="42" t="s">
        <v>7669</v>
      </c>
      <c r="W9439" s="42">
        <v>74029</v>
      </c>
      <c r="X9439" s="42"/>
      <c r="Y9439" s="42" t="s">
        <v>7789</v>
      </c>
      <c r="Z9439" t="str" s="42">
        <v>|cff00FF00“索随念走，缠身即收；制其行迹，使敌手寸步难移。”——《缚龙定形玄图》|r</v>
      </c>
      <c r="AA9439" t="str" s="42">
        <v>法宝打造获得。成宝核心×1；主材：十万载灵蚕丝×1；辅材类别：阵旗灵丝×1；特性材料类别：土行凝华×1。</v>
      </c>
      <c r="AB9439" s="42">
        <v>12421005</v>
      </c>
      <c r="AC9439" s="42" t="s">
        <v>121</v>
      </c>
      <c r="AD9439" s="42">
        <v>0</v>
      </c>
      <c r="AE9439" s="42"/>
      <c r="AF9439" s="42">
        <v>70004</v>
      </c>
      <c r="AG9439" s="42"/>
      <c r="AH9439" s="42">
        <v>11250000</v>
      </c>
      <c r="AI9439" s="42" t="s">
        <v>7668</v>
      </c>
      <c r="AJ9439" s="42" t="s">
        <v>7774</v>
      </c>
      <c r="AK9439" s="42" t="s">
        <v>354</v>
      </c>
      <c r="AL9439" t="s">
        <v>7791</v>
      </c>
    </row>
    <row r="9440" spans="2:38">
      <c r="B9440" s="16" t="n">
        <f>10000000+INDEX(编号表!$B:$B,MATCH(F9440,编号表!$A:$A,0))*100000+INDEX(编号表!$F:$F,MATCH(D9440,编号表!$E:$E,0))*1000+INDEX(编号表!$D:$D,MATCH(E9440,编号表!$C:$C,0))*10000+G9440</f>
        <v>12474030</v>
      </c>
      <c r="C9440" s="42" t="s">
        <v>9539</v>
      </c>
      <c r="D9440" s="42" t="s">
        <v>108</v>
      </c>
      <c r="E9440" s="42" t="s">
        <v>354</v>
      </c>
      <c r="F9440" s="42" t="s">
        <v>7668</v>
      </c>
      <c r="G9440" s="42">
        <v>30</v>
      </c>
      <c r="H9440" s="42"/>
      <c r="I9440" s="42">
        <v>60</v>
      </c>
      <c r="J9440" s="42" t="str">
        <f t="shared" si="156"/>
        <v>大类_仙品合体法宝</v>
      </c>
      <c r="K9440" s="42" t="s">
        <v>6624</v>
      </c>
      <c r="L9440" s="42"/>
      <c r="M9440" s="42" t="s">
        <v>7668</v>
      </c>
      <c r="N9440" s="42"/>
      <c r="O9440" s="42">
        <v>0</v>
      </c>
      <c r="P9440" s="42" t="b">
        <v>1</v>
      </c>
      <c r="Q9440" s="42"/>
      <c r="R9440" s="42" t="b">
        <v>0</v>
      </c>
      <c r="S9440" s="42">
        <v>1</v>
      </c>
      <c r="T9440" s="42" t="s">
        <v>91</v>
      </c>
      <c r="U9440" s="42">
        <v>999</v>
      </c>
      <c r="V9440" s="42" t="s">
        <v>7669</v>
      </c>
      <c r="W9440" s="42">
        <v>74030</v>
      </c>
      <c r="X9440" s="42"/>
      <c r="Y9440" s="42" t="s">
        <v>7793</v>
      </c>
      <c r="Z9440" t="str" s="42">
        <v>|cff00FF00“索随念走，缠身即收；制其行迹，使敌手寸步难移。”——《缚龙定形玄图》|r</v>
      </c>
      <c r="AA9440" t="str" s="42">
        <v>法宝打造获得。成宝核心×1；主材：十万载灵蚕丝×1；辅材类别：阵旗灵丝×1；特性材料类别：毒血×1。</v>
      </c>
      <c r="AB9440" s="42">
        <v>12421005</v>
      </c>
      <c r="AC9440" s="42" t="s">
        <v>121</v>
      </c>
      <c r="AD9440" s="42">
        <v>0</v>
      </c>
      <c r="AE9440" s="42"/>
      <c r="AF9440" s="42">
        <v>70004</v>
      </c>
      <c r="AG9440" s="42"/>
      <c r="AH9440" s="42">
        <v>11250000</v>
      </c>
      <c r="AI9440" s="42" t="s">
        <v>7668</v>
      </c>
      <c r="AJ9440" s="42" t="s">
        <v>7774</v>
      </c>
      <c r="AK9440" s="42" t="s">
        <v>354</v>
      </c>
      <c r="AL9440" t="s">
        <v>7795</v>
      </c>
    </row>
    <row r="9441" spans="2:38">
      <c r="B9441" s="16" t="n">
        <f>10000000+INDEX(编号表!$B:$B,MATCH(F9441,编号表!$A:$A,0))*100000+INDEX(编号表!$F:$F,MATCH(D9441,编号表!$E:$E,0))*1000+INDEX(编号表!$D:$D,MATCH(E9441,编号表!$C:$C,0))*10000+G9441</f>
        <v>12474031</v>
      </c>
      <c r="C9441" s="42" t="s">
        <v>9541</v>
      </c>
      <c r="D9441" s="42" t="s">
        <v>108</v>
      </c>
      <c r="E9441" s="42" t="s">
        <v>354</v>
      </c>
      <c r="F9441" s="42" t="s">
        <v>7668</v>
      </c>
      <c r="G9441" s="42">
        <v>31</v>
      </c>
      <c r="H9441" s="42"/>
      <c r="I9441" s="42">
        <v>60</v>
      </c>
      <c r="J9441" s="42" t="str">
        <f t="shared" si="156"/>
        <v>大类_仙品合体法宝</v>
      </c>
      <c r="K9441" s="42" t="s">
        <v>6624</v>
      </c>
      <c r="L9441" s="42"/>
      <c r="M9441" s="42" t="s">
        <v>7668</v>
      </c>
      <c r="N9441" s="42"/>
      <c r="O9441" s="42">
        <v>0</v>
      </c>
      <c r="P9441" s="42" t="b">
        <v>1</v>
      </c>
      <c r="Q9441" s="42"/>
      <c r="R9441" s="42" t="b">
        <v>0</v>
      </c>
      <c r="S9441" s="42">
        <v>1</v>
      </c>
      <c r="T9441" s="42" t="s">
        <v>91</v>
      </c>
      <c r="U9441" s="42">
        <v>999</v>
      </c>
      <c r="V9441" s="42" t="s">
        <v>7669</v>
      </c>
      <c r="W9441" s="42">
        <v>74031</v>
      </c>
      <c r="X9441" s="42"/>
      <c r="Y9441" s="42" t="s">
        <v>7793</v>
      </c>
      <c r="Z9441" t="str" s="42">
        <v>|cff00FF00“索随念走，缠身即收；制其行迹，使敌手寸步难移。”——《缚龙定形玄图》|r</v>
      </c>
      <c r="AA9441" t="str" s="42">
        <v>法宝打造获得。成宝核心×1；主材：十万载灵蚕丝×1；辅材类别：阵旗灵丝×1；特性材料类别：毒囊×1。</v>
      </c>
      <c r="AB9441" s="42">
        <v>12421005</v>
      </c>
      <c r="AC9441" s="42" t="s">
        <v>121</v>
      </c>
      <c r="AD9441" s="42">
        <v>0</v>
      </c>
      <c r="AE9441" s="42"/>
      <c r="AF9441" s="42">
        <v>70004</v>
      </c>
      <c r="AG9441" s="42"/>
      <c r="AH9441" s="42">
        <v>11250000</v>
      </c>
      <c r="AI9441" s="42" t="s">
        <v>7668</v>
      </c>
      <c r="AJ9441" s="42" t="s">
        <v>7774</v>
      </c>
      <c r="AK9441" s="42" t="s">
        <v>354</v>
      </c>
      <c r="AL9441" t="s">
        <v>7798</v>
      </c>
    </row>
    <row r="9442" spans="2:38">
      <c r="B9442" s="16" t="n">
        <f>10000000+INDEX(编号表!$B:$B,MATCH(F9442,编号表!$A:$A,0))*100000+INDEX(编号表!$F:$F,MATCH(D9442,编号表!$E:$E,0))*1000+INDEX(编号表!$D:$D,MATCH(E9442,编号表!$C:$C,0))*10000+G9442</f>
        <v>12474032</v>
      </c>
      <c r="C9442" s="42" t="s">
        <v>9543</v>
      </c>
      <c r="D9442" s="42" t="s">
        <v>108</v>
      </c>
      <c r="E9442" s="42" t="s">
        <v>354</v>
      </c>
      <c r="F9442" s="42" t="s">
        <v>7668</v>
      </c>
      <c r="G9442" s="42">
        <v>32</v>
      </c>
      <c r="H9442" s="42"/>
      <c r="I9442" s="42">
        <v>60</v>
      </c>
      <c r="J9442" s="42" t="str">
        <f t="shared" si="156"/>
        <v>大类_仙品合体法宝</v>
      </c>
      <c r="K9442" s="42" t="s">
        <v>6624</v>
      </c>
      <c r="L9442" s="42"/>
      <c r="M9442" s="42" t="s">
        <v>7668</v>
      </c>
      <c r="N9442" s="42"/>
      <c r="O9442" s="42">
        <v>0</v>
      </c>
      <c r="P9442" s="42" t="b">
        <v>1</v>
      </c>
      <c r="Q9442" s="42"/>
      <c r="R9442" s="42" t="b">
        <v>0</v>
      </c>
      <c r="S9442" s="42">
        <v>1</v>
      </c>
      <c r="T9442" s="42" t="s">
        <v>91</v>
      </c>
      <c r="U9442" s="42">
        <v>999</v>
      </c>
      <c r="V9442" s="42" t="s">
        <v>7669</v>
      </c>
      <c r="W9442" s="42">
        <v>74032</v>
      </c>
      <c r="X9442" s="42"/>
      <c r="Y9442" s="42" t="s">
        <v>7800</v>
      </c>
      <c r="Z9442" t="str" s="42">
        <v>|cff00FF00“索随念走，缠身即收；制其行迹，使敌手寸步难移。”——《缚龙定形玄图》|r</v>
      </c>
      <c r="AA9442" t="str" s="42">
        <v>法宝打造获得。成宝核心×1；主材：十万载灵蚕丝×1；辅材类别：阵旗灵丝×1；特性材料类别：古阵石×1。</v>
      </c>
      <c r="AB9442" s="42">
        <v>12421005</v>
      </c>
      <c r="AC9442" s="42" t="s">
        <v>121</v>
      </c>
      <c r="AD9442" s="42">
        <v>0</v>
      </c>
      <c r="AE9442" s="42"/>
      <c r="AF9442" s="42">
        <v>70004</v>
      </c>
      <c r="AG9442" s="42"/>
      <c r="AH9442" s="42">
        <v>11250000</v>
      </c>
      <c r="AI9442" s="42" t="s">
        <v>7668</v>
      </c>
      <c r="AJ9442" s="42" t="s">
        <v>7774</v>
      </c>
      <c r="AK9442" s="42" t="s">
        <v>354</v>
      </c>
      <c r="AL9442" t="s">
        <v>7802</v>
      </c>
    </row>
    <row r="9443" spans="2:38">
      <c r="B9443" s="16" t="n">
        <f>10000000+INDEX(编号表!$B:$B,MATCH(F9443,编号表!$A:$A,0))*100000+INDEX(编号表!$F:$F,MATCH(D9443,编号表!$E:$E,0))*1000+INDEX(编号表!$D:$D,MATCH(E9443,编号表!$C:$C,0))*10000+G9443</f>
        <v>12474033</v>
      </c>
      <c r="C9443" s="42" t="s">
        <v>9545</v>
      </c>
      <c r="D9443" s="42" t="s">
        <v>108</v>
      </c>
      <c r="E9443" s="42" t="s">
        <v>354</v>
      </c>
      <c r="F9443" s="42" t="s">
        <v>7668</v>
      </c>
      <c r="G9443" s="42">
        <v>33</v>
      </c>
      <c r="H9443" s="42"/>
      <c r="I9443" s="42">
        <v>60</v>
      </c>
      <c r="J9443" s="42" t="str">
        <f t="shared" si="156"/>
        <v>大类_仙品合体法宝</v>
      </c>
      <c r="K9443" s="42" t="s">
        <v>6624</v>
      </c>
      <c r="L9443" s="42"/>
      <c r="M9443" s="42" t="s">
        <v>7668</v>
      </c>
      <c r="N9443" s="42"/>
      <c r="O9443" s="42">
        <v>0</v>
      </c>
      <c r="P9443" s="42" t="b">
        <v>1</v>
      </c>
      <c r="Q9443" s="42"/>
      <c r="R9443" s="42" t="b">
        <v>0</v>
      </c>
      <c r="S9443" s="42">
        <v>1</v>
      </c>
      <c r="T9443" s="42" t="s">
        <v>91</v>
      </c>
      <c r="U9443" s="42">
        <v>999</v>
      </c>
      <c r="V9443" s="42" t="s">
        <v>7669</v>
      </c>
      <c r="W9443" s="42">
        <v>74033</v>
      </c>
      <c r="X9443" s="42"/>
      <c r="Y9443" t="str" s="42">
        <v>法宝。缠束目标，使其短时定身；补强索体，延长定身时间；缩短缚灵索技能冷却时间。</v>
      </c>
      <c r="Z9443" t="str" s="42">
        <v>|cff00FF00“索随念走，缠身即收；制其行迹，使敌手寸步难移。”——《缚龙定形玄图》|r</v>
      </c>
      <c r="AA9443" t="str" s="42">
        <v>法宝打造获得。成宝核心×1；主材：十万载灵蚕丝×1；辅材类别：阵旗灵丝×1；特性材料类别：妖丹×1。</v>
      </c>
      <c r="AB9443" s="42">
        <v>12421005</v>
      </c>
      <c r="AC9443" s="42" t="s">
        <v>121</v>
      </c>
      <c r="AD9443" s="42">
        <v>0</v>
      </c>
      <c r="AE9443" s="42"/>
      <c r="AF9443" s="42">
        <v>70004</v>
      </c>
      <c r="AG9443" s="42"/>
      <c r="AH9443" s="42">
        <v>11250000</v>
      </c>
      <c r="AI9443" s="42" t="s">
        <v>7668</v>
      </c>
      <c r="AJ9443" s="42" t="s">
        <v>7774</v>
      </c>
      <c r="AK9443" s="42" t="s">
        <v>354</v>
      </c>
      <c r="AL9443" t="s">
        <v>7806</v>
      </c>
    </row>
    <row r="9444" spans="2:38">
      <c r="B9444" s="16" t="n">
        <f>10000000+INDEX(编号表!$B:$B,MATCH(F9444,编号表!$A:$A,0))*100000+INDEX(编号表!$F:$F,MATCH(D9444,编号表!$E:$E,0))*1000+INDEX(编号表!$D:$D,MATCH(E9444,编号表!$C:$C,0))*10000+G9444</f>
        <v>12474034</v>
      </c>
      <c r="C9444" s="42" t="s">
        <v>9547</v>
      </c>
      <c r="D9444" s="42" t="s">
        <v>108</v>
      </c>
      <c r="E9444" s="42" t="s">
        <v>354</v>
      </c>
      <c r="F9444" s="42" t="s">
        <v>7668</v>
      </c>
      <c r="G9444" s="42">
        <v>34</v>
      </c>
      <c r="H9444" s="42"/>
      <c r="I9444" s="42">
        <v>60</v>
      </c>
      <c r="J9444" s="42" t="str">
        <f t="shared" si="156"/>
        <v>大类_仙品合体法宝</v>
      </c>
      <c r="K9444" s="42" t="s">
        <v>6624</v>
      </c>
      <c r="L9444" s="42"/>
      <c r="M9444" s="42" t="s">
        <v>7668</v>
      </c>
      <c r="N9444" s="42"/>
      <c r="O9444" s="42">
        <v>0</v>
      </c>
      <c r="P9444" s="42" t="b">
        <v>1</v>
      </c>
      <c r="Q9444" s="42"/>
      <c r="R9444" s="42" t="b">
        <v>0</v>
      </c>
      <c r="S9444" s="42">
        <v>1</v>
      </c>
      <c r="T9444" s="42" t="s">
        <v>91</v>
      </c>
      <c r="U9444" s="42">
        <v>999</v>
      </c>
      <c r="V9444" s="42" t="s">
        <v>7669</v>
      </c>
      <c r="W9444" s="42">
        <v>74034</v>
      </c>
      <c r="X9444" s="42"/>
      <c r="Y9444" s="42" t="s">
        <v>7808</v>
      </c>
      <c r="Z9444" s="42" t="s">
        <v>7809</v>
      </c>
      <c r="AA9444" t="str" s="42">
        <v>法宝打造获得。成宝核心×1；主材：十万载灵兽皮×1；辅材类别：甲壳×1；特性材料类别：金行凝华×1。</v>
      </c>
      <c r="AB9444" s="42">
        <v>12421001</v>
      </c>
      <c r="AC9444" s="42" t="s">
        <v>121</v>
      </c>
      <c r="AD9444" s="42">
        <v>0</v>
      </c>
      <c r="AE9444" s="42"/>
      <c r="AF9444" s="42">
        <v>70004</v>
      </c>
      <c r="AG9444" s="42"/>
      <c r="AH9444" s="42">
        <v>11250000</v>
      </c>
      <c r="AI9444" s="42" t="s">
        <v>7668</v>
      </c>
      <c r="AJ9444" s="42" t="s">
        <v>7811</v>
      </c>
      <c r="AK9444" s="42" t="s">
        <v>354</v>
      </c>
      <c r="AL9444" t="s">
        <v>7812</v>
      </c>
    </row>
    <row r="9445" spans="2:38">
      <c r="B9445" s="16" t="n">
        <f>10000000+INDEX(编号表!$B:$B,MATCH(F9445,编号表!$A:$A,0))*100000+INDEX(编号表!$F:$F,MATCH(D9445,编号表!$E:$E,0))*1000+INDEX(编号表!$D:$D,MATCH(E9445,编号表!$C:$C,0))*10000+G9445</f>
        <v>12474035</v>
      </c>
      <c r="C9445" s="42" t="s">
        <v>9549</v>
      </c>
      <c r="D9445" s="42" t="s">
        <v>108</v>
      </c>
      <c r="E9445" s="42" t="s">
        <v>354</v>
      </c>
      <c r="F9445" s="42" t="s">
        <v>7668</v>
      </c>
      <c r="G9445" s="42">
        <v>35</v>
      </c>
      <c r="H9445" s="42"/>
      <c r="I9445" s="42">
        <v>60</v>
      </c>
      <c r="J9445" s="42" t="str">
        <f t="shared" si="156"/>
        <v>大类_仙品合体法宝</v>
      </c>
      <c r="K9445" s="42" t="s">
        <v>6624</v>
      </c>
      <c r="L9445" s="42"/>
      <c r="M9445" s="42" t="s">
        <v>7668</v>
      </c>
      <c r="N9445" s="42"/>
      <c r="O9445" s="42">
        <v>0</v>
      </c>
      <c r="P9445" s="42" t="b">
        <v>1</v>
      </c>
      <c r="Q9445" s="42"/>
      <c r="R9445" s="42" t="b">
        <v>0</v>
      </c>
      <c r="S9445" s="42">
        <v>1</v>
      </c>
      <c r="T9445" s="42" t="s">
        <v>91</v>
      </c>
      <c r="U9445" s="42">
        <v>999</v>
      </c>
      <c r="V9445" s="42" t="s">
        <v>7669</v>
      </c>
      <c r="W9445" s="42">
        <v>74035</v>
      </c>
      <c r="X9445" s="42"/>
      <c r="Y9445" s="42" t="s">
        <v>7814</v>
      </c>
      <c r="Z9445" s="42" t="s">
        <v>7809</v>
      </c>
      <c r="AA9445" t="str" s="42">
        <v>法宝打造获得。成宝核心×1；主材：十万载灵兽皮×1；辅材类别：甲壳×1；特性材料类别：木行凝华×1。</v>
      </c>
      <c r="AB9445" s="42">
        <v>12421001</v>
      </c>
      <c r="AC9445" s="42" t="s">
        <v>121</v>
      </c>
      <c r="AD9445" s="42">
        <v>0</v>
      </c>
      <c r="AE9445" s="42"/>
      <c r="AF9445" s="42">
        <v>70004</v>
      </c>
      <c r="AG9445" s="42"/>
      <c r="AH9445" s="42">
        <v>11250000</v>
      </c>
      <c r="AI9445" s="42" t="s">
        <v>7668</v>
      </c>
      <c r="AJ9445" s="42" t="s">
        <v>7811</v>
      </c>
      <c r="AK9445" s="42" t="s">
        <v>354</v>
      </c>
      <c r="AL9445" t="s">
        <v>7816</v>
      </c>
    </row>
    <row r="9446" spans="2:38">
      <c r="B9446" s="16" t="n">
        <f>10000000+INDEX(编号表!$B:$B,MATCH(F9446,编号表!$A:$A,0))*100000+INDEX(编号表!$F:$F,MATCH(D9446,编号表!$E:$E,0))*1000+INDEX(编号表!$D:$D,MATCH(E9446,编号表!$C:$C,0))*10000+G9446</f>
        <v>12474036</v>
      </c>
      <c r="C9446" s="42" t="s">
        <v>9551</v>
      </c>
      <c r="D9446" s="42" t="s">
        <v>108</v>
      </c>
      <c r="E9446" s="42" t="s">
        <v>354</v>
      </c>
      <c r="F9446" s="42" t="s">
        <v>7668</v>
      </c>
      <c r="G9446" s="42">
        <v>36</v>
      </c>
      <c r="H9446" s="42"/>
      <c r="I9446" s="42">
        <v>60</v>
      </c>
      <c r="J9446" s="42" t="str">
        <f t="shared" si="156"/>
        <v>大类_仙品合体法宝</v>
      </c>
      <c r="K9446" s="42" t="s">
        <v>6624</v>
      </c>
      <c r="L9446" s="42"/>
      <c r="M9446" s="42" t="s">
        <v>7668</v>
      </c>
      <c r="N9446" s="42"/>
      <c r="O9446" s="42">
        <v>0</v>
      </c>
      <c r="P9446" s="42" t="b">
        <v>1</v>
      </c>
      <c r="Q9446" s="42"/>
      <c r="R9446" s="42" t="b">
        <v>0</v>
      </c>
      <c r="S9446" s="42">
        <v>1</v>
      </c>
      <c r="T9446" s="42" t="s">
        <v>91</v>
      </c>
      <c r="U9446" s="42">
        <v>999</v>
      </c>
      <c r="V9446" s="42" t="s">
        <v>7669</v>
      </c>
      <c r="W9446" s="42">
        <v>74036</v>
      </c>
      <c r="X9446" s="42"/>
      <c r="Y9446" s="42" t="s">
        <v>7818</v>
      </c>
      <c r="Z9446" s="42" t="s">
        <v>7809</v>
      </c>
      <c r="AA9446" t="str" s="42">
        <v>法宝打造获得。成宝核心×1；主材：十万载灵兽皮×1；辅材类别：甲壳×1；特性材料类别：水行凝华×1。</v>
      </c>
      <c r="AB9446" s="42">
        <v>12421001</v>
      </c>
      <c r="AC9446" s="42" t="s">
        <v>121</v>
      </c>
      <c r="AD9446" s="42">
        <v>0</v>
      </c>
      <c r="AE9446" s="42"/>
      <c r="AF9446" s="42">
        <v>70004</v>
      </c>
      <c r="AG9446" s="42"/>
      <c r="AH9446" s="42">
        <v>11250000</v>
      </c>
      <c r="AI9446" s="42" t="s">
        <v>7668</v>
      </c>
      <c r="AJ9446" s="42" t="s">
        <v>7811</v>
      </c>
      <c r="AK9446" s="42" t="s">
        <v>354</v>
      </c>
      <c r="AL9446" t="s">
        <v>7820</v>
      </c>
    </row>
    <row r="9447" spans="2:38">
      <c r="B9447" s="16" t="n">
        <f>10000000+INDEX(编号表!$B:$B,MATCH(F9447,编号表!$A:$A,0))*100000+INDEX(编号表!$F:$F,MATCH(D9447,编号表!$E:$E,0))*1000+INDEX(编号表!$D:$D,MATCH(E9447,编号表!$C:$C,0))*10000+G9447</f>
        <v>12474037</v>
      </c>
      <c r="C9447" s="42" t="s">
        <v>9553</v>
      </c>
      <c r="D9447" s="42" t="s">
        <v>108</v>
      </c>
      <c r="E9447" s="42" t="s">
        <v>354</v>
      </c>
      <c r="F9447" s="42" t="s">
        <v>7668</v>
      </c>
      <c r="G9447" s="42">
        <v>37</v>
      </c>
      <c r="H9447" s="42"/>
      <c r="I9447" s="42">
        <v>60</v>
      </c>
      <c r="J9447" s="42" t="str">
        <f t="shared" si="156"/>
        <v>大类_仙品合体法宝</v>
      </c>
      <c r="K9447" s="42" t="s">
        <v>6624</v>
      </c>
      <c r="L9447" s="42"/>
      <c r="M9447" s="42" t="s">
        <v>7668</v>
      </c>
      <c r="N9447" s="42"/>
      <c r="O9447" s="42">
        <v>0</v>
      </c>
      <c r="P9447" s="42" t="b">
        <v>1</v>
      </c>
      <c r="Q9447" s="42"/>
      <c r="R9447" s="42" t="b">
        <v>0</v>
      </c>
      <c r="S9447" s="42">
        <v>1</v>
      </c>
      <c r="T9447" s="42" t="s">
        <v>91</v>
      </c>
      <c r="U9447" s="42">
        <v>999</v>
      </c>
      <c r="V9447" s="42" t="s">
        <v>7669</v>
      </c>
      <c r="W9447" s="42">
        <v>74037</v>
      </c>
      <c r="X9447" s="42"/>
      <c r="Y9447" s="42" t="s">
        <v>7822</v>
      </c>
      <c r="Z9447" s="42" t="s">
        <v>7809</v>
      </c>
      <c r="AA9447" t="str" s="42">
        <v>法宝打造获得。成宝核心×1；主材：十万载灵兽皮×1；辅材类别：甲壳×1；特性材料类别：火行凝华×1。</v>
      </c>
      <c r="AB9447" s="42">
        <v>12421001</v>
      </c>
      <c r="AC9447" s="42" t="s">
        <v>121</v>
      </c>
      <c r="AD9447" s="42">
        <v>0</v>
      </c>
      <c r="AE9447" s="42"/>
      <c r="AF9447" s="42">
        <v>70004</v>
      </c>
      <c r="AG9447" s="42"/>
      <c r="AH9447" s="42">
        <v>11250000</v>
      </c>
      <c r="AI9447" s="42" t="s">
        <v>7668</v>
      </c>
      <c r="AJ9447" s="42" t="s">
        <v>7811</v>
      </c>
      <c r="AK9447" s="42" t="s">
        <v>354</v>
      </c>
      <c r="AL9447" t="s">
        <v>7824</v>
      </c>
    </row>
    <row r="9448" spans="2:38">
      <c r="B9448" s="16" t="n">
        <f>10000000+INDEX(编号表!$B:$B,MATCH(F9448,编号表!$A:$A,0))*100000+INDEX(编号表!$F:$F,MATCH(D9448,编号表!$E:$E,0))*1000+INDEX(编号表!$D:$D,MATCH(E9448,编号表!$C:$C,0))*10000+G9448</f>
        <v>12474038</v>
      </c>
      <c r="C9448" s="42" t="s">
        <v>9555</v>
      </c>
      <c r="D9448" s="42" t="s">
        <v>108</v>
      </c>
      <c r="E9448" s="42" t="s">
        <v>354</v>
      </c>
      <c r="F9448" s="42" t="s">
        <v>7668</v>
      </c>
      <c r="G9448" s="42">
        <v>38</v>
      </c>
      <c r="H9448" s="42"/>
      <c r="I9448" s="42">
        <v>60</v>
      </c>
      <c r="J9448" s="42" t="str">
        <f t="shared" si="156"/>
        <v>大类_仙品合体法宝</v>
      </c>
      <c r="K9448" s="42" t="s">
        <v>6624</v>
      </c>
      <c r="L9448" s="42"/>
      <c r="M9448" s="42" t="s">
        <v>7668</v>
      </c>
      <c r="N9448" s="42"/>
      <c r="O9448" s="42">
        <v>0</v>
      </c>
      <c r="P9448" s="42" t="b">
        <v>1</v>
      </c>
      <c r="Q9448" s="42"/>
      <c r="R9448" s="42" t="b">
        <v>0</v>
      </c>
      <c r="S9448" s="42">
        <v>1</v>
      </c>
      <c r="T9448" s="42" t="s">
        <v>91</v>
      </c>
      <c r="U9448" s="42">
        <v>999</v>
      </c>
      <c r="V9448" s="42" t="s">
        <v>7669</v>
      </c>
      <c r="W9448" s="42">
        <v>74038</v>
      </c>
      <c r="X9448" s="42"/>
      <c r="Y9448" s="42" t="s">
        <v>7826</v>
      </c>
      <c r="Z9448" s="42" t="s">
        <v>7809</v>
      </c>
      <c r="AA9448" t="str" s="42">
        <v>法宝打造获得。成宝核心×1；主材：十万载灵兽皮×1；辅材类别：甲壳×1；特性材料类别：土行凝华×1。</v>
      </c>
      <c r="AB9448" s="42">
        <v>12421001</v>
      </c>
      <c r="AC9448" s="42" t="s">
        <v>121</v>
      </c>
      <c r="AD9448" s="42">
        <v>0</v>
      </c>
      <c r="AE9448" s="42"/>
      <c r="AF9448" s="42">
        <v>70004</v>
      </c>
      <c r="AG9448" s="42"/>
      <c r="AH9448" s="42">
        <v>11250000</v>
      </c>
      <c r="AI9448" s="42" t="s">
        <v>7668</v>
      </c>
      <c r="AJ9448" s="42" t="s">
        <v>7811</v>
      </c>
      <c r="AK9448" s="42" t="s">
        <v>354</v>
      </c>
      <c r="AL9448" t="s">
        <v>7828</v>
      </c>
    </row>
    <row r="9449" spans="2:38">
      <c r="B9449" s="16" t="n">
        <f>10000000+INDEX(编号表!$B:$B,MATCH(F9449,编号表!$A:$A,0))*100000+INDEX(编号表!$F:$F,MATCH(D9449,编号表!$E:$E,0))*1000+INDEX(编号表!$D:$D,MATCH(E9449,编号表!$C:$C,0))*10000+G9449</f>
        <v>12474039</v>
      </c>
      <c r="C9449" s="42" t="s">
        <v>9557</v>
      </c>
      <c r="D9449" s="42" t="s">
        <v>108</v>
      </c>
      <c r="E9449" s="42" t="s">
        <v>354</v>
      </c>
      <c r="F9449" s="42" t="s">
        <v>7668</v>
      </c>
      <c r="G9449" s="42">
        <v>39</v>
      </c>
      <c r="H9449" s="42"/>
      <c r="I9449" s="42">
        <v>60</v>
      </c>
      <c r="J9449" s="42" t="str">
        <f t="shared" si="156"/>
        <v>大类_仙品合体法宝</v>
      </c>
      <c r="K9449" s="42" t="s">
        <v>6624</v>
      </c>
      <c r="L9449" s="42"/>
      <c r="M9449" s="42" t="s">
        <v>7668</v>
      </c>
      <c r="N9449" s="42"/>
      <c r="O9449" s="42">
        <v>0</v>
      </c>
      <c r="P9449" s="42" t="b">
        <v>1</v>
      </c>
      <c r="Q9449" s="42"/>
      <c r="R9449" s="42" t="b">
        <v>0</v>
      </c>
      <c r="S9449" s="42">
        <v>1</v>
      </c>
      <c r="T9449" s="42" t="s">
        <v>91</v>
      </c>
      <c r="U9449" s="42">
        <v>999</v>
      </c>
      <c r="V9449" s="42" t="s">
        <v>7669</v>
      </c>
      <c r="W9449" s="42">
        <v>74039</v>
      </c>
      <c r="X9449" s="42"/>
      <c r="Y9449" s="42" t="s">
        <v>7830</v>
      </c>
      <c r="Z9449" s="42" t="s">
        <v>7809</v>
      </c>
      <c r="AA9449" t="str" s="42">
        <v>法宝打造获得。成宝核心×1；主材：十万载灵兽皮×1；辅材类别：甲壳×1；特性材料类别：甲壳×1。</v>
      </c>
      <c r="AB9449" s="42">
        <v>12421001</v>
      </c>
      <c r="AC9449" s="42" t="s">
        <v>121</v>
      </c>
      <c r="AD9449" s="42">
        <v>0</v>
      </c>
      <c r="AE9449" s="42"/>
      <c r="AF9449" s="42">
        <v>70004</v>
      </c>
      <c r="AG9449" s="42"/>
      <c r="AH9449" s="42">
        <v>11250000</v>
      </c>
      <c r="AI9449" s="42" t="s">
        <v>7668</v>
      </c>
      <c r="AJ9449" s="42" t="s">
        <v>7811</v>
      </c>
      <c r="AK9449" s="42" t="s">
        <v>354</v>
      </c>
      <c r="AL9449" t="s">
        <v>7832</v>
      </c>
    </row>
    <row r="9450" spans="2:38">
      <c r="B9450" s="16" t="n">
        <f>10000000+INDEX(编号表!$B:$B,MATCH(F9450,编号表!$A:$A,0))*100000+INDEX(编号表!$F:$F,MATCH(D9450,编号表!$E:$E,0))*1000+INDEX(编号表!$D:$D,MATCH(E9450,编号表!$C:$C,0))*10000+G9450</f>
        <v>12474040</v>
      </c>
      <c r="C9450" s="42" t="s">
        <v>9559</v>
      </c>
      <c r="D9450" s="42" t="s">
        <v>108</v>
      </c>
      <c r="E9450" s="42" t="s">
        <v>354</v>
      </c>
      <c r="F9450" s="42" t="s">
        <v>7668</v>
      </c>
      <c r="G9450" s="42">
        <v>40</v>
      </c>
      <c r="H9450" s="42"/>
      <c r="I9450" s="42">
        <v>60</v>
      </c>
      <c r="J9450" s="42" t="str">
        <f t="shared" si="156"/>
        <v>大类_仙品合体法宝</v>
      </c>
      <c r="K9450" s="42" t="s">
        <v>6624</v>
      </c>
      <c r="L9450" s="42"/>
      <c r="M9450" s="42" t="s">
        <v>7668</v>
      </c>
      <c r="N9450" s="42"/>
      <c r="O9450" s="42">
        <v>0</v>
      </c>
      <c r="P9450" s="42" t="b">
        <v>1</v>
      </c>
      <c r="Q9450" s="42"/>
      <c r="R9450" s="42" t="b">
        <v>0</v>
      </c>
      <c r="S9450" s="42">
        <v>1</v>
      </c>
      <c r="T9450" s="42" t="s">
        <v>91</v>
      </c>
      <c r="U9450" s="42">
        <v>999</v>
      </c>
      <c r="V9450" s="42" t="s">
        <v>7669</v>
      </c>
      <c r="W9450" s="42">
        <v>74040</v>
      </c>
      <c r="X9450" s="42"/>
      <c r="Y9450" s="42" t="s">
        <v>7834</v>
      </c>
      <c r="Z9450" s="42" t="s">
        <v>7809</v>
      </c>
      <c r="AA9450" t="str" s="42">
        <v>法宝打造获得。成宝核心×1；主材：十万载灵兽皮×1；辅材类别：甲壳×1；特性材料类别：毒囊×1。</v>
      </c>
      <c r="AB9450" s="42">
        <v>12421001</v>
      </c>
      <c r="AC9450" s="42" t="s">
        <v>121</v>
      </c>
      <c r="AD9450" s="42">
        <v>0</v>
      </c>
      <c r="AE9450" s="42"/>
      <c r="AF9450" s="42">
        <v>70004</v>
      </c>
      <c r="AG9450" s="42"/>
      <c r="AH9450" s="42">
        <v>11250000</v>
      </c>
      <c r="AI9450" s="42" t="s">
        <v>7668</v>
      </c>
      <c r="AJ9450" s="42" t="s">
        <v>7811</v>
      </c>
      <c r="AK9450" s="42" t="s">
        <v>354</v>
      </c>
      <c r="AL9450" t="s">
        <v>7836</v>
      </c>
    </row>
    <row r="9451" spans="2:38">
      <c r="B9451" s="16" t="n">
        <f>10000000+INDEX(编号表!$B:$B,MATCH(F9451,编号表!$A:$A,0))*100000+INDEX(编号表!$F:$F,MATCH(D9451,编号表!$E:$E,0))*1000+INDEX(编号表!$D:$D,MATCH(E9451,编号表!$C:$C,0))*10000+G9451</f>
        <v>12474041</v>
      </c>
      <c r="C9451" s="42" t="s">
        <v>9561</v>
      </c>
      <c r="D9451" s="42" t="s">
        <v>108</v>
      </c>
      <c r="E9451" s="42" t="s">
        <v>354</v>
      </c>
      <c r="F9451" s="42" t="s">
        <v>7668</v>
      </c>
      <c r="G9451" s="42">
        <v>41</v>
      </c>
      <c r="H9451" s="42"/>
      <c r="I9451" s="42">
        <v>60</v>
      </c>
      <c r="J9451" s="42" t="str">
        <f t="shared" si="156"/>
        <v>大类_仙品合体法宝</v>
      </c>
      <c r="K9451" s="42" t="s">
        <v>6624</v>
      </c>
      <c r="L9451" s="42"/>
      <c r="M9451" s="42" t="s">
        <v>7668</v>
      </c>
      <c r="N9451" s="42"/>
      <c r="O9451" s="42">
        <v>0</v>
      </c>
      <c r="P9451" s="42" t="b">
        <v>1</v>
      </c>
      <c r="Q9451" s="42"/>
      <c r="R9451" s="42" t="b">
        <v>0</v>
      </c>
      <c r="S9451" s="42">
        <v>1</v>
      </c>
      <c r="T9451" s="42" t="s">
        <v>91</v>
      </c>
      <c r="U9451" s="42">
        <v>999</v>
      </c>
      <c r="V9451" s="42" t="s">
        <v>7669</v>
      </c>
      <c r="W9451" s="42">
        <v>74041</v>
      </c>
      <c r="X9451" s="42"/>
      <c r="Y9451" t="str" s="42">
        <v>法宝。展开护盾，吸收伤害；提高护盾吸收量；缩短宝伞技能冷却时间。</v>
      </c>
      <c r="Z9451" s="42" t="s">
        <v>7809</v>
      </c>
      <c r="AA9451" t="str" s="42">
        <v>法宝打造获得。成宝核心×1；主材：十万载灵兽皮×1；辅材类别：甲壳×1；特性材料类别：妖丹×1。</v>
      </c>
      <c r="AB9451" s="42">
        <v>12421001</v>
      </c>
      <c r="AC9451" s="42" t="s">
        <v>121</v>
      </c>
      <c r="AD9451" s="42">
        <v>0</v>
      </c>
      <c r="AE9451" s="42"/>
      <c r="AF9451" s="42">
        <v>70004</v>
      </c>
      <c r="AG9451" s="42"/>
      <c r="AH9451" s="42">
        <v>11250000</v>
      </c>
      <c r="AI9451" s="42" t="s">
        <v>7668</v>
      </c>
      <c r="AJ9451" s="42" t="s">
        <v>7811</v>
      </c>
      <c r="AK9451" s="42" t="s">
        <v>354</v>
      </c>
      <c r="AL9451" t="s">
        <v>7840</v>
      </c>
    </row>
    <row r="9452" spans="2:38">
      <c r="B9452" s="16" t="n">
        <f>10000000+INDEX(编号表!$B:$B,MATCH(F9452,编号表!$A:$A,0))*100000+INDEX(编号表!$F:$F,MATCH(D9452,编号表!$E:$E,0))*1000+INDEX(编号表!$D:$D,MATCH(E9452,编号表!$C:$C,0))*10000+G9452</f>
        <v>12474042</v>
      </c>
      <c r="C9452" s="42" t="s">
        <v>9563</v>
      </c>
      <c r="D9452" s="42" t="s">
        <v>108</v>
      </c>
      <c r="E9452" s="42" t="s">
        <v>354</v>
      </c>
      <c r="F9452" s="42" t="s">
        <v>7668</v>
      </c>
      <c r="G9452" s="42">
        <v>42</v>
      </c>
      <c r="H9452" s="42"/>
      <c r="I9452" s="42">
        <v>60</v>
      </c>
      <c r="J9452" s="42" t="str">
        <f t="shared" si="156"/>
        <v>大类_仙品合体法宝</v>
      </c>
      <c r="K9452" s="42" t="s">
        <v>6624</v>
      </c>
      <c r="L9452" s="42"/>
      <c r="M9452" s="42" t="s">
        <v>7668</v>
      </c>
      <c r="N9452" s="42"/>
      <c r="O9452" s="42">
        <v>0</v>
      </c>
      <c r="P9452" s="42" t="b">
        <v>1</v>
      </c>
      <c r="Q9452" s="42"/>
      <c r="R9452" s="42" t="b">
        <v>0</v>
      </c>
      <c r="S9452" s="42">
        <v>1</v>
      </c>
      <c r="T9452" s="42" t="s">
        <v>91</v>
      </c>
      <c r="U9452" s="42">
        <v>999</v>
      </c>
      <c r="V9452" s="42" t="s">
        <v>7669</v>
      </c>
      <c r="W9452" s="42">
        <v>74042</v>
      </c>
      <c r="X9452" s="42"/>
      <c r="Y9452" s="42" t="s">
        <v>7842</v>
      </c>
      <c r="Z9452" s="42" t="s">
        <v>7809</v>
      </c>
      <c r="AA9452" t="str" s="42">
        <v>法宝打造获得。成宝核心×1；主材：十万载灵兽皮×1；辅材类别：阵旗灵丝×1；特性材料类别：金行凝华×1。</v>
      </c>
      <c r="AB9452" s="42">
        <v>12421001</v>
      </c>
      <c r="AC9452" s="42" t="s">
        <v>121</v>
      </c>
      <c r="AD9452" s="42">
        <v>0</v>
      </c>
      <c r="AE9452" s="42"/>
      <c r="AF9452" s="42">
        <v>70004</v>
      </c>
      <c r="AG9452" s="42"/>
      <c r="AH9452" s="42">
        <v>11250000</v>
      </c>
      <c r="AI9452" s="42" t="s">
        <v>7668</v>
      </c>
      <c r="AJ9452" s="42" t="s">
        <v>7811</v>
      </c>
      <c r="AK9452" s="42" t="s">
        <v>354</v>
      </c>
      <c r="AL9452" t="s">
        <v>7844</v>
      </c>
    </row>
    <row r="9453" spans="2:38">
      <c r="B9453" s="16" t="n">
        <f>10000000+INDEX(编号表!$B:$B,MATCH(F9453,编号表!$A:$A,0))*100000+INDEX(编号表!$F:$F,MATCH(D9453,编号表!$E:$E,0))*1000+INDEX(编号表!$D:$D,MATCH(E9453,编号表!$C:$C,0))*10000+G9453</f>
        <v>12474043</v>
      </c>
      <c r="C9453" s="42" t="s">
        <v>9565</v>
      </c>
      <c r="D9453" s="42" t="s">
        <v>108</v>
      </c>
      <c r="E9453" s="42" t="s">
        <v>354</v>
      </c>
      <c r="F9453" s="42" t="s">
        <v>7668</v>
      </c>
      <c r="G9453" s="42">
        <v>43</v>
      </c>
      <c r="H9453" s="42"/>
      <c r="I9453" s="42">
        <v>60</v>
      </c>
      <c r="J9453" s="42" t="str">
        <f t="shared" si="156"/>
        <v>大类_仙品合体法宝</v>
      </c>
      <c r="K9453" s="42" t="s">
        <v>6624</v>
      </c>
      <c r="L9453" s="42"/>
      <c r="M9453" s="42" t="s">
        <v>7668</v>
      </c>
      <c r="N9453" s="42"/>
      <c r="O9453" s="42">
        <v>0</v>
      </c>
      <c r="P9453" s="42" t="b">
        <v>1</v>
      </c>
      <c r="Q9453" s="42"/>
      <c r="R9453" s="42" t="b">
        <v>0</v>
      </c>
      <c r="S9453" s="42">
        <v>1</v>
      </c>
      <c r="T9453" s="42" t="s">
        <v>91</v>
      </c>
      <c r="U9453" s="42">
        <v>999</v>
      </c>
      <c r="V9453" s="42" t="s">
        <v>7669</v>
      </c>
      <c r="W9453" s="42">
        <v>74043</v>
      </c>
      <c r="X9453" s="42"/>
      <c r="Y9453" s="42" t="s">
        <v>7846</v>
      </c>
      <c r="Z9453" s="42" t="s">
        <v>7809</v>
      </c>
      <c r="AA9453" t="str" s="42">
        <v>法宝打造获得。成宝核心×1；主材：十万载灵兽皮×1；辅材类别：阵旗灵丝×1；特性材料类别：木行凝华×1。</v>
      </c>
      <c r="AB9453" s="42">
        <v>12421001</v>
      </c>
      <c r="AC9453" s="42" t="s">
        <v>121</v>
      </c>
      <c r="AD9453" s="42">
        <v>0</v>
      </c>
      <c r="AE9453" s="42"/>
      <c r="AF9453" s="42">
        <v>70004</v>
      </c>
      <c r="AG9453" s="42"/>
      <c r="AH9453" s="42">
        <v>11250000</v>
      </c>
      <c r="AI9453" s="42" t="s">
        <v>7668</v>
      </c>
      <c r="AJ9453" s="42" t="s">
        <v>7811</v>
      </c>
      <c r="AK9453" s="42" t="s">
        <v>354</v>
      </c>
      <c r="AL9453" t="s">
        <v>7848</v>
      </c>
    </row>
    <row r="9454" spans="2:38">
      <c r="B9454" s="16" t="n">
        <f>10000000+INDEX(编号表!$B:$B,MATCH(F9454,编号表!$A:$A,0))*100000+INDEX(编号表!$F:$F,MATCH(D9454,编号表!$E:$E,0))*1000+INDEX(编号表!$D:$D,MATCH(E9454,编号表!$C:$C,0))*10000+G9454</f>
        <v>12474044</v>
      </c>
      <c r="C9454" s="42" t="s">
        <v>9567</v>
      </c>
      <c r="D9454" s="42" t="s">
        <v>108</v>
      </c>
      <c r="E9454" s="42" t="s">
        <v>354</v>
      </c>
      <c r="F9454" s="42" t="s">
        <v>7668</v>
      </c>
      <c r="G9454" s="42">
        <v>44</v>
      </c>
      <c r="H9454" s="42"/>
      <c r="I9454" s="42">
        <v>60</v>
      </c>
      <c r="J9454" s="42" t="str">
        <f t="shared" si="156"/>
        <v>大类_仙品合体法宝</v>
      </c>
      <c r="K9454" s="42" t="s">
        <v>6624</v>
      </c>
      <c r="L9454" s="42"/>
      <c r="M9454" s="42" t="s">
        <v>7668</v>
      </c>
      <c r="N9454" s="42"/>
      <c r="O9454" s="42">
        <v>0</v>
      </c>
      <c r="P9454" s="42" t="b">
        <v>1</v>
      </c>
      <c r="Q9454" s="42"/>
      <c r="R9454" s="42" t="b">
        <v>0</v>
      </c>
      <c r="S9454" s="42">
        <v>1</v>
      </c>
      <c r="T9454" s="42" t="s">
        <v>91</v>
      </c>
      <c r="U9454" s="42">
        <v>999</v>
      </c>
      <c r="V9454" s="42" t="s">
        <v>7669</v>
      </c>
      <c r="W9454" s="42">
        <v>74044</v>
      </c>
      <c r="X9454" s="42"/>
      <c r="Y9454" s="42" t="s">
        <v>7850</v>
      </c>
      <c r="Z9454" s="42" t="s">
        <v>7809</v>
      </c>
      <c r="AA9454" t="str" s="42">
        <v>法宝打造获得。成宝核心×1；主材：十万载灵兽皮×1；辅材类别：阵旗灵丝×1；特性材料类别：水行凝华×1。</v>
      </c>
      <c r="AB9454" s="42">
        <v>12421001</v>
      </c>
      <c r="AC9454" s="42" t="s">
        <v>121</v>
      </c>
      <c r="AD9454" s="42">
        <v>0</v>
      </c>
      <c r="AE9454" s="42"/>
      <c r="AF9454" s="42">
        <v>70004</v>
      </c>
      <c r="AG9454" s="42"/>
      <c r="AH9454" s="42">
        <v>11250000</v>
      </c>
      <c r="AI9454" s="42" t="s">
        <v>7668</v>
      </c>
      <c r="AJ9454" s="42" t="s">
        <v>7811</v>
      </c>
      <c r="AK9454" s="42" t="s">
        <v>354</v>
      </c>
      <c r="AL9454" t="s">
        <v>7852</v>
      </c>
    </row>
    <row r="9455" spans="2:38">
      <c r="B9455" s="16" t="n">
        <f>10000000+INDEX(编号表!$B:$B,MATCH(F9455,编号表!$A:$A,0))*100000+INDEX(编号表!$F:$F,MATCH(D9455,编号表!$E:$E,0))*1000+INDEX(编号表!$D:$D,MATCH(E9455,编号表!$C:$C,0))*10000+G9455</f>
        <v>12474045</v>
      </c>
      <c r="C9455" s="42" t="s">
        <v>9569</v>
      </c>
      <c r="D9455" s="42" t="s">
        <v>108</v>
      </c>
      <c r="E9455" s="42" t="s">
        <v>354</v>
      </c>
      <c r="F9455" s="42" t="s">
        <v>7668</v>
      </c>
      <c r="G9455" s="42">
        <v>45</v>
      </c>
      <c r="H9455" s="42"/>
      <c r="I9455" s="42">
        <v>60</v>
      </c>
      <c r="J9455" s="42" t="str">
        <f t="shared" si="156"/>
        <v>大类_仙品合体法宝</v>
      </c>
      <c r="K9455" s="42" t="s">
        <v>6624</v>
      </c>
      <c r="L9455" s="42"/>
      <c r="M9455" s="42" t="s">
        <v>7668</v>
      </c>
      <c r="N9455" s="42"/>
      <c r="O9455" s="42">
        <v>0</v>
      </c>
      <c r="P9455" s="42" t="b">
        <v>1</v>
      </c>
      <c r="Q9455" s="42"/>
      <c r="R9455" s="42" t="b">
        <v>0</v>
      </c>
      <c r="S9455" s="42">
        <v>1</v>
      </c>
      <c r="T9455" s="42" t="s">
        <v>91</v>
      </c>
      <c r="U9455" s="42">
        <v>999</v>
      </c>
      <c r="V9455" s="42" t="s">
        <v>7669</v>
      </c>
      <c r="W9455" s="42">
        <v>74045</v>
      </c>
      <c r="X9455" s="42"/>
      <c r="Y9455" s="42" t="s">
        <v>7854</v>
      </c>
      <c r="Z9455" s="42" t="s">
        <v>7809</v>
      </c>
      <c r="AA9455" t="str" s="42">
        <v>法宝打造获得。成宝核心×1；主材：十万载灵兽皮×1；辅材类别：阵旗灵丝×1；特性材料类别：火行凝华×1。</v>
      </c>
      <c r="AB9455" s="42">
        <v>12421001</v>
      </c>
      <c r="AC9455" s="42" t="s">
        <v>121</v>
      </c>
      <c r="AD9455" s="42">
        <v>0</v>
      </c>
      <c r="AE9455" s="42"/>
      <c r="AF9455" s="42">
        <v>70004</v>
      </c>
      <c r="AG9455" s="42"/>
      <c r="AH9455" s="42">
        <v>11250000</v>
      </c>
      <c r="AI9455" s="42" t="s">
        <v>7668</v>
      </c>
      <c r="AJ9455" s="42" t="s">
        <v>7811</v>
      </c>
      <c r="AK9455" s="42" t="s">
        <v>354</v>
      </c>
      <c r="AL9455" t="s">
        <v>7856</v>
      </c>
    </row>
    <row r="9456" spans="2:38">
      <c r="B9456" s="16" t="n">
        <f>10000000+INDEX(编号表!$B:$B,MATCH(F9456,编号表!$A:$A,0))*100000+INDEX(编号表!$F:$F,MATCH(D9456,编号表!$E:$E,0))*1000+INDEX(编号表!$D:$D,MATCH(E9456,编号表!$C:$C,0))*10000+G9456</f>
        <v>12474046</v>
      </c>
      <c r="C9456" s="42" t="s">
        <v>9571</v>
      </c>
      <c r="D9456" s="42" t="s">
        <v>108</v>
      </c>
      <c r="E9456" s="42" t="s">
        <v>354</v>
      </c>
      <c r="F9456" s="42" t="s">
        <v>7668</v>
      </c>
      <c r="G9456" s="42">
        <v>46</v>
      </c>
      <c r="H9456" s="42"/>
      <c r="I9456" s="42">
        <v>60</v>
      </c>
      <c r="J9456" s="42" t="str">
        <f t="shared" si="156"/>
        <v>大类_仙品合体法宝</v>
      </c>
      <c r="K9456" s="42" t="s">
        <v>6624</v>
      </c>
      <c r="L9456" s="42"/>
      <c r="M9456" s="42" t="s">
        <v>7668</v>
      </c>
      <c r="N9456" s="42"/>
      <c r="O9456" s="42">
        <v>0</v>
      </c>
      <c r="P9456" s="42" t="b">
        <v>1</v>
      </c>
      <c r="Q9456" s="42"/>
      <c r="R9456" s="42" t="b">
        <v>0</v>
      </c>
      <c r="S9456" s="42">
        <v>1</v>
      </c>
      <c r="T9456" s="42" t="s">
        <v>91</v>
      </c>
      <c r="U9456" s="42">
        <v>999</v>
      </c>
      <c r="V9456" s="42" t="s">
        <v>7669</v>
      </c>
      <c r="W9456" s="42">
        <v>74046</v>
      </c>
      <c r="X9456" s="42"/>
      <c r="Y9456" s="42" t="s">
        <v>7858</v>
      </c>
      <c r="Z9456" s="42" t="s">
        <v>7809</v>
      </c>
      <c r="AA9456" t="str" s="42">
        <v>法宝打造获得。成宝核心×1；主材：十万载灵兽皮×1；辅材类别：阵旗灵丝×1；特性材料类别：土行凝华×1。</v>
      </c>
      <c r="AB9456" s="42">
        <v>12421001</v>
      </c>
      <c r="AC9456" s="42" t="s">
        <v>121</v>
      </c>
      <c r="AD9456" s="42">
        <v>0</v>
      </c>
      <c r="AE9456" s="42"/>
      <c r="AF9456" s="42">
        <v>70004</v>
      </c>
      <c r="AG9456" s="42"/>
      <c r="AH9456" s="42">
        <v>11250000</v>
      </c>
      <c r="AI9456" s="42" t="s">
        <v>7668</v>
      </c>
      <c r="AJ9456" s="42" t="s">
        <v>7811</v>
      </c>
      <c r="AK9456" s="42" t="s">
        <v>354</v>
      </c>
      <c r="AL9456" t="s">
        <v>7860</v>
      </c>
    </row>
    <row r="9457" spans="2:38">
      <c r="B9457" s="16" t="n">
        <f>10000000+INDEX(编号表!$B:$B,MATCH(F9457,编号表!$A:$A,0))*100000+INDEX(编号表!$F:$F,MATCH(D9457,编号表!$E:$E,0))*1000+INDEX(编号表!$D:$D,MATCH(E9457,编号表!$C:$C,0))*10000+G9457</f>
        <v>12474047</v>
      </c>
      <c r="C9457" s="42" t="s">
        <v>9573</v>
      </c>
      <c r="D9457" s="42" t="s">
        <v>108</v>
      </c>
      <c r="E9457" s="42" t="s">
        <v>354</v>
      </c>
      <c r="F9457" s="42" t="s">
        <v>7668</v>
      </c>
      <c r="G9457" s="42">
        <v>47</v>
      </c>
      <c r="H9457" s="42"/>
      <c r="I9457" s="42">
        <v>60</v>
      </c>
      <c r="J9457" s="42" t="str">
        <f t="shared" si="156"/>
        <v>大类_仙品合体法宝</v>
      </c>
      <c r="K9457" s="42" t="s">
        <v>6624</v>
      </c>
      <c r="L9457" s="42"/>
      <c r="M9457" s="42" t="s">
        <v>7668</v>
      </c>
      <c r="N9457" s="42"/>
      <c r="O9457" s="42">
        <v>0</v>
      </c>
      <c r="P9457" s="42" t="b">
        <v>1</v>
      </c>
      <c r="Q9457" s="42"/>
      <c r="R9457" s="42" t="b">
        <v>0</v>
      </c>
      <c r="S9457" s="42">
        <v>1</v>
      </c>
      <c r="T9457" s="42" t="s">
        <v>91</v>
      </c>
      <c r="U9457" s="42">
        <v>999</v>
      </c>
      <c r="V9457" s="42" t="s">
        <v>7669</v>
      </c>
      <c r="W9457" s="42">
        <v>74047</v>
      </c>
      <c r="X9457" s="42"/>
      <c r="Y9457" s="42" t="s">
        <v>7862</v>
      </c>
      <c r="Z9457" s="42" t="s">
        <v>7809</v>
      </c>
      <c r="AA9457" t="str" s="42">
        <v>法宝打造获得。成宝核心×1；主材：十万载灵兽皮×1；辅材类别：阵旗灵丝×1；特性材料类别：甲壳×1。</v>
      </c>
      <c r="AB9457" s="42">
        <v>12421001</v>
      </c>
      <c r="AC9457" s="42" t="s">
        <v>121</v>
      </c>
      <c r="AD9457" s="42">
        <v>0</v>
      </c>
      <c r="AE9457" s="42"/>
      <c r="AF9457" s="42">
        <v>70004</v>
      </c>
      <c r="AG9457" s="42"/>
      <c r="AH9457" s="42">
        <v>11250000</v>
      </c>
      <c r="AI9457" s="42" t="s">
        <v>7668</v>
      </c>
      <c r="AJ9457" s="42" t="s">
        <v>7811</v>
      </c>
      <c r="AK9457" s="42" t="s">
        <v>354</v>
      </c>
      <c r="AL9457" t="s">
        <v>7864</v>
      </c>
    </row>
    <row r="9458" spans="2:38">
      <c r="B9458" s="16" t="n">
        <f>10000000+INDEX(编号表!$B:$B,MATCH(F9458,编号表!$A:$A,0))*100000+INDEX(编号表!$F:$F,MATCH(D9458,编号表!$E:$E,0))*1000+INDEX(编号表!$D:$D,MATCH(E9458,编号表!$C:$C,0))*10000+G9458</f>
        <v>12474048</v>
      </c>
      <c r="C9458" s="42" t="s">
        <v>9575</v>
      </c>
      <c r="D9458" s="42" t="s">
        <v>108</v>
      </c>
      <c r="E9458" s="42" t="s">
        <v>354</v>
      </c>
      <c r="F9458" s="42" t="s">
        <v>7668</v>
      </c>
      <c r="G9458" s="42">
        <v>48</v>
      </c>
      <c r="H9458" s="42"/>
      <c r="I9458" s="42">
        <v>60</v>
      </c>
      <c r="J9458" s="42" t="str">
        <f t="shared" si="156"/>
        <v>大类_仙品合体法宝</v>
      </c>
      <c r="K9458" s="42" t="s">
        <v>6624</v>
      </c>
      <c r="L9458" s="42"/>
      <c r="M9458" s="42" t="s">
        <v>7668</v>
      </c>
      <c r="N9458" s="42"/>
      <c r="O9458" s="42">
        <v>0</v>
      </c>
      <c r="P9458" s="42" t="b">
        <v>1</v>
      </c>
      <c r="Q9458" s="42"/>
      <c r="R9458" s="42" t="b">
        <v>0</v>
      </c>
      <c r="S9458" s="42">
        <v>1</v>
      </c>
      <c r="T9458" s="42" t="s">
        <v>91</v>
      </c>
      <c r="U9458" s="42">
        <v>999</v>
      </c>
      <c r="V9458" s="42" t="s">
        <v>7669</v>
      </c>
      <c r="W9458" s="42">
        <v>74048</v>
      </c>
      <c r="X9458" s="42"/>
      <c r="Y9458" s="42" t="s">
        <v>7866</v>
      </c>
      <c r="Z9458" s="42" t="s">
        <v>7809</v>
      </c>
      <c r="AA9458" t="str" s="42">
        <v>法宝打造获得。成宝核心×1；主材：十万载灵兽皮×1；辅材类别：阵旗灵丝×1；特性材料类别：毒囊×1。</v>
      </c>
      <c r="AB9458" s="42">
        <v>12421001</v>
      </c>
      <c r="AC9458" s="42" t="s">
        <v>121</v>
      </c>
      <c r="AD9458" s="42">
        <v>0</v>
      </c>
      <c r="AE9458" s="42"/>
      <c r="AF9458" s="42">
        <v>70004</v>
      </c>
      <c r="AG9458" s="42"/>
      <c r="AH9458" s="42">
        <v>11250000</v>
      </c>
      <c r="AI9458" s="42" t="s">
        <v>7668</v>
      </c>
      <c r="AJ9458" s="42" t="s">
        <v>7811</v>
      </c>
      <c r="AK9458" s="42" t="s">
        <v>354</v>
      </c>
      <c r="AL9458" t="s">
        <v>7868</v>
      </c>
    </row>
    <row r="9459" spans="2:38">
      <c r="B9459" s="16" t="n">
        <f>10000000+INDEX(编号表!$B:$B,MATCH(F9459,编号表!$A:$A,0))*100000+INDEX(编号表!$F:$F,MATCH(D9459,编号表!$E:$E,0))*1000+INDEX(编号表!$D:$D,MATCH(E9459,编号表!$C:$C,0))*10000+G9459</f>
        <v>12474049</v>
      </c>
      <c r="C9459" s="42" t="s">
        <v>9577</v>
      </c>
      <c r="D9459" s="42" t="s">
        <v>108</v>
      </c>
      <c r="E9459" s="42" t="s">
        <v>354</v>
      </c>
      <c r="F9459" s="42" t="s">
        <v>7668</v>
      </c>
      <c r="G9459" s="42">
        <v>49</v>
      </c>
      <c r="H9459" s="42"/>
      <c r="I9459" s="42">
        <v>60</v>
      </c>
      <c r="J9459" s="42" t="str">
        <f t="shared" si="156"/>
        <v>大类_仙品合体法宝</v>
      </c>
      <c r="K9459" s="42" t="s">
        <v>6624</v>
      </c>
      <c r="L9459" s="42"/>
      <c r="M9459" s="42" t="s">
        <v>7668</v>
      </c>
      <c r="N9459" s="42"/>
      <c r="O9459" s="42">
        <v>0</v>
      </c>
      <c r="P9459" s="42" t="b">
        <v>1</v>
      </c>
      <c r="Q9459" s="42"/>
      <c r="R9459" s="42" t="b">
        <v>0</v>
      </c>
      <c r="S9459" s="42">
        <v>1</v>
      </c>
      <c r="T9459" s="42" t="s">
        <v>91</v>
      </c>
      <c r="U9459" s="42">
        <v>999</v>
      </c>
      <c r="V9459" s="42" t="s">
        <v>7669</v>
      </c>
      <c r="W9459" s="42">
        <v>74049</v>
      </c>
      <c r="X9459" s="42"/>
      <c r="Y9459" t="str" s="42">
        <v>法宝。展开护盾，吸收伤害；延长护盾持续时间；缩短宝伞技能冷却时间。</v>
      </c>
      <c r="Z9459" s="42" t="s">
        <v>7809</v>
      </c>
      <c r="AA9459" t="str" s="42">
        <v>法宝打造获得。成宝核心×1；主材：十万载灵兽皮×1；辅材类别：阵旗灵丝×1；特性材料类别：妖丹×1。</v>
      </c>
      <c r="AB9459" s="42">
        <v>12421001</v>
      </c>
      <c r="AC9459" s="42" t="s">
        <v>121</v>
      </c>
      <c r="AD9459" s="42">
        <v>0</v>
      </c>
      <c r="AE9459" s="42"/>
      <c r="AF9459" s="42">
        <v>70004</v>
      </c>
      <c r="AG9459" s="42"/>
      <c r="AH9459" s="42">
        <v>11250000</v>
      </c>
      <c r="AI9459" s="42" t="s">
        <v>7668</v>
      </c>
      <c r="AJ9459" s="42" t="s">
        <v>7811</v>
      </c>
      <c r="AK9459" s="42" t="s">
        <v>354</v>
      </c>
      <c r="AL9459" t="s">
        <v>7872</v>
      </c>
    </row>
    <row r="9460" spans="2:38">
      <c r="B9460" s="16" t="n">
        <f>10000000+INDEX(编号表!$B:$B,MATCH(F9460,编号表!$A:$A,0))*100000+INDEX(编号表!$F:$F,MATCH(D9460,编号表!$E:$E,0))*1000+INDEX(编号表!$D:$D,MATCH(E9460,编号表!$C:$C,0))*10000+G9460</f>
        <v>12474050</v>
      </c>
      <c r="C9460" s="42" t="s">
        <v>9579</v>
      </c>
      <c r="D9460" s="42" t="s">
        <v>108</v>
      </c>
      <c r="E9460" s="42" t="s">
        <v>354</v>
      </c>
      <c r="F9460" s="42" t="s">
        <v>7668</v>
      </c>
      <c r="G9460" s="42">
        <v>50</v>
      </c>
      <c r="H9460" s="42"/>
      <c r="I9460" s="42">
        <v>60</v>
      </c>
      <c r="J9460" s="42" t="str">
        <f t="shared" si="156"/>
        <v>大类_仙品合体法宝</v>
      </c>
      <c r="K9460" s="42" t="s">
        <v>6624</v>
      </c>
      <c r="L9460" s="42"/>
      <c r="M9460" s="42" t="s">
        <v>7668</v>
      </c>
      <c r="N9460" s="42"/>
      <c r="O9460" s="42">
        <v>0</v>
      </c>
      <c r="P9460" s="42" t="b">
        <v>1</v>
      </c>
      <c r="Q9460" s="42"/>
      <c r="R9460" s="42" t="b">
        <v>0</v>
      </c>
      <c r="S9460" s="42">
        <v>1</v>
      </c>
      <c r="T9460" s="42" t="s">
        <v>91</v>
      </c>
      <c r="U9460" s="42">
        <v>999</v>
      </c>
      <c r="V9460" s="42" t="s">
        <v>7669</v>
      </c>
      <c r="W9460" s="42">
        <v>74050</v>
      </c>
      <c r="X9460" s="42"/>
      <c r="Y9460" s="42" t="s">
        <v>7874</v>
      </c>
      <c r="Z9460" t="str" s="42">
        <v>|cff00FF00“珠中生机周流不息，御使之时，所属角色气血徐复，久战亦有回转之机。”——《青华养命真经》|r</v>
      </c>
      <c r="AA9460" t="str" s="42">
        <v>法宝打造获得。成宝核心×1；主材：太素玉胎×1；辅材类别：精血×1；特性材料类别：灵木灵核×1。</v>
      </c>
      <c r="AB9460" s="42">
        <v>12421010</v>
      </c>
      <c r="AC9460" s="42" t="s">
        <v>121</v>
      </c>
      <c r="AD9460" s="42">
        <v>0</v>
      </c>
      <c r="AE9460" s="42"/>
      <c r="AF9460" s="42">
        <v>70004</v>
      </c>
      <c r="AG9460" s="42"/>
      <c r="AH9460" s="42">
        <v>11250000</v>
      </c>
      <c r="AI9460" s="42" t="s">
        <v>7668</v>
      </c>
      <c r="AJ9460" s="42" t="s">
        <v>7877</v>
      </c>
      <c r="AK9460" s="42" t="s">
        <v>354</v>
      </c>
      <c r="AL9460" t="s">
        <v>7878</v>
      </c>
    </row>
    <row r="9461" spans="2:38">
      <c r="B9461" s="16" t="n">
        <f>10000000+INDEX(编号表!$B:$B,MATCH(F9461,编号表!$A:$A,0))*100000+INDEX(编号表!$F:$F,MATCH(D9461,编号表!$E:$E,0))*1000+INDEX(编号表!$D:$D,MATCH(E9461,编号表!$C:$C,0))*10000+G9461</f>
        <v>12474051</v>
      </c>
      <c r="C9461" s="42" t="s">
        <v>9581</v>
      </c>
      <c r="D9461" s="42" t="s">
        <v>108</v>
      </c>
      <c r="E9461" s="42" t="s">
        <v>354</v>
      </c>
      <c r="F9461" s="42" t="s">
        <v>7668</v>
      </c>
      <c r="G9461" s="42">
        <v>51</v>
      </c>
      <c r="H9461" s="42"/>
      <c r="I9461" s="42">
        <v>60</v>
      </c>
      <c r="J9461" s="42" t="str">
        <f t="shared" si="156"/>
        <v>大类_仙品合体法宝</v>
      </c>
      <c r="K9461" s="42" t="s">
        <v>6624</v>
      </c>
      <c r="L9461" s="42"/>
      <c r="M9461" s="42" t="s">
        <v>7668</v>
      </c>
      <c r="N9461" s="42"/>
      <c r="O9461" s="42">
        <v>0</v>
      </c>
      <c r="P9461" s="42" t="b">
        <v>1</v>
      </c>
      <c r="Q9461" s="42"/>
      <c r="R9461" s="42" t="b">
        <v>0</v>
      </c>
      <c r="S9461" s="42">
        <v>1</v>
      </c>
      <c r="T9461" s="42" t="s">
        <v>91</v>
      </c>
      <c r="U9461" s="42">
        <v>999</v>
      </c>
      <c r="V9461" s="42" t="s">
        <v>7669</v>
      </c>
      <c r="W9461" s="42">
        <v>74051</v>
      </c>
      <c r="X9461" s="42"/>
      <c r="Y9461" s="42" t="s">
        <v>7880</v>
      </c>
      <c r="Z9461" t="str" s="42">
        <v>|cff00FF00“珠中生机周流不息，御使之时，所属角色气血徐复，久战亦有回转之机。”——《青华养命真经》|r</v>
      </c>
      <c r="AA9461" t="str" s="42">
        <v>法宝打造获得。成宝核心×1；主材：太素玉胎×1；辅材类别：精血×1；特性材料类别：木行凝华×1。</v>
      </c>
      <c r="AB9461" s="42">
        <v>12421010</v>
      </c>
      <c r="AC9461" s="42" t="s">
        <v>121</v>
      </c>
      <c r="AD9461" s="42">
        <v>0</v>
      </c>
      <c r="AE9461" s="42"/>
      <c r="AF9461" s="42">
        <v>70004</v>
      </c>
      <c r="AG9461" s="42"/>
      <c r="AH9461" s="42">
        <v>11250000</v>
      </c>
      <c r="AI9461" s="42" t="s">
        <v>7668</v>
      </c>
      <c r="AJ9461" s="42" t="s">
        <v>7877</v>
      </c>
      <c r="AK9461" s="42" t="s">
        <v>354</v>
      </c>
      <c r="AL9461" t="s">
        <v>7882</v>
      </c>
    </row>
    <row r="9462" spans="2:38">
      <c r="B9462" s="16" t="n">
        <f>10000000+INDEX(编号表!$B:$B,MATCH(F9462,编号表!$A:$A,0))*100000+INDEX(编号表!$F:$F,MATCH(D9462,编号表!$E:$E,0))*1000+INDEX(编号表!$D:$D,MATCH(E9462,编号表!$C:$C,0))*10000+G9462</f>
        <v>12474052</v>
      </c>
      <c r="C9462" s="42" t="s">
        <v>9583</v>
      </c>
      <c r="D9462" s="42" t="s">
        <v>108</v>
      </c>
      <c r="E9462" s="42" t="s">
        <v>354</v>
      </c>
      <c r="F9462" s="42" t="s">
        <v>7668</v>
      </c>
      <c r="G9462" s="42">
        <v>52</v>
      </c>
      <c r="H9462" s="42"/>
      <c r="I9462" s="42">
        <v>60</v>
      </c>
      <c r="J9462" s="42" t="str">
        <f t="shared" si="156"/>
        <v>大类_仙品合体法宝</v>
      </c>
      <c r="K9462" s="42" t="s">
        <v>6624</v>
      </c>
      <c r="L9462" s="42"/>
      <c r="M9462" s="42" t="s">
        <v>7668</v>
      </c>
      <c r="N9462" s="42"/>
      <c r="O9462" s="42">
        <v>0</v>
      </c>
      <c r="P9462" s="42" t="b">
        <v>1</v>
      </c>
      <c r="Q9462" s="42"/>
      <c r="R9462" s="42" t="b">
        <v>0</v>
      </c>
      <c r="S9462" s="42">
        <v>1</v>
      </c>
      <c r="T9462" s="42" t="s">
        <v>91</v>
      </c>
      <c r="U9462" s="42">
        <v>999</v>
      </c>
      <c r="V9462" s="42" t="s">
        <v>7669</v>
      </c>
      <c r="W9462" s="42">
        <v>74052</v>
      </c>
      <c r="X9462" s="42"/>
      <c r="Y9462" s="42" t="s">
        <v>7884</v>
      </c>
      <c r="Z9462" t="str" s="42">
        <v>|cff00FF00“珠中生机周流不息，御使之时，所属角色气血徐复，久战亦有回转之机。”——《青华养命真经》|r</v>
      </c>
      <c r="AA9462" t="str" s="42">
        <v>法宝打造获得。成宝核心×1；主材：太素玉胎×1；辅材类别：地脉灵液×1；特性材料类别：灵木灵核×1。</v>
      </c>
      <c r="AB9462" s="42">
        <v>12421010</v>
      </c>
      <c r="AC9462" s="42" t="s">
        <v>121</v>
      </c>
      <c r="AD9462" s="42">
        <v>0</v>
      </c>
      <c r="AE9462" s="42"/>
      <c r="AF9462" s="42">
        <v>70004</v>
      </c>
      <c r="AG9462" s="42"/>
      <c r="AH9462" s="42">
        <v>11250000</v>
      </c>
      <c r="AI9462" s="42" t="s">
        <v>7668</v>
      </c>
      <c r="AJ9462" s="42" t="s">
        <v>7877</v>
      </c>
      <c r="AK9462" s="42" t="s">
        <v>354</v>
      </c>
      <c r="AL9462" t="s">
        <v>7886</v>
      </c>
    </row>
    <row r="9463" spans="2:38">
      <c r="B9463" s="16" t="n">
        <f>10000000+INDEX(编号表!$B:$B,MATCH(F9463,编号表!$A:$A,0))*100000+INDEX(编号表!$F:$F,MATCH(D9463,编号表!$E:$E,0))*1000+INDEX(编号表!$D:$D,MATCH(E9463,编号表!$C:$C,0))*10000+G9463</f>
        <v>12474053</v>
      </c>
      <c r="C9463" s="42" t="s">
        <v>9585</v>
      </c>
      <c r="D9463" s="42" t="s">
        <v>108</v>
      </c>
      <c r="E9463" s="42" t="s">
        <v>354</v>
      </c>
      <c r="F9463" s="42" t="s">
        <v>7668</v>
      </c>
      <c r="G9463" s="42">
        <v>53</v>
      </c>
      <c r="H9463" s="42"/>
      <c r="I9463" s="42">
        <v>60</v>
      </c>
      <c r="J9463" s="42" t="str">
        <f t="shared" si="156"/>
        <v>大类_仙品合体法宝</v>
      </c>
      <c r="K9463" s="42" t="s">
        <v>6624</v>
      </c>
      <c r="L9463" s="42"/>
      <c r="M9463" s="42" t="s">
        <v>7668</v>
      </c>
      <c r="N9463" s="42"/>
      <c r="O9463" s="42">
        <v>0</v>
      </c>
      <c r="P9463" s="42" t="b">
        <v>1</v>
      </c>
      <c r="Q9463" s="42"/>
      <c r="R9463" s="42" t="b">
        <v>0</v>
      </c>
      <c r="S9463" s="42">
        <v>1</v>
      </c>
      <c r="T9463" s="42" t="s">
        <v>91</v>
      </c>
      <c r="U9463" s="42">
        <v>999</v>
      </c>
      <c r="V9463" s="42" t="s">
        <v>7669</v>
      </c>
      <c r="W9463" s="42">
        <v>74053</v>
      </c>
      <c r="X9463" s="42"/>
      <c r="Y9463" s="42" t="s">
        <v>7888</v>
      </c>
      <c r="Z9463" t="str" s="42">
        <v>|cff00FF00“珠中生机周流不息，御使之时，所属角色气血徐复，久战亦有回转之机。”——《青华养命真经》|r</v>
      </c>
      <c r="AA9463" t="str" s="42">
        <v>法宝打造获得。成宝核心×1；主材：太素玉胎×1；辅材类别：地脉灵液×1；特性材料类别：木行凝华×1。</v>
      </c>
      <c r="AB9463" s="42">
        <v>12421010</v>
      </c>
      <c r="AC9463" s="42" t="s">
        <v>121</v>
      </c>
      <c r="AD9463" s="42">
        <v>0</v>
      </c>
      <c r="AE9463" s="42"/>
      <c r="AF9463" s="42">
        <v>70004</v>
      </c>
      <c r="AG9463" s="42"/>
      <c r="AH9463" s="42">
        <v>11250000</v>
      </c>
      <c r="AI9463" s="42" t="s">
        <v>7668</v>
      </c>
      <c r="AJ9463" s="42" t="s">
        <v>7877</v>
      </c>
      <c r="AK9463" s="42" t="s">
        <v>354</v>
      </c>
      <c r="AL9463" t="s">
        <v>7890</v>
      </c>
    </row>
    <row r="9464" spans="2:38">
      <c r="B9464" s="16" t="n">
        <f>10000000+INDEX(编号表!$B:$B,MATCH(F9464,编号表!$A:$A,0))*100000+INDEX(编号表!$F:$F,MATCH(D9464,编号表!$E:$E,0))*1000+INDEX(编号表!$D:$D,MATCH(E9464,编号表!$C:$C,0))*10000+G9464</f>
        <v>12474054</v>
      </c>
      <c r="C9464" s="42" t="s">
        <v>9587</v>
      </c>
      <c r="D9464" s="42" t="s">
        <v>108</v>
      </c>
      <c r="E9464" s="42" t="s">
        <v>354</v>
      </c>
      <c r="F9464" s="42" t="s">
        <v>7668</v>
      </c>
      <c r="G9464" s="42">
        <v>54</v>
      </c>
      <c r="H9464" s="42"/>
      <c r="I9464" s="42">
        <v>60</v>
      </c>
      <c r="J9464" s="42" t="str">
        <f t="shared" si="156"/>
        <v>大类_仙品合体法宝</v>
      </c>
      <c r="K9464" s="42" t="s">
        <v>6624</v>
      </c>
      <c r="L9464" s="42"/>
      <c r="M9464" s="42" t="s">
        <v>7668</v>
      </c>
      <c r="N9464" s="42"/>
      <c r="O9464" s="42">
        <v>0</v>
      </c>
      <c r="P9464" s="42" t="b">
        <v>1</v>
      </c>
      <c r="Q9464" s="42"/>
      <c r="R9464" s="42" t="b">
        <v>0</v>
      </c>
      <c r="S9464" s="42">
        <v>1</v>
      </c>
      <c r="T9464" s="42" t="s">
        <v>91</v>
      </c>
      <c r="U9464" s="42">
        <v>999</v>
      </c>
      <c r="V9464" s="42" t="s">
        <v>7669</v>
      </c>
      <c r="W9464" s="42">
        <v>74054</v>
      </c>
      <c r="X9464" s="42"/>
      <c r="Y9464" s="42" t="s">
        <v>7892</v>
      </c>
      <c r="Z9464" s="42" t="s">
        <v>7893</v>
      </c>
      <c r="AA9464" t="str" s="42">
        <v>法宝打造获得。成宝核心×1；主材：太素玉胎×1；辅材类别：精血×1；特性材料类别：灵木灵核×1。</v>
      </c>
      <c r="AB9464" s="42">
        <v>12421006</v>
      </c>
      <c r="AC9464" s="42" t="s">
        <v>121</v>
      </c>
      <c r="AD9464" s="42">
        <v>0</v>
      </c>
      <c r="AE9464" s="42"/>
      <c r="AF9464" s="42">
        <v>70004</v>
      </c>
      <c r="AG9464" s="42"/>
      <c r="AH9464" s="42">
        <v>11250000</v>
      </c>
      <c r="AI9464" s="42" t="s">
        <v>7668</v>
      </c>
      <c r="AJ9464" s="42" t="s">
        <v>7894</v>
      </c>
      <c r="AK9464" s="42" t="s">
        <v>354</v>
      </c>
      <c r="AL9464" t="s">
        <v>7895</v>
      </c>
    </row>
    <row r="9465" spans="2:38">
      <c r="B9465" s="16" t="n">
        <f>10000000+INDEX(编号表!$B:$B,MATCH(F9465,编号表!$A:$A,0))*100000+INDEX(编号表!$F:$F,MATCH(D9465,编号表!$E:$E,0))*1000+INDEX(编号表!$D:$D,MATCH(E9465,编号表!$C:$C,0))*10000+G9465</f>
        <v>12474055</v>
      </c>
      <c r="C9465" s="42" t="s">
        <v>9588</v>
      </c>
      <c r="D9465" s="42" t="s">
        <v>108</v>
      </c>
      <c r="E9465" s="42" t="s">
        <v>354</v>
      </c>
      <c r="F9465" s="42" t="s">
        <v>7668</v>
      </c>
      <c r="G9465" s="42">
        <v>55</v>
      </c>
      <c r="H9465" s="42"/>
      <c r="I9465" s="42">
        <v>60</v>
      </c>
      <c r="J9465" s="42" t="str">
        <f t="shared" si="156"/>
        <v>大类_仙品合体法宝</v>
      </c>
      <c r="K9465" s="42" t="s">
        <v>6624</v>
      </c>
      <c r="L9465" s="42"/>
      <c r="M9465" s="42" t="s">
        <v>7668</v>
      </c>
      <c r="N9465" s="42"/>
      <c r="O9465" s="42">
        <v>0</v>
      </c>
      <c r="P9465" s="42" t="b">
        <v>1</v>
      </c>
      <c r="Q9465" s="42"/>
      <c r="R9465" s="42" t="b">
        <v>0</v>
      </c>
      <c r="S9465" s="42">
        <v>1</v>
      </c>
      <c r="T9465" s="42" t="s">
        <v>91</v>
      </c>
      <c r="U9465" s="42">
        <v>999</v>
      </c>
      <c r="V9465" s="42" t="s">
        <v>7669</v>
      </c>
      <c r="W9465" s="42">
        <v>74055</v>
      </c>
      <c r="X9465" s="42"/>
      <c r="Y9465" s="42" t="s">
        <v>7897</v>
      </c>
      <c r="Z9465" s="42" t="s">
        <v>7893</v>
      </c>
      <c r="AA9465" t="str" s="42">
        <v>法宝打造获得。成宝核心×1；主材：太素玉胎×1；辅材类别：精血×1；特性材料类别：金行凝华×1。</v>
      </c>
      <c r="AB9465" s="42">
        <v>12421006</v>
      </c>
      <c r="AC9465" s="42" t="s">
        <v>121</v>
      </c>
      <c r="AD9465" s="42">
        <v>0</v>
      </c>
      <c r="AE9465" s="42"/>
      <c r="AF9465" s="42">
        <v>70004</v>
      </c>
      <c r="AG9465" s="42"/>
      <c r="AH9465" s="42">
        <v>11250000</v>
      </c>
      <c r="AI9465" s="42" t="s">
        <v>7668</v>
      </c>
      <c r="AJ9465" s="42" t="s">
        <v>7894</v>
      </c>
      <c r="AK9465" s="42" t="s">
        <v>354</v>
      </c>
      <c r="AL9465" t="s">
        <v>7899</v>
      </c>
    </row>
    <row r="9466" spans="2:38">
      <c r="B9466" s="16" t="n">
        <f>10000000+INDEX(编号表!$B:$B,MATCH(F9466,编号表!$A:$A,0))*100000+INDEX(编号表!$F:$F,MATCH(D9466,编号表!$E:$E,0))*1000+INDEX(编号表!$D:$D,MATCH(E9466,编号表!$C:$C,0))*10000+G9466</f>
        <v>12474056</v>
      </c>
      <c r="C9466" s="42" t="s">
        <v>9590</v>
      </c>
      <c r="D9466" s="42" t="s">
        <v>108</v>
      </c>
      <c r="E9466" s="42" t="s">
        <v>354</v>
      </c>
      <c r="F9466" s="42" t="s">
        <v>7668</v>
      </c>
      <c r="G9466" s="42">
        <v>56</v>
      </c>
      <c r="H9466" s="42"/>
      <c r="I9466" s="42">
        <v>60</v>
      </c>
      <c r="J9466" s="42" t="str">
        <f t="shared" si="156"/>
        <v>大类_仙品合体法宝</v>
      </c>
      <c r="K9466" s="42" t="s">
        <v>6624</v>
      </c>
      <c r="L9466" s="42"/>
      <c r="M9466" s="42" t="s">
        <v>7668</v>
      </c>
      <c r="N9466" s="42"/>
      <c r="O9466" s="42">
        <v>0</v>
      </c>
      <c r="P9466" s="42" t="b">
        <v>1</v>
      </c>
      <c r="Q9466" s="42"/>
      <c r="R9466" s="42" t="b">
        <v>0</v>
      </c>
      <c r="S9466" s="42">
        <v>1</v>
      </c>
      <c r="T9466" s="42" t="s">
        <v>91</v>
      </c>
      <c r="U9466" s="42">
        <v>999</v>
      </c>
      <c r="V9466" s="42" t="s">
        <v>7669</v>
      </c>
      <c r="W9466" s="42">
        <v>74056</v>
      </c>
      <c r="X9466" s="42"/>
      <c r="Y9466" s="42" t="s">
        <v>7901</v>
      </c>
      <c r="Z9466" s="42" t="s">
        <v>7893</v>
      </c>
      <c r="AA9466" t="str" s="42">
        <v>法宝打造获得。成宝核心×1；主材：太素玉胎×1；辅材类别：精血×1；特性材料类别：木行凝华×1。</v>
      </c>
      <c r="AB9466" s="42">
        <v>12421006</v>
      </c>
      <c r="AC9466" s="42" t="s">
        <v>121</v>
      </c>
      <c r="AD9466" s="42">
        <v>0</v>
      </c>
      <c r="AE9466" s="42"/>
      <c r="AF9466" s="42">
        <v>70004</v>
      </c>
      <c r="AG9466" s="42"/>
      <c r="AH9466" s="42">
        <v>11250000</v>
      </c>
      <c r="AI9466" s="42" t="s">
        <v>7668</v>
      </c>
      <c r="AJ9466" s="42" t="s">
        <v>7894</v>
      </c>
      <c r="AK9466" s="42" t="s">
        <v>354</v>
      </c>
      <c r="AL9466" t="s">
        <v>7902</v>
      </c>
    </row>
    <row r="9467" spans="2:38">
      <c r="B9467" s="16" t="n">
        <f>10000000+INDEX(编号表!$B:$B,MATCH(F9467,编号表!$A:$A,0))*100000+INDEX(编号表!$F:$F,MATCH(D9467,编号表!$E:$E,0))*1000+INDEX(编号表!$D:$D,MATCH(E9467,编号表!$C:$C,0))*10000+G9467</f>
        <v>12474057</v>
      </c>
      <c r="C9467" s="42" t="s">
        <v>9591</v>
      </c>
      <c r="D9467" s="42" t="s">
        <v>108</v>
      </c>
      <c r="E9467" s="42" t="s">
        <v>354</v>
      </c>
      <c r="F9467" s="42" t="s">
        <v>7668</v>
      </c>
      <c r="G9467" s="42">
        <v>57</v>
      </c>
      <c r="H9467" s="42"/>
      <c r="I9467" s="42">
        <v>60</v>
      </c>
      <c r="J9467" s="42" t="str">
        <f t="shared" si="156"/>
        <v>大类_仙品合体法宝</v>
      </c>
      <c r="K9467" s="42" t="s">
        <v>6624</v>
      </c>
      <c r="L9467" s="42"/>
      <c r="M9467" s="42" t="s">
        <v>7668</v>
      </c>
      <c r="N9467" s="42"/>
      <c r="O9467" s="42">
        <v>0</v>
      </c>
      <c r="P9467" s="42" t="b">
        <v>1</v>
      </c>
      <c r="Q9467" s="42"/>
      <c r="R9467" s="42" t="b">
        <v>0</v>
      </c>
      <c r="S9467" s="42">
        <v>1</v>
      </c>
      <c r="T9467" s="42" t="s">
        <v>91</v>
      </c>
      <c r="U9467" s="42">
        <v>999</v>
      </c>
      <c r="V9467" s="42" t="s">
        <v>7669</v>
      </c>
      <c r="W9467" s="42">
        <v>74057</v>
      </c>
      <c r="X9467" s="42"/>
      <c r="Y9467" s="42" t="s">
        <v>7904</v>
      </c>
      <c r="Z9467" s="42" t="s">
        <v>7893</v>
      </c>
      <c r="AA9467" t="str" s="42">
        <v>法宝打造获得。成宝核心×1；主材：太素玉胎×1；辅材类别：精血×1；特性材料类别：水行凝华×1。</v>
      </c>
      <c r="AB9467" s="42">
        <v>12421006</v>
      </c>
      <c r="AC9467" s="42" t="s">
        <v>121</v>
      </c>
      <c r="AD9467" s="42">
        <v>0</v>
      </c>
      <c r="AE9467" s="42"/>
      <c r="AF9467" s="42">
        <v>70004</v>
      </c>
      <c r="AG9467" s="42"/>
      <c r="AH9467" s="42">
        <v>11250000</v>
      </c>
      <c r="AI9467" s="42" t="s">
        <v>7668</v>
      </c>
      <c r="AJ9467" s="42" t="s">
        <v>7894</v>
      </c>
      <c r="AK9467" s="42" t="s">
        <v>354</v>
      </c>
      <c r="AL9467" t="s">
        <v>7906</v>
      </c>
    </row>
    <row r="9468" spans="2:38">
      <c r="B9468" s="16" t="n">
        <f>10000000+INDEX(编号表!$B:$B,MATCH(F9468,编号表!$A:$A,0))*100000+INDEX(编号表!$F:$F,MATCH(D9468,编号表!$E:$E,0))*1000+INDEX(编号表!$D:$D,MATCH(E9468,编号表!$C:$C,0))*10000+G9468</f>
        <v>12474058</v>
      </c>
      <c r="C9468" s="42" t="s">
        <v>9593</v>
      </c>
      <c r="D9468" s="42" t="s">
        <v>108</v>
      </c>
      <c r="E9468" s="42" t="s">
        <v>354</v>
      </c>
      <c r="F9468" s="42" t="s">
        <v>7668</v>
      </c>
      <c r="G9468" s="42">
        <v>58</v>
      </c>
      <c r="H9468" s="42"/>
      <c r="I9468" s="42">
        <v>60</v>
      </c>
      <c r="J9468" s="42" t="str">
        <f t="shared" si="156"/>
        <v>大类_仙品合体法宝</v>
      </c>
      <c r="K9468" s="42" t="s">
        <v>6624</v>
      </c>
      <c r="L9468" s="42"/>
      <c r="M9468" s="42" t="s">
        <v>7668</v>
      </c>
      <c r="N9468" s="42"/>
      <c r="O9468" s="42">
        <v>0</v>
      </c>
      <c r="P9468" s="42" t="b">
        <v>1</v>
      </c>
      <c r="Q9468" s="42"/>
      <c r="R9468" s="42" t="b">
        <v>0</v>
      </c>
      <c r="S9468" s="42">
        <v>1</v>
      </c>
      <c r="T9468" s="42" t="s">
        <v>91</v>
      </c>
      <c r="U9468" s="42">
        <v>999</v>
      </c>
      <c r="V9468" s="42" t="s">
        <v>7669</v>
      </c>
      <c r="W9468" s="42">
        <v>74058</v>
      </c>
      <c r="X9468" s="42"/>
      <c r="Y9468" s="42" t="s">
        <v>7908</v>
      </c>
      <c r="Z9468" s="42" t="s">
        <v>7893</v>
      </c>
      <c r="AA9468" t="str" s="42">
        <v>法宝打造获得。成宝核心×1；主材：太素玉胎×1；辅材类别：精血×1；特性材料类别：火行凝华×1。</v>
      </c>
      <c r="AB9468" s="42">
        <v>12421006</v>
      </c>
      <c r="AC9468" s="42" t="s">
        <v>121</v>
      </c>
      <c r="AD9468" s="42">
        <v>0</v>
      </c>
      <c r="AE9468" s="42"/>
      <c r="AF9468" s="42">
        <v>70004</v>
      </c>
      <c r="AG9468" s="42"/>
      <c r="AH9468" s="42">
        <v>11250000</v>
      </c>
      <c r="AI9468" s="42" t="s">
        <v>7668</v>
      </c>
      <c r="AJ9468" s="42" t="s">
        <v>7894</v>
      </c>
      <c r="AK9468" s="42" t="s">
        <v>354</v>
      </c>
      <c r="AL9468" t="s">
        <v>7910</v>
      </c>
    </row>
    <row r="9469" spans="2:38">
      <c r="B9469" s="16" t="n">
        <f>10000000+INDEX(编号表!$B:$B,MATCH(F9469,编号表!$A:$A,0))*100000+INDEX(编号表!$F:$F,MATCH(D9469,编号表!$E:$E,0))*1000+INDEX(编号表!$D:$D,MATCH(E9469,编号表!$C:$C,0))*10000+G9469</f>
        <v>12474059</v>
      </c>
      <c r="C9469" s="42" t="s">
        <v>9595</v>
      </c>
      <c r="D9469" s="42" t="s">
        <v>108</v>
      </c>
      <c r="E9469" s="42" t="s">
        <v>354</v>
      </c>
      <c r="F9469" s="42" t="s">
        <v>7668</v>
      </c>
      <c r="G9469" s="42">
        <v>59</v>
      </c>
      <c r="H9469" s="42"/>
      <c r="I9469" s="42">
        <v>60</v>
      </c>
      <c r="J9469" s="42" t="str">
        <f t="shared" si="156"/>
        <v>大类_仙品合体法宝</v>
      </c>
      <c r="K9469" s="42" t="s">
        <v>6624</v>
      </c>
      <c r="L9469" s="42"/>
      <c r="M9469" s="42" t="s">
        <v>7668</v>
      </c>
      <c r="N9469" s="42"/>
      <c r="O9469" s="42">
        <v>0</v>
      </c>
      <c r="P9469" s="42" t="b">
        <v>1</v>
      </c>
      <c r="Q9469" s="42"/>
      <c r="R9469" s="42" t="b">
        <v>0</v>
      </c>
      <c r="S9469" s="42">
        <v>1</v>
      </c>
      <c r="T9469" s="42" t="s">
        <v>91</v>
      </c>
      <c r="U9469" s="42">
        <v>999</v>
      </c>
      <c r="V9469" s="42" t="s">
        <v>7669</v>
      </c>
      <c r="W9469" s="42">
        <v>74059</v>
      </c>
      <c r="X9469" s="42"/>
      <c r="Y9469" s="42" t="s">
        <v>7912</v>
      </c>
      <c r="Z9469" s="42" t="s">
        <v>7893</v>
      </c>
      <c r="AA9469" t="str" s="42">
        <v>法宝打造获得。成宝核心×1；主材：太素玉胎×1；辅材类别：精血×1；特性材料类别：土行凝华×1。</v>
      </c>
      <c r="AB9469" s="42">
        <v>12421006</v>
      </c>
      <c r="AC9469" s="42" t="s">
        <v>121</v>
      </c>
      <c r="AD9469" s="42">
        <v>0</v>
      </c>
      <c r="AE9469" s="42"/>
      <c r="AF9469" s="42">
        <v>70004</v>
      </c>
      <c r="AG9469" s="42"/>
      <c r="AH9469" s="42">
        <v>11250000</v>
      </c>
      <c r="AI9469" s="42" t="s">
        <v>7668</v>
      </c>
      <c r="AJ9469" s="42" t="s">
        <v>7894</v>
      </c>
      <c r="AK9469" s="42" t="s">
        <v>354</v>
      </c>
      <c r="AL9469" t="s">
        <v>7914</v>
      </c>
    </row>
    <row r="9470" spans="2:38">
      <c r="B9470" s="16" t="n">
        <f>10000000+INDEX(编号表!$B:$B,MATCH(F9470,编号表!$A:$A,0))*100000+INDEX(编号表!$F:$F,MATCH(D9470,编号表!$E:$E,0))*1000+INDEX(编号表!$D:$D,MATCH(E9470,编号表!$C:$C,0))*10000+G9470</f>
        <v>12474060</v>
      </c>
      <c r="C9470" s="42" t="s">
        <v>9597</v>
      </c>
      <c r="D9470" s="42" t="s">
        <v>108</v>
      </c>
      <c r="E9470" s="42" t="s">
        <v>354</v>
      </c>
      <c r="F9470" s="42" t="s">
        <v>7668</v>
      </c>
      <c r="G9470" s="42">
        <v>60</v>
      </c>
      <c r="H9470" s="42"/>
      <c r="I9470" s="42">
        <v>60</v>
      </c>
      <c r="J9470" s="42" t="str">
        <f t="shared" si="156"/>
        <v>大类_仙品合体法宝</v>
      </c>
      <c r="K9470" s="42" t="s">
        <v>6624</v>
      </c>
      <c r="L9470" s="42"/>
      <c r="M9470" s="42" t="s">
        <v>7668</v>
      </c>
      <c r="N9470" s="42"/>
      <c r="O9470" s="42">
        <v>0</v>
      </c>
      <c r="P9470" s="42" t="b">
        <v>1</v>
      </c>
      <c r="Q9470" s="42"/>
      <c r="R9470" s="42" t="b">
        <v>0</v>
      </c>
      <c r="S9470" s="42">
        <v>1</v>
      </c>
      <c r="T9470" s="42" t="s">
        <v>91</v>
      </c>
      <c r="U9470" s="42">
        <v>999</v>
      </c>
      <c r="V9470" s="42" t="s">
        <v>7669</v>
      </c>
      <c r="W9470" s="42">
        <v>74060</v>
      </c>
      <c r="X9470" s="42"/>
      <c r="Y9470" s="42" t="s">
        <v>7916</v>
      </c>
      <c r="Z9470" s="42" t="s">
        <v>7893</v>
      </c>
      <c r="AA9470" t="str" s="42">
        <v>法宝打造获得。成宝核心×1；主材：太素玉胎×1；辅材类别：石乳×1；特性材料类别：灵木灵核×1。</v>
      </c>
      <c r="AB9470" s="42">
        <v>12421006</v>
      </c>
      <c r="AC9470" s="42" t="s">
        <v>121</v>
      </c>
      <c r="AD9470" s="42">
        <v>0</v>
      </c>
      <c r="AE9470" s="42"/>
      <c r="AF9470" s="42">
        <v>70004</v>
      </c>
      <c r="AG9470" s="42"/>
      <c r="AH9470" s="42">
        <v>11250000</v>
      </c>
      <c r="AI9470" s="42" t="s">
        <v>7668</v>
      </c>
      <c r="AJ9470" s="42" t="s">
        <v>7894</v>
      </c>
      <c r="AK9470" s="42" t="s">
        <v>354</v>
      </c>
      <c r="AL9470" t="s">
        <v>7918</v>
      </c>
    </row>
    <row r="9471" spans="2:38">
      <c r="B9471" s="16" t="n">
        <f>10000000+INDEX(编号表!$B:$B,MATCH(F9471,编号表!$A:$A,0))*100000+INDEX(编号表!$F:$F,MATCH(D9471,编号表!$E:$E,0))*1000+INDEX(编号表!$D:$D,MATCH(E9471,编号表!$C:$C,0))*10000+G9471</f>
        <v>12474061</v>
      </c>
      <c r="C9471" s="42" t="s">
        <v>9599</v>
      </c>
      <c r="D9471" s="42" t="s">
        <v>108</v>
      </c>
      <c r="E9471" s="42" t="s">
        <v>354</v>
      </c>
      <c r="F9471" s="42" t="s">
        <v>7668</v>
      </c>
      <c r="G9471" s="42">
        <v>61</v>
      </c>
      <c r="H9471" s="42"/>
      <c r="I9471" s="42">
        <v>60</v>
      </c>
      <c r="J9471" s="42" t="str">
        <f t="shared" si="156"/>
        <v>大类_仙品合体法宝</v>
      </c>
      <c r="K9471" s="42" t="s">
        <v>6624</v>
      </c>
      <c r="L9471" s="42"/>
      <c r="M9471" s="42" t="s">
        <v>7668</v>
      </c>
      <c r="N9471" s="42"/>
      <c r="O9471" s="42">
        <v>0</v>
      </c>
      <c r="P9471" s="42" t="b">
        <v>1</v>
      </c>
      <c r="Q9471" s="42"/>
      <c r="R9471" s="42" t="b">
        <v>0</v>
      </c>
      <c r="S9471" s="42">
        <v>1</v>
      </c>
      <c r="T9471" s="42" t="s">
        <v>91</v>
      </c>
      <c r="U9471" s="42">
        <v>999</v>
      </c>
      <c r="V9471" s="42" t="s">
        <v>7669</v>
      </c>
      <c r="W9471" s="42">
        <v>74061</v>
      </c>
      <c r="X9471" s="42"/>
      <c r="Y9471" s="42" t="s">
        <v>7920</v>
      </c>
      <c r="Z9471" s="42" t="s">
        <v>7893</v>
      </c>
      <c r="AA9471" t="str" s="42">
        <v>法宝打造获得。成宝核心×1；主材：太素玉胎×1；辅材类别：石乳×1；特性材料类别：金行凝华×1。</v>
      </c>
      <c r="AB9471" s="42">
        <v>12421006</v>
      </c>
      <c r="AC9471" s="42" t="s">
        <v>121</v>
      </c>
      <c r="AD9471" s="42">
        <v>0</v>
      </c>
      <c r="AE9471" s="42"/>
      <c r="AF9471" s="42">
        <v>70004</v>
      </c>
      <c r="AG9471" s="42"/>
      <c r="AH9471" s="42">
        <v>11250000</v>
      </c>
      <c r="AI9471" s="42" t="s">
        <v>7668</v>
      </c>
      <c r="AJ9471" s="42" t="s">
        <v>7894</v>
      </c>
      <c r="AK9471" s="42" t="s">
        <v>354</v>
      </c>
      <c r="AL9471" t="s">
        <v>7922</v>
      </c>
    </row>
    <row r="9472" spans="2:38">
      <c r="B9472" s="16" t="n">
        <f>10000000+INDEX(编号表!$B:$B,MATCH(F9472,编号表!$A:$A,0))*100000+INDEX(编号表!$F:$F,MATCH(D9472,编号表!$E:$E,0))*1000+INDEX(编号表!$D:$D,MATCH(E9472,编号表!$C:$C,0))*10000+G9472</f>
        <v>12474062</v>
      </c>
      <c r="C9472" s="42" t="s">
        <v>9601</v>
      </c>
      <c r="D9472" s="42" t="s">
        <v>108</v>
      </c>
      <c r="E9472" s="42" t="s">
        <v>354</v>
      </c>
      <c r="F9472" s="42" t="s">
        <v>7668</v>
      </c>
      <c r="G9472" s="42">
        <v>62</v>
      </c>
      <c r="H9472" s="42"/>
      <c r="I9472" s="42">
        <v>60</v>
      </c>
      <c r="J9472" s="42" t="str">
        <f t="shared" si="156"/>
        <v>大类_仙品合体法宝</v>
      </c>
      <c r="K9472" s="42" t="s">
        <v>6624</v>
      </c>
      <c r="L9472" s="42"/>
      <c r="M9472" s="42" t="s">
        <v>7668</v>
      </c>
      <c r="N9472" s="42"/>
      <c r="O9472" s="42">
        <v>0</v>
      </c>
      <c r="P9472" s="42" t="b">
        <v>1</v>
      </c>
      <c r="Q9472" s="42"/>
      <c r="R9472" s="42" t="b">
        <v>0</v>
      </c>
      <c r="S9472" s="42">
        <v>1</v>
      </c>
      <c r="T9472" s="42" t="s">
        <v>91</v>
      </c>
      <c r="U9472" s="42">
        <v>999</v>
      </c>
      <c r="V9472" s="42" t="s">
        <v>7669</v>
      </c>
      <c r="W9472" s="42">
        <v>74062</v>
      </c>
      <c r="X9472" s="42"/>
      <c r="Y9472" s="42" t="s">
        <v>7924</v>
      </c>
      <c r="Z9472" s="42" t="s">
        <v>7893</v>
      </c>
      <c r="AA9472" t="str" s="42">
        <v>法宝打造获得。成宝核心×1；主材：太素玉胎×1；辅材类别：石乳×1；特性材料类别：木行凝华×1。</v>
      </c>
      <c r="AB9472" s="42">
        <v>12421006</v>
      </c>
      <c r="AC9472" s="42" t="s">
        <v>121</v>
      </c>
      <c r="AD9472" s="42">
        <v>0</v>
      </c>
      <c r="AE9472" s="42"/>
      <c r="AF9472" s="42">
        <v>70004</v>
      </c>
      <c r="AG9472" s="42"/>
      <c r="AH9472" s="42">
        <v>11250000</v>
      </c>
      <c r="AI9472" s="42" t="s">
        <v>7668</v>
      </c>
      <c r="AJ9472" s="42" t="s">
        <v>7894</v>
      </c>
      <c r="AK9472" s="42" t="s">
        <v>354</v>
      </c>
      <c r="AL9472" t="s">
        <v>7926</v>
      </c>
    </row>
    <row r="9473" spans="2:38">
      <c r="B9473" s="16" t="n">
        <f>10000000+INDEX(编号表!$B:$B,MATCH(F9473,编号表!$A:$A,0))*100000+INDEX(编号表!$F:$F,MATCH(D9473,编号表!$E:$E,0))*1000+INDEX(编号表!$D:$D,MATCH(E9473,编号表!$C:$C,0))*10000+G9473</f>
        <v>12474063</v>
      </c>
      <c r="C9473" s="42" t="s">
        <v>9603</v>
      </c>
      <c r="D9473" s="42" t="s">
        <v>108</v>
      </c>
      <c r="E9473" s="42" t="s">
        <v>354</v>
      </c>
      <c r="F9473" s="42" t="s">
        <v>7668</v>
      </c>
      <c r="G9473" s="42">
        <v>63</v>
      </c>
      <c r="H9473" s="42"/>
      <c r="I9473" s="42">
        <v>60</v>
      </c>
      <c r="J9473" s="42" t="str">
        <f t="shared" si="156"/>
        <v>大类_仙品合体法宝</v>
      </c>
      <c r="K9473" s="42" t="s">
        <v>6624</v>
      </c>
      <c r="L9473" s="42"/>
      <c r="M9473" s="42" t="s">
        <v>7668</v>
      </c>
      <c r="N9473" s="42"/>
      <c r="O9473" s="42">
        <v>0</v>
      </c>
      <c r="P9473" s="42" t="b">
        <v>1</v>
      </c>
      <c r="Q9473" s="42"/>
      <c r="R9473" s="42" t="b">
        <v>0</v>
      </c>
      <c r="S9473" s="42">
        <v>1</v>
      </c>
      <c r="T9473" s="42" t="s">
        <v>91</v>
      </c>
      <c r="U9473" s="42">
        <v>999</v>
      </c>
      <c r="V9473" s="42" t="s">
        <v>7669</v>
      </c>
      <c r="W9473" s="42">
        <v>74063</v>
      </c>
      <c r="X9473" s="42"/>
      <c r="Y9473" s="42" t="s">
        <v>7928</v>
      </c>
      <c r="Z9473" s="42" t="s">
        <v>7893</v>
      </c>
      <c r="AA9473" t="str" s="42">
        <v>法宝打造获得。成宝核心×1；主材：太素玉胎×1；辅材类别：石乳×1；特性材料类别：水行凝华×1。</v>
      </c>
      <c r="AB9473" s="42">
        <v>12421006</v>
      </c>
      <c r="AC9473" s="42" t="s">
        <v>121</v>
      </c>
      <c r="AD9473" s="42">
        <v>0</v>
      </c>
      <c r="AE9473" s="42"/>
      <c r="AF9473" s="42">
        <v>70004</v>
      </c>
      <c r="AG9473" s="42"/>
      <c r="AH9473" s="42">
        <v>11250000</v>
      </c>
      <c r="AI9473" s="42" t="s">
        <v>7668</v>
      </c>
      <c r="AJ9473" s="42" t="s">
        <v>7894</v>
      </c>
      <c r="AK9473" s="42" t="s">
        <v>354</v>
      </c>
      <c r="AL9473" t="s">
        <v>7930</v>
      </c>
    </row>
    <row r="9474" spans="2:38">
      <c r="B9474" s="16" t="n">
        <f>10000000+INDEX(编号表!$B:$B,MATCH(F9474,编号表!$A:$A,0))*100000+INDEX(编号表!$F:$F,MATCH(D9474,编号表!$E:$E,0))*1000+INDEX(编号表!$D:$D,MATCH(E9474,编号表!$C:$C,0))*10000+G9474</f>
        <v>12474064</v>
      </c>
      <c r="C9474" s="42" t="s">
        <v>9605</v>
      </c>
      <c r="D9474" s="42" t="s">
        <v>108</v>
      </c>
      <c r="E9474" s="42" t="s">
        <v>354</v>
      </c>
      <c r="F9474" s="42" t="s">
        <v>7668</v>
      </c>
      <c r="G9474" s="42">
        <v>64</v>
      </c>
      <c r="H9474" s="42"/>
      <c r="I9474" s="42">
        <v>60</v>
      </c>
      <c r="J9474" s="42" t="str">
        <f t="shared" si="156"/>
        <v>大类_仙品合体法宝</v>
      </c>
      <c r="K9474" s="42" t="s">
        <v>6624</v>
      </c>
      <c r="L9474" s="42"/>
      <c r="M9474" s="42" t="s">
        <v>7668</v>
      </c>
      <c r="N9474" s="42"/>
      <c r="O9474" s="42">
        <v>0</v>
      </c>
      <c r="P9474" s="42" t="b">
        <v>1</v>
      </c>
      <c r="Q9474" s="42"/>
      <c r="R9474" s="42" t="b">
        <v>0</v>
      </c>
      <c r="S9474" s="42">
        <v>1</v>
      </c>
      <c r="T9474" s="42" t="s">
        <v>91</v>
      </c>
      <c r="U9474" s="42">
        <v>999</v>
      </c>
      <c r="V9474" s="42" t="s">
        <v>7669</v>
      </c>
      <c r="W9474" s="42">
        <v>74064</v>
      </c>
      <c r="X9474" s="42"/>
      <c r="Y9474" s="42" t="s">
        <v>7932</v>
      </c>
      <c r="Z9474" s="42" t="s">
        <v>7893</v>
      </c>
      <c r="AA9474" t="str" s="42">
        <v>法宝打造获得。成宝核心×1；主材：太素玉胎×1；辅材类别：石乳×1；特性材料类别：火行凝华×1。</v>
      </c>
      <c r="AB9474" s="42">
        <v>12421006</v>
      </c>
      <c r="AC9474" s="42" t="s">
        <v>121</v>
      </c>
      <c r="AD9474" s="42">
        <v>0</v>
      </c>
      <c r="AE9474" s="42"/>
      <c r="AF9474" s="42">
        <v>70004</v>
      </c>
      <c r="AG9474" s="42"/>
      <c r="AH9474" s="42">
        <v>11250000</v>
      </c>
      <c r="AI9474" s="42" t="s">
        <v>7668</v>
      </c>
      <c r="AJ9474" s="42" t="s">
        <v>7894</v>
      </c>
      <c r="AK9474" s="42" t="s">
        <v>354</v>
      </c>
      <c r="AL9474" t="s">
        <v>7934</v>
      </c>
    </row>
    <row r="9475" spans="2:38">
      <c r="B9475" s="16" t="n">
        <f>10000000+INDEX(编号表!$B:$B,MATCH(F9475,编号表!$A:$A,0))*100000+INDEX(编号表!$F:$F,MATCH(D9475,编号表!$E:$E,0))*1000+INDEX(编号表!$D:$D,MATCH(E9475,编号表!$C:$C,0))*10000+G9475</f>
        <v>12474065</v>
      </c>
      <c r="C9475" s="42" t="s">
        <v>9607</v>
      </c>
      <c r="D9475" s="42" t="s">
        <v>108</v>
      </c>
      <c r="E9475" s="42" t="s">
        <v>354</v>
      </c>
      <c r="F9475" s="42" t="s">
        <v>7668</v>
      </c>
      <c r="G9475" s="42">
        <v>65</v>
      </c>
      <c r="H9475" s="42"/>
      <c r="I9475" s="42">
        <v>60</v>
      </c>
      <c r="J9475" s="42" t="str">
        <f t="shared" si="156"/>
        <v>大类_仙品合体法宝</v>
      </c>
      <c r="K9475" s="42" t="s">
        <v>6624</v>
      </c>
      <c r="L9475" s="42"/>
      <c r="M9475" s="42" t="s">
        <v>7668</v>
      </c>
      <c r="N9475" s="42"/>
      <c r="O9475" s="42">
        <v>0</v>
      </c>
      <c r="P9475" s="42" t="b">
        <v>1</v>
      </c>
      <c r="Q9475" s="42"/>
      <c r="R9475" s="42" t="b">
        <v>0</v>
      </c>
      <c r="S9475" s="42">
        <v>1</v>
      </c>
      <c r="T9475" s="42" t="s">
        <v>91</v>
      </c>
      <c r="U9475" s="42">
        <v>999</v>
      </c>
      <c r="V9475" s="42" t="s">
        <v>7669</v>
      </c>
      <c r="W9475" s="42">
        <v>74065</v>
      </c>
      <c r="X9475" s="42"/>
      <c r="Y9475" s="42" t="s">
        <v>7936</v>
      </c>
      <c r="Z9475" s="42" t="s">
        <v>7893</v>
      </c>
      <c r="AA9475" t="str" s="42">
        <v>法宝打造获得。成宝核心×1；主材：太素玉胎×1；辅材类别：石乳×1；特性材料类别：土行凝华×1。</v>
      </c>
      <c r="AB9475" s="42">
        <v>12421006</v>
      </c>
      <c r="AC9475" s="42" t="s">
        <v>121</v>
      </c>
      <c r="AD9475" s="42">
        <v>0</v>
      </c>
      <c r="AE9475" s="42"/>
      <c r="AF9475" s="42">
        <v>70004</v>
      </c>
      <c r="AG9475" s="42"/>
      <c r="AH9475" s="42">
        <v>11250000</v>
      </c>
      <c r="AI9475" s="42" t="s">
        <v>7668</v>
      </c>
      <c r="AJ9475" s="42" t="s">
        <v>7894</v>
      </c>
      <c r="AK9475" s="42" t="s">
        <v>354</v>
      </c>
      <c r="AL9475" t="s">
        <v>7938</v>
      </c>
    </row>
    <row r="9476" spans="2:38">
      <c r="B9476" s="16" t="n">
        <f>10000000+INDEX(编号表!$B:$B,MATCH(F9476,编号表!$A:$A,0))*100000+INDEX(编号表!$F:$F,MATCH(D9476,编号表!$E:$E,0))*1000+INDEX(编号表!$D:$D,MATCH(E9476,编号表!$C:$C,0))*10000+G9476</f>
        <v>12474066</v>
      </c>
      <c r="C9476" s="42" t="s">
        <v>9609</v>
      </c>
      <c r="D9476" s="42" t="s">
        <v>108</v>
      </c>
      <c r="E9476" s="42" t="s">
        <v>354</v>
      </c>
      <c r="F9476" s="42" t="s">
        <v>7668</v>
      </c>
      <c r="G9476" s="42">
        <v>66</v>
      </c>
      <c r="H9476" s="42"/>
      <c r="I9476" s="42">
        <v>60</v>
      </c>
      <c r="J9476" s="42" t="str">
        <f t="shared" si="156"/>
        <v>大类_仙品合体法宝</v>
      </c>
      <c r="K9476" s="42" t="s">
        <v>6624</v>
      </c>
      <c r="L9476" s="42"/>
      <c r="M9476" s="42" t="s">
        <v>7668</v>
      </c>
      <c r="N9476" s="42"/>
      <c r="O9476" s="42">
        <v>0</v>
      </c>
      <c r="P9476" s="42" t="b">
        <v>1</v>
      </c>
      <c r="Q9476" s="42"/>
      <c r="R9476" s="42" t="b">
        <v>0</v>
      </c>
      <c r="S9476" s="42">
        <v>1</v>
      </c>
      <c r="T9476" s="42" t="s">
        <v>91</v>
      </c>
      <c r="U9476" s="42">
        <v>999</v>
      </c>
      <c r="V9476" s="42" t="s">
        <v>339</v>
      </c>
      <c r="W9476" s="42">
        <v>2474066</v>
      </c>
      <c r="X9476" s="42"/>
      <c r="Y9476" s="42" t="s">
        <v>7940</v>
      </c>
      <c r="Z9476" s="42" t="s">
        <v>7941</v>
      </c>
      <c r="AA9476" t="str" s="42">
        <v>法宝打造获得。成宝核心×1；主材：玄元铁胎×1；辅材类别：玄砂×1；特性材料类别：金行凝华×1。</v>
      </c>
      <c r="AB9476" s="42">
        <v>12421007</v>
      </c>
      <c r="AC9476" s="42" t="s">
        <v>121</v>
      </c>
      <c r="AD9476" s="42">
        <v>0</v>
      </c>
      <c r="AE9476" s="42"/>
      <c r="AF9476" s="42">
        <v>70004</v>
      </c>
      <c r="AG9476" s="42"/>
      <c r="AH9476" s="42">
        <v>11250000</v>
      </c>
      <c r="AI9476" s="42" t="s">
        <v>7668</v>
      </c>
      <c r="AJ9476" s="42" t="s">
        <v>7943</v>
      </c>
      <c r="AK9476" s="42" t="s">
        <v>354</v>
      </c>
      <c r="AL9476" t="s">
        <v>7944</v>
      </c>
    </row>
    <row r="9477" spans="2:38">
      <c r="B9477" s="16" t="n">
        <f>10000000+INDEX(编号表!$B:$B,MATCH(F9477,编号表!$A:$A,0))*100000+INDEX(编号表!$F:$F,MATCH(D9477,编号表!$E:$E,0))*1000+INDEX(编号表!$D:$D,MATCH(E9477,编号表!$C:$C,0))*10000+G9477</f>
        <v>12474067</v>
      </c>
      <c r="C9477" s="42" t="s">
        <v>9611</v>
      </c>
      <c r="D9477" s="42" t="s">
        <v>108</v>
      </c>
      <c r="E9477" s="42" t="s">
        <v>354</v>
      </c>
      <c r="F9477" s="42" t="s">
        <v>7668</v>
      </c>
      <c r="G9477" s="42">
        <v>67</v>
      </c>
      <c r="H9477" s="42"/>
      <c r="I9477" s="42">
        <v>60</v>
      </c>
      <c r="J9477" s="42" t="str">
        <f t="shared" si="156"/>
        <v>大类_仙品合体法宝</v>
      </c>
      <c r="K9477" s="42" t="s">
        <v>6624</v>
      </c>
      <c r="L9477" s="42"/>
      <c r="M9477" s="42" t="s">
        <v>7668</v>
      </c>
      <c r="N9477" s="42"/>
      <c r="O9477" s="42">
        <v>0</v>
      </c>
      <c r="P9477" s="42" t="b">
        <v>1</v>
      </c>
      <c r="Q9477" s="42"/>
      <c r="R9477" s="42" t="b">
        <v>0</v>
      </c>
      <c r="S9477" s="42">
        <v>1</v>
      </c>
      <c r="T9477" s="42" t="s">
        <v>91</v>
      </c>
      <c r="U9477" s="42">
        <v>999</v>
      </c>
      <c r="V9477" s="42" t="s">
        <v>339</v>
      </c>
      <c r="W9477" s="42">
        <v>2474067</v>
      </c>
      <c r="X9477" s="42"/>
      <c r="Y9477" s="42" t="s">
        <v>7946</v>
      </c>
      <c r="Z9477" s="42" t="s">
        <v>7941</v>
      </c>
      <c r="AA9477" t="str" s="42">
        <v>法宝打造获得。成宝核心×1；主材：玄元铁胎×1；辅材类别：玄砂×1；特性材料类别：木行凝华×1。</v>
      </c>
      <c r="AB9477" s="42">
        <v>12421007</v>
      </c>
      <c r="AC9477" s="42" t="s">
        <v>121</v>
      </c>
      <c r="AD9477" s="42">
        <v>0</v>
      </c>
      <c r="AE9477" s="42"/>
      <c r="AF9477" s="42">
        <v>70004</v>
      </c>
      <c r="AG9477" s="42"/>
      <c r="AH9477" s="42">
        <v>11250000</v>
      </c>
      <c r="AI9477" s="42" t="s">
        <v>7668</v>
      </c>
      <c r="AJ9477" s="42" t="s">
        <v>7943</v>
      </c>
      <c r="AK9477" s="42" t="s">
        <v>354</v>
      </c>
      <c r="AL9477" t="s">
        <v>7948</v>
      </c>
    </row>
    <row r="9478" spans="2:38">
      <c r="B9478" s="16" t="n">
        <f>10000000+INDEX(编号表!$B:$B,MATCH(F9478,编号表!$A:$A,0))*100000+INDEX(编号表!$F:$F,MATCH(D9478,编号表!$E:$E,0))*1000+INDEX(编号表!$D:$D,MATCH(E9478,编号表!$C:$C,0))*10000+G9478</f>
        <v>12474068</v>
      </c>
      <c r="C9478" s="42" t="s">
        <v>9613</v>
      </c>
      <c r="D9478" s="42" t="s">
        <v>108</v>
      </c>
      <c r="E9478" s="42" t="s">
        <v>354</v>
      </c>
      <c r="F9478" s="42" t="s">
        <v>7668</v>
      </c>
      <c r="G9478" s="42">
        <v>68</v>
      </c>
      <c r="H9478" s="42"/>
      <c r="I9478" s="42">
        <v>60</v>
      </c>
      <c r="J9478" s="42" t="str">
        <f t="shared" si="156"/>
        <v>大类_仙品合体法宝</v>
      </c>
      <c r="K9478" s="42" t="s">
        <v>6624</v>
      </c>
      <c r="L9478" s="42"/>
      <c r="M9478" s="42" t="s">
        <v>7668</v>
      </c>
      <c r="N9478" s="42"/>
      <c r="O9478" s="42">
        <v>0</v>
      </c>
      <c r="P9478" s="42" t="b">
        <v>1</v>
      </c>
      <c r="Q9478" s="42"/>
      <c r="R9478" s="42" t="b">
        <v>0</v>
      </c>
      <c r="S9478" s="42">
        <v>1</v>
      </c>
      <c r="T9478" s="42" t="s">
        <v>91</v>
      </c>
      <c r="U9478" s="42">
        <v>999</v>
      </c>
      <c r="V9478" s="42" t="s">
        <v>339</v>
      </c>
      <c r="W9478" s="42">
        <v>2474068</v>
      </c>
      <c r="X9478" s="42"/>
      <c r="Y9478" s="42" t="s">
        <v>7950</v>
      </c>
      <c r="Z9478" s="42" t="s">
        <v>7941</v>
      </c>
      <c r="AA9478" t="str" s="42">
        <v>法宝打造获得。成宝核心×1；主材：玄元铁胎×1；辅材类别：玄砂×1；特性材料类别：水行凝华×1。</v>
      </c>
      <c r="AB9478" s="42">
        <v>12421007</v>
      </c>
      <c r="AC9478" s="42" t="s">
        <v>121</v>
      </c>
      <c r="AD9478" s="42">
        <v>0</v>
      </c>
      <c r="AE9478" s="42"/>
      <c r="AF9478" s="42">
        <v>70004</v>
      </c>
      <c r="AG9478" s="42"/>
      <c r="AH9478" s="42">
        <v>11250000</v>
      </c>
      <c r="AI9478" s="42" t="s">
        <v>7668</v>
      </c>
      <c r="AJ9478" s="42" t="s">
        <v>7943</v>
      </c>
      <c r="AK9478" s="42" t="s">
        <v>354</v>
      </c>
      <c r="AL9478" t="s">
        <v>7952</v>
      </c>
    </row>
    <row r="9479" spans="2:38">
      <c r="B9479" s="16" t="n">
        <f>10000000+INDEX(编号表!$B:$B,MATCH(F9479,编号表!$A:$A,0))*100000+INDEX(编号表!$F:$F,MATCH(D9479,编号表!$E:$E,0))*1000+INDEX(编号表!$D:$D,MATCH(E9479,编号表!$C:$C,0))*10000+G9479</f>
        <v>12474069</v>
      </c>
      <c r="C9479" s="42" t="s">
        <v>9615</v>
      </c>
      <c r="D9479" s="42" t="s">
        <v>108</v>
      </c>
      <c r="E9479" s="42" t="s">
        <v>354</v>
      </c>
      <c r="F9479" s="42" t="s">
        <v>7668</v>
      </c>
      <c r="G9479" s="42">
        <v>69</v>
      </c>
      <c r="H9479" s="42"/>
      <c r="I9479" s="42">
        <v>60</v>
      </c>
      <c r="J9479" s="42" t="str">
        <f t="shared" si="156"/>
        <v>大类_仙品合体法宝</v>
      </c>
      <c r="K9479" s="42" t="s">
        <v>6624</v>
      </c>
      <c r="L9479" s="42"/>
      <c r="M9479" s="42" t="s">
        <v>7668</v>
      </c>
      <c r="N9479" s="42"/>
      <c r="O9479" s="42">
        <v>0</v>
      </c>
      <c r="P9479" s="42" t="b">
        <v>1</v>
      </c>
      <c r="Q9479" s="42"/>
      <c r="R9479" s="42" t="b">
        <v>0</v>
      </c>
      <c r="S9479" s="42">
        <v>1</v>
      </c>
      <c r="T9479" s="42" t="s">
        <v>91</v>
      </c>
      <c r="U9479" s="42">
        <v>999</v>
      </c>
      <c r="V9479" s="42" t="s">
        <v>339</v>
      </c>
      <c r="W9479" s="42">
        <v>2474069</v>
      </c>
      <c r="X9479" s="42"/>
      <c r="Y9479" s="42" t="s">
        <v>7954</v>
      </c>
      <c r="Z9479" s="42" t="s">
        <v>7941</v>
      </c>
      <c r="AA9479" t="str" s="42">
        <v>法宝打造获得。成宝核心×1；主材：玄元铁胎×1；辅材类别：玄砂×1；特性材料类别：火行凝华×1。</v>
      </c>
      <c r="AB9479" s="42">
        <v>12421007</v>
      </c>
      <c r="AC9479" s="42" t="s">
        <v>121</v>
      </c>
      <c r="AD9479" s="42">
        <v>0</v>
      </c>
      <c r="AE9479" s="42"/>
      <c r="AF9479" s="42">
        <v>70004</v>
      </c>
      <c r="AG9479" s="42"/>
      <c r="AH9479" s="42">
        <v>11250000</v>
      </c>
      <c r="AI9479" s="42" t="s">
        <v>7668</v>
      </c>
      <c r="AJ9479" s="42" t="s">
        <v>7943</v>
      </c>
      <c r="AK9479" s="42" t="s">
        <v>354</v>
      </c>
      <c r="AL9479" t="s">
        <v>7956</v>
      </c>
    </row>
    <row r="9480" spans="2:38">
      <c r="B9480" s="16" t="n">
        <f>10000000+INDEX(编号表!$B:$B,MATCH(F9480,编号表!$A:$A,0))*100000+INDEX(编号表!$F:$F,MATCH(D9480,编号表!$E:$E,0))*1000+INDEX(编号表!$D:$D,MATCH(E9480,编号表!$C:$C,0))*10000+G9480</f>
        <v>12474070</v>
      </c>
      <c r="C9480" s="42" t="s">
        <v>9617</v>
      </c>
      <c r="D9480" s="42" t="s">
        <v>108</v>
      </c>
      <c r="E9480" s="42" t="s">
        <v>354</v>
      </c>
      <c r="F9480" s="42" t="s">
        <v>7668</v>
      </c>
      <c r="G9480" s="42">
        <v>70</v>
      </c>
      <c r="H9480" s="42"/>
      <c r="I9480" s="42">
        <v>60</v>
      </c>
      <c r="J9480" s="42" t="str">
        <f t="shared" si="156"/>
        <v>大类_仙品合体法宝</v>
      </c>
      <c r="K9480" s="42" t="s">
        <v>6624</v>
      </c>
      <c r="L9480" s="42"/>
      <c r="M9480" s="42" t="s">
        <v>7668</v>
      </c>
      <c r="N9480" s="42"/>
      <c r="O9480" s="42">
        <v>0</v>
      </c>
      <c r="P9480" s="42" t="b">
        <v>1</v>
      </c>
      <c r="Q9480" s="42"/>
      <c r="R9480" s="42" t="b">
        <v>0</v>
      </c>
      <c r="S9480" s="42">
        <v>1</v>
      </c>
      <c r="T9480" s="42" t="s">
        <v>91</v>
      </c>
      <c r="U9480" s="42">
        <v>999</v>
      </c>
      <c r="V9480" s="42" t="s">
        <v>339</v>
      </c>
      <c r="W9480" s="42">
        <v>2474070</v>
      </c>
      <c r="X9480" s="42"/>
      <c r="Y9480" s="42" t="s">
        <v>7958</v>
      </c>
      <c r="Z9480" s="42" t="s">
        <v>7941</v>
      </c>
      <c r="AA9480" t="str" s="42">
        <v>法宝打造获得。成宝核心×1；主材：玄元铁胎×1；辅材类别：玄砂×1；特性材料类别：土行凝华×1。</v>
      </c>
      <c r="AB9480" s="42">
        <v>12421007</v>
      </c>
      <c r="AC9480" s="42" t="s">
        <v>121</v>
      </c>
      <c r="AD9480" s="42">
        <v>0</v>
      </c>
      <c r="AE9480" s="42"/>
      <c r="AF9480" s="42">
        <v>70004</v>
      </c>
      <c r="AG9480" s="42"/>
      <c r="AH9480" s="42">
        <v>11250000</v>
      </c>
      <c r="AI9480" s="42" t="s">
        <v>7668</v>
      </c>
      <c r="AJ9480" s="42" t="s">
        <v>7943</v>
      </c>
      <c r="AK9480" s="42" t="s">
        <v>354</v>
      </c>
      <c r="AL9480" t="s">
        <v>7960</v>
      </c>
    </row>
    <row r="9481" spans="2:38">
      <c r="B9481" s="16" t="n">
        <f>10000000+INDEX(编号表!$B:$B,MATCH(F9481,编号表!$A:$A,0))*100000+INDEX(编号表!$F:$F,MATCH(D9481,编号表!$E:$E,0))*1000+INDEX(编号表!$D:$D,MATCH(E9481,编号表!$C:$C,0))*10000+G9481</f>
        <v>12474071</v>
      </c>
      <c r="C9481" s="42" t="s">
        <v>9619</v>
      </c>
      <c r="D9481" s="42" t="s">
        <v>108</v>
      </c>
      <c r="E9481" s="42" t="s">
        <v>354</v>
      </c>
      <c r="F9481" s="42" t="s">
        <v>7668</v>
      </c>
      <c r="G9481" s="42">
        <v>71</v>
      </c>
      <c r="H9481" s="42"/>
      <c r="I9481" s="42">
        <v>60</v>
      </c>
      <c r="J9481" s="42" t="str">
        <f t="shared" si="156"/>
        <v>大类_仙品合体法宝</v>
      </c>
      <c r="K9481" s="42" t="s">
        <v>6624</v>
      </c>
      <c r="L9481" s="42"/>
      <c r="M9481" s="42" t="s">
        <v>7668</v>
      </c>
      <c r="N9481" s="42"/>
      <c r="O9481" s="42">
        <v>0</v>
      </c>
      <c r="P9481" s="42" t="b">
        <v>1</v>
      </c>
      <c r="Q9481" s="42"/>
      <c r="R9481" s="42" t="b">
        <v>0</v>
      </c>
      <c r="S9481" s="42">
        <v>1</v>
      </c>
      <c r="T9481" s="42" t="s">
        <v>91</v>
      </c>
      <c r="U9481" s="42">
        <v>999</v>
      </c>
      <c r="V9481" s="42" t="s">
        <v>339</v>
      </c>
      <c r="W9481" s="42">
        <v>2474071</v>
      </c>
      <c r="X9481" s="42"/>
      <c r="Y9481" s="42" t="s">
        <v>7962</v>
      </c>
      <c r="Z9481" s="42" t="s">
        <v>7941</v>
      </c>
      <c r="AA9481" t="str" s="42">
        <v>法宝打造获得。成宝核心×1；主材：玄元铁胎×1；辅材类别：古炉铜×1；特性材料类别：金行凝华×1。</v>
      </c>
      <c r="AB9481" s="42">
        <v>12421007</v>
      </c>
      <c r="AC9481" s="42" t="s">
        <v>121</v>
      </c>
      <c r="AD9481" s="42">
        <v>0</v>
      </c>
      <c r="AE9481" s="42"/>
      <c r="AF9481" s="42">
        <v>70004</v>
      </c>
      <c r="AG9481" s="42"/>
      <c r="AH9481" s="42">
        <v>11250000</v>
      </c>
      <c r="AI9481" s="42" t="s">
        <v>7668</v>
      </c>
      <c r="AJ9481" s="42" t="s">
        <v>7943</v>
      </c>
      <c r="AK9481" s="42" t="s">
        <v>354</v>
      </c>
      <c r="AL9481" t="s">
        <v>7964</v>
      </c>
    </row>
    <row r="9482" spans="2:38">
      <c r="B9482" s="16" t="n">
        <f>10000000+INDEX(编号表!$B:$B,MATCH(F9482,编号表!$A:$A,0))*100000+INDEX(编号表!$F:$F,MATCH(D9482,编号表!$E:$E,0))*1000+INDEX(编号表!$D:$D,MATCH(E9482,编号表!$C:$C,0))*10000+G9482</f>
        <v>12474072</v>
      </c>
      <c r="C9482" s="42" t="s">
        <v>9621</v>
      </c>
      <c r="D9482" s="42" t="s">
        <v>108</v>
      </c>
      <c r="E9482" s="42" t="s">
        <v>354</v>
      </c>
      <c r="F9482" s="42" t="s">
        <v>7668</v>
      </c>
      <c r="G9482" s="42">
        <v>72</v>
      </c>
      <c r="H9482" s="42"/>
      <c r="I9482" s="42">
        <v>60</v>
      </c>
      <c r="J9482" s="42" t="str">
        <f t="shared" si="156"/>
        <v>大类_仙品合体法宝</v>
      </c>
      <c r="K9482" s="42" t="s">
        <v>6624</v>
      </c>
      <c r="L9482" s="42"/>
      <c r="M9482" s="42" t="s">
        <v>7668</v>
      </c>
      <c r="N9482" s="42"/>
      <c r="O9482" s="42">
        <v>0</v>
      </c>
      <c r="P9482" s="42" t="b">
        <v>1</v>
      </c>
      <c r="Q9482" s="42"/>
      <c r="R9482" s="42" t="b">
        <v>0</v>
      </c>
      <c r="S9482" s="42">
        <v>1</v>
      </c>
      <c r="T9482" s="42" t="s">
        <v>91</v>
      </c>
      <c r="U9482" s="42">
        <v>999</v>
      </c>
      <c r="V9482" s="42" t="s">
        <v>339</v>
      </c>
      <c r="W9482" s="42">
        <v>2474072</v>
      </c>
      <c r="X9482" s="42"/>
      <c r="Y9482" s="42" t="s">
        <v>7966</v>
      </c>
      <c r="Z9482" s="42" t="s">
        <v>7941</v>
      </c>
      <c r="AA9482" t="str" s="42">
        <v>法宝打造获得。成宝核心×1；主材：玄元铁胎×1；辅材类别：古炉铜×1；特性材料类别：木行凝华×1。</v>
      </c>
      <c r="AB9482" s="42">
        <v>12421007</v>
      </c>
      <c r="AC9482" s="42" t="s">
        <v>121</v>
      </c>
      <c r="AD9482" s="42">
        <v>0</v>
      </c>
      <c r="AE9482" s="42"/>
      <c r="AF9482" s="42">
        <v>70004</v>
      </c>
      <c r="AG9482" s="42"/>
      <c r="AH9482" s="42">
        <v>11250000</v>
      </c>
      <c r="AI9482" s="42" t="s">
        <v>7668</v>
      </c>
      <c r="AJ9482" s="42" t="s">
        <v>7943</v>
      </c>
      <c r="AK9482" s="42" t="s">
        <v>354</v>
      </c>
      <c r="AL9482" t="s">
        <v>7968</v>
      </c>
    </row>
    <row r="9483" spans="2:38">
      <c r="B9483" s="16" t="n">
        <f>10000000+INDEX(编号表!$B:$B,MATCH(F9483,编号表!$A:$A,0))*100000+INDEX(编号表!$F:$F,MATCH(D9483,编号表!$E:$E,0))*1000+INDEX(编号表!$D:$D,MATCH(E9483,编号表!$C:$C,0))*10000+G9483</f>
        <v>12474073</v>
      </c>
      <c r="C9483" s="42" t="s">
        <v>9623</v>
      </c>
      <c r="D9483" s="42" t="s">
        <v>108</v>
      </c>
      <c r="E9483" s="42" t="s">
        <v>354</v>
      </c>
      <c r="F9483" s="42" t="s">
        <v>7668</v>
      </c>
      <c r="G9483" s="42">
        <v>73</v>
      </c>
      <c r="H9483" s="42"/>
      <c r="I9483" s="42">
        <v>60</v>
      </c>
      <c r="J9483" s="42" t="str">
        <f t="shared" si="156"/>
        <v>大类_仙品合体法宝</v>
      </c>
      <c r="K9483" s="42" t="s">
        <v>6624</v>
      </c>
      <c r="L9483" s="42"/>
      <c r="M9483" s="42" t="s">
        <v>7668</v>
      </c>
      <c r="N9483" s="42"/>
      <c r="O9483" s="42">
        <v>0</v>
      </c>
      <c r="P9483" s="42" t="b">
        <v>1</v>
      </c>
      <c r="Q9483" s="42"/>
      <c r="R9483" s="42" t="b">
        <v>0</v>
      </c>
      <c r="S9483" s="42">
        <v>1</v>
      </c>
      <c r="T9483" s="42" t="s">
        <v>91</v>
      </c>
      <c r="U9483" s="42">
        <v>999</v>
      </c>
      <c r="V9483" s="42" t="s">
        <v>339</v>
      </c>
      <c r="W9483" s="42">
        <v>2474073</v>
      </c>
      <c r="X9483" s="42"/>
      <c r="Y9483" s="42" t="s">
        <v>7970</v>
      </c>
      <c r="Z9483" s="42" t="s">
        <v>7941</v>
      </c>
      <c r="AA9483" t="str" s="42">
        <v>法宝打造获得。成宝核心×1；主材：玄元铁胎×1；辅材类别：古炉铜×1；特性材料类别：水行凝华×1。</v>
      </c>
      <c r="AB9483" s="42">
        <v>12421007</v>
      </c>
      <c r="AC9483" s="42" t="s">
        <v>121</v>
      </c>
      <c r="AD9483" s="42">
        <v>0</v>
      </c>
      <c r="AE9483" s="42"/>
      <c r="AF9483" s="42">
        <v>70004</v>
      </c>
      <c r="AG9483" s="42"/>
      <c r="AH9483" s="42">
        <v>11250000</v>
      </c>
      <c r="AI9483" s="42" t="s">
        <v>7668</v>
      </c>
      <c r="AJ9483" s="42" t="s">
        <v>7943</v>
      </c>
      <c r="AK9483" s="42" t="s">
        <v>354</v>
      </c>
      <c r="AL9483" t="s">
        <v>7972</v>
      </c>
    </row>
    <row r="9484" spans="2:38">
      <c r="B9484" s="16" t="n">
        <f>10000000+INDEX(编号表!$B:$B,MATCH(F9484,编号表!$A:$A,0))*100000+INDEX(编号表!$F:$F,MATCH(D9484,编号表!$E:$E,0))*1000+INDEX(编号表!$D:$D,MATCH(E9484,编号表!$C:$C,0))*10000+G9484</f>
        <v>12474074</v>
      </c>
      <c r="C9484" s="42" t="s">
        <v>9625</v>
      </c>
      <c r="D9484" s="42" t="s">
        <v>108</v>
      </c>
      <c r="E9484" s="42" t="s">
        <v>354</v>
      </c>
      <c r="F9484" s="42" t="s">
        <v>7668</v>
      </c>
      <c r="G9484" s="42">
        <v>74</v>
      </c>
      <c r="H9484" s="42"/>
      <c r="I9484" s="42">
        <v>60</v>
      </c>
      <c r="J9484" s="42" t="str">
        <f t="shared" si="156"/>
        <v>大类_仙品合体法宝</v>
      </c>
      <c r="K9484" s="42" t="s">
        <v>6624</v>
      </c>
      <c r="L9484" s="42"/>
      <c r="M9484" s="42" t="s">
        <v>7668</v>
      </c>
      <c r="N9484" s="42"/>
      <c r="O9484" s="42">
        <v>0</v>
      </c>
      <c r="P9484" s="42" t="b">
        <v>1</v>
      </c>
      <c r="Q9484" s="42"/>
      <c r="R9484" s="42" t="b">
        <v>0</v>
      </c>
      <c r="S9484" s="42">
        <v>1</v>
      </c>
      <c r="T9484" s="42" t="s">
        <v>91</v>
      </c>
      <c r="U9484" s="42">
        <v>999</v>
      </c>
      <c r="V9484" s="42" t="s">
        <v>339</v>
      </c>
      <c r="W9484" s="42">
        <v>2474074</v>
      </c>
      <c r="X9484" s="42"/>
      <c r="Y9484" s="42" t="s">
        <v>7974</v>
      </c>
      <c r="Z9484" s="42" t="s">
        <v>7941</v>
      </c>
      <c r="AA9484" t="str" s="42">
        <v>法宝打造获得。成宝核心×1；主材：玄元铁胎×1；辅材类别：古炉铜×1；特性材料类别：火行凝华×1。</v>
      </c>
      <c r="AB9484" s="42">
        <v>12421007</v>
      </c>
      <c r="AC9484" s="42" t="s">
        <v>121</v>
      </c>
      <c r="AD9484" s="42">
        <v>0</v>
      </c>
      <c r="AE9484" s="42"/>
      <c r="AF9484" s="42">
        <v>70004</v>
      </c>
      <c r="AG9484" s="42"/>
      <c r="AH9484" s="42">
        <v>11250000</v>
      </c>
      <c r="AI9484" s="42" t="s">
        <v>7668</v>
      </c>
      <c r="AJ9484" s="42" t="s">
        <v>7943</v>
      </c>
      <c r="AK9484" s="42" t="s">
        <v>354</v>
      </c>
      <c r="AL9484" t="s">
        <v>7976</v>
      </c>
    </row>
    <row r="9485" spans="2:38">
      <c r="B9485" s="16" t="n">
        <f>10000000+INDEX(编号表!$B:$B,MATCH(F9485,编号表!$A:$A,0))*100000+INDEX(编号表!$F:$F,MATCH(D9485,编号表!$E:$E,0))*1000+INDEX(编号表!$D:$D,MATCH(E9485,编号表!$C:$C,0))*10000+G9485</f>
        <v>12474075</v>
      </c>
      <c r="C9485" s="42" t="s">
        <v>9627</v>
      </c>
      <c r="D9485" s="42" t="s">
        <v>108</v>
      </c>
      <c r="E9485" s="42" t="s">
        <v>354</v>
      </c>
      <c r="F9485" s="42" t="s">
        <v>7668</v>
      </c>
      <c r="G9485" s="42">
        <v>75</v>
      </c>
      <c r="H9485" s="42"/>
      <c r="I9485" s="42">
        <v>60</v>
      </c>
      <c r="J9485" s="42" t="str">
        <f t="shared" si="156"/>
        <v>大类_仙品合体法宝</v>
      </c>
      <c r="K9485" s="42" t="s">
        <v>6624</v>
      </c>
      <c r="L9485" s="42"/>
      <c r="M9485" s="42" t="s">
        <v>7668</v>
      </c>
      <c r="N9485" s="42"/>
      <c r="O9485" s="42">
        <v>0</v>
      </c>
      <c r="P9485" s="42" t="b">
        <v>1</v>
      </c>
      <c r="Q9485" s="42"/>
      <c r="R9485" s="42" t="b">
        <v>0</v>
      </c>
      <c r="S9485" s="42">
        <v>1</v>
      </c>
      <c r="T9485" s="42" t="s">
        <v>91</v>
      </c>
      <c r="U9485" s="42">
        <v>999</v>
      </c>
      <c r="V9485" s="42" t="s">
        <v>339</v>
      </c>
      <c r="W9485" s="42">
        <v>2474075</v>
      </c>
      <c r="X9485" s="42"/>
      <c r="Y9485" s="42" t="s">
        <v>7978</v>
      </c>
      <c r="Z9485" s="42" t="s">
        <v>7941</v>
      </c>
      <c r="AA9485" t="str" s="42">
        <v>法宝打造获得。成宝核心×1；主材：玄元铁胎×1；辅材类别：古炉铜×1；特性材料类别：土行凝华×1。</v>
      </c>
      <c r="AB9485" s="42">
        <v>12421007</v>
      </c>
      <c r="AC9485" s="42" t="s">
        <v>121</v>
      </c>
      <c r="AD9485" s="42">
        <v>0</v>
      </c>
      <c r="AE9485" s="42"/>
      <c r="AF9485" s="42">
        <v>70004</v>
      </c>
      <c r="AG9485" s="42"/>
      <c r="AH9485" s="42">
        <v>11250000</v>
      </c>
      <c r="AI9485" s="42" t="s">
        <v>7668</v>
      </c>
      <c r="AJ9485" s="42" t="s">
        <v>7943</v>
      </c>
      <c r="AK9485" s="42" t="s">
        <v>354</v>
      </c>
      <c r="AL9485" t="s">
        <v>7980</v>
      </c>
    </row>
    <row r="9486" spans="2:38">
      <c r="B9486" s="16" t="n">
        <f>10000000+INDEX(编号表!$B:$B,MATCH(F9486,编号表!$A:$A,0))*100000+INDEX(编号表!$F:$F,MATCH(D9486,编号表!$E:$E,0))*1000+INDEX(编号表!$D:$D,MATCH(E9486,编号表!$C:$C,0))*10000+G9486</f>
        <v>12474076</v>
      </c>
      <c r="C9486" s="42" t="s">
        <v>9629</v>
      </c>
      <c r="D9486" s="42" t="s">
        <v>108</v>
      </c>
      <c r="E9486" s="42" t="s">
        <v>354</v>
      </c>
      <c r="F9486" s="42" t="s">
        <v>7668</v>
      </c>
      <c r="G9486" s="42">
        <v>76</v>
      </c>
      <c r="H9486" s="42"/>
      <c r="I9486" s="42">
        <v>60</v>
      </c>
      <c r="J9486" s="42" t="str">
        <f t="shared" ref="J9486:J9549" si="157">"大类_"&amp;D9486&amp;E9486&amp;F9486</f>
        <v>大类_仙品合体法宝</v>
      </c>
      <c r="K9486" s="42" t="s">
        <v>6624</v>
      </c>
      <c r="L9486" s="42"/>
      <c r="M9486" s="42" t="s">
        <v>7668</v>
      </c>
      <c r="N9486" s="42"/>
      <c r="O9486" s="42">
        <v>0</v>
      </c>
      <c r="P9486" s="42" t="b">
        <v>1</v>
      </c>
      <c r="Q9486" s="42"/>
      <c r="R9486" s="42" t="b">
        <v>0</v>
      </c>
      <c r="S9486" s="42">
        <v>1</v>
      </c>
      <c r="T9486" s="42" t="s">
        <v>91</v>
      </c>
      <c r="U9486" s="42">
        <v>999</v>
      </c>
      <c r="V9486" s="42" t="s">
        <v>339</v>
      </c>
      <c r="W9486" s="42">
        <v>2474076</v>
      </c>
      <c r="X9486" s="42"/>
      <c r="Y9486" s="42" t="s">
        <v>7982</v>
      </c>
      <c r="Z9486" s="42" t="s">
        <v>7941</v>
      </c>
      <c r="AA9486" t="str" s="42">
        <v>法宝打造获得。成宝核心×1；主材：玄元铁胎×1；辅材类别：石乳×1；特性材料类别：金行凝华×1。</v>
      </c>
      <c r="AB9486" s="42">
        <v>12421007</v>
      </c>
      <c r="AC9486" s="42" t="s">
        <v>121</v>
      </c>
      <c r="AD9486" s="42">
        <v>0</v>
      </c>
      <c r="AE9486" s="42"/>
      <c r="AF9486" s="42">
        <v>70004</v>
      </c>
      <c r="AG9486" s="42"/>
      <c r="AH9486" s="42">
        <v>11250000</v>
      </c>
      <c r="AI9486" s="42" t="s">
        <v>7668</v>
      </c>
      <c r="AJ9486" s="42" t="s">
        <v>7943</v>
      </c>
      <c r="AK9486" s="42" t="s">
        <v>354</v>
      </c>
      <c r="AL9486" t="s">
        <v>7984</v>
      </c>
    </row>
    <row r="9487" spans="2:38">
      <c r="B9487" s="16" t="n">
        <f>10000000+INDEX(编号表!$B:$B,MATCH(F9487,编号表!$A:$A,0))*100000+INDEX(编号表!$F:$F,MATCH(D9487,编号表!$E:$E,0))*1000+INDEX(编号表!$D:$D,MATCH(E9487,编号表!$C:$C,0))*10000+G9487</f>
        <v>12474077</v>
      </c>
      <c r="C9487" s="42" t="s">
        <v>9631</v>
      </c>
      <c r="D9487" s="42" t="s">
        <v>108</v>
      </c>
      <c r="E9487" s="42" t="s">
        <v>354</v>
      </c>
      <c r="F9487" s="42" t="s">
        <v>7668</v>
      </c>
      <c r="G9487" s="42">
        <v>77</v>
      </c>
      <c r="H9487" s="42"/>
      <c r="I9487" s="42">
        <v>60</v>
      </c>
      <c r="J9487" s="42" t="str">
        <f t="shared" si="157"/>
        <v>大类_仙品合体法宝</v>
      </c>
      <c r="K9487" s="42" t="s">
        <v>6624</v>
      </c>
      <c r="L9487" s="42"/>
      <c r="M9487" s="42" t="s">
        <v>7668</v>
      </c>
      <c r="N9487" s="42"/>
      <c r="O9487" s="42">
        <v>0</v>
      </c>
      <c r="P9487" s="42" t="b">
        <v>1</v>
      </c>
      <c r="Q9487" s="42"/>
      <c r="R9487" s="42" t="b">
        <v>0</v>
      </c>
      <c r="S9487" s="42">
        <v>1</v>
      </c>
      <c r="T9487" s="42" t="s">
        <v>91</v>
      </c>
      <c r="U9487" s="42">
        <v>999</v>
      </c>
      <c r="V9487" s="42" t="s">
        <v>339</v>
      </c>
      <c r="W9487" s="42">
        <v>2474077</v>
      </c>
      <c r="X9487" s="42"/>
      <c r="Y9487" s="42" t="s">
        <v>7986</v>
      </c>
      <c r="Z9487" s="42" t="s">
        <v>7941</v>
      </c>
      <c r="AA9487" t="str" s="42">
        <v>法宝打造获得。成宝核心×1；主材：玄元铁胎×1；辅材类别：石乳×1；特性材料类别：木行凝华×1。</v>
      </c>
      <c r="AB9487" s="42">
        <v>12421007</v>
      </c>
      <c r="AC9487" s="42" t="s">
        <v>121</v>
      </c>
      <c r="AD9487" s="42">
        <v>0</v>
      </c>
      <c r="AE9487" s="42"/>
      <c r="AF9487" s="42">
        <v>70004</v>
      </c>
      <c r="AG9487" s="42"/>
      <c r="AH9487" s="42">
        <v>11250000</v>
      </c>
      <c r="AI9487" s="42" t="s">
        <v>7668</v>
      </c>
      <c r="AJ9487" s="42" t="s">
        <v>7943</v>
      </c>
      <c r="AK9487" s="42" t="s">
        <v>354</v>
      </c>
      <c r="AL9487" t="s">
        <v>7988</v>
      </c>
    </row>
    <row r="9488" spans="2:38">
      <c r="B9488" s="16" t="n">
        <f>10000000+INDEX(编号表!$B:$B,MATCH(F9488,编号表!$A:$A,0))*100000+INDEX(编号表!$F:$F,MATCH(D9488,编号表!$E:$E,0))*1000+INDEX(编号表!$D:$D,MATCH(E9488,编号表!$C:$C,0))*10000+G9488</f>
        <v>12474078</v>
      </c>
      <c r="C9488" s="42" t="s">
        <v>9633</v>
      </c>
      <c r="D9488" s="42" t="s">
        <v>108</v>
      </c>
      <c r="E9488" s="42" t="s">
        <v>354</v>
      </c>
      <c r="F9488" s="42" t="s">
        <v>7668</v>
      </c>
      <c r="G9488" s="42">
        <v>78</v>
      </c>
      <c r="H9488" s="42"/>
      <c r="I9488" s="42">
        <v>60</v>
      </c>
      <c r="J9488" s="42" t="str">
        <f t="shared" si="157"/>
        <v>大类_仙品合体法宝</v>
      </c>
      <c r="K9488" s="42" t="s">
        <v>6624</v>
      </c>
      <c r="L9488" s="42"/>
      <c r="M9488" s="42" t="s">
        <v>7668</v>
      </c>
      <c r="N9488" s="42"/>
      <c r="O9488" s="42">
        <v>0</v>
      </c>
      <c r="P9488" s="42" t="b">
        <v>1</v>
      </c>
      <c r="Q9488" s="42"/>
      <c r="R9488" s="42" t="b">
        <v>0</v>
      </c>
      <c r="S9488" s="42">
        <v>1</v>
      </c>
      <c r="T9488" s="42" t="s">
        <v>91</v>
      </c>
      <c r="U9488" s="42">
        <v>999</v>
      </c>
      <c r="V9488" s="42" t="s">
        <v>339</v>
      </c>
      <c r="W9488" s="42">
        <v>2474078</v>
      </c>
      <c r="X9488" s="42"/>
      <c r="Y9488" s="42" t="s">
        <v>7990</v>
      </c>
      <c r="Z9488" s="42" t="s">
        <v>7941</v>
      </c>
      <c r="AA9488" t="str" s="42">
        <v>法宝打造获得。成宝核心×1；主材：玄元铁胎×1；辅材类别：石乳×1；特性材料类别：水行凝华×1。</v>
      </c>
      <c r="AB9488" s="42">
        <v>12421007</v>
      </c>
      <c r="AC9488" s="42" t="s">
        <v>121</v>
      </c>
      <c r="AD9488" s="42">
        <v>0</v>
      </c>
      <c r="AE9488" s="42"/>
      <c r="AF9488" s="42">
        <v>70004</v>
      </c>
      <c r="AG9488" s="42"/>
      <c r="AH9488" s="42">
        <v>11250000</v>
      </c>
      <c r="AI9488" s="42" t="s">
        <v>7668</v>
      </c>
      <c r="AJ9488" s="42" t="s">
        <v>7943</v>
      </c>
      <c r="AK9488" s="42" t="s">
        <v>354</v>
      </c>
      <c r="AL9488" t="s">
        <v>7992</v>
      </c>
    </row>
    <row r="9489" spans="2:38">
      <c r="B9489" s="16" t="n">
        <f>10000000+INDEX(编号表!$B:$B,MATCH(F9489,编号表!$A:$A,0))*100000+INDEX(编号表!$F:$F,MATCH(D9489,编号表!$E:$E,0))*1000+INDEX(编号表!$D:$D,MATCH(E9489,编号表!$C:$C,0))*10000+G9489</f>
        <v>12474079</v>
      </c>
      <c r="C9489" s="42" t="s">
        <v>9635</v>
      </c>
      <c r="D9489" s="42" t="s">
        <v>108</v>
      </c>
      <c r="E9489" s="42" t="s">
        <v>354</v>
      </c>
      <c r="F9489" s="42" t="s">
        <v>7668</v>
      </c>
      <c r="G9489" s="42">
        <v>79</v>
      </c>
      <c r="H9489" s="42"/>
      <c r="I9489" s="42">
        <v>60</v>
      </c>
      <c r="J9489" s="42" t="str">
        <f t="shared" si="157"/>
        <v>大类_仙品合体法宝</v>
      </c>
      <c r="K9489" s="42" t="s">
        <v>6624</v>
      </c>
      <c r="L9489" s="42"/>
      <c r="M9489" s="42" t="s">
        <v>7668</v>
      </c>
      <c r="N9489" s="42"/>
      <c r="O9489" s="42">
        <v>0</v>
      </c>
      <c r="P9489" s="42" t="b">
        <v>1</v>
      </c>
      <c r="Q9489" s="42"/>
      <c r="R9489" s="42" t="b">
        <v>0</v>
      </c>
      <c r="S9489" s="42">
        <v>1</v>
      </c>
      <c r="T9489" s="42" t="s">
        <v>91</v>
      </c>
      <c r="U9489" s="42">
        <v>999</v>
      </c>
      <c r="V9489" s="42" t="s">
        <v>339</v>
      </c>
      <c r="W9489" s="42">
        <v>2474079</v>
      </c>
      <c r="X9489" s="42"/>
      <c r="Y9489" s="42" t="s">
        <v>7994</v>
      </c>
      <c r="Z9489" s="42" t="s">
        <v>7941</v>
      </c>
      <c r="AA9489" t="str" s="42">
        <v>法宝打造获得。成宝核心×1；主材：玄元铁胎×1；辅材类别：石乳×1；特性材料类别：火行凝华×1。</v>
      </c>
      <c r="AB9489" s="42">
        <v>12421007</v>
      </c>
      <c r="AC9489" s="42" t="s">
        <v>121</v>
      </c>
      <c r="AD9489" s="42">
        <v>0</v>
      </c>
      <c r="AE9489" s="42"/>
      <c r="AF9489" s="42">
        <v>70004</v>
      </c>
      <c r="AG9489" s="42"/>
      <c r="AH9489" s="42">
        <v>11250000</v>
      </c>
      <c r="AI9489" s="42" t="s">
        <v>7668</v>
      </c>
      <c r="AJ9489" s="42" t="s">
        <v>7943</v>
      </c>
      <c r="AK9489" s="42" t="s">
        <v>354</v>
      </c>
      <c r="AL9489" t="s">
        <v>7996</v>
      </c>
    </row>
    <row r="9490" spans="2:38">
      <c r="B9490" s="16" t="n">
        <f>10000000+INDEX(编号表!$B:$B,MATCH(F9490,编号表!$A:$A,0))*100000+INDEX(编号表!$F:$F,MATCH(D9490,编号表!$E:$E,0))*1000+INDEX(编号表!$D:$D,MATCH(E9490,编号表!$C:$C,0))*10000+G9490</f>
        <v>12474080</v>
      </c>
      <c r="C9490" s="42" t="s">
        <v>9637</v>
      </c>
      <c r="D9490" s="42" t="s">
        <v>108</v>
      </c>
      <c r="E9490" s="42" t="s">
        <v>354</v>
      </c>
      <c r="F9490" s="42" t="s">
        <v>7668</v>
      </c>
      <c r="G9490" s="42">
        <v>80</v>
      </c>
      <c r="H9490" s="42"/>
      <c r="I9490" s="42">
        <v>60</v>
      </c>
      <c r="J9490" s="42" t="str">
        <f t="shared" si="157"/>
        <v>大类_仙品合体法宝</v>
      </c>
      <c r="K9490" s="42" t="s">
        <v>6624</v>
      </c>
      <c r="L9490" s="42"/>
      <c r="M9490" s="42" t="s">
        <v>7668</v>
      </c>
      <c r="N9490" s="42"/>
      <c r="O9490" s="42">
        <v>0</v>
      </c>
      <c r="P9490" s="42" t="b">
        <v>1</v>
      </c>
      <c r="Q9490" s="42"/>
      <c r="R9490" s="42" t="b">
        <v>0</v>
      </c>
      <c r="S9490" s="42">
        <v>1</v>
      </c>
      <c r="T9490" s="42" t="s">
        <v>91</v>
      </c>
      <c r="U9490" s="42">
        <v>999</v>
      </c>
      <c r="V9490" s="42" t="s">
        <v>339</v>
      </c>
      <c r="W9490" s="42">
        <v>2474080</v>
      </c>
      <c r="X9490" s="42"/>
      <c r="Y9490" s="42" t="s">
        <v>7998</v>
      </c>
      <c r="Z9490" s="42" t="s">
        <v>7941</v>
      </c>
      <c r="AA9490" t="str" s="42">
        <v>法宝打造获得。成宝核心×1；主材：玄元铁胎×1；辅材类别：石乳×1；特性材料类别：土行凝华×1。</v>
      </c>
      <c r="AB9490" s="42">
        <v>12421007</v>
      </c>
      <c r="AC9490" s="42" t="s">
        <v>121</v>
      </c>
      <c r="AD9490" s="42">
        <v>0</v>
      </c>
      <c r="AE9490" s="42"/>
      <c r="AF9490" s="42">
        <v>70004</v>
      </c>
      <c r="AG9490" s="42"/>
      <c r="AH9490" s="42">
        <v>11250000</v>
      </c>
      <c r="AI9490" s="42" t="s">
        <v>7668</v>
      </c>
      <c r="AJ9490" s="42" t="s">
        <v>7943</v>
      </c>
      <c r="AK9490" s="42" t="s">
        <v>354</v>
      </c>
      <c r="AL9490" t="s">
        <v>8000</v>
      </c>
    </row>
    <row r="9491" spans="2:38">
      <c r="B9491" s="16" t="n">
        <f>10000000+INDEX(编号表!$B:$B,MATCH(F9491,编号表!$A:$A,0))*100000+INDEX(编号表!$F:$F,MATCH(D9491,编号表!$E:$E,0))*1000+INDEX(编号表!$D:$D,MATCH(E9491,编号表!$C:$C,0))*10000+G9491</f>
        <v>12474081</v>
      </c>
      <c r="C9491" s="42" t="s">
        <v>9639</v>
      </c>
      <c r="D9491" s="42" t="s">
        <v>108</v>
      </c>
      <c r="E9491" s="42" t="s">
        <v>354</v>
      </c>
      <c r="F9491" s="42" t="s">
        <v>7668</v>
      </c>
      <c r="G9491" s="42">
        <v>81</v>
      </c>
      <c r="H9491" s="42"/>
      <c r="I9491" s="42">
        <v>60</v>
      </c>
      <c r="J9491" s="42" t="str">
        <f t="shared" si="157"/>
        <v>大类_仙品合体法宝</v>
      </c>
      <c r="K9491" s="42" t="s">
        <v>6624</v>
      </c>
      <c r="L9491" s="42"/>
      <c r="M9491" s="42" t="s">
        <v>7668</v>
      </c>
      <c r="N9491" s="42"/>
      <c r="O9491" s="42">
        <v>0</v>
      </c>
      <c r="P9491" s="42" t="b">
        <v>1</v>
      </c>
      <c r="Q9491" s="42"/>
      <c r="R9491" s="42" t="b">
        <v>0</v>
      </c>
      <c r="S9491" s="42">
        <v>1</v>
      </c>
      <c r="T9491" s="42" t="s">
        <v>91</v>
      </c>
      <c r="U9491" s="42">
        <v>999</v>
      </c>
      <c r="V9491" s="42" t="s">
        <v>7669</v>
      </c>
      <c r="W9491" s="42">
        <v>74081</v>
      </c>
      <c r="X9491" s="42"/>
      <c r="Y9491" s="42" t="s">
        <v>8002</v>
      </c>
      <c r="Z9491" s="42" t="s">
        <v>8003</v>
      </c>
      <c r="AA9491" t="str" s="42">
        <v>法宝打造获得。成宝核心×1；主材：玄元铁胎×1；辅材类别：古炉铜×1；特性材料类别：土行凝华×1。</v>
      </c>
      <c r="AB9491" s="42">
        <v>12421008</v>
      </c>
      <c r="AC9491" s="42" t="s">
        <v>121</v>
      </c>
      <c r="AD9491" s="42">
        <v>0</v>
      </c>
      <c r="AE9491" s="42"/>
      <c r="AF9491" s="42">
        <v>70004</v>
      </c>
      <c r="AG9491" s="42"/>
      <c r="AH9491" s="42">
        <v>11250000</v>
      </c>
      <c r="AI9491" s="42" t="s">
        <v>7668</v>
      </c>
      <c r="AJ9491" s="42" t="s">
        <v>8005</v>
      </c>
      <c r="AK9491" s="42" t="s">
        <v>354</v>
      </c>
      <c r="AL9491" t="s">
        <v>8006</v>
      </c>
    </row>
    <row r="9492" spans="2:38">
      <c r="B9492" s="16" t="n">
        <f>10000000+INDEX(编号表!$B:$B,MATCH(F9492,编号表!$A:$A,0))*100000+INDEX(编号表!$F:$F,MATCH(D9492,编号表!$E:$E,0))*1000+INDEX(编号表!$D:$D,MATCH(E9492,编号表!$C:$C,0))*10000+G9492</f>
        <v>12474082</v>
      </c>
      <c r="C9492" s="42" t="s">
        <v>9641</v>
      </c>
      <c r="D9492" s="42" t="s">
        <v>108</v>
      </c>
      <c r="E9492" s="42" t="s">
        <v>354</v>
      </c>
      <c r="F9492" s="42" t="s">
        <v>7668</v>
      </c>
      <c r="G9492" s="42">
        <v>82</v>
      </c>
      <c r="H9492" s="42"/>
      <c r="I9492" s="42">
        <v>60</v>
      </c>
      <c r="J9492" s="42" t="str">
        <f t="shared" si="157"/>
        <v>大类_仙品合体法宝</v>
      </c>
      <c r="K9492" s="42" t="s">
        <v>6624</v>
      </c>
      <c r="L9492" s="42"/>
      <c r="M9492" s="42" t="s">
        <v>7668</v>
      </c>
      <c r="N9492" s="42"/>
      <c r="O9492" s="42">
        <v>0</v>
      </c>
      <c r="P9492" s="42" t="b">
        <v>1</v>
      </c>
      <c r="Q9492" s="42"/>
      <c r="R9492" s="42" t="b">
        <v>0</v>
      </c>
      <c r="S9492" s="42">
        <v>1</v>
      </c>
      <c r="T9492" s="42" t="s">
        <v>91</v>
      </c>
      <c r="U9492" s="42">
        <v>999</v>
      </c>
      <c r="V9492" s="42" t="s">
        <v>7669</v>
      </c>
      <c r="W9492" s="42">
        <v>74082</v>
      </c>
      <c r="X9492" s="42"/>
      <c r="Y9492" s="42" t="s">
        <v>8008</v>
      </c>
      <c r="Z9492" s="42" t="s">
        <v>8009</v>
      </c>
      <c r="AA9492" t="str" s="42">
        <v>法宝打造获得。成宝核心×1；主材：十万载灵木芯×1；辅材类别：细毫×1；特性材料类别：金行凝华×1。</v>
      </c>
      <c r="AB9492" s="42">
        <v>12421009</v>
      </c>
      <c r="AC9492" s="42" t="s">
        <v>121</v>
      </c>
      <c r="AD9492" s="42">
        <v>0</v>
      </c>
      <c r="AE9492" s="42"/>
      <c r="AF9492" s="42">
        <v>70004</v>
      </c>
      <c r="AG9492" s="42"/>
      <c r="AH9492" s="42">
        <v>11250000</v>
      </c>
      <c r="AI9492" s="42" t="s">
        <v>7668</v>
      </c>
      <c r="AJ9492" s="42" t="s">
        <v>8011</v>
      </c>
      <c r="AK9492" s="42" t="s">
        <v>354</v>
      </c>
      <c r="AL9492" t="s">
        <v>8012</v>
      </c>
    </row>
    <row r="9493" spans="2:38">
      <c r="B9493" s="16" t="n">
        <f>10000000+INDEX(编号表!$B:$B,MATCH(F9493,编号表!$A:$A,0))*100000+INDEX(编号表!$F:$F,MATCH(D9493,编号表!$E:$E,0))*1000+INDEX(编号表!$D:$D,MATCH(E9493,编号表!$C:$C,0))*10000+G9493</f>
        <v>12474083</v>
      </c>
      <c r="C9493" s="42" t="s">
        <v>9643</v>
      </c>
      <c r="D9493" s="42" t="s">
        <v>108</v>
      </c>
      <c r="E9493" s="42" t="s">
        <v>354</v>
      </c>
      <c r="F9493" s="42" t="s">
        <v>7668</v>
      </c>
      <c r="G9493" s="42">
        <v>83</v>
      </c>
      <c r="H9493" s="42"/>
      <c r="I9493" s="42">
        <v>60</v>
      </c>
      <c r="J9493" s="42" t="str">
        <f t="shared" si="157"/>
        <v>大类_仙品合体法宝</v>
      </c>
      <c r="K9493" s="42" t="s">
        <v>6624</v>
      </c>
      <c r="L9493" s="42"/>
      <c r="M9493" s="42" t="s">
        <v>7668</v>
      </c>
      <c r="N9493" s="42"/>
      <c r="O9493" s="42">
        <v>0</v>
      </c>
      <c r="P9493" s="42" t="b">
        <v>1</v>
      </c>
      <c r="Q9493" s="42"/>
      <c r="R9493" s="42" t="b">
        <v>0</v>
      </c>
      <c r="S9493" s="42">
        <v>1</v>
      </c>
      <c r="T9493" s="42" t="s">
        <v>91</v>
      </c>
      <c r="U9493" s="42">
        <v>999</v>
      </c>
      <c r="V9493" s="42" t="s">
        <v>7669</v>
      </c>
      <c r="W9493" s="42">
        <v>74083</v>
      </c>
      <c r="X9493" s="42"/>
      <c r="Y9493" s="42" t="s">
        <v>8014</v>
      </c>
      <c r="Z9493" s="42" t="s">
        <v>8009</v>
      </c>
      <c r="AA9493" t="str" s="42">
        <v>法宝打造获得。成宝核心×1；主材：十万载灵木芯×1；辅材类别：细毫×1；特性材料类别：水行凝华×1。</v>
      </c>
      <c r="AB9493" s="42">
        <v>12421009</v>
      </c>
      <c r="AC9493" s="42" t="s">
        <v>121</v>
      </c>
      <c r="AD9493" s="42">
        <v>0</v>
      </c>
      <c r="AE9493" s="42"/>
      <c r="AF9493" s="42">
        <v>70004</v>
      </c>
      <c r="AG9493" s="42"/>
      <c r="AH9493" s="42">
        <v>11250000</v>
      </c>
      <c r="AI9493" s="42" t="s">
        <v>7668</v>
      </c>
      <c r="AJ9493" s="42" t="s">
        <v>8011</v>
      </c>
      <c r="AK9493" s="42" t="s">
        <v>354</v>
      </c>
      <c r="AL9493" t="s">
        <v>8016</v>
      </c>
    </row>
    <row r="9494" spans="2:38">
      <c r="B9494" s="16" t="n">
        <f>10000000+INDEX(编号表!$B:$B,MATCH(F9494,编号表!$A:$A,0))*100000+INDEX(编号表!$F:$F,MATCH(D9494,编号表!$E:$E,0))*1000+INDEX(编号表!$D:$D,MATCH(E9494,编号表!$C:$C,0))*10000+G9494</f>
        <v>12474084</v>
      </c>
      <c r="C9494" s="42" t="s">
        <v>9645</v>
      </c>
      <c r="D9494" s="42" t="s">
        <v>108</v>
      </c>
      <c r="E9494" s="42" t="s">
        <v>354</v>
      </c>
      <c r="F9494" s="42" t="s">
        <v>7668</v>
      </c>
      <c r="G9494" s="42">
        <v>84</v>
      </c>
      <c r="H9494" s="42"/>
      <c r="I9494" s="42">
        <v>60</v>
      </c>
      <c r="J9494" s="42" t="str">
        <f t="shared" si="157"/>
        <v>大类_仙品合体法宝</v>
      </c>
      <c r="K9494" s="42" t="s">
        <v>6624</v>
      </c>
      <c r="L9494" s="42"/>
      <c r="M9494" s="42" t="s">
        <v>7668</v>
      </c>
      <c r="N9494" s="42"/>
      <c r="O9494" s="42">
        <v>0</v>
      </c>
      <c r="P9494" s="42" t="b">
        <v>1</v>
      </c>
      <c r="Q9494" s="42"/>
      <c r="R9494" s="42" t="b">
        <v>0</v>
      </c>
      <c r="S9494" s="42">
        <v>1</v>
      </c>
      <c r="T9494" s="42" t="s">
        <v>91</v>
      </c>
      <c r="U9494" s="42">
        <v>999</v>
      </c>
      <c r="V9494" s="42" t="s">
        <v>7669</v>
      </c>
      <c r="W9494" s="42">
        <v>74084</v>
      </c>
      <c r="X9494" s="42"/>
      <c r="Y9494" s="42" t="s">
        <v>8018</v>
      </c>
      <c r="Z9494" s="42" t="s">
        <v>8009</v>
      </c>
      <c r="AA9494" t="str" s="42">
        <v>法宝打造获得。成宝核心×1；主材：十万载灵木芯×1；辅材类别：细毫×1；特性材料类别：火行凝华×1。</v>
      </c>
      <c r="AB9494" s="42">
        <v>12421009</v>
      </c>
      <c r="AC9494" s="42" t="s">
        <v>121</v>
      </c>
      <c r="AD9494" s="42">
        <v>0</v>
      </c>
      <c r="AE9494" s="42"/>
      <c r="AF9494" s="42">
        <v>70004</v>
      </c>
      <c r="AG9494" s="42"/>
      <c r="AH9494" s="42">
        <v>11250000</v>
      </c>
      <c r="AI9494" s="42" t="s">
        <v>7668</v>
      </c>
      <c r="AJ9494" s="42" t="s">
        <v>8011</v>
      </c>
      <c r="AK9494" s="42" t="s">
        <v>354</v>
      </c>
      <c r="AL9494" t="s">
        <v>8020</v>
      </c>
    </row>
    <row r="9495" spans="2:38">
      <c r="B9495" s="16" t="n">
        <f>10000000+INDEX(编号表!$B:$B,MATCH(F9495,编号表!$A:$A,0))*100000+INDEX(编号表!$F:$F,MATCH(D9495,编号表!$E:$E,0))*1000+INDEX(编号表!$D:$D,MATCH(E9495,编号表!$C:$C,0))*10000+G9495</f>
        <v>12474085</v>
      </c>
      <c r="C9495" s="42" t="s">
        <v>9647</v>
      </c>
      <c r="D9495" s="42" t="s">
        <v>108</v>
      </c>
      <c r="E9495" s="42" t="s">
        <v>354</v>
      </c>
      <c r="F9495" s="42" t="s">
        <v>7668</v>
      </c>
      <c r="G9495" s="42">
        <v>85</v>
      </c>
      <c r="H9495" s="42"/>
      <c r="I9495" s="42">
        <v>60</v>
      </c>
      <c r="J9495" s="42" t="str">
        <f t="shared" si="157"/>
        <v>大类_仙品合体法宝</v>
      </c>
      <c r="K9495" s="42" t="s">
        <v>6624</v>
      </c>
      <c r="L9495" s="42"/>
      <c r="M9495" s="42" t="s">
        <v>7668</v>
      </c>
      <c r="N9495" s="42"/>
      <c r="O9495" s="42">
        <v>0</v>
      </c>
      <c r="P9495" s="42" t="b">
        <v>1</v>
      </c>
      <c r="Q9495" s="42"/>
      <c r="R9495" s="42" t="b">
        <v>0</v>
      </c>
      <c r="S9495" s="42">
        <v>1</v>
      </c>
      <c r="T9495" s="42" t="s">
        <v>91</v>
      </c>
      <c r="U9495" s="42">
        <v>999</v>
      </c>
      <c r="V9495" s="42" t="s">
        <v>7669</v>
      </c>
      <c r="W9495" s="42">
        <v>74085</v>
      </c>
      <c r="X9495" s="42"/>
      <c r="Y9495" s="42" t="s">
        <v>8022</v>
      </c>
      <c r="Z9495" s="42" t="s">
        <v>8009</v>
      </c>
      <c r="AA9495" t="str" s="42">
        <v>法宝打造获得。成宝核心×1；主材：十万载灵木芯×1；辅材类别：细毫×1；特性材料类别：土行凝华×1。</v>
      </c>
      <c r="AB9495" s="42">
        <v>12421009</v>
      </c>
      <c r="AC9495" s="42" t="s">
        <v>121</v>
      </c>
      <c r="AD9495" s="42">
        <v>0</v>
      </c>
      <c r="AE9495" s="42"/>
      <c r="AF9495" s="42">
        <v>70004</v>
      </c>
      <c r="AG9495" s="42"/>
      <c r="AH9495" s="42">
        <v>11250000</v>
      </c>
      <c r="AI9495" s="42" t="s">
        <v>7668</v>
      </c>
      <c r="AJ9495" s="42" t="s">
        <v>8011</v>
      </c>
      <c r="AK9495" s="42" t="s">
        <v>354</v>
      </c>
      <c r="AL9495" t="s">
        <v>8024</v>
      </c>
    </row>
    <row r="9496" spans="2:38">
      <c r="B9496" s="16" t="n">
        <f>10000000+INDEX(编号表!$B:$B,MATCH(F9496,编号表!$A:$A,0))*100000+INDEX(编号表!$F:$F,MATCH(D9496,编号表!$E:$E,0))*1000+INDEX(编号表!$D:$D,MATCH(E9496,编号表!$C:$C,0))*10000+G9496</f>
        <v>12474086</v>
      </c>
      <c r="C9496" s="42" t="s">
        <v>9649</v>
      </c>
      <c r="D9496" s="42" t="s">
        <v>108</v>
      </c>
      <c r="E9496" s="42" t="s">
        <v>354</v>
      </c>
      <c r="F9496" s="42" t="s">
        <v>7668</v>
      </c>
      <c r="G9496" s="42">
        <v>86</v>
      </c>
      <c r="H9496" s="42"/>
      <c r="I9496" s="42">
        <v>60</v>
      </c>
      <c r="J9496" s="42" t="str">
        <f t="shared" si="157"/>
        <v>大类_仙品合体法宝</v>
      </c>
      <c r="K9496" s="42" t="s">
        <v>6624</v>
      </c>
      <c r="L9496" s="42"/>
      <c r="M9496" s="42" t="s">
        <v>7668</v>
      </c>
      <c r="N9496" s="42"/>
      <c r="O9496" s="42">
        <v>0</v>
      </c>
      <c r="P9496" s="42" t="b">
        <v>1</v>
      </c>
      <c r="Q9496" s="42"/>
      <c r="R9496" s="42" t="b">
        <v>0</v>
      </c>
      <c r="S9496" s="42">
        <v>1</v>
      </c>
      <c r="T9496" s="42" t="s">
        <v>91</v>
      </c>
      <c r="U9496" s="42">
        <v>999</v>
      </c>
      <c r="V9496" s="42" t="s">
        <v>7669</v>
      </c>
      <c r="W9496" s="42">
        <v>74086</v>
      </c>
      <c r="X9496" s="42"/>
      <c r="Y9496" s="42" t="s">
        <v>8026</v>
      </c>
      <c r="Z9496" s="42" t="s">
        <v>8027</v>
      </c>
      <c r="AA9496" t="str" s="42">
        <v>法宝打造获得。成宝核心×1；主材：十万载灵木芯×1；辅材类别：虫蜡×1；特性材料类别：灵兽残识×1。</v>
      </c>
      <c r="AB9496" s="42">
        <v>12421002</v>
      </c>
      <c r="AC9496" s="42" t="s">
        <v>121</v>
      </c>
      <c r="AD9496" s="42">
        <v>0</v>
      </c>
      <c r="AE9496" s="42"/>
      <c r="AF9496" s="42">
        <v>70004</v>
      </c>
      <c r="AG9496" s="42"/>
      <c r="AH9496" s="42">
        <v>11250000</v>
      </c>
      <c r="AI9496" s="42" t="s">
        <v>7668</v>
      </c>
      <c r="AJ9496" s="42" t="s">
        <v>8029</v>
      </c>
      <c r="AK9496" s="42" t="s">
        <v>354</v>
      </c>
      <c r="AL9496" t="s">
        <v>8030</v>
      </c>
    </row>
    <row r="9497" spans="2:38">
      <c r="B9497" s="16" t="n">
        <f>10000000+INDEX(编号表!$B:$B,MATCH(F9497,编号表!$A:$A,0))*100000+INDEX(编号表!$F:$F,MATCH(D9497,编号表!$E:$E,0))*1000+INDEX(编号表!$D:$D,MATCH(E9497,编号表!$C:$C,0))*10000+G9497</f>
        <v>12474087</v>
      </c>
      <c r="C9497" s="42" t="s">
        <v>9651</v>
      </c>
      <c r="D9497" s="42" t="s">
        <v>108</v>
      </c>
      <c r="E9497" s="42" t="s">
        <v>354</v>
      </c>
      <c r="F9497" s="42" t="s">
        <v>7668</v>
      </c>
      <c r="G9497" s="42">
        <v>87</v>
      </c>
      <c r="H9497" s="42"/>
      <c r="I9497" s="42">
        <v>60</v>
      </c>
      <c r="J9497" s="42" t="str">
        <f t="shared" si="157"/>
        <v>大类_仙品合体法宝</v>
      </c>
      <c r="K9497" s="42" t="s">
        <v>6624</v>
      </c>
      <c r="L9497" s="42"/>
      <c r="M9497" s="42" t="s">
        <v>7668</v>
      </c>
      <c r="N9497" s="42"/>
      <c r="O9497" s="42">
        <v>0</v>
      </c>
      <c r="P9497" s="42" t="b">
        <v>1</v>
      </c>
      <c r="Q9497" s="42"/>
      <c r="R9497" s="42" t="b">
        <v>0</v>
      </c>
      <c r="S9497" s="42">
        <v>1</v>
      </c>
      <c r="T9497" s="42" t="s">
        <v>91</v>
      </c>
      <c r="U9497" s="42">
        <v>999</v>
      </c>
      <c r="V9497" s="42" t="s">
        <v>7669</v>
      </c>
      <c r="W9497" s="42">
        <v>74087</v>
      </c>
      <c r="X9497" s="42"/>
      <c r="Y9497" s="42" t="s">
        <v>8032</v>
      </c>
      <c r="Z9497" s="42" t="s">
        <v>8033</v>
      </c>
      <c r="AA9497" t="str" s="42">
        <v>法宝打造获得。成宝核心×1；主材：十万载灵蚕丝×1；辅材类别：阵旗灵丝×1；特性材料类别：土行凝华×1。</v>
      </c>
      <c r="AB9497" s="42">
        <v>12421003</v>
      </c>
      <c r="AC9497" s="42" t="s">
        <v>121</v>
      </c>
      <c r="AD9497" s="42">
        <v>0</v>
      </c>
      <c r="AE9497" s="42"/>
      <c r="AF9497" s="42">
        <v>70004</v>
      </c>
      <c r="AG9497" s="42"/>
      <c r="AH9497" s="42">
        <v>11250000</v>
      </c>
      <c r="AI9497" s="42" t="s">
        <v>7668</v>
      </c>
      <c r="AJ9497" s="42" t="s">
        <v>8035</v>
      </c>
      <c r="AK9497" s="42" t="s">
        <v>354</v>
      </c>
      <c r="AL9497" t="s">
        <v>8036</v>
      </c>
    </row>
    <row r="9498" spans="2:38">
      <c r="B9498" s="16" t="n">
        <f>10000000+INDEX(编号表!$B:$B,MATCH(F9498,编号表!$A:$A,0))*100000+INDEX(编号表!$F:$F,MATCH(D9498,编号表!$E:$E,0))*1000+INDEX(编号表!$D:$D,MATCH(E9498,编号表!$C:$C,0))*10000+G9498</f>
        <v>12474088</v>
      </c>
      <c r="C9498" s="42" t="s">
        <v>9653</v>
      </c>
      <c r="D9498" s="42" t="s">
        <v>108</v>
      </c>
      <c r="E9498" s="42" t="s">
        <v>354</v>
      </c>
      <c r="F9498" s="42" t="s">
        <v>7668</v>
      </c>
      <c r="G9498" s="42">
        <v>88</v>
      </c>
      <c r="H9498" s="42"/>
      <c r="I9498" s="42">
        <v>60</v>
      </c>
      <c r="J9498" s="42" t="str">
        <f t="shared" si="157"/>
        <v>大类_仙品合体法宝</v>
      </c>
      <c r="K9498" s="42" t="s">
        <v>6624</v>
      </c>
      <c r="L9498" s="42"/>
      <c r="M9498" s="42" t="s">
        <v>7668</v>
      </c>
      <c r="N9498" s="42"/>
      <c r="O9498" s="42">
        <v>0</v>
      </c>
      <c r="P9498" s="42" t="b">
        <v>1</v>
      </c>
      <c r="Q9498" s="42"/>
      <c r="R9498" s="42" t="b">
        <v>0</v>
      </c>
      <c r="S9498" s="42">
        <v>1</v>
      </c>
      <c r="T9498" s="42" t="s">
        <v>91</v>
      </c>
      <c r="U9498" s="42">
        <v>999</v>
      </c>
      <c r="V9498" s="42" t="s">
        <v>7669</v>
      </c>
      <c r="W9498" s="42">
        <v>74088</v>
      </c>
      <c r="X9498" s="42"/>
      <c r="Y9498" t="str" s="42">
        <v>法宝。持续恢复灵力；完善灵气传导通路，提高每次回灵量；每轮回灵开始时额外恢复一次灵力。</v>
      </c>
      <c r="Z9498" t="str" s="42">
        <v>|cff00FF00“瓶内灵流循环而出，御使时可持续补益灵力，使枯竭之气渐复。”——《周天归元玉章》|r</v>
      </c>
      <c r="AA9498" t="str" s="42">
        <v>法宝打造获得。成宝核心×1；主材：太素玉胎×1；辅材类别：灵竹×1；特性材料类别：妖丹×1。</v>
      </c>
      <c r="AB9498" s="42">
        <v>12421011</v>
      </c>
      <c r="AC9498" s="42" t="s">
        <v>121</v>
      </c>
      <c r="AD9498" s="42">
        <v>0</v>
      </c>
      <c r="AE9498" s="42"/>
      <c r="AF9498" s="42">
        <v>70004</v>
      </c>
      <c r="AG9498" s="42"/>
      <c r="AH9498" s="42">
        <v>11250000</v>
      </c>
      <c r="AI9498" s="42" t="s">
        <v>7668</v>
      </c>
      <c r="AJ9498" s="42" t="s">
        <v>8041</v>
      </c>
      <c r="AK9498" s="42" t="s">
        <v>354</v>
      </c>
      <c r="AL9498" t="s">
        <v>8042</v>
      </c>
    </row>
    <row r="9499" spans="2:38">
      <c r="B9499" s="16" t="n">
        <f>10000000+INDEX(编号表!$B:$B,MATCH(F9499,编号表!$A:$A,0))*100000+INDEX(编号表!$F:$F,MATCH(D9499,编号表!$E:$E,0))*1000+INDEX(编号表!$D:$D,MATCH(E9499,编号表!$C:$C,0))*10000+G9499</f>
        <v>12474089</v>
      </c>
      <c r="C9499" s="42" t="s">
        <v>9655</v>
      </c>
      <c r="D9499" s="42" t="s">
        <v>108</v>
      </c>
      <c r="E9499" s="42" t="s">
        <v>354</v>
      </c>
      <c r="F9499" s="42" t="s">
        <v>7668</v>
      </c>
      <c r="G9499" s="42">
        <v>89</v>
      </c>
      <c r="H9499" s="42"/>
      <c r="I9499" s="42">
        <v>60</v>
      </c>
      <c r="J9499" s="42" t="str">
        <f t="shared" si="157"/>
        <v>大类_仙品合体法宝</v>
      </c>
      <c r="K9499" s="42" t="s">
        <v>6624</v>
      </c>
      <c r="L9499" s="42"/>
      <c r="M9499" s="42" t="s">
        <v>7668</v>
      </c>
      <c r="N9499" s="42"/>
      <c r="O9499" s="42">
        <v>0</v>
      </c>
      <c r="P9499" s="42" t="b">
        <v>1</v>
      </c>
      <c r="Q9499" s="42"/>
      <c r="R9499" s="42" t="b">
        <v>0</v>
      </c>
      <c r="S9499" s="42">
        <v>1</v>
      </c>
      <c r="T9499" s="42" t="s">
        <v>91</v>
      </c>
      <c r="U9499" s="42">
        <v>999</v>
      </c>
      <c r="V9499" s="42" t="s">
        <v>7669</v>
      </c>
      <c r="W9499" s="42">
        <v>74089</v>
      </c>
      <c r="X9499" s="42"/>
      <c r="Y9499" t="str" s="42">
        <v>法宝。持续恢复灵力；完善灵气传导通路，提高每次回灵量；促进灵气流转，缩短回灵间隔。</v>
      </c>
      <c r="Z9499" t="str" s="42">
        <v>|cff00FF00“瓶内灵流循环而出，御使时可持续补益灵力，使枯竭之气渐复。”——《周天归元玉章》|r</v>
      </c>
      <c r="AA9499" t="str" s="42">
        <v>法宝打造获得。成宝核心×1；主材：太素玉胎×1；辅材类别：灵竹×1；特性材料类别：水行凝华×1。</v>
      </c>
      <c r="AB9499" s="42">
        <v>12421011</v>
      </c>
      <c r="AC9499" s="42" t="s">
        <v>121</v>
      </c>
      <c r="AD9499" s="42">
        <v>0</v>
      </c>
      <c r="AE9499" s="42"/>
      <c r="AF9499" s="42">
        <v>70004</v>
      </c>
      <c r="AG9499" s="42"/>
      <c r="AH9499" s="42">
        <v>11250000</v>
      </c>
      <c r="AI9499" s="42" t="s">
        <v>7668</v>
      </c>
      <c r="AJ9499" s="42" t="s">
        <v>8041</v>
      </c>
      <c r="AK9499" s="42" t="s">
        <v>354</v>
      </c>
      <c r="AL9499" t="s">
        <v>8046</v>
      </c>
    </row>
    <row r="9500" spans="2:38">
      <c r="B9500" s="16" t="n">
        <f>10000000+INDEX(编号表!$B:$B,MATCH(F9500,编号表!$A:$A,0))*100000+INDEX(编号表!$F:$F,MATCH(D9500,编号表!$E:$E,0))*1000+INDEX(编号表!$D:$D,MATCH(E9500,编号表!$C:$C,0))*10000+G9500</f>
        <v>12474090</v>
      </c>
      <c r="C9500" s="42" t="s">
        <v>9657</v>
      </c>
      <c r="D9500" s="42" t="s">
        <v>108</v>
      </c>
      <c r="E9500" s="42" t="s">
        <v>354</v>
      </c>
      <c r="F9500" s="42" t="s">
        <v>7668</v>
      </c>
      <c r="G9500" s="42">
        <v>90</v>
      </c>
      <c r="H9500" s="42"/>
      <c r="I9500" s="42">
        <v>60</v>
      </c>
      <c r="J9500" s="42" t="str">
        <f t="shared" si="157"/>
        <v>大类_仙品合体法宝</v>
      </c>
      <c r="K9500" s="42" t="s">
        <v>6624</v>
      </c>
      <c r="L9500" s="42"/>
      <c r="M9500" s="42" t="s">
        <v>7668</v>
      </c>
      <c r="N9500" s="42"/>
      <c r="O9500" s="42">
        <v>0</v>
      </c>
      <c r="P9500" s="42" t="b">
        <v>1</v>
      </c>
      <c r="Q9500" s="42"/>
      <c r="R9500" s="42" t="b">
        <v>0</v>
      </c>
      <c r="S9500" s="42">
        <v>1</v>
      </c>
      <c r="T9500" s="42" t="s">
        <v>91</v>
      </c>
      <c r="U9500" s="42">
        <v>999</v>
      </c>
      <c r="V9500" s="42" t="s">
        <v>7669</v>
      </c>
      <c r="W9500" s="42">
        <v>74090</v>
      </c>
      <c r="X9500" s="42"/>
      <c r="Y9500" t="str" s="42">
        <v>法宝。持续恢复灵力；使灵气流转更连续，缩短回灵间隔；每轮回灵开始时额外恢复一次灵力。</v>
      </c>
      <c r="Z9500" t="str" s="42">
        <v>|cff00FF00“瓶内灵流循环而出，御使时可持续补益灵力，使枯竭之气渐复。”——《周天归元玉章》|r</v>
      </c>
      <c r="AA9500" t="str" s="42">
        <v>法宝打造获得。成宝核心×1；主材：太素玉胎×1；辅材类别：地脉灵液×1；特性材料类别：妖丹×1。</v>
      </c>
      <c r="AB9500" s="42">
        <v>12421011</v>
      </c>
      <c r="AC9500" s="42" t="s">
        <v>121</v>
      </c>
      <c r="AD9500" s="42">
        <v>0</v>
      </c>
      <c r="AE9500" s="42"/>
      <c r="AF9500" s="42">
        <v>70004</v>
      </c>
      <c r="AG9500" s="42"/>
      <c r="AH9500" s="42">
        <v>11250000</v>
      </c>
      <c r="AI9500" s="42" t="s">
        <v>7668</v>
      </c>
      <c r="AJ9500" s="42" t="s">
        <v>8041</v>
      </c>
      <c r="AK9500" s="42" t="s">
        <v>354</v>
      </c>
      <c r="AL9500" t="s">
        <v>8050</v>
      </c>
    </row>
    <row r="9501" spans="2:38">
      <c r="B9501" s="16" t="n">
        <f>10000000+INDEX(编号表!$B:$B,MATCH(F9501,编号表!$A:$A,0))*100000+INDEX(编号表!$F:$F,MATCH(D9501,编号表!$E:$E,0))*1000+INDEX(编号表!$D:$D,MATCH(E9501,编号表!$C:$C,0))*10000+G9501</f>
        <v>12474091</v>
      </c>
      <c r="C9501" s="42" t="s">
        <v>9659</v>
      </c>
      <c r="D9501" s="42" t="s">
        <v>108</v>
      </c>
      <c r="E9501" s="42" t="s">
        <v>354</v>
      </c>
      <c r="F9501" s="42" t="s">
        <v>7668</v>
      </c>
      <c r="G9501" s="42">
        <v>91</v>
      </c>
      <c r="H9501" s="42"/>
      <c r="I9501" s="42">
        <v>60</v>
      </c>
      <c r="J9501" s="42" t="str">
        <f t="shared" si="157"/>
        <v>大类_仙品合体法宝</v>
      </c>
      <c r="K9501" s="42" t="s">
        <v>6624</v>
      </c>
      <c r="L9501" s="42"/>
      <c r="M9501" s="42" t="s">
        <v>7668</v>
      </c>
      <c r="N9501" s="42"/>
      <c r="O9501" s="42">
        <v>0</v>
      </c>
      <c r="P9501" s="42" t="b">
        <v>1</v>
      </c>
      <c r="Q9501" s="42"/>
      <c r="R9501" s="42" t="b">
        <v>0</v>
      </c>
      <c r="S9501" s="42">
        <v>1</v>
      </c>
      <c r="T9501" s="42" t="s">
        <v>91</v>
      </c>
      <c r="U9501" s="42">
        <v>999</v>
      </c>
      <c r="V9501" s="42" t="s">
        <v>7669</v>
      </c>
      <c r="W9501" s="42">
        <v>74091</v>
      </c>
      <c r="X9501" s="42"/>
      <c r="Y9501" t="str" s="42">
        <v>法宝。持续恢复灵力；使灵气流转更连续，缩短回灵间隔；促进灵气流转，缩短回灵间隔。</v>
      </c>
      <c r="Z9501" t="str" s="42">
        <v>|cff00FF00“瓶内灵流循环而出，御使时可持续补益灵力，使枯竭之气渐复。”——《周天归元玉章》|r</v>
      </c>
      <c r="AA9501" t="str" s="42">
        <v>法宝打造获得。成宝核心×1；主材：太素玉胎×1；辅材类别：地脉灵液×1；特性材料类别：水行凝华×1。</v>
      </c>
      <c r="AB9501" s="42">
        <v>12421011</v>
      </c>
      <c r="AC9501" s="42" t="s">
        <v>121</v>
      </c>
      <c r="AD9501" s="42">
        <v>0</v>
      </c>
      <c r="AE9501" s="42"/>
      <c r="AF9501" s="42">
        <v>70004</v>
      </c>
      <c r="AG9501" s="42"/>
      <c r="AH9501" s="42">
        <v>11250000</v>
      </c>
      <c r="AI9501" s="42" t="s">
        <v>7668</v>
      </c>
      <c r="AJ9501" s="42" t="s">
        <v>8041</v>
      </c>
      <c r="AK9501" s="42" t="s">
        <v>354</v>
      </c>
      <c r="AL9501" t="s">
        <v>8054</v>
      </c>
    </row>
    <row r="9502" spans="2:38">
      <c r="B9502" s="16" t="n">
        <f>10000000+INDEX(编号表!$B:$B,MATCH(F9502,编号表!$A:$A,0))*100000+INDEX(编号表!$F:$F,MATCH(D9502,编号表!$E:$E,0))*1000+INDEX(编号表!$D:$D,MATCH(E9502,编号表!$C:$C,0))*10000+G9502</f>
        <v>12474092</v>
      </c>
      <c r="C9502" s="42" t="s">
        <v>9661</v>
      </c>
      <c r="D9502" s="42" t="s">
        <v>108</v>
      </c>
      <c r="E9502" s="42" t="s">
        <v>354</v>
      </c>
      <c r="F9502" s="42" t="s">
        <v>7668</v>
      </c>
      <c r="G9502" s="42">
        <v>92</v>
      </c>
      <c r="H9502" s="42"/>
      <c r="I9502" s="42">
        <v>60</v>
      </c>
      <c r="J9502" s="42" t="str">
        <f t="shared" si="157"/>
        <v>大类_仙品合体法宝</v>
      </c>
      <c r="K9502" s="42" t="s">
        <v>6624</v>
      </c>
      <c r="L9502" s="42"/>
      <c r="M9502" s="42" t="s">
        <v>7668</v>
      </c>
      <c r="N9502" s="42"/>
      <c r="O9502" s="42">
        <v>0</v>
      </c>
      <c r="P9502" s="42" t="b">
        <v>1</v>
      </c>
      <c r="Q9502" s="42"/>
      <c r="R9502" s="42" t="b">
        <v>0</v>
      </c>
      <c r="S9502" s="42">
        <v>1</v>
      </c>
      <c r="T9502" s="42" t="s">
        <v>91</v>
      </c>
      <c r="U9502" s="42">
        <v>999</v>
      </c>
      <c r="V9502" s="42" t="s">
        <v>7669</v>
      </c>
      <c r="W9502" s="42">
        <v>74092</v>
      </c>
      <c r="X9502" s="42"/>
      <c r="Y9502" s="42" t="s">
        <v>8056</v>
      </c>
      <c r="Z9502" s="42" t="s">
        <v>8057</v>
      </c>
      <c r="AA9502" t="str" s="42">
        <v>法宝打造获得。成宝核心×1；主材：太素玉胎×1；辅材类别：明光晶×1；特性材料类别：灵目×1。</v>
      </c>
      <c r="AB9502" s="42">
        <v>12421012</v>
      </c>
      <c r="AC9502" s="42" t="s">
        <v>121</v>
      </c>
      <c r="AD9502" s="42">
        <v>0</v>
      </c>
      <c r="AE9502" s="42"/>
      <c r="AF9502" s="42">
        <v>70004</v>
      </c>
      <c r="AG9502" s="42"/>
      <c r="AH9502" s="42">
        <v>11250000</v>
      </c>
      <c r="AI9502" s="42" t="s">
        <v>7668</v>
      </c>
      <c r="AJ9502" s="42" t="s">
        <v>8059</v>
      </c>
      <c r="AK9502" s="42" t="s">
        <v>354</v>
      </c>
      <c r="AL9502" t="s">
        <v>8060</v>
      </c>
    </row>
    <row r="9503" spans="2:38">
      <c r="B9503" s="16" t="n">
        <f>10000000+INDEX(编号表!$B:$B,MATCH(F9503,编号表!$A:$A,0))*100000+INDEX(编号表!$F:$F,MATCH(D9503,编号表!$E:$E,0))*1000+INDEX(编号表!$D:$D,MATCH(E9503,编号表!$C:$C,0))*10000+G9503</f>
        <v>12474093</v>
      </c>
      <c r="C9503" s="42" t="s">
        <v>9663</v>
      </c>
      <c r="D9503" s="42" t="s">
        <v>108</v>
      </c>
      <c r="E9503" s="42" t="s">
        <v>354</v>
      </c>
      <c r="F9503" s="42" t="s">
        <v>7668</v>
      </c>
      <c r="G9503" s="42">
        <v>93</v>
      </c>
      <c r="H9503" s="42"/>
      <c r="I9503" s="42">
        <v>60</v>
      </c>
      <c r="J9503" s="42" t="str">
        <f t="shared" si="157"/>
        <v>大类_仙品合体法宝</v>
      </c>
      <c r="K9503" s="42" t="s">
        <v>6624</v>
      </c>
      <c r="L9503" s="42"/>
      <c r="M9503" s="42" t="s">
        <v>7668</v>
      </c>
      <c r="N9503" s="42"/>
      <c r="O9503" s="42">
        <v>0</v>
      </c>
      <c r="P9503" s="42" t="b">
        <v>1</v>
      </c>
      <c r="Q9503" s="42"/>
      <c r="R9503" s="42" t="b">
        <v>0</v>
      </c>
      <c r="S9503" s="42">
        <v>1</v>
      </c>
      <c r="T9503" s="42" t="s">
        <v>91</v>
      </c>
      <c r="U9503" s="42">
        <v>999</v>
      </c>
      <c r="V9503" s="42" t="s">
        <v>7669</v>
      </c>
      <c r="W9503" s="42">
        <v>74093</v>
      </c>
      <c r="X9503" s="42"/>
      <c r="Y9503" t="str" s="42">
        <v>法宝。通过合法舟锚点完成特殊路径通行；补强舟体承载结构，稳固载渡；稳固承载，配合完成特殊路径通行。</v>
      </c>
      <c r="Z9503" t="str" s="42">
        <v>|cff00FF00“舟循虚隙而行，非为寻常赶路；得其引渡，方能循合法舟锚点完成特殊路径通行。”——《星槎渡虚图经》|r</v>
      </c>
      <c r="AA9503" t="str" s="42">
        <v>法宝打造获得。成宝核心×1；主材：十万载灵木芯×1；辅材类别：兽骨×1；特性材料类别：土行凝华×1。</v>
      </c>
      <c r="AB9503" s="42">
        <v>12421013</v>
      </c>
      <c r="AC9503" s="42" t="s">
        <v>121</v>
      </c>
      <c r="AD9503" s="42">
        <v>0</v>
      </c>
      <c r="AE9503" s="42"/>
      <c r="AF9503" s="42">
        <v>70004</v>
      </c>
      <c r="AG9503" s="42"/>
      <c r="AH9503" s="42">
        <v>11250000</v>
      </c>
      <c r="AI9503" s="42" t="s">
        <v>7668</v>
      </c>
      <c r="AJ9503" s="42" t="s">
        <v>8065</v>
      </c>
      <c r="AK9503" s="42" t="s">
        <v>354</v>
      </c>
      <c r="AL9503" t="s">
        <v>8066</v>
      </c>
    </row>
    <row r="9504" spans="2:38">
      <c r="B9504" s="16" t="n">
        <f>10000000+INDEX(编号表!$B:$B,MATCH(F9504,编号表!$A:$A,0))*100000+INDEX(编号表!$F:$F,MATCH(D9504,编号表!$E:$E,0))*1000+INDEX(编号表!$D:$D,MATCH(E9504,编号表!$C:$C,0))*10000+G9504</f>
        <v>12474094</v>
      </c>
      <c r="C9504" s="42" t="s">
        <v>9665</v>
      </c>
      <c r="D9504" s="42" t="s">
        <v>108</v>
      </c>
      <c r="E9504" s="42" t="s">
        <v>354</v>
      </c>
      <c r="F9504" s="42" t="s">
        <v>7668</v>
      </c>
      <c r="G9504" s="42">
        <v>94</v>
      </c>
      <c r="H9504" s="42"/>
      <c r="I9504" s="42">
        <v>60</v>
      </c>
      <c r="J9504" s="42" t="str">
        <f t="shared" si="157"/>
        <v>大类_仙品合体法宝</v>
      </c>
      <c r="K9504" s="42" t="s">
        <v>6624</v>
      </c>
      <c r="L9504" s="42"/>
      <c r="M9504" s="42" t="s">
        <v>7668</v>
      </c>
      <c r="N9504" s="42"/>
      <c r="O9504" s="42">
        <v>0</v>
      </c>
      <c r="P9504" s="42" t="b">
        <v>1</v>
      </c>
      <c r="Q9504" s="42"/>
      <c r="R9504" s="42" t="b">
        <v>0</v>
      </c>
      <c r="S9504" s="42">
        <v>1</v>
      </c>
      <c r="T9504" s="42" t="s">
        <v>91</v>
      </c>
      <c r="U9504" s="42">
        <v>999</v>
      </c>
      <c r="V9504" s="42" t="s">
        <v>7669</v>
      </c>
      <c r="W9504" s="42">
        <v>74094</v>
      </c>
      <c r="X9504" s="42"/>
      <c r="Y9504" t="str" s="42">
        <v>法宝。隐身期间取消单位碰撞，可穿过怪群；延长隐身与穿怪的持续时间；留存备用灵力，缩短隐息幡技能冷却时间。</v>
      </c>
      <c r="Z9504" t="str" s="42">
        <v>|cff00FF00“幡影覆身，形息皆敛；隐时身若无碍，可穿过怪群，若先出手则藏形自解。”——《太阴藏形秘箓》|r</v>
      </c>
      <c r="AA9504" t="str" s="42">
        <v>法宝打造获得。成宝核心×1；主材：十万载灵蚕丝×1；辅材类别：阵旗灵丝×1；特性材料类别：妖丹×1。</v>
      </c>
      <c r="AB9504" s="42">
        <v>12421014</v>
      </c>
      <c r="AC9504" s="42" t="s">
        <v>121</v>
      </c>
      <c r="AD9504" s="42">
        <v>0</v>
      </c>
      <c r="AE9504" s="42"/>
      <c r="AF9504" s="42">
        <v>70004</v>
      </c>
      <c r="AG9504" s="42"/>
      <c r="AH9504" s="42">
        <v>11250000</v>
      </c>
      <c r="AI9504" s="42" t="s">
        <v>7668</v>
      </c>
      <c r="AJ9504" s="42" t="s">
        <v>8071</v>
      </c>
      <c r="AK9504" s="42" t="s">
        <v>354</v>
      </c>
      <c r="AL9504" t="s">
        <v>8072</v>
      </c>
    </row>
    <row r="9505" spans="2:38">
      <c r="B9505" s="16" t="n">
        <f>10000000+INDEX(编号表!$B:$B,MATCH(F9505,编号表!$A:$A,0))*100000+INDEX(编号表!$F:$F,MATCH(D9505,编号表!$E:$E,0))*1000+INDEX(编号表!$D:$D,MATCH(E9505,编号表!$C:$C,0))*10000+G9505</f>
        <v>12474095</v>
      </c>
      <c r="C9505" s="42" t="s">
        <v>9667</v>
      </c>
      <c r="D9505" s="42" t="s">
        <v>108</v>
      </c>
      <c r="E9505" s="42" t="s">
        <v>354</v>
      </c>
      <c r="F9505" s="42" t="s">
        <v>7668</v>
      </c>
      <c r="G9505" s="42">
        <v>95</v>
      </c>
      <c r="H9505" s="42"/>
      <c r="I9505" s="42">
        <v>60</v>
      </c>
      <c r="J9505" s="42" t="str">
        <f t="shared" si="157"/>
        <v>大类_仙品合体法宝</v>
      </c>
      <c r="K9505" s="42" t="s">
        <v>6698</v>
      </c>
      <c r="L9505" s="42"/>
      <c r="M9505" s="42" t="s">
        <v>7668</v>
      </c>
      <c r="N9505" s="42"/>
      <c r="O9505" s="42">
        <v>0</v>
      </c>
      <c r="P9505" s="42" t="b">
        <v>1</v>
      </c>
      <c r="Q9505" s="42"/>
      <c r="R9505" s="42" t="b">
        <v>0</v>
      </c>
      <c r="S9505" s="42">
        <v>1</v>
      </c>
      <c r="T9505" s="42" t="s">
        <v>91</v>
      </c>
      <c r="U9505" s="42">
        <v>999</v>
      </c>
      <c r="V9505" s="42" t="s">
        <v>7669</v>
      </c>
      <c r="W9505" s="42">
        <v>74095</v>
      </c>
      <c r="X9505" s="42"/>
      <c r="Y9505" s="42" t="s">
        <v>8760</v>
      </c>
      <c r="Z9505" s="42" t="s">
        <v>9668</v>
      </c>
      <c r="AA9505" t="str" s="42">
        <v>法宝打造获得。成宝核心×1；主材：沉天金×1；辅材类别：兽骨×1；特性材料类别：金行凝华×1。</v>
      </c>
      <c r="AB9505" s="42">
        <v>12471098</v>
      </c>
      <c r="AC9505" s="42" t="s">
        <v>121</v>
      </c>
      <c r="AD9505" s="42">
        <v>0</v>
      </c>
      <c r="AE9505" s="42"/>
      <c r="AF9505" s="42">
        <v>70004</v>
      </c>
      <c r="AG9505" s="42"/>
      <c r="AH9505" s="42">
        <v>11250000</v>
      </c>
      <c r="AI9505" s="42" t="s">
        <v>7668</v>
      </c>
      <c r="AJ9505" s="42" t="s">
        <v>9670</v>
      </c>
      <c r="AK9505" s="42" t="s">
        <v>354</v>
      </c>
      <c r="AL9505" t="s">
        <v>9671</v>
      </c>
    </row>
    <row r="9506" spans="2:38">
      <c r="B9506" s="16" t="n">
        <f>10000000+INDEX(编号表!$B:$B,MATCH(F9506,编号表!$A:$A,0))*100000+INDEX(编号表!$F:$F,MATCH(D9506,编号表!$E:$E,0))*1000+INDEX(编号表!$D:$D,MATCH(E9506,编号表!$C:$C,0))*10000+G9506</f>
        <v>12474096</v>
      </c>
      <c r="C9506" s="42" t="s">
        <v>9672</v>
      </c>
      <c r="D9506" s="42" t="s">
        <v>108</v>
      </c>
      <c r="E9506" s="42" t="s">
        <v>354</v>
      </c>
      <c r="F9506" s="42" t="s">
        <v>7668</v>
      </c>
      <c r="G9506" s="42">
        <v>96</v>
      </c>
      <c r="H9506" s="42"/>
      <c r="I9506" s="42">
        <v>60</v>
      </c>
      <c r="J9506" s="42" t="str">
        <f t="shared" si="157"/>
        <v>大类_仙品合体法宝</v>
      </c>
      <c r="K9506" s="42" t="s">
        <v>6698</v>
      </c>
      <c r="L9506" s="42"/>
      <c r="M9506" s="42" t="s">
        <v>7668</v>
      </c>
      <c r="N9506" s="42"/>
      <c r="O9506" s="42">
        <v>0</v>
      </c>
      <c r="P9506" s="42" t="b">
        <v>1</v>
      </c>
      <c r="Q9506" s="42"/>
      <c r="R9506" s="42" t="b">
        <v>0</v>
      </c>
      <c r="S9506" s="42">
        <v>1</v>
      </c>
      <c r="T9506" s="42" t="s">
        <v>91</v>
      </c>
      <c r="U9506" s="42">
        <v>999</v>
      </c>
      <c r="V9506" s="42" t="s">
        <v>7669</v>
      </c>
      <c r="W9506" s="42">
        <v>74096</v>
      </c>
      <c r="X9506" s="42"/>
      <c r="Y9506" s="42" t="s">
        <v>8766</v>
      </c>
      <c r="Z9506" s="42" t="s">
        <v>9668</v>
      </c>
      <c r="AA9506" t="str" s="42">
        <v>法宝打造获得。成宝核心×1；主材：沉天金×1；辅材类别：兽骨×1；特性材料类别：木行凝华×1。</v>
      </c>
      <c r="AB9506" s="42">
        <v>12471098</v>
      </c>
      <c r="AC9506" s="42" t="s">
        <v>121</v>
      </c>
      <c r="AD9506" s="42">
        <v>0</v>
      </c>
      <c r="AE9506" s="42"/>
      <c r="AF9506" s="42">
        <v>70004</v>
      </c>
      <c r="AG9506" s="42"/>
      <c r="AH9506" s="42">
        <v>11250000</v>
      </c>
      <c r="AI9506" s="42" t="s">
        <v>7668</v>
      </c>
      <c r="AJ9506" s="42" t="s">
        <v>9670</v>
      </c>
      <c r="AK9506" s="42" t="s">
        <v>354</v>
      </c>
      <c r="AL9506" t="s">
        <v>9674</v>
      </c>
    </row>
    <row r="9507" spans="2:38">
      <c r="B9507" s="16" t="n">
        <f>10000000+INDEX(编号表!$B:$B,MATCH(F9507,编号表!$A:$A,0))*100000+INDEX(编号表!$F:$F,MATCH(D9507,编号表!$E:$E,0))*1000+INDEX(编号表!$D:$D,MATCH(E9507,编号表!$C:$C,0))*10000+G9507</f>
        <v>12474097</v>
      </c>
      <c r="C9507" s="42" t="s">
        <v>9675</v>
      </c>
      <c r="D9507" s="42" t="s">
        <v>108</v>
      </c>
      <c r="E9507" s="42" t="s">
        <v>354</v>
      </c>
      <c r="F9507" s="42" t="s">
        <v>7668</v>
      </c>
      <c r="G9507" s="42">
        <v>97</v>
      </c>
      <c r="H9507" s="42"/>
      <c r="I9507" s="42">
        <v>60</v>
      </c>
      <c r="J9507" s="42" t="str">
        <f t="shared" si="157"/>
        <v>大类_仙品合体法宝</v>
      </c>
      <c r="K9507" s="42" t="s">
        <v>6698</v>
      </c>
      <c r="L9507" s="42"/>
      <c r="M9507" s="42" t="s">
        <v>7668</v>
      </c>
      <c r="N9507" s="42"/>
      <c r="O9507" s="42">
        <v>0</v>
      </c>
      <c r="P9507" s="42" t="b">
        <v>1</v>
      </c>
      <c r="Q9507" s="42"/>
      <c r="R9507" s="42" t="b">
        <v>0</v>
      </c>
      <c r="S9507" s="42">
        <v>1</v>
      </c>
      <c r="T9507" s="42" t="s">
        <v>91</v>
      </c>
      <c r="U9507" s="42">
        <v>999</v>
      </c>
      <c r="V9507" s="42" t="s">
        <v>7669</v>
      </c>
      <c r="W9507" s="42">
        <v>74097</v>
      </c>
      <c r="X9507" s="42"/>
      <c r="Y9507" s="42" t="s">
        <v>8770</v>
      </c>
      <c r="Z9507" s="42" t="s">
        <v>9668</v>
      </c>
      <c r="AA9507" t="str" s="42">
        <v>法宝打造获得。成宝核心×1；主材：沉天金×1；辅材类别：兽骨×1；特性材料类别：水行凝华×1。</v>
      </c>
      <c r="AB9507" s="42">
        <v>12471098</v>
      </c>
      <c r="AC9507" s="42" t="s">
        <v>121</v>
      </c>
      <c r="AD9507" s="42">
        <v>0</v>
      </c>
      <c r="AE9507" s="42"/>
      <c r="AF9507" s="42">
        <v>70004</v>
      </c>
      <c r="AG9507" s="42"/>
      <c r="AH9507" s="42">
        <v>11250000</v>
      </c>
      <c r="AI9507" s="42" t="s">
        <v>7668</v>
      </c>
      <c r="AJ9507" s="42" t="s">
        <v>9670</v>
      </c>
      <c r="AK9507" s="42" t="s">
        <v>354</v>
      </c>
      <c r="AL9507" t="s">
        <v>9677</v>
      </c>
    </row>
    <row r="9508" spans="2:38">
      <c r="B9508" s="16" t="n">
        <f>10000000+INDEX(编号表!$B:$B,MATCH(F9508,编号表!$A:$A,0))*100000+INDEX(编号表!$F:$F,MATCH(D9508,编号表!$E:$E,0))*1000+INDEX(编号表!$D:$D,MATCH(E9508,编号表!$C:$C,0))*10000+G9508</f>
        <v>12474098</v>
      </c>
      <c r="C9508" s="42" t="s">
        <v>9678</v>
      </c>
      <c r="D9508" s="42" t="s">
        <v>108</v>
      </c>
      <c r="E9508" s="42" t="s">
        <v>354</v>
      </c>
      <c r="F9508" s="42" t="s">
        <v>7668</v>
      </c>
      <c r="G9508" s="42">
        <v>98</v>
      </c>
      <c r="H9508" s="42"/>
      <c r="I9508" s="42">
        <v>60</v>
      </c>
      <c r="J9508" s="42" t="str">
        <f t="shared" si="157"/>
        <v>大类_仙品合体法宝</v>
      </c>
      <c r="K9508" s="42" t="s">
        <v>6698</v>
      </c>
      <c r="L9508" s="42"/>
      <c r="M9508" s="42" t="s">
        <v>7668</v>
      </c>
      <c r="N9508" s="42"/>
      <c r="O9508" s="42">
        <v>0</v>
      </c>
      <c r="P9508" s="42" t="b">
        <v>1</v>
      </c>
      <c r="Q9508" s="42"/>
      <c r="R9508" s="42" t="b">
        <v>0</v>
      </c>
      <c r="S9508" s="42">
        <v>1</v>
      </c>
      <c r="T9508" s="42" t="s">
        <v>91</v>
      </c>
      <c r="U9508" s="42">
        <v>999</v>
      </c>
      <c r="V9508" s="42" t="s">
        <v>7669</v>
      </c>
      <c r="W9508" s="42">
        <v>74098</v>
      </c>
      <c r="X9508" s="42"/>
      <c r="Y9508" s="42" t="s">
        <v>8774</v>
      </c>
      <c r="Z9508" s="42" t="s">
        <v>9668</v>
      </c>
      <c r="AA9508" t="str" s="42">
        <v>法宝打造获得。成宝核心×1；主材：沉天金×1；辅材类别：兽骨×1；特性材料类别：火行凝华×1。</v>
      </c>
      <c r="AB9508" s="42">
        <v>12471098</v>
      </c>
      <c r="AC9508" s="42" t="s">
        <v>121</v>
      </c>
      <c r="AD9508" s="42">
        <v>0</v>
      </c>
      <c r="AE9508" s="42"/>
      <c r="AF9508" s="42">
        <v>70004</v>
      </c>
      <c r="AG9508" s="42"/>
      <c r="AH9508" s="42">
        <v>11250000</v>
      </c>
      <c r="AI9508" s="42" t="s">
        <v>7668</v>
      </c>
      <c r="AJ9508" s="42" t="s">
        <v>9670</v>
      </c>
      <c r="AK9508" s="42" t="s">
        <v>354</v>
      </c>
      <c r="AL9508" t="s">
        <v>9680</v>
      </c>
    </row>
    <row r="9509" spans="2:38">
      <c r="B9509" s="16" t="n">
        <f>10000000+INDEX(编号表!$B:$B,MATCH(F9509,编号表!$A:$A,0))*100000+INDEX(编号表!$F:$F,MATCH(D9509,编号表!$E:$E,0))*1000+INDEX(编号表!$D:$D,MATCH(E9509,编号表!$C:$C,0))*10000+G9509</f>
        <v>12474099</v>
      </c>
      <c r="C9509" s="42" t="s">
        <v>9681</v>
      </c>
      <c r="D9509" s="42" t="s">
        <v>108</v>
      </c>
      <c r="E9509" s="42" t="s">
        <v>354</v>
      </c>
      <c r="F9509" s="42" t="s">
        <v>7668</v>
      </c>
      <c r="G9509" s="42">
        <v>99</v>
      </c>
      <c r="H9509" s="42"/>
      <c r="I9509" s="42">
        <v>60</v>
      </c>
      <c r="J9509" s="42" t="str">
        <f t="shared" si="157"/>
        <v>大类_仙品合体法宝</v>
      </c>
      <c r="K9509" s="42" t="s">
        <v>6698</v>
      </c>
      <c r="L9509" s="42"/>
      <c r="M9509" s="42" t="s">
        <v>7668</v>
      </c>
      <c r="N9509" s="42"/>
      <c r="O9509" s="42">
        <v>0</v>
      </c>
      <c r="P9509" s="42" t="b">
        <v>1</v>
      </c>
      <c r="Q9509" s="42"/>
      <c r="R9509" s="42" t="b">
        <v>0</v>
      </c>
      <c r="S9509" s="42">
        <v>1</v>
      </c>
      <c r="T9509" s="42" t="s">
        <v>91</v>
      </c>
      <c r="U9509" s="42">
        <v>999</v>
      </c>
      <c r="V9509" s="42" t="s">
        <v>7669</v>
      </c>
      <c r="W9509" s="42">
        <v>74099</v>
      </c>
      <c r="X9509" s="42"/>
      <c r="Y9509" s="42" t="s">
        <v>8778</v>
      </c>
      <c r="Z9509" s="42" t="s">
        <v>9668</v>
      </c>
      <c r="AA9509" t="str" s="42">
        <v>法宝打造获得。成宝核心×1；主材：沉天金×1；辅材类别：兽骨×1；特性材料类别：土行凝华×1。</v>
      </c>
      <c r="AB9509" s="42">
        <v>12471098</v>
      </c>
      <c r="AC9509" s="42" t="s">
        <v>121</v>
      </c>
      <c r="AD9509" s="42">
        <v>0</v>
      </c>
      <c r="AE9509" s="42"/>
      <c r="AF9509" s="42">
        <v>70004</v>
      </c>
      <c r="AG9509" s="42"/>
      <c r="AH9509" s="42">
        <v>11250000</v>
      </c>
      <c r="AI9509" s="42" t="s">
        <v>7668</v>
      </c>
      <c r="AJ9509" s="42" t="s">
        <v>9670</v>
      </c>
      <c r="AK9509" s="42" t="s">
        <v>354</v>
      </c>
      <c r="AL9509" t="s">
        <v>9683</v>
      </c>
    </row>
    <row r="9510" spans="2:38">
      <c r="B9510" s="16" t="n">
        <f>10000000+INDEX(编号表!$B:$B,MATCH(F9510,编号表!$A:$A,0))*100000+INDEX(编号表!$F:$F,MATCH(D9510,编号表!$E:$E,0))*1000+INDEX(编号表!$D:$D,MATCH(E9510,编号表!$C:$C,0))*10000+G9510</f>
        <v>12474100</v>
      </c>
      <c r="C9510" s="42" t="s">
        <v>9684</v>
      </c>
      <c r="D9510" s="42" t="s">
        <v>108</v>
      </c>
      <c r="E9510" s="42" t="s">
        <v>354</v>
      </c>
      <c r="F9510" s="42" t="s">
        <v>7668</v>
      </c>
      <c r="G9510" s="42">
        <v>100</v>
      </c>
      <c r="H9510" s="42"/>
      <c r="I9510" s="42">
        <v>60</v>
      </c>
      <c r="J9510" s="42" t="str">
        <f t="shared" si="157"/>
        <v>大类_仙品合体法宝</v>
      </c>
      <c r="K9510" s="42" t="s">
        <v>6698</v>
      </c>
      <c r="L9510" s="42"/>
      <c r="M9510" s="42" t="s">
        <v>7668</v>
      </c>
      <c r="N9510" s="42"/>
      <c r="O9510" s="42">
        <v>0</v>
      </c>
      <c r="P9510" s="42" t="b">
        <v>1</v>
      </c>
      <c r="Q9510" s="42"/>
      <c r="R9510" s="42" t="b">
        <v>0</v>
      </c>
      <c r="S9510" s="42">
        <v>1</v>
      </c>
      <c r="T9510" s="42" t="s">
        <v>91</v>
      </c>
      <c r="U9510" s="42">
        <v>999</v>
      </c>
      <c r="V9510" s="42" t="s">
        <v>7669</v>
      </c>
      <c r="W9510" s="42">
        <v>74100</v>
      </c>
      <c r="X9510" s="42"/>
      <c r="Y9510" s="42" t="s">
        <v>8782</v>
      </c>
      <c r="Z9510" s="42" t="s">
        <v>9668</v>
      </c>
      <c r="AA9510" t="str" s="42">
        <v>法宝打造获得。成宝核心×1；主材：沉天金×1；辅材类别：兽骨×1；特性材料类别：毒血×1。</v>
      </c>
      <c r="AB9510" s="42">
        <v>12471098</v>
      </c>
      <c r="AC9510" s="42" t="s">
        <v>121</v>
      </c>
      <c r="AD9510" s="42">
        <v>0</v>
      </c>
      <c r="AE9510" s="42"/>
      <c r="AF9510" s="42">
        <v>70004</v>
      </c>
      <c r="AG9510" s="42"/>
      <c r="AH9510" s="42">
        <v>11250000</v>
      </c>
      <c r="AI9510" s="42" t="s">
        <v>7668</v>
      </c>
      <c r="AJ9510" s="42" t="s">
        <v>9670</v>
      </c>
      <c r="AK9510" s="42" t="s">
        <v>354</v>
      </c>
      <c r="AL9510" t="s">
        <v>9686</v>
      </c>
    </row>
    <row r="9511" spans="2:38">
      <c r="B9511" s="16" t="n">
        <f>10000000+INDEX(编号表!$B:$B,MATCH(F9511,编号表!$A:$A,0))*100000+INDEX(编号表!$F:$F,MATCH(D9511,编号表!$E:$E,0))*1000+INDEX(编号表!$D:$D,MATCH(E9511,编号表!$C:$C,0))*10000+G9511</f>
        <v>12474101</v>
      </c>
      <c r="C9511" s="42" t="s">
        <v>9687</v>
      </c>
      <c r="D9511" s="42" t="s">
        <v>108</v>
      </c>
      <c r="E9511" s="42" t="s">
        <v>354</v>
      </c>
      <c r="F9511" s="42" t="s">
        <v>7668</v>
      </c>
      <c r="G9511" s="42">
        <v>101</v>
      </c>
      <c r="H9511" s="42"/>
      <c r="I9511" s="42">
        <v>60</v>
      </c>
      <c r="J9511" s="42" t="str">
        <f t="shared" si="157"/>
        <v>大类_仙品合体法宝</v>
      </c>
      <c r="K9511" s="42" t="s">
        <v>6698</v>
      </c>
      <c r="L9511" s="42"/>
      <c r="M9511" s="42" t="s">
        <v>7668</v>
      </c>
      <c r="N9511" s="42"/>
      <c r="O9511" s="42">
        <v>0</v>
      </c>
      <c r="P9511" s="42" t="b">
        <v>1</v>
      </c>
      <c r="Q9511" s="42"/>
      <c r="R9511" s="42" t="b">
        <v>0</v>
      </c>
      <c r="S9511" s="42">
        <v>1</v>
      </c>
      <c r="T9511" s="42" t="s">
        <v>91</v>
      </c>
      <c r="U9511" s="42">
        <v>999</v>
      </c>
      <c r="V9511" s="42" t="s">
        <v>7669</v>
      </c>
      <c r="W9511" s="42">
        <v>74101</v>
      </c>
      <c r="X9511" s="42"/>
      <c r="Y9511" s="42" t="s">
        <v>8782</v>
      </c>
      <c r="Z9511" s="42" t="s">
        <v>9668</v>
      </c>
      <c r="AA9511" t="str" s="42">
        <v>法宝打造获得。成宝核心×1；主材：沉天金×1；辅材类别：兽骨×1；特性材料类别：毒囊×1。</v>
      </c>
      <c r="AB9511" s="42">
        <v>12471098</v>
      </c>
      <c r="AC9511" s="42" t="s">
        <v>121</v>
      </c>
      <c r="AD9511" s="42">
        <v>0</v>
      </c>
      <c r="AE9511" s="42"/>
      <c r="AF9511" s="42">
        <v>70004</v>
      </c>
      <c r="AG9511" s="42"/>
      <c r="AH9511" s="42">
        <v>11250000</v>
      </c>
      <c r="AI9511" s="42" t="s">
        <v>7668</v>
      </c>
      <c r="AJ9511" s="42" t="s">
        <v>9670</v>
      </c>
      <c r="AK9511" s="42" t="s">
        <v>354</v>
      </c>
      <c r="AL9511" t="s">
        <v>9689</v>
      </c>
    </row>
    <row r="9512" spans="2:38">
      <c r="B9512" s="16" t="n">
        <f>10000000+INDEX(编号表!$B:$B,MATCH(F9512,编号表!$A:$A,0))*100000+INDEX(编号表!$F:$F,MATCH(D9512,编号表!$E:$E,0))*1000+INDEX(编号表!$D:$D,MATCH(E9512,编号表!$C:$C,0))*10000+G9512</f>
        <v>12474102</v>
      </c>
      <c r="C9512" s="42" t="s">
        <v>9690</v>
      </c>
      <c r="D9512" s="42" t="s">
        <v>108</v>
      </c>
      <c r="E9512" s="42" t="s">
        <v>354</v>
      </c>
      <c r="F9512" s="42" t="s">
        <v>7668</v>
      </c>
      <c r="G9512" s="42">
        <v>102</v>
      </c>
      <c r="H9512" s="42"/>
      <c r="I9512" s="42">
        <v>60</v>
      </c>
      <c r="J9512" s="42" t="str">
        <f t="shared" si="157"/>
        <v>大类_仙品合体法宝</v>
      </c>
      <c r="K9512" s="42" t="s">
        <v>6698</v>
      </c>
      <c r="L9512" s="42"/>
      <c r="M9512" s="42" t="s">
        <v>7668</v>
      </c>
      <c r="N9512" s="42"/>
      <c r="O9512" s="42">
        <v>0</v>
      </c>
      <c r="P9512" s="42" t="b">
        <v>1</v>
      </c>
      <c r="Q9512" s="42"/>
      <c r="R9512" s="42" t="b">
        <v>0</v>
      </c>
      <c r="S9512" s="42">
        <v>1</v>
      </c>
      <c r="T9512" s="42" t="s">
        <v>91</v>
      </c>
      <c r="U9512" s="42">
        <v>999</v>
      </c>
      <c r="V9512" s="42" t="s">
        <v>7669</v>
      </c>
      <c r="W9512" s="42">
        <v>74102</v>
      </c>
      <c r="X9512" s="42"/>
      <c r="Y9512" s="42" t="s">
        <v>8789</v>
      </c>
      <c r="Z9512" s="42" t="s">
        <v>9668</v>
      </c>
      <c r="AA9512" t="str" s="42">
        <v>法宝打造获得。成宝核心×1；主材：沉天金×1；辅材类别：兽骨×1；特性材料类别：古阵石×1。</v>
      </c>
      <c r="AB9512" s="42">
        <v>12471098</v>
      </c>
      <c r="AC9512" s="42" t="s">
        <v>121</v>
      </c>
      <c r="AD9512" s="42">
        <v>0</v>
      </c>
      <c r="AE9512" s="42"/>
      <c r="AF9512" s="42">
        <v>70004</v>
      </c>
      <c r="AG9512" s="42"/>
      <c r="AH9512" s="42">
        <v>11250000</v>
      </c>
      <c r="AI9512" s="42" t="s">
        <v>7668</v>
      </c>
      <c r="AJ9512" s="42" t="s">
        <v>9670</v>
      </c>
      <c r="AK9512" s="42" t="s">
        <v>354</v>
      </c>
      <c r="AL9512" t="s">
        <v>9692</v>
      </c>
    </row>
    <row r="9513" spans="2:38">
      <c r="B9513" s="16" t="n">
        <f>10000000+INDEX(编号表!$B:$B,MATCH(F9513,编号表!$A:$A,0))*100000+INDEX(编号表!$F:$F,MATCH(D9513,编号表!$E:$E,0))*1000+INDEX(编号表!$D:$D,MATCH(E9513,编号表!$C:$C,0))*10000+G9513</f>
        <v>12474103</v>
      </c>
      <c r="C9513" s="42" t="s">
        <v>9693</v>
      </c>
      <c r="D9513" s="42" t="s">
        <v>108</v>
      </c>
      <c r="E9513" s="42" t="s">
        <v>354</v>
      </c>
      <c r="F9513" s="42" t="s">
        <v>7668</v>
      </c>
      <c r="G9513" s="42">
        <v>103</v>
      </c>
      <c r="H9513" s="42"/>
      <c r="I9513" s="42">
        <v>60</v>
      </c>
      <c r="J9513" s="42" t="str">
        <f t="shared" si="157"/>
        <v>大类_仙品合体法宝</v>
      </c>
      <c r="K9513" s="42" t="s">
        <v>6698</v>
      </c>
      <c r="L9513" s="42"/>
      <c r="M9513" s="42" t="s">
        <v>7668</v>
      </c>
      <c r="N9513" s="42"/>
      <c r="O9513" s="42">
        <v>0</v>
      </c>
      <c r="P9513" s="42" t="b">
        <v>1</v>
      </c>
      <c r="Q9513" s="42"/>
      <c r="R9513" s="42" t="b">
        <v>0</v>
      </c>
      <c r="S9513" s="42">
        <v>1</v>
      </c>
      <c r="T9513" s="42" t="s">
        <v>91</v>
      </c>
      <c r="U9513" s="42">
        <v>999</v>
      </c>
      <c r="V9513" s="42" t="s">
        <v>7669</v>
      </c>
      <c r="W9513" s="42">
        <v>74103</v>
      </c>
      <c r="X9513" s="42"/>
      <c r="Y9513" t="str" s="42">
        <v>法宝。落印造成范围重击；补强结构、传递冲击，提高落印伤害；缩短宝印技能冷却时间；提高落印范围伤害。</v>
      </c>
      <c r="Z9513" s="42" t="s">
        <v>9668</v>
      </c>
      <c r="AA9513" t="str" s="42">
        <v>法宝打造获得。成宝核心×1；主材：沉天金×1；辅材类别：兽骨×1；特性材料类别：妖丹×1。</v>
      </c>
      <c r="AB9513" s="42">
        <v>12471098</v>
      </c>
      <c r="AC9513" s="42" t="s">
        <v>121</v>
      </c>
      <c r="AD9513" s="42">
        <v>0</v>
      </c>
      <c r="AE9513" s="42"/>
      <c r="AF9513" s="42">
        <v>70004</v>
      </c>
      <c r="AG9513" s="42"/>
      <c r="AH9513" s="42">
        <v>11250000</v>
      </c>
      <c r="AI9513" s="42" t="s">
        <v>7668</v>
      </c>
      <c r="AJ9513" s="42" t="s">
        <v>9670</v>
      </c>
      <c r="AK9513" s="42" t="s">
        <v>354</v>
      </c>
      <c r="AL9513" t="s">
        <v>9695</v>
      </c>
    </row>
    <row r="9514" spans="2:38">
      <c r="B9514" s="16" t="n">
        <f>10000000+INDEX(编号表!$B:$B,MATCH(F9514,编号表!$A:$A,0))*100000+INDEX(编号表!$F:$F,MATCH(D9514,编号表!$E:$E,0))*1000+INDEX(编号表!$D:$D,MATCH(E9514,编号表!$C:$C,0))*10000+G9514</f>
        <v>12474104</v>
      </c>
      <c r="C9514" s="42" t="s">
        <v>9696</v>
      </c>
      <c r="D9514" s="42" t="s">
        <v>108</v>
      </c>
      <c r="E9514" s="42" t="s">
        <v>354</v>
      </c>
      <c r="F9514" s="42" t="s">
        <v>7668</v>
      </c>
      <c r="G9514" s="42">
        <v>104</v>
      </c>
      <c r="H9514" s="42"/>
      <c r="I9514" s="42">
        <v>60</v>
      </c>
      <c r="J9514" s="42" t="str">
        <f t="shared" si="157"/>
        <v>大类_仙品合体法宝</v>
      </c>
      <c r="K9514" s="42" t="s">
        <v>6698</v>
      </c>
      <c r="L9514" s="42"/>
      <c r="M9514" s="42" t="s">
        <v>7668</v>
      </c>
      <c r="N9514" s="42"/>
      <c r="O9514" s="42">
        <v>0</v>
      </c>
      <c r="P9514" s="42" t="b">
        <v>1</v>
      </c>
      <c r="Q9514" s="42"/>
      <c r="R9514" s="42" t="b">
        <v>0</v>
      </c>
      <c r="S9514" s="42">
        <v>1</v>
      </c>
      <c r="T9514" s="42" t="s">
        <v>91</v>
      </c>
      <c r="U9514" s="42">
        <v>999</v>
      </c>
      <c r="V9514" s="42" t="s">
        <v>339</v>
      </c>
      <c r="W9514" s="42">
        <v>2474104</v>
      </c>
      <c r="X9514" s="42"/>
      <c r="Y9514" s="42" t="s">
        <v>9697</v>
      </c>
      <c r="Z9514" s="42" t="s">
        <v>9698</v>
      </c>
      <c r="AA9514" t="str" s="42">
        <v>法宝打造获得。成宝核心×1；主材：地心灵铜×1；辅材类别：玄砂×1；特性材料类别：金行凝华×1。</v>
      </c>
      <c r="AB9514" s="42">
        <v>12471100</v>
      </c>
      <c r="AC9514" s="42" t="s">
        <v>121</v>
      </c>
      <c r="AD9514" s="42">
        <v>0</v>
      </c>
      <c r="AE9514" s="42"/>
      <c r="AF9514" s="42">
        <v>70004</v>
      </c>
      <c r="AG9514" s="42"/>
      <c r="AH9514" s="42">
        <v>11250000</v>
      </c>
      <c r="AI9514" s="42" t="s">
        <v>7668</v>
      </c>
      <c r="AJ9514" s="42" t="s">
        <v>9700</v>
      </c>
      <c r="AK9514" s="42" t="s">
        <v>354</v>
      </c>
      <c r="AL9514" t="s">
        <v>9701</v>
      </c>
    </row>
    <row r="9515" spans="2:38">
      <c r="B9515" s="16" t="n">
        <f>10000000+INDEX(编号表!$B:$B,MATCH(F9515,编号表!$A:$A,0))*100000+INDEX(编号表!$F:$F,MATCH(D9515,编号表!$E:$E,0))*1000+INDEX(编号表!$D:$D,MATCH(E9515,编号表!$C:$C,0))*10000+G9515</f>
        <v>12474105</v>
      </c>
      <c r="C9515" s="42" t="s">
        <v>9702</v>
      </c>
      <c r="D9515" s="42" t="s">
        <v>108</v>
      </c>
      <c r="E9515" s="42" t="s">
        <v>354</v>
      </c>
      <c r="F9515" s="42" t="s">
        <v>7668</v>
      </c>
      <c r="G9515" s="42">
        <v>105</v>
      </c>
      <c r="H9515" s="42"/>
      <c r="I9515" s="42">
        <v>60</v>
      </c>
      <c r="J9515" s="42" t="str">
        <f t="shared" si="157"/>
        <v>大类_仙品合体法宝</v>
      </c>
      <c r="K9515" s="42" t="s">
        <v>6698</v>
      </c>
      <c r="L9515" s="42"/>
      <c r="M9515" s="42" t="s">
        <v>7668</v>
      </c>
      <c r="N9515" s="42"/>
      <c r="O9515" s="42">
        <v>0</v>
      </c>
      <c r="P9515" s="42" t="b">
        <v>1</v>
      </c>
      <c r="Q9515" s="42"/>
      <c r="R9515" s="42" t="b">
        <v>0</v>
      </c>
      <c r="S9515" s="42">
        <v>1</v>
      </c>
      <c r="T9515" s="42" t="s">
        <v>91</v>
      </c>
      <c r="U9515" s="42">
        <v>999</v>
      </c>
      <c r="V9515" s="42" t="s">
        <v>339</v>
      </c>
      <c r="W9515" s="42">
        <v>2474105</v>
      </c>
      <c r="X9515" s="42"/>
      <c r="Y9515" s="42" t="s">
        <v>9703</v>
      </c>
      <c r="Z9515" s="42" t="s">
        <v>9698</v>
      </c>
      <c r="AA9515" t="str" s="42">
        <v>法宝打造获得。成宝核心×1；主材：地心灵铜×1；辅材类别：玄砂×1；特性材料类别：木行凝华×1。</v>
      </c>
      <c r="AB9515" s="42">
        <v>12471100</v>
      </c>
      <c r="AC9515" s="42" t="s">
        <v>121</v>
      </c>
      <c r="AD9515" s="42">
        <v>0</v>
      </c>
      <c r="AE9515" s="42"/>
      <c r="AF9515" s="42">
        <v>70004</v>
      </c>
      <c r="AG9515" s="42"/>
      <c r="AH9515" s="42">
        <v>11250000</v>
      </c>
      <c r="AI9515" s="42" t="s">
        <v>7668</v>
      </c>
      <c r="AJ9515" s="42" t="s">
        <v>9700</v>
      </c>
      <c r="AK9515" s="42" t="s">
        <v>354</v>
      </c>
      <c r="AL9515" t="s">
        <v>9705</v>
      </c>
    </row>
    <row r="9516" spans="2:38">
      <c r="B9516" s="16" t="n">
        <f>10000000+INDEX(编号表!$B:$B,MATCH(F9516,编号表!$A:$A,0))*100000+INDEX(编号表!$F:$F,MATCH(D9516,编号表!$E:$E,0))*1000+INDEX(编号表!$D:$D,MATCH(E9516,编号表!$C:$C,0))*10000+G9516</f>
        <v>12474106</v>
      </c>
      <c r="C9516" s="42" t="s">
        <v>9706</v>
      </c>
      <c r="D9516" s="42" t="s">
        <v>108</v>
      </c>
      <c r="E9516" s="42" t="s">
        <v>354</v>
      </c>
      <c r="F9516" s="42" t="s">
        <v>7668</v>
      </c>
      <c r="G9516" s="42">
        <v>106</v>
      </c>
      <c r="H9516" s="42"/>
      <c r="I9516" s="42">
        <v>60</v>
      </c>
      <c r="J9516" s="42" t="str">
        <f t="shared" si="157"/>
        <v>大类_仙品合体法宝</v>
      </c>
      <c r="K9516" s="42" t="s">
        <v>6698</v>
      </c>
      <c r="L9516" s="42"/>
      <c r="M9516" s="42" t="s">
        <v>7668</v>
      </c>
      <c r="N9516" s="42"/>
      <c r="O9516" s="42">
        <v>0</v>
      </c>
      <c r="P9516" s="42" t="b">
        <v>1</v>
      </c>
      <c r="Q9516" s="42"/>
      <c r="R9516" s="42" t="b">
        <v>0</v>
      </c>
      <c r="S9516" s="42">
        <v>1</v>
      </c>
      <c r="T9516" s="42" t="s">
        <v>91</v>
      </c>
      <c r="U9516" s="42">
        <v>999</v>
      </c>
      <c r="V9516" s="42" t="s">
        <v>339</v>
      </c>
      <c r="W9516" s="42">
        <v>2474106</v>
      </c>
      <c r="X9516" s="42"/>
      <c r="Y9516" s="42" t="s">
        <v>9707</v>
      </c>
      <c r="Z9516" s="42" t="s">
        <v>9698</v>
      </c>
      <c r="AA9516" t="str" s="42">
        <v>法宝打造获得。成宝核心×1；主材：地心灵铜×1；辅材类别：玄砂×1；特性材料类别：水行凝华×1。</v>
      </c>
      <c r="AB9516" s="42">
        <v>12471100</v>
      </c>
      <c r="AC9516" s="42" t="s">
        <v>121</v>
      </c>
      <c r="AD9516" s="42">
        <v>0</v>
      </c>
      <c r="AE9516" s="42"/>
      <c r="AF9516" s="42">
        <v>70004</v>
      </c>
      <c r="AG9516" s="42"/>
      <c r="AH9516" s="42">
        <v>11250000</v>
      </c>
      <c r="AI9516" s="42" t="s">
        <v>7668</v>
      </c>
      <c r="AJ9516" s="42" t="s">
        <v>9700</v>
      </c>
      <c r="AK9516" s="42" t="s">
        <v>354</v>
      </c>
      <c r="AL9516" t="s">
        <v>9709</v>
      </c>
    </row>
    <row r="9517" spans="2:38">
      <c r="B9517" s="16" t="n">
        <f>10000000+INDEX(编号表!$B:$B,MATCH(F9517,编号表!$A:$A,0))*100000+INDEX(编号表!$F:$F,MATCH(D9517,编号表!$E:$E,0))*1000+INDEX(编号表!$D:$D,MATCH(E9517,编号表!$C:$C,0))*10000+G9517</f>
        <v>12474107</v>
      </c>
      <c r="C9517" s="42" t="s">
        <v>9710</v>
      </c>
      <c r="D9517" s="42" t="s">
        <v>108</v>
      </c>
      <c r="E9517" s="42" t="s">
        <v>354</v>
      </c>
      <c r="F9517" s="42" t="s">
        <v>7668</v>
      </c>
      <c r="G9517" s="42">
        <v>107</v>
      </c>
      <c r="H9517" s="42"/>
      <c r="I9517" s="42">
        <v>60</v>
      </c>
      <c r="J9517" s="42" t="str">
        <f t="shared" si="157"/>
        <v>大类_仙品合体法宝</v>
      </c>
      <c r="K9517" s="42" t="s">
        <v>6698</v>
      </c>
      <c r="L9517" s="42"/>
      <c r="M9517" s="42" t="s">
        <v>7668</v>
      </c>
      <c r="N9517" s="42"/>
      <c r="O9517" s="42">
        <v>0</v>
      </c>
      <c r="P9517" s="42" t="b">
        <v>1</v>
      </c>
      <c r="Q9517" s="42"/>
      <c r="R9517" s="42" t="b">
        <v>0</v>
      </c>
      <c r="S9517" s="42">
        <v>1</v>
      </c>
      <c r="T9517" s="42" t="s">
        <v>91</v>
      </c>
      <c r="U9517" s="42">
        <v>999</v>
      </c>
      <c r="V9517" s="42" t="s">
        <v>339</v>
      </c>
      <c r="W9517" s="42">
        <v>2474107</v>
      </c>
      <c r="X9517" s="42"/>
      <c r="Y9517" s="42" t="s">
        <v>9711</v>
      </c>
      <c r="Z9517" s="42" t="s">
        <v>9698</v>
      </c>
      <c r="AA9517" t="str" s="42">
        <v>法宝打造获得。成宝核心×1；主材：地心灵铜×1；辅材类别：玄砂×1；特性材料类别：火行凝华×1。</v>
      </c>
      <c r="AB9517" s="42">
        <v>12471100</v>
      </c>
      <c r="AC9517" s="42" t="s">
        <v>121</v>
      </c>
      <c r="AD9517" s="42">
        <v>0</v>
      </c>
      <c r="AE9517" s="42"/>
      <c r="AF9517" s="42">
        <v>70004</v>
      </c>
      <c r="AG9517" s="42"/>
      <c r="AH9517" s="42">
        <v>11250000</v>
      </c>
      <c r="AI9517" s="42" t="s">
        <v>7668</v>
      </c>
      <c r="AJ9517" s="42" t="s">
        <v>9700</v>
      </c>
      <c r="AK9517" s="42" t="s">
        <v>354</v>
      </c>
      <c r="AL9517" t="s">
        <v>9713</v>
      </c>
    </row>
    <row r="9518" spans="2:38">
      <c r="B9518" s="16" t="n">
        <f>10000000+INDEX(编号表!$B:$B,MATCH(F9518,编号表!$A:$A,0))*100000+INDEX(编号表!$F:$F,MATCH(D9518,编号表!$E:$E,0))*1000+INDEX(编号表!$D:$D,MATCH(E9518,编号表!$C:$C,0))*10000+G9518</f>
        <v>12474108</v>
      </c>
      <c r="C9518" s="42" t="s">
        <v>9714</v>
      </c>
      <c r="D9518" s="42" t="s">
        <v>108</v>
      </c>
      <c r="E9518" s="42" t="s">
        <v>354</v>
      </c>
      <c r="F9518" s="42" t="s">
        <v>7668</v>
      </c>
      <c r="G9518" s="42">
        <v>108</v>
      </c>
      <c r="H9518" s="42"/>
      <c r="I9518" s="42">
        <v>60</v>
      </c>
      <c r="J9518" s="42" t="str">
        <f t="shared" si="157"/>
        <v>大类_仙品合体法宝</v>
      </c>
      <c r="K9518" s="42" t="s">
        <v>6698</v>
      </c>
      <c r="L9518" s="42"/>
      <c r="M9518" s="42" t="s">
        <v>7668</v>
      </c>
      <c r="N9518" s="42"/>
      <c r="O9518" s="42">
        <v>0</v>
      </c>
      <c r="P9518" s="42" t="b">
        <v>1</v>
      </c>
      <c r="Q9518" s="42"/>
      <c r="R9518" s="42" t="b">
        <v>0</v>
      </c>
      <c r="S9518" s="42">
        <v>1</v>
      </c>
      <c r="T9518" s="42" t="s">
        <v>91</v>
      </c>
      <c r="U9518" s="42">
        <v>999</v>
      </c>
      <c r="V9518" s="42" t="s">
        <v>339</v>
      </c>
      <c r="W9518" s="42">
        <v>2474108</v>
      </c>
      <c r="X9518" s="42"/>
      <c r="Y9518" s="42" t="s">
        <v>9715</v>
      </c>
      <c r="Z9518" s="42" t="s">
        <v>9698</v>
      </c>
      <c r="AA9518" t="str" s="42">
        <v>法宝打造获得。成宝核心×1；主材：地心灵铜×1；辅材类别：玄砂×1；特性材料类别：土行凝华×1。</v>
      </c>
      <c r="AB9518" s="42">
        <v>12471100</v>
      </c>
      <c r="AC9518" s="42" t="s">
        <v>121</v>
      </c>
      <c r="AD9518" s="42">
        <v>0</v>
      </c>
      <c r="AE9518" s="42"/>
      <c r="AF9518" s="42">
        <v>70004</v>
      </c>
      <c r="AG9518" s="42"/>
      <c r="AH9518" s="42">
        <v>11250000</v>
      </c>
      <c r="AI9518" s="42" t="s">
        <v>7668</v>
      </c>
      <c r="AJ9518" s="42" t="s">
        <v>9700</v>
      </c>
      <c r="AK9518" s="42" t="s">
        <v>354</v>
      </c>
      <c r="AL9518" t="s">
        <v>9717</v>
      </c>
    </row>
    <row r="9519" spans="2:38">
      <c r="B9519" s="16" t="n">
        <f>10000000+INDEX(编号表!$B:$B,MATCH(F9519,编号表!$A:$A,0))*100000+INDEX(编号表!$F:$F,MATCH(D9519,编号表!$E:$E,0))*1000+INDEX(编号表!$D:$D,MATCH(E9519,编号表!$C:$C,0))*10000+G9519</f>
        <v>12474109</v>
      </c>
      <c r="C9519" s="42" t="s">
        <v>9718</v>
      </c>
      <c r="D9519" s="42" t="s">
        <v>108</v>
      </c>
      <c r="E9519" s="42" t="s">
        <v>354</v>
      </c>
      <c r="F9519" s="42" t="s">
        <v>7668</v>
      </c>
      <c r="G9519" s="42">
        <v>109</v>
      </c>
      <c r="H9519" s="42"/>
      <c r="I9519" s="42">
        <v>60</v>
      </c>
      <c r="J9519" s="42" t="str">
        <f t="shared" si="157"/>
        <v>大类_仙品合体法宝</v>
      </c>
      <c r="K9519" s="42" t="s">
        <v>6698</v>
      </c>
      <c r="L9519" s="42"/>
      <c r="M9519" s="42" t="s">
        <v>7668</v>
      </c>
      <c r="N9519" s="42"/>
      <c r="O9519" s="42">
        <v>0</v>
      </c>
      <c r="P9519" s="42" t="b">
        <v>1</v>
      </c>
      <c r="Q9519" s="42"/>
      <c r="R9519" s="42" t="b">
        <v>0</v>
      </c>
      <c r="S9519" s="42">
        <v>1</v>
      </c>
      <c r="T9519" s="42" t="s">
        <v>91</v>
      </c>
      <c r="U9519" s="42">
        <v>999</v>
      </c>
      <c r="V9519" s="42" t="s">
        <v>339</v>
      </c>
      <c r="W9519" s="42">
        <v>2474109</v>
      </c>
      <c r="X9519" s="42"/>
      <c r="Y9519" s="42" t="s">
        <v>9719</v>
      </c>
      <c r="Z9519" s="42" t="s">
        <v>9698</v>
      </c>
      <c r="AA9519" t="str" s="42">
        <v>法宝打造获得。成宝核心×1；主材：地心灵铜×1；辅材类别：古炉铜×1；特性材料类别：金行凝华×1。</v>
      </c>
      <c r="AB9519" s="42">
        <v>12471100</v>
      </c>
      <c r="AC9519" s="42" t="s">
        <v>121</v>
      </c>
      <c r="AD9519" s="42">
        <v>0</v>
      </c>
      <c r="AE9519" s="42"/>
      <c r="AF9519" s="42">
        <v>70004</v>
      </c>
      <c r="AG9519" s="42"/>
      <c r="AH9519" s="42">
        <v>11250000</v>
      </c>
      <c r="AI9519" s="42" t="s">
        <v>7668</v>
      </c>
      <c r="AJ9519" s="42" t="s">
        <v>9700</v>
      </c>
      <c r="AK9519" s="42" t="s">
        <v>354</v>
      </c>
      <c r="AL9519" t="s">
        <v>9721</v>
      </c>
    </row>
    <row r="9520" spans="2:38">
      <c r="B9520" s="16" t="n">
        <f>10000000+INDEX(编号表!$B:$B,MATCH(F9520,编号表!$A:$A,0))*100000+INDEX(编号表!$F:$F,MATCH(D9520,编号表!$E:$E,0))*1000+INDEX(编号表!$D:$D,MATCH(E9520,编号表!$C:$C,0))*10000+G9520</f>
        <v>12474110</v>
      </c>
      <c r="C9520" s="42" t="s">
        <v>9722</v>
      </c>
      <c r="D9520" s="42" t="s">
        <v>108</v>
      </c>
      <c r="E9520" s="42" t="s">
        <v>354</v>
      </c>
      <c r="F9520" s="42" t="s">
        <v>7668</v>
      </c>
      <c r="G9520" s="42">
        <v>110</v>
      </c>
      <c r="H9520" s="42"/>
      <c r="I9520" s="42">
        <v>60</v>
      </c>
      <c r="J9520" s="42" t="str">
        <f t="shared" si="157"/>
        <v>大类_仙品合体法宝</v>
      </c>
      <c r="K9520" s="42" t="s">
        <v>6698</v>
      </c>
      <c r="L9520" s="42"/>
      <c r="M9520" s="42" t="s">
        <v>7668</v>
      </c>
      <c r="N9520" s="42"/>
      <c r="O9520" s="42">
        <v>0</v>
      </c>
      <c r="P9520" s="42" t="b">
        <v>1</v>
      </c>
      <c r="Q9520" s="42"/>
      <c r="R9520" s="42" t="b">
        <v>0</v>
      </c>
      <c r="S9520" s="42">
        <v>1</v>
      </c>
      <c r="T9520" s="42" t="s">
        <v>91</v>
      </c>
      <c r="U9520" s="42">
        <v>999</v>
      </c>
      <c r="V9520" s="42" t="s">
        <v>339</v>
      </c>
      <c r="W9520" s="42">
        <v>2474110</v>
      </c>
      <c r="X9520" s="42"/>
      <c r="Y9520" s="42" t="s">
        <v>9723</v>
      </c>
      <c r="Z9520" s="42" t="s">
        <v>9698</v>
      </c>
      <c r="AA9520" t="str" s="42">
        <v>法宝打造获得。成宝核心×1；主材：地心灵铜×1；辅材类别：古炉铜×1；特性材料类别：木行凝华×1。</v>
      </c>
      <c r="AB9520" s="42">
        <v>12471100</v>
      </c>
      <c r="AC9520" s="42" t="s">
        <v>121</v>
      </c>
      <c r="AD9520" s="42">
        <v>0</v>
      </c>
      <c r="AE9520" s="42"/>
      <c r="AF9520" s="42">
        <v>70004</v>
      </c>
      <c r="AG9520" s="42"/>
      <c r="AH9520" s="42">
        <v>11250000</v>
      </c>
      <c r="AI9520" s="42" t="s">
        <v>7668</v>
      </c>
      <c r="AJ9520" s="42" t="s">
        <v>9700</v>
      </c>
      <c r="AK9520" s="42" t="s">
        <v>354</v>
      </c>
      <c r="AL9520" t="s">
        <v>9725</v>
      </c>
    </row>
    <row r="9521" spans="2:38">
      <c r="B9521" s="16" t="n">
        <f>10000000+INDEX(编号表!$B:$B,MATCH(F9521,编号表!$A:$A,0))*100000+INDEX(编号表!$F:$F,MATCH(D9521,编号表!$E:$E,0))*1000+INDEX(编号表!$D:$D,MATCH(E9521,编号表!$C:$C,0))*10000+G9521</f>
        <v>12474111</v>
      </c>
      <c r="C9521" s="42" t="s">
        <v>9726</v>
      </c>
      <c r="D9521" s="42" t="s">
        <v>108</v>
      </c>
      <c r="E9521" s="42" t="s">
        <v>354</v>
      </c>
      <c r="F9521" s="42" t="s">
        <v>7668</v>
      </c>
      <c r="G9521" s="42">
        <v>111</v>
      </c>
      <c r="H9521" s="42"/>
      <c r="I9521" s="42">
        <v>60</v>
      </c>
      <c r="J9521" s="42" t="str">
        <f t="shared" si="157"/>
        <v>大类_仙品合体法宝</v>
      </c>
      <c r="K9521" s="42" t="s">
        <v>6698</v>
      </c>
      <c r="L9521" s="42"/>
      <c r="M9521" s="42" t="s">
        <v>7668</v>
      </c>
      <c r="N9521" s="42"/>
      <c r="O9521" s="42">
        <v>0</v>
      </c>
      <c r="P9521" s="42" t="b">
        <v>1</v>
      </c>
      <c r="Q9521" s="42"/>
      <c r="R9521" s="42" t="b">
        <v>0</v>
      </c>
      <c r="S9521" s="42">
        <v>1</v>
      </c>
      <c r="T9521" s="42" t="s">
        <v>91</v>
      </c>
      <c r="U9521" s="42">
        <v>999</v>
      </c>
      <c r="V9521" s="42" t="s">
        <v>339</v>
      </c>
      <c r="W9521" s="42">
        <v>2474111</v>
      </c>
      <c r="X9521" s="42"/>
      <c r="Y9521" s="42" t="s">
        <v>9727</v>
      </c>
      <c r="Z9521" s="42" t="s">
        <v>9698</v>
      </c>
      <c r="AA9521" t="str" s="42">
        <v>法宝打造获得。成宝核心×1；主材：地心灵铜×1；辅材类别：古炉铜×1；特性材料类别：水行凝华×1。</v>
      </c>
      <c r="AB9521" s="42">
        <v>12471100</v>
      </c>
      <c r="AC9521" s="42" t="s">
        <v>121</v>
      </c>
      <c r="AD9521" s="42">
        <v>0</v>
      </c>
      <c r="AE9521" s="42"/>
      <c r="AF9521" s="42">
        <v>70004</v>
      </c>
      <c r="AG9521" s="42"/>
      <c r="AH9521" s="42">
        <v>11250000</v>
      </c>
      <c r="AI9521" s="42" t="s">
        <v>7668</v>
      </c>
      <c r="AJ9521" s="42" t="s">
        <v>9700</v>
      </c>
      <c r="AK9521" s="42" t="s">
        <v>354</v>
      </c>
      <c r="AL9521" t="s">
        <v>9729</v>
      </c>
    </row>
    <row r="9522" spans="2:38">
      <c r="B9522" s="16" t="n">
        <f>10000000+INDEX(编号表!$B:$B,MATCH(F9522,编号表!$A:$A,0))*100000+INDEX(编号表!$F:$F,MATCH(D9522,编号表!$E:$E,0))*1000+INDEX(编号表!$D:$D,MATCH(E9522,编号表!$C:$C,0))*10000+G9522</f>
        <v>12474112</v>
      </c>
      <c r="C9522" s="42" t="s">
        <v>9730</v>
      </c>
      <c r="D9522" s="42" t="s">
        <v>108</v>
      </c>
      <c r="E9522" s="42" t="s">
        <v>354</v>
      </c>
      <c r="F9522" s="42" t="s">
        <v>7668</v>
      </c>
      <c r="G9522" s="42">
        <v>112</v>
      </c>
      <c r="H9522" s="42"/>
      <c r="I9522" s="42">
        <v>60</v>
      </c>
      <c r="J9522" s="42" t="str">
        <f t="shared" si="157"/>
        <v>大类_仙品合体法宝</v>
      </c>
      <c r="K9522" s="42" t="s">
        <v>6698</v>
      </c>
      <c r="L9522" s="42"/>
      <c r="M9522" s="42" t="s">
        <v>7668</v>
      </c>
      <c r="N9522" s="42"/>
      <c r="O9522" s="42">
        <v>0</v>
      </c>
      <c r="P9522" s="42" t="b">
        <v>1</v>
      </c>
      <c r="Q9522" s="42"/>
      <c r="R9522" s="42" t="b">
        <v>0</v>
      </c>
      <c r="S9522" s="42">
        <v>1</v>
      </c>
      <c r="T9522" s="42" t="s">
        <v>91</v>
      </c>
      <c r="U9522" s="42">
        <v>999</v>
      </c>
      <c r="V9522" s="42" t="s">
        <v>339</v>
      </c>
      <c r="W9522" s="42">
        <v>2474112</v>
      </c>
      <c r="X9522" s="42"/>
      <c r="Y9522" s="42" t="s">
        <v>9731</v>
      </c>
      <c r="Z9522" s="42" t="s">
        <v>9698</v>
      </c>
      <c r="AA9522" t="str" s="42">
        <v>法宝打造获得。成宝核心×1；主材：地心灵铜×1；辅材类别：古炉铜×1；特性材料类别：火行凝华×1。</v>
      </c>
      <c r="AB9522" s="42">
        <v>12471100</v>
      </c>
      <c r="AC9522" s="42" t="s">
        <v>121</v>
      </c>
      <c r="AD9522" s="42">
        <v>0</v>
      </c>
      <c r="AE9522" s="42"/>
      <c r="AF9522" s="42">
        <v>70004</v>
      </c>
      <c r="AG9522" s="42"/>
      <c r="AH9522" s="42">
        <v>11250000</v>
      </c>
      <c r="AI9522" s="42" t="s">
        <v>7668</v>
      </c>
      <c r="AJ9522" s="42" t="s">
        <v>9700</v>
      </c>
      <c r="AK9522" s="42" t="s">
        <v>354</v>
      </c>
      <c r="AL9522" t="s">
        <v>9733</v>
      </c>
    </row>
    <row r="9523" spans="2:38">
      <c r="B9523" s="16" t="n">
        <f>10000000+INDEX(编号表!$B:$B,MATCH(F9523,编号表!$A:$A,0))*100000+INDEX(编号表!$F:$F,MATCH(D9523,编号表!$E:$E,0))*1000+INDEX(编号表!$D:$D,MATCH(E9523,编号表!$C:$C,0))*10000+G9523</f>
        <v>12474113</v>
      </c>
      <c r="C9523" s="42" t="s">
        <v>9734</v>
      </c>
      <c r="D9523" s="42" t="s">
        <v>108</v>
      </c>
      <c r="E9523" s="42" t="s">
        <v>354</v>
      </c>
      <c r="F9523" s="42" t="s">
        <v>7668</v>
      </c>
      <c r="G9523" s="42">
        <v>113</v>
      </c>
      <c r="H9523" s="42"/>
      <c r="I9523" s="42">
        <v>60</v>
      </c>
      <c r="J9523" s="42" t="str">
        <f t="shared" si="157"/>
        <v>大类_仙品合体法宝</v>
      </c>
      <c r="K9523" s="42" t="s">
        <v>6698</v>
      </c>
      <c r="L9523" s="42"/>
      <c r="M9523" s="42" t="s">
        <v>7668</v>
      </c>
      <c r="N9523" s="42"/>
      <c r="O9523" s="42">
        <v>0</v>
      </c>
      <c r="P9523" s="42" t="b">
        <v>1</v>
      </c>
      <c r="Q9523" s="42"/>
      <c r="R9523" s="42" t="b">
        <v>0</v>
      </c>
      <c r="S9523" s="42">
        <v>1</v>
      </c>
      <c r="T9523" s="42" t="s">
        <v>91</v>
      </c>
      <c r="U9523" s="42">
        <v>999</v>
      </c>
      <c r="V9523" s="42" t="s">
        <v>339</v>
      </c>
      <c r="W9523" s="42">
        <v>2474113</v>
      </c>
      <c r="X9523" s="42"/>
      <c r="Y9523" s="42" t="s">
        <v>9735</v>
      </c>
      <c r="Z9523" s="42" t="s">
        <v>9698</v>
      </c>
      <c r="AA9523" t="str" s="42">
        <v>法宝打造获得。成宝核心×1；主材：地心灵铜×1；辅材类别：古炉铜×1；特性材料类别：土行凝华×1。</v>
      </c>
      <c r="AB9523" s="42">
        <v>12471100</v>
      </c>
      <c r="AC9523" s="42" t="s">
        <v>121</v>
      </c>
      <c r="AD9523" s="42">
        <v>0</v>
      </c>
      <c r="AE9523" s="42"/>
      <c r="AF9523" s="42">
        <v>70004</v>
      </c>
      <c r="AG9523" s="42"/>
      <c r="AH9523" s="42">
        <v>11250000</v>
      </c>
      <c r="AI9523" s="42" t="s">
        <v>7668</v>
      </c>
      <c r="AJ9523" s="42" t="s">
        <v>9700</v>
      </c>
      <c r="AK9523" s="42" t="s">
        <v>354</v>
      </c>
      <c r="AL9523" t="s">
        <v>9737</v>
      </c>
    </row>
    <row r="9524" spans="2:38">
      <c r="B9524" s="16" t="n">
        <f>10000000+INDEX(编号表!$B:$B,MATCH(F9524,编号表!$A:$A,0))*100000+INDEX(编号表!$F:$F,MATCH(D9524,编号表!$E:$E,0))*1000+INDEX(编号表!$D:$D,MATCH(E9524,编号表!$C:$C,0))*10000+G9524</f>
        <v>12474114</v>
      </c>
      <c r="C9524" s="42" t="s">
        <v>9738</v>
      </c>
      <c r="D9524" s="42" t="s">
        <v>108</v>
      </c>
      <c r="E9524" s="42" t="s">
        <v>354</v>
      </c>
      <c r="F9524" s="42" t="s">
        <v>7668</v>
      </c>
      <c r="G9524" s="42">
        <v>114</v>
      </c>
      <c r="H9524" s="42"/>
      <c r="I9524" s="42">
        <v>60</v>
      </c>
      <c r="J9524" s="42" t="str">
        <f t="shared" si="157"/>
        <v>大类_仙品合体法宝</v>
      </c>
      <c r="K9524" s="42" t="s">
        <v>6698</v>
      </c>
      <c r="L9524" s="42"/>
      <c r="M9524" s="42" t="s">
        <v>7668</v>
      </c>
      <c r="N9524" s="42"/>
      <c r="O9524" s="42">
        <v>0</v>
      </c>
      <c r="P9524" s="42" t="b">
        <v>1</v>
      </c>
      <c r="Q9524" s="42"/>
      <c r="R9524" s="42" t="b">
        <v>0</v>
      </c>
      <c r="S9524" s="42">
        <v>1</v>
      </c>
      <c r="T9524" s="42" t="s">
        <v>91</v>
      </c>
      <c r="U9524" s="42">
        <v>999</v>
      </c>
      <c r="V9524" s="42" t="s">
        <v>339</v>
      </c>
      <c r="W9524" s="42">
        <v>2474114</v>
      </c>
      <c r="X9524" s="42"/>
      <c r="Y9524" s="42" t="s">
        <v>9739</v>
      </c>
      <c r="Z9524" s="42" t="s">
        <v>9698</v>
      </c>
      <c r="AA9524" t="str" s="42">
        <v>法宝打造获得。成宝核心×1；主材：地心灵铜×1；辅材类别：石乳×1；特性材料类别：金行凝华×1。</v>
      </c>
      <c r="AB9524" s="42">
        <v>12471100</v>
      </c>
      <c r="AC9524" s="42" t="s">
        <v>121</v>
      </c>
      <c r="AD9524" s="42">
        <v>0</v>
      </c>
      <c r="AE9524" s="42"/>
      <c r="AF9524" s="42">
        <v>70004</v>
      </c>
      <c r="AG9524" s="42"/>
      <c r="AH9524" s="42">
        <v>11250000</v>
      </c>
      <c r="AI9524" s="42" t="s">
        <v>7668</v>
      </c>
      <c r="AJ9524" s="42" t="s">
        <v>9700</v>
      </c>
      <c r="AK9524" s="42" t="s">
        <v>354</v>
      </c>
      <c r="AL9524" t="s">
        <v>9741</v>
      </c>
    </row>
    <row r="9525" spans="2:38">
      <c r="B9525" s="16" t="n">
        <f>10000000+INDEX(编号表!$B:$B,MATCH(F9525,编号表!$A:$A,0))*100000+INDEX(编号表!$F:$F,MATCH(D9525,编号表!$E:$E,0))*1000+INDEX(编号表!$D:$D,MATCH(E9525,编号表!$C:$C,0))*10000+G9525</f>
        <v>12474115</v>
      </c>
      <c r="C9525" s="42" t="s">
        <v>9742</v>
      </c>
      <c r="D9525" s="42" t="s">
        <v>108</v>
      </c>
      <c r="E9525" s="42" t="s">
        <v>354</v>
      </c>
      <c r="F9525" s="42" t="s">
        <v>7668</v>
      </c>
      <c r="G9525" s="42">
        <v>115</v>
      </c>
      <c r="H9525" s="42"/>
      <c r="I9525" s="42">
        <v>60</v>
      </c>
      <c r="J9525" s="42" t="str">
        <f t="shared" si="157"/>
        <v>大类_仙品合体法宝</v>
      </c>
      <c r="K9525" s="42" t="s">
        <v>6698</v>
      </c>
      <c r="L9525" s="42"/>
      <c r="M9525" s="42" t="s">
        <v>7668</v>
      </c>
      <c r="N9525" s="42"/>
      <c r="O9525" s="42">
        <v>0</v>
      </c>
      <c r="P9525" s="42" t="b">
        <v>1</v>
      </c>
      <c r="Q9525" s="42"/>
      <c r="R9525" s="42" t="b">
        <v>0</v>
      </c>
      <c r="S9525" s="42">
        <v>1</v>
      </c>
      <c r="T9525" s="42" t="s">
        <v>91</v>
      </c>
      <c r="U9525" s="42">
        <v>999</v>
      </c>
      <c r="V9525" s="42" t="s">
        <v>339</v>
      </c>
      <c r="W9525" s="42">
        <v>2474115</v>
      </c>
      <c r="X9525" s="42"/>
      <c r="Y9525" s="42" t="s">
        <v>9743</v>
      </c>
      <c r="Z9525" s="42" t="s">
        <v>9698</v>
      </c>
      <c r="AA9525" t="str" s="42">
        <v>法宝打造获得。成宝核心×1；主材：地心灵铜×1；辅材类别：石乳×1；特性材料类别：木行凝华×1。</v>
      </c>
      <c r="AB9525" s="42">
        <v>12471100</v>
      </c>
      <c r="AC9525" s="42" t="s">
        <v>121</v>
      </c>
      <c r="AD9525" s="42">
        <v>0</v>
      </c>
      <c r="AE9525" s="42"/>
      <c r="AF9525" s="42">
        <v>70004</v>
      </c>
      <c r="AG9525" s="42"/>
      <c r="AH9525" s="42">
        <v>11250000</v>
      </c>
      <c r="AI9525" s="42" t="s">
        <v>7668</v>
      </c>
      <c r="AJ9525" s="42" t="s">
        <v>9700</v>
      </c>
      <c r="AK9525" s="42" t="s">
        <v>354</v>
      </c>
      <c r="AL9525" t="s">
        <v>9745</v>
      </c>
    </row>
    <row r="9526" spans="2:38">
      <c r="B9526" s="16" t="n">
        <f>10000000+INDEX(编号表!$B:$B,MATCH(F9526,编号表!$A:$A,0))*100000+INDEX(编号表!$F:$F,MATCH(D9526,编号表!$E:$E,0))*1000+INDEX(编号表!$D:$D,MATCH(E9526,编号表!$C:$C,0))*10000+G9526</f>
        <v>12474116</v>
      </c>
      <c r="C9526" s="42" t="s">
        <v>9746</v>
      </c>
      <c r="D9526" s="42" t="s">
        <v>108</v>
      </c>
      <c r="E9526" s="42" t="s">
        <v>354</v>
      </c>
      <c r="F9526" s="42" t="s">
        <v>7668</v>
      </c>
      <c r="G9526" s="42">
        <v>116</v>
      </c>
      <c r="H9526" s="42"/>
      <c r="I9526" s="42">
        <v>60</v>
      </c>
      <c r="J9526" s="42" t="str">
        <f t="shared" si="157"/>
        <v>大类_仙品合体法宝</v>
      </c>
      <c r="K9526" s="42" t="s">
        <v>6698</v>
      </c>
      <c r="L9526" s="42"/>
      <c r="M9526" s="42" t="s">
        <v>7668</v>
      </c>
      <c r="N9526" s="42"/>
      <c r="O9526" s="42">
        <v>0</v>
      </c>
      <c r="P9526" s="42" t="b">
        <v>1</v>
      </c>
      <c r="Q9526" s="42"/>
      <c r="R9526" s="42" t="b">
        <v>0</v>
      </c>
      <c r="S9526" s="42">
        <v>1</v>
      </c>
      <c r="T9526" s="42" t="s">
        <v>91</v>
      </c>
      <c r="U9526" s="42">
        <v>999</v>
      </c>
      <c r="V9526" s="42" t="s">
        <v>339</v>
      </c>
      <c r="W9526" s="42">
        <v>2474116</v>
      </c>
      <c r="X9526" s="42"/>
      <c r="Y9526" s="42" t="s">
        <v>9747</v>
      </c>
      <c r="Z9526" s="42" t="s">
        <v>9698</v>
      </c>
      <c r="AA9526" t="str" s="42">
        <v>法宝打造获得。成宝核心×1；主材：地心灵铜×1；辅材类别：石乳×1；特性材料类别：水行凝华×1。</v>
      </c>
      <c r="AB9526" s="42">
        <v>12471100</v>
      </c>
      <c r="AC9526" s="42" t="s">
        <v>121</v>
      </c>
      <c r="AD9526" s="42">
        <v>0</v>
      </c>
      <c r="AE9526" s="42"/>
      <c r="AF9526" s="42">
        <v>70004</v>
      </c>
      <c r="AG9526" s="42"/>
      <c r="AH9526" s="42">
        <v>11250000</v>
      </c>
      <c r="AI9526" s="42" t="s">
        <v>7668</v>
      </c>
      <c r="AJ9526" s="42" t="s">
        <v>9700</v>
      </c>
      <c r="AK9526" s="42" t="s">
        <v>354</v>
      </c>
      <c r="AL9526" t="s">
        <v>9749</v>
      </c>
    </row>
    <row r="9527" spans="2:38">
      <c r="B9527" s="16" t="n">
        <f>10000000+INDEX(编号表!$B:$B,MATCH(F9527,编号表!$A:$A,0))*100000+INDEX(编号表!$F:$F,MATCH(D9527,编号表!$E:$E,0))*1000+INDEX(编号表!$D:$D,MATCH(E9527,编号表!$C:$C,0))*10000+G9527</f>
        <v>12474117</v>
      </c>
      <c r="C9527" s="42" t="s">
        <v>9750</v>
      </c>
      <c r="D9527" s="42" t="s">
        <v>108</v>
      </c>
      <c r="E9527" s="42" t="s">
        <v>354</v>
      </c>
      <c r="F9527" s="42" t="s">
        <v>7668</v>
      </c>
      <c r="G9527" s="42">
        <v>117</v>
      </c>
      <c r="H9527" s="42"/>
      <c r="I9527" s="42">
        <v>60</v>
      </c>
      <c r="J9527" s="42" t="str">
        <f t="shared" si="157"/>
        <v>大类_仙品合体法宝</v>
      </c>
      <c r="K9527" s="42" t="s">
        <v>6698</v>
      </c>
      <c r="L9527" s="42"/>
      <c r="M9527" s="42" t="s">
        <v>7668</v>
      </c>
      <c r="N9527" s="42"/>
      <c r="O9527" s="42">
        <v>0</v>
      </c>
      <c r="P9527" s="42" t="b">
        <v>1</v>
      </c>
      <c r="Q9527" s="42"/>
      <c r="R9527" s="42" t="b">
        <v>0</v>
      </c>
      <c r="S9527" s="42">
        <v>1</v>
      </c>
      <c r="T9527" s="42" t="s">
        <v>91</v>
      </c>
      <c r="U9527" s="42">
        <v>999</v>
      </c>
      <c r="V9527" s="42" t="s">
        <v>339</v>
      </c>
      <c r="W9527" s="42">
        <v>2474117</v>
      </c>
      <c r="X9527" s="42"/>
      <c r="Y9527" s="42" t="s">
        <v>9751</v>
      </c>
      <c r="Z9527" s="42" t="s">
        <v>9698</v>
      </c>
      <c r="AA9527" t="str" s="42">
        <v>法宝打造获得。成宝核心×1；主材：地心灵铜×1；辅材类别：石乳×1；特性材料类别：火行凝华×1。</v>
      </c>
      <c r="AB9527" s="42">
        <v>12471100</v>
      </c>
      <c r="AC9527" s="42" t="s">
        <v>121</v>
      </c>
      <c r="AD9527" s="42">
        <v>0</v>
      </c>
      <c r="AE9527" s="42"/>
      <c r="AF9527" s="42">
        <v>70004</v>
      </c>
      <c r="AG9527" s="42"/>
      <c r="AH9527" s="42">
        <v>11250000</v>
      </c>
      <c r="AI9527" s="42" t="s">
        <v>7668</v>
      </c>
      <c r="AJ9527" s="42" t="s">
        <v>9700</v>
      </c>
      <c r="AK9527" s="42" t="s">
        <v>354</v>
      </c>
      <c r="AL9527" t="s">
        <v>9753</v>
      </c>
    </row>
    <row r="9528" spans="2:38">
      <c r="B9528" s="16" t="n">
        <f>10000000+INDEX(编号表!$B:$B,MATCH(F9528,编号表!$A:$A,0))*100000+INDEX(编号表!$F:$F,MATCH(D9528,编号表!$E:$E,0))*1000+INDEX(编号表!$D:$D,MATCH(E9528,编号表!$C:$C,0))*10000+G9528</f>
        <v>12474118</v>
      </c>
      <c r="C9528" s="42" t="s">
        <v>9754</v>
      </c>
      <c r="D9528" s="42" t="s">
        <v>108</v>
      </c>
      <c r="E9528" s="42" t="s">
        <v>354</v>
      </c>
      <c r="F9528" s="42" t="s">
        <v>7668</v>
      </c>
      <c r="G9528" s="42">
        <v>118</v>
      </c>
      <c r="H9528" s="42"/>
      <c r="I9528" s="42">
        <v>60</v>
      </c>
      <c r="J9528" s="42" t="str">
        <f t="shared" si="157"/>
        <v>大类_仙品合体法宝</v>
      </c>
      <c r="K9528" s="42" t="s">
        <v>6698</v>
      </c>
      <c r="L9528" s="42"/>
      <c r="M9528" s="42" t="s">
        <v>7668</v>
      </c>
      <c r="N9528" s="42"/>
      <c r="O9528" s="42">
        <v>0</v>
      </c>
      <c r="P9528" s="42" t="b">
        <v>1</v>
      </c>
      <c r="Q9528" s="42"/>
      <c r="R9528" s="42" t="b">
        <v>0</v>
      </c>
      <c r="S9528" s="42">
        <v>1</v>
      </c>
      <c r="T9528" s="42" t="s">
        <v>91</v>
      </c>
      <c r="U9528" s="42">
        <v>999</v>
      </c>
      <c r="V9528" s="42" t="s">
        <v>339</v>
      </c>
      <c r="W9528" s="42">
        <v>2474118</v>
      </c>
      <c r="X9528" s="42"/>
      <c r="Y9528" s="42" t="s">
        <v>9755</v>
      </c>
      <c r="Z9528" s="42" t="s">
        <v>9698</v>
      </c>
      <c r="AA9528" t="str" s="42">
        <v>法宝打造获得。成宝核心×1；主材：地心灵铜×1；辅材类别：石乳×1；特性材料类别：土行凝华×1。</v>
      </c>
      <c r="AB9528" s="42">
        <v>12471100</v>
      </c>
      <c r="AC9528" s="42" t="s">
        <v>121</v>
      </c>
      <c r="AD9528" s="42">
        <v>0</v>
      </c>
      <c r="AE9528" s="42"/>
      <c r="AF9528" s="42">
        <v>70004</v>
      </c>
      <c r="AG9528" s="42"/>
      <c r="AH9528" s="42">
        <v>11250000</v>
      </c>
      <c r="AI9528" s="42" t="s">
        <v>7668</v>
      </c>
      <c r="AJ9528" s="42" t="s">
        <v>9700</v>
      </c>
      <c r="AK9528" s="42" t="s">
        <v>354</v>
      </c>
      <c r="AL9528" t="s">
        <v>9757</v>
      </c>
    </row>
    <row r="9529" spans="2:38">
      <c r="B9529" s="16" t="n">
        <f>10000000+INDEX(编号表!$B:$B,MATCH(F9529,编号表!$A:$A,0))*100000+INDEX(编号表!$F:$F,MATCH(D9529,编号表!$E:$E,0))*1000+INDEX(编号表!$D:$D,MATCH(E9529,编号表!$C:$C,0))*10000+G9529</f>
        <v>12474119</v>
      </c>
      <c r="C9529" s="42" t="s">
        <v>9758</v>
      </c>
      <c r="D9529" s="42" t="s">
        <v>108</v>
      </c>
      <c r="E9529" s="42" t="s">
        <v>354</v>
      </c>
      <c r="F9529" s="42" t="s">
        <v>7668</v>
      </c>
      <c r="G9529" s="42">
        <v>119</v>
      </c>
      <c r="H9529" s="42"/>
      <c r="I9529" s="42">
        <v>60</v>
      </c>
      <c r="J9529" s="42" t="str">
        <f t="shared" si="157"/>
        <v>大类_仙品合体法宝</v>
      </c>
      <c r="K9529" s="42" t="s">
        <v>6698</v>
      </c>
      <c r="L9529" s="42"/>
      <c r="M9529" s="42" t="s">
        <v>7668</v>
      </c>
      <c r="N9529" s="42"/>
      <c r="O9529" s="42">
        <v>0</v>
      </c>
      <c r="P9529" s="42" t="b">
        <v>1</v>
      </c>
      <c r="Q9529" s="42"/>
      <c r="R9529" s="42" t="b">
        <v>0</v>
      </c>
      <c r="S9529" s="42">
        <v>1</v>
      </c>
      <c r="T9529" s="42" t="s">
        <v>91</v>
      </c>
      <c r="U9529" s="42">
        <v>999</v>
      </c>
      <c r="V9529" s="42" t="s">
        <v>7669</v>
      </c>
      <c r="W9529" s="42">
        <v>74119</v>
      </c>
      <c r="X9529" s="42"/>
      <c r="Y9529" t="str" s="42">
        <v>法宝。持续恢复灵力；完善灵气传导通路，提高每次回灵量；每轮回灵开始时额外恢复一次灵力；缩短回灵间隔。</v>
      </c>
      <c r="Z9529" s="42" t="s">
        <v>9760</v>
      </c>
      <c r="AA9529" t="str" s="42">
        <v>法宝打造获得。成宝核心×1；主材：九窍灵玉×1；辅材类别：灵竹×1；特性材料类别：妖丹×1。</v>
      </c>
      <c r="AB9529" s="42">
        <v>12471097</v>
      </c>
      <c r="AC9529" s="42" t="s">
        <v>121</v>
      </c>
      <c r="AD9529" s="42">
        <v>0</v>
      </c>
      <c r="AE9529" s="42"/>
      <c r="AF9529" s="42">
        <v>70004</v>
      </c>
      <c r="AG9529" s="42"/>
      <c r="AH9529" s="42">
        <v>11250000</v>
      </c>
      <c r="AI9529" s="42" t="s">
        <v>7668</v>
      </c>
      <c r="AJ9529" s="42" t="s">
        <v>9762</v>
      </c>
      <c r="AK9529" s="42" t="s">
        <v>354</v>
      </c>
      <c r="AL9529" t="s">
        <v>9763</v>
      </c>
    </row>
    <row r="9530" spans="2:38">
      <c r="B9530" s="16" t="n">
        <f>10000000+INDEX(编号表!$B:$B,MATCH(F9530,编号表!$A:$A,0))*100000+INDEX(编号表!$F:$F,MATCH(D9530,编号表!$E:$E,0))*1000+INDEX(编号表!$D:$D,MATCH(E9530,编号表!$C:$C,0))*10000+G9530</f>
        <v>12474120</v>
      </c>
      <c r="C9530" s="42" t="s">
        <v>9764</v>
      </c>
      <c r="D9530" s="42" t="s">
        <v>108</v>
      </c>
      <c r="E9530" s="42" t="s">
        <v>354</v>
      </c>
      <c r="F9530" s="42" t="s">
        <v>7668</v>
      </c>
      <c r="G9530" s="42">
        <v>120</v>
      </c>
      <c r="H9530" s="42"/>
      <c r="I9530" s="42">
        <v>60</v>
      </c>
      <c r="J9530" s="42" t="str">
        <f t="shared" si="157"/>
        <v>大类_仙品合体法宝</v>
      </c>
      <c r="K9530" s="42" t="s">
        <v>6698</v>
      </c>
      <c r="L9530" s="42"/>
      <c r="M9530" s="42" t="s">
        <v>7668</v>
      </c>
      <c r="N9530" s="42"/>
      <c r="O9530" s="42">
        <v>0</v>
      </c>
      <c r="P9530" s="42" t="b">
        <v>1</v>
      </c>
      <c r="Q9530" s="42"/>
      <c r="R9530" s="42" t="b">
        <v>0</v>
      </c>
      <c r="S9530" s="42">
        <v>1</v>
      </c>
      <c r="T9530" s="42" t="s">
        <v>91</v>
      </c>
      <c r="U9530" s="42">
        <v>999</v>
      </c>
      <c r="V9530" s="42" t="s">
        <v>7669</v>
      </c>
      <c r="W9530" s="42">
        <v>74120</v>
      </c>
      <c r="X9530" s="42"/>
      <c r="Y9530" t="str" s="42">
        <v>法宝。持续恢复灵力；完善灵气传导通路，提高每次回灵量；促进灵气流转，缩短回灵间隔；缩短回灵间隔。</v>
      </c>
      <c r="Z9530" s="42" t="s">
        <v>9760</v>
      </c>
      <c r="AA9530" t="str" s="42">
        <v>法宝打造获得。成宝核心×1；主材：九窍灵玉×1；辅材类别：灵竹×1；特性材料类别：水行凝华×1。</v>
      </c>
      <c r="AB9530" s="42">
        <v>12471097</v>
      </c>
      <c r="AC9530" s="42" t="s">
        <v>121</v>
      </c>
      <c r="AD9530" s="42">
        <v>0</v>
      </c>
      <c r="AE9530" s="42"/>
      <c r="AF9530" s="42">
        <v>70004</v>
      </c>
      <c r="AG9530" s="42"/>
      <c r="AH9530" s="42">
        <v>11250000</v>
      </c>
      <c r="AI9530" s="42" t="s">
        <v>7668</v>
      </c>
      <c r="AJ9530" s="42" t="s">
        <v>9762</v>
      </c>
      <c r="AK9530" s="42" t="s">
        <v>354</v>
      </c>
      <c r="AL9530" t="s">
        <v>9767</v>
      </c>
    </row>
    <row r="9531" spans="2:38">
      <c r="B9531" s="16" t="n">
        <f>10000000+INDEX(编号表!$B:$B,MATCH(F9531,编号表!$A:$A,0))*100000+INDEX(编号表!$F:$F,MATCH(D9531,编号表!$E:$E,0))*1000+INDEX(编号表!$D:$D,MATCH(E9531,编号表!$C:$C,0))*10000+G9531</f>
        <v>12474121</v>
      </c>
      <c r="C9531" s="42" t="s">
        <v>9768</v>
      </c>
      <c r="D9531" s="42" t="s">
        <v>108</v>
      </c>
      <c r="E9531" s="42" t="s">
        <v>354</v>
      </c>
      <c r="F9531" s="42" t="s">
        <v>7668</v>
      </c>
      <c r="G9531" s="42">
        <v>121</v>
      </c>
      <c r="H9531" s="42"/>
      <c r="I9531" s="42">
        <v>60</v>
      </c>
      <c r="J9531" s="42" t="str">
        <f t="shared" si="157"/>
        <v>大类_仙品合体法宝</v>
      </c>
      <c r="K9531" s="42" t="s">
        <v>6698</v>
      </c>
      <c r="L9531" s="42"/>
      <c r="M9531" s="42" t="s">
        <v>7668</v>
      </c>
      <c r="N9531" s="42"/>
      <c r="O9531" s="42">
        <v>0</v>
      </c>
      <c r="P9531" s="42" t="b">
        <v>1</v>
      </c>
      <c r="Q9531" s="42"/>
      <c r="R9531" s="42" t="b">
        <v>0</v>
      </c>
      <c r="S9531" s="42">
        <v>1</v>
      </c>
      <c r="T9531" s="42" t="s">
        <v>91</v>
      </c>
      <c r="U9531" s="42">
        <v>999</v>
      </c>
      <c r="V9531" s="42" t="s">
        <v>7669</v>
      </c>
      <c r="W9531" s="42">
        <v>74121</v>
      </c>
      <c r="X9531" s="42"/>
      <c r="Y9531" t="str" s="42">
        <v>法宝。持续恢复灵力；使灵气流转更连续，缩短回灵间隔；每轮回灵开始时额外恢复一次灵力；缩短回灵间隔。</v>
      </c>
      <c r="Z9531" s="42" t="s">
        <v>9760</v>
      </c>
      <c r="AA9531" t="str" s="42">
        <v>法宝打造获得。成宝核心×1；主材：九窍灵玉×1；辅材类别：地脉灵液×1；特性材料类别：妖丹×1。</v>
      </c>
      <c r="AB9531" s="42">
        <v>12471097</v>
      </c>
      <c r="AC9531" s="42" t="s">
        <v>121</v>
      </c>
      <c r="AD9531" s="42">
        <v>0</v>
      </c>
      <c r="AE9531" s="42"/>
      <c r="AF9531" s="42">
        <v>70004</v>
      </c>
      <c r="AG9531" s="42"/>
      <c r="AH9531" s="42">
        <v>11250000</v>
      </c>
      <c r="AI9531" s="42" t="s">
        <v>7668</v>
      </c>
      <c r="AJ9531" s="42" t="s">
        <v>9762</v>
      </c>
      <c r="AK9531" s="42" t="s">
        <v>354</v>
      </c>
      <c r="AL9531" t="s">
        <v>9771</v>
      </c>
    </row>
    <row r="9532" spans="2:38">
      <c r="B9532" s="16" t="n">
        <f>10000000+INDEX(编号表!$B:$B,MATCH(F9532,编号表!$A:$A,0))*100000+INDEX(编号表!$F:$F,MATCH(D9532,编号表!$E:$E,0))*1000+INDEX(编号表!$D:$D,MATCH(E9532,编号表!$C:$C,0))*10000+G9532</f>
        <v>12474122</v>
      </c>
      <c r="C9532" s="42" t="s">
        <v>9772</v>
      </c>
      <c r="D9532" s="42" t="s">
        <v>108</v>
      </c>
      <c r="E9532" s="42" t="s">
        <v>354</v>
      </c>
      <c r="F9532" s="42" t="s">
        <v>7668</v>
      </c>
      <c r="G9532" s="42">
        <v>122</v>
      </c>
      <c r="H9532" s="42"/>
      <c r="I9532" s="42">
        <v>60</v>
      </c>
      <c r="J9532" s="42" t="str">
        <f t="shared" si="157"/>
        <v>大类_仙品合体法宝</v>
      </c>
      <c r="K9532" s="42" t="s">
        <v>6698</v>
      </c>
      <c r="L9532" s="42"/>
      <c r="M9532" s="42" t="s">
        <v>7668</v>
      </c>
      <c r="N9532" s="42"/>
      <c r="O9532" s="42">
        <v>0</v>
      </c>
      <c r="P9532" s="42" t="b">
        <v>1</v>
      </c>
      <c r="Q9532" s="42"/>
      <c r="R9532" s="42" t="b">
        <v>0</v>
      </c>
      <c r="S9532" s="42">
        <v>1</v>
      </c>
      <c r="T9532" s="42" t="s">
        <v>91</v>
      </c>
      <c r="U9532" s="42">
        <v>999</v>
      </c>
      <c r="V9532" s="42" t="s">
        <v>7669</v>
      </c>
      <c r="W9532" s="42">
        <v>74122</v>
      </c>
      <c r="X9532" s="42"/>
      <c r="Y9532" t="str" s="42">
        <v>法宝。持续恢复灵力；使灵气流转更连续，缩短回灵间隔；促进灵气流转，缩短回灵间隔；缩短回灵间隔。</v>
      </c>
      <c r="Z9532" s="42" t="s">
        <v>9760</v>
      </c>
      <c r="AA9532" t="str" s="42">
        <v>法宝打造获得。成宝核心×1；主材：九窍灵玉×1；辅材类别：地脉灵液×1；特性材料类别：水行凝华×1。</v>
      </c>
      <c r="AB9532" s="42">
        <v>12471097</v>
      </c>
      <c r="AC9532" s="42" t="s">
        <v>121</v>
      </c>
      <c r="AD9532" s="42">
        <v>0</v>
      </c>
      <c r="AE9532" s="42"/>
      <c r="AF9532" s="42">
        <v>70004</v>
      </c>
      <c r="AG9532" s="42"/>
      <c r="AH9532" s="42">
        <v>11250000</v>
      </c>
      <c r="AI9532" s="42" t="s">
        <v>7668</v>
      </c>
      <c r="AJ9532" s="42" t="s">
        <v>9762</v>
      </c>
      <c r="AK9532" s="42" t="s">
        <v>354</v>
      </c>
      <c r="AL9532" t="s">
        <v>9775</v>
      </c>
    </row>
    <row r="9533" spans="2:38">
      <c r="B9533" s="16" t="n">
        <f>10000000+INDEX(编号表!$B:$B,MATCH(F9533,编号表!$A:$A,0))*100000+INDEX(编号表!$F:$F,MATCH(D9533,编号表!$E:$E,0))*1000+INDEX(编号表!$D:$D,MATCH(E9533,编号表!$C:$C,0))*10000+G9533</f>
        <v>12474123</v>
      </c>
      <c r="C9533" s="42" t="s">
        <v>9776</v>
      </c>
      <c r="D9533" s="42" t="s">
        <v>108</v>
      </c>
      <c r="E9533" s="42" t="s">
        <v>354</v>
      </c>
      <c r="F9533" s="42" t="s">
        <v>7668</v>
      </c>
      <c r="G9533" s="42">
        <v>123</v>
      </c>
      <c r="H9533" s="42"/>
      <c r="I9533" s="42">
        <v>60</v>
      </c>
      <c r="J9533" s="42" t="str">
        <f t="shared" si="157"/>
        <v>大类_仙品合体法宝</v>
      </c>
      <c r="K9533" s="42" t="s">
        <v>6698</v>
      </c>
      <c r="L9533" s="42"/>
      <c r="M9533" s="42" t="s">
        <v>7668</v>
      </c>
      <c r="N9533" s="42"/>
      <c r="O9533" s="42">
        <v>0</v>
      </c>
      <c r="P9533" s="42" t="b">
        <v>1</v>
      </c>
      <c r="Q9533" s="42"/>
      <c r="R9533" s="42" t="b">
        <v>0</v>
      </c>
      <c r="S9533" s="42">
        <v>1</v>
      </c>
      <c r="T9533" s="42" t="s">
        <v>91</v>
      </c>
      <c r="U9533" s="42">
        <v>999</v>
      </c>
      <c r="V9533" s="42" t="s">
        <v>7669</v>
      </c>
      <c r="W9533" s="42">
        <v>74123</v>
      </c>
      <c r="X9533" s="42"/>
      <c r="Y9533" s="42" t="s">
        <v>9777</v>
      </c>
      <c r="Z9533" s="42" t="s">
        <v>9778</v>
      </c>
      <c r="AA9533" t="str" s="42">
        <v>法宝打造获得。成宝核心×1；主材：照微璧×1；辅材类别：明光晶×1；特性材料类别：灵目×1。</v>
      </c>
      <c r="AB9533" s="42">
        <v>12471099</v>
      </c>
      <c r="AC9533" s="42" t="s">
        <v>121</v>
      </c>
      <c r="AD9533" s="42">
        <v>0</v>
      </c>
      <c r="AE9533" s="42"/>
      <c r="AF9533" s="42">
        <v>70004</v>
      </c>
      <c r="AG9533" s="42"/>
      <c r="AH9533" s="42">
        <v>11250000</v>
      </c>
      <c r="AI9533" s="42" t="s">
        <v>7668</v>
      </c>
      <c r="AJ9533" s="42" t="s">
        <v>9780</v>
      </c>
      <c r="AK9533" s="42" t="s">
        <v>354</v>
      </c>
      <c r="AL9533" t="s">
        <v>9781</v>
      </c>
    </row>
    <row r="9534" spans="2:38">
      <c r="B9534" s="16" t="n">
        <f>10000000+INDEX(编号表!$B:$B,MATCH(F9534,编号表!$A:$A,0))*100000+INDEX(编号表!$F:$F,MATCH(D9534,编号表!$E:$E,0))*1000+INDEX(编号表!$D:$D,MATCH(E9534,编号表!$C:$C,0))*10000+G9534</f>
        <v>12475000</v>
      </c>
      <c r="C9534" s="42" t="s">
        <v>9479</v>
      </c>
      <c r="D9534" s="42" t="s">
        <v>111</v>
      </c>
      <c r="E9534" s="42" t="s">
        <v>354</v>
      </c>
      <c r="F9534" s="42" t="s">
        <v>7668</v>
      </c>
      <c r="G9534" s="42">
        <v>0</v>
      </c>
      <c r="H9534" s="42"/>
      <c r="I9534" s="42">
        <v>60</v>
      </c>
      <c r="J9534" s="42" t="str">
        <f t="shared" si="157"/>
        <v>大类_神品合体法宝</v>
      </c>
      <c r="K9534" s="42" t="s">
        <v>6624</v>
      </c>
      <c r="L9534" s="42"/>
      <c r="M9534" s="42" t="s">
        <v>7668</v>
      </c>
      <c r="N9534" s="42"/>
      <c r="O9534" s="42">
        <v>0</v>
      </c>
      <c r="P9534" s="42" t="b">
        <v>1</v>
      </c>
      <c r="Q9534" s="42"/>
      <c r="R9534" s="42" t="b">
        <v>0</v>
      </c>
      <c r="S9534" s="42">
        <v>1</v>
      </c>
      <c r="T9534" s="42" t="s">
        <v>91</v>
      </c>
      <c r="U9534" s="42">
        <v>999</v>
      </c>
      <c r="V9534" s="42" t="s">
        <v>7669</v>
      </c>
      <c r="W9534" s="42">
        <v>75000</v>
      </c>
      <c r="X9534" s="42"/>
      <c r="Y9534" s="42" t="s">
        <v>7670</v>
      </c>
      <c r="Z9534" s="42" t="s">
        <v>7671</v>
      </c>
      <c r="AA9534" t="str" s="42">
        <v>法宝打造获得。成宝核心×1；主材：玄元铁胎×1；辅材类别：獠牙×1；特性材料类别：金行凝华×1。</v>
      </c>
      <c r="AB9534" s="42">
        <v>12421000</v>
      </c>
      <c r="AC9534" s="42" t="s">
        <v>121</v>
      </c>
      <c r="AD9534" s="42">
        <v>0</v>
      </c>
      <c r="AE9534" s="42"/>
      <c r="AF9534" s="42">
        <v>70005</v>
      </c>
      <c r="AG9534" s="42"/>
      <c r="AH9534" s="42">
        <v>67500000</v>
      </c>
      <c r="AI9534" s="42" t="s">
        <v>7668</v>
      </c>
      <c r="AJ9534" s="42" t="s">
        <v>7673</v>
      </c>
      <c r="AK9534" s="42" t="s">
        <v>354</v>
      </c>
      <c r="AL9534" t="s">
        <v>7674</v>
      </c>
    </row>
    <row r="9535" spans="2:38">
      <c r="B9535" s="16" t="n">
        <f>10000000+INDEX(编号表!$B:$B,MATCH(F9535,编号表!$A:$A,0))*100000+INDEX(编号表!$F:$F,MATCH(D9535,编号表!$E:$E,0))*1000+INDEX(编号表!$D:$D,MATCH(E9535,编号表!$C:$C,0))*10000+G9535</f>
        <v>12475001</v>
      </c>
      <c r="C9535" s="42" t="s">
        <v>9481</v>
      </c>
      <c r="D9535" s="42" t="s">
        <v>111</v>
      </c>
      <c r="E9535" s="42" t="s">
        <v>354</v>
      </c>
      <c r="F9535" s="42" t="s">
        <v>7668</v>
      </c>
      <c r="G9535" s="42">
        <v>1</v>
      </c>
      <c r="H9535" s="42"/>
      <c r="I9535" s="42">
        <v>60</v>
      </c>
      <c r="J9535" s="42" t="str">
        <f t="shared" si="157"/>
        <v>大类_神品合体法宝</v>
      </c>
      <c r="K9535" s="42" t="s">
        <v>6624</v>
      </c>
      <c r="L9535" s="42"/>
      <c r="M9535" s="42" t="s">
        <v>7668</v>
      </c>
      <c r="N9535" s="42"/>
      <c r="O9535" s="42">
        <v>0</v>
      </c>
      <c r="P9535" s="42" t="b">
        <v>1</v>
      </c>
      <c r="Q9535" s="42"/>
      <c r="R9535" s="42" t="b">
        <v>0</v>
      </c>
      <c r="S9535" s="42">
        <v>1</v>
      </c>
      <c r="T9535" s="42" t="s">
        <v>91</v>
      </c>
      <c r="U9535" s="42">
        <v>999</v>
      </c>
      <c r="V9535" s="42" t="s">
        <v>7669</v>
      </c>
      <c r="W9535" s="42">
        <v>75001</v>
      </c>
      <c r="X9535" s="42"/>
      <c r="Y9535" s="42" t="s">
        <v>7676</v>
      </c>
      <c r="Z9535" s="42" t="s">
        <v>7671</v>
      </c>
      <c r="AA9535" t="str" s="42">
        <v>法宝打造获得。成宝核心×1；主材：玄元铁胎×1；辅材类别：獠牙×1；特性材料类别：木行凝华×1。</v>
      </c>
      <c r="AB9535" s="42">
        <v>12421000</v>
      </c>
      <c r="AC9535" s="42" t="s">
        <v>121</v>
      </c>
      <c r="AD9535" s="42">
        <v>0</v>
      </c>
      <c r="AE9535" s="42"/>
      <c r="AF9535" s="42">
        <v>70005</v>
      </c>
      <c r="AG9535" s="42"/>
      <c r="AH9535" s="42">
        <v>67500000</v>
      </c>
      <c r="AI9535" s="42" t="s">
        <v>7668</v>
      </c>
      <c r="AJ9535" s="42" t="s">
        <v>7673</v>
      </c>
      <c r="AK9535" s="42" t="s">
        <v>354</v>
      </c>
      <c r="AL9535" t="s">
        <v>7678</v>
      </c>
    </row>
    <row r="9536" spans="2:38">
      <c r="B9536" s="16" t="n">
        <f>10000000+INDEX(编号表!$B:$B,MATCH(F9536,编号表!$A:$A,0))*100000+INDEX(编号表!$F:$F,MATCH(D9536,编号表!$E:$E,0))*1000+INDEX(编号表!$D:$D,MATCH(E9536,编号表!$C:$C,0))*10000+G9536</f>
        <v>12475002</v>
      </c>
      <c r="C9536" s="42" t="s">
        <v>9483</v>
      </c>
      <c r="D9536" s="42" t="s">
        <v>111</v>
      </c>
      <c r="E9536" s="42" t="s">
        <v>354</v>
      </c>
      <c r="F9536" s="42" t="s">
        <v>7668</v>
      </c>
      <c r="G9536" s="42">
        <v>2</v>
      </c>
      <c r="H9536" s="42"/>
      <c r="I9536" s="42">
        <v>60</v>
      </c>
      <c r="J9536" s="42" t="str">
        <f t="shared" si="157"/>
        <v>大类_神品合体法宝</v>
      </c>
      <c r="K9536" s="42" t="s">
        <v>6624</v>
      </c>
      <c r="L9536" s="42"/>
      <c r="M9536" s="42" t="s">
        <v>7668</v>
      </c>
      <c r="N9536" s="42"/>
      <c r="O9536" s="42">
        <v>0</v>
      </c>
      <c r="P9536" s="42" t="b">
        <v>1</v>
      </c>
      <c r="Q9536" s="42"/>
      <c r="R9536" s="42" t="b">
        <v>0</v>
      </c>
      <c r="S9536" s="42">
        <v>1</v>
      </c>
      <c r="T9536" s="42" t="s">
        <v>91</v>
      </c>
      <c r="U9536" s="42">
        <v>999</v>
      </c>
      <c r="V9536" s="42" t="s">
        <v>7669</v>
      </c>
      <c r="W9536" s="42">
        <v>75002</v>
      </c>
      <c r="X9536" s="42"/>
      <c r="Y9536" s="42" t="s">
        <v>7680</v>
      </c>
      <c r="Z9536" s="42" t="s">
        <v>7671</v>
      </c>
      <c r="AA9536" t="str" s="42">
        <v>法宝打造获得。成宝核心×1；主材：玄元铁胎×1；辅材类别：獠牙×1；特性材料类别：水行凝华×1。</v>
      </c>
      <c r="AB9536" s="42">
        <v>12421000</v>
      </c>
      <c r="AC9536" s="42" t="s">
        <v>121</v>
      </c>
      <c r="AD9536" s="42">
        <v>0</v>
      </c>
      <c r="AE9536" s="42"/>
      <c r="AF9536" s="42">
        <v>70005</v>
      </c>
      <c r="AG9536" s="42"/>
      <c r="AH9536" s="42">
        <v>67500000</v>
      </c>
      <c r="AI9536" s="42" t="s">
        <v>7668</v>
      </c>
      <c r="AJ9536" s="42" t="s">
        <v>7673</v>
      </c>
      <c r="AK9536" s="42" t="s">
        <v>354</v>
      </c>
      <c r="AL9536" t="s">
        <v>7682</v>
      </c>
    </row>
    <row r="9537" spans="2:38">
      <c r="B9537" s="16" t="n">
        <f>10000000+INDEX(编号表!$B:$B,MATCH(F9537,编号表!$A:$A,0))*100000+INDEX(编号表!$F:$F,MATCH(D9537,编号表!$E:$E,0))*1000+INDEX(编号表!$D:$D,MATCH(E9537,编号表!$C:$C,0))*10000+G9537</f>
        <v>12475003</v>
      </c>
      <c r="C9537" s="42" t="s">
        <v>9485</v>
      </c>
      <c r="D9537" s="42" t="s">
        <v>111</v>
      </c>
      <c r="E9537" s="42" t="s">
        <v>354</v>
      </c>
      <c r="F9537" s="42" t="s">
        <v>7668</v>
      </c>
      <c r="G9537" s="42">
        <v>3</v>
      </c>
      <c r="H9537" s="42"/>
      <c r="I9537" s="42">
        <v>60</v>
      </c>
      <c r="J9537" s="42" t="str">
        <f t="shared" si="157"/>
        <v>大类_神品合体法宝</v>
      </c>
      <c r="K9537" s="42" t="s">
        <v>6624</v>
      </c>
      <c r="L9537" s="42"/>
      <c r="M9537" s="42" t="s">
        <v>7668</v>
      </c>
      <c r="N9537" s="42"/>
      <c r="O9537" s="42">
        <v>0</v>
      </c>
      <c r="P9537" s="42" t="b">
        <v>1</v>
      </c>
      <c r="Q9537" s="42"/>
      <c r="R9537" s="42" t="b">
        <v>0</v>
      </c>
      <c r="S9537" s="42">
        <v>1</v>
      </c>
      <c r="T9537" s="42" t="s">
        <v>91</v>
      </c>
      <c r="U9537" s="42">
        <v>999</v>
      </c>
      <c r="V9537" s="42" t="s">
        <v>7669</v>
      </c>
      <c r="W9537" s="42">
        <v>75003</v>
      </c>
      <c r="X9537" s="42"/>
      <c r="Y9537" s="42" t="s">
        <v>7684</v>
      </c>
      <c r="Z9537" s="42" t="s">
        <v>7671</v>
      </c>
      <c r="AA9537" t="str" s="42">
        <v>法宝打造获得。成宝核心×1；主材：玄元铁胎×1；辅材类别：獠牙×1；特性材料类别：火行凝华×1。</v>
      </c>
      <c r="AB9537" s="42">
        <v>12421000</v>
      </c>
      <c r="AC9537" s="42" t="s">
        <v>121</v>
      </c>
      <c r="AD9537" s="42">
        <v>0</v>
      </c>
      <c r="AE9537" s="42"/>
      <c r="AF9537" s="42">
        <v>70005</v>
      </c>
      <c r="AG9537" s="42"/>
      <c r="AH9537" s="42">
        <v>67500000</v>
      </c>
      <c r="AI9537" s="42" t="s">
        <v>7668</v>
      </c>
      <c r="AJ9537" s="42" t="s">
        <v>7673</v>
      </c>
      <c r="AK9537" s="42" t="s">
        <v>354</v>
      </c>
      <c r="AL9537" t="s">
        <v>7686</v>
      </c>
    </row>
    <row r="9538" spans="2:38">
      <c r="B9538" s="16" t="n">
        <f>10000000+INDEX(编号表!$B:$B,MATCH(F9538,编号表!$A:$A,0))*100000+INDEX(编号表!$F:$F,MATCH(D9538,编号表!$E:$E,0))*1000+INDEX(编号表!$D:$D,MATCH(E9538,编号表!$C:$C,0))*10000+G9538</f>
        <v>12475004</v>
      </c>
      <c r="C9538" s="42" t="s">
        <v>9487</v>
      </c>
      <c r="D9538" s="42" t="s">
        <v>111</v>
      </c>
      <c r="E9538" s="42" t="s">
        <v>354</v>
      </c>
      <c r="F9538" s="42" t="s">
        <v>7668</v>
      </c>
      <c r="G9538" s="42">
        <v>4</v>
      </c>
      <c r="H9538" s="42"/>
      <c r="I9538" s="42">
        <v>60</v>
      </c>
      <c r="J9538" s="42" t="str">
        <f t="shared" si="157"/>
        <v>大类_神品合体法宝</v>
      </c>
      <c r="K9538" s="42" t="s">
        <v>6624</v>
      </c>
      <c r="L9538" s="42"/>
      <c r="M9538" s="42" t="s">
        <v>7668</v>
      </c>
      <c r="N9538" s="42"/>
      <c r="O9538" s="42">
        <v>0</v>
      </c>
      <c r="P9538" s="42" t="b">
        <v>1</v>
      </c>
      <c r="Q9538" s="42"/>
      <c r="R9538" s="42" t="b">
        <v>0</v>
      </c>
      <c r="S9538" s="42">
        <v>1</v>
      </c>
      <c r="T9538" s="42" t="s">
        <v>91</v>
      </c>
      <c r="U9538" s="42">
        <v>999</v>
      </c>
      <c r="V9538" s="42" t="s">
        <v>7669</v>
      </c>
      <c r="W9538" s="42">
        <v>75004</v>
      </c>
      <c r="X9538" s="42"/>
      <c r="Y9538" s="42" t="s">
        <v>7688</v>
      </c>
      <c r="Z9538" s="42" t="s">
        <v>7671</v>
      </c>
      <c r="AA9538" t="str" s="42">
        <v>法宝打造获得。成宝核心×1；主材：玄元铁胎×1；辅材类别：獠牙×1；特性材料类别：土行凝华×1。</v>
      </c>
      <c r="AB9538" s="42">
        <v>12421000</v>
      </c>
      <c r="AC9538" s="42" t="s">
        <v>121</v>
      </c>
      <c r="AD9538" s="42">
        <v>0</v>
      </c>
      <c r="AE9538" s="42"/>
      <c r="AF9538" s="42">
        <v>70005</v>
      </c>
      <c r="AG9538" s="42"/>
      <c r="AH9538" s="42">
        <v>67500000</v>
      </c>
      <c r="AI9538" s="42" t="s">
        <v>7668</v>
      </c>
      <c r="AJ9538" s="42" t="s">
        <v>7673</v>
      </c>
      <c r="AK9538" s="42" t="s">
        <v>354</v>
      </c>
      <c r="AL9538" t="s">
        <v>7690</v>
      </c>
    </row>
    <row r="9539" spans="2:38">
      <c r="B9539" s="16" t="n">
        <f>10000000+INDEX(编号表!$B:$B,MATCH(F9539,编号表!$A:$A,0))*100000+INDEX(编号表!$F:$F,MATCH(D9539,编号表!$E:$E,0))*1000+INDEX(编号表!$D:$D,MATCH(E9539,编号表!$C:$C,0))*10000+G9539</f>
        <v>12475005</v>
      </c>
      <c r="C9539" s="42" t="s">
        <v>9489</v>
      </c>
      <c r="D9539" s="42" t="s">
        <v>111</v>
      </c>
      <c r="E9539" s="42" t="s">
        <v>354</v>
      </c>
      <c r="F9539" s="42" t="s">
        <v>7668</v>
      </c>
      <c r="G9539" s="42">
        <v>5</v>
      </c>
      <c r="H9539" s="42"/>
      <c r="I9539" s="42">
        <v>60</v>
      </c>
      <c r="J9539" s="42" t="str">
        <f t="shared" si="157"/>
        <v>大类_神品合体法宝</v>
      </c>
      <c r="K9539" s="42" t="s">
        <v>6624</v>
      </c>
      <c r="L9539" s="42"/>
      <c r="M9539" s="42" t="s">
        <v>7668</v>
      </c>
      <c r="N9539" s="42"/>
      <c r="O9539" s="42">
        <v>0</v>
      </c>
      <c r="P9539" s="42" t="b">
        <v>1</v>
      </c>
      <c r="Q9539" s="42"/>
      <c r="R9539" s="42" t="b">
        <v>0</v>
      </c>
      <c r="S9539" s="42">
        <v>1</v>
      </c>
      <c r="T9539" s="42" t="s">
        <v>91</v>
      </c>
      <c r="U9539" s="42">
        <v>999</v>
      </c>
      <c r="V9539" s="42" t="s">
        <v>7669</v>
      </c>
      <c r="W9539" s="42">
        <v>75005</v>
      </c>
      <c r="X9539" s="42"/>
      <c r="Y9539" s="42" t="s">
        <v>7692</v>
      </c>
      <c r="Z9539" s="42" t="s">
        <v>7671</v>
      </c>
      <c r="AA9539" t="str" s="42">
        <v>法宝打造获得。成宝核心×1；主材：玄元铁胎×1；辅材类别：獠牙×1；特性材料类别：毒血×1。</v>
      </c>
      <c r="AB9539" s="42">
        <v>12421000</v>
      </c>
      <c r="AC9539" s="42" t="s">
        <v>121</v>
      </c>
      <c r="AD9539" s="42">
        <v>0</v>
      </c>
      <c r="AE9539" s="42"/>
      <c r="AF9539" s="42">
        <v>70005</v>
      </c>
      <c r="AG9539" s="42"/>
      <c r="AH9539" s="42">
        <v>67500000</v>
      </c>
      <c r="AI9539" s="42" t="s">
        <v>7668</v>
      </c>
      <c r="AJ9539" s="42" t="s">
        <v>7673</v>
      </c>
      <c r="AK9539" s="42" t="s">
        <v>354</v>
      </c>
      <c r="AL9539" t="s">
        <v>7694</v>
      </c>
    </row>
    <row r="9540" spans="2:38">
      <c r="B9540" s="16" t="n">
        <f>10000000+INDEX(编号表!$B:$B,MATCH(F9540,编号表!$A:$A,0))*100000+INDEX(编号表!$F:$F,MATCH(D9540,编号表!$E:$E,0))*1000+INDEX(编号表!$D:$D,MATCH(E9540,编号表!$C:$C,0))*10000+G9540</f>
        <v>12475006</v>
      </c>
      <c r="C9540" s="42" t="s">
        <v>9491</v>
      </c>
      <c r="D9540" s="42" t="s">
        <v>111</v>
      </c>
      <c r="E9540" s="42" t="s">
        <v>354</v>
      </c>
      <c r="F9540" s="42" t="s">
        <v>7668</v>
      </c>
      <c r="G9540" s="42">
        <v>6</v>
      </c>
      <c r="H9540" s="42"/>
      <c r="I9540" s="42">
        <v>60</v>
      </c>
      <c r="J9540" s="42" t="str">
        <f t="shared" si="157"/>
        <v>大类_神品合体法宝</v>
      </c>
      <c r="K9540" s="42" t="s">
        <v>6624</v>
      </c>
      <c r="L9540" s="42"/>
      <c r="M9540" s="42" t="s">
        <v>7668</v>
      </c>
      <c r="N9540" s="42"/>
      <c r="O9540" s="42">
        <v>0</v>
      </c>
      <c r="P9540" s="42" t="b">
        <v>1</v>
      </c>
      <c r="Q9540" s="42"/>
      <c r="R9540" s="42" t="b">
        <v>0</v>
      </c>
      <c r="S9540" s="42">
        <v>1</v>
      </c>
      <c r="T9540" s="42" t="s">
        <v>91</v>
      </c>
      <c r="U9540" s="42">
        <v>999</v>
      </c>
      <c r="V9540" s="42" t="s">
        <v>7669</v>
      </c>
      <c r="W9540" s="42">
        <v>75006</v>
      </c>
      <c r="X9540" s="42"/>
      <c r="Y9540" s="42" t="s">
        <v>7692</v>
      </c>
      <c r="Z9540" s="42" t="s">
        <v>7671</v>
      </c>
      <c r="AA9540" t="str" s="42">
        <v>法宝打造获得。成宝核心×1；主材：玄元铁胎×1；辅材类别：獠牙×1；特性材料类别：毒囊×1。</v>
      </c>
      <c r="AB9540" s="42">
        <v>12421000</v>
      </c>
      <c r="AC9540" s="42" t="s">
        <v>121</v>
      </c>
      <c r="AD9540" s="42">
        <v>0</v>
      </c>
      <c r="AE9540" s="42"/>
      <c r="AF9540" s="42">
        <v>70005</v>
      </c>
      <c r="AG9540" s="42"/>
      <c r="AH9540" s="42">
        <v>67500000</v>
      </c>
      <c r="AI9540" s="42" t="s">
        <v>7668</v>
      </c>
      <c r="AJ9540" s="42" t="s">
        <v>7673</v>
      </c>
      <c r="AK9540" s="42" t="s">
        <v>354</v>
      </c>
      <c r="AL9540" t="s">
        <v>7697</v>
      </c>
    </row>
    <row r="9541" spans="2:38">
      <c r="B9541" s="16" t="n">
        <f>10000000+INDEX(编号表!$B:$B,MATCH(F9541,编号表!$A:$A,0))*100000+INDEX(编号表!$F:$F,MATCH(D9541,编号表!$E:$E,0))*1000+INDEX(编号表!$D:$D,MATCH(E9541,编号表!$C:$C,0))*10000+G9541</f>
        <v>12475007</v>
      </c>
      <c r="C9541" s="42" t="s">
        <v>9493</v>
      </c>
      <c r="D9541" s="42" t="s">
        <v>111</v>
      </c>
      <c r="E9541" s="42" t="s">
        <v>354</v>
      </c>
      <c r="F9541" s="42" t="s">
        <v>7668</v>
      </c>
      <c r="G9541" s="42">
        <v>7</v>
      </c>
      <c r="H9541" s="42"/>
      <c r="I9541" s="42">
        <v>60</v>
      </c>
      <c r="J9541" s="42" t="str">
        <f t="shared" si="157"/>
        <v>大类_神品合体法宝</v>
      </c>
      <c r="K9541" s="42" t="s">
        <v>6624</v>
      </c>
      <c r="L9541" s="42"/>
      <c r="M9541" s="42" t="s">
        <v>7668</v>
      </c>
      <c r="N9541" s="42"/>
      <c r="O9541" s="42">
        <v>0</v>
      </c>
      <c r="P9541" s="42" t="b">
        <v>1</v>
      </c>
      <c r="Q9541" s="42"/>
      <c r="R9541" s="42" t="b">
        <v>0</v>
      </c>
      <c r="S9541" s="42">
        <v>1</v>
      </c>
      <c r="T9541" s="42" t="s">
        <v>91</v>
      </c>
      <c r="U9541" s="42">
        <v>999</v>
      </c>
      <c r="V9541" s="42" t="s">
        <v>7669</v>
      </c>
      <c r="W9541" s="42">
        <v>75007</v>
      </c>
      <c r="X9541" s="42"/>
      <c r="Y9541" s="42" t="s">
        <v>7699</v>
      </c>
      <c r="Z9541" s="42" t="s">
        <v>7671</v>
      </c>
      <c r="AA9541" t="str" s="42">
        <v>法宝打造获得。成宝核心×1；主材：玄元铁胎×1；辅材类别：獠牙×1；特性材料类别：利爪×1。</v>
      </c>
      <c r="AB9541" s="42">
        <v>12421000</v>
      </c>
      <c r="AC9541" s="42" t="s">
        <v>121</v>
      </c>
      <c r="AD9541" s="42">
        <v>0</v>
      </c>
      <c r="AE9541" s="42"/>
      <c r="AF9541" s="42">
        <v>70005</v>
      </c>
      <c r="AG9541" s="42"/>
      <c r="AH9541" s="42">
        <v>67500000</v>
      </c>
      <c r="AI9541" s="42" t="s">
        <v>7668</v>
      </c>
      <c r="AJ9541" s="42" t="s">
        <v>7673</v>
      </c>
      <c r="AK9541" s="42" t="s">
        <v>354</v>
      </c>
      <c r="AL9541" t="s">
        <v>7701</v>
      </c>
    </row>
    <row r="9542" spans="2:38">
      <c r="B9542" s="16" t="n">
        <f>10000000+INDEX(编号表!$B:$B,MATCH(F9542,编号表!$A:$A,0))*100000+INDEX(编号表!$F:$F,MATCH(D9542,编号表!$E:$E,0))*1000+INDEX(编号表!$D:$D,MATCH(E9542,编号表!$C:$C,0))*10000+G9542</f>
        <v>12475008</v>
      </c>
      <c r="C9542" s="42" t="s">
        <v>9495</v>
      </c>
      <c r="D9542" s="42" t="s">
        <v>111</v>
      </c>
      <c r="E9542" s="42" t="s">
        <v>354</v>
      </c>
      <c r="F9542" s="42" t="s">
        <v>7668</v>
      </c>
      <c r="G9542" s="42">
        <v>8</v>
      </c>
      <c r="H9542" s="42"/>
      <c r="I9542" s="42">
        <v>60</v>
      </c>
      <c r="J9542" s="42" t="str">
        <f t="shared" si="157"/>
        <v>大类_神品合体法宝</v>
      </c>
      <c r="K9542" s="42" t="s">
        <v>6624</v>
      </c>
      <c r="L9542" s="42"/>
      <c r="M9542" s="42" t="s">
        <v>7668</v>
      </c>
      <c r="N9542" s="42"/>
      <c r="O9542" s="42">
        <v>0</v>
      </c>
      <c r="P9542" s="42" t="b">
        <v>1</v>
      </c>
      <c r="Q9542" s="42"/>
      <c r="R9542" s="42" t="b">
        <v>0</v>
      </c>
      <c r="S9542" s="42">
        <v>1</v>
      </c>
      <c r="T9542" s="42" t="s">
        <v>91</v>
      </c>
      <c r="U9542" s="42">
        <v>999</v>
      </c>
      <c r="V9542" s="42" t="s">
        <v>7669</v>
      </c>
      <c r="W9542" s="42">
        <v>75008</v>
      </c>
      <c r="X9542" s="42"/>
      <c r="Y9542" s="42" t="s">
        <v>7703</v>
      </c>
      <c r="Z9542" s="42" t="s">
        <v>7671</v>
      </c>
      <c r="AA9542" t="str" s="42">
        <v>法宝打造获得。成宝核心×1；主材：玄元铁胎×1；辅材类别：翎羽×1；特性材料类别：金行凝华×1。</v>
      </c>
      <c r="AB9542" s="42">
        <v>12421000</v>
      </c>
      <c r="AC9542" s="42" t="s">
        <v>121</v>
      </c>
      <c r="AD9542" s="42">
        <v>0</v>
      </c>
      <c r="AE9542" s="42"/>
      <c r="AF9542" s="42">
        <v>70005</v>
      </c>
      <c r="AG9542" s="42"/>
      <c r="AH9542" s="42">
        <v>67500000</v>
      </c>
      <c r="AI9542" s="42" t="s">
        <v>7668</v>
      </c>
      <c r="AJ9542" s="42" t="s">
        <v>7673</v>
      </c>
      <c r="AK9542" s="42" t="s">
        <v>354</v>
      </c>
      <c r="AL9542" t="s">
        <v>7705</v>
      </c>
    </row>
    <row r="9543" spans="2:38">
      <c r="B9543" s="16" t="n">
        <f>10000000+INDEX(编号表!$B:$B,MATCH(F9543,编号表!$A:$A,0))*100000+INDEX(编号表!$F:$F,MATCH(D9543,编号表!$E:$E,0))*1000+INDEX(编号表!$D:$D,MATCH(E9543,编号表!$C:$C,0))*10000+G9543</f>
        <v>12475009</v>
      </c>
      <c r="C9543" s="42" t="s">
        <v>9497</v>
      </c>
      <c r="D9543" s="42" t="s">
        <v>111</v>
      </c>
      <c r="E9543" s="42" t="s">
        <v>354</v>
      </c>
      <c r="F9543" s="42" t="s">
        <v>7668</v>
      </c>
      <c r="G9543" s="42">
        <v>9</v>
      </c>
      <c r="H9543" s="42"/>
      <c r="I9543" s="42">
        <v>60</v>
      </c>
      <c r="J9543" s="42" t="str">
        <f t="shared" si="157"/>
        <v>大类_神品合体法宝</v>
      </c>
      <c r="K9543" s="42" t="s">
        <v>6624</v>
      </c>
      <c r="L9543" s="42"/>
      <c r="M9543" s="42" t="s">
        <v>7668</v>
      </c>
      <c r="N9543" s="42"/>
      <c r="O9543" s="42">
        <v>0</v>
      </c>
      <c r="P9543" s="42" t="b">
        <v>1</v>
      </c>
      <c r="Q9543" s="42"/>
      <c r="R9543" s="42" t="b">
        <v>0</v>
      </c>
      <c r="S9543" s="42">
        <v>1</v>
      </c>
      <c r="T9543" s="42" t="s">
        <v>91</v>
      </c>
      <c r="U9543" s="42">
        <v>999</v>
      </c>
      <c r="V9543" s="42" t="s">
        <v>7669</v>
      </c>
      <c r="W9543" s="42">
        <v>75009</v>
      </c>
      <c r="X9543" s="42"/>
      <c r="Y9543" s="42" t="s">
        <v>7707</v>
      </c>
      <c r="Z9543" s="42" t="s">
        <v>7671</v>
      </c>
      <c r="AA9543" t="str" s="42">
        <v>法宝打造获得。成宝核心×1；主材：玄元铁胎×1；辅材类别：翎羽×1；特性材料类别：木行凝华×1。</v>
      </c>
      <c r="AB9543" s="42">
        <v>12421000</v>
      </c>
      <c r="AC9543" s="42" t="s">
        <v>121</v>
      </c>
      <c r="AD9543" s="42">
        <v>0</v>
      </c>
      <c r="AE9543" s="42"/>
      <c r="AF9543" s="42">
        <v>70005</v>
      </c>
      <c r="AG9543" s="42"/>
      <c r="AH9543" s="42">
        <v>67500000</v>
      </c>
      <c r="AI9543" s="42" t="s">
        <v>7668</v>
      </c>
      <c r="AJ9543" s="42" t="s">
        <v>7673</v>
      </c>
      <c r="AK9543" s="42" t="s">
        <v>354</v>
      </c>
      <c r="AL9543" t="s">
        <v>7709</v>
      </c>
    </row>
    <row r="9544" spans="2:38">
      <c r="B9544" s="16" t="n">
        <f>10000000+INDEX(编号表!$B:$B,MATCH(F9544,编号表!$A:$A,0))*100000+INDEX(编号表!$F:$F,MATCH(D9544,编号表!$E:$E,0))*1000+INDEX(编号表!$D:$D,MATCH(E9544,编号表!$C:$C,0))*10000+G9544</f>
        <v>12475010</v>
      </c>
      <c r="C9544" s="42" t="s">
        <v>9499</v>
      </c>
      <c r="D9544" s="42" t="s">
        <v>111</v>
      </c>
      <c r="E9544" s="42" t="s">
        <v>354</v>
      </c>
      <c r="F9544" s="42" t="s">
        <v>7668</v>
      </c>
      <c r="G9544" s="42">
        <v>10</v>
      </c>
      <c r="H9544" s="42"/>
      <c r="I9544" s="42">
        <v>60</v>
      </c>
      <c r="J9544" s="42" t="str">
        <f t="shared" si="157"/>
        <v>大类_神品合体法宝</v>
      </c>
      <c r="K9544" s="42" t="s">
        <v>6624</v>
      </c>
      <c r="L9544" s="42"/>
      <c r="M9544" s="42" t="s">
        <v>7668</v>
      </c>
      <c r="N9544" s="42"/>
      <c r="O9544" s="42">
        <v>0</v>
      </c>
      <c r="P9544" s="42" t="b">
        <v>1</v>
      </c>
      <c r="Q9544" s="42"/>
      <c r="R9544" s="42" t="b">
        <v>0</v>
      </c>
      <c r="S9544" s="42">
        <v>1</v>
      </c>
      <c r="T9544" s="42" t="s">
        <v>91</v>
      </c>
      <c r="U9544" s="42">
        <v>999</v>
      </c>
      <c r="V9544" s="42" t="s">
        <v>7669</v>
      </c>
      <c r="W9544" s="42">
        <v>75010</v>
      </c>
      <c r="X9544" s="42"/>
      <c r="Y9544" s="42" t="s">
        <v>7711</v>
      </c>
      <c r="Z9544" s="42" t="s">
        <v>7671</v>
      </c>
      <c r="AA9544" t="str" s="42">
        <v>法宝打造获得。成宝核心×1；主材：玄元铁胎×1；辅材类别：翎羽×1；特性材料类别：水行凝华×1。</v>
      </c>
      <c r="AB9544" s="42">
        <v>12421000</v>
      </c>
      <c r="AC9544" s="42" t="s">
        <v>121</v>
      </c>
      <c r="AD9544" s="42">
        <v>0</v>
      </c>
      <c r="AE9544" s="42"/>
      <c r="AF9544" s="42">
        <v>70005</v>
      </c>
      <c r="AG9544" s="42"/>
      <c r="AH9544" s="42">
        <v>67500000</v>
      </c>
      <c r="AI9544" s="42" t="s">
        <v>7668</v>
      </c>
      <c r="AJ9544" s="42" t="s">
        <v>7673</v>
      </c>
      <c r="AK9544" s="42" t="s">
        <v>354</v>
      </c>
      <c r="AL9544" t="s">
        <v>7713</v>
      </c>
    </row>
    <row r="9545" spans="2:38">
      <c r="B9545" s="16" t="n">
        <f>10000000+INDEX(编号表!$B:$B,MATCH(F9545,编号表!$A:$A,0))*100000+INDEX(编号表!$F:$F,MATCH(D9545,编号表!$E:$E,0))*1000+INDEX(编号表!$D:$D,MATCH(E9545,编号表!$C:$C,0))*10000+G9545</f>
        <v>12475011</v>
      </c>
      <c r="C9545" s="42" t="s">
        <v>9501</v>
      </c>
      <c r="D9545" s="42" t="s">
        <v>111</v>
      </c>
      <c r="E9545" s="42" t="s">
        <v>354</v>
      </c>
      <c r="F9545" s="42" t="s">
        <v>7668</v>
      </c>
      <c r="G9545" s="42">
        <v>11</v>
      </c>
      <c r="H9545" s="42"/>
      <c r="I9545" s="42">
        <v>60</v>
      </c>
      <c r="J9545" s="42" t="str">
        <f t="shared" si="157"/>
        <v>大类_神品合体法宝</v>
      </c>
      <c r="K9545" s="42" t="s">
        <v>6624</v>
      </c>
      <c r="L9545" s="42"/>
      <c r="M9545" s="42" t="s">
        <v>7668</v>
      </c>
      <c r="N9545" s="42"/>
      <c r="O9545" s="42">
        <v>0</v>
      </c>
      <c r="P9545" s="42" t="b">
        <v>1</v>
      </c>
      <c r="Q9545" s="42"/>
      <c r="R9545" s="42" t="b">
        <v>0</v>
      </c>
      <c r="S9545" s="42">
        <v>1</v>
      </c>
      <c r="T9545" s="42" t="s">
        <v>91</v>
      </c>
      <c r="U9545" s="42">
        <v>999</v>
      </c>
      <c r="V9545" s="42" t="s">
        <v>7669</v>
      </c>
      <c r="W9545" s="42">
        <v>75011</v>
      </c>
      <c r="X9545" s="42"/>
      <c r="Y9545" s="42" t="s">
        <v>7715</v>
      </c>
      <c r="Z9545" s="42" t="s">
        <v>7671</v>
      </c>
      <c r="AA9545" t="str" s="42">
        <v>法宝打造获得。成宝核心×1；主材：玄元铁胎×1；辅材类别：翎羽×1；特性材料类别：火行凝华×1。</v>
      </c>
      <c r="AB9545" s="42">
        <v>12421000</v>
      </c>
      <c r="AC9545" s="42" t="s">
        <v>121</v>
      </c>
      <c r="AD9545" s="42">
        <v>0</v>
      </c>
      <c r="AE9545" s="42"/>
      <c r="AF9545" s="42">
        <v>70005</v>
      </c>
      <c r="AG9545" s="42"/>
      <c r="AH9545" s="42">
        <v>67500000</v>
      </c>
      <c r="AI9545" s="42" t="s">
        <v>7668</v>
      </c>
      <c r="AJ9545" s="42" t="s">
        <v>7673</v>
      </c>
      <c r="AK9545" s="42" t="s">
        <v>354</v>
      </c>
      <c r="AL9545" t="s">
        <v>7717</v>
      </c>
    </row>
    <row r="9546" spans="2:38">
      <c r="B9546" s="16" t="n">
        <f>10000000+INDEX(编号表!$B:$B,MATCH(F9546,编号表!$A:$A,0))*100000+INDEX(编号表!$F:$F,MATCH(D9546,编号表!$E:$E,0))*1000+INDEX(编号表!$D:$D,MATCH(E9546,编号表!$C:$C,0))*10000+G9546</f>
        <v>12475012</v>
      </c>
      <c r="C9546" s="42" t="s">
        <v>9503</v>
      </c>
      <c r="D9546" s="42" t="s">
        <v>111</v>
      </c>
      <c r="E9546" s="42" t="s">
        <v>354</v>
      </c>
      <c r="F9546" s="42" t="s">
        <v>7668</v>
      </c>
      <c r="G9546" s="42">
        <v>12</v>
      </c>
      <c r="H9546" s="42"/>
      <c r="I9546" s="42">
        <v>60</v>
      </c>
      <c r="J9546" s="42" t="str">
        <f t="shared" si="157"/>
        <v>大类_神品合体法宝</v>
      </c>
      <c r="K9546" s="42" t="s">
        <v>6624</v>
      </c>
      <c r="L9546" s="42"/>
      <c r="M9546" s="42" t="s">
        <v>7668</v>
      </c>
      <c r="N9546" s="42"/>
      <c r="O9546" s="42">
        <v>0</v>
      </c>
      <c r="P9546" s="42" t="b">
        <v>1</v>
      </c>
      <c r="Q9546" s="42"/>
      <c r="R9546" s="42" t="b">
        <v>0</v>
      </c>
      <c r="S9546" s="42">
        <v>1</v>
      </c>
      <c r="T9546" s="42" t="s">
        <v>91</v>
      </c>
      <c r="U9546" s="42">
        <v>999</v>
      </c>
      <c r="V9546" s="42" t="s">
        <v>7669</v>
      </c>
      <c r="W9546" s="42">
        <v>75012</v>
      </c>
      <c r="X9546" s="42"/>
      <c r="Y9546" s="42" t="s">
        <v>7719</v>
      </c>
      <c r="Z9546" s="42" t="s">
        <v>7671</v>
      </c>
      <c r="AA9546" t="str" s="42">
        <v>法宝打造获得。成宝核心×1；主材：玄元铁胎×1；辅材类别：翎羽×1；特性材料类别：土行凝华×1。</v>
      </c>
      <c r="AB9546" s="42">
        <v>12421000</v>
      </c>
      <c r="AC9546" s="42" t="s">
        <v>121</v>
      </c>
      <c r="AD9546" s="42">
        <v>0</v>
      </c>
      <c r="AE9546" s="42"/>
      <c r="AF9546" s="42">
        <v>70005</v>
      </c>
      <c r="AG9546" s="42"/>
      <c r="AH9546" s="42">
        <v>67500000</v>
      </c>
      <c r="AI9546" s="42" t="s">
        <v>7668</v>
      </c>
      <c r="AJ9546" s="42" t="s">
        <v>7673</v>
      </c>
      <c r="AK9546" s="42" t="s">
        <v>354</v>
      </c>
      <c r="AL9546" t="s">
        <v>7721</v>
      </c>
    </row>
    <row r="9547" spans="2:38">
      <c r="B9547" s="16" t="n">
        <f>10000000+INDEX(编号表!$B:$B,MATCH(F9547,编号表!$A:$A,0))*100000+INDEX(编号表!$F:$F,MATCH(D9547,编号表!$E:$E,0))*1000+INDEX(编号表!$D:$D,MATCH(E9547,编号表!$C:$C,0))*10000+G9547</f>
        <v>12475013</v>
      </c>
      <c r="C9547" s="42" t="s">
        <v>9505</v>
      </c>
      <c r="D9547" s="42" t="s">
        <v>111</v>
      </c>
      <c r="E9547" s="42" t="s">
        <v>354</v>
      </c>
      <c r="F9547" s="42" t="s">
        <v>7668</v>
      </c>
      <c r="G9547" s="42">
        <v>13</v>
      </c>
      <c r="H9547" s="42"/>
      <c r="I9547" s="42">
        <v>60</v>
      </c>
      <c r="J9547" s="42" t="str">
        <f t="shared" si="157"/>
        <v>大类_神品合体法宝</v>
      </c>
      <c r="K9547" s="42" t="s">
        <v>6624</v>
      </c>
      <c r="L9547" s="42"/>
      <c r="M9547" s="42" t="s">
        <v>7668</v>
      </c>
      <c r="N9547" s="42"/>
      <c r="O9547" s="42">
        <v>0</v>
      </c>
      <c r="P9547" s="42" t="b">
        <v>1</v>
      </c>
      <c r="Q9547" s="42"/>
      <c r="R9547" s="42" t="b">
        <v>0</v>
      </c>
      <c r="S9547" s="42">
        <v>1</v>
      </c>
      <c r="T9547" s="42" t="s">
        <v>91</v>
      </c>
      <c r="U9547" s="42">
        <v>999</v>
      </c>
      <c r="V9547" s="42" t="s">
        <v>7669</v>
      </c>
      <c r="W9547" s="42">
        <v>75013</v>
      </c>
      <c r="X9547" s="42"/>
      <c r="Y9547" s="42" t="s">
        <v>7723</v>
      </c>
      <c r="Z9547" s="42" t="s">
        <v>7671</v>
      </c>
      <c r="AA9547" t="str" s="42">
        <v>法宝打造获得。成宝核心×1；主材：玄元铁胎×1；辅材类别：翎羽×1；特性材料类别：毒血×1。</v>
      </c>
      <c r="AB9547" s="42">
        <v>12421000</v>
      </c>
      <c r="AC9547" s="42" t="s">
        <v>121</v>
      </c>
      <c r="AD9547" s="42">
        <v>0</v>
      </c>
      <c r="AE9547" s="42"/>
      <c r="AF9547" s="42">
        <v>70005</v>
      </c>
      <c r="AG9547" s="42"/>
      <c r="AH9547" s="42">
        <v>67500000</v>
      </c>
      <c r="AI9547" s="42" t="s">
        <v>7668</v>
      </c>
      <c r="AJ9547" s="42" t="s">
        <v>7673</v>
      </c>
      <c r="AK9547" s="42" t="s">
        <v>354</v>
      </c>
      <c r="AL9547" t="s">
        <v>7725</v>
      </c>
    </row>
    <row r="9548" spans="2:38">
      <c r="B9548" s="16" t="n">
        <f>10000000+INDEX(编号表!$B:$B,MATCH(F9548,编号表!$A:$A,0))*100000+INDEX(编号表!$F:$F,MATCH(D9548,编号表!$E:$E,0))*1000+INDEX(编号表!$D:$D,MATCH(E9548,编号表!$C:$C,0))*10000+G9548</f>
        <v>12475014</v>
      </c>
      <c r="C9548" s="42" t="s">
        <v>9507</v>
      </c>
      <c r="D9548" s="42" t="s">
        <v>111</v>
      </c>
      <c r="E9548" s="42" t="s">
        <v>354</v>
      </c>
      <c r="F9548" s="42" t="s">
        <v>7668</v>
      </c>
      <c r="G9548" s="42">
        <v>14</v>
      </c>
      <c r="H9548" s="42"/>
      <c r="I9548" s="42">
        <v>60</v>
      </c>
      <c r="J9548" s="42" t="str">
        <f t="shared" si="157"/>
        <v>大类_神品合体法宝</v>
      </c>
      <c r="K9548" s="42" t="s">
        <v>6624</v>
      </c>
      <c r="L9548" s="42"/>
      <c r="M9548" s="42" t="s">
        <v>7668</v>
      </c>
      <c r="N9548" s="42"/>
      <c r="O9548" s="42">
        <v>0</v>
      </c>
      <c r="P9548" s="42" t="b">
        <v>1</v>
      </c>
      <c r="Q9548" s="42"/>
      <c r="R9548" s="42" t="b">
        <v>0</v>
      </c>
      <c r="S9548" s="42">
        <v>1</v>
      </c>
      <c r="T9548" s="42" t="s">
        <v>91</v>
      </c>
      <c r="U9548" s="42">
        <v>999</v>
      </c>
      <c r="V9548" s="42" t="s">
        <v>7669</v>
      </c>
      <c r="W9548" s="42">
        <v>75014</v>
      </c>
      <c r="X9548" s="42"/>
      <c r="Y9548" s="42" t="s">
        <v>7723</v>
      </c>
      <c r="Z9548" s="42" t="s">
        <v>7671</v>
      </c>
      <c r="AA9548" t="str" s="42">
        <v>法宝打造获得。成宝核心×1；主材：玄元铁胎×1；辅材类别：翎羽×1；特性材料类别：毒囊×1。</v>
      </c>
      <c r="AB9548" s="42">
        <v>12421000</v>
      </c>
      <c r="AC9548" s="42" t="s">
        <v>121</v>
      </c>
      <c r="AD9548" s="42">
        <v>0</v>
      </c>
      <c r="AE9548" s="42"/>
      <c r="AF9548" s="42">
        <v>70005</v>
      </c>
      <c r="AG9548" s="42"/>
      <c r="AH9548" s="42">
        <v>67500000</v>
      </c>
      <c r="AI9548" s="42" t="s">
        <v>7668</v>
      </c>
      <c r="AJ9548" s="42" t="s">
        <v>7673</v>
      </c>
      <c r="AK9548" s="42" t="s">
        <v>354</v>
      </c>
      <c r="AL9548" t="s">
        <v>7728</v>
      </c>
    </row>
    <row r="9549" spans="2:38">
      <c r="B9549" s="16" t="n">
        <f>10000000+INDEX(编号表!$B:$B,MATCH(F9549,编号表!$A:$A,0))*100000+INDEX(编号表!$F:$F,MATCH(D9549,编号表!$E:$E,0))*1000+INDEX(编号表!$D:$D,MATCH(E9549,编号表!$C:$C,0))*10000+G9549</f>
        <v>12475015</v>
      </c>
      <c r="C9549" s="42" t="s">
        <v>9509</v>
      </c>
      <c r="D9549" s="42" t="s">
        <v>111</v>
      </c>
      <c r="E9549" s="42" t="s">
        <v>354</v>
      </c>
      <c r="F9549" s="42" t="s">
        <v>7668</v>
      </c>
      <c r="G9549" s="42">
        <v>15</v>
      </c>
      <c r="H9549" s="42"/>
      <c r="I9549" s="42">
        <v>60</v>
      </c>
      <c r="J9549" s="42" t="str">
        <f t="shared" si="157"/>
        <v>大类_神品合体法宝</v>
      </c>
      <c r="K9549" s="42" t="s">
        <v>6624</v>
      </c>
      <c r="L9549" s="42"/>
      <c r="M9549" s="42" t="s">
        <v>7668</v>
      </c>
      <c r="N9549" s="42"/>
      <c r="O9549" s="42">
        <v>0</v>
      </c>
      <c r="P9549" s="42" t="b">
        <v>1</v>
      </c>
      <c r="Q9549" s="42"/>
      <c r="R9549" s="42" t="b">
        <v>0</v>
      </c>
      <c r="S9549" s="42">
        <v>1</v>
      </c>
      <c r="T9549" s="42" t="s">
        <v>91</v>
      </c>
      <c r="U9549" s="42">
        <v>999</v>
      </c>
      <c r="V9549" s="42" t="s">
        <v>7669</v>
      </c>
      <c r="W9549" s="42">
        <v>75015</v>
      </c>
      <c r="X9549" s="42"/>
      <c r="Y9549" s="42" t="s">
        <v>7730</v>
      </c>
      <c r="Z9549" s="42" t="s">
        <v>7671</v>
      </c>
      <c r="AA9549" t="str" s="42">
        <v>法宝打造获得。成宝核心×1；主材：玄元铁胎×1；辅材类别：翎羽×1；特性材料类别：利爪×1。</v>
      </c>
      <c r="AB9549" s="42">
        <v>12421000</v>
      </c>
      <c r="AC9549" s="42" t="s">
        <v>121</v>
      </c>
      <c r="AD9549" s="42">
        <v>0</v>
      </c>
      <c r="AE9549" s="42"/>
      <c r="AF9549" s="42">
        <v>70005</v>
      </c>
      <c r="AG9549" s="42"/>
      <c r="AH9549" s="42">
        <v>67500000</v>
      </c>
      <c r="AI9549" s="42" t="s">
        <v>7668</v>
      </c>
      <c r="AJ9549" s="42" t="s">
        <v>7673</v>
      </c>
      <c r="AK9549" s="42" t="s">
        <v>354</v>
      </c>
      <c r="AL9549" t="s">
        <v>7732</v>
      </c>
    </row>
    <row r="9550" spans="2:38">
      <c r="B9550" s="16" t="n">
        <f>10000000+INDEX(编号表!$B:$B,MATCH(F9550,编号表!$A:$A,0))*100000+INDEX(编号表!$F:$F,MATCH(D9550,编号表!$E:$E,0))*1000+INDEX(编号表!$D:$D,MATCH(E9550,编号表!$C:$C,0))*10000+G9550</f>
        <v>12475016</v>
      </c>
      <c r="C9550" s="42" t="s">
        <v>9511</v>
      </c>
      <c r="D9550" s="42" t="s">
        <v>111</v>
      </c>
      <c r="E9550" s="42" t="s">
        <v>354</v>
      </c>
      <c r="F9550" s="42" t="s">
        <v>7668</v>
      </c>
      <c r="G9550" s="42">
        <v>16</v>
      </c>
      <c r="H9550" s="42"/>
      <c r="I9550" s="42">
        <v>60</v>
      </c>
      <c r="J9550" s="42" t="str">
        <f t="shared" ref="J9550:J9613" si="158">"大类_"&amp;D9550&amp;E9550&amp;F9550</f>
        <v>大类_神品合体法宝</v>
      </c>
      <c r="K9550" s="42" t="s">
        <v>6624</v>
      </c>
      <c r="L9550" s="42"/>
      <c r="M9550" s="42" t="s">
        <v>7668</v>
      </c>
      <c r="N9550" s="42"/>
      <c r="O9550" s="42">
        <v>0</v>
      </c>
      <c r="P9550" s="42" t="b">
        <v>1</v>
      </c>
      <c r="Q9550" s="42"/>
      <c r="R9550" s="42" t="b">
        <v>0</v>
      </c>
      <c r="S9550" s="42">
        <v>1</v>
      </c>
      <c r="T9550" s="42" t="s">
        <v>91</v>
      </c>
      <c r="U9550" s="42">
        <v>999</v>
      </c>
      <c r="V9550" s="42" t="s">
        <v>7669</v>
      </c>
      <c r="W9550" s="42">
        <v>75016</v>
      </c>
      <c r="X9550" s="42"/>
      <c r="Y9550" s="42" t="s">
        <v>7734</v>
      </c>
      <c r="Z9550" s="42" t="s">
        <v>7735</v>
      </c>
      <c r="AA9550" t="str" s="42">
        <v>法宝打造获得。成宝核心×1；主材：玄元铁胎×1；辅材类别：兽骨×1；特性材料类别：金行凝华×1。</v>
      </c>
      <c r="AB9550" s="42">
        <v>12421004</v>
      </c>
      <c r="AC9550" s="42" t="s">
        <v>121</v>
      </c>
      <c r="AD9550" s="42">
        <v>0</v>
      </c>
      <c r="AE9550" s="42"/>
      <c r="AF9550" s="42">
        <v>70005</v>
      </c>
      <c r="AG9550" s="42"/>
      <c r="AH9550" s="42">
        <v>67500000</v>
      </c>
      <c r="AI9550" s="42" t="s">
        <v>7668</v>
      </c>
      <c r="AJ9550" s="42" t="s">
        <v>7737</v>
      </c>
      <c r="AK9550" s="42" t="s">
        <v>354</v>
      </c>
      <c r="AL9550" t="s">
        <v>7738</v>
      </c>
    </row>
    <row r="9551" spans="2:38">
      <c r="B9551" s="16" t="n">
        <f>10000000+INDEX(编号表!$B:$B,MATCH(F9551,编号表!$A:$A,0))*100000+INDEX(编号表!$F:$F,MATCH(D9551,编号表!$E:$E,0))*1000+INDEX(编号表!$D:$D,MATCH(E9551,编号表!$C:$C,0))*10000+G9551</f>
        <v>12475017</v>
      </c>
      <c r="C9551" s="42" t="s">
        <v>9513</v>
      </c>
      <c r="D9551" s="42" t="s">
        <v>111</v>
      </c>
      <c r="E9551" s="42" t="s">
        <v>354</v>
      </c>
      <c r="F9551" s="42" t="s">
        <v>7668</v>
      </c>
      <c r="G9551" s="42">
        <v>17</v>
      </c>
      <c r="H9551" s="42"/>
      <c r="I9551" s="42">
        <v>60</v>
      </c>
      <c r="J9551" s="42" t="str">
        <f t="shared" si="158"/>
        <v>大类_神品合体法宝</v>
      </c>
      <c r="K9551" s="42" t="s">
        <v>6624</v>
      </c>
      <c r="L9551" s="42"/>
      <c r="M9551" s="42" t="s">
        <v>7668</v>
      </c>
      <c r="N9551" s="42"/>
      <c r="O9551" s="42">
        <v>0</v>
      </c>
      <c r="P9551" s="42" t="b">
        <v>1</v>
      </c>
      <c r="Q9551" s="42"/>
      <c r="R9551" s="42" t="b">
        <v>0</v>
      </c>
      <c r="S9551" s="42">
        <v>1</v>
      </c>
      <c r="T9551" s="42" t="s">
        <v>91</v>
      </c>
      <c r="U9551" s="42">
        <v>999</v>
      </c>
      <c r="V9551" s="42" t="s">
        <v>7669</v>
      </c>
      <c r="W9551" s="42">
        <v>75017</v>
      </c>
      <c r="X9551" s="42"/>
      <c r="Y9551" s="42" t="s">
        <v>7740</v>
      </c>
      <c r="Z9551" s="42" t="s">
        <v>7735</v>
      </c>
      <c r="AA9551" t="str" s="42">
        <v>法宝打造获得。成宝核心×1；主材：玄元铁胎×1；辅材类别：兽骨×1；特性材料类别：木行凝华×1。</v>
      </c>
      <c r="AB9551" s="42">
        <v>12421004</v>
      </c>
      <c r="AC9551" s="42" t="s">
        <v>121</v>
      </c>
      <c r="AD9551" s="42">
        <v>0</v>
      </c>
      <c r="AE9551" s="42"/>
      <c r="AF9551" s="42">
        <v>70005</v>
      </c>
      <c r="AG9551" s="42"/>
      <c r="AH9551" s="42">
        <v>67500000</v>
      </c>
      <c r="AI9551" s="42" t="s">
        <v>7668</v>
      </c>
      <c r="AJ9551" s="42" t="s">
        <v>7737</v>
      </c>
      <c r="AK9551" s="42" t="s">
        <v>354</v>
      </c>
      <c r="AL9551" t="s">
        <v>7742</v>
      </c>
    </row>
    <row r="9552" spans="2:38">
      <c r="B9552" s="16" t="n">
        <f>10000000+INDEX(编号表!$B:$B,MATCH(F9552,编号表!$A:$A,0))*100000+INDEX(编号表!$F:$F,MATCH(D9552,编号表!$E:$E,0))*1000+INDEX(编号表!$D:$D,MATCH(E9552,编号表!$C:$C,0))*10000+G9552</f>
        <v>12475018</v>
      </c>
      <c r="C9552" s="42" t="s">
        <v>9515</v>
      </c>
      <c r="D9552" s="42" t="s">
        <v>111</v>
      </c>
      <c r="E9552" s="42" t="s">
        <v>354</v>
      </c>
      <c r="F9552" s="42" t="s">
        <v>7668</v>
      </c>
      <c r="G9552" s="42">
        <v>18</v>
      </c>
      <c r="H9552" s="42"/>
      <c r="I9552" s="42">
        <v>60</v>
      </c>
      <c r="J9552" s="42" t="str">
        <f t="shared" si="158"/>
        <v>大类_神品合体法宝</v>
      </c>
      <c r="K9552" s="42" t="s">
        <v>6624</v>
      </c>
      <c r="L9552" s="42"/>
      <c r="M9552" s="42" t="s">
        <v>7668</v>
      </c>
      <c r="N9552" s="42"/>
      <c r="O9552" s="42">
        <v>0</v>
      </c>
      <c r="P9552" s="42" t="b">
        <v>1</v>
      </c>
      <c r="Q9552" s="42"/>
      <c r="R9552" s="42" t="b">
        <v>0</v>
      </c>
      <c r="S9552" s="42">
        <v>1</v>
      </c>
      <c r="T9552" s="42" t="s">
        <v>91</v>
      </c>
      <c r="U9552" s="42">
        <v>999</v>
      </c>
      <c r="V9552" s="42" t="s">
        <v>7669</v>
      </c>
      <c r="W9552" s="42">
        <v>75018</v>
      </c>
      <c r="X9552" s="42"/>
      <c r="Y9552" s="42" t="s">
        <v>7744</v>
      </c>
      <c r="Z9552" s="42" t="s">
        <v>7735</v>
      </c>
      <c r="AA9552" t="str" s="42">
        <v>法宝打造获得。成宝核心×1；主材：玄元铁胎×1；辅材类别：兽骨×1；特性材料类别：水行凝华×1。</v>
      </c>
      <c r="AB9552" s="42">
        <v>12421004</v>
      </c>
      <c r="AC9552" s="42" t="s">
        <v>121</v>
      </c>
      <c r="AD9552" s="42">
        <v>0</v>
      </c>
      <c r="AE9552" s="42"/>
      <c r="AF9552" s="42">
        <v>70005</v>
      </c>
      <c r="AG9552" s="42"/>
      <c r="AH9552" s="42">
        <v>67500000</v>
      </c>
      <c r="AI9552" s="42" t="s">
        <v>7668</v>
      </c>
      <c r="AJ9552" s="42" t="s">
        <v>7737</v>
      </c>
      <c r="AK9552" s="42" t="s">
        <v>354</v>
      </c>
      <c r="AL9552" t="s">
        <v>7746</v>
      </c>
    </row>
    <row r="9553" spans="2:38">
      <c r="B9553" s="16" t="n">
        <f>10000000+INDEX(编号表!$B:$B,MATCH(F9553,编号表!$A:$A,0))*100000+INDEX(编号表!$F:$F,MATCH(D9553,编号表!$E:$E,0))*1000+INDEX(编号表!$D:$D,MATCH(E9553,编号表!$C:$C,0))*10000+G9553</f>
        <v>12475019</v>
      </c>
      <c r="C9553" s="42" t="s">
        <v>9517</v>
      </c>
      <c r="D9553" s="42" t="s">
        <v>111</v>
      </c>
      <c r="E9553" s="42" t="s">
        <v>354</v>
      </c>
      <c r="F9553" s="42" t="s">
        <v>7668</v>
      </c>
      <c r="G9553" s="42">
        <v>19</v>
      </c>
      <c r="H9553" s="42"/>
      <c r="I9553" s="42">
        <v>60</v>
      </c>
      <c r="J9553" s="42" t="str">
        <f t="shared" si="158"/>
        <v>大类_神品合体法宝</v>
      </c>
      <c r="K9553" s="42" t="s">
        <v>6624</v>
      </c>
      <c r="L9553" s="42"/>
      <c r="M9553" s="42" t="s">
        <v>7668</v>
      </c>
      <c r="N9553" s="42"/>
      <c r="O9553" s="42">
        <v>0</v>
      </c>
      <c r="P9553" s="42" t="b">
        <v>1</v>
      </c>
      <c r="Q9553" s="42"/>
      <c r="R9553" s="42" t="b">
        <v>0</v>
      </c>
      <c r="S9553" s="42">
        <v>1</v>
      </c>
      <c r="T9553" s="42" t="s">
        <v>91</v>
      </c>
      <c r="U9553" s="42">
        <v>999</v>
      </c>
      <c r="V9553" s="42" t="s">
        <v>7669</v>
      </c>
      <c r="W9553" s="42">
        <v>75019</v>
      </c>
      <c r="X9553" s="42"/>
      <c r="Y9553" s="42" t="s">
        <v>7748</v>
      </c>
      <c r="Z9553" s="42" t="s">
        <v>7735</v>
      </c>
      <c r="AA9553" t="str" s="42">
        <v>法宝打造获得。成宝核心×1；主材：玄元铁胎×1；辅材类别：兽骨×1；特性材料类别：火行凝华×1。</v>
      </c>
      <c r="AB9553" s="42">
        <v>12421004</v>
      </c>
      <c r="AC9553" s="42" t="s">
        <v>121</v>
      </c>
      <c r="AD9553" s="42">
        <v>0</v>
      </c>
      <c r="AE9553" s="42"/>
      <c r="AF9553" s="42">
        <v>70005</v>
      </c>
      <c r="AG9553" s="42"/>
      <c r="AH9553" s="42">
        <v>67500000</v>
      </c>
      <c r="AI9553" s="42" t="s">
        <v>7668</v>
      </c>
      <c r="AJ9553" s="42" t="s">
        <v>7737</v>
      </c>
      <c r="AK9553" s="42" t="s">
        <v>354</v>
      </c>
      <c r="AL9553" t="s">
        <v>7750</v>
      </c>
    </row>
    <row r="9554" spans="2:38">
      <c r="B9554" s="16" t="n">
        <f>10000000+INDEX(编号表!$B:$B,MATCH(F9554,编号表!$A:$A,0))*100000+INDEX(编号表!$F:$F,MATCH(D9554,编号表!$E:$E,0))*1000+INDEX(编号表!$D:$D,MATCH(E9554,编号表!$C:$C,0))*10000+G9554</f>
        <v>12475020</v>
      </c>
      <c r="C9554" s="42" t="s">
        <v>9519</v>
      </c>
      <c r="D9554" s="42" t="s">
        <v>111</v>
      </c>
      <c r="E9554" s="42" t="s">
        <v>354</v>
      </c>
      <c r="F9554" s="42" t="s">
        <v>7668</v>
      </c>
      <c r="G9554" s="42">
        <v>20</v>
      </c>
      <c r="H9554" s="42"/>
      <c r="I9554" s="42">
        <v>60</v>
      </c>
      <c r="J9554" s="42" t="str">
        <f t="shared" si="158"/>
        <v>大类_神品合体法宝</v>
      </c>
      <c r="K9554" s="42" t="s">
        <v>6624</v>
      </c>
      <c r="L9554" s="42"/>
      <c r="M9554" s="42" t="s">
        <v>7668</v>
      </c>
      <c r="N9554" s="42"/>
      <c r="O9554" s="42">
        <v>0</v>
      </c>
      <c r="P9554" s="42" t="b">
        <v>1</v>
      </c>
      <c r="Q9554" s="42"/>
      <c r="R9554" s="42" t="b">
        <v>0</v>
      </c>
      <c r="S9554" s="42">
        <v>1</v>
      </c>
      <c r="T9554" s="42" t="s">
        <v>91</v>
      </c>
      <c r="U9554" s="42">
        <v>999</v>
      </c>
      <c r="V9554" s="42" t="s">
        <v>7669</v>
      </c>
      <c r="W9554" s="42">
        <v>75020</v>
      </c>
      <c r="X9554" s="42"/>
      <c r="Y9554" s="42" t="s">
        <v>7752</v>
      </c>
      <c r="Z9554" s="42" t="s">
        <v>7735</v>
      </c>
      <c r="AA9554" t="str" s="42">
        <v>法宝打造获得。成宝核心×1；主材：玄元铁胎×1；辅材类别：兽骨×1；特性材料类别：土行凝华×1。</v>
      </c>
      <c r="AB9554" s="42">
        <v>12421004</v>
      </c>
      <c r="AC9554" s="42" t="s">
        <v>121</v>
      </c>
      <c r="AD9554" s="42">
        <v>0</v>
      </c>
      <c r="AE9554" s="42"/>
      <c r="AF9554" s="42">
        <v>70005</v>
      </c>
      <c r="AG9554" s="42"/>
      <c r="AH9554" s="42">
        <v>67500000</v>
      </c>
      <c r="AI9554" s="42" t="s">
        <v>7668</v>
      </c>
      <c r="AJ9554" s="42" t="s">
        <v>7737</v>
      </c>
      <c r="AK9554" s="42" t="s">
        <v>354</v>
      </c>
      <c r="AL9554" t="s">
        <v>7754</v>
      </c>
    </row>
    <row r="9555" spans="2:38">
      <c r="B9555" s="16" t="n">
        <f>10000000+INDEX(编号表!$B:$B,MATCH(F9555,编号表!$A:$A,0))*100000+INDEX(编号表!$F:$F,MATCH(D9555,编号表!$E:$E,0))*1000+INDEX(编号表!$D:$D,MATCH(E9555,编号表!$C:$C,0))*10000+G9555</f>
        <v>12475021</v>
      </c>
      <c r="C9555" s="42" t="s">
        <v>9521</v>
      </c>
      <c r="D9555" s="42" t="s">
        <v>111</v>
      </c>
      <c r="E9555" s="42" t="s">
        <v>354</v>
      </c>
      <c r="F9555" s="42" t="s">
        <v>7668</v>
      </c>
      <c r="G9555" s="42">
        <v>21</v>
      </c>
      <c r="H9555" s="42"/>
      <c r="I9555" s="42">
        <v>60</v>
      </c>
      <c r="J9555" s="42" t="str">
        <f t="shared" si="158"/>
        <v>大类_神品合体法宝</v>
      </c>
      <c r="K9555" s="42" t="s">
        <v>6624</v>
      </c>
      <c r="L9555" s="42"/>
      <c r="M9555" s="42" t="s">
        <v>7668</v>
      </c>
      <c r="N9555" s="42"/>
      <c r="O9555" s="42">
        <v>0</v>
      </c>
      <c r="P9555" s="42" t="b">
        <v>1</v>
      </c>
      <c r="Q9555" s="42"/>
      <c r="R9555" s="42" t="b">
        <v>0</v>
      </c>
      <c r="S9555" s="42">
        <v>1</v>
      </c>
      <c r="T9555" s="42" t="s">
        <v>91</v>
      </c>
      <c r="U9555" s="42">
        <v>999</v>
      </c>
      <c r="V9555" s="42" t="s">
        <v>7669</v>
      </c>
      <c r="W9555" s="42">
        <v>75021</v>
      </c>
      <c r="X9555" s="42"/>
      <c r="Y9555" s="42" t="s">
        <v>7756</v>
      </c>
      <c r="Z9555" s="42" t="s">
        <v>7735</v>
      </c>
      <c r="AA9555" t="str" s="42">
        <v>法宝打造获得。成宝核心×1；主材：玄元铁胎×1；辅材类别：兽骨×1；特性材料类别：毒血×1。</v>
      </c>
      <c r="AB9555" s="42">
        <v>12421004</v>
      </c>
      <c r="AC9555" s="42" t="s">
        <v>121</v>
      </c>
      <c r="AD9555" s="42">
        <v>0</v>
      </c>
      <c r="AE9555" s="42"/>
      <c r="AF9555" s="42">
        <v>70005</v>
      </c>
      <c r="AG9555" s="42"/>
      <c r="AH9555" s="42">
        <v>67500000</v>
      </c>
      <c r="AI9555" s="42" t="s">
        <v>7668</v>
      </c>
      <c r="AJ9555" s="42" t="s">
        <v>7737</v>
      </c>
      <c r="AK9555" s="42" t="s">
        <v>354</v>
      </c>
      <c r="AL9555" t="s">
        <v>7758</v>
      </c>
    </row>
    <row r="9556" spans="2:38">
      <c r="B9556" s="16" t="n">
        <f>10000000+INDEX(编号表!$B:$B,MATCH(F9556,编号表!$A:$A,0))*100000+INDEX(编号表!$F:$F,MATCH(D9556,编号表!$E:$E,0))*1000+INDEX(编号表!$D:$D,MATCH(E9556,编号表!$C:$C,0))*10000+G9556</f>
        <v>12475022</v>
      </c>
      <c r="C9556" s="42" t="s">
        <v>9523</v>
      </c>
      <c r="D9556" s="42" t="s">
        <v>111</v>
      </c>
      <c r="E9556" s="42" t="s">
        <v>354</v>
      </c>
      <c r="F9556" s="42" t="s">
        <v>7668</v>
      </c>
      <c r="G9556" s="42">
        <v>22</v>
      </c>
      <c r="H9556" s="42"/>
      <c r="I9556" s="42">
        <v>60</v>
      </c>
      <c r="J9556" s="42" t="str">
        <f t="shared" si="158"/>
        <v>大类_神品合体法宝</v>
      </c>
      <c r="K9556" s="42" t="s">
        <v>6624</v>
      </c>
      <c r="L9556" s="42"/>
      <c r="M9556" s="42" t="s">
        <v>7668</v>
      </c>
      <c r="N9556" s="42"/>
      <c r="O9556" s="42">
        <v>0</v>
      </c>
      <c r="P9556" s="42" t="b">
        <v>1</v>
      </c>
      <c r="Q9556" s="42"/>
      <c r="R9556" s="42" t="b">
        <v>0</v>
      </c>
      <c r="S9556" s="42">
        <v>1</v>
      </c>
      <c r="T9556" s="42" t="s">
        <v>91</v>
      </c>
      <c r="U9556" s="42">
        <v>999</v>
      </c>
      <c r="V9556" s="42" t="s">
        <v>7669</v>
      </c>
      <c r="W9556" s="42">
        <v>75022</v>
      </c>
      <c r="X9556" s="42"/>
      <c r="Y9556" s="42" t="s">
        <v>7756</v>
      </c>
      <c r="Z9556" s="42" t="s">
        <v>7735</v>
      </c>
      <c r="AA9556" t="str" s="42">
        <v>法宝打造获得。成宝核心×1；主材：玄元铁胎×1；辅材类别：兽骨×1；特性材料类别：毒囊×1。</v>
      </c>
      <c r="AB9556" s="42">
        <v>12421004</v>
      </c>
      <c r="AC9556" s="42" t="s">
        <v>121</v>
      </c>
      <c r="AD9556" s="42">
        <v>0</v>
      </c>
      <c r="AE9556" s="42"/>
      <c r="AF9556" s="42">
        <v>70005</v>
      </c>
      <c r="AG9556" s="42"/>
      <c r="AH9556" s="42">
        <v>67500000</v>
      </c>
      <c r="AI9556" s="42" t="s">
        <v>7668</v>
      </c>
      <c r="AJ9556" s="42" t="s">
        <v>7737</v>
      </c>
      <c r="AK9556" s="42" t="s">
        <v>354</v>
      </c>
      <c r="AL9556" t="s">
        <v>7761</v>
      </c>
    </row>
    <row r="9557" spans="2:38">
      <c r="B9557" s="16" t="n">
        <f>10000000+INDEX(编号表!$B:$B,MATCH(F9557,编号表!$A:$A,0))*100000+INDEX(编号表!$F:$F,MATCH(D9557,编号表!$E:$E,0))*1000+INDEX(编号表!$D:$D,MATCH(E9557,编号表!$C:$C,0))*10000+G9557</f>
        <v>12475023</v>
      </c>
      <c r="C9557" s="42" t="s">
        <v>9525</v>
      </c>
      <c r="D9557" s="42" t="s">
        <v>111</v>
      </c>
      <c r="E9557" s="42" t="s">
        <v>354</v>
      </c>
      <c r="F9557" s="42" t="s">
        <v>7668</v>
      </c>
      <c r="G9557" s="42">
        <v>23</v>
      </c>
      <c r="H9557" s="42"/>
      <c r="I9557" s="42">
        <v>60</v>
      </c>
      <c r="J9557" s="42" t="str">
        <f t="shared" si="158"/>
        <v>大类_神品合体法宝</v>
      </c>
      <c r="K9557" s="42" t="s">
        <v>6624</v>
      </c>
      <c r="L9557" s="42"/>
      <c r="M9557" s="42" t="s">
        <v>7668</v>
      </c>
      <c r="N9557" s="42"/>
      <c r="O9557" s="42">
        <v>0</v>
      </c>
      <c r="P9557" s="42" t="b">
        <v>1</v>
      </c>
      <c r="Q9557" s="42"/>
      <c r="R9557" s="42" t="b">
        <v>0</v>
      </c>
      <c r="S9557" s="42">
        <v>1</v>
      </c>
      <c r="T9557" s="42" t="s">
        <v>91</v>
      </c>
      <c r="U9557" s="42">
        <v>999</v>
      </c>
      <c r="V9557" s="42" t="s">
        <v>7669</v>
      </c>
      <c r="W9557" s="42">
        <v>75023</v>
      </c>
      <c r="X9557" s="42"/>
      <c r="Y9557" s="42" t="s">
        <v>7763</v>
      </c>
      <c r="Z9557" s="42" t="s">
        <v>7735</v>
      </c>
      <c r="AA9557" t="str" s="42">
        <v>法宝打造获得。成宝核心×1；主材：玄元铁胎×1；辅材类别：兽骨×1；特性材料类别：古阵石×1。</v>
      </c>
      <c r="AB9557" s="42">
        <v>12421004</v>
      </c>
      <c r="AC9557" s="42" t="s">
        <v>121</v>
      </c>
      <c r="AD9557" s="42">
        <v>0</v>
      </c>
      <c r="AE9557" s="42"/>
      <c r="AF9557" s="42">
        <v>70005</v>
      </c>
      <c r="AG9557" s="42"/>
      <c r="AH9557" s="42">
        <v>67500000</v>
      </c>
      <c r="AI9557" s="42" t="s">
        <v>7668</v>
      </c>
      <c r="AJ9557" s="42" t="s">
        <v>7737</v>
      </c>
      <c r="AK9557" s="42" t="s">
        <v>354</v>
      </c>
      <c r="AL9557" t="s">
        <v>7765</v>
      </c>
    </row>
    <row r="9558" spans="2:38">
      <c r="B9558" s="16" t="n">
        <f>10000000+INDEX(编号表!$B:$B,MATCH(F9558,编号表!$A:$A,0))*100000+INDEX(编号表!$F:$F,MATCH(D9558,编号表!$E:$E,0))*1000+INDEX(编号表!$D:$D,MATCH(E9558,编号表!$C:$C,0))*10000+G9558</f>
        <v>12475024</v>
      </c>
      <c r="C9558" s="42" t="s">
        <v>9527</v>
      </c>
      <c r="D9558" s="42" t="s">
        <v>111</v>
      </c>
      <c r="E9558" s="42" t="s">
        <v>354</v>
      </c>
      <c r="F9558" s="42" t="s">
        <v>7668</v>
      </c>
      <c r="G9558" s="42">
        <v>24</v>
      </c>
      <c r="H9558" s="42"/>
      <c r="I9558" s="42">
        <v>60</v>
      </c>
      <c r="J9558" s="42" t="str">
        <f t="shared" si="158"/>
        <v>大类_神品合体法宝</v>
      </c>
      <c r="K9558" s="42" t="s">
        <v>6624</v>
      </c>
      <c r="L9558" s="42"/>
      <c r="M9558" s="42" t="s">
        <v>7668</v>
      </c>
      <c r="N9558" s="42"/>
      <c r="O9558" s="42">
        <v>0</v>
      </c>
      <c r="P9558" s="42" t="b">
        <v>1</v>
      </c>
      <c r="Q9558" s="42"/>
      <c r="R9558" s="42" t="b">
        <v>0</v>
      </c>
      <c r="S9558" s="42">
        <v>1</v>
      </c>
      <c r="T9558" s="42" t="s">
        <v>91</v>
      </c>
      <c r="U9558" s="42">
        <v>999</v>
      </c>
      <c r="V9558" s="42" t="s">
        <v>7669</v>
      </c>
      <c r="W9558" s="42">
        <v>75024</v>
      </c>
      <c r="X9558" s="42"/>
      <c r="Y9558" t="str" s="42">
        <v>法宝。落印造成范围重击；补强结构、传递冲击，提高落印伤害；缩短宝印技能冷却时间。</v>
      </c>
      <c r="Z9558" s="42" t="s">
        <v>7735</v>
      </c>
      <c r="AA9558" t="str" s="42">
        <v>法宝打造获得。成宝核心×1；主材：玄元铁胎×1；辅材类别：兽骨×1；特性材料类别：妖丹×1。</v>
      </c>
      <c r="AB9558" s="42">
        <v>12421004</v>
      </c>
      <c r="AC9558" s="42" t="s">
        <v>121</v>
      </c>
      <c r="AD9558" s="42">
        <v>0</v>
      </c>
      <c r="AE9558" s="42"/>
      <c r="AF9558" s="42">
        <v>70005</v>
      </c>
      <c r="AG9558" s="42"/>
      <c r="AH9558" s="42">
        <v>67500000</v>
      </c>
      <c r="AI9558" s="42" t="s">
        <v>7668</v>
      </c>
      <c r="AJ9558" s="42" t="s">
        <v>7737</v>
      </c>
      <c r="AK9558" s="42" t="s">
        <v>354</v>
      </c>
      <c r="AL9558" t="s">
        <v>7769</v>
      </c>
    </row>
    <row r="9559" spans="2:38">
      <c r="B9559" s="16" t="n">
        <f>10000000+INDEX(编号表!$B:$B,MATCH(F9559,编号表!$A:$A,0))*100000+INDEX(编号表!$F:$F,MATCH(D9559,编号表!$E:$E,0))*1000+INDEX(编号表!$D:$D,MATCH(E9559,编号表!$C:$C,0))*10000+G9559</f>
        <v>12475025</v>
      </c>
      <c r="C9559" s="42" t="s">
        <v>9529</v>
      </c>
      <c r="D9559" s="42" t="s">
        <v>111</v>
      </c>
      <c r="E9559" s="42" t="s">
        <v>354</v>
      </c>
      <c r="F9559" s="42" t="s">
        <v>7668</v>
      </c>
      <c r="G9559" s="42">
        <v>25</v>
      </c>
      <c r="H9559" s="42"/>
      <c r="I9559" s="42">
        <v>60</v>
      </c>
      <c r="J9559" s="42" t="str">
        <f t="shared" si="158"/>
        <v>大类_神品合体法宝</v>
      </c>
      <c r="K9559" s="42" t="s">
        <v>6624</v>
      </c>
      <c r="L9559" s="42"/>
      <c r="M9559" s="42" t="s">
        <v>7668</v>
      </c>
      <c r="N9559" s="42"/>
      <c r="O9559" s="42">
        <v>0</v>
      </c>
      <c r="P9559" s="42" t="b">
        <v>1</v>
      </c>
      <c r="Q9559" s="42"/>
      <c r="R9559" s="42" t="b">
        <v>0</v>
      </c>
      <c r="S9559" s="42">
        <v>1</v>
      </c>
      <c r="T9559" s="42" t="s">
        <v>91</v>
      </c>
      <c r="U9559" s="42">
        <v>999</v>
      </c>
      <c r="V9559" s="42" t="s">
        <v>7669</v>
      </c>
      <c r="W9559" s="42">
        <v>75025</v>
      </c>
      <c r="X9559" s="42"/>
      <c r="Y9559" s="42" t="s">
        <v>7771</v>
      </c>
      <c r="Z9559" t="str" s="42">
        <v>|cff00FF00“索随念走，缠身即收；制其行迹，使敌手寸步难移。”——《缚龙定形玄图》|r</v>
      </c>
      <c r="AA9559" t="str" s="42">
        <v>法宝打造获得。成宝核心×1；主材：十万载灵蚕丝×1；辅材类别：阵旗灵丝×1；特性材料类别：金行凝华×1。</v>
      </c>
      <c r="AB9559" s="42">
        <v>12421005</v>
      </c>
      <c r="AC9559" s="42" t="s">
        <v>121</v>
      </c>
      <c r="AD9559" s="42">
        <v>0</v>
      </c>
      <c r="AE9559" s="42"/>
      <c r="AF9559" s="42">
        <v>70005</v>
      </c>
      <c r="AG9559" s="42"/>
      <c r="AH9559" s="42">
        <v>67500000</v>
      </c>
      <c r="AI9559" s="42" t="s">
        <v>7668</v>
      </c>
      <c r="AJ9559" s="42" t="s">
        <v>7774</v>
      </c>
      <c r="AK9559" s="42" t="s">
        <v>354</v>
      </c>
      <c r="AL9559" t="s">
        <v>7775</v>
      </c>
    </row>
    <row r="9560" spans="2:38">
      <c r="B9560" s="16" t="n">
        <f>10000000+INDEX(编号表!$B:$B,MATCH(F9560,编号表!$A:$A,0))*100000+INDEX(编号表!$F:$F,MATCH(D9560,编号表!$E:$E,0))*1000+INDEX(编号表!$D:$D,MATCH(E9560,编号表!$C:$C,0))*10000+G9560</f>
        <v>12475026</v>
      </c>
      <c r="C9560" s="42" t="s">
        <v>9531</v>
      </c>
      <c r="D9560" s="42" t="s">
        <v>111</v>
      </c>
      <c r="E9560" s="42" t="s">
        <v>354</v>
      </c>
      <c r="F9560" s="42" t="s">
        <v>7668</v>
      </c>
      <c r="G9560" s="42">
        <v>26</v>
      </c>
      <c r="H9560" s="42"/>
      <c r="I9560" s="42">
        <v>60</v>
      </c>
      <c r="J9560" s="42" t="str">
        <f t="shared" si="158"/>
        <v>大类_神品合体法宝</v>
      </c>
      <c r="K9560" s="42" t="s">
        <v>6624</v>
      </c>
      <c r="L9560" s="42"/>
      <c r="M9560" s="42" t="s">
        <v>7668</v>
      </c>
      <c r="N9560" s="42"/>
      <c r="O9560" s="42">
        <v>0</v>
      </c>
      <c r="P9560" s="42" t="b">
        <v>1</v>
      </c>
      <c r="Q9560" s="42"/>
      <c r="R9560" s="42" t="b">
        <v>0</v>
      </c>
      <c r="S9560" s="42">
        <v>1</v>
      </c>
      <c r="T9560" s="42" t="s">
        <v>91</v>
      </c>
      <c r="U9560" s="42">
        <v>999</v>
      </c>
      <c r="V9560" s="42" t="s">
        <v>7669</v>
      </c>
      <c r="W9560" s="42">
        <v>75026</v>
      </c>
      <c r="X9560" s="42"/>
      <c r="Y9560" s="42" t="s">
        <v>7777</v>
      </c>
      <c r="Z9560" t="str" s="42">
        <v>|cff00FF00“索随念走，缠身即收；制其行迹，使敌手寸步难移。”——《缚龙定形玄图》|r</v>
      </c>
      <c r="AA9560" t="str" s="42">
        <v>法宝打造获得。成宝核心×1；主材：十万载灵蚕丝×1；辅材类别：阵旗灵丝×1；特性材料类别：木行凝华×1。</v>
      </c>
      <c r="AB9560" s="42">
        <v>12421005</v>
      </c>
      <c r="AC9560" s="42" t="s">
        <v>121</v>
      </c>
      <c r="AD9560" s="42">
        <v>0</v>
      </c>
      <c r="AE9560" s="42"/>
      <c r="AF9560" s="42">
        <v>70005</v>
      </c>
      <c r="AG9560" s="42"/>
      <c r="AH9560" s="42">
        <v>67500000</v>
      </c>
      <c r="AI9560" s="42" t="s">
        <v>7668</v>
      </c>
      <c r="AJ9560" s="42" t="s">
        <v>7774</v>
      </c>
      <c r="AK9560" s="42" t="s">
        <v>354</v>
      </c>
      <c r="AL9560" t="s">
        <v>7779</v>
      </c>
    </row>
    <row r="9561" spans="2:38">
      <c r="B9561" s="16" t="n">
        <f>10000000+INDEX(编号表!$B:$B,MATCH(F9561,编号表!$A:$A,0))*100000+INDEX(编号表!$F:$F,MATCH(D9561,编号表!$E:$E,0))*1000+INDEX(编号表!$D:$D,MATCH(E9561,编号表!$C:$C,0))*10000+G9561</f>
        <v>12475027</v>
      </c>
      <c r="C9561" s="42" t="s">
        <v>9533</v>
      </c>
      <c r="D9561" s="42" t="s">
        <v>111</v>
      </c>
      <c r="E9561" s="42" t="s">
        <v>354</v>
      </c>
      <c r="F9561" s="42" t="s">
        <v>7668</v>
      </c>
      <c r="G9561" s="42">
        <v>27</v>
      </c>
      <c r="H9561" s="42"/>
      <c r="I9561" s="42">
        <v>60</v>
      </c>
      <c r="J9561" s="42" t="str">
        <f t="shared" si="158"/>
        <v>大类_神品合体法宝</v>
      </c>
      <c r="K9561" s="42" t="s">
        <v>6624</v>
      </c>
      <c r="L9561" s="42"/>
      <c r="M9561" s="42" t="s">
        <v>7668</v>
      </c>
      <c r="N9561" s="42"/>
      <c r="O9561" s="42">
        <v>0</v>
      </c>
      <c r="P9561" s="42" t="b">
        <v>1</v>
      </c>
      <c r="Q9561" s="42"/>
      <c r="R9561" s="42" t="b">
        <v>0</v>
      </c>
      <c r="S9561" s="42">
        <v>1</v>
      </c>
      <c r="T9561" s="42" t="s">
        <v>91</v>
      </c>
      <c r="U9561" s="42">
        <v>999</v>
      </c>
      <c r="V9561" s="42" t="s">
        <v>7669</v>
      </c>
      <c r="W9561" s="42">
        <v>75027</v>
      </c>
      <c r="X9561" s="42"/>
      <c r="Y9561" s="42" t="s">
        <v>7781</v>
      </c>
      <c r="Z9561" t="str" s="42">
        <v>|cff00FF00“索随念走，缠身即收；制其行迹，使敌手寸步难移。”——《缚龙定形玄图》|r</v>
      </c>
      <c r="AA9561" t="str" s="42">
        <v>法宝打造获得。成宝核心×1；主材：十万载灵蚕丝×1；辅材类别：阵旗灵丝×1；特性材料类别：水行凝华×1。</v>
      </c>
      <c r="AB9561" s="42">
        <v>12421005</v>
      </c>
      <c r="AC9561" s="42" t="s">
        <v>121</v>
      </c>
      <c r="AD9561" s="42">
        <v>0</v>
      </c>
      <c r="AE9561" s="42"/>
      <c r="AF9561" s="42">
        <v>70005</v>
      </c>
      <c r="AG9561" s="42"/>
      <c r="AH9561" s="42">
        <v>67500000</v>
      </c>
      <c r="AI9561" s="42" t="s">
        <v>7668</v>
      </c>
      <c r="AJ9561" s="42" t="s">
        <v>7774</v>
      </c>
      <c r="AK9561" s="42" t="s">
        <v>354</v>
      </c>
      <c r="AL9561" t="s">
        <v>7783</v>
      </c>
    </row>
    <row r="9562" spans="2:38">
      <c r="B9562" s="16" t="n">
        <f>10000000+INDEX(编号表!$B:$B,MATCH(F9562,编号表!$A:$A,0))*100000+INDEX(编号表!$F:$F,MATCH(D9562,编号表!$E:$E,0))*1000+INDEX(编号表!$D:$D,MATCH(E9562,编号表!$C:$C,0))*10000+G9562</f>
        <v>12475028</v>
      </c>
      <c r="C9562" s="42" t="s">
        <v>9535</v>
      </c>
      <c r="D9562" s="42" t="s">
        <v>111</v>
      </c>
      <c r="E9562" s="42" t="s">
        <v>354</v>
      </c>
      <c r="F9562" s="42" t="s">
        <v>7668</v>
      </c>
      <c r="G9562" s="42">
        <v>28</v>
      </c>
      <c r="H9562" s="42"/>
      <c r="I9562" s="42">
        <v>60</v>
      </c>
      <c r="J9562" s="42" t="str">
        <f t="shared" si="158"/>
        <v>大类_神品合体法宝</v>
      </c>
      <c r="K9562" s="42" t="s">
        <v>6624</v>
      </c>
      <c r="L9562" s="42"/>
      <c r="M9562" s="42" t="s">
        <v>7668</v>
      </c>
      <c r="N9562" s="42"/>
      <c r="O9562" s="42">
        <v>0</v>
      </c>
      <c r="P9562" s="42" t="b">
        <v>1</v>
      </c>
      <c r="Q9562" s="42"/>
      <c r="R9562" s="42" t="b">
        <v>0</v>
      </c>
      <c r="S9562" s="42">
        <v>1</v>
      </c>
      <c r="T9562" s="42" t="s">
        <v>91</v>
      </c>
      <c r="U9562" s="42">
        <v>999</v>
      </c>
      <c r="V9562" s="42" t="s">
        <v>7669</v>
      </c>
      <c r="W9562" s="42">
        <v>75028</v>
      </c>
      <c r="X9562" s="42"/>
      <c r="Y9562" s="42" t="s">
        <v>7785</v>
      </c>
      <c r="Z9562" t="str" s="42">
        <v>|cff00FF00“索随念走，缠身即收；制其行迹，使敌手寸步难移。”——《缚龙定形玄图》|r</v>
      </c>
      <c r="AA9562" t="str" s="42">
        <v>法宝打造获得。成宝核心×1；主材：十万载灵蚕丝×1；辅材类别：阵旗灵丝×1；特性材料类别：火行凝华×1。</v>
      </c>
      <c r="AB9562" s="42">
        <v>12421005</v>
      </c>
      <c r="AC9562" s="42" t="s">
        <v>121</v>
      </c>
      <c r="AD9562" s="42">
        <v>0</v>
      </c>
      <c r="AE9562" s="42"/>
      <c r="AF9562" s="42">
        <v>70005</v>
      </c>
      <c r="AG9562" s="42"/>
      <c r="AH9562" s="42">
        <v>67500000</v>
      </c>
      <c r="AI9562" s="42" t="s">
        <v>7668</v>
      </c>
      <c r="AJ9562" s="42" t="s">
        <v>7774</v>
      </c>
      <c r="AK9562" s="42" t="s">
        <v>354</v>
      </c>
      <c r="AL9562" t="s">
        <v>7787</v>
      </c>
    </row>
    <row r="9563" spans="2:38">
      <c r="B9563" s="16" t="n">
        <f>10000000+INDEX(编号表!$B:$B,MATCH(F9563,编号表!$A:$A,0))*100000+INDEX(编号表!$F:$F,MATCH(D9563,编号表!$E:$E,0))*1000+INDEX(编号表!$D:$D,MATCH(E9563,编号表!$C:$C,0))*10000+G9563</f>
        <v>12475029</v>
      </c>
      <c r="C9563" s="42" t="s">
        <v>9537</v>
      </c>
      <c r="D9563" s="42" t="s">
        <v>111</v>
      </c>
      <c r="E9563" s="42" t="s">
        <v>354</v>
      </c>
      <c r="F9563" s="42" t="s">
        <v>7668</v>
      </c>
      <c r="G9563" s="42">
        <v>29</v>
      </c>
      <c r="H9563" s="42"/>
      <c r="I9563" s="42">
        <v>60</v>
      </c>
      <c r="J9563" s="42" t="str">
        <f t="shared" si="158"/>
        <v>大类_神品合体法宝</v>
      </c>
      <c r="K9563" s="42" t="s">
        <v>6624</v>
      </c>
      <c r="L9563" s="42"/>
      <c r="M9563" s="42" t="s">
        <v>7668</v>
      </c>
      <c r="N9563" s="42"/>
      <c r="O9563" s="42">
        <v>0</v>
      </c>
      <c r="P9563" s="42" t="b">
        <v>1</v>
      </c>
      <c r="Q9563" s="42"/>
      <c r="R9563" s="42" t="b">
        <v>0</v>
      </c>
      <c r="S9563" s="42">
        <v>1</v>
      </c>
      <c r="T9563" s="42" t="s">
        <v>91</v>
      </c>
      <c r="U9563" s="42">
        <v>999</v>
      </c>
      <c r="V9563" s="42" t="s">
        <v>7669</v>
      </c>
      <c r="W9563" s="42">
        <v>75029</v>
      </c>
      <c r="X9563" s="42"/>
      <c r="Y9563" s="42" t="s">
        <v>7789</v>
      </c>
      <c r="Z9563" t="str" s="42">
        <v>|cff00FF00“索随念走，缠身即收；制其行迹，使敌手寸步难移。”——《缚龙定形玄图》|r</v>
      </c>
      <c r="AA9563" t="str" s="42">
        <v>法宝打造获得。成宝核心×1；主材：十万载灵蚕丝×1；辅材类别：阵旗灵丝×1；特性材料类别：土行凝华×1。</v>
      </c>
      <c r="AB9563" s="42">
        <v>12421005</v>
      </c>
      <c r="AC9563" s="42" t="s">
        <v>121</v>
      </c>
      <c r="AD9563" s="42">
        <v>0</v>
      </c>
      <c r="AE9563" s="42"/>
      <c r="AF9563" s="42">
        <v>70005</v>
      </c>
      <c r="AG9563" s="42"/>
      <c r="AH9563" s="42">
        <v>67500000</v>
      </c>
      <c r="AI9563" s="42" t="s">
        <v>7668</v>
      </c>
      <c r="AJ9563" s="42" t="s">
        <v>7774</v>
      </c>
      <c r="AK9563" s="42" t="s">
        <v>354</v>
      </c>
      <c r="AL9563" t="s">
        <v>7791</v>
      </c>
    </row>
    <row r="9564" spans="2:38">
      <c r="B9564" s="16" t="n">
        <f>10000000+INDEX(编号表!$B:$B,MATCH(F9564,编号表!$A:$A,0))*100000+INDEX(编号表!$F:$F,MATCH(D9564,编号表!$E:$E,0))*1000+INDEX(编号表!$D:$D,MATCH(E9564,编号表!$C:$C,0))*10000+G9564</f>
        <v>12475030</v>
      </c>
      <c r="C9564" s="42" t="s">
        <v>9539</v>
      </c>
      <c r="D9564" s="42" t="s">
        <v>111</v>
      </c>
      <c r="E9564" s="42" t="s">
        <v>354</v>
      </c>
      <c r="F9564" s="42" t="s">
        <v>7668</v>
      </c>
      <c r="G9564" s="42">
        <v>30</v>
      </c>
      <c r="H9564" s="42"/>
      <c r="I9564" s="42">
        <v>60</v>
      </c>
      <c r="J9564" s="42" t="str">
        <f t="shared" si="158"/>
        <v>大类_神品合体法宝</v>
      </c>
      <c r="K9564" s="42" t="s">
        <v>6624</v>
      </c>
      <c r="L9564" s="42"/>
      <c r="M9564" s="42" t="s">
        <v>7668</v>
      </c>
      <c r="N9564" s="42"/>
      <c r="O9564" s="42">
        <v>0</v>
      </c>
      <c r="P9564" s="42" t="b">
        <v>1</v>
      </c>
      <c r="Q9564" s="42"/>
      <c r="R9564" s="42" t="b">
        <v>0</v>
      </c>
      <c r="S9564" s="42">
        <v>1</v>
      </c>
      <c r="T9564" s="42" t="s">
        <v>91</v>
      </c>
      <c r="U9564" s="42">
        <v>999</v>
      </c>
      <c r="V9564" s="42" t="s">
        <v>7669</v>
      </c>
      <c r="W9564" s="42">
        <v>75030</v>
      </c>
      <c r="X9564" s="42"/>
      <c r="Y9564" s="42" t="s">
        <v>7793</v>
      </c>
      <c r="Z9564" t="str" s="42">
        <v>|cff00FF00“索随念走，缠身即收；制其行迹，使敌手寸步难移。”——《缚龙定形玄图》|r</v>
      </c>
      <c r="AA9564" t="str" s="42">
        <v>法宝打造获得。成宝核心×1；主材：十万载灵蚕丝×1；辅材类别：阵旗灵丝×1；特性材料类别：毒血×1。</v>
      </c>
      <c r="AB9564" s="42">
        <v>12421005</v>
      </c>
      <c r="AC9564" s="42" t="s">
        <v>121</v>
      </c>
      <c r="AD9564" s="42">
        <v>0</v>
      </c>
      <c r="AE9564" s="42"/>
      <c r="AF9564" s="42">
        <v>70005</v>
      </c>
      <c r="AG9564" s="42"/>
      <c r="AH9564" s="42">
        <v>67500000</v>
      </c>
      <c r="AI9564" s="42" t="s">
        <v>7668</v>
      </c>
      <c r="AJ9564" s="42" t="s">
        <v>7774</v>
      </c>
      <c r="AK9564" s="42" t="s">
        <v>354</v>
      </c>
      <c r="AL9564" t="s">
        <v>7795</v>
      </c>
    </row>
    <row r="9565" spans="2:38">
      <c r="B9565" s="16" t="n">
        <f>10000000+INDEX(编号表!$B:$B,MATCH(F9565,编号表!$A:$A,0))*100000+INDEX(编号表!$F:$F,MATCH(D9565,编号表!$E:$E,0))*1000+INDEX(编号表!$D:$D,MATCH(E9565,编号表!$C:$C,0))*10000+G9565</f>
        <v>12475031</v>
      </c>
      <c r="C9565" s="42" t="s">
        <v>9541</v>
      </c>
      <c r="D9565" s="42" t="s">
        <v>111</v>
      </c>
      <c r="E9565" s="42" t="s">
        <v>354</v>
      </c>
      <c r="F9565" s="42" t="s">
        <v>7668</v>
      </c>
      <c r="G9565" s="42">
        <v>31</v>
      </c>
      <c r="H9565" s="42"/>
      <c r="I9565" s="42">
        <v>60</v>
      </c>
      <c r="J9565" s="42" t="str">
        <f t="shared" si="158"/>
        <v>大类_神品合体法宝</v>
      </c>
      <c r="K9565" s="42" t="s">
        <v>6624</v>
      </c>
      <c r="L9565" s="42"/>
      <c r="M9565" s="42" t="s">
        <v>7668</v>
      </c>
      <c r="N9565" s="42"/>
      <c r="O9565" s="42">
        <v>0</v>
      </c>
      <c r="P9565" s="42" t="b">
        <v>1</v>
      </c>
      <c r="Q9565" s="42"/>
      <c r="R9565" s="42" t="b">
        <v>0</v>
      </c>
      <c r="S9565" s="42">
        <v>1</v>
      </c>
      <c r="T9565" s="42" t="s">
        <v>91</v>
      </c>
      <c r="U9565" s="42">
        <v>999</v>
      </c>
      <c r="V9565" s="42" t="s">
        <v>7669</v>
      </c>
      <c r="W9565" s="42">
        <v>75031</v>
      </c>
      <c r="X9565" s="42"/>
      <c r="Y9565" s="42" t="s">
        <v>7793</v>
      </c>
      <c r="Z9565" t="str" s="42">
        <v>|cff00FF00“索随念走，缠身即收；制其行迹，使敌手寸步难移。”——《缚龙定形玄图》|r</v>
      </c>
      <c r="AA9565" t="str" s="42">
        <v>法宝打造获得。成宝核心×1；主材：十万载灵蚕丝×1；辅材类别：阵旗灵丝×1；特性材料类别：毒囊×1。</v>
      </c>
      <c r="AB9565" s="42">
        <v>12421005</v>
      </c>
      <c r="AC9565" s="42" t="s">
        <v>121</v>
      </c>
      <c r="AD9565" s="42">
        <v>0</v>
      </c>
      <c r="AE9565" s="42"/>
      <c r="AF9565" s="42">
        <v>70005</v>
      </c>
      <c r="AG9565" s="42"/>
      <c r="AH9565" s="42">
        <v>67500000</v>
      </c>
      <c r="AI9565" s="42" t="s">
        <v>7668</v>
      </c>
      <c r="AJ9565" s="42" t="s">
        <v>7774</v>
      </c>
      <c r="AK9565" s="42" t="s">
        <v>354</v>
      </c>
      <c r="AL9565" t="s">
        <v>7798</v>
      </c>
    </row>
    <row r="9566" spans="2:38">
      <c r="B9566" s="16" t="n">
        <f>10000000+INDEX(编号表!$B:$B,MATCH(F9566,编号表!$A:$A,0))*100000+INDEX(编号表!$F:$F,MATCH(D9566,编号表!$E:$E,0))*1000+INDEX(编号表!$D:$D,MATCH(E9566,编号表!$C:$C,0))*10000+G9566</f>
        <v>12475032</v>
      </c>
      <c r="C9566" s="42" t="s">
        <v>9543</v>
      </c>
      <c r="D9566" s="42" t="s">
        <v>111</v>
      </c>
      <c r="E9566" s="42" t="s">
        <v>354</v>
      </c>
      <c r="F9566" s="42" t="s">
        <v>7668</v>
      </c>
      <c r="G9566" s="42">
        <v>32</v>
      </c>
      <c r="H9566" s="42"/>
      <c r="I9566" s="42">
        <v>60</v>
      </c>
      <c r="J9566" s="42" t="str">
        <f t="shared" si="158"/>
        <v>大类_神品合体法宝</v>
      </c>
      <c r="K9566" s="42" t="s">
        <v>6624</v>
      </c>
      <c r="L9566" s="42"/>
      <c r="M9566" s="42" t="s">
        <v>7668</v>
      </c>
      <c r="N9566" s="42"/>
      <c r="O9566" s="42">
        <v>0</v>
      </c>
      <c r="P9566" s="42" t="b">
        <v>1</v>
      </c>
      <c r="Q9566" s="42"/>
      <c r="R9566" s="42" t="b">
        <v>0</v>
      </c>
      <c r="S9566" s="42">
        <v>1</v>
      </c>
      <c r="T9566" s="42" t="s">
        <v>91</v>
      </c>
      <c r="U9566" s="42">
        <v>999</v>
      </c>
      <c r="V9566" s="42" t="s">
        <v>7669</v>
      </c>
      <c r="W9566" s="42">
        <v>75032</v>
      </c>
      <c r="X9566" s="42"/>
      <c r="Y9566" s="42" t="s">
        <v>7800</v>
      </c>
      <c r="Z9566" t="str" s="42">
        <v>|cff00FF00“索随念走，缠身即收；制其行迹，使敌手寸步难移。”——《缚龙定形玄图》|r</v>
      </c>
      <c r="AA9566" t="str" s="42">
        <v>法宝打造获得。成宝核心×1；主材：十万载灵蚕丝×1；辅材类别：阵旗灵丝×1；特性材料类别：古阵石×1。</v>
      </c>
      <c r="AB9566" s="42">
        <v>12421005</v>
      </c>
      <c r="AC9566" s="42" t="s">
        <v>121</v>
      </c>
      <c r="AD9566" s="42">
        <v>0</v>
      </c>
      <c r="AE9566" s="42"/>
      <c r="AF9566" s="42">
        <v>70005</v>
      </c>
      <c r="AG9566" s="42"/>
      <c r="AH9566" s="42">
        <v>67500000</v>
      </c>
      <c r="AI9566" s="42" t="s">
        <v>7668</v>
      </c>
      <c r="AJ9566" s="42" t="s">
        <v>7774</v>
      </c>
      <c r="AK9566" s="42" t="s">
        <v>354</v>
      </c>
      <c r="AL9566" t="s">
        <v>7802</v>
      </c>
    </row>
    <row r="9567" spans="2:38">
      <c r="B9567" s="16" t="n">
        <f>10000000+INDEX(编号表!$B:$B,MATCH(F9567,编号表!$A:$A,0))*100000+INDEX(编号表!$F:$F,MATCH(D9567,编号表!$E:$E,0))*1000+INDEX(编号表!$D:$D,MATCH(E9567,编号表!$C:$C,0))*10000+G9567</f>
        <v>12475033</v>
      </c>
      <c r="C9567" s="42" t="s">
        <v>9545</v>
      </c>
      <c r="D9567" s="42" t="s">
        <v>111</v>
      </c>
      <c r="E9567" s="42" t="s">
        <v>354</v>
      </c>
      <c r="F9567" s="42" t="s">
        <v>7668</v>
      </c>
      <c r="G9567" s="42">
        <v>33</v>
      </c>
      <c r="H9567" s="42"/>
      <c r="I9567" s="42">
        <v>60</v>
      </c>
      <c r="J9567" s="42" t="str">
        <f t="shared" si="158"/>
        <v>大类_神品合体法宝</v>
      </c>
      <c r="K9567" s="42" t="s">
        <v>6624</v>
      </c>
      <c r="L9567" s="42"/>
      <c r="M9567" s="42" t="s">
        <v>7668</v>
      </c>
      <c r="N9567" s="42"/>
      <c r="O9567" s="42">
        <v>0</v>
      </c>
      <c r="P9567" s="42" t="b">
        <v>1</v>
      </c>
      <c r="Q9567" s="42"/>
      <c r="R9567" s="42" t="b">
        <v>0</v>
      </c>
      <c r="S9567" s="42">
        <v>1</v>
      </c>
      <c r="T9567" s="42" t="s">
        <v>91</v>
      </c>
      <c r="U9567" s="42">
        <v>999</v>
      </c>
      <c r="V9567" s="42" t="s">
        <v>7669</v>
      </c>
      <c r="W9567" s="42">
        <v>75033</v>
      </c>
      <c r="X9567" s="42"/>
      <c r="Y9567" t="str" s="42">
        <v>法宝。缠束目标，使其短时定身；补强索体，延长定身时间；缩短缚灵索技能冷却时间。</v>
      </c>
      <c r="Z9567" t="str" s="42">
        <v>|cff00FF00“索随念走，缠身即收；制其行迹，使敌手寸步难移。”——《缚龙定形玄图》|r</v>
      </c>
      <c r="AA9567" t="str" s="42">
        <v>法宝打造获得。成宝核心×1；主材：十万载灵蚕丝×1；辅材类别：阵旗灵丝×1；特性材料类别：妖丹×1。</v>
      </c>
      <c r="AB9567" s="42">
        <v>12421005</v>
      </c>
      <c r="AC9567" s="42" t="s">
        <v>121</v>
      </c>
      <c r="AD9567" s="42">
        <v>0</v>
      </c>
      <c r="AE9567" s="42"/>
      <c r="AF9567" s="42">
        <v>70005</v>
      </c>
      <c r="AG9567" s="42"/>
      <c r="AH9567" s="42">
        <v>67500000</v>
      </c>
      <c r="AI9567" s="42" t="s">
        <v>7668</v>
      </c>
      <c r="AJ9567" s="42" t="s">
        <v>7774</v>
      </c>
      <c r="AK9567" s="42" t="s">
        <v>354</v>
      </c>
      <c r="AL9567" t="s">
        <v>7806</v>
      </c>
    </row>
    <row r="9568" spans="2:38">
      <c r="B9568" s="16" t="n">
        <f>10000000+INDEX(编号表!$B:$B,MATCH(F9568,编号表!$A:$A,0))*100000+INDEX(编号表!$F:$F,MATCH(D9568,编号表!$E:$E,0))*1000+INDEX(编号表!$D:$D,MATCH(E9568,编号表!$C:$C,0))*10000+G9568</f>
        <v>12475034</v>
      </c>
      <c r="C9568" s="42" t="s">
        <v>9547</v>
      </c>
      <c r="D9568" s="42" t="s">
        <v>111</v>
      </c>
      <c r="E9568" s="42" t="s">
        <v>354</v>
      </c>
      <c r="F9568" s="42" t="s">
        <v>7668</v>
      </c>
      <c r="G9568" s="42">
        <v>34</v>
      </c>
      <c r="H9568" s="42"/>
      <c r="I9568" s="42">
        <v>60</v>
      </c>
      <c r="J9568" s="42" t="str">
        <f t="shared" si="158"/>
        <v>大类_神品合体法宝</v>
      </c>
      <c r="K9568" s="42" t="s">
        <v>6624</v>
      </c>
      <c r="L9568" s="42"/>
      <c r="M9568" s="42" t="s">
        <v>7668</v>
      </c>
      <c r="N9568" s="42"/>
      <c r="O9568" s="42">
        <v>0</v>
      </c>
      <c r="P9568" s="42" t="b">
        <v>1</v>
      </c>
      <c r="Q9568" s="42"/>
      <c r="R9568" s="42" t="b">
        <v>0</v>
      </c>
      <c r="S9568" s="42">
        <v>1</v>
      </c>
      <c r="T9568" s="42" t="s">
        <v>91</v>
      </c>
      <c r="U9568" s="42">
        <v>999</v>
      </c>
      <c r="V9568" s="42" t="s">
        <v>7669</v>
      </c>
      <c r="W9568" s="42">
        <v>75034</v>
      </c>
      <c r="X9568" s="42"/>
      <c r="Y9568" s="42" t="s">
        <v>7808</v>
      </c>
      <c r="Z9568" s="42" t="s">
        <v>7809</v>
      </c>
      <c r="AA9568" t="str" s="42">
        <v>法宝打造获得。成宝核心×1；主材：十万载灵兽皮×1；辅材类别：甲壳×1；特性材料类别：金行凝华×1。</v>
      </c>
      <c r="AB9568" s="42">
        <v>12421001</v>
      </c>
      <c r="AC9568" s="42" t="s">
        <v>121</v>
      </c>
      <c r="AD9568" s="42">
        <v>0</v>
      </c>
      <c r="AE9568" s="42"/>
      <c r="AF9568" s="42">
        <v>70005</v>
      </c>
      <c r="AG9568" s="42"/>
      <c r="AH9568" s="42">
        <v>67500000</v>
      </c>
      <c r="AI9568" s="42" t="s">
        <v>7668</v>
      </c>
      <c r="AJ9568" s="42" t="s">
        <v>7811</v>
      </c>
      <c r="AK9568" s="42" t="s">
        <v>354</v>
      </c>
      <c r="AL9568" t="s">
        <v>7812</v>
      </c>
    </row>
    <row r="9569" spans="2:38">
      <c r="B9569" s="16" t="n">
        <f>10000000+INDEX(编号表!$B:$B,MATCH(F9569,编号表!$A:$A,0))*100000+INDEX(编号表!$F:$F,MATCH(D9569,编号表!$E:$E,0))*1000+INDEX(编号表!$D:$D,MATCH(E9569,编号表!$C:$C,0))*10000+G9569</f>
        <v>12475035</v>
      </c>
      <c r="C9569" s="42" t="s">
        <v>9549</v>
      </c>
      <c r="D9569" s="42" t="s">
        <v>111</v>
      </c>
      <c r="E9569" s="42" t="s">
        <v>354</v>
      </c>
      <c r="F9569" s="42" t="s">
        <v>7668</v>
      </c>
      <c r="G9569" s="42">
        <v>35</v>
      </c>
      <c r="H9569" s="42"/>
      <c r="I9569" s="42">
        <v>60</v>
      </c>
      <c r="J9569" s="42" t="str">
        <f t="shared" si="158"/>
        <v>大类_神品合体法宝</v>
      </c>
      <c r="K9569" s="42" t="s">
        <v>6624</v>
      </c>
      <c r="L9569" s="42"/>
      <c r="M9569" s="42" t="s">
        <v>7668</v>
      </c>
      <c r="N9569" s="42"/>
      <c r="O9569" s="42">
        <v>0</v>
      </c>
      <c r="P9569" s="42" t="b">
        <v>1</v>
      </c>
      <c r="Q9569" s="42"/>
      <c r="R9569" s="42" t="b">
        <v>0</v>
      </c>
      <c r="S9569" s="42">
        <v>1</v>
      </c>
      <c r="T9569" s="42" t="s">
        <v>91</v>
      </c>
      <c r="U9569" s="42">
        <v>999</v>
      </c>
      <c r="V9569" s="42" t="s">
        <v>7669</v>
      </c>
      <c r="W9569" s="42">
        <v>75035</v>
      </c>
      <c r="X9569" s="42"/>
      <c r="Y9569" s="42" t="s">
        <v>7814</v>
      </c>
      <c r="Z9569" s="42" t="s">
        <v>7809</v>
      </c>
      <c r="AA9569" t="str" s="42">
        <v>法宝打造获得。成宝核心×1；主材：十万载灵兽皮×1；辅材类别：甲壳×1；特性材料类别：木行凝华×1。</v>
      </c>
      <c r="AB9569" s="42">
        <v>12421001</v>
      </c>
      <c r="AC9569" s="42" t="s">
        <v>121</v>
      </c>
      <c r="AD9569" s="42">
        <v>0</v>
      </c>
      <c r="AE9569" s="42"/>
      <c r="AF9569" s="42">
        <v>70005</v>
      </c>
      <c r="AG9569" s="42"/>
      <c r="AH9569" s="42">
        <v>67500000</v>
      </c>
      <c r="AI9569" s="42" t="s">
        <v>7668</v>
      </c>
      <c r="AJ9569" s="42" t="s">
        <v>7811</v>
      </c>
      <c r="AK9569" s="42" t="s">
        <v>354</v>
      </c>
      <c r="AL9569" t="s">
        <v>7816</v>
      </c>
    </row>
    <row r="9570" spans="2:38">
      <c r="B9570" s="16" t="n">
        <f>10000000+INDEX(编号表!$B:$B,MATCH(F9570,编号表!$A:$A,0))*100000+INDEX(编号表!$F:$F,MATCH(D9570,编号表!$E:$E,0))*1000+INDEX(编号表!$D:$D,MATCH(E9570,编号表!$C:$C,0))*10000+G9570</f>
        <v>12475036</v>
      </c>
      <c r="C9570" s="42" t="s">
        <v>9551</v>
      </c>
      <c r="D9570" s="42" t="s">
        <v>111</v>
      </c>
      <c r="E9570" s="42" t="s">
        <v>354</v>
      </c>
      <c r="F9570" s="42" t="s">
        <v>7668</v>
      </c>
      <c r="G9570" s="42">
        <v>36</v>
      </c>
      <c r="H9570" s="42"/>
      <c r="I9570" s="42">
        <v>60</v>
      </c>
      <c r="J9570" s="42" t="str">
        <f t="shared" si="158"/>
        <v>大类_神品合体法宝</v>
      </c>
      <c r="K9570" s="42" t="s">
        <v>6624</v>
      </c>
      <c r="L9570" s="42"/>
      <c r="M9570" s="42" t="s">
        <v>7668</v>
      </c>
      <c r="N9570" s="42"/>
      <c r="O9570" s="42">
        <v>0</v>
      </c>
      <c r="P9570" s="42" t="b">
        <v>1</v>
      </c>
      <c r="Q9570" s="42"/>
      <c r="R9570" s="42" t="b">
        <v>0</v>
      </c>
      <c r="S9570" s="42">
        <v>1</v>
      </c>
      <c r="T9570" s="42" t="s">
        <v>91</v>
      </c>
      <c r="U9570" s="42">
        <v>999</v>
      </c>
      <c r="V9570" s="42" t="s">
        <v>7669</v>
      </c>
      <c r="W9570" s="42">
        <v>75036</v>
      </c>
      <c r="X9570" s="42"/>
      <c r="Y9570" s="42" t="s">
        <v>7818</v>
      </c>
      <c r="Z9570" s="42" t="s">
        <v>7809</v>
      </c>
      <c r="AA9570" t="str" s="42">
        <v>法宝打造获得。成宝核心×1；主材：十万载灵兽皮×1；辅材类别：甲壳×1；特性材料类别：水行凝华×1。</v>
      </c>
      <c r="AB9570" s="42">
        <v>12421001</v>
      </c>
      <c r="AC9570" s="42" t="s">
        <v>121</v>
      </c>
      <c r="AD9570" s="42">
        <v>0</v>
      </c>
      <c r="AE9570" s="42"/>
      <c r="AF9570" s="42">
        <v>70005</v>
      </c>
      <c r="AG9570" s="42"/>
      <c r="AH9570" s="42">
        <v>67500000</v>
      </c>
      <c r="AI9570" s="42" t="s">
        <v>7668</v>
      </c>
      <c r="AJ9570" s="42" t="s">
        <v>7811</v>
      </c>
      <c r="AK9570" s="42" t="s">
        <v>354</v>
      </c>
      <c r="AL9570" t="s">
        <v>7820</v>
      </c>
    </row>
    <row r="9571" spans="2:38">
      <c r="B9571" s="16" t="n">
        <f>10000000+INDEX(编号表!$B:$B,MATCH(F9571,编号表!$A:$A,0))*100000+INDEX(编号表!$F:$F,MATCH(D9571,编号表!$E:$E,0))*1000+INDEX(编号表!$D:$D,MATCH(E9571,编号表!$C:$C,0))*10000+G9571</f>
        <v>12475037</v>
      </c>
      <c r="C9571" s="42" t="s">
        <v>9553</v>
      </c>
      <c r="D9571" s="42" t="s">
        <v>111</v>
      </c>
      <c r="E9571" s="42" t="s">
        <v>354</v>
      </c>
      <c r="F9571" s="42" t="s">
        <v>7668</v>
      </c>
      <c r="G9571" s="42">
        <v>37</v>
      </c>
      <c r="H9571" s="42"/>
      <c r="I9571" s="42">
        <v>60</v>
      </c>
      <c r="J9571" s="42" t="str">
        <f t="shared" si="158"/>
        <v>大类_神品合体法宝</v>
      </c>
      <c r="K9571" s="42" t="s">
        <v>6624</v>
      </c>
      <c r="L9571" s="42"/>
      <c r="M9571" s="42" t="s">
        <v>7668</v>
      </c>
      <c r="N9571" s="42"/>
      <c r="O9571" s="42">
        <v>0</v>
      </c>
      <c r="P9571" s="42" t="b">
        <v>1</v>
      </c>
      <c r="Q9571" s="42"/>
      <c r="R9571" s="42" t="b">
        <v>0</v>
      </c>
      <c r="S9571" s="42">
        <v>1</v>
      </c>
      <c r="T9571" s="42" t="s">
        <v>91</v>
      </c>
      <c r="U9571" s="42">
        <v>999</v>
      </c>
      <c r="V9571" s="42" t="s">
        <v>7669</v>
      </c>
      <c r="W9571" s="42">
        <v>75037</v>
      </c>
      <c r="X9571" s="42"/>
      <c r="Y9571" s="42" t="s">
        <v>7822</v>
      </c>
      <c r="Z9571" s="42" t="s">
        <v>7809</v>
      </c>
      <c r="AA9571" t="str" s="42">
        <v>法宝打造获得。成宝核心×1；主材：十万载灵兽皮×1；辅材类别：甲壳×1；特性材料类别：火行凝华×1。</v>
      </c>
      <c r="AB9571" s="42">
        <v>12421001</v>
      </c>
      <c r="AC9571" s="42" t="s">
        <v>121</v>
      </c>
      <c r="AD9571" s="42">
        <v>0</v>
      </c>
      <c r="AE9571" s="42"/>
      <c r="AF9571" s="42">
        <v>70005</v>
      </c>
      <c r="AG9571" s="42"/>
      <c r="AH9571" s="42">
        <v>67500000</v>
      </c>
      <c r="AI9571" s="42" t="s">
        <v>7668</v>
      </c>
      <c r="AJ9571" s="42" t="s">
        <v>7811</v>
      </c>
      <c r="AK9571" s="42" t="s">
        <v>354</v>
      </c>
      <c r="AL9571" t="s">
        <v>7824</v>
      </c>
    </row>
    <row r="9572" spans="2:38">
      <c r="B9572" s="16" t="n">
        <f>10000000+INDEX(编号表!$B:$B,MATCH(F9572,编号表!$A:$A,0))*100000+INDEX(编号表!$F:$F,MATCH(D9572,编号表!$E:$E,0))*1000+INDEX(编号表!$D:$D,MATCH(E9572,编号表!$C:$C,0))*10000+G9572</f>
        <v>12475038</v>
      </c>
      <c r="C9572" s="42" t="s">
        <v>9555</v>
      </c>
      <c r="D9572" s="42" t="s">
        <v>111</v>
      </c>
      <c r="E9572" s="42" t="s">
        <v>354</v>
      </c>
      <c r="F9572" s="42" t="s">
        <v>7668</v>
      </c>
      <c r="G9572" s="42">
        <v>38</v>
      </c>
      <c r="H9572" s="42"/>
      <c r="I9572" s="42">
        <v>60</v>
      </c>
      <c r="J9572" s="42" t="str">
        <f t="shared" si="158"/>
        <v>大类_神品合体法宝</v>
      </c>
      <c r="K9572" s="42" t="s">
        <v>6624</v>
      </c>
      <c r="L9572" s="42"/>
      <c r="M9572" s="42" t="s">
        <v>7668</v>
      </c>
      <c r="N9572" s="42"/>
      <c r="O9572" s="42">
        <v>0</v>
      </c>
      <c r="P9572" s="42" t="b">
        <v>1</v>
      </c>
      <c r="Q9572" s="42"/>
      <c r="R9572" s="42" t="b">
        <v>0</v>
      </c>
      <c r="S9572" s="42">
        <v>1</v>
      </c>
      <c r="T9572" s="42" t="s">
        <v>91</v>
      </c>
      <c r="U9572" s="42">
        <v>999</v>
      </c>
      <c r="V9572" s="42" t="s">
        <v>7669</v>
      </c>
      <c r="W9572" s="42">
        <v>75038</v>
      </c>
      <c r="X9572" s="42"/>
      <c r="Y9572" s="42" t="s">
        <v>7826</v>
      </c>
      <c r="Z9572" s="42" t="s">
        <v>7809</v>
      </c>
      <c r="AA9572" t="str" s="42">
        <v>法宝打造获得。成宝核心×1；主材：十万载灵兽皮×1；辅材类别：甲壳×1；特性材料类别：土行凝华×1。</v>
      </c>
      <c r="AB9572" s="42">
        <v>12421001</v>
      </c>
      <c r="AC9572" s="42" t="s">
        <v>121</v>
      </c>
      <c r="AD9572" s="42">
        <v>0</v>
      </c>
      <c r="AE9572" s="42"/>
      <c r="AF9572" s="42">
        <v>70005</v>
      </c>
      <c r="AG9572" s="42"/>
      <c r="AH9572" s="42">
        <v>67500000</v>
      </c>
      <c r="AI9572" s="42" t="s">
        <v>7668</v>
      </c>
      <c r="AJ9572" s="42" t="s">
        <v>7811</v>
      </c>
      <c r="AK9572" s="42" t="s">
        <v>354</v>
      </c>
      <c r="AL9572" t="s">
        <v>7828</v>
      </c>
    </row>
    <row r="9573" spans="2:38">
      <c r="B9573" s="16" t="n">
        <f>10000000+INDEX(编号表!$B:$B,MATCH(F9573,编号表!$A:$A,0))*100000+INDEX(编号表!$F:$F,MATCH(D9573,编号表!$E:$E,0))*1000+INDEX(编号表!$D:$D,MATCH(E9573,编号表!$C:$C,0))*10000+G9573</f>
        <v>12475039</v>
      </c>
      <c r="C9573" s="42" t="s">
        <v>9557</v>
      </c>
      <c r="D9573" s="42" t="s">
        <v>111</v>
      </c>
      <c r="E9573" s="42" t="s">
        <v>354</v>
      </c>
      <c r="F9573" s="42" t="s">
        <v>7668</v>
      </c>
      <c r="G9573" s="42">
        <v>39</v>
      </c>
      <c r="H9573" s="42"/>
      <c r="I9573" s="42">
        <v>60</v>
      </c>
      <c r="J9573" s="42" t="str">
        <f t="shared" si="158"/>
        <v>大类_神品合体法宝</v>
      </c>
      <c r="K9573" s="42" t="s">
        <v>6624</v>
      </c>
      <c r="L9573" s="42"/>
      <c r="M9573" s="42" t="s">
        <v>7668</v>
      </c>
      <c r="N9573" s="42"/>
      <c r="O9573" s="42">
        <v>0</v>
      </c>
      <c r="P9573" s="42" t="b">
        <v>1</v>
      </c>
      <c r="Q9573" s="42"/>
      <c r="R9573" s="42" t="b">
        <v>0</v>
      </c>
      <c r="S9573" s="42">
        <v>1</v>
      </c>
      <c r="T9573" s="42" t="s">
        <v>91</v>
      </c>
      <c r="U9573" s="42">
        <v>999</v>
      </c>
      <c r="V9573" s="42" t="s">
        <v>7669</v>
      </c>
      <c r="W9573" s="42">
        <v>75039</v>
      </c>
      <c r="X9573" s="42"/>
      <c r="Y9573" s="42" t="s">
        <v>7830</v>
      </c>
      <c r="Z9573" s="42" t="s">
        <v>7809</v>
      </c>
      <c r="AA9573" t="str" s="42">
        <v>法宝打造获得。成宝核心×1；主材：十万载灵兽皮×1；辅材类别：甲壳×1；特性材料类别：甲壳×1。</v>
      </c>
      <c r="AB9573" s="42">
        <v>12421001</v>
      </c>
      <c r="AC9573" s="42" t="s">
        <v>121</v>
      </c>
      <c r="AD9573" s="42">
        <v>0</v>
      </c>
      <c r="AE9573" s="42"/>
      <c r="AF9573" s="42">
        <v>70005</v>
      </c>
      <c r="AG9573" s="42"/>
      <c r="AH9573" s="42">
        <v>67500000</v>
      </c>
      <c r="AI9573" s="42" t="s">
        <v>7668</v>
      </c>
      <c r="AJ9573" s="42" t="s">
        <v>7811</v>
      </c>
      <c r="AK9573" s="42" t="s">
        <v>354</v>
      </c>
      <c r="AL9573" t="s">
        <v>7832</v>
      </c>
    </row>
    <row r="9574" spans="2:38">
      <c r="B9574" s="16" t="n">
        <f>10000000+INDEX(编号表!$B:$B,MATCH(F9574,编号表!$A:$A,0))*100000+INDEX(编号表!$F:$F,MATCH(D9574,编号表!$E:$E,0))*1000+INDEX(编号表!$D:$D,MATCH(E9574,编号表!$C:$C,0))*10000+G9574</f>
        <v>12475040</v>
      </c>
      <c r="C9574" s="42" t="s">
        <v>9559</v>
      </c>
      <c r="D9574" s="42" t="s">
        <v>111</v>
      </c>
      <c r="E9574" s="42" t="s">
        <v>354</v>
      </c>
      <c r="F9574" s="42" t="s">
        <v>7668</v>
      </c>
      <c r="G9574" s="42">
        <v>40</v>
      </c>
      <c r="H9574" s="42"/>
      <c r="I9574" s="42">
        <v>60</v>
      </c>
      <c r="J9574" s="42" t="str">
        <f t="shared" si="158"/>
        <v>大类_神品合体法宝</v>
      </c>
      <c r="K9574" s="42" t="s">
        <v>6624</v>
      </c>
      <c r="L9574" s="42"/>
      <c r="M9574" s="42" t="s">
        <v>7668</v>
      </c>
      <c r="N9574" s="42"/>
      <c r="O9574" s="42">
        <v>0</v>
      </c>
      <c r="P9574" s="42" t="b">
        <v>1</v>
      </c>
      <c r="Q9574" s="42"/>
      <c r="R9574" s="42" t="b">
        <v>0</v>
      </c>
      <c r="S9574" s="42">
        <v>1</v>
      </c>
      <c r="T9574" s="42" t="s">
        <v>91</v>
      </c>
      <c r="U9574" s="42">
        <v>999</v>
      </c>
      <c r="V9574" s="42" t="s">
        <v>7669</v>
      </c>
      <c r="W9574" s="42">
        <v>75040</v>
      </c>
      <c r="X9574" s="42"/>
      <c r="Y9574" s="42" t="s">
        <v>7834</v>
      </c>
      <c r="Z9574" s="42" t="s">
        <v>7809</v>
      </c>
      <c r="AA9574" t="str" s="42">
        <v>法宝打造获得。成宝核心×1；主材：十万载灵兽皮×1；辅材类别：甲壳×1；特性材料类别：毒囊×1。</v>
      </c>
      <c r="AB9574" s="42">
        <v>12421001</v>
      </c>
      <c r="AC9574" s="42" t="s">
        <v>121</v>
      </c>
      <c r="AD9574" s="42">
        <v>0</v>
      </c>
      <c r="AE9574" s="42"/>
      <c r="AF9574" s="42">
        <v>70005</v>
      </c>
      <c r="AG9574" s="42"/>
      <c r="AH9574" s="42">
        <v>67500000</v>
      </c>
      <c r="AI9574" s="42" t="s">
        <v>7668</v>
      </c>
      <c r="AJ9574" s="42" t="s">
        <v>7811</v>
      </c>
      <c r="AK9574" s="42" t="s">
        <v>354</v>
      </c>
      <c r="AL9574" t="s">
        <v>7836</v>
      </c>
    </row>
    <row r="9575" spans="2:38">
      <c r="B9575" s="16" t="n">
        <f>10000000+INDEX(编号表!$B:$B,MATCH(F9575,编号表!$A:$A,0))*100000+INDEX(编号表!$F:$F,MATCH(D9575,编号表!$E:$E,0))*1000+INDEX(编号表!$D:$D,MATCH(E9575,编号表!$C:$C,0))*10000+G9575</f>
        <v>12475041</v>
      </c>
      <c r="C9575" s="42" t="s">
        <v>9561</v>
      </c>
      <c r="D9575" s="42" t="s">
        <v>111</v>
      </c>
      <c r="E9575" s="42" t="s">
        <v>354</v>
      </c>
      <c r="F9575" s="42" t="s">
        <v>7668</v>
      </c>
      <c r="G9575" s="42">
        <v>41</v>
      </c>
      <c r="H9575" s="42"/>
      <c r="I9575" s="42">
        <v>60</v>
      </c>
      <c r="J9575" s="42" t="str">
        <f t="shared" si="158"/>
        <v>大类_神品合体法宝</v>
      </c>
      <c r="K9575" s="42" t="s">
        <v>6624</v>
      </c>
      <c r="L9575" s="42"/>
      <c r="M9575" s="42" t="s">
        <v>7668</v>
      </c>
      <c r="N9575" s="42"/>
      <c r="O9575" s="42">
        <v>0</v>
      </c>
      <c r="P9575" s="42" t="b">
        <v>1</v>
      </c>
      <c r="Q9575" s="42"/>
      <c r="R9575" s="42" t="b">
        <v>0</v>
      </c>
      <c r="S9575" s="42">
        <v>1</v>
      </c>
      <c r="T9575" s="42" t="s">
        <v>91</v>
      </c>
      <c r="U9575" s="42">
        <v>999</v>
      </c>
      <c r="V9575" s="42" t="s">
        <v>7669</v>
      </c>
      <c r="W9575" s="42">
        <v>75041</v>
      </c>
      <c r="X9575" s="42"/>
      <c r="Y9575" t="str" s="42">
        <v>法宝。展开护盾，吸收伤害；提高护盾吸收量；缩短宝伞技能冷却时间。</v>
      </c>
      <c r="Z9575" s="42" t="s">
        <v>7809</v>
      </c>
      <c r="AA9575" t="str" s="42">
        <v>法宝打造获得。成宝核心×1；主材：十万载灵兽皮×1；辅材类别：甲壳×1；特性材料类别：妖丹×1。</v>
      </c>
      <c r="AB9575" s="42">
        <v>12421001</v>
      </c>
      <c r="AC9575" s="42" t="s">
        <v>121</v>
      </c>
      <c r="AD9575" s="42">
        <v>0</v>
      </c>
      <c r="AE9575" s="42"/>
      <c r="AF9575" s="42">
        <v>70005</v>
      </c>
      <c r="AG9575" s="42"/>
      <c r="AH9575" s="42">
        <v>67500000</v>
      </c>
      <c r="AI9575" s="42" t="s">
        <v>7668</v>
      </c>
      <c r="AJ9575" s="42" t="s">
        <v>7811</v>
      </c>
      <c r="AK9575" s="42" t="s">
        <v>354</v>
      </c>
      <c r="AL9575" t="s">
        <v>7840</v>
      </c>
    </row>
    <row r="9576" spans="2:38">
      <c r="B9576" s="16" t="n">
        <f>10000000+INDEX(编号表!$B:$B,MATCH(F9576,编号表!$A:$A,0))*100000+INDEX(编号表!$F:$F,MATCH(D9576,编号表!$E:$E,0))*1000+INDEX(编号表!$D:$D,MATCH(E9576,编号表!$C:$C,0))*10000+G9576</f>
        <v>12475042</v>
      </c>
      <c r="C9576" s="42" t="s">
        <v>9563</v>
      </c>
      <c r="D9576" s="42" t="s">
        <v>111</v>
      </c>
      <c r="E9576" s="42" t="s">
        <v>354</v>
      </c>
      <c r="F9576" s="42" t="s">
        <v>7668</v>
      </c>
      <c r="G9576" s="42">
        <v>42</v>
      </c>
      <c r="H9576" s="42"/>
      <c r="I9576" s="42">
        <v>60</v>
      </c>
      <c r="J9576" s="42" t="str">
        <f t="shared" si="158"/>
        <v>大类_神品合体法宝</v>
      </c>
      <c r="K9576" s="42" t="s">
        <v>6624</v>
      </c>
      <c r="L9576" s="42"/>
      <c r="M9576" s="42" t="s">
        <v>7668</v>
      </c>
      <c r="N9576" s="42"/>
      <c r="O9576" s="42">
        <v>0</v>
      </c>
      <c r="P9576" s="42" t="b">
        <v>1</v>
      </c>
      <c r="Q9576" s="42"/>
      <c r="R9576" s="42" t="b">
        <v>0</v>
      </c>
      <c r="S9576" s="42">
        <v>1</v>
      </c>
      <c r="T9576" s="42" t="s">
        <v>91</v>
      </c>
      <c r="U9576" s="42">
        <v>999</v>
      </c>
      <c r="V9576" s="42" t="s">
        <v>7669</v>
      </c>
      <c r="W9576" s="42">
        <v>75042</v>
      </c>
      <c r="X9576" s="42"/>
      <c r="Y9576" s="42" t="s">
        <v>7842</v>
      </c>
      <c r="Z9576" s="42" t="s">
        <v>7809</v>
      </c>
      <c r="AA9576" t="str" s="42">
        <v>法宝打造获得。成宝核心×1；主材：十万载灵兽皮×1；辅材类别：阵旗灵丝×1；特性材料类别：金行凝华×1。</v>
      </c>
      <c r="AB9576" s="42">
        <v>12421001</v>
      </c>
      <c r="AC9576" s="42" t="s">
        <v>121</v>
      </c>
      <c r="AD9576" s="42">
        <v>0</v>
      </c>
      <c r="AE9576" s="42"/>
      <c r="AF9576" s="42">
        <v>70005</v>
      </c>
      <c r="AG9576" s="42"/>
      <c r="AH9576" s="42">
        <v>67500000</v>
      </c>
      <c r="AI9576" s="42" t="s">
        <v>7668</v>
      </c>
      <c r="AJ9576" s="42" t="s">
        <v>7811</v>
      </c>
      <c r="AK9576" s="42" t="s">
        <v>354</v>
      </c>
      <c r="AL9576" t="s">
        <v>7844</v>
      </c>
    </row>
    <row r="9577" spans="2:38">
      <c r="B9577" s="16" t="n">
        <f>10000000+INDEX(编号表!$B:$B,MATCH(F9577,编号表!$A:$A,0))*100000+INDEX(编号表!$F:$F,MATCH(D9577,编号表!$E:$E,0))*1000+INDEX(编号表!$D:$D,MATCH(E9577,编号表!$C:$C,0))*10000+G9577</f>
        <v>12475043</v>
      </c>
      <c r="C9577" s="42" t="s">
        <v>9565</v>
      </c>
      <c r="D9577" s="42" t="s">
        <v>111</v>
      </c>
      <c r="E9577" s="42" t="s">
        <v>354</v>
      </c>
      <c r="F9577" s="42" t="s">
        <v>7668</v>
      </c>
      <c r="G9577" s="42">
        <v>43</v>
      </c>
      <c r="H9577" s="42"/>
      <c r="I9577" s="42">
        <v>60</v>
      </c>
      <c r="J9577" s="42" t="str">
        <f t="shared" si="158"/>
        <v>大类_神品合体法宝</v>
      </c>
      <c r="K9577" s="42" t="s">
        <v>6624</v>
      </c>
      <c r="L9577" s="42"/>
      <c r="M9577" s="42" t="s">
        <v>7668</v>
      </c>
      <c r="N9577" s="42"/>
      <c r="O9577" s="42">
        <v>0</v>
      </c>
      <c r="P9577" s="42" t="b">
        <v>1</v>
      </c>
      <c r="Q9577" s="42"/>
      <c r="R9577" s="42" t="b">
        <v>0</v>
      </c>
      <c r="S9577" s="42">
        <v>1</v>
      </c>
      <c r="T9577" s="42" t="s">
        <v>91</v>
      </c>
      <c r="U9577" s="42">
        <v>999</v>
      </c>
      <c r="V9577" s="42" t="s">
        <v>7669</v>
      </c>
      <c r="W9577" s="42">
        <v>75043</v>
      </c>
      <c r="X9577" s="42"/>
      <c r="Y9577" s="42" t="s">
        <v>7846</v>
      </c>
      <c r="Z9577" s="42" t="s">
        <v>7809</v>
      </c>
      <c r="AA9577" t="str" s="42">
        <v>法宝打造获得。成宝核心×1；主材：十万载灵兽皮×1；辅材类别：阵旗灵丝×1；特性材料类别：木行凝华×1。</v>
      </c>
      <c r="AB9577" s="42">
        <v>12421001</v>
      </c>
      <c r="AC9577" s="42" t="s">
        <v>121</v>
      </c>
      <c r="AD9577" s="42">
        <v>0</v>
      </c>
      <c r="AE9577" s="42"/>
      <c r="AF9577" s="42">
        <v>70005</v>
      </c>
      <c r="AG9577" s="42"/>
      <c r="AH9577" s="42">
        <v>67500000</v>
      </c>
      <c r="AI9577" s="42" t="s">
        <v>7668</v>
      </c>
      <c r="AJ9577" s="42" t="s">
        <v>7811</v>
      </c>
      <c r="AK9577" s="42" t="s">
        <v>354</v>
      </c>
      <c r="AL9577" t="s">
        <v>7848</v>
      </c>
    </row>
    <row r="9578" spans="2:38">
      <c r="B9578" s="16" t="n">
        <f>10000000+INDEX(编号表!$B:$B,MATCH(F9578,编号表!$A:$A,0))*100000+INDEX(编号表!$F:$F,MATCH(D9578,编号表!$E:$E,0))*1000+INDEX(编号表!$D:$D,MATCH(E9578,编号表!$C:$C,0))*10000+G9578</f>
        <v>12475044</v>
      </c>
      <c r="C9578" s="42" t="s">
        <v>9567</v>
      </c>
      <c r="D9578" s="42" t="s">
        <v>111</v>
      </c>
      <c r="E9578" s="42" t="s">
        <v>354</v>
      </c>
      <c r="F9578" s="42" t="s">
        <v>7668</v>
      </c>
      <c r="G9578" s="42">
        <v>44</v>
      </c>
      <c r="H9578" s="42"/>
      <c r="I9578" s="42">
        <v>60</v>
      </c>
      <c r="J9578" s="42" t="str">
        <f t="shared" si="158"/>
        <v>大类_神品合体法宝</v>
      </c>
      <c r="K9578" s="42" t="s">
        <v>6624</v>
      </c>
      <c r="L9578" s="42"/>
      <c r="M9578" s="42" t="s">
        <v>7668</v>
      </c>
      <c r="N9578" s="42"/>
      <c r="O9578" s="42">
        <v>0</v>
      </c>
      <c r="P9578" s="42" t="b">
        <v>1</v>
      </c>
      <c r="Q9578" s="42"/>
      <c r="R9578" s="42" t="b">
        <v>0</v>
      </c>
      <c r="S9578" s="42">
        <v>1</v>
      </c>
      <c r="T9578" s="42" t="s">
        <v>91</v>
      </c>
      <c r="U9578" s="42">
        <v>999</v>
      </c>
      <c r="V9578" s="42" t="s">
        <v>7669</v>
      </c>
      <c r="W9578" s="42">
        <v>75044</v>
      </c>
      <c r="X9578" s="42"/>
      <c r="Y9578" s="42" t="s">
        <v>7850</v>
      </c>
      <c r="Z9578" s="42" t="s">
        <v>7809</v>
      </c>
      <c r="AA9578" t="str" s="42">
        <v>法宝打造获得。成宝核心×1；主材：十万载灵兽皮×1；辅材类别：阵旗灵丝×1；特性材料类别：水行凝华×1。</v>
      </c>
      <c r="AB9578" s="42">
        <v>12421001</v>
      </c>
      <c r="AC9578" s="42" t="s">
        <v>121</v>
      </c>
      <c r="AD9578" s="42">
        <v>0</v>
      </c>
      <c r="AE9578" s="42"/>
      <c r="AF9578" s="42">
        <v>70005</v>
      </c>
      <c r="AG9578" s="42"/>
      <c r="AH9578" s="42">
        <v>67500000</v>
      </c>
      <c r="AI9578" s="42" t="s">
        <v>7668</v>
      </c>
      <c r="AJ9578" s="42" t="s">
        <v>7811</v>
      </c>
      <c r="AK9578" s="42" t="s">
        <v>354</v>
      </c>
      <c r="AL9578" t="s">
        <v>7852</v>
      </c>
    </row>
    <row r="9579" spans="2:38">
      <c r="B9579" s="16" t="n">
        <f>10000000+INDEX(编号表!$B:$B,MATCH(F9579,编号表!$A:$A,0))*100000+INDEX(编号表!$F:$F,MATCH(D9579,编号表!$E:$E,0))*1000+INDEX(编号表!$D:$D,MATCH(E9579,编号表!$C:$C,0))*10000+G9579</f>
        <v>12475045</v>
      </c>
      <c r="C9579" s="42" t="s">
        <v>9569</v>
      </c>
      <c r="D9579" s="42" t="s">
        <v>111</v>
      </c>
      <c r="E9579" s="42" t="s">
        <v>354</v>
      </c>
      <c r="F9579" s="42" t="s">
        <v>7668</v>
      </c>
      <c r="G9579" s="42">
        <v>45</v>
      </c>
      <c r="H9579" s="42"/>
      <c r="I9579" s="42">
        <v>60</v>
      </c>
      <c r="J9579" s="42" t="str">
        <f t="shared" si="158"/>
        <v>大类_神品合体法宝</v>
      </c>
      <c r="K9579" s="42" t="s">
        <v>6624</v>
      </c>
      <c r="L9579" s="42"/>
      <c r="M9579" s="42" t="s">
        <v>7668</v>
      </c>
      <c r="N9579" s="42"/>
      <c r="O9579" s="42">
        <v>0</v>
      </c>
      <c r="P9579" s="42" t="b">
        <v>1</v>
      </c>
      <c r="Q9579" s="42"/>
      <c r="R9579" s="42" t="b">
        <v>0</v>
      </c>
      <c r="S9579" s="42">
        <v>1</v>
      </c>
      <c r="T9579" s="42" t="s">
        <v>91</v>
      </c>
      <c r="U9579" s="42">
        <v>999</v>
      </c>
      <c r="V9579" s="42" t="s">
        <v>7669</v>
      </c>
      <c r="W9579" s="42">
        <v>75045</v>
      </c>
      <c r="X9579" s="42"/>
      <c r="Y9579" s="42" t="s">
        <v>7854</v>
      </c>
      <c r="Z9579" s="42" t="s">
        <v>7809</v>
      </c>
      <c r="AA9579" t="str" s="42">
        <v>法宝打造获得。成宝核心×1；主材：十万载灵兽皮×1；辅材类别：阵旗灵丝×1；特性材料类别：火行凝华×1。</v>
      </c>
      <c r="AB9579" s="42">
        <v>12421001</v>
      </c>
      <c r="AC9579" s="42" t="s">
        <v>121</v>
      </c>
      <c r="AD9579" s="42">
        <v>0</v>
      </c>
      <c r="AE9579" s="42"/>
      <c r="AF9579" s="42">
        <v>70005</v>
      </c>
      <c r="AG9579" s="42"/>
      <c r="AH9579" s="42">
        <v>67500000</v>
      </c>
      <c r="AI9579" s="42" t="s">
        <v>7668</v>
      </c>
      <c r="AJ9579" s="42" t="s">
        <v>7811</v>
      </c>
      <c r="AK9579" s="42" t="s">
        <v>354</v>
      </c>
      <c r="AL9579" t="s">
        <v>7856</v>
      </c>
    </row>
    <row r="9580" spans="2:38">
      <c r="B9580" s="16" t="n">
        <f>10000000+INDEX(编号表!$B:$B,MATCH(F9580,编号表!$A:$A,0))*100000+INDEX(编号表!$F:$F,MATCH(D9580,编号表!$E:$E,0))*1000+INDEX(编号表!$D:$D,MATCH(E9580,编号表!$C:$C,0))*10000+G9580</f>
        <v>12475046</v>
      </c>
      <c r="C9580" s="42" t="s">
        <v>9571</v>
      </c>
      <c r="D9580" s="42" t="s">
        <v>111</v>
      </c>
      <c r="E9580" s="42" t="s">
        <v>354</v>
      </c>
      <c r="F9580" s="42" t="s">
        <v>7668</v>
      </c>
      <c r="G9580" s="42">
        <v>46</v>
      </c>
      <c r="H9580" s="42"/>
      <c r="I9580" s="42">
        <v>60</v>
      </c>
      <c r="J9580" s="42" t="str">
        <f t="shared" si="158"/>
        <v>大类_神品合体法宝</v>
      </c>
      <c r="K9580" s="42" t="s">
        <v>6624</v>
      </c>
      <c r="L9580" s="42"/>
      <c r="M9580" s="42" t="s">
        <v>7668</v>
      </c>
      <c r="N9580" s="42"/>
      <c r="O9580" s="42">
        <v>0</v>
      </c>
      <c r="P9580" s="42" t="b">
        <v>1</v>
      </c>
      <c r="Q9580" s="42"/>
      <c r="R9580" s="42" t="b">
        <v>0</v>
      </c>
      <c r="S9580" s="42">
        <v>1</v>
      </c>
      <c r="T9580" s="42" t="s">
        <v>91</v>
      </c>
      <c r="U9580" s="42">
        <v>999</v>
      </c>
      <c r="V9580" s="42" t="s">
        <v>7669</v>
      </c>
      <c r="W9580" s="42">
        <v>75046</v>
      </c>
      <c r="X9580" s="42"/>
      <c r="Y9580" s="42" t="s">
        <v>7858</v>
      </c>
      <c r="Z9580" s="42" t="s">
        <v>7809</v>
      </c>
      <c r="AA9580" t="str" s="42">
        <v>法宝打造获得。成宝核心×1；主材：十万载灵兽皮×1；辅材类别：阵旗灵丝×1；特性材料类别：土行凝华×1。</v>
      </c>
      <c r="AB9580" s="42">
        <v>12421001</v>
      </c>
      <c r="AC9580" s="42" t="s">
        <v>121</v>
      </c>
      <c r="AD9580" s="42">
        <v>0</v>
      </c>
      <c r="AE9580" s="42"/>
      <c r="AF9580" s="42">
        <v>70005</v>
      </c>
      <c r="AG9580" s="42"/>
      <c r="AH9580" s="42">
        <v>67500000</v>
      </c>
      <c r="AI9580" s="42" t="s">
        <v>7668</v>
      </c>
      <c r="AJ9580" s="42" t="s">
        <v>7811</v>
      </c>
      <c r="AK9580" s="42" t="s">
        <v>354</v>
      </c>
      <c r="AL9580" t="s">
        <v>7860</v>
      </c>
    </row>
    <row r="9581" spans="2:38">
      <c r="B9581" s="16" t="n">
        <f>10000000+INDEX(编号表!$B:$B,MATCH(F9581,编号表!$A:$A,0))*100000+INDEX(编号表!$F:$F,MATCH(D9581,编号表!$E:$E,0))*1000+INDEX(编号表!$D:$D,MATCH(E9581,编号表!$C:$C,0))*10000+G9581</f>
        <v>12475047</v>
      </c>
      <c r="C9581" s="42" t="s">
        <v>9573</v>
      </c>
      <c r="D9581" s="42" t="s">
        <v>111</v>
      </c>
      <c r="E9581" s="42" t="s">
        <v>354</v>
      </c>
      <c r="F9581" s="42" t="s">
        <v>7668</v>
      </c>
      <c r="G9581" s="42">
        <v>47</v>
      </c>
      <c r="H9581" s="42"/>
      <c r="I9581" s="42">
        <v>60</v>
      </c>
      <c r="J9581" s="42" t="str">
        <f t="shared" si="158"/>
        <v>大类_神品合体法宝</v>
      </c>
      <c r="K9581" s="42" t="s">
        <v>6624</v>
      </c>
      <c r="L9581" s="42"/>
      <c r="M9581" s="42" t="s">
        <v>7668</v>
      </c>
      <c r="N9581" s="42"/>
      <c r="O9581" s="42">
        <v>0</v>
      </c>
      <c r="P9581" s="42" t="b">
        <v>1</v>
      </c>
      <c r="Q9581" s="42"/>
      <c r="R9581" s="42" t="b">
        <v>0</v>
      </c>
      <c r="S9581" s="42">
        <v>1</v>
      </c>
      <c r="T9581" s="42" t="s">
        <v>91</v>
      </c>
      <c r="U9581" s="42">
        <v>999</v>
      </c>
      <c r="V9581" s="42" t="s">
        <v>7669</v>
      </c>
      <c r="W9581" s="42">
        <v>75047</v>
      </c>
      <c r="X9581" s="42"/>
      <c r="Y9581" s="42" t="s">
        <v>7862</v>
      </c>
      <c r="Z9581" s="42" t="s">
        <v>7809</v>
      </c>
      <c r="AA9581" t="str" s="42">
        <v>法宝打造获得。成宝核心×1；主材：十万载灵兽皮×1；辅材类别：阵旗灵丝×1；特性材料类别：甲壳×1。</v>
      </c>
      <c r="AB9581" s="42">
        <v>12421001</v>
      </c>
      <c r="AC9581" s="42" t="s">
        <v>121</v>
      </c>
      <c r="AD9581" s="42">
        <v>0</v>
      </c>
      <c r="AE9581" s="42"/>
      <c r="AF9581" s="42">
        <v>70005</v>
      </c>
      <c r="AG9581" s="42"/>
      <c r="AH9581" s="42">
        <v>67500000</v>
      </c>
      <c r="AI9581" s="42" t="s">
        <v>7668</v>
      </c>
      <c r="AJ9581" s="42" t="s">
        <v>7811</v>
      </c>
      <c r="AK9581" s="42" t="s">
        <v>354</v>
      </c>
      <c r="AL9581" t="s">
        <v>7864</v>
      </c>
    </row>
    <row r="9582" spans="2:38">
      <c r="B9582" s="16" t="n">
        <f>10000000+INDEX(编号表!$B:$B,MATCH(F9582,编号表!$A:$A,0))*100000+INDEX(编号表!$F:$F,MATCH(D9582,编号表!$E:$E,0))*1000+INDEX(编号表!$D:$D,MATCH(E9582,编号表!$C:$C,0))*10000+G9582</f>
        <v>12475048</v>
      </c>
      <c r="C9582" s="42" t="s">
        <v>9575</v>
      </c>
      <c r="D9582" s="42" t="s">
        <v>111</v>
      </c>
      <c r="E9582" s="42" t="s">
        <v>354</v>
      </c>
      <c r="F9582" s="42" t="s">
        <v>7668</v>
      </c>
      <c r="G9582" s="42">
        <v>48</v>
      </c>
      <c r="H9582" s="42"/>
      <c r="I9582" s="42">
        <v>60</v>
      </c>
      <c r="J9582" s="42" t="str">
        <f t="shared" si="158"/>
        <v>大类_神品合体法宝</v>
      </c>
      <c r="K9582" s="42" t="s">
        <v>6624</v>
      </c>
      <c r="L9582" s="42"/>
      <c r="M9582" s="42" t="s">
        <v>7668</v>
      </c>
      <c r="N9582" s="42"/>
      <c r="O9582" s="42">
        <v>0</v>
      </c>
      <c r="P9582" s="42" t="b">
        <v>1</v>
      </c>
      <c r="Q9582" s="42"/>
      <c r="R9582" s="42" t="b">
        <v>0</v>
      </c>
      <c r="S9582" s="42">
        <v>1</v>
      </c>
      <c r="T9582" s="42" t="s">
        <v>91</v>
      </c>
      <c r="U9582" s="42">
        <v>999</v>
      </c>
      <c r="V9582" s="42" t="s">
        <v>7669</v>
      </c>
      <c r="W9582" s="42">
        <v>75048</v>
      </c>
      <c r="X9582" s="42"/>
      <c r="Y9582" s="42" t="s">
        <v>7866</v>
      </c>
      <c r="Z9582" s="42" t="s">
        <v>7809</v>
      </c>
      <c r="AA9582" t="str" s="42">
        <v>法宝打造获得。成宝核心×1；主材：十万载灵兽皮×1；辅材类别：阵旗灵丝×1；特性材料类别：毒囊×1。</v>
      </c>
      <c r="AB9582" s="42">
        <v>12421001</v>
      </c>
      <c r="AC9582" s="42" t="s">
        <v>121</v>
      </c>
      <c r="AD9582" s="42">
        <v>0</v>
      </c>
      <c r="AE9582" s="42"/>
      <c r="AF9582" s="42">
        <v>70005</v>
      </c>
      <c r="AG9582" s="42"/>
      <c r="AH9582" s="42">
        <v>67500000</v>
      </c>
      <c r="AI9582" s="42" t="s">
        <v>7668</v>
      </c>
      <c r="AJ9582" s="42" t="s">
        <v>7811</v>
      </c>
      <c r="AK9582" s="42" t="s">
        <v>354</v>
      </c>
      <c r="AL9582" t="s">
        <v>7868</v>
      </c>
    </row>
    <row r="9583" spans="2:38">
      <c r="B9583" s="16" t="n">
        <f>10000000+INDEX(编号表!$B:$B,MATCH(F9583,编号表!$A:$A,0))*100000+INDEX(编号表!$F:$F,MATCH(D9583,编号表!$E:$E,0))*1000+INDEX(编号表!$D:$D,MATCH(E9583,编号表!$C:$C,0))*10000+G9583</f>
        <v>12475049</v>
      </c>
      <c r="C9583" s="42" t="s">
        <v>9577</v>
      </c>
      <c r="D9583" s="42" t="s">
        <v>111</v>
      </c>
      <c r="E9583" s="42" t="s">
        <v>354</v>
      </c>
      <c r="F9583" s="42" t="s">
        <v>7668</v>
      </c>
      <c r="G9583" s="42">
        <v>49</v>
      </c>
      <c r="H9583" s="42"/>
      <c r="I9583" s="42">
        <v>60</v>
      </c>
      <c r="J9583" s="42" t="str">
        <f t="shared" si="158"/>
        <v>大类_神品合体法宝</v>
      </c>
      <c r="K9583" s="42" t="s">
        <v>6624</v>
      </c>
      <c r="L9583" s="42"/>
      <c r="M9583" s="42" t="s">
        <v>7668</v>
      </c>
      <c r="N9583" s="42"/>
      <c r="O9583" s="42">
        <v>0</v>
      </c>
      <c r="P9583" s="42" t="b">
        <v>1</v>
      </c>
      <c r="Q9583" s="42"/>
      <c r="R9583" s="42" t="b">
        <v>0</v>
      </c>
      <c r="S9583" s="42">
        <v>1</v>
      </c>
      <c r="T9583" s="42" t="s">
        <v>91</v>
      </c>
      <c r="U9583" s="42">
        <v>999</v>
      </c>
      <c r="V9583" s="42" t="s">
        <v>7669</v>
      </c>
      <c r="W9583" s="42">
        <v>75049</v>
      </c>
      <c r="X9583" s="42"/>
      <c r="Y9583" t="str" s="42">
        <v>法宝。展开护盾，吸收伤害；延长护盾持续时间；缩短宝伞技能冷却时间。</v>
      </c>
      <c r="Z9583" s="42" t="s">
        <v>7809</v>
      </c>
      <c r="AA9583" t="str" s="42">
        <v>法宝打造获得。成宝核心×1；主材：十万载灵兽皮×1；辅材类别：阵旗灵丝×1；特性材料类别：妖丹×1。</v>
      </c>
      <c r="AB9583" s="42">
        <v>12421001</v>
      </c>
      <c r="AC9583" s="42" t="s">
        <v>121</v>
      </c>
      <c r="AD9583" s="42">
        <v>0</v>
      </c>
      <c r="AE9583" s="42"/>
      <c r="AF9583" s="42">
        <v>70005</v>
      </c>
      <c r="AG9583" s="42"/>
      <c r="AH9583" s="42">
        <v>67500000</v>
      </c>
      <c r="AI9583" s="42" t="s">
        <v>7668</v>
      </c>
      <c r="AJ9583" s="42" t="s">
        <v>7811</v>
      </c>
      <c r="AK9583" s="42" t="s">
        <v>354</v>
      </c>
      <c r="AL9583" t="s">
        <v>7872</v>
      </c>
    </row>
    <row r="9584" spans="2:38">
      <c r="B9584" s="16" t="n">
        <f>10000000+INDEX(编号表!$B:$B,MATCH(F9584,编号表!$A:$A,0))*100000+INDEX(编号表!$F:$F,MATCH(D9584,编号表!$E:$E,0))*1000+INDEX(编号表!$D:$D,MATCH(E9584,编号表!$C:$C,0))*10000+G9584</f>
        <v>12475050</v>
      </c>
      <c r="C9584" s="42" t="s">
        <v>9579</v>
      </c>
      <c r="D9584" s="42" t="s">
        <v>111</v>
      </c>
      <c r="E9584" s="42" t="s">
        <v>354</v>
      </c>
      <c r="F9584" s="42" t="s">
        <v>7668</v>
      </c>
      <c r="G9584" s="42">
        <v>50</v>
      </c>
      <c r="H9584" s="42"/>
      <c r="I9584" s="42">
        <v>60</v>
      </c>
      <c r="J9584" s="42" t="str">
        <f t="shared" si="158"/>
        <v>大类_神品合体法宝</v>
      </c>
      <c r="K9584" s="42" t="s">
        <v>6624</v>
      </c>
      <c r="L9584" s="42"/>
      <c r="M9584" s="42" t="s">
        <v>7668</v>
      </c>
      <c r="N9584" s="42"/>
      <c r="O9584" s="42">
        <v>0</v>
      </c>
      <c r="P9584" s="42" t="b">
        <v>1</v>
      </c>
      <c r="Q9584" s="42"/>
      <c r="R9584" s="42" t="b">
        <v>0</v>
      </c>
      <c r="S9584" s="42">
        <v>1</v>
      </c>
      <c r="T9584" s="42" t="s">
        <v>91</v>
      </c>
      <c r="U9584" s="42">
        <v>999</v>
      </c>
      <c r="V9584" s="42" t="s">
        <v>7669</v>
      </c>
      <c r="W9584" s="42">
        <v>75050</v>
      </c>
      <c r="X9584" s="42"/>
      <c r="Y9584" s="42" t="s">
        <v>7874</v>
      </c>
      <c r="Z9584" t="str" s="42">
        <v>|cff00FF00“珠中生机周流不息，御使之时，所属角色气血徐复，久战亦有回转之机。”——《青华养命真经》|r</v>
      </c>
      <c r="AA9584" t="str" s="42">
        <v>法宝打造获得。成宝核心×1；主材：太素玉胎×1；辅材类别：精血×1；特性材料类别：灵木灵核×1。</v>
      </c>
      <c r="AB9584" s="42">
        <v>12421010</v>
      </c>
      <c r="AC9584" s="42" t="s">
        <v>121</v>
      </c>
      <c r="AD9584" s="42">
        <v>0</v>
      </c>
      <c r="AE9584" s="42"/>
      <c r="AF9584" s="42">
        <v>70005</v>
      </c>
      <c r="AG9584" s="42"/>
      <c r="AH9584" s="42">
        <v>67500000</v>
      </c>
      <c r="AI9584" s="42" t="s">
        <v>7668</v>
      </c>
      <c r="AJ9584" s="42" t="s">
        <v>7877</v>
      </c>
      <c r="AK9584" s="42" t="s">
        <v>354</v>
      </c>
      <c r="AL9584" t="s">
        <v>7878</v>
      </c>
    </row>
    <row r="9585" spans="2:38">
      <c r="B9585" s="16" t="n">
        <f>10000000+INDEX(编号表!$B:$B,MATCH(F9585,编号表!$A:$A,0))*100000+INDEX(编号表!$F:$F,MATCH(D9585,编号表!$E:$E,0))*1000+INDEX(编号表!$D:$D,MATCH(E9585,编号表!$C:$C,0))*10000+G9585</f>
        <v>12475051</v>
      </c>
      <c r="C9585" s="42" t="s">
        <v>9581</v>
      </c>
      <c r="D9585" s="42" t="s">
        <v>111</v>
      </c>
      <c r="E9585" s="42" t="s">
        <v>354</v>
      </c>
      <c r="F9585" s="42" t="s">
        <v>7668</v>
      </c>
      <c r="G9585" s="42">
        <v>51</v>
      </c>
      <c r="H9585" s="42"/>
      <c r="I9585" s="42">
        <v>60</v>
      </c>
      <c r="J9585" s="42" t="str">
        <f t="shared" si="158"/>
        <v>大类_神品合体法宝</v>
      </c>
      <c r="K9585" s="42" t="s">
        <v>6624</v>
      </c>
      <c r="L9585" s="42"/>
      <c r="M9585" s="42" t="s">
        <v>7668</v>
      </c>
      <c r="N9585" s="42"/>
      <c r="O9585" s="42">
        <v>0</v>
      </c>
      <c r="P9585" s="42" t="b">
        <v>1</v>
      </c>
      <c r="Q9585" s="42"/>
      <c r="R9585" s="42" t="b">
        <v>0</v>
      </c>
      <c r="S9585" s="42">
        <v>1</v>
      </c>
      <c r="T9585" s="42" t="s">
        <v>91</v>
      </c>
      <c r="U9585" s="42">
        <v>999</v>
      </c>
      <c r="V9585" s="42" t="s">
        <v>7669</v>
      </c>
      <c r="W9585" s="42">
        <v>75051</v>
      </c>
      <c r="X9585" s="42"/>
      <c r="Y9585" s="42" t="s">
        <v>7880</v>
      </c>
      <c r="Z9585" t="str" s="42">
        <v>|cff00FF00“珠中生机周流不息，御使之时，所属角色气血徐复，久战亦有回转之机。”——《青华养命真经》|r</v>
      </c>
      <c r="AA9585" t="str" s="42">
        <v>法宝打造获得。成宝核心×1；主材：太素玉胎×1；辅材类别：精血×1；特性材料类别：木行凝华×1。</v>
      </c>
      <c r="AB9585" s="42">
        <v>12421010</v>
      </c>
      <c r="AC9585" s="42" t="s">
        <v>121</v>
      </c>
      <c r="AD9585" s="42">
        <v>0</v>
      </c>
      <c r="AE9585" s="42"/>
      <c r="AF9585" s="42">
        <v>70005</v>
      </c>
      <c r="AG9585" s="42"/>
      <c r="AH9585" s="42">
        <v>67500000</v>
      </c>
      <c r="AI9585" s="42" t="s">
        <v>7668</v>
      </c>
      <c r="AJ9585" s="42" t="s">
        <v>7877</v>
      </c>
      <c r="AK9585" s="42" t="s">
        <v>354</v>
      </c>
      <c r="AL9585" t="s">
        <v>7882</v>
      </c>
    </row>
    <row r="9586" spans="2:38">
      <c r="B9586" s="16" t="n">
        <f>10000000+INDEX(编号表!$B:$B,MATCH(F9586,编号表!$A:$A,0))*100000+INDEX(编号表!$F:$F,MATCH(D9586,编号表!$E:$E,0))*1000+INDEX(编号表!$D:$D,MATCH(E9586,编号表!$C:$C,0))*10000+G9586</f>
        <v>12475052</v>
      </c>
      <c r="C9586" s="42" t="s">
        <v>9583</v>
      </c>
      <c r="D9586" s="42" t="s">
        <v>111</v>
      </c>
      <c r="E9586" s="42" t="s">
        <v>354</v>
      </c>
      <c r="F9586" s="42" t="s">
        <v>7668</v>
      </c>
      <c r="G9586" s="42">
        <v>52</v>
      </c>
      <c r="H9586" s="42"/>
      <c r="I9586" s="42">
        <v>60</v>
      </c>
      <c r="J9586" s="42" t="str">
        <f t="shared" si="158"/>
        <v>大类_神品合体法宝</v>
      </c>
      <c r="K9586" s="42" t="s">
        <v>6624</v>
      </c>
      <c r="L9586" s="42"/>
      <c r="M9586" s="42" t="s">
        <v>7668</v>
      </c>
      <c r="N9586" s="42"/>
      <c r="O9586" s="42">
        <v>0</v>
      </c>
      <c r="P9586" s="42" t="b">
        <v>1</v>
      </c>
      <c r="Q9586" s="42"/>
      <c r="R9586" s="42" t="b">
        <v>0</v>
      </c>
      <c r="S9586" s="42">
        <v>1</v>
      </c>
      <c r="T9586" s="42" t="s">
        <v>91</v>
      </c>
      <c r="U9586" s="42">
        <v>999</v>
      </c>
      <c r="V9586" s="42" t="s">
        <v>7669</v>
      </c>
      <c r="W9586" s="42">
        <v>75052</v>
      </c>
      <c r="X9586" s="42"/>
      <c r="Y9586" s="42" t="s">
        <v>7884</v>
      </c>
      <c r="Z9586" t="str" s="42">
        <v>|cff00FF00“珠中生机周流不息，御使之时，所属角色气血徐复，久战亦有回转之机。”——《青华养命真经》|r</v>
      </c>
      <c r="AA9586" t="str" s="42">
        <v>法宝打造获得。成宝核心×1；主材：太素玉胎×1；辅材类别：地脉灵液×1；特性材料类别：灵木灵核×1。</v>
      </c>
      <c r="AB9586" s="42">
        <v>12421010</v>
      </c>
      <c r="AC9586" s="42" t="s">
        <v>121</v>
      </c>
      <c r="AD9586" s="42">
        <v>0</v>
      </c>
      <c r="AE9586" s="42"/>
      <c r="AF9586" s="42">
        <v>70005</v>
      </c>
      <c r="AG9586" s="42"/>
      <c r="AH9586" s="42">
        <v>67500000</v>
      </c>
      <c r="AI9586" s="42" t="s">
        <v>7668</v>
      </c>
      <c r="AJ9586" s="42" t="s">
        <v>7877</v>
      </c>
      <c r="AK9586" s="42" t="s">
        <v>354</v>
      </c>
      <c r="AL9586" t="s">
        <v>7886</v>
      </c>
    </row>
    <row r="9587" spans="2:38">
      <c r="B9587" s="16" t="n">
        <f>10000000+INDEX(编号表!$B:$B,MATCH(F9587,编号表!$A:$A,0))*100000+INDEX(编号表!$F:$F,MATCH(D9587,编号表!$E:$E,0))*1000+INDEX(编号表!$D:$D,MATCH(E9587,编号表!$C:$C,0))*10000+G9587</f>
        <v>12475053</v>
      </c>
      <c r="C9587" s="42" t="s">
        <v>9585</v>
      </c>
      <c r="D9587" s="42" t="s">
        <v>111</v>
      </c>
      <c r="E9587" s="42" t="s">
        <v>354</v>
      </c>
      <c r="F9587" s="42" t="s">
        <v>7668</v>
      </c>
      <c r="G9587" s="42">
        <v>53</v>
      </c>
      <c r="H9587" s="42"/>
      <c r="I9587" s="42">
        <v>60</v>
      </c>
      <c r="J9587" s="42" t="str">
        <f t="shared" si="158"/>
        <v>大类_神品合体法宝</v>
      </c>
      <c r="K9587" s="42" t="s">
        <v>6624</v>
      </c>
      <c r="L9587" s="42"/>
      <c r="M9587" s="42" t="s">
        <v>7668</v>
      </c>
      <c r="N9587" s="42"/>
      <c r="O9587" s="42">
        <v>0</v>
      </c>
      <c r="P9587" s="42" t="b">
        <v>1</v>
      </c>
      <c r="Q9587" s="42"/>
      <c r="R9587" s="42" t="b">
        <v>0</v>
      </c>
      <c r="S9587" s="42">
        <v>1</v>
      </c>
      <c r="T9587" s="42" t="s">
        <v>91</v>
      </c>
      <c r="U9587" s="42">
        <v>999</v>
      </c>
      <c r="V9587" s="42" t="s">
        <v>7669</v>
      </c>
      <c r="W9587" s="42">
        <v>75053</v>
      </c>
      <c r="X9587" s="42"/>
      <c r="Y9587" s="42" t="s">
        <v>7888</v>
      </c>
      <c r="Z9587" t="str" s="42">
        <v>|cff00FF00“珠中生机周流不息，御使之时，所属角色气血徐复，久战亦有回转之机。”——《青华养命真经》|r</v>
      </c>
      <c r="AA9587" t="str" s="42">
        <v>法宝打造获得。成宝核心×1；主材：太素玉胎×1；辅材类别：地脉灵液×1；特性材料类别：木行凝华×1。</v>
      </c>
      <c r="AB9587" s="42">
        <v>12421010</v>
      </c>
      <c r="AC9587" s="42" t="s">
        <v>121</v>
      </c>
      <c r="AD9587" s="42">
        <v>0</v>
      </c>
      <c r="AE9587" s="42"/>
      <c r="AF9587" s="42">
        <v>70005</v>
      </c>
      <c r="AG9587" s="42"/>
      <c r="AH9587" s="42">
        <v>67500000</v>
      </c>
      <c r="AI9587" s="42" t="s">
        <v>7668</v>
      </c>
      <c r="AJ9587" s="42" t="s">
        <v>7877</v>
      </c>
      <c r="AK9587" s="42" t="s">
        <v>354</v>
      </c>
      <c r="AL9587" t="s">
        <v>7890</v>
      </c>
    </row>
    <row r="9588" spans="2:38">
      <c r="B9588" s="16" t="n">
        <f>10000000+INDEX(编号表!$B:$B,MATCH(F9588,编号表!$A:$A,0))*100000+INDEX(编号表!$F:$F,MATCH(D9588,编号表!$E:$E,0))*1000+INDEX(编号表!$D:$D,MATCH(E9588,编号表!$C:$C,0))*10000+G9588</f>
        <v>12475054</v>
      </c>
      <c r="C9588" s="42" t="s">
        <v>9587</v>
      </c>
      <c r="D9588" s="42" t="s">
        <v>111</v>
      </c>
      <c r="E9588" s="42" t="s">
        <v>354</v>
      </c>
      <c r="F9588" s="42" t="s">
        <v>7668</v>
      </c>
      <c r="G9588" s="42">
        <v>54</v>
      </c>
      <c r="H9588" s="42"/>
      <c r="I9588" s="42">
        <v>60</v>
      </c>
      <c r="J9588" s="42" t="str">
        <f t="shared" si="158"/>
        <v>大类_神品合体法宝</v>
      </c>
      <c r="K9588" s="42" t="s">
        <v>6624</v>
      </c>
      <c r="L9588" s="42"/>
      <c r="M9588" s="42" t="s">
        <v>7668</v>
      </c>
      <c r="N9588" s="42"/>
      <c r="O9588" s="42">
        <v>0</v>
      </c>
      <c r="P9588" s="42" t="b">
        <v>1</v>
      </c>
      <c r="Q9588" s="42"/>
      <c r="R9588" s="42" t="b">
        <v>0</v>
      </c>
      <c r="S9588" s="42">
        <v>1</v>
      </c>
      <c r="T9588" s="42" t="s">
        <v>91</v>
      </c>
      <c r="U9588" s="42">
        <v>999</v>
      </c>
      <c r="V9588" s="42" t="s">
        <v>7669</v>
      </c>
      <c r="W9588" s="42">
        <v>75054</v>
      </c>
      <c r="X9588" s="42"/>
      <c r="Y9588" s="42" t="s">
        <v>7892</v>
      </c>
      <c r="Z9588" s="42" t="s">
        <v>7893</v>
      </c>
      <c r="AA9588" t="str" s="42">
        <v>法宝打造获得。成宝核心×1；主材：太素玉胎×1；辅材类别：精血×1；特性材料类别：灵木灵核×1。</v>
      </c>
      <c r="AB9588" s="42">
        <v>12421006</v>
      </c>
      <c r="AC9588" s="42" t="s">
        <v>121</v>
      </c>
      <c r="AD9588" s="42">
        <v>0</v>
      </c>
      <c r="AE9588" s="42"/>
      <c r="AF9588" s="42">
        <v>70005</v>
      </c>
      <c r="AG9588" s="42"/>
      <c r="AH9588" s="42">
        <v>67500000</v>
      </c>
      <c r="AI9588" s="42" t="s">
        <v>7668</v>
      </c>
      <c r="AJ9588" s="42" t="s">
        <v>7894</v>
      </c>
      <c r="AK9588" s="42" t="s">
        <v>354</v>
      </c>
      <c r="AL9588" t="s">
        <v>7895</v>
      </c>
    </row>
    <row r="9589" spans="2:38">
      <c r="B9589" s="16" t="n">
        <f>10000000+INDEX(编号表!$B:$B,MATCH(F9589,编号表!$A:$A,0))*100000+INDEX(编号表!$F:$F,MATCH(D9589,编号表!$E:$E,0))*1000+INDEX(编号表!$D:$D,MATCH(E9589,编号表!$C:$C,0))*10000+G9589</f>
        <v>12475055</v>
      </c>
      <c r="C9589" s="42" t="s">
        <v>9588</v>
      </c>
      <c r="D9589" s="42" t="s">
        <v>111</v>
      </c>
      <c r="E9589" s="42" t="s">
        <v>354</v>
      </c>
      <c r="F9589" s="42" t="s">
        <v>7668</v>
      </c>
      <c r="G9589" s="42">
        <v>55</v>
      </c>
      <c r="H9589" s="42"/>
      <c r="I9589" s="42">
        <v>60</v>
      </c>
      <c r="J9589" s="42" t="str">
        <f t="shared" si="158"/>
        <v>大类_神品合体法宝</v>
      </c>
      <c r="K9589" s="42" t="s">
        <v>6624</v>
      </c>
      <c r="L9589" s="42"/>
      <c r="M9589" s="42" t="s">
        <v>7668</v>
      </c>
      <c r="N9589" s="42"/>
      <c r="O9589" s="42">
        <v>0</v>
      </c>
      <c r="P9589" s="42" t="b">
        <v>1</v>
      </c>
      <c r="Q9589" s="42"/>
      <c r="R9589" s="42" t="b">
        <v>0</v>
      </c>
      <c r="S9589" s="42">
        <v>1</v>
      </c>
      <c r="T9589" s="42" t="s">
        <v>91</v>
      </c>
      <c r="U9589" s="42">
        <v>999</v>
      </c>
      <c r="V9589" s="42" t="s">
        <v>7669</v>
      </c>
      <c r="W9589" s="42">
        <v>75055</v>
      </c>
      <c r="X9589" s="42"/>
      <c r="Y9589" s="42" t="s">
        <v>7897</v>
      </c>
      <c r="Z9589" s="42" t="s">
        <v>7893</v>
      </c>
      <c r="AA9589" t="str" s="42">
        <v>法宝打造获得。成宝核心×1；主材：太素玉胎×1；辅材类别：精血×1；特性材料类别：金行凝华×1。</v>
      </c>
      <c r="AB9589" s="42">
        <v>12421006</v>
      </c>
      <c r="AC9589" s="42" t="s">
        <v>121</v>
      </c>
      <c r="AD9589" s="42">
        <v>0</v>
      </c>
      <c r="AE9589" s="42"/>
      <c r="AF9589" s="42">
        <v>70005</v>
      </c>
      <c r="AG9589" s="42"/>
      <c r="AH9589" s="42">
        <v>67500000</v>
      </c>
      <c r="AI9589" s="42" t="s">
        <v>7668</v>
      </c>
      <c r="AJ9589" s="42" t="s">
        <v>7894</v>
      </c>
      <c r="AK9589" s="42" t="s">
        <v>354</v>
      </c>
      <c r="AL9589" t="s">
        <v>7899</v>
      </c>
    </row>
    <row r="9590" spans="2:38">
      <c r="B9590" s="16" t="n">
        <f>10000000+INDEX(编号表!$B:$B,MATCH(F9590,编号表!$A:$A,0))*100000+INDEX(编号表!$F:$F,MATCH(D9590,编号表!$E:$E,0))*1000+INDEX(编号表!$D:$D,MATCH(E9590,编号表!$C:$C,0))*10000+G9590</f>
        <v>12475056</v>
      </c>
      <c r="C9590" s="42" t="s">
        <v>9590</v>
      </c>
      <c r="D9590" s="42" t="s">
        <v>111</v>
      </c>
      <c r="E9590" s="42" t="s">
        <v>354</v>
      </c>
      <c r="F9590" s="42" t="s">
        <v>7668</v>
      </c>
      <c r="G9590" s="42">
        <v>56</v>
      </c>
      <c r="H9590" s="42"/>
      <c r="I9590" s="42">
        <v>60</v>
      </c>
      <c r="J9590" s="42" t="str">
        <f t="shared" si="158"/>
        <v>大类_神品合体法宝</v>
      </c>
      <c r="K9590" s="42" t="s">
        <v>6624</v>
      </c>
      <c r="L9590" s="42"/>
      <c r="M9590" s="42" t="s">
        <v>7668</v>
      </c>
      <c r="N9590" s="42"/>
      <c r="O9590" s="42">
        <v>0</v>
      </c>
      <c r="P9590" s="42" t="b">
        <v>1</v>
      </c>
      <c r="Q9590" s="42"/>
      <c r="R9590" s="42" t="b">
        <v>0</v>
      </c>
      <c r="S9590" s="42">
        <v>1</v>
      </c>
      <c r="T9590" s="42" t="s">
        <v>91</v>
      </c>
      <c r="U9590" s="42">
        <v>999</v>
      </c>
      <c r="V9590" s="42" t="s">
        <v>7669</v>
      </c>
      <c r="W9590" s="42">
        <v>75056</v>
      </c>
      <c r="X9590" s="42"/>
      <c r="Y9590" s="42" t="s">
        <v>7901</v>
      </c>
      <c r="Z9590" s="42" t="s">
        <v>7893</v>
      </c>
      <c r="AA9590" t="str" s="42">
        <v>法宝打造获得。成宝核心×1；主材：太素玉胎×1；辅材类别：精血×1；特性材料类别：木行凝华×1。</v>
      </c>
      <c r="AB9590" s="42">
        <v>12421006</v>
      </c>
      <c r="AC9590" s="42" t="s">
        <v>121</v>
      </c>
      <c r="AD9590" s="42">
        <v>0</v>
      </c>
      <c r="AE9590" s="42"/>
      <c r="AF9590" s="42">
        <v>70005</v>
      </c>
      <c r="AG9590" s="42"/>
      <c r="AH9590" s="42">
        <v>67500000</v>
      </c>
      <c r="AI9590" s="42" t="s">
        <v>7668</v>
      </c>
      <c r="AJ9590" s="42" t="s">
        <v>7894</v>
      </c>
      <c r="AK9590" s="42" t="s">
        <v>354</v>
      </c>
      <c r="AL9590" t="s">
        <v>7902</v>
      </c>
    </row>
    <row r="9591" spans="2:38">
      <c r="B9591" s="16" t="n">
        <f>10000000+INDEX(编号表!$B:$B,MATCH(F9591,编号表!$A:$A,0))*100000+INDEX(编号表!$F:$F,MATCH(D9591,编号表!$E:$E,0))*1000+INDEX(编号表!$D:$D,MATCH(E9591,编号表!$C:$C,0))*10000+G9591</f>
        <v>12475057</v>
      </c>
      <c r="C9591" s="42" t="s">
        <v>9591</v>
      </c>
      <c r="D9591" s="42" t="s">
        <v>111</v>
      </c>
      <c r="E9591" s="42" t="s">
        <v>354</v>
      </c>
      <c r="F9591" s="42" t="s">
        <v>7668</v>
      </c>
      <c r="G9591" s="42">
        <v>57</v>
      </c>
      <c r="H9591" s="42"/>
      <c r="I9591" s="42">
        <v>60</v>
      </c>
      <c r="J9591" s="42" t="str">
        <f t="shared" si="158"/>
        <v>大类_神品合体法宝</v>
      </c>
      <c r="K9591" s="42" t="s">
        <v>6624</v>
      </c>
      <c r="L9591" s="42"/>
      <c r="M9591" s="42" t="s">
        <v>7668</v>
      </c>
      <c r="N9591" s="42"/>
      <c r="O9591" s="42">
        <v>0</v>
      </c>
      <c r="P9591" s="42" t="b">
        <v>1</v>
      </c>
      <c r="Q9591" s="42"/>
      <c r="R9591" s="42" t="b">
        <v>0</v>
      </c>
      <c r="S9591" s="42">
        <v>1</v>
      </c>
      <c r="T9591" s="42" t="s">
        <v>91</v>
      </c>
      <c r="U9591" s="42">
        <v>999</v>
      </c>
      <c r="V9591" s="42" t="s">
        <v>7669</v>
      </c>
      <c r="W9591" s="42">
        <v>75057</v>
      </c>
      <c r="X9591" s="42"/>
      <c r="Y9591" s="42" t="s">
        <v>7904</v>
      </c>
      <c r="Z9591" s="42" t="s">
        <v>7893</v>
      </c>
      <c r="AA9591" t="str" s="42">
        <v>法宝打造获得。成宝核心×1；主材：太素玉胎×1；辅材类别：精血×1；特性材料类别：水行凝华×1。</v>
      </c>
      <c r="AB9591" s="42">
        <v>12421006</v>
      </c>
      <c r="AC9591" s="42" t="s">
        <v>121</v>
      </c>
      <c r="AD9591" s="42">
        <v>0</v>
      </c>
      <c r="AE9591" s="42"/>
      <c r="AF9591" s="42">
        <v>70005</v>
      </c>
      <c r="AG9591" s="42"/>
      <c r="AH9591" s="42">
        <v>67500000</v>
      </c>
      <c r="AI9591" s="42" t="s">
        <v>7668</v>
      </c>
      <c r="AJ9591" s="42" t="s">
        <v>7894</v>
      </c>
      <c r="AK9591" s="42" t="s">
        <v>354</v>
      </c>
      <c r="AL9591" t="s">
        <v>7906</v>
      </c>
    </row>
    <row r="9592" spans="2:38">
      <c r="B9592" s="16" t="n">
        <f>10000000+INDEX(编号表!$B:$B,MATCH(F9592,编号表!$A:$A,0))*100000+INDEX(编号表!$F:$F,MATCH(D9592,编号表!$E:$E,0))*1000+INDEX(编号表!$D:$D,MATCH(E9592,编号表!$C:$C,0))*10000+G9592</f>
        <v>12475058</v>
      </c>
      <c r="C9592" s="42" t="s">
        <v>9593</v>
      </c>
      <c r="D9592" s="42" t="s">
        <v>111</v>
      </c>
      <c r="E9592" s="42" t="s">
        <v>354</v>
      </c>
      <c r="F9592" s="42" t="s">
        <v>7668</v>
      </c>
      <c r="G9592" s="42">
        <v>58</v>
      </c>
      <c r="H9592" s="42"/>
      <c r="I9592" s="42">
        <v>60</v>
      </c>
      <c r="J9592" s="42" t="str">
        <f t="shared" si="158"/>
        <v>大类_神品合体法宝</v>
      </c>
      <c r="K9592" s="42" t="s">
        <v>6624</v>
      </c>
      <c r="L9592" s="42"/>
      <c r="M9592" s="42" t="s">
        <v>7668</v>
      </c>
      <c r="N9592" s="42"/>
      <c r="O9592" s="42">
        <v>0</v>
      </c>
      <c r="P9592" s="42" t="b">
        <v>1</v>
      </c>
      <c r="Q9592" s="42"/>
      <c r="R9592" s="42" t="b">
        <v>0</v>
      </c>
      <c r="S9592" s="42">
        <v>1</v>
      </c>
      <c r="T9592" s="42" t="s">
        <v>91</v>
      </c>
      <c r="U9592" s="42">
        <v>999</v>
      </c>
      <c r="V9592" s="42" t="s">
        <v>7669</v>
      </c>
      <c r="W9592" s="42">
        <v>75058</v>
      </c>
      <c r="X9592" s="42"/>
      <c r="Y9592" s="42" t="s">
        <v>7908</v>
      </c>
      <c r="Z9592" s="42" t="s">
        <v>7893</v>
      </c>
      <c r="AA9592" t="str" s="42">
        <v>法宝打造获得。成宝核心×1；主材：太素玉胎×1；辅材类别：精血×1；特性材料类别：火行凝华×1。</v>
      </c>
      <c r="AB9592" s="42">
        <v>12421006</v>
      </c>
      <c r="AC9592" s="42" t="s">
        <v>121</v>
      </c>
      <c r="AD9592" s="42">
        <v>0</v>
      </c>
      <c r="AE9592" s="42"/>
      <c r="AF9592" s="42">
        <v>70005</v>
      </c>
      <c r="AG9592" s="42"/>
      <c r="AH9592" s="42">
        <v>67500000</v>
      </c>
      <c r="AI9592" s="42" t="s">
        <v>7668</v>
      </c>
      <c r="AJ9592" s="42" t="s">
        <v>7894</v>
      </c>
      <c r="AK9592" s="42" t="s">
        <v>354</v>
      </c>
      <c r="AL9592" t="s">
        <v>7910</v>
      </c>
    </row>
    <row r="9593" spans="2:38">
      <c r="B9593" s="16" t="n">
        <f>10000000+INDEX(编号表!$B:$B,MATCH(F9593,编号表!$A:$A,0))*100000+INDEX(编号表!$F:$F,MATCH(D9593,编号表!$E:$E,0))*1000+INDEX(编号表!$D:$D,MATCH(E9593,编号表!$C:$C,0))*10000+G9593</f>
        <v>12475059</v>
      </c>
      <c r="C9593" s="42" t="s">
        <v>9595</v>
      </c>
      <c r="D9593" s="42" t="s">
        <v>111</v>
      </c>
      <c r="E9593" s="42" t="s">
        <v>354</v>
      </c>
      <c r="F9593" s="42" t="s">
        <v>7668</v>
      </c>
      <c r="G9593" s="42">
        <v>59</v>
      </c>
      <c r="H9593" s="42"/>
      <c r="I9593" s="42">
        <v>60</v>
      </c>
      <c r="J9593" s="42" t="str">
        <f t="shared" si="158"/>
        <v>大类_神品合体法宝</v>
      </c>
      <c r="K9593" s="42" t="s">
        <v>6624</v>
      </c>
      <c r="L9593" s="42"/>
      <c r="M9593" s="42" t="s">
        <v>7668</v>
      </c>
      <c r="N9593" s="42"/>
      <c r="O9593" s="42">
        <v>0</v>
      </c>
      <c r="P9593" s="42" t="b">
        <v>1</v>
      </c>
      <c r="Q9593" s="42"/>
      <c r="R9593" s="42" t="b">
        <v>0</v>
      </c>
      <c r="S9593" s="42">
        <v>1</v>
      </c>
      <c r="T9593" s="42" t="s">
        <v>91</v>
      </c>
      <c r="U9593" s="42">
        <v>999</v>
      </c>
      <c r="V9593" s="42" t="s">
        <v>7669</v>
      </c>
      <c r="W9593" s="42">
        <v>75059</v>
      </c>
      <c r="X9593" s="42"/>
      <c r="Y9593" s="42" t="s">
        <v>7912</v>
      </c>
      <c r="Z9593" s="42" t="s">
        <v>7893</v>
      </c>
      <c r="AA9593" t="str" s="42">
        <v>法宝打造获得。成宝核心×1；主材：太素玉胎×1；辅材类别：精血×1；特性材料类别：土行凝华×1。</v>
      </c>
      <c r="AB9593" s="42">
        <v>12421006</v>
      </c>
      <c r="AC9593" s="42" t="s">
        <v>121</v>
      </c>
      <c r="AD9593" s="42">
        <v>0</v>
      </c>
      <c r="AE9593" s="42"/>
      <c r="AF9593" s="42">
        <v>70005</v>
      </c>
      <c r="AG9593" s="42"/>
      <c r="AH9593" s="42">
        <v>67500000</v>
      </c>
      <c r="AI9593" s="42" t="s">
        <v>7668</v>
      </c>
      <c r="AJ9593" s="42" t="s">
        <v>7894</v>
      </c>
      <c r="AK9593" s="42" t="s">
        <v>354</v>
      </c>
      <c r="AL9593" t="s">
        <v>7914</v>
      </c>
    </row>
    <row r="9594" spans="2:38">
      <c r="B9594" s="16" t="n">
        <f>10000000+INDEX(编号表!$B:$B,MATCH(F9594,编号表!$A:$A,0))*100000+INDEX(编号表!$F:$F,MATCH(D9594,编号表!$E:$E,0))*1000+INDEX(编号表!$D:$D,MATCH(E9594,编号表!$C:$C,0))*10000+G9594</f>
        <v>12475060</v>
      </c>
      <c r="C9594" s="42" t="s">
        <v>9597</v>
      </c>
      <c r="D9594" s="42" t="s">
        <v>111</v>
      </c>
      <c r="E9594" s="42" t="s">
        <v>354</v>
      </c>
      <c r="F9594" s="42" t="s">
        <v>7668</v>
      </c>
      <c r="G9594" s="42">
        <v>60</v>
      </c>
      <c r="H9594" s="42"/>
      <c r="I9594" s="42">
        <v>60</v>
      </c>
      <c r="J9594" s="42" t="str">
        <f t="shared" si="158"/>
        <v>大类_神品合体法宝</v>
      </c>
      <c r="K9594" s="42" t="s">
        <v>6624</v>
      </c>
      <c r="L9594" s="42"/>
      <c r="M9594" s="42" t="s">
        <v>7668</v>
      </c>
      <c r="N9594" s="42"/>
      <c r="O9594" s="42">
        <v>0</v>
      </c>
      <c r="P9594" s="42" t="b">
        <v>1</v>
      </c>
      <c r="Q9594" s="42"/>
      <c r="R9594" s="42" t="b">
        <v>0</v>
      </c>
      <c r="S9594" s="42">
        <v>1</v>
      </c>
      <c r="T9594" s="42" t="s">
        <v>91</v>
      </c>
      <c r="U9594" s="42">
        <v>999</v>
      </c>
      <c r="V9594" s="42" t="s">
        <v>7669</v>
      </c>
      <c r="W9594" s="42">
        <v>75060</v>
      </c>
      <c r="X9594" s="42"/>
      <c r="Y9594" s="42" t="s">
        <v>7916</v>
      </c>
      <c r="Z9594" s="42" t="s">
        <v>7893</v>
      </c>
      <c r="AA9594" t="str" s="42">
        <v>法宝打造获得。成宝核心×1；主材：太素玉胎×1；辅材类别：石乳×1；特性材料类别：灵木灵核×1。</v>
      </c>
      <c r="AB9594" s="42">
        <v>12421006</v>
      </c>
      <c r="AC9594" s="42" t="s">
        <v>121</v>
      </c>
      <c r="AD9594" s="42">
        <v>0</v>
      </c>
      <c r="AE9594" s="42"/>
      <c r="AF9594" s="42">
        <v>70005</v>
      </c>
      <c r="AG9594" s="42"/>
      <c r="AH9594" s="42">
        <v>67500000</v>
      </c>
      <c r="AI9594" s="42" t="s">
        <v>7668</v>
      </c>
      <c r="AJ9594" s="42" t="s">
        <v>7894</v>
      </c>
      <c r="AK9594" s="42" t="s">
        <v>354</v>
      </c>
      <c r="AL9594" t="s">
        <v>7918</v>
      </c>
    </row>
    <row r="9595" spans="2:38">
      <c r="B9595" s="16" t="n">
        <f>10000000+INDEX(编号表!$B:$B,MATCH(F9595,编号表!$A:$A,0))*100000+INDEX(编号表!$F:$F,MATCH(D9595,编号表!$E:$E,0))*1000+INDEX(编号表!$D:$D,MATCH(E9595,编号表!$C:$C,0))*10000+G9595</f>
        <v>12475061</v>
      </c>
      <c r="C9595" s="42" t="s">
        <v>9599</v>
      </c>
      <c r="D9595" s="42" t="s">
        <v>111</v>
      </c>
      <c r="E9595" s="42" t="s">
        <v>354</v>
      </c>
      <c r="F9595" s="42" t="s">
        <v>7668</v>
      </c>
      <c r="G9595" s="42">
        <v>61</v>
      </c>
      <c r="H9595" s="42"/>
      <c r="I9595" s="42">
        <v>60</v>
      </c>
      <c r="J9595" s="42" t="str">
        <f t="shared" si="158"/>
        <v>大类_神品合体法宝</v>
      </c>
      <c r="K9595" s="42" t="s">
        <v>6624</v>
      </c>
      <c r="L9595" s="42"/>
      <c r="M9595" s="42" t="s">
        <v>7668</v>
      </c>
      <c r="N9595" s="42"/>
      <c r="O9595" s="42">
        <v>0</v>
      </c>
      <c r="P9595" s="42" t="b">
        <v>1</v>
      </c>
      <c r="Q9595" s="42"/>
      <c r="R9595" s="42" t="b">
        <v>0</v>
      </c>
      <c r="S9595" s="42">
        <v>1</v>
      </c>
      <c r="T9595" s="42" t="s">
        <v>91</v>
      </c>
      <c r="U9595" s="42">
        <v>999</v>
      </c>
      <c r="V9595" s="42" t="s">
        <v>7669</v>
      </c>
      <c r="W9595" s="42">
        <v>75061</v>
      </c>
      <c r="X9595" s="42"/>
      <c r="Y9595" s="42" t="s">
        <v>7920</v>
      </c>
      <c r="Z9595" s="42" t="s">
        <v>7893</v>
      </c>
      <c r="AA9595" t="str" s="42">
        <v>法宝打造获得。成宝核心×1；主材：太素玉胎×1；辅材类别：石乳×1；特性材料类别：金行凝华×1。</v>
      </c>
      <c r="AB9595" s="42">
        <v>12421006</v>
      </c>
      <c r="AC9595" s="42" t="s">
        <v>121</v>
      </c>
      <c r="AD9595" s="42">
        <v>0</v>
      </c>
      <c r="AE9595" s="42"/>
      <c r="AF9595" s="42">
        <v>70005</v>
      </c>
      <c r="AG9595" s="42"/>
      <c r="AH9595" s="42">
        <v>67500000</v>
      </c>
      <c r="AI9595" s="42" t="s">
        <v>7668</v>
      </c>
      <c r="AJ9595" s="42" t="s">
        <v>7894</v>
      </c>
      <c r="AK9595" s="42" t="s">
        <v>354</v>
      </c>
      <c r="AL9595" t="s">
        <v>7922</v>
      </c>
    </row>
    <row r="9596" spans="2:38">
      <c r="B9596" s="16" t="n">
        <f>10000000+INDEX(编号表!$B:$B,MATCH(F9596,编号表!$A:$A,0))*100000+INDEX(编号表!$F:$F,MATCH(D9596,编号表!$E:$E,0))*1000+INDEX(编号表!$D:$D,MATCH(E9596,编号表!$C:$C,0))*10000+G9596</f>
        <v>12475062</v>
      </c>
      <c r="C9596" s="42" t="s">
        <v>9601</v>
      </c>
      <c r="D9596" s="42" t="s">
        <v>111</v>
      </c>
      <c r="E9596" s="42" t="s">
        <v>354</v>
      </c>
      <c r="F9596" s="42" t="s">
        <v>7668</v>
      </c>
      <c r="G9596" s="42">
        <v>62</v>
      </c>
      <c r="H9596" s="42"/>
      <c r="I9596" s="42">
        <v>60</v>
      </c>
      <c r="J9596" s="42" t="str">
        <f t="shared" si="158"/>
        <v>大类_神品合体法宝</v>
      </c>
      <c r="K9596" s="42" t="s">
        <v>6624</v>
      </c>
      <c r="L9596" s="42"/>
      <c r="M9596" s="42" t="s">
        <v>7668</v>
      </c>
      <c r="N9596" s="42"/>
      <c r="O9596" s="42">
        <v>0</v>
      </c>
      <c r="P9596" s="42" t="b">
        <v>1</v>
      </c>
      <c r="Q9596" s="42"/>
      <c r="R9596" s="42" t="b">
        <v>0</v>
      </c>
      <c r="S9596" s="42">
        <v>1</v>
      </c>
      <c r="T9596" s="42" t="s">
        <v>91</v>
      </c>
      <c r="U9596" s="42">
        <v>999</v>
      </c>
      <c r="V9596" s="42" t="s">
        <v>7669</v>
      </c>
      <c r="W9596" s="42">
        <v>75062</v>
      </c>
      <c r="X9596" s="42"/>
      <c r="Y9596" s="42" t="s">
        <v>7924</v>
      </c>
      <c r="Z9596" s="42" t="s">
        <v>7893</v>
      </c>
      <c r="AA9596" t="str" s="42">
        <v>法宝打造获得。成宝核心×1；主材：太素玉胎×1；辅材类别：石乳×1；特性材料类别：木行凝华×1。</v>
      </c>
      <c r="AB9596" s="42">
        <v>12421006</v>
      </c>
      <c r="AC9596" s="42" t="s">
        <v>121</v>
      </c>
      <c r="AD9596" s="42">
        <v>0</v>
      </c>
      <c r="AE9596" s="42"/>
      <c r="AF9596" s="42">
        <v>70005</v>
      </c>
      <c r="AG9596" s="42"/>
      <c r="AH9596" s="42">
        <v>67500000</v>
      </c>
      <c r="AI9596" s="42" t="s">
        <v>7668</v>
      </c>
      <c r="AJ9596" s="42" t="s">
        <v>7894</v>
      </c>
      <c r="AK9596" s="42" t="s">
        <v>354</v>
      </c>
      <c r="AL9596" t="s">
        <v>7926</v>
      </c>
    </row>
    <row r="9597" spans="2:38">
      <c r="B9597" s="16" t="n">
        <f>10000000+INDEX(编号表!$B:$B,MATCH(F9597,编号表!$A:$A,0))*100000+INDEX(编号表!$F:$F,MATCH(D9597,编号表!$E:$E,0))*1000+INDEX(编号表!$D:$D,MATCH(E9597,编号表!$C:$C,0))*10000+G9597</f>
        <v>12475063</v>
      </c>
      <c r="C9597" s="42" t="s">
        <v>9603</v>
      </c>
      <c r="D9597" s="42" t="s">
        <v>111</v>
      </c>
      <c r="E9597" s="42" t="s">
        <v>354</v>
      </c>
      <c r="F9597" s="42" t="s">
        <v>7668</v>
      </c>
      <c r="G9597" s="42">
        <v>63</v>
      </c>
      <c r="H9597" s="42"/>
      <c r="I9597" s="42">
        <v>60</v>
      </c>
      <c r="J9597" s="42" t="str">
        <f t="shared" si="158"/>
        <v>大类_神品合体法宝</v>
      </c>
      <c r="K9597" s="42" t="s">
        <v>6624</v>
      </c>
      <c r="L9597" s="42"/>
      <c r="M9597" s="42" t="s">
        <v>7668</v>
      </c>
      <c r="N9597" s="42"/>
      <c r="O9597" s="42">
        <v>0</v>
      </c>
      <c r="P9597" s="42" t="b">
        <v>1</v>
      </c>
      <c r="Q9597" s="42"/>
      <c r="R9597" s="42" t="b">
        <v>0</v>
      </c>
      <c r="S9597" s="42">
        <v>1</v>
      </c>
      <c r="T9597" s="42" t="s">
        <v>91</v>
      </c>
      <c r="U9597" s="42">
        <v>999</v>
      </c>
      <c r="V9597" s="42" t="s">
        <v>7669</v>
      </c>
      <c r="W9597" s="42">
        <v>75063</v>
      </c>
      <c r="X9597" s="42"/>
      <c r="Y9597" s="42" t="s">
        <v>7928</v>
      </c>
      <c r="Z9597" s="42" t="s">
        <v>7893</v>
      </c>
      <c r="AA9597" t="str" s="42">
        <v>法宝打造获得。成宝核心×1；主材：太素玉胎×1；辅材类别：石乳×1；特性材料类别：水行凝华×1。</v>
      </c>
      <c r="AB9597" s="42">
        <v>12421006</v>
      </c>
      <c r="AC9597" s="42" t="s">
        <v>121</v>
      </c>
      <c r="AD9597" s="42">
        <v>0</v>
      </c>
      <c r="AE9597" s="42"/>
      <c r="AF9597" s="42">
        <v>70005</v>
      </c>
      <c r="AG9597" s="42"/>
      <c r="AH9597" s="42">
        <v>67500000</v>
      </c>
      <c r="AI9597" s="42" t="s">
        <v>7668</v>
      </c>
      <c r="AJ9597" s="42" t="s">
        <v>7894</v>
      </c>
      <c r="AK9597" s="42" t="s">
        <v>354</v>
      </c>
      <c r="AL9597" t="s">
        <v>7930</v>
      </c>
    </row>
    <row r="9598" spans="2:38">
      <c r="B9598" s="16" t="n">
        <f>10000000+INDEX(编号表!$B:$B,MATCH(F9598,编号表!$A:$A,0))*100000+INDEX(编号表!$F:$F,MATCH(D9598,编号表!$E:$E,0))*1000+INDEX(编号表!$D:$D,MATCH(E9598,编号表!$C:$C,0))*10000+G9598</f>
        <v>12475064</v>
      </c>
      <c r="C9598" s="42" t="s">
        <v>9605</v>
      </c>
      <c r="D9598" s="42" t="s">
        <v>111</v>
      </c>
      <c r="E9598" s="42" t="s">
        <v>354</v>
      </c>
      <c r="F9598" s="42" t="s">
        <v>7668</v>
      </c>
      <c r="G9598" s="42">
        <v>64</v>
      </c>
      <c r="H9598" s="42"/>
      <c r="I9598" s="42">
        <v>60</v>
      </c>
      <c r="J9598" s="42" t="str">
        <f t="shared" si="158"/>
        <v>大类_神品合体法宝</v>
      </c>
      <c r="K9598" s="42" t="s">
        <v>6624</v>
      </c>
      <c r="L9598" s="42"/>
      <c r="M9598" s="42" t="s">
        <v>7668</v>
      </c>
      <c r="N9598" s="42"/>
      <c r="O9598" s="42">
        <v>0</v>
      </c>
      <c r="P9598" s="42" t="b">
        <v>1</v>
      </c>
      <c r="Q9598" s="42"/>
      <c r="R9598" s="42" t="b">
        <v>0</v>
      </c>
      <c r="S9598" s="42">
        <v>1</v>
      </c>
      <c r="T9598" s="42" t="s">
        <v>91</v>
      </c>
      <c r="U9598" s="42">
        <v>999</v>
      </c>
      <c r="V9598" s="42" t="s">
        <v>7669</v>
      </c>
      <c r="W9598" s="42">
        <v>75064</v>
      </c>
      <c r="X9598" s="42"/>
      <c r="Y9598" s="42" t="s">
        <v>7932</v>
      </c>
      <c r="Z9598" s="42" t="s">
        <v>7893</v>
      </c>
      <c r="AA9598" t="str" s="42">
        <v>法宝打造获得。成宝核心×1；主材：太素玉胎×1；辅材类别：石乳×1；特性材料类别：火行凝华×1。</v>
      </c>
      <c r="AB9598" s="42">
        <v>12421006</v>
      </c>
      <c r="AC9598" s="42" t="s">
        <v>121</v>
      </c>
      <c r="AD9598" s="42">
        <v>0</v>
      </c>
      <c r="AE9598" s="42"/>
      <c r="AF9598" s="42">
        <v>70005</v>
      </c>
      <c r="AG9598" s="42"/>
      <c r="AH9598" s="42">
        <v>67500000</v>
      </c>
      <c r="AI9598" s="42" t="s">
        <v>7668</v>
      </c>
      <c r="AJ9598" s="42" t="s">
        <v>7894</v>
      </c>
      <c r="AK9598" s="42" t="s">
        <v>354</v>
      </c>
      <c r="AL9598" t="s">
        <v>7934</v>
      </c>
    </row>
    <row r="9599" spans="2:38">
      <c r="B9599" s="16" t="n">
        <f>10000000+INDEX(编号表!$B:$B,MATCH(F9599,编号表!$A:$A,0))*100000+INDEX(编号表!$F:$F,MATCH(D9599,编号表!$E:$E,0))*1000+INDEX(编号表!$D:$D,MATCH(E9599,编号表!$C:$C,0))*10000+G9599</f>
        <v>12475065</v>
      </c>
      <c r="C9599" s="42" t="s">
        <v>9607</v>
      </c>
      <c r="D9599" s="42" t="s">
        <v>111</v>
      </c>
      <c r="E9599" s="42" t="s">
        <v>354</v>
      </c>
      <c r="F9599" s="42" t="s">
        <v>7668</v>
      </c>
      <c r="G9599" s="42">
        <v>65</v>
      </c>
      <c r="H9599" s="42"/>
      <c r="I9599" s="42">
        <v>60</v>
      </c>
      <c r="J9599" s="42" t="str">
        <f t="shared" si="158"/>
        <v>大类_神品合体法宝</v>
      </c>
      <c r="K9599" s="42" t="s">
        <v>6624</v>
      </c>
      <c r="L9599" s="42"/>
      <c r="M9599" s="42" t="s">
        <v>7668</v>
      </c>
      <c r="N9599" s="42"/>
      <c r="O9599" s="42">
        <v>0</v>
      </c>
      <c r="P9599" s="42" t="b">
        <v>1</v>
      </c>
      <c r="Q9599" s="42"/>
      <c r="R9599" s="42" t="b">
        <v>0</v>
      </c>
      <c r="S9599" s="42">
        <v>1</v>
      </c>
      <c r="T9599" s="42" t="s">
        <v>91</v>
      </c>
      <c r="U9599" s="42">
        <v>999</v>
      </c>
      <c r="V9599" s="42" t="s">
        <v>7669</v>
      </c>
      <c r="W9599" s="42">
        <v>75065</v>
      </c>
      <c r="X9599" s="42"/>
      <c r="Y9599" s="42" t="s">
        <v>7936</v>
      </c>
      <c r="Z9599" s="42" t="s">
        <v>7893</v>
      </c>
      <c r="AA9599" t="str" s="42">
        <v>法宝打造获得。成宝核心×1；主材：太素玉胎×1；辅材类别：石乳×1；特性材料类别：土行凝华×1。</v>
      </c>
      <c r="AB9599" s="42">
        <v>12421006</v>
      </c>
      <c r="AC9599" s="42" t="s">
        <v>121</v>
      </c>
      <c r="AD9599" s="42">
        <v>0</v>
      </c>
      <c r="AE9599" s="42"/>
      <c r="AF9599" s="42">
        <v>70005</v>
      </c>
      <c r="AG9599" s="42"/>
      <c r="AH9599" s="42">
        <v>67500000</v>
      </c>
      <c r="AI9599" s="42" t="s">
        <v>7668</v>
      </c>
      <c r="AJ9599" s="42" t="s">
        <v>7894</v>
      </c>
      <c r="AK9599" s="42" t="s">
        <v>354</v>
      </c>
      <c r="AL9599" t="s">
        <v>7938</v>
      </c>
    </row>
    <row r="9600" spans="2:38">
      <c r="B9600" s="16" t="n">
        <f>10000000+INDEX(编号表!$B:$B,MATCH(F9600,编号表!$A:$A,0))*100000+INDEX(编号表!$F:$F,MATCH(D9600,编号表!$E:$E,0))*1000+INDEX(编号表!$D:$D,MATCH(E9600,编号表!$C:$C,0))*10000+G9600</f>
        <v>12475066</v>
      </c>
      <c r="C9600" s="42" t="s">
        <v>9782</v>
      </c>
      <c r="D9600" s="42" t="s">
        <v>111</v>
      </c>
      <c r="E9600" s="42" t="s">
        <v>354</v>
      </c>
      <c r="F9600" s="42" t="s">
        <v>7668</v>
      </c>
      <c r="G9600" s="42">
        <v>66</v>
      </c>
      <c r="H9600" s="42"/>
      <c r="I9600" s="42">
        <v>60</v>
      </c>
      <c r="J9600" s="42" t="str">
        <f t="shared" si="158"/>
        <v>大类_神品合体法宝</v>
      </c>
      <c r="K9600" s="42" t="s">
        <v>6624</v>
      </c>
      <c r="L9600" s="42"/>
      <c r="M9600" s="42" t="s">
        <v>7668</v>
      </c>
      <c r="N9600" s="42"/>
      <c r="O9600" s="42">
        <v>0</v>
      </c>
      <c r="P9600" s="42" t="b">
        <v>1</v>
      </c>
      <c r="Q9600" s="42"/>
      <c r="R9600" s="42" t="b">
        <v>0</v>
      </c>
      <c r="S9600" s="42">
        <v>1</v>
      </c>
      <c r="T9600" s="42" t="s">
        <v>91</v>
      </c>
      <c r="U9600" s="42">
        <v>999</v>
      </c>
      <c r="V9600" s="42" t="s">
        <v>339</v>
      </c>
      <c r="W9600" s="42">
        <v>2475066</v>
      </c>
      <c r="X9600" s="42"/>
      <c r="Y9600" s="42" t="s">
        <v>7940</v>
      </c>
      <c r="Z9600" s="42" t="s">
        <v>7941</v>
      </c>
      <c r="AA9600" t="str" s="42">
        <v>法宝打造获得。成宝核心×1；主材：玄元铁胎×1；辅材类别：玄砂×1；特性材料类别：金行凝华×1。</v>
      </c>
      <c r="AB9600" s="42">
        <v>12421007</v>
      </c>
      <c r="AC9600" s="42" t="s">
        <v>121</v>
      </c>
      <c r="AD9600" s="42">
        <v>0</v>
      </c>
      <c r="AE9600" s="42"/>
      <c r="AF9600" s="42">
        <v>70005</v>
      </c>
      <c r="AG9600" s="42"/>
      <c r="AH9600" s="42">
        <v>67500000</v>
      </c>
      <c r="AI9600" s="42" t="s">
        <v>7668</v>
      </c>
      <c r="AJ9600" s="42" t="s">
        <v>7943</v>
      </c>
      <c r="AK9600" s="42" t="s">
        <v>354</v>
      </c>
      <c r="AL9600" t="s">
        <v>7944</v>
      </c>
    </row>
    <row r="9601" spans="2:38">
      <c r="B9601" s="16" t="n">
        <f>10000000+INDEX(编号表!$B:$B,MATCH(F9601,编号表!$A:$A,0))*100000+INDEX(编号表!$F:$F,MATCH(D9601,编号表!$E:$E,0))*1000+INDEX(编号表!$D:$D,MATCH(E9601,编号表!$C:$C,0))*10000+G9601</f>
        <v>12475067</v>
      </c>
      <c r="C9601" s="42" t="s">
        <v>9783</v>
      </c>
      <c r="D9601" s="42" t="s">
        <v>111</v>
      </c>
      <c r="E9601" s="42" t="s">
        <v>354</v>
      </c>
      <c r="F9601" s="42" t="s">
        <v>7668</v>
      </c>
      <c r="G9601" s="42">
        <v>67</v>
      </c>
      <c r="H9601" s="42"/>
      <c r="I9601" s="42">
        <v>60</v>
      </c>
      <c r="J9601" s="42" t="str">
        <f t="shared" si="158"/>
        <v>大类_神品合体法宝</v>
      </c>
      <c r="K9601" s="42" t="s">
        <v>6624</v>
      </c>
      <c r="L9601" s="42"/>
      <c r="M9601" s="42" t="s">
        <v>7668</v>
      </c>
      <c r="N9601" s="42"/>
      <c r="O9601" s="42">
        <v>0</v>
      </c>
      <c r="P9601" s="42" t="b">
        <v>1</v>
      </c>
      <c r="Q9601" s="42"/>
      <c r="R9601" s="42" t="b">
        <v>0</v>
      </c>
      <c r="S9601" s="42">
        <v>1</v>
      </c>
      <c r="T9601" s="42" t="s">
        <v>91</v>
      </c>
      <c r="U9601" s="42">
        <v>999</v>
      </c>
      <c r="V9601" s="42" t="s">
        <v>339</v>
      </c>
      <c r="W9601" s="42">
        <v>2475067</v>
      </c>
      <c r="X9601" s="42"/>
      <c r="Y9601" s="42" t="s">
        <v>7946</v>
      </c>
      <c r="Z9601" s="42" t="s">
        <v>7941</v>
      </c>
      <c r="AA9601" t="str" s="42">
        <v>法宝打造获得。成宝核心×1；主材：玄元铁胎×1；辅材类别：玄砂×1；特性材料类别：木行凝华×1。</v>
      </c>
      <c r="AB9601" s="42">
        <v>12421007</v>
      </c>
      <c r="AC9601" s="42" t="s">
        <v>121</v>
      </c>
      <c r="AD9601" s="42">
        <v>0</v>
      </c>
      <c r="AE9601" s="42"/>
      <c r="AF9601" s="42">
        <v>70005</v>
      </c>
      <c r="AG9601" s="42"/>
      <c r="AH9601" s="42">
        <v>67500000</v>
      </c>
      <c r="AI9601" s="42" t="s">
        <v>7668</v>
      </c>
      <c r="AJ9601" s="42" t="s">
        <v>7943</v>
      </c>
      <c r="AK9601" s="42" t="s">
        <v>354</v>
      </c>
      <c r="AL9601" t="s">
        <v>7948</v>
      </c>
    </row>
    <row r="9602" spans="2:38">
      <c r="B9602" s="16" t="n">
        <f>10000000+INDEX(编号表!$B:$B,MATCH(F9602,编号表!$A:$A,0))*100000+INDEX(编号表!$F:$F,MATCH(D9602,编号表!$E:$E,0))*1000+INDEX(编号表!$D:$D,MATCH(E9602,编号表!$C:$C,0))*10000+G9602</f>
        <v>12475068</v>
      </c>
      <c r="C9602" s="42" t="s">
        <v>9784</v>
      </c>
      <c r="D9602" s="42" t="s">
        <v>111</v>
      </c>
      <c r="E9602" s="42" t="s">
        <v>354</v>
      </c>
      <c r="F9602" s="42" t="s">
        <v>7668</v>
      </c>
      <c r="G9602" s="42">
        <v>68</v>
      </c>
      <c r="H9602" s="42"/>
      <c r="I9602" s="42">
        <v>60</v>
      </c>
      <c r="J9602" s="42" t="str">
        <f t="shared" si="158"/>
        <v>大类_神品合体法宝</v>
      </c>
      <c r="K9602" s="42" t="s">
        <v>6624</v>
      </c>
      <c r="L9602" s="42"/>
      <c r="M9602" s="42" t="s">
        <v>7668</v>
      </c>
      <c r="N9602" s="42"/>
      <c r="O9602" s="42">
        <v>0</v>
      </c>
      <c r="P9602" s="42" t="b">
        <v>1</v>
      </c>
      <c r="Q9602" s="42"/>
      <c r="R9602" s="42" t="b">
        <v>0</v>
      </c>
      <c r="S9602" s="42">
        <v>1</v>
      </c>
      <c r="T9602" s="42" t="s">
        <v>91</v>
      </c>
      <c r="U9602" s="42">
        <v>999</v>
      </c>
      <c r="V9602" s="42" t="s">
        <v>339</v>
      </c>
      <c r="W9602" s="42">
        <v>2475068</v>
      </c>
      <c r="X9602" s="42"/>
      <c r="Y9602" s="42" t="s">
        <v>7950</v>
      </c>
      <c r="Z9602" s="42" t="s">
        <v>7941</v>
      </c>
      <c r="AA9602" t="str" s="42">
        <v>法宝打造获得。成宝核心×1；主材：玄元铁胎×1；辅材类别：玄砂×1；特性材料类别：水行凝华×1。</v>
      </c>
      <c r="AB9602" s="42">
        <v>12421007</v>
      </c>
      <c r="AC9602" s="42" t="s">
        <v>121</v>
      </c>
      <c r="AD9602" s="42">
        <v>0</v>
      </c>
      <c r="AE9602" s="42"/>
      <c r="AF9602" s="42">
        <v>70005</v>
      </c>
      <c r="AG9602" s="42"/>
      <c r="AH9602" s="42">
        <v>67500000</v>
      </c>
      <c r="AI9602" s="42" t="s">
        <v>7668</v>
      </c>
      <c r="AJ9602" s="42" t="s">
        <v>7943</v>
      </c>
      <c r="AK9602" s="42" t="s">
        <v>354</v>
      </c>
      <c r="AL9602" t="s">
        <v>7952</v>
      </c>
    </row>
    <row r="9603" spans="2:38">
      <c r="B9603" s="16" t="n">
        <f>10000000+INDEX(编号表!$B:$B,MATCH(F9603,编号表!$A:$A,0))*100000+INDEX(编号表!$F:$F,MATCH(D9603,编号表!$E:$E,0))*1000+INDEX(编号表!$D:$D,MATCH(E9603,编号表!$C:$C,0))*10000+G9603</f>
        <v>12475069</v>
      </c>
      <c r="C9603" s="42" t="s">
        <v>9785</v>
      </c>
      <c r="D9603" s="42" t="s">
        <v>111</v>
      </c>
      <c r="E9603" s="42" t="s">
        <v>354</v>
      </c>
      <c r="F9603" s="42" t="s">
        <v>7668</v>
      </c>
      <c r="G9603" s="42">
        <v>69</v>
      </c>
      <c r="H9603" s="42"/>
      <c r="I9603" s="42">
        <v>60</v>
      </c>
      <c r="J9603" s="42" t="str">
        <f t="shared" si="158"/>
        <v>大类_神品合体法宝</v>
      </c>
      <c r="K9603" s="42" t="s">
        <v>6624</v>
      </c>
      <c r="L9603" s="42"/>
      <c r="M9603" s="42" t="s">
        <v>7668</v>
      </c>
      <c r="N9603" s="42"/>
      <c r="O9603" s="42">
        <v>0</v>
      </c>
      <c r="P9603" s="42" t="b">
        <v>1</v>
      </c>
      <c r="Q9603" s="42"/>
      <c r="R9603" s="42" t="b">
        <v>0</v>
      </c>
      <c r="S9603" s="42">
        <v>1</v>
      </c>
      <c r="T9603" s="42" t="s">
        <v>91</v>
      </c>
      <c r="U9603" s="42">
        <v>999</v>
      </c>
      <c r="V9603" s="42" t="s">
        <v>339</v>
      </c>
      <c r="W9603" s="42">
        <v>2475069</v>
      </c>
      <c r="X9603" s="42"/>
      <c r="Y9603" s="42" t="s">
        <v>7954</v>
      </c>
      <c r="Z9603" s="42" t="s">
        <v>7941</v>
      </c>
      <c r="AA9603" t="str" s="42">
        <v>法宝打造获得。成宝核心×1；主材：玄元铁胎×1；辅材类别：玄砂×1；特性材料类别：火行凝华×1。</v>
      </c>
      <c r="AB9603" s="42">
        <v>12421007</v>
      </c>
      <c r="AC9603" s="42" t="s">
        <v>121</v>
      </c>
      <c r="AD9603" s="42">
        <v>0</v>
      </c>
      <c r="AE9603" s="42"/>
      <c r="AF9603" s="42">
        <v>70005</v>
      </c>
      <c r="AG9603" s="42"/>
      <c r="AH9603" s="42">
        <v>67500000</v>
      </c>
      <c r="AI9603" s="42" t="s">
        <v>7668</v>
      </c>
      <c r="AJ9603" s="42" t="s">
        <v>7943</v>
      </c>
      <c r="AK9603" s="42" t="s">
        <v>354</v>
      </c>
      <c r="AL9603" t="s">
        <v>7956</v>
      </c>
    </row>
    <row r="9604" spans="2:38">
      <c r="B9604" s="16" t="n">
        <f>10000000+INDEX(编号表!$B:$B,MATCH(F9604,编号表!$A:$A,0))*100000+INDEX(编号表!$F:$F,MATCH(D9604,编号表!$E:$E,0))*1000+INDEX(编号表!$D:$D,MATCH(E9604,编号表!$C:$C,0))*10000+G9604</f>
        <v>12475070</v>
      </c>
      <c r="C9604" s="42" t="s">
        <v>9786</v>
      </c>
      <c r="D9604" s="42" t="s">
        <v>111</v>
      </c>
      <c r="E9604" s="42" t="s">
        <v>354</v>
      </c>
      <c r="F9604" s="42" t="s">
        <v>7668</v>
      </c>
      <c r="G9604" s="42">
        <v>70</v>
      </c>
      <c r="H9604" s="42"/>
      <c r="I9604" s="42">
        <v>60</v>
      </c>
      <c r="J9604" s="42" t="str">
        <f t="shared" si="158"/>
        <v>大类_神品合体法宝</v>
      </c>
      <c r="K9604" s="42" t="s">
        <v>6624</v>
      </c>
      <c r="L9604" s="42"/>
      <c r="M9604" s="42" t="s">
        <v>7668</v>
      </c>
      <c r="N9604" s="42"/>
      <c r="O9604" s="42">
        <v>0</v>
      </c>
      <c r="P9604" s="42" t="b">
        <v>1</v>
      </c>
      <c r="Q9604" s="42"/>
      <c r="R9604" s="42" t="b">
        <v>0</v>
      </c>
      <c r="S9604" s="42">
        <v>1</v>
      </c>
      <c r="T9604" s="42" t="s">
        <v>91</v>
      </c>
      <c r="U9604" s="42">
        <v>999</v>
      </c>
      <c r="V9604" s="42" t="s">
        <v>339</v>
      </c>
      <c r="W9604" s="42">
        <v>2475070</v>
      </c>
      <c r="X9604" s="42"/>
      <c r="Y9604" s="42" t="s">
        <v>7958</v>
      </c>
      <c r="Z9604" s="42" t="s">
        <v>7941</v>
      </c>
      <c r="AA9604" t="str" s="42">
        <v>法宝打造获得。成宝核心×1；主材：玄元铁胎×1；辅材类别：玄砂×1；特性材料类别：土行凝华×1。</v>
      </c>
      <c r="AB9604" s="42">
        <v>12421007</v>
      </c>
      <c r="AC9604" s="42" t="s">
        <v>121</v>
      </c>
      <c r="AD9604" s="42">
        <v>0</v>
      </c>
      <c r="AE9604" s="42"/>
      <c r="AF9604" s="42">
        <v>70005</v>
      </c>
      <c r="AG9604" s="42"/>
      <c r="AH9604" s="42">
        <v>67500000</v>
      </c>
      <c r="AI9604" s="42" t="s">
        <v>7668</v>
      </c>
      <c r="AJ9604" s="42" t="s">
        <v>7943</v>
      </c>
      <c r="AK9604" s="42" t="s">
        <v>354</v>
      </c>
      <c r="AL9604" t="s">
        <v>7960</v>
      </c>
    </row>
    <row r="9605" spans="2:38">
      <c r="B9605" s="16" t="n">
        <f>10000000+INDEX(编号表!$B:$B,MATCH(F9605,编号表!$A:$A,0))*100000+INDEX(编号表!$F:$F,MATCH(D9605,编号表!$E:$E,0))*1000+INDEX(编号表!$D:$D,MATCH(E9605,编号表!$C:$C,0))*10000+G9605</f>
        <v>12475071</v>
      </c>
      <c r="C9605" s="42" t="s">
        <v>9787</v>
      </c>
      <c r="D9605" s="42" t="s">
        <v>111</v>
      </c>
      <c r="E9605" s="42" t="s">
        <v>354</v>
      </c>
      <c r="F9605" s="42" t="s">
        <v>7668</v>
      </c>
      <c r="G9605" s="42">
        <v>71</v>
      </c>
      <c r="H9605" s="42"/>
      <c r="I9605" s="42">
        <v>60</v>
      </c>
      <c r="J9605" s="42" t="str">
        <f t="shared" si="158"/>
        <v>大类_神品合体法宝</v>
      </c>
      <c r="K9605" s="42" t="s">
        <v>6624</v>
      </c>
      <c r="L9605" s="42"/>
      <c r="M9605" s="42" t="s">
        <v>7668</v>
      </c>
      <c r="N9605" s="42"/>
      <c r="O9605" s="42">
        <v>0</v>
      </c>
      <c r="P9605" s="42" t="b">
        <v>1</v>
      </c>
      <c r="Q9605" s="42"/>
      <c r="R9605" s="42" t="b">
        <v>0</v>
      </c>
      <c r="S9605" s="42">
        <v>1</v>
      </c>
      <c r="T9605" s="42" t="s">
        <v>91</v>
      </c>
      <c r="U9605" s="42">
        <v>999</v>
      </c>
      <c r="V9605" s="42" t="s">
        <v>339</v>
      </c>
      <c r="W9605" s="42">
        <v>2475071</v>
      </c>
      <c r="X9605" s="42"/>
      <c r="Y9605" s="42" t="s">
        <v>7962</v>
      </c>
      <c r="Z9605" s="42" t="s">
        <v>7941</v>
      </c>
      <c r="AA9605" t="str" s="42">
        <v>法宝打造获得。成宝核心×1；主材：玄元铁胎×1；辅材类别：古炉铜×1；特性材料类别：金行凝华×1。</v>
      </c>
      <c r="AB9605" s="42">
        <v>12421007</v>
      </c>
      <c r="AC9605" s="42" t="s">
        <v>121</v>
      </c>
      <c r="AD9605" s="42">
        <v>0</v>
      </c>
      <c r="AE9605" s="42"/>
      <c r="AF9605" s="42">
        <v>70005</v>
      </c>
      <c r="AG9605" s="42"/>
      <c r="AH9605" s="42">
        <v>67500000</v>
      </c>
      <c r="AI9605" s="42" t="s">
        <v>7668</v>
      </c>
      <c r="AJ9605" s="42" t="s">
        <v>7943</v>
      </c>
      <c r="AK9605" s="42" t="s">
        <v>354</v>
      </c>
      <c r="AL9605" t="s">
        <v>7964</v>
      </c>
    </row>
    <row r="9606" spans="2:38">
      <c r="B9606" s="16" t="n">
        <f>10000000+INDEX(编号表!$B:$B,MATCH(F9606,编号表!$A:$A,0))*100000+INDEX(编号表!$F:$F,MATCH(D9606,编号表!$E:$E,0))*1000+INDEX(编号表!$D:$D,MATCH(E9606,编号表!$C:$C,0))*10000+G9606</f>
        <v>12475072</v>
      </c>
      <c r="C9606" s="42" t="s">
        <v>9788</v>
      </c>
      <c r="D9606" s="42" t="s">
        <v>111</v>
      </c>
      <c r="E9606" s="42" t="s">
        <v>354</v>
      </c>
      <c r="F9606" s="42" t="s">
        <v>7668</v>
      </c>
      <c r="G9606" s="42">
        <v>72</v>
      </c>
      <c r="H9606" s="42"/>
      <c r="I9606" s="42">
        <v>60</v>
      </c>
      <c r="J9606" s="42" t="str">
        <f t="shared" si="158"/>
        <v>大类_神品合体法宝</v>
      </c>
      <c r="K9606" s="42" t="s">
        <v>6624</v>
      </c>
      <c r="L9606" s="42"/>
      <c r="M9606" s="42" t="s">
        <v>7668</v>
      </c>
      <c r="N9606" s="42"/>
      <c r="O9606" s="42">
        <v>0</v>
      </c>
      <c r="P9606" s="42" t="b">
        <v>1</v>
      </c>
      <c r="Q9606" s="42"/>
      <c r="R9606" s="42" t="b">
        <v>0</v>
      </c>
      <c r="S9606" s="42">
        <v>1</v>
      </c>
      <c r="T9606" s="42" t="s">
        <v>91</v>
      </c>
      <c r="U9606" s="42">
        <v>999</v>
      </c>
      <c r="V9606" s="42" t="s">
        <v>339</v>
      </c>
      <c r="W9606" s="42">
        <v>2475072</v>
      </c>
      <c r="X9606" s="42"/>
      <c r="Y9606" s="42" t="s">
        <v>7966</v>
      </c>
      <c r="Z9606" s="42" t="s">
        <v>7941</v>
      </c>
      <c r="AA9606" t="str" s="42">
        <v>法宝打造获得。成宝核心×1；主材：玄元铁胎×1；辅材类别：古炉铜×1；特性材料类别：木行凝华×1。</v>
      </c>
      <c r="AB9606" s="42">
        <v>12421007</v>
      </c>
      <c r="AC9606" s="42" t="s">
        <v>121</v>
      </c>
      <c r="AD9606" s="42">
        <v>0</v>
      </c>
      <c r="AE9606" s="42"/>
      <c r="AF9606" s="42">
        <v>70005</v>
      </c>
      <c r="AG9606" s="42"/>
      <c r="AH9606" s="42">
        <v>67500000</v>
      </c>
      <c r="AI9606" s="42" t="s">
        <v>7668</v>
      </c>
      <c r="AJ9606" s="42" t="s">
        <v>7943</v>
      </c>
      <c r="AK9606" s="42" t="s">
        <v>354</v>
      </c>
      <c r="AL9606" t="s">
        <v>7968</v>
      </c>
    </row>
    <row r="9607" spans="2:38">
      <c r="B9607" s="16" t="n">
        <f>10000000+INDEX(编号表!$B:$B,MATCH(F9607,编号表!$A:$A,0))*100000+INDEX(编号表!$F:$F,MATCH(D9607,编号表!$E:$E,0))*1000+INDEX(编号表!$D:$D,MATCH(E9607,编号表!$C:$C,0))*10000+G9607</f>
        <v>12475073</v>
      </c>
      <c r="C9607" s="42" t="s">
        <v>9789</v>
      </c>
      <c r="D9607" s="42" t="s">
        <v>111</v>
      </c>
      <c r="E9607" s="42" t="s">
        <v>354</v>
      </c>
      <c r="F9607" s="42" t="s">
        <v>7668</v>
      </c>
      <c r="G9607" s="42">
        <v>73</v>
      </c>
      <c r="H9607" s="42"/>
      <c r="I9607" s="42">
        <v>60</v>
      </c>
      <c r="J9607" s="42" t="str">
        <f t="shared" si="158"/>
        <v>大类_神品合体法宝</v>
      </c>
      <c r="K9607" s="42" t="s">
        <v>6624</v>
      </c>
      <c r="L9607" s="42"/>
      <c r="M9607" s="42" t="s">
        <v>7668</v>
      </c>
      <c r="N9607" s="42"/>
      <c r="O9607" s="42">
        <v>0</v>
      </c>
      <c r="P9607" s="42" t="b">
        <v>1</v>
      </c>
      <c r="Q9607" s="42"/>
      <c r="R9607" s="42" t="b">
        <v>0</v>
      </c>
      <c r="S9607" s="42">
        <v>1</v>
      </c>
      <c r="T9607" s="42" t="s">
        <v>91</v>
      </c>
      <c r="U9607" s="42">
        <v>999</v>
      </c>
      <c r="V9607" s="42" t="s">
        <v>339</v>
      </c>
      <c r="W9607" s="42">
        <v>2475073</v>
      </c>
      <c r="X9607" s="42"/>
      <c r="Y9607" s="42" t="s">
        <v>7970</v>
      </c>
      <c r="Z9607" s="42" t="s">
        <v>7941</v>
      </c>
      <c r="AA9607" t="str" s="42">
        <v>法宝打造获得。成宝核心×1；主材：玄元铁胎×1；辅材类别：古炉铜×1；特性材料类别：水行凝华×1。</v>
      </c>
      <c r="AB9607" s="42">
        <v>12421007</v>
      </c>
      <c r="AC9607" s="42" t="s">
        <v>121</v>
      </c>
      <c r="AD9607" s="42">
        <v>0</v>
      </c>
      <c r="AE9607" s="42"/>
      <c r="AF9607" s="42">
        <v>70005</v>
      </c>
      <c r="AG9607" s="42"/>
      <c r="AH9607" s="42">
        <v>67500000</v>
      </c>
      <c r="AI9607" s="42" t="s">
        <v>7668</v>
      </c>
      <c r="AJ9607" s="42" t="s">
        <v>7943</v>
      </c>
      <c r="AK9607" s="42" t="s">
        <v>354</v>
      </c>
      <c r="AL9607" t="s">
        <v>7972</v>
      </c>
    </row>
    <row r="9608" spans="2:38">
      <c r="B9608" s="16" t="n">
        <f>10000000+INDEX(编号表!$B:$B,MATCH(F9608,编号表!$A:$A,0))*100000+INDEX(编号表!$F:$F,MATCH(D9608,编号表!$E:$E,0))*1000+INDEX(编号表!$D:$D,MATCH(E9608,编号表!$C:$C,0))*10000+G9608</f>
        <v>12475074</v>
      </c>
      <c r="C9608" s="42" t="s">
        <v>9790</v>
      </c>
      <c r="D9608" s="42" t="s">
        <v>111</v>
      </c>
      <c r="E9608" s="42" t="s">
        <v>354</v>
      </c>
      <c r="F9608" s="42" t="s">
        <v>7668</v>
      </c>
      <c r="G9608" s="42">
        <v>74</v>
      </c>
      <c r="H9608" s="42"/>
      <c r="I9608" s="42">
        <v>60</v>
      </c>
      <c r="J9608" s="42" t="str">
        <f t="shared" si="158"/>
        <v>大类_神品合体法宝</v>
      </c>
      <c r="K9608" s="42" t="s">
        <v>6624</v>
      </c>
      <c r="L9608" s="42"/>
      <c r="M9608" s="42" t="s">
        <v>7668</v>
      </c>
      <c r="N9608" s="42"/>
      <c r="O9608" s="42">
        <v>0</v>
      </c>
      <c r="P9608" s="42" t="b">
        <v>1</v>
      </c>
      <c r="Q9608" s="42"/>
      <c r="R9608" s="42" t="b">
        <v>0</v>
      </c>
      <c r="S9608" s="42">
        <v>1</v>
      </c>
      <c r="T9608" s="42" t="s">
        <v>91</v>
      </c>
      <c r="U9608" s="42">
        <v>999</v>
      </c>
      <c r="V9608" s="42" t="s">
        <v>339</v>
      </c>
      <c r="W9608" s="42">
        <v>2475074</v>
      </c>
      <c r="X9608" s="42"/>
      <c r="Y9608" s="42" t="s">
        <v>7974</v>
      </c>
      <c r="Z9608" s="42" t="s">
        <v>7941</v>
      </c>
      <c r="AA9608" t="str" s="42">
        <v>法宝打造获得。成宝核心×1；主材：玄元铁胎×1；辅材类别：古炉铜×1；特性材料类别：火行凝华×1。</v>
      </c>
      <c r="AB9608" s="42">
        <v>12421007</v>
      </c>
      <c r="AC9608" s="42" t="s">
        <v>121</v>
      </c>
      <c r="AD9608" s="42">
        <v>0</v>
      </c>
      <c r="AE9608" s="42"/>
      <c r="AF9608" s="42">
        <v>70005</v>
      </c>
      <c r="AG9608" s="42"/>
      <c r="AH9608" s="42">
        <v>67500000</v>
      </c>
      <c r="AI9608" s="42" t="s">
        <v>7668</v>
      </c>
      <c r="AJ9608" s="42" t="s">
        <v>7943</v>
      </c>
      <c r="AK9608" s="42" t="s">
        <v>354</v>
      </c>
      <c r="AL9608" t="s">
        <v>7976</v>
      </c>
    </row>
    <row r="9609" spans="2:38">
      <c r="B9609" s="16" t="n">
        <f>10000000+INDEX(编号表!$B:$B,MATCH(F9609,编号表!$A:$A,0))*100000+INDEX(编号表!$F:$F,MATCH(D9609,编号表!$E:$E,0))*1000+INDEX(编号表!$D:$D,MATCH(E9609,编号表!$C:$C,0))*10000+G9609</f>
        <v>12475075</v>
      </c>
      <c r="C9609" s="42" t="s">
        <v>9791</v>
      </c>
      <c r="D9609" s="42" t="s">
        <v>111</v>
      </c>
      <c r="E9609" s="42" t="s">
        <v>354</v>
      </c>
      <c r="F9609" s="42" t="s">
        <v>7668</v>
      </c>
      <c r="G9609" s="42">
        <v>75</v>
      </c>
      <c r="H9609" s="42"/>
      <c r="I9609" s="42">
        <v>60</v>
      </c>
      <c r="J9609" s="42" t="str">
        <f t="shared" si="158"/>
        <v>大类_神品合体法宝</v>
      </c>
      <c r="K9609" s="42" t="s">
        <v>6624</v>
      </c>
      <c r="L9609" s="42"/>
      <c r="M9609" s="42" t="s">
        <v>7668</v>
      </c>
      <c r="N9609" s="42"/>
      <c r="O9609" s="42">
        <v>0</v>
      </c>
      <c r="P9609" s="42" t="b">
        <v>1</v>
      </c>
      <c r="Q9609" s="42"/>
      <c r="R9609" s="42" t="b">
        <v>0</v>
      </c>
      <c r="S9609" s="42">
        <v>1</v>
      </c>
      <c r="T9609" s="42" t="s">
        <v>91</v>
      </c>
      <c r="U9609" s="42">
        <v>999</v>
      </c>
      <c r="V9609" s="42" t="s">
        <v>339</v>
      </c>
      <c r="W9609" s="42">
        <v>2475075</v>
      </c>
      <c r="X9609" s="42"/>
      <c r="Y9609" s="42" t="s">
        <v>7978</v>
      </c>
      <c r="Z9609" s="42" t="s">
        <v>7941</v>
      </c>
      <c r="AA9609" t="str" s="42">
        <v>法宝打造获得。成宝核心×1；主材：玄元铁胎×1；辅材类别：古炉铜×1；特性材料类别：土行凝华×1。</v>
      </c>
      <c r="AB9609" s="42">
        <v>12421007</v>
      </c>
      <c r="AC9609" s="42" t="s">
        <v>121</v>
      </c>
      <c r="AD9609" s="42">
        <v>0</v>
      </c>
      <c r="AE9609" s="42"/>
      <c r="AF9609" s="42">
        <v>70005</v>
      </c>
      <c r="AG9609" s="42"/>
      <c r="AH9609" s="42">
        <v>67500000</v>
      </c>
      <c r="AI9609" s="42" t="s">
        <v>7668</v>
      </c>
      <c r="AJ9609" s="42" t="s">
        <v>7943</v>
      </c>
      <c r="AK9609" s="42" t="s">
        <v>354</v>
      </c>
      <c r="AL9609" t="s">
        <v>7980</v>
      </c>
    </row>
    <row r="9610" spans="2:38">
      <c r="B9610" s="16" t="n">
        <f>10000000+INDEX(编号表!$B:$B,MATCH(F9610,编号表!$A:$A,0))*100000+INDEX(编号表!$F:$F,MATCH(D9610,编号表!$E:$E,0))*1000+INDEX(编号表!$D:$D,MATCH(E9610,编号表!$C:$C,0))*10000+G9610</f>
        <v>12475076</v>
      </c>
      <c r="C9610" s="42" t="s">
        <v>9792</v>
      </c>
      <c r="D9610" s="42" t="s">
        <v>111</v>
      </c>
      <c r="E9610" s="42" t="s">
        <v>354</v>
      </c>
      <c r="F9610" s="42" t="s">
        <v>7668</v>
      </c>
      <c r="G9610" s="42">
        <v>76</v>
      </c>
      <c r="H9610" s="42"/>
      <c r="I9610" s="42">
        <v>60</v>
      </c>
      <c r="J9610" s="42" t="str">
        <f t="shared" si="158"/>
        <v>大类_神品合体法宝</v>
      </c>
      <c r="K9610" s="42" t="s">
        <v>6624</v>
      </c>
      <c r="L9610" s="42"/>
      <c r="M9610" s="42" t="s">
        <v>7668</v>
      </c>
      <c r="N9610" s="42"/>
      <c r="O9610" s="42">
        <v>0</v>
      </c>
      <c r="P9610" s="42" t="b">
        <v>1</v>
      </c>
      <c r="Q9610" s="42"/>
      <c r="R9610" s="42" t="b">
        <v>0</v>
      </c>
      <c r="S9610" s="42">
        <v>1</v>
      </c>
      <c r="T9610" s="42" t="s">
        <v>91</v>
      </c>
      <c r="U9610" s="42">
        <v>999</v>
      </c>
      <c r="V9610" s="42" t="s">
        <v>339</v>
      </c>
      <c r="W9610" s="42">
        <v>2475076</v>
      </c>
      <c r="X9610" s="42"/>
      <c r="Y9610" s="42" t="s">
        <v>7982</v>
      </c>
      <c r="Z9610" s="42" t="s">
        <v>7941</v>
      </c>
      <c r="AA9610" t="str" s="42">
        <v>法宝打造获得。成宝核心×1；主材：玄元铁胎×1；辅材类别：石乳×1；特性材料类别：金行凝华×1。</v>
      </c>
      <c r="AB9610" s="42">
        <v>12421007</v>
      </c>
      <c r="AC9610" s="42" t="s">
        <v>121</v>
      </c>
      <c r="AD9610" s="42">
        <v>0</v>
      </c>
      <c r="AE9610" s="42"/>
      <c r="AF9610" s="42">
        <v>70005</v>
      </c>
      <c r="AG9610" s="42"/>
      <c r="AH9610" s="42">
        <v>67500000</v>
      </c>
      <c r="AI9610" s="42" t="s">
        <v>7668</v>
      </c>
      <c r="AJ9610" s="42" t="s">
        <v>7943</v>
      </c>
      <c r="AK9610" s="42" t="s">
        <v>354</v>
      </c>
      <c r="AL9610" t="s">
        <v>7984</v>
      </c>
    </row>
    <row r="9611" spans="2:38">
      <c r="B9611" s="16" t="n">
        <f>10000000+INDEX(编号表!$B:$B,MATCH(F9611,编号表!$A:$A,0))*100000+INDEX(编号表!$F:$F,MATCH(D9611,编号表!$E:$E,0))*1000+INDEX(编号表!$D:$D,MATCH(E9611,编号表!$C:$C,0))*10000+G9611</f>
        <v>12475077</v>
      </c>
      <c r="C9611" s="42" t="s">
        <v>9793</v>
      </c>
      <c r="D9611" s="42" t="s">
        <v>111</v>
      </c>
      <c r="E9611" s="42" t="s">
        <v>354</v>
      </c>
      <c r="F9611" s="42" t="s">
        <v>7668</v>
      </c>
      <c r="G9611" s="42">
        <v>77</v>
      </c>
      <c r="H9611" s="42"/>
      <c r="I9611" s="42">
        <v>60</v>
      </c>
      <c r="J9611" s="42" t="str">
        <f t="shared" si="158"/>
        <v>大类_神品合体法宝</v>
      </c>
      <c r="K9611" s="42" t="s">
        <v>6624</v>
      </c>
      <c r="L9611" s="42"/>
      <c r="M9611" s="42" t="s">
        <v>7668</v>
      </c>
      <c r="N9611" s="42"/>
      <c r="O9611" s="42">
        <v>0</v>
      </c>
      <c r="P9611" s="42" t="b">
        <v>1</v>
      </c>
      <c r="Q9611" s="42"/>
      <c r="R9611" s="42" t="b">
        <v>0</v>
      </c>
      <c r="S9611" s="42">
        <v>1</v>
      </c>
      <c r="T9611" s="42" t="s">
        <v>91</v>
      </c>
      <c r="U9611" s="42">
        <v>999</v>
      </c>
      <c r="V9611" s="42" t="s">
        <v>339</v>
      </c>
      <c r="W9611" s="42">
        <v>2475077</v>
      </c>
      <c r="X9611" s="42"/>
      <c r="Y9611" s="42" t="s">
        <v>7986</v>
      </c>
      <c r="Z9611" s="42" t="s">
        <v>7941</v>
      </c>
      <c r="AA9611" t="str" s="42">
        <v>法宝打造获得。成宝核心×1；主材：玄元铁胎×1；辅材类别：石乳×1；特性材料类别：木行凝华×1。</v>
      </c>
      <c r="AB9611" s="42">
        <v>12421007</v>
      </c>
      <c r="AC9611" s="42" t="s">
        <v>121</v>
      </c>
      <c r="AD9611" s="42">
        <v>0</v>
      </c>
      <c r="AE9611" s="42"/>
      <c r="AF9611" s="42">
        <v>70005</v>
      </c>
      <c r="AG9611" s="42"/>
      <c r="AH9611" s="42">
        <v>67500000</v>
      </c>
      <c r="AI9611" s="42" t="s">
        <v>7668</v>
      </c>
      <c r="AJ9611" s="42" t="s">
        <v>7943</v>
      </c>
      <c r="AK9611" s="42" t="s">
        <v>354</v>
      </c>
      <c r="AL9611" t="s">
        <v>7988</v>
      </c>
    </row>
    <row r="9612" spans="2:38">
      <c r="B9612" s="16" t="n">
        <f>10000000+INDEX(编号表!$B:$B,MATCH(F9612,编号表!$A:$A,0))*100000+INDEX(编号表!$F:$F,MATCH(D9612,编号表!$E:$E,0))*1000+INDEX(编号表!$D:$D,MATCH(E9612,编号表!$C:$C,0))*10000+G9612</f>
        <v>12475078</v>
      </c>
      <c r="C9612" s="42" t="s">
        <v>9794</v>
      </c>
      <c r="D9612" s="42" t="s">
        <v>111</v>
      </c>
      <c r="E9612" s="42" t="s">
        <v>354</v>
      </c>
      <c r="F9612" s="42" t="s">
        <v>7668</v>
      </c>
      <c r="G9612" s="42">
        <v>78</v>
      </c>
      <c r="H9612" s="42"/>
      <c r="I9612" s="42">
        <v>60</v>
      </c>
      <c r="J9612" s="42" t="str">
        <f t="shared" si="158"/>
        <v>大类_神品合体法宝</v>
      </c>
      <c r="K9612" s="42" t="s">
        <v>6624</v>
      </c>
      <c r="L9612" s="42"/>
      <c r="M9612" s="42" t="s">
        <v>7668</v>
      </c>
      <c r="N9612" s="42"/>
      <c r="O9612" s="42">
        <v>0</v>
      </c>
      <c r="P9612" s="42" t="b">
        <v>1</v>
      </c>
      <c r="Q9612" s="42"/>
      <c r="R9612" s="42" t="b">
        <v>0</v>
      </c>
      <c r="S9612" s="42">
        <v>1</v>
      </c>
      <c r="T9612" s="42" t="s">
        <v>91</v>
      </c>
      <c r="U9612" s="42">
        <v>999</v>
      </c>
      <c r="V9612" s="42" t="s">
        <v>339</v>
      </c>
      <c r="W9612" s="42">
        <v>2475078</v>
      </c>
      <c r="X9612" s="42"/>
      <c r="Y9612" s="42" t="s">
        <v>7990</v>
      </c>
      <c r="Z9612" s="42" t="s">
        <v>7941</v>
      </c>
      <c r="AA9612" t="str" s="42">
        <v>法宝打造获得。成宝核心×1；主材：玄元铁胎×1；辅材类别：石乳×1；特性材料类别：水行凝华×1。</v>
      </c>
      <c r="AB9612" s="42">
        <v>12421007</v>
      </c>
      <c r="AC9612" s="42" t="s">
        <v>121</v>
      </c>
      <c r="AD9612" s="42">
        <v>0</v>
      </c>
      <c r="AE9612" s="42"/>
      <c r="AF9612" s="42">
        <v>70005</v>
      </c>
      <c r="AG9612" s="42"/>
      <c r="AH9612" s="42">
        <v>67500000</v>
      </c>
      <c r="AI9612" s="42" t="s">
        <v>7668</v>
      </c>
      <c r="AJ9612" s="42" t="s">
        <v>7943</v>
      </c>
      <c r="AK9612" s="42" t="s">
        <v>354</v>
      </c>
      <c r="AL9612" t="s">
        <v>7992</v>
      </c>
    </row>
    <row r="9613" spans="2:38">
      <c r="B9613" s="16" t="n">
        <f>10000000+INDEX(编号表!$B:$B,MATCH(F9613,编号表!$A:$A,0))*100000+INDEX(编号表!$F:$F,MATCH(D9613,编号表!$E:$E,0))*1000+INDEX(编号表!$D:$D,MATCH(E9613,编号表!$C:$C,0))*10000+G9613</f>
        <v>12475079</v>
      </c>
      <c r="C9613" s="42" t="s">
        <v>9795</v>
      </c>
      <c r="D9613" s="42" t="s">
        <v>111</v>
      </c>
      <c r="E9613" s="42" t="s">
        <v>354</v>
      </c>
      <c r="F9613" s="42" t="s">
        <v>7668</v>
      </c>
      <c r="G9613" s="42">
        <v>79</v>
      </c>
      <c r="H9613" s="42"/>
      <c r="I9613" s="42">
        <v>60</v>
      </c>
      <c r="J9613" s="42" t="str">
        <f t="shared" si="158"/>
        <v>大类_神品合体法宝</v>
      </c>
      <c r="K9613" s="42" t="s">
        <v>6624</v>
      </c>
      <c r="L9613" s="42"/>
      <c r="M9613" s="42" t="s">
        <v>7668</v>
      </c>
      <c r="N9613" s="42"/>
      <c r="O9613" s="42">
        <v>0</v>
      </c>
      <c r="P9613" s="42" t="b">
        <v>1</v>
      </c>
      <c r="Q9613" s="42"/>
      <c r="R9613" s="42" t="b">
        <v>0</v>
      </c>
      <c r="S9613" s="42">
        <v>1</v>
      </c>
      <c r="T9613" s="42" t="s">
        <v>91</v>
      </c>
      <c r="U9613" s="42">
        <v>999</v>
      </c>
      <c r="V9613" s="42" t="s">
        <v>339</v>
      </c>
      <c r="W9613" s="42">
        <v>2475079</v>
      </c>
      <c r="X9613" s="42"/>
      <c r="Y9613" s="42" t="s">
        <v>7994</v>
      </c>
      <c r="Z9613" s="42" t="s">
        <v>7941</v>
      </c>
      <c r="AA9613" t="str" s="42">
        <v>法宝打造获得。成宝核心×1；主材：玄元铁胎×1；辅材类别：石乳×1；特性材料类别：火行凝华×1。</v>
      </c>
      <c r="AB9613" s="42">
        <v>12421007</v>
      </c>
      <c r="AC9613" s="42" t="s">
        <v>121</v>
      </c>
      <c r="AD9613" s="42">
        <v>0</v>
      </c>
      <c r="AE9613" s="42"/>
      <c r="AF9613" s="42">
        <v>70005</v>
      </c>
      <c r="AG9613" s="42"/>
      <c r="AH9613" s="42">
        <v>67500000</v>
      </c>
      <c r="AI9613" s="42" t="s">
        <v>7668</v>
      </c>
      <c r="AJ9613" s="42" t="s">
        <v>7943</v>
      </c>
      <c r="AK9613" s="42" t="s">
        <v>354</v>
      </c>
      <c r="AL9613" t="s">
        <v>7996</v>
      </c>
    </row>
    <row r="9614" spans="2:38">
      <c r="B9614" s="16" t="n">
        <f>10000000+INDEX(编号表!$B:$B,MATCH(F9614,编号表!$A:$A,0))*100000+INDEX(编号表!$F:$F,MATCH(D9614,编号表!$E:$E,0))*1000+INDEX(编号表!$D:$D,MATCH(E9614,编号表!$C:$C,0))*10000+G9614</f>
        <v>12475080</v>
      </c>
      <c r="C9614" s="42" t="s">
        <v>9796</v>
      </c>
      <c r="D9614" s="42" t="s">
        <v>111</v>
      </c>
      <c r="E9614" s="42" t="s">
        <v>354</v>
      </c>
      <c r="F9614" s="42" t="s">
        <v>7668</v>
      </c>
      <c r="G9614" s="42">
        <v>80</v>
      </c>
      <c r="H9614" s="42"/>
      <c r="I9614" s="42">
        <v>60</v>
      </c>
      <c r="J9614" s="42" t="str">
        <f t="shared" ref="J9614:J9677" si="159">"大类_"&amp;D9614&amp;E9614&amp;F9614</f>
        <v>大类_神品合体法宝</v>
      </c>
      <c r="K9614" s="42" t="s">
        <v>6624</v>
      </c>
      <c r="L9614" s="42"/>
      <c r="M9614" s="42" t="s">
        <v>7668</v>
      </c>
      <c r="N9614" s="42"/>
      <c r="O9614" s="42">
        <v>0</v>
      </c>
      <c r="P9614" s="42" t="b">
        <v>1</v>
      </c>
      <c r="Q9614" s="42"/>
      <c r="R9614" s="42" t="b">
        <v>0</v>
      </c>
      <c r="S9614" s="42">
        <v>1</v>
      </c>
      <c r="T9614" s="42" t="s">
        <v>91</v>
      </c>
      <c r="U9614" s="42">
        <v>999</v>
      </c>
      <c r="V9614" s="42" t="s">
        <v>339</v>
      </c>
      <c r="W9614" s="42">
        <v>2475080</v>
      </c>
      <c r="X9614" s="42"/>
      <c r="Y9614" s="42" t="s">
        <v>7998</v>
      </c>
      <c r="Z9614" s="42" t="s">
        <v>7941</v>
      </c>
      <c r="AA9614" t="str" s="42">
        <v>法宝打造获得。成宝核心×1；主材：玄元铁胎×1；辅材类别：石乳×1；特性材料类别：土行凝华×1。</v>
      </c>
      <c r="AB9614" s="42">
        <v>12421007</v>
      </c>
      <c r="AC9614" s="42" t="s">
        <v>121</v>
      </c>
      <c r="AD9614" s="42">
        <v>0</v>
      </c>
      <c r="AE9614" s="42"/>
      <c r="AF9614" s="42">
        <v>70005</v>
      </c>
      <c r="AG9614" s="42"/>
      <c r="AH9614" s="42">
        <v>67500000</v>
      </c>
      <c r="AI9614" s="42" t="s">
        <v>7668</v>
      </c>
      <c r="AJ9614" s="42" t="s">
        <v>7943</v>
      </c>
      <c r="AK9614" s="42" t="s">
        <v>354</v>
      </c>
      <c r="AL9614" t="s">
        <v>8000</v>
      </c>
    </row>
    <row r="9615" spans="2:38">
      <c r="B9615" s="16" t="n">
        <f>10000000+INDEX(编号表!$B:$B,MATCH(F9615,编号表!$A:$A,0))*100000+INDEX(编号表!$F:$F,MATCH(D9615,编号表!$E:$E,0))*1000+INDEX(编号表!$D:$D,MATCH(E9615,编号表!$C:$C,0))*10000+G9615</f>
        <v>12475081</v>
      </c>
      <c r="C9615" s="42" t="s">
        <v>9639</v>
      </c>
      <c r="D9615" s="42" t="s">
        <v>111</v>
      </c>
      <c r="E9615" s="42" t="s">
        <v>354</v>
      </c>
      <c r="F9615" s="42" t="s">
        <v>7668</v>
      </c>
      <c r="G9615" s="42">
        <v>81</v>
      </c>
      <c r="H9615" s="42"/>
      <c r="I9615" s="42">
        <v>60</v>
      </c>
      <c r="J9615" s="42" t="str">
        <f t="shared" si="159"/>
        <v>大类_神品合体法宝</v>
      </c>
      <c r="K9615" s="42" t="s">
        <v>6624</v>
      </c>
      <c r="L9615" s="42"/>
      <c r="M9615" s="42" t="s">
        <v>7668</v>
      </c>
      <c r="N9615" s="42"/>
      <c r="O9615" s="42">
        <v>0</v>
      </c>
      <c r="P9615" s="42" t="b">
        <v>1</v>
      </c>
      <c r="Q9615" s="42"/>
      <c r="R9615" s="42" t="b">
        <v>0</v>
      </c>
      <c r="S9615" s="42">
        <v>1</v>
      </c>
      <c r="T9615" s="42" t="s">
        <v>91</v>
      </c>
      <c r="U9615" s="42">
        <v>999</v>
      </c>
      <c r="V9615" s="42" t="s">
        <v>7669</v>
      </c>
      <c r="W9615" s="42">
        <v>75081</v>
      </c>
      <c r="X9615" s="42"/>
      <c r="Y9615" s="42" t="s">
        <v>8002</v>
      </c>
      <c r="Z9615" s="42" t="s">
        <v>8003</v>
      </c>
      <c r="AA9615" t="str" s="42">
        <v>法宝打造获得。成宝核心×1；主材：玄元铁胎×1；辅材类别：古炉铜×1；特性材料类别：土行凝华×1。</v>
      </c>
      <c r="AB9615" s="42">
        <v>12421008</v>
      </c>
      <c r="AC9615" s="42" t="s">
        <v>121</v>
      </c>
      <c r="AD9615" s="42">
        <v>0</v>
      </c>
      <c r="AE9615" s="42"/>
      <c r="AF9615" s="42">
        <v>70005</v>
      </c>
      <c r="AG9615" s="42"/>
      <c r="AH9615" s="42">
        <v>67500000</v>
      </c>
      <c r="AI9615" s="42" t="s">
        <v>7668</v>
      </c>
      <c r="AJ9615" s="42" t="s">
        <v>8005</v>
      </c>
      <c r="AK9615" s="42" t="s">
        <v>354</v>
      </c>
      <c r="AL9615" t="s">
        <v>8006</v>
      </c>
    </row>
    <row r="9616" spans="2:38">
      <c r="B9616" s="16" t="n">
        <f>10000000+INDEX(编号表!$B:$B,MATCH(F9616,编号表!$A:$A,0))*100000+INDEX(编号表!$F:$F,MATCH(D9616,编号表!$E:$E,0))*1000+INDEX(编号表!$D:$D,MATCH(E9616,编号表!$C:$C,0))*10000+G9616</f>
        <v>12475082</v>
      </c>
      <c r="C9616" s="42" t="s">
        <v>9641</v>
      </c>
      <c r="D9616" s="42" t="s">
        <v>111</v>
      </c>
      <c r="E9616" s="42" t="s">
        <v>354</v>
      </c>
      <c r="F9616" s="42" t="s">
        <v>7668</v>
      </c>
      <c r="G9616" s="42">
        <v>82</v>
      </c>
      <c r="H9616" s="42"/>
      <c r="I9616" s="42">
        <v>60</v>
      </c>
      <c r="J9616" s="42" t="str">
        <f t="shared" si="159"/>
        <v>大类_神品合体法宝</v>
      </c>
      <c r="K9616" s="42" t="s">
        <v>6624</v>
      </c>
      <c r="L9616" s="42"/>
      <c r="M9616" s="42" t="s">
        <v>7668</v>
      </c>
      <c r="N9616" s="42"/>
      <c r="O9616" s="42">
        <v>0</v>
      </c>
      <c r="P9616" s="42" t="b">
        <v>1</v>
      </c>
      <c r="Q9616" s="42"/>
      <c r="R9616" s="42" t="b">
        <v>0</v>
      </c>
      <c r="S9616" s="42">
        <v>1</v>
      </c>
      <c r="T9616" s="42" t="s">
        <v>91</v>
      </c>
      <c r="U9616" s="42">
        <v>999</v>
      </c>
      <c r="V9616" s="42" t="s">
        <v>7669</v>
      </c>
      <c r="W9616" s="42">
        <v>75082</v>
      </c>
      <c r="X9616" s="42"/>
      <c r="Y9616" s="42" t="s">
        <v>8008</v>
      </c>
      <c r="Z9616" s="42" t="s">
        <v>8009</v>
      </c>
      <c r="AA9616" t="str" s="42">
        <v>法宝打造获得。成宝核心×1；主材：十万载灵木芯×1；辅材类别：细毫×1；特性材料类别：金行凝华×1。</v>
      </c>
      <c r="AB9616" s="42">
        <v>12421009</v>
      </c>
      <c r="AC9616" s="42" t="s">
        <v>121</v>
      </c>
      <c r="AD9616" s="42">
        <v>0</v>
      </c>
      <c r="AE9616" s="42"/>
      <c r="AF9616" s="42">
        <v>70005</v>
      </c>
      <c r="AG9616" s="42"/>
      <c r="AH9616" s="42">
        <v>67500000</v>
      </c>
      <c r="AI9616" s="42" t="s">
        <v>7668</v>
      </c>
      <c r="AJ9616" s="42" t="s">
        <v>8011</v>
      </c>
      <c r="AK9616" s="42" t="s">
        <v>354</v>
      </c>
      <c r="AL9616" t="s">
        <v>8012</v>
      </c>
    </row>
    <row r="9617" spans="2:38">
      <c r="B9617" s="16" t="n">
        <f>10000000+INDEX(编号表!$B:$B,MATCH(F9617,编号表!$A:$A,0))*100000+INDEX(编号表!$F:$F,MATCH(D9617,编号表!$E:$E,0))*1000+INDEX(编号表!$D:$D,MATCH(E9617,编号表!$C:$C,0))*10000+G9617</f>
        <v>12475083</v>
      </c>
      <c r="C9617" s="42" t="s">
        <v>9643</v>
      </c>
      <c r="D9617" s="42" t="s">
        <v>111</v>
      </c>
      <c r="E9617" s="42" t="s">
        <v>354</v>
      </c>
      <c r="F9617" s="42" t="s">
        <v>7668</v>
      </c>
      <c r="G9617" s="42">
        <v>83</v>
      </c>
      <c r="H9617" s="42"/>
      <c r="I9617" s="42">
        <v>60</v>
      </c>
      <c r="J9617" s="42" t="str">
        <f t="shared" si="159"/>
        <v>大类_神品合体法宝</v>
      </c>
      <c r="K9617" s="42" t="s">
        <v>6624</v>
      </c>
      <c r="L9617" s="42"/>
      <c r="M9617" s="42" t="s">
        <v>7668</v>
      </c>
      <c r="N9617" s="42"/>
      <c r="O9617" s="42">
        <v>0</v>
      </c>
      <c r="P9617" s="42" t="b">
        <v>1</v>
      </c>
      <c r="Q9617" s="42"/>
      <c r="R9617" s="42" t="b">
        <v>0</v>
      </c>
      <c r="S9617" s="42">
        <v>1</v>
      </c>
      <c r="T9617" s="42" t="s">
        <v>91</v>
      </c>
      <c r="U9617" s="42">
        <v>999</v>
      </c>
      <c r="V9617" s="42" t="s">
        <v>7669</v>
      </c>
      <c r="W9617" s="42">
        <v>75083</v>
      </c>
      <c r="X9617" s="42"/>
      <c r="Y9617" s="42" t="s">
        <v>8014</v>
      </c>
      <c r="Z9617" s="42" t="s">
        <v>8009</v>
      </c>
      <c r="AA9617" t="str" s="42">
        <v>法宝打造获得。成宝核心×1；主材：十万载灵木芯×1；辅材类别：细毫×1；特性材料类别：水行凝华×1。</v>
      </c>
      <c r="AB9617" s="42">
        <v>12421009</v>
      </c>
      <c r="AC9617" s="42" t="s">
        <v>121</v>
      </c>
      <c r="AD9617" s="42">
        <v>0</v>
      </c>
      <c r="AE9617" s="42"/>
      <c r="AF9617" s="42">
        <v>70005</v>
      </c>
      <c r="AG9617" s="42"/>
      <c r="AH9617" s="42">
        <v>67500000</v>
      </c>
      <c r="AI9617" s="42" t="s">
        <v>7668</v>
      </c>
      <c r="AJ9617" s="42" t="s">
        <v>8011</v>
      </c>
      <c r="AK9617" s="42" t="s">
        <v>354</v>
      </c>
      <c r="AL9617" t="s">
        <v>8016</v>
      </c>
    </row>
    <row r="9618" spans="2:38">
      <c r="B9618" s="16" t="n">
        <f>10000000+INDEX(编号表!$B:$B,MATCH(F9618,编号表!$A:$A,0))*100000+INDEX(编号表!$F:$F,MATCH(D9618,编号表!$E:$E,0))*1000+INDEX(编号表!$D:$D,MATCH(E9618,编号表!$C:$C,0))*10000+G9618</f>
        <v>12475084</v>
      </c>
      <c r="C9618" s="42" t="s">
        <v>9645</v>
      </c>
      <c r="D9618" s="42" t="s">
        <v>111</v>
      </c>
      <c r="E9618" s="42" t="s">
        <v>354</v>
      </c>
      <c r="F9618" s="42" t="s">
        <v>7668</v>
      </c>
      <c r="G9618" s="42">
        <v>84</v>
      </c>
      <c r="H9618" s="42"/>
      <c r="I9618" s="42">
        <v>60</v>
      </c>
      <c r="J9618" s="42" t="str">
        <f t="shared" si="159"/>
        <v>大类_神品合体法宝</v>
      </c>
      <c r="K9618" s="42" t="s">
        <v>6624</v>
      </c>
      <c r="L9618" s="42"/>
      <c r="M9618" s="42" t="s">
        <v>7668</v>
      </c>
      <c r="N9618" s="42"/>
      <c r="O9618" s="42">
        <v>0</v>
      </c>
      <c r="P9618" s="42" t="b">
        <v>1</v>
      </c>
      <c r="Q9618" s="42"/>
      <c r="R9618" s="42" t="b">
        <v>0</v>
      </c>
      <c r="S9618" s="42">
        <v>1</v>
      </c>
      <c r="T9618" s="42" t="s">
        <v>91</v>
      </c>
      <c r="U9618" s="42">
        <v>999</v>
      </c>
      <c r="V9618" s="42" t="s">
        <v>7669</v>
      </c>
      <c r="W9618" s="42">
        <v>75084</v>
      </c>
      <c r="X9618" s="42"/>
      <c r="Y9618" s="42" t="s">
        <v>8018</v>
      </c>
      <c r="Z9618" s="42" t="s">
        <v>8009</v>
      </c>
      <c r="AA9618" t="str" s="42">
        <v>法宝打造获得。成宝核心×1；主材：十万载灵木芯×1；辅材类别：细毫×1；特性材料类别：火行凝华×1。</v>
      </c>
      <c r="AB9618" s="42">
        <v>12421009</v>
      </c>
      <c r="AC9618" s="42" t="s">
        <v>121</v>
      </c>
      <c r="AD9618" s="42">
        <v>0</v>
      </c>
      <c r="AE9618" s="42"/>
      <c r="AF9618" s="42">
        <v>70005</v>
      </c>
      <c r="AG9618" s="42"/>
      <c r="AH9618" s="42">
        <v>67500000</v>
      </c>
      <c r="AI9618" s="42" t="s">
        <v>7668</v>
      </c>
      <c r="AJ9618" s="42" t="s">
        <v>8011</v>
      </c>
      <c r="AK9618" s="42" t="s">
        <v>354</v>
      </c>
      <c r="AL9618" t="s">
        <v>8020</v>
      </c>
    </row>
    <row r="9619" spans="2:38">
      <c r="B9619" s="16" t="n">
        <f>10000000+INDEX(编号表!$B:$B,MATCH(F9619,编号表!$A:$A,0))*100000+INDEX(编号表!$F:$F,MATCH(D9619,编号表!$E:$E,0))*1000+INDEX(编号表!$D:$D,MATCH(E9619,编号表!$C:$C,0))*10000+G9619</f>
        <v>12475085</v>
      </c>
      <c r="C9619" s="42" t="s">
        <v>9647</v>
      </c>
      <c r="D9619" s="42" t="s">
        <v>111</v>
      </c>
      <c r="E9619" s="42" t="s">
        <v>354</v>
      </c>
      <c r="F9619" s="42" t="s">
        <v>7668</v>
      </c>
      <c r="G9619" s="42">
        <v>85</v>
      </c>
      <c r="H9619" s="42"/>
      <c r="I9619" s="42">
        <v>60</v>
      </c>
      <c r="J9619" s="42" t="str">
        <f t="shared" si="159"/>
        <v>大类_神品合体法宝</v>
      </c>
      <c r="K9619" s="42" t="s">
        <v>6624</v>
      </c>
      <c r="L9619" s="42"/>
      <c r="M9619" s="42" t="s">
        <v>7668</v>
      </c>
      <c r="N9619" s="42"/>
      <c r="O9619" s="42">
        <v>0</v>
      </c>
      <c r="P9619" s="42" t="b">
        <v>1</v>
      </c>
      <c r="Q9619" s="42"/>
      <c r="R9619" s="42" t="b">
        <v>0</v>
      </c>
      <c r="S9619" s="42">
        <v>1</v>
      </c>
      <c r="T9619" s="42" t="s">
        <v>91</v>
      </c>
      <c r="U9619" s="42">
        <v>999</v>
      </c>
      <c r="V9619" s="42" t="s">
        <v>7669</v>
      </c>
      <c r="W9619" s="42">
        <v>75085</v>
      </c>
      <c r="X9619" s="42"/>
      <c r="Y9619" s="42" t="s">
        <v>8022</v>
      </c>
      <c r="Z9619" s="42" t="s">
        <v>8009</v>
      </c>
      <c r="AA9619" t="str" s="42">
        <v>法宝打造获得。成宝核心×1；主材：十万载灵木芯×1；辅材类别：细毫×1；特性材料类别：土行凝华×1。</v>
      </c>
      <c r="AB9619" s="42">
        <v>12421009</v>
      </c>
      <c r="AC9619" s="42" t="s">
        <v>121</v>
      </c>
      <c r="AD9619" s="42">
        <v>0</v>
      </c>
      <c r="AE9619" s="42"/>
      <c r="AF9619" s="42">
        <v>70005</v>
      </c>
      <c r="AG9619" s="42"/>
      <c r="AH9619" s="42">
        <v>67500000</v>
      </c>
      <c r="AI9619" s="42" t="s">
        <v>7668</v>
      </c>
      <c r="AJ9619" s="42" t="s">
        <v>8011</v>
      </c>
      <c r="AK9619" s="42" t="s">
        <v>354</v>
      </c>
      <c r="AL9619" t="s">
        <v>8024</v>
      </c>
    </row>
    <row r="9620" spans="2:38">
      <c r="B9620" s="16" t="n">
        <f>10000000+INDEX(编号表!$B:$B,MATCH(F9620,编号表!$A:$A,0))*100000+INDEX(编号表!$F:$F,MATCH(D9620,编号表!$E:$E,0))*1000+INDEX(编号表!$D:$D,MATCH(E9620,编号表!$C:$C,0))*10000+G9620</f>
        <v>12475086</v>
      </c>
      <c r="C9620" s="42" t="s">
        <v>9649</v>
      </c>
      <c r="D9620" s="42" t="s">
        <v>111</v>
      </c>
      <c r="E9620" s="42" t="s">
        <v>354</v>
      </c>
      <c r="F9620" s="42" t="s">
        <v>7668</v>
      </c>
      <c r="G9620" s="42">
        <v>86</v>
      </c>
      <c r="H9620" s="42"/>
      <c r="I9620" s="42">
        <v>60</v>
      </c>
      <c r="J9620" s="42" t="str">
        <f t="shared" si="159"/>
        <v>大类_神品合体法宝</v>
      </c>
      <c r="K9620" s="42" t="s">
        <v>6624</v>
      </c>
      <c r="L9620" s="42"/>
      <c r="M9620" s="42" t="s">
        <v>7668</v>
      </c>
      <c r="N9620" s="42"/>
      <c r="O9620" s="42">
        <v>0</v>
      </c>
      <c r="P9620" s="42" t="b">
        <v>1</v>
      </c>
      <c r="Q9620" s="42"/>
      <c r="R9620" s="42" t="b">
        <v>0</v>
      </c>
      <c r="S9620" s="42">
        <v>1</v>
      </c>
      <c r="T9620" s="42" t="s">
        <v>91</v>
      </c>
      <c r="U9620" s="42">
        <v>999</v>
      </c>
      <c r="V9620" s="42" t="s">
        <v>7669</v>
      </c>
      <c r="W9620" s="42">
        <v>75086</v>
      </c>
      <c r="X9620" s="42"/>
      <c r="Y9620" s="42" t="s">
        <v>8026</v>
      </c>
      <c r="Z9620" s="42" t="s">
        <v>8027</v>
      </c>
      <c r="AA9620" t="str" s="42">
        <v>法宝打造获得。成宝核心×1；主材：十万载灵木芯×1；辅材类别：虫蜡×1；特性材料类别：灵兽残识×1。</v>
      </c>
      <c r="AB9620" s="42">
        <v>12421002</v>
      </c>
      <c r="AC9620" s="42" t="s">
        <v>121</v>
      </c>
      <c r="AD9620" s="42">
        <v>0</v>
      </c>
      <c r="AE9620" s="42"/>
      <c r="AF9620" s="42">
        <v>70005</v>
      </c>
      <c r="AG9620" s="42"/>
      <c r="AH9620" s="42">
        <v>67500000</v>
      </c>
      <c r="AI9620" s="42" t="s">
        <v>7668</v>
      </c>
      <c r="AJ9620" s="42" t="s">
        <v>8029</v>
      </c>
      <c r="AK9620" s="42" t="s">
        <v>354</v>
      </c>
      <c r="AL9620" t="s">
        <v>8030</v>
      </c>
    </row>
    <row r="9621" spans="2:38">
      <c r="B9621" s="16" t="n">
        <f>10000000+INDEX(编号表!$B:$B,MATCH(F9621,编号表!$A:$A,0))*100000+INDEX(编号表!$F:$F,MATCH(D9621,编号表!$E:$E,0))*1000+INDEX(编号表!$D:$D,MATCH(E9621,编号表!$C:$C,0))*10000+G9621</f>
        <v>12475087</v>
      </c>
      <c r="C9621" s="42" t="s">
        <v>9651</v>
      </c>
      <c r="D9621" s="42" t="s">
        <v>111</v>
      </c>
      <c r="E9621" s="42" t="s">
        <v>354</v>
      </c>
      <c r="F9621" s="42" t="s">
        <v>7668</v>
      </c>
      <c r="G9621" s="42">
        <v>87</v>
      </c>
      <c r="H9621" s="42"/>
      <c r="I9621" s="42">
        <v>60</v>
      </c>
      <c r="J9621" s="42" t="str">
        <f t="shared" si="159"/>
        <v>大类_神品合体法宝</v>
      </c>
      <c r="K9621" s="42" t="s">
        <v>6624</v>
      </c>
      <c r="L9621" s="42"/>
      <c r="M9621" s="42" t="s">
        <v>7668</v>
      </c>
      <c r="N9621" s="42"/>
      <c r="O9621" s="42">
        <v>0</v>
      </c>
      <c r="P9621" s="42" t="b">
        <v>1</v>
      </c>
      <c r="Q9621" s="42"/>
      <c r="R9621" s="42" t="b">
        <v>0</v>
      </c>
      <c r="S9621" s="42">
        <v>1</v>
      </c>
      <c r="T9621" s="42" t="s">
        <v>91</v>
      </c>
      <c r="U9621" s="42">
        <v>999</v>
      </c>
      <c r="V9621" s="42" t="s">
        <v>7669</v>
      </c>
      <c r="W9621" s="42">
        <v>75087</v>
      </c>
      <c r="X9621" s="42"/>
      <c r="Y9621" s="42" t="s">
        <v>8032</v>
      </c>
      <c r="Z9621" s="42" t="s">
        <v>8033</v>
      </c>
      <c r="AA9621" t="str" s="42">
        <v>法宝打造获得。成宝核心×1；主材：十万载灵蚕丝×1；辅材类别：阵旗灵丝×1；特性材料类别：土行凝华×1。</v>
      </c>
      <c r="AB9621" s="42">
        <v>12421003</v>
      </c>
      <c r="AC9621" s="42" t="s">
        <v>121</v>
      </c>
      <c r="AD9621" s="42">
        <v>0</v>
      </c>
      <c r="AE9621" s="42"/>
      <c r="AF9621" s="42">
        <v>70005</v>
      </c>
      <c r="AG9621" s="42"/>
      <c r="AH9621" s="42">
        <v>67500000</v>
      </c>
      <c r="AI9621" s="42" t="s">
        <v>7668</v>
      </c>
      <c r="AJ9621" s="42" t="s">
        <v>8035</v>
      </c>
      <c r="AK9621" s="42" t="s">
        <v>354</v>
      </c>
      <c r="AL9621" t="s">
        <v>8036</v>
      </c>
    </row>
    <row r="9622" spans="2:38">
      <c r="B9622" s="16" t="n">
        <f>10000000+INDEX(编号表!$B:$B,MATCH(F9622,编号表!$A:$A,0))*100000+INDEX(编号表!$F:$F,MATCH(D9622,编号表!$E:$E,0))*1000+INDEX(编号表!$D:$D,MATCH(E9622,编号表!$C:$C,0))*10000+G9622</f>
        <v>12475088</v>
      </c>
      <c r="C9622" s="42" t="s">
        <v>9653</v>
      </c>
      <c r="D9622" s="42" t="s">
        <v>111</v>
      </c>
      <c r="E9622" s="42" t="s">
        <v>354</v>
      </c>
      <c r="F9622" s="42" t="s">
        <v>7668</v>
      </c>
      <c r="G9622" s="42">
        <v>88</v>
      </c>
      <c r="H9622" s="42"/>
      <c r="I9622" s="42">
        <v>60</v>
      </c>
      <c r="J9622" s="42" t="str">
        <f t="shared" si="159"/>
        <v>大类_神品合体法宝</v>
      </c>
      <c r="K9622" s="42" t="s">
        <v>6624</v>
      </c>
      <c r="L9622" s="42"/>
      <c r="M9622" s="42" t="s">
        <v>7668</v>
      </c>
      <c r="N9622" s="42"/>
      <c r="O9622" s="42">
        <v>0</v>
      </c>
      <c r="P9622" s="42" t="b">
        <v>1</v>
      </c>
      <c r="Q9622" s="42"/>
      <c r="R9622" s="42" t="b">
        <v>0</v>
      </c>
      <c r="S9622" s="42">
        <v>1</v>
      </c>
      <c r="T9622" s="42" t="s">
        <v>91</v>
      </c>
      <c r="U9622" s="42">
        <v>999</v>
      </c>
      <c r="V9622" s="42" t="s">
        <v>7669</v>
      </c>
      <c r="W9622" s="42">
        <v>75088</v>
      </c>
      <c r="X9622" s="42"/>
      <c r="Y9622" t="str" s="42">
        <v>法宝。持续恢复灵力；完善灵气传导通路，提高每次回灵量；每轮回灵开始时额外恢复一次灵力。</v>
      </c>
      <c r="Z9622" t="str" s="42">
        <v>|cff00FF00“瓶内灵流循环而出，御使时可持续补益灵力，使枯竭之气渐复。”——《周天归元玉章》|r</v>
      </c>
      <c r="AA9622" t="str" s="42">
        <v>法宝打造获得。成宝核心×1；主材：太素玉胎×1；辅材类别：灵竹×1；特性材料类别：妖丹×1。</v>
      </c>
      <c r="AB9622" s="42">
        <v>12421011</v>
      </c>
      <c r="AC9622" s="42" t="s">
        <v>121</v>
      </c>
      <c r="AD9622" s="42">
        <v>0</v>
      </c>
      <c r="AE9622" s="42"/>
      <c r="AF9622" s="42">
        <v>70005</v>
      </c>
      <c r="AG9622" s="42"/>
      <c r="AH9622" s="42">
        <v>67500000</v>
      </c>
      <c r="AI9622" s="42" t="s">
        <v>7668</v>
      </c>
      <c r="AJ9622" s="42" t="s">
        <v>8041</v>
      </c>
      <c r="AK9622" s="42" t="s">
        <v>354</v>
      </c>
      <c r="AL9622" t="s">
        <v>8042</v>
      </c>
    </row>
    <row r="9623" spans="2:38">
      <c r="B9623" s="16" t="n">
        <f>10000000+INDEX(编号表!$B:$B,MATCH(F9623,编号表!$A:$A,0))*100000+INDEX(编号表!$F:$F,MATCH(D9623,编号表!$E:$E,0))*1000+INDEX(编号表!$D:$D,MATCH(E9623,编号表!$C:$C,0))*10000+G9623</f>
        <v>12475089</v>
      </c>
      <c r="C9623" s="42" t="s">
        <v>9655</v>
      </c>
      <c r="D9623" s="42" t="s">
        <v>111</v>
      </c>
      <c r="E9623" s="42" t="s">
        <v>354</v>
      </c>
      <c r="F9623" s="42" t="s">
        <v>7668</v>
      </c>
      <c r="G9623" s="42">
        <v>89</v>
      </c>
      <c r="H9623" s="42"/>
      <c r="I9623" s="42">
        <v>60</v>
      </c>
      <c r="J9623" s="42" t="str">
        <f t="shared" si="159"/>
        <v>大类_神品合体法宝</v>
      </c>
      <c r="K9623" s="42" t="s">
        <v>6624</v>
      </c>
      <c r="L9623" s="42"/>
      <c r="M9623" s="42" t="s">
        <v>7668</v>
      </c>
      <c r="N9623" s="42"/>
      <c r="O9623" s="42">
        <v>0</v>
      </c>
      <c r="P9623" s="42" t="b">
        <v>1</v>
      </c>
      <c r="Q9623" s="42"/>
      <c r="R9623" s="42" t="b">
        <v>0</v>
      </c>
      <c r="S9623" s="42">
        <v>1</v>
      </c>
      <c r="T9623" s="42" t="s">
        <v>91</v>
      </c>
      <c r="U9623" s="42">
        <v>999</v>
      </c>
      <c r="V9623" s="42" t="s">
        <v>7669</v>
      </c>
      <c r="W9623" s="42">
        <v>75089</v>
      </c>
      <c r="X9623" s="42"/>
      <c r="Y9623" t="str" s="42">
        <v>法宝。持续恢复灵力；完善灵气传导通路，提高每次回灵量；促进灵气流转，缩短回灵间隔。</v>
      </c>
      <c r="Z9623" t="str" s="42">
        <v>|cff00FF00“瓶内灵流循环而出，御使时可持续补益灵力，使枯竭之气渐复。”——《周天归元玉章》|r</v>
      </c>
      <c r="AA9623" t="str" s="42">
        <v>法宝打造获得。成宝核心×1；主材：太素玉胎×1；辅材类别：灵竹×1；特性材料类别：水行凝华×1。</v>
      </c>
      <c r="AB9623" s="42">
        <v>12421011</v>
      </c>
      <c r="AC9623" s="42" t="s">
        <v>121</v>
      </c>
      <c r="AD9623" s="42">
        <v>0</v>
      </c>
      <c r="AE9623" s="42"/>
      <c r="AF9623" s="42">
        <v>70005</v>
      </c>
      <c r="AG9623" s="42"/>
      <c r="AH9623" s="42">
        <v>67500000</v>
      </c>
      <c r="AI9623" s="42" t="s">
        <v>7668</v>
      </c>
      <c r="AJ9623" s="42" t="s">
        <v>8041</v>
      </c>
      <c r="AK9623" s="42" t="s">
        <v>354</v>
      </c>
      <c r="AL9623" t="s">
        <v>8046</v>
      </c>
    </row>
    <row r="9624" spans="2:38">
      <c r="B9624" s="16" t="n">
        <f>10000000+INDEX(编号表!$B:$B,MATCH(F9624,编号表!$A:$A,0))*100000+INDEX(编号表!$F:$F,MATCH(D9624,编号表!$E:$E,0))*1000+INDEX(编号表!$D:$D,MATCH(E9624,编号表!$C:$C,0))*10000+G9624</f>
        <v>12475090</v>
      </c>
      <c r="C9624" s="42" t="s">
        <v>9657</v>
      </c>
      <c r="D9624" s="42" t="s">
        <v>111</v>
      </c>
      <c r="E9624" s="42" t="s">
        <v>354</v>
      </c>
      <c r="F9624" s="42" t="s">
        <v>7668</v>
      </c>
      <c r="G9624" s="42">
        <v>90</v>
      </c>
      <c r="H9624" s="42"/>
      <c r="I9624" s="42">
        <v>60</v>
      </c>
      <c r="J9624" s="42" t="str">
        <f t="shared" si="159"/>
        <v>大类_神品合体法宝</v>
      </c>
      <c r="K9624" s="42" t="s">
        <v>6624</v>
      </c>
      <c r="L9624" s="42"/>
      <c r="M9624" s="42" t="s">
        <v>7668</v>
      </c>
      <c r="N9624" s="42"/>
      <c r="O9624" s="42">
        <v>0</v>
      </c>
      <c r="P9624" s="42" t="b">
        <v>1</v>
      </c>
      <c r="Q9624" s="42"/>
      <c r="R9624" s="42" t="b">
        <v>0</v>
      </c>
      <c r="S9624" s="42">
        <v>1</v>
      </c>
      <c r="T9624" s="42" t="s">
        <v>91</v>
      </c>
      <c r="U9624" s="42">
        <v>999</v>
      </c>
      <c r="V9624" s="42" t="s">
        <v>7669</v>
      </c>
      <c r="W9624" s="42">
        <v>75090</v>
      </c>
      <c r="X9624" s="42"/>
      <c r="Y9624" t="str" s="42">
        <v>法宝。持续恢复灵力；使灵气流转更连续，缩短回灵间隔；每轮回灵开始时额外恢复一次灵力。</v>
      </c>
      <c r="Z9624" t="str" s="42">
        <v>|cff00FF00“瓶内灵流循环而出，御使时可持续补益灵力，使枯竭之气渐复。”——《周天归元玉章》|r</v>
      </c>
      <c r="AA9624" t="str" s="42">
        <v>法宝打造获得。成宝核心×1；主材：太素玉胎×1；辅材类别：地脉灵液×1；特性材料类别：妖丹×1。</v>
      </c>
      <c r="AB9624" s="42">
        <v>12421011</v>
      </c>
      <c r="AC9624" s="42" t="s">
        <v>121</v>
      </c>
      <c r="AD9624" s="42">
        <v>0</v>
      </c>
      <c r="AE9624" s="42"/>
      <c r="AF9624" s="42">
        <v>70005</v>
      </c>
      <c r="AG9624" s="42"/>
      <c r="AH9624" s="42">
        <v>67500000</v>
      </c>
      <c r="AI9624" s="42" t="s">
        <v>7668</v>
      </c>
      <c r="AJ9624" s="42" t="s">
        <v>8041</v>
      </c>
      <c r="AK9624" s="42" t="s">
        <v>354</v>
      </c>
      <c r="AL9624" t="s">
        <v>8050</v>
      </c>
    </row>
    <row r="9625" spans="2:38">
      <c r="B9625" s="16" t="n">
        <f>10000000+INDEX(编号表!$B:$B,MATCH(F9625,编号表!$A:$A,0))*100000+INDEX(编号表!$F:$F,MATCH(D9625,编号表!$E:$E,0))*1000+INDEX(编号表!$D:$D,MATCH(E9625,编号表!$C:$C,0))*10000+G9625</f>
        <v>12475091</v>
      </c>
      <c r="C9625" s="42" t="s">
        <v>9659</v>
      </c>
      <c r="D9625" s="42" t="s">
        <v>111</v>
      </c>
      <c r="E9625" s="42" t="s">
        <v>354</v>
      </c>
      <c r="F9625" s="42" t="s">
        <v>7668</v>
      </c>
      <c r="G9625" s="42">
        <v>91</v>
      </c>
      <c r="H9625" s="42"/>
      <c r="I9625" s="42">
        <v>60</v>
      </c>
      <c r="J9625" s="42" t="str">
        <f t="shared" si="159"/>
        <v>大类_神品合体法宝</v>
      </c>
      <c r="K9625" s="42" t="s">
        <v>6624</v>
      </c>
      <c r="L9625" s="42"/>
      <c r="M9625" s="42" t="s">
        <v>7668</v>
      </c>
      <c r="N9625" s="42"/>
      <c r="O9625" s="42">
        <v>0</v>
      </c>
      <c r="P9625" s="42" t="b">
        <v>1</v>
      </c>
      <c r="Q9625" s="42"/>
      <c r="R9625" s="42" t="b">
        <v>0</v>
      </c>
      <c r="S9625" s="42">
        <v>1</v>
      </c>
      <c r="T9625" s="42" t="s">
        <v>91</v>
      </c>
      <c r="U9625" s="42">
        <v>999</v>
      </c>
      <c r="V9625" s="42" t="s">
        <v>7669</v>
      </c>
      <c r="W9625" s="42">
        <v>75091</v>
      </c>
      <c r="X9625" s="42"/>
      <c r="Y9625" t="str" s="42">
        <v>法宝。持续恢复灵力；使灵气流转更连续，缩短回灵间隔；促进灵气流转，缩短回灵间隔。</v>
      </c>
      <c r="Z9625" t="str" s="42">
        <v>|cff00FF00“瓶内灵流循环而出，御使时可持续补益灵力，使枯竭之气渐复。”——《周天归元玉章》|r</v>
      </c>
      <c r="AA9625" t="str" s="42">
        <v>法宝打造获得。成宝核心×1；主材：太素玉胎×1；辅材类别：地脉灵液×1；特性材料类别：水行凝华×1。</v>
      </c>
      <c r="AB9625" s="42">
        <v>12421011</v>
      </c>
      <c r="AC9625" s="42" t="s">
        <v>121</v>
      </c>
      <c r="AD9625" s="42">
        <v>0</v>
      </c>
      <c r="AE9625" s="42"/>
      <c r="AF9625" s="42">
        <v>70005</v>
      </c>
      <c r="AG9625" s="42"/>
      <c r="AH9625" s="42">
        <v>67500000</v>
      </c>
      <c r="AI9625" s="42" t="s">
        <v>7668</v>
      </c>
      <c r="AJ9625" s="42" t="s">
        <v>8041</v>
      </c>
      <c r="AK9625" s="42" t="s">
        <v>354</v>
      </c>
      <c r="AL9625" t="s">
        <v>8054</v>
      </c>
    </row>
    <row r="9626" spans="2:38">
      <c r="B9626" s="16" t="n">
        <f>10000000+INDEX(编号表!$B:$B,MATCH(F9626,编号表!$A:$A,0))*100000+INDEX(编号表!$F:$F,MATCH(D9626,编号表!$E:$E,0))*1000+INDEX(编号表!$D:$D,MATCH(E9626,编号表!$C:$C,0))*10000+G9626</f>
        <v>12475092</v>
      </c>
      <c r="C9626" s="42" t="s">
        <v>9661</v>
      </c>
      <c r="D9626" s="42" t="s">
        <v>111</v>
      </c>
      <c r="E9626" s="42" t="s">
        <v>354</v>
      </c>
      <c r="F9626" s="42" t="s">
        <v>7668</v>
      </c>
      <c r="G9626" s="42">
        <v>92</v>
      </c>
      <c r="H9626" s="42"/>
      <c r="I9626" s="42">
        <v>60</v>
      </c>
      <c r="J9626" s="42" t="str">
        <f t="shared" si="159"/>
        <v>大类_神品合体法宝</v>
      </c>
      <c r="K9626" s="42" t="s">
        <v>6624</v>
      </c>
      <c r="L9626" s="42"/>
      <c r="M9626" s="42" t="s">
        <v>7668</v>
      </c>
      <c r="N9626" s="42"/>
      <c r="O9626" s="42">
        <v>0</v>
      </c>
      <c r="P9626" s="42" t="b">
        <v>1</v>
      </c>
      <c r="Q9626" s="42"/>
      <c r="R9626" s="42" t="b">
        <v>0</v>
      </c>
      <c r="S9626" s="42">
        <v>1</v>
      </c>
      <c r="T9626" s="42" t="s">
        <v>91</v>
      </c>
      <c r="U9626" s="42">
        <v>999</v>
      </c>
      <c r="V9626" s="42" t="s">
        <v>7669</v>
      </c>
      <c r="W9626" s="42">
        <v>75092</v>
      </c>
      <c r="X9626" s="42"/>
      <c r="Y9626" s="42" t="s">
        <v>8056</v>
      </c>
      <c r="Z9626" s="42" t="s">
        <v>8057</v>
      </c>
      <c r="AA9626" t="str" s="42">
        <v>法宝打造获得。成宝核心×1；主材：太素玉胎×1；辅材类别：明光晶×1；特性材料类别：灵目×1。</v>
      </c>
      <c r="AB9626" s="42">
        <v>12421012</v>
      </c>
      <c r="AC9626" s="42" t="s">
        <v>121</v>
      </c>
      <c r="AD9626" s="42">
        <v>0</v>
      </c>
      <c r="AE9626" s="42"/>
      <c r="AF9626" s="42">
        <v>70005</v>
      </c>
      <c r="AG9626" s="42"/>
      <c r="AH9626" s="42">
        <v>67500000</v>
      </c>
      <c r="AI9626" s="42" t="s">
        <v>7668</v>
      </c>
      <c r="AJ9626" s="42" t="s">
        <v>8059</v>
      </c>
      <c r="AK9626" s="42" t="s">
        <v>354</v>
      </c>
      <c r="AL9626" t="s">
        <v>8060</v>
      </c>
    </row>
    <row r="9627" spans="2:38">
      <c r="B9627" s="16" t="n">
        <f>10000000+INDEX(编号表!$B:$B,MATCH(F9627,编号表!$A:$A,0))*100000+INDEX(编号表!$F:$F,MATCH(D9627,编号表!$E:$E,0))*1000+INDEX(编号表!$D:$D,MATCH(E9627,编号表!$C:$C,0))*10000+G9627</f>
        <v>12475093</v>
      </c>
      <c r="C9627" s="42" t="s">
        <v>9663</v>
      </c>
      <c r="D9627" s="42" t="s">
        <v>111</v>
      </c>
      <c r="E9627" s="42" t="s">
        <v>354</v>
      </c>
      <c r="F9627" s="42" t="s">
        <v>7668</v>
      </c>
      <c r="G9627" s="42">
        <v>93</v>
      </c>
      <c r="H9627" s="42"/>
      <c r="I9627" s="42">
        <v>60</v>
      </c>
      <c r="J9627" s="42" t="str">
        <f t="shared" si="159"/>
        <v>大类_神品合体法宝</v>
      </c>
      <c r="K9627" s="42" t="s">
        <v>6624</v>
      </c>
      <c r="L9627" s="42"/>
      <c r="M9627" s="42" t="s">
        <v>7668</v>
      </c>
      <c r="N9627" s="42"/>
      <c r="O9627" s="42">
        <v>0</v>
      </c>
      <c r="P9627" s="42" t="b">
        <v>1</v>
      </c>
      <c r="Q9627" s="42"/>
      <c r="R9627" s="42" t="b">
        <v>0</v>
      </c>
      <c r="S9627" s="42">
        <v>1</v>
      </c>
      <c r="T9627" s="42" t="s">
        <v>91</v>
      </c>
      <c r="U9627" s="42">
        <v>999</v>
      </c>
      <c r="V9627" s="42" t="s">
        <v>7669</v>
      </c>
      <c r="W9627" s="42">
        <v>75093</v>
      </c>
      <c r="X9627" s="42"/>
      <c r="Y9627" t="str" s="42">
        <v>法宝。通过合法舟锚点完成特殊路径通行；补强舟体承载结构，稳固载渡；稳固承载，配合完成特殊路径通行。</v>
      </c>
      <c r="Z9627" t="str" s="42">
        <v>|cff00FF00“舟循虚隙而行，非为寻常赶路；得其引渡，方能循合法舟锚点完成特殊路径通行。”——《星槎渡虚图经》|r</v>
      </c>
      <c r="AA9627" t="str" s="42">
        <v>法宝打造获得。成宝核心×1；主材：十万载灵木芯×1；辅材类别：兽骨×1；特性材料类别：土行凝华×1。</v>
      </c>
      <c r="AB9627" s="42">
        <v>12421013</v>
      </c>
      <c r="AC9627" s="42" t="s">
        <v>121</v>
      </c>
      <c r="AD9627" s="42">
        <v>0</v>
      </c>
      <c r="AE9627" s="42"/>
      <c r="AF9627" s="42">
        <v>70005</v>
      </c>
      <c r="AG9627" s="42"/>
      <c r="AH9627" s="42">
        <v>67500000</v>
      </c>
      <c r="AI9627" s="42" t="s">
        <v>7668</v>
      </c>
      <c r="AJ9627" s="42" t="s">
        <v>8065</v>
      </c>
      <c r="AK9627" s="42" t="s">
        <v>354</v>
      </c>
      <c r="AL9627" t="s">
        <v>8066</v>
      </c>
    </row>
    <row r="9628" spans="2:38">
      <c r="B9628" s="16" t="n">
        <f>10000000+INDEX(编号表!$B:$B,MATCH(F9628,编号表!$A:$A,0))*100000+INDEX(编号表!$F:$F,MATCH(D9628,编号表!$E:$E,0))*1000+INDEX(编号表!$D:$D,MATCH(E9628,编号表!$C:$C,0))*10000+G9628</f>
        <v>12475094</v>
      </c>
      <c r="C9628" s="42" t="s">
        <v>9665</v>
      </c>
      <c r="D9628" s="42" t="s">
        <v>111</v>
      </c>
      <c r="E9628" s="42" t="s">
        <v>354</v>
      </c>
      <c r="F9628" s="42" t="s">
        <v>7668</v>
      </c>
      <c r="G9628" s="42">
        <v>94</v>
      </c>
      <c r="H9628" s="42"/>
      <c r="I9628" s="42">
        <v>60</v>
      </c>
      <c r="J9628" s="42" t="str">
        <f t="shared" si="159"/>
        <v>大类_神品合体法宝</v>
      </c>
      <c r="K9628" s="42" t="s">
        <v>6624</v>
      </c>
      <c r="L9628" s="42"/>
      <c r="M9628" s="42" t="s">
        <v>7668</v>
      </c>
      <c r="N9628" s="42"/>
      <c r="O9628" s="42">
        <v>0</v>
      </c>
      <c r="P9628" s="42" t="b">
        <v>1</v>
      </c>
      <c r="Q9628" s="42"/>
      <c r="R9628" s="42" t="b">
        <v>0</v>
      </c>
      <c r="S9628" s="42">
        <v>1</v>
      </c>
      <c r="T9628" s="42" t="s">
        <v>91</v>
      </c>
      <c r="U9628" s="42">
        <v>999</v>
      </c>
      <c r="V9628" s="42" t="s">
        <v>7669</v>
      </c>
      <c r="W9628" s="42">
        <v>75094</v>
      </c>
      <c r="X9628" s="42"/>
      <c r="Y9628" t="str" s="42">
        <v>法宝。隐身期间取消单位碰撞，可穿过怪群；延长隐身与穿怪的持续时间；留存备用灵力，缩短隐息幡技能冷却时间。</v>
      </c>
      <c r="Z9628" t="str" s="42">
        <v>|cff00FF00“幡影覆身，形息皆敛；隐时身若无碍，可穿过怪群，若先出手则藏形自解。”——《太阴藏形秘箓》|r</v>
      </c>
      <c r="AA9628" t="str" s="42">
        <v>法宝打造获得。成宝核心×1；主材：十万载灵蚕丝×1；辅材类别：阵旗灵丝×1；特性材料类别：妖丹×1。</v>
      </c>
      <c r="AB9628" s="42">
        <v>12421014</v>
      </c>
      <c r="AC9628" s="42" t="s">
        <v>121</v>
      </c>
      <c r="AD9628" s="42">
        <v>0</v>
      </c>
      <c r="AE9628" s="42"/>
      <c r="AF9628" s="42">
        <v>70005</v>
      </c>
      <c r="AG9628" s="42"/>
      <c r="AH9628" s="42">
        <v>67500000</v>
      </c>
      <c r="AI9628" s="42" t="s">
        <v>7668</v>
      </c>
      <c r="AJ9628" s="42" t="s">
        <v>8071</v>
      </c>
      <c r="AK9628" s="42" t="s">
        <v>354</v>
      </c>
      <c r="AL9628" t="s">
        <v>8072</v>
      </c>
    </row>
    <row r="9629" spans="2:38">
      <c r="B9629" s="16" t="n">
        <f>10000000+INDEX(编号表!$B:$B,MATCH(F9629,编号表!$A:$A,0))*100000+INDEX(编号表!$F:$F,MATCH(D9629,编号表!$E:$E,0))*1000+INDEX(编号表!$D:$D,MATCH(E9629,编号表!$C:$C,0))*10000+G9629</f>
        <v>12475095</v>
      </c>
      <c r="C9629" s="42" t="s">
        <v>9667</v>
      </c>
      <c r="D9629" s="42" t="s">
        <v>111</v>
      </c>
      <c r="E9629" s="42" t="s">
        <v>354</v>
      </c>
      <c r="F9629" s="42" t="s">
        <v>7668</v>
      </c>
      <c r="G9629" s="42">
        <v>95</v>
      </c>
      <c r="H9629" s="42"/>
      <c r="I9629" s="42">
        <v>60</v>
      </c>
      <c r="J9629" s="42" t="str">
        <f t="shared" si="159"/>
        <v>大类_神品合体法宝</v>
      </c>
      <c r="K9629" s="42" t="s">
        <v>6698</v>
      </c>
      <c r="L9629" s="42"/>
      <c r="M9629" s="42" t="s">
        <v>7668</v>
      </c>
      <c r="N9629" s="42"/>
      <c r="O9629" s="42">
        <v>0</v>
      </c>
      <c r="P9629" s="42" t="b">
        <v>1</v>
      </c>
      <c r="Q9629" s="42"/>
      <c r="R9629" s="42" t="b">
        <v>0</v>
      </c>
      <c r="S9629" s="42">
        <v>1</v>
      </c>
      <c r="T9629" s="42" t="s">
        <v>91</v>
      </c>
      <c r="U9629" s="42">
        <v>999</v>
      </c>
      <c r="V9629" s="42" t="s">
        <v>7669</v>
      </c>
      <c r="W9629" s="42">
        <v>75095</v>
      </c>
      <c r="X9629" s="42"/>
      <c r="Y9629" s="42" t="s">
        <v>8760</v>
      </c>
      <c r="Z9629" s="42" t="s">
        <v>9668</v>
      </c>
      <c r="AA9629" t="str" s="42">
        <v>法宝打造获得。成宝核心×1；主材：沉天金×1；辅材类别：兽骨×1；特性材料类别：金行凝华×1。</v>
      </c>
      <c r="AB9629" s="42">
        <v>12471098</v>
      </c>
      <c r="AC9629" s="42" t="s">
        <v>121</v>
      </c>
      <c r="AD9629" s="42">
        <v>0</v>
      </c>
      <c r="AE9629" s="42"/>
      <c r="AF9629" s="42">
        <v>70005</v>
      </c>
      <c r="AG9629" s="42"/>
      <c r="AH9629" s="42">
        <v>67500000</v>
      </c>
      <c r="AI9629" s="42" t="s">
        <v>7668</v>
      </c>
      <c r="AJ9629" s="42" t="s">
        <v>9670</v>
      </c>
      <c r="AK9629" s="42" t="s">
        <v>354</v>
      </c>
      <c r="AL9629" t="s">
        <v>9671</v>
      </c>
    </row>
    <row r="9630" spans="2:38">
      <c r="B9630" s="16" t="n">
        <f>10000000+INDEX(编号表!$B:$B,MATCH(F9630,编号表!$A:$A,0))*100000+INDEX(编号表!$F:$F,MATCH(D9630,编号表!$E:$E,0))*1000+INDEX(编号表!$D:$D,MATCH(E9630,编号表!$C:$C,0))*10000+G9630</f>
        <v>12475096</v>
      </c>
      <c r="C9630" s="42" t="s">
        <v>9672</v>
      </c>
      <c r="D9630" s="42" t="s">
        <v>111</v>
      </c>
      <c r="E9630" s="42" t="s">
        <v>354</v>
      </c>
      <c r="F9630" s="42" t="s">
        <v>7668</v>
      </c>
      <c r="G9630" s="42">
        <v>96</v>
      </c>
      <c r="H9630" s="42"/>
      <c r="I9630" s="42">
        <v>60</v>
      </c>
      <c r="J9630" s="42" t="str">
        <f t="shared" si="159"/>
        <v>大类_神品合体法宝</v>
      </c>
      <c r="K9630" s="42" t="s">
        <v>6698</v>
      </c>
      <c r="L9630" s="42"/>
      <c r="M9630" s="42" t="s">
        <v>7668</v>
      </c>
      <c r="N9630" s="42"/>
      <c r="O9630" s="42">
        <v>0</v>
      </c>
      <c r="P9630" s="42" t="b">
        <v>1</v>
      </c>
      <c r="Q9630" s="42"/>
      <c r="R9630" s="42" t="b">
        <v>0</v>
      </c>
      <c r="S9630" s="42">
        <v>1</v>
      </c>
      <c r="T9630" s="42" t="s">
        <v>91</v>
      </c>
      <c r="U9630" s="42">
        <v>999</v>
      </c>
      <c r="V9630" s="42" t="s">
        <v>7669</v>
      </c>
      <c r="W9630" s="42">
        <v>75096</v>
      </c>
      <c r="X9630" s="42"/>
      <c r="Y9630" s="42" t="s">
        <v>8766</v>
      </c>
      <c r="Z9630" s="42" t="s">
        <v>9668</v>
      </c>
      <c r="AA9630" t="str" s="42">
        <v>法宝打造获得。成宝核心×1；主材：沉天金×1；辅材类别：兽骨×1；特性材料类别：木行凝华×1。</v>
      </c>
      <c r="AB9630" s="42">
        <v>12471098</v>
      </c>
      <c r="AC9630" s="42" t="s">
        <v>121</v>
      </c>
      <c r="AD9630" s="42">
        <v>0</v>
      </c>
      <c r="AE9630" s="42"/>
      <c r="AF9630" s="42">
        <v>70005</v>
      </c>
      <c r="AG9630" s="42"/>
      <c r="AH9630" s="42">
        <v>67500000</v>
      </c>
      <c r="AI9630" s="42" t="s">
        <v>7668</v>
      </c>
      <c r="AJ9630" s="42" t="s">
        <v>9670</v>
      </c>
      <c r="AK9630" s="42" t="s">
        <v>354</v>
      </c>
      <c r="AL9630" t="s">
        <v>9674</v>
      </c>
    </row>
    <row r="9631" spans="2:38">
      <c r="B9631" s="16" t="n">
        <f>10000000+INDEX(编号表!$B:$B,MATCH(F9631,编号表!$A:$A,0))*100000+INDEX(编号表!$F:$F,MATCH(D9631,编号表!$E:$E,0))*1000+INDEX(编号表!$D:$D,MATCH(E9631,编号表!$C:$C,0))*10000+G9631</f>
        <v>12475097</v>
      </c>
      <c r="C9631" s="42" t="s">
        <v>9675</v>
      </c>
      <c r="D9631" s="42" t="s">
        <v>111</v>
      </c>
      <c r="E9631" s="42" t="s">
        <v>354</v>
      </c>
      <c r="F9631" s="42" t="s">
        <v>7668</v>
      </c>
      <c r="G9631" s="42">
        <v>97</v>
      </c>
      <c r="H9631" s="42"/>
      <c r="I9631" s="42">
        <v>60</v>
      </c>
      <c r="J9631" s="42" t="str">
        <f t="shared" si="159"/>
        <v>大类_神品合体法宝</v>
      </c>
      <c r="K9631" s="42" t="s">
        <v>6698</v>
      </c>
      <c r="L9631" s="42"/>
      <c r="M9631" s="42" t="s">
        <v>7668</v>
      </c>
      <c r="N9631" s="42"/>
      <c r="O9631" s="42">
        <v>0</v>
      </c>
      <c r="P9631" s="42" t="b">
        <v>1</v>
      </c>
      <c r="Q9631" s="42"/>
      <c r="R9631" s="42" t="b">
        <v>0</v>
      </c>
      <c r="S9631" s="42">
        <v>1</v>
      </c>
      <c r="T9631" s="42" t="s">
        <v>91</v>
      </c>
      <c r="U9631" s="42">
        <v>999</v>
      </c>
      <c r="V9631" s="42" t="s">
        <v>7669</v>
      </c>
      <c r="W9631" s="42">
        <v>75097</v>
      </c>
      <c r="X9631" s="42"/>
      <c r="Y9631" s="42" t="s">
        <v>8770</v>
      </c>
      <c r="Z9631" s="42" t="s">
        <v>9668</v>
      </c>
      <c r="AA9631" t="str" s="42">
        <v>法宝打造获得。成宝核心×1；主材：沉天金×1；辅材类别：兽骨×1；特性材料类别：水行凝华×1。</v>
      </c>
      <c r="AB9631" s="42">
        <v>12471098</v>
      </c>
      <c r="AC9631" s="42" t="s">
        <v>121</v>
      </c>
      <c r="AD9631" s="42">
        <v>0</v>
      </c>
      <c r="AE9631" s="42"/>
      <c r="AF9631" s="42">
        <v>70005</v>
      </c>
      <c r="AG9631" s="42"/>
      <c r="AH9631" s="42">
        <v>67500000</v>
      </c>
      <c r="AI9631" s="42" t="s">
        <v>7668</v>
      </c>
      <c r="AJ9631" s="42" t="s">
        <v>9670</v>
      </c>
      <c r="AK9631" s="42" t="s">
        <v>354</v>
      </c>
      <c r="AL9631" t="s">
        <v>9677</v>
      </c>
    </row>
    <row r="9632" spans="2:38">
      <c r="B9632" s="16" t="n">
        <f>10000000+INDEX(编号表!$B:$B,MATCH(F9632,编号表!$A:$A,0))*100000+INDEX(编号表!$F:$F,MATCH(D9632,编号表!$E:$E,0))*1000+INDEX(编号表!$D:$D,MATCH(E9632,编号表!$C:$C,0))*10000+G9632</f>
        <v>12475098</v>
      </c>
      <c r="C9632" s="42" t="s">
        <v>9678</v>
      </c>
      <c r="D9632" s="42" t="s">
        <v>111</v>
      </c>
      <c r="E9632" s="42" t="s">
        <v>354</v>
      </c>
      <c r="F9632" s="42" t="s">
        <v>7668</v>
      </c>
      <c r="G9632" s="42">
        <v>98</v>
      </c>
      <c r="H9632" s="42"/>
      <c r="I9632" s="42">
        <v>60</v>
      </c>
      <c r="J9632" s="42" t="str">
        <f t="shared" si="159"/>
        <v>大类_神品合体法宝</v>
      </c>
      <c r="K9632" s="42" t="s">
        <v>6698</v>
      </c>
      <c r="L9632" s="42"/>
      <c r="M9632" s="42" t="s">
        <v>7668</v>
      </c>
      <c r="N9632" s="42"/>
      <c r="O9632" s="42">
        <v>0</v>
      </c>
      <c r="P9632" s="42" t="b">
        <v>1</v>
      </c>
      <c r="Q9632" s="42"/>
      <c r="R9632" s="42" t="b">
        <v>0</v>
      </c>
      <c r="S9632" s="42">
        <v>1</v>
      </c>
      <c r="T9632" s="42" t="s">
        <v>91</v>
      </c>
      <c r="U9632" s="42">
        <v>999</v>
      </c>
      <c r="V9632" s="42" t="s">
        <v>7669</v>
      </c>
      <c r="W9632" s="42">
        <v>75098</v>
      </c>
      <c r="X9632" s="42"/>
      <c r="Y9632" s="42" t="s">
        <v>8774</v>
      </c>
      <c r="Z9632" s="42" t="s">
        <v>9668</v>
      </c>
      <c r="AA9632" t="str" s="42">
        <v>法宝打造获得。成宝核心×1；主材：沉天金×1；辅材类别：兽骨×1；特性材料类别：火行凝华×1。</v>
      </c>
      <c r="AB9632" s="42">
        <v>12471098</v>
      </c>
      <c r="AC9632" s="42" t="s">
        <v>121</v>
      </c>
      <c r="AD9632" s="42">
        <v>0</v>
      </c>
      <c r="AE9632" s="42"/>
      <c r="AF9632" s="42">
        <v>70005</v>
      </c>
      <c r="AG9632" s="42"/>
      <c r="AH9632" s="42">
        <v>67500000</v>
      </c>
      <c r="AI9632" s="42" t="s">
        <v>7668</v>
      </c>
      <c r="AJ9632" s="42" t="s">
        <v>9670</v>
      </c>
      <c r="AK9632" s="42" t="s">
        <v>354</v>
      </c>
      <c r="AL9632" t="s">
        <v>9680</v>
      </c>
    </row>
    <row r="9633" spans="2:38">
      <c r="B9633" s="16" t="n">
        <f>10000000+INDEX(编号表!$B:$B,MATCH(F9633,编号表!$A:$A,0))*100000+INDEX(编号表!$F:$F,MATCH(D9633,编号表!$E:$E,0))*1000+INDEX(编号表!$D:$D,MATCH(E9633,编号表!$C:$C,0))*10000+G9633</f>
        <v>12475099</v>
      </c>
      <c r="C9633" s="42" t="s">
        <v>9681</v>
      </c>
      <c r="D9633" s="42" t="s">
        <v>111</v>
      </c>
      <c r="E9633" s="42" t="s">
        <v>354</v>
      </c>
      <c r="F9633" s="42" t="s">
        <v>7668</v>
      </c>
      <c r="G9633" s="42">
        <v>99</v>
      </c>
      <c r="H9633" s="42"/>
      <c r="I9633" s="42">
        <v>60</v>
      </c>
      <c r="J9633" s="42" t="str">
        <f t="shared" si="159"/>
        <v>大类_神品合体法宝</v>
      </c>
      <c r="K9633" s="42" t="s">
        <v>6698</v>
      </c>
      <c r="L9633" s="42"/>
      <c r="M9633" s="42" t="s">
        <v>7668</v>
      </c>
      <c r="N9633" s="42"/>
      <c r="O9633" s="42">
        <v>0</v>
      </c>
      <c r="P9633" s="42" t="b">
        <v>1</v>
      </c>
      <c r="Q9633" s="42"/>
      <c r="R9633" s="42" t="b">
        <v>0</v>
      </c>
      <c r="S9633" s="42">
        <v>1</v>
      </c>
      <c r="T9633" s="42" t="s">
        <v>91</v>
      </c>
      <c r="U9633" s="42">
        <v>999</v>
      </c>
      <c r="V9633" s="42" t="s">
        <v>7669</v>
      </c>
      <c r="W9633" s="42">
        <v>75099</v>
      </c>
      <c r="X9633" s="42"/>
      <c r="Y9633" s="42" t="s">
        <v>8778</v>
      </c>
      <c r="Z9633" s="42" t="s">
        <v>9668</v>
      </c>
      <c r="AA9633" t="str" s="42">
        <v>法宝打造获得。成宝核心×1；主材：沉天金×1；辅材类别：兽骨×1；特性材料类别：土行凝华×1。</v>
      </c>
      <c r="AB9633" s="42">
        <v>12471098</v>
      </c>
      <c r="AC9633" s="42" t="s">
        <v>121</v>
      </c>
      <c r="AD9633" s="42">
        <v>0</v>
      </c>
      <c r="AE9633" s="42"/>
      <c r="AF9633" s="42">
        <v>70005</v>
      </c>
      <c r="AG9633" s="42"/>
      <c r="AH9633" s="42">
        <v>67500000</v>
      </c>
      <c r="AI9633" s="42" t="s">
        <v>7668</v>
      </c>
      <c r="AJ9633" s="42" t="s">
        <v>9670</v>
      </c>
      <c r="AK9633" s="42" t="s">
        <v>354</v>
      </c>
      <c r="AL9633" t="s">
        <v>9683</v>
      </c>
    </row>
    <row r="9634" spans="2:38">
      <c r="B9634" s="16" t="n">
        <f>10000000+INDEX(编号表!$B:$B,MATCH(F9634,编号表!$A:$A,0))*100000+INDEX(编号表!$F:$F,MATCH(D9634,编号表!$E:$E,0))*1000+INDEX(编号表!$D:$D,MATCH(E9634,编号表!$C:$C,0))*10000+G9634</f>
        <v>12475100</v>
      </c>
      <c r="C9634" s="42" t="s">
        <v>9684</v>
      </c>
      <c r="D9634" s="42" t="s">
        <v>111</v>
      </c>
      <c r="E9634" s="42" t="s">
        <v>354</v>
      </c>
      <c r="F9634" s="42" t="s">
        <v>7668</v>
      </c>
      <c r="G9634" s="42">
        <v>100</v>
      </c>
      <c r="H9634" s="42"/>
      <c r="I9634" s="42">
        <v>60</v>
      </c>
      <c r="J9634" s="42" t="str">
        <f t="shared" si="159"/>
        <v>大类_神品合体法宝</v>
      </c>
      <c r="K9634" s="42" t="s">
        <v>6698</v>
      </c>
      <c r="L9634" s="42"/>
      <c r="M9634" s="42" t="s">
        <v>7668</v>
      </c>
      <c r="N9634" s="42"/>
      <c r="O9634" s="42">
        <v>0</v>
      </c>
      <c r="P9634" s="42" t="b">
        <v>1</v>
      </c>
      <c r="Q9634" s="42"/>
      <c r="R9634" s="42" t="b">
        <v>0</v>
      </c>
      <c r="S9634" s="42">
        <v>1</v>
      </c>
      <c r="T9634" s="42" t="s">
        <v>91</v>
      </c>
      <c r="U9634" s="42">
        <v>999</v>
      </c>
      <c r="V9634" s="42" t="s">
        <v>7669</v>
      </c>
      <c r="W9634" s="42">
        <v>75100</v>
      </c>
      <c r="X9634" s="42"/>
      <c r="Y9634" s="42" t="s">
        <v>8782</v>
      </c>
      <c r="Z9634" s="42" t="s">
        <v>9668</v>
      </c>
      <c r="AA9634" t="str" s="42">
        <v>法宝打造获得。成宝核心×1；主材：沉天金×1；辅材类别：兽骨×1；特性材料类别：毒血×1。</v>
      </c>
      <c r="AB9634" s="42">
        <v>12471098</v>
      </c>
      <c r="AC9634" s="42" t="s">
        <v>121</v>
      </c>
      <c r="AD9634" s="42">
        <v>0</v>
      </c>
      <c r="AE9634" s="42"/>
      <c r="AF9634" s="42">
        <v>70005</v>
      </c>
      <c r="AG9634" s="42"/>
      <c r="AH9634" s="42">
        <v>67500000</v>
      </c>
      <c r="AI9634" s="42" t="s">
        <v>7668</v>
      </c>
      <c r="AJ9634" s="42" t="s">
        <v>9670</v>
      </c>
      <c r="AK9634" s="42" t="s">
        <v>354</v>
      </c>
      <c r="AL9634" t="s">
        <v>9686</v>
      </c>
    </row>
    <row r="9635" spans="2:38">
      <c r="B9635" s="16" t="n">
        <f>10000000+INDEX(编号表!$B:$B,MATCH(F9635,编号表!$A:$A,0))*100000+INDEX(编号表!$F:$F,MATCH(D9635,编号表!$E:$E,0))*1000+INDEX(编号表!$D:$D,MATCH(E9635,编号表!$C:$C,0))*10000+G9635</f>
        <v>12475101</v>
      </c>
      <c r="C9635" s="42" t="s">
        <v>9687</v>
      </c>
      <c r="D9635" s="42" t="s">
        <v>111</v>
      </c>
      <c r="E9635" s="42" t="s">
        <v>354</v>
      </c>
      <c r="F9635" s="42" t="s">
        <v>7668</v>
      </c>
      <c r="G9635" s="42">
        <v>101</v>
      </c>
      <c r="H9635" s="42"/>
      <c r="I9635" s="42">
        <v>60</v>
      </c>
      <c r="J9635" s="42" t="str">
        <f t="shared" si="159"/>
        <v>大类_神品合体法宝</v>
      </c>
      <c r="K9635" s="42" t="s">
        <v>6698</v>
      </c>
      <c r="L9635" s="42"/>
      <c r="M9635" s="42" t="s">
        <v>7668</v>
      </c>
      <c r="N9635" s="42"/>
      <c r="O9635" s="42">
        <v>0</v>
      </c>
      <c r="P9635" s="42" t="b">
        <v>1</v>
      </c>
      <c r="Q9635" s="42"/>
      <c r="R9635" s="42" t="b">
        <v>0</v>
      </c>
      <c r="S9635" s="42">
        <v>1</v>
      </c>
      <c r="T9635" s="42" t="s">
        <v>91</v>
      </c>
      <c r="U9635" s="42">
        <v>999</v>
      </c>
      <c r="V9635" s="42" t="s">
        <v>7669</v>
      </c>
      <c r="W9635" s="42">
        <v>75101</v>
      </c>
      <c r="X9635" s="42"/>
      <c r="Y9635" s="42" t="s">
        <v>8782</v>
      </c>
      <c r="Z9635" s="42" t="s">
        <v>9668</v>
      </c>
      <c r="AA9635" t="str" s="42">
        <v>法宝打造获得。成宝核心×1；主材：沉天金×1；辅材类别：兽骨×1；特性材料类别：毒囊×1。</v>
      </c>
      <c r="AB9635" s="42">
        <v>12471098</v>
      </c>
      <c r="AC9635" s="42" t="s">
        <v>121</v>
      </c>
      <c r="AD9635" s="42">
        <v>0</v>
      </c>
      <c r="AE9635" s="42"/>
      <c r="AF9635" s="42">
        <v>70005</v>
      </c>
      <c r="AG9635" s="42"/>
      <c r="AH9635" s="42">
        <v>67500000</v>
      </c>
      <c r="AI9635" s="42" t="s">
        <v>7668</v>
      </c>
      <c r="AJ9635" s="42" t="s">
        <v>9670</v>
      </c>
      <c r="AK9635" s="42" t="s">
        <v>354</v>
      </c>
      <c r="AL9635" t="s">
        <v>9689</v>
      </c>
    </row>
    <row r="9636" spans="2:38">
      <c r="B9636" s="16" t="n">
        <f>10000000+INDEX(编号表!$B:$B,MATCH(F9636,编号表!$A:$A,0))*100000+INDEX(编号表!$F:$F,MATCH(D9636,编号表!$E:$E,0))*1000+INDEX(编号表!$D:$D,MATCH(E9636,编号表!$C:$C,0))*10000+G9636</f>
        <v>12475102</v>
      </c>
      <c r="C9636" s="42" t="s">
        <v>9690</v>
      </c>
      <c r="D9636" s="42" t="s">
        <v>111</v>
      </c>
      <c r="E9636" s="42" t="s">
        <v>354</v>
      </c>
      <c r="F9636" s="42" t="s">
        <v>7668</v>
      </c>
      <c r="G9636" s="42">
        <v>102</v>
      </c>
      <c r="H9636" s="42"/>
      <c r="I9636" s="42">
        <v>60</v>
      </c>
      <c r="J9636" s="42" t="str">
        <f t="shared" si="159"/>
        <v>大类_神品合体法宝</v>
      </c>
      <c r="K9636" s="42" t="s">
        <v>6698</v>
      </c>
      <c r="L9636" s="42"/>
      <c r="M9636" s="42" t="s">
        <v>7668</v>
      </c>
      <c r="N9636" s="42"/>
      <c r="O9636" s="42">
        <v>0</v>
      </c>
      <c r="P9636" s="42" t="b">
        <v>1</v>
      </c>
      <c r="Q9636" s="42"/>
      <c r="R9636" s="42" t="b">
        <v>0</v>
      </c>
      <c r="S9636" s="42">
        <v>1</v>
      </c>
      <c r="T9636" s="42" t="s">
        <v>91</v>
      </c>
      <c r="U9636" s="42">
        <v>999</v>
      </c>
      <c r="V9636" s="42" t="s">
        <v>7669</v>
      </c>
      <c r="W9636" s="42">
        <v>75102</v>
      </c>
      <c r="X9636" s="42"/>
      <c r="Y9636" s="42" t="s">
        <v>8789</v>
      </c>
      <c r="Z9636" s="42" t="s">
        <v>9668</v>
      </c>
      <c r="AA9636" t="str" s="42">
        <v>法宝打造获得。成宝核心×1；主材：沉天金×1；辅材类别：兽骨×1；特性材料类别：古阵石×1。</v>
      </c>
      <c r="AB9636" s="42">
        <v>12471098</v>
      </c>
      <c r="AC9636" s="42" t="s">
        <v>121</v>
      </c>
      <c r="AD9636" s="42">
        <v>0</v>
      </c>
      <c r="AE9636" s="42"/>
      <c r="AF9636" s="42">
        <v>70005</v>
      </c>
      <c r="AG9636" s="42"/>
      <c r="AH9636" s="42">
        <v>67500000</v>
      </c>
      <c r="AI9636" s="42" t="s">
        <v>7668</v>
      </c>
      <c r="AJ9636" s="42" t="s">
        <v>9670</v>
      </c>
      <c r="AK9636" s="42" t="s">
        <v>354</v>
      </c>
      <c r="AL9636" t="s">
        <v>9692</v>
      </c>
    </row>
    <row r="9637" spans="2:38">
      <c r="B9637" s="16" t="n">
        <f>10000000+INDEX(编号表!$B:$B,MATCH(F9637,编号表!$A:$A,0))*100000+INDEX(编号表!$F:$F,MATCH(D9637,编号表!$E:$E,0))*1000+INDEX(编号表!$D:$D,MATCH(E9637,编号表!$C:$C,0))*10000+G9637</f>
        <v>12475103</v>
      </c>
      <c r="C9637" s="42" t="s">
        <v>9693</v>
      </c>
      <c r="D9637" s="42" t="s">
        <v>111</v>
      </c>
      <c r="E9637" s="42" t="s">
        <v>354</v>
      </c>
      <c r="F9637" s="42" t="s">
        <v>7668</v>
      </c>
      <c r="G9637" s="42">
        <v>103</v>
      </c>
      <c r="H9637" s="42"/>
      <c r="I9637" s="42">
        <v>60</v>
      </c>
      <c r="J9637" s="42" t="str">
        <f t="shared" si="159"/>
        <v>大类_神品合体法宝</v>
      </c>
      <c r="K9637" s="42" t="s">
        <v>6698</v>
      </c>
      <c r="L9637" s="42"/>
      <c r="M9637" s="42" t="s">
        <v>7668</v>
      </c>
      <c r="N9637" s="42"/>
      <c r="O9637" s="42">
        <v>0</v>
      </c>
      <c r="P9637" s="42" t="b">
        <v>1</v>
      </c>
      <c r="Q9637" s="42"/>
      <c r="R9637" s="42" t="b">
        <v>0</v>
      </c>
      <c r="S9637" s="42">
        <v>1</v>
      </c>
      <c r="T9637" s="42" t="s">
        <v>91</v>
      </c>
      <c r="U9637" s="42">
        <v>999</v>
      </c>
      <c r="V9637" s="42" t="s">
        <v>7669</v>
      </c>
      <c r="W9637" s="42">
        <v>75103</v>
      </c>
      <c r="X9637" s="42"/>
      <c r="Y9637" t="str" s="42">
        <v>法宝。落印造成范围重击；补强结构、传递冲击，提高落印伤害；缩短宝印技能冷却时间；提高落印范围伤害。</v>
      </c>
      <c r="Z9637" s="42" t="s">
        <v>9668</v>
      </c>
      <c r="AA9637" t="str" s="42">
        <v>法宝打造获得。成宝核心×1；主材：沉天金×1；辅材类别：兽骨×1；特性材料类别：妖丹×1。</v>
      </c>
      <c r="AB9637" s="42">
        <v>12471098</v>
      </c>
      <c r="AC9637" s="42" t="s">
        <v>121</v>
      </c>
      <c r="AD9637" s="42">
        <v>0</v>
      </c>
      <c r="AE9637" s="42"/>
      <c r="AF9637" s="42">
        <v>70005</v>
      </c>
      <c r="AG9637" s="42"/>
      <c r="AH9637" s="42">
        <v>67500000</v>
      </c>
      <c r="AI9637" s="42" t="s">
        <v>7668</v>
      </c>
      <c r="AJ9637" s="42" t="s">
        <v>9670</v>
      </c>
      <c r="AK9637" s="42" t="s">
        <v>354</v>
      </c>
      <c r="AL9637" t="s">
        <v>9695</v>
      </c>
    </row>
    <row r="9638" spans="2:38">
      <c r="B9638" s="16" t="n">
        <f>10000000+INDEX(编号表!$B:$B,MATCH(F9638,编号表!$A:$A,0))*100000+INDEX(编号表!$F:$F,MATCH(D9638,编号表!$E:$E,0))*1000+INDEX(编号表!$D:$D,MATCH(E9638,编号表!$C:$C,0))*10000+G9638</f>
        <v>12475104</v>
      </c>
      <c r="C9638" s="42" t="s">
        <v>9797</v>
      </c>
      <c r="D9638" s="42" t="s">
        <v>111</v>
      </c>
      <c r="E9638" s="42" t="s">
        <v>354</v>
      </c>
      <c r="F9638" s="42" t="s">
        <v>7668</v>
      </c>
      <c r="G9638" s="42">
        <v>104</v>
      </c>
      <c r="H9638" s="42"/>
      <c r="I9638" s="42">
        <v>60</v>
      </c>
      <c r="J9638" s="42" t="str">
        <f t="shared" si="159"/>
        <v>大类_神品合体法宝</v>
      </c>
      <c r="K9638" s="42" t="s">
        <v>6698</v>
      </c>
      <c r="L9638" s="42"/>
      <c r="M9638" s="42" t="s">
        <v>7668</v>
      </c>
      <c r="N9638" s="42"/>
      <c r="O9638" s="42">
        <v>0</v>
      </c>
      <c r="P9638" s="42" t="b">
        <v>1</v>
      </c>
      <c r="Q9638" s="42"/>
      <c r="R9638" s="42" t="b">
        <v>0</v>
      </c>
      <c r="S9638" s="42">
        <v>1</v>
      </c>
      <c r="T9638" s="42" t="s">
        <v>91</v>
      </c>
      <c r="U9638" s="42">
        <v>999</v>
      </c>
      <c r="V9638" s="42" t="s">
        <v>339</v>
      </c>
      <c r="W9638" s="42">
        <v>2475104</v>
      </c>
      <c r="X9638" s="42"/>
      <c r="Y9638" s="42" t="s">
        <v>9697</v>
      </c>
      <c r="Z9638" s="42" t="s">
        <v>9698</v>
      </c>
      <c r="AA9638" t="str" s="42">
        <v>法宝打造获得。成宝核心×1；主材：地心灵铜×1；辅材类别：玄砂×1；特性材料类别：金行凝华×1。</v>
      </c>
      <c r="AB9638" s="42">
        <v>12471100</v>
      </c>
      <c r="AC9638" s="42" t="s">
        <v>121</v>
      </c>
      <c r="AD9638" s="42">
        <v>0</v>
      </c>
      <c r="AE9638" s="42"/>
      <c r="AF9638" s="42">
        <v>70005</v>
      </c>
      <c r="AG9638" s="42"/>
      <c r="AH9638" s="42">
        <v>67500000</v>
      </c>
      <c r="AI9638" s="42" t="s">
        <v>7668</v>
      </c>
      <c r="AJ9638" s="42" t="s">
        <v>9700</v>
      </c>
      <c r="AK9638" s="42" t="s">
        <v>354</v>
      </c>
      <c r="AL9638" t="s">
        <v>9701</v>
      </c>
    </row>
    <row r="9639" spans="2:38">
      <c r="B9639" s="16" t="n">
        <f>10000000+INDEX(编号表!$B:$B,MATCH(F9639,编号表!$A:$A,0))*100000+INDEX(编号表!$F:$F,MATCH(D9639,编号表!$E:$E,0))*1000+INDEX(编号表!$D:$D,MATCH(E9639,编号表!$C:$C,0))*10000+G9639</f>
        <v>12475105</v>
      </c>
      <c r="C9639" s="42" t="s">
        <v>9798</v>
      </c>
      <c r="D9639" s="42" t="s">
        <v>111</v>
      </c>
      <c r="E9639" s="42" t="s">
        <v>354</v>
      </c>
      <c r="F9639" s="42" t="s">
        <v>7668</v>
      </c>
      <c r="G9639" s="42">
        <v>105</v>
      </c>
      <c r="H9639" s="42"/>
      <c r="I9639" s="42">
        <v>60</v>
      </c>
      <c r="J9639" s="42" t="str">
        <f t="shared" si="159"/>
        <v>大类_神品合体法宝</v>
      </c>
      <c r="K9639" s="42" t="s">
        <v>6698</v>
      </c>
      <c r="L9639" s="42"/>
      <c r="M9639" s="42" t="s">
        <v>7668</v>
      </c>
      <c r="N9639" s="42"/>
      <c r="O9639" s="42">
        <v>0</v>
      </c>
      <c r="P9639" s="42" t="b">
        <v>1</v>
      </c>
      <c r="Q9639" s="42"/>
      <c r="R9639" s="42" t="b">
        <v>0</v>
      </c>
      <c r="S9639" s="42">
        <v>1</v>
      </c>
      <c r="T9639" s="42" t="s">
        <v>91</v>
      </c>
      <c r="U9639" s="42">
        <v>999</v>
      </c>
      <c r="V9639" s="42" t="s">
        <v>339</v>
      </c>
      <c r="W9639" s="42">
        <v>2475105</v>
      </c>
      <c r="X9639" s="42"/>
      <c r="Y9639" s="42" t="s">
        <v>9703</v>
      </c>
      <c r="Z9639" s="42" t="s">
        <v>9698</v>
      </c>
      <c r="AA9639" t="str" s="42">
        <v>法宝打造获得。成宝核心×1；主材：地心灵铜×1；辅材类别：玄砂×1；特性材料类别：木行凝华×1。</v>
      </c>
      <c r="AB9639" s="42">
        <v>12471100</v>
      </c>
      <c r="AC9639" s="42" t="s">
        <v>121</v>
      </c>
      <c r="AD9639" s="42">
        <v>0</v>
      </c>
      <c r="AE9639" s="42"/>
      <c r="AF9639" s="42">
        <v>70005</v>
      </c>
      <c r="AG9639" s="42"/>
      <c r="AH9639" s="42">
        <v>67500000</v>
      </c>
      <c r="AI9639" s="42" t="s">
        <v>7668</v>
      </c>
      <c r="AJ9639" s="42" t="s">
        <v>9700</v>
      </c>
      <c r="AK9639" s="42" t="s">
        <v>354</v>
      </c>
      <c r="AL9639" t="s">
        <v>9705</v>
      </c>
    </row>
    <row r="9640" spans="2:38">
      <c r="B9640" s="16" t="n">
        <f>10000000+INDEX(编号表!$B:$B,MATCH(F9640,编号表!$A:$A,0))*100000+INDEX(编号表!$F:$F,MATCH(D9640,编号表!$E:$E,0))*1000+INDEX(编号表!$D:$D,MATCH(E9640,编号表!$C:$C,0))*10000+G9640</f>
        <v>12475106</v>
      </c>
      <c r="C9640" s="42" t="s">
        <v>9799</v>
      </c>
      <c r="D9640" s="42" t="s">
        <v>111</v>
      </c>
      <c r="E9640" s="42" t="s">
        <v>354</v>
      </c>
      <c r="F9640" s="42" t="s">
        <v>7668</v>
      </c>
      <c r="G9640" s="42">
        <v>106</v>
      </c>
      <c r="H9640" s="42"/>
      <c r="I9640" s="42">
        <v>60</v>
      </c>
      <c r="J9640" s="42" t="str">
        <f t="shared" si="159"/>
        <v>大类_神品合体法宝</v>
      </c>
      <c r="K9640" s="42" t="s">
        <v>6698</v>
      </c>
      <c r="L9640" s="42"/>
      <c r="M9640" s="42" t="s">
        <v>7668</v>
      </c>
      <c r="N9640" s="42"/>
      <c r="O9640" s="42">
        <v>0</v>
      </c>
      <c r="P9640" s="42" t="b">
        <v>1</v>
      </c>
      <c r="Q9640" s="42"/>
      <c r="R9640" s="42" t="b">
        <v>0</v>
      </c>
      <c r="S9640" s="42">
        <v>1</v>
      </c>
      <c r="T9640" s="42" t="s">
        <v>91</v>
      </c>
      <c r="U9640" s="42">
        <v>999</v>
      </c>
      <c r="V9640" s="42" t="s">
        <v>339</v>
      </c>
      <c r="W9640" s="42">
        <v>2475106</v>
      </c>
      <c r="X9640" s="42"/>
      <c r="Y9640" s="42" t="s">
        <v>9707</v>
      </c>
      <c r="Z9640" s="42" t="s">
        <v>9698</v>
      </c>
      <c r="AA9640" t="str" s="42">
        <v>法宝打造获得。成宝核心×1；主材：地心灵铜×1；辅材类别：玄砂×1；特性材料类别：水行凝华×1。</v>
      </c>
      <c r="AB9640" s="42">
        <v>12471100</v>
      </c>
      <c r="AC9640" s="42" t="s">
        <v>121</v>
      </c>
      <c r="AD9640" s="42">
        <v>0</v>
      </c>
      <c r="AE9640" s="42"/>
      <c r="AF9640" s="42">
        <v>70005</v>
      </c>
      <c r="AG9640" s="42"/>
      <c r="AH9640" s="42">
        <v>67500000</v>
      </c>
      <c r="AI9640" s="42" t="s">
        <v>7668</v>
      </c>
      <c r="AJ9640" s="42" t="s">
        <v>9700</v>
      </c>
      <c r="AK9640" s="42" t="s">
        <v>354</v>
      </c>
      <c r="AL9640" t="s">
        <v>9709</v>
      </c>
    </row>
    <row r="9641" spans="2:38">
      <c r="B9641" s="16" t="n">
        <f>10000000+INDEX(编号表!$B:$B,MATCH(F9641,编号表!$A:$A,0))*100000+INDEX(编号表!$F:$F,MATCH(D9641,编号表!$E:$E,0))*1000+INDEX(编号表!$D:$D,MATCH(E9641,编号表!$C:$C,0))*10000+G9641</f>
        <v>12475107</v>
      </c>
      <c r="C9641" s="42" t="s">
        <v>9800</v>
      </c>
      <c r="D9641" s="42" t="s">
        <v>111</v>
      </c>
      <c r="E9641" s="42" t="s">
        <v>354</v>
      </c>
      <c r="F9641" s="42" t="s">
        <v>7668</v>
      </c>
      <c r="G9641" s="42">
        <v>107</v>
      </c>
      <c r="H9641" s="42"/>
      <c r="I9641" s="42">
        <v>60</v>
      </c>
      <c r="J9641" s="42" t="str">
        <f t="shared" si="159"/>
        <v>大类_神品合体法宝</v>
      </c>
      <c r="K9641" s="42" t="s">
        <v>6698</v>
      </c>
      <c r="L9641" s="42"/>
      <c r="M9641" s="42" t="s">
        <v>7668</v>
      </c>
      <c r="N9641" s="42"/>
      <c r="O9641" s="42">
        <v>0</v>
      </c>
      <c r="P9641" s="42" t="b">
        <v>1</v>
      </c>
      <c r="Q9641" s="42"/>
      <c r="R9641" s="42" t="b">
        <v>0</v>
      </c>
      <c r="S9641" s="42">
        <v>1</v>
      </c>
      <c r="T9641" s="42" t="s">
        <v>91</v>
      </c>
      <c r="U9641" s="42">
        <v>999</v>
      </c>
      <c r="V9641" s="42" t="s">
        <v>339</v>
      </c>
      <c r="W9641" s="42">
        <v>2475107</v>
      </c>
      <c r="X9641" s="42"/>
      <c r="Y9641" s="42" t="s">
        <v>9711</v>
      </c>
      <c r="Z9641" s="42" t="s">
        <v>9698</v>
      </c>
      <c r="AA9641" t="str" s="42">
        <v>法宝打造获得。成宝核心×1；主材：地心灵铜×1；辅材类别：玄砂×1；特性材料类别：火行凝华×1。</v>
      </c>
      <c r="AB9641" s="42">
        <v>12471100</v>
      </c>
      <c r="AC9641" s="42" t="s">
        <v>121</v>
      </c>
      <c r="AD9641" s="42">
        <v>0</v>
      </c>
      <c r="AE9641" s="42"/>
      <c r="AF9641" s="42">
        <v>70005</v>
      </c>
      <c r="AG9641" s="42"/>
      <c r="AH9641" s="42">
        <v>67500000</v>
      </c>
      <c r="AI9641" s="42" t="s">
        <v>7668</v>
      </c>
      <c r="AJ9641" s="42" t="s">
        <v>9700</v>
      </c>
      <c r="AK9641" s="42" t="s">
        <v>354</v>
      </c>
      <c r="AL9641" t="s">
        <v>9713</v>
      </c>
    </row>
    <row r="9642" spans="2:38">
      <c r="B9642" s="16" t="n">
        <f>10000000+INDEX(编号表!$B:$B,MATCH(F9642,编号表!$A:$A,0))*100000+INDEX(编号表!$F:$F,MATCH(D9642,编号表!$E:$E,0))*1000+INDEX(编号表!$D:$D,MATCH(E9642,编号表!$C:$C,0))*10000+G9642</f>
        <v>12475108</v>
      </c>
      <c r="C9642" s="42" t="s">
        <v>9801</v>
      </c>
      <c r="D9642" s="42" t="s">
        <v>111</v>
      </c>
      <c r="E9642" s="42" t="s">
        <v>354</v>
      </c>
      <c r="F9642" s="42" t="s">
        <v>7668</v>
      </c>
      <c r="G9642" s="42">
        <v>108</v>
      </c>
      <c r="H9642" s="42"/>
      <c r="I9642" s="42">
        <v>60</v>
      </c>
      <c r="J9642" s="42" t="str">
        <f t="shared" si="159"/>
        <v>大类_神品合体法宝</v>
      </c>
      <c r="K9642" s="42" t="s">
        <v>6698</v>
      </c>
      <c r="L9642" s="42"/>
      <c r="M9642" s="42" t="s">
        <v>7668</v>
      </c>
      <c r="N9642" s="42"/>
      <c r="O9642" s="42">
        <v>0</v>
      </c>
      <c r="P9642" s="42" t="b">
        <v>1</v>
      </c>
      <c r="Q9642" s="42"/>
      <c r="R9642" s="42" t="b">
        <v>0</v>
      </c>
      <c r="S9642" s="42">
        <v>1</v>
      </c>
      <c r="T9642" s="42" t="s">
        <v>91</v>
      </c>
      <c r="U9642" s="42">
        <v>999</v>
      </c>
      <c r="V9642" s="42" t="s">
        <v>339</v>
      </c>
      <c r="W9642" s="42">
        <v>2475108</v>
      </c>
      <c r="X9642" s="42"/>
      <c r="Y9642" s="42" t="s">
        <v>9715</v>
      </c>
      <c r="Z9642" s="42" t="s">
        <v>9698</v>
      </c>
      <c r="AA9642" t="str" s="42">
        <v>法宝打造获得。成宝核心×1；主材：地心灵铜×1；辅材类别：玄砂×1；特性材料类别：土行凝华×1。</v>
      </c>
      <c r="AB9642" s="42">
        <v>12471100</v>
      </c>
      <c r="AC9642" s="42" t="s">
        <v>121</v>
      </c>
      <c r="AD9642" s="42">
        <v>0</v>
      </c>
      <c r="AE9642" s="42"/>
      <c r="AF9642" s="42">
        <v>70005</v>
      </c>
      <c r="AG9642" s="42"/>
      <c r="AH9642" s="42">
        <v>67500000</v>
      </c>
      <c r="AI9642" s="42" t="s">
        <v>7668</v>
      </c>
      <c r="AJ9642" s="42" t="s">
        <v>9700</v>
      </c>
      <c r="AK9642" s="42" t="s">
        <v>354</v>
      </c>
      <c r="AL9642" t="s">
        <v>9717</v>
      </c>
    </row>
    <row r="9643" spans="2:38">
      <c r="B9643" s="16" t="n">
        <f>10000000+INDEX(编号表!$B:$B,MATCH(F9643,编号表!$A:$A,0))*100000+INDEX(编号表!$F:$F,MATCH(D9643,编号表!$E:$E,0))*1000+INDEX(编号表!$D:$D,MATCH(E9643,编号表!$C:$C,0))*10000+G9643</f>
        <v>12475109</v>
      </c>
      <c r="C9643" s="42" t="s">
        <v>9802</v>
      </c>
      <c r="D9643" s="42" t="s">
        <v>111</v>
      </c>
      <c r="E9643" s="42" t="s">
        <v>354</v>
      </c>
      <c r="F9643" s="42" t="s">
        <v>7668</v>
      </c>
      <c r="G9643" s="42">
        <v>109</v>
      </c>
      <c r="H9643" s="42"/>
      <c r="I9643" s="42">
        <v>60</v>
      </c>
      <c r="J9643" s="42" t="str">
        <f t="shared" si="159"/>
        <v>大类_神品合体法宝</v>
      </c>
      <c r="K9643" s="42" t="s">
        <v>6698</v>
      </c>
      <c r="L9643" s="42"/>
      <c r="M9643" s="42" t="s">
        <v>7668</v>
      </c>
      <c r="N9643" s="42"/>
      <c r="O9643" s="42">
        <v>0</v>
      </c>
      <c r="P9643" s="42" t="b">
        <v>1</v>
      </c>
      <c r="Q9643" s="42"/>
      <c r="R9643" s="42" t="b">
        <v>0</v>
      </c>
      <c r="S9643" s="42">
        <v>1</v>
      </c>
      <c r="T9643" s="42" t="s">
        <v>91</v>
      </c>
      <c r="U9643" s="42">
        <v>999</v>
      </c>
      <c r="V9643" s="42" t="s">
        <v>339</v>
      </c>
      <c r="W9643" s="42">
        <v>2475109</v>
      </c>
      <c r="X9643" s="42"/>
      <c r="Y9643" s="42" t="s">
        <v>9719</v>
      </c>
      <c r="Z9643" s="42" t="s">
        <v>9698</v>
      </c>
      <c r="AA9643" t="str" s="42">
        <v>法宝打造获得。成宝核心×1；主材：地心灵铜×1；辅材类别：古炉铜×1；特性材料类别：金行凝华×1。</v>
      </c>
      <c r="AB9643" s="42">
        <v>12471100</v>
      </c>
      <c r="AC9643" s="42" t="s">
        <v>121</v>
      </c>
      <c r="AD9643" s="42">
        <v>0</v>
      </c>
      <c r="AE9643" s="42"/>
      <c r="AF9643" s="42">
        <v>70005</v>
      </c>
      <c r="AG9643" s="42"/>
      <c r="AH9643" s="42">
        <v>67500000</v>
      </c>
      <c r="AI9643" s="42" t="s">
        <v>7668</v>
      </c>
      <c r="AJ9643" s="42" t="s">
        <v>9700</v>
      </c>
      <c r="AK9643" s="42" t="s">
        <v>354</v>
      </c>
      <c r="AL9643" t="s">
        <v>9721</v>
      </c>
    </row>
    <row r="9644" spans="2:38">
      <c r="B9644" s="16" t="n">
        <f>10000000+INDEX(编号表!$B:$B,MATCH(F9644,编号表!$A:$A,0))*100000+INDEX(编号表!$F:$F,MATCH(D9644,编号表!$E:$E,0))*1000+INDEX(编号表!$D:$D,MATCH(E9644,编号表!$C:$C,0))*10000+G9644</f>
        <v>12475110</v>
      </c>
      <c r="C9644" s="42" t="s">
        <v>9803</v>
      </c>
      <c r="D9644" s="42" t="s">
        <v>111</v>
      </c>
      <c r="E9644" s="42" t="s">
        <v>354</v>
      </c>
      <c r="F9644" s="42" t="s">
        <v>7668</v>
      </c>
      <c r="G9644" s="42">
        <v>110</v>
      </c>
      <c r="H9644" s="42"/>
      <c r="I9644" s="42">
        <v>60</v>
      </c>
      <c r="J9644" s="42" t="str">
        <f t="shared" si="159"/>
        <v>大类_神品合体法宝</v>
      </c>
      <c r="K9644" s="42" t="s">
        <v>6698</v>
      </c>
      <c r="L9644" s="42"/>
      <c r="M9644" s="42" t="s">
        <v>7668</v>
      </c>
      <c r="N9644" s="42"/>
      <c r="O9644" s="42">
        <v>0</v>
      </c>
      <c r="P9644" s="42" t="b">
        <v>1</v>
      </c>
      <c r="Q9644" s="42"/>
      <c r="R9644" s="42" t="b">
        <v>0</v>
      </c>
      <c r="S9644" s="42">
        <v>1</v>
      </c>
      <c r="T9644" s="42" t="s">
        <v>91</v>
      </c>
      <c r="U9644" s="42">
        <v>999</v>
      </c>
      <c r="V9644" s="42" t="s">
        <v>339</v>
      </c>
      <c r="W9644" s="42">
        <v>2475110</v>
      </c>
      <c r="X9644" s="42"/>
      <c r="Y9644" s="42" t="s">
        <v>9723</v>
      </c>
      <c r="Z9644" s="42" t="s">
        <v>9698</v>
      </c>
      <c r="AA9644" t="str" s="42">
        <v>法宝打造获得。成宝核心×1；主材：地心灵铜×1；辅材类别：古炉铜×1；特性材料类别：木行凝华×1。</v>
      </c>
      <c r="AB9644" s="42">
        <v>12471100</v>
      </c>
      <c r="AC9644" s="42" t="s">
        <v>121</v>
      </c>
      <c r="AD9644" s="42">
        <v>0</v>
      </c>
      <c r="AE9644" s="42"/>
      <c r="AF9644" s="42">
        <v>70005</v>
      </c>
      <c r="AG9644" s="42"/>
      <c r="AH9644" s="42">
        <v>67500000</v>
      </c>
      <c r="AI9644" s="42" t="s">
        <v>7668</v>
      </c>
      <c r="AJ9644" s="42" t="s">
        <v>9700</v>
      </c>
      <c r="AK9644" s="42" t="s">
        <v>354</v>
      </c>
      <c r="AL9644" t="s">
        <v>9725</v>
      </c>
    </row>
    <row r="9645" spans="2:38">
      <c r="B9645" s="16" t="n">
        <f>10000000+INDEX(编号表!$B:$B,MATCH(F9645,编号表!$A:$A,0))*100000+INDEX(编号表!$F:$F,MATCH(D9645,编号表!$E:$E,0))*1000+INDEX(编号表!$D:$D,MATCH(E9645,编号表!$C:$C,0))*10000+G9645</f>
        <v>12475111</v>
      </c>
      <c r="C9645" s="42" t="s">
        <v>9804</v>
      </c>
      <c r="D9645" s="42" t="s">
        <v>111</v>
      </c>
      <c r="E9645" s="42" t="s">
        <v>354</v>
      </c>
      <c r="F9645" s="42" t="s">
        <v>7668</v>
      </c>
      <c r="G9645" s="42">
        <v>111</v>
      </c>
      <c r="H9645" s="42"/>
      <c r="I9645" s="42">
        <v>60</v>
      </c>
      <c r="J9645" s="42" t="str">
        <f t="shared" si="159"/>
        <v>大类_神品合体法宝</v>
      </c>
      <c r="K9645" s="42" t="s">
        <v>6698</v>
      </c>
      <c r="L9645" s="42"/>
      <c r="M9645" s="42" t="s">
        <v>7668</v>
      </c>
      <c r="N9645" s="42"/>
      <c r="O9645" s="42">
        <v>0</v>
      </c>
      <c r="P9645" s="42" t="b">
        <v>1</v>
      </c>
      <c r="Q9645" s="42"/>
      <c r="R9645" s="42" t="b">
        <v>0</v>
      </c>
      <c r="S9645" s="42">
        <v>1</v>
      </c>
      <c r="T9645" s="42" t="s">
        <v>91</v>
      </c>
      <c r="U9645" s="42">
        <v>999</v>
      </c>
      <c r="V9645" s="42" t="s">
        <v>339</v>
      </c>
      <c r="W9645" s="42">
        <v>2475111</v>
      </c>
      <c r="X9645" s="42"/>
      <c r="Y9645" s="42" t="s">
        <v>9727</v>
      </c>
      <c r="Z9645" s="42" t="s">
        <v>9698</v>
      </c>
      <c r="AA9645" t="str" s="42">
        <v>法宝打造获得。成宝核心×1；主材：地心灵铜×1；辅材类别：古炉铜×1；特性材料类别：水行凝华×1。</v>
      </c>
      <c r="AB9645" s="42">
        <v>12471100</v>
      </c>
      <c r="AC9645" s="42" t="s">
        <v>121</v>
      </c>
      <c r="AD9645" s="42">
        <v>0</v>
      </c>
      <c r="AE9645" s="42"/>
      <c r="AF9645" s="42">
        <v>70005</v>
      </c>
      <c r="AG9645" s="42"/>
      <c r="AH9645" s="42">
        <v>67500000</v>
      </c>
      <c r="AI9645" s="42" t="s">
        <v>7668</v>
      </c>
      <c r="AJ9645" s="42" t="s">
        <v>9700</v>
      </c>
      <c r="AK9645" s="42" t="s">
        <v>354</v>
      </c>
      <c r="AL9645" t="s">
        <v>9729</v>
      </c>
    </row>
    <row r="9646" spans="2:38">
      <c r="B9646" s="16" t="n">
        <f>10000000+INDEX(编号表!$B:$B,MATCH(F9646,编号表!$A:$A,0))*100000+INDEX(编号表!$F:$F,MATCH(D9646,编号表!$E:$E,0))*1000+INDEX(编号表!$D:$D,MATCH(E9646,编号表!$C:$C,0))*10000+G9646</f>
        <v>12475112</v>
      </c>
      <c r="C9646" s="42" t="s">
        <v>9805</v>
      </c>
      <c r="D9646" s="42" t="s">
        <v>111</v>
      </c>
      <c r="E9646" s="42" t="s">
        <v>354</v>
      </c>
      <c r="F9646" s="42" t="s">
        <v>7668</v>
      </c>
      <c r="G9646" s="42">
        <v>112</v>
      </c>
      <c r="H9646" s="42"/>
      <c r="I9646" s="42">
        <v>60</v>
      </c>
      <c r="J9646" s="42" t="str">
        <f t="shared" si="159"/>
        <v>大类_神品合体法宝</v>
      </c>
      <c r="K9646" s="42" t="s">
        <v>6698</v>
      </c>
      <c r="L9646" s="42"/>
      <c r="M9646" s="42" t="s">
        <v>7668</v>
      </c>
      <c r="N9646" s="42"/>
      <c r="O9646" s="42">
        <v>0</v>
      </c>
      <c r="P9646" s="42" t="b">
        <v>1</v>
      </c>
      <c r="Q9646" s="42"/>
      <c r="R9646" s="42" t="b">
        <v>0</v>
      </c>
      <c r="S9646" s="42">
        <v>1</v>
      </c>
      <c r="T9646" s="42" t="s">
        <v>91</v>
      </c>
      <c r="U9646" s="42">
        <v>999</v>
      </c>
      <c r="V9646" s="42" t="s">
        <v>339</v>
      </c>
      <c r="W9646" s="42">
        <v>2475112</v>
      </c>
      <c r="X9646" s="42"/>
      <c r="Y9646" s="42" t="s">
        <v>9731</v>
      </c>
      <c r="Z9646" s="42" t="s">
        <v>9698</v>
      </c>
      <c r="AA9646" t="str" s="42">
        <v>法宝打造获得。成宝核心×1；主材：地心灵铜×1；辅材类别：古炉铜×1；特性材料类别：火行凝华×1。</v>
      </c>
      <c r="AB9646" s="42">
        <v>12471100</v>
      </c>
      <c r="AC9646" s="42" t="s">
        <v>121</v>
      </c>
      <c r="AD9646" s="42">
        <v>0</v>
      </c>
      <c r="AE9646" s="42"/>
      <c r="AF9646" s="42">
        <v>70005</v>
      </c>
      <c r="AG9646" s="42"/>
      <c r="AH9646" s="42">
        <v>67500000</v>
      </c>
      <c r="AI9646" s="42" t="s">
        <v>7668</v>
      </c>
      <c r="AJ9646" s="42" t="s">
        <v>9700</v>
      </c>
      <c r="AK9646" s="42" t="s">
        <v>354</v>
      </c>
      <c r="AL9646" t="s">
        <v>9733</v>
      </c>
    </row>
    <row r="9647" spans="2:38">
      <c r="B9647" s="16" t="n">
        <f>10000000+INDEX(编号表!$B:$B,MATCH(F9647,编号表!$A:$A,0))*100000+INDEX(编号表!$F:$F,MATCH(D9647,编号表!$E:$E,0))*1000+INDEX(编号表!$D:$D,MATCH(E9647,编号表!$C:$C,0))*10000+G9647</f>
        <v>12475113</v>
      </c>
      <c r="C9647" s="42" t="s">
        <v>9806</v>
      </c>
      <c r="D9647" s="42" t="s">
        <v>111</v>
      </c>
      <c r="E9647" s="42" t="s">
        <v>354</v>
      </c>
      <c r="F9647" s="42" t="s">
        <v>7668</v>
      </c>
      <c r="G9647" s="42">
        <v>113</v>
      </c>
      <c r="H9647" s="42"/>
      <c r="I9647" s="42">
        <v>60</v>
      </c>
      <c r="J9647" s="42" t="str">
        <f t="shared" si="159"/>
        <v>大类_神品合体法宝</v>
      </c>
      <c r="K9647" s="42" t="s">
        <v>6698</v>
      </c>
      <c r="L9647" s="42"/>
      <c r="M9647" s="42" t="s">
        <v>7668</v>
      </c>
      <c r="N9647" s="42"/>
      <c r="O9647" s="42">
        <v>0</v>
      </c>
      <c r="P9647" s="42" t="b">
        <v>1</v>
      </c>
      <c r="Q9647" s="42"/>
      <c r="R9647" s="42" t="b">
        <v>0</v>
      </c>
      <c r="S9647" s="42">
        <v>1</v>
      </c>
      <c r="T9647" s="42" t="s">
        <v>91</v>
      </c>
      <c r="U9647" s="42">
        <v>999</v>
      </c>
      <c r="V9647" s="42" t="s">
        <v>339</v>
      </c>
      <c r="W9647" s="42">
        <v>2475113</v>
      </c>
      <c r="X9647" s="42"/>
      <c r="Y9647" s="42" t="s">
        <v>9735</v>
      </c>
      <c r="Z9647" s="42" t="s">
        <v>9698</v>
      </c>
      <c r="AA9647" t="str" s="42">
        <v>法宝打造获得。成宝核心×1；主材：地心灵铜×1；辅材类别：古炉铜×1；特性材料类别：土行凝华×1。</v>
      </c>
      <c r="AB9647" s="42">
        <v>12471100</v>
      </c>
      <c r="AC9647" s="42" t="s">
        <v>121</v>
      </c>
      <c r="AD9647" s="42">
        <v>0</v>
      </c>
      <c r="AE9647" s="42"/>
      <c r="AF9647" s="42">
        <v>70005</v>
      </c>
      <c r="AG9647" s="42"/>
      <c r="AH9647" s="42">
        <v>67500000</v>
      </c>
      <c r="AI9647" s="42" t="s">
        <v>7668</v>
      </c>
      <c r="AJ9647" s="42" t="s">
        <v>9700</v>
      </c>
      <c r="AK9647" s="42" t="s">
        <v>354</v>
      </c>
      <c r="AL9647" t="s">
        <v>9737</v>
      </c>
    </row>
    <row r="9648" spans="2:38">
      <c r="B9648" s="16" t="n">
        <f>10000000+INDEX(编号表!$B:$B,MATCH(F9648,编号表!$A:$A,0))*100000+INDEX(编号表!$F:$F,MATCH(D9648,编号表!$E:$E,0))*1000+INDEX(编号表!$D:$D,MATCH(E9648,编号表!$C:$C,0))*10000+G9648</f>
        <v>12475114</v>
      </c>
      <c r="C9648" s="42" t="s">
        <v>9807</v>
      </c>
      <c r="D9648" s="42" t="s">
        <v>111</v>
      </c>
      <c r="E9648" s="42" t="s">
        <v>354</v>
      </c>
      <c r="F9648" s="42" t="s">
        <v>7668</v>
      </c>
      <c r="G9648" s="42">
        <v>114</v>
      </c>
      <c r="H9648" s="42"/>
      <c r="I9648" s="42">
        <v>60</v>
      </c>
      <c r="J9648" s="42" t="str">
        <f t="shared" si="159"/>
        <v>大类_神品合体法宝</v>
      </c>
      <c r="K9648" s="42" t="s">
        <v>6698</v>
      </c>
      <c r="L9648" s="42"/>
      <c r="M9648" s="42" t="s">
        <v>7668</v>
      </c>
      <c r="N9648" s="42"/>
      <c r="O9648" s="42">
        <v>0</v>
      </c>
      <c r="P9648" s="42" t="b">
        <v>1</v>
      </c>
      <c r="Q9648" s="42"/>
      <c r="R9648" s="42" t="b">
        <v>0</v>
      </c>
      <c r="S9648" s="42">
        <v>1</v>
      </c>
      <c r="T9648" s="42" t="s">
        <v>91</v>
      </c>
      <c r="U9648" s="42">
        <v>999</v>
      </c>
      <c r="V9648" s="42" t="s">
        <v>339</v>
      </c>
      <c r="W9648" s="42">
        <v>2475114</v>
      </c>
      <c r="X9648" s="42"/>
      <c r="Y9648" s="42" t="s">
        <v>9739</v>
      </c>
      <c r="Z9648" s="42" t="s">
        <v>9698</v>
      </c>
      <c r="AA9648" t="str" s="42">
        <v>法宝打造获得。成宝核心×1；主材：地心灵铜×1；辅材类别：石乳×1；特性材料类别：金行凝华×1。</v>
      </c>
      <c r="AB9648" s="42">
        <v>12471100</v>
      </c>
      <c r="AC9648" s="42" t="s">
        <v>121</v>
      </c>
      <c r="AD9648" s="42">
        <v>0</v>
      </c>
      <c r="AE9648" s="42"/>
      <c r="AF9648" s="42">
        <v>70005</v>
      </c>
      <c r="AG9648" s="42"/>
      <c r="AH9648" s="42">
        <v>67500000</v>
      </c>
      <c r="AI9648" s="42" t="s">
        <v>7668</v>
      </c>
      <c r="AJ9648" s="42" t="s">
        <v>9700</v>
      </c>
      <c r="AK9648" s="42" t="s">
        <v>354</v>
      </c>
      <c r="AL9648" t="s">
        <v>9741</v>
      </c>
    </row>
    <row r="9649" spans="2:38">
      <c r="B9649" s="16" t="n">
        <f>10000000+INDEX(编号表!$B:$B,MATCH(F9649,编号表!$A:$A,0))*100000+INDEX(编号表!$F:$F,MATCH(D9649,编号表!$E:$E,0))*1000+INDEX(编号表!$D:$D,MATCH(E9649,编号表!$C:$C,0))*10000+G9649</f>
        <v>12475115</v>
      </c>
      <c r="C9649" s="42" t="s">
        <v>9808</v>
      </c>
      <c r="D9649" s="42" t="s">
        <v>111</v>
      </c>
      <c r="E9649" s="42" t="s">
        <v>354</v>
      </c>
      <c r="F9649" s="42" t="s">
        <v>7668</v>
      </c>
      <c r="G9649" s="42">
        <v>115</v>
      </c>
      <c r="H9649" s="42"/>
      <c r="I9649" s="42">
        <v>60</v>
      </c>
      <c r="J9649" s="42" t="str">
        <f t="shared" si="159"/>
        <v>大类_神品合体法宝</v>
      </c>
      <c r="K9649" s="42" t="s">
        <v>6698</v>
      </c>
      <c r="L9649" s="42"/>
      <c r="M9649" s="42" t="s">
        <v>7668</v>
      </c>
      <c r="N9649" s="42"/>
      <c r="O9649" s="42">
        <v>0</v>
      </c>
      <c r="P9649" s="42" t="b">
        <v>1</v>
      </c>
      <c r="Q9649" s="42"/>
      <c r="R9649" s="42" t="b">
        <v>0</v>
      </c>
      <c r="S9649" s="42">
        <v>1</v>
      </c>
      <c r="T9649" s="42" t="s">
        <v>91</v>
      </c>
      <c r="U9649" s="42">
        <v>999</v>
      </c>
      <c r="V9649" s="42" t="s">
        <v>339</v>
      </c>
      <c r="W9649" s="42">
        <v>2475115</v>
      </c>
      <c r="X9649" s="42"/>
      <c r="Y9649" s="42" t="s">
        <v>9743</v>
      </c>
      <c r="Z9649" s="42" t="s">
        <v>9698</v>
      </c>
      <c r="AA9649" t="str" s="42">
        <v>法宝打造获得。成宝核心×1；主材：地心灵铜×1；辅材类别：石乳×1；特性材料类别：木行凝华×1。</v>
      </c>
      <c r="AB9649" s="42">
        <v>12471100</v>
      </c>
      <c r="AC9649" s="42" t="s">
        <v>121</v>
      </c>
      <c r="AD9649" s="42">
        <v>0</v>
      </c>
      <c r="AE9649" s="42"/>
      <c r="AF9649" s="42">
        <v>70005</v>
      </c>
      <c r="AG9649" s="42"/>
      <c r="AH9649" s="42">
        <v>67500000</v>
      </c>
      <c r="AI9649" s="42" t="s">
        <v>7668</v>
      </c>
      <c r="AJ9649" s="42" t="s">
        <v>9700</v>
      </c>
      <c r="AK9649" s="42" t="s">
        <v>354</v>
      </c>
      <c r="AL9649" t="s">
        <v>9745</v>
      </c>
    </row>
    <row r="9650" spans="2:38">
      <c r="B9650" s="16" t="n">
        <f>10000000+INDEX(编号表!$B:$B,MATCH(F9650,编号表!$A:$A,0))*100000+INDEX(编号表!$F:$F,MATCH(D9650,编号表!$E:$E,0))*1000+INDEX(编号表!$D:$D,MATCH(E9650,编号表!$C:$C,0))*10000+G9650</f>
        <v>12475116</v>
      </c>
      <c r="C9650" s="42" t="s">
        <v>9809</v>
      </c>
      <c r="D9650" s="42" t="s">
        <v>111</v>
      </c>
      <c r="E9650" s="42" t="s">
        <v>354</v>
      </c>
      <c r="F9650" s="42" t="s">
        <v>7668</v>
      </c>
      <c r="G9650" s="42">
        <v>116</v>
      </c>
      <c r="H9650" s="42"/>
      <c r="I9650" s="42">
        <v>60</v>
      </c>
      <c r="J9650" s="42" t="str">
        <f t="shared" si="159"/>
        <v>大类_神品合体法宝</v>
      </c>
      <c r="K9650" s="42" t="s">
        <v>6698</v>
      </c>
      <c r="L9650" s="42"/>
      <c r="M9650" s="42" t="s">
        <v>7668</v>
      </c>
      <c r="N9650" s="42"/>
      <c r="O9650" s="42">
        <v>0</v>
      </c>
      <c r="P9650" s="42" t="b">
        <v>1</v>
      </c>
      <c r="Q9650" s="42"/>
      <c r="R9650" s="42" t="b">
        <v>0</v>
      </c>
      <c r="S9650" s="42">
        <v>1</v>
      </c>
      <c r="T9650" s="42" t="s">
        <v>91</v>
      </c>
      <c r="U9650" s="42">
        <v>999</v>
      </c>
      <c r="V9650" s="42" t="s">
        <v>339</v>
      </c>
      <c r="W9650" s="42">
        <v>2475116</v>
      </c>
      <c r="X9650" s="42"/>
      <c r="Y9650" s="42" t="s">
        <v>9747</v>
      </c>
      <c r="Z9650" s="42" t="s">
        <v>9698</v>
      </c>
      <c r="AA9650" t="str" s="42">
        <v>法宝打造获得。成宝核心×1；主材：地心灵铜×1；辅材类别：石乳×1；特性材料类别：水行凝华×1。</v>
      </c>
      <c r="AB9650" s="42">
        <v>12471100</v>
      </c>
      <c r="AC9650" s="42" t="s">
        <v>121</v>
      </c>
      <c r="AD9650" s="42">
        <v>0</v>
      </c>
      <c r="AE9650" s="42"/>
      <c r="AF9650" s="42">
        <v>70005</v>
      </c>
      <c r="AG9650" s="42"/>
      <c r="AH9650" s="42">
        <v>67500000</v>
      </c>
      <c r="AI9650" s="42" t="s">
        <v>7668</v>
      </c>
      <c r="AJ9650" s="42" t="s">
        <v>9700</v>
      </c>
      <c r="AK9650" s="42" t="s">
        <v>354</v>
      </c>
      <c r="AL9650" t="s">
        <v>9749</v>
      </c>
    </row>
    <row r="9651" spans="2:38">
      <c r="B9651" s="16" t="n">
        <f>10000000+INDEX(编号表!$B:$B,MATCH(F9651,编号表!$A:$A,0))*100000+INDEX(编号表!$F:$F,MATCH(D9651,编号表!$E:$E,0))*1000+INDEX(编号表!$D:$D,MATCH(E9651,编号表!$C:$C,0))*10000+G9651</f>
        <v>12475117</v>
      </c>
      <c r="C9651" s="42" t="s">
        <v>9810</v>
      </c>
      <c r="D9651" s="42" t="s">
        <v>111</v>
      </c>
      <c r="E9651" s="42" t="s">
        <v>354</v>
      </c>
      <c r="F9651" s="42" t="s">
        <v>7668</v>
      </c>
      <c r="G9651" s="42">
        <v>117</v>
      </c>
      <c r="H9651" s="42"/>
      <c r="I9651" s="42">
        <v>60</v>
      </c>
      <c r="J9651" s="42" t="str">
        <f t="shared" si="159"/>
        <v>大类_神品合体法宝</v>
      </c>
      <c r="K9651" s="42" t="s">
        <v>6698</v>
      </c>
      <c r="L9651" s="42"/>
      <c r="M9651" s="42" t="s">
        <v>7668</v>
      </c>
      <c r="N9651" s="42"/>
      <c r="O9651" s="42">
        <v>0</v>
      </c>
      <c r="P9651" s="42" t="b">
        <v>1</v>
      </c>
      <c r="Q9651" s="42"/>
      <c r="R9651" s="42" t="b">
        <v>0</v>
      </c>
      <c r="S9651" s="42">
        <v>1</v>
      </c>
      <c r="T9651" s="42" t="s">
        <v>91</v>
      </c>
      <c r="U9651" s="42">
        <v>999</v>
      </c>
      <c r="V9651" s="42" t="s">
        <v>339</v>
      </c>
      <c r="W9651" s="42">
        <v>2475117</v>
      </c>
      <c r="X9651" s="42"/>
      <c r="Y9651" s="42" t="s">
        <v>9751</v>
      </c>
      <c r="Z9651" s="42" t="s">
        <v>9698</v>
      </c>
      <c r="AA9651" t="str" s="42">
        <v>法宝打造获得。成宝核心×1；主材：地心灵铜×1；辅材类别：石乳×1；特性材料类别：火行凝华×1。</v>
      </c>
      <c r="AB9651" s="42">
        <v>12471100</v>
      </c>
      <c r="AC9651" s="42" t="s">
        <v>121</v>
      </c>
      <c r="AD9651" s="42">
        <v>0</v>
      </c>
      <c r="AE9651" s="42"/>
      <c r="AF9651" s="42">
        <v>70005</v>
      </c>
      <c r="AG9651" s="42"/>
      <c r="AH9651" s="42">
        <v>67500000</v>
      </c>
      <c r="AI9651" s="42" t="s">
        <v>7668</v>
      </c>
      <c r="AJ9651" s="42" t="s">
        <v>9700</v>
      </c>
      <c r="AK9651" s="42" t="s">
        <v>354</v>
      </c>
      <c r="AL9651" t="s">
        <v>9753</v>
      </c>
    </row>
    <row r="9652" spans="2:38">
      <c r="B9652" s="16" t="n">
        <f>10000000+INDEX(编号表!$B:$B,MATCH(F9652,编号表!$A:$A,0))*100000+INDEX(编号表!$F:$F,MATCH(D9652,编号表!$E:$E,0))*1000+INDEX(编号表!$D:$D,MATCH(E9652,编号表!$C:$C,0))*10000+G9652</f>
        <v>12475118</v>
      </c>
      <c r="C9652" s="42" t="s">
        <v>9811</v>
      </c>
      <c r="D9652" s="42" t="s">
        <v>111</v>
      </c>
      <c r="E9652" s="42" t="s">
        <v>354</v>
      </c>
      <c r="F9652" s="42" t="s">
        <v>7668</v>
      </c>
      <c r="G9652" s="42">
        <v>118</v>
      </c>
      <c r="H9652" s="42"/>
      <c r="I9652" s="42">
        <v>60</v>
      </c>
      <c r="J9652" s="42" t="str">
        <f t="shared" si="159"/>
        <v>大类_神品合体法宝</v>
      </c>
      <c r="K9652" s="42" t="s">
        <v>6698</v>
      </c>
      <c r="L9652" s="42"/>
      <c r="M9652" s="42" t="s">
        <v>7668</v>
      </c>
      <c r="N9652" s="42"/>
      <c r="O9652" s="42">
        <v>0</v>
      </c>
      <c r="P9652" s="42" t="b">
        <v>1</v>
      </c>
      <c r="Q9652" s="42"/>
      <c r="R9652" s="42" t="b">
        <v>0</v>
      </c>
      <c r="S9652" s="42">
        <v>1</v>
      </c>
      <c r="T9652" s="42" t="s">
        <v>91</v>
      </c>
      <c r="U9652" s="42">
        <v>999</v>
      </c>
      <c r="V9652" s="42" t="s">
        <v>339</v>
      </c>
      <c r="W9652" s="42">
        <v>2475118</v>
      </c>
      <c r="X9652" s="42"/>
      <c r="Y9652" s="42" t="s">
        <v>9755</v>
      </c>
      <c r="Z9652" s="42" t="s">
        <v>9698</v>
      </c>
      <c r="AA9652" t="str" s="42">
        <v>法宝打造获得。成宝核心×1；主材：地心灵铜×1；辅材类别：石乳×1；特性材料类别：土行凝华×1。</v>
      </c>
      <c r="AB9652" s="42">
        <v>12471100</v>
      </c>
      <c r="AC9652" s="42" t="s">
        <v>121</v>
      </c>
      <c r="AD9652" s="42">
        <v>0</v>
      </c>
      <c r="AE9652" s="42"/>
      <c r="AF9652" s="42">
        <v>70005</v>
      </c>
      <c r="AG9652" s="42"/>
      <c r="AH9652" s="42">
        <v>67500000</v>
      </c>
      <c r="AI9652" s="42" t="s">
        <v>7668</v>
      </c>
      <c r="AJ9652" s="42" t="s">
        <v>9700</v>
      </c>
      <c r="AK9652" s="42" t="s">
        <v>354</v>
      </c>
      <c r="AL9652" t="s">
        <v>9757</v>
      </c>
    </row>
    <row r="9653" spans="2:38">
      <c r="B9653" s="16" t="n">
        <f>10000000+INDEX(编号表!$B:$B,MATCH(F9653,编号表!$A:$A,0))*100000+INDEX(编号表!$F:$F,MATCH(D9653,编号表!$E:$E,0))*1000+INDEX(编号表!$D:$D,MATCH(E9653,编号表!$C:$C,0))*10000+G9653</f>
        <v>12475119</v>
      </c>
      <c r="C9653" s="42" t="s">
        <v>9758</v>
      </c>
      <c r="D9653" s="42" t="s">
        <v>111</v>
      </c>
      <c r="E9653" s="42" t="s">
        <v>354</v>
      </c>
      <c r="F9653" s="42" t="s">
        <v>7668</v>
      </c>
      <c r="G9653" s="42">
        <v>119</v>
      </c>
      <c r="H9653" s="42"/>
      <c r="I9653" s="42">
        <v>60</v>
      </c>
      <c r="J9653" s="42" t="str">
        <f t="shared" si="159"/>
        <v>大类_神品合体法宝</v>
      </c>
      <c r="K9653" s="42" t="s">
        <v>6698</v>
      </c>
      <c r="L9653" s="42"/>
      <c r="M9653" s="42" t="s">
        <v>7668</v>
      </c>
      <c r="N9653" s="42"/>
      <c r="O9653" s="42">
        <v>0</v>
      </c>
      <c r="P9653" s="42" t="b">
        <v>1</v>
      </c>
      <c r="Q9653" s="42"/>
      <c r="R9653" s="42" t="b">
        <v>0</v>
      </c>
      <c r="S9653" s="42">
        <v>1</v>
      </c>
      <c r="T9653" s="42" t="s">
        <v>91</v>
      </c>
      <c r="U9653" s="42">
        <v>999</v>
      </c>
      <c r="V9653" s="42" t="s">
        <v>7669</v>
      </c>
      <c r="W9653" s="42">
        <v>75119</v>
      </c>
      <c r="X9653" s="42"/>
      <c r="Y9653" t="str" s="42">
        <v>法宝。持续恢复灵力；完善灵气传导通路，提高每次回灵量；每轮回灵开始时额外恢复一次灵力；缩短回灵间隔。</v>
      </c>
      <c r="Z9653" s="42" t="s">
        <v>9760</v>
      </c>
      <c r="AA9653" t="str" s="42">
        <v>法宝打造获得。成宝核心×1；主材：九窍灵玉×1；辅材类别：灵竹×1；特性材料类别：妖丹×1。</v>
      </c>
      <c r="AB9653" s="42">
        <v>12471097</v>
      </c>
      <c r="AC9653" s="42" t="s">
        <v>121</v>
      </c>
      <c r="AD9653" s="42">
        <v>0</v>
      </c>
      <c r="AE9653" s="42"/>
      <c r="AF9653" s="42">
        <v>70005</v>
      </c>
      <c r="AG9653" s="42"/>
      <c r="AH9653" s="42">
        <v>67500000</v>
      </c>
      <c r="AI9653" s="42" t="s">
        <v>7668</v>
      </c>
      <c r="AJ9653" s="42" t="s">
        <v>9762</v>
      </c>
      <c r="AK9653" s="42" t="s">
        <v>354</v>
      </c>
      <c r="AL9653" t="s">
        <v>9763</v>
      </c>
    </row>
    <row r="9654" spans="2:38">
      <c r="B9654" s="16" t="n">
        <f>10000000+INDEX(编号表!$B:$B,MATCH(F9654,编号表!$A:$A,0))*100000+INDEX(编号表!$F:$F,MATCH(D9654,编号表!$E:$E,0))*1000+INDEX(编号表!$D:$D,MATCH(E9654,编号表!$C:$C,0))*10000+G9654</f>
        <v>12475120</v>
      </c>
      <c r="C9654" s="42" t="s">
        <v>9764</v>
      </c>
      <c r="D9654" s="42" t="s">
        <v>111</v>
      </c>
      <c r="E9654" s="42" t="s">
        <v>354</v>
      </c>
      <c r="F9654" s="42" t="s">
        <v>7668</v>
      </c>
      <c r="G9654" s="42">
        <v>120</v>
      </c>
      <c r="H9654" s="42"/>
      <c r="I9654" s="42">
        <v>60</v>
      </c>
      <c r="J9654" s="42" t="str">
        <f t="shared" si="159"/>
        <v>大类_神品合体法宝</v>
      </c>
      <c r="K9654" s="42" t="s">
        <v>6698</v>
      </c>
      <c r="L9654" s="42"/>
      <c r="M9654" s="42" t="s">
        <v>7668</v>
      </c>
      <c r="N9654" s="42"/>
      <c r="O9654" s="42">
        <v>0</v>
      </c>
      <c r="P9654" s="42" t="b">
        <v>1</v>
      </c>
      <c r="Q9654" s="42"/>
      <c r="R9654" s="42" t="b">
        <v>0</v>
      </c>
      <c r="S9654" s="42">
        <v>1</v>
      </c>
      <c r="T9654" s="42" t="s">
        <v>91</v>
      </c>
      <c r="U9654" s="42">
        <v>999</v>
      </c>
      <c r="V9654" s="42" t="s">
        <v>7669</v>
      </c>
      <c r="W9654" s="42">
        <v>75120</v>
      </c>
      <c r="X9654" s="42"/>
      <c r="Y9654" t="str" s="42">
        <v>法宝。持续恢复灵力；完善灵气传导通路，提高每次回灵量；促进灵气流转，缩短回灵间隔；缩短回灵间隔。</v>
      </c>
      <c r="Z9654" s="42" t="s">
        <v>9760</v>
      </c>
      <c r="AA9654" t="str" s="42">
        <v>法宝打造获得。成宝核心×1；主材：九窍灵玉×1；辅材类别：灵竹×1；特性材料类别：水行凝华×1。</v>
      </c>
      <c r="AB9654" s="42">
        <v>12471097</v>
      </c>
      <c r="AC9654" s="42" t="s">
        <v>121</v>
      </c>
      <c r="AD9654" s="42">
        <v>0</v>
      </c>
      <c r="AE9654" s="42"/>
      <c r="AF9654" s="42">
        <v>70005</v>
      </c>
      <c r="AG9654" s="42"/>
      <c r="AH9654" s="42">
        <v>67500000</v>
      </c>
      <c r="AI9654" s="42" t="s">
        <v>7668</v>
      </c>
      <c r="AJ9654" s="42" t="s">
        <v>9762</v>
      </c>
      <c r="AK9654" s="42" t="s">
        <v>354</v>
      </c>
      <c r="AL9654" t="s">
        <v>9767</v>
      </c>
    </row>
    <row r="9655" spans="2:38">
      <c r="B9655" s="16" t="n">
        <f>10000000+INDEX(编号表!$B:$B,MATCH(F9655,编号表!$A:$A,0))*100000+INDEX(编号表!$F:$F,MATCH(D9655,编号表!$E:$E,0))*1000+INDEX(编号表!$D:$D,MATCH(E9655,编号表!$C:$C,0))*10000+G9655</f>
        <v>12475121</v>
      </c>
      <c r="C9655" s="42" t="s">
        <v>9768</v>
      </c>
      <c r="D9655" s="42" t="s">
        <v>111</v>
      </c>
      <c r="E9655" s="42" t="s">
        <v>354</v>
      </c>
      <c r="F9655" s="42" t="s">
        <v>7668</v>
      </c>
      <c r="G9655" s="42">
        <v>121</v>
      </c>
      <c r="H9655" s="42"/>
      <c r="I9655" s="42">
        <v>60</v>
      </c>
      <c r="J9655" s="42" t="str">
        <f t="shared" si="159"/>
        <v>大类_神品合体法宝</v>
      </c>
      <c r="K9655" s="42" t="s">
        <v>6698</v>
      </c>
      <c r="L9655" s="42"/>
      <c r="M9655" s="42" t="s">
        <v>7668</v>
      </c>
      <c r="N9655" s="42"/>
      <c r="O9655" s="42">
        <v>0</v>
      </c>
      <c r="P9655" s="42" t="b">
        <v>1</v>
      </c>
      <c r="Q9655" s="42"/>
      <c r="R9655" s="42" t="b">
        <v>0</v>
      </c>
      <c r="S9655" s="42">
        <v>1</v>
      </c>
      <c r="T9655" s="42" t="s">
        <v>91</v>
      </c>
      <c r="U9655" s="42">
        <v>999</v>
      </c>
      <c r="V9655" s="42" t="s">
        <v>7669</v>
      </c>
      <c r="W9655" s="42">
        <v>75121</v>
      </c>
      <c r="X9655" s="42"/>
      <c r="Y9655" t="str" s="42">
        <v>法宝。持续恢复灵力；使灵气流转更连续，缩短回灵间隔；每轮回灵开始时额外恢复一次灵力；缩短回灵间隔。</v>
      </c>
      <c r="Z9655" s="42" t="s">
        <v>9760</v>
      </c>
      <c r="AA9655" t="str" s="42">
        <v>法宝打造获得。成宝核心×1；主材：九窍灵玉×1；辅材类别：地脉灵液×1；特性材料类别：妖丹×1。</v>
      </c>
      <c r="AB9655" s="42">
        <v>12471097</v>
      </c>
      <c r="AC9655" s="42" t="s">
        <v>121</v>
      </c>
      <c r="AD9655" s="42">
        <v>0</v>
      </c>
      <c r="AE9655" s="42"/>
      <c r="AF9655" s="42">
        <v>70005</v>
      </c>
      <c r="AG9655" s="42"/>
      <c r="AH9655" s="42">
        <v>67500000</v>
      </c>
      <c r="AI9655" s="42" t="s">
        <v>7668</v>
      </c>
      <c r="AJ9655" s="42" t="s">
        <v>9762</v>
      </c>
      <c r="AK9655" s="42" t="s">
        <v>354</v>
      </c>
      <c r="AL9655" t="s">
        <v>9771</v>
      </c>
    </row>
    <row r="9656" spans="2:38">
      <c r="B9656" s="16" t="n">
        <f>10000000+INDEX(编号表!$B:$B,MATCH(F9656,编号表!$A:$A,0))*100000+INDEX(编号表!$F:$F,MATCH(D9656,编号表!$E:$E,0))*1000+INDEX(编号表!$D:$D,MATCH(E9656,编号表!$C:$C,0))*10000+G9656</f>
        <v>12475122</v>
      </c>
      <c r="C9656" s="42" t="s">
        <v>9772</v>
      </c>
      <c r="D9656" s="42" t="s">
        <v>111</v>
      </c>
      <c r="E9656" s="42" t="s">
        <v>354</v>
      </c>
      <c r="F9656" s="42" t="s">
        <v>7668</v>
      </c>
      <c r="G9656" s="42">
        <v>122</v>
      </c>
      <c r="H9656" s="42"/>
      <c r="I9656" s="42">
        <v>60</v>
      </c>
      <c r="J9656" s="42" t="str">
        <f t="shared" si="159"/>
        <v>大类_神品合体法宝</v>
      </c>
      <c r="K9656" s="42" t="s">
        <v>6698</v>
      </c>
      <c r="L9656" s="42"/>
      <c r="M9656" s="42" t="s">
        <v>7668</v>
      </c>
      <c r="N9656" s="42"/>
      <c r="O9656" s="42">
        <v>0</v>
      </c>
      <c r="P9656" s="42" t="b">
        <v>1</v>
      </c>
      <c r="Q9656" s="42"/>
      <c r="R9656" s="42" t="b">
        <v>0</v>
      </c>
      <c r="S9656" s="42">
        <v>1</v>
      </c>
      <c r="T9656" s="42" t="s">
        <v>91</v>
      </c>
      <c r="U9656" s="42">
        <v>999</v>
      </c>
      <c r="V9656" s="42" t="s">
        <v>7669</v>
      </c>
      <c r="W9656" s="42">
        <v>75122</v>
      </c>
      <c r="X9656" s="42"/>
      <c r="Y9656" t="str" s="42">
        <v>法宝。持续恢复灵力；使灵气流转更连续，缩短回灵间隔；促进灵气流转，缩短回灵间隔；缩短回灵间隔。</v>
      </c>
      <c r="Z9656" s="42" t="s">
        <v>9760</v>
      </c>
      <c r="AA9656" t="str" s="42">
        <v>法宝打造获得。成宝核心×1；主材：九窍灵玉×1；辅材类别：地脉灵液×1；特性材料类别：水行凝华×1。</v>
      </c>
      <c r="AB9656" s="42">
        <v>12471097</v>
      </c>
      <c r="AC9656" s="42" t="s">
        <v>121</v>
      </c>
      <c r="AD9656" s="42">
        <v>0</v>
      </c>
      <c r="AE9656" s="42"/>
      <c r="AF9656" s="42">
        <v>70005</v>
      </c>
      <c r="AG9656" s="42"/>
      <c r="AH9656" s="42">
        <v>67500000</v>
      </c>
      <c r="AI9656" s="42" t="s">
        <v>7668</v>
      </c>
      <c r="AJ9656" s="42" t="s">
        <v>9762</v>
      </c>
      <c r="AK9656" s="42" t="s">
        <v>354</v>
      </c>
      <c r="AL9656" t="s">
        <v>9775</v>
      </c>
    </row>
    <row r="9657" spans="2:38">
      <c r="B9657" s="16" t="n">
        <f>10000000+INDEX(编号表!$B:$B,MATCH(F9657,编号表!$A:$A,0))*100000+INDEX(编号表!$F:$F,MATCH(D9657,编号表!$E:$E,0))*1000+INDEX(编号表!$D:$D,MATCH(E9657,编号表!$C:$C,0))*10000+G9657</f>
        <v>12475123</v>
      </c>
      <c r="C9657" s="42" t="s">
        <v>9776</v>
      </c>
      <c r="D9657" s="42" t="s">
        <v>111</v>
      </c>
      <c r="E9657" s="42" t="s">
        <v>354</v>
      </c>
      <c r="F9657" s="42" t="s">
        <v>7668</v>
      </c>
      <c r="G9657" s="42">
        <v>123</v>
      </c>
      <c r="H9657" s="42"/>
      <c r="I9657" s="42">
        <v>60</v>
      </c>
      <c r="J9657" s="42" t="str">
        <f t="shared" si="159"/>
        <v>大类_神品合体法宝</v>
      </c>
      <c r="K9657" s="42" t="s">
        <v>6698</v>
      </c>
      <c r="L9657" s="42"/>
      <c r="M9657" s="42" t="s">
        <v>7668</v>
      </c>
      <c r="N9657" s="42"/>
      <c r="O9657" s="42">
        <v>0</v>
      </c>
      <c r="P9657" s="42" t="b">
        <v>1</v>
      </c>
      <c r="Q9657" s="42"/>
      <c r="R9657" s="42" t="b">
        <v>0</v>
      </c>
      <c r="S9657" s="42">
        <v>1</v>
      </c>
      <c r="T9657" s="42" t="s">
        <v>91</v>
      </c>
      <c r="U9657" s="42">
        <v>999</v>
      </c>
      <c r="V9657" s="42" t="s">
        <v>7669</v>
      </c>
      <c r="W9657" s="42">
        <v>75123</v>
      </c>
      <c r="X9657" s="42"/>
      <c r="Y9657" s="42" t="s">
        <v>9777</v>
      </c>
      <c r="Z9657" s="42" t="s">
        <v>9778</v>
      </c>
      <c r="AA9657" t="str" s="42">
        <v>法宝打造获得。成宝核心×1；主材：照微璧×1；辅材类别：明光晶×1；特性材料类别：灵目×1。</v>
      </c>
      <c r="AB9657" s="42">
        <v>12471099</v>
      </c>
      <c r="AC9657" s="42" t="s">
        <v>121</v>
      </c>
      <c r="AD9657" s="42">
        <v>0</v>
      </c>
      <c r="AE9657" s="42"/>
      <c r="AF9657" s="42">
        <v>70005</v>
      </c>
      <c r="AG9657" s="42"/>
      <c r="AH9657" s="42">
        <v>67500000</v>
      </c>
      <c r="AI9657" s="42" t="s">
        <v>7668</v>
      </c>
      <c r="AJ9657" s="42" t="s">
        <v>9780</v>
      </c>
      <c r="AK9657" s="42" t="s">
        <v>354</v>
      </c>
      <c r="AL9657" t="s">
        <v>9781</v>
      </c>
    </row>
    <row r="9658" spans="2:38">
      <c r="B9658" s="16" t="n">
        <f>10000000+INDEX(编号表!$B:$B,MATCH(F9658,编号表!$A:$A,0))*100000+INDEX(编号表!$F:$F,MATCH(D9658,编号表!$E:$E,0))*1000+INDEX(编号表!$D:$D,MATCH(E9658,编号表!$C:$C,0))*10000+G9658</f>
        <v>12476000</v>
      </c>
      <c r="C9658" s="42" t="s">
        <v>9479</v>
      </c>
      <c r="D9658" s="42" t="s">
        <v>114</v>
      </c>
      <c r="E9658" s="42" t="s">
        <v>354</v>
      </c>
      <c r="F9658" s="42" t="s">
        <v>7668</v>
      </c>
      <c r="G9658" s="42">
        <v>0</v>
      </c>
      <c r="H9658" s="42"/>
      <c r="I9658" s="42">
        <v>60</v>
      </c>
      <c r="J9658" s="42" t="str">
        <f t="shared" si="159"/>
        <v>大类_道品合体法宝</v>
      </c>
      <c r="K9658" s="42" t="s">
        <v>6624</v>
      </c>
      <c r="L9658" s="42"/>
      <c r="M9658" s="42" t="s">
        <v>7668</v>
      </c>
      <c r="N9658" s="42"/>
      <c r="O9658" s="42">
        <v>0</v>
      </c>
      <c r="P9658" s="42" t="b">
        <v>1</v>
      </c>
      <c r="Q9658" s="42"/>
      <c r="R9658" s="42" t="b">
        <v>0</v>
      </c>
      <c r="S9658" s="42">
        <v>1</v>
      </c>
      <c r="T9658" s="42" t="s">
        <v>91</v>
      </c>
      <c r="U9658" s="42">
        <v>999</v>
      </c>
      <c r="V9658" s="42" t="s">
        <v>7669</v>
      </c>
      <c r="W9658" s="42">
        <v>76000</v>
      </c>
      <c r="X9658" s="42"/>
      <c r="Y9658" s="42" t="s">
        <v>7670</v>
      </c>
      <c r="Z9658" s="42" t="s">
        <v>7671</v>
      </c>
      <c r="AA9658" t="str" s="42">
        <v>法宝打造获得。成宝核心×1；主材：玄元铁胎×1；辅材类别：獠牙×1；特性材料类别：金行凝华×1。</v>
      </c>
      <c r="AB9658" s="42">
        <v>12421000</v>
      </c>
      <c r="AC9658" s="42" t="s">
        <v>121</v>
      </c>
      <c r="AD9658" s="42">
        <v>0</v>
      </c>
      <c r="AE9658" s="42"/>
      <c r="AF9658" s="42">
        <v>70006</v>
      </c>
      <c r="AG9658" s="42"/>
      <c r="AH9658" s="42">
        <v>472500000</v>
      </c>
      <c r="AI9658" s="42" t="s">
        <v>7668</v>
      </c>
      <c r="AJ9658" s="42" t="s">
        <v>7673</v>
      </c>
      <c r="AK9658" s="42" t="s">
        <v>354</v>
      </c>
      <c r="AL9658" t="s">
        <v>7674</v>
      </c>
    </row>
    <row r="9659" spans="2:38">
      <c r="B9659" s="16" t="n">
        <f>10000000+INDEX(编号表!$B:$B,MATCH(F9659,编号表!$A:$A,0))*100000+INDEX(编号表!$F:$F,MATCH(D9659,编号表!$E:$E,0))*1000+INDEX(编号表!$D:$D,MATCH(E9659,编号表!$C:$C,0))*10000+G9659</f>
        <v>12476001</v>
      </c>
      <c r="C9659" s="42" t="s">
        <v>9481</v>
      </c>
      <c r="D9659" s="42" t="s">
        <v>114</v>
      </c>
      <c r="E9659" s="42" t="s">
        <v>354</v>
      </c>
      <c r="F9659" s="42" t="s">
        <v>7668</v>
      </c>
      <c r="G9659" s="42">
        <v>1</v>
      </c>
      <c r="H9659" s="42"/>
      <c r="I9659" s="42">
        <v>60</v>
      </c>
      <c r="J9659" s="42" t="str">
        <f t="shared" si="159"/>
        <v>大类_道品合体法宝</v>
      </c>
      <c r="K9659" s="42" t="s">
        <v>6624</v>
      </c>
      <c r="L9659" s="42"/>
      <c r="M9659" s="42" t="s">
        <v>7668</v>
      </c>
      <c r="N9659" s="42"/>
      <c r="O9659" s="42">
        <v>0</v>
      </c>
      <c r="P9659" s="42" t="b">
        <v>1</v>
      </c>
      <c r="Q9659" s="42"/>
      <c r="R9659" s="42" t="b">
        <v>0</v>
      </c>
      <c r="S9659" s="42">
        <v>1</v>
      </c>
      <c r="T9659" s="42" t="s">
        <v>91</v>
      </c>
      <c r="U9659" s="42">
        <v>999</v>
      </c>
      <c r="V9659" s="42" t="s">
        <v>7669</v>
      </c>
      <c r="W9659" s="42">
        <v>76001</v>
      </c>
      <c r="X9659" s="42"/>
      <c r="Y9659" s="42" t="s">
        <v>7676</v>
      </c>
      <c r="Z9659" s="42" t="s">
        <v>7671</v>
      </c>
      <c r="AA9659" t="str" s="42">
        <v>法宝打造获得。成宝核心×1；主材：玄元铁胎×1；辅材类别：獠牙×1；特性材料类别：木行凝华×1。</v>
      </c>
      <c r="AB9659" s="42">
        <v>12421000</v>
      </c>
      <c r="AC9659" s="42" t="s">
        <v>121</v>
      </c>
      <c r="AD9659" s="42">
        <v>0</v>
      </c>
      <c r="AE9659" s="42"/>
      <c r="AF9659" s="42">
        <v>70006</v>
      </c>
      <c r="AG9659" s="42"/>
      <c r="AH9659" s="42">
        <v>472500000</v>
      </c>
      <c r="AI9659" s="42" t="s">
        <v>7668</v>
      </c>
      <c r="AJ9659" s="42" t="s">
        <v>7673</v>
      </c>
      <c r="AK9659" s="42" t="s">
        <v>354</v>
      </c>
      <c r="AL9659" t="s">
        <v>7678</v>
      </c>
    </row>
    <row r="9660" spans="2:38">
      <c r="B9660" s="16" t="n">
        <f>10000000+INDEX(编号表!$B:$B,MATCH(F9660,编号表!$A:$A,0))*100000+INDEX(编号表!$F:$F,MATCH(D9660,编号表!$E:$E,0))*1000+INDEX(编号表!$D:$D,MATCH(E9660,编号表!$C:$C,0))*10000+G9660</f>
        <v>12476002</v>
      </c>
      <c r="C9660" s="42" t="s">
        <v>9483</v>
      </c>
      <c r="D9660" s="42" t="s">
        <v>114</v>
      </c>
      <c r="E9660" s="42" t="s">
        <v>354</v>
      </c>
      <c r="F9660" s="42" t="s">
        <v>7668</v>
      </c>
      <c r="G9660" s="42">
        <v>2</v>
      </c>
      <c r="H9660" s="42"/>
      <c r="I9660" s="42">
        <v>60</v>
      </c>
      <c r="J9660" s="42" t="str">
        <f t="shared" si="159"/>
        <v>大类_道品合体法宝</v>
      </c>
      <c r="K9660" s="42" t="s">
        <v>6624</v>
      </c>
      <c r="L9660" s="42"/>
      <c r="M9660" s="42" t="s">
        <v>7668</v>
      </c>
      <c r="N9660" s="42"/>
      <c r="O9660" s="42">
        <v>0</v>
      </c>
      <c r="P9660" s="42" t="b">
        <v>1</v>
      </c>
      <c r="Q9660" s="42"/>
      <c r="R9660" s="42" t="b">
        <v>0</v>
      </c>
      <c r="S9660" s="42">
        <v>1</v>
      </c>
      <c r="T9660" s="42" t="s">
        <v>91</v>
      </c>
      <c r="U9660" s="42">
        <v>999</v>
      </c>
      <c r="V9660" s="42" t="s">
        <v>7669</v>
      </c>
      <c r="W9660" s="42">
        <v>76002</v>
      </c>
      <c r="X9660" s="42"/>
      <c r="Y9660" s="42" t="s">
        <v>7680</v>
      </c>
      <c r="Z9660" s="42" t="s">
        <v>7671</v>
      </c>
      <c r="AA9660" t="str" s="42">
        <v>法宝打造获得。成宝核心×1；主材：玄元铁胎×1；辅材类别：獠牙×1；特性材料类别：水行凝华×1。</v>
      </c>
      <c r="AB9660" s="42">
        <v>12421000</v>
      </c>
      <c r="AC9660" s="42" t="s">
        <v>121</v>
      </c>
      <c r="AD9660" s="42">
        <v>0</v>
      </c>
      <c r="AE9660" s="42"/>
      <c r="AF9660" s="42">
        <v>70006</v>
      </c>
      <c r="AG9660" s="42"/>
      <c r="AH9660" s="42">
        <v>472500000</v>
      </c>
      <c r="AI9660" s="42" t="s">
        <v>7668</v>
      </c>
      <c r="AJ9660" s="42" t="s">
        <v>7673</v>
      </c>
      <c r="AK9660" s="42" t="s">
        <v>354</v>
      </c>
      <c r="AL9660" t="s">
        <v>7682</v>
      </c>
    </row>
    <row r="9661" spans="2:38">
      <c r="B9661" s="16" t="n">
        <f>10000000+INDEX(编号表!$B:$B,MATCH(F9661,编号表!$A:$A,0))*100000+INDEX(编号表!$F:$F,MATCH(D9661,编号表!$E:$E,0))*1000+INDEX(编号表!$D:$D,MATCH(E9661,编号表!$C:$C,0))*10000+G9661</f>
        <v>12476003</v>
      </c>
      <c r="C9661" s="42" t="s">
        <v>9485</v>
      </c>
      <c r="D9661" s="42" t="s">
        <v>114</v>
      </c>
      <c r="E9661" s="42" t="s">
        <v>354</v>
      </c>
      <c r="F9661" s="42" t="s">
        <v>7668</v>
      </c>
      <c r="G9661" s="42">
        <v>3</v>
      </c>
      <c r="H9661" s="42"/>
      <c r="I9661" s="42">
        <v>60</v>
      </c>
      <c r="J9661" s="42" t="str">
        <f t="shared" si="159"/>
        <v>大类_道品合体法宝</v>
      </c>
      <c r="K9661" s="42" t="s">
        <v>6624</v>
      </c>
      <c r="L9661" s="42"/>
      <c r="M9661" s="42" t="s">
        <v>7668</v>
      </c>
      <c r="N9661" s="42"/>
      <c r="O9661" s="42">
        <v>0</v>
      </c>
      <c r="P9661" s="42" t="b">
        <v>1</v>
      </c>
      <c r="Q9661" s="42"/>
      <c r="R9661" s="42" t="b">
        <v>0</v>
      </c>
      <c r="S9661" s="42">
        <v>1</v>
      </c>
      <c r="T9661" s="42" t="s">
        <v>91</v>
      </c>
      <c r="U9661" s="42">
        <v>999</v>
      </c>
      <c r="V9661" s="42" t="s">
        <v>7669</v>
      </c>
      <c r="W9661" s="42">
        <v>76003</v>
      </c>
      <c r="X9661" s="42"/>
      <c r="Y9661" s="42" t="s">
        <v>7684</v>
      </c>
      <c r="Z9661" s="42" t="s">
        <v>7671</v>
      </c>
      <c r="AA9661" t="str" s="42">
        <v>法宝打造获得。成宝核心×1；主材：玄元铁胎×1；辅材类别：獠牙×1；特性材料类别：火行凝华×1。</v>
      </c>
      <c r="AB9661" s="42">
        <v>12421000</v>
      </c>
      <c r="AC9661" s="42" t="s">
        <v>121</v>
      </c>
      <c r="AD9661" s="42">
        <v>0</v>
      </c>
      <c r="AE9661" s="42"/>
      <c r="AF9661" s="42">
        <v>70006</v>
      </c>
      <c r="AG9661" s="42"/>
      <c r="AH9661" s="42">
        <v>472500000</v>
      </c>
      <c r="AI9661" s="42" t="s">
        <v>7668</v>
      </c>
      <c r="AJ9661" s="42" t="s">
        <v>7673</v>
      </c>
      <c r="AK9661" s="42" t="s">
        <v>354</v>
      </c>
      <c r="AL9661" t="s">
        <v>7686</v>
      </c>
    </row>
    <row r="9662" spans="2:38">
      <c r="B9662" s="16" t="n">
        <f>10000000+INDEX(编号表!$B:$B,MATCH(F9662,编号表!$A:$A,0))*100000+INDEX(编号表!$F:$F,MATCH(D9662,编号表!$E:$E,0))*1000+INDEX(编号表!$D:$D,MATCH(E9662,编号表!$C:$C,0))*10000+G9662</f>
        <v>12476004</v>
      </c>
      <c r="C9662" s="42" t="s">
        <v>9487</v>
      </c>
      <c r="D9662" s="42" t="s">
        <v>114</v>
      </c>
      <c r="E9662" s="42" t="s">
        <v>354</v>
      </c>
      <c r="F9662" s="42" t="s">
        <v>7668</v>
      </c>
      <c r="G9662" s="42">
        <v>4</v>
      </c>
      <c r="H9662" s="42"/>
      <c r="I9662" s="42">
        <v>60</v>
      </c>
      <c r="J9662" s="42" t="str">
        <f t="shared" si="159"/>
        <v>大类_道品合体法宝</v>
      </c>
      <c r="K9662" s="42" t="s">
        <v>6624</v>
      </c>
      <c r="L9662" s="42"/>
      <c r="M9662" s="42" t="s">
        <v>7668</v>
      </c>
      <c r="N9662" s="42"/>
      <c r="O9662" s="42">
        <v>0</v>
      </c>
      <c r="P9662" s="42" t="b">
        <v>1</v>
      </c>
      <c r="Q9662" s="42"/>
      <c r="R9662" s="42" t="b">
        <v>0</v>
      </c>
      <c r="S9662" s="42">
        <v>1</v>
      </c>
      <c r="T9662" s="42" t="s">
        <v>91</v>
      </c>
      <c r="U9662" s="42">
        <v>999</v>
      </c>
      <c r="V9662" s="42" t="s">
        <v>7669</v>
      </c>
      <c r="W9662" s="42">
        <v>76004</v>
      </c>
      <c r="X9662" s="42"/>
      <c r="Y9662" s="42" t="s">
        <v>7688</v>
      </c>
      <c r="Z9662" s="42" t="s">
        <v>7671</v>
      </c>
      <c r="AA9662" t="str" s="42">
        <v>法宝打造获得。成宝核心×1；主材：玄元铁胎×1；辅材类别：獠牙×1；特性材料类别：土行凝华×1。</v>
      </c>
      <c r="AB9662" s="42">
        <v>12421000</v>
      </c>
      <c r="AC9662" s="42" t="s">
        <v>121</v>
      </c>
      <c r="AD9662" s="42">
        <v>0</v>
      </c>
      <c r="AE9662" s="42"/>
      <c r="AF9662" s="42">
        <v>70006</v>
      </c>
      <c r="AG9662" s="42"/>
      <c r="AH9662" s="42">
        <v>472500000</v>
      </c>
      <c r="AI9662" s="42" t="s">
        <v>7668</v>
      </c>
      <c r="AJ9662" s="42" t="s">
        <v>7673</v>
      </c>
      <c r="AK9662" s="42" t="s">
        <v>354</v>
      </c>
      <c r="AL9662" t="s">
        <v>7690</v>
      </c>
    </row>
    <row r="9663" spans="2:38">
      <c r="B9663" s="16" t="n">
        <f>10000000+INDEX(编号表!$B:$B,MATCH(F9663,编号表!$A:$A,0))*100000+INDEX(编号表!$F:$F,MATCH(D9663,编号表!$E:$E,0))*1000+INDEX(编号表!$D:$D,MATCH(E9663,编号表!$C:$C,0))*10000+G9663</f>
        <v>12476005</v>
      </c>
      <c r="C9663" s="42" t="s">
        <v>9489</v>
      </c>
      <c r="D9663" s="42" t="s">
        <v>114</v>
      </c>
      <c r="E9663" s="42" t="s">
        <v>354</v>
      </c>
      <c r="F9663" s="42" t="s">
        <v>7668</v>
      </c>
      <c r="G9663" s="42">
        <v>5</v>
      </c>
      <c r="H9663" s="42"/>
      <c r="I9663" s="42">
        <v>60</v>
      </c>
      <c r="J9663" s="42" t="str">
        <f t="shared" si="159"/>
        <v>大类_道品合体法宝</v>
      </c>
      <c r="K9663" s="42" t="s">
        <v>6624</v>
      </c>
      <c r="L9663" s="42"/>
      <c r="M9663" s="42" t="s">
        <v>7668</v>
      </c>
      <c r="N9663" s="42"/>
      <c r="O9663" s="42">
        <v>0</v>
      </c>
      <c r="P9663" s="42" t="b">
        <v>1</v>
      </c>
      <c r="Q9663" s="42"/>
      <c r="R9663" s="42" t="b">
        <v>0</v>
      </c>
      <c r="S9663" s="42">
        <v>1</v>
      </c>
      <c r="T9663" s="42" t="s">
        <v>91</v>
      </c>
      <c r="U9663" s="42">
        <v>999</v>
      </c>
      <c r="V9663" s="42" t="s">
        <v>7669</v>
      </c>
      <c r="W9663" s="42">
        <v>76005</v>
      </c>
      <c r="X9663" s="42"/>
      <c r="Y9663" s="42" t="s">
        <v>7692</v>
      </c>
      <c r="Z9663" s="42" t="s">
        <v>7671</v>
      </c>
      <c r="AA9663" t="str" s="42">
        <v>法宝打造获得。成宝核心×1；主材：玄元铁胎×1；辅材类别：獠牙×1；特性材料类别：毒血×1。</v>
      </c>
      <c r="AB9663" s="42">
        <v>12421000</v>
      </c>
      <c r="AC9663" s="42" t="s">
        <v>121</v>
      </c>
      <c r="AD9663" s="42">
        <v>0</v>
      </c>
      <c r="AE9663" s="42"/>
      <c r="AF9663" s="42">
        <v>70006</v>
      </c>
      <c r="AG9663" s="42"/>
      <c r="AH9663" s="42">
        <v>472500000</v>
      </c>
      <c r="AI9663" s="42" t="s">
        <v>7668</v>
      </c>
      <c r="AJ9663" s="42" t="s">
        <v>7673</v>
      </c>
      <c r="AK9663" s="42" t="s">
        <v>354</v>
      </c>
      <c r="AL9663" t="s">
        <v>7694</v>
      </c>
    </row>
    <row r="9664" spans="2:38">
      <c r="B9664" s="16" t="n">
        <f>10000000+INDEX(编号表!$B:$B,MATCH(F9664,编号表!$A:$A,0))*100000+INDEX(编号表!$F:$F,MATCH(D9664,编号表!$E:$E,0))*1000+INDEX(编号表!$D:$D,MATCH(E9664,编号表!$C:$C,0))*10000+G9664</f>
        <v>12476006</v>
      </c>
      <c r="C9664" s="42" t="s">
        <v>9491</v>
      </c>
      <c r="D9664" s="42" t="s">
        <v>114</v>
      </c>
      <c r="E9664" s="42" t="s">
        <v>354</v>
      </c>
      <c r="F9664" s="42" t="s">
        <v>7668</v>
      </c>
      <c r="G9664" s="42">
        <v>6</v>
      </c>
      <c r="H9664" s="42"/>
      <c r="I9664" s="42">
        <v>60</v>
      </c>
      <c r="J9664" s="42" t="str">
        <f t="shared" si="159"/>
        <v>大类_道品合体法宝</v>
      </c>
      <c r="K9664" s="42" t="s">
        <v>6624</v>
      </c>
      <c r="L9664" s="42"/>
      <c r="M9664" s="42" t="s">
        <v>7668</v>
      </c>
      <c r="N9664" s="42"/>
      <c r="O9664" s="42">
        <v>0</v>
      </c>
      <c r="P9664" s="42" t="b">
        <v>1</v>
      </c>
      <c r="Q9664" s="42"/>
      <c r="R9664" s="42" t="b">
        <v>0</v>
      </c>
      <c r="S9664" s="42">
        <v>1</v>
      </c>
      <c r="T9664" s="42" t="s">
        <v>91</v>
      </c>
      <c r="U9664" s="42">
        <v>999</v>
      </c>
      <c r="V9664" s="42" t="s">
        <v>7669</v>
      </c>
      <c r="W9664" s="42">
        <v>76006</v>
      </c>
      <c r="X9664" s="42"/>
      <c r="Y9664" s="42" t="s">
        <v>7692</v>
      </c>
      <c r="Z9664" s="42" t="s">
        <v>7671</v>
      </c>
      <c r="AA9664" t="str" s="42">
        <v>法宝打造获得。成宝核心×1；主材：玄元铁胎×1；辅材类别：獠牙×1；特性材料类别：毒囊×1。</v>
      </c>
      <c r="AB9664" s="42">
        <v>12421000</v>
      </c>
      <c r="AC9664" s="42" t="s">
        <v>121</v>
      </c>
      <c r="AD9664" s="42">
        <v>0</v>
      </c>
      <c r="AE9664" s="42"/>
      <c r="AF9664" s="42">
        <v>70006</v>
      </c>
      <c r="AG9664" s="42"/>
      <c r="AH9664" s="42">
        <v>472500000</v>
      </c>
      <c r="AI9664" s="42" t="s">
        <v>7668</v>
      </c>
      <c r="AJ9664" s="42" t="s">
        <v>7673</v>
      </c>
      <c r="AK9664" s="42" t="s">
        <v>354</v>
      </c>
      <c r="AL9664" t="s">
        <v>7697</v>
      </c>
    </row>
    <row r="9665" spans="2:38">
      <c r="B9665" s="16" t="n">
        <f>10000000+INDEX(编号表!$B:$B,MATCH(F9665,编号表!$A:$A,0))*100000+INDEX(编号表!$F:$F,MATCH(D9665,编号表!$E:$E,0))*1000+INDEX(编号表!$D:$D,MATCH(E9665,编号表!$C:$C,0))*10000+G9665</f>
        <v>12476007</v>
      </c>
      <c r="C9665" s="42" t="s">
        <v>9493</v>
      </c>
      <c r="D9665" s="42" t="s">
        <v>114</v>
      </c>
      <c r="E9665" s="42" t="s">
        <v>354</v>
      </c>
      <c r="F9665" s="42" t="s">
        <v>7668</v>
      </c>
      <c r="G9665" s="42">
        <v>7</v>
      </c>
      <c r="H9665" s="42"/>
      <c r="I9665" s="42">
        <v>60</v>
      </c>
      <c r="J9665" s="42" t="str">
        <f t="shared" si="159"/>
        <v>大类_道品合体法宝</v>
      </c>
      <c r="K9665" s="42" t="s">
        <v>6624</v>
      </c>
      <c r="L9665" s="42"/>
      <c r="M9665" s="42" t="s">
        <v>7668</v>
      </c>
      <c r="N9665" s="42"/>
      <c r="O9665" s="42">
        <v>0</v>
      </c>
      <c r="P9665" s="42" t="b">
        <v>1</v>
      </c>
      <c r="Q9665" s="42"/>
      <c r="R9665" s="42" t="b">
        <v>0</v>
      </c>
      <c r="S9665" s="42">
        <v>1</v>
      </c>
      <c r="T9665" s="42" t="s">
        <v>91</v>
      </c>
      <c r="U9665" s="42">
        <v>999</v>
      </c>
      <c r="V9665" s="42" t="s">
        <v>7669</v>
      </c>
      <c r="W9665" s="42">
        <v>76007</v>
      </c>
      <c r="X9665" s="42"/>
      <c r="Y9665" s="42" t="s">
        <v>7699</v>
      </c>
      <c r="Z9665" s="42" t="s">
        <v>7671</v>
      </c>
      <c r="AA9665" t="str" s="42">
        <v>法宝打造获得。成宝核心×1；主材：玄元铁胎×1；辅材类别：獠牙×1；特性材料类别：利爪×1。</v>
      </c>
      <c r="AB9665" s="42">
        <v>12421000</v>
      </c>
      <c r="AC9665" s="42" t="s">
        <v>121</v>
      </c>
      <c r="AD9665" s="42">
        <v>0</v>
      </c>
      <c r="AE9665" s="42"/>
      <c r="AF9665" s="42">
        <v>70006</v>
      </c>
      <c r="AG9665" s="42"/>
      <c r="AH9665" s="42">
        <v>472500000</v>
      </c>
      <c r="AI9665" s="42" t="s">
        <v>7668</v>
      </c>
      <c r="AJ9665" s="42" t="s">
        <v>7673</v>
      </c>
      <c r="AK9665" s="42" t="s">
        <v>354</v>
      </c>
      <c r="AL9665" t="s">
        <v>7701</v>
      </c>
    </row>
    <row r="9666" spans="2:38">
      <c r="B9666" s="16" t="n">
        <f>10000000+INDEX(编号表!$B:$B,MATCH(F9666,编号表!$A:$A,0))*100000+INDEX(编号表!$F:$F,MATCH(D9666,编号表!$E:$E,0))*1000+INDEX(编号表!$D:$D,MATCH(E9666,编号表!$C:$C,0))*10000+G9666</f>
        <v>12476008</v>
      </c>
      <c r="C9666" s="42" t="s">
        <v>9495</v>
      </c>
      <c r="D9666" s="42" t="s">
        <v>114</v>
      </c>
      <c r="E9666" s="42" t="s">
        <v>354</v>
      </c>
      <c r="F9666" s="42" t="s">
        <v>7668</v>
      </c>
      <c r="G9666" s="42">
        <v>8</v>
      </c>
      <c r="H9666" s="42"/>
      <c r="I9666" s="42">
        <v>60</v>
      </c>
      <c r="J9666" s="42" t="str">
        <f t="shared" si="159"/>
        <v>大类_道品合体法宝</v>
      </c>
      <c r="K9666" s="42" t="s">
        <v>6624</v>
      </c>
      <c r="L9666" s="42"/>
      <c r="M9666" s="42" t="s">
        <v>7668</v>
      </c>
      <c r="N9666" s="42"/>
      <c r="O9666" s="42">
        <v>0</v>
      </c>
      <c r="P9666" s="42" t="b">
        <v>1</v>
      </c>
      <c r="Q9666" s="42"/>
      <c r="R9666" s="42" t="b">
        <v>0</v>
      </c>
      <c r="S9666" s="42">
        <v>1</v>
      </c>
      <c r="T9666" s="42" t="s">
        <v>91</v>
      </c>
      <c r="U9666" s="42">
        <v>999</v>
      </c>
      <c r="V9666" s="42" t="s">
        <v>7669</v>
      </c>
      <c r="W9666" s="42">
        <v>76008</v>
      </c>
      <c r="X9666" s="42"/>
      <c r="Y9666" s="42" t="s">
        <v>7703</v>
      </c>
      <c r="Z9666" s="42" t="s">
        <v>7671</v>
      </c>
      <c r="AA9666" t="str" s="42">
        <v>法宝打造获得。成宝核心×1；主材：玄元铁胎×1；辅材类别：翎羽×1；特性材料类别：金行凝华×1。</v>
      </c>
      <c r="AB9666" s="42">
        <v>12421000</v>
      </c>
      <c r="AC9666" s="42" t="s">
        <v>121</v>
      </c>
      <c r="AD9666" s="42">
        <v>0</v>
      </c>
      <c r="AE9666" s="42"/>
      <c r="AF9666" s="42">
        <v>70006</v>
      </c>
      <c r="AG9666" s="42"/>
      <c r="AH9666" s="42">
        <v>472500000</v>
      </c>
      <c r="AI9666" s="42" t="s">
        <v>7668</v>
      </c>
      <c r="AJ9666" s="42" t="s">
        <v>7673</v>
      </c>
      <c r="AK9666" s="42" t="s">
        <v>354</v>
      </c>
      <c r="AL9666" t="s">
        <v>7705</v>
      </c>
    </row>
    <row r="9667" spans="2:38">
      <c r="B9667" s="16" t="n">
        <f>10000000+INDEX(编号表!$B:$B,MATCH(F9667,编号表!$A:$A,0))*100000+INDEX(编号表!$F:$F,MATCH(D9667,编号表!$E:$E,0))*1000+INDEX(编号表!$D:$D,MATCH(E9667,编号表!$C:$C,0))*10000+G9667</f>
        <v>12476009</v>
      </c>
      <c r="C9667" s="42" t="s">
        <v>9497</v>
      </c>
      <c r="D9667" s="42" t="s">
        <v>114</v>
      </c>
      <c r="E9667" s="42" t="s">
        <v>354</v>
      </c>
      <c r="F9667" s="42" t="s">
        <v>7668</v>
      </c>
      <c r="G9667" s="42">
        <v>9</v>
      </c>
      <c r="H9667" s="42"/>
      <c r="I9667" s="42">
        <v>60</v>
      </c>
      <c r="J9667" s="42" t="str">
        <f t="shared" si="159"/>
        <v>大类_道品合体法宝</v>
      </c>
      <c r="K9667" s="42" t="s">
        <v>6624</v>
      </c>
      <c r="L9667" s="42"/>
      <c r="M9667" s="42" t="s">
        <v>7668</v>
      </c>
      <c r="N9667" s="42"/>
      <c r="O9667" s="42">
        <v>0</v>
      </c>
      <c r="P9667" s="42" t="b">
        <v>1</v>
      </c>
      <c r="Q9667" s="42"/>
      <c r="R9667" s="42" t="b">
        <v>0</v>
      </c>
      <c r="S9667" s="42">
        <v>1</v>
      </c>
      <c r="T9667" s="42" t="s">
        <v>91</v>
      </c>
      <c r="U9667" s="42">
        <v>999</v>
      </c>
      <c r="V9667" s="42" t="s">
        <v>7669</v>
      </c>
      <c r="W9667" s="42">
        <v>76009</v>
      </c>
      <c r="X9667" s="42"/>
      <c r="Y9667" s="42" t="s">
        <v>7707</v>
      </c>
      <c r="Z9667" s="42" t="s">
        <v>7671</v>
      </c>
      <c r="AA9667" t="str" s="42">
        <v>法宝打造获得。成宝核心×1；主材：玄元铁胎×1；辅材类别：翎羽×1；特性材料类别：木行凝华×1。</v>
      </c>
      <c r="AB9667" s="42">
        <v>12421000</v>
      </c>
      <c r="AC9667" s="42" t="s">
        <v>121</v>
      </c>
      <c r="AD9667" s="42">
        <v>0</v>
      </c>
      <c r="AE9667" s="42"/>
      <c r="AF9667" s="42">
        <v>70006</v>
      </c>
      <c r="AG9667" s="42"/>
      <c r="AH9667" s="42">
        <v>472500000</v>
      </c>
      <c r="AI9667" s="42" t="s">
        <v>7668</v>
      </c>
      <c r="AJ9667" s="42" t="s">
        <v>7673</v>
      </c>
      <c r="AK9667" s="42" t="s">
        <v>354</v>
      </c>
      <c r="AL9667" t="s">
        <v>7709</v>
      </c>
    </row>
    <row r="9668" spans="2:38">
      <c r="B9668" s="16" t="n">
        <f>10000000+INDEX(编号表!$B:$B,MATCH(F9668,编号表!$A:$A,0))*100000+INDEX(编号表!$F:$F,MATCH(D9668,编号表!$E:$E,0))*1000+INDEX(编号表!$D:$D,MATCH(E9668,编号表!$C:$C,0))*10000+G9668</f>
        <v>12476010</v>
      </c>
      <c r="C9668" s="42" t="s">
        <v>9499</v>
      </c>
      <c r="D9668" s="42" t="s">
        <v>114</v>
      </c>
      <c r="E9668" s="42" t="s">
        <v>354</v>
      </c>
      <c r="F9668" s="42" t="s">
        <v>7668</v>
      </c>
      <c r="G9668" s="42">
        <v>10</v>
      </c>
      <c r="H9668" s="42"/>
      <c r="I9668" s="42">
        <v>60</v>
      </c>
      <c r="J9668" s="42" t="str">
        <f t="shared" si="159"/>
        <v>大类_道品合体法宝</v>
      </c>
      <c r="K9668" s="42" t="s">
        <v>6624</v>
      </c>
      <c r="L9668" s="42"/>
      <c r="M9668" s="42" t="s">
        <v>7668</v>
      </c>
      <c r="N9668" s="42"/>
      <c r="O9668" s="42">
        <v>0</v>
      </c>
      <c r="P9668" s="42" t="b">
        <v>1</v>
      </c>
      <c r="Q9668" s="42"/>
      <c r="R9668" s="42" t="b">
        <v>0</v>
      </c>
      <c r="S9668" s="42">
        <v>1</v>
      </c>
      <c r="T9668" s="42" t="s">
        <v>91</v>
      </c>
      <c r="U9668" s="42">
        <v>999</v>
      </c>
      <c r="V9668" s="42" t="s">
        <v>7669</v>
      </c>
      <c r="W9668" s="42">
        <v>76010</v>
      </c>
      <c r="X9668" s="42"/>
      <c r="Y9668" s="42" t="s">
        <v>7711</v>
      </c>
      <c r="Z9668" s="42" t="s">
        <v>7671</v>
      </c>
      <c r="AA9668" t="str" s="42">
        <v>法宝打造获得。成宝核心×1；主材：玄元铁胎×1；辅材类别：翎羽×1；特性材料类别：水行凝华×1。</v>
      </c>
      <c r="AB9668" s="42">
        <v>12421000</v>
      </c>
      <c r="AC9668" s="42" t="s">
        <v>121</v>
      </c>
      <c r="AD9668" s="42">
        <v>0</v>
      </c>
      <c r="AE9668" s="42"/>
      <c r="AF9668" s="42">
        <v>70006</v>
      </c>
      <c r="AG9668" s="42"/>
      <c r="AH9668" s="42">
        <v>472500000</v>
      </c>
      <c r="AI9668" s="42" t="s">
        <v>7668</v>
      </c>
      <c r="AJ9668" s="42" t="s">
        <v>7673</v>
      </c>
      <c r="AK9668" s="42" t="s">
        <v>354</v>
      </c>
      <c r="AL9668" t="s">
        <v>7713</v>
      </c>
    </row>
    <row r="9669" spans="2:38">
      <c r="B9669" s="16" t="n">
        <f>10000000+INDEX(编号表!$B:$B,MATCH(F9669,编号表!$A:$A,0))*100000+INDEX(编号表!$F:$F,MATCH(D9669,编号表!$E:$E,0))*1000+INDEX(编号表!$D:$D,MATCH(E9669,编号表!$C:$C,0))*10000+G9669</f>
        <v>12476011</v>
      </c>
      <c r="C9669" s="42" t="s">
        <v>9501</v>
      </c>
      <c r="D9669" s="42" t="s">
        <v>114</v>
      </c>
      <c r="E9669" s="42" t="s">
        <v>354</v>
      </c>
      <c r="F9669" s="42" t="s">
        <v>7668</v>
      </c>
      <c r="G9669" s="42">
        <v>11</v>
      </c>
      <c r="H9669" s="42"/>
      <c r="I9669" s="42">
        <v>60</v>
      </c>
      <c r="J9669" s="42" t="str">
        <f t="shared" si="159"/>
        <v>大类_道品合体法宝</v>
      </c>
      <c r="K9669" s="42" t="s">
        <v>6624</v>
      </c>
      <c r="L9669" s="42"/>
      <c r="M9669" s="42" t="s">
        <v>7668</v>
      </c>
      <c r="N9669" s="42"/>
      <c r="O9669" s="42">
        <v>0</v>
      </c>
      <c r="P9669" s="42" t="b">
        <v>1</v>
      </c>
      <c r="Q9669" s="42"/>
      <c r="R9669" s="42" t="b">
        <v>0</v>
      </c>
      <c r="S9669" s="42">
        <v>1</v>
      </c>
      <c r="T9669" s="42" t="s">
        <v>91</v>
      </c>
      <c r="U9669" s="42">
        <v>999</v>
      </c>
      <c r="V9669" s="42" t="s">
        <v>7669</v>
      </c>
      <c r="W9669" s="42">
        <v>76011</v>
      </c>
      <c r="X9669" s="42"/>
      <c r="Y9669" s="42" t="s">
        <v>7715</v>
      </c>
      <c r="Z9669" s="42" t="s">
        <v>7671</v>
      </c>
      <c r="AA9669" t="str" s="42">
        <v>法宝打造获得。成宝核心×1；主材：玄元铁胎×1；辅材类别：翎羽×1；特性材料类别：火行凝华×1。</v>
      </c>
      <c r="AB9669" s="42">
        <v>12421000</v>
      </c>
      <c r="AC9669" s="42" t="s">
        <v>121</v>
      </c>
      <c r="AD9669" s="42">
        <v>0</v>
      </c>
      <c r="AE9669" s="42"/>
      <c r="AF9669" s="42">
        <v>70006</v>
      </c>
      <c r="AG9669" s="42"/>
      <c r="AH9669" s="42">
        <v>472500000</v>
      </c>
      <c r="AI9669" s="42" t="s">
        <v>7668</v>
      </c>
      <c r="AJ9669" s="42" t="s">
        <v>7673</v>
      </c>
      <c r="AK9669" s="42" t="s">
        <v>354</v>
      </c>
      <c r="AL9669" t="s">
        <v>7717</v>
      </c>
    </row>
    <row r="9670" spans="2:38">
      <c r="B9670" s="16" t="n">
        <f>10000000+INDEX(编号表!$B:$B,MATCH(F9670,编号表!$A:$A,0))*100000+INDEX(编号表!$F:$F,MATCH(D9670,编号表!$E:$E,0))*1000+INDEX(编号表!$D:$D,MATCH(E9670,编号表!$C:$C,0))*10000+G9670</f>
        <v>12476012</v>
      </c>
      <c r="C9670" s="42" t="s">
        <v>9503</v>
      </c>
      <c r="D9670" s="42" t="s">
        <v>114</v>
      </c>
      <c r="E9670" s="42" t="s">
        <v>354</v>
      </c>
      <c r="F9670" s="42" t="s">
        <v>7668</v>
      </c>
      <c r="G9670" s="42">
        <v>12</v>
      </c>
      <c r="H9670" s="42"/>
      <c r="I9670" s="42">
        <v>60</v>
      </c>
      <c r="J9670" s="42" t="str">
        <f t="shared" si="159"/>
        <v>大类_道品合体法宝</v>
      </c>
      <c r="K9670" s="42" t="s">
        <v>6624</v>
      </c>
      <c r="L9670" s="42"/>
      <c r="M9670" s="42" t="s">
        <v>7668</v>
      </c>
      <c r="N9670" s="42"/>
      <c r="O9670" s="42">
        <v>0</v>
      </c>
      <c r="P9670" s="42" t="b">
        <v>1</v>
      </c>
      <c r="Q9670" s="42"/>
      <c r="R9670" s="42" t="b">
        <v>0</v>
      </c>
      <c r="S9670" s="42">
        <v>1</v>
      </c>
      <c r="T9670" s="42" t="s">
        <v>91</v>
      </c>
      <c r="U9670" s="42">
        <v>999</v>
      </c>
      <c r="V9670" s="42" t="s">
        <v>7669</v>
      </c>
      <c r="W9670" s="42">
        <v>76012</v>
      </c>
      <c r="X9670" s="42"/>
      <c r="Y9670" s="42" t="s">
        <v>7719</v>
      </c>
      <c r="Z9670" s="42" t="s">
        <v>7671</v>
      </c>
      <c r="AA9670" t="str" s="42">
        <v>法宝打造获得。成宝核心×1；主材：玄元铁胎×1；辅材类别：翎羽×1；特性材料类别：土行凝华×1。</v>
      </c>
      <c r="AB9670" s="42">
        <v>12421000</v>
      </c>
      <c r="AC9670" s="42" t="s">
        <v>121</v>
      </c>
      <c r="AD9670" s="42">
        <v>0</v>
      </c>
      <c r="AE9670" s="42"/>
      <c r="AF9670" s="42">
        <v>70006</v>
      </c>
      <c r="AG9670" s="42"/>
      <c r="AH9670" s="42">
        <v>472500000</v>
      </c>
      <c r="AI9670" s="42" t="s">
        <v>7668</v>
      </c>
      <c r="AJ9670" s="42" t="s">
        <v>7673</v>
      </c>
      <c r="AK9670" s="42" t="s">
        <v>354</v>
      </c>
      <c r="AL9670" t="s">
        <v>7721</v>
      </c>
    </row>
    <row r="9671" spans="2:38">
      <c r="B9671" s="16" t="n">
        <f>10000000+INDEX(编号表!$B:$B,MATCH(F9671,编号表!$A:$A,0))*100000+INDEX(编号表!$F:$F,MATCH(D9671,编号表!$E:$E,0))*1000+INDEX(编号表!$D:$D,MATCH(E9671,编号表!$C:$C,0))*10000+G9671</f>
        <v>12476013</v>
      </c>
      <c r="C9671" s="42" t="s">
        <v>9505</v>
      </c>
      <c r="D9671" s="42" t="s">
        <v>114</v>
      </c>
      <c r="E9671" s="42" t="s">
        <v>354</v>
      </c>
      <c r="F9671" s="42" t="s">
        <v>7668</v>
      </c>
      <c r="G9671" s="42">
        <v>13</v>
      </c>
      <c r="H9671" s="42"/>
      <c r="I9671" s="42">
        <v>60</v>
      </c>
      <c r="J9671" s="42" t="str">
        <f t="shared" si="159"/>
        <v>大类_道品合体法宝</v>
      </c>
      <c r="K9671" s="42" t="s">
        <v>6624</v>
      </c>
      <c r="L9671" s="42"/>
      <c r="M9671" s="42" t="s">
        <v>7668</v>
      </c>
      <c r="N9671" s="42"/>
      <c r="O9671" s="42">
        <v>0</v>
      </c>
      <c r="P9671" s="42" t="b">
        <v>1</v>
      </c>
      <c r="Q9671" s="42"/>
      <c r="R9671" s="42" t="b">
        <v>0</v>
      </c>
      <c r="S9671" s="42">
        <v>1</v>
      </c>
      <c r="T9671" s="42" t="s">
        <v>91</v>
      </c>
      <c r="U9671" s="42">
        <v>999</v>
      </c>
      <c r="V9671" s="42" t="s">
        <v>7669</v>
      </c>
      <c r="W9671" s="42">
        <v>76013</v>
      </c>
      <c r="X9671" s="42"/>
      <c r="Y9671" s="42" t="s">
        <v>7723</v>
      </c>
      <c r="Z9671" s="42" t="s">
        <v>7671</v>
      </c>
      <c r="AA9671" t="str" s="42">
        <v>法宝打造获得。成宝核心×1；主材：玄元铁胎×1；辅材类别：翎羽×1；特性材料类别：毒血×1。</v>
      </c>
      <c r="AB9671" s="42">
        <v>12421000</v>
      </c>
      <c r="AC9671" s="42" t="s">
        <v>121</v>
      </c>
      <c r="AD9671" s="42">
        <v>0</v>
      </c>
      <c r="AE9671" s="42"/>
      <c r="AF9671" s="42">
        <v>70006</v>
      </c>
      <c r="AG9671" s="42"/>
      <c r="AH9671" s="42">
        <v>472500000</v>
      </c>
      <c r="AI9671" s="42" t="s">
        <v>7668</v>
      </c>
      <c r="AJ9671" s="42" t="s">
        <v>7673</v>
      </c>
      <c r="AK9671" s="42" t="s">
        <v>354</v>
      </c>
      <c r="AL9671" t="s">
        <v>7725</v>
      </c>
    </row>
    <row r="9672" spans="2:38">
      <c r="B9672" s="16" t="n">
        <f>10000000+INDEX(编号表!$B:$B,MATCH(F9672,编号表!$A:$A,0))*100000+INDEX(编号表!$F:$F,MATCH(D9672,编号表!$E:$E,0))*1000+INDEX(编号表!$D:$D,MATCH(E9672,编号表!$C:$C,0))*10000+G9672</f>
        <v>12476014</v>
      </c>
      <c r="C9672" s="42" t="s">
        <v>9507</v>
      </c>
      <c r="D9672" s="42" t="s">
        <v>114</v>
      </c>
      <c r="E9672" s="42" t="s">
        <v>354</v>
      </c>
      <c r="F9672" s="42" t="s">
        <v>7668</v>
      </c>
      <c r="G9672" s="42">
        <v>14</v>
      </c>
      <c r="H9672" s="42"/>
      <c r="I9672" s="42">
        <v>60</v>
      </c>
      <c r="J9672" s="42" t="str">
        <f t="shared" si="159"/>
        <v>大类_道品合体法宝</v>
      </c>
      <c r="K9672" s="42" t="s">
        <v>6624</v>
      </c>
      <c r="L9672" s="42"/>
      <c r="M9672" s="42" t="s">
        <v>7668</v>
      </c>
      <c r="N9672" s="42"/>
      <c r="O9672" s="42">
        <v>0</v>
      </c>
      <c r="P9672" s="42" t="b">
        <v>1</v>
      </c>
      <c r="Q9672" s="42"/>
      <c r="R9672" s="42" t="b">
        <v>0</v>
      </c>
      <c r="S9672" s="42">
        <v>1</v>
      </c>
      <c r="T9672" s="42" t="s">
        <v>91</v>
      </c>
      <c r="U9672" s="42">
        <v>999</v>
      </c>
      <c r="V9672" s="42" t="s">
        <v>7669</v>
      </c>
      <c r="W9672" s="42">
        <v>76014</v>
      </c>
      <c r="X9672" s="42"/>
      <c r="Y9672" s="42" t="s">
        <v>7723</v>
      </c>
      <c r="Z9672" s="42" t="s">
        <v>7671</v>
      </c>
      <c r="AA9672" t="str" s="42">
        <v>法宝打造获得。成宝核心×1；主材：玄元铁胎×1；辅材类别：翎羽×1；特性材料类别：毒囊×1。</v>
      </c>
      <c r="AB9672" s="42">
        <v>12421000</v>
      </c>
      <c r="AC9672" s="42" t="s">
        <v>121</v>
      </c>
      <c r="AD9672" s="42">
        <v>0</v>
      </c>
      <c r="AE9672" s="42"/>
      <c r="AF9672" s="42">
        <v>70006</v>
      </c>
      <c r="AG9672" s="42"/>
      <c r="AH9672" s="42">
        <v>472500000</v>
      </c>
      <c r="AI9672" s="42" t="s">
        <v>7668</v>
      </c>
      <c r="AJ9672" s="42" t="s">
        <v>7673</v>
      </c>
      <c r="AK9672" s="42" t="s">
        <v>354</v>
      </c>
      <c r="AL9672" t="s">
        <v>7728</v>
      </c>
    </row>
    <row r="9673" spans="2:38">
      <c r="B9673" s="16" t="n">
        <f>10000000+INDEX(编号表!$B:$B,MATCH(F9673,编号表!$A:$A,0))*100000+INDEX(编号表!$F:$F,MATCH(D9673,编号表!$E:$E,0))*1000+INDEX(编号表!$D:$D,MATCH(E9673,编号表!$C:$C,0))*10000+G9673</f>
        <v>12476015</v>
      </c>
      <c r="C9673" s="42" t="s">
        <v>9509</v>
      </c>
      <c r="D9673" s="42" t="s">
        <v>114</v>
      </c>
      <c r="E9673" s="42" t="s">
        <v>354</v>
      </c>
      <c r="F9673" s="42" t="s">
        <v>7668</v>
      </c>
      <c r="G9673" s="42">
        <v>15</v>
      </c>
      <c r="H9673" s="42"/>
      <c r="I9673" s="42">
        <v>60</v>
      </c>
      <c r="J9673" s="42" t="str">
        <f t="shared" si="159"/>
        <v>大类_道品合体法宝</v>
      </c>
      <c r="K9673" s="42" t="s">
        <v>6624</v>
      </c>
      <c r="L9673" s="42"/>
      <c r="M9673" s="42" t="s">
        <v>7668</v>
      </c>
      <c r="N9673" s="42"/>
      <c r="O9673" s="42">
        <v>0</v>
      </c>
      <c r="P9673" s="42" t="b">
        <v>1</v>
      </c>
      <c r="Q9673" s="42"/>
      <c r="R9673" s="42" t="b">
        <v>0</v>
      </c>
      <c r="S9673" s="42">
        <v>1</v>
      </c>
      <c r="T9673" s="42" t="s">
        <v>91</v>
      </c>
      <c r="U9673" s="42">
        <v>999</v>
      </c>
      <c r="V9673" s="42" t="s">
        <v>7669</v>
      </c>
      <c r="W9673" s="42">
        <v>76015</v>
      </c>
      <c r="X9673" s="42"/>
      <c r="Y9673" s="42" t="s">
        <v>7730</v>
      </c>
      <c r="Z9673" s="42" t="s">
        <v>7671</v>
      </c>
      <c r="AA9673" t="str" s="42">
        <v>法宝打造获得。成宝核心×1；主材：玄元铁胎×1；辅材类别：翎羽×1；特性材料类别：利爪×1。</v>
      </c>
      <c r="AB9673" s="42">
        <v>12421000</v>
      </c>
      <c r="AC9673" s="42" t="s">
        <v>121</v>
      </c>
      <c r="AD9673" s="42">
        <v>0</v>
      </c>
      <c r="AE9673" s="42"/>
      <c r="AF9673" s="42">
        <v>70006</v>
      </c>
      <c r="AG9673" s="42"/>
      <c r="AH9673" s="42">
        <v>472500000</v>
      </c>
      <c r="AI9673" s="42" t="s">
        <v>7668</v>
      </c>
      <c r="AJ9673" s="42" t="s">
        <v>7673</v>
      </c>
      <c r="AK9673" s="42" t="s">
        <v>354</v>
      </c>
      <c r="AL9673" t="s">
        <v>7732</v>
      </c>
    </row>
    <row r="9674" spans="2:38">
      <c r="B9674" s="16" t="n">
        <f>10000000+INDEX(编号表!$B:$B,MATCH(F9674,编号表!$A:$A,0))*100000+INDEX(编号表!$F:$F,MATCH(D9674,编号表!$E:$E,0))*1000+INDEX(编号表!$D:$D,MATCH(E9674,编号表!$C:$C,0))*10000+G9674</f>
        <v>12476016</v>
      </c>
      <c r="C9674" s="42" t="s">
        <v>9511</v>
      </c>
      <c r="D9674" s="42" t="s">
        <v>114</v>
      </c>
      <c r="E9674" s="42" t="s">
        <v>354</v>
      </c>
      <c r="F9674" s="42" t="s">
        <v>7668</v>
      </c>
      <c r="G9674" s="42">
        <v>16</v>
      </c>
      <c r="H9674" s="42"/>
      <c r="I9674" s="42">
        <v>60</v>
      </c>
      <c r="J9674" s="42" t="str">
        <f t="shared" si="159"/>
        <v>大类_道品合体法宝</v>
      </c>
      <c r="K9674" s="42" t="s">
        <v>6624</v>
      </c>
      <c r="L9674" s="42"/>
      <c r="M9674" s="42" t="s">
        <v>7668</v>
      </c>
      <c r="N9674" s="42"/>
      <c r="O9674" s="42">
        <v>0</v>
      </c>
      <c r="P9674" s="42" t="b">
        <v>1</v>
      </c>
      <c r="Q9674" s="42"/>
      <c r="R9674" s="42" t="b">
        <v>0</v>
      </c>
      <c r="S9674" s="42">
        <v>1</v>
      </c>
      <c r="T9674" s="42" t="s">
        <v>91</v>
      </c>
      <c r="U9674" s="42">
        <v>999</v>
      </c>
      <c r="V9674" s="42" t="s">
        <v>7669</v>
      </c>
      <c r="W9674" s="42">
        <v>76016</v>
      </c>
      <c r="X9674" s="42"/>
      <c r="Y9674" s="42" t="s">
        <v>7734</v>
      </c>
      <c r="Z9674" s="42" t="s">
        <v>7735</v>
      </c>
      <c r="AA9674" t="str" s="42">
        <v>法宝打造获得。成宝核心×1；主材：玄元铁胎×1；辅材类别：兽骨×1；特性材料类别：金行凝华×1。</v>
      </c>
      <c r="AB9674" s="42">
        <v>12421004</v>
      </c>
      <c r="AC9674" s="42" t="s">
        <v>121</v>
      </c>
      <c r="AD9674" s="42">
        <v>0</v>
      </c>
      <c r="AE9674" s="42"/>
      <c r="AF9674" s="42">
        <v>70006</v>
      </c>
      <c r="AG9674" s="42"/>
      <c r="AH9674" s="42">
        <v>472500000</v>
      </c>
      <c r="AI9674" s="42" t="s">
        <v>7668</v>
      </c>
      <c r="AJ9674" s="42" t="s">
        <v>7737</v>
      </c>
      <c r="AK9674" s="42" t="s">
        <v>354</v>
      </c>
      <c r="AL9674" t="s">
        <v>7738</v>
      </c>
    </row>
    <row r="9675" spans="2:38">
      <c r="B9675" s="16" t="n">
        <f>10000000+INDEX(编号表!$B:$B,MATCH(F9675,编号表!$A:$A,0))*100000+INDEX(编号表!$F:$F,MATCH(D9675,编号表!$E:$E,0))*1000+INDEX(编号表!$D:$D,MATCH(E9675,编号表!$C:$C,0))*10000+G9675</f>
        <v>12476017</v>
      </c>
      <c r="C9675" s="42" t="s">
        <v>9513</v>
      </c>
      <c r="D9675" s="42" t="s">
        <v>114</v>
      </c>
      <c r="E9675" s="42" t="s">
        <v>354</v>
      </c>
      <c r="F9675" s="42" t="s">
        <v>7668</v>
      </c>
      <c r="G9675" s="42">
        <v>17</v>
      </c>
      <c r="H9675" s="42"/>
      <c r="I9675" s="42">
        <v>60</v>
      </c>
      <c r="J9675" s="42" t="str">
        <f t="shared" si="159"/>
        <v>大类_道品合体法宝</v>
      </c>
      <c r="K9675" s="42" t="s">
        <v>6624</v>
      </c>
      <c r="L9675" s="42"/>
      <c r="M9675" s="42" t="s">
        <v>7668</v>
      </c>
      <c r="N9675" s="42"/>
      <c r="O9675" s="42">
        <v>0</v>
      </c>
      <c r="P9675" s="42" t="b">
        <v>1</v>
      </c>
      <c r="Q9675" s="42"/>
      <c r="R9675" s="42" t="b">
        <v>0</v>
      </c>
      <c r="S9675" s="42">
        <v>1</v>
      </c>
      <c r="T9675" s="42" t="s">
        <v>91</v>
      </c>
      <c r="U9675" s="42">
        <v>999</v>
      </c>
      <c r="V9675" s="42" t="s">
        <v>7669</v>
      </c>
      <c r="W9675" s="42">
        <v>76017</v>
      </c>
      <c r="X9675" s="42"/>
      <c r="Y9675" s="42" t="s">
        <v>7740</v>
      </c>
      <c r="Z9675" s="42" t="s">
        <v>7735</v>
      </c>
      <c r="AA9675" t="str" s="42">
        <v>法宝打造获得。成宝核心×1；主材：玄元铁胎×1；辅材类别：兽骨×1；特性材料类别：木行凝华×1。</v>
      </c>
      <c r="AB9675" s="42">
        <v>12421004</v>
      </c>
      <c r="AC9675" s="42" t="s">
        <v>121</v>
      </c>
      <c r="AD9675" s="42">
        <v>0</v>
      </c>
      <c r="AE9675" s="42"/>
      <c r="AF9675" s="42">
        <v>70006</v>
      </c>
      <c r="AG9675" s="42"/>
      <c r="AH9675" s="42">
        <v>472500000</v>
      </c>
      <c r="AI9675" s="42" t="s">
        <v>7668</v>
      </c>
      <c r="AJ9675" s="42" t="s">
        <v>7737</v>
      </c>
      <c r="AK9675" s="42" t="s">
        <v>354</v>
      </c>
      <c r="AL9675" t="s">
        <v>7742</v>
      </c>
    </row>
    <row r="9676" spans="2:38">
      <c r="B9676" s="16" t="n">
        <f>10000000+INDEX(编号表!$B:$B,MATCH(F9676,编号表!$A:$A,0))*100000+INDEX(编号表!$F:$F,MATCH(D9676,编号表!$E:$E,0))*1000+INDEX(编号表!$D:$D,MATCH(E9676,编号表!$C:$C,0))*10000+G9676</f>
        <v>12476018</v>
      </c>
      <c r="C9676" s="42" t="s">
        <v>9515</v>
      </c>
      <c r="D9676" s="42" t="s">
        <v>114</v>
      </c>
      <c r="E9676" s="42" t="s">
        <v>354</v>
      </c>
      <c r="F9676" s="42" t="s">
        <v>7668</v>
      </c>
      <c r="G9676" s="42">
        <v>18</v>
      </c>
      <c r="H9676" s="42"/>
      <c r="I9676" s="42">
        <v>60</v>
      </c>
      <c r="J9676" s="42" t="str">
        <f t="shared" si="159"/>
        <v>大类_道品合体法宝</v>
      </c>
      <c r="K9676" s="42" t="s">
        <v>6624</v>
      </c>
      <c r="L9676" s="42"/>
      <c r="M9676" s="42" t="s">
        <v>7668</v>
      </c>
      <c r="N9676" s="42"/>
      <c r="O9676" s="42">
        <v>0</v>
      </c>
      <c r="P9676" s="42" t="b">
        <v>1</v>
      </c>
      <c r="Q9676" s="42"/>
      <c r="R9676" s="42" t="b">
        <v>0</v>
      </c>
      <c r="S9676" s="42">
        <v>1</v>
      </c>
      <c r="T9676" s="42" t="s">
        <v>91</v>
      </c>
      <c r="U9676" s="42">
        <v>999</v>
      </c>
      <c r="V9676" s="42" t="s">
        <v>7669</v>
      </c>
      <c r="W9676" s="42">
        <v>76018</v>
      </c>
      <c r="X9676" s="42"/>
      <c r="Y9676" s="42" t="s">
        <v>7744</v>
      </c>
      <c r="Z9676" s="42" t="s">
        <v>7735</v>
      </c>
      <c r="AA9676" t="str" s="42">
        <v>法宝打造获得。成宝核心×1；主材：玄元铁胎×1；辅材类别：兽骨×1；特性材料类别：水行凝华×1。</v>
      </c>
      <c r="AB9676" s="42">
        <v>12421004</v>
      </c>
      <c r="AC9676" s="42" t="s">
        <v>121</v>
      </c>
      <c r="AD9676" s="42">
        <v>0</v>
      </c>
      <c r="AE9676" s="42"/>
      <c r="AF9676" s="42">
        <v>70006</v>
      </c>
      <c r="AG9676" s="42"/>
      <c r="AH9676" s="42">
        <v>472500000</v>
      </c>
      <c r="AI9676" s="42" t="s">
        <v>7668</v>
      </c>
      <c r="AJ9676" s="42" t="s">
        <v>7737</v>
      </c>
      <c r="AK9676" s="42" t="s">
        <v>354</v>
      </c>
      <c r="AL9676" t="s">
        <v>7746</v>
      </c>
    </row>
    <row r="9677" spans="2:38">
      <c r="B9677" s="16" t="n">
        <f>10000000+INDEX(编号表!$B:$B,MATCH(F9677,编号表!$A:$A,0))*100000+INDEX(编号表!$F:$F,MATCH(D9677,编号表!$E:$E,0))*1000+INDEX(编号表!$D:$D,MATCH(E9677,编号表!$C:$C,0))*10000+G9677</f>
        <v>12476019</v>
      </c>
      <c r="C9677" s="42" t="s">
        <v>9517</v>
      </c>
      <c r="D9677" s="42" t="s">
        <v>114</v>
      </c>
      <c r="E9677" s="42" t="s">
        <v>354</v>
      </c>
      <c r="F9677" s="42" t="s">
        <v>7668</v>
      </c>
      <c r="G9677" s="42">
        <v>19</v>
      </c>
      <c r="H9677" s="42"/>
      <c r="I9677" s="42">
        <v>60</v>
      </c>
      <c r="J9677" s="42" t="str">
        <f t="shared" si="159"/>
        <v>大类_道品合体法宝</v>
      </c>
      <c r="K9677" s="42" t="s">
        <v>6624</v>
      </c>
      <c r="L9677" s="42"/>
      <c r="M9677" s="42" t="s">
        <v>7668</v>
      </c>
      <c r="N9677" s="42"/>
      <c r="O9677" s="42">
        <v>0</v>
      </c>
      <c r="P9677" s="42" t="b">
        <v>1</v>
      </c>
      <c r="Q9677" s="42"/>
      <c r="R9677" s="42" t="b">
        <v>0</v>
      </c>
      <c r="S9677" s="42">
        <v>1</v>
      </c>
      <c r="T9677" s="42" t="s">
        <v>91</v>
      </c>
      <c r="U9677" s="42">
        <v>999</v>
      </c>
      <c r="V9677" s="42" t="s">
        <v>7669</v>
      </c>
      <c r="W9677" s="42">
        <v>76019</v>
      </c>
      <c r="X9677" s="42"/>
      <c r="Y9677" s="42" t="s">
        <v>7748</v>
      </c>
      <c r="Z9677" s="42" t="s">
        <v>7735</v>
      </c>
      <c r="AA9677" t="str" s="42">
        <v>法宝打造获得。成宝核心×1；主材：玄元铁胎×1；辅材类别：兽骨×1；特性材料类别：火行凝华×1。</v>
      </c>
      <c r="AB9677" s="42">
        <v>12421004</v>
      </c>
      <c r="AC9677" s="42" t="s">
        <v>121</v>
      </c>
      <c r="AD9677" s="42">
        <v>0</v>
      </c>
      <c r="AE9677" s="42"/>
      <c r="AF9677" s="42">
        <v>70006</v>
      </c>
      <c r="AG9677" s="42"/>
      <c r="AH9677" s="42">
        <v>472500000</v>
      </c>
      <c r="AI9677" s="42" t="s">
        <v>7668</v>
      </c>
      <c r="AJ9677" s="42" t="s">
        <v>7737</v>
      </c>
      <c r="AK9677" s="42" t="s">
        <v>354</v>
      </c>
      <c r="AL9677" t="s">
        <v>7750</v>
      </c>
    </row>
    <row r="9678" spans="2:38">
      <c r="B9678" s="16" t="n">
        <f>10000000+INDEX(编号表!$B:$B,MATCH(F9678,编号表!$A:$A,0))*100000+INDEX(编号表!$F:$F,MATCH(D9678,编号表!$E:$E,0))*1000+INDEX(编号表!$D:$D,MATCH(E9678,编号表!$C:$C,0))*10000+G9678</f>
        <v>12476020</v>
      </c>
      <c r="C9678" s="42" t="s">
        <v>9519</v>
      </c>
      <c r="D9678" s="42" t="s">
        <v>114</v>
      </c>
      <c r="E9678" s="42" t="s">
        <v>354</v>
      </c>
      <c r="F9678" s="42" t="s">
        <v>7668</v>
      </c>
      <c r="G9678" s="42">
        <v>20</v>
      </c>
      <c r="H9678" s="42"/>
      <c r="I9678" s="42">
        <v>60</v>
      </c>
      <c r="J9678" s="42" t="str">
        <f t="shared" ref="J9678:J9741" si="160">"大类_"&amp;D9678&amp;E9678&amp;F9678</f>
        <v>大类_道品合体法宝</v>
      </c>
      <c r="K9678" s="42" t="s">
        <v>6624</v>
      </c>
      <c r="L9678" s="42"/>
      <c r="M9678" s="42" t="s">
        <v>7668</v>
      </c>
      <c r="N9678" s="42"/>
      <c r="O9678" s="42">
        <v>0</v>
      </c>
      <c r="P9678" s="42" t="b">
        <v>1</v>
      </c>
      <c r="Q9678" s="42"/>
      <c r="R9678" s="42" t="b">
        <v>0</v>
      </c>
      <c r="S9678" s="42">
        <v>1</v>
      </c>
      <c r="T9678" s="42" t="s">
        <v>91</v>
      </c>
      <c r="U9678" s="42">
        <v>999</v>
      </c>
      <c r="V9678" s="42" t="s">
        <v>7669</v>
      </c>
      <c r="W9678" s="42">
        <v>76020</v>
      </c>
      <c r="X9678" s="42"/>
      <c r="Y9678" s="42" t="s">
        <v>7752</v>
      </c>
      <c r="Z9678" s="42" t="s">
        <v>7735</v>
      </c>
      <c r="AA9678" t="str" s="42">
        <v>法宝打造获得。成宝核心×1；主材：玄元铁胎×1；辅材类别：兽骨×1；特性材料类别：土行凝华×1。</v>
      </c>
      <c r="AB9678" s="42">
        <v>12421004</v>
      </c>
      <c r="AC9678" s="42" t="s">
        <v>121</v>
      </c>
      <c r="AD9678" s="42">
        <v>0</v>
      </c>
      <c r="AE9678" s="42"/>
      <c r="AF9678" s="42">
        <v>70006</v>
      </c>
      <c r="AG9678" s="42"/>
      <c r="AH9678" s="42">
        <v>472500000</v>
      </c>
      <c r="AI9678" s="42" t="s">
        <v>7668</v>
      </c>
      <c r="AJ9678" s="42" t="s">
        <v>7737</v>
      </c>
      <c r="AK9678" s="42" t="s">
        <v>354</v>
      </c>
      <c r="AL9678" t="s">
        <v>7754</v>
      </c>
    </row>
    <row r="9679" spans="2:38">
      <c r="B9679" s="16" t="n">
        <f>10000000+INDEX(编号表!$B:$B,MATCH(F9679,编号表!$A:$A,0))*100000+INDEX(编号表!$F:$F,MATCH(D9679,编号表!$E:$E,0))*1000+INDEX(编号表!$D:$D,MATCH(E9679,编号表!$C:$C,0))*10000+G9679</f>
        <v>12476021</v>
      </c>
      <c r="C9679" s="42" t="s">
        <v>9521</v>
      </c>
      <c r="D9679" s="42" t="s">
        <v>114</v>
      </c>
      <c r="E9679" s="42" t="s">
        <v>354</v>
      </c>
      <c r="F9679" s="42" t="s">
        <v>7668</v>
      </c>
      <c r="G9679" s="42">
        <v>21</v>
      </c>
      <c r="H9679" s="42"/>
      <c r="I9679" s="42">
        <v>60</v>
      </c>
      <c r="J9679" s="42" t="str">
        <f t="shared" si="160"/>
        <v>大类_道品合体法宝</v>
      </c>
      <c r="K9679" s="42" t="s">
        <v>6624</v>
      </c>
      <c r="L9679" s="42"/>
      <c r="M9679" s="42" t="s">
        <v>7668</v>
      </c>
      <c r="N9679" s="42"/>
      <c r="O9679" s="42">
        <v>0</v>
      </c>
      <c r="P9679" s="42" t="b">
        <v>1</v>
      </c>
      <c r="Q9679" s="42"/>
      <c r="R9679" s="42" t="b">
        <v>0</v>
      </c>
      <c r="S9679" s="42">
        <v>1</v>
      </c>
      <c r="T9679" s="42" t="s">
        <v>91</v>
      </c>
      <c r="U9679" s="42">
        <v>999</v>
      </c>
      <c r="V9679" s="42" t="s">
        <v>7669</v>
      </c>
      <c r="W9679" s="42">
        <v>76021</v>
      </c>
      <c r="X9679" s="42"/>
      <c r="Y9679" s="42" t="s">
        <v>7756</v>
      </c>
      <c r="Z9679" s="42" t="s">
        <v>7735</v>
      </c>
      <c r="AA9679" t="str" s="42">
        <v>法宝打造获得。成宝核心×1；主材：玄元铁胎×1；辅材类别：兽骨×1；特性材料类别：毒血×1。</v>
      </c>
      <c r="AB9679" s="42">
        <v>12421004</v>
      </c>
      <c r="AC9679" s="42" t="s">
        <v>121</v>
      </c>
      <c r="AD9679" s="42">
        <v>0</v>
      </c>
      <c r="AE9679" s="42"/>
      <c r="AF9679" s="42">
        <v>70006</v>
      </c>
      <c r="AG9679" s="42"/>
      <c r="AH9679" s="42">
        <v>472500000</v>
      </c>
      <c r="AI9679" s="42" t="s">
        <v>7668</v>
      </c>
      <c r="AJ9679" s="42" t="s">
        <v>7737</v>
      </c>
      <c r="AK9679" s="42" t="s">
        <v>354</v>
      </c>
      <c r="AL9679" t="s">
        <v>7758</v>
      </c>
    </row>
    <row r="9680" spans="2:38">
      <c r="B9680" s="16" t="n">
        <f>10000000+INDEX(编号表!$B:$B,MATCH(F9680,编号表!$A:$A,0))*100000+INDEX(编号表!$F:$F,MATCH(D9680,编号表!$E:$E,0))*1000+INDEX(编号表!$D:$D,MATCH(E9680,编号表!$C:$C,0))*10000+G9680</f>
        <v>12476022</v>
      </c>
      <c r="C9680" s="42" t="s">
        <v>9523</v>
      </c>
      <c r="D9680" s="42" t="s">
        <v>114</v>
      </c>
      <c r="E9680" s="42" t="s">
        <v>354</v>
      </c>
      <c r="F9680" s="42" t="s">
        <v>7668</v>
      </c>
      <c r="G9680" s="42">
        <v>22</v>
      </c>
      <c r="H9680" s="42"/>
      <c r="I9680" s="42">
        <v>60</v>
      </c>
      <c r="J9680" s="42" t="str">
        <f t="shared" si="160"/>
        <v>大类_道品合体法宝</v>
      </c>
      <c r="K9680" s="42" t="s">
        <v>6624</v>
      </c>
      <c r="L9680" s="42"/>
      <c r="M9680" s="42" t="s">
        <v>7668</v>
      </c>
      <c r="N9680" s="42"/>
      <c r="O9680" s="42">
        <v>0</v>
      </c>
      <c r="P9680" s="42" t="b">
        <v>1</v>
      </c>
      <c r="Q9680" s="42"/>
      <c r="R9680" s="42" t="b">
        <v>0</v>
      </c>
      <c r="S9680" s="42">
        <v>1</v>
      </c>
      <c r="T9680" s="42" t="s">
        <v>91</v>
      </c>
      <c r="U9680" s="42">
        <v>999</v>
      </c>
      <c r="V9680" s="42" t="s">
        <v>7669</v>
      </c>
      <c r="W9680" s="42">
        <v>76022</v>
      </c>
      <c r="X9680" s="42"/>
      <c r="Y9680" s="42" t="s">
        <v>7756</v>
      </c>
      <c r="Z9680" s="42" t="s">
        <v>7735</v>
      </c>
      <c r="AA9680" t="str" s="42">
        <v>法宝打造获得。成宝核心×1；主材：玄元铁胎×1；辅材类别：兽骨×1；特性材料类别：毒囊×1。</v>
      </c>
      <c r="AB9680" s="42">
        <v>12421004</v>
      </c>
      <c r="AC9680" s="42" t="s">
        <v>121</v>
      </c>
      <c r="AD9680" s="42">
        <v>0</v>
      </c>
      <c r="AE9680" s="42"/>
      <c r="AF9680" s="42">
        <v>70006</v>
      </c>
      <c r="AG9680" s="42"/>
      <c r="AH9680" s="42">
        <v>472500000</v>
      </c>
      <c r="AI9680" s="42" t="s">
        <v>7668</v>
      </c>
      <c r="AJ9680" s="42" t="s">
        <v>7737</v>
      </c>
      <c r="AK9680" s="42" t="s">
        <v>354</v>
      </c>
      <c r="AL9680" t="s">
        <v>7761</v>
      </c>
    </row>
    <row r="9681" spans="2:38">
      <c r="B9681" s="16" t="n">
        <f>10000000+INDEX(编号表!$B:$B,MATCH(F9681,编号表!$A:$A,0))*100000+INDEX(编号表!$F:$F,MATCH(D9681,编号表!$E:$E,0))*1000+INDEX(编号表!$D:$D,MATCH(E9681,编号表!$C:$C,0))*10000+G9681</f>
        <v>12476023</v>
      </c>
      <c r="C9681" s="42" t="s">
        <v>9525</v>
      </c>
      <c r="D9681" s="42" t="s">
        <v>114</v>
      </c>
      <c r="E9681" s="42" t="s">
        <v>354</v>
      </c>
      <c r="F9681" s="42" t="s">
        <v>7668</v>
      </c>
      <c r="G9681" s="42">
        <v>23</v>
      </c>
      <c r="H9681" s="42"/>
      <c r="I9681" s="42">
        <v>60</v>
      </c>
      <c r="J9681" s="42" t="str">
        <f t="shared" si="160"/>
        <v>大类_道品合体法宝</v>
      </c>
      <c r="K9681" s="42" t="s">
        <v>6624</v>
      </c>
      <c r="L9681" s="42"/>
      <c r="M9681" s="42" t="s">
        <v>7668</v>
      </c>
      <c r="N9681" s="42"/>
      <c r="O9681" s="42">
        <v>0</v>
      </c>
      <c r="P9681" s="42" t="b">
        <v>1</v>
      </c>
      <c r="Q9681" s="42"/>
      <c r="R9681" s="42" t="b">
        <v>0</v>
      </c>
      <c r="S9681" s="42">
        <v>1</v>
      </c>
      <c r="T9681" s="42" t="s">
        <v>91</v>
      </c>
      <c r="U9681" s="42">
        <v>999</v>
      </c>
      <c r="V9681" s="42" t="s">
        <v>7669</v>
      </c>
      <c r="W9681" s="42">
        <v>76023</v>
      </c>
      <c r="X9681" s="42"/>
      <c r="Y9681" s="42" t="s">
        <v>7763</v>
      </c>
      <c r="Z9681" s="42" t="s">
        <v>7735</v>
      </c>
      <c r="AA9681" t="str" s="42">
        <v>法宝打造获得。成宝核心×1；主材：玄元铁胎×1；辅材类别：兽骨×1；特性材料类别：古阵石×1。</v>
      </c>
      <c r="AB9681" s="42">
        <v>12421004</v>
      </c>
      <c r="AC9681" s="42" t="s">
        <v>121</v>
      </c>
      <c r="AD9681" s="42">
        <v>0</v>
      </c>
      <c r="AE9681" s="42"/>
      <c r="AF9681" s="42">
        <v>70006</v>
      </c>
      <c r="AG9681" s="42"/>
      <c r="AH9681" s="42">
        <v>472500000</v>
      </c>
      <c r="AI9681" s="42" t="s">
        <v>7668</v>
      </c>
      <c r="AJ9681" s="42" t="s">
        <v>7737</v>
      </c>
      <c r="AK9681" s="42" t="s">
        <v>354</v>
      </c>
      <c r="AL9681" t="s">
        <v>7765</v>
      </c>
    </row>
    <row r="9682" spans="2:38">
      <c r="B9682" s="16" t="n">
        <f>10000000+INDEX(编号表!$B:$B,MATCH(F9682,编号表!$A:$A,0))*100000+INDEX(编号表!$F:$F,MATCH(D9682,编号表!$E:$E,0))*1000+INDEX(编号表!$D:$D,MATCH(E9682,编号表!$C:$C,0))*10000+G9682</f>
        <v>12476024</v>
      </c>
      <c r="C9682" s="42" t="s">
        <v>9527</v>
      </c>
      <c r="D9682" s="42" t="s">
        <v>114</v>
      </c>
      <c r="E9682" s="42" t="s">
        <v>354</v>
      </c>
      <c r="F9682" s="42" t="s">
        <v>7668</v>
      </c>
      <c r="G9682" s="42">
        <v>24</v>
      </c>
      <c r="H9682" s="42"/>
      <c r="I9682" s="42">
        <v>60</v>
      </c>
      <c r="J9682" s="42" t="str">
        <f t="shared" si="160"/>
        <v>大类_道品合体法宝</v>
      </c>
      <c r="K9682" s="42" t="s">
        <v>6624</v>
      </c>
      <c r="L9682" s="42"/>
      <c r="M9682" s="42" t="s">
        <v>7668</v>
      </c>
      <c r="N9682" s="42"/>
      <c r="O9682" s="42">
        <v>0</v>
      </c>
      <c r="P9682" s="42" t="b">
        <v>1</v>
      </c>
      <c r="Q9682" s="42"/>
      <c r="R9682" s="42" t="b">
        <v>0</v>
      </c>
      <c r="S9682" s="42">
        <v>1</v>
      </c>
      <c r="T9682" s="42" t="s">
        <v>91</v>
      </c>
      <c r="U9682" s="42">
        <v>999</v>
      </c>
      <c r="V9682" s="42" t="s">
        <v>7669</v>
      </c>
      <c r="W9682" s="42">
        <v>76024</v>
      </c>
      <c r="X9682" s="42"/>
      <c r="Y9682" t="str" s="42">
        <v>法宝。落印造成范围重击；补强结构、传递冲击，提高落印伤害；缩短宝印技能冷却时间。</v>
      </c>
      <c r="Z9682" s="42" t="s">
        <v>7735</v>
      </c>
      <c r="AA9682" t="str" s="42">
        <v>法宝打造获得。成宝核心×1；主材：玄元铁胎×1；辅材类别：兽骨×1；特性材料类别：妖丹×1。</v>
      </c>
      <c r="AB9682" s="42">
        <v>12421004</v>
      </c>
      <c r="AC9682" s="42" t="s">
        <v>121</v>
      </c>
      <c r="AD9682" s="42">
        <v>0</v>
      </c>
      <c r="AE9682" s="42"/>
      <c r="AF9682" s="42">
        <v>70006</v>
      </c>
      <c r="AG9682" s="42"/>
      <c r="AH9682" s="42">
        <v>472500000</v>
      </c>
      <c r="AI9682" s="42" t="s">
        <v>7668</v>
      </c>
      <c r="AJ9682" s="42" t="s">
        <v>7737</v>
      </c>
      <c r="AK9682" s="42" t="s">
        <v>354</v>
      </c>
      <c r="AL9682" t="s">
        <v>7769</v>
      </c>
    </row>
    <row r="9683" spans="2:38">
      <c r="B9683" s="16" t="n">
        <f>10000000+INDEX(编号表!$B:$B,MATCH(F9683,编号表!$A:$A,0))*100000+INDEX(编号表!$F:$F,MATCH(D9683,编号表!$E:$E,0))*1000+INDEX(编号表!$D:$D,MATCH(E9683,编号表!$C:$C,0))*10000+G9683</f>
        <v>12476025</v>
      </c>
      <c r="C9683" s="42" t="s">
        <v>9529</v>
      </c>
      <c r="D9683" s="42" t="s">
        <v>114</v>
      </c>
      <c r="E9683" s="42" t="s">
        <v>354</v>
      </c>
      <c r="F9683" s="42" t="s">
        <v>7668</v>
      </c>
      <c r="G9683" s="42">
        <v>25</v>
      </c>
      <c r="H9683" s="42"/>
      <c r="I9683" s="42">
        <v>60</v>
      </c>
      <c r="J9683" s="42" t="str">
        <f t="shared" si="160"/>
        <v>大类_道品合体法宝</v>
      </c>
      <c r="K9683" s="42" t="s">
        <v>6624</v>
      </c>
      <c r="L9683" s="42"/>
      <c r="M9683" s="42" t="s">
        <v>7668</v>
      </c>
      <c r="N9683" s="42"/>
      <c r="O9683" s="42">
        <v>0</v>
      </c>
      <c r="P9683" s="42" t="b">
        <v>1</v>
      </c>
      <c r="Q9683" s="42"/>
      <c r="R9683" s="42" t="b">
        <v>0</v>
      </c>
      <c r="S9683" s="42">
        <v>1</v>
      </c>
      <c r="T9683" s="42" t="s">
        <v>91</v>
      </c>
      <c r="U9683" s="42">
        <v>999</v>
      </c>
      <c r="V9683" s="42" t="s">
        <v>7669</v>
      </c>
      <c r="W9683" s="42">
        <v>76025</v>
      </c>
      <c r="X9683" s="42"/>
      <c r="Y9683" s="42" t="s">
        <v>7771</v>
      </c>
      <c r="Z9683" t="str" s="42">
        <v>|cff00FF00“索随念走，缠身即收；制其行迹，使敌手寸步难移。”——《缚龙定形玄图》|r</v>
      </c>
      <c r="AA9683" t="str" s="42">
        <v>法宝打造获得。成宝核心×1；主材：十万载灵蚕丝×1；辅材类别：阵旗灵丝×1；特性材料类别：金行凝华×1。</v>
      </c>
      <c r="AB9683" s="42">
        <v>12421005</v>
      </c>
      <c r="AC9683" s="42" t="s">
        <v>121</v>
      </c>
      <c r="AD9683" s="42">
        <v>0</v>
      </c>
      <c r="AE9683" s="42"/>
      <c r="AF9683" s="42">
        <v>70006</v>
      </c>
      <c r="AG9683" s="42"/>
      <c r="AH9683" s="42">
        <v>472500000</v>
      </c>
      <c r="AI9683" s="42" t="s">
        <v>7668</v>
      </c>
      <c r="AJ9683" s="42" t="s">
        <v>7774</v>
      </c>
      <c r="AK9683" s="42" t="s">
        <v>354</v>
      </c>
      <c r="AL9683" t="s">
        <v>7775</v>
      </c>
    </row>
    <row r="9684" spans="2:38">
      <c r="B9684" s="16" t="n">
        <f>10000000+INDEX(编号表!$B:$B,MATCH(F9684,编号表!$A:$A,0))*100000+INDEX(编号表!$F:$F,MATCH(D9684,编号表!$E:$E,0))*1000+INDEX(编号表!$D:$D,MATCH(E9684,编号表!$C:$C,0))*10000+G9684</f>
        <v>12476026</v>
      </c>
      <c r="C9684" s="42" t="s">
        <v>9531</v>
      </c>
      <c r="D9684" s="42" t="s">
        <v>114</v>
      </c>
      <c r="E9684" s="42" t="s">
        <v>354</v>
      </c>
      <c r="F9684" s="42" t="s">
        <v>7668</v>
      </c>
      <c r="G9684" s="42">
        <v>26</v>
      </c>
      <c r="H9684" s="42"/>
      <c r="I9684" s="42">
        <v>60</v>
      </c>
      <c r="J9684" s="42" t="str">
        <f t="shared" si="160"/>
        <v>大类_道品合体法宝</v>
      </c>
      <c r="K9684" s="42" t="s">
        <v>6624</v>
      </c>
      <c r="L9684" s="42"/>
      <c r="M9684" s="42" t="s">
        <v>7668</v>
      </c>
      <c r="N9684" s="42"/>
      <c r="O9684" s="42">
        <v>0</v>
      </c>
      <c r="P9684" s="42" t="b">
        <v>1</v>
      </c>
      <c r="Q9684" s="42"/>
      <c r="R9684" s="42" t="b">
        <v>0</v>
      </c>
      <c r="S9684" s="42">
        <v>1</v>
      </c>
      <c r="T9684" s="42" t="s">
        <v>91</v>
      </c>
      <c r="U9684" s="42">
        <v>999</v>
      </c>
      <c r="V9684" s="42" t="s">
        <v>7669</v>
      </c>
      <c r="W9684" s="42">
        <v>76026</v>
      </c>
      <c r="X9684" s="42"/>
      <c r="Y9684" s="42" t="s">
        <v>7777</v>
      </c>
      <c r="Z9684" t="str" s="42">
        <v>|cff00FF00“索随念走，缠身即收；制其行迹，使敌手寸步难移。”——《缚龙定形玄图》|r</v>
      </c>
      <c r="AA9684" t="str" s="42">
        <v>法宝打造获得。成宝核心×1；主材：十万载灵蚕丝×1；辅材类别：阵旗灵丝×1；特性材料类别：木行凝华×1。</v>
      </c>
      <c r="AB9684" s="42">
        <v>12421005</v>
      </c>
      <c r="AC9684" s="42" t="s">
        <v>121</v>
      </c>
      <c r="AD9684" s="42">
        <v>0</v>
      </c>
      <c r="AE9684" s="42"/>
      <c r="AF9684" s="42">
        <v>70006</v>
      </c>
      <c r="AG9684" s="42"/>
      <c r="AH9684" s="42">
        <v>472500000</v>
      </c>
      <c r="AI9684" s="42" t="s">
        <v>7668</v>
      </c>
      <c r="AJ9684" s="42" t="s">
        <v>7774</v>
      </c>
      <c r="AK9684" s="42" t="s">
        <v>354</v>
      </c>
      <c r="AL9684" t="s">
        <v>7779</v>
      </c>
    </row>
    <row r="9685" spans="2:38">
      <c r="B9685" s="16" t="n">
        <f>10000000+INDEX(编号表!$B:$B,MATCH(F9685,编号表!$A:$A,0))*100000+INDEX(编号表!$F:$F,MATCH(D9685,编号表!$E:$E,0))*1000+INDEX(编号表!$D:$D,MATCH(E9685,编号表!$C:$C,0))*10000+G9685</f>
        <v>12476027</v>
      </c>
      <c r="C9685" s="42" t="s">
        <v>9533</v>
      </c>
      <c r="D9685" s="42" t="s">
        <v>114</v>
      </c>
      <c r="E9685" s="42" t="s">
        <v>354</v>
      </c>
      <c r="F9685" s="42" t="s">
        <v>7668</v>
      </c>
      <c r="G9685" s="42">
        <v>27</v>
      </c>
      <c r="H9685" s="42"/>
      <c r="I9685" s="42">
        <v>60</v>
      </c>
      <c r="J9685" s="42" t="str">
        <f t="shared" si="160"/>
        <v>大类_道品合体法宝</v>
      </c>
      <c r="K9685" s="42" t="s">
        <v>6624</v>
      </c>
      <c r="L9685" s="42"/>
      <c r="M9685" s="42" t="s">
        <v>7668</v>
      </c>
      <c r="N9685" s="42"/>
      <c r="O9685" s="42">
        <v>0</v>
      </c>
      <c r="P9685" s="42" t="b">
        <v>1</v>
      </c>
      <c r="Q9685" s="42"/>
      <c r="R9685" s="42" t="b">
        <v>0</v>
      </c>
      <c r="S9685" s="42">
        <v>1</v>
      </c>
      <c r="T9685" s="42" t="s">
        <v>91</v>
      </c>
      <c r="U9685" s="42">
        <v>999</v>
      </c>
      <c r="V9685" s="42" t="s">
        <v>7669</v>
      </c>
      <c r="W9685" s="42">
        <v>76027</v>
      </c>
      <c r="X9685" s="42"/>
      <c r="Y9685" s="42" t="s">
        <v>7781</v>
      </c>
      <c r="Z9685" t="str" s="42">
        <v>|cff00FF00“索随念走，缠身即收；制其行迹，使敌手寸步难移。”——《缚龙定形玄图》|r</v>
      </c>
      <c r="AA9685" t="str" s="42">
        <v>法宝打造获得。成宝核心×1；主材：十万载灵蚕丝×1；辅材类别：阵旗灵丝×1；特性材料类别：水行凝华×1。</v>
      </c>
      <c r="AB9685" s="42">
        <v>12421005</v>
      </c>
      <c r="AC9685" s="42" t="s">
        <v>121</v>
      </c>
      <c r="AD9685" s="42">
        <v>0</v>
      </c>
      <c r="AE9685" s="42"/>
      <c r="AF9685" s="42">
        <v>70006</v>
      </c>
      <c r="AG9685" s="42"/>
      <c r="AH9685" s="42">
        <v>472500000</v>
      </c>
      <c r="AI9685" s="42" t="s">
        <v>7668</v>
      </c>
      <c r="AJ9685" s="42" t="s">
        <v>7774</v>
      </c>
      <c r="AK9685" s="42" t="s">
        <v>354</v>
      </c>
      <c r="AL9685" t="s">
        <v>7783</v>
      </c>
    </row>
    <row r="9686" spans="2:38">
      <c r="B9686" s="16" t="n">
        <f>10000000+INDEX(编号表!$B:$B,MATCH(F9686,编号表!$A:$A,0))*100000+INDEX(编号表!$F:$F,MATCH(D9686,编号表!$E:$E,0))*1000+INDEX(编号表!$D:$D,MATCH(E9686,编号表!$C:$C,0))*10000+G9686</f>
        <v>12476028</v>
      </c>
      <c r="C9686" s="42" t="s">
        <v>9535</v>
      </c>
      <c r="D9686" s="42" t="s">
        <v>114</v>
      </c>
      <c r="E9686" s="42" t="s">
        <v>354</v>
      </c>
      <c r="F9686" s="42" t="s">
        <v>7668</v>
      </c>
      <c r="G9686" s="42">
        <v>28</v>
      </c>
      <c r="H9686" s="42"/>
      <c r="I9686" s="42">
        <v>60</v>
      </c>
      <c r="J9686" s="42" t="str">
        <f t="shared" si="160"/>
        <v>大类_道品合体法宝</v>
      </c>
      <c r="K9686" s="42" t="s">
        <v>6624</v>
      </c>
      <c r="L9686" s="42"/>
      <c r="M9686" s="42" t="s">
        <v>7668</v>
      </c>
      <c r="N9686" s="42"/>
      <c r="O9686" s="42">
        <v>0</v>
      </c>
      <c r="P9686" s="42" t="b">
        <v>1</v>
      </c>
      <c r="Q9686" s="42"/>
      <c r="R9686" s="42" t="b">
        <v>0</v>
      </c>
      <c r="S9686" s="42">
        <v>1</v>
      </c>
      <c r="T9686" s="42" t="s">
        <v>91</v>
      </c>
      <c r="U9686" s="42">
        <v>999</v>
      </c>
      <c r="V9686" s="42" t="s">
        <v>7669</v>
      </c>
      <c r="W9686" s="42">
        <v>76028</v>
      </c>
      <c r="X9686" s="42"/>
      <c r="Y9686" s="42" t="s">
        <v>7785</v>
      </c>
      <c r="Z9686" t="str" s="42">
        <v>|cff00FF00“索随念走，缠身即收；制其行迹，使敌手寸步难移。”——《缚龙定形玄图》|r</v>
      </c>
      <c r="AA9686" t="str" s="42">
        <v>法宝打造获得。成宝核心×1；主材：十万载灵蚕丝×1；辅材类别：阵旗灵丝×1；特性材料类别：火行凝华×1。</v>
      </c>
      <c r="AB9686" s="42">
        <v>12421005</v>
      </c>
      <c r="AC9686" s="42" t="s">
        <v>121</v>
      </c>
      <c r="AD9686" s="42">
        <v>0</v>
      </c>
      <c r="AE9686" s="42"/>
      <c r="AF9686" s="42">
        <v>70006</v>
      </c>
      <c r="AG9686" s="42"/>
      <c r="AH9686" s="42">
        <v>472500000</v>
      </c>
      <c r="AI9686" s="42" t="s">
        <v>7668</v>
      </c>
      <c r="AJ9686" s="42" t="s">
        <v>7774</v>
      </c>
      <c r="AK9686" s="42" t="s">
        <v>354</v>
      </c>
      <c r="AL9686" t="s">
        <v>7787</v>
      </c>
    </row>
    <row r="9687" spans="2:38">
      <c r="B9687" s="16" t="n">
        <f>10000000+INDEX(编号表!$B:$B,MATCH(F9687,编号表!$A:$A,0))*100000+INDEX(编号表!$F:$F,MATCH(D9687,编号表!$E:$E,0))*1000+INDEX(编号表!$D:$D,MATCH(E9687,编号表!$C:$C,0))*10000+G9687</f>
        <v>12476029</v>
      </c>
      <c r="C9687" s="42" t="s">
        <v>9537</v>
      </c>
      <c r="D9687" s="42" t="s">
        <v>114</v>
      </c>
      <c r="E9687" s="42" t="s">
        <v>354</v>
      </c>
      <c r="F9687" s="42" t="s">
        <v>7668</v>
      </c>
      <c r="G9687" s="42">
        <v>29</v>
      </c>
      <c r="H9687" s="42"/>
      <c r="I9687" s="42">
        <v>60</v>
      </c>
      <c r="J9687" s="42" t="str">
        <f t="shared" si="160"/>
        <v>大类_道品合体法宝</v>
      </c>
      <c r="K9687" s="42" t="s">
        <v>6624</v>
      </c>
      <c r="L9687" s="42"/>
      <c r="M9687" s="42" t="s">
        <v>7668</v>
      </c>
      <c r="N9687" s="42"/>
      <c r="O9687" s="42">
        <v>0</v>
      </c>
      <c r="P9687" s="42" t="b">
        <v>1</v>
      </c>
      <c r="Q9687" s="42"/>
      <c r="R9687" s="42" t="b">
        <v>0</v>
      </c>
      <c r="S9687" s="42">
        <v>1</v>
      </c>
      <c r="T9687" s="42" t="s">
        <v>91</v>
      </c>
      <c r="U9687" s="42">
        <v>999</v>
      </c>
      <c r="V9687" s="42" t="s">
        <v>7669</v>
      </c>
      <c r="W9687" s="42">
        <v>76029</v>
      </c>
      <c r="X9687" s="42"/>
      <c r="Y9687" s="42" t="s">
        <v>7789</v>
      </c>
      <c r="Z9687" t="str" s="42">
        <v>|cff00FF00“索随念走，缠身即收；制其行迹，使敌手寸步难移。”——《缚龙定形玄图》|r</v>
      </c>
      <c r="AA9687" t="str" s="42">
        <v>法宝打造获得。成宝核心×1；主材：十万载灵蚕丝×1；辅材类别：阵旗灵丝×1；特性材料类别：土行凝华×1。</v>
      </c>
      <c r="AB9687" s="42">
        <v>12421005</v>
      </c>
      <c r="AC9687" s="42" t="s">
        <v>121</v>
      </c>
      <c r="AD9687" s="42">
        <v>0</v>
      </c>
      <c r="AE9687" s="42"/>
      <c r="AF9687" s="42">
        <v>70006</v>
      </c>
      <c r="AG9687" s="42"/>
      <c r="AH9687" s="42">
        <v>472500000</v>
      </c>
      <c r="AI9687" s="42" t="s">
        <v>7668</v>
      </c>
      <c r="AJ9687" s="42" t="s">
        <v>7774</v>
      </c>
      <c r="AK9687" s="42" t="s">
        <v>354</v>
      </c>
      <c r="AL9687" t="s">
        <v>7791</v>
      </c>
    </row>
    <row r="9688" spans="2:38">
      <c r="B9688" s="16" t="n">
        <f>10000000+INDEX(编号表!$B:$B,MATCH(F9688,编号表!$A:$A,0))*100000+INDEX(编号表!$F:$F,MATCH(D9688,编号表!$E:$E,0))*1000+INDEX(编号表!$D:$D,MATCH(E9688,编号表!$C:$C,0))*10000+G9688</f>
        <v>12476030</v>
      </c>
      <c r="C9688" s="42" t="s">
        <v>9539</v>
      </c>
      <c r="D9688" s="42" t="s">
        <v>114</v>
      </c>
      <c r="E9688" s="42" t="s">
        <v>354</v>
      </c>
      <c r="F9688" s="42" t="s">
        <v>7668</v>
      </c>
      <c r="G9688" s="42">
        <v>30</v>
      </c>
      <c r="H9688" s="42"/>
      <c r="I9688" s="42">
        <v>60</v>
      </c>
      <c r="J9688" s="42" t="str">
        <f t="shared" si="160"/>
        <v>大类_道品合体法宝</v>
      </c>
      <c r="K9688" s="42" t="s">
        <v>6624</v>
      </c>
      <c r="L9688" s="42"/>
      <c r="M9688" s="42" t="s">
        <v>7668</v>
      </c>
      <c r="N9688" s="42"/>
      <c r="O9688" s="42">
        <v>0</v>
      </c>
      <c r="P9688" s="42" t="b">
        <v>1</v>
      </c>
      <c r="Q9688" s="42"/>
      <c r="R9688" s="42" t="b">
        <v>0</v>
      </c>
      <c r="S9688" s="42">
        <v>1</v>
      </c>
      <c r="T9688" s="42" t="s">
        <v>91</v>
      </c>
      <c r="U9688" s="42">
        <v>999</v>
      </c>
      <c r="V9688" s="42" t="s">
        <v>7669</v>
      </c>
      <c r="W9688" s="42">
        <v>76030</v>
      </c>
      <c r="X9688" s="42"/>
      <c r="Y9688" s="42" t="s">
        <v>7793</v>
      </c>
      <c r="Z9688" t="str" s="42">
        <v>|cff00FF00“索随念走，缠身即收；制其行迹，使敌手寸步难移。”——《缚龙定形玄图》|r</v>
      </c>
      <c r="AA9688" t="str" s="42">
        <v>法宝打造获得。成宝核心×1；主材：十万载灵蚕丝×1；辅材类别：阵旗灵丝×1；特性材料类别：毒血×1。</v>
      </c>
      <c r="AB9688" s="42">
        <v>12421005</v>
      </c>
      <c r="AC9688" s="42" t="s">
        <v>121</v>
      </c>
      <c r="AD9688" s="42">
        <v>0</v>
      </c>
      <c r="AE9688" s="42"/>
      <c r="AF9688" s="42">
        <v>70006</v>
      </c>
      <c r="AG9688" s="42"/>
      <c r="AH9688" s="42">
        <v>472500000</v>
      </c>
      <c r="AI9688" s="42" t="s">
        <v>7668</v>
      </c>
      <c r="AJ9688" s="42" t="s">
        <v>7774</v>
      </c>
      <c r="AK9688" s="42" t="s">
        <v>354</v>
      </c>
      <c r="AL9688" t="s">
        <v>7795</v>
      </c>
    </row>
    <row r="9689" spans="2:38">
      <c r="B9689" s="16" t="n">
        <f>10000000+INDEX(编号表!$B:$B,MATCH(F9689,编号表!$A:$A,0))*100000+INDEX(编号表!$F:$F,MATCH(D9689,编号表!$E:$E,0))*1000+INDEX(编号表!$D:$D,MATCH(E9689,编号表!$C:$C,0))*10000+G9689</f>
        <v>12476031</v>
      </c>
      <c r="C9689" s="42" t="s">
        <v>9541</v>
      </c>
      <c r="D9689" s="42" t="s">
        <v>114</v>
      </c>
      <c r="E9689" s="42" t="s">
        <v>354</v>
      </c>
      <c r="F9689" s="42" t="s">
        <v>7668</v>
      </c>
      <c r="G9689" s="42">
        <v>31</v>
      </c>
      <c r="H9689" s="42"/>
      <c r="I9689" s="42">
        <v>60</v>
      </c>
      <c r="J9689" s="42" t="str">
        <f t="shared" si="160"/>
        <v>大类_道品合体法宝</v>
      </c>
      <c r="K9689" s="42" t="s">
        <v>6624</v>
      </c>
      <c r="L9689" s="42"/>
      <c r="M9689" s="42" t="s">
        <v>7668</v>
      </c>
      <c r="N9689" s="42"/>
      <c r="O9689" s="42">
        <v>0</v>
      </c>
      <c r="P9689" s="42" t="b">
        <v>1</v>
      </c>
      <c r="Q9689" s="42"/>
      <c r="R9689" s="42" t="b">
        <v>0</v>
      </c>
      <c r="S9689" s="42">
        <v>1</v>
      </c>
      <c r="T9689" s="42" t="s">
        <v>91</v>
      </c>
      <c r="U9689" s="42">
        <v>999</v>
      </c>
      <c r="V9689" s="42" t="s">
        <v>7669</v>
      </c>
      <c r="W9689" s="42">
        <v>76031</v>
      </c>
      <c r="X9689" s="42"/>
      <c r="Y9689" s="42" t="s">
        <v>7793</v>
      </c>
      <c r="Z9689" t="str" s="42">
        <v>|cff00FF00“索随念走，缠身即收；制其行迹，使敌手寸步难移。”——《缚龙定形玄图》|r</v>
      </c>
      <c r="AA9689" t="str" s="42">
        <v>法宝打造获得。成宝核心×1；主材：十万载灵蚕丝×1；辅材类别：阵旗灵丝×1；特性材料类别：毒囊×1。</v>
      </c>
      <c r="AB9689" s="42">
        <v>12421005</v>
      </c>
      <c r="AC9689" s="42" t="s">
        <v>121</v>
      </c>
      <c r="AD9689" s="42">
        <v>0</v>
      </c>
      <c r="AE9689" s="42"/>
      <c r="AF9689" s="42">
        <v>70006</v>
      </c>
      <c r="AG9689" s="42"/>
      <c r="AH9689" s="42">
        <v>472500000</v>
      </c>
      <c r="AI9689" s="42" t="s">
        <v>7668</v>
      </c>
      <c r="AJ9689" s="42" t="s">
        <v>7774</v>
      </c>
      <c r="AK9689" s="42" t="s">
        <v>354</v>
      </c>
      <c r="AL9689" t="s">
        <v>7798</v>
      </c>
    </row>
    <row r="9690" spans="2:38">
      <c r="B9690" s="16" t="n">
        <f>10000000+INDEX(编号表!$B:$B,MATCH(F9690,编号表!$A:$A,0))*100000+INDEX(编号表!$F:$F,MATCH(D9690,编号表!$E:$E,0))*1000+INDEX(编号表!$D:$D,MATCH(E9690,编号表!$C:$C,0))*10000+G9690</f>
        <v>12476032</v>
      </c>
      <c r="C9690" s="42" t="s">
        <v>9543</v>
      </c>
      <c r="D9690" s="42" t="s">
        <v>114</v>
      </c>
      <c r="E9690" s="42" t="s">
        <v>354</v>
      </c>
      <c r="F9690" s="42" t="s">
        <v>7668</v>
      </c>
      <c r="G9690" s="42">
        <v>32</v>
      </c>
      <c r="H9690" s="42"/>
      <c r="I9690" s="42">
        <v>60</v>
      </c>
      <c r="J9690" s="42" t="str">
        <f t="shared" si="160"/>
        <v>大类_道品合体法宝</v>
      </c>
      <c r="K9690" s="42" t="s">
        <v>6624</v>
      </c>
      <c r="L9690" s="42"/>
      <c r="M9690" s="42" t="s">
        <v>7668</v>
      </c>
      <c r="N9690" s="42"/>
      <c r="O9690" s="42">
        <v>0</v>
      </c>
      <c r="P9690" s="42" t="b">
        <v>1</v>
      </c>
      <c r="Q9690" s="42"/>
      <c r="R9690" s="42" t="b">
        <v>0</v>
      </c>
      <c r="S9690" s="42">
        <v>1</v>
      </c>
      <c r="T9690" s="42" t="s">
        <v>91</v>
      </c>
      <c r="U9690" s="42">
        <v>999</v>
      </c>
      <c r="V9690" s="42" t="s">
        <v>7669</v>
      </c>
      <c r="W9690" s="42">
        <v>76032</v>
      </c>
      <c r="X9690" s="42"/>
      <c r="Y9690" s="42" t="s">
        <v>7800</v>
      </c>
      <c r="Z9690" t="str" s="42">
        <v>|cff00FF00“索随念走，缠身即收；制其行迹，使敌手寸步难移。”——《缚龙定形玄图》|r</v>
      </c>
      <c r="AA9690" t="str" s="42">
        <v>法宝打造获得。成宝核心×1；主材：十万载灵蚕丝×1；辅材类别：阵旗灵丝×1；特性材料类别：古阵石×1。</v>
      </c>
      <c r="AB9690" s="42">
        <v>12421005</v>
      </c>
      <c r="AC9690" s="42" t="s">
        <v>121</v>
      </c>
      <c r="AD9690" s="42">
        <v>0</v>
      </c>
      <c r="AE9690" s="42"/>
      <c r="AF9690" s="42">
        <v>70006</v>
      </c>
      <c r="AG9690" s="42"/>
      <c r="AH9690" s="42">
        <v>472500000</v>
      </c>
      <c r="AI9690" s="42" t="s">
        <v>7668</v>
      </c>
      <c r="AJ9690" s="42" t="s">
        <v>7774</v>
      </c>
      <c r="AK9690" s="42" t="s">
        <v>354</v>
      </c>
      <c r="AL9690" t="s">
        <v>7802</v>
      </c>
    </row>
    <row r="9691" spans="2:38">
      <c r="B9691" s="16" t="n">
        <f>10000000+INDEX(编号表!$B:$B,MATCH(F9691,编号表!$A:$A,0))*100000+INDEX(编号表!$F:$F,MATCH(D9691,编号表!$E:$E,0))*1000+INDEX(编号表!$D:$D,MATCH(E9691,编号表!$C:$C,0))*10000+G9691</f>
        <v>12476033</v>
      </c>
      <c r="C9691" s="42" t="s">
        <v>9545</v>
      </c>
      <c r="D9691" s="42" t="s">
        <v>114</v>
      </c>
      <c r="E9691" s="42" t="s">
        <v>354</v>
      </c>
      <c r="F9691" s="42" t="s">
        <v>7668</v>
      </c>
      <c r="G9691" s="42">
        <v>33</v>
      </c>
      <c r="H9691" s="42"/>
      <c r="I9691" s="42">
        <v>60</v>
      </c>
      <c r="J9691" s="42" t="str">
        <f t="shared" si="160"/>
        <v>大类_道品合体法宝</v>
      </c>
      <c r="K9691" s="42" t="s">
        <v>6624</v>
      </c>
      <c r="L9691" s="42"/>
      <c r="M9691" s="42" t="s">
        <v>7668</v>
      </c>
      <c r="N9691" s="42"/>
      <c r="O9691" s="42">
        <v>0</v>
      </c>
      <c r="P9691" s="42" t="b">
        <v>1</v>
      </c>
      <c r="Q9691" s="42"/>
      <c r="R9691" s="42" t="b">
        <v>0</v>
      </c>
      <c r="S9691" s="42">
        <v>1</v>
      </c>
      <c r="T9691" s="42" t="s">
        <v>91</v>
      </c>
      <c r="U9691" s="42">
        <v>999</v>
      </c>
      <c r="V9691" s="42" t="s">
        <v>7669</v>
      </c>
      <c r="W9691" s="42">
        <v>76033</v>
      </c>
      <c r="X9691" s="42"/>
      <c r="Y9691" t="str" s="42">
        <v>法宝。缠束目标，使其短时定身；补强索体，延长定身时间；缩短缚灵索技能冷却时间。</v>
      </c>
      <c r="Z9691" t="str" s="42">
        <v>|cff00FF00“索随念走，缠身即收；制其行迹，使敌手寸步难移。”——《缚龙定形玄图》|r</v>
      </c>
      <c r="AA9691" t="str" s="42">
        <v>法宝打造获得。成宝核心×1；主材：十万载灵蚕丝×1；辅材类别：阵旗灵丝×1；特性材料类别：妖丹×1。</v>
      </c>
      <c r="AB9691" s="42">
        <v>12421005</v>
      </c>
      <c r="AC9691" s="42" t="s">
        <v>121</v>
      </c>
      <c r="AD9691" s="42">
        <v>0</v>
      </c>
      <c r="AE9691" s="42"/>
      <c r="AF9691" s="42">
        <v>70006</v>
      </c>
      <c r="AG9691" s="42"/>
      <c r="AH9691" s="42">
        <v>472500000</v>
      </c>
      <c r="AI9691" s="42" t="s">
        <v>7668</v>
      </c>
      <c r="AJ9691" s="42" t="s">
        <v>7774</v>
      </c>
      <c r="AK9691" s="42" t="s">
        <v>354</v>
      </c>
      <c r="AL9691" t="s">
        <v>7806</v>
      </c>
    </row>
    <row r="9692" spans="2:38">
      <c r="B9692" s="16" t="n">
        <f>10000000+INDEX(编号表!$B:$B,MATCH(F9692,编号表!$A:$A,0))*100000+INDEX(编号表!$F:$F,MATCH(D9692,编号表!$E:$E,0))*1000+INDEX(编号表!$D:$D,MATCH(E9692,编号表!$C:$C,0))*10000+G9692</f>
        <v>12476034</v>
      </c>
      <c r="C9692" s="42" t="s">
        <v>9547</v>
      </c>
      <c r="D9692" s="42" t="s">
        <v>114</v>
      </c>
      <c r="E9692" s="42" t="s">
        <v>354</v>
      </c>
      <c r="F9692" s="42" t="s">
        <v>7668</v>
      </c>
      <c r="G9692" s="42">
        <v>34</v>
      </c>
      <c r="H9692" s="42"/>
      <c r="I9692" s="42">
        <v>60</v>
      </c>
      <c r="J9692" s="42" t="str">
        <f t="shared" si="160"/>
        <v>大类_道品合体法宝</v>
      </c>
      <c r="K9692" s="42" t="s">
        <v>6624</v>
      </c>
      <c r="L9692" s="42"/>
      <c r="M9692" s="42" t="s">
        <v>7668</v>
      </c>
      <c r="N9692" s="42"/>
      <c r="O9692" s="42">
        <v>0</v>
      </c>
      <c r="P9692" s="42" t="b">
        <v>1</v>
      </c>
      <c r="Q9692" s="42"/>
      <c r="R9692" s="42" t="b">
        <v>0</v>
      </c>
      <c r="S9692" s="42">
        <v>1</v>
      </c>
      <c r="T9692" s="42" t="s">
        <v>91</v>
      </c>
      <c r="U9692" s="42">
        <v>999</v>
      </c>
      <c r="V9692" s="42" t="s">
        <v>7669</v>
      </c>
      <c r="W9692" s="42">
        <v>76034</v>
      </c>
      <c r="X9692" s="42"/>
      <c r="Y9692" s="42" t="s">
        <v>7808</v>
      </c>
      <c r="Z9692" s="42" t="s">
        <v>7809</v>
      </c>
      <c r="AA9692" t="str" s="42">
        <v>法宝打造获得。成宝核心×1；主材：十万载灵兽皮×1；辅材类别：甲壳×1；特性材料类别：金行凝华×1。</v>
      </c>
      <c r="AB9692" s="42">
        <v>12421001</v>
      </c>
      <c r="AC9692" s="42" t="s">
        <v>121</v>
      </c>
      <c r="AD9692" s="42">
        <v>0</v>
      </c>
      <c r="AE9692" s="42"/>
      <c r="AF9692" s="42">
        <v>70006</v>
      </c>
      <c r="AG9692" s="42"/>
      <c r="AH9692" s="42">
        <v>472500000</v>
      </c>
      <c r="AI9692" s="42" t="s">
        <v>7668</v>
      </c>
      <c r="AJ9692" s="42" t="s">
        <v>7811</v>
      </c>
      <c r="AK9692" s="42" t="s">
        <v>354</v>
      </c>
      <c r="AL9692" t="s">
        <v>7812</v>
      </c>
    </row>
    <row r="9693" spans="2:38">
      <c r="B9693" s="16" t="n">
        <f>10000000+INDEX(编号表!$B:$B,MATCH(F9693,编号表!$A:$A,0))*100000+INDEX(编号表!$F:$F,MATCH(D9693,编号表!$E:$E,0))*1000+INDEX(编号表!$D:$D,MATCH(E9693,编号表!$C:$C,0))*10000+G9693</f>
        <v>12476035</v>
      </c>
      <c r="C9693" s="42" t="s">
        <v>9549</v>
      </c>
      <c r="D9693" s="42" t="s">
        <v>114</v>
      </c>
      <c r="E9693" s="42" t="s">
        <v>354</v>
      </c>
      <c r="F9693" s="42" t="s">
        <v>7668</v>
      </c>
      <c r="G9693" s="42">
        <v>35</v>
      </c>
      <c r="H9693" s="42"/>
      <c r="I9693" s="42">
        <v>60</v>
      </c>
      <c r="J9693" s="42" t="str">
        <f t="shared" si="160"/>
        <v>大类_道品合体法宝</v>
      </c>
      <c r="K9693" s="42" t="s">
        <v>6624</v>
      </c>
      <c r="L9693" s="42"/>
      <c r="M9693" s="42" t="s">
        <v>7668</v>
      </c>
      <c r="N9693" s="42"/>
      <c r="O9693" s="42">
        <v>0</v>
      </c>
      <c r="P9693" s="42" t="b">
        <v>1</v>
      </c>
      <c r="Q9693" s="42"/>
      <c r="R9693" s="42" t="b">
        <v>0</v>
      </c>
      <c r="S9693" s="42">
        <v>1</v>
      </c>
      <c r="T9693" s="42" t="s">
        <v>91</v>
      </c>
      <c r="U9693" s="42">
        <v>999</v>
      </c>
      <c r="V9693" s="42" t="s">
        <v>7669</v>
      </c>
      <c r="W9693" s="42">
        <v>76035</v>
      </c>
      <c r="X9693" s="42"/>
      <c r="Y9693" s="42" t="s">
        <v>7814</v>
      </c>
      <c r="Z9693" s="42" t="s">
        <v>7809</v>
      </c>
      <c r="AA9693" t="str" s="42">
        <v>法宝打造获得。成宝核心×1；主材：十万载灵兽皮×1；辅材类别：甲壳×1；特性材料类别：木行凝华×1。</v>
      </c>
      <c r="AB9693" s="42">
        <v>12421001</v>
      </c>
      <c r="AC9693" s="42" t="s">
        <v>121</v>
      </c>
      <c r="AD9693" s="42">
        <v>0</v>
      </c>
      <c r="AE9693" s="42"/>
      <c r="AF9693" s="42">
        <v>70006</v>
      </c>
      <c r="AG9693" s="42"/>
      <c r="AH9693" s="42">
        <v>472500000</v>
      </c>
      <c r="AI9693" s="42" t="s">
        <v>7668</v>
      </c>
      <c r="AJ9693" s="42" t="s">
        <v>7811</v>
      </c>
      <c r="AK9693" s="42" t="s">
        <v>354</v>
      </c>
      <c r="AL9693" t="s">
        <v>7816</v>
      </c>
    </row>
    <row r="9694" spans="2:38">
      <c r="B9694" s="16" t="n">
        <f>10000000+INDEX(编号表!$B:$B,MATCH(F9694,编号表!$A:$A,0))*100000+INDEX(编号表!$F:$F,MATCH(D9694,编号表!$E:$E,0))*1000+INDEX(编号表!$D:$D,MATCH(E9694,编号表!$C:$C,0))*10000+G9694</f>
        <v>12476036</v>
      </c>
      <c r="C9694" s="42" t="s">
        <v>9551</v>
      </c>
      <c r="D9694" s="42" t="s">
        <v>114</v>
      </c>
      <c r="E9694" s="42" t="s">
        <v>354</v>
      </c>
      <c r="F9694" s="42" t="s">
        <v>7668</v>
      </c>
      <c r="G9694" s="42">
        <v>36</v>
      </c>
      <c r="H9694" s="42"/>
      <c r="I9694" s="42">
        <v>60</v>
      </c>
      <c r="J9694" s="42" t="str">
        <f t="shared" si="160"/>
        <v>大类_道品合体法宝</v>
      </c>
      <c r="K9694" s="42" t="s">
        <v>6624</v>
      </c>
      <c r="L9694" s="42"/>
      <c r="M9694" s="42" t="s">
        <v>7668</v>
      </c>
      <c r="N9694" s="42"/>
      <c r="O9694" s="42">
        <v>0</v>
      </c>
      <c r="P9694" s="42" t="b">
        <v>1</v>
      </c>
      <c r="Q9694" s="42"/>
      <c r="R9694" s="42" t="b">
        <v>0</v>
      </c>
      <c r="S9694" s="42">
        <v>1</v>
      </c>
      <c r="T9694" s="42" t="s">
        <v>91</v>
      </c>
      <c r="U9694" s="42">
        <v>999</v>
      </c>
      <c r="V9694" s="42" t="s">
        <v>7669</v>
      </c>
      <c r="W9694" s="42">
        <v>76036</v>
      </c>
      <c r="X9694" s="42"/>
      <c r="Y9694" s="42" t="s">
        <v>7818</v>
      </c>
      <c r="Z9694" s="42" t="s">
        <v>7809</v>
      </c>
      <c r="AA9694" t="str" s="42">
        <v>法宝打造获得。成宝核心×1；主材：十万载灵兽皮×1；辅材类别：甲壳×1；特性材料类别：水行凝华×1。</v>
      </c>
      <c r="AB9694" s="42">
        <v>12421001</v>
      </c>
      <c r="AC9694" s="42" t="s">
        <v>121</v>
      </c>
      <c r="AD9694" s="42">
        <v>0</v>
      </c>
      <c r="AE9694" s="42"/>
      <c r="AF9694" s="42">
        <v>70006</v>
      </c>
      <c r="AG9694" s="42"/>
      <c r="AH9694" s="42">
        <v>472500000</v>
      </c>
      <c r="AI9694" s="42" t="s">
        <v>7668</v>
      </c>
      <c r="AJ9694" s="42" t="s">
        <v>7811</v>
      </c>
      <c r="AK9694" s="42" t="s">
        <v>354</v>
      </c>
      <c r="AL9694" t="s">
        <v>7820</v>
      </c>
    </row>
    <row r="9695" spans="2:38">
      <c r="B9695" s="16" t="n">
        <f>10000000+INDEX(编号表!$B:$B,MATCH(F9695,编号表!$A:$A,0))*100000+INDEX(编号表!$F:$F,MATCH(D9695,编号表!$E:$E,0))*1000+INDEX(编号表!$D:$D,MATCH(E9695,编号表!$C:$C,0))*10000+G9695</f>
        <v>12476037</v>
      </c>
      <c r="C9695" s="42" t="s">
        <v>9553</v>
      </c>
      <c r="D9695" s="42" t="s">
        <v>114</v>
      </c>
      <c r="E9695" s="42" t="s">
        <v>354</v>
      </c>
      <c r="F9695" s="42" t="s">
        <v>7668</v>
      </c>
      <c r="G9695" s="42">
        <v>37</v>
      </c>
      <c r="H9695" s="42"/>
      <c r="I9695" s="42">
        <v>60</v>
      </c>
      <c r="J9695" s="42" t="str">
        <f t="shared" si="160"/>
        <v>大类_道品合体法宝</v>
      </c>
      <c r="K9695" s="42" t="s">
        <v>6624</v>
      </c>
      <c r="L9695" s="42"/>
      <c r="M9695" s="42" t="s">
        <v>7668</v>
      </c>
      <c r="N9695" s="42"/>
      <c r="O9695" s="42">
        <v>0</v>
      </c>
      <c r="P9695" s="42" t="b">
        <v>1</v>
      </c>
      <c r="Q9695" s="42"/>
      <c r="R9695" s="42" t="b">
        <v>0</v>
      </c>
      <c r="S9695" s="42">
        <v>1</v>
      </c>
      <c r="T9695" s="42" t="s">
        <v>91</v>
      </c>
      <c r="U9695" s="42">
        <v>999</v>
      </c>
      <c r="V9695" s="42" t="s">
        <v>7669</v>
      </c>
      <c r="W9695" s="42">
        <v>76037</v>
      </c>
      <c r="X9695" s="42"/>
      <c r="Y9695" s="42" t="s">
        <v>7822</v>
      </c>
      <c r="Z9695" s="42" t="s">
        <v>7809</v>
      </c>
      <c r="AA9695" t="str" s="42">
        <v>法宝打造获得。成宝核心×1；主材：十万载灵兽皮×1；辅材类别：甲壳×1；特性材料类别：火行凝华×1。</v>
      </c>
      <c r="AB9695" s="42">
        <v>12421001</v>
      </c>
      <c r="AC9695" s="42" t="s">
        <v>121</v>
      </c>
      <c r="AD9695" s="42">
        <v>0</v>
      </c>
      <c r="AE9695" s="42"/>
      <c r="AF9695" s="42">
        <v>70006</v>
      </c>
      <c r="AG9695" s="42"/>
      <c r="AH9695" s="42">
        <v>472500000</v>
      </c>
      <c r="AI9695" s="42" t="s">
        <v>7668</v>
      </c>
      <c r="AJ9695" s="42" t="s">
        <v>7811</v>
      </c>
      <c r="AK9695" s="42" t="s">
        <v>354</v>
      </c>
      <c r="AL9695" t="s">
        <v>7824</v>
      </c>
    </row>
    <row r="9696" spans="2:38">
      <c r="B9696" s="16" t="n">
        <f>10000000+INDEX(编号表!$B:$B,MATCH(F9696,编号表!$A:$A,0))*100000+INDEX(编号表!$F:$F,MATCH(D9696,编号表!$E:$E,0))*1000+INDEX(编号表!$D:$D,MATCH(E9696,编号表!$C:$C,0))*10000+G9696</f>
        <v>12476038</v>
      </c>
      <c r="C9696" s="42" t="s">
        <v>9555</v>
      </c>
      <c r="D9696" s="42" t="s">
        <v>114</v>
      </c>
      <c r="E9696" s="42" t="s">
        <v>354</v>
      </c>
      <c r="F9696" s="42" t="s">
        <v>7668</v>
      </c>
      <c r="G9696" s="42">
        <v>38</v>
      </c>
      <c r="H9696" s="42"/>
      <c r="I9696" s="42">
        <v>60</v>
      </c>
      <c r="J9696" s="42" t="str">
        <f t="shared" si="160"/>
        <v>大类_道品合体法宝</v>
      </c>
      <c r="K9696" s="42" t="s">
        <v>6624</v>
      </c>
      <c r="L9696" s="42"/>
      <c r="M9696" s="42" t="s">
        <v>7668</v>
      </c>
      <c r="N9696" s="42"/>
      <c r="O9696" s="42">
        <v>0</v>
      </c>
      <c r="P9696" s="42" t="b">
        <v>1</v>
      </c>
      <c r="Q9696" s="42"/>
      <c r="R9696" s="42" t="b">
        <v>0</v>
      </c>
      <c r="S9696" s="42">
        <v>1</v>
      </c>
      <c r="T9696" s="42" t="s">
        <v>91</v>
      </c>
      <c r="U9696" s="42">
        <v>999</v>
      </c>
      <c r="V9696" s="42" t="s">
        <v>7669</v>
      </c>
      <c r="W9696" s="42">
        <v>76038</v>
      </c>
      <c r="X9696" s="42"/>
      <c r="Y9696" s="42" t="s">
        <v>7826</v>
      </c>
      <c r="Z9696" s="42" t="s">
        <v>7809</v>
      </c>
      <c r="AA9696" t="str" s="42">
        <v>法宝打造获得。成宝核心×1；主材：十万载灵兽皮×1；辅材类别：甲壳×1；特性材料类别：土行凝华×1。</v>
      </c>
      <c r="AB9696" s="42">
        <v>12421001</v>
      </c>
      <c r="AC9696" s="42" t="s">
        <v>121</v>
      </c>
      <c r="AD9696" s="42">
        <v>0</v>
      </c>
      <c r="AE9696" s="42"/>
      <c r="AF9696" s="42">
        <v>70006</v>
      </c>
      <c r="AG9696" s="42"/>
      <c r="AH9696" s="42">
        <v>472500000</v>
      </c>
      <c r="AI9696" s="42" t="s">
        <v>7668</v>
      </c>
      <c r="AJ9696" s="42" t="s">
        <v>7811</v>
      </c>
      <c r="AK9696" s="42" t="s">
        <v>354</v>
      </c>
      <c r="AL9696" t="s">
        <v>7828</v>
      </c>
    </row>
    <row r="9697" spans="2:38">
      <c r="B9697" s="16" t="n">
        <f>10000000+INDEX(编号表!$B:$B,MATCH(F9697,编号表!$A:$A,0))*100000+INDEX(编号表!$F:$F,MATCH(D9697,编号表!$E:$E,0))*1000+INDEX(编号表!$D:$D,MATCH(E9697,编号表!$C:$C,0))*10000+G9697</f>
        <v>12476039</v>
      </c>
      <c r="C9697" s="42" t="s">
        <v>9557</v>
      </c>
      <c r="D9697" s="42" t="s">
        <v>114</v>
      </c>
      <c r="E9697" s="42" t="s">
        <v>354</v>
      </c>
      <c r="F9697" s="42" t="s">
        <v>7668</v>
      </c>
      <c r="G9697" s="42">
        <v>39</v>
      </c>
      <c r="H9697" s="42"/>
      <c r="I9697" s="42">
        <v>60</v>
      </c>
      <c r="J9697" s="42" t="str">
        <f t="shared" si="160"/>
        <v>大类_道品合体法宝</v>
      </c>
      <c r="K9697" s="42" t="s">
        <v>6624</v>
      </c>
      <c r="L9697" s="42"/>
      <c r="M9697" s="42" t="s">
        <v>7668</v>
      </c>
      <c r="N9697" s="42"/>
      <c r="O9697" s="42">
        <v>0</v>
      </c>
      <c r="P9697" s="42" t="b">
        <v>1</v>
      </c>
      <c r="Q9697" s="42"/>
      <c r="R9697" s="42" t="b">
        <v>0</v>
      </c>
      <c r="S9697" s="42">
        <v>1</v>
      </c>
      <c r="T9697" s="42" t="s">
        <v>91</v>
      </c>
      <c r="U9697" s="42">
        <v>999</v>
      </c>
      <c r="V9697" s="42" t="s">
        <v>7669</v>
      </c>
      <c r="W9697" s="42">
        <v>76039</v>
      </c>
      <c r="X9697" s="42"/>
      <c r="Y9697" s="42" t="s">
        <v>7830</v>
      </c>
      <c r="Z9697" s="42" t="s">
        <v>7809</v>
      </c>
      <c r="AA9697" t="str" s="42">
        <v>法宝打造获得。成宝核心×1；主材：十万载灵兽皮×1；辅材类别：甲壳×1；特性材料类别：甲壳×1。</v>
      </c>
      <c r="AB9697" s="42">
        <v>12421001</v>
      </c>
      <c r="AC9697" s="42" t="s">
        <v>121</v>
      </c>
      <c r="AD9697" s="42">
        <v>0</v>
      </c>
      <c r="AE9697" s="42"/>
      <c r="AF9697" s="42">
        <v>70006</v>
      </c>
      <c r="AG9697" s="42"/>
      <c r="AH9697" s="42">
        <v>472500000</v>
      </c>
      <c r="AI9697" s="42" t="s">
        <v>7668</v>
      </c>
      <c r="AJ9697" s="42" t="s">
        <v>7811</v>
      </c>
      <c r="AK9697" s="42" t="s">
        <v>354</v>
      </c>
      <c r="AL9697" t="s">
        <v>7832</v>
      </c>
    </row>
    <row r="9698" spans="2:38">
      <c r="B9698" s="16" t="n">
        <f>10000000+INDEX(编号表!$B:$B,MATCH(F9698,编号表!$A:$A,0))*100000+INDEX(编号表!$F:$F,MATCH(D9698,编号表!$E:$E,0))*1000+INDEX(编号表!$D:$D,MATCH(E9698,编号表!$C:$C,0))*10000+G9698</f>
        <v>12476040</v>
      </c>
      <c r="C9698" s="42" t="s">
        <v>9559</v>
      </c>
      <c r="D9698" s="42" t="s">
        <v>114</v>
      </c>
      <c r="E9698" s="42" t="s">
        <v>354</v>
      </c>
      <c r="F9698" s="42" t="s">
        <v>7668</v>
      </c>
      <c r="G9698" s="42">
        <v>40</v>
      </c>
      <c r="H9698" s="42"/>
      <c r="I9698" s="42">
        <v>60</v>
      </c>
      <c r="J9698" s="42" t="str">
        <f t="shared" si="160"/>
        <v>大类_道品合体法宝</v>
      </c>
      <c r="K9698" s="42" t="s">
        <v>6624</v>
      </c>
      <c r="L9698" s="42"/>
      <c r="M9698" s="42" t="s">
        <v>7668</v>
      </c>
      <c r="N9698" s="42"/>
      <c r="O9698" s="42">
        <v>0</v>
      </c>
      <c r="P9698" s="42" t="b">
        <v>1</v>
      </c>
      <c r="Q9698" s="42"/>
      <c r="R9698" s="42" t="b">
        <v>0</v>
      </c>
      <c r="S9698" s="42">
        <v>1</v>
      </c>
      <c r="T9698" s="42" t="s">
        <v>91</v>
      </c>
      <c r="U9698" s="42">
        <v>999</v>
      </c>
      <c r="V9698" s="42" t="s">
        <v>7669</v>
      </c>
      <c r="W9698" s="42">
        <v>76040</v>
      </c>
      <c r="X9698" s="42"/>
      <c r="Y9698" s="42" t="s">
        <v>7834</v>
      </c>
      <c r="Z9698" s="42" t="s">
        <v>7809</v>
      </c>
      <c r="AA9698" t="str" s="42">
        <v>法宝打造获得。成宝核心×1；主材：十万载灵兽皮×1；辅材类别：甲壳×1；特性材料类别：毒囊×1。</v>
      </c>
      <c r="AB9698" s="42">
        <v>12421001</v>
      </c>
      <c r="AC9698" s="42" t="s">
        <v>121</v>
      </c>
      <c r="AD9698" s="42">
        <v>0</v>
      </c>
      <c r="AE9698" s="42"/>
      <c r="AF9698" s="42">
        <v>70006</v>
      </c>
      <c r="AG9698" s="42"/>
      <c r="AH9698" s="42">
        <v>472500000</v>
      </c>
      <c r="AI9698" s="42" t="s">
        <v>7668</v>
      </c>
      <c r="AJ9698" s="42" t="s">
        <v>7811</v>
      </c>
      <c r="AK9698" s="42" t="s">
        <v>354</v>
      </c>
      <c r="AL9698" t="s">
        <v>7836</v>
      </c>
    </row>
    <row r="9699" spans="2:38">
      <c r="B9699" s="16" t="n">
        <f>10000000+INDEX(编号表!$B:$B,MATCH(F9699,编号表!$A:$A,0))*100000+INDEX(编号表!$F:$F,MATCH(D9699,编号表!$E:$E,0))*1000+INDEX(编号表!$D:$D,MATCH(E9699,编号表!$C:$C,0))*10000+G9699</f>
        <v>12476041</v>
      </c>
      <c r="C9699" s="42" t="s">
        <v>9561</v>
      </c>
      <c r="D9699" s="42" t="s">
        <v>114</v>
      </c>
      <c r="E9699" s="42" t="s">
        <v>354</v>
      </c>
      <c r="F9699" s="42" t="s">
        <v>7668</v>
      </c>
      <c r="G9699" s="42">
        <v>41</v>
      </c>
      <c r="H9699" s="42"/>
      <c r="I9699" s="42">
        <v>60</v>
      </c>
      <c r="J9699" s="42" t="str">
        <f t="shared" si="160"/>
        <v>大类_道品合体法宝</v>
      </c>
      <c r="K9699" s="42" t="s">
        <v>6624</v>
      </c>
      <c r="L9699" s="42"/>
      <c r="M9699" s="42" t="s">
        <v>7668</v>
      </c>
      <c r="N9699" s="42"/>
      <c r="O9699" s="42">
        <v>0</v>
      </c>
      <c r="P9699" s="42" t="b">
        <v>1</v>
      </c>
      <c r="Q9699" s="42"/>
      <c r="R9699" s="42" t="b">
        <v>0</v>
      </c>
      <c r="S9699" s="42">
        <v>1</v>
      </c>
      <c r="T9699" s="42" t="s">
        <v>91</v>
      </c>
      <c r="U9699" s="42">
        <v>999</v>
      </c>
      <c r="V9699" s="42" t="s">
        <v>7669</v>
      </c>
      <c r="W9699" s="42">
        <v>76041</v>
      </c>
      <c r="X9699" s="42"/>
      <c r="Y9699" t="str" s="42">
        <v>法宝。展开护盾，吸收伤害；提高护盾吸收量；缩短宝伞技能冷却时间。</v>
      </c>
      <c r="Z9699" s="42" t="s">
        <v>7809</v>
      </c>
      <c r="AA9699" t="str" s="42">
        <v>法宝打造获得。成宝核心×1；主材：十万载灵兽皮×1；辅材类别：甲壳×1；特性材料类别：妖丹×1。</v>
      </c>
      <c r="AB9699" s="42">
        <v>12421001</v>
      </c>
      <c r="AC9699" s="42" t="s">
        <v>121</v>
      </c>
      <c r="AD9699" s="42">
        <v>0</v>
      </c>
      <c r="AE9699" s="42"/>
      <c r="AF9699" s="42">
        <v>70006</v>
      </c>
      <c r="AG9699" s="42"/>
      <c r="AH9699" s="42">
        <v>472500000</v>
      </c>
      <c r="AI9699" s="42" t="s">
        <v>7668</v>
      </c>
      <c r="AJ9699" s="42" t="s">
        <v>7811</v>
      </c>
      <c r="AK9699" s="42" t="s">
        <v>354</v>
      </c>
      <c r="AL9699" t="s">
        <v>7840</v>
      </c>
    </row>
    <row r="9700" spans="2:38">
      <c r="B9700" s="16" t="n">
        <f>10000000+INDEX(编号表!$B:$B,MATCH(F9700,编号表!$A:$A,0))*100000+INDEX(编号表!$F:$F,MATCH(D9700,编号表!$E:$E,0))*1000+INDEX(编号表!$D:$D,MATCH(E9700,编号表!$C:$C,0))*10000+G9700</f>
        <v>12476042</v>
      </c>
      <c r="C9700" s="42" t="s">
        <v>9563</v>
      </c>
      <c r="D9700" s="42" t="s">
        <v>114</v>
      </c>
      <c r="E9700" s="42" t="s">
        <v>354</v>
      </c>
      <c r="F9700" s="42" t="s">
        <v>7668</v>
      </c>
      <c r="G9700" s="42">
        <v>42</v>
      </c>
      <c r="H9700" s="42"/>
      <c r="I9700" s="42">
        <v>60</v>
      </c>
      <c r="J9700" s="42" t="str">
        <f t="shared" si="160"/>
        <v>大类_道品合体法宝</v>
      </c>
      <c r="K9700" s="42" t="s">
        <v>6624</v>
      </c>
      <c r="L9700" s="42"/>
      <c r="M9700" s="42" t="s">
        <v>7668</v>
      </c>
      <c r="N9700" s="42"/>
      <c r="O9700" s="42">
        <v>0</v>
      </c>
      <c r="P9700" s="42" t="b">
        <v>1</v>
      </c>
      <c r="Q9700" s="42"/>
      <c r="R9700" s="42" t="b">
        <v>0</v>
      </c>
      <c r="S9700" s="42">
        <v>1</v>
      </c>
      <c r="T9700" s="42" t="s">
        <v>91</v>
      </c>
      <c r="U9700" s="42">
        <v>999</v>
      </c>
      <c r="V9700" s="42" t="s">
        <v>7669</v>
      </c>
      <c r="W9700" s="42">
        <v>76042</v>
      </c>
      <c r="X9700" s="42"/>
      <c r="Y9700" s="42" t="s">
        <v>7842</v>
      </c>
      <c r="Z9700" s="42" t="s">
        <v>7809</v>
      </c>
      <c r="AA9700" t="str" s="42">
        <v>法宝打造获得。成宝核心×1；主材：十万载灵兽皮×1；辅材类别：阵旗灵丝×1；特性材料类别：金行凝华×1。</v>
      </c>
      <c r="AB9700" s="42">
        <v>12421001</v>
      </c>
      <c r="AC9700" s="42" t="s">
        <v>121</v>
      </c>
      <c r="AD9700" s="42">
        <v>0</v>
      </c>
      <c r="AE9700" s="42"/>
      <c r="AF9700" s="42">
        <v>70006</v>
      </c>
      <c r="AG9700" s="42"/>
      <c r="AH9700" s="42">
        <v>472500000</v>
      </c>
      <c r="AI9700" s="42" t="s">
        <v>7668</v>
      </c>
      <c r="AJ9700" s="42" t="s">
        <v>7811</v>
      </c>
      <c r="AK9700" s="42" t="s">
        <v>354</v>
      </c>
      <c r="AL9700" t="s">
        <v>7844</v>
      </c>
    </row>
    <row r="9701" spans="2:38">
      <c r="B9701" s="16" t="n">
        <f>10000000+INDEX(编号表!$B:$B,MATCH(F9701,编号表!$A:$A,0))*100000+INDEX(编号表!$F:$F,MATCH(D9701,编号表!$E:$E,0))*1000+INDEX(编号表!$D:$D,MATCH(E9701,编号表!$C:$C,0))*10000+G9701</f>
        <v>12476043</v>
      </c>
      <c r="C9701" s="42" t="s">
        <v>9565</v>
      </c>
      <c r="D9701" s="42" t="s">
        <v>114</v>
      </c>
      <c r="E9701" s="42" t="s">
        <v>354</v>
      </c>
      <c r="F9701" s="42" t="s">
        <v>7668</v>
      </c>
      <c r="G9701" s="42">
        <v>43</v>
      </c>
      <c r="H9701" s="42"/>
      <c r="I9701" s="42">
        <v>60</v>
      </c>
      <c r="J9701" s="42" t="str">
        <f t="shared" si="160"/>
        <v>大类_道品合体法宝</v>
      </c>
      <c r="K9701" s="42" t="s">
        <v>6624</v>
      </c>
      <c r="L9701" s="42"/>
      <c r="M9701" s="42" t="s">
        <v>7668</v>
      </c>
      <c r="N9701" s="42"/>
      <c r="O9701" s="42">
        <v>0</v>
      </c>
      <c r="P9701" s="42" t="b">
        <v>1</v>
      </c>
      <c r="Q9701" s="42"/>
      <c r="R9701" s="42" t="b">
        <v>0</v>
      </c>
      <c r="S9701" s="42">
        <v>1</v>
      </c>
      <c r="T9701" s="42" t="s">
        <v>91</v>
      </c>
      <c r="U9701" s="42">
        <v>999</v>
      </c>
      <c r="V9701" s="42" t="s">
        <v>7669</v>
      </c>
      <c r="W9701" s="42">
        <v>76043</v>
      </c>
      <c r="X9701" s="42"/>
      <c r="Y9701" s="42" t="s">
        <v>7846</v>
      </c>
      <c r="Z9701" s="42" t="s">
        <v>7809</v>
      </c>
      <c r="AA9701" t="str" s="42">
        <v>法宝打造获得。成宝核心×1；主材：十万载灵兽皮×1；辅材类别：阵旗灵丝×1；特性材料类别：木行凝华×1。</v>
      </c>
      <c r="AB9701" s="42">
        <v>12421001</v>
      </c>
      <c r="AC9701" s="42" t="s">
        <v>121</v>
      </c>
      <c r="AD9701" s="42">
        <v>0</v>
      </c>
      <c r="AE9701" s="42"/>
      <c r="AF9701" s="42">
        <v>70006</v>
      </c>
      <c r="AG9701" s="42"/>
      <c r="AH9701" s="42">
        <v>472500000</v>
      </c>
      <c r="AI9701" s="42" t="s">
        <v>7668</v>
      </c>
      <c r="AJ9701" s="42" t="s">
        <v>7811</v>
      </c>
      <c r="AK9701" s="42" t="s">
        <v>354</v>
      </c>
      <c r="AL9701" t="s">
        <v>7848</v>
      </c>
    </row>
    <row r="9702" spans="2:38">
      <c r="B9702" s="16" t="n">
        <f>10000000+INDEX(编号表!$B:$B,MATCH(F9702,编号表!$A:$A,0))*100000+INDEX(编号表!$F:$F,MATCH(D9702,编号表!$E:$E,0))*1000+INDEX(编号表!$D:$D,MATCH(E9702,编号表!$C:$C,0))*10000+G9702</f>
        <v>12476044</v>
      </c>
      <c r="C9702" s="42" t="s">
        <v>9567</v>
      </c>
      <c r="D9702" s="42" t="s">
        <v>114</v>
      </c>
      <c r="E9702" s="42" t="s">
        <v>354</v>
      </c>
      <c r="F9702" s="42" t="s">
        <v>7668</v>
      </c>
      <c r="G9702" s="42">
        <v>44</v>
      </c>
      <c r="H9702" s="42"/>
      <c r="I9702" s="42">
        <v>60</v>
      </c>
      <c r="J9702" s="42" t="str">
        <f t="shared" si="160"/>
        <v>大类_道品合体法宝</v>
      </c>
      <c r="K9702" s="42" t="s">
        <v>6624</v>
      </c>
      <c r="L9702" s="42"/>
      <c r="M9702" s="42" t="s">
        <v>7668</v>
      </c>
      <c r="N9702" s="42"/>
      <c r="O9702" s="42">
        <v>0</v>
      </c>
      <c r="P9702" s="42" t="b">
        <v>1</v>
      </c>
      <c r="Q9702" s="42"/>
      <c r="R9702" s="42" t="b">
        <v>0</v>
      </c>
      <c r="S9702" s="42">
        <v>1</v>
      </c>
      <c r="T9702" s="42" t="s">
        <v>91</v>
      </c>
      <c r="U9702" s="42">
        <v>999</v>
      </c>
      <c r="V9702" s="42" t="s">
        <v>7669</v>
      </c>
      <c r="W9702" s="42">
        <v>76044</v>
      </c>
      <c r="X9702" s="42"/>
      <c r="Y9702" s="42" t="s">
        <v>7850</v>
      </c>
      <c r="Z9702" s="42" t="s">
        <v>7809</v>
      </c>
      <c r="AA9702" t="str" s="42">
        <v>法宝打造获得。成宝核心×1；主材：十万载灵兽皮×1；辅材类别：阵旗灵丝×1；特性材料类别：水行凝华×1。</v>
      </c>
      <c r="AB9702" s="42">
        <v>12421001</v>
      </c>
      <c r="AC9702" s="42" t="s">
        <v>121</v>
      </c>
      <c r="AD9702" s="42">
        <v>0</v>
      </c>
      <c r="AE9702" s="42"/>
      <c r="AF9702" s="42">
        <v>70006</v>
      </c>
      <c r="AG9702" s="42"/>
      <c r="AH9702" s="42">
        <v>472500000</v>
      </c>
      <c r="AI9702" s="42" t="s">
        <v>7668</v>
      </c>
      <c r="AJ9702" s="42" t="s">
        <v>7811</v>
      </c>
      <c r="AK9702" s="42" t="s">
        <v>354</v>
      </c>
      <c r="AL9702" t="s">
        <v>7852</v>
      </c>
    </row>
    <row r="9703" spans="2:38">
      <c r="B9703" s="16" t="n">
        <f>10000000+INDEX(编号表!$B:$B,MATCH(F9703,编号表!$A:$A,0))*100000+INDEX(编号表!$F:$F,MATCH(D9703,编号表!$E:$E,0))*1000+INDEX(编号表!$D:$D,MATCH(E9703,编号表!$C:$C,0))*10000+G9703</f>
        <v>12476045</v>
      </c>
      <c r="C9703" s="42" t="s">
        <v>9569</v>
      </c>
      <c r="D9703" s="42" t="s">
        <v>114</v>
      </c>
      <c r="E9703" s="42" t="s">
        <v>354</v>
      </c>
      <c r="F9703" s="42" t="s">
        <v>7668</v>
      </c>
      <c r="G9703" s="42">
        <v>45</v>
      </c>
      <c r="H9703" s="42"/>
      <c r="I9703" s="42">
        <v>60</v>
      </c>
      <c r="J9703" s="42" t="str">
        <f t="shared" si="160"/>
        <v>大类_道品合体法宝</v>
      </c>
      <c r="K9703" s="42" t="s">
        <v>6624</v>
      </c>
      <c r="L9703" s="42"/>
      <c r="M9703" s="42" t="s">
        <v>7668</v>
      </c>
      <c r="N9703" s="42"/>
      <c r="O9703" s="42">
        <v>0</v>
      </c>
      <c r="P9703" s="42" t="b">
        <v>1</v>
      </c>
      <c r="Q9703" s="42"/>
      <c r="R9703" s="42" t="b">
        <v>0</v>
      </c>
      <c r="S9703" s="42">
        <v>1</v>
      </c>
      <c r="T9703" s="42" t="s">
        <v>91</v>
      </c>
      <c r="U9703" s="42">
        <v>999</v>
      </c>
      <c r="V9703" s="42" t="s">
        <v>7669</v>
      </c>
      <c r="W9703" s="42">
        <v>76045</v>
      </c>
      <c r="X9703" s="42"/>
      <c r="Y9703" s="42" t="s">
        <v>7854</v>
      </c>
      <c r="Z9703" s="42" t="s">
        <v>7809</v>
      </c>
      <c r="AA9703" t="str" s="42">
        <v>法宝打造获得。成宝核心×1；主材：十万载灵兽皮×1；辅材类别：阵旗灵丝×1；特性材料类别：火行凝华×1。</v>
      </c>
      <c r="AB9703" s="42">
        <v>12421001</v>
      </c>
      <c r="AC9703" s="42" t="s">
        <v>121</v>
      </c>
      <c r="AD9703" s="42">
        <v>0</v>
      </c>
      <c r="AE9703" s="42"/>
      <c r="AF9703" s="42">
        <v>70006</v>
      </c>
      <c r="AG9703" s="42"/>
      <c r="AH9703" s="42">
        <v>472500000</v>
      </c>
      <c r="AI9703" s="42" t="s">
        <v>7668</v>
      </c>
      <c r="AJ9703" s="42" t="s">
        <v>7811</v>
      </c>
      <c r="AK9703" s="42" t="s">
        <v>354</v>
      </c>
      <c r="AL9703" t="s">
        <v>7856</v>
      </c>
    </row>
    <row r="9704" spans="2:38">
      <c r="B9704" s="16" t="n">
        <f>10000000+INDEX(编号表!$B:$B,MATCH(F9704,编号表!$A:$A,0))*100000+INDEX(编号表!$F:$F,MATCH(D9704,编号表!$E:$E,0))*1000+INDEX(编号表!$D:$D,MATCH(E9704,编号表!$C:$C,0))*10000+G9704</f>
        <v>12476046</v>
      </c>
      <c r="C9704" s="42" t="s">
        <v>9571</v>
      </c>
      <c r="D9704" s="42" t="s">
        <v>114</v>
      </c>
      <c r="E9704" s="42" t="s">
        <v>354</v>
      </c>
      <c r="F9704" s="42" t="s">
        <v>7668</v>
      </c>
      <c r="G9704" s="42">
        <v>46</v>
      </c>
      <c r="H9704" s="42"/>
      <c r="I9704" s="42">
        <v>60</v>
      </c>
      <c r="J9704" s="42" t="str">
        <f t="shared" si="160"/>
        <v>大类_道品合体法宝</v>
      </c>
      <c r="K9704" s="42" t="s">
        <v>6624</v>
      </c>
      <c r="L9704" s="42"/>
      <c r="M9704" s="42" t="s">
        <v>7668</v>
      </c>
      <c r="N9704" s="42"/>
      <c r="O9704" s="42">
        <v>0</v>
      </c>
      <c r="P9704" s="42" t="b">
        <v>1</v>
      </c>
      <c r="Q9704" s="42"/>
      <c r="R9704" s="42" t="b">
        <v>0</v>
      </c>
      <c r="S9704" s="42">
        <v>1</v>
      </c>
      <c r="T9704" s="42" t="s">
        <v>91</v>
      </c>
      <c r="U9704" s="42">
        <v>999</v>
      </c>
      <c r="V9704" s="42" t="s">
        <v>7669</v>
      </c>
      <c r="W9704" s="42">
        <v>76046</v>
      </c>
      <c r="X9704" s="42"/>
      <c r="Y9704" s="42" t="s">
        <v>7858</v>
      </c>
      <c r="Z9704" s="42" t="s">
        <v>7809</v>
      </c>
      <c r="AA9704" t="str" s="42">
        <v>法宝打造获得。成宝核心×1；主材：十万载灵兽皮×1；辅材类别：阵旗灵丝×1；特性材料类别：土行凝华×1。</v>
      </c>
      <c r="AB9704" s="42">
        <v>12421001</v>
      </c>
      <c r="AC9704" s="42" t="s">
        <v>121</v>
      </c>
      <c r="AD9704" s="42">
        <v>0</v>
      </c>
      <c r="AE9704" s="42"/>
      <c r="AF9704" s="42">
        <v>70006</v>
      </c>
      <c r="AG9704" s="42"/>
      <c r="AH9704" s="42">
        <v>472500000</v>
      </c>
      <c r="AI9704" s="42" t="s">
        <v>7668</v>
      </c>
      <c r="AJ9704" s="42" t="s">
        <v>7811</v>
      </c>
      <c r="AK9704" s="42" t="s">
        <v>354</v>
      </c>
      <c r="AL9704" t="s">
        <v>7860</v>
      </c>
    </row>
    <row r="9705" spans="2:38">
      <c r="B9705" s="16" t="n">
        <f>10000000+INDEX(编号表!$B:$B,MATCH(F9705,编号表!$A:$A,0))*100000+INDEX(编号表!$F:$F,MATCH(D9705,编号表!$E:$E,0))*1000+INDEX(编号表!$D:$D,MATCH(E9705,编号表!$C:$C,0))*10000+G9705</f>
        <v>12476047</v>
      </c>
      <c r="C9705" s="42" t="s">
        <v>9573</v>
      </c>
      <c r="D9705" s="42" t="s">
        <v>114</v>
      </c>
      <c r="E9705" s="42" t="s">
        <v>354</v>
      </c>
      <c r="F9705" s="42" t="s">
        <v>7668</v>
      </c>
      <c r="G9705" s="42">
        <v>47</v>
      </c>
      <c r="H9705" s="42"/>
      <c r="I9705" s="42">
        <v>60</v>
      </c>
      <c r="J9705" s="42" t="str">
        <f t="shared" si="160"/>
        <v>大类_道品合体法宝</v>
      </c>
      <c r="K9705" s="42" t="s">
        <v>6624</v>
      </c>
      <c r="L9705" s="42"/>
      <c r="M9705" s="42" t="s">
        <v>7668</v>
      </c>
      <c r="N9705" s="42"/>
      <c r="O9705" s="42">
        <v>0</v>
      </c>
      <c r="P9705" s="42" t="b">
        <v>1</v>
      </c>
      <c r="Q9705" s="42"/>
      <c r="R9705" s="42" t="b">
        <v>0</v>
      </c>
      <c r="S9705" s="42">
        <v>1</v>
      </c>
      <c r="T9705" s="42" t="s">
        <v>91</v>
      </c>
      <c r="U9705" s="42">
        <v>999</v>
      </c>
      <c r="V9705" s="42" t="s">
        <v>7669</v>
      </c>
      <c r="W9705" s="42">
        <v>76047</v>
      </c>
      <c r="X9705" s="42"/>
      <c r="Y9705" s="42" t="s">
        <v>7862</v>
      </c>
      <c r="Z9705" s="42" t="s">
        <v>7809</v>
      </c>
      <c r="AA9705" t="str" s="42">
        <v>法宝打造获得。成宝核心×1；主材：十万载灵兽皮×1；辅材类别：阵旗灵丝×1；特性材料类别：甲壳×1。</v>
      </c>
      <c r="AB9705" s="42">
        <v>12421001</v>
      </c>
      <c r="AC9705" s="42" t="s">
        <v>121</v>
      </c>
      <c r="AD9705" s="42">
        <v>0</v>
      </c>
      <c r="AE9705" s="42"/>
      <c r="AF9705" s="42">
        <v>70006</v>
      </c>
      <c r="AG9705" s="42"/>
      <c r="AH9705" s="42">
        <v>472500000</v>
      </c>
      <c r="AI9705" s="42" t="s">
        <v>7668</v>
      </c>
      <c r="AJ9705" s="42" t="s">
        <v>7811</v>
      </c>
      <c r="AK9705" s="42" t="s">
        <v>354</v>
      </c>
      <c r="AL9705" t="s">
        <v>7864</v>
      </c>
    </row>
    <row r="9706" spans="2:38">
      <c r="B9706" s="16" t="n">
        <f>10000000+INDEX(编号表!$B:$B,MATCH(F9706,编号表!$A:$A,0))*100000+INDEX(编号表!$F:$F,MATCH(D9706,编号表!$E:$E,0))*1000+INDEX(编号表!$D:$D,MATCH(E9706,编号表!$C:$C,0))*10000+G9706</f>
        <v>12476048</v>
      </c>
      <c r="C9706" s="42" t="s">
        <v>9575</v>
      </c>
      <c r="D9706" s="42" t="s">
        <v>114</v>
      </c>
      <c r="E9706" s="42" t="s">
        <v>354</v>
      </c>
      <c r="F9706" s="42" t="s">
        <v>7668</v>
      </c>
      <c r="G9706" s="42">
        <v>48</v>
      </c>
      <c r="H9706" s="42"/>
      <c r="I9706" s="42">
        <v>60</v>
      </c>
      <c r="J9706" s="42" t="str">
        <f t="shared" si="160"/>
        <v>大类_道品合体法宝</v>
      </c>
      <c r="K9706" s="42" t="s">
        <v>6624</v>
      </c>
      <c r="L9706" s="42"/>
      <c r="M9706" s="42" t="s">
        <v>7668</v>
      </c>
      <c r="N9706" s="42"/>
      <c r="O9706" s="42">
        <v>0</v>
      </c>
      <c r="P9706" s="42" t="b">
        <v>1</v>
      </c>
      <c r="Q9706" s="42"/>
      <c r="R9706" s="42" t="b">
        <v>0</v>
      </c>
      <c r="S9706" s="42">
        <v>1</v>
      </c>
      <c r="T9706" s="42" t="s">
        <v>91</v>
      </c>
      <c r="U9706" s="42">
        <v>999</v>
      </c>
      <c r="V9706" s="42" t="s">
        <v>7669</v>
      </c>
      <c r="W9706" s="42">
        <v>76048</v>
      </c>
      <c r="X9706" s="42"/>
      <c r="Y9706" s="42" t="s">
        <v>7866</v>
      </c>
      <c r="Z9706" s="42" t="s">
        <v>7809</v>
      </c>
      <c r="AA9706" t="str" s="42">
        <v>法宝打造获得。成宝核心×1；主材：十万载灵兽皮×1；辅材类别：阵旗灵丝×1；特性材料类别：毒囊×1。</v>
      </c>
      <c r="AB9706" s="42">
        <v>12421001</v>
      </c>
      <c r="AC9706" s="42" t="s">
        <v>121</v>
      </c>
      <c r="AD9706" s="42">
        <v>0</v>
      </c>
      <c r="AE9706" s="42"/>
      <c r="AF9706" s="42">
        <v>70006</v>
      </c>
      <c r="AG9706" s="42"/>
      <c r="AH9706" s="42">
        <v>472500000</v>
      </c>
      <c r="AI9706" s="42" t="s">
        <v>7668</v>
      </c>
      <c r="AJ9706" s="42" t="s">
        <v>7811</v>
      </c>
      <c r="AK9706" s="42" t="s">
        <v>354</v>
      </c>
      <c r="AL9706" t="s">
        <v>7868</v>
      </c>
    </row>
    <row r="9707" spans="2:38">
      <c r="B9707" s="16" t="n">
        <f>10000000+INDEX(编号表!$B:$B,MATCH(F9707,编号表!$A:$A,0))*100000+INDEX(编号表!$F:$F,MATCH(D9707,编号表!$E:$E,0))*1000+INDEX(编号表!$D:$D,MATCH(E9707,编号表!$C:$C,0))*10000+G9707</f>
        <v>12476049</v>
      </c>
      <c r="C9707" s="42" t="s">
        <v>9577</v>
      </c>
      <c r="D9707" s="42" t="s">
        <v>114</v>
      </c>
      <c r="E9707" s="42" t="s">
        <v>354</v>
      </c>
      <c r="F9707" s="42" t="s">
        <v>7668</v>
      </c>
      <c r="G9707" s="42">
        <v>49</v>
      </c>
      <c r="H9707" s="42"/>
      <c r="I9707" s="42">
        <v>60</v>
      </c>
      <c r="J9707" s="42" t="str">
        <f t="shared" si="160"/>
        <v>大类_道品合体法宝</v>
      </c>
      <c r="K9707" s="42" t="s">
        <v>6624</v>
      </c>
      <c r="L9707" s="42"/>
      <c r="M9707" s="42" t="s">
        <v>7668</v>
      </c>
      <c r="N9707" s="42"/>
      <c r="O9707" s="42">
        <v>0</v>
      </c>
      <c r="P9707" s="42" t="b">
        <v>1</v>
      </c>
      <c r="Q9707" s="42"/>
      <c r="R9707" s="42" t="b">
        <v>0</v>
      </c>
      <c r="S9707" s="42">
        <v>1</v>
      </c>
      <c r="T9707" s="42" t="s">
        <v>91</v>
      </c>
      <c r="U9707" s="42">
        <v>999</v>
      </c>
      <c r="V9707" s="42" t="s">
        <v>7669</v>
      </c>
      <c r="W9707" s="42">
        <v>76049</v>
      </c>
      <c r="X9707" s="42"/>
      <c r="Y9707" t="str" s="42">
        <v>法宝。展开护盾，吸收伤害；延长护盾持续时间；缩短宝伞技能冷却时间。</v>
      </c>
      <c r="Z9707" s="42" t="s">
        <v>7809</v>
      </c>
      <c r="AA9707" t="str" s="42">
        <v>法宝打造获得。成宝核心×1；主材：十万载灵兽皮×1；辅材类别：阵旗灵丝×1；特性材料类别：妖丹×1。</v>
      </c>
      <c r="AB9707" s="42">
        <v>12421001</v>
      </c>
      <c r="AC9707" s="42" t="s">
        <v>121</v>
      </c>
      <c r="AD9707" s="42">
        <v>0</v>
      </c>
      <c r="AE9707" s="42"/>
      <c r="AF9707" s="42">
        <v>70006</v>
      </c>
      <c r="AG9707" s="42"/>
      <c r="AH9707" s="42">
        <v>472500000</v>
      </c>
      <c r="AI9707" s="42" t="s">
        <v>7668</v>
      </c>
      <c r="AJ9707" s="42" t="s">
        <v>7811</v>
      </c>
      <c r="AK9707" s="42" t="s">
        <v>354</v>
      </c>
      <c r="AL9707" t="s">
        <v>7872</v>
      </c>
    </row>
    <row r="9708" spans="2:38">
      <c r="B9708" s="16" t="n">
        <f>10000000+INDEX(编号表!$B:$B,MATCH(F9708,编号表!$A:$A,0))*100000+INDEX(编号表!$F:$F,MATCH(D9708,编号表!$E:$E,0))*1000+INDEX(编号表!$D:$D,MATCH(E9708,编号表!$C:$C,0))*10000+G9708</f>
        <v>12476050</v>
      </c>
      <c r="C9708" s="42" t="s">
        <v>9579</v>
      </c>
      <c r="D9708" s="42" t="s">
        <v>114</v>
      </c>
      <c r="E9708" s="42" t="s">
        <v>354</v>
      </c>
      <c r="F9708" s="42" t="s">
        <v>7668</v>
      </c>
      <c r="G9708" s="42">
        <v>50</v>
      </c>
      <c r="H9708" s="42"/>
      <c r="I9708" s="42">
        <v>60</v>
      </c>
      <c r="J9708" s="42" t="str">
        <f t="shared" si="160"/>
        <v>大类_道品合体法宝</v>
      </c>
      <c r="K9708" s="42" t="s">
        <v>6624</v>
      </c>
      <c r="L9708" s="42"/>
      <c r="M9708" s="42" t="s">
        <v>7668</v>
      </c>
      <c r="N9708" s="42"/>
      <c r="O9708" s="42">
        <v>0</v>
      </c>
      <c r="P9708" s="42" t="b">
        <v>1</v>
      </c>
      <c r="Q9708" s="42"/>
      <c r="R9708" s="42" t="b">
        <v>0</v>
      </c>
      <c r="S9708" s="42">
        <v>1</v>
      </c>
      <c r="T9708" s="42" t="s">
        <v>91</v>
      </c>
      <c r="U9708" s="42">
        <v>999</v>
      </c>
      <c r="V9708" s="42" t="s">
        <v>7669</v>
      </c>
      <c r="W9708" s="42">
        <v>76050</v>
      </c>
      <c r="X9708" s="42"/>
      <c r="Y9708" s="42" t="s">
        <v>7874</v>
      </c>
      <c r="Z9708" t="str" s="42">
        <v>|cff00FF00“珠中生机周流不息，御使之时，所属角色气血徐复，久战亦有回转之机。”——《青华养命真经》|r</v>
      </c>
      <c r="AA9708" t="str" s="42">
        <v>法宝打造获得。成宝核心×1；主材：太素玉胎×1；辅材类别：精血×1；特性材料类别：灵木灵核×1。</v>
      </c>
      <c r="AB9708" s="42">
        <v>12421010</v>
      </c>
      <c r="AC9708" s="42" t="s">
        <v>121</v>
      </c>
      <c r="AD9708" s="42">
        <v>0</v>
      </c>
      <c r="AE9708" s="42"/>
      <c r="AF9708" s="42">
        <v>70006</v>
      </c>
      <c r="AG9708" s="42"/>
      <c r="AH9708" s="42">
        <v>472500000</v>
      </c>
      <c r="AI9708" s="42" t="s">
        <v>7668</v>
      </c>
      <c r="AJ9708" s="42" t="s">
        <v>7877</v>
      </c>
      <c r="AK9708" s="42" t="s">
        <v>354</v>
      </c>
      <c r="AL9708" t="s">
        <v>7878</v>
      </c>
    </row>
    <row r="9709" spans="2:38">
      <c r="B9709" s="16" t="n">
        <f>10000000+INDEX(编号表!$B:$B,MATCH(F9709,编号表!$A:$A,0))*100000+INDEX(编号表!$F:$F,MATCH(D9709,编号表!$E:$E,0))*1000+INDEX(编号表!$D:$D,MATCH(E9709,编号表!$C:$C,0))*10000+G9709</f>
        <v>12476051</v>
      </c>
      <c r="C9709" s="42" t="s">
        <v>9581</v>
      </c>
      <c r="D9709" s="42" t="s">
        <v>114</v>
      </c>
      <c r="E9709" s="42" t="s">
        <v>354</v>
      </c>
      <c r="F9709" s="42" t="s">
        <v>7668</v>
      </c>
      <c r="G9709" s="42">
        <v>51</v>
      </c>
      <c r="H9709" s="42"/>
      <c r="I9709" s="42">
        <v>60</v>
      </c>
      <c r="J9709" s="42" t="str">
        <f t="shared" si="160"/>
        <v>大类_道品合体法宝</v>
      </c>
      <c r="K9709" s="42" t="s">
        <v>6624</v>
      </c>
      <c r="L9709" s="42"/>
      <c r="M9709" s="42" t="s">
        <v>7668</v>
      </c>
      <c r="N9709" s="42"/>
      <c r="O9709" s="42">
        <v>0</v>
      </c>
      <c r="P9709" s="42" t="b">
        <v>1</v>
      </c>
      <c r="Q9709" s="42"/>
      <c r="R9709" s="42" t="b">
        <v>0</v>
      </c>
      <c r="S9709" s="42">
        <v>1</v>
      </c>
      <c r="T9709" s="42" t="s">
        <v>91</v>
      </c>
      <c r="U9709" s="42">
        <v>999</v>
      </c>
      <c r="V9709" s="42" t="s">
        <v>7669</v>
      </c>
      <c r="W9709" s="42">
        <v>76051</v>
      </c>
      <c r="X9709" s="42"/>
      <c r="Y9709" s="42" t="s">
        <v>7880</v>
      </c>
      <c r="Z9709" t="str" s="42">
        <v>|cff00FF00“珠中生机周流不息，御使之时，所属角色气血徐复，久战亦有回转之机。”——《青华养命真经》|r</v>
      </c>
      <c r="AA9709" t="str" s="42">
        <v>法宝打造获得。成宝核心×1；主材：太素玉胎×1；辅材类别：精血×1；特性材料类别：木行凝华×1。</v>
      </c>
      <c r="AB9709" s="42">
        <v>12421010</v>
      </c>
      <c r="AC9709" s="42" t="s">
        <v>121</v>
      </c>
      <c r="AD9709" s="42">
        <v>0</v>
      </c>
      <c r="AE9709" s="42"/>
      <c r="AF9709" s="42">
        <v>70006</v>
      </c>
      <c r="AG9709" s="42"/>
      <c r="AH9709" s="42">
        <v>472500000</v>
      </c>
      <c r="AI9709" s="42" t="s">
        <v>7668</v>
      </c>
      <c r="AJ9709" s="42" t="s">
        <v>7877</v>
      </c>
      <c r="AK9709" s="42" t="s">
        <v>354</v>
      </c>
      <c r="AL9709" t="s">
        <v>7882</v>
      </c>
    </row>
    <row r="9710" spans="2:38">
      <c r="B9710" s="16" t="n">
        <f>10000000+INDEX(编号表!$B:$B,MATCH(F9710,编号表!$A:$A,0))*100000+INDEX(编号表!$F:$F,MATCH(D9710,编号表!$E:$E,0))*1000+INDEX(编号表!$D:$D,MATCH(E9710,编号表!$C:$C,0))*10000+G9710</f>
        <v>12476052</v>
      </c>
      <c r="C9710" s="42" t="s">
        <v>9583</v>
      </c>
      <c r="D9710" s="42" t="s">
        <v>114</v>
      </c>
      <c r="E9710" s="42" t="s">
        <v>354</v>
      </c>
      <c r="F9710" s="42" t="s">
        <v>7668</v>
      </c>
      <c r="G9710" s="42">
        <v>52</v>
      </c>
      <c r="H9710" s="42"/>
      <c r="I9710" s="42">
        <v>60</v>
      </c>
      <c r="J9710" s="42" t="str">
        <f t="shared" si="160"/>
        <v>大类_道品合体法宝</v>
      </c>
      <c r="K9710" s="42" t="s">
        <v>6624</v>
      </c>
      <c r="L9710" s="42"/>
      <c r="M9710" s="42" t="s">
        <v>7668</v>
      </c>
      <c r="N9710" s="42"/>
      <c r="O9710" s="42">
        <v>0</v>
      </c>
      <c r="P9710" s="42" t="b">
        <v>1</v>
      </c>
      <c r="Q9710" s="42"/>
      <c r="R9710" s="42" t="b">
        <v>0</v>
      </c>
      <c r="S9710" s="42">
        <v>1</v>
      </c>
      <c r="T9710" s="42" t="s">
        <v>91</v>
      </c>
      <c r="U9710" s="42">
        <v>999</v>
      </c>
      <c r="V9710" s="42" t="s">
        <v>7669</v>
      </c>
      <c r="W9710" s="42">
        <v>76052</v>
      </c>
      <c r="X9710" s="42"/>
      <c r="Y9710" s="42" t="s">
        <v>7884</v>
      </c>
      <c r="Z9710" t="str" s="42">
        <v>|cff00FF00“珠中生机周流不息，御使之时，所属角色气血徐复，久战亦有回转之机。”——《青华养命真经》|r</v>
      </c>
      <c r="AA9710" t="str" s="42">
        <v>法宝打造获得。成宝核心×1；主材：太素玉胎×1；辅材类别：地脉灵液×1；特性材料类别：灵木灵核×1。</v>
      </c>
      <c r="AB9710" s="42">
        <v>12421010</v>
      </c>
      <c r="AC9710" s="42" t="s">
        <v>121</v>
      </c>
      <c r="AD9710" s="42">
        <v>0</v>
      </c>
      <c r="AE9710" s="42"/>
      <c r="AF9710" s="42">
        <v>70006</v>
      </c>
      <c r="AG9710" s="42"/>
      <c r="AH9710" s="42">
        <v>472500000</v>
      </c>
      <c r="AI9710" s="42" t="s">
        <v>7668</v>
      </c>
      <c r="AJ9710" s="42" t="s">
        <v>7877</v>
      </c>
      <c r="AK9710" s="42" t="s">
        <v>354</v>
      </c>
      <c r="AL9710" t="s">
        <v>7886</v>
      </c>
    </row>
    <row r="9711" spans="2:38">
      <c r="B9711" s="16" t="n">
        <f>10000000+INDEX(编号表!$B:$B,MATCH(F9711,编号表!$A:$A,0))*100000+INDEX(编号表!$F:$F,MATCH(D9711,编号表!$E:$E,0))*1000+INDEX(编号表!$D:$D,MATCH(E9711,编号表!$C:$C,0))*10000+G9711</f>
        <v>12476053</v>
      </c>
      <c r="C9711" s="42" t="s">
        <v>9585</v>
      </c>
      <c r="D9711" s="42" t="s">
        <v>114</v>
      </c>
      <c r="E9711" s="42" t="s">
        <v>354</v>
      </c>
      <c r="F9711" s="42" t="s">
        <v>7668</v>
      </c>
      <c r="G9711" s="42">
        <v>53</v>
      </c>
      <c r="H9711" s="42"/>
      <c r="I9711" s="42">
        <v>60</v>
      </c>
      <c r="J9711" s="42" t="str">
        <f t="shared" si="160"/>
        <v>大类_道品合体法宝</v>
      </c>
      <c r="K9711" s="42" t="s">
        <v>6624</v>
      </c>
      <c r="L9711" s="42"/>
      <c r="M9711" s="42" t="s">
        <v>7668</v>
      </c>
      <c r="N9711" s="42"/>
      <c r="O9711" s="42">
        <v>0</v>
      </c>
      <c r="P9711" s="42" t="b">
        <v>1</v>
      </c>
      <c r="Q9711" s="42"/>
      <c r="R9711" s="42" t="b">
        <v>0</v>
      </c>
      <c r="S9711" s="42">
        <v>1</v>
      </c>
      <c r="T9711" s="42" t="s">
        <v>91</v>
      </c>
      <c r="U9711" s="42">
        <v>999</v>
      </c>
      <c r="V9711" s="42" t="s">
        <v>7669</v>
      </c>
      <c r="W9711" s="42">
        <v>76053</v>
      </c>
      <c r="X9711" s="42"/>
      <c r="Y9711" s="42" t="s">
        <v>7888</v>
      </c>
      <c r="Z9711" t="str" s="42">
        <v>|cff00FF00“珠中生机周流不息，御使之时，所属角色气血徐复，久战亦有回转之机。”——《青华养命真经》|r</v>
      </c>
      <c r="AA9711" t="str" s="42">
        <v>法宝打造获得。成宝核心×1；主材：太素玉胎×1；辅材类别：地脉灵液×1；特性材料类别：木行凝华×1。</v>
      </c>
      <c r="AB9711" s="42">
        <v>12421010</v>
      </c>
      <c r="AC9711" s="42" t="s">
        <v>121</v>
      </c>
      <c r="AD9711" s="42">
        <v>0</v>
      </c>
      <c r="AE9711" s="42"/>
      <c r="AF9711" s="42">
        <v>70006</v>
      </c>
      <c r="AG9711" s="42"/>
      <c r="AH9711" s="42">
        <v>472500000</v>
      </c>
      <c r="AI9711" s="42" t="s">
        <v>7668</v>
      </c>
      <c r="AJ9711" s="42" t="s">
        <v>7877</v>
      </c>
      <c r="AK9711" s="42" t="s">
        <v>354</v>
      </c>
      <c r="AL9711" t="s">
        <v>7890</v>
      </c>
    </row>
    <row r="9712" spans="2:38">
      <c r="B9712" s="16" t="n">
        <f>10000000+INDEX(编号表!$B:$B,MATCH(F9712,编号表!$A:$A,0))*100000+INDEX(编号表!$F:$F,MATCH(D9712,编号表!$E:$E,0))*1000+INDEX(编号表!$D:$D,MATCH(E9712,编号表!$C:$C,0))*10000+G9712</f>
        <v>12476054</v>
      </c>
      <c r="C9712" s="42" t="s">
        <v>9587</v>
      </c>
      <c r="D9712" s="42" t="s">
        <v>114</v>
      </c>
      <c r="E9712" s="42" t="s">
        <v>354</v>
      </c>
      <c r="F9712" s="42" t="s">
        <v>7668</v>
      </c>
      <c r="G9712" s="42">
        <v>54</v>
      </c>
      <c r="H9712" s="42"/>
      <c r="I9712" s="42">
        <v>60</v>
      </c>
      <c r="J9712" s="42" t="str">
        <f t="shared" si="160"/>
        <v>大类_道品合体法宝</v>
      </c>
      <c r="K9712" s="42" t="s">
        <v>6624</v>
      </c>
      <c r="L9712" s="42"/>
      <c r="M9712" s="42" t="s">
        <v>7668</v>
      </c>
      <c r="N9712" s="42"/>
      <c r="O9712" s="42">
        <v>0</v>
      </c>
      <c r="P9712" s="42" t="b">
        <v>1</v>
      </c>
      <c r="Q9712" s="42"/>
      <c r="R9712" s="42" t="b">
        <v>0</v>
      </c>
      <c r="S9712" s="42">
        <v>1</v>
      </c>
      <c r="T9712" s="42" t="s">
        <v>91</v>
      </c>
      <c r="U9712" s="42">
        <v>999</v>
      </c>
      <c r="V9712" s="42" t="s">
        <v>7669</v>
      </c>
      <c r="W9712" s="42">
        <v>76054</v>
      </c>
      <c r="X9712" s="42"/>
      <c r="Y9712" s="42" t="s">
        <v>7892</v>
      </c>
      <c r="Z9712" s="42" t="s">
        <v>7893</v>
      </c>
      <c r="AA9712" t="str" s="42">
        <v>法宝打造获得。成宝核心×1；主材：太素玉胎×1；辅材类别：精血×1；特性材料类别：灵木灵核×1。</v>
      </c>
      <c r="AB9712" s="42">
        <v>12421006</v>
      </c>
      <c r="AC9712" s="42" t="s">
        <v>121</v>
      </c>
      <c r="AD9712" s="42">
        <v>0</v>
      </c>
      <c r="AE9712" s="42"/>
      <c r="AF9712" s="42">
        <v>70006</v>
      </c>
      <c r="AG9712" s="42"/>
      <c r="AH9712" s="42">
        <v>472500000</v>
      </c>
      <c r="AI9712" s="42" t="s">
        <v>7668</v>
      </c>
      <c r="AJ9712" s="42" t="s">
        <v>7894</v>
      </c>
      <c r="AK9712" s="42" t="s">
        <v>354</v>
      </c>
      <c r="AL9712" t="s">
        <v>7895</v>
      </c>
    </row>
    <row r="9713" spans="2:38">
      <c r="B9713" s="16" t="n">
        <f>10000000+INDEX(编号表!$B:$B,MATCH(F9713,编号表!$A:$A,0))*100000+INDEX(编号表!$F:$F,MATCH(D9713,编号表!$E:$E,0))*1000+INDEX(编号表!$D:$D,MATCH(E9713,编号表!$C:$C,0))*10000+G9713</f>
        <v>12476055</v>
      </c>
      <c r="C9713" s="42" t="s">
        <v>9588</v>
      </c>
      <c r="D9713" s="42" t="s">
        <v>114</v>
      </c>
      <c r="E9713" s="42" t="s">
        <v>354</v>
      </c>
      <c r="F9713" s="42" t="s">
        <v>7668</v>
      </c>
      <c r="G9713" s="42">
        <v>55</v>
      </c>
      <c r="H9713" s="42"/>
      <c r="I9713" s="42">
        <v>60</v>
      </c>
      <c r="J9713" s="42" t="str">
        <f t="shared" si="160"/>
        <v>大类_道品合体法宝</v>
      </c>
      <c r="K9713" s="42" t="s">
        <v>6624</v>
      </c>
      <c r="L9713" s="42"/>
      <c r="M9713" s="42" t="s">
        <v>7668</v>
      </c>
      <c r="N9713" s="42"/>
      <c r="O9713" s="42">
        <v>0</v>
      </c>
      <c r="P9713" s="42" t="b">
        <v>1</v>
      </c>
      <c r="Q9713" s="42"/>
      <c r="R9713" s="42" t="b">
        <v>0</v>
      </c>
      <c r="S9713" s="42">
        <v>1</v>
      </c>
      <c r="T9713" s="42" t="s">
        <v>91</v>
      </c>
      <c r="U9713" s="42">
        <v>999</v>
      </c>
      <c r="V9713" s="42" t="s">
        <v>7669</v>
      </c>
      <c r="W9713" s="42">
        <v>76055</v>
      </c>
      <c r="X9713" s="42"/>
      <c r="Y9713" s="42" t="s">
        <v>7897</v>
      </c>
      <c r="Z9713" s="42" t="s">
        <v>7893</v>
      </c>
      <c r="AA9713" t="str" s="42">
        <v>法宝打造获得。成宝核心×1；主材：太素玉胎×1；辅材类别：精血×1；特性材料类别：金行凝华×1。</v>
      </c>
      <c r="AB9713" s="42">
        <v>12421006</v>
      </c>
      <c r="AC9713" s="42" t="s">
        <v>121</v>
      </c>
      <c r="AD9713" s="42">
        <v>0</v>
      </c>
      <c r="AE9713" s="42"/>
      <c r="AF9713" s="42">
        <v>70006</v>
      </c>
      <c r="AG9713" s="42"/>
      <c r="AH9713" s="42">
        <v>472500000</v>
      </c>
      <c r="AI9713" s="42" t="s">
        <v>7668</v>
      </c>
      <c r="AJ9713" s="42" t="s">
        <v>7894</v>
      </c>
      <c r="AK9713" s="42" t="s">
        <v>354</v>
      </c>
      <c r="AL9713" t="s">
        <v>7899</v>
      </c>
    </row>
    <row r="9714" spans="2:38">
      <c r="B9714" s="16" t="n">
        <f>10000000+INDEX(编号表!$B:$B,MATCH(F9714,编号表!$A:$A,0))*100000+INDEX(编号表!$F:$F,MATCH(D9714,编号表!$E:$E,0))*1000+INDEX(编号表!$D:$D,MATCH(E9714,编号表!$C:$C,0))*10000+G9714</f>
        <v>12476056</v>
      </c>
      <c r="C9714" s="42" t="s">
        <v>9590</v>
      </c>
      <c r="D9714" s="42" t="s">
        <v>114</v>
      </c>
      <c r="E9714" s="42" t="s">
        <v>354</v>
      </c>
      <c r="F9714" s="42" t="s">
        <v>7668</v>
      </c>
      <c r="G9714" s="42">
        <v>56</v>
      </c>
      <c r="H9714" s="42"/>
      <c r="I9714" s="42">
        <v>60</v>
      </c>
      <c r="J9714" s="42" t="str">
        <f t="shared" si="160"/>
        <v>大类_道品合体法宝</v>
      </c>
      <c r="K9714" s="42" t="s">
        <v>6624</v>
      </c>
      <c r="L9714" s="42"/>
      <c r="M9714" s="42" t="s">
        <v>7668</v>
      </c>
      <c r="N9714" s="42"/>
      <c r="O9714" s="42">
        <v>0</v>
      </c>
      <c r="P9714" s="42" t="b">
        <v>1</v>
      </c>
      <c r="Q9714" s="42"/>
      <c r="R9714" s="42" t="b">
        <v>0</v>
      </c>
      <c r="S9714" s="42">
        <v>1</v>
      </c>
      <c r="T9714" s="42" t="s">
        <v>91</v>
      </c>
      <c r="U9714" s="42">
        <v>999</v>
      </c>
      <c r="V9714" s="42" t="s">
        <v>7669</v>
      </c>
      <c r="W9714" s="42">
        <v>76056</v>
      </c>
      <c r="X9714" s="42"/>
      <c r="Y9714" s="42" t="s">
        <v>7901</v>
      </c>
      <c r="Z9714" s="42" t="s">
        <v>7893</v>
      </c>
      <c r="AA9714" t="str" s="42">
        <v>法宝打造获得。成宝核心×1；主材：太素玉胎×1；辅材类别：精血×1；特性材料类别：木行凝华×1。</v>
      </c>
      <c r="AB9714" s="42">
        <v>12421006</v>
      </c>
      <c r="AC9714" s="42" t="s">
        <v>121</v>
      </c>
      <c r="AD9714" s="42">
        <v>0</v>
      </c>
      <c r="AE9714" s="42"/>
      <c r="AF9714" s="42">
        <v>70006</v>
      </c>
      <c r="AG9714" s="42"/>
      <c r="AH9714" s="42">
        <v>472500000</v>
      </c>
      <c r="AI9714" s="42" t="s">
        <v>7668</v>
      </c>
      <c r="AJ9714" s="42" t="s">
        <v>7894</v>
      </c>
      <c r="AK9714" s="42" t="s">
        <v>354</v>
      </c>
      <c r="AL9714" t="s">
        <v>7902</v>
      </c>
    </row>
    <row r="9715" spans="2:38">
      <c r="B9715" s="16" t="n">
        <f>10000000+INDEX(编号表!$B:$B,MATCH(F9715,编号表!$A:$A,0))*100000+INDEX(编号表!$F:$F,MATCH(D9715,编号表!$E:$E,0))*1000+INDEX(编号表!$D:$D,MATCH(E9715,编号表!$C:$C,0))*10000+G9715</f>
        <v>12476057</v>
      </c>
      <c r="C9715" s="42" t="s">
        <v>9591</v>
      </c>
      <c r="D9715" s="42" t="s">
        <v>114</v>
      </c>
      <c r="E9715" s="42" t="s">
        <v>354</v>
      </c>
      <c r="F9715" s="42" t="s">
        <v>7668</v>
      </c>
      <c r="G9715" s="42">
        <v>57</v>
      </c>
      <c r="H9715" s="42"/>
      <c r="I9715" s="42">
        <v>60</v>
      </c>
      <c r="J9715" s="42" t="str">
        <f t="shared" si="160"/>
        <v>大类_道品合体法宝</v>
      </c>
      <c r="K9715" s="42" t="s">
        <v>6624</v>
      </c>
      <c r="L9715" s="42"/>
      <c r="M9715" s="42" t="s">
        <v>7668</v>
      </c>
      <c r="N9715" s="42"/>
      <c r="O9715" s="42">
        <v>0</v>
      </c>
      <c r="P9715" s="42" t="b">
        <v>1</v>
      </c>
      <c r="Q9715" s="42"/>
      <c r="R9715" s="42" t="b">
        <v>0</v>
      </c>
      <c r="S9715" s="42">
        <v>1</v>
      </c>
      <c r="T9715" s="42" t="s">
        <v>91</v>
      </c>
      <c r="U9715" s="42">
        <v>999</v>
      </c>
      <c r="V9715" s="42" t="s">
        <v>7669</v>
      </c>
      <c r="W9715" s="42">
        <v>76057</v>
      </c>
      <c r="X9715" s="42"/>
      <c r="Y9715" s="42" t="s">
        <v>7904</v>
      </c>
      <c r="Z9715" s="42" t="s">
        <v>7893</v>
      </c>
      <c r="AA9715" t="str" s="42">
        <v>法宝打造获得。成宝核心×1；主材：太素玉胎×1；辅材类别：精血×1；特性材料类别：水行凝华×1。</v>
      </c>
      <c r="AB9715" s="42">
        <v>12421006</v>
      </c>
      <c r="AC9715" s="42" t="s">
        <v>121</v>
      </c>
      <c r="AD9715" s="42">
        <v>0</v>
      </c>
      <c r="AE9715" s="42"/>
      <c r="AF9715" s="42">
        <v>70006</v>
      </c>
      <c r="AG9715" s="42"/>
      <c r="AH9715" s="42">
        <v>472500000</v>
      </c>
      <c r="AI9715" s="42" t="s">
        <v>7668</v>
      </c>
      <c r="AJ9715" s="42" t="s">
        <v>7894</v>
      </c>
      <c r="AK9715" s="42" t="s">
        <v>354</v>
      </c>
      <c r="AL9715" t="s">
        <v>7906</v>
      </c>
    </row>
    <row r="9716" spans="2:38">
      <c r="B9716" s="16" t="n">
        <f>10000000+INDEX(编号表!$B:$B,MATCH(F9716,编号表!$A:$A,0))*100000+INDEX(编号表!$F:$F,MATCH(D9716,编号表!$E:$E,0))*1000+INDEX(编号表!$D:$D,MATCH(E9716,编号表!$C:$C,0))*10000+G9716</f>
        <v>12476058</v>
      </c>
      <c r="C9716" s="42" t="s">
        <v>9593</v>
      </c>
      <c r="D9716" s="42" t="s">
        <v>114</v>
      </c>
      <c r="E9716" s="42" t="s">
        <v>354</v>
      </c>
      <c r="F9716" s="42" t="s">
        <v>7668</v>
      </c>
      <c r="G9716" s="42">
        <v>58</v>
      </c>
      <c r="H9716" s="42"/>
      <c r="I9716" s="42">
        <v>60</v>
      </c>
      <c r="J9716" s="42" t="str">
        <f t="shared" si="160"/>
        <v>大类_道品合体法宝</v>
      </c>
      <c r="K9716" s="42" t="s">
        <v>6624</v>
      </c>
      <c r="L9716" s="42"/>
      <c r="M9716" s="42" t="s">
        <v>7668</v>
      </c>
      <c r="N9716" s="42"/>
      <c r="O9716" s="42">
        <v>0</v>
      </c>
      <c r="P9716" s="42" t="b">
        <v>1</v>
      </c>
      <c r="Q9716" s="42"/>
      <c r="R9716" s="42" t="b">
        <v>0</v>
      </c>
      <c r="S9716" s="42">
        <v>1</v>
      </c>
      <c r="T9716" s="42" t="s">
        <v>91</v>
      </c>
      <c r="U9716" s="42">
        <v>999</v>
      </c>
      <c r="V9716" s="42" t="s">
        <v>7669</v>
      </c>
      <c r="W9716" s="42">
        <v>76058</v>
      </c>
      <c r="X9716" s="42"/>
      <c r="Y9716" s="42" t="s">
        <v>7908</v>
      </c>
      <c r="Z9716" s="42" t="s">
        <v>7893</v>
      </c>
      <c r="AA9716" t="str" s="42">
        <v>法宝打造获得。成宝核心×1；主材：太素玉胎×1；辅材类别：精血×1；特性材料类别：火行凝华×1。</v>
      </c>
      <c r="AB9716" s="42">
        <v>12421006</v>
      </c>
      <c r="AC9716" s="42" t="s">
        <v>121</v>
      </c>
      <c r="AD9716" s="42">
        <v>0</v>
      </c>
      <c r="AE9716" s="42"/>
      <c r="AF9716" s="42">
        <v>70006</v>
      </c>
      <c r="AG9716" s="42"/>
      <c r="AH9716" s="42">
        <v>472500000</v>
      </c>
      <c r="AI9716" s="42" t="s">
        <v>7668</v>
      </c>
      <c r="AJ9716" s="42" t="s">
        <v>7894</v>
      </c>
      <c r="AK9716" s="42" t="s">
        <v>354</v>
      </c>
      <c r="AL9716" t="s">
        <v>7910</v>
      </c>
    </row>
    <row r="9717" spans="2:38">
      <c r="B9717" s="16" t="n">
        <f>10000000+INDEX(编号表!$B:$B,MATCH(F9717,编号表!$A:$A,0))*100000+INDEX(编号表!$F:$F,MATCH(D9717,编号表!$E:$E,0))*1000+INDEX(编号表!$D:$D,MATCH(E9717,编号表!$C:$C,0))*10000+G9717</f>
        <v>12476059</v>
      </c>
      <c r="C9717" s="42" t="s">
        <v>9595</v>
      </c>
      <c r="D9717" s="42" t="s">
        <v>114</v>
      </c>
      <c r="E9717" s="42" t="s">
        <v>354</v>
      </c>
      <c r="F9717" s="42" t="s">
        <v>7668</v>
      </c>
      <c r="G9717" s="42">
        <v>59</v>
      </c>
      <c r="H9717" s="42"/>
      <c r="I9717" s="42">
        <v>60</v>
      </c>
      <c r="J9717" s="42" t="str">
        <f t="shared" si="160"/>
        <v>大类_道品合体法宝</v>
      </c>
      <c r="K9717" s="42" t="s">
        <v>6624</v>
      </c>
      <c r="L9717" s="42"/>
      <c r="M9717" s="42" t="s">
        <v>7668</v>
      </c>
      <c r="N9717" s="42"/>
      <c r="O9717" s="42">
        <v>0</v>
      </c>
      <c r="P9717" s="42" t="b">
        <v>1</v>
      </c>
      <c r="Q9717" s="42"/>
      <c r="R9717" s="42" t="b">
        <v>0</v>
      </c>
      <c r="S9717" s="42">
        <v>1</v>
      </c>
      <c r="T9717" s="42" t="s">
        <v>91</v>
      </c>
      <c r="U9717" s="42">
        <v>999</v>
      </c>
      <c r="V9717" s="42" t="s">
        <v>7669</v>
      </c>
      <c r="W9717" s="42">
        <v>76059</v>
      </c>
      <c r="X9717" s="42"/>
      <c r="Y9717" s="42" t="s">
        <v>7912</v>
      </c>
      <c r="Z9717" s="42" t="s">
        <v>7893</v>
      </c>
      <c r="AA9717" t="str" s="42">
        <v>法宝打造获得。成宝核心×1；主材：太素玉胎×1；辅材类别：精血×1；特性材料类别：土行凝华×1。</v>
      </c>
      <c r="AB9717" s="42">
        <v>12421006</v>
      </c>
      <c r="AC9717" s="42" t="s">
        <v>121</v>
      </c>
      <c r="AD9717" s="42">
        <v>0</v>
      </c>
      <c r="AE9717" s="42"/>
      <c r="AF9717" s="42">
        <v>70006</v>
      </c>
      <c r="AG9717" s="42"/>
      <c r="AH9717" s="42">
        <v>472500000</v>
      </c>
      <c r="AI9717" s="42" t="s">
        <v>7668</v>
      </c>
      <c r="AJ9717" s="42" t="s">
        <v>7894</v>
      </c>
      <c r="AK9717" s="42" t="s">
        <v>354</v>
      </c>
      <c r="AL9717" t="s">
        <v>7914</v>
      </c>
    </row>
    <row r="9718" spans="2:38">
      <c r="B9718" s="16" t="n">
        <f>10000000+INDEX(编号表!$B:$B,MATCH(F9718,编号表!$A:$A,0))*100000+INDEX(编号表!$F:$F,MATCH(D9718,编号表!$E:$E,0))*1000+INDEX(编号表!$D:$D,MATCH(E9718,编号表!$C:$C,0))*10000+G9718</f>
        <v>12476060</v>
      </c>
      <c r="C9718" s="42" t="s">
        <v>9597</v>
      </c>
      <c r="D9718" s="42" t="s">
        <v>114</v>
      </c>
      <c r="E9718" s="42" t="s">
        <v>354</v>
      </c>
      <c r="F9718" s="42" t="s">
        <v>7668</v>
      </c>
      <c r="G9718" s="42">
        <v>60</v>
      </c>
      <c r="H9718" s="42"/>
      <c r="I9718" s="42">
        <v>60</v>
      </c>
      <c r="J9718" s="42" t="str">
        <f t="shared" si="160"/>
        <v>大类_道品合体法宝</v>
      </c>
      <c r="K9718" s="42" t="s">
        <v>6624</v>
      </c>
      <c r="L9718" s="42"/>
      <c r="M9718" s="42" t="s">
        <v>7668</v>
      </c>
      <c r="N9718" s="42"/>
      <c r="O9718" s="42">
        <v>0</v>
      </c>
      <c r="P9718" s="42" t="b">
        <v>1</v>
      </c>
      <c r="Q9718" s="42"/>
      <c r="R9718" s="42" t="b">
        <v>0</v>
      </c>
      <c r="S9718" s="42">
        <v>1</v>
      </c>
      <c r="T9718" s="42" t="s">
        <v>91</v>
      </c>
      <c r="U9718" s="42">
        <v>999</v>
      </c>
      <c r="V9718" s="42" t="s">
        <v>7669</v>
      </c>
      <c r="W9718" s="42">
        <v>76060</v>
      </c>
      <c r="X9718" s="42"/>
      <c r="Y9718" s="42" t="s">
        <v>7916</v>
      </c>
      <c r="Z9718" s="42" t="s">
        <v>7893</v>
      </c>
      <c r="AA9718" t="str" s="42">
        <v>法宝打造获得。成宝核心×1；主材：太素玉胎×1；辅材类别：石乳×1；特性材料类别：灵木灵核×1。</v>
      </c>
      <c r="AB9718" s="42">
        <v>12421006</v>
      </c>
      <c r="AC9718" s="42" t="s">
        <v>121</v>
      </c>
      <c r="AD9718" s="42">
        <v>0</v>
      </c>
      <c r="AE9718" s="42"/>
      <c r="AF9718" s="42">
        <v>70006</v>
      </c>
      <c r="AG9718" s="42"/>
      <c r="AH9718" s="42">
        <v>472500000</v>
      </c>
      <c r="AI9718" s="42" t="s">
        <v>7668</v>
      </c>
      <c r="AJ9718" s="42" t="s">
        <v>7894</v>
      </c>
      <c r="AK9718" s="42" t="s">
        <v>354</v>
      </c>
      <c r="AL9718" t="s">
        <v>7918</v>
      </c>
    </row>
    <row r="9719" spans="2:38">
      <c r="B9719" s="16" t="n">
        <f>10000000+INDEX(编号表!$B:$B,MATCH(F9719,编号表!$A:$A,0))*100000+INDEX(编号表!$F:$F,MATCH(D9719,编号表!$E:$E,0))*1000+INDEX(编号表!$D:$D,MATCH(E9719,编号表!$C:$C,0))*10000+G9719</f>
        <v>12476061</v>
      </c>
      <c r="C9719" s="42" t="s">
        <v>9599</v>
      </c>
      <c r="D9719" s="42" t="s">
        <v>114</v>
      </c>
      <c r="E9719" s="42" t="s">
        <v>354</v>
      </c>
      <c r="F9719" s="42" t="s">
        <v>7668</v>
      </c>
      <c r="G9719" s="42">
        <v>61</v>
      </c>
      <c r="H9719" s="42"/>
      <c r="I9719" s="42">
        <v>60</v>
      </c>
      <c r="J9719" s="42" t="str">
        <f t="shared" si="160"/>
        <v>大类_道品合体法宝</v>
      </c>
      <c r="K9719" s="42" t="s">
        <v>6624</v>
      </c>
      <c r="L9719" s="42"/>
      <c r="M9719" s="42" t="s">
        <v>7668</v>
      </c>
      <c r="N9719" s="42"/>
      <c r="O9719" s="42">
        <v>0</v>
      </c>
      <c r="P9719" s="42" t="b">
        <v>1</v>
      </c>
      <c r="Q9719" s="42"/>
      <c r="R9719" s="42" t="b">
        <v>0</v>
      </c>
      <c r="S9719" s="42">
        <v>1</v>
      </c>
      <c r="T9719" s="42" t="s">
        <v>91</v>
      </c>
      <c r="U9719" s="42">
        <v>999</v>
      </c>
      <c r="V9719" s="42" t="s">
        <v>7669</v>
      </c>
      <c r="W9719" s="42">
        <v>76061</v>
      </c>
      <c r="X9719" s="42"/>
      <c r="Y9719" s="42" t="s">
        <v>7920</v>
      </c>
      <c r="Z9719" s="42" t="s">
        <v>7893</v>
      </c>
      <c r="AA9719" t="str" s="42">
        <v>法宝打造获得。成宝核心×1；主材：太素玉胎×1；辅材类别：石乳×1；特性材料类别：金行凝华×1。</v>
      </c>
      <c r="AB9719" s="42">
        <v>12421006</v>
      </c>
      <c r="AC9719" s="42" t="s">
        <v>121</v>
      </c>
      <c r="AD9719" s="42">
        <v>0</v>
      </c>
      <c r="AE9719" s="42"/>
      <c r="AF9719" s="42">
        <v>70006</v>
      </c>
      <c r="AG9719" s="42"/>
      <c r="AH9719" s="42">
        <v>472500000</v>
      </c>
      <c r="AI9719" s="42" t="s">
        <v>7668</v>
      </c>
      <c r="AJ9719" s="42" t="s">
        <v>7894</v>
      </c>
      <c r="AK9719" s="42" t="s">
        <v>354</v>
      </c>
      <c r="AL9719" t="s">
        <v>7922</v>
      </c>
    </row>
    <row r="9720" spans="2:38">
      <c r="B9720" s="16" t="n">
        <f>10000000+INDEX(编号表!$B:$B,MATCH(F9720,编号表!$A:$A,0))*100000+INDEX(编号表!$F:$F,MATCH(D9720,编号表!$E:$E,0))*1000+INDEX(编号表!$D:$D,MATCH(E9720,编号表!$C:$C,0))*10000+G9720</f>
        <v>12476062</v>
      </c>
      <c r="C9720" s="42" t="s">
        <v>9601</v>
      </c>
      <c r="D9720" s="42" t="s">
        <v>114</v>
      </c>
      <c r="E9720" s="42" t="s">
        <v>354</v>
      </c>
      <c r="F9720" s="42" t="s">
        <v>7668</v>
      </c>
      <c r="G9720" s="42">
        <v>62</v>
      </c>
      <c r="H9720" s="42"/>
      <c r="I9720" s="42">
        <v>60</v>
      </c>
      <c r="J9720" s="42" t="str">
        <f t="shared" si="160"/>
        <v>大类_道品合体法宝</v>
      </c>
      <c r="K9720" s="42" t="s">
        <v>6624</v>
      </c>
      <c r="L9720" s="42"/>
      <c r="M9720" s="42" t="s">
        <v>7668</v>
      </c>
      <c r="N9720" s="42"/>
      <c r="O9720" s="42">
        <v>0</v>
      </c>
      <c r="P9720" s="42" t="b">
        <v>1</v>
      </c>
      <c r="Q9720" s="42"/>
      <c r="R9720" s="42" t="b">
        <v>0</v>
      </c>
      <c r="S9720" s="42">
        <v>1</v>
      </c>
      <c r="T9720" s="42" t="s">
        <v>91</v>
      </c>
      <c r="U9720" s="42">
        <v>999</v>
      </c>
      <c r="V9720" s="42" t="s">
        <v>7669</v>
      </c>
      <c r="W9720" s="42">
        <v>76062</v>
      </c>
      <c r="X9720" s="42"/>
      <c r="Y9720" s="42" t="s">
        <v>7924</v>
      </c>
      <c r="Z9720" s="42" t="s">
        <v>7893</v>
      </c>
      <c r="AA9720" t="str" s="42">
        <v>法宝打造获得。成宝核心×1；主材：太素玉胎×1；辅材类别：石乳×1；特性材料类别：木行凝华×1。</v>
      </c>
      <c r="AB9720" s="42">
        <v>12421006</v>
      </c>
      <c r="AC9720" s="42" t="s">
        <v>121</v>
      </c>
      <c r="AD9720" s="42">
        <v>0</v>
      </c>
      <c r="AE9720" s="42"/>
      <c r="AF9720" s="42">
        <v>70006</v>
      </c>
      <c r="AG9720" s="42"/>
      <c r="AH9720" s="42">
        <v>472500000</v>
      </c>
      <c r="AI9720" s="42" t="s">
        <v>7668</v>
      </c>
      <c r="AJ9720" s="42" t="s">
        <v>7894</v>
      </c>
      <c r="AK9720" s="42" t="s">
        <v>354</v>
      </c>
      <c r="AL9720" t="s">
        <v>7926</v>
      </c>
    </row>
    <row r="9721" spans="2:38">
      <c r="B9721" s="16" t="n">
        <f>10000000+INDEX(编号表!$B:$B,MATCH(F9721,编号表!$A:$A,0))*100000+INDEX(编号表!$F:$F,MATCH(D9721,编号表!$E:$E,0))*1000+INDEX(编号表!$D:$D,MATCH(E9721,编号表!$C:$C,0))*10000+G9721</f>
        <v>12476063</v>
      </c>
      <c r="C9721" s="42" t="s">
        <v>9603</v>
      </c>
      <c r="D9721" s="42" t="s">
        <v>114</v>
      </c>
      <c r="E9721" s="42" t="s">
        <v>354</v>
      </c>
      <c r="F9721" s="42" t="s">
        <v>7668</v>
      </c>
      <c r="G9721" s="42">
        <v>63</v>
      </c>
      <c r="H9721" s="42"/>
      <c r="I9721" s="42">
        <v>60</v>
      </c>
      <c r="J9721" s="42" t="str">
        <f t="shared" si="160"/>
        <v>大类_道品合体法宝</v>
      </c>
      <c r="K9721" s="42" t="s">
        <v>6624</v>
      </c>
      <c r="L9721" s="42"/>
      <c r="M9721" s="42" t="s">
        <v>7668</v>
      </c>
      <c r="N9721" s="42"/>
      <c r="O9721" s="42">
        <v>0</v>
      </c>
      <c r="P9721" s="42" t="b">
        <v>1</v>
      </c>
      <c r="Q9721" s="42"/>
      <c r="R9721" s="42" t="b">
        <v>0</v>
      </c>
      <c r="S9721" s="42">
        <v>1</v>
      </c>
      <c r="T9721" s="42" t="s">
        <v>91</v>
      </c>
      <c r="U9721" s="42">
        <v>999</v>
      </c>
      <c r="V9721" s="42" t="s">
        <v>7669</v>
      </c>
      <c r="W9721" s="42">
        <v>76063</v>
      </c>
      <c r="X9721" s="42"/>
      <c r="Y9721" s="42" t="s">
        <v>7928</v>
      </c>
      <c r="Z9721" s="42" t="s">
        <v>7893</v>
      </c>
      <c r="AA9721" t="str" s="42">
        <v>法宝打造获得。成宝核心×1；主材：太素玉胎×1；辅材类别：石乳×1；特性材料类别：水行凝华×1。</v>
      </c>
      <c r="AB9721" s="42">
        <v>12421006</v>
      </c>
      <c r="AC9721" s="42" t="s">
        <v>121</v>
      </c>
      <c r="AD9721" s="42">
        <v>0</v>
      </c>
      <c r="AE9721" s="42"/>
      <c r="AF9721" s="42">
        <v>70006</v>
      </c>
      <c r="AG9721" s="42"/>
      <c r="AH9721" s="42">
        <v>472500000</v>
      </c>
      <c r="AI9721" s="42" t="s">
        <v>7668</v>
      </c>
      <c r="AJ9721" s="42" t="s">
        <v>7894</v>
      </c>
      <c r="AK9721" s="42" t="s">
        <v>354</v>
      </c>
      <c r="AL9721" t="s">
        <v>7930</v>
      </c>
    </row>
    <row r="9722" spans="2:38">
      <c r="B9722" s="16" t="n">
        <f>10000000+INDEX(编号表!$B:$B,MATCH(F9722,编号表!$A:$A,0))*100000+INDEX(编号表!$F:$F,MATCH(D9722,编号表!$E:$E,0))*1000+INDEX(编号表!$D:$D,MATCH(E9722,编号表!$C:$C,0))*10000+G9722</f>
        <v>12476064</v>
      </c>
      <c r="C9722" s="42" t="s">
        <v>9605</v>
      </c>
      <c r="D9722" s="42" t="s">
        <v>114</v>
      </c>
      <c r="E9722" s="42" t="s">
        <v>354</v>
      </c>
      <c r="F9722" s="42" t="s">
        <v>7668</v>
      </c>
      <c r="G9722" s="42">
        <v>64</v>
      </c>
      <c r="H9722" s="42"/>
      <c r="I9722" s="42">
        <v>60</v>
      </c>
      <c r="J9722" s="42" t="str">
        <f t="shared" si="160"/>
        <v>大类_道品合体法宝</v>
      </c>
      <c r="K9722" s="42" t="s">
        <v>6624</v>
      </c>
      <c r="L9722" s="42"/>
      <c r="M9722" s="42" t="s">
        <v>7668</v>
      </c>
      <c r="N9722" s="42"/>
      <c r="O9722" s="42">
        <v>0</v>
      </c>
      <c r="P9722" s="42" t="b">
        <v>1</v>
      </c>
      <c r="Q9722" s="42"/>
      <c r="R9722" s="42" t="b">
        <v>0</v>
      </c>
      <c r="S9722" s="42">
        <v>1</v>
      </c>
      <c r="T9722" s="42" t="s">
        <v>91</v>
      </c>
      <c r="U9722" s="42">
        <v>999</v>
      </c>
      <c r="V9722" s="42" t="s">
        <v>7669</v>
      </c>
      <c r="W9722" s="42">
        <v>76064</v>
      </c>
      <c r="X9722" s="42"/>
      <c r="Y9722" s="42" t="s">
        <v>7932</v>
      </c>
      <c r="Z9722" s="42" t="s">
        <v>7893</v>
      </c>
      <c r="AA9722" t="str" s="42">
        <v>法宝打造获得。成宝核心×1；主材：太素玉胎×1；辅材类别：石乳×1；特性材料类别：火行凝华×1。</v>
      </c>
      <c r="AB9722" s="42">
        <v>12421006</v>
      </c>
      <c r="AC9722" s="42" t="s">
        <v>121</v>
      </c>
      <c r="AD9722" s="42">
        <v>0</v>
      </c>
      <c r="AE9722" s="42"/>
      <c r="AF9722" s="42">
        <v>70006</v>
      </c>
      <c r="AG9722" s="42"/>
      <c r="AH9722" s="42">
        <v>472500000</v>
      </c>
      <c r="AI9722" s="42" t="s">
        <v>7668</v>
      </c>
      <c r="AJ9722" s="42" t="s">
        <v>7894</v>
      </c>
      <c r="AK9722" s="42" t="s">
        <v>354</v>
      </c>
      <c r="AL9722" t="s">
        <v>7934</v>
      </c>
    </row>
    <row r="9723" spans="2:38">
      <c r="B9723" s="16" t="n">
        <f>10000000+INDEX(编号表!$B:$B,MATCH(F9723,编号表!$A:$A,0))*100000+INDEX(编号表!$F:$F,MATCH(D9723,编号表!$E:$E,0))*1000+INDEX(编号表!$D:$D,MATCH(E9723,编号表!$C:$C,0))*10000+G9723</f>
        <v>12476065</v>
      </c>
      <c r="C9723" s="42" t="s">
        <v>9607</v>
      </c>
      <c r="D9723" s="42" t="s">
        <v>114</v>
      </c>
      <c r="E9723" s="42" t="s">
        <v>354</v>
      </c>
      <c r="F9723" s="42" t="s">
        <v>7668</v>
      </c>
      <c r="G9723" s="42">
        <v>65</v>
      </c>
      <c r="H9723" s="42"/>
      <c r="I9723" s="42">
        <v>60</v>
      </c>
      <c r="J9723" s="42" t="str">
        <f t="shared" si="160"/>
        <v>大类_道品合体法宝</v>
      </c>
      <c r="K9723" s="42" t="s">
        <v>6624</v>
      </c>
      <c r="L9723" s="42"/>
      <c r="M9723" s="42" t="s">
        <v>7668</v>
      </c>
      <c r="N9723" s="42"/>
      <c r="O9723" s="42">
        <v>0</v>
      </c>
      <c r="P9723" s="42" t="b">
        <v>1</v>
      </c>
      <c r="Q9723" s="42"/>
      <c r="R9723" s="42" t="b">
        <v>0</v>
      </c>
      <c r="S9723" s="42">
        <v>1</v>
      </c>
      <c r="T9723" s="42" t="s">
        <v>91</v>
      </c>
      <c r="U9723" s="42">
        <v>999</v>
      </c>
      <c r="V9723" s="42" t="s">
        <v>7669</v>
      </c>
      <c r="W9723" s="42">
        <v>76065</v>
      </c>
      <c r="X9723" s="42"/>
      <c r="Y9723" s="42" t="s">
        <v>7936</v>
      </c>
      <c r="Z9723" s="42" t="s">
        <v>7893</v>
      </c>
      <c r="AA9723" t="str" s="42">
        <v>法宝打造获得。成宝核心×1；主材：太素玉胎×1；辅材类别：石乳×1；特性材料类别：土行凝华×1。</v>
      </c>
      <c r="AB9723" s="42">
        <v>12421006</v>
      </c>
      <c r="AC9723" s="42" t="s">
        <v>121</v>
      </c>
      <c r="AD9723" s="42">
        <v>0</v>
      </c>
      <c r="AE9723" s="42"/>
      <c r="AF9723" s="42">
        <v>70006</v>
      </c>
      <c r="AG9723" s="42"/>
      <c r="AH9723" s="42">
        <v>472500000</v>
      </c>
      <c r="AI9723" s="42" t="s">
        <v>7668</v>
      </c>
      <c r="AJ9723" s="42" t="s">
        <v>7894</v>
      </c>
      <c r="AK9723" s="42" t="s">
        <v>354</v>
      </c>
      <c r="AL9723" t="s">
        <v>7938</v>
      </c>
    </row>
    <row r="9724" spans="2:38">
      <c r="B9724" s="16" t="n">
        <f>10000000+INDEX(编号表!$B:$B,MATCH(F9724,编号表!$A:$A,0))*100000+INDEX(编号表!$F:$F,MATCH(D9724,编号表!$E:$E,0))*1000+INDEX(编号表!$D:$D,MATCH(E9724,编号表!$C:$C,0))*10000+G9724</f>
        <v>12476066</v>
      </c>
      <c r="C9724" s="42" t="s">
        <v>9812</v>
      </c>
      <c r="D9724" s="42" t="s">
        <v>114</v>
      </c>
      <c r="E9724" s="42" t="s">
        <v>354</v>
      </c>
      <c r="F9724" s="42" t="s">
        <v>7668</v>
      </c>
      <c r="G9724" s="42">
        <v>66</v>
      </c>
      <c r="H9724" s="42"/>
      <c r="I9724" s="42">
        <v>60</v>
      </c>
      <c r="J9724" s="42" t="str">
        <f t="shared" si="160"/>
        <v>大类_道品合体法宝</v>
      </c>
      <c r="K9724" s="42" t="s">
        <v>6624</v>
      </c>
      <c r="L9724" s="42"/>
      <c r="M9724" s="42" t="s">
        <v>7668</v>
      </c>
      <c r="N9724" s="42"/>
      <c r="O9724" s="42">
        <v>0</v>
      </c>
      <c r="P9724" s="42" t="b">
        <v>1</v>
      </c>
      <c r="Q9724" s="42"/>
      <c r="R9724" s="42" t="b">
        <v>0</v>
      </c>
      <c r="S9724" s="42">
        <v>1</v>
      </c>
      <c r="T9724" s="42" t="s">
        <v>91</v>
      </c>
      <c r="U9724" s="42">
        <v>999</v>
      </c>
      <c r="V9724" s="42" t="s">
        <v>339</v>
      </c>
      <c r="W9724" s="42">
        <v>2476066</v>
      </c>
      <c r="X9724" s="42"/>
      <c r="Y9724" s="42" t="s">
        <v>7940</v>
      </c>
      <c r="Z9724" s="42" t="s">
        <v>7941</v>
      </c>
      <c r="AA9724" t="str" s="42">
        <v>法宝打造获得。成宝核心×1；主材：玄元铁胎×1；辅材类别：玄砂×1；特性材料类别：金行凝华×1。</v>
      </c>
      <c r="AB9724" s="42">
        <v>12421007</v>
      </c>
      <c r="AC9724" s="42" t="s">
        <v>121</v>
      </c>
      <c r="AD9724" s="42">
        <v>0</v>
      </c>
      <c r="AE9724" s="42"/>
      <c r="AF9724" s="42">
        <v>70006</v>
      </c>
      <c r="AG9724" s="42"/>
      <c r="AH9724" s="42">
        <v>472500000</v>
      </c>
      <c r="AI9724" s="42" t="s">
        <v>7668</v>
      </c>
      <c r="AJ9724" s="42" t="s">
        <v>7943</v>
      </c>
      <c r="AK9724" s="42" t="s">
        <v>354</v>
      </c>
      <c r="AL9724" t="s">
        <v>7944</v>
      </c>
    </row>
    <row r="9725" spans="2:38">
      <c r="B9725" s="16" t="n">
        <f>10000000+INDEX(编号表!$B:$B,MATCH(F9725,编号表!$A:$A,0))*100000+INDEX(编号表!$F:$F,MATCH(D9725,编号表!$E:$E,0))*1000+INDEX(编号表!$D:$D,MATCH(E9725,编号表!$C:$C,0))*10000+G9725</f>
        <v>12476067</v>
      </c>
      <c r="C9725" s="42" t="s">
        <v>9813</v>
      </c>
      <c r="D9725" s="42" t="s">
        <v>114</v>
      </c>
      <c r="E9725" s="42" t="s">
        <v>354</v>
      </c>
      <c r="F9725" s="42" t="s">
        <v>7668</v>
      </c>
      <c r="G9725" s="42">
        <v>67</v>
      </c>
      <c r="H9725" s="42"/>
      <c r="I9725" s="42">
        <v>60</v>
      </c>
      <c r="J9725" s="42" t="str">
        <f t="shared" si="160"/>
        <v>大类_道品合体法宝</v>
      </c>
      <c r="K9725" s="42" t="s">
        <v>6624</v>
      </c>
      <c r="L9725" s="42"/>
      <c r="M9725" s="42" t="s">
        <v>7668</v>
      </c>
      <c r="N9725" s="42"/>
      <c r="O9725" s="42">
        <v>0</v>
      </c>
      <c r="P9725" s="42" t="b">
        <v>1</v>
      </c>
      <c r="Q9725" s="42"/>
      <c r="R9725" s="42" t="b">
        <v>0</v>
      </c>
      <c r="S9725" s="42">
        <v>1</v>
      </c>
      <c r="T9725" s="42" t="s">
        <v>91</v>
      </c>
      <c r="U9725" s="42">
        <v>999</v>
      </c>
      <c r="V9725" s="42" t="s">
        <v>339</v>
      </c>
      <c r="W9725" s="42">
        <v>2476067</v>
      </c>
      <c r="X9725" s="42"/>
      <c r="Y9725" s="42" t="s">
        <v>7946</v>
      </c>
      <c r="Z9725" s="42" t="s">
        <v>7941</v>
      </c>
      <c r="AA9725" t="str" s="42">
        <v>法宝打造获得。成宝核心×1；主材：玄元铁胎×1；辅材类别：玄砂×1；特性材料类别：木行凝华×1。</v>
      </c>
      <c r="AB9725" s="42">
        <v>12421007</v>
      </c>
      <c r="AC9725" s="42" t="s">
        <v>121</v>
      </c>
      <c r="AD9725" s="42">
        <v>0</v>
      </c>
      <c r="AE9725" s="42"/>
      <c r="AF9725" s="42">
        <v>70006</v>
      </c>
      <c r="AG9725" s="42"/>
      <c r="AH9725" s="42">
        <v>472500000</v>
      </c>
      <c r="AI9725" s="42" t="s">
        <v>7668</v>
      </c>
      <c r="AJ9725" s="42" t="s">
        <v>7943</v>
      </c>
      <c r="AK9725" s="42" t="s">
        <v>354</v>
      </c>
      <c r="AL9725" t="s">
        <v>7948</v>
      </c>
    </row>
    <row r="9726" spans="2:38">
      <c r="B9726" s="16" t="n">
        <f>10000000+INDEX(编号表!$B:$B,MATCH(F9726,编号表!$A:$A,0))*100000+INDEX(编号表!$F:$F,MATCH(D9726,编号表!$E:$E,0))*1000+INDEX(编号表!$D:$D,MATCH(E9726,编号表!$C:$C,0))*10000+G9726</f>
        <v>12476068</v>
      </c>
      <c r="C9726" s="42" t="s">
        <v>9814</v>
      </c>
      <c r="D9726" s="42" t="s">
        <v>114</v>
      </c>
      <c r="E9726" s="42" t="s">
        <v>354</v>
      </c>
      <c r="F9726" s="42" t="s">
        <v>7668</v>
      </c>
      <c r="G9726" s="42">
        <v>68</v>
      </c>
      <c r="H9726" s="42"/>
      <c r="I9726" s="42">
        <v>60</v>
      </c>
      <c r="J9726" s="42" t="str">
        <f t="shared" si="160"/>
        <v>大类_道品合体法宝</v>
      </c>
      <c r="K9726" s="42" t="s">
        <v>6624</v>
      </c>
      <c r="L9726" s="42"/>
      <c r="M9726" s="42" t="s">
        <v>7668</v>
      </c>
      <c r="N9726" s="42"/>
      <c r="O9726" s="42">
        <v>0</v>
      </c>
      <c r="P9726" s="42" t="b">
        <v>1</v>
      </c>
      <c r="Q9726" s="42"/>
      <c r="R9726" s="42" t="b">
        <v>0</v>
      </c>
      <c r="S9726" s="42">
        <v>1</v>
      </c>
      <c r="T9726" s="42" t="s">
        <v>91</v>
      </c>
      <c r="U9726" s="42">
        <v>999</v>
      </c>
      <c r="V9726" s="42" t="s">
        <v>339</v>
      </c>
      <c r="W9726" s="42">
        <v>2476068</v>
      </c>
      <c r="X9726" s="42"/>
      <c r="Y9726" s="42" t="s">
        <v>7950</v>
      </c>
      <c r="Z9726" s="42" t="s">
        <v>7941</v>
      </c>
      <c r="AA9726" t="str" s="42">
        <v>法宝打造获得。成宝核心×1；主材：玄元铁胎×1；辅材类别：玄砂×1；特性材料类别：水行凝华×1。</v>
      </c>
      <c r="AB9726" s="42">
        <v>12421007</v>
      </c>
      <c r="AC9726" s="42" t="s">
        <v>121</v>
      </c>
      <c r="AD9726" s="42">
        <v>0</v>
      </c>
      <c r="AE9726" s="42"/>
      <c r="AF9726" s="42">
        <v>70006</v>
      </c>
      <c r="AG9726" s="42"/>
      <c r="AH9726" s="42">
        <v>472500000</v>
      </c>
      <c r="AI9726" s="42" t="s">
        <v>7668</v>
      </c>
      <c r="AJ9726" s="42" t="s">
        <v>7943</v>
      </c>
      <c r="AK9726" s="42" t="s">
        <v>354</v>
      </c>
      <c r="AL9726" t="s">
        <v>7952</v>
      </c>
    </row>
    <row r="9727" spans="2:38">
      <c r="B9727" s="16" t="n">
        <f>10000000+INDEX(编号表!$B:$B,MATCH(F9727,编号表!$A:$A,0))*100000+INDEX(编号表!$F:$F,MATCH(D9727,编号表!$E:$E,0))*1000+INDEX(编号表!$D:$D,MATCH(E9727,编号表!$C:$C,0))*10000+G9727</f>
        <v>12476069</v>
      </c>
      <c r="C9727" s="42" t="s">
        <v>9815</v>
      </c>
      <c r="D9727" s="42" t="s">
        <v>114</v>
      </c>
      <c r="E9727" s="42" t="s">
        <v>354</v>
      </c>
      <c r="F9727" s="42" t="s">
        <v>7668</v>
      </c>
      <c r="G9727" s="42">
        <v>69</v>
      </c>
      <c r="H9727" s="42"/>
      <c r="I9727" s="42">
        <v>60</v>
      </c>
      <c r="J9727" s="42" t="str">
        <f t="shared" si="160"/>
        <v>大类_道品合体法宝</v>
      </c>
      <c r="K9727" s="42" t="s">
        <v>6624</v>
      </c>
      <c r="L9727" s="42"/>
      <c r="M9727" s="42" t="s">
        <v>7668</v>
      </c>
      <c r="N9727" s="42"/>
      <c r="O9727" s="42">
        <v>0</v>
      </c>
      <c r="P9727" s="42" t="b">
        <v>1</v>
      </c>
      <c r="Q9727" s="42"/>
      <c r="R9727" s="42" t="b">
        <v>0</v>
      </c>
      <c r="S9727" s="42">
        <v>1</v>
      </c>
      <c r="T9727" s="42" t="s">
        <v>91</v>
      </c>
      <c r="U9727" s="42">
        <v>999</v>
      </c>
      <c r="V9727" s="42" t="s">
        <v>339</v>
      </c>
      <c r="W9727" s="42">
        <v>2476069</v>
      </c>
      <c r="X9727" s="42"/>
      <c r="Y9727" s="42" t="s">
        <v>7954</v>
      </c>
      <c r="Z9727" s="42" t="s">
        <v>7941</v>
      </c>
      <c r="AA9727" t="str" s="42">
        <v>法宝打造获得。成宝核心×1；主材：玄元铁胎×1；辅材类别：玄砂×1；特性材料类别：火行凝华×1。</v>
      </c>
      <c r="AB9727" s="42">
        <v>12421007</v>
      </c>
      <c r="AC9727" s="42" t="s">
        <v>121</v>
      </c>
      <c r="AD9727" s="42">
        <v>0</v>
      </c>
      <c r="AE9727" s="42"/>
      <c r="AF9727" s="42">
        <v>70006</v>
      </c>
      <c r="AG9727" s="42"/>
      <c r="AH9727" s="42">
        <v>472500000</v>
      </c>
      <c r="AI9727" s="42" t="s">
        <v>7668</v>
      </c>
      <c r="AJ9727" s="42" t="s">
        <v>7943</v>
      </c>
      <c r="AK9727" s="42" t="s">
        <v>354</v>
      </c>
      <c r="AL9727" t="s">
        <v>7956</v>
      </c>
    </row>
    <row r="9728" spans="2:38">
      <c r="B9728" s="16" t="n">
        <f>10000000+INDEX(编号表!$B:$B,MATCH(F9728,编号表!$A:$A,0))*100000+INDEX(编号表!$F:$F,MATCH(D9728,编号表!$E:$E,0))*1000+INDEX(编号表!$D:$D,MATCH(E9728,编号表!$C:$C,0))*10000+G9728</f>
        <v>12476070</v>
      </c>
      <c r="C9728" s="42" t="s">
        <v>9816</v>
      </c>
      <c r="D9728" s="42" t="s">
        <v>114</v>
      </c>
      <c r="E9728" s="42" t="s">
        <v>354</v>
      </c>
      <c r="F9728" s="42" t="s">
        <v>7668</v>
      </c>
      <c r="G9728" s="42">
        <v>70</v>
      </c>
      <c r="H9728" s="42"/>
      <c r="I9728" s="42">
        <v>60</v>
      </c>
      <c r="J9728" s="42" t="str">
        <f t="shared" si="160"/>
        <v>大类_道品合体法宝</v>
      </c>
      <c r="K9728" s="42" t="s">
        <v>6624</v>
      </c>
      <c r="L9728" s="42"/>
      <c r="M9728" s="42" t="s">
        <v>7668</v>
      </c>
      <c r="N9728" s="42"/>
      <c r="O9728" s="42">
        <v>0</v>
      </c>
      <c r="P9728" s="42" t="b">
        <v>1</v>
      </c>
      <c r="Q9728" s="42"/>
      <c r="R9728" s="42" t="b">
        <v>0</v>
      </c>
      <c r="S9728" s="42">
        <v>1</v>
      </c>
      <c r="T9728" s="42" t="s">
        <v>91</v>
      </c>
      <c r="U9728" s="42">
        <v>999</v>
      </c>
      <c r="V9728" s="42" t="s">
        <v>339</v>
      </c>
      <c r="W9728" s="42">
        <v>2476070</v>
      </c>
      <c r="X9728" s="42"/>
      <c r="Y9728" s="42" t="s">
        <v>7958</v>
      </c>
      <c r="Z9728" s="42" t="s">
        <v>7941</v>
      </c>
      <c r="AA9728" t="str" s="42">
        <v>法宝打造获得。成宝核心×1；主材：玄元铁胎×1；辅材类别：玄砂×1；特性材料类别：土行凝华×1。</v>
      </c>
      <c r="AB9728" s="42">
        <v>12421007</v>
      </c>
      <c r="AC9728" s="42" t="s">
        <v>121</v>
      </c>
      <c r="AD9728" s="42">
        <v>0</v>
      </c>
      <c r="AE9728" s="42"/>
      <c r="AF9728" s="42">
        <v>70006</v>
      </c>
      <c r="AG9728" s="42"/>
      <c r="AH9728" s="42">
        <v>472500000</v>
      </c>
      <c r="AI9728" s="42" t="s">
        <v>7668</v>
      </c>
      <c r="AJ9728" s="42" t="s">
        <v>7943</v>
      </c>
      <c r="AK9728" s="42" t="s">
        <v>354</v>
      </c>
      <c r="AL9728" t="s">
        <v>7960</v>
      </c>
    </row>
    <row r="9729" spans="2:38">
      <c r="B9729" s="16" t="n">
        <f>10000000+INDEX(编号表!$B:$B,MATCH(F9729,编号表!$A:$A,0))*100000+INDEX(编号表!$F:$F,MATCH(D9729,编号表!$E:$E,0))*1000+INDEX(编号表!$D:$D,MATCH(E9729,编号表!$C:$C,0))*10000+G9729</f>
        <v>12476071</v>
      </c>
      <c r="C9729" s="42" t="s">
        <v>9817</v>
      </c>
      <c r="D9729" s="42" t="s">
        <v>114</v>
      </c>
      <c r="E9729" s="42" t="s">
        <v>354</v>
      </c>
      <c r="F9729" s="42" t="s">
        <v>7668</v>
      </c>
      <c r="G9729" s="42">
        <v>71</v>
      </c>
      <c r="H9729" s="42"/>
      <c r="I9729" s="42">
        <v>60</v>
      </c>
      <c r="J9729" s="42" t="str">
        <f t="shared" si="160"/>
        <v>大类_道品合体法宝</v>
      </c>
      <c r="K9729" s="42" t="s">
        <v>6624</v>
      </c>
      <c r="L9729" s="42"/>
      <c r="M9729" s="42" t="s">
        <v>7668</v>
      </c>
      <c r="N9729" s="42"/>
      <c r="O9729" s="42">
        <v>0</v>
      </c>
      <c r="P9729" s="42" t="b">
        <v>1</v>
      </c>
      <c r="Q9729" s="42"/>
      <c r="R9729" s="42" t="b">
        <v>0</v>
      </c>
      <c r="S9729" s="42">
        <v>1</v>
      </c>
      <c r="T9729" s="42" t="s">
        <v>91</v>
      </c>
      <c r="U9729" s="42">
        <v>999</v>
      </c>
      <c r="V9729" s="42" t="s">
        <v>339</v>
      </c>
      <c r="W9729" s="42">
        <v>2476071</v>
      </c>
      <c r="X9729" s="42"/>
      <c r="Y9729" s="42" t="s">
        <v>7962</v>
      </c>
      <c r="Z9729" s="42" t="s">
        <v>7941</v>
      </c>
      <c r="AA9729" t="str" s="42">
        <v>法宝打造获得。成宝核心×1；主材：玄元铁胎×1；辅材类别：古炉铜×1；特性材料类别：金行凝华×1。</v>
      </c>
      <c r="AB9729" s="42">
        <v>12421007</v>
      </c>
      <c r="AC9729" s="42" t="s">
        <v>121</v>
      </c>
      <c r="AD9729" s="42">
        <v>0</v>
      </c>
      <c r="AE9729" s="42"/>
      <c r="AF9729" s="42">
        <v>70006</v>
      </c>
      <c r="AG9729" s="42"/>
      <c r="AH9729" s="42">
        <v>472500000</v>
      </c>
      <c r="AI9729" s="42" t="s">
        <v>7668</v>
      </c>
      <c r="AJ9729" s="42" t="s">
        <v>7943</v>
      </c>
      <c r="AK9729" s="42" t="s">
        <v>354</v>
      </c>
      <c r="AL9729" t="s">
        <v>7964</v>
      </c>
    </row>
    <row r="9730" spans="2:38">
      <c r="B9730" s="16" t="n">
        <f>10000000+INDEX(编号表!$B:$B,MATCH(F9730,编号表!$A:$A,0))*100000+INDEX(编号表!$F:$F,MATCH(D9730,编号表!$E:$E,0))*1000+INDEX(编号表!$D:$D,MATCH(E9730,编号表!$C:$C,0))*10000+G9730</f>
        <v>12476072</v>
      </c>
      <c r="C9730" s="42" t="s">
        <v>9818</v>
      </c>
      <c r="D9730" s="42" t="s">
        <v>114</v>
      </c>
      <c r="E9730" s="42" t="s">
        <v>354</v>
      </c>
      <c r="F9730" s="42" t="s">
        <v>7668</v>
      </c>
      <c r="G9730" s="42">
        <v>72</v>
      </c>
      <c r="H9730" s="42"/>
      <c r="I9730" s="42">
        <v>60</v>
      </c>
      <c r="J9730" s="42" t="str">
        <f t="shared" si="160"/>
        <v>大类_道品合体法宝</v>
      </c>
      <c r="K9730" s="42" t="s">
        <v>6624</v>
      </c>
      <c r="L9730" s="42"/>
      <c r="M9730" s="42" t="s">
        <v>7668</v>
      </c>
      <c r="N9730" s="42"/>
      <c r="O9730" s="42">
        <v>0</v>
      </c>
      <c r="P9730" s="42" t="b">
        <v>1</v>
      </c>
      <c r="Q9730" s="42"/>
      <c r="R9730" s="42" t="b">
        <v>0</v>
      </c>
      <c r="S9730" s="42">
        <v>1</v>
      </c>
      <c r="T9730" s="42" t="s">
        <v>91</v>
      </c>
      <c r="U9730" s="42">
        <v>999</v>
      </c>
      <c r="V9730" s="42" t="s">
        <v>339</v>
      </c>
      <c r="W9730" s="42">
        <v>2476072</v>
      </c>
      <c r="X9730" s="42"/>
      <c r="Y9730" s="42" t="s">
        <v>7966</v>
      </c>
      <c r="Z9730" s="42" t="s">
        <v>7941</v>
      </c>
      <c r="AA9730" t="str" s="42">
        <v>法宝打造获得。成宝核心×1；主材：玄元铁胎×1；辅材类别：古炉铜×1；特性材料类别：木行凝华×1。</v>
      </c>
      <c r="AB9730" s="42">
        <v>12421007</v>
      </c>
      <c r="AC9730" s="42" t="s">
        <v>121</v>
      </c>
      <c r="AD9730" s="42">
        <v>0</v>
      </c>
      <c r="AE9730" s="42"/>
      <c r="AF9730" s="42">
        <v>70006</v>
      </c>
      <c r="AG9730" s="42"/>
      <c r="AH9730" s="42">
        <v>472500000</v>
      </c>
      <c r="AI9730" s="42" t="s">
        <v>7668</v>
      </c>
      <c r="AJ9730" s="42" t="s">
        <v>7943</v>
      </c>
      <c r="AK9730" s="42" t="s">
        <v>354</v>
      </c>
      <c r="AL9730" t="s">
        <v>7968</v>
      </c>
    </row>
    <row r="9731" spans="2:38">
      <c r="B9731" s="16" t="n">
        <f>10000000+INDEX(编号表!$B:$B,MATCH(F9731,编号表!$A:$A,0))*100000+INDEX(编号表!$F:$F,MATCH(D9731,编号表!$E:$E,0))*1000+INDEX(编号表!$D:$D,MATCH(E9731,编号表!$C:$C,0))*10000+G9731</f>
        <v>12476073</v>
      </c>
      <c r="C9731" s="42" t="s">
        <v>9819</v>
      </c>
      <c r="D9731" s="42" t="s">
        <v>114</v>
      </c>
      <c r="E9731" s="42" t="s">
        <v>354</v>
      </c>
      <c r="F9731" s="42" t="s">
        <v>7668</v>
      </c>
      <c r="G9731" s="42">
        <v>73</v>
      </c>
      <c r="H9731" s="42"/>
      <c r="I9731" s="42">
        <v>60</v>
      </c>
      <c r="J9731" s="42" t="str">
        <f t="shared" si="160"/>
        <v>大类_道品合体法宝</v>
      </c>
      <c r="K9731" s="42" t="s">
        <v>6624</v>
      </c>
      <c r="L9731" s="42"/>
      <c r="M9731" s="42" t="s">
        <v>7668</v>
      </c>
      <c r="N9731" s="42"/>
      <c r="O9731" s="42">
        <v>0</v>
      </c>
      <c r="P9731" s="42" t="b">
        <v>1</v>
      </c>
      <c r="Q9731" s="42"/>
      <c r="R9731" s="42" t="b">
        <v>0</v>
      </c>
      <c r="S9731" s="42">
        <v>1</v>
      </c>
      <c r="T9731" s="42" t="s">
        <v>91</v>
      </c>
      <c r="U9731" s="42">
        <v>999</v>
      </c>
      <c r="V9731" s="42" t="s">
        <v>339</v>
      </c>
      <c r="W9731" s="42">
        <v>2476073</v>
      </c>
      <c r="X9731" s="42"/>
      <c r="Y9731" s="42" t="s">
        <v>7970</v>
      </c>
      <c r="Z9731" s="42" t="s">
        <v>7941</v>
      </c>
      <c r="AA9731" t="str" s="42">
        <v>法宝打造获得。成宝核心×1；主材：玄元铁胎×1；辅材类别：古炉铜×1；特性材料类别：水行凝华×1。</v>
      </c>
      <c r="AB9731" s="42">
        <v>12421007</v>
      </c>
      <c r="AC9731" s="42" t="s">
        <v>121</v>
      </c>
      <c r="AD9731" s="42">
        <v>0</v>
      </c>
      <c r="AE9731" s="42"/>
      <c r="AF9731" s="42">
        <v>70006</v>
      </c>
      <c r="AG9731" s="42"/>
      <c r="AH9731" s="42">
        <v>472500000</v>
      </c>
      <c r="AI9731" s="42" t="s">
        <v>7668</v>
      </c>
      <c r="AJ9731" s="42" t="s">
        <v>7943</v>
      </c>
      <c r="AK9731" s="42" t="s">
        <v>354</v>
      </c>
      <c r="AL9731" t="s">
        <v>7972</v>
      </c>
    </row>
    <row r="9732" spans="2:38">
      <c r="B9732" s="16" t="n">
        <f>10000000+INDEX(编号表!$B:$B,MATCH(F9732,编号表!$A:$A,0))*100000+INDEX(编号表!$F:$F,MATCH(D9732,编号表!$E:$E,0))*1000+INDEX(编号表!$D:$D,MATCH(E9732,编号表!$C:$C,0))*10000+G9732</f>
        <v>12476074</v>
      </c>
      <c r="C9732" s="42" t="s">
        <v>9820</v>
      </c>
      <c r="D9732" s="42" t="s">
        <v>114</v>
      </c>
      <c r="E9732" s="42" t="s">
        <v>354</v>
      </c>
      <c r="F9732" s="42" t="s">
        <v>7668</v>
      </c>
      <c r="G9732" s="42">
        <v>74</v>
      </c>
      <c r="H9732" s="42"/>
      <c r="I9732" s="42">
        <v>60</v>
      </c>
      <c r="J9732" s="42" t="str">
        <f t="shared" si="160"/>
        <v>大类_道品合体法宝</v>
      </c>
      <c r="K9732" s="42" t="s">
        <v>6624</v>
      </c>
      <c r="L9732" s="42"/>
      <c r="M9732" s="42" t="s">
        <v>7668</v>
      </c>
      <c r="N9732" s="42"/>
      <c r="O9732" s="42">
        <v>0</v>
      </c>
      <c r="P9732" s="42" t="b">
        <v>1</v>
      </c>
      <c r="Q9732" s="42"/>
      <c r="R9732" s="42" t="b">
        <v>0</v>
      </c>
      <c r="S9732" s="42">
        <v>1</v>
      </c>
      <c r="T9732" s="42" t="s">
        <v>91</v>
      </c>
      <c r="U9732" s="42">
        <v>999</v>
      </c>
      <c r="V9732" s="42" t="s">
        <v>339</v>
      </c>
      <c r="W9732" s="42">
        <v>2476074</v>
      </c>
      <c r="X9732" s="42"/>
      <c r="Y9732" s="42" t="s">
        <v>7974</v>
      </c>
      <c r="Z9732" s="42" t="s">
        <v>7941</v>
      </c>
      <c r="AA9732" t="str" s="42">
        <v>法宝打造获得。成宝核心×1；主材：玄元铁胎×1；辅材类别：古炉铜×1；特性材料类别：火行凝华×1。</v>
      </c>
      <c r="AB9732" s="42">
        <v>12421007</v>
      </c>
      <c r="AC9732" s="42" t="s">
        <v>121</v>
      </c>
      <c r="AD9732" s="42">
        <v>0</v>
      </c>
      <c r="AE9732" s="42"/>
      <c r="AF9732" s="42">
        <v>70006</v>
      </c>
      <c r="AG9732" s="42"/>
      <c r="AH9732" s="42">
        <v>472500000</v>
      </c>
      <c r="AI9732" s="42" t="s">
        <v>7668</v>
      </c>
      <c r="AJ9732" s="42" t="s">
        <v>7943</v>
      </c>
      <c r="AK9732" s="42" t="s">
        <v>354</v>
      </c>
      <c r="AL9732" t="s">
        <v>7976</v>
      </c>
    </row>
    <row r="9733" spans="2:38">
      <c r="B9733" s="16" t="n">
        <f>10000000+INDEX(编号表!$B:$B,MATCH(F9733,编号表!$A:$A,0))*100000+INDEX(编号表!$F:$F,MATCH(D9733,编号表!$E:$E,0))*1000+INDEX(编号表!$D:$D,MATCH(E9733,编号表!$C:$C,0))*10000+G9733</f>
        <v>12476075</v>
      </c>
      <c r="C9733" s="42" t="s">
        <v>9821</v>
      </c>
      <c r="D9733" s="42" t="s">
        <v>114</v>
      </c>
      <c r="E9733" s="42" t="s">
        <v>354</v>
      </c>
      <c r="F9733" s="42" t="s">
        <v>7668</v>
      </c>
      <c r="G9733" s="42">
        <v>75</v>
      </c>
      <c r="H9733" s="42"/>
      <c r="I9733" s="42">
        <v>60</v>
      </c>
      <c r="J9733" s="42" t="str">
        <f t="shared" si="160"/>
        <v>大类_道品合体法宝</v>
      </c>
      <c r="K9733" s="42" t="s">
        <v>6624</v>
      </c>
      <c r="L9733" s="42"/>
      <c r="M9733" s="42" t="s">
        <v>7668</v>
      </c>
      <c r="N9733" s="42"/>
      <c r="O9733" s="42">
        <v>0</v>
      </c>
      <c r="P9733" s="42" t="b">
        <v>1</v>
      </c>
      <c r="Q9733" s="42"/>
      <c r="R9733" s="42" t="b">
        <v>0</v>
      </c>
      <c r="S9733" s="42">
        <v>1</v>
      </c>
      <c r="T9733" s="42" t="s">
        <v>91</v>
      </c>
      <c r="U9733" s="42">
        <v>999</v>
      </c>
      <c r="V9733" s="42" t="s">
        <v>339</v>
      </c>
      <c r="W9733" s="42">
        <v>2476075</v>
      </c>
      <c r="X9733" s="42"/>
      <c r="Y9733" s="42" t="s">
        <v>7978</v>
      </c>
      <c r="Z9733" s="42" t="s">
        <v>7941</v>
      </c>
      <c r="AA9733" t="str" s="42">
        <v>法宝打造获得。成宝核心×1；主材：玄元铁胎×1；辅材类别：古炉铜×1；特性材料类别：土行凝华×1。</v>
      </c>
      <c r="AB9733" s="42">
        <v>12421007</v>
      </c>
      <c r="AC9733" s="42" t="s">
        <v>121</v>
      </c>
      <c r="AD9733" s="42">
        <v>0</v>
      </c>
      <c r="AE9733" s="42"/>
      <c r="AF9733" s="42">
        <v>70006</v>
      </c>
      <c r="AG9733" s="42"/>
      <c r="AH9733" s="42">
        <v>472500000</v>
      </c>
      <c r="AI9733" s="42" t="s">
        <v>7668</v>
      </c>
      <c r="AJ9733" s="42" t="s">
        <v>7943</v>
      </c>
      <c r="AK9733" s="42" t="s">
        <v>354</v>
      </c>
      <c r="AL9733" t="s">
        <v>7980</v>
      </c>
    </row>
    <row r="9734" spans="2:38">
      <c r="B9734" s="16" t="n">
        <f>10000000+INDEX(编号表!$B:$B,MATCH(F9734,编号表!$A:$A,0))*100000+INDEX(编号表!$F:$F,MATCH(D9734,编号表!$E:$E,0))*1000+INDEX(编号表!$D:$D,MATCH(E9734,编号表!$C:$C,0))*10000+G9734</f>
        <v>12476076</v>
      </c>
      <c r="C9734" s="42" t="s">
        <v>9822</v>
      </c>
      <c r="D9734" s="42" t="s">
        <v>114</v>
      </c>
      <c r="E9734" s="42" t="s">
        <v>354</v>
      </c>
      <c r="F9734" s="42" t="s">
        <v>7668</v>
      </c>
      <c r="G9734" s="42">
        <v>76</v>
      </c>
      <c r="H9734" s="42"/>
      <c r="I9734" s="42">
        <v>60</v>
      </c>
      <c r="J9734" s="42" t="str">
        <f t="shared" si="160"/>
        <v>大类_道品合体法宝</v>
      </c>
      <c r="K9734" s="42" t="s">
        <v>6624</v>
      </c>
      <c r="L9734" s="42"/>
      <c r="M9734" s="42" t="s">
        <v>7668</v>
      </c>
      <c r="N9734" s="42"/>
      <c r="O9734" s="42">
        <v>0</v>
      </c>
      <c r="P9734" s="42" t="b">
        <v>1</v>
      </c>
      <c r="Q9734" s="42"/>
      <c r="R9734" s="42" t="b">
        <v>0</v>
      </c>
      <c r="S9734" s="42">
        <v>1</v>
      </c>
      <c r="T9734" s="42" t="s">
        <v>91</v>
      </c>
      <c r="U9734" s="42">
        <v>999</v>
      </c>
      <c r="V9734" s="42" t="s">
        <v>339</v>
      </c>
      <c r="W9734" s="42">
        <v>2476076</v>
      </c>
      <c r="X9734" s="42"/>
      <c r="Y9734" s="42" t="s">
        <v>7982</v>
      </c>
      <c r="Z9734" s="42" t="s">
        <v>7941</v>
      </c>
      <c r="AA9734" t="str" s="42">
        <v>法宝打造获得。成宝核心×1；主材：玄元铁胎×1；辅材类别：石乳×1；特性材料类别：金行凝华×1。</v>
      </c>
      <c r="AB9734" s="42">
        <v>12421007</v>
      </c>
      <c r="AC9734" s="42" t="s">
        <v>121</v>
      </c>
      <c r="AD9734" s="42">
        <v>0</v>
      </c>
      <c r="AE9734" s="42"/>
      <c r="AF9734" s="42">
        <v>70006</v>
      </c>
      <c r="AG9734" s="42"/>
      <c r="AH9734" s="42">
        <v>472500000</v>
      </c>
      <c r="AI9734" s="42" t="s">
        <v>7668</v>
      </c>
      <c r="AJ9734" s="42" t="s">
        <v>7943</v>
      </c>
      <c r="AK9734" s="42" t="s">
        <v>354</v>
      </c>
      <c r="AL9734" t="s">
        <v>7984</v>
      </c>
    </row>
    <row r="9735" spans="2:38">
      <c r="B9735" s="16" t="n">
        <f>10000000+INDEX(编号表!$B:$B,MATCH(F9735,编号表!$A:$A,0))*100000+INDEX(编号表!$F:$F,MATCH(D9735,编号表!$E:$E,0))*1000+INDEX(编号表!$D:$D,MATCH(E9735,编号表!$C:$C,0))*10000+G9735</f>
        <v>12476077</v>
      </c>
      <c r="C9735" s="42" t="s">
        <v>9823</v>
      </c>
      <c r="D9735" s="42" t="s">
        <v>114</v>
      </c>
      <c r="E9735" s="42" t="s">
        <v>354</v>
      </c>
      <c r="F9735" s="42" t="s">
        <v>7668</v>
      </c>
      <c r="G9735" s="42">
        <v>77</v>
      </c>
      <c r="H9735" s="42"/>
      <c r="I9735" s="42">
        <v>60</v>
      </c>
      <c r="J9735" s="42" t="str">
        <f t="shared" si="160"/>
        <v>大类_道品合体法宝</v>
      </c>
      <c r="K9735" s="42" t="s">
        <v>6624</v>
      </c>
      <c r="L9735" s="42"/>
      <c r="M9735" s="42" t="s">
        <v>7668</v>
      </c>
      <c r="N9735" s="42"/>
      <c r="O9735" s="42">
        <v>0</v>
      </c>
      <c r="P9735" s="42" t="b">
        <v>1</v>
      </c>
      <c r="Q9735" s="42"/>
      <c r="R9735" s="42" t="b">
        <v>0</v>
      </c>
      <c r="S9735" s="42">
        <v>1</v>
      </c>
      <c r="T9735" s="42" t="s">
        <v>91</v>
      </c>
      <c r="U9735" s="42">
        <v>999</v>
      </c>
      <c r="V9735" s="42" t="s">
        <v>339</v>
      </c>
      <c r="W9735" s="42">
        <v>2476077</v>
      </c>
      <c r="X9735" s="42"/>
      <c r="Y9735" s="42" t="s">
        <v>7986</v>
      </c>
      <c r="Z9735" s="42" t="s">
        <v>7941</v>
      </c>
      <c r="AA9735" t="str" s="42">
        <v>法宝打造获得。成宝核心×1；主材：玄元铁胎×1；辅材类别：石乳×1；特性材料类别：木行凝华×1。</v>
      </c>
      <c r="AB9735" s="42">
        <v>12421007</v>
      </c>
      <c r="AC9735" s="42" t="s">
        <v>121</v>
      </c>
      <c r="AD9735" s="42">
        <v>0</v>
      </c>
      <c r="AE9735" s="42"/>
      <c r="AF9735" s="42">
        <v>70006</v>
      </c>
      <c r="AG9735" s="42"/>
      <c r="AH9735" s="42">
        <v>472500000</v>
      </c>
      <c r="AI9735" s="42" t="s">
        <v>7668</v>
      </c>
      <c r="AJ9735" s="42" t="s">
        <v>7943</v>
      </c>
      <c r="AK9735" s="42" t="s">
        <v>354</v>
      </c>
      <c r="AL9735" t="s">
        <v>7988</v>
      </c>
    </row>
    <row r="9736" spans="2:38">
      <c r="B9736" s="16" t="n">
        <f>10000000+INDEX(编号表!$B:$B,MATCH(F9736,编号表!$A:$A,0))*100000+INDEX(编号表!$F:$F,MATCH(D9736,编号表!$E:$E,0))*1000+INDEX(编号表!$D:$D,MATCH(E9736,编号表!$C:$C,0))*10000+G9736</f>
        <v>12476078</v>
      </c>
      <c r="C9736" s="42" t="s">
        <v>9824</v>
      </c>
      <c r="D9736" s="42" t="s">
        <v>114</v>
      </c>
      <c r="E9736" s="42" t="s">
        <v>354</v>
      </c>
      <c r="F9736" s="42" t="s">
        <v>7668</v>
      </c>
      <c r="G9736" s="42">
        <v>78</v>
      </c>
      <c r="H9736" s="42"/>
      <c r="I9736" s="42">
        <v>60</v>
      </c>
      <c r="J9736" s="42" t="str">
        <f t="shared" si="160"/>
        <v>大类_道品合体法宝</v>
      </c>
      <c r="K9736" s="42" t="s">
        <v>6624</v>
      </c>
      <c r="L9736" s="42"/>
      <c r="M9736" s="42" t="s">
        <v>7668</v>
      </c>
      <c r="N9736" s="42"/>
      <c r="O9736" s="42">
        <v>0</v>
      </c>
      <c r="P9736" s="42" t="b">
        <v>1</v>
      </c>
      <c r="Q9736" s="42"/>
      <c r="R9736" s="42" t="b">
        <v>0</v>
      </c>
      <c r="S9736" s="42">
        <v>1</v>
      </c>
      <c r="T9736" s="42" t="s">
        <v>91</v>
      </c>
      <c r="U9736" s="42">
        <v>999</v>
      </c>
      <c r="V9736" s="42" t="s">
        <v>339</v>
      </c>
      <c r="W9736" s="42">
        <v>2476078</v>
      </c>
      <c r="X9736" s="42"/>
      <c r="Y9736" s="42" t="s">
        <v>7990</v>
      </c>
      <c r="Z9736" s="42" t="s">
        <v>7941</v>
      </c>
      <c r="AA9736" t="str" s="42">
        <v>法宝打造获得。成宝核心×1；主材：玄元铁胎×1；辅材类别：石乳×1；特性材料类别：水行凝华×1。</v>
      </c>
      <c r="AB9736" s="42">
        <v>12421007</v>
      </c>
      <c r="AC9736" s="42" t="s">
        <v>121</v>
      </c>
      <c r="AD9736" s="42">
        <v>0</v>
      </c>
      <c r="AE9736" s="42"/>
      <c r="AF9736" s="42">
        <v>70006</v>
      </c>
      <c r="AG9736" s="42"/>
      <c r="AH9736" s="42">
        <v>472500000</v>
      </c>
      <c r="AI9736" s="42" t="s">
        <v>7668</v>
      </c>
      <c r="AJ9736" s="42" t="s">
        <v>7943</v>
      </c>
      <c r="AK9736" s="42" t="s">
        <v>354</v>
      </c>
      <c r="AL9736" t="s">
        <v>7992</v>
      </c>
    </row>
    <row r="9737" spans="2:38">
      <c r="B9737" s="16" t="n">
        <f>10000000+INDEX(编号表!$B:$B,MATCH(F9737,编号表!$A:$A,0))*100000+INDEX(编号表!$F:$F,MATCH(D9737,编号表!$E:$E,0))*1000+INDEX(编号表!$D:$D,MATCH(E9737,编号表!$C:$C,0))*10000+G9737</f>
        <v>12476079</v>
      </c>
      <c r="C9737" s="42" t="s">
        <v>9825</v>
      </c>
      <c r="D9737" s="42" t="s">
        <v>114</v>
      </c>
      <c r="E9737" s="42" t="s">
        <v>354</v>
      </c>
      <c r="F9737" s="42" t="s">
        <v>7668</v>
      </c>
      <c r="G9737" s="42">
        <v>79</v>
      </c>
      <c r="H9737" s="42"/>
      <c r="I9737" s="42">
        <v>60</v>
      </c>
      <c r="J9737" s="42" t="str">
        <f t="shared" si="160"/>
        <v>大类_道品合体法宝</v>
      </c>
      <c r="K9737" s="42" t="s">
        <v>6624</v>
      </c>
      <c r="L9737" s="42"/>
      <c r="M9737" s="42" t="s">
        <v>7668</v>
      </c>
      <c r="N9737" s="42"/>
      <c r="O9737" s="42">
        <v>0</v>
      </c>
      <c r="P9737" s="42" t="b">
        <v>1</v>
      </c>
      <c r="Q9737" s="42"/>
      <c r="R9737" s="42" t="b">
        <v>0</v>
      </c>
      <c r="S9737" s="42">
        <v>1</v>
      </c>
      <c r="T9737" s="42" t="s">
        <v>91</v>
      </c>
      <c r="U9737" s="42">
        <v>999</v>
      </c>
      <c r="V9737" s="42" t="s">
        <v>339</v>
      </c>
      <c r="W9737" s="42">
        <v>2476079</v>
      </c>
      <c r="X9737" s="42"/>
      <c r="Y9737" s="42" t="s">
        <v>7994</v>
      </c>
      <c r="Z9737" s="42" t="s">
        <v>7941</v>
      </c>
      <c r="AA9737" t="str" s="42">
        <v>法宝打造获得。成宝核心×1；主材：玄元铁胎×1；辅材类别：石乳×1；特性材料类别：火行凝华×1。</v>
      </c>
      <c r="AB9737" s="42">
        <v>12421007</v>
      </c>
      <c r="AC9737" s="42" t="s">
        <v>121</v>
      </c>
      <c r="AD9737" s="42">
        <v>0</v>
      </c>
      <c r="AE9737" s="42"/>
      <c r="AF9737" s="42">
        <v>70006</v>
      </c>
      <c r="AG9737" s="42"/>
      <c r="AH9737" s="42">
        <v>472500000</v>
      </c>
      <c r="AI9737" s="42" t="s">
        <v>7668</v>
      </c>
      <c r="AJ9737" s="42" t="s">
        <v>7943</v>
      </c>
      <c r="AK9737" s="42" t="s">
        <v>354</v>
      </c>
      <c r="AL9737" t="s">
        <v>7996</v>
      </c>
    </row>
    <row r="9738" spans="2:38">
      <c r="B9738" s="16" t="n">
        <f>10000000+INDEX(编号表!$B:$B,MATCH(F9738,编号表!$A:$A,0))*100000+INDEX(编号表!$F:$F,MATCH(D9738,编号表!$E:$E,0))*1000+INDEX(编号表!$D:$D,MATCH(E9738,编号表!$C:$C,0))*10000+G9738</f>
        <v>12476080</v>
      </c>
      <c r="C9738" s="42" t="s">
        <v>9826</v>
      </c>
      <c r="D9738" s="42" t="s">
        <v>114</v>
      </c>
      <c r="E9738" s="42" t="s">
        <v>354</v>
      </c>
      <c r="F9738" s="42" t="s">
        <v>7668</v>
      </c>
      <c r="G9738" s="42">
        <v>80</v>
      </c>
      <c r="H9738" s="42"/>
      <c r="I9738" s="42">
        <v>60</v>
      </c>
      <c r="J9738" s="42" t="str">
        <f t="shared" si="160"/>
        <v>大类_道品合体法宝</v>
      </c>
      <c r="K9738" s="42" t="s">
        <v>6624</v>
      </c>
      <c r="L9738" s="42"/>
      <c r="M9738" s="42" t="s">
        <v>7668</v>
      </c>
      <c r="N9738" s="42"/>
      <c r="O9738" s="42">
        <v>0</v>
      </c>
      <c r="P9738" s="42" t="b">
        <v>1</v>
      </c>
      <c r="Q9738" s="42"/>
      <c r="R9738" s="42" t="b">
        <v>0</v>
      </c>
      <c r="S9738" s="42">
        <v>1</v>
      </c>
      <c r="T9738" s="42" t="s">
        <v>91</v>
      </c>
      <c r="U9738" s="42">
        <v>999</v>
      </c>
      <c r="V9738" s="42" t="s">
        <v>339</v>
      </c>
      <c r="W9738" s="42">
        <v>2476080</v>
      </c>
      <c r="X9738" s="42"/>
      <c r="Y9738" s="42" t="s">
        <v>7998</v>
      </c>
      <c r="Z9738" s="42" t="s">
        <v>7941</v>
      </c>
      <c r="AA9738" t="str" s="42">
        <v>法宝打造获得。成宝核心×1；主材：玄元铁胎×1；辅材类别：石乳×1；特性材料类别：土行凝华×1。</v>
      </c>
      <c r="AB9738" s="42">
        <v>12421007</v>
      </c>
      <c r="AC9738" s="42" t="s">
        <v>121</v>
      </c>
      <c r="AD9738" s="42">
        <v>0</v>
      </c>
      <c r="AE9738" s="42"/>
      <c r="AF9738" s="42">
        <v>70006</v>
      </c>
      <c r="AG9738" s="42"/>
      <c r="AH9738" s="42">
        <v>472500000</v>
      </c>
      <c r="AI9738" s="42" t="s">
        <v>7668</v>
      </c>
      <c r="AJ9738" s="42" t="s">
        <v>7943</v>
      </c>
      <c r="AK9738" s="42" t="s">
        <v>354</v>
      </c>
      <c r="AL9738" t="s">
        <v>8000</v>
      </c>
    </row>
    <row r="9739" spans="2:38">
      <c r="B9739" s="16" t="n">
        <f>10000000+INDEX(编号表!$B:$B,MATCH(F9739,编号表!$A:$A,0))*100000+INDEX(编号表!$F:$F,MATCH(D9739,编号表!$E:$E,0))*1000+INDEX(编号表!$D:$D,MATCH(E9739,编号表!$C:$C,0))*10000+G9739</f>
        <v>12476081</v>
      </c>
      <c r="C9739" s="42" t="s">
        <v>9639</v>
      </c>
      <c r="D9739" s="42" t="s">
        <v>114</v>
      </c>
      <c r="E9739" s="42" t="s">
        <v>354</v>
      </c>
      <c r="F9739" s="42" t="s">
        <v>7668</v>
      </c>
      <c r="G9739" s="42">
        <v>81</v>
      </c>
      <c r="H9739" s="42"/>
      <c r="I9739" s="42">
        <v>60</v>
      </c>
      <c r="J9739" s="42" t="str">
        <f t="shared" si="160"/>
        <v>大类_道品合体法宝</v>
      </c>
      <c r="K9739" s="42" t="s">
        <v>6624</v>
      </c>
      <c r="L9739" s="42"/>
      <c r="M9739" s="42" t="s">
        <v>7668</v>
      </c>
      <c r="N9739" s="42"/>
      <c r="O9739" s="42">
        <v>0</v>
      </c>
      <c r="P9739" s="42" t="b">
        <v>1</v>
      </c>
      <c r="Q9739" s="42"/>
      <c r="R9739" s="42" t="b">
        <v>0</v>
      </c>
      <c r="S9739" s="42">
        <v>1</v>
      </c>
      <c r="T9739" s="42" t="s">
        <v>91</v>
      </c>
      <c r="U9739" s="42">
        <v>999</v>
      </c>
      <c r="V9739" s="42" t="s">
        <v>7669</v>
      </c>
      <c r="W9739" s="42">
        <v>76081</v>
      </c>
      <c r="X9739" s="42"/>
      <c r="Y9739" s="42" t="s">
        <v>8002</v>
      </c>
      <c r="Z9739" s="42" t="s">
        <v>8003</v>
      </c>
      <c r="AA9739" t="str" s="42">
        <v>法宝打造获得。成宝核心×1；主材：玄元铁胎×1；辅材类别：古炉铜×1；特性材料类别：土行凝华×1。</v>
      </c>
      <c r="AB9739" s="42">
        <v>12421008</v>
      </c>
      <c r="AC9739" s="42" t="s">
        <v>121</v>
      </c>
      <c r="AD9739" s="42">
        <v>0</v>
      </c>
      <c r="AE9739" s="42"/>
      <c r="AF9739" s="42">
        <v>70006</v>
      </c>
      <c r="AG9739" s="42"/>
      <c r="AH9739" s="42">
        <v>472500000</v>
      </c>
      <c r="AI9739" s="42" t="s">
        <v>7668</v>
      </c>
      <c r="AJ9739" s="42" t="s">
        <v>8005</v>
      </c>
      <c r="AK9739" s="42" t="s">
        <v>354</v>
      </c>
      <c r="AL9739" t="s">
        <v>8006</v>
      </c>
    </row>
    <row r="9740" spans="2:38">
      <c r="B9740" s="16" t="n">
        <f>10000000+INDEX(编号表!$B:$B,MATCH(F9740,编号表!$A:$A,0))*100000+INDEX(编号表!$F:$F,MATCH(D9740,编号表!$E:$E,0))*1000+INDEX(编号表!$D:$D,MATCH(E9740,编号表!$C:$C,0))*10000+G9740</f>
        <v>12476082</v>
      </c>
      <c r="C9740" s="42" t="s">
        <v>9641</v>
      </c>
      <c r="D9740" s="42" t="s">
        <v>114</v>
      </c>
      <c r="E9740" s="42" t="s">
        <v>354</v>
      </c>
      <c r="F9740" s="42" t="s">
        <v>7668</v>
      </c>
      <c r="G9740" s="42">
        <v>82</v>
      </c>
      <c r="H9740" s="42"/>
      <c r="I9740" s="42">
        <v>60</v>
      </c>
      <c r="J9740" s="42" t="str">
        <f t="shared" si="160"/>
        <v>大类_道品合体法宝</v>
      </c>
      <c r="K9740" s="42" t="s">
        <v>6624</v>
      </c>
      <c r="L9740" s="42"/>
      <c r="M9740" s="42" t="s">
        <v>7668</v>
      </c>
      <c r="N9740" s="42"/>
      <c r="O9740" s="42">
        <v>0</v>
      </c>
      <c r="P9740" s="42" t="b">
        <v>1</v>
      </c>
      <c r="Q9740" s="42"/>
      <c r="R9740" s="42" t="b">
        <v>0</v>
      </c>
      <c r="S9740" s="42">
        <v>1</v>
      </c>
      <c r="T9740" s="42" t="s">
        <v>91</v>
      </c>
      <c r="U9740" s="42">
        <v>999</v>
      </c>
      <c r="V9740" s="42" t="s">
        <v>7669</v>
      </c>
      <c r="W9740" s="42">
        <v>76082</v>
      </c>
      <c r="X9740" s="42"/>
      <c r="Y9740" s="42" t="s">
        <v>8008</v>
      </c>
      <c r="Z9740" s="42" t="s">
        <v>8009</v>
      </c>
      <c r="AA9740" t="str" s="42">
        <v>法宝打造获得。成宝核心×1；主材：十万载灵木芯×1；辅材类别：细毫×1；特性材料类别：金行凝华×1。</v>
      </c>
      <c r="AB9740" s="42">
        <v>12421009</v>
      </c>
      <c r="AC9740" s="42" t="s">
        <v>121</v>
      </c>
      <c r="AD9740" s="42">
        <v>0</v>
      </c>
      <c r="AE9740" s="42"/>
      <c r="AF9740" s="42">
        <v>70006</v>
      </c>
      <c r="AG9740" s="42"/>
      <c r="AH9740" s="42">
        <v>472500000</v>
      </c>
      <c r="AI9740" s="42" t="s">
        <v>7668</v>
      </c>
      <c r="AJ9740" s="42" t="s">
        <v>8011</v>
      </c>
      <c r="AK9740" s="42" t="s">
        <v>354</v>
      </c>
      <c r="AL9740" t="s">
        <v>8012</v>
      </c>
    </row>
    <row r="9741" spans="2:38">
      <c r="B9741" s="16" t="n">
        <f>10000000+INDEX(编号表!$B:$B,MATCH(F9741,编号表!$A:$A,0))*100000+INDEX(编号表!$F:$F,MATCH(D9741,编号表!$E:$E,0))*1000+INDEX(编号表!$D:$D,MATCH(E9741,编号表!$C:$C,0))*10000+G9741</f>
        <v>12476083</v>
      </c>
      <c r="C9741" s="42" t="s">
        <v>9643</v>
      </c>
      <c r="D9741" s="42" t="s">
        <v>114</v>
      </c>
      <c r="E9741" s="42" t="s">
        <v>354</v>
      </c>
      <c r="F9741" s="42" t="s">
        <v>7668</v>
      </c>
      <c r="G9741" s="42">
        <v>83</v>
      </c>
      <c r="H9741" s="42"/>
      <c r="I9741" s="42">
        <v>60</v>
      </c>
      <c r="J9741" s="42" t="str">
        <f t="shared" si="160"/>
        <v>大类_道品合体法宝</v>
      </c>
      <c r="K9741" s="42" t="s">
        <v>6624</v>
      </c>
      <c r="L9741" s="42"/>
      <c r="M9741" s="42" t="s">
        <v>7668</v>
      </c>
      <c r="N9741" s="42"/>
      <c r="O9741" s="42">
        <v>0</v>
      </c>
      <c r="P9741" s="42" t="b">
        <v>1</v>
      </c>
      <c r="Q9741" s="42"/>
      <c r="R9741" s="42" t="b">
        <v>0</v>
      </c>
      <c r="S9741" s="42">
        <v>1</v>
      </c>
      <c r="T9741" s="42" t="s">
        <v>91</v>
      </c>
      <c r="U9741" s="42">
        <v>999</v>
      </c>
      <c r="V9741" s="42" t="s">
        <v>7669</v>
      </c>
      <c r="W9741" s="42">
        <v>76083</v>
      </c>
      <c r="X9741" s="42"/>
      <c r="Y9741" s="42" t="s">
        <v>8014</v>
      </c>
      <c r="Z9741" s="42" t="s">
        <v>8009</v>
      </c>
      <c r="AA9741" t="str" s="42">
        <v>法宝打造获得。成宝核心×1；主材：十万载灵木芯×1；辅材类别：细毫×1；特性材料类别：水行凝华×1。</v>
      </c>
      <c r="AB9741" s="42">
        <v>12421009</v>
      </c>
      <c r="AC9741" s="42" t="s">
        <v>121</v>
      </c>
      <c r="AD9741" s="42">
        <v>0</v>
      </c>
      <c r="AE9741" s="42"/>
      <c r="AF9741" s="42">
        <v>70006</v>
      </c>
      <c r="AG9741" s="42"/>
      <c r="AH9741" s="42">
        <v>472500000</v>
      </c>
      <c r="AI9741" s="42" t="s">
        <v>7668</v>
      </c>
      <c r="AJ9741" s="42" t="s">
        <v>8011</v>
      </c>
      <c r="AK9741" s="42" t="s">
        <v>354</v>
      </c>
      <c r="AL9741" t="s">
        <v>8016</v>
      </c>
    </row>
    <row r="9742" spans="2:38">
      <c r="B9742" s="16" t="n">
        <f>10000000+INDEX(编号表!$B:$B,MATCH(F9742,编号表!$A:$A,0))*100000+INDEX(编号表!$F:$F,MATCH(D9742,编号表!$E:$E,0))*1000+INDEX(编号表!$D:$D,MATCH(E9742,编号表!$C:$C,0))*10000+G9742</f>
        <v>12476084</v>
      </c>
      <c r="C9742" s="42" t="s">
        <v>9645</v>
      </c>
      <c r="D9742" s="42" t="s">
        <v>114</v>
      </c>
      <c r="E9742" s="42" t="s">
        <v>354</v>
      </c>
      <c r="F9742" s="42" t="s">
        <v>7668</v>
      </c>
      <c r="G9742" s="42">
        <v>84</v>
      </c>
      <c r="H9742" s="42"/>
      <c r="I9742" s="42">
        <v>60</v>
      </c>
      <c r="J9742" s="42" t="str">
        <f t="shared" ref="J9742:J9805" si="161">"大类_"&amp;D9742&amp;E9742&amp;F9742</f>
        <v>大类_道品合体法宝</v>
      </c>
      <c r="K9742" s="42" t="s">
        <v>6624</v>
      </c>
      <c r="L9742" s="42"/>
      <c r="M9742" s="42" t="s">
        <v>7668</v>
      </c>
      <c r="N9742" s="42"/>
      <c r="O9742" s="42">
        <v>0</v>
      </c>
      <c r="P9742" s="42" t="b">
        <v>1</v>
      </c>
      <c r="Q9742" s="42"/>
      <c r="R9742" s="42" t="b">
        <v>0</v>
      </c>
      <c r="S9742" s="42">
        <v>1</v>
      </c>
      <c r="T9742" s="42" t="s">
        <v>91</v>
      </c>
      <c r="U9742" s="42">
        <v>999</v>
      </c>
      <c r="V9742" s="42" t="s">
        <v>7669</v>
      </c>
      <c r="W9742" s="42">
        <v>76084</v>
      </c>
      <c r="X9742" s="42"/>
      <c r="Y9742" s="42" t="s">
        <v>8018</v>
      </c>
      <c r="Z9742" s="42" t="s">
        <v>8009</v>
      </c>
      <c r="AA9742" t="str" s="42">
        <v>法宝打造获得。成宝核心×1；主材：十万载灵木芯×1；辅材类别：细毫×1；特性材料类别：火行凝华×1。</v>
      </c>
      <c r="AB9742" s="42">
        <v>12421009</v>
      </c>
      <c r="AC9742" s="42" t="s">
        <v>121</v>
      </c>
      <c r="AD9742" s="42">
        <v>0</v>
      </c>
      <c r="AE9742" s="42"/>
      <c r="AF9742" s="42">
        <v>70006</v>
      </c>
      <c r="AG9742" s="42"/>
      <c r="AH9742" s="42">
        <v>472500000</v>
      </c>
      <c r="AI9742" s="42" t="s">
        <v>7668</v>
      </c>
      <c r="AJ9742" s="42" t="s">
        <v>8011</v>
      </c>
      <c r="AK9742" s="42" t="s">
        <v>354</v>
      </c>
      <c r="AL9742" t="s">
        <v>8020</v>
      </c>
    </row>
    <row r="9743" spans="2:38">
      <c r="B9743" s="16" t="n">
        <f>10000000+INDEX(编号表!$B:$B,MATCH(F9743,编号表!$A:$A,0))*100000+INDEX(编号表!$F:$F,MATCH(D9743,编号表!$E:$E,0))*1000+INDEX(编号表!$D:$D,MATCH(E9743,编号表!$C:$C,0))*10000+G9743</f>
        <v>12476085</v>
      </c>
      <c r="C9743" s="42" t="s">
        <v>9647</v>
      </c>
      <c r="D9743" s="42" t="s">
        <v>114</v>
      </c>
      <c r="E9743" s="42" t="s">
        <v>354</v>
      </c>
      <c r="F9743" s="42" t="s">
        <v>7668</v>
      </c>
      <c r="G9743" s="42">
        <v>85</v>
      </c>
      <c r="H9743" s="42"/>
      <c r="I9743" s="42">
        <v>60</v>
      </c>
      <c r="J9743" s="42" t="str">
        <f t="shared" si="161"/>
        <v>大类_道品合体法宝</v>
      </c>
      <c r="K9743" s="42" t="s">
        <v>6624</v>
      </c>
      <c r="L9743" s="42"/>
      <c r="M9743" s="42" t="s">
        <v>7668</v>
      </c>
      <c r="N9743" s="42"/>
      <c r="O9743" s="42">
        <v>0</v>
      </c>
      <c r="P9743" s="42" t="b">
        <v>1</v>
      </c>
      <c r="Q9743" s="42"/>
      <c r="R9743" s="42" t="b">
        <v>0</v>
      </c>
      <c r="S9743" s="42">
        <v>1</v>
      </c>
      <c r="T9743" s="42" t="s">
        <v>91</v>
      </c>
      <c r="U9743" s="42">
        <v>999</v>
      </c>
      <c r="V9743" s="42" t="s">
        <v>7669</v>
      </c>
      <c r="W9743" s="42">
        <v>76085</v>
      </c>
      <c r="X9743" s="42"/>
      <c r="Y9743" s="42" t="s">
        <v>8022</v>
      </c>
      <c r="Z9743" s="42" t="s">
        <v>8009</v>
      </c>
      <c r="AA9743" t="str" s="42">
        <v>法宝打造获得。成宝核心×1；主材：十万载灵木芯×1；辅材类别：细毫×1；特性材料类别：土行凝华×1。</v>
      </c>
      <c r="AB9743" s="42">
        <v>12421009</v>
      </c>
      <c r="AC9743" s="42" t="s">
        <v>121</v>
      </c>
      <c r="AD9743" s="42">
        <v>0</v>
      </c>
      <c r="AE9743" s="42"/>
      <c r="AF9743" s="42">
        <v>70006</v>
      </c>
      <c r="AG9743" s="42"/>
      <c r="AH9743" s="42">
        <v>472500000</v>
      </c>
      <c r="AI9743" s="42" t="s">
        <v>7668</v>
      </c>
      <c r="AJ9743" s="42" t="s">
        <v>8011</v>
      </c>
      <c r="AK9743" s="42" t="s">
        <v>354</v>
      </c>
      <c r="AL9743" t="s">
        <v>8024</v>
      </c>
    </row>
    <row r="9744" spans="2:38">
      <c r="B9744" s="16" t="n">
        <f>10000000+INDEX(编号表!$B:$B,MATCH(F9744,编号表!$A:$A,0))*100000+INDEX(编号表!$F:$F,MATCH(D9744,编号表!$E:$E,0))*1000+INDEX(编号表!$D:$D,MATCH(E9744,编号表!$C:$C,0))*10000+G9744</f>
        <v>12476086</v>
      </c>
      <c r="C9744" s="42" t="s">
        <v>9649</v>
      </c>
      <c r="D9744" s="42" t="s">
        <v>114</v>
      </c>
      <c r="E9744" s="42" t="s">
        <v>354</v>
      </c>
      <c r="F9744" s="42" t="s">
        <v>7668</v>
      </c>
      <c r="G9744" s="42">
        <v>86</v>
      </c>
      <c r="H9744" s="42"/>
      <c r="I9744" s="42">
        <v>60</v>
      </c>
      <c r="J9744" s="42" t="str">
        <f t="shared" si="161"/>
        <v>大类_道品合体法宝</v>
      </c>
      <c r="K9744" s="42" t="s">
        <v>6624</v>
      </c>
      <c r="L9744" s="42"/>
      <c r="M9744" s="42" t="s">
        <v>7668</v>
      </c>
      <c r="N9744" s="42"/>
      <c r="O9744" s="42">
        <v>0</v>
      </c>
      <c r="P9744" s="42" t="b">
        <v>1</v>
      </c>
      <c r="Q9744" s="42"/>
      <c r="R9744" s="42" t="b">
        <v>0</v>
      </c>
      <c r="S9744" s="42">
        <v>1</v>
      </c>
      <c r="T9744" s="42" t="s">
        <v>91</v>
      </c>
      <c r="U9744" s="42">
        <v>999</v>
      </c>
      <c r="V9744" s="42" t="s">
        <v>7669</v>
      </c>
      <c r="W9744" s="42">
        <v>76086</v>
      </c>
      <c r="X9744" s="42"/>
      <c r="Y9744" s="42" t="s">
        <v>8026</v>
      </c>
      <c r="Z9744" s="42" t="s">
        <v>8027</v>
      </c>
      <c r="AA9744" t="str" s="42">
        <v>法宝打造获得。成宝核心×1；主材：十万载灵木芯×1；辅材类别：虫蜡×1；特性材料类别：灵兽残识×1。</v>
      </c>
      <c r="AB9744" s="42">
        <v>12421002</v>
      </c>
      <c r="AC9744" s="42" t="s">
        <v>121</v>
      </c>
      <c r="AD9744" s="42">
        <v>0</v>
      </c>
      <c r="AE9744" s="42"/>
      <c r="AF9744" s="42">
        <v>70006</v>
      </c>
      <c r="AG9744" s="42"/>
      <c r="AH9744" s="42">
        <v>472500000</v>
      </c>
      <c r="AI9744" s="42" t="s">
        <v>7668</v>
      </c>
      <c r="AJ9744" s="42" t="s">
        <v>8029</v>
      </c>
      <c r="AK9744" s="42" t="s">
        <v>354</v>
      </c>
      <c r="AL9744" t="s">
        <v>8030</v>
      </c>
    </row>
    <row r="9745" spans="2:38">
      <c r="B9745" s="16" t="n">
        <f>10000000+INDEX(编号表!$B:$B,MATCH(F9745,编号表!$A:$A,0))*100000+INDEX(编号表!$F:$F,MATCH(D9745,编号表!$E:$E,0))*1000+INDEX(编号表!$D:$D,MATCH(E9745,编号表!$C:$C,0))*10000+G9745</f>
        <v>12476087</v>
      </c>
      <c r="C9745" s="42" t="s">
        <v>9651</v>
      </c>
      <c r="D9745" s="42" t="s">
        <v>114</v>
      </c>
      <c r="E9745" s="42" t="s">
        <v>354</v>
      </c>
      <c r="F9745" s="42" t="s">
        <v>7668</v>
      </c>
      <c r="G9745" s="42">
        <v>87</v>
      </c>
      <c r="H9745" s="42"/>
      <c r="I9745" s="42">
        <v>60</v>
      </c>
      <c r="J9745" s="42" t="str">
        <f t="shared" si="161"/>
        <v>大类_道品合体法宝</v>
      </c>
      <c r="K9745" s="42" t="s">
        <v>6624</v>
      </c>
      <c r="L9745" s="42"/>
      <c r="M9745" s="42" t="s">
        <v>7668</v>
      </c>
      <c r="N9745" s="42"/>
      <c r="O9745" s="42">
        <v>0</v>
      </c>
      <c r="P9745" s="42" t="b">
        <v>1</v>
      </c>
      <c r="Q9745" s="42"/>
      <c r="R9745" s="42" t="b">
        <v>0</v>
      </c>
      <c r="S9745" s="42">
        <v>1</v>
      </c>
      <c r="T9745" s="42" t="s">
        <v>91</v>
      </c>
      <c r="U9745" s="42">
        <v>999</v>
      </c>
      <c r="V9745" s="42" t="s">
        <v>7669</v>
      </c>
      <c r="W9745" s="42">
        <v>76087</v>
      </c>
      <c r="X9745" s="42"/>
      <c r="Y9745" s="42" t="s">
        <v>8032</v>
      </c>
      <c r="Z9745" s="42" t="s">
        <v>8033</v>
      </c>
      <c r="AA9745" t="str" s="42">
        <v>法宝打造获得。成宝核心×1；主材：十万载灵蚕丝×1；辅材类别：阵旗灵丝×1；特性材料类别：土行凝华×1。</v>
      </c>
      <c r="AB9745" s="42">
        <v>12421003</v>
      </c>
      <c r="AC9745" s="42" t="s">
        <v>121</v>
      </c>
      <c r="AD9745" s="42">
        <v>0</v>
      </c>
      <c r="AE9745" s="42"/>
      <c r="AF9745" s="42">
        <v>70006</v>
      </c>
      <c r="AG9745" s="42"/>
      <c r="AH9745" s="42">
        <v>472500000</v>
      </c>
      <c r="AI9745" s="42" t="s">
        <v>7668</v>
      </c>
      <c r="AJ9745" s="42" t="s">
        <v>8035</v>
      </c>
      <c r="AK9745" s="42" t="s">
        <v>354</v>
      </c>
      <c r="AL9745" t="s">
        <v>8036</v>
      </c>
    </row>
    <row r="9746" spans="2:38">
      <c r="B9746" s="16" t="n">
        <f>10000000+INDEX(编号表!$B:$B,MATCH(F9746,编号表!$A:$A,0))*100000+INDEX(编号表!$F:$F,MATCH(D9746,编号表!$E:$E,0))*1000+INDEX(编号表!$D:$D,MATCH(E9746,编号表!$C:$C,0))*10000+G9746</f>
        <v>12476088</v>
      </c>
      <c r="C9746" s="42" t="s">
        <v>9653</v>
      </c>
      <c r="D9746" s="42" t="s">
        <v>114</v>
      </c>
      <c r="E9746" s="42" t="s">
        <v>354</v>
      </c>
      <c r="F9746" s="42" t="s">
        <v>7668</v>
      </c>
      <c r="G9746" s="42">
        <v>88</v>
      </c>
      <c r="H9746" s="42"/>
      <c r="I9746" s="42">
        <v>60</v>
      </c>
      <c r="J9746" s="42" t="str">
        <f t="shared" si="161"/>
        <v>大类_道品合体法宝</v>
      </c>
      <c r="K9746" s="42" t="s">
        <v>6624</v>
      </c>
      <c r="L9746" s="42"/>
      <c r="M9746" s="42" t="s">
        <v>7668</v>
      </c>
      <c r="N9746" s="42"/>
      <c r="O9746" s="42">
        <v>0</v>
      </c>
      <c r="P9746" s="42" t="b">
        <v>1</v>
      </c>
      <c r="Q9746" s="42"/>
      <c r="R9746" s="42" t="b">
        <v>0</v>
      </c>
      <c r="S9746" s="42">
        <v>1</v>
      </c>
      <c r="T9746" s="42" t="s">
        <v>91</v>
      </c>
      <c r="U9746" s="42">
        <v>999</v>
      </c>
      <c r="V9746" s="42" t="s">
        <v>7669</v>
      </c>
      <c r="W9746" s="42">
        <v>76088</v>
      </c>
      <c r="X9746" s="42"/>
      <c r="Y9746" t="str" s="42">
        <v>法宝。持续恢复灵力；完善灵气传导通路，提高每次回灵量；每轮回灵开始时额外恢复一次灵力。</v>
      </c>
      <c r="Z9746" t="str" s="42">
        <v>|cff00FF00“瓶内灵流循环而出，御使时可持续补益灵力，使枯竭之气渐复。”——《周天归元玉章》|r</v>
      </c>
      <c r="AA9746" t="str" s="42">
        <v>法宝打造获得。成宝核心×1；主材：太素玉胎×1；辅材类别：灵竹×1；特性材料类别：妖丹×1。</v>
      </c>
      <c r="AB9746" s="42">
        <v>12421011</v>
      </c>
      <c r="AC9746" s="42" t="s">
        <v>121</v>
      </c>
      <c r="AD9746" s="42">
        <v>0</v>
      </c>
      <c r="AE9746" s="42"/>
      <c r="AF9746" s="42">
        <v>70006</v>
      </c>
      <c r="AG9746" s="42"/>
      <c r="AH9746" s="42">
        <v>472500000</v>
      </c>
      <c r="AI9746" s="42" t="s">
        <v>7668</v>
      </c>
      <c r="AJ9746" s="42" t="s">
        <v>8041</v>
      </c>
      <c r="AK9746" s="42" t="s">
        <v>354</v>
      </c>
      <c r="AL9746" t="s">
        <v>8042</v>
      </c>
    </row>
    <row r="9747" spans="2:38">
      <c r="B9747" s="16" t="n">
        <f>10000000+INDEX(编号表!$B:$B,MATCH(F9747,编号表!$A:$A,0))*100000+INDEX(编号表!$F:$F,MATCH(D9747,编号表!$E:$E,0))*1000+INDEX(编号表!$D:$D,MATCH(E9747,编号表!$C:$C,0))*10000+G9747</f>
        <v>12476089</v>
      </c>
      <c r="C9747" s="42" t="s">
        <v>9655</v>
      </c>
      <c r="D9747" s="42" t="s">
        <v>114</v>
      </c>
      <c r="E9747" s="42" t="s">
        <v>354</v>
      </c>
      <c r="F9747" s="42" t="s">
        <v>7668</v>
      </c>
      <c r="G9747" s="42">
        <v>89</v>
      </c>
      <c r="H9747" s="42"/>
      <c r="I9747" s="42">
        <v>60</v>
      </c>
      <c r="J9747" s="42" t="str">
        <f t="shared" si="161"/>
        <v>大类_道品合体法宝</v>
      </c>
      <c r="K9747" s="42" t="s">
        <v>6624</v>
      </c>
      <c r="L9747" s="42"/>
      <c r="M9747" s="42" t="s">
        <v>7668</v>
      </c>
      <c r="N9747" s="42"/>
      <c r="O9747" s="42">
        <v>0</v>
      </c>
      <c r="P9747" s="42" t="b">
        <v>1</v>
      </c>
      <c r="Q9747" s="42"/>
      <c r="R9747" s="42" t="b">
        <v>0</v>
      </c>
      <c r="S9747" s="42">
        <v>1</v>
      </c>
      <c r="T9747" s="42" t="s">
        <v>91</v>
      </c>
      <c r="U9747" s="42">
        <v>999</v>
      </c>
      <c r="V9747" s="42" t="s">
        <v>7669</v>
      </c>
      <c r="W9747" s="42">
        <v>76089</v>
      </c>
      <c r="X9747" s="42"/>
      <c r="Y9747" t="str" s="42">
        <v>法宝。持续恢复灵力；完善灵气传导通路，提高每次回灵量；促进灵气流转，缩短回灵间隔。</v>
      </c>
      <c r="Z9747" t="str" s="42">
        <v>|cff00FF00“瓶内灵流循环而出，御使时可持续补益灵力，使枯竭之气渐复。”——《周天归元玉章》|r</v>
      </c>
      <c r="AA9747" t="str" s="42">
        <v>法宝打造获得。成宝核心×1；主材：太素玉胎×1；辅材类别：灵竹×1；特性材料类别：水行凝华×1。</v>
      </c>
      <c r="AB9747" s="42">
        <v>12421011</v>
      </c>
      <c r="AC9747" s="42" t="s">
        <v>121</v>
      </c>
      <c r="AD9747" s="42">
        <v>0</v>
      </c>
      <c r="AE9747" s="42"/>
      <c r="AF9747" s="42">
        <v>70006</v>
      </c>
      <c r="AG9747" s="42"/>
      <c r="AH9747" s="42">
        <v>472500000</v>
      </c>
      <c r="AI9747" s="42" t="s">
        <v>7668</v>
      </c>
      <c r="AJ9747" s="42" t="s">
        <v>8041</v>
      </c>
      <c r="AK9747" s="42" t="s">
        <v>354</v>
      </c>
      <c r="AL9747" t="s">
        <v>8046</v>
      </c>
    </row>
    <row r="9748" spans="2:38">
      <c r="B9748" s="16" t="n">
        <f>10000000+INDEX(编号表!$B:$B,MATCH(F9748,编号表!$A:$A,0))*100000+INDEX(编号表!$F:$F,MATCH(D9748,编号表!$E:$E,0))*1000+INDEX(编号表!$D:$D,MATCH(E9748,编号表!$C:$C,0))*10000+G9748</f>
        <v>12476090</v>
      </c>
      <c r="C9748" s="42" t="s">
        <v>9657</v>
      </c>
      <c r="D9748" s="42" t="s">
        <v>114</v>
      </c>
      <c r="E9748" s="42" t="s">
        <v>354</v>
      </c>
      <c r="F9748" s="42" t="s">
        <v>7668</v>
      </c>
      <c r="G9748" s="42">
        <v>90</v>
      </c>
      <c r="H9748" s="42"/>
      <c r="I9748" s="42">
        <v>60</v>
      </c>
      <c r="J9748" s="42" t="str">
        <f t="shared" si="161"/>
        <v>大类_道品合体法宝</v>
      </c>
      <c r="K9748" s="42" t="s">
        <v>6624</v>
      </c>
      <c r="L9748" s="42"/>
      <c r="M9748" s="42" t="s">
        <v>7668</v>
      </c>
      <c r="N9748" s="42"/>
      <c r="O9748" s="42">
        <v>0</v>
      </c>
      <c r="P9748" s="42" t="b">
        <v>1</v>
      </c>
      <c r="Q9748" s="42"/>
      <c r="R9748" s="42" t="b">
        <v>0</v>
      </c>
      <c r="S9748" s="42">
        <v>1</v>
      </c>
      <c r="T9748" s="42" t="s">
        <v>91</v>
      </c>
      <c r="U9748" s="42">
        <v>999</v>
      </c>
      <c r="V9748" s="42" t="s">
        <v>7669</v>
      </c>
      <c r="W9748" s="42">
        <v>76090</v>
      </c>
      <c r="X9748" s="42"/>
      <c r="Y9748" t="str" s="42">
        <v>法宝。持续恢复灵力；使灵气流转更连续，缩短回灵间隔；每轮回灵开始时额外恢复一次灵力。</v>
      </c>
      <c r="Z9748" t="str" s="42">
        <v>|cff00FF00“瓶内灵流循环而出，御使时可持续补益灵力，使枯竭之气渐复。”——《周天归元玉章》|r</v>
      </c>
      <c r="AA9748" t="str" s="42">
        <v>法宝打造获得。成宝核心×1；主材：太素玉胎×1；辅材类别：地脉灵液×1；特性材料类别：妖丹×1。</v>
      </c>
      <c r="AB9748" s="42">
        <v>12421011</v>
      </c>
      <c r="AC9748" s="42" t="s">
        <v>121</v>
      </c>
      <c r="AD9748" s="42">
        <v>0</v>
      </c>
      <c r="AE9748" s="42"/>
      <c r="AF9748" s="42">
        <v>70006</v>
      </c>
      <c r="AG9748" s="42"/>
      <c r="AH9748" s="42">
        <v>472500000</v>
      </c>
      <c r="AI9748" s="42" t="s">
        <v>7668</v>
      </c>
      <c r="AJ9748" s="42" t="s">
        <v>8041</v>
      </c>
      <c r="AK9748" s="42" t="s">
        <v>354</v>
      </c>
      <c r="AL9748" t="s">
        <v>8050</v>
      </c>
    </row>
    <row r="9749" spans="2:38">
      <c r="B9749" s="16" t="n">
        <f>10000000+INDEX(编号表!$B:$B,MATCH(F9749,编号表!$A:$A,0))*100000+INDEX(编号表!$F:$F,MATCH(D9749,编号表!$E:$E,0))*1000+INDEX(编号表!$D:$D,MATCH(E9749,编号表!$C:$C,0))*10000+G9749</f>
        <v>12476091</v>
      </c>
      <c r="C9749" s="42" t="s">
        <v>9659</v>
      </c>
      <c r="D9749" s="42" t="s">
        <v>114</v>
      </c>
      <c r="E9749" s="42" t="s">
        <v>354</v>
      </c>
      <c r="F9749" s="42" t="s">
        <v>7668</v>
      </c>
      <c r="G9749" s="42">
        <v>91</v>
      </c>
      <c r="H9749" s="42"/>
      <c r="I9749" s="42">
        <v>60</v>
      </c>
      <c r="J9749" s="42" t="str">
        <f t="shared" si="161"/>
        <v>大类_道品合体法宝</v>
      </c>
      <c r="K9749" s="42" t="s">
        <v>6624</v>
      </c>
      <c r="L9749" s="42"/>
      <c r="M9749" s="42" t="s">
        <v>7668</v>
      </c>
      <c r="N9749" s="42"/>
      <c r="O9749" s="42">
        <v>0</v>
      </c>
      <c r="P9749" s="42" t="b">
        <v>1</v>
      </c>
      <c r="Q9749" s="42"/>
      <c r="R9749" s="42" t="b">
        <v>0</v>
      </c>
      <c r="S9749" s="42">
        <v>1</v>
      </c>
      <c r="T9749" s="42" t="s">
        <v>91</v>
      </c>
      <c r="U9749" s="42">
        <v>999</v>
      </c>
      <c r="V9749" s="42" t="s">
        <v>7669</v>
      </c>
      <c r="W9749" s="42">
        <v>76091</v>
      </c>
      <c r="X9749" s="42"/>
      <c r="Y9749" t="str" s="42">
        <v>法宝。持续恢复灵力；使灵气流转更连续，缩短回灵间隔；促进灵气流转，缩短回灵间隔。</v>
      </c>
      <c r="Z9749" t="str" s="42">
        <v>|cff00FF00“瓶内灵流循环而出，御使时可持续补益灵力，使枯竭之气渐复。”——《周天归元玉章》|r</v>
      </c>
      <c r="AA9749" t="str" s="42">
        <v>法宝打造获得。成宝核心×1；主材：太素玉胎×1；辅材类别：地脉灵液×1；特性材料类别：水行凝华×1。</v>
      </c>
      <c r="AB9749" s="42">
        <v>12421011</v>
      </c>
      <c r="AC9749" s="42" t="s">
        <v>121</v>
      </c>
      <c r="AD9749" s="42">
        <v>0</v>
      </c>
      <c r="AE9749" s="42"/>
      <c r="AF9749" s="42">
        <v>70006</v>
      </c>
      <c r="AG9749" s="42"/>
      <c r="AH9749" s="42">
        <v>472500000</v>
      </c>
      <c r="AI9749" s="42" t="s">
        <v>7668</v>
      </c>
      <c r="AJ9749" s="42" t="s">
        <v>8041</v>
      </c>
      <c r="AK9749" s="42" t="s">
        <v>354</v>
      </c>
      <c r="AL9749" t="s">
        <v>8054</v>
      </c>
    </row>
    <row r="9750" spans="2:38">
      <c r="B9750" s="16" t="n">
        <f>10000000+INDEX(编号表!$B:$B,MATCH(F9750,编号表!$A:$A,0))*100000+INDEX(编号表!$F:$F,MATCH(D9750,编号表!$E:$E,0))*1000+INDEX(编号表!$D:$D,MATCH(E9750,编号表!$C:$C,0))*10000+G9750</f>
        <v>12476092</v>
      </c>
      <c r="C9750" s="42" t="s">
        <v>9661</v>
      </c>
      <c r="D9750" s="42" t="s">
        <v>114</v>
      </c>
      <c r="E9750" s="42" t="s">
        <v>354</v>
      </c>
      <c r="F9750" s="42" t="s">
        <v>7668</v>
      </c>
      <c r="G9750" s="42">
        <v>92</v>
      </c>
      <c r="H9750" s="42"/>
      <c r="I9750" s="42">
        <v>60</v>
      </c>
      <c r="J9750" s="42" t="str">
        <f t="shared" si="161"/>
        <v>大类_道品合体法宝</v>
      </c>
      <c r="K9750" s="42" t="s">
        <v>6624</v>
      </c>
      <c r="L9750" s="42"/>
      <c r="M9750" s="42" t="s">
        <v>7668</v>
      </c>
      <c r="N9750" s="42"/>
      <c r="O9750" s="42">
        <v>0</v>
      </c>
      <c r="P9750" s="42" t="b">
        <v>1</v>
      </c>
      <c r="Q9750" s="42"/>
      <c r="R9750" s="42" t="b">
        <v>0</v>
      </c>
      <c r="S9750" s="42">
        <v>1</v>
      </c>
      <c r="T9750" s="42" t="s">
        <v>91</v>
      </c>
      <c r="U9750" s="42">
        <v>999</v>
      </c>
      <c r="V9750" s="42" t="s">
        <v>7669</v>
      </c>
      <c r="W9750" s="42">
        <v>76092</v>
      </c>
      <c r="X9750" s="42"/>
      <c r="Y9750" s="42" t="s">
        <v>8056</v>
      </c>
      <c r="Z9750" s="42" t="s">
        <v>8057</v>
      </c>
      <c r="AA9750" t="str" s="42">
        <v>法宝打造获得。成宝核心×1；主材：太素玉胎×1；辅材类别：明光晶×1；特性材料类别：灵目×1。</v>
      </c>
      <c r="AB9750" s="42">
        <v>12421012</v>
      </c>
      <c r="AC9750" s="42" t="s">
        <v>121</v>
      </c>
      <c r="AD9750" s="42">
        <v>0</v>
      </c>
      <c r="AE9750" s="42"/>
      <c r="AF9750" s="42">
        <v>70006</v>
      </c>
      <c r="AG9750" s="42"/>
      <c r="AH9750" s="42">
        <v>472500000</v>
      </c>
      <c r="AI9750" s="42" t="s">
        <v>7668</v>
      </c>
      <c r="AJ9750" s="42" t="s">
        <v>8059</v>
      </c>
      <c r="AK9750" s="42" t="s">
        <v>354</v>
      </c>
      <c r="AL9750" t="s">
        <v>8060</v>
      </c>
    </row>
    <row r="9751" spans="2:38">
      <c r="B9751" s="16" t="n">
        <f>10000000+INDEX(编号表!$B:$B,MATCH(F9751,编号表!$A:$A,0))*100000+INDEX(编号表!$F:$F,MATCH(D9751,编号表!$E:$E,0))*1000+INDEX(编号表!$D:$D,MATCH(E9751,编号表!$C:$C,0))*10000+G9751</f>
        <v>12476093</v>
      </c>
      <c r="C9751" s="42" t="s">
        <v>9663</v>
      </c>
      <c r="D9751" s="42" t="s">
        <v>114</v>
      </c>
      <c r="E9751" s="42" t="s">
        <v>354</v>
      </c>
      <c r="F9751" s="42" t="s">
        <v>7668</v>
      </c>
      <c r="G9751" s="42">
        <v>93</v>
      </c>
      <c r="H9751" s="42"/>
      <c r="I9751" s="42">
        <v>60</v>
      </c>
      <c r="J9751" s="42" t="str">
        <f t="shared" si="161"/>
        <v>大类_道品合体法宝</v>
      </c>
      <c r="K9751" s="42" t="s">
        <v>6624</v>
      </c>
      <c r="L9751" s="42"/>
      <c r="M9751" s="42" t="s">
        <v>7668</v>
      </c>
      <c r="N9751" s="42"/>
      <c r="O9751" s="42">
        <v>0</v>
      </c>
      <c r="P9751" s="42" t="b">
        <v>1</v>
      </c>
      <c r="Q9751" s="42"/>
      <c r="R9751" s="42" t="b">
        <v>0</v>
      </c>
      <c r="S9751" s="42">
        <v>1</v>
      </c>
      <c r="T9751" s="42" t="s">
        <v>91</v>
      </c>
      <c r="U9751" s="42">
        <v>999</v>
      </c>
      <c r="V9751" s="42" t="s">
        <v>7669</v>
      </c>
      <c r="W9751" s="42">
        <v>76093</v>
      </c>
      <c r="X9751" s="42"/>
      <c r="Y9751" t="str" s="42">
        <v>法宝。通过合法舟锚点完成特殊路径通行；补强舟体承载结构，稳固载渡；稳固承载，配合完成特殊路径通行。</v>
      </c>
      <c r="Z9751" t="str" s="42">
        <v>|cff00FF00“舟循虚隙而行，非为寻常赶路；得其引渡，方能循合法舟锚点完成特殊路径通行。”——《星槎渡虚图经》|r</v>
      </c>
      <c r="AA9751" t="str" s="42">
        <v>法宝打造获得。成宝核心×1；主材：十万载灵木芯×1；辅材类别：兽骨×1；特性材料类别：土行凝华×1。</v>
      </c>
      <c r="AB9751" s="42">
        <v>12421013</v>
      </c>
      <c r="AC9751" s="42" t="s">
        <v>121</v>
      </c>
      <c r="AD9751" s="42">
        <v>0</v>
      </c>
      <c r="AE9751" s="42"/>
      <c r="AF9751" s="42">
        <v>70006</v>
      </c>
      <c r="AG9751" s="42"/>
      <c r="AH9751" s="42">
        <v>472500000</v>
      </c>
      <c r="AI9751" s="42" t="s">
        <v>7668</v>
      </c>
      <c r="AJ9751" s="42" t="s">
        <v>8065</v>
      </c>
      <c r="AK9751" s="42" t="s">
        <v>354</v>
      </c>
      <c r="AL9751" t="s">
        <v>8066</v>
      </c>
    </row>
    <row r="9752" spans="2:38">
      <c r="B9752" s="16" t="n">
        <f>10000000+INDEX(编号表!$B:$B,MATCH(F9752,编号表!$A:$A,0))*100000+INDEX(编号表!$F:$F,MATCH(D9752,编号表!$E:$E,0))*1000+INDEX(编号表!$D:$D,MATCH(E9752,编号表!$C:$C,0))*10000+G9752</f>
        <v>12476094</v>
      </c>
      <c r="C9752" s="42" t="s">
        <v>9665</v>
      </c>
      <c r="D9752" s="42" t="s">
        <v>114</v>
      </c>
      <c r="E9752" s="42" t="s">
        <v>354</v>
      </c>
      <c r="F9752" s="42" t="s">
        <v>7668</v>
      </c>
      <c r="G9752" s="42">
        <v>94</v>
      </c>
      <c r="H9752" s="42"/>
      <c r="I9752" s="42">
        <v>60</v>
      </c>
      <c r="J9752" s="42" t="str">
        <f t="shared" si="161"/>
        <v>大类_道品合体法宝</v>
      </c>
      <c r="K9752" s="42" t="s">
        <v>6624</v>
      </c>
      <c r="L9752" s="42"/>
      <c r="M9752" s="42" t="s">
        <v>7668</v>
      </c>
      <c r="N9752" s="42"/>
      <c r="O9752" s="42">
        <v>0</v>
      </c>
      <c r="P9752" s="42" t="b">
        <v>1</v>
      </c>
      <c r="Q9752" s="42"/>
      <c r="R9752" s="42" t="b">
        <v>0</v>
      </c>
      <c r="S9752" s="42">
        <v>1</v>
      </c>
      <c r="T9752" s="42" t="s">
        <v>91</v>
      </c>
      <c r="U9752" s="42">
        <v>999</v>
      </c>
      <c r="V9752" s="42" t="s">
        <v>7669</v>
      </c>
      <c r="W9752" s="42">
        <v>76094</v>
      </c>
      <c r="X9752" s="42"/>
      <c r="Y9752" t="str" s="42">
        <v>法宝。隐身期间取消单位碰撞，可穿过怪群；延长隐身与穿怪的持续时间；留存备用灵力，缩短隐息幡技能冷却时间。</v>
      </c>
      <c r="Z9752" t="str" s="42">
        <v>|cff00FF00“幡影覆身，形息皆敛；隐时身若无碍，可穿过怪群，若先出手则藏形自解。”——《太阴藏形秘箓》|r</v>
      </c>
      <c r="AA9752" t="str" s="42">
        <v>法宝打造获得。成宝核心×1；主材：十万载灵蚕丝×1；辅材类别：阵旗灵丝×1；特性材料类别：妖丹×1。</v>
      </c>
      <c r="AB9752" s="42">
        <v>12421014</v>
      </c>
      <c r="AC9752" s="42" t="s">
        <v>121</v>
      </c>
      <c r="AD9752" s="42">
        <v>0</v>
      </c>
      <c r="AE9752" s="42"/>
      <c r="AF9752" s="42">
        <v>70006</v>
      </c>
      <c r="AG9752" s="42"/>
      <c r="AH9752" s="42">
        <v>472500000</v>
      </c>
      <c r="AI9752" s="42" t="s">
        <v>7668</v>
      </c>
      <c r="AJ9752" s="42" t="s">
        <v>8071</v>
      </c>
      <c r="AK9752" s="42" t="s">
        <v>354</v>
      </c>
      <c r="AL9752" t="s">
        <v>8072</v>
      </c>
    </row>
    <row r="9753" spans="2:38">
      <c r="B9753" s="16" t="n">
        <f>10000000+INDEX(编号表!$B:$B,MATCH(F9753,编号表!$A:$A,0))*100000+INDEX(编号表!$F:$F,MATCH(D9753,编号表!$E:$E,0))*1000+INDEX(编号表!$D:$D,MATCH(E9753,编号表!$C:$C,0))*10000+G9753</f>
        <v>12476095</v>
      </c>
      <c r="C9753" s="42" t="s">
        <v>9667</v>
      </c>
      <c r="D9753" s="42" t="s">
        <v>114</v>
      </c>
      <c r="E9753" s="42" t="s">
        <v>354</v>
      </c>
      <c r="F9753" s="42" t="s">
        <v>7668</v>
      </c>
      <c r="G9753" s="42">
        <v>95</v>
      </c>
      <c r="H9753" s="42"/>
      <c r="I9753" s="42">
        <v>60</v>
      </c>
      <c r="J9753" s="42" t="str">
        <f t="shared" si="161"/>
        <v>大类_道品合体法宝</v>
      </c>
      <c r="K9753" s="42" t="s">
        <v>6698</v>
      </c>
      <c r="L9753" s="42"/>
      <c r="M9753" s="42" t="s">
        <v>7668</v>
      </c>
      <c r="N9753" s="42"/>
      <c r="O9753" s="42">
        <v>0</v>
      </c>
      <c r="P9753" s="42" t="b">
        <v>1</v>
      </c>
      <c r="Q9753" s="42"/>
      <c r="R9753" s="42" t="b">
        <v>0</v>
      </c>
      <c r="S9753" s="42">
        <v>1</v>
      </c>
      <c r="T9753" s="42" t="s">
        <v>91</v>
      </c>
      <c r="U9753" s="42">
        <v>999</v>
      </c>
      <c r="V9753" s="42" t="s">
        <v>7669</v>
      </c>
      <c r="W9753" s="42">
        <v>76095</v>
      </c>
      <c r="X9753" s="42"/>
      <c r="Y9753" s="42" t="s">
        <v>8760</v>
      </c>
      <c r="Z9753" s="42" t="s">
        <v>9668</v>
      </c>
      <c r="AA9753" t="str" s="42">
        <v>法宝打造获得。成宝核心×1；主材：沉天金×1；辅材类别：兽骨×1；特性材料类别：金行凝华×1。</v>
      </c>
      <c r="AB9753" s="42">
        <v>12471098</v>
      </c>
      <c r="AC9753" s="42" t="s">
        <v>121</v>
      </c>
      <c r="AD9753" s="42">
        <v>0</v>
      </c>
      <c r="AE9753" s="42"/>
      <c r="AF9753" s="42">
        <v>70006</v>
      </c>
      <c r="AG9753" s="42"/>
      <c r="AH9753" s="42">
        <v>472500000</v>
      </c>
      <c r="AI9753" s="42" t="s">
        <v>7668</v>
      </c>
      <c r="AJ9753" s="42" t="s">
        <v>9670</v>
      </c>
      <c r="AK9753" s="42" t="s">
        <v>354</v>
      </c>
      <c r="AL9753" t="s">
        <v>9671</v>
      </c>
    </row>
    <row r="9754" spans="2:38">
      <c r="B9754" s="16" t="n">
        <f>10000000+INDEX(编号表!$B:$B,MATCH(F9754,编号表!$A:$A,0))*100000+INDEX(编号表!$F:$F,MATCH(D9754,编号表!$E:$E,0))*1000+INDEX(编号表!$D:$D,MATCH(E9754,编号表!$C:$C,0))*10000+G9754</f>
        <v>12476096</v>
      </c>
      <c r="C9754" s="42" t="s">
        <v>9672</v>
      </c>
      <c r="D9754" s="42" t="s">
        <v>114</v>
      </c>
      <c r="E9754" s="42" t="s">
        <v>354</v>
      </c>
      <c r="F9754" s="42" t="s">
        <v>7668</v>
      </c>
      <c r="G9754" s="42">
        <v>96</v>
      </c>
      <c r="H9754" s="42"/>
      <c r="I9754" s="42">
        <v>60</v>
      </c>
      <c r="J9754" s="42" t="str">
        <f t="shared" si="161"/>
        <v>大类_道品合体法宝</v>
      </c>
      <c r="K9754" s="42" t="s">
        <v>6698</v>
      </c>
      <c r="L9754" s="42"/>
      <c r="M9754" s="42" t="s">
        <v>7668</v>
      </c>
      <c r="N9754" s="42"/>
      <c r="O9754" s="42">
        <v>0</v>
      </c>
      <c r="P9754" s="42" t="b">
        <v>1</v>
      </c>
      <c r="Q9754" s="42"/>
      <c r="R9754" s="42" t="b">
        <v>0</v>
      </c>
      <c r="S9754" s="42">
        <v>1</v>
      </c>
      <c r="T9754" s="42" t="s">
        <v>91</v>
      </c>
      <c r="U9754" s="42">
        <v>999</v>
      </c>
      <c r="V9754" s="42" t="s">
        <v>7669</v>
      </c>
      <c r="W9754" s="42">
        <v>76096</v>
      </c>
      <c r="X9754" s="42"/>
      <c r="Y9754" s="42" t="s">
        <v>8766</v>
      </c>
      <c r="Z9754" s="42" t="s">
        <v>9668</v>
      </c>
      <c r="AA9754" t="str" s="42">
        <v>法宝打造获得。成宝核心×1；主材：沉天金×1；辅材类别：兽骨×1；特性材料类别：木行凝华×1。</v>
      </c>
      <c r="AB9754" s="42">
        <v>12471098</v>
      </c>
      <c r="AC9754" s="42" t="s">
        <v>121</v>
      </c>
      <c r="AD9754" s="42">
        <v>0</v>
      </c>
      <c r="AE9754" s="42"/>
      <c r="AF9754" s="42">
        <v>70006</v>
      </c>
      <c r="AG9754" s="42"/>
      <c r="AH9754" s="42">
        <v>472500000</v>
      </c>
      <c r="AI9754" s="42" t="s">
        <v>7668</v>
      </c>
      <c r="AJ9754" s="42" t="s">
        <v>9670</v>
      </c>
      <c r="AK9754" s="42" t="s">
        <v>354</v>
      </c>
      <c r="AL9754" t="s">
        <v>9674</v>
      </c>
    </row>
    <row r="9755" spans="2:38">
      <c r="B9755" s="16" t="n">
        <f>10000000+INDEX(编号表!$B:$B,MATCH(F9755,编号表!$A:$A,0))*100000+INDEX(编号表!$F:$F,MATCH(D9755,编号表!$E:$E,0))*1000+INDEX(编号表!$D:$D,MATCH(E9755,编号表!$C:$C,0))*10000+G9755</f>
        <v>12476097</v>
      </c>
      <c r="C9755" s="42" t="s">
        <v>9675</v>
      </c>
      <c r="D9755" s="42" t="s">
        <v>114</v>
      </c>
      <c r="E9755" s="42" t="s">
        <v>354</v>
      </c>
      <c r="F9755" s="42" t="s">
        <v>7668</v>
      </c>
      <c r="G9755" s="42">
        <v>97</v>
      </c>
      <c r="H9755" s="42"/>
      <c r="I9755" s="42">
        <v>60</v>
      </c>
      <c r="J9755" s="42" t="str">
        <f t="shared" si="161"/>
        <v>大类_道品合体法宝</v>
      </c>
      <c r="K9755" s="42" t="s">
        <v>6698</v>
      </c>
      <c r="L9755" s="42"/>
      <c r="M9755" s="42" t="s">
        <v>7668</v>
      </c>
      <c r="N9755" s="42"/>
      <c r="O9755" s="42">
        <v>0</v>
      </c>
      <c r="P9755" s="42" t="b">
        <v>1</v>
      </c>
      <c r="Q9755" s="42"/>
      <c r="R9755" s="42" t="b">
        <v>0</v>
      </c>
      <c r="S9755" s="42">
        <v>1</v>
      </c>
      <c r="T9755" s="42" t="s">
        <v>91</v>
      </c>
      <c r="U9755" s="42">
        <v>999</v>
      </c>
      <c r="V9755" s="42" t="s">
        <v>7669</v>
      </c>
      <c r="W9755" s="42">
        <v>76097</v>
      </c>
      <c r="X9755" s="42"/>
      <c r="Y9755" s="42" t="s">
        <v>8770</v>
      </c>
      <c r="Z9755" s="42" t="s">
        <v>9668</v>
      </c>
      <c r="AA9755" t="str" s="42">
        <v>法宝打造获得。成宝核心×1；主材：沉天金×1；辅材类别：兽骨×1；特性材料类别：水行凝华×1。</v>
      </c>
      <c r="AB9755" s="42">
        <v>12471098</v>
      </c>
      <c r="AC9755" s="42" t="s">
        <v>121</v>
      </c>
      <c r="AD9755" s="42">
        <v>0</v>
      </c>
      <c r="AE9755" s="42"/>
      <c r="AF9755" s="42">
        <v>70006</v>
      </c>
      <c r="AG9755" s="42"/>
      <c r="AH9755" s="42">
        <v>472500000</v>
      </c>
      <c r="AI9755" s="42" t="s">
        <v>7668</v>
      </c>
      <c r="AJ9755" s="42" t="s">
        <v>9670</v>
      </c>
      <c r="AK9755" s="42" t="s">
        <v>354</v>
      </c>
      <c r="AL9755" t="s">
        <v>9677</v>
      </c>
    </row>
    <row r="9756" spans="2:38">
      <c r="B9756" s="16" t="n">
        <f>10000000+INDEX(编号表!$B:$B,MATCH(F9756,编号表!$A:$A,0))*100000+INDEX(编号表!$F:$F,MATCH(D9756,编号表!$E:$E,0))*1000+INDEX(编号表!$D:$D,MATCH(E9756,编号表!$C:$C,0))*10000+G9756</f>
        <v>12476098</v>
      </c>
      <c r="C9756" s="42" t="s">
        <v>9678</v>
      </c>
      <c r="D9756" s="42" t="s">
        <v>114</v>
      </c>
      <c r="E9756" s="42" t="s">
        <v>354</v>
      </c>
      <c r="F9756" s="42" t="s">
        <v>7668</v>
      </c>
      <c r="G9756" s="42">
        <v>98</v>
      </c>
      <c r="H9756" s="42"/>
      <c r="I9756" s="42">
        <v>60</v>
      </c>
      <c r="J9756" s="42" t="str">
        <f t="shared" si="161"/>
        <v>大类_道品合体法宝</v>
      </c>
      <c r="K9756" s="42" t="s">
        <v>6698</v>
      </c>
      <c r="L9756" s="42"/>
      <c r="M9756" s="42" t="s">
        <v>7668</v>
      </c>
      <c r="N9756" s="42"/>
      <c r="O9756" s="42">
        <v>0</v>
      </c>
      <c r="P9756" s="42" t="b">
        <v>1</v>
      </c>
      <c r="Q9756" s="42"/>
      <c r="R9756" s="42" t="b">
        <v>0</v>
      </c>
      <c r="S9756" s="42">
        <v>1</v>
      </c>
      <c r="T9756" s="42" t="s">
        <v>91</v>
      </c>
      <c r="U9756" s="42">
        <v>999</v>
      </c>
      <c r="V9756" s="42" t="s">
        <v>7669</v>
      </c>
      <c r="W9756" s="42">
        <v>76098</v>
      </c>
      <c r="X9756" s="42"/>
      <c r="Y9756" s="42" t="s">
        <v>8774</v>
      </c>
      <c r="Z9756" s="42" t="s">
        <v>9668</v>
      </c>
      <c r="AA9756" t="str" s="42">
        <v>法宝打造获得。成宝核心×1；主材：沉天金×1；辅材类别：兽骨×1；特性材料类别：火行凝华×1。</v>
      </c>
      <c r="AB9756" s="42">
        <v>12471098</v>
      </c>
      <c r="AC9756" s="42" t="s">
        <v>121</v>
      </c>
      <c r="AD9756" s="42">
        <v>0</v>
      </c>
      <c r="AE9756" s="42"/>
      <c r="AF9756" s="42">
        <v>70006</v>
      </c>
      <c r="AG9756" s="42"/>
      <c r="AH9756" s="42">
        <v>472500000</v>
      </c>
      <c r="AI9756" s="42" t="s">
        <v>7668</v>
      </c>
      <c r="AJ9756" s="42" t="s">
        <v>9670</v>
      </c>
      <c r="AK9756" s="42" t="s">
        <v>354</v>
      </c>
      <c r="AL9756" t="s">
        <v>9680</v>
      </c>
    </row>
    <row r="9757" spans="2:38">
      <c r="B9757" s="16" t="n">
        <f>10000000+INDEX(编号表!$B:$B,MATCH(F9757,编号表!$A:$A,0))*100000+INDEX(编号表!$F:$F,MATCH(D9757,编号表!$E:$E,0))*1000+INDEX(编号表!$D:$D,MATCH(E9757,编号表!$C:$C,0))*10000+G9757</f>
        <v>12476099</v>
      </c>
      <c r="C9757" s="42" t="s">
        <v>9681</v>
      </c>
      <c r="D9757" s="42" t="s">
        <v>114</v>
      </c>
      <c r="E9757" s="42" t="s">
        <v>354</v>
      </c>
      <c r="F9757" s="42" t="s">
        <v>7668</v>
      </c>
      <c r="G9757" s="42">
        <v>99</v>
      </c>
      <c r="H9757" s="42"/>
      <c r="I9757" s="42">
        <v>60</v>
      </c>
      <c r="J9757" s="42" t="str">
        <f t="shared" si="161"/>
        <v>大类_道品合体法宝</v>
      </c>
      <c r="K9757" s="42" t="s">
        <v>6698</v>
      </c>
      <c r="L9757" s="42"/>
      <c r="M9757" s="42" t="s">
        <v>7668</v>
      </c>
      <c r="N9757" s="42"/>
      <c r="O9757" s="42">
        <v>0</v>
      </c>
      <c r="P9757" s="42" t="b">
        <v>1</v>
      </c>
      <c r="Q9757" s="42"/>
      <c r="R9757" s="42" t="b">
        <v>0</v>
      </c>
      <c r="S9757" s="42">
        <v>1</v>
      </c>
      <c r="T9757" s="42" t="s">
        <v>91</v>
      </c>
      <c r="U9757" s="42">
        <v>999</v>
      </c>
      <c r="V9757" s="42" t="s">
        <v>7669</v>
      </c>
      <c r="W9757" s="42">
        <v>76099</v>
      </c>
      <c r="X9757" s="42"/>
      <c r="Y9757" s="42" t="s">
        <v>8778</v>
      </c>
      <c r="Z9757" s="42" t="s">
        <v>9668</v>
      </c>
      <c r="AA9757" t="str" s="42">
        <v>法宝打造获得。成宝核心×1；主材：沉天金×1；辅材类别：兽骨×1；特性材料类别：土行凝华×1。</v>
      </c>
      <c r="AB9757" s="42">
        <v>12471098</v>
      </c>
      <c r="AC9757" s="42" t="s">
        <v>121</v>
      </c>
      <c r="AD9757" s="42">
        <v>0</v>
      </c>
      <c r="AE9757" s="42"/>
      <c r="AF9757" s="42">
        <v>70006</v>
      </c>
      <c r="AG9757" s="42"/>
      <c r="AH9757" s="42">
        <v>472500000</v>
      </c>
      <c r="AI9757" s="42" t="s">
        <v>7668</v>
      </c>
      <c r="AJ9757" s="42" t="s">
        <v>9670</v>
      </c>
      <c r="AK9757" s="42" t="s">
        <v>354</v>
      </c>
      <c r="AL9757" t="s">
        <v>9683</v>
      </c>
    </row>
    <row r="9758" spans="2:38">
      <c r="B9758" s="16" t="n">
        <f>10000000+INDEX(编号表!$B:$B,MATCH(F9758,编号表!$A:$A,0))*100000+INDEX(编号表!$F:$F,MATCH(D9758,编号表!$E:$E,0))*1000+INDEX(编号表!$D:$D,MATCH(E9758,编号表!$C:$C,0))*10000+G9758</f>
        <v>12476100</v>
      </c>
      <c r="C9758" s="42" t="s">
        <v>9684</v>
      </c>
      <c r="D9758" s="42" t="s">
        <v>114</v>
      </c>
      <c r="E9758" s="42" t="s">
        <v>354</v>
      </c>
      <c r="F9758" s="42" t="s">
        <v>7668</v>
      </c>
      <c r="G9758" s="42">
        <v>100</v>
      </c>
      <c r="H9758" s="42"/>
      <c r="I9758" s="42">
        <v>60</v>
      </c>
      <c r="J9758" s="42" t="str">
        <f t="shared" si="161"/>
        <v>大类_道品合体法宝</v>
      </c>
      <c r="K9758" s="42" t="s">
        <v>6698</v>
      </c>
      <c r="L9758" s="42"/>
      <c r="M9758" s="42" t="s">
        <v>7668</v>
      </c>
      <c r="N9758" s="42"/>
      <c r="O9758" s="42">
        <v>0</v>
      </c>
      <c r="P9758" s="42" t="b">
        <v>1</v>
      </c>
      <c r="Q9758" s="42"/>
      <c r="R9758" s="42" t="b">
        <v>0</v>
      </c>
      <c r="S9758" s="42">
        <v>1</v>
      </c>
      <c r="T9758" s="42" t="s">
        <v>91</v>
      </c>
      <c r="U9758" s="42">
        <v>999</v>
      </c>
      <c r="V9758" s="42" t="s">
        <v>7669</v>
      </c>
      <c r="W9758" s="42">
        <v>76100</v>
      </c>
      <c r="X9758" s="42"/>
      <c r="Y9758" s="42" t="s">
        <v>8782</v>
      </c>
      <c r="Z9758" s="42" t="s">
        <v>9668</v>
      </c>
      <c r="AA9758" t="str" s="42">
        <v>法宝打造获得。成宝核心×1；主材：沉天金×1；辅材类别：兽骨×1；特性材料类别：毒血×1。</v>
      </c>
      <c r="AB9758" s="42">
        <v>12471098</v>
      </c>
      <c r="AC9758" s="42" t="s">
        <v>121</v>
      </c>
      <c r="AD9758" s="42">
        <v>0</v>
      </c>
      <c r="AE9758" s="42"/>
      <c r="AF9758" s="42">
        <v>70006</v>
      </c>
      <c r="AG9758" s="42"/>
      <c r="AH9758" s="42">
        <v>472500000</v>
      </c>
      <c r="AI9758" s="42" t="s">
        <v>7668</v>
      </c>
      <c r="AJ9758" s="42" t="s">
        <v>9670</v>
      </c>
      <c r="AK9758" s="42" t="s">
        <v>354</v>
      </c>
      <c r="AL9758" t="s">
        <v>9686</v>
      </c>
    </row>
    <row r="9759" spans="2:38">
      <c r="B9759" s="16" t="n">
        <f>10000000+INDEX(编号表!$B:$B,MATCH(F9759,编号表!$A:$A,0))*100000+INDEX(编号表!$F:$F,MATCH(D9759,编号表!$E:$E,0))*1000+INDEX(编号表!$D:$D,MATCH(E9759,编号表!$C:$C,0))*10000+G9759</f>
        <v>12476101</v>
      </c>
      <c r="C9759" s="42" t="s">
        <v>9687</v>
      </c>
      <c r="D9759" s="42" t="s">
        <v>114</v>
      </c>
      <c r="E9759" s="42" t="s">
        <v>354</v>
      </c>
      <c r="F9759" s="42" t="s">
        <v>7668</v>
      </c>
      <c r="G9759" s="42">
        <v>101</v>
      </c>
      <c r="H9759" s="42"/>
      <c r="I9759" s="42">
        <v>60</v>
      </c>
      <c r="J9759" s="42" t="str">
        <f t="shared" si="161"/>
        <v>大类_道品合体法宝</v>
      </c>
      <c r="K9759" s="42" t="s">
        <v>6698</v>
      </c>
      <c r="L9759" s="42"/>
      <c r="M9759" s="42" t="s">
        <v>7668</v>
      </c>
      <c r="N9759" s="42"/>
      <c r="O9759" s="42">
        <v>0</v>
      </c>
      <c r="P9759" s="42" t="b">
        <v>1</v>
      </c>
      <c r="Q9759" s="42"/>
      <c r="R9759" s="42" t="b">
        <v>0</v>
      </c>
      <c r="S9759" s="42">
        <v>1</v>
      </c>
      <c r="T9759" s="42" t="s">
        <v>91</v>
      </c>
      <c r="U9759" s="42">
        <v>999</v>
      </c>
      <c r="V9759" s="42" t="s">
        <v>7669</v>
      </c>
      <c r="W9759" s="42">
        <v>76101</v>
      </c>
      <c r="X9759" s="42"/>
      <c r="Y9759" s="42" t="s">
        <v>8782</v>
      </c>
      <c r="Z9759" s="42" t="s">
        <v>9668</v>
      </c>
      <c r="AA9759" t="str" s="42">
        <v>法宝打造获得。成宝核心×1；主材：沉天金×1；辅材类别：兽骨×1；特性材料类别：毒囊×1。</v>
      </c>
      <c r="AB9759" s="42">
        <v>12471098</v>
      </c>
      <c r="AC9759" s="42" t="s">
        <v>121</v>
      </c>
      <c r="AD9759" s="42">
        <v>0</v>
      </c>
      <c r="AE9759" s="42"/>
      <c r="AF9759" s="42">
        <v>70006</v>
      </c>
      <c r="AG9759" s="42"/>
      <c r="AH9759" s="42">
        <v>472500000</v>
      </c>
      <c r="AI9759" s="42" t="s">
        <v>7668</v>
      </c>
      <c r="AJ9759" s="42" t="s">
        <v>9670</v>
      </c>
      <c r="AK9759" s="42" t="s">
        <v>354</v>
      </c>
      <c r="AL9759" t="s">
        <v>9689</v>
      </c>
    </row>
    <row r="9760" spans="2:38">
      <c r="B9760" s="16" t="n">
        <f>10000000+INDEX(编号表!$B:$B,MATCH(F9760,编号表!$A:$A,0))*100000+INDEX(编号表!$F:$F,MATCH(D9760,编号表!$E:$E,0))*1000+INDEX(编号表!$D:$D,MATCH(E9760,编号表!$C:$C,0))*10000+G9760</f>
        <v>12476102</v>
      </c>
      <c r="C9760" s="42" t="s">
        <v>9690</v>
      </c>
      <c r="D9760" s="42" t="s">
        <v>114</v>
      </c>
      <c r="E9760" s="42" t="s">
        <v>354</v>
      </c>
      <c r="F9760" s="42" t="s">
        <v>7668</v>
      </c>
      <c r="G9760" s="42">
        <v>102</v>
      </c>
      <c r="H9760" s="42"/>
      <c r="I9760" s="42">
        <v>60</v>
      </c>
      <c r="J9760" s="42" t="str">
        <f t="shared" si="161"/>
        <v>大类_道品合体法宝</v>
      </c>
      <c r="K9760" s="42" t="s">
        <v>6698</v>
      </c>
      <c r="L9760" s="42"/>
      <c r="M9760" s="42" t="s">
        <v>7668</v>
      </c>
      <c r="N9760" s="42"/>
      <c r="O9760" s="42">
        <v>0</v>
      </c>
      <c r="P9760" s="42" t="b">
        <v>1</v>
      </c>
      <c r="Q9760" s="42"/>
      <c r="R9760" s="42" t="b">
        <v>0</v>
      </c>
      <c r="S9760" s="42">
        <v>1</v>
      </c>
      <c r="T9760" s="42" t="s">
        <v>91</v>
      </c>
      <c r="U9760" s="42">
        <v>999</v>
      </c>
      <c r="V9760" s="42" t="s">
        <v>7669</v>
      </c>
      <c r="W9760" s="42">
        <v>76102</v>
      </c>
      <c r="X9760" s="42"/>
      <c r="Y9760" s="42" t="s">
        <v>8789</v>
      </c>
      <c r="Z9760" s="42" t="s">
        <v>9668</v>
      </c>
      <c r="AA9760" t="str" s="42">
        <v>法宝打造获得。成宝核心×1；主材：沉天金×1；辅材类别：兽骨×1；特性材料类别：古阵石×1。</v>
      </c>
      <c r="AB9760" s="42">
        <v>12471098</v>
      </c>
      <c r="AC9760" s="42" t="s">
        <v>121</v>
      </c>
      <c r="AD9760" s="42">
        <v>0</v>
      </c>
      <c r="AE9760" s="42"/>
      <c r="AF9760" s="42">
        <v>70006</v>
      </c>
      <c r="AG9760" s="42"/>
      <c r="AH9760" s="42">
        <v>472500000</v>
      </c>
      <c r="AI9760" s="42" t="s">
        <v>7668</v>
      </c>
      <c r="AJ9760" s="42" t="s">
        <v>9670</v>
      </c>
      <c r="AK9760" s="42" t="s">
        <v>354</v>
      </c>
      <c r="AL9760" t="s">
        <v>9692</v>
      </c>
    </row>
    <row r="9761" spans="2:38">
      <c r="B9761" s="16" t="n">
        <f>10000000+INDEX(编号表!$B:$B,MATCH(F9761,编号表!$A:$A,0))*100000+INDEX(编号表!$F:$F,MATCH(D9761,编号表!$E:$E,0))*1000+INDEX(编号表!$D:$D,MATCH(E9761,编号表!$C:$C,0))*10000+G9761</f>
        <v>12476103</v>
      </c>
      <c r="C9761" s="42" t="s">
        <v>9693</v>
      </c>
      <c r="D9761" s="42" t="s">
        <v>114</v>
      </c>
      <c r="E9761" s="42" t="s">
        <v>354</v>
      </c>
      <c r="F9761" s="42" t="s">
        <v>7668</v>
      </c>
      <c r="G9761" s="42">
        <v>103</v>
      </c>
      <c r="H9761" s="42"/>
      <c r="I9761" s="42">
        <v>60</v>
      </c>
      <c r="J9761" s="42" t="str">
        <f t="shared" si="161"/>
        <v>大类_道品合体法宝</v>
      </c>
      <c r="K9761" s="42" t="s">
        <v>6698</v>
      </c>
      <c r="L9761" s="42"/>
      <c r="M9761" s="42" t="s">
        <v>7668</v>
      </c>
      <c r="N9761" s="42"/>
      <c r="O9761" s="42">
        <v>0</v>
      </c>
      <c r="P9761" s="42" t="b">
        <v>1</v>
      </c>
      <c r="Q9761" s="42"/>
      <c r="R9761" s="42" t="b">
        <v>0</v>
      </c>
      <c r="S9761" s="42">
        <v>1</v>
      </c>
      <c r="T9761" s="42" t="s">
        <v>91</v>
      </c>
      <c r="U9761" s="42">
        <v>999</v>
      </c>
      <c r="V9761" s="42" t="s">
        <v>7669</v>
      </c>
      <c r="W9761" s="42">
        <v>76103</v>
      </c>
      <c r="X9761" s="42"/>
      <c r="Y9761" t="str" s="42">
        <v>法宝。落印造成范围重击；补强结构、传递冲击，提高落印伤害；缩短宝印技能冷却时间；提高落印范围伤害。</v>
      </c>
      <c r="Z9761" s="42" t="s">
        <v>9668</v>
      </c>
      <c r="AA9761" t="str" s="42">
        <v>法宝打造获得。成宝核心×1；主材：沉天金×1；辅材类别：兽骨×1；特性材料类别：妖丹×1。</v>
      </c>
      <c r="AB9761" s="42">
        <v>12471098</v>
      </c>
      <c r="AC9761" s="42" t="s">
        <v>121</v>
      </c>
      <c r="AD9761" s="42">
        <v>0</v>
      </c>
      <c r="AE9761" s="42"/>
      <c r="AF9761" s="42">
        <v>70006</v>
      </c>
      <c r="AG9761" s="42"/>
      <c r="AH9761" s="42">
        <v>472500000</v>
      </c>
      <c r="AI9761" s="42" t="s">
        <v>7668</v>
      </c>
      <c r="AJ9761" s="42" t="s">
        <v>9670</v>
      </c>
      <c r="AK9761" s="42" t="s">
        <v>354</v>
      </c>
      <c r="AL9761" t="s">
        <v>9695</v>
      </c>
    </row>
    <row r="9762" spans="2:38">
      <c r="B9762" s="16" t="n">
        <f>10000000+INDEX(编号表!$B:$B,MATCH(F9762,编号表!$A:$A,0))*100000+INDEX(编号表!$F:$F,MATCH(D9762,编号表!$E:$E,0))*1000+INDEX(编号表!$D:$D,MATCH(E9762,编号表!$C:$C,0))*10000+G9762</f>
        <v>12476104</v>
      </c>
      <c r="C9762" s="42" t="s">
        <v>9827</v>
      </c>
      <c r="D9762" s="42" t="s">
        <v>114</v>
      </c>
      <c r="E9762" s="42" t="s">
        <v>354</v>
      </c>
      <c r="F9762" s="42" t="s">
        <v>7668</v>
      </c>
      <c r="G9762" s="42">
        <v>104</v>
      </c>
      <c r="H9762" s="42"/>
      <c r="I9762" s="42">
        <v>60</v>
      </c>
      <c r="J9762" s="42" t="str">
        <f t="shared" si="161"/>
        <v>大类_道品合体法宝</v>
      </c>
      <c r="K9762" s="42" t="s">
        <v>6698</v>
      </c>
      <c r="L9762" s="42"/>
      <c r="M9762" s="42" t="s">
        <v>7668</v>
      </c>
      <c r="N9762" s="42"/>
      <c r="O9762" s="42">
        <v>0</v>
      </c>
      <c r="P9762" s="42" t="b">
        <v>1</v>
      </c>
      <c r="Q9762" s="42"/>
      <c r="R9762" s="42" t="b">
        <v>0</v>
      </c>
      <c r="S9762" s="42">
        <v>1</v>
      </c>
      <c r="T9762" s="42" t="s">
        <v>91</v>
      </c>
      <c r="U9762" s="42">
        <v>999</v>
      </c>
      <c r="V9762" s="42" t="s">
        <v>339</v>
      </c>
      <c r="W9762" s="42">
        <v>2476104</v>
      </c>
      <c r="X9762" s="42"/>
      <c r="Y9762" s="42" t="s">
        <v>9697</v>
      </c>
      <c r="Z9762" s="42" t="s">
        <v>9698</v>
      </c>
      <c r="AA9762" t="str" s="42">
        <v>法宝打造获得。成宝核心×1；主材：地心灵铜×1；辅材类别：玄砂×1；特性材料类别：金行凝华×1。</v>
      </c>
      <c r="AB9762" s="42">
        <v>12471100</v>
      </c>
      <c r="AC9762" s="42" t="s">
        <v>121</v>
      </c>
      <c r="AD9762" s="42">
        <v>0</v>
      </c>
      <c r="AE9762" s="42"/>
      <c r="AF9762" s="42">
        <v>70006</v>
      </c>
      <c r="AG9762" s="42"/>
      <c r="AH9762" s="42">
        <v>472500000</v>
      </c>
      <c r="AI9762" s="42" t="s">
        <v>7668</v>
      </c>
      <c r="AJ9762" s="42" t="s">
        <v>9700</v>
      </c>
      <c r="AK9762" s="42" t="s">
        <v>354</v>
      </c>
      <c r="AL9762" t="s">
        <v>9701</v>
      </c>
    </row>
    <row r="9763" spans="2:38">
      <c r="B9763" s="16" t="n">
        <f>10000000+INDEX(编号表!$B:$B,MATCH(F9763,编号表!$A:$A,0))*100000+INDEX(编号表!$F:$F,MATCH(D9763,编号表!$E:$E,0))*1000+INDEX(编号表!$D:$D,MATCH(E9763,编号表!$C:$C,0))*10000+G9763</f>
        <v>12476105</v>
      </c>
      <c r="C9763" s="42" t="s">
        <v>9828</v>
      </c>
      <c r="D9763" s="42" t="s">
        <v>114</v>
      </c>
      <c r="E9763" s="42" t="s">
        <v>354</v>
      </c>
      <c r="F9763" s="42" t="s">
        <v>7668</v>
      </c>
      <c r="G9763" s="42">
        <v>105</v>
      </c>
      <c r="H9763" s="42"/>
      <c r="I9763" s="42">
        <v>60</v>
      </c>
      <c r="J9763" s="42" t="str">
        <f t="shared" si="161"/>
        <v>大类_道品合体法宝</v>
      </c>
      <c r="K9763" s="42" t="s">
        <v>6698</v>
      </c>
      <c r="L9763" s="42"/>
      <c r="M9763" s="42" t="s">
        <v>7668</v>
      </c>
      <c r="N9763" s="42"/>
      <c r="O9763" s="42">
        <v>0</v>
      </c>
      <c r="P9763" s="42" t="b">
        <v>1</v>
      </c>
      <c r="Q9763" s="42"/>
      <c r="R9763" s="42" t="b">
        <v>0</v>
      </c>
      <c r="S9763" s="42">
        <v>1</v>
      </c>
      <c r="T9763" s="42" t="s">
        <v>91</v>
      </c>
      <c r="U9763" s="42">
        <v>999</v>
      </c>
      <c r="V9763" s="42" t="s">
        <v>339</v>
      </c>
      <c r="W9763" s="42">
        <v>2476105</v>
      </c>
      <c r="X9763" s="42"/>
      <c r="Y9763" s="42" t="s">
        <v>9703</v>
      </c>
      <c r="Z9763" s="42" t="s">
        <v>9698</v>
      </c>
      <c r="AA9763" t="str" s="42">
        <v>法宝打造获得。成宝核心×1；主材：地心灵铜×1；辅材类别：玄砂×1；特性材料类别：木行凝华×1。</v>
      </c>
      <c r="AB9763" s="42">
        <v>12471100</v>
      </c>
      <c r="AC9763" s="42" t="s">
        <v>121</v>
      </c>
      <c r="AD9763" s="42">
        <v>0</v>
      </c>
      <c r="AE9763" s="42"/>
      <c r="AF9763" s="42">
        <v>70006</v>
      </c>
      <c r="AG9763" s="42"/>
      <c r="AH9763" s="42">
        <v>472500000</v>
      </c>
      <c r="AI9763" s="42" t="s">
        <v>7668</v>
      </c>
      <c r="AJ9763" s="42" t="s">
        <v>9700</v>
      </c>
      <c r="AK9763" s="42" t="s">
        <v>354</v>
      </c>
      <c r="AL9763" t="s">
        <v>9705</v>
      </c>
    </row>
    <row r="9764" spans="2:38">
      <c r="B9764" s="16" t="n">
        <f>10000000+INDEX(编号表!$B:$B,MATCH(F9764,编号表!$A:$A,0))*100000+INDEX(编号表!$F:$F,MATCH(D9764,编号表!$E:$E,0))*1000+INDEX(编号表!$D:$D,MATCH(E9764,编号表!$C:$C,0))*10000+G9764</f>
        <v>12476106</v>
      </c>
      <c r="C9764" s="42" t="s">
        <v>9829</v>
      </c>
      <c r="D9764" s="42" t="s">
        <v>114</v>
      </c>
      <c r="E9764" s="42" t="s">
        <v>354</v>
      </c>
      <c r="F9764" s="42" t="s">
        <v>7668</v>
      </c>
      <c r="G9764" s="42">
        <v>106</v>
      </c>
      <c r="H9764" s="42"/>
      <c r="I9764" s="42">
        <v>60</v>
      </c>
      <c r="J9764" s="42" t="str">
        <f t="shared" si="161"/>
        <v>大类_道品合体法宝</v>
      </c>
      <c r="K9764" s="42" t="s">
        <v>6698</v>
      </c>
      <c r="L9764" s="42"/>
      <c r="M9764" s="42" t="s">
        <v>7668</v>
      </c>
      <c r="N9764" s="42"/>
      <c r="O9764" s="42">
        <v>0</v>
      </c>
      <c r="P9764" s="42" t="b">
        <v>1</v>
      </c>
      <c r="Q9764" s="42"/>
      <c r="R9764" s="42" t="b">
        <v>0</v>
      </c>
      <c r="S9764" s="42">
        <v>1</v>
      </c>
      <c r="T9764" s="42" t="s">
        <v>91</v>
      </c>
      <c r="U9764" s="42">
        <v>999</v>
      </c>
      <c r="V9764" s="42" t="s">
        <v>339</v>
      </c>
      <c r="W9764" s="42">
        <v>2476106</v>
      </c>
      <c r="X9764" s="42"/>
      <c r="Y9764" s="42" t="s">
        <v>9707</v>
      </c>
      <c r="Z9764" s="42" t="s">
        <v>9698</v>
      </c>
      <c r="AA9764" t="str" s="42">
        <v>法宝打造获得。成宝核心×1；主材：地心灵铜×1；辅材类别：玄砂×1；特性材料类别：水行凝华×1。</v>
      </c>
      <c r="AB9764" s="42">
        <v>12471100</v>
      </c>
      <c r="AC9764" s="42" t="s">
        <v>121</v>
      </c>
      <c r="AD9764" s="42">
        <v>0</v>
      </c>
      <c r="AE9764" s="42"/>
      <c r="AF9764" s="42">
        <v>70006</v>
      </c>
      <c r="AG9764" s="42"/>
      <c r="AH9764" s="42">
        <v>472500000</v>
      </c>
      <c r="AI9764" s="42" t="s">
        <v>7668</v>
      </c>
      <c r="AJ9764" s="42" t="s">
        <v>9700</v>
      </c>
      <c r="AK9764" s="42" t="s">
        <v>354</v>
      </c>
      <c r="AL9764" t="s">
        <v>9709</v>
      </c>
    </row>
    <row r="9765" spans="2:38">
      <c r="B9765" s="16" t="n">
        <f>10000000+INDEX(编号表!$B:$B,MATCH(F9765,编号表!$A:$A,0))*100000+INDEX(编号表!$F:$F,MATCH(D9765,编号表!$E:$E,0))*1000+INDEX(编号表!$D:$D,MATCH(E9765,编号表!$C:$C,0))*10000+G9765</f>
        <v>12476107</v>
      </c>
      <c r="C9765" s="42" t="s">
        <v>9830</v>
      </c>
      <c r="D9765" s="42" t="s">
        <v>114</v>
      </c>
      <c r="E9765" s="42" t="s">
        <v>354</v>
      </c>
      <c r="F9765" s="42" t="s">
        <v>7668</v>
      </c>
      <c r="G9765" s="42">
        <v>107</v>
      </c>
      <c r="H9765" s="42"/>
      <c r="I9765" s="42">
        <v>60</v>
      </c>
      <c r="J9765" s="42" t="str">
        <f t="shared" si="161"/>
        <v>大类_道品合体法宝</v>
      </c>
      <c r="K9765" s="42" t="s">
        <v>6698</v>
      </c>
      <c r="L9765" s="42"/>
      <c r="M9765" s="42" t="s">
        <v>7668</v>
      </c>
      <c r="N9765" s="42"/>
      <c r="O9765" s="42">
        <v>0</v>
      </c>
      <c r="P9765" s="42" t="b">
        <v>1</v>
      </c>
      <c r="Q9765" s="42"/>
      <c r="R9765" s="42" t="b">
        <v>0</v>
      </c>
      <c r="S9765" s="42">
        <v>1</v>
      </c>
      <c r="T9765" s="42" t="s">
        <v>91</v>
      </c>
      <c r="U9765" s="42">
        <v>999</v>
      </c>
      <c r="V9765" s="42" t="s">
        <v>339</v>
      </c>
      <c r="W9765" s="42">
        <v>2476107</v>
      </c>
      <c r="X9765" s="42"/>
      <c r="Y9765" s="42" t="s">
        <v>9711</v>
      </c>
      <c r="Z9765" s="42" t="s">
        <v>9698</v>
      </c>
      <c r="AA9765" t="str" s="42">
        <v>法宝打造获得。成宝核心×1；主材：地心灵铜×1；辅材类别：玄砂×1；特性材料类别：火行凝华×1。</v>
      </c>
      <c r="AB9765" s="42">
        <v>12471100</v>
      </c>
      <c r="AC9765" s="42" t="s">
        <v>121</v>
      </c>
      <c r="AD9765" s="42">
        <v>0</v>
      </c>
      <c r="AE9765" s="42"/>
      <c r="AF9765" s="42">
        <v>70006</v>
      </c>
      <c r="AG9765" s="42"/>
      <c r="AH9765" s="42">
        <v>472500000</v>
      </c>
      <c r="AI9765" s="42" t="s">
        <v>7668</v>
      </c>
      <c r="AJ9765" s="42" t="s">
        <v>9700</v>
      </c>
      <c r="AK9765" s="42" t="s">
        <v>354</v>
      </c>
      <c r="AL9765" t="s">
        <v>9713</v>
      </c>
    </row>
    <row r="9766" spans="2:38">
      <c r="B9766" s="16" t="n">
        <f>10000000+INDEX(编号表!$B:$B,MATCH(F9766,编号表!$A:$A,0))*100000+INDEX(编号表!$F:$F,MATCH(D9766,编号表!$E:$E,0))*1000+INDEX(编号表!$D:$D,MATCH(E9766,编号表!$C:$C,0))*10000+G9766</f>
        <v>12476108</v>
      </c>
      <c r="C9766" s="42" t="s">
        <v>9831</v>
      </c>
      <c r="D9766" s="42" t="s">
        <v>114</v>
      </c>
      <c r="E9766" s="42" t="s">
        <v>354</v>
      </c>
      <c r="F9766" s="42" t="s">
        <v>7668</v>
      </c>
      <c r="G9766" s="42">
        <v>108</v>
      </c>
      <c r="H9766" s="42"/>
      <c r="I9766" s="42">
        <v>60</v>
      </c>
      <c r="J9766" s="42" t="str">
        <f t="shared" si="161"/>
        <v>大类_道品合体法宝</v>
      </c>
      <c r="K9766" s="42" t="s">
        <v>6698</v>
      </c>
      <c r="L9766" s="42"/>
      <c r="M9766" s="42" t="s">
        <v>7668</v>
      </c>
      <c r="N9766" s="42"/>
      <c r="O9766" s="42">
        <v>0</v>
      </c>
      <c r="P9766" s="42" t="b">
        <v>1</v>
      </c>
      <c r="Q9766" s="42"/>
      <c r="R9766" s="42" t="b">
        <v>0</v>
      </c>
      <c r="S9766" s="42">
        <v>1</v>
      </c>
      <c r="T9766" s="42" t="s">
        <v>91</v>
      </c>
      <c r="U9766" s="42">
        <v>999</v>
      </c>
      <c r="V9766" s="42" t="s">
        <v>339</v>
      </c>
      <c r="W9766" s="42">
        <v>2476108</v>
      </c>
      <c r="X9766" s="42"/>
      <c r="Y9766" s="42" t="s">
        <v>9715</v>
      </c>
      <c r="Z9766" s="42" t="s">
        <v>9698</v>
      </c>
      <c r="AA9766" t="str" s="42">
        <v>法宝打造获得。成宝核心×1；主材：地心灵铜×1；辅材类别：玄砂×1；特性材料类别：土行凝华×1。</v>
      </c>
      <c r="AB9766" s="42">
        <v>12471100</v>
      </c>
      <c r="AC9766" s="42" t="s">
        <v>121</v>
      </c>
      <c r="AD9766" s="42">
        <v>0</v>
      </c>
      <c r="AE9766" s="42"/>
      <c r="AF9766" s="42">
        <v>70006</v>
      </c>
      <c r="AG9766" s="42"/>
      <c r="AH9766" s="42">
        <v>472500000</v>
      </c>
      <c r="AI9766" s="42" t="s">
        <v>7668</v>
      </c>
      <c r="AJ9766" s="42" t="s">
        <v>9700</v>
      </c>
      <c r="AK9766" s="42" t="s">
        <v>354</v>
      </c>
      <c r="AL9766" t="s">
        <v>9717</v>
      </c>
    </row>
    <row r="9767" spans="2:38">
      <c r="B9767" s="16" t="n">
        <f>10000000+INDEX(编号表!$B:$B,MATCH(F9767,编号表!$A:$A,0))*100000+INDEX(编号表!$F:$F,MATCH(D9767,编号表!$E:$E,0))*1000+INDEX(编号表!$D:$D,MATCH(E9767,编号表!$C:$C,0))*10000+G9767</f>
        <v>12476109</v>
      </c>
      <c r="C9767" s="42" t="s">
        <v>9832</v>
      </c>
      <c r="D9767" s="42" t="s">
        <v>114</v>
      </c>
      <c r="E9767" s="42" t="s">
        <v>354</v>
      </c>
      <c r="F9767" s="42" t="s">
        <v>7668</v>
      </c>
      <c r="G9767" s="42">
        <v>109</v>
      </c>
      <c r="H9767" s="42"/>
      <c r="I9767" s="42">
        <v>60</v>
      </c>
      <c r="J9767" s="42" t="str">
        <f t="shared" si="161"/>
        <v>大类_道品合体法宝</v>
      </c>
      <c r="K9767" s="42" t="s">
        <v>6698</v>
      </c>
      <c r="L9767" s="42"/>
      <c r="M9767" s="42" t="s">
        <v>7668</v>
      </c>
      <c r="N9767" s="42"/>
      <c r="O9767" s="42">
        <v>0</v>
      </c>
      <c r="P9767" s="42" t="b">
        <v>1</v>
      </c>
      <c r="Q9767" s="42"/>
      <c r="R9767" s="42" t="b">
        <v>0</v>
      </c>
      <c r="S9767" s="42">
        <v>1</v>
      </c>
      <c r="T9767" s="42" t="s">
        <v>91</v>
      </c>
      <c r="U9767" s="42">
        <v>999</v>
      </c>
      <c r="V9767" s="42" t="s">
        <v>339</v>
      </c>
      <c r="W9767" s="42">
        <v>2476109</v>
      </c>
      <c r="X9767" s="42"/>
      <c r="Y9767" s="42" t="s">
        <v>9719</v>
      </c>
      <c r="Z9767" s="42" t="s">
        <v>9698</v>
      </c>
      <c r="AA9767" t="str" s="42">
        <v>法宝打造获得。成宝核心×1；主材：地心灵铜×1；辅材类别：古炉铜×1；特性材料类别：金行凝华×1。</v>
      </c>
      <c r="AB9767" s="42">
        <v>12471100</v>
      </c>
      <c r="AC9767" s="42" t="s">
        <v>121</v>
      </c>
      <c r="AD9767" s="42">
        <v>0</v>
      </c>
      <c r="AE9767" s="42"/>
      <c r="AF9767" s="42">
        <v>70006</v>
      </c>
      <c r="AG9767" s="42"/>
      <c r="AH9767" s="42">
        <v>472500000</v>
      </c>
      <c r="AI9767" s="42" t="s">
        <v>7668</v>
      </c>
      <c r="AJ9767" s="42" t="s">
        <v>9700</v>
      </c>
      <c r="AK9767" s="42" t="s">
        <v>354</v>
      </c>
      <c r="AL9767" t="s">
        <v>9721</v>
      </c>
    </row>
    <row r="9768" spans="2:38">
      <c r="B9768" s="16" t="n">
        <f>10000000+INDEX(编号表!$B:$B,MATCH(F9768,编号表!$A:$A,0))*100000+INDEX(编号表!$F:$F,MATCH(D9768,编号表!$E:$E,0))*1000+INDEX(编号表!$D:$D,MATCH(E9768,编号表!$C:$C,0))*10000+G9768</f>
        <v>12476110</v>
      </c>
      <c r="C9768" s="42" t="s">
        <v>9833</v>
      </c>
      <c r="D9768" s="42" t="s">
        <v>114</v>
      </c>
      <c r="E9768" s="42" t="s">
        <v>354</v>
      </c>
      <c r="F9768" s="42" t="s">
        <v>7668</v>
      </c>
      <c r="G9768" s="42">
        <v>110</v>
      </c>
      <c r="H9768" s="42"/>
      <c r="I9768" s="42">
        <v>60</v>
      </c>
      <c r="J9768" s="42" t="str">
        <f t="shared" si="161"/>
        <v>大类_道品合体法宝</v>
      </c>
      <c r="K9768" s="42" t="s">
        <v>6698</v>
      </c>
      <c r="L9768" s="42"/>
      <c r="M9768" s="42" t="s">
        <v>7668</v>
      </c>
      <c r="N9768" s="42"/>
      <c r="O9768" s="42">
        <v>0</v>
      </c>
      <c r="P9768" s="42" t="b">
        <v>1</v>
      </c>
      <c r="Q9768" s="42"/>
      <c r="R9768" s="42" t="b">
        <v>0</v>
      </c>
      <c r="S9768" s="42">
        <v>1</v>
      </c>
      <c r="T9768" s="42" t="s">
        <v>91</v>
      </c>
      <c r="U9768" s="42">
        <v>999</v>
      </c>
      <c r="V9768" s="42" t="s">
        <v>339</v>
      </c>
      <c r="W9768" s="42">
        <v>2476110</v>
      </c>
      <c r="X9768" s="42"/>
      <c r="Y9768" s="42" t="s">
        <v>9723</v>
      </c>
      <c r="Z9768" s="42" t="s">
        <v>9698</v>
      </c>
      <c r="AA9768" t="str" s="42">
        <v>法宝打造获得。成宝核心×1；主材：地心灵铜×1；辅材类别：古炉铜×1；特性材料类别：木行凝华×1。</v>
      </c>
      <c r="AB9768" s="42">
        <v>12471100</v>
      </c>
      <c r="AC9768" s="42" t="s">
        <v>121</v>
      </c>
      <c r="AD9768" s="42">
        <v>0</v>
      </c>
      <c r="AE9768" s="42"/>
      <c r="AF9768" s="42">
        <v>70006</v>
      </c>
      <c r="AG9768" s="42"/>
      <c r="AH9768" s="42">
        <v>472500000</v>
      </c>
      <c r="AI9768" s="42" t="s">
        <v>7668</v>
      </c>
      <c r="AJ9768" s="42" t="s">
        <v>9700</v>
      </c>
      <c r="AK9768" s="42" t="s">
        <v>354</v>
      </c>
      <c r="AL9768" t="s">
        <v>9725</v>
      </c>
    </row>
    <row r="9769" spans="2:38">
      <c r="B9769" s="16" t="n">
        <f>10000000+INDEX(编号表!$B:$B,MATCH(F9769,编号表!$A:$A,0))*100000+INDEX(编号表!$F:$F,MATCH(D9769,编号表!$E:$E,0))*1000+INDEX(编号表!$D:$D,MATCH(E9769,编号表!$C:$C,0))*10000+G9769</f>
        <v>12476111</v>
      </c>
      <c r="C9769" s="42" t="s">
        <v>9834</v>
      </c>
      <c r="D9769" s="42" t="s">
        <v>114</v>
      </c>
      <c r="E9769" s="42" t="s">
        <v>354</v>
      </c>
      <c r="F9769" s="42" t="s">
        <v>7668</v>
      </c>
      <c r="G9769" s="42">
        <v>111</v>
      </c>
      <c r="H9769" s="42"/>
      <c r="I9769" s="42">
        <v>60</v>
      </c>
      <c r="J9769" s="42" t="str">
        <f t="shared" si="161"/>
        <v>大类_道品合体法宝</v>
      </c>
      <c r="K9769" s="42" t="s">
        <v>6698</v>
      </c>
      <c r="L9769" s="42"/>
      <c r="M9769" s="42" t="s">
        <v>7668</v>
      </c>
      <c r="N9769" s="42"/>
      <c r="O9769" s="42">
        <v>0</v>
      </c>
      <c r="P9769" s="42" t="b">
        <v>1</v>
      </c>
      <c r="Q9769" s="42"/>
      <c r="R9769" s="42" t="b">
        <v>0</v>
      </c>
      <c r="S9769" s="42">
        <v>1</v>
      </c>
      <c r="T9769" s="42" t="s">
        <v>91</v>
      </c>
      <c r="U9769" s="42">
        <v>999</v>
      </c>
      <c r="V9769" s="42" t="s">
        <v>339</v>
      </c>
      <c r="W9769" s="42">
        <v>2476111</v>
      </c>
      <c r="X9769" s="42"/>
      <c r="Y9769" s="42" t="s">
        <v>9727</v>
      </c>
      <c r="Z9769" s="42" t="s">
        <v>9698</v>
      </c>
      <c r="AA9769" t="str" s="42">
        <v>法宝打造获得。成宝核心×1；主材：地心灵铜×1；辅材类别：古炉铜×1；特性材料类别：水行凝华×1。</v>
      </c>
      <c r="AB9769" s="42">
        <v>12471100</v>
      </c>
      <c r="AC9769" s="42" t="s">
        <v>121</v>
      </c>
      <c r="AD9769" s="42">
        <v>0</v>
      </c>
      <c r="AE9769" s="42"/>
      <c r="AF9769" s="42">
        <v>70006</v>
      </c>
      <c r="AG9769" s="42"/>
      <c r="AH9769" s="42">
        <v>472500000</v>
      </c>
      <c r="AI9769" s="42" t="s">
        <v>7668</v>
      </c>
      <c r="AJ9769" s="42" t="s">
        <v>9700</v>
      </c>
      <c r="AK9769" s="42" t="s">
        <v>354</v>
      </c>
      <c r="AL9769" t="s">
        <v>9729</v>
      </c>
    </row>
    <row r="9770" spans="2:38">
      <c r="B9770" s="16" t="n">
        <f>10000000+INDEX(编号表!$B:$B,MATCH(F9770,编号表!$A:$A,0))*100000+INDEX(编号表!$F:$F,MATCH(D9770,编号表!$E:$E,0))*1000+INDEX(编号表!$D:$D,MATCH(E9770,编号表!$C:$C,0))*10000+G9770</f>
        <v>12476112</v>
      </c>
      <c r="C9770" s="42" t="s">
        <v>9835</v>
      </c>
      <c r="D9770" s="42" t="s">
        <v>114</v>
      </c>
      <c r="E9770" s="42" t="s">
        <v>354</v>
      </c>
      <c r="F9770" s="42" t="s">
        <v>7668</v>
      </c>
      <c r="G9770" s="42">
        <v>112</v>
      </c>
      <c r="H9770" s="42"/>
      <c r="I9770" s="42">
        <v>60</v>
      </c>
      <c r="J9770" s="42" t="str">
        <f t="shared" si="161"/>
        <v>大类_道品合体法宝</v>
      </c>
      <c r="K9770" s="42" t="s">
        <v>6698</v>
      </c>
      <c r="L9770" s="42"/>
      <c r="M9770" s="42" t="s">
        <v>7668</v>
      </c>
      <c r="N9770" s="42"/>
      <c r="O9770" s="42">
        <v>0</v>
      </c>
      <c r="P9770" s="42" t="b">
        <v>1</v>
      </c>
      <c r="Q9770" s="42"/>
      <c r="R9770" s="42" t="b">
        <v>0</v>
      </c>
      <c r="S9770" s="42">
        <v>1</v>
      </c>
      <c r="T9770" s="42" t="s">
        <v>91</v>
      </c>
      <c r="U9770" s="42">
        <v>999</v>
      </c>
      <c r="V9770" s="42" t="s">
        <v>339</v>
      </c>
      <c r="W9770" s="42">
        <v>2476112</v>
      </c>
      <c r="X9770" s="42"/>
      <c r="Y9770" s="42" t="s">
        <v>9731</v>
      </c>
      <c r="Z9770" s="42" t="s">
        <v>9698</v>
      </c>
      <c r="AA9770" t="str" s="42">
        <v>法宝打造获得。成宝核心×1；主材：地心灵铜×1；辅材类别：古炉铜×1；特性材料类别：火行凝华×1。</v>
      </c>
      <c r="AB9770" s="42">
        <v>12471100</v>
      </c>
      <c r="AC9770" s="42" t="s">
        <v>121</v>
      </c>
      <c r="AD9770" s="42">
        <v>0</v>
      </c>
      <c r="AE9770" s="42"/>
      <c r="AF9770" s="42">
        <v>70006</v>
      </c>
      <c r="AG9770" s="42"/>
      <c r="AH9770" s="42">
        <v>472500000</v>
      </c>
      <c r="AI9770" s="42" t="s">
        <v>7668</v>
      </c>
      <c r="AJ9770" s="42" t="s">
        <v>9700</v>
      </c>
      <c r="AK9770" s="42" t="s">
        <v>354</v>
      </c>
      <c r="AL9770" t="s">
        <v>9733</v>
      </c>
    </row>
    <row r="9771" spans="2:38">
      <c r="B9771" s="16" t="n">
        <f>10000000+INDEX(编号表!$B:$B,MATCH(F9771,编号表!$A:$A,0))*100000+INDEX(编号表!$F:$F,MATCH(D9771,编号表!$E:$E,0))*1000+INDEX(编号表!$D:$D,MATCH(E9771,编号表!$C:$C,0))*10000+G9771</f>
        <v>12476113</v>
      </c>
      <c r="C9771" s="42" t="s">
        <v>9836</v>
      </c>
      <c r="D9771" s="42" t="s">
        <v>114</v>
      </c>
      <c r="E9771" s="42" t="s">
        <v>354</v>
      </c>
      <c r="F9771" s="42" t="s">
        <v>7668</v>
      </c>
      <c r="G9771" s="42">
        <v>113</v>
      </c>
      <c r="H9771" s="42"/>
      <c r="I9771" s="42">
        <v>60</v>
      </c>
      <c r="J9771" s="42" t="str">
        <f t="shared" si="161"/>
        <v>大类_道品合体法宝</v>
      </c>
      <c r="K9771" s="42" t="s">
        <v>6698</v>
      </c>
      <c r="L9771" s="42"/>
      <c r="M9771" s="42" t="s">
        <v>7668</v>
      </c>
      <c r="N9771" s="42"/>
      <c r="O9771" s="42">
        <v>0</v>
      </c>
      <c r="P9771" s="42" t="b">
        <v>1</v>
      </c>
      <c r="Q9771" s="42"/>
      <c r="R9771" s="42" t="b">
        <v>0</v>
      </c>
      <c r="S9771" s="42">
        <v>1</v>
      </c>
      <c r="T9771" s="42" t="s">
        <v>91</v>
      </c>
      <c r="U9771" s="42">
        <v>999</v>
      </c>
      <c r="V9771" s="42" t="s">
        <v>339</v>
      </c>
      <c r="W9771" s="42">
        <v>2476113</v>
      </c>
      <c r="X9771" s="42"/>
      <c r="Y9771" s="42" t="s">
        <v>9735</v>
      </c>
      <c r="Z9771" s="42" t="s">
        <v>9698</v>
      </c>
      <c r="AA9771" t="str" s="42">
        <v>法宝打造获得。成宝核心×1；主材：地心灵铜×1；辅材类别：古炉铜×1；特性材料类别：土行凝华×1。</v>
      </c>
      <c r="AB9771" s="42">
        <v>12471100</v>
      </c>
      <c r="AC9771" s="42" t="s">
        <v>121</v>
      </c>
      <c r="AD9771" s="42">
        <v>0</v>
      </c>
      <c r="AE9771" s="42"/>
      <c r="AF9771" s="42">
        <v>70006</v>
      </c>
      <c r="AG9771" s="42"/>
      <c r="AH9771" s="42">
        <v>472500000</v>
      </c>
      <c r="AI9771" s="42" t="s">
        <v>7668</v>
      </c>
      <c r="AJ9771" s="42" t="s">
        <v>9700</v>
      </c>
      <c r="AK9771" s="42" t="s">
        <v>354</v>
      </c>
      <c r="AL9771" t="s">
        <v>9737</v>
      </c>
    </row>
    <row r="9772" spans="2:38">
      <c r="B9772" s="16" t="n">
        <f>10000000+INDEX(编号表!$B:$B,MATCH(F9772,编号表!$A:$A,0))*100000+INDEX(编号表!$F:$F,MATCH(D9772,编号表!$E:$E,0))*1000+INDEX(编号表!$D:$D,MATCH(E9772,编号表!$C:$C,0))*10000+G9772</f>
        <v>12476114</v>
      </c>
      <c r="C9772" s="42" t="s">
        <v>9837</v>
      </c>
      <c r="D9772" s="42" t="s">
        <v>114</v>
      </c>
      <c r="E9772" s="42" t="s">
        <v>354</v>
      </c>
      <c r="F9772" s="42" t="s">
        <v>7668</v>
      </c>
      <c r="G9772" s="42">
        <v>114</v>
      </c>
      <c r="H9772" s="42"/>
      <c r="I9772" s="42">
        <v>60</v>
      </c>
      <c r="J9772" s="42" t="str">
        <f t="shared" si="161"/>
        <v>大类_道品合体法宝</v>
      </c>
      <c r="K9772" s="42" t="s">
        <v>6698</v>
      </c>
      <c r="L9772" s="42"/>
      <c r="M9772" s="42" t="s">
        <v>7668</v>
      </c>
      <c r="N9772" s="42"/>
      <c r="O9772" s="42">
        <v>0</v>
      </c>
      <c r="P9772" s="42" t="b">
        <v>1</v>
      </c>
      <c r="Q9772" s="42"/>
      <c r="R9772" s="42" t="b">
        <v>0</v>
      </c>
      <c r="S9772" s="42">
        <v>1</v>
      </c>
      <c r="T9772" s="42" t="s">
        <v>91</v>
      </c>
      <c r="U9772" s="42">
        <v>999</v>
      </c>
      <c r="V9772" s="42" t="s">
        <v>339</v>
      </c>
      <c r="W9772" s="42">
        <v>2476114</v>
      </c>
      <c r="X9772" s="42"/>
      <c r="Y9772" s="42" t="s">
        <v>9739</v>
      </c>
      <c r="Z9772" s="42" t="s">
        <v>9698</v>
      </c>
      <c r="AA9772" t="str" s="42">
        <v>法宝打造获得。成宝核心×1；主材：地心灵铜×1；辅材类别：石乳×1；特性材料类别：金行凝华×1。</v>
      </c>
      <c r="AB9772" s="42">
        <v>12471100</v>
      </c>
      <c r="AC9772" s="42" t="s">
        <v>121</v>
      </c>
      <c r="AD9772" s="42">
        <v>0</v>
      </c>
      <c r="AE9772" s="42"/>
      <c r="AF9772" s="42">
        <v>70006</v>
      </c>
      <c r="AG9772" s="42"/>
      <c r="AH9772" s="42">
        <v>472500000</v>
      </c>
      <c r="AI9772" s="42" t="s">
        <v>7668</v>
      </c>
      <c r="AJ9772" s="42" t="s">
        <v>9700</v>
      </c>
      <c r="AK9772" s="42" t="s">
        <v>354</v>
      </c>
      <c r="AL9772" t="s">
        <v>9741</v>
      </c>
    </row>
    <row r="9773" spans="2:38">
      <c r="B9773" s="16" t="n">
        <f>10000000+INDEX(编号表!$B:$B,MATCH(F9773,编号表!$A:$A,0))*100000+INDEX(编号表!$F:$F,MATCH(D9773,编号表!$E:$E,0))*1000+INDEX(编号表!$D:$D,MATCH(E9773,编号表!$C:$C,0))*10000+G9773</f>
        <v>12476115</v>
      </c>
      <c r="C9773" s="42" t="s">
        <v>9838</v>
      </c>
      <c r="D9773" s="42" t="s">
        <v>114</v>
      </c>
      <c r="E9773" s="42" t="s">
        <v>354</v>
      </c>
      <c r="F9773" s="42" t="s">
        <v>7668</v>
      </c>
      <c r="G9773" s="42">
        <v>115</v>
      </c>
      <c r="H9773" s="42"/>
      <c r="I9773" s="42">
        <v>60</v>
      </c>
      <c r="J9773" s="42" t="str">
        <f t="shared" si="161"/>
        <v>大类_道品合体法宝</v>
      </c>
      <c r="K9773" s="42" t="s">
        <v>6698</v>
      </c>
      <c r="L9773" s="42"/>
      <c r="M9773" s="42" t="s">
        <v>7668</v>
      </c>
      <c r="N9773" s="42"/>
      <c r="O9773" s="42">
        <v>0</v>
      </c>
      <c r="P9773" s="42" t="b">
        <v>1</v>
      </c>
      <c r="Q9773" s="42"/>
      <c r="R9773" s="42" t="b">
        <v>0</v>
      </c>
      <c r="S9773" s="42">
        <v>1</v>
      </c>
      <c r="T9773" s="42" t="s">
        <v>91</v>
      </c>
      <c r="U9773" s="42">
        <v>999</v>
      </c>
      <c r="V9773" s="42" t="s">
        <v>339</v>
      </c>
      <c r="W9773" s="42">
        <v>2476115</v>
      </c>
      <c r="X9773" s="42"/>
      <c r="Y9773" s="42" t="s">
        <v>9743</v>
      </c>
      <c r="Z9773" s="42" t="s">
        <v>9698</v>
      </c>
      <c r="AA9773" t="str" s="42">
        <v>法宝打造获得。成宝核心×1；主材：地心灵铜×1；辅材类别：石乳×1；特性材料类别：木行凝华×1。</v>
      </c>
      <c r="AB9773" s="42">
        <v>12471100</v>
      </c>
      <c r="AC9773" s="42" t="s">
        <v>121</v>
      </c>
      <c r="AD9773" s="42">
        <v>0</v>
      </c>
      <c r="AE9773" s="42"/>
      <c r="AF9773" s="42">
        <v>70006</v>
      </c>
      <c r="AG9773" s="42"/>
      <c r="AH9773" s="42">
        <v>472500000</v>
      </c>
      <c r="AI9773" s="42" t="s">
        <v>7668</v>
      </c>
      <c r="AJ9773" s="42" t="s">
        <v>9700</v>
      </c>
      <c r="AK9773" s="42" t="s">
        <v>354</v>
      </c>
      <c r="AL9773" t="s">
        <v>9745</v>
      </c>
    </row>
    <row r="9774" spans="2:38">
      <c r="B9774" s="16" t="n">
        <f>10000000+INDEX(编号表!$B:$B,MATCH(F9774,编号表!$A:$A,0))*100000+INDEX(编号表!$F:$F,MATCH(D9774,编号表!$E:$E,0))*1000+INDEX(编号表!$D:$D,MATCH(E9774,编号表!$C:$C,0))*10000+G9774</f>
        <v>12476116</v>
      </c>
      <c r="C9774" s="42" t="s">
        <v>9839</v>
      </c>
      <c r="D9774" s="42" t="s">
        <v>114</v>
      </c>
      <c r="E9774" s="42" t="s">
        <v>354</v>
      </c>
      <c r="F9774" s="42" t="s">
        <v>7668</v>
      </c>
      <c r="G9774" s="42">
        <v>116</v>
      </c>
      <c r="H9774" s="42"/>
      <c r="I9774" s="42">
        <v>60</v>
      </c>
      <c r="J9774" s="42" t="str">
        <f t="shared" si="161"/>
        <v>大类_道品合体法宝</v>
      </c>
      <c r="K9774" s="42" t="s">
        <v>6698</v>
      </c>
      <c r="L9774" s="42"/>
      <c r="M9774" s="42" t="s">
        <v>7668</v>
      </c>
      <c r="N9774" s="42"/>
      <c r="O9774" s="42">
        <v>0</v>
      </c>
      <c r="P9774" s="42" t="b">
        <v>1</v>
      </c>
      <c r="Q9774" s="42"/>
      <c r="R9774" s="42" t="b">
        <v>0</v>
      </c>
      <c r="S9774" s="42">
        <v>1</v>
      </c>
      <c r="T9774" s="42" t="s">
        <v>91</v>
      </c>
      <c r="U9774" s="42">
        <v>999</v>
      </c>
      <c r="V9774" s="42" t="s">
        <v>339</v>
      </c>
      <c r="W9774" s="42">
        <v>2476116</v>
      </c>
      <c r="X9774" s="42"/>
      <c r="Y9774" s="42" t="s">
        <v>9747</v>
      </c>
      <c r="Z9774" s="42" t="s">
        <v>9698</v>
      </c>
      <c r="AA9774" t="str" s="42">
        <v>法宝打造获得。成宝核心×1；主材：地心灵铜×1；辅材类别：石乳×1；特性材料类别：水行凝华×1。</v>
      </c>
      <c r="AB9774" s="42">
        <v>12471100</v>
      </c>
      <c r="AC9774" s="42" t="s">
        <v>121</v>
      </c>
      <c r="AD9774" s="42">
        <v>0</v>
      </c>
      <c r="AE9774" s="42"/>
      <c r="AF9774" s="42">
        <v>70006</v>
      </c>
      <c r="AG9774" s="42"/>
      <c r="AH9774" s="42">
        <v>472500000</v>
      </c>
      <c r="AI9774" s="42" t="s">
        <v>7668</v>
      </c>
      <c r="AJ9774" s="42" t="s">
        <v>9700</v>
      </c>
      <c r="AK9774" s="42" t="s">
        <v>354</v>
      </c>
      <c r="AL9774" t="s">
        <v>9749</v>
      </c>
    </row>
    <row r="9775" spans="2:38">
      <c r="B9775" s="16" t="n">
        <f>10000000+INDEX(编号表!$B:$B,MATCH(F9775,编号表!$A:$A,0))*100000+INDEX(编号表!$F:$F,MATCH(D9775,编号表!$E:$E,0))*1000+INDEX(编号表!$D:$D,MATCH(E9775,编号表!$C:$C,0))*10000+G9775</f>
        <v>12476117</v>
      </c>
      <c r="C9775" s="42" t="s">
        <v>9840</v>
      </c>
      <c r="D9775" s="42" t="s">
        <v>114</v>
      </c>
      <c r="E9775" s="42" t="s">
        <v>354</v>
      </c>
      <c r="F9775" s="42" t="s">
        <v>7668</v>
      </c>
      <c r="G9775" s="42">
        <v>117</v>
      </c>
      <c r="H9775" s="42"/>
      <c r="I9775" s="42">
        <v>60</v>
      </c>
      <c r="J9775" s="42" t="str">
        <f t="shared" si="161"/>
        <v>大类_道品合体法宝</v>
      </c>
      <c r="K9775" s="42" t="s">
        <v>6698</v>
      </c>
      <c r="L9775" s="42"/>
      <c r="M9775" s="42" t="s">
        <v>7668</v>
      </c>
      <c r="N9775" s="42"/>
      <c r="O9775" s="42">
        <v>0</v>
      </c>
      <c r="P9775" s="42" t="b">
        <v>1</v>
      </c>
      <c r="Q9775" s="42"/>
      <c r="R9775" s="42" t="b">
        <v>0</v>
      </c>
      <c r="S9775" s="42">
        <v>1</v>
      </c>
      <c r="T9775" s="42" t="s">
        <v>91</v>
      </c>
      <c r="U9775" s="42">
        <v>999</v>
      </c>
      <c r="V9775" s="42" t="s">
        <v>339</v>
      </c>
      <c r="W9775" s="42">
        <v>2476117</v>
      </c>
      <c r="X9775" s="42"/>
      <c r="Y9775" s="42" t="s">
        <v>9751</v>
      </c>
      <c r="Z9775" s="42" t="s">
        <v>9698</v>
      </c>
      <c r="AA9775" t="str" s="42">
        <v>法宝打造获得。成宝核心×1；主材：地心灵铜×1；辅材类别：石乳×1；特性材料类别：火行凝华×1。</v>
      </c>
      <c r="AB9775" s="42">
        <v>12471100</v>
      </c>
      <c r="AC9775" s="42" t="s">
        <v>121</v>
      </c>
      <c r="AD9775" s="42">
        <v>0</v>
      </c>
      <c r="AE9775" s="42"/>
      <c r="AF9775" s="42">
        <v>70006</v>
      </c>
      <c r="AG9775" s="42"/>
      <c r="AH9775" s="42">
        <v>472500000</v>
      </c>
      <c r="AI9775" s="42" t="s">
        <v>7668</v>
      </c>
      <c r="AJ9775" s="42" t="s">
        <v>9700</v>
      </c>
      <c r="AK9775" s="42" t="s">
        <v>354</v>
      </c>
      <c r="AL9775" t="s">
        <v>9753</v>
      </c>
    </row>
    <row r="9776" spans="2:38">
      <c r="B9776" s="16" t="n">
        <f>10000000+INDEX(编号表!$B:$B,MATCH(F9776,编号表!$A:$A,0))*100000+INDEX(编号表!$F:$F,MATCH(D9776,编号表!$E:$E,0))*1000+INDEX(编号表!$D:$D,MATCH(E9776,编号表!$C:$C,0))*10000+G9776</f>
        <v>12476118</v>
      </c>
      <c r="C9776" s="42" t="s">
        <v>9841</v>
      </c>
      <c r="D9776" s="42" t="s">
        <v>114</v>
      </c>
      <c r="E9776" s="42" t="s">
        <v>354</v>
      </c>
      <c r="F9776" s="42" t="s">
        <v>7668</v>
      </c>
      <c r="G9776" s="42">
        <v>118</v>
      </c>
      <c r="H9776" s="42"/>
      <c r="I9776" s="42">
        <v>60</v>
      </c>
      <c r="J9776" s="42" t="str">
        <f t="shared" si="161"/>
        <v>大类_道品合体法宝</v>
      </c>
      <c r="K9776" s="42" t="s">
        <v>6698</v>
      </c>
      <c r="L9776" s="42"/>
      <c r="M9776" s="42" t="s">
        <v>7668</v>
      </c>
      <c r="N9776" s="42"/>
      <c r="O9776" s="42">
        <v>0</v>
      </c>
      <c r="P9776" s="42" t="b">
        <v>1</v>
      </c>
      <c r="Q9776" s="42"/>
      <c r="R9776" s="42" t="b">
        <v>0</v>
      </c>
      <c r="S9776" s="42">
        <v>1</v>
      </c>
      <c r="T9776" s="42" t="s">
        <v>91</v>
      </c>
      <c r="U9776" s="42">
        <v>999</v>
      </c>
      <c r="V9776" s="42" t="s">
        <v>339</v>
      </c>
      <c r="W9776" s="42">
        <v>2476118</v>
      </c>
      <c r="X9776" s="42"/>
      <c r="Y9776" s="42" t="s">
        <v>9755</v>
      </c>
      <c r="Z9776" s="42" t="s">
        <v>9698</v>
      </c>
      <c r="AA9776" t="str" s="42">
        <v>法宝打造获得。成宝核心×1；主材：地心灵铜×1；辅材类别：石乳×1；特性材料类别：土行凝华×1。</v>
      </c>
      <c r="AB9776" s="42">
        <v>12471100</v>
      </c>
      <c r="AC9776" s="42" t="s">
        <v>121</v>
      </c>
      <c r="AD9776" s="42">
        <v>0</v>
      </c>
      <c r="AE9776" s="42"/>
      <c r="AF9776" s="42">
        <v>70006</v>
      </c>
      <c r="AG9776" s="42"/>
      <c r="AH9776" s="42">
        <v>472500000</v>
      </c>
      <c r="AI9776" s="42" t="s">
        <v>7668</v>
      </c>
      <c r="AJ9776" s="42" t="s">
        <v>9700</v>
      </c>
      <c r="AK9776" s="42" t="s">
        <v>354</v>
      </c>
      <c r="AL9776" t="s">
        <v>9757</v>
      </c>
    </row>
    <row r="9777" spans="2:38">
      <c r="B9777" s="16" t="n">
        <f>10000000+INDEX(编号表!$B:$B,MATCH(F9777,编号表!$A:$A,0))*100000+INDEX(编号表!$F:$F,MATCH(D9777,编号表!$E:$E,0))*1000+INDEX(编号表!$D:$D,MATCH(E9777,编号表!$C:$C,0))*10000+G9777</f>
        <v>12476119</v>
      </c>
      <c r="C9777" s="42" t="s">
        <v>9758</v>
      </c>
      <c r="D9777" s="42" t="s">
        <v>114</v>
      </c>
      <c r="E9777" s="42" t="s">
        <v>354</v>
      </c>
      <c r="F9777" s="42" t="s">
        <v>7668</v>
      </c>
      <c r="G9777" s="42">
        <v>119</v>
      </c>
      <c r="H9777" s="42"/>
      <c r="I9777" s="42">
        <v>60</v>
      </c>
      <c r="J9777" s="42" t="str">
        <f t="shared" si="161"/>
        <v>大类_道品合体法宝</v>
      </c>
      <c r="K9777" s="42" t="s">
        <v>6698</v>
      </c>
      <c r="L9777" s="42"/>
      <c r="M9777" s="42" t="s">
        <v>7668</v>
      </c>
      <c r="N9777" s="42"/>
      <c r="O9777" s="42">
        <v>0</v>
      </c>
      <c r="P9777" s="42" t="b">
        <v>1</v>
      </c>
      <c r="Q9777" s="42"/>
      <c r="R9777" s="42" t="b">
        <v>0</v>
      </c>
      <c r="S9777" s="42">
        <v>1</v>
      </c>
      <c r="T9777" s="42" t="s">
        <v>91</v>
      </c>
      <c r="U9777" s="42">
        <v>999</v>
      </c>
      <c r="V9777" s="42" t="s">
        <v>7669</v>
      </c>
      <c r="W9777" s="42">
        <v>76119</v>
      </c>
      <c r="X9777" s="42"/>
      <c r="Y9777" t="str" s="42">
        <v>法宝。持续恢复灵力；完善灵气传导通路，提高每次回灵量；每轮回灵开始时额外恢复一次灵力；缩短回灵间隔。</v>
      </c>
      <c r="Z9777" s="42" t="s">
        <v>9760</v>
      </c>
      <c r="AA9777" t="str" s="42">
        <v>法宝打造获得。成宝核心×1；主材：九窍灵玉×1；辅材类别：灵竹×1；特性材料类别：妖丹×1。</v>
      </c>
      <c r="AB9777" s="42">
        <v>12471097</v>
      </c>
      <c r="AC9777" s="42" t="s">
        <v>121</v>
      </c>
      <c r="AD9777" s="42">
        <v>0</v>
      </c>
      <c r="AE9777" s="42"/>
      <c r="AF9777" s="42">
        <v>70006</v>
      </c>
      <c r="AG9777" s="42"/>
      <c r="AH9777" s="42">
        <v>472500000</v>
      </c>
      <c r="AI9777" s="42" t="s">
        <v>7668</v>
      </c>
      <c r="AJ9777" s="42" t="s">
        <v>9762</v>
      </c>
      <c r="AK9777" s="42" t="s">
        <v>354</v>
      </c>
      <c r="AL9777" t="s">
        <v>9763</v>
      </c>
    </row>
    <row r="9778" spans="2:38">
      <c r="B9778" s="16" t="n">
        <f>10000000+INDEX(编号表!$B:$B,MATCH(F9778,编号表!$A:$A,0))*100000+INDEX(编号表!$F:$F,MATCH(D9778,编号表!$E:$E,0))*1000+INDEX(编号表!$D:$D,MATCH(E9778,编号表!$C:$C,0))*10000+G9778</f>
        <v>12476120</v>
      </c>
      <c r="C9778" s="42" t="s">
        <v>9764</v>
      </c>
      <c r="D9778" s="42" t="s">
        <v>114</v>
      </c>
      <c r="E9778" s="42" t="s">
        <v>354</v>
      </c>
      <c r="F9778" s="42" t="s">
        <v>7668</v>
      </c>
      <c r="G9778" s="42">
        <v>120</v>
      </c>
      <c r="H9778" s="42"/>
      <c r="I9778" s="42">
        <v>60</v>
      </c>
      <c r="J9778" s="42" t="str">
        <f t="shared" si="161"/>
        <v>大类_道品合体法宝</v>
      </c>
      <c r="K9778" s="42" t="s">
        <v>6698</v>
      </c>
      <c r="L9778" s="42"/>
      <c r="M9778" s="42" t="s">
        <v>7668</v>
      </c>
      <c r="N9778" s="42"/>
      <c r="O9778" s="42">
        <v>0</v>
      </c>
      <c r="P9778" s="42" t="b">
        <v>1</v>
      </c>
      <c r="Q9778" s="42"/>
      <c r="R9778" s="42" t="b">
        <v>0</v>
      </c>
      <c r="S9778" s="42">
        <v>1</v>
      </c>
      <c r="T9778" s="42" t="s">
        <v>91</v>
      </c>
      <c r="U9778" s="42">
        <v>999</v>
      </c>
      <c r="V9778" s="42" t="s">
        <v>7669</v>
      </c>
      <c r="W9778" s="42">
        <v>76120</v>
      </c>
      <c r="X9778" s="42"/>
      <c r="Y9778" t="str" s="42">
        <v>法宝。持续恢复灵力；完善灵气传导通路，提高每次回灵量；促进灵气流转，缩短回灵间隔；缩短回灵间隔。</v>
      </c>
      <c r="Z9778" s="42" t="s">
        <v>9760</v>
      </c>
      <c r="AA9778" t="str" s="42">
        <v>法宝打造获得。成宝核心×1；主材：九窍灵玉×1；辅材类别：灵竹×1；特性材料类别：水行凝华×1。</v>
      </c>
      <c r="AB9778" s="42">
        <v>12471097</v>
      </c>
      <c r="AC9778" s="42" t="s">
        <v>121</v>
      </c>
      <c r="AD9778" s="42">
        <v>0</v>
      </c>
      <c r="AE9778" s="42"/>
      <c r="AF9778" s="42">
        <v>70006</v>
      </c>
      <c r="AG9778" s="42"/>
      <c r="AH9778" s="42">
        <v>472500000</v>
      </c>
      <c r="AI9778" s="42" t="s">
        <v>7668</v>
      </c>
      <c r="AJ9778" s="42" t="s">
        <v>9762</v>
      </c>
      <c r="AK9778" s="42" t="s">
        <v>354</v>
      </c>
      <c r="AL9778" t="s">
        <v>9767</v>
      </c>
    </row>
    <row r="9779" spans="2:38">
      <c r="B9779" s="16" t="n">
        <f>10000000+INDEX(编号表!$B:$B,MATCH(F9779,编号表!$A:$A,0))*100000+INDEX(编号表!$F:$F,MATCH(D9779,编号表!$E:$E,0))*1000+INDEX(编号表!$D:$D,MATCH(E9779,编号表!$C:$C,0))*10000+G9779</f>
        <v>12476121</v>
      </c>
      <c r="C9779" s="42" t="s">
        <v>9768</v>
      </c>
      <c r="D9779" s="42" t="s">
        <v>114</v>
      </c>
      <c r="E9779" s="42" t="s">
        <v>354</v>
      </c>
      <c r="F9779" s="42" t="s">
        <v>7668</v>
      </c>
      <c r="G9779" s="42">
        <v>121</v>
      </c>
      <c r="H9779" s="42"/>
      <c r="I9779" s="42">
        <v>60</v>
      </c>
      <c r="J9779" s="42" t="str">
        <f t="shared" si="161"/>
        <v>大类_道品合体法宝</v>
      </c>
      <c r="K9779" s="42" t="s">
        <v>6698</v>
      </c>
      <c r="L9779" s="42"/>
      <c r="M9779" s="42" t="s">
        <v>7668</v>
      </c>
      <c r="N9779" s="42"/>
      <c r="O9779" s="42">
        <v>0</v>
      </c>
      <c r="P9779" s="42" t="b">
        <v>1</v>
      </c>
      <c r="Q9779" s="42"/>
      <c r="R9779" s="42" t="b">
        <v>0</v>
      </c>
      <c r="S9779" s="42">
        <v>1</v>
      </c>
      <c r="T9779" s="42" t="s">
        <v>91</v>
      </c>
      <c r="U9779" s="42">
        <v>999</v>
      </c>
      <c r="V9779" s="42" t="s">
        <v>7669</v>
      </c>
      <c r="W9779" s="42">
        <v>76121</v>
      </c>
      <c r="X9779" s="42"/>
      <c r="Y9779" t="str" s="42">
        <v>法宝。持续恢复灵力；使灵气流转更连续，缩短回灵间隔；每轮回灵开始时额外恢复一次灵力；缩短回灵间隔。</v>
      </c>
      <c r="Z9779" s="42" t="s">
        <v>9760</v>
      </c>
      <c r="AA9779" t="str" s="42">
        <v>法宝打造获得。成宝核心×1；主材：九窍灵玉×1；辅材类别：地脉灵液×1；特性材料类别：妖丹×1。</v>
      </c>
      <c r="AB9779" s="42">
        <v>12471097</v>
      </c>
      <c r="AC9779" s="42" t="s">
        <v>121</v>
      </c>
      <c r="AD9779" s="42">
        <v>0</v>
      </c>
      <c r="AE9779" s="42"/>
      <c r="AF9779" s="42">
        <v>70006</v>
      </c>
      <c r="AG9779" s="42"/>
      <c r="AH9779" s="42">
        <v>472500000</v>
      </c>
      <c r="AI9779" s="42" t="s">
        <v>7668</v>
      </c>
      <c r="AJ9779" s="42" t="s">
        <v>9762</v>
      </c>
      <c r="AK9779" s="42" t="s">
        <v>354</v>
      </c>
      <c r="AL9779" t="s">
        <v>9771</v>
      </c>
    </row>
    <row r="9780" spans="2:38">
      <c r="B9780" s="16" t="n">
        <f>10000000+INDEX(编号表!$B:$B,MATCH(F9780,编号表!$A:$A,0))*100000+INDEX(编号表!$F:$F,MATCH(D9780,编号表!$E:$E,0))*1000+INDEX(编号表!$D:$D,MATCH(E9780,编号表!$C:$C,0))*10000+G9780</f>
        <v>12476122</v>
      </c>
      <c r="C9780" s="42" t="s">
        <v>9772</v>
      </c>
      <c r="D9780" s="42" t="s">
        <v>114</v>
      </c>
      <c r="E9780" s="42" t="s">
        <v>354</v>
      </c>
      <c r="F9780" s="42" t="s">
        <v>7668</v>
      </c>
      <c r="G9780" s="42">
        <v>122</v>
      </c>
      <c r="H9780" s="42"/>
      <c r="I9780" s="42">
        <v>60</v>
      </c>
      <c r="J9780" s="42" t="str">
        <f t="shared" si="161"/>
        <v>大类_道品合体法宝</v>
      </c>
      <c r="K9780" s="42" t="s">
        <v>6698</v>
      </c>
      <c r="L9780" s="42"/>
      <c r="M9780" s="42" t="s">
        <v>7668</v>
      </c>
      <c r="N9780" s="42"/>
      <c r="O9780" s="42">
        <v>0</v>
      </c>
      <c r="P9780" s="42" t="b">
        <v>1</v>
      </c>
      <c r="Q9780" s="42"/>
      <c r="R9780" s="42" t="b">
        <v>0</v>
      </c>
      <c r="S9780" s="42">
        <v>1</v>
      </c>
      <c r="T9780" s="42" t="s">
        <v>91</v>
      </c>
      <c r="U9780" s="42">
        <v>999</v>
      </c>
      <c r="V9780" s="42" t="s">
        <v>7669</v>
      </c>
      <c r="W9780" s="42">
        <v>76122</v>
      </c>
      <c r="X9780" s="42"/>
      <c r="Y9780" t="str" s="42">
        <v>法宝。持续恢复灵力；使灵气流转更连续，缩短回灵间隔；促进灵气流转，缩短回灵间隔；缩短回灵间隔。</v>
      </c>
      <c r="Z9780" s="42" t="s">
        <v>9760</v>
      </c>
      <c r="AA9780" t="str" s="42">
        <v>法宝打造获得。成宝核心×1；主材：九窍灵玉×1；辅材类别：地脉灵液×1；特性材料类别：水行凝华×1。</v>
      </c>
      <c r="AB9780" s="42">
        <v>12471097</v>
      </c>
      <c r="AC9780" s="42" t="s">
        <v>121</v>
      </c>
      <c r="AD9780" s="42">
        <v>0</v>
      </c>
      <c r="AE9780" s="42"/>
      <c r="AF9780" s="42">
        <v>70006</v>
      </c>
      <c r="AG9780" s="42"/>
      <c r="AH9780" s="42">
        <v>472500000</v>
      </c>
      <c r="AI9780" s="42" t="s">
        <v>7668</v>
      </c>
      <c r="AJ9780" s="42" t="s">
        <v>9762</v>
      </c>
      <c r="AK9780" s="42" t="s">
        <v>354</v>
      </c>
      <c r="AL9780" t="s">
        <v>9775</v>
      </c>
    </row>
    <row r="9781" spans="2:38">
      <c r="B9781" s="16" t="n">
        <f>10000000+INDEX(编号表!$B:$B,MATCH(F9781,编号表!$A:$A,0))*100000+INDEX(编号表!$F:$F,MATCH(D9781,编号表!$E:$E,0))*1000+INDEX(编号表!$D:$D,MATCH(E9781,编号表!$C:$C,0))*10000+G9781</f>
        <v>12476123</v>
      </c>
      <c r="C9781" s="42" t="s">
        <v>9776</v>
      </c>
      <c r="D9781" s="42" t="s">
        <v>114</v>
      </c>
      <c r="E9781" s="42" t="s">
        <v>354</v>
      </c>
      <c r="F9781" s="42" t="s">
        <v>7668</v>
      </c>
      <c r="G9781" s="42">
        <v>123</v>
      </c>
      <c r="H9781" s="42"/>
      <c r="I9781" s="42">
        <v>60</v>
      </c>
      <c r="J9781" s="42" t="str">
        <f t="shared" si="161"/>
        <v>大类_道品合体法宝</v>
      </c>
      <c r="K9781" s="42" t="s">
        <v>6698</v>
      </c>
      <c r="L9781" s="42"/>
      <c r="M9781" s="42" t="s">
        <v>7668</v>
      </c>
      <c r="N9781" s="42"/>
      <c r="O9781" s="42">
        <v>0</v>
      </c>
      <c r="P9781" s="42" t="b">
        <v>1</v>
      </c>
      <c r="Q9781" s="42"/>
      <c r="R9781" s="42" t="b">
        <v>0</v>
      </c>
      <c r="S9781" s="42">
        <v>1</v>
      </c>
      <c r="T9781" s="42" t="s">
        <v>91</v>
      </c>
      <c r="U9781" s="42">
        <v>999</v>
      </c>
      <c r="V9781" s="42" t="s">
        <v>7669</v>
      </c>
      <c r="W9781" s="42">
        <v>76123</v>
      </c>
      <c r="X9781" s="42"/>
      <c r="Y9781" s="42" t="s">
        <v>9777</v>
      </c>
      <c r="Z9781" s="42" t="s">
        <v>9778</v>
      </c>
      <c r="AA9781" t="str" s="42">
        <v>法宝打造获得。成宝核心×1；主材：照微璧×1；辅材类别：明光晶×1；特性材料类别：灵目×1。</v>
      </c>
      <c r="AB9781" s="42">
        <v>12471099</v>
      </c>
      <c r="AC9781" s="42" t="s">
        <v>121</v>
      </c>
      <c r="AD9781" s="42">
        <v>0</v>
      </c>
      <c r="AE9781" s="42"/>
      <c r="AF9781" s="42">
        <v>70006</v>
      </c>
      <c r="AG9781" s="42"/>
      <c r="AH9781" s="42">
        <v>472500000</v>
      </c>
      <c r="AI9781" s="42" t="s">
        <v>7668</v>
      </c>
      <c r="AJ9781" s="42" t="s">
        <v>9780</v>
      </c>
      <c r="AK9781" s="42" t="s">
        <v>354</v>
      </c>
      <c r="AL9781" t="s">
        <v>9781</v>
      </c>
    </row>
    <row r="9782" spans="2:38">
      <c r="B9782" s="16" t="n">
        <f>10000000+INDEX(编号表!$B:$B,MATCH(F9782,编号表!$A:$A,0))*100000+INDEX(编号表!$F:$F,MATCH(D9782,编号表!$E:$E,0))*1000+INDEX(编号表!$D:$D,MATCH(E9782,编号表!$C:$C,0))*10000+G9782</f>
        <v>12484000</v>
      </c>
      <c r="C9782" s="42" t="s">
        <v>9842</v>
      </c>
      <c r="D9782" s="42" t="s">
        <v>108</v>
      </c>
      <c r="E9782" s="42" t="s">
        <v>357</v>
      </c>
      <c r="F9782" s="42" t="s">
        <v>7668</v>
      </c>
      <c r="G9782" s="42">
        <v>0</v>
      </c>
      <c r="H9782" s="42"/>
      <c r="I9782" s="42">
        <v>60</v>
      </c>
      <c r="J9782" s="42" t="str">
        <f t="shared" si="161"/>
        <v>大类_仙品大乘法宝</v>
      </c>
      <c r="K9782" s="42" t="s">
        <v>6624</v>
      </c>
      <c r="L9782" s="42"/>
      <c r="M9782" s="42" t="s">
        <v>7668</v>
      </c>
      <c r="N9782" s="42"/>
      <c r="O9782" s="42">
        <v>0</v>
      </c>
      <c r="P9782" s="42" t="b">
        <v>1</v>
      </c>
      <c r="Q9782" s="42"/>
      <c r="R9782" s="42" t="b">
        <v>0</v>
      </c>
      <c r="S9782" s="42">
        <v>1</v>
      </c>
      <c r="T9782" s="42" t="s">
        <v>91</v>
      </c>
      <c r="U9782" s="42">
        <v>999</v>
      </c>
      <c r="V9782" s="42" t="s">
        <v>7669</v>
      </c>
      <c r="W9782" s="42">
        <v>84000</v>
      </c>
      <c r="X9782" s="42"/>
      <c r="Y9782" s="42" t="s">
        <v>7670</v>
      </c>
      <c r="Z9782" s="42" t="s">
        <v>7671</v>
      </c>
      <c r="AA9782" t="str" s="42">
        <v>法宝打造获得。成宝核心×1；主材：太玄母铁×1；辅材类别：獠牙×1；特性材料类别：金行凝华×1。</v>
      </c>
      <c r="AB9782" s="42">
        <v>12421000</v>
      </c>
      <c r="AC9782" s="42" t="s">
        <v>121</v>
      </c>
      <c r="AD9782" s="42">
        <v>0</v>
      </c>
      <c r="AE9782" s="42"/>
      <c r="AF9782" s="42">
        <v>70004</v>
      </c>
      <c r="AG9782" s="42"/>
      <c r="AH9782" s="42">
        <v>56250000</v>
      </c>
      <c r="AI9782" s="42" t="s">
        <v>7668</v>
      </c>
      <c r="AJ9782" s="42" t="s">
        <v>7673</v>
      </c>
      <c r="AK9782" s="42" t="s">
        <v>357</v>
      </c>
      <c r="AL9782" t="s">
        <v>7674</v>
      </c>
    </row>
    <row r="9783" spans="2:38">
      <c r="B9783" s="16" t="n">
        <f>10000000+INDEX(编号表!$B:$B,MATCH(F9783,编号表!$A:$A,0))*100000+INDEX(编号表!$F:$F,MATCH(D9783,编号表!$E:$E,0))*1000+INDEX(编号表!$D:$D,MATCH(E9783,编号表!$C:$C,0))*10000+G9783</f>
        <v>12484001</v>
      </c>
      <c r="C9783" s="42" t="s">
        <v>9844</v>
      </c>
      <c r="D9783" s="42" t="s">
        <v>108</v>
      </c>
      <c r="E9783" s="42" t="s">
        <v>357</v>
      </c>
      <c r="F9783" s="42" t="s">
        <v>7668</v>
      </c>
      <c r="G9783" s="42">
        <v>1</v>
      </c>
      <c r="H9783" s="42"/>
      <c r="I9783" s="42">
        <v>60</v>
      </c>
      <c r="J9783" s="42" t="str">
        <f t="shared" si="161"/>
        <v>大类_仙品大乘法宝</v>
      </c>
      <c r="K9783" s="42" t="s">
        <v>6624</v>
      </c>
      <c r="L9783" s="42"/>
      <c r="M9783" s="42" t="s">
        <v>7668</v>
      </c>
      <c r="N9783" s="42"/>
      <c r="O9783" s="42">
        <v>0</v>
      </c>
      <c r="P9783" s="42" t="b">
        <v>1</v>
      </c>
      <c r="Q9783" s="42"/>
      <c r="R9783" s="42" t="b">
        <v>0</v>
      </c>
      <c r="S9783" s="42">
        <v>1</v>
      </c>
      <c r="T9783" s="42" t="s">
        <v>91</v>
      </c>
      <c r="U9783" s="42">
        <v>999</v>
      </c>
      <c r="V9783" s="42" t="s">
        <v>7669</v>
      </c>
      <c r="W9783" s="42">
        <v>84001</v>
      </c>
      <c r="X9783" s="42"/>
      <c r="Y9783" s="42" t="s">
        <v>7676</v>
      </c>
      <c r="Z9783" s="42" t="s">
        <v>7671</v>
      </c>
      <c r="AA9783" t="str" s="42">
        <v>法宝打造获得。成宝核心×1；主材：太玄母铁×1；辅材类别：獠牙×1；特性材料类别：木行凝华×1。</v>
      </c>
      <c r="AB9783" s="42">
        <v>12421000</v>
      </c>
      <c r="AC9783" s="42" t="s">
        <v>121</v>
      </c>
      <c r="AD9783" s="42">
        <v>0</v>
      </c>
      <c r="AE9783" s="42"/>
      <c r="AF9783" s="42">
        <v>70004</v>
      </c>
      <c r="AG9783" s="42"/>
      <c r="AH9783" s="42">
        <v>56250000</v>
      </c>
      <c r="AI9783" s="42" t="s">
        <v>7668</v>
      </c>
      <c r="AJ9783" s="42" t="s">
        <v>7673</v>
      </c>
      <c r="AK9783" s="42" t="s">
        <v>357</v>
      </c>
      <c r="AL9783" t="s">
        <v>7678</v>
      </c>
    </row>
    <row r="9784" spans="2:38">
      <c r="B9784" s="16" t="n">
        <f>10000000+INDEX(编号表!$B:$B,MATCH(F9784,编号表!$A:$A,0))*100000+INDEX(编号表!$F:$F,MATCH(D9784,编号表!$E:$E,0))*1000+INDEX(编号表!$D:$D,MATCH(E9784,编号表!$C:$C,0))*10000+G9784</f>
        <v>12484002</v>
      </c>
      <c r="C9784" s="42" t="s">
        <v>9846</v>
      </c>
      <c r="D9784" s="42" t="s">
        <v>108</v>
      </c>
      <c r="E9784" s="42" t="s">
        <v>357</v>
      </c>
      <c r="F9784" s="42" t="s">
        <v>7668</v>
      </c>
      <c r="G9784" s="42">
        <v>2</v>
      </c>
      <c r="H9784" s="42"/>
      <c r="I9784" s="42">
        <v>60</v>
      </c>
      <c r="J9784" s="42" t="str">
        <f t="shared" si="161"/>
        <v>大类_仙品大乘法宝</v>
      </c>
      <c r="K9784" s="42" t="s">
        <v>6624</v>
      </c>
      <c r="L9784" s="42"/>
      <c r="M9784" s="42" t="s">
        <v>7668</v>
      </c>
      <c r="N9784" s="42"/>
      <c r="O9784" s="42">
        <v>0</v>
      </c>
      <c r="P9784" s="42" t="b">
        <v>1</v>
      </c>
      <c r="Q9784" s="42"/>
      <c r="R9784" s="42" t="b">
        <v>0</v>
      </c>
      <c r="S9784" s="42">
        <v>1</v>
      </c>
      <c r="T9784" s="42" t="s">
        <v>91</v>
      </c>
      <c r="U9784" s="42">
        <v>999</v>
      </c>
      <c r="V9784" s="42" t="s">
        <v>7669</v>
      </c>
      <c r="W9784" s="42">
        <v>84002</v>
      </c>
      <c r="X9784" s="42"/>
      <c r="Y9784" s="42" t="s">
        <v>7680</v>
      </c>
      <c r="Z9784" s="42" t="s">
        <v>7671</v>
      </c>
      <c r="AA9784" t="str" s="42">
        <v>法宝打造获得。成宝核心×1；主材：太玄母铁×1；辅材类别：獠牙×1；特性材料类别：水行凝华×1。</v>
      </c>
      <c r="AB9784" s="42">
        <v>12421000</v>
      </c>
      <c r="AC9784" s="42" t="s">
        <v>121</v>
      </c>
      <c r="AD9784" s="42">
        <v>0</v>
      </c>
      <c r="AE9784" s="42"/>
      <c r="AF9784" s="42">
        <v>70004</v>
      </c>
      <c r="AG9784" s="42"/>
      <c r="AH9784" s="42">
        <v>56250000</v>
      </c>
      <c r="AI9784" s="42" t="s">
        <v>7668</v>
      </c>
      <c r="AJ9784" s="42" t="s">
        <v>7673</v>
      </c>
      <c r="AK9784" s="42" t="s">
        <v>357</v>
      </c>
      <c r="AL9784" t="s">
        <v>7682</v>
      </c>
    </row>
    <row r="9785" spans="2:38">
      <c r="B9785" s="16" t="n">
        <f>10000000+INDEX(编号表!$B:$B,MATCH(F9785,编号表!$A:$A,0))*100000+INDEX(编号表!$F:$F,MATCH(D9785,编号表!$E:$E,0))*1000+INDEX(编号表!$D:$D,MATCH(E9785,编号表!$C:$C,0))*10000+G9785</f>
        <v>12484003</v>
      </c>
      <c r="C9785" s="42" t="s">
        <v>9848</v>
      </c>
      <c r="D9785" s="42" t="s">
        <v>108</v>
      </c>
      <c r="E9785" s="42" t="s">
        <v>357</v>
      </c>
      <c r="F9785" s="42" t="s">
        <v>7668</v>
      </c>
      <c r="G9785" s="42">
        <v>3</v>
      </c>
      <c r="H9785" s="42"/>
      <c r="I9785" s="42">
        <v>60</v>
      </c>
      <c r="J9785" s="42" t="str">
        <f t="shared" si="161"/>
        <v>大类_仙品大乘法宝</v>
      </c>
      <c r="K9785" s="42" t="s">
        <v>6624</v>
      </c>
      <c r="L9785" s="42"/>
      <c r="M9785" s="42" t="s">
        <v>7668</v>
      </c>
      <c r="N9785" s="42"/>
      <c r="O9785" s="42">
        <v>0</v>
      </c>
      <c r="P9785" s="42" t="b">
        <v>1</v>
      </c>
      <c r="Q9785" s="42"/>
      <c r="R9785" s="42" t="b">
        <v>0</v>
      </c>
      <c r="S9785" s="42">
        <v>1</v>
      </c>
      <c r="T9785" s="42" t="s">
        <v>91</v>
      </c>
      <c r="U9785" s="42">
        <v>999</v>
      </c>
      <c r="V9785" s="42" t="s">
        <v>7669</v>
      </c>
      <c r="W9785" s="42">
        <v>84003</v>
      </c>
      <c r="X9785" s="42"/>
      <c r="Y9785" s="42" t="s">
        <v>7684</v>
      </c>
      <c r="Z9785" s="42" t="s">
        <v>7671</v>
      </c>
      <c r="AA9785" t="str" s="42">
        <v>法宝打造获得。成宝核心×1；主材：太玄母铁×1；辅材类别：獠牙×1；特性材料类别：火行凝华×1。</v>
      </c>
      <c r="AB9785" s="42">
        <v>12421000</v>
      </c>
      <c r="AC9785" s="42" t="s">
        <v>121</v>
      </c>
      <c r="AD9785" s="42">
        <v>0</v>
      </c>
      <c r="AE9785" s="42"/>
      <c r="AF9785" s="42">
        <v>70004</v>
      </c>
      <c r="AG9785" s="42"/>
      <c r="AH9785" s="42">
        <v>56250000</v>
      </c>
      <c r="AI9785" s="42" t="s">
        <v>7668</v>
      </c>
      <c r="AJ9785" s="42" t="s">
        <v>7673</v>
      </c>
      <c r="AK9785" s="42" t="s">
        <v>357</v>
      </c>
      <c r="AL9785" t="s">
        <v>7686</v>
      </c>
    </row>
    <row r="9786" spans="2:38">
      <c r="B9786" s="16" t="n">
        <f>10000000+INDEX(编号表!$B:$B,MATCH(F9786,编号表!$A:$A,0))*100000+INDEX(编号表!$F:$F,MATCH(D9786,编号表!$E:$E,0))*1000+INDEX(编号表!$D:$D,MATCH(E9786,编号表!$C:$C,0))*10000+G9786</f>
        <v>12484004</v>
      </c>
      <c r="C9786" s="42" t="s">
        <v>9850</v>
      </c>
      <c r="D9786" s="42" t="s">
        <v>108</v>
      </c>
      <c r="E9786" s="42" t="s">
        <v>357</v>
      </c>
      <c r="F9786" s="42" t="s">
        <v>7668</v>
      </c>
      <c r="G9786" s="42">
        <v>4</v>
      </c>
      <c r="H9786" s="42"/>
      <c r="I9786" s="42">
        <v>60</v>
      </c>
      <c r="J9786" s="42" t="str">
        <f t="shared" si="161"/>
        <v>大类_仙品大乘法宝</v>
      </c>
      <c r="K9786" s="42" t="s">
        <v>6624</v>
      </c>
      <c r="L9786" s="42"/>
      <c r="M9786" s="42" t="s">
        <v>7668</v>
      </c>
      <c r="N9786" s="42"/>
      <c r="O9786" s="42">
        <v>0</v>
      </c>
      <c r="P9786" s="42" t="b">
        <v>1</v>
      </c>
      <c r="Q9786" s="42"/>
      <c r="R9786" s="42" t="b">
        <v>0</v>
      </c>
      <c r="S9786" s="42">
        <v>1</v>
      </c>
      <c r="T9786" s="42" t="s">
        <v>91</v>
      </c>
      <c r="U9786" s="42">
        <v>999</v>
      </c>
      <c r="V9786" s="42" t="s">
        <v>7669</v>
      </c>
      <c r="W9786" s="42">
        <v>84004</v>
      </c>
      <c r="X9786" s="42"/>
      <c r="Y9786" s="42" t="s">
        <v>7688</v>
      </c>
      <c r="Z9786" s="42" t="s">
        <v>7671</v>
      </c>
      <c r="AA9786" t="str" s="42">
        <v>法宝打造获得。成宝核心×1；主材：太玄母铁×1；辅材类别：獠牙×1；特性材料类别：土行凝华×1。</v>
      </c>
      <c r="AB9786" s="42">
        <v>12421000</v>
      </c>
      <c r="AC9786" s="42" t="s">
        <v>121</v>
      </c>
      <c r="AD9786" s="42">
        <v>0</v>
      </c>
      <c r="AE9786" s="42"/>
      <c r="AF9786" s="42">
        <v>70004</v>
      </c>
      <c r="AG9786" s="42"/>
      <c r="AH9786" s="42">
        <v>56250000</v>
      </c>
      <c r="AI9786" s="42" t="s">
        <v>7668</v>
      </c>
      <c r="AJ9786" s="42" t="s">
        <v>7673</v>
      </c>
      <c r="AK9786" s="42" t="s">
        <v>357</v>
      </c>
      <c r="AL9786" t="s">
        <v>7690</v>
      </c>
    </row>
    <row r="9787" spans="2:38">
      <c r="B9787" s="16" t="n">
        <f>10000000+INDEX(编号表!$B:$B,MATCH(F9787,编号表!$A:$A,0))*100000+INDEX(编号表!$F:$F,MATCH(D9787,编号表!$E:$E,0))*1000+INDEX(编号表!$D:$D,MATCH(E9787,编号表!$C:$C,0))*10000+G9787</f>
        <v>12484005</v>
      </c>
      <c r="C9787" s="42" t="s">
        <v>9852</v>
      </c>
      <c r="D9787" s="42" t="s">
        <v>108</v>
      </c>
      <c r="E9787" s="42" t="s">
        <v>357</v>
      </c>
      <c r="F9787" s="42" t="s">
        <v>7668</v>
      </c>
      <c r="G9787" s="42">
        <v>5</v>
      </c>
      <c r="H9787" s="42"/>
      <c r="I9787" s="42">
        <v>60</v>
      </c>
      <c r="J9787" s="42" t="str">
        <f t="shared" si="161"/>
        <v>大类_仙品大乘法宝</v>
      </c>
      <c r="K9787" s="42" t="s">
        <v>6624</v>
      </c>
      <c r="L9787" s="42"/>
      <c r="M9787" s="42" t="s">
        <v>7668</v>
      </c>
      <c r="N9787" s="42"/>
      <c r="O9787" s="42">
        <v>0</v>
      </c>
      <c r="P9787" s="42" t="b">
        <v>1</v>
      </c>
      <c r="Q9787" s="42"/>
      <c r="R9787" s="42" t="b">
        <v>0</v>
      </c>
      <c r="S9787" s="42">
        <v>1</v>
      </c>
      <c r="T9787" s="42" t="s">
        <v>91</v>
      </c>
      <c r="U9787" s="42">
        <v>999</v>
      </c>
      <c r="V9787" s="42" t="s">
        <v>7669</v>
      </c>
      <c r="W9787" s="42">
        <v>84005</v>
      </c>
      <c r="X9787" s="42"/>
      <c r="Y9787" s="42" t="s">
        <v>7692</v>
      </c>
      <c r="Z9787" s="42" t="s">
        <v>7671</v>
      </c>
      <c r="AA9787" t="str" s="42">
        <v>法宝打造获得。成宝核心×1；主材：太玄母铁×1；辅材类别：獠牙×1；特性材料类别：毒血×1。</v>
      </c>
      <c r="AB9787" s="42">
        <v>12421000</v>
      </c>
      <c r="AC9787" s="42" t="s">
        <v>121</v>
      </c>
      <c r="AD9787" s="42">
        <v>0</v>
      </c>
      <c r="AE9787" s="42"/>
      <c r="AF9787" s="42">
        <v>70004</v>
      </c>
      <c r="AG9787" s="42"/>
      <c r="AH9787" s="42">
        <v>56250000</v>
      </c>
      <c r="AI9787" s="42" t="s">
        <v>7668</v>
      </c>
      <c r="AJ9787" s="42" t="s">
        <v>7673</v>
      </c>
      <c r="AK9787" s="42" t="s">
        <v>357</v>
      </c>
      <c r="AL9787" t="s">
        <v>7694</v>
      </c>
    </row>
    <row r="9788" spans="2:38">
      <c r="B9788" s="16" t="n">
        <f>10000000+INDEX(编号表!$B:$B,MATCH(F9788,编号表!$A:$A,0))*100000+INDEX(编号表!$F:$F,MATCH(D9788,编号表!$E:$E,0))*1000+INDEX(编号表!$D:$D,MATCH(E9788,编号表!$C:$C,0))*10000+G9788</f>
        <v>12484006</v>
      </c>
      <c r="C9788" s="42" t="s">
        <v>9854</v>
      </c>
      <c r="D9788" s="42" t="s">
        <v>108</v>
      </c>
      <c r="E9788" s="42" t="s">
        <v>357</v>
      </c>
      <c r="F9788" s="42" t="s">
        <v>7668</v>
      </c>
      <c r="G9788" s="42">
        <v>6</v>
      </c>
      <c r="H9788" s="42"/>
      <c r="I9788" s="42">
        <v>60</v>
      </c>
      <c r="J9788" s="42" t="str">
        <f t="shared" si="161"/>
        <v>大类_仙品大乘法宝</v>
      </c>
      <c r="K9788" s="42" t="s">
        <v>6624</v>
      </c>
      <c r="L9788" s="42"/>
      <c r="M9788" s="42" t="s">
        <v>7668</v>
      </c>
      <c r="N9788" s="42"/>
      <c r="O9788" s="42">
        <v>0</v>
      </c>
      <c r="P9788" s="42" t="b">
        <v>1</v>
      </c>
      <c r="Q9788" s="42"/>
      <c r="R9788" s="42" t="b">
        <v>0</v>
      </c>
      <c r="S9788" s="42">
        <v>1</v>
      </c>
      <c r="T9788" s="42" t="s">
        <v>91</v>
      </c>
      <c r="U9788" s="42">
        <v>999</v>
      </c>
      <c r="V9788" s="42" t="s">
        <v>7669</v>
      </c>
      <c r="W9788" s="42">
        <v>84006</v>
      </c>
      <c r="X9788" s="42"/>
      <c r="Y9788" s="42" t="s">
        <v>7692</v>
      </c>
      <c r="Z9788" s="42" t="s">
        <v>7671</v>
      </c>
      <c r="AA9788" t="str" s="42">
        <v>法宝打造获得。成宝核心×1；主材：太玄母铁×1；辅材类别：獠牙×1；特性材料类别：毒囊×1。</v>
      </c>
      <c r="AB9788" s="42">
        <v>12421000</v>
      </c>
      <c r="AC9788" s="42" t="s">
        <v>121</v>
      </c>
      <c r="AD9788" s="42">
        <v>0</v>
      </c>
      <c r="AE9788" s="42"/>
      <c r="AF9788" s="42">
        <v>70004</v>
      </c>
      <c r="AG9788" s="42"/>
      <c r="AH9788" s="42">
        <v>56250000</v>
      </c>
      <c r="AI9788" s="42" t="s">
        <v>7668</v>
      </c>
      <c r="AJ9788" s="42" t="s">
        <v>7673</v>
      </c>
      <c r="AK9788" s="42" t="s">
        <v>357</v>
      </c>
      <c r="AL9788" t="s">
        <v>7697</v>
      </c>
    </row>
    <row r="9789" spans="2:38">
      <c r="B9789" s="16" t="n">
        <f>10000000+INDEX(编号表!$B:$B,MATCH(F9789,编号表!$A:$A,0))*100000+INDEX(编号表!$F:$F,MATCH(D9789,编号表!$E:$E,0))*1000+INDEX(编号表!$D:$D,MATCH(E9789,编号表!$C:$C,0))*10000+G9789</f>
        <v>12484007</v>
      </c>
      <c r="C9789" s="42" t="s">
        <v>9856</v>
      </c>
      <c r="D9789" s="42" t="s">
        <v>108</v>
      </c>
      <c r="E9789" s="42" t="s">
        <v>357</v>
      </c>
      <c r="F9789" s="42" t="s">
        <v>7668</v>
      </c>
      <c r="G9789" s="42">
        <v>7</v>
      </c>
      <c r="H9789" s="42"/>
      <c r="I9789" s="42">
        <v>60</v>
      </c>
      <c r="J9789" s="42" t="str">
        <f t="shared" si="161"/>
        <v>大类_仙品大乘法宝</v>
      </c>
      <c r="K9789" s="42" t="s">
        <v>6624</v>
      </c>
      <c r="L9789" s="42"/>
      <c r="M9789" s="42" t="s">
        <v>7668</v>
      </c>
      <c r="N9789" s="42"/>
      <c r="O9789" s="42">
        <v>0</v>
      </c>
      <c r="P9789" s="42" t="b">
        <v>1</v>
      </c>
      <c r="Q9789" s="42"/>
      <c r="R9789" s="42" t="b">
        <v>0</v>
      </c>
      <c r="S9789" s="42">
        <v>1</v>
      </c>
      <c r="T9789" s="42" t="s">
        <v>91</v>
      </c>
      <c r="U9789" s="42">
        <v>999</v>
      </c>
      <c r="V9789" s="42" t="s">
        <v>7669</v>
      </c>
      <c r="W9789" s="42">
        <v>84007</v>
      </c>
      <c r="X9789" s="42"/>
      <c r="Y9789" s="42" t="s">
        <v>7699</v>
      </c>
      <c r="Z9789" s="42" t="s">
        <v>7671</v>
      </c>
      <c r="AA9789" t="str" s="42">
        <v>法宝打造获得。成宝核心×1；主材：太玄母铁×1；辅材类别：獠牙×1；特性材料类别：利爪×1。</v>
      </c>
      <c r="AB9789" s="42">
        <v>12421000</v>
      </c>
      <c r="AC9789" s="42" t="s">
        <v>121</v>
      </c>
      <c r="AD9789" s="42">
        <v>0</v>
      </c>
      <c r="AE9789" s="42"/>
      <c r="AF9789" s="42">
        <v>70004</v>
      </c>
      <c r="AG9789" s="42"/>
      <c r="AH9789" s="42">
        <v>56250000</v>
      </c>
      <c r="AI9789" s="42" t="s">
        <v>7668</v>
      </c>
      <c r="AJ9789" s="42" t="s">
        <v>7673</v>
      </c>
      <c r="AK9789" s="42" t="s">
        <v>357</v>
      </c>
      <c r="AL9789" t="s">
        <v>7701</v>
      </c>
    </row>
    <row r="9790" spans="2:38">
      <c r="B9790" s="16" t="n">
        <f>10000000+INDEX(编号表!$B:$B,MATCH(F9790,编号表!$A:$A,0))*100000+INDEX(编号表!$F:$F,MATCH(D9790,编号表!$E:$E,0))*1000+INDEX(编号表!$D:$D,MATCH(E9790,编号表!$C:$C,0))*10000+G9790</f>
        <v>12484008</v>
      </c>
      <c r="C9790" s="42" t="s">
        <v>9858</v>
      </c>
      <c r="D9790" s="42" t="s">
        <v>108</v>
      </c>
      <c r="E9790" s="42" t="s">
        <v>357</v>
      </c>
      <c r="F9790" s="42" t="s">
        <v>7668</v>
      </c>
      <c r="G9790" s="42">
        <v>8</v>
      </c>
      <c r="H9790" s="42"/>
      <c r="I9790" s="42">
        <v>60</v>
      </c>
      <c r="J9790" s="42" t="str">
        <f t="shared" si="161"/>
        <v>大类_仙品大乘法宝</v>
      </c>
      <c r="K9790" s="42" t="s">
        <v>6624</v>
      </c>
      <c r="L9790" s="42"/>
      <c r="M9790" s="42" t="s">
        <v>7668</v>
      </c>
      <c r="N9790" s="42"/>
      <c r="O9790" s="42">
        <v>0</v>
      </c>
      <c r="P9790" s="42" t="b">
        <v>1</v>
      </c>
      <c r="Q9790" s="42"/>
      <c r="R9790" s="42" t="b">
        <v>0</v>
      </c>
      <c r="S9790" s="42">
        <v>1</v>
      </c>
      <c r="T9790" s="42" t="s">
        <v>91</v>
      </c>
      <c r="U9790" s="42">
        <v>999</v>
      </c>
      <c r="V9790" s="42" t="s">
        <v>7669</v>
      </c>
      <c r="W9790" s="42">
        <v>84008</v>
      </c>
      <c r="X9790" s="42"/>
      <c r="Y9790" s="42" t="s">
        <v>7703</v>
      </c>
      <c r="Z9790" s="42" t="s">
        <v>7671</v>
      </c>
      <c r="AA9790" t="str" s="42">
        <v>法宝打造获得。成宝核心×1；主材：太玄母铁×1；辅材类别：翎羽×1；特性材料类别：金行凝华×1。</v>
      </c>
      <c r="AB9790" s="42">
        <v>12421000</v>
      </c>
      <c r="AC9790" s="42" t="s">
        <v>121</v>
      </c>
      <c r="AD9790" s="42">
        <v>0</v>
      </c>
      <c r="AE9790" s="42"/>
      <c r="AF9790" s="42">
        <v>70004</v>
      </c>
      <c r="AG9790" s="42"/>
      <c r="AH9790" s="42">
        <v>56250000</v>
      </c>
      <c r="AI9790" s="42" t="s">
        <v>7668</v>
      </c>
      <c r="AJ9790" s="42" t="s">
        <v>7673</v>
      </c>
      <c r="AK9790" s="42" t="s">
        <v>357</v>
      </c>
      <c r="AL9790" t="s">
        <v>7705</v>
      </c>
    </row>
    <row r="9791" spans="2:38">
      <c r="B9791" s="16" t="n">
        <f>10000000+INDEX(编号表!$B:$B,MATCH(F9791,编号表!$A:$A,0))*100000+INDEX(编号表!$F:$F,MATCH(D9791,编号表!$E:$E,0))*1000+INDEX(编号表!$D:$D,MATCH(E9791,编号表!$C:$C,0))*10000+G9791</f>
        <v>12484009</v>
      </c>
      <c r="C9791" s="42" t="s">
        <v>9860</v>
      </c>
      <c r="D9791" s="42" t="s">
        <v>108</v>
      </c>
      <c r="E9791" s="42" t="s">
        <v>357</v>
      </c>
      <c r="F9791" s="42" t="s">
        <v>7668</v>
      </c>
      <c r="G9791" s="42">
        <v>9</v>
      </c>
      <c r="H9791" s="42"/>
      <c r="I9791" s="42">
        <v>60</v>
      </c>
      <c r="J9791" s="42" t="str">
        <f t="shared" si="161"/>
        <v>大类_仙品大乘法宝</v>
      </c>
      <c r="K9791" s="42" t="s">
        <v>6624</v>
      </c>
      <c r="L9791" s="42"/>
      <c r="M9791" s="42" t="s">
        <v>7668</v>
      </c>
      <c r="N9791" s="42"/>
      <c r="O9791" s="42">
        <v>0</v>
      </c>
      <c r="P9791" s="42" t="b">
        <v>1</v>
      </c>
      <c r="Q9791" s="42"/>
      <c r="R9791" s="42" t="b">
        <v>0</v>
      </c>
      <c r="S9791" s="42">
        <v>1</v>
      </c>
      <c r="T9791" s="42" t="s">
        <v>91</v>
      </c>
      <c r="U9791" s="42">
        <v>999</v>
      </c>
      <c r="V9791" s="42" t="s">
        <v>7669</v>
      </c>
      <c r="W9791" s="42">
        <v>84009</v>
      </c>
      <c r="X9791" s="42"/>
      <c r="Y9791" s="42" t="s">
        <v>7707</v>
      </c>
      <c r="Z9791" s="42" t="s">
        <v>7671</v>
      </c>
      <c r="AA9791" t="str" s="42">
        <v>法宝打造获得。成宝核心×1；主材：太玄母铁×1；辅材类别：翎羽×1；特性材料类别：木行凝华×1。</v>
      </c>
      <c r="AB9791" s="42">
        <v>12421000</v>
      </c>
      <c r="AC9791" s="42" t="s">
        <v>121</v>
      </c>
      <c r="AD9791" s="42">
        <v>0</v>
      </c>
      <c r="AE9791" s="42"/>
      <c r="AF9791" s="42">
        <v>70004</v>
      </c>
      <c r="AG9791" s="42"/>
      <c r="AH9791" s="42">
        <v>56250000</v>
      </c>
      <c r="AI9791" s="42" t="s">
        <v>7668</v>
      </c>
      <c r="AJ9791" s="42" t="s">
        <v>7673</v>
      </c>
      <c r="AK9791" s="42" t="s">
        <v>357</v>
      </c>
      <c r="AL9791" t="s">
        <v>7709</v>
      </c>
    </row>
    <row r="9792" spans="2:38">
      <c r="B9792" s="16" t="n">
        <f>10000000+INDEX(编号表!$B:$B,MATCH(F9792,编号表!$A:$A,0))*100000+INDEX(编号表!$F:$F,MATCH(D9792,编号表!$E:$E,0))*1000+INDEX(编号表!$D:$D,MATCH(E9792,编号表!$C:$C,0))*10000+G9792</f>
        <v>12484010</v>
      </c>
      <c r="C9792" s="42" t="s">
        <v>9862</v>
      </c>
      <c r="D9792" s="42" t="s">
        <v>108</v>
      </c>
      <c r="E9792" s="42" t="s">
        <v>357</v>
      </c>
      <c r="F9792" s="42" t="s">
        <v>7668</v>
      </c>
      <c r="G9792" s="42">
        <v>10</v>
      </c>
      <c r="H9792" s="42"/>
      <c r="I9792" s="42">
        <v>60</v>
      </c>
      <c r="J9792" s="42" t="str">
        <f t="shared" si="161"/>
        <v>大类_仙品大乘法宝</v>
      </c>
      <c r="K9792" s="42" t="s">
        <v>6624</v>
      </c>
      <c r="L9792" s="42"/>
      <c r="M9792" s="42" t="s">
        <v>7668</v>
      </c>
      <c r="N9792" s="42"/>
      <c r="O9792" s="42">
        <v>0</v>
      </c>
      <c r="P9792" s="42" t="b">
        <v>1</v>
      </c>
      <c r="Q9792" s="42"/>
      <c r="R9792" s="42" t="b">
        <v>0</v>
      </c>
      <c r="S9792" s="42">
        <v>1</v>
      </c>
      <c r="T9792" s="42" t="s">
        <v>91</v>
      </c>
      <c r="U9792" s="42">
        <v>999</v>
      </c>
      <c r="V9792" s="42" t="s">
        <v>7669</v>
      </c>
      <c r="W9792" s="42">
        <v>84010</v>
      </c>
      <c r="X9792" s="42"/>
      <c r="Y9792" s="42" t="s">
        <v>7711</v>
      </c>
      <c r="Z9792" s="42" t="s">
        <v>7671</v>
      </c>
      <c r="AA9792" t="str" s="42">
        <v>法宝打造获得。成宝核心×1；主材：太玄母铁×1；辅材类别：翎羽×1；特性材料类别：水行凝华×1。</v>
      </c>
      <c r="AB9792" s="42">
        <v>12421000</v>
      </c>
      <c r="AC9792" s="42" t="s">
        <v>121</v>
      </c>
      <c r="AD9792" s="42">
        <v>0</v>
      </c>
      <c r="AE9792" s="42"/>
      <c r="AF9792" s="42">
        <v>70004</v>
      </c>
      <c r="AG9792" s="42"/>
      <c r="AH9792" s="42">
        <v>56250000</v>
      </c>
      <c r="AI9792" s="42" t="s">
        <v>7668</v>
      </c>
      <c r="AJ9792" s="42" t="s">
        <v>7673</v>
      </c>
      <c r="AK9792" s="42" t="s">
        <v>357</v>
      </c>
      <c r="AL9792" t="s">
        <v>7713</v>
      </c>
    </row>
    <row r="9793" spans="2:38">
      <c r="B9793" s="16" t="n">
        <f>10000000+INDEX(编号表!$B:$B,MATCH(F9793,编号表!$A:$A,0))*100000+INDEX(编号表!$F:$F,MATCH(D9793,编号表!$E:$E,0))*1000+INDEX(编号表!$D:$D,MATCH(E9793,编号表!$C:$C,0))*10000+G9793</f>
        <v>12484011</v>
      </c>
      <c r="C9793" s="42" t="s">
        <v>9864</v>
      </c>
      <c r="D9793" s="42" t="s">
        <v>108</v>
      </c>
      <c r="E9793" s="42" t="s">
        <v>357</v>
      </c>
      <c r="F9793" s="42" t="s">
        <v>7668</v>
      </c>
      <c r="G9793" s="42">
        <v>11</v>
      </c>
      <c r="H9793" s="42"/>
      <c r="I9793" s="42">
        <v>60</v>
      </c>
      <c r="J9793" s="42" t="str">
        <f t="shared" si="161"/>
        <v>大类_仙品大乘法宝</v>
      </c>
      <c r="K9793" s="42" t="s">
        <v>6624</v>
      </c>
      <c r="L9793" s="42"/>
      <c r="M9793" s="42" t="s">
        <v>7668</v>
      </c>
      <c r="N9793" s="42"/>
      <c r="O9793" s="42">
        <v>0</v>
      </c>
      <c r="P9793" s="42" t="b">
        <v>1</v>
      </c>
      <c r="Q9793" s="42"/>
      <c r="R9793" s="42" t="b">
        <v>0</v>
      </c>
      <c r="S9793" s="42">
        <v>1</v>
      </c>
      <c r="T9793" s="42" t="s">
        <v>91</v>
      </c>
      <c r="U9793" s="42">
        <v>999</v>
      </c>
      <c r="V9793" s="42" t="s">
        <v>7669</v>
      </c>
      <c r="W9793" s="42">
        <v>84011</v>
      </c>
      <c r="X9793" s="42"/>
      <c r="Y9793" s="42" t="s">
        <v>7715</v>
      </c>
      <c r="Z9793" s="42" t="s">
        <v>7671</v>
      </c>
      <c r="AA9793" t="str" s="42">
        <v>法宝打造获得。成宝核心×1；主材：太玄母铁×1；辅材类别：翎羽×1；特性材料类别：火行凝华×1。</v>
      </c>
      <c r="AB9793" s="42">
        <v>12421000</v>
      </c>
      <c r="AC9793" s="42" t="s">
        <v>121</v>
      </c>
      <c r="AD9793" s="42">
        <v>0</v>
      </c>
      <c r="AE9793" s="42"/>
      <c r="AF9793" s="42">
        <v>70004</v>
      </c>
      <c r="AG9793" s="42"/>
      <c r="AH9793" s="42">
        <v>56250000</v>
      </c>
      <c r="AI9793" s="42" t="s">
        <v>7668</v>
      </c>
      <c r="AJ9793" s="42" t="s">
        <v>7673</v>
      </c>
      <c r="AK9793" s="42" t="s">
        <v>357</v>
      </c>
      <c r="AL9793" t="s">
        <v>7717</v>
      </c>
    </row>
    <row r="9794" spans="2:38">
      <c r="B9794" s="16" t="n">
        <f>10000000+INDEX(编号表!$B:$B,MATCH(F9794,编号表!$A:$A,0))*100000+INDEX(编号表!$F:$F,MATCH(D9794,编号表!$E:$E,0))*1000+INDEX(编号表!$D:$D,MATCH(E9794,编号表!$C:$C,0))*10000+G9794</f>
        <v>12484012</v>
      </c>
      <c r="C9794" s="42" t="s">
        <v>9866</v>
      </c>
      <c r="D9794" s="42" t="s">
        <v>108</v>
      </c>
      <c r="E9794" s="42" t="s">
        <v>357</v>
      </c>
      <c r="F9794" s="42" t="s">
        <v>7668</v>
      </c>
      <c r="G9794" s="42">
        <v>12</v>
      </c>
      <c r="H9794" s="42"/>
      <c r="I9794" s="42">
        <v>60</v>
      </c>
      <c r="J9794" s="42" t="str">
        <f t="shared" si="161"/>
        <v>大类_仙品大乘法宝</v>
      </c>
      <c r="K9794" s="42" t="s">
        <v>6624</v>
      </c>
      <c r="L9794" s="42"/>
      <c r="M9794" s="42" t="s">
        <v>7668</v>
      </c>
      <c r="N9794" s="42"/>
      <c r="O9794" s="42">
        <v>0</v>
      </c>
      <c r="P9794" s="42" t="b">
        <v>1</v>
      </c>
      <c r="Q9794" s="42"/>
      <c r="R9794" s="42" t="b">
        <v>0</v>
      </c>
      <c r="S9794" s="42">
        <v>1</v>
      </c>
      <c r="T9794" s="42" t="s">
        <v>91</v>
      </c>
      <c r="U9794" s="42">
        <v>999</v>
      </c>
      <c r="V9794" s="42" t="s">
        <v>7669</v>
      </c>
      <c r="W9794" s="42">
        <v>84012</v>
      </c>
      <c r="X9794" s="42"/>
      <c r="Y9794" s="42" t="s">
        <v>7719</v>
      </c>
      <c r="Z9794" s="42" t="s">
        <v>7671</v>
      </c>
      <c r="AA9794" t="str" s="42">
        <v>法宝打造获得。成宝核心×1；主材：太玄母铁×1；辅材类别：翎羽×1；特性材料类别：土行凝华×1。</v>
      </c>
      <c r="AB9794" s="42">
        <v>12421000</v>
      </c>
      <c r="AC9794" s="42" t="s">
        <v>121</v>
      </c>
      <c r="AD9794" s="42">
        <v>0</v>
      </c>
      <c r="AE9794" s="42"/>
      <c r="AF9794" s="42">
        <v>70004</v>
      </c>
      <c r="AG9794" s="42"/>
      <c r="AH9794" s="42">
        <v>56250000</v>
      </c>
      <c r="AI9794" s="42" t="s">
        <v>7668</v>
      </c>
      <c r="AJ9794" s="42" t="s">
        <v>7673</v>
      </c>
      <c r="AK9794" s="42" t="s">
        <v>357</v>
      </c>
      <c r="AL9794" t="s">
        <v>7721</v>
      </c>
    </row>
    <row r="9795" spans="2:38">
      <c r="B9795" s="16" t="n">
        <f>10000000+INDEX(编号表!$B:$B,MATCH(F9795,编号表!$A:$A,0))*100000+INDEX(编号表!$F:$F,MATCH(D9795,编号表!$E:$E,0))*1000+INDEX(编号表!$D:$D,MATCH(E9795,编号表!$C:$C,0))*10000+G9795</f>
        <v>12484013</v>
      </c>
      <c r="C9795" s="42" t="s">
        <v>9868</v>
      </c>
      <c r="D9795" s="42" t="s">
        <v>108</v>
      </c>
      <c r="E9795" s="42" t="s">
        <v>357</v>
      </c>
      <c r="F9795" s="42" t="s">
        <v>7668</v>
      </c>
      <c r="G9795" s="42">
        <v>13</v>
      </c>
      <c r="H9795" s="42"/>
      <c r="I9795" s="42">
        <v>60</v>
      </c>
      <c r="J9795" s="42" t="str">
        <f t="shared" si="161"/>
        <v>大类_仙品大乘法宝</v>
      </c>
      <c r="K9795" s="42" t="s">
        <v>6624</v>
      </c>
      <c r="L9795" s="42"/>
      <c r="M9795" s="42" t="s">
        <v>7668</v>
      </c>
      <c r="N9795" s="42"/>
      <c r="O9795" s="42">
        <v>0</v>
      </c>
      <c r="P9795" s="42" t="b">
        <v>1</v>
      </c>
      <c r="Q9795" s="42"/>
      <c r="R9795" s="42" t="b">
        <v>0</v>
      </c>
      <c r="S9795" s="42">
        <v>1</v>
      </c>
      <c r="T9795" s="42" t="s">
        <v>91</v>
      </c>
      <c r="U9795" s="42">
        <v>999</v>
      </c>
      <c r="V9795" s="42" t="s">
        <v>7669</v>
      </c>
      <c r="W9795" s="42">
        <v>84013</v>
      </c>
      <c r="X9795" s="42"/>
      <c r="Y9795" s="42" t="s">
        <v>7723</v>
      </c>
      <c r="Z9795" s="42" t="s">
        <v>7671</v>
      </c>
      <c r="AA9795" t="str" s="42">
        <v>法宝打造获得。成宝核心×1；主材：太玄母铁×1；辅材类别：翎羽×1；特性材料类别：毒血×1。</v>
      </c>
      <c r="AB9795" s="42">
        <v>12421000</v>
      </c>
      <c r="AC9795" s="42" t="s">
        <v>121</v>
      </c>
      <c r="AD9795" s="42">
        <v>0</v>
      </c>
      <c r="AE9795" s="42"/>
      <c r="AF9795" s="42">
        <v>70004</v>
      </c>
      <c r="AG9795" s="42"/>
      <c r="AH9795" s="42">
        <v>56250000</v>
      </c>
      <c r="AI9795" s="42" t="s">
        <v>7668</v>
      </c>
      <c r="AJ9795" s="42" t="s">
        <v>7673</v>
      </c>
      <c r="AK9795" s="42" t="s">
        <v>357</v>
      </c>
      <c r="AL9795" t="s">
        <v>7725</v>
      </c>
    </row>
    <row r="9796" spans="2:38">
      <c r="B9796" s="16" t="n">
        <f>10000000+INDEX(编号表!$B:$B,MATCH(F9796,编号表!$A:$A,0))*100000+INDEX(编号表!$F:$F,MATCH(D9796,编号表!$E:$E,0))*1000+INDEX(编号表!$D:$D,MATCH(E9796,编号表!$C:$C,0))*10000+G9796</f>
        <v>12484014</v>
      </c>
      <c r="C9796" s="42" t="s">
        <v>9870</v>
      </c>
      <c r="D9796" s="42" t="s">
        <v>108</v>
      </c>
      <c r="E9796" s="42" t="s">
        <v>357</v>
      </c>
      <c r="F9796" s="42" t="s">
        <v>7668</v>
      </c>
      <c r="G9796" s="42">
        <v>14</v>
      </c>
      <c r="H9796" s="42"/>
      <c r="I9796" s="42">
        <v>60</v>
      </c>
      <c r="J9796" s="42" t="str">
        <f t="shared" si="161"/>
        <v>大类_仙品大乘法宝</v>
      </c>
      <c r="K9796" s="42" t="s">
        <v>6624</v>
      </c>
      <c r="L9796" s="42"/>
      <c r="M9796" s="42" t="s">
        <v>7668</v>
      </c>
      <c r="N9796" s="42"/>
      <c r="O9796" s="42">
        <v>0</v>
      </c>
      <c r="P9796" s="42" t="b">
        <v>1</v>
      </c>
      <c r="Q9796" s="42"/>
      <c r="R9796" s="42" t="b">
        <v>0</v>
      </c>
      <c r="S9796" s="42">
        <v>1</v>
      </c>
      <c r="T9796" s="42" t="s">
        <v>91</v>
      </c>
      <c r="U9796" s="42">
        <v>999</v>
      </c>
      <c r="V9796" s="42" t="s">
        <v>7669</v>
      </c>
      <c r="W9796" s="42">
        <v>84014</v>
      </c>
      <c r="X9796" s="42"/>
      <c r="Y9796" s="42" t="s">
        <v>7723</v>
      </c>
      <c r="Z9796" s="42" t="s">
        <v>7671</v>
      </c>
      <c r="AA9796" t="str" s="42">
        <v>法宝打造获得。成宝核心×1；主材：太玄母铁×1；辅材类别：翎羽×1；特性材料类别：毒囊×1。</v>
      </c>
      <c r="AB9796" s="42">
        <v>12421000</v>
      </c>
      <c r="AC9796" s="42" t="s">
        <v>121</v>
      </c>
      <c r="AD9796" s="42">
        <v>0</v>
      </c>
      <c r="AE9796" s="42"/>
      <c r="AF9796" s="42">
        <v>70004</v>
      </c>
      <c r="AG9796" s="42"/>
      <c r="AH9796" s="42">
        <v>56250000</v>
      </c>
      <c r="AI9796" s="42" t="s">
        <v>7668</v>
      </c>
      <c r="AJ9796" s="42" t="s">
        <v>7673</v>
      </c>
      <c r="AK9796" s="42" t="s">
        <v>357</v>
      </c>
      <c r="AL9796" t="s">
        <v>7728</v>
      </c>
    </row>
    <row r="9797" spans="2:38">
      <c r="B9797" s="16" t="n">
        <f>10000000+INDEX(编号表!$B:$B,MATCH(F9797,编号表!$A:$A,0))*100000+INDEX(编号表!$F:$F,MATCH(D9797,编号表!$E:$E,0))*1000+INDEX(编号表!$D:$D,MATCH(E9797,编号表!$C:$C,0))*10000+G9797</f>
        <v>12484015</v>
      </c>
      <c r="C9797" s="42" t="s">
        <v>9872</v>
      </c>
      <c r="D9797" s="42" t="s">
        <v>108</v>
      </c>
      <c r="E9797" s="42" t="s">
        <v>357</v>
      </c>
      <c r="F9797" s="42" t="s">
        <v>7668</v>
      </c>
      <c r="G9797" s="42">
        <v>15</v>
      </c>
      <c r="H9797" s="42"/>
      <c r="I9797" s="42">
        <v>60</v>
      </c>
      <c r="J9797" s="42" t="str">
        <f t="shared" si="161"/>
        <v>大类_仙品大乘法宝</v>
      </c>
      <c r="K9797" s="42" t="s">
        <v>6624</v>
      </c>
      <c r="L9797" s="42"/>
      <c r="M9797" s="42" t="s">
        <v>7668</v>
      </c>
      <c r="N9797" s="42"/>
      <c r="O9797" s="42">
        <v>0</v>
      </c>
      <c r="P9797" s="42" t="b">
        <v>1</v>
      </c>
      <c r="Q9797" s="42"/>
      <c r="R9797" s="42" t="b">
        <v>0</v>
      </c>
      <c r="S9797" s="42">
        <v>1</v>
      </c>
      <c r="T9797" s="42" t="s">
        <v>91</v>
      </c>
      <c r="U9797" s="42">
        <v>999</v>
      </c>
      <c r="V9797" s="42" t="s">
        <v>7669</v>
      </c>
      <c r="W9797" s="42">
        <v>84015</v>
      </c>
      <c r="X9797" s="42"/>
      <c r="Y9797" s="42" t="s">
        <v>7730</v>
      </c>
      <c r="Z9797" s="42" t="s">
        <v>7671</v>
      </c>
      <c r="AA9797" t="str" s="42">
        <v>法宝打造获得。成宝核心×1；主材：太玄母铁×1；辅材类别：翎羽×1；特性材料类别：利爪×1。</v>
      </c>
      <c r="AB9797" s="42">
        <v>12421000</v>
      </c>
      <c r="AC9797" s="42" t="s">
        <v>121</v>
      </c>
      <c r="AD9797" s="42">
        <v>0</v>
      </c>
      <c r="AE9797" s="42"/>
      <c r="AF9797" s="42">
        <v>70004</v>
      </c>
      <c r="AG9797" s="42"/>
      <c r="AH9797" s="42">
        <v>56250000</v>
      </c>
      <c r="AI9797" s="42" t="s">
        <v>7668</v>
      </c>
      <c r="AJ9797" s="42" t="s">
        <v>7673</v>
      </c>
      <c r="AK9797" s="42" t="s">
        <v>357</v>
      </c>
      <c r="AL9797" t="s">
        <v>7732</v>
      </c>
    </row>
    <row r="9798" spans="2:38">
      <c r="B9798" s="16" t="n">
        <f>10000000+INDEX(编号表!$B:$B,MATCH(F9798,编号表!$A:$A,0))*100000+INDEX(编号表!$F:$F,MATCH(D9798,编号表!$E:$E,0))*1000+INDEX(编号表!$D:$D,MATCH(E9798,编号表!$C:$C,0))*10000+G9798</f>
        <v>12484016</v>
      </c>
      <c r="C9798" s="42" t="s">
        <v>9874</v>
      </c>
      <c r="D9798" s="42" t="s">
        <v>108</v>
      </c>
      <c r="E9798" s="42" t="s">
        <v>357</v>
      </c>
      <c r="F9798" s="42" t="s">
        <v>7668</v>
      </c>
      <c r="G9798" s="42">
        <v>16</v>
      </c>
      <c r="H9798" s="42"/>
      <c r="I9798" s="42">
        <v>60</v>
      </c>
      <c r="J9798" s="42" t="str">
        <f t="shared" si="161"/>
        <v>大类_仙品大乘法宝</v>
      </c>
      <c r="K9798" s="42" t="s">
        <v>6624</v>
      </c>
      <c r="L9798" s="42"/>
      <c r="M9798" s="42" t="s">
        <v>7668</v>
      </c>
      <c r="N9798" s="42"/>
      <c r="O9798" s="42">
        <v>0</v>
      </c>
      <c r="P9798" s="42" t="b">
        <v>1</v>
      </c>
      <c r="Q9798" s="42"/>
      <c r="R9798" s="42" t="b">
        <v>0</v>
      </c>
      <c r="S9798" s="42">
        <v>1</v>
      </c>
      <c r="T9798" s="42" t="s">
        <v>91</v>
      </c>
      <c r="U9798" s="42">
        <v>999</v>
      </c>
      <c r="V9798" s="42" t="s">
        <v>7669</v>
      </c>
      <c r="W9798" s="42">
        <v>84016</v>
      </c>
      <c r="X9798" s="42"/>
      <c r="Y9798" s="42" t="s">
        <v>7734</v>
      </c>
      <c r="Z9798" s="42" t="s">
        <v>7735</v>
      </c>
      <c r="AA9798" t="str" s="42">
        <v>法宝打造获得。成宝核心×1；主材：太玄母铁×1；辅材类别：兽骨×1；特性材料类别：金行凝华×1。</v>
      </c>
      <c r="AB9798" s="42">
        <v>12421004</v>
      </c>
      <c r="AC9798" s="42" t="s">
        <v>121</v>
      </c>
      <c r="AD9798" s="42">
        <v>0</v>
      </c>
      <c r="AE9798" s="42"/>
      <c r="AF9798" s="42">
        <v>70004</v>
      </c>
      <c r="AG9798" s="42"/>
      <c r="AH9798" s="42">
        <v>56250000</v>
      </c>
      <c r="AI9798" s="42" t="s">
        <v>7668</v>
      </c>
      <c r="AJ9798" s="42" t="s">
        <v>7737</v>
      </c>
      <c r="AK9798" s="42" t="s">
        <v>357</v>
      </c>
      <c r="AL9798" t="s">
        <v>7738</v>
      </c>
    </row>
    <row r="9799" spans="2:38">
      <c r="B9799" s="16" t="n">
        <f>10000000+INDEX(编号表!$B:$B,MATCH(F9799,编号表!$A:$A,0))*100000+INDEX(编号表!$F:$F,MATCH(D9799,编号表!$E:$E,0))*1000+INDEX(编号表!$D:$D,MATCH(E9799,编号表!$C:$C,0))*10000+G9799</f>
        <v>12484017</v>
      </c>
      <c r="C9799" s="42" t="s">
        <v>9876</v>
      </c>
      <c r="D9799" s="42" t="s">
        <v>108</v>
      </c>
      <c r="E9799" s="42" t="s">
        <v>357</v>
      </c>
      <c r="F9799" s="42" t="s">
        <v>7668</v>
      </c>
      <c r="G9799" s="42">
        <v>17</v>
      </c>
      <c r="H9799" s="42"/>
      <c r="I9799" s="42">
        <v>60</v>
      </c>
      <c r="J9799" s="42" t="str">
        <f t="shared" si="161"/>
        <v>大类_仙品大乘法宝</v>
      </c>
      <c r="K9799" s="42" t="s">
        <v>6624</v>
      </c>
      <c r="L9799" s="42"/>
      <c r="M9799" s="42" t="s">
        <v>7668</v>
      </c>
      <c r="N9799" s="42"/>
      <c r="O9799" s="42">
        <v>0</v>
      </c>
      <c r="P9799" s="42" t="b">
        <v>1</v>
      </c>
      <c r="Q9799" s="42"/>
      <c r="R9799" s="42" t="b">
        <v>0</v>
      </c>
      <c r="S9799" s="42">
        <v>1</v>
      </c>
      <c r="T9799" s="42" t="s">
        <v>91</v>
      </c>
      <c r="U9799" s="42">
        <v>999</v>
      </c>
      <c r="V9799" s="42" t="s">
        <v>7669</v>
      </c>
      <c r="W9799" s="42">
        <v>84017</v>
      </c>
      <c r="X9799" s="42"/>
      <c r="Y9799" s="42" t="s">
        <v>7740</v>
      </c>
      <c r="Z9799" s="42" t="s">
        <v>7735</v>
      </c>
      <c r="AA9799" t="str" s="42">
        <v>法宝打造获得。成宝核心×1；主材：太玄母铁×1；辅材类别：兽骨×1；特性材料类别：木行凝华×1。</v>
      </c>
      <c r="AB9799" s="42">
        <v>12421004</v>
      </c>
      <c r="AC9799" s="42" t="s">
        <v>121</v>
      </c>
      <c r="AD9799" s="42">
        <v>0</v>
      </c>
      <c r="AE9799" s="42"/>
      <c r="AF9799" s="42">
        <v>70004</v>
      </c>
      <c r="AG9799" s="42"/>
      <c r="AH9799" s="42">
        <v>56250000</v>
      </c>
      <c r="AI9799" s="42" t="s">
        <v>7668</v>
      </c>
      <c r="AJ9799" s="42" t="s">
        <v>7737</v>
      </c>
      <c r="AK9799" s="42" t="s">
        <v>357</v>
      </c>
      <c r="AL9799" t="s">
        <v>7742</v>
      </c>
    </row>
    <row r="9800" spans="2:38">
      <c r="B9800" s="16" t="n">
        <f>10000000+INDEX(编号表!$B:$B,MATCH(F9800,编号表!$A:$A,0))*100000+INDEX(编号表!$F:$F,MATCH(D9800,编号表!$E:$E,0))*1000+INDEX(编号表!$D:$D,MATCH(E9800,编号表!$C:$C,0))*10000+G9800</f>
        <v>12484018</v>
      </c>
      <c r="C9800" s="42" t="s">
        <v>9878</v>
      </c>
      <c r="D9800" s="42" t="s">
        <v>108</v>
      </c>
      <c r="E9800" s="42" t="s">
        <v>357</v>
      </c>
      <c r="F9800" s="42" t="s">
        <v>7668</v>
      </c>
      <c r="G9800" s="42">
        <v>18</v>
      </c>
      <c r="H9800" s="42"/>
      <c r="I9800" s="42">
        <v>60</v>
      </c>
      <c r="J9800" s="42" t="str">
        <f t="shared" si="161"/>
        <v>大类_仙品大乘法宝</v>
      </c>
      <c r="K9800" s="42" t="s">
        <v>6624</v>
      </c>
      <c r="L9800" s="42"/>
      <c r="M9800" s="42" t="s">
        <v>7668</v>
      </c>
      <c r="N9800" s="42"/>
      <c r="O9800" s="42">
        <v>0</v>
      </c>
      <c r="P9800" s="42" t="b">
        <v>1</v>
      </c>
      <c r="Q9800" s="42"/>
      <c r="R9800" s="42" t="b">
        <v>0</v>
      </c>
      <c r="S9800" s="42">
        <v>1</v>
      </c>
      <c r="T9800" s="42" t="s">
        <v>91</v>
      </c>
      <c r="U9800" s="42">
        <v>999</v>
      </c>
      <c r="V9800" s="42" t="s">
        <v>7669</v>
      </c>
      <c r="W9800" s="42">
        <v>84018</v>
      </c>
      <c r="X9800" s="42"/>
      <c r="Y9800" s="42" t="s">
        <v>7744</v>
      </c>
      <c r="Z9800" s="42" t="s">
        <v>7735</v>
      </c>
      <c r="AA9800" t="str" s="42">
        <v>法宝打造获得。成宝核心×1；主材：太玄母铁×1；辅材类别：兽骨×1；特性材料类别：水行凝华×1。</v>
      </c>
      <c r="AB9800" s="42">
        <v>12421004</v>
      </c>
      <c r="AC9800" s="42" t="s">
        <v>121</v>
      </c>
      <c r="AD9800" s="42">
        <v>0</v>
      </c>
      <c r="AE9800" s="42"/>
      <c r="AF9800" s="42">
        <v>70004</v>
      </c>
      <c r="AG9800" s="42"/>
      <c r="AH9800" s="42">
        <v>56250000</v>
      </c>
      <c r="AI9800" s="42" t="s">
        <v>7668</v>
      </c>
      <c r="AJ9800" s="42" t="s">
        <v>7737</v>
      </c>
      <c r="AK9800" s="42" t="s">
        <v>357</v>
      </c>
      <c r="AL9800" t="s">
        <v>7746</v>
      </c>
    </row>
    <row r="9801" spans="2:38">
      <c r="B9801" s="16" t="n">
        <f>10000000+INDEX(编号表!$B:$B,MATCH(F9801,编号表!$A:$A,0))*100000+INDEX(编号表!$F:$F,MATCH(D9801,编号表!$E:$E,0))*1000+INDEX(编号表!$D:$D,MATCH(E9801,编号表!$C:$C,0))*10000+G9801</f>
        <v>12484019</v>
      </c>
      <c r="C9801" s="42" t="s">
        <v>9880</v>
      </c>
      <c r="D9801" s="42" t="s">
        <v>108</v>
      </c>
      <c r="E9801" s="42" t="s">
        <v>357</v>
      </c>
      <c r="F9801" s="42" t="s">
        <v>7668</v>
      </c>
      <c r="G9801" s="42">
        <v>19</v>
      </c>
      <c r="H9801" s="42"/>
      <c r="I9801" s="42">
        <v>60</v>
      </c>
      <c r="J9801" s="42" t="str">
        <f t="shared" si="161"/>
        <v>大类_仙品大乘法宝</v>
      </c>
      <c r="K9801" s="42" t="s">
        <v>6624</v>
      </c>
      <c r="L9801" s="42"/>
      <c r="M9801" s="42" t="s">
        <v>7668</v>
      </c>
      <c r="N9801" s="42"/>
      <c r="O9801" s="42">
        <v>0</v>
      </c>
      <c r="P9801" s="42" t="b">
        <v>1</v>
      </c>
      <c r="Q9801" s="42"/>
      <c r="R9801" s="42" t="b">
        <v>0</v>
      </c>
      <c r="S9801" s="42">
        <v>1</v>
      </c>
      <c r="T9801" s="42" t="s">
        <v>91</v>
      </c>
      <c r="U9801" s="42">
        <v>999</v>
      </c>
      <c r="V9801" s="42" t="s">
        <v>7669</v>
      </c>
      <c r="W9801" s="42">
        <v>84019</v>
      </c>
      <c r="X9801" s="42"/>
      <c r="Y9801" s="42" t="s">
        <v>7748</v>
      </c>
      <c r="Z9801" s="42" t="s">
        <v>7735</v>
      </c>
      <c r="AA9801" t="str" s="42">
        <v>法宝打造获得。成宝核心×1；主材：太玄母铁×1；辅材类别：兽骨×1；特性材料类别：火行凝华×1。</v>
      </c>
      <c r="AB9801" s="42">
        <v>12421004</v>
      </c>
      <c r="AC9801" s="42" t="s">
        <v>121</v>
      </c>
      <c r="AD9801" s="42">
        <v>0</v>
      </c>
      <c r="AE9801" s="42"/>
      <c r="AF9801" s="42">
        <v>70004</v>
      </c>
      <c r="AG9801" s="42"/>
      <c r="AH9801" s="42">
        <v>56250000</v>
      </c>
      <c r="AI9801" s="42" t="s">
        <v>7668</v>
      </c>
      <c r="AJ9801" s="42" t="s">
        <v>7737</v>
      </c>
      <c r="AK9801" s="42" t="s">
        <v>357</v>
      </c>
      <c r="AL9801" t="s">
        <v>7750</v>
      </c>
    </row>
    <row r="9802" spans="2:38">
      <c r="B9802" s="16" t="n">
        <f>10000000+INDEX(编号表!$B:$B,MATCH(F9802,编号表!$A:$A,0))*100000+INDEX(编号表!$F:$F,MATCH(D9802,编号表!$E:$E,0))*1000+INDEX(编号表!$D:$D,MATCH(E9802,编号表!$C:$C,0))*10000+G9802</f>
        <v>12484020</v>
      </c>
      <c r="C9802" s="42" t="s">
        <v>9882</v>
      </c>
      <c r="D9802" s="42" t="s">
        <v>108</v>
      </c>
      <c r="E9802" s="42" t="s">
        <v>357</v>
      </c>
      <c r="F9802" s="42" t="s">
        <v>7668</v>
      </c>
      <c r="G9802" s="42">
        <v>20</v>
      </c>
      <c r="H9802" s="42"/>
      <c r="I9802" s="42">
        <v>60</v>
      </c>
      <c r="J9802" s="42" t="str">
        <f t="shared" si="161"/>
        <v>大类_仙品大乘法宝</v>
      </c>
      <c r="K9802" s="42" t="s">
        <v>6624</v>
      </c>
      <c r="L9802" s="42"/>
      <c r="M9802" s="42" t="s">
        <v>7668</v>
      </c>
      <c r="N9802" s="42"/>
      <c r="O9802" s="42">
        <v>0</v>
      </c>
      <c r="P9802" s="42" t="b">
        <v>1</v>
      </c>
      <c r="Q9802" s="42"/>
      <c r="R9802" s="42" t="b">
        <v>0</v>
      </c>
      <c r="S9802" s="42">
        <v>1</v>
      </c>
      <c r="T9802" s="42" t="s">
        <v>91</v>
      </c>
      <c r="U9802" s="42">
        <v>999</v>
      </c>
      <c r="V9802" s="42" t="s">
        <v>7669</v>
      </c>
      <c r="W9802" s="42">
        <v>84020</v>
      </c>
      <c r="X9802" s="42"/>
      <c r="Y9802" s="42" t="s">
        <v>7752</v>
      </c>
      <c r="Z9802" s="42" t="s">
        <v>7735</v>
      </c>
      <c r="AA9802" t="str" s="42">
        <v>法宝打造获得。成宝核心×1；主材：太玄母铁×1；辅材类别：兽骨×1；特性材料类别：土行凝华×1。</v>
      </c>
      <c r="AB9802" s="42">
        <v>12421004</v>
      </c>
      <c r="AC9802" s="42" t="s">
        <v>121</v>
      </c>
      <c r="AD9802" s="42">
        <v>0</v>
      </c>
      <c r="AE9802" s="42"/>
      <c r="AF9802" s="42">
        <v>70004</v>
      </c>
      <c r="AG9802" s="42"/>
      <c r="AH9802" s="42">
        <v>56250000</v>
      </c>
      <c r="AI9802" s="42" t="s">
        <v>7668</v>
      </c>
      <c r="AJ9802" s="42" t="s">
        <v>7737</v>
      </c>
      <c r="AK9802" s="42" t="s">
        <v>357</v>
      </c>
      <c r="AL9802" t="s">
        <v>7754</v>
      </c>
    </row>
    <row r="9803" spans="2:38">
      <c r="B9803" s="16" t="n">
        <f>10000000+INDEX(编号表!$B:$B,MATCH(F9803,编号表!$A:$A,0))*100000+INDEX(编号表!$F:$F,MATCH(D9803,编号表!$E:$E,0))*1000+INDEX(编号表!$D:$D,MATCH(E9803,编号表!$C:$C,0))*10000+G9803</f>
        <v>12484021</v>
      </c>
      <c r="C9803" s="42" t="s">
        <v>9884</v>
      </c>
      <c r="D9803" s="42" t="s">
        <v>108</v>
      </c>
      <c r="E9803" s="42" t="s">
        <v>357</v>
      </c>
      <c r="F9803" s="42" t="s">
        <v>7668</v>
      </c>
      <c r="G9803" s="42">
        <v>21</v>
      </c>
      <c r="H9803" s="42"/>
      <c r="I9803" s="42">
        <v>60</v>
      </c>
      <c r="J9803" s="42" t="str">
        <f t="shared" si="161"/>
        <v>大类_仙品大乘法宝</v>
      </c>
      <c r="K9803" s="42" t="s">
        <v>6624</v>
      </c>
      <c r="L9803" s="42"/>
      <c r="M9803" s="42" t="s">
        <v>7668</v>
      </c>
      <c r="N9803" s="42"/>
      <c r="O9803" s="42">
        <v>0</v>
      </c>
      <c r="P9803" s="42" t="b">
        <v>1</v>
      </c>
      <c r="Q9803" s="42"/>
      <c r="R9803" s="42" t="b">
        <v>0</v>
      </c>
      <c r="S9803" s="42">
        <v>1</v>
      </c>
      <c r="T9803" s="42" t="s">
        <v>91</v>
      </c>
      <c r="U9803" s="42">
        <v>999</v>
      </c>
      <c r="V9803" s="42" t="s">
        <v>7669</v>
      </c>
      <c r="W9803" s="42">
        <v>84021</v>
      </c>
      <c r="X9803" s="42"/>
      <c r="Y9803" s="42" t="s">
        <v>7756</v>
      </c>
      <c r="Z9803" s="42" t="s">
        <v>7735</v>
      </c>
      <c r="AA9803" t="str" s="42">
        <v>法宝打造获得。成宝核心×1；主材：太玄母铁×1；辅材类别：兽骨×1；特性材料类别：毒血×1。</v>
      </c>
      <c r="AB9803" s="42">
        <v>12421004</v>
      </c>
      <c r="AC9803" s="42" t="s">
        <v>121</v>
      </c>
      <c r="AD9803" s="42">
        <v>0</v>
      </c>
      <c r="AE9803" s="42"/>
      <c r="AF9803" s="42">
        <v>70004</v>
      </c>
      <c r="AG9803" s="42"/>
      <c r="AH9803" s="42">
        <v>56250000</v>
      </c>
      <c r="AI9803" s="42" t="s">
        <v>7668</v>
      </c>
      <c r="AJ9803" s="42" t="s">
        <v>7737</v>
      </c>
      <c r="AK9803" s="42" t="s">
        <v>357</v>
      </c>
      <c r="AL9803" t="s">
        <v>7758</v>
      </c>
    </row>
    <row r="9804" spans="2:38">
      <c r="B9804" s="16" t="n">
        <f>10000000+INDEX(编号表!$B:$B,MATCH(F9804,编号表!$A:$A,0))*100000+INDEX(编号表!$F:$F,MATCH(D9804,编号表!$E:$E,0))*1000+INDEX(编号表!$D:$D,MATCH(E9804,编号表!$C:$C,0))*10000+G9804</f>
        <v>12484022</v>
      </c>
      <c r="C9804" s="42" t="s">
        <v>9886</v>
      </c>
      <c r="D9804" s="42" t="s">
        <v>108</v>
      </c>
      <c r="E9804" s="42" t="s">
        <v>357</v>
      </c>
      <c r="F9804" s="42" t="s">
        <v>7668</v>
      </c>
      <c r="G9804" s="42">
        <v>22</v>
      </c>
      <c r="H9804" s="42"/>
      <c r="I9804" s="42">
        <v>60</v>
      </c>
      <c r="J9804" s="42" t="str">
        <f t="shared" si="161"/>
        <v>大类_仙品大乘法宝</v>
      </c>
      <c r="K9804" s="42" t="s">
        <v>6624</v>
      </c>
      <c r="L9804" s="42"/>
      <c r="M9804" s="42" t="s">
        <v>7668</v>
      </c>
      <c r="N9804" s="42"/>
      <c r="O9804" s="42">
        <v>0</v>
      </c>
      <c r="P9804" s="42" t="b">
        <v>1</v>
      </c>
      <c r="Q9804" s="42"/>
      <c r="R9804" s="42" t="b">
        <v>0</v>
      </c>
      <c r="S9804" s="42">
        <v>1</v>
      </c>
      <c r="T9804" s="42" t="s">
        <v>91</v>
      </c>
      <c r="U9804" s="42">
        <v>999</v>
      </c>
      <c r="V9804" s="42" t="s">
        <v>7669</v>
      </c>
      <c r="W9804" s="42">
        <v>84022</v>
      </c>
      <c r="X9804" s="42"/>
      <c r="Y9804" s="42" t="s">
        <v>7756</v>
      </c>
      <c r="Z9804" s="42" t="s">
        <v>7735</v>
      </c>
      <c r="AA9804" t="str" s="42">
        <v>法宝打造获得。成宝核心×1；主材：太玄母铁×1；辅材类别：兽骨×1；特性材料类别：毒囊×1。</v>
      </c>
      <c r="AB9804" s="42">
        <v>12421004</v>
      </c>
      <c r="AC9804" s="42" t="s">
        <v>121</v>
      </c>
      <c r="AD9804" s="42">
        <v>0</v>
      </c>
      <c r="AE9804" s="42"/>
      <c r="AF9804" s="42">
        <v>70004</v>
      </c>
      <c r="AG9804" s="42"/>
      <c r="AH9804" s="42">
        <v>56250000</v>
      </c>
      <c r="AI9804" s="42" t="s">
        <v>7668</v>
      </c>
      <c r="AJ9804" s="42" t="s">
        <v>7737</v>
      </c>
      <c r="AK9804" s="42" t="s">
        <v>357</v>
      </c>
      <c r="AL9804" t="s">
        <v>7761</v>
      </c>
    </row>
    <row r="9805" spans="2:38">
      <c r="B9805" s="16" t="n">
        <f>10000000+INDEX(编号表!$B:$B,MATCH(F9805,编号表!$A:$A,0))*100000+INDEX(编号表!$F:$F,MATCH(D9805,编号表!$E:$E,0))*1000+INDEX(编号表!$D:$D,MATCH(E9805,编号表!$C:$C,0))*10000+G9805</f>
        <v>12484023</v>
      </c>
      <c r="C9805" s="42" t="s">
        <v>9888</v>
      </c>
      <c r="D9805" s="42" t="s">
        <v>108</v>
      </c>
      <c r="E9805" s="42" t="s">
        <v>357</v>
      </c>
      <c r="F9805" s="42" t="s">
        <v>7668</v>
      </c>
      <c r="G9805" s="42">
        <v>23</v>
      </c>
      <c r="H9805" s="42"/>
      <c r="I9805" s="42">
        <v>60</v>
      </c>
      <c r="J9805" s="42" t="str">
        <f t="shared" si="161"/>
        <v>大类_仙品大乘法宝</v>
      </c>
      <c r="K9805" s="42" t="s">
        <v>6624</v>
      </c>
      <c r="L9805" s="42"/>
      <c r="M9805" s="42" t="s">
        <v>7668</v>
      </c>
      <c r="N9805" s="42"/>
      <c r="O9805" s="42">
        <v>0</v>
      </c>
      <c r="P9805" s="42" t="b">
        <v>1</v>
      </c>
      <c r="Q9805" s="42"/>
      <c r="R9805" s="42" t="b">
        <v>0</v>
      </c>
      <c r="S9805" s="42">
        <v>1</v>
      </c>
      <c r="T9805" s="42" t="s">
        <v>91</v>
      </c>
      <c r="U9805" s="42">
        <v>999</v>
      </c>
      <c r="V9805" s="42" t="s">
        <v>7669</v>
      </c>
      <c r="W9805" s="42">
        <v>84023</v>
      </c>
      <c r="X9805" s="42"/>
      <c r="Y9805" s="42" t="s">
        <v>7763</v>
      </c>
      <c r="Z9805" s="42" t="s">
        <v>7735</v>
      </c>
      <c r="AA9805" t="str" s="42">
        <v>法宝打造获得。成宝核心×1；主材：太玄母铁×1；辅材类别：兽骨×1；特性材料类别：古阵石×1。</v>
      </c>
      <c r="AB9805" s="42">
        <v>12421004</v>
      </c>
      <c r="AC9805" s="42" t="s">
        <v>121</v>
      </c>
      <c r="AD9805" s="42">
        <v>0</v>
      </c>
      <c r="AE9805" s="42"/>
      <c r="AF9805" s="42">
        <v>70004</v>
      </c>
      <c r="AG9805" s="42"/>
      <c r="AH9805" s="42">
        <v>56250000</v>
      </c>
      <c r="AI9805" s="42" t="s">
        <v>7668</v>
      </c>
      <c r="AJ9805" s="42" t="s">
        <v>7737</v>
      </c>
      <c r="AK9805" s="42" t="s">
        <v>357</v>
      </c>
      <c r="AL9805" t="s">
        <v>7765</v>
      </c>
    </row>
    <row r="9806" spans="2:38">
      <c r="B9806" s="16" t="n">
        <f>10000000+INDEX(编号表!$B:$B,MATCH(F9806,编号表!$A:$A,0))*100000+INDEX(编号表!$F:$F,MATCH(D9806,编号表!$E:$E,0))*1000+INDEX(编号表!$D:$D,MATCH(E9806,编号表!$C:$C,0))*10000+G9806</f>
        <v>12484024</v>
      </c>
      <c r="C9806" s="42" t="s">
        <v>9890</v>
      </c>
      <c r="D9806" s="42" t="s">
        <v>108</v>
      </c>
      <c r="E9806" s="42" t="s">
        <v>357</v>
      </c>
      <c r="F9806" s="42" t="s">
        <v>7668</v>
      </c>
      <c r="G9806" s="42">
        <v>24</v>
      </c>
      <c r="H9806" s="42"/>
      <c r="I9806" s="42">
        <v>60</v>
      </c>
      <c r="J9806" s="42" t="str">
        <f t="shared" ref="J9806:J9869" si="162">"大类_"&amp;D9806&amp;E9806&amp;F9806</f>
        <v>大类_仙品大乘法宝</v>
      </c>
      <c r="K9806" s="42" t="s">
        <v>6624</v>
      </c>
      <c r="L9806" s="42"/>
      <c r="M9806" s="42" t="s">
        <v>7668</v>
      </c>
      <c r="N9806" s="42"/>
      <c r="O9806" s="42">
        <v>0</v>
      </c>
      <c r="P9806" s="42" t="b">
        <v>1</v>
      </c>
      <c r="Q9806" s="42"/>
      <c r="R9806" s="42" t="b">
        <v>0</v>
      </c>
      <c r="S9806" s="42">
        <v>1</v>
      </c>
      <c r="T9806" s="42" t="s">
        <v>91</v>
      </c>
      <c r="U9806" s="42">
        <v>999</v>
      </c>
      <c r="V9806" s="42" t="s">
        <v>7669</v>
      </c>
      <c r="W9806" s="42">
        <v>84024</v>
      </c>
      <c r="X9806" s="42"/>
      <c r="Y9806" t="str" s="42">
        <v>法宝。落印造成范围重击；补强结构、传递冲击，提高落印伤害；缩短宝印技能冷却时间。</v>
      </c>
      <c r="Z9806" s="42" t="s">
        <v>7735</v>
      </c>
      <c r="AA9806" t="str" s="42">
        <v>法宝打造获得。成宝核心×1；主材：太玄母铁×1；辅材类别：兽骨×1；特性材料类别：妖丹×1。</v>
      </c>
      <c r="AB9806" s="42">
        <v>12421004</v>
      </c>
      <c r="AC9806" s="42" t="s">
        <v>121</v>
      </c>
      <c r="AD9806" s="42">
        <v>0</v>
      </c>
      <c r="AE9806" s="42"/>
      <c r="AF9806" s="42">
        <v>70004</v>
      </c>
      <c r="AG9806" s="42"/>
      <c r="AH9806" s="42">
        <v>56250000</v>
      </c>
      <c r="AI9806" s="42" t="s">
        <v>7668</v>
      </c>
      <c r="AJ9806" s="42" t="s">
        <v>7737</v>
      </c>
      <c r="AK9806" s="42" t="s">
        <v>357</v>
      </c>
      <c r="AL9806" t="s">
        <v>7769</v>
      </c>
    </row>
    <row r="9807" spans="2:38">
      <c r="B9807" s="16" t="n">
        <f>10000000+INDEX(编号表!$B:$B,MATCH(F9807,编号表!$A:$A,0))*100000+INDEX(编号表!$F:$F,MATCH(D9807,编号表!$E:$E,0))*1000+INDEX(编号表!$D:$D,MATCH(E9807,编号表!$C:$C,0))*10000+G9807</f>
        <v>12484025</v>
      </c>
      <c r="C9807" s="42" t="s">
        <v>9892</v>
      </c>
      <c r="D9807" s="42" t="s">
        <v>108</v>
      </c>
      <c r="E9807" s="42" t="s">
        <v>357</v>
      </c>
      <c r="F9807" s="42" t="s">
        <v>7668</v>
      </c>
      <c r="G9807" s="42">
        <v>25</v>
      </c>
      <c r="H9807" s="42"/>
      <c r="I9807" s="42">
        <v>60</v>
      </c>
      <c r="J9807" s="42" t="str">
        <f t="shared" si="162"/>
        <v>大类_仙品大乘法宝</v>
      </c>
      <c r="K9807" s="42" t="s">
        <v>6624</v>
      </c>
      <c r="L9807" s="42"/>
      <c r="M9807" s="42" t="s">
        <v>7668</v>
      </c>
      <c r="N9807" s="42"/>
      <c r="O9807" s="42">
        <v>0</v>
      </c>
      <c r="P9807" s="42" t="b">
        <v>1</v>
      </c>
      <c r="Q9807" s="42"/>
      <c r="R9807" s="42" t="b">
        <v>0</v>
      </c>
      <c r="S9807" s="42">
        <v>1</v>
      </c>
      <c r="T9807" s="42" t="s">
        <v>91</v>
      </c>
      <c r="U9807" s="42">
        <v>999</v>
      </c>
      <c r="V9807" s="42" t="s">
        <v>7669</v>
      </c>
      <c r="W9807" s="42">
        <v>84025</v>
      </c>
      <c r="X9807" s="42"/>
      <c r="Y9807" s="42" t="s">
        <v>7771</v>
      </c>
      <c r="Z9807" t="str" s="42">
        <v>|cff00FF00“索随念走，缠身即收；制其行迹，使敌手寸步难移。”——《缚龙定形玄图》|r</v>
      </c>
      <c r="AA9807" t="str" s="42">
        <v>法宝打造获得。成宝核心×1；主材：百万载灵蚕丝×1；辅材类别：阵旗灵丝×1；特性材料类别：金行凝华×1。</v>
      </c>
      <c r="AB9807" s="42">
        <v>12421005</v>
      </c>
      <c r="AC9807" s="42" t="s">
        <v>121</v>
      </c>
      <c r="AD9807" s="42">
        <v>0</v>
      </c>
      <c r="AE9807" s="42"/>
      <c r="AF9807" s="42">
        <v>70004</v>
      </c>
      <c r="AG9807" s="42"/>
      <c r="AH9807" s="42">
        <v>56250000</v>
      </c>
      <c r="AI9807" s="42" t="s">
        <v>7668</v>
      </c>
      <c r="AJ9807" s="42" t="s">
        <v>7774</v>
      </c>
      <c r="AK9807" s="42" t="s">
        <v>357</v>
      </c>
      <c r="AL9807" t="s">
        <v>7775</v>
      </c>
    </row>
    <row r="9808" spans="2:38">
      <c r="B9808" s="16" t="n">
        <f>10000000+INDEX(编号表!$B:$B,MATCH(F9808,编号表!$A:$A,0))*100000+INDEX(编号表!$F:$F,MATCH(D9808,编号表!$E:$E,0))*1000+INDEX(编号表!$D:$D,MATCH(E9808,编号表!$C:$C,0))*10000+G9808</f>
        <v>12484026</v>
      </c>
      <c r="C9808" s="42" t="s">
        <v>9894</v>
      </c>
      <c r="D9808" s="42" t="s">
        <v>108</v>
      </c>
      <c r="E9808" s="42" t="s">
        <v>357</v>
      </c>
      <c r="F9808" s="42" t="s">
        <v>7668</v>
      </c>
      <c r="G9808" s="42">
        <v>26</v>
      </c>
      <c r="H9808" s="42"/>
      <c r="I9808" s="42">
        <v>60</v>
      </c>
      <c r="J9808" s="42" t="str">
        <f t="shared" si="162"/>
        <v>大类_仙品大乘法宝</v>
      </c>
      <c r="K9808" s="42" t="s">
        <v>6624</v>
      </c>
      <c r="L9808" s="42"/>
      <c r="M9808" s="42" t="s">
        <v>7668</v>
      </c>
      <c r="N9808" s="42"/>
      <c r="O9808" s="42">
        <v>0</v>
      </c>
      <c r="P9808" s="42" t="b">
        <v>1</v>
      </c>
      <c r="Q9808" s="42"/>
      <c r="R9808" s="42" t="b">
        <v>0</v>
      </c>
      <c r="S9808" s="42">
        <v>1</v>
      </c>
      <c r="T9808" s="42" t="s">
        <v>91</v>
      </c>
      <c r="U9808" s="42">
        <v>999</v>
      </c>
      <c r="V9808" s="42" t="s">
        <v>7669</v>
      </c>
      <c r="W9808" s="42">
        <v>84026</v>
      </c>
      <c r="X9808" s="42"/>
      <c r="Y9808" s="42" t="s">
        <v>7777</v>
      </c>
      <c r="Z9808" t="str" s="42">
        <v>|cff00FF00“索随念走，缠身即收；制其行迹，使敌手寸步难移。”——《缚龙定形玄图》|r</v>
      </c>
      <c r="AA9808" t="str" s="42">
        <v>法宝打造获得。成宝核心×1；主材：百万载灵蚕丝×1；辅材类别：阵旗灵丝×1；特性材料类别：木行凝华×1。</v>
      </c>
      <c r="AB9808" s="42">
        <v>12421005</v>
      </c>
      <c r="AC9808" s="42" t="s">
        <v>121</v>
      </c>
      <c r="AD9808" s="42">
        <v>0</v>
      </c>
      <c r="AE9808" s="42"/>
      <c r="AF9808" s="42">
        <v>70004</v>
      </c>
      <c r="AG9808" s="42"/>
      <c r="AH9808" s="42">
        <v>56250000</v>
      </c>
      <c r="AI9808" s="42" t="s">
        <v>7668</v>
      </c>
      <c r="AJ9808" s="42" t="s">
        <v>7774</v>
      </c>
      <c r="AK9808" s="42" t="s">
        <v>357</v>
      </c>
      <c r="AL9808" t="s">
        <v>7779</v>
      </c>
    </row>
    <row r="9809" spans="2:38">
      <c r="B9809" s="16" t="n">
        <f>10000000+INDEX(编号表!$B:$B,MATCH(F9809,编号表!$A:$A,0))*100000+INDEX(编号表!$F:$F,MATCH(D9809,编号表!$E:$E,0))*1000+INDEX(编号表!$D:$D,MATCH(E9809,编号表!$C:$C,0))*10000+G9809</f>
        <v>12484027</v>
      </c>
      <c r="C9809" s="42" t="s">
        <v>9896</v>
      </c>
      <c r="D9809" s="42" t="s">
        <v>108</v>
      </c>
      <c r="E9809" s="42" t="s">
        <v>357</v>
      </c>
      <c r="F9809" s="42" t="s">
        <v>7668</v>
      </c>
      <c r="G9809" s="42">
        <v>27</v>
      </c>
      <c r="H9809" s="42"/>
      <c r="I9809" s="42">
        <v>60</v>
      </c>
      <c r="J9809" s="42" t="str">
        <f t="shared" si="162"/>
        <v>大类_仙品大乘法宝</v>
      </c>
      <c r="K9809" s="42" t="s">
        <v>6624</v>
      </c>
      <c r="L9809" s="42"/>
      <c r="M9809" s="42" t="s">
        <v>7668</v>
      </c>
      <c r="N9809" s="42"/>
      <c r="O9809" s="42">
        <v>0</v>
      </c>
      <c r="P9809" s="42" t="b">
        <v>1</v>
      </c>
      <c r="Q9809" s="42"/>
      <c r="R9809" s="42" t="b">
        <v>0</v>
      </c>
      <c r="S9809" s="42">
        <v>1</v>
      </c>
      <c r="T9809" s="42" t="s">
        <v>91</v>
      </c>
      <c r="U9809" s="42">
        <v>999</v>
      </c>
      <c r="V9809" s="42" t="s">
        <v>7669</v>
      </c>
      <c r="W9809" s="42">
        <v>84027</v>
      </c>
      <c r="X9809" s="42"/>
      <c r="Y9809" s="42" t="s">
        <v>7781</v>
      </c>
      <c r="Z9809" t="str" s="42">
        <v>|cff00FF00“索随念走，缠身即收；制其行迹，使敌手寸步难移。”——《缚龙定形玄图》|r</v>
      </c>
      <c r="AA9809" t="str" s="42">
        <v>法宝打造获得。成宝核心×1；主材：百万载灵蚕丝×1；辅材类别：阵旗灵丝×1；特性材料类别：水行凝华×1。</v>
      </c>
      <c r="AB9809" s="42">
        <v>12421005</v>
      </c>
      <c r="AC9809" s="42" t="s">
        <v>121</v>
      </c>
      <c r="AD9809" s="42">
        <v>0</v>
      </c>
      <c r="AE9809" s="42"/>
      <c r="AF9809" s="42">
        <v>70004</v>
      </c>
      <c r="AG9809" s="42"/>
      <c r="AH9809" s="42">
        <v>56250000</v>
      </c>
      <c r="AI9809" s="42" t="s">
        <v>7668</v>
      </c>
      <c r="AJ9809" s="42" t="s">
        <v>7774</v>
      </c>
      <c r="AK9809" s="42" t="s">
        <v>357</v>
      </c>
      <c r="AL9809" t="s">
        <v>7783</v>
      </c>
    </row>
    <row r="9810" spans="2:38">
      <c r="B9810" s="16" t="n">
        <f>10000000+INDEX(编号表!$B:$B,MATCH(F9810,编号表!$A:$A,0))*100000+INDEX(编号表!$F:$F,MATCH(D9810,编号表!$E:$E,0))*1000+INDEX(编号表!$D:$D,MATCH(E9810,编号表!$C:$C,0))*10000+G9810</f>
        <v>12484028</v>
      </c>
      <c r="C9810" s="42" t="s">
        <v>9898</v>
      </c>
      <c r="D9810" s="42" t="s">
        <v>108</v>
      </c>
      <c r="E9810" s="42" t="s">
        <v>357</v>
      </c>
      <c r="F9810" s="42" t="s">
        <v>7668</v>
      </c>
      <c r="G9810" s="42">
        <v>28</v>
      </c>
      <c r="H9810" s="42"/>
      <c r="I9810" s="42">
        <v>60</v>
      </c>
      <c r="J9810" s="42" t="str">
        <f t="shared" si="162"/>
        <v>大类_仙品大乘法宝</v>
      </c>
      <c r="K9810" s="42" t="s">
        <v>6624</v>
      </c>
      <c r="L9810" s="42"/>
      <c r="M9810" s="42" t="s">
        <v>7668</v>
      </c>
      <c r="N9810" s="42"/>
      <c r="O9810" s="42">
        <v>0</v>
      </c>
      <c r="P9810" s="42" t="b">
        <v>1</v>
      </c>
      <c r="Q9810" s="42"/>
      <c r="R9810" s="42" t="b">
        <v>0</v>
      </c>
      <c r="S9810" s="42">
        <v>1</v>
      </c>
      <c r="T9810" s="42" t="s">
        <v>91</v>
      </c>
      <c r="U9810" s="42">
        <v>999</v>
      </c>
      <c r="V9810" s="42" t="s">
        <v>7669</v>
      </c>
      <c r="W9810" s="42">
        <v>84028</v>
      </c>
      <c r="X9810" s="42"/>
      <c r="Y9810" s="42" t="s">
        <v>7785</v>
      </c>
      <c r="Z9810" t="str" s="42">
        <v>|cff00FF00“索随念走，缠身即收；制其行迹，使敌手寸步难移。”——《缚龙定形玄图》|r</v>
      </c>
      <c r="AA9810" t="str" s="42">
        <v>法宝打造获得。成宝核心×1；主材：百万载灵蚕丝×1；辅材类别：阵旗灵丝×1；特性材料类别：火行凝华×1。</v>
      </c>
      <c r="AB9810" s="42">
        <v>12421005</v>
      </c>
      <c r="AC9810" s="42" t="s">
        <v>121</v>
      </c>
      <c r="AD9810" s="42">
        <v>0</v>
      </c>
      <c r="AE9810" s="42"/>
      <c r="AF9810" s="42">
        <v>70004</v>
      </c>
      <c r="AG9810" s="42"/>
      <c r="AH9810" s="42">
        <v>56250000</v>
      </c>
      <c r="AI9810" s="42" t="s">
        <v>7668</v>
      </c>
      <c r="AJ9810" s="42" t="s">
        <v>7774</v>
      </c>
      <c r="AK9810" s="42" t="s">
        <v>357</v>
      </c>
      <c r="AL9810" t="s">
        <v>7787</v>
      </c>
    </row>
    <row r="9811" spans="2:38">
      <c r="B9811" s="16" t="n">
        <f>10000000+INDEX(编号表!$B:$B,MATCH(F9811,编号表!$A:$A,0))*100000+INDEX(编号表!$F:$F,MATCH(D9811,编号表!$E:$E,0))*1000+INDEX(编号表!$D:$D,MATCH(E9811,编号表!$C:$C,0))*10000+G9811</f>
        <v>12484029</v>
      </c>
      <c r="C9811" s="42" t="s">
        <v>9900</v>
      </c>
      <c r="D9811" s="42" t="s">
        <v>108</v>
      </c>
      <c r="E9811" s="42" t="s">
        <v>357</v>
      </c>
      <c r="F9811" s="42" t="s">
        <v>7668</v>
      </c>
      <c r="G9811" s="42">
        <v>29</v>
      </c>
      <c r="H9811" s="42"/>
      <c r="I9811" s="42">
        <v>60</v>
      </c>
      <c r="J9811" s="42" t="str">
        <f t="shared" si="162"/>
        <v>大类_仙品大乘法宝</v>
      </c>
      <c r="K9811" s="42" t="s">
        <v>6624</v>
      </c>
      <c r="L9811" s="42"/>
      <c r="M9811" s="42" t="s">
        <v>7668</v>
      </c>
      <c r="N9811" s="42"/>
      <c r="O9811" s="42">
        <v>0</v>
      </c>
      <c r="P9811" s="42" t="b">
        <v>1</v>
      </c>
      <c r="Q9811" s="42"/>
      <c r="R9811" s="42" t="b">
        <v>0</v>
      </c>
      <c r="S9811" s="42">
        <v>1</v>
      </c>
      <c r="T9811" s="42" t="s">
        <v>91</v>
      </c>
      <c r="U9811" s="42">
        <v>999</v>
      </c>
      <c r="V9811" s="42" t="s">
        <v>7669</v>
      </c>
      <c r="W9811" s="42">
        <v>84029</v>
      </c>
      <c r="X9811" s="42"/>
      <c r="Y9811" s="42" t="s">
        <v>7789</v>
      </c>
      <c r="Z9811" t="str" s="42">
        <v>|cff00FF00“索随念走，缠身即收；制其行迹，使敌手寸步难移。”——《缚龙定形玄图》|r</v>
      </c>
      <c r="AA9811" t="str" s="42">
        <v>法宝打造获得。成宝核心×1；主材：百万载灵蚕丝×1；辅材类别：阵旗灵丝×1；特性材料类别：土行凝华×1。</v>
      </c>
      <c r="AB9811" s="42">
        <v>12421005</v>
      </c>
      <c r="AC9811" s="42" t="s">
        <v>121</v>
      </c>
      <c r="AD9811" s="42">
        <v>0</v>
      </c>
      <c r="AE9811" s="42"/>
      <c r="AF9811" s="42">
        <v>70004</v>
      </c>
      <c r="AG9811" s="42"/>
      <c r="AH9811" s="42">
        <v>56250000</v>
      </c>
      <c r="AI9811" s="42" t="s">
        <v>7668</v>
      </c>
      <c r="AJ9811" s="42" t="s">
        <v>7774</v>
      </c>
      <c r="AK9811" s="42" t="s">
        <v>357</v>
      </c>
      <c r="AL9811" t="s">
        <v>7791</v>
      </c>
    </row>
    <row r="9812" spans="2:38">
      <c r="B9812" s="16" t="n">
        <f>10000000+INDEX(编号表!$B:$B,MATCH(F9812,编号表!$A:$A,0))*100000+INDEX(编号表!$F:$F,MATCH(D9812,编号表!$E:$E,0))*1000+INDEX(编号表!$D:$D,MATCH(E9812,编号表!$C:$C,0))*10000+G9812</f>
        <v>12484030</v>
      </c>
      <c r="C9812" s="42" t="s">
        <v>9902</v>
      </c>
      <c r="D9812" s="42" t="s">
        <v>108</v>
      </c>
      <c r="E9812" s="42" t="s">
        <v>357</v>
      </c>
      <c r="F9812" s="42" t="s">
        <v>7668</v>
      </c>
      <c r="G9812" s="42">
        <v>30</v>
      </c>
      <c r="H9812" s="42"/>
      <c r="I9812" s="42">
        <v>60</v>
      </c>
      <c r="J9812" s="42" t="str">
        <f t="shared" si="162"/>
        <v>大类_仙品大乘法宝</v>
      </c>
      <c r="K9812" s="42" t="s">
        <v>6624</v>
      </c>
      <c r="L9812" s="42"/>
      <c r="M9812" s="42" t="s">
        <v>7668</v>
      </c>
      <c r="N9812" s="42"/>
      <c r="O9812" s="42">
        <v>0</v>
      </c>
      <c r="P9812" s="42" t="b">
        <v>1</v>
      </c>
      <c r="Q9812" s="42"/>
      <c r="R9812" s="42" t="b">
        <v>0</v>
      </c>
      <c r="S9812" s="42">
        <v>1</v>
      </c>
      <c r="T9812" s="42" t="s">
        <v>91</v>
      </c>
      <c r="U9812" s="42">
        <v>999</v>
      </c>
      <c r="V9812" s="42" t="s">
        <v>7669</v>
      </c>
      <c r="W9812" s="42">
        <v>84030</v>
      </c>
      <c r="X9812" s="42"/>
      <c r="Y9812" s="42" t="s">
        <v>7793</v>
      </c>
      <c r="Z9812" t="str" s="42">
        <v>|cff00FF00“索随念走，缠身即收；制其行迹，使敌手寸步难移。”——《缚龙定形玄图》|r</v>
      </c>
      <c r="AA9812" t="str" s="42">
        <v>法宝打造获得。成宝核心×1；主材：百万载灵蚕丝×1；辅材类别：阵旗灵丝×1；特性材料类别：毒血×1。</v>
      </c>
      <c r="AB9812" s="42">
        <v>12421005</v>
      </c>
      <c r="AC9812" s="42" t="s">
        <v>121</v>
      </c>
      <c r="AD9812" s="42">
        <v>0</v>
      </c>
      <c r="AE9812" s="42"/>
      <c r="AF9812" s="42">
        <v>70004</v>
      </c>
      <c r="AG9812" s="42"/>
      <c r="AH9812" s="42">
        <v>56250000</v>
      </c>
      <c r="AI9812" s="42" t="s">
        <v>7668</v>
      </c>
      <c r="AJ9812" s="42" t="s">
        <v>7774</v>
      </c>
      <c r="AK9812" s="42" t="s">
        <v>357</v>
      </c>
      <c r="AL9812" t="s">
        <v>7795</v>
      </c>
    </row>
    <row r="9813" spans="2:38">
      <c r="B9813" s="16" t="n">
        <f>10000000+INDEX(编号表!$B:$B,MATCH(F9813,编号表!$A:$A,0))*100000+INDEX(编号表!$F:$F,MATCH(D9813,编号表!$E:$E,0))*1000+INDEX(编号表!$D:$D,MATCH(E9813,编号表!$C:$C,0))*10000+G9813</f>
        <v>12484031</v>
      </c>
      <c r="C9813" s="42" t="s">
        <v>9904</v>
      </c>
      <c r="D9813" s="42" t="s">
        <v>108</v>
      </c>
      <c r="E9813" s="42" t="s">
        <v>357</v>
      </c>
      <c r="F9813" s="42" t="s">
        <v>7668</v>
      </c>
      <c r="G9813" s="42">
        <v>31</v>
      </c>
      <c r="H9813" s="42"/>
      <c r="I9813" s="42">
        <v>60</v>
      </c>
      <c r="J9813" s="42" t="str">
        <f t="shared" si="162"/>
        <v>大类_仙品大乘法宝</v>
      </c>
      <c r="K9813" s="42" t="s">
        <v>6624</v>
      </c>
      <c r="L9813" s="42"/>
      <c r="M9813" s="42" t="s">
        <v>7668</v>
      </c>
      <c r="N9813" s="42"/>
      <c r="O9813" s="42">
        <v>0</v>
      </c>
      <c r="P9813" s="42" t="b">
        <v>1</v>
      </c>
      <c r="Q9813" s="42"/>
      <c r="R9813" s="42" t="b">
        <v>0</v>
      </c>
      <c r="S9813" s="42">
        <v>1</v>
      </c>
      <c r="T9813" s="42" t="s">
        <v>91</v>
      </c>
      <c r="U9813" s="42">
        <v>999</v>
      </c>
      <c r="V9813" s="42" t="s">
        <v>7669</v>
      </c>
      <c r="W9813" s="42">
        <v>84031</v>
      </c>
      <c r="X9813" s="42"/>
      <c r="Y9813" s="42" t="s">
        <v>7793</v>
      </c>
      <c r="Z9813" t="str" s="42">
        <v>|cff00FF00“索随念走，缠身即收；制其行迹，使敌手寸步难移。”——《缚龙定形玄图》|r</v>
      </c>
      <c r="AA9813" t="str" s="42">
        <v>法宝打造获得。成宝核心×1；主材：百万载灵蚕丝×1；辅材类别：阵旗灵丝×1；特性材料类别：毒囊×1。</v>
      </c>
      <c r="AB9813" s="42">
        <v>12421005</v>
      </c>
      <c r="AC9813" s="42" t="s">
        <v>121</v>
      </c>
      <c r="AD9813" s="42">
        <v>0</v>
      </c>
      <c r="AE9813" s="42"/>
      <c r="AF9813" s="42">
        <v>70004</v>
      </c>
      <c r="AG9813" s="42"/>
      <c r="AH9813" s="42">
        <v>56250000</v>
      </c>
      <c r="AI9813" s="42" t="s">
        <v>7668</v>
      </c>
      <c r="AJ9813" s="42" t="s">
        <v>7774</v>
      </c>
      <c r="AK9813" s="42" t="s">
        <v>357</v>
      </c>
      <c r="AL9813" t="s">
        <v>7798</v>
      </c>
    </row>
    <row r="9814" spans="2:38">
      <c r="B9814" s="16" t="n">
        <f>10000000+INDEX(编号表!$B:$B,MATCH(F9814,编号表!$A:$A,0))*100000+INDEX(编号表!$F:$F,MATCH(D9814,编号表!$E:$E,0))*1000+INDEX(编号表!$D:$D,MATCH(E9814,编号表!$C:$C,0))*10000+G9814</f>
        <v>12484032</v>
      </c>
      <c r="C9814" s="42" t="s">
        <v>9906</v>
      </c>
      <c r="D9814" s="42" t="s">
        <v>108</v>
      </c>
      <c r="E9814" s="42" t="s">
        <v>357</v>
      </c>
      <c r="F9814" s="42" t="s">
        <v>7668</v>
      </c>
      <c r="G9814" s="42">
        <v>32</v>
      </c>
      <c r="H9814" s="42"/>
      <c r="I9814" s="42">
        <v>60</v>
      </c>
      <c r="J9814" s="42" t="str">
        <f t="shared" si="162"/>
        <v>大类_仙品大乘法宝</v>
      </c>
      <c r="K9814" s="42" t="s">
        <v>6624</v>
      </c>
      <c r="L9814" s="42"/>
      <c r="M9814" s="42" t="s">
        <v>7668</v>
      </c>
      <c r="N9814" s="42"/>
      <c r="O9814" s="42">
        <v>0</v>
      </c>
      <c r="P9814" s="42" t="b">
        <v>1</v>
      </c>
      <c r="Q9814" s="42"/>
      <c r="R9814" s="42" t="b">
        <v>0</v>
      </c>
      <c r="S9814" s="42">
        <v>1</v>
      </c>
      <c r="T9814" s="42" t="s">
        <v>91</v>
      </c>
      <c r="U9814" s="42">
        <v>999</v>
      </c>
      <c r="V9814" s="42" t="s">
        <v>7669</v>
      </c>
      <c r="W9814" s="42">
        <v>84032</v>
      </c>
      <c r="X9814" s="42"/>
      <c r="Y9814" s="42" t="s">
        <v>7800</v>
      </c>
      <c r="Z9814" t="str" s="42">
        <v>|cff00FF00“索随念走，缠身即收；制其行迹，使敌手寸步难移。”——《缚龙定形玄图》|r</v>
      </c>
      <c r="AA9814" t="str" s="42">
        <v>法宝打造获得。成宝核心×1；主材：百万载灵蚕丝×1；辅材类别：阵旗灵丝×1；特性材料类别：古阵石×1。</v>
      </c>
      <c r="AB9814" s="42">
        <v>12421005</v>
      </c>
      <c r="AC9814" s="42" t="s">
        <v>121</v>
      </c>
      <c r="AD9814" s="42">
        <v>0</v>
      </c>
      <c r="AE9814" s="42"/>
      <c r="AF9814" s="42">
        <v>70004</v>
      </c>
      <c r="AG9814" s="42"/>
      <c r="AH9814" s="42">
        <v>56250000</v>
      </c>
      <c r="AI9814" s="42" t="s">
        <v>7668</v>
      </c>
      <c r="AJ9814" s="42" t="s">
        <v>7774</v>
      </c>
      <c r="AK9814" s="42" t="s">
        <v>357</v>
      </c>
      <c r="AL9814" t="s">
        <v>7802</v>
      </c>
    </row>
    <row r="9815" spans="2:38">
      <c r="B9815" s="16" t="n">
        <f>10000000+INDEX(编号表!$B:$B,MATCH(F9815,编号表!$A:$A,0))*100000+INDEX(编号表!$F:$F,MATCH(D9815,编号表!$E:$E,0))*1000+INDEX(编号表!$D:$D,MATCH(E9815,编号表!$C:$C,0))*10000+G9815</f>
        <v>12484033</v>
      </c>
      <c r="C9815" s="42" t="s">
        <v>9908</v>
      </c>
      <c r="D9815" s="42" t="s">
        <v>108</v>
      </c>
      <c r="E9815" s="42" t="s">
        <v>357</v>
      </c>
      <c r="F9815" s="42" t="s">
        <v>7668</v>
      </c>
      <c r="G9815" s="42">
        <v>33</v>
      </c>
      <c r="H9815" s="42"/>
      <c r="I9815" s="42">
        <v>60</v>
      </c>
      <c r="J9815" s="42" t="str">
        <f t="shared" si="162"/>
        <v>大类_仙品大乘法宝</v>
      </c>
      <c r="K9815" s="42" t="s">
        <v>6624</v>
      </c>
      <c r="L9815" s="42"/>
      <c r="M9815" s="42" t="s">
        <v>7668</v>
      </c>
      <c r="N9815" s="42"/>
      <c r="O9815" s="42">
        <v>0</v>
      </c>
      <c r="P9815" s="42" t="b">
        <v>1</v>
      </c>
      <c r="Q9815" s="42"/>
      <c r="R9815" s="42" t="b">
        <v>0</v>
      </c>
      <c r="S9815" s="42">
        <v>1</v>
      </c>
      <c r="T9815" s="42" t="s">
        <v>91</v>
      </c>
      <c r="U9815" s="42">
        <v>999</v>
      </c>
      <c r="V9815" s="42" t="s">
        <v>7669</v>
      </c>
      <c r="W9815" s="42">
        <v>84033</v>
      </c>
      <c r="X9815" s="42"/>
      <c r="Y9815" t="str" s="42">
        <v>法宝。缠束目标，使其短时定身；补强索体，延长定身时间；缩短缚灵索技能冷却时间。</v>
      </c>
      <c r="Z9815" t="str" s="42">
        <v>|cff00FF00“索随念走，缠身即收；制其行迹，使敌手寸步难移。”——《缚龙定形玄图》|r</v>
      </c>
      <c r="AA9815" t="str" s="42">
        <v>法宝打造获得。成宝核心×1；主材：百万载灵蚕丝×1；辅材类别：阵旗灵丝×1；特性材料类别：妖丹×1。</v>
      </c>
      <c r="AB9815" s="42">
        <v>12421005</v>
      </c>
      <c r="AC9815" s="42" t="s">
        <v>121</v>
      </c>
      <c r="AD9815" s="42">
        <v>0</v>
      </c>
      <c r="AE9815" s="42"/>
      <c r="AF9815" s="42">
        <v>70004</v>
      </c>
      <c r="AG9815" s="42"/>
      <c r="AH9815" s="42">
        <v>56250000</v>
      </c>
      <c r="AI9815" s="42" t="s">
        <v>7668</v>
      </c>
      <c r="AJ9815" s="42" t="s">
        <v>7774</v>
      </c>
      <c r="AK9815" s="42" t="s">
        <v>357</v>
      </c>
      <c r="AL9815" t="s">
        <v>7806</v>
      </c>
    </row>
    <row r="9816" spans="2:38">
      <c r="B9816" s="16" t="n">
        <f>10000000+INDEX(编号表!$B:$B,MATCH(F9816,编号表!$A:$A,0))*100000+INDEX(编号表!$F:$F,MATCH(D9816,编号表!$E:$E,0))*1000+INDEX(编号表!$D:$D,MATCH(E9816,编号表!$C:$C,0))*10000+G9816</f>
        <v>12484034</v>
      </c>
      <c r="C9816" s="42" t="s">
        <v>9910</v>
      </c>
      <c r="D9816" s="42" t="s">
        <v>108</v>
      </c>
      <c r="E9816" s="42" t="s">
        <v>357</v>
      </c>
      <c r="F9816" s="42" t="s">
        <v>7668</v>
      </c>
      <c r="G9816" s="42">
        <v>34</v>
      </c>
      <c r="H9816" s="42"/>
      <c r="I9816" s="42">
        <v>60</v>
      </c>
      <c r="J9816" s="42" t="str">
        <f t="shared" si="162"/>
        <v>大类_仙品大乘法宝</v>
      </c>
      <c r="K9816" s="42" t="s">
        <v>6624</v>
      </c>
      <c r="L9816" s="42"/>
      <c r="M9816" s="42" t="s">
        <v>7668</v>
      </c>
      <c r="N9816" s="42"/>
      <c r="O9816" s="42">
        <v>0</v>
      </c>
      <c r="P9816" s="42" t="b">
        <v>1</v>
      </c>
      <c r="Q9816" s="42"/>
      <c r="R9816" s="42" t="b">
        <v>0</v>
      </c>
      <c r="S9816" s="42">
        <v>1</v>
      </c>
      <c r="T9816" s="42" t="s">
        <v>91</v>
      </c>
      <c r="U9816" s="42">
        <v>999</v>
      </c>
      <c r="V9816" s="42" t="s">
        <v>7669</v>
      </c>
      <c r="W9816" s="42">
        <v>84034</v>
      </c>
      <c r="X9816" s="42"/>
      <c r="Y9816" s="42" t="s">
        <v>7808</v>
      </c>
      <c r="Z9816" s="42" t="s">
        <v>7809</v>
      </c>
      <c r="AA9816" t="str" s="42">
        <v>法宝打造获得。成宝核心×1；主材：百万载灵兽皮×1；辅材类别：甲壳×1；特性材料类别：金行凝华×1。</v>
      </c>
      <c r="AB9816" s="42">
        <v>12421001</v>
      </c>
      <c r="AC9816" s="42" t="s">
        <v>121</v>
      </c>
      <c r="AD9816" s="42">
        <v>0</v>
      </c>
      <c r="AE9816" s="42"/>
      <c r="AF9816" s="42">
        <v>70004</v>
      </c>
      <c r="AG9816" s="42"/>
      <c r="AH9816" s="42">
        <v>56250000</v>
      </c>
      <c r="AI9816" s="42" t="s">
        <v>7668</v>
      </c>
      <c r="AJ9816" s="42" t="s">
        <v>7811</v>
      </c>
      <c r="AK9816" s="42" t="s">
        <v>357</v>
      </c>
      <c r="AL9816" t="s">
        <v>7812</v>
      </c>
    </row>
    <row r="9817" spans="2:38">
      <c r="B9817" s="16" t="n">
        <f>10000000+INDEX(编号表!$B:$B,MATCH(F9817,编号表!$A:$A,0))*100000+INDEX(编号表!$F:$F,MATCH(D9817,编号表!$E:$E,0))*1000+INDEX(编号表!$D:$D,MATCH(E9817,编号表!$C:$C,0))*10000+G9817</f>
        <v>12484035</v>
      </c>
      <c r="C9817" s="42" t="s">
        <v>9912</v>
      </c>
      <c r="D9817" s="42" t="s">
        <v>108</v>
      </c>
      <c r="E9817" s="42" t="s">
        <v>357</v>
      </c>
      <c r="F9817" s="42" t="s">
        <v>7668</v>
      </c>
      <c r="G9817" s="42">
        <v>35</v>
      </c>
      <c r="H9817" s="42"/>
      <c r="I9817" s="42">
        <v>60</v>
      </c>
      <c r="J9817" s="42" t="str">
        <f t="shared" si="162"/>
        <v>大类_仙品大乘法宝</v>
      </c>
      <c r="K9817" s="42" t="s">
        <v>6624</v>
      </c>
      <c r="L9817" s="42"/>
      <c r="M9817" s="42" t="s">
        <v>7668</v>
      </c>
      <c r="N9817" s="42"/>
      <c r="O9817" s="42">
        <v>0</v>
      </c>
      <c r="P9817" s="42" t="b">
        <v>1</v>
      </c>
      <c r="Q9817" s="42"/>
      <c r="R9817" s="42" t="b">
        <v>0</v>
      </c>
      <c r="S9817" s="42">
        <v>1</v>
      </c>
      <c r="T9817" s="42" t="s">
        <v>91</v>
      </c>
      <c r="U9817" s="42">
        <v>999</v>
      </c>
      <c r="V9817" s="42" t="s">
        <v>7669</v>
      </c>
      <c r="W9817" s="42">
        <v>84035</v>
      </c>
      <c r="X9817" s="42"/>
      <c r="Y9817" s="42" t="s">
        <v>7814</v>
      </c>
      <c r="Z9817" s="42" t="s">
        <v>7809</v>
      </c>
      <c r="AA9817" t="str" s="42">
        <v>法宝打造获得。成宝核心×1；主材：百万载灵兽皮×1；辅材类别：甲壳×1；特性材料类别：木行凝华×1。</v>
      </c>
      <c r="AB9817" s="42">
        <v>12421001</v>
      </c>
      <c r="AC9817" s="42" t="s">
        <v>121</v>
      </c>
      <c r="AD9817" s="42">
        <v>0</v>
      </c>
      <c r="AE9817" s="42"/>
      <c r="AF9817" s="42">
        <v>70004</v>
      </c>
      <c r="AG9817" s="42"/>
      <c r="AH9817" s="42">
        <v>56250000</v>
      </c>
      <c r="AI9817" s="42" t="s">
        <v>7668</v>
      </c>
      <c r="AJ9817" s="42" t="s">
        <v>7811</v>
      </c>
      <c r="AK9817" s="42" t="s">
        <v>357</v>
      </c>
      <c r="AL9817" t="s">
        <v>7816</v>
      </c>
    </row>
    <row r="9818" spans="2:38">
      <c r="B9818" s="16" t="n">
        <f>10000000+INDEX(编号表!$B:$B,MATCH(F9818,编号表!$A:$A,0))*100000+INDEX(编号表!$F:$F,MATCH(D9818,编号表!$E:$E,0))*1000+INDEX(编号表!$D:$D,MATCH(E9818,编号表!$C:$C,0))*10000+G9818</f>
        <v>12484036</v>
      </c>
      <c r="C9818" s="42" t="s">
        <v>9914</v>
      </c>
      <c r="D9818" s="42" t="s">
        <v>108</v>
      </c>
      <c r="E9818" s="42" t="s">
        <v>357</v>
      </c>
      <c r="F9818" s="42" t="s">
        <v>7668</v>
      </c>
      <c r="G9818" s="42">
        <v>36</v>
      </c>
      <c r="H9818" s="42"/>
      <c r="I9818" s="42">
        <v>60</v>
      </c>
      <c r="J9818" s="42" t="str">
        <f t="shared" si="162"/>
        <v>大类_仙品大乘法宝</v>
      </c>
      <c r="K9818" s="42" t="s">
        <v>6624</v>
      </c>
      <c r="L9818" s="42"/>
      <c r="M9818" s="42" t="s">
        <v>7668</v>
      </c>
      <c r="N9818" s="42"/>
      <c r="O9818" s="42">
        <v>0</v>
      </c>
      <c r="P9818" s="42" t="b">
        <v>1</v>
      </c>
      <c r="Q9818" s="42"/>
      <c r="R9818" s="42" t="b">
        <v>0</v>
      </c>
      <c r="S9818" s="42">
        <v>1</v>
      </c>
      <c r="T9818" s="42" t="s">
        <v>91</v>
      </c>
      <c r="U9818" s="42">
        <v>999</v>
      </c>
      <c r="V9818" s="42" t="s">
        <v>7669</v>
      </c>
      <c r="W9818" s="42">
        <v>84036</v>
      </c>
      <c r="X9818" s="42"/>
      <c r="Y9818" s="42" t="s">
        <v>7818</v>
      </c>
      <c r="Z9818" s="42" t="s">
        <v>7809</v>
      </c>
      <c r="AA9818" t="str" s="42">
        <v>法宝打造获得。成宝核心×1；主材：百万载灵兽皮×1；辅材类别：甲壳×1；特性材料类别：水行凝华×1。</v>
      </c>
      <c r="AB9818" s="42">
        <v>12421001</v>
      </c>
      <c r="AC9818" s="42" t="s">
        <v>121</v>
      </c>
      <c r="AD9818" s="42">
        <v>0</v>
      </c>
      <c r="AE9818" s="42"/>
      <c r="AF9818" s="42">
        <v>70004</v>
      </c>
      <c r="AG9818" s="42"/>
      <c r="AH9818" s="42">
        <v>56250000</v>
      </c>
      <c r="AI9818" s="42" t="s">
        <v>7668</v>
      </c>
      <c r="AJ9818" s="42" t="s">
        <v>7811</v>
      </c>
      <c r="AK9818" s="42" t="s">
        <v>357</v>
      </c>
      <c r="AL9818" t="s">
        <v>7820</v>
      </c>
    </row>
    <row r="9819" spans="2:38">
      <c r="B9819" s="16" t="n">
        <f>10000000+INDEX(编号表!$B:$B,MATCH(F9819,编号表!$A:$A,0))*100000+INDEX(编号表!$F:$F,MATCH(D9819,编号表!$E:$E,0))*1000+INDEX(编号表!$D:$D,MATCH(E9819,编号表!$C:$C,0))*10000+G9819</f>
        <v>12484037</v>
      </c>
      <c r="C9819" s="42" t="s">
        <v>9916</v>
      </c>
      <c r="D9819" s="42" t="s">
        <v>108</v>
      </c>
      <c r="E9819" s="42" t="s">
        <v>357</v>
      </c>
      <c r="F9819" s="42" t="s">
        <v>7668</v>
      </c>
      <c r="G9819" s="42">
        <v>37</v>
      </c>
      <c r="H9819" s="42"/>
      <c r="I9819" s="42">
        <v>60</v>
      </c>
      <c r="J9819" s="42" t="str">
        <f t="shared" si="162"/>
        <v>大类_仙品大乘法宝</v>
      </c>
      <c r="K9819" s="42" t="s">
        <v>6624</v>
      </c>
      <c r="L9819" s="42"/>
      <c r="M9819" s="42" t="s">
        <v>7668</v>
      </c>
      <c r="N9819" s="42"/>
      <c r="O9819" s="42">
        <v>0</v>
      </c>
      <c r="P9819" s="42" t="b">
        <v>1</v>
      </c>
      <c r="Q9819" s="42"/>
      <c r="R9819" s="42" t="b">
        <v>0</v>
      </c>
      <c r="S9819" s="42">
        <v>1</v>
      </c>
      <c r="T9819" s="42" t="s">
        <v>91</v>
      </c>
      <c r="U9819" s="42">
        <v>999</v>
      </c>
      <c r="V9819" s="42" t="s">
        <v>7669</v>
      </c>
      <c r="W9819" s="42">
        <v>84037</v>
      </c>
      <c r="X9819" s="42"/>
      <c r="Y9819" s="42" t="s">
        <v>7822</v>
      </c>
      <c r="Z9819" s="42" t="s">
        <v>7809</v>
      </c>
      <c r="AA9819" t="str" s="42">
        <v>法宝打造获得。成宝核心×1；主材：百万载灵兽皮×1；辅材类别：甲壳×1；特性材料类别：火行凝华×1。</v>
      </c>
      <c r="AB9819" s="42">
        <v>12421001</v>
      </c>
      <c r="AC9819" s="42" t="s">
        <v>121</v>
      </c>
      <c r="AD9819" s="42">
        <v>0</v>
      </c>
      <c r="AE9819" s="42"/>
      <c r="AF9819" s="42">
        <v>70004</v>
      </c>
      <c r="AG9819" s="42"/>
      <c r="AH9819" s="42">
        <v>56250000</v>
      </c>
      <c r="AI9819" s="42" t="s">
        <v>7668</v>
      </c>
      <c r="AJ9819" s="42" t="s">
        <v>7811</v>
      </c>
      <c r="AK9819" s="42" t="s">
        <v>357</v>
      </c>
      <c r="AL9819" t="s">
        <v>7824</v>
      </c>
    </row>
    <row r="9820" spans="2:38">
      <c r="B9820" s="16" t="n">
        <f>10000000+INDEX(编号表!$B:$B,MATCH(F9820,编号表!$A:$A,0))*100000+INDEX(编号表!$F:$F,MATCH(D9820,编号表!$E:$E,0))*1000+INDEX(编号表!$D:$D,MATCH(E9820,编号表!$C:$C,0))*10000+G9820</f>
        <v>12484038</v>
      </c>
      <c r="C9820" s="42" t="s">
        <v>9918</v>
      </c>
      <c r="D9820" s="42" t="s">
        <v>108</v>
      </c>
      <c r="E9820" s="42" t="s">
        <v>357</v>
      </c>
      <c r="F9820" s="42" t="s">
        <v>7668</v>
      </c>
      <c r="G9820" s="42">
        <v>38</v>
      </c>
      <c r="H9820" s="42"/>
      <c r="I9820" s="42">
        <v>60</v>
      </c>
      <c r="J9820" s="42" t="str">
        <f t="shared" si="162"/>
        <v>大类_仙品大乘法宝</v>
      </c>
      <c r="K9820" s="42" t="s">
        <v>6624</v>
      </c>
      <c r="L9820" s="42"/>
      <c r="M9820" s="42" t="s">
        <v>7668</v>
      </c>
      <c r="N9820" s="42"/>
      <c r="O9820" s="42">
        <v>0</v>
      </c>
      <c r="P9820" s="42" t="b">
        <v>1</v>
      </c>
      <c r="Q9820" s="42"/>
      <c r="R9820" s="42" t="b">
        <v>0</v>
      </c>
      <c r="S9820" s="42">
        <v>1</v>
      </c>
      <c r="T9820" s="42" t="s">
        <v>91</v>
      </c>
      <c r="U9820" s="42">
        <v>999</v>
      </c>
      <c r="V9820" s="42" t="s">
        <v>7669</v>
      </c>
      <c r="W9820" s="42">
        <v>84038</v>
      </c>
      <c r="X9820" s="42"/>
      <c r="Y9820" s="42" t="s">
        <v>7826</v>
      </c>
      <c r="Z9820" s="42" t="s">
        <v>7809</v>
      </c>
      <c r="AA9820" t="str" s="42">
        <v>法宝打造获得。成宝核心×1；主材：百万载灵兽皮×1；辅材类别：甲壳×1；特性材料类别：土行凝华×1。</v>
      </c>
      <c r="AB9820" s="42">
        <v>12421001</v>
      </c>
      <c r="AC9820" s="42" t="s">
        <v>121</v>
      </c>
      <c r="AD9820" s="42">
        <v>0</v>
      </c>
      <c r="AE9820" s="42"/>
      <c r="AF9820" s="42">
        <v>70004</v>
      </c>
      <c r="AG9820" s="42"/>
      <c r="AH9820" s="42">
        <v>56250000</v>
      </c>
      <c r="AI9820" s="42" t="s">
        <v>7668</v>
      </c>
      <c r="AJ9820" s="42" t="s">
        <v>7811</v>
      </c>
      <c r="AK9820" s="42" t="s">
        <v>357</v>
      </c>
      <c r="AL9820" t="s">
        <v>7828</v>
      </c>
    </row>
    <row r="9821" spans="2:38">
      <c r="B9821" s="16" t="n">
        <f>10000000+INDEX(编号表!$B:$B,MATCH(F9821,编号表!$A:$A,0))*100000+INDEX(编号表!$F:$F,MATCH(D9821,编号表!$E:$E,0))*1000+INDEX(编号表!$D:$D,MATCH(E9821,编号表!$C:$C,0))*10000+G9821</f>
        <v>12484039</v>
      </c>
      <c r="C9821" s="42" t="s">
        <v>9920</v>
      </c>
      <c r="D9821" s="42" t="s">
        <v>108</v>
      </c>
      <c r="E9821" s="42" t="s">
        <v>357</v>
      </c>
      <c r="F9821" s="42" t="s">
        <v>7668</v>
      </c>
      <c r="G9821" s="42">
        <v>39</v>
      </c>
      <c r="H9821" s="42"/>
      <c r="I9821" s="42">
        <v>60</v>
      </c>
      <c r="J9821" s="42" t="str">
        <f t="shared" si="162"/>
        <v>大类_仙品大乘法宝</v>
      </c>
      <c r="K9821" s="42" t="s">
        <v>6624</v>
      </c>
      <c r="L9821" s="42"/>
      <c r="M9821" s="42" t="s">
        <v>7668</v>
      </c>
      <c r="N9821" s="42"/>
      <c r="O9821" s="42">
        <v>0</v>
      </c>
      <c r="P9821" s="42" t="b">
        <v>1</v>
      </c>
      <c r="Q9821" s="42"/>
      <c r="R9821" s="42" t="b">
        <v>0</v>
      </c>
      <c r="S9821" s="42">
        <v>1</v>
      </c>
      <c r="T9821" s="42" t="s">
        <v>91</v>
      </c>
      <c r="U9821" s="42">
        <v>999</v>
      </c>
      <c r="V9821" s="42" t="s">
        <v>7669</v>
      </c>
      <c r="W9821" s="42">
        <v>84039</v>
      </c>
      <c r="X9821" s="42"/>
      <c r="Y9821" s="42" t="s">
        <v>7830</v>
      </c>
      <c r="Z9821" s="42" t="s">
        <v>7809</v>
      </c>
      <c r="AA9821" t="str" s="42">
        <v>法宝打造获得。成宝核心×1；主材：百万载灵兽皮×1；辅材类别：甲壳×1；特性材料类别：甲壳×1。</v>
      </c>
      <c r="AB9821" s="42">
        <v>12421001</v>
      </c>
      <c r="AC9821" s="42" t="s">
        <v>121</v>
      </c>
      <c r="AD9821" s="42">
        <v>0</v>
      </c>
      <c r="AE9821" s="42"/>
      <c r="AF9821" s="42">
        <v>70004</v>
      </c>
      <c r="AG9821" s="42"/>
      <c r="AH9821" s="42">
        <v>56250000</v>
      </c>
      <c r="AI9821" s="42" t="s">
        <v>7668</v>
      </c>
      <c r="AJ9821" s="42" t="s">
        <v>7811</v>
      </c>
      <c r="AK9821" s="42" t="s">
        <v>357</v>
      </c>
      <c r="AL9821" t="s">
        <v>7832</v>
      </c>
    </row>
    <row r="9822" spans="2:38">
      <c r="B9822" s="16" t="n">
        <f>10000000+INDEX(编号表!$B:$B,MATCH(F9822,编号表!$A:$A,0))*100000+INDEX(编号表!$F:$F,MATCH(D9822,编号表!$E:$E,0))*1000+INDEX(编号表!$D:$D,MATCH(E9822,编号表!$C:$C,0))*10000+G9822</f>
        <v>12484040</v>
      </c>
      <c r="C9822" s="42" t="s">
        <v>9922</v>
      </c>
      <c r="D9822" s="42" t="s">
        <v>108</v>
      </c>
      <c r="E9822" s="42" t="s">
        <v>357</v>
      </c>
      <c r="F9822" s="42" t="s">
        <v>7668</v>
      </c>
      <c r="G9822" s="42">
        <v>40</v>
      </c>
      <c r="H9822" s="42"/>
      <c r="I9822" s="42">
        <v>60</v>
      </c>
      <c r="J9822" s="42" t="str">
        <f t="shared" si="162"/>
        <v>大类_仙品大乘法宝</v>
      </c>
      <c r="K9822" s="42" t="s">
        <v>6624</v>
      </c>
      <c r="L9822" s="42"/>
      <c r="M9822" s="42" t="s">
        <v>7668</v>
      </c>
      <c r="N9822" s="42"/>
      <c r="O9822" s="42">
        <v>0</v>
      </c>
      <c r="P9822" s="42" t="b">
        <v>1</v>
      </c>
      <c r="Q9822" s="42"/>
      <c r="R9822" s="42" t="b">
        <v>0</v>
      </c>
      <c r="S9822" s="42">
        <v>1</v>
      </c>
      <c r="T9822" s="42" t="s">
        <v>91</v>
      </c>
      <c r="U9822" s="42">
        <v>999</v>
      </c>
      <c r="V9822" s="42" t="s">
        <v>7669</v>
      </c>
      <c r="W9822" s="42">
        <v>84040</v>
      </c>
      <c r="X9822" s="42"/>
      <c r="Y9822" s="42" t="s">
        <v>7834</v>
      </c>
      <c r="Z9822" s="42" t="s">
        <v>7809</v>
      </c>
      <c r="AA9822" t="str" s="42">
        <v>法宝打造获得。成宝核心×1；主材：百万载灵兽皮×1；辅材类别：甲壳×1；特性材料类别：毒囊×1。</v>
      </c>
      <c r="AB9822" s="42">
        <v>12421001</v>
      </c>
      <c r="AC9822" s="42" t="s">
        <v>121</v>
      </c>
      <c r="AD9822" s="42">
        <v>0</v>
      </c>
      <c r="AE9822" s="42"/>
      <c r="AF9822" s="42">
        <v>70004</v>
      </c>
      <c r="AG9822" s="42"/>
      <c r="AH9822" s="42">
        <v>56250000</v>
      </c>
      <c r="AI9822" s="42" t="s">
        <v>7668</v>
      </c>
      <c r="AJ9822" s="42" t="s">
        <v>7811</v>
      </c>
      <c r="AK9822" s="42" t="s">
        <v>357</v>
      </c>
      <c r="AL9822" t="s">
        <v>7836</v>
      </c>
    </row>
    <row r="9823" spans="2:38">
      <c r="B9823" s="16" t="n">
        <f>10000000+INDEX(编号表!$B:$B,MATCH(F9823,编号表!$A:$A,0))*100000+INDEX(编号表!$F:$F,MATCH(D9823,编号表!$E:$E,0))*1000+INDEX(编号表!$D:$D,MATCH(E9823,编号表!$C:$C,0))*10000+G9823</f>
        <v>12484041</v>
      </c>
      <c r="C9823" s="42" t="s">
        <v>9924</v>
      </c>
      <c r="D9823" s="42" t="s">
        <v>108</v>
      </c>
      <c r="E9823" s="42" t="s">
        <v>357</v>
      </c>
      <c r="F9823" s="42" t="s">
        <v>7668</v>
      </c>
      <c r="G9823" s="42">
        <v>41</v>
      </c>
      <c r="H9823" s="42"/>
      <c r="I9823" s="42">
        <v>60</v>
      </c>
      <c r="J9823" s="42" t="str">
        <f t="shared" si="162"/>
        <v>大类_仙品大乘法宝</v>
      </c>
      <c r="K9823" s="42" t="s">
        <v>6624</v>
      </c>
      <c r="L9823" s="42"/>
      <c r="M9823" s="42" t="s">
        <v>7668</v>
      </c>
      <c r="N9823" s="42"/>
      <c r="O9823" s="42">
        <v>0</v>
      </c>
      <c r="P9823" s="42" t="b">
        <v>1</v>
      </c>
      <c r="Q9823" s="42"/>
      <c r="R9823" s="42" t="b">
        <v>0</v>
      </c>
      <c r="S9823" s="42">
        <v>1</v>
      </c>
      <c r="T9823" s="42" t="s">
        <v>91</v>
      </c>
      <c r="U9823" s="42">
        <v>999</v>
      </c>
      <c r="V9823" s="42" t="s">
        <v>7669</v>
      </c>
      <c r="W9823" s="42">
        <v>84041</v>
      </c>
      <c r="X9823" s="42"/>
      <c r="Y9823" t="str" s="42">
        <v>法宝。展开护盾，吸收伤害；提高护盾吸收量；缩短宝伞技能冷却时间。</v>
      </c>
      <c r="Z9823" s="42" t="s">
        <v>7809</v>
      </c>
      <c r="AA9823" t="str" s="42">
        <v>法宝打造获得。成宝核心×1；主材：百万载灵兽皮×1；辅材类别：甲壳×1；特性材料类别：妖丹×1。</v>
      </c>
      <c r="AB9823" s="42">
        <v>12421001</v>
      </c>
      <c r="AC9823" s="42" t="s">
        <v>121</v>
      </c>
      <c r="AD9823" s="42">
        <v>0</v>
      </c>
      <c r="AE9823" s="42"/>
      <c r="AF9823" s="42">
        <v>70004</v>
      </c>
      <c r="AG9823" s="42"/>
      <c r="AH9823" s="42">
        <v>56250000</v>
      </c>
      <c r="AI9823" s="42" t="s">
        <v>7668</v>
      </c>
      <c r="AJ9823" s="42" t="s">
        <v>7811</v>
      </c>
      <c r="AK9823" s="42" t="s">
        <v>357</v>
      </c>
      <c r="AL9823" t="s">
        <v>7840</v>
      </c>
    </row>
    <row r="9824" spans="2:38">
      <c r="B9824" s="16" t="n">
        <f>10000000+INDEX(编号表!$B:$B,MATCH(F9824,编号表!$A:$A,0))*100000+INDEX(编号表!$F:$F,MATCH(D9824,编号表!$E:$E,0))*1000+INDEX(编号表!$D:$D,MATCH(E9824,编号表!$C:$C,0))*10000+G9824</f>
        <v>12484042</v>
      </c>
      <c r="C9824" s="42" t="s">
        <v>9926</v>
      </c>
      <c r="D9824" s="42" t="s">
        <v>108</v>
      </c>
      <c r="E9824" s="42" t="s">
        <v>357</v>
      </c>
      <c r="F9824" s="42" t="s">
        <v>7668</v>
      </c>
      <c r="G9824" s="42">
        <v>42</v>
      </c>
      <c r="H9824" s="42"/>
      <c r="I9824" s="42">
        <v>60</v>
      </c>
      <c r="J9824" s="42" t="str">
        <f t="shared" si="162"/>
        <v>大类_仙品大乘法宝</v>
      </c>
      <c r="K9824" s="42" t="s">
        <v>6624</v>
      </c>
      <c r="L9824" s="42"/>
      <c r="M9824" s="42" t="s">
        <v>7668</v>
      </c>
      <c r="N9824" s="42"/>
      <c r="O9824" s="42">
        <v>0</v>
      </c>
      <c r="P9824" s="42" t="b">
        <v>1</v>
      </c>
      <c r="Q9824" s="42"/>
      <c r="R9824" s="42" t="b">
        <v>0</v>
      </c>
      <c r="S9824" s="42">
        <v>1</v>
      </c>
      <c r="T9824" s="42" t="s">
        <v>91</v>
      </c>
      <c r="U9824" s="42">
        <v>999</v>
      </c>
      <c r="V9824" s="42" t="s">
        <v>7669</v>
      </c>
      <c r="W9824" s="42">
        <v>84042</v>
      </c>
      <c r="X9824" s="42"/>
      <c r="Y9824" s="42" t="s">
        <v>7842</v>
      </c>
      <c r="Z9824" s="42" t="s">
        <v>7809</v>
      </c>
      <c r="AA9824" t="str" s="42">
        <v>法宝打造获得。成宝核心×1；主材：百万载灵兽皮×1；辅材类别：阵旗灵丝×1；特性材料类别：金行凝华×1。</v>
      </c>
      <c r="AB9824" s="42">
        <v>12421001</v>
      </c>
      <c r="AC9824" s="42" t="s">
        <v>121</v>
      </c>
      <c r="AD9824" s="42">
        <v>0</v>
      </c>
      <c r="AE9824" s="42"/>
      <c r="AF9824" s="42">
        <v>70004</v>
      </c>
      <c r="AG9824" s="42"/>
      <c r="AH9824" s="42">
        <v>56250000</v>
      </c>
      <c r="AI9824" s="42" t="s">
        <v>7668</v>
      </c>
      <c r="AJ9824" s="42" t="s">
        <v>7811</v>
      </c>
      <c r="AK9824" s="42" t="s">
        <v>357</v>
      </c>
      <c r="AL9824" t="s">
        <v>7844</v>
      </c>
    </row>
    <row r="9825" spans="2:38">
      <c r="B9825" s="16" t="n">
        <f>10000000+INDEX(编号表!$B:$B,MATCH(F9825,编号表!$A:$A,0))*100000+INDEX(编号表!$F:$F,MATCH(D9825,编号表!$E:$E,0))*1000+INDEX(编号表!$D:$D,MATCH(E9825,编号表!$C:$C,0))*10000+G9825</f>
        <v>12484043</v>
      </c>
      <c r="C9825" s="42" t="s">
        <v>9928</v>
      </c>
      <c r="D9825" s="42" t="s">
        <v>108</v>
      </c>
      <c r="E9825" s="42" t="s">
        <v>357</v>
      </c>
      <c r="F9825" s="42" t="s">
        <v>7668</v>
      </c>
      <c r="G9825" s="42">
        <v>43</v>
      </c>
      <c r="H9825" s="42"/>
      <c r="I9825" s="42">
        <v>60</v>
      </c>
      <c r="J9825" s="42" t="str">
        <f t="shared" si="162"/>
        <v>大类_仙品大乘法宝</v>
      </c>
      <c r="K9825" s="42" t="s">
        <v>6624</v>
      </c>
      <c r="L9825" s="42"/>
      <c r="M9825" s="42" t="s">
        <v>7668</v>
      </c>
      <c r="N9825" s="42"/>
      <c r="O9825" s="42">
        <v>0</v>
      </c>
      <c r="P9825" s="42" t="b">
        <v>1</v>
      </c>
      <c r="Q9825" s="42"/>
      <c r="R9825" s="42" t="b">
        <v>0</v>
      </c>
      <c r="S9825" s="42">
        <v>1</v>
      </c>
      <c r="T9825" s="42" t="s">
        <v>91</v>
      </c>
      <c r="U9825" s="42">
        <v>999</v>
      </c>
      <c r="V9825" s="42" t="s">
        <v>7669</v>
      </c>
      <c r="W9825" s="42">
        <v>84043</v>
      </c>
      <c r="X9825" s="42"/>
      <c r="Y9825" s="42" t="s">
        <v>7846</v>
      </c>
      <c r="Z9825" s="42" t="s">
        <v>7809</v>
      </c>
      <c r="AA9825" t="str" s="42">
        <v>法宝打造获得。成宝核心×1；主材：百万载灵兽皮×1；辅材类别：阵旗灵丝×1；特性材料类别：木行凝华×1。</v>
      </c>
      <c r="AB9825" s="42">
        <v>12421001</v>
      </c>
      <c r="AC9825" s="42" t="s">
        <v>121</v>
      </c>
      <c r="AD9825" s="42">
        <v>0</v>
      </c>
      <c r="AE9825" s="42"/>
      <c r="AF9825" s="42">
        <v>70004</v>
      </c>
      <c r="AG9825" s="42"/>
      <c r="AH9825" s="42">
        <v>56250000</v>
      </c>
      <c r="AI9825" s="42" t="s">
        <v>7668</v>
      </c>
      <c r="AJ9825" s="42" t="s">
        <v>7811</v>
      </c>
      <c r="AK9825" s="42" t="s">
        <v>357</v>
      </c>
      <c r="AL9825" t="s">
        <v>7848</v>
      </c>
    </row>
    <row r="9826" spans="2:38">
      <c r="B9826" s="16" t="n">
        <f>10000000+INDEX(编号表!$B:$B,MATCH(F9826,编号表!$A:$A,0))*100000+INDEX(编号表!$F:$F,MATCH(D9826,编号表!$E:$E,0))*1000+INDEX(编号表!$D:$D,MATCH(E9826,编号表!$C:$C,0))*10000+G9826</f>
        <v>12484044</v>
      </c>
      <c r="C9826" s="42" t="s">
        <v>9930</v>
      </c>
      <c r="D9826" s="42" t="s">
        <v>108</v>
      </c>
      <c r="E9826" s="42" t="s">
        <v>357</v>
      </c>
      <c r="F9826" s="42" t="s">
        <v>7668</v>
      </c>
      <c r="G9826" s="42">
        <v>44</v>
      </c>
      <c r="H9826" s="42"/>
      <c r="I9826" s="42">
        <v>60</v>
      </c>
      <c r="J9826" s="42" t="str">
        <f t="shared" si="162"/>
        <v>大类_仙品大乘法宝</v>
      </c>
      <c r="K9826" s="42" t="s">
        <v>6624</v>
      </c>
      <c r="L9826" s="42"/>
      <c r="M9826" s="42" t="s">
        <v>7668</v>
      </c>
      <c r="N9826" s="42"/>
      <c r="O9826" s="42">
        <v>0</v>
      </c>
      <c r="P9826" s="42" t="b">
        <v>1</v>
      </c>
      <c r="Q9826" s="42"/>
      <c r="R9826" s="42" t="b">
        <v>0</v>
      </c>
      <c r="S9826" s="42">
        <v>1</v>
      </c>
      <c r="T9826" s="42" t="s">
        <v>91</v>
      </c>
      <c r="U9826" s="42">
        <v>999</v>
      </c>
      <c r="V9826" s="42" t="s">
        <v>7669</v>
      </c>
      <c r="W9826" s="42">
        <v>84044</v>
      </c>
      <c r="X9826" s="42"/>
      <c r="Y9826" s="42" t="s">
        <v>7850</v>
      </c>
      <c r="Z9826" s="42" t="s">
        <v>7809</v>
      </c>
      <c r="AA9826" t="str" s="42">
        <v>法宝打造获得。成宝核心×1；主材：百万载灵兽皮×1；辅材类别：阵旗灵丝×1；特性材料类别：水行凝华×1。</v>
      </c>
      <c r="AB9826" s="42">
        <v>12421001</v>
      </c>
      <c r="AC9826" s="42" t="s">
        <v>121</v>
      </c>
      <c r="AD9826" s="42">
        <v>0</v>
      </c>
      <c r="AE9826" s="42"/>
      <c r="AF9826" s="42">
        <v>70004</v>
      </c>
      <c r="AG9826" s="42"/>
      <c r="AH9826" s="42">
        <v>56250000</v>
      </c>
      <c r="AI9826" s="42" t="s">
        <v>7668</v>
      </c>
      <c r="AJ9826" s="42" t="s">
        <v>7811</v>
      </c>
      <c r="AK9826" s="42" t="s">
        <v>357</v>
      </c>
      <c r="AL9826" t="s">
        <v>7852</v>
      </c>
    </row>
    <row r="9827" spans="2:38">
      <c r="B9827" s="16" t="n">
        <f>10000000+INDEX(编号表!$B:$B,MATCH(F9827,编号表!$A:$A,0))*100000+INDEX(编号表!$F:$F,MATCH(D9827,编号表!$E:$E,0))*1000+INDEX(编号表!$D:$D,MATCH(E9827,编号表!$C:$C,0))*10000+G9827</f>
        <v>12484045</v>
      </c>
      <c r="C9827" s="42" t="s">
        <v>9932</v>
      </c>
      <c r="D9827" s="42" t="s">
        <v>108</v>
      </c>
      <c r="E9827" s="42" t="s">
        <v>357</v>
      </c>
      <c r="F9827" s="42" t="s">
        <v>7668</v>
      </c>
      <c r="G9827" s="42">
        <v>45</v>
      </c>
      <c r="H9827" s="42"/>
      <c r="I9827" s="42">
        <v>60</v>
      </c>
      <c r="J9827" s="42" t="str">
        <f t="shared" si="162"/>
        <v>大类_仙品大乘法宝</v>
      </c>
      <c r="K9827" s="42" t="s">
        <v>6624</v>
      </c>
      <c r="L9827" s="42"/>
      <c r="M9827" s="42" t="s">
        <v>7668</v>
      </c>
      <c r="N9827" s="42"/>
      <c r="O9827" s="42">
        <v>0</v>
      </c>
      <c r="P9827" s="42" t="b">
        <v>1</v>
      </c>
      <c r="Q9827" s="42"/>
      <c r="R9827" s="42" t="b">
        <v>0</v>
      </c>
      <c r="S9827" s="42">
        <v>1</v>
      </c>
      <c r="T9827" s="42" t="s">
        <v>91</v>
      </c>
      <c r="U9827" s="42">
        <v>999</v>
      </c>
      <c r="V9827" s="42" t="s">
        <v>7669</v>
      </c>
      <c r="W9827" s="42">
        <v>84045</v>
      </c>
      <c r="X9827" s="42"/>
      <c r="Y9827" s="42" t="s">
        <v>7854</v>
      </c>
      <c r="Z9827" s="42" t="s">
        <v>7809</v>
      </c>
      <c r="AA9827" t="str" s="42">
        <v>法宝打造获得。成宝核心×1；主材：百万载灵兽皮×1；辅材类别：阵旗灵丝×1；特性材料类别：火行凝华×1。</v>
      </c>
      <c r="AB9827" s="42">
        <v>12421001</v>
      </c>
      <c r="AC9827" s="42" t="s">
        <v>121</v>
      </c>
      <c r="AD9827" s="42">
        <v>0</v>
      </c>
      <c r="AE9827" s="42"/>
      <c r="AF9827" s="42">
        <v>70004</v>
      </c>
      <c r="AG9827" s="42"/>
      <c r="AH9827" s="42">
        <v>56250000</v>
      </c>
      <c r="AI9827" s="42" t="s">
        <v>7668</v>
      </c>
      <c r="AJ9827" s="42" t="s">
        <v>7811</v>
      </c>
      <c r="AK9827" s="42" t="s">
        <v>357</v>
      </c>
      <c r="AL9827" t="s">
        <v>7856</v>
      </c>
    </row>
    <row r="9828" spans="2:38">
      <c r="B9828" s="16" t="n">
        <f>10000000+INDEX(编号表!$B:$B,MATCH(F9828,编号表!$A:$A,0))*100000+INDEX(编号表!$F:$F,MATCH(D9828,编号表!$E:$E,0))*1000+INDEX(编号表!$D:$D,MATCH(E9828,编号表!$C:$C,0))*10000+G9828</f>
        <v>12484046</v>
      </c>
      <c r="C9828" s="42" t="s">
        <v>9934</v>
      </c>
      <c r="D9828" s="42" t="s">
        <v>108</v>
      </c>
      <c r="E9828" s="42" t="s">
        <v>357</v>
      </c>
      <c r="F9828" s="42" t="s">
        <v>7668</v>
      </c>
      <c r="G9828" s="42">
        <v>46</v>
      </c>
      <c r="H9828" s="42"/>
      <c r="I9828" s="42">
        <v>60</v>
      </c>
      <c r="J9828" s="42" t="str">
        <f t="shared" si="162"/>
        <v>大类_仙品大乘法宝</v>
      </c>
      <c r="K9828" s="42" t="s">
        <v>6624</v>
      </c>
      <c r="L9828" s="42"/>
      <c r="M9828" s="42" t="s">
        <v>7668</v>
      </c>
      <c r="N9828" s="42"/>
      <c r="O9828" s="42">
        <v>0</v>
      </c>
      <c r="P9828" s="42" t="b">
        <v>1</v>
      </c>
      <c r="Q9828" s="42"/>
      <c r="R9828" s="42" t="b">
        <v>0</v>
      </c>
      <c r="S9828" s="42">
        <v>1</v>
      </c>
      <c r="T9828" s="42" t="s">
        <v>91</v>
      </c>
      <c r="U9828" s="42">
        <v>999</v>
      </c>
      <c r="V9828" s="42" t="s">
        <v>7669</v>
      </c>
      <c r="W9828" s="42">
        <v>84046</v>
      </c>
      <c r="X9828" s="42"/>
      <c r="Y9828" s="42" t="s">
        <v>7858</v>
      </c>
      <c r="Z9828" s="42" t="s">
        <v>7809</v>
      </c>
      <c r="AA9828" t="str" s="42">
        <v>法宝打造获得。成宝核心×1；主材：百万载灵兽皮×1；辅材类别：阵旗灵丝×1；特性材料类别：土行凝华×1。</v>
      </c>
      <c r="AB9828" s="42">
        <v>12421001</v>
      </c>
      <c r="AC9828" s="42" t="s">
        <v>121</v>
      </c>
      <c r="AD9828" s="42">
        <v>0</v>
      </c>
      <c r="AE9828" s="42"/>
      <c r="AF9828" s="42">
        <v>70004</v>
      </c>
      <c r="AG9828" s="42"/>
      <c r="AH9828" s="42">
        <v>56250000</v>
      </c>
      <c r="AI9828" s="42" t="s">
        <v>7668</v>
      </c>
      <c r="AJ9828" s="42" t="s">
        <v>7811</v>
      </c>
      <c r="AK9828" s="42" t="s">
        <v>357</v>
      </c>
      <c r="AL9828" t="s">
        <v>7860</v>
      </c>
    </row>
    <row r="9829" spans="2:38">
      <c r="B9829" s="16" t="n">
        <f>10000000+INDEX(编号表!$B:$B,MATCH(F9829,编号表!$A:$A,0))*100000+INDEX(编号表!$F:$F,MATCH(D9829,编号表!$E:$E,0))*1000+INDEX(编号表!$D:$D,MATCH(E9829,编号表!$C:$C,0))*10000+G9829</f>
        <v>12484047</v>
      </c>
      <c r="C9829" s="42" t="s">
        <v>9936</v>
      </c>
      <c r="D9829" s="42" t="s">
        <v>108</v>
      </c>
      <c r="E9829" s="42" t="s">
        <v>357</v>
      </c>
      <c r="F9829" s="42" t="s">
        <v>7668</v>
      </c>
      <c r="G9829" s="42">
        <v>47</v>
      </c>
      <c r="H9829" s="42"/>
      <c r="I9829" s="42">
        <v>60</v>
      </c>
      <c r="J9829" s="42" t="str">
        <f t="shared" si="162"/>
        <v>大类_仙品大乘法宝</v>
      </c>
      <c r="K9829" s="42" t="s">
        <v>6624</v>
      </c>
      <c r="L9829" s="42"/>
      <c r="M9829" s="42" t="s">
        <v>7668</v>
      </c>
      <c r="N9829" s="42"/>
      <c r="O9829" s="42">
        <v>0</v>
      </c>
      <c r="P9829" s="42" t="b">
        <v>1</v>
      </c>
      <c r="Q9829" s="42"/>
      <c r="R9829" s="42" t="b">
        <v>0</v>
      </c>
      <c r="S9829" s="42">
        <v>1</v>
      </c>
      <c r="T9829" s="42" t="s">
        <v>91</v>
      </c>
      <c r="U9829" s="42">
        <v>999</v>
      </c>
      <c r="V9829" s="42" t="s">
        <v>7669</v>
      </c>
      <c r="W9829" s="42">
        <v>84047</v>
      </c>
      <c r="X9829" s="42"/>
      <c r="Y9829" s="42" t="s">
        <v>7862</v>
      </c>
      <c r="Z9829" s="42" t="s">
        <v>7809</v>
      </c>
      <c r="AA9829" t="str" s="42">
        <v>法宝打造获得。成宝核心×1；主材：百万载灵兽皮×1；辅材类别：阵旗灵丝×1；特性材料类别：甲壳×1。</v>
      </c>
      <c r="AB9829" s="42">
        <v>12421001</v>
      </c>
      <c r="AC9829" s="42" t="s">
        <v>121</v>
      </c>
      <c r="AD9829" s="42">
        <v>0</v>
      </c>
      <c r="AE9829" s="42"/>
      <c r="AF9829" s="42">
        <v>70004</v>
      </c>
      <c r="AG9829" s="42"/>
      <c r="AH9829" s="42">
        <v>56250000</v>
      </c>
      <c r="AI9829" s="42" t="s">
        <v>7668</v>
      </c>
      <c r="AJ9829" s="42" t="s">
        <v>7811</v>
      </c>
      <c r="AK9829" s="42" t="s">
        <v>357</v>
      </c>
      <c r="AL9829" t="s">
        <v>7864</v>
      </c>
    </row>
    <row r="9830" spans="2:38">
      <c r="B9830" s="16" t="n">
        <f>10000000+INDEX(编号表!$B:$B,MATCH(F9830,编号表!$A:$A,0))*100000+INDEX(编号表!$F:$F,MATCH(D9830,编号表!$E:$E,0))*1000+INDEX(编号表!$D:$D,MATCH(E9830,编号表!$C:$C,0))*10000+G9830</f>
        <v>12484048</v>
      </c>
      <c r="C9830" s="42" t="s">
        <v>9938</v>
      </c>
      <c r="D9830" s="42" t="s">
        <v>108</v>
      </c>
      <c r="E9830" s="42" t="s">
        <v>357</v>
      </c>
      <c r="F9830" s="42" t="s">
        <v>7668</v>
      </c>
      <c r="G9830" s="42">
        <v>48</v>
      </c>
      <c r="H9830" s="42"/>
      <c r="I9830" s="42">
        <v>60</v>
      </c>
      <c r="J9830" s="42" t="str">
        <f t="shared" si="162"/>
        <v>大类_仙品大乘法宝</v>
      </c>
      <c r="K9830" s="42" t="s">
        <v>6624</v>
      </c>
      <c r="L9830" s="42"/>
      <c r="M9830" s="42" t="s">
        <v>7668</v>
      </c>
      <c r="N9830" s="42"/>
      <c r="O9830" s="42">
        <v>0</v>
      </c>
      <c r="P9830" s="42" t="b">
        <v>1</v>
      </c>
      <c r="Q9830" s="42"/>
      <c r="R9830" s="42" t="b">
        <v>0</v>
      </c>
      <c r="S9830" s="42">
        <v>1</v>
      </c>
      <c r="T9830" s="42" t="s">
        <v>91</v>
      </c>
      <c r="U9830" s="42">
        <v>999</v>
      </c>
      <c r="V9830" s="42" t="s">
        <v>7669</v>
      </c>
      <c r="W9830" s="42">
        <v>84048</v>
      </c>
      <c r="X9830" s="42"/>
      <c r="Y9830" s="42" t="s">
        <v>7866</v>
      </c>
      <c r="Z9830" s="42" t="s">
        <v>7809</v>
      </c>
      <c r="AA9830" t="str" s="42">
        <v>法宝打造获得。成宝核心×1；主材：百万载灵兽皮×1；辅材类别：阵旗灵丝×1；特性材料类别：毒囊×1。</v>
      </c>
      <c r="AB9830" s="42">
        <v>12421001</v>
      </c>
      <c r="AC9830" s="42" t="s">
        <v>121</v>
      </c>
      <c r="AD9830" s="42">
        <v>0</v>
      </c>
      <c r="AE9830" s="42"/>
      <c r="AF9830" s="42">
        <v>70004</v>
      </c>
      <c r="AG9830" s="42"/>
      <c r="AH9830" s="42">
        <v>56250000</v>
      </c>
      <c r="AI9830" s="42" t="s">
        <v>7668</v>
      </c>
      <c r="AJ9830" s="42" t="s">
        <v>7811</v>
      </c>
      <c r="AK9830" s="42" t="s">
        <v>357</v>
      </c>
      <c r="AL9830" t="s">
        <v>7868</v>
      </c>
    </row>
    <row r="9831" spans="2:38">
      <c r="B9831" s="16" t="n">
        <f>10000000+INDEX(编号表!$B:$B,MATCH(F9831,编号表!$A:$A,0))*100000+INDEX(编号表!$F:$F,MATCH(D9831,编号表!$E:$E,0))*1000+INDEX(编号表!$D:$D,MATCH(E9831,编号表!$C:$C,0))*10000+G9831</f>
        <v>12484049</v>
      </c>
      <c r="C9831" s="42" t="s">
        <v>9940</v>
      </c>
      <c r="D9831" s="42" t="s">
        <v>108</v>
      </c>
      <c r="E9831" s="42" t="s">
        <v>357</v>
      </c>
      <c r="F9831" s="42" t="s">
        <v>7668</v>
      </c>
      <c r="G9831" s="42">
        <v>49</v>
      </c>
      <c r="H9831" s="42"/>
      <c r="I9831" s="42">
        <v>60</v>
      </c>
      <c r="J9831" s="42" t="str">
        <f t="shared" si="162"/>
        <v>大类_仙品大乘法宝</v>
      </c>
      <c r="K9831" s="42" t="s">
        <v>6624</v>
      </c>
      <c r="L9831" s="42"/>
      <c r="M9831" s="42" t="s">
        <v>7668</v>
      </c>
      <c r="N9831" s="42"/>
      <c r="O9831" s="42">
        <v>0</v>
      </c>
      <c r="P9831" s="42" t="b">
        <v>1</v>
      </c>
      <c r="Q9831" s="42"/>
      <c r="R9831" s="42" t="b">
        <v>0</v>
      </c>
      <c r="S9831" s="42">
        <v>1</v>
      </c>
      <c r="T9831" s="42" t="s">
        <v>91</v>
      </c>
      <c r="U9831" s="42">
        <v>999</v>
      </c>
      <c r="V9831" s="42" t="s">
        <v>7669</v>
      </c>
      <c r="W9831" s="42">
        <v>84049</v>
      </c>
      <c r="X9831" s="42"/>
      <c r="Y9831" t="str" s="42">
        <v>法宝。展开护盾，吸收伤害；延长护盾持续时间；缩短宝伞技能冷却时间。</v>
      </c>
      <c r="Z9831" s="42" t="s">
        <v>7809</v>
      </c>
      <c r="AA9831" t="str" s="42">
        <v>法宝打造获得。成宝核心×1；主材：百万载灵兽皮×1；辅材类别：阵旗灵丝×1；特性材料类别：妖丹×1。</v>
      </c>
      <c r="AB9831" s="42">
        <v>12421001</v>
      </c>
      <c r="AC9831" s="42" t="s">
        <v>121</v>
      </c>
      <c r="AD9831" s="42">
        <v>0</v>
      </c>
      <c r="AE9831" s="42"/>
      <c r="AF9831" s="42">
        <v>70004</v>
      </c>
      <c r="AG9831" s="42"/>
      <c r="AH9831" s="42">
        <v>56250000</v>
      </c>
      <c r="AI9831" s="42" t="s">
        <v>7668</v>
      </c>
      <c r="AJ9831" s="42" t="s">
        <v>7811</v>
      </c>
      <c r="AK9831" s="42" t="s">
        <v>357</v>
      </c>
      <c r="AL9831" t="s">
        <v>7872</v>
      </c>
    </row>
    <row r="9832" spans="2:38">
      <c r="B9832" s="16" t="n">
        <f>10000000+INDEX(编号表!$B:$B,MATCH(F9832,编号表!$A:$A,0))*100000+INDEX(编号表!$F:$F,MATCH(D9832,编号表!$E:$E,0))*1000+INDEX(编号表!$D:$D,MATCH(E9832,编号表!$C:$C,0))*10000+G9832</f>
        <v>12484050</v>
      </c>
      <c r="C9832" s="42" t="s">
        <v>9942</v>
      </c>
      <c r="D9832" s="42" t="s">
        <v>108</v>
      </c>
      <c r="E9832" s="42" t="s">
        <v>357</v>
      </c>
      <c r="F9832" s="42" t="s">
        <v>7668</v>
      </c>
      <c r="G9832" s="42">
        <v>50</v>
      </c>
      <c r="H9832" s="42"/>
      <c r="I9832" s="42">
        <v>60</v>
      </c>
      <c r="J9832" s="42" t="str">
        <f t="shared" si="162"/>
        <v>大类_仙品大乘法宝</v>
      </c>
      <c r="K9832" s="42" t="s">
        <v>6624</v>
      </c>
      <c r="L9832" s="42"/>
      <c r="M9832" s="42" t="s">
        <v>7668</v>
      </c>
      <c r="N9832" s="42"/>
      <c r="O9832" s="42">
        <v>0</v>
      </c>
      <c r="P9832" s="42" t="b">
        <v>1</v>
      </c>
      <c r="Q9832" s="42"/>
      <c r="R9832" s="42" t="b">
        <v>0</v>
      </c>
      <c r="S9832" s="42">
        <v>1</v>
      </c>
      <c r="T9832" s="42" t="s">
        <v>91</v>
      </c>
      <c r="U9832" s="42">
        <v>999</v>
      </c>
      <c r="V9832" s="42" t="s">
        <v>7669</v>
      </c>
      <c r="W9832" s="42">
        <v>84050</v>
      </c>
      <c r="X9832" s="42"/>
      <c r="Y9832" s="42" t="s">
        <v>7874</v>
      </c>
      <c r="Z9832" t="str" s="42">
        <v>|cff00FF00“珠中生机周流不息，御使之时，所属角色气血徐复，久战亦有回转之机。”——《青华养命真经》|r</v>
      </c>
      <c r="AA9832" t="str" s="42">
        <v>法宝打造获得。成宝核心×1；主材：太玄玉母×1；辅材类别：精血×1；特性材料类别：灵木灵核×1。</v>
      </c>
      <c r="AB9832" s="42">
        <v>12421010</v>
      </c>
      <c r="AC9832" s="42" t="s">
        <v>121</v>
      </c>
      <c r="AD9832" s="42">
        <v>0</v>
      </c>
      <c r="AE9832" s="42"/>
      <c r="AF9832" s="42">
        <v>70004</v>
      </c>
      <c r="AG9832" s="42"/>
      <c r="AH9832" s="42">
        <v>56250000</v>
      </c>
      <c r="AI9832" s="42" t="s">
        <v>7668</v>
      </c>
      <c r="AJ9832" s="42" t="s">
        <v>7877</v>
      </c>
      <c r="AK9832" s="42" t="s">
        <v>357</v>
      </c>
      <c r="AL9832" t="s">
        <v>7878</v>
      </c>
    </row>
    <row r="9833" spans="2:38">
      <c r="B9833" s="16" t="n">
        <f>10000000+INDEX(编号表!$B:$B,MATCH(F9833,编号表!$A:$A,0))*100000+INDEX(编号表!$F:$F,MATCH(D9833,编号表!$E:$E,0))*1000+INDEX(编号表!$D:$D,MATCH(E9833,编号表!$C:$C,0))*10000+G9833</f>
        <v>12484051</v>
      </c>
      <c r="C9833" s="42" t="s">
        <v>9944</v>
      </c>
      <c r="D9833" s="42" t="s">
        <v>108</v>
      </c>
      <c r="E9833" s="42" t="s">
        <v>357</v>
      </c>
      <c r="F9833" s="42" t="s">
        <v>7668</v>
      </c>
      <c r="G9833" s="42">
        <v>51</v>
      </c>
      <c r="H9833" s="42"/>
      <c r="I9833" s="42">
        <v>60</v>
      </c>
      <c r="J9833" s="42" t="str">
        <f t="shared" si="162"/>
        <v>大类_仙品大乘法宝</v>
      </c>
      <c r="K9833" s="42" t="s">
        <v>6624</v>
      </c>
      <c r="L9833" s="42"/>
      <c r="M9833" s="42" t="s">
        <v>7668</v>
      </c>
      <c r="N9833" s="42"/>
      <c r="O9833" s="42">
        <v>0</v>
      </c>
      <c r="P9833" s="42" t="b">
        <v>1</v>
      </c>
      <c r="Q9833" s="42"/>
      <c r="R9833" s="42" t="b">
        <v>0</v>
      </c>
      <c r="S9833" s="42">
        <v>1</v>
      </c>
      <c r="T9833" s="42" t="s">
        <v>91</v>
      </c>
      <c r="U9833" s="42">
        <v>999</v>
      </c>
      <c r="V9833" s="42" t="s">
        <v>7669</v>
      </c>
      <c r="W9833" s="42">
        <v>84051</v>
      </c>
      <c r="X9833" s="42"/>
      <c r="Y9833" s="42" t="s">
        <v>7880</v>
      </c>
      <c r="Z9833" t="str" s="42">
        <v>|cff00FF00“珠中生机周流不息，御使之时，所属角色气血徐复，久战亦有回转之机。”——《青华养命真经》|r</v>
      </c>
      <c r="AA9833" t="str" s="42">
        <v>法宝打造获得。成宝核心×1；主材：太玄玉母×1；辅材类别：精血×1；特性材料类别：木行凝华×1。</v>
      </c>
      <c r="AB9833" s="42">
        <v>12421010</v>
      </c>
      <c r="AC9833" s="42" t="s">
        <v>121</v>
      </c>
      <c r="AD9833" s="42">
        <v>0</v>
      </c>
      <c r="AE9833" s="42"/>
      <c r="AF9833" s="42">
        <v>70004</v>
      </c>
      <c r="AG9833" s="42"/>
      <c r="AH9833" s="42">
        <v>56250000</v>
      </c>
      <c r="AI9833" s="42" t="s">
        <v>7668</v>
      </c>
      <c r="AJ9833" s="42" t="s">
        <v>7877</v>
      </c>
      <c r="AK9833" s="42" t="s">
        <v>357</v>
      </c>
      <c r="AL9833" t="s">
        <v>7882</v>
      </c>
    </row>
    <row r="9834" spans="2:38">
      <c r="B9834" s="16" t="n">
        <f>10000000+INDEX(编号表!$B:$B,MATCH(F9834,编号表!$A:$A,0))*100000+INDEX(编号表!$F:$F,MATCH(D9834,编号表!$E:$E,0))*1000+INDEX(编号表!$D:$D,MATCH(E9834,编号表!$C:$C,0))*10000+G9834</f>
        <v>12484052</v>
      </c>
      <c r="C9834" s="42" t="s">
        <v>9946</v>
      </c>
      <c r="D9834" s="42" t="s">
        <v>108</v>
      </c>
      <c r="E9834" s="42" t="s">
        <v>357</v>
      </c>
      <c r="F9834" s="42" t="s">
        <v>7668</v>
      </c>
      <c r="G9834" s="42">
        <v>52</v>
      </c>
      <c r="H9834" s="42"/>
      <c r="I9834" s="42">
        <v>60</v>
      </c>
      <c r="J9834" s="42" t="str">
        <f t="shared" si="162"/>
        <v>大类_仙品大乘法宝</v>
      </c>
      <c r="K9834" s="42" t="s">
        <v>6624</v>
      </c>
      <c r="L9834" s="42"/>
      <c r="M9834" s="42" t="s">
        <v>7668</v>
      </c>
      <c r="N9834" s="42"/>
      <c r="O9834" s="42">
        <v>0</v>
      </c>
      <c r="P9834" s="42" t="b">
        <v>1</v>
      </c>
      <c r="Q9834" s="42"/>
      <c r="R9834" s="42" t="b">
        <v>0</v>
      </c>
      <c r="S9834" s="42">
        <v>1</v>
      </c>
      <c r="T9834" s="42" t="s">
        <v>91</v>
      </c>
      <c r="U9834" s="42">
        <v>999</v>
      </c>
      <c r="V9834" s="42" t="s">
        <v>7669</v>
      </c>
      <c r="W9834" s="42">
        <v>84052</v>
      </c>
      <c r="X9834" s="42"/>
      <c r="Y9834" s="42" t="s">
        <v>7884</v>
      </c>
      <c r="Z9834" t="str" s="42">
        <v>|cff00FF00“珠中生机周流不息，御使之时，所属角色气血徐复，久战亦有回转之机。”——《青华养命真经》|r</v>
      </c>
      <c r="AA9834" t="str" s="42">
        <v>法宝打造获得。成宝核心×1；主材：太玄玉母×1；辅材类别：地脉灵液×1；特性材料类别：灵木灵核×1。</v>
      </c>
      <c r="AB9834" s="42">
        <v>12421010</v>
      </c>
      <c r="AC9834" s="42" t="s">
        <v>121</v>
      </c>
      <c r="AD9834" s="42">
        <v>0</v>
      </c>
      <c r="AE9834" s="42"/>
      <c r="AF9834" s="42">
        <v>70004</v>
      </c>
      <c r="AG9834" s="42"/>
      <c r="AH9834" s="42">
        <v>56250000</v>
      </c>
      <c r="AI9834" s="42" t="s">
        <v>7668</v>
      </c>
      <c r="AJ9834" s="42" t="s">
        <v>7877</v>
      </c>
      <c r="AK9834" s="42" t="s">
        <v>357</v>
      </c>
      <c r="AL9834" t="s">
        <v>7886</v>
      </c>
    </row>
    <row r="9835" spans="2:38">
      <c r="B9835" s="16" t="n">
        <f>10000000+INDEX(编号表!$B:$B,MATCH(F9835,编号表!$A:$A,0))*100000+INDEX(编号表!$F:$F,MATCH(D9835,编号表!$E:$E,0))*1000+INDEX(编号表!$D:$D,MATCH(E9835,编号表!$C:$C,0))*10000+G9835</f>
        <v>12484053</v>
      </c>
      <c r="C9835" s="42" t="s">
        <v>9948</v>
      </c>
      <c r="D9835" s="42" t="s">
        <v>108</v>
      </c>
      <c r="E9835" s="42" t="s">
        <v>357</v>
      </c>
      <c r="F9835" s="42" t="s">
        <v>7668</v>
      </c>
      <c r="G9835" s="42">
        <v>53</v>
      </c>
      <c r="H9835" s="42"/>
      <c r="I9835" s="42">
        <v>60</v>
      </c>
      <c r="J9835" s="42" t="str">
        <f t="shared" si="162"/>
        <v>大类_仙品大乘法宝</v>
      </c>
      <c r="K9835" s="42" t="s">
        <v>6624</v>
      </c>
      <c r="L9835" s="42"/>
      <c r="M9835" s="42" t="s">
        <v>7668</v>
      </c>
      <c r="N9835" s="42"/>
      <c r="O9835" s="42">
        <v>0</v>
      </c>
      <c r="P9835" s="42" t="b">
        <v>1</v>
      </c>
      <c r="Q9835" s="42"/>
      <c r="R9835" s="42" t="b">
        <v>0</v>
      </c>
      <c r="S9835" s="42">
        <v>1</v>
      </c>
      <c r="T9835" s="42" t="s">
        <v>91</v>
      </c>
      <c r="U9835" s="42">
        <v>999</v>
      </c>
      <c r="V9835" s="42" t="s">
        <v>7669</v>
      </c>
      <c r="W9835" s="42">
        <v>84053</v>
      </c>
      <c r="X9835" s="42"/>
      <c r="Y9835" s="42" t="s">
        <v>7888</v>
      </c>
      <c r="Z9835" t="str" s="42">
        <v>|cff00FF00“珠中生机周流不息，御使之时，所属角色气血徐复，久战亦有回转之机。”——《青华养命真经》|r</v>
      </c>
      <c r="AA9835" t="str" s="42">
        <v>法宝打造获得。成宝核心×1；主材：太玄玉母×1；辅材类别：地脉灵液×1；特性材料类别：木行凝华×1。</v>
      </c>
      <c r="AB9835" s="42">
        <v>12421010</v>
      </c>
      <c r="AC9835" s="42" t="s">
        <v>121</v>
      </c>
      <c r="AD9835" s="42">
        <v>0</v>
      </c>
      <c r="AE9835" s="42"/>
      <c r="AF9835" s="42">
        <v>70004</v>
      </c>
      <c r="AG9835" s="42"/>
      <c r="AH9835" s="42">
        <v>56250000</v>
      </c>
      <c r="AI9835" s="42" t="s">
        <v>7668</v>
      </c>
      <c r="AJ9835" s="42" t="s">
        <v>7877</v>
      </c>
      <c r="AK9835" s="42" t="s">
        <v>357</v>
      </c>
      <c r="AL9835" t="s">
        <v>7890</v>
      </c>
    </row>
    <row r="9836" spans="2:38">
      <c r="B9836" s="16" t="n">
        <f>10000000+INDEX(编号表!$B:$B,MATCH(F9836,编号表!$A:$A,0))*100000+INDEX(编号表!$F:$F,MATCH(D9836,编号表!$E:$E,0))*1000+INDEX(编号表!$D:$D,MATCH(E9836,编号表!$C:$C,0))*10000+G9836</f>
        <v>12484054</v>
      </c>
      <c r="C9836" s="42" t="s">
        <v>9950</v>
      </c>
      <c r="D9836" s="42" t="s">
        <v>108</v>
      </c>
      <c r="E9836" s="42" t="s">
        <v>357</v>
      </c>
      <c r="F9836" s="42" t="s">
        <v>7668</v>
      </c>
      <c r="G9836" s="42">
        <v>54</v>
      </c>
      <c r="H9836" s="42"/>
      <c r="I9836" s="42">
        <v>60</v>
      </c>
      <c r="J9836" s="42" t="str">
        <f t="shared" si="162"/>
        <v>大类_仙品大乘法宝</v>
      </c>
      <c r="K9836" s="42" t="s">
        <v>6624</v>
      </c>
      <c r="L9836" s="42"/>
      <c r="M9836" s="42" t="s">
        <v>7668</v>
      </c>
      <c r="N9836" s="42"/>
      <c r="O9836" s="42">
        <v>0</v>
      </c>
      <c r="P9836" s="42" t="b">
        <v>1</v>
      </c>
      <c r="Q9836" s="42"/>
      <c r="R9836" s="42" t="b">
        <v>0</v>
      </c>
      <c r="S9836" s="42">
        <v>1</v>
      </c>
      <c r="T9836" s="42" t="s">
        <v>91</v>
      </c>
      <c r="U9836" s="42">
        <v>999</v>
      </c>
      <c r="V9836" s="42" t="s">
        <v>7669</v>
      </c>
      <c r="W9836" s="42">
        <v>84054</v>
      </c>
      <c r="X9836" s="42"/>
      <c r="Y9836" s="42" t="s">
        <v>7892</v>
      </c>
      <c r="Z9836" s="42" t="s">
        <v>7893</v>
      </c>
      <c r="AA9836" t="str" s="42">
        <v>法宝打造获得。成宝核心×1；主材：太玄玉母×1；辅材类别：精血×1；特性材料类别：灵木灵核×1。</v>
      </c>
      <c r="AB9836" s="42">
        <v>12421006</v>
      </c>
      <c r="AC9836" s="42" t="s">
        <v>121</v>
      </c>
      <c r="AD9836" s="42">
        <v>0</v>
      </c>
      <c r="AE9836" s="42"/>
      <c r="AF9836" s="42">
        <v>70004</v>
      </c>
      <c r="AG9836" s="42"/>
      <c r="AH9836" s="42">
        <v>56250000</v>
      </c>
      <c r="AI9836" s="42" t="s">
        <v>7668</v>
      </c>
      <c r="AJ9836" s="42" t="s">
        <v>7894</v>
      </c>
      <c r="AK9836" s="42" t="s">
        <v>357</v>
      </c>
      <c r="AL9836" t="s">
        <v>7895</v>
      </c>
    </row>
    <row r="9837" spans="2:38">
      <c r="B9837" s="16" t="n">
        <f>10000000+INDEX(编号表!$B:$B,MATCH(F9837,编号表!$A:$A,0))*100000+INDEX(编号表!$F:$F,MATCH(D9837,编号表!$E:$E,0))*1000+INDEX(编号表!$D:$D,MATCH(E9837,编号表!$C:$C,0))*10000+G9837</f>
        <v>12484055</v>
      </c>
      <c r="C9837" s="42" t="s">
        <v>9951</v>
      </c>
      <c r="D9837" s="42" t="s">
        <v>108</v>
      </c>
      <c r="E9837" s="42" t="s">
        <v>357</v>
      </c>
      <c r="F9837" s="42" t="s">
        <v>7668</v>
      </c>
      <c r="G9837" s="42">
        <v>55</v>
      </c>
      <c r="H9837" s="42"/>
      <c r="I9837" s="42">
        <v>60</v>
      </c>
      <c r="J9837" s="42" t="str">
        <f t="shared" si="162"/>
        <v>大类_仙品大乘法宝</v>
      </c>
      <c r="K9837" s="42" t="s">
        <v>6624</v>
      </c>
      <c r="L9837" s="42"/>
      <c r="M9837" s="42" t="s">
        <v>7668</v>
      </c>
      <c r="N9837" s="42"/>
      <c r="O9837" s="42">
        <v>0</v>
      </c>
      <c r="P9837" s="42" t="b">
        <v>1</v>
      </c>
      <c r="Q9837" s="42"/>
      <c r="R9837" s="42" t="b">
        <v>0</v>
      </c>
      <c r="S9837" s="42">
        <v>1</v>
      </c>
      <c r="T9837" s="42" t="s">
        <v>91</v>
      </c>
      <c r="U9837" s="42">
        <v>999</v>
      </c>
      <c r="V9837" s="42" t="s">
        <v>7669</v>
      </c>
      <c r="W9837" s="42">
        <v>84055</v>
      </c>
      <c r="X9837" s="42"/>
      <c r="Y9837" s="42" t="s">
        <v>7897</v>
      </c>
      <c r="Z9837" s="42" t="s">
        <v>7893</v>
      </c>
      <c r="AA9837" t="str" s="42">
        <v>法宝打造获得。成宝核心×1；主材：太玄玉母×1；辅材类别：精血×1；特性材料类别：金行凝华×1。</v>
      </c>
      <c r="AB9837" s="42">
        <v>12421006</v>
      </c>
      <c r="AC9837" s="42" t="s">
        <v>121</v>
      </c>
      <c r="AD9837" s="42">
        <v>0</v>
      </c>
      <c r="AE9837" s="42"/>
      <c r="AF9837" s="42">
        <v>70004</v>
      </c>
      <c r="AG9837" s="42"/>
      <c r="AH9837" s="42">
        <v>56250000</v>
      </c>
      <c r="AI9837" s="42" t="s">
        <v>7668</v>
      </c>
      <c r="AJ9837" s="42" t="s">
        <v>7894</v>
      </c>
      <c r="AK9837" s="42" t="s">
        <v>357</v>
      </c>
      <c r="AL9837" t="s">
        <v>7899</v>
      </c>
    </row>
    <row r="9838" spans="2:38">
      <c r="B9838" s="16" t="n">
        <f>10000000+INDEX(编号表!$B:$B,MATCH(F9838,编号表!$A:$A,0))*100000+INDEX(编号表!$F:$F,MATCH(D9838,编号表!$E:$E,0))*1000+INDEX(编号表!$D:$D,MATCH(E9838,编号表!$C:$C,0))*10000+G9838</f>
        <v>12484056</v>
      </c>
      <c r="C9838" s="42" t="s">
        <v>9953</v>
      </c>
      <c r="D9838" s="42" t="s">
        <v>108</v>
      </c>
      <c r="E9838" s="42" t="s">
        <v>357</v>
      </c>
      <c r="F9838" s="42" t="s">
        <v>7668</v>
      </c>
      <c r="G9838" s="42">
        <v>56</v>
      </c>
      <c r="H9838" s="42"/>
      <c r="I9838" s="42">
        <v>60</v>
      </c>
      <c r="J9838" s="42" t="str">
        <f t="shared" si="162"/>
        <v>大类_仙品大乘法宝</v>
      </c>
      <c r="K9838" s="42" t="s">
        <v>6624</v>
      </c>
      <c r="L9838" s="42"/>
      <c r="M9838" s="42" t="s">
        <v>7668</v>
      </c>
      <c r="N9838" s="42"/>
      <c r="O9838" s="42">
        <v>0</v>
      </c>
      <c r="P9838" s="42" t="b">
        <v>1</v>
      </c>
      <c r="Q9838" s="42"/>
      <c r="R9838" s="42" t="b">
        <v>0</v>
      </c>
      <c r="S9838" s="42">
        <v>1</v>
      </c>
      <c r="T9838" s="42" t="s">
        <v>91</v>
      </c>
      <c r="U9838" s="42">
        <v>999</v>
      </c>
      <c r="V9838" s="42" t="s">
        <v>7669</v>
      </c>
      <c r="W9838" s="42">
        <v>84056</v>
      </c>
      <c r="X9838" s="42"/>
      <c r="Y9838" s="42" t="s">
        <v>7901</v>
      </c>
      <c r="Z9838" s="42" t="s">
        <v>7893</v>
      </c>
      <c r="AA9838" t="str" s="42">
        <v>法宝打造获得。成宝核心×1；主材：太玄玉母×1；辅材类别：精血×1；特性材料类别：木行凝华×1。</v>
      </c>
      <c r="AB9838" s="42">
        <v>12421006</v>
      </c>
      <c r="AC9838" s="42" t="s">
        <v>121</v>
      </c>
      <c r="AD9838" s="42">
        <v>0</v>
      </c>
      <c r="AE9838" s="42"/>
      <c r="AF9838" s="42">
        <v>70004</v>
      </c>
      <c r="AG9838" s="42"/>
      <c r="AH9838" s="42">
        <v>56250000</v>
      </c>
      <c r="AI9838" s="42" t="s">
        <v>7668</v>
      </c>
      <c r="AJ9838" s="42" t="s">
        <v>7894</v>
      </c>
      <c r="AK9838" s="42" t="s">
        <v>357</v>
      </c>
      <c r="AL9838" t="s">
        <v>7902</v>
      </c>
    </row>
    <row r="9839" spans="2:38">
      <c r="B9839" s="16" t="n">
        <f>10000000+INDEX(编号表!$B:$B,MATCH(F9839,编号表!$A:$A,0))*100000+INDEX(编号表!$F:$F,MATCH(D9839,编号表!$E:$E,0))*1000+INDEX(编号表!$D:$D,MATCH(E9839,编号表!$C:$C,0))*10000+G9839</f>
        <v>12484057</v>
      </c>
      <c r="C9839" s="42" t="s">
        <v>9954</v>
      </c>
      <c r="D9839" s="42" t="s">
        <v>108</v>
      </c>
      <c r="E9839" s="42" t="s">
        <v>357</v>
      </c>
      <c r="F9839" s="42" t="s">
        <v>7668</v>
      </c>
      <c r="G9839" s="42">
        <v>57</v>
      </c>
      <c r="H9839" s="42"/>
      <c r="I9839" s="42">
        <v>60</v>
      </c>
      <c r="J9839" s="42" t="str">
        <f t="shared" si="162"/>
        <v>大类_仙品大乘法宝</v>
      </c>
      <c r="K9839" s="42" t="s">
        <v>6624</v>
      </c>
      <c r="L9839" s="42"/>
      <c r="M9839" s="42" t="s">
        <v>7668</v>
      </c>
      <c r="N9839" s="42"/>
      <c r="O9839" s="42">
        <v>0</v>
      </c>
      <c r="P9839" s="42" t="b">
        <v>1</v>
      </c>
      <c r="Q9839" s="42"/>
      <c r="R9839" s="42" t="b">
        <v>0</v>
      </c>
      <c r="S9839" s="42">
        <v>1</v>
      </c>
      <c r="T9839" s="42" t="s">
        <v>91</v>
      </c>
      <c r="U9839" s="42">
        <v>999</v>
      </c>
      <c r="V9839" s="42" t="s">
        <v>7669</v>
      </c>
      <c r="W9839" s="42">
        <v>84057</v>
      </c>
      <c r="X9839" s="42"/>
      <c r="Y9839" s="42" t="s">
        <v>7904</v>
      </c>
      <c r="Z9839" s="42" t="s">
        <v>7893</v>
      </c>
      <c r="AA9839" t="str" s="42">
        <v>法宝打造获得。成宝核心×1；主材：太玄玉母×1；辅材类别：精血×1；特性材料类别：水行凝华×1。</v>
      </c>
      <c r="AB9839" s="42">
        <v>12421006</v>
      </c>
      <c r="AC9839" s="42" t="s">
        <v>121</v>
      </c>
      <c r="AD9839" s="42">
        <v>0</v>
      </c>
      <c r="AE9839" s="42"/>
      <c r="AF9839" s="42">
        <v>70004</v>
      </c>
      <c r="AG9839" s="42"/>
      <c r="AH9839" s="42">
        <v>56250000</v>
      </c>
      <c r="AI9839" s="42" t="s">
        <v>7668</v>
      </c>
      <c r="AJ9839" s="42" t="s">
        <v>7894</v>
      </c>
      <c r="AK9839" s="42" t="s">
        <v>357</v>
      </c>
      <c r="AL9839" t="s">
        <v>7906</v>
      </c>
    </row>
    <row r="9840" spans="2:38">
      <c r="B9840" s="16" t="n">
        <f>10000000+INDEX(编号表!$B:$B,MATCH(F9840,编号表!$A:$A,0))*100000+INDEX(编号表!$F:$F,MATCH(D9840,编号表!$E:$E,0))*1000+INDEX(编号表!$D:$D,MATCH(E9840,编号表!$C:$C,0))*10000+G9840</f>
        <v>12484058</v>
      </c>
      <c r="C9840" s="42" t="s">
        <v>9956</v>
      </c>
      <c r="D9840" s="42" t="s">
        <v>108</v>
      </c>
      <c r="E9840" s="42" t="s">
        <v>357</v>
      </c>
      <c r="F9840" s="42" t="s">
        <v>7668</v>
      </c>
      <c r="G9840" s="42">
        <v>58</v>
      </c>
      <c r="H9840" s="42"/>
      <c r="I9840" s="42">
        <v>60</v>
      </c>
      <c r="J9840" s="42" t="str">
        <f t="shared" si="162"/>
        <v>大类_仙品大乘法宝</v>
      </c>
      <c r="K9840" s="42" t="s">
        <v>6624</v>
      </c>
      <c r="L9840" s="42"/>
      <c r="M9840" s="42" t="s">
        <v>7668</v>
      </c>
      <c r="N9840" s="42"/>
      <c r="O9840" s="42">
        <v>0</v>
      </c>
      <c r="P9840" s="42" t="b">
        <v>1</v>
      </c>
      <c r="Q9840" s="42"/>
      <c r="R9840" s="42" t="b">
        <v>0</v>
      </c>
      <c r="S9840" s="42">
        <v>1</v>
      </c>
      <c r="T9840" s="42" t="s">
        <v>91</v>
      </c>
      <c r="U9840" s="42">
        <v>999</v>
      </c>
      <c r="V9840" s="42" t="s">
        <v>7669</v>
      </c>
      <c r="W9840" s="42">
        <v>84058</v>
      </c>
      <c r="X9840" s="42"/>
      <c r="Y9840" s="42" t="s">
        <v>7908</v>
      </c>
      <c r="Z9840" s="42" t="s">
        <v>7893</v>
      </c>
      <c r="AA9840" t="str" s="42">
        <v>法宝打造获得。成宝核心×1；主材：太玄玉母×1；辅材类别：精血×1；特性材料类别：火行凝华×1。</v>
      </c>
      <c r="AB9840" s="42">
        <v>12421006</v>
      </c>
      <c r="AC9840" s="42" t="s">
        <v>121</v>
      </c>
      <c r="AD9840" s="42">
        <v>0</v>
      </c>
      <c r="AE9840" s="42"/>
      <c r="AF9840" s="42">
        <v>70004</v>
      </c>
      <c r="AG9840" s="42"/>
      <c r="AH9840" s="42">
        <v>56250000</v>
      </c>
      <c r="AI9840" s="42" t="s">
        <v>7668</v>
      </c>
      <c r="AJ9840" s="42" t="s">
        <v>7894</v>
      </c>
      <c r="AK9840" s="42" t="s">
        <v>357</v>
      </c>
      <c r="AL9840" t="s">
        <v>7910</v>
      </c>
    </row>
    <row r="9841" spans="2:38">
      <c r="B9841" s="16" t="n">
        <f>10000000+INDEX(编号表!$B:$B,MATCH(F9841,编号表!$A:$A,0))*100000+INDEX(编号表!$F:$F,MATCH(D9841,编号表!$E:$E,0))*1000+INDEX(编号表!$D:$D,MATCH(E9841,编号表!$C:$C,0))*10000+G9841</f>
        <v>12484059</v>
      </c>
      <c r="C9841" s="42" t="s">
        <v>9958</v>
      </c>
      <c r="D9841" s="42" t="s">
        <v>108</v>
      </c>
      <c r="E9841" s="42" t="s">
        <v>357</v>
      </c>
      <c r="F9841" s="42" t="s">
        <v>7668</v>
      </c>
      <c r="G9841" s="42">
        <v>59</v>
      </c>
      <c r="H9841" s="42"/>
      <c r="I9841" s="42">
        <v>60</v>
      </c>
      <c r="J9841" s="42" t="str">
        <f t="shared" si="162"/>
        <v>大类_仙品大乘法宝</v>
      </c>
      <c r="K9841" s="42" t="s">
        <v>6624</v>
      </c>
      <c r="L9841" s="42"/>
      <c r="M9841" s="42" t="s">
        <v>7668</v>
      </c>
      <c r="N9841" s="42"/>
      <c r="O9841" s="42">
        <v>0</v>
      </c>
      <c r="P9841" s="42" t="b">
        <v>1</v>
      </c>
      <c r="Q9841" s="42"/>
      <c r="R9841" s="42" t="b">
        <v>0</v>
      </c>
      <c r="S9841" s="42">
        <v>1</v>
      </c>
      <c r="T9841" s="42" t="s">
        <v>91</v>
      </c>
      <c r="U9841" s="42">
        <v>999</v>
      </c>
      <c r="V9841" s="42" t="s">
        <v>7669</v>
      </c>
      <c r="W9841" s="42">
        <v>84059</v>
      </c>
      <c r="X9841" s="42"/>
      <c r="Y9841" s="42" t="s">
        <v>7912</v>
      </c>
      <c r="Z9841" s="42" t="s">
        <v>7893</v>
      </c>
      <c r="AA9841" t="str" s="42">
        <v>法宝打造获得。成宝核心×1；主材：太玄玉母×1；辅材类别：精血×1；特性材料类别：土行凝华×1。</v>
      </c>
      <c r="AB9841" s="42">
        <v>12421006</v>
      </c>
      <c r="AC9841" s="42" t="s">
        <v>121</v>
      </c>
      <c r="AD9841" s="42">
        <v>0</v>
      </c>
      <c r="AE9841" s="42"/>
      <c r="AF9841" s="42">
        <v>70004</v>
      </c>
      <c r="AG9841" s="42"/>
      <c r="AH9841" s="42">
        <v>56250000</v>
      </c>
      <c r="AI9841" s="42" t="s">
        <v>7668</v>
      </c>
      <c r="AJ9841" s="42" t="s">
        <v>7894</v>
      </c>
      <c r="AK9841" s="42" t="s">
        <v>357</v>
      </c>
      <c r="AL9841" t="s">
        <v>7914</v>
      </c>
    </row>
    <row r="9842" spans="2:38">
      <c r="B9842" s="16" t="n">
        <f>10000000+INDEX(编号表!$B:$B,MATCH(F9842,编号表!$A:$A,0))*100000+INDEX(编号表!$F:$F,MATCH(D9842,编号表!$E:$E,0))*1000+INDEX(编号表!$D:$D,MATCH(E9842,编号表!$C:$C,0))*10000+G9842</f>
        <v>12484060</v>
      </c>
      <c r="C9842" s="42" t="s">
        <v>9960</v>
      </c>
      <c r="D9842" s="42" t="s">
        <v>108</v>
      </c>
      <c r="E9842" s="42" t="s">
        <v>357</v>
      </c>
      <c r="F9842" s="42" t="s">
        <v>7668</v>
      </c>
      <c r="G9842" s="42">
        <v>60</v>
      </c>
      <c r="H9842" s="42"/>
      <c r="I9842" s="42">
        <v>60</v>
      </c>
      <c r="J9842" s="42" t="str">
        <f t="shared" si="162"/>
        <v>大类_仙品大乘法宝</v>
      </c>
      <c r="K9842" s="42" t="s">
        <v>6624</v>
      </c>
      <c r="L9842" s="42"/>
      <c r="M9842" s="42" t="s">
        <v>7668</v>
      </c>
      <c r="N9842" s="42"/>
      <c r="O9842" s="42">
        <v>0</v>
      </c>
      <c r="P9842" s="42" t="b">
        <v>1</v>
      </c>
      <c r="Q9842" s="42"/>
      <c r="R9842" s="42" t="b">
        <v>0</v>
      </c>
      <c r="S9842" s="42">
        <v>1</v>
      </c>
      <c r="T9842" s="42" t="s">
        <v>91</v>
      </c>
      <c r="U9842" s="42">
        <v>999</v>
      </c>
      <c r="V9842" s="42" t="s">
        <v>7669</v>
      </c>
      <c r="W9842" s="42">
        <v>84060</v>
      </c>
      <c r="X9842" s="42"/>
      <c r="Y9842" s="42" t="s">
        <v>7916</v>
      </c>
      <c r="Z9842" s="42" t="s">
        <v>7893</v>
      </c>
      <c r="AA9842" t="str" s="42">
        <v>法宝打造获得。成宝核心×1；主材：太玄玉母×1；辅材类别：石乳×1；特性材料类别：灵木灵核×1。</v>
      </c>
      <c r="AB9842" s="42">
        <v>12421006</v>
      </c>
      <c r="AC9842" s="42" t="s">
        <v>121</v>
      </c>
      <c r="AD9842" s="42">
        <v>0</v>
      </c>
      <c r="AE9842" s="42"/>
      <c r="AF9842" s="42">
        <v>70004</v>
      </c>
      <c r="AG9842" s="42"/>
      <c r="AH9842" s="42">
        <v>56250000</v>
      </c>
      <c r="AI9842" s="42" t="s">
        <v>7668</v>
      </c>
      <c r="AJ9842" s="42" t="s">
        <v>7894</v>
      </c>
      <c r="AK9842" s="42" t="s">
        <v>357</v>
      </c>
      <c r="AL9842" t="s">
        <v>7918</v>
      </c>
    </row>
    <row r="9843" spans="2:38">
      <c r="B9843" s="16" t="n">
        <f>10000000+INDEX(编号表!$B:$B,MATCH(F9843,编号表!$A:$A,0))*100000+INDEX(编号表!$F:$F,MATCH(D9843,编号表!$E:$E,0))*1000+INDEX(编号表!$D:$D,MATCH(E9843,编号表!$C:$C,0))*10000+G9843</f>
        <v>12484061</v>
      </c>
      <c r="C9843" s="42" t="s">
        <v>9962</v>
      </c>
      <c r="D9843" s="42" t="s">
        <v>108</v>
      </c>
      <c r="E9843" s="42" t="s">
        <v>357</v>
      </c>
      <c r="F9843" s="42" t="s">
        <v>7668</v>
      </c>
      <c r="G9843" s="42">
        <v>61</v>
      </c>
      <c r="H9843" s="42"/>
      <c r="I9843" s="42">
        <v>60</v>
      </c>
      <c r="J9843" s="42" t="str">
        <f t="shared" si="162"/>
        <v>大类_仙品大乘法宝</v>
      </c>
      <c r="K9843" s="42" t="s">
        <v>6624</v>
      </c>
      <c r="L9843" s="42"/>
      <c r="M9843" s="42" t="s">
        <v>7668</v>
      </c>
      <c r="N9843" s="42"/>
      <c r="O9843" s="42">
        <v>0</v>
      </c>
      <c r="P9843" s="42" t="b">
        <v>1</v>
      </c>
      <c r="Q9843" s="42"/>
      <c r="R9843" s="42" t="b">
        <v>0</v>
      </c>
      <c r="S9843" s="42">
        <v>1</v>
      </c>
      <c r="T9843" s="42" t="s">
        <v>91</v>
      </c>
      <c r="U9843" s="42">
        <v>999</v>
      </c>
      <c r="V9843" s="42" t="s">
        <v>7669</v>
      </c>
      <c r="W9843" s="42">
        <v>84061</v>
      </c>
      <c r="X9843" s="42"/>
      <c r="Y9843" s="42" t="s">
        <v>7920</v>
      </c>
      <c r="Z9843" s="42" t="s">
        <v>7893</v>
      </c>
      <c r="AA9843" t="str" s="42">
        <v>法宝打造获得。成宝核心×1；主材：太玄玉母×1；辅材类别：石乳×1；特性材料类别：金行凝华×1。</v>
      </c>
      <c r="AB9843" s="42">
        <v>12421006</v>
      </c>
      <c r="AC9843" s="42" t="s">
        <v>121</v>
      </c>
      <c r="AD9843" s="42">
        <v>0</v>
      </c>
      <c r="AE9843" s="42"/>
      <c r="AF9843" s="42">
        <v>70004</v>
      </c>
      <c r="AG9843" s="42"/>
      <c r="AH9843" s="42">
        <v>56250000</v>
      </c>
      <c r="AI9843" s="42" t="s">
        <v>7668</v>
      </c>
      <c r="AJ9843" s="42" t="s">
        <v>7894</v>
      </c>
      <c r="AK9843" s="42" t="s">
        <v>357</v>
      </c>
      <c r="AL9843" t="s">
        <v>7922</v>
      </c>
    </row>
    <row r="9844" spans="2:38">
      <c r="B9844" s="16" t="n">
        <f>10000000+INDEX(编号表!$B:$B,MATCH(F9844,编号表!$A:$A,0))*100000+INDEX(编号表!$F:$F,MATCH(D9844,编号表!$E:$E,0))*1000+INDEX(编号表!$D:$D,MATCH(E9844,编号表!$C:$C,0))*10000+G9844</f>
        <v>12484062</v>
      </c>
      <c r="C9844" s="42" t="s">
        <v>9964</v>
      </c>
      <c r="D9844" s="42" t="s">
        <v>108</v>
      </c>
      <c r="E9844" s="42" t="s">
        <v>357</v>
      </c>
      <c r="F9844" s="42" t="s">
        <v>7668</v>
      </c>
      <c r="G9844" s="42">
        <v>62</v>
      </c>
      <c r="H9844" s="42"/>
      <c r="I9844" s="42">
        <v>60</v>
      </c>
      <c r="J9844" s="42" t="str">
        <f t="shared" si="162"/>
        <v>大类_仙品大乘法宝</v>
      </c>
      <c r="K9844" s="42" t="s">
        <v>6624</v>
      </c>
      <c r="L9844" s="42"/>
      <c r="M9844" s="42" t="s">
        <v>7668</v>
      </c>
      <c r="N9844" s="42"/>
      <c r="O9844" s="42">
        <v>0</v>
      </c>
      <c r="P9844" s="42" t="b">
        <v>1</v>
      </c>
      <c r="Q9844" s="42"/>
      <c r="R9844" s="42" t="b">
        <v>0</v>
      </c>
      <c r="S9844" s="42">
        <v>1</v>
      </c>
      <c r="T9844" s="42" t="s">
        <v>91</v>
      </c>
      <c r="U9844" s="42">
        <v>999</v>
      </c>
      <c r="V9844" s="42" t="s">
        <v>7669</v>
      </c>
      <c r="W9844" s="42">
        <v>84062</v>
      </c>
      <c r="X9844" s="42"/>
      <c r="Y9844" s="42" t="s">
        <v>7924</v>
      </c>
      <c r="Z9844" s="42" t="s">
        <v>7893</v>
      </c>
      <c r="AA9844" t="str" s="42">
        <v>法宝打造获得。成宝核心×1；主材：太玄玉母×1；辅材类别：石乳×1；特性材料类别：木行凝华×1。</v>
      </c>
      <c r="AB9844" s="42">
        <v>12421006</v>
      </c>
      <c r="AC9844" s="42" t="s">
        <v>121</v>
      </c>
      <c r="AD9844" s="42">
        <v>0</v>
      </c>
      <c r="AE9844" s="42"/>
      <c r="AF9844" s="42">
        <v>70004</v>
      </c>
      <c r="AG9844" s="42"/>
      <c r="AH9844" s="42">
        <v>56250000</v>
      </c>
      <c r="AI9844" s="42" t="s">
        <v>7668</v>
      </c>
      <c r="AJ9844" s="42" t="s">
        <v>7894</v>
      </c>
      <c r="AK9844" s="42" t="s">
        <v>357</v>
      </c>
      <c r="AL9844" t="s">
        <v>7926</v>
      </c>
    </row>
    <row r="9845" spans="2:38">
      <c r="B9845" s="16" t="n">
        <f>10000000+INDEX(编号表!$B:$B,MATCH(F9845,编号表!$A:$A,0))*100000+INDEX(编号表!$F:$F,MATCH(D9845,编号表!$E:$E,0))*1000+INDEX(编号表!$D:$D,MATCH(E9845,编号表!$C:$C,0))*10000+G9845</f>
        <v>12484063</v>
      </c>
      <c r="C9845" s="42" t="s">
        <v>9966</v>
      </c>
      <c r="D9845" s="42" t="s">
        <v>108</v>
      </c>
      <c r="E9845" s="42" t="s">
        <v>357</v>
      </c>
      <c r="F9845" s="42" t="s">
        <v>7668</v>
      </c>
      <c r="G9845" s="42">
        <v>63</v>
      </c>
      <c r="H9845" s="42"/>
      <c r="I9845" s="42">
        <v>60</v>
      </c>
      <c r="J9845" s="42" t="str">
        <f t="shared" si="162"/>
        <v>大类_仙品大乘法宝</v>
      </c>
      <c r="K9845" s="42" t="s">
        <v>6624</v>
      </c>
      <c r="L9845" s="42"/>
      <c r="M9845" s="42" t="s">
        <v>7668</v>
      </c>
      <c r="N9845" s="42"/>
      <c r="O9845" s="42">
        <v>0</v>
      </c>
      <c r="P9845" s="42" t="b">
        <v>1</v>
      </c>
      <c r="Q9845" s="42"/>
      <c r="R9845" s="42" t="b">
        <v>0</v>
      </c>
      <c r="S9845" s="42">
        <v>1</v>
      </c>
      <c r="T9845" s="42" t="s">
        <v>91</v>
      </c>
      <c r="U9845" s="42">
        <v>999</v>
      </c>
      <c r="V9845" s="42" t="s">
        <v>7669</v>
      </c>
      <c r="W9845" s="42">
        <v>84063</v>
      </c>
      <c r="X9845" s="42"/>
      <c r="Y9845" s="42" t="s">
        <v>7928</v>
      </c>
      <c r="Z9845" s="42" t="s">
        <v>7893</v>
      </c>
      <c r="AA9845" t="str" s="42">
        <v>法宝打造获得。成宝核心×1；主材：太玄玉母×1；辅材类别：石乳×1；特性材料类别：水行凝华×1。</v>
      </c>
      <c r="AB9845" s="42">
        <v>12421006</v>
      </c>
      <c r="AC9845" s="42" t="s">
        <v>121</v>
      </c>
      <c r="AD9845" s="42">
        <v>0</v>
      </c>
      <c r="AE9845" s="42"/>
      <c r="AF9845" s="42">
        <v>70004</v>
      </c>
      <c r="AG9845" s="42"/>
      <c r="AH9845" s="42">
        <v>56250000</v>
      </c>
      <c r="AI9845" s="42" t="s">
        <v>7668</v>
      </c>
      <c r="AJ9845" s="42" t="s">
        <v>7894</v>
      </c>
      <c r="AK9845" s="42" t="s">
        <v>357</v>
      </c>
      <c r="AL9845" t="s">
        <v>7930</v>
      </c>
    </row>
    <row r="9846" spans="2:38">
      <c r="B9846" s="16" t="n">
        <f>10000000+INDEX(编号表!$B:$B,MATCH(F9846,编号表!$A:$A,0))*100000+INDEX(编号表!$F:$F,MATCH(D9846,编号表!$E:$E,0))*1000+INDEX(编号表!$D:$D,MATCH(E9846,编号表!$C:$C,0))*10000+G9846</f>
        <v>12484064</v>
      </c>
      <c r="C9846" s="42" t="s">
        <v>9968</v>
      </c>
      <c r="D9846" s="42" t="s">
        <v>108</v>
      </c>
      <c r="E9846" s="42" t="s">
        <v>357</v>
      </c>
      <c r="F9846" s="42" t="s">
        <v>7668</v>
      </c>
      <c r="G9846" s="42">
        <v>64</v>
      </c>
      <c r="H9846" s="42"/>
      <c r="I9846" s="42">
        <v>60</v>
      </c>
      <c r="J9846" s="42" t="str">
        <f t="shared" si="162"/>
        <v>大类_仙品大乘法宝</v>
      </c>
      <c r="K9846" s="42" t="s">
        <v>6624</v>
      </c>
      <c r="L9846" s="42"/>
      <c r="M9846" s="42" t="s">
        <v>7668</v>
      </c>
      <c r="N9846" s="42"/>
      <c r="O9846" s="42">
        <v>0</v>
      </c>
      <c r="P9846" s="42" t="b">
        <v>1</v>
      </c>
      <c r="Q9846" s="42"/>
      <c r="R9846" s="42" t="b">
        <v>0</v>
      </c>
      <c r="S9846" s="42">
        <v>1</v>
      </c>
      <c r="T9846" s="42" t="s">
        <v>91</v>
      </c>
      <c r="U9846" s="42">
        <v>999</v>
      </c>
      <c r="V9846" s="42" t="s">
        <v>7669</v>
      </c>
      <c r="W9846" s="42">
        <v>84064</v>
      </c>
      <c r="X9846" s="42"/>
      <c r="Y9846" s="42" t="s">
        <v>7932</v>
      </c>
      <c r="Z9846" s="42" t="s">
        <v>7893</v>
      </c>
      <c r="AA9846" t="str" s="42">
        <v>法宝打造获得。成宝核心×1；主材：太玄玉母×1；辅材类别：石乳×1；特性材料类别：火行凝华×1。</v>
      </c>
      <c r="AB9846" s="42">
        <v>12421006</v>
      </c>
      <c r="AC9846" s="42" t="s">
        <v>121</v>
      </c>
      <c r="AD9846" s="42">
        <v>0</v>
      </c>
      <c r="AE9846" s="42"/>
      <c r="AF9846" s="42">
        <v>70004</v>
      </c>
      <c r="AG9846" s="42"/>
      <c r="AH9846" s="42">
        <v>56250000</v>
      </c>
      <c r="AI9846" s="42" t="s">
        <v>7668</v>
      </c>
      <c r="AJ9846" s="42" t="s">
        <v>7894</v>
      </c>
      <c r="AK9846" s="42" t="s">
        <v>357</v>
      </c>
      <c r="AL9846" t="s">
        <v>7934</v>
      </c>
    </row>
    <row r="9847" spans="2:38">
      <c r="B9847" s="16" t="n">
        <f>10000000+INDEX(编号表!$B:$B,MATCH(F9847,编号表!$A:$A,0))*100000+INDEX(编号表!$F:$F,MATCH(D9847,编号表!$E:$E,0))*1000+INDEX(编号表!$D:$D,MATCH(E9847,编号表!$C:$C,0))*10000+G9847</f>
        <v>12484065</v>
      </c>
      <c r="C9847" s="42" t="s">
        <v>9970</v>
      </c>
      <c r="D9847" s="42" t="s">
        <v>108</v>
      </c>
      <c r="E9847" s="42" t="s">
        <v>357</v>
      </c>
      <c r="F9847" s="42" t="s">
        <v>7668</v>
      </c>
      <c r="G9847" s="42">
        <v>65</v>
      </c>
      <c r="H9847" s="42"/>
      <c r="I9847" s="42">
        <v>60</v>
      </c>
      <c r="J9847" s="42" t="str">
        <f t="shared" si="162"/>
        <v>大类_仙品大乘法宝</v>
      </c>
      <c r="K9847" s="42" t="s">
        <v>6624</v>
      </c>
      <c r="L9847" s="42"/>
      <c r="M9847" s="42" t="s">
        <v>7668</v>
      </c>
      <c r="N9847" s="42"/>
      <c r="O9847" s="42">
        <v>0</v>
      </c>
      <c r="P9847" s="42" t="b">
        <v>1</v>
      </c>
      <c r="Q9847" s="42"/>
      <c r="R9847" s="42" t="b">
        <v>0</v>
      </c>
      <c r="S9847" s="42">
        <v>1</v>
      </c>
      <c r="T9847" s="42" t="s">
        <v>91</v>
      </c>
      <c r="U9847" s="42">
        <v>999</v>
      </c>
      <c r="V9847" s="42" t="s">
        <v>7669</v>
      </c>
      <c r="W9847" s="42">
        <v>84065</v>
      </c>
      <c r="X9847" s="42"/>
      <c r="Y9847" s="42" t="s">
        <v>7936</v>
      </c>
      <c r="Z9847" s="42" t="s">
        <v>7893</v>
      </c>
      <c r="AA9847" t="str" s="42">
        <v>法宝打造获得。成宝核心×1；主材：太玄玉母×1；辅材类别：石乳×1；特性材料类别：土行凝华×1。</v>
      </c>
      <c r="AB9847" s="42">
        <v>12421006</v>
      </c>
      <c r="AC9847" s="42" t="s">
        <v>121</v>
      </c>
      <c r="AD9847" s="42">
        <v>0</v>
      </c>
      <c r="AE9847" s="42"/>
      <c r="AF9847" s="42">
        <v>70004</v>
      </c>
      <c r="AG9847" s="42"/>
      <c r="AH9847" s="42">
        <v>56250000</v>
      </c>
      <c r="AI9847" s="42" t="s">
        <v>7668</v>
      </c>
      <c r="AJ9847" s="42" t="s">
        <v>7894</v>
      </c>
      <c r="AK9847" s="42" t="s">
        <v>357</v>
      </c>
      <c r="AL9847" t="s">
        <v>7938</v>
      </c>
    </row>
    <row r="9848" spans="2:38">
      <c r="B9848" s="16" t="n">
        <f>10000000+INDEX(编号表!$B:$B,MATCH(F9848,编号表!$A:$A,0))*100000+INDEX(编号表!$F:$F,MATCH(D9848,编号表!$E:$E,0))*1000+INDEX(编号表!$D:$D,MATCH(E9848,编号表!$C:$C,0))*10000+G9848</f>
        <v>12484066</v>
      </c>
      <c r="C9848" s="42" t="s">
        <v>9972</v>
      </c>
      <c r="D9848" s="42" t="s">
        <v>108</v>
      </c>
      <c r="E9848" s="42" t="s">
        <v>357</v>
      </c>
      <c r="F9848" s="42" t="s">
        <v>7668</v>
      </c>
      <c r="G9848" s="42">
        <v>66</v>
      </c>
      <c r="H9848" s="42"/>
      <c r="I9848" s="42">
        <v>60</v>
      </c>
      <c r="J9848" s="42" t="str">
        <f t="shared" si="162"/>
        <v>大类_仙品大乘法宝</v>
      </c>
      <c r="K9848" s="42" t="s">
        <v>6624</v>
      </c>
      <c r="L9848" s="42"/>
      <c r="M9848" s="42" t="s">
        <v>7668</v>
      </c>
      <c r="N9848" s="42"/>
      <c r="O9848" s="42">
        <v>0</v>
      </c>
      <c r="P9848" s="42" t="b">
        <v>1</v>
      </c>
      <c r="Q9848" s="42"/>
      <c r="R9848" s="42" t="b">
        <v>0</v>
      </c>
      <c r="S9848" s="42">
        <v>1</v>
      </c>
      <c r="T9848" s="42" t="s">
        <v>91</v>
      </c>
      <c r="U9848" s="42">
        <v>999</v>
      </c>
      <c r="V9848" s="42" t="s">
        <v>339</v>
      </c>
      <c r="W9848" s="42">
        <v>2484066</v>
      </c>
      <c r="X9848" s="42"/>
      <c r="Y9848" s="42" t="s">
        <v>7940</v>
      </c>
      <c r="Z9848" s="42" t="s">
        <v>7941</v>
      </c>
      <c r="AA9848" t="str" s="42">
        <v>法宝打造获得。成宝核心×1；主材：太玄母铁×1；辅材类别：玄砂×1；特性材料类别：金行凝华×1。</v>
      </c>
      <c r="AB9848" s="42">
        <v>12421007</v>
      </c>
      <c r="AC9848" s="42" t="s">
        <v>121</v>
      </c>
      <c r="AD9848" s="42">
        <v>0</v>
      </c>
      <c r="AE9848" s="42"/>
      <c r="AF9848" s="42">
        <v>70004</v>
      </c>
      <c r="AG9848" s="42"/>
      <c r="AH9848" s="42">
        <v>56250000</v>
      </c>
      <c r="AI9848" s="42" t="s">
        <v>7668</v>
      </c>
      <c r="AJ9848" s="42" t="s">
        <v>7943</v>
      </c>
      <c r="AK9848" s="42" t="s">
        <v>357</v>
      </c>
      <c r="AL9848" t="s">
        <v>7944</v>
      </c>
    </row>
    <row r="9849" spans="2:38">
      <c r="B9849" s="16" t="n">
        <f>10000000+INDEX(编号表!$B:$B,MATCH(F9849,编号表!$A:$A,0))*100000+INDEX(编号表!$F:$F,MATCH(D9849,编号表!$E:$E,0))*1000+INDEX(编号表!$D:$D,MATCH(E9849,编号表!$C:$C,0))*10000+G9849</f>
        <v>12484067</v>
      </c>
      <c r="C9849" s="42" t="s">
        <v>9974</v>
      </c>
      <c r="D9849" s="42" t="s">
        <v>108</v>
      </c>
      <c r="E9849" s="42" t="s">
        <v>357</v>
      </c>
      <c r="F9849" s="42" t="s">
        <v>7668</v>
      </c>
      <c r="G9849" s="42">
        <v>67</v>
      </c>
      <c r="H9849" s="42"/>
      <c r="I9849" s="42">
        <v>60</v>
      </c>
      <c r="J9849" s="42" t="str">
        <f t="shared" si="162"/>
        <v>大类_仙品大乘法宝</v>
      </c>
      <c r="K9849" s="42" t="s">
        <v>6624</v>
      </c>
      <c r="L9849" s="42"/>
      <c r="M9849" s="42" t="s">
        <v>7668</v>
      </c>
      <c r="N9849" s="42"/>
      <c r="O9849" s="42">
        <v>0</v>
      </c>
      <c r="P9849" s="42" t="b">
        <v>1</v>
      </c>
      <c r="Q9849" s="42"/>
      <c r="R9849" s="42" t="b">
        <v>0</v>
      </c>
      <c r="S9849" s="42">
        <v>1</v>
      </c>
      <c r="T9849" s="42" t="s">
        <v>91</v>
      </c>
      <c r="U9849" s="42">
        <v>999</v>
      </c>
      <c r="V9849" s="42" t="s">
        <v>339</v>
      </c>
      <c r="W9849" s="42">
        <v>2484067</v>
      </c>
      <c r="X9849" s="42"/>
      <c r="Y9849" s="42" t="s">
        <v>7946</v>
      </c>
      <c r="Z9849" s="42" t="s">
        <v>7941</v>
      </c>
      <c r="AA9849" t="str" s="42">
        <v>法宝打造获得。成宝核心×1；主材：太玄母铁×1；辅材类别：玄砂×1；特性材料类别：木行凝华×1。</v>
      </c>
      <c r="AB9849" s="42">
        <v>12421007</v>
      </c>
      <c r="AC9849" s="42" t="s">
        <v>121</v>
      </c>
      <c r="AD9849" s="42">
        <v>0</v>
      </c>
      <c r="AE9849" s="42"/>
      <c r="AF9849" s="42">
        <v>70004</v>
      </c>
      <c r="AG9849" s="42"/>
      <c r="AH9849" s="42">
        <v>56250000</v>
      </c>
      <c r="AI9849" s="42" t="s">
        <v>7668</v>
      </c>
      <c r="AJ9849" s="42" t="s">
        <v>7943</v>
      </c>
      <c r="AK9849" s="42" t="s">
        <v>357</v>
      </c>
      <c r="AL9849" t="s">
        <v>7948</v>
      </c>
    </row>
    <row r="9850" spans="2:38">
      <c r="B9850" s="16" t="n">
        <f>10000000+INDEX(编号表!$B:$B,MATCH(F9850,编号表!$A:$A,0))*100000+INDEX(编号表!$F:$F,MATCH(D9850,编号表!$E:$E,0))*1000+INDEX(编号表!$D:$D,MATCH(E9850,编号表!$C:$C,0))*10000+G9850</f>
        <v>12484068</v>
      </c>
      <c r="C9850" s="42" t="s">
        <v>9976</v>
      </c>
      <c r="D9850" s="42" t="s">
        <v>108</v>
      </c>
      <c r="E9850" s="42" t="s">
        <v>357</v>
      </c>
      <c r="F9850" s="42" t="s">
        <v>7668</v>
      </c>
      <c r="G9850" s="42">
        <v>68</v>
      </c>
      <c r="H9850" s="42"/>
      <c r="I9850" s="42">
        <v>60</v>
      </c>
      <c r="J9850" s="42" t="str">
        <f t="shared" si="162"/>
        <v>大类_仙品大乘法宝</v>
      </c>
      <c r="K9850" s="42" t="s">
        <v>6624</v>
      </c>
      <c r="L9850" s="42"/>
      <c r="M9850" s="42" t="s">
        <v>7668</v>
      </c>
      <c r="N9850" s="42"/>
      <c r="O9850" s="42">
        <v>0</v>
      </c>
      <c r="P9850" s="42" t="b">
        <v>1</v>
      </c>
      <c r="Q9850" s="42"/>
      <c r="R9850" s="42" t="b">
        <v>0</v>
      </c>
      <c r="S9850" s="42">
        <v>1</v>
      </c>
      <c r="T9850" s="42" t="s">
        <v>91</v>
      </c>
      <c r="U9850" s="42">
        <v>999</v>
      </c>
      <c r="V9850" s="42" t="s">
        <v>339</v>
      </c>
      <c r="W9850" s="42">
        <v>2484068</v>
      </c>
      <c r="X9850" s="42"/>
      <c r="Y9850" s="42" t="s">
        <v>7950</v>
      </c>
      <c r="Z9850" s="42" t="s">
        <v>7941</v>
      </c>
      <c r="AA9850" t="str" s="42">
        <v>法宝打造获得。成宝核心×1；主材：太玄母铁×1；辅材类别：玄砂×1；特性材料类别：水行凝华×1。</v>
      </c>
      <c r="AB9850" s="42">
        <v>12421007</v>
      </c>
      <c r="AC9850" s="42" t="s">
        <v>121</v>
      </c>
      <c r="AD9850" s="42">
        <v>0</v>
      </c>
      <c r="AE9850" s="42"/>
      <c r="AF9850" s="42">
        <v>70004</v>
      </c>
      <c r="AG9850" s="42"/>
      <c r="AH9850" s="42">
        <v>56250000</v>
      </c>
      <c r="AI9850" s="42" t="s">
        <v>7668</v>
      </c>
      <c r="AJ9850" s="42" t="s">
        <v>7943</v>
      </c>
      <c r="AK9850" s="42" t="s">
        <v>357</v>
      </c>
      <c r="AL9850" t="s">
        <v>7952</v>
      </c>
    </row>
    <row r="9851" spans="2:38">
      <c r="B9851" s="16" t="n">
        <f>10000000+INDEX(编号表!$B:$B,MATCH(F9851,编号表!$A:$A,0))*100000+INDEX(编号表!$F:$F,MATCH(D9851,编号表!$E:$E,0))*1000+INDEX(编号表!$D:$D,MATCH(E9851,编号表!$C:$C,0))*10000+G9851</f>
        <v>12484069</v>
      </c>
      <c r="C9851" s="42" t="s">
        <v>9978</v>
      </c>
      <c r="D9851" s="42" t="s">
        <v>108</v>
      </c>
      <c r="E9851" s="42" t="s">
        <v>357</v>
      </c>
      <c r="F9851" s="42" t="s">
        <v>7668</v>
      </c>
      <c r="G9851" s="42">
        <v>69</v>
      </c>
      <c r="H9851" s="42"/>
      <c r="I9851" s="42">
        <v>60</v>
      </c>
      <c r="J9851" s="42" t="str">
        <f t="shared" si="162"/>
        <v>大类_仙品大乘法宝</v>
      </c>
      <c r="K9851" s="42" t="s">
        <v>6624</v>
      </c>
      <c r="L9851" s="42"/>
      <c r="M9851" s="42" t="s">
        <v>7668</v>
      </c>
      <c r="N9851" s="42"/>
      <c r="O9851" s="42">
        <v>0</v>
      </c>
      <c r="P9851" s="42" t="b">
        <v>1</v>
      </c>
      <c r="Q9851" s="42"/>
      <c r="R9851" s="42" t="b">
        <v>0</v>
      </c>
      <c r="S9851" s="42">
        <v>1</v>
      </c>
      <c r="T9851" s="42" t="s">
        <v>91</v>
      </c>
      <c r="U9851" s="42">
        <v>999</v>
      </c>
      <c r="V9851" s="42" t="s">
        <v>339</v>
      </c>
      <c r="W9851" s="42">
        <v>2484069</v>
      </c>
      <c r="X9851" s="42"/>
      <c r="Y9851" s="42" t="s">
        <v>7954</v>
      </c>
      <c r="Z9851" s="42" t="s">
        <v>7941</v>
      </c>
      <c r="AA9851" t="str" s="42">
        <v>法宝打造获得。成宝核心×1；主材：太玄母铁×1；辅材类别：玄砂×1；特性材料类别：火行凝华×1。</v>
      </c>
      <c r="AB9851" s="42">
        <v>12421007</v>
      </c>
      <c r="AC9851" s="42" t="s">
        <v>121</v>
      </c>
      <c r="AD9851" s="42">
        <v>0</v>
      </c>
      <c r="AE9851" s="42"/>
      <c r="AF9851" s="42">
        <v>70004</v>
      </c>
      <c r="AG9851" s="42"/>
      <c r="AH9851" s="42">
        <v>56250000</v>
      </c>
      <c r="AI9851" s="42" t="s">
        <v>7668</v>
      </c>
      <c r="AJ9851" s="42" t="s">
        <v>7943</v>
      </c>
      <c r="AK9851" s="42" t="s">
        <v>357</v>
      </c>
      <c r="AL9851" t="s">
        <v>7956</v>
      </c>
    </row>
    <row r="9852" spans="2:38">
      <c r="B9852" s="16" t="n">
        <f>10000000+INDEX(编号表!$B:$B,MATCH(F9852,编号表!$A:$A,0))*100000+INDEX(编号表!$F:$F,MATCH(D9852,编号表!$E:$E,0))*1000+INDEX(编号表!$D:$D,MATCH(E9852,编号表!$C:$C,0))*10000+G9852</f>
        <v>12484070</v>
      </c>
      <c r="C9852" s="42" t="s">
        <v>9980</v>
      </c>
      <c r="D9852" s="42" t="s">
        <v>108</v>
      </c>
      <c r="E9852" s="42" t="s">
        <v>357</v>
      </c>
      <c r="F9852" s="42" t="s">
        <v>7668</v>
      </c>
      <c r="G9852" s="42">
        <v>70</v>
      </c>
      <c r="H9852" s="42"/>
      <c r="I9852" s="42">
        <v>60</v>
      </c>
      <c r="J9852" s="42" t="str">
        <f t="shared" si="162"/>
        <v>大类_仙品大乘法宝</v>
      </c>
      <c r="K9852" s="42" t="s">
        <v>6624</v>
      </c>
      <c r="L9852" s="42"/>
      <c r="M9852" s="42" t="s">
        <v>7668</v>
      </c>
      <c r="N9852" s="42"/>
      <c r="O9852" s="42">
        <v>0</v>
      </c>
      <c r="P9852" s="42" t="b">
        <v>1</v>
      </c>
      <c r="Q9852" s="42"/>
      <c r="R9852" s="42" t="b">
        <v>0</v>
      </c>
      <c r="S9852" s="42">
        <v>1</v>
      </c>
      <c r="T9852" s="42" t="s">
        <v>91</v>
      </c>
      <c r="U9852" s="42">
        <v>999</v>
      </c>
      <c r="V9852" s="42" t="s">
        <v>339</v>
      </c>
      <c r="W9852" s="42">
        <v>2484070</v>
      </c>
      <c r="X9852" s="42"/>
      <c r="Y9852" s="42" t="s">
        <v>7958</v>
      </c>
      <c r="Z9852" s="42" t="s">
        <v>7941</v>
      </c>
      <c r="AA9852" t="str" s="42">
        <v>法宝打造获得。成宝核心×1；主材：太玄母铁×1；辅材类别：玄砂×1；特性材料类别：土行凝华×1。</v>
      </c>
      <c r="AB9852" s="42">
        <v>12421007</v>
      </c>
      <c r="AC9852" s="42" t="s">
        <v>121</v>
      </c>
      <c r="AD9852" s="42">
        <v>0</v>
      </c>
      <c r="AE9852" s="42"/>
      <c r="AF9852" s="42">
        <v>70004</v>
      </c>
      <c r="AG9852" s="42"/>
      <c r="AH9852" s="42">
        <v>56250000</v>
      </c>
      <c r="AI9852" s="42" t="s">
        <v>7668</v>
      </c>
      <c r="AJ9852" s="42" t="s">
        <v>7943</v>
      </c>
      <c r="AK9852" s="42" t="s">
        <v>357</v>
      </c>
      <c r="AL9852" t="s">
        <v>7960</v>
      </c>
    </row>
    <row r="9853" spans="2:38">
      <c r="B9853" s="16" t="n">
        <f>10000000+INDEX(编号表!$B:$B,MATCH(F9853,编号表!$A:$A,0))*100000+INDEX(编号表!$F:$F,MATCH(D9853,编号表!$E:$E,0))*1000+INDEX(编号表!$D:$D,MATCH(E9853,编号表!$C:$C,0))*10000+G9853</f>
        <v>12484071</v>
      </c>
      <c r="C9853" s="42" t="s">
        <v>9982</v>
      </c>
      <c r="D9853" s="42" t="s">
        <v>108</v>
      </c>
      <c r="E9853" s="42" t="s">
        <v>357</v>
      </c>
      <c r="F9853" s="42" t="s">
        <v>7668</v>
      </c>
      <c r="G9853" s="42">
        <v>71</v>
      </c>
      <c r="H9853" s="42"/>
      <c r="I9853" s="42">
        <v>60</v>
      </c>
      <c r="J9853" s="42" t="str">
        <f t="shared" si="162"/>
        <v>大类_仙品大乘法宝</v>
      </c>
      <c r="K9853" s="42" t="s">
        <v>6624</v>
      </c>
      <c r="L9853" s="42"/>
      <c r="M9853" s="42" t="s">
        <v>7668</v>
      </c>
      <c r="N9853" s="42"/>
      <c r="O9853" s="42">
        <v>0</v>
      </c>
      <c r="P9853" s="42" t="b">
        <v>1</v>
      </c>
      <c r="Q9853" s="42"/>
      <c r="R9853" s="42" t="b">
        <v>0</v>
      </c>
      <c r="S9853" s="42">
        <v>1</v>
      </c>
      <c r="T9853" s="42" t="s">
        <v>91</v>
      </c>
      <c r="U9853" s="42">
        <v>999</v>
      </c>
      <c r="V9853" s="42" t="s">
        <v>339</v>
      </c>
      <c r="W9853" s="42">
        <v>2484071</v>
      </c>
      <c r="X9853" s="42"/>
      <c r="Y9853" s="42" t="s">
        <v>7962</v>
      </c>
      <c r="Z9853" s="42" t="s">
        <v>7941</v>
      </c>
      <c r="AA9853" t="str" s="42">
        <v>法宝打造获得。成宝核心×1；主材：太玄母铁×1；辅材类别：古炉铜×1；特性材料类别：金行凝华×1。</v>
      </c>
      <c r="AB9853" s="42">
        <v>12421007</v>
      </c>
      <c r="AC9853" s="42" t="s">
        <v>121</v>
      </c>
      <c r="AD9853" s="42">
        <v>0</v>
      </c>
      <c r="AE9853" s="42"/>
      <c r="AF9853" s="42">
        <v>70004</v>
      </c>
      <c r="AG9853" s="42"/>
      <c r="AH9853" s="42">
        <v>56250000</v>
      </c>
      <c r="AI9853" s="42" t="s">
        <v>7668</v>
      </c>
      <c r="AJ9853" s="42" t="s">
        <v>7943</v>
      </c>
      <c r="AK9853" s="42" t="s">
        <v>357</v>
      </c>
      <c r="AL9853" t="s">
        <v>7964</v>
      </c>
    </row>
    <row r="9854" spans="2:38">
      <c r="B9854" s="16" t="n">
        <f>10000000+INDEX(编号表!$B:$B,MATCH(F9854,编号表!$A:$A,0))*100000+INDEX(编号表!$F:$F,MATCH(D9854,编号表!$E:$E,0))*1000+INDEX(编号表!$D:$D,MATCH(E9854,编号表!$C:$C,0))*10000+G9854</f>
        <v>12484072</v>
      </c>
      <c r="C9854" s="42" t="s">
        <v>9984</v>
      </c>
      <c r="D9854" s="42" t="s">
        <v>108</v>
      </c>
      <c r="E9854" s="42" t="s">
        <v>357</v>
      </c>
      <c r="F9854" s="42" t="s">
        <v>7668</v>
      </c>
      <c r="G9854" s="42">
        <v>72</v>
      </c>
      <c r="H9854" s="42"/>
      <c r="I9854" s="42">
        <v>60</v>
      </c>
      <c r="J9854" s="42" t="str">
        <f t="shared" si="162"/>
        <v>大类_仙品大乘法宝</v>
      </c>
      <c r="K9854" s="42" t="s">
        <v>6624</v>
      </c>
      <c r="L9854" s="42"/>
      <c r="M9854" s="42" t="s">
        <v>7668</v>
      </c>
      <c r="N9854" s="42"/>
      <c r="O9854" s="42">
        <v>0</v>
      </c>
      <c r="P9854" s="42" t="b">
        <v>1</v>
      </c>
      <c r="Q9854" s="42"/>
      <c r="R9854" s="42" t="b">
        <v>0</v>
      </c>
      <c r="S9854" s="42">
        <v>1</v>
      </c>
      <c r="T9854" s="42" t="s">
        <v>91</v>
      </c>
      <c r="U9854" s="42">
        <v>999</v>
      </c>
      <c r="V9854" s="42" t="s">
        <v>339</v>
      </c>
      <c r="W9854" s="42">
        <v>2484072</v>
      </c>
      <c r="X9854" s="42"/>
      <c r="Y9854" s="42" t="s">
        <v>7966</v>
      </c>
      <c r="Z9854" s="42" t="s">
        <v>7941</v>
      </c>
      <c r="AA9854" t="str" s="42">
        <v>法宝打造获得。成宝核心×1；主材：太玄母铁×1；辅材类别：古炉铜×1；特性材料类别：木行凝华×1。</v>
      </c>
      <c r="AB9854" s="42">
        <v>12421007</v>
      </c>
      <c r="AC9854" s="42" t="s">
        <v>121</v>
      </c>
      <c r="AD9854" s="42">
        <v>0</v>
      </c>
      <c r="AE9854" s="42"/>
      <c r="AF9854" s="42">
        <v>70004</v>
      </c>
      <c r="AG9854" s="42"/>
      <c r="AH9854" s="42">
        <v>56250000</v>
      </c>
      <c r="AI9854" s="42" t="s">
        <v>7668</v>
      </c>
      <c r="AJ9854" s="42" t="s">
        <v>7943</v>
      </c>
      <c r="AK9854" s="42" t="s">
        <v>357</v>
      </c>
      <c r="AL9854" t="s">
        <v>7968</v>
      </c>
    </row>
    <row r="9855" spans="2:38">
      <c r="B9855" s="16" t="n">
        <f>10000000+INDEX(编号表!$B:$B,MATCH(F9855,编号表!$A:$A,0))*100000+INDEX(编号表!$F:$F,MATCH(D9855,编号表!$E:$E,0))*1000+INDEX(编号表!$D:$D,MATCH(E9855,编号表!$C:$C,0))*10000+G9855</f>
        <v>12484073</v>
      </c>
      <c r="C9855" s="42" t="s">
        <v>9986</v>
      </c>
      <c r="D9855" s="42" t="s">
        <v>108</v>
      </c>
      <c r="E9855" s="42" t="s">
        <v>357</v>
      </c>
      <c r="F9855" s="42" t="s">
        <v>7668</v>
      </c>
      <c r="G9855" s="42">
        <v>73</v>
      </c>
      <c r="H9855" s="42"/>
      <c r="I9855" s="42">
        <v>60</v>
      </c>
      <c r="J9855" s="42" t="str">
        <f t="shared" si="162"/>
        <v>大类_仙品大乘法宝</v>
      </c>
      <c r="K9855" s="42" t="s">
        <v>6624</v>
      </c>
      <c r="L9855" s="42"/>
      <c r="M9855" s="42" t="s">
        <v>7668</v>
      </c>
      <c r="N9855" s="42"/>
      <c r="O9855" s="42">
        <v>0</v>
      </c>
      <c r="P9855" s="42" t="b">
        <v>1</v>
      </c>
      <c r="Q9855" s="42"/>
      <c r="R9855" s="42" t="b">
        <v>0</v>
      </c>
      <c r="S9855" s="42">
        <v>1</v>
      </c>
      <c r="T9855" s="42" t="s">
        <v>91</v>
      </c>
      <c r="U9855" s="42">
        <v>999</v>
      </c>
      <c r="V9855" s="42" t="s">
        <v>339</v>
      </c>
      <c r="W9855" s="42">
        <v>2484073</v>
      </c>
      <c r="X9855" s="42"/>
      <c r="Y9855" s="42" t="s">
        <v>7970</v>
      </c>
      <c r="Z9855" s="42" t="s">
        <v>7941</v>
      </c>
      <c r="AA9855" t="str" s="42">
        <v>法宝打造获得。成宝核心×1；主材：太玄母铁×1；辅材类别：古炉铜×1；特性材料类别：水行凝华×1。</v>
      </c>
      <c r="AB9855" s="42">
        <v>12421007</v>
      </c>
      <c r="AC9855" s="42" t="s">
        <v>121</v>
      </c>
      <c r="AD9855" s="42">
        <v>0</v>
      </c>
      <c r="AE9855" s="42"/>
      <c r="AF9855" s="42">
        <v>70004</v>
      </c>
      <c r="AG9855" s="42"/>
      <c r="AH9855" s="42">
        <v>56250000</v>
      </c>
      <c r="AI9855" s="42" t="s">
        <v>7668</v>
      </c>
      <c r="AJ9855" s="42" t="s">
        <v>7943</v>
      </c>
      <c r="AK9855" s="42" t="s">
        <v>357</v>
      </c>
      <c r="AL9855" t="s">
        <v>7972</v>
      </c>
    </row>
    <row r="9856" spans="2:38">
      <c r="B9856" s="16" t="n">
        <f>10000000+INDEX(编号表!$B:$B,MATCH(F9856,编号表!$A:$A,0))*100000+INDEX(编号表!$F:$F,MATCH(D9856,编号表!$E:$E,0))*1000+INDEX(编号表!$D:$D,MATCH(E9856,编号表!$C:$C,0))*10000+G9856</f>
        <v>12484074</v>
      </c>
      <c r="C9856" s="42" t="s">
        <v>9988</v>
      </c>
      <c r="D9856" s="42" t="s">
        <v>108</v>
      </c>
      <c r="E9856" s="42" t="s">
        <v>357</v>
      </c>
      <c r="F9856" s="42" t="s">
        <v>7668</v>
      </c>
      <c r="G9856" s="42">
        <v>74</v>
      </c>
      <c r="H9856" s="42"/>
      <c r="I9856" s="42">
        <v>60</v>
      </c>
      <c r="J9856" s="42" t="str">
        <f t="shared" si="162"/>
        <v>大类_仙品大乘法宝</v>
      </c>
      <c r="K9856" s="42" t="s">
        <v>6624</v>
      </c>
      <c r="L9856" s="42"/>
      <c r="M9856" s="42" t="s">
        <v>7668</v>
      </c>
      <c r="N9856" s="42"/>
      <c r="O9856" s="42">
        <v>0</v>
      </c>
      <c r="P9856" s="42" t="b">
        <v>1</v>
      </c>
      <c r="Q9856" s="42"/>
      <c r="R9856" s="42" t="b">
        <v>0</v>
      </c>
      <c r="S9856" s="42">
        <v>1</v>
      </c>
      <c r="T9856" s="42" t="s">
        <v>91</v>
      </c>
      <c r="U9856" s="42">
        <v>999</v>
      </c>
      <c r="V9856" s="42" t="s">
        <v>339</v>
      </c>
      <c r="W9856" s="42">
        <v>2484074</v>
      </c>
      <c r="X9856" s="42"/>
      <c r="Y9856" s="42" t="s">
        <v>7974</v>
      </c>
      <c r="Z9856" s="42" t="s">
        <v>7941</v>
      </c>
      <c r="AA9856" t="str" s="42">
        <v>法宝打造获得。成宝核心×1；主材：太玄母铁×1；辅材类别：古炉铜×1；特性材料类别：火行凝华×1。</v>
      </c>
      <c r="AB9856" s="42">
        <v>12421007</v>
      </c>
      <c r="AC9856" s="42" t="s">
        <v>121</v>
      </c>
      <c r="AD9856" s="42">
        <v>0</v>
      </c>
      <c r="AE9856" s="42"/>
      <c r="AF9856" s="42">
        <v>70004</v>
      </c>
      <c r="AG9856" s="42"/>
      <c r="AH9856" s="42">
        <v>56250000</v>
      </c>
      <c r="AI9856" s="42" t="s">
        <v>7668</v>
      </c>
      <c r="AJ9856" s="42" t="s">
        <v>7943</v>
      </c>
      <c r="AK9856" s="42" t="s">
        <v>357</v>
      </c>
      <c r="AL9856" t="s">
        <v>7976</v>
      </c>
    </row>
    <row r="9857" spans="2:38">
      <c r="B9857" s="16" t="n">
        <f>10000000+INDEX(编号表!$B:$B,MATCH(F9857,编号表!$A:$A,0))*100000+INDEX(编号表!$F:$F,MATCH(D9857,编号表!$E:$E,0))*1000+INDEX(编号表!$D:$D,MATCH(E9857,编号表!$C:$C,0))*10000+G9857</f>
        <v>12484075</v>
      </c>
      <c r="C9857" s="42" t="s">
        <v>9990</v>
      </c>
      <c r="D9857" s="42" t="s">
        <v>108</v>
      </c>
      <c r="E9857" s="42" t="s">
        <v>357</v>
      </c>
      <c r="F9857" s="42" t="s">
        <v>7668</v>
      </c>
      <c r="G9857" s="42">
        <v>75</v>
      </c>
      <c r="H9857" s="42"/>
      <c r="I9857" s="42">
        <v>60</v>
      </c>
      <c r="J9857" s="42" t="str">
        <f t="shared" si="162"/>
        <v>大类_仙品大乘法宝</v>
      </c>
      <c r="K9857" s="42" t="s">
        <v>6624</v>
      </c>
      <c r="L9857" s="42"/>
      <c r="M9857" s="42" t="s">
        <v>7668</v>
      </c>
      <c r="N9857" s="42"/>
      <c r="O9857" s="42">
        <v>0</v>
      </c>
      <c r="P9857" s="42" t="b">
        <v>1</v>
      </c>
      <c r="Q9857" s="42"/>
      <c r="R9857" s="42" t="b">
        <v>0</v>
      </c>
      <c r="S9857" s="42">
        <v>1</v>
      </c>
      <c r="T9857" s="42" t="s">
        <v>91</v>
      </c>
      <c r="U9857" s="42">
        <v>999</v>
      </c>
      <c r="V9857" s="42" t="s">
        <v>339</v>
      </c>
      <c r="W9857" s="42">
        <v>2484075</v>
      </c>
      <c r="X9857" s="42"/>
      <c r="Y9857" s="42" t="s">
        <v>7978</v>
      </c>
      <c r="Z9857" s="42" t="s">
        <v>7941</v>
      </c>
      <c r="AA9857" t="str" s="42">
        <v>法宝打造获得。成宝核心×1；主材：太玄母铁×1；辅材类别：古炉铜×1；特性材料类别：土行凝华×1。</v>
      </c>
      <c r="AB9857" s="42">
        <v>12421007</v>
      </c>
      <c r="AC9857" s="42" t="s">
        <v>121</v>
      </c>
      <c r="AD9857" s="42">
        <v>0</v>
      </c>
      <c r="AE9857" s="42"/>
      <c r="AF9857" s="42">
        <v>70004</v>
      </c>
      <c r="AG9857" s="42"/>
      <c r="AH9857" s="42">
        <v>56250000</v>
      </c>
      <c r="AI9857" s="42" t="s">
        <v>7668</v>
      </c>
      <c r="AJ9857" s="42" t="s">
        <v>7943</v>
      </c>
      <c r="AK9857" s="42" t="s">
        <v>357</v>
      </c>
      <c r="AL9857" t="s">
        <v>7980</v>
      </c>
    </row>
    <row r="9858" spans="2:38">
      <c r="B9858" s="16" t="n">
        <f>10000000+INDEX(编号表!$B:$B,MATCH(F9858,编号表!$A:$A,0))*100000+INDEX(编号表!$F:$F,MATCH(D9858,编号表!$E:$E,0))*1000+INDEX(编号表!$D:$D,MATCH(E9858,编号表!$C:$C,0))*10000+G9858</f>
        <v>12484076</v>
      </c>
      <c r="C9858" s="42" t="s">
        <v>9992</v>
      </c>
      <c r="D9858" s="42" t="s">
        <v>108</v>
      </c>
      <c r="E9858" s="42" t="s">
        <v>357</v>
      </c>
      <c r="F9858" s="42" t="s">
        <v>7668</v>
      </c>
      <c r="G9858" s="42">
        <v>76</v>
      </c>
      <c r="H9858" s="42"/>
      <c r="I9858" s="42">
        <v>60</v>
      </c>
      <c r="J9858" s="42" t="str">
        <f t="shared" si="162"/>
        <v>大类_仙品大乘法宝</v>
      </c>
      <c r="K9858" s="42" t="s">
        <v>6624</v>
      </c>
      <c r="L9858" s="42"/>
      <c r="M9858" s="42" t="s">
        <v>7668</v>
      </c>
      <c r="N9858" s="42"/>
      <c r="O9858" s="42">
        <v>0</v>
      </c>
      <c r="P9858" s="42" t="b">
        <v>1</v>
      </c>
      <c r="Q9858" s="42"/>
      <c r="R9858" s="42" t="b">
        <v>0</v>
      </c>
      <c r="S9858" s="42">
        <v>1</v>
      </c>
      <c r="T9858" s="42" t="s">
        <v>91</v>
      </c>
      <c r="U9858" s="42">
        <v>999</v>
      </c>
      <c r="V9858" s="42" t="s">
        <v>339</v>
      </c>
      <c r="W9858" s="42">
        <v>2484076</v>
      </c>
      <c r="X9858" s="42"/>
      <c r="Y9858" s="42" t="s">
        <v>7982</v>
      </c>
      <c r="Z9858" s="42" t="s">
        <v>7941</v>
      </c>
      <c r="AA9858" t="str" s="42">
        <v>法宝打造获得。成宝核心×1；主材：太玄母铁×1；辅材类别：石乳×1；特性材料类别：金行凝华×1。</v>
      </c>
      <c r="AB9858" s="42">
        <v>12421007</v>
      </c>
      <c r="AC9858" s="42" t="s">
        <v>121</v>
      </c>
      <c r="AD9858" s="42">
        <v>0</v>
      </c>
      <c r="AE9858" s="42"/>
      <c r="AF9858" s="42">
        <v>70004</v>
      </c>
      <c r="AG9858" s="42"/>
      <c r="AH9858" s="42">
        <v>56250000</v>
      </c>
      <c r="AI9858" s="42" t="s">
        <v>7668</v>
      </c>
      <c r="AJ9858" s="42" t="s">
        <v>7943</v>
      </c>
      <c r="AK9858" s="42" t="s">
        <v>357</v>
      </c>
      <c r="AL9858" t="s">
        <v>7984</v>
      </c>
    </row>
    <row r="9859" spans="2:38">
      <c r="B9859" s="16" t="n">
        <f>10000000+INDEX(编号表!$B:$B,MATCH(F9859,编号表!$A:$A,0))*100000+INDEX(编号表!$F:$F,MATCH(D9859,编号表!$E:$E,0))*1000+INDEX(编号表!$D:$D,MATCH(E9859,编号表!$C:$C,0))*10000+G9859</f>
        <v>12484077</v>
      </c>
      <c r="C9859" s="42" t="s">
        <v>9994</v>
      </c>
      <c r="D9859" s="42" t="s">
        <v>108</v>
      </c>
      <c r="E9859" s="42" t="s">
        <v>357</v>
      </c>
      <c r="F9859" s="42" t="s">
        <v>7668</v>
      </c>
      <c r="G9859" s="42">
        <v>77</v>
      </c>
      <c r="H9859" s="42"/>
      <c r="I9859" s="42">
        <v>60</v>
      </c>
      <c r="J9859" s="42" t="str">
        <f t="shared" si="162"/>
        <v>大类_仙品大乘法宝</v>
      </c>
      <c r="K9859" s="42" t="s">
        <v>6624</v>
      </c>
      <c r="L9859" s="42"/>
      <c r="M9859" s="42" t="s">
        <v>7668</v>
      </c>
      <c r="N9859" s="42"/>
      <c r="O9859" s="42">
        <v>0</v>
      </c>
      <c r="P9859" s="42" t="b">
        <v>1</v>
      </c>
      <c r="Q9859" s="42"/>
      <c r="R9859" s="42" t="b">
        <v>0</v>
      </c>
      <c r="S9859" s="42">
        <v>1</v>
      </c>
      <c r="T9859" s="42" t="s">
        <v>91</v>
      </c>
      <c r="U9859" s="42">
        <v>999</v>
      </c>
      <c r="V9859" s="42" t="s">
        <v>339</v>
      </c>
      <c r="W9859" s="42">
        <v>2484077</v>
      </c>
      <c r="X9859" s="42"/>
      <c r="Y9859" s="42" t="s">
        <v>7986</v>
      </c>
      <c r="Z9859" s="42" t="s">
        <v>7941</v>
      </c>
      <c r="AA9859" t="str" s="42">
        <v>法宝打造获得。成宝核心×1；主材：太玄母铁×1；辅材类别：石乳×1；特性材料类别：木行凝华×1。</v>
      </c>
      <c r="AB9859" s="42">
        <v>12421007</v>
      </c>
      <c r="AC9859" s="42" t="s">
        <v>121</v>
      </c>
      <c r="AD9859" s="42">
        <v>0</v>
      </c>
      <c r="AE9859" s="42"/>
      <c r="AF9859" s="42">
        <v>70004</v>
      </c>
      <c r="AG9859" s="42"/>
      <c r="AH9859" s="42">
        <v>56250000</v>
      </c>
      <c r="AI9859" s="42" t="s">
        <v>7668</v>
      </c>
      <c r="AJ9859" s="42" t="s">
        <v>7943</v>
      </c>
      <c r="AK9859" s="42" t="s">
        <v>357</v>
      </c>
      <c r="AL9859" t="s">
        <v>7988</v>
      </c>
    </row>
    <row r="9860" spans="2:38">
      <c r="B9860" s="16" t="n">
        <f>10000000+INDEX(编号表!$B:$B,MATCH(F9860,编号表!$A:$A,0))*100000+INDEX(编号表!$F:$F,MATCH(D9860,编号表!$E:$E,0))*1000+INDEX(编号表!$D:$D,MATCH(E9860,编号表!$C:$C,0))*10000+G9860</f>
        <v>12484078</v>
      </c>
      <c r="C9860" s="42" t="s">
        <v>9996</v>
      </c>
      <c r="D9860" s="42" t="s">
        <v>108</v>
      </c>
      <c r="E9860" s="42" t="s">
        <v>357</v>
      </c>
      <c r="F9860" s="42" t="s">
        <v>7668</v>
      </c>
      <c r="G9860" s="42">
        <v>78</v>
      </c>
      <c r="H9860" s="42"/>
      <c r="I9860" s="42">
        <v>60</v>
      </c>
      <c r="J9860" s="42" t="str">
        <f t="shared" si="162"/>
        <v>大类_仙品大乘法宝</v>
      </c>
      <c r="K9860" s="42" t="s">
        <v>6624</v>
      </c>
      <c r="L9860" s="42"/>
      <c r="M9860" s="42" t="s">
        <v>7668</v>
      </c>
      <c r="N9860" s="42"/>
      <c r="O9860" s="42">
        <v>0</v>
      </c>
      <c r="P9860" s="42" t="b">
        <v>1</v>
      </c>
      <c r="Q9860" s="42"/>
      <c r="R9860" s="42" t="b">
        <v>0</v>
      </c>
      <c r="S9860" s="42">
        <v>1</v>
      </c>
      <c r="T9860" s="42" t="s">
        <v>91</v>
      </c>
      <c r="U9860" s="42">
        <v>999</v>
      </c>
      <c r="V9860" s="42" t="s">
        <v>339</v>
      </c>
      <c r="W9860" s="42">
        <v>2484078</v>
      </c>
      <c r="X9860" s="42"/>
      <c r="Y9860" s="42" t="s">
        <v>7990</v>
      </c>
      <c r="Z9860" s="42" t="s">
        <v>7941</v>
      </c>
      <c r="AA9860" t="str" s="42">
        <v>法宝打造获得。成宝核心×1；主材：太玄母铁×1；辅材类别：石乳×1；特性材料类别：水行凝华×1。</v>
      </c>
      <c r="AB9860" s="42">
        <v>12421007</v>
      </c>
      <c r="AC9860" s="42" t="s">
        <v>121</v>
      </c>
      <c r="AD9860" s="42">
        <v>0</v>
      </c>
      <c r="AE9860" s="42"/>
      <c r="AF9860" s="42">
        <v>70004</v>
      </c>
      <c r="AG9860" s="42"/>
      <c r="AH9860" s="42">
        <v>56250000</v>
      </c>
      <c r="AI9860" s="42" t="s">
        <v>7668</v>
      </c>
      <c r="AJ9860" s="42" t="s">
        <v>7943</v>
      </c>
      <c r="AK9860" s="42" t="s">
        <v>357</v>
      </c>
      <c r="AL9860" t="s">
        <v>7992</v>
      </c>
    </row>
    <row r="9861" spans="2:38">
      <c r="B9861" s="16" t="n">
        <f>10000000+INDEX(编号表!$B:$B,MATCH(F9861,编号表!$A:$A,0))*100000+INDEX(编号表!$F:$F,MATCH(D9861,编号表!$E:$E,0))*1000+INDEX(编号表!$D:$D,MATCH(E9861,编号表!$C:$C,0))*10000+G9861</f>
        <v>12484079</v>
      </c>
      <c r="C9861" s="42" t="s">
        <v>9998</v>
      </c>
      <c r="D9861" s="42" t="s">
        <v>108</v>
      </c>
      <c r="E9861" s="42" t="s">
        <v>357</v>
      </c>
      <c r="F9861" s="42" t="s">
        <v>7668</v>
      </c>
      <c r="G9861" s="42">
        <v>79</v>
      </c>
      <c r="H9861" s="42"/>
      <c r="I9861" s="42">
        <v>60</v>
      </c>
      <c r="J9861" s="42" t="str">
        <f t="shared" si="162"/>
        <v>大类_仙品大乘法宝</v>
      </c>
      <c r="K9861" s="42" t="s">
        <v>6624</v>
      </c>
      <c r="L9861" s="42"/>
      <c r="M9861" s="42" t="s">
        <v>7668</v>
      </c>
      <c r="N9861" s="42"/>
      <c r="O9861" s="42">
        <v>0</v>
      </c>
      <c r="P9861" s="42" t="b">
        <v>1</v>
      </c>
      <c r="Q9861" s="42"/>
      <c r="R9861" s="42" t="b">
        <v>0</v>
      </c>
      <c r="S9861" s="42">
        <v>1</v>
      </c>
      <c r="T9861" s="42" t="s">
        <v>91</v>
      </c>
      <c r="U9861" s="42">
        <v>999</v>
      </c>
      <c r="V9861" s="42" t="s">
        <v>339</v>
      </c>
      <c r="W9861" s="42">
        <v>2484079</v>
      </c>
      <c r="X9861" s="42"/>
      <c r="Y9861" s="42" t="s">
        <v>7994</v>
      </c>
      <c r="Z9861" s="42" t="s">
        <v>7941</v>
      </c>
      <c r="AA9861" t="str" s="42">
        <v>法宝打造获得。成宝核心×1；主材：太玄母铁×1；辅材类别：石乳×1；特性材料类别：火行凝华×1。</v>
      </c>
      <c r="AB9861" s="42">
        <v>12421007</v>
      </c>
      <c r="AC9861" s="42" t="s">
        <v>121</v>
      </c>
      <c r="AD9861" s="42">
        <v>0</v>
      </c>
      <c r="AE9861" s="42"/>
      <c r="AF9861" s="42">
        <v>70004</v>
      </c>
      <c r="AG9861" s="42"/>
      <c r="AH9861" s="42">
        <v>56250000</v>
      </c>
      <c r="AI9861" s="42" t="s">
        <v>7668</v>
      </c>
      <c r="AJ9861" s="42" t="s">
        <v>7943</v>
      </c>
      <c r="AK9861" s="42" t="s">
        <v>357</v>
      </c>
      <c r="AL9861" t="s">
        <v>7996</v>
      </c>
    </row>
    <row r="9862" spans="2:38">
      <c r="B9862" s="16" t="n">
        <f>10000000+INDEX(编号表!$B:$B,MATCH(F9862,编号表!$A:$A,0))*100000+INDEX(编号表!$F:$F,MATCH(D9862,编号表!$E:$E,0))*1000+INDEX(编号表!$D:$D,MATCH(E9862,编号表!$C:$C,0))*10000+G9862</f>
        <v>12484080</v>
      </c>
      <c r="C9862" s="42" t="s">
        <v>10000</v>
      </c>
      <c r="D9862" s="42" t="s">
        <v>108</v>
      </c>
      <c r="E9862" s="42" t="s">
        <v>357</v>
      </c>
      <c r="F9862" s="42" t="s">
        <v>7668</v>
      </c>
      <c r="G9862" s="42">
        <v>80</v>
      </c>
      <c r="H9862" s="42"/>
      <c r="I9862" s="42">
        <v>60</v>
      </c>
      <c r="J9862" s="42" t="str">
        <f t="shared" si="162"/>
        <v>大类_仙品大乘法宝</v>
      </c>
      <c r="K9862" s="42" t="s">
        <v>6624</v>
      </c>
      <c r="L9862" s="42"/>
      <c r="M9862" s="42" t="s">
        <v>7668</v>
      </c>
      <c r="N9862" s="42"/>
      <c r="O9862" s="42">
        <v>0</v>
      </c>
      <c r="P9862" s="42" t="b">
        <v>1</v>
      </c>
      <c r="Q9862" s="42"/>
      <c r="R9862" s="42" t="b">
        <v>0</v>
      </c>
      <c r="S9862" s="42">
        <v>1</v>
      </c>
      <c r="T9862" s="42" t="s">
        <v>91</v>
      </c>
      <c r="U9862" s="42">
        <v>999</v>
      </c>
      <c r="V9862" s="42" t="s">
        <v>339</v>
      </c>
      <c r="W9862" s="42">
        <v>2484080</v>
      </c>
      <c r="X9862" s="42"/>
      <c r="Y9862" s="42" t="s">
        <v>7998</v>
      </c>
      <c r="Z9862" s="42" t="s">
        <v>7941</v>
      </c>
      <c r="AA9862" t="str" s="42">
        <v>法宝打造获得。成宝核心×1；主材：太玄母铁×1；辅材类别：石乳×1；特性材料类别：土行凝华×1。</v>
      </c>
      <c r="AB9862" s="42">
        <v>12421007</v>
      </c>
      <c r="AC9862" s="42" t="s">
        <v>121</v>
      </c>
      <c r="AD9862" s="42">
        <v>0</v>
      </c>
      <c r="AE9862" s="42"/>
      <c r="AF9862" s="42">
        <v>70004</v>
      </c>
      <c r="AG9862" s="42"/>
      <c r="AH9862" s="42">
        <v>56250000</v>
      </c>
      <c r="AI9862" s="42" t="s">
        <v>7668</v>
      </c>
      <c r="AJ9862" s="42" t="s">
        <v>7943</v>
      </c>
      <c r="AK9862" s="42" t="s">
        <v>357</v>
      </c>
      <c r="AL9862" t="s">
        <v>8000</v>
      </c>
    </row>
    <row r="9863" spans="2:38">
      <c r="B9863" s="16" t="n">
        <f>10000000+INDEX(编号表!$B:$B,MATCH(F9863,编号表!$A:$A,0))*100000+INDEX(编号表!$F:$F,MATCH(D9863,编号表!$E:$E,0))*1000+INDEX(编号表!$D:$D,MATCH(E9863,编号表!$C:$C,0))*10000+G9863</f>
        <v>12484081</v>
      </c>
      <c r="C9863" s="42" t="s">
        <v>10002</v>
      </c>
      <c r="D9863" s="42" t="s">
        <v>108</v>
      </c>
      <c r="E9863" s="42" t="s">
        <v>357</v>
      </c>
      <c r="F9863" s="42" t="s">
        <v>7668</v>
      </c>
      <c r="G9863" s="42">
        <v>81</v>
      </c>
      <c r="H9863" s="42"/>
      <c r="I9863" s="42">
        <v>60</v>
      </c>
      <c r="J9863" s="42" t="str">
        <f t="shared" si="162"/>
        <v>大类_仙品大乘法宝</v>
      </c>
      <c r="K9863" s="42" t="s">
        <v>6624</v>
      </c>
      <c r="L9863" s="42"/>
      <c r="M9863" s="42" t="s">
        <v>7668</v>
      </c>
      <c r="N9863" s="42"/>
      <c r="O9863" s="42">
        <v>0</v>
      </c>
      <c r="P9863" s="42" t="b">
        <v>1</v>
      </c>
      <c r="Q9863" s="42"/>
      <c r="R9863" s="42" t="b">
        <v>0</v>
      </c>
      <c r="S9863" s="42">
        <v>1</v>
      </c>
      <c r="T9863" s="42" t="s">
        <v>91</v>
      </c>
      <c r="U9863" s="42">
        <v>999</v>
      </c>
      <c r="V9863" s="42" t="s">
        <v>7669</v>
      </c>
      <c r="W9863" s="42">
        <v>84081</v>
      </c>
      <c r="X9863" s="42"/>
      <c r="Y9863" s="42" t="s">
        <v>8002</v>
      </c>
      <c r="Z9863" s="42" t="s">
        <v>8003</v>
      </c>
      <c r="AA9863" t="str" s="42">
        <v>法宝打造获得。成宝核心×1；主材：太玄母铁×1；辅材类别：古炉铜×1；特性材料类别：土行凝华×1。</v>
      </c>
      <c r="AB9863" s="42">
        <v>12421008</v>
      </c>
      <c r="AC9863" s="42" t="s">
        <v>121</v>
      </c>
      <c r="AD9863" s="42">
        <v>0</v>
      </c>
      <c r="AE9863" s="42"/>
      <c r="AF9863" s="42">
        <v>70004</v>
      </c>
      <c r="AG9863" s="42"/>
      <c r="AH9863" s="42">
        <v>56250000</v>
      </c>
      <c r="AI9863" s="42" t="s">
        <v>7668</v>
      </c>
      <c r="AJ9863" s="42" t="s">
        <v>8005</v>
      </c>
      <c r="AK9863" s="42" t="s">
        <v>357</v>
      </c>
      <c r="AL9863" t="s">
        <v>8006</v>
      </c>
    </row>
    <row r="9864" spans="2:38">
      <c r="B9864" s="16" t="n">
        <f>10000000+INDEX(编号表!$B:$B,MATCH(F9864,编号表!$A:$A,0))*100000+INDEX(编号表!$F:$F,MATCH(D9864,编号表!$E:$E,0))*1000+INDEX(编号表!$D:$D,MATCH(E9864,编号表!$C:$C,0))*10000+G9864</f>
        <v>12484082</v>
      </c>
      <c r="C9864" s="42" t="s">
        <v>10004</v>
      </c>
      <c r="D9864" s="42" t="s">
        <v>108</v>
      </c>
      <c r="E9864" s="42" t="s">
        <v>357</v>
      </c>
      <c r="F9864" s="42" t="s">
        <v>7668</v>
      </c>
      <c r="G9864" s="42">
        <v>82</v>
      </c>
      <c r="H9864" s="42"/>
      <c r="I9864" s="42">
        <v>60</v>
      </c>
      <c r="J9864" s="42" t="str">
        <f t="shared" si="162"/>
        <v>大类_仙品大乘法宝</v>
      </c>
      <c r="K9864" s="42" t="s">
        <v>6624</v>
      </c>
      <c r="L9864" s="42"/>
      <c r="M9864" s="42" t="s">
        <v>7668</v>
      </c>
      <c r="N9864" s="42"/>
      <c r="O9864" s="42">
        <v>0</v>
      </c>
      <c r="P9864" s="42" t="b">
        <v>1</v>
      </c>
      <c r="Q9864" s="42"/>
      <c r="R9864" s="42" t="b">
        <v>0</v>
      </c>
      <c r="S9864" s="42">
        <v>1</v>
      </c>
      <c r="T9864" s="42" t="s">
        <v>91</v>
      </c>
      <c r="U9864" s="42">
        <v>999</v>
      </c>
      <c r="V9864" s="42" t="s">
        <v>7669</v>
      </c>
      <c r="W9864" s="42">
        <v>84082</v>
      </c>
      <c r="X9864" s="42"/>
      <c r="Y9864" s="42" t="s">
        <v>8008</v>
      </c>
      <c r="Z9864" s="42" t="s">
        <v>8009</v>
      </c>
      <c r="AA9864" t="str" s="42">
        <v>法宝打造获得。成宝核心×1；主材：百万载灵木芯×1；辅材类别：细毫×1；特性材料类别：金行凝华×1。</v>
      </c>
      <c r="AB9864" s="42">
        <v>12421009</v>
      </c>
      <c r="AC9864" s="42" t="s">
        <v>121</v>
      </c>
      <c r="AD9864" s="42">
        <v>0</v>
      </c>
      <c r="AE9864" s="42"/>
      <c r="AF9864" s="42">
        <v>70004</v>
      </c>
      <c r="AG9864" s="42"/>
      <c r="AH9864" s="42">
        <v>56250000</v>
      </c>
      <c r="AI9864" s="42" t="s">
        <v>7668</v>
      </c>
      <c r="AJ9864" s="42" t="s">
        <v>8011</v>
      </c>
      <c r="AK9864" s="42" t="s">
        <v>357</v>
      </c>
      <c r="AL9864" t="s">
        <v>8012</v>
      </c>
    </row>
    <row r="9865" spans="2:38">
      <c r="B9865" s="16" t="n">
        <f>10000000+INDEX(编号表!$B:$B,MATCH(F9865,编号表!$A:$A,0))*100000+INDEX(编号表!$F:$F,MATCH(D9865,编号表!$E:$E,0))*1000+INDEX(编号表!$D:$D,MATCH(E9865,编号表!$C:$C,0))*10000+G9865</f>
        <v>12484083</v>
      </c>
      <c r="C9865" s="42" t="s">
        <v>10006</v>
      </c>
      <c r="D9865" s="42" t="s">
        <v>108</v>
      </c>
      <c r="E9865" s="42" t="s">
        <v>357</v>
      </c>
      <c r="F9865" s="42" t="s">
        <v>7668</v>
      </c>
      <c r="G9865" s="42">
        <v>83</v>
      </c>
      <c r="H9865" s="42"/>
      <c r="I9865" s="42">
        <v>60</v>
      </c>
      <c r="J9865" s="42" t="str">
        <f t="shared" si="162"/>
        <v>大类_仙品大乘法宝</v>
      </c>
      <c r="K9865" s="42" t="s">
        <v>6624</v>
      </c>
      <c r="L9865" s="42"/>
      <c r="M9865" s="42" t="s">
        <v>7668</v>
      </c>
      <c r="N9865" s="42"/>
      <c r="O9865" s="42">
        <v>0</v>
      </c>
      <c r="P9865" s="42" t="b">
        <v>1</v>
      </c>
      <c r="Q9865" s="42"/>
      <c r="R9865" s="42" t="b">
        <v>0</v>
      </c>
      <c r="S9865" s="42">
        <v>1</v>
      </c>
      <c r="T9865" s="42" t="s">
        <v>91</v>
      </c>
      <c r="U9865" s="42">
        <v>999</v>
      </c>
      <c r="V9865" s="42" t="s">
        <v>7669</v>
      </c>
      <c r="W9865" s="42">
        <v>84083</v>
      </c>
      <c r="X9865" s="42"/>
      <c r="Y9865" s="42" t="s">
        <v>8014</v>
      </c>
      <c r="Z9865" s="42" t="s">
        <v>8009</v>
      </c>
      <c r="AA9865" t="str" s="42">
        <v>法宝打造获得。成宝核心×1；主材：百万载灵木芯×1；辅材类别：细毫×1；特性材料类别：水行凝华×1。</v>
      </c>
      <c r="AB9865" s="42">
        <v>12421009</v>
      </c>
      <c r="AC9865" s="42" t="s">
        <v>121</v>
      </c>
      <c r="AD9865" s="42">
        <v>0</v>
      </c>
      <c r="AE9865" s="42"/>
      <c r="AF9865" s="42">
        <v>70004</v>
      </c>
      <c r="AG9865" s="42"/>
      <c r="AH9865" s="42">
        <v>56250000</v>
      </c>
      <c r="AI9865" s="42" t="s">
        <v>7668</v>
      </c>
      <c r="AJ9865" s="42" t="s">
        <v>8011</v>
      </c>
      <c r="AK9865" s="42" t="s">
        <v>357</v>
      </c>
      <c r="AL9865" t="s">
        <v>8016</v>
      </c>
    </row>
    <row r="9866" spans="2:38">
      <c r="B9866" s="16" t="n">
        <f>10000000+INDEX(编号表!$B:$B,MATCH(F9866,编号表!$A:$A,0))*100000+INDEX(编号表!$F:$F,MATCH(D9866,编号表!$E:$E,0))*1000+INDEX(编号表!$D:$D,MATCH(E9866,编号表!$C:$C,0))*10000+G9866</f>
        <v>12484084</v>
      </c>
      <c r="C9866" s="42" t="s">
        <v>10008</v>
      </c>
      <c r="D9866" s="42" t="s">
        <v>108</v>
      </c>
      <c r="E9866" s="42" t="s">
        <v>357</v>
      </c>
      <c r="F9866" s="42" t="s">
        <v>7668</v>
      </c>
      <c r="G9866" s="42">
        <v>84</v>
      </c>
      <c r="H9866" s="42"/>
      <c r="I9866" s="42">
        <v>60</v>
      </c>
      <c r="J9866" s="42" t="str">
        <f t="shared" si="162"/>
        <v>大类_仙品大乘法宝</v>
      </c>
      <c r="K9866" s="42" t="s">
        <v>6624</v>
      </c>
      <c r="L9866" s="42"/>
      <c r="M9866" s="42" t="s">
        <v>7668</v>
      </c>
      <c r="N9866" s="42"/>
      <c r="O9866" s="42">
        <v>0</v>
      </c>
      <c r="P9866" s="42" t="b">
        <v>1</v>
      </c>
      <c r="Q9866" s="42"/>
      <c r="R9866" s="42" t="b">
        <v>0</v>
      </c>
      <c r="S9866" s="42">
        <v>1</v>
      </c>
      <c r="T9866" s="42" t="s">
        <v>91</v>
      </c>
      <c r="U9866" s="42">
        <v>999</v>
      </c>
      <c r="V9866" s="42" t="s">
        <v>7669</v>
      </c>
      <c r="W9866" s="42">
        <v>84084</v>
      </c>
      <c r="X9866" s="42"/>
      <c r="Y9866" s="42" t="s">
        <v>8018</v>
      </c>
      <c r="Z9866" s="42" t="s">
        <v>8009</v>
      </c>
      <c r="AA9866" t="str" s="42">
        <v>法宝打造获得。成宝核心×1；主材：百万载灵木芯×1；辅材类别：细毫×1；特性材料类别：火行凝华×1。</v>
      </c>
      <c r="AB9866" s="42">
        <v>12421009</v>
      </c>
      <c r="AC9866" s="42" t="s">
        <v>121</v>
      </c>
      <c r="AD9866" s="42">
        <v>0</v>
      </c>
      <c r="AE9866" s="42"/>
      <c r="AF9866" s="42">
        <v>70004</v>
      </c>
      <c r="AG9866" s="42"/>
      <c r="AH9866" s="42">
        <v>56250000</v>
      </c>
      <c r="AI9866" s="42" t="s">
        <v>7668</v>
      </c>
      <c r="AJ9866" s="42" t="s">
        <v>8011</v>
      </c>
      <c r="AK9866" s="42" t="s">
        <v>357</v>
      </c>
      <c r="AL9866" t="s">
        <v>8020</v>
      </c>
    </row>
    <row r="9867" spans="2:38">
      <c r="B9867" s="16" t="n">
        <f>10000000+INDEX(编号表!$B:$B,MATCH(F9867,编号表!$A:$A,0))*100000+INDEX(编号表!$F:$F,MATCH(D9867,编号表!$E:$E,0))*1000+INDEX(编号表!$D:$D,MATCH(E9867,编号表!$C:$C,0))*10000+G9867</f>
        <v>12484085</v>
      </c>
      <c r="C9867" s="42" t="s">
        <v>10010</v>
      </c>
      <c r="D9867" s="42" t="s">
        <v>108</v>
      </c>
      <c r="E9867" s="42" t="s">
        <v>357</v>
      </c>
      <c r="F9867" s="42" t="s">
        <v>7668</v>
      </c>
      <c r="G9867" s="42">
        <v>85</v>
      </c>
      <c r="H9867" s="42"/>
      <c r="I9867" s="42">
        <v>60</v>
      </c>
      <c r="J9867" s="42" t="str">
        <f t="shared" si="162"/>
        <v>大类_仙品大乘法宝</v>
      </c>
      <c r="K9867" s="42" t="s">
        <v>6624</v>
      </c>
      <c r="L9867" s="42"/>
      <c r="M9867" s="42" t="s">
        <v>7668</v>
      </c>
      <c r="N9867" s="42"/>
      <c r="O9867" s="42">
        <v>0</v>
      </c>
      <c r="P9867" s="42" t="b">
        <v>1</v>
      </c>
      <c r="Q9867" s="42"/>
      <c r="R9867" s="42" t="b">
        <v>0</v>
      </c>
      <c r="S9867" s="42">
        <v>1</v>
      </c>
      <c r="T9867" s="42" t="s">
        <v>91</v>
      </c>
      <c r="U9867" s="42">
        <v>999</v>
      </c>
      <c r="V9867" s="42" t="s">
        <v>7669</v>
      </c>
      <c r="W9867" s="42">
        <v>84085</v>
      </c>
      <c r="X9867" s="42"/>
      <c r="Y9867" s="42" t="s">
        <v>8022</v>
      </c>
      <c r="Z9867" s="42" t="s">
        <v>8009</v>
      </c>
      <c r="AA9867" t="str" s="42">
        <v>法宝打造获得。成宝核心×1；主材：百万载灵木芯×1；辅材类别：细毫×1；特性材料类别：土行凝华×1。</v>
      </c>
      <c r="AB9867" s="42">
        <v>12421009</v>
      </c>
      <c r="AC9867" s="42" t="s">
        <v>121</v>
      </c>
      <c r="AD9867" s="42">
        <v>0</v>
      </c>
      <c r="AE9867" s="42"/>
      <c r="AF9867" s="42">
        <v>70004</v>
      </c>
      <c r="AG9867" s="42"/>
      <c r="AH9867" s="42">
        <v>56250000</v>
      </c>
      <c r="AI9867" s="42" t="s">
        <v>7668</v>
      </c>
      <c r="AJ9867" s="42" t="s">
        <v>8011</v>
      </c>
      <c r="AK9867" s="42" t="s">
        <v>357</v>
      </c>
      <c r="AL9867" t="s">
        <v>8024</v>
      </c>
    </row>
    <row r="9868" spans="2:38">
      <c r="B9868" s="16" t="n">
        <f>10000000+INDEX(编号表!$B:$B,MATCH(F9868,编号表!$A:$A,0))*100000+INDEX(编号表!$F:$F,MATCH(D9868,编号表!$E:$E,0))*1000+INDEX(编号表!$D:$D,MATCH(E9868,编号表!$C:$C,0))*10000+G9868</f>
        <v>12484086</v>
      </c>
      <c r="C9868" s="42" t="s">
        <v>10012</v>
      </c>
      <c r="D9868" s="42" t="s">
        <v>108</v>
      </c>
      <c r="E9868" s="42" t="s">
        <v>357</v>
      </c>
      <c r="F9868" s="42" t="s">
        <v>7668</v>
      </c>
      <c r="G9868" s="42">
        <v>86</v>
      </c>
      <c r="H9868" s="42"/>
      <c r="I9868" s="42">
        <v>60</v>
      </c>
      <c r="J9868" s="42" t="str">
        <f t="shared" si="162"/>
        <v>大类_仙品大乘法宝</v>
      </c>
      <c r="K9868" s="42" t="s">
        <v>6624</v>
      </c>
      <c r="L9868" s="42"/>
      <c r="M9868" s="42" t="s">
        <v>7668</v>
      </c>
      <c r="N9868" s="42"/>
      <c r="O9868" s="42">
        <v>0</v>
      </c>
      <c r="P9868" s="42" t="b">
        <v>1</v>
      </c>
      <c r="Q9868" s="42"/>
      <c r="R9868" s="42" t="b">
        <v>0</v>
      </c>
      <c r="S9868" s="42">
        <v>1</v>
      </c>
      <c r="T9868" s="42" t="s">
        <v>91</v>
      </c>
      <c r="U9868" s="42">
        <v>999</v>
      </c>
      <c r="V9868" s="42" t="s">
        <v>7669</v>
      </c>
      <c r="W9868" s="42">
        <v>84086</v>
      </c>
      <c r="X9868" s="42"/>
      <c r="Y9868" s="42" t="s">
        <v>8026</v>
      </c>
      <c r="Z9868" s="42" t="s">
        <v>8027</v>
      </c>
      <c r="AA9868" t="str" s="42">
        <v>法宝打造获得。成宝核心×1；主材：百万载灵木芯×1；辅材类别：虫蜡×1；特性材料类别：灵兽残识×1。</v>
      </c>
      <c r="AB9868" s="42">
        <v>12421002</v>
      </c>
      <c r="AC9868" s="42" t="s">
        <v>121</v>
      </c>
      <c r="AD9868" s="42">
        <v>0</v>
      </c>
      <c r="AE9868" s="42"/>
      <c r="AF9868" s="42">
        <v>70004</v>
      </c>
      <c r="AG9868" s="42"/>
      <c r="AH9868" s="42">
        <v>56250000</v>
      </c>
      <c r="AI9868" s="42" t="s">
        <v>7668</v>
      </c>
      <c r="AJ9868" s="42" t="s">
        <v>8029</v>
      </c>
      <c r="AK9868" s="42" t="s">
        <v>357</v>
      </c>
      <c r="AL9868" t="s">
        <v>8030</v>
      </c>
    </row>
    <row r="9869" spans="2:38">
      <c r="B9869" s="16" t="n">
        <f>10000000+INDEX(编号表!$B:$B,MATCH(F9869,编号表!$A:$A,0))*100000+INDEX(编号表!$F:$F,MATCH(D9869,编号表!$E:$E,0))*1000+INDEX(编号表!$D:$D,MATCH(E9869,编号表!$C:$C,0))*10000+G9869</f>
        <v>12484087</v>
      </c>
      <c r="C9869" s="42" t="s">
        <v>10014</v>
      </c>
      <c r="D9869" s="42" t="s">
        <v>108</v>
      </c>
      <c r="E9869" s="42" t="s">
        <v>357</v>
      </c>
      <c r="F9869" s="42" t="s">
        <v>7668</v>
      </c>
      <c r="G9869" s="42">
        <v>87</v>
      </c>
      <c r="H9869" s="42"/>
      <c r="I9869" s="42">
        <v>60</v>
      </c>
      <c r="J9869" s="42" t="str">
        <f t="shared" si="162"/>
        <v>大类_仙品大乘法宝</v>
      </c>
      <c r="K9869" s="42" t="s">
        <v>6624</v>
      </c>
      <c r="L9869" s="42"/>
      <c r="M9869" s="42" t="s">
        <v>7668</v>
      </c>
      <c r="N9869" s="42"/>
      <c r="O9869" s="42">
        <v>0</v>
      </c>
      <c r="P9869" s="42" t="b">
        <v>1</v>
      </c>
      <c r="Q9869" s="42"/>
      <c r="R9869" s="42" t="b">
        <v>0</v>
      </c>
      <c r="S9869" s="42">
        <v>1</v>
      </c>
      <c r="T9869" s="42" t="s">
        <v>91</v>
      </c>
      <c r="U9869" s="42">
        <v>999</v>
      </c>
      <c r="V9869" s="42" t="s">
        <v>7669</v>
      </c>
      <c r="W9869" s="42">
        <v>84087</v>
      </c>
      <c r="X9869" s="42"/>
      <c r="Y9869" s="42" t="s">
        <v>8032</v>
      </c>
      <c r="Z9869" s="42" t="s">
        <v>8033</v>
      </c>
      <c r="AA9869" t="str" s="42">
        <v>法宝打造获得。成宝核心×1；主材：百万载灵蚕丝×1；辅材类别：阵旗灵丝×1；特性材料类别：土行凝华×1。</v>
      </c>
      <c r="AB9869" s="42">
        <v>12421003</v>
      </c>
      <c r="AC9869" s="42" t="s">
        <v>121</v>
      </c>
      <c r="AD9869" s="42">
        <v>0</v>
      </c>
      <c r="AE9869" s="42"/>
      <c r="AF9869" s="42">
        <v>70004</v>
      </c>
      <c r="AG9869" s="42"/>
      <c r="AH9869" s="42">
        <v>56250000</v>
      </c>
      <c r="AI9869" s="42" t="s">
        <v>7668</v>
      </c>
      <c r="AJ9869" s="42" t="s">
        <v>8035</v>
      </c>
      <c r="AK9869" s="42" t="s">
        <v>357</v>
      </c>
      <c r="AL9869" t="s">
        <v>8036</v>
      </c>
    </row>
    <row r="9870" spans="2:38">
      <c r="B9870" s="16" t="n">
        <f>10000000+INDEX(编号表!$B:$B,MATCH(F9870,编号表!$A:$A,0))*100000+INDEX(编号表!$F:$F,MATCH(D9870,编号表!$E:$E,0))*1000+INDEX(编号表!$D:$D,MATCH(E9870,编号表!$C:$C,0))*10000+G9870</f>
        <v>12484088</v>
      </c>
      <c r="C9870" s="42" t="s">
        <v>10016</v>
      </c>
      <c r="D9870" s="42" t="s">
        <v>108</v>
      </c>
      <c r="E9870" s="42" t="s">
        <v>357</v>
      </c>
      <c r="F9870" s="42" t="s">
        <v>7668</v>
      </c>
      <c r="G9870" s="42">
        <v>88</v>
      </c>
      <c r="H9870" s="42"/>
      <c r="I9870" s="42">
        <v>60</v>
      </c>
      <c r="J9870" s="42" t="str">
        <f t="shared" ref="J9870:J9933" si="163">"大类_"&amp;D9870&amp;E9870&amp;F9870</f>
        <v>大类_仙品大乘法宝</v>
      </c>
      <c r="K9870" s="42" t="s">
        <v>6624</v>
      </c>
      <c r="L9870" s="42"/>
      <c r="M9870" s="42" t="s">
        <v>7668</v>
      </c>
      <c r="N9870" s="42"/>
      <c r="O9870" s="42">
        <v>0</v>
      </c>
      <c r="P9870" s="42" t="b">
        <v>1</v>
      </c>
      <c r="Q9870" s="42"/>
      <c r="R9870" s="42" t="b">
        <v>0</v>
      </c>
      <c r="S9870" s="42">
        <v>1</v>
      </c>
      <c r="T9870" s="42" t="s">
        <v>91</v>
      </c>
      <c r="U9870" s="42">
        <v>999</v>
      </c>
      <c r="V9870" s="42" t="s">
        <v>7669</v>
      </c>
      <c r="W9870" s="42">
        <v>84088</v>
      </c>
      <c r="X9870" s="42"/>
      <c r="Y9870" t="str" s="42">
        <v>法宝。持续恢复灵力；完善灵气传导通路，提高每次回灵量；每轮回灵开始时额外恢复一次灵力。</v>
      </c>
      <c r="Z9870" t="str" s="42">
        <v>|cff00FF00“瓶内灵流循环而出，御使时可持续补益灵力，使枯竭之气渐复。”——《周天归元玉章》|r</v>
      </c>
      <c r="AA9870" t="str" s="42">
        <v>法宝打造获得。成宝核心×1；主材：太玄玉母×1；辅材类别：灵竹×1；特性材料类别：妖丹×1。</v>
      </c>
      <c r="AB9870" s="42">
        <v>12421011</v>
      </c>
      <c r="AC9870" s="42" t="s">
        <v>121</v>
      </c>
      <c r="AD9870" s="42">
        <v>0</v>
      </c>
      <c r="AE9870" s="42"/>
      <c r="AF9870" s="42">
        <v>70004</v>
      </c>
      <c r="AG9870" s="42"/>
      <c r="AH9870" s="42">
        <v>56250000</v>
      </c>
      <c r="AI9870" s="42" t="s">
        <v>7668</v>
      </c>
      <c r="AJ9870" s="42" t="s">
        <v>8041</v>
      </c>
      <c r="AK9870" s="42" t="s">
        <v>357</v>
      </c>
      <c r="AL9870" t="s">
        <v>8042</v>
      </c>
    </row>
    <row r="9871" spans="2:38">
      <c r="B9871" s="16" t="n">
        <f>10000000+INDEX(编号表!$B:$B,MATCH(F9871,编号表!$A:$A,0))*100000+INDEX(编号表!$F:$F,MATCH(D9871,编号表!$E:$E,0))*1000+INDEX(编号表!$D:$D,MATCH(E9871,编号表!$C:$C,0))*10000+G9871</f>
        <v>12484089</v>
      </c>
      <c r="C9871" s="42" t="s">
        <v>10018</v>
      </c>
      <c r="D9871" s="42" t="s">
        <v>108</v>
      </c>
      <c r="E9871" s="42" t="s">
        <v>357</v>
      </c>
      <c r="F9871" s="42" t="s">
        <v>7668</v>
      </c>
      <c r="G9871" s="42">
        <v>89</v>
      </c>
      <c r="H9871" s="42"/>
      <c r="I9871" s="42">
        <v>60</v>
      </c>
      <c r="J9871" s="42" t="str">
        <f t="shared" si="163"/>
        <v>大类_仙品大乘法宝</v>
      </c>
      <c r="K9871" s="42" t="s">
        <v>6624</v>
      </c>
      <c r="L9871" s="42"/>
      <c r="M9871" s="42" t="s">
        <v>7668</v>
      </c>
      <c r="N9871" s="42"/>
      <c r="O9871" s="42">
        <v>0</v>
      </c>
      <c r="P9871" s="42" t="b">
        <v>1</v>
      </c>
      <c r="Q9871" s="42"/>
      <c r="R9871" s="42" t="b">
        <v>0</v>
      </c>
      <c r="S9871" s="42">
        <v>1</v>
      </c>
      <c r="T9871" s="42" t="s">
        <v>91</v>
      </c>
      <c r="U9871" s="42">
        <v>999</v>
      </c>
      <c r="V9871" s="42" t="s">
        <v>7669</v>
      </c>
      <c r="W9871" s="42">
        <v>84089</v>
      </c>
      <c r="X9871" s="42"/>
      <c r="Y9871" t="str" s="42">
        <v>法宝。持续恢复灵力；完善灵气传导通路，提高每次回灵量；促进灵气流转，缩短回灵间隔。</v>
      </c>
      <c r="Z9871" t="str" s="42">
        <v>|cff00FF00“瓶内灵流循环而出，御使时可持续补益灵力，使枯竭之气渐复。”——《周天归元玉章》|r</v>
      </c>
      <c r="AA9871" t="str" s="42">
        <v>法宝打造获得。成宝核心×1；主材：太玄玉母×1；辅材类别：灵竹×1；特性材料类别：水行凝华×1。</v>
      </c>
      <c r="AB9871" s="42">
        <v>12421011</v>
      </c>
      <c r="AC9871" s="42" t="s">
        <v>121</v>
      </c>
      <c r="AD9871" s="42">
        <v>0</v>
      </c>
      <c r="AE9871" s="42"/>
      <c r="AF9871" s="42">
        <v>70004</v>
      </c>
      <c r="AG9871" s="42"/>
      <c r="AH9871" s="42">
        <v>56250000</v>
      </c>
      <c r="AI9871" s="42" t="s">
        <v>7668</v>
      </c>
      <c r="AJ9871" s="42" t="s">
        <v>8041</v>
      </c>
      <c r="AK9871" s="42" t="s">
        <v>357</v>
      </c>
      <c r="AL9871" t="s">
        <v>8046</v>
      </c>
    </row>
    <row r="9872" spans="2:38">
      <c r="B9872" s="16" t="n">
        <f>10000000+INDEX(编号表!$B:$B,MATCH(F9872,编号表!$A:$A,0))*100000+INDEX(编号表!$F:$F,MATCH(D9872,编号表!$E:$E,0))*1000+INDEX(编号表!$D:$D,MATCH(E9872,编号表!$C:$C,0))*10000+G9872</f>
        <v>12484090</v>
      </c>
      <c r="C9872" s="42" t="s">
        <v>10020</v>
      </c>
      <c r="D9872" s="42" t="s">
        <v>108</v>
      </c>
      <c r="E9872" s="42" t="s">
        <v>357</v>
      </c>
      <c r="F9872" s="42" t="s">
        <v>7668</v>
      </c>
      <c r="G9872" s="42">
        <v>90</v>
      </c>
      <c r="H9872" s="42"/>
      <c r="I9872" s="42">
        <v>60</v>
      </c>
      <c r="J9872" s="42" t="str">
        <f t="shared" si="163"/>
        <v>大类_仙品大乘法宝</v>
      </c>
      <c r="K9872" s="42" t="s">
        <v>6624</v>
      </c>
      <c r="L9872" s="42"/>
      <c r="M9872" s="42" t="s">
        <v>7668</v>
      </c>
      <c r="N9872" s="42"/>
      <c r="O9872" s="42">
        <v>0</v>
      </c>
      <c r="P9872" s="42" t="b">
        <v>1</v>
      </c>
      <c r="Q9872" s="42"/>
      <c r="R9872" s="42" t="b">
        <v>0</v>
      </c>
      <c r="S9872" s="42">
        <v>1</v>
      </c>
      <c r="T9872" s="42" t="s">
        <v>91</v>
      </c>
      <c r="U9872" s="42">
        <v>999</v>
      </c>
      <c r="V9872" s="42" t="s">
        <v>7669</v>
      </c>
      <c r="W9872" s="42">
        <v>84090</v>
      </c>
      <c r="X9872" s="42"/>
      <c r="Y9872" t="str" s="42">
        <v>法宝。持续恢复灵力；使灵气流转更连续，缩短回灵间隔；每轮回灵开始时额外恢复一次灵力。</v>
      </c>
      <c r="Z9872" t="str" s="42">
        <v>|cff00FF00“瓶内灵流循环而出，御使时可持续补益灵力，使枯竭之气渐复。”——《周天归元玉章》|r</v>
      </c>
      <c r="AA9872" t="str" s="42">
        <v>法宝打造获得。成宝核心×1；主材：太玄玉母×1；辅材类别：地脉灵液×1；特性材料类别：妖丹×1。</v>
      </c>
      <c r="AB9872" s="42">
        <v>12421011</v>
      </c>
      <c r="AC9872" s="42" t="s">
        <v>121</v>
      </c>
      <c r="AD9872" s="42">
        <v>0</v>
      </c>
      <c r="AE9872" s="42"/>
      <c r="AF9872" s="42">
        <v>70004</v>
      </c>
      <c r="AG9872" s="42"/>
      <c r="AH9872" s="42">
        <v>56250000</v>
      </c>
      <c r="AI9872" s="42" t="s">
        <v>7668</v>
      </c>
      <c r="AJ9872" s="42" t="s">
        <v>8041</v>
      </c>
      <c r="AK9872" s="42" t="s">
        <v>357</v>
      </c>
      <c r="AL9872" t="s">
        <v>8050</v>
      </c>
    </row>
    <row r="9873" spans="2:38">
      <c r="B9873" s="16" t="n">
        <f>10000000+INDEX(编号表!$B:$B,MATCH(F9873,编号表!$A:$A,0))*100000+INDEX(编号表!$F:$F,MATCH(D9873,编号表!$E:$E,0))*1000+INDEX(编号表!$D:$D,MATCH(E9873,编号表!$C:$C,0))*10000+G9873</f>
        <v>12484091</v>
      </c>
      <c r="C9873" s="42" t="s">
        <v>10022</v>
      </c>
      <c r="D9873" s="42" t="s">
        <v>108</v>
      </c>
      <c r="E9873" s="42" t="s">
        <v>357</v>
      </c>
      <c r="F9873" s="42" t="s">
        <v>7668</v>
      </c>
      <c r="G9873" s="42">
        <v>91</v>
      </c>
      <c r="H9873" s="42"/>
      <c r="I9873" s="42">
        <v>60</v>
      </c>
      <c r="J9873" s="42" t="str">
        <f t="shared" si="163"/>
        <v>大类_仙品大乘法宝</v>
      </c>
      <c r="K9873" s="42" t="s">
        <v>6624</v>
      </c>
      <c r="L9873" s="42"/>
      <c r="M9873" s="42" t="s">
        <v>7668</v>
      </c>
      <c r="N9873" s="42"/>
      <c r="O9873" s="42">
        <v>0</v>
      </c>
      <c r="P9873" s="42" t="b">
        <v>1</v>
      </c>
      <c r="Q9873" s="42"/>
      <c r="R9873" s="42" t="b">
        <v>0</v>
      </c>
      <c r="S9873" s="42">
        <v>1</v>
      </c>
      <c r="T9873" s="42" t="s">
        <v>91</v>
      </c>
      <c r="U9873" s="42">
        <v>999</v>
      </c>
      <c r="V9873" s="42" t="s">
        <v>7669</v>
      </c>
      <c r="W9873" s="42">
        <v>84091</v>
      </c>
      <c r="X9873" s="42"/>
      <c r="Y9873" t="str" s="42">
        <v>法宝。持续恢复灵力；使灵气流转更连续，缩短回灵间隔；促进灵气流转，缩短回灵间隔。</v>
      </c>
      <c r="Z9873" t="str" s="42">
        <v>|cff00FF00“瓶内灵流循环而出，御使时可持续补益灵力，使枯竭之气渐复。”——《周天归元玉章》|r</v>
      </c>
      <c r="AA9873" t="str" s="42">
        <v>法宝打造获得。成宝核心×1；主材：太玄玉母×1；辅材类别：地脉灵液×1；特性材料类别：水行凝华×1。</v>
      </c>
      <c r="AB9873" s="42">
        <v>12421011</v>
      </c>
      <c r="AC9873" s="42" t="s">
        <v>121</v>
      </c>
      <c r="AD9873" s="42">
        <v>0</v>
      </c>
      <c r="AE9873" s="42"/>
      <c r="AF9873" s="42">
        <v>70004</v>
      </c>
      <c r="AG9873" s="42"/>
      <c r="AH9873" s="42">
        <v>56250000</v>
      </c>
      <c r="AI9873" s="42" t="s">
        <v>7668</v>
      </c>
      <c r="AJ9873" s="42" t="s">
        <v>8041</v>
      </c>
      <c r="AK9873" s="42" t="s">
        <v>357</v>
      </c>
      <c r="AL9873" t="s">
        <v>8054</v>
      </c>
    </row>
    <row r="9874" spans="2:38">
      <c r="B9874" s="16" t="n">
        <f>10000000+INDEX(编号表!$B:$B,MATCH(F9874,编号表!$A:$A,0))*100000+INDEX(编号表!$F:$F,MATCH(D9874,编号表!$E:$E,0))*1000+INDEX(编号表!$D:$D,MATCH(E9874,编号表!$C:$C,0))*10000+G9874</f>
        <v>12484092</v>
      </c>
      <c r="C9874" s="42" t="s">
        <v>10024</v>
      </c>
      <c r="D9874" s="42" t="s">
        <v>108</v>
      </c>
      <c r="E9874" s="42" t="s">
        <v>357</v>
      </c>
      <c r="F9874" s="42" t="s">
        <v>7668</v>
      </c>
      <c r="G9874" s="42">
        <v>92</v>
      </c>
      <c r="H9874" s="42"/>
      <c r="I9874" s="42">
        <v>60</v>
      </c>
      <c r="J9874" s="42" t="str">
        <f t="shared" si="163"/>
        <v>大类_仙品大乘法宝</v>
      </c>
      <c r="K9874" s="42" t="s">
        <v>6624</v>
      </c>
      <c r="L9874" s="42"/>
      <c r="M9874" s="42" t="s">
        <v>7668</v>
      </c>
      <c r="N9874" s="42"/>
      <c r="O9874" s="42">
        <v>0</v>
      </c>
      <c r="P9874" s="42" t="b">
        <v>1</v>
      </c>
      <c r="Q9874" s="42"/>
      <c r="R9874" s="42" t="b">
        <v>0</v>
      </c>
      <c r="S9874" s="42">
        <v>1</v>
      </c>
      <c r="T9874" s="42" t="s">
        <v>91</v>
      </c>
      <c r="U9874" s="42">
        <v>999</v>
      </c>
      <c r="V9874" s="42" t="s">
        <v>7669</v>
      </c>
      <c r="W9874" s="42">
        <v>84092</v>
      </c>
      <c r="X9874" s="42"/>
      <c r="Y9874" s="42" t="s">
        <v>8056</v>
      </c>
      <c r="Z9874" s="42" t="s">
        <v>8057</v>
      </c>
      <c r="AA9874" t="str" s="42">
        <v>法宝打造获得。成宝核心×1；主材：太玄玉母×1；辅材类别：明光晶×1；特性材料类别：灵目×1。</v>
      </c>
      <c r="AB9874" s="42">
        <v>12421012</v>
      </c>
      <c r="AC9874" s="42" t="s">
        <v>121</v>
      </c>
      <c r="AD9874" s="42">
        <v>0</v>
      </c>
      <c r="AE9874" s="42"/>
      <c r="AF9874" s="42">
        <v>70004</v>
      </c>
      <c r="AG9874" s="42"/>
      <c r="AH9874" s="42">
        <v>56250000</v>
      </c>
      <c r="AI9874" s="42" t="s">
        <v>7668</v>
      </c>
      <c r="AJ9874" s="42" t="s">
        <v>8059</v>
      </c>
      <c r="AK9874" s="42" t="s">
        <v>357</v>
      </c>
      <c r="AL9874" t="s">
        <v>8060</v>
      </c>
    </row>
    <row r="9875" spans="2:38">
      <c r="B9875" s="16" t="n">
        <f>10000000+INDEX(编号表!$B:$B,MATCH(F9875,编号表!$A:$A,0))*100000+INDEX(编号表!$F:$F,MATCH(D9875,编号表!$E:$E,0))*1000+INDEX(编号表!$D:$D,MATCH(E9875,编号表!$C:$C,0))*10000+G9875</f>
        <v>12484093</v>
      </c>
      <c r="C9875" s="42" t="s">
        <v>10026</v>
      </c>
      <c r="D9875" s="42" t="s">
        <v>108</v>
      </c>
      <c r="E9875" s="42" t="s">
        <v>357</v>
      </c>
      <c r="F9875" s="42" t="s">
        <v>7668</v>
      </c>
      <c r="G9875" s="42">
        <v>93</v>
      </c>
      <c r="H9875" s="42"/>
      <c r="I9875" s="42">
        <v>60</v>
      </c>
      <c r="J9875" s="42" t="str">
        <f t="shared" si="163"/>
        <v>大类_仙品大乘法宝</v>
      </c>
      <c r="K9875" s="42" t="s">
        <v>6624</v>
      </c>
      <c r="L9875" s="42"/>
      <c r="M9875" s="42" t="s">
        <v>7668</v>
      </c>
      <c r="N9875" s="42"/>
      <c r="O9875" s="42">
        <v>0</v>
      </c>
      <c r="P9875" s="42" t="b">
        <v>1</v>
      </c>
      <c r="Q9875" s="42"/>
      <c r="R9875" s="42" t="b">
        <v>0</v>
      </c>
      <c r="S9875" s="42">
        <v>1</v>
      </c>
      <c r="T9875" s="42" t="s">
        <v>91</v>
      </c>
      <c r="U9875" s="42">
        <v>999</v>
      </c>
      <c r="V9875" s="42" t="s">
        <v>7669</v>
      </c>
      <c r="W9875" s="42">
        <v>84093</v>
      </c>
      <c r="X9875" s="42"/>
      <c r="Y9875" t="str" s="42">
        <v>法宝。通过合法舟锚点完成特殊路径通行；补强舟体承载结构，稳固载渡；稳固承载，配合完成特殊路径通行。</v>
      </c>
      <c r="Z9875" t="str" s="42">
        <v>|cff00FF00“舟循虚隙而行，非为寻常赶路；得其引渡，方能循合法舟锚点完成特殊路径通行。”——《星槎渡虚图经》|r</v>
      </c>
      <c r="AA9875" t="str" s="42">
        <v>法宝打造获得。成宝核心×1；主材：百万载灵木芯×1；辅材类别：兽骨×1；特性材料类别：土行凝华×1。</v>
      </c>
      <c r="AB9875" s="42">
        <v>12421013</v>
      </c>
      <c r="AC9875" s="42" t="s">
        <v>121</v>
      </c>
      <c r="AD9875" s="42">
        <v>0</v>
      </c>
      <c r="AE9875" s="42"/>
      <c r="AF9875" s="42">
        <v>70004</v>
      </c>
      <c r="AG9875" s="42"/>
      <c r="AH9875" s="42">
        <v>56250000</v>
      </c>
      <c r="AI9875" s="42" t="s">
        <v>7668</v>
      </c>
      <c r="AJ9875" s="42" t="s">
        <v>8065</v>
      </c>
      <c r="AK9875" s="42" t="s">
        <v>357</v>
      </c>
      <c r="AL9875" t="s">
        <v>8066</v>
      </c>
    </row>
    <row r="9876" spans="2:38">
      <c r="B9876" s="16" t="n">
        <f>10000000+INDEX(编号表!$B:$B,MATCH(F9876,编号表!$A:$A,0))*100000+INDEX(编号表!$F:$F,MATCH(D9876,编号表!$E:$E,0))*1000+INDEX(编号表!$D:$D,MATCH(E9876,编号表!$C:$C,0))*10000+G9876</f>
        <v>12484094</v>
      </c>
      <c r="C9876" s="42" t="s">
        <v>10028</v>
      </c>
      <c r="D9876" s="42" t="s">
        <v>108</v>
      </c>
      <c r="E9876" s="42" t="s">
        <v>357</v>
      </c>
      <c r="F9876" s="42" t="s">
        <v>7668</v>
      </c>
      <c r="G9876" s="42">
        <v>94</v>
      </c>
      <c r="H9876" s="42"/>
      <c r="I9876" s="42">
        <v>60</v>
      </c>
      <c r="J9876" s="42" t="str">
        <f t="shared" si="163"/>
        <v>大类_仙品大乘法宝</v>
      </c>
      <c r="K9876" s="42" t="s">
        <v>6624</v>
      </c>
      <c r="L9876" s="42"/>
      <c r="M9876" s="42" t="s">
        <v>7668</v>
      </c>
      <c r="N9876" s="42"/>
      <c r="O9876" s="42">
        <v>0</v>
      </c>
      <c r="P9876" s="42" t="b">
        <v>1</v>
      </c>
      <c r="Q9876" s="42"/>
      <c r="R9876" s="42" t="b">
        <v>0</v>
      </c>
      <c r="S9876" s="42">
        <v>1</v>
      </c>
      <c r="T9876" s="42" t="s">
        <v>91</v>
      </c>
      <c r="U9876" s="42">
        <v>999</v>
      </c>
      <c r="V9876" s="42" t="s">
        <v>7669</v>
      </c>
      <c r="W9876" s="42">
        <v>84094</v>
      </c>
      <c r="X9876" s="42"/>
      <c r="Y9876" t="str" s="42">
        <v>法宝。隐身期间取消单位碰撞，可穿过怪群；延长隐身与穿怪的持续时间；留存备用灵力，缩短隐息幡技能冷却时间。</v>
      </c>
      <c r="Z9876" t="str" s="42">
        <v>|cff00FF00“幡影覆身，形息皆敛；隐时身若无碍，可穿过怪群，若先出手则藏形自解。”——《太阴藏形秘箓》|r</v>
      </c>
      <c r="AA9876" t="str" s="42">
        <v>法宝打造获得。成宝核心×1；主材：百万载灵蚕丝×1；辅材类别：阵旗灵丝×1；特性材料类别：妖丹×1。</v>
      </c>
      <c r="AB9876" s="42">
        <v>12421014</v>
      </c>
      <c r="AC9876" s="42" t="s">
        <v>121</v>
      </c>
      <c r="AD9876" s="42">
        <v>0</v>
      </c>
      <c r="AE9876" s="42"/>
      <c r="AF9876" s="42">
        <v>70004</v>
      </c>
      <c r="AG9876" s="42"/>
      <c r="AH9876" s="42">
        <v>56250000</v>
      </c>
      <c r="AI9876" s="42" t="s">
        <v>7668</v>
      </c>
      <c r="AJ9876" s="42" t="s">
        <v>8071</v>
      </c>
      <c r="AK9876" s="42" t="s">
        <v>357</v>
      </c>
      <c r="AL9876" t="s">
        <v>8072</v>
      </c>
    </row>
    <row r="9877" spans="2:38">
      <c r="B9877" s="16" t="n">
        <f>10000000+INDEX(编号表!$B:$B,MATCH(F9877,编号表!$A:$A,0))*100000+INDEX(编号表!$F:$F,MATCH(D9877,编号表!$E:$E,0))*1000+INDEX(编号表!$D:$D,MATCH(E9877,编号表!$C:$C,0))*10000+G9877</f>
        <v>12484095</v>
      </c>
      <c r="C9877" s="42" t="s">
        <v>10030</v>
      </c>
      <c r="D9877" s="42" t="s">
        <v>108</v>
      </c>
      <c r="E9877" s="42" t="s">
        <v>357</v>
      </c>
      <c r="F9877" s="42" t="s">
        <v>7668</v>
      </c>
      <c r="G9877" s="42">
        <v>95</v>
      </c>
      <c r="H9877" s="42"/>
      <c r="I9877" s="42">
        <v>60</v>
      </c>
      <c r="J9877" s="42" t="str">
        <f t="shared" si="163"/>
        <v>大类_仙品大乘法宝</v>
      </c>
      <c r="K9877" s="42" t="s">
        <v>6698</v>
      </c>
      <c r="L9877" s="42"/>
      <c r="M9877" s="42" t="s">
        <v>7668</v>
      </c>
      <c r="N9877" s="42"/>
      <c r="O9877" s="42">
        <v>0</v>
      </c>
      <c r="P9877" s="42" t="b">
        <v>1</v>
      </c>
      <c r="Q9877" s="42"/>
      <c r="R9877" s="42" t="b">
        <v>0</v>
      </c>
      <c r="S9877" s="42">
        <v>1</v>
      </c>
      <c r="T9877" s="42" t="s">
        <v>91</v>
      </c>
      <c r="U9877" s="42">
        <v>999</v>
      </c>
      <c r="V9877" s="42" t="s">
        <v>7669</v>
      </c>
      <c r="W9877" s="42">
        <v>84095</v>
      </c>
      <c r="X9877" s="42"/>
      <c r="Y9877" s="42" t="s">
        <v>9395</v>
      </c>
      <c r="Z9877" s="42" t="s">
        <v>10031</v>
      </c>
      <c r="AA9877" t="str" s="42">
        <v>法宝打造获得。成宝核心×1；主材：五气灵玉×1；辅材类别：精血×1；特性材料类别：灵木灵核×1。</v>
      </c>
      <c r="AB9877" s="42">
        <v>12481102</v>
      </c>
      <c r="AC9877" s="42" t="s">
        <v>121</v>
      </c>
      <c r="AD9877" s="42">
        <v>0</v>
      </c>
      <c r="AE9877" s="42"/>
      <c r="AF9877" s="42">
        <v>70004</v>
      </c>
      <c r="AG9877" s="42"/>
      <c r="AH9877" s="42">
        <v>56250000</v>
      </c>
      <c r="AI9877" s="42" t="s">
        <v>7668</v>
      </c>
      <c r="AJ9877" s="42" t="s">
        <v>10033</v>
      </c>
      <c r="AK9877" s="42" t="s">
        <v>357</v>
      </c>
      <c r="AL9877" t="s">
        <v>10034</v>
      </c>
    </row>
    <row r="9878" spans="2:38">
      <c r="B9878" s="16" t="n">
        <f>10000000+INDEX(编号表!$B:$B,MATCH(F9878,编号表!$A:$A,0))*100000+INDEX(编号表!$F:$F,MATCH(D9878,编号表!$E:$E,0))*1000+INDEX(编号表!$D:$D,MATCH(E9878,编号表!$C:$C,0))*10000+G9878</f>
        <v>12484096</v>
      </c>
      <c r="C9878" s="42" t="s">
        <v>10035</v>
      </c>
      <c r="D9878" s="42" t="s">
        <v>108</v>
      </c>
      <c r="E9878" s="42" t="s">
        <v>357</v>
      </c>
      <c r="F9878" s="42" t="s">
        <v>7668</v>
      </c>
      <c r="G9878" s="42">
        <v>96</v>
      </c>
      <c r="H9878" s="42"/>
      <c r="I9878" s="42">
        <v>60</v>
      </c>
      <c r="J9878" s="42" t="str">
        <f t="shared" si="163"/>
        <v>大类_仙品大乘法宝</v>
      </c>
      <c r="K9878" s="42" t="s">
        <v>6698</v>
      </c>
      <c r="L9878" s="42"/>
      <c r="M9878" s="42" t="s">
        <v>7668</v>
      </c>
      <c r="N9878" s="42"/>
      <c r="O9878" s="42">
        <v>0</v>
      </c>
      <c r="P9878" s="42" t="b">
        <v>1</v>
      </c>
      <c r="Q9878" s="42"/>
      <c r="R9878" s="42" t="b">
        <v>0</v>
      </c>
      <c r="S9878" s="42">
        <v>1</v>
      </c>
      <c r="T9878" s="42" t="s">
        <v>91</v>
      </c>
      <c r="U9878" s="42">
        <v>999</v>
      </c>
      <c r="V9878" s="42" t="s">
        <v>7669</v>
      </c>
      <c r="W9878" s="42">
        <v>84096</v>
      </c>
      <c r="X9878" s="42"/>
      <c r="Y9878" s="42" t="s">
        <v>9401</v>
      </c>
      <c r="Z9878" s="42" t="s">
        <v>10031</v>
      </c>
      <c r="AA9878" t="str" s="42">
        <v>法宝打造获得。成宝核心×1；主材：五气灵玉×1；辅材类别：精血×1；特性材料类别：金行凝华×1。</v>
      </c>
      <c r="AB9878" s="42">
        <v>12481102</v>
      </c>
      <c r="AC9878" s="42" t="s">
        <v>121</v>
      </c>
      <c r="AD9878" s="42">
        <v>0</v>
      </c>
      <c r="AE9878" s="42"/>
      <c r="AF9878" s="42">
        <v>70004</v>
      </c>
      <c r="AG9878" s="42"/>
      <c r="AH9878" s="42">
        <v>56250000</v>
      </c>
      <c r="AI9878" s="42" t="s">
        <v>7668</v>
      </c>
      <c r="AJ9878" s="42" t="s">
        <v>10033</v>
      </c>
      <c r="AK9878" s="42" t="s">
        <v>357</v>
      </c>
      <c r="AL9878" t="s">
        <v>10037</v>
      </c>
    </row>
    <row r="9879" spans="2:38">
      <c r="B9879" s="16" t="n">
        <f>10000000+INDEX(编号表!$B:$B,MATCH(F9879,编号表!$A:$A,0))*100000+INDEX(编号表!$F:$F,MATCH(D9879,编号表!$E:$E,0))*1000+INDEX(编号表!$D:$D,MATCH(E9879,编号表!$C:$C,0))*10000+G9879</f>
        <v>12484097</v>
      </c>
      <c r="C9879" s="42" t="s">
        <v>10038</v>
      </c>
      <c r="D9879" s="42" t="s">
        <v>108</v>
      </c>
      <c r="E9879" s="42" t="s">
        <v>357</v>
      </c>
      <c r="F9879" s="42" t="s">
        <v>7668</v>
      </c>
      <c r="G9879" s="42">
        <v>97</v>
      </c>
      <c r="H9879" s="42"/>
      <c r="I9879" s="42">
        <v>60</v>
      </c>
      <c r="J9879" s="42" t="str">
        <f t="shared" si="163"/>
        <v>大类_仙品大乘法宝</v>
      </c>
      <c r="K9879" s="42" t="s">
        <v>6698</v>
      </c>
      <c r="L9879" s="42"/>
      <c r="M9879" s="42" t="s">
        <v>7668</v>
      </c>
      <c r="N9879" s="42"/>
      <c r="O9879" s="42">
        <v>0</v>
      </c>
      <c r="P9879" s="42" t="b">
        <v>1</v>
      </c>
      <c r="Q9879" s="42"/>
      <c r="R9879" s="42" t="b">
        <v>0</v>
      </c>
      <c r="S9879" s="42">
        <v>1</v>
      </c>
      <c r="T9879" s="42" t="s">
        <v>91</v>
      </c>
      <c r="U9879" s="42">
        <v>999</v>
      </c>
      <c r="V9879" s="42" t="s">
        <v>7669</v>
      </c>
      <c r="W9879" s="42">
        <v>84097</v>
      </c>
      <c r="X9879" s="42"/>
      <c r="Y9879" s="42" t="s">
        <v>9405</v>
      </c>
      <c r="Z9879" s="42" t="s">
        <v>10031</v>
      </c>
      <c r="AA9879" t="str" s="42">
        <v>法宝打造获得。成宝核心×1；主材：五气灵玉×1；辅材类别：精血×1；特性材料类别：木行凝华×1。</v>
      </c>
      <c r="AB9879" s="42">
        <v>12481102</v>
      </c>
      <c r="AC9879" s="42" t="s">
        <v>121</v>
      </c>
      <c r="AD9879" s="42">
        <v>0</v>
      </c>
      <c r="AE9879" s="42"/>
      <c r="AF9879" s="42">
        <v>70004</v>
      </c>
      <c r="AG9879" s="42"/>
      <c r="AH9879" s="42">
        <v>56250000</v>
      </c>
      <c r="AI9879" s="42" t="s">
        <v>7668</v>
      </c>
      <c r="AJ9879" s="42" t="s">
        <v>10033</v>
      </c>
      <c r="AK9879" s="42" t="s">
        <v>357</v>
      </c>
      <c r="AL9879" t="s">
        <v>10040</v>
      </c>
    </row>
    <row r="9880" spans="2:38">
      <c r="B9880" s="16" t="n">
        <f>10000000+INDEX(编号表!$B:$B,MATCH(F9880,编号表!$A:$A,0))*100000+INDEX(编号表!$F:$F,MATCH(D9880,编号表!$E:$E,0))*1000+INDEX(编号表!$D:$D,MATCH(E9880,编号表!$C:$C,0))*10000+G9880</f>
        <v>12484098</v>
      </c>
      <c r="C9880" s="42" t="s">
        <v>10041</v>
      </c>
      <c r="D9880" s="42" t="s">
        <v>108</v>
      </c>
      <c r="E9880" s="42" t="s">
        <v>357</v>
      </c>
      <c r="F9880" s="42" t="s">
        <v>7668</v>
      </c>
      <c r="G9880" s="42">
        <v>98</v>
      </c>
      <c r="H9880" s="42"/>
      <c r="I9880" s="42">
        <v>60</v>
      </c>
      <c r="J9880" s="42" t="str">
        <f t="shared" si="163"/>
        <v>大类_仙品大乘法宝</v>
      </c>
      <c r="K9880" s="42" t="s">
        <v>6698</v>
      </c>
      <c r="L9880" s="42"/>
      <c r="M9880" s="42" t="s">
        <v>7668</v>
      </c>
      <c r="N9880" s="42"/>
      <c r="O9880" s="42">
        <v>0</v>
      </c>
      <c r="P9880" s="42" t="b">
        <v>1</v>
      </c>
      <c r="Q9880" s="42"/>
      <c r="R9880" s="42" t="b">
        <v>0</v>
      </c>
      <c r="S9880" s="42">
        <v>1</v>
      </c>
      <c r="T9880" s="42" t="s">
        <v>91</v>
      </c>
      <c r="U9880" s="42">
        <v>999</v>
      </c>
      <c r="V9880" s="42" t="s">
        <v>7669</v>
      </c>
      <c r="W9880" s="42">
        <v>84098</v>
      </c>
      <c r="X9880" s="42"/>
      <c r="Y9880" s="42" t="s">
        <v>9409</v>
      </c>
      <c r="Z9880" s="42" t="s">
        <v>10031</v>
      </c>
      <c r="AA9880" t="str" s="42">
        <v>法宝打造获得。成宝核心×1；主材：五气灵玉×1；辅材类别：精血×1；特性材料类别：水行凝华×1。</v>
      </c>
      <c r="AB9880" s="42">
        <v>12481102</v>
      </c>
      <c r="AC9880" s="42" t="s">
        <v>121</v>
      </c>
      <c r="AD9880" s="42">
        <v>0</v>
      </c>
      <c r="AE9880" s="42"/>
      <c r="AF9880" s="42">
        <v>70004</v>
      </c>
      <c r="AG9880" s="42"/>
      <c r="AH9880" s="42">
        <v>56250000</v>
      </c>
      <c r="AI9880" s="42" t="s">
        <v>7668</v>
      </c>
      <c r="AJ9880" s="42" t="s">
        <v>10033</v>
      </c>
      <c r="AK9880" s="42" t="s">
        <v>357</v>
      </c>
      <c r="AL9880" t="s">
        <v>10043</v>
      </c>
    </row>
    <row r="9881" spans="2:38">
      <c r="B9881" s="16" t="n">
        <f>10000000+INDEX(编号表!$B:$B,MATCH(F9881,编号表!$A:$A,0))*100000+INDEX(编号表!$F:$F,MATCH(D9881,编号表!$E:$E,0))*1000+INDEX(编号表!$D:$D,MATCH(E9881,编号表!$C:$C,0))*10000+G9881</f>
        <v>12484099</v>
      </c>
      <c r="C9881" s="42" t="s">
        <v>10044</v>
      </c>
      <c r="D9881" s="42" t="s">
        <v>108</v>
      </c>
      <c r="E9881" s="42" t="s">
        <v>357</v>
      </c>
      <c r="F9881" s="42" t="s">
        <v>7668</v>
      </c>
      <c r="G9881" s="42">
        <v>99</v>
      </c>
      <c r="H9881" s="42"/>
      <c r="I9881" s="42">
        <v>60</v>
      </c>
      <c r="J9881" s="42" t="str">
        <f t="shared" si="163"/>
        <v>大类_仙品大乘法宝</v>
      </c>
      <c r="K9881" s="42" t="s">
        <v>6698</v>
      </c>
      <c r="L9881" s="42"/>
      <c r="M9881" s="42" t="s">
        <v>7668</v>
      </c>
      <c r="N9881" s="42"/>
      <c r="O9881" s="42">
        <v>0</v>
      </c>
      <c r="P9881" s="42" t="b">
        <v>1</v>
      </c>
      <c r="Q9881" s="42"/>
      <c r="R9881" s="42" t="b">
        <v>0</v>
      </c>
      <c r="S9881" s="42">
        <v>1</v>
      </c>
      <c r="T9881" s="42" t="s">
        <v>91</v>
      </c>
      <c r="U9881" s="42">
        <v>999</v>
      </c>
      <c r="V9881" s="42" t="s">
        <v>7669</v>
      </c>
      <c r="W9881" s="42">
        <v>84099</v>
      </c>
      <c r="X9881" s="42"/>
      <c r="Y9881" s="42" t="s">
        <v>9413</v>
      </c>
      <c r="Z9881" s="42" t="s">
        <v>10031</v>
      </c>
      <c r="AA9881" t="str" s="42">
        <v>法宝打造获得。成宝核心×1；主材：五气灵玉×1；辅材类别：精血×1；特性材料类别：火行凝华×1。</v>
      </c>
      <c r="AB9881" s="42">
        <v>12481102</v>
      </c>
      <c r="AC9881" s="42" t="s">
        <v>121</v>
      </c>
      <c r="AD9881" s="42">
        <v>0</v>
      </c>
      <c r="AE9881" s="42"/>
      <c r="AF9881" s="42">
        <v>70004</v>
      </c>
      <c r="AG9881" s="42"/>
      <c r="AH9881" s="42">
        <v>56250000</v>
      </c>
      <c r="AI9881" s="42" t="s">
        <v>7668</v>
      </c>
      <c r="AJ9881" s="42" t="s">
        <v>10033</v>
      </c>
      <c r="AK9881" s="42" t="s">
        <v>357</v>
      </c>
      <c r="AL9881" t="s">
        <v>10046</v>
      </c>
    </row>
    <row r="9882" spans="2:38">
      <c r="B9882" s="16" t="n">
        <f>10000000+INDEX(编号表!$B:$B,MATCH(F9882,编号表!$A:$A,0))*100000+INDEX(编号表!$F:$F,MATCH(D9882,编号表!$E:$E,0))*1000+INDEX(编号表!$D:$D,MATCH(E9882,编号表!$C:$C,0))*10000+G9882</f>
        <v>12484100</v>
      </c>
      <c r="C9882" s="42" t="s">
        <v>10047</v>
      </c>
      <c r="D9882" s="42" t="s">
        <v>108</v>
      </c>
      <c r="E9882" s="42" t="s">
        <v>357</v>
      </c>
      <c r="F9882" s="42" t="s">
        <v>7668</v>
      </c>
      <c r="G9882" s="42">
        <v>100</v>
      </c>
      <c r="H9882" s="42"/>
      <c r="I9882" s="42">
        <v>60</v>
      </c>
      <c r="J9882" s="42" t="str">
        <f t="shared" si="163"/>
        <v>大类_仙品大乘法宝</v>
      </c>
      <c r="K9882" s="42" t="s">
        <v>6698</v>
      </c>
      <c r="L9882" s="42"/>
      <c r="M9882" s="42" t="s">
        <v>7668</v>
      </c>
      <c r="N9882" s="42"/>
      <c r="O9882" s="42">
        <v>0</v>
      </c>
      <c r="P9882" s="42" t="b">
        <v>1</v>
      </c>
      <c r="Q9882" s="42"/>
      <c r="R9882" s="42" t="b">
        <v>0</v>
      </c>
      <c r="S9882" s="42">
        <v>1</v>
      </c>
      <c r="T9882" s="42" t="s">
        <v>91</v>
      </c>
      <c r="U9882" s="42">
        <v>999</v>
      </c>
      <c r="V9882" s="42" t="s">
        <v>7669</v>
      </c>
      <c r="W9882" s="42">
        <v>84100</v>
      </c>
      <c r="X9882" s="42"/>
      <c r="Y9882" s="42" t="s">
        <v>9417</v>
      </c>
      <c r="Z9882" s="42" t="s">
        <v>10031</v>
      </c>
      <c r="AA9882" t="str" s="42">
        <v>法宝打造获得。成宝核心×1；主材：五气灵玉×1；辅材类别：精血×1；特性材料类别：土行凝华×1。</v>
      </c>
      <c r="AB9882" s="42">
        <v>12481102</v>
      </c>
      <c r="AC9882" s="42" t="s">
        <v>121</v>
      </c>
      <c r="AD9882" s="42">
        <v>0</v>
      </c>
      <c r="AE9882" s="42"/>
      <c r="AF9882" s="42">
        <v>70004</v>
      </c>
      <c r="AG9882" s="42"/>
      <c r="AH9882" s="42">
        <v>56250000</v>
      </c>
      <c r="AI9882" s="42" t="s">
        <v>7668</v>
      </c>
      <c r="AJ9882" s="42" t="s">
        <v>10033</v>
      </c>
      <c r="AK9882" s="42" t="s">
        <v>357</v>
      </c>
      <c r="AL9882" t="s">
        <v>10049</v>
      </c>
    </row>
    <row r="9883" spans="2:38">
      <c r="B9883" s="16" t="n">
        <f>10000000+INDEX(编号表!$B:$B,MATCH(F9883,编号表!$A:$A,0))*100000+INDEX(编号表!$F:$F,MATCH(D9883,编号表!$E:$E,0))*1000+INDEX(编号表!$D:$D,MATCH(E9883,编号表!$C:$C,0))*10000+G9883</f>
        <v>12484101</v>
      </c>
      <c r="C9883" s="42" t="s">
        <v>10050</v>
      </c>
      <c r="D9883" s="42" t="s">
        <v>108</v>
      </c>
      <c r="E9883" s="42" t="s">
        <v>357</v>
      </c>
      <c r="F9883" s="42" t="s">
        <v>7668</v>
      </c>
      <c r="G9883" s="42">
        <v>101</v>
      </c>
      <c r="H9883" s="42"/>
      <c r="I9883" s="42">
        <v>60</v>
      </c>
      <c r="J9883" s="42" t="str">
        <f t="shared" si="163"/>
        <v>大类_仙品大乘法宝</v>
      </c>
      <c r="K9883" s="42" t="s">
        <v>6698</v>
      </c>
      <c r="L9883" s="42"/>
      <c r="M9883" s="42" t="s">
        <v>7668</v>
      </c>
      <c r="N9883" s="42"/>
      <c r="O9883" s="42">
        <v>0</v>
      </c>
      <c r="P9883" s="42" t="b">
        <v>1</v>
      </c>
      <c r="Q9883" s="42"/>
      <c r="R9883" s="42" t="b">
        <v>0</v>
      </c>
      <c r="S9883" s="42">
        <v>1</v>
      </c>
      <c r="T9883" s="42" t="s">
        <v>91</v>
      </c>
      <c r="U9883" s="42">
        <v>999</v>
      </c>
      <c r="V9883" s="42" t="s">
        <v>7669</v>
      </c>
      <c r="W9883" s="42">
        <v>84101</v>
      </c>
      <c r="X9883" s="42"/>
      <c r="Y9883" s="42" t="s">
        <v>9421</v>
      </c>
      <c r="Z9883" s="42" t="s">
        <v>10031</v>
      </c>
      <c r="AA9883" t="str" s="42">
        <v>法宝打造获得。成宝核心×1；主材：五气灵玉×1；辅材类别：石乳×1；特性材料类别：灵木灵核×1。</v>
      </c>
      <c r="AB9883" s="42">
        <v>12481102</v>
      </c>
      <c r="AC9883" s="42" t="s">
        <v>121</v>
      </c>
      <c r="AD9883" s="42">
        <v>0</v>
      </c>
      <c r="AE9883" s="42"/>
      <c r="AF9883" s="42">
        <v>70004</v>
      </c>
      <c r="AG9883" s="42"/>
      <c r="AH9883" s="42">
        <v>56250000</v>
      </c>
      <c r="AI9883" s="42" t="s">
        <v>7668</v>
      </c>
      <c r="AJ9883" s="42" t="s">
        <v>10033</v>
      </c>
      <c r="AK9883" s="42" t="s">
        <v>357</v>
      </c>
      <c r="AL9883" t="s">
        <v>10052</v>
      </c>
    </row>
    <row r="9884" spans="2:38">
      <c r="B9884" s="16" t="n">
        <f>10000000+INDEX(编号表!$B:$B,MATCH(F9884,编号表!$A:$A,0))*100000+INDEX(编号表!$F:$F,MATCH(D9884,编号表!$E:$E,0))*1000+INDEX(编号表!$D:$D,MATCH(E9884,编号表!$C:$C,0))*10000+G9884</f>
        <v>12484102</v>
      </c>
      <c r="C9884" s="42" t="s">
        <v>10053</v>
      </c>
      <c r="D9884" s="42" t="s">
        <v>108</v>
      </c>
      <c r="E9884" s="42" t="s">
        <v>357</v>
      </c>
      <c r="F9884" s="42" t="s">
        <v>7668</v>
      </c>
      <c r="G9884" s="42">
        <v>102</v>
      </c>
      <c r="H9884" s="42"/>
      <c r="I9884" s="42">
        <v>60</v>
      </c>
      <c r="J9884" s="42" t="str">
        <f t="shared" si="163"/>
        <v>大类_仙品大乘法宝</v>
      </c>
      <c r="K9884" s="42" t="s">
        <v>6698</v>
      </c>
      <c r="L9884" s="42"/>
      <c r="M9884" s="42" t="s">
        <v>7668</v>
      </c>
      <c r="N9884" s="42"/>
      <c r="O9884" s="42">
        <v>0</v>
      </c>
      <c r="P9884" s="42" t="b">
        <v>1</v>
      </c>
      <c r="Q9884" s="42"/>
      <c r="R9884" s="42" t="b">
        <v>0</v>
      </c>
      <c r="S9884" s="42">
        <v>1</v>
      </c>
      <c r="T9884" s="42" t="s">
        <v>91</v>
      </c>
      <c r="U9884" s="42">
        <v>999</v>
      </c>
      <c r="V9884" s="42" t="s">
        <v>7669</v>
      </c>
      <c r="W9884" s="42">
        <v>84102</v>
      </c>
      <c r="X9884" s="42"/>
      <c r="Y9884" s="42" t="s">
        <v>9425</v>
      </c>
      <c r="Z9884" s="42" t="s">
        <v>10031</v>
      </c>
      <c r="AA9884" t="str" s="42">
        <v>法宝打造获得。成宝核心×1；主材：五气灵玉×1；辅材类别：石乳×1；特性材料类别：金行凝华×1。</v>
      </c>
      <c r="AB9884" s="42">
        <v>12481102</v>
      </c>
      <c r="AC9884" s="42" t="s">
        <v>121</v>
      </c>
      <c r="AD9884" s="42">
        <v>0</v>
      </c>
      <c r="AE9884" s="42"/>
      <c r="AF9884" s="42">
        <v>70004</v>
      </c>
      <c r="AG9884" s="42"/>
      <c r="AH9884" s="42">
        <v>56250000</v>
      </c>
      <c r="AI9884" s="42" t="s">
        <v>7668</v>
      </c>
      <c r="AJ9884" s="42" t="s">
        <v>10033</v>
      </c>
      <c r="AK9884" s="42" t="s">
        <v>357</v>
      </c>
      <c r="AL9884" t="s">
        <v>10055</v>
      </c>
    </row>
    <row r="9885" spans="2:38">
      <c r="B9885" s="16" t="n">
        <f>10000000+INDEX(编号表!$B:$B,MATCH(F9885,编号表!$A:$A,0))*100000+INDEX(编号表!$F:$F,MATCH(D9885,编号表!$E:$E,0))*1000+INDEX(编号表!$D:$D,MATCH(E9885,编号表!$C:$C,0))*10000+G9885</f>
        <v>12484103</v>
      </c>
      <c r="C9885" s="42" t="s">
        <v>10056</v>
      </c>
      <c r="D9885" s="42" t="s">
        <v>108</v>
      </c>
      <c r="E9885" s="42" t="s">
        <v>357</v>
      </c>
      <c r="F9885" s="42" t="s">
        <v>7668</v>
      </c>
      <c r="G9885" s="42">
        <v>103</v>
      </c>
      <c r="H9885" s="42"/>
      <c r="I9885" s="42">
        <v>60</v>
      </c>
      <c r="J9885" s="42" t="str">
        <f t="shared" si="163"/>
        <v>大类_仙品大乘法宝</v>
      </c>
      <c r="K9885" s="42" t="s">
        <v>6698</v>
      </c>
      <c r="L9885" s="42"/>
      <c r="M9885" s="42" t="s">
        <v>7668</v>
      </c>
      <c r="N9885" s="42"/>
      <c r="O9885" s="42">
        <v>0</v>
      </c>
      <c r="P9885" s="42" t="b">
        <v>1</v>
      </c>
      <c r="Q9885" s="42"/>
      <c r="R9885" s="42" t="b">
        <v>0</v>
      </c>
      <c r="S9885" s="42">
        <v>1</v>
      </c>
      <c r="T9885" s="42" t="s">
        <v>91</v>
      </c>
      <c r="U9885" s="42">
        <v>999</v>
      </c>
      <c r="V9885" s="42" t="s">
        <v>7669</v>
      </c>
      <c r="W9885" s="42">
        <v>84103</v>
      </c>
      <c r="X9885" s="42"/>
      <c r="Y9885" s="42" t="s">
        <v>9429</v>
      </c>
      <c r="Z9885" s="42" t="s">
        <v>10031</v>
      </c>
      <c r="AA9885" t="str" s="42">
        <v>法宝打造获得。成宝核心×1；主材：五气灵玉×1；辅材类别：石乳×1；特性材料类别：木行凝华×1。</v>
      </c>
      <c r="AB9885" s="42">
        <v>12481102</v>
      </c>
      <c r="AC9885" s="42" t="s">
        <v>121</v>
      </c>
      <c r="AD9885" s="42">
        <v>0</v>
      </c>
      <c r="AE9885" s="42"/>
      <c r="AF9885" s="42">
        <v>70004</v>
      </c>
      <c r="AG9885" s="42"/>
      <c r="AH9885" s="42">
        <v>56250000</v>
      </c>
      <c r="AI9885" s="42" t="s">
        <v>7668</v>
      </c>
      <c r="AJ9885" s="42" t="s">
        <v>10033</v>
      </c>
      <c r="AK9885" s="42" t="s">
        <v>357</v>
      </c>
      <c r="AL9885" t="s">
        <v>10058</v>
      </c>
    </row>
    <row r="9886" spans="2:38">
      <c r="B9886" s="16" t="n">
        <f>10000000+INDEX(编号表!$B:$B,MATCH(F9886,编号表!$A:$A,0))*100000+INDEX(编号表!$F:$F,MATCH(D9886,编号表!$E:$E,0))*1000+INDEX(编号表!$D:$D,MATCH(E9886,编号表!$C:$C,0))*10000+G9886</f>
        <v>12484104</v>
      </c>
      <c r="C9886" s="42" t="s">
        <v>10059</v>
      </c>
      <c r="D9886" s="42" t="s">
        <v>108</v>
      </c>
      <c r="E9886" s="42" t="s">
        <v>357</v>
      </c>
      <c r="F9886" s="42" t="s">
        <v>7668</v>
      </c>
      <c r="G9886" s="42">
        <v>104</v>
      </c>
      <c r="H9886" s="42"/>
      <c r="I9886" s="42">
        <v>60</v>
      </c>
      <c r="J9886" s="42" t="str">
        <f t="shared" si="163"/>
        <v>大类_仙品大乘法宝</v>
      </c>
      <c r="K9886" s="42" t="s">
        <v>6698</v>
      </c>
      <c r="L9886" s="42"/>
      <c r="M9886" s="42" t="s">
        <v>7668</v>
      </c>
      <c r="N9886" s="42"/>
      <c r="O9886" s="42">
        <v>0</v>
      </c>
      <c r="P9886" s="42" t="b">
        <v>1</v>
      </c>
      <c r="Q9886" s="42"/>
      <c r="R9886" s="42" t="b">
        <v>0</v>
      </c>
      <c r="S9886" s="42">
        <v>1</v>
      </c>
      <c r="T9886" s="42" t="s">
        <v>91</v>
      </c>
      <c r="U9886" s="42">
        <v>999</v>
      </c>
      <c r="V9886" s="42" t="s">
        <v>7669</v>
      </c>
      <c r="W9886" s="42">
        <v>84104</v>
      </c>
      <c r="X9886" s="42"/>
      <c r="Y9886" s="42" t="s">
        <v>9433</v>
      </c>
      <c r="Z9886" s="42" t="s">
        <v>10031</v>
      </c>
      <c r="AA9886" t="str" s="42">
        <v>法宝打造获得。成宝核心×1；主材：五气灵玉×1；辅材类别：石乳×1；特性材料类别：水行凝华×1。</v>
      </c>
      <c r="AB9886" s="42">
        <v>12481102</v>
      </c>
      <c r="AC9886" s="42" t="s">
        <v>121</v>
      </c>
      <c r="AD9886" s="42">
        <v>0</v>
      </c>
      <c r="AE9886" s="42"/>
      <c r="AF9886" s="42">
        <v>70004</v>
      </c>
      <c r="AG9886" s="42"/>
      <c r="AH9886" s="42">
        <v>56250000</v>
      </c>
      <c r="AI9886" s="42" t="s">
        <v>7668</v>
      </c>
      <c r="AJ9886" s="42" t="s">
        <v>10033</v>
      </c>
      <c r="AK9886" s="42" t="s">
        <v>357</v>
      </c>
      <c r="AL9886" t="s">
        <v>10061</v>
      </c>
    </row>
    <row r="9887" spans="2:38">
      <c r="B9887" s="16" t="n">
        <f>10000000+INDEX(编号表!$B:$B,MATCH(F9887,编号表!$A:$A,0))*100000+INDEX(编号表!$F:$F,MATCH(D9887,编号表!$E:$E,0))*1000+INDEX(编号表!$D:$D,MATCH(E9887,编号表!$C:$C,0))*10000+G9887</f>
        <v>12484105</v>
      </c>
      <c r="C9887" s="42" t="s">
        <v>10062</v>
      </c>
      <c r="D9887" s="42" t="s">
        <v>108</v>
      </c>
      <c r="E9887" s="42" t="s">
        <v>357</v>
      </c>
      <c r="F9887" s="42" t="s">
        <v>7668</v>
      </c>
      <c r="G9887" s="42">
        <v>105</v>
      </c>
      <c r="H9887" s="42"/>
      <c r="I9887" s="42">
        <v>60</v>
      </c>
      <c r="J9887" s="42" t="str">
        <f t="shared" si="163"/>
        <v>大类_仙品大乘法宝</v>
      </c>
      <c r="K9887" s="42" t="s">
        <v>6698</v>
      </c>
      <c r="L9887" s="42"/>
      <c r="M9887" s="42" t="s">
        <v>7668</v>
      </c>
      <c r="N9887" s="42"/>
      <c r="O9887" s="42">
        <v>0</v>
      </c>
      <c r="P9887" s="42" t="b">
        <v>1</v>
      </c>
      <c r="Q9887" s="42"/>
      <c r="R9887" s="42" t="b">
        <v>0</v>
      </c>
      <c r="S9887" s="42">
        <v>1</v>
      </c>
      <c r="T9887" s="42" t="s">
        <v>91</v>
      </c>
      <c r="U9887" s="42">
        <v>999</v>
      </c>
      <c r="V9887" s="42" t="s">
        <v>7669</v>
      </c>
      <c r="W9887" s="42">
        <v>84105</v>
      </c>
      <c r="X9887" s="42"/>
      <c r="Y9887" s="42" t="s">
        <v>9437</v>
      </c>
      <c r="Z9887" s="42" t="s">
        <v>10031</v>
      </c>
      <c r="AA9887" t="str" s="42">
        <v>法宝打造获得。成宝核心×1；主材：五气灵玉×1；辅材类别：石乳×1；特性材料类别：火行凝华×1。</v>
      </c>
      <c r="AB9887" s="42">
        <v>12481102</v>
      </c>
      <c r="AC9887" s="42" t="s">
        <v>121</v>
      </c>
      <c r="AD9887" s="42">
        <v>0</v>
      </c>
      <c r="AE9887" s="42"/>
      <c r="AF9887" s="42">
        <v>70004</v>
      </c>
      <c r="AG9887" s="42"/>
      <c r="AH9887" s="42">
        <v>56250000</v>
      </c>
      <c r="AI9887" s="42" t="s">
        <v>7668</v>
      </c>
      <c r="AJ9887" s="42" t="s">
        <v>10033</v>
      </c>
      <c r="AK9887" s="42" t="s">
        <v>357</v>
      </c>
      <c r="AL9887" t="s">
        <v>10064</v>
      </c>
    </row>
    <row r="9888" spans="2:38">
      <c r="B9888" s="16" t="n">
        <f>10000000+INDEX(编号表!$B:$B,MATCH(F9888,编号表!$A:$A,0))*100000+INDEX(编号表!$F:$F,MATCH(D9888,编号表!$E:$E,0))*1000+INDEX(编号表!$D:$D,MATCH(E9888,编号表!$C:$C,0))*10000+G9888</f>
        <v>12484106</v>
      </c>
      <c r="C9888" s="42" t="s">
        <v>10065</v>
      </c>
      <c r="D9888" s="42" t="s">
        <v>108</v>
      </c>
      <c r="E9888" s="42" t="s">
        <v>357</v>
      </c>
      <c r="F9888" s="42" t="s">
        <v>7668</v>
      </c>
      <c r="G9888" s="42">
        <v>106</v>
      </c>
      <c r="H9888" s="42"/>
      <c r="I9888" s="42">
        <v>60</v>
      </c>
      <c r="J9888" s="42" t="str">
        <f t="shared" si="163"/>
        <v>大类_仙品大乘法宝</v>
      </c>
      <c r="K9888" s="42" t="s">
        <v>6698</v>
      </c>
      <c r="L9888" s="42"/>
      <c r="M9888" s="42" t="s">
        <v>7668</v>
      </c>
      <c r="N9888" s="42"/>
      <c r="O9888" s="42">
        <v>0</v>
      </c>
      <c r="P9888" s="42" t="b">
        <v>1</v>
      </c>
      <c r="Q9888" s="42"/>
      <c r="R9888" s="42" t="b">
        <v>0</v>
      </c>
      <c r="S9888" s="42">
        <v>1</v>
      </c>
      <c r="T9888" s="42" t="s">
        <v>91</v>
      </c>
      <c r="U9888" s="42">
        <v>999</v>
      </c>
      <c r="V9888" s="42" t="s">
        <v>7669</v>
      </c>
      <c r="W9888" s="42">
        <v>84106</v>
      </c>
      <c r="X9888" s="42"/>
      <c r="Y9888" s="42" t="s">
        <v>9441</v>
      </c>
      <c r="Z9888" s="42" t="s">
        <v>10031</v>
      </c>
      <c r="AA9888" t="str" s="42">
        <v>法宝打造获得。成宝核心×1；主材：五气灵玉×1；辅材类别：石乳×1；特性材料类别：土行凝华×1。</v>
      </c>
      <c r="AB9888" s="42">
        <v>12481102</v>
      </c>
      <c r="AC9888" s="42" t="s">
        <v>121</v>
      </c>
      <c r="AD9888" s="42">
        <v>0</v>
      </c>
      <c r="AE9888" s="42"/>
      <c r="AF9888" s="42">
        <v>70004</v>
      </c>
      <c r="AG9888" s="42"/>
      <c r="AH9888" s="42">
        <v>56250000</v>
      </c>
      <c r="AI9888" s="42" t="s">
        <v>7668</v>
      </c>
      <c r="AJ9888" s="42" t="s">
        <v>10033</v>
      </c>
      <c r="AK9888" s="42" t="s">
        <v>357</v>
      </c>
      <c r="AL9888" t="s">
        <v>10067</v>
      </c>
    </row>
    <row r="9889" spans="2:38">
      <c r="B9889" s="16" t="n">
        <f>10000000+INDEX(编号表!$B:$B,MATCH(F9889,编号表!$A:$A,0))*100000+INDEX(编号表!$F:$F,MATCH(D9889,编号表!$E:$E,0))*1000+INDEX(编号表!$D:$D,MATCH(E9889,编号表!$C:$C,0))*10000+G9889</f>
        <v>12484107</v>
      </c>
      <c r="C9889" s="42" t="s">
        <v>10068</v>
      </c>
      <c r="D9889" s="42" t="s">
        <v>108</v>
      </c>
      <c r="E9889" s="42" t="s">
        <v>357</v>
      </c>
      <c r="F9889" s="42" t="s">
        <v>7668</v>
      </c>
      <c r="G9889" s="42">
        <v>107</v>
      </c>
      <c r="H9889" s="42"/>
      <c r="I9889" s="42">
        <v>60</v>
      </c>
      <c r="J9889" s="42" t="str">
        <f t="shared" si="163"/>
        <v>大类_仙品大乘法宝</v>
      </c>
      <c r="K9889" s="42" t="s">
        <v>6698</v>
      </c>
      <c r="L9889" s="42"/>
      <c r="M9889" s="42" t="s">
        <v>7668</v>
      </c>
      <c r="N9889" s="42"/>
      <c r="O9889" s="42">
        <v>0</v>
      </c>
      <c r="P9889" s="42" t="b">
        <v>1</v>
      </c>
      <c r="Q9889" s="42"/>
      <c r="R9889" s="42" t="b">
        <v>0</v>
      </c>
      <c r="S9889" s="42">
        <v>1</v>
      </c>
      <c r="T9889" s="42" t="s">
        <v>91</v>
      </c>
      <c r="U9889" s="42">
        <v>999</v>
      </c>
      <c r="V9889" s="42" t="s">
        <v>7669</v>
      </c>
      <c r="W9889" s="42">
        <v>84107</v>
      </c>
      <c r="X9889" s="42"/>
      <c r="Y9889" s="42" t="s">
        <v>10069</v>
      </c>
      <c r="Z9889" s="42" t="s">
        <v>10070</v>
      </c>
      <c r="AA9889" t="str" s="42">
        <v>法宝打造获得。成宝核心×1；主材：太和灵丝×1；辅材类别：阵旗灵丝×1；特性材料类别：土行凝华×1。</v>
      </c>
      <c r="AB9889" s="42">
        <v>12481104</v>
      </c>
      <c r="AC9889" s="42" t="s">
        <v>121</v>
      </c>
      <c r="AD9889" s="42">
        <v>0</v>
      </c>
      <c r="AE9889" s="42"/>
      <c r="AF9889" s="42">
        <v>70004</v>
      </c>
      <c r="AG9889" s="42"/>
      <c r="AH9889" s="42">
        <v>56250000</v>
      </c>
      <c r="AI9889" s="42" t="s">
        <v>7668</v>
      </c>
      <c r="AJ9889" s="42" t="s">
        <v>10072</v>
      </c>
      <c r="AK9889" s="42" t="s">
        <v>357</v>
      </c>
      <c r="AL9889" t="s">
        <v>10073</v>
      </c>
    </row>
    <row r="9890" spans="2:38">
      <c r="B9890" s="16" t="n">
        <f>10000000+INDEX(编号表!$B:$B,MATCH(F9890,编号表!$A:$A,0))*100000+INDEX(编号表!$F:$F,MATCH(D9890,编号表!$E:$E,0))*1000+INDEX(编号表!$D:$D,MATCH(E9890,编号表!$C:$C,0))*10000+G9890</f>
        <v>12484108</v>
      </c>
      <c r="C9890" s="42" t="s">
        <v>10074</v>
      </c>
      <c r="D9890" s="42" t="s">
        <v>108</v>
      </c>
      <c r="E9890" s="42" t="s">
        <v>357</v>
      </c>
      <c r="F9890" s="42" t="s">
        <v>7668</v>
      </c>
      <c r="G9890" s="42">
        <v>108</v>
      </c>
      <c r="H9890" s="42"/>
      <c r="I9890" s="42">
        <v>60</v>
      </c>
      <c r="J9890" s="42" t="str">
        <f t="shared" si="163"/>
        <v>大类_仙品大乘法宝</v>
      </c>
      <c r="K9890" s="42" t="s">
        <v>6698</v>
      </c>
      <c r="L9890" s="42"/>
      <c r="M9890" s="42" t="s">
        <v>7668</v>
      </c>
      <c r="N9890" s="42"/>
      <c r="O9890" s="42">
        <v>0</v>
      </c>
      <c r="P9890" s="42" t="b">
        <v>1</v>
      </c>
      <c r="Q9890" s="42"/>
      <c r="R9890" s="42" t="b">
        <v>0</v>
      </c>
      <c r="S9890" s="42">
        <v>1</v>
      </c>
      <c r="T9890" s="42" t="s">
        <v>91</v>
      </c>
      <c r="U9890" s="42">
        <v>999</v>
      </c>
      <c r="V9890" s="42" t="s">
        <v>7669</v>
      </c>
      <c r="W9890" s="42">
        <v>84108</v>
      </c>
      <c r="X9890" s="42"/>
      <c r="Y9890" t="str" s="42">
        <v>法宝。通过合法舟锚点完成特殊路径通行；补强舟体承载结构，稳固载渡；稳固承载，配合完成特殊路径通行。</v>
      </c>
      <c r="Z9890" s="42" t="s">
        <v>10075</v>
      </c>
      <c r="AA9890" t="str" s="42">
        <v>法宝打造获得。成宝核心×1；主材：通天木×1；辅材类别：兽骨×1；特性材料类别：土行凝华×1。</v>
      </c>
      <c r="AB9890" s="42">
        <v>12481103</v>
      </c>
      <c r="AC9890" s="42" t="s">
        <v>121</v>
      </c>
      <c r="AD9890" s="42">
        <v>0</v>
      </c>
      <c r="AE9890" s="42"/>
      <c r="AF9890" s="42">
        <v>70004</v>
      </c>
      <c r="AG9890" s="42"/>
      <c r="AH9890" s="42">
        <v>56250000</v>
      </c>
      <c r="AI9890" s="42" t="s">
        <v>7668</v>
      </c>
      <c r="AJ9890" s="42" t="s">
        <v>10077</v>
      </c>
      <c r="AK9890" s="42" t="s">
        <v>357</v>
      </c>
      <c r="AL9890" t="s">
        <v>10078</v>
      </c>
    </row>
    <row r="9891" spans="2:38">
      <c r="B9891" s="16" t="n">
        <f>10000000+INDEX(编号表!$B:$B,MATCH(F9891,编号表!$A:$A,0))*100000+INDEX(编号表!$F:$F,MATCH(D9891,编号表!$E:$E,0))*1000+INDEX(编号表!$D:$D,MATCH(E9891,编号表!$C:$C,0))*10000+G9891</f>
        <v>12484109</v>
      </c>
      <c r="C9891" s="42" t="s">
        <v>10079</v>
      </c>
      <c r="D9891" s="42" t="s">
        <v>108</v>
      </c>
      <c r="E9891" s="42" t="s">
        <v>357</v>
      </c>
      <c r="F9891" s="42" t="s">
        <v>7668</v>
      </c>
      <c r="G9891" s="42">
        <v>109</v>
      </c>
      <c r="H9891" s="42"/>
      <c r="I9891" s="42">
        <v>60</v>
      </c>
      <c r="J9891" s="42" t="str">
        <f t="shared" si="163"/>
        <v>大类_仙品大乘法宝</v>
      </c>
      <c r="K9891" s="42" t="s">
        <v>6698</v>
      </c>
      <c r="L9891" s="42"/>
      <c r="M9891" s="42" t="s">
        <v>7668</v>
      </c>
      <c r="N9891" s="42"/>
      <c r="O9891" s="42">
        <v>0</v>
      </c>
      <c r="P9891" s="42" t="b">
        <v>1</v>
      </c>
      <c r="Q9891" s="42"/>
      <c r="R9891" s="42" t="b">
        <v>0</v>
      </c>
      <c r="S9891" s="42">
        <v>1</v>
      </c>
      <c r="T9891" s="42" t="s">
        <v>91</v>
      </c>
      <c r="U9891" s="42">
        <v>999</v>
      </c>
      <c r="V9891" s="42" t="s">
        <v>7669</v>
      </c>
      <c r="W9891" s="42">
        <v>84109</v>
      </c>
      <c r="X9891" s="42"/>
      <c r="Y9891" t="str" s="42">
        <v>法宝。隐身期间取消单位碰撞，可穿过怪群；延长隐身与穿怪的持续时间；留存备用灵力，缩短隐息幡技能冷却时间；延长隐身、穿怪持续时间。</v>
      </c>
      <c r="Z9891" s="42" t="s">
        <v>10080</v>
      </c>
      <c r="AA9891" t="str" s="42">
        <v>法宝打造获得。成宝核心×1；主材：万象灵绢×1；辅材类别：阵旗灵丝×1；特性材料类别：妖丹×1。</v>
      </c>
      <c r="AB9891" s="42">
        <v>12481101</v>
      </c>
      <c r="AC9891" s="42" t="s">
        <v>121</v>
      </c>
      <c r="AD9891" s="42">
        <v>0</v>
      </c>
      <c r="AE9891" s="42"/>
      <c r="AF9891" s="42">
        <v>70004</v>
      </c>
      <c r="AG9891" s="42"/>
      <c r="AH9891" s="42">
        <v>56250000</v>
      </c>
      <c r="AI9891" s="42" t="s">
        <v>7668</v>
      </c>
      <c r="AJ9891" s="42" t="s">
        <v>10082</v>
      </c>
      <c r="AK9891" s="42" t="s">
        <v>357</v>
      </c>
      <c r="AL9891" t="s">
        <v>10083</v>
      </c>
    </row>
    <row r="9892" spans="2:38">
      <c r="B9892" s="16" t="n">
        <f>10000000+INDEX(编号表!$B:$B,MATCH(F9892,编号表!$A:$A,0))*100000+INDEX(编号表!$F:$F,MATCH(D9892,编号表!$E:$E,0))*1000+INDEX(编号表!$D:$D,MATCH(E9892,编号表!$C:$C,0))*10000+G9892</f>
        <v>12485000</v>
      </c>
      <c r="C9892" s="42" t="s">
        <v>9842</v>
      </c>
      <c r="D9892" s="42" t="s">
        <v>111</v>
      </c>
      <c r="E9892" s="42" t="s">
        <v>357</v>
      </c>
      <c r="F9892" s="42" t="s">
        <v>7668</v>
      </c>
      <c r="G9892" s="42">
        <v>0</v>
      </c>
      <c r="H9892" s="42"/>
      <c r="I9892" s="42">
        <v>60</v>
      </c>
      <c r="J9892" s="42" t="str">
        <f t="shared" si="163"/>
        <v>大类_神品大乘法宝</v>
      </c>
      <c r="K9892" s="42" t="s">
        <v>6624</v>
      </c>
      <c r="L9892" s="42"/>
      <c r="M9892" s="42" t="s">
        <v>7668</v>
      </c>
      <c r="N9892" s="42"/>
      <c r="O9892" s="42">
        <v>0</v>
      </c>
      <c r="P9892" s="42" t="b">
        <v>1</v>
      </c>
      <c r="Q9892" s="42"/>
      <c r="R9892" s="42" t="b">
        <v>0</v>
      </c>
      <c r="S9892" s="42">
        <v>1</v>
      </c>
      <c r="T9892" s="42" t="s">
        <v>91</v>
      </c>
      <c r="U9892" s="42">
        <v>999</v>
      </c>
      <c r="V9892" s="42" t="s">
        <v>7669</v>
      </c>
      <c r="W9892" s="42">
        <v>85000</v>
      </c>
      <c r="X9892" s="42"/>
      <c r="Y9892" s="42" t="s">
        <v>7670</v>
      </c>
      <c r="Z9892" s="42" t="s">
        <v>7671</v>
      </c>
      <c r="AA9892" t="str" s="42">
        <v>法宝打造获得。成宝核心×1；主材：太玄母铁×1；辅材类别：獠牙×1；特性材料类别：金行凝华×1。</v>
      </c>
      <c r="AB9892" s="42">
        <v>12421000</v>
      </c>
      <c r="AC9892" s="42" t="s">
        <v>121</v>
      </c>
      <c r="AD9892" s="42">
        <v>0</v>
      </c>
      <c r="AE9892" s="42"/>
      <c r="AF9892" s="42">
        <v>70005</v>
      </c>
      <c r="AG9892" s="42"/>
      <c r="AH9892" s="42">
        <v>337500000</v>
      </c>
      <c r="AI9892" s="42" t="s">
        <v>7668</v>
      </c>
      <c r="AJ9892" s="42" t="s">
        <v>7673</v>
      </c>
      <c r="AK9892" s="42" t="s">
        <v>357</v>
      </c>
      <c r="AL9892" t="s">
        <v>7674</v>
      </c>
    </row>
    <row r="9893" spans="2:38">
      <c r="B9893" s="16" t="n">
        <f>10000000+INDEX(编号表!$B:$B,MATCH(F9893,编号表!$A:$A,0))*100000+INDEX(编号表!$F:$F,MATCH(D9893,编号表!$E:$E,0))*1000+INDEX(编号表!$D:$D,MATCH(E9893,编号表!$C:$C,0))*10000+G9893</f>
        <v>12485001</v>
      </c>
      <c r="C9893" s="42" t="s">
        <v>9844</v>
      </c>
      <c r="D9893" s="42" t="s">
        <v>111</v>
      </c>
      <c r="E9893" s="42" t="s">
        <v>357</v>
      </c>
      <c r="F9893" s="42" t="s">
        <v>7668</v>
      </c>
      <c r="G9893" s="42">
        <v>1</v>
      </c>
      <c r="H9893" s="42"/>
      <c r="I9893" s="42">
        <v>60</v>
      </c>
      <c r="J9893" s="42" t="str">
        <f t="shared" si="163"/>
        <v>大类_神品大乘法宝</v>
      </c>
      <c r="K9893" s="42" t="s">
        <v>6624</v>
      </c>
      <c r="L9893" s="42"/>
      <c r="M9893" s="42" t="s">
        <v>7668</v>
      </c>
      <c r="N9893" s="42"/>
      <c r="O9893" s="42">
        <v>0</v>
      </c>
      <c r="P9893" s="42" t="b">
        <v>1</v>
      </c>
      <c r="Q9893" s="42"/>
      <c r="R9893" s="42" t="b">
        <v>0</v>
      </c>
      <c r="S9893" s="42">
        <v>1</v>
      </c>
      <c r="T9893" s="42" t="s">
        <v>91</v>
      </c>
      <c r="U9893" s="42">
        <v>999</v>
      </c>
      <c r="V9893" s="42" t="s">
        <v>7669</v>
      </c>
      <c r="W9893" s="42">
        <v>85001</v>
      </c>
      <c r="X9893" s="42"/>
      <c r="Y9893" s="42" t="s">
        <v>7676</v>
      </c>
      <c r="Z9893" s="42" t="s">
        <v>7671</v>
      </c>
      <c r="AA9893" t="str" s="42">
        <v>法宝打造获得。成宝核心×1；主材：太玄母铁×1；辅材类别：獠牙×1；特性材料类别：木行凝华×1。</v>
      </c>
      <c r="AB9893" s="42">
        <v>12421000</v>
      </c>
      <c r="AC9893" s="42" t="s">
        <v>121</v>
      </c>
      <c r="AD9893" s="42">
        <v>0</v>
      </c>
      <c r="AE9893" s="42"/>
      <c r="AF9893" s="42">
        <v>70005</v>
      </c>
      <c r="AG9893" s="42"/>
      <c r="AH9893" s="42">
        <v>337500000</v>
      </c>
      <c r="AI9893" s="42" t="s">
        <v>7668</v>
      </c>
      <c r="AJ9893" s="42" t="s">
        <v>7673</v>
      </c>
      <c r="AK9893" s="42" t="s">
        <v>357</v>
      </c>
      <c r="AL9893" t="s">
        <v>7678</v>
      </c>
    </row>
    <row r="9894" spans="2:38">
      <c r="B9894" s="16" t="n">
        <f>10000000+INDEX(编号表!$B:$B,MATCH(F9894,编号表!$A:$A,0))*100000+INDEX(编号表!$F:$F,MATCH(D9894,编号表!$E:$E,0))*1000+INDEX(编号表!$D:$D,MATCH(E9894,编号表!$C:$C,0))*10000+G9894</f>
        <v>12485002</v>
      </c>
      <c r="C9894" s="42" t="s">
        <v>9846</v>
      </c>
      <c r="D9894" s="42" t="s">
        <v>111</v>
      </c>
      <c r="E9894" s="42" t="s">
        <v>357</v>
      </c>
      <c r="F9894" s="42" t="s">
        <v>7668</v>
      </c>
      <c r="G9894" s="42">
        <v>2</v>
      </c>
      <c r="H9894" s="42"/>
      <c r="I9894" s="42">
        <v>60</v>
      </c>
      <c r="J9894" s="42" t="str">
        <f t="shared" si="163"/>
        <v>大类_神品大乘法宝</v>
      </c>
      <c r="K9894" s="42" t="s">
        <v>6624</v>
      </c>
      <c r="L9894" s="42"/>
      <c r="M9894" s="42" t="s">
        <v>7668</v>
      </c>
      <c r="N9894" s="42"/>
      <c r="O9894" s="42">
        <v>0</v>
      </c>
      <c r="P9894" s="42" t="b">
        <v>1</v>
      </c>
      <c r="Q9894" s="42"/>
      <c r="R9894" s="42" t="b">
        <v>0</v>
      </c>
      <c r="S9894" s="42">
        <v>1</v>
      </c>
      <c r="T9894" s="42" t="s">
        <v>91</v>
      </c>
      <c r="U9894" s="42">
        <v>999</v>
      </c>
      <c r="V9894" s="42" t="s">
        <v>7669</v>
      </c>
      <c r="W9894" s="42">
        <v>85002</v>
      </c>
      <c r="X9894" s="42"/>
      <c r="Y9894" s="42" t="s">
        <v>7680</v>
      </c>
      <c r="Z9894" s="42" t="s">
        <v>7671</v>
      </c>
      <c r="AA9894" t="str" s="42">
        <v>法宝打造获得。成宝核心×1；主材：太玄母铁×1；辅材类别：獠牙×1；特性材料类别：水行凝华×1。</v>
      </c>
      <c r="AB9894" s="42">
        <v>12421000</v>
      </c>
      <c r="AC9894" s="42" t="s">
        <v>121</v>
      </c>
      <c r="AD9894" s="42">
        <v>0</v>
      </c>
      <c r="AE9894" s="42"/>
      <c r="AF9894" s="42">
        <v>70005</v>
      </c>
      <c r="AG9894" s="42"/>
      <c r="AH9894" s="42">
        <v>337500000</v>
      </c>
      <c r="AI9894" s="42" t="s">
        <v>7668</v>
      </c>
      <c r="AJ9894" s="42" t="s">
        <v>7673</v>
      </c>
      <c r="AK9894" s="42" t="s">
        <v>357</v>
      </c>
      <c r="AL9894" t="s">
        <v>7682</v>
      </c>
    </row>
    <row r="9895" spans="2:38">
      <c r="B9895" s="16" t="n">
        <f>10000000+INDEX(编号表!$B:$B,MATCH(F9895,编号表!$A:$A,0))*100000+INDEX(编号表!$F:$F,MATCH(D9895,编号表!$E:$E,0))*1000+INDEX(编号表!$D:$D,MATCH(E9895,编号表!$C:$C,0))*10000+G9895</f>
        <v>12485003</v>
      </c>
      <c r="C9895" s="42" t="s">
        <v>9848</v>
      </c>
      <c r="D9895" s="42" t="s">
        <v>111</v>
      </c>
      <c r="E9895" s="42" t="s">
        <v>357</v>
      </c>
      <c r="F9895" s="42" t="s">
        <v>7668</v>
      </c>
      <c r="G9895" s="42">
        <v>3</v>
      </c>
      <c r="H9895" s="42"/>
      <c r="I9895" s="42">
        <v>60</v>
      </c>
      <c r="J9895" s="42" t="str">
        <f t="shared" si="163"/>
        <v>大类_神品大乘法宝</v>
      </c>
      <c r="K9895" s="42" t="s">
        <v>6624</v>
      </c>
      <c r="L9895" s="42"/>
      <c r="M9895" s="42" t="s">
        <v>7668</v>
      </c>
      <c r="N9895" s="42"/>
      <c r="O9895" s="42">
        <v>0</v>
      </c>
      <c r="P9895" s="42" t="b">
        <v>1</v>
      </c>
      <c r="Q9895" s="42"/>
      <c r="R9895" s="42" t="b">
        <v>0</v>
      </c>
      <c r="S9895" s="42">
        <v>1</v>
      </c>
      <c r="T9895" s="42" t="s">
        <v>91</v>
      </c>
      <c r="U9895" s="42">
        <v>999</v>
      </c>
      <c r="V9895" s="42" t="s">
        <v>7669</v>
      </c>
      <c r="W9895" s="42">
        <v>85003</v>
      </c>
      <c r="X9895" s="42"/>
      <c r="Y9895" s="42" t="s">
        <v>7684</v>
      </c>
      <c r="Z9895" s="42" t="s">
        <v>7671</v>
      </c>
      <c r="AA9895" t="str" s="42">
        <v>法宝打造获得。成宝核心×1；主材：太玄母铁×1；辅材类别：獠牙×1；特性材料类别：火行凝华×1。</v>
      </c>
      <c r="AB9895" s="42">
        <v>12421000</v>
      </c>
      <c r="AC9895" s="42" t="s">
        <v>121</v>
      </c>
      <c r="AD9895" s="42">
        <v>0</v>
      </c>
      <c r="AE9895" s="42"/>
      <c r="AF9895" s="42">
        <v>70005</v>
      </c>
      <c r="AG9895" s="42"/>
      <c r="AH9895" s="42">
        <v>337500000</v>
      </c>
      <c r="AI9895" s="42" t="s">
        <v>7668</v>
      </c>
      <c r="AJ9895" s="42" t="s">
        <v>7673</v>
      </c>
      <c r="AK9895" s="42" t="s">
        <v>357</v>
      </c>
      <c r="AL9895" t="s">
        <v>7686</v>
      </c>
    </row>
    <row r="9896" spans="2:38">
      <c r="B9896" s="16" t="n">
        <f>10000000+INDEX(编号表!$B:$B,MATCH(F9896,编号表!$A:$A,0))*100000+INDEX(编号表!$F:$F,MATCH(D9896,编号表!$E:$E,0))*1000+INDEX(编号表!$D:$D,MATCH(E9896,编号表!$C:$C,0))*10000+G9896</f>
        <v>12485004</v>
      </c>
      <c r="C9896" s="42" t="s">
        <v>9850</v>
      </c>
      <c r="D9896" s="42" t="s">
        <v>111</v>
      </c>
      <c r="E9896" s="42" t="s">
        <v>357</v>
      </c>
      <c r="F9896" s="42" t="s">
        <v>7668</v>
      </c>
      <c r="G9896" s="42">
        <v>4</v>
      </c>
      <c r="H9896" s="42"/>
      <c r="I9896" s="42">
        <v>60</v>
      </c>
      <c r="J9896" s="42" t="str">
        <f t="shared" si="163"/>
        <v>大类_神品大乘法宝</v>
      </c>
      <c r="K9896" s="42" t="s">
        <v>6624</v>
      </c>
      <c r="L9896" s="42"/>
      <c r="M9896" s="42" t="s">
        <v>7668</v>
      </c>
      <c r="N9896" s="42"/>
      <c r="O9896" s="42">
        <v>0</v>
      </c>
      <c r="P9896" s="42" t="b">
        <v>1</v>
      </c>
      <c r="Q9896" s="42"/>
      <c r="R9896" s="42" t="b">
        <v>0</v>
      </c>
      <c r="S9896" s="42">
        <v>1</v>
      </c>
      <c r="T9896" s="42" t="s">
        <v>91</v>
      </c>
      <c r="U9896" s="42">
        <v>999</v>
      </c>
      <c r="V9896" s="42" t="s">
        <v>7669</v>
      </c>
      <c r="W9896" s="42">
        <v>85004</v>
      </c>
      <c r="X9896" s="42"/>
      <c r="Y9896" s="42" t="s">
        <v>7688</v>
      </c>
      <c r="Z9896" s="42" t="s">
        <v>7671</v>
      </c>
      <c r="AA9896" t="str" s="42">
        <v>法宝打造获得。成宝核心×1；主材：太玄母铁×1；辅材类别：獠牙×1；特性材料类别：土行凝华×1。</v>
      </c>
      <c r="AB9896" s="42">
        <v>12421000</v>
      </c>
      <c r="AC9896" s="42" t="s">
        <v>121</v>
      </c>
      <c r="AD9896" s="42">
        <v>0</v>
      </c>
      <c r="AE9896" s="42"/>
      <c r="AF9896" s="42">
        <v>70005</v>
      </c>
      <c r="AG9896" s="42"/>
      <c r="AH9896" s="42">
        <v>337500000</v>
      </c>
      <c r="AI9896" s="42" t="s">
        <v>7668</v>
      </c>
      <c r="AJ9896" s="42" t="s">
        <v>7673</v>
      </c>
      <c r="AK9896" s="42" t="s">
        <v>357</v>
      </c>
      <c r="AL9896" t="s">
        <v>7690</v>
      </c>
    </row>
    <row r="9897" spans="2:38">
      <c r="B9897" s="16" t="n">
        <f>10000000+INDEX(编号表!$B:$B,MATCH(F9897,编号表!$A:$A,0))*100000+INDEX(编号表!$F:$F,MATCH(D9897,编号表!$E:$E,0))*1000+INDEX(编号表!$D:$D,MATCH(E9897,编号表!$C:$C,0))*10000+G9897</f>
        <v>12485005</v>
      </c>
      <c r="C9897" s="42" t="s">
        <v>9852</v>
      </c>
      <c r="D9897" s="42" t="s">
        <v>111</v>
      </c>
      <c r="E9897" s="42" t="s">
        <v>357</v>
      </c>
      <c r="F9897" s="42" t="s">
        <v>7668</v>
      </c>
      <c r="G9897" s="42">
        <v>5</v>
      </c>
      <c r="H9897" s="42"/>
      <c r="I9897" s="42">
        <v>60</v>
      </c>
      <c r="J9897" s="42" t="str">
        <f t="shared" si="163"/>
        <v>大类_神品大乘法宝</v>
      </c>
      <c r="K9897" s="42" t="s">
        <v>6624</v>
      </c>
      <c r="L9897" s="42"/>
      <c r="M9897" s="42" t="s">
        <v>7668</v>
      </c>
      <c r="N9897" s="42"/>
      <c r="O9897" s="42">
        <v>0</v>
      </c>
      <c r="P9897" s="42" t="b">
        <v>1</v>
      </c>
      <c r="Q9897" s="42"/>
      <c r="R9897" s="42" t="b">
        <v>0</v>
      </c>
      <c r="S9897" s="42">
        <v>1</v>
      </c>
      <c r="T9897" s="42" t="s">
        <v>91</v>
      </c>
      <c r="U9897" s="42">
        <v>999</v>
      </c>
      <c r="V9897" s="42" t="s">
        <v>7669</v>
      </c>
      <c r="W9897" s="42">
        <v>85005</v>
      </c>
      <c r="X9897" s="42"/>
      <c r="Y9897" s="42" t="s">
        <v>7692</v>
      </c>
      <c r="Z9897" s="42" t="s">
        <v>7671</v>
      </c>
      <c r="AA9897" t="str" s="42">
        <v>法宝打造获得。成宝核心×1；主材：太玄母铁×1；辅材类别：獠牙×1；特性材料类别：毒血×1。</v>
      </c>
      <c r="AB9897" s="42">
        <v>12421000</v>
      </c>
      <c r="AC9897" s="42" t="s">
        <v>121</v>
      </c>
      <c r="AD9897" s="42">
        <v>0</v>
      </c>
      <c r="AE9897" s="42"/>
      <c r="AF9897" s="42">
        <v>70005</v>
      </c>
      <c r="AG9897" s="42"/>
      <c r="AH9897" s="42">
        <v>337500000</v>
      </c>
      <c r="AI9897" s="42" t="s">
        <v>7668</v>
      </c>
      <c r="AJ9897" s="42" t="s">
        <v>7673</v>
      </c>
      <c r="AK9897" s="42" t="s">
        <v>357</v>
      </c>
      <c r="AL9897" t="s">
        <v>7694</v>
      </c>
    </row>
    <row r="9898" spans="2:38">
      <c r="B9898" s="16" t="n">
        <f>10000000+INDEX(编号表!$B:$B,MATCH(F9898,编号表!$A:$A,0))*100000+INDEX(编号表!$F:$F,MATCH(D9898,编号表!$E:$E,0))*1000+INDEX(编号表!$D:$D,MATCH(E9898,编号表!$C:$C,0))*10000+G9898</f>
        <v>12485006</v>
      </c>
      <c r="C9898" s="42" t="s">
        <v>9854</v>
      </c>
      <c r="D9898" s="42" t="s">
        <v>111</v>
      </c>
      <c r="E9898" s="42" t="s">
        <v>357</v>
      </c>
      <c r="F9898" s="42" t="s">
        <v>7668</v>
      </c>
      <c r="G9898" s="42">
        <v>6</v>
      </c>
      <c r="H9898" s="42"/>
      <c r="I9898" s="42">
        <v>60</v>
      </c>
      <c r="J9898" s="42" t="str">
        <f t="shared" si="163"/>
        <v>大类_神品大乘法宝</v>
      </c>
      <c r="K9898" s="42" t="s">
        <v>6624</v>
      </c>
      <c r="L9898" s="42"/>
      <c r="M9898" s="42" t="s">
        <v>7668</v>
      </c>
      <c r="N9898" s="42"/>
      <c r="O9898" s="42">
        <v>0</v>
      </c>
      <c r="P9898" s="42" t="b">
        <v>1</v>
      </c>
      <c r="Q9898" s="42"/>
      <c r="R9898" s="42" t="b">
        <v>0</v>
      </c>
      <c r="S9898" s="42">
        <v>1</v>
      </c>
      <c r="T9898" s="42" t="s">
        <v>91</v>
      </c>
      <c r="U9898" s="42">
        <v>999</v>
      </c>
      <c r="V9898" s="42" t="s">
        <v>7669</v>
      </c>
      <c r="W9898" s="42">
        <v>85006</v>
      </c>
      <c r="X9898" s="42"/>
      <c r="Y9898" s="42" t="s">
        <v>7692</v>
      </c>
      <c r="Z9898" s="42" t="s">
        <v>7671</v>
      </c>
      <c r="AA9898" t="str" s="42">
        <v>法宝打造获得。成宝核心×1；主材：太玄母铁×1；辅材类别：獠牙×1；特性材料类别：毒囊×1。</v>
      </c>
      <c r="AB9898" s="42">
        <v>12421000</v>
      </c>
      <c r="AC9898" s="42" t="s">
        <v>121</v>
      </c>
      <c r="AD9898" s="42">
        <v>0</v>
      </c>
      <c r="AE9898" s="42"/>
      <c r="AF9898" s="42">
        <v>70005</v>
      </c>
      <c r="AG9898" s="42"/>
      <c r="AH9898" s="42">
        <v>337500000</v>
      </c>
      <c r="AI9898" s="42" t="s">
        <v>7668</v>
      </c>
      <c r="AJ9898" s="42" t="s">
        <v>7673</v>
      </c>
      <c r="AK9898" s="42" t="s">
        <v>357</v>
      </c>
      <c r="AL9898" t="s">
        <v>7697</v>
      </c>
    </row>
    <row r="9899" spans="2:38">
      <c r="B9899" s="16" t="n">
        <f>10000000+INDEX(编号表!$B:$B,MATCH(F9899,编号表!$A:$A,0))*100000+INDEX(编号表!$F:$F,MATCH(D9899,编号表!$E:$E,0))*1000+INDEX(编号表!$D:$D,MATCH(E9899,编号表!$C:$C,0))*10000+G9899</f>
        <v>12485007</v>
      </c>
      <c r="C9899" s="42" t="s">
        <v>9856</v>
      </c>
      <c r="D9899" s="42" t="s">
        <v>111</v>
      </c>
      <c r="E9899" s="42" t="s">
        <v>357</v>
      </c>
      <c r="F9899" s="42" t="s">
        <v>7668</v>
      </c>
      <c r="G9899" s="42">
        <v>7</v>
      </c>
      <c r="H9899" s="42"/>
      <c r="I9899" s="42">
        <v>60</v>
      </c>
      <c r="J9899" s="42" t="str">
        <f t="shared" si="163"/>
        <v>大类_神品大乘法宝</v>
      </c>
      <c r="K9899" s="42" t="s">
        <v>6624</v>
      </c>
      <c r="L9899" s="42"/>
      <c r="M9899" s="42" t="s">
        <v>7668</v>
      </c>
      <c r="N9899" s="42"/>
      <c r="O9899" s="42">
        <v>0</v>
      </c>
      <c r="P9899" s="42" t="b">
        <v>1</v>
      </c>
      <c r="Q9899" s="42"/>
      <c r="R9899" s="42" t="b">
        <v>0</v>
      </c>
      <c r="S9899" s="42">
        <v>1</v>
      </c>
      <c r="T9899" s="42" t="s">
        <v>91</v>
      </c>
      <c r="U9899" s="42">
        <v>999</v>
      </c>
      <c r="V9899" s="42" t="s">
        <v>7669</v>
      </c>
      <c r="W9899" s="42">
        <v>85007</v>
      </c>
      <c r="X9899" s="42"/>
      <c r="Y9899" s="42" t="s">
        <v>7699</v>
      </c>
      <c r="Z9899" s="42" t="s">
        <v>7671</v>
      </c>
      <c r="AA9899" t="str" s="42">
        <v>法宝打造获得。成宝核心×1；主材：太玄母铁×1；辅材类别：獠牙×1；特性材料类别：利爪×1。</v>
      </c>
      <c r="AB9899" s="42">
        <v>12421000</v>
      </c>
      <c r="AC9899" s="42" t="s">
        <v>121</v>
      </c>
      <c r="AD9899" s="42">
        <v>0</v>
      </c>
      <c r="AE9899" s="42"/>
      <c r="AF9899" s="42">
        <v>70005</v>
      </c>
      <c r="AG9899" s="42"/>
      <c r="AH9899" s="42">
        <v>337500000</v>
      </c>
      <c r="AI9899" s="42" t="s">
        <v>7668</v>
      </c>
      <c r="AJ9899" s="42" t="s">
        <v>7673</v>
      </c>
      <c r="AK9899" s="42" t="s">
        <v>357</v>
      </c>
      <c r="AL9899" t="s">
        <v>7701</v>
      </c>
    </row>
    <row r="9900" spans="2:38">
      <c r="B9900" s="16" t="n">
        <f>10000000+INDEX(编号表!$B:$B,MATCH(F9900,编号表!$A:$A,0))*100000+INDEX(编号表!$F:$F,MATCH(D9900,编号表!$E:$E,0))*1000+INDEX(编号表!$D:$D,MATCH(E9900,编号表!$C:$C,0))*10000+G9900</f>
        <v>12485008</v>
      </c>
      <c r="C9900" s="42" t="s">
        <v>9858</v>
      </c>
      <c r="D9900" s="42" t="s">
        <v>111</v>
      </c>
      <c r="E9900" s="42" t="s">
        <v>357</v>
      </c>
      <c r="F9900" s="42" t="s">
        <v>7668</v>
      </c>
      <c r="G9900" s="42">
        <v>8</v>
      </c>
      <c r="H9900" s="42"/>
      <c r="I9900" s="42">
        <v>60</v>
      </c>
      <c r="J9900" s="42" t="str">
        <f t="shared" si="163"/>
        <v>大类_神品大乘法宝</v>
      </c>
      <c r="K9900" s="42" t="s">
        <v>6624</v>
      </c>
      <c r="L9900" s="42"/>
      <c r="M9900" s="42" t="s">
        <v>7668</v>
      </c>
      <c r="N9900" s="42"/>
      <c r="O9900" s="42">
        <v>0</v>
      </c>
      <c r="P9900" s="42" t="b">
        <v>1</v>
      </c>
      <c r="Q9900" s="42"/>
      <c r="R9900" s="42" t="b">
        <v>0</v>
      </c>
      <c r="S9900" s="42">
        <v>1</v>
      </c>
      <c r="T9900" s="42" t="s">
        <v>91</v>
      </c>
      <c r="U9900" s="42">
        <v>999</v>
      </c>
      <c r="V9900" s="42" t="s">
        <v>7669</v>
      </c>
      <c r="W9900" s="42">
        <v>85008</v>
      </c>
      <c r="X9900" s="42"/>
      <c r="Y9900" s="42" t="s">
        <v>7703</v>
      </c>
      <c r="Z9900" s="42" t="s">
        <v>7671</v>
      </c>
      <c r="AA9900" t="str" s="42">
        <v>法宝打造获得。成宝核心×1；主材：太玄母铁×1；辅材类别：翎羽×1；特性材料类别：金行凝华×1。</v>
      </c>
      <c r="AB9900" s="42">
        <v>12421000</v>
      </c>
      <c r="AC9900" s="42" t="s">
        <v>121</v>
      </c>
      <c r="AD9900" s="42">
        <v>0</v>
      </c>
      <c r="AE9900" s="42"/>
      <c r="AF9900" s="42">
        <v>70005</v>
      </c>
      <c r="AG9900" s="42"/>
      <c r="AH9900" s="42">
        <v>337500000</v>
      </c>
      <c r="AI9900" s="42" t="s">
        <v>7668</v>
      </c>
      <c r="AJ9900" s="42" t="s">
        <v>7673</v>
      </c>
      <c r="AK9900" s="42" t="s">
        <v>357</v>
      </c>
      <c r="AL9900" t="s">
        <v>7705</v>
      </c>
    </row>
    <row r="9901" spans="2:38">
      <c r="B9901" s="16" t="n">
        <f>10000000+INDEX(编号表!$B:$B,MATCH(F9901,编号表!$A:$A,0))*100000+INDEX(编号表!$F:$F,MATCH(D9901,编号表!$E:$E,0))*1000+INDEX(编号表!$D:$D,MATCH(E9901,编号表!$C:$C,0))*10000+G9901</f>
        <v>12485009</v>
      </c>
      <c r="C9901" s="42" t="s">
        <v>9860</v>
      </c>
      <c r="D9901" s="42" t="s">
        <v>111</v>
      </c>
      <c r="E9901" s="42" t="s">
        <v>357</v>
      </c>
      <c r="F9901" s="42" t="s">
        <v>7668</v>
      </c>
      <c r="G9901" s="42">
        <v>9</v>
      </c>
      <c r="H9901" s="42"/>
      <c r="I9901" s="42">
        <v>60</v>
      </c>
      <c r="J9901" s="42" t="str">
        <f t="shared" si="163"/>
        <v>大类_神品大乘法宝</v>
      </c>
      <c r="K9901" s="42" t="s">
        <v>6624</v>
      </c>
      <c r="L9901" s="42"/>
      <c r="M9901" s="42" t="s">
        <v>7668</v>
      </c>
      <c r="N9901" s="42"/>
      <c r="O9901" s="42">
        <v>0</v>
      </c>
      <c r="P9901" s="42" t="b">
        <v>1</v>
      </c>
      <c r="Q9901" s="42"/>
      <c r="R9901" s="42" t="b">
        <v>0</v>
      </c>
      <c r="S9901" s="42">
        <v>1</v>
      </c>
      <c r="T9901" s="42" t="s">
        <v>91</v>
      </c>
      <c r="U9901" s="42">
        <v>999</v>
      </c>
      <c r="V9901" s="42" t="s">
        <v>7669</v>
      </c>
      <c r="W9901" s="42">
        <v>85009</v>
      </c>
      <c r="X9901" s="42"/>
      <c r="Y9901" s="42" t="s">
        <v>7707</v>
      </c>
      <c r="Z9901" s="42" t="s">
        <v>7671</v>
      </c>
      <c r="AA9901" t="str" s="42">
        <v>法宝打造获得。成宝核心×1；主材：太玄母铁×1；辅材类别：翎羽×1；特性材料类别：木行凝华×1。</v>
      </c>
      <c r="AB9901" s="42">
        <v>12421000</v>
      </c>
      <c r="AC9901" s="42" t="s">
        <v>121</v>
      </c>
      <c r="AD9901" s="42">
        <v>0</v>
      </c>
      <c r="AE9901" s="42"/>
      <c r="AF9901" s="42">
        <v>70005</v>
      </c>
      <c r="AG9901" s="42"/>
      <c r="AH9901" s="42">
        <v>337500000</v>
      </c>
      <c r="AI9901" s="42" t="s">
        <v>7668</v>
      </c>
      <c r="AJ9901" s="42" t="s">
        <v>7673</v>
      </c>
      <c r="AK9901" s="42" t="s">
        <v>357</v>
      </c>
      <c r="AL9901" t="s">
        <v>7709</v>
      </c>
    </row>
    <row r="9902" spans="2:38">
      <c r="B9902" s="16" t="n">
        <f>10000000+INDEX(编号表!$B:$B,MATCH(F9902,编号表!$A:$A,0))*100000+INDEX(编号表!$F:$F,MATCH(D9902,编号表!$E:$E,0))*1000+INDEX(编号表!$D:$D,MATCH(E9902,编号表!$C:$C,0))*10000+G9902</f>
        <v>12485010</v>
      </c>
      <c r="C9902" s="42" t="s">
        <v>9862</v>
      </c>
      <c r="D9902" s="42" t="s">
        <v>111</v>
      </c>
      <c r="E9902" s="42" t="s">
        <v>357</v>
      </c>
      <c r="F9902" s="42" t="s">
        <v>7668</v>
      </c>
      <c r="G9902" s="42">
        <v>10</v>
      </c>
      <c r="H9902" s="42"/>
      <c r="I9902" s="42">
        <v>60</v>
      </c>
      <c r="J9902" s="42" t="str">
        <f t="shared" si="163"/>
        <v>大类_神品大乘法宝</v>
      </c>
      <c r="K9902" s="42" t="s">
        <v>6624</v>
      </c>
      <c r="L9902" s="42"/>
      <c r="M9902" s="42" t="s">
        <v>7668</v>
      </c>
      <c r="N9902" s="42"/>
      <c r="O9902" s="42">
        <v>0</v>
      </c>
      <c r="P9902" s="42" t="b">
        <v>1</v>
      </c>
      <c r="Q9902" s="42"/>
      <c r="R9902" s="42" t="b">
        <v>0</v>
      </c>
      <c r="S9902" s="42">
        <v>1</v>
      </c>
      <c r="T9902" s="42" t="s">
        <v>91</v>
      </c>
      <c r="U9902" s="42">
        <v>999</v>
      </c>
      <c r="V9902" s="42" t="s">
        <v>7669</v>
      </c>
      <c r="W9902" s="42">
        <v>85010</v>
      </c>
      <c r="X9902" s="42"/>
      <c r="Y9902" s="42" t="s">
        <v>7711</v>
      </c>
      <c r="Z9902" s="42" t="s">
        <v>7671</v>
      </c>
      <c r="AA9902" t="str" s="42">
        <v>法宝打造获得。成宝核心×1；主材：太玄母铁×1；辅材类别：翎羽×1；特性材料类别：水行凝华×1。</v>
      </c>
      <c r="AB9902" s="42">
        <v>12421000</v>
      </c>
      <c r="AC9902" s="42" t="s">
        <v>121</v>
      </c>
      <c r="AD9902" s="42">
        <v>0</v>
      </c>
      <c r="AE9902" s="42"/>
      <c r="AF9902" s="42">
        <v>70005</v>
      </c>
      <c r="AG9902" s="42"/>
      <c r="AH9902" s="42">
        <v>337500000</v>
      </c>
      <c r="AI9902" s="42" t="s">
        <v>7668</v>
      </c>
      <c r="AJ9902" s="42" t="s">
        <v>7673</v>
      </c>
      <c r="AK9902" s="42" t="s">
        <v>357</v>
      </c>
      <c r="AL9902" t="s">
        <v>7713</v>
      </c>
    </row>
    <row r="9903" spans="2:38">
      <c r="B9903" s="16" t="n">
        <f>10000000+INDEX(编号表!$B:$B,MATCH(F9903,编号表!$A:$A,0))*100000+INDEX(编号表!$F:$F,MATCH(D9903,编号表!$E:$E,0))*1000+INDEX(编号表!$D:$D,MATCH(E9903,编号表!$C:$C,0))*10000+G9903</f>
        <v>12485011</v>
      </c>
      <c r="C9903" s="42" t="s">
        <v>9864</v>
      </c>
      <c r="D9903" s="42" t="s">
        <v>111</v>
      </c>
      <c r="E9903" s="42" t="s">
        <v>357</v>
      </c>
      <c r="F9903" s="42" t="s">
        <v>7668</v>
      </c>
      <c r="G9903" s="42">
        <v>11</v>
      </c>
      <c r="H9903" s="42"/>
      <c r="I9903" s="42">
        <v>60</v>
      </c>
      <c r="J9903" s="42" t="str">
        <f t="shared" si="163"/>
        <v>大类_神品大乘法宝</v>
      </c>
      <c r="K9903" s="42" t="s">
        <v>6624</v>
      </c>
      <c r="L9903" s="42"/>
      <c r="M9903" s="42" t="s">
        <v>7668</v>
      </c>
      <c r="N9903" s="42"/>
      <c r="O9903" s="42">
        <v>0</v>
      </c>
      <c r="P9903" s="42" t="b">
        <v>1</v>
      </c>
      <c r="Q9903" s="42"/>
      <c r="R9903" s="42" t="b">
        <v>0</v>
      </c>
      <c r="S9903" s="42">
        <v>1</v>
      </c>
      <c r="T9903" s="42" t="s">
        <v>91</v>
      </c>
      <c r="U9903" s="42">
        <v>999</v>
      </c>
      <c r="V9903" s="42" t="s">
        <v>7669</v>
      </c>
      <c r="W9903" s="42">
        <v>85011</v>
      </c>
      <c r="X9903" s="42"/>
      <c r="Y9903" s="42" t="s">
        <v>7715</v>
      </c>
      <c r="Z9903" s="42" t="s">
        <v>7671</v>
      </c>
      <c r="AA9903" t="str" s="42">
        <v>法宝打造获得。成宝核心×1；主材：太玄母铁×1；辅材类别：翎羽×1；特性材料类别：火行凝华×1。</v>
      </c>
      <c r="AB9903" s="42">
        <v>12421000</v>
      </c>
      <c r="AC9903" s="42" t="s">
        <v>121</v>
      </c>
      <c r="AD9903" s="42">
        <v>0</v>
      </c>
      <c r="AE9903" s="42"/>
      <c r="AF9903" s="42">
        <v>70005</v>
      </c>
      <c r="AG9903" s="42"/>
      <c r="AH9903" s="42">
        <v>337500000</v>
      </c>
      <c r="AI9903" s="42" t="s">
        <v>7668</v>
      </c>
      <c r="AJ9903" s="42" t="s">
        <v>7673</v>
      </c>
      <c r="AK9903" s="42" t="s">
        <v>357</v>
      </c>
      <c r="AL9903" t="s">
        <v>7717</v>
      </c>
    </row>
    <row r="9904" spans="2:38">
      <c r="B9904" s="16" t="n">
        <f>10000000+INDEX(编号表!$B:$B,MATCH(F9904,编号表!$A:$A,0))*100000+INDEX(编号表!$F:$F,MATCH(D9904,编号表!$E:$E,0))*1000+INDEX(编号表!$D:$D,MATCH(E9904,编号表!$C:$C,0))*10000+G9904</f>
        <v>12485012</v>
      </c>
      <c r="C9904" s="42" t="s">
        <v>9866</v>
      </c>
      <c r="D9904" s="42" t="s">
        <v>111</v>
      </c>
      <c r="E9904" s="42" t="s">
        <v>357</v>
      </c>
      <c r="F9904" s="42" t="s">
        <v>7668</v>
      </c>
      <c r="G9904" s="42">
        <v>12</v>
      </c>
      <c r="H9904" s="42"/>
      <c r="I9904" s="42">
        <v>60</v>
      </c>
      <c r="J9904" s="42" t="str">
        <f t="shared" si="163"/>
        <v>大类_神品大乘法宝</v>
      </c>
      <c r="K9904" s="42" t="s">
        <v>6624</v>
      </c>
      <c r="L9904" s="42"/>
      <c r="M9904" s="42" t="s">
        <v>7668</v>
      </c>
      <c r="N9904" s="42"/>
      <c r="O9904" s="42">
        <v>0</v>
      </c>
      <c r="P9904" s="42" t="b">
        <v>1</v>
      </c>
      <c r="Q9904" s="42"/>
      <c r="R9904" s="42" t="b">
        <v>0</v>
      </c>
      <c r="S9904" s="42">
        <v>1</v>
      </c>
      <c r="T9904" s="42" t="s">
        <v>91</v>
      </c>
      <c r="U9904" s="42">
        <v>999</v>
      </c>
      <c r="V9904" s="42" t="s">
        <v>7669</v>
      </c>
      <c r="W9904" s="42">
        <v>85012</v>
      </c>
      <c r="X9904" s="42"/>
      <c r="Y9904" s="42" t="s">
        <v>7719</v>
      </c>
      <c r="Z9904" s="42" t="s">
        <v>7671</v>
      </c>
      <c r="AA9904" t="str" s="42">
        <v>法宝打造获得。成宝核心×1；主材：太玄母铁×1；辅材类别：翎羽×1；特性材料类别：土行凝华×1。</v>
      </c>
      <c r="AB9904" s="42">
        <v>12421000</v>
      </c>
      <c r="AC9904" s="42" t="s">
        <v>121</v>
      </c>
      <c r="AD9904" s="42">
        <v>0</v>
      </c>
      <c r="AE9904" s="42"/>
      <c r="AF9904" s="42">
        <v>70005</v>
      </c>
      <c r="AG9904" s="42"/>
      <c r="AH9904" s="42">
        <v>337500000</v>
      </c>
      <c r="AI9904" s="42" t="s">
        <v>7668</v>
      </c>
      <c r="AJ9904" s="42" t="s">
        <v>7673</v>
      </c>
      <c r="AK9904" s="42" t="s">
        <v>357</v>
      </c>
      <c r="AL9904" t="s">
        <v>7721</v>
      </c>
    </row>
    <row r="9905" spans="2:38">
      <c r="B9905" s="16" t="n">
        <f>10000000+INDEX(编号表!$B:$B,MATCH(F9905,编号表!$A:$A,0))*100000+INDEX(编号表!$F:$F,MATCH(D9905,编号表!$E:$E,0))*1000+INDEX(编号表!$D:$D,MATCH(E9905,编号表!$C:$C,0))*10000+G9905</f>
        <v>12485013</v>
      </c>
      <c r="C9905" s="42" t="s">
        <v>9868</v>
      </c>
      <c r="D9905" s="42" t="s">
        <v>111</v>
      </c>
      <c r="E9905" s="42" t="s">
        <v>357</v>
      </c>
      <c r="F9905" s="42" t="s">
        <v>7668</v>
      </c>
      <c r="G9905" s="42">
        <v>13</v>
      </c>
      <c r="H9905" s="42"/>
      <c r="I9905" s="42">
        <v>60</v>
      </c>
      <c r="J9905" s="42" t="str">
        <f t="shared" si="163"/>
        <v>大类_神品大乘法宝</v>
      </c>
      <c r="K9905" s="42" t="s">
        <v>6624</v>
      </c>
      <c r="L9905" s="42"/>
      <c r="M9905" s="42" t="s">
        <v>7668</v>
      </c>
      <c r="N9905" s="42"/>
      <c r="O9905" s="42">
        <v>0</v>
      </c>
      <c r="P9905" s="42" t="b">
        <v>1</v>
      </c>
      <c r="Q9905" s="42"/>
      <c r="R9905" s="42" t="b">
        <v>0</v>
      </c>
      <c r="S9905" s="42">
        <v>1</v>
      </c>
      <c r="T9905" s="42" t="s">
        <v>91</v>
      </c>
      <c r="U9905" s="42">
        <v>999</v>
      </c>
      <c r="V9905" s="42" t="s">
        <v>7669</v>
      </c>
      <c r="W9905" s="42">
        <v>85013</v>
      </c>
      <c r="X9905" s="42"/>
      <c r="Y9905" s="42" t="s">
        <v>7723</v>
      </c>
      <c r="Z9905" s="42" t="s">
        <v>7671</v>
      </c>
      <c r="AA9905" t="str" s="42">
        <v>法宝打造获得。成宝核心×1；主材：太玄母铁×1；辅材类别：翎羽×1；特性材料类别：毒血×1。</v>
      </c>
      <c r="AB9905" s="42">
        <v>12421000</v>
      </c>
      <c r="AC9905" s="42" t="s">
        <v>121</v>
      </c>
      <c r="AD9905" s="42">
        <v>0</v>
      </c>
      <c r="AE9905" s="42"/>
      <c r="AF9905" s="42">
        <v>70005</v>
      </c>
      <c r="AG9905" s="42"/>
      <c r="AH9905" s="42">
        <v>337500000</v>
      </c>
      <c r="AI9905" s="42" t="s">
        <v>7668</v>
      </c>
      <c r="AJ9905" s="42" t="s">
        <v>7673</v>
      </c>
      <c r="AK9905" s="42" t="s">
        <v>357</v>
      </c>
      <c r="AL9905" t="s">
        <v>7725</v>
      </c>
    </row>
    <row r="9906" spans="2:38">
      <c r="B9906" s="16" t="n">
        <f>10000000+INDEX(编号表!$B:$B,MATCH(F9906,编号表!$A:$A,0))*100000+INDEX(编号表!$F:$F,MATCH(D9906,编号表!$E:$E,0))*1000+INDEX(编号表!$D:$D,MATCH(E9906,编号表!$C:$C,0))*10000+G9906</f>
        <v>12485014</v>
      </c>
      <c r="C9906" s="42" t="s">
        <v>9870</v>
      </c>
      <c r="D9906" s="42" t="s">
        <v>111</v>
      </c>
      <c r="E9906" s="42" t="s">
        <v>357</v>
      </c>
      <c r="F9906" s="42" t="s">
        <v>7668</v>
      </c>
      <c r="G9906" s="42">
        <v>14</v>
      </c>
      <c r="H9906" s="42"/>
      <c r="I9906" s="42">
        <v>60</v>
      </c>
      <c r="J9906" s="42" t="str">
        <f t="shared" si="163"/>
        <v>大类_神品大乘法宝</v>
      </c>
      <c r="K9906" s="42" t="s">
        <v>6624</v>
      </c>
      <c r="L9906" s="42"/>
      <c r="M9906" s="42" t="s">
        <v>7668</v>
      </c>
      <c r="N9906" s="42"/>
      <c r="O9906" s="42">
        <v>0</v>
      </c>
      <c r="P9906" s="42" t="b">
        <v>1</v>
      </c>
      <c r="Q9906" s="42"/>
      <c r="R9906" s="42" t="b">
        <v>0</v>
      </c>
      <c r="S9906" s="42">
        <v>1</v>
      </c>
      <c r="T9906" s="42" t="s">
        <v>91</v>
      </c>
      <c r="U9906" s="42">
        <v>999</v>
      </c>
      <c r="V9906" s="42" t="s">
        <v>7669</v>
      </c>
      <c r="W9906" s="42">
        <v>85014</v>
      </c>
      <c r="X9906" s="42"/>
      <c r="Y9906" s="42" t="s">
        <v>7723</v>
      </c>
      <c r="Z9906" s="42" t="s">
        <v>7671</v>
      </c>
      <c r="AA9906" t="str" s="42">
        <v>法宝打造获得。成宝核心×1；主材：太玄母铁×1；辅材类别：翎羽×1；特性材料类别：毒囊×1。</v>
      </c>
      <c r="AB9906" s="42">
        <v>12421000</v>
      </c>
      <c r="AC9906" s="42" t="s">
        <v>121</v>
      </c>
      <c r="AD9906" s="42">
        <v>0</v>
      </c>
      <c r="AE9906" s="42"/>
      <c r="AF9906" s="42">
        <v>70005</v>
      </c>
      <c r="AG9906" s="42"/>
      <c r="AH9906" s="42">
        <v>337500000</v>
      </c>
      <c r="AI9906" s="42" t="s">
        <v>7668</v>
      </c>
      <c r="AJ9906" s="42" t="s">
        <v>7673</v>
      </c>
      <c r="AK9906" s="42" t="s">
        <v>357</v>
      </c>
      <c r="AL9906" t="s">
        <v>7728</v>
      </c>
    </row>
    <row r="9907" spans="2:38">
      <c r="B9907" s="16" t="n">
        <f>10000000+INDEX(编号表!$B:$B,MATCH(F9907,编号表!$A:$A,0))*100000+INDEX(编号表!$F:$F,MATCH(D9907,编号表!$E:$E,0))*1000+INDEX(编号表!$D:$D,MATCH(E9907,编号表!$C:$C,0))*10000+G9907</f>
        <v>12485015</v>
      </c>
      <c r="C9907" s="42" t="s">
        <v>9872</v>
      </c>
      <c r="D9907" s="42" t="s">
        <v>111</v>
      </c>
      <c r="E9907" s="42" t="s">
        <v>357</v>
      </c>
      <c r="F9907" s="42" t="s">
        <v>7668</v>
      </c>
      <c r="G9907" s="42">
        <v>15</v>
      </c>
      <c r="H9907" s="42"/>
      <c r="I9907" s="42">
        <v>60</v>
      </c>
      <c r="J9907" s="42" t="str">
        <f t="shared" si="163"/>
        <v>大类_神品大乘法宝</v>
      </c>
      <c r="K9907" s="42" t="s">
        <v>6624</v>
      </c>
      <c r="L9907" s="42"/>
      <c r="M9907" s="42" t="s">
        <v>7668</v>
      </c>
      <c r="N9907" s="42"/>
      <c r="O9907" s="42">
        <v>0</v>
      </c>
      <c r="P9907" s="42" t="b">
        <v>1</v>
      </c>
      <c r="Q9907" s="42"/>
      <c r="R9907" s="42" t="b">
        <v>0</v>
      </c>
      <c r="S9907" s="42">
        <v>1</v>
      </c>
      <c r="T9907" s="42" t="s">
        <v>91</v>
      </c>
      <c r="U9907" s="42">
        <v>999</v>
      </c>
      <c r="V9907" s="42" t="s">
        <v>7669</v>
      </c>
      <c r="W9907" s="42">
        <v>85015</v>
      </c>
      <c r="X9907" s="42"/>
      <c r="Y9907" s="42" t="s">
        <v>7730</v>
      </c>
      <c r="Z9907" s="42" t="s">
        <v>7671</v>
      </c>
      <c r="AA9907" t="str" s="42">
        <v>法宝打造获得。成宝核心×1；主材：太玄母铁×1；辅材类别：翎羽×1；特性材料类别：利爪×1。</v>
      </c>
      <c r="AB9907" s="42">
        <v>12421000</v>
      </c>
      <c r="AC9907" s="42" t="s">
        <v>121</v>
      </c>
      <c r="AD9907" s="42">
        <v>0</v>
      </c>
      <c r="AE9907" s="42"/>
      <c r="AF9907" s="42">
        <v>70005</v>
      </c>
      <c r="AG9907" s="42"/>
      <c r="AH9907" s="42">
        <v>337500000</v>
      </c>
      <c r="AI9907" s="42" t="s">
        <v>7668</v>
      </c>
      <c r="AJ9907" s="42" t="s">
        <v>7673</v>
      </c>
      <c r="AK9907" s="42" t="s">
        <v>357</v>
      </c>
      <c r="AL9907" t="s">
        <v>7732</v>
      </c>
    </row>
    <row r="9908" spans="2:38">
      <c r="B9908" s="16" t="n">
        <f>10000000+INDEX(编号表!$B:$B,MATCH(F9908,编号表!$A:$A,0))*100000+INDEX(编号表!$F:$F,MATCH(D9908,编号表!$E:$E,0))*1000+INDEX(编号表!$D:$D,MATCH(E9908,编号表!$C:$C,0))*10000+G9908</f>
        <v>12485016</v>
      </c>
      <c r="C9908" s="42" t="s">
        <v>9874</v>
      </c>
      <c r="D9908" s="42" t="s">
        <v>111</v>
      </c>
      <c r="E9908" s="42" t="s">
        <v>357</v>
      </c>
      <c r="F9908" s="42" t="s">
        <v>7668</v>
      </c>
      <c r="G9908" s="42">
        <v>16</v>
      </c>
      <c r="H9908" s="42"/>
      <c r="I9908" s="42">
        <v>60</v>
      </c>
      <c r="J9908" s="42" t="str">
        <f t="shared" si="163"/>
        <v>大类_神品大乘法宝</v>
      </c>
      <c r="K9908" s="42" t="s">
        <v>6624</v>
      </c>
      <c r="L9908" s="42"/>
      <c r="M9908" s="42" t="s">
        <v>7668</v>
      </c>
      <c r="N9908" s="42"/>
      <c r="O9908" s="42">
        <v>0</v>
      </c>
      <c r="P9908" s="42" t="b">
        <v>1</v>
      </c>
      <c r="Q9908" s="42"/>
      <c r="R9908" s="42" t="b">
        <v>0</v>
      </c>
      <c r="S9908" s="42">
        <v>1</v>
      </c>
      <c r="T9908" s="42" t="s">
        <v>91</v>
      </c>
      <c r="U9908" s="42">
        <v>999</v>
      </c>
      <c r="V9908" s="42" t="s">
        <v>7669</v>
      </c>
      <c r="W9908" s="42">
        <v>85016</v>
      </c>
      <c r="X9908" s="42"/>
      <c r="Y9908" s="42" t="s">
        <v>7734</v>
      </c>
      <c r="Z9908" s="42" t="s">
        <v>7735</v>
      </c>
      <c r="AA9908" t="str" s="42">
        <v>法宝打造获得。成宝核心×1；主材：太玄母铁×1；辅材类别：兽骨×1；特性材料类别：金行凝华×1。</v>
      </c>
      <c r="AB9908" s="42">
        <v>12421004</v>
      </c>
      <c r="AC9908" s="42" t="s">
        <v>121</v>
      </c>
      <c r="AD9908" s="42">
        <v>0</v>
      </c>
      <c r="AE9908" s="42"/>
      <c r="AF9908" s="42">
        <v>70005</v>
      </c>
      <c r="AG9908" s="42"/>
      <c r="AH9908" s="42">
        <v>337500000</v>
      </c>
      <c r="AI9908" s="42" t="s">
        <v>7668</v>
      </c>
      <c r="AJ9908" s="42" t="s">
        <v>7737</v>
      </c>
      <c r="AK9908" s="42" t="s">
        <v>357</v>
      </c>
      <c r="AL9908" t="s">
        <v>7738</v>
      </c>
    </row>
    <row r="9909" spans="2:38">
      <c r="B9909" s="16" t="n">
        <f>10000000+INDEX(编号表!$B:$B,MATCH(F9909,编号表!$A:$A,0))*100000+INDEX(编号表!$F:$F,MATCH(D9909,编号表!$E:$E,0))*1000+INDEX(编号表!$D:$D,MATCH(E9909,编号表!$C:$C,0))*10000+G9909</f>
        <v>12485017</v>
      </c>
      <c r="C9909" s="42" t="s">
        <v>9876</v>
      </c>
      <c r="D9909" s="42" t="s">
        <v>111</v>
      </c>
      <c r="E9909" s="42" t="s">
        <v>357</v>
      </c>
      <c r="F9909" s="42" t="s">
        <v>7668</v>
      </c>
      <c r="G9909" s="42">
        <v>17</v>
      </c>
      <c r="H9909" s="42"/>
      <c r="I9909" s="42">
        <v>60</v>
      </c>
      <c r="J9909" s="42" t="str">
        <f t="shared" si="163"/>
        <v>大类_神品大乘法宝</v>
      </c>
      <c r="K9909" s="42" t="s">
        <v>6624</v>
      </c>
      <c r="L9909" s="42"/>
      <c r="M9909" s="42" t="s">
        <v>7668</v>
      </c>
      <c r="N9909" s="42"/>
      <c r="O9909" s="42">
        <v>0</v>
      </c>
      <c r="P9909" s="42" t="b">
        <v>1</v>
      </c>
      <c r="Q9909" s="42"/>
      <c r="R9909" s="42" t="b">
        <v>0</v>
      </c>
      <c r="S9909" s="42">
        <v>1</v>
      </c>
      <c r="T9909" s="42" t="s">
        <v>91</v>
      </c>
      <c r="U9909" s="42">
        <v>999</v>
      </c>
      <c r="V9909" s="42" t="s">
        <v>7669</v>
      </c>
      <c r="W9909" s="42">
        <v>85017</v>
      </c>
      <c r="X9909" s="42"/>
      <c r="Y9909" s="42" t="s">
        <v>7740</v>
      </c>
      <c r="Z9909" s="42" t="s">
        <v>7735</v>
      </c>
      <c r="AA9909" t="str" s="42">
        <v>法宝打造获得。成宝核心×1；主材：太玄母铁×1；辅材类别：兽骨×1；特性材料类别：木行凝华×1。</v>
      </c>
      <c r="AB9909" s="42">
        <v>12421004</v>
      </c>
      <c r="AC9909" s="42" t="s">
        <v>121</v>
      </c>
      <c r="AD9909" s="42">
        <v>0</v>
      </c>
      <c r="AE9909" s="42"/>
      <c r="AF9909" s="42">
        <v>70005</v>
      </c>
      <c r="AG9909" s="42"/>
      <c r="AH9909" s="42">
        <v>337500000</v>
      </c>
      <c r="AI9909" s="42" t="s">
        <v>7668</v>
      </c>
      <c r="AJ9909" s="42" t="s">
        <v>7737</v>
      </c>
      <c r="AK9909" s="42" t="s">
        <v>357</v>
      </c>
      <c r="AL9909" t="s">
        <v>7742</v>
      </c>
    </row>
    <row r="9910" spans="2:38">
      <c r="B9910" s="16" t="n">
        <f>10000000+INDEX(编号表!$B:$B,MATCH(F9910,编号表!$A:$A,0))*100000+INDEX(编号表!$F:$F,MATCH(D9910,编号表!$E:$E,0))*1000+INDEX(编号表!$D:$D,MATCH(E9910,编号表!$C:$C,0))*10000+G9910</f>
        <v>12485018</v>
      </c>
      <c r="C9910" s="42" t="s">
        <v>9878</v>
      </c>
      <c r="D9910" s="42" t="s">
        <v>111</v>
      </c>
      <c r="E9910" s="42" t="s">
        <v>357</v>
      </c>
      <c r="F9910" s="42" t="s">
        <v>7668</v>
      </c>
      <c r="G9910" s="42">
        <v>18</v>
      </c>
      <c r="H9910" s="42"/>
      <c r="I9910" s="42">
        <v>60</v>
      </c>
      <c r="J9910" s="42" t="str">
        <f t="shared" si="163"/>
        <v>大类_神品大乘法宝</v>
      </c>
      <c r="K9910" s="42" t="s">
        <v>6624</v>
      </c>
      <c r="L9910" s="42"/>
      <c r="M9910" s="42" t="s">
        <v>7668</v>
      </c>
      <c r="N9910" s="42"/>
      <c r="O9910" s="42">
        <v>0</v>
      </c>
      <c r="P9910" s="42" t="b">
        <v>1</v>
      </c>
      <c r="Q9910" s="42"/>
      <c r="R9910" s="42" t="b">
        <v>0</v>
      </c>
      <c r="S9910" s="42">
        <v>1</v>
      </c>
      <c r="T9910" s="42" t="s">
        <v>91</v>
      </c>
      <c r="U9910" s="42">
        <v>999</v>
      </c>
      <c r="V9910" s="42" t="s">
        <v>7669</v>
      </c>
      <c r="W9910" s="42">
        <v>85018</v>
      </c>
      <c r="X9910" s="42"/>
      <c r="Y9910" s="42" t="s">
        <v>7744</v>
      </c>
      <c r="Z9910" s="42" t="s">
        <v>7735</v>
      </c>
      <c r="AA9910" t="str" s="42">
        <v>法宝打造获得。成宝核心×1；主材：太玄母铁×1；辅材类别：兽骨×1；特性材料类别：水行凝华×1。</v>
      </c>
      <c r="AB9910" s="42">
        <v>12421004</v>
      </c>
      <c r="AC9910" s="42" t="s">
        <v>121</v>
      </c>
      <c r="AD9910" s="42">
        <v>0</v>
      </c>
      <c r="AE9910" s="42"/>
      <c r="AF9910" s="42">
        <v>70005</v>
      </c>
      <c r="AG9910" s="42"/>
      <c r="AH9910" s="42">
        <v>337500000</v>
      </c>
      <c r="AI9910" s="42" t="s">
        <v>7668</v>
      </c>
      <c r="AJ9910" s="42" t="s">
        <v>7737</v>
      </c>
      <c r="AK9910" s="42" t="s">
        <v>357</v>
      </c>
      <c r="AL9910" t="s">
        <v>7746</v>
      </c>
    </row>
    <row r="9911" spans="2:38">
      <c r="B9911" s="16" t="n">
        <f>10000000+INDEX(编号表!$B:$B,MATCH(F9911,编号表!$A:$A,0))*100000+INDEX(编号表!$F:$F,MATCH(D9911,编号表!$E:$E,0))*1000+INDEX(编号表!$D:$D,MATCH(E9911,编号表!$C:$C,0))*10000+G9911</f>
        <v>12485019</v>
      </c>
      <c r="C9911" s="42" t="s">
        <v>9880</v>
      </c>
      <c r="D9911" s="42" t="s">
        <v>111</v>
      </c>
      <c r="E9911" s="42" t="s">
        <v>357</v>
      </c>
      <c r="F9911" s="42" t="s">
        <v>7668</v>
      </c>
      <c r="G9911" s="42">
        <v>19</v>
      </c>
      <c r="H9911" s="42"/>
      <c r="I9911" s="42">
        <v>60</v>
      </c>
      <c r="J9911" s="42" t="str">
        <f t="shared" si="163"/>
        <v>大类_神品大乘法宝</v>
      </c>
      <c r="K9911" s="42" t="s">
        <v>6624</v>
      </c>
      <c r="L9911" s="42"/>
      <c r="M9911" s="42" t="s">
        <v>7668</v>
      </c>
      <c r="N9911" s="42"/>
      <c r="O9911" s="42">
        <v>0</v>
      </c>
      <c r="P9911" s="42" t="b">
        <v>1</v>
      </c>
      <c r="Q9911" s="42"/>
      <c r="R9911" s="42" t="b">
        <v>0</v>
      </c>
      <c r="S9911" s="42">
        <v>1</v>
      </c>
      <c r="T9911" s="42" t="s">
        <v>91</v>
      </c>
      <c r="U9911" s="42">
        <v>999</v>
      </c>
      <c r="V9911" s="42" t="s">
        <v>7669</v>
      </c>
      <c r="W9911" s="42">
        <v>85019</v>
      </c>
      <c r="X9911" s="42"/>
      <c r="Y9911" s="42" t="s">
        <v>7748</v>
      </c>
      <c r="Z9911" s="42" t="s">
        <v>7735</v>
      </c>
      <c r="AA9911" t="str" s="42">
        <v>法宝打造获得。成宝核心×1；主材：太玄母铁×1；辅材类别：兽骨×1；特性材料类别：火行凝华×1。</v>
      </c>
      <c r="AB9911" s="42">
        <v>12421004</v>
      </c>
      <c r="AC9911" s="42" t="s">
        <v>121</v>
      </c>
      <c r="AD9911" s="42">
        <v>0</v>
      </c>
      <c r="AE9911" s="42"/>
      <c r="AF9911" s="42">
        <v>70005</v>
      </c>
      <c r="AG9911" s="42"/>
      <c r="AH9911" s="42">
        <v>337500000</v>
      </c>
      <c r="AI9911" s="42" t="s">
        <v>7668</v>
      </c>
      <c r="AJ9911" s="42" t="s">
        <v>7737</v>
      </c>
      <c r="AK9911" s="42" t="s">
        <v>357</v>
      </c>
      <c r="AL9911" t="s">
        <v>7750</v>
      </c>
    </row>
    <row r="9912" spans="2:38">
      <c r="B9912" s="16" t="n">
        <f>10000000+INDEX(编号表!$B:$B,MATCH(F9912,编号表!$A:$A,0))*100000+INDEX(编号表!$F:$F,MATCH(D9912,编号表!$E:$E,0))*1000+INDEX(编号表!$D:$D,MATCH(E9912,编号表!$C:$C,0))*10000+G9912</f>
        <v>12485020</v>
      </c>
      <c r="C9912" s="42" t="s">
        <v>9882</v>
      </c>
      <c r="D9912" s="42" t="s">
        <v>111</v>
      </c>
      <c r="E9912" s="42" t="s">
        <v>357</v>
      </c>
      <c r="F9912" s="42" t="s">
        <v>7668</v>
      </c>
      <c r="G9912" s="42">
        <v>20</v>
      </c>
      <c r="H9912" s="42"/>
      <c r="I9912" s="42">
        <v>60</v>
      </c>
      <c r="J9912" s="42" t="str">
        <f t="shared" si="163"/>
        <v>大类_神品大乘法宝</v>
      </c>
      <c r="K9912" s="42" t="s">
        <v>6624</v>
      </c>
      <c r="L9912" s="42"/>
      <c r="M9912" s="42" t="s">
        <v>7668</v>
      </c>
      <c r="N9912" s="42"/>
      <c r="O9912" s="42">
        <v>0</v>
      </c>
      <c r="P9912" s="42" t="b">
        <v>1</v>
      </c>
      <c r="Q9912" s="42"/>
      <c r="R9912" s="42" t="b">
        <v>0</v>
      </c>
      <c r="S9912" s="42">
        <v>1</v>
      </c>
      <c r="T9912" s="42" t="s">
        <v>91</v>
      </c>
      <c r="U9912" s="42">
        <v>999</v>
      </c>
      <c r="V9912" s="42" t="s">
        <v>7669</v>
      </c>
      <c r="W9912" s="42">
        <v>85020</v>
      </c>
      <c r="X9912" s="42"/>
      <c r="Y9912" s="42" t="s">
        <v>7752</v>
      </c>
      <c r="Z9912" s="42" t="s">
        <v>7735</v>
      </c>
      <c r="AA9912" t="str" s="42">
        <v>法宝打造获得。成宝核心×1；主材：太玄母铁×1；辅材类别：兽骨×1；特性材料类别：土行凝华×1。</v>
      </c>
      <c r="AB9912" s="42">
        <v>12421004</v>
      </c>
      <c r="AC9912" s="42" t="s">
        <v>121</v>
      </c>
      <c r="AD9912" s="42">
        <v>0</v>
      </c>
      <c r="AE9912" s="42"/>
      <c r="AF9912" s="42">
        <v>70005</v>
      </c>
      <c r="AG9912" s="42"/>
      <c r="AH9912" s="42">
        <v>337500000</v>
      </c>
      <c r="AI9912" s="42" t="s">
        <v>7668</v>
      </c>
      <c r="AJ9912" s="42" t="s">
        <v>7737</v>
      </c>
      <c r="AK9912" s="42" t="s">
        <v>357</v>
      </c>
      <c r="AL9912" t="s">
        <v>7754</v>
      </c>
    </row>
    <row r="9913" spans="2:38">
      <c r="B9913" s="16" t="n">
        <f>10000000+INDEX(编号表!$B:$B,MATCH(F9913,编号表!$A:$A,0))*100000+INDEX(编号表!$F:$F,MATCH(D9913,编号表!$E:$E,0))*1000+INDEX(编号表!$D:$D,MATCH(E9913,编号表!$C:$C,0))*10000+G9913</f>
        <v>12485021</v>
      </c>
      <c r="C9913" s="42" t="s">
        <v>9884</v>
      </c>
      <c r="D9913" s="42" t="s">
        <v>111</v>
      </c>
      <c r="E9913" s="42" t="s">
        <v>357</v>
      </c>
      <c r="F9913" s="42" t="s">
        <v>7668</v>
      </c>
      <c r="G9913" s="42">
        <v>21</v>
      </c>
      <c r="H9913" s="42"/>
      <c r="I9913" s="42">
        <v>60</v>
      </c>
      <c r="J9913" s="42" t="str">
        <f t="shared" si="163"/>
        <v>大类_神品大乘法宝</v>
      </c>
      <c r="K9913" s="42" t="s">
        <v>6624</v>
      </c>
      <c r="L9913" s="42"/>
      <c r="M9913" s="42" t="s">
        <v>7668</v>
      </c>
      <c r="N9913" s="42"/>
      <c r="O9913" s="42">
        <v>0</v>
      </c>
      <c r="P9913" s="42" t="b">
        <v>1</v>
      </c>
      <c r="Q9913" s="42"/>
      <c r="R9913" s="42" t="b">
        <v>0</v>
      </c>
      <c r="S9913" s="42">
        <v>1</v>
      </c>
      <c r="T9913" s="42" t="s">
        <v>91</v>
      </c>
      <c r="U9913" s="42">
        <v>999</v>
      </c>
      <c r="V9913" s="42" t="s">
        <v>7669</v>
      </c>
      <c r="W9913" s="42">
        <v>85021</v>
      </c>
      <c r="X9913" s="42"/>
      <c r="Y9913" s="42" t="s">
        <v>7756</v>
      </c>
      <c r="Z9913" s="42" t="s">
        <v>7735</v>
      </c>
      <c r="AA9913" t="str" s="42">
        <v>法宝打造获得。成宝核心×1；主材：太玄母铁×1；辅材类别：兽骨×1；特性材料类别：毒血×1。</v>
      </c>
      <c r="AB9913" s="42">
        <v>12421004</v>
      </c>
      <c r="AC9913" s="42" t="s">
        <v>121</v>
      </c>
      <c r="AD9913" s="42">
        <v>0</v>
      </c>
      <c r="AE9913" s="42"/>
      <c r="AF9913" s="42">
        <v>70005</v>
      </c>
      <c r="AG9913" s="42"/>
      <c r="AH9913" s="42">
        <v>337500000</v>
      </c>
      <c r="AI9913" s="42" t="s">
        <v>7668</v>
      </c>
      <c r="AJ9913" s="42" t="s">
        <v>7737</v>
      </c>
      <c r="AK9913" s="42" t="s">
        <v>357</v>
      </c>
      <c r="AL9913" t="s">
        <v>7758</v>
      </c>
    </row>
    <row r="9914" spans="2:38">
      <c r="B9914" s="16" t="n">
        <f>10000000+INDEX(编号表!$B:$B,MATCH(F9914,编号表!$A:$A,0))*100000+INDEX(编号表!$F:$F,MATCH(D9914,编号表!$E:$E,0))*1000+INDEX(编号表!$D:$D,MATCH(E9914,编号表!$C:$C,0))*10000+G9914</f>
        <v>12485022</v>
      </c>
      <c r="C9914" s="42" t="s">
        <v>9886</v>
      </c>
      <c r="D9914" s="42" t="s">
        <v>111</v>
      </c>
      <c r="E9914" s="42" t="s">
        <v>357</v>
      </c>
      <c r="F9914" s="42" t="s">
        <v>7668</v>
      </c>
      <c r="G9914" s="42">
        <v>22</v>
      </c>
      <c r="H9914" s="42"/>
      <c r="I9914" s="42">
        <v>60</v>
      </c>
      <c r="J9914" s="42" t="str">
        <f t="shared" si="163"/>
        <v>大类_神品大乘法宝</v>
      </c>
      <c r="K9914" s="42" t="s">
        <v>6624</v>
      </c>
      <c r="L9914" s="42"/>
      <c r="M9914" s="42" t="s">
        <v>7668</v>
      </c>
      <c r="N9914" s="42"/>
      <c r="O9914" s="42">
        <v>0</v>
      </c>
      <c r="P9914" s="42" t="b">
        <v>1</v>
      </c>
      <c r="Q9914" s="42"/>
      <c r="R9914" s="42" t="b">
        <v>0</v>
      </c>
      <c r="S9914" s="42">
        <v>1</v>
      </c>
      <c r="T9914" s="42" t="s">
        <v>91</v>
      </c>
      <c r="U9914" s="42">
        <v>999</v>
      </c>
      <c r="V9914" s="42" t="s">
        <v>7669</v>
      </c>
      <c r="W9914" s="42">
        <v>85022</v>
      </c>
      <c r="X9914" s="42"/>
      <c r="Y9914" s="42" t="s">
        <v>7756</v>
      </c>
      <c r="Z9914" s="42" t="s">
        <v>7735</v>
      </c>
      <c r="AA9914" t="str" s="42">
        <v>法宝打造获得。成宝核心×1；主材：太玄母铁×1；辅材类别：兽骨×1；特性材料类别：毒囊×1。</v>
      </c>
      <c r="AB9914" s="42">
        <v>12421004</v>
      </c>
      <c r="AC9914" s="42" t="s">
        <v>121</v>
      </c>
      <c r="AD9914" s="42">
        <v>0</v>
      </c>
      <c r="AE9914" s="42"/>
      <c r="AF9914" s="42">
        <v>70005</v>
      </c>
      <c r="AG9914" s="42"/>
      <c r="AH9914" s="42">
        <v>337500000</v>
      </c>
      <c r="AI9914" s="42" t="s">
        <v>7668</v>
      </c>
      <c r="AJ9914" s="42" t="s">
        <v>7737</v>
      </c>
      <c r="AK9914" s="42" t="s">
        <v>357</v>
      </c>
      <c r="AL9914" t="s">
        <v>7761</v>
      </c>
    </row>
    <row r="9915" spans="2:38">
      <c r="B9915" s="16" t="n">
        <f>10000000+INDEX(编号表!$B:$B,MATCH(F9915,编号表!$A:$A,0))*100000+INDEX(编号表!$F:$F,MATCH(D9915,编号表!$E:$E,0))*1000+INDEX(编号表!$D:$D,MATCH(E9915,编号表!$C:$C,0))*10000+G9915</f>
        <v>12485023</v>
      </c>
      <c r="C9915" s="42" t="s">
        <v>9888</v>
      </c>
      <c r="D9915" s="42" t="s">
        <v>111</v>
      </c>
      <c r="E9915" s="42" t="s">
        <v>357</v>
      </c>
      <c r="F9915" s="42" t="s">
        <v>7668</v>
      </c>
      <c r="G9915" s="42">
        <v>23</v>
      </c>
      <c r="H9915" s="42"/>
      <c r="I9915" s="42">
        <v>60</v>
      </c>
      <c r="J9915" s="42" t="str">
        <f t="shared" si="163"/>
        <v>大类_神品大乘法宝</v>
      </c>
      <c r="K9915" s="42" t="s">
        <v>6624</v>
      </c>
      <c r="L9915" s="42"/>
      <c r="M9915" s="42" t="s">
        <v>7668</v>
      </c>
      <c r="N9915" s="42"/>
      <c r="O9915" s="42">
        <v>0</v>
      </c>
      <c r="P9915" s="42" t="b">
        <v>1</v>
      </c>
      <c r="Q9915" s="42"/>
      <c r="R9915" s="42" t="b">
        <v>0</v>
      </c>
      <c r="S9915" s="42">
        <v>1</v>
      </c>
      <c r="T9915" s="42" t="s">
        <v>91</v>
      </c>
      <c r="U9915" s="42">
        <v>999</v>
      </c>
      <c r="V9915" s="42" t="s">
        <v>7669</v>
      </c>
      <c r="W9915" s="42">
        <v>85023</v>
      </c>
      <c r="X9915" s="42"/>
      <c r="Y9915" s="42" t="s">
        <v>7763</v>
      </c>
      <c r="Z9915" s="42" t="s">
        <v>7735</v>
      </c>
      <c r="AA9915" t="str" s="42">
        <v>法宝打造获得。成宝核心×1；主材：太玄母铁×1；辅材类别：兽骨×1；特性材料类别：古阵石×1。</v>
      </c>
      <c r="AB9915" s="42">
        <v>12421004</v>
      </c>
      <c r="AC9915" s="42" t="s">
        <v>121</v>
      </c>
      <c r="AD9915" s="42">
        <v>0</v>
      </c>
      <c r="AE9915" s="42"/>
      <c r="AF9915" s="42">
        <v>70005</v>
      </c>
      <c r="AG9915" s="42"/>
      <c r="AH9915" s="42">
        <v>337500000</v>
      </c>
      <c r="AI9915" s="42" t="s">
        <v>7668</v>
      </c>
      <c r="AJ9915" s="42" t="s">
        <v>7737</v>
      </c>
      <c r="AK9915" s="42" t="s">
        <v>357</v>
      </c>
      <c r="AL9915" t="s">
        <v>7765</v>
      </c>
    </row>
    <row r="9916" spans="2:38">
      <c r="B9916" s="16" t="n">
        <f>10000000+INDEX(编号表!$B:$B,MATCH(F9916,编号表!$A:$A,0))*100000+INDEX(编号表!$F:$F,MATCH(D9916,编号表!$E:$E,0))*1000+INDEX(编号表!$D:$D,MATCH(E9916,编号表!$C:$C,0))*10000+G9916</f>
        <v>12485024</v>
      </c>
      <c r="C9916" s="42" t="s">
        <v>9890</v>
      </c>
      <c r="D9916" s="42" t="s">
        <v>111</v>
      </c>
      <c r="E9916" s="42" t="s">
        <v>357</v>
      </c>
      <c r="F9916" s="42" t="s">
        <v>7668</v>
      </c>
      <c r="G9916" s="42">
        <v>24</v>
      </c>
      <c r="H9916" s="42"/>
      <c r="I9916" s="42">
        <v>60</v>
      </c>
      <c r="J9916" s="42" t="str">
        <f t="shared" si="163"/>
        <v>大类_神品大乘法宝</v>
      </c>
      <c r="K9916" s="42" t="s">
        <v>6624</v>
      </c>
      <c r="L9916" s="42"/>
      <c r="M9916" s="42" t="s">
        <v>7668</v>
      </c>
      <c r="N9916" s="42"/>
      <c r="O9916" s="42">
        <v>0</v>
      </c>
      <c r="P9916" s="42" t="b">
        <v>1</v>
      </c>
      <c r="Q9916" s="42"/>
      <c r="R9916" s="42" t="b">
        <v>0</v>
      </c>
      <c r="S9916" s="42">
        <v>1</v>
      </c>
      <c r="T9916" s="42" t="s">
        <v>91</v>
      </c>
      <c r="U9916" s="42">
        <v>999</v>
      </c>
      <c r="V9916" s="42" t="s">
        <v>7669</v>
      </c>
      <c r="W9916" s="42">
        <v>85024</v>
      </c>
      <c r="X9916" s="42"/>
      <c r="Y9916" t="str" s="42">
        <v>法宝。落印造成范围重击；补强结构、传递冲击，提高落印伤害；缩短宝印技能冷却时间。</v>
      </c>
      <c r="Z9916" s="42" t="s">
        <v>7735</v>
      </c>
      <c r="AA9916" t="str" s="42">
        <v>法宝打造获得。成宝核心×1；主材：太玄母铁×1；辅材类别：兽骨×1；特性材料类别：妖丹×1。</v>
      </c>
      <c r="AB9916" s="42">
        <v>12421004</v>
      </c>
      <c r="AC9916" s="42" t="s">
        <v>121</v>
      </c>
      <c r="AD9916" s="42">
        <v>0</v>
      </c>
      <c r="AE9916" s="42"/>
      <c r="AF9916" s="42">
        <v>70005</v>
      </c>
      <c r="AG9916" s="42"/>
      <c r="AH9916" s="42">
        <v>337500000</v>
      </c>
      <c r="AI9916" s="42" t="s">
        <v>7668</v>
      </c>
      <c r="AJ9916" s="42" t="s">
        <v>7737</v>
      </c>
      <c r="AK9916" s="42" t="s">
        <v>357</v>
      </c>
      <c r="AL9916" t="s">
        <v>7769</v>
      </c>
    </row>
    <row r="9917" spans="2:38">
      <c r="B9917" s="16" t="n">
        <f>10000000+INDEX(编号表!$B:$B,MATCH(F9917,编号表!$A:$A,0))*100000+INDEX(编号表!$F:$F,MATCH(D9917,编号表!$E:$E,0))*1000+INDEX(编号表!$D:$D,MATCH(E9917,编号表!$C:$C,0))*10000+G9917</f>
        <v>12485025</v>
      </c>
      <c r="C9917" s="42" t="s">
        <v>9892</v>
      </c>
      <c r="D9917" s="42" t="s">
        <v>111</v>
      </c>
      <c r="E9917" s="42" t="s">
        <v>357</v>
      </c>
      <c r="F9917" s="42" t="s">
        <v>7668</v>
      </c>
      <c r="G9917" s="42">
        <v>25</v>
      </c>
      <c r="H9917" s="42"/>
      <c r="I9917" s="42">
        <v>60</v>
      </c>
      <c r="J9917" s="42" t="str">
        <f t="shared" si="163"/>
        <v>大类_神品大乘法宝</v>
      </c>
      <c r="K9917" s="42" t="s">
        <v>6624</v>
      </c>
      <c r="L9917" s="42"/>
      <c r="M9917" s="42" t="s">
        <v>7668</v>
      </c>
      <c r="N9917" s="42"/>
      <c r="O9917" s="42">
        <v>0</v>
      </c>
      <c r="P9917" s="42" t="b">
        <v>1</v>
      </c>
      <c r="Q9917" s="42"/>
      <c r="R9917" s="42" t="b">
        <v>0</v>
      </c>
      <c r="S9917" s="42">
        <v>1</v>
      </c>
      <c r="T9917" s="42" t="s">
        <v>91</v>
      </c>
      <c r="U9917" s="42">
        <v>999</v>
      </c>
      <c r="V9917" s="42" t="s">
        <v>7669</v>
      </c>
      <c r="W9917" s="42">
        <v>85025</v>
      </c>
      <c r="X9917" s="42"/>
      <c r="Y9917" s="42" t="s">
        <v>7771</v>
      </c>
      <c r="Z9917" t="str" s="42">
        <v>|cff00FF00“索随念走，缠身即收；制其行迹，使敌手寸步难移。”——《缚龙定形玄图》|r</v>
      </c>
      <c r="AA9917" t="str" s="42">
        <v>法宝打造获得。成宝核心×1；主材：百万载灵蚕丝×1；辅材类别：阵旗灵丝×1；特性材料类别：金行凝华×1。</v>
      </c>
      <c r="AB9917" s="42">
        <v>12421005</v>
      </c>
      <c r="AC9917" s="42" t="s">
        <v>121</v>
      </c>
      <c r="AD9917" s="42">
        <v>0</v>
      </c>
      <c r="AE9917" s="42"/>
      <c r="AF9917" s="42">
        <v>70005</v>
      </c>
      <c r="AG9917" s="42"/>
      <c r="AH9917" s="42">
        <v>337500000</v>
      </c>
      <c r="AI9917" s="42" t="s">
        <v>7668</v>
      </c>
      <c r="AJ9917" s="42" t="s">
        <v>7774</v>
      </c>
      <c r="AK9917" s="42" t="s">
        <v>357</v>
      </c>
      <c r="AL9917" t="s">
        <v>7775</v>
      </c>
    </row>
    <row r="9918" spans="2:38">
      <c r="B9918" s="16" t="n">
        <f>10000000+INDEX(编号表!$B:$B,MATCH(F9918,编号表!$A:$A,0))*100000+INDEX(编号表!$F:$F,MATCH(D9918,编号表!$E:$E,0))*1000+INDEX(编号表!$D:$D,MATCH(E9918,编号表!$C:$C,0))*10000+G9918</f>
        <v>12485026</v>
      </c>
      <c r="C9918" s="42" t="s">
        <v>9894</v>
      </c>
      <c r="D9918" s="42" t="s">
        <v>111</v>
      </c>
      <c r="E9918" s="42" t="s">
        <v>357</v>
      </c>
      <c r="F9918" s="42" t="s">
        <v>7668</v>
      </c>
      <c r="G9918" s="42">
        <v>26</v>
      </c>
      <c r="H9918" s="42"/>
      <c r="I9918" s="42">
        <v>60</v>
      </c>
      <c r="J9918" s="42" t="str">
        <f t="shared" si="163"/>
        <v>大类_神品大乘法宝</v>
      </c>
      <c r="K9918" s="42" t="s">
        <v>6624</v>
      </c>
      <c r="L9918" s="42"/>
      <c r="M9918" s="42" t="s">
        <v>7668</v>
      </c>
      <c r="N9918" s="42"/>
      <c r="O9918" s="42">
        <v>0</v>
      </c>
      <c r="P9918" s="42" t="b">
        <v>1</v>
      </c>
      <c r="Q9918" s="42"/>
      <c r="R9918" s="42" t="b">
        <v>0</v>
      </c>
      <c r="S9918" s="42">
        <v>1</v>
      </c>
      <c r="T9918" s="42" t="s">
        <v>91</v>
      </c>
      <c r="U9918" s="42">
        <v>999</v>
      </c>
      <c r="V9918" s="42" t="s">
        <v>7669</v>
      </c>
      <c r="W9918" s="42">
        <v>85026</v>
      </c>
      <c r="X9918" s="42"/>
      <c r="Y9918" s="42" t="s">
        <v>7777</v>
      </c>
      <c r="Z9918" t="str" s="42">
        <v>|cff00FF00“索随念走，缠身即收；制其行迹，使敌手寸步难移。”——《缚龙定形玄图》|r</v>
      </c>
      <c r="AA9918" t="str" s="42">
        <v>法宝打造获得。成宝核心×1；主材：百万载灵蚕丝×1；辅材类别：阵旗灵丝×1；特性材料类别：木行凝华×1。</v>
      </c>
      <c r="AB9918" s="42">
        <v>12421005</v>
      </c>
      <c r="AC9918" s="42" t="s">
        <v>121</v>
      </c>
      <c r="AD9918" s="42">
        <v>0</v>
      </c>
      <c r="AE9918" s="42"/>
      <c r="AF9918" s="42">
        <v>70005</v>
      </c>
      <c r="AG9918" s="42"/>
      <c r="AH9918" s="42">
        <v>337500000</v>
      </c>
      <c r="AI9918" s="42" t="s">
        <v>7668</v>
      </c>
      <c r="AJ9918" s="42" t="s">
        <v>7774</v>
      </c>
      <c r="AK9918" s="42" t="s">
        <v>357</v>
      </c>
      <c r="AL9918" t="s">
        <v>7779</v>
      </c>
    </row>
    <row r="9919" spans="2:38">
      <c r="B9919" s="16" t="n">
        <f>10000000+INDEX(编号表!$B:$B,MATCH(F9919,编号表!$A:$A,0))*100000+INDEX(编号表!$F:$F,MATCH(D9919,编号表!$E:$E,0))*1000+INDEX(编号表!$D:$D,MATCH(E9919,编号表!$C:$C,0))*10000+G9919</f>
        <v>12485027</v>
      </c>
      <c r="C9919" s="42" t="s">
        <v>9896</v>
      </c>
      <c r="D9919" s="42" t="s">
        <v>111</v>
      </c>
      <c r="E9919" s="42" t="s">
        <v>357</v>
      </c>
      <c r="F9919" s="42" t="s">
        <v>7668</v>
      </c>
      <c r="G9919" s="42">
        <v>27</v>
      </c>
      <c r="H9919" s="42"/>
      <c r="I9919" s="42">
        <v>60</v>
      </c>
      <c r="J9919" s="42" t="str">
        <f t="shared" si="163"/>
        <v>大类_神品大乘法宝</v>
      </c>
      <c r="K9919" s="42" t="s">
        <v>6624</v>
      </c>
      <c r="L9919" s="42"/>
      <c r="M9919" s="42" t="s">
        <v>7668</v>
      </c>
      <c r="N9919" s="42"/>
      <c r="O9919" s="42">
        <v>0</v>
      </c>
      <c r="P9919" s="42" t="b">
        <v>1</v>
      </c>
      <c r="Q9919" s="42"/>
      <c r="R9919" s="42" t="b">
        <v>0</v>
      </c>
      <c r="S9919" s="42">
        <v>1</v>
      </c>
      <c r="T9919" s="42" t="s">
        <v>91</v>
      </c>
      <c r="U9919" s="42">
        <v>999</v>
      </c>
      <c r="V9919" s="42" t="s">
        <v>7669</v>
      </c>
      <c r="W9919" s="42">
        <v>85027</v>
      </c>
      <c r="X9919" s="42"/>
      <c r="Y9919" s="42" t="s">
        <v>7781</v>
      </c>
      <c r="Z9919" t="str" s="42">
        <v>|cff00FF00“索随念走，缠身即收；制其行迹，使敌手寸步难移。”——《缚龙定形玄图》|r</v>
      </c>
      <c r="AA9919" t="str" s="42">
        <v>法宝打造获得。成宝核心×1；主材：百万载灵蚕丝×1；辅材类别：阵旗灵丝×1；特性材料类别：水行凝华×1。</v>
      </c>
      <c r="AB9919" s="42">
        <v>12421005</v>
      </c>
      <c r="AC9919" s="42" t="s">
        <v>121</v>
      </c>
      <c r="AD9919" s="42">
        <v>0</v>
      </c>
      <c r="AE9919" s="42"/>
      <c r="AF9919" s="42">
        <v>70005</v>
      </c>
      <c r="AG9919" s="42"/>
      <c r="AH9919" s="42">
        <v>337500000</v>
      </c>
      <c r="AI9919" s="42" t="s">
        <v>7668</v>
      </c>
      <c r="AJ9919" s="42" t="s">
        <v>7774</v>
      </c>
      <c r="AK9919" s="42" t="s">
        <v>357</v>
      </c>
      <c r="AL9919" t="s">
        <v>7783</v>
      </c>
    </row>
    <row r="9920" spans="2:38">
      <c r="B9920" s="16" t="n">
        <f>10000000+INDEX(编号表!$B:$B,MATCH(F9920,编号表!$A:$A,0))*100000+INDEX(编号表!$F:$F,MATCH(D9920,编号表!$E:$E,0))*1000+INDEX(编号表!$D:$D,MATCH(E9920,编号表!$C:$C,0))*10000+G9920</f>
        <v>12485028</v>
      </c>
      <c r="C9920" s="42" t="s">
        <v>9898</v>
      </c>
      <c r="D9920" s="42" t="s">
        <v>111</v>
      </c>
      <c r="E9920" s="42" t="s">
        <v>357</v>
      </c>
      <c r="F9920" s="42" t="s">
        <v>7668</v>
      </c>
      <c r="G9920" s="42">
        <v>28</v>
      </c>
      <c r="H9920" s="42"/>
      <c r="I9920" s="42">
        <v>60</v>
      </c>
      <c r="J9920" s="42" t="str">
        <f t="shared" si="163"/>
        <v>大类_神品大乘法宝</v>
      </c>
      <c r="K9920" s="42" t="s">
        <v>6624</v>
      </c>
      <c r="L9920" s="42"/>
      <c r="M9920" s="42" t="s">
        <v>7668</v>
      </c>
      <c r="N9920" s="42"/>
      <c r="O9920" s="42">
        <v>0</v>
      </c>
      <c r="P9920" s="42" t="b">
        <v>1</v>
      </c>
      <c r="Q9920" s="42"/>
      <c r="R9920" s="42" t="b">
        <v>0</v>
      </c>
      <c r="S9920" s="42">
        <v>1</v>
      </c>
      <c r="T9920" s="42" t="s">
        <v>91</v>
      </c>
      <c r="U9920" s="42">
        <v>999</v>
      </c>
      <c r="V9920" s="42" t="s">
        <v>7669</v>
      </c>
      <c r="W9920" s="42">
        <v>85028</v>
      </c>
      <c r="X9920" s="42"/>
      <c r="Y9920" s="42" t="s">
        <v>7785</v>
      </c>
      <c r="Z9920" t="str" s="42">
        <v>|cff00FF00“索随念走，缠身即收；制其行迹，使敌手寸步难移。”——《缚龙定形玄图》|r</v>
      </c>
      <c r="AA9920" t="str" s="42">
        <v>法宝打造获得。成宝核心×1；主材：百万载灵蚕丝×1；辅材类别：阵旗灵丝×1；特性材料类别：火行凝华×1。</v>
      </c>
      <c r="AB9920" s="42">
        <v>12421005</v>
      </c>
      <c r="AC9920" s="42" t="s">
        <v>121</v>
      </c>
      <c r="AD9920" s="42">
        <v>0</v>
      </c>
      <c r="AE9920" s="42"/>
      <c r="AF9920" s="42">
        <v>70005</v>
      </c>
      <c r="AG9920" s="42"/>
      <c r="AH9920" s="42">
        <v>337500000</v>
      </c>
      <c r="AI9920" s="42" t="s">
        <v>7668</v>
      </c>
      <c r="AJ9920" s="42" t="s">
        <v>7774</v>
      </c>
      <c r="AK9920" s="42" t="s">
        <v>357</v>
      </c>
      <c r="AL9920" t="s">
        <v>7787</v>
      </c>
    </row>
    <row r="9921" spans="2:38">
      <c r="B9921" s="16" t="n">
        <f>10000000+INDEX(编号表!$B:$B,MATCH(F9921,编号表!$A:$A,0))*100000+INDEX(编号表!$F:$F,MATCH(D9921,编号表!$E:$E,0))*1000+INDEX(编号表!$D:$D,MATCH(E9921,编号表!$C:$C,0))*10000+G9921</f>
        <v>12485029</v>
      </c>
      <c r="C9921" s="42" t="s">
        <v>9900</v>
      </c>
      <c r="D9921" s="42" t="s">
        <v>111</v>
      </c>
      <c r="E9921" s="42" t="s">
        <v>357</v>
      </c>
      <c r="F9921" s="42" t="s">
        <v>7668</v>
      </c>
      <c r="G9921" s="42">
        <v>29</v>
      </c>
      <c r="H9921" s="42"/>
      <c r="I9921" s="42">
        <v>60</v>
      </c>
      <c r="J9921" s="42" t="str">
        <f t="shared" si="163"/>
        <v>大类_神品大乘法宝</v>
      </c>
      <c r="K9921" s="42" t="s">
        <v>6624</v>
      </c>
      <c r="L9921" s="42"/>
      <c r="M9921" s="42" t="s">
        <v>7668</v>
      </c>
      <c r="N9921" s="42"/>
      <c r="O9921" s="42">
        <v>0</v>
      </c>
      <c r="P9921" s="42" t="b">
        <v>1</v>
      </c>
      <c r="Q9921" s="42"/>
      <c r="R9921" s="42" t="b">
        <v>0</v>
      </c>
      <c r="S9921" s="42">
        <v>1</v>
      </c>
      <c r="T9921" s="42" t="s">
        <v>91</v>
      </c>
      <c r="U9921" s="42">
        <v>999</v>
      </c>
      <c r="V9921" s="42" t="s">
        <v>7669</v>
      </c>
      <c r="W9921" s="42">
        <v>85029</v>
      </c>
      <c r="X9921" s="42"/>
      <c r="Y9921" s="42" t="s">
        <v>7789</v>
      </c>
      <c r="Z9921" t="str" s="42">
        <v>|cff00FF00“索随念走，缠身即收；制其行迹，使敌手寸步难移。”——《缚龙定形玄图》|r</v>
      </c>
      <c r="AA9921" t="str" s="42">
        <v>法宝打造获得。成宝核心×1；主材：百万载灵蚕丝×1；辅材类别：阵旗灵丝×1；特性材料类别：土行凝华×1。</v>
      </c>
      <c r="AB9921" s="42">
        <v>12421005</v>
      </c>
      <c r="AC9921" s="42" t="s">
        <v>121</v>
      </c>
      <c r="AD9921" s="42">
        <v>0</v>
      </c>
      <c r="AE9921" s="42"/>
      <c r="AF9921" s="42">
        <v>70005</v>
      </c>
      <c r="AG9921" s="42"/>
      <c r="AH9921" s="42">
        <v>337500000</v>
      </c>
      <c r="AI9921" s="42" t="s">
        <v>7668</v>
      </c>
      <c r="AJ9921" s="42" t="s">
        <v>7774</v>
      </c>
      <c r="AK9921" s="42" t="s">
        <v>357</v>
      </c>
      <c r="AL9921" t="s">
        <v>7791</v>
      </c>
    </row>
    <row r="9922" spans="2:38">
      <c r="B9922" s="16" t="n">
        <f>10000000+INDEX(编号表!$B:$B,MATCH(F9922,编号表!$A:$A,0))*100000+INDEX(编号表!$F:$F,MATCH(D9922,编号表!$E:$E,0))*1000+INDEX(编号表!$D:$D,MATCH(E9922,编号表!$C:$C,0))*10000+G9922</f>
        <v>12485030</v>
      </c>
      <c r="C9922" s="42" t="s">
        <v>9902</v>
      </c>
      <c r="D9922" s="42" t="s">
        <v>111</v>
      </c>
      <c r="E9922" s="42" t="s">
        <v>357</v>
      </c>
      <c r="F9922" s="42" t="s">
        <v>7668</v>
      </c>
      <c r="G9922" s="42">
        <v>30</v>
      </c>
      <c r="H9922" s="42"/>
      <c r="I9922" s="42">
        <v>60</v>
      </c>
      <c r="J9922" s="42" t="str">
        <f t="shared" si="163"/>
        <v>大类_神品大乘法宝</v>
      </c>
      <c r="K9922" s="42" t="s">
        <v>6624</v>
      </c>
      <c r="L9922" s="42"/>
      <c r="M9922" s="42" t="s">
        <v>7668</v>
      </c>
      <c r="N9922" s="42"/>
      <c r="O9922" s="42">
        <v>0</v>
      </c>
      <c r="P9922" s="42" t="b">
        <v>1</v>
      </c>
      <c r="Q9922" s="42"/>
      <c r="R9922" s="42" t="b">
        <v>0</v>
      </c>
      <c r="S9922" s="42">
        <v>1</v>
      </c>
      <c r="T9922" s="42" t="s">
        <v>91</v>
      </c>
      <c r="U9922" s="42">
        <v>999</v>
      </c>
      <c r="V9922" s="42" t="s">
        <v>7669</v>
      </c>
      <c r="W9922" s="42">
        <v>85030</v>
      </c>
      <c r="X9922" s="42"/>
      <c r="Y9922" s="42" t="s">
        <v>7793</v>
      </c>
      <c r="Z9922" t="str" s="42">
        <v>|cff00FF00“索随念走，缠身即收；制其行迹，使敌手寸步难移。”——《缚龙定形玄图》|r</v>
      </c>
      <c r="AA9922" t="str" s="42">
        <v>法宝打造获得。成宝核心×1；主材：百万载灵蚕丝×1；辅材类别：阵旗灵丝×1；特性材料类别：毒血×1。</v>
      </c>
      <c r="AB9922" s="42">
        <v>12421005</v>
      </c>
      <c r="AC9922" s="42" t="s">
        <v>121</v>
      </c>
      <c r="AD9922" s="42">
        <v>0</v>
      </c>
      <c r="AE9922" s="42"/>
      <c r="AF9922" s="42">
        <v>70005</v>
      </c>
      <c r="AG9922" s="42"/>
      <c r="AH9922" s="42">
        <v>337500000</v>
      </c>
      <c r="AI9922" s="42" t="s">
        <v>7668</v>
      </c>
      <c r="AJ9922" s="42" t="s">
        <v>7774</v>
      </c>
      <c r="AK9922" s="42" t="s">
        <v>357</v>
      </c>
      <c r="AL9922" t="s">
        <v>7795</v>
      </c>
    </row>
    <row r="9923" spans="2:38">
      <c r="B9923" s="16" t="n">
        <f>10000000+INDEX(编号表!$B:$B,MATCH(F9923,编号表!$A:$A,0))*100000+INDEX(编号表!$F:$F,MATCH(D9923,编号表!$E:$E,0))*1000+INDEX(编号表!$D:$D,MATCH(E9923,编号表!$C:$C,0))*10000+G9923</f>
        <v>12485031</v>
      </c>
      <c r="C9923" s="42" t="s">
        <v>9904</v>
      </c>
      <c r="D9923" s="42" t="s">
        <v>111</v>
      </c>
      <c r="E9923" s="42" t="s">
        <v>357</v>
      </c>
      <c r="F9923" s="42" t="s">
        <v>7668</v>
      </c>
      <c r="G9923" s="42">
        <v>31</v>
      </c>
      <c r="H9923" s="42"/>
      <c r="I9923" s="42">
        <v>60</v>
      </c>
      <c r="J9923" s="42" t="str">
        <f t="shared" si="163"/>
        <v>大类_神品大乘法宝</v>
      </c>
      <c r="K9923" s="42" t="s">
        <v>6624</v>
      </c>
      <c r="L9923" s="42"/>
      <c r="M9923" s="42" t="s">
        <v>7668</v>
      </c>
      <c r="N9923" s="42"/>
      <c r="O9923" s="42">
        <v>0</v>
      </c>
      <c r="P9923" s="42" t="b">
        <v>1</v>
      </c>
      <c r="Q9923" s="42"/>
      <c r="R9923" s="42" t="b">
        <v>0</v>
      </c>
      <c r="S9923" s="42">
        <v>1</v>
      </c>
      <c r="T9923" s="42" t="s">
        <v>91</v>
      </c>
      <c r="U9923" s="42">
        <v>999</v>
      </c>
      <c r="V9923" s="42" t="s">
        <v>7669</v>
      </c>
      <c r="W9923" s="42">
        <v>85031</v>
      </c>
      <c r="X9923" s="42"/>
      <c r="Y9923" s="42" t="s">
        <v>7793</v>
      </c>
      <c r="Z9923" t="str" s="42">
        <v>|cff00FF00“索随念走，缠身即收；制其行迹，使敌手寸步难移。”——《缚龙定形玄图》|r</v>
      </c>
      <c r="AA9923" t="str" s="42">
        <v>法宝打造获得。成宝核心×1；主材：百万载灵蚕丝×1；辅材类别：阵旗灵丝×1；特性材料类别：毒囊×1。</v>
      </c>
      <c r="AB9923" s="42">
        <v>12421005</v>
      </c>
      <c r="AC9923" s="42" t="s">
        <v>121</v>
      </c>
      <c r="AD9923" s="42">
        <v>0</v>
      </c>
      <c r="AE9923" s="42"/>
      <c r="AF9923" s="42">
        <v>70005</v>
      </c>
      <c r="AG9923" s="42"/>
      <c r="AH9923" s="42">
        <v>337500000</v>
      </c>
      <c r="AI9923" s="42" t="s">
        <v>7668</v>
      </c>
      <c r="AJ9923" s="42" t="s">
        <v>7774</v>
      </c>
      <c r="AK9923" s="42" t="s">
        <v>357</v>
      </c>
      <c r="AL9923" t="s">
        <v>7798</v>
      </c>
    </row>
    <row r="9924" spans="2:38">
      <c r="B9924" s="16" t="n">
        <f>10000000+INDEX(编号表!$B:$B,MATCH(F9924,编号表!$A:$A,0))*100000+INDEX(编号表!$F:$F,MATCH(D9924,编号表!$E:$E,0))*1000+INDEX(编号表!$D:$D,MATCH(E9924,编号表!$C:$C,0))*10000+G9924</f>
        <v>12485032</v>
      </c>
      <c r="C9924" s="42" t="s">
        <v>9906</v>
      </c>
      <c r="D9924" s="42" t="s">
        <v>111</v>
      </c>
      <c r="E9924" s="42" t="s">
        <v>357</v>
      </c>
      <c r="F9924" s="42" t="s">
        <v>7668</v>
      </c>
      <c r="G9924" s="42">
        <v>32</v>
      </c>
      <c r="H9924" s="42"/>
      <c r="I9924" s="42">
        <v>60</v>
      </c>
      <c r="J9924" s="42" t="str">
        <f t="shared" si="163"/>
        <v>大类_神品大乘法宝</v>
      </c>
      <c r="K9924" s="42" t="s">
        <v>6624</v>
      </c>
      <c r="L9924" s="42"/>
      <c r="M9924" s="42" t="s">
        <v>7668</v>
      </c>
      <c r="N9924" s="42"/>
      <c r="O9924" s="42">
        <v>0</v>
      </c>
      <c r="P9924" s="42" t="b">
        <v>1</v>
      </c>
      <c r="Q9924" s="42"/>
      <c r="R9924" s="42" t="b">
        <v>0</v>
      </c>
      <c r="S9924" s="42">
        <v>1</v>
      </c>
      <c r="T9924" s="42" t="s">
        <v>91</v>
      </c>
      <c r="U9924" s="42">
        <v>999</v>
      </c>
      <c r="V9924" s="42" t="s">
        <v>7669</v>
      </c>
      <c r="W9924" s="42">
        <v>85032</v>
      </c>
      <c r="X9924" s="42"/>
      <c r="Y9924" s="42" t="s">
        <v>7800</v>
      </c>
      <c r="Z9924" t="str" s="42">
        <v>|cff00FF00“索随念走，缠身即收；制其行迹，使敌手寸步难移。”——《缚龙定形玄图》|r</v>
      </c>
      <c r="AA9924" t="str" s="42">
        <v>法宝打造获得。成宝核心×1；主材：百万载灵蚕丝×1；辅材类别：阵旗灵丝×1；特性材料类别：古阵石×1。</v>
      </c>
      <c r="AB9924" s="42">
        <v>12421005</v>
      </c>
      <c r="AC9924" s="42" t="s">
        <v>121</v>
      </c>
      <c r="AD9924" s="42">
        <v>0</v>
      </c>
      <c r="AE9924" s="42"/>
      <c r="AF9924" s="42">
        <v>70005</v>
      </c>
      <c r="AG9924" s="42"/>
      <c r="AH9924" s="42">
        <v>337500000</v>
      </c>
      <c r="AI9924" s="42" t="s">
        <v>7668</v>
      </c>
      <c r="AJ9924" s="42" t="s">
        <v>7774</v>
      </c>
      <c r="AK9924" s="42" t="s">
        <v>357</v>
      </c>
      <c r="AL9924" t="s">
        <v>7802</v>
      </c>
    </row>
    <row r="9925" spans="2:38">
      <c r="B9925" s="16" t="n">
        <f>10000000+INDEX(编号表!$B:$B,MATCH(F9925,编号表!$A:$A,0))*100000+INDEX(编号表!$F:$F,MATCH(D9925,编号表!$E:$E,0))*1000+INDEX(编号表!$D:$D,MATCH(E9925,编号表!$C:$C,0))*10000+G9925</f>
        <v>12485033</v>
      </c>
      <c r="C9925" s="42" t="s">
        <v>9908</v>
      </c>
      <c r="D9925" s="42" t="s">
        <v>111</v>
      </c>
      <c r="E9925" s="42" t="s">
        <v>357</v>
      </c>
      <c r="F9925" s="42" t="s">
        <v>7668</v>
      </c>
      <c r="G9925" s="42">
        <v>33</v>
      </c>
      <c r="H9925" s="42"/>
      <c r="I9925" s="42">
        <v>60</v>
      </c>
      <c r="J9925" s="42" t="str">
        <f t="shared" si="163"/>
        <v>大类_神品大乘法宝</v>
      </c>
      <c r="K9925" s="42" t="s">
        <v>6624</v>
      </c>
      <c r="L9925" s="42"/>
      <c r="M9925" s="42" t="s">
        <v>7668</v>
      </c>
      <c r="N9925" s="42"/>
      <c r="O9925" s="42">
        <v>0</v>
      </c>
      <c r="P9925" s="42" t="b">
        <v>1</v>
      </c>
      <c r="Q9925" s="42"/>
      <c r="R9925" s="42" t="b">
        <v>0</v>
      </c>
      <c r="S9925" s="42">
        <v>1</v>
      </c>
      <c r="T9925" s="42" t="s">
        <v>91</v>
      </c>
      <c r="U9925" s="42">
        <v>999</v>
      </c>
      <c r="V9925" s="42" t="s">
        <v>7669</v>
      </c>
      <c r="W9925" s="42">
        <v>85033</v>
      </c>
      <c r="X9925" s="42"/>
      <c r="Y9925" t="str" s="42">
        <v>法宝。缠束目标，使其短时定身；补强索体，延长定身时间；缩短缚灵索技能冷却时间。</v>
      </c>
      <c r="Z9925" t="str" s="42">
        <v>|cff00FF00“索随念走，缠身即收；制其行迹，使敌手寸步难移。”——《缚龙定形玄图》|r</v>
      </c>
      <c r="AA9925" t="str" s="42">
        <v>法宝打造获得。成宝核心×1；主材：百万载灵蚕丝×1；辅材类别：阵旗灵丝×1；特性材料类别：妖丹×1。</v>
      </c>
      <c r="AB9925" s="42">
        <v>12421005</v>
      </c>
      <c r="AC9925" s="42" t="s">
        <v>121</v>
      </c>
      <c r="AD9925" s="42">
        <v>0</v>
      </c>
      <c r="AE9925" s="42"/>
      <c r="AF9925" s="42">
        <v>70005</v>
      </c>
      <c r="AG9925" s="42"/>
      <c r="AH9925" s="42">
        <v>337500000</v>
      </c>
      <c r="AI9925" s="42" t="s">
        <v>7668</v>
      </c>
      <c r="AJ9925" s="42" t="s">
        <v>7774</v>
      </c>
      <c r="AK9925" s="42" t="s">
        <v>357</v>
      </c>
      <c r="AL9925" t="s">
        <v>7806</v>
      </c>
    </row>
    <row r="9926" spans="2:38">
      <c r="B9926" s="16" t="n">
        <f>10000000+INDEX(编号表!$B:$B,MATCH(F9926,编号表!$A:$A,0))*100000+INDEX(编号表!$F:$F,MATCH(D9926,编号表!$E:$E,0))*1000+INDEX(编号表!$D:$D,MATCH(E9926,编号表!$C:$C,0))*10000+G9926</f>
        <v>12485034</v>
      </c>
      <c r="C9926" s="42" t="s">
        <v>9910</v>
      </c>
      <c r="D9926" s="42" t="s">
        <v>111</v>
      </c>
      <c r="E9926" s="42" t="s">
        <v>357</v>
      </c>
      <c r="F9926" s="42" t="s">
        <v>7668</v>
      </c>
      <c r="G9926" s="42">
        <v>34</v>
      </c>
      <c r="H9926" s="42"/>
      <c r="I9926" s="42">
        <v>60</v>
      </c>
      <c r="J9926" s="42" t="str">
        <f t="shared" si="163"/>
        <v>大类_神品大乘法宝</v>
      </c>
      <c r="K9926" s="42" t="s">
        <v>6624</v>
      </c>
      <c r="L9926" s="42"/>
      <c r="M9926" s="42" t="s">
        <v>7668</v>
      </c>
      <c r="N9926" s="42"/>
      <c r="O9926" s="42">
        <v>0</v>
      </c>
      <c r="P9926" s="42" t="b">
        <v>1</v>
      </c>
      <c r="Q9926" s="42"/>
      <c r="R9926" s="42" t="b">
        <v>0</v>
      </c>
      <c r="S9926" s="42">
        <v>1</v>
      </c>
      <c r="T9926" s="42" t="s">
        <v>91</v>
      </c>
      <c r="U9926" s="42">
        <v>999</v>
      </c>
      <c r="V9926" s="42" t="s">
        <v>7669</v>
      </c>
      <c r="W9926" s="42">
        <v>85034</v>
      </c>
      <c r="X9926" s="42"/>
      <c r="Y9926" s="42" t="s">
        <v>7808</v>
      </c>
      <c r="Z9926" s="42" t="s">
        <v>7809</v>
      </c>
      <c r="AA9926" t="str" s="42">
        <v>法宝打造获得。成宝核心×1；主材：百万载灵兽皮×1；辅材类别：甲壳×1；特性材料类别：金行凝华×1。</v>
      </c>
      <c r="AB9926" s="42">
        <v>12421001</v>
      </c>
      <c r="AC9926" s="42" t="s">
        <v>121</v>
      </c>
      <c r="AD9926" s="42">
        <v>0</v>
      </c>
      <c r="AE9926" s="42"/>
      <c r="AF9926" s="42">
        <v>70005</v>
      </c>
      <c r="AG9926" s="42"/>
      <c r="AH9926" s="42">
        <v>337500000</v>
      </c>
      <c r="AI9926" s="42" t="s">
        <v>7668</v>
      </c>
      <c r="AJ9926" s="42" t="s">
        <v>7811</v>
      </c>
      <c r="AK9926" s="42" t="s">
        <v>357</v>
      </c>
      <c r="AL9926" t="s">
        <v>7812</v>
      </c>
    </row>
    <row r="9927" spans="2:38">
      <c r="B9927" s="16" t="n">
        <f>10000000+INDEX(编号表!$B:$B,MATCH(F9927,编号表!$A:$A,0))*100000+INDEX(编号表!$F:$F,MATCH(D9927,编号表!$E:$E,0))*1000+INDEX(编号表!$D:$D,MATCH(E9927,编号表!$C:$C,0))*10000+G9927</f>
        <v>12485035</v>
      </c>
      <c r="C9927" s="42" t="s">
        <v>9912</v>
      </c>
      <c r="D9927" s="42" t="s">
        <v>111</v>
      </c>
      <c r="E9927" s="42" t="s">
        <v>357</v>
      </c>
      <c r="F9927" s="42" t="s">
        <v>7668</v>
      </c>
      <c r="G9927" s="42">
        <v>35</v>
      </c>
      <c r="H9927" s="42"/>
      <c r="I9927" s="42">
        <v>60</v>
      </c>
      <c r="J9927" s="42" t="str">
        <f t="shared" si="163"/>
        <v>大类_神品大乘法宝</v>
      </c>
      <c r="K9927" s="42" t="s">
        <v>6624</v>
      </c>
      <c r="L9927" s="42"/>
      <c r="M9927" s="42" t="s">
        <v>7668</v>
      </c>
      <c r="N9927" s="42"/>
      <c r="O9927" s="42">
        <v>0</v>
      </c>
      <c r="P9927" s="42" t="b">
        <v>1</v>
      </c>
      <c r="Q9927" s="42"/>
      <c r="R9927" s="42" t="b">
        <v>0</v>
      </c>
      <c r="S9927" s="42">
        <v>1</v>
      </c>
      <c r="T9927" s="42" t="s">
        <v>91</v>
      </c>
      <c r="U9927" s="42">
        <v>999</v>
      </c>
      <c r="V9927" s="42" t="s">
        <v>7669</v>
      </c>
      <c r="W9927" s="42">
        <v>85035</v>
      </c>
      <c r="X9927" s="42"/>
      <c r="Y9927" s="42" t="s">
        <v>7814</v>
      </c>
      <c r="Z9927" s="42" t="s">
        <v>7809</v>
      </c>
      <c r="AA9927" t="str" s="42">
        <v>法宝打造获得。成宝核心×1；主材：百万载灵兽皮×1；辅材类别：甲壳×1；特性材料类别：木行凝华×1。</v>
      </c>
      <c r="AB9927" s="42">
        <v>12421001</v>
      </c>
      <c r="AC9927" s="42" t="s">
        <v>121</v>
      </c>
      <c r="AD9927" s="42">
        <v>0</v>
      </c>
      <c r="AE9927" s="42"/>
      <c r="AF9927" s="42">
        <v>70005</v>
      </c>
      <c r="AG9927" s="42"/>
      <c r="AH9927" s="42">
        <v>337500000</v>
      </c>
      <c r="AI9927" s="42" t="s">
        <v>7668</v>
      </c>
      <c r="AJ9927" s="42" t="s">
        <v>7811</v>
      </c>
      <c r="AK9927" s="42" t="s">
        <v>357</v>
      </c>
      <c r="AL9927" t="s">
        <v>7816</v>
      </c>
    </row>
    <row r="9928" spans="2:38">
      <c r="B9928" s="16" t="n">
        <f>10000000+INDEX(编号表!$B:$B,MATCH(F9928,编号表!$A:$A,0))*100000+INDEX(编号表!$F:$F,MATCH(D9928,编号表!$E:$E,0))*1000+INDEX(编号表!$D:$D,MATCH(E9928,编号表!$C:$C,0))*10000+G9928</f>
        <v>12485036</v>
      </c>
      <c r="C9928" s="42" t="s">
        <v>9914</v>
      </c>
      <c r="D9928" s="42" t="s">
        <v>111</v>
      </c>
      <c r="E9928" s="42" t="s">
        <v>357</v>
      </c>
      <c r="F9928" s="42" t="s">
        <v>7668</v>
      </c>
      <c r="G9928" s="42">
        <v>36</v>
      </c>
      <c r="H9928" s="42"/>
      <c r="I9928" s="42">
        <v>60</v>
      </c>
      <c r="J9928" s="42" t="str">
        <f t="shared" si="163"/>
        <v>大类_神品大乘法宝</v>
      </c>
      <c r="K9928" s="42" t="s">
        <v>6624</v>
      </c>
      <c r="L9928" s="42"/>
      <c r="M9928" s="42" t="s">
        <v>7668</v>
      </c>
      <c r="N9928" s="42"/>
      <c r="O9928" s="42">
        <v>0</v>
      </c>
      <c r="P9928" s="42" t="b">
        <v>1</v>
      </c>
      <c r="Q9928" s="42"/>
      <c r="R9928" s="42" t="b">
        <v>0</v>
      </c>
      <c r="S9928" s="42">
        <v>1</v>
      </c>
      <c r="T9928" s="42" t="s">
        <v>91</v>
      </c>
      <c r="U9928" s="42">
        <v>999</v>
      </c>
      <c r="V9928" s="42" t="s">
        <v>7669</v>
      </c>
      <c r="W9928" s="42">
        <v>85036</v>
      </c>
      <c r="X9928" s="42"/>
      <c r="Y9928" s="42" t="s">
        <v>7818</v>
      </c>
      <c r="Z9928" s="42" t="s">
        <v>7809</v>
      </c>
      <c r="AA9928" t="str" s="42">
        <v>法宝打造获得。成宝核心×1；主材：百万载灵兽皮×1；辅材类别：甲壳×1；特性材料类别：水行凝华×1。</v>
      </c>
      <c r="AB9928" s="42">
        <v>12421001</v>
      </c>
      <c r="AC9928" s="42" t="s">
        <v>121</v>
      </c>
      <c r="AD9928" s="42">
        <v>0</v>
      </c>
      <c r="AE9928" s="42"/>
      <c r="AF9928" s="42">
        <v>70005</v>
      </c>
      <c r="AG9928" s="42"/>
      <c r="AH9928" s="42">
        <v>337500000</v>
      </c>
      <c r="AI9928" s="42" t="s">
        <v>7668</v>
      </c>
      <c r="AJ9928" s="42" t="s">
        <v>7811</v>
      </c>
      <c r="AK9928" s="42" t="s">
        <v>357</v>
      </c>
      <c r="AL9928" t="s">
        <v>7820</v>
      </c>
    </row>
    <row r="9929" spans="2:38">
      <c r="B9929" s="16" t="n">
        <f>10000000+INDEX(编号表!$B:$B,MATCH(F9929,编号表!$A:$A,0))*100000+INDEX(编号表!$F:$F,MATCH(D9929,编号表!$E:$E,0))*1000+INDEX(编号表!$D:$D,MATCH(E9929,编号表!$C:$C,0))*10000+G9929</f>
        <v>12485037</v>
      </c>
      <c r="C9929" s="42" t="s">
        <v>9916</v>
      </c>
      <c r="D9929" s="42" t="s">
        <v>111</v>
      </c>
      <c r="E9929" s="42" t="s">
        <v>357</v>
      </c>
      <c r="F9929" s="42" t="s">
        <v>7668</v>
      </c>
      <c r="G9929" s="42">
        <v>37</v>
      </c>
      <c r="H9929" s="42"/>
      <c r="I9929" s="42">
        <v>60</v>
      </c>
      <c r="J9929" s="42" t="str">
        <f t="shared" si="163"/>
        <v>大类_神品大乘法宝</v>
      </c>
      <c r="K9929" s="42" t="s">
        <v>6624</v>
      </c>
      <c r="L9929" s="42"/>
      <c r="M9929" s="42" t="s">
        <v>7668</v>
      </c>
      <c r="N9929" s="42"/>
      <c r="O9929" s="42">
        <v>0</v>
      </c>
      <c r="P9929" s="42" t="b">
        <v>1</v>
      </c>
      <c r="Q9929" s="42"/>
      <c r="R9929" s="42" t="b">
        <v>0</v>
      </c>
      <c r="S9929" s="42">
        <v>1</v>
      </c>
      <c r="T9929" s="42" t="s">
        <v>91</v>
      </c>
      <c r="U9929" s="42">
        <v>999</v>
      </c>
      <c r="V9929" s="42" t="s">
        <v>7669</v>
      </c>
      <c r="W9929" s="42">
        <v>85037</v>
      </c>
      <c r="X9929" s="42"/>
      <c r="Y9929" s="42" t="s">
        <v>7822</v>
      </c>
      <c r="Z9929" s="42" t="s">
        <v>7809</v>
      </c>
      <c r="AA9929" t="str" s="42">
        <v>法宝打造获得。成宝核心×1；主材：百万载灵兽皮×1；辅材类别：甲壳×1；特性材料类别：火行凝华×1。</v>
      </c>
      <c r="AB9929" s="42">
        <v>12421001</v>
      </c>
      <c r="AC9929" s="42" t="s">
        <v>121</v>
      </c>
      <c r="AD9929" s="42">
        <v>0</v>
      </c>
      <c r="AE9929" s="42"/>
      <c r="AF9929" s="42">
        <v>70005</v>
      </c>
      <c r="AG9929" s="42"/>
      <c r="AH9929" s="42">
        <v>337500000</v>
      </c>
      <c r="AI9929" s="42" t="s">
        <v>7668</v>
      </c>
      <c r="AJ9929" s="42" t="s">
        <v>7811</v>
      </c>
      <c r="AK9929" s="42" t="s">
        <v>357</v>
      </c>
      <c r="AL9929" t="s">
        <v>7824</v>
      </c>
    </row>
    <row r="9930" spans="2:38">
      <c r="B9930" s="16" t="n">
        <f>10000000+INDEX(编号表!$B:$B,MATCH(F9930,编号表!$A:$A,0))*100000+INDEX(编号表!$F:$F,MATCH(D9930,编号表!$E:$E,0))*1000+INDEX(编号表!$D:$D,MATCH(E9930,编号表!$C:$C,0))*10000+G9930</f>
        <v>12485038</v>
      </c>
      <c r="C9930" s="42" t="s">
        <v>9918</v>
      </c>
      <c r="D9930" s="42" t="s">
        <v>111</v>
      </c>
      <c r="E9930" s="42" t="s">
        <v>357</v>
      </c>
      <c r="F9930" s="42" t="s">
        <v>7668</v>
      </c>
      <c r="G9930" s="42">
        <v>38</v>
      </c>
      <c r="H9930" s="42"/>
      <c r="I9930" s="42">
        <v>60</v>
      </c>
      <c r="J9930" s="42" t="str">
        <f t="shared" si="163"/>
        <v>大类_神品大乘法宝</v>
      </c>
      <c r="K9930" s="42" t="s">
        <v>6624</v>
      </c>
      <c r="L9930" s="42"/>
      <c r="M9930" s="42" t="s">
        <v>7668</v>
      </c>
      <c r="N9930" s="42"/>
      <c r="O9930" s="42">
        <v>0</v>
      </c>
      <c r="P9930" s="42" t="b">
        <v>1</v>
      </c>
      <c r="Q9930" s="42"/>
      <c r="R9930" s="42" t="b">
        <v>0</v>
      </c>
      <c r="S9930" s="42">
        <v>1</v>
      </c>
      <c r="T9930" s="42" t="s">
        <v>91</v>
      </c>
      <c r="U9930" s="42">
        <v>999</v>
      </c>
      <c r="V9930" s="42" t="s">
        <v>7669</v>
      </c>
      <c r="W9930" s="42">
        <v>85038</v>
      </c>
      <c r="X9930" s="42"/>
      <c r="Y9930" s="42" t="s">
        <v>7826</v>
      </c>
      <c r="Z9930" s="42" t="s">
        <v>7809</v>
      </c>
      <c r="AA9930" t="str" s="42">
        <v>法宝打造获得。成宝核心×1；主材：百万载灵兽皮×1；辅材类别：甲壳×1；特性材料类别：土行凝华×1。</v>
      </c>
      <c r="AB9930" s="42">
        <v>12421001</v>
      </c>
      <c r="AC9930" s="42" t="s">
        <v>121</v>
      </c>
      <c r="AD9930" s="42">
        <v>0</v>
      </c>
      <c r="AE9930" s="42"/>
      <c r="AF9930" s="42">
        <v>70005</v>
      </c>
      <c r="AG9930" s="42"/>
      <c r="AH9930" s="42">
        <v>337500000</v>
      </c>
      <c r="AI9930" s="42" t="s">
        <v>7668</v>
      </c>
      <c r="AJ9930" s="42" t="s">
        <v>7811</v>
      </c>
      <c r="AK9930" s="42" t="s">
        <v>357</v>
      </c>
      <c r="AL9930" t="s">
        <v>7828</v>
      </c>
    </row>
    <row r="9931" spans="2:38">
      <c r="B9931" s="16" t="n">
        <f>10000000+INDEX(编号表!$B:$B,MATCH(F9931,编号表!$A:$A,0))*100000+INDEX(编号表!$F:$F,MATCH(D9931,编号表!$E:$E,0))*1000+INDEX(编号表!$D:$D,MATCH(E9931,编号表!$C:$C,0))*10000+G9931</f>
        <v>12485039</v>
      </c>
      <c r="C9931" s="42" t="s">
        <v>9920</v>
      </c>
      <c r="D9931" s="42" t="s">
        <v>111</v>
      </c>
      <c r="E9931" s="42" t="s">
        <v>357</v>
      </c>
      <c r="F9931" s="42" t="s">
        <v>7668</v>
      </c>
      <c r="G9931" s="42">
        <v>39</v>
      </c>
      <c r="H9931" s="42"/>
      <c r="I9931" s="42">
        <v>60</v>
      </c>
      <c r="J9931" s="42" t="str">
        <f t="shared" si="163"/>
        <v>大类_神品大乘法宝</v>
      </c>
      <c r="K9931" s="42" t="s">
        <v>6624</v>
      </c>
      <c r="L9931" s="42"/>
      <c r="M9931" s="42" t="s">
        <v>7668</v>
      </c>
      <c r="N9931" s="42"/>
      <c r="O9931" s="42">
        <v>0</v>
      </c>
      <c r="P9931" s="42" t="b">
        <v>1</v>
      </c>
      <c r="Q9931" s="42"/>
      <c r="R9931" s="42" t="b">
        <v>0</v>
      </c>
      <c r="S9931" s="42">
        <v>1</v>
      </c>
      <c r="T9931" s="42" t="s">
        <v>91</v>
      </c>
      <c r="U9931" s="42">
        <v>999</v>
      </c>
      <c r="V9931" s="42" t="s">
        <v>7669</v>
      </c>
      <c r="W9931" s="42">
        <v>85039</v>
      </c>
      <c r="X9931" s="42"/>
      <c r="Y9931" s="42" t="s">
        <v>7830</v>
      </c>
      <c r="Z9931" s="42" t="s">
        <v>7809</v>
      </c>
      <c r="AA9931" t="str" s="42">
        <v>法宝打造获得。成宝核心×1；主材：百万载灵兽皮×1；辅材类别：甲壳×1；特性材料类别：甲壳×1。</v>
      </c>
      <c r="AB9931" s="42">
        <v>12421001</v>
      </c>
      <c r="AC9931" s="42" t="s">
        <v>121</v>
      </c>
      <c r="AD9931" s="42">
        <v>0</v>
      </c>
      <c r="AE9931" s="42"/>
      <c r="AF9931" s="42">
        <v>70005</v>
      </c>
      <c r="AG9931" s="42"/>
      <c r="AH9931" s="42">
        <v>337500000</v>
      </c>
      <c r="AI9931" s="42" t="s">
        <v>7668</v>
      </c>
      <c r="AJ9931" s="42" t="s">
        <v>7811</v>
      </c>
      <c r="AK9931" s="42" t="s">
        <v>357</v>
      </c>
      <c r="AL9931" t="s">
        <v>7832</v>
      </c>
    </row>
    <row r="9932" spans="2:38">
      <c r="B9932" s="16" t="n">
        <f>10000000+INDEX(编号表!$B:$B,MATCH(F9932,编号表!$A:$A,0))*100000+INDEX(编号表!$F:$F,MATCH(D9932,编号表!$E:$E,0))*1000+INDEX(编号表!$D:$D,MATCH(E9932,编号表!$C:$C,0))*10000+G9932</f>
        <v>12485040</v>
      </c>
      <c r="C9932" s="42" t="s">
        <v>9922</v>
      </c>
      <c r="D9932" s="42" t="s">
        <v>111</v>
      </c>
      <c r="E9932" s="42" t="s">
        <v>357</v>
      </c>
      <c r="F9932" s="42" t="s">
        <v>7668</v>
      </c>
      <c r="G9932" s="42">
        <v>40</v>
      </c>
      <c r="H9932" s="42"/>
      <c r="I9932" s="42">
        <v>60</v>
      </c>
      <c r="J9932" s="42" t="str">
        <f t="shared" si="163"/>
        <v>大类_神品大乘法宝</v>
      </c>
      <c r="K9932" s="42" t="s">
        <v>6624</v>
      </c>
      <c r="L9932" s="42"/>
      <c r="M9932" s="42" t="s">
        <v>7668</v>
      </c>
      <c r="N9932" s="42"/>
      <c r="O9932" s="42">
        <v>0</v>
      </c>
      <c r="P9932" s="42" t="b">
        <v>1</v>
      </c>
      <c r="Q9932" s="42"/>
      <c r="R9932" s="42" t="b">
        <v>0</v>
      </c>
      <c r="S9932" s="42">
        <v>1</v>
      </c>
      <c r="T9932" s="42" t="s">
        <v>91</v>
      </c>
      <c r="U9932" s="42">
        <v>999</v>
      </c>
      <c r="V9932" s="42" t="s">
        <v>7669</v>
      </c>
      <c r="W9932" s="42">
        <v>85040</v>
      </c>
      <c r="X9932" s="42"/>
      <c r="Y9932" s="42" t="s">
        <v>7834</v>
      </c>
      <c r="Z9932" s="42" t="s">
        <v>7809</v>
      </c>
      <c r="AA9932" t="str" s="42">
        <v>法宝打造获得。成宝核心×1；主材：百万载灵兽皮×1；辅材类别：甲壳×1；特性材料类别：毒囊×1。</v>
      </c>
      <c r="AB9932" s="42">
        <v>12421001</v>
      </c>
      <c r="AC9932" s="42" t="s">
        <v>121</v>
      </c>
      <c r="AD9932" s="42">
        <v>0</v>
      </c>
      <c r="AE9932" s="42"/>
      <c r="AF9932" s="42">
        <v>70005</v>
      </c>
      <c r="AG9932" s="42"/>
      <c r="AH9932" s="42">
        <v>337500000</v>
      </c>
      <c r="AI9932" s="42" t="s">
        <v>7668</v>
      </c>
      <c r="AJ9932" s="42" t="s">
        <v>7811</v>
      </c>
      <c r="AK9932" s="42" t="s">
        <v>357</v>
      </c>
      <c r="AL9932" t="s">
        <v>7836</v>
      </c>
    </row>
    <row r="9933" spans="2:38">
      <c r="B9933" s="16" t="n">
        <f>10000000+INDEX(编号表!$B:$B,MATCH(F9933,编号表!$A:$A,0))*100000+INDEX(编号表!$F:$F,MATCH(D9933,编号表!$E:$E,0))*1000+INDEX(编号表!$D:$D,MATCH(E9933,编号表!$C:$C,0))*10000+G9933</f>
        <v>12485041</v>
      </c>
      <c r="C9933" s="42" t="s">
        <v>9924</v>
      </c>
      <c r="D9933" s="42" t="s">
        <v>111</v>
      </c>
      <c r="E9933" s="42" t="s">
        <v>357</v>
      </c>
      <c r="F9933" s="42" t="s">
        <v>7668</v>
      </c>
      <c r="G9933" s="42">
        <v>41</v>
      </c>
      <c r="H9933" s="42"/>
      <c r="I9933" s="42">
        <v>60</v>
      </c>
      <c r="J9933" s="42" t="str">
        <f t="shared" si="163"/>
        <v>大类_神品大乘法宝</v>
      </c>
      <c r="K9933" s="42" t="s">
        <v>6624</v>
      </c>
      <c r="L9933" s="42"/>
      <c r="M9933" s="42" t="s">
        <v>7668</v>
      </c>
      <c r="N9933" s="42"/>
      <c r="O9933" s="42">
        <v>0</v>
      </c>
      <c r="P9933" s="42" t="b">
        <v>1</v>
      </c>
      <c r="Q9933" s="42"/>
      <c r="R9933" s="42" t="b">
        <v>0</v>
      </c>
      <c r="S9933" s="42">
        <v>1</v>
      </c>
      <c r="T9933" s="42" t="s">
        <v>91</v>
      </c>
      <c r="U9933" s="42">
        <v>999</v>
      </c>
      <c r="V9933" s="42" t="s">
        <v>7669</v>
      </c>
      <c r="W9933" s="42">
        <v>85041</v>
      </c>
      <c r="X9933" s="42"/>
      <c r="Y9933" t="str" s="42">
        <v>法宝。展开护盾，吸收伤害；提高护盾吸收量；缩短宝伞技能冷却时间。</v>
      </c>
      <c r="Z9933" s="42" t="s">
        <v>7809</v>
      </c>
      <c r="AA9933" t="str" s="42">
        <v>法宝打造获得。成宝核心×1；主材：百万载灵兽皮×1；辅材类别：甲壳×1；特性材料类别：妖丹×1。</v>
      </c>
      <c r="AB9933" s="42">
        <v>12421001</v>
      </c>
      <c r="AC9933" s="42" t="s">
        <v>121</v>
      </c>
      <c r="AD9933" s="42">
        <v>0</v>
      </c>
      <c r="AE9933" s="42"/>
      <c r="AF9933" s="42">
        <v>70005</v>
      </c>
      <c r="AG9933" s="42"/>
      <c r="AH9933" s="42">
        <v>337500000</v>
      </c>
      <c r="AI9933" s="42" t="s">
        <v>7668</v>
      </c>
      <c r="AJ9933" s="42" t="s">
        <v>7811</v>
      </c>
      <c r="AK9933" s="42" t="s">
        <v>357</v>
      </c>
      <c r="AL9933" t="s">
        <v>7840</v>
      </c>
    </row>
    <row r="9934" spans="2:38">
      <c r="B9934" s="16" t="n">
        <f>10000000+INDEX(编号表!$B:$B,MATCH(F9934,编号表!$A:$A,0))*100000+INDEX(编号表!$F:$F,MATCH(D9934,编号表!$E:$E,0))*1000+INDEX(编号表!$D:$D,MATCH(E9934,编号表!$C:$C,0))*10000+G9934</f>
        <v>12485042</v>
      </c>
      <c r="C9934" s="42" t="s">
        <v>9926</v>
      </c>
      <c r="D9934" s="42" t="s">
        <v>111</v>
      </c>
      <c r="E9934" s="42" t="s">
        <v>357</v>
      </c>
      <c r="F9934" s="42" t="s">
        <v>7668</v>
      </c>
      <c r="G9934" s="42">
        <v>42</v>
      </c>
      <c r="H9934" s="42"/>
      <c r="I9934" s="42">
        <v>60</v>
      </c>
      <c r="J9934" s="42" t="str">
        <f t="shared" ref="J9934:J9997" si="164">"大类_"&amp;D9934&amp;E9934&amp;F9934</f>
        <v>大类_神品大乘法宝</v>
      </c>
      <c r="K9934" s="42" t="s">
        <v>6624</v>
      </c>
      <c r="L9934" s="42"/>
      <c r="M9934" s="42" t="s">
        <v>7668</v>
      </c>
      <c r="N9934" s="42"/>
      <c r="O9934" s="42">
        <v>0</v>
      </c>
      <c r="P9934" s="42" t="b">
        <v>1</v>
      </c>
      <c r="Q9934" s="42"/>
      <c r="R9934" s="42" t="b">
        <v>0</v>
      </c>
      <c r="S9934" s="42">
        <v>1</v>
      </c>
      <c r="T9934" s="42" t="s">
        <v>91</v>
      </c>
      <c r="U9934" s="42">
        <v>999</v>
      </c>
      <c r="V9934" s="42" t="s">
        <v>7669</v>
      </c>
      <c r="W9934" s="42">
        <v>85042</v>
      </c>
      <c r="X9934" s="42"/>
      <c r="Y9934" s="42" t="s">
        <v>7842</v>
      </c>
      <c r="Z9934" s="42" t="s">
        <v>7809</v>
      </c>
      <c r="AA9934" t="str" s="42">
        <v>法宝打造获得。成宝核心×1；主材：百万载灵兽皮×1；辅材类别：阵旗灵丝×1；特性材料类别：金行凝华×1。</v>
      </c>
      <c r="AB9934" s="42">
        <v>12421001</v>
      </c>
      <c r="AC9934" s="42" t="s">
        <v>121</v>
      </c>
      <c r="AD9934" s="42">
        <v>0</v>
      </c>
      <c r="AE9934" s="42"/>
      <c r="AF9934" s="42">
        <v>70005</v>
      </c>
      <c r="AG9934" s="42"/>
      <c r="AH9934" s="42">
        <v>337500000</v>
      </c>
      <c r="AI9934" s="42" t="s">
        <v>7668</v>
      </c>
      <c r="AJ9934" s="42" t="s">
        <v>7811</v>
      </c>
      <c r="AK9934" s="42" t="s">
        <v>357</v>
      </c>
      <c r="AL9934" t="s">
        <v>7844</v>
      </c>
    </row>
    <row r="9935" spans="2:38">
      <c r="B9935" s="16" t="n">
        <f>10000000+INDEX(编号表!$B:$B,MATCH(F9935,编号表!$A:$A,0))*100000+INDEX(编号表!$F:$F,MATCH(D9935,编号表!$E:$E,0))*1000+INDEX(编号表!$D:$D,MATCH(E9935,编号表!$C:$C,0))*10000+G9935</f>
        <v>12485043</v>
      </c>
      <c r="C9935" s="42" t="s">
        <v>9928</v>
      </c>
      <c r="D9935" s="42" t="s">
        <v>111</v>
      </c>
      <c r="E9935" s="42" t="s">
        <v>357</v>
      </c>
      <c r="F9935" s="42" t="s">
        <v>7668</v>
      </c>
      <c r="G9935" s="42">
        <v>43</v>
      </c>
      <c r="H9935" s="42"/>
      <c r="I9935" s="42">
        <v>60</v>
      </c>
      <c r="J9935" s="42" t="str">
        <f t="shared" si="164"/>
        <v>大类_神品大乘法宝</v>
      </c>
      <c r="K9935" s="42" t="s">
        <v>6624</v>
      </c>
      <c r="L9935" s="42"/>
      <c r="M9935" s="42" t="s">
        <v>7668</v>
      </c>
      <c r="N9935" s="42"/>
      <c r="O9935" s="42">
        <v>0</v>
      </c>
      <c r="P9935" s="42" t="b">
        <v>1</v>
      </c>
      <c r="Q9935" s="42"/>
      <c r="R9935" s="42" t="b">
        <v>0</v>
      </c>
      <c r="S9935" s="42">
        <v>1</v>
      </c>
      <c r="T9935" s="42" t="s">
        <v>91</v>
      </c>
      <c r="U9935" s="42">
        <v>999</v>
      </c>
      <c r="V9935" s="42" t="s">
        <v>7669</v>
      </c>
      <c r="W9935" s="42">
        <v>85043</v>
      </c>
      <c r="X9935" s="42"/>
      <c r="Y9935" s="42" t="s">
        <v>7846</v>
      </c>
      <c r="Z9935" s="42" t="s">
        <v>7809</v>
      </c>
      <c r="AA9935" t="str" s="42">
        <v>法宝打造获得。成宝核心×1；主材：百万载灵兽皮×1；辅材类别：阵旗灵丝×1；特性材料类别：木行凝华×1。</v>
      </c>
      <c r="AB9935" s="42">
        <v>12421001</v>
      </c>
      <c r="AC9935" s="42" t="s">
        <v>121</v>
      </c>
      <c r="AD9935" s="42">
        <v>0</v>
      </c>
      <c r="AE9935" s="42"/>
      <c r="AF9935" s="42">
        <v>70005</v>
      </c>
      <c r="AG9935" s="42"/>
      <c r="AH9935" s="42">
        <v>337500000</v>
      </c>
      <c r="AI9935" s="42" t="s">
        <v>7668</v>
      </c>
      <c r="AJ9935" s="42" t="s">
        <v>7811</v>
      </c>
      <c r="AK9935" s="42" t="s">
        <v>357</v>
      </c>
      <c r="AL9935" t="s">
        <v>7848</v>
      </c>
    </row>
    <row r="9936" spans="2:38">
      <c r="B9936" s="16" t="n">
        <f>10000000+INDEX(编号表!$B:$B,MATCH(F9936,编号表!$A:$A,0))*100000+INDEX(编号表!$F:$F,MATCH(D9936,编号表!$E:$E,0))*1000+INDEX(编号表!$D:$D,MATCH(E9936,编号表!$C:$C,0))*10000+G9936</f>
        <v>12485044</v>
      </c>
      <c r="C9936" s="42" t="s">
        <v>9930</v>
      </c>
      <c r="D9936" s="42" t="s">
        <v>111</v>
      </c>
      <c r="E9936" s="42" t="s">
        <v>357</v>
      </c>
      <c r="F9936" s="42" t="s">
        <v>7668</v>
      </c>
      <c r="G9936" s="42">
        <v>44</v>
      </c>
      <c r="H9936" s="42"/>
      <c r="I9936" s="42">
        <v>60</v>
      </c>
      <c r="J9936" s="42" t="str">
        <f t="shared" si="164"/>
        <v>大类_神品大乘法宝</v>
      </c>
      <c r="K9936" s="42" t="s">
        <v>6624</v>
      </c>
      <c r="L9936" s="42"/>
      <c r="M9936" s="42" t="s">
        <v>7668</v>
      </c>
      <c r="N9936" s="42"/>
      <c r="O9936" s="42">
        <v>0</v>
      </c>
      <c r="P9936" s="42" t="b">
        <v>1</v>
      </c>
      <c r="Q9936" s="42"/>
      <c r="R9936" s="42" t="b">
        <v>0</v>
      </c>
      <c r="S9936" s="42">
        <v>1</v>
      </c>
      <c r="T9936" s="42" t="s">
        <v>91</v>
      </c>
      <c r="U9936" s="42">
        <v>999</v>
      </c>
      <c r="V9936" s="42" t="s">
        <v>7669</v>
      </c>
      <c r="W9936" s="42">
        <v>85044</v>
      </c>
      <c r="X9936" s="42"/>
      <c r="Y9936" s="42" t="s">
        <v>7850</v>
      </c>
      <c r="Z9936" s="42" t="s">
        <v>7809</v>
      </c>
      <c r="AA9936" t="str" s="42">
        <v>法宝打造获得。成宝核心×1；主材：百万载灵兽皮×1；辅材类别：阵旗灵丝×1；特性材料类别：水行凝华×1。</v>
      </c>
      <c r="AB9936" s="42">
        <v>12421001</v>
      </c>
      <c r="AC9936" s="42" t="s">
        <v>121</v>
      </c>
      <c r="AD9936" s="42">
        <v>0</v>
      </c>
      <c r="AE9936" s="42"/>
      <c r="AF9936" s="42">
        <v>70005</v>
      </c>
      <c r="AG9936" s="42"/>
      <c r="AH9936" s="42">
        <v>337500000</v>
      </c>
      <c r="AI9936" s="42" t="s">
        <v>7668</v>
      </c>
      <c r="AJ9936" s="42" t="s">
        <v>7811</v>
      </c>
      <c r="AK9936" s="42" t="s">
        <v>357</v>
      </c>
      <c r="AL9936" t="s">
        <v>7852</v>
      </c>
    </row>
    <row r="9937" spans="2:38">
      <c r="B9937" s="16" t="n">
        <f>10000000+INDEX(编号表!$B:$B,MATCH(F9937,编号表!$A:$A,0))*100000+INDEX(编号表!$F:$F,MATCH(D9937,编号表!$E:$E,0))*1000+INDEX(编号表!$D:$D,MATCH(E9937,编号表!$C:$C,0))*10000+G9937</f>
        <v>12485045</v>
      </c>
      <c r="C9937" s="42" t="s">
        <v>9932</v>
      </c>
      <c r="D9937" s="42" t="s">
        <v>111</v>
      </c>
      <c r="E9937" s="42" t="s">
        <v>357</v>
      </c>
      <c r="F9937" s="42" t="s">
        <v>7668</v>
      </c>
      <c r="G9937" s="42">
        <v>45</v>
      </c>
      <c r="H9937" s="42"/>
      <c r="I9937" s="42">
        <v>60</v>
      </c>
      <c r="J9937" s="42" t="str">
        <f t="shared" si="164"/>
        <v>大类_神品大乘法宝</v>
      </c>
      <c r="K9937" s="42" t="s">
        <v>6624</v>
      </c>
      <c r="L9937" s="42"/>
      <c r="M9937" s="42" t="s">
        <v>7668</v>
      </c>
      <c r="N9937" s="42"/>
      <c r="O9937" s="42">
        <v>0</v>
      </c>
      <c r="P9937" s="42" t="b">
        <v>1</v>
      </c>
      <c r="Q9937" s="42"/>
      <c r="R9937" s="42" t="b">
        <v>0</v>
      </c>
      <c r="S9937" s="42">
        <v>1</v>
      </c>
      <c r="T9937" s="42" t="s">
        <v>91</v>
      </c>
      <c r="U9937" s="42">
        <v>999</v>
      </c>
      <c r="V9937" s="42" t="s">
        <v>7669</v>
      </c>
      <c r="W9937" s="42">
        <v>85045</v>
      </c>
      <c r="X9937" s="42"/>
      <c r="Y9937" s="42" t="s">
        <v>7854</v>
      </c>
      <c r="Z9937" s="42" t="s">
        <v>7809</v>
      </c>
      <c r="AA9937" t="str" s="42">
        <v>法宝打造获得。成宝核心×1；主材：百万载灵兽皮×1；辅材类别：阵旗灵丝×1；特性材料类别：火行凝华×1。</v>
      </c>
      <c r="AB9937" s="42">
        <v>12421001</v>
      </c>
      <c r="AC9937" s="42" t="s">
        <v>121</v>
      </c>
      <c r="AD9937" s="42">
        <v>0</v>
      </c>
      <c r="AE9937" s="42"/>
      <c r="AF9937" s="42">
        <v>70005</v>
      </c>
      <c r="AG9937" s="42"/>
      <c r="AH9937" s="42">
        <v>337500000</v>
      </c>
      <c r="AI9937" s="42" t="s">
        <v>7668</v>
      </c>
      <c r="AJ9937" s="42" t="s">
        <v>7811</v>
      </c>
      <c r="AK9937" s="42" t="s">
        <v>357</v>
      </c>
      <c r="AL9937" t="s">
        <v>7856</v>
      </c>
    </row>
    <row r="9938" spans="2:38">
      <c r="B9938" s="16" t="n">
        <f>10000000+INDEX(编号表!$B:$B,MATCH(F9938,编号表!$A:$A,0))*100000+INDEX(编号表!$F:$F,MATCH(D9938,编号表!$E:$E,0))*1000+INDEX(编号表!$D:$D,MATCH(E9938,编号表!$C:$C,0))*10000+G9938</f>
        <v>12485046</v>
      </c>
      <c r="C9938" s="42" t="s">
        <v>9934</v>
      </c>
      <c r="D9938" s="42" t="s">
        <v>111</v>
      </c>
      <c r="E9938" s="42" t="s">
        <v>357</v>
      </c>
      <c r="F9938" s="42" t="s">
        <v>7668</v>
      </c>
      <c r="G9938" s="42">
        <v>46</v>
      </c>
      <c r="H9938" s="42"/>
      <c r="I9938" s="42">
        <v>60</v>
      </c>
      <c r="J9938" s="42" t="str">
        <f t="shared" si="164"/>
        <v>大类_神品大乘法宝</v>
      </c>
      <c r="K9938" s="42" t="s">
        <v>6624</v>
      </c>
      <c r="L9938" s="42"/>
      <c r="M9938" s="42" t="s">
        <v>7668</v>
      </c>
      <c r="N9938" s="42"/>
      <c r="O9938" s="42">
        <v>0</v>
      </c>
      <c r="P9938" s="42" t="b">
        <v>1</v>
      </c>
      <c r="Q9938" s="42"/>
      <c r="R9938" s="42" t="b">
        <v>0</v>
      </c>
      <c r="S9938" s="42">
        <v>1</v>
      </c>
      <c r="T9938" s="42" t="s">
        <v>91</v>
      </c>
      <c r="U9938" s="42">
        <v>999</v>
      </c>
      <c r="V9938" s="42" t="s">
        <v>7669</v>
      </c>
      <c r="W9938" s="42">
        <v>85046</v>
      </c>
      <c r="X9938" s="42"/>
      <c r="Y9938" s="42" t="s">
        <v>7858</v>
      </c>
      <c r="Z9938" s="42" t="s">
        <v>7809</v>
      </c>
      <c r="AA9938" t="str" s="42">
        <v>法宝打造获得。成宝核心×1；主材：百万载灵兽皮×1；辅材类别：阵旗灵丝×1；特性材料类别：土行凝华×1。</v>
      </c>
      <c r="AB9938" s="42">
        <v>12421001</v>
      </c>
      <c r="AC9938" s="42" t="s">
        <v>121</v>
      </c>
      <c r="AD9938" s="42">
        <v>0</v>
      </c>
      <c r="AE9938" s="42"/>
      <c r="AF9938" s="42">
        <v>70005</v>
      </c>
      <c r="AG9938" s="42"/>
      <c r="AH9938" s="42">
        <v>337500000</v>
      </c>
      <c r="AI9938" s="42" t="s">
        <v>7668</v>
      </c>
      <c r="AJ9938" s="42" t="s">
        <v>7811</v>
      </c>
      <c r="AK9938" s="42" t="s">
        <v>357</v>
      </c>
      <c r="AL9938" t="s">
        <v>7860</v>
      </c>
    </row>
    <row r="9939" spans="2:38">
      <c r="B9939" s="16" t="n">
        <f>10000000+INDEX(编号表!$B:$B,MATCH(F9939,编号表!$A:$A,0))*100000+INDEX(编号表!$F:$F,MATCH(D9939,编号表!$E:$E,0))*1000+INDEX(编号表!$D:$D,MATCH(E9939,编号表!$C:$C,0))*10000+G9939</f>
        <v>12485047</v>
      </c>
      <c r="C9939" s="42" t="s">
        <v>9936</v>
      </c>
      <c r="D9939" s="42" t="s">
        <v>111</v>
      </c>
      <c r="E9939" s="42" t="s">
        <v>357</v>
      </c>
      <c r="F9939" s="42" t="s">
        <v>7668</v>
      </c>
      <c r="G9939" s="42">
        <v>47</v>
      </c>
      <c r="H9939" s="42"/>
      <c r="I9939" s="42">
        <v>60</v>
      </c>
      <c r="J9939" s="42" t="str">
        <f t="shared" si="164"/>
        <v>大类_神品大乘法宝</v>
      </c>
      <c r="K9939" s="42" t="s">
        <v>6624</v>
      </c>
      <c r="L9939" s="42"/>
      <c r="M9939" s="42" t="s">
        <v>7668</v>
      </c>
      <c r="N9939" s="42"/>
      <c r="O9939" s="42">
        <v>0</v>
      </c>
      <c r="P9939" s="42" t="b">
        <v>1</v>
      </c>
      <c r="Q9939" s="42"/>
      <c r="R9939" s="42" t="b">
        <v>0</v>
      </c>
      <c r="S9939" s="42">
        <v>1</v>
      </c>
      <c r="T9939" s="42" t="s">
        <v>91</v>
      </c>
      <c r="U9939" s="42">
        <v>999</v>
      </c>
      <c r="V9939" s="42" t="s">
        <v>7669</v>
      </c>
      <c r="W9939" s="42">
        <v>85047</v>
      </c>
      <c r="X9939" s="42"/>
      <c r="Y9939" s="42" t="s">
        <v>7862</v>
      </c>
      <c r="Z9939" s="42" t="s">
        <v>7809</v>
      </c>
      <c r="AA9939" t="str" s="42">
        <v>法宝打造获得。成宝核心×1；主材：百万载灵兽皮×1；辅材类别：阵旗灵丝×1；特性材料类别：甲壳×1。</v>
      </c>
      <c r="AB9939" s="42">
        <v>12421001</v>
      </c>
      <c r="AC9939" s="42" t="s">
        <v>121</v>
      </c>
      <c r="AD9939" s="42">
        <v>0</v>
      </c>
      <c r="AE9939" s="42"/>
      <c r="AF9939" s="42">
        <v>70005</v>
      </c>
      <c r="AG9939" s="42"/>
      <c r="AH9939" s="42">
        <v>337500000</v>
      </c>
      <c r="AI9939" s="42" t="s">
        <v>7668</v>
      </c>
      <c r="AJ9939" s="42" t="s">
        <v>7811</v>
      </c>
      <c r="AK9939" s="42" t="s">
        <v>357</v>
      </c>
      <c r="AL9939" t="s">
        <v>7864</v>
      </c>
    </row>
    <row r="9940" spans="2:38">
      <c r="B9940" s="16" t="n">
        <f>10000000+INDEX(编号表!$B:$B,MATCH(F9940,编号表!$A:$A,0))*100000+INDEX(编号表!$F:$F,MATCH(D9940,编号表!$E:$E,0))*1000+INDEX(编号表!$D:$D,MATCH(E9940,编号表!$C:$C,0))*10000+G9940</f>
        <v>12485048</v>
      </c>
      <c r="C9940" s="42" t="s">
        <v>9938</v>
      </c>
      <c r="D9940" s="42" t="s">
        <v>111</v>
      </c>
      <c r="E9940" s="42" t="s">
        <v>357</v>
      </c>
      <c r="F9940" s="42" t="s">
        <v>7668</v>
      </c>
      <c r="G9940" s="42">
        <v>48</v>
      </c>
      <c r="H9940" s="42"/>
      <c r="I9940" s="42">
        <v>60</v>
      </c>
      <c r="J9940" s="42" t="str">
        <f t="shared" si="164"/>
        <v>大类_神品大乘法宝</v>
      </c>
      <c r="K9940" s="42" t="s">
        <v>6624</v>
      </c>
      <c r="L9940" s="42"/>
      <c r="M9940" s="42" t="s">
        <v>7668</v>
      </c>
      <c r="N9940" s="42"/>
      <c r="O9940" s="42">
        <v>0</v>
      </c>
      <c r="P9940" s="42" t="b">
        <v>1</v>
      </c>
      <c r="Q9940" s="42"/>
      <c r="R9940" s="42" t="b">
        <v>0</v>
      </c>
      <c r="S9940" s="42">
        <v>1</v>
      </c>
      <c r="T9940" s="42" t="s">
        <v>91</v>
      </c>
      <c r="U9940" s="42">
        <v>999</v>
      </c>
      <c r="V9940" s="42" t="s">
        <v>7669</v>
      </c>
      <c r="W9940" s="42">
        <v>85048</v>
      </c>
      <c r="X9940" s="42"/>
      <c r="Y9940" s="42" t="s">
        <v>7866</v>
      </c>
      <c r="Z9940" s="42" t="s">
        <v>7809</v>
      </c>
      <c r="AA9940" t="str" s="42">
        <v>法宝打造获得。成宝核心×1；主材：百万载灵兽皮×1；辅材类别：阵旗灵丝×1；特性材料类别：毒囊×1。</v>
      </c>
      <c r="AB9940" s="42">
        <v>12421001</v>
      </c>
      <c r="AC9940" s="42" t="s">
        <v>121</v>
      </c>
      <c r="AD9940" s="42">
        <v>0</v>
      </c>
      <c r="AE9940" s="42"/>
      <c r="AF9940" s="42">
        <v>70005</v>
      </c>
      <c r="AG9940" s="42"/>
      <c r="AH9940" s="42">
        <v>337500000</v>
      </c>
      <c r="AI9940" s="42" t="s">
        <v>7668</v>
      </c>
      <c r="AJ9940" s="42" t="s">
        <v>7811</v>
      </c>
      <c r="AK9940" s="42" t="s">
        <v>357</v>
      </c>
      <c r="AL9940" t="s">
        <v>7868</v>
      </c>
    </row>
    <row r="9941" spans="2:38">
      <c r="B9941" s="16" t="n">
        <f>10000000+INDEX(编号表!$B:$B,MATCH(F9941,编号表!$A:$A,0))*100000+INDEX(编号表!$F:$F,MATCH(D9941,编号表!$E:$E,0))*1000+INDEX(编号表!$D:$D,MATCH(E9941,编号表!$C:$C,0))*10000+G9941</f>
        <v>12485049</v>
      </c>
      <c r="C9941" s="42" t="s">
        <v>9940</v>
      </c>
      <c r="D9941" s="42" t="s">
        <v>111</v>
      </c>
      <c r="E9941" s="42" t="s">
        <v>357</v>
      </c>
      <c r="F9941" s="42" t="s">
        <v>7668</v>
      </c>
      <c r="G9941" s="42">
        <v>49</v>
      </c>
      <c r="H9941" s="42"/>
      <c r="I9941" s="42">
        <v>60</v>
      </c>
      <c r="J9941" s="42" t="str">
        <f t="shared" si="164"/>
        <v>大类_神品大乘法宝</v>
      </c>
      <c r="K9941" s="42" t="s">
        <v>6624</v>
      </c>
      <c r="L9941" s="42"/>
      <c r="M9941" s="42" t="s">
        <v>7668</v>
      </c>
      <c r="N9941" s="42"/>
      <c r="O9941" s="42">
        <v>0</v>
      </c>
      <c r="P9941" s="42" t="b">
        <v>1</v>
      </c>
      <c r="Q9941" s="42"/>
      <c r="R9941" s="42" t="b">
        <v>0</v>
      </c>
      <c r="S9941" s="42">
        <v>1</v>
      </c>
      <c r="T9941" s="42" t="s">
        <v>91</v>
      </c>
      <c r="U9941" s="42">
        <v>999</v>
      </c>
      <c r="V9941" s="42" t="s">
        <v>7669</v>
      </c>
      <c r="W9941" s="42">
        <v>85049</v>
      </c>
      <c r="X9941" s="42"/>
      <c r="Y9941" t="str" s="42">
        <v>法宝。展开护盾，吸收伤害；延长护盾持续时间；缩短宝伞技能冷却时间。</v>
      </c>
      <c r="Z9941" s="42" t="s">
        <v>7809</v>
      </c>
      <c r="AA9941" t="str" s="42">
        <v>法宝打造获得。成宝核心×1；主材：百万载灵兽皮×1；辅材类别：阵旗灵丝×1；特性材料类别：妖丹×1。</v>
      </c>
      <c r="AB9941" s="42">
        <v>12421001</v>
      </c>
      <c r="AC9941" s="42" t="s">
        <v>121</v>
      </c>
      <c r="AD9941" s="42">
        <v>0</v>
      </c>
      <c r="AE9941" s="42"/>
      <c r="AF9941" s="42">
        <v>70005</v>
      </c>
      <c r="AG9941" s="42"/>
      <c r="AH9941" s="42">
        <v>337500000</v>
      </c>
      <c r="AI9941" s="42" t="s">
        <v>7668</v>
      </c>
      <c r="AJ9941" s="42" t="s">
        <v>7811</v>
      </c>
      <c r="AK9941" s="42" t="s">
        <v>357</v>
      </c>
      <c r="AL9941" t="s">
        <v>7872</v>
      </c>
    </row>
    <row r="9942" spans="2:38">
      <c r="B9942" s="16" t="n">
        <f>10000000+INDEX(编号表!$B:$B,MATCH(F9942,编号表!$A:$A,0))*100000+INDEX(编号表!$F:$F,MATCH(D9942,编号表!$E:$E,0))*1000+INDEX(编号表!$D:$D,MATCH(E9942,编号表!$C:$C,0))*10000+G9942</f>
        <v>12485050</v>
      </c>
      <c r="C9942" s="42" t="s">
        <v>9942</v>
      </c>
      <c r="D9942" s="42" t="s">
        <v>111</v>
      </c>
      <c r="E9942" s="42" t="s">
        <v>357</v>
      </c>
      <c r="F9942" s="42" t="s">
        <v>7668</v>
      </c>
      <c r="G9942" s="42">
        <v>50</v>
      </c>
      <c r="H9942" s="42"/>
      <c r="I9942" s="42">
        <v>60</v>
      </c>
      <c r="J9942" s="42" t="str">
        <f t="shared" si="164"/>
        <v>大类_神品大乘法宝</v>
      </c>
      <c r="K9942" s="42" t="s">
        <v>6624</v>
      </c>
      <c r="L9942" s="42"/>
      <c r="M9942" s="42" t="s">
        <v>7668</v>
      </c>
      <c r="N9942" s="42"/>
      <c r="O9942" s="42">
        <v>0</v>
      </c>
      <c r="P9942" s="42" t="b">
        <v>1</v>
      </c>
      <c r="Q9942" s="42"/>
      <c r="R9942" s="42" t="b">
        <v>0</v>
      </c>
      <c r="S9942" s="42">
        <v>1</v>
      </c>
      <c r="T9942" s="42" t="s">
        <v>91</v>
      </c>
      <c r="U9942" s="42">
        <v>999</v>
      </c>
      <c r="V9942" s="42" t="s">
        <v>7669</v>
      </c>
      <c r="W9942" s="42">
        <v>85050</v>
      </c>
      <c r="X9942" s="42"/>
      <c r="Y9942" s="42" t="s">
        <v>7874</v>
      </c>
      <c r="Z9942" t="str" s="42">
        <v>|cff00FF00“珠中生机周流不息，御使之时，所属角色气血徐复，久战亦有回转之机。”——《青华养命真经》|r</v>
      </c>
      <c r="AA9942" t="str" s="42">
        <v>法宝打造获得。成宝核心×1；主材：太玄玉母×1；辅材类别：精血×1；特性材料类别：灵木灵核×1。</v>
      </c>
      <c r="AB9942" s="42">
        <v>12421010</v>
      </c>
      <c r="AC9942" s="42" t="s">
        <v>121</v>
      </c>
      <c r="AD9942" s="42">
        <v>0</v>
      </c>
      <c r="AE9942" s="42"/>
      <c r="AF9942" s="42">
        <v>70005</v>
      </c>
      <c r="AG9942" s="42"/>
      <c r="AH9942" s="42">
        <v>337500000</v>
      </c>
      <c r="AI9942" s="42" t="s">
        <v>7668</v>
      </c>
      <c r="AJ9942" s="42" t="s">
        <v>7877</v>
      </c>
      <c r="AK9942" s="42" t="s">
        <v>357</v>
      </c>
      <c r="AL9942" t="s">
        <v>7878</v>
      </c>
    </row>
    <row r="9943" spans="2:38">
      <c r="B9943" s="16" t="n">
        <f>10000000+INDEX(编号表!$B:$B,MATCH(F9943,编号表!$A:$A,0))*100000+INDEX(编号表!$F:$F,MATCH(D9943,编号表!$E:$E,0))*1000+INDEX(编号表!$D:$D,MATCH(E9943,编号表!$C:$C,0))*10000+G9943</f>
        <v>12485051</v>
      </c>
      <c r="C9943" s="42" t="s">
        <v>9944</v>
      </c>
      <c r="D9943" s="42" t="s">
        <v>111</v>
      </c>
      <c r="E9943" s="42" t="s">
        <v>357</v>
      </c>
      <c r="F9943" s="42" t="s">
        <v>7668</v>
      </c>
      <c r="G9943" s="42">
        <v>51</v>
      </c>
      <c r="H9943" s="42"/>
      <c r="I9943" s="42">
        <v>60</v>
      </c>
      <c r="J9943" s="42" t="str">
        <f t="shared" si="164"/>
        <v>大类_神品大乘法宝</v>
      </c>
      <c r="K9943" s="42" t="s">
        <v>6624</v>
      </c>
      <c r="L9943" s="42"/>
      <c r="M9943" s="42" t="s">
        <v>7668</v>
      </c>
      <c r="N9943" s="42"/>
      <c r="O9943" s="42">
        <v>0</v>
      </c>
      <c r="P9943" s="42" t="b">
        <v>1</v>
      </c>
      <c r="Q9943" s="42"/>
      <c r="R9943" s="42" t="b">
        <v>0</v>
      </c>
      <c r="S9943" s="42">
        <v>1</v>
      </c>
      <c r="T9943" s="42" t="s">
        <v>91</v>
      </c>
      <c r="U9943" s="42">
        <v>999</v>
      </c>
      <c r="V9943" s="42" t="s">
        <v>7669</v>
      </c>
      <c r="W9943" s="42">
        <v>85051</v>
      </c>
      <c r="X9943" s="42"/>
      <c r="Y9943" s="42" t="s">
        <v>7880</v>
      </c>
      <c r="Z9943" t="str" s="42">
        <v>|cff00FF00“珠中生机周流不息，御使之时，所属角色气血徐复，久战亦有回转之机。”——《青华养命真经》|r</v>
      </c>
      <c r="AA9943" t="str" s="42">
        <v>法宝打造获得。成宝核心×1；主材：太玄玉母×1；辅材类别：精血×1；特性材料类别：木行凝华×1。</v>
      </c>
      <c r="AB9943" s="42">
        <v>12421010</v>
      </c>
      <c r="AC9943" s="42" t="s">
        <v>121</v>
      </c>
      <c r="AD9943" s="42">
        <v>0</v>
      </c>
      <c r="AE9943" s="42"/>
      <c r="AF9943" s="42">
        <v>70005</v>
      </c>
      <c r="AG9943" s="42"/>
      <c r="AH9943" s="42">
        <v>337500000</v>
      </c>
      <c r="AI9943" s="42" t="s">
        <v>7668</v>
      </c>
      <c r="AJ9943" s="42" t="s">
        <v>7877</v>
      </c>
      <c r="AK9943" s="42" t="s">
        <v>357</v>
      </c>
      <c r="AL9943" t="s">
        <v>7882</v>
      </c>
    </row>
    <row r="9944" spans="2:38">
      <c r="B9944" s="16" t="n">
        <f>10000000+INDEX(编号表!$B:$B,MATCH(F9944,编号表!$A:$A,0))*100000+INDEX(编号表!$F:$F,MATCH(D9944,编号表!$E:$E,0))*1000+INDEX(编号表!$D:$D,MATCH(E9944,编号表!$C:$C,0))*10000+G9944</f>
        <v>12485052</v>
      </c>
      <c r="C9944" s="42" t="s">
        <v>9946</v>
      </c>
      <c r="D9944" s="42" t="s">
        <v>111</v>
      </c>
      <c r="E9944" s="42" t="s">
        <v>357</v>
      </c>
      <c r="F9944" s="42" t="s">
        <v>7668</v>
      </c>
      <c r="G9944" s="42">
        <v>52</v>
      </c>
      <c r="H9944" s="42"/>
      <c r="I9944" s="42">
        <v>60</v>
      </c>
      <c r="J9944" s="42" t="str">
        <f t="shared" si="164"/>
        <v>大类_神品大乘法宝</v>
      </c>
      <c r="K9944" s="42" t="s">
        <v>6624</v>
      </c>
      <c r="L9944" s="42"/>
      <c r="M9944" s="42" t="s">
        <v>7668</v>
      </c>
      <c r="N9944" s="42"/>
      <c r="O9944" s="42">
        <v>0</v>
      </c>
      <c r="P9944" s="42" t="b">
        <v>1</v>
      </c>
      <c r="Q9944" s="42"/>
      <c r="R9944" s="42" t="b">
        <v>0</v>
      </c>
      <c r="S9944" s="42">
        <v>1</v>
      </c>
      <c r="T9944" s="42" t="s">
        <v>91</v>
      </c>
      <c r="U9944" s="42">
        <v>999</v>
      </c>
      <c r="V9944" s="42" t="s">
        <v>7669</v>
      </c>
      <c r="W9944" s="42">
        <v>85052</v>
      </c>
      <c r="X9944" s="42"/>
      <c r="Y9944" s="42" t="s">
        <v>7884</v>
      </c>
      <c r="Z9944" t="str" s="42">
        <v>|cff00FF00“珠中生机周流不息，御使之时，所属角色气血徐复，久战亦有回转之机。”——《青华养命真经》|r</v>
      </c>
      <c r="AA9944" t="str" s="42">
        <v>法宝打造获得。成宝核心×1；主材：太玄玉母×1；辅材类别：地脉灵液×1；特性材料类别：灵木灵核×1。</v>
      </c>
      <c r="AB9944" s="42">
        <v>12421010</v>
      </c>
      <c r="AC9944" s="42" t="s">
        <v>121</v>
      </c>
      <c r="AD9944" s="42">
        <v>0</v>
      </c>
      <c r="AE9944" s="42"/>
      <c r="AF9944" s="42">
        <v>70005</v>
      </c>
      <c r="AG9944" s="42"/>
      <c r="AH9944" s="42">
        <v>337500000</v>
      </c>
      <c r="AI9944" s="42" t="s">
        <v>7668</v>
      </c>
      <c r="AJ9944" s="42" t="s">
        <v>7877</v>
      </c>
      <c r="AK9944" s="42" t="s">
        <v>357</v>
      </c>
      <c r="AL9944" t="s">
        <v>7886</v>
      </c>
    </row>
    <row r="9945" spans="2:38">
      <c r="B9945" s="16" t="n">
        <f>10000000+INDEX(编号表!$B:$B,MATCH(F9945,编号表!$A:$A,0))*100000+INDEX(编号表!$F:$F,MATCH(D9945,编号表!$E:$E,0))*1000+INDEX(编号表!$D:$D,MATCH(E9945,编号表!$C:$C,0))*10000+G9945</f>
        <v>12485053</v>
      </c>
      <c r="C9945" s="42" t="s">
        <v>9948</v>
      </c>
      <c r="D9945" s="42" t="s">
        <v>111</v>
      </c>
      <c r="E9945" s="42" t="s">
        <v>357</v>
      </c>
      <c r="F9945" s="42" t="s">
        <v>7668</v>
      </c>
      <c r="G9945" s="42">
        <v>53</v>
      </c>
      <c r="H9945" s="42"/>
      <c r="I9945" s="42">
        <v>60</v>
      </c>
      <c r="J9945" s="42" t="str">
        <f t="shared" si="164"/>
        <v>大类_神品大乘法宝</v>
      </c>
      <c r="K9945" s="42" t="s">
        <v>6624</v>
      </c>
      <c r="L9945" s="42"/>
      <c r="M9945" s="42" t="s">
        <v>7668</v>
      </c>
      <c r="N9945" s="42"/>
      <c r="O9945" s="42">
        <v>0</v>
      </c>
      <c r="P9945" s="42" t="b">
        <v>1</v>
      </c>
      <c r="Q9945" s="42"/>
      <c r="R9945" s="42" t="b">
        <v>0</v>
      </c>
      <c r="S9945" s="42">
        <v>1</v>
      </c>
      <c r="T9945" s="42" t="s">
        <v>91</v>
      </c>
      <c r="U9945" s="42">
        <v>999</v>
      </c>
      <c r="V9945" s="42" t="s">
        <v>7669</v>
      </c>
      <c r="W9945" s="42">
        <v>85053</v>
      </c>
      <c r="X9945" s="42"/>
      <c r="Y9945" s="42" t="s">
        <v>7888</v>
      </c>
      <c r="Z9945" t="str" s="42">
        <v>|cff00FF00“珠中生机周流不息，御使之时，所属角色气血徐复，久战亦有回转之机。”——《青华养命真经》|r</v>
      </c>
      <c r="AA9945" t="str" s="42">
        <v>法宝打造获得。成宝核心×1；主材：太玄玉母×1；辅材类别：地脉灵液×1；特性材料类别：木行凝华×1。</v>
      </c>
      <c r="AB9945" s="42">
        <v>12421010</v>
      </c>
      <c r="AC9945" s="42" t="s">
        <v>121</v>
      </c>
      <c r="AD9945" s="42">
        <v>0</v>
      </c>
      <c r="AE9945" s="42"/>
      <c r="AF9945" s="42">
        <v>70005</v>
      </c>
      <c r="AG9945" s="42"/>
      <c r="AH9945" s="42">
        <v>337500000</v>
      </c>
      <c r="AI9945" s="42" t="s">
        <v>7668</v>
      </c>
      <c r="AJ9945" s="42" t="s">
        <v>7877</v>
      </c>
      <c r="AK9945" s="42" t="s">
        <v>357</v>
      </c>
      <c r="AL9945" t="s">
        <v>7890</v>
      </c>
    </row>
    <row r="9946" spans="2:38">
      <c r="B9946" s="16" t="n">
        <f>10000000+INDEX(编号表!$B:$B,MATCH(F9946,编号表!$A:$A,0))*100000+INDEX(编号表!$F:$F,MATCH(D9946,编号表!$E:$E,0))*1000+INDEX(编号表!$D:$D,MATCH(E9946,编号表!$C:$C,0))*10000+G9946</f>
        <v>12485054</v>
      </c>
      <c r="C9946" s="42" t="s">
        <v>9950</v>
      </c>
      <c r="D9946" s="42" t="s">
        <v>111</v>
      </c>
      <c r="E9946" s="42" t="s">
        <v>357</v>
      </c>
      <c r="F9946" s="42" t="s">
        <v>7668</v>
      </c>
      <c r="G9946" s="42">
        <v>54</v>
      </c>
      <c r="H9946" s="42"/>
      <c r="I9946" s="42">
        <v>60</v>
      </c>
      <c r="J9946" s="42" t="str">
        <f t="shared" si="164"/>
        <v>大类_神品大乘法宝</v>
      </c>
      <c r="K9946" s="42" t="s">
        <v>6624</v>
      </c>
      <c r="L9946" s="42"/>
      <c r="M9946" s="42" t="s">
        <v>7668</v>
      </c>
      <c r="N9946" s="42"/>
      <c r="O9946" s="42">
        <v>0</v>
      </c>
      <c r="P9946" s="42" t="b">
        <v>1</v>
      </c>
      <c r="Q9946" s="42"/>
      <c r="R9946" s="42" t="b">
        <v>0</v>
      </c>
      <c r="S9946" s="42">
        <v>1</v>
      </c>
      <c r="T9946" s="42" t="s">
        <v>91</v>
      </c>
      <c r="U9946" s="42">
        <v>999</v>
      </c>
      <c r="V9946" s="42" t="s">
        <v>7669</v>
      </c>
      <c r="W9946" s="42">
        <v>85054</v>
      </c>
      <c r="X9946" s="42"/>
      <c r="Y9946" s="42" t="s">
        <v>7892</v>
      </c>
      <c r="Z9946" s="42" t="s">
        <v>7893</v>
      </c>
      <c r="AA9946" t="str" s="42">
        <v>法宝打造获得。成宝核心×1；主材：太玄玉母×1；辅材类别：精血×1；特性材料类别：灵木灵核×1。</v>
      </c>
      <c r="AB9946" s="42">
        <v>12421006</v>
      </c>
      <c r="AC9946" s="42" t="s">
        <v>121</v>
      </c>
      <c r="AD9946" s="42">
        <v>0</v>
      </c>
      <c r="AE9946" s="42"/>
      <c r="AF9946" s="42">
        <v>70005</v>
      </c>
      <c r="AG9946" s="42"/>
      <c r="AH9946" s="42">
        <v>337500000</v>
      </c>
      <c r="AI9946" s="42" t="s">
        <v>7668</v>
      </c>
      <c r="AJ9946" s="42" t="s">
        <v>7894</v>
      </c>
      <c r="AK9946" s="42" t="s">
        <v>357</v>
      </c>
      <c r="AL9946" t="s">
        <v>7895</v>
      </c>
    </row>
    <row r="9947" spans="2:38">
      <c r="B9947" s="16" t="n">
        <f>10000000+INDEX(编号表!$B:$B,MATCH(F9947,编号表!$A:$A,0))*100000+INDEX(编号表!$F:$F,MATCH(D9947,编号表!$E:$E,0))*1000+INDEX(编号表!$D:$D,MATCH(E9947,编号表!$C:$C,0))*10000+G9947</f>
        <v>12485055</v>
      </c>
      <c r="C9947" s="42" t="s">
        <v>9951</v>
      </c>
      <c r="D9947" s="42" t="s">
        <v>111</v>
      </c>
      <c r="E9947" s="42" t="s">
        <v>357</v>
      </c>
      <c r="F9947" s="42" t="s">
        <v>7668</v>
      </c>
      <c r="G9947" s="42">
        <v>55</v>
      </c>
      <c r="H9947" s="42"/>
      <c r="I9947" s="42">
        <v>60</v>
      </c>
      <c r="J9947" s="42" t="str">
        <f t="shared" si="164"/>
        <v>大类_神品大乘法宝</v>
      </c>
      <c r="K9947" s="42" t="s">
        <v>6624</v>
      </c>
      <c r="L9947" s="42"/>
      <c r="M9947" s="42" t="s">
        <v>7668</v>
      </c>
      <c r="N9947" s="42"/>
      <c r="O9947" s="42">
        <v>0</v>
      </c>
      <c r="P9947" s="42" t="b">
        <v>1</v>
      </c>
      <c r="Q9947" s="42"/>
      <c r="R9947" s="42" t="b">
        <v>0</v>
      </c>
      <c r="S9947" s="42">
        <v>1</v>
      </c>
      <c r="T9947" s="42" t="s">
        <v>91</v>
      </c>
      <c r="U9947" s="42">
        <v>999</v>
      </c>
      <c r="V9947" s="42" t="s">
        <v>7669</v>
      </c>
      <c r="W9947" s="42">
        <v>85055</v>
      </c>
      <c r="X9947" s="42"/>
      <c r="Y9947" s="42" t="s">
        <v>7897</v>
      </c>
      <c r="Z9947" s="42" t="s">
        <v>7893</v>
      </c>
      <c r="AA9947" t="str" s="42">
        <v>法宝打造获得。成宝核心×1；主材：太玄玉母×1；辅材类别：精血×1；特性材料类别：金行凝华×1。</v>
      </c>
      <c r="AB9947" s="42">
        <v>12421006</v>
      </c>
      <c r="AC9947" s="42" t="s">
        <v>121</v>
      </c>
      <c r="AD9947" s="42">
        <v>0</v>
      </c>
      <c r="AE9947" s="42"/>
      <c r="AF9947" s="42">
        <v>70005</v>
      </c>
      <c r="AG9947" s="42"/>
      <c r="AH9947" s="42">
        <v>337500000</v>
      </c>
      <c r="AI9947" s="42" t="s">
        <v>7668</v>
      </c>
      <c r="AJ9947" s="42" t="s">
        <v>7894</v>
      </c>
      <c r="AK9947" s="42" t="s">
        <v>357</v>
      </c>
      <c r="AL9947" t="s">
        <v>7899</v>
      </c>
    </row>
    <row r="9948" spans="2:38">
      <c r="B9948" s="16" t="n">
        <f>10000000+INDEX(编号表!$B:$B,MATCH(F9948,编号表!$A:$A,0))*100000+INDEX(编号表!$F:$F,MATCH(D9948,编号表!$E:$E,0))*1000+INDEX(编号表!$D:$D,MATCH(E9948,编号表!$C:$C,0))*10000+G9948</f>
        <v>12485056</v>
      </c>
      <c r="C9948" s="42" t="s">
        <v>9953</v>
      </c>
      <c r="D9948" s="42" t="s">
        <v>111</v>
      </c>
      <c r="E9948" s="42" t="s">
        <v>357</v>
      </c>
      <c r="F9948" s="42" t="s">
        <v>7668</v>
      </c>
      <c r="G9948" s="42">
        <v>56</v>
      </c>
      <c r="H9948" s="42"/>
      <c r="I9948" s="42">
        <v>60</v>
      </c>
      <c r="J9948" s="42" t="str">
        <f t="shared" si="164"/>
        <v>大类_神品大乘法宝</v>
      </c>
      <c r="K9948" s="42" t="s">
        <v>6624</v>
      </c>
      <c r="L9948" s="42"/>
      <c r="M9948" s="42" t="s">
        <v>7668</v>
      </c>
      <c r="N9948" s="42"/>
      <c r="O9948" s="42">
        <v>0</v>
      </c>
      <c r="P9948" s="42" t="b">
        <v>1</v>
      </c>
      <c r="Q9948" s="42"/>
      <c r="R9948" s="42" t="b">
        <v>0</v>
      </c>
      <c r="S9948" s="42">
        <v>1</v>
      </c>
      <c r="T9948" s="42" t="s">
        <v>91</v>
      </c>
      <c r="U9948" s="42">
        <v>999</v>
      </c>
      <c r="V9948" s="42" t="s">
        <v>7669</v>
      </c>
      <c r="W9948" s="42">
        <v>85056</v>
      </c>
      <c r="X9948" s="42"/>
      <c r="Y9948" s="42" t="s">
        <v>7901</v>
      </c>
      <c r="Z9948" s="42" t="s">
        <v>7893</v>
      </c>
      <c r="AA9948" t="str" s="42">
        <v>法宝打造获得。成宝核心×1；主材：太玄玉母×1；辅材类别：精血×1；特性材料类别：木行凝华×1。</v>
      </c>
      <c r="AB9948" s="42">
        <v>12421006</v>
      </c>
      <c r="AC9948" s="42" t="s">
        <v>121</v>
      </c>
      <c r="AD9948" s="42">
        <v>0</v>
      </c>
      <c r="AE9948" s="42"/>
      <c r="AF9948" s="42">
        <v>70005</v>
      </c>
      <c r="AG9948" s="42"/>
      <c r="AH9948" s="42">
        <v>337500000</v>
      </c>
      <c r="AI9948" s="42" t="s">
        <v>7668</v>
      </c>
      <c r="AJ9948" s="42" t="s">
        <v>7894</v>
      </c>
      <c r="AK9948" s="42" t="s">
        <v>357</v>
      </c>
      <c r="AL9948" t="s">
        <v>7902</v>
      </c>
    </row>
    <row r="9949" spans="2:38">
      <c r="B9949" s="16" t="n">
        <f>10000000+INDEX(编号表!$B:$B,MATCH(F9949,编号表!$A:$A,0))*100000+INDEX(编号表!$F:$F,MATCH(D9949,编号表!$E:$E,0))*1000+INDEX(编号表!$D:$D,MATCH(E9949,编号表!$C:$C,0))*10000+G9949</f>
        <v>12485057</v>
      </c>
      <c r="C9949" s="42" t="s">
        <v>9954</v>
      </c>
      <c r="D9949" s="42" t="s">
        <v>111</v>
      </c>
      <c r="E9949" s="42" t="s">
        <v>357</v>
      </c>
      <c r="F9949" s="42" t="s">
        <v>7668</v>
      </c>
      <c r="G9949" s="42">
        <v>57</v>
      </c>
      <c r="H9949" s="42"/>
      <c r="I9949" s="42">
        <v>60</v>
      </c>
      <c r="J9949" s="42" t="str">
        <f t="shared" si="164"/>
        <v>大类_神品大乘法宝</v>
      </c>
      <c r="K9949" s="42" t="s">
        <v>6624</v>
      </c>
      <c r="L9949" s="42"/>
      <c r="M9949" s="42" t="s">
        <v>7668</v>
      </c>
      <c r="N9949" s="42"/>
      <c r="O9949" s="42">
        <v>0</v>
      </c>
      <c r="P9949" s="42" t="b">
        <v>1</v>
      </c>
      <c r="Q9949" s="42"/>
      <c r="R9949" s="42" t="b">
        <v>0</v>
      </c>
      <c r="S9949" s="42">
        <v>1</v>
      </c>
      <c r="T9949" s="42" t="s">
        <v>91</v>
      </c>
      <c r="U9949" s="42">
        <v>999</v>
      </c>
      <c r="V9949" s="42" t="s">
        <v>7669</v>
      </c>
      <c r="W9949" s="42">
        <v>85057</v>
      </c>
      <c r="X9949" s="42"/>
      <c r="Y9949" s="42" t="s">
        <v>7904</v>
      </c>
      <c r="Z9949" s="42" t="s">
        <v>7893</v>
      </c>
      <c r="AA9949" t="str" s="42">
        <v>法宝打造获得。成宝核心×1；主材：太玄玉母×1；辅材类别：精血×1；特性材料类别：水行凝华×1。</v>
      </c>
      <c r="AB9949" s="42">
        <v>12421006</v>
      </c>
      <c r="AC9949" s="42" t="s">
        <v>121</v>
      </c>
      <c r="AD9949" s="42">
        <v>0</v>
      </c>
      <c r="AE9949" s="42"/>
      <c r="AF9949" s="42">
        <v>70005</v>
      </c>
      <c r="AG9949" s="42"/>
      <c r="AH9949" s="42">
        <v>337500000</v>
      </c>
      <c r="AI9949" s="42" t="s">
        <v>7668</v>
      </c>
      <c r="AJ9949" s="42" t="s">
        <v>7894</v>
      </c>
      <c r="AK9949" s="42" t="s">
        <v>357</v>
      </c>
      <c r="AL9949" t="s">
        <v>7906</v>
      </c>
    </row>
    <row r="9950" spans="2:38">
      <c r="B9950" s="16" t="n">
        <f>10000000+INDEX(编号表!$B:$B,MATCH(F9950,编号表!$A:$A,0))*100000+INDEX(编号表!$F:$F,MATCH(D9950,编号表!$E:$E,0))*1000+INDEX(编号表!$D:$D,MATCH(E9950,编号表!$C:$C,0))*10000+G9950</f>
        <v>12485058</v>
      </c>
      <c r="C9950" s="42" t="s">
        <v>9956</v>
      </c>
      <c r="D9950" s="42" t="s">
        <v>111</v>
      </c>
      <c r="E9950" s="42" t="s">
        <v>357</v>
      </c>
      <c r="F9950" s="42" t="s">
        <v>7668</v>
      </c>
      <c r="G9950" s="42">
        <v>58</v>
      </c>
      <c r="H9950" s="42"/>
      <c r="I9950" s="42">
        <v>60</v>
      </c>
      <c r="J9950" s="42" t="str">
        <f t="shared" si="164"/>
        <v>大类_神品大乘法宝</v>
      </c>
      <c r="K9950" s="42" t="s">
        <v>6624</v>
      </c>
      <c r="L9950" s="42"/>
      <c r="M9950" s="42" t="s">
        <v>7668</v>
      </c>
      <c r="N9950" s="42"/>
      <c r="O9950" s="42">
        <v>0</v>
      </c>
      <c r="P9950" s="42" t="b">
        <v>1</v>
      </c>
      <c r="Q9950" s="42"/>
      <c r="R9950" s="42" t="b">
        <v>0</v>
      </c>
      <c r="S9950" s="42">
        <v>1</v>
      </c>
      <c r="T9950" s="42" t="s">
        <v>91</v>
      </c>
      <c r="U9950" s="42">
        <v>999</v>
      </c>
      <c r="V9950" s="42" t="s">
        <v>7669</v>
      </c>
      <c r="W9950" s="42">
        <v>85058</v>
      </c>
      <c r="X9950" s="42"/>
      <c r="Y9950" s="42" t="s">
        <v>7908</v>
      </c>
      <c r="Z9950" s="42" t="s">
        <v>7893</v>
      </c>
      <c r="AA9950" t="str" s="42">
        <v>法宝打造获得。成宝核心×1；主材：太玄玉母×1；辅材类别：精血×1；特性材料类别：火行凝华×1。</v>
      </c>
      <c r="AB9950" s="42">
        <v>12421006</v>
      </c>
      <c r="AC9950" s="42" t="s">
        <v>121</v>
      </c>
      <c r="AD9950" s="42">
        <v>0</v>
      </c>
      <c r="AE9950" s="42"/>
      <c r="AF9950" s="42">
        <v>70005</v>
      </c>
      <c r="AG9950" s="42"/>
      <c r="AH9950" s="42">
        <v>337500000</v>
      </c>
      <c r="AI9950" s="42" t="s">
        <v>7668</v>
      </c>
      <c r="AJ9950" s="42" t="s">
        <v>7894</v>
      </c>
      <c r="AK9950" s="42" t="s">
        <v>357</v>
      </c>
      <c r="AL9950" t="s">
        <v>7910</v>
      </c>
    </row>
    <row r="9951" spans="2:38">
      <c r="B9951" s="16" t="n">
        <f>10000000+INDEX(编号表!$B:$B,MATCH(F9951,编号表!$A:$A,0))*100000+INDEX(编号表!$F:$F,MATCH(D9951,编号表!$E:$E,0))*1000+INDEX(编号表!$D:$D,MATCH(E9951,编号表!$C:$C,0))*10000+G9951</f>
        <v>12485059</v>
      </c>
      <c r="C9951" s="42" t="s">
        <v>9958</v>
      </c>
      <c r="D9951" s="42" t="s">
        <v>111</v>
      </c>
      <c r="E9951" s="42" t="s">
        <v>357</v>
      </c>
      <c r="F9951" s="42" t="s">
        <v>7668</v>
      </c>
      <c r="G9951" s="42">
        <v>59</v>
      </c>
      <c r="H9951" s="42"/>
      <c r="I9951" s="42">
        <v>60</v>
      </c>
      <c r="J9951" s="42" t="str">
        <f t="shared" si="164"/>
        <v>大类_神品大乘法宝</v>
      </c>
      <c r="K9951" s="42" t="s">
        <v>6624</v>
      </c>
      <c r="L9951" s="42"/>
      <c r="M9951" s="42" t="s">
        <v>7668</v>
      </c>
      <c r="N9951" s="42"/>
      <c r="O9951" s="42">
        <v>0</v>
      </c>
      <c r="P9951" s="42" t="b">
        <v>1</v>
      </c>
      <c r="Q9951" s="42"/>
      <c r="R9951" s="42" t="b">
        <v>0</v>
      </c>
      <c r="S9951" s="42">
        <v>1</v>
      </c>
      <c r="T9951" s="42" t="s">
        <v>91</v>
      </c>
      <c r="U9951" s="42">
        <v>999</v>
      </c>
      <c r="V9951" s="42" t="s">
        <v>7669</v>
      </c>
      <c r="W9951" s="42">
        <v>85059</v>
      </c>
      <c r="X9951" s="42"/>
      <c r="Y9951" s="42" t="s">
        <v>7912</v>
      </c>
      <c r="Z9951" s="42" t="s">
        <v>7893</v>
      </c>
      <c r="AA9951" t="str" s="42">
        <v>法宝打造获得。成宝核心×1；主材：太玄玉母×1；辅材类别：精血×1；特性材料类别：土行凝华×1。</v>
      </c>
      <c r="AB9951" s="42">
        <v>12421006</v>
      </c>
      <c r="AC9951" s="42" t="s">
        <v>121</v>
      </c>
      <c r="AD9951" s="42">
        <v>0</v>
      </c>
      <c r="AE9951" s="42"/>
      <c r="AF9951" s="42">
        <v>70005</v>
      </c>
      <c r="AG9951" s="42"/>
      <c r="AH9951" s="42">
        <v>337500000</v>
      </c>
      <c r="AI9951" s="42" t="s">
        <v>7668</v>
      </c>
      <c r="AJ9951" s="42" t="s">
        <v>7894</v>
      </c>
      <c r="AK9951" s="42" t="s">
        <v>357</v>
      </c>
      <c r="AL9951" t="s">
        <v>7914</v>
      </c>
    </row>
    <row r="9952" spans="2:38">
      <c r="B9952" s="16" t="n">
        <f>10000000+INDEX(编号表!$B:$B,MATCH(F9952,编号表!$A:$A,0))*100000+INDEX(编号表!$F:$F,MATCH(D9952,编号表!$E:$E,0))*1000+INDEX(编号表!$D:$D,MATCH(E9952,编号表!$C:$C,0))*10000+G9952</f>
        <v>12485060</v>
      </c>
      <c r="C9952" s="42" t="s">
        <v>9960</v>
      </c>
      <c r="D9952" s="42" t="s">
        <v>111</v>
      </c>
      <c r="E9952" s="42" t="s">
        <v>357</v>
      </c>
      <c r="F9952" s="42" t="s">
        <v>7668</v>
      </c>
      <c r="G9952" s="42">
        <v>60</v>
      </c>
      <c r="H9952" s="42"/>
      <c r="I9952" s="42">
        <v>60</v>
      </c>
      <c r="J9952" s="42" t="str">
        <f t="shared" si="164"/>
        <v>大类_神品大乘法宝</v>
      </c>
      <c r="K9952" s="42" t="s">
        <v>6624</v>
      </c>
      <c r="L9952" s="42"/>
      <c r="M9952" s="42" t="s">
        <v>7668</v>
      </c>
      <c r="N9952" s="42"/>
      <c r="O9952" s="42">
        <v>0</v>
      </c>
      <c r="P9952" s="42" t="b">
        <v>1</v>
      </c>
      <c r="Q9952" s="42"/>
      <c r="R9952" s="42" t="b">
        <v>0</v>
      </c>
      <c r="S9952" s="42">
        <v>1</v>
      </c>
      <c r="T9952" s="42" t="s">
        <v>91</v>
      </c>
      <c r="U9952" s="42">
        <v>999</v>
      </c>
      <c r="V9952" s="42" t="s">
        <v>7669</v>
      </c>
      <c r="W9952" s="42">
        <v>85060</v>
      </c>
      <c r="X9952" s="42"/>
      <c r="Y9952" s="42" t="s">
        <v>7916</v>
      </c>
      <c r="Z9952" s="42" t="s">
        <v>7893</v>
      </c>
      <c r="AA9952" t="str" s="42">
        <v>法宝打造获得。成宝核心×1；主材：太玄玉母×1；辅材类别：石乳×1；特性材料类别：灵木灵核×1。</v>
      </c>
      <c r="AB9952" s="42">
        <v>12421006</v>
      </c>
      <c r="AC9952" s="42" t="s">
        <v>121</v>
      </c>
      <c r="AD9952" s="42">
        <v>0</v>
      </c>
      <c r="AE9952" s="42"/>
      <c r="AF9952" s="42">
        <v>70005</v>
      </c>
      <c r="AG9952" s="42"/>
      <c r="AH9952" s="42">
        <v>337500000</v>
      </c>
      <c r="AI9952" s="42" t="s">
        <v>7668</v>
      </c>
      <c r="AJ9952" s="42" t="s">
        <v>7894</v>
      </c>
      <c r="AK9952" s="42" t="s">
        <v>357</v>
      </c>
      <c r="AL9952" t="s">
        <v>7918</v>
      </c>
    </row>
    <row r="9953" spans="2:38">
      <c r="B9953" s="16" t="n">
        <f>10000000+INDEX(编号表!$B:$B,MATCH(F9953,编号表!$A:$A,0))*100000+INDEX(编号表!$F:$F,MATCH(D9953,编号表!$E:$E,0))*1000+INDEX(编号表!$D:$D,MATCH(E9953,编号表!$C:$C,0))*10000+G9953</f>
        <v>12485061</v>
      </c>
      <c r="C9953" s="42" t="s">
        <v>9962</v>
      </c>
      <c r="D9953" s="42" t="s">
        <v>111</v>
      </c>
      <c r="E9953" s="42" t="s">
        <v>357</v>
      </c>
      <c r="F9953" s="42" t="s">
        <v>7668</v>
      </c>
      <c r="G9953" s="42">
        <v>61</v>
      </c>
      <c r="H9953" s="42"/>
      <c r="I9953" s="42">
        <v>60</v>
      </c>
      <c r="J9953" s="42" t="str">
        <f t="shared" si="164"/>
        <v>大类_神品大乘法宝</v>
      </c>
      <c r="K9953" s="42" t="s">
        <v>6624</v>
      </c>
      <c r="L9953" s="42"/>
      <c r="M9953" s="42" t="s">
        <v>7668</v>
      </c>
      <c r="N9953" s="42"/>
      <c r="O9953" s="42">
        <v>0</v>
      </c>
      <c r="P9953" s="42" t="b">
        <v>1</v>
      </c>
      <c r="Q9953" s="42"/>
      <c r="R9953" s="42" t="b">
        <v>0</v>
      </c>
      <c r="S9953" s="42">
        <v>1</v>
      </c>
      <c r="T9953" s="42" t="s">
        <v>91</v>
      </c>
      <c r="U9953" s="42">
        <v>999</v>
      </c>
      <c r="V9953" s="42" t="s">
        <v>7669</v>
      </c>
      <c r="W9953" s="42">
        <v>85061</v>
      </c>
      <c r="X9953" s="42"/>
      <c r="Y9953" s="42" t="s">
        <v>7920</v>
      </c>
      <c r="Z9953" s="42" t="s">
        <v>7893</v>
      </c>
      <c r="AA9953" t="str" s="42">
        <v>法宝打造获得。成宝核心×1；主材：太玄玉母×1；辅材类别：石乳×1；特性材料类别：金行凝华×1。</v>
      </c>
      <c r="AB9953" s="42">
        <v>12421006</v>
      </c>
      <c r="AC9953" s="42" t="s">
        <v>121</v>
      </c>
      <c r="AD9953" s="42">
        <v>0</v>
      </c>
      <c r="AE9953" s="42"/>
      <c r="AF9953" s="42">
        <v>70005</v>
      </c>
      <c r="AG9953" s="42"/>
      <c r="AH9953" s="42">
        <v>337500000</v>
      </c>
      <c r="AI9953" s="42" t="s">
        <v>7668</v>
      </c>
      <c r="AJ9953" s="42" t="s">
        <v>7894</v>
      </c>
      <c r="AK9953" s="42" t="s">
        <v>357</v>
      </c>
      <c r="AL9953" t="s">
        <v>7922</v>
      </c>
    </row>
    <row r="9954" spans="2:38">
      <c r="B9954" s="16" t="n">
        <f>10000000+INDEX(编号表!$B:$B,MATCH(F9954,编号表!$A:$A,0))*100000+INDEX(编号表!$F:$F,MATCH(D9954,编号表!$E:$E,0))*1000+INDEX(编号表!$D:$D,MATCH(E9954,编号表!$C:$C,0))*10000+G9954</f>
        <v>12485062</v>
      </c>
      <c r="C9954" s="42" t="s">
        <v>9964</v>
      </c>
      <c r="D9954" s="42" t="s">
        <v>111</v>
      </c>
      <c r="E9954" s="42" t="s">
        <v>357</v>
      </c>
      <c r="F9954" s="42" t="s">
        <v>7668</v>
      </c>
      <c r="G9954" s="42">
        <v>62</v>
      </c>
      <c r="H9954" s="42"/>
      <c r="I9954" s="42">
        <v>60</v>
      </c>
      <c r="J9954" s="42" t="str">
        <f t="shared" si="164"/>
        <v>大类_神品大乘法宝</v>
      </c>
      <c r="K9954" s="42" t="s">
        <v>6624</v>
      </c>
      <c r="L9954" s="42"/>
      <c r="M9954" s="42" t="s">
        <v>7668</v>
      </c>
      <c r="N9954" s="42"/>
      <c r="O9954" s="42">
        <v>0</v>
      </c>
      <c r="P9954" s="42" t="b">
        <v>1</v>
      </c>
      <c r="Q9954" s="42"/>
      <c r="R9954" s="42" t="b">
        <v>0</v>
      </c>
      <c r="S9954" s="42">
        <v>1</v>
      </c>
      <c r="T9954" s="42" t="s">
        <v>91</v>
      </c>
      <c r="U9954" s="42">
        <v>999</v>
      </c>
      <c r="V9954" s="42" t="s">
        <v>7669</v>
      </c>
      <c r="W9954" s="42">
        <v>85062</v>
      </c>
      <c r="X9954" s="42"/>
      <c r="Y9954" s="42" t="s">
        <v>7924</v>
      </c>
      <c r="Z9954" s="42" t="s">
        <v>7893</v>
      </c>
      <c r="AA9954" t="str" s="42">
        <v>法宝打造获得。成宝核心×1；主材：太玄玉母×1；辅材类别：石乳×1；特性材料类别：木行凝华×1。</v>
      </c>
      <c r="AB9954" s="42">
        <v>12421006</v>
      </c>
      <c r="AC9954" s="42" t="s">
        <v>121</v>
      </c>
      <c r="AD9954" s="42">
        <v>0</v>
      </c>
      <c r="AE9954" s="42"/>
      <c r="AF9954" s="42">
        <v>70005</v>
      </c>
      <c r="AG9954" s="42"/>
      <c r="AH9954" s="42">
        <v>337500000</v>
      </c>
      <c r="AI9954" s="42" t="s">
        <v>7668</v>
      </c>
      <c r="AJ9954" s="42" t="s">
        <v>7894</v>
      </c>
      <c r="AK9954" s="42" t="s">
        <v>357</v>
      </c>
      <c r="AL9954" t="s">
        <v>7926</v>
      </c>
    </row>
    <row r="9955" spans="2:38">
      <c r="B9955" s="16" t="n">
        <f>10000000+INDEX(编号表!$B:$B,MATCH(F9955,编号表!$A:$A,0))*100000+INDEX(编号表!$F:$F,MATCH(D9955,编号表!$E:$E,0))*1000+INDEX(编号表!$D:$D,MATCH(E9955,编号表!$C:$C,0))*10000+G9955</f>
        <v>12485063</v>
      </c>
      <c r="C9955" s="42" t="s">
        <v>9966</v>
      </c>
      <c r="D9955" s="42" t="s">
        <v>111</v>
      </c>
      <c r="E9955" s="42" t="s">
        <v>357</v>
      </c>
      <c r="F9955" s="42" t="s">
        <v>7668</v>
      </c>
      <c r="G9955" s="42">
        <v>63</v>
      </c>
      <c r="H9955" s="42"/>
      <c r="I9955" s="42">
        <v>60</v>
      </c>
      <c r="J9955" s="42" t="str">
        <f t="shared" si="164"/>
        <v>大类_神品大乘法宝</v>
      </c>
      <c r="K9955" s="42" t="s">
        <v>6624</v>
      </c>
      <c r="L9955" s="42"/>
      <c r="M9955" s="42" t="s">
        <v>7668</v>
      </c>
      <c r="N9955" s="42"/>
      <c r="O9955" s="42">
        <v>0</v>
      </c>
      <c r="P9955" s="42" t="b">
        <v>1</v>
      </c>
      <c r="Q9955" s="42"/>
      <c r="R9955" s="42" t="b">
        <v>0</v>
      </c>
      <c r="S9955" s="42">
        <v>1</v>
      </c>
      <c r="T9955" s="42" t="s">
        <v>91</v>
      </c>
      <c r="U9955" s="42">
        <v>999</v>
      </c>
      <c r="V9955" s="42" t="s">
        <v>7669</v>
      </c>
      <c r="W9955" s="42">
        <v>85063</v>
      </c>
      <c r="X9955" s="42"/>
      <c r="Y9955" s="42" t="s">
        <v>7928</v>
      </c>
      <c r="Z9955" s="42" t="s">
        <v>7893</v>
      </c>
      <c r="AA9955" t="str" s="42">
        <v>法宝打造获得。成宝核心×1；主材：太玄玉母×1；辅材类别：石乳×1；特性材料类别：水行凝华×1。</v>
      </c>
      <c r="AB9955" s="42">
        <v>12421006</v>
      </c>
      <c r="AC9955" s="42" t="s">
        <v>121</v>
      </c>
      <c r="AD9955" s="42">
        <v>0</v>
      </c>
      <c r="AE9955" s="42"/>
      <c r="AF9955" s="42">
        <v>70005</v>
      </c>
      <c r="AG9955" s="42"/>
      <c r="AH9955" s="42">
        <v>337500000</v>
      </c>
      <c r="AI9955" s="42" t="s">
        <v>7668</v>
      </c>
      <c r="AJ9955" s="42" t="s">
        <v>7894</v>
      </c>
      <c r="AK9955" s="42" t="s">
        <v>357</v>
      </c>
      <c r="AL9955" t="s">
        <v>7930</v>
      </c>
    </row>
    <row r="9956" spans="2:38">
      <c r="B9956" s="16" t="n">
        <f>10000000+INDEX(编号表!$B:$B,MATCH(F9956,编号表!$A:$A,0))*100000+INDEX(编号表!$F:$F,MATCH(D9956,编号表!$E:$E,0))*1000+INDEX(编号表!$D:$D,MATCH(E9956,编号表!$C:$C,0))*10000+G9956</f>
        <v>12485064</v>
      </c>
      <c r="C9956" s="42" t="s">
        <v>9968</v>
      </c>
      <c r="D9956" s="42" t="s">
        <v>111</v>
      </c>
      <c r="E9956" s="42" t="s">
        <v>357</v>
      </c>
      <c r="F9956" s="42" t="s">
        <v>7668</v>
      </c>
      <c r="G9956" s="42">
        <v>64</v>
      </c>
      <c r="H9956" s="42"/>
      <c r="I9956" s="42">
        <v>60</v>
      </c>
      <c r="J9956" s="42" t="str">
        <f t="shared" si="164"/>
        <v>大类_神品大乘法宝</v>
      </c>
      <c r="K9956" s="42" t="s">
        <v>6624</v>
      </c>
      <c r="L9956" s="42"/>
      <c r="M9956" s="42" t="s">
        <v>7668</v>
      </c>
      <c r="N9956" s="42"/>
      <c r="O9956" s="42">
        <v>0</v>
      </c>
      <c r="P9956" s="42" t="b">
        <v>1</v>
      </c>
      <c r="Q9956" s="42"/>
      <c r="R9956" s="42" t="b">
        <v>0</v>
      </c>
      <c r="S9956" s="42">
        <v>1</v>
      </c>
      <c r="T9956" s="42" t="s">
        <v>91</v>
      </c>
      <c r="U9956" s="42">
        <v>999</v>
      </c>
      <c r="V9956" s="42" t="s">
        <v>7669</v>
      </c>
      <c r="W9956" s="42">
        <v>85064</v>
      </c>
      <c r="X9956" s="42"/>
      <c r="Y9956" s="42" t="s">
        <v>7932</v>
      </c>
      <c r="Z9956" s="42" t="s">
        <v>7893</v>
      </c>
      <c r="AA9956" t="str" s="42">
        <v>法宝打造获得。成宝核心×1；主材：太玄玉母×1；辅材类别：石乳×1；特性材料类别：火行凝华×1。</v>
      </c>
      <c r="AB9956" s="42">
        <v>12421006</v>
      </c>
      <c r="AC9956" s="42" t="s">
        <v>121</v>
      </c>
      <c r="AD9956" s="42">
        <v>0</v>
      </c>
      <c r="AE9956" s="42"/>
      <c r="AF9956" s="42">
        <v>70005</v>
      </c>
      <c r="AG9956" s="42"/>
      <c r="AH9956" s="42">
        <v>337500000</v>
      </c>
      <c r="AI9956" s="42" t="s">
        <v>7668</v>
      </c>
      <c r="AJ9956" s="42" t="s">
        <v>7894</v>
      </c>
      <c r="AK9956" s="42" t="s">
        <v>357</v>
      </c>
      <c r="AL9956" t="s">
        <v>7934</v>
      </c>
    </row>
    <row r="9957" spans="2:38">
      <c r="B9957" s="16" t="n">
        <f>10000000+INDEX(编号表!$B:$B,MATCH(F9957,编号表!$A:$A,0))*100000+INDEX(编号表!$F:$F,MATCH(D9957,编号表!$E:$E,0))*1000+INDEX(编号表!$D:$D,MATCH(E9957,编号表!$C:$C,0))*10000+G9957</f>
        <v>12485065</v>
      </c>
      <c r="C9957" s="42" t="s">
        <v>9970</v>
      </c>
      <c r="D9957" s="42" t="s">
        <v>111</v>
      </c>
      <c r="E9957" s="42" t="s">
        <v>357</v>
      </c>
      <c r="F9957" s="42" t="s">
        <v>7668</v>
      </c>
      <c r="G9957" s="42">
        <v>65</v>
      </c>
      <c r="H9957" s="42"/>
      <c r="I9957" s="42">
        <v>60</v>
      </c>
      <c r="J9957" s="42" t="str">
        <f t="shared" si="164"/>
        <v>大类_神品大乘法宝</v>
      </c>
      <c r="K9957" s="42" t="s">
        <v>6624</v>
      </c>
      <c r="L9957" s="42"/>
      <c r="M9957" s="42" t="s">
        <v>7668</v>
      </c>
      <c r="N9957" s="42"/>
      <c r="O9957" s="42">
        <v>0</v>
      </c>
      <c r="P9957" s="42" t="b">
        <v>1</v>
      </c>
      <c r="Q9957" s="42"/>
      <c r="R9957" s="42" t="b">
        <v>0</v>
      </c>
      <c r="S9957" s="42">
        <v>1</v>
      </c>
      <c r="T9957" s="42" t="s">
        <v>91</v>
      </c>
      <c r="U9957" s="42">
        <v>999</v>
      </c>
      <c r="V9957" s="42" t="s">
        <v>7669</v>
      </c>
      <c r="W9957" s="42">
        <v>85065</v>
      </c>
      <c r="X9957" s="42"/>
      <c r="Y9957" s="42" t="s">
        <v>7936</v>
      </c>
      <c r="Z9957" s="42" t="s">
        <v>7893</v>
      </c>
      <c r="AA9957" t="str" s="42">
        <v>法宝打造获得。成宝核心×1；主材：太玄玉母×1；辅材类别：石乳×1；特性材料类别：土行凝华×1。</v>
      </c>
      <c r="AB9957" s="42">
        <v>12421006</v>
      </c>
      <c r="AC9957" s="42" t="s">
        <v>121</v>
      </c>
      <c r="AD9957" s="42">
        <v>0</v>
      </c>
      <c r="AE9957" s="42"/>
      <c r="AF9957" s="42">
        <v>70005</v>
      </c>
      <c r="AG9957" s="42"/>
      <c r="AH9957" s="42">
        <v>337500000</v>
      </c>
      <c r="AI9957" s="42" t="s">
        <v>7668</v>
      </c>
      <c r="AJ9957" s="42" t="s">
        <v>7894</v>
      </c>
      <c r="AK9957" s="42" t="s">
        <v>357</v>
      </c>
      <c r="AL9957" t="s">
        <v>7938</v>
      </c>
    </row>
    <row r="9958" spans="2:38">
      <c r="B9958" s="16" t="n">
        <f>10000000+INDEX(编号表!$B:$B,MATCH(F9958,编号表!$A:$A,0))*100000+INDEX(编号表!$F:$F,MATCH(D9958,编号表!$E:$E,0))*1000+INDEX(编号表!$D:$D,MATCH(E9958,编号表!$C:$C,0))*10000+G9958</f>
        <v>12485066</v>
      </c>
      <c r="C9958" s="42" t="s">
        <v>10084</v>
      </c>
      <c r="D9958" s="42" t="s">
        <v>111</v>
      </c>
      <c r="E9958" s="42" t="s">
        <v>357</v>
      </c>
      <c r="F9958" s="42" t="s">
        <v>7668</v>
      </c>
      <c r="G9958" s="42">
        <v>66</v>
      </c>
      <c r="H9958" s="42"/>
      <c r="I9958" s="42">
        <v>60</v>
      </c>
      <c r="J9958" s="42" t="str">
        <f t="shared" si="164"/>
        <v>大类_神品大乘法宝</v>
      </c>
      <c r="K9958" s="42" t="s">
        <v>6624</v>
      </c>
      <c r="L9958" s="42"/>
      <c r="M9958" s="42" t="s">
        <v>7668</v>
      </c>
      <c r="N9958" s="42"/>
      <c r="O9958" s="42">
        <v>0</v>
      </c>
      <c r="P9958" s="42" t="b">
        <v>1</v>
      </c>
      <c r="Q9958" s="42"/>
      <c r="R9958" s="42" t="b">
        <v>0</v>
      </c>
      <c r="S9958" s="42">
        <v>1</v>
      </c>
      <c r="T9958" s="42" t="s">
        <v>91</v>
      </c>
      <c r="U9958" s="42">
        <v>999</v>
      </c>
      <c r="V9958" s="42" t="s">
        <v>339</v>
      </c>
      <c r="W9958" s="42">
        <v>2485066</v>
      </c>
      <c r="X9958" s="42"/>
      <c r="Y9958" s="42" t="s">
        <v>7940</v>
      </c>
      <c r="Z9958" s="42" t="s">
        <v>7941</v>
      </c>
      <c r="AA9958" t="str" s="42">
        <v>法宝打造获得。成宝核心×1；主材：太玄母铁×1；辅材类别：玄砂×1；特性材料类别：金行凝华×1。</v>
      </c>
      <c r="AB9958" s="42">
        <v>12421007</v>
      </c>
      <c r="AC9958" s="42" t="s">
        <v>121</v>
      </c>
      <c r="AD9958" s="42">
        <v>0</v>
      </c>
      <c r="AE9958" s="42"/>
      <c r="AF9958" s="42">
        <v>70005</v>
      </c>
      <c r="AG9958" s="42"/>
      <c r="AH9958" s="42">
        <v>337500000</v>
      </c>
      <c r="AI9958" s="42" t="s">
        <v>7668</v>
      </c>
      <c r="AJ9958" s="42" t="s">
        <v>7943</v>
      </c>
      <c r="AK9958" s="42" t="s">
        <v>357</v>
      </c>
      <c r="AL9958" t="s">
        <v>7944</v>
      </c>
    </row>
    <row r="9959" spans="2:38">
      <c r="B9959" s="16" t="n">
        <f>10000000+INDEX(编号表!$B:$B,MATCH(F9959,编号表!$A:$A,0))*100000+INDEX(编号表!$F:$F,MATCH(D9959,编号表!$E:$E,0))*1000+INDEX(编号表!$D:$D,MATCH(E9959,编号表!$C:$C,0))*10000+G9959</f>
        <v>12485067</v>
      </c>
      <c r="C9959" s="42" t="s">
        <v>10085</v>
      </c>
      <c r="D9959" s="42" t="s">
        <v>111</v>
      </c>
      <c r="E9959" s="42" t="s">
        <v>357</v>
      </c>
      <c r="F9959" s="42" t="s">
        <v>7668</v>
      </c>
      <c r="G9959" s="42">
        <v>67</v>
      </c>
      <c r="H9959" s="42"/>
      <c r="I9959" s="42">
        <v>60</v>
      </c>
      <c r="J9959" s="42" t="str">
        <f t="shared" si="164"/>
        <v>大类_神品大乘法宝</v>
      </c>
      <c r="K9959" s="42" t="s">
        <v>6624</v>
      </c>
      <c r="L9959" s="42"/>
      <c r="M9959" s="42" t="s">
        <v>7668</v>
      </c>
      <c r="N9959" s="42"/>
      <c r="O9959" s="42">
        <v>0</v>
      </c>
      <c r="P9959" s="42" t="b">
        <v>1</v>
      </c>
      <c r="Q9959" s="42"/>
      <c r="R9959" s="42" t="b">
        <v>0</v>
      </c>
      <c r="S9959" s="42">
        <v>1</v>
      </c>
      <c r="T9959" s="42" t="s">
        <v>91</v>
      </c>
      <c r="U9959" s="42">
        <v>999</v>
      </c>
      <c r="V9959" s="42" t="s">
        <v>339</v>
      </c>
      <c r="W9959" s="42">
        <v>2485067</v>
      </c>
      <c r="X9959" s="42"/>
      <c r="Y9959" s="42" t="s">
        <v>7946</v>
      </c>
      <c r="Z9959" s="42" t="s">
        <v>7941</v>
      </c>
      <c r="AA9959" t="str" s="42">
        <v>法宝打造获得。成宝核心×1；主材：太玄母铁×1；辅材类别：玄砂×1；特性材料类别：木行凝华×1。</v>
      </c>
      <c r="AB9959" s="42">
        <v>12421007</v>
      </c>
      <c r="AC9959" s="42" t="s">
        <v>121</v>
      </c>
      <c r="AD9959" s="42">
        <v>0</v>
      </c>
      <c r="AE9959" s="42"/>
      <c r="AF9959" s="42">
        <v>70005</v>
      </c>
      <c r="AG9959" s="42"/>
      <c r="AH9959" s="42">
        <v>337500000</v>
      </c>
      <c r="AI9959" s="42" t="s">
        <v>7668</v>
      </c>
      <c r="AJ9959" s="42" t="s">
        <v>7943</v>
      </c>
      <c r="AK9959" s="42" t="s">
        <v>357</v>
      </c>
      <c r="AL9959" t="s">
        <v>7948</v>
      </c>
    </row>
    <row r="9960" spans="2:38">
      <c r="B9960" s="16" t="n">
        <f>10000000+INDEX(编号表!$B:$B,MATCH(F9960,编号表!$A:$A,0))*100000+INDEX(编号表!$F:$F,MATCH(D9960,编号表!$E:$E,0))*1000+INDEX(编号表!$D:$D,MATCH(E9960,编号表!$C:$C,0))*10000+G9960</f>
        <v>12485068</v>
      </c>
      <c r="C9960" s="42" t="s">
        <v>10086</v>
      </c>
      <c r="D9960" s="42" t="s">
        <v>111</v>
      </c>
      <c r="E9960" s="42" t="s">
        <v>357</v>
      </c>
      <c r="F9960" s="42" t="s">
        <v>7668</v>
      </c>
      <c r="G9960" s="42">
        <v>68</v>
      </c>
      <c r="H9960" s="42"/>
      <c r="I9960" s="42">
        <v>60</v>
      </c>
      <c r="J9960" s="42" t="str">
        <f t="shared" si="164"/>
        <v>大类_神品大乘法宝</v>
      </c>
      <c r="K9960" s="42" t="s">
        <v>6624</v>
      </c>
      <c r="L9960" s="42"/>
      <c r="M9960" s="42" t="s">
        <v>7668</v>
      </c>
      <c r="N9960" s="42"/>
      <c r="O9960" s="42">
        <v>0</v>
      </c>
      <c r="P9960" s="42" t="b">
        <v>1</v>
      </c>
      <c r="Q9960" s="42"/>
      <c r="R9960" s="42" t="b">
        <v>0</v>
      </c>
      <c r="S9960" s="42">
        <v>1</v>
      </c>
      <c r="T9960" s="42" t="s">
        <v>91</v>
      </c>
      <c r="U9960" s="42">
        <v>999</v>
      </c>
      <c r="V9960" s="42" t="s">
        <v>339</v>
      </c>
      <c r="W9960" s="42">
        <v>2485068</v>
      </c>
      <c r="X9960" s="42"/>
      <c r="Y9960" s="42" t="s">
        <v>7950</v>
      </c>
      <c r="Z9960" s="42" t="s">
        <v>7941</v>
      </c>
      <c r="AA9960" t="str" s="42">
        <v>法宝打造获得。成宝核心×1；主材：太玄母铁×1；辅材类别：玄砂×1；特性材料类别：水行凝华×1。</v>
      </c>
      <c r="AB9960" s="42">
        <v>12421007</v>
      </c>
      <c r="AC9960" s="42" t="s">
        <v>121</v>
      </c>
      <c r="AD9960" s="42">
        <v>0</v>
      </c>
      <c r="AE9960" s="42"/>
      <c r="AF9960" s="42">
        <v>70005</v>
      </c>
      <c r="AG9960" s="42"/>
      <c r="AH9960" s="42">
        <v>337500000</v>
      </c>
      <c r="AI9960" s="42" t="s">
        <v>7668</v>
      </c>
      <c r="AJ9960" s="42" t="s">
        <v>7943</v>
      </c>
      <c r="AK9960" s="42" t="s">
        <v>357</v>
      </c>
      <c r="AL9960" t="s">
        <v>7952</v>
      </c>
    </row>
    <row r="9961" spans="2:38">
      <c r="B9961" s="16" t="n">
        <f>10000000+INDEX(编号表!$B:$B,MATCH(F9961,编号表!$A:$A,0))*100000+INDEX(编号表!$F:$F,MATCH(D9961,编号表!$E:$E,0))*1000+INDEX(编号表!$D:$D,MATCH(E9961,编号表!$C:$C,0))*10000+G9961</f>
        <v>12485069</v>
      </c>
      <c r="C9961" s="42" t="s">
        <v>10087</v>
      </c>
      <c r="D9961" s="42" t="s">
        <v>111</v>
      </c>
      <c r="E9961" s="42" t="s">
        <v>357</v>
      </c>
      <c r="F9961" s="42" t="s">
        <v>7668</v>
      </c>
      <c r="G9961" s="42">
        <v>69</v>
      </c>
      <c r="H9961" s="42"/>
      <c r="I9961" s="42">
        <v>60</v>
      </c>
      <c r="J9961" s="42" t="str">
        <f t="shared" si="164"/>
        <v>大类_神品大乘法宝</v>
      </c>
      <c r="K9961" s="42" t="s">
        <v>6624</v>
      </c>
      <c r="L9961" s="42"/>
      <c r="M9961" s="42" t="s">
        <v>7668</v>
      </c>
      <c r="N9961" s="42"/>
      <c r="O9961" s="42">
        <v>0</v>
      </c>
      <c r="P9961" s="42" t="b">
        <v>1</v>
      </c>
      <c r="Q9961" s="42"/>
      <c r="R9961" s="42" t="b">
        <v>0</v>
      </c>
      <c r="S9961" s="42">
        <v>1</v>
      </c>
      <c r="T9961" s="42" t="s">
        <v>91</v>
      </c>
      <c r="U9961" s="42">
        <v>999</v>
      </c>
      <c r="V9961" s="42" t="s">
        <v>339</v>
      </c>
      <c r="W9961" s="42">
        <v>2485069</v>
      </c>
      <c r="X9961" s="42"/>
      <c r="Y9961" s="42" t="s">
        <v>7954</v>
      </c>
      <c r="Z9961" s="42" t="s">
        <v>7941</v>
      </c>
      <c r="AA9961" t="str" s="42">
        <v>法宝打造获得。成宝核心×1；主材：太玄母铁×1；辅材类别：玄砂×1；特性材料类别：火行凝华×1。</v>
      </c>
      <c r="AB9961" s="42">
        <v>12421007</v>
      </c>
      <c r="AC9961" s="42" t="s">
        <v>121</v>
      </c>
      <c r="AD9961" s="42">
        <v>0</v>
      </c>
      <c r="AE9961" s="42"/>
      <c r="AF9961" s="42">
        <v>70005</v>
      </c>
      <c r="AG9961" s="42"/>
      <c r="AH9961" s="42">
        <v>337500000</v>
      </c>
      <c r="AI9961" s="42" t="s">
        <v>7668</v>
      </c>
      <c r="AJ9961" s="42" t="s">
        <v>7943</v>
      </c>
      <c r="AK9961" s="42" t="s">
        <v>357</v>
      </c>
      <c r="AL9961" t="s">
        <v>7956</v>
      </c>
    </row>
    <row r="9962" spans="2:38">
      <c r="B9962" s="16" t="n">
        <f>10000000+INDEX(编号表!$B:$B,MATCH(F9962,编号表!$A:$A,0))*100000+INDEX(编号表!$F:$F,MATCH(D9962,编号表!$E:$E,0))*1000+INDEX(编号表!$D:$D,MATCH(E9962,编号表!$C:$C,0))*10000+G9962</f>
        <v>12485070</v>
      </c>
      <c r="C9962" s="42" t="s">
        <v>10088</v>
      </c>
      <c r="D9962" s="42" t="s">
        <v>111</v>
      </c>
      <c r="E9962" s="42" t="s">
        <v>357</v>
      </c>
      <c r="F9962" s="42" t="s">
        <v>7668</v>
      </c>
      <c r="G9962" s="42">
        <v>70</v>
      </c>
      <c r="H9962" s="42"/>
      <c r="I9962" s="42">
        <v>60</v>
      </c>
      <c r="J9962" s="42" t="str">
        <f t="shared" si="164"/>
        <v>大类_神品大乘法宝</v>
      </c>
      <c r="K9962" s="42" t="s">
        <v>6624</v>
      </c>
      <c r="L9962" s="42"/>
      <c r="M9962" s="42" t="s">
        <v>7668</v>
      </c>
      <c r="N9962" s="42"/>
      <c r="O9962" s="42">
        <v>0</v>
      </c>
      <c r="P9962" s="42" t="b">
        <v>1</v>
      </c>
      <c r="Q9962" s="42"/>
      <c r="R9962" s="42" t="b">
        <v>0</v>
      </c>
      <c r="S9962" s="42">
        <v>1</v>
      </c>
      <c r="T9962" s="42" t="s">
        <v>91</v>
      </c>
      <c r="U9962" s="42">
        <v>999</v>
      </c>
      <c r="V9962" s="42" t="s">
        <v>339</v>
      </c>
      <c r="W9962" s="42">
        <v>2485070</v>
      </c>
      <c r="X9962" s="42"/>
      <c r="Y9962" s="42" t="s">
        <v>7958</v>
      </c>
      <c r="Z9962" s="42" t="s">
        <v>7941</v>
      </c>
      <c r="AA9962" t="str" s="42">
        <v>法宝打造获得。成宝核心×1；主材：太玄母铁×1；辅材类别：玄砂×1；特性材料类别：土行凝华×1。</v>
      </c>
      <c r="AB9962" s="42">
        <v>12421007</v>
      </c>
      <c r="AC9962" s="42" t="s">
        <v>121</v>
      </c>
      <c r="AD9962" s="42">
        <v>0</v>
      </c>
      <c r="AE9962" s="42"/>
      <c r="AF9962" s="42">
        <v>70005</v>
      </c>
      <c r="AG9962" s="42"/>
      <c r="AH9962" s="42">
        <v>337500000</v>
      </c>
      <c r="AI9962" s="42" t="s">
        <v>7668</v>
      </c>
      <c r="AJ9962" s="42" t="s">
        <v>7943</v>
      </c>
      <c r="AK9962" s="42" t="s">
        <v>357</v>
      </c>
      <c r="AL9962" t="s">
        <v>7960</v>
      </c>
    </row>
    <row r="9963" spans="2:38">
      <c r="B9963" s="16" t="n">
        <f>10000000+INDEX(编号表!$B:$B,MATCH(F9963,编号表!$A:$A,0))*100000+INDEX(编号表!$F:$F,MATCH(D9963,编号表!$E:$E,0))*1000+INDEX(编号表!$D:$D,MATCH(E9963,编号表!$C:$C,0))*10000+G9963</f>
        <v>12485071</v>
      </c>
      <c r="C9963" s="42" t="s">
        <v>10089</v>
      </c>
      <c r="D9963" s="42" t="s">
        <v>111</v>
      </c>
      <c r="E9963" s="42" t="s">
        <v>357</v>
      </c>
      <c r="F9963" s="42" t="s">
        <v>7668</v>
      </c>
      <c r="G9963" s="42">
        <v>71</v>
      </c>
      <c r="H9963" s="42"/>
      <c r="I9963" s="42">
        <v>60</v>
      </c>
      <c r="J9963" s="42" t="str">
        <f t="shared" si="164"/>
        <v>大类_神品大乘法宝</v>
      </c>
      <c r="K9963" s="42" t="s">
        <v>6624</v>
      </c>
      <c r="L9963" s="42"/>
      <c r="M9963" s="42" t="s">
        <v>7668</v>
      </c>
      <c r="N9963" s="42"/>
      <c r="O9963" s="42">
        <v>0</v>
      </c>
      <c r="P9963" s="42" t="b">
        <v>1</v>
      </c>
      <c r="Q9963" s="42"/>
      <c r="R9963" s="42" t="b">
        <v>0</v>
      </c>
      <c r="S9963" s="42">
        <v>1</v>
      </c>
      <c r="T9963" s="42" t="s">
        <v>91</v>
      </c>
      <c r="U9963" s="42">
        <v>999</v>
      </c>
      <c r="V9963" s="42" t="s">
        <v>339</v>
      </c>
      <c r="W9963" s="42">
        <v>2485071</v>
      </c>
      <c r="X9963" s="42"/>
      <c r="Y9963" s="42" t="s">
        <v>7962</v>
      </c>
      <c r="Z9963" s="42" t="s">
        <v>7941</v>
      </c>
      <c r="AA9963" t="str" s="42">
        <v>法宝打造获得。成宝核心×1；主材：太玄母铁×1；辅材类别：古炉铜×1；特性材料类别：金行凝华×1。</v>
      </c>
      <c r="AB9963" s="42">
        <v>12421007</v>
      </c>
      <c r="AC9963" s="42" t="s">
        <v>121</v>
      </c>
      <c r="AD9963" s="42">
        <v>0</v>
      </c>
      <c r="AE9963" s="42"/>
      <c r="AF9963" s="42">
        <v>70005</v>
      </c>
      <c r="AG9963" s="42"/>
      <c r="AH9963" s="42">
        <v>337500000</v>
      </c>
      <c r="AI9963" s="42" t="s">
        <v>7668</v>
      </c>
      <c r="AJ9963" s="42" t="s">
        <v>7943</v>
      </c>
      <c r="AK9963" s="42" t="s">
        <v>357</v>
      </c>
      <c r="AL9963" t="s">
        <v>7964</v>
      </c>
    </row>
    <row r="9964" spans="2:38">
      <c r="B9964" s="16" t="n">
        <f>10000000+INDEX(编号表!$B:$B,MATCH(F9964,编号表!$A:$A,0))*100000+INDEX(编号表!$F:$F,MATCH(D9964,编号表!$E:$E,0))*1000+INDEX(编号表!$D:$D,MATCH(E9964,编号表!$C:$C,0))*10000+G9964</f>
        <v>12485072</v>
      </c>
      <c r="C9964" s="42" t="s">
        <v>10090</v>
      </c>
      <c r="D9964" s="42" t="s">
        <v>111</v>
      </c>
      <c r="E9964" s="42" t="s">
        <v>357</v>
      </c>
      <c r="F9964" s="42" t="s">
        <v>7668</v>
      </c>
      <c r="G9964" s="42">
        <v>72</v>
      </c>
      <c r="H9964" s="42"/>
      <c r="I9964" s="42">
        <v>60</v>
      </c>
      <c r="J9964" s="42" t="str">
        <f t="shared" si="164"/>
        <v>大类_神品大乘法宝</v>
      </c>
      <c r="K9964" s="42" t="s">
        <v>6624</v>
      </c>
      <c r="L9964" s="42"/>
      <c r="M9964" s="42" t="s">
        <v>7668</v>
      </c>
      <c r="N9964" s="42"/>
      <c r="O9964" s="42">
        <v>0</v>
      </c>
      <c r="P9964" s="42" t="b">
        <v>1</v>
      </c>
      <c r="Q9964" s="42"/>
      <c r="R9964" s="42" t="b">
        <v>0</v>
      </c>
      <c r="S9964" s="42">
        <v>1</v>
      </c>
      <c r="T9964" s="42" t="s">
        <v>91</v>
      </c>
      <c r="U9964" s="42">
        <v>999</v>
      </c>
      <c r="V9964" s="42" t="s">
        <v>339</v>
      </c>
      <c r="W9964" s="42">
        <v>2485072</v>
      </c>
      <c r="X9964" s="42"/>
      <c r="Y9964" s="42" t="s">
        <v>7966</v>
      </c>
      <c r="Z9964" s="42" t="s">
        <v>7941</v>
      </c>
      <c r="AA9964" t="str" s="42">
        <v>法宝打造获得。成宝核心×1；主材：太玄母铁×1；辅材类别：古炉铜×1；特性材料类别：木行凝华×1。</v>
      </c>
      <c r="AB9964" s="42">
        <v>12421007</v>
      </c>
      <c r="AC9964" s="42" t="s">
        <v>121</v>
      </c>
      <c r="AD9964" s="42">
        <v>0</v>
      </c>
      <c r="AE9964" s="42"/>
      <c r="AF9964" s="42">
        <v>70005</v>
      </c>
      <c r="AG9964" s="42"/>
      <c r="AH9964" s="42">
        <v>337500000</v>
      </c>
      <c r="AI9964" s="42" t="s">
        <v>7668</v>
      </c>
      <c r="AJ9964" s="42" t="s">
        <v>7943</v>
      </c>
      <c r="AK9964" s="42" t="s">
        <v>357</v>
      </c>
      <c r="AL9964" t="s">
        <v>7968</v>
      </c>
    </row>
    <row r="9965" spans="2:38">
      <c r="B9965" s="16" t="n">
        <f>10000000+INDEX(编号表!$B:$B,MATCH(F9965,编号表!$A:$A,0))*100000+INDEX(编号表!$F:$F,MATCH(D9965,编号表!$E:$E,0))*1000+INDEX(编号表!$D:$D,MATCH(E9965,编号表!$C:$C,0))*10000+G9965</f>
        <v>12485073</v>
      </c>
      <c r="C9965" s="42" t="s">
        <v>10091</v>
      </c>
      <c r="D9965" s="42" t="s">
        <v>111</v>
      </c>
      <c r="E9965" s="42" t="s">
        <v>357</v>
      </c>
      <c r="F9965" s="42" t="s">
        <v>7668</v>
      </c>
      <c r="G9965" s="42">
        <v>73</v>
      </c>
      <c r="H9965" s="42"/>
      <c r="I9965" s="42">
        <v>60</v>
      </c>
      <c r="J9965" s="42" t="str">
        <f t="shared" si="164"/>
        <v>大类_神品大乘法宝</v>
      </c>
      <c r="K9965" s="42" t="s">
        <v>6624</v>
      </c>
      <c r="L9965" s="42"/>
      <c r="M9965" s="42" t="s">
        <v>7668</v>
      </c>
      <c r="N9965" s="42"/>
      <c r="O9965" s="42">
        <v>0</v>
      </c>
      <c r="P9965" s="42" t="b">
        <v>1</v>
      </c>
      <c r="Q9965" s="42"/>
      <c r="R9965" s="42" t="b">
        <v>0</v>
      </c>
      <c r="S9965" s="42">
        <v>1</v>
      </c>
      <c r="T9965" s="42" t="s">
        <v>91</v>
      </c>
      <c r="U9965" s="42">
        <v>999</v>
      </c>
      <c r="V9965" s="42" t="s">
        <v>339</v>
      </c>
      <c r="W9965" s="42">
        <v>2485073</v>
      </c>
      <c r="X9965" s="42"/>
      <c r="Y9965" s="42" t="s">
        <v>7970</v>
      </c>
      <c r="Z9965" s="42" t="s">
        <v>7941</v>
      </c>
      <c r="AA9965" t="str" s="42">
        <v>法宝打造获得。成宝核心×1；主材：太玄母铁×1；辅材类别：古炉铜×1；特性材料类别：水行凝华×1。</v>
      </c>
      <c r="AB9965" s="42">
        <v>12421007</v>
      </c>
      <c r="AC9965" s="42" t="s">
        <v>121</v>
      </c>
      <c r="AD9965" s="42">
        <v>0</v>
      </c>
      <c r="AE9965" s="42"/>
      <c r="AF9965" s="42">
        <v>70005</v>
      </c>
      <c r="AG9965" s="42"/>
      <c r="AH9965" s="42">
        <v>337500000</v>
      </c>
      <c r="AI9965" s="42" t="s">
        <v>7668</v>
      </c>
      <c r="AJ9965" s="42" t="s">
        <v>7943</v>
      </c>
      <c r="AK9965" s="42" t="s">
        <v>357</v>
      </c>
      <c r="AL9965" t="s">
        <v>7972</v>
      </c>
    </row>
    <row r="9966" spans="2:38">
      <c r="B9966" s="16" t="n">
        <f>10000000+INDEX(编号表!$B:$B,MATCH(F9966,编号表!$A:$A,0))*100000+INDEX(编号表!$F:$F,MATCH(D9966,编号表!$E:$E,0))*1000+INDEX(编号表!$D:$D,MATCH(E9966,编号表!$C:$C,0))*10000+G9966</f>
        <v>12485074</v>
      </c>
      <c r="C9966" s="42" t="s">
        <v>10092</v>
      </c>
      <c r="D9966" s="42" t="s">
        <v>111</v>
      </c>
      <c r="E9966" s="42" t="s">
        <v>357</v>
      </c>
      <c r="F9966" s="42" t="s">
        <v>7668</v>
      </c>
      <c r="G9966" s="42">
        <v>74</v>
      </c>
      <c r="H9966" s="42"/>
      <c r="I9966" s="42">
        <v>60</v>
      </c>
      <c r="J9966" s="42" t="str">
        <f t="shared" si="164"/>
        <v>大类_神品大乘法宝</v>
      </c>
      <c r="K9966" s="42" t="s">
        <v>6624</v>
      </c>
      <c r="L9966" s="42"/>
      <c r="M9966" s="42" t="s">
        <v>7668</v>
      </c>
      <c r="N9966" s="42"/>
      <c r="O9966" s="42">
        <v>0</v>
      </c>
      <c r="P9966" s="42" t="b">
        <v>1</v>
      </c>
      <c r="Q9966" s="42"/>
      <c r="R9966" s="42" t="b">
        <v>0</v>
      </c>
      <c r="S9966" s="42">
        <v>1</v>
      </c>
      <c r="T9966" s="42" t="s">
        <v>91</v>
      </c>
      <c r="U9966" s="42">
        <v>999</v>
      </c>
      <c r="V9966" s="42" t="s">
        <v>339</v>
      </c>
      <c r="W9966" s="42">
        <v>2485074</v>
      </c>
      <c r="X9966" s="42"/>
      <c r="Y9966" s="42" t="s">
        <v>7974</v>
      </c>
      <c r="Z9966" s="42" t="s">
        <v>7941</v>
      </c>
      <c r="AA9966" t="str" s="42">
        <v>法宝打造获得。成宝核心×1；主材：太玄母铁×1；辅材类别：古炉铜×1；特性材料类别：火行凝华×1。</v>
      </c>
      <c r="AB9966" s="42">
        <v>12421007</v>
      </c>
      <c r="AC9966" s="42" t="s">
        <v>121</v>
      </c>
      <c r="AD9966" s="42">
        <v>0</v>
      </c>
      <c r="AE9966" s="42"/>
      <c r="AF9966" s="42">
        <v>70005</v>
      </c>
      <c r="AG9966" s="42"/>
      <c r="AH9966" s="42">
        <v>337500000</v>
      </c>
      <c r="AI9966" s="42" t="s">
        <v>7668</v>
      </c>
      <c r="AJ9966" s="42" t="s">
        <v>7943</v>
      </c>
      <c r="AK9966" s="42" t="s">
        <v>357</v>
      </c>
      <c r="AL9966" t="s">
        <v>7976</v>
      </c>
    </row>
    <row r="9967" spans="2:38">
      <c r="B9967" s="16" t="n">
        <f>10000000+INDEX(编号表!$B:$B,MATCH(F9967,编号表!$A:$A,0))*100000+INDEX(编号表!$F:$F,MATCH(D9967,编号表!$E:$E,0))*1000+INDEX(编号表!$D:$D,MATCH(E9967,编号表!$C:$C,0))*10000+G9967</f>
        <v>12485075</v>
      </c>
      <c r="C9967" s="42" t="s">
        <v>10093</v>
      </c>
      <c r="D9967" s="42" t="s">
        <v>111</v>
      </c>
      <c r="E9967" s="42" t="s">
        <v>357</v>
      </c>
      <c r="F9967" s="42" t="s">
        <v>7668</v>
      </c>
      <c r="G9967" s="42">
        <v>75</v>
      </c>
      <c r="H9967" s="42"/>
      <c r="I9967" s="42">
        <v>60</v>
      </c>
      <c r="J9967" s="42" t="str">
        <f t="shared" si="164"/>
        <v>大类_神品大乘法宝</v>
      </c>
      <c r="K9967" s="42" t="s">
        <v>6624</v>
      </c>
      <c r="L9967" s="42"/>
      <c r="M9967" s="42" t="s">
        <v>7668</v>
      </c>
      <c r="N9967" s="42"/>
      <c r="O9967" s="42">
        <v>0</v>
      </c>
      <c r="P9967" s="42" t="b">
        <v>1</v>
      </c>
      <c r="Q9967" s="42"/>
      <c r="R9967" s="42" t="b">
        <v>0</v>
      </c>
      <c r="S9967" s="42">
        <v>1</v>
      </c>
      <c r="T9967" s="42" t="s">
        <v>91</v>
      </c>
      <c r="U9967" s="42">
        <v>999</v>
      </c>
      <c r="V9967" s="42" t="s">
        <v>339</v>
      </c>
      <c r="W9967" s="42">
        <v>2485075</v>
      </c>
      <c r="X9967" s="42"/>
      <c r="Y9967" s="42" t="s">
        <v>7978</v>
      </c>
      <c r="Z9967" s="42" t="s">
        <v>7941</v>
      </c>
      <c r="AA9967" t="str" s="42">
        <v>法宝打造获得。成宝核心×1；主材：太玄母铁×1；辅材类别：古炉铜×1；特性材料类别：土行凝华×1。</v>
      </c>
      <c r="AB9967" s="42">
        <v>12421007</v>
      </c>
      <c r="AC9967" s="42" t="s">
        <v>121</v>
      </c>
      <c r="AD9967" s="42">
        <v>0</v>
      </c>
      <c r="AE9967" s="42"/>
      <c r="AF9967" s="42">
        <v>70005</v>
      </c>
      <c r="AG9967" s="42"/>
      <c r="AH9967" s="42">
        <v>337500000</v>
      </c>
      <c r="AI9967" s="42" t="s">
        <v>7668</v>
      </c>
      <c r="AJ9967" s="42" t="s">
        <v>7943</v>
      </c>
      <c r="AK9967" s="42" t="s">
        <v>357</v>
      </c>
      <c r="AL9967" t="s">
        <v>7980</v>
      </c>
    </row>
    <row r="9968" spans="2:38">
      <c r="B9968" s="16" t="n">
        <f>10000000+INDEX(编号表!$B:$B,MATCH(F9968,编号表!$A:$A,0))*100000+INDEX(编号表!$F:$F,MATCH(D9968,编号表!$E:$E,0))*1000+INDEX(编号表!$D:$D,MATCH(E9968,编号表!$C:$C,0))*10000+G9968</f>
        <v>12485076</v>
      </c>
      <c r="C9968" s="42" t="s">
        <v>10094</v>
      </c>
      <c r="D9968" s="42" t="s">
        <v>111</v>
      </c>
      <c r="E9968" s="42" t="s">
        <v>357</v>
      </c>
      <c r="F9968" s="42" t="s">
        <v>7668</v>
      </c>
      <c r="G9968" s="42">
        <v>76</v>
      </c>
      <c r="H9968" s="42"/>
      <c r="I9968" s="42">
        <v>60</v>
      </c>
      <c r="J9968" s="42" t="str">
        <f t="shared" si="164"/>
        <v>大类_神品大乘法宝</v>
      </c>
      <c r="K9968" s="42" t="s">
        <v>6624</v>
      </c>
      <c r="L9968" s="42"/>
      <c r="M9968" s="42" t="s">
        <v>7668</v>
      </c>
      <c r="N9968" s="42"/>
      <c r="O9968" s="42">
        <v>0</v>
      </c>
      <c r="P9968" s="42" t="b">
        <v>1</v>
      </c>
      <c r="Q9968" s="42"/>
      <c r="R9968" s="42" t="b">
        <v>0</v>
      </c>
      <c r="S9968" s="42">
        <v>1</v>
      </c>
      <c r="T9968" s="42" t="s">
        <v>91</v>
      </c>
      <c r="U9968" s="42">
        <v>999</v>
      </c>
      <c r="V9968" s="42" t="s">
        <v>339</v>
      </c>
      <c r="W9968" s="42">
        <v>2485076</v>
      </c>
      <c r="X9968" s="42"/>
      <c r="Y9968" s="42" t="s">
        <v>7982</v>
      </c>
      <c r="Z9968" s="42" t="s">
        <v>7941</v>
      </c>
      <c r="AA9968" t="str" s="42">
        <v>法宝打造获得。成宝核心×1；主材：太玄母铁×1；辅材类别：石乳×1；特性材料类别：金行凝华×1。</v>
      </c>
      <c r="AB9968" s="42">
        <v>12421007</v>
      </c>
      <c r="AC9968" s="42" t="s">
        <v>121</v>
      </c>
      <c r="AD9968" s="42">
        <v>0</v>
      </c>
      <c r="AE9968" s="42"/>
      <c r="AF9968" s="42">
        <v>70005</v>
      </c>
      <c r="AG9968" s="42"/>
      <c r="AH9968" s="42">
        <v>337500000</v>
      </c>
      <c r="AI9968" s="42" t="s">
        <v>7668</v>
      </c>
      <c r="AJ9968" s="42" t="s">
        <v>7943</v>
      </c>
      <c r="AK9968" s="42" t="s">
        <v>357</v>
      </c>
      <c r="AL9968" t="s">
        <v>7984</v>
      </c>
    </row>
    <row r="9969" spans="2:38">
      <c r="B9969" s="16" t="n">
        <f>10000000+INDEX(编号表!$B:$B,MATCH(F9969,编号表!$A:$A,0))*100000+INDEX(编号表!$F:$F,MATCH(D9969,编号表!$E:$E,0))*1000+INDEX(编号表!$D:$D,MATCH(E9969,编号表!$C:$C,0))*10000+G9969</f>
        <v>12485077</v>
      </c>
      <c r="C9969" s="42" t="s">
        <v>10095</v>
      </c>
      <c r="D9969" s="42" t="s">
        <v>111</v>
      </c>
      <c r="E9969" s="42" t="s">
        <v>357</v>
      </c>
      <c r="F9969" s="42" t="s">
        <v>7668</v>
      </c>
      <c r="G9969" s="42">
        <v>77</v>
      </c>
      <c r="H9969" s="42"/>
      <c r="I9969" s="42">
        <v>60</v>
      </c>
      <c r="J9969" s="42" t="str">
        <f t="shared" si="164"/>
        <v>大类_神品大乘法宝</v>
      </c>
      <c r="K9969" s="42" t="s">
        <v>6624</v>
      </c>
      <c r="L9969" s="42"/>
      <c r="M9969" s="42" t="s">
        <v>7668</v>
      </c>
      <c r="N9969" s="42"/>
      <c r="O9969" s="42">
        <v>0</v>
      </c>
      <c r="P9969" s="42" t="b">
        <v>1</v>
      </c>
      <c r="Q9969" s="42"/>
      <c r="R9969" s="42" t="b">
        <v>0</v>
      </c>
      <c r="S9969" s="42">
        <v>1</v>
      </c>
      <c r="T9969" s="42" t="s">
        <v>91</v>
      </c>
      <c r="U9969" s="42">
        <v>999</v>
      </c>
      <c r="V9969" s="42" t="s">
        <v>339</v>
      </c>
      <c r="W9969" s="42">
        <v>2485077</v>
      </c>
      <c r="X9969" s="42"/>
      <c r="Y9969" s="42" t="s">
        <v>7986</v>
      </c>
      <c r="Z9969" s="42" t="s">
        <v>7941</v>
      </c>
      <c r="AA9969" t="str" s="42">
        <v>法宝打造获得。成宝核心×1；主材：太玄母铁×1；辅材类别：石乳×1；特性材料类别：木行凝华×1。</v>
      </c>
      <c r="AB9969" s="42">
        <v>12421007</v>
      </c>
      <c r="AC9969" s="42" t="s">
        <v>121</v>
      </c>
      <c r="AD9969" s="42">
        <v>0</v>
      </c>
      <c r="AE9969" s="42"/>
      <c r="AF9969" s="42">
        <v>70005</v>
      </c>
      <c r="AG9969" s="42"/>
      <c r="AH9969" s="42">
        <v>337500000</v>
      </c>
      <c r="AI9969" s="42" t="s">
        <v>7668</v>
      </c>
      <c r="AJ9969" s="42" t="s">
        <v>7943</v>
      </c>
      <c r="AK9969" s="42" t="s">
        <v>357</v>
      </c>
      <c r="AL9969" t="s">
        <v>7988</v>
      </c>
    </row>
    <row r="9970" spans="2:38">
      <c r="B9970" s="16" t="n">
        <f>10000000+INDEX(编号表!$B:$B,MATCH(F9970,编号表!$A:$A,0))*100000+INDEX(编号表!$F:$F,MATCH(D9970,编号表!$E:$E,0))*1000+INDEX(编号表!$D:$D,MATCH(E9970,编号表!$C:$C,0))*10000+G9970</f>
        <v>12485078</v>
      </c>
      <c r="C9970" s="42" t="s">
        <v>10096</v>
      </c>
      <c r="D9970" s="42" t="s">
        <v>111</v>
      </c>
      <c r="E9970" s="42" t="s">
        <v>357</v>
      </c>
      <c r="F9970" s="42" t="s">
        <v>7668</v>
      </c>
      <c r="G9970" s="42">
        <v>78</v>
      </c>
      <c r="H9970" s="42"/>
      <c r="I9970" s="42">
        <v>60</v>
      </c>
      <c r="J9970" s="42" t="str">
        <f t="shared" si="164"/>
        <v>大类_神品大乘法宝</v>
      </c>
      <c r="K9970" s="42" t="s">
        <v>6624</v>
      </c>
      <c r="L9970" s="42"/>
      <c r="M9970" s="42" t="s">
        <v>7668</v>
      </c>
      <c r="N9970" s="42"/>
      <c r="O9970" s="42">
        <v>0</v>
      </c>
      <c r="P9970" s="42" t="b">
        <v>1</v>
      </c>
      <c r="Q9970" s="42"/>
      <c r="R9970" s="42" t="b">
        <v>0</v>
      </c>
      <c r="S9970" s="42">
        <v>1</v>
      </c>
      <c r="T9970" s="42" t="s">
        <v>91</v>
      </c>
      <c r="U9970" s="42">
        <v>999</v>
      </c>
      <c r="V9970" s="42" t="s">
        <v>339</v>
      </c>
      <c r="W9970" s="42">
        <v>2485078</v>
      </c>
      <c r="X9970" s="42"/>
      <c r="Y9970" s="42" t="s">
        <v>7990</v>
      </c>
      <c r="Z9970" s="42" t="s">
        <v>7941</v>
      </c>
      <c r="AA9970" t="str" s="42">
        <v>法宝打造获得。成宝核心×1；主材：太玄母铁×1；辅材类别：石乳×1；特性材料类别：水行凝华×1。</v>
      </c>
      <c r="AB9970" s="42">
        <v>12421007</v>
      </c>
      <c r="AC9970" s="42" t="s">
        <v>121</v>
      </c>
      <c r="AD9970" s="42">
        <v>0</v>
      </c>
      <c r="AE9970" s="42"/>
      <c r="AF9970" s="42">
        <v>70005</v>
      </c>
      <c r="AG9970" s="42"/>
      <c r="AH9970" s="42">
        <v>337500000</v>
      </c>
      <c r="AI9970" s="42" t="s">
        <v>7668</v>
      </c>
      <c r="AJ9970" s="42" t="s">
        <v>7943</v>
      </c>
      <c r="AK9970" s="42" t="s">
        <v>357</v>
      </c>
      <c r="AL9970" t="s">
        <v>7992</v>
      </c>
    </row>
    <row r="9971" spans="2:38">
      <c r="B9971" s="16" t="n">
        <f>10000000+INDEX(编号表!$B:$B,MATCH(F9971,编号表!$A:$A,0))*100000+INDEX(编号表!$F:$F,MATCH(D9971,编号表!$E:$E,0))*1000+INDEX(编号表!$D:$D,MATCH(E9971,编号表!$C:$C,0))*10000+G9971</f>
        <v>12485079</v>
      </c>
      <c r="C9971" s="42" t="s">
        <v>10097</v>
      </c>
      <c r="D9971" s="42" t="s">
        <v>111</v>
      </c>
      <c r="E9971" s="42" t="s">
        <v>357</v>
      </c>
      <c r="F9971" s="42" t="s">
        <v>7668</v>
      </c>
      <c r="G9971" s="42">
        <v>79</v>
      </c>
      <c r="H9971" s="42"/>
      <c r="I9971" s="42">
        <v>60</v>
      </c>
      <c r="J9971" s="42" t="str">
        <f t="shared" si="164"/>
        <v>大类_神品大乘法宝</v>
      </c>
      <c r="K9971" s="42" t="s">
        <v>6624</v>
      </c>
      <c r="L9971" s="42"/>
      <c r="M9971" s="42" t="s">
        <v>7668</v>
      </c>
      <c r="N9971" s="42"/>
      <c r="O9971" s="42">
        <v>0</v>
      </c>
      <c r="P9971" s="42" t="b">
        <v>1</v>
      </c>
      <c r="Q9971" s="42"/>
      <c r="R9971" s="42" t="b">
        <v>0</v>
      </c>
      <c r="S9971" s="42">
        <v>1</v>
      </c>
      <c r="T9971" s="42" t="s">
        <v>91</v>
      </c>
      <c r="U9971" s="42">
        <v>999</v>
      </c>
      <c r="V9971" s="42" t="s">
        <v>339</v>
      </c>
      <c r="W9971" s="42">
        <v>2485079</v>
      </c>
      <c r="X9971" s="42"/>
      <c r="Y9971" s="42" t="s">
        <v>7994</v>
      </c>
      <c r="Z9971" s="42" t="s">
        <v>7941</v>
      </c>
      <c r="AA9971" t="str" s="42">
        <v>法宝打造获得。成宝核心×1；主材：太玄母铁×1；辅材类别：石乳×1；特性材料类别：火行凝华×1。</v>
      </c>
      <c r="AB9971" s="42">
        <v>12421007</v>
      </c>
      <c r="AC9971" s="42" t="s">
        <v>121</v>
      </c>
      <c r="AD9971" s="42">
        <v>0</v>
      </c>
      <c r="AE9971" s="42"/>
      <c r="AF9971" s="42">
        <v>70005</v>
      </c>
      <c r="AG9971" s="42"/>
      <c r="AH9971" s="42">
        <v>337500000</v>
      </c>
      <c r="AI9971" s="42" t="s">
        <v>7668</v>
      </c>
      <c r="AJ9971" s="42" t="s">
        <v>7943</v>
      </c>
      <c r="AK9971" s="42" t="s">
        <v>357</v>
      </c>
      <c r="AL9971" t="s">
        <v>7996</v>
      </c>
    </row>
    <row r="9972" spans="2:38">
      <c r="B9972" s="16" t="n">
        <f>10000000+INDEX(编号表!$B:$B,MATCH(F9972,编号表!$A:$A,0))*100000+INDEX(编号表!$F:$F,MATCH(D9972,编号表!$E:$E,0))*1000+INDEX(编号表!$D:$D,MATCH(E9972,编号表!$C:$C,0))*10000+G9972</f>
        <v>12485080</v>
      </c>
      <c r="C9972" s="42" t="s">
        <v>10098</v>
      </c>
      <c r="D9972" s="42" t="s">
        <v>111</v>
      </c>
      <c r="E9972" s="42" t="s">
        <v>357</v>
      </c>
      <c r="F9972" s="42" t="s">
        <v>7668</v>
      </c>
      <c r="G9972" s="42">
        <v>80</v>
      </c>
      <c r="H9972" s="42"/>
      <c r="I9972" s="42">
        <v>60</v>
      </c>
      <c r="J9972" s="42" t="str">
        <f t="shared" si="164"/>
        <v>大类_神品大乘法宝</v>
      </c>
      <c r="K9972" s="42" t="s">
        <v>6624</v>
      </c>
      <c r="L9972" s="42"/>
      <c r="M9972" s="42" t="s">
        <v>7668</v>
      </c>
      <c r="N9972" s="42"/>
      <c r="O9972" s="42">
        <v>0</v>
      </c>
      <c r="P9972" s="42" t="b">
        <v>1</v>
      </c>
      <c r="Q9972" s="42"/>
      <c r="R9972" s="42" t="b">
        <v>0</v>
      </c>
      <c r="S9972" s="42">
        <v>1</v>
      </c>
      <c r="T9972" s="42" t="s">
        <v>91</v>
      </c>
      <c r="U9972" s="42">
        <v>999</v>
      </c>
      <c r="V9972" s="42" t="s">
        <v>339</v>
      </c>
      <c r="W9972" s="42">
        <v>2485080</v>
      </c>
      <c r="X9972" s="42"/>
      <c r="Y9972" s="42" t="s">
        <v>7998</v>
      </c>
      <c r="Z9972" s="42" t="s">
        <v>7941</v>
      </c>
      <c r="AA9972" t="str" s="42">
        <v>法宝打造获得。成宝核心×1；主材：太玄母铁×1；辅材类别：石乳×1；特性材料类别：土行凝华×1。</v>
      </c>
      <c r="AB9972" s="42">
        <v>12421007</v>
      </c>
      <c r="AC9972" s="42" t="s">
        <v>121</v>
      </c>
      <c r="AD9972" s="42">
        <v>0</v>
      </c>
      <c r="AE9972" s="42"/>
      <c r="AF9972" s="42">
        <v>70005</v>
      </c>
      <c r="AG9972" s="42"/>
      <c r="AH9972" s="42">
        <v>337500000</v>
      </c>
      <c r="AI9972" s="42" t="s">
        <v>7668</v>
      </c>
      <c r="AJ9972" s="42" t="s">
        <v>7943</v>
      </c>
      <c r="AK9972" s="42" t="s">
        <v>357</v>
      </c>
      <c r="AL9972" t="s">
        <v>8000</v>
      </c>
    </row>
    <row r="9973" spans="2:38">
      <c r="B9973" s="16" t="n">
        <f>10000000+INDEX(编号表!$B:$B,MATCH(F9973,编号表!$A:$A,0))*100000+INDEX(编号表!$F:$F,MATCH(D9973,编号表!$E:$E,0))*1000+INDEX(编号表!$D:$D,MATCH(E9973,编号表!$C:$C,0))*10000+G9973</f>
        <v>12485081</v>
      </c>
      <c r="C9973" s="42" t="s">
        <v>10002</v>
      </c>
      <c r="D9973" s="42" t="s">
        <v>111</v>
      </c>
      <c r="E9973" s="42" t="s">
        <v>357</v>
      </c>
      <c r="F9973" s="42" t="s">
        <v>7668</v>
      </c>
      <c r="G9973" s="42">
        <v>81</v>
      </c>
      <c r="H9973" s="42"/>
      <c r="I9973" s="42">
        <v>60</v>
      </c>
      <c r="J9973" s="42" t="str">
        <f t="shared" si="164"/>
        <v>大类_神品大乘法宝</v>
      </c>
      <c r="K9973" s="42" t="s">
        <v>6624</v>
      </c>
      <c r="L9973" s="42"/>
      <c r="M9973" s="42" t="s">
        <v>7668</v>
      </c>
      <c r="N9973" s="42"/>
      <c r="O9973" s="42">
        <v>0</v>
      </c>
      <c r="P9973" s="42" t="b">
        <v>1</v>
      </c>
      <c r="Q9973" s="42"/>
      <c r="R9973" s="42" t="b">
        <v>0</v>
      </c>
      <c r="S9973" s="42">
        <v>1</v>
      </c>
      <c r="T9973" s="42" t="s">
        <v>91</v>
      </c>
      <c r="U9973" s="42">
        <v>999</v>
      </c>
      <c r="V9973" s="42" t="s">
        <v>7669</v>
      </c>
      <c r="W9973" s="42">
        <v>85081</v>
      </c>
      <c r="X9973" s="42"/>
      <c r="Y9973" s="42" t="s">
        <v>8002</v>
      </c>
      <c r="Z9973" s="42" t="s">
        <v>8003</v>
      </c>
      <c r="AA9973" t="str" s="42">
        <v>法宝打造获得。成宝核心×1；主材：太玄母铁×1；辅材类别：古炉铜×1；特性材料类别：土行凝华×1。</v>
      </c>
      <c r="AB9973" s="42">
        <v>12421008</v>
      </c>
      <c r="AC9973" s="42" t="s">
        <v>121</v>
      </c>
      <c r="AD9973" s="42">
        <v>0</v>
      </c>
      <c r="AE9973" s="42"/>
      <c r="AF9973" s="42">
        <v>70005</v>
      </c>
      <c r="AG9973" s="42"/>
      <c r="AH9973" s="42">
        <v>337500000</v>
      </c>
      <c r="AI9973" s="42" t="s">
        <v>7668</v>
      </c>
      <c r="AJ9973" s="42" t="s">
        <v>8005</v>
      </c>
      <c r="AK9973" s="42" t="s">
        <v>357</v>
      </c>
      <c r="AL9973" t="s">
        <v>8006</v>
      </c>
    </row>
    <row r="9974" spans="2:38">
      <c r="B9974" s="16" t="n">
        <f>10000000+INDEX(编号表!$B:$B,MATCH(F9974,编号表!$A:$A,0))*100000+INDEX(编号表!$F:$F,MATCH(D9974,编号表!$E:$E,0))*1000+INDEX(编号表!$D:$D,MATCH(E9974,编号表!$C:$C,0))*10000+G9974</f>
        <v>12485082</v>
      </c>
      <c r="C9974" s="42" t="s">
        <v>10004</v>
      </c>
      <c r="D9974" s="42" t="s">
        <v>111</v>
      </c>
      <c r="E9974" s="42" t="s">
        <v>357</v>
      </c>
      <c r="F9974" s="42" t="s">
        <v>7668</v>
      </c>
      <c r="G9974" s="42">
        <v>82</v>
      </c>
      <c r="H9974" s="42"/>
      <c r="I9974" s="42">
        <v>60</v>
      </c>
      <c r="J9974" s="42" t="str">
        <f t="shared" si="164"/>
        <v>大类_神品大乘法宝</v>
      </c>
      <c r="K9974" s="42" t="s">
        <v>6624</v>
      </c>
      <c r="L9974" s="42"/>
      <c r="M9974" s="42" t="s">
        <v>7668</v>
      </c>
      <c r="N9974" s="42"/>
      <c r="O9974" s="42">
        <v>0</v>
      </c>
      <c r="P9974" s="42" t="b">
        <v>1</v>
      </c>
      <c r="Q9974" s="42"/>
      <c r="R9974" s="42" t="b">
        <v>0</v>
      </c>
      <c r="S9974" s="42">
        <v>1</v>
      </c>
      <c r="T9974" s="42" t="s">
        <v>91</v>
      </c>
      <c r="U9974" s="42">
        <v>999</v>
      </c>
      <c r="V9974" s="42" t="s">
        <v>7669</v>
      </c>
      <c r="W9974" s="42">
        <v>85082</v>
      </c>
      <c r="X9974" s="42"/>
      <c r="Y9974" s="42" t="s">
        <v>8008</v>
      </c>
      <c r="Z9974" s="42" t="s">
        <v>8009</v>
      </c>
      <c r="AA9974" t="str" s="42">
        <v>法宝打造获得。成宝核心×1；主材：百万载灵木芯×1；辅材类别：细毫×1；特性材料类别：金行凝华×1。</v>
      </c>
      <c r="AB9974" s="42">
        <v>12421009</v>
      </c>
      <c r="AC9974" s="42" t="s">
        <v>121</v>
      </c>
      <c r="AD9974" s="42">
        <v>0</v>
      </c>
      <c r="AE9974" s="42"/>
      <c r="AF9974" s="42">
        <v>70005</v>
      </c>
      <c r="AG9974" s="42"/>
      <c r="AH9974" s="42">
        <v>337500000</v>
      </c>
      <c r="AI9974" s="42" t="s">
        <v>7668</v>
      </c>
      <c r="AJ9974" s="42" t="s">
        <v>8011</v>
      </c>
      <c r="AK9974" s="42" t="s">
        <v>357</v>
      </c>
      <c r="AL9974" t="s">
        <v>8012</v>
      </c>
    </row>
    <row r="9975" spans="2:38">
      <c r="B9975" s="16" t="n">
        <f>10000000+INDEX(编号表!$B:$B,MATCH(F9975,编号表!$A:$A,0))*100000+INDEX(编号表!$F:$F,MATCH(D9975,编号表!$E:$E,0))*1000+INDEX(编号表!$D:$D,MATCH(E9975,编号表!$C:$C,0))*10000+G9975</f>
        <v>12485083</v>
      </c>
      <c r="C9975" s="42" t="s">
        <v>10006</v>
      </c>
      <c r="D9975" s="42" t="s">
        <v>111</v>
      </c>
      <c r="E9975" s="42" t="s">
        <v>357</v>
      </c>
      <c r="F9975" s="42" t="s">
        <v>7668</v>
      </c>
      <c r="G9975" s="42">
        <v>83</v>
      </c>
      <c r="H9975" s="42"/>
      <c r="I9975" s="42">
        <v>60</v>
      </c>
      <c r="J9975" s="42" t="str">
        <f t="shared" si="164"/>
        <v>大类_神品大乘法宝</v>
      </c>
      <c r="K9975" s="42" t="s">
        <v>6624</v>
      </c>
      <c r="L9975" s="42"/>
      <c r="M9975" s="42" t="s">
        <v>7668</v>
      </c>
      <c r="N9975" s="42"/>
      <c r="O9975" s="42">
        <v>0</v>
      </c>
      <c r="P9975" s="42" t="b">
        <v>1</v>
      </c>
      <c r="Q9975" s="42"/>
      <c r="R9975" s="42" t="b">
        <v>0</v>
      </c>
      <c r="S9975" s="42">
        <v>1</v>
      </c>
      <c r="T9975" s="42" t="s">
        <v>91</v>
      </c>
      <c r="U9975" s="42">
        <v>999</v>
      </c>
      <c r="V9975" s="42" t="s">
        <v>7669</v>
      </c>
      <c r="W9975" s="42">
        <v>85083</v>
      </c>
      <c r="X9975" s="42"/>
      <c r="Y9975" s="42" t="s">
        <v>8014</v>
      </c>
      <c r="Z9975" s="42" t="s">
        <v>8009</v>
      </c>
      <c r="AA9975" t="str" s="42">
        <v>法宝打造获得。成宝核心×1；主材：百万载灵木芯×1；辅材类别：细毫×1；特性材料类别：水行凝华×1。</v>
      </c>
      <c r="AB9975" s="42">
        <v>12421009</v>
      </c>
      <c r="AC9975" s="42" t="s">
        <v>121</v>
      </c>
      <c r="AD9975" s="42">
        <v>0</v>
      </c>
      <c r="AE9975" s="42"/>
      <c r="AF9975" s="42">
        <v>70005</v>
      </c>
      <c r="AG9975" s="42"/>
      <c r="AH9975" s="42">
        <v>337500000</v>
      </c>
      <c r="AI9975" s="42" t="s">
        <v>7668</v>
      </c>
      <c r="AJ9975" s="42" t="s">
        <v>8011</v>
      </c>
      <c r="AK9975" s="42" t="s">
        <v>357</v>
      </c>
      <c r="AL9975" t="s">
        <v>8016</v>
      </c>
    </row>
    <row r="9976" spans="2:38">
      <c r="B9976" s="16" t="n">
        <f>10000000+INDEX(编号表!$B:$B,MATCH(F9976,编号表!$A:$A,0))*100000+INDEX(编号表!$F:$F,MATCH(D9976,编号表!$E:$E,0))*1000+INDEX(编号表!$D:$D,MATCH(E9976,编号表!$C:$C,0))*10000+G9976</f>
        <v>12485084</v>
      </c>
      <c r="C9976" s="42" t="s">
        <v>10008</v>
      </c>
      <c r="D9976" s="42" t="s">
        <v>111</v>
      </c>
      <c r="E9976" s="42" t="s">
        <v>357</v>
      </c>
      <c r="F9976" s="42" t="s">
        <v>7668</v>
      </c>
      <c r="G9976" s="42">
        <v>84</v>
      </c>
      <c r="H9976" s="42"/>
      <c r="I9976" s="42">
        <v>60</v>
      </c>
      <c r="J9976" s="42" t="str">
        <f t="shared" si="164"/>
        <v>大类_神品大乘法宝</v>
      </c>
      <c r="K9976" s="42" t="s">
        <v>6624</v>
      </c>
      <c r="L9976" s="42"/>
      <c r="M9976" s="42" t="s">
        <v>7668</v>
      </c>
      <c r="N9976" s="42"/>
      <c r="O9976" s="42">
        <v>0</v>
      </c>
      <c r="P9976" s="42" t="b">
        <v>1</v>
      </c>
      <c r="Q9976" s="42"/>
      <c r="R9976" s="42" t="b">
        <v>0</v>
      </c>
      <c r="S9976" s="42">
        <v>1</v>
      </c>
      <c r="T9976" s="42" t="s">
        <v>91</v>
      </c>
      <c r="U9976" s="42">
        <v>999</v>
      </c>
      <c r="V9976" s="42" t="s">
        <v>7669</v>
      </c>
      <c r="W9976" s="42">
        <v>85084</v>
      </c>
      <c r="X9976" s="42"/>
      <c r="Y9976" s="42" t="s">
        <v>8018</v>
      </c>
      <c r="Z9976" s="42" t="s">
        <v>8009</v>
      </c>
      <c r="AA9976" t="str" s="42">
        <v>法宝打造获得。成宝核心×1；主材：百万载灵木芯×1；辅材类别：细毫×1；特性材料类别：火行凝华×1。</v>
      </c>
      <c r="AB9976" s="42">
        <v>12421009</v>
      </c>
      <c r="AC9976" s="42" t="s">
        <v>121</v>
      </c>
      <c r="AD9976" s="42">
        <v>0</v>
      </c>
      <c r="AE9976" s="42"/>
      <c r="AF9976" s="42">
        <v>70005</v>
      </c>
      <c r="AG9976" s="42"/>
      <c r="AH9976" s="42">
        <v>337500000</v>
      </c>
      <c r="AI9976" s="42" t="s">
        <v>7668</v>
      </c>
      <c r="AJ9976" s="42" t="s">
        <v>8011</v>
      </c>
      <c r="AK9976" s="42" t="s">
        <v>357</v>
      </c>
      <c r="AL9976" t="s">
        <v>8020</v>
      </c>
    </row>
    <row r="9977" spans="2:38">
      <c r="B9977" s="16" t="n">
        <f>10000000+INDEX(编号表!$B:$B,MATCH(F9977,编号表!$A:$A,0))*100000+INDEX(编号表!$F:$F,MATCH(D9977,编号表!$E:$E,0))*1000+INDEX(编号表!$D:$D,MATCH(E9977,编号表!$C:$C,0))*10000+G9977</f>
        <v>12485085</v>
      </c>
      <c r="C9977" s="42" t="s">
        <v>10010</v>
      </c>
      <c r="D9977" s="42" t="s">
        <v>111</v>
      </c>
      <c r="E9977" s="42" t="s">
        <v>357</v>
      </c>
      <c r="F9977" s="42" t="s">
        <v>7668</v>
      </c>
      <c r="G9977" s="42">
        <v>85</v>
      </c>
      <c r="H9977" s="42"/>
      <c r="I9977" s="42">
        <v>60</v>
      </c>
      <c r="J9977" s="42" t="str">
        <f t="shared" si="164"/>
        <v>大类_神品大乘法宝</v>
      </c>
      <c r="K9977" s="42" t="s">
        <v>6624</v>
      </c>
      <c r="L9977" s="42"/>
      <c r="M9977" s="42" t="s">
        <v>7668</v>
      </c>
      <c r="N9977" s="42"/>
      <c r="O9977" s="42">
        <v>0</v>
      </c>
      <c r="P9977" s="42" t="b">
        <v>1</v>
      </c>
      <c r="Q9977" s="42"/>
      <c r="R9977" s="42" t="b">
        <v>0</v>
      </c>
      <c r="S9977" s="42">
        <v>1</v>
      </c>
      <c r="T9977" s="42" t="s">
        <v>91</v>
      </c>
      <c r="U9977" s="42">
        <v>999</v>
      </c>
      <c r="V9977" s="42" t="s">
        <v>7669</v>
      </c>
      <c r="W9977" s="42">
        <v>85085</v>
      </c>
      <c r="X9977" s="42"/>
      <c r="Y9977" s="42" t="s">
        <v>8022</v>
      </c>
      <c r="Z9977" s="42" t="s">
        <v>8009</v>
      </c>
      <c r="AA9977" t="str" s="42">
        <v>法宝打造获得。成宝核心×1；主材：百万载灵木芯×1；辅材类别：细毫×1；特性材料类别：土行凝华×1。</v>
      </c>
      <c r="AB9977" s="42">
        <v>12421009</v>
      </c>
      <c r="AC9977" s="42" t="s">
        <v>121</v>
      </c>
      <c r="AD9977" s="42">
        <v>0</v>
      </c>
      <c r="AE9977" s="42"/>
      <c r="AF9977" s="42">
        <v>70005</v>
      </c>
      <c r="AG9977" s="42"/>
      <c r="AH9977" s="42">
        <v>337500000</v>
      </c>
      <c r="AI9977" s="42" t="s">
        <v>7668</v>
      </c>
      <c r="AJ9977" s="42" t="s">
        <v>8011</v>
      </c>
      <c r="AK9977" s="42" t="s">
        <v>357</v>
      </c>
      <c r="AL9977" t="s">
        <v>8024</v>
      </c>
    </row>
    <row r="9978" spans="2:38">
      <c r="B9978" s="16" t="n">
        <f>10000000+INDEX(编号表!$B:$B,MATCH(F9978,编号表!$A:$A,0))*100000+INDEX(编号表!$F:$F,MATCH(D9978,编号表!$E:$E,0))*1000+INDEX(编号表!$D:$D,MATCH(E9978,编号表!$C:$C,0))*10000+G9978</f>
        <v>12485086</v>
      </c>
      <c r="C9978" s="42" t="s">
        <v>10012</v>
      </c>
      <c r="D9978" s="42" t="s">
        <v>111</v>
      </c>
      <c r="E9978" s="42" t="s">
        <v>357</v>
      </c>
      <c r="F9978" s="42" t="s">
        <v>7668</v>
      </c>
      <c r="G9978" s="42">
        <v>86</v>
      </c>
      <c r="H9978" s="42"/>
      <c r="I9978" s="42">
        <v>60</v>
      </c>
      <c r="J9978" s="42" t="str">
        <f t="shared" si="164"/>
        <v>大类_神品大乘法宝</v>
      </c>
      <c r="K9978" s="42" t="s">
        <v>6624</v>
      </c>
      <c r="L9978" s="42"/>
      <c r="M9978" s="42" t="s">
        <v>7668</v>
      </c>
      <c r="N9978" s="42"/>
      <c r="O9978" s="42">
        <v>0</v>
      </c>
      <c r="P9978" s="42" t="b">
        <v>1</v>
      </c>
      <c r="Q9978" s="42"/>
      <c r="R9978" s="42" t="b">
        <v>0</v>
      </c>
      <c r="S9978" s="42">
        <v>1</v>
      </c>
      <c r="T9978" s="42" t="s">
        <v>91</v>
      </c>
      <c r="U9978" s="42">
        <v>999</v>
      </c>
      <c r="V9978" s="42" t="s">
        <v>7669</v>
      </c>
      <c r="W9978" s="42">
        <v>85086</v>
      </c>
      <c r="X9978" s="42"/>
      <c r="Y9978" s="42" t="s">
        <v>8026</v>
      </c>
      <c r="Z9978" s="42" t="s">
        <v>8027</v>
      </c>
      <c r="AA9978" t="str" s="42">
        <v>法宝打造获得。成宝核心×1；主材：百万载灵木芯×1；辅材类别：虫蜡×1；特性材料类别：灵兽残识×1。</v>
      </c>
      <c r="AB9978" s="42">
        <v>12421002</v>
      </c>
      <c r="AC9978" s="42" t="s">
        <v>121</v>
      </c>
      <c r="AD9978" s="42">
        <v>0</v>
      </c>
      <c r="AE9978" s="42"/>
      <c r="AF9978" s="42">
        <v>70005</v>
      </c>
      <c r="AG9978" s="42"/>
      <c r="AH9978" s="42">
        <v>337500000</v>
      </c>
      <c r="AI9978" s="42" t="s">
        <v>7668</v>
      </c>
      <c r="AJ9978" s="42" t="s">
        <v>8029</v>
      </c>
      <c r="AK9978" s="42" t="s">
        <v>357</v>
      </c>
      <c r="AL9978" t="s">
        <v>8030</v>
      </c>
    </row>
    <row r="9979" spans="2:38">
      <c r="B9979" s="16" t="n">
        <f>10000000+INDEX(编号表!$B:$B,MATCH(F9979,编号表!$A:$A,0))*100000+INDEX(编号表!$F:$F,MATCH(D9979,编号表!$E:$E,0))*1000+INDEX(编号表!$D:$D,MATCH(E9979,编号表!$C:$C,0))*10000+G9979</f>
        <v>12485087</v>
      </c>
      <c r="C9979" s="42" t="s">
        <v>10014</v>
      </c>
      <c r="D9979" s="42" t="s">
        <v>111</v>
      </c>
      <c r="E9979" s="42" t="s">
        <v>357</v>
      </c>
      <c r="F9979" s="42" t="s">
        <v>7668</v>
      </c>
      <c r="G9979" s="42">
        <v>87</v>
      </c>
      <c r="H9979" s="42"/>
      <c r="I9979" s="42">
        <v>60</v>
      </c>
      <c r="J9979" s="42" t="str">
        <f t="shared" si="164"/>
        <v>大类_神品大乘法宝</v>
      </c>
      <c r="K9979" s="42" t="s">
        <v>6624</v>
      </c>
      <c r="L9979" s="42"/>
      <c r="M9979" s="42" t="s">
        <v>7668</v>
      </c>
      <c r="N9979" s="42"/>
      <c r="O9979" s="42">
        <v>0</v>
      </c>
      <c r="P9979" s="42" t="b">
        <v>1</v>
      </c>
      <c r="Q9979" s="42"/>
      <c r="R9979" s="42" t="b">
        <v>0</v>
      </c>
      <c r="S9979" s="42">
        <v>1</v>
      </c>
      <c r="T9979" s="42" t="s">
        <v>91</v>
      </c>
      <c r="U9979" s="42">
        <v>999</v>
      </c>
      <c r="V9979" s="42" t="s">
        <v>7669</v>
      </c>
      <c r="W9979" s="42">
        <v>85087</v>
      </c>
      <c r="X9979" s="42"/>
      <c r="Y9979" s="42" t="s">
        <v>8032</v>
      </c>
      <c r="Z9979" s="42" t="s">
        <v>8033</v>
      </c>
      <c r="AA9979" t="str" s="42">
        <v>法宝打造获得。成宝核心×1；主材：百万载灵蚕丝×1；辅材类别：阵旗灵丝×1；特性材料类别：土行凝华×1。</v>
      </c>
      <c r="AB9979" s="42">
        <v>12421003</v>
      </c>
      <c r="AC9979" s="42" t="s">
        <v>121</v>
      </c>
      <c r="AD9979" s="42">
        <v>0</v>
      </c>
      <c r="AE9979" s="42"/>
      <c r="AF9979" s="42">
        <v>70005</v>
      </c>
      <c r="AG9979" s="42"/>
      <c r="AH9979" s="42">
        <v>337500000</v>
      </c>
      <c r="AI9979" s="42" t="s">
        <v>7668</v>
      </c>
      <c r="AJ9979" s="42" t="s">
        <v>8035</v>
      </c>
      <c r="AK9979" s="42" t="s">
        <v>357</v>
      </c>
      <c r="AL9979" t="s">
        <v>8036</v>
      </c>
    </row>
    <row r="9980" spans="2:38">
      <c r="B9980" s="16" t="n">
        <f>10000000+INDEX(编号表!$B:$B,MATCH(F9980,编号表!$A:$A,0))*100000+INDEX(编号表!$F:$F,MATCH(D9980,编号表!$E:$E,0))*1000+INDEX(编号表!$D:$D,MATCH(E9980,编号表!$C:$C,0))*10000+G9980</f>
        <v>12485088</v>
      </c>
      <c r="C9980" s="42" t="s">
        <v>10016</v>
      </c>
      <c r="D9980" s="42" t="s">
        <v>111</v>
      </c>
      <c r="E9980" s="42" t="s">
        <v>357</v>
      </c>
      <c r="F9980" s="42" t="s">
        <v>7668</v>
      </c>
      <c r="G9980" s="42">
        <v>88</v>
      </c>
      <c r="H9980" s="42"/>
      <c r="I9980" s="42">
        <v>60</v>
      </c>
      <c r="J9980" s="42" t="str">
        <f t="shared" si="164"/>
        <v>大类_神品大乘法宝</v>
      </c>
      <c r="K9980" s="42" t="s">
        <v>6624</v>
      </c>
      <c r="L9980" s="42"/>
      <c r="M9980" s="42" t="s">
        <v>7668</v>
      </c>
      <c r="N9980" s="42"/>
      <c r="O9980" s="42">
        <v>0</v>
      </c>
      <c r="P9980" s="42" t="b">
        <v>1</v>
      </c>
      <c r="Q9980" s="42"/>
      <c r="R9980" s="42" t="b">
        <v>0</v>
      </c>
      <c r="S9980" s="42">
        <v>1</v>
      </c>
      <c r="T9980" s="42" t="s">
        <v>91</v>
      </c>
      <c r="U9980" s="42">
        <v>999</v>
      </c>
      <c r="V9980" s="42" t="s">
        <v>7669</v>
      </c>
      <c r="W9980" s="42">
        <v>85088</v>
      </c>
      <c r="X9980" s="42"/>
      <c r="Y9980" t="str" s="42">
        <v>法宝。持续恢复灵力；完善灵气传导通路，提高每次回灵量；每轮回灵开始时额外恢复一次灵力。</v>
      </c>
      <c r="Z9980" t="str" s="42">
        <v>|cff00FF00“瓶内灵流循环而出，御使时可持续补益灵力，使枯竭之气渐复。”——《周天归元玉章》|r</v>
      </c>
      <c r="AA9980" t="str" s="42">
        <v>法宝打造获得。成宝核心×1；主材：太玄玉母×1；辅材类别：灵竹×1；特性材料类别：妖丹×1。</v>
      </c>
      <c r="AB9980" s="42">
        <v>12421011</v>
      </c>
      <c r="AC9980" s="42" t="s">
        <v>121</v>
      </c>
      <c r="AD9980" s="42">
        <v>0</v>
      </c>
      <c r="AE9980" s="42"/>
      <c r="AF9980" s="42">
        <v>70005</v>
      </c>
      <c r="AG9980" s="42"/>
      <c r="AH9980" s="42">
        <v>337500000</v>
      </c>
      <c r="AI9980" s="42" t="s">
        <v>7668</v>
      </c>
      <c r="AJ9980" s="42" t="s">
        <v>8041</v>
      </c>
      <c r="AK9980" s="42" t="s">
        <v>357</v>
      </c>
      <c r="AL9980" t="s">
        <v>8042</v>
      </c>
    </row>
    <row r="9981" spans="2:38">
      <c r="B9981" s="16" t="n">
        <f>10000000+INDEX(编号表!$B:$B,MATCH(F9981,编号表!$A:$A,0))*100000+INDEX(编号表!$F:$F,MATCH(D9981,编号表!$E:$E,0))*1000+INDEX(编号表!$D:$D,MATCH(E9981,编号表!$C:$C,0))*10000+G9981</f>
        <v>12485089</v>
      </c>
      <c r="C9981" s="42" t="s">
        <v>10018</v>
      </c>
      <c r="D9981" s="42" t="s">
        <v>111</v>
      </c>
      <c r="E9981" s="42" t="s">
        <v>357</v>
      </c>
      <c r="F9981" s="42" t="s">
        <v>7668</v>
      </c>
      <c r="G9981" s="42">
        <v>89</v>
      </c>
      <c r="H9981" s="42"/>
      <c r="I9981" s="42">
        <v>60</v>
      </c>
      <c r="J9981" s="42" t="str">
        <f t="shared" si="164"/>
        <v>大类_神品大乘法宝</v>
      </c>
      <c r="K9981" s="42" t="s">
        <v>6624</v>
      </c>
      <c r="L9981" s="42"/>
      <c r="M9981" s="42" t="s">
        <v>7668</v>
      </c>
      <c r="N9981" s="42"/>
      <c r="O9981" s="42">
        <v>0</v>
      </c>
      <c r="P9981" s="42" t="b">
        <v>1</v>
      </c>
      <c r="Q9981" s="42"/>
      <c r="R9981" s="42" t="b">
        <v>0</v>
      </c>
      <c r="S9981" s="42">
        <v>1</v>
      </c>
      <c r="T9981" s="42" t="s">
        <v>91</v>
      </c>
      <c r="U9981" s="42">
        <v>999</v>
      </c>
      <c r="V9981" s="42" t="s">
        <v>7669</v>
      </c>
      <c r="W9981" s="42">
        <v>85089</v>
      </c>
      <c r="X9981" s="42"/>
      <c r="Y9981" t="str" s="42">
        <v>法宝。持续恢复灵力；完善灵气传导通路，提高每次回灵量；促进灵气流转，缩短回灵间隔。</v>
      </c>
      <c r="Z9981" t="str" s="42">
        <v>|cff00FF00“瓶内灵流循环而出，御使时可持续补益灵力，使枯竭之气渐复。”——《周天归元玉章》|r</v>
      </c>
      <c r="AA9981" t="str" s="42">
        <v>法宝打造获得。成宝核心×1；主材：太玄玉母×1；辅材类别：灵竹×1；特性材料类别：水行凝华×1。</v>
      </c>
      <c r="AB9981" s="42">
        <v>12421011</v>
      </c>
      <c r="AC9981" s="42" t="s">
        <v>121</v>
      </c>
      <c r="AD9981" s="42">
        <v>0</v>
      </c>
      <c r="AE9981" s="42"/>
      <c r="AF9981" s="42">
        <v>70005</v>
      </c>
      <c r="AG9981" s="42"/>
      <c r="AH9981" s="42">
        <v>337500000</v>
      </c>
      <c r="AI9981" s="42" t="s">
        <v>7668</v>
      </c>
      <c r="AJ9981" s="42" t="s">
        <v>8041</v>
      </c>
      <c r="AK9981" s="42" t="s">
        <v>357</v>
      </c>
      <c r="AL9981" t="s">
        <v>8046</v>
      </c>
    </row>
    <row r="9982" spans="2:38">
      <c r="B9982" s="16" t="n">
        <f>10000000+INDEX(编号表!$B:$B,MATCH(F9982,编号表!$A:$A,0))*100000+INDEX(编号表!$F:$F,MATCH(D9982,编号表!$E:$E,0))*1000+INDEX(编号表!$D:$D,MATCH(E9982,编号表!$C:$C,0))*10000+G9982</f>
        <v>12485090</v>
      </c>
      <c r="C9982" s="42" t="s">
        <v>10020</v>
      </c>
      <c r="D9982" s="42" t="s">
        <v>111</v>
      </c>
      <c r="E9982" s="42" t="s">
        <v>357</v>
      </c>
      <c r="F9982" s="42" t="s">
        <v>7668</v>
      </c>
      <c r="G9982" s="42">
        <v>90</v>
      </c>
      <c r="H9982" s="42"/>
      <c r="I9982" s="42">
        <v>60</v>
      </c>
      <c r="J9982" s="42" t="str">
        <f t="shared" si="164"/>
        <v>大类_神品大乘法宝</v>
      </c>
      <c r="K9982" s="42" t="s">
        <v>6624</v>
      </c>
      <c r="L9982" s="42"/>
      <c r="M9982" s="42" t="s">
        <v>7668</v>
      </c>
      <c r="N9982" s="42"/>
      <c r="O9982" s="42">
        <v>0</v>
      </c>
      <c r="P9982" s="42" t="b">
        <v>1</v>
      </c>
      <c r="Q9982" s="42"/>
      <c r="R9982" s="42" t="b">
        <v>0</v>
      </c>
      <c r="S9982" s="42">
        <v>1</v>
      </c>
      <c r="T9982" s="42" t="s">
        <v>91</v>
      </c>
      <c r="U9982" s="42">
        <v>999</v>
      </c>
      <c r="V9982" s="42" t="s">
        <v>7669</v>
      </c>
      <c r="W9982" s="42">
        <v>85090</v>
      </c>
      <c r="X9982" s="42"/>
      <c r="Y9982" t="str" s="42">
        <v>法宝。持续恢复灵力；使灵气流转更连续，缩短回灵间隔；每轮回灵开始时额外恢复一次灵力。</v>
      </c>
      <c r="Z9982" t="str" s="42">
        <v>|cff00FF00“瓶内灵流循环而出，御使时可持续补益灵力，使枯竭之气渐复。”——《周天归元玉章》|r</v>
      </c>
      <c r="AA9982" t="str" s="42">
        <v>法宝打造获得。成宝核心×1；主材：太玄玉母×1；辅材类别：地脉灵液×1；特性材料类别：妖丹×1。</v>
      </c>
      <c r="AB9982" s="42">
        <v>12421011</v>
      </c>
      <c r="AC9982" s="42" t="s">
        <v>121</v>
      </c>
      <c r="AD9982" s="42">
        <v>0</v>
      </c>
      <c r="AE9982" s="42"/>
      <c r="AF9982" s="42">
        <v>70005</v>
      </c>
      <c r="AG9982" s="42"/>
      <c r="AH9982" s="42">
        <v>337500000</v>
      </c>
      <c r="AI9982" s="42" t="s">
        <v>7668</v>
      </c>
      <c r="AJ9982" s="42" t="s">
        <v>8041</v>
      </c>
      <c r="AK9982" s="42" t="s">
        <v>357</v>
      </c>
      <c r="AL9982" t="s">
        <v>8050</v>
      </c>
    </row>
    <row r="9983" spans="2:38">
      <c r="B9983" s="16" t="n">
        <f>10000000+INDEX(编号表!$B:$B,MATCH(F9983,编号表!$A:$A,0))*100000+INDEX(编号表!$F:$F,MATCH(D9983,编号表!$E:$E,0))*1000+INDEX(编号表!$D:$D,MATCH(E9983,编号表!$C:$C,0))*10000+G9983</f>
        <v>12485091</v>
      </c>
      <c r="C9983" s="42" t="s">
        <v>10022</v>
      </c>
      <c r="D9983" s="42" t="s">
        <v>111</v>
      </c>
      <c r="E9983" s="42" t="s">
        <v>357</v>
      </c>
      <c r="F9983" s="42" t="s">
        <v>7668</v>
      </c>
      <c r="G9983" s="42">
        <v>91</v>
      </c>
      <c r="H9983" s="42"/>
      <c r="I9983" s="42">
        <v>60</v>
      </c>
      <c r="J9983" s="42" t="str">
        <f t="shared" si="164"/>
        <v>大类_神品大乘法宝</v>
      </c>
      <c r="K9983" s="42" t="s">
        <v>6624</v>
      </c>
      <c r="L9983" s="42"/>
      <c r="M9983" s="42" t="s">
        <v>7668</v>
      </c>
      <c r="N9983" s="42"/>
      <c r="O9983" s="42">
        <v>0</v>
      </c>
      <c r="P9983" s="42" t="b">
        <v>1</v>
      </c>
      <c r="Q9983" s="42"/>
      <c r="R9983" s="42" t="b">
        <v>0</v>
      </c>
      <c r="S9983" s="42">
        <v>1</v>
      </c>
      <c r="T9983" s="42" t="s">
        <v>91</v>
      </c>
      <c r="U9983" s="42">
        <v>999</v>
      </c>
      <c r="V9983" s="42" t="s">
        <v>7669</v>
      </c>
      <c r="W9983" s="42">
        <v>85091</v>
      </c>
      <c r="X9983" s="42"/>
      <c r="Y9983" t="str" s="42">
        <v>法宝。持续恢复灵力；使灵气流转更连续，缩短回灵间隔；促进灵气流转，缩短回灵间隔。</v>
      </c>
      <c r="Z9983" t="str" s="42">
        <v>|cff00FF00“瓶内灵流循环而出，御使时可持续补益灵力，使枯竭之气渐复。”——《周天归元玉章》|r</v>
      </c>
      <c r="AA9983" t="str" s="42">
        <v>法宝打造获得。成宝核心×1；主材：太玄玉母×1；辅材类别：地脉灵液×1；特性材料类别：水行凝华×1。</v>
      </c>
      <c r="AB9983" s="42">
        <v>12421011</v>
      </c>
      <c r="AC9983" s="42" t="s">
        <v>121</v>
      </c>
      <c r="AD9983" s="42">
        <v>0</v>
      </c>
      <c r="AE9983" s="42"/>
      <c r="AF9983" s="42">
        <v>70005</v>
      </c>
      <c r="AG9983" s="42"/>
      <c r="AH9983" s="42">
        <v>337500000</v>
      </c>
      <c r="AI9983" s="42" t="s">
        <v>7668</v>
      </c>
      <c r="AJ9983" s="42" t="s">
        <v>8041</v>
      </c>
      <c r="AK9983" s="42" t="s">
        <v>357</v>
      </c>
      <c r="AL9983" t="s">
        <v>8054</v>
      </c>
    </row>
    <row r="9984" spans="2:38">
      <c r="B9984" s="16" t="n">
        <f>10000000+INDEX(编号表!$B:$B,MATCH(F9984,编号表!$A:$A,0))*100000+INDEX(编号表!$F:$F,MATCH(D9984,编号表!$E:$E,0))*1000+INDEX(编号表!$D:$D,MATCH(E9984,编号表!$C:$C,0))*10000+G9984</f>
        <v>12485092</v>
      </c>
      <c r="C9984" s="42" t="s">
        <v>10024</v>
      </c>
      <c r="D9984" s="42" t="s">
        <v>111</v>
      </c>
      <c r="E9984" s="42" t="s">
        <v>357</v>
      </c>
      <c r="F9984" s="42" t="s">
        <v>7668</v>
      </c>
      <c r="G9984" s="42">
        <v>92</v>
      </c>
      <c r="H9984" s="42"/>
      <c r="I9984" s="42">
        <v>60</v>
      </c>
      <c r="J9984" s="42" t="str">
        <f t="shared" si="164"/>
        <v>大类_神品大乘法宝</v>
      </c>
      <c r="K9984" s="42" t="s">
        <v>6624</v>
      </c>
      <c r="L9984" s="42"/>
      <c r="M9984" s="42" t="s">
        <v>7668</v>
      </c>
      <c r="N9984" s="42"/>
      <c r="O9984" s="42">
        <v>0</v>
      </c>
      <c r="P9984" s="42" t="b">
        <v>1</v>
      </c>
      <c r="Q9984" s="42"/>
      <c r="R9984" s="42" t="b">
        <v>0</v>
      </c>
      <c r="S9984" s="42">
        <v>1</v>
      </c>
      <c r="T9984" s="42" t="s">
        <v>91</v>
      </c>
      <c r="U9984" s="42">
        <v>999</v>
      </c>
      <c r="V9984" s="42" t="s">
        <v>7669</v>
      </c>
      <c r="W9984" s="42">
        <v>85092</v>
      </c>
      <c r="X9984" s="42"/>
      <c r="Y9984" s="42" t="s">
        <v>8056</v>
      </c>
      <c r="Z9984" s="42" t="s">
        <v>8057</v>
      </c>
      <c r="AA9984" t="str" s="42">
        <v>法宝打造获得。成宝核心×1；主材：太玄玉母×1；辅材类别：明光晶×1；特性材料类别：灵目×1。</v>
      </c>
      <c r="AB9984" s="42">
        <v>12421012</v>
      </c>
      <c r="AC9984" s="42" t="s">
        <v>121</v>
      </c>
      <c r="AD9984" s="42">
        <v>0</v>
      </c>
      <c r="AE9984" s="42"/>
      <c r="AF9984" s="42">
        <v>70005</v>
      </c>
      <c r="AG9984" s="42"/>
      <c r="AH9984" s="42">
        <v>337500000</v>
      </c>
      <c r="AI9984" s="42" t="s">
        <v>7668</v>
      </c>
      <c r="AJ9984" s="42" t="s">
        <v>8059</v>
      </c>
      <c r="AK9984" s="42" t="s">
        <v>357</v>
      </c>
      <c r="AL9984" t="s">
        <v>8060</v>
      </c>
    </row>
    <row r="9985" spans="2:38">
      <c r="B9985" s="16" t="n">
        <f>10000000+INDEX(编号表!$B:$B,MATCH(F9985,编号表!$A:$A,0))*100000+INDEX(编号表!$F:$F,MATCH(D9985,编号表!$E:$E,0))*1000+INDEX(编号表!$D:$D,MATCH(E9985,编号表!$C:$C,0))*10000+G9985</f>
        <v>12485093</v>
      </c>
      <c r="C9985" s="42" t="s">
        <v>10026</v>
      </c>
      <c r="D9985" s="42" t="s">
        <v>111</v>
      </c>
      <c r="E9985" s="42" t="s">
        <v>357</v>
      </c>
      <c r="F9985" s="42" t="s">
        <v>7668</v>
      </c>
      <c r="G9985" s="42">
        <v>93</v>
      </c>
      <c r="H9985" s="42"/>
      <c r="I9985" s="42">
        <v>60</v>
      </c>
      <c r="J9985" s="42" t="str">
        <f t="shared" si="164"/>
        <v>大类_神品大乘法宝</v>
      </c>
      <c r="K9985" s="42" t="s">
        <v>6624</v>
      </c>
      <c r="L9985" s="42"/>
      <c r="M9985" s="42" t="s">
        <v>7668</v>
      </c>
      <c r="N9985" s="42"/>
      <c r="O9985" s="42">
        <v>0</v>
      </c>
      <c r="P9985" s="42" t="b">
        <v>1</v>
      </c>
      <c r="Q9985" s="42"/>
      <c r="R9985" s="42" t="b">
        <v>0</v>
      </c>
      <c r="S9985" s="42">
        <v>1</v>
      </c>
      <c r="T9985" s="42" t="s">
        <v>91</v>
      </c>
      <c r="U9985" s="42">
        <v>999</v>
      </c>
      <c r="V9985" s="42" t="s">
        <v>7669</v>
      </c>
      <c r="W9985" s="42">
        <v>85093</v>
      </c>
      <c r="X9985" s="42"/>
      <c r="Y9985" t="str" s="42">
        <v>法宝。通过合法舟锚点完成特殊路径通行；补强舟体承载结构，稳固载渡；稳固承载，配合完成特殊路径通行。</v>
      </c>
      <c r="Z9985" t="str" s="42">
        <v>|cff00FF00“舟循虚隙而行，非为寻常赶路；得其引渡，方能循合法舟锚点完成特殊路径通行。”——《星槎渡虚图经》|r</v>
      </c>
      <c r="AA9985" t="str" s="42">
        <v>法宝打造获得。成宝核心×1；主材：百万载灵木芯×1；辅材类别：兽骨×1；特性材料类别：土行凝华×1。</v>
      </c>
      <c r="AB9985" s="42">
        <v>12421013</v>
      </c>
      <c r="AC9985" s="42" t="s">
        <v>121</v>
      </c>
      <c r="AD9985" s="42">
        <v>0</v>
      </c>
      <c r="AE9985" s="42"/>
      <c r="AF9985" s="42">
        <v>70005</v>
      </c>
      <c r="AG9985" s="42"/>
      <c r="AH9985" s="42">
        <v>337500000</v>
      </c>
      <c r="AI9985" s="42" t="s">
        <v>7668</v>
      </c>
      <c r="AJ9985" s="42" t="s">
        <v>8065</v>
      </c>
      <c r="AK9985" s="42" t="s">
        <v>357</v>
      </c>
      <c r="AL9985" t="s">
        <v>8066</v>
      </c>
    </row>
    <row r="9986" spans="2:38">
      <c r="B9986" s="16" t="n">
        <f>10000000+INDEX(编号表!$B:$B,MATCH(F9986,编号表!$A:$A,0))*100000+INDEX(编号表!$F:$F,MATCH(D9986,编号表!$E:$E,0))*1000+INDEX(编号表!$D:$D,MATCH(E9986,编号表!$C:$C,0))*10000+G9986</f>
        <v>12485094</v>
      </c>
      <c r="C9986" s="42" t="s">
        <v>10028</v>
      </c>
      <c r="D9986" s="42" t="s">
        <v>111</v>
      </c>
      <c r="E9986" s="42" t="s">
        <v>357</v>
      </c>
      <c r="F9986" s="42" t="s">
        <v>7668</v>
      </c>
      <c r="G9986" s="42">
        <v>94</v>
      </c>
      <c r="H9986" s="42"/>
      <c r="I9986" s="42">
        <v>60</v>
      </c>
      <c r="J9986" s="42" t="str">
        <f t="shared" si="164"/>
        <v>大类_神品大乘法宝</v>
      </c>
      <c r="K9986" s="42" t="s">
        <v>6624</v>
      </c>
      <c r="L9986" s="42"/>
      <c r="M9986" s="42" t="s">
        <v>7668</v>
      </c>
      <c r="N9986" s="42"/>
      <c r="O9986" s="42">
        <v>0</v>
      </c>
      <c r="P9986" s="42" t="b">
        <v>1</v>
      </c>
      <c r="Q9986" s="42"/>
      <c r="R9986" s="42" t="b">
        <v>0</v>
      </c>
      <c r="S9986" s="42">
        <v>1</v>
      </c>
      <c r="T9986" s="42" t="s">
        <v>91</v>
      </c>
      <c r="U9986" s="42">
        <v>999</v>
      </c>
      <c r="V9986" s="42" t="s">
        <v>7669</v>
      </c>
      <c r="W9986" s="42">
        <v>85094</v>
      </c>
      <c r="X9986" s="42"/>
      <c r="Y9986" t="str" s="42">
        <v>法宝。隐身期间取消单位碰撞，可穿过怪群；延长隐身与穿怪的持续时间；留存备用灵力，缩短隐息幡技能冷却时间。</v>
      </c>
      <c r="Z9986" t="str" s="42">
        <v>|cff00FF00“幡影覆身，形息皆敛；隐时身若无碍，可穿过怪群，若先出手则藏形自解。”——《太阴藏形秘箓》|r</v>
      </c>
      <c r="AA9986" t="str" s="42">
        <v>法宝打造获得。成宝核心×1；主材：百万载灵蚕丝×1；辅材类别：阵旗灵丝×1；特性材料类别：妖丹×1。</v>
      </c>
      <c r="AB9986" s="42">
        <v>12421014</v>
      </c>
      <c r="AC9986" s="42" t="s">
        <v>121</v>
      </c>
      <c r="AD9986" s="42">
        <v>0</v>
      </c>
      <c r="AE9986" s="42"/>
      <c r="AF9986" s="42">
        <v>70005</v>
      </c>
      <c r="AG9986" s="42"/>
      <c r="AH9986" s="42">
        <v>337500000</v>
      </c>
      <c r="AI9986" s="42" t="s">
        <v>7668</v>
      </c>
      <c r="AJ9986" s="42" t="s">
        <v>8071</v>
      </c>
      <c r="AK9986" s="42" t="s">
        <v>357</v>
      </c>
      <c r="AL9986" t="s">
        <v>8072</v>
      </c>
    </row>
    <row r="9987" spans="2:38">
      <c r="B9987" s="16" t="n">
        <f>10000000+INDEX(编号表!$B:$B,MATCH(F9987,编号表!$A:$A,0))*100000+INDEX(编号表!$F:$F,MATCH(D9987,编号表!$E:$E,0))*1000+INDEX(编号表!$D:$D,MATCH(E9987,编号表!$C:$C,0))*10000+G9987</f>
        <v>12485095</v>
      </c>
      <c r="C9987" s="42" t="s">
        <v>10030</v>
      </c>
      <c r="D9987" s="42" t="s">
        <v>111</v>
      </c>
      <c r="E9987" s="42" t="s">
        <v>357</v>
      </c>
      <c r="F9987" s="42" t="s">
        <v>7668</v>
      </c>
      <c r="G9987" s="42">
        <v>95</v>
      </c>
      <c r="H9987" s="42"/>
      <c r="I9987" s="42">
        <v>60</v>
      </c>
      <c r="J9987" s="42" t="str">
        <f t="shared" si="164"/>
        <v>大类_神品大乘法宝</v>
      </c>
      <c r="K9987" s="42" t="s">
        <v>6698</v>
      </c>
      <c r="L9987" s="42"/>
      <c r="M9987" s="42" t="s">
        <v>7668</v>
      </c>
      <c r="N9987" s="42"/>
      <c r="O9987" s="42">
        <v>0</v>
      </c>
      <c r="P9987" s="42" t="b">
        <v>1</v>
      </c>
      <c r="Q9987" s="42"/>
      <c r="R9987" s="42" t="b">
        <v>0</v>
      </c>
      <c r="S9987" s="42">
        <v>1</v>
      </c>
      <c r="T9987" s="42" t="s">
        <v>91</v>
      </c>
      <c r="U9987" s="42">
        <v>999</v>
      </c>
      <c r="V9987" s="42" t="s">
        <v>7669</v>
      </c>
      <c r="W9987" s="42">
        <v>85095</v>
      </c>
      <c r="X9987" s="42"/>
      <c r="Y9987" s="42" t="s">
        <v>9395</v>
      </c>
      <c r="Z9987" s="42" t="s">
        <v>10031</v>
      </c>
      <c r="AA9987" t="str" s="42">
        <v>法宝打造获得。成宝核心×1；主材：五气灵玉×1；辅材类别：精血×1；特性材料类别：灵木灵核×1。</v>
      </c>
      <c r="AB9987" s="42">
        <v>12481102</v>
      </c>
      <c r="AC9987" s="42" t="s">
        <v>121</v>
      </c>
      <c r="AD9987" s="42">
        <v>0</v>
      </c>
      <c r="AE9987" s="42"/>
      <c r="AF9987" s="42">
        <v>70005</v>
      </c>
      <c r="AG9987" s="42"/>
      <c r="AH9987" s="42">
        <v>337500000</v>
      </c>
      <c r="AI9987" s="42" t="s">
        <v>7668</v>
      </c>
      <c r="AJ9987" s="42" t="s">
        <v>10033</v>
      </c>
      <c r="AK9987" s="42" t="s">
        <v>357</v>
      </c>
      <c r="AL9987" t="s">
        <v>10034</v>
      </c>
    </row>
    <row r="9988" spans="2:38">
      <c r="B9988" s="16" t="n">
        <f>10000000+INDEX(编号表!$B:$B,MATCH(F9988,编号表!$A:$A,0))*100000+INDEX(编号表!$F:$F,MATCH(D9988,编号表!$E:$E,0))*1000+INDEX(编号表!$D:$D,MATCH(E9988,编号表!$C:$C,0))*10000+G9988</f>
        <v>12485096</v>
      </c>
      <c r="C9988" s="42" t="s">
        <v>10035</v>
      </c>
      <c r="D9988" s="42" t="s">
        <v>111</v>
      </c>
      <c r="E9988" s="42" t="s">
        <v>357</v>
      </c>
      <c r="F9988" s="42" t="s">
        <v>7668</v>
      </c>
      <c r="G9988" s="42">
        <v>96</v>
      </c>
      <c r="H9988" s="42"/>
      <c r="I9988" s="42">
        <v>60</v>
      </c>
      <c r="J9988" s="42" t="str">
        <f t="shared" si="164"/>
        <v>大类_神品大乘法宝</v>
      </c>
      <c r="K9988" s="42" t="s">
        <v>6698</v>
      </c>
      <c r="L9988" s="42"/>
      <c r="M9988" s="42" t="s">
        <v>7668</v>
      </c>
      <c r="N9988" s="42"/>
      <c r="O9988" s="42">
        <v>0</v>
      </c>
      <c r="P9988" s="42" t="b">
        <v>1</v>
      </c>
      <c r="Q9988" s="42"/>
      <c r="R9988" s="42" t="b">
        <v>0</v>
      </c>
      <c r="S9988" s="42">
        <v>1</v>
      </c>
      <c r="T9988" s="42" t="s">
        <v>91</v>
      </c>
      <c r="U9988" s="42">
        <v>999</v>
      </c>
      <c r="V9988" s="42" t="s">
        <v>7669</v>
      </c>
      <c r="W9988" s="42">
        <v>85096</v>
      </c>
      <c r="X9988" s="42"/>
      <c r="Y9988" s="42" t="s">
        <v>9401</v>
      </c>
      <c r="Z9988" s="42" t="s">
        <v>10031</v>
      </c>
      <c r="AA9988" t="str" s="42">
        <v>法宝打造获得。成宝核心×1；主材：五气灵玉×1；辅材类别：精血×1；特性材料类别：金行凝华×1。</v>
      </c>
      <c r="AB9988" s="42">
        <v>12481102</v>
      </c>
      <c r="AC9988" s="42" t="s">
        <v>121</v>
      </c>
      <c r="AD9988" s="42">
        <v>0</v>
      </c>
      <c r="AE9988" s="42"/>
      <c r="AF9988" s="42">
        <v>70005</v>
      </c>
      <c r="AG9988" s="42"/>
      <c r="AH9988" s="42">
        <v>337500000</v>
      </c>
      <c r="AI9988" s="42" t="s">
        <v>7668</v>
      </c>
      <c r="AJ9988" s="42" t="s">
        <v>10033</v>
      </c>
      <c r="AK9988" s="42" t="s">
        <v>357</v>
      </c>
      <c r="AL9988" t="s">
        <v>10037</v>
      </c>
    </row>
    <row r="9989" spans="2:38">
      <c r="B9989" s="16" t="n">
        <f>10000000+INDEX(编号表!$B:$B,MATCH(F9989,编号表!$A:$A,0))*100000+INDEX(编号表!$F:$F,MATCH(D9989,编号表!$E:$E,0))*1000+INDEX(编号表!$D:$D,MATCH(E9989,编号表!$C:$C,0))*10000+G9989</f>
        <v>12485097</v>
      </c>
      <c r="C9989" s="42" t="s">
        <v>10038</v>
      </c>
      <c r="D9989" s="42" t="s">
        <v>111</v>
      </c>
      <c r="E9989" s="42" t="s">
        <v>357</v>
      </c>
      <c r="F9989" s="42" t="s">
        <v>7668</v>
      </c>
      <c r="G9989" s="42">
        <v>97</v>
      </c>
      <c r="H9989" s="42"/>
      <c r="I9989" s="42">
        <v>60</v>
      </c>
      <c r="J9989" s="42" t="str">
        <f t="shared" si="164"/>
        <v>大类_神品大乘法宝</v>
      </c>
      <c r="K9989" s="42" t="s">
        <v>6698</v>
      </c>
      <c r="L9989" s="42"/>
      <c r="M9989" s="42" t="s">
        <v>7668</v>
      </c>
      <c r="N9989" s="42"/>
      <c r="O9989" s="42">
        <v>0</v>
      </c>
      <c r="P9989" s="42" t="b">
        <v>1</v>
      </c>
      <c r="Q9989" s="42"/>
      <c r="R9989" s="42" t="b">
        <v>0</v>
      </c>
      <c r="S9989" s="42">
        <v>1</v>
      </c>
      <c r="T9989" s="42" t="s">
        <v>91</v>
      </c>
      <c r="U9989" s="42">
        <v>999</v>
      </c>
      <c r="V9989" s="42" t="s">
        <v>7669</v>
      </c>
      <c r="W9989" s="42">
        <v>85097</v>
      </c>
      <c r="X9989" s="42"/>
      <c r="Y9989" s="42" t="s">
        <v>9405</v>
      </c>
      <c r="Z9989" s="42" t="s">
        <v>10031</v>
      </c>
      <c r="AA9989" t="str" s="42">
        <v>法宝打造获得。成宝核心×1；主材：五气灵玉×1；辅材类别：精血×1；特性材料类别：木行凝华×1。</v>
      </c>
      <c r="AB9989" s="42">
        <v>12481102</v>
      </c>
      <c r="AC9989" s="42" t="s">
        <v>121</v>
      </c>
      <c r="AD9989" s="42">
        <v>0</v>
      </c>
      <c r="AE9989" s="42"/>
      <c r="AF9989" s="42">
        <v>70005</v>
      </c>
      <c r="AG9989" s="42"/>
      <c r="AH9989" s="42">
        <v>337500000</v>
      </c>
      <c r="AI9989" s="42" t="s">
        <v>7668</v>
      </c>
      <c r="AJ9989" s="42" t="s">
        <v>10033</v>
      </c>
      <c r="AK9989" s="42" t="s">
        <v>357</v>
      </c>
      <c r="AL9989" t="s">
        <v>10040</v>
      </c>
    </row>
    <row r="9990" spans="2:38">
      <c r="B9990" s="16" t="n">
        <f>10000000+INDEX(编号表!$B:$B,MATCH(F9990,编号表!$A:$A,0))*100000+INDEX(编号表!$F:$F,MATCH(D9990,编号表!$E:$E,0))*1000+INDEX(编号表!$D:$D,MATCH(E9990,编号表!$C:$C,0))*10000+G9990</f>
        <v>12485098</v>
      </c>
      <c r="C9990" s="42" t="s">
        <v>10041</v>
      </c>
      <c r="D9990" s="42" t="s">
        <v>111</v>
      </c>
      <c r="E9990" s="42" t="s">
        <v>357</v>
      </c>
      <c r="F9990" s="42" t="s">
        <v>7668</v>
      </c>
      <c r="G9990" s="42">
        <v>98</v>
      </c>
      <c r="H9990" s="42"/>
      <c r="I9990" s="42">
        <v>60</v>
      </c>
      <c r="J9990" s="42" t="str">
        <f t="shared" si="164"/>
        <v>大类_神品大乘法宝</v>
      </c>
      <c r="K9990" s="42" t="s">
        <v>6698</v>
      </c>
      <c r="L9990" s="42"/>
      <c r="M9990" s="42" t="s">
        <v>7668</v>
      </c>
      <c r="N9990" s="42"/>
      <c r="O9990" s="42">
        <v>0</v>
      </c>
      <c r="P9990" s="42" t="b">
        <v>1</v>
      </c>
      <c r="Q9990" s="42"/>
      <c r="R9990" s="42" t="b">
        <v>0</v>
      </c>
      <c r="S9990" s="42">
        <v>1</v>
      </c>
      <c r="T9990" s="42" t="s">
        <v>91</v>
      </c>
      <c r="U9990" s="42">
        <v>999</v>
      </c>
      <c r="V9990" s="42" t="s">
        <v>7669</v>
      </c>
      <c r="W9990" s="42">
        <v>85098</v>
      </c>
      <c r="X9990" s="42"/>
      <c r="Y9990" s="42" t="s">
        <v>9409</v>
      </c>
      <c r="Z9990" s="42" t="s">
        <v>10031</v>
      </c>
      <c r="AA9990" t="str" s="42">
        <v>法宝打造获得。成宝核心×1；主材：五气灵玉×1；辅材类别：精血×1；特性材料类别：水行凝华×1。</v>
      </c>
      <c r="AB9990" s="42">
        <v>12481102</v>
      </c>
      <c r="AC9990" s="42" t="s">
        <v>121</v>
      </c>
      <c r="AD9990" s="42">
        <v>0</v>
      </c>
      <c r="AE9990" s="42"/>
      <c r="AF9990" s="42">
        <v>70005</v>
      </c>
      <c r="AG9990" s="42"/>
      <c r="AH9990" s="42">
        <v>337500000</v>
      </c>
      <c r="AI9990" s="42" t="s">
        <v>7668</v>
      </c>
      <c r="AJ9990" s="42" t="s">
        <v>10033</v>
      </c>
      <c r="AK9990" s="42" t="s">
        <v>357</v>
      </c>
      <c r="AL9990" t="s">
        <v>10043</v>
      </c>
    </row>
    <row r="9991" spans="2:38">
      <c r="B9991" s="16" t="n">
        <f>10000000+INDEX(编号表!$B:$B,MATCH(F9991,编号表!$A:$A,0))*100000+INDEX(编号表!$F:$F,MATCH(D9991,编号表!$E:$E,0))*1000+INDEX(编号表!$D:$D,MATCH(E9991,编号表!$C:$C,0))*10000+G9991</f>
        <v>12485099</v>
      </c>
      <c r="C9991" s="42" t="s">
        <v>10044</v>
      </c>
      <c r="D9991" s="42" t="s">
        <v>111</v>
      </c>
      <c r="E9991" s="42" t="s">
        <v>357</v>
      </c>
      <c r="F9991" s="42" t="s">
        <v>7668</v>
      </c>
      <c r="G9991" s="42">
        <v>99</v>
      </c>
      <c r="H9991" s="42"/>
      <c r="I9991" s="42">
        <v>60</v>
      </c>
      <c r="J9991" s="42" t="str">
        <f t="shared" si="164"/>
        <v>大类_神品大乘法宝</v>
      </c>
      <c r="K9991" s="42" t="s">
        <v>6698</v>
      </c>
      <c r="L9991" s="42"/>
      <c r="M9991" s="42" t="s">
        <v>7668</v>
      </c>
      <c r="N9991" s="42"/>
      <c r="O9991" s="42">
        <v>0</v>
      </c>
      <c r="P9991" s="42" t="b">
        <v>1</v>
      </c>
      <c r="Q9991" s="42"/>
      <c r="R9991" s="42" t="b">
        <v>0</v>
      </c>
      <c r="S9991" s="42">
        <v>1</v>
      </c>
      <c r="T9991" s="42" t="s">
        <v>91</v>
      </c>
      <c r="U9991" s="42">
        <v>999</v>
      </c>
      <c r="V9991" s="42" t="s">
        <v>7669</v>
      </c>
      <c r="W9991" s="42">
        <v>85099</v>
      </c>
      <c r="X9991" s="42"/>
      <c r="Y9991" s="42" t="s">
        <v>9413</v>
      </c>
      <c r="Z9991" s="42" t="s">
        <v>10031</v>
      </c>
      <c r="AA9991" t="str" s="42">
        <v>法宝打造获得。成宝核心×1；主材：五气灵玉×1；辅材类别：精血×1；特性材料类别：火行凝华×1。</v>
      </c>
      <c r="AB9991" s="42">
        <v>12481102</v>
      </c>
      <c r="AC9991" s="42" t="s">
        <v>121</v>
      </c>
      <c r="AD9991" s="42">
        <v>0</v>
      </c>
      <c r="AE9991" s="42"/>
      <c r="AF9991" s="42">
        <v>70005</v>
      </c>
      <c r="AG9991" s="42"/>
      <c r="AH9991" s="42">
        <v>337500000</v>
      </c>
      <c r="AI9991" s="42" t="s">
        <v>7668</v>
      </c>
      <c r="AJ9991" s="42" t="s">
        <v>10033</v>
      </c>
      <c r="AK9991" s="42" t="s">
        <v>357</v>
      </c>
      <c r="AL9991" t="s">
        <v>10046</v>
      </c>
    </row>
    <row r="9992" spans="2:38">
      <c r="B9992" s="16" t="n">
        <f>10000000+INDEX(编号表!$B:$B,MATCH(F9992,编号表!$A:$A,0))*100000+INDEX(编号表!$F:$F,MATCH(D9992,编号表!$E:$E,0))*1000+INDEX(编号表!$D:$D,MATCH(E9992,编号表!$C:$C,0))*10000+G9992</f>
        <v>12485100</v>
      </c>
      <c r="C9992" s="42" t="s">
        <v>10047</v>
      </c>
      <c r="D9992" s="42" t="s">
        <v>111</v>
      </c>
      <c r="E9992" s="42" t="s">
        <v>357</v>
      </c>
      <c r="F9992" s="42" t="s">
        <v>7668</v>
      </c>
      <c r="G9992" s="42">
        <v>100</v>
      </c>
      <c r="H9992" s="42"/>
      <c r="I9992" s="42">
        <v>60</v>
      </c>
      <c r="J9992" s="42" t="str">
        <f t="shared" si="164"/>
        <v>大类_神品大乘法宝</v>
      </c>
      <c r="K9992" s="42" t="s">
        <v>6698</v>
      </c>
      <c r="L9992" s="42"/>
      <c r="M9992" s="42" t="s">
        <v>7668</v>
      </c>
      <c r="N9992" s="42"/>
      <c r="O9992" s="42">
        <v>0</v>
      </c>
      <c r="P9992" s="42" t="b">
        <v>1</v>
      </c>
      <c r="Q9992" s="42"/>
      <c r="R9992" s="42" t="b">
        <v>0</v>
      </c>
      <c r="S9992" s="42">
        <v>1</v>
      </c>
      <c r="T9992" s="42" t="s">
        <v>91</v>
      </c>
      <c r="U9992" s="42">
        <v>999</v>
      </c>
      <c r="V9992" s="42" t="s">
        <v>7669</v>
      </c>
      <c r="W9992" s="42">
        <v>85100</v>
      </c>
      <c r="X9992" s="42"/>
      <c r="Y9992" s="42" t="s">
        <v>9417</v>
      </c>
      <c r="Z9992" s="42" t="s">
        <v>10031</v>
      </c>
      <c r="AA9992" t="str" s="42">
        <v>法宝打造获得。成宝核心×1；主材：五气灵玉×1；辅材类别：精血×1；特性材料类别：土行凝华×1。</v>
      </c>
      <c r="AB9992" s="42">
        <v>12481102</v>
      </c>
      <c r="AC9992" s="42" t="s">
        <v>121</v>
      </c>
      <c r="AD9992" s="42">
        <v>0</v>
      </c>
      <c r="AE9992" s="42"/>
      <c r="AF9992" s="42">
        <v>70005</v>
      </c>
      <c r="AG9992" s="42"/>
      <c r="AH9992" s="42">
        <v>337500000</v>
      </c>
      <c r="AI9992" s="42" t="s">
        <v>7668</v>
      </c>
      <c r="AJ9992" s="42" t="s">
        <v>10033</v>
      </c>
      <c r="AK9992" s="42" t="s">
        <v>357</v>
      </c>
      <c r="AL9992" t="s">
        <v>10049</v>
      </c>
    </row>
    <row r="9993" spans="2:38">
      <c r="B9993" s="16" t="n">
        <f>10000000+INDEX(编号表!$B:$B,MATCH(F9993,编号表!$A:$A,0))*100000+INDEX(编号表!$F:$F,MATCH(D9993,编号表!$E:$E,0))*1000+INDEX(编号表!$D:$D,MATCH(E9993,编号表!$C:$C,0))*10000+G9993</f>
        <v>12485101</v>
      </c>
      <c r="C9993" s="42" t="s">
        <v>10050</v>
      </c>
      <c r="D9993" s="42" t="s">
        <v>111</v>
      </c>
      <c r="E9993" s="42" t="s">
        <v>357</v>
      </c>
      <c r="F9993" s="42" t="s">
        <v>7668</v>
      </c>
      <c r="G9993" s="42">
        <v>101</v>
      </c>
      <c r="H9993" s="42"/>
      <c r="I9993" s="42">
        <v>60</v>
      </c>
      <c r="J9993" s="42" t="str">
        <f t="shared" si="164"/>
        <v>大类_神品大乘法宝</v>
      </c>
      <c r="K9993" s="42" t="s">
        <v>6698</v>
      </c>
      <c r="L9993" s="42"/>
      <c r="M9993" s="42" t="s">
        <v>7668</v>
      </c>
      <c r="N9993" s="42"/>
      <c r="O9993" s="42">
        <v>0</v>
      </c>
      <c r="P9993" s="42" t="b">
        <v>1</v>
      </c>
      <c r="Q9993" s="42"/>
      <c r="R9993" s="42" t="b">
        <v>0</v>
      </c>
      <c r="S9993" s="42">
        <v>1</v>
      </c>
      <c r="T9993" s="42" t="s">
        <v>91</v>
      </c>
      <c r="U9993" s="42">
        <v>999</v>
      </c>
      <c r="V9993" s="42" t="s">
        <v>7669</v>
      </c>
      <c r="W9993" s="42">
        <v>85101</v>
      </c>
      <c r="X9993" s="42"/>
      <c r="Y9993" s="42" t="s">
        <v>9421</v>
      </c>
      <c r="Z9993" s="42" t="s">
        <v>10031</v>
      </c>
      <c r="AA9993" t="str" s="42">
        <v>法宝打造获得。成宝核心×1；主材：五气灵玉×1；辅材类别：石乳×1；特性材料类别：灵木灵核×1。</v>
      </c>
      <c r="AB9993" s="42">
        <v>12481102</v>
      </c>
      <c r="AC9993" s="42" t="s">
        <v>121</v>
      </c>
      <c r="AD9993" s="42">
        <v>0</v>
      </c>
      <c r="AE9993" s="42"/>
      <c r="AF9993" s="42">
        <v>70005</v>
      </c>
      <c r="AG9993" s="42"/>
      <c r="AH9993" s="42">
        <v>337500000</v>
      </c>
      <c r="AI9993" s="42" t="s">
        <v>7668</v>
      </c>
      <c r="AJ9993" s="42" t="s">
        <v>10033</v>
      </c>
      <c r="AK9993" s="42" t="s">
        <v>357</v>
      </c>
      <c r="AL9993" t="s">
        <v>10052</v>
      </c>
    </row>
    <row r="9994" spans="2:38">
      <c r="B9994" s="16" t="n">
        <f>10000000+INDEX(编号表!$B:$B,MATCH(F9994,编号表!$A:$A,0))*100000+INDEX(编号表!$F:$F,MATCH(D9994,编号表!$E:$E,0))*1000+INDEX(编号表!$D:$D,MATCH(E9994,编号表!$C:$C,0))*10000+G9994</f>
        <v>12485102</v>
      </c>
      <c r="C9994" s="42" t="s">
        <v>10053</v>
      </c>
      <c r="D9994" s="42" t="s">
        <v>111</v>
      </c>
      <c r="E9994" s="42" t="s">
        <v>357</v>
      </c>
      <c r="F9994" s="42" t="s">
        <v>7668</v>
      </c>
      <c r="G9994" s="42">
        <v>102</v>
      </c>
      <c r="H9994" s="42"/>
      <c r="I9994" s="42">
        <v>60</v>
      </c>
      <c r="J9994" s="42" t="str">
        <f t="shared" si="164"/>
        <v>大类_神品大乘法宝</v>
      </c>
      <c r="K9994" s="42" t="s">
        <v>6698</v>
      </c>
      <c r="L9994" s="42"/>
      <c r="M9994" s="42" t="s">
        <v>7668</v>
      </c>
      <c r="N9994" s="42"/>
      <c r="O9994" s="42">
        <v>0</v>
      </c>
      <c r="P9994" s="42" t="b">
        <v>1</v>
      </c>
      <c r="Q9994" s="42"/>
      <c r="R9994" s="42" t="b">
        <v>0</v>
      </c>
      <c r="S9994" s="42">
        <v>1</v>
      </c>
      <c r="T9994" s="42" t="s">
        <v>91</v>
      </c>
      <c r="U9994" s="42">
        <v>999</v>
      </c>
      <c r="V9994" s="42" t="s">
        <v>7669</v>
      </c>
      <c r="W9994" s="42">
        <v>85102</v>
      </c>
      <c r="X9994" s="42"/>
      <c r="Y9994" s="42" t="s">
        <v>9425</v>
      </c>
      <c r="Z9994" s="42" t="s">
        <v>10031</v>
      </c>
      <c r="AA9994" t="str" s="42">
        <v>法宝打造获得。成宝核心×1；主材：五气灵玉×1；辅材类别：石乳×1；特性材料类别：金行凝华×1。</v>
      </c>
      <c r="AB9994" s="42">
        <v>12481102</v>
      </c>
      <c r="AC9994" s="42" t="s">
        <v>121</v>
      </c>
      <c r="AD9994" s="42">
        <v>0</v>
      </c>
      <c r="AE9994" s="42"/>
      <c r="AF9994" s="42">
        <v>70005</v>
      </c>
      <c r="AG9994" s="42"/>
      <c r="AH9994" s="42">
        <v>337500000</v>
      </c>
      <c r="AI9994" s="42" t="s">
        <v>7668</v>
      </c>
      <c r="AJ9994" s="42" t="s">
        <v>10033</v>
      </c>
      <c r="AK9994" s="42" t="s">
        <v>357</v>
      </c>
      <c r="AL9994" t="s">
        <v>10055</v>
      </c>
    </row>
    <row r="9995" spans="2:38">
      <c r="B9995" s="16" t="n">
        <f>10000000+INDEX(编号表!$B:$B,MATCH(F9995,编号表!$A:$A,0))*100000+INDEX(编号表!$F:$F,MATCH(D9995,编号表!$E:$E,0))*1000+INDEX(编号表!$D:$D,MATCH(E9995,编号表!$C:$C,0))*10000+G9995</f>
        <v>12485103</v>
      </c>
      <c r="C9995" s="42" t="s">
        <v>10056</v>
      </c>
      <c r="D9995" s="42" t="s">
        <v>111</v>
      </c>
      <c r="E9995" s="42" t="s">
        <v>357</v>
      </c>
      <c r="F9995" s="42" t="s">
        <v>7668</v>
      </c>
      <c r="G9995" s="42">
        <v>103</v>
      </c>
      <c r="H9995" s="42"/>
      <c r="I9995" s="42">
        <v>60</v>
      </c>
      <c r="J9995" s="42" t="str">
        <f t="shared" si="164"/>
        <v>大类_神品大乘法宝</v>
      </c>
      <c r="K9995" s="42" t="s">
        <v>6698</v>
      </c>
      <c r="L9995" s="42"/>
      <c r="M9995" s="42" t="s">
        <v>7668</v>
      </c>
      <c r="N9995" s="42"/>
      <c r="O9995" s="42">
        <v>0</v>
      </c>
      <c r="P9995" s="42" t="b">
        <v>1</v>
      </c>
      <c r="Q9995" s="42"/>
      <c r="R9995" s="42" t="b">
        <v>0</v>
      </c>
      <c r="S9995" s="42">
        <v>1</v>
      </c>
      <c r="T9995" s="42" t="s">
        <v>91</v>
      </c>
      <c r="U9995" s="42">
        <v>999</v>
      </c>
      <c r="V9995" s="42" t="s">
        <v>7669</v>
      </c>
      <c r="W9995" s="42">
        <v>85103</v>
      </c>
      <c r="X9995" s="42"/>
      <c r="Y9995" s="42" t="s">
        <v>9429</v>
      </c>
      <c r="Z9995" s="42" t="s">
        <v>10031</v>
      </c>
      <c r="AA9995" t="str" s="42">
        <v>法宝打造获得。成宝核心×1；主材：五气灵玉×1；辅材类别：石乳×1；特性材料类别：木行凝华×1。</v>
      </c>
      <c r="AB9995" s="42">
        <v>12481102</v>
      </c>
      <c r="AC9995" s="42" t="s">
        <v>121</v>
      </c>
      <c r="AD9995" s="42">
        <v>0</v>
      </c>
      <c r="AE9995" s="42"/>
      <c r="AF9995" s="42">
        <v>70005</v>
      </c>
      <c r="AG9995" s="42"/>
      <c r="AH9995" s="42">
        <v>337500000</v>
      </c>
      <c r="AI9995" s="42" t="s">
        <v>7668</v>
      </c>
      <c r="AJ9995" s="42" t="s">
        <v>10033</v>
      </c>
      <c r="AK9995" s="42" t="s">
        <v>357</v>
      </c>
      <c r="AL9995" t="s">
        <v>10058</v>
      </c>
    </row>
    <row r="9996" spans="2:38">
      <c r="B9996" s="16" t="n">
        <f>10000000+INDEX(编号表!$B:$B,MATCH(F9996,编号表!$A:$A,0))*100000+INDEX(编号表!$F:$F,MATCH(D9996,编号表!$E:$E,0))*1000+INDEX(编号表!$D:$D,MATCH(E9996,编号表!$C:$C,0))*10000+G9996</f>
        <v>12485104</v>
      </c>
      <c r="C9996" s="42" t="s">
        <v>10059</v>
      </c>
      <c r="D9996" s="42" t="s">
        <v>111</v>
      </c>
      <c r="E9996" s="42" t="s">
        <v>357</v>
      </c>
      <c r="F9996" s="42" t="s">
        <v>7668</v>
      </c>
      <c r="G9996" s="42">
        <v>104</v>
      </c>
      <c r="H9996" s="42"/>
      <c r="I9996" s="42">
        <v>60</v>
      </c>
      <c r="J9996" s="42" t="str">
        <f t="shared" si="164"/>
        <v>大类_神品大乘法宝</v>
      </c>
      <c r="K9996" s="42" t="s">
        <v>6698</v>
      </c>
      <c r="L9996" s="42"/>
      <c r="M9996" s="42" t="s">
        <v>7668</v>
      </c>
      <c r="N9996" s="42"/>
      <c r="O9996" s="42">
        <v>0</v>
      </c>
      <c r="P9996" s="42" t="b">
        <v>1</v>
      </c>
      <c r="Q9996" s="42"/>
      <c r="R9996" s="42" t="b">
        <v>0</v>
      </c>
      <c r="S9996" s="42">
        <v>1</v>
      </c>
      <c r="T9996" s="42" t="s">
        <v>91</v>
      </c>
      <c r="U9996" s="42">
        <v>999</v>
      </c>
      <c r="V9996" s="42" t="s">
        <v>7669</v>
      </c>
      <c r="W9996" s="42">
        <v>85104</v>
      </c>
      <c r="X9996" s="42"/>
      <c r="Y9996" s="42" t="s">
        <v>9433</v>
      </c>
      <c r="Z9996" s="42" t="s">
        <v>10031</v>
      </c>
      <c r="AA9996" t="str" s="42">
        <v>法宝打造获得。成宝核心×1；主材：五气灵玉×1；辅材类别：石乳×1；特性材料类别：水行凝华×1。</v>
      </c>
      <c r="AB9996" s="42">
        <v>12481102</v>
      </c>
      <c r="AC9996" s="42" t="s">
        <v>121</v>
      </c>
      <c r="AD9996" s="42">
        <v>0</v>
      </c>
      <c r="AE9996" s="42"/>
      <c r="AF9996" s="42">
        <v>70005</v>
      </c>
      <c r="AG9996" s="42"/>
      <c r="AH9996" s="42">
        <v>337500000</v>
      </c>
      <c r="AI9996" s="42" t="s">
        <v>7668</v>
      </c>
      <c r="AJ9996" s="42" t="s">
        <v>10033</v>
      </c>
      <c r="AK9996" s="42" t="s">
        <v>357</v>
      </c>
      <c r="AL9996" t="s">
        <v>10061</v>
      </c>
    </row>
    <row r="9997" spans="2:38">
      <c r="B9997" s="16" t="n">
        <f>10000000+INDEX(编号表!$B:$B,MATCH(F9997,编号表!$A:$A,0))*100000+INDEX(编号表!$F:$F,MATCH(D9997,编号表!$E:$E,0))*1000+INDEX(编号表!$D:$D,MATCH(E9997,编号表!$C:$C,0))*10000+G9997</f>
        <v>12485105</v>
      </c>
      <c r="C9997" s="42" t="s">
        <v>10062</v>
      </c>
      <c r="D9997" s="42" t="s">
        <v>111</v>
      </c>
      <c r="E9997" s="42" t="s">
        <v>357</v>
      </c>
      <c r="F9997" s="42" t="s">
        <v>7668</v>
      </c>
      <c r="G9997" s="42">
        <v>105</v>
      </c>
      <c r="H9997" s="42"/>
      <c r="I9997" s="42">
        <v>60</v>
      </c>
      <c r="J9997" s="42" t="str">
        <f t="shared" si="164"/>
        <v>大类_神品大乘法宝</v>
      </c>
      <c r="K9997" s="42" t="s">
        <v>6698</v>
      </c>
      <c r="L9997" s="42"/>
      <c r="M9997" s="42" t="s">
        <v>7668</v>
      </c>
      <c r="N9997" s="42"/>
      <c r="O9997" s="42">
        <v>0</v>
      </c>
      <c r="P9997" s="42" t="b">
        <v>1</v>
      </c>
      <c r="Q9997" s="42"/>
      <c r="R9997" s="42" t="b">
        <v>0</v>
      </c>
      <c r="S9997" s="42">
        <v>1</v>
      </c>
      <c r="T9997" s="42" t="s">
        <v>91</v>
      </c>
      <c r="U9997" s="42">
        <v>999</v>
      </c>
      <c r="V9997" s="42" t="s">
        <v>7669</v>
      </c>
      <c r="W9997" s="42">
        <v>85105</v>
      </c>
      <c r="X9997" s="42"/>
      <c r="Y9997" s="42" t="s">
        <v>9437</v>
      </c>
      <c r="Z9997" s="42" t="s">
        <v>10031</v>
      </c>
      <c r="AA9997" t="str" s="42">
        <v>法宝打造获得。成宝核心×1；主材：五气灵玉×1；辅材类别：石乳×1；特性材料类别：火行凝华×1。</v>
      </c>
      <c r="AB9997" s="42">
        <v>12481102</v>
      </c>
      <c r="AC9997" s="42" t="s">
        <v>121</v>
      </c>
      <c r="AD9997" s="42">
        <v>0</v>
      </c>
      <c r="AE9997" s="42"/>
      <c r="AF9997" s="42">
        <v>70005</v>
      </c>
      <c r="AG9997" s="42"/>
      <c r="AH9997" s="42">
        <v>337500000</v>
      </c>
      <c r="AI9997" s="42" t="s">
        <v>7668</v>
      </c>
      <c r="AJ9997" s="42" t="s">
        <v>10033</v>
      </c>
      <c r="AK9997" s="42" t="s">
        <v>357</v>
      </c>
      <c r="AL9997" t="s">
        <v>10064</v>
      </c>
    </row>
    <row r="9998" spans="2:38">
      <c r="B9998" s="16" t="n">
        <f>10000000+INDEX(编号表!$B:$B,MATCH(F9998,编号表!$A:$A,0))*100000+INDEX(编号表!$F:$F,MATCH(D9998,编号表!$E:$E,0))*1000+INDEX(编号表!$D:$D,MATCH(E9998,编号表!$C:$C,0))*10000+G9998</f>
        <v>12485106</v>
      </c>
      <c r="C9998" s="42" t="s">
        <v>10065</v>
      </c>
      <c r="D9998" s="42" t="s">
        <v>111</v>
      </c>
      <c r="E9998" s="42" t="s">
        <v>357</v>
      </c>
      <c r="F9998" s="42" t="s">
        <v>7668</v>
      </c>
      <c r="G9998" s="42">
        <v>106</v>
      </c>
      <c r="H9998" s="42"/>
      <c r="I9998" s="42">
        <v>60</v>
      </c>
      <c r="J9998" s="42" t="str">
        <f t="shared" ref="J9998:J10061" si="165">"大类_"&amp;D9998&amp;E9998&amp;F9998</f>
        <v>大类_神品大乘法宝</v>
      </c>
      <c r="K9998" s="42" t="s">
        <v>6698</v>
      </c>
      <c r="L9998" s="42"/>
      <c r="M9998" s="42" t="s">
        <v>7668</v>
      </c>
      <c r="N9998" s="42"/>
      <c r="O9998" s="42">
        <v>0</v>
      </c>
      <c r="P9998" s="42" t="b">
        <v>1</v>
      </c>
      <c r="Q9998" s="42"/>
      <c r="R9998" s="42" t="b">
        <v>0</v>
      </c>
      <c r="S9998" s="42">
        <v>1</v>
      </c>
      <c r="T9998" s="42" t="s">
        <v>91</v>
      </c>
      <c r="U9998" s="42">
        <v>999</v>
      </c>
      <c r="V9998" s="42" t="s">
        <v>7669</v>
      </c>
      <c r="W9998" s="42">
        <v>85106</v>
      </c>
      <c r="X9998" s="42"/>
      <c r="Y9998" s="42" t="s">
        <v>9441</v>
      </c>
      <c r="Z9998" s="42" t="s">
        <v>10031</v>
      </c>
      <c r="AA9998" t="str" s="42">
        <v>法宝打造获得。成宝核心×1；主材：五气灵玉×1；辅材类别：石乳×1；特性材料类别：土行凝华×1。</v>
      </c>
      <c r="AB9998" s="42">
        <v>12481102</v>
      </c>
      <c r="AC9998" s="42" t="s">
        <v>121</v>
      </c>
      <c r="AD9998" s="42">
        <v>0</v>
      </c>
      <c r="AE9998" s="42"/>
      <c r="AF9998" s="42">
        <v>70005</v>
      </c>
      <c r="AG9998" s="42"/>
      <c r="AH9998" s="42">
        <v>337500000</v>
      </c>
      <c r="AI9998" s="42" t="s">
        <v>7668</v>
      </c>
      <c r="AJ9998" s="42" t="s">
        <v>10033</v>
      </c>
      <c r="AK9998" s="42" t="s">
        <v>357</v>
      </c>
      <c r="AL9998" t="s">
        <v>10067</v>
      </c>
    </row>
    <row r="9999" spans="2:38">
      <c r="B9999" s="16" t="n">
        <f>10000000+INDEX(编号表!$B:$B,MATCH(F9999,编号表!$A:$A,0))*100000+INDEX(编号表!$F:$F,MATCH(D9999,编号表!$E:$E,0))*1000+INDEX(编号表!$D:$D,MATCH(E9999,编号表!$C:$C,0))*10000+G9999</f>
        <v>12485107</v>
      </c>
      <c r="C9999" s="42" t="s">
        <v>10068</v>
      </c>
      <c r="D9999" s="42" t="s">
        <v>111</v>
      </c>
      <c r="E9999" s="42" t="s">
        <v>357</v>
      </c>
      <c r="F9999" s="42" t="s">
        <v>7668</v>
      </c>
      <c r="G9999" s="42">
        <v>107</v>
      </c>
      <c r="H9999" s="42"/>
      <c r="I9999" s="42">
        <v>60</v>
      </c>
      <c r="J9999" s="42" t="str">
        <f t="shared" si="165"/>
        <v>大类_神品大乘法宝</v>
      </c>
      <c r="K9999" s="42" t="s">
        <v>6698</v>
      </c>
      <c r="L9999" s="42"/>
      <c r="M9999" s="42" t="s">
        <v>7668</v>
      </c>
      <c r="N9999" s="42"/>
      <c r="O9999" s="42">
        <v>0</v>
      </c>
      <c r="P9999" s="42" t="b">
        <v>1</v>
      </c>
      <c r="Q9999" s="42"/>
      <c r="R9999" s="42" t="b">
        <v>0</v>
      </c>
      <c r="S9999" s="42">
        <v>1</v>
      </c>
      <c r="T9999" s="42" t="s">
        <v>91</v>
      </c>
      <c r="U9999" s="42">
        <v>999</v>
      </c>
      <c r="V9999" s="42" t="s">
        <v>7669</v>
      </c>
      <c r="W9999" s="42">
        <v>85107</v>
      </c>
      <c r="X9999" s="42"/>
      <c r="Y9999" s="42" t="s">
        <v>10069</v>
      </c>
      <c r="Z9999" s="42" t="s">
        <v>10070</v>
      </c>
      <c r="AA9999" t="str" s="42">
        <v>法宝打造获得。成宝核心×1；主材：太和灵丝×1；辅材类别：阵旗灵丝×1；特性材料类别：土行凝华×1。</v>
      </c>
      <c r="AB9999" s="42">
        <v>12481104</v>
      </c>
      <c r="AC9999" s="42" t="s">
        <v>121</v>
      </c>
      <c r="AD9999" s="42">
        <v>0</v>
      </c>
      <c r="AE9999" s="42"/>
      <c r="AF9999" s="42">
        <v>70005</v>
      </c>
      <c r="AG9999" s="42"/>
      <c r="AH9999" s="42">
        <v>337500000</v>
      </c>
      <c r="AI9999" s="42" t="s">
        <v>7668</v>
      </c>
      <c r="AJ9999" s="42" t="s">
        <v>10072</v>
      </c>
      <c r="AK9999" s="42" t="s">
        <v>357</v>
      </c>
      <c r="AL9999" t="s">
        <v>10073</v>
      </c>
    </row>
    <row r="10000" spans="2:38">
      <c r="B10000" s="16" t="n">
        <f>10000000+INDEX(编号表!$B:$B,MATCH(F10000,编号表!$A:$A,0))*100000+INDEX(编号表!$F:$F,MATCH(D10000,编号表!$E:$E,0))*1000+INDEX(编号表!$D:$D,MATCH(E10000,编号表!$C:$C,0))*10000+G10000</f>
        <v>12485108</v>
      </c>
      <c r="C10000" s="42" t="s">
        <v>10074</v>
      </c>
      <c r="D10000" s="42" t="s">
        <v>111</v>
      </c>
      <c r="E10000" s="42" t="s">
        <v>357</v>
      </c>
      <c r="F10000" s="42" t="s">
        <v>7668</v>
      </c>
      <c r="G10000" s="42">
        <v>108</v>
      </c>
      <c r="H10000" s="42"/>
      <c r="I10000" s="42">
        <v>60</v>
      </c>
      <c r="J10000" s="42" t="str">
        <f t="shared" si="165"/>
        <v>大类_神品大乘法宝</v>
      </c>
      <c r="K10000" s="42" t="s">
        <v>6698</v>
      </c>
      <c r="L10000" s="42"/>
      <c r="M10000" s="42" t="s">
        <v>7668</v>
      </c>
      <c r="N10000" s="42"/>
      <c r="O10000" s="42">
        <v>0</v>
      </c>
      <c r="P10000" s="42" t="b">
        <v>1</v>
      </c>
      <c r="Q10000" s="42"/>
      <c r="R10000" s="42" t="b">
        <v>0</v>
      </c>
      <c r="S10000" s="42">
        <v>1</v>
      </c>
      <c r="T10000" s="42" t="s">
        <v>91</v>
      </c>
      <c r="U10000" s="42">
        <v>999</v>
      </c>
      <c r="V10000" s="42" t="s">
        <v>7669</v>
      </c>
      <c r="W10000" s="42">
        <v>85108</v>
      </c>
      <c r="X10000" s="42"/>
      <c r="Y10000" t="str" s="42">
        <v>法宝。通过合法舟锚点完成特殊路径通行；补强舟体承载结构，稳固载渡；稳固承载，配合完成特殊路径通行。</v>
      </c>
      <c r="Z10000" s="42" t="s">
        <v>10075</v>
      </c>
      <c r="AA10000" t="str" s="42">
        <v>法宝打造获得。成宝核心×1；主材：通天木×1；辅材类别：兽骨×1；特性材料类别：土行凝华×1。</v>
      </c>
      <c r="AB10000" s="42">
        <v>12481103</v>
      </c>
      <c r="AC10000" s="42" t="s">
        <v>121</v>
      </c>
      <c r="AD10000" s="42">
        <v>0</v>
      </c>
      <c r="AE10000" s="42"/>
      <c r="AF10000" s="42">
        <v>70005</v>
      </c>
      <c r="AG10000" s="42"/>
      <c r="AH10000" s="42">
        <v>337500000</v>
      </c>
      <c r="AI10000" s="42" t="s">
        <v>7668</v>
      </c>
      <c r="AJ10000" s="42" t="s">
        <v>10077</v>
      </c>
      <c r="AK10000" s="42" t="s">
        <v>357</v>
      </c>
      <c r="AL10000" t="s">
        <v>10078</v>
      </c>
    </row>
    <row r="10001" spans="2:38">
      <c r="B10001" s="16" t="n">
        <f>10000000+INDEX(编号表!$B:$B,MATCH(F10001,编号表!$A:$A,0))*100000+INDEX(编号表!$F:$F,MATCH(D10001,编号表!$E:$E,0))*1000+INDEX(编号表!$D:$D,MATCH(E10001,编号表!$C:$C,0))*10000+G10001</f>
        <v>12485109</v>
      </c>
      <c r="C10001" s="42" t="s">
        <v>10079</v>
      </c>
      <c r="D10001" s="42" t="s">
        <v>111</v>
      </c>
      <c r="E10001" s="42" t="s">
        <v>357</v>
      </c>
      <c r="F10001" s="42" t="s">
        <v>7668</v>
      </c>
      <c r="G10001" s="42">
        <v>109</v>
      </c>
      <c r="H10001" s="42"/>
      <c r="I10001" s="42">
        <v>60</v>
      </c>
      <c r="J10001" s="42" t="str">
        <f t="shared" si="165"/>
        <v>大类_神品大乘法宝</v>
      </c>
      <c r="K10001" s="42" t="s">
        <v>6698</v>
      </c>
      <c r="L10001" s="42"/>
      <c r="M10001" s="42" t="s">
        <v>7668</v>
      </c>
      <c r="N10001" s="42"/>
      <c r="O10001" s="42">
        <v>0</v>
      </c>
      <c r="P10001" s="42" t="b">
        <v>1</v>
      </c>
      <c r="Q10001" s="42"/>
      <c r="R10001" s="42" t="b">
        <v>0</v>
      </c>
      <c r="S10001" s="42">
        <v>1</v>
      </c>
      <c r="T10001" s="42" t="s">
        <v>91</v>
      </c>
      <c r="U10001" s="42">
        <v>999</v>
      </c>
      <c r="V10001" s="42" t="s">
        <v>7669</v>
      </c>
      <c r="W10001" s="42">
        <v>85109</v>
      </c>
      <c r="X10001" s="42"/>
      <c r="Y10001" t="str" s="42">
        <v>法宝。隐身期间取消单位碰撞，可穿过怪群；延长隐身与穿怪的持续时间；留存备用灵力，缩短隐息幡技能冷却时间；延长隐身、穿怪持续时间。</v>
      </c>
      <c r="Z10001" s="42" t="s">
        <v>10080</v>
      </c>
      <c r="AA10001" t="str" s="42">
        <v>法宝打造获得。成宝核心×1；主材：万象灵绢×1；辅材类别：阵旗灵丝×1；特性材料类别：妖丹×1。</v>
      </c>
      <c r="AB10001" s="42">
        <v>12481101</v>
      </c>
      <c r="AC10001" s="42" t="s">
        <v>121</v>
      </c>
      <c r="AD10001" s="42">
        <v>0</v>
      </c>
      <c r="AE10001" s="42"/>
      <c r="AF10001" s="42">
        <v>70005</v>
      </c>
      <c r="AG10001" s="42"/>
      <c r="AH10001" s="42">
        <v>337500000</v>
      </c>
      <c r="AI10001" s="42" t="s">
        <v>7668</v>
      </c>
      <c r="AJ10001" s="42" t="s">
        <v>10082</v>
      </c>
      <c r="AK10001" s="42" t="s">
        <v>357</v>
      </c>
      <c r="AL10001" t="s">
        <v>10083</v>
      </c>
    </row>
    <row r="10002" spans="2:38">
      <c r="B10002" s="16" t="n">
        <f>10000000+INDEX(编号表!$B:$B,MATCH(F10002,编号表!$A:$A,0))*100000+INDEX(编号表!$F:$F,MATCH(D10002,编号表!$E:$E,0))*1000+INDEX(编号表!$D:$D,MATCH(E10002,编号表!$C:$C,0))*10000+G10002</f>
        <v>12486000</v>
      </c>
      <c r="C10002" s="42" t="s">
        <v>9842</v>
      </c>
      <c r="D10002" s="42" t="s">
        <v>114</v>
      </c>
      <c r="E10002" s="42" t="s">
        <v>357</v>
      </c>
      <c r="F10002" s="42" t="s">
        <v>7668</v>
      </c>
      <c r="G10002" s="42">
        <v>0</v>
      </c>
      <c r="H10002" s="42"/>
      <c r="I10002" s="42">
        <v>60</v>
      </c>
      <c r="J10002" s="42" t="str">
        <f t="shared" si="165"/>
        <v>大类_道品大乘法宝</v>
      </c>
      <c r="K10002" s="42" t="s">
        <v>6624</v>
      </c>
      <c r="L10002" s="42"/>
      <c r="M10002" s="42" t="s">
        <v>7668</v>
      </c>
      <c r="N10002" s="42"/>
      <c r="O10002" s="42">
        <v>0</v>
      </c>
      <c r="P10002" s="42" t="b">
        <v>1</v>
      </c>
      <c r="Q10002" s="42"/>
      <c r="R10002" s="42" t="b">
        <v>0</v>
      </c>
      <c r="S10002" s="42">
        <v>1</v>
      </c>
      <c r="T10002" s="42" t="s">
        <v>91</v>
      </c>
      <c r="U10002" s="42">
        <v>999</v>
      </c>
      <c r="V10002" s="42" t="s">
        <v>7669</v>
      </c>
      <c r="W10002" s="42">
        <v>86000</v>
      </c>
      <c r="X10002" s="42"/>
      <c r="Y10002" s="42" t="s">
        <v>7670</v>
      </c>
      <c r="Z10002" s="42" t="s">
        <v>7671</v>
      </c>
      <c r="AA10002" t="str" s="42">
        <v>法宝打造获得。成宝核心×1；主材：太玄母铁×1；辅材类别：獠牙×1；特性材料类别：金行凝华×1。</v>
      </c>
      <c r="AB10002" s="42">
        <v>12421000</v>
      </c>
      <c r="AC10002" s="42" t="s">
        <v>121</v>
      </c>
      <c r="AD10002" s="42">
        <v>0</v>
      </c>
      <c r="AE10002" s="42"/>
      <c r="AF10002" s="42">
        <v>70006</v>
      </c>
      <c r="AG10002" s="42"/>
      <c r="AH10002" s="42">
        <v>2362500000</v>
      </c>
      <c r="AI10002" s="42" t="s">
        <v>7668</v>
      </c>
      <c r="AJ10002" s="42" t="s">
        <v>7673</v>
      </c>
      <c r="AK10002" s="42" t="s">
        <v>357</v>
      </c>
      <c r="AL10002" t="s">
        <v>7674</v>
      </c>
    </row>
    <row r="10003" spans="2:38">
      <c r="B10003" s="16" t="n">
        <f>10000000+INDEX(编号表!$B:$B,MATCH(F10003,编号表!$A:$A,0))*100000+INDEX(编号表!$F:$F,MATCH(D10003,编号表!$E:$E,0))*1000+INDEX(编号表!$D:$D,MATCH(E10003,编号表!$C:$C,0))*10000+G10003</f>
        <v>12486001</v>
      </c>
      <c r="C10003" s="42" t="s">
        <v>9844</v>
      </c>
      <c r="D10003" s="42" t="s">
        <v>114</v>
      </c>
      <c r="E10003" s="42" t="s">
        <v>357</v>
      </c>
      <c r="F10003" s="42" t="s">
        <v>7668</v>
      </c>
      <c r="G10003" s="42">
        <v>1</v>
      </c>
      <c r="H10003" s="42"/>
      <c r="I10003" s="42">
        <v>60</v>
      </c>
      <c r="J10003" s="42" t="str">
        <f t="shared" si="165"/>
        <v>大类_道品大乘法宝</v>
      </c>
      <c r="K10003" s="42" t="s">
        <v>6624</v>
      </c>
      <c r="L10003" s="42"/>
      <c r="M10003" s="42" t="s">
        <v>7668</v>
      </c>
      <c r="N10003" s="42"/>
      <c r="O10003" s="42">
        <v>0</v>
      </c>
      <c r="P10003" s="42" t="b">
        <v>1</v>
      </c>
      <c r="Q10003" s="42"/>
      <c r="R10003" s="42" t="b">
        <v>0</v>
      </c>
      <c r="S10003" s="42">
        <v>1</v>
      </c>
      <c r="T10003" s="42" t="s">
        <v>91</v>
      </c>
      <c r="U10003" s="42">
        <v>999</v>
      </c>
      <c r="V10003" s="42" t="s">
        <v>7669</v>
      </c>
      <c r="W10003" s="42">
        <v>86001</v>
      </c>
      <c r="X10003" s="42"/>
      <c r="Y10003" s="42" t="s">
        <v>7676</v>
      </c>
      <c r="Z10003" s="42" t="s">
        <v>7671</v>
      </c>
      <c r="AA10003" t="str" s="42">
        <v>法宝打造获得。成宝核心×1；主材：太玄母铁×1；辅材类别：獠牙×1；特性材料类别：木行凝华×1。</v>
      </c>
      <c r="AB10003" s="42">
        <v>12421000</v>
      </c>
      <c r="AC10003" s="42" t="s">
        <v>121</v>
      </c>
      <c r="AD10003" s="42">
        <v>0</v>
      </c>
      <c r="AE10003" s="42"/>
      <c r="AF10003" s="42">
        <v>70006</v>
      </c>
      <c r="AG10003" s="42"/>
      <c r="AH10003" s="42">
        <v>2362500000</v>
      </c>
      <c r="AI10003" s="42" t="s">
        <v>7668</v>
      </c>
      <c r="AJ10003" s="42" t="s">
        <v>7673</v>
      </c>
      <c r="AK10003" s="42" t="s">
        <v>357</v>
      </c>
      <c r="AL10003" t="s">
        <v>7678</v>
      </c>
    </row>
    <row r="10004" spans="2:38">
      <c r="B10004" s="16" t="n">
        <f>10000000+INDEX(编号表!$B:$B,MATCH(F10004,编号表!$A:$A,0))*100000+INDEX(编号表!$F:$F,MATCH(D10004,编号表!$E:$E,0))*1000+INDEX(编号表!$D:$D,MATCH(E10004,编号表!$C:$C,0))*10000+G10004</f>
        <v>12486002</v>
      </c>
      <c r="C10004" s="42" t="s">
        <v>9846</v>
      </c>
      <c r="D10004" s="42" t="s">
        <v>114</v>
      </c>
      <c r="E10004" s="42" t="s">
        <v>357</v>
      </c>
      <c r="F10004" s="42" t="s">
        <v>7668</v>
      </c>
      <c r="G10004" s="42">
        <v>2</v>
      </c>
      <c r="H10004" s="42"/>
      <c r="I10004" s="42">
        <v>60</v>
      </c>
      <c r="J10004" s="42" t="str">
        <f t="shared" si="165"/>
        <v>大类_道品大乘法宝</v>
      </c>
      <c r="K10004" s="42" t="s">
        <v>6624</v>
      </c>
      <c r="L10004" s="42"/>
      <c r="M10004" s="42" t="s">
        <v>7668</v>
      </c>
      <c r="N10004" s="42"/>
      <c r="O10004" s="42">
        <v>0</v>
      </c>
      <c r="P10004" s="42" t="b">
        <v>1</v>
      </c>
      <c r="Q10004" s="42"/>
      <c r="R10004" s="42" t="b">
        <v>0</v>
      </c>
      <c r="S10004" s="42">
        <v>1</v>
      </c>
      <c r="T10004" s="42" t="s">
        <v>91</v>
      </c>
      <c r="U10004" s="42">
        <v>999</v>
      </c>
      <c r="V10004" s="42" t="s">
        <v>7669</v>
      </c>
      <c r="W10004" s="42">
        <v>86002</v>
      </c>
      <c r="X10004" s="42"/>
      <c r="Y10004" s="42" t="s">
        <v>7680</v>
      </c>
      <c r="Z10004" s="42" t="s">
        <v>7671</v>
      </c>
      <c r="AA10004" t="str" s="42">
        <v>法宝打造获得。成宝核心×1；主材：太玄母铁×1；辅材类别：獠牙×1；特性材料类别：水行凝华×1。</v>
      </c>
      <c r="AB10004" s="42">
        <v>12421000</v>
      </c>
      <c r="AC10004" s="42" t="s">
        <v>121</v>
      </c>
      <c r="AD10004" s="42">
        <v>0</v>
      </c>
      <c r="AE10004" s="42"/>
      <c r="AF10004" s="42">
        <v>70006</v>
      </c>
      <c r="AG10004" s="42"/>
      <c r="AH10004" s="42">
        <v>2362500000</v>
      </c>
      <c r="AI10004" s="42" t="s">
        <v>7668</v>
      </c>
      <c r="AJ10004" s="42" t="s">
        <v>7673</v>
      </c>
      <c r="AK10004" s="42" t="s">
        <v>357</v>
      </c>
      <c r="AL10004" t="s">
        <v>7682</v>
      </c>
    </row>
    <row r="10005" spans="2:38">
      <c r="B10005" s="16" t="n">
        <f>10000000+INDEX(编号表!$B:$B,MATCH(F10005,编号表!$A:$A,0))*100000+INDEX(编号表!$F:$F,MATCH(D10005,编号表!$E:$E,0))*1000+INDEX(编号表!$D:$D,MATCH(E10005,编号表!$C:$C,0))*10000+G10005</f>
        <v>12486003</v>
      </c>
      <c r="C10005" s="42" t="s">
        <v>9848</v>
      </c>
      <c r="D10005" s="42" t="s">
        <v>114</v>
      </c>
      <c r="E10005" s="42" t="s">
        <v>357</v>
      </c>
      <c r="F10005" s="42" t="s">
        <v>7668</v>
      </c>
      <c r="G10005" s="42">
        <v>3</v>
      </c>
      <c r="H10005" s="42"/>
      <c r="I10005" s="42">
        <v>60</v>
      </c>
      <c r="J10005" s="42" t="str">
        <f t="shared" si="165"/>
        <v>大类_道品大乘法宝</v>
      </c>
      <c r="K10005" s="42" t="s">
        <v>6624</v>
      </c>
      <c r="L10005" s="42"/>
      <c r="M10005" s="42" t="s">
        <v>7668</v>
      </c>
      <c r="N10005" s="42"/>
      <c r="O10005" s="42">
        <v>0</v>
      </c>
      <c r="P10005" s="42" t="b">
        <v>1</v>
      </c>
      <c r="Q10005" s="42"/>
      <c r="R10005" s="42" t="b">
        <v>0</v>
      </c>
      <c r="S10005" s="42">
        <v>1</v>
      </c>
      <c r="T10005" s="42" t="s">
        <v>91</v>
      </c>
      <c r="U10005" s="42">
        <v>999</v>
      </c>
      <c r="V10005" s="42" t="s">
        <v>7669</v>
      </c>
      <c r="W10005" s="42">
        <v>86003</v>
      </c>
      <c r="X10005" s="42"/>
      <c r="Y10005" s="42" t="s">
        <v>7684</v>
      </c>
      <c r="Z10005" s="42" t="s">
        <v>7671</v>
      </c>
      <c r="AA10005" t="str" s="42">
        <v>法宝打造获得。成宝核心×1；主材：太玄母铁×1；辅材类别：獠牙×1；特性材料类别：火行凝华×1。</v>
      </c>
      <c r="AB10005" s="42">
        <v>12421000</v>
      </c>
      <c r="AC10005" s="42" t="s">
        <v>121</v>
      </c>
      <c r="AD10005" s="42">
        <v>0</v>
      </c>
      <c r="AE10005" s="42"/>
      <c r="AF10005" s="42">
        <v>70006</v>
      </c>
      <c r="AG10005" s="42"/>
      <c r="AH10005" s="42">
        <v>2362500000</v>
      </c>
      <c r="AI10005" s="42" t="s">
        <v>7668</v>
      </c>
      <c r="AJ10005" s="42" t="s">
        <v>7673</v>
      </c>
      <c r="AK10005" s="42" t="s">
        <v>357</v>
      </c>
      <c r="AL10005" t="s">
        <v>7686</v>
      </c>
    </row>
    <row r="10006" spans="2:38">
      <c r="B10006" s="16" t="n">
        <f>10000000+INDEX(编号表!$B:$B,MATCH(F10006,编号表!$A:$A,0))*100000+INDEX(编号表!$F:$F,MATCH(D10006,编号表!$E:$E,0))*1000+INDEX(编号表!$D:$D,MATCH(E10006,编号表!$C:$C,0))*10000+G10006</f>
        <v>12486004</v>
      </c>
      <c r="C10006" s="42" t="s">
        <v>9850</v>
      </c>
      <c r="D10006" s="42" t="s">
        <v>114</v>
      </c>
      <c r="E10006" s="42" t="s">
        <v>357</v>
      </c>
      <c r="F10006" s="42" t="s">
        <v>7668</v>
      </c>
      <c r="G10006" s="42">
        <v>4</v>
      </c>
      <c r="H10006" s="42"/>
      <c r="I10006" s="42">
        <v>60</v>
      </c>
      <c r="J10006" s="42" t="str">
        <f t="shared" si="165"/>
        <v>大类_道品大乘法宝</v>
      </c>
      <c r="K10006" s="42" t="s">
        <v>6624</v>
      </c>
      <c r="L10006" s="42"/>
      <c r="M10006" s="42" t="s">
        <v>7668</v>
      </c>
      <c r="N10006" s="42"/>
      <c r="O10006" s="42">
        <v>0</v>
      </c>
      <c r="P10006" s="42" t="b">
        <v>1</v>
      </c>
      <c r="Q10006" s="42"/>
      <c r="R10006" s="42" t="b">
        <v>0</v>
      </c>
      <c r="S10006" s="42">
        <v>1</v>
      </c>
      <c r="T10006" s="42" t="s">
        <v>91</v>
      </c>
      <c r="U10006" s="42">
        <v>999</v>
      </c>
      <c r="V10006" s="42" t="s">
        <v>7669</v>
      </c>
      <c r="W10006" s="42">
        <v>86004</v>
      </c>
      <c r="X10006" s="42"/>
      <c r="Y10006" s="42" t="s">
        <v>7688</v>
      </c>
      <c r="Z10006" s="42" t="s">
        <v>7671</v>
      </c>
      <c r="AA10006" t="str" s="42">
        <v>法宝打造获得。成宝核心×1；主材：太玄母铁×1；辅材类别：獠牙×1；特性材料类别：土行凝华×1。</v>
      </c>
      <c r="AB10006" s="42">
        <v>12421000</v>
      </c>
      <c r="AC10006" s="42" t="s">
        <v>121</v>
      </c>
      <c r="AD10006" s="42">
        <v>0</v>
      </c>
      <c r="AE10006" s="42"/>
      <c r="AF10006" s="42">
        <v>70006</v>
      </c>
      <c r="AG10006" s="42"/>
      <c r="AH10006" s="42">
        <v>2362500000</v>
      </c>
      <c r="AI10006" s="42" t="s">
        <v>7668</v>
      </c>
      <c r="AJ10006" s="42" t="s">
        <v>7673</v>
      </c>
      <c r="AK10006" s="42" t="s">
        <v>357</v>
      </c>
      <c r="AL10006" t="s">
        <v>7690</v>
      </c>
    </row>
    <row r="10007" spans="2:38">
      <c r="B10007" s="16" t="n">
        <f>10000000+INDEX(编号表!$B:$B,MATCH(F10007,编号表!$A:$A,0))*100000+INDEX(编号表!$F:$F,MATCH(D10007,编号表!$E:$E,0))*1000+INDEX(编号表!$D:$D,MATCH(E10007,编号表!$C:$C,0))*10000+G10007</f>
        <v>12486005</v>
      </c>
      <c r="C10007" s="42" t="s">
        <v>9852</v>
      </c>
      <c r="D10007" s="42" t="s">
        <v>114</v>
      </c>
      <c r="E10007" s="42" t="s">
        <v>357</v>
      </c>
      <c r="F10007" s="42" t="s">
        <v>7668</v>
      </c>
      <c r="G10007" s="42">
        <v>5</v>
      </c>
      <c r="H10007" s="42"/>
      <c r="I10007" s="42">
        <v>60</v>
      </c>
      <c r="J10007" s="42" t="str">
        <f t="shared" si="165"/>
        <v>大类_道品大乘法宝</v>
      </c>
      <c r="K10007" s="42" t="s">
        <v>6624</v>
      </c>
      <c r="L10007" s="42"/>
      <c r="M10007" s="42" t="s">
        <v>7668</v>
      </c>
      <c r="N10007" s="42"/>
      <c r="O10007" s="42">
        <v>0</v>
      </c>
      <c r="P10007" s="42" t="b">
        <v>1</v>
      </c>
      <c r="Q10007" s="42"/>
      <c r="R10007" s="42" t="b">
        <v>0</v>
      </c>
      <c r="S10007" s="42">
        <v>1</v>
      </c>
      <c r="T10007" s="42" t="s">
        <v>91</v>
      </c>
      <c r="U10007" s="42">
        <v>999</v>
      </c>
      <c r="V10007" s="42" t="s">
        <v>7669</v>
      </c>
      <c r="W10007" s="42">
        <v>86005</v>
      </c>
      <c r="X10007" s="42"/>
      <c r="Y10007" s="42" t="s">
        <v>7692</v>
      </c>
      <c r="Z10007" s="42" t="s">
        <v>7671</v>
      </c>
      <c r="AA10007" t="str" s="42">
        <v>法宝打造获得。成宝核心×1；主材：太玄母铁×1；辅材类别：獠牙×1；特性材料类别：毒血×1。</v>
      </c>
      <c r="AB10007" s="42">
        <v>12421000</v>
      </c>
      <c r="AC10007" s="42" t="s">
        <v>121</v>
      </c>
      <c r="AD10007" s="42">
        <v>0</v>
      </c>
      <c r="AE10007" s="42"/>
      <c r="AF10007" s="42">
        <v>70006</v>
      </c>
      <c r="AG10007" s="42"/>
      <c r="AH10007" s="42">
        <v>2362500000</v>
      </c>
      <c r="AI10007" s="42" t="s">
        <v>7668</v>
      </c>
      <c r="AJ10007" s="42" t="s">
        <v>7673</v>
      </c>
      <c r="AK10007" s="42" t="s">
        <v>357</v>
      </c>
      <c r="AL10007" t="s">
        <v>7694</v>
      </c>
    </row>
    <row r="10008" spans="2:38">
      <c r="B10008" s="16" t="n">
        <f>10000000+INDEX(编号表!$B:$B,MATCH(F10008,编号表!$A:$A,0))*100000+INDEX(编号表!$F:$F,MATCH(D10008,编号表!$E:$E,0))*1000+INDEX(编号表!$D:$D,MATCH(E10008,编号表!$C:$C,0))*10000+G10008</f>
        <v>12486006</v>
      </c>
      <c r="C10008" s="42" t="s">
        <v>9854</v>
      </c>
      <c r="D10008" s="42" t="s">
        <v>114</v>
      </c>
      <c r="E10008" s="42" t="s">
        <v>357</v>
      </c>
      <c r="F10008" s="42" t="s">
        <v>7668</v>
      </c>
      <c r="G10008" s="42">
        <v>6</v>
      </c>
      <c r="H10008" s="42"/>
      <c r="I10008" s="42">
        <v>60</v>
      </c>
      <c r="J10008" s="42" t="str">
        <f t="shared" si="165"/>
        <v>大类_道品大乘法宝</v>
      </c>
      <c r="K10008" s="42" t="s">
        <v>6624</v>
      </c>
      <c r="L10008" s="42"/>
      <c r="M10008" s="42" t="s">
        <v>7668</v>
      </c>
      <c r="N10008" s="42"/>
      <c r="O10008" s="42">
        <v>0</v>
      </c>
      <c r="P10008" s="42" t="b">
        <v>1</v>
      </c>
      <c r="Q10008" s="42"/>
      <c r="R10008" s="42" t="b">
        <v>0</v>
      </c>
      <c r="S10008" s="42">
        <v>1</v>
      </c>
      <c r="T10008" s="42" t="s">
        <v>91</v>
      </c>
      <c r="U10008" s="42">
        <v>999</v>
      </c>
      <c r="V10008" s="42" t="s">
        <v>7669</v>
      </c>
      <c r="W10008" s="42">
        <v>86006</v>
      </c>
      <c r="X10008" s="42"/>
      <c r="Y10008" s="42" t="s">
        <v>7692</v>
      </c>
      <c r="Z10008" s="42" t="s">
        <v>7671</v>
      </c>
      <c r="AA10008" t="str" s="42">
        <v>法宝打造获得。成宝核心×1；主材：太玄母铁×1；辅材类别：獠牙×1；特性材料类别：毒囊×1。</v>
      </c>
      <c r="AB10008" s="42">
        <v>12421000</v>
      </c>
      <c r="AC10008" s="42" t="s">
        <v>121</v>
      </c>
      <c r="AD10008" s="42">
        <v>0</v>
      </c>
      <c r="AE10008" s="42"/>
      <c r="AF10008" s="42">
        <v>70006</v>
      </c>
      <c r="AG10008" s="42"/>
      <c r="AH10008" s="42">
        <v>2362500000</v>
      </c>
      <c r="AI10008" s="42" t="s">
        <v>7668</v>
      </c>
      <c r="AJ10008" s="42" t="s">
        <v>7673</v>
      </c>
      <c r="AK10008" s="42" t="s">
        <v>357</v>
      </c>
      <c r="AL10008" t="s">
        <v>7697</v>
      </c>
    </row>
    <row r="10009" spans="2:38">
      <c r="B10009" s="16" t="n">
        <f>10000000+INDEX(编号表!$B:$B,MATCH(F10009,编号表!$A:$A,0))*100000+INDEX(编号表!$F:$F,MATCH(D10009,编号表!$E:$E,0))*1000+INDEX(编号表!$D:$D,MATCH(E10009,编号表!$C:$C,0))*10000+G10009</f>
        <v>12486007</v>
      </c>
      <c r="C10009" s="42" t="s">
        <v>9856</v>
      </c>
      <c r="D10009" s="42" t="s">
        <v>114</v>
      </c>
      <c r="E10009" s="42" t="s">
        <v>357</v>
      </c>
      <c r="F10009" s="42" t="s">
        <v>7668</v>
      </c>
      <c r="G10009" s="42">
        <v>7</v>
      </c>
      <c r="H10009" s="42"/>
      <c r="I10009" s="42">
        <v>60</v>
      </c>
      <c r="J10009" s="42" t="str">
        <f t="shared" si="165"/>
        <v>大类_道品大乘法宝</v>
      </c>
      <c r="K10009" s="42" t="s">
        <v>6624</v>
      </c>
      <c r="L10009" s="42"/>
      <c r="M10009" s="42" t="s">
        <v>7668</v>
      </c>
      <c r="N10009" s="42"/>
      <c r="O10009" s="42">
        <v>0</v>
      </c>
      <c r="P10009" s="42" t="b">
        <v>1</v>
      </c>
      <c r="Q10009" s="42"/>
      <c r="R10009" s="42" t="b">
        <v>0</v>
      </c>
      <c r="S10009" s="42">
        <v>1</v>
      </c>
      <c r="T10009" s="42" t="s">
        <v>91</v>
      </c>
      <c r="U10009" s="42">
        <v>999</v>
      </c>
      <c r="V10009" s="42" t="s">
        <v>7669</v>
      </c>
      <c r="W10009" s="42">
        <v>86007</v>
      </c>
      <c r="X10009" s="42"/>
      <c r="Y10009" s="42" t="s">
        <v>7699</v>
      </c>
      <c r="Z10009" s="42" t="s">
        <v>7671</v>
      </c>
      <c r="AA10009" t="str" s="42">
        <v>法宝打造获得。成宝核心×1；主材：太玄母铁×1；辅材类别：獠牙×1；特性材料类别：利爪×1。</v>
      </c>
      <c r="AB10009" s="42">
        <v>12421000</v>
      </c>
      <c r="AC10009" s="42" t="s">
        <v>121</v>
      </c>
      <c r="AD10009" s="42">
        <v>0</v>
      </c>
      <c r="AE10009" s="42"/>
      <c r="AF10009" s="42">
        <v>70006</v>
      </c>
      <c r="AG10009" s="42"/>
      <c r="AH10009" s="42">
        <v>2362500000</v>
      </c>
      <c r="AI10009" s="42" t="s">
        <v>7668</v>
      </c>
      <c r="AJ10009" s="42" t="s">
        <v>7673</v>
      </c>
      <c r="AK10009" s="42" t="s">
        <v>357</v>
      </c>
      <c r="AL10009" t="s">
        <v>7701</v>
      </c>
    </row>
    <row r="10010" spans="2:38">
      <c r="B10010" s="16" t="n">
        <f>10000000+INDEX(编号表!$B:$B,MATCH(F10010,编号表!$A:$A,0))*100000+INDEX(编号表!$F:$F,MATCH(D10010,编号表!$E:$E,0))*1000+INDEX(编号表!$D:$D,MATCH(E10010,编号表!$C:$C,0))*10000+G10010</f>
        <v>12486008</v>
      </c>
      <c r="C10010" s="42" t="s">
        <v>9858</v>
      </c>
      <c r="D10010" s="42" t="s">
        <v>114</v>
      </c>
      <c r="E10010" s="42" t="s">
        <v>357</v>
      </c>
      <c r="F10010" s="42" t="s">
        <v>7668</v>
      </c>
      <c r="G10010" s="42">
        <v>8</v>
      </c>
      <c r="H10010" s="42"/>
      <c r="I10010" s="42">
        <v>60</v>
      </c>
      <c r="J10010" s="42" t="str">
        <f t="shared" si="165"/>
        <v>大类_道品大乘法宝</v>
      </c>
      <c r="K10010" s="42" t="s">
        <v>6624</v>
      </c>
      <c r="L10010" s="42"/>
      <c r="M10010" s="42" t="s">
        <v>7668</v>
      </c>
      <c r="N10010" s="42"/>
      <c r="O10010" s="42">
        <v>0</v>
      </c>
      <c r="P10010" s="42" t="b">
        <v>1</v>
      </c>
      <c r="Q10010" s="42"/>
      <c r="R10010" s="42" t="b">
        <v>0</v>
      </c>
      <c r="S10010" s="42">
        <v>1</v>
      </c>
      <c r="T10010" s="42" t="s">
        <v>91</v>
      </c>
      <c r="U10010" s="42">
        <v>999</v>
      </c>
      <c r="V10010" s="42" t="s">
        <v>7669</v>
      </c>
      <c r="W10010" s="42">
        <v>86008</v>
      </c>
      <c r="X10010" s="42"/>
      <c r="Y10010" s="42" t="s">
        <v>7703</v>
      </c>
      <c r="Z10010" s="42" t="s">
        <v>7671</v>
      </c>
      <c r="AA10010" t="str" s="42">
        <v>法宝打造获得。成宝核心×1；主材：太玄母铁×1；辅材类别：翎羽×1；特性材料类别：金行凝华×1。</v>
      </c>
      <c r="AB10010" s="42">
        <v>12421000</v>
      </c>
      <c r="AC10010" s="42" t="s">
        <v>121</v>
      </c>
      <c r="AD10010" s="42">
        <v>0</v>
      </c>
      <c r="AE10010" s="42"/>
      <c r="AF10010" s="42">
        <v>70006</v>
      </c>
      <c r="AG10010" s="42"/>
      <c r="AH10010" s="42">
        <v>2362500000</v>
      </c>
      <c r="AI10010" s="42" t="s">
        <v>7668</v>
      </c>
      <c r="AJ10010" s="42" t="s">
        <v>7673</v>
      </c>
      <c r="AK10010" s="42" t="s">
        <v>357</v>
      </c>
      <c r="AL10010" t="s">
        <v>7705</v>
      </c>
    </row>
    <row r="10011" spans="2:38">
      <c r="B10011" s="16" t="n">
        <f>10000000+INDEX(编号表!$B:$B,MATCH(F10011,编号表!$A:$A,0))*100000+INDEX(编号表!$F:$F,MATCH(D10011,编号表!$E:$E,0))*1000+INDEX(编号表!$D:$D,MATCH(E10011,编号表!$C:$C,0))*10000+G10011</f>
        <v>12486009</v>
      </c>
      <c r="C10011" s="42" t="s">
        <v>9860</v>
      </c>
      <c r="D10011" s="42" t="s">
        <v>114</v>
      </c>
      <c r="E10011" s="42" t="s">
        <v>357</v>
      </c>
      <c r="F10011" s="42" t="s">
        <v>7668</v>
      </c>
      <c r="G10011" s="42">
        <v>9</v>
      </c>
      <c r="H10011" s="42"/>
      <c r="I10011" s="42">
        <v>60</v>
      </c>
      <c r="J10011" s="42" t="str">
        <f t="shared" si="165"/>
        <v>大类_道品大乘法宝</v>
      </c>
      <c r="K10011" s="42" t="s">
        <v>6624</v>
      </c>
      <c r="L10011" s="42"/>
      <c r="M10011" s="42" t="s">
        <v>7668</v>
      </c>
      <c r="N10011" s="42"/>
      <c r="O10011" s="42">
        <v>0</v>
      </c>
      <c r="P10011" s="42" t="b">
        <v>1</v>
      </c>
      <c r="Q10011" s="42"/>
      <c r="R10011" s="42" t="b">
        <v>0</v>
      </c>
      <c r="S10011" s="42">
        <v>1</v>
      </c>
      <c r="T10011" s="42" t="s">
        <v>91</v>
      </c>
      <c r="U10011" s="42">
        <v>999</v>
      </c>
      <c r="V10011" s="42" t="s">
        <v>7669</v>
      </c>
      <c r="W10011" s="42">
        <v>86009</v>
      </c>
      <c r="X10011" s="42"/>
      <c r="Y10011" s="42" t="s">
        <v>7707</v>
      </c>
      <c r="Z10011" s="42" t="s">
        <v>7671</v>
      </c>
      <c r="AA10011" t="str" s="42">
        <v>法宝打造获得。成宝核心×1；主材：太玄母铁×1；辅材类别：翎羽×1；特性材料类别：木行凝华×1。</v>
      </c>
      <c r="AB10011" s="42">
        <v>12421000</v>
      </c>
      <c r="AC10011" s="42" t="s">
        <v>121</v>
      </c>
      <c r="AD10011" s="42">
        <v>0</v>
      </c>
      <c r="AE10011" s="42"/>
      <c r="AF10011" s="42">
        <v>70006</v>
      </c>
      <c r="AG10011" s="42"/>
      <c r="AH10011" s="42">
        <v>2362500000</v>
      </c>
      <c r="AI10011" s="42" t="s">
        <v>7668</v>
      </c>
      <c r="AJ10011" s="42" t="s">
        <v>7673</v>
      </c>
      <c r="AK10011" s="42" t="s">
        <v>357</v>
      </c>
      <c r="AL10011" t="s">
        <v>7709</v>
      </c>
    </row>
    <row r="10012" spans="2:38">
      <c r="B10012" s="16" t="n">
        <f>10000000+INDEX(编号表!$B:$B,MATCH(F10012,编号表!$A:$A,0))*100000+INDEX(编号表!$F:$F,MATCH(D10012,编号表!$E:$E,0))*1000+INDEX(编号表!$D:$D,MATCH(E10012,编号表!$C:$C,0))*10000+G10012</f>
        <v>12486010</v>
      </c>
      <c r="C10012" s="42" t="s">
        <v>9862</v>
      </c>
      <c r="D10012" s="42" t="s">
        <v>114</v>
      </c>
      <c r="E10012" s="42" t="s">
        <v>357</v>
      </c>
      <c r="F10012" s="42" t="s">
        <v>7668</v>
      </c>
      <c r="G10012" s="42">
        <v>10</v>
      </c>
      <c r="H10012" s="42"/>
      <c r="I10012" s="42">
        <v>60</v>
      </c>
      <c r="J10012" s="42" t="str">
        <f t="shared" si="165"/>
        <v>大类_道品大乘法宝</v>
      </c>
      <c r="K10012" s="42" t="s">
        <v>6624</v>
      </c>
      <c r="L10012" s="42"/>
      <c r="M10012" s="42" t="s">
        <v>7668</v>
      </c>
      <c r="N10012" s="42"/>
      <c r="O10012" s="42">
        <v>0</v>
      </c>
      <c r="P10012" s="42" t="b">
        <v>1</v>
      </c>
      <c r="Q10012" s="42"/>
      <c r="R10012" s="42" t="b">
        <v>0</v>
      </c>
      <c r="S10012" s="42">
        <v>1</v>
      </c>
      <c r="T10012" s="42" t="s">
        <v>91</v>
      </c>
      <c r="U10012" s="42">
        <v>999</v>
      </c>
      <c r="V10012" s="42" t="s">
        <v>7669</v>
      </c>
      <c r="W10012" s="42">
        <v>86010</v>
      </c>
      <c r="X10012" s="42"/>
      <c r="Y10012" s="42" t="s">
        <v>7711</v>
      </c>
      <c r="Z10012" s="42" t="s">
        <v>7671</v>
      </c>
      <c r="AA10012" t="str" s="42">
        <v>法宝打造获得。成宝核心×1；主材：太玄母铁×1；辅材类别：翎羽×1；特性材料类别：水行凝华×1。</v>
      </c>
      <c r="AB10012" s="42">
        <v>12421000</v>
      </c>
      <c r="AC10012" s="42" t="s">
        <v>121</v>
      </c>
      <c r="AD10012" s="42">
        <v>0</v>
      </c>
      <c r="AE10012" s="42"/>
      <c r="AF10012" s="42">
        <v>70006</v>
      </c>
      <c r="AG10012" s="42"/>
      <c r="AH10012" s="42">
        <v>2362500000</v>
      </c>
      <c r="AI10012" s="42" t="s">
        <v>7668</v>
      </c>
      <c r="AJ10012" s="42" t="s">
        <v>7673</v>
      </c>
      <c r="AK10012" s="42" t="s">
        <v>357</v>
      </c>
      <c r="AL10012" t="s">
        <v>7713</v>
      </c>
    </row>
    <row r="10013" spans="2:38">
      <c r="B10013" s="16" t="n">
        <f>10000000+INDEX(编号表!$B:$B,MATCH(F10013,编号表!$A:$A,0))*100000+INDEX(编号表!$F:$F,MATCH(D10013,编号表!$E:$E,0))*1000+INDEX(编号表!$D:$D,MATCH(E10013,编号表!$C:$C,0))*10000+G10013</f>
        <v>12486011</v>
      </c>
      <c r="C10013" s="42" t="s">
        <v>9864</v>
      </c>
      <c r="D10013" s="42" t="s">
        <v>114</v>
      </c>
      <c r="E10013" s="42" t="s">
        <v>357</v>
      </c>
      <c r="F10013" s="42" t="s">
        <v>7668</v>
      </c>
      <c r="G10013" s="42">
        <v>11</v>
      </c>
      <c r="H10013" s="42"/>
      <c r="I10013" s="42">
        <v>60</v>
      </c>
      <c r="J10013" s="42" t="str">
        <f t="shared" si="165"/>
        <v>大类_道品大乘法宝</v>
      </c>
      <c r="K10013" s="42" t="s">
        <v>6624</v>
      </c>
      <c r="L10013" s="42"/>
      <c r="M10013" s="42" t="s">
        <v>7668</v>
      </c>
      <c r="N10013" s="42"/>
      <c r="O10013" s="42">
        <v>0</v>
      </c>
      <c r="P10013" s="42" t="b">
        <v>1</v>
      </c>
      <c r="Q10013" s="42"/>
      <c r="R10013" s="42" t="b">
        <v>0</v>
      </c>
      <c r="S10013" s="42">
        <v>1</v>
      </c>
      <c r="T10013" s="42" t="s">
        <v>91</v>
      </c>
      <c r="U10013" s="42">
        <v>999</v>
      </c>
      <c r="V10013" s="42" t="s">
        <v>7669</v>
      </c>
      <c r="W10013" s="42">
        <v>86011</v>
      </c>
      <c r="X10013" s="42"/>
      <c r="Y10013" s="42" t="s">
        <v>7715</v>
      </c>
      <c r="Z10013" s="42" t="s">
        <v>7671</v>
      </c>
      <c r="AA10013" t="str" s="42">
        <v>法宝打造获得。成宝核心×1；主材：太玄母铁×1；辅材类别：翎羽×1；特性材料类别：火行凝华×1。</v>
      </c>
      <c r="AB10013" s="42">
        <v>12421000</v>
      </c>
      <c r="AC10013" s="42" t="s">
        <v>121</v>
      </c>
      <c r="AD10013" s="42">
        <v>0</v>
      </c>
      <c r="AE10013" s="42"/>
      <c r="AF10013" s="42">
        <v>70006</v>
      </c>
      <c r="AG10013" s="42"/>
      <c r="AH10013" s="42">
        <v>2362500000</v>
      </c>
      <c r="AI10013" s="42" t="s">
        <v>7668</v>
      </c>
      <c r="AJ10013" s="42" t="s">
        <v>7673</v>
      </c>
      <c r="AK10013" s="42" t="s">
        <v>357</v>
      </c>
      <c r="AL10013" t="s">
        <v>7717</v>
      </c>
    </row>
    <row r="10014" spans="2:38">
      <c r="B10014" s="16" t="n">
        <f>10000000+INDEX(编号表!$B:$B,MATCH(F10014,编号表!$A:$A,0))*100000+INDEX(编号表!$F:$F,MATCH(D10014,编号表!$E:$E,0))*1000+INDEX(编号表!$D:$D,MATCH(E10014,编号表!$C:$C,0))*10000+G10014</f>
        <v>12486012</v>
      </c>
      <c r="C10014" s="42" t="s">
        <v>9866</v>
      </c>
      <c r="D10014" s="42" t="s">
        <v>114</v>
      </c>
      <c r="E10014" s="42" t="s">
        <v>357</v>
      </c>
      <c r="F10014" s="42" t="s">
        <v>7668</v>
      </c>
      <c r="G10014" s="42">
        <v>12</v>
      </c>
      <c r="H10014" s="42"/>
      <c r="I10014" s="42">
        <v>60</v>
      </c>
      <c r="J10014" s="42" t="str">
        <f t="shared" si="165"/>
        <v>大类_道品大乘法宝</v>
      </c>
      <c r="K10014" s="42" t="s">
        <v>6624</v>
      </c>
      <c r="L10014" s="42"/>
      <c r="M10014" s="42" t="s">
        <v>7668</v>
      </c>
      <c r="N10014" s="42"/>
      <c r="O10014" s="42">
        <v>0</v>
      </c>
      <c r="P10014" s="42" t="b">
        <v>1</v>
      </c>
      <c r="Q10014" s="42"/>
      <c r="R10014" s="42" t="b">
        <v>0</v>
      </c>
      <c r="S10014" s="42">
        <v>1</v>
      </c>
      <c r="T10014" s="42" t="s">
        <v>91</v>
      </c>
      <c r="U10014" s="42">
        <v>999</v>
      </c>
      <c r="V10014" s="42" t="s">
        <v>7669</v>
      </c>
      <c r="W10014" s="42">
        <v>86012</v>
      </c>
      <c r="X10014" s="42"/>
      <c r="Y10014" s="42" t="s">
        <v>7719</v>
      </c>
      <c r="Z10014" s="42" t="s">
        <v>7671</v>
      </c>
      <c r="AA10014" t="str" s="42">
        <v>法宝打造获得。成宝核心×1；主材：太玄母铁×1；辅材类别：翎羽×1；特性材料类别：土行凝华×1。</v>
      </c>
      <c r="AB10014" s="42">
        <v>12421000</v>
      </c>
      <c r="AC10014" s="42" t="s">
        <v>121</v>
      </c>
      <c r="AD10014" s="42">
        <v>0</v>
      </c>
      <c r="AE10014" s="42"/>
      <c r="AF10014" s="42">
        <v>70006</v>
      </c>
      <c r="AG10014" s="42"/>
      <c r="AH10014" s="42">
        <v>2362500000</v>
      </c>
      <c r="AI10014" s="42" t="s">
        <v>7668</v>
      </c>
      <c r="AJ10014" s="42" t="s">
        <v>7673</v>
      </c>
      <c r="AK10014" s="42" t="s">
        <v>357</v>
      </c>
      <c r="AL10014" t="s">
        <v>7721</v>
      </c>
    </row>
    <row r="10015" spans="2:38">
      <c r="B10015" s="16" t="n">
        <f>10000000+INDEX(编号表!$B:$B,MATCH(F10015,编号表!$A:$A,0))*100000+INDEX(编号表!$F:$F,MATCH(D10015,编号表!$E:$E,0))*1000+INDEX(编号表!$D:$D,MATCH(E10015,编号表!$C:$C,0))*10000+G10015</f>
        <v>12486013</v>
      </c>
      <c r="C10015" s="42" t="s">
        <v>9868</v>
      </c>
      <c r="D10015" s="42" t="s">
        <v>114</v>
      </c>
      <c r="E10015" s="42" t="s">
        <v>357</v>
      </c>
      <c r="F10015" s="42" t="s">
        <v>7668</v>
      </c>
      <c r="G10015" s="42">
        <v>13</v>
      </c>
      <c r="H10015" s="42"/>
      <c r="I10015" s="42">
        <v>60</v>
      </c>
      <c r="J10015" s="42" t="str">
        <f t="shared" si="165"/>
        <v>大类_道品大乘法宝</v>
      </c>
      <c r="K10015" s="42" t="s">
        <v>6624</v>
      </c>
      <c r="L10015" s="42"/>
      <c r="M10015" s="42" t="s">
        <v>7668</v>
      </c>
      <c r="N10015" s="42"/>
      <c r="O10015" s="42">
        <v>0</v>
      </c>
      <c r="P10015" s="42" t="b">
        <v>1</v>
      </c>
      <c r="Q10015" s="42"/>
      <c r="R10015" s="42" t="b">
        <v>0</v>
      </c>
      <c r="S10015" s="42">
        <v>1</v>
      </c>
      <c r="T10015" s="42" t="s">
        <v>91</v>
      </c>
      <c r="U10015" s="42">
        <v>999</v>
      </c>
      <c r="V10015" s="42" t="s">
        <v>7669</v>
      </c>
      <c r="W10015" s="42">
        <v>86013</v>
      </c>
      <c r="X10015" s="42"/>
      <c r="Y10015" s="42" t="s">
        <v>7723</v>
      </c>
      <c r="Z10015" s="42" t="s">
        <v>7671</v>
      </c>
      <c r="AA10015" t="str" s="42">
        <v>法宝打造获得。成宝核心×1；主材：太玄母铁×1；辅材类别：翎羽×1；特性材料类别：毒血×1。</v>
      </c>
      <c r="AB10015" s="42">
        <v>12421000</v>
      </c>
      <c r="AC10015" s="42" t="s">
        <v>121</v>
      </c>
      <c r="AD10015" s="42">
        <v>0</v>
      </c>
      <c r="AE10015" s="42"/>
      <c r="AF10015" s="42">
        <v>70006</v>
      </c>
      <c r="AG10015" s="42"/>
      <c r="AH10015" s="42">
        <v>2362500000</v>
      </c>
      <c r="AI10015" s="42" t="s">
        <v>7668</v>
      </c>
      <c r="AJ10015" s="42" t="s">
        <v>7673</v>
      </c>
      <c r="AK10015" s="42" t="s">
        <v>357</v>
      </c>
      <c r="AL10015" t="s">
        <v>7725</v>
      </c>
    </row>
    <row r="10016" spans="2:38">
      <c r="B10016" s="16" t="n">
        <f>10000000+INDEX(编号表!$B:$B,MATCH(F10016,编号表!$A:$A,0))*100000+INDEX(编号表!$F:$F,MATCH(D10016,编号表!$E:$E,0))*1000+INDEX(编号表!$D:$D,MATCH(E10016,编号表!$C:$C,0))*10000+G10016</f>
        <v>12486014</v>
      </c>
      <c r="C10016" s="42" t="s">
        <v>9870</v>
      </c>
      <c r="D10016" s="42" t="s">
        <v>114</v>
      </c>
      <c r="E10016" s="42" t="s">
        <v>357</v>
      </c>
      <c r="F10016" s="42" t="s">
        <v>7668</v>
      </c>
      <c r="G10016" s="42">
        <v>14</v>
      </c>
      <c r="H10016" s="42"/>
      <c r="I10016" s="42">
        <v>60</v>
      </c>
      <c r="J10016" s="42" t="str">
        <f t="shared" si="165"/>
        <v>大类_道品大乘法宝</v>
      </c>
      <c r="K10016" s="42" t="s">
        <v>6624</v>
      </c>
      <c r="L10016" s="42"/>
      <c r="M10016" s="42" t="s">
        <v>7668</v>
      </c>
      <c r="N10016" s="42"/>
      <c r="O10016" s="42">
        <v>0</v>
      </c>
      <c r="P10016" s="42" t="b">
        <v>1</v>
      </c>
      <c r="Q10016" s="42"/>
      <c r="R10016" s="42" t="b">
        <v>0</v>
      </c>
      <c r="S10016" s="42">
        <v>1</v>
      </c>
      <c r="T10016" s="42" t="s">
        <v>91</v>
      </c>
      <c r="U10016" s="42">
        <v>999</v>
      </c>
      <c r="V10016" s="42" t="s">
        <v>7669</v>
      </c>
      <c r="W10016" s="42">
        <v>86014</v>
      </c>
      <c r="X10016" s="42"/>
      <c r="Y10016" s="42" t="s">
        <v>7723</v>
      </c>
      <c r="Z10016" s="42" t="s">
        <v>7671</v>
      </c>
      <c r="AA10016" t="str" s="42">
        <v>法宝打造获得。成宝核心×1；主材：太玄母铁×1；辅材类别：翎羽×1；特性材料类别：毒囊×1。</v>
      </c>
      <c r="AB10016" s="42">
        <v>12421000</v>
      </c>
      <c r="AC10016" s="42" t="s">
        <v>121</v>
      </c>
      <c r="AD10016" s="42">
        <v>0</v>
      </c>
      <c r="AE10016" s="42"/>
      <c r="AF10016" s="42">
        <v>70006</v>
      </c>
      <c r="AG10016" s="42"/>
      <c r="AH10016" s="42">
        <v>2362500000</v>
      </c>
      <c r="AI10016" s="42" t="s">
        <v>7668</v>
      </c>
      <c r="AJ10016" s="42" t="s">
        <v>7673</v>
      </c>
      <c r="AK10016" s="42" t="s">
        <v>357</v>
      </c>
      <c r="AL10016" t="s">
        <v>7728</v>
      </c>
    </row>
    <row r="10017" spans="2:38">
      <c r="B10017" s="16" t="n">
        <f>10000000+INDEX(编号表!$B:$B,MATCH(F10017,编号表!$A:$A,0))*100000+INDEX(编号表!$F:$F,MATCH(D10017,编号表!$E:$E,0))*1000+INDEX(编号表!$D:$D,MATCH(E10017,编号表!$C:$C,0))*10000+G10017</f>
        <v>12486015</v>
      </c>
      <c r="C10017" s="42" t="s">
        <v>9872</v>
      </c>
      <c r="D10017" s="42" t="s">
        <v>114</v>
      </c>
      <c r="E10017" s="42" t="s">
        <v>357</v>
      </c>
      <c r="F10017" s="42" t="s">
        <v>7668</v>
      </c>
      <c r="G10017" s="42">
        <v>15</v>
      </c>
      <c r="H10017" s="42"/>
      <c r="I10017" s="42">
        <v>60</v>
      </c>
      <c r="J10017" s="42" t="str">
        <f t="shared" si="165"/>
        <v>大类_道品大乘法宝</v>
      </c>
      <c r="K10017" s="42" t="s">
        <v>6624</v>
      </c>
      <c r="L10017" s="42"/>
      <c r="M10017" s="42" t="s">
        <v>7668</v>
      </c>
      <c r="N10017" s="42"/>
      <c r="O10017" s="42">
        <v>0</v>
      </c>
      <c r="P10017" s="42" t="b">
        <v>1</v>
      </c>
      <c r="Q10017" s="42"/>
      <c r="R10017" s="42" t="b">
        <v>0</v>
      </c>
      <c r="S10017" s="42">
        <v>1</v>
      </c>
      <c r="T10017" s="42" t="s">
        <v>91</v>
      </c>
      <c r="U10017" s="42">
        <v>999</v>
      </c>
      <c r="V10017" s="42" t="s">
        <v>7669</v>
      </c>
      <c r="W10017" s="42">
        <v>86015</v>
      </c>
      <c r="X10017" s="42"/>
      <c r="Y10017" s="42" t="s">
        <v>7730</v>
      </c>
      <c r="Z10017" s="42" t="s">
        <v>7671</v>
      </c>
      <c r="AA10017" t="str" s="42">
        <v>法宝打造获得。成宝核心×1；主材：太玄母铁×1；辅材类别：翎羽×1；特性材料类别：利爪×1。</v>
      </c>
      <c r="AB10017" s="42">
        <v>12421000</v>
      </c>
      <c r="AC10017" s="42" t="s">
        <v>121</v>
      </c>
      <c r="AD10017" s="42">
        <v>0</v>
      </c>
      <c r="AE10017" s="42"/>
      <c r="AF10017" s="42">
        <v>70006</v>
      </c>
      <c r="AG10017" s="42"/>
      <c r="AH10017" s="42">
        <v>2362500000</v>
      </c>
      <c r="AI10017" s="42" t="s">
        <v>7668</v>
      </c>
      <c r="AJ10017" s="42" t="s">
        <v>7673</v>
      </c>
      <c r="AK10017" s="42" t="s">
        <v>357</v>
      </c>
      <c r="AL10017" t="s">
        <v>7732</v>
      </c>
    </row>
    <row r="10018" spans="2:38">
      <c r="B10018" s="16" t="n">
        <f>10000000+INDEX(编号表!$B:$B,MATCH(F10018,编号表!$A:$A,0))*100000+INDEX(编号表!$F:$F,MATCH(D10018,编号表!$E:$E,0))*1000+INDEX(编号表!$D:$D,MATCH(E10018,编号表!$C:$C,0))*10000+G10018</f>
        <v>12486016</v>
      </c>
      <c r="C10018" s="42" t="s">
        <v>9874</v>
      </c>
      <c r="D10018" s="42" t="s">
        <v>114</v>
      </c>
      <c r="E10018" s="42" t="s">
        <v>357</v>
      </c>
      <c r="F10018" s="42" t="s">
        <v>7668</v>
      </c>
      <c r="G10018" s="42">
        <v>16</v>
      </c>
      <c r="H10018" s="42"/>
      <c r="I10018" s="42">
        <v>60</v>
      </c>
      <c r="J10018" s="42" t="str">
        <f t="shared" si="165"/>
        <v>大类_道品大乘法宝</v>
      </c>
      <c r="K10018" s="42" t="s">
        <v>6624</v>
      </c>
      <c r="L10018" s="42"/>
      <c r="M10018" s="42" t="s">
        <v>7668</v>
      </c>
      <c r="N10018" s="42"/>
      <c r="O10018" s="42">
        <v>0</v>
      </c>
      <c r="P10018" s="42" t="b">
        <v>1</v>
      </c>
      <c r="Q10018" s="42"/>
      <c r="R10018" s="42" t="b">
        <v>0</v>
      </c>
      <c r="S10018" s="42">
        <v>1</v>
      </c>
      <c r="T10018" s="42" t="s">
        <v>91</v>
      </c>
      <c r="U10018" s="42">
        <v>999</v>
      </c>
      <c r="V10018" s="42" t="s">
        <v>7669</v>
      </c>
      <c r="W10018" s="42">
        <v>86016</v>
      </c>
      <c r="X10018" s="42"/>
      <c r="Y10018" s="42" t="s">
        <v>7734</v>
      </c>
      <c r="Z10018" s="42" t="s">
        <v>7735</v>
      </c>
      <c r="AA10018" t="str" s="42">
        <v>法宝打造获得。成宝核心×1；主材：太玄母铁×1；辅材类别：兽骨×1；特性材料类别：金行凝华×1。</v>
      </c>
      <c r="AB10018" s="42">
        <v>12421004</v>
      </c>
      <c r="AC10018" s="42" t="s">
        <v>121</v>
      </c>
      <c r="AD10018" s="42">
        <v>0</v>
      </c>
      <c r="AE10018" s="42"/>
      <c r="AF10018" s="42">
        <v>70006</v>
      </c>
      <c r="AG10018" s="42"/>
      <c r="AH10018" s="42">
        <v>2362500000</v>
      </c>
      <c r="AI10018" s="42" t="s">
        <v>7668</v>
      </c>
      <c r="AJ10018" s="42" t="s">
        <v>7737</v>
      </c>
      <c r="AK10018" s="42" t="s">
        <v>357</v>
      </c>
      <c r="AL10018" t="s">
        <v>7738</v>
      </c>
    </row>
    <row r="10019" spans="2:38">
      <c r="B10019" s="16" t="n">
        <f>10000000+INDEX(编号表!$B:$B,MATCH(F10019,编号表!$A:$A,0))*100000+INDEX(编号表!$F:$F,MATCH(D10019,编号表!$E:$E,0))*1000+INDEX(编号表!$D:$D,MATCH(E10019,编号表!$C:$C,0))*10000+G10019</f>
        <v>12486017</v>
      </c>
      <c r="C10019" s="42" t="s">
        <v>9876</v>
      </c>
      <c r="D10019" s="42" t="s">
        <v>114</v>
      </c>
      <c r="E10019" s="42" t="s">
        <v>357</v>
      </c>
      <c r="F10019" s="42" t="s">
        <v>7668</v>
      </c>
      <c r="G10019" s="42">
        <v>17</v>
      </c>
      <c r="H10019" s="42"/>
      <c r="I10019" s="42">
        <v>60</v>
      </c>
      <c r="J10019" s="42" t="str">
        <f t="shared" si="165"/>
        <v>大类_道品大乘法宝</v>
      </c>
      <c r="K10019" s="42" t="s">
        <v>6624</v>
      </c>
      <c r="L10019" s="42"/>
      <c r="M10019" s="42" t="s">
        <v>7668</v>
      </c>
      <c r="N10019" s="42"/>
      <c r="O10019" s="42">
        <v>0</v>
      </c>
      <c r="P10019" s="42" t="b">
        <v>1</v>
      </c>
      <c r="Q10019" s="42"/>
      <c r="R10019" s="42" t="b">
        <v>0</v>
      </c>
      <c r="S10019" s="42">
        <v>1</v>
      </c>
      <c r="T10019" s="42" t="s">
        <v>91</v>
      </c>
      <c r="U10019" s="42">
        <v>999</v>
      </c>
      <c r="V10019" s="42" t="s">
        <v>7669</v>
      </c>
      <c r="W10019" s="42">
        <v>86017</v>
      </c>
      <c r="X10019" s="42"/>
      <c r="Y10019" s="42" t="s">
        <v>7740</v>
      </c>
      <c r="Z10019" s="42" t="s">
        <v>7735</v>
      </c>
      <c r="AA10019" t="str" s="42">
        <v>法宝打造获得。成宝核心×1；主材：太玄母铁×1；辅材类别：兽骨×1；特性材料类别：木行凝华×1。</v>
      </c>
      <c r="AB10019" s="42">
        <v>12421004</v>
      </c>
      <c r="AC10019" s="42" t="s">
        <v>121</v>
      </c>
      <c r="AD10019" s="42">
        <v>0</v>
      </c>
      <c r="AE10019" s="42"/>
      <c r="AF10019" s="42">
        <v>70006</v>
      </c>
      <c r="AG10019" s="42"/>
      <c r="AH10019" s="42">
        <v>2362500000</v>
      </c>
      <c r="AI10019" s="42" t="s">
        <v>7668</v>
      </c>
      <c r="AJ10019" s="42" t="s">
        <v>7737</v>
      </c>
      <c r="AK10019" s="42" t="s">
        <v>357</v>
      </c>
      <c r="AL10019" t="s">
        <v>7742</v>
      </c>
    </row>
    <row r="10020" spans="2:38">
      <c r="B10020" s="16" t="n">
        <f>10000000+INDEX(编号表!$B:$B,MATCH(F10020,编号表!$A:$A,0))*100000+INDEX(编号表!$F:$F,MATCH(D10020,编号表!$E:$E,0))*1000+INDEX(编号表!$D:$D,MATCH(E10020,编号表!$C:$C,0))*10000+G10020</f>
        <v>12486018</v>
      </c>
      <c r="C10020" s="42" t="s">
        <v>9878</v>
      </c>
      <c r="D10020" s="42" t="s">
        <v>114</v>
      </c>
      <c r="E10020" s="42" t="s">
        <v>357</v>
      </c>
      <c r="F10020" s="42" t="s">
        <v>7668</v>
      </c>
      <c r="G10020" s="42">
        <v>18</v>
      </c>
      <c r="H10020" s="42"/>
      <c r="I10020" s="42">
        <v>60</v>
      </c>
      <c r="J10020" s="42" t="str">
        <f t="shared" si="165"/>
        <v>大类_道品大乘法宝</v>
      </c>
      <c r="K10020" s="42" t="s">
        <v>6624</v>
      </c>
      <c r="L10020" s="42"/>
      <c r="M10020" s="42" t="s">
        <v>7668</v>
      </c>
      <c r="N10020" s="42"/>
      <c r="O10020" s="42">
        <v>0</v>
      </c>
      <c r="P10020" s="42" t="b">
        <v>1</v>
      </c>
      <c r="Q10020" s="42"/>
      <c r="R10020" s="42" t="b">
        <v>0</v>
      </c>
      <c r="S10020" s="42">
        <v>1</v>
      </c>
      <c r="T10020" s="42" t="s">
        <v>91</v>
      </c>
      <c r="U10020" s="42">
        <v>999</v>
      </c>
      <c r="V10020" s="42" t="s">
        <v>7669</v>
      </c>
      <c r="W10020" s="42">
        <v>86018</v>
      </c>
      <c r="X10020" s="42"/>
      <c r="Y10020" s="42" t="s">
        <v>7744</v>
      </c>
      <c r="Z10020" s="42" t="s">
        <v>7735</v>
      </c>
      <c r="AA10020" t="str" s="42">
        <v>法宝打造获得。成宝核心×1；主材：太玄母铁×1；辅材类别：兽骨×1；特性材料类别：水行凝华×1。</v>
      </c>
      <c r="AB10020" s="42">
        <v>12421004</v>
      </c>
      <c r="AC10020" s="42" t="s">
        <v>121</v>
      </c>
      <c r="AD10020" s="42">
        <v>0</v>
      </c>
      <c r="AE10020" s="42"/>
      <c r="AF10020" s="42">
        <v>70006</v>
      </c>
      <c r="AG10020" s="42"/>
      <c r="AH10020" s="42">
        <v>2362500000</v>
      </c>
      <c r="AI10020" s="42" t="s">
        <v>7668</v>
      </c>
      <c r="AJ10020" s="42" t="s">
        <v>7737</v>
      </c>
      <c r="AK10020" s="42" t="s">
        <v>357</v>
      </c>
      <c r="AL10020" t="s">
        <v>7746</v>
      </c>
    </row>
    <row r="10021" spans="2:38">
      <c r="B10021" s="16" t="n">
        <f>10000000+INDEX(编号表!$B:$B,MATCH(F10021,编号表!$A:$A,0))*100000+INDEX(编号表!$F:$F,MATCH(D10021,编号表!$E:$E,0))*1000+INDEX(编号表!$D:$D,MATCH(E10021,编号表!$C:$C,0))*10000+G10021</f>
        <v>12486019</v>
      </c>
      <c r="C10021" s="42" t="s">
        <v>9880</v>
      </c>
      <c r="D10021" s="42" t="s">
        <v>114</v>
      </c>
      <c r="E10021" s="42" t="s">
        <v>357</v>
      </c>
      <c r="F10021" s="42" t="s">
        <v>7668</v>
      </c>
      <c r="G10021" s="42">
        <v>19</v>
      </c>
      <c r="H10021" s="42"/>
      <c r="I10021" s="42">
        <v>60</v>
      </c>
      <c r="J10021" s="42" t="str">
        <f t="shared" si="165"/>
        <v>大类_道品大乘法宝</v>
      </c>
      <c r="K10021" s="42" t="s">
        <v>6624</v>
      </c>
      <c r="L10021" s="42"/>
      <c r="M10021" s="42" t="s">
        <v>7668</v>
      </c>
      <c r="N10021" s="42"/>
      <c r="O10021" s="42">
        <v>0</v>
      </c>
      <c r="P10021" s="42" t="b">
        <v>1</v>
      </c>
      <c r="Q10021" s="42"/>
      <c r="R10021" s="42" t="b">
        <v>0</v>
      </c>
      <c r="S10021" s="42">
        <v>1</v>
      </c>
      <c r="T10021" s="42" t="s">
        <v>91</v>
      </c>
      <c r="U10021" s="42">
        <v>999</v>
      </c>
      <c r="V10021" s="42" t="s">
        <v>7669</v>
      </c>
      <c r="W10021" s="42">
        <v>86019</v>
      </c>
      <c r="X10021" s="42"/>
      <c r="Y10021" s="42" t="s">
        <v>7748</v>
      </c>
      <c r="Z10021" s="42" t="s">
        <v>7735</v>
      </c>
      <c r="AA10021" t="str" s="42">
        <v>法宝打造获得。成宝核心×1；主材：太玄母铁×1；辅材类别：兽骨×1；特性材料类别：火行凝华×1。</v>
      </c>
      <c r="AB10021" s="42">
        <v>12421004</v>
      </c>
      <c r="AC10021" s="42" t="s">
        <v>121</v>
      </c>
      <c r="AD10021" s="42">
        <v>0</v>
      </c>
      <c r="AE10021" s="42"/>
      <c r="AF10021" s="42">
        <v>70006</v>
      </c>
      <c r="AG10021" s="42"/>
      <c r="AH10021" s="42">
        <v>2362500000</v>
      </c>
      <c r="AI10021" s="42" t="s">
        <v>7668</v>
      </c>
      <c r="AJ10021" s="42" t="s">
        <v>7737</v>
      </c>
      <c r="AK10021" s="42" t="s">
        <v>357</v>
      </c>
      <c r="AL10021" t="s">
        <v>7750</v>
      </c>
    </row>
    <row r="10022" spans="2:38">
      <c r="B10022" s="16" t="n">
        <f>10000000+INDEX(编号表!$B:$B,MATCH(F10022,编号表!$A:$A,0))*100000+INDEX(编号表!$F:$F,MATCH(D10022,编号表!$E:$E,0))*1000+INDEX(编号表!$D:$D,MATCH(E10022,编号表!$C:$C,0))*10000+G10022</f>
        <v>12486020</v>
      </c>
      <c r="C10022" s="42" t="s">
        <v>9882</v>
      </c>
      <c r="D10022" s="42" t="s">
        <v>114</v>
      </c>
      <c r="E10022" s="42" t="s">
        <v>357</v>
      </c>
      <c r="F10022" s="42" t="s">
        <v>7668</v>
      </c>
      <c r="G10022" s="42">
        <v>20</v>
      </c>
      <c r="H10022" s="42"/>
      <c r="I10022" s="42">
        <v>60</v>
      </c>
      <c r="J10022" s="42" t="str">
        <f t="shared" si="165"/>
        <v>大类_道品大乘法宝</v>
      </c>
      <c r="K10022" s="42" t="s">
        <v>6624</v>
      </c>
      <c r="L10022" s="42"/>
      <c r="M10022" s="42" t="s">
        <v>7668</v>
      </c>
      <c r="N10022" s="42"/>
      <c r="O10022" s="42">
        <v>0</v>
      </c>
      <c r="P10022" s="42" t="b">
        <v>1</v>
      </c>
      <c r="Q10022" s="42"/>
      <c r="R10022" s="42" t="b">
        <v>0</v>
      </c>
      <c r="S10022" s="42">
        <v>1</v>
      </c>
      <c r="T10022" s="42" t="s">
        <v>91</v>
      </c>
      <c r="U10022" s="42">
        <v>999</v>
      </c>
      <c r="V10022" s="42" t="s">
        <v>7669</v>
      </c>
      <c r="W10022" s="42">
        <v>86020</v>
      </c>
      <c r="X10022" s="42"/>
      <c r="Y10022" s="42" t="s">
        <v>7752</v>
      </c>
      <c r="Z10022" s="42" t="s">
        <v>7735</v>
      </c>
      <c r="AA10022" t="str" s="42">
        <v>法宝打造获得。成宝核心×1；主材：太玄母铁×1；辅材类别：兽骨×1；特性材料类别：土行凝华×1。</v>
      </c>
      <c r="AB10022" s="42">
        <v>12421004</v>
      </c>
      <c r="AC10022" s="42" t="s">
        <v>121</v>
      </c>
      <c r="AD10022" s="42">
        <v>0</v>
      </c>
      <c r="AE10022" s="42"/>
      <c r="AF10022" s="42">
        <v>70006</v>
      </c>
      <c r="AG10022" s="42"/>
      <c r="AH10022" s="42">
        <v>2362500000</v>
      </c>
      <c r="AI10022" s="42" t="s">
        <v>7668</v>
      </c>
      <c r="AJ10022" s="42" t="s">
        <v>7737</v>
      </c>
      <c r="AK10022" s="42" t="s">
        <v>357</v>
      </c>
      <c r="AL10022" t="s">
        <v>7754</v>
      </c>
    </row>
    <row r="10023" spans="2:38">
      <c r="B10023" s="16" t="n">
        <f>10000000+INDEX(编号表!$B:$B,MATCH(F10023,编号表!$A:$A,0))*100000+INDEX(编号表!$F:$F,MATCH(D10023,编号表!$E:$E,0))*1000+INDEX(编号表!$D:$D,MATCH(E10023,编号表!$C:$C,0))*10000+G10023</f>
        <v>12486021</v>
      </c>
      <c r="C10023" s="42" t="s">
        <v>9884</v>
      </c>
      <c r="D10023" s="42" t="s">
        <v>114</v>
      </c>
      <c r="E10023" s="42" t="s">
        <v>357</v>
      </c>
      <c r="F10023" s="42" t="s">
        <v>7668</v>
      </c>
      <c r="G10023" s="42">
        <v>21</v>
      </c>
      <c r="H10023" s="42"/>
      <c r="I10023" s="42">
        <v>60</v>
      </c>
      <c r="J10023" s="42" t="str">
        <f t="shared" si="165"/>
        <v>大类_道品大乘法宝</v>
      </c>
      <c r="K10023" s="42" t="s">
        <v>6624</v>
      </c>
      <c r="L10023" s="42"/>
      <c r="M10023" s="42" t="s">
        <v>7668</v>
      </c>
      <c r="N10023" s="42"/>
      <c r="O10023" s="42">
        <v>0</v>
      </c>
      <c r="P10023" s="42" t="b">
        <v>1</v>
      </c>
      <c r="Q10023" s="42"/>
      <c r="R10023" s="42" t="b">
        <v>0</v>
      </c>
      <c r="S10023" s="42">
        <v>1</v>
      </c>
      <c r="T10023" s="42" t="s">
        <v>91</v>
      </c>
      <c r="U10023" s="42">
        <v>999</v>
      </c>
      <c r="V10023" s="42" t="s">
        <v>7669</v>
      </c>
      <c r="W10023" s="42">
        <v>86021</v>
      </c>
      <c r="X10023" s="42"/>
      <c r="Y10023" s="42" t="s">
        <v>7756</v>
      </c>
      <c r="Z10023" s="42" t="s">
        <v>7735</v>
      </c>
      <c r="AA10023" t="str" s="42">
        <v>法宝打造获得。成宝核心×1；主材：太玄母铁×1；辅材类别：兽骨×1；特性材料类别：毒血×1。</v>
      </c>
      <c r="AB10023" s="42">
        <v>12421004</v>
      </c>
      <c r="AC10023" s="42" t="s">
        <v>121</v>
      </c>
      <c r="AD10023" s="42">
        <v>0</v>
      </c>
      <c r="AE10023" s="42"/>
      <c r="AF10023" s="42">
        <v>70006</v>
      </c>
      <c r="AG10023" s="42"/>
      <c r="AH10023" s="42">
        <v>2362500000</v>
      </c>
      <c r="AI10023" s="42" t="s">
        <v>7668</v>
      </c>
      <c r="AJ10023" s="42" t="s">
        <v>7737</v>
      </c>
      <c r="AK10023" s="42" t="s">
        <v>357</v>
      </c>
      <c r="AL10023" t="s">
        <v>7758</v>
      </c>
    </row>
    <row r="10024" spans="2:38">
      <c r="B10024" s="16" t="n">
        <f>10000000+INDEX(编号表!$B:$B,MATCH(F10024,编号表!$A:$A,0))*100000+INDEX(编号表!$F:$F,MATCH(D10024,编号表!$E:$E,0))*1000+INDEX(编号表!$D:$D,MATCH(E10024,编号表!$C:$C,0))*10000+G10024</f>
        <v>12486022</v>
      </c>
      <c r="C10024" s="42" t="s">
        <v>9886</v>
      </c>
      <c r="D10024" s="42" t="s">
        <v>114</v>
      </c>
      <c r="E10024" s="42" t="s">
        <v>357</v>
      </c>
      <c r="F10024" s="42" t="s">
        <v>7668</v>
      </c>
      <c r="G10024" s="42">
        <v>22</v>
      </c>
      <c r="H10024" s="42"/>
      <c r="I10024" s="42">
        <v>60</v>
      </c>
      <c r="J10024" s="42" t="str">
        <f t="shared" si="165"/>
        <v>大类_道品大乘法宝</v>
      </c>
      <c r="K10024" s="42" t="s">
        <v>6624</v>
      </c>
      <c r="L10024" s="42"/>
      <c r="M10024" s="42" t="s">
        <v>7668</v>
      </c>
      <c r="N10024" s="42"/>
      <c r="O10024" s="42">
        <v>0</v>
      </c>
      <c r="P10024" s="42" t="b">
        <v>1</v>
      </c>
      <c r="Q10024" s="42"/>
      <c r="R10024" s="42" t="b">
        <v>0</v>
      </c>
      <c r="S10024" s="42">
        <v>1</v>
      </c>
      <c r="T10024" s="42" t="s">
        <v>91</v>
      </c>
      <c r="U10024" s="42">
        <v>999</v>
      </c>
      <c r="V10024" s="42" t="s">
        <v>7669</v>
      </c>
      <c r="W10024" s="42">
        <v>86022</v>
      </c>
      <c r="X10024" s="42"/>
      <c r="Y10024" s="42" t="s">
        <v>7756</v>
      </c>
      <c r="Z10024" s="42" t="s">
        <v>7735</v>
      </c>
      <c r="AA10024" t="str" s="42">
        <v>法宝打造获得。成宝核心×1；主材：太玄母铁×1；辅材类别：兽骨×1；特性材料类别：毒囊×1。</v>
      </c>
      <c r="AB10024" s="42">
        <v>12421004</v>
      </c>
      <c r="AC10024" s="42" t="s">
        <v>121</v>
      </c>
      <c r="AD10024" s="42">
        <v>0</v>
      </c>
      <c r="AE10024" s="42"/>
      <c r="AF10024" s="42">
        <v>70006</v>
      </c>
      <c r="AG10024" s="42"/>
      <c r="AH10024" s="42">
        <v>2362500000</v>
      </c>
      <c r="AI10024" s="42" t="s">
        <v>7668</v>
      </c>
      <c r="AJ10024" s="42" t="s">
        <v>7737</v>
      </c>
      <c r="AK10024" s="42" t="s">
        <v>357</v>
      </c>
      <c r="AL10024" t="s">
        <v>7761</v>
      </c>
    </row>
    <row r="10025" spans="2:38">
      <c r="B10025" s="16" t="n">
        <f>10000000+INDEX(编号表!$B:$B,MATCH(F10025,编号表!$A:$A,0))*100000+INDEX(编号表!$F:$F,MATCH(D10025,编号表!$E:$E,0))*1000+INDEX(编号表!$D:$D,MATCH(E10025,编号表!$C:$C,0))*10000+G10025</f>
        <v>12486023</v>
      </c>
      <c r="C10025" s="42" t="s">
        <v>9888</v>
      </c>
      <c r="D10025" s="42" t="s">
        <v>114</v>
      </c>
      <c r="E10025" s="42" t="s">
        <v>357</v>
      </c>
      <c r="F10025" s="42" t="s">
        <v>7668</v>
      </c>
      <c r="G10025" s="42">
        <v>23</v>
      </c>
      <c r="H10025" s="42"/>
      <c r="I10025" s="42">
        <v>60</v>
      </c>
      <c r="J10025" s="42" t="str">
        <f t="shared" si="165"/>
        <v>大类_道品大乘法宝</v>
      </c>
      <c r="K10025" s="42" t="s">
        <v>6624</v>
      </c>
      <c r="L10025" s="42"/>
      <c r="M10025" s="42" t="s">
        <v>7668</v>
      </c>
      <c r="N10025" s="42"/>
      <c r="O10025" s="42">
        <v>0</v>
      </c>
      <c r="P10025" s="42" t="b">
        <v>1</v>
      </c>
      <c r="Q10025" s="42"/>
      <c r="R10025" s="42" t="b">
        <v>0</v>
      </c>
      <c r="S10025" s="42">
        <v>1</v>
      </c>
      <c r="T10025" s="42" t="s">
        <v>91</v>
      </c>
      <c r="U10025" s="42">
        <v>999</v>
      </c>
      <c r="V10025" s="42" t="s">
        <v>7669</v>
      </c>
      <c r="W10025" s="42">
        <v>86023</v>
      </c>
      <c r="X10025" s="42"/>
      <c r="Y10025" s="42" t="s">
        <v>7763</v>
      </c>
      <c r="Z10025" s="42" t="s">
        <v>7735</v>
      </c>
      <c r="AA10025" t="str" s="42">
        <v>法宝打造获得。成宝核心×1；主材：太玄母铁×1；辅材类别：兽骨×1；特性材料类别：古阵石×1。</v>
      </c>
      <c r="AB10025" s="42">
        <v>12421004</v>
      </c>
      <c r="AC10025" s="42" t="s">
        <v>121</v>
      </c>
      <c r="AD10025" s="42">
        <v>0</v>
      </c>
      <c r="AE10025" s="42"/>
      <c r="AF10025" s="42">
        <v>70006</v>
      </c>
      <c r="AG10025" s="42"/>
      <c r="AH10025" s="42">
        <v>2362500000</v>
      </c>
      <c r="AI10025" s="42" t="s">
        <v>7668</v>
      </c>
      <c r="AJ10025" s="42" t="s">
        <v>7737</v>
      </c>
      <c r="AK10025" s="42" t="s">
        <v>357</v>
      </c>
      <c r="AL10025" t="s">
        <v>7765</v>
      </c>
    </row>
    <row r="10026" spans="2:38">
      <c r="B10026" s="16" t="n">
        <f>10000000+INDEX(编号表!$B:$B,MATCH(F10026,编号表!$A:$A,0))*100000+INDEX(编号表!$F:$F,MATCH(D10026,编号表!$E:$E,0))*1000+INDEX(编号表!$D:$D,MATCH(E10026,编号表!$C:$C,0))*10000+G10026</f>
        <v>12486024</v>
      </c>
      <c r="C10026" s="42" t="s">
        <v>9890</v>
      </c>
      <c r="D10026" s="42" t="s">
        <v>114</v>
      </c>
      <c r="E10026" s="42" t="s">
        <v>357</v>
      </c>
      <c r="F10026" s="42" t="s">
        <v>7668</v>
      </c>
      <c r="G10026" s="42">
        <v>24</v>
      </c>
      <c r="H10026" s="42"/>
      <c r="I10026" s="42">
        <v>60</v>
      </c>
      <c r="J10026" s="42" t="str">
        <f t="shared" si="165"/>
        <v>大类_道品大乘法宝</v>
      </c>
      <c r="K10026" s="42" t="s">
        <v>6624</v>
      </c>
      <c r="L10026" s="42"/>
      <c r="M10026" s="42" t="s">
        <v>7668</v>
      </c>
      <c r="N10026" s="42"/>
      <c r="O10026" s="42">
        <v>0</v>
      </c>
      <c r="P10026" s="42" t="b">
        <v>1</v>
      </c>
      <c r="Q10026" s="42"/>
      <c r="R10026" s="42" t="b">
        <v>0</v>
      </c>
      <c r="S10026" s="42">
        <v>1</v>
      </c>
      <c r="T10026" s="42" t="s">
        <v>91</v>
      </c>
      <c r="U10026" s="42">
        <v>999</v>
      </c>
      <c r="V10026" s="42" t="s">
        <v>7669</v>
      </c>
      <c r="W10026" s="42">
        <v>86024</v>
      </c>
      <c r="X10026" s="42"/>
      <c r="Y10026" t="str" s="42">
        <v>法宝。落印造成范围重击；补强结构、传递冲击，提高落印伤害；缩短宝印技能冷却时间。</v>
      </c>
      <c r="Z10026" s="42" t="s">
        <v>7735</v>
      </c>
      <c r="AA10026" t="str" s="42">
        <v>法宝打造获得。成宝核心×1；主材：太玄母铁×1；辅材类别：兽骨×1；特性材料类别：妖丹×1。</v>
      </c>
      <c r="AB10026" s="42">
        <v>12421004</v>
      </c>
      <c r="AC10026" s="42" t="s">
        <v>121</v>
      </c>
      <c r="AD10026" s="42">
        <v>0</v>
      </c>
      <c r="AE10026" s="42"/>
      <c r="AF10026" s="42">
        <v>70006</v>
      </c>
      <c r="AG10026" s="42"/>
      <c r="AH10026" s="42">
        <v>2362500000</v>
      </c>
      <c r="AI10026" s="42" t="s">
        <v>7668</v>
      </c>
      <c r="AJ10026" s="42" t="s">
        <v>7737</v>
      </c>
      <c r="AK10026" s="42" t="s">
        <v>357</v>
      </c>
      <c r="AL10026" t="s">
        <v>7769</v>
      </c>
    </row>
    <row r="10027" spans="2:38">
      <c r="B10027" s="16" t="n">
        <f>10000000+INDEX(编号表!$B:$B,MATCH(F10027,编号表!$A:$A,0))*100000+INDEX(编号表!$F:$F,MATCH(D10027,编号表!$E:$E,0))*1000+INDEX(编号表!$D:$D,MATCH(E10027,编号表!$C:$C,0))*10000+G10027</f>
        <v>12486025</v>
      </c>
      <c r="C10027" s="42" t="s">
        <v>9892</v>
      </c>
      <c r="D10027" s="42" t="s">
        <v>114</v>
      </c>
      <c r="E10027" s="42" t="s">
        <v>357</v>
      </c>
      <c r="F10027" s="42" t="s">
        <v>7668</v>
      </c>
      <c r="G10027" s="42">
        <v>25</v>
      </c>
      <c r="H10027" s="42"/>
      <c r="I10027" s="42">
        <v>60</v>
      </c>
      <c r="J10027" s="42" t="str">
        <f t="shared" si="165"/>
        <v>大类_道品大乘法宝</v>
      </c>
      <c r="K10027" s="42" t="s">
        <v>6624</v>
      </c>
      <c r="L10027" s="42"/>
      <c r="M10027" s="42" t="s">
        <v>7668</v>
      </c>
      <c r="N10027" s="42"/>
      <c r="O10027" s="42">
        <v>0</v>
      </c>
      <c r="P10027" s="42" t="b">
        <v>1</v>
      </c>
      <c r="Q10027" s="42"/>
      <c r="R10027" s="42" t="b">
        <v>0</v>
      </c>
      <c r="S10027" s="42">
        <v>1</v>
      </c>
      <c r="T10027" s="42" t="s">
        <v>91</v>
      </c>
      <c r="U10027" s="42">
        <v>999</v>
      </c>
      <c r="V10027" s="42" t="s">
        <v>7669</v>
      </c>
      <c r="W10027" s="42">
        <v>86025</v>
      </c>
      <c r="X10027" s="42"/>
      <c r="Y10027" s="42" t="s">
        <v>7771</v>
      </c>
      <c r="Z10027" t="str" s="42">
        <v>|cff00FF00“索随念走，缠身即收；制其行迹，使敌手寸步难移。”——《缚龙定形玄图》|r</v>
      </c>
      <c r="AA10027" t="str" s="42">
        <v>法宝打造获得。成宝核心×1；主材：百万载灵蚕丝×1；辅材类别：阵旗灵丝×1；特性材料类别：金行凝华×1。</v>
      </c>
      <c r="AB10027" s="42">
        <v>12421005</v>
      </c>
      <c r="AC10027" s="42" t="s">
        <v>121</v>
      </c>
      <c r="AD10027" s="42">
        <v>0</v>
      </c>
      <c r="AE10027" s="42"/>
      <c r="AF10027" s="42">
        <v>70006</v>
      </c>
      <c r="AG10027" s="42"/>
      <c r="AH10027" s="42">
        <v>2362500000</v>
      </c>
      <c r="AI10027" s="42" t="s">
        <v>7668</v>
      </c>
      <c r="AJ10027" s="42" t="s">
        <v>7774</v>
      </c>
      <c r="AK10027" s="42" t="s">
        <v>357</v>
      </c>
      <c r="AL10027" t="s">
        <v>7775</v>
      </c>
    </row>
    <row r="10028" spans="2:38">
      <c r="B10028" s="16" t="n">
        <f>10000000+INDEX(编号表!$B:$B,MATCH(F10028,编号表!$A:$A,0))*100000+INDEX(编号表!$F:$F,MATCH(D10028,编号表!$E:$E,0))*1000+INDEX(编号表!$D:$D,MATCH(E10028,编号表!$C:$C,0))*10000+G10028</f>
        <v>12486026</v>
      </c>
      <c r="C10028" s="42" t="s">
        <v>9894</v>
      </c>
      <c r="D10028" s="42" t="s">
        <v>114</v>
      </c>
      <c r="E10028" s="42" t="s">
        <v>357</v>
      </c>
      <c r="F10028" s="42" t="s">
        <v>7668</v>
      </c>
      <c r="G10028" s="42">
        <v>26</v>
      </c>
      <c r="H10028" s="42"/>
      <c r="I10028" s="42">
        <v>60</v>
      </c>
      <c r="J10028" s="42" t="str">
        <f t="shared" si="165"/>
        <v>大类_道品大乘法宝</v>
      </c>
      <c r="K10028" s="42" t="s">
        <v>6624</v>
      </c>
      <c r="L10028" s="42"/>
      <c r="M10028" s="42" t="s">
        <v>7668</v>
      </c>
      <c r="N10028" s="42"/>
      <c r="O10028" s="42">
        <v>0</v>
      </c>
      <c r="P10028" s="42" t="b">
        <v>1</v>
      </c>
      <c r="Q10028" s="42"/>
      <c r="R10028" s="42" t="b">
        <v>0</v>
      </c>
      <c r="S10028" s="42">
        <v>1</v>
      </c>
      <c r="T10028" s="42" t="s">
        <v>91</v>
      </c>
      <c r="U10028" s="42">
        <v>999</v>
      </c>
      <c r="V10028" s="42" t="s">
        <v>7669</v>
      </c>
      <c r="W10028" s="42">
        <v>86026</v>
      </c>
      <c r="X10028" s="42"/>
      <c r="Y10028" s="42" t="s">
        <v>7777</v>
      </c>
      <c r="Z10028" t="str" s="42">
        <v>|cff00FF00“索随念走，缠身即收；制其行迹，使敌手寸步难移。”——《缚龙定形玄图》|r</v>
      </c>
      <c r="AA10028" t="str" s="42">
        <v>法宝打造获得。成宝核心×1；主材：百万载灵蚕丝×1；辅材类别：阵旗灵丝×1；特性材料类别：木行凝华×1。</v>
      </c>
      <c r="AB10028" s="42">
        <v>12421005</v>
      </c>
      <c r="AC10028" s="42" t="s">
        <v>121</v>
      </c>
      <c r="AD10028" s="42">
        <v>0</v>
      </c>
      <c r="AE10028" s="42"/>
      <c r="AF10028" s="42">
        <v>70006</v>
      </c>
      <c r="AG10028" s="42"/>
      <c r="AH10028" s="42">
        <v>2362500000</v>
      </c>
      <c r="AI10028" s="42" t="s">
        <v>7668</v>
      </c>
      <c r="AJ10028" s="42" t="s">
        <v>7774</v>
      </c>
      <c r="AK10028" s="42" t="s">
        <v>357</v>
      </c>
      <c r="AL10028" t="s">
        <v>7779</v>
      </c>
    </row>
    <row r="10029" spans="2:38">
      <c r="B10029" s="16" t="n">
        <f>10000000+INDEX(编号表!$B:$B,MATCH(F10029,编号表!$A:$A,0))*100000+INDEX(编号表!$F:$F,MATCH(D10029,编号表!$E:$E,0))*1000+INDEX(编号表!$D:$D,MATCH(E10029,编号表!$C:$C,0))*10000+G10029</f>
        <v>12486027</v>
      </c>
      <c r="C10029" s="42" t="s">
        <v>9896</v>
      </c>
      <c r="D10029" s="42" t="s">
        <v>114</v>
      </c>
      <c r="E10029" s="42" t="s">
        <v>357</v>
      </c>
      <c r="F10029" s="42" t="s">
        <v>7668</v>
      </c>
      <c r="G10029" s="42">
        <v>27</v>
      </c>
      <c r="H10029" s="42"/>
      <c r="I10029" s="42">
        <v>60</v>
      </c>
      <c r="J10029" s="42" t="str">
        <f t="shared" si="165"/>
        <v>大类_道品大乘法宝</v>
      </c>
      <c r="K10029" s="42" t="s">
        <v>6624</v>
      </c>
      <c r="L10029" s="42"/>
      <c r="M10029" s="42" t="s">
        <v>7668</v>
      </c>
      <c r="N10029" s="42"/>
      <c r="O10029" s="42">
        <v>0</v>
      </c>
      <c r="P10029" s="42" t="b">
        <v>1</v>
      </c>
      <c r="Q10029" s="42"/>
      <c r="R10029" s="42" t="b">
        <v>0</v>
      </c>
      <c r="S10029" s="42">
        <v>1</v>
      </c>
      <c r="T10029" s="42" t="s">
        <v>91</v>
      </c>
      <c r="U10029" s="42">
        <v>999</v>
      </c>
      <c r="V10029" s="42" t="s">
        <v>7669</v>
      </c>
      <c r="W10029" s="42">
        <v>86027</v>
      </c>
      <c r="X10029" s="42"/>
      <c r="Y10029" s="42" t="s">
        <v>7781</v>
      </c>
      <c r="Z10029" t="str" s="42">
        <v>|cff00FF00“索随念走，缠身即收；制其行迹，使敌手寸步难移。”——《缚龙定形玄图》|r</v>
      </c>
      <c r="AA10029" t="str" s="42">
        <v>法宝打造获得。成宝核心×1；主材：百万载灵蚕丝×1；辅材类别：阵旗灵丝×1；特性材料类别：水行凝华×1。</v>
      </c>
      <c r="AB10029" s="42">
        <v>12421005</v>
      </c>
      <c r="AC10029" s="42" t="s">
        <v>121</v>
      </c>
      <c r="AD10029" s="42">
        <v>0</v>
      </c>
      <c r="AE10029" s="42"/>
      <c r="AF10029" s="42">
        <v>70006</v>
      </c>
      <c r="AG10029" s="42"/>
      <c r="AH10029" s="42">
        <v>2362500000</v>
      </c>
      <c r="AI10029" s="42" t="s">
        <v>7668</v>
      </c>
      <c r="AJ10029" s="42" t="s">
        <v>7774</v>
      </c>
      <c r="AK10029" s="42" t="s">
        <v>357</v>
      </c>
      <c r="AL10029" t="s">
        <v>7783</v>
      </c>
    </row>
    <row r="10030" spans="2:38">
      <c r="B10030" s="16" t="n">
        <f>10000000+INDEX(编号表!$B:$B,MATCH(F10030,编号表!$A:$A,0))*100000+INDEX(编号表!$F:$F,MATCH(D10030,编号表!$E:$E,0))*1000+INDEX(编号表!$D:$D,MATCH(E10030,编号表!$C:$C,0))*10000+G10030</f>
        <v>12486028</v>
      </c>
      <c r="C10030" s="42" t="s">
        <v>9898</v>
      </c>
      <c r="D10030" s="42" t="s">
        <v>114</v>
      </c>
      <c r="E10030" s="42" t="s">
        <v>357</v>
      </c>
      <c r="F10030" s="42" t="s">
        <v>7668</v>
      </c>
      <c r="G10030" s="42">
        <v>28</v>
      </c>
      <c r="H10030" s="42"/>
      <c r="I10030" s="42">
        <v>60</v>
      </c>
      <c r="J10030" s="42" t="str">
        <f t="shared" si="165"/>
        <v>大类_道品大乘法宝</v>
      </c>
      <c r="K10030" s="42" t="s">
        <v>6624</v>
      </c>
      <c r="L10030" s="42"/>
      <c r="M10030" s="42" t="s">
        <v>7668</v>
      </c>
      <c r="N10030" s="42"/>
      <c r="O10030" s="42">
        <v>0</v>
      </c>
      <c r="P10030" s="42" t="b">
        <v>1</v>
      </c>
      <c r="Q10030" s="42"/>
      <c r="R10030" s="42" t="b">
        <v>0</v>
      </c>
      <c r="S10030" s="42">
        <v>1</v>
      </c>
      <c r="T10030" s="42" t="s">
        <v>91</v>
      </c>
      <c r="U10030" s="42">
        <v>999</v>
      </c>
      <c r="V10030" s="42" t="s">
        <v>7669</v>
      </c>
      <c r="W10030" s="42">
        <v>86028</v>
      </c>
      <c r="X10030" s="42"/>
      <c r="Y10030" s="42" t="s">
        <v>7785</v>
      </c>
      <c r="Z10030" t="str" s="42">
        <v>|cff00FF00“索随念走，缠身即收；制其行迹，使敌手寸步难移。”——《缚龙定形玄图》|r</v>
      </c>
      <c r="AA10030" t="str" s="42">
        <v>法宝打造获得。成宝核心×1；主材：百万载灵蚕丝×1；辅材类别：阵旗灵丝×1；特性材料类别：火行凝华×1。</v>
      </c>
      <c r="AB10030" s="42">
        <v>12421005</v>
      </c>
      <c r="AC10030" s="42" t="s">
        <v>121</v>
      </c>
      <c r="AD10030" s="42">
        <v>0</v>
      </c>
      <c r="AE10030" s="42"/>
      <c r="AF10030" s="42">
        <v>70006</v>
      </c>
      <c r="AG10030" s="42"/>
      <c r="AH10030" s="42">
        <v>2362500000</v>
      </c>
      <c r="AI10030" s="42" t="s">
        <v>7668</v>
      </c>
      <c r="AJ10030" s="42" t="s">
        <v>7774</v>
      </c>
      <c r="AK10030" s="42" t="s">
        <v>357</v>
      </c>
      <c r="AL10030" t="s">
        <v>7787</v>
      </c>
    </row>
    <row r="10031" spans="2:38">
      <c r="B10031" s="16" t="n">
        <f>10000000+INDEX(编号表!$B:$B,MATCH(F10031,编号表!$A:$A,0))*100000+INDEX(编号表!$F:$F,MATCH(D10031,编号表!$E:$E,0))*1000+INDEX(编号表!$D:$D,MATCH(E10031,编号表!$C:$C,0))*10000+G10031</f>
        <v>12486029</v>
      </c>
      <c r="C10031" s="42" t="s">
        <v>9900</v>
      </c>
      <c r="D10031" s="42" t="s">
        <v>114</v>
      </c>
      <c r="E10031" s="42" t="s">
        <v>357</v>
      </c>
      <c r="F10031" s="42" t="s">
        <v>7668</v>
      </c>
      <c r="G10031" s="42">
        <v>29</v>
      </c>
      <c r="H10031" s="42"/>
      <c r="I10031" s="42">
        <v>60</v>
      </c>
      <c r="J10031" s="42" t="str">
        <f t="shared" si="165"/>
        <v>大类_道品大乘法宝</v>
      </c>
      <c r="K10031" s="42" t="s">
        <v>6624</v>
      </c>
      <c r="L10031" s="42"/>
      <c r="M10031" s="42" t="s">
        <v>7668</v>
      </c>
      <c r="N10031" s="42"/>
      <c r="O10031" s="42">
        <v>0</v>
      </c>
      <c r="P10031" s="42" t="b">
        <v>1</v>
      </c>
      <c r="Q10031" s="42"/>
      <c r="R10031" s="42" t="b">
        <v>0</v>
      </c>
      <c r="S10031" s="42">
        <v>1</v>
      </c>
      <c r="T10031" s="42" t="s">
        <v>91</v>
      </c>
      <c r="U10031" s="42">
        <v>999</v>
      </c>
      <c r="V10031" s="42" t="s">
        <v>7669</v>
      </c>
      <c r="W10031" s="42">
        <v>86029</v>
      </c>
      <c r="X10031" s="42"/>
      <c r="Y10031" s="42" t="s">
        <v>7789</v>
      </c>
      <c r="Z10031" t="str" s="42">
        <v>|cff00FF00“索随念走，缠身即收；制其行迹，使敌手寸步难移。”——《缚龙定形玄图》|r</v>
      </c>
      <c r="AA10031" t="str" s="42">
        <v>法宝打造获得。成宝核心×1；主材：百万载灵蚕丝×1；辅材类别：阵旗灵丝×1；特性材料类别：土行凝华×1。</v>
      </c>
      <c r="AB10031" s="42">
        <v>12421005</v>
      </c>
      <c r="AC10031" s="42" t="s">
        <v>121</v>
      </c>
      <c r="AD10031" s="42">
        <v>0</v>
      </c>
      <c r="AE10031" s="42"/>
      <c r="AF10031" s="42">
        <v>70006</v>
      </c>
      <c r="AG10031" s="42"/>
      <c r="AH10031" s="42">
        <v>2362500000</v>
      </c>
      <c r="AI10031" s="42" t="s">
        <v>7668</v>
      </c>
      <c r="AJ10031" s="42" t="s">
        <v>7774</v>
      </c>
      <c r="AK10031" s="42" t="s">
        <v>357</v>
      </c>
      <c r="AL10031" t="s">
        <v>7791</v>
      </c>
    </row>
    <row r="10032" spans="2:38">
      <c r="B10032" s="16" t="n">
        <f>10000000+INDEX(编号表!$B:$B,MATCH(F10032,编号表!$A:$A,0))*100000+INDEX(编号表!$F:$F,MATCH(D10032,编号表!$E:$E,0))*1000+INDEX(编号表!$D:$D,MATCH(E10032,编号表!$C:$C,0))*10000+G10032</f>
        <v>12486030</v>
      </c>
      <c r="C10032" s="42" t="s">
        <v>9902</v>
      </c>
      <c r="D10032" s="42" t="s">
        <v>114</v>
      </c>
      <c r="E10032" s="42" t="s">
        <v>357</v>
      </c>
      <c r="F10032" s="42" t="s">
        <v>7668</v>
      </c>
      <c r="G10032" s="42">
        <v>30</v>
      </c>
      <c r="H10032" s="42"/>
      <c r="I10032" s="42">
        <v>60</v>
      </c>
      <c r="J10032" s="42" t="str">
        <f t="shared" si="165"/>
        <v>大类_道品大乘法宝</v>
      </c>
      <c r="K10032" s="42" t="s">
        <v>6624</v>
      </c>
      <c r="L10032" s="42"/>
      <c r="M10032" s="42" t="s">
        <v>7668</v>
      </c>
      <c r="N10032" s="42"/>
      <c r="O10032" s="42">
        <v>0</v>
      </c>
      <c r="P10032" s="42" t="b">
        <v>1</v>
      </c>
      <c r="Q10032" s="42"/>
      <c r="R10032" s="42" t="b">
        <v>0</v>
      </c>
      <c r="S10032" s="42">
        <v>1</v>
      </c>
      <c r="T10032" s="42" t="s">
        <v>91</v>
      </c>
      <c r="U10032" s="42">
        <v>999</v>
      </c>
      <c r="V10032" s="42" t="s">
        <v>7669</v>
      </c>
      <c r="W10032" s="42">
        <v>86030</v>
      </c>
      <c r="X10032" s="42"/>
      <c r="Y10032" s="42" t="s">
        <v>7793</v>
      </c>
      <c r="Z10032" t="str" s="42">
        <v>|cff00FF00“索随念走，缠身即收；制其行迹，使敌手寸步难移。”——《缚龙定形玄图》|r</v>
      </c>
      <c r="AA10032" t="str" s="42">
        <v>法宝打造获得。成宝核心×1；主材：百万载灵蚕丝×1；辅材类别：阵旗灵丝×1；特性材料类别：毒血×1。</v>
      </c>
      <c r="AB10032" s="42">
        <v>12421005</v>
      </c>
      <c r="AC10032" s="42" t="s">
        <v>121</v>
      </c>
      <c r="AD10032" s="42">
        <v>0</v>
      </c>
      <c r="AE10032" s="42"/>
      <c r="AF10032" s="42">
        <v>70006</v>
      </c>
      <c r="AG10032" s="42"/>
      <c r="AH10032" s="42">
        <v>2362500000</v>
      </c>
      <c r="AI10032" s="42" t="s">
        <v>7668</v>
      </c>
      <c r="AJ10032" s="42" t="s">
        <v>7774</v>
      </c>
      <c r="AK10032" s="42" t="s">
        <v>357</v>
      </c>
      <c r="AL10032" t="s">
        <v>7795</v>
      </c>
    </row>
    <row r="10033" spans="2:38">
      <c r="B10033" s="16" t="n">
        <f>10000000+INDEX(编号表!$B:$B,MATCH(F10033,编号表!$A:$A,0))*100000+INDEX(编号表!$F:$F,MATCH(D10033,编号表!$E:$E,0))*1000+INDEX(编号表!$D:$D,MATCH(E10033,编号表!$C:$C,0))*10000+G10033</f>
        <v>12486031</v>
      </c>
      <c r="C10033" s="42" t="s">
        <v>9904</v>
      </c>
      <c r="D10033" s="42" t="s">
        <v>114</v>
      </c>
      <c r="E10033" s="42" t="s">
        <v>357</v>
      </c>
      <c r="F10033" s="42" t="s">
        <v>7668</v>
      </c>
      <c r="G10033" s="42">
        <v>31</v>
      </c>
      <c r="H10033" s="42"/>
      <c r="I10033" s="42">
        <v>60</v>
      </c>
      <c r="J10033" s="42" t="str">
        <f t="shared" si="165"/>
        <v>大类_道品大乘法宝</v>
      </c>
      <c r="K10033" s="42" t="s">
        <v>6624</v>
      </c>
      <c r="L10033" s="42"/>
      <c r="M10033" s="42" t="s">
        <v>7668</v>
      </c>
      <c r="N10033" s="42"/>
      <c r="O10033" s="42">
        <v>0</v>
      </c>
      <c r="P10033" s="42" t="b">
        <v>1</v>
      </c>
      <c r="Q10033" s="42"/>
      <c r="R10033" s="42" t="b">
        <v>0</v>
      </c>
      <c r="S10033" s="42">
        <v>1</v>
      </c>
      <c r="T10033" s="42" t="s">
        <v>91</v>
      </c>
      <c r="U10033" s="42">
        <v>999</v>
      </c>
      <c r="V10033" s="42" t="s">
        <v>7669</v>
      </c>
      <c r="W10033" s="42">
        <v>86031</v>
      </c>
      <c r="X10033" s="42"/>
      <c r="Y10033" s="42" t="s">
        <v>7793</v>
      </c>
      <c r="Z10033" t="str" s="42">
        <v>|cff00FF00“索随念走，缠身即收；制其行迹，使敌手寸步难移。”——《缚龙定形玄图》|r</v>
      </c>
      <c r="AA10033" t="str" s="42">
        <v>法宝打造获得。成宝核心×1；主材：百万载灵蚕丝×1；辅材类别：阵旗灵丝×1；特性材料类别：毒囊×1。</v>
      </c>
      <c r="AB10033" s="42">
        <v>12421005</v>
      </c>
      <c r="AC10033" s="42" t="s">
        <v>121</v>
      </c>
      <c r="AD10033" s="42">
        <v>0</v>
      </c>
      <c r="AE10033" s="42"/>
      <c r="AF10033" s="42">
        <v>70006</v>
      </c>
      <c r="AG10033" s="42"/>
      <c r="AH10033" s="42">
        <v>2362500000</v>
      </c>
      <c r="AI10033" s="42" t="s">
        <v>7668</v>
      </c>
      <c r="AJ10033" s="42" t="s">
        <v>7774</v>
      </c>
      <c r="AK10033" s="42" t="s">
        <v>357</v>
      </c>
      <c r="AL10033" t="s">
        <v>7798</v>
      </c>
    </row>
    <row r="10034" spans="2:38">
      <c r="B10034" s="16" t="n">
        <f>10000000+INDEX(编号表!$B:$B,MATCH(F10034,编号表!$A:$A,0))*100000+INDEX(编号表!$F:$F,MATCH(D10034,编号表!$E:$E,0))*1000+INDEX(编号表!$D:$D,MATCH(E10034,编号表!$C:$C,0))*10000+G10034</f>
        <v>12486032</v>
      </c>
      <c r="C10034" s="42" t="s">
        <v>9906</v>
      </c>
      <c r="D10034" s="42" t="s">
        <v>114</v>
      </c>
      <c r="E10034" s="42" t="s">
        <v>357</v>
      </c>
      <c r="F10034" s="42" t="s">
        <v>7668</v>
      </c>
      <c r="G10034" s="42">
        <v>32</v>
      </c>
      <c r="H10034" s="42"/>
      <c r="I10034" s="42">
        <v>60</v>
      </c>
      <c r="J10034" s="42" t="str">
        <f t="shared" si="165"/>
        <v>大类_道品大乘法宝</v>
      </c>
      <c r="K10034" s="42" t="s">
        <v>6624</v>
      </c>
      <c r="L10034" s="42"/>
      <c r="M10034" s="42" t="s">
        <v>7668</v>
      </c>
      <c r="N10034" s="42"/>
      <c r="O10034" s="42">
        <v>0</v>
      </c>
      <c r="P10034" s="42" t="b">
        <v>1</v>
      </c>
      <c r="Q10034" s="42"/>
      <c r="R10034" s="42" t="b">
        <v>0</v>
      </c>
      <c r="S10034" s="42">
        <v>1</v>
      </c>
      <c r="T10034" s="42" t="s">
        <v>91</v>
      </c>
      <c r="U10034" s="42">
        <v>999</v>
      </c>
      <c r="V10034" s="42" t="s">
        <v>7669</v>
      </c>
      <c r="W10034" s="42">
        <v>86032</v>
      </c>
      <c r="X10034" s="42"/>
      <c r="Y10034" s="42" t="s">
        <v>7800</v>
      </c>
      <c r="Z10034" t="str" s="42">
        <v>|cff00FF00“索随念走，缠身即收；制其行迹，使敌手寸步难移。”——《缚龙定形玄图》|r</v>
      </c>
      <c r="AA10034" t="str" s="42">
        <v>法宝打造获得。成宝核心×1；主材：百万载灵蚕丝×1；辅材类别：阵旗灵丝×1；特性材料类别：古阵石×1。</v>
      </c>
      <c r="AB10034" s="42">
        <v>12421005</v>
      </c>
      <c r="AC10034" s="42" t="s">
        <v>121</v>
      </c>
      <c r="AD10034" s="42">
        <v>0</v>
      </c>
      <c r="AE10034" s="42"/>
      <c r="AF10034" s="42">
        <v>70006</v>
      </c>
      <c r="AG10034" s="42"/>
      <c r="AH10034" s="42">
        <v>2362500000</v>
      </c>
      <c r="AI10034" s="42" t="s">
        <v>7668</v>
      </c>
      <c r="AJ10034" s="42" t="s">
        <v>7774</v>
      </c>
      <c r="AK10034" s="42" t="s">
        <v>357</v>
      </c>
      <c r="AL10034" t="s">
        <v>7802</v>
      </c>
    </row>
    <row r="10035" spans="2:38">
      <c r="B10035" s="16" t="n">
        <f>10000000+INDEX(编号表!$B:$B,MATCH(F10035,编号表!$A:$A,0))*100000+INDEX(编号表!$F:$F,MATCH(D10035,编号表!$E:$E,0))*1000+INDEX(编号表!$D:$D,MATCH(E10035,编号表!$C:$C,0))*10000+G10035</f>
        <v>12486033</v>
      </c>
      <c r="C10035" s="42" t="s">
        <v>9908</v>
      </c>
      <c r="D10035" s="42" t="s">
        <v>114</v>
      </c>
      <c r="E10035" s="42" t="s">
        <v>357</v>
      </c>
      <c r="F10035" s="42" t="s">
        <v>7668</v>
      </c>
      <c r="G10035" s="42">
        <v>33</v>
      </c>
      <c r="H10035" s="42"/>
      <c r="I10035" s="42">
        <v>60</v>
      </c>
      <c r="J10035" s="42" t="str">
        <f t="shared" si="165"/>
        <v>大类_道品大乘法宝</v>
      </c>
      <c r="K10035" s="42" t="s">
        <v>6624</v>
      </c>
      <c r="L10035" s="42"/>
      <c r="M10035" s="42" t="s">
        <v>7668</v>
      </c>
      <c r="N10035" s="42"/>
      <c r="O10035" s="42">
        <v>0</v>
      </c>
      <c r="P10035" s="42" t="b">
        <v>1</v>
      </c>
      <c r="Q10035" s="42"/>
      <c r="R10035" s="42" t="b">
        <v>0</v>
      </c>
      <c r="S10035" s="42">
        <v>1</v>
      </c>
      <c r="T10035" s="42" t="s">
        <v>91</v>
      </c>
      <c r="U10035" s="42">
        <v>999</v>
      </c>
      <c r="V10035" s="42" t="s">
        <v>7669</v>
      </c>
      <c r="W10035" s="42">
        <v>86033</v>
      </c>
      <c r="X10035" s="42"/>
      <c r="Y10035" t="str" s="42">
        <v>法宝。缠束目标，使其短时定身；补强索体，延长定身时间；缩短缚灵索技能冷却时间。</v>
      </c>
      <c r="Z10035" t="str" s="42">
        <v>|cff00FF00“索随念走，缠身即收；制其行迹，使敌手寸步难移。”——《缚龙定形玄图》|r</v>
      </c>
      <c r="AA10035" t="str" s="42">
        <v>法宝打造获得。成宝核心×1；主材：百万载灵蚕丝×1；辅材类别：阵旗灵丝×1；特性材料类别：妖丹×1。</v>
      </c>
      <c r="AB10035" s="42">
        <v>12421005</v>
      </c>
      <c r="AC10035" s="42" t="s">
        <v>121</v>
      </c>
      <c r="AD10035" s="42">
        <v>0</v>
      </c>
      <c r="AE10035" s="42"/>
      <c r="AF10035" s="42">
        <v>70006</v>
      </c>
      <c r="AG10035" s="42"/>
      <c r="AH10035" s="42">
        <v>2362500000</v>
      </c>
      <c r="AI10035" s="42" t="s">
        <v>7668</v>
      </c>
      <c r="AJ10035" s="42" t="s">
        <v>7774</v>
      </c>
      <c r="AK10035" s="42" t="s">
        <v>357</v>
      </c>
      <c r="AL10035" t="s">
        <v>7806</v>
      </c>
    </row>
    <row r="10036" spans="2:38">
      <c r="B10036" s="16" t="n">
        <f>10000000+INDEX(编号表!$B:$B,MATCH(F10036,编号表!$A:$A,0))*100000+INDEX(编号表!$F:$F,MATCH(D10036,编号表!$E:$E,0))*1000+INDEX(编号表!$D:$D,MATCH(E10036,编号表!$C:$C,0))*10000+G10036</f>
        <v>12486034</v>
      </c>
      <c r="C10036" s="42" t="s">
        <v>9910</v>
      </c>
      <c r="D10036" s="42" t="s">
        <v>114</v>
      </c>
      <c r="E10036" s="42" t="s">
        <v>357</v>
      </c>
      <c r="F10036" s="42" t="s">
        <v>7668</v>
      </c>
      <c r="G10036" s="42">
        <v>34</v>
      </c>
      <c r="H10036" s="42"/>
      <c r="I10036" s="42">
        <v>60</v>
      </c>
      <c r="J10036" s="42" t="str">
        <f t="shared" si="165"/>
        <v>大类_道品大乘法宝</v>
      </c>
      <c r="K10036" s="42" t="s">
        <v>6624</v>
      </c>
      <c r="L10036" s="42"/>
      <c r="M10036" s="42" t="s">
        <v>7668</v>
      </c>
      <c r="N10036" s="42"/>
      <c r="O10036" s="42">
        <v>0</v>
      </c>
      <c r="P10036" s="42" t="b">
        <v>1</v>
      </c>
      <c r="Q10036" s="42"/>
      <c r="R10036" s="42" t="b">
        <v>0</v>
      </c>
      <c r="S10036" s="42">
        <v>1</v>
      </c>
      <c r="T10036" s="42" t="s">
        <v>91</v>
      </c>
      <c r="U10036" s="42">
        <v>999</v>
      </c>
      <c r="V10036" s="42" t="s">
        <v>7669</v>
      </c>
      <c r="W10036" s="42">
        <v>86034</v>
      </c>
      <c r="X10036" s="42"/>
      <c r="Y10036" s="42" t="s">
        <v>7808</v>
      </c>
      <c r="Z10036" s="42" t="s">
        <v>7809</v>
      </c>
      <c r="AA10036" t="str" s="42">
        <v>法宝打造获得。成宝核心×1；主材：百万载灵兽皮×1；辅材类别：甲壳×1；特性材料类别：金行凝华×1。</v>
      </c>
      <c r="AB10036" s="42">
        <v>12421001</v>
      </c>
      <c r="AC10036" s="42" t="s">
        <v>121</v>
      </c>
      <c r="AD10036" s="42">
        <v>0</v>
      </c>
      <c r="AE10036" s="42"/>
      <c r="AF10036" s="42">
        <v>70006</v>
      </c>
      <c r="AG10036" s="42"/>
      <c r="AH10036" s="42">
        <v>2362500000</v>
      </c>
      <c r="AI10036" s="42" t="s">
        <v>7668</v>
      </c>
      <c r="AJ10036" s="42" t="s">
        <v>7811</v>
      </c>
      <c r="AK10036" s="42" t="s">
        <v>357</v>
      </c>
      <c r="AL10036" t="s">
        <v>7812</v>
      </c>
    </row>
    <row r="10037" spans="2:38">
      <c r="B10037" s="16" t="n">
        <f>10000000+INDEX(编号表!$B:$B,MATCH(F10037,编号表!$A:$A,0))*100000+INDEX(编号表!$F:$F,MATCH(D10037,编号表!$E:$E,0))*1000+INDEX(编号表!$D:$D,MATCH(E10037,编号表!$C:$C,0))*10000+G10037</f>
        <v>12486035</v>
      </c>
      <c r="C10037" s="42" t="s">
        <v>9912</v>
      </c>
      <c r="D10037" s="42" t="s">
        <v>114</v>
      </c>
      <c r="E10037" s="42" t="s">
        <v>357</v>
      </c>
      <c r="F10037" s="42" t="s">
        <v>7668</v>
      </c>
      <c r="G10037" s="42">
        <v>35</v>
      </c>
      <c r="H10037" s="42"/>
      <c r="I10037" s="42">
        <v>60</v>
      </c>
      <c r="J10037" s="42" t="str">
        <f t="shared" si="165"/>
        <v>大类_道品大乘法宝</v>
      </c>
      <c r="K10037" s="42" t="s">
        <v>6624</v>
      </c>
      <c r="L10037" s="42"/>
      <c r="M10037" s="42" t="s">
        <v>7668</v>
      </c>
      <c r="N10037" s="42"/>
      <c r="O10037" s="42">
        <v>0</v>
      </c>
      <c r="P10037" s="42" t="b">
        <v>1</v>
      </c>
      <c r="Q10037" s="42"/>
      <c r="R10037" s="42" t="b">
        <v>0</v>
      </c>
      <c r="S10037" s="42">
        <v>1</v>
      </c>
      <c r="T10037" s="42" t="s">
        <v>91</v>
      </c>
      <c r="U10037" s="42">
        <v>999</v>
      </c>
      <c r="V10037" s="42" t="s">
        <v>7669</v>
      </c>
      <c r="W10037" s="42">
        <v>86035</v>
      </c>
      <c r="X10037" s="42"/>
      <c r="Y10037" s="42" t="s">
        <v>7814</v>
      </c>
      <c r="Z10037" s="42" t="s">
        <v>7809</v>
      </c>
      <c r="AA10037" t="str" s="42">
        <v>法宝打造获得。成宝核心×1；主材：百万载灵兽皮×1；辅材类别：甲壳×1；特性材料类别：木行凝华×1。</v>
      </c>
      <c r="AB10037" s="42">
        <v>12421001</v>
      </c>
      <c r="AC10037" s="42" t="s">
        <v>121</v>
      </c>
      <c r="AD10037" s="42">
        <v>0</v>
      </c>
      <c r="AE10037" s="42"/>
      <c r="AF10037" s="42">
        <v>70006</v>
      </c>
      <c r="AG10037" s="42"/>
      <c r="AH10037" s="42">
        <v>2362500000</v>
      </c>
      <c r="AI10037" s="42" t="s">
        <v>7668</v>
      </c>
      <c r="AJ10037" s="42" t="s">
        <v>7811</v>
      </c>
      <c r="AK10037" s="42" t="s">
        <v>357</v>
      </c>
      <c r="AL10037" t="s">
        <v>7816</v>
      </c>
    </row>
    <row r="10038" spans="2:38">
      <c r="B10038" s="16" t="n">
        <f>10000000+INDEX(编号表!$B:$B,MATCH(F10038,编号表!$A:$A,0))*100000+INDEX(编号表!$F:$F,MATCH(D10038,编号表!$E:$E,0))*1000+INDEX(编号表!$D:$D,MATCH(E10038,编号表!$C:$C,0))*10000+G10038</f>
        <v>12486036</v>
      </c>
      <c r="C10038" s="42" t="s">
        <v>9914</v>
      </c>
      <c r="D10038" s="42" t="s">
        <v>114</v>
      </c>
      <c r="E10038" s="42" t="s">
        <v>357</v>
      </c>
      <c r="F10038" s="42" t="s">
        <v>7668</v>
      </c>
      <c r="G10038" s="42">
        <v>36</v>
      </c>
      <c r="H10038" s="42"/>
      <c r="I10038" s="42">
        <v>60</v>
      </c>
      <c r="J10038" s="42" t="str">
        <f t="shared" si="165"/>
        <v>大类_道品大乘法宝</v>
      </c>
      <c r="K10038" s="42" t="s">
        <v>6624</v>
      </c>
      <c r="L10038" s="42"/>
      <c r="M10038" s="42" t="s">
        <v>7668</v>
      </c>
      <c r="N10038" s="42"/>
      <c r="O10038" s="42">
        <v>0</v>
      </c>
      <c r="P10038" s="42" t="b">
        <v>1</v>
      </c>
      <c r="Q10038" s="42"/>
      <c r="R10038" s="42" t="b">
        <v>0</v>
      </c>
      <c r="S10038" s="42">
        <v>1</v>
      </c>
      <c r="T10038" s="42" t="s">
        <v>91</v>
      </c>
      <c r="U10038" s="42">
        <v>999</v>
      </c>
      <c r="V10038" s="42" t="s">
        <v>7669</v>
      </c>
      <c r="W10038" s="42">
        <v>86036</v>
      </c>
      <c r="X10038" s="42"/>
      <c r="Y10038" s="42" t="s">
        <v>7818</v>
      </c>
      <c r="Z10038" s="42" t="s">
        <v>7809</v>
      </c>
      <c r="AA10038" t="str" s="42">
        <v>法宝打造获得。成宝核心×1；主材：百万载灵兽皮×1；辅材类别：甲壳×1；特性材料类别：水行凝华×1。</v>
      </c>
      <c r="AB10038" s="42">
        <v>12421001</v>
      </c>
      <c r="AC10038" s="42" t="s">
        <v>121</v>
      </c>
      <c r="AD10038" s="42">
        <v>0</v>
      </c>
      <c r="AE10038" s="42"/>
      <c r="AF10038" s="42">
        <v>70006</v>
      </c>
      <c r="AG10038" s="42"/>
      <c r="AH10038" s="42">
        <v>2362500000</v>
      </c>
      <c r="AI10038" s="42" t="s">
        <v>7668</v>
      </c>
      <c r="AJ10038" s="42" t="s">
        <v>7811</v>
      </c>
      <c r="AK10038" s="42" t="s">
        <v>357</v>
      </c>
      <c r="AL10038" t="s">
        <v>7820</v>
      </c>
    </row>
    <row r="10039" spans="2:38">
      <c r="B10039" s="16" t="n">
        <f>10000000+INDEX(编号表!$B:$B,MATCH(F10039,编号表!$A:$A,0))*100000+INDEX(编号表!$F:$F,MATCH(D10039,编号表!$E:$E,0))*1000+INDEX(编号表!$D:$D,MATCH(E10039,编号表!$C:$C,0))*10000+G10039</f>
        <v>12486037</v>
      </c>
      <c r="C10039" s="42" t="s">
        <v>9916</v>
      </c>
      <c r="D10039" s="42" t="s">
        <v>114</v>
      </c>
      <c r="E10039" s="42" t="s">
        <v>357</v>
      </c>
      <c r="F10039" s="42" t="s">
        <v>7668</v>
      </c>
      <c r="G10039" s="42">
        <v>37</v>
      </c>
      <c r="H10039" s="42"/>
      <c r="I10039" s="42">
        <v>60</v>
      </c>
      <c r="J10039" s="42" t="str">
        <f t="shared" si="165"/>
        <v>大类_道品大乘法宝</v>
      </c>
      <c r="K10039" s="42" t="s">
        <v>6624</v>
      </c>
      <c r="L10039" s="42"/>
      <c r="M10039" s="42" t="s">
        <v>7668</v>
      </c>
      <c r="N10039" s="42"/>
      <c r="O10039" s="42">
        <v>0</v>
      </c>
      <c r="P10039" s="42" t="b">
        <v>1</v>
      </c>
      <c r="Q10039" s="42"/>
      <c r="R10039" s="42" t="b">
        <v>0</v>
      </c>
      <c r="S10039" s="42">
        <v>1</v>
      </c>
      <c r="T10039" s="42" t="s">
        <v>91</v>
      </c>
      <c r="U10039" s="42">
        <v>999</v>
      </c>
      <c r="V10039" s="42" t="s">
        <v>7669</v>
      </c>
      <c r="W10039" s="42">
        <v>86037</v>
      </c>
      <c r="X10039" s="42"/>
      <c r="Y10039" s="42" t="s">
        <v>7822</v>
      </c>
      <c r="Z10039" s="42" t="s">
        <v>7809</v>
      </c>
      <c r="AA10039" t="str" s="42">
        <v>法宝打造获得。成宝核心×1；主材：百万载灵兽皮×1；辅材类别：甲壳×1；特性材料类别：火行凝华×1。</v>
      </c>
      <c r="AB10039" s="42">
        <v>12421001</v>
      </c>
      <c r="AC10039" s="42" t="s">
        <v>121</v>
      </c>
      <c r="AD10039" s="42">
        <v>0</v>
      </c>
      <c r="AE10039" s="42"/>
      <c r="AF10039" s="42">
        <v>70006</v>
      </c>
      <c r="AG10039" s="42"/>
      <c r="AH10039" s="42">
        <v>2362500000</v>
      </c>
      <c r="AI10039" s="42" t="s">
        <v>7668</v>
      </c>
      <c r="AJ10039" s="42" t="s">
        <v>7811</v>
      </c>
      <c r="AK10039" s="42" t="s">
        <v>357</v>
      </c>
      <c r="AL10039" t="s">
        <v>7824</v>
      </c>
    </row>
    <row r="10040" spans="2:38">
      <c r="B10040" s="16" t="n">
        <f>10000000+INDEX(编号表!$B:$B,MATCH(F10040,编号表!$A:$A,0))*100000+INDEX(编号表!$F:$F,MATCH(D10040,编号表!$E:$E,0))*1000+INDEX(编号表!$D:$D,MATCH(E10040,编号表!$C:$C,0))*10000+G10040</f>
        <v>12486038</v>
      </c>
      <c r="C10040" s="42" t="s">
        <v>9918</v>
      </c>
      <c r="D10040" s="42" t="s">
        <v>114</v>
      </c>
      <c r="E10040" s="42" t="s">
        <v>357</v>
      </c>
      <c r="F10040" s="42" t="s">
        <v>7668</v>
      </c>
      <c r="G10040" s="42">
        <v>38</v>
      </c>
      <c r="H10040" s="42"/>
      <c r="I10040" s="42">
        <v>60</v>
      </c>
      <c r="J10040" s="42" t="str">
        <f t="shared" si="165"/>
        <v>大类_道品大乘法宝</v>
      </c>
      <c r="K10040" s="42" t="s">
        <v>6624</v>
      </c>
      <c r="L10040" s="42"/>
      <c r="M10040" s="42" t="s">
        <v>7668</v>
      </c>
      <c r="N10040" s="42"/>
      <c r="O10040" s="42">
        <v>0</v>
      </c>
      <c r="P10040" s="42" t="b">
        <v>1</v>
      </c>
      <c r="Q10040" s="42"/>
      <c r="R10040" s="42" t="b">
        <v>0</v>
      </c>
      <c r="S10040" s="42">
        <v>1</v>
      </c>
      <c r="T10040" s="42" t="s">
        <v>91</v>
      </c>
      <c r="U10040" s="42">
        <v>999</v>
      </c>
      <c r="V10040" s="42" t="s">
        <v>7669</v>
      </c>
      <c r="W10040" s="42">
        <v>86038</v>
      </c>
      <c r="X10040" s="42"/>
      <c r="Y10040" s="42" t="s">
        <v>7826</v>
      </c>
      <c r="Z10040" s="42" t="s">
        <v>7809</v>
      </c>
      <c r="AA10040" t="str" s="42">
        <v>法宝打造获得。成宝核心×1；主材：百万载灵兽皮×1；辅材类别：甲壳×1；特性材料类别：土行凝华×1。</v>
      </c>
      <c r="AB10040" s="42">
        <v>12421001</v>
      </c>
      <c r="AC10040" s="42" t="s">
        <v>121</v>
      </c>
      <c r="AD10040" s="42">
        <v>0</v>
      </c>
      <c r="AE10040" s="42"/>
      <c r="AF10040" s="42">
        <v>70006</v>
      </c>
      <c r="AG10040" s="42"/>
      <c r="AH10040" s="42">
        <v>2362500000</v>
      </c>
      <c r="AI10040" s="42" t="s">
        <v>7668</v>
      </c>
      <c r="AJ10040" s="42" t="s">
        <v>7811</v>
      </c>
      <c r="AK10040" s="42" t="s">
        <v>357</v>
      </c>
      <c r="AL10040" t="s">
        <v>7828</v>
      </c>
    </row>
    <row r="10041" spans="2:38">
      <c r="B10041" s="16" t="n">
        <f>10000000+INDEX(编号表!$B:$B,MATCH(F10041,编号表!$A:$A,0))*100000+INDEX(编号表!$F:$F,MATCH(D10041,编号表!$E:$E,0))*1000+INDEX(编号表!$D:$D,MATCH(E10041,编号表!$C:$C,0))*10000+G10041</f>
        <v>12486039</v>
      </c>
      <c r="C10041" s="42" t="s">
        <v>9920</v>
      </c>
      <c r="D10041" s="42" t="s">
        <v>114</v>
      </c>
      <c r="E10041" s="42" t="s">
        <v>357</v>
      </c>
      <c r="F10041" s="42" t="s">
        <v>7668</v>
      </c>
      <c r="G10041" s="42">
        <v>39</v>
      </c>
      <c r="H10041" s="42"/>
      <c r="I10041" s="42">
        <v>60</v>
      </c>
      <c r="J10041" s="42" t="str">
        <f t="shared" si="165"/>
        <v>大类_道品大乘法宝</v>
      </c>
      <c r="K10041" s="42" t="s">
        <v>6624</v>
      </c>
      <c r="L10041" s="42"/>
      <c r="M10041" s="42" t="s">
        <v>7668</v>
      </c>
      <c r="N10041" s="42"/>
      <c r="O10041" s="42">
        <v>0</v>
      </c>
      <c r="P10041" s="42" t="b">
        <v>1</v>
      </c>
      <c r="Q10041" s="42"/>
      <c r="R10041" s="42" t="b">
        <v>0</v>
      </c>
      <c r="S10041" s="42">
        <v>1</v>
      </c>
      <c r="T10041" s="42" t="s">
        <v>91</v>
      </c>
      <c r="U10041" s="42">
        <v>999</v>
      </c>
      <c r="V10041" s="42" t="s">
        <v>7669</v>
      </c>
      <c r="W10041" s="42">
        <v>86039</v>
      </c>
      <c r="X10041" s="42"/>
      <c r="Y10041" s="42" t="s">
        <v>7830</v>
      </c>
      <c r="Z10041" s="42" t="s">
        <v>7809</v>
      </c>
      <c r="AA10041" t="str" s="42">
        <v>法宝打造获得。成宝核心×1；主材：百万载灵兽皮×1；辅材类别：甲壳×1；特性材料类别：甲壳×1。</v>
      </c>
      <c r="AB10041" s="42">
        <v>12421001</v>
      </c>
      <c r="AC10041" s="42" t="s">
        <v>121</v>
      </c>
      <c r="AD10041" s="42">
        <v>0</v>
      </c>
      <c r="AE10041" s="42"/>
      <c r="AF10041" s="42">
        <v>70006</v>
      </c>
      <c r="AG10041" s="42"/>
      <c r="AH10041" s="42">
        <v>2362500000</v>
      </c>
      <c r="AI10041" s="42" t="s">
        <v>7668</v>
      </c>
      <c r="AJ10041" s="42" t="s">
        <v>7811</v>
      </c>
      <c r="AK10041" s="42" t="s">
        <v>357</v>
      </c>
      <c r="AL10041" t="s">
        <v>7832</v>
      </c>
    </row>
    <row r="10042" spans="2:38">
      <c r="B10042" s="16" t="n">
        <f>10000000+INDEX(编号表!$B:$B,MATCH(F10042,编号表!$A:$A,0))*100000+INDEX(编号表!$F:$F,MATCH(D10042,编号表!$E:$E,0))*1000+INDEX(编号表!$D:$D,MATCH(E10042,编号表!$C:$C,0))*10000+G10042</f>
        <v>12486040</v>
      </c>
      <c r="C10042" s="42" t="s">
        <v>9922</v>
      </c>
      <c r="D10042" s="42" t="s">
        <v>114</v>
      </c>
      <c r="E10042" s="42" t="s">
        <v>357</v>
      </c>
      <c r="F10042" s="42" t="s">
        <v>7668</v>
      </c>
      <c r="G10042" s="42">
        <v>40</v>
      </c>
      <c r="H10042" s="42"/>
      <c r="I10042" s="42">
        <v>60</v>
      </c>
      <c r="J10042" s="42" t="str">
        <f t="shared" si="165"/>
        <v>大类_道品大乘法宝</v>
      </c>
      <c r="K10042" s="42" t="s">
        <v>6624</v>
      </c>
      <c r="L10042" s="42"/>
      <c r="M10042" s="42" t="s">
        <v>7668</v>
      </c>
      <c r="N10042" s="42"/>
      <c r="O10042" s="42">
        <v>0</v>
      </c>
      <c r="P10042" s="42" t="b">
        <v>1</v>
      </c>
      <c r="Q10042" s="42"/>
      <c r="R10042" s="42" t="b">
        <v>0</v>
      </c>
      <c r="S10042" s="42">
        <v>1</v>
      </c>
      <c r="T10042" s="42" t="s">
        <v>91</v>
      </c>
      <c r="U10042" s="42">
        <v>999</v>
      </c>
      <c r="V10042" s="42" t="s">
        <v>7669</v>
      </c>
      <c r="W10042" s="42">
        <v>86040</v>
      </c>
      <c r="X10042" s="42"/>
      <c r="Y10042" s="42" t="s">
        <v>7834</v>
      </c>
      <c r="Z10042" s="42" t="s">
        <v>7809</v>
      </c>
      <c r="AA10042" t="str" s="42">
        <v>法宝打造获得。成宝核心×1；主材：百万载灵兽皮×1；辅材类别：甲壳×1；特性材料类别：毒囊×1。</v>
      </c>
      <c r="AB10042" s="42">
        <v>12421001</v>
      </c>
      <c r="AC10042" s="42" t="s">
        <v>121</v>
      </c>
      <c r="AD10042" s="42">
        <v>0</v>
      </c>
      <c r="AE10042" s="42"/>
      <c r="AF10042" s="42">
        <v>70006</v>
      </c>
      <c r="AG10042" s="42"/>
      <c r="AH10042" s="42">
        <v>2362500000</v>
      </c>
      <c r="AI10042" s="42" t="s">
        <v>7668</v>
      </c>
      <c r="AJ10042" s="42" t="s">
        <v>7811</v>
      </c>
      <c r="AK10042" s="42" t="s">
        <v>357</v>
      </c>
      <c r="AL10042" t="s">
        <v>7836</v>
      </c>
    </row>
    <row r="10043" spans="2:38">
      <c r="B10043" s="16" t="n">
        <f>10000000+INDEX(编号表!$B:$B,MATCH(F10043,编号表!$A:$A,0))*100000+INDEX(编号表!$F:$F,MATCH(D10043,编号表!$E:$E,0))*1000+INDEX(编号表!$D:$D,MATCH(E10043,编号表!$C:$C,0))*10000+G10043</f>
        <v>12486041</v>
      </c>
      <c r="C10043" s="42" t="s">
        <v>9924</v>
      </c>
      <c r="D10043" s="42" t="s">
        <v>114</v>
      </c>
      <c r="E10043" s="42" t="s">
        <v>357</v>
      </c>
      <c r="F10043" s="42" t="s">
        <v>7668</v>
      </c>
      <c r="G10043" s="42">
        <v>41</v>
      </c>
      <c r="H10043" s="42"/>
      <c r="I10043" s="42">
        <v>60</v>
      </c>
      <c r="J10043" s="42" t="str">
        <f t="shared" si="165"/>
        <v>大类_道品大乘法宝</v>
      </c>
      <c r="K10043" s="42" t="s">
        <v>6624</v>
      </c>
      <c r="L10043" s="42"/>
      <c r="M10043" s="42" t="s">
        <v>7668</v>
      </c>
      <c r="N10043" s="42"/>
      <c r="O10043" s="42">
        <v>0</v>
      </c>
      <c r="P10043" s="42" t="b">
        <v>1</v>
      </c>
      <c r="Q10043" s="42"/>
      <c r="R10043" s="42" t="b">
        <v>0</v>
      </c>
      <c r="S10043" s="42">
        <v>1</v>
      </c>
      <c r="T10043" s="42" t="s">
        <v>91</v>
      </c>
      <c r="U10043" s="42">
        <v>999</v>
      </c>
      <c r="V10043" s="42" t="s">
        <v>7669</v>
      </c>
      <c r="W10043" s="42">
        <v>86041</v>
      </c>
      <c r="X10043" s="42"/>
      <c r="Y10043" t="str" s="42">
        <v>法宝。展开护盾，吸收伤害；提高护盾吸收量；缩短宝伞技能冷却时间。</v>
      </c>
      <c r="Z10043" s="42" t="s">
        <v>7809</v>
      </c>
      <c r="AA10043" t="str" s="42">
        <v>法宝打造获得。成宝核心×1；主材：百万载灵兽皮×1；辅材类别：甲壳×1；特性材料类别：妖丹×1。</v>
      </c>
      <c r="AB10043" s="42">
        <v>12421001</v>
      </c>
      <c r="AC10043" s="42" t="s">
        <v>121</v>
      </c>
      <c r="AD10043" s="42">
        <v>0</v>
      </c>
      <c r="AE10043" s="42"/>
      <c r="AF10043" s="42">
        <v>70006</v>
      </c>
      <c r="AG10043" s="42"/>
      <c r="AH10043" s="42">
        <v>2362500000</v>
      </c>
      <c r="AI10043" s="42" t="s">
        <v>7668</v>
      </c>
      <c r="AJ10043" s="42" t="s">
        <v>7811</v>
      </c>
      <c r="AK10043" s="42" t="s">
        <v>357</v>
      </c>
      <c r="AL10043" t="s">
        <v>7840</v>
      </c>
    </row>
    <row r="10044" spans="2:38">
      <c r="B10044" s="16" t="n">
        <f>10000000+INDEX(编号表!$B:$B,MATCH(F10044,编号表!$A:$A,0))*100000+INDEX(编号表!$F:$F,MATCH(D10044,编号表!$E:$E,0))*1000+INDEX(编号表!$D:$D,MATCH(E10044,编号表!$C:$C,0))*10000+G10044</f>
        <v>12486042</v>
      </c>
      <c r="C10044" s="42" t="s">
        <v>9926</v>
      </c>
      <c r="D10044" s="42" t="s">
        <v>114</v>
      </c>
      <c r="E10044" s="42" t="s">
        <v>357</v>
      </c>
      <c r="F10044" s="42" t="s">
        <v>7668</v>
      </c>
      <c r="G10044" s="42">
        <v>42</v>
      </c>
      <c r="H10044" s="42"/>
      <c r="I10044" s="42">
        <v>60</v>
      </c>
      <c r="J10044" s="42" t="str">
        <f t="shared" si="165"/>
        <v>大类_道品大乘法宝</v>
      </c>
      <c r="K10044" s="42" t="s">
        <v>6624</v>
      </c>
      <c r="L10044" s="42"/>
      <c r="M10044" s="42" t="s">
        <v>7668</v>
      </c>
      <c r="N10044" s="42"/>
      <c r="O10044" s="42">
        <v>0</v>
      </c>
      <c r="P10044" s="42" t="b">
        <v>1</v>
      </c>
      <c r="Q10044" s="42"/>
      <c r="R10044" s="42" t="b">
        <v>0</v>
      </c>
      <c r="S10044" s="42">
        <v>1</v>
      </c>
      <c r="T10044" s="42" t="s">
        <v>91</v>
      </c>
      <c r="U10044" s="42">
        <v>999</v>
      </c>
      <c r="V10044" s="42" t="s">
        <v>7669</v>
      </c>
      <c r="W10044" s="42">
        <v>86042</v>
      </c>
      <c r="X10044" s="42"/>
      <c r="Y10044" s="42" t="s">
        <v>7842</v>
      </c>
      <c r="Z10044" s="42" t="s">
        <v>7809</v>
      </c>
      <c r="AA10044" t="str" s="42">
        <v>法宝打造获得。成宝核心×1；主材：百万载灵兽皮×1；辅材类别：阵旗灵丝×1；特性材料类别：金行凝华×1。</v>
      </c>
      <c r="AB10044" s="42">
        <v>12421001</v>
      </c>
      <c r="AC10044" s="42" t="s">
        <v>121</v>
      </c>
      <c r="AD10044" s="42">
        <v>0</v>
      </c>
      <c r="AE10044" s="42"/>
      <c r="AF10044" s="42">
        <v>70006</v>
      </c>
      <c r="AG10044" s="42"/>
      <c r="AH10044" s="42">
        <v>2362500000</v>
      </c>
      <c r="AI10044" s="42" t="s">
        <v>7668</v>
      </c>
      <c r="AJ10044" s="42" t="s">
        <v>7811</v>
      </c>
      <c r="AK10044" s="42" t="s">
        <v>357</v>
      </c>
      <c r="AL10044" t="s">
        <v>7844</v>
      </c>
    </row>
    <row r="10045" spans="2:38">
      <c r="B10045" s="16" t="n">
        <f>10000000+INDEX(编号表!$B:$B,MATCH(F10045,编号表!$A:$A,0))*100000+INDEX(编号表!$F:$F,MATCH(D10045,编号表!$E:$E,0))*1000+INDEX(编号表!$D:$D,MATCH(E10045,编号表!$C:$C,0))*10000+G10045</f>
        <v>12486043</v>
      </c>
      <c r="C10045" s="42" t="s">
        <v>9928</v>
      </c>
      <c r="D10045" s="42" t="s">
        <v>114</v>
      </c>
      <c r="E10045" s="42" t="s">
        <v>357</v>
      </c>
      <c r="F10045" s="42" t="s">
        <v>7668</v>
      </c>
      <c r="G10045" s="42">
        <v>43</v>
      </c>
      <c r="H10045" s="42"/>
      <c r="I10045" s="42">
        <v>60</v>
      </c>
      <c r="J10045" s="42" t="str">
        <f t="shared" si="165"/>
        <v>大类_道品大乘法宝</v>
      </c>
      <c r="K10045" s="42" t="s">
        <v>6624</v>
      </c>
      <c r="L10045" s="42"/>
      <c r="M10045" s="42" t="s">
        <v>7668</v>
      </c>
      <c r="N10045" s="42"/>
      <c r="O10045" s="42">
        <v>0</v>
      </c>
      <c r="P10045" s="42" t="b">
        <v>1</v>
      </c>
      <c r="Q10045" s="42"/>
      <c r="R10045" s="42" t="b">
        <v>0</v>
      </c>
      <c r="S10045" s="42">
        <v>1</v>
      </c>
      <c r="T10045" s="42" t="s">
        <v>91</v>
      </c>
      <c r="U10045" s="42">
        <v>999</v>
      </c>
      <c r="V10045" s="42" t="s">
        <v>7669</v>
      </c>
      <c r="W10045" s="42">
        <v>86043</v>
      </c>
      <c r="X10045" s="42"/>
      <c r="Y10045" s="42" t="s">
        <v>7846</v>
      </c>
      <c r="Z10045" s="42" t="s">
        <v>7809</v>
      </c>
      <c r="AA10045" t="str" s="42">
        <v>法宝打造获得。成宝核心×1；主材：百万载灵兽皮×1；辅材类别：阵旗灵丝×1；特性材料类别：木行凝华×1。</v>
      </c>
      <c r="AB10045" s="42">
        <v>12421001</v>
      </c>
      <c r="AC10045" s="42" t="s">
        <v>121</v>
      </c>
      <c r="AD10045" s="42">
        <v>0</v>
      </c>
      <c r="AE10045" s="42"/>
      <c r="AF10045" s="42">
        <v>70006</v>
      </c>
      <c r="AG10045" s="42"/>
      <c r="AH10045" s="42">
        <v>2362500000</v>
      </c>
      <c r="AI10045" s="42" t="s">
        <v>7668</v>
      </c>
      <c r="AJ10045" s="42" t="s">
        <v>7811</v>
      </c>
      <c r="AK10045" s="42" t="s">
        <v>357</v>
      </c>
      <c r="AL10045" t="s">
        <v>7848</v>
      </c>
    </row>
    <row r="10046" spans="2:38">
      <c r="B10046" s="16" t="n">
        <f>10000000+INDEX(编号表!$B:$B,MATCH(F10046,编号表!$A:$A,0))*100000+INDEX(编号表!$F:$F,MATCH(D10046,编号表!$E:$E,0))*1000+INDEX(编号表!$D:$D,MATCH(E10046,编号表!$C:$C,0))*10000+G10046</f>
        <v>12486044</v>
      </c>
      <c r="C10046" s="42" t="s">
        <v>9930</v>
      </c>
      <c r="D10046" s="42" t="s">
        <v>114</v>
      </c>
      <c r="E10046" s="42" t="s">
        <v>357</v>
      </c>
      <c r="F10046" s="42" t="s">
        <v>7668</v>
      </c>
      <c r="G10046" s="42">
        <v>44</v>
      </c>
      <c r="H10046" s="42"/>
      <c r="I10046" s="42">
        <v>60</v>
      </c>
      <c r="J10046" s="42" t="str">
        <f t="shared" si="165"/>
        <v>大类_道品大乘法宝</v>
      </c>
      <c r="K10046" s="42" t="s">
        <v>6624</v>
      </c>
      <c r="L10046" s="42"/>
      <c r="M10046" s="42" t="s">
        <v>7668</v>
      </c>
      <c r="N10046" s="42"/>
      <c r="O10046" s="42">
        <v>0</v>
      </c>
      <c r="P10046" s="42" t="b">
        <v>1</v>
      </c>
      <c r="Q10046" s="42"/>
      <c r="R10046" s="42" t="b">
        <v>0</v>
      </c>
      <c r="S10046" s="42">
        <v>1</v>
      </c>
      <c r="T10046" s="42" t="s">
        <v>91</v>
      </c>
      <c r="U10046" s="42">
        <v>999</v>
      </c>
      <c r="V10046" s="42" t="s">
        <v>7669</v>
      </c>
      <c r="W10046" s="42">
        <v>86044</v>
      </c>
      <c r="X10046" s="42"/>
      <c r="Y10046" s="42" t="s">
        <v>7850</v>
      </c>
      <c r="Z10046" s="42" t="s">
        <v>7809</v>
      </c>
      <c r="AA10046" t="str" s="42">
        <v>法宝打造获得。成宝核心×1；主材：百万载灵兽皮×1；辅材类别：阵旗灵丝×1；特性材料类别：水行凝华×1。</v>
      </c>
      <c r="AB10046" s="42">
        <v>12421001</v>
      </c>
      <c r="AC10046" s="42" t="s">
        <v>121</v>
      </c>
      <c r="AD10046" s="42">
        <v>0</v>
      </c>
      <c r="AE10046" s="42"/>
      <c r="AF10046" s="42">
        <v>70006</v>
      </c>
      <c r="AG10046" s="42"/>
      <c r="AH10046" s="42">
        <v>2362500000</v>
      </c>
      <c r="AI10046" s="42" t="s">
        <v>7668</v>
      </c>
      <c r="AJ10046" s="42" t="s">
        <v>7811</v>
      </c>
      <c r="AK10046" s="42" t="s">
        <v>357</v>
      </c>
      <c r="AL10046" t="s">
        <v>7852</v>
      </c>
    </row>
    <row r="10047" spans="2:38">
      <c r="B10047" s="16" t="n">
        <f>10000000+INDEX(编号表!$B:$B,MATCH(F10047,编号表!$A:$A,0))*100000+INDEX(编号表!$F:$F,MATCH(D10047,编号表!$E:$E,0))*1000+INDEX(编号表!$D:$D,MATCH(E10047,编号表!$C:$C,0))*10000+G10047</f>
        <v>12486045</v>
      </c>
      <c r="C10047" s="42" t="s">
        <v>9932</v>
      </c>
      <c r="D10047" s="42" t="s">
        <v>114</v>
      </c>
      <c r="E10047" s="42" t="s">
        <v>357</v>
      </c>
      <c r="F10047" s="42" t="s">
        <v>7668</v>
      </c>
      <c r="G10047" s="42">
        <v>45</v>
      </c>
      <c r="H10047" s="42"/>
      <c r="I10047" s="42">
        <v>60</v>
      </c>
      <c r="J10047" s="42" t="str">
        <f t="shared" si="165"/>
        <v>大类_道品大乘法宝</v>
      </c>
      <c r="K10047" s="42" t="s">
        <v>6624</v>
      </c>
      <c r="L10047" s="42"/>
      <c r="M10047" s="42" t="s">
        <v>7668</v>
      </c>
      <c r="N10047" s="42"/>
      <c r="O10047" s="42">
        <v>0</v>
      </c>
      <c r="P10047" s="42" t="b">
        <v>1</v>
      </c>
      <c r="Q10047" s="42"/>
      <c r="R10047" s="42" t="b">
        <v>0</v>
      </c>
      <c r="S10047" s="42">
        <v>1</v>
      </c>
      <c r="T10047" s="42" t="s">
        <v>91</v>
      </c>
      <c r="U10047" s="42">
        <v>999</v>
      </c>
      <c r="V10047" s="42" t="s">
        <v>7669</v>
      </c>
      <c r="W10047" s="42">
        <v>86045</v>
      </c>
      <c r="X10047" s="42"/>
      <c r="Y10047" s="42" t="s">
        <v>7854</v>
      </c>
      <c r="Z10047" s="42" t="s">
        <v>7809</v>
      </c>
      <c r="AA10047" t="str" s="42">
        <v>法宝打造获得。成宝核心×1；主材：百万载灵兽皮×1；辅材类别：阵旗灵丝×1；特性材料类别：火行凝华×1。</v>
      </c>
      <c r="AB10047" s="42">
        <v>12421001</v>
      </c>
      <c r="AC10047" s="42" t="s">
        <v>121</v>
      </c>
      <c r="AD10047" s="42">
        <v>0</v>
      </c>
      <c r="AE10047" s="42"/>
      <c r="AF10047" s="42">
        <v>70006</v>
      </c>
      <c r="AG10047" s="42"/>
      <c r="AH10047" s="42">
        <v>2362500000</v>
      </c>
      <c r="AI10047" s="42" t="s">
        <v>7668</v>
      </c>
      <c r="AJ10047" s="42" t="s">
        <v>7811</v>
      </c>
      <c r="AK10047" s="42" t="s">
        <v>357</v>
      </c>
      <c r="AL10047" t="s">
        <v>7856</v>
      </c>
    </row>
    <row r="10048" spans="2:38">
      <c r="B10048" s="16" t="n">
        <f>10000000+INDEX(编号表!$B:$B,MATCH(F10048,编号表!$A:$A,0))*100000+INDEX(编号表!$F:$F,MATCH(D10048,编号表!$E:$E,0))*1000+INDEX(编号表!$D:$D,MATCH(E10048,编号表!$C:$C,0))*10000+G10048</f>
        <v>12486046</v>
      </c>
      <c r="C10048" s="42" t="s">
        <v>9934</v>
      </c>
      <c r="D10048" s="42" t="s">
        <v>114</v>
      </c>
      <c r="E10048" s="42" t="s">
        <v>357</v>
      </c>
      <c r="F10048" s="42" t="s">
        <v>7668</v>
      </c>
      <c r="G10048" s="42">
        <v>46</v>
      </c>
      <c r="H10048" s="42"/>
      <c r="I10048" s="42">
        <v>60</v>
      </c>
      <c r="J10048" s="42" t="str">
        <f t="shared" si="165"/>
        <v>大类_道品大乘法宝</v>
      </c>
      <c r="K10048" s="42" t="s">
        <v>6624</v>
      </c>
      <c r="L10048" s="42"/>
      <c r="M10048" s="42" t="s">
        <v>7668</v>
      </c>
      <c r="N10048" s="42"/>
      <c r="O10048" s="42">
        <v>0</v>
      </c>
      <c r="P10048" s="42" t="b">
        <v>1</v>
      </c>
      <c r="Q10048" s="42"/>
      <c r="R10048" s="42" t="b">
        <v>0</v>
      </c>
      <c r="S10048" s="42">
        <v>1</v>
      </c>
      <c r="T10048" s="42" t="s">
        <v>91</v>
      </c>
      <c r="U10048" s="42">
        <v>999</v>
      </c>
      <c r="V10048" s="42" t="s">
        <v>7669</v>
      </c>
      <c r="W10048" s="42">
        <v>86046</v>
      </c>
      <c r="X10048" s="42"/>
      <c r="Y10048" s="42" t="s">
        <v>7858</v>
      </c>
      <c r="Z10048" s="42" t="s">
        <v>7809</v>
      </c>
      <c r="AA10048" t="str" s="42">
        <v>法宝打造获得。成宝核心×1；主材：百万载灵兽皮×1；辅材类别：阵旗灵丝×1；特性材料类别：土行凝华×1。</v>
      </c>
      <c r="AB10048" s="42">
        <v>12421001</v>
      </c>
      <c r="AC10048" s="42" t="s">
        <v>121</v>
      </c>
      <c r="AD10048" s="42">
        <v>0</v>
      </c>
      <c r="AE10048" s="42"/>
      <c r="AF10048" s="42">
        <v>70006</v>
      </c>
      <c r="AG10048" s="42"/>
      <c r="AH10048" s="42">
        <v>2362500000</v>
      </c>
      <c r="AI10048" s="42" t="s">
        <v>7668</v>
      </c>
      <c r="AJ10048" s="42" t="s">
        <v>7811</v>
      </c>
      <c r="AK10048" s="42" t="s">
        <v>357</v>
      </c>
      <c r="AL10048" t="s">
        <v>7860</v>
      </c>
    </row>
    <row r="10049" spans="2:38">
      <c r="B10049" s="16" t="n">
        <f>10000000+INDEX(编号表!$B:$B,MATCH(F10049,编号表!$A:$A,0))*100000+INDEX(编号表!$F:$F,MATCH(D10049,编号表!$E:$E,0))*1000+INDEX(编号表!$D:$D,MATCH(E10049,编号表!$C:$C,0))*10000+G10049</f>
        <v>12486047</v>
      </c>
      <c r="C10049" s="42" t="s">
        <v>9936</v>
      </c>
      <c r="D10049" s="42" t="s">
        <v>114</v>
      </c>
      <c r="E10049" s="42" t="s">
        <v>357</v>
      </c>
      <c r="F10049" s="42" t="s">
        <v>7668</v>
      </c>
      <c r="G10049" s="42">
        <v>47</v>
      </c>
      <c r="H10049" s="42"/>
      <c r="I10049" s="42">
        <v>60</v>
      </c>
      <c r="J10049" s="42" t="str">
        <f t="shared" si="165"/>
        <v>大类_道品大乘法宝</v>
      </c>
      <c r="K10049" s="42" t="s">
        <v>6624</v>
      </c>
      <c r="L10049" s="42"/>
      <c r="M10049" s="42" t="s">
        <v>7668</v>
      </c>
      <c r="N10049" s="42"/>
      <c r="O10049" s="42">
        <v>0</v>
      </c>
      <c r="P10049" s="42" t="b">
        <v>1</v>
      </c>
      <c r="Q10049" s="42"/>
      <c r="R10049" s="42" t="b">
        <v>0</v>
      </c>
      <c r="S10049" s="42">
        <v>1</v>
      </c>
      <c r="T10049" s="42" t="s">
        <v>91</v>
      </c>
      <c r="U10049" s="42">
        <v>999</v>
      </c>
      <c r="V10049" s="42" t="s">
        <v>7669</v>
      </c>
      <c r="W10049" s="42">
        <v>86047</v>
      </c>
      <c r="X10049" s="42"/>
      <c r="Y10049" s="42" t="s">
        <v>7862</v>
      </c>
      <c r="Z10049" s="42" t="s">
        <v>7809</v>
      </c>
      <c r="AA10049" t="str" s="42">
        <v>法宝打造获得。成宝核心×1；主材：百万载灵兽皮×1；辅材类别：阵旗灵丝×1；特性材料类别：甲壳×1。</v>
      </c>
      <c r="AB10049" s="42">
        <v>12421001</v>
      </c>
      <c r="AC10049" s="42" t="s">
        <v>121</v>
      </c>
      <c r="AD10049" s="42">
        <v>0</v>
      </c>
      <c r="AE10049" s="42"/>
      <c r="AF10049" s="42">
        <v>70006</v>
      </c>
      <c r="AG10049" s="42"/>
      <c r="AH10049" s="42">
        <v>2362500000</v>
      </c>
      <c r="AI10049" s="42" t="s">
        <v>7668</v>
      </c>
      <c r="AJ10049" s="42" t="s">
        <v>7811</v>
      </c>
      <c r="AK10049" s="42" t="s">
        <v>357</v>
      </c>
      <c r="AL10049" t="s">
        <v>7864</v>
      </c>
    </row>
    <row r="10050" spans="2:38">
      <c r="B10050" s="16" t="n">
        <f>10000000+INDEX(编号表!$B:$B,MATCH(F10050,编号表!$A:$A,0))*100000+INDEX(编号表!$F:$F,MATCH(D10050,编号表!$E:$E,0))*1000+INDEX(编号表!$D:$D,MATCH(E10050,编号表!$C:$C,0))*10000+G10050</f>
        <v>12486048</v>
      </c>
      <c r="C10050" s="42" t="s">
        <v>9938</v>
      </c>
      <c r="D10050" s="42" t="s">
        <v>114</v>
      </c>
      <c r="E10050" s="42" t="s">
        <v>357</v>
      </c>
      <c r="F10050" s="42" t="s">
        <v>7668</v>
      </c>
      <c r="G10050" s="42">
        <v>48</v>
      </c>
      <c r="H10050" s="42"/>
      <c r="I10050" s="42">
        <v>60</v>
      </c>
      <c r="J10050" s="42" t="str">
        <f t="shared" si="165"/>
        <v>大类_道品大乘法宝</v>
      </c>
      <c r="K10050" s="42" t="s">
        <v>6624</v>
      </c>
      <c r="L10050" s="42"/>
      <c r="M10050" s="42" t="s">
        <v>7668</v>
      </c>
      <c r="N10050" s="42"/>
      <c r="O10050" s="42">
        <v>0</v>
      </c>
      <c r="P10050" s="42" t="b">
        <v>1</v>
      </c>
      <c r="Q10050" s="42"/>
      <c r="R10050" s="42" t="b">
        <v>0</v>
      </c>
      <c r="S10050" s="42">
        <v>1</v>
      </c>
      <c r="T10050" s="42" t="s">
        <v>91</v>
      </c>
      <c r="U10050" s="42">
        <v>999</v>
      </c>
      <c r="V10050" s="42" t="s">
        <v>7669</v>
      </c>
      <c r="W10050" s="42">
        <v>86048</v>
      </c>
      <c r="X10050" s="42"/>
      <c r="Y10050" s="42" t="s">
        <v>7866</v>
      </c>
      <c r="Z10050" s="42" t="s">
        <v>7809</v>
      </c>
      <c r="AA10050" t="str" s="42">
        <v>法宝打造获得。成宝核心×1；主材：百万载灵兽皮×1；辅材类别：阵旗灵丝×1；特性材料类别：毒囊×1。</v>
      </c>
      <c r="AB10050" s="42">
        <v>12421001</v>
      </c>
      <c r="AC10050" s="42" t="s">
        <v>121</v>
      </c>
      <c r="AD10050" s="42">
        <v>0</v>
      </c>
      <c r="AE10050" s="42"/>
      <c r="AF10050" s="42">
        <v>70006</v>
      </c>
      <c r="AG10050" s="42"/>
      <c r="AH10050" s="42">
        <v>2362500000</v>
      </c>
      <c r="AI10050" s="42" t="s">
        <v>7668</v>
      </c>
      <c r="AJ10050" s="42" t="s">
        <v>7811</v>
      </c>
      <c r="AK10050" s="42" t="s">
        <v>357</v>
      </c>
      <c r="AL10050" t="s">
        <v>7868</v>
      </c>
    </row>
    <row r="10051" spans="2:38">
      <c r="B10051" s="16" t="n">
        <f>10000000+INDEX(编号表!$B:$B,MATCH(F10051,编号表!$A:$A,0))*100000+INDEX(编号表!$F:$F,MATCH(D10051,编号表!$E:$E,0))*1000+INDEX(编号表!$D:$D,MATCH(E10051,编号表!$C:$C,0))*10000+G10051</f>
        <v>12486049</v>
      </c>
      <c r="C10051" s="42" t="s">
        <v>9940</v>
      </c>
      <c r="D10051" s="42" t="s">
        <v>114</v>
      </c>
      <c r="E10051" s="42" t="s">
        <v>357</v>
      </c>
      <c r="F10051" s="42" t="s">
        <v>7668</v>
      </c>
      <c r="G10051" s="42">
        <v>49</v>
      </c>
      <c r="H10051" s="42"/>
      <c r="I10051" s="42">
        <v>60</v>
      </c>
      <c r="J10051" s="42" t="str">
        <f t="shared" si="165"/>
        <v>大类_道品大乘法宝</v>
      </c>
      <c r="K10051" s="42" t="s">
        <v>6624</v>
      </c>
      <c r="L10051" s="42"/>
      <c r="M10051" s="42" t="s">
        <v>7668</v>
      </c>
      <c r="N10051" s="42"/>
      <c r="O10051" s="42">
        <v>0</v>
      </c>
      <c r="P10051" s="42" t="b">
        <v>1</v>
      </c>
      <c r="Q10051" s="42"/>
      <c r="R10051" s="42" t="b">
        <v>0</v>
      </c>
      <c r="S10051" s="42">
        <v>1</v>
      </c>
      <c r="T10051" s="42" t="s">
        <v>91</v>
      </c>
      <c r="U10051" s="42">
        <v>999</v>
      </c>
      <c r="V10051" s="42" t="s">
        <v>7669</v>
      </c>
      <c r="W10051" s="42">
        <v>86049</v>
      </c>
      <c r="X10051" s="42"/>
      <c r="Y10051" t="str" s="42">
        <v>法宝。展开护盾，吸收伤害；延长护盾持续时间；缩短宝伞技能冷却时间。</v>
      </c>
      <c r="Z10051" s="42" t="s">
        <v>7809</v>
      </c>
      <c r="AA10051" t="str" s="42">
        <v>法宝打造获得。成宝核心×1；主材：百万载灵兽皮×1；辅材类别：阵旗灵丝×1；特性材料类别：妖丹×1。</v>
      </c>
      <c r="AB10051" s="42">
        <v>12421001</v>
      </c>
      <c r="AC10051" s="42" t="s">
        <v>121</v>
      </c>
      <c r="AD10051" s="42">
        <v>0</v>
      </c>
      <c r="AE10051" s="42"/>
      <c r="AF10051" s="42">
        <v>70006</v>
      </c>
      <c r="AG10051" s="42"/>
      <c r="AH10051" s="42">
        <v>2362500000</v>
      </c>
      <c r="AI10051" s="42" t="s">
        <v>7668</v>
      </c>
      <c r="AJ10051" s="42" t="s">
        <v>7811</v>
      </c>
      <c r="AK10051" s="42" t="s">
        <v>357</v>
      </c>
      <c r="AL10051" t="s">
        <v>7872</v>
      </c>
    </row>
    <row r="10052" spans="2:38">
      <c r="B10052" s="16" t="n">
        <f>10000000+INDEX(编号表!$B:$B,MATCH(F10052,编号表!$A:$A,0))*100000+INDEX(编号表!$F:$F,MATCH(D10052,编号表!$E:$E,0))*1000+INDEX(编号表!$D:$D,MATCH(E10052,编号表!$C:$C,0))*10000+G10052</f>
        <v>12486050</v>
      </c>
      <c r="C10052" s="42" t="s">
        <v>9942</v>
      </c>
      <c r="D10052" s="42" t="s">
        <v>114</v>
      </c>
      <c r="E10052" s="42" t="s">
        <v>357</v>
      </c>
      <c r="F10052" s="42" t="s">
        <v>7668</v>
      </c>
      <c r="G10052" s="42">
        <v>50</v>
      </c>
      <c r="H10052" s="42"/>
      <c r="I10052" s="42">
        <v>60</v>
      </c>
      <c r="J10052" s="42" t="str">
        <f t="shared" si="165"/>
        <v>大类_道品大乘法宝</v>
      </c>
      <c r="K10052" s="42" t="s">
        <v>6624</v>
      </c>
      <c r="L10052" s="42"/>
      <c r="M10052" s="42" t="s">
        <v>7668</v>
      </c>
      <c r="N10052" s="42"/>
      <c r="O10052" s="42">
        <v>0</v>
      </c>
      <c r="P10052" s="42" t="b">
        <v>1</v>
      </c>
      <c r="Q10052" s="42"/>
      <c r="R10052" s="42" t="b">
        <v>0</v>
      </c>
      <c r="S10052" s="42">
        <v>1</v>
      </c>
      <c r="T10052" s="42" t="s">
        <v>91</v>
      </c>
      <c r="U10052" s="42">
        <v>999</v>
      </c>
      <c r="V10052" s="42" t="s">
        <v>7669</v>
      </c>
      <c r="W10052" s="42">
        <v>86050</v>
      </c>
      <c r="X10052" s="42"/>
      <c r="Y10052" s="42" t="s">
        <v>7874</v>
      </c>
      <c r="Z10052" t="str" s="42">
        <v>|cff00FF00“珠中生机周流不息，御使之时，所属角色气血徐复，久战亦有回转之机。”——《青华养命真经》|r</v>
      </c>
      <c r="AA10052" t="str" s="42">
        <v>法宝打造获得。成宝核心×1；主材：太玄玉母×1；辅材类别：精血×1；特性材料类别：灵木灵核×1。</v>
      </c>
      <c r="AB10052" s="42">
        <v>12421010</v>
      </c>
      <c r="AC10052" s="42" t="s">
        <v>121</v>
      </c>
      <c r="AD10052" s="42">
        <v>0</v>
      </c>
      <c r="AE10052" s="42"/>
      <c r="AF10052" s="42">
        <v>70006</v>
      </c>
      <c r="AG10052" s="42"/>
      <c r="AH10052" s="42">
        <v>2362500000</v>
      </c>
      <c r="AI10052" s="42" t="s">
        <v>7668</v>
      </c>
      <c r="AJ10052" s="42" t="s">
        <v>7877</v>
      </c>
      <c r="AK10052" s="42" t="s">
        <v>357</v>
      </c>
      <c r="AL10052" t="s">
        <v>7878</v>
      </c>
    </row>
    <row r="10053" spans="2:38">
      <c r="B10053" s="16" t="n">
        <f>10000000+INDEX(编号表!$B:$B,MATCH(F10053,编号表!$A:$A,0))*100000+INDEX(编号表!$F:$F,MATCH(D10053,编号表!$E:$E,0))*1000+INDEX(编号表!$D:$D,MATCH(E10053,编号表!$C:$C,0))*10000+G10053</f>
        <v>12486051</v>
      </c>
      <c r="C10053" s="42" t="s">
        <v>9944</v>
      </c>
      <c r="D10053" s="42" t="s">
        <v>114</v>
      </c>
      <c r="E10053" s="42" t="s">
        <v>357</v>
      </c>
      <c r="F10053" s="42" t="s">
        <v>7668</v>
      </c>
      <c r="G10053" s="42">
        <v>51</v>
      </c>
      <c r="H10053" s="42"/>
      <c r="I10053" s="42">
        <v>60</v>
      </c>
      <c r="J10053" s="42" t="str">
        <f t="shared" si="165"/>
        <v>大类_道品大乘法宝</v>
      </c>
      <c r="K10053" s="42" t="s">
        <v>6624</v>
      </c>
      <c r="L10053" s="42"/>
      <c r="M10053" s="42" t="s">
        <v>7668</v>
      </c>
      <c r="N10053" s="42"/>
      <c r="O10053" s="42">
        <v>0</v>
      </c>
      <c r="P10053" s="42" t="b">
        <v>1</v>
      </c>
      <c r="Q10053" s="42"/>
      <c r="R10053" s="42" t="b">
        <v>0</v>
      </c>
      <c r="S10053" s="42">
        <v>1</v>
      </c>
      <c r="T10053" s="42" t="s">
        <v>91</v>
      </c>
      <c r="U10053" s="42">
        <v>999</v>
      </c>
      <c r="V10053" s="42" t="s">
        <v>7669</v>
      </c>
      <c r="W10053" s="42">
        <v>86051</v>
      </c>
      <c r="X10053" s="42"/>
      <c r="Y10053" s="42" t="s">
        <v>7880</v>
      </c>
      <c r="Z10053" t="str" s="42">
        <v>|cff00FF00“珠中生机周流不息，御使之时，所属角色气血徐复，久战亦有回转之机。”——《青华养命真经》|r</v>
      </c>
      <c r="AA10053" t="str" s="42">
        <v>法宝打造获得。成宝核心×1；主材：太玄玉母×1；辅材类别：精血×1；特性材料类别：木行凝华×1。</v>
      </c>
      <c r="AB10053" s="42">
        <v>12421010</v>
      </c>
      <c r="AC10053" s="42" t="s">
        <v>121</v>
      </c>
      <c r="AD10053" s="42">
        <v>0</v>
      </c>
      <c r="AE10053" s="42"/>
      <c r="AF10053" s="42">
        <v>70006</v>
      </c>
      <c r="AG10053" s="42"/>
      <c r="AH10053" s="42">
        <v>2362500000</v>
      </c>
      <c r="AI10053" s="42" t="s">
        <v>7668</v>
      </c>
      <c r="AJ10053" s="42" t="s">
        <v>7877</v>
      </c>
      <c r="AK10053" s="42" t="s">
        <v>357</v>
      </c>
      <c r="AL10053" t="s">
        <v>7882</v>
      </c>
    </row>
    <row r="10054" spans="2:38">
      <c r="B10054" s="16" t="n">
        <f>10000000+INDEX(编号表!$B:$B,MATCH(F10054,编号表!$A:$A,0))*100000+INDEX(编号表!$F:$F,MATCH(D10054,编号表!$E:$E,0))*1000+INDEX(编号表!$D:$D,MATCH(E10054,编号表!$C:$C,0))*10000+G10054</f>
        <v>12486052</v>
      </c>
      <c r="C10054" s="42" t="s">
        <v>9946</v>
      </c>
      <c r="D10054" s="42" t="s">
        <v>114</v>
      </c>
      <c r="E10054" s="42" t="s">
        <v>357</v>
      </c>
      <c r="F10054" s="42" t="s">
        <v>7668</v>
      </c>
      <c r="G10054" s="42">
        <v>52</v>
      </c>
      <c r="H10054" s="42"/>
      <c r="I10054" s="42">
        <v>60</v>
      </c>
      <c r="J10054" s="42" t="str">
        <f t="shared" si="165"/>
        <v>大类_道品大乘法宝</v>
      </c>
      <c r="K10054" s="42" t="s">
        <v>6624</v>
      </c>
      <c r="L10054" s="42"/>
      <c r="M10054" s="42" t="s">
        <v>7668</v>
      </c>
      <c r="N10054" s="42"/>
      <c r="O10054" s="42">
        <v>0</v>
      </c>
      <c r="P10054" s="42" t="b">
        <v>1</v>
      </c>
      <c r="Q10054" s="42"/>
      <c r="R10054" s="42" t="b">
        <v>0</v>
      </c>
      <c r="S10054" s="42">
        <v>1</v>
      </c>
      <c r="T10054" s="42" t="s">
        <v>91</v>
      </c>
      <c r="U10054" s="42">
        <v>999</v>
      </c>
      <c r="V10054" s="42" t="s">
        <v>7669</v>
      </c>
      <c r="W10054" s="42">
        <v>86052</v>
      </c>
      <c r="X10054" s="42"/>
      <c r="Y10054" s="42" t="s">
        <v>7884</v>
      </c>
      <c r="Z10054" t="str" s="42">
        <v>|cff00FF00“珠中生机周流不息，御使之时，所属角色气血徐复，久战亦有回转之机。”——《青华养命真经》|r</v>
      </c>
      <c r="AA10054" t="str" s="42">
        <v>法宝打造获得。成宝核心×1；主材：太玄玉母×1；辅材类别：地脉灵液×1；特性材料类别：灵木灵核×1。</v>
      </c>
      <c r="AB10054" s="42">
        <v>12421010</v>
      </c>
      <c r="AC10054" s="42" t="s">
        <v>121</v>
      </c>
      <c r="AD10054" s="42">
        <v>0</v>
      </c>
      <c r="AE10054" s="42"/>
      <c r="AF10054" s="42">
        <v>70006</v>
      </c>
      <c r="AG10054" s="42"/>
      <c r="AH10054" s="42">
        <v>2362500000</v>
      </c>
      <c r="AI10054" s="42" t="s">
        <v>7668</v>
      </c>
      <c r="AJ10054" s="42" t="s">
        <v>7877</v>
      </c>
      <c r="AK10054" s="42" t="s">
        <v>357</v>
      </c>
      <c r="AL10054" t="s">
        <v>7886</v>
      </c>
    </row>
    <row r="10055" spans="2:38">
      <c r="B10055" s="16" t="n">
        <f>10000000+INDEX(编号表!$B:$B,MATCH(F10055,编号表!$A:$A,0))*100000+INDEX(编号表!$F:$F,MATCH(D10055,编号表!$E:$E,0))*1000+INDEX(编号表!$D:$D,MATCH(E10055,编号表!$C:$C,0))*10000+G10055</f>
        <v>12486053</v>
      </c>
      <c r="C10055" s="42" t="s">
        <v>9948</v>
      </c>
      <c r="D10055" s="42" t="s">
        <v>114</v>
      </c>
      <c r="E10055" s="42" t="s">
        <v>357</v>
      </c>
      <c r="F10055" s="42" t="s">
        <v>7668</v>
      </c>
      <c r="G10055" s="42">
        <v>53</v>
      </c>
      <c r="H10055" s="42"/>
      <c r="I10055" s="42">
        <v>60</v>
      </c>
      <c r="J10055" s="42" t="str">
        <f t="shared" si="165"/>
        <v>大类_道品大乘法宝</v>
      </c>
      <c r="K10055" s="42" t="s">
        <v>6624</v>
      </c>
      <c r="L10055" s="42"/>
      <c r="M10055" s="42" t="s">
        <v>7668</v>
      </c>
      <c r="N10055" s="42"/>
      <c r="O10055" s="42">
        <v>0</v>
      </c>
      <c r="P10055" s="42" t="b">
        <v>1</v>
      </c>
      <c r="Q10055" s="42"/>
      <c r="R10055" s="42" t="b">
        <v>0</v>
      </c>
      <c r="S10055" s="42">
        <v>1</v>
      </c>
      <c r="T10055" s="42" t="s">
        <v>91</v>
      </c>
      <c r="U10055" s="42">
        <v>999</v>
      </c>
      <c r="V10055" s="42" t="s">
        <v>7669</v>
      </c>
      <c r="W10055" s="42">
        <v>86053</v>
      </c>
      <c r="X10055" s="42"/>
      <c r="Y10055" s="42" t="s">
        <v>7888</v>
      </c>
      <c r="Z10055" t="str" s="42">
        <v>|cff00FF00“珠中生机周流不息，御使之时，所属角色气血徐复，久战亦有回转之机。”——《青华养命真经》|r</v>
      </c>
      <c r="AA10055" t="str" s="42">
        <v>法宝打造获得。成宝核心×1；主材：太玄玉母×1；辅材类别：地脉灵液×1；特性材料类别：木行凝华×1。</v>
      </c>
      <c r="AB10055" s="42">
        <v>12421010</v>
      </c>
      <c r="AC10055" s="42" t="s">
        <v>121</v>
      </c>
      <c r="AD10055" s="42">
        <v>0</v>
      </c>
      <c r="AE10055" s="42"/>
      <c r="AF10055" s="42">
        <v>70006</v>
      </c>
      <c r="AG10055" s="42"/>
      <c r="AH10055" s="42">
        <v>2362500000</v>
      </c>
      <c r="AI10055" s="42" t="s">
        <v>7668</v>
      </c>
      <c r="AJ10055" s="42" t="s">
        <v>7877</v>
      </c>
      <c r="AK10055" s="42" t="s">
        <v>357</v>
      </c>
      <c r="AL10055" t="s">
        <v>7890</v>
      </c>
    </row>
    <row r="10056" spans="2:38">
      <c r="B10056" s="16" t="n">
        <f>10000000+INDEX(编号表!$B:$B,MATCH(F10056,编号表!$A:$A,0))*100000+INDEX(编号表!$F:$F,MATCH(D10056,编号表!$E:$E,0))*1000+INDEX(编号表!$D:$D,MATCH(E10056,编号表!$C:$C,0))*10000+G10056</f>
        <v>12486054</v>
      </c>
      <c r="C10056" s="42" t="s">
        <v>9950</v>
      </c>
      <c r="D10056" s="42" t="s">
        <v>114</v>
      </c>
      <c r="E10056" s="42" t="s">
        <v>357</v>
      </c>
      <c r="F10056" s="42" t="s">
        <v>7668</v>
      </c>
      <c r="G10056" s="42">
        <v>54</v>
      </c>
      <c r="H10056" s="42"/>
      <c r="I10056" s="42">
        <v>60</v>
      </c>
      <c r="J10056" s="42" t="str">
        <f t="shared" si="165"/>
        <v>大类_道品大乘法宝</v>
      </c>
      <c r="K10056" s="42" t="s">
        <v>6624</v>
      </c>
      <c r="L10056" s="42"/>
      <c r="M10056" s="42" t="s">
        <v>7668</v>
      </c>
      <c r="N10056" s="42"/>
      <c r="O10056" s="42">
        <v>0</v>
      </c>
      <c r="P10056" s="42" t="b">
        <v>1</v>
      </c>
      <c r="Q10056" s="42"/>
      <c r="R10056" s="42" t="b">
        <v>0</v>
      </c>
      <c r="S10056" s="42">
        <v>1</v>
      </c>
      <c r="T10056" s="42" t="s">
        <v>91</v>
      </c>
      <c r="U10056" s="42">
        <v>999</v>
      </c>
      <c r="V10056" s="42" t="s">
        <v>7669</v>
      </c>
      <c r="W10056" s="42">
        <v>86054</v>
      </c>
      <c r="X10056" s="42"/>
      <c r="Y10056" s="42" t="s">
        <v>7892</v>
      </c>
      <c r="Z10056" s="42" t="s">
        <v>7893</v>
      </c>
      <c r="AA10056" t="str" s="42">
        <v>法宝打造获得。成宝核心×1；主材：太玄玉母×1；辅材类别：精血×1；特性材料类别：灵木灵核×1。</v>
      </c>
      <c r="AB10056" s="42">
        <v>12421006</v>
      </c>
      <c r="AC10056" s="42" t="s">
        <v>121</v>
      </c>
      <c r="AD10056" s="42">
        <v>0</v>
      </c>
      <c r="AE10056" s="42"/>
      <c r="AF10056" s="42">
        <v>70006</v>
      </c>
      <c r="AG10056" s="42"/>
      <c r="AH10056" s="42">
        <v>2362500000</v>
      </c>
      <c r="AI10056" s="42" t="s">
        <v>7668</v>
      </c>
      <c r="AJ10056" s="42" t="s">
        <v>7894</v>
      </c>
      <c r="AK10056" s="42" t="s">
        <v>357</v>
      </c>
      <c r="AL10056" t="s">
        <v>7895</v>
      </c>
    </row>
    <row r="10057" spans="2:38">
      <c r="B10057" s="16" t="n">
        <f>10000000+INDEX(编号表!$B:$B,MATCH(F10057,编号表!$A:$A,0))*100000+INDEX(编号表!$F:$F,MATCH(D10057,编号表!$E:$E,0))*1000+INDEX(编号表!$D:$D,MATCH(E10057,编号表!$C:$C,0))*10000+G10057</f>
        <v>12486055</v>
      </c>
      <c r="C10057" s="42" t="s">
        <v>9951</v>
      </c>
      <c r="D10057" s="42" t="s">
        <v>114</v>
      </c>
      <c r="E10057" s="42" t="s">
        <v>357</v>
      </c>
      <c r="F10057" s="42" t="s">
        <v>7668</v>
      </c>
      <c r="G10057" s="42">
        <v>55</v>
      </c>
      <c r="H10057" s="42"/>
      <c r="I10057" s="42">
        <v>60</v>
      </c>
      <c r="J10057" s="42" t="str">
        <f t="shared" si="165"/>
        <v>大类_道品大乘法宝</v>
      </c>
      <c r="K10057" s="42" t="s">
        <v>6624</v>
      </c>
      <c r="L10057" s="42"/>
      <c r="M10057" s="42" t="s">
        <v>7668</v>
      </c>
      <c r="N10057" s="42"/>
      <c r="O10057" s="42">
        <v>0</v>
      </c>
      <c r="P10057" s="42" t="b">
        <v>1</v>
      </c>
      <c r="Q10057" s="42"/>
      <c r="R10057" s="42" t="b">
        <v>0</v>
      </c>
      <c r="S10057" s="42">
        <v>1</v>
      </c>
      <c r="T10057" s="42" t="s">
        <v>91</v>
      </c>
      <c r="U10057" s="42">
        <v>999</v>
      </c>
      <c r="V10057" s="42" t="s">
        <v>7669</v>
      </c>
      <c r="W10057" s="42">
        <v>86055</v>
      </c>
      <c r="X10057" s="42"/>
      <c r="Y10057" s="42" t="s">
        <v>7897</v>
      </c>
      <c r="Z10057" s="42" t="s">
        <v>7893</v>
      </c>
      <c r="AA10057" t="str" s="42">
        <v>法宝打造获得。成宝核心×1；主材：太玄玉母×1；辅材类别：精血×1；特性材料类别：金行凝华×1。</v>
      </c>
      <c r="AB10057" s="42">
        <v>12421006</v>
      </c>
      <c r="AC10057" s="42" t="s">
        <v>121</v>
      </c>
      <c r="AD10057" s="42">
        <v>0</v>
      </c>
      <c r="AE10057" s="42"/>
      <c r="AF10057" s="42">
        <v>70006</v>
      </c>
      <c r="AG10057" s="42"/>
      <c r="AH10057" s="42">
        <v>2362500000</v>
      </c>
      <c r="AI10057" s="42" t="s">
        <v>7668</v>
      </c>
      <c r="AJ10057" s="42" t="s">
        <v>7894</v>
      </c>
      <c r="AK10057" s="42" t="s">
        <v>357</v>
      </c>
      <c r="AL10057" t="s">
        <v>7899</v>
      </c>
    </row>
    <row r="10058" spans="2:38">
      <c r="B10058" s="16" t="n">
        <f>10000000+INDEX(编号表!$B:$B,MATCH(F10058,编号表!$A:$A,0))*100000+INDEX(编号表!$F:$F,MATCH(D10058,编号表!$E:$E,0))*1000+INDEX(编号表!$D:$D,MATCH(E10058,编号表!$C:$C,0))*10000+G10058</f>
        <v>12486056</v>
      </c>
      <c r="C10058" s="42" t="s">
        <v>9953</v>
      </c>
      <c r="D10058" s="42" t="s">
        <v>114</v>
      </c>
      <c r="E10058" s="42" t="s">
        <v>357</v>
      </c>
      <c r="F10058" s="42" t="s">
        <v>7668</v>
      </c>
      <c r="G10058" s="42">
        <v>56</v>
      </c>
      <c r="H10058" s="42"/>
      <c r="I10058" s="42">
        <v>60</v>
      </c>
      <c r="J10058" s="42" t="str">
        <f t="shared" si="165"/>
        <v>大类_道品大乘法宝</v>
      </c>
      <c r="K10058" s="42" t="s">
        <v>6624</v>
      </c>
      <c r="L10058" s="42"/>
      <c r="M10058" s="42" t="s">
        <v>7668</v>
      </c>
      <c r="N10058" s="42"/>
      <c r="O10058" s="42">
        <v>0</v>
      </c>
      <c r="P10058" s="42" t="b">
        <v>1</v>
      </c>
      <c r="Q10058" s="42"/>
      <c r="R10058" s="42" t="b">
        <v>0</v>
      </c>
      <c r="S10058" s="42">
        <v>1</v>
      </c>
      <c r="T10058" s="42" t="s">
        <v>91</v>
      </c>
      <c r="U10058" s="42">
        <v>999</v>
      </c>
      <c r="V10058" s="42" t="s">
        <v>7669</v>
      </c>
      <c r="W10058" s="42">
        <v>86056</v>
      </c>
      <c r="X10058" s="42"/>
      <c r="Y10058" s="42" t="s">
        <v>7901</v>
      </c>
      <c r="Z10058" s="42" t="s">
        <v>7893</v>
      </c>
      <c r="AA10058" t="str" s="42">
        <v>法宝打造获得。成宝核心×1；主材：太玄玉母×1；辅材类别：精血×1；特性材料类别：木行凝华×1。</v>
      </c>
      <c r="AB10058" s="42">
        <v>12421006</v>
      </c>
      <c r="AC10058" s="42" t="s">
        <v>121</v>
      </c>
      <c r="AD10058" s="42">
        <v>0</v>
      </c>
      <c r="AE10058" s="42"/>
      <c r="AF10058" s="42">
        <v>70006</v>
      </c>
      <c r="AG10058" s="42"/>
      <c r="AH10058" s="42">
        <v>2362500000</v>
      </c>
      <c r="AI10058" s="42" t="s">
        <v>7668</v>
      </c>
      <c r="AJ10058" s="42" t="s">
        <v>7894</v>
      </c>
      <c r="AK10058" s="42" t="s">
        <v>357</v>
      </c>
      <c r="AL10058" t="s">
        <v>7902</v>
      </c>
    </row>
    <row r="10059" spans="2:38">
      <c r="B10059" s="16" t="n">
        <f>10000000+INDEX(编号表!$B:$B,MATCH(F10059,编号表!$A:$A,0))*100000+INDEX(编号表!$F:$F,MATCH(D10059,编号表!$E:$E,0))*1000+INDEX(编号表!$D:$D,MATCH(E10059,编号表!$C:$C,0))*10000+G10059</f>
        <v>12486057</v>
      </c>
      <c r="C10059" s="42" t="s">
        <v>9954</v>
      </c>
      <c r="D10059" s="42" t="s">
        <v>114</v>
      </c>
      <c r="E10059" s="42" t="s">
        <v>357</v>
      </c>
      <c r="F10059" s="42" t="s">
        <v>7668</v>
      </c>
      <c r="G10059" s="42">
        <v>57</v>
      </c>
      <c r="H10059" s="42"/>
      <c r="I10059" s="42">
        <v>60</v>
      </c>
      <c r="J10059" s="42" t="str">
        <f t="shared" si="165"/>
        <v>大类_道品大乘法宝</v>
      </c>
      <c r="K10059" s="42" t="s">
        <v>6624</v>
      </c>
      <c r="L10059" s="42"/>
      <c r="M10059" s="42" t="s">
        <v>7668</v>
      </c>
      <c r="N10059" s="42"/>
      <c r="O10059" s="42">
        <v>0</v>
      </c>
      <c r="P10059" s="42" t="b">
        <v>1</v>
      </c>
      <c r="Q10059" s="42"/>
      <c r="R10059" s="42" t="b">
        <v>0</v>
      </c>
      <c r="S10059" s="42">
        <v>1</v>
      </c>
      <c r="T10059" s="42" t="s">
        <v>91</v>
      </c>
      <c r="U10059" s="42">
        <v>999</v>
      </c>
      <c r="V10059" s="42" t="s">
        <v>7669</v>
      </c>
      <c r="W10059" s="42">
        <v>86057</v>
      </c>
      <c r="X10059" s="42"/>
      <c r="Y10059" s="42" t="s">
        <v>7904</v>
      </c>
      <c r="Z10059" s="42" t="s">
        <v>7893</v>
      </c>
      <c r="AA10059" t="str" s="42">
        <v>法宝打造获得。成宝核心×1；主材：太玄玉母×1；辅材类别：精血×1；特性材料类别：水行凝华×1。</v>
      </c>
      <c r="AB10059" s="42">
        <v>12421006</v>
      </c>
      <c r="AC10059" s="42" t="s">
        <v>121</v>
      </c>
      <c r="AD10059" s="42">
        <v>0</v>
      </c>
      <c r="AE10059" s="42"/>
      <c r="AF10059" s="42">
        <v>70006</v>
      </c>
      <c r="AG10059" s="42"/>
      <c r="AH10059" s="42">
        <v>2362500000</v>
      </c>
      <c r="AI10059" s="42" t="s">
        <v>7668</v>
      </c>
      <c r="AJ10059" s="42" t="s">
        <v>7894</v>
      </c>
      <c r="AK10059" s="42" t="s">
        <v>357</v>
      </c>
      <c r="AL10059" t="s">
        <v>7906</v>
      </c>
    </row>
    <row r="10060" spans="2:38">
      <c r="B10060" s="16" t="n">
        <f>10000000+INDEX(编号表!$B:$B,MATCH(F10060,编号表!$A:$A,0))*100000+INDEX(编号表!$F:$F,MATCH(D10060,编号表!$E:$E,0))*1000+INDEX(编号表!$D:$D,MATCH(E10060,编号表!$C:$C,0))*10000+G10060</f>
        <v>12486058</v>
      </c>
      <c r="C10060" s="42" t="s">
        <v>9956</v>
      </c>
      <c r="D10060" s="42" t="s">
        <v>114</v>
      </c>
      <c r="E10060" s="42" t="s">
        <v>357</v>
      </c>
      <c r="F10060" s="42" t="s">
        <v>7668</v>
      </c>
      <c r="G10060" s="42">
        <v>58</v>
      </c>
      <c r="H10060" s="42"/>
      <c r="I10060" s="42">
        <v>60</v>
      </c>
      <c r="J10060" s="42" t="str">
        <f t="shared" si="165"/>
        <v>大类_道品大乘法宝</v>
      </c>
      <c r="K10060" s="42" t="s">
        <v>6624</v>
      </c>
      <c r="L10060" s="42"/>
      <c r="M10060" s="42" t="s">
        <v>7668</v>
      </c>
      <c r="N10060" s="42"/>
      <c r="O10060" s="42">
        <v>0</v>
      </c>
      <c r="P10060" s="42" t="b">
        <v>1</v>
      </c>
      <c r="Q10060" s="42"/>
      <c r="R10060" s="42" t="b">
        <v>0</v>
      </c>
      <c r="S10060" s="42">
        <v>1</v>
      </c>
      <c r="T10060" s="42" t="s">
        <v>91</v>
      </c>
      <c r="U10060" s="42">
        <v>999</v>
      </c>
      <c r="V10060" s="42" t="s">
        <v>7669</v>
      </c>
      <c r="W10060" s="42">
        <v>86058</v>
      </c>
      <c r="X10060" s="42"/>
      <c r="Y10060" s="42" t="s">
        <v>7908</v>
      </c>
      <c r="Z10060" s="42" t="s">
        <v>7893</v>
      </c>
      <c r="AA10060" t="str" s="42">
        <v>法宝打造获得。成宝核心×1；主材：太玄玉母×1；辅材类别：精血×1；特性材料类别：火行凝华×1。</v>
      </c>
      <c r="AB10060" s="42">
        <v>12421006</v>
      </c>
      <c r="AC10060" s="42" t="s">
        <v>121</v>
      </c>
      <c r="AD10060" s="42">
        <v>0</v>
      </c>
      <c r="AE10060" s="42"/>
      <c r="AF10060" s="42">
        <v>70006</v>
      </c>
      <c r="AG10060" s="42"/>
      <c r="AH10060" s="42">
        <v>2362500000</v>
      </c>
      <c r="AI10060" s="42" t="s">
        <v>7668</v>
      </c>
      <c r="AJ10060" s="42" t="s">
        <v>7894</v>
      </c>
      <c r="AK10060" s="42" t="s">
        <v>357</v>
      </c>
      <c r="AL10060" t="s">
        <v>7910</v>
      </c>
    </row>
    <row r="10061" spans="2:38">
      <c r="B10061" s="16" t="n">
        <f>10000000+INDEX(编号表!$B:$B,MATCH(F10061,编号表!$A:$A,0))*100000+INDEX(编号表!$F:$F,MATCH(D10061,编号表!$E:$E,0))*1000+INDEX(编号表!$D:$D,MATCH(E10061,编号表!$C:$C,0))*10000+G10061</f>
        <v>12486059</v>
      </c>
      <c r="C10061" s="42" t="s">
        <v>9958</v>
      </c>
      <c r="D10061" s="42" t="s">
        <v>114</v>
      </c>
      <c r="E10061" s="42" t="s">
        <v>357</v>
      </c>
      <c r="F10061" s="42" t="s">
        <v>7668</v>
      </c>
      <c r="G10061" s="42">
        <v>59</v>
      </c>
      <c r="H10061" s="42"/>
      <c r="I10061" s="42">
        <v>60</v>
      </c>
      <c r="J10061" s="42" t="str">
        <f t="shared" si="165"/>
        <v>大类_道品大乘法宝</v>
      </c>
      <c r="K10061" s="42" t="s">
        <v>6624</v>
      </c>
      <c r="L10061" s="42"/>
      <c r="M10061" s="42" t="s">
        <v>7668</v>
      </c>
      <c r="N10061" s="42"/>
      <c r="O10061" s="42">
        <v>0</v>
      </c>
      <c r="P10061" s="42" t="b">
        <v>1</v>
      </c>
      <c r="Q10061" s="42"/>
      <c r="R10061" s="42" t="b">
        <v>0</v>
      </c>
      <c r="S10061" s="42">
        <v>1</v>
      </c>
      <c r="T10061" s="42" t="s">
        <v>91</v>
      </c>
      <c r="U10061" s="42">
        <v>999</v>
      </c>
      <c r="V10061" s="42" t="s">
        <v>7669</v>
      </c>
      <c r="W10061" s="42">
        <v>86059</v>
      </c>
      <c r="X10061" s="42"/>
      <c r="Y10061" s="42" t="s">
        <v>7912</v>
      </c>
      <c r="Z10061" s="42" t="s">
        <v>7893</v>
      </c>
      <c r="AA10061" t="str" s="42">
        <v>法宝打造获得。成宝核心×1；主材：太玄玉母×1；辅材类别：精血×1；特性材料类别：土行凝华×1。</v>
      </c>
      <c r="AB10061" s="42">
        <v>12421006</v>
      </c>
      <c r="AC10061" s="42" t="s">
        <v>121</v>
      </c>
      <c r="AD10061" s="42">
        <v>0</v>
      </c>
      <c r="AE10061" s="42"/>
      <c r="AF10061" s="42">
        <v>70006</v>
      </c>
      <c r="AG10061" s="42"/>
      <c r="AH10061" s="42">
        <v>2362500000</v>
      </c>
      <c r="AI10061" s="42" t="s">
        <v>7668</v>
      </c>
      <c r="AJ10061" s="42" t="s">
        <v>7894</v>
      </c>
      <c r="AK10061" s="42" t="s">
        <v>357</v>
      </c>
      <c r="AL10061" t="s">
        <v>7914</v>
      </c>
    </row>
    <row r="10062" spans="2:38">
      <c r="B10062" s="16" t="n">
        <f>10000000+INDEX(编号表!$B:$B,MATCH(F10062,编号表!$A:$A,0))*100000+INDEX(编号表!$F:$F,MATCH(D10062,编号表!$E:$E,0))*1000+INDEX(编号表!$D:$D,MATCH(E10062,编号表!$C:$C,0))*10000+G10062</f>
        <v>12486060</v>
      </c>
      <c r="C10062" s="42" t="s">
        <v>9960</v>
      </c>
      <c r="D10062" s="42" t="s">
        <v>114</v>
      </c>
      <c r="E10062" s="42" t="s">
        <v>357</v>
      </c>
      <c r="F10062" s="42" t="s">
        <v>7668</v>
      </c>
      <c r="G10062" s="42">
        <v>60</v>
      </c>
      <c r="H10062" s="42"/>
      <c r="I10062" s="42">
        <v>60</v>
      </c>
      <c r="J10062" s="42" t="str">
        <f t="shared" ref="J10062:J10125" si="166">"大类_"&amp;D10062&amp;E10062&amp;F10062</f>
        <v>大类_道品大乘法宝</v>
      </c>
      <c r="K10062" s="42" t="s">
        <v>6624</v>
      </c>
      <c r="L10062" s="42"/>
      <c r="M10062" s="42" t="s">
        <v>7668</v>
      </c>
      <c r="N10062" s="42"/>
      <c r="O10062" s="42">
        <v>0</v>
      </c>
      <c r="P10062" s="42" t="b">
        <v>1</v>
      </c>
      <c r="Q10062" s="42"/>
      <c r="R10062" s="42" t="b">
        <v>0</v>
      </c>
      <c r="S10062" s="42">
        <v>1</v>
      </c>
      <c r="T10062" s="42" t="s">
        <v>91</v>
      </c>
      <c r="U10062" s="42">
        <v>999</v>
      </c>
      <c r="V10062" s="42" t="s">
        <v>7669</v>
      </c>
      <c r="W10062" s="42">
        <v>86060</v>
      </c>
      <c r="X10062" s="42"/>
      <c r="Y10062" s="42" t="s">
        <v>7916</v>
      </c>
      <c r="Z10062" s="42" t="s">
        <v>7893</v>
      </c>
      <c r="AA10062" t="str" s="42">
        <v>法宝打造获得。成宝核心×1；主材：太玄玉母×1；辅材类别：石乳×1；特性材料类别：灵木灵核×1。</v>
      </c>
      <c r="AB10062" s="42">
        <v>12421006</v>
      </c>
      <c r="AC10062" s="42" t="s">
        <v>121</v>
      </c>
      <c r="AD10062" s="42">
        <v>0</v>
      </c>
      <c r="AE10062" s="42"/>
      <c r="AF10062" s="42">
        <v>70006</v>
      </c>
      <c r="AG10062" s="42"/>
      <c r="AH10062" s="42">
        <v>2362500000</v>
      </c>
      <c r="AI10062" s="42" t="s">
        <v>7668</v>
      </c>
      <c r="AJ10062" s="42" t="s">
        <v>7894</v>
      </c>
      <c r="AK10062" s="42" t="s">
        <v>357</v>
      </c>
      <c r="AL10062" t="s">
        <v>7918</v>
      </c>
    </row>
    <row r="10063" spans="2:38">
      <c r="B10063" s="16" t="n">
        <f>10000000+INDEX(编号表!$B:$B,MATCH(F10063,编号表!$A:$A,0))*100000+INDEX(编号表!$F:$F,MATCH(D10063,编号表!$E:$E,0))*1000+INDEX(编号表!$D:$D,MATCH(E10063,编号表!$C:$C,0))*10000+G10063</f>
        <v>12486061</v>
      </c>
      <c r="C10063" s="42" t="s">
        <v>9962</v>
      </c>
      <c r="D10063" s="42" t="s">
        <v>114</v>
      </c>
      <c r="E10063" s="42" t="s">
        <v>357</v>
      </c>
      <c r="F10063" s="42" t="s">
        <v>7668</v>
      </c>
      <c r="G10063" s="42">
        <v>61</v>
      </c>
      <c r="H10063" s="42"/>
      <c r="I10063" s="42">
        <v>60</v>
      </c>
      <c r="J10063" s="42" t="str">
        <f t="shared" si="166"/>
        <v>大类_道品大乘法宝</v>
      </c>
      <c r="K10063" s="42" t="s">
        <v>6624</v>
      </c>
      <c r="L10063" s="42"/>
      <c r="M10063" s="42" t="s">
        <v>7668</v>
      </c>
      <c r="N10063" s="42"/>
      <c r="O10063" s="42">
        <v>0</v>
      </c>
      <c r="P10063" s="42" t="b">
        <v>1</v>
      </c>
      <c r="Q10063" s="42"/>
      <c r="R10063" s="42" t="b">
        <v>0</v>
      </c>
      <c r="S10063" s="42">
        <v>1</v>
      </c>
      <c r="T10063" s="42" t="s">
        <v>91</v>
      </c>
      <c r="U10063" s="42">
        <v>999</v>
      </c>
      <c r="V10063" s="42" t="s">
        <v>7669</v>
      </c>
      <c r="W10063" s="42">
        <v>86061</v>
      </c>
      <c r="X10063" s="42"/>
      <c r="Y10063" s="42" t="s">
        <v>7920</v>
      </c>
      <c r="Z10063" s="42" t="s">
        <v>7893</v>
      </c>
      <c r="AA10063" t="str" s="42">
        <v>法宝打造获得。成宝核心×1；主材：太玄玉母×1；辅材类别：石乳×1；特性材料类别：金行凝华×1。</v>
      </c>
      <c r="AB10063" s="42">
        <v>12421006</v>
      </c>
      <c r="AC10063" s="42" t="s">
        <v>121</v>
      </c>
      <c r="AD10063" s="42">
        <v>0</v>
      </c>
      <c r="AE10063" s="42"/>
      <c r="AF10063" s="42">
        <v>70006</v>
      </c>
      <c r="AG10063" s="42"/>
      <c r="AH10063" s="42">
        <v>2362500000</v>
      </c>
      <c r="AI10063" s="42" t="s">
        <v>7668</v>
      </c>
      <c r="AJ10063" s="42" t="s">
        <v>7894</v>
      </c>
      <c r="AK10063" s="42" t="s">
        <v>357</v>
      </c>
      <c r="AL10063" t="s">
        <v>7922</v>
      </c>
    </row>
    <row r="10064" spans="2:38">
      <c r="B10064" s="16" t="n">
        <f>10000000+INDEX(编号表!$B:$B,MATCH(F10064,编号表!$A:$A,0))*100000+INDEX(编号表!$F:$F,MATCH(D10064,编号表!$E:$E,0))*1000+INDEX(编号表!$D:$D,MATCH(E10064,编号表!$C:$C,0))*10000+G10064</f>
        <v>12486062</v>
      </c>
      <c r="C10064" s="42" t="s">
        <v>9964</v>
      </c>
      <c r="D10064" s="42" t="s">
        <v>114</v>
      </c>
      <c r="E10064" s="42" t="s">
        <v>357</v>
      </c>
      <c r="F10064" s="42" t="s">
        <v>7668</v>
      </c>
      <c r="G10064" s="42">
        <v>62</v>
      </c>
      <c r="H10064" s="42"/>
      <c r="I10064" s="42">
        <v>60</v>
      </c>
      <c r="J10064" s="42" t="str">
        <f t="shared" si="166"/>
        <v>大类_道品大乘法宝</v>
      </c>
      <c r="K10064" s="42" t="s">
        <v>6624</v>
      </c>
      <c r="L10064" s="42"/>
      <c r="M10064" s="42" t="s">
        <v>7668</v>
      </c>
      <c r="N10064" s="42"/>
      <c r="O10064" s="42">
        <v>0</v>
      </c>
      <c r="P10064" s="42" t="b">
        <v>1</v>
      </c>
      <c r="Q10064" s="42"/>
      <c r="R10064" s="42" t="b">
        <v>0</v>
      </c>
      <c r="S10064" s="42">
        <v>1</v>
      </c>
      <c r="T10064" s="42" t="s">
        <v>91</v>
      </c>
      <c r="U10064" s="42">
        <v>999</v>
      </c>
      <c r="V10064" s="42" t="s">
        <v>7669</v>
      </c>
      <c r="W10064" s="42">
        <v>86062</v>
      </c>
      <c r="X10064" s="42"/>
      <c r="Y10064" s="42" t="s">
        <v>7924</v>
      </c>
      <c r="Z10064" s="42" t="s">
        <v>7893</v>
      </c>
      <c r="AA10064" t="str" s="42">
        <v>法宝打造获得。成宝核心×1；主材：太玄玉母×1；辅材类别：石乳×1；特性材料类别：木行凝华×1。</v>
      </c>
      <c r="AB10064" s="42">
        <v>12421006</v>
      </c>
      <c r="AC10064" s="42" t="s">
        <v>121</v>
      </c>
      <c r="AD10064" s="42">
        <v>0</v>
      </c>
      <c r="AE10064" s="42"/>
      <c r="AF10064" s="42">
        <v>70006</v>
      </c>
      <c r="AG10064" s="42"/>
      <c r="AH10064" s="42">
        <v>2362500000</v>
      </c>
      <c r="AI10064" s="42" t="s">
        <v>7668</v>
      </c>
      <c r="AJ10064" s="42" t="s">
        <v>7894</v>
      </c>
      <c r="AK10064" s="42" t="s">
        <v>357</v>
      </c>
      <c r="AL10064" t="s">
        <v>7926</v>
      </c>
    </row>
    <row r="10065" spans="2:38">
      <c r="B10065" s="16" t="n">
        <f>10000000+INDEX(编号表!$B:$B,MATCH(F10065,编号表!$A:$A,0))*100000+INDEX(编号表!$F:$F,MATCH(D10065,编号表!$E:$E,0))*1000+INDEX(编号表!$D:$D,MATCH(E10065,编号表!$C:$C,0))*10000+G10065</f>
        <v>12486063</v>
      </c>
      <c r="C10065" s="42" t="s">
        <v>9966</v>
      </c>
      <c r="D10065" s="42" t="s">
        <v>114</v>
      </c>
      <c r="E10065" s="42" t="s">
        <v>357</v>
      </c>
      <c r="F10065" s="42" t="s">
        <v>7668</v>
      </c>
      <c r="G10065" s="42">
        <v>63</v>
      </c>
      <c r="H10065" s="42"/>
      <c r="I10065" s="42">
        <v>60</v>
      </c>
      <c r="J10065" s="42" t="str">
        <f t="shared" si="166"/>
        <v>大类_道品大乘法宝</v>
      </c>
      <c r="K10065" s="42" t="s">
        <v>6624</v>
      </c>
      <c r="L10065" s="42"/>
      <c r="M10065" s="42" t="s">
        <v>7668</v>
      </c>
      <c r="N10065" s="42"/>
      <c r="O10065" s="42">
        <v>0</v>
      </c>
      <c r="P10065" s="42" t="b">
        <v>1</v>
      </c>
      <c r="Q10065" s="42"/>
      <c r="R10065" s="42" t="b">
        <v>0</v>
      </c>
      <c r="S10065" s="42">
        <v>1</v>
      </c>
      <c r="T10065" s="42" t="s">
        <v>91</v>
      </c>
      <c r="U10065" s="42">
        <v>999</v>
      </c>
      <c r="V10065" s="42" t="s">
        <v>7669</v>
      </c>
      <c r="W10065" s="42">
        <v>86063</v>
      </c>
      <c r="X10065" s="42"/>
      <c r="Y10065" s="42" t="s">
        <v>7928</v>
      </c>
      <c r="Z10065" s="42" t="s">
        <v>7893</v>
      </c>
      <c r="AA10065" t="str" s="42">
        <v>法宝打造获得。成宝核心×1；主材：太玄玉母×1；辅材类别：石乳×1；特性材料类别：水行凝华×1。</v>
      </c>
      <c r="AB10065" s="42">
        <v>12421006</v>
      </c>
      <c r="AC10065" s="42" t="s">
        <v>121</v>
      </c>
      <c r="AD10065" s="42">
        <v>0</v>
      </c>
      <c r="AE10065" s="42"/>
      <c r="AF10065" s="42">
        <v>70006</v>
      </c>
      <c r="AG10065" s="42"/>
      <c r="AH10065" s="42">
        <v>2362500000</v>
      </c>
      <c r="AI10065" s="42" t="s">
        <v>7668</v>
      </c>
      <c r="AJ10065" s="42" t="s">
        <v>7894</v>
      </c>
      <c r="AK10065" s="42" t="s">
        <v>357</v>
      </c>
      <c r="AL10065" t="s">
        <v>7930</v>
      </c>
    </row>
    <row r="10066" spans="2:38">
      <c r="B10066" s="16" t="n">
        <f>10000000+INDEX(编号表!$B:$B,MATCH(F10066,编号表!$A:$A,0))*100000+INDEX(编号表!$F:$F,MATCH(D10066,编号表!$E:$E,0))*1000+INDEX(编号表!$D:$D,MATCH(E10066,编号表!$C:$C,0))*10000+G10066</f>
        <v>12486064</v>
      </c>
      <c r="C10066" s="42" t="s">
        <v>9968</v>
      </c>
      <c r="D10066" s="42" t="s">
        <v>114</v>
      </c>
      <c r="E10066" s="42" t="s">
        <v>357</v>
      </c>
      <c r="F10066" s="42" t="s">
        <v>7668</v>
      </c>
      <c r="G10066" s="42">
        <v>64</v>
      </c>
      <c r="H10066" s="42"/>
      <c r="I10066" s="42">
        <v>60</v>
      </c>
      <c r="J10066" s="42" t="str">
        <f t="shared" si="166"/>
        <v>大类_道品大乘法宝</v>
      </c>
      <c r="K10066" s="42" t="s">
        <v>6624</v>
      </c>
      <c r="L10066" s="42"/>
      <c r="M10066" s="42" t="s">
        <v>7668</v>
      </c>
      <c r="N10066" s="42"/>
      <c r="O10066" s="42">
        <v>0</v>
      </c>
      <c r="P10066" s="42" t="b">
        <v>1</v>
      </c>
      <c r="Q10066" s="42"/>
      <c r="R10066" s="42" t="b">
        <v>0</v>
      </c>
      <c r="S10066" s="42">
        <v>1</v>
      </c>
      <c r="T10066" s="42" t="s">
        <v>91</v>
      </c>
      <c r="U10066" s="42">
        <v>999</v>
      </c>
      <c r="V10066" s="42" t="s">
        <v>7669</v>
      </c>
      <c r="W10066" s="42">
        <v>86064</v>
      </c>
      <c r="X10066" s="42"/>
      <c r="Y10066" s="42" t="s">
        <v>7932</v>
      </c>
      <c r="Z10066" s="42" t="s">
        <v>7893</v>
      </c>
      <c r="AA10066" t="str" s="42">
        <v>法宝打造获得。成宝核心×1；主材：太玄玉母×1；辅材类别：石乳×1；特性材料类别：火行凝华×1。</v>
      </c>
      <c r="AB10066" s="42">
        <v>12421006</v>
      </c>
      <c r="AC10066" s="42" t="s">
        <v>121</v>
      </c>
      <c r="AD10066" s="42">
        <v>0</v>
      </c>
      <c r="AE10066" s="42"/>
      <c r="AF10066" s="42">
        <v>70006</v>
      </c>
      <c r="AG10066" s="42"/>
      <c r="AH10066" s="42">
        <v>2362500000</v>
      </c>
      <c r="AI10066" s="42" t="s">
        <v>7668</v>
      </c>
      <c r="AJ10066" s="42" t="s">
        <v>7894</v>
      </c>
      <c r="AK10066" s="42" t="s">
        <v>357</v>
      </c>
      <c r="AL10066" t="s">
        <v>7934</v>
      </c>
    </row>
    <row r="10067" spans="2:38">
      <c r="B10067" s="16" t="n">
        <f>10000000+INDEX(编号表!$B:$B,MATCH(F10067,编号表!$A:$A,0))*100000+INDEX(编号表!$F:$F,MATCH(D10067,编号表!$E:$E,0))*1000+INDEX(编号表!$D:$D,MATCH(E10067,编号表!$C:$C,0))*10000+G10067</f>
        <v>12486065</v>
      </c>
      <c r="C10067" s="42" t="s">
        <v>9970</v>
      </c>
      <c r="D10067" s="42" t="s">
        <v>114</v>
      </c>
      <c r="E10067" s="42" t="s">
        <v>357</v>
      </c>
      <c r="F10067" s="42" t="s">
        <v>7668</v>
      </c>
      <c r="G10067" s="42">
        <v>65</v>
      </c>
      <c r="H10067" s="42"/>
      <c r="I10067" s="42">
        <v>60</v>
      </c>
      <c r="J10067" s="42" t="str">
        <f t="shared" si="166"/>
        <v>大类_道品大乘法宝</v>
      </c>
      <c r="K10067" s="42" t="s">
        <v>6624</v>
      </c>
      <c r="L10067" s="42"/>
      <c r="M10067" s="42" t="s">
        <v>7668</v>
      </c>
      <c r="N10067" s="42"/>
      <c r="O10067" s="42">
        <v>0</v>
      </c>
      <c r="P10067" s="42" t="b">
        <v>1</v>
      </c>
      <c r="Q10067" s="42"/>
      <c r="R10067" s="42" t="b">
        <v>0</v>
      </c>
      <c r="S10067" s="42">
        <v>1</v>
      </c>
      <c r="T10067" s="42" t="s">
        <v>91</v>
      </c>
      <c r="U10067" s="42">
        <v>999</v>
      </c>
      <c r="V10067" s="42" t="s">
        <v>7669</v>
      </c>
      <c r="W10067" s="42">
        <v>86065</v>
      </c>
      <c r="X10067" s="42"/>
      <c r="Y10067" s="42" t="s">
        <v>7936</v>
      </c>
      <c r="Z10067" s="42" t="s">
        <v>7893</v>
      </c>
      <c r="AA10067" t="str" s="42">
        <v>法宝打造获得。成宝核心×1；主材：太玄玉母×1；辅材类别：石乳×1；特性材料类别：土行凝华×1。</v>
      </c>
      <c r="AB10067" s="42">
        <v>12421006</v>
      </c>
      <c r="AC10067" s="42" t="s">
        <v>121</v>
      </c>
      <c r="AD10067" s="42">
        <v>0</v>
      </c>
      <c r="AE10067" s="42"/>
      <c r="AF10067" s="42">
        <v>70006</v>
      </c>
      <c r="AG10067" s="42"/>
      <c r="AH10067" s="42">
        <v>2362500000</v>
      </c>
      <c r="AI10067" s="42" t="s">
        <v>7668</v>
      </c>
      <c r="AJ10067" s="42" t="s">
        <v>7894</v>
      </c>
      <c r="AK10067" s="42" t="s">
        <v>357</v>
      </c>
      <c r="AL10067" t="s">
        <v>7938</v>
      </c>
    </row>
    <row r="10068" spans="2:38">
      <c r="B10068" s="16" t="n">
        <f>10000000+INDEX(编号表!$B:$B,MATCH(F10068,编号表!$A:$A,0))*100000+INDEX(编号表!$F:$F,MATCH(D10068,编号表!$E:$E,0))*1000+INDEX(编号表!$D:$D,MATCH(E10068,编号表!$C:$C,0))*10000+G10068</f>
        <v>12486066</v>
      </c>
      <c r="C10068" s="42" t="s">
        <v>10099</v>
      </c>
      <c r="D10068" s="42" t="s">
        <v>114</v>
      </c>
      <c r="E10068" s="42" t="s">
        <v>357</v>
      </c>
      <c r="F10068" s="42" t="s">
        <v>7668</v>
      </c>
      <c r="G10068" s="42">
        <v>66</v>
      </c>
      <c r="H10068" s="42"/>
      <c r="I10068" s="42">
        <v>60</v>
      </c>
      <c r="J10068" s="42" t="str">
        <f t="shared" si="166"/>
        <v>大类_道品大乘法宝</v>
      </c>
      <c r="K10068" s="42" t="s">
        <v>6624</v>
      </c>
      <c r="L10068" s="42"/>
      <c r="M10068" s="42" t="s">
        <v>7668</v>
      </c>
      <c r="N10068" s="42"/>
      <c r="O10068" s="42">
        <v>0</v>
      </c>
      <c r="P10068" s="42" t="b">
        <v>1</v>
      </c>
      <c r="Q10068" s="42"/>
      <c r="R10068" s="42" t="b">
        <v>0</v>
      </c>
      <c r="S10068" s="42">
        <v>1</v>
      </c>
      <c r="T10068" s="42" t="s">
        <v>91</v>
      </c>
      <c r="U10068" s="42">
        <v>999</v>
      </c>
      <c r="V10068" s="42" t="s">
        <v>339</v>
      </c>
      <c r="W10068" s="42">
        <v>2486066</v>
      </c>
      <c r="X10068" s="42"/>
      <c r="Y10068" s="42" t="s">
        <v>7940</v>
      </c>
      <c r="Z10068" s="42" t="s">
        <v>7941</v>
      </c>
      <c r="AA10068" t="str" s="42">
        <v>法宝打造获得。成宝核心×1；主材：太玄母铁×1；辅材类别：玄砂×1；特性材料类别：金行凝华×1。</v>
      </c>
      <c r="AB10068" s="42">
        <v>12421007</v>
      </c>
      <c r="AC10068" s="42" t="s">
        <v>121</v>
      </c>
      <c r="AD10068" s="42">
        <v>0</v>
      </c>
      <c r="AE10068" s="42"/>
      <c r="AF10068" s="42">
        <v>70006</v>
      </c>
      <c r="AG10068" s="42"/>
      <c r="AH10068" s="42">
        <v>2362500000</v>
      </c>
      <c r="AI10068" s="42" t="s">
        <v>7668</v>
      </c>
      <c r="AJ10068" s="42" t="s">
        <v>7943</v>
      </c>
      <c r="AK10068" s="42" t="s">
        <v>357</v>
      </c>
      <c r="AL10068" t="s">
        <v>7944</v>
      </c>
    </row>
    <row r="10069" spans="2:38">
      <c r="B10069" s="16" t="n">
        <f>10000000+INDEX(编号表!$B:$B,MATCH(F10069,编号表!$A:$A,0))*100000+INDEX(编号表!$F:$F,MATCH(D10069,编号表!$E:$E,0))*1000+INDEX(编号表!$D:$D,MATCH(E10069,编号表!$C:$C,0))*10000+G10069</f>
        <v>12486067</v>
      </c>
      <c r="C10069" s="42" t="s">
        <v>10100</v>
      </c>
      <c r="D10069" s="42" t="s">
        <v>114</v>
      </c>
      <c r="E10069" s="42" t="s">
        <v>357</v>
      </c>
      <c r="F10069" s="42" t="s">
        <v>7668</v>
      </c>
      <c r="G10069" s="42">
        <v>67</v>
      </c>
      <c r="H10069" s="42"/>
      <c r="I10069" s="42">
        <v>60</v>
      </c>
      <c r="J10069" s="42" t="str">
        <f t="shared" si="166"/>
        <v>大类_道品大乘法宝</v>
      </c>
      <c r="K10069" s="42" t="s">
        <v>6624</v>
      </c>
      <c r="L10069" s="42"/>
      <c r="M10069" s="42" t="s">
        <v>7668</v>
      </c>
      <c r="N10069" s="42"/>
      <c r="O10069" s="42">
        <v>0</v>
      </c>
      <c r="P10069" s="42" t="b">
        <v>1</v>
      </c>
      <c r="Q10069" s="42"/>
      <c r="R10069" s="42" t="b">
        <v>0</v>
      </c>
      <c r="S10069" s="42">
        <v>1</v>
      </c>
      <c r="T10069" s="42" t="s">
        <v>91</v>
      </c>
      <c r="U10069" s="42">
        <v>999</v>
      </c>
      <c r="V10069" s="42" t="s">
        <v>339</v>
      </c>
      <c r="W10069" s="42">
        <v>2486067</v>
      </c>
      <c r="X10069" s="42"/>
      <c r="Y10069" s="42" t="s">
        <v>7946</v>
      </c>
      <c r="Z10069" s="42" t="s">
        <v>7941</v>
      </c>
      <c r="AA10069" t="str" s="42">
        <v>法宝打造获得。成宝核心×1；主材：太玄母铁×1；辅材类别：玄砂×1；特性材料类别：木行凝华×1。</v>
      </c>
      <c r="AB10069" s="42">
        <v>12421007</v>
      </c>
      <c r="AC10069" s="42" t="s">
        <v>121</v>
      </c>
      <c r="AD10069" s="42">
        <v>0</v>
      </c>
      <c r="AE10069" s="42"/>
      <c r="AF10069" s="42">
        <v>70006</v>
      </c>
      <c r="AG10069" s="42"/>
      <c r="AH10069" s="42">
        <v>2362500000</v>
      </c>
      <c r="AI10069" s="42" t="s">
        <v>7668</v>
      </c>
      <c r="AJ10069" s="42" t="s">
        <v>7943</v>
      </c>
      <c r="AK10069" s="42" t="s">
        <v>357</v>
      </c>
      <c r="AL10069" t="s">
        <v>7948</v>
      </c>
    </row>
    <row r="10070" spans="2:38">
      <c r="B10070" s="16" t="n">
        <f>10000000+INDEX(编号表!$B:$B,MATCH(F10070,编号表!$A:$A,0))*100000+INDEX(编号表!$F:$F,MATCH(D10070,编号表!$E:$E,0))*1000+INDEX(编号表!$D:$D,MATCH(E10070,编号表!$C:$C,0))*10000+G10070</f>
        <v>12486068</v>
      </c>
      <c r="C10070" s="42" t="s">
        <v>10101</v>
      </c>
      <c r="D10070" s="42" t="s">
        <v>114</v>
      </c>
      <c r="E10070" s="42" t="s">
        <v>357</v>
      </c>
      <c r="F10070" s="42" t="s">
        <v>7668</v>
      </c>
      <c r="G10070" s="42">
        <v>68</v>
      </c>
      <c r="H10070" s="42"/>
      <c r="I10070" s="42">
        <v>60</v>
      </c>
      <c r="J10070" s="42" t="str">
        <f t="shared" si="166"/>
        <v>大类_道品大乘法宝</v>
      </c>
      <c r="K10070" s="42" t="s">
        <v>6624</v>
      </c>
      <c r="L10070" s="42"/>
      <c r="M10070" s="42" t="s">
        <v>7668</v>
      </c>
      <c r="N10070" s="42"/>
      <c r="O10070" s="42">
        <v>0</v>
      </c>
      <c r="P10070" s="42" t="b">
        <v>1</v>
      </c>
      <c r="Q10070" s="42"/>
      <c r="R10070" s="42" t="b">
        <v>0</v>
      </c>
      <c r="S10070" s="42">
        <v>1</v>
      </c>
      <c r="T10070" s="42" t="s">
        <v>91</v>
      </c>
      <c r="U10070" s="42">
        <v>999</v>
      </c>
      <c r="V10070" s="42" t="s">
        <v>339</v>
      </c>
      <c r="W10070" s="42">
        <v>2486068</v>
      </c>
      <c r="X10070" s="42"/>
      <c r="Y10070" s="42" t="s">
        <v>7950</v>
      </c>
      <c r="Z10070" s="42" t="s">
        <v>7941</v>
      </c>
      <c r="AA10070" t="str" s="42">
        <v>法宝打造获得。成宝核心×1；主材：太玄母铁×1；辅材类别：玄砂×1；特性材料类别：水行凝华×1。</v>
      </c>
      <c r="AB10070" s="42">
        <v>12421007</v>
      </c>
      <c r="AC10070" s="42" t="s">
        <v>121</v>
      </c>
      <c r="AD10070" s="42">
        <v>0</v>
      </c>
      <c r="AE10070" s="42"/>
      <c r="AF10070" s="42">
        <v>70006</v>
      </c>
      <c r="AG10070" s="42"/>
      <c r="AH10070" s="42">
        <v>2362500000</v>
      </c>
      <c r="AI10070" s="42" t="s">
        <v>7668</v>
      </c>
      <c r="AJ10070" s="42" t="s">
        <v>7943</v>
      </c>
      <c r="AK10070" s="42" t="s">
        <v>357</v>
      </c>
      <c r="AL10070" t="s">
        <v>7952</v>
      </c>
    </row>
    <row r="10071" spans="2:38">
      <c r="B10071" s="16" t="n">
        <f>10000000+INDEX(编号表!$B:$B,MATCH(F10071,编号表!$A:$A,0))*100000+INDEX(编号表!$F:$F,MATCH(D10071,编号表!$E:$E,0))*1000+INDEX(编号表!$D:$D,MATCH(E10071,编号表!$C:$C,0))*10000+G10071</f>
        <v>12486069</v>
      </c>
      <c r="C10071" s="42" t="s">
        <v>10102</v>
      </c>
      <c r="D10071" s="42" t="s">
        <v>114</v>
      </c>
      <c r="E10071" s="42" t="s">
        <v>357</v>
      </c>
      <c r="F10071" s="42" t="s">
        <v>7668</v>
      </c>
      <c r="G10071" s="42">
        <v>69</v>
      </c>
      <c r="H10071" s="42"/>
      <c r="I10071" s="42">
        <v>60</v>
      </c>
      <c r="J10071" s="42" t="str">
        <f t="shared" si="166"/>
        <v>大类_道品大乘法宝</v>
      </c>
      <c r="K10071" s="42" t="s">
        <v>6624</v>
      </c>
      <c r="L10071" s="42"/>
      <c r="M10071" s="42" t="s">
        <v>7668</v>
      </c>
      <c r="N10071" s="42"/>
      <c r="O10071" s="42">
        <v>0</v>
      </c>
      <c r="P10071" s="42" t="b">
        <v>1</v>
      </c>
      <c r="Q10071" s="42"/>
      <c r="R10071" s="42" t="b">
        <v>0</v>
      </c>
      <c r="S10071" s="42">
        <v>1</v>
      </c>
      <c r="T10071" s="42" t="s">
        <v>91</v>
      </c>
      <c r="U10071" s="42">
        <v>999</v>
      </c>
      <c r="V10071" s="42" t="s">
        <v>339</v>
      </c>
      <c r="W10071" s="42">
        <v>2486069</v>
      </c>
      <c r="X10071" s="42"/>
      <c r="Y10071" s="42" t="s">
        <v>7954</v>
      </c>
      <c r="Z10071" s="42" t="s">
        <v>7941</v>
      </c>
      <c r="AA10071" t="str" s="42">
        <v>法宝打造获得。成宝核心×1；主材：太玄母铁×1；辅材类别：玄砂×1；特性材料类别：火行凝华×1。</v>
      </c>
      <c r="AB10071" s="42">
        <v>12421007</v>
      </c>
      <c r="AC10071" s="42" t="s">
        <v>121</v>
      </c>
      <c r="AD10071" s="42">
        <v>0</v>
      </c>
      <c r="AE10071" s="42"/>
      <c r="AF10071" s="42">
        <v>70006</v>
      </c>
      <c r="AG10071" s="42"/>
      <c r="AH10071" s="42">
        <v>2362500000</v>
      </c>
      <c r="AI10071" s="42" t="s">
        <v>7668</v>
      </c>
      <c r="AJ10071" s="42" t="s">
        <v>7943</v>
      </c>
      <c r="AK10071" s="42" t="s">
        <v>357</v>
      </c>
      <c r="AL10071" t="s">
        <v>7956</v>
      </c>
    </row>
    <row r="10072" spans="2:38">
      <c r="B10072" s="16" t="n">
        <f>10000000+INDEX(编号表!$B:$B,MATCH(F10072,编号表!$A:$A,0))*100000+INDEX(编号表!$F:$F,MATCH(D10072,编号表!$E:$E,0))*1000+INDEX(编号表!$D:$D,MATCH(E10072,编号表!$C:$C,0))*10000+G10072</f>
        <v>12486070</v>
      </c>
      <c r="C10072" s="42" t="s">
        <v>10103</v>
      </c>
      <c r="D10072" s="42" t="s">
        <v>114</v>
      </c>
      <c r="E10072" s="42" t="s">
        <v>357</v>
      </c>
      <c r="F10072" s="42" t="s">
        <v>7668</v>
      </c>
      <c r="G10072" s="42">
        <v>70</v>
      </c>
      <c r="H10072" s="42"/>
      <c r="I10072" s="42">
        <v>60</v>
      </c>
      <c r="J10072" s="42" t="str">
        <f t="shared" si="166"/>
        <v>大类_道品大乘法宝</v>
      </c>
      <c r="K10072" s="42" t="s">
        <v>6624</v>
      </c>
      <c r="L10072" s="42"/>
      <c r="M10072" s="42" t="s">
        <v>7668</v>
      </c>
      <c r="N10072" s="42"/>
      <c r="O10072" s="42">
        <v>0</v>
      </c>
      <c r="P10072" s="42" t="b">
        <v>1</v>
      </c>
      <c r="Q10072" s="42"/>
      <c r="R10072" s="42" t="b">
        <v>0</v>
      </c>
      <c r="S10072" s="42">
        <v>1</v>
      </c>
      <c r="T10072" s="42" t="s">
        <v>91</v>
      </c>
      <c r="U10072" s="42">
        <v>999</v>
      </c>
      <c r="V10072" s="42" t="s">
        <v>339</v>
      </c>
      <c r="W10072" s="42">
        <v>2486070</v>
      </c>
      <c r="X10072" s="42"/>
      <c r="Y10072" s="42" t="s">
        <v>7958</v>
      </c>
      <c r="Z10072" s="42" t="s">
        <v>7941</v>
      </c>
      <c r="AA10072" t="str" s="42">
        <v>法宝打造获得。成宝核心×1；主材：太玄母铁×1；辅材类别：玄砂×1；特性材料类别：土行凝华×1。</v>
      </c>
      <c r="AB10072" s="42">
        <v>12421007</v>
      </c>
      <c r="AC10072" s="42" t="s">
        <v>121</v>
      </c>
      <c r="AD10072" s="42">
        <v>0</v>
      </c>
      <c r="AE10072" s="42"/>
      <c r="AF10072" s="42">
        <v>70006</v>
      </c>
      <c r="AG10072" s="42"/>
      <c r="AH10072" s="42">
        <v>2362500000</v>
      </c>
      <c r="AI10072" s="42" t="s">
        <v>7668</v>
      </c>
      <c r="AJ10072" s="42" t="s">
        <v>7943</v>
      </c>
      <c r="AK10072" s="42" t="s">
        <v>357</v>
      </c>
      <c r="AL10072" t="s">
        <v>7960</v>
      </c>
    </row>
    <row r="10073" spans="2:38">
      <c r="B10073" s="16" t="n">
        <f>10000000+INDEX(编号表!$B:$B,MATCH(F10073,编号表!$A:$A,0))*100000+INDEX(编号表!$F:$F,MATCH(D10073,编号表!$E:$E,0))*1000+INDEX(编号表!$D:$D,MATCH(E10073,编号表!$C:$C,0))*10000+G10073</f>
        <v>12486071</v>
      </c>
      <c r="C10073" s="42" t="s">
        <v>10104</v>
      </c>
      <c r="D10073" s="42" t="s">
        <v>114</v>
      </c>
      <c r="E10073" s="42" t="s">
        <v>357</v>
      </c>
      <c r="F10073" s="42" t="s">
        <v>7668</v>
      </c>
      <c r="G10073" s="42">
        <v>71</v>
      </c>
      <c r="H10073" s="42"/>
      <c r="I10073" s="42">
        <v>60</v>
      </c>
      <c r="J10073" s="42" t="str">
        <f t="shared" si="166"/>
        <v>大类_道品大乘法宝</v>
      </c>
      <c r="K10073" s="42" t="s">
        <v>6624</v>
      </c>
      <c r="L10073" s="42"/>
      <c r="M10073" s="42" t="s">
        <v>7668</v>
      </c>
      <c r="N10073" s="42"/>
      <c r="O10073" s="42">
        <v>0</v>
      </c>
      <c r="P10073" s="42" t="b">
        <v>1</v>
      </c>
      <c r="Q10073" s="42"/>
      <c r="R10073" s="42" t="b">
        <v>0</v>
      </c>
      <c r="S10073" s="42">
        <v>1</v>
      </c>
      <c r="T10073" s="42" t="s">
        <v>91</v>
      </c>
      <c r="U10073" s="42">
        <v>999</v>
      </c>
      <c r="V10073" s="42" t="s">
        <v>339</v>
      </c>
      <c r="W10073" s="42">
        <v>2486071</v>
      </c>
      <c r="X10073" s="42"/>
      <c r="Y10073" s="42" t="s">
        <v>7962</v>
      </c>
      <c r="Z10073" s="42" t="s">
        <v>7941</v>
      </c>
      <c r="AA10073" t="str" s="42">
        <v>法宝打造获得。成宝核心×1；主材：太玄母铁×1；辅材类别：古炉铜×1；特性材料类别：金行凝华×1。</v>
      </c>
      <c r="AB10073" s="42">
        <v>12421007</v>
      </c>
      <c r="AC10073" s="42" t="s">
        <v>121</v>
      </c>
      <c r="AD10073" s="42">
        <v>0</v>
      </c>
      <c r="AE10073" s="42"/>
      <c r="AF10073" s="42">
        <v>70006</v>
      </c>
      <c r="AG10073" s="42"/>
      <c r="AH10073" s="42">
        <v>2362500000</v>
      </c>
      <c r="AI10073" s="42" t="s">
        <v>7668</v>
      </c>
      <c r="AJ10073" s="42" t="s">
        <v>7943</v>
      </c>
      <c r="AK10073" s="42" t="s">
        <v>357</v>
      </c>
      <c r="AL10073" t="s">
        <v>7964</v>
      </c>
    </row>
    <row r="10074" spans="2:38">
      <c r="B10074" s="16" t="n">
        <f>10000000+INDEX(编号表!$B:$B,MATCH(F10074,编号表!$A:$A,0))*100000+INDEX(编号表!$F:$F,MATCH(D10074,编号表!$E:$E,0))*1000+INDEX(编号表!$D:$D,MATCH(E10074,编号表!$C:$C,0))*10000+G10074</f>
        <v>12486072</v>
      </c>
      <c r="C10074" s="42" t="s">
        <v>10105</v>
      </c>
      <c r="D10074" s="42" t="s">
        <v>114</v>
      </c>
      <c r="E10074" s="42" t="s">
        <v>357</v>
      </c>
      <c r="F10074" s="42" t="s">
        <v>7668</v>
      </c>
      <c r="G10074" s="42">
        <v>72</v>
      </c>
      <c r="H10074" s="42"/>
      <c r="I10074" s="42">
        <v>60</v>
      </c>
      <c r="J10074" s="42" t="str">
        <f t="shared" si="166"/>
        <v>大类_道品大乘法宝</v>
      </c>
      <c r="K10074" s="42" t="s">
        <v>6624</v>
      </c>
      <c r="L10074" s="42"/>
      <c r="M10074" s="42" t="s">
        <v>7668</v>
      </c>
      <c r="N10074" s="42"/>
      <c r="O10074" s="42">
        <v>0</v>
      </c>
      <c r="P10074" s="42" t="b">
        <v>1</v>
      </c>
      <c r="Q10074" s="42"/>
      <c r="R10074" s="42" t="b">
        <v>0</v>
      </c>
      <c r="S10074" s="42">
        <v>1</v>
      </c>
      <c r="T10074" s="42" t="s">
        <v>91</v>
      </c>
      <c r="U10074" s="42">
        <v>999</v>
      </c>
      <c r="V10074" s="42" t="s">
        <v>339</v>
      </c>
      <c r="W10074" s="42">
        <v>2486072</v>
      </c>
      <c r="X10074" s="42"/>
      <c r="Y10074" s="42" t="s">
        <v>7966</v>
      </c>
      <c r="Z10074" s="42" t="s">
        <v>7941</v>
      </c>
      <c r="AA10074" t="str" s="42">
        <v>法宝打造获得。成宝核心×1；主材：太玄母铁×1；辅材类别：古炉铜×1；特性材料类别：木行凝华×1。</v>
      </c>
      <c r="AB10074" s="42">
        <v>12421007</v>
      </c>
      <c r="AC10074" s="42" t="s">
        <v>121</v>
      </c>
      <c r="AD10074" s="42">
        <v>0</v>
      </c>
      <c r="AE10074" s="42"/>
      <c r="AF10074" s="42">
        <v>70006</v>
      </c>
      <c r="AG10074" s="42"/>
      <c r="AH10074" s="42">
        <v>2362500000</v>
      </c>
      <c r="AI10074" s="42" t="s">
        <v>7668</v>
      </c>
      <c r="AJ10074" s="42" t="s">
        <v>7943</v>
      </c>
      <c r="AK10074" s="42" t="s">
        <v>357</v>
      </c>
      <c r="AL10074" t="s">
        <v>7968</v>
      </c>
    </row>
    <row r="10075" spans="2:38">
      <c r="B10075" s="16" t="n">
        <f>10000000+INDEX(编号表!$B:$B,MATCH(F10075,编号表!$A:$A,0))*100000+INDEX(编号表!$F:$F,MATCH(D10075,编号表!$E:$E,0))*1000+INDEX(编号表!$D:$D,MATCH(E10075,编号表!$C:$C,0))*10000+G10075</f>
        <v>12486073</v>
      </c>
      <c r="C10075" s="42" t="s">
        <v>10106</v>
      </c>
      <c r="D10075" s="42" t="s">
        <v>114</v>
      </c>
      <c r="E10075" s="42" t="s">
        <v>357</v>
      </c>
      <c r="F10075" s="42" t="s">
        <v>7668</v>
      </c>
      <c r="G10075" s="42">
        <v>73</v>
      </c>
      <c r="H10075" s="42"/>
      <c r="I10075" s="42">
        <v>60</v>
      </c>
      <c r="J10075" s="42" t="str">
        <f t="shared" si="166"/>
        <v>大类_道品大乘法宝</v>
      </c>
      <c r="K10075" s="42" t="s">
        <v>6624</v>
      </c>
      <c r="L10075" s="42"/>
      <c r="M10075" s="42" t="s">
        <v>7668</v>
      </c>
      <c r="N10075" s="42"/>
      <c r="O10075" s="42">
        <v>0</v>
      </c>
      <c r="P10075" s="42" t="b">
        <v>1</v>
      </c>
      <c r="Q10075" s="42"/>
      <c r="R10075" s="42" t="b">
        <v>0</v>
      </c>
      <c r="S10075" s="42">
        <v>1</v>
      </c>
      <c r="T10075" s="42" t="s">
        <v>91</v>
      </c>
      <c r="U10075" s="42">
        <v>999</v>
      </c>
      <c r="V10075" s="42" t="s">
        <v>339</v>
      </c>
      <c r="W10075" s="42">
        <v>2486073</v>
      </c>
      <c r="X10075" s="42"/>
      <c r="Y10075" s="42" t="s">
        <v>7970</v>
      </c>
      <c r="Z10075" s="42" t="s">
        <v>7941</v>
      </c>
      <c r="AA10075" t="str" s="42">
        <v>法宝打造获得。成宝核心×1；主材：太玄母铁×1；辅材类别：古炉铜×1；特性材料类别：水行凝华×1。</v>
      </c>
      <c r="AB10075" s="42">
        <v>12421007</v>
      </c>
      <c r="AC10075" s="42" t="s">
        <v>121</v>
      </c>
      <c r="AD10075" s="42">
        <v>0</v>
      </c>
      <c r="AE10075" s="42"/>
      <c r="AF10075" s="42">
        <v>70006</v>
      </c>
      <c r="AG10075" s="42"/>
      <c r="AH10075" s="42">
        <v>2362500000</v>
      </c>
      <c r="AI10075" s="42" t="s">
        <v>7668</v>
      </c>
      <c r="AJ10075" s="42" t="s">
        <v>7943</v>
      </c>
      <c r="AK10075" s="42" t="s">
        <v>357</v>
      </c>
      <c r="AL10075" t="s">
        <v>7972</v>
      </c>
    </row>
    <row r="10076" spans="2:38">
      <c r="B10076" s="16" t="n">
        <f>10000000+INDEX(编号表!$B:$B,MATCH(F10076,编号表!$A:$A,0))*100000+INDEX(编号表!$F:$F,MATCH(D10076,编号表!$E:$E,0))*1000+INDEX(编号表!$D:$D,MATCH(E10076,编号表!$C:$C,0))*10000+G10076</f>
        <v>12486074</v>
      </c>
      <c r="C10076" s="42" t="s">
        <v>10107</v>
      </c>
      <c r="D10076" s="42" t="s">
        <v>114</v>
      </c>
      <c r="E10076" s="42" t="s">
        <v>357</v>
      </c>
      <c r="F10076" s="42" t="s">
        <v>7668</v>
      </c>
      <c r="G10076" s="42">
        <v>74</v>
      </c>
      <c r="H10076" s="42"/>
      <c r="I10076" s="42">
        <v>60</v>
      </c>
      <c r="J10076" s="42" t="str">
        <f t="shared" si="166"/>
        <v>大类_道品大乘法宝</v>
      </c>
      <c r="K10076" s="42" t="s">
        <v>6624</v>
      </c>
      <c r="L10076" s="42"/>
      <c r="M10076" s="42" t="s">
        <v>7668</v>
      </c>
      <c r="N10076" s="42"/>
      <c r="O10076" s="42">
        <v>0</v>
      </c>
      <c r="P10076" s="42" t="b">
        <v>1</v>
      </c>
      <c r="Q10076" s="42"/>
      <c r="R10076" s="42" t="b">
        <v>0</v>
      </c>
      <c r="S10076" s="42">
        <v>1</v>
      </c>
      <c r="T10076" s="42" t="s">
        <v>91</v>
      </c>
      <c r="U10076" s="42">
        <v>999</v>
      </c>
      <c r="V10076" s="42" t="s">
        <v>339</v>
      </c>
      <c r="W10076" s="42">
        <v>2486074</v>
      </c>
      <c r="X10076" s="42"/>
      <c r="Y10076" s="42" t="s">
        <v>7974</v>
      </c>
      <c r="Z10076" s="42" t="s">
        <v>7941</v>
      </c>
      <c r="AA10076" t="str" s="42">
        <v>法宝打造获得。成宝核心×1；主材：太玄母铁×1；辅材类别：古炉铜×1；特性材料类别：火行凝华×1。</v>
      </c>
      <c r="AB10076" s="42">
        <v>12421007</v>
      </c>
      <c r="AC10076" s="42" t="s">
        <v>121</v>
      </c>
      <c r="AD10076" s="42">
        <v>0</v>
      </c>
      <c r="AE10076" s="42"/>
      <c r="AF10076" s="42">
        <v>70006</v>
      </c>
      <c r="AG10076" s="42"/>
      <c r="AH10076" s="42">
        <v>2362500000</v>
      </c>
      <c r="AI10076" s="42" t="s">
        <v>7668</v>
      </c>
      <c r="AJ10076" s="42" t="s">
        <v>7943</v>
      </c>
      <c r="AK10076" s="42" t="s">
        <v>357</v>
      </c>
      <c r="AL10076" t="s">
        <v>7976</v>
      </c>
    </row>
    <row r="10077" spans="2:38">
      <c r="B10077" s="16" t="n">
        <f>10000000+INDEX(编号表!$B:$B,MATCH(F10077,编号表!$A:$A,0))*100000+INDEX(编号表!$F:$F,MATCH(D10077,编号表!$E:$E,0))*1000+INDEX(编号表!$D:$D,MATCH(E10077,编号表!$C:$C,0))*10000+G10077</f>
        <v>12486075</v>
      </c>
      <c r="C10077" s="42" t="s">
        <v>10108</v>
      </c>
      <c r="D10077" s="42" t="s">
        <v>114</v>
      </c>
      <c r="E10077" s="42" t="s">
        <v>357</v>
      </c>
      <c r="F10077" s="42" t="s">
        <v>7668</v>
      </c>
      <c r="G10077" s="42">
        <v>75</v>
      </c>
      <c r="H10077" s="42"/>
      <c r="I10077" s="42">
        <v>60</v>
      </c>
      <c r="J10077" s="42" t="str">
        <f t="shared" si="166"/>
        <v>大类_道品大乘法宝</v>
      </c>
      <c r="K10077" s="42" t="s">
        <v>6624</v>
      </c>
      <c r="L10077" s="42"/>
      <c r="M10077" s="42" t="s">
        <v>7668</v>
      </c>
      <c r="N10077" s="42"/>
      <c r="O10077" s="42">
        <v>0</v>
      </c>
      <c r="P10077" s="42" t="b">
        <v>1</v>
      </c>
      <c r="Q10077" s="42"/>
      <c r="R10077" s="42" t="b">
        <v>0</v>
      </c>
      <c r="S10077" s="42">
        <v>1</v>
      </c>
      <c r="T10077" s="42" t="s">
        <v>91</v>
      </c>
      <c r="U10077" s="42">
        <v>999</v>
      </c>
      <c r="V10077" s="42" t="s">
        <v>339</v>
      </c>
      <c r="W10077" s="42">
        <v>2486075</v>
      </c>
      <c r="X10077" s="42"/>
      <c r="Y10077" s="42" t="s">
        <v>7978</v>
      </c>
      <c r="Z10077" s="42" t="s">
        <v>7941</v>
      </c>
      <c r="AA10077" t="str" s="42">
        <v>法宝打造获得。成宝核心×1；主材：太玄母铁×1；辅材类别：古炉铜×1；特性材料类别：土行凝华×1。</v>
      </c>
      <c r="AB10077" s="42">
        <v>12421007</v>
      </c>
      <c r="AC10077" s="42" t="s">
        <v>121</v>
      </c>
      <c r="AD10077" s="42">
        <v>0</v>
      </c>
      <c r="AE10077" s="42"/>
      <c r="AF10077" s="42">
        <v>70006</v>
      </c>
      <c r="AG10077" s="42"/>
      <c r="AH10077" s="42">
        <v>2362500000</v>
      </c>
      <c r="AI10077" s="42" t="s">
        <v>7668</v>
      </c>
      <c r="AJ10077" s="42" t="s">
        <v>7943</v>
      </c>
      <c r="AK10077" s="42" t="s">
        <v>357</v>
      </c>
      <c r="AL10077" t="s">
        <v>7980</v>
      </c>
    </row>
    <row r="10078" spans="2:38">
      <c r="B10078" s="16" t="n">
        <f>10000000+INDEX(编号表!$B:$B,MATCH(F10078,编号表!$A:$A,0))*100000+INDEX(编号表!$F:$F,MATCH(D10078,编号表!$E:$E,0))*1000+INDEX(编号表!$D:$D,MATCH(E10078,编号表!$C:$C,0))*10000+G10078</f>
        <v>12486076</v>
      </c>
      <c r="C10078" s="42" t="s">
        <v>10109</v>
      </c>
      <c r="D10078" s="42" t="s">
        <v>114</v>
      </c>
      <c r="E10078" s="42" t="s">
        <v>357</v>
      </c>
      <c r="F10078" s="42" t="s">
        <v>7668</v>
      </c>
      <c r="G10078" s="42">
        <v>76</v>
      </c>
      <c r="H10078" s="42"/>
      <c r="I10078" s="42">
        <v>60</v>
      </c>
      <c r="J10078" s="42" t="str">
        <f t="shared" si="166"/>
        <v>大类_道品大乘法宝</v>
      </c>
      <c r="K10078" s="42" t="s">
        <v>6624</v>
      </c>
      <c r="L10078" s="42"/>
      <c r="M10078" s="42" t="s">
        <v>7668</v>
      </c>
      <c r="N10078" s="42"/>
      <c r="O10078" s="42">
        <v>0</v>
      </c>
      <c r="P10078" s="42" t="b">
        <v>1</v>
      </c>
      <c r="Q10078" s="42"/>
      <c r="R10078" s="42" t="b">
        <v>0</v>
      </c>
      <c r="S10078" s="42">
        <v>1</v>
      </c>
      <c r="T10078" s="42" t="s">
        <v>91</v>
      </c>
      <c r="U10078" s="42">
        <v>999</v>
      </c>
      <c r="V10078" s="42" t="s">
        <v>339</v>
      </c>
      <c r="W10078" s="42">
        <v>2486076</v>
      </c>
      <c r="X10078" s="42"/>
      <c r="Y10078" s="42" t="s">
        <v>7982</v>
      </c>
      <c r="Z10078" s="42" t="s">
        <v>7941</v>
      </c>
      <c r="AA10078" t="str" s="42">
        <v>法宝打造获得。成宝核心×1；主材：太玄母铁×1；辅材类别：石乳×1；特性材料类别：金行凝华×1。</v>
      </c>
      <c r="AB10078" s="42">
        <v>12421007</v>
      </c>
      <c r="AC10078" s="42" t="s">
        <v>121</v>
      </c>
      <c r="AD10078" s="42">
        <v>0</v>
      </c>
      <c r="AE10078" s="42"/>
      <c r="AF10078" s="42">
        <v>70006</v>
      </c>
      <c r="AG10078" s="42"/>
      <c r="AH10078" s="42">
        <v>2362500000</v>
      </c>
      <c r="AI10078" s="42" t="s">
        <v>7668</v>
      </c>
      <c r="AJ10078" s="42" t="s">
        <v>7943</v>
      </c>
      <c r="AK10078" s="42" t="s">
        <v>357</v>
      </c>
      <c r="AL10078" t="s">
        <v>7984</v>
      </c>
    </row>
    <row r="10079" spans="2:38">
      <c r="B10079" s="16" t="n">
        <f>10000000+INDEX(编号表!$B:$B,MATCH(F10079,编号表!$A:$A,0))*100000+INDEX(编号表!$F:$F,MATCH(D10079,编号表!$E:$E,0))*1000+INDEX(编号表!$D:$D,MATCH(E10079,编号表!$C:$C,0))*10000+G10079</f>
        <v>12486077</v>
      </c>
      <c r="C10079" s="42" t="s">
        <v>10110</v>
      </c>
      <c r="D10079" s="42" t="s">
        <v>114</v>
      </c>
      <c r="E10079" s="42" t="s">
        <v>357</v>
      </c>
      <c r="F10079" s="42" t="s">
        <v>7668</v>
      </c>
      <c r="G10079" s="42">
        <v>77</v>
      </c>
      <c r="H10079" s="42"/>
      <c r="I10079" s="42">
        <v>60</v>
      </c>
      <c r="J10079" s="42" t="str">
        <f t="shared" si="166"/>
        <v>大类_道品大乘法宝</v>
      </c>
      <c r="K10079" s="42" t="s">
        <v>6624</v>
      </c>
      <c r="L10079" s="42"/>
      <c r="M10079" s="42" t="s">
        <v>7668</v>
      </c>
      <c r="N10079" s="42"/>
      <c r="O10079" s="42">
        <v>0</v>
      </c>
      <c r="P10079" s="42" t="b">
        <v>1</v>
      </c>
      <c r="Q10079" s="42"/>
      <c r="R10079" s="42" t="b">
        <v>0</v>
      </c>
      <c r="S10079" s="42">
        <v>1</v>
      </c>
      <c r="T10079" s="42" t="s">
        <v>91</v>
      </c>
      <c r="U10079" s="42">
        <v>999</v>
      </c>
      <c r="V10079" s="42" t="s">
        <v>339</v>
      </c>
      <c r="W10079" s="42">
        <v>2486077</v>
      </c>
      <c r="X10079" s="42"/>
      <c r="Y10079" s="42" t="s">
        <v>7986</v>
      </c>
      <c r="Z10079" s="42" t="s">
        <v>7941</v>
      </c>
      <c r="AA10079" t="str" s="42">
        <v>法宝打造获得。成宝核心×1；主材：太玄母铁×1；辅材类别：石乳×1；特性材料类别：木行凝华×1。</v>
      </c>
      <c r="AB10079" s="42">
        <v>12421007</v>
      </c>
      <c r="AC10079" s="42" t="s">
        <v>121</v>
      </c>
      <c r="AD10079" s="42">
        <v>0</v>
      </c>
      <c r="AE10079" s="42"/>
      <c r="AF10079" s="42">
        <v>70006</v>
      </c>
      <c r="AG10079" s="42"/>
      <c r="AH10079" s="42">
        <v>2362500000</v>
      </c>
      <c r="AI10079" s="42" t="s">
        <v>7668</v>
      </c>
      <c r="AJ10079" s="42" t="s">
        <v>7943</v>
      </c>
      <c r="AK10079" s="42" t="s">
        <v>357</v>
      </c>
      <c r="AL10079" t="s">
        <v>7988</v>
      </c>
    </row>
    <row r="10080" spans="2:38">
      <c r="B10080" s="16" t="n">
        <f>10000000+INDEX(编号表!$B:$B,MATCH(F10080,编号表!$A:$A,0))*100000+INDEX(编号表!$F:$F,MATCH(D10080,编号表!$E:$E,0))*1000+INDEX(编号表!$D:$D,MATCH(E10080,编号表!$C:$C,0))*10000+G10080</f>
        <v>12486078</v>
      </c>
      <c r="C10080" s="42" t="s">
        <v>10111</v>
      </c>
      <c r="D10080" s="42" t="s">
        <v>114</v>
      </c>
      <c r="E10080" s="42" t="s">
        <v>357</v>
      </c>
      <c r="F10080" s="42" t="s">
        <v>7668</v>
      </c>
      <c r="G10080" s="42">
        <v>78</v>
      </c>
      <c r="H10080" s="42"/>
      <c r="I10080" s="42">
        <v>60</v>
      </c>
      <c r="J10080" s="42" t="str">
        <f t="shared" si="166"/>
        <v>大类_道品大乘法宝</v>
      </c>
      <c r="K10080" s="42" t="s">
        <v>6624</v>
      </c>
      <c r="L10080" s="42"/>
      <c r="M10080" s="42" t="s">
        <v>7668</v>
      </c>
      <c r="N10080" s="42"/>
      <c r="O10080" s="42">
        <v>0</v>
      </c>
      <c r="P10080" s="42" t="b">
        <v>1</v>
      </c>
      <c r="Q10080" s="42"/>
      <c r="R10080" s="42" t="b">
        <v>0</v>
      </c>
      <c r="S10080" s="42">
        <v>1</v>
      </c>
      <c r="T10080" s="42" t="s">
        <v>91</v>
      </c>
      <c r="U10080" s="42">
        <v>999</v>
      </c>
      <c r="V10080" s="42" t="s">
        <v>339</v>
      </c>
      <c r="W10080" s="42">
        <v>2486078</v>
      </c>
      <c r="X10080" s="42"/>
      <c r="Y10080" s="42" t="s">
        <v>7990</v>
      </c>
      <c r="Z10080" s="42" t="s">
        <v>7941</v>
      </c>
      <c r="AA10080" t="str" s="42">
        <v>法宝打造获得。成宝核心×1；主材：太玄母铁×1；辅材类别：石乳×1；特性材料类别：水行凝华×1。</v>
      </c>
      <c r="AB10080" s="42">
        <v>12421007</v>
      </c>
      <c r="AC10080" s="42" t="s">
        <v>121</v>
      </c>
      <c r="AD10080" s="42">
        <v>0</v>
      </c>
      <c r="AE10080" s="42"/>
      <c r="AF10080" s="42">
        <v>70006</v>
      </c>
      <c r="AG10080" s="42"/>
      <c r="AH10080" s="42">
        <v>2362500000</v>
      </c>
      <c r="AI10080" s="42" t="s">
        <v>7668</v>
      </c>
      <c r="AJ10080" s="42" t="s">
        <v>7943</v>
      </c>
      <c r="AK10080" s="42" t="s">
        <v>357</v>
      </c>
      <c r="AL10080" t="s">
        <v>7992</v>
      </c>
    </row>
    <row r="10081" spans="2:38">
      <c r="B10081" s="16" t="n">
        <f>10000000+INDEX(编号表!$B:$B,MATCH(F10081,编号表!$A:$A,0))*100000+INDEX(编号表!$F:$F,MATCH(D10081,编号表!$E:$E,0))*1000+INDEX(编号表!$D:$D,MATCH(E10081,编号表!$C:$C,0))*10000+G10081</f>
        <v>12486079</v>
      </c>
      <c r="C10081" s="42" t="s">
        <v>10112</v>
      </c>
      <c r="D10081" s="42" t="s">
        <v>114</v>
      </c>
      <c r="E10081" s="42" t="s">
        <v>357</v>
      </c>
      <c r="F10081" s="42" t="s">
        <v>7668</v>
      </c>
      <c r="G10081" s="42">
        <v>79</v>
      </c>
      <c r="H10081" s="42"/>
      <c r="I10081" s="42">
        <v>60</v>
      </c>
      <c r="J10081" s="42" t="str">
        <f t="shared" si="166"/>
        <v>大类_道品大乘法宝</v>
      </c>
      <c r="K10081" s="42" t="s">
        <v>6624</v>
      </c>
      <c r="L10081" s="42"/>
      <c r="M10081" s="42" t="s">
        <v>7668</v>
      </c>
      <c r="N10081" s="42"/>
      <c r="O10081" s="42">
        <v>0</v>
      </c>
      <c r="P10081" s="42" t="b">
        <v>1</v>
      </c>
      <c r="Q10081" s="42"/>
      <c r="R10081" s="42" t="b">
        <v>0</v>
      </c>
      <c r="S10081" s="42">
        <v>1</v>
      </c>
      <c r="T10081" s="42" t="s">
        <v>91</v>
      </c>
      <c r="U10081" s="42">
        <v>999</v>
      </c>
      <c r="V10081" s="42" t="s">
        <v>339</v>
      </c>
      <c r="W10081" s="42">
        <v>2486079</v>
      </c>
      <c r="X10081" s="42"/>
      <c r="Y10081" s="42" t="s">
        <v>7994</v>
      </c>
      <c r="Z10081" s="42" t="s">
        <v>7941</v>
      </c>
      <c r="AA10081" t="str" s="42">
        <v>法宝打造获得。成宝核心×1；主材：太玄母铁×1；辅材类别：石乳×1；特性材料类别：火行凝华×1。</v>
      </c>
      <c r="AB10081" s="42">
        <v>12421007</v>
      </c>
      <c r="AC10081" s="42" t="s">
        <v>121</v>
      </c>
      <c r="AD10081" s="42">
        <v>0</v>
      </c>
      <c r="AE10081" s="42"/>
      <c r="AF10081" s="42">
        <v>70006</v>
      </c>
      <c r="AG10081" s="42"/>
      <c r="AH10081" s="42">
        <v>2362500000</v>
      </c>
      <c r="AI10081" s="42" t="s">
        <v>7668</v>
      </c>
      <c r="AJ10081" s="42" t="s">
        <v>7943</v>
      </c>
      <c r="AK10081" s="42" t="s">
        <v>357</v>
      </c>
      <c r="AL10081" t="s">
        <v>7996</v>
      </c>
    </row>
    <row r="10082" spans="2:38">
      <c r="B10082" s="16" t="n">
        <f>10000000+INDEX(编号表!$B:$B,MATCH(F10082,编号表!$A:$A,0))*100000+INDEX(编号表!$F:$F,MATCH(D10082,编号表!$E:$E,0))*1000+INDEX(编号表!$D:$D,MATCH(E10082,编号表!$C:$C,0))*10000+G10082</f>
        <v>12486080</v>
      </c>
      <c r="C10082" s="42" t="s">
        <v>10113</v>
      </c>
      <c r="D10082" s="42" t="s">
        <v>114</v>
      </c>
      <c r="E10082" s="42" t="s">
        <v>357</v>
      </c>
      <c r="F10082" s="42" t="s">
        <v>7668</v>
      </c>
      <c r="G10082" s="42">
        <v>80</v>
      </c>
      <c r="H10082" s="42"/>
      <c r="I10082" s="42">
        <v>60</v>
      </c>
      <c r="J10082" s="42" t="str">
        <f t="shared" si="166"/>
        <v>大类_道品大乘法宝</v>
      </c>
      <c r="K10082" s="42" t="s">
        <v>6624</v>
      </c>
      <c r="L10082" s="42"/>
      <c r="M10082" s="42" t="s">
        <v>7668</v>
      </c>
      <c r="N10082" s="42"/>
      <c r="O10082" s="42">
        <v>0</v>
      </c>
      <c r="P10082" s="42" t="b">
        <v>1</v>
      </c>
      <c r="Q10082" s="42"/>
      <c r="R10082" s="42" t="b">
        <v>0</v>
      </c>
      <c r="S10082" s="42">
        <v>1</v>
      </c>
      <c r="T10082" s="42" t="s">
        <v>91</v>
      </c>
      <c r="U10082" s="42">
        <v>999</v>
      </c>
      <c r="V10082" s="42" t="s">
        <v>339</v>
      </c>
      <c r="W10082" s="42">
        <v>2486080</v>
      </c>
      <c r="X10082" s="42"/>
      <c r="Y10082" s="42" t="s">
        <v>7998</v>
      </c>
      <c r="Z10082" s="42" t="s">
        <v>7941</v>
      </c>
      <c r="AA10082" t="str" s="42">
        <v>法宝打造获得。成宝核心×1；主材：太玄母铁×1；辅材类别：石乳×1；特性材料类别：土行凝华×1。</v>
      </c>
      <c r="AB10082" s="42">
        <v>12421007</v>
      </c>
      <c r="AC10082" s="42" t="s">
        <v>121</v>
      </c>
      <c r="AD10082" s="42">
        <v>0</v>
      </c>
      <c r="AE10082" s="42"/>
      <c r="AF10082" s="42">
        <v>70006</v>
      </c>
      <c r="AG10082" s="42"/>
      <c r="AH10082" s="42">
        <v>2362500000</v>
      </c>
      <c r="AI10082" s="42" t="s">
        <v>7668</v>
      </c>
      <c r="AJ10082" s="42" t="s">
        <v>7943</v>
      </c>
      <c r="AK10082" s="42" t="s">
        <v>357</v>
      </c>
      <c r="AL10082" t="s">
        <v>8000</v>
      </c>
    </row>
    <row r="10083" spans="2:38">
      <c r="B10083" s="16" t="n">
        <f>10000000+INDEX(编号表!$B:$B,MATCH(F10083,编号表!$A:$A,0))*100000+INDEX(编号表!$F:$F,MATCH(D10083,编号表!$E:$E,0))*1000+INDEX(编号表!$D:$D,MATCH(E10083,编号表!$C:$C,0))*10000+G10083</f>
        <v>12486081</v>
      </c>
      <c r="C10083" s="42" t="s">
        <v>10002</v>
      </c>
      <c r="D10083" s="42" t="s">
        <v>114</v>
      </c>
      <c r="E10083" s="42" t="s">
        <v>357</v>
      </c>
      <c r="F10083" s="42" t="s">
        <v>7668</v>
      </c>
      <c r="G10083" s="42">
        <v>81</v>
      </c>
      <c r="H10083" s="42"/>
      <c r="I10083" s="42">
        <v>60</v>
      </c>
      <c r="J10083" s="42" t="str">
        <f t="shared" si="166"/>
        <v>大类_道品大乘法宝</v>
      </c>
      <c r="K10083" s="42" t="s">
        <v>6624</v>
      </c>
      <c r="L10083" s="42"/>
      <c r="M10083" s="42" t="s">
        <v>7668</v>
      </c>
      <c r="N10083" s="42"/>
      <c r="O10083" s="42">
        <v>0</v>
      </c>
      <c r="P10083" s="42" t="b">
        <v>1</v>
      </c>
      <c r="Q10083" s="42"/>
      <c r="R10083" s="42" t="b">
        <v>0</v>
      </c>
      <c r="S10083" s="42">
        <v>1</v>
      </c>
      <c r="T10083" s="42" t="s">
        <v>91</v>
      </c>
      <c r="U10083" s="42">
        <v>999</v>
      </c>
      <c r="V10083" s="42" t="s">
        <v>7669</v>
      </c>
      <c r="W10083" s="42">
        <v>86081</v>
      </c>
      <c r="X10083" s="42"/>
      <c r="Y10083" s="42" t="s">
        <v>8002</v>
      </c>
      <c r="Z10083" s="42" t="s">
        <v>8003</v>
      </c>
      <c r="AA10083" t="str" s="42">
        <v>法宝打造获得。成宝核心×1；主材：太玄母铁×1；辅材类别：古炉铜×1；特性材料类别：土行凝华×1。</v>
      </c>
      <c r="AB10083" s="42">
        <v>12421008</v>
      </c>
      <c r="AC10083" s="42" t="s">
        <v>121</v>
      </c>
      <c r="AD10083" s="42">
        <v>0</v>
      </c>
      <c r="AE10083" s="42"/>
      <c r="AF10083" s="42">
        <v>70006</v>
      </c>
      <c r="AG10083" s="42"/>
      <c r="AH10083" s="42">
        <v>2362500000</v>
      </c>
      <c r="AI10083" s="42" t="s">
        <v>7668</v>
      </c>
      <c r="AJ10083" s="42" t="s">
        <v>8005</v>
      </c>
      <c r="AK10083" s="42" t="s">
        <v>357</v>
      </c>
      <c r="AL10083" t="s">
        <v>8006</v>
      </c>
    </row>
    <row r="10084" spans="2:38">
      <c r="B10084" s="16" t="n">
        <f>10000000+INDEX(编号表!$B:$B,MATCH(F10084,编号表!$A:$A,0))*100000+INDEX(编号表!$F:$F,MATCH(D10084,编号表!$E:$E,0))*1000+INDEX(编号表!$D:$D,MATCH(E10084,编号表!$C:$C,0))*10000+G10084</f>
        <v>12486082</v>
      </c>
      <c r="C10084" s="42" t="s">
        <v>10004</v>
      </c>
      <c r="D10084" s="42" t="s">
        <v>114</v>
      </c>
      <c r="E10084" s="42" t="s">
        <v>357</v>
      </c>
      <c r="F10084" s="42" t="s">
        <v>7668</v>
      </c>
      <c r="G10084" s="42">
        <v>82</v>
      </c>
      <c r="H10084" s="42"/>
      <c r="I10084" s="42">
        <v>60</v>
      </c>
      <c r="J10084" s="42" t="str">
        <f t="shared" si="166"/>
        <v>大类_道品大乘法宝</v>
      </c>
      <c r="K10084" s="42" t="s">
        <v>6624</v>
      </c>
      <c r="L10084" s="42"/>
      <c r="M10084" s="42" t="s">
        <v>7668</v>
      </c>
      <c r="N10084" s="42"/>
      <c r="O10084" s="42">
        <v>0</v>
      </c>
      <c r="P10084" s="42" t="b">
        <v>1</v>
      </c>
      <c r="Q10084" s="42"/>
      <c r="R10084" s="42" t="b">
        <v>0</v>
      </c>
      <c r="S10084" s="42">
        <v>1</v>
      </c>
      <c r="T10084" s="42" t="s">
        <v>91</v>
      </c>
      <c r="U10084" s="42">
        <v>999</v>
      </c>
      <c r="V10084" s="42" t="s">
        <v>7669</v>
      </c>
      <c r="W10084" s="42">
        <v>86082</v>
      </c>
      <c r="X10084" s="42"/>
      <c r="Y10084" s="42" t="s">
        <v>8008</v>
      </c>
      <c r="Z10084" s="42" t="s">
        <v>8009</v>
      </c>
      <c r="AA10084" t="str" s="42">
        <v>法宝打造获得。成宝核心×1；主材：百万载灵木芯×1；辅材类别：细毫×1；特性材料类别：金行凝华×1。</v>
      </c>
      <c r="AB10084" s="42">
        <v>12421009</v>
      </c>
      <c r="AC10084" s="42" t="s">
        <v>121</v>
      </c>
      <c r="AD10084" s="42">
        <v>0</v>
      </c>
      <c r="AE10084" s="42"/>
      <c r="AF10084" s="42">
        <v>70006</v>
      </c>
      <c r="AG10084" s="42"/>
      <c r="AH10084" s="42">
        <v>2362500000</v>
      </c>
      <c r="AI10084" s="42" t="s">
        <v>7668</v>
      </c>
      <c r="AJ10084" s="42" t="s">
        <v>8011</v>
      </c>
      <c r="AK10084" s="42" t="s">
        <v>357</v>
      </c>
      <c r="AL10084" t="s">
        <v>8012</v>
      </c>
    </row>
    <row r="10085" spans="2:38">
      <c r="B10085" s="16" t="n">
        <f>10000000+INDEX(编号表!$B:$B,MATCH(F10085,编号表!$A:$A,0))*100000+INDEX(编号表!$F:$F,MATCH(D10085,编号表!$E:$E,0))*1000+INDEX(编号表!$D:$D,MATCH(E10085,编号表!$C:$C,0))*10000+G10085</f>
        <v>12486083</v>
      </c>
      <c r="C10085" s="42" t="s">
        <v>10006</v>
      </c>
      <c r="D10085" s="42" t="s">
        <v>114</v>
      </c>
      <c r="E10085" s="42" t="s">
        <v>357</v>
      </c>
      <c r="F10085" s="42" t="s">
        <v>7668</v>
      </c>
      <c r="G10085" s="42">
        <v>83</v>
      </c>
      <c r="H10085" s="42"/>
      <c r="I10085" s="42">
        <v>60</v>
      </c>
      <c r="J10085" s="42" t="str">
        <f t="shared" si="166"/>
        <v>大类_道品大乘法宝</v>
      </c>
      <c r="K10085" s="42" t="s">
        <v>6624</v>
      </c>
      <c r="L10085" s="42"/>
      <c r="M10085" s="42" t="s">
        <v>7668</v>
      </c>
      <c r="N10085" s="42"/>
      <c r="O10085" s="42">
        <v>0</v>
      </c>
      <c r="P10085" s="42" t="b">
        <v>1</v>
      </c>
      <c r="Q10085" s="42"/>
      <c r="R10085" s="42" t="b">
        <v>0</v>
      </c>
      <c r="S10085" s="42">
        <v>1</v>
      </c>
      <c r="T10085" s="42" t="s">
        <v>91</v>
      </c>
      <c r="U10085" s="42">
        <v>999</v>
      </c>
      <c r="V10085" s="42" t="s">
        <v>7669</v>
      </c>
      <c r="W10085" s="42">
        <v>86083</v>
      </c>
      <c r="X10085" s="42"/>
      <c r="Y10085" s="42" t="s">
        <v>8014</v>
      </c>
      <c r="Z10085" s="42" t="s">
        <v>8009</v>
      </c>
      <c r="AA10085" t="str" s="42">
        <v>法宝打造获得。成宝核心×1；主材：百万载灵木芯×1；辅材类别：细毫×1；特性材料类别：水行凝华×1。</v>
      </c>
      <c r="AB10085" s="42">
        <v>12421009</v>
      </c>
      <c r="AC10085" s="42" t="s">
        <v>121</v>
      </c>
      <c r="AD10085" s="42">
        <v>0</v>
      </c>
      <c r="AE10085" s="42"/>
      <c r="AF10085" s="42">
        <v>70006</v>
      </c>
      <c r="AG10085" s="42"/>
      <c r="AH10085" s="42">
        <v>2362500000</v>
      </c>
      <c r="AI10085" s="42" t="s">
        <v>7668</v>
      </c>
      <c r="AJ10085" s="42" t="s">
        <v>8011</v>
      </c>
      <c r="AK10085" s="42" t="s">
        <v>357</v>
      </c>
      <c r="AL10085" t="s">
        <v>8016</v>
      </c>
    </row>
    <row r="10086" spans="2:38">
      <c r="B10086" s="16" t="n">
        <f>10000000+INDEX(编号表!$B:$B,MATCH(F10086,编号表!$A:$A,0))*100000+INDEX(编号表!$F:$F,MATCH(D10086,编号表!$E:$E,0))*1000+INDEX(编号表!$D:$D,MATCH(E10086,编号表!$C:$C,0))*10000+G10086</f>
        <v>12486084</v>
      </c>
      <c r="C10086" s="42" t="s">
        <v>10008</v>
      </c>
      <c r="D10086" s="42" t="s">
        <v>114</v>
      </c>
      <c r="E10086" s="42" t="s">
        <v>357</v>
      </c>
      <c r="F10086" s="42" t="s">
        <v>7668</v>
      </c>
      <c r="G10086" s="42">
        <v>84</v>
      </c>
      <c r="H10086" s="42"/>
      <c r="I10086" s="42">
        <v>60</v>
      </c>
      <c r="J10086" s="42" t="str">
        <f t="shared" si="166"/>
        <v>大类_道品大乘法宝</v>
      </c>
      <c r="K10086" s="42" t="s">
        <v>6624</v>
      </c>
      <c r="L10086" s="42"/>
      <c r="M10086" s="42" t="s">
        <v>7668</v>
      </c>
      <c r="N10086" s="42"/>
      <c r="O10086" s="42">
        <v>0</v>
      </c>
      <c r="P10086" s="42" t="b">
        <v>1</v>
      </c>
      <c r="Q10086" s="42"/>
      <c r="R10086" s="42" t="b">
        <v>0</v>
      </c>
      <c r="S10086" s="42">
        <v>1</v>
      </c>
      <c r="T10086" s="42" t="s">
        <v>91</v>
      </c>
      <c r="U10086" s="42">
        <v>999</v>
      </c>
      <c r="V10086" s="42" t="s">
        <v>7669</v>
      </c>
      <c r="W10086" s="42">
        <v>86084</v>
      </c>
      <c r="X10086" s="42"/>
      <c r="Y10086" s="42" t="s">
        <v>8018</v>
      </c>
      <c r="Z10086" s="42" t="s">
        <v>8009</v>
      </c>
      <c r="AA10086" t="str" s="42">
        <v>法宝打造获得。成宝核心×1；主材：百万载灵木芯×1；辅材类别：细毫×1；特性材料类别：火行凝华×1。</v>
      </c>
      <c r="AB10086" s="42">
        <v>12421009</v>
      </c>
      <c r="AC10086" s="42" t="s">
        <v>121</v>
      </c>
      <c r="AD10086" s="42">
        <v>0</v>
      </c>
      <c r="AE10086" s="42"/>
      <c r="AF10086" s="42">
        <v>70006</v>
      </c>
      <c r="AG10086" s="42"/>
      <c r="AH10086" s="42">
        <v>2362500000</v>
      </c>
      <c r="AI10086" s="42" t="s">
        <v>7668</v>
      </c>
      <c r="AJ10086" s="42" t="s">
        <v>8011</v>
      </c>
      <c r="AK10086" s="42" t="s">
        <v>357</v>
      </c>
      <c r="AL10086" t="s">
        <v>8020</v>
      </c>
    </row>
    <row r="10087" spans="2:38">
      <c r="B10087" s="16" t="n">
        <f>10000000+INDEX(编号表!$B:$B,MATCH(F10087,编号表!$A:$A,0))*100000+INDEX(编号表!$F:$F,MATCH(D10087,编号表!$E:$E,0))*1000+INDEX(编号表!$D:$D,MATCH(E10087,编号表!$C:$C,0))*10000+G10087</f>
        <v>12486085</v>
      </c>
      <c r="C10087" s="42" t="s">
        <v>10010</v>
      </c>
      <c r="D10087" s="42" t="s">
        <v>114</v>
      </c>
      <c r="E10087" s="42" t="s">
        <v>357</v>
      </c>
      <c r="F10087" s="42" t="s">
        <v>7668</v>
      </c>
      <c r="G10087" s="42">
        <v>85</v>
      </c>
      <c r="H10087" s="42"/>
      <c r="I10087" s="42">
        <v>60</v>
      </c>
      <c r="J10087" s="42" t="str">
        <f t="shared" si="166"/>
        <v>大类_道品大乘法宝</v>
      </c>
      <c r="K10087" s="42" t="s">
        <v>6624</v>
      </c>
      <c r="L10087" s="42"/>
      <c r="M10087" s="42" t="s">
        <v>7668</v>
      </c>
      <c r="N10087" s="42"/>
      <c r="O10087" s="42">
        <v>0</v>
      </c>
      <c r="P10087" s="42" t="b">
        <v>1</v>
      </c>
      <c r="Q10087" s="42"/>
      <c r="R10087" s="42" t="b">
        <v>0</v>
      </c>
      <c r="S10087" s="42">
        <v>1</v>
      </c>
      <c r="T10087" s="42" t="s">
        <v>91</v>
      </c>
      <c r="U10087" s="42">
        <v>999</v>
      </c>
      <c r="V10087" s="42" t="s">
        <v>7669</v>
      </c>
      <c r="W10087" s="42">
        <v>86085</v>
      </c>
      <c r="X10087" s="42"/>
      <c r="Y10087" s="42" t="s">
        <v>8022</v>
      </c>
      <c r="Z10087" s="42" t="s">
        <v>8009</v>
      </c>
      <c r="AA10087" t="str" s="42">
        <v>法宝打造获得。成宝核心×1；主材：百万载灵木芯×1；辅材类别：细毫×1；特性材料类别：土行凝华×1。</v>
      </c>
      <c r="AB10087" s="42">
        <v>12421009</v>
      </c>
      <c r="AC10087" s="42" t="s">
        <v>121</v>
      </c>
      <c r="AD10087" s="42">
        <v>0</v>
      </c>
      <c r="AE10087" s="42"/>
      <c r="AF10087" s="42">
        <v>70006</v>
      </c>
      <c r="AG10087" s="42"/>
      <c r="AH10087" s="42">
        <v>2362500000</v>
      </c>
      <c r="AI10087" s="42" t="s">
        <v>7668</v>
      </c>
      <c r="AJ10087" s="42" t="s">
        <v>8011</v>
      </c>
      <c r="AK10087" s="42" t="s">
        <v>357</v>
      </c>
      <c r="AL10087" t="s">
        <v>8024</v>
      </c>
    </row>
    <row r="10088" spans="2:38">
      <c r="B10088" s="16" t="n">
        <f>10000000+INDEX(编号表!$B:$B,MATCH(F10088,编号表!$A:$A,0))*100000+INDEX(编号表!$F:$F,MATCH(D10088,编号表!$E:$E,0))*1000+INDEX(编号表!$D:$D,MATCH(E10088,编号表!$C:$C,0))*10000+G10088</f>
        <v>12486086</v>
      </c>
      <c r="C10088" s="42" t="s">
        <v>10012</v>
      </c>
      <c r="D10088" s="42" t="s">
        <v>114</v>
      </c>
      <c r="E10088" s="42" t="s">
        <v>357</v>
      </c>
      <c r="F10088" s="42" t="s">
        <v>7668</v>
      </c>
      <c r="G10088" s="42">
        <v>86</v>
      </c>
      <c r="H10088" s="42"/>
      <c r="I10088" s="42">
        <v>60</v>
      </c>
      <c r="J10088" s="42" t="str">
        <f t="shared" si="166"/>
        <v>大类_道品大乘法宝</v>
      </c>
      <c r="K10088" s="42" t="s">
        <v>6624</v>
      </c>
      <c r="L10088" s="42"/>
      <c r="M10088" s="42" t="s">
        <v>7668</v>
      </c>
      <c r="N10088" s="42"/>
      <c r="O10088" s="42">
        <v>0</v>
      </c>
      <c r="P10088" s="42" t="b">
        <v>1</v>
      </c>
      <c r="Q10088" s="42"/>
      <c r="R10088" s="42" t="b">
        <v>0</v>
      </c>
      <c r="S10088" s="42">
        <v>1</v>
      </c>
      <c r="T10088" s="42" t="s">
        <v>91</v>
      </c>
      <c r="U10088" s="42">
        <v>999</v>
      </c>
      <c r="V10088" s="42" t="s">
        <v>7669</v>
      </c>
      <c r="W10088" s="42">
        <v>86086</v>
      </c>
      <c r="X10088" s="42"/>
      <c r="Y10088" s="42" t="s">
        <v>8026</v>
      </c>
      <c r="Z10088" s="42" t="s">
        <v>8027</v>
      </c>
      <c r="AA10088" t="str" s="42">
        <v>法宝打造获得。成宝核心×1；主材：百万载灵木芯×1；辅材类别：虫蜡×1；特性材料类别：灵兽残识×1。</v>
      </c>
      <c r="AB10088" s="42">
        <v>12421002</v>
      </c>
      <c r="AC10088" s="42" t="s">
        <v>121</v>
      </c>
      <c r="AD10088" s="42">
        <v>0</v>
      </c>
      <c r="AE10088" s="42"/>
      <c r="AF10088" s="42">
        <v>70006</v>
      </c>
      <c r="AG10088" s="42"/>
      <c r="AH10088" s="42">
        <v>2362500000</v>
      </c>
      <c r="AI10088" s="42" t="s">
        <v>7668</v>
      </c>
      <c r="AJ10088" s="42" t="s">
        <v>8029</v>
      </c>
      <c r="AK10088" s="42" t="s">
        <v>357</v>
      </c>
      <c r="AL10088" t="s">
        <v>8030</v>
      </c>
    </row>
    <row r="10089" spans="2:38">
      <c r="B10089" s="16" t="n">
        <f>10000000+INDEX(编号表!$B:$B,MATCH(F10089,编号表!$A:$A,0))*100000+INDEX(编号表!$F:$F,MATCH(D10089,编号表!$E:$E,0))*1000+INDEX(编号表!$D:$D,MATCH(E10089,编号表!$C:$C,0))*10000+G10089</f>
        <v>12486087</v>
      </c>
      <c r="C10089" s="42" t="s">
        <v>10014</v>
      </c>
      <c r="D10089" s="42" t="s">
        <v>114</v>
      </c>
      <c r="E10089" s="42" t="s">
        <v>357</v>
      </c>
      <c r="F10089" s="42" t="s">
        <v>7668</v>
      </c>
      <c r="G10089" s="42">
        <v>87</v>
      </c>
      <c r="H10089" s="42"/>
      <c r="I10089" s="42">
        <v>60</v>
      </c>
      <c r="J10089" s="42" t="str">
        <f t="shared" si="166"/>
        <v>大类_道品大乘法宝</v>
      </c>
      <c r="K10089" s="42" t="s">
        <v>6624</v>
      </c>
      <c r="L10089" s="42"/>
      <c r="M10089" s="42" t="s">
        <v>7668</v>
      </c>
      <c r="N10089" s="42"/>
      <c r="O10089" s="42">
        <v>0</v>
      </c>
      <c r="P10089" s="42" t="b">
        <v>1</v>
      </c>
      <c r="Q10089" s="42"/>
      <c r="R10089" s="42" t="b">
        <v>0</v>
      </c>
      <c r="S10089" s="42">
        <v>1</v>
      </c>
      <c r="T10089" s="42" t="s">
        <v>91</v>
      </c>
      <c r="U10089" s="42">
        <v>999</v>
      </c>
      <c r="V10089" s="42" t="s">
        <v>7669</v>
      </c>
      <c r="W10089" s="42">
        <v>86087</v>
      </c>
      <c r="X10089" s="42"/>
      <c r="Y10089" s="42" t="s">
        <v>8032</v>
      </c>
      <c r="Z10089" s="42" t="s">
        <v>8033</v>
      </c>
      <c r="AA10089" t="str" s="42">
        <v>法宝打造获得。成宝核心×1；主材：百万载灵蚕丝×1；辅材类别：阵旗灵丝×1；特性材料类别：土行凝华×1。</v>
      </c>
      <c r="AB10089" s="42">
        <v>12421003</v>
      </c>
      <c r="AC10089" s="42" t="s">
        <v>121</v>
      </c>
      <c r="AD10089" s="42">
        <v>0</v>
      </c>
      <c r="AE10089" s="42"/>
      <c r="AF10089" s="42">
        <v>70006</v>
      </c>
      <c r="AG10089" s="42"/>
      <c r="AH10089" s="42">
        <v>2362500000</v>
      </c>
      <c r="AI10089" s="42" t="s">
        <v>7668</v>
      </c>
      <c r="AJ10089" s="42" t="s">
        <v>8035</v>
      </c>
      <c r="AK10089" s="42" t="s">
        <v>357</v>
      </c>
      <c r="AL10089" t="s">
        <v>8036</v>
      </c>
    </row>
    <row r="10090" spans="2:38">
      <c r="B10090" s="16" t="n">
        <f>10000000+INDEX(编号表!$B:$B,MATCH(F10090,编号表!$A:$A,0))*100000+INDEX(编号表!$F:$F,MATCH(D10090,编号表!$E:$E,0))*1000+INDEX(编号表!$D:$D,MATCH(E10090,编号表!$C:$C,0))*10000+G10090</f>
        <v>12486088</v>
      </c>
      <c r="C10090" s="42" t="s">
        <v>10016</v>
      </c>
      <c r="D10090" s="42" t="s">
        <v>114</v>
      </c>
      <c r="E10090" s="42" t="s">
        <v>357</v>
      </c>
      <c r="F10090" s="42" t="s">
        <v>7668</v>
      </c>
      <c r="G10090" s="42">
        <v>88</v>
      </c>
      <c r="H10090" s="42"/>
      <c r="I10090" s="42">
        <v>60</v>
      </c>
      <c r="J10090" s="42" t="str">
        <f t="shared" si="166"/>
        <v>大类_道品大乘法宝</v>
      </c>
      <c r="K10090" s="42" t="s">
        <v>6624</v>
      </c>
      <c r="L10090" s="42"/>
      <c r="M10090" s="42" t="s">
        <v>7668</v>
      </c>
      <c r="N10090" s="42"/>
      <c r="O10090" s="42">
        <v>0</v>
      </c>
      <c r="P10090" s="42" t="b">
        <v>1</v>
      </c>
      <c r="Q10090" s="42"/>
      <c r="R10090" s="42" t="b">
        <v>0</v>
      </c>
      <c r="S10090" s="42">
        <v>1</v>
      </c>
      <c r="T10090" s="42" t="s">
        <v>91</v>
      </c>
      <c r="U10090" s="42">
        <v>999</v>
      </c>
      <c r="V10090" s="42" t="s">
        <v>7669</v>
      </c>
      <c r="W10090" s="42">
        <v>86088</v>
      </c>
      <c r="X10090" s="42"/>
      <c r="Y10090" t="str" s="42">
        <v>法宝。持续恢复灵力；完善灵气传导通路，提高每次回灵量；每轮回灵开始时额外恢复一次灵力。</v>
      </c>
      <c r="Z10090" t="str" s="42">
        <v>|cff00FF00“瓶内灵流循环而出，御使时可持续补益灵力，使枯竭之气渐复。”——《周天归元玉章》|r</v>
      </c>
      <c r="AA10090" t="str" s="42">
        <v>法宝打造获得。成宝核心×1；主材：太玄玉母×1；辅材类别：灵竹×1；特性材料类别：妖丹×1。</v>
      </c>
      <c r="AB10090" s="42">
        <v>12421011</v>
      </c>
      <c r="AC10090" s="42" t="s">
        <v>121</v>
      </c>
      <c r="AD10090" s="42">
        <v>0</v>
      </c>
      <c r="AE10090" s="42"/>
      <c r="AF10090" s="42">
        <v>70006</v>
      </c>
      <c r="AG10090" s="42"/>
      <c r="AH10090" s="42">
        <v>2362500000</v>
      </c>
      <c r="AI10090" s="42" t="s">
        <v>7668</v>
      </c>
      <c r="AJ10090" s="42" t="s">
        <v>8041</v>
      </c>
      <c r="AK10090" s="42" t="s">
        <v>357</v>
      </c>
      <c r="AL10090" t="s">
        <v>8042</v>
      </c>
    </row>
    <row r="10091" spans="2:38">
      <c r="B10091" s="16" t="n">
        <f>10000000+INDEX(编号表!$B:$B,MATCH(F10091,编号表!$A:$A,0))*100000+INDEX(编号表!$F:$F,MATCH(D10091,编号表!$E:$E,0))*1000+INDEX(编号表!$D:$D,MATCH(E10091,编号表!$C:$C,0))*10000+G10091</f>
        <v>12486089</v>
      </c>
      <c r="C10091" s="42" t="s">
        <v>10018</v>
      </c>
      <c r="D10091" s="42" t="s">
        <v>114</v>
      </c>
      <c r="E10091" s="42" t="s">
        <v>357</v>
      </c>
      <c r="F10091" s="42" t="s">
        <v>7668</v>
      </c>
      <c r="G10091" s="42">
        <v>89</v>
      </c>
      <c r="H10091" s="42"/>
      <c r="I10091" s="42">
        <v>60</v>
      </c>
      <c r="J10091" s="42" t="str">
        <f t="shared" si="166"/>
        <v>大类_道品大乘法宝</v>
      </c>
      <c r="K10091" s="42" t="s">
        <v>6624</v>
      </c>
      <c r="L10091" s="42"/>
      <c r="M10091" s="42" t="s">
        <v>7668</v>
      </c>
      <c r="N10091" s="42"/>
      <c r="O10091" s="42">
        <v>0</v>
      </c>
      <c r="P10091" s="42" t="b">
        <v>1</v>
      </c>
      <c r="Q10091" s="42"/>
      <c r="R10091" s="42" t="b">
        <v>0</v>
      </c>
      <c r="S10091" s="42">
        <v>1</v>
      </c>
      <c r="T10091" s="42" t="s">
        <v>91</v>
      </c>
      <c r="U10091" s="42">
        <v>999</v>
      </c>
      <c r="V10091" s="42" t="s">
        <v>7669</v>
      </c>
      <c r="W10091" s="42">
        <v>86089</v>
      </c>
      <c r="X10091" s="42"/>
      <c r="Y10091" t="str" s="42">
        <v>法宝。持续恢复灵力；完善灵气传导通路，提高每次回灵量；促进灵气流转，缩短回灵间隔。</v>
      </c>
      <c r="Z10091" t="str" s="42">
        <v>|cff00FF00“瓶内灵流循环而出，御使时可持续补益灵力，使枯竭之气渐复。”——《周天归元玉章》|r</v>
      </c>
      <c r="AA10091" t="str" s="42">
        <v>法宝打造获得。成宝核心×1；主材：太玄玉母×1；辅材类别：灵竹×1；特性材料类别：水行凝华×1。</v>
      </c>
      <c r="AB10091" s="42">
        <v>12421011</v>
      </c>
      <c r="AC10091" s="42" t="s">
        <v>121</v>
      </c>
      <c r="AD10091" s="42">
        <v>0</v>
      </c>
      <c r="AE10091" s="42"/>
      <c r="AF10091" s="42">
        <v>70006</v>
      </c>
      <c r="AG10091" s="42"/>
      <c r="AH10091" s="42">
        <v>2362500000</v>
      </c>
      <c r="AI10091" s="42" t="s">
        <v>7668</v>
      </c>
      <c r="AJ10091" s="42" t="s">
        <v>8041</v>
      </c>
      <c r="AK10091" s="42" t="s">
        <v>357</v>
      </c>
      <c r="AL10091" t="s">
        <v>8046</v>
      </c>
    </row>
    <row r="10092" spans="2:38">
      <c r="B10092" s="16" t="n">
        <f>10000000+INDEX(编号表!$B:$B,MATCH(F10092,编号表!$A:$A,0))*100000+INDEX(编号表!$F:$F,MATCH(D10092,编号表!$E:$E,0))*1000+INDEX(编号表!$D:$D,MATCH(E10092,编号表!$C:$C,0))*10000+G10092</f>
        <v>12486090</v>
      </c>
      <c r="C10092" s="42" t="s">
        <v>10020</v>
      </c>
      <c r="D10092" s="42" t="s">
        <v>114</v>
      </c>
      <c r="E10092" s="42" t="s">
        <v>357</v>
      </c>
      <c r="F10092" s="42" t="s">
        <v>7668</v>
      </c>
      <c r="G10092" s="42">
        <v>90</v>
      </c>
      <c r="H10092" s="42"/>
      <c r="I10092" s="42">
        <v>60</v>
      </c>
      <c r="J10092" s="42" t="str">
        <f t="shared" si="166"/>
        <v>大类_道品大乘法宝</v>
      </c>
      <c r="K10092" s="42" t="s">
        <v>6624</v>
      </c>
      <c r="L10092" s="42"/>
      <c r="M10092" s="42" t="s">
        <v>7668</v>
      </c>
      <c r="N10092" s="42"/>
      <c r="O10092" s="42">
        <v>0</v>
      </c>
      <c r="P10092" s="42" t="b">
        <v>1</v>
      </c>
      <c r="Q10092" s="42"/>
      <c r="R10092" s="42" t="b">
        <v>0</v>
      </c>
      <c r="S10092" s="42">
        <v>1</v>
      </c>
      <c r="T10092" s="42" t="s">
        <v>91</v>
      </c>
      <c r="U10092" s="42">
        <v>999</v>
      </c>
      <c r="V10092" s="42" t="s">
        <v>7669</v>
      </c>
      <c r="W10092" s="42">
        <v>86090</v>
      </c>
      <c r="X10092" s="42"/>
      <c r="Y10092" t="str" s="42">
        <v>法宝。持续恢复灵力；使灵气流转更连续，缩短回灵间隔；每轮回灵开始时额外恢复一次灵力。</v>
      </c>
      <c r="Z10092" t="str" s="42">
        <v>|cff00FF00“瓶内灵流循环而出，御使时可持续补益灵力，使枯竭之气渐复。”——《周天归元玉章》|r</v>
      </c>
      <c r="AA10092" t="str" s="42">
        <v>法宝打造获得。成宝核心×1；主材：太玄玉母×1；辅材类别：地脉灵液×1；特性材料类别：妖丹×1。</v>
      </c>
      <c r="AB10092" s="42">
        <v>12421011</v>
      </c>
      <c r="AC10092" s="42" t="s">
        <v>121</v>
      </c>
      <c r="AD10092" s="42">
        <v>0</v>
      </c>
      <c r="AE10092" s="42"/>
      <c r="AF10092" s="42">
        <v>70006</v>
      </c>
      <c r="AG10092" s="42"/>
      <c r="AH10092" s="42">
        <v>2362500000</v>
      </c>
      <c r="AI10092" s="42" t="s">
        <v>7668</v>
      </c>
      <c r="AJ10092" s="42" t="s">
        <v>8041</v>
      </c>
      <c r="AK10092" s="42" t="s">
        <v>357</v>
      </c>
      <c r="AL10092" t="s">
        <v>8050</v>
      </c>
    </row>
    <row r="10093" spans="2:38">
      <c r="B10093" s="16" t="n">
        <f>10000000+INDEX(编号表!$B:$B,MATCH(F10093,编号表!$A:$A,0))*100000+INDEX(编号表!$F:$F,MATCH(D10093,编号表!$E:$E,0))*1000+INDEX(编号表!$D:$D,MATCH(E10093,编号表!$C:$C,0))*10000+G10093</f>
        <v>12486091</v>
      </c>
      <c r="C10093" s="42" t="s">
        <v>10022</v>
      </c>
      <c r="D10093" s="42" t="s">
        <v>114</v>
      </c>
      <c r="E10093" s="42" t="s">
        <v>357</v>
      </c>
      <c r="F10093" s="42" t="s">
        <v>7668</v>
      </c>
      <c r="G10093" s="42">
        <v>91</v>
      </c>
      <c r="H10093" s="42"/>
      <c r="I10093" s="42">
        <v>60</v>
      </c>
      <c r="J10093" s="42" t="str">
        <f t="shared" si="166"/>
        <v>大类_道品大乘法宝</v>
      </c>
      <c r="K10093" s="42" t="s">
        <v>6624</v>
      </c>
      <c r="L10093" s="42"/>
      <c r="M10093" s="42" t="s">
        <v>7668</v>
      </c>
      <c r="N10093" s="42"/>
      <c r="O10093" s="42">
        <v>0</v>
      </c>
      <c r="P10093" s="42" t="b">
        <v>1</v>
      </c>
      <c r="Q10093" s="42"/>
      <c r="R10093" s="42" t="b">
        <v>0</v>
      </c>
      <c r="S10093" s="42">
        <v>1</v>
      </c>
      <c r="T10093" s="42" t="s">
        <v>91</v>
      </c>
      <c r="U10093" s="42">
        <v>999</v>
      </c>
      <c r="V10093" s="42" t="s">
        <v>7669</v>
      </c>
      <c r="W10093" s="42">
        <v>86091</v>
      </c>
      <c r="X10093" s="42"/>
      <c r="Y10093" t="str" s="42">
        <v>法宝。持续恢复灵力；使灵气流转更连续，缩短回灵间隔；促进灵气流转，缩短回灵间隔。</v>
      </c>
      <c r="Z10093" t="str" s="42">
        <v>|cff00FF00“瓶内灵流循环而出，御使时可持续补益灵力，使枯竭之气渐复。”——《周天归元玉章》|r</v>
      </c>
      <c r="AA10093" t="str" s="42">
        <v>法宝打造获得。成宝核心×1；主材：太玄玉母×1；辅材类别：地脉灵液×1；特性材料类别：水行凝华×1。</v>
      </c>
      <c r="AB10093" s="42">
        <v>12421011</v>
      </c>
      <c r="AC10093" s="42" t="s">
        <v>121</v>
      </c>
      <c r="AD10093" s="42">
        <v>0</v>
      </c>
      <c r="AE10093" s="42"/>
      <c r="AF10093" s="42">
        <v>70006</v>
      </c>
      <c r="AG10093" s="42"/>
      <c r="AH10093" s="42">
        <v>2362500000</v>
      </c>
      <c r="AI10093" s="42" t="s">
        <v>7668</v>
      </c>
      <c r="AJ10093" s="42" t="s">
        <v>8041</v>
      </c>
      <c r="AK10093" s="42" t="s">
        <v>357</v>
      </c>
      <c r="AL10093" t="s">
        <v>8054</v>
      </c>
    </row>
    <row r="10094" spans="2:38">
      <c r="B10094" s="16" t="n">
        <f>10000000+INDEX(编号表!$B:$B,MATCH(F10094,编号表!$A:$A,0))*100000+INDEX(编号表!$F:$F,MATCH(D10094,编号表!$E:$E,0))*1000+INDEX(编号表!$D:$D,MATCH(E10094,编号表!$C:$C,0))*10000+G10094</f>
        <v>12486092</v>
      </c>
      <c r="C10094" s="42" t="s">
        <v>10024</v>
      </c>
      <c r="D10094" s="42" t="s">
        <v>114</v>
      </c>
      <c r="E10094" s="42" t="s">
        <v>357</v>
      </c>
      <c r="F10094" s="42" t="s">
        <v>7668</v>
      </c>
      <c r="G10094" s="42">
        <v>92</v>
      </c>
      <c r="H10094" s="42"/>
      <c r="I10094" s="42">
        <v>60</v>
      </c>
      <c r="J10094" s="42" t="str">
        <f t="shared" si="166"/>
        <v>大类_道品大乘法宝</v>
      </c>
      <c r="K10094" s="42" t="s">
        <v>6624</v>
      </c>
      <c r="L10094" s="42"/>
      <c r="M10094" s="42" t="s">
        <v>7668</v>
      </c>
      <c r="N10094" s="42"/>
      <c r="O10094" s="42">
        <v>0</v>
      </c>
      <c r="P10094" s="42" t="b">
        <v>1</v>
      </c>
      <c r="Q10094" s="42"/>
      <c r="R10094" s="42" t="b">
        <v>0</v>
      </c>
      <c r="S10094" s="42">
        <v>1</v>
      </c>
      <c r="T10094" s="42" t="s">
        <v>91</v>
      </c>
      <c r="U10094" s="42">
        <v>999</v>
      </c>
      <c r="V10094" s="42" t="s">
        <v>7669</v>
      </c>
      <c r="W10094" s="42">
        <v>86092</v>
      </c>
      <c r="X10094" s="42"/>
      <c r="Y10094" s="42" t="s">
        <v>8056</v>
      </c>
      <c r="Z10094" s="42" t="s">
        <v>8057</v>
      </c>
      <c r="AA10094" t="str" s="42">
        <v>法宝打造获得。成宝核心×1；主材：太玄玉母×1；辅材类别：明光晶×1；特性材料类别：灵目×1。</v>
      </c>
      <c r="AB10094" s="42">
        <v>12421012</v>
      </c>
      <c r="AC10094" s="42" t="s">
        <v>121</v>
      </c>
      <c r="AD10094" s="42">
        <v>0</v>
      </c>
      <c r="AE10094" s="42"/>
      <c r="AF10094" s="42">
        <v>70006</v>
      </c>
      <c r="AG10094" s="42"/>
      <c r="AH10094" s="42">
        <v>2362500000</v>
      </c>
      <c r="AI10094" s="42" t="s">
        <v>7668</v>
      </c>
      <c r="AJ10094" s="42" t="s">
        <v>8059</v>
      </c>
      <c r="AK10094" s="42" t="s">
        <v>357</v>
      </c>
      <c r="AL10094" t="s">
        <v>8060</v>
      </c>
    </row>
    <row r="10095" spans="2:38">
      <c r="B10095" s="16" t="n">
        <f>10000000+INDEX(编号表!$B:$B,MATCH(F10095,编号表!$A:$A,0))*100000+INDEX(编号表!$F:$F,MATCH(D10095,编号表!$E:$E,0))*1000+INDEX(编号表!$D:$D,MATCH(E10095,编号表!$C:$C,0))*10000+G10095</f>
        <v>12486093</v>
      </c>
      <c r="C10095" s="42" t="s">
        <v>10026</v>
      </c>
      <c r="D10095" s="42" t="s">
        <v>114</v>
      </c>
      <c r="E10095" s="42" t="s">
        <v>357</v>
      </c>
      <c r="F10095" s="42" t="s">
        <v>7668</v>
      </c>
      <c r="G10095" s="42">
        <v>93</v>
      </c>
      <c r="H10095" s="42"/>
      <c r="I10095" s="42">
        <v>60</v>
      </c>
      <c r="J10095" s="42" t="str">
        <f t="shared" si="166"/>
        <v>大类_道品大乘法宝</v>
      </c>
      <c r="K10095" s="42" t="s">
        <v>6624</v>
      </c>
      <c r="L10095" s="42"/>
      <c r="M10095" s="42" t="s">
        <v>7668</v>
      </c>
      <c r="N10095" s="42"/>
      <c r="O10095" s="42">
        <v>0</v>
      </c>
      <c r="P10095" s="42" t="b">
        <v>1</v>
      </c>
      <c r="Q10095" s="42"/>
      <c r="R10095" s="42" t="b">
        <v>0</v>
      </c>
      <c r="S10095" s="42">
        <v>1</v>
      </c>
      <c r="T10095" s="42" t="s">
        <v>91</v>
      </c>
      <c r="U10095" s="42">
        <v>999</v>
      </c>
      <c r="V10095" s="42" t="s">
        <v>7669</v>
      </c>
      <c r="W10095" s="42">
        <v>86093</v>
      </c>
      <c r="X10095" s="42"/>
      <c r="Y10095" t="str" s="42">
        <v>法宝。通过合法舟锚点完成特殊路径通行；补强舟体承载结构，稳固载渡；稳固承载，配合完成特殊路径通行。</v>
      </c>
      <c r="Z10095" t="str" s="42">
        <v>|cff00FF00“舟循虚隙而行，非为寻常赶路；得其引渡，方能循合法舟锚点完成特殊路径通行。”——《星槎渡虚图经》|r</v>
      </c>
      <c r="AA10095" t="str" s="42">
        <v>法宝打造获得。成宝核心×1；主材：百万载灵木芯×1；辅材类别：兽骨×1；特性材料类别：土行凝华×1。</v>
      </c>
      <c r="AB10095" s="42">
        <v>12421013</v>
      </c>
      <c r="AC10095" s="42" t="s">
        <v>121</v>
      </c>
      <c r="AD10095" s="42">
        <v>0</v>
      </c>
      <c r="AE10095" s="42"/>
      <c r="AF10095" s="42">
        <v>70006</v>
      </c>
      <c r="AG10095" s="42"/>
      <c r="AH10095" s="42">
        <v>2362500000</v>
      </c>
      <c r="AI10095" s="42" t="s">
        <v>7668</v>
      </c>
      <c r="AJ10095" s="42" t="s">
        <v>8065</v>
      </c>
      <c r="AK10095" s="42" t="s">
        <v>357</v>
      </c>
      <c r="AL10095" t="s">
        <v>8066</v>
      </c>
    </row>
    <row r="10096" spans="2:38">
      <c r="B10096" s="16" t="n">
        <f>10000000+INDEX(编号表!$B:$B,MATCH(F10096,编号表!$A:$A,0))*100000+INDEX(编号表!$F:$F,MATCH(D10096,编号表!$E:$E,0))*1000+INDEX(编号表!$D:$D,MATCH(E10096,编号表!$C:$C,0))*10000+G10096</f>
        <v>12486094</v>
      </c>
      <c r="C10096" s="42" t="s">
        <v>10028</v>
      </c>
      <c r="D10096" s="42" t="s">
        <v>114</v>
      </c>
      <c r="E10096" s="42" t="s">
        <v>357</v>
      </c>
      <c r="F10096" s="42" t="s">
        <v>7668</v>
      </c>
      <c r="G10096" s="42">
        <v>94</v>
      </c>
      <c r="H10096" s="42"/>
      <c r="I10096" s="42">
        <v>60</v>
      </c>
      <c r="J10096" s="42" t="str">
        <f t="shared" si="166"/>
        <v>大类_道品大乘法宝</v>
      </c>
      <c r="K10096" s="42" t="s">
        <v>6624</v>
      </c>
      <c r="L10096" s="42"/>
      <c r="M10096" s="42" t="s">
        <v>7668</v>
      </c>
      <c r="N10096" s="42"/>
      <c r="O10096" s="42">
        <v>0</v>
      </c>
      <c r="P10096" s="42" t="b">
        <v>1</v>
      </c>
      <c r="Q10096" s="42"/>
      <c r="R10096" s="42" t="b">
        <v>0</v>
      </c>
      <c r="S10096" s="42">
        <v>1</v>
      </c>
      <c r="T10096" s="42" t="s">
        <v>91</v>
      </c>
      <c r="U10096" s="42">
        <v>999</v>
      </c>
      <c r="V10096" s="42" t="s">
        <v>7669</v>
      </c>
      <c r="W10096" s="42">
        <v>86094</v>
      </c>
      <c r="X10096" s="42"/>
      <c r="Y10096" t="str" s="42">
        <v>法宝。隐身期间取消单位碰撞，可穿过怪群；延长隐身与穿怪的持续时间；留存备用灵力，缩短隐息幡技能冷却时间。</v>
      </c>
      <c r="Z10096" t="str" s="42">
        <v>|cff00FF00“幡影覆身，形息皆敛；隐时身若无碍，可穿过怪群，若先出手则藏形自解。”——《太阴藏形秘箓》|r</v>
      </c>
      <c r="AA10096" t="str" s="42">
        <v>法宝打造获得。成宝核心×1；主材：百万载灵蚕丝×1；辅材类别：阵旗灵丝×1；特性材料类别：妖丹×1。</v>
      </c>
      <c r="AB10096" s="42">
        <v>12421014</v>
      </c>
      <c r="AC10096" s="42" t="s">
        <v>121</v>
      </c>
      <c r="AD10096" s="42">
        <v>0</v>
      </c>
      <c r="AE10096" s="42"/>
      <c r="AF10096" s="42">
        <v>70006</v>
      </c>
      <c r="AG10096" s="42"/>
      <c r="AH10096" s="42">
        <v>2362500000</v>
      </c>
      <c r="AI10096" s="42" t="s">
        <v>7668</v>
      </c>
      <c r="AJ10096" s="42" t="s">
        <v>8071</v>
      </c>
      <c r="AK10096" s="42" t="s">
        <v>357</v>
      </c>
      <c r="AL10096" t="s">
        <v>8072</v>
      </c>
    </row>
    <row r="10097" spans="2:38">
      <c r="B10097" s="16" t="n">
        <f>10000000+INDEX(编号表!$B:$B,MATCH(F10097,编号表!$A:$A,0))*100000+INDEX(编号表!$F:$F,MATCH(D10097,编号表!$E:$E,0))*1000+INDEX(编号表!$D:$D,MATCH(E10097,编号表!$C:$C,0))*10000+G10097</f>
        <v>12486095</v>
      </c>
      <c r="C10097" s="42" t="s">
        <v>10030</v>
      </c>
      <c r="D10097" s="42" t="s">
        <v>114</v>
      </c>
      <c r="E10097" s="42" t="s">
        <v>357</v>
      </c>
      <c r="F10097" s="42" t="s">
        <v>7668</v>
      </c>
      <c r="G10097" s="42">
        <v>95</v>
      </c>
      <c r="H10097" s="42"/>
      <c r="I10097" s="42">
        <v>60</v>
      </c>
      <c r="J10097" s="42" t="str">
        <f t="shared" si="166"/>
        <v>大类_道品大乘法宝</v>
      </c>
      <c r="K10097" s="42" t="s">
        <v>6698</v>
      </c>
      <c r="L10097" s="42"/>
      <c r="M10097" s="42" t="s">
        <v>7668</v>
      </c>
      <c r="N10097" s="42"/>
      <c r="O10097" s="42">
        <v>0</v>
      </c>
      <c r="P10097" s="42" t="b">
        <v>1</v>
      </c>
      <c r="Q10097" s="42"/>
      <c r="R10097" s="42" t="b">
        <v>0</v>
      </c>
      <c r="S10097" s="42">
        <v>1</v>
      </c>
      <c r="T10097" s="42" t="s">
        <v>91</v>
      </c>
      <c r="U10097" s="42">
        <v>999</v>
      </c>
      <c r="V10097" s="42" t="s">
        <v>7669</v>
      </c>
      <c r="W10097" s="42">
        <v>86095</v>
      </c>
      <c r="X10097" s="42"/>
      <c r="Y10097" s="42" t="s">
        <v>9395</v>
      </c>
      <c r="Z10097" s="42" t="s">
        <v>10031</v>
      </c>
      <c r="AA10097" t="str" s="42">
        <v>法宝打造获得。成宝核心×1；主材：五气灵玉×1；辅材类别：精血×1；特性材料类别：灵木灵核×1。</v>
      </c>
      <c r="AB10097" s="42">
        <v>12481102</v>
      </c>
      <c r="AC10097" s="42" t="s">
        <v>121</v>
      </c>
      <c r="AD10097" s="42">
        <v>0</v>
      </c>
      <c r="AE10097" s="42"/>
      <c r="AF10097" s="42">
        <v>70006</v>
      </c>
      <c r="AG10097" s="42"/>
      <c r="AH10097" s="42">
        <v>2362500000</v>
      </c>
      <c r="AI10097" s="42" t="s">
        <v>7668</v>
      </c>
      <c r="AJ10097" s="42" t="s">
        <v>10033</v>
      </c>
      <c r="AK10097" s="42" t="s">
        <v>357</v>
      </c>
      <c r="AL10097" t="s">
        <v>10034</v>
      </c>
    </row>
    <row r="10098" spans="2:38">
      <c r="B10098" s="16" t="n">
        <f>10000000+INDEX(编号表!$B:$B,MATCH(F10098,编号表!$A:$A,0))*100000+INDEX(编号表!$F:$F,MATCH(D10098,编号表!$E:$E,0))*1000+INDEX(编号表!$D:$D,MATCH(E10098,编号表!$C:$C,0))*10000+G10098</f>
        <v>12486096</v>
      </c>
      <c r="C10098" s="42" t="s">
        <v>10035</v>
      </c>
      <c r="D10098" s="42" t="s">
        <v>114</v>
      </c>
      <c r="E10098" s="42" t="s">
        <v>357</v>
      </c>
      <c r="F10098" s="42" t="s">
        <v>7668</v>
      </c>
      <c r="G10098" s="42">
        <v>96</v>
      </c>
      <c r="H10098" s="42"/>
      <c r="I10098" s="42">
        <v>60</v>
      </c>
      <c r="J10098" s="42" t="str">
        <f t="shared" si="166"/>
        <v>大类_道品大乘法宝</v>
      </c>
      <c r="K10098" s="42" t="s">
        <v>6698</v>
      </c>
      <c r="L10098" s="42"/>
      <c r="M10098" s="42" t="s">
        <v>7668</v>
      </c>
      <c r="N10098" s="42"/>
      <c r="O10098" s="42">
        <v>0</v>
      </c>
      <c r="P10098" s="42" t="b">
        <v>1</v>
      </c>
      <c r="Q10098" s="42"/>
      <c r="R10098" s="42" t="b">
        <v>0</v>
      </c>
      <c r="S10098" s="42">
        <v>1</v>
      </c>
      <c r="T10098" s="42" t="s">
        <v>91</v>
      </c>
      <c r="U10098" s="42">
        <v>999</v>
      </c>
      <c r="V10098" s="42" t="s">
        <v>7669</v>
      </c>
      <c r="W10098" s="42">
        <v>86096</v>
      </c>
      <c r="X10098" s="42"/>
      <c r="Y10098" s="42" t="s">
        <v>9401</v>
      </c>
      <c r="Z10098" s="42" t="s">
        <v>10031</v>
      </c>
      <c r="AA10098" t="str" s="42">
        <v>法宝打造获得。成宝核心×1；主材：五气灵玉×1；辅材类别：精血×1；特性材料类别：金行凝华×1。</v>
      </c>
      <c r="AB10098" s="42">
        <v>12481102</v>
      </c>
      <c r="AC10098" s="42" t="s">
        <v>121</v>
      </c>
      <c r="AD10098" s="42">
        <v>0</v>
      </c>
      <c r="AE10098" s="42"/>
      <c r="AF10098" s="42">
        <v>70006</v>
      </c>
      <c r="AG10098" s="42"/>
      <c r="AH10098" s="42">
        <v>2362500000</v>
      </c>
      <c r="AI10098" s="42" t="s">
        <v>7668</v>
      </c>
      <c r="AJ10098" s="42" t="s">
        <v>10033</v>
      </c>
      <c r="AK10098" s="42" t="s">
        <v>357</v>
      </c>
      <c r="AL10098" t="s">
        <v>10037</v>
      </c>
    </row>
    <row r="10099" spans="2:38">
      <c r="B10099" s="16" t="n">
        <f>10000000+INDEX(编号表!$B:$B,MATCH(F10099,编号表!$A:$A,0))*100000+INDEX(编号表!$F:$F,MATCH(D10099,编号表!$E:$E,0))*1000+INDEX(编号表!$D:$D,MATCH(E10099,编号表!$C:$C,0))*10000+G10099</f>
        <v>12486097</v>
      </c>
      <c r="C10099" s="42" t="s">
        <v>10038</v>
      </c>
      <c r="D10099" s="42" t="s">
        <v>114</v>
      </c>
      <c r="E10099" s="42" t="s">
        <v>357</v>
      </c>
      <c r="F10099" s="42" t="s">
        <v>7668</v>
      </c>
      <c r="G10099" s="42">
        <v>97</v>
      </c>
      <c r="H10099" s="42"/>
      <c r="I10099" s="42">
        <v>60</v>
      </c>
      <c r="J10099" s="42" t="str">
        <f t="shared" si="166"/>
        <v>大类_道品大乘法宝</v>
      </c>
      <c r="K10099" s="42" t="s">
        <v>6698</v>
      </c>
      <c r="L10099" s="42"/>
      <c r="M10099" s="42" t="s">
        <v>7668</v>
      </c>
      <c r="N10099" s="42"/>
      <c r="O10099" s="42">
        <v>0</v>
      </c>
      <c r="P10099" s="42" t="b">
        <v>1</v>
      </c>
      <c r="Q10099" s="42"/>
      <c r="R10099" s="42" t="b">
        <v>0</v>
      </c>
      <c r="S10099" s="42">
        <v>1</v>
      </c>
      <c r="T10099" s="42" t="s">
        <v>91</v>
      </c>
      <c r="U10099" s="42">
        <v>999</v>
      </c>
      <c r="V10099" s="42" t="s">
        <v>7669</v>
      </c>
      <c r="W10099" s="42">
        <v>86097</v>
      </c>
      <c r="X10099" s="42"/>
      <c r="Y10099" s="42" t="s">
        <v>9405</v>
      </c>
      <c r="Z10099" s="42" t="s">
        <v>10031</v>
      </c>
      <c r="AA10099" t="str" s="42">
        <v>法宝打造获得。成宝核心×1；主材：五气灵玉×1；辅材类别：精血×1；特性材料类别：木行凝华×1。</v>
      </c>
      <c r="AB10099" s="42">
        <v>12481102</v>
      </c>
      <c r="AC10099" s="42" t="s">
        <v>121</v>
      </c>
      <c r="AD10099" s="42">
        <v>0</v>
      </c>
      <c r="AE10099" s="42"/>
      <c r="AF10099" s="42">
        <v>70006</v>
      </c>
      <c r="AG10099" s="42"/>
      <c r="AH10099" s="42">
        <v>2362500000</v>
      </c>
      <c r="AI10099" s="42" t="s">
        <v>7668</v>
      </c>
      <c r="AJ10099" s="42" t="s">
        <v>10033</v>
      </c>
      <c r="AK10099" s="42" t="s">
        <v>357</v>
      </c>
      <c r="AL10099" t="s">
        <v>10040</v>
      </c>
    </row>
    <row r="10100" spans="2:38">
      <c r="B10100" s="16" t="n">
        <f>10000000+INDEX(编号表!$B:$B,MATCH(F10100,编号表!$A:$A,0))*100000+INDEX(编号表!$F:$F,MATCH(D10100,编号表!$E:$E,0))*1000+INDEX(编号表!$D:$D,MATCH(E10100,编号表!$C:$C,0))*10000+G10100</f>
        <v>12486098</v>
      </c>
      <c r="C10100" s="42" t="s">
        <v>10041</v>
      </c>
      <c r="D10100" s="42" t="s">
        <v>114</v>
      </c>
      <c r="E10100" s="42" t="s">
        <v>357</v>
      </c>
      <c r="F10100" s="42" t="s">
        <v>7668</v>
      </c>
      <c r="G10100" s="42">
        <v>98</v>
      </c>
      <c r="H10100" s="42"/>
      <c r="I10100" s="42">
        <v>60</v>
      </c>
      <c r="J10100" s="42" t="str">
        <f t="shared" si="166"/>
        <v>大类_道品大乘法宝</v>
      </c>
      <c r="K10100" s="42" t="s">
        <v>6698</v>
      </c>
      <c r="L10100" s="42"/>
      <c r="M10100" s="42" t="s">
        <v>7668</v>
      </c>
      <c r="N10100" s="42"/>
      <c r="O10100" s="42">
        <v>0</v>
      </c>
      <c r="P10100" s="42" t="b">
        <v>1</v>
      </c>
      <c r="Q10100" s="42"/>
      <c r="R10100" s="42" t="b">
        <v>0</v>
      </c>
      <c r="S10100" s="42">
        <v>1</v>
      </c>
      <c r="T10100" s="42" t="s">
        <v>91</v>
      </c>
      <c r="U10100" s="42">
        <v>999</v>
      </c>
      <c r="V10100" s="42" t="s">
        <v>7669</v>
      </c>
      <c r="W10100" s="42">
        <v>86098</v>
      </c>
      <c r="X10100" s="42"/>
      <c r="Y10100" s="42" t="s">
        <v>9409</v>
      </c>
      <c r="Z10100" s="42" t="s">
        <v>10031</v>
      </c>
      <c r="AA10100" t="str" s="42">
        <v>法宝打造获得。成宝核心×1；主材：五气灵玉×1；辅材类别：精血×1；特性材料类别：水行凝华×1。</v>
      </c>
      <c r="AB10100" s="42">
        <v>12481102</v>
      </c>
      <c r="AC10100" s="42" t="s">
        <v>121</v>
      </c>
      <c r="AD10100" s="42">
        <v>0</v>
      </c>
      <c r="AE10100" s="42"/>
      <c r="AF10100" s="42">
        <v>70006</v>
      </c>
      <c r="AG10100" s="42"/>
      <c r="AH10100" s="42">
        <v>2362500000</v>
      </c>
      <c r="AI10100" s="42" t="s">
        <v>7668</v>
      </c>
      <c r="AJ10100" s="42" t="s">
        <v>10033</v>
      </c>
      <c r="AK10100" s="42" t="s">
        <v>357</v>
      </c>
      <c r="AL10100" t="s">
        <v>10043</v>
      </c>
    </row>
    <row r="10101" spans="2:38">
      <c r="B10101" s="16" t="n">
        <f>10000000+INDEX(编号表!$B:$B,MATCH(F10101,编号表!$A:$A,0))*100000+INDEX(编号表!$F:$F,MATCH(D10101,编号表!$E:$E,0))*1000+INDEX(编号表!$D:$D,MATCH(E10101,编号表!$C:$C,0))*10000+G10101</f>
        <v>12486099</v>
      </c>
      <c r="C10101" s="42" t="s">
        <v>10044</v>
      </c>
      <c r="D10101" s="42" t="s">
        <v>114</v>
      </c>
      <c r="E10101" s="42" t="s">
        <v>357</v>
      </c>
      <c r="F10101" s="42" t="s">
        <v>7668</v>
      </c>
      <c r="G10101" s="42">
        <v>99</v>
      </c>
      <c r="H10101" s="42"/>
      <c r="I10101" s="42">
        <v>60</v>
      </c>
      <c r="J10101" s="42" t="str">
        <f t="shared" si="166"/>
        <v>大类_道品大乘法宝</v>
      </c>
      <c r="K10101" s="42" t="s">
        <v>6698</v>
      </c>
      <c r="L10101" s="42"/>
      <c r="M10101" s="42" t="s">
        <v>7668</v>
      </c>
      <c r="N10101" s="42"/>
      <c r="O10101" s="42">
        <v>0</v>
      </c>
      <c r="P10101" s="42" t="b">
        <v>1</v>
      </c>
      <c r="Q10101" s="42"/>
      <c r="R10101" s="42" t="b">
        <v>0</v>
      </c>
      <c r="S10101" s="42">
        <v>1</v>
      </c>
      <c r="T10101" s="42" t="s">
        <v>91</v>
      </c>
      <c r="U10101" s="42">
        <v>999</v>
      </c>
      <c r="V10101" s="42" t="s">
        <v>7669</v>
      </c>
      <c r="W10101" s="42">
        <v>86099</v>
      </c>
      <c r="X10101" s="42"/>
      <c r="Y10101" s="42" t="s">
        <v>9413</v>
      </c>
      <c r="Z10101" s="42" t="s">
        <v>10031</v>
      </c>
      <c r="AA10101" t="str" s="42">
        <v>法宝打造获得。成宝核心×1；主材：五气灵玉×1；辅材类别：精血×1；特性材料类别：火行凝华×1。</v>
      </c>
      <c r="AB10101" s="42">
        <v>12481102</v>
      </c>
      <c r="AC10101" s="42" t="s">
        <v>121</v>
      </c>
      <c r="AD10101" s="42">
        <v>0</v>
      </c>
      <c r="AE10101" s="42"/>
      <c r="AF10101" s="42">
        <v>70006</v>
      </c>
      <c r="AG10101" s="42"/>
      <c r="AH10101" s="42">
        <v>2362500000</v>
      </c>
      <c r="AI10101" s="42" t="s">
        <v>7668</v>
      </c>
      <c r="AJ10101" s="42" t="s">
        <v>10033</v>
      </c>
      <c r="AK10101" s="42" t="s">
        <v>357</v>
      </c>
      <c r="AL10101" t="s">
        <v>10046</v>
      </c>
    </row>
    <row r="10102" spans="2:38">
      <c r="B10102" s="16" t="n">
        <f>10000000+INDEX(编号表!$B:$B,MATCH(F10102,编号表!$A:$A,0))*100000+INDEX(编号表!$F:$F,MATCH(D10102,编号表!$E:$E,0))*1000+INDEX(编号表!$D:$D,MATCH(E10102,编号表!$C:$C,0))*10000+G10102</f>
        <v>12486100</v>
      </c>
      <c r="C10102" s="42" t="s">
        <v>10047</v>
      </c>
      <c r="D10102" s="42" t="s">
        <v>114</v>
      </c>
      <c r="E10102" s="42" t="s">
        <v>357</v>
      </c>
      <c r="F10102" s="42" t="s">
        <v>7668</v>
      </c>
      <c r="G10102" s="42">
        <v>100</v>
      </c>
      <c r="H10102" s="42"/>
      <c r="I10102" s="42">
        <v>60</v>
      </c>
      <c r="J10102" s="42" t="str">
        <f t="shared" si="166"/>
        <v>大类_道品大乘法宝</v>
      </c>
      <c r="K10102" s="42" t="s">
        <v>6698</v>
      </c>
      <c r="L10102" s="42"/>
      <c r="M10102" s="42" t="s">
        <v>7668</v>
      </c>
      <c r="N10102" s="42"/>
      <c r="O10102" s="42">
        <v>0</v>
      </c>
      <c r="P10102" s="42" t="b">
        <v>1</v>
      </c>
      <c r="Q10102" s="42"/>
      <c r="R10102" s="42" t="b">
        <v>0</v>
      </c>
      <c r="S10102" s="42">
        <v>1</v>
      </c>
      <c r="T10102" s="42" t="s">
        <v>91</v>
      </c>
      <c r="U10102" s="42">
        <v>999</v>
      </c>
      <c r="V10102" s="42" t="s">
        <v>7669</v>
      </c>
      <c r="W10102" s="42">
        <v>86100</v>
      </c>
      <c r="X10102" s="42"/>
      <c r="Y10102" s="42" t="s">
        <v>9417</v>
      </c>
      <c r="Z10102" s="42" t="s">
        <v>10031</v>
      </c>
      <c r="AA10102" t="str" s="42">
        <v>法宝打造获得。成宝核心×1；主材：五气灵玉×1；辅材类别：精血×1；特性材料类别：土行凝华×1。</v>
      </c>
      <c r="AB10102" s="42">
        <v>12481102</v>
      </c>
      <c r="AC10102" s="42" t="s">
        <v>121</v>
      </c>
      <c r="AD10102" s="42">
        <v>0</v>
      </c>
      <c r="AE10102" s="42"/>
      <c r="AF10102" s="42">
        <v>70006</v>
      </c>
      <c r="AG10102" s="42"/>
      <c r="AH10102" s="42">
        <v>2362500000</v>
      </c>
      <c r="AI10102" s="42" t="s">
        <v>7668</v>
      </c>
      <c r="AJ10102" s="42" t="s">
        <v>10033</v>
      </c>
      <c r="AK10102" s="42" t="s">
        <v>357</v>
      </c>
      <c r="AL10102" t="s">
        <v>10049</v>
      </c>
    </row>
    <row r="10103" spans="2:38">
      <c r="B10103" s="16" t="n">
        <f>10000000+INDEX(编号表!$B:$B,MATCH(F10103,编号表!$A:$A,0))*100000+INDEX(编号表!$F:$F,MATCH(D10103,编号表!$E:$E,0))*1000+INDEX(编号表!$D:$D,MATCH(E10103,编号表!$C:$C,0))*10000+G10103</f>
        <v>12486101</v>
      </c>
      <c r="C10103" s="42" t="s">
        <v>10050</v>
      </c>
      <c r="D10103" s="42" t="s">
        <v>114</v>
      </c>
      <c r="E10103" s="42" t="s">
        <v>357</v>
      </c>
      <c r="F10103" s="42" t="s">
        <v>7668</v>
      </c>
      <c r="G10103" s="42">
        <v>101</v>
      </c>
      <c r="H10103" s="42"/>
      <c r="I10103" s="42">
        <v>60</v>
      </c>
      <c r="J10103" s="42" t="str">
        <f t="shared" si="166"/>
        <v>大类_道品大乘法宝</v>
      </c>
      <c r="K10103" s="42" t="s">
        <v>6698</v>
      </c>
      <c r="L10103" s="42"/>
      <c r="M10103" s="42" t="s">
        <v>7668</v>
      </c>
      <c r="N10103" s="42"/>
      <c r="O10103" s="42">
        <v>0</v>
      </c>
      <c r="P10103" s="42" t="b">
        <v>1</v>
      </c>
      <c r="Q10103" s="42"/>
      <c r="R10103" s="42" t="b">
        <v>0</v>
      </c>
      <c r="S10103" s="42">
        <v>1</v>
      </c>
      <c r="T10103" s="42" t="s">
        <v>91</v>
      </c>
      <c r="U10103" s="42">
        <v>999</v>
      </c>
      <c r="V10103" s="42" t="s">
        <v>7669</v>
      </c>
      <c r="W10103" s="42">
        <v>86101</v>
      </c>
      <c r="X10103" s="42"/>
      <c r="Y10103" s="42" t="s">
        <v>9421</v>
      </c>
      <c r="Z10103" s="42" t="s">
        <v>10031</v>
      </c>
      <c r="AA10103" t="str" s="42">
        <v>法宝打造获得。成宝核心×1；主材：五气灵玉×1；辅材类别：石乳×1；特性材料类别：灵木灵核×1。</v>
      </c>
      <c r="AB10103" s="42">
        <v>12481102</v>
      </c>
      <c r="AC10103" s="42" t="s">
        <v>121</v>
      </c>
      <c r="AD10103" s="42">
        <v>0</v>
      </c>
      <c r="AE10103" s="42"/>
      <c r="AF10103" s="42">
        <v>70006</v>
      </c>
      <c r="AG10103" s="42"/>
      <c r="AH10103" s="42">
        <v>2362500000</v>
      </c>
      <c r="AI10103" s="42" t="s">
        <v>7668</v>
      </c>
      <c r="AJ10103" s="42" t="s">
        <v>10033</v>
      </c>
      <c r="AK10103" s="42" t="s">
        <v>357</v>
      </c>
      <c r="AL10103" t="s">
        <v>10052</v>
      </c>
    </row>
    <row r="10104" spans="2:38">
      <c r="B10104" s="16" t="n">
        <f>10000000+INDEX(编号表!$B:$B,MATCH(F10104,编号表!$A:$A,0))*100000+INDEX(编号表!$F:$F,MATCH(D10104,编号表!$E:$E,0))*1000+INDEX(编号表!$D:$D,MATCH(E10104,编号表!$C:$C,0))*10000+G10104</f>
        <v>12486102</v>
      </c>
      <c r="C10104" s="42" t="s">
        <v>10053</v>
      </c>
      <c r="D10104" s="42" t="s">
        <v>114</v>
      </c>
      <c r="E10104" s="42" t="s">
        <v>357</v>
      </c>
      <c r="F10104" s="42" t="s">
        <v>7668</v>
      </c>
      <c r="G10104" s="42">
        <v>102</v>
      </c>
      <c r="H10104" s="42"/>
      <c r="I10104" s="42">
        <v>60</v>
      </c>
      <c r="J10104" s="42" t="str">
        <f t="shared" si="166"/>
        <v>大类_道品大乘法宝</v>
      </c>
      <c r="K10104" s="42" t="s">
        <v>6698</v>
      </c>
      <c r="L10104" s="42"/>
      <c r="M10104" s="42" t="s">
        <v>7668</v>
      </c>
      <c r="N10104" s="42"/>
      <c r="O10104" s="42">
        <v>0</v>
      </c>
      <c r="P10104" s="42" t="b">
        <v>1</v>
      </c>
      <c r="Q10104" s="42"/>
      <c r="R10104" s="42" t="b">
        <v>0</v>
      </c>
      <c r="S10104" s="42">
        <v>1</v>
      </c>
      <c r="T10104" s="42" t="s">
        <v>91</v>
      </c>
      <c r="U10104" s="42">
        <v>999</v>
      </c>
      <c r="V10104" s="42" t="s">
        <v>7669</v>
      </c>
      <c r="W10104" s="42">
        <v>86102</v>
      </c>
      <c r="X10104" s="42"/>
      <c r="Y10104" s="42" t="s">
        <v>9425</v>
      </c>
      <c r="Z10104" s="42" t="s">
        <v>10031</v>
      </c>
      <c r="AA10104" t="str" s="42">
        <v>法宝打造获得。成宝核心×1；主材：五气灵玉×1；辅材类别：石乳×1；特性材料类别：金行凝华×1。</v>
      </c>
      <c r="AB10104" s="42">
        <v>12481102</v>
      </c>
      <c r="AC10104" s="42" t="s">
        <v>121</v>
      </c>
      <c r="AD10104" s="42">
        <v>0</v>
      </c>
      <c r="AE10104" s="42"/>
      <c r="AF10104" s="42">
        <v>70006</v>
      </c>
      <c r="AG10104" s="42"/>
      <c r="AH10104" s="42">
        <v>2362500000</v>
      </c>
      <c r="AI10104" s="42" t="s">
        <v>7668</v>
      </c>
      <c r="AJ10104" s="42" t="s">
        <v>10033</v>
      </c>
      <c r="AK10104" s="42" t="s">
        <v>357</v>
      </c>
      <c r="AL10104" t="s">
        <v>10055</v>
      </c>
    </row>
    <row r="10105" spans="2:38">
      <c r="B10105" s="16" t="n">
        <f>10000000+INDEX(编号表!$B:$B,MATCH(F10105,编号表!$A:$A,0))*100000+INDEX(编号表!$F:$F,MATCH(D10105,编号表!$E:$E,0))*1000+INDEX(编号表!$D:$D,MATCH(E10105,编号表!$C:$C,0))*10000+G10105</f>
        <v>12486103</v>
      </c>
      <c r="C10105" s="42" t="s">
        <v>10056</v>
      </c>
      <c r="D10105" s="42" t="s">
        <v>114</v>
      </c>
      <c r="E10105" s="42" t="s">
        <v>357</v>
      </c>
      <c r="F10105" s="42" t="s">
        <v>7668</v>
      </c>
      <c r="G10105" s="42">
        <v>103</v>
      </c>
      <c r="H10105" s="42"/>
      <c r="I10105" s="42">
        <v>60</v>
      </c>
      <c r="J10105" s="42" t="str">
        <f t="shared" si="166"/>
        <v>大类_道品大乘法宝</v>
      </c>
      <c r="K10105" s="42" t="s">
        <v>6698</v>
      </c>
      <c r="L10105" s="42"/>
      <c r="M10105" s="42" t="s">
        <v>7668</v>
      </c>
      <c r="N10105" s="42"/>
      <c r="O10105" s="42">
        <v>0</v>
      </c>
      <c r="P10105" s="42" t="b">
        <v>1</v>
      </c>
      <c r="Q10105" s="42"/>
      <c r="R10105" s="42" t="b">
        <v>0</v>
      </c>
      <c r="S10105" s="42">
        <v>1</v>
      </c>
      <c r="T10105" s="42" t="s">
        <v>91</v>
      </c>
      <c r="U10105" s="42">
        <v>999</v>
      </c>
      <c r="V10105" s="42" t="s">
        <v>7669</v>
      </c>
      <c r="W10105" s="42">
        <v>86103</v>
      </c>
      <c r="X10105" s="42"/>
      <c r="Y10105" s="42" t="s">
        <v>9429</v>
      </c>
      <c r="Z10105" s="42" t="s">
        <v>10031</v>
      </c>
      <c r="AA10105" t="str" s="42">
        <v>法宝打造获得。成宝核心×1；主材：五气灵玉×1；辅材类别：石乳×1；特性材料类别：木行凝华×1。</v>
      </c>
      <c r="AB10105" s="42">
        <v>12481102</v>
      </c>
      <c r="AC10105" s="42" t="s">
        <v>121</v>
      </c>
      <c r="AD10105" s="42">
        <v>0</v>
      </c>
      <c r="AE10105" s="42"/>
      <c r="AF10105" s="42">
        <v>70006</v>
      </c>
      <c r="AG10105" s="42"/>
      <c r="AH10105" s="42">
        <v>2362500000</v>
      </c>
      <c r="AI10105" s="42" t="s">
        <v>7668</v>
      </c>
      <c r="AJ10105" s="42" t="s">
        <v>10033</v>
      </c>
      <c r="AK10105" s="42" t="s">
        <v>357</v>
      </c>
      <c r="AL10105" t="s">
        <v>10058</v>
      </c>
    </row>
    <row r="10106" spans="2:38">
      <c r="B10106" s="16" t="n">
        <f>10000000+INDEX(编号表!$B:$B,MATCH(F10106,编号表!$A:$A,0))*100000+INDEX(编号表!$F:$F,MATCH(D10106,编号表!$E:$E,0))*1000+INDEX(编号表!$D:$D,MATCH(E10106,编号表!$C:$C,0))*10000+G10106</f>
        <v>12486104</v>
      </c>
      <c r="C10106" s="42" t="s">
        <v>10059</v>
      </c>
      <c r="D10106" s="42" t="s">
        <v>114</v>
      </c>
      <c r="E10106" s="42" t="s">
        <v>357</v>
      </c>
      <c r="F10106" s="42" t="s">
        <v>7668</v>
      </c>
      <c r="G10106" s="42">
        <v>104</v>
      </c>
      <c r="H10106" s="42"/>
      <c r="I10106" s="42">
        <v>60</v>
      </c>
      <c r="J10106" s="42" t="str">
        <f t="shared" si="166"/>
        <v>大类_道品大乘法宝</v>
      </c>
      <c r="K10106" s="42" t="s">
        <v>6698</v>
      </c>
      <c r="L10106" s="42"/>
      <c r="M10106" s="42" t="s">
        <v>7668</v>
      </c>
      <c r="N10106" s="42"/>
      <c r="O10106" s="42">
        <v>0</v>
      </c>
      <c r="P10106" s="42" t="b">
        <v>1</v>
      </c>
      <c r="Q10106" s="42"/>
      <c r="R10106" s="42" t="b">
        <v>0</v>
      </c>
      <c r="S10106" s="42">
        <v>1</v>
      </c>
      <c r="T10106" s="42" t="s">
        <v>91</v>
      </c>
      <c r="U10106" s="42">
        <v>999</v>
      </c>
      <c r="V10106" s="42" t="s">
        <v>7669</v>
      </c>
      <c r="W10106" s="42">
        <v>86104</v>
      </c>
      <c r="X10106" s="42"/>
      <c r="Y10106" s="42" t="s">
        <v>9433</v>
      </c>
      <c r="Z10106" s="42" t="s">
        <v>10031</v>
      </c>
      <c r="AA10106" t="str" s="42">
        <v>法宝打造获得。成宝核心×1；主材：五气灵玉×1；辅材类别：石乳×1；特性材料类别：水行凝华×1。</v>
      </c>
      <c r="AB10106" s="42">
        <v>12481102</v>
      </c>
      <c r="AC10106" s="42" t="s">
        <v>121</v>
      </c>
      <c r="AD10106" s="42">
        <v>0</v>
      </c>
      <c r="AE10106" s="42"/>
      <c r="AF10106" s="42">
        <v>70006</v>
      </c>
      <c r="AG10106" s="42"/>
      <c r="AH10106" s="42">
        <v>2362500000</v>
      </c>
      <c r="AI10106" s="42" t="s">
        <v>7668</v>
      </c>
      <c r="AJ10106" s="42" t="s">
        <v>10033</v>
      </c>
      <c r="AK10106" s="42" t="s">
        <v>357</v>
      </c>
      <c r="AL10106" t="s">
        <v>10061</v>
      </c>
    </row>
    <row r="10107" spans="2:38">
      <c r="B10107" s="16" t="n">
        <f>10000000+INDEX(编号表!$B:$B,MATCH(F10107,编号表!$A:$A,0))*100000+INDEX(编号表!$F:$F,MATCH(D10107,编号表!$E:$E,0))*1000+INDEX(编号表!$D:$D,MATCH(E10107,编号表!$C:$C,0))*10000+G10107</f>
        <v>12486105</v>
      </c>
      <c r="C10107" s="42" t="s">
        <v>10062</v>
      </c>
      <c r="D10107" s="42" t="s">
        <v>114</v>
      </c>
      <c r="E10107" s="42" t="s">
        <v>357</v>
      </c>
      <c r="F10107" s="42" t="s">
        <v>7668</v>
      </c>
      <c r="G10107" s="42">
        <v>105</v>
      </c>
      <c r="H10107" s="42"/>
      <c r="I10107" s="42">
        <v>60</v>
      </c>
      <c r="J10107" s="42" t="str">
        <f t="shared" si="166"/>
        <v>大类_道品大乘法宝</v>
      </c>
      <c r="K10107" s="42" t="s">
        <v>6698</v>
      </c>
      <c r="L10107" s="42"/>
      <c r="M10107" s="42" t="s">
        <v>7668</v>
      </c>
      <c r="N10107" s="42"/>
      <c r="O10107" s="42">
        <v>0</v>
      </c>
      <c r="P10107" s="42" t="b">
        <v>1</v>
      </c>
      <c r="Q10107" s="42"/>
      <c r="R10107" s="42" t="b">
        <v>0</v>
      </c>
      <c r="S10107" s="42">
        <v>1</v>
      </c>
      <c r="T10107" s="42" t="s">
        <v>91</v>
      </c>
      <c r="U10107" s="42">
        <v>999</v>
      </c>
      <c r="V10107" s="42" t="s">
        <v>7669</v>
      </c>
      <c r="W10107" s="42">
        <v>86105</v>
      </c>
      <c r="X10107" s="42"/>
      <c r="Y10107" s="42" t="s">
        <v>9437</v>
      </c>
      <c r="Z10107" s="42" t="s">
        <v>10031</v>
      </c>
      <c r="AA10107" t="str" s="42">
        <v>法宝打造获得。成宝核心×1；主材：五气灵玉×1；辅材类别：石乳×1；特性材料类别：火行凝华×1。</v>
      </c>
      <c r="AB10107" s="42">
        <v>12481102</v>
      </c>
      <c r="AC10107" s="42" t="s">
        <v>121</v>
      </c>
      <c r="AD10107" s="42">
        <v>0</v>
      </c>
      <c r="AE10107" s="42"/>
      <c r="AF10107" s="42">
        <v>70006</v>
      </c>
      <c r="AG10107" s="42"/>
      <c r="AH10107" s="42">
        <v>2362500000</v>
      </c>
      <c r="AI10107" s="42" t="s">
        <v>7668</v>
      </c>
      <c r="AJ10107" s="42" t="s">
        <v>10033</v>
      </c>
      <c r="AK10107" s="42" t="s">
        <v>357</v>
      </c>
      <c r="AL10107" t="s">
        <v>10064</v>
      </c>
    </row>
    <row r="10108" spans="2:38">
      <c r="B10108" s="16" t="n">
        <f>10000000+INDEX(编号表!$B:$B,MATCH(F10108,编号表!$A:$A,0))*100000+INDEX(编号表!$F:$F,MATCH(D10108,编号表!$E:$E,0))*1000+INDEX(编号表!$D:$D,MATCH(E10108,编号表!$C:$C,0))*10000+G10108</f>
        <v>12486106</v>
      </c>
      <c r="C10108" s="42" t="s">
        <v>10065</v>
      </c>
      <c r="D10108" s="42" t="s">
        <v>114</v>
      </c>
      <c r="E10108" s="42" t="s">
        <v>357</v>
      </c>
      <c r="F10108" s="42" t="s">
        <v>7668</v>
      </c>
      <c r="G10108" s="42">
        <v>106</v>
      </c>
      <c r="H10108" s="42"/>
      <c r="I10108" s="42">
        <v>60</v>
      </c>
      <c r="J10108" s="42" t="str">
        <f t="shared" si="166"/>
        <v>大类_道品大乘法宝</v>
      </c>
      <c r="K10108" s="42" t="s">
        <v>6698</v>
      </c>
      <c r="L10108" s="42"/>
      <c r="M10108" s="42" t="s">
        <v>7668</v>
      </c>
      <c r="N10108" s="42"/>
      <c r="O10108" s="42">
        <v>0</v>
      </c>
      <c r="P10108" s="42" t="b">
        <v>1</v>
      </c>
      <c r="Q10108" s="42"/>
      <c r="R10108" s="42" t="b">
        <v>0</v>
      </c>
      <c r="S10108" s="42">
        <v>1</v>
      </c>
      <c r="T10108" s="42" t="s">
        <v>91</v>
      </c>
      <c r="U10108" s="42">
        <v>999</v>
      </c>
      <c r="V10108" s="42" t="s">
        <v>7669</v>
      </c>
      <c r="W10108" s="42">
        <v>86106</v>
      </c>
      <c r="X10108" s="42"/>
      <c r="Y10108" s="42" t="s">
        <v>9441</v>
      </c>
      <c r="Z10108" s="42" t="s">
        <v>10031</v>
      </c>
      <c r="AA10108" t="str" s="42">
        <v>法宝打造获得。成宝核心×1；主材：五气灵玉×1；辅材类别：石乳×1；特性材料类别：土行凝华×1。</v>
      </c>
      <c r="AB10108" s="42">
        <v>12481102</v>
      </c>
      <c r="AC10108" s="42" t="s">
        <v>121</v>
      </c>
      <c r="AD10108" s="42">
        <v>0</v>
      </c>
      <c r="AE10108" s="42"/>
      <c r="AF10108" s="42">
        <v>70006</v>
      </c>
      <c r="AG10108" s="42"/>
      <c r="AH10108" s="42">
        <v>2362500000</v>
      </c>
      <c r="AI10108" s="42" t="s">
        <v>7668</v>
      </c>
      <c r="AJ10108" s="42" t="s">
        <v>10033</v>
      </c>
      <c r="AK10108" s="42" t="s">
        <v>357</v>
      </c>
      <c r="AL10108" t="s">
        <v>10067</v>
      </c>
    </row>
    <row r="10109" spans="2:38">
      <c r="B10109" s="16" t="n">
        <f>10000000+INDEX(编号表!$B:$B,MATCH(F10109,编号表!$A:$A,0))*100000+INDEX(编号表!$F:$F,MATCH(D10109,编号表!$E:$E,0))*1000+INDEX(编号表!$D:$D,MATCH(E10109,编号表!$C:$C,0))*10000+G10109</f>
        <v>12486107</v>
      </c>
      <c r="C10109" s="42" t="s">
        <v>10068</v>
      </c>
      <c r="D10109" s="42" t="s">
        <v>114</v>
      </c>
      <c r="E10109" s="42" t="s">
        <v>357</v>
      </c>
      <c r="F10109" s="42" t="s">
        <v>7668</v>
      </c>
      <c r="G10109" s="42">
        <v>107</v>
      </c>
      <c r="H10109" s="42"/>
      <c r="I10109" s="42">
        <v>60</v>
      </c>
      <c r="J10109" s="42" t="str">
        <f t="shared" si="166"/>
        <v>大类_道品大乘法宝</v>
      </c>
      <c r="K10109" s="42" t="s">
        <v>6698</v>
      </c>
      <c r="L10109" s="42"/>
      <c r="M10109" s="42" t="s">
        <v>7668</v>
      </c>
      <c r="N10109" s="42"/>
      <c r="O10109" s="42">
        <v>0</v>
      </c>
      <c r="P10109" s="42" t="b">
        <v>1</v>
      </c>
      <c r="Q10109" s="42"/>
      <c r="R10109" s="42" t="b">
        <v>0</v>
      </c>
      <c r="S10109" s="42">
        <v>1</v>
      </c>
      <c r="T10109" s="42" t="s">
        <v>91</v>
      </c>
      <c r="U10109" s="42">
        <v>999</v>
      </c>
      <c r="V10109" s="42" t="s">
        <v>7669</v>
      </c>
      <c r="W10109" s="42">
        <v>86107</v>
      </c>
      <c r="X10109" s="42"/>
      <c r="Y10109" s="42" t="s">
        <v>10069</v>
      </c>
      <c r="Z10109" s="42" t="s">
        <v>10070</v>
      </c>
      <c r="AA10109" t="str" s="42">
        <v>法宝打造获得。成宝核心×1；主材：太和灵丝×1；辅材类别：阵旗灵丝×1；特性材料类别：土行凝华×1。</v>
      </c>
      <c r="AB10109" s="42">
        <v>12481104</v>
      </c>
      <c r="AC10109" s="42" t="s">
        <v>121</v>
      </c>
      <c r="AD10109" s="42">
        <v>0</v>
      </c>
      <c r="AE10109" s="42"/>
      <c r="AF10109" s="42">
        <v>70006</v>
      </c>
      <c r="AG10109" s="42"/>
      <c r="AH10109" s="42">
        <v>2362500000</v>
      </c>
      <c r="AI10109" s="42" t="s">
        <v>7668</v>
      </c>
      <c r="AJ10109" s="42" t="s">
        <v>10072</v>
      </c>
      <c r="AK10109" s="42" t="s">
        <v>357</v>
      </c>
      <c r="AL10109" t="s">
        <v>10073</v>
      </c>
    </row>
    <row r="10110" spans="2:38">
      <c r="B10110" s="16" t="n">
        <f>10000000+INDEX(编号表!$B:$B,MATCH(F10110,编号表!$A:$A,0))*100000+INDEX(编号表!$F:$F,MATCH(D10110,编号表!$E:$E,0))*1000+INDEX(编号表!$D:$D,MATCH(E10110,编号表!$C:$C,0))*10000+G10110</f>
        <v>12486108</v>
      </c>
      <c r="C10110" s="42" t="s">
        <v>10074</v>
      </c>
      <c r="D10110" s="42" t="s">
        <v>114</v>
      </c>
      <c r="E10110" s="42" t="s">
        <v>357</v>
      </c>
      <c r="F10110" s="42" t="s">
        <v>7668</v>
      </c>
      <c r="G10110" s="42">
        <v>108</v>
      </c>
      <c r="H10110" s="42"/>
      <c r="I10110" s="42">
        <v>60</v>
      </c>
      <c r="J10110" s="42" t="str">
        <f t="shared" si="166"/>
        <v>大类_道品大乘法宝</v>
      </c>
      <c r="K10110" s="42" t="s">
        <v>6698</v>
      </c>
      <c r="L10110" s="42"/>
      <c r="M10110" s="42" t="s">
        <v>7668</v>
      </c>
      <c r="N10110" s="42"/>
      <c r="O10110" s="42">
        <v>0</v>
      </c>
      <c r="P10110" s="42" t="b">
        <v>1</v>
      </c>
      <c r="Q10110" s="42"/>
      <c r="R10110" s="42" t="b">
        <v>0</v>
      </c>
      <c r="S10110" s="42">
        <v>1</v>
      </c>
      <c r="T10110" s="42" t="s">
        <v>91</v>
      </c>
      <c r="U10110" s="42">
        <v>999</v>
      </c>
      <c r="V10110" s="42" t="s">
        <v>7669</v>
      </c>
      <c r="W10110" s="42">
        <v>86108</v>
      </c>
      <c r="X10110" s="42"/>
      <c r="Y10110" t="str" s="42">
        <v>法宝。通过合法舟锚点完成特殊路径通行；补强舟体承载结构，稳固载渡；稳固承载，配合完成特殊路径通行。</v>
      </c>
      <c r="Z10110" s="42" t="s">
        <v>10075</v>
      </c>
      <c r="AA10110" t="str" s="42">
        <v>法宝打造获得。成宝核心×1；主材：通天木×1；辅材类别：兽骨×1；特性材料类别：土行凝华×1。</v>
      </c>
      <c r="AB10110" s="42">
        <v>12481103</v>
      </c>
      <c r="AC10110" s="42" t="s">
        <v>121</v>
      </c>
      <c r="AD10110" s="42">
        <v>0</v>
      </c>
      <c r="AE10110" s="42"/>
      <c r="AF10110" s="42">
        <v>70006</v>
      </c>
      <c r="AG10110" s="42"/>
      <c r="AH10110" s="42">
        <v>2362500000</v>
      </c>
      <c r="AI10110" s="42" t="s">
        <v>7668</v>
      </c>
      <c r="AJ10110" s="42" t="s">
        <v>10077</v>
      </c>
      <c r="AK10110" s="42" t="s">
        <v>357</v>
      </c>
      <c r="AL10110" t="s">
        <v>10078</v>
      </c>
    </row>
    <row r="10111" spans="2:38">
      <c r="B10111" s="16" t="n">
        <f>10000000+INDEX(编号表!$B:$B,MATCH(F10111,编号表!$A:$A,0))*100000+INDEX(编号表!$F:$F,MATCH(D10111,编号表!$E:$E,0))*1000+INDEX(编号表!$D:$D,MATCH(E10111,编号表!$C:$C,0))*10000+G10111</f>
        <v>12486109</v>
      </c>
      <c r="C10111" s="42" t="s">
        <v>10079</v>
      </c>
      <c r="D10111" s="42" t="s">
        <v>114</v>
      </c>
      <c r="E10111" s="42" t="s">
        <v>357</v>
      </c>
      <c r="F10111" s="42" t="s">
        <v>7668</v>
      </c>
      <c r="G10111" s="42">
        <v>109</v>
      </c>
      <c r="H10111" s="42"/>
      <c r="I10111" s="42">
        <v>60</v>
      </c>
      <c r="J10111" s="42" t="str">
        <f t="shared" si="166"/>
        <v>大类_道品大乘法宝</v>
      </c>
      <c r="K10111" s="42" t="s">
        <v>6698</v>
      </c>
      <c r="L10111" s="42"/>
      <c r="M10111" s="42" t="s">
        <v>7668</v>
      </c>
      <c r="N10111" s="42"/>
      <c r="O10111" s="42">
        <v>0</v>
      </c>
      <c r="P10111" s="42" t="b">
        <v>1</v>
      </c>
      <c r="Q10111" s="42"/>
      <c r="R10111" s="42" t="b">
        <v>0</v>
      </c>
      <c r="S10111" s="42">
        <v>1</v>
      </c>
      <c r="T10111" s="42" t="s">
        <v>91</v>
      </c>
      <c r="U10111" s="42">
        <v>999</v>
      </c>
      <c r="V10111" s="42" t="s">
        <v>7669</v>
      </c>
      <c r="W10111" s="42">
        <v>86109</v>
      </c>
      <c r="X10111" s="42"/>
      <c r="Y10111" t="str" s="42">
        <v>法宝。隐身期间取消单位碰撞，可穿过怪群；延长隐身与穿怪的持续时间；留存备用灵力，缩短隐息幡技能冷却时间；延长隐身、穿怪持续时间。</v>
      </c>
      <c r="Z10111" s="42" t="s">
        <v>10080</v>
      </c>
      <c r="AA10111" t="str" s="42">
        <v>法宝打造获得。成宝核心×1；主材：万象灵绢×1；辅材类别：阵旗灵丝×1；特性材料类别：妖丹×1。</v>
      </c>
      <c r="AB10111" s="42">
        <v>12481101</v>
      </c>
      <c r="AC10111" s="42" t="s">
        <v>121</v>
      </c>
      <c r="AD10111" s="42">
        <v>0</v>
      </c>
      <c r="AE10111" s="42"/>
      <c r="AF10111" s="42">
        <v>70006</v>
      </c>
      <c r="AG10111" s="42"/>
      <c r="AH10111" s="42">
        <v>2362500000</v>
      </c>
      <c r="AI10111" s="42" t="s">
        <v>7668</v>
      </c>
      <c r="AJ10111" s="42" t="s">
        <v>10082</v>
      </c>
      <c r="AK10111" s="42" t="s">
        <v>357</v>
      </c>
      <c r="AL10111" t="s">
        <v>10083</v>
      </c>
    </row>
    <row r="10112" ht="16.5" spans="2:38">
      <c r="B10112" s="16" t="n">
        <f>10000000+INDEX(编号表!$B:$B,MATCH(F10112,编号表!$A:$A,0))*100000+INDEX(编号表!$F:$F,MATCH(D10112,编号表!$E:$E,0))*1000+INDEX(编号表!$D:$D,MATCH(E10112,编号表!$C:$C,0))*10000+G10112</f>
        <v>12624020</v>
      </c>
      <c r="C10112" s="16" t="s">
        <v>10114</v>
      </c>
      <c r="D10112" s="16" t="s">
        <v>108</v>
      </c>
      <c r="E10112" s="16" t="s">
        <v>335</v>
      </c>
      <c r="F10112" s="16" t="s">
        <v>6633</v>
      </c>
      <c r="G10112" s="16">
        <v>20</v>
      </c>
      <c r="H10112" t="s">
        <v>7297</v>
      </c>
      <c r="I10112" s="16">
        <v>60</v>
      </c>
      <c r="J10112" s="42" t="str">
        <f>"大类_"&amp;D10112&amp;E10112&amp;H10112</f>
        <v>大类_仙品筑基打造</v>
      </c>
      <c r="K10112" s="38" t="s">
        <v>6624</v>
      </c>
      <c r="L10112"/>
      <c r="M10112" s="16" t="s">
        <v>6625</v>
      </c>
      <c r="N10112"/>
      <c r="O10112">
        <v>0</v>
      </c>
      <c r="P10112" t="b">
        <v>1</v>
      </c>
      <c r="Q10112"/>
      <c r="R10112" t="b">
        <v>0</v>
      </c>
      <c r="S10112">
        <v>1</v>
      </c>
      <c r="T10112" t="s">
        <v>91</v>
      </c>
      <c r="U10112">
        <v>999</v>
      </c>
      <c r="V10112" s="16" t="s">
        <v>6626</v>
      </c>
      <c r="W10112" s="16">
        <v>12212057</v>
      </c>
      <c r="X10112"/>
      <c r="Y10112" t="inlineStr">
        <is>
          <t xml:space="preserve">灵血一类灵材。血色深沉，毒性藏于灵息之中，须与温养用的精血分辨清楚。|n法宝打造与祭炼：用作特性材，适用于同境界、同品质的缚影索、镇山印、青冥剑。</t>
        </is>
      </c>
      <c r="Z10112" t="s">
        <v>6728</v>
      </c>
      <c r="AA10112" t="s">
        <v>373</v>
      </c>
      <c r="AB10112" s="16">
        <v>12331001</v>
      </c>
      <c r="AC10112" t="s">
        <v>6629</v>
      </c>
      <c r="AD10112">
        <v>40004</v>
      </c>
      <c r="AE10112"/>
      <c r="AF10112">
        <v>70004</v>
      </c>
      <c r="AG10112"/>
      <c r="AH10112">
        <v>900</v>
      </c>
      <c r="AI10112" s="16" t="s">
        <v>6625</v>
      </c>
      <c r="AJ10112" s="16" t="s">
        <v>6630</v>
      </c>
      <c r="AK10112" s="16" t="s">
        <v>335</v>
      </c>
      <c r="AL10112" t="s">
        <v>6729</v>
      </c>
    </row>
    <row r="10113" ht="16.5" spans="2:38">
      <c r="B10113" s="16" t="n">
        <f>10000000+INDEX(编号表!$B:$B,MATCH(F10113,编号表!$A:$A,0))*100000+INDEX(编号表!$F:$F,MATCH(D10113,编号表!$E:$E,0))*1000+INDEX(编号表!$D:$D,MATCH(E10113,编号表!$C:$C,0))*10000+G10113</f>
        <v>12624021</v>
      </c>
      <c r="C10113" s="16" t="s">
        <v>10116</v>
      </c>
      <c r="D10113" s="16" t="s">
        <v>108</v>
      </c>
      <c r="E10113" s="16" t="s">
        <v>335</v>
      </c>
      <c r="F10113" s="16" t="s">
        <v>6633</v>
      </c>
      <c r="G10113" s="16">
        <v>21</v>
      </c>
      <c r="H10113" t="s">
        <v>7297</v>
      </c>
      <c r="I10113" s="16">
        <v>60</v>
      </c>
      <c r="J10113" s="42" t="str">
        <f t="shared" ref="J10113:J10153" si="167">"大类_"&amp;D10113&amp;E10113&amp;H10113</f>
        <v>大类_仙品筑基打造</v>
      </c>
      <c r="K10113" s="38" t="s">
        <v>6624</v>
      </c>
      <c r="L10113"/>
      <c r="M10113" s="16" t="s">
        <v>6625</v>
      </c>
      <c r="N10113"/>
      <c r="O10113">
        <v>0</v>
      </c>
      <c r="P10113" t="b">
        <v>1</v>
      </c>
      <c r="Q10113"/>
      <c r="R10113" t="b">
        <v>0</v>
      </c>
      <c r="S10113">
        <v>1</v>
      </c>
      <c r="T10113" t="s">
        <v>91</v>
      </c>
      <c r="U10113">
        <v>999</v>
      </c>
      <c r="V10113" s="16" t="s">
        <v>6626</v>
      </c>
      <c r="W10113" s="16">
        <v>12212059</v>
      </c>
      <c r="X10113"/>
      <c r="Y10113" t="inlineStr">
        <is>
          <t xml:space="preserve">丹核一类灵材。木中灵核生息绵长，枝叶虽离，内纹仍见向光生长的旧路。|n法宝打造与祭炼：用作特性材，适用于同境界、同品质的养元珠、甘露瓶。</t>
        </is>
      </c>
      <c r="Z10113" t="s">
        <v>6733</v>
      </c>
      <c r="AA10113" t="s">
        <v>373</v>
      </c>
      <c r="AB10113" s="16">
        <v>12331003</v>
      </c>
      <c r="AC10113" t="s">
        <v>6629</v>
      </c>
      <c r="AD10113">
        <v>40004</v>
      </c>
      <c r="AE10113"/>
      <c r="AF10113">
        <v>70004</v>
      </c>
      <c r="AG10113"/>
      <c r="AH10113">
        <v>900</v>
      </c>
      <c r="AI10113" s="16" t="s">
        <v>6625</v>
      </c>
      <c r="AJ10113" s="16" t="s">
        <v>6636</v>
      </c>
      <c r="AK10113" s="16" t="s">
        <v>335</v>
      </c>
      <c r="AL10113" t="s">
        <v>6734</v>
      </c>
    </row>
    <row r="10114" ht="16.5" spans="2:38">
      <c r="B10114" s="16" t="n">
        <f>10000000+INDEX(编号表!$B:$B,MATCH(F10114,编号表!$A:$A,0))*100000+INDEX(编号表!$F:$F,MATCH(D10114,编号表!$E:$E,0))*1000+INDEX(编号表!$D:$D,MATCH(E10114,编号表!$C:$C,0))*10000+G10114</f>
        <v>12524022</v>
      </c>
      <c r="C10114" s="16" t="s">
        <v>10118</v>
      </c>
      <c r="D10114" s="16" t="s">
        <v>108</v>
      </c>
      <c r="E10114" s="16" t="s">
        <v>335</v>
      </c>
      <c r="F10114" s="16" t="s">
        <v>6622</v>
      </c>
      <c r="G10114" s="16">
        <v>22</v>
      </c>
      <c r="H10114" t="s">
        <v>7297</v>
      </c>
      <c r="I10114" s="16">
        <v>60</v>
      </c>
      <c r="J10114" s="42" t="str">
        <f t="shared" si="167"/>
        <v>大类_仙品筑基打造</v>
      </c>
      <c r="K10114" s="39" t="s">
        <v>6624</v>
      </c>
      <c r="L10114"/>
      <c r="M10114" s="16" t="s">
        <v>6625</v>
      </c>
      <c r="N10114"/>
      <c r="O10114">
        <v>0</v>
      </c>
      <c r="P10114" t="b">
        <v>1</v>
      </c>
      <c r="Q10114"/>
      <c r="R10114" t="b">
        <v>0</v>
      </c>
      <c r="S10114">
        <v>1</v>
      </c>
      <c r="T10114" t="s">
        <v>91</v>
      </c>
      <c r="U10114">
        <v>999</v>
      </c>
      <c r="V10114" s="16" t="s">
        <v>6626</v>
      </c>
      <c r="W10114" s="16">
        <v>12212062</v>
      </c>
      <c r="X10114"/>
      <c r="Y10114" t="inlineStr">
        <is>
          <t xml:space="preserve">翎毫一类灵材。细毫柔而有锋，沾墨均匀，束起时根根相顺。|n法宝打造与祭炼：用作辅材，适用于同境界、同品质的青竹符笔。</t>
        </is>
      </c>
      <c r="Z10114" t="s">
        <v>6741</v>
      </c>
      <c r="AA10114" t="s">
        <v>373</v>
      </c>
      <c r="AB10114" s="16">
        <v>12331006</v>
      </c>
      <c r="AC10114" t="s">
        <v>6629</v>
      </c>
      <c r="AD10114">
        <v>40004</v>
      </c>
      <c r="AE10114"/>
      <c r="AF10114">
        <v>70004</v>
      </c>
      <c r="AG10114"/>
      <c r="AH10114">
        <v>900</v>
      </c>
      <c r="AI10114" s="16" t="s">
        <v>6625</v>
      </c>
      <c r="AJ10114" s="16" t="s">
        <v>6641</v>
      </c>
      <c r="AK10114" s="16" t="s">
        <v>335</v>
      </c>
      <c r="AL10114" t="s">
        <v>6742</v>
      </c>
    </row>
    <row r="10115" ht="16.5" spans="2:38">
      <c r="B10115" s="16" t="n">
        <f>10000000+INDEX(编号表!$B:$B,MATCH(F10115,编号表!$A:$A,0))*100000+INDEX(编号表!$F:$F,MATCH(D10115,编号表!$E:$E,0))*1000+INDEX(编号表!$D:$D,MATCH(E10115,编号表!$C:$C,0))*10000+G10115</f>
        <v>12624023</v>
      </c>
      <c r="C10115" s="16" t="s">
        <v>10120</v>
      </c>
      <c r="D10115" s="16" t="s">
        <v>108</v>
      </c>
      <c r="E10115" s="16" t="s">
        <v>335</v>
      </c>
      <c r="F10115" s="16" t="s">
        <v>6633</v>
      </c>
      <c r="G10115" s="16">
        <v>23</v>
      </c>
      <c r="H10115" t="s">
        <v>7297</v>
      </c>
      <c r="I10115" s="16">
        <v>60</v>
      </c>
      <c r="J10115" s="42" t="str">
        <f t="shared" si="167"/>
        <v>大类_仙品筑基打造</v>
      </c>
      <c r="K10115" s="39" t="s">
        <v>6624</v>
      </c>
      <c r="L10115"/>
      <c r="M10115" s="16" t="s">
        <v>6625</v>
      </c>
      <c r="N10115"/>
      <c r="O10115">
        <v>0</v>
      </c>
      <c r="P10115" t="b">
        <v>1</v>
      </c>
      <c r="Q10115"/>
      <c r="R10115" t="b">
        <v>0</v>
      </c>
      <c r="S10115">
        <v>1</v>
      </c>
      <c r="T10115" t="s">
        <v>91</v>
      </c>
      <c r="U10115">
        <v>999</v>
      </c>
      <c r="V10115" s="16" t="s">
        <v>6626</v>
      </c>
      <c r="W10115" s="16">
        <v>12212064</v>
      </c>
      <c r="X10115"/>
      <c r="Y10115" t="inlineStr">
        <is>
          <t xml:space="preserve">灵窍遗材一类灵材。灵目中的细纹仍能分辨灵光，所留是感知旧痕，并无活物视识。|n法宝打造与祭炼：用作特性材，适用于同境界、同品质的照夜灵镜、照灵镜。</t>
        </is>
      </c>
      <c r="Z10115" t="s">
        <v>6746</v>
      </c>
      <c r="AA10115" t="s">
        <v>373</v>
      </c>
      <c r="AB10115" s="16">
        <v>12331008</v>
      </c>
      <c r="AC10115" t="s">
        <v>6629</v>
      </c>
      <c r="AD10115">
        <v>40004</v>
      </c>
      <c r="AE10115"/>
      <c r="AF10115">
        <v>70004</v>
      </c>
      <c r="AG10115"/>
      <c r="AH10115">
        <v>900</v>
      </c>
      <c r="AI10115" s="16" t="s">
        <v>6625</v>
      </c>
      <c r="AJ10115" s="16" t="s">
        <v>6646</v>
      </c>
      <c r="AK10115" s="16" t="s">
        <v>335</v>
      </c>
      <c r="AL10115" t="s">
        <v>6747</v>
      </c>
    </row>
    <row r="10116" ht="16.5" spans="2:38">
      <c r="B10116" s="16" t="n">
        <f>10000000+INDEX(编号表!$B:$B,MATCH(F10116,编号表!$A:$A,0))*100000+INDEX(编号表!$F:$F,MATCH(D10116,编号表!$E:$E,0))*1000+INDEX(编号表!$D:$D,MATCH(E10116,编号表!$C:$C,0))*10000+G10116</f>
        <v>12824024</v>
      </c>
      <c r="C10116" s="16" t="s">
        <v>10122</v>
      </c>
      <c r="D10116" s="16" t="s">
        <v>108</v>
      </c>
      <c r="E10116" s="16" t="s">
        <v>335</v>
      </c>
      <c r="F10116" s="16" t="s">
        <v>6675</v>
      </c>
      <c r="G10116" s="16">
        <v>24</v>
      </c>
      <c r="H10116" t="s">
        <v>7297</v>
      </c>
      <c r="I10116" s="16">
        <v>60</v>
      </c>
      <c r="J10116" s="42" t="str">
        <f t="shared" si="167"/>
        <v>大类_仙品筑基打造</v>
      </c>
      <c r="K10116" s="39" t="s">
        <v>6624</v>
      </c>
      <c r="L10116"/>
      <c r="M10116" s="16" t="s">
        <v>6625</v>
      </c>
      <c r="N10116"/>
      <c r="O10116">
        <v>0</v>
      </c>
      <c r="P10116" t="b">
        <v>1</v>
      </c>
      <c r="Q10116"/>
      <c r="R10116" t="b">
        <v>0</v>
      </c>
      <c r="S10116">
        <v>1</v>
      </c>
      <c r="T10116" t="s">
        <v>91</v>
      </c>
      <c r="U10116">
        <v>999</v>
      </c>
      <c r="V10116" s="16" t="s">
        <v>6626</v>
      </c>
      <c r="W10116" s="16">
        <v>12212070</v>
      </c>
      <c r="X10116"/>
      <c r="Y10116" t="inlineStr">
        <is>
          <t xml:space="preserve">灵骨玄甲一类灵材。甲壳层层相覆，旧伤未损其内纹，断面可见细密承力层次。|n法宝打造与祭炼：用作辅材、特性材，适用于同境界、同品质的青罗伞。</t>
        </is>
      </c>
      <c r="Z10116" t="s">
        <v>6767</v>
      </c>
      <c r="AA10116" t="s">
        <v>373</v>
      </c>
      <c r="AB10116" s="16">
        <v>12331017</v>
      </c>
      <c r="AC10116" t="s">
        <v>6629</v>
      </c>
      <c r="AD10116">
        <v>40004</v>
      </c>
      <c r="AE10116"/>
      <c r="AF10116">
        <v>70004</v>
      </c>
      <c r="AG10116"/>
      <c r="AH10116">
        <v>900</v>
      </c>
      <c r="AI10116" s="16" t="s">
        <v>6625</v>
      </c>
      <c r="AJ10116" s="16" t="s">
        <v>6679</v>
      </c>
      <c r="AK10116" s="16" t="s">
        <v>335</v>
      </c>
      <c r="AL10116" t="s">
        <v>6768</v>
      </c>
    </row>
    <row r="10117" ht="16.5" spans="2:38">
      <c r="B10117" s="16" t="n">
        <f>10000000+INDEX(编号表!$B:$B,MATCH(F10117,编号表!$A:$A,0))*100000+INDEX(编号表!$F:$F,MATCH(D10117,编号表!$E:$E,0))*1000+INDEX(编号表!$D:$D,MATCH(E10117,编号表!$C:$C,0))*10000+G10117</f>
        <v>12624025</v>
      </c>
      <c r="C10117" s="16" t="s">
        <v>10124</v>
      </c>
      <c r="D10117" s="16" t="s">
        <v>108</v>
      </c>
      <c r="E10117" s="16" t="s">
        <v>335</v>
      </c>
      <c r="F10117" s="16" t="s">
        <v>6633</v>
      </c>
      <c r="G10117" s="16">
        <v>25</v>
      </c>
      <c r="H10117" t="s">
        <v>7297</v>
      </c>
      <c r="I10117" s="16">
        <v>60</v>
      </c>
      <c r="J10117" s="42" t="str">
        <f t="shared" si="167"/>
        <v>大类_仙品筑基打造</v>
      </c>
      <c r="K10117" s="39" t="s">
        <v>6624</v>
      </c>
      <c r="L10117"/>
      <c r="M10117" s="16" t="s">
        <v>6625</v>
      </c>
      <c r="N10117"/>
      <c r="O10117">
        <v>0</v>
      </c>
      <c r="P10117" t="b">
        <v>1</v>
      </c>
      <c r="Q10117"/>
      <c r="R10117" t="b">
        <v>0</v>
      </c>
      <c r="S10117">
        <v>1</v>
      </c>
      <c r="T10117" t="s">
        <v>91</v>
      </c>
      <c r="U10117">
        <v>999</v>
      </c>
      <c r="V10117" s="16" t="s">
        <v>6626</v>
      </c>
      <c r="W10117" s="16">
        <v>12212074</v>
      </c>
      <c r="X10117"/>
      <c r="Y10117" t="inlineStr">
        <is>
          <t xml:space="preserve">灵爪锐牙一类灵材。爪锋坚锐，纹路向尖端勾连，断处仍有锐气。|n法宝打造与祭炼：用作特性材，适用于同境界、同品质的青冥剑。</t>
        </is>
      </c>
      <c r="Z10117" t="s">
        <v>6779</v>
      </c>
      <c r="AA10117" t="s">
        <v>373</v>
      </c>
      <c r="AB10117" s="16">
        <v>12331021</v>
      </c>
      <c r="AC10117" t="s">
        <v>6629</v>
      </c>
      <c r="AD10117">
        <v>40004</v>
      </c>
      <c r="AE10117"/>
      <c r="AF10117">
        <v>70004</v>
      </c>
      <c r="AG10117"/>
      <c r="AH10117">
        <v>900</v>
      </c>
      <c r="AI10117" s="16" t="s">
        <v>6625</v>
      </c>
      <c r="AJ10117" s="16" t="s">
        <v>6690</v>
      </c>
      <c r="AK10117" s="16" t="s">
        <v>335</v>
      </c>
      <c r="AL10117" t="s">
        <v>6780</v>
      </c>
    </row>
    <row r="10118" ht="16.5" spans="2:38">
      <c r="B10118" s="16" t="n">
        <f>10000000+INDEX(编号表!$B:$B,MATCH(F10118,编号表!$A:$A,0))*100000+INDEX(编号表!$F:$F,MATCH(D10118,编号表!$E:$E,0))*1000+INDEX(编号表!$D:$D,MATCH(E10118,编号表!$C:$C,0))*10000+G10118</f>
        <v>12524026</v>
      </c>
      <c r="C10118" s="16" t="s">
        <v>6786</v>
      </c>
      <c r="D10118" s="16" t="s">
        <v>108</v>
      </c>
      <c r="E10118" s="16" t="s">
        <v>335</v>
      </c>
      <c r="F10118" s="16" t="s">
        <v>6622</v>
      </c>
      <c r="G10118" s="16">
        <v>26</v>
      </c>
      <c r="H10118" t="s">
        <v>7297</v>
      </c>
      <c r="I10118" s="16">
        <v>60</v>
      </c>
      <c r="J10118" s="42" t="str">
        <f t="shared" si="167"/>
        <v>大类_仙品筑基打造</v>
      </c>
      <c r="K10118" s="39" t="s">
        <v>6624</v>
      </c>
      <c r="L10118"/>
      <c r="M10118" s="16" t="s">
        <v>6625</v>
      </c>
      <c r="N10118"/>
      <c r="O10118">
        <v>0</v>
      </c>
      <c r="P10118" t="b">
        <v>1</v>
      </c>
      <c r="Q10118"/>
      <c r="R10118" t="b">
        <v>0</v>
      </c>
      <c r="S10118">
        <v>1</v>
      </c>
      <c r="T10118" t="s">
        <v>91</v>
      </c>
      <c r="U10118">
        <v>999</v>
      </c>
      <c r="V10118" s="16" t="s">
        <v>6626</v>
      </c>
      <c r="W10118" s="16">
        <v>12212076</v>
      </c>
      <c r="X10118"/>
      <c r="Y10118" t="inlineStr">
        <is>
          <t xml:space="preserve">灵金一类灵材。铜料久经炉火，内壁保留着层层导火纹痕。|n法宝打造与祭炼：用作辅材，适用于同境界、同品质的清烟丹炉、聚灵鼎。</t>
        </is>
      </c>
      <c r="Z10118" t="s">
        <v>6785</v>
      </c>
      <c r="AA10118" t="s">
        <v>373</v>
      </c>
      <c r="AB10118" s="16">
        <v>12331023</v>
      </c>
      <c r="AC10118" t="s">
        <v>6629</v>
      </c>
      <c r="AD10118">
        <v>40004</v>
      </c>
      <c r="AE10118"/>
      <c r="AF10118">
        <v>70004</v>
      </c>
      <c r="AG10118"/>
      <c r="AH10118">
        <v>900</v>
      </c>
      <c r="AI10118" s="16" t="s">
        <v>6625</v>
      </c>
      <c r="AJ10118" s="16" t="s">
        <v>6696</v>
      </c>
      <c r="AK10118" s="16" t="s">
        <v>335</v>
      </c>
      <c r="AL10118" t="s">
        <v>6786</v>
      </c>
    </row>
    <row r="10119" ht="16.5" spans="2:38">
      <c r="B10119" s="16" t="n">
        <f>10000000+INDEX(编号表!$B:$B,MATCH(F10119,编号表!$A:$A,0))*100000+INDEX(编号表!$F:$F,MATCH(D10119,编号表!$E:$E,0))*1000+INDEX(编号表!$D:$D,MATCH(E10119,编号表!$C:$C,0))*10000+G10119</f>
        <v>12524027</v>
      </c>
      <c r="C10119" s="16" t="s">
        <v>6794</v>
      </c>
      <c r="D10119" s="16" t="s">
        <v>108</v>
      </c>
      <c r="E10119" s="16" t="s">
        <v>335</v>
      </c>
      <c r="F10119" s="16" t="s">
        <v>6622</v>
      </c>
      <c r="G10119" s="16">
        <v>27</v>
      </c>
      <c r="H10119" t="s">
        <v>7297</v>
      </c>
      <c r="I10119" s="16">
        <v>60</v>
      </c>
      <c r="J10119" s="42" t="str">
        <f t="shared" si="167"/>
        <v>大类_仙品筑基打造</v>
      </c>
      <c r="K10119" s="39" t="s">
        <v>6624</v>
      </c>
      <c r="L10119"/>
      <c r="M10119" s="16" t="s">
        <v>6625</v>
      </c>
      <c r="N10119"/>
      <c r="O10119">
        <v>0</v>
      </c>
      <c r="P10119" t="b">
        <v>1</v>
      </c>
      <c r="Q10119"/>
      <c r="R10119" t="b">
        <v>0</v>
      </c>
      <c r="S10119">
        <v>1</v>
      </c>
      <c r="T10119" t="s">
        <v>91</v>
      </c>
      <c r="U10119">
        <v>999</v>
      </c>
      <c r="V10119" s="16" t="s">
        <v>6626</v>
      </c>
      <c r="W10119" s="16">
        <v>12212078</v>
      </c>
      <c r="X10119"/>
      <c r="Y10119" t="inlineStr">
        <is>
          <t xml:space="preserve">灵石砂壤一类灵材。玄砂颗粒细密，指间滑落无声，粒中各藏微小灵纹。|n法宝打造与祭炼：用作辅材，适用于同境界、同品质的清烟丹炉。</t>
        </is>
      </c>
      <c r="Z10119" t="s">
        <v>6792</v>
      </c>
      <c r="AA10119" t="s">
        <v>373</v>
      </c>
      <c r="AB10119" s="16">
        <v>12331025</v>
      </c>
      <c r="AC10119" t="s">
        <v>6629</v>
      </c>
      <c r="AD10119">
        <v>40004</v>
      </c>
      <c r="AE10119"/>
      <c r="AF10119">
        <v>70004</v>
      </c>
      <c r="AG10119"/>
      <c r="AH10119">
        <v>900</v>
      </c>
      <c r="AI10119" s="16" t="s">
        <v>6625</v>
      </c>
      <c r="AJ10119" s="16" t="s">
        <v>6793</v>
      </c>
      <c r="AK10119" s="16" t="s">
        <v>335</v>
      </c>
      <c r="AL10119" t="s">
        <v>6794</v>
      </c>
    </row>
    <row r="10120" ht="16.5" spans="2:38">
      <c r="B10120" s="16" t="n">
        <f>10000000+INDEX(编号表!$B:$B,MATCH(F10120,编号表!$A:$A,0))*100000+INDEX(编号表!$F:$F,MATCH(D10120,编号表!$E:$E,0))*1000+INDEX(编号表!$D:$D,MATCH(E10120,编号表!$C:$C,0))*10000+G10120</f>
        <v>12824028</v>
      </c>
      <c r="C10120" s="16" t="s">
        <v>6798</v>
      </c>
      <c r="D10120" s="16" t="s">
        <v>108</v>
      </c>
      <c r="E10120" s="16" t="s">
        <v>335</v>
      </c>
      <c r="F10120" s="16" t="s">
        <v>6675</v>
      </c>
      <c r="G10120" s="16">
        <v>28</v>
      </c>
      <c r="H10120" t="s">
        <v>7297</v>
      </c>
      <c r="I10120" s="16">
        <v>60</v>
      </c>
      <c r="J10120" s="42" t="str">
        <f t="shared" si="167"/>
        <v>大类_仙品筑基打造</v>
      </c>
      <c r="K10120" s="38" t="s">
        <v>6624</v>
      </c>
      <c r="L10120"/>
      <c r="M10120" s="16" t="s">
        <v>6625</v>
      </c>
      <c r="N10120"/>
      <c r="O10120">
        <v>0</v>
      </c>
      <c r="P10120" t="b">
        <v>1</v>
      </c>
      <c r="Q10120"/>
      <c r="R10120" t="b">
        <v>0</v>
      </c>
      <c r="S10120">
        <v>1</v>
      </c>
      <c r="T10120" t="s">
        <v>91</v>
      </c>
      <c r="U10120">
        <v>999</v>
      </c>
      <c r="V10120" s="16" t="s">
        <v>6626</v>
      </c>
      <c r="W10120" s="16">
        <v>12212079</v>
      </c>
      <c r="X10120"/>
      <c r="Y10120" t="inlineStr">
        <is>
          <t xml:space="preserve">灵石砂壤一类灵材。旧阵散去，石上仍留导灵线痕，交接之处深浅分明。|n法宝打造与祭炼：用作特性材，适用于同境界、同品质的缚影索、镇山印。</t>
        </is>
      </c>
      <c r="Z10120" t="s">
        <v>6797</v>
      </c>
      <c r="AA10120" t="s">
        <v>373</v>
      </c>
      <c r="AB10120" s="16">
        <v>12331026</v>
      </c>
      <c r="AC10120" t="s">
        <v>6629</v>
      </c>
      <c r="AD10120">
        <v>40004</v>
      </c>
      <c r="AE10120"/>
      <c r="AF10120">
        <v>70004</v>
      </c>
      <c r="AG10120"/>
      <c r="AH10120">
        <v>900</v>
      </c>
      <c r="AI10120" s="16" t="s">
        <v>6625</v>
      </c>
      <c r="AJ10120" s="16" t="s">
        <v>6793</v>
      </c>
      <c r="AK10120" s="16" t="s">
        <v>335</v>
      </c>
      <c r="AL10120" t="s">
        <v>6798</v>
      </c>
    </row>
    <row r="10121" ht="16.5" spans="2:38">
      <c r="B10121" s="16" t="n">
        <f>10000000+INDEX(编号表!$B:$B,MATCH(F10121,编号表!$A:$A,0))*100000+INDEX(编号表!$F:$F,MATCH(D10121,编号表!$E:$E,0))*1000+INDEX(编号表!$D:$D,MATCH(E10121,编号表!$C:$C,0))*10000+G10121</f>
        <v>12524029</v>
      </c>
      <c r="C10121" s="16" t="s">
        <v>10129</v>
      </c>
      <c r="D10121" s="16" t="s">
        <v>108</v>
      </c>
      <c r="E10121" s="16" t="s">
        <v>335</v>
      </c>
      <c r="F10121" s="16" t="s">
        <v>6622</v>
      </c>
      <c r="G10121" s="16">
        <v>29</v>
      </c>
      <c r="H10121" t="s">
        <v>7297</v>
      </c>
      <c r="I10121" s="16">
        <v>60</v>
      </c>
      <c r="J10121" s="42" t="str">
        <f t="shared" si="167"/>
        <v>大类_仙品筑基打造</v>
      </c>
      <c r="K10121" s="38" t="s">
        <v>6624</v>
      </c>
      <c r="L10121"/>
      <c r="M10121" s="16" t="s">
        <v>6625</v>
      </c>
      <c r="N10121"/>
      <c r="O10121">
        <v>0</v>
      </c>
      <c r="P10121" t="b">
        <v>1</v>
      </c>
      <c r="Q10121"/>
      <c r="R10121" t="b">
        <v>0</v>
      </c>
      <c r="S10121">
        <v>1</v>
      </c>
      <c r="T10121" t="s">
        <v>91</v>
      </c>
      <c r="U10121">
        <v>999</v>
      </c>
      <c r="V10121" s="16" t="s">
        <v>6626</v>
      </c>
      <c r="W10121" s="16">
        <v>12212081</v>
      </c>
      <c r="X10121"/>
      <c r="Y10121" t="inlineStr">
        <is>
          <t xml:space="preserve">灵玉玄晶一类灵材。晶体清明，细部灵光齐整，转动时可见层层光路。|n法宝打造与祭炼：用作辅材，适用于同境界、同品质的照夜灵镜、照灵镜。</t>
        </is>
      </c>
      <c r="Z10121" t="s">
        <v>6803</v>
      </c>
      <c r="AA10121" t="s">
        <v>373</v>
      </c>
      <c r="AB10121" s="16">
        <v>12331028</v>
      </c>
      <c r="AC10121" t="s">
        <v>6629</v>
      </c>
      <c r="AD10121">
        <v>40004</v>
      </c>
      <c r="AE10121"/>
      <c r="AF10121">
        <v>70004</v>
      </c>
      <c r="AG10121"/>
      <c r="AH10121">
        <v>900</v>
      </c>
      <c r="AI10121" s="16" t="s">
        <v>6625</v>
      </c>
      <c r="AJ10121" s="16" t="s">
        <v>6701</v>
      </c>
      <c r="AK10121" s="16" t="s">
        <v>335</v>
      </c>
      <c r="AL10121" t="s">
        <v>6804</v>
      </c>
    </row>
    <row r="10122" ht="16.5" spans="2:38">
      <c r="B10122" s="16" t="n">
        <f>10000000+INDEX(编号表!$B:$B,MATCH(F10122,编号表!$A:$A,0))*100000+INDEX(编号表!$F:$F,MATCH(D10122,编号表!$E:$E,0))*1000+INDEX(编号表!$D:$D,MATCH(E10122,编号表!$C:$C,0))*10000+G10122</f>
        <v>12524030</v>
      </c>
      <c r="C10122" s="16" t="s">
        <v>10131</v>
      </c>
      <c r="D10122" s="16" t="s">
        <v>108</v>
      </c>
      <c r="E10122" s="16" t="s">
        <v>335</v>
      </c>
      <c r="F10122" s="16" t="s">
        <v>6622</v>
      </c>
      <c r="G10122" s="16">
        <v>30</v>
      </c>
      <c r="H10122" t="s">
        <v>7297</v>
      </c>
      <c r="I10122" s="16">
        <v>60</v>
      </c>
      <c r="J10122" s="42" t="str">
        <f t="shared" si="167"/>
        <v>大类_仙品筑基打造</v>
      </c>
      <c r="K10122" s="39" t="s">
        <v>6624</v>
      </c>
      <c r="L10122"/>
      <c r="M10122" s="16" t="s">
        <v>6625</v>
      </c>
      <c r="N10122"/>
      <c r="O10122">
        <v>0</v>
      </c>
      <c r="P10122" t="b">
        <v>1</v>
      </c>
      <c r="Q10122"/>
      <c r="R10122" t="b">
        <v>0</v>
      </c>
      <c r="S10122">
        <v>1</v>
      </c>
      <c r="T10122" t="s">
        <v>91</v>
      </c>
      <c r="U10122">
        <v>999</v>
      </c>
      <c r="V10122" s="16" t="s">
        <v>6626</v>
      </c>
      <c r="W10122" s="16">
        <v>12212084</v>
      </c>
      <c r="X10122"/>
      <c r="Y10122" t="inlineStr">
        <is>
          <t xml:space="preserve">灵木竹藤一类灵材。竹质轻韧，中空有节，通达处与收束处各有分寸。|n法宝打造与祭炼：用作辅材，适用于同境界、同品质的涵灵瓶。</t>
        </is>
      </c>
      <c r="Z10122" t="s">
        <v>6812</v>
      </c>
      <c r="AA10122" t="s">
        <v>373</v>
      </c>
      <c r="AB10122" s="16">
        <v>12331031</v>
      </c>
      <c r="AC10122" t="s">
        <v>6629</v>
      </c>
      <c r="AD10122">
        <v>40004</v>
      </c>
      <c r="AE10122"/>
      <c r="AF10122">
        <v>70004</v>
      </c>
      <c r="AG10122"/>
      <c r="AH10122">
        <v>900</v>
      </c>
      <c r="AI10122" s="16" t="s">
        <v>6625</v>
      </c>
      <c r="AJ10122" s="16" t="s">
        <v>6708</v>
      </c>
      <c r="AK10122" s="16" t="s">
        <v>335</v>
      </c>
      <c r="AL10122" t="s">
        <v>6813</v>
      </c>
    </row>
    <row r="10123" ht="16.5" spans="2:38">
      <c r="B10123" s="16" t="n">
        <f>10000000+INDEX(编号表!$B:$B,MATCH(F10123,编号表!$A:$A,0))*100000+INDEX(编号表!$F:$F,MATCH(D10123,编号表!$E:$E,0))*1000+INDEX(编号表!$D:$D,MATCH(E10123,编号表!$C:$C,0))*10000+G10123</f>
        <v>12524031</v>
      </c>
      <c r="C10123" s="16" t="s">
        <v>10133</v>
      </c>
      <c r="D10123" s="16" t="s">
        <v>108</v>
      </c>
      <c r="E10123" s="16" t="s">
        <v>335</v>
      </c>
      <c r="F10123" s="16" t="s">
        <v>6622</v>
      </c>
      <c r="G10123" s="16">
        <v>31</v>
      </c>
      <c r="H10123" t="s">
        <v>7297</v>
      </c>
      <c r="I10123" s="16">
        <v>60</v>
      </c>
      <c r="J10123" s="42" t="str">
        <f t="shared" si="167"/>
        <v>大类_仙品筑基打造</v>
      </c>
      <c r="K10123" s="39" t="s">
        <v>6624</v>
      </c>
      <c r="L10123"/>
      <c r="M10123" s="16" t="s">
        <v>6625</v>
      </c>
      <c r="N10123"/>
      <c r="O10123">
        <v>0</v>
      </c>
      <c r="P10123" t="b">
        <v>1</v>
      </c>
      <c r="Q10123"/>
      <c r="R10123" t="b">
        <v>0</v>
      </c>
      <c r="S10123">
        <v>1</v>
      </c>
      <c r="T10123" t="s">
        <v>91</v>
      </c>
      <c r="U10123">
        <v>999</v>
      </c>
      <c r="V10123" s="16" t="s">
        <v>6626</v>
      </c>
      <c r="W10123" s="16">
        <v>12212086</v>
      </c>
      <c r="X10123"/>
      <c r="Y10123" t="inlineStr">
        <is>
          <t xml:space="preserve">灵丝玄筋一类灵材。旧旗留下的灵丝，织路未断，细纹交接仍然有序。|n法宝打造与祭炼：用作辅材，适用于同境界、同品质的掩息幡、纳物袋、缚影索、青罗伞。</t>
        </is>
      </c>
      <c r="Z10123" t="s">
        <v>6818</v>
      </c>
      <c r="AA10123" t="s">
        <v>373</v>
      </c>
      <c r="AB10123" s="16">
        <v>12331033</v>
      </c>
      <c r="AC10123" t="s">
        <v>6629</v>
      </c>
      <c r="AD10123">
        <v>40004</v>
      </c>
      <c r="AE10123"/>
      <c r="AF10123">
        <v>70004</v>
      </c>
      <c r="AG10123"/>
      <c r="AH10123">
        <v>900</v>
      </c>
      <c r="AI10123" s="16" t="s">
        <v>6625</v>
      </c>
      <c r="AJ10123" s="16" t="s">
        <v>6713</v>
      </c>
      <c r="AK10123" s="16" t="s">
        <v>335</v>
      </c>
      <c r="AL10123" t="s">
        <v>6819</v>
      </c>
    </row>
    <row r="10124" ht="16.5" spans="2:38">
      <c r="B10124" s="16" t="n">
        <f>10000000+INDEX(编号表!$B:$B,MATCH(F10124,编号表!$A:$A,0))*100000+INDEX(编号表!$F:$F,MATCH(D10124,编号表!$E:$E,0))*1000+INDEX(编号表!$D:$D,MATCH(E10124,编号表!$C:$C,0))*10000+G10124</f>
        <v>12524032</v>
      </c>
      <c r="C10124" s="16" t="s">
        <v>10135</v>
      </c>
      <c r="D10124" s="16" t="s">
        <v>108</v>
      </c>
      <c r="E10124" s="16" t="s">
        <v>335</v>
      </c>
      <c r="F10124" s="16" t="s">
        <v>6622</v>
      </c>
      <c r="G10124" s="16">
        <v>32</v>
      </c>
      <c r="H10124" t="s">
        <v>7297</v>
      </c>
      <c r="I10124" s="16">
        <v>60</v>
      </c>
      <c r="J10124" s="42" t="str">
        <f t="shared" si="167"/>
        <v>大类_仙品筑基打造</v>
      </c>
      <c r="K10124" s="39" t="s">
        <v>6624</v>
      </c>
      <c r="L10124"/>
      <c r="M10124" s="16" t="s">
        <v>6625</v>
      </c>
      <c r="N10124"/>
      <c r="O10124">
        <v>0</v>
      </c>
      <c r="P10124" t="b">
        <v>1</v>
      </c>
      <c r="Q10124"/>
      <c r="R10124" t="b">
        <v>0</v>
      </c>
      <c r="S10124">
        <v>1</v>
      </c>
      <c r="T10124" t="s">
        <v>91</v>
      </c>
      <c r="U10124">
        <v>999</v>
      </c>
      <c r="V10124" s="16" t="s">
        <v>6626</v>
      </c>
      <c r="W10124" s="16">
        <v>12212088</v>
      </c>
      <c r="X10124"/>
      <c r="Y10124" t="inlineStr">
        <is>
          <t xml:space="preserve">灵液琼髓一类灵材。石中灵乳质地绵密，触之温润，灵息缓而不散。|n法宝打造与祭炼：用作辅材，适用于同境界、同品质的清烟丹炉、甘露瓶。</t>
        </is>
      </c>
      <c r="Z10124" t="s">
        <v>6824</v>
      </c>
      <c r="AA10124" t="s">
        <v>373</v>
      </c>
      <c r="AB10124" s="16">
        <v>12331035</v>
      </c>
      <c r="AC10124" t="s">
        <v>6629</v>
      </c>
      <c r="AD10124">
        <v>40004</v>
      </c>
      <c r="AE10124"/>
      <c r="AF10124">
        <v>70004</v>
      </c>
      <c r="AG10124"/>
      <c r="AH10124">
        <v>900</v>
      </c>
      <c r="AI10124" s="16" t="s">
        <v>6625</v>
      </c>
      <c r="AJ10124" s="16" t="s">
        <v>6718</v>
      </c>
      <c r="AK10124" s="16" t="s">
        <v>335</v>
      </c>
      <c r="AL10124" t="s">
        <v>6825</v>
      </c>
    </row>
    <row r="10125" ht="16.5" spans="2:38">
      <c r="B10125" s="16" t="n">
        <f>10000000+INDEX(编号表!$B:$B,MATCH(F10125,编号表!$A:$A,0))*100000+INDEX(编号表!$F:$F,MATCH(D10125,编号表!$E:$E,0))*1000+INDEX(编号表!$D:$D,MATCH(E10125,编号表!$C:$C,0))*10000+G10125</f>
        <v>12524033</v>
      </c>
      <c r="C10125" s="16" t="s">
        <v>10137</v>
      </c>
      <c r="D10125" s="16" t="s">
        <v>108</v>
      </c>
      <c r="E10125" s="16" t="s">
        <v>335</v>
      </c>
      <c r="F10125" s="16" t="s">
        <v>6622</v>
      </c>
      <c r="G10125" s="16">
        <v>33</v>
      </c>
      <c r="H10125" t="s">
        <v>7297</v>
      </c>
      <c r="I10125" s="16">
        <v>60</v>
      </c>
      <c r="J10125" s="42" t="str">
        <f t="shared" si="167"/>
        <v>大类_仙品筑基打造</v>
      </c>
      <c r="K10125" s="39" t="s">
        <v>6624</v>
      </c>
      <c r="L10125"/>
      <c r="M10125" s="16" t="s">
        <v>6625</v>
      </c>
      <c r="N10125"/>
      <c r="O10125">
        <v>0</v>
      </c>
      <c r="P10125" t="b">
        <v>1</v>
      </c>
      <c r="Q10125"/>
      <c r="R10125" t="b">
        <v>0</v>
      </c>
      <c r="S10125">
        <v>1</v>
      </c>
      <c r="T10125" t="s">
        <v>91</v>
      </c>
      <c r="U10125">
        <v>999</v>
      </c>
      <c r="V10125" s="16" t="s">
        <v>6626</v>
      </c>
      <c r="W10125" s="16">
        <v>12212090</v>
      </c>
      <c r="X10125"/>
      <c r="Y10125" t="inlineStr">
        <is>
          <t xml:space="preserve">灵脂玄蜡一类灵材。灵蜡细润可塑，微温便软，凝结后薄处也能封合。|n法宝打造与祭炼：用作辅材，适用于同境界、同品质的纳魄葫芦。</t>
        </is>
      </c>
      <c r="Z10125" t="s">
        <v>6830</v>
      </c>
      <c r="AA10125" t="s">
        <v>373</v>
      </c>
      <c r="AB10125" s="16">
        <v>12331037</v>
      </c>
      <c r="AC10125" t="s">
        <v>6629</v>
      </c>
      <c r="AD10125">
        <v>40004</v>
      </c>
      <c r="AE10125"/>
      <c r="AF10125">
        <v>70004</v>
      </c>
      <c r="AG10125"/>
      <c r="AH10125">
        <v>900</v>
      </c>
      <c r="AI10125" s="16" t="s">
        <v>6625</v>
      </c>
      <c r="AJ10125" s="16" t="s">
        <v>6723</v>
      </c>
      <c r="AK10125" s="16" t="s">
        <v>335</v>
      </c>
      <c r="AL10125" t="s">
        <v>6831</v>
      </c>
    </row>
    <row r="10126" ht="16.5" spans="2:38">
      <c r="B10126" s="16" t="n">
        <f>10000000+INDEX(编号表!$B:$B,MATCH(F10126,编号表!$A:$A,0))*100000+INDEX(编号表!$F:$F,MATCH(D10126,编号表!$E:$E,0))*1000+INDEX(编号表!$D:$D,MATCH(E10126,编号表!$C:$C,0))*10000+G10126</f>
        <v>12625020</v>
      </c>
      <c r="C10126" s="16" t="s">
        <v>10114</v>
      </c>
      <c r="D10126" s="16" t="s">
        <v>111</v>
      </c>
      <c r="E10126" s="16" t="s">
        <v>335</v>
      </c>
      <c r="F10126" s="16" t="s">
        <v>6633</v>
      </c>
      <c r="G10126" s="16">
        <v>20</v>
      </c>
      <c r="H10126" t="s">
        <v>7297</v>
      </c>
      <c r="I10126" s="16">
        <v>60</v>
      </c>
      <c r="J10126" s="42" t="str">
        <f t="shared" si="167"/>
        <v>大类_神品筑基打造</v>
      </c>
      <c r="K10126" s="38" t="s">
        <v>6624</v>
      </c>
      <c r="L10126"/>
      <c r="M10126" s="16" t="s">
        <v>6625</v>
      </c>
      <c r="N10126"/>
      <c r="O10126">
        <v>0</v>
      </c>
      <c r="P10126" t="b">
        <v>1</v>
      </c>
      <c r="Q10126"/>
      <c r="R10126" t="b">
        <v>0</v>
      </c>
      <c r="S10126">
        <v>1</v>
      </c>
      <c r="T10126" t="s">
        <v>91</v>
      </c>
      <c r="U10126">
        <v>999</v>
      </c>
      <c r="V10126" s="16" t="s">
        <v>6626</v>
      </c>
      <c r="W10126" s="16">
        <v>12212057</v>
      </c>
      <c r="X10126"/>
      <c r="Y10126" t="inlineStr">
        <is>
          <t xml:space="preserve">灵血一类灵材。血色深沉，毒性藏于灵息之中，须与温养用的精血分辨清楚。|n法宝打造与祭炼：用作特性材，适用于同境界、同品质的缚影索、镇山印、青冥剑。</t>
        </is>
      </c>
      <c r="Z10126" t="s">
        <v>6728</v>
      </c>
      <c r="AA10126" t="str">
        <v>击杀妖兽、探索秘境或遗迹可得。</v>
      </c>
      <c r="AB10126" s="16">
        <v>12331001</v>
      </c>
      <c r="AC10126" t="s">
        <v>6629</v>
      </c>
      <c r="AD10126">
        <v>40005</v>
      </c>
      <c r="AE10126"/>
      <c r="AF10126">
        <v>70005</v>
      </c>
      <c r="AG10126"/>
      <c r="AH10126">
        <v>5400</v>
      </c>
      <c r="AI10126" s="16" t="s">
        <v>6625</v>
      </c>
      <c r="AJ10126" s="16" t="s">
        <v>6630</v>
      </c>
      <c r="AK10126" s="16" t="s">
        <v>335</v>
      </c>
      <c r="AL10126" t="s">
        <v>6729</v>
      </c>
    </row>
    <row r="10127" ht="16.5" spans="2:38">
      <c r="B10127" s="16" t="n">
        <f>10000000+INDEX(编号表!$B:$B,MATCH(F10127,编号表!$A:$A,0))*100000+INDEX(编号表!$F:$F,MATCH(D10127,编号表!$E:$E,0))*1000+INDEX(编号表!$D:$D,MATCH(E10127,编号表!$C:$C,0))*10000+G10127</f>
        <v>12625021</v>
      </c>
      <c r="C10127" s="16" t="s">
        <v>10116</v>
      </c>
      <c r="D10127" s="16" t="s">
        <v>111</v>
      </c>
      <c r="E10127" s="16" t="s">
        <v>335</v>
      </c>
      <c r="F10127" s="16" t="s">
        <v>6633</v>
      </c>
      <c r="G10127" s="16">
        <v>21</v>
      </c>
      <c r="H10127" t="s">
        <v>7297</v>
      </c>
      <c r="I10127" s="16">
        <v>60</v>
      </c>
      <c r="J10127" s="42" t="str">
        <f t="shared" si="167"/>
        <v>大类_神品筑基打造</v>
      </c>
      <c r="K10127" s="38" t="s">
        <v>6624</v>
      </c>
      <c r="L10127"/>
      <c r="M10127" s="16" t="s">
        <v>6625</v>
      </c>
      <c r="N10127"/>
      <c r="O10127">
        <v>0</v>
      </c>
      <c r="P10127" t="b">
        <v>1</v>
      </c>
      <c r="Q10127"/>
      <c r="R10127" t="b">
        <v>0</v>
      </c>
      <c r="S10127">
        <v>1</v>
      </c>
      <c r="T10127" t="s">
        <v>91</v>
      </c>
      <c r="U10127">
        <v>999</v>
      </c>
      <c r="V10127" s="16" t="s">
        <v>6626</v>
      </c>
      <c r="W10127" s="16">
        <v>12212059</v>
      </c>
      <c r="X10127"/>
      <c r="Y10127" t="inlineStr">
        <is>
          <t xml:space="preserve">丹核一类灵材。木中灵核生息绵长，枝叶虽离，内纹仍见向光生长的旧路。|n法宝打造与祭炼：用作特性材，适用于同境界、同品质的养元珠、甘露瓶。</t>
        </is>
      </c>
      <c r="Z10127" t="s">
        <v>6733</v>
      </c>
      <c r="AA10127" t="str">
        <v>击杀妖兽、探索秘境或遗迹可得。</v>
      </c>
      <c r="AB10127" s="16">
        <v>12331003</v>
      </c>
      <c r="AC10127" t="s">
        <v>6629</v>
      </c>
      <c r="AD10127">
        <v>40005</v>
      </c>
      <c r="AE10127"/>
      <c r="AF10127">
        <v>70005</v>
      </c>
      <c r="AG10127"/>
      <c r="AH10127">
        <v>5400</v>
      </c>
      <c r="AI10127" s="16" t="s">
        <v>6625</v>
      </c>
      <c r="AJ10127" s="16" t="s">
        <v>6636</v>
      </c>
      <c r="AK10127" s="16" t="s">
        <v>335</v>
      </c>
      <c r="AL10127" t="s">
        <v>6734</v>
      </c>
    </row>
    <row r="10128" ht="16.5" spans="2:38">
      <c r="B10128" s="16" t="n">
        <f>10000000+INDEX(编号表!$B:$B,MATCH(F10128,编号表!$A:$A,0))*100000+INDEX(编号表!$F:$F,MATCH(D10128,编号表!$E:$E,0))*1000+INDEX(编号表!$D:$D,MATCH(E10128,编号表!$C:$C,0))*10000+G10128</f>
        <v>12525022</v>
      </c>
      <c r="C10128" s="16" t="s">
        <v>10118</v>
      </c>
      <c r="D10128" s="16" t="s">
        <v>111</v>
      </c>
      <c r="E10128" s="16" t="s">
        <v>335</v>
      </c>
      <c r="F10128" s="16" t="s">
        <v>6622</v>
      </c>
      <c r="G10128" s="16">
        <v>22</v>
      </c>
      <c r="H10128" t="s">
        <v>7297</v>
      </c>
      <c r="I10128" s="16">
        <v>60</v>
      </c>
      <c r="J10128" s="42" t="str">
        <f t="shared" si="167"/>
        <v>大类_神品筑基打造</v>
      </c>
      <c r="K10128" s="39" t="s">
        <v>6624</v>
      </c>
      <c r="L10128"/>
      <c r="M10128" s="16" t="s">
        <v>6625</v>
      </c>
      <c r="N10128"/>
      <c r="O10128">
        <v>0</v>
      </c>
      <c r="P10128" t="b">
        <v>1</v>
      </c>
      <c r="Q10128"/>
      <c r="R10128" t="b">
        <v>0</v>
      </c>
      <c r="S10128">
        <v>1</v>
      </c>
      <c r="T10128" t="s">
        <v>91</v>
      </c>
      <c r="U10128">
        <v>999</v>
      </c>
      <c r="V10128" s="16" t="s">
        <v>6626</v>
      </c>
      <c r="W10128" s="16">
        <v>12212062</v>
      </c>
      <c r="X10128"/>
      <c r="Y10128" t="inlineStr">
        <is>
          <t xml:space="preserve">翎毫一类灵材。细毫柔而有锋，沾墨均匀，束起时根根相顺。|n法宝打造与祭炼：用作辅材，适用于同境界、同品质的青竹符笔。</t>
        </is>
      </c>
      <c r="Z10128" t="s">
        <v>6741</v>
      </c>
      <c r="AA10128" t="str">
        <v>击杀妖兽、探索秘境或遗迹可得。</v>
      </c>
      <c r="AB10128" s="16">
        <v>12331006</v>
      </c>
      <c r="AC10128" t="s">
        <v>6629</v>
      </c>
      <c r="AD10128">
        <v>40005</v>
      </c>
      <c r="AE10128"/>
      <c r="AF10128">
        <v>70005</v>
      </c>
      <c r="AG10128"/>
      <c r="AH10128">
        <v>5400</v>
      </c>
      <c r="AI10128" s="16" t="s">
        <v>6625</v>
      </c>
      <c r="AJ10128" s="16" t="s">
        <v>6641</v>
      </c>
      <c r="AK10128" s="16" t="s">
        <v>335</v>
      </c>
      <c r="AL10128" t="s">
        <v>6742</v>
      </c>
    </row>
    <row r="10129" ht="16.5" spans="2:38">
      <c r="B10129" s="16" t="n">
        <f>10000000+INDEX(编号表!$B:$B,MATCH(F10129,编号表!$A:$A,0))*100000+INDEX(编号表!$F:$F,MATCH(D10129,编号表!$E:$E,0))*1000+INDEX(编号表!$D:$D,MATCH(E10129,编号表!$C:$C,0))*10000+G10129</f>
        <v>12625023</v>
      </c>
      <c r="C10129" s="16" t="s">
        <v>10120</v>
      </c>
      <c r="D10129" s="16" t="s">
        <v>111</v>
      </c>
      <c r="E10129" s="16" t="s">
        <v>335</v>
      </c>
      <c r="F10129" s="16" t="s">
        <v>6633</v>
      </c>
      <c r="G10129" s="16">
        <v>23</v>
      </c>
      <c r="H10129" t="s">
        <v>7297</v>
      </c>
      <c r="I10129" s="16">
        <v>60</v>
      </c>
      <c r="J10129" s="42" t="str">
        <f t="shared" si="167"/>
        <v>大类_神品筑基打造</v>
      </c>
      <c r="K10129" s="39" t="s">
        <v>6624</v>
      </c>
      <c r="L10129"/>
      <c r="M10129" s="16" t="s">
        <v>6625</v>
      </c>
      <c r="N10129"/>
      <c r="O10129">
        <v>0</v>
      </c>
      <c r="P10129" t="b">
        <v>1</v>
      </c>
      <c r="Q10129"/>
      <c r="R10129" t="b">
        <v>0</v>
      </c>
      <c r="S10129">
        <v>1</v>
      </c>
      <c r="T10129" t="s">
        <v>91</v>
      </c>
      <c r="U10129">
        <v>999</v>
      </c>
      <c r="V10129" s="16" t="s">
        <v>6626</v>
      </c>
      <c r="W10129" s="16">
        <v>12212064</v>
      </c>
      <c r="X10129"/>
      <c r="Y10129" t="inlineStr">
        <is>
          <t xml:space="preserve">灵窍遗材一类灵材。灵目中的细纹仍能分辨灵光，所留是感知旧痕，并无活物视识。|n法宝打造与祭炼：用作特性材，适用于同境界、同品质的照夜灵镜、照灵镜。</t>
        </is>
      </c>
      <c r="Z10129" t="s">
        <v>6746</v>
      </c>
      <c r="AA10129" t="str">
        <v>击杀妖兽、探索秘境或遗迹可得。</v>
      </c>
      <c r="AB10129" s="16">
        <v>12331008</v>
      </c>
      <c r="AC10129" t="s">
        <v>6629</v>
      </c>
      <c r="AD10129">
        <v>40005</v>
      </c>
      <c r="AE10129"/>
      <c r="AF10129">
        <v>70005</v>
      </c>
      <c r="AG10129"/>
      <c r="AH10129">
        <v>5400</v>
      </c>
      <c r="AI10129" s="16" t="s">
        <v>6625</v>
      </c>
      <c r="AJ10129" s="16" t="s">
        <v>6646</v>
      </c>
      <c r="AK10129" s="16" t="s">
        <v>335</v>
      </c>
      <c r="AL10129" t="s">
        <v>6747</v>
      </c>
    </row>
    <row r="10130" ht="16.5" spans="2:38">
      <c r="B10130" s="16" t="n">
        <f>10000000+INDEX(编号表!$B:$B,MATCH(F10130,编号表!$A:$A,0))*100000+INDEX(编号表!$F:$F,MATCH(D10130,编号表!$E:$E,0))*1000+INDEX(编号表!$D:$D,MATCH(E10130,编号表!$C:$C,0))*10000+G10130</f>
        <v>12825024</v>
      </c>
      <c r="C10130" s="16" t="s">
        <v>10122</v>
      </c>
      <c r="D10130" s="16" t="s">
        <v>111</v>
      </c>
      <c r="E10130" s="16" t="s">
        <v>335</v>
      </c>
      <c r="F10130" s="16" t="s">
        <v>6675</v>
      </c>
      <c r="G10130" s="16">
        <v>24</v>
      </c>
      <c r="H10130" t="s">
        <v>7297</v>
      </c>
      <c r="I10130" s="16">
        <v>60</v>
      </c>
      <c r="J10130" s="42" t="str">
        <f t="shared" si="167"/>
        <v>大类_神品筑基打造</v>
      </c>
      <c r="K10130" s="39" t="s">
        <v>6624</v>
      </c>
      <c r="L10130"/>
      <c r="M10130" s="16" t="s">
        <v>6625</v>
      </c>
      <c r="N10130"/>
      <c r="O10130">
        <v>0</v>
      </c>
      <c r="P10130" t="b">
        <v>1</v>
      </c>
      <c r="Q10130"/>
      <c r="R10130" t="b">
        <v>0</v>
      </c>
      <c r="S10130">
        <v>1</v>
      </c>
      <c r="T10130" t="s">
        <v>91</v>
      </c>
      <c r="U10130">
        <v>999</v>
      </c>
      <c r="V10130" s="16" t="s">
        <v>6626</v>
      </c>
      <c r="W10130" s="16">
        <v>12212070</v>
      </c>
      <c r="X10130"/>
      <c r="Y10130" t="inlineStr">
        <is>
          <t xml:space="preserve">灵骨玄甲一类灵材。甲壳层层相覆，旧伤未损其内纹，断面可见细密承力层次。|n法宝打造与祭炼：用作辅材、特性材，适用于同境界、同品质的青罗伞。</t>
        </is>
      </c>
      <c r="Z10130" t="s">
        <v>6767</v>
      </c>
      <c r="AA10130" t="str">
        <v>击杀妖兽、探索秘境或遗迹可得。</v>
      </c>
      <c r="AB10130" s="16">
        <v>12331017</v>
      </c>
      <c r="AC10130" t="s">
        <v>6629</v>
      </c>
      <c r="AD10130">
        <v>40005</v>
      </c>
      <c r="AE10130"/>
      <c r="AF10130">
        <v>70005</v>
      </c>
      <c r="AG10130"/>
      <c r="AH10130">
        <v>5400</v>
      </c>
      <c r="AI10130" s="16" t="s">
        <v>6625</v>
      </c>
      <c r="AJ10130" s="16" t="s">
        <v>6679</v>
      </c>
      <c r="AK10130" s="16" t="s">
        <v>335</v>
      </c>
      <c r="AL10130" t="s">
        <v>6768</v>
      </c>
    </row>
    <row r="10131" ht="16.5" spans="2:38">
      <c r="B10131" s="16" t="n">
        <f>10000000+INDEX(编号表!$B:$B,MATCH(F10131,编号表!$A:$A,0))*100000+INDEX(编号表!$F:$F,MATCH(D10131,编号表!$E:$E,0))*1000+INDEX(编号表!$D:$D,MATCH(E10131,编号表!$C:$C,0))*10000+G10131</f>
        <v>12625025</v>
      </c>
      <c r="C10131" s="16" t="s">
        <v>10124</v>
      </c>
      <c r="D10131" s="16" t="s">
        <v>111</v>
      </c>
      <c r="E10131" s="16" t="s">
        <v>335</v>
      </c>
      <c r="F10131" s="16" t="s">
        <v>6633</v>
      </c>
      <c r="G10131" s="16">
        <v>25</v>
      </c>
      <c r="H10131" t="s">
        <v>7297</v>
      </c>
      <c r="I10131" s="16">
        <v>60</v>
      </c>
      <c r="J10131" s="42" t="str">
        <f t="shared" si="167"/>
        <v>大类_神品筑基打造</v>
      </c>
      <c r="K10131" s="39" t="s">
        <v>6624</v>
      </c>
      <c r="L10131"/>
      <c r="M10131" s="16" t="s">
        <v>6625</v>
      </c>
      <c r="N10131"/>
      <c r="O10131">
        <v>0</v>
      </c>
      <c r="P10131" t="b">
        <v>1</v>
      </c>
      <c r="Q10131"/>
      <c r="R10131" t="b">
        <v>0</v>
      </c>
      <c r="S10131">
        <v>1</v>
      </c>
      <c r="T10131" t="s">
        <v>91</v>
      </c>
      <c r="U10131">
        <v>999</v>
      </c>
      <c r="V10131" s="16" t="s">
        <v>6626</v>
      </c>
      <c r="W10131" s="16">
        <v>12212074</v>
      </c>
      <c r="X10131"/>
      <c r="Y10131" t="inlineStr">
        <is>
          <t xml:space="preserve">灵爪锐牙一类灵材。爪锋坚锐，纹路向尖端勾连，断处仍有锐气。|n法宝打造与祭炼：用作特性材，适用于同境界、同品质的青冥剑。</t>
        </is>
      </c>
      <c r="Z10131" t="s">
        <v>6779</v>
      </c>
      <c r="AA10131" t="str">
        <v>击杀妖兽、探索秘境或遗迹可得。</v>
      </c>
      <c r="AB10131" s="16">
        <v>12331021</v>
      </c>
      <c r="AC10131" t="s">
        <v>6629</v>
      </c>
      <c r="AD10131">
        <v>40005</v>
      </c>
      <c r="AE10131"/>
      <c r="AF10131">
        <v>70005</v>
      </c>
      <c r="AG10131"/>
      <c r="AH10131">
        <v>5400</v>
      </c>
      <c r="AI10131" s="16" t="s">
        <v>6625</v>
      </c>
      <c r="AJ10131" s="16" t="s">
        <v>6690</v>
      </c>
      <c r="AK10131" s="16" t="s">
        <v>335</v>
      </c>
      <c r="AL10131" t="s">
        <v>6780</v>
      </c>
    </row>
    <row r="10132" ht="16.5" spans="2:38">
      <c r="B10132" s="16" t="n">
        <f>10000000+INDEX(编号表!$B:$B,MATCH(F10132,编号表!$A:$A,0))*100000+INDEX(编号表!$F:$F,MATCH(D10132,编号表!$E:$E,0))*1000+INDEX(编号表!$D:$D,MATCH(E10132,编号表!$C:$C,0))*10000+G10132</f>
        <v>12525026</v>
      </c>
      <c r="C10132" s="16" t="s">
        <v>6786</v>
      </c>
      <c r="D10132" s="16" t="s">
        <v>111</v>
      </c>
      <c r="E10132" s="16" t="s">
        <v>335</v>
      </c>
      <c r="F10132" s="16" t="s">
        <v>6622</v>
      </c>
      <c r="G10132" s="16">
        <v>26</v>
      </c>
      <c r="H10132" t="s">
        <v>7297</v>
      </c>
      <c r="I10132" s="16">
        <v>60</v>
      </c>
      <c r="J10132" s="42" t="str">
        <f t="shared" si="167"/>
        <v>大类_神品筑基打造</v>
      </c>
      <c r="K10132" s="39" t="s">
        <v>6624</v>
      </c>
      <c r="L10132"/>
      <c r="M10132" s="16" t="s">
        <v>6625</v>
      </c>
      <c r="N10132"/>
      <c r="O10132">
        <v>0</v>
      </c>
      <c r="P10132" t="b">
        <v>1</v>
      </c>
      <c r="Q10132"/>
      <c r="R10132" t="b">
        <v>0</v>
      </c>
      <c r="S10132">
        <v>1</v>
      </c>
      <c r="T10132" t="s">
        <v>91</v>
      </c>
      <c r="U10132">
        <v>999</v>
      </c>
      <c r="V10132" s="16" t="s">
        <v>6626</v>
      </c>
      <c r="W10132" s="16">
        <v>12212076</v>
      </c>
      <c r="X10132"/>
      <c r="Y10132" t="inlineStr">
        <is>
          <t xml:space="preserve">灵金一类灵材。铜料久经炉火，内壁保留着层层导火纹痕。|n法宝打造与祭炼：用作辅材，适用于同境界、同品质的清虚丹炉、聚灵鼎。</t>
        </is>
      </c>
      <c r="Z10132" t="s">
        <v>6785</v>
      </c>
      <c r="AA10132" t="str">
        <v>击杀妖兽、探索秘境或遗迹可得。</v>
      </c>
      <c r="AB10132" s="16">
        <v>12331023</v>
      </c>
      <c r="AC10132" t="s">
        <v>6629</v>
      </c>
      <c r="AD10132">
        <v>40005</v>
      </c>
      <c r="AE10132"/>
      <c r="AF10132">
        <v>70005</v>
      </c>
      <c r="AG10132"/>
      <c r="AH10132">
        <v>5400</v>
      </c>
      <c r="AI10132" s="16" t="s">
        <v>6625</v>
      </c>
      <c r="AJ10132" s="16" t="s">
        <v>6696</v>
      </c>
      <c r="AK10132" s="16" t="s">
        <v>335</v>
      </c>
      <c r="AL10132" t="s">
        <v>6786</v>
      </c>
    </row>
    <row r="10133" ht="16.5" spans="2:38">
      <c r="B10133" s="16" t="n">
        <f>10000000+INDEX(编号表!$B:$B,MATCH(F10133,编号表!$A:$A,0))*100000+INDEX(编号表!$F:$F,MATCH(D10133,编号表!$E:$E,0))*1000+INDEX(编号表!$D:$D,MATCH(E10133,编号表!$C:$C,0))*10000+G10133</f>
        <v>12525027</v>
      </c>
      <c r="C10133" s="16" t="s">
        <v>6794</v>
      </c>
      <c r="D10133" s="16" t="s">
        <v>111</v>
      </c>
      <c r="E10133" s="16" t="s">
        <v>335</v>
      </c>
      <c r="F10133" s="16" t="s">
        <v>6622</v>
      </c>
      <c r="G10133" s="16">
        <v>27</v>
      </c>
      <c r="H10133" t="s">
        <v>7297</v>
      </c>
      <c r="I10133" s="16">
        <v>60</v>
      </c>
      <c r="J10133" s="42" t="str">
        <f t="shared" si="167"/>
        <v>大类_神品筑基打造</v>
      </c>
      <c r="K10133" s="39" t="s">
        <v>6624</v>
      </c>
      <c r="L10133"/>
      <c r="M10133" s="16" t="s">
        <v>6625</v>
      </c>
      <c r="N10133"/>
      <c r="O10133">
        <v>0</v>
      </c>
      <c r="P10133" t="b">
        <v>1</v>
      </c>
      <c r="Q10133"/>
      <c r="R10133" t="b">
        <v>0</v>
      </c>
      <c r="S10133">
        <v>1</v>
      </c>
      <c r="T10133" t="s">
        <v>91</v>
      </c>
      <c r="U10133">
        <v>999</v>
      </c>
      <c r="V10133" s="16" t="s">
        <v>6626</v>
      </c>
      <c r="W10133" s="16">
        <v>12212078</v>
      </c>
      <c r="X10133"/>
      <c r="Y10133" t="inlineStr">
        <is>
          <t xml:space="preserve">灵石砂壤一类灵材。玄砂颗粒细密，指间滑落无声，粒中各藏微小灵纹。|n法宝打造与祭炼：用作辅材，适用于同境界、同品质的清虚丹炉。</t>
        </is>
      </c>
      <c r="Z10133" t="s">
        <v>6792</v>
      </c>
      <c r="AA10133" t="str">
        <v>击杀妖兽、探索秘境或遗迹可得。</v>
      </c>
      <c r="AB10133" s="16">
        <v>12331025</v>
      </c>
      <c r="AC10133" t="s">
        <v>6629</v>
      </c>
      <c r="AD10133">
        <v>40005</v>
      </c>
      <c r="AE10133"/>
      <c r="AF10133">
        <v>70005</v>
      </c>
      <c r="AG10133"/>
      <c r="AH10133">
        <v>5400</v>
      </c>
      <c r="AI10133" s="16" t="s">
        <v>6625</v>
      </c>
      <c r="AJ10133" s="16" t="s">
        <v>6793</v>
      </c>
      <c r="AK10133" s="16" t="s">
        <v>335</v>
      </c>
      <c r="AL10133" t="s">
        <v>6794</v>
      </c>
    </row>
    <row r="10134" ht="16.5" spans="2:38">
      <c r="B10134" s="16" t="n">
        <f>10000000+INDEX(编号表!$B:$B,MATCH(F10134,编号表!$A:$A,0))*100000+INDEX(编号表!$F:$F,MATCH(D10134,编号表!$E:$E,0))*1000+INDEX(编号表!$D:$D,MATCH(E10134,编号表!$C:$C,0))*10000+G10134</f>
        <v>12825028</v>
      </c>
      <c r="C10134" s="16" t="s">
        <v>6798</v>
      </c>
      <c r="D10134" s="16" t="s">
        <v>111</v>
      </c>
      <c r="E10134" s="16" t="s">
        <v>335</v>
      </c>
      <c r="F10134" s="16" t="s">
        <v>6675</v>
      </c>
      <c r="G10134" s="16">
        <v>28</v>
      </c>
      <c r="H10134" t="s">
        <v>7297</v>
      </c>
      <c r="I10134" s="16">
        <v>60</v>
      </c>
      <c r="J10134" s="42" t="str">
        <f t="shared" si="167"/>
        <v>大类_神品筑基打造</v>
      </c>
      <c r="K10134" s="38" t="s">
        <v>6624</v>
      </c>
      <c r="L10134"/>
      <c r="M10134" s="16" t="s">
        <v>6625</v>
      </c>
      <c r="N10134"/>
      <c r="O10134">
        <v>0</v>
      </c>
      <c r="P10134" t="b">
        <v>1</v>
      </c>
      <c r="Q10134"/>
      <c r="R10134" t="b">
        <v>0</v>
      </c>
      <c r="S10134">
        <v>1</v>
      </c>
      <c r="T10134" t="s">
        <v>91</v>
      </c>
      <c r="U10134">
        <v>999</v>
      </c>
      <c r="V10134" s="16" t="s">
        <v>6626</v>
      </c>
      <c r="W10134" s="16">
        <v>12212079</v>
      </c>
      <c r="X10134"/>
      <c r="Y10134" t="inlineStr">
        <is>
          <t xml:space="preserve">灵石砂壤一类灵材。旧阵散去，石上仍留导灵线痕，交接之处深浅分明。|n法宝打造与祭炼：用作特性材，适用于同境界、同品质的缚影索、镇山印。</t>
        </is>
      </c>
      <c r="Z10134" t="s">
        <v>6797</v>
      </c>
      <c r="AA10134" t="str">
        <v>击杀妖兽、探索秘境或遗迹可得。</v>
      </c>
      <c r="AB10134" s="16">
        <v>12331026</v>
      </c>
      <c r="AC10134" t="s">
        <v>6629</v>
      </c>
      <c r="AD10134">
        <v>40005</v>
      </c>
      <c r="AE10134"/>
      <c r="AF10134">
        <v>70005</v>
      </c>
      <c r="AG10134"/>
      <c r="AH10134">
        <v>5400</v>
      </c>
      <c r="AI10134" s="16" t="s">
        <v>6625</v>
      </c>
      <c r="AJ10134" s="16" t="s">
        <v>6793</v>
      </c>
      <c r="AK10134" s="16" t="s">
        <v>335</v>
      </c>
      <c r="AL10134" t="s">
        <v>6798</v>
      </c>
    </row>
    <row r="10135" ht="16.5" spans="2:38">
      <c r="B10135" s="16" t="n">
        <f>10000000+INDEX(编号表!$B:$B,MATCH(F10135,编号表!$A:$A,0))*100000+INDEX(编号表!$F:$F,MATCH(D10135,编号表!$E:$E,0))*1000+INDEX(编号表!$D:$D,MATCH(E10135,编号表!$C:$C,0))*10000+G10135</f>
        <v>12525029</v>
      </c>
      <c r="C10135" s="16" t="s">
        <v>10129</v>
      </c>
      <c r="D10135" s="16" t="s">
        <v>111</v>
      </c>
      <c r="E10135" s="16" t="s">
        <v>335</v>
      </c>
      <c r="F10135" s="16" t="s">
        <v>6622</v>
      </c>
      <c r="G10135" s="16">
        <v>29</v>
      </c>
      <c r="H10135" t="s">
        <v>7297</v>
      </c>
      <c r="I10135" s="16">
        <v>60</v>
      </c>
      <c r="J10135" s="42" t="str">
        <f t="shared" si="167"/>
        <v>大类_神品筑基打造</v>
      </c>
      <c r="K10135" s="38" t="s">
        <v>6624</v>
      </c>
      <c r="L10135"/>
      <c r="M10135" s="16" t="s">
        <v>6625</v>
      </c>
      <c r="N10135"/>
      <c r="O10135">
        <v>0</v>
      </c>
      <c r="P10135" t="b">
        <v>1</v>
      </c>
      <c r="Q10135"/>
      <c r="R10135" t="b">
        <v>0</v>
      </c>
      <c r="S10135">
        <v>1</v>
      </c>
      <c r="T10135" t="s">
        <v>91</v>
      </c>
      <c r="U10135">
        <v>999</v>
      </c>
      <c r="V10135" s="16" t="s">
        <v>6626</v>
      </c>
      <c r="W10135" s="16">
        <v>12212081</v>
      </c>
      <c r="X10135"/>
      <c r="Y10135" t="inlineStr">
        <is>
          <t xml:space="preserve">灵玉玄晶一类灵材。晶体清明，细部灵光齐整，转动时可见层层光路。|n法宝打造与祭炼：用作辅材，适用于同境界、同品质的照夜灵镜、照灵镜。</t>
        </is>
      </c>
      <c r="Z10135" t="s">
        <v>6803</v>
      </c>
      <c r="AA10135" t="str">
        <v>击杀妖兽、探索秘境或遗迹可得。</v>
      </c>
      <c r="AB10135" s="16">
        <v>12331028</v>
      </c>
      <c r="AC10135" t="s">
        <v>6629</v>
      </c>
      <c r="AD10135">
        <v>40005</v>
      </c>
      <c r="AE10135"/>
      <c r="AF10135">
        <v>70005</v>
      </c>
      <c r="AG10135"/>
      <c r="AH10135">
        <v>5400</v>
      </c>
      <c r="AI10135" s="16" t="s">
        <v>6625</v>
      </c>
      <c r="AJ10135" s="16" t="s">
        <v>6701</v>
      </c>
      <c r="AK10135" s="16" t="s">
        <v>335</v>
      </c>
      <c r="AL10135" t="s">
        <v>6804</v>
      </c>
    </row>
    <row r="10136" ht="16.5" spans="2:38">
      <c r="B10136" s="16" t="n">
        <f>10000000+INDEX(编号表!$B:$B,MATCH(F10136,编号表!$A:$A,0))*100000+INDEX(编号表!$F:$F,MATCH(D10136,编号表!$E:$E,0))*1000+INDEX(编号表!$D:$D,MATCH(E10136,编号表!$C:$C,0))*10000+G10136</f>
        <v>12525030</v>
      </c>
      <c r="C10136" s="16" t="s">
        <v>10131</v>
      </c>
      <c r="D10136" s="16" t="s">
        <v>111</v>
      </c>
      <c r="E10136" s="16" t="s">
        <v>335</v>
      </c>
      <c r="F10136" s="16" t="s">
        <v>6622</v>
      </c>
      <c r="G10136" s="16">
        <v>30</v>
      </c>
      <c r="H10136" t="s">
        <v>7297</v>
      </c>
      <c r="I10136" s="16">
        <v>60</v>
      </c>
      <c r="J10136" s="42" t="str">
        <f t="shared" si="167"/>
        <v>大类_神品筑基打造</v>
      </c>
      <c r="K10136" s="39" t="s">
        <v>6624</v>
      </c>
      <c r="L10136"/>
      <c r="M10136" s="16" t="s">
        <v>6625</v>
      </c>
      <c r="N10136"/>
      <c r="O10136">
        <v>0</v>
      </c>
      <c r="P10136" t="b">
        <v>1</v>
      </c>
      <c r="Q10136"/>
      <c r="R10136" t="b">
        <v>0</v>
      </c>
      <c r="S10136">
        <v>1</v>
      </c>
      <c r="T10136" t="s">
        <v>91</v>
      </c>
      <c r="U10136">
        <v>999</v>
      </c>
      <c r="V10136" s="16" t="s">
        <v>6626</v>
      </c>
      <c r="W10136" s="16">
        <v>12212084</v>
      </c>
      <c r="X10136"/>
      <c r="Y10136" t="inlineStr">
        <is>
          <t xml:space="preserve">灵木竹藤一类灵材。竹质轻韧，中空有节，通达处与收束处各有分寸。|n法宝打造与祭炼：用作辅材，适用于同境界、同品质的涵灵瓶。</t>
        </is>
      </c>
      <c r="Z10136" t="s">
        <v>6812</v>
      </c>
      <c r="AA10136" t="str">
        <v>击杀妖兽、探索秘境或遗迹可得。</v>
      </c>
      <c r="AB10136" s="16">
        <v>12331031</v>
      </c>
      <c r="AC10136" t="s">
        <v>6629</v>
      </c>
      <c r="AD10136">
        <v>40005</v>
      </c>
      <c r="AE10136"/>
      <c r="AF10136">
        <v>70005</v>
      </c>
      <c r="AG10136"/>
      <c r="AH10136">
        <v>5400</v>
      </c>
      <c r="AI10136" s="16" t="s">
        <v>6625</v>
      </c>
      <c r="AJ10136" s="16" t="s">
        <v>6708</v>
      </c>
      <c r="AK10136" s="16" t="s">
        <v>335</v>
      </c>
      <c r="AL10136" t="s">
        <v>6813</v>
      </c>
    </row>
    <row r="10137" ht="16.5" spans="2:38">
      <c r="B10137" s="16" t="n">
        <f>10000000+INDEX(编号表!$B:$B,MATCH(F10137,编号表!$A:$A,0))*100000+INDEX(编号表!$F:$F,MATCH(D10137,编号表!$E:$E,0))*1000+INDEX(编号表!$D:$D,MATCH(E10137,编号表!$C:$C,0))*10000+G10137</f>
        <v>12525031</v>
      </c>
      <c r="C10137" s="16" t="s">
        <v>10133</v>
      </c>
      <c r="D10137" s="16" t="s">
        <v>111</v>
      </c>
      <c r="E10137" s="16" t="s">
        <v>335</v>
      </c>
      <c r="F10137" s="16" t="s">
        <v>6622</v>
      </c>
      <c r="G10137" s="16">
        <v>31</v>
      </c>
      <c r="H10137" t="s">
        <v>7297</v>
      </c>
      <c r="I10137" s="16">
        <v>60</v>
      </c>
      <c r="J10137" s="42" t="str">
        <f t="shared" si="167"/>
        <v>大类_神品筑基打造</v>
      </c>
      <c r="K10137" s="39" t="s">
        <v>6624</v>
      </c>
      <c r="L10137"/>
      <c r="M10137" s="16" t="s">
        <v>6625</v>
      </c>
      <c r="N10137"/>
      <c r="O10137">
        <v>0</v>
      </c>
      <c r="P10137" t="b">
        <v>1</v>
      </c>
      <c r="Q10137"/>
      <c r="R10137" t="b">
        <v>0</v>
      </c>
      <c r="S10137">
        <v>1</v>
      </c>
      <c r="T10137" t="s">
        <v>91</v>
      </c>
      <c r="U10137">
        <v>999</v>
      </c>
      <c r="V10137" s="16" t="s">
        <v>6626</v>
      </c>
      <c r="W10137" s="16">
        <v>12212086</v>
      </c>
      <c r="X10137"/>
      <c r="Y10137" t="inlineStr">
        <is>
          <t xml:space="preserve">灵丝玄筋一类灵材。旧旗留下的灵丝，织路未断，细纹交接仍然有序。|n法宝打造与祭炼：用作辅材，适用于同境界、同品质的掩息幡、纳物袋、缚影索、青罗伞。</t>
        </is>
      </c>
      <c r="Z10137" t="s">
        <v>6818</v>
      </c>
      <c r="AA10137" t="str">
        <v>击杀妖兽、探索秘境或遗迹可得。</v>
      </c>
      <c r="AB10137" s="16">
        <v>12331033</v>
      </c>
      <c r="AC10137" t="s">
        <v>6629</v>
      </c>
      <c r="AD10137">
        <v>40005</v>
      </c>
      <c r="AE10137"/>
      <c r="AF10137">
        <v>70005</v>
      </c>
      <c r="AG10137"/>
      <c r="AH10137">
        <v>5400</v>
      </c>
      <c r="AI10137" s="16" t="s">
        <v>6625</v>
      </c>
      <c r="AJ10137" s="16" t="s">
        <v>6713</v>
      </c>
      <c r="AK10137" s="16" t="s">
        <v>335</v>
      </c>
      <c r="AL10137" t="s">
        <v>6819</v>
      </c>
    </row>
    <row r="10138" ht="16.5" spans="2:38">
      <c r="B10138" s="16" t="n">
        <f>10000000+INDEX(编号表!$B:$B,MATCH(F10138,编号表!$A:$A,0))*100000+INDEX(编号表!$F:$F,MATCH(D10138,编号表!$E:$E,0))*1000+INDEX(编号表!$D:$D,MATCH(E10138,编号表!$C:$C,0))*10000+G10138</f>
        <v>12525032</v>
      </c>
      <c r="C10138" s="16" t="s">
        <v>10135</v>
      </c>
      <c r="D10138" s="16" t="s">
        <v>111</v>
      </c>
      <c r="E10138" s="16" t="s">
        <v>335</v>
      </c>
      <c r="F10138" s="16" t="s">
        <v>6622</v>
      </c>
      <c r="G10138" s="16">
        <v>32</v>
      </c>
      <c r="H10138" t="s">
        <v>7297</v>
      </c>
      <c r="I10138" s="16">
        <v>60</v>
      </c>
      <c r="J10138" s="42" t="str">
        <f t="shared" si="167"/>
        <v>大类_神品筑基打造</v>
      </c>
      <c r="K10138" s="39" t="s">
        <v>6624</v>
      </c>
      <c r="L10138"/>
      <c r="M10138" s="16" t="s">
        <v>6625</v>
      </c>
      <c r="N10138"/>
      <c r="O10138">
        <v>0</v>
      </c>
      <c r="P10138" t="b">
        <v>1</v>
      </c>
      <c r="Q10138"/>
      <c r="R10138" t="b">
        <v>0</v>
      </c>
      <c r="S10138">
        <v>1</v>
      </c>
      <c r="T10138" t="s">
        <v>91</v>
      </c>
      <c r="U10138">
        <v>999</v>
      </c>
      <c r="V10138" s="16" t="s">
        <v>6626</v>
      </c>
      <c r="W10138" s="16">
        <v>12212088</v>
      </c>
      <c r="X10138"/>
      <c r="Y10138" t="inlineStr">
        <is>
          <t xml:space="preserve">灵液琼髓一类灵材。石中灵乳质地绵密，触之温润，灵息缓而不散。|n法宝打造与祭炼：用作辅材，适用于同境界、同品质的清虚丹炉、甘露瓶。</t>
        </is>
      </c>
      <c r="Z10138" t="s">
        <v>6824</v>
      </c>
      <c r="AA10138" t="str">
        <v>击杀妖兽、探索秘境或遗迹可得。</v>
      </c>
      <c r="AB10138" s="16">
        <v>12331035</v>
      </c>
      <c r="AC10138" t="s">
        <v>6629</v>
      </c>
      <c r="AD10138">
        <v>40005</v>
      </c>
      <c r="AE10138"/>
      <c r="AF10138">
        <v>70005</v>
      </c>
      <c r="AG10138"/>
      <c r="AH10138">
        <v>5400</v>
      </c>
      <c r="AI10138" s="16" t="s">
        <v>6625</v>
      </c>
      <c r="AJ10138" s="16" t="s">
        <v>6718</v>
      </c>
      <c r="AK10138" s="16" t="s">
        <v>335</v>
      </c>
      <c r="AL10138" t="s">
        <v>6825</v>
      </c>
    </row>
    <row r="10139" ht="16.5" spans="2:38">
      <c r="B10139" s="16" t="n">
        <f>10000000+INDEX(编号表!$B:$B,MATCH(F10139,编号表!$A:$A,0))*100000+INDEX(编号表!$F:$F,MATCH(D10139,编号表!$E:$E,0))*1000+INDEX(编号表!$D:$D,MATCH(E10139,编号表!$C:$C,0))*10000+G10139</f>
        <v>12525033</v>
      </c>
      <c r="C10139" s="16" t="s">
        <v>10137</v>
      </c>
      <c r="D10139" s="16" t="s">
        <v>111</v>
      </c>
      <c r="E10139" s="16" t="s">
        <v>335</v>
      </c>
      <c r="F10139" s="16" t="s">
        <v>6622</v>
      </c>
      <c r="G10139" s="16">
        <v>33</v>
      </c>
      <c r="H10139" t="s">
        <v>7297</v>
      </c>
      <c r="I10139" s="16">
        <v>60</v>
      </c>
      <c r="J10139" s="42" t="str">
        <f t="shared" si="167"/>
        <v>大类_神品筑基打造</v>
      </c>
      <c r="K10139" s="39" t="s">
        <v>6624</v>
      </c>
      <c r="L10139"/>
      <c r="M10139" s="16" t="s">
        <v>6625</v>
      </c>
      <c r="N10139"/>
      <c r="O10139">
        <v>0</v>
      </c>
      <c r="P10139" t="b">
        <v>1</v>
      </c>
      <c r="Q10139"/>
      <c r="R10139" t="b">
        <v>0</v>
      </c>
      <c r="S10139">
        <v>1</v>
      </c>
      <c r="T10139" t="s">
        <v>91</v>
      </c>
      <c r="U10139">
        <v>999</v>
      </c>
      <c r="V10139" s="16" t="s">
        <v>6626</v>
      </c>
      <c r="W10139" s="16">
        <v>12212090</v>
      </c>
      <c r="X10139"/>
      <c r="Y10139" t="inlineStr">
        <is>
          <t xml:space="preserve">灵脂玄蜡一类灵材。灵蜡细润可塑，微温便软，凝结后薄处也能封合。|n法宝打造与祭炼：用作辅材，适用于同境界、同品质的纳魄葫芦。</t>
        </is>
      </c>
      <c r="Z10139" t="s">
        <v>6830</v>
      </c>
      <c r="AA10139" t="str">
        <v>击杀妖兽、探索秘境或遗迹可得。</v>
      </c>
      <c r="AB10139" s="16">
        <v>12331037</v>
      </c>
      <c r="AC10139" t="s">
        <v>6629</v>
      </c>
      <c r="AD10139">
        <v>40005</v>
      </c>
      <c r="AE10139"/>
      <c r="AF10139">
        <v>70005</v>
      </c>
      <c r="AG10139"/>
      <c r="AH10139">
        <v>5400</v>
      </c>
      <c r="AI10139" s="16" t="s">
        <v>6625</v>
      </c>
      <c r="AJ10139" s="16" t="s">
        <v>6723</v>
      </c>
      <c r="AK10139" s="16" t="s">
        <v>335</v>
      </c>
      <c r="AL10139" t="s">
        <v>6831</v>
      </c>
    </row>
    <row r="10140" ht="16.5" spans="2:38">
      <c r="B10140" s="16" t="n">
        <f>10000000+INDEX(编号表!$B:$B,MATCH(F10140,编号表!$A:$A,0))*100000+INDEX(编号表!$F:$F,MATCH(D10140,编号表!$E:$E,0))*1000+INDEX(编号表!$D:$D,MATCH(E10140,编号表!$C:$C,0))*10000+G10140</f>
        <v>12626020</v>
      </c>
      <c r="C10140" s="16" t="s">
        <v>10114</v>
      </c>
      <c r="D10140" s="16" t="s">
        <v>114</v>
      </c>
      <c r="E10140" s="16" t="s">
        <v>335</v>
      </c>
      <c r="F10140" s="16" t="s">
        <v>6633</v>
      </c>
      <c r="G10140" s="16">
        <v>20</v>
      </c>
      <c r="H10140" t="s">
        <v>7297</v>
      </c>
      <c r="I10140" s="16">
        <v>60</v>
      </c>
      <c r="J10140" s="42" t="str">
        <f t="shared" si="167"/>
        <v>大类_道品筑基打造</v>
      </c>
      <c r="K10140" s="38" t="s">
        <v>6624</v>
      </c>
      <c r="L10140"/>
      <c r="M10140" s="16" t="s">
        <v>6625</v>
      </c>
      <c r="N10140"/>
      <c r="O10140">
        <v>0</v>
      </c>
      <c r="P10140" t="b">
        <v>1</v>
      </c>
      <c r="Q10140"/>
      <c r="R10140" t="b">
        <v>0</v>
      </c>
      <c r="S10140">
        <v>1</v>
      </c>
      <c r="T10140" t="s">
        <v>91</v>
      </c>
      <c r="U10140">
        <v>999</v>
      </c>
      <c r="V10140" s="16" t="s">
        <v>6626</v>
      </c>
      <c r="W10140" s="16">
        <v>12212057</v>
      </c>
      <c r="X10140"/>
      <c r="Y10140" t="inlineStr">
        <is>
          <t xml:space="preserve">灵血一类灵材。血色深沉，毒性藏于灵息之中，须与温养用的精血分辨清楚。|n法宝打造与祭炼：用作特性材，适用于同境界、同品质的缚影索、镇山印、青冥剑。</t>
        </is>
      </c>
      <c r="Z10140" t="s">
        <v>6728</v>
      </c>
      <c r="AA10140" t="str">
        <v>击杀妖兽、探索秘境或遗迹可得。</v>
      </c>
      <c r="AB10140" s="16">
        <v>12331001</v>
      </c>
      <c r="AC10140" t="s">
        <v>6629</v>
      </c>
      <c r="AD10140">
        <v>40006</v>
      </c>
      <c r="AE10140"/>
      <c r="AF10140">
        <v>70006</v>
      </c>
      <c r="AG10140"/>
      <c r="AH10140">
        <v>37800</v>
      </c>
      <c r="AI10140" s="16" t="s">
        <v>6625</v>
      </c>
      <c r="AJ10140" s="16" t="s">
        <v>6630</v>
      </c>
      <c r="AK10140" s="16" t="s">
        <v>335</v>
      </c>
      <c r="AL10140" t="s">
        <v>6729</v>
      </c>
    </row>
    <row r="10141" ht="16.5" spans="2:38">
      <c r="B10141" s="16" t="n">
        <f>10000000+INDEX(编号表!$B:$B,MATCH(F10141,编号表!$A:$A,0))*100000+INDEX(编号表!$F:$F,MATCH(D10141,编号表!$E:$E,0))*1000+INDEX(编号表!$D:$D,MATCH(E10141,编号表!$C:$C,0))*10000+G10141</f>
        <v>12626021</v>
      </c>
      <c r="C10141" s="16" t="s">
        <v>10116</v>
      </c>
      <c r="D10141" s="16" t="s">
        <v>114</v>
      </c>
      <c r="E10141" s="16" t="s">
        <v>335</v>
      </c>
      <c r="F10141" s="16" t="s">
        <v>6633</v>
      </c>
      <c r="G10141" s="16">
        <v>21</v>
      </c>
      <c r="H10141" t="s">
        <v>7297</v>
      </c>
      <c r="I10141" s="16">
        <v>60</v>
      </c>
      <c r="J10141" s="42" t="str">
        <f t="shared" si="167"/>
        <v>大类_道品筑基打造</v>
      </c>
      <c r="K10141" s="38" t="s">
        <v>6624</v>
      </c>
      <c r="L10141"/>
      <c r="M10141" s="16" t="s">
        <v>6625</v>
      </c>
      <c r="N10141"/>
      <c r="O10141">
        <v>0</v>
      </c>
      <c r="P10141" t="b">
        <v>1</v>
      </c>
      <c r="Q10141"/>
      <c r="R10141" t="b">
        <v>0</v>
      </c>
      <c r="S10141">
        <v>1</v>
      </c>
      <c r="T10141" t="s">
        <v>91</v>
      </c>
      <c r="U10141">
        <v>999</v>
      </c>
      <c r="V10141" s="16" t="s">
        <v>6626</v>
      </c>
      <c r="W10141" s="16">
        <v>12212059</v>
      </c>
      <c r="X10141"/>
      <c r="Y10141" t="inlineStr">
        <is>
          <t xml:space="preserve">丹核一类灵材。木中灵核生息绵长，枝叶虽离，内纹仍见向光生长的旧路。|n法宝打造与祭炼：用作特性材，适用于同境界、同品质的养元珠、甘露瓶。</t>
        </is>
      </c>
      <c r="Z10141" t="s">
        <v>6733</v>
      </c>
      <c r="AA10141" t="str">
        <v>击杀妖兽、探索秘境或遗迹可得。</v>
      </c>
      <c r="AB10141" s="16">
        <v>12331003</v>
      </c>
      <c r="AC10141" t="s">
        <v>6629</v>
      </c>
      <c r="AD10141">
        <v>40006</v>
      </c>
      <c r="AE10141"/>
      <c r="AF10141">
        <v>70006</v>
      </c>
      <c r="AG10141"/>
      <c r="AH10141">
        <v>37800</v>
      </c>
      <c r="AI10141" s="16" t="s">
        <v>6625</v>
      </c>
      <c r="AJ10141" s="16" t="s">
        <v>6636</v>
      </c>
      <c r="AK10141" s="16" t="s">
        <v>335</v>
      </c>
      <c r="AL10141" t="s">
        <v>6734</v>
      </c>
    </row>
    <row r="10142" ht="16.5" spans="2:38">
      <c r="B10142" s="16" t="n">
        <f>10000000+INDEX(编号表!$B:$B,MATCH(F10142,编号表!$A:$A,0))*100000+INDEX(编号表!$F:$F,MATCH(D10142,编号表!$E:$E,0))*1000+INDEX(编号表!$D:$D,MATCH(E10142,编号表!$C:$C,0))*10000+G10142</f>
        <v>12526022</v>
      </c>
      <c r="C10142" s="16" t="s">
        <v>10118</v>
      </c>
      <c r="D10142" s="16" t="s">
        <v>114</v>
      </c>
      <c r="E10142" s="16" t="s">
        <v>335</v>
      </c>
      <c r="F10142" s="16" t="s">
        <v>6622</v>
      </c>
      <c r="G10142" s="16">
        <v>22</v>
      </c>
      <c r="H10142" t="s">
        <v>7297</v>
      </c>
      <c r="I10142" s="16">
        <v>60</v>
      </c>
      <c r="J10142" s="42" t="str">
        <f t="shared" si="167"/>
        <v>大类_道品筑基打造</v>
      </c>
      <c r="K10142" s="39" t="s">
        <v>6624</v>
      </c>
      <c r="L10142"/>
      <c r="M10142" s="16" t="s">
        <v>6625</v>
      </c>
      <c r="N10142"/>
      <c r="O10142">
        <v>0</v>
      </c>
      <c r="P10142" t="b">
        <v>1</v>
      </c>
      <c r="Q10142"/>
      <c r="R10142" t="b">
        <v>0</v>
      </c>
      <c r="S10142">
        <v>1</v>
      </c>
      <c r="T10142" t="s">
        <v>91</v>
      </c>
      <c r="U10142">
        <v>999</v>
      </c>
      <c r="V10142" s="16" t="s">
        <v>6626</v>
      </c>
      <c r="W10142" s="16">
        <v>12212062</v>
      </c>
      <c r="X10142"/>
      <c r="Y10142" t="inlineStr">
        <is>
          <t xml:space="preserve">翎毫一类灵材。细毫柔而有锋，沾墨均匀，束起时根根相顺。|n法宝打造与祭炼：用作辅材，适用于同境界、同品质的青竹符笔。</t>
        </is>
      </c>
      <c r="Z10142" t="s">
        <v>6741</v>
      </c>
      <c r="AA10142" t="str">
        <v>击杀妖兽、探索秘境或遗迹可得。</v>
      </c>
      <c r="AB10142" s="16">
        <v>12331006</v>
      </c>
      <c r="AC10142" t="s">
        <v>6629</v>
      </c>
      <c r="AD10142">
        <v>40006</v>
      </c>
      <c r="AE10142"/>
      <c r="AF10142">
        <v>70006</v>
      </c>
      <c r="AG10142"/>
      <c r="AH10142">
        <v>37800</v>
      </c>
      <c r="AI10142" s="16" t="s">
        <v>6625</v>
      </c>
      <c r="AJ10142" s="16" t="s">
        <v>6641</v>
      </c>
      <c r="AK10142" s="16" t="s">
        <v>335</v>
      </c>
      <c r="AL10142" t="s">
        <v>6742</v>
      </c>
    </row>
    <row r="10143" ht="16.5" spans="2:38">
      <c r="B10143" s="16" t="n">
        <f>10000000+INDEX(编号表!$B:$B,MATCH(F10143,编号表!$A:$A,0))*100000+INDEX(编号表!$F:$F,MATCH(D10143,编号表!$E:$E,0))*1000+INDEX(编号表!$D:$D,MATCH(E10143,编号表!$C:$C,0))*10000+G10143</f>
        <v>12626023</v>
      </c>
      <c r="C10143" s="16" t="s">
        <v>10120</v>
      </c>
      <c r="D10143" s="16" t="s">
        <v>114</v>
      </c>
      <c r="E10143" s="16" t="s">
        <v>335</v>
      </c>
      <c r="F10143" s="16" t="s">
        <v>6633</v>
      </c>
      <c r="G10143" s="16">
        <v>23</v>
      </c>
      <c r="H10143" t="s">
        <v>7297</v>
      </c>
      <c r="I10143" s="16">
        <v>60</v>
      </c>
      <c r="J10143" s="42" t="str">
        <f t="shared" si="167"/>
        <v>大类_道品筑基打造</v>
      </c>
      <c r="K10143" s="39" t="s">
        <v>6624</v>
      </c>
      <c r="L10143"/>
      <c r="M10143" s="16" t="s">
        <v>6625</v>
      </c>
      <c r="N10143"/>
      <c r="O10143">
        <v>0</v>
      </c>
      <c r="P10143" t="b">
        <v>1</v>
      </c>
      <c r="Q10143"/>
      <c r="R10143" t="b">
        <v>0</v>
      </c>
      <c r="S10143">
        <v>1</v>
      </c>
      <c r="T10143" t="s">
        <v>91</v>
      </c>
      <c r="U10143">
        <v>999</v>
      </c>
      <c r="V10143" s="16" t="s">
        <v>6626</v>
      </c>
      <c r="W10143" s="16">
        <v>12212064</v>
      </c>
      <c r="X10143"/>
      <c r="Y10143" t="inlineStr">
        <is>
          <t xml:space="preserve">灵窍遗材一类灵材。灵目中的细纹仍能分辨灵光，所留是感知旧痕，并无活物视识。|n法宝打造与祭炼：用作特性材，适用于同境界、同品质的照夜灵镜、照灵镜。</t>
        </is>
      </c>
      <c r="Z10143" t="s">
        <v>6746</v>
      </c>
      <c r="AA10143" t="str">
        <v>击杀妖兽、探索秘境或遗迹可得。</v>
      </c>
      <c r="AB10143" s="16">
        <v>12331008</v>
      </c>
      <c r="AC10143" t="s">
        <v>6629</v>
      </c>
      <c r="AD10143">
        <v>40006</v>
      </c>
      <c r="AE10143"/>
      <c r="AF10143">
        <v>70006</v>
      </c>
      <c r="AG10143"/>
      <c r="AH10143">
        <v>37800</v>
      </c>
      <c r="AI10143" s="16" t="s">
        <v>6625</v>
      </c>
      <c r="AJ10143" s="16" t="s">
        <v>6646</v>
      </c>
      <c r="AK10143" s="16" t="s">
        <v>335</v>
      </c>
      <c r="AL10143" t="s">
        <v>6747</v>
      </c>
    </row>
    <row r="10144" ht="16.5" spans="2:38">
      <c r="B10144" s="16" t="n">
        <f>10000000+INDEX(编号表!$B:$B,MATCH(F10144,编号表!$A:$A,0))*100000+INDEX(编号表!$F:$F,MATCH(D10144,编号表!$E:$E,0))*1000+INDEX(编号表!$D:$D,MATCH(E10144,编号表!$C:$C,0))*10000+G10144</f>
        <v>12826024</v>
      </c>
      <c r="C10144" s="16" t="s">
        <v>10122</v>
      </c>
      <c r="D10144" s="16" t="s">
        <v>114</v>
      </c>
      <c r="E10144" s="16" t="s">
        <v>335</v>
      </c>
      <c r="F10144" s="16" t="s">
        <v>6675</v>
      </c>
      <c r="G10144" s="16">
        <v>24</v>
      </c>
      <c r="H10144" t="s">
        <v>7297</v>
      </c>
      <c r="I10144" s="16">
        <v>60</v>
      </c>
      <c r="J10144" s="42" t="str">
        <f t="shared" si="167"/>
        <v>大类_道品筑基打造</v>
      </c>
      <c r="K10144" s="39" t="s">
        <v>6624</v>
      </c>
      <c r="L10144"/>
      <c r="M10144" s="16" t="s">
        <v>6625</v>
      </c>
      <c r="N10144"/>
      <c r="O10144">
        <v>0</v>
      </c>
      <c r="P10144" t="b">
        <v>1</v>
      </c>
      <c r="Q10144"/>
      <c r="R10144" t="b">
        <v>0</v>
      </c>
      <c r="S10144">
        <v>1</v>
      </c>
      <c r="T10144" t="s">
        <v>91</v>
      </c>
      <c r="U10144">
        <v>999</v>
      </c>
      <c r="V10144" s="16" t="s">
        <v>6626</v>
      </c>
      <c r="W10144" s="16">
        <v>12212070</v>
      </c>
      <c r="X10144"/>
      <c r="Y10144" t="inlineStr">
        <is>
          <t xml:space="preserve">灵骨玄甲一类灵材。甲壳层层相覆，旧伤未损其内纹，断面可见细密承力层次。|n法宝打造与祭炼：用作辅材、特性材，适用于同境界、同品质的青罗伞。</t>
        </is>
      </c>
      <c r="Z10144" t="s">
        <v>6767</v>
      </c>
      <c r="AA10144" t="str">
        <v>击杀妖兽、探索秘境或遗迹可得。</v>
      </c>
      <c r="AB10144" s="16">
        <v>12331017</v>
      </c>
      <c r="AC10144" t="s">
        <v>6629</v>
      </c>
      <c r="AD10144">
        <v>40006</v>
      </c>
      <c r="AE10144"/>
      <c r="AF10144">
        <v>70006</v>
      </c>
      <c r="AG10144"/>
      <c r="AH10144">
        <v>37800</v>
      </c>
      <c r="AI10144" s="16" t="s">
        <v>6625</v>
      </c>
      <c r="AJ10144" s="16" t="s">
        <v>6679</v>
      </c>
      <c r="AK10144" s="16" t="s">
        <v>335</v>
      </c>
      <c r="AL10144" t="s">
        <v>6768</v>
      </c>
    </row>
    <row r="10145" ht="16.5" spans="2:38">
      <c r="B10145" s="16" t="n">
        <f>10000000+INDEX(编号表!$B:$B,MATCH(F10145,编号表!$A:$A,0))*100000+INDEX(编号表!$F:$F,MATCH(D10145,编号表!$E:$E,0))*1000+INDEX(编号表!$D:$D,MATCH(E10145,编号表!$C:$C,0))*10000+G10145</f>
        <v>12626025</v>
      </c>
      <c r="C10145" s="16" t="s">
        <v>10124</v>
      </c>
      <c r="D10145" s="16" t="s">
        <v>114</v>
      </c>
      <c r="E10145" s="16" t="s">
        <v>335</v>
      </c>
      <c r="F10145" s="16" t="s">
        <v>6633</v>
      </c>
      <c r="G10145" s="16">
        <v>25</v>
      </c>
      <c r="H10145" t="s">
        <v>7297</v>
      </c>
      <c r="I10145" s="16">
        <v>60</v>
      </c>
      <c r="J10145" s="42" t="str">
        <f t="shared" si="167"/>
        <v>大类_道品筑基打造</v>
      </c>
      <c r="K10145" s="39" t="s">
        <v>6624</v>
      </c>
      <c r="L10145"/>
      <c r="M10145" s="16" t="s">
        <v>6625</v>
      </c>
      <c r="N10145"/>
      <c r="O10145">
        <v>0</v>
      </c>
      <c r="P10145" t="b">
        <v>1</v>
      </c>
      <c r="Q10145"/>
      <c r="R10145" t="b">
        <v>0</v>
      </c>
      <c r="S10145">
        <v>1</v>
      </c>
      <c r="T10145" t="s">
        <v>91</v>
      </c>
      <c r="U10145">
        <v>999</v>
      </c>
      <c r="V10145" s="16" t="s">
        <v>6626</v>
      </c>
      <c r="W10145" s="16">
        <v>12212074</v>
      </c>
      <c r="X10145"/>
      <c r="Y10145" t="inlineStr">
        <is>
          <t xml:space="preserve">灵爪锐牙一类灵材。爪锋坚锐，纹路向尖端勾连，断处仍有锐气。|n法宝打造与祭炼：用作特性材，适用于同境界、同品质的青冥剑。</t>
        </is>
      </c>
      <c r="Z10145" t="s">
        <v>6779</v>
      </c>
      <c r="AA10145" t="str">
        <v>击杀妖兽、探索秘境或遗迹可得。</v>
      </c>
      <c r="AB10145" s="16">
        <v>12331021</v>
      </c>
      <c r="AC10145" t="s">
        <v>6629</v>
      </c>
      <c r="AD10145">
        <v>40006</v>
      </c>
      <c r="AE10145"/>
      <c r="AF10145">
        <v>70006</v>
      </c>
      <c r="AG10145"/>
      <c r="AH10145">
        <v>37800</v>
      </c>
      <c r="AI10145" s="16" t="s">
        <v>6625</v>
      </c>
      <c r="AJ10145" s="16" t="s">
        <v>6690</v>
      </c>
      <c r="AK10145" s="16" t="s">
        <v>335</v>
      </c>
      <c r="AL10145" t="s">
        <v>6780</v>
      </c>
    </row>
    <row r="10146" ht="16.5" spans="2:38">
      <c r="B10146" s="16" t="n">
        <f>10000000+INDEX(编号表!$B:$B,MATCH(F10146,编号表!$A:$A,0))*100000+INDEX(编号表!$F:$F,MATCH(D10146,编号表!$E:$E,0))*1000+INDEX(编号表!$D:$D,MATCH(E10146,编号表!$C:$C,0))*10000+G10146</f>
        <v>12526026</v>
      </c>
      <c r="C10146" s="16" t="s">
        <v>6786</v>
      </c>
      <c r="D10146" s="16" t="s">
        <v>114</v>
      </c>
      <c r="E10146" s="16" t="s">
        <v>335</v>
      </c>
      <c r="F10146" s="16" t="s">
        <v>6622</v>
      </c>
      <c r="G10146" s="16">
        <v>26</v>
      </c>
      <c r="H10146" t="s">
        <v>7297</v>
      </c>
      <c r="I10146" s="16">
        <v>60</v>
      </c>
      <c r="J10146" s="42" t="str">
        <f t="shared" si="167"/>
        <v>大类_道品筑基打造</v>
      </c>
      <c r="K10146" s="39" t="s">
        <v>6624</v>
      </c>
      <c r="L10146"/>
      <c r="M10146" s="16" t="s">
        <v>6625</v>
      </c>
      <c r="N10146"/>
      <c r="O10146">
        <v>0</v>
      </c>
      <c r="P10146" t="b">
        <v>1</v>
      </c>
      <c r="Q10146"/>
      <c r="R10146" t="b">
        <v>0</v>
      </c>
      <c r="S10146">
        <v>1</v>
      </c>
      <c r="T10146" t="s">
        <v>91</v>
      </c>
      <c r="U10146">
        <v>999</v>
      </c>
      <c r="V10146" s="16" t="s">
        <v>6626</v>
      </c>
      <c r="W10146" s="16">
        <v>12212076</v>
      </c>
      <c r="X10146"/>
      <c r="Y10146" t="inlineStr">
        <is>
          <t xml:space="preserve">灵金一类灵材。铜料久经炉火，内壁保留着层层导火纹痕。|n法宝打造与祭炼：用作辅材，适用于同境界、同品质的抱朴丹炉、聚灵鼎。</t>
        </is>
      </c>
      <c r="Z10146" t="s">
        <v>6785</v>
      </c>
      <c r="AA10146" t="str">
        <v>击杀妖兽、探索秘境或遗迹可得。</v>
      </c>
      <c r="AB10146" s="16">
        <v>12331023</v>
      </c>
      <c r="AC10146" t="s">
        <v>6629</v>
      </c>
      <c r="AD10146">
        <v>40006</v>
      </c>
      <c r="AE10146"/>
      <c r="AF10146">
        <v>70006</v>
      </c>
      <c r="AG10146"/>
      <c r="AH10146">
        <v>37800</v>
      </c>
      <c r="AI10146" s="16" t="s">
        <v>6625</v>
      </c>
      <c r="AJ10146" s="16" t="s">
        <v>6696</v>
      </c>
      <c r="AK10146" s="16" t="s">
        <v>335</v>
      </c>
      <c r="AL10146" t="s">
        <v>6786</v>
      </c>
    </row>
    <row r="10147" ht="16.5" spans="2:38">
      <c r="B10147" s="16" t="n">
        <f>10000000+INDEX(编号表!$B:$B,MATCH(F10147,编号表!$A:$A,0))*100000+INDEX(编号表!$F:$F,MATCH(D10147,编号表!$E:$E,0))*1000+INDEX(编号表!$D:$D,MATCH(E10147,编号表!$C:$C,0))*10000+G10147</f>
        <v>12526027</v>
      </c>
      <c r="C10147" s="16" t="s">
        <v>6794</v>
      </c>
      <c r="D10147" s="16" t="s">
        <v>114</v>
      </c>
      <c r="E10147" s="16" t="s">
        <v>335</v>
      </c>
      <c r="F10147" s="16" t="s">
        <v>6622</v>
      </c>
      <c r="G10147" s="16">
        <v>27</v>
      </c>
      <c r="H10147" t="s">
        <v>7297</v>
      </c>
      <c r="I10147" s="16">
        <v>60</v>
      </c>
      <c r="J10147" s="42" t="str">
        <f t="shared" si="167"/>
        <v>大类_道品筑基打造</v>
      </c>
      <c r="K10147" s="39" t="s">
        <v>6624</v>
      </c>
      <c r="L10147"/>
      <c r="M10147" s="16" t="s">
        <v>6625</v>
      </c>
      <c r="N10147"/>
      <c r="O10147">
        <v>0</v>
      </c>
      <c r="P10147" t="b">
        <v>1</v>
      </c>
      <c r="Q10147"/>
      <c r="R10147" t="b">
        <v>0</v>
      </c>
      <c r="S10147">
        <v>1</v>
      </c>
      <c r="T10147" t="s">
        <v>91</v>
      </c>
      <c r="U10147">
        <v>999</v>
      </c>
      <c r="V10147" s="16" t="s">
        <v>6626</v>
      </c>
      <c r="W10147" s="16">
        <v>12212078</v>
      </c>
      <c r="X10147"/>
      <c r="Y10147" t="inlineStr">
        <is>
          <t xml:space="preserve">灵石砂壤一类灵材。玄砂颗粒细密，指间滑落无声，粒中各藏微小灵纹。|n法宝打造与祭炼：用作辅材，适用于同境界、同品质的抱朴丹炉。</t>
        </is>
      </c>
      <c r="Z10147" t="s">
        <v>6792</v>
      </c>
      <c r="AA10147" t="str">
        <v>击杀妖兽、探索秘境或遗迹可得。</v>
      </c>
      <c r="AB10147" s="16">
        <v>12331025</v>
      </c>
      <c r="AC10147" t="s">
        <v>6629</v>
      </c>
      <c r="AD10147">
        <v>40006</v>
      </c>
      <c r="AE10147"/>
      <c r="AF10147">
        <v>70006</v>
      </c>
      <c r="AG10147"/>
      <c r="AH10147">
        <v>37800</v>
      </c>
      <c r="AI10147" s="16" t="s">
        <v>6625</v>
      </c>
      <c r="AJ10147" s="16" t="s">
        <v>6793</v>
      </c>
      <c r="AK10147" s="16" t="s">
        <v>335</v>
      </c>
      <c r="AL10147" t="s">
        <v>6794</v>
      </c>
    </row>
    <row r="10148" ht="16.5" spans="2:38">
      <c r="B10148" s="16" t="n">
        <f>10000000+INDEX(编号表!$B:$B,MATCH(F10148,编号表!$A:$A,0))*100000+INDEX(编号表!$F:$F,MATCH(D10148,编号表!$E:$E,0))*1000+INDEX(编号表!$D:$D,MATCH(E10148,编号表!$C:$C,0))*10000+G10148</f>
        <v>12826028</v>
      </c>
      <c r="C10148" s="16" t="s">
        <v>6798</v>
      </c>
      <c r="D10148" s="16" t="s">
        <v>114</v>
      </c>
      <c r="E10148" s="16" t="s">
        <v>335</v>
      </c>
      <c r="F10148" s="16" t="s">
        <v>6675</v>
      </c>
      <c r="G10148" s="16">
        <v>28</v>
      </c>
      <c r="H10148" t="s">
        <v>7297</v>
      </c>
      <c r="I10148" s="16">
        <v>60</v>
      </c>
      <c r="J10148" s="42" t="str">
        <f t="shared" si="167"/>
        <v>大类_道品筑基打造</v>
      </c>
      <c r="K10148" s="38" t="s">
        <v>6624</v>
      </c>
      <c r="L10148"/>
      <c r="M10148" s="16" t="s">
        <v>6625</v>
      </c>
      <c r="N10148"/>
      <c r="O10148">
        <v>0</v>
      </c>
      <c r="P10148" t="b">
        <v>1</v>
      </c>
      <c r="Q10148"/>
      <c r="R10148" t="b">
        <v>0</v>
      </c>
      <c r="S10148">
        <v>1</v>
      </c>
      <c r="T10148" t="s">
        <v>91</v>
      </c>
      <c r="U10148">
        <v>999</v>
      </c>
      <c r="V10148" s="16" t="s">
        <v>6626</v>
      </c>
      <c r="W10148" s="16">
        <v>12212079</v>
      </c>
      <c r="X10148"/>
      <c r="Y10148" t="inlineStr">
        <is>
          <t xml:space="preserve">灵石砂壤一类灵材。旧阵散去，石上仍留导灵线痕，交接之处深浅分明。|n法宝打造与祭炼：用作特性材，适用于同境界、同品质的缚影索、镇山印。</t>
        </is>
      </c>
      <c r="Z10148" t="s">
        <v>6797</v>
      </c>
      <c r="AA10148" t="str">
        <v>击杀妖兽、探索秘境或遗迹可得。</v>
      </c>
      <c r="AB10148" s="16">
        <v>12331026</v>
      </c>
      <c r="AC10148" t="s">
        <v>6629</v>
      </c>
      <c r="AD10148">
        <v>40006</v>
      </c>
      <c r="AE10148"/>
      <c r="AF10148">
        <v>70006</v>
      </c>
      <c r="AG10148"/>
      <c r="AH10148">
        <v>37800</v>
      </c>
      <c r="AI10148" s="16" t="s">
        <v>6625</v>
      </c>
      <c r="AJ10148" s="16" t="s">
        <v>6793</v>
      </c>
      <c r="AK10148" s="16" t="s">
        <v>335</v>
      </c>
      <c r="AL10148" t="s">
        <v>6798</v>
      </c>
    </row>
    <row r="10149" ht="16.5" spans="2:38">
      <c r="B10149" s="16" t="n">
        <f>10000000+INDEX(编号表!$B:$B,MATCH(F10149,编号表!$A:$A,0))*100000+INDEX(编号表!$F:$F,MATCH(D10149,编号表!$E:$E,0))*1000+INDEX(编号表!$D:$D,MATCH(E10149,编号表!$C:$C,0))*10000+G10149</f>
        <v>12526029</v>
      </c>
      <c r="C10149" s="16" t="s">
        <v>10129</v>
      </c>
      <c r="D10149" s="16" t="s">
        <v>114</v>
      </c>
      <c r="E10149" s="16" t="s">
        <v>335</v>
      </c>
      <c r="F10149" s="16" t="s">
        <v>6622</v>
      </c>
      <c r="G10149" s="16">
        <v>29</v>
      </c>
      <c r="H10149" t="s">
        <v>7297</v>
      </c>
      <c r="I10149" s="16">
        <v>60</v>
      </c>
      <c r="J10149" s="42" t="str">
        <f t="shared" si="167"/>
        <v>大类_道品筑基打造</v>
      </c>
      <c r="K10149" s="38" t="s">
        <v>6624</v>
      </c>
      <c r="L10149"/>
      <c r="M10149" s="16" t="s">
        <v>6625</v>
      </c>
      <c r="N10149"/>
      <c r="O10149">
        <v>0</v>
      </c>
      <c r="P10149" t="b">
        <v>1</v>
      </c>
      <c r="Q10149"/>
      <c r="R10149" t="b">
        <v>0</v>
      </c>
      <c r="S10149">
        <v>1</v>
      </c>
      <c r="T10149" t="s">
        <v>91</v>
      </c>
      <c r="U10149">
        <v>999</v>
      </c>
      <c r="V10149" s="16" t="s">
        <v>6626</v>
      </c>
      <c r="W10149" s="16">
        <v>12212081</v>
      </c>
      <c r="X10149"/>
      <c r="Y10149" t="inlineStr">
        <is>
          <t xml:space="preserve">灵玉玄晶一类灵材。晶体清明，细部灵光齐整，转动时可见层层光路。|n法宝打造与祭炼：用作辅材，适用于同境界、同品质的照夜灵镜、照灵镜。</t>
        </is>
      </c>
      <c r="Z10149" t="s">
        <v>6803</v>
      </c>
      <c r="AA10149" t="str">
        <v>击杀妖兽、探索秘境或遗迹可得。</v>
      </c>
      <c r="AB10149" s="16">
        <v>12331028</v>
      </c>
      <c r="AC10149" t="s">
        <v>6629</v>
      </c>
      <c r="AD10149">
        <v>40006</v>
      </c>
      <c r="AE10149"/>
      <c r="AF10149">
        <v>70006</v>
      </c>
      <c r="AG10149"/>
      <c r="AH10149">
        <v>37800</v>
      </c>
      <c r="AI10149" s="16" t="s">
        <v>6625</v>
      </c>
      <c r="AJ10149" s="16" t="s">
        <v>6701</v>
      </c>
      <c r="AK10149" s="16" t="s">
        <v>335</v>
      </c>
      <c r="AL10149" t="s">
        <v>6804</v>
      </c>
    </row>
    <row r="10150" ht="16.5" spans="2:38">
      <c r="B10150" s="16" t="n">
        <f>10000000+INDEX(编号表!$B:$B,MATCH(F10150,编号表!$A:$A,0))*100000+INDEX(编号表!$F:$F,MATCH(D10150,编号表!$E:$E,0))*1000+INDEX(编号表!$D:$D,MATCH(E10150,编号表!$C:$C,0))*10000+G10150</f>
        <v>12526030</v>
      </c>
      <c r="C10150" s="16" t="s">
        <v>10131</v>
      </c>
      <c r="D10150" s="16" t="s">
        <v>114</v>
      </c>
      <c r="E10150" s="16" t="s">
        <v>335</v>
      </c>
      <c r="F10150" s="16" t="s">
        <v>6622</v>
      </c>
      <c r="G10150" s="16">
        <v>30</v>
      </c>
      <c r="H10150" t="s">
        <v>7297</v>
      </c>
      <c r="I10150" s="16">
        <v>60</v>
      </c>
      <c r="J10150" s="42" t="str">
        <f t="shared" si="167"/>
        <v>大类_道品筑基打造</v>
      </c>
      <c r="K10150" s="39" t="s">
        <v>6624</v>
      </c>
      <c r="L10150"/>
      <c r="M10150" s="16" t="s">
        <v>6625</v>
      </c>
      <c r="N10150"/>
      <c r="O10150">
        <v>0</v>
      </c>
      <c r="P10150" t="b">
        <v>1</v>
      </c>
      <c r="Q10150"/>
      <c r="R10150" t="b">
        <v>0</v>
      </c>
      <c r="S10150">
        <v>1</v>
      </c>
      <c r="T10150" t="s">
        <v>91</v>
      </c>
      <c r="U10150">
        <v>999</v>
      </c>
      <c r="V10150" s="16" t="s">
        <v>6626</v>
      </c>
      <c r="W10150" s="16">
        <v>12212084</v>
      </c>
      <c r="X10150"/>
      <c r="Y10150" t="inlineStr">
        <is>
          <t xml:space="preserve">灵木竹藤一类灵材。竹质轻韧，中空有节，通达处与收束处各有分寸。|n法宝打造与祭炼：用作辅材，适用于同境界、同品质的涵灵瓶。</t>
        </is>
      </c>
      <c r="Z10150" t="s">
        <v>6812</v>
      </c>
      <c r="AA10150" t="str">
        <v>击杀妖兽、探索秘境或遗迹可得。</v>
      </c>
      <c r="AB10150" s="16">
        <v>12331031</v>
      </c>
      <c r="AC10150" t="s">
        <v>6629</v>
      </c>
      <c r="AD10150">
        <v>40006</v>
      </c>
      <c r="AE10150"/>
      <c r="AF10150">
        <v>70006</v>
      </c>
      <c r="AG10150"/>
      <c r="AH10150">
        <v>37800</v>
      </c>
      <c r="AI10150" s="16" t="s">
        <v>6625</v>
      </c>
      <c r="AJ10150" s="16" t="s">
        <v>6708</v>
      </c>
      <c r="AK10150" s="16" t="s">
        <v>335</v>
      </c>
      <c r="AL10150" t="s">
        <v>6813</v>
      </c>
    </row>
    <row r="10151" ht="16.5" spans="2:38">
      <c r="B10151" s="16" t="n">
        <f>10000000+INDEX(编号表!$B:$B,MATCH(F10151,编号表!$A:$A,0))*100000+INDEX(编号表!$F:$F,MATCH(D10151,编号表!$E:$E,0))*1000+INDEX(编号表!$D:$D,MATCH(E10151,编号表!$C:$C,0))*10000+G10151</f>
        <v>12526031</v>
      </c>
      <c r="C10151" s="16" t="s">
        <v>10133</v>
      </c>
      <c r="D10151" s="16" t="s">
        <v>114</v>
      </c>
      <c r="E10151" s="16" t="s">
        <v>335</v>
      </c>
      <c r="F10151" s="16" t="s">
        <v>6622</v>
      </c>
      <c r="G10151" s="16">
        <v>31</v>
      </c>
      <c r="H10151" t="s">
        <v>7297</v>
      </c>
      <c r="I10151" s="16">
        <v>60</v>
      </c>
      <c r="J10151" s="42" t="str">
        <f t="shared" si="167"/>
        <v>大类_道品筑基打造</v>
      </c>
      <c r="K10151" s="39" t="s">
        <v>6624</v>
      </c>
      <c r="L10151"/>
      <c r="M10151" s="16" t="s">
        <v>6625</v>
      </c>
      <c r="N10151"/>
      <c r="O10151">
        <v>0</v>
      </c>
      <c r="P10151" t="b">
        <v>1</v>
      </c>
      <c r="Q10151"/>
      <c r="R10151" t="b">
        <v>0</v>
      </c>
      <c r="S10151">
        <v>1</v>
      </c>
      <c r="T10151" t="s">
        <v>91</v>
      </c>
      <c r="U10151">
        <v>999</v>
      </c>
      <c r="V10151" s="16" t="s">
        <v>6626</v>
      </c>
      <c r="W10151" s="16">
        <v>12212086</v>
      </c>
      <c r="X10151"/>
      <c r="Y10151" t="inlineStr">
        <is>
          <t xml:space="preserve">灵丝玄筋一类灵材。旧旗留下的灵丝，织路未断，细纹交接仍然有序。|n法宝打造与祭炼：用作辅材，适用于同境界、同品质的掩息幡、纳物袋、缚影索、青罗伞。</t>
        </is>
      </c>
      <c r="Z10151" t="s">
        <v>6818</v>
      </c>
      <c r="AA10151" t="str">
        <v>击杀妖兽、探索秘境或遗迹可得。</v>
      </c>
      <c r="AB10151" s="16">
        <v>12331033</v>
      </c>
      <c r="AC10151" t="s">
        <v>6629</v>
      </c>
      <c r="AD10151">
        <v>40006</v>
      </c>
      <c r="AE10151"/>
      <c r="AF10151">
        <v>70006</v>
      </c>
      <c r="AG10151"/>
      <c r="AH10151">
        <v>37800</v>
      </c>
      <c r="AI10151" s="16" t="s">
        <v>6625</v>
      </c>
      <c r="AJ10151" s="16" t="s">
        <v>6713</v>
      </c>
      <c r="AK10151" s="16" t="s">
        <v>335</v>
      </c>
      <c r="AL10151" t="s">
        <v>6819</v>
      </c>
    </row>
    <row r="10152" ht="16.5" spans="2:38">
      <c r="B10152" s="16" t="n">
        <f>10000000+INDEX(编号表!$B:$B,MATCH(F10152,编号表!$A:$A,0))*100000+INDEX(编号表!$F:$F,MATCH(D10152,编号表!$E:$E,0))*1000+INDEX(编号表!$D:$D,MATCH(E10152,编号表!$C:$C,0))*10000+G10152</f>
        <v>12526032</v>
      </c>
      <c r="C10152" s="16" t="s">
        <v>10135</v>
      </c>
      <c r="D10152" s="16" t="s">
        <v>114</v>
      </c>
      <c r="E10152" s="16" t="s">
        <v>335</v>
      </c>
      <c r="F10152" s="16" t="s">
        <v>6622</v>
      </c>
      <c r="G10152" s="16">
        <v>32</v>
      </c>
      <c r="H10152" t="s">
        <v>7297</v>
      </c>
      <c r="I10152" s="16">
        <v>60</v>
      </c>
      <c r="J10152" s="42" t="str">
        <f t="shared" si="167"/>
        <v>大类_道品筑基打造</v>
      </c>
      <c r="K10152" s="39" t="s">
        <v>6624</v>
      </c>
      <c r="L10152"/>
      <c r="M10152" s="16" t="s">
        <v>6625</v>
      </c>
      <c r="N10152"/>
      <c r="O10152">
        <v>0</v>
      </c>
      <c r="P10152" t="b">
        <v>1</v>
      </c>
      <c r="Q10152"/>
      <c r="R10152" t="b">
        <v>0</v>
      </c>
      <c r="S10152">
        <v>1</v>
      </c>
      <c r="T10152" t="s">
        <v>91</v>
      </c>
      <c r="U10152">
        <v>999</v>
      </c>
      <c r="V10152" s="16" t="s">
        <v>6626</v>
      </c>
      <c r="W10152" s="16">
        <v>12212088</v>
      </c>
      <c r="X10152"/>
      <c r="Y10152" t="inlineStr">
        <is>
          <t xml:space="preserve">灵液琼髓一类灵材。石中灵乳质地绵密，触之温润，灵息缓而不散。|n法宝打造与祭炼：用作辅材，适用于同境界、同品质的抱朴丹炉、甘露瓶。</t>
        </is>
      </c>
      <c r="Z10152" t="s">
        <v>6824</v>
      </c>
      <c r="AA10152" t="str">
        <v>击杀妖兽、探索秘境或遗迹可得。</v>
      </c>
      <c r="AB10152" s="16">
        <v>12331035</v>
      </c>
      <c r="AC10152" t="s">
        <v>6629</v>
      </c>
      <c r="AD10152">
        <v>40006</v>
      </c>
      <c r="AE10152"/>
      <c r="AF10152">
        <v>70006</v>
      </c>
      <c r="AG10152"/>
      <c r="AH10152">
        <v>37800</v>
      </c>
      <c r="AI10152" s="16" t="s">
        <v>6625</v>
      </c>
      <c r="AJ10152" s="16" t="s">
        <v>6718</v>
      </c>
      <c r="AK10152" s="16" t="s">
        <v>335</v>
      </c>
      <c r="AL10152" t="s">
        <v>6825</v>
      </c>
    </row>
    <row r="10153" ht="16.5" spans="2:38">
      <c r="B10153" s="16" t="n">
        <f>10000000+INDEX(编号表!$B:$B,MATCH(F10153,编号表!$A:$A,0))*100000+INDEX(编号表!$F:$F,MATCH(D10153,编号表!$E:$E,0))*1000+INDEX(编号表!$D:$D,MATCH(E10153,编号表!$C:$C,0))*10000+G10153</f>
        <v>12526033</v>
      </c>
      <c r="C10153" s="16" t="s">
        <v>10137</v>
      </c>
      <c r="D10153" s="16" t="s">
        <v>114</v>
      </c>
      <c r="E10153" s="16" t="s">
        <v>335</v>
      </c>
      <c r="F10153" s="16" t="s">
        <v>6622</v>
      </c>
      <c r="G10153" s="16">
        <v>33</v>
      </c>
      <c r="H10153" t="s">
        <v>7297</v>
      </c>
      <c r="I10153" s="16">
        <v>60</v>
      </c>
      <c r="J10153" s="42" t="str">
        <f t="shared" si="167"/>
        <v>大类_道品筑基打造</v>
      </c>
      <c r="K10153" s="39" t="s">
        <v>6624</v>
      </c>
      <c r="L10153"/>
      <c r="M10153" s="16" t="s">
        <v>6625</v>
      </c>
      <c r="N10153"/>
      <c r="O10153">
        <v>0</v>
      </c>
      <c r="P10153" t="b">
        <v>1</v>
      </c>
      <c r="Q10153"/>
      <c r="R10153" t="b">
        <v>0</v>
      </c>
      <c r="S10153">
        <v>1</v>
      </c>
      <c r="T10153" t="s">
        <v>91</v>
      </c>
      <c r="U10153">
        <v>999</v>
      </c>
      <c r="V10153" s="16" t="s">
        <v>6626</v>
      </c>
      <c r="W10153" s="16">
        <v>12212090</v>
      </c>
      <c r="X10153"/>
      <c r="Y10153" t="inlineStr">
        <is>
          <t xml:space="preserve">灵脂玄蜡一类灵材。灵蜡细润可塑，微温便软，凝结后薄处也能封合。|n法宝打造与祭炼：用作辅材，适用于同境界、同品质的纳魄葫芦。</t>
        </is>
      </c>
      <c r="Z10153" t="s">
        <v>6830</v>
      </c>
      <c r="AA10153" t="str">
        <v>击杀妖兽、探索秘境或遗迹可得。</v>
      </c>
      <c r="AB10153" s="16">
        <v>12331037</v>
      </c>
      <c r="AC10153" t="s">
        <v>6629</v>
      </c>
      <c r="AD10153">
        <v>40006</v>
      </c>
      <c r="AE10153"/>
      <c r="AF10153">
        <v>70006</v>
      </c>
      <c r="AG10153"/>
      <c r="AH10153">
        <v>37800</v>
      </c>
      <c r="AI10153" s="16" t="s">
        <v>6625</v>
      </c>
      <c r="AJ10153" s="16" t="s">
        <v>6723</v>
      </c>
      <c r="AK10153" s="16" t="s">
        <v>335</v>
      </c>
      <c r="AL10153" t="s">
        <v>6831</v>
      </c>
    </row>
    <row r="10154" ht="16.5" spans="2:38">
      <c r="B10154" s="16" t="n">
        <f>10000000+INDEX(编号表!$B:$B,MATCH(F10154,编号表!$A:$A,0))*100000+INDEX(编号表!$F:$F,MATCH(D10154,编号表!$E:$E,0))*1000+INDEX(编号表!$D:$D,MATCH(E10154,编号表!$C:$C,0))*10000+G10154</f>
        <v>12904000</v>
      </c>
      <c r="C10154" t="str" s="16">
        <v>岱舆纪行</v>
      </c>
      <c r="D10154" s="16" t="s">
        <v>108</v>
      </c>
      <c r="E10154" s="16" t="s">
        <v>87</v>
      </c>
      <c r="F10154" s="16" t="s">
        <v>10146</v>
      </c>
      <c r="G10154" s="16">
        <v>0</v>
      </c>
      <c r="I10154" s="16">
        <v>60</v>
      </c>
      <c r="J10154" s="42" t="str">
        <f>"大类_"&amp;D10154&amp;E10154&amp;F10154</f>
        <v>大类_仙品通用幻化</v>
      </c>
      <c r="K10154" s="39" t="s">
        <v>6624</v>
      </c>
      <c r="L10154"/>
      <c r="M10154" s="16" t="s">
        <v>10146</v>
      </c>
      <c r="N10154"/>
      <c r="O10154">
        <v>0</v>
      </c>
      <c r="P10154" t="b">
        <v>0</v>
      </c>
      <c r="Q10154"/>
      <c r="R10154" t="b">
        <v>0</v>
      </c>
      <c r="S10154">
        <v>1</v>
      </c>
      <c r="T10154" t="s">
        <v>91</v>
      </c>
      <c r="U10154">
        <v>999</v>
      </c>
      <c r="V10154" s="16" t="s">
        <v>10147</v>
      </c>
      <c r="W10154" t="n" s="16">
        <v>1</v>
      </c>
      <c r="X10154"/>
      <c r="Y10154" t="str">
        <v>幻化凭证。在幻化面板激活头像「青冥道君」时消耗。激活后永久获得对应收益，并可选择使用该外观。</v>
      </c>
      <c r="Z10154" t="str">
        <v>|cff00FF00方寸清影，亦有凌云之志。抬眼看青冥，问道自今朝。|r</v>
      </c>
      <c r="AA10154" t="str">
        <v>宗门历练奖励。</v>
      </c>
      <c r="AB10154" s="16">
        <v>12331037</v>
      </c>
      <c r="AC10154" t="s">
        <v>6629</v>
      </c>
      <c r="AD10154">
        <v>40006</v>
      </c>
      <c r="AE10154"/>
      <c r="AF10154">
        <v>70006</v>
      </c>
      <c r="AG10154"/>
      <c r="AH10154">
        <v>12600</v>
      </c>
      <c r="AI10154" s="16" t="s">
        <v>10146</v>
      </c>
      <c r="AJ10154" s="16" t="s">
        <v>10148</v>
      </c>
      <c r="AK10154" s="16" t="s">
        <v>87</v>
      </c>
      <c r="AL10154"/>
    </row>
    <row r="10155" ht="16.5" spans="2:38">
      <c r="B10155" s="16" t="n">
        <f>10000000+INDEX(编号表!$B:$B,MATCH(F10155,编号表!$A:$A,0))*100000+INDEX(编号表!$F:$F,MATCH(D10155,编号表!$E:$E,0))*1000+INDEX(编号表!$D:$D,MATCH(E10155,编号表!$C:$C,0))*10000+G10155</f>
        <v>12904001</v>
      </c>
      <c r="C10155" t="str" s="16">
        <v>太虚问道</v>
      </c>
      <c r="D10155" s="16" t="s">
        <v>108</v>
      </c>
      <c r="E10155" s="16" t="s">
        <v>87</v>
      </c>
      <c r="F10155" s="16" t="s">
        <v>10146</v>
      </c>
      <c r="G10155" s="16">
        <v>1</v>
      </c>
      <c r="I10155" s="16">
        <v>60</v>
      </c>
      <c r="J10155" s="42" t="str">
        <f>"大类_"&amp;D10155&amp;E10155&amp;F10155</f>
        <v>大类_仙品通用幻化</v>
      </c>
      <c r="K10155" s="39" t="s">
        <v>6624</v>
      </c>
      <c r="L10155"/>
      <c r="M10155" s="16" t="s">
        <v>10146</v>
      </c>
      <c r="N10155"/>
      <c r="O10155">
        <v>0</v>
      </c>
      <c r="P10155" t="b">
        <v>0</v>
      </c>
      <c r="Q10155"/>
      <c r="R10155" t="b">
        <v>0</v>
      </c>
      <c r="S10155">
        <v>1</v>
      </c>
      <c r="T10155" t="s">
        <v>91</v>
      </c>
      <c r="U10155">
        <v>999</v>
      </c>
      <c r="V10155" s="16" t="s">
        <v>10147</v>
      </c>
      <c r="W10155" t="n" s="16">
        <v>101</v>
      </c>
      <c r="X10155"/>
      <c r="Y10155" t="str">
        <v>幻化凭证。在幻化面板激活称号「太虚问道」时消耗。激活后永久获得对应收益，并可选择使用该外观。</v>
      </c>
      <c r="Z10155" t="str">
        <v>|cff00FF00道途无尽，所问亦无尽。将一念求真，留作行走世间的名。|r</v>
      </c>
      <c r="AA10155" t="str">
        <v>宗门历练奖励。</v>
      </c>
      <c r="AB10155" s="16">
        <v>12331037</v>
      </c>
      <c r="AC10155" t="s">
        <v>6629</v>
      </c>
      <c r="AD10155">
        <v>40006</v>
      </c>
      <c r="AE10155"/>
      <c r="AF10155">
        <v>70006</v>
      </c>
      <c r="AG10155"/>
      <c r="AH10155">
        <v>12600</v>
      </c>
      <c r="AI10155" s="16" t="s">
        <v>10146</v>
      </c>
      <c r="AJ10155" s="16" t="s">
        <v>10150</v>
      </c>
      <c r="AK10155" s="16" t="s">
        <v>87</v>
      </c>
      <c r="AL10155"/>
    </row>
    <row r="10156" ht="16.5" spans="2:38">
      <c r="B10156" s="16" t="n">
        <f>10000000+INDEX(编号表!$B:$B,MATCH(F10156,编号表!$A:$A,0))*100000+INDEX(编号表!$F:$F,MATCH(D10156,编号表!$E:$E,0))*1000+INDEX(编号表!$D:$D,MATCH(E10156,编号表!$C:$C,0))*10000+G10156</f>
        <v>12904002</v>
      </c>
      <c r="C10156" t="str" s="16">
        <v>渡口行装</v>
      </c>
      <c r="D10156" s="16" t="s">
        <v>108</v>
      </c>
      <c r="E10156" s="16" t="s">
        <v>87</v>
      </c>
      <c r="F10156" s="16" t="s">
        <v>10146</v>
      </c>
      <c r="G10156" s="16">
        <v>2</v>
      </c>
      <c r="I10156" s="16">
        <v>60</v>
      </c>
      <c r="J10156" s="42" t="str">
        <f>"大类_"&amp;D10156&amp;E10156&amp;F10156</f>
        <v>大类_仙品通用幻化</v>
      </c>
      <c r="K10156" s="39" t="s">
        <v>6624</v>
      </c>
      <c r="L10156"/>
      <c r="M10156" s="16" t="s">
        <v>10146</v>
      </c>
      <c r="N10156"/>
      <c r="O10156">
        <v>0</v>
      </c>
      <c r="P10156" t="b">
        <v>0</v>
      </c>
      <c r="Q10156"/>
      <c r="R10156" t="b">
        <v>0</v>
      </c>
      <c r="S10156">
        <v>1</v>
      </c>
      <c r="T10156" t="s">
        <v>91</v>
      </c>
      <c r="U10156">
        <v>999</v>
      </c>
      <c r="V10156" s="16" t="s">
        <v>10147</v>
      </c>
      <c r="W10156" t="n" s="16">
        <v>201</v>
      </c>
      <c r="X10156"/>
      <c r="Y10156" t="str">
        <v>幻化凭证。在幻化面板激活时装「青冥流云」时消耗。激活后永久获得对应收益，并可选择使用该外观。</v>
      </c>
      <c r="Z10156" t="str">
        <v>|cff00FF00云纹随衣袂舒卷，行过山风，仿佛携来一片清空。|r</v>
      </c>
      <c r="AA10156" t="str">
        <v>宗门历练奖励。</v>
      </c>
      <c r="AB10156" s="16">
        <v>12331037</v>
      </c>
      <c r="AC10156" t="s">
        <v>6629</v>
      </c>
      <c r="AD10156">
        <v>40006</v>
      </c>
      <c r="AE10156"/>
      <c r="AF10156">
        <v>70006</v>
      </c>
      <c r="AG10156"/>
      <c r="AH10156">
        <v>12600</v>
      </c>
      <c r="AI10156" s="16" t="s">
        <v>10146</v>
      </c>
      <c r="AJ10156" s="16" t="s">
        <v>10152</v>
      </c>
      <c r="AK10156" s="16" t="s">
        <v>87</v>
      </c>
      <c r="AL10156"/>
    </row>
    <row r="10157" ht="16.5" spans="2:38">
      <c r="B10157" s="16" t="n">
        <f>10000000+INDEX(编号表!$B:$B,MATCH(F10157,编号表!$A:$A,0))*100000+INDEX(编号表!$F:$F,MATCH(D10157,编号表!$E:$E,0))*1000+INDEX(编号表!$D:$D,MATCH(E10157,编号表!$C:$C,0))*10000+G10157</f>
        <v>12904003</v>
      </c>
      <c r="C10157" t="str" s="16">
        <v>青霄灵鹿</v>
      </c>
      <c r="D10157" s="16" t="s">
        <v>108</v>
      </c>
      <c r="E10157" s="16" t="s">
        <v>87</v>
      </c>
      <c r="F10157" s="16" t="s">
        <v>10146</v>
      </c>
      <c r="G10157" s="16">
        <v>3</v>
      </c>
      <c r="I10157" s="16">
        <v>60</v>
      </c>
      <c r="J10157" s="42" t="str">
        <f>"大类_"&amp;D10157&amp;E10157&amp;F10157</f>
        <v>大类_仙品通用幻化</v>
      </c>
      <c r="K10157" s="39" t="s">
        <v>6624</v>
      </c>
      <c r="L10157"/>
      <c r="M10157" s="16" t="s">
        <v>10146</v>
      </c>
      <c r="N10157"/>
      <c r="O10157">
        <v>0</v>
      </c>
      <c r="P10157" t="b">
        <v>0</v>
      </c>
      <c r="Q10157"/>
      <c r="R10157" t="b">
        <v>0</v>
      </c>
      <c r="S10157">
        <v>1</v>
      </c>
      <c r="T10157" t="s">
        <v>91</v>
      </c>
      <c r="U10157">
        <v>999</v>
      </c>
      <c r="V10157" s="16" t="s">
        <v>10147</v>
      </c>
      <c r="W10157" t="n" s="16">
        <v>301</v>
      </c>
      <c r="X10157"/>
      <c r="Y10157" t="str">
        <v>幻化凭证。在幻化面板激活坐骑「青霄灵鹿」时消耗。激活后永久获得对应收益，并可选择使用该外观。仅改变坐骑外观，不直接进入骑乘。</v>
      </c>
      <c r="Z10157" t="str">
        <v>|cff00FF00玉角承晨露，轻蹄踏远山。山河千里，愿与君同往。|r</v>
      </c>
      <c r="AA10157" t="str">
        <v>宗门历练奖励。</v>
      </c>
      <c r="AB10157" s="16">
        <v>12331037</v>
      </c>
      <c r="AC10157" t="s">
        <v>6629</v>
      </c>
      <c r="AD10157">
        <v>40006</v>
      </c>
      <c r="AE10157"/>
      <c r="AF10157">
        <v>70006</v>
      </c>
      <c r="AG10157"/>
      <c r="AH10157">
        <v>12600</v>
      </c>
      <c r="AI10157" s="16" t="s">
        <v>10146</v>
      </c>
      <c r="AJ10157" s="16" t="s">
        <v>10154</v>
      </c>
      <c r="AK10157" s="16" t="s">
        <v>87</v>
      </c>
      <c r="AL10157"/>
    </row>
    <row r="10158">
      <c r="A10158"/>
      <c r="B10158" s="16" t="n">
        <f>10000000+INDEX(编号表!$B$1:$B$32,MATCH(F10158,编号表!$A$1:$A$32,0))*100000+INDEX(编号表!$F$1:$F$32,MATCH(D10158,编号表!$E$1:$E$32,0))*1000+INDEX(编号表!$D$1:$D$32,MATCH(E10158,编号表!$C$1:$C$32,0))*10000+G10158</f>
        <v>10703100</v>
      </c>
      <c r="C10158" t="str" s="16">
        <v>青萍剑诀·庚金真意残卷</v>
      </c>
      <c r="D10158" t="str" s="16">
        <v>玄品</v>
      </c>
      <c r="E10158" t="str" s="16">
        <v>通用</v>
      </c>
      <c r="F10158" t="str" s="16">
        <v>真意</v>
      </c>
      <c r="G10158" t="n" s="16">
        <v>100</v>
      </c>
      <c r="H10158" s="42"/>
      <c r="I10158" t="n" s="16">
        <v>60</v>
      </c>
      <c r="J10158" t="str" s="42">
        <v>大类_基础</v>
      </c>
      <c r="K10158" t="str" s="39">
        <v>子类_真意</v>
      </c>
      <c r="L10158" t="n" s="42">
        <v>3</v>
      </c>
      <c r="M10158" t="str" s="16">
        <v>神通</v>
      </c>
      <c r="N10158" s="42"/>
      <c r="O10158" t="n" s="42">
        <v>0</v>
      </c>
      <c r="P10158" t="b" s="42">
        <v>1</v>
      </c>
      <c r="Q10158" t="b" s="42">
        <v>1</v>
      </c>
      <c r="R10158" t="b" s="42">
        <v>0</v>
      </c>
      <c r="S10158" t="n" s="42">
        <v>1</v>
      </c>
      <c r="T10158" t="str" s="42">
        <v>无</v>
      </c>
      <c r="U10158" t="n" s="42">
        <v>99</v>
      </c>
      <c r="V10158" t="str" s="16">
        <v>功能_神通真意</v>
      </c>
      <c r="W10158" s="16"/>
      <c r="X10158" t="n" s="42">
        <v>0</v>
      </c>
      <c r="Y10158" t="str" s="42">
        <v>使用后悟得青萍剑诀·庚金真意。青萍剑诀：剑诀改为金行，物理伤害通道保持。</v>
      </c>
      <c r="Z10158" t="str" s="42">
        <v>残卷收存一门神通的运转细节；悟得后仍需在真意位装配。</v>
      </c>
      <c r="AA10158" t="str" s="42">
        <v>本轮投放设计：对应境界精英、专题任务与宗门兑换；具体入口见获得途径与世界投放需求。</v>
      </c>
      <c r="AB10158" t="n" s="16">
        <v>10202000</v>
      </c>
      <c r="AC10158" t="str" s="42">
        <v>90014</v>
      </c>
      <c r="AD10158" t="n" s="42">
        <v>40001</v>
      </c>
      <c r="AE10158" s="42"/>
      <c r="AF10158" t="n" s="42">
        <v>70001</v>
      </c>
      <c r="AG10158" s="42"/>
      <c r="AH10158" t="n" s="42">
        <v>1000</v>
      </c>
      <c r="AI10158" t="str" s="16">
        <v>真意</v>
      </c>
      <c r="AJ10158" t="str" s="16">
        <v>100100</v>
      </c>
      <c r="AK10158" t="str" s="16">
        <v>玄品</v>
      </c>
      <c r="AL10158" t="str">
        <v>激活</v>
      </c>
      <c r="AM10158" t="n">
        <v>0</v>
      </c>
    </row>
    <row r="10159">
      <c r="A10159"/>
      <c r="B10159" s="16" t="n">
        <f>10000000+INDEX(编号表!$B$1:$B$32,MATCH(F10159,编号表!$A$1:$A$32,0))*100000+INDEX(编号表!$F$1:$F$32,MATCH(D10159,编号表!$E$1:$E$32,0))*1000+INDEX(编号表!$D$1:$D$32,MATCH(E10159,编号表!$C$1:$C$32,0))*10000+G10159</f>
        <v>10703101</v>
      </c>
      <c r="C10159" t="str" s="16">
        <v>青萍剑诀·离火真意残卷</v>
      </c>
      <c r="D10159" t="str" s="16">
        <v>玄品</v>
      </c>
      <c r="E10159" t="str" s="16">
        <v>通用</v>
      </c>
      <c r="F10159" t="str" s="16">
        <v>真意</v>
      </c>
      <c r="G10159" t="n" s="16">
        <v>101</v>
      </c>
      <c r="H10159" s="42"/>
      <c r="I10159" t="n" s="16">
        <v>60</v>
      </c>
      <c r="J10159" t="str" s="42">
        <v>大类_基础</v>
      </c>
      <c r="K10159" t="str" s="39">
        <v>子类_真意</v>
      </c>
      <c r="L10159" t="n" s="42">
        <v>3</v>
      </c>
      <c r="M10159" t="str" s="16">
        <v>神通</v>
      </c>
      <c r="N10159" s="42"/>
      <c r="O10159" t="n" s="42">
        <v>0</v>
      </c>
      <c r="P10159" t="b" s="42">
        <v>1</v>
      </c>
      <c r="Q10159" t="b" s="42">
        <v>1</v>
      </c>
      <c r="R10159" t="b" s="42">
        <v>0</v>
      </c>
      <c r="S10159" t="n" s="42">
        <v>1</v>
      </c>
      <c r="T10159" t="str" s="42">
        <v>无</v>
      </c>
      <c r="U10159" t="n" s="42">
        <v>99</v>
      </c>
      <c r="V10159" t="str" s="16">
        <v>功能_神通真意</v>
      </c>
      <c r="W10159" s="16"/>
      <c r="X10159" t="n" s="42">
        <v>0</v>
      </c>
      <c r="Y10159" t="str" s="42">
        <v>使用后悟得青萍剑诀·离火真意。青萍剑诀：剑诀改为火行，物理伤害通道保持。</v>
      </c>
      <c r="Z10159" t="str" s="42">
        <v>残卷收存一门神通的运转细节；悟得后仍需在真意位装配。</v>
      </c>
      <c r="AA10159" t="str" s="42">
        <v>本轮投放设计：对应境界精英、专题任务与宗门兑换；具体入口见获得途径与世界投放需求。</v>
      </c>
      <c r="AB10159" t="n" s="16">
        <v>10202000</v>
      </c>
      <c r="AC10159" t="str" s="42">
        <v>90014</v>
      </c>
      <c r="AD10159" t="n" s="42">
        <v>40001</v>
      </c>
      <c r="AE10159" s="42"/>
      <c r="AF10159" t="n" s="42">
        <v>70001</v>
      </c>
      <c r="AG10159" s="42"/>
      <c r="AH10159" t="n" s="42">
        <v>1000</v>
      </c>
      <c r="AI10159" t="str" s="16">
        <v>真意</v>
      </c>
      <c r="AJ10159" t="str" s="16">
        <v>100100</v>
      </c>
      <c r="AK10159" t="str" s="16">
        <v>玄品</v>
      </c>
      <c r="AL10159" t="str">
        <v>激活</v>
      </c>
      <c r="AM10159" t="n">
        <v>0</v>
      </c>
    </row>
    <row r="10160">
      <c r="A10160"/>
      <c r="B10160" s="16" t="n">
        <f>10000000+INDEX(编号表!$B$1:$B$32,MATCH(F10160,编号表!$A$1:$A$32,0))*100000+INDEX(编号表!$F$1:$F$32,MATCH(D10160,编号表!$E$1:$E$32,0))*1000+INDEX(编号表!$D$1:$D$32,MATCH(E10160,编号表!$C$1:$C$32,0))*10000+G10160</f>
        <v>10703102</v>
      </c>
      <c r="C10160" t="str" s="16">
        <v>青萍剑诀·长锋真意残卷</v>
      </c>
      <c r="D10160" t="str" s="16">
        <v>玄品</v>
      </c>
      <c r="E10160" t="str" s="16">
        <v>通用</v>
      </c>
      <c r="F10160" t="str" s="16">
        <v>真意</v>
      </c>
      <c r="G10160" t="n" s="16">
        <v>102</v>
      </c>
      <c r="H10160" s="42"/>
      <c r="I10160" t="n" s="16">
        <v>60</v>
      </c>
      <c r="J10160" t="str" s="42">
        <v>大类_基础</v>
      </c>
      <c r="K10160" t="str" s="39">
        <v>子类_真意</v>
      </c>
      <c r="L10160" t="n" s="42">
        <v>3</v>
      </c>
      <c r="M10160" t="str" s="16">
        <v>神通</v>
      </c>
      <c r="N10160" s="42"/>
      <c r="O10160" t="n" s="42">
        <v>0</v>
      </c>
      <c r="P10160" t="b" s="42">
        <v>1</v>
      </c>
      <c r="Q10160" t="b" s="42">
        <v>1</v>
      </c>
      <c r="R10160" t="b" s="42">
        <v>0</v>
      </c>
      <c r="S10160" t="n" s="42">
        <v>1</v>
      </c>
      <c r="T10160" t="str" s="42">
        <v>无</v>
      </c>
      <c r="U10160" t="n" s="42">
        <v>99</v>
      </c>
      <c r="V10160" t="str" s="16">
        <v>功能_神通真意</v>
      </c>
      <c r="W10160" s="16"/>
      <c r="X10160" t="n" s="42">
        <v>0</v>
      </c>
      <c r="Y10160" t="str" s="42">
        <v>使用后悟得青萍剑诀·长锋真意。青萍剑诀：扇形打击半径提高20%。</v>
      </c>
      <c r="Z10160" t="str" s="42">
        <v>残卷收存一门神通的运转细节；悟得后仍需在真意位装配。</v>
      </c>
      <c r="AA10160" t="str" s="42">
        <v>本轮投放设计：对应境界精英、专题任务与宗门兑换；具体入口见获得途径与世界投放需求。</v>
      </c>
      <c r="AB10160" t="n" s="16">
        <v>10202000</v>
      </c>
      <c r="AC10160" t="str" s="42">
        <v>90014</v>
      </c>
      <c r="AD10160" t="n" s="42">
        <v>40001</v>
      </c>
      <c r="AE10160" s="42"/>
      <c r="AF10160" t="n" s="42">
        <v>70001</v>
      </c>
      <c r="AG10160" s="42"/>
      <c r="AH10160" t="n" s="42">
        <v>1000</v>
      </c>
      <c r="AI10160" t="str" s="16">
        <v>真意</v>
      </c>
      <c r="AJ10160" t="str" s="16">
        <v>100100</v>
      </c>
      <c r="AK10160" t="str" s="16">
        <v>玄品</v>
      </c>
      <c r="AL10160" t="str">
        <v>激活</v>
      </c>
      <c r="AM10160" t="n">
        <v>0</v>
      </c>
    </row>
    <row r="10161">
      <c r="A10161"/>
      <c r="B10161" s="16" t="n">
        <f>10000000+INDEX(编号表!$B$1:$B$32,MATCH(F10161,编号表!$A$1:$A$32,0))*100000+INDEX(编号表!$F$1:$F$32,MATCH(D10161,编号表!$E$1:$E$32,0))*1000+INDEX(编号表!$D$1:$D$32,MATCH(E10161,编号表!$C$1:$C$32,0))*10000+G10161</f>
        <v>10703103</v>
      </c>
      <c r="C10161" t="str" s="16">
        <v>青萍剑诀·聚锋真意残卷</v>
      </c>
      <c r="D10161" t="str" s="16">
        <v>玄品</v>
      </c>
      <c r="E10161" t="str" s="16">
        <v>通用</v>
      </c>
      <c r="F10161" t="str" s="16">
        <v>真意</v>
      </c>
      <c r="G10161" t="n" s="16">
        <v>103</v>
      </c>
      <c r="H10161" s="42"/>
      <c r="I10161" t="n" s="16">
        <v>60</v>
      </c>
      <c r="J10161" t="str" s="42">
        <v>大类_基础</v>
      </c>
      <c r="K10161" t="str" s="39">
        <v>子类_真意</v>
      </c>
      <c r="L10161" t="n" s="42">
        <v>3</v>
      </c>
      <c r="M10161" t="str" s="16">
        <v>神通</v>
      </c>
      <c r="N10161" s="42"/>
      <c r="O10161" t="n" s="42">
        <v>0</v>
      </c>
      <c r="P10161" t="b" s="42">
        <v>1</v>
      </c>
      <c r="Q10161" t="b" s="42">
        <v>1</v>
      </c>
      <c r="R10161" t="b" s="42">
        <v>0</v>
      </c>
      <c r="S10161" t="n" s="42">
        <v>1</v>
      </c>
      <c r="T10161" t="str" s="42">
        <v>无</v>
      </c>
      <c r="U10161" t="n" s="42">
        <v>99</v>
      </c>
      <c r="V10161" t="str" s="16">
        <v>功能_神通真意</v>
      </c>
      <c r="W10161" s="16"/>
      <c r="X10161" t="n" s="42">
        <v>0</v>
      </c>
      <c r="Y10161" t="str" s="42">
        <v>使用后悟得青萍剑诀·聚锋真意。青萍剑诀：扇形由180度收为90度，伤害系数提高20%。</v>
      </c>
      <c r="Z10161" t="str" s="42">
        <v>残卷收存一门神通的运转细节；悟得后仍需在真意位装配。</v>
      </c>
      <c r="AA10161" t="str" s="42">
        <v>本轮投放设计：对应境界精英、专题任务与宗门兑换；具体入口见获得途径与世界投放需求。</v>
      </c>
      <c r="AB10161" t="n" s="16">
        <v>10202000</v>
      </c>
      <c r="AC10161" t="str" s="42">
        <v>90014</v>
      </c>
      <c r="AD10161" t="n" s="42">
        <v>40001</v>
      </c>
      <c r="AE10161" s="42"/>
      <c r="AF10161" t="n" s="42">
        <v>70001</v>
      </c>
      <c r="AG10161" s="42"/>
      <c r="AH10161" t="n" s="42">
        <v>1000</v>
      </c>
      <c r="AI10161" t="str" s="16">
        <v>真意</v>
      </c>
      <c r="AJ10161" t="str" s="16">
        <v>100100</v>
      </c>
      <c r="AK10161" t="str" s="16">
        <v>玄品</v>
      </c>
      <c r="AL10161" t="str">
        <v>激活</v>
      </c>
      <c r="AM10161" t="n">
        <v>0</v>
      </c>
    </row>
    <row r="10162">
      <c r="A10162"/>
      <c r="B10162" s="16" t="n">
        <f>10000000+INDEX(编号表!$B$1:$B$32,MATCH(F10162,编号表!$A$1:$A$32,0))*100000+INDEX(编号表!$F$1:$F$32,MATCH(D10162,编号表!$E$1:$E$32,0))*1000+INDEX(编号表!$D$1:$D$32,MATCH(E10162,编号表!$C$1:$C$32,0))*10000+G10162</f>
        <v>10703104</v>
      </c>
      <c r="C10162" t="str" s="16">
        <v>青萍剑诀·影锋真意残卷</v>
      </c>
      <c r="D10162" t="str" s="16">
        <v>玄品</v>
      </c>
      <c r="E10162" t="str" s="16">
        <v>通用</v>
      </c>
      <c r="F10162" t="str" s="16">
        <v>真意</v>
      </c>
      <c r="G10162" t="n" s="16">
        <v>104</v>
      </c>
      <c r="H10162" s="42"/>
      <c r="I10162" t="n" s="16">
        <v>60</v>
      </c>
      <c r="J10162" t="str" s="42">
        <v>大类_基础</v>
      </c>
      <c r="K10162" t="str" s="39">
        <v>子类_真意</v>
      </c>
      <c r="L10162" t="n" s="42">
        <v>3</v>
      </c>
      <c r="M10162" t="str" s="16">
        <v>神通</v>
      </c>
      <c r="N10162" s="42"/>
      <c r="O10162" t="n" s="42">
        <v>0</v>
      </c>
      <c r="P10162" t="b" s="42">
        <v>1</v>
      </c>
      <c r="Q10162" t="b" s="42">
        <v>1</v>
      </c>
      <c r="R10162" t="b" s="42">
        <v>0</v>
      </c>
      <c r="S10162" t="n" s="42">
        <v>1</v>
      </c>
      <c r="T10162" t="str" s="42">
        <v>无</v>
      </c>
      <c r="U10162" t="n" s="42">
        <v>99</v>
      </c>
      <c r="V10162" t="str" s="16">
        <v>功能_神通真意</v>
      </c>
      <c r="W10162" s="16"/>
      <c r="X10162" t="n" s="42">
        <v>0</v>
      </c>
      <c r="Y10162" t="str" s="42">
        <v>使用后悟得青萍剑诀·影锋真意。青萍剑诀：原斩击每个命中目标额外承受一次系数30%的物理伤害，不新增飞剑实体。</v>
      </c>
      <c r="Z10162" t="str" s="42">
        <v>残卷收存一门神通的运转细节；悟得后仍需在真意位装配。</v>
      </c>
      <c r="AA10162" t="str" s="42">
        <v>本轮投放设计：对应境界精英、专题任务与宗门兑换；具体入口见获得途径与世界投放需求。</v>
      </c>
      <c r="AB10162" t="n" s="16">
        <v>10202000</v>
      </c>
      <c r="AC10162" t="str" s="42">
        <v>90014</v>
      </c>
      <c r="AD10162" t="n" s="42">
        <v>40001</v>
      </c>
      <c r="AE10162" s="42"/>
      <c r="AF10162" t="n" s="42">
        <v>70001</v>
      </c>
      <c r="AG10162" s="42"/>
      <c r="AH10162" t="n" s="42">
        <v>1000</v>
      </c>
      <c r="AI10162" t="str" s="16">
        <v>真意</v>
      </c>
      <c r="AJ10162" t="str" s="16">
        <v>100100</v>
      </c>
      <c r="AK10162" t="str" s="16">
        <v>玄品</v>
      </c>
      <c r="AL10162" t="str">
        <v>激活</v>
      </c>
      <c r="AM10162" t="n">
        <v>0</v>
      </c>
    </row>
    <row r="10163">
      <c r="A10163"/>
      <c r="B10163" s="16" t="n">
        <f>10000000+INDEX(编号表!$B$1:$B$32,MATCH(F10163,编号表!$A$1:$A$32,0))*100000+INDEX(编号表!$F$1:$F$32,MATCH(D10163,编号表!$E$1:$E$32,0))*1000+INDEX(编号表!$D$1:$D$32,MATCH(E10163,编号表!$C$1:$C$32,0))*10000+G10163</f>
        <v>10703105</v>
      </c>
      <c r="C10163" t="str" s="16">
        <v>玄门伏虎击·庚金真意残卷</v>
      </c>
      <c r="D10163" t="str" s="16">
        <v>玄品</v>
      </c>
      <c r="E10163" t="str" s="16">
        <v>通用</v>
      </c>
      <c r="F10163" t="str" s="16">
        <v>真意</v>
      </c>
      <c r="G10163" t="n" s="16">
        <v>105</v>
      </c>
      <c r="H10163" s="42"/>
      <c r="I10163" t="n" s="16">
        <v>60</v>
      </c>
      <c r="J10163" t="str" s="42">
        <v>大类_基础</v>
      </c>
      <c r="K10163" t="str" s="39">
        <v>子类_真意</v>
      </c>
      <c r="L10163" t="n" s="42">
        <v>3</v>
      </c>
      <c r="M10163" t="str" s="16">
        <v>神通</v>
      </c>
      <c r="N10163" s="42"/>
      <c r="O10163" t="n" s="42">
        <v>0</v>
      </c>
      <c r="P10163" t="b" s="42">
        <v>1</v>
      </c>
      <c r="Q10163" t="b" s="42">
        <v>1</v>
      </c>
      <c r="R10163" t="b" s="42">
        <v>0</v>
      </c>
      <c r="S10163" t="n" s="42">
        <v>1</v>
      </c>
      <c r="T10163" t="str" s="42">
        <v>无</v>
      </c>
      <c r="U10163" t="n" s="42">
        <v>99</v>
      </c>
      <c r="V10163" t="str" s="16">
        <v>功能_神通真意</v>
      </c>
      <c r="W10163" s="16"/>
      <c r="X10163" t="n" s="42">
        <v>0</v>
      </c>
      <c r="Y10163" t="str" s="42">
        <v>使用后悟得玄门伏虎击·庚金真意。玄门伏虎击：拳劲改为金行，仍走物理伤害。</v>
      </c>
      <c r="Z10163" t="str" s="42">
        <v>残卷收存一门神通的运转细节；悟得后仍需在真意位装配。</v>
      </c>
      <c r="AA10163" t="str" s="42">
        <v>本轮投放设计：对应境界精英、专题任务与宗门兑换；具体入口见获得途径与世界投放需求。</v>
      </c>
      <c r="AB10163" t="n" s="16">
        <v>10202001</v>
      </c>
      <c r="AC10163" t="str" s="42">
        <v>90014</v>
      </c>
      <c r="AD10163" t="n" s="42">
        <v>40001</v>
      </c>
      <c r="AE10163" s="42"/>
      <c r="AF10163" t="n" s="42">
        <v>70001</v>
      </c>
      <c r="AG10163" s="42"/>
      <c r="AH10163" t="n" s="42">
        <v>1000</v>
      </c>
      <c r="AI10163" t="str" s="16">
        <v>真意</v>
      </c>
      <c r="AJ10163" t="str" s="16">
        <v>100200</v>
      </c>
      <c r="AK10163" t="str" s="16">
        <v>玄品</v>
      </c>
      <c r="AL10163" t="str">
        <v>激活</v>
      </c>
      <c r="AM10163" t="n">
        <v>0</v>
      </c>
    </row>
    <row r="10164">
      <c r="A10164"/>
      <c r="B10164" s="16" t="n">
        <f>10000000+INDEX(编号表!$B$1:$B$32,MATCH(F10164,编号表!$A$1:$A$32,0))*100000+INDEX(编号表!$F$1:$F$32,MATCH(D10164,编号表!$E$1:$E$32,0))*1000+INDEX(编号表!$D$1:$D$32,MATCH(E10164,编号表!$C$1:$C$32,0))*10000+G10164</f>
        <v>10703106</v>
      </c>
      <c r="C10164" t="str" s="16">
        <v>玄门伏虎击·离火真意残卷</v>
      </c>
      <c r="D10164" t="str" s="16">
        <v>玄品</v>
      </c>
      <c r="E10164" t="str" s="16">
        <v>通用</v>
      </c>
      <c r="F10164" t="str" s="16">
        <v>真意</v>
      </c>
      <c r="G10164" t="n" s="16">
        <v>106</v>
      </c>
      <c r="H10164" s="42"/>
      <c r="I10164" t="n" s="16">
        <v>60</v>
      </c>
      <c r="J10164" t="str" s="42">
        <v>大类_基础</v>
      </c>
      <c r="K10164" t="str" s="39">
        <v>子类_真意</v>
      </c>
      <c r="L10164" t="n" s="42">
        <v>3</v>
      </c>
      <c r="M10164" t="str" s="16">
        <v>神通</v>
      </c>
      <c r="N10164" s="42"/>
      <c r="O10164" t="n" s="42">
        <v>0</v>
      </c>
      <c r="P10164" t="b" s="42">
        <v>1</v>
      </c>
      <c r="Q10164" t="b" s="42">
        <v>1</v>
      </c>
      <c r="R10164" t="b" s="42">
        <v>0</v>
      </c>
      <c r="S10164" t="n" s="42">
        <v>1</v>
      </c>
      <c r="T10164" t="str" s="42">
        <v>无</v>
      </c>
      <c r="U10164" t="n" s="42">
        <v>99</v>
      </c>
      <c r="V10164" t="str" s="16">
        <v>功能_神通真意</v>
      </c>
      <c r="W10164" s="16"/>
      <c r="X10164" t="n" s="42">
        <v>0</v>
      </c>
      <c r="Y10164" t="str" s="42">
        <v>使用后悟得玄门伏虎击·离火真意。玄门伏虎击：拳劲改为火行，仍走物理伤害。</v>
      </c>
      <c r="Z10164" t="str" s="42">
        <v>残卷收存一门神通的运转细节；悟得后仍需在真意位装配。</v>
      </c>
      <c r="AA10164" t="str" s="42">
        <v>本轮投放设计：对应境界精英、专题任务与宗门兑换；具体入口见获得途径与世界投放需求。</v>
      </c>
      <c r="AB10164" t="n" s="16">
        <v>10202001</v>
      </c>
      <c r="AC10164" t="str" s="42">
        <v>90014</v>
      </c>
      <c r="AD10164" t="n" s="42">
        <v>40001</v>
      </c>
      <c r="AE10164" s="42"/>
      <c r="AF10164" t="n" s="42">
        <v>70001</v>
      </c>
      <c r="AG10164" s="42"/>
      <c r="AH10164" t="n" s="42">
        <v>1000</v>
      </c>
      <c r="AI10164" t="str" s="16">
        <v>真意</v>
      </c>
      <c r="AJ10164" t="str" s="16">
        <v>100200</v>
      </c>
      <c r="AK10164" t="str" s="16">
        <v>玄品</v>
      </c>
      <c r="AL10164" t="str">
        <v>激活</v>
      </c>
      <c r="AM10164" t="n">
        <v>0</v>
      </c>
    </row>
    <row r="10165">
      <c r="A10165"/>
      <c r="B10165" s="16" t="n">
        <f>10000000+INDEX(编号表!$B$1:$B$32,MATCH(F10165,编号表!$A$1:$A$32,0))*100000+INDEX(编号表!$F$1:$F$32,MATCH(D10165,编号表!$E$1:$E$32,0))*1000+INDEX(编号表!$D$1:$D$32,MATCH(E10165,编号表!$C$1:$C$32,0))*10000+G10165</f>
        <v>10703107</v>
      </c>
      <c r="C10165" t="str" s="16">
        <v>玄门伏虎击·震圈真意残卷</v>
      </c>
      <c r="D10165" t="str" s="16">
        <v>玄品</v>
      </c>
      <c r="E10165" t="str" s="16">
        <v>通用</v>
      </c>
      <c r="F10165" t="str" s="16">
        <v>真意</v>
      </c>
      <c r="G10165" t="n" s="16">
        <v>107</v>
      </c>
      <c r="H10165" s="42"/>
      <c r="I10165" t="n" s="16">
        <v>60</v>
      </c>
      <c r="J10165" t="str" s="42">
        <v>大类_基础</v>
      </c>
      <c r="K10165" t="str" s="39">
        <v>子类_真意</v>
      </c>
      <c r="L10165" t="n" s="42">
        <v>3</v>
      </c>
      <c r="M10165" t="str" s="16">
        <v>神通</v>
      </c>
      <c r="N10165" s="42"/>
      <c r="O10165" t="n" s="42">
        <v>0</v>
      </c>
      <c r="P10165" t="b" s="42">
        <v>1</v>
      </c>
      <c r="Q10165" t="b" s="42">
        <v>1</v>
      </c>
      <c r="R10165" t="b" s="42">
        <v>0</v>
      </c>
      <c r="S10165" t="n" s="42">
        <v>1</v>
      </c>
      <c r="T10165" t="str" s="42">
        <v>无</v>
      </c>
      <c r="U10165" t="n" s="42">
        <v>99</v>
      </c>
      <c r="V10165" t="str" s="16">
        <v>功能_神通真意</v>
      </c>
      <c r="W10165" s="16"/>
      <c r="X10165" t="n" s="42">
        <v>0</v>
      </c>
      <c r="Y10165" t="str" s="42">
        <v>使用后悟得玄门伏虎击·震圈真意。玄门伏虎击：落拳圆形范围提高25%。</v>
      </c>
      <c r="Z10165" t="str" s="42">
        <v>残卷收存一门神通的运转细节；悟得后仍需在真意位装配。</v>
      </c>
      <c r="AA10165" t="str" s="42">
        <v>本轮投放设计：对应境界精英、专题任务与宗门兑换；具体入口见获得途径与世界投放需求。</v>
      </c>
      <c r="AB10165" t="n" s="16">
        <v>10202001</v>
      </c>
      <c r="AC10165" t="str" s="42">
        <v>90014</v>
      </c>
      <c r="AD10165" t="n" s="42">
        <v>40001</v>
      </c>
      <c r="AE10165" s="42"/>
      <c r="AF10165" t="n" s="42">
        <v>70001</v>
      </c>
      <c r="AG10165" s="42"/>
      <c r="AH10165" t="n" s="42">
        <v>1000</v>
      </c>
      <c r="AI10165" t="str" s="16">
        <v>真意</v>
      </c>
      <c r="AJ10165" t="str" s="16">
        <v>100200</v>
      </c>
      <c r="AK10165" t="str" s="16">
        <v>玄品</v>
      </c>
      <c r="AL10165" t="str">
        <v>激活</v>
      </c>
      <c r="AM10165" t="n">
        <v>0</v>
      </c>
    </row>
    <row r="10166">
      <c r="A10166"/>
      <c r="B10166" s="16" t="n">
        <f>10000000+INDEX(编号表!$B$1:$B$32,MATCH(F10166,编号表!$A$1:$A$32,0))*100000+INDEX(编号表!$F$1:$F$32,MATCH(D10166,编号表!$E$1:$E$32,0))*1000+INDEX(编号表!$D$1:$D$32,MATCH(E10166,编号表!$C$1:$C$32,0))*10000+G10166</f>
        <v>10703108</v>
      </c>
      <c r="C10166" t="str" s="16">
        <v>玄门伏虎击·重拳真意残卷</v>
      </c>
      <c r="D10166" t="str" s="16">
        <v>玄品</v>
      </c>
      <c r="E10166" t="str" s="16">
        <v>通用</v>
      </c>
      <c r="F10166" t="str" s="16">
        <v>真意</v>
      </c>
      <c r="G10166" t="n" s="16">
        <v>108</v>
      </c>
      <c r="H10166" s="42"/>
      <c r="I10166" t="n" s="16">
        <v>60</v>
      </c>
      <c r="J10166" t="str" s="42">
        <v>大类_基础</v>
      </c>
      <c r="K10166" t="str" s="39">
        <v>子类_真意</v>
      </c>
      <c r="L10166" t="n" s="42">
        <v>3</v>
      </c>
      <c r="M10166" t="str" s="16">
        <v>神通</v>
      </c>
      <c r="N10166" s="42"/>
      <c r="O10166" t="n" s="42">
        <v>0</v>
      </c>
      <c r="P10166" t="b" s="42">
        <v>1</v>
      </c>
      <c r="Q10166" t="b" s="42">
        <v>1</v>
      </c>
      <c r="R10166" t="b" s="42">
        <v>0</v>
      </c>
      <c r="S10166" t="n" s="42">
        <v>1</v>
      </c>
      <c r="T10166" t="str" s="42">
        <v>无</v>
      </c>
      <c r="U10166" t="n" s="42">
        <v>99</v>
      </c>
      <c r="V10166" t="str" s="16">
        <v>功能_神通真意</v>
      </c>
      <c r="W10166" s="16"/>
      <c r="X10166" t="n" s="42">
        <v>0</v>
      </c>
      <c r="Y10166" t="str" s="42">
        <v>使用后悟得玄门伏虎击·重拳真意。玄门伏虎击：伤害系数提高20%，冷却时间提高15%。</v>
      </c>
      <c r="Z10166" t="str" s="42">
        <v>残卷收存一门神通的运转细节；悟得后仍需在真意位装配。</v>
      </c>
      <c r="AA10166" t="str" s="42">
        <v>本轮投放设计：对应境界精英、专题任务与宗门兑换；具体入口见获得途径与世界投放需求。</v>
      </c>
      <c r="AB10166" t="n" s="16">
        <v>10202001</v>
      </c>
      <c r="AC10166" t="str" s="42">
        <v>90014</v>
      </c>
      <c r="AD10166" t="n" s="42">
        <v>40001</v>
      </c>
      <c r="AE10166" s="42"/>
      <c r="AF10166" t="n" s="42">
        <v>70001</v>
      </c>
      <c r="AG10166" s="42"/>
      <c r="AH10166" t="n" s="42">
        <v>1000</v>
      </c>
      <c r="AI10166" t="str" s="16">
        <v>真意</v>
      </c>
      <c r="AJ10166" t="str" s="16">
        <v>100200</v>
      </c>
      <c r="AK10166" t="str" s="16">
        <v>玄品</v>
      </c>
      <c r="AL10166" t="str">
        <v>激活</v>
      </c>
      <c r="AM10166" t="n">
        <v>0</v>
      </c>
    </row>
    <row r="10167">
      <c r="A10167"/>
      <c r="B10167" s="16" t="n">
        <f>10000000+INDEX(编号表!$B$1:$B$32,MATCH(F10167,编号表!$A$1:$A$32,0))*100000+INDEX(编号表!$F$1:$F$32,MATCH(D10167,编号表!$E$1:$E$32,0))*1000+INDEX(编号表!$D$1:$D$32,MATCH(E10167,编号表!$C$1:$C$32,0))*10000+G10167</f>
        <v>10703109</v>
      </c>
      <c r="C10167" t="str" s="16">
        <v>玄门伏虎击·余震真意残卷</v>
      </c>
      <c r="D10167" t="str" s="16">
        <v>玄品</v>
      </c>
      <c r="E10167" t="str" s="16">
        <v>通用</v>
      </c>
      <c r="F10167" t="str" s="16">
        <v>真意</v>
      </c>
      <c r="G10167" t="n" s="16">
        <v>109</v>
      </c>
      <c r="H10167" s="42"/>
      <c r="I10167" t="n" s="16">
        <v>60</v>
      </c>
      <c r="J10167" t="str" s="42">
        <v>大类_基础</v>
      </c>
      <c r="K10167" t="str" s="39">
        <v>子类_真意</v>
      </c>
      <c r="L10167" t="n" s="42">
        <v>3</v>
      </c>
      <c r="M10167" t="str" s="16">
        <v>神通</v>
      </c>
      <c r="N10167" s="42"/>
      <c r="O10167" t="n" s="42">
        <v>0</v>
      </c>
      <c r="P10167" t="b" s="42">
        <v>1</v>
      </c>
      <c r="Q10167" t="b" s="42">
        <v>1</v>
      </c>
      <c r="R10167" t="b" s="42">
        <v>0</v>
      </c>
      <c r="S10167" t="n" s="42">
        <v>1</v>
      </c>
      <c r="T10167" t="str" s="42">
        <v>无</v>
      </c>
      <c r="U10167" t="n" s="42">
        <v>99</v>
      </c>
      <c r="V10167" t="str" s="16">
        <v>功能_神通真意</v>
      </c>
      <c r="W10167" s="16"/>
      <c r="X10167" t="n" s="42">
        <v>0</v>
      </c>
      <c r="Y10167" t="str" s="42">
        <v>使用后悟得玄门伏虎击·余震真意。玄门伏虎击：每个本次命中目标在300毫秒后额外承受系数30%的物理伤害，不重新圈人。</v>
      </c>
      <c r="Z10167" t="str" s="42">
        <v>残卷收存一门神通的运转细节；悟得后仍需在真意位装配。</v>
      </c>
      <c r="AA10167" t="str" s="42">
        <v>本轮投放设计：对应境界精英、专题任务与宗门兑换；具体入口见获得途径与世界投放需求。</v>
      </c>
      <c r="AB10167" t="n" s="16">
        <v>10202001</v>
      </c>
      <c r="AC10167" t="str" s="42">
        <v>90014</v>
      </c>
      <c r="AD10167" t="n" s="42">
        <v>40001</v>
      </c>
      <c r="AE10167" s="42"/>
      <c r="AF10167" t="n" s="42">
        <v>70001</v>
      </c>
      <c r="AG10167" s="42"/>
      <c r="AH10167" t="n" s="42">
        <v>1000</v>
      </c>
      <c r="AI10167" t="str" s="16">
        <v>真意</v>
      </c>
      <c r="AJ10167" t="str" s="16">
        <v>100200</v>
      </c>
      <c r="AK10167" t="str" s="16">
        <v>玄品</v>
      </c>
      <c r="AL10167" t="str">
        <v>激活</v>
      </c>
      <c r="AM10167" t="n">
        <v>0</v>
      </c>
    </row>
    <row r="10168">
      <c r="A10168"/>
      <c r="B10168" s="16" t="n">
        <f>10000000+INDEX(编号表!$B$1:$B$32,MATCH(F10168,编号表!$A$1:$A$32,0))*100000+INDEX(编号表!$F$1:$F$32,MATCH(D10168,编号表!$E$1:$E$32,0))*1000+INDEX(编号表!$D$1:$D$32,MATCH(E10168,编号表!$C$1:$C$32,0))*10000+G10168</f>
        <v>10703110</v>
      </c>
      <c r="C10168" t="str" s="16">
        <v>太白藏锋斩·庚金真意残卷</v>
      </c>
      <c r="D10168" t="str" s="16">
        <v>玄品</v>
      </c>
      <c r="E10168" t="str" s="16">
        <v>通用</v>
      </c>
      <c r="F10168" t="str" s="16">
        <v>真意</v>
      </c>
      <c r="G10168" t="n" s="16">
        <v>110</v>
      </c>
      <c r="H10168" s="42"/>
      <c r="I10168" t="n" s="16">
        <v>60</v>
      </c>
      <c r="J10168" t="str" s="42">
        <v>大类_基础</v>
      </c>
      <c r="K10168" t="str" s="39">
        <v>子类_真意</v>
      </c>
      <c r="L10168" t="n" s="42">
        <v>3</v>
      </c>
      <c r="M10168" t="str" s="16">
        <v>神通</v>
      </c>
      <c r="N10168" s="42"/>
      <c r="O10168" t="n" s="42">
        <v>0</v>
      </c>
      <c r="P10168" t="b" s="42">
        <v>1</v>
      </c>
      <c r="Q10168" t="b" s="42">
        <v>1</v>
      </c>
      <c r="R10168" t="b" s="42">
        <v>0</v>
      </c>
      <c r="S10168" t="n" s="42">
        <v>1</v>
      </c>
      <c r="T10168" t="str" s="42">
        <v>无</v>
      </c>
      <c r="U10168" t="n" s="42">
        <v>99</v>
      </c>
      <c r="V10168" t="str" s="16">
        <v>功能_神通真意</v>
      </c>
      <c r="W10168" s="16"/>
      <c r="X10168" t="n" s="42">
        <v>0</v>
      </c>
      <c r="Y10168" t="str" s="42">
        <v>使用后悟得太白藏锋斩·庚金真意。太白藏锋斩：刀芒改为金行，不改变物理伤害通道。</v>
      </c>
      <c r="Z10168" t="str" s="42">
        <v>残卷收存一门神通的运转细节；悟得后仍需在真意位装配。</v>
      </c>
      <c r="AA10168" t="str" s="42">
        <v>本轮投放设计：对应境界精英、专题任务与宗门兑换；具体入口见获得途径与世界投放需求。</v>
      </c>
      <c r="AB10168" t="n" s="16">
        <v>10202002</v>
      </c>
      <c r="AC10168" t="str" s="42">
        <v>90014</v>
      </c>
      <c r="AD10168" t="n" s="42">
        <v>40001</v>
      </c>
      <c r="AE10168" s="42"/>
      <c r="AF10168" t="n" s="42">
        <v>70001</v>
      </c>
      <c r="AG10168" s="42"/>
      <c r="AH10168" t="n" s="42">
        <v>1000</v>
      </c>
      <c r="AI10168" t="str" s="16">
        <v>真意</v>
      </c>
      <c r="AJ10168" t="str" s="16">
        <v>100300</v>
      </c>
      <c r="AK10168" t="str" s="16">
        <v>玄品</v>
      </c>
      <c r="AL10168" t="str">
        <v>激活</v>
      </c>
      <c r="AM10168" t="n">
        <v>0</v>
      </c>
    </row>
    <row r="10169">
      <c r="A10169"/>
      <c r="B10169" s="16" t="n">
        <f>10000000+INDEX(编号表!$B$1:$B$32,MATCH(F10169,编号表!$A$1:$A$32,0))*100000+INDEX(编号表!$F$1:$F$32,MATCH(D10169,编号表!$E$1:$E$32,0))*1000+INDEX(编号表!$D$1:$D$32,MATCH(E10169,编号表!$C$1:$C$32,0))*10000+G10169</f>
        <v>10703111</v>
      </c>
      <c r="C10169" t="str" s="16">
        <v>太白藏锋斩·离火真意残卷</v>
      </c>
      <c r="D10169" t="str" s="16">
        <v>玄品</v>
      </c>
      <c r="E10169" t="str" s="16">
        <v>通用</v>
      </c>
      <c r="F10169" t="str" s="16">
        <v>真意</v>
      </c>
      <c r="G10169" t="n" s="16">
        <v>111</v>
      </c>
      <c r="H10169" s="42"/>
      <c r="I10169" t="n" s="16">
        <v>60</v>
      </c>
      <c r="J10169" t="str" s="42">
        <v>大类_基础</v>
      </c>
      <c r="K10169" t="str" s="39">
        <v>子类_真意</v>
      </c>
      <c r="L10169" t="n" s="42">
        <v>3</v>
      </c>
      <c r="M10169" t="str" s="16">
        <v>神通</v>
      </c>
      <c r="N10169" s="42"/>
      <c r="O10169" t="n" s="42">
        <v>0</v>
      </c>
      <c r="P10169" t="b" s="42">
        <v>1</v>
      </c>
      <c r="Q10169" t="b" s="42">
        <v>1</v>
      </c>
      <c r="R10169" t="b" s="42">
        <v>0</v>
      </c>
      <c r="S10169" t="n" s="42">
        <v>1</v>
      </c>
      <c r="T10169" t="str" s="42">
        <v>无</v>
      </c>
      <c r="U10169" t="n" s="42">
        <v>99</v>
      </c>
      <c r="V10169" t="str" s="16">
        <v>功能_神通真意</v>
      </c>
      <c r="W10169" s="16"/>
      <c r="X10169" t="n" s="42">
        <v>0</v>
      </c>
      <c r="Y10169" t="str" s="42">
        <v>使用后悟得太白藏锋斩·离火真意。太白藏锋斩：刀芒改为火行，不改变物理伤害通道。</v>
      </c>
      <c r="Z10169" t="str" s="42">
        <v>残卷收存一门神通的运转细节；悟得后仍需在真意位装配。</v>
      </c>
      <c r="AA10169" t="str" s="42">
        <v>本轮投放设计：对应境界精英、专题任务与宗门兑换；具体入口见获得途径与世界投放需求。</v>
      </c>
      <c r="AB10169" t="n" s="16">
        <v>10202002</v>
      </c>
      <c r="AC10169" t="str" s="42">
        <v>90014</v>
      </c>
      <c r="AD10169" t="n" s="42">
        <v>40001</v>
      </c>
      <c r="AE10169" s="42"/>
      <c r="AF10169" t="n" s="42">
        <v>70001</v>
      </c>
      <c r="AG10169" s="42"/>
      <c r="AH10169" t="n" s="42">
        <v>1000</v>
      </c>
      <c r="AI10169" t="str" s="16">
        <v>真意</v>
      </c>
      <c r="AJ10169" t="str" s="16">
        <v>100300</v>
      </c>
      <c r="AK10169" t="str" s="16">
        <v>玄品</v>
      </c>
      <c r="AL10169" t="str">
        <v>激活</v>
      </c>
      <c r="AM10169" t="n">
        <v>0</v>
      </c>
    </row>
    <row r="10170">
      <c r="A10170"/>
      <c r="B10170" s="16" t="n">
        <f>10000000+INDEX(编号表!$B$1:$B$32,MATCH(F10170,编号表!$A$1:$A$32,0))*100000+INDEX(编号表!$F$1:$F$32,MATCH(D10170,编号表!$E$1:$E$32,0))*1000+INDEX(编号表!$D$1:$D$32,MATCH(E10170,编号表!$C$1:$C$32,0))*10000+G10170</f>
        <v>10703112</v>
      </c>
      <c r="C10170" t="str" s="16">
        <v>太白藏锋斩·远芒真意残卷</v>
      </c>
      <c r="D10170" t="str" s="16">
        <v>玄品</v>
      </c>
      <c r="E10170" t="str" s="16">
        <v>通用</v>
      </c>
      <c r="F10170" t="str" s="16">
        <v>真意</v>
      </c>
      <c r="G10170" t="n" s="16">
        <v>112</v>
      </c>
      <c r="H10170" s="42"/>
      <c r="I10170" t="n" s="16">
        <v>60</v>
      </c>
      <c r="J10170" t="str" s="42">
        <v>大类_基础</v>
      </c>
      <c r="K10170" t="str" s="39">
        <v>子类_真意</v>
      </c>
      <c r="L10170" t="n" s="42">
        <v>3</v>
      </c>
      <c r="M10170" t="str" s="16">
        <v>神通</v>
      </c>
      <c r="N10170" s="42"/>
      <c r="O10170" t="n" s="42">
        <v>0</v>
      </c>
      <c r="P10170" t="b" s="42">
        <v>1</v>
      </c>
      <c r="Q10170" t="b" s="42">
        <v>1</v>
      </c>
      <c r="R10170" t="b" s="42">
        <v>0</v>
      </c>
      <c r="S10170" t="n" s="42">
        <v>1</v>
      </c>
      <c r="T10170" t="str" s="42">
        <v>无</v>
      </c>
      <c r="U10170" t="n" s="42">
        <v>99</v>
      </c>
      <c r="V10170" t="str" s="16">
        <v>功能_神通真意</v>
      </c>
      <c r="W10170" s="16"/>
      <c r="X10170" t="n" s="42">
        <v>0</v>
      </c>
      <c r="Y10170" t="str" s="42">
        <v>使用后悟得太白藏锋斩·远芒真意。太白藏锋斩：弹道射程提高25%。</v>
      </c>
      <c r="Z10170" t="str" s="42">
        <v>残卷收存一门神通的运转细节；悟得后仍需在真意位装配。</v>
      </c>
      <c r="AA10170" t="str" s="42">
        <v>本轮投放设计：对应境界精英、专题任务与宗门兑换；具体入口见获得途径与世界投放需求。</v>
      </c>
      <c r="AB10170" t="n" s="16">
        <v>10202002</v>
      </c>
      <c r="AC10170" t="str" s="42">
        <v>90014</v>
      </c>
      <c r="AD10170" t="n" s="42">
        <v>40001</v>
      </c>
      <c r="AE10170" s="42"/>
      <c r="AF10170" t="n" s="42">
        <v>70001</v>
      </c>
      <c r="AG10170" s="42"/>
      <c r="AH10170" t="n" s="42">
        <v>1000</v>
      </c>
      <c r="AI10170" t="str" s="16">
        <v>真意</v>
      </c>
      <c r="AJ10170" t="str" s="16">
        <v>100300</v>
      </c>
      <c r="AK10170" t="str" s="16">
        <v>玄品</v>
      </c>
      <c r="AL10170" t="str">
        <v>激活</v>
      </c>
      <c r="AM10170" t="n">
        <v>0</v>
      </c>
    </row>
    <row r="10171">
      <c r="A10171"/>
      <c r="B10171" s="16" t="n">
        <f>10000000+INDEX(编号表!$B$1:$B$32,MATCH(F10171,编号表!$A$1:$A$32,0))*100000+INDEX(编号表!$F$1:$F$32,MATCH(D10171,编号表!$E$1:$E$32,0))*1000+INDEX(编号表!$D$1:$D$32,MATCH(E10171,编号表!$C$1:$C$32,0))*10000+G10171</f>
        <v>10703113</v>
      </c>
      <c r="C10171" t="str" s="16">
        <v>太白藏锋斩·贯锋真意残卷</v>
      </c>
      <c r="D10171" t="str" s="16">
        <v>玄品</v>
      </c>
      <c r="E10171" t="str" s="16">
        <v>通用</v>
      </c>
      <c r="F10171" t="str" s="16">
        <v>真意</v>
      </c>
      <c r="G10171" t="n" s="16">
        <v>113</v>
      </c>
      <c r="H10171" s="42"/>
      <c r="I10171" t="n" s="16">
        <v>60</v>
      </c>
      <c r="J10171" t="str" s="42">
        <v>大类_基础</v>
      </c>
      <c r="K10171" t="str" s="39">
        <v>子类_真意</v>
      </c>
      <c r="L10171" t="n" s="42">
        <v>3</v>
      </c>
      <c r="M10171" t="str" s="16">
        <v>神通</v>
      </c>
      <c r="N10171" s="42"/>
      <c r="O10171" t="n" s="42">
        <v>0</v>
      </c>
      <c r="P10171" t="b" s="42">
        <v>1</v>
      </c>
      <c r="Q10171" t="b" s="42">
        <v>1</v>
      </c>
      <c r="R10171" t="b" s="42">
        <v>0</v>
      </c>
      <c r="S10171" t="n" s="42">
        <v>1</v>
      </c>
      <c r="T10171" t="str" s="42">
        <v>无</v>
      </c>
      <c r="U10171" t="n" s="42">
        <v>99</v>
      </c>
      <c r="V10171" t="str" s="16">
        <v>功能_神通真意</v>
      </c>
      <c r="W10171" s="16"/>
      <c r="X10171" t="n" s="42">
        <v>0</v>
      </c>
      <c r="Y10171" t="str" s="42">
        <v>使用后悟得太白藏锋斩·贯锋真意。太白藏锋斩：弹道命中后还可穿过一个目标。</v>
      </c>
      <c r="Z10171" t="str" s="42">
        <v>残卷收存一门神通的运转细节；悟得后仍需在真意位装配。</v>
      </c>
      <c r="AA10171" t="str" s="42">
        <v>本轮投放设计：对应境界精英、专题任务与宗门兑换；具体入口见获得途径与世界投放需求。</v>
      </c>
      <c r="AB10171" t="n" s="16">
        <v>10202002</v>
      </c>
      <c r="AC10171" t="str" s="42">
        <v>90014</v>
      </c>
      <c r="AD10171" t="n" s="42">
        <v>40001</v>
      </c>
      <c r="AE10171" s="42"/>
      <c r="AF10171" t="n" s="42">
        <v>70001</v>
      </c>
      <c r="AG10171" s="42"/>
      <c r="AH10171" t="n" s="42">
        <v>1000</v>
      </c>
      <c r="AI10171" t="str" s="16">
        <v>真意</v>
      </c>
      <c r="AJ10171" t="str" s="16">
        <v>100300</v>
      </c>
      <c r="AK10171" t="str" s="16">
        <v>玄品</v>
      </c>
      <c r="AL10171" t="str">
        <v>激活</v>
      </c>
      <c r="AM10171" t="n">
        <v>0</v>
      </c>
    </row>
    <row r="10172">
      <c r="A10172"/>
      <c r="B10172" s="16" t="n">
        <f>10000000+INDEX(编号表!$B$1:$B$32,MATCH(F10172,编号表!$A$1:$A$32,0))*100000+INDEX(编号表!$F$1:$F$32,MATCH(D10172,编号表!$E$1:$E$32,0))*1000+INDEX(编号表!$D$1:$D$32,MATCH(E10172,编号表!$C$1:$C$32,0))*10000+G10172</f>
        <v>10703114</v>
      </c>
      <c r="C10172" t="str" s="16">
        <v>太白藏锋斩·疾芒真意残卷</v>
      </c>
      <c r="D10172" t="str" s="16">
        <v>玄品</v>
      </c>
      <c r="E10172" t="str" s="16">
        <v>通用</v>
      </c>
      <c r="F10172" t="str" s="16">
        <v>真意</v>
      </c>
      <c r="G10172" t="n" s="16">
        <v>114</v>
      </c>
      <c r="H10172" s="42"/>
      <c r="I10172" t="n" s="16">
        <v>60</v>
      </c>
      <c r="J10172" t="str" s="42">
        <v>大类_基础</v>
      </c>
      <c r="K10172" t="str" s="39">
        <v>子类_真意</v>
      </c>
      <c r="L10172" t="n" s="42">
        <v>3</v>
      </c>
      <c r="M10172" t="str" s="16">
        <v>神通</v>
      </c>
      <c r="N10172" s="42"/>
      <c r="O10172" t="n" s="42">
        <v>0</v>
      </c>
      <c r="P10172" t="b" s="42">
        <v>1</v>
      </c>
      <c r="Q10172" t="b" s="42">
        <v>1</v>
      </c>
      <c r="R10172" t="b" s="42">
        <v>0</v>
      </c>
      <c r="S10172" t="n" s="42">
        <v>1</v>
      </c>
      <c r="T10172" t="str" s="42">
        <v>无</v>
      </c>
      <c r="U10172" t="n" s="42">
        <v>99</v>
      </c>
      <c r="V10172" t="str" s="16">
        <v>功能_神通真意</v>
      </c>
      <c r="W10172" s="16"/>
      <c r="X10172" t="n" s="42">
        <v>0</v>
      </c>
      <c r="Y10172" t="str" s="42">
        <v>使用后悟得太白藏锋斩·疾芒真意。太白藏锋斩：弹道速度提高30%。</v>
      </c>
      <c r="Z10172" t="str" s="42">
        <v>残卷收存一门神通的运转细节；悟得后仍需在真意位装配。</v>
      </c>
      <c r="AA10172" t="str" s="42">
        <v>本轮投放设计：对应境界精英、专题任务与宗门兑换；具体入口见获得途径与世界投放需求。</v>
      </c>
      <c r="AB10172" t="n" s="16">
        <v>10202002</v>
      </c>
      <c r="AC10172" t="str" s="42">
        <v>90014</v>
      </c>
      <c r="AD10172" t="n" s="42">
        <v>40001</v>
      </c>
      <c r="AE10172" s="42"/>
      <c r="AF10172" t="n" s="42">
        <v>70001</v>
      </c>
      <c r="AG10172" s="42"/>
      <c r="AH10172" t="n" s="42">
        <v>1000</v>
      </c>
      <c r="AI10172" t="str" s="16">
        <v>真意</v>
      </c>
      <c r="AJ10172" t="str" s="16">
        <v>100300</v>
      </c>
      <c r="AK10172" t="str" s="16">
        <v>玄品</v>
      </c>
      <c r="AL10172" t="str">
        <v>激活</v>
      </c>
      <c r="AM10172" t="n">
        <v>0</v>
      </c>
    </row>
    <row r="10173">
      <c r="A10173"/>
      <c r="B10173" s="16" t="n">
        <f>10000000+INDEX(编号表!$B$1:$B$32,MATCH(F10173,编号表!$A$1:$A$32,0))*100000+INDEX(编号表!$F$1:$F$32,MATCH(D10173,编号表!$E$1:$E$32,0))*1000+INDEX(编号表!$D$1:$D$32,MATCH(E10173,编号表!$C$1:$C$32,0))*10000+G10173</f>
        <v>10703115</v>
      </c>
      <c r="C10173" t="str" s="16">
        <v>玄罡撼岳劲·庚金真意残卷</v>
      </c>
      <c r="D10173" t="str" s="16">
        <v>玄品</v>
      </c>
      <c r="E10173" t="str" s="16">
        <v>通用</v>
      </c>
      <c r="F10173" t="str" s="16">
        <v>真意</v>
      </c>
      <c r="G10173" t="n" s="16">
        <v>115</v>
      </c>
      <c r="H10173" s="42"/>
      <c r="I10173" t="n" s="16">
        <v>60</v>
      </c>
      <c r="J10173" t="str" s="42">
        <v>大类_基础</v>
      </c>
      <c r="K10173" t="str" s="39">
        <v>子类_真意</v>
      </c>
      <c r="L10173" t="n" s="42">
        <v>3</v>
      </c>
      <c r="M10173" t="str" s="16">
        <v>神通</v>
      </c>
      <c r="N10173" s="42"/>
      <c r="O10173" t="n" s="42">
        <v>0</v>
      </c>
      <c r="P10173" t="b" s="42">
        <v>1</v>
      </c>
      <c r="Q10173" t="b" s="42">
        <v>1</v>
      </c>
      <c r="R10173" t="b" s="42">
        <v>0</v>
      </c>
      <c r="S10173" t="n" s="42">
        <v>1</v>
      </c>
      <c r="T10173" t="str" s="42">
        <v>无</v>
      </c>
      <c r="U10173" t="n" s="42">
        <v>99</v>
      </c>
      <c r="V10173" t="str" s="16">
        <v>功能_神通真意</v>
      </c>
      <c r="W10173" s="16"/>
      <c r="X10173" t="n" s="42">
        <v>0</v>
      </c>
      <c r="Y10173" t="str" s="42">
        <v>使用后悟得玄罡撼岳劲·庚金真意。玄罡撼岳劲：撼岳劲改为金行，保留击退。</v>
      </c>
      <c r="Z10173" t="str" s="42">
        <v>残卷收存一门神通的运转细节；悟得后仍需在真意位装配。</v>
      </c>
      <c r="AA10173" t="str" s="42">
        <v>本轮投放设计：对应境界精英、专题任务与宗门兑换；具体入口见获得途径与世界投放需求。</v>
      </c>
      <c r="AB10173" t="n" s="16">
        <v>10202003</v>
      </c>
      <c r="AC10173" t="str" s="42">
        <v>90014</v>
      </c>
      <c r="AD10173" t="n" s="42">
        <v>40001</v>
      </c>
      <c r="AE10173" s="42"/>
      <c r="AF10173" t="n" s="42">
        <v>70001</v>
      </c>
      <c r="AG10173" s="42"/>
      <c r="AH10173" t="n" s="42">
        <v>1000</v>
      </c>
      <c r="AI10173" t="str" s="16">
        <v>真意</v>
      </c>
      <c r="AJ10173" t="str" s="16">
        <v>100400</v>
      </c>
      <c r="AK10173" t="str" s="16">
        <v>玄品</v>
      </c>
      <c r="AL10173" t="str">
        <v>激活</v>
      </c>
      <c r="AM10173" t="n">
        <v>0</v>
      </c>
    </row>
    <row r="10174">
      <c r="A10174"/>
      <c r="B10174" s="16" t="n">
        <f>10000000+INDEX(编号表!$B$1:$B$32,MATCH(F10174,编号表!$A$1:$A$32,0))*100000+INDEX(编号表!$F$1:$F$32,MATCH(D10174,编号表!$E$1:$E$32,0))*1000+INDEX(编号表!$D$1:$D$32,MATCH(E10174,编号表!$C$1:$C$32,0))*10000+G10174</f>
        <v>10703116</v>
      </c>
      <c r="C10174" t="str" s="16">
        <v>玄罡撼岳劲·离火真意残卷</v>
      </c>
      <c r="D10174" t="str" s="16">
        <v>玄品</v>
      </c>
      <c r="E10174" t="str" s="16">
        <v>通用</v>
      </c>
      <c r="F10174" t="str" s="16">
        <v>真意</v>
      </c>
      <c r="G10174" t="n" s="16">
        <v>116</v>
      </c>
      <c r="H10174" s="42"/>
      <c r="I10174" t="n" s="16">
        <v>60</v>
      </c>
      <c r="J10174" t="str" s="42">
        <v>大类_基础</v>
      </c>
      <c r="K10174" t="str" s="39">
        <v>子类_真意</v>
      </c>
      <c r="L10174" t="n" s="42">
        <v>3</v>
      </c>
      <c r="M10174" t="str" s="16">
        <v>神通</v>
      </c>
      <c r="N10174" s="42"/>
      <c r="O10174" t="n" s="42">
        <v>0</v>
      </c>
      <c r="P10174" t="b" s="42">
        <v>1</v>
      </c>
      <c r="Q10174" t="b" s="42">
        <v>1</v>
      </c>
      <c r="R10174" t="b" s="42">
        <v>0</v>
      </c>
      <c r="S10174" t="n" s="42">
        <v>1</v>
      </c>
      <c r="T10174" t="str" s="42">
        <v>无</v>
      </c>
      <c r="U10174" t="n" s="42">
        <v>99</v>
      </c>
      <c r="V10174" t="str" s="16">
        <v>功能_神通真意</v>
      </c>
      <c r="W10174" s="16"/>
      <c r="X10174" t="n" s="42">
        <v>0</v>
      </c>
      <c r="Y10174" t="str" s="42">
        <v>使用后悟得玄罡撼岳劲·离火真意。玄罡撼岳劲：撼岳劲改为火行，保留击退。</v>
      </c>
      <c r="Z10174" t="str" s="42">
        <v>残卷收存一门神通的运转细节；悟得后仍需在真意位装配。</v>
      </c>
      <c r="AA10174" t="str" s="42">
        <v>本轮投放设计：对应境界精英、专题任务与宗门兑换；具体入口见获得途径与世界投放需求。</v>
      </c>
      <c r="AB10174" t="n" s="16">
        <v>10202003</v>
      </c>
      <c r="AC10174" t="str" s="42">
        <v>90014</v>
      </c>
      <c r="AD10174" t="n" s="42">
        <v>40001</v>
      </c>
      <c r="AE10174" s="42"/>
      <c r="AF10174" t="n" s="42">
        <v>70001</v>
      </c>
      <c r="AG10174" s="42"/>
      <c r="AH10174" t="n" s="42">
        <v>1000</v>
      </c>
      <c r="AI10174" t="str" s="16">
        <v>真意</v>
      </c>
      <c r="AJ10174" t="str" s="16">
        <v>100400</v>
      </c>
      <c r="AK10174" t="str" s="16">
        <v>玄品</v>
      </c>
      <c r="AL10174" t="str">
        <v>激活</v>
      </c>
      <c r="AM10174" t="n">
        <v>0</v>
      </c>
    </row>
    <row r="10175">
      <c r="A10175"/>
      <c r="B10175" s="16" t="n">
        <f>10000000+INDEX(编号表!$B$1:$B$32,MATCH(F10175,编号表!$A$1:$A$32,0))*100000+INDEX(编号表!$F$1:$F$32,MATCH(D10175,编号表!$E$1:$E$32,0))*1000+INDEX(编号表!$D$1:$D$32,MATCH(E10175,编号表!$C$1:$C$32,0))*10000+G10175</f>
        <v>10703117</v>
      </c>
      <c r="C10175" t="str" s="16">
        <v>玄罡撼岳劲·长劲真意残卷</v>
      </c>
      <c r="D10175" t="str" s="16">
        <v>玄品</v>
      </c>
      <c r="E10175" t="str" s="16">
        <v>通用</v>
      </c>
      <c r="F10175" t="str" s="16">
        <v>真意</v>
      </c>
      <c r="G10175" t="n" s="16">
        <v>117</v>
      </c>
      <c r="H10175" s="42"/>
      <c r="I10175" t="n" s="16">
        <v>60</v>
      </c>
      <c r="J10175" t="str" s="42">
        <v>大类_基础</v>
      </c>
      <c r="K10175" t="str" s="39">
        <v>子类_真意</v>
      </c>
      <c r="L10175" t="n" s="42">
        <v>3</v>
      </c>
      <c r="M10175" t="str" s="16">
        <v>神通</v>
      </c>
      <c r="N10175" s="42"/>
      <c r="O10175" t="n" s="42">
        <v>0</v>
      </c>
      <c r="P10175" t="b" s="42">
        <v>1</v>
      </c>
      <c r="Q10175" t="b" s="42">
        <v>1</v>
      </c>
      <c r="R10175" t="b" s="42">
        <v>0</v>
      </c>
      <c r="S10175" t="n" s="42">
        <v>1</v>
      </c>
      <c r="T10175" t="str" s="42">
        <v>无</v>
      </c>
      <c r="U10175" t="n" s="42">
        <v>99</v>
      </c>
      <c r="V10175" t="str" s="16">
        <v>功能_神通真意</v>
      </c>
      <c r="W10175" s="16"/>
      <c r="X10175" t="n" s="42">
        <v>0</v>
      </c>
      <c r="Y10175" t="str" s="42">
        <v>使用后悟得玄罡撼岳劲·长劲真意。玄罡撼岳劲：贯穿劲气射程提高25%。</v>
      </c>
      <c r="Z10175" t="str" s="42">
        <v>残卷收存一门神通的运转细节；悟得后仍需在真意位装配。</v>
      </c>
      <c r="AA10175" t="str" s="42">
        <v>本轮投放设计：对应境界精英、专题任务与宗门兑换；具体入口见获得途径与世界投放需求。</v>
      </c>
      <c r="AB10175" t="n" s="16">
        <v>10202003</v>
      </c>
      <c r="AC10175" t="str" s="42">
        <v>90014</v>
      </c>
      <c r="AD10175" t="n" s="42">
        <v>40001</v>
      </c>
      <c r="AE10175" s="42"/>
      <c r="AF10175" t="n" s="42">
        <v>70001</v>
      </c>
      <c r="AG10175" s="42"/>
      <c r="AH10175" t="n" s="42">
        <v>1000</v>
      </c>
      <c r="AI10175" t="str" s="16">
        <v>真意</v>
      </c>
      <c r="AJ10175" t="str" s="16">
        <v>100400</v>
      </c>
      <c r="AK10175" t="str" s="16">
        <v>玄品</v>
      </c>
      <c r="AL10175" t="str">
        <v>激活</v>
      </c>
      <c r="AM10175" t="n">
        <v>0</v>
      </c>
    </row>
    <row r="10176">
      <c r="A10176"/>
      <c r="B10176" s="16" t="n">
        <f>10000000+INDEX(编号表!$B$1:$B$32,MATCH(F10176,编号表!$A$1:$A$32,0))*100000+INDEX(编号表!$F$1:$F$32,MATCH(D10176,编号表!$E$1:$E$32,0))*1000+INDEX(编号表!$D$1:$D$32,MATCH(E10176,编号表!$C$1:$C$32,0))*10000+G10176</f>
        <v>10703118</v>
      </c>
      <c r="C10176" t="str" s="16">
        <v>玄罡撼岳劲·宽劲真意残卷</v>
      </c>
      <c r="D10176" t="str" s="16">
        <v>玄品</v>
      </c>
      <c r="E10176" t="str" s="16">
        <v>通用</v>
      </c>
      <c r="F10176" t="str" s="16">
        <v>真意</v>
      </c>
      <c r="G10176" t="n" s="16">
        <v>118</v>
      </c>
      <c r="H10176" s="42"/>
      <c r="I10176" t="n" s="16">
        <v>60</v>
      </c>
      <c r="J10176" t="str" s="42">
        <v>大类_基础</v>
      </c>
      <c r="K10176" t="str" s="39">
        <v>子类_真意</v>
      </c>
      <c r="L10176" t="n" s="42">
        <v>3</v>
      </c>
      <c r="M10176" t="str" s="16">
        <v>神通</v>
      </c>
      <c r="N10176" s="42"/>
      <c r="O10176" t="n" s="42">
        <v>0</v>
      </c>
      <c r="P10176" t="b" s="42">
        <v>1</v>
      </c>
      <c r="Q10176" t="b" s="42">
        <v>1</v>
      </c>
      <c r="R10176" t="b" s="42">
        <v>0</v>
      </c>
      <c r="S10176" t="n" s="42">
        <v>1</v>
      </c>
      <c r="T10176" t="str" s="42">
        <v>无</v>
      </c>
      <c r="U10176" t="n" s="42">
        <v>99</v>
      </c>
      <c r="V10176" t="str" s="16">
        <v>功能_神通真意</v>
      </c>
      <c r="W10176" s="16"/>
      <c r="X10176" t="n" s="42">
        <v>0</v>
      </c>
      <c r="Y10176" t="str" s="42">
        <v>使用后悟得玄罡撼岳劲·宽劲真意。玄罡撼岳劲：劲气命中半径提高25%。</v>
      </c>
      <c r="Z10176" t="str" s="42">
        <v>残卷收存一门神通的运转细节；悟得后仍需在真意位装配。</v>
      </c>
      <c r="AA10176" t="str" s="42">
        <v>本轮投放设计：对应境界精英、专题任务与宗门兑换；具体入口见获得途径与世界投放需求。</v>
      </c>
      <c r="AB10176" t="n" s="16">
        <v>10202003</v>
      </c>
      <c r="AC10176" t="str" s="42">
        <v>90014</v>
      </c>
      <c r="AD10176" t="n" s="42">
        <v>40001</v>
      </c>
      <c r="AE10176" s="42"/>
      <c r="AF10176" t="n" s="42">
        <v>70001</v>
      </c>
      <c r="AG10176" s="42"/>
      <c r="AH10176" t="n" s="42">
        <v>1000</v>
      </c>
      <c r="AI10176" t="str" s="16">
        <v>真意</v>
      </c>
      <c r="AJ10176" t="str" s="16">
        <v>100400</v>
      </c>
      <c r="AK10176" t="str" s="16">
        <v>玄品</v>
      </c>
      <c r="AL10176" t="str">
        <v>激活</v>
      </c>
      <c r="AM10176" t="n">
        <v>0</v>
      </c>
    </row>
    <row r="10177">
      <c r="A10177"/>
      <c r="B10177" s="16" t="n">
        <f>10000000+INDEX(编号表!$B$1:$B$32,MATCH(F10177,编号表!$A$1:$A$32,0))*100000+INDEX(编号表!$F$1:$F$32,MATCH(D10177,编号表!$E$1:$E$32,0))*1000+INDEX(编号表!$D$1:$D$32,MATCH(E10177,编号表!$C$1:$C$32,0))*10000+G10177</f>
        <v>10703119</v>
      </c>
      <c r="C10177" t="str" s="16">
        <v>玄罡撼岳劲·震退真意残卷</v>
      </c>
      <c r="D10177" t="str" s="16">
        <v>玄品</v>
      </c>
      <c r="E10177" t="str" s="16">
        <v>通用</v>
      </c>
      <c r="F10177" t="str" s="16">
        <v>真意</v>
      </c>
      <c r="G10177" t="n" s="16">
        <v>119</v>
      </c>
      <c r="H10177" s="42"/>
      <c r="I10177" t="n" s="16">
        <v>60</v>
      </c>
      <c r="J10177" t="str" s="42">
        <v>大类_基础</v>
      </c>
      <c r="K10177" t="str" s="39">
        <v>子类_真意</v>
      </c>
      <c r="L10177" t="n" s="42">
        <v>3</v>
      </c>
      <c r="M10177" t="str" s="16">
        <v>神通</v>
      </c>
      <c r="N10177" s="42"/>
      <c r="O10177" t="n" s="42">
        <v>0</v>
      </c>
      <c r="P10177" t="b" s="42">
        <v>1</v>
      </c>
      <c r="Q10177" t="b" s="42">
        <v>1</v>
      </c>
      <c r="R10177" t="b" s="42">
        <v>0</v>
      </c>
      <c r="S10177" t="n" s="42">
        <v>1</v>
      </c>
      <c r="T10177" t="str" s="42">
        <v>无</v>
      </c>
      <c r="U10177" t="n" s="42">
        <v>99</v>
      </c>
      <c r="V10177" t="str" s="16">
        <v>功能_神通真意</v>
      </c>
      <c r="W10177" s="16"/>
      <c r="X10177" t="n" s="42">
        <v>0</v>
      </c>
      <c r="Y10177" t="str" s="42">
        <v>使用后悟得玄罡撼岳劲·震退真意。玄罡撼岳劲：命中后的击退距离提高25%。</v>
      </c>
      <c r="Z10177" t="str" s="42">
        <v>残卷收存一门神通的运转细节；悟得后仍需在真意位装配。</v>
      </c>
      <c r="AA10177" t="str" s="42">
        <v>本轮投放设计：对应境界精英、专题任务与宗门兑换；具体入口见获得途径与世界投放需求。</v>
      </c>
      <c r="AB10177" t="n" s="16">
        <v>10202003</v>
      </c>
      <c r="AC10177" t="str" s="42">
        <v>90014</v>
      </c>
      <c r="AD10177" t="n" s="42">
        <v>40001</v>
      </c>
      <c r="AE10177" s="42"/>
      <c r="AF10177" t="n" s="42">
        <v>70001</v>
      </c>
      <c r="AG10177" s="42"/>
      <c r="AH10177" t="n" s="42">
        <v>1000</v>
      </c>
      <c r="AI10177" t="str" s="16">
        <v>真意</v>
      </c>
      <c r="AJ10177" t="str" s="16">
        <v>100400</v>
      </c>
      <c r="AK10177" t="str" s="16">
        <v>玄品</v>
      </c>
      <c r="AL10177" t="str">
        <v>激活</v>
      </c>
      <c r="AM10177" t="n">
        <v>0</v>
      </c>
    </row>
    <row r="10178">
      <c r="A10178"/>
      <c r="B10178" s="16" t="n">
        <f>10000000+INDEX(编号表!$B$1:$B$32,MATCH(F10178,编号表!$A$1:$A$32,0))*100000+INDEX(编号表!$F$1:$F$32,MATCH(D10178,编号表!$E$1:$E$32,0))*1000+INDEX(编号表!$D$1:$D$32,MATCH(E10178,编号表!$C$1:$C$32,0))*10000+G10178</f>
        <v>10703120</v>
      </c>
      <c r="C10178" t="str" s="16">
        <v>庚芒诀·离火真意残卷</v>
      </c>
      <c r="D10178" t="str" s="16">
        <v>玄品</v>
      </c>
      <c r="E10178" t="str" s="16">
        <v>通用</v>
      </c>
      <c r="F10178" t="str" s="16">
        <v>真意</v>
      </c>
      <c r="G10178" t="n" s="16">
        <v>120</v>
      </c>
      <c r="H10178" s="42"/>
      <c r="I10178" t="n" s="16">
        <v>60</v>
      </c>
      <c r="J10178" t="str" s="42">
        <v>大类_基础</v>
      </c>
      <c r="K10178" t="str" s="39">
        <v>子类_真意</v>
      </c>
      <c r="L10178" t="n" s="42">
        <v>3</v>
      </c>
      <c r="M10178" t="str" s="16">
        <v>神通</v>
      </c>
      <c r="N10178" s="42"/>
      <c r="O10178" t="n" s="42">
        <v>0</v>
      </c>
      <c r="P10178" t="b" s="42">
        <v>1</v>
      </c>
      <c r="Q10178" t="b" s="42">
        <v>1</v>
      </c>
      <c r="R10178" t="b" s="42">
        <v>0</v>
      </c>
      <c r="S10178" t="n" s="42">
        <v>1</v>
      </c>
      <c r="T10178" t="str" s="42">
        <v>无</v>
      </c>
      <c r="U10178" t="n" s="42">
        <v>99</v>
      </c>
      <c r="V10178" t="str" s="16">
        <v>功能_神通真意</v>
      </c>
      <c r="W10178" s="16"/>
      <c r="X10178" t="n" s="42">
        <v>0</v>
      </c>
      <c r="Y10178" t="str" s="42">
        <v>使用后悟得庚芒诀·离火真意。庚芒诀：金芒改属火行，仍走法术伤害。</v>
      </c>
      <c r="Z10178" t="str" s="42">
        <v>残卷收存一门神通的运转细节；悟得后仍需在真意位装配。</v>
      </c>
      <c r="AA10178" t="str" s="42">
        <v>本轮投放设计：对应境界精英、专题任务与宗门兑换；具体入口见获得途径与世界投放需求。</v>
      </c>
      <c r="AB10178" t="n" s="16">
        <v>10202004</v>
      </c>
      <c r="AC10178" t="str" s="42">
        <v>90014</v>
      </c>
      <c r="AD10178" t="n" s="42">
        <v>40001</v>
      </c>
      <c r="AE10178" s="42"/>
      <c r="AF10178" t="n" s="42">
        <v>70001</v>
      </c>
      <c r="AG10178" s="42"/>
      <c r="AH10178" t="n" s="42">
        <v>1000</v>
      </c>
      <c r="AI10178" t="str" s="16">
        <v>真意</v>
      </c>
      <c r="AJ10178" t="str" s="16">
        <v>100500</v>
      </c>
      <c r="AK10178" t="str" s="16">
        <v>玄品</v>
      </c>
      <c r="AL10178" t="str">
        <v>激活</v>
      </c>
      <c r="AM10178" t="n">
        <v>0</v>
      </c>
    </row>
    <row r="10179">
      <c r="A10179"/>
      <c r="B10179" s="16" t="n">
        <f>10000000+INDEX(编号表!$B$1:$B$32,MATCH(F10179,编号表!$A$1:$A$32,0))*100000+INDEX(编号表!$F$1:$F$32,MATCH(D10179,编号表!$E$1:$E$32,0))*1000+INDEX(编号表!$D$1:$D$32,MATCH(E10179,编号表!$C$1:$C$32,0))*10000+G10179</f>
        <v>10703121</v>
      </c>
      <c r="C10179" t="str" s="16">
        <v>庚芒诀·玄水真意残卷</v>
      </c>
      <c r="D10179" t="str" s="16">
        <v>玄品</v>
      </c>
      <c r="E10179" t="str" s="16">
        <v>通用</v>
      </c>
      <c r="F10179" t="str" s="16">
        <v>真意</v>
      </c>
      <c r="G10179" t="n" s="16">
        <v>121</v>
      </c>
      <c r="H10179" s="42"/>
      <c r="I10179" t="n" s="16">
        <v>60</v>
      </c>
      <c r="J10179" t="str" s="42">
        <v>大类_基础</v>
      </c>
      <c r="K10179" t="str" s="39">
        <v>子类_真意</v>
      </c>
      <c r="L10179" t="n" s="42">
        <v>3</v>
      </c>
      <c r="M10179" t="str" s="16">
        <v>神通</v>
      </c>
      <c r="N10179" s="42"/>
      <c r="O10179" t="n" s="42">
        <v>0</v>
      </c>
      <c r="P10179" t="b" s="42">
        <v>1</v>
      </c>
      <c r="Q10179" t="b" s="42">
        <v>1</v>
      </c>
      <c r="R10179" t="b" s="42">
        <v>0</v>
      </c>
      <c r="S10179" t="n" s="42">
        <v>1</v>
      </c>
      <c r="T10179" t="str" s="42">
        <v>无</v>
      </c>
      <c r="U10179" t="n" s="42">
        <v>99</v>
      </c>
      <c r="V10179" t="str" s="16">
        <v>功能_神通真意</v>
      </c>
      <c r="W10179" s="16"/>
      <c r="X10179" t="n" s="42">
        <v>0</v>
      </c>
      <c r="Y10179" t="str" s="42">
        <v>使用后悟得庚芒诀·玄水真意。庚芒诀：金芒改属水行，仍走法术伤害。</v>
      </c>
      <c r="Z10179" t="str" s="42">
        <v>残卷收存一门神通的运转细节；悟得后仍需在真意位装配。</v>
      </c>
      <c r="AA10179" t="str" s="42">
        <v>本轮投放设计：对应境界精英、专题任务与宗门兑换；具体入口见获得途径与世界投放需求。</v>
      </c>
      <c r="AB10179" t="n" s="16">
        <v>10202004</v>
      </c>
      <c r="AC10179" t="str" s="42">
        <v>90014</v>
      </c>
      <c r="AD10179" t="n" s="42">
        <v>40001</v>
      </c>
      <c r="AE10179" s="42"/>
      <c r="AF10179" t="n" s="42">
        <v>70001</v>
      </c>
      <c r="AG10179" s="42"/>
      <c r="AH10179" t="n" s="42">
        <v>1000</v>
      </c>
      <c r="AI10179" t="str" s="16">
        <v>真意</v>
      </c>
      <c r="AJ10179" t="str" s="16">
        <v>100500</v>
      </c>
      <c r="AK10179" t="str" s="16">
        <v>玄品</v>
      </c>
      <c r="AL10179" t="str">
        <v>激活</v>
      </c>
      <c r="AM10179" t="n">
        <v>0</v>
      </c>
    </row>
    <row r="10180">
      <c r="A10180"/>
      <c r="B10180" s="16" t="n">
        <f>10000000+INDEX(编号表!$B$1:$B$32,MATCH(F10180,编号表!$A$1:$A$32,0))*100000+INDEX(编号表!$F$1:$F$32,MATCH(D10180,编号表!$E$1:$E$32,0))*1000+INDEX(编号表!$D$1:$D$32,MATCH(E10180,编号表!$C$1:$C$32,0))*10000+G10180</f>
        <v>10703122</v>
      </c>
      <c r="C10180" t="str" s="16">
        <v>庚芒诀·长虹真意残卷</v>
      </c>
      <c r="D10180" t="str" s="16">
        <v>玄品</v>
      </c>
      <c r="E10180" t="str" s="16">
        <v>通用</v>
      </c>
      <c r="F10180" t="str" s="16">
        <v>真意</v>
      </c>
      <c r="G10180" t="n" s="16">
        <v>122</v>
      </c>
      <c r="H10180" s="42"/>
      <c r="I10180" t="n" s="16">
        <v>60</v>
      </c>
      <c r="J10180" t="str" s="42">
        <v>大类_基础</v>
      </c>
      <c r="K10180" t="str" s="39">
        <v>子类_真意</v>
      </c>
      <c r="L10180" t="n" s="42">
        <v>3</v>
      </c>
      <c r="M10180" t="str" s="16">
        <v>神通</v>
      </c>
      <c r="N10180" s="42"/>
      <c r="O10180" t="n" s="42">
        <v>0</v>
      </c>
      <c r="P10180" t="b" s="42">
        <v>1</v>
      </c>
      <c r="Q10180" t="b" s="42">
        <v>1</v>
      </c>
      <c r="R10180" t="b" s="42">
        <v>0</v>
      </c>
      <c r="S10180" t="n" s="42">
        <v>1</v>
      </c>
      <c r="T10180" t="str" s="42">
        <v>无</v>
      </c>
      <c r="U10180" t="n" s="42">
        <v>99</v>
      </c>
      <c r="V10180" t="str" s="16">
        <v>功能_神通真意</v>
      </c>
      <c r="W10180" s="16"/>
      <c r="X10180" t="n" s="42">
        <v>0</v>
      </c>
      <c r="Y10180" t="str" s="42">
        <v>使用后悟得庚芒诀·长虹真意。庚芒诀：线形长度提高25%。</v>
      </c>
      <c r="Z10180" t="str" s="42">
        <v>残卷收存一门神通的运转细节；悟得后仍需在真意位装配。</v>
      </c>
      <c r="AA10180" t="str" s="42">
        <v>本轮投放设计：对应境界精英、专题任务与宗门兑换；具体入口见获得途径与世界投放需求。</v>
      </c>
      <c r="AB10180" t="n" s="16">
        <v>10202004</v>
      </c>
      <c r="AC10180" t="str" s="42">
        <v>90014</v>
      </c>
      <c r="AD10180" t="n" s="42">
        <v>40001</v>
      </c>
      <c r="AE10180" s="42"/>
      <c r="AF10180" t="n" s="42">
        <v>70001</v>
      </c>
      <c r="AG10180" s="42"/>
      <c r="AH10180" t="n" s="42">
        <v>1000</v>
      </c>
      <c r="AI10180" t="str" s="16">
        <v>真意</v>
      </c>
      <c r="AJ10180" t="str" s="16">
        <v>100500</v>
      </c>
      <c r="AK10180" t="str" s="16">
        <v>玄品</v>
      </c>
      <c r="AL10180" t="str">
        <v>激活</v>
      </c>
      <c r="AM10180" t="n">
        <v>0</v>
      </c>
    </row>
    <row r="10181">
      <c r="A10181"/>
      <c r="B10181" s="16" t="n">
        <f>10000000+INDEX(编号表!$B$1:$B$32,MATCH(F10181,编号表!$A$1:$A$32,0))*100000+INDEX(编号表!$F$1:$F$32,MATCH(D10181,编号表!$E$1:$E$32,0))*1000+INDEX(编号表!$D$1:$D$32,MATCH(E10181,编号表!$C$1:$C$32,0))*10000+G10181</f>
        <v>10703123</v>
      </c>
      <c r="C10181" t="str" s="16">
        <v>庚芒诀·横芒真意残卷</v>
      </c>
      <c r="D10181" t="str" s="16">
        <v>玄品</v>
      </c>
      <c r="E10181" t="str" s="16">
        <v>通用</v>
      </c>
      <c r="F10181" t="str" s="16">
        <v>真意</v>
      </c>
      <c r="G10181" t="n" s="16">
        <v>123</v>
      </c>
      <c r="H10181" s="42"/>
      <c r="I10181" t="n" s="16">
        <v>60</v>
      </c>
      <c r="J10181" t="str" s="42">
        <v>大类_基础</v>
      </c>
      <c r="K10181" t="str" s="39">
        <v>子类_真意</v>
      </c>
      <c r="L10181" t="n" s="42">
        <v>3</v>
      </c>
      <c r="M10181" t="str" s="16">
        <v>神通</v>
      </c>
      <c r="N10181" s="42"/>
      <c r="O10181" t="n" s="42">
        <v>0</v>
      </c>
      <c r="P10181" t="b" s="42">
        <v>1</v>
      </c>
      <c r="Q10181" t="b" s="42">
        <v>1</v>
      </c>
      <c r="R10181" t="b" s="42">
        <v>0</v>
      </c>
      <c r="S10181" t="n" s="42">
        <v>1</v>
      </c>
      <c r="T10181" t="str" s="42">
        <v>无</v>
      </c>
      <c r="U10181" t="n" s="42">
        <v>99</v>
      </c>
      <c r="V10181" t="str" s="16">
        <v>功能_神通真意</v>
      </c>
      <c r="W10181" s="16"/>
      <c r="X10181" t="n" s="42">
        <v>0</v>
      </c>
      <c r="Y10181" t="str" s="42">
        <v>使用后悟得庚芒诀·横芒真意。庚芒诀：线形宽度提高30%。</v>
      </c>
      <c r="Z10181" t="str" s="42">
        <v>残卷收存一门神通的运转细节；悟得后仍需在真意位装配。</v>
      </c>
      <c r="AA10181" t="str" s="42">
        <v>本轮投放设计：对应境界精英、专题任务与宗门兑换；具体入口见获得途径与世界投放需求。</v>
      </c>
      <c r="AB10181" t="n" s="16">
        <v>10202004</v>
      </c>
      <c r="AC10181" t="str" s="42">
        <v>90014</v>
      </c>
      <c r="AD10181" t="n" s="42">
        <v>40001</v>
      </c>
      <c r="AE10181" s="42"/>
      <c r="AF10181" t="n" s="42">
        <v>70001</v>
      </c>
      <c r="AG10181" s="42"/>
      <c r="AH10181" t="n" s="42">
        <v>1000</v>
      </c>
      <c r="AI10181" t="str" s="16">
        <v>真意</v>
      </c>
      <c r="AJ10181" t="str" s="16">
        <v>100500</v>
      </c>
      <c r="AK10181" t="str" s="16">
        <v>玄品</v>
      </c>
      <c r="AL10181" t="str">
        <v>激活</v>
      </c>
      <c r="AM10181" t="n">
        <v>0</v>
      </c>
    </row>
    <row r="10182">
      <c r="A10182"/>
      <c r="B10182" s="16" t="n">
        <f>10000000+INDEX(编号表!$B$1:$B$32,MATCH(F10182,编号表!$A$1:$A$32,0))*100000+INDEX(编号表!$F$1:$F$32,MATCH(D10182,编号表!$E$1:$E$32,0))*1000+INDEX(编号表!$D$1:$D$32,MATCH(E10182,编号表!$C$1:$C$32,0))*10000+G10182</f>
        <v>10703124</v>
      </c>
      <c r="C10182" t="str" s="16">
        <v>庚芒诀·锐贯真意残卷</v>
      </c>
      <c r="D10182" t="str" s="16">
        <v>玄品</v>
      </c>
      <c r="E10182" t="str" s="16">
        <v>通用</v>
      </c>
      <c r="F10182" t="str" s="16">
        <v>真意</v>
      </c>
      <c r="G10182" t="n" s="16">
        <v>124</v>
      </c>
      <c r="H10182" s="42"/>
      <c r="I10182" t="n" s="16">
        <v>60</v>
      </c>
      <c r="J10182" t="str" s="42">
        <v>大类_基础</v>
      </c>
      <c r="K10182" t="str" s="39">
        <v>子类_真意</v>
      </c>
      <c r="L10182" t="n" s="42">
        <v>3</v>
      </c>
      <c r="M10182" t="str" s="16">
        <v>神通</v>
      </c>
      <c r="N10182" s="42"/>
      <c r="O10182" t="n" s="42">
        <v>0</v>
      </c>
      <c r="P10182" t="b" s="42">
        <v>1</v>
      </c>
      <c r="Q10182" t="b" s="42">
        <v>1</v>
      </c>
      <c r="R10182" t="b" s="42">
        <v>0</v>
      </c>
      <c r="S10182" t="n" s="42">
        <v>1</v>
      </c>
      <c r="T10182" t="str" s="42">
        <v>无</v>
      </c>
      <c r="U10182" t="n" s="42">
        <v>99</v>
      </c>
      <c r="V10182" t="str" s="16">
        <v>功能_神通真意</v>
      </c>
      <c r="W10182" s="16"/>
      <c r="X10182" t="n" s="42">
        <v>0</v>
      </c>
      <c r="Y10182" t="str" s="42">
        <v>使用后悟得庚芒诀·锐贯真意。庚芒诀：原伤害系数提高15%。</v>
      </c>
      <c r="Z10182" t="str" s="42">
        <v>残卷收存一门神通的运转细节；悟得后仍需在真意位装配。</v>
      </c>
      <c r="AA10182" t="str" s="42">
        <v>本轮投放设计：对应境界精英、专题任务与宗门兑换；具体入口见获得途径与世界投放需求。</v>
      </c>
      <c r="AB10182" t="n" s="16">
        <v>10202004</v>
      </c>
      <c r="AC10182" t="str" s="42">
        <v>90014</v>
      </c>
      <c r="AD10182" t="n" s="42">
        <v>40001</v>
      </c>
      <c r="AE10182" s="42"/>
      <c r="AF10182" t="n" s="42">
        <v>70001</v>
      </c>
      <c r="AG10182" s="42"/>
      <c r="AH10182" t="n" s="42">
        <v>1000</v>
      </c>
      <c r="AI10182" t="str" s="16">
        <v>真意</v>
      </c>
      <c r="AJ10182" t="str" s="16">
        <v>100500</v>
      </c>
      <c r="AK10182" t="str" s="16">
        <v>玄品</v>
      </c>
      <c r="AL10182" t="str">
        <v>激活</v>
      </c>
      <c r="AM10182" t="n">
        <v>0</v>
      </c>
    </row>
    <row r="10183">
      <c r="A10183"/>
      <c r="B10183" s="16" t="n">
        <f>10000000+INDEX(编号表!$B$1:$B$32,MATCH(F10183,编号表!$A$1:$A$32,0))*100000+INDEX(编号表!$F$1:$F$32,MATCH(D10183,编号表!$E$1:$E$32,0))*1000+INDEX(编号表!$D$1:$D$32,MATCH(E10183,编号表!$C$1:$C$32,0))*10000+G10183</f>
        <v>10703125</v>
      </c>
      <c r="C10183" t="str" s="16">
        <v>青萝引·离火真意残卷</v>
      </c>
      <c r="D10183" t="str" s="16">
        <v>玄品</v>
      </c>
      <c r="E10183" t="str" s="16">
        <v>通用</v>
      </c>
      <c r="F10183" t="str" s="16">
        <v>真意</v>
      </c>
      <c r="G10183" t="n" s="16">
        <v>125</v>
      </c>
      <c r="H10183" s="42"/>
      <c r="I10183" t="n" s="16">
        <v>60</v>
      </c>
      <c r="J10183" t="str" s="42">
        <v>大类_基础</v>
      </c>
      <c r="K10183" t="str" s="39">
        <v>子类_真意</v>
      </c>
      <c r="L10183" t="n" s="42">
        <v>3</v>
      </c>
      <c r="M10183" t="str" s="16">
        <v>神通</v>
      </c>
      <c r="N10183" s="42"/>
      <c r="O10183" t="n" s="42">
        <v>0</v>
      </c>
      <c r="P10183" t="b" s="42">
        <v>1</v>
      </c>
      <c r="Q10183" t="b" s="42">
        <v>1</v>
      </c>
      <c r="R10183" t="b" s="42">
        <v>0</v>
      </c>
      <c r="S10183" t="n" s="42">
        <v>1</v>
      </c>
      <c r="T10183" t="str" s="42">
        <v>无</v>
      </c>
      <c r="U10183" t="n" s="42">
        <v>99</v>
      </c>
      <c r="V10183" t="str" s="16">
        <v>功能_神通真意</v>
      </c>
      <c r="W10183" s="16"/>
      <c r="X10183" t="n" s="42">
        <v>0</v>
      </c>
      <c r="Y10183" t="str" s="42">
        <v>使用后悟得青萝引·离火真意。青萝引：藤刺改属火行，伤害通道不变。</v>
      </c>
      <c r="Z10183" t="str" s="42">
        <v>残卷收存一门神通的运转细节；悟得后仍需在真意位装配。</v>
      </c>
      <c r="AA10183" t="str" s="42">
        <v>本轮投放设计：对应境界精英、专题任务与宗门兑换；具体入口见获得途径与世界投放需求。</v>
      </c>
      <c r="AB10183" t="n" s="16">
        <v>10202005</v>
      </c>
      <c r="AC10183" t="str" s="42">
        <v>90014</v>
      </c>
      <c r="AD10183" t="n" s="42">
        <v>40001</v>
      </c>
      <c r="AE10183" s="42"/>
      <c r="AF10183" t="n" s="42">
        <v>70001</v>
      </c>
      <c r="AG10183" s="42"/>
      <c r="AH10183" t="n" s="42">
        <v>1000</v>
      </c>
      <c r="AI10183" t="str" s="16">
        <v>真意</v>
      </c>
      <c r="AJ10183" t="str" s="16">
        <v>100600</v>
      </c>
      <c r="AK10183" t="str" s="16">
        <v>玄品</v>
      </c>
      <c r="AL10183" t="str">
        <v>激活</v>
      </c>
      <c r="AM10183" t="n">
        <v>0</v>
      </c>
    </row>
    <row r="10184">
      <c r="A10184"/>
      <c r="B10184" s="16" t="n">
        <f>10000000+INDEX(编号表!$B$1:$B$32,MATCH(F10184,编号表!$A$1:$A$32,0))*100000+INDEX(编号表!$F$1:$F$32,MATCH(D10184,编号表!$E$1:$E$32,0))*1000+INDEX(编号表!$D$1:$D$32,MATCH(E10184,编号表!$C$1:$C$32,0))*10000+G10184</f>
        <v>10703126</v>
      </c>
      <c r="C10184" t="str" s="16">
        <v>青萝引·玄水真意残卷</v>
      </c>
      <c r="D10184" t="str" s="16">
        <v>玄品</v>
      </c>
      <c r="E10184" t="str" s="16">
        <v>通用</v>
      </c>
      <c r="F10184" t="str" s="16">
        <v>真意</v>
      </c>
      <c r="G10184" t="n" s="16">
        <v>126</v>
      </c>
      <c r="H10184" s="42"/>
      <c r="I10184" t="n" s="16">
        <v>60</v>
      </c>
      <c r="J10184" t="str" s="42">
        <v>大类_基础</v>
      </c>
      <c r="K10184" t="str" s="39">
        <v>子类_真意</v>
      </c>
      <c r="L10184" t="n" s="42">
        <v>3</v>
      </c>
      <c r="M10184" t="str" s="16">
        <v>神通</v>
      </c>
      <c r="N10184" s="42"/>
      <c r="O10184" t="n" s="42">
        <v>0</v>
      </c>
      <c r="P10184" t="b" s="42">
        <v>1</v>
      </c>
      <c r="Q10184" t="b" s="42">
        <v>1</v>
      </c>
      <c r="R10184" t="b" s="42">
        <v>0</v>
      </c>
      <c r="S10184" t="n" s="42">
        <v>1</v>
      </c>
      <c r="T10184" t="str" s="42">
        <v>无</v>
      </c>
      <c r="U10184" t="n" s="42">
        <v>99</v>
      </c>
      <c r="V10184" t="str" s="16">
        <v>功能_神通真意</v>
      </c>
      <c r="W10184" s="16"/>
      <c r="X10184" t="n" s="42">
        <v>0</v>
      </c>
      <c r="Y10184" t="str" s="42">
        <v>使用后悟得青萝引·玄水真意。青萝引：藤刺改属水行，伤害通道不变。</v>
      </c>
      <c r="Z10184" t="str" s="42">
        <v>残卷收存一门神通的运转细节；悟得后仍需在真意位装配。</v>
      </c>
      <c r="AA10184" t="str" s="42">
        <v>本轮投放设计：对应境界精英、专题任务与宗门兑换；具体入口见获得途径与世界投放需求。</v>
      </c>
      <c r="AB10184" t="n" s="16">
        <v>10202005</v>
      </c>
      <c r="AC10184" t="str" s="42">
        <v>90014</v>
      </c>
      <c r="AD10184" t="n" s="42">
        <v>40001</v>
      </c>
      <c r="AE10184" s="42"/>
      <c r="AF10184" t="n" s="42">
        <v>70001</v>
      </c>
      <c r="AG10184" s="42"/>
      <c r="AH10184" t="n" s="42">
        <v>1000</v>
      </c>
      <c r="AI10184" t="str" s="16">
        <v>真意</v>
      </c>
      <c r="AJ10184" t="str" s="16">
        <v>100600</v>
      </c>
      <c r="AK10184" t="str" s="16">
        <v>玄品</v>
      </c>
      <c r="AL10184" t="str">
        <v>激活</v>
      </c>
      <c r="AM10184" t="n">
        <v>0</v>
      </c>
    </row>
    <row r="10185">
      <c r="A10185"/>
      <c r="B10185" s="16" t="n">
        <f>10000000+INDEX(编号表!$B$1:$B$32,MATCH(F10185,编号表!$A$1:$A$32,0))*100000+INDEX(编号表!$F$1:$F$32,MATCH(D10185,编号表!$E$1:$E$32,0))*1000+INDEX(编号表!$D$1:$D$32,MATCH(E10185,编号表!$C$1:$C$32,0))*10000+G10185</f>
        <v>10703127</v>
      </c>
      <c r="C10185" t="str" s="16">
        <v>青萝引·繁萝真意残卷</v>
      </c>
      <c r="D10185" t="str" s="16">
        <v>玄品</v>
      </c>
      <c r="E10185" t="str" s="16">
        <v>通用</v>
      </c>
      <c r="F10185" t="str" s="16">
        <v>真意</v>
      </c>
      <c r="G10185" t="n" s="16">
        <v>127</v>
      </c>
      <c r="H10185" s="42"/>
      <c r="I10185" t="n" s="16">
        <v>60</v>
      </c>
      <c r="J10185" t="str" s="42">
        <v>大类_基础</v>
      </c>
      <c r="K10185" t="str" s="39">
        <v>子类_真意</v>
      </c>
      <c r="L10185" t="n" s="42">
        <v>3</v>
      </c>
      <c r="M10185" t="str" s="16">
        <v>神通</v>
      </c>
      <c r="N10185" s="42"/>
      <c r="O10185" t="n" s="42">
        <v>0</v>
      </c>
      <c r="P10185" t="b" s="42">
        <v>1</v>
      </c>
      <c r="Q10185" t="b" s="42">
        <v>1</v>
      </c>
      <c r="R10185" t="b" s="42">
        <v>0</v>
      </c>
      <c r="S10185" t="n" s="42">
        <v>1</v>
      </c>
      <c r="T10185" t="str" s="42">
        <v>无</v>
      </c>
      <c r="U10185" t="n" s="42">
        <v>99</v>
      </c>
      <c r="V10185" t="str" s="16">
        <v>功能_神通真意</v>
      </c>
      <c r="W10185" s="16"/>
      <c r="X10185" t="n" s="42">
        <v>0</v>
      </c>
      <c r="Y10185" t="str" s="42">
        <v>使用后悟得青萝引·繁萝真意。青萝引：藤刺作用半径提高30%。</v>
      </c>
      <c r="Z10185" t="str" s="42">
        <v>残卷收存一门神通的运转细节；悟得后仍需在真意位装配。</v>
      </c>
      <c r="AA10185" t="str" s="42">
        <v>本轮投放设计：对应境界精英、专题任务与宗门兑换；具体入口见获得途径与世界投放需求。</v>
      </c>
      <c r="AB10185" t="n" s="16">
        <v>10202005</v>
      </c>
      <c r="AC10185" t="str" s="42">
        <v>90014</v>
      </c>
      <c r="AD10185" t="n" s="42">
        <v>40001</v>
      </c>
      <c r="AE10185" s="42"/>
      <c r="AF10185" t="n" s="42">
        <v>70001</v>
      </c>
      <c r="AG10185" s="42"/>
      <c r="AH10185" t="n" s="42">
        <v>1000</v>
      </c>
      <c r="AI10185" t="str" s="16">
        <v>真意</v>
      </c>
      <c r="AJ10185" t="str" s="16">
        <v>100600</v>
      </c>
      <c r="AK10185" t="str" s="16">
        <v>玄品</v>
      </c>
      <c r="AL10185" t="str">
        <v>激活</v>
      </c>
      <c r="AM10185" t="n">
        <v>0</v>
      </c>
    </row>
    <row r="10186">
      <c r="A10186"/>
      <c r="B10186" s="16" t="n">
        <f>10000000+INDEX(编号表!$B$1:$B$32,MATCH(F10186,编号表!$A$1:$A$32,0))*100000+INDEX(编号表!$F$1:$F$32,MATCH(D10186,编号表!$E$1:$E$32,0))*1000+INDEX(编号表!$D$1:$D$32,MATCH(E10186,编号表!$C$1:$C$32,0))*10000+G10186</f>
        <v>10703128</v>
      </c>
      <c r="C10186" t="str" s="16">
        <v>青萝引·深刺真意残卷</v>
      </c>
      <c r="D10186" t="str" s="16">
        <v>玄品</v>
      </c>
      <c r="E10186" t="str" s="16">
        <v>通用</v>
      </c>
      <c r="F10186" t="str" s="16">
        <v>真意</v>
      </c>
      <c r="G10186" t="n" s="16">
        <v>128</v>
      </c>
      <c r="H10186" s="42"/>
      <c r="I10186" t="n" s="16">
        <v>60</v>
      </c>
      <c r="J10186" t="str" s="42">
        <v>大类_基础</v>
      </c>
      <c r="K10186" t="str" s="39">
        <v>子类_真意</v>
      </c>
      <c r="L10186" t="n" s="42">
        <v>3</v>
      </c>
      <c r="M10186" t="str" s="16">
        <v>神通</v>
      </c>
      <c r="N10186" s="42"/>
      <c r="O10186" t="n" s="42">
        <v>0</v>
      </c>
      <c r="P10186" t="b" s="42">
        <v>1</v>
      </c>
      <c r="Q10186" t="b" s="42">
        <v>1</v>
      </c>
      <c r="R10186" t="b" s="42">
        <v>0</v>
      </c>
      <c r="S10186" t="n" s="42">
        <v>1</v>
      </c>
      <c r="T10186" t="str" s="42">
        <v>无</v>
      </c>
      <c r="U10186" t="n" s="42">
        <v>99</v>
      </c>
      <c r="V10186" t="str" s="16">
        <v>功能_神通真意</v>
      </c>
      <c r="W10186" s="16"/>
      <c r="X10186" t="n" s="42">
        <v>0</v>
      </c>
      <c r="Y10186" t="str" s="42">
        <v>使用后悟得青萝引·深刺真意。青萝引：藤刺伤害系数提高15%。</v>
      </c>
      <c r="Z10186" t="str" s="42">
        <v>残卷收存一门神通的运转细节；悟得后仍需在真意位装配。</v>
      </c>
      <c r="AA10186" t="str" s="42">
        <v>本轮投放设计：对应境界精英、专题任务与宗门兑换；具体入口见获得途径与世界投放需求。</v>
      </c>
      <c r="AB10186" t="n" s="16">
        <v>10202005</v>
      </c>
      <c r="AC10186" t="str" s="42">
        <v>90014</v>
      </c>
      <c r="AD10186" t="n" s="42">
        <v>40001</v>
      </c>
      <c r="AE10186" s="42"/>
      <c r="AF10186" t="n" s="42">
        <v>70001</v>
      </c>
      <c r="AG10186" s="42"/>
      <c r="AH10186" t="n" s="42">
        <v>1000</v>
      </c>
      <c r="AI10186" t="str" s="16">
        <v>真意</v>
      </c>
      <c r="AJ10186" t="str" s="16">
        <v>100600</v>
      </c>
      <c r="AK10186" t="str" s="16">
        <v>玄品</v>
      </c>
      <c r="AL10186" t="str">
        <v>激活</v>
      </c>
      <c r="AM10186" t="n">
        <v>0</v>
      </c>
    </row>
    <row r="10187">
      <c r="A10187"/>
      <c r="B10187" s="16" t="n">
        <f>10000000+INDEX(编号表!$B$1:$B$32,MATCH(F10187,编号表!$A$1:$A$32,0))*100000+INDEX(编号表!$F$1:$F$32,MATCH(D10187,编号表!$E$1:$E$32,0))*1000+INDEX(编号表!$D$1:$D$32,MATCH(E10187,编号表!$C$1:$C$32,0))*10000+G10187</f>
        <v>10703129</v>
      </c>
      <c r="C10187" t="str" s="16">
        <v>青萝引·遥引真意残卷</v>
      </c>
      <c r="D10187" t="str" s="16">
        <v>玄品</v>
      </c>
      <c r="E10187" t="str" s="16">
        <v>通用</v>
      </c>
      <c r="F10187" t="str" s="16">
        <v>真意</v>
      </c>
      <c r="G10187" t="n" s="16">
        <v>129</v>
      </c>
      <c r="H10187" s="42"/>
      <c r="I10187" t="n" s="16">
        <v>60</v>
      </c>
      <c r="J10187" t="str" s="42">
        <v>大类_基础</v>
      </c>
      <c r="K10187" t="str" s="39">
        <v>子类_真意</v>
      </c>
      <c r="L10187" t="n" s="42">
        <v>3</v>
      </c>
      <c r="M10187" t="str" s="16">
        <v>神通</v>
      </c>
      <c r="N10187" s="42"/>
      <c r="O10187" t="n" s="42">
        <v>0</v>
      </c>
      <c r="P10187" t="b" s="42">
        <v>1</v>
      </c>
      <c r="Q10187" t="b" s="42">
        <v>1</v>
      </c>
      <c r="R10187" t="b" s="42">
        <v>0</v>
      </c>
      <c r="S10187" t="n" s="42">
        <v>1</v>
      </c>
      <c r="T10187" t="str" s="42">
        <v>无</v>
      </c>
      <c r="U10187" t="n" s="42">
        <v>99</v>
      </c>
      <c r="V10187" t="str" s="16">
        <v>功能_神通真意</v>
      </c>
      <c r="W10187" s="16"/>
      <c r="X10187" t="n" s="42">
        <v>0</v>
      </c>
      <c r="Y10187" t="str" s="42">
        <v>使用后悟得青萝引·遥引真意。青萝引：施法距离提高20%。</v>
      </c>
      <c r="Z10187" t="str" s="42">
        <v>残卷收存一门神通的运转细节；悟得后仍需在真意位装配。</v>
      </c>
      <c r="AA10187" t="str" s="42">
        <v>本轮投放设计：对应境界精英、专题任务与宗门兑换；具体入口见获得途径与世界投放需求。</v>
      </c>
      <c r="AB10187" t="n" s="16">
        <v>10202005</v>
      </c>
      <c r="AC10187" t="str" s="42">
        <v>90014</v>
      </c>
      <c r="AD10187" t="n" s="42">
        <v>40001</v>
      </c>
      <c r="AE10187" s="42"/>
      <c r="AF10187" t="n" s="42">
        <v>70001</v>
      </c>
      <c r="AG10187" s="42"/>
      <c r="AH10187" t="n" s="42">
        <v>1000</v>
      </c>
      <c r="AI10187" t="str" s="16">
        <v>真意</v>
      </c>
      <c r="AJ10187" t="str" s="16">
        <v>100600</v>
      </c>
      <c r="AK10187" t="str" s="16">
        <v>玄品</v>
      </c>
      <c r="AL10187" t="str">
        <v>激活</v>
      </c>
      <c r="AM10187" t="n">
        <v>0</v>
      </c>
    </row>
    <row r="10188">
      <c r="A10188"/>
      <c r="B10188" s="16" t="n">
        <f>10000000+INDEX(编号表!$B$1:$B$32,MATCH(F10188,编号表!$A$1:$A$32,0))*100000+INDEX(编号表!$F$1:$F$32,MATCH(D10188,编号表!$E$1:$E$32,0))*1000+INDEX(编号表!$D$1:$D$32,MATCH(E10188,编号表!$C$1:$C$32,0))*10000+G10188</f>
        <v>10703130</v>
      </c>
      <c r="C10188" t="str" s="16">
        <v>听潮印·庚金真意残卷</v>
      </c>
      <c r="D10188" t="str" s="16">
        <v>玄品</v>
      </c>
      <c r="E10188" t="str" s="16">
        <v>通用</v>
      </c>
      <c r="F10188" t="str" s="16">
        <v>真意</v>
      </c>
      <c r="G10188" t="n" s="16">
        <v>130</v>
      </c>
      <c r="H10188" s="42"/>
      <c r="I10188" t="n" s="16">
        <v>60</v>
      </c>
      <c r="J10188" t="str" s="42">
        <v>大类_基础</v>
      </c>
      <c r="K10188" t="str" s="39">
        <v>子类_真意</v>
      </c>
      <c r="L10188" t="n" s="42">
        <v>3</v>
      </c>
      <c r="M10188" t="str" s="16">
        <v>神通</v>
      </c>
      <c r="N10188" s="42"/>
      <c r="O10188" t="n" s="42">
        <v>0</v>
      </c>
      <c r="P10188" t="b" s="42">
        <v>1</v>
      </c>
      <c r="Q10188" t="b" s="42">
        <v>1</v>
      </c>
      <c r="R10188" t="b" s="42">
        <v>0</v>
      </c>
      <c r="S10188" t="n" s="42">
        <v>1</v>
      </c>
      <c r="T10188" t="str" s="42">
        <v>无</v>
      </c>
      <c r="U10188" t="n" s="42">
        <v>99</v>
      </c>
      <c r="V10188" t="str" s="16">
        <v>功能_神通真意</v>
      </c>
      <c r="W10188" s="16"/>
      <c r="X10188" t="n" s="42">
        <v>0</v>
      </c>
      <c r="Y10188" t="str" s="42">
        <v>使用后悟得听潮印·庚金真意。听潮印：潮印改属金行，伤害通道不变。</v>
      </c>
      <c r="Z10188" t="str" s="42">
        <v>残卷收存一门神通的运转细节；悟得后仍需在真意位装配。</v>
      </c>
      <c r="AA10188" t="str" s="42">
        <v>本轮投放设计：对应境界精英、专题任务与宗门兑换；具体入口见获得途径与世界投放需求。</v>
      </c>
      <c r="AB10188" t="n" s="16">
        <v>10202006</v>
      </c>
      <c r="AC10188" t="str" s="42">
        <v>90014</v>
      </c>
      <c r="AD10188" t="n" s="42">
        <v>40001</v>
      </c>
      <c r="AE10188" s="42"/>
      <c r="AF10188" t="n" s="42">
        <v>70001</v>
      </c>
      <c r="AG10188" s="42"/>
      <c r="AH10188" t="n" s="42">
        <v>1000</v>
      </c>
      <c r="AI10188" t="str" s="16">
        <v>真意</v>
      </c>
      <c r="AJ10188" t="str" s="16">
        <v>100700</v>
      </c>
      <c r="AK10188" t="str" s="16">
        <v>玄品</v>
      </c>
      <c r="AL10188" t="str">
        <v>激活</v>
      </c>
      <c r="AM10188" t="n">
        <v>0</v>
      </c>
    </row>
    <row r="10189">
      <c r="A10189"/>
      <c r="B10189" s="16" t="n">
        <f>10000000+INDEX(编号表!$B$1:$B$32,MATCH(F10189,编号表!$A$1:$A$32,0))*100000+INDEX(编号表!$F$1:$F$32,MATCH(D10189,编号表!$E$1:$E$32,0))*1000+INDEX(编号表!$D$1:$D$32,MATCH(E10189,编号表!$C$1:$C$32,0))*10000+G10189</f>
        <v>10703131</v>
      </c>
      <c r="C10189" t="str" s="16">
        <v>听潮印·青木真意残卷</v>
      </c>
      <c r="D10189" t="str" s="16">
        <v>玄品</v>
      </c>
      <c r="E10189" t="str" s="16">
        <v>通用</v>
      </c>
      <c r="F10189" t="str" s="16">
        <v>真意</v>
      </c>
      <c r="G10189" t="n" s="16">
        <v>131</v>
      </c>
      <c r="H10189" s="42"/>
      <c r="I10189" t="n" s="16">
        <v>60</v>
      </c>
      <c r="J10189" t="str" s="42">
        <v>大类_基础</v>
      </c>
      <c r="K10189" t="str" s="39">
        <v>子类_真意</v>
      </c>
      <c r="L10189" t="n" s="42">
        <v>3</v>
      </c>
      <c r="M10189" t="str" s="16">
        <v>神通</v>
      </c>
      <c r="N10189" s="42"/>
      <c r="O10189" t="n" s="42">
        <v>0</v>
      </c>
      <c r="P10189" t="b" s="42">
        <v>1</v>
      </c>
      <c r="Q10189" t="b" s="42">
        <v>1</v>
      </c>
      <c r="R10189" t="b" s="42">
        <v>0</v>
      </c>
      <c r="S10189" t="n" s="42">
        <v>1</v>
      </c>
      <c r="T10189" t="str" s="42">
        <v>无</v>
      </c>
      <c r="U10189" t="n" s="42">
        <v>99</v>
      </c>
      <c r="V10189" t="str" s="16">
        <v>功能_神通真意</v>
      </c>
      <c r="W10189" s="16"/>
      <c r="X10189" t="n" s="42">
        <v>0</v>
      </c>
      <c r="Y10189" t="str" s="42">
        <v>使用后悟得听潮印·青木真意。听潮印：潮印改属木行，伤害通道不变。</v>
      </c>
      <c r="Z10189" t="str" s="42">
        <v>残卷收存一门神通的运转细节；悟得后仍需在真意位装配。</v>
      </c>
      <c r="AA10189" t="str" s="42">
        <v>本轮投放设计：对应境界精英、专题任务与宗门兑换；具体入口见获得途径与世界投放需求。</v>
      </c>
      <c r="AB10189" t="n" s="16">
        <v>10202006</v>
      </c>
      <c r="AC10189" t="str" s="42">
        <v>90014</v>
      </c>
      <c r="AD10189" t="n" s="42">
        <v>40001</v>
      </c>
      <c r="AE10189" s="42"/>
      <c r="AF10189" t="n" s="42">
        <v>70001</v>
      </c>
      <c r="AG10189" s="42"/>
      <c r="AH10189" t="n" s="42">
        <v>1000</v>
      </c>
      <c r="AI10189" t="str" s="16">
        <v>真意</v>
      </c>
      <c r="AJ10189" t="str" s="16">
        <v>100700</v>
      </c>
      <c r="AK10189" t="str" s="16">
        <v>玄品</v>
      </c>
      <c r="AL10189" t="str">
        <v>激活</v>
      </c>
      <c r="AM10189" t="n">
        <v>0</v>
      </c>
    </row>
    <row r="10190">
      <c r="A10190"/>
      <c r="B10190" s="16" t="n">
        <f>10000000+INDEX(编号表!$B$1:$B$32,MATCH(F10190,编号表!$A$1:$A$32,0))*100000+INDEX(编号表!$F$1:$F$32,MATCH(D10190,编号表!$E$1:$E$32,0))*1000+INDEX(编号表!$D$1:$D$32,MATCH(E10190,编号表!$C$1:$C$32,0))*10000+G10190</f>
        <v>10703132</v>
      </c>
      <c r="C10190" t="str" s="16">
        <v>听潮印·涨潮真意残卷</v>
      </c>
      <c r="D10190" t="str" s="16">
        <v>玄品</v>
      </c>
      <c r="E10190" t="str" s="16">
        <v>通用</v>
      </c>
      <c r="F10190" t="str" s="16">
        <v>真意</v>
      </c>
      <c r="G10190" t="n" s="16">
        <v>132</v>
      </c>
      <c r="H10190" s="42"/>
      <c r="I10190" t="n" s="16">
        <v>60</v>
      </c>
      <c r="J10190" t="str" s="42">
        <v>大类_基础</v>
      </c>
      <c r="K10190" t="str" s="39">
        <v>子类_真意</v>
      </c>
      <c r="L10190" t="n" s="42">
        <v>3</v>
      </c>
      <c r="M10190" t="str" s="16">
        <v>神通</v>
      </c>
      <c r="N10190" s="42"/>
      <c r="O10190" t="n" s="42">
        <v>0</v>
      </c>
      <c r="P10190" t="b" s="42">
        <v>1</v>
      </c>
      <c r="Q10190" t="b" s="42">
        <v>1</v>
      </c>
      <c r="R10190" t="b" s="42">
        <v>0</v>
      </c>
      <c r="S10190" t="n" s="42">
        <v>1</v>
      </c>
      <c r="T10190" t="str" s="42">
        <v>无</v>
      </c>
      <c r="U10190" t="n" s="42">
        <v>99</v>
      </c>
      <c r="V10190" t="str" s="16">
        <v>功能_神通真意</v>
      </c>
      <c r="W10190" s="16"/>
      <c r="X10190" t="n" s="42">
        <v>0</v>
      </c>
      <c r="Y10190" t="str" s="42">
        <v>使用后悟得听潮印·涨潮真意。听潮印：落点圆形半径提高25%。</v>
      </c>
      <c r="Z10190" t="str" s="42">
        <v>残卷收存一门神通的运转细节；悟得后仍需在真意位装配。</v>
      </c>
      <c r="AA10190" t="str" s="42">
        <v>本轮投放设计：对应境界精英、专题任务与宗门兑换；具体入口见获得途径与世界投放需求。</v>
      </c>
      <c r="AB10190" t="n" s="16">
        <v>10202006</v>
      </c>
      <c r="AC10190" t="str" s="42">
        <v>90014</v>
      </c>
      <c r="AD10190" t="n" s="42">
        <v>40001</v>
      </c>
      <c r="AE10190" s="42"/>
      <c r="AF10190" t="n" s="42">
        <v>70001</v>
      </c>
      <c r="AG10190" s="42"/>
      <c r="AH10190" t="n" s="42">
        <v>1000</v>
      </c>
      <c r="AI10190" t="str" s="16">
        <v>真意</v>
      </c>
      <c r="AJ10190" t="str" s="16">
        <v>100700</v>
      </c>
      <c r="AK10190" t="str" s="16">
        <v>玄品</v>
      </c>
      <c r="AL10190" t="str">
        <v>激活</v>
      </c>
      <c r="AM10190" t="n">
        <v>0</v>
      </c>
    </row>
    <row r="10191">
      <c r="A10191"/>
      <c r="B10191" s="16" t="n">
        <f>10000000+INDEX(编号表!$B$1:$B$32,MATCH(F10191,编号表!$A$1:$A$32,0))*100000+INDEX(编号表!$F$1:$F$32,MATCH(D10191,编号表!$E$1:$E$32,0))*1000+INDEX(编号表!$D$1:$D$32,MATCH(E10191,编号表!$C$1:$C$32,0))*10000+G10191</f>
        <v>10703133</v>
      </c>
      <c r="C10191" t="str" s="16">
        <v>听潮印·叠浪真意残卷</v>
      </c>
      <c r="D10191" t="str" s="16">
        <v>玄品</v>
      </c>
      <c r="E10191" t="str" s="16">
        <v>通用</v>
      </c>
      <c r="F10191" t="str" s="16">
        <v>真意</v>
      </c>
      <c r="G10191" t="n" s="16">
        <v>133</v>
      </c>
      <c r="H10191" s="42"/>
      <c r="I10191" t="n" s="16">
        <v>60</v>
      </c>
      <c r="J10191" t="str" s="42">
        <v>大类_基础</v>
      </c>
      <c r="K10191" t="str" s="39">
        <v>子类_真意</v>
      </c>
      <c r="L10191" t="n" s="42">
        <v>3</v>
      </c>
      <c r="M10191" t="str" s="16">
        <v>神通</v>
      </c>
      <c r="N10191" s="42"/>
      <c r="O10191" t="n" s="42">
        <v>0</v>
      </c>
      <c r="P10191" t="b" s="42">
        <v>1</v>
      </c>
      <c r="Q10191" t="b" s="42">
        <v>1</v>
      </c>
      <c r="R10191" t="b" s="42">
        <v>0</v>
      </c>
      <c r="S10191" t="n" s="42">
        <v>1</v>
      </c>
      <c r="T10191" t="str" s="42">
        <v>无</v>
      </c>
      <c r="U10191" t="n" s="42">
        <v>99</v>
      </c>
      <c r="V10191" t="str" s="16">
        <v>功能_神通真意</v>
      </c>
      <c r="W10191" s="16"/>
      <c r="X10191" t="n" s="42">
        <v>0</v>
      </c>
      <c r="Y10191" t="str" s="42">
        <v>使用后悟得听潮印·叠浪真意。听潮印：伤害系数提高15%。</v>
      </c>
      <c r="Z10191" t="str" s="42">
        <v>残卷收存一门神通的运转细节；悟得后仍需在真意位装配。</v>
      </c>
      <c r="AA10191" t="str" s="42">
        <v>本轮投放设计：对应境界精英、专题任务与宗门兑换；具体入口见获得途径与世界投放需求。</v>
      </c>
      <c r="AB10191" t="n" s="16">
        <v>10202006</v>
      </c>
      <c r="AC10191" t="str" s="42">
        <v>90014</v>
      </c>
      <c r="AD10191" t="n" s="42">
        <v>40001</v>
      </c>
      <c r="AE10191" s="42"/>
      <c r="AF10191" t="n" s="42">
        <v>70001</v>
      </c>
      <c r="AG10191" s="42"/>
      <c r="AH10191" t="n" s="42">
        <v>1000</v>
      </c>
      <c r="AI10191" t="str" s="16">
        <v>真意</v>
      </c>
      <c r="AJ10191" t="str" s="16">
        <v>100700</v>
      </c>
      <c r="AK10191" t="str" s="16">
        <v>玄品</v>
      </c>
      <c r="AL10191" t="str">
        <v>激活</v>
      </c>
      <c r="AM10191" t="n">
        <v>0</v>
      </c>
    </row>
    <row r="10192">
      <c r="A10192"/>
      <c r="B10192" s="16" t="n">
        <f>10000000+INDEX(编号表!$B$1:$B$32,MATCH(F10192,编号表!$A$1:$A$32,0))*100000+INDEX(编号表!$F$1:$F$32,MATCH(D10192,编号表!$E$1:$E$32,0))*1000+INDEX(编号表!$D$1:$D$32,MATCH(E10192,编号表!$C$1:$C$32,0))*10000+G10192</f>
        <v>10703134</v>
      </c>
      <c r="C10192" t="str" s="16">
        <v>听潮印·潮回真意残卷</v>
      </c>
      <c r="D10192" t="str" s="16">
        <v>玄品</v>
      </c>
      <c r="E10192" t="str" s="16">
        <v>通用</v>
      </c>
      <c r="F10192" t="str" s="16">
        <v>真意</v>
      </c>
      <c r="G10192" t="n" s="16">
        <v>134</v>
      </c>
      <c r="H10192" s="42"/>
      <c r="I10192" t="n" s="16">
        <v>60</v>
      </c>
      <c r="J10192" t="str" s="42">
        <v>大类_基础</v>
      </c>
      <c r="K10192" t="str" s="39">
        <v>子类_真意</v>
      </c>
      <c r="L10192" t="n" s="42">
        <v>3</v>
      </c>
      <c r="M10192" t="str" s="16">
        <v>神通</v>
      </c>
      <c r="N10192" s="42"/>
      <c r="O10192" t="n" s="42">
        <v>0</v>
      </c>
      <c r="P10192" t="b" s="42">
        <v>1</v>
      </c>
      <c r="Q10192" t="b" s="42">
        <v>1</v>
      </c>
      <c r="R10192" t="b" s="42">
        <v>0</v>
      </c>
      <c r="S10192" t="n" s="42">
        <v>1</v>
      </c>
      <c r="T10192" t="str" s="42">
        <v>无</v>
      </c>
      <c r="U10192" t="n" s="42">
        <v>99</v>
      </c>
      <c r="V10192" t="str" s="16">
        <v>功能_神通真意</v>
      </c>
      <c r="W10192" s="16"/>
      <c r="X10192" t="n" s="42">
        <v>0</v>
      </c>
      <c r="Y10192" t="str" s="42">
        <v>使用后悟得听潮印·潮回真意。听潮印：冷却时间降低15%。</v>
      </c>
      <c r="Z10192" t="str" s="42">
        <v>残卷收存一门神通的运转细节；悟得后仍需在真意位装配。</v>
      </c>
      <c r="AA10192" t="str" s="42">
        <v>本轮投放设计：对应境界精英、专题任务与宗门兑换；具体入口见获得途径与世界投放需求。</v>
      </c>
      <c r="AB10192" t="n" s="16">
        <v>10202006</v>
      </c>
      <c r="AC10192" t="str" s="42">
        <v>90014</v>
      </c>
      <c r="AD10192" t="n" s="42">
        <v>40001</v>
      </c>
      <c r="AE10192" s="42"/>
      <c r="AF10192" t="n" s="42">
        <v>70001</v>
      </c>
      <c r="AG10192" s="42"/>
      <c r="AH10192" t="n" s="42">
        <v>1000</v>
      </c>
      <c r="AI10192" t="str" s="16">
        <v>真意</v>
      </c>
      <c r="AJ10192" t="str" s="16">
        <v>100700</v>
      </c>
      <c r="AK10192" t="str" s="16">
        <v>玄品</v>
      </c>
      <c r="AL10192" t="str">
        <v>激活</v>
      </c>
      <c r="AM10192" t="n">
        <v>0</v>
      </c>
    </row>
    <row r="10193">
      <c r="A10193"/>
      <c r="B10193" s="16" t="n">
        <f>10000000+INDEX(编号表!$B$1:$B$32,MATCH(F10193,编号表!$A$1:$A$32,0))*100000+INDEX(编号表!$F$1:$F$32,MATCH(D10193,编号表!$E$1:$E$32,0))*1000+INDEX(编号表!$D$1:$D$32,MATCH(E10193,编号表!$C$1:$C$32,0))*10000+G10193</f>
        <v>10703135</v>
      </c>
      <c r="C10193" t="str" s="16">
        <v>离火星·庚金真意残卷</v>
      </c>
      <c r="D10193" t="str" s="16">
        <v>玄品</v>
      </c>
      <c r="E10193" t="str" s="16">
        <v>通用</v>
      </c>
      <c r="F10193" t="str" s="16">
        <v>真意</v>
      </c>
      <c r="G10193" t="n" s="16">
        <v>135</v>
      </c>
      <c r="H10193" s="42"/>
      <c r="I10193" t="n" s="16">
        <v>60</v>
      </c>
      <c r="J10193" t="str" s="42">
        <v>大类_基础</v>
      </c>
      <c r="K10193" t="str" s="39">
        <v>子类_真意</v>
      </c>
      <c r="L10193" t="n" s="42">
        <v>3</v>
      </c>
      <c r="M10193" t="str" s="16">
        <v>神通</v>
      </c>
      <c r="N10193" s="42"/>
      <c r="O10193" t="n" s="42">
        <v>0</v>
      </c>
      <c r="P10193" t="b" s="42">
        <v>1</v>
      </c>
      <c r="Q10193" t="b" s="42">
        <v>1</v>
      </c>
      <c r="R10193" t="b" s="42">
        <v>0</v>
      </c>
      <c r="S10193" t="n" s="42">
        <v>1</v>
      </c>
      <c r="T10193" t="str" s="42">
        <v>无</v>
      </c>
      <c r="U10193" t="n" s="42">
        <v>99</v>
      </c>
      <c r="V10193" t="str" s="16">
        <v>功能_神通真意</v>
      </c>
      <c r="W10193" s="16"/>
      <c r="X10193" t="n" s="42">
        <v>0</v>
      </c>
      <c r="Y10193" t="str" s="42">
        <v>使用后悟得离火星·庚金真意。离火星：火球改属金行，仍走法术伤害。</v>
      </c>
      <c r="Z10193" t="str" s="42">
        <v>残卷收存一门神通的运转细节；悟得后仍需在真意位装配。</v>
      </c>
      <c r="AA10193" t="str" s="42">
        <v>本轮投放设计：对应境界精英、专题任务与宗门兑换；具体入口见获得途径与世界投放需求。</v>
      </c>
      <c r="AB10193" t="n" s="16">
        <v>10202007</v>
      </c>
      <c r="AC10193" t="str" s="42">
        <v>90014</v>
      </c>
      <c r="AD10193" t="n" s="42">
        <v>40001</v>
      </c>
      <c r="AE10193" s="42"/>
      <c r="AF10193" t="n" s="42">
        <v>70001</v>
      </c>
      <c r="AG10193" s="42"/>
      <c r="AH10193" t="n" s="42">
        <v>1000</v>
      </c>
      <c r="AI10193" t="str" s="16">
        <v>真意</v>
      </c>
      <c r="AJ10193" t="str" s="16">
        <v>100800</v>
      </c>
      <c r="AK10193" t="str" s="16">
        <v>玄品</v>
      </c>
      <c r="AL10193" t="str">
        <v>激活</v>
      </c>
      <c r="AM10193" t="n">
        <v>0</v>
      </c>
    </row>
    <row r="10194">
      <c r="A10194"/>
      <c r="B10194" s="16" t="n">
        <f>10000000+INDEX(编号表!$B$1:$B$32,MATCH(F10194,编号表!$A$1:$A$32,0))*100000+INDEX(编号表!$F$1:$F$32,MATCH(D10194,编号表!$E$1:$E$32,0))*1000+INDEX(编号表!$D$1:$D$32,MATCH(E10194,编号表!$C$1:$C$32,0))*10000+G10194</f>
        <v>10703136</v>
      </c>
      <c r="C10194" t="str" s="16">
        <v>离火星·玄水真意残卷</v>
      </c>
      <c r="D10194" t="str" s="16">
        <v>玄品</v>
      </c>
      <c r="E10194" t="str" s="16">
        <v>通用</v>
      </c>
      <c r="F10194" t="str" s="16">
        <v>真意</v>
      </c>
      <c r="G10194" t="n" s="16">
        <v>136</v>
      </c>
      <c r="H10194" s="42"/>
      <c r="I10194" t="n" s="16">
        <v>60</v>
      </c>
      <c r="J10194" t="str" s="42">
        <v>大类_基础</v>
      </c>
      <c r="K10194" t="str" s="39">
        <v>子类_真意</v>
      </c>
      <c r="L10194" t="n" s="42">
        <v>3</v>
      </c>
      <c r="M10194" t="str" s="16">
        <v>神通</v>
      </c>
      <c r="N10194" s="42"/>
      <c r="O10194" t="n" s="42">
        <v>0</v>
      </c>
      <c r="P10194" t="b" s="42">
        <v>1</v>
      </c>
      <c r="Q10194" t="b" s="42">
        <v>1</v>
      </c>
      <c r="R10194" t="b" s="42">
        <v>0</v>
      </c>
      <c r="S10194" t="n" s="42">
        <v>1</v>
      </c>
      <c r="T10194" t="str" s="42">
        <v>无</v>
      </c>
      <c r="U10194" t="n" s="42">
        <v>99</v>
      </c>
      <c r="V10194" t="str" s="16">
        <v>功能_神通真意</v>
      </c>
      <c r="W10194" s="16"/>
      <c r="X10194" t="n" s="42">
        <v>0</v>
      </c>
      <c r="Y10194" t="str" s="42">
        <v>使用后悟得离火星·玄水真意。离火星：火球改属水行，仍走法术伤害。</v>
      </c>
      <c r="Z10194" t="str" s="42">
        <v>残卷收存一门神通的运转细节；悟得后仍需在真意位装配。</v>
      </c>
      <c r="AA10194" t="str" s="42">
        <v>本轮投放设计：对应境界精英、专题任务与宗门兑换；具体入口见获得途径与世界投放需求。</v>
      </c>
      <c r="AB10194" t="n" s="16">
        <v>10202007</v>
      </c>
      <c r="AC10194" t="str" s="42">
        <v>90014</v>
      </c>
      <c r="AD10194" t="n" s="42">
        <v>40001</v>
      </c>
      <c r="AE10194" s="42"/>
      <c r="AF10194" t="n" s="42">
        <v>70001</v>
      </c>
      <c r="AG10194" s="42"/>
      <c r="AH10194" t="n" s="42">
        <v>1000</v>
      </c>
      <c r="AI10194" t="str" s="16">
        <v>真意</v>
      </c>
      <c r="AJ10194" t="str" s="16">
        <v>100800</v>
      </c>
      <c r="AK10194" t="str" s="16">
        <v>玄品</v>
      </c>
      <c r="AL10194" t="str">
        <v>激活</v>
      </c>
      <c r="AM10194" t="n">
        <v>0</v>
      </c>
    </row>
    <row r="10195">
      <c r="A10195"/>
      <c r="B10195" s="16" t="n">
        <f>10000000+INDEX(编号表!$B$1:$B$32,MATCH(F10195,编号表!$A$1:$A$32,0))*100000+INDEX(编号表!$F$1:$F$32,MATCH(D10195,编号表!$E$1:$E$32,0))*1000+INDEX(编号表!$D$1:$D$32,MATCH(E10195,编号表!$C$1:$C$32,0))*10000+G10195</f>
        <v>10703137</v>
      </c>
      <c r="C10195" t="str" s="16">
        <v>离火星·双星真意残卷</v>
      </c>
      <c r="D10195" t="str" s="16">
        <v>玄品</v>
      </c>
      <c r="E10195" t="str" s="16">
        <v>通用</v>
      </c>
      <c r="F10195" t="str" s="16">
        <v>真意</v>
      </c>
      <c r="G10195" t="n" s="16">
        <v>137</v>
      </c>
      <c r="H10195" s="42"/>
      <c r="I10195" t="n" s="16">
        <v>60</v>
      </c>
      <c r="J10195" t="str" s="42">
        <v>大类_基础</v>
      </c>
      <c r="K10195" t="str" s="39">
        <v>子类_真意</v>
      </c>
      <c r="L10195" t="n" s="42">
        <v>3</v>
      </c>
      <c r="M10195" t="str" s="16">
        <v>神通</v>
      </c>
      <c r="N10195" s="42"/>
      <c r="O10195" t="n" s="42">
        <v>0</v>
      </c>
      <c r="P10195" t="b" s="42">
        <v>1</v>
      </c>
      <c r="Q10195" t="b" s="42">
        <v>1</v>
      </c>
      <c r="R10195" t="b" s="42">
        <v>0</v>
      </c>
      <c r="S10195" t="n" s="42">
        <v>1</v>
      </c>
      <c r="T10195" t="str" s="42">
        <v>无</v>
      </c>
      <c r="U10195" t="n" s="42">
        <v>99</v>
      </c>
      <c r="V10195" t="str" s="16">
        <v>功能_神通真意</v>
      </c>
      <c r="W10195" s="16"/>
      <c r="X10195" t="n" s="42">
        <v>0</v>
      </c>
      <c r="Y10195" t="str" s="42">
        <v>使用后悟得离火星·双星真意。离火星：同一次施放发出两枚火球，沿原方向连续出射。</v>
      </c>
      <c r="Z10195" t="str" s="42">
        <v>残卷收存一门神通的运转细节；悟得后仍需在真意位装配。</v>
      </c>
      <c r="AA10195" t="str" s="42">
        <v>本轮投放设计：对应境界精英、专题任务与宗门兑换；具体入口见获得途径与世界投放需求。</v>
      </c>
      <c r="AB10195" t="n" s="16">
        <v>10202007</v>
      </c>
      <c r="AC10195" t="str" s="42">
        <v>90014</v>
      </c>
      <c r="AD10195" t="n" s="42">
        <v>40001</v>
      </c>
      <c r="AE10195" s="42"/>
      <c r="AF10195" t="n" s="42">
        <v>70001</v>
      </c>
      <c r="AG10195" s="42"/>
      <c r="AH10195" t="n" s="42">
        <v>1000</v>
      </c>
      <c r="AI10195" t="str" s="16">
        <v>真意</v>
      </c>
      <c r="AJ10195" t="str" s="16">
        <v>100800</v>
      </c>
      <c r="AK10195" t="str" s="16">
        <v>玄品</v>
      </c>
      <c r="AL10195" t="str">
        <v>激活</v>
      </c>
      <c r="AM10195" t="n">
        <v>0</v>
      </c>
    </row>
    <row r="10196">
      <c r="A10196"/>
      <c r="B10196" s="16" t="n">
        <f>10000000+INDEX(编号表!$B$1:$B$32,MATCH(F10196,编号表!$A$1:$A$32,0))*100000+INDEX(编号表!$F$1:$F$32,MATCH(D10196,编号表!$E$1:$E$32,0))*1000+INDEX(编号表!$D$1:$D$32,MATCH(E10196,编号表!$C$1:$C$32,0))*10000+G10196</f>
        <v>10703138</v>
      </c>
      <c r="C10196" t="str" s="16">
        <v>离火星·流星真意残卷</v>
      </c>
      <c r="D10196" t="str" s="16">
        <v>玄品</v>
      </c>
      <c r="E10196" t="str" s="16">
        <v>通用</v>
      </c>
      <c r="F10196" t="str" s="16">
        <v>真意</v>
      </c>
      <c r="G10196" t="n" s="16">
        <v>138</v>
      </c>
      <c r="H10196" s="42"/>
      <c r="I10196" t="n" s="16">
        <v>60</v>
      </c>
      <c r="J10196" t="str" s="42">
        <v>大类_基础</v>
      </c>
      <c r="K10196" t="str" s="39">
        <v>子类_真意</v>
      </c>
      <c r="L10196" t="n" s="42">
        <v>3</v>
      </c>
      <c r="M10196" t="str" s="16">
        <v>神通</v>
      </c>
      <c r="N10196" s="42"/>
      <c r="O10196" t="n" s="42">
        <v>0</v>
      </c>
      <c r="P10196" t="b" s="42">
        <v>1</v>
      </c>
      <c r="Q10196" t="b" s="42">
        <v>1</v>
      </c>
      <c r="R10196" t="b" s="42">
        <v>0</v>
      </c>
      <c r="S10196" t="n" s="42">
        <v>1</v>
      </c>
      <c r="T10196" t="str" s="42">
        <v>无</v>
      </c>
      <c r="U10196" t="n" s="42">
        <v>99</v>
      </c>
      <c r="V10196" t="str" s="16">
        <v>功能_神通真意</v>
      </c>
      <c r="W10196" s="16"/>
      <c r="X10196" t="n" s="42">
        <v>0</v>
      </c>
      <c r="Y10196" t="str" s="42">
        <v>使用后悟得离火星·流星真意。离火星：火球飞行速度提高30%。</v>
      </c>
      <c r="Z10196" t="str" s="42">
        <v>残卷收存一门神通的运转细节；悟得后仍需在真意位装配。</v>
      </c>
      <c r="AA10196" t="str" s="42">
        <v>本轮投放设计：对应境界精英、专题任务与宗门兑换；具体入口见获得途径与世界投放需求。</v>
      </c>
      <c r="AB10196" t="n" s="16">
        <v>10202007</v>
      </c>
      <c r="AC10196" t="str" s="42">
        <v>90014</v>
      </c>
      <c r="AD10196" t="n" s="42">
        <v>40001</v>
      </c>
      <c r="AE10196" s="42"/>
      <c r="AF10196" t="n" s="42">
        <v>70001</v>
      </c>
      <c r="AG10196" s="42"/>
      <c r="AH10196" t="n" s="42">
        <v>1000</v>
      </c>
      <c r="AI10196" t="str" s="16">
        <v>真意</v>
      </c>
      <c r="AJ10196" t="str" s="16">
        <v>100800</v>
      </c>
      <c r="AK10196" t="str" s="16">
        <v>玄品</v>
      </c>
      <c r="AL10196" t="str">
        <v>激活</v>
      </c>
      <c r="AM10196" t="n">
        <v>0</v>
      </c>
    </row>
    <row r="10197">
      <c r="A10197"/>
      <c r="B10197" s="16" t="n">
        <f>10000000+INDEX(编号表!$B$1:$B$32,MATCH(F10197,编号表!$A$1:$A$32,0))*100000+INDEX(编号表!$F$1:$F$32,MATCH(D10197,编号表!$E$1:$E$32,0))*1000+INDEX(编号表!$D$1:$D$32,MATCH(E10197,编号表!$C$1:$C$32,0))*10000+G10197</f>
        <v>10703139</v>
      </c>
      <c r="C10197" t="str" s="16">
        <v>离火星·穿焰真意残卷</v>
      </c>
      <c r="D10197" t="str" s="16">
        <v>玄品</v>
      </c>
      <c r="E10197" t="str" s="16">
        <v>通用</v>
      </c>
      <c r="F10197" t="str" s="16">
        <v>真意</v>
      </c>
      <c r="G10197" t="n" s="16">
        <v>139</v>
      </c>
      <c r="H10197" s="42"/>
      <c r="I10197" t="n" s="16">
        <v>60</v>
      </c>
      <c r="J10197" t="str" s="42">
        <v>大类_基础</v>
      </c>
      <c r="K10197" t="str" s="39">
        <v>子类_真意</v>
      </c>
      <c r="L10197" t="n" s="42">
        <v>3</v>
      </c>
      <c r="M10197" t="str" s="16">
        <v>神通</v>
      </c>
      <c r="N10197" s="42"/>
      <c r="O10197" t="n" s="42">
        <v>0</v>
      </c>
      <c r="P10197" t="b" s="42">
        <v>1</v>
      </c>
      <c r="Q10197" t="b" s="42">
        <v>1</v>
      </c>
      <c r="R10197" t="b" s="42">
        <v>0</v>
      </c>
      <c r="S10197" t="n" s="42">
        <v>1</v>
      </c>
      <c r="T10197" t="str" s="42">
        <v>无</v>
      </c>
      <c r="U10197" t="n" s="42">
        <v>99</v>
      </c>
      <c r="V10197" t="str" s="16">
        <v>功能_神通真意</v>
      </c>
      <c r="W10197" s="16"/>
      <c r="X10197" t="n" s="42">
        <v>0</v>
      </c>
      <c r="Y10197" t="str" s="42">
        <v>使用后悟得离火星·穿焰真意。离火星：火球还可穿过一个目标。</v>
      </c>
      <c r="Z10197" t="str" s="42">
        <v>残卷收存一门神通的运转细节；悟得后仍需在真意位装配。</v>
      </c>
      <c r="AA10197" t="str" s="42">
        <v>本轮投放设计：对应境界精英、专题任务与宗门兑换；具体入口见获得途径与世界投放需求。</v>
      </c>
      <c r="AB10197" t="n" s="16">
        <v>10202007</v>
      </c>
      <c r="AC10197" t="str" s="42">
        <v>90014</v>
      </c>
      <c r="AD10197" t="n" s="42">
        <v>40001</v>
      </c>
      <c r="AE10197" s="42"/>
      <c r="AF10197" t="n" s="42">
        <v>70001</v>
      </c>
      <c r="AG10197" s="42"/>
      <c r="AH10197" t="n" s="42">
        <v>1000</v>
      </c>
      <c r="AI10197" t="str" s="16">
        <v>真意</v>
      </c>
      <c r="AJ10197" t="str" s="16">
        <v>100800</v>
      </c>
      <c r="AK10197" t="str" s="16">
        <v>玄品</v>
      </c>
      <c r="AL10197" t="str">
        <v>激活</v>
      </c>
      <c r="AM10197" t="n">
        <v>0</v>
      </c>
    </row>
    <row r="10198">
      <c r="A10198"/>
      <c r="B10198" s="16" t="n">
        <f>10000000+INDEX(编号表!$B$1:$B$32,MATCH(F10198,编号表!$A$1:$A$32,0))*100000+INDEX(编号表!$F$1:$F$32,MATCH(D10198,编号表!$E$1:$E$32,0))*1000+INDEX(编号表!$D$1:$D$32,MATCH(E10198,编号表!$C$1:$C$32,0))*10000+G10198</f>
        <v>10703140</v>
      </c>
      <c r="C10198" t="str" s="16">
        <v>凝岳印·庚金真意残卷</v>
      </c>
      <c r="D10198" t="str" s="16">
        <v>玄品</v>
      </c>
      <c r="E10198" t="str" s="16">
        <v>通用</v>
      </c>
      <c r="F10198" t="str" s="16">
        <v>真意</v>
      </c>
      <c r="G10198" t="n" s="16">
        <v>140</v>
      </c>
      <c r="H10198" s="42"/>
      <c r="I10198" t="n" s="16">
        <v>60</v>
      </c>
      <c r="J10198" t="str" s="42">
        <v>大类_基础</v>
      </c>
      <c r="K10198" t="str" s="39">
        <v>子类_真意</v>
      </c>
      <c r="L10198" t="n" s="42">
        <v>3</v>
      </c>
      <c r="M10198" t="str" s="16">
        <v>神通</v>
      </c>
      <c r="N10198" s="42"/>
      <c r="O10198" t="n" s="42">
        <v>0</v>
      </c>
      <c r="P10198" t="b" s="42">
        <v>1</v>
      </c>
      <c r="Q10198" t="b" s="42">
        <v>1</v>
      </c>
      <c r="R10198" t="b" s="42">
        <v>0</v>
      </c>
      <c r="S10198" t="n" s="42">
        <v>1</v>
      </c>
      <c r="T10198" t="str" s="42">
        <v>无</v>
      </c>
      <c r="U10198" t="n" s="42">
        <v>99</v>
      </c>
      <c r="V10198" t="str" s="16">
        <v>功能_神通真意</v>
      </c>
      <c r="W10198" s="16"/>
      <c r="X10198" t="n" s="42">
        <v>0</v>
      </c>
      <c r="Y10198" t="str" s="42">
        <v>使用后悟得凝岳印·庚金真意。凝岳印：土印改属金行，伤害通道不变。</v>
      </c>
      <c r="Z10198" t="str" s="42">
        <v>残卷收存一门神通的运转细节；悟得后仍需在真意位装配。</v>
      </c>
      <c r="AA10198" t="str" s="42">
        <v>本轮投放设计：对应境界精英、专题任务与宗门兑换；具体入口见获得途径与世界投放需求。</v>
      </c>
      <c r="AB10198" t="n" s="16">
        <v>10202008</v>
      </c>
      <c r="AC10198" t="str" s="42">
        <v>90014</v>
      </c>
      <c r="AD10198" t="n" s="42">
        <v>40001</v>
      </c>
      <c r="AE10198" s="42"/>
      <c r="AF10198" t="n" s="42">
        <v>70001</v>
      </c>
      <c r="AG10198" s="42"/>
      <c r="AH10198" t="n" s="42">
        <v>1000</v>
      </c>
      <c r="AI10198" t="str" s="16">
        <v>真意</v>
      </c>
      <c r="AJ10198" t="str" s="16">
        <v>100900</v>
      </c>
      <c r="AK10198" t="str" s="16">
        <v>玄品</v>
      </c>
      <c r="AL10198" t="str">
        <v>激活</v>
      </c>
      <c r="AM10198" t="n">
        <v>0</v>
      </c>
    </row>
    <row r="10199">
      <c r="A10199"/>
      <c r="B10199" s="16" t="n">
        <f>10000000+INDEX(编号表!$B$1:$B$32,MATCH(F10199,编号表!$A$1:$A$32,0))*100000+INDEX(编号表!$F$1:$F$32,MATCH(D10199,编号表!$E$1:$E$32,0))*1000+INDEX(编号表!$D$1:$D$32,MATCH(E10199,编号表!$C$1:$C$32,0))*10000+G10199</f>
        <v>10703141</v>
      </c>
      <c r="C10199" t="str" s="16">
        <v>凝岳印·离火真意残卷</v>
      </c>
      <c r="D10199" t="str" s="16">
        <v>玄品</v>
      </c>
      <c r="E10199" t="str" s="16">
        <v>通用</v>
      </c>
      <c r="F10199" t="str" s="16">
        <v>真意</v>
      </c>
      <c r="G10199" t="n" s="16">
        <v>141</v>
      </c>
      <c r="H10199" s="42"/>
      <c r="I10199" t="n" s="16">
        <v>60</v>
      </c>
      <c r="J10199" t="str" s="42">
        <v>大类_基础</v>
      </c>
      <c r="K10199" t="str" s="39">
        <v>子类_真意</v>
      </c>
      <c r="L10199" t="n" s="42">
        <v>3</v>
      </c>
      <c r="M10199" t="str" s="16">
        <v>神通</v>
      </c>
      <c r="N10199" s="42"/>
      <c r="O10199" t="n" s="42">
        <v>0</v>
      </c>
      <c r="P10199" t="b" s="42">
        <v>1</v>
      </c>
      <c r="Q10199" t="b" s="42">
        <v>1</v>
      </c>
      <c r="R10199" t="b" s="42">
        <v>0</v>
      </c>
      <c r="S10199" t="n" s="42">
        <v>1</v>
      </c>
      <c r="T10199" t="str" s="42">
        <v>无</v>
      </c>
      <c r="U10199" t="n" s="42">
        <v>99</v>
      </c>
      <c r="V10199" t="str" s="16">
        <v>功能_神通真意</v>
      </c>
      <c r="W10199" s="16"/>
      <c r="X10199" t="n" s="42">
        <v>0</v>
      </c>
      <c r="Y10199" t="str" s="42">
        <v>使用后悟得凝岳印·离火真意。凝岳印：土印改属火行，伤害通道不变。</v>
      </c>
      <c r="Z10199" t="str" s="42">
        <v>残卷收存一门神通的运转细节；悟得后仍需在真意位装配。</v>
      </c>
      <c r="AA10199" t="str" s="42">
        <v>本轮投放设计：对应境界精英、专题任务与宗门兑换；具体入口见获得途径与世界投放需求。</v>
      </c>
      <c r="AB10199" t="n" s="16">
        <v>10202008</v>
      </c>
      <c r="AC10199" t="str" s="42">
        <v>90014</v>
      </c>
      <c r="AD10199" t="n" s="42">
        <v>40001</v>
      </c>
      <c r="AE10199" s="42"/>
      <c r="AF10199" t="n" s="42">
        <v>70001</v>
      </c>
      <c r="AG10199" s="42"/>
      <c r="AH10199" t="n" s="42">
        <v>1000</v>
      </c>
      <c r="AI10199" t="str" s="16">
        <v>真意</v>
      </c>
      <c r="AJ10199" t="str" s="16">
        <v>100900</v>
      </c>
      <c r="AK10199" t="str" s="16">
        <v>玄品</v>
      </c>
      <c r="AL10199" t="str">
        <v>激活</v>
      </c>
      <c r="AM10199" t="n">
        <v>0</v>
      </c>
    </row>
    <row r="10200">
      <c r="A10200"/>
      <c r="B10200" s="16" t="n">
        <f>10000000+INDEX(编号表!$B$1:$B$32,MATCH(F10200,编号表!$A$1:$A$32,0))*100000+INDEX(编号表!$F$1:$F$32,MATCH(D10200,编号表!$E$1:$E$32,0))*1000+INDEX(编号表!$D$1:$D$32,MATCH(E10200,编号表!$C$1:$C$32,0))*10000+G10200</f>
        <v>10703142</v>
      </c>
      <c r="C10200" t="str" s="16">
        <v>凝岳印·速坠真意残卷</v>
      </c>
      <c r="D10200" t="str" s="16">
        <v>玄品</v>
      </c>
      <c r="E10200" t="str" s="16">
        <v>通用</v>
      </c>
      <c r="F10200" t="str" s="16">
        <v>真意</v>
      </c>
      <c r="G10200" t="n" s="16">
        <v>142</v>
      </c>
      <c r="H10200" s="42"/>
      <c r="I10200" t="n" s="16">
        <v>60</v>
      </c>
      <c r="J10200" t="str" s="42">
        <v>大类_基础</v>
      </c>
      <c r="K10200" t="str" s="39">
        <v>子类_真意</v>
      </c>
      <c r="L10200" t="n" s="42">
        <v>3</v>
      </c>
      <c r="M10200" t="str" s="16">
        <v>神通</v>
      </c>
      <c r="N10200" s="42"/>
      <c r="O10200" t="n" s="42">
        <v>0</v>
      </c>
      <c r="P10200" t="b" s="42">
        <v>1</v>
      </c>
      <c r="Q10200" t="b" s="42">
        <v>1</v>
      </c>
      <c r="R10200" t="b" s="42">
        <v>0</v>
      </c>
      <c r="S10200" t="n" s="42">
        <v>1</v>
      </c>
      <c r="T10200" t="str" s="42">
        <v>无</v>
      </c>
      <c r="U10200" t="n" s="42">
        <v>99</v>
      </c>
      <c r="V10200" t="str" s="16">
        <v>功能_神通真意</v>
      </c>
      <c r="W10200" s="16"/>
      <c r="X10200" t="n" s="42">
        <v>0</v>
      </c>
      <c r="Y10200" t="str" s="42">
        <v>使用后悟得凝岳印·速坠真意。凝岳印：落印等待由5000毫秒改为3500毫秒。</v>
      </c>
      <c r="Z10200" t="str" s="42">
        <v>残卷收存一门神通的运转细节；悟得后仍需在真意位装配。</v>
      </c>
      <c r="AA10200" t="str" s="42">
        <v>本轮投放设计：对应境界精英、专题任务与宗门兑换；具体入口见获得途径与世界投放需求。</v>
      </c>
      <c r="AB10200" t="n" s="16">
        <v>10202008</v>
      </c>
      <c r="AC10200" t="str" s="42">
        <v>90014</v>
      </c>
      <c r="AD10200" t="n" s="42">
        <v>40001</v>
      </c>
      <c r="AE10200" s="42"/>
      <c r="AF10200" t="n" s="42">
        <v>70001</v>
      </c>
      <c r="AG10200" s="42"/>
      <c r="AH10200" t="n" s="42">
        <v>1000</v>
      </c>
      <c r="AI10200" t="str" s="16">
        <v>真意</v>
      </c>
      <c r="AJ10200" t="str" s="16">
        <v>100900</v>
      </c>
      <c r="AK10200" t="str" s="16">
        <v>玄品</v>
      </c>
      <c r="AL10200" t="str">
        <v>激活</v>
      </c>
      <c r="AM10200" t="n">
        <v>0</v>
      </c>
    </row>
    <row r="10201">
      <c r="A10201"/>
      <c r="B10201" s="16" t="n">
        <f>10000000+INDEX(编号表!$B$1:$B$32,MATCH(F10201,编号表!$A$1:$A$32,0))*100000+INDEX(编号表!$F$1:$F$32,MATCH(D10201,编号表!$E$1:$E$32,0))*1000+INDEX(编号表!$D$1:$D$32,MATCH(E10201,编号表!$C$1:$C$32,0))*10000+G10201</f>
        <v>10703143</v>
      </c>
      <c r="C10201" t="str" s="16">
        <v>凝岳印·遥印真意残卷</v>
      </c>
      <c r="D10201" t="str" s="16">
        <v>玄品</v>
      </c>
      <c r="E10201" t="str" s="16">
        <v>通用</v>
      </c>
      <c r="F10201" t="str" s="16">
        <v>真意</v>
      </c>
      <c r="G10201" t="n" s="16">
        <v>143</v>
      </c>
      <c r="H10201" s="42"/>
      <c r="I10201" t="n" s="16">
        <v>60</v>
      </c>
      <c r="J10201" t="str" s="42">
        <v>大类_基础</v>
      </c>
      <c r="K10201" t="str" s="39">
        <v>子类_真意</v>
      </c>
      <c r="L10201" t="n" s="42">
        <v>3</v>
      </c>
      <c r="M10201" t="str" s="16">
        <v>神通</v>
      </c>
      <c r="N10201" s="42"/>
      <c r="O10201" t="n" s="42">
        <v>0</v>
      </c>
      <c r="P10201" t="b" s="42">
        <v>1</v>
      </c>
      <c r="Q10201" t="b" s="42">
        <v>1</v>
      </c>
      <c r="R10201" t="b" s="42">
        <v>0</v>
      </c>
      <c r="S10201" t="n" s="42">
        <v>1</v>
      </c>
      <c r="T10201" t="str" s="42">
        <v>无</v>
      </c>
      <c r="U10201" t="n" s="42">
        <v>99</v>
      </c>
      <c r="V10201" t="str" s="16">
        <v>功能_神通真意</v>
      </c>
      <c r="W10201" s="16"/>
      <c r="X10201" t="n" s="42">
        <v>0</v>
      </c>
      <c r="Y10201" t="str" s="42">
        <v>使用后悟得凝岳印·遥印真意。凝岳印：施法距离提高20%。</v>
      </c>
      <c r="Z10201" t="str" s="42">
        <v>残卷收存一门神通的运转细节；悟得后仍需在真意位装配。</v>
      </c>
      <c r="AA10201" t="str" s="42">
        <v>本轮投放设计：对应境界精英、专题任务与宗门兑换；具体入口见获得途径与世界投放需求。</v>
      </c>
      <c r="AB10201" t="n" s="16">
        <v>10202008</v>
      </c>
      <c r="AC10201" t="str" s="42">
        <v>90014</v>
      </c>
      <c r="AD10201" t="n" s="42">
        <v>40001</v>
      </c>
      <c r="AE10201" s="42"/>
      <c r="AF10201" t="n" s="42">
        <v>70001</v>
      </c>
      <c r="AG10201" s="42"/>
      <c r="AH10201" t="n" s="42">
        <v>1000</v>
      </c>
      <c r="AI10201" t="str" s="16">
        <v>真意</v>
      </c>
      <c r="AJ10201" t="str" s="16">
        <v>100900</v>
      </c>
      <c r="AK10201" t="str" s="16">
        <v>玄品</v>
      </c>
      <c r="AL10201" t="str">
        <v>激活</v>
      </c>
      <c r="AM10201" t="n">
        <v>0</v>
      </c>
    </row>
    <row r="10202">
      <c r="A10202"/>
      <c r="B10202" s="16" t="n">
        <f>10000000+INDEX(编号表!$B$1:$B$32,MATCH(F10202,编号表!$A$1:$A$32,0))*100000+INDEX(编号表!$F$1:$F$32,MATCH(D10202,编号表!$E$1:$E$32,0))*1000+INDEX(编号表!$D$1:$D$32,MATCH(E10202,编号表!$C$1:$C$32,0))*10000+G10202</f>
        <v>10703144</v>
      </c>
      <c r="C10202" t="str" s="16">
        <v>凝岳印·广印真意残卷</v>
      </c>
      <c r="D10202" t="str" s="16">
        <v>玄品</v>
      </c>
      <c r="E10202" t="str" s="16">
        <v>通用</v>
      </c>
      <c r="F10202" t="str" s="16">
        <v>真意</v>
      </c>
      <c r="G10202" t="n" s="16">
        <v>144</v>
      </c>
      <c r="H10202" s="42"/>
      <c r="I10202" t="n" s="16">
        <v>60</v>
      </c>
      <c r="J10202" t="str" s="42">
        <v>大类_基础</v>
      </c>
      <c r="K10202" t="str" s="39">
        <v>子类_真意</v>
      </c>
      <c r="L10202" t="n" s="42">
        <v>3</v>
      </c>
      <c r="M10202" t="str" s="16">
        <v>神通</v>
      </c>
      <c r="N10202" s="42"/>
      <c r="O10202" t="n" s="42">
        <v>0</v>
      </c>
      <c r="P10202" t="b" s="42">
        <v>1</v>
      </c>
      <c r="Q10202" t="b" s="42">
        <v>1</v>
      </c>
      <c r="R10202" t="b" s="42">
        <v>0</v>
      </c>
      <c r="S10202" t="n" s="42">
        <v>1</v>
      </c>
      <c r="T10202" t="str" s="42">
        <v>无</v>
      </c>
      <c r="U10202" t="n" s="42">
        <v>99</v>
      </c>
      <c r="V10202" t="str" s="16">
        <v>功能_神通真意</v>
      </c>
      <c r="W10202" s="16"/>
      <c r="X10202" t="n" s="42">
        <v>0</v>
      </c>
      <c r="Y10202" t="str" s="42">
        <v>使用后悟得凝岳印·广印真意。凝岳印：落地爆发范围提高25%。</v>
      </c>
      <c r="Z10202" t="str" s="42">
        <v>残卷收存一门神通的运转细节；悟得后仍需在真意位装配。</v>
      </c>
      <c r="AA10202" t="str" s="42">
        <v>本轮投放设计：对应境界精英、专题任务与宗门兑换；具体入口见获得途径与世界投放需求。</v>
      </c>
      <c r="AB10202" t="n" s="16">
        <v>10202008</v>
      </c>
      <c r="AC10202" t="str" s="42">
        <v>90014</v>
      </c>
      <c r="AD10202" t="n" s="42">
        <v>40001</v>
      </c>
      <c r="AE10202" s="42"/>
      <c r="AF10202" t="n" s="42">
        <v>70001</v>
      </c>
      <c r="AG10202" s="42"/>
      <c r="AH10202" t="n" s="42">
        <v>1000</v>
      </c>
      <c r="AI10202" t="str" s="16">
        <v>真意</v>
      </c>
      <c r="AJ10202" t="str" s="16">
        <v>100900</v>
      </c>
      <c r="AK10202" t="str" s="16">
        <v>玄品</v>
      </c>
      <c r="AL10202" t="str">
        <v>激活</v>
      </c>
      <c r="AM10202" t="n">
        <v>0</v>
      </c>
    </row>
    <row r="10203">
      <c r="A10203"/>
      <c r="B10203" s="16" t="n">
        <f>10000000+INDEX(编号表!$B$1:$B$32,MATCH(F10203,编号表!$A$1:$A$32,0))*100000+INDEX(编号表!$F$1:$F$32,MATCH(D10203,编号表!$E$1:$E$32,0))*1000+INDEX(编号表!$D$1:$D$32,MATCH(E10203,编号表!$C$1:$C$32,0))*10000+G10203</f>
        <v>10703145</v>
      </c>
      <c r="C10203" t="str" s="16">
        <v>惊蛰落霆·庚金真意残卷</v>
      </c>
      <c r="D10203" t="str" s="16">
        <v>玄品</v>
      </c>
      <c r="E10203" t="str" s="16">
        <v>通用</v>
      </c>
      <c r="F10203" t="str" s="16">
        <v>真意</v>
      </c>
      <c r="G10203" t="n" s="16">
        <v>145</v>
      </c>
      <c r="H10203" s="42"/>
      <c r="I10203" t="n" s="16">
        <v>60</v>
      </c>
      <c r="J10203" t="str" s="42">
        <v>大类_基础</v>
      </c>
      <c r="K10203" t="str" s="39">
        <v>子类_真意</v>
      </c>
      <c r="L10203" t="n" s="42">
        <v>3</v>
      </c>
      <c r="M10203" t="str" s="16">
        <v>神通</v>
      </c>
      <c r="N10203" s="42"/>
      <c r="O10203" t="n" s="42">
        <v>0</v>
      </c>
      <c r="P10203" t="b" s="42">
        <v>1</v>
      </c>
      <c r="Q10203" t="b" s="42">
        <v>1</v>
      </c>
      <c r="R10203" t="b" s="42">
        <v>0</v>
      </c>
      <c r="S10203" t="n" s="42">
        <v>1</v>
      </c>
      <c r="T10203" t="str" s="42">
        <v>无</v>
      </c>
      <c r="U10203" t="n" s="42">
        <v>99</v>
      </c>
      <c r="V10203" t="str" s="16">
        <v>功能_神通真意</v>
      </c>
      <c r="W10203" s="16"/>
      <c r="X10203" t="n" s="42">
        <v>0</v>
      </c>
      <c r="Y10203" t="str" s="42">
        <v>使用后悟得惊蛰落霆·庚金真意。惊蛰落霆：落雷改属金行，仍走法术伤害。</v>
      </c>
      <c r="Z10203" t="str" s="42">
        <v>残卷收存一门神通的运转细节；悟得后仍需在真意位装配。</v>
      </c>
      <c r="AA10203" t="str" s="42">
        <v>本轮投放设计：对应境界精英、专题任务与宗门兑换；具体入口见获得途径与世界投放需求。</v>
      </c>
      <c r="AB10203" t="n" s="16">
        <v>10202009</v>
      </c>
      <c r="AC10203" t="str" s="42">
        <v>90014</v>
      </c>
      <c r="AD10203" t="n" s="42">
        <v>40001</v>
      </c>
      <c r="AE10203" s="42"/>
      <c r="AF10203" t="n" s="42">
        <v>70001</v>
      </c>
      <c r="AG10203" s="42"/>
      <c r="AH10203" t="n" s="42">
        <v>1000</v>
      </c>
      <c r="AI10203" t="str" s="16">
        <v>真意</v>
      </c>
      <c r="AJ10203" t="str" s="16">
        <v>101000</v>
      </c>
      <c r="AK10203" t="str" s="16">
        <v>玄品</v>
      </c>
      <c r="AL10203" t="str">
        <v>激活</v>
      </c>
      <c r="AM10203" t="n">
        <v>0</v>
      </c>
    </row>
    <row r="10204">
      <c r="A10204"/>
      <c r="B10204" s="16" t="n">
        <f>10000000+INDEX(编号表!$B$1:$B$32,MATCH(F10204,编号表!$A$1:$A$32,0))*100000+INDEX(编号表!$F$1:$F$32,MATCH(D10204,编号表!$E$1:$E$32,0))*1000+INDEX(编号表!$D$1:$D$32,MATCH(E10204,编号表!$C$1:$C$32,0))*10000+G10204</f>
        <v>10703146</v>
      </c>
      <c r="C10204" t="str" s="16">
        <v>惊蛰落霆·离火真意残卷</v>
      </c>
      <c r="D10204" t="str" s="16">
        <v>玄品</v>
      </c>
      <c r="E10204" t="str" s="16">
        <v>通用</v>
      </c>
      <c r="F10204" t="str" s="16">
        <v>真意</v>
      </c>
      <c r="G10204" t="n" s="16">
        <v>146</v>
      </c>
      <c r="H10204" s="42"/>
      <c r="I10204" t="n" s="16">
        <v>60</v>
      </c>
      <c r="J10204" t="str" s="42">
        <v>大类_基础</v>
      </c>
      <c r="K10204" t="str" s="39">
        <v>子类_真意</v>
      </c>
      <c r="L10204" t="n" s="42">
        <v>3</v>
      </c>
      <c r="M10204" t="str" s="16">
        <v>神通</v>
      </c>
      <c r="N10204" s="42"/>
      <c r="O10204" t="n" s="42">
        <v>0</v>
      </c>
      <c r="P10204" t="b" s="42">
        <v>1</v>
      </c>
      <c r="Q10204" t="b" s="42">
        <v>1</v>
      </c>
      <c r="R10204" t="b" s="42">
        <v>0</v>
      </c>
      <c r="S10204" t="n" s="42">
        <v>1</v>
      </c>
      <c r="T10204" t="str" s="42">
        <v>无</v>
      </c>
      <c r="U10204" t="n" s="42">
        <v>99</v>
      </c>
      <c r="V10204" t="str" s="16">
        <v>功能_神通真意</v>
      </c>
      <c r="W10204" s="16"/>
      <c r="X10204" t="n" s="42">
        <v>0</v>
      </c>
      <c r="Y10204" t="str" s="42">
        <v>使用后悟得惊蛰落霆·离火真意。惊蛰落霆：落雷改属火行，仍走法术伤害。</v>
      </c>
      <c r="Z10204" t="str" s="42">
        <v>残卷收存一门神通的运转细节；悟得后仍需在真意位装配。</v>
      </c>
      <c r="AA10204" t="str" s="42">
        <v>本轮投放设计：对应境界精英、专题任务与宗门兑换；具体入口见获得途径与世界投放需求。</v>
      </c>
      <c r="AB10204" t="n" s="16">
        <v>10202009</v>
      </c>
      <c r="AC10204" t="str" s="42">
        <v>90014</v>
      </c>
      <c r="AD10204" t="n" s="42">
        <v>40001</v>
      </c>
      <c r="AE10204" s="42"/>
      <c r="AF10204" t="n" s="42">
        <v>70001</v>
      </c>
      <c r="AG10204" s="42"/>
      <c r="AH10204" t="n" s="42">
        <v>1000</v>
      </c>
      <c r="AI10204" t="str" s="16">
        <v>真意</v>
      </c>
      <c r="AJ10204" t="str" s="16">
        <v>101000</v>
      </c>
      <c r="AK10204" t="str" s="16">
        <v>玄品</v>
      </c>
      <c r="AL10204" t="str">
        <v>激活</v>
      </c>
      <c r="AM10204" t="n">
        <v>0</v>
      </c>
    </row>
    <row r="10205">
      <c r="A10205"/>
      <c r="B10205" s="16" t="n">
        <f>10000000+INDEX(编号表!$B$1:$B$32,MATCH(F10205,编号表!$A$1:$A$32,0))*100000+INDEX(编号表!$F$1:$F$32,MATCH(D10205,编号表!$E$1:$E$32,0))*1000+INDEX(编号表!$D$1:$D$32,MATCH(E10205,编号表!$C$1:$C$32,0))*10000+G10205</f>
        <v>10703147</v>
      </c>
      <c r="C10205" t="str" s="16">
        <v>惊蛰落霆·雷域真意残卷</v>
      </c>
      <c r="D10205" t="str" s="16">
        <v>玄品</v>
      </c>
      <c r="E10205" t="str" s="16">
        <v>通用</v>
      </c>
      <c r="F10205" t="str" s="16">
        <v>真意</v>
      </c>
      <c r="G10205" t="n" s="16">
        <v>147</v>
      </c>
      <c r="H10205" s="42"/>
      <c r="I10205" t="n" s="16">
        <v>60</v>
      </c>
      <c r="J10205" t="str" s="42">
        <v>大类_基础</v>
      </c>
      <c r="K10205" t="str" s="39">
        <v>子类_真意</v>
      </c>
      <c r="L10205" t="n" s="42">
        <v>3</v>
      </c>
      <c r="M10205" t="str" s="16">
        <v>神通</v>
      </c>
      <c r="N10205" s="42"/>
      <c r="O10205" t="n" s="42">
        <v>0</v>
      </c>
      <c r="P10205" t="b" s="42">
        <v>1</v>
      </c>
      <c r="Q10205" t="b" s="42">
        <v>1</v>
      </c>
      <c r="R10205" t="b" s="42">
        <v>0</v>
      </c>
      <c r="S10205" t="n" s="42">
        <v>1</v>
      </c>
      <c r="T10205" t="str" s="42">
        <v>无</v>
      </c>
      <c r="U10205" t="n" s="42">
        <v>99</v>
      </c>
      <c r="V10205" t="str" s="16">
        <v>功能_神通真意</v>
      </c>
      <c r="W10205" s="16"/>
      <c r="X10205" t="n" s="42">
        <v>0</v>
      </c>
      <c r="Y10205" t="str" s="42">
        <v>使用后悟得惊蛰落霆·雷域真意。惊蛰落霆：落雷半径提高25%。</v>
      </c>
      <c r="Z10205" t="str" s="42">
        <v>残卷收存一门神通的运转细节；悟得后仍需在真意位装配。</v>
      </c>
      <c r="AA10205" t="str" s="42">
        <v>本轮投放设计：对应境界精英、专题任务与宗门兑换；具体入口见获得途径与世界投放需求。</v>
      </c>
      <c r="AB10205" t="n" s="16">
        <v>10202009</v>
      </c>
      <c r="AC10205" t="str" s="42">
        <v>90014</v>
      </c>
      <c r="AD10205" t="n" s="42">
        <v>40001</v>
      </c>
      <c r="AE10205" s="42"/>
      <c r="AF10205" t="n" s="42">
        <v>70001</v>
      </c>
      <c r="AG10205" s="42"/>
      <c r="AH10205" t="n" s="42">
        <v>1000</v>
      </c>
      <c r="AI10205" t="str" s="16">
        <v>真意</v>
      </c>
      <c r="AJ10205" t="str" s="16">
        <v>101000</v>
      </c>
      <c r="AK10205" t="str" s="16">
        <v>玄品</v>
      </c>
      <c r="AL10205" t="str">
        <v>激活</v>
      </c>
      <c r="AM10205" t="n">
        <v>0</v>
      </c>
    </row>
    <row r="10206">
      <c r="A10206"/>
      <c r="B10206" s="16" t="n">
        <f>10000000+INDEX(编号表!$B$1:$B$32,MATCH(F10206,编号表!$A$1:$A$32,0))*100000+INDEX(编号表!$F$1:$F$32,MATCH(D10206,编号表!$E$1:$E$32,0))*1000+INDEX(编号表!$D$1:$D$32,MATCH(E10206,编号表!$C$1:$C$32,0))*10000+G10206</f>
        <v>10703148</v>
      </c>
      <c r="C10206" t="str" s="16">
        <v>惊蛰落霆·雷威真意残卷</v>
      </c>
      <c r="D10206" t="str" s="16">
        <v>玄品</v>
      </c>
      <c r="E10206" t="str" s="16">
        <v>通用</v>
      </c>
      <c r="F10206" t="str" s="16">
        <v>真意</v>
      </c>
      <c r="G10206" t="n" s="16">
        <v>148</v>
      </c>
      <c r="H10206" s="42"/>
      <c r="I10206" t="n" s="16">
        <v>60</v>
      </c>
      <c r="J10206" t="str" s="42">
        <v>大类_基础</v>
      </c>
      <c r="K10206" t="str" s="39">
        <v>子类_真意</v>
      </c>
      <c r="L10206" t="n" s="42">
        <v>3</v>
      </c>
      <c r="M10206" t="str" s="16">
        <v>神通</v>
      </c>
      <c r="N10206" s="42"/>
      <c r="O10206" t="n" s="42">
        <v>0</v>
      </c>
      <c r="P10206" t="b" s="42">
        <v>1</v>
      </c>
      <c r="Q10206" t="b" s="42">
        <v>1</v>
      </c>
      <c r="R10206" t="b" s="42">
        <v>0</v>
      </c>
      <c r="S10206" t="n" s="42">
        <v>1</v>
      </c>
      <c r="T10206" t="str" s="42">
        <v>无</v>
      </c>
      <c r="U10206" t="n" s="42">
        <v>99</v>
      </c>
      <c r="V10206" t="str" s="16">
        <v>功能_神通真意</v>
      </c>
      <c r="W10206" s="16"/>
      <c r="X10206" t="n" s="42">
        <v>0</v>
      </c>
      <c r="Y10206" t="str" s="42">
        <v>使用后悟得惊蛰落霆·雷威真意。惊蛰落霆：伤害系数提高15%。</v>
      </c>
      <c r="Z10206" t="str" s="42">
        <v>残卷收存一门神通的运转细节；悟得后仍需在真意位装配。</v>
      </c>
      <c r="AA10206" t="str" s="42">
        <v>本轮投放设计：对应境界精英、专题任务与宗门兑换；具体入口见获得途径与世界投放需求。</v>
      </c>
      <c r="AB10206" t="n" s="16">
        <v>10202009</v>
      </c>
      <c r="AC10206" t="str" s="42">
        <v>90014</v>
      </c>
      <c r="AD10206" t="n" s="42">
        <v>40001</v>
      </c>
      <c r="AE10206" s="42"/>
      <c r="AF10206" t="n" s="42">
        <v>70001</v>
      </c>
      <c r="AG10206" s="42"/>
      <c r="AH10206" t="n" s="42">
        <v>1000</v>
      </c>
      <c r="AI10206" t="str" s="16">
        <v>真意</v>
      </c>
      <c r="AJ10206" t="str" s="16">
        <v>101000</v>
      </c>
      <c r="AK10206" t="str" s="16">
        <v>玄品</v>
      </c>
      <c r="AL10206" t="str">
        <v>激活</v>
      </c>
      <c r="AM10206" t="n">
        <v>0</v>
      </c>
    </row>
    <row r="10207">
      <c r="A10207"/>
      <c r="B10207" s="16" t="n">
        <f>10000000+INDEX(编号表!$B$1:$B$32,MATCH(F10207,编号表!$A$1:$A$32,0))*100000+INDEX(编号表!$F$1:$F$32,MATCH(D10207,编号表!$E$1:$E$32,0))*1000+INDEX(编号表!$D$1:$D$32,MATCH(E10207,编号表!$C$1:$C$32,0))*10000+G10207</f>
        <v>10703149</v>
      </c>
      <c r="C10207" t="str" s="16">
        <v>惊蛰落霆·惊雷真意残卷</v>
      </c>
      <c r="D10207" t="str" s="16">
        <v>玄品</v>
      </c>
      <c r="E10207" t="str" s="16">
        <v>通用</v>
      </c>
      <c r="F10207" t="str" s="16">
        <v>真意</v>
      </c>
      <c r="G10207" t="n" s="16">
        <v>149</v>
      </c>
      <c r="H10207" s="42"/>
      <c r="I10207" t="n" s="16">
        <v>60</v>
      </c>
      <c r="J10207" t="str" s="42">
        <v>大类_基础</v>
      </c>
      <c r="K10207" t="str" s="39">
        <v>子类_真意</v>
      </c>
      <c r="L10207" t="n" s="42">
        <v>3</v>
      </c>
      <c r="M10207" t="str" s="16">
        <v>神通</v>
      </c>
      <c r="N10207" s="42"/>
      <c r="O10207" t="n" s="42">
        <v>0</v>
      </c>
      <c r="P10207" t="b" s="42">
        <v>1</v>
      </c>
      <c r="Q10207" t="b" s="42">
        <v>1</v>
      </c>
      <c r="R10207" t="b" s="42">
        <v>0</v>
      </c>
      <c r="S10207" t="n" s="42">
        <v>1</v>
      </c>
      <c r="T10207" t="str" s="42">
        <v>无</v>
      </c>
      <c r="U10207" t="n" s="42">
        <v>99</v>
      </c>
      <c r="V10207" t="str" s="16">
        <v>功能_神通真意</v>
      </c>
      <c r="W10207" s="16"/>
      <c r="X10207" t="n" s="42">
        <v>0</v>
      </c>
      <c r="Y10207" t="str" s="42">
        <v>使用后悟得惊蛰落霆·惊雷真意。惊蛰落霆：额外增加5个百分点技能暴击率。</v>
      </c>
      <c r="Z10207" t="str" s="42">
        <v>残卷收存一门神通的运转细节；悟得后仍需在真意位装配。</v>
      </c>
      <c r="AA10207" t="str" s="42">
        <v>本轮投放设计：对应境界精英、专题任务与宗门兑换；具体入口见获得途径与世界投放需求。</v>
      </c>
      <c r="AB10207" t="n" s="16">
        <v>10202009</v>
      </c>
      <c r="AC10207" t="str" s="42">
        <v>90014</v>
      </c>
      <c r="AD10207" t="n" s="42">
        <v>40001</v>
      </c>
      <c r="AE10207" s="42"/>
      <c r="AF10207" t="n" s="42">
        <v>70001</v>
      </c>
      <c r="AG10207" s="42"/>
      <c r="AH10207" t="n" s="42">
        <v>1000</v>
      </c>
      <c r="AI10207" t="str" s="16">
        <v>真意</v>
      </c>
      <c r="AJ10207" t="str" s="16">
        <v>101000</v>
      </c>
      <c r="AK10207" t="str" s="16">
        <v>玄品</v>
      </c>
      <c r="AL10207" t="str">
        <v>激活</v>
      </c>
      <c r="AM10207" t="n">
        <v>0</v>
      </c>
    </row>
    <row r="10208">
      <c r="A10208"/>
      <c r="B10208" s="16" t="n">
        <f>10000000+INDEX(编号表!$B$1:$B$32,MATCH(F10208,编号表!$A$1:$A$32,0))*100000+INDEX(编号表!$F$1:$F$32,MATCH(D10208,编号表!$E$1:$E$32,0))*1000+INDEX(编号表!$D$1:$D$32,MATCH(E10208,编号表!$C$1:$C$32,0))*10000+G10208</f>
        <v>10703150</v>
      </c>
      <c r="C10208" t="str" s="16">
        <v>赤霄焚野·青木真意残卷</v>
      </c>
      <c r="D10208" t="str" s="16">
        <v>玄品</v>
      </c>
      <c r="E10208" t="str" s="16">
        <v>通用</v>
      </c>
      <c r="F10208" t="str" s="16">
        <v>真意</v>
      </c>
      <c r="G10208" t="n" s="16">
        <v>150</v>
      </c>
      <c r="H10208" s="42"/>
      <c r="I10208" t="n" s="16">
        <v>60</v>
      </c>
      <c r="J10208" t="str" s="42">
        <v>大类_基础</v>
      </c>
      <c r="K10208" t="str" s="39">
        <v>子类_真意</v>
      </c>
      <c r="L10208" t="n" s="42">
        <v>3</v>
      </c>
      <c r="M10208" t="str" s="16">
        <v>神通</v>
      </c>
      <c r="N10208" s="42"/>
      <c r="O10208" t="n" s="42">
        <v>0</v>
      </c>
      <c r="P10208" t="b" s="42">
        <v>1</v>
      </c>
      <c r="Q10208" t="b" s="42">
        <v>1</v>
      </c>
      <c r="R10208" t="b" s="42">
        <v>0</v>
      </c>
      <c r="S10208" t="n" s="42">
        <v>1</v>
      </c>
      <c r="T10208" t="str" s="42">
        <v>无</v>
      </c>
      <c r="U10208" t="n" s="42">
        <v>99</v>
      </c>
      <c r="V10208" t="str" s="16">
        <v>功能_神通真意</v>
      </c>
      <c r="W10208" s="16"/>
      <c r="X10208" t="n" s="42">
        <v>0</v>
      </c>
      <c r="Y10208" t="str" s="42">
        <v>使用后悟得赤霄焚野·青木真意。赤霄焚野：火纹改属木行，保留两段释放。</v>
      </c>
      <c r="Z10208" t="str" s="42">
        <v>残卷收存一门神通的运转细节；悟得后仍需在真意位装配。</v>
      </c>
      <c r="AA10208" t="str" s="42">
        <v>本轮投放设计：对应境界精英、专题任务与宗门兑换；具体入口见获得途径与世界投放需求。</v>
      </c>
      <c r="AB10208" t="n" s="16">
        <v>10202010</v>
      </c>
      <c r="AC10208" t="str" s="42">
        <v>90014</v>
      </c>
      <c r="AD10208" t="n" s="42">
        <v>40001</v>
      </c>
      <c r="AE10208" s="42"/>
      <c r="AF10208" t="n" s="42">
        <v>70001</v>
      </c>
      <c r="AG10208" s="42"/>
      <c r="AH10208" t="n" s="42">
        <v>1000</v>
      </c>
      <c r="AI10208" t="str" s="16">
        <v>真意</v>
      </c>
      <c r="AJ10208" t="str" s="16">
        <v>101100</v>
      </c>
      <c r="AK10208" t="str" s="16">
        <v>玄品</v>
      </c>
      <c r="AL10208" t="str">
        <v>激活</v>
      </c>
      <c r="AM10208" t="n">
        <v>0</v>
      </c>
    </row>
    <row r="10209">
      <c r="A10209"/>
      <c r="B10209" s="16" t="n">
        <f>10000000+INDEX(编号表!$B$1:$B$32,MATCH(F10209,编号表!$A$1:$A$32,0))*100000+INDEX(编号表!$F$1:$F$32,MATCH(D10209,编号表!$E$1:$E$32,0))*1000+INDEX(编号表!$D$1:$D$32,MATCH(E10209,编号表!$C$1:$C$32,0))*10000+G10209</f>
        <v>10703151</v>
      </c>
      <c r="C10209" t="str" s="16">
        <v>赤霄焚野·玄水真意残卷</v>
      </c>
      <c r="D10209" t="str" s="16">
        <v>玄品</v>
      </c>
      <c r="E10209" t="str" s="16">
        <v>通用</v>
      </c>
      <c r="F10209" t="str" s="16">
        <v>真意</v>
      </c>
      <c r="G10209" t="n" s="16">
        <v>151</v>
      </c>
      <c r="H10209" s="42"/>
      <c r="I10209" t="n" s="16">
        <v>60</v>
      </c>
      <c r="J10209" t="str" s="42">
        <v>大类_基础</v>
      </c>
      <c r="K10209" t="str" s="39">
        <v>子类_真意</v>
      </c>
      <c r="L10209" t="n" s="42">
        <v>3</v>
      </c>
      <c r="M10209" t="str" s="16">
        <v>神通</v>
      </c>
      <c r="N10209" s="42"/>
      <c r="O10209" t="n" s="42">
        <v>0</v>
      </c>
      <c r="P10209" t="b" s="42">
        <v>1</v>
      </c>
      <c r="Q10209" t="b" s="42">
        <v>1</v>
      </c>
      <c r="R10209" t="b" s="42">
        <v>0</v>
      </c>
      <c r="S10209" t="n" s="42">
        <v>1</v>
      </c>
      <c r="T10209" t="str" s="42">
        <v>无</v>
      </c>
      <c r="U10209" t="n" s="42">
        <v>99</v>
      </c>
      <c r="V10209" t="str" s="16">
        <v>功能_神通真意</v>
      </c>
      <c r="W10209" s="16"/>
      <c r="X10209" t="n" s="42">
        <v>0</v>
      </c>
      <c r="Y10209" t="str" s="42">
        <v>使用后悟得赤霄焚野·玄水真意。赤霄焚野：火纹改属水行，保留两段释放。</v>
      </c>
      <c r="Z10209" t="str" s="42">
        <v>残卷收存一门神通的运转细节；悟得后仍需在真意位装配。</v>
      </c>
      <c r="AA10209" t="str" s="42">
        <v>本轮投放设计：对应境界精英、专题任务与宗门兑换；具体入口见获得途径与世界投放需求。</v>
      </c>
      <c r="AB10209" t="n" s="16">
        <v>10202010</v>
      </c>
      <c r="AC10209" t="str" s="42">
        <v>90014</v>
      </c>
      <c r="AD10209" t="n" s="42">
        <v>40001</v>
      </c>
      <c r="AE10209" s="42"/>
      <c r="AF10209" t="n" s="42">
        <v>70001</v>
      </c>
      <c r="AG10209" s="42"/>
      <c r="AH10209" t="n" s="42">
        <v>1000</v>
      </c>
      <c r="AI10209" t="str" s="16">
        <v>真意</v>
      </c>
      <c r="AJ10209" t="str" s="16">
        <v>101100</v>
      </c>
      <c r="AK10209" t="str" s="16">
        <v>玄品</v>
      </c>
      <c r="AL10209" t="str">
        <v>激活</v>
      </c>
      <c r="AM10209" t="n">
        <v>0</v>
      </c>
    </row>
    <row r="10210">
      <c r="A10210"/>
      <c r="B10210" s="16" t="n">
        <f>10000000+INDEX(编号表!$B$1:$B$32,MATCH(F10210,编号表!$A$1:$A$32,0))*100000+INDEX(编号表!$F$1:$F$32,MATCH(D10210,编号表!$E$1:$E$32,0))*1000+INDEX(编号表!$D$1:$D$32,MATCH(E10210,编号表!$C$1:$C$32,0))*10000+G10210</f>
        <v>10703152</v>
      </c>
      <c r="C10210" t="str" s="16">
        <v>赤霄焚野·急焚真意残卷</v>
      </c>
      <c r="D10210" t="str" s="16">
        <v>玄品</v>
      </c>
      <c r="E10210" t="str" s="16">
        <v>通用</v>
      </c>
      <c r="F10210" t="str" s="16">
        <v>真意</v>
      </c>
      <c r="G10210" t="n" s="16">
        <v>152</v>
      </c>
      <c r="H10210" s="42"/>
      <c r="I10210" t="n" s="16">
        <v>60</v>
      </c>
      <c r="J10210" t="str" s="42">
        <v>大类_基础</v>
      </c>
      <c r="K10210" t="str" s="39">
        <v>子类_真意</v>
      </c>
      <c r="L10210" t="n" s="42">
        <v>3</v>
      </c>
      <c r="M10210" t="str" s="16">
        <v>神通</v>
      </c>
      <c r="N10210" s="42"/>
      <c r="O10210" t="n" s="42">
        <v>0</v>
      </c>
      <c r="P10210" t="b" s="42">
        <v>1</v>
      </c>
      <c r="Q10210" t="b" s="42">
        <v>1</v>
      </c>
      <c r="R10210" t="b" s="42">
        <v>0</v>
      </c>
      <c r="S10210" t="n" s="42">
        <v>1</v>
      </c>
      <c r="T10210" t="str" s="42">
        <v>无</v>
      </c>
      <c r="U10210" t="n" s="42">
        <v>99</v>
      </c>
      <c r="V10210" t="str" s="16">
        <v>功能_神通真意</v>
      </c>
      <c r="W10210" s="16"/>
      <c r="X10210" t="n" s="42">
        <v>0</v>
      </c>
      <c r="Y10210" t="str" s="42">
        <v>使用后悟得赤霄焚野·急焚真意。赤霄焚野：第二段释放由2000毫秒提前到1000毫秒。</v>
      </c>
      <c r="Z10210" t="str" s="42">
        <v>残卷收存一门神通的运转细节；悟得后仍需在真意位装配。</v>
      </c>
      <c r="AA10210" t="str" s="42">
        <v>本轮投放设计：对应境界精英、专题任务与宗门兑换；具体入口见获得途径与世界投放需求。</v>
      </c>
      <c r="AB10210" t="n" s="16">
        <v>10202010</v>
      </c>
      <c r="AC10210" t="str" s="42">
        <v>90014</v>
      </c>
      <c r="AD10210" t="n" s="42">
        <v>40001</v>
      </c>
      <c r="AE10210" s="42"/>
      <c r="AF10210" t="n" s="42">
        <v>70001</v>
      </c>
      <c r="AG10210" s="42"/>
      <c r="AH10210" t="n" s="42">
        <v>1000</v>
      </c>
      <c r="AI10210" t="str" s="16">
        <v>真意</v>
      </c>
      <c r="AJ10210" t="str" s="16">
        <v>101100</v>
      </c>
      <c r="AK10210" t="str" s="16">
        <v>玄品</v>
      </c>
      <c r="AL10210" t="str">
        <v>激活</v>
      </c>
      <c r="AM10210" t="n">
        <v>0</v>
      </c>
    </row>
    <row r="10211">
      <c r="A10211"/>
      <c r="B10211" s="16" t="n">
        <f>10000000+INDEX(编号表!$B$1:$B$32,MATCH(F10211,编号表!$A$1:$A$32,0))*100000+INDEX(编号表!$F$1:$F$32,MATCH(D10211,编号表!$E$1:$E$32,0))*1000+INDEX(编号表!$D$1:$D$32,MATCH(E10211,编号表!$C$1:$C$32,0))*10000+G10211</f>
        <v>10703153</v>
      </c>
      <c r="C10211" t="str" s="16">
        <v>赤霄焚野·遥焚真意残卷</v>
      </c>
      <c r="D10211" t="str" s="16">
        <v>玄品</v>
      </c>
      <c r="E10211" t="str" s="16">
        <v>通用</v>
      </c>
      <c r="F10211" t="str" s="16">
        <v>真意</v>
      </c>
      <c r="G10211" t="n" s="16">
        <v>153</v>
      </c>
      <c r="H10211" s="42"/>
      <c r="I10211" t="n" s="16">
        <v>60</v>
      </c>
      <c r="J10211" t="str" s="42">
        <v>大类_基础</v>
      </c>
      <c r="K10211" t="str" s="39">
        <v>子类_真意</v>
      </c>
      <c r="L10211" t="n" s="42">
        <v>3</v>
      </c>
      <c r="M10211" t="str" s="16">
        <v>神通</v>
      </c>
      <c r="N10211" s="42"/>
      <c r="O10211" t="n" s="42">
        <v>0</v>
      </c>
      <c r="P10211" t="b" s="42">
        <v>1</v>
      </c>
      <c r="Q10211" t="b" s="42">
        <v>1</v>
      </c>
      <c r="R10211" t="b" s="42">
        <v>0</v>
      </c>
      <c r="S10211" t="n" s="42">
        <v>1</v>
      </c>
      <c r="T10211" t="str" s="42">
        <v>无</v>
      </c>
      <c r="U10211" t="n" s="42">
        <v>99</v>
      </c>
      <c r="V10211" t="str" s="16">
        <v>功能_神通真意</v>
      </c>
      <c r="W10211" s="16"/>
      <c r="X10211" t="n" s="42">
        <v>0</v>
      </c>
      <c r="Y10211" t="str" s="42">
        <v>使用后悟得赤霄焚野·遥焚真意。赤霄焚野：施法距离提高20%。</v>
      </c>
      <c r="Z10211" t="str" s="42">
        <v>残卷收存一门神通的运转细节；悟得后仍需在真意位装配。</v>
      </c>
      <c r="AA10211" t="str" s="42">
        <v>本轮投放设计：对应境界精英、专题任务与宗门兑换；具体入口见获得途径与世界投放需求。</v>
      </c>
      <c r="AB10211" t="n" s="16">
        <v>10202010</v>
      </c>
      <c r="AC10211" t="str" s="42">
        <v>90014</v>
      </c>
      <c r="AD10211" t="n" s="42">
        <v>40001</v>
      </c>
      <c r="AE10211" s="42"/>
      <c r="AF10211" t="n" s="42">
        <v>70001</v>
      </c>
      <c r="AG10211" s="42"/>
      <c r="AH10211" t="n" s="42">
        <v>1000</v>
      </c>
      <c r="AI10211" t="str" s="16">
        <v>真意</v>
      </c>
      <c r="AJ10211" t="str" s="16">
        <v>101100</v>
      </c>
      <c r="AK10211" t="str" s="16">
        <v>玄品</v>
      </c>
      <c r="AL10211" t="str">
        <v>激活</v>
      </c>
      <c r="AM10211" t="n">
        <v>0</v>
      </c>
    </row>
    <row r="10212">
      <c r="A10212"/>
      <c r="B10212" s="16" t="n">
        <f>10000000+INDEX(编号表!$B$1:$B$32,MATCH(F10212,编号表!$A$1:$A$32,0))*100000+INDEX(编号表!$F$1:$F$32,MATCH(D10212,编号表!$E$1:$E$32,0))*1000+INDEX(编号表!$D$1:$D$32,MATCH(E10212,编号表!$C$1:$C$32,0))*10000+G10212</f>
        <v>10703154</v>
      </c>
      <c r="C10212" t="str" s="16">
        <v>赤霄焚野·回焰真意残卷</v>
      </c>
      <c r="D10212" t="str" s="16">
        <v>玄品</v>
      </c>
      <c r="E10212" t="str" s="16">
        <v>通用</v>
      </c>
      <c r="F10212" t="str" s="16">
        <v>真意</v>
      </c>
      <c r="G10212" t="n" s="16">
        <v>154</v>
      </c>
      <c r="H10212" s="42"/>
      <c r="I10212" t="n" s="16">
        <v>60</v>
      </c>
      <c r="J10212" t="str" s="42">
        <v>大类_基础</v>
      </c>
      <c r="K10212" t="str" s="39">
        <v>子类_真意</v>
      </c>
      <c r="L10212" t="n" s="42">
        <v>3</v>
      </c>
      <c r="M10212" t="str" s="16">
        <v>神通</v>
      </c>
      <c r="N10212" s="42"/>
      <c r="O10212" t="n" s="42">
        <v>0</v>
      </c>
      <c r="P10212" t="b" s="42">
        <v>1</v>
      </c>
      <c r="Q10212" t="b" s="42">
        <v>1</v>
      </c>
      <c r="R10212" t="b" s="42">
        <v>0</v>
      </c>
      <c r="S10212" t="n" s="42">
        <v>1</v>
      </c>
      <c r="T10212" t="str" s="42">
        <v>无</v>
      </c>
      <c r="U10212" t="n" s="42">
        <v>99</v>
      </c>
      <c r="V10212" t="str" s="16">
        <v>功能_神通真意</v>
      </c>
      <c r="W10212" s="16"/>
      <c r="X10212" t="n" s="42">
        <v>0</v>
      </c>
      <c r="Y10212" t="str" s="42">
        <v>使用后悟得赤霄焚野·回焰真意。赤霄焚野：冷却时间降低15%。</v>
      </c>
      <c r="Z10212" t="str" s="42">
        <v>残卷收存一门神通的运转细节；悟得后仍需在真意位装配。</v>
      </c>
      <c r="AA10212" t="str" s="42">
        <v>本轮投放设计：对应境界精英、专题任务与宗门兑换；具体入口见获得途径与世界投放需求。</v>
      </c>
      <c r="AB10212" t="n" s="16">
        <v>10202010</v>
      </c>
      <c r="AC10212" t="str" s="42">
        <v>90014</v>
      </c>
      <c r="AD10212" t="n" s="42">
        <v>40001</v>
      </c>
      <c r="AE10212" s="42"/>
      <c r="AF10212" t="n" s="42">
        <v>70001</v>
      </c>
      <c r="AG10212" s="42"/>
      <c r="AH10212" t="n" s="42">
        <v>1000</v>
      </c>
      <c r="AI10212" t="str" s="16">
        <v>真意</v>
      </c>
      <c r="AJ10212" t="str" s="16">
        <v>101100</v>
      </c>
      <c r="AK10212" t="str" s="16">
        <v>玄品</v>
      </c>
      <c r="AL10212" t="str">
        <v>激活</v>
      </c>
      <c r="AM10212" t="n">
        <v>0</v>
      </c>
    </row>
    <row r="10213">
      <c r="A10213"/>
      <c r="B10213" s="16" t="n">
        <f>10000000+INDEX(编号表!$B$1:$B$32,MATCH(F10213,编号表!$A$1:$A$32,0))*100000+INDEX(编号表!$F$1:$F$32,MATCH(D10213,编号表!$E$1:$E$32,0))*1000+INDEX(编号表!$D$1:$D$32,MATCH(E10213,编号表!$C$1:$C$32,0))*10000+G10213</f>
        <v>10703155</v>
      </c>
      <c r="C10213" t="str" s="16">
        <v>御锋诀·庚金真意残卷</v>
      </c>
      <c r="D10213" t="str" s="16">
        <v>玄品</v>
      </c>
      <c r="E10213" t="str" s="16">
        <v>通用</v>
      </c>
      <c r="F10213" t="str" s="16">
        <v>真意</v>
      </c>
      <c r="G10213" t="n" s="16">
        <v>155</v>
      </c>
      <c r="H10213" s="42"/>
      <c r="I10213" t="n" s="16">
        <v>60</v>
      </c>
      <c r="J10213" t="str" s="42">
        <v>大类_基础</v>
      </c>
      <c r="K10213" t="str" s="39">
        <v>子类_真意</v>
      </c>
      <c r="L10213" t="n" s="42">
        <v>3</v>
      </c>
      <c r="M10213" t="str" s="16">
        <v>神通</v>
      </c>
      <c r="N10213" s="42"/>
      <c r="O10213" t="n" s="42">
        <v>0</v>
      </c>
      <c r="P10213" t="b" s="42">
        <v>1</v>
      </c>
      <c r="Q10213" t="b" s="42">
        <v>1</v>
      </c>
      <c r="R10213" t="b" s="42">
        <v>0</v>
      </c>
      <c r="S10213" t="n" s="42">
        <v>1</v>
      </c>
      <c r="T10213" t="str" s="42">
        <v>无</v>
      </c>
      <c r="U10213" t="n" s="42">
        <v>99</v>
      </c>
      <c r="V10213" t="str" s="16">
        <v>功能_神通真意</v>
      </c>
      <c r="W10213" s="16"/>
      <c r="X10213" t="n" s="42">
        <v>0</v>
      </c>
      <c r="Y10213" t="str" s="42">
        <v>使用后悟得御锋诀·庚金真意。御锋诀：飞剑改属金行，物理伤害通道不变。</v>
      </c>
      <c r="Z10213" t="str" s="42">
        <v>残卷收存一门神通的运转细节；悟得后仍需在真意位装配。</v>
      </c>
      <c r="AA10213" t="str" s="42">
        <v>本轮投放设计：对应境界精英、专题任务与宗门兑换；具体入口见获得途径与世界投放需求。</v>
      </c>
      <c r="AB10213" t="n" s="16">
        <v>10202011</v>
      </c>
      <c r="AC10213" t="str" s="42">
        <v>90014</v>
      </c>
      <c r="AD10213" t="n" s="42">
        <v>40001</v>
      </c>
      <c r="AE10213" s="42"/>
      <c r="AF10213" t="n" s="42">
        <v>70001</v>
      </c>
      <c r="AG10213" s="42"/>
      <c r="AH10213" t="n" s="42">
        <v>1000</v>
      </c>
      <c r="AI10213" t="str" s="16">
        <v>真意</v>
      </c>
      <c r="AJ10213" t="str" s="16">
        <v>101200</v>
      </c>
      <c r="AK10213" t="str" s="16">
        <v>玄品</v>
      </c>
      <c r="AL10213" t="str">
        <v>激活</v>
      </c>
      <c r="AM10213" t="n">
        <v>0</v>
      </c>
    </row>
    <row r="10214">
      <c r="A10214"/>
      <c r="B10214" s="16" t="n">
        <f>10000000+INDEX(编号表!$B$1:$B$32,MATCH(F10214,编号表!$A$1:$A$32,0))*100000+INDEX(编号表!$F$1:$F$32,MATCH(D10214,编号表!$E$1:$E$32,0))*1000+INDEX(编号表!$D$1:$D$32,MATCH(E10214,编号表!$C$1:$C$32,0))*10000+G10214</f>
        <v>10703156</v>
      </c>
      <c r="C10214" t="str" s="16">
        <v>御锋诀·离火真意残卷</v>
      </c>
      <c r="D10214" t="str" s="16">
        <v>玄品</v>
      </c>
      <c r="E10214" t="str" s="16">
        <v>通用</v>
      </c>
      <c r="F10214" t="str" s="16">
        <v>真意</v>
      </c>
      <c r="G10214" t="n" s="16">
        <v>156</v>
      </c>
      <c r="H10214" s="42"/>
      <c r="I10214" t="n" s="16">
        <v>60</v>
      </c>
      <c r="J10214" t="str" s="42">
        <v>大类_基础</v>
      </c>
      <c r="K10214" t="str" s="39">
        <v>子类_真意</v>
      </c>
      <c r="L10214" t="n" s="42">
        <v>3</v>
      </c>
      <c r="M10214" t="str" s="16">
        <v>神通</v>
      </c>
      <c r="N10214" s="42"/>
      <c r="O10214" t="n" s="42">
        <v>0</v>
      </c>
      <c r="P10214" t="b" s="42">
        <v>1</v>
      </c>
      <c r="Q10214" t="b" s="42">
        <v>1</v>
      </c>
      <c r="R10214" t="b" s="42">
        <v>0</v>
      </c>
      <c r="S10214" t="n" s="42">
        <v>1</v>
      </c>
      <c r="T10214" t="str" s="42">
        <v>无</v>
      </c>
      <c r="U10214" t="n" s="42">
        <v>99</v>
      </c>
      <c r="V10214" t="str" s="16">
        <v>功能_神通真意</v>
      </c>
      <c r="W10214" s="16"/>
      <c r="X10214" t="n" s="42">
        <v>0</v>
      </c>
      <c r="Y10214" t="str" s="42">
        <v>使用后悟得御锋诀·离火真意。御锋诀：飞剑改属火行，物理伤害通道不变。</v>
      </c>
      <c r="Z10214" t="str" s="42">
        <v>残卷收存一门神通的运转细节；悟得后仍需在真意位装配。</v>
      </c>
      <c r="AA10214" t="str" s="42">
        <v>本轮投放设计：对应境界精英、专题任务与宗门兑换；具体入口见获得途径与世界投放需求。</v>
      </c>
      <c r="AB10214" t="n" s="16">
        <v>10202011</v>
      </c>
      <c r="AC10214" t="str" s="42">
        <v>90014</v>
      </c>
      <c r="AD10214" t="n" s="42">
        <v>40001</v>
      </c>
      <c r="AE10214" s="42"/>
      <c r="AF10214" t="n" s="42">
        <v>70001</v>
      </c>
      <c r="AG10214" s="42"/>
      <c r="AH10214" t="n" s="42">
        <v>1000</v>
      </c>
      <c r="AI10214" t="str" s="16">
        <v>真意</v>
      </c>
      <c r="AJ10214" t="str" s="16">
        <v>101200</v>
      </c>
      <c r="AK10214" t="str" s="16">
        <v>玄品</v>
      </c>
      <c r="AL10214" t="str">
        <v>激活</v>
      </c>
      <c r="AM10214" t="n">
        <v>0</v>
      </c>
    </row>
    <row r="10215">
      <c r="A10215"/>
      <c r="B10215" s="16" t="n">
        <f>10000000+INDEX(编号表!$B$1:$B$32,MATCH(F10215,编号表!$A$1:$A$32,0))*100000+INDEX(编号表!$F$1:$F$32,MATCH(D10215,编号表!$E$1:$E$32,0))*1000+INDEX(编号表!$D$1:$D$32,MATCH(E10215,编号表!$C$1:$C$32,0))*10000+G10215</f>
        <v>10703157</v>
      </c>
      <c r="C10215" t="str" s="16">
        <v>御锋诀·双御真意残卷</v>
      </c>
      <c r="D10215" t="str" s="16">
        <v>玄品</v>
      </c>
      <c r="E10215" t="str" s="16">
        <v>通用</v>
      </c>
      <c r="F10215" t="str" s="16">
        <v>真意</v>
      </c>
      <c r="G10215" t="n" s="16">
        <v>157</v>
      </c>
      <c r="H10215" s="42"/>
      <c r="I10215" t="n" s="16">
        <v>60</v>
      </c>
      <c r="J10215" t="str" s="42">
        <v>大类_基础</v>
      </c>
      <c r="K10215" t="str" s="39">
        <v>子类_真意</v>
      </c>
      <c r="L10215" t="n" s="42">
        <v>3</v>
      </c>
      <c r="M10215" t="str" s="16">
        <v>神通</v>
      </c>
      <c r="N10215" s="42"/>
      <c r="O10215" t="n" s="42">
        <v>0</v>
      </c>
      <c r="P10215" t="b" s="42">
        <v>1</v>
      </c>
      <c r="Q10215" t="b" s="42">
        <v>1</v>
      </c>
      <c r="R10215" t="b" s="42">
        <v>0</v>
      </c>
      <c r="S10215" t="n" s="42">
        <v>1</v>
      </c>
      <c r="T10215" t="str" s="42">
        <v>无</v>
      </c>
      <c r="U10215" t="n" s="42">
        <v>99</v>
      </c>
      <c r="V10215" t="str" s="16">
        <v>功能_神通真意</v>
      </c>
      <c r="W10215" s="16"/>
      <c r="X10215" t="n" s="42">
        <v>0</v>
      </c>
      <c r="Y10215" t="str" s="42">
        <v>使用后悟得御锋诀·双御真意。御锋诀：一次施法连续御出两剑。</v>
      </c>
      <c r="Z10215" t="str" s="42">
        <v>残卷收存一门神通的运转细节；悟得后仍需在真意位装配。</v>
      </c>
      <c r="AA10215" t="str" s="42">
        <v>本轮投放设计：对应境界精英、专题任务与宗门兑换；具体入口见获得途径与世界投放需求。</v>
      </c>
      <c r="AB10215" t="n" s="16">
        <v>10202011</v>
      </c>
      <c r="AC10215" t="str" s="42">
        <v>90014</v>
      </c>
      <c r="AD10215" t="n" s="42">
        <v>40001</v>
      </c>
      <c r="AE10215" s="42"/>
      <c r="AF10215" t="n" s="42">
        <v>70001</v>
      </c>
      <c r="AG10215" s="42"/>
      <c r="AH10215" t="n" s="42">
        <v>1000</v>
      </c>
      <c r="AI10215" t="str" s="16">
        <v>真意</v>
      </c>
      <c r="AJ10215" t="str" s="16">
        <v>101200</v>
      </c>
      <c r="AK10215" t="str" s="16">
        <v>玄品</v>
      </c>
      <c r="AL10215" t="str">
        <v>激活</v>
      </c>
      <c r="AM10215" t="n">
        <v>0</v>
      </c>
    </row>
    <row r="10216">
      <c r="A10216"/>
      <c r="B10216" s="16" t="n">
        <f>10000000+INDEX(编号表!$B$1:$B$32,MATCH(F10216,编号表!$A$1:$A$32,0))*100000+INDEX(编号表!$F$1:$F$32,MATCH(D10216,编号表!$E$1:$E$32,0))*1000+INDEX(编号表!$D$1:$D$32,MATCH(E10216,编号表!$C$1:$C$32,0))*10000+G10216</f>
        <v>10703158</v>
      </c>
      <c r="C10216" t="str" s="16">
        <v>御锋诀·疾御真意残卷</v>
      </c>
      <c r="D10216" t="str" s="16">
        <v>玄品</v>
      </c>
      <c r="E10216" t="str" s="16">
        <v>通用</v>
      </c>
      <c r="F10216" t="str" s="16">
        <v>真意</v>
      </c>
      <c r="G10216" t="n" s="16">
        <v>158</v>
      </c>
      <c r="H10216" s="42"/>
      <c r="I10216" t="n" s="16">
        <v>60</v>
      </c>
      <c r="J10216" t="str" s="42">
        <v>大类_基础</v>
      </c>
      <c r="K10216" t="str" s="39">
        <v>子类_真意</v>
      </c>
      <c r="L10216" t="n" s="42">
        <v>3</v>
      </c>
      <c r="M10216" t="str" s="16">
        <v>神通</v>
      </c>
      <c r="N10216" s="42"/>
      <c r="O10216" t="n" s="42">
        <v>0</v>
      </c>
      <c r="P10216" t="b" s="42">
        <v>1</v>
      </c>
      <c r="Q10216" t="b" s="42">
        <v>1</v>
      </c>
      <c r="R10216" t="b" s="42">
        <v>0</v>
      </c>
      <c r="S10216" t="n" s="42">
        <v>1</v>
      </c>
      <c r="T10216" t="str" s="42">
        <v>无</v>
      </c>
      <c r="U10216" t="n" s="42">
        <v>99</v>
      </c>
      <c r="V10216" t="str" s="16">
        <v>功能_神通真意</v>
      </c>
      <c r="W10216" s="16"/>
      <c r="X10216" t="n" s="42">
        <v>0</v>
      </c>
      <c r="Y10216" t="str" s="42">
        <v>使用后悟得御锋诀·疾御真意。御锋诀：飞剑速度提高30%。</v>
      </c>
      <c r="Z10216" t="str" s="42">
        <v>残卷收存一门神通的运转细节；悟得后仍需在真意位装配。</v>
      </c>
      <c r="AA10216" t="str" s="42">
        <v>本轮投放设计：对应境界精英、专题任务与宗门兑换；具体入口见获得途径与世界投放需求。</v>
      </c>
      <c r="AB10216" t="n" s="16">
        <v>10202011</v>
      </c>
      <c r="AC10216" t="str" s="42">
        <v>90014</v>
      </c>
      <c r="AD10216" t="n" s="42">
        <v>40001</v>
      </c>
      <c r="AE10216" s="42"/>
      <c r="AF10216" t="n" s="42">
        <v>70001</v>
      </c>
      <c r="AG10216" s="42"/>
      <c r="AH10216" t="n" s="42">
        <v>1000</v>
      </c>
      <c r="AI10216" t="str" s="16">
        <v>真意</v>
      </c>
      <c r="AJ10216" t="str" s="16">
        <v>101200</v>
      </c>
      <c r="AK10216" t="str" s="16">
        <v>玄品</v>
      </c>
      <c r="AL10216" t="str">
        <v>激活</v>
      </c>
      <c r="AM10216" t="n">
        <v>0</v>
      </c>
    </row>
    <row r="10217">
      <c r="A10217"/>
      <c r="B10217" s="16" t="n">
        <f>10000000+INDEX(编号表!$B$1:$B$32,MATCH(F10217,编号表!$A$1:$A$32,0))*100000+INDEX(编号表!$F$1:$F$32,MATCH(D10217,编号表!$E$1:$E$32,0))*1000+INDEX(编号表!$D$1:$D$32,MATCH(E10217,编号表!$C$1:$C$32,0))*10000+G10217</f>
        <v>10703159</v>
      </c>
      <c r="C10217" t="str" s="16">
        <v>御锋诀·远御真意残卷</v>
      </c>
      <c r="D10217" t="str" s="16">
        <v>玄品</v>
      </c>
      <c r="E10217" t="str" s="16">
        <v>通用</v>
      </c>
      <c r="F10217" t="str" s="16">
        <v>真意</v>
      </c>
      <c r="G10217" t="n" s="16">
        <v>159</v>
      </c>
      <c r="H10217" s="42"/>
      <c r="I10217" t="n" s="16">
        <v>60</v>
      </c>
      <c r="J10217" t="str" s="42">
        <v>大类_基础</v>
      </c>
      <c r="K10217" t="str" s="39">
        <v>子类_真意</v>
      </c>
      <c r="L10217" t="n" s="42">
        <v>3</v>
      </c>
      <c r="M10217" t="str" s="16">
        <v>神通</v>
      </c>
      <c r="N10217" s="42"/>
      <c r="O10217" t="n" s="42">
        <v>0</v>
      </c>
      <c r="P10217" t="b" s="42">
        <v>1</v>
      </c>
      <c r="Q10217" t="b" s="42">
        <v>1</v>
      </c>
      <c r="R10217" t="b" s="42">
        <v>0</v>
      </c>
      <c r="S10217" t="n" s="42">
        <v>1</v>
      </c>
      <c r="T10217" t="str" s="42">
        <v>无</v>
      </c>
      <c r="U10217" t="n" s="42">
        <v>99</v>
      </c>
      <c r="V10217" t="str" s="16">
        <v>功能_神通真意</v>
      </c>
      <c r="W10217" s="16"/>
      <c r="X10217" t="n" s="42">
        <v>0</v>
      </c>
      <c r="Y10217" t="str" s="42">
        <v>使用后悟得御锋诀·远御真意。御锋诀：施法距离与弹道射程均提高20%。</v>
      </c>
      <c r="Z10217" t="str" s="42">
        <v>残卷收存一门神通的运转细节；悟得后仍需在真意位装配。</v>
      </c>
      <c r="AA10217" t="str" s="42">
        <v>本轮投放设计：对应境界精英、专题任务与宗门兑换；具体入口见获得途径与世界投放需求。</v>
      </c>
      <c r="AB10217" t="n" s="16">
        <v>10202011</v>
      </c>
      <c r="AC10217" t="str" s="42">
        <v>90014</v>
      </c>
      <c r="AD10217" t="n" s="42">
        <v>40001</v>
      </c>
      <c r="AE10217" s="42"/>
      <c r="AF10217" t="n" s="42">
        <v>70001</v>
      </c>
      <c r="AG10217" s="42"/>
      <c r="AH10217" t="n" s="42">
        <v>1000</v>
      </c>
      <c r="AI10217" t="str" s="16">
        <v>真意</v>
      </c>
      <c r="AJ10217" t="str" s="16">
        <v>101200</v>
      </c>
      <c r="AK10217" t="str" s="16">
        <v>玄品</v>
      </c>
      <c r="AL10217" t="str">
        <v>激活</v>
      </c>
      <c r="AM10217" t="n">
        <v>0</v>
      </c>
    </row>
    <row r="10218">
      <c r="A10218"/>
      <c r="B10218" s="16" t="n">
        <f>10000000+INDEX(编号表!$B$1:$B$32,MATCH(F10218,编号表!$A$1:$A$32,0))*100000+INDEX(编号表!$F$1:$F$32,MATCH(D10218,编号表!$E$1:$E$32,0))*1000+INDEX(编号表!$D$1:$D$32,MATCH(E10218,编号表!$C$1:$C$32,0))*10000+G10218</f>
        <v>10703160</v>
      </c>
      <c r="C10218" t="str" s="16">
        <v>分光剑诀·庚金真意残卷</v>
      </c>
      <c r="D10218" t="str" s="16">
        <v>玄品</v>
      </c>
      <c r="E10218" t="str" s="16">
        <v>通用</v>
      </c>
      <c r="F10218" t="str" s="16">
        <v>真意</v>
      </c>
      <c r="G10218" t="n" s="16">
        <v>160</v>
      </c>
      <c r="H10218" s="42"/>
      <c r="I10218" t="n" s="16">
        <v>60</v>
      </c>
      <c r="J10218" t="str" s="42">
        <v>大类_基础</v>
      </c>
      <c r="K10218" t="str" s="39">
        <v>子类_真意</v>
      </c>
      <c r="L10218" t="n" s="42">
        <v>3</v>
      </c>
      <c r="M10218" t="str" s="16">
        <v>神通</v>
      </c>
      <c r="N10218" s="42"/>
      <c r="O10218" t="n" s="42">
        <v>0</v>
      </c>
      <c r="P10218" t="b" s="42">
        <v>1</v>
      </c>
      <c r="Q10218" t="b" s="42">
        <v>1</v>
      </c>
      <c r="R10218" t="b" s="42">
        <v>0</v>
      </c>
      <c r="S10218" t="n" s="42">
        <v>1</v>
      </c>
      <c r="T10218" t="str" s="42">
        <v>无</v>
      </c>
      <c r="U10218" t="n" s="42">
        <v>99</v>
      </c>
      <c r="V10218" t="str" s="16">
        <v>功能_神通真意</v>
      </c>
      <c r="W10218" s="16"/>
      <c r="X10218" t="n" s="42">
        <v>0</v>
      </c>
      <c r="Y10218" t="str" s="42">
        <v>使用后悟得分光剑诀·庚金真意。分光剑诀：分光剑影改属金行，物理通道不变。</v>
      </c>
      <c r="Z10218" t="str" s="42">
        <v>残卷收存一门神通的运转细节；悟得后仍需在真意位装配。</v>
      </c>
      <c r="AA10218" t="str" s="42">
        <v>本轮投放设计：对应境界精英、专题任务与宗门兑换；具体入口见获得途径与世界投放需求。</v>
      </c>
      <c r="AB10218" t="n" s="16">
        <v>10202012</v>
      </c>
      <c r="AC10218" t="str" s="42">
        <v>90014</v>
      </c>
      <c r="AD10218" t="n" s="42">
        <v>40001</v>
      </c>
      <c r="AE10218" s="42"/>
      <c r="AF10218" t="n" s="42">
        <v>70001</v>
      </c>
      <c r="AG10218" s="42"/>
      <c r="AH10218" t="n" s="42">
        <v>1000</v>
      </c>
      <c r="AI10218" t="str" s="16">
        <v>真意</v>
      </c>
      <c r="AJ10218" t="str" s="16">
        <v>101300</v>
      </c>
      <c r="AK10218" t="str" s="16">
        <v>玄品</v>
      </c>
      <c r="AL10218" t="str">
        <v>激活</v>
      </c>
      <c r="AM10218" t="n">
        <v>0</v>
      </c>
    </row>
    <row r="10219">
      <c r="A10219"/>
      <c r="B10219" s="16" t="n">
        <f>10000000+INDEX(编号表!$B$1:$B$32,MATCH(F10219,编号表!$A$1:$A$32,0))*100000+INDEX(编号表!$F$1:$F$32,MATCH(D10219,编号表!$E$1:$E$32,0))*1000+INDEX(编号表!$D$1:$D$32,MATCH(E10219,编号表!$C$1:$C$32,0))*10000+G10219</f>
        <v>10703161</v>
      </c>
      <c r="C10219" t="str" s="16">
        <v>分光剑诀·离火真意残卷</v>
      </c>
      <c r="D10219" t="str" s="16">
        <v>玄品</v>
      </c>
      <c r="E10219" t="str" s="16">
        <v>通用</v>
      </c>
      <c r="F10219" t="str" s="16">
        <v>真意</v>
      </c>
      <c r="G10219" t="n" s="16">
        <v>161</v>
      </c>
      <c r="H10219" s="42"/>
      <c r="I10219" t="n" s="16">
        <v>60</v>
      </c>
      <c r="J10219" t="str" s="42">
        <v>大类_基础</v>
      </c>
      <c r="K10219" t="str" s="39">
        <v>子类_真意</v>
      </c>
      <c r="L10219" t="n" s="42">
        <v>3</v>
      </c>
      <c r="M10219" t="str" s="16">
        <v>神通</v>
      </c>
      <c r="N10219" s="42"/>
      <c r="O10219" t="n" s="42">
        <v>0</v>
      </c>
      <c r="P10219" t="b" s="42">
        <v>1</v>
      </c>
      <c r="Q10219" t="b" s="42">
        <v>1</v>
      </c>
      <c r="R10219" t="b" s="42">
        <v>0</v>
      </c>
      <c r="S10219" t="n" s="42">
        <v>1</v>
      </c>
      <c r="T10219" t="str" s="42">
        <v>无</v>
      </c>
      <c r="U10219" t="n" s="42">
        <v>99</v>
      </c>
      <c r="V10219" t="str" s="16">
        <v>功能_神通真意</v>
      </c>
      <c r="W10219" s="16"/>
      <c r="X10219" t="n" s="42">
        <v>0</v>
      </c>
      <c r="Y10219" t="str" s="42">
        <v>使用后悟得分光剑诀·离火真意。分光剑诀：分光剑影改属火行，物理通道不变。</v>
      </c>
      <c r="Z10219" t="str" s="42">
        <v>残卷收存一门神通的运转细节；悟得后仍需在真意位装配。</v>
      </c>
      <c r="AA10219" t="str" s="42">
        <v>本轮投放设计：对应境界精英、专题任务与宗门兑换；具体入口见获得途径与世界投放需求。</v>
      </c>
      <c r="AB10219" t="n" s="16">
        <v>10202012</v>
      </c>
      <c r="AC10219" t="str" s="42">
        <v>90014</v>
      </c>
      <c r="AD10219" t="n" s="42">
        <v>40001</v>
      </c>
      <c r="AE10219" s="42"/>
      <c r="AF10219" t="n" s="42">
        <v>70001</v>
      </c>
      <c r="AG10219" s="42"/>
      <c r="AH10219" t="n" s="42">
        <v>1000</v>
      </c>
      <c r="AI10219" t="str" s="16">
        <v>真意</v>
      </c>
      <c r="AJ10219" t="str" s="16">
        <v>101300</v>
      </c>
      <c r="AK10219" t="str" s="16">
        <v>玄品</v>
      </c>
      <c r="AL10219" t="str">
        <v>激活</v>
      </c>
      <c r="AM10219" t="n">
        <v>0</v>
      </c>
    </row>
    <row r="10220">
      <c r="A10220"/>
      <c r="B10220" s="16" t="n">
        <f>10000000+INDEX(编号表!$B$1:$B$32,MATCH(F10220,编号表!$A$1:$A$32,0))*100000+INDEX(编号表!$F$1:$F$32,MATCH(D10220,编号表!$E$1:$E$32,0))*1000+INDEX(编号表!$D$1:$D$32,MATCH(E10220,编号表!$C$1:$C$32,0))*10000+G10220</f>
        <v>10703162</v>
      </c>
      <c r="C10220" t="str" s="16">
        <v>分光剑诀·疾影真意残卷</v>
      </c>
      <c r="D10220" t="str" s="16">
        <v>玄品</v>
      </c>
      <c r="E10220" t="str" s="16">
        <v>通用</v>
      </c>
      <c r="F10220" t="str" s="16">
        <v>真意</v>
      </c>
      <c r="G10220" t="n" s="16">
        <v>162</v>
      </c>
      <c r="H10220" s="42"/>
      <c r="I10220" t="n" s="16">
        <v>60</v>
      </c>
      <c r="J10220" t="str" s="42">
        <v>大类_基础</v>
      </c>
      <c r="K10220" t="str" s="39">
        <v>子类_真意</v>
      </c>
      <c r="L10220" t="n" s="42">
        <v>3</v>
      </c>
      <c r="M10220" t="str" s="16">
        <v>神通</v>
      </c>
      <c r="N10220" s="42"/>
      <c r="O10220" t="n" s="42">
        <v>0</v>
      </c>
      <c r="P10220" t="b" s="42">
        <v>1</v>
      </c>
      <c r="Q10220" t="b" s="42">
        <v>1</v>
      </c>
      <c r="R10220" t="b" s="42">
        <v>0</v>
      </c>
      <c r="S10220" t="n" s="42">
        <v>1</v>
      </c>
      <c r="T10220" t="str" s="42">
        <v>无</v>
      </c>
      <c r="U10220" t="n" s="42">
        <v>99</v>
      </c>
      <c r="V10220" t="str" s="16">
        <v>功能_神通真意</v>
      </c>
      <c r="W10220" s="16"/>
      <c r="X10220" t="n" s="42">
        <v>0</v>
      </c>
      <c r="Y10220" t="str" s="42">
        <v>使用后悟得分光剑诀·疾影真意。分光剑诀：首枚飞剑速度提高30%。</v>
      </c>
      <c r="Z10220" t="str" s="42">
        <v>残卷收存一门神通的运转细节；悟得后仍需在真意位装配。</v>
      </c>
      <c r="AA10220" t="str" s="42">
        <v>本轮投放设计：对应境界精英、专题任务与宗门兑换；具体入口见获得途径与世界投放需求。</v>
      </c>
      <c r="AB10220" t="n" s="16">
        <v>10202012</v>
      </c>
      <c r="AC10220" t="str" s="42">
        <v>90014</v>
      </c>
      <c r="AD10220" t="n" s="42">
        <v>40001</v>
      </c>
      <c r="AE10220" s="42"/>
      <c r="AF10220" t="n" s="42">
        <v>70001</v>
      </c>
      <c r="AG10220" s="42"/>
      <c r="AH10220" t="n" s="42">
        <v>1000</v>
      </c>
      <c r="AI10220" t="str" s="16">
        <v>真意</v>
      </c>
      <c r="AJ10220" t="str" s="16">
        <v>101300</v>
      </c>
      <c r="AK10220" t="str" s="16">
        <v>玄品</v>
      </c>
      <c r="AL10220" t="str">
        <v>激活</v>
      </c>
      <c r="AM10220" t="n">
        <v>0</v>
      </c>
    </row>
    <row r="10221">
      <c r="A10221"/>
      <c r="B10221" s="16" t="n">
        <f>10000000+INDEX(编号表!$B$1:$B$32,MATCH(F10221,编号表!$A$1:$A$32,0))*100000+INDEX(编号表!$F$1:$F$32,MATCH(D10221,编号表!$E$1:$E$32,0))*1000+INDEX(编号表!$D$1:$D$32,MATCH(E10221,编号表!$C$1:$C$32,0))*10000+G10221</f>
        <v>10703163</v>
      </c>
      <c r="C10221" t="str" s="16">
        <v>分光剑诀·远影真意残卷</v>
      </c>
      <c r="D10221" t="str" s="16">
        <v>玄品</v>
      </c>
      <c r="E10221" t="str" s="16">
        <v>通用</v>
      </c>
      <c r="F10221" t="str" s="16">
        <v>真意</v>
      </c>
      <c r="G10221" t="n" s="16">
        <v>163</v>
      </c>
      <c r="H10221" s="42"/>
      <c r="I10221" t="n" s="16">
        <v>60</v>
      </c>
      <c r="J10221" t="str" s="42">
        <v>大类_基础</v>
      </c>
      <c r="K10221" t="str" s="39">
        <v>子类_真意</v>
      </c>
      <c r="L10221" t="n" s="42">
        <v>3</v>
      </c>
      <c r="M10221" t="str" s="16">
        <v>神通</v>
      </c>
      <c r="N10221" s="42"/>
      <c r="O10221" t="n" s="42">
        <v>0</v>
      </c>
      <c r="P10221" t="b" s="42">
        <v>1</v>
      </c>
      <c r="Q10221" t="b" s="42">
        <v>1</v>
      </c>
      <c r="R10221" t="b" s="42">
        <v>0</v>
      </c>
      <c r="S10221" t="n" s="42">
        <v>1</v>
      </c>
      <c r="T10221" t="str" s="42">
        <v>无</v>
      </c>
      <c r="U10221" t="n" s="42">
        <v>99</v>
      </c>
      <c r="V10221" t="str" s="16">
        <v>功能_神通真意</v>
      </c>
      <c r="W10221" s="16"/>
      <c r="X10221" t="n" s="42">
        <v>0</v>
      </c>
      <c r="Y10221" t="str" s="42">
        <v>使用后悟得分光剑诀·远影真意。分光剑诀：飞剑射程提高20%。</v>
      </c>
      <c r="Z10221" t="str" s="42">
        <v>残卷收存一门神通的运转细节；悟得后仍需在真意位装配。</v>
      </c>
      <c r="AA10221" t="str" s="42">
        <v>本轮投放设计：对应境界精英、专题任务与宗门兑换；具体入口见获得途径与世界投放需求。</v>
      </c>
      <c r="AB10221" t="n" s="16">
        <v>10202012</v>
      </c>
      <c r="AC10221" t="str" s="42">
        <v>90014</v>
      </c>
      <c r="AD10221" t="n" s="42">
        <v>40001</v>
      </c>
      <c r="AE10221" s="42"/>
      <c r="AF10221" t="n" s="42">
        <v>70001</v>
      </c>
      <c r="AG10221" s="42"/>
      <c r="AH10221" t="n" s="42">
        <v>1000</v>
      </c>
      <c r="AI10221" t="str" s="16">
        <v>真意</v>
      </c>
      <c r="AJ10221" t="str" s="16">
        <v>101300</v>
      </c>
      <c r="AK10221" t="str" s="16">
        <v>玄品</v>
      </c>
      <c r="AL10221" t="str">
        <v>激活</v>
      </c>
      <c r="AM10221" t="n">
        <v>0</v>
      </c>
    </row>
    <row r="10222">
      <c r="A10222"/>
      <c r="B10222" s="16" t="n">
        <f>10000000+INDEX(编号表!$B$1:$B$32,MATCH(F10222,编号表!$A$1:$A$32,0))*100000+INDEX(编号表!$F$1:$F$32,MATCH(D10222,编号表!$E$1:$E$32,0))*1000+INDEX(编号表!$D$1:$D$32,MATCH(E10222,编号表!$C$1:$C$32,0))*10000+G10222</f>
        <v>10703164</v>
      </c>
      <c r="C10222" t="str" s="16">
        <v>分光剑诀·回光真意残卷</v>
      </c>
      <c r="D10222" t="str" s="16">
        <v>玄品</v>
      </c>
      <c r="E10222" t="str" s="16">
        <v>通用</v>
      </c>
      <c r="F10222" t="str" s="16">
        <v>真意</v>
      </c>
      <c r="G10222" t="n" s="16">
        <v>164</v>
      </c>
      <c r="H10222" s="42"/>
      <c r="I10222" t="n" s="16">
        <v>60</v>
      </c>
      <c r="J10222" t="str" s="42">
        <v>大类_基础</v>
      </c>
      <c r="K10222" t="str" s="39">
        <v>子类_真意</v>
      </c>
      <c r="L10222" t="n" s="42">
        <v>3</v>
      </c>
      <c r="M10222" t="str" s="16">
        <v>神通</v>
      </c>
      <c r="N10222" s="42"/>
      <c r="O10222" t="n" s="42">
        <v>0</v>
      </c>
      <c r="P10222" t="b" s="42">
        <v>1</v>
      </c>
      <c r="Q10222" t="b" s="42">
        <v>1</v>
      </c>
      <c r="R10222" t="b" s="42">
        <v>0</v>
      </c>
      <c r="S10222" t="n" s="42">
        <v>1</v>
      </c>
      <c r="T10222" t="str" s="42">
        <v>无</v>
      </c>
      <c r="U10222" t="n" s="42">
        <v>99</v>
      </c>
      <c r="V10222" t="str" s="16">
        <v>功能_神通真意</v>
      </c>
      <c r="W10222" s="16"/>
      <c r="X10222" t="n" s="42">
        <v>0</v>
      </c>
      <c r="Y10222" t="str" s="42">
        <v>使用后悟得分光剑诀·回光真意。分光剑诀：冷却时间降低15%。</v>
      </c>
      <c r="Z10222" t="str" s="42">
        <v>残卷收存一门神通的运转细节；悟得后仍需在真意位装配。</v>
      </c>
      <c r="AA10222" t="str" s="42">
        <v>本轮投放设计：对应境界精英、专题任务与宗门兑换；具体入口见获得途径与世界投放需求。</v>
      </c>
      <c r="AB10222" t="n" s="16">
        <v>10202012</v>
      </c>
      <c r="AC10222" t="str" s="42">
        <v>90014</v>
      </c>
      <c r="AD10222" t="n" s="42">
        <v>40001</v>
      </c>
      <c r="AE10222" s="42"/>
      <c r="AF10222" t="n" s="42">
        <v>70001</v>
      </c>
      <c r="AG10222" s="42"/>
      <c r="AH10222" t="n" s="42">
        <v>1000</v>
      </c>
      <c r="AI10222" t="str" s="16">
        <v>真意</v>
      </c>
      <c r="AJ10222" t="str" s="16">
        <v>101300</v>
      </c>
      <c r="AK10222" t="str" s="16">
        <v>玄品</v>
      </c>
      <c r="AL10222" t="str">
        <v>激活</v>
      </c>
      <c r="AM10222" t="n">
        <v>0</v>
      </c>
    </row>
    <row r="10223">
      <c r="A10223"/>
      <c r="B10223" s="16" t="n">
        <f>10000000+INDEX(编号表!$B$1:$B$32,MATCH(F10223,编号表!$A$1:$A$32,0))*100000+INDEX(编号表!$F$1:$F$32,MATCH(D10223,编号表!$E$1:$E$32,0))*1000+INDEX(编号表!$D$1:$D$32,MATCH(E10223,编号表!$C$1:$C$32,0))*10000+G10223</f>
        <v>10703165</v>
      </c>
      <c r="C10223" t="str" s="16">
        <v>周天游刃·庚金真意残卷</v>
      </c>
      <c r="D10223" t="str" s="16">
        <v>玄品</v>
      </c>
      <c r="E10223" t="str" s="16">
        <v>通用</v>
      </c>
      <c r="F10223" t="str" s="16">
        <v>真意</v>
      </c>
      <c r="G10223" t="n" s="16">
        <v>165</v>
      </c>
      <c r="H10223" s="42"/>
      <c r="I10223" t="n" s="16">
        <v>60</v>
      </c>
      <c r="J10223" t="str" s="42">
        <v>大类_基础</v>
      </c>
      <c r="K10223" t="str" s="39">
        <v>子类_真意</v>
      </c>
      <c r="L10223" t="n" s="42">
        <v>3</v>
      </c>
      <c r="M10223" t="str" s="16">
        <v>神通</v>
      </c>
      <c r="N10223" s="42"/>
      <c r="O10223" t="n" s="42">
        <v>0</v>
      </c>
      <c r="P10223" t="b" s="42">
        <v>1</v>
      </c>
      <c r="Q10223" t="b" s="42">
        <v>1</v>
      </c>
      <c r="R10223" t="b" s="42">
        <v>0</v>
      </c>
      <c r="S10223" t="n" s="42">
        <v>1</v>
      </c>
      <c r="T10223" t="str" s="42">
        <v>无</v>
      </c>
      <c r="U10223" t="n" s="42">
        <v>99</v>
      </c>
      <c r="V10223" t="str" s="16">
        <v>功能_神通真意</v>
      </c>
      <c r="W10223" s="16"/>
      <c r="X10223" t="n" s="42">
        <v>0</v>
      </c>
      <c r="Y10223" t="str" s="42">
        <v>使用后悟得周天游刃·庚金真意。周天游刃：十六飞剑改属金行，物理通道不变。</v>
      </c>
      <c r="Z10223" t="str" s="42">
        <v>残卷收存一门神通的运转细节；悟得后仍需在真意位装配。</v>
      </c>
      <c r="AA10223" t="str" s="42">
        <v>本轮投放设计：对应境界精英、专题任务与宗门兑换；具体入口见获得途径与世界投放需求。</v>
      </c>
      <c r="AB10223" t="n" s="16">
        <v>10202013</v>
      </c>
      <c r="AC10223" t="str" s="42">
        <v>90014</v>
      </c>
      <c r="AD10223" t="n" s="42">
        <v>40001</v>
      </c>
      <c r="AE10223" s="42"/>
      <c r="AF10223" t="n" s="42">
        <v>70001</v>
      </c>
      <c r="AG10223" s="42"/>
      <c r="AH10223" t="n" s="42">
        <v>1000</v>
      </c>
      <c r="AI10223" t="str" s="16">
        <v>真意</v>
      </c>
      <c r="AJ10223" t="str" s="16">
        <v>101400</v>
      </c>
      <c r="AK10223" t="str" s="16">
        <v>玄品</v>
      </c>
      <c r="AL10223" t="str">
        <v>激活</v>
      </c>
      <c r="AM10223" t="n">
        <v>0</v>
      </c>
    </row>
    <row r="10224">
      <c r="A10224"/>
      <c r="B10224" s="16" t="n">
        <f>10000000+INDEX(编号表!$B$1:$B$32,MATCH(F10224,编号表!$A$1:$A$32,0))*100000+INDEX(编号表!$F$1:$F$32,MATCH(D10224,编号表!$E$1:$E$32,0))*1000+INDEX(编号表!$D$1:$D$32,MATCH(E10224,编号表!$C$1:$C$32,0))*10000+G10224</f>
        <v>10703166</v>
      </c>
      <c r="C10224" t="str" s="16">
        <v>周天游刃·离火真意残卷</v>
      </c>
      <c r="D10224" t="str" s="16">
        <v>玄品</v>
      </c>
      <c r="E10224" t="str" s="16">
        <v>通用</v>
      </c>
      <c r="F10224" t="str" s="16">
        <v>真意</v>
      </c>
      <c r="G10224" t="n" s="16">
        <v>166</v>
      </c>
      <c r="H10224" s="42"/>
      <c r="I10224" t="n" s="16">
        <v>60</v>
      </c>
      <c r="J10224" t="str" s="42">
        <v>大类_基础</v>
      </c>
      <c r="K10224" t="str" s="39">
        <v>子类_真意</v>
      </c>
      <c r="L10224" t="n" s="42">
        <v>3</v>
      </c>
      <c r="M10224" t="str" s="16">
        <v>神通</v>
      </c>
      <c r="N10224" s="42"/>
      <c r="O10224" t="n" s="42">
        <v>0</v>
      </c>
      <c r="P10224" t="b" s="42">
        <v>1</v>
      </c>
      <c r="Q10224" t="b" s="42">
        <v>1</v>
      </c>
      <c r="R10224" t="b" s="42">
        <v>0</v>
      </c>
      <c r="S10224" t="n" s="42">
        <v>1</v>
      </c>
      <c r="T10224" t="str" s="42">
        <v>无</v>
      </c>
      <c r="U10224" t="n" s="42">
        <v>99</v>
      </c>
      <c r="V10224" t="str" s="16">
        <v>功能_神通真意</v>
      </c>
      <c r="W10224" s="16"/>
      <c r="X10224" t="n" s="42">
        <v>0</v>
      </c>
      <c r="Y10224" t="str" s="42">
        <v>使用后悟得周天游刃·离火真意。周天游刃：十六飞剑改属火行，物理通道不变。</v>
      </c>
      <c r="Z10224" t="str" s="42">
        <v>残卷收存一门神通的运转细节；悟得后仍需在真意位装配。</v>
      </c>
      <c r="AA10224" t="str" s="42">
        <v>本轮投放设计：对应境界精英、专题任务与宗门兑换；具体入口见获得途径与世界投放需求。</v>
      </c>
      <c r="AB10224" t="n" s="16">
        <v>10202013</v>
      </c>
      <c r="AC10224" t="str" s="42">
        <v>90014</v>
      </c>
      <c r="AD10224" t="n" s="42">
        <v>40001</v>
      </c>
      <c r="AE10224" s="42"/>
      <c r="AF10224" t="n" s="42">
        <v>70001</v>
      </c>
      <c r="AG10224" s="42"/>
      <c r="AH10224" t="n" s="42">
        <v>1000</v>
      </c>
      <c r="AI10224" t="str" s="16">
        <v>真意</v>
      </c>
      <c r="AJ10224" t="str" s="16">
        <v>101400</v>
      </c>
      <c r="AK10224" t="str" s="16">
        <v>玄品</v>
      </c>
      <c r="AL10224" t="str">
        <v>激活</v>
      </c>
      <c r="AM10224" t="n">
        <v>0</v>
      </c>
    </row>
    <row r="10225">
      <c r="A10225"/>
      <c r="B10225" s="16" t="n">
        <f>10000000+INDEX(编号表!$B$1:$B$32,MATCH(F10225,编号表!$A$1:$A$32,0))*100000+INDEX(编号表!$F$1:$F$32,MATCH(D10225,编号表!$E$1:$E$32,0))*1000+INDEX(编号表!$D$1:$D$32,MATCH(E10225,编号表!$C$1:$C$32,0))*10000+G10225</f>
        <v>10703167</v>
      </c>
      <c r="C10225" t="str" s="16">
        <v>周天游刃·添刃真意残卷</v>
      </c>
      <c r="D10225" t="str" s="16">
        <v>玄品</v>
      </c>
      <c r="E10225" t="str" s="16">
        <v>通用</v>
      </c>
      <c r="F10225" t="str" s="16">
        <v>真意</v>
      </c>
      <c r="G10225" t="n" s="16">
        <v>167</v>
      </c>
      <c r="H10225" s="42"/>
      <c r="I10225" t="n" s="16">
        <v>60</v>
      </c>
      <c r="J10225" t="str" s="42">
        <v>大类_基础</v>
      </c>
      <c r="K10225" t="str" s="39">
        <v>子类_真意</v>
      </c>
      <c r="L10225" t="n" s="42">
        <v>3</v>
      </c>
      <c r="M10225" t="str" s="16">
        <v>神通</v>
      </c>
      <c r="N10225" s="42"/>
      <c r="O10225" t="n" s="42">
        <v>0</v>
      </c>
      <c r="P10225" t="b" s="42">
        <v>1</v>
      </c>
      <c r="Q10225" t="b" s="42">
        <v>1</v>
      </c>
      <c r="R10225" t="b" s="42">
        <v>0</v>
      </c>
      <c r="S10225" t="n" s="42">
        <v>1</v>
      </c>
      <c r="T10225" t="str" s="42">
        <v>无</v>
      </c>
      <c r="U10225" t="n" s="42">
        <v>99</v>
      </c>
      <c r="V10225" t="str" s="16">
        <v>功能_神通真意</v>
      </c>
      <c r="W10225" s="16"/>
      <c r="X10225" t="n" s="42">
        <v>0</v>
      </c>
      <c r="Y10225" t="str" s="42">
        <v>使用后悟得周天游刃·添刃真意。周天游刃：飞剑总数由16柄增加至18柄。</v>
      </c>
      <c r="Z10225" t="str" s="42">
        <v>残卷收存一门神通的运转细节；悟得后仍需在真意位装配。</v>
      </c>
      <c r="AA10225" t="str" s="42">
        <v>本轮投放设计：对应境界精英、专题任务与宗门兑换；具体入口见获得途径与世界投放需求。</v>
      </c>
      <c r="AB10225" t="n" s="16">
        <v>10202013</v>
      </c>
      <c r="AC10225" t="str" s="42">
        <v>90014</v>
      </c>
      <c r="AD10225" t="n" s="42">
        <v>40001</v>
      </c>
      <c r="AE10225" s="42"/>
      <c r="AF10225" t="n" s="42">
        <v>70001</v>
      </c>
      <c r="AG10225" s="42"/>
      <c r="AH10225" t="n" s="42">
        <v>1000</v>
      </c>
      <c r="AI10225" t="str" s="16">
        <v>真意</v>
      </c>
      <c r="AJ10225" t="str" s="16">
        <v>101400</v>
      </c>
      <c r="AK10225" t="str" s="16">
        <v>玄品</v>
      </c>
      <c r="AL10225" t="str">
        <v>激活</v>
      </c>
      <c r="AM10225" t="n">
        <v>0</v>
      </c>
    </row>
    <row r="10226">
      <c r="A10226"/>
      <c r="B10226" s="16" t="n">
        <f>10000000+INDEX(编号表!$B$1:$B$32,MATCH(F10226,编号表!$A$1:$A$32,0))*100000+INDEX(编号表!$F$1:$F$32,MATCH(D10226,编号表!$E$1:$E$32,0))*1000+INDEX(编号表!$D$1:$D$32,MATCH(E10226,编号表!$C$1:$C$32,0))*10000+G10226</f>
        <v>10703168</v>
      </c>
      <c r="C10226" t="str" s="16">
        <v>周天游刃·急御真意残卷</v>
      </c>
      <c r="D10226" t="str" s="16">
        <v>玄品</v>
      </c>
      <c r="E10226" t="str" s="16">
        <v>通用</v>
      </c>
      <c r="F10226" t="str" s="16">
        <v>真意</v>
      </c>
      <c r="G10226" t="n" s="16">
        <v>168</v>
      </c>
      <c r="H10226" s="42"/>
      <c r="I10226" t="n" s="16">
        <v>60</v>
      </c>
      <c r="J10226" t="str" s="42">
        <v>大类_基础</v>
      </c>
      <c r="K10226" t="str" s="39">
        <v>子类_真意</v>
      </c>
      <c r="L10226" t="n" s="42">
        <v>3</v>
      </c>
      <c r="M10226" t="str" s="16">
        <v>神通</v>
      </c>
      <c r="N10226" s="42"/>
      <c r="O10226" t="n" s="42">
        <v>0</v>
      </c>
      <c r="P10226" t="b" s="42">
        <v>1</v>
      </c>
      <c r="Q10226" t="b" s="42">
        <v>1</v>
      </c>
      <c r="R10226" t="b" s="42">
        <v>0</v>
      </c>
      <c r="S10226" t="n" s="42">
        <v>1</v>
      </c>
      <c r="T10226" t="str" s="42">
        <v>无</v>
      </c>
      <c r="U10226" t="n" s="42">
        <v>99</v>
      </c>
      <c r="V10226" t="str" s="16">
        <v>功能_神通真意</v>
      </c>
      <c r="W10226" s="16"/>
      <c r="X10226" t="n" s="42">
        <v>0</v>
      </c>
      <c r="Y10226" t="str" s="42">
        <v>使用后悟得周天游刃·急御真意。周天游刃：发射波次间隔由100毫秒缩短为80毫秒。</v>
      </c>
      <c r="Z10226" t="str" s="42">
        <v>残卷收存一门神通的运转细节；悟得后仍需在真意位装配。</v>
      </c>
      <c r="AA10226" t="str" s="42">
        <v>本轮投放设计：对应境界精英、专题任务与宗门兑换；具体入口见获得途径与世界投放需求。</v>
      </c>
      <c r="AB10226" t="n" s="16">
        <v>10202013</v>
      </c>
      <c r="AC10226" t="str" s="42">
        <v>90014</v>
      </c>
      <c r="AD10226" t="n" s="42">
        <v>40001</v>
      </c>
      <c r="AE10226" s="42"/>
      <c r="AF10226" t="n" s="42">
        <v>70001</v>
      </c>
      <c r="AG10226" s="42"/>
      <c r="AH10226" t="n" s="42">
        <v>1000</v>
      </c>
      <c r="AI10226" t="str" s="16">
        <v>真意</v>
      </c>
      <c r="AJ10226" t="str" s="16">
        <v>101400</v>
      </c>
      <c r="AK10226" t="str" s="16">
        <v>玄品</v>
      </c>
      <c r="AL10226" t="str">
        <v>激活</v>
      </c>
      <c r="AM10226" t="n">
        <v>0</v>
      </c>
    </row>
    <row r="10227">
      <c r="A10227"/>
      <c r="B10227" s="16" t="n">
        <f>10000000+INDEX(编号表!$B$1:$B$32,MATCH(F10227,编号表!$A$1:$A$32,0))*100000+INDEX(编号表!$F$1:$F$32,MATCH(D10227,编号表!$E$1:$E$32,0))*1000+INDEX(编号表!$D$1:$D$32,MATCH(E10227,编号表!$C$1:$C$32,0))*10000+G10227</f>
        <v>10703169</v>
      </c>
      <c r="C10227" t="str" s="16">
        <v>周天游刃·远游真意残卷</v>
      </c>
      <c r="D10227" t="str" s="16">
        <v>玄品</v>
      </c>
      <c r="E10227" t="str" s="16">
        <v>通用</v>
      </c>
      <c r="F10227" t="str" s="16">
        <v>真意</v>
      </c>
      <c r="G10227" t="n" s="16">
        <v>169</v>
      </c>
      <c r="H10227" s="42"/>
      <c r="I10227" t="n" s="16">
        <v>60</v>
      </c>
      <c r="J10227" t="str" s="42">
        <v>大类_基础</v>
      </c>
      <c r="K10227" t="str" s="39">
        <v>子类_真意</v>
      </c>
      <c r="L10227" t="n" s="42">
        <v>3</v>
      </c>
      <c r="M10227" t="str" s="16">
        <v>神通</v>
      </c>
      <c r="N10227" s="42"/>
      <c r="O10227" t="n" s="42">
        <v>0</v>
      </c>
      <c r="P10227" t="b" s="42">
        <v>1</v>
      </c>
      <c r="Q10227" t="b" s="42">
        <v>1</v>
      </c>
      <c r="R10227" t="b" s="42">
        <v>0</v>
      </c>
      <c r="S10227" t="n" s="42">
        <v>1</v>
      </c>
      <c r="T10227" t="str" s="42">
        <v>无</v>
      </c>
      <c r="U10227" t="n" s="42">
        <v>99</v>
      </c>
      <c r="V10227" t="str" s="16">
        <v>功能_神通真意</v>
      </c>
      <c r="W10227" s="16"/>
      <c r="X10227" t="n" s="42">
        <v>0</v>
      </c>
      <c r="Y10227" t="str" s="42">
        <v>使用后悟得周天游刃·远游真意。周天游刃：弹道射程提高20%。</v>
      </c>
      <c r="Z10227" t="str" s="42">
        <v>残卷收存一门神通的运转细节；悟得后仍需在真意位装配。</v>
      </c>
      <c r="AA10227" t="str" s="42">
        <v>本轮投放设计：对应境界精英、专题任务与宗门兑换；具体入口见获得途径与世界投放需求。</v>
      </c>
      <c r="AB10227" t="n" s="16">
        <v>10202013</v>
      </c>
      <c r="AC10227" t="str" s="42">
        <v>90014</v>
      </c>
      <c r="AD10227" t="n" s="42">
        <v>40001</v>
      </c>
      <c r="AE10227" s="42"/>
      <c r="AF10227" t="n" s="42">
        <v>70001</v>
      </c>
      <c r="AG10227" s="42"/>
      <c r="AH10227" t="n" s="42">
        <v>1000</v>
      </c>
      <c r="AI10227" t="str" s="16">
        <v>真意</v>
      </c>
      <c r="AJ10227" t="str" s="16">
        <v>101400</v>
      </c>
      <c r="AK10227" t="str" s="16">
        <v>玄品</v>
      </c>
      <c r="AL10227" t="str">
        <v>激活</v>
      </c>
      <c r="AM10227" t="n">
        <v>0</v>
      </c>
    </row>
    <row r="10228">
      <c r="A10228"/>
      <c r="B10228" s="16" t="n">
        <f>10000000+INDEX(编号表!$B$1:$B$32,MATCH(F10228,编号表!$A$1:$A$32,0))*100000+INDEX(编号表!$F$1:$F$32,MATCH(D10228,编号表!$E$1:$E$32,0))*1000+INDEX(编号表!$D$1:$D$32,MATCH(E10228,编号表!$C$1:$C$32,0))*10000+G10228</f>
        <v>10703170</v>
      </c>
      <c r="C10228" t="str" s="16">
        <v>星罗分锋·庚金真意残卷</v>
      </c>
      <c r="D10228" t="str" s="16">
        <v>玄品</v>
      </c>
      <c r="E10228" t="str" s="16">
        <v>通用</v>
      </c>
      <c r="F10228" t="str" s="16">
        <v>真意</v>
      </c>
      <c r="G10228" t="n" s="16">
        <v>170</v>
      </c>
      <c r="H10228" s="42"/>
      <c r="I10228" t="n" s="16">
        <v>60</v>
      </c>
      <c r="J10228" t="str" s="42">
        <v>大类_基础</v>
      </c>
      <c r="K10228" t="str" s="39">
        <v>子类_真意</v>
      </c>
      <c r="L10228" t="n" s="42">
        <v>3</v>
      </c>
      <c r="M10228" t="str" s="16">
        <v>神通</v>
      </c>
      <c r="N10228" s="42"/>
      <c r="O10228" t="n" s="42">
        <v>0</v>
      </c>
      <c r="P10228" t="b" s="42">
        <v>1</v>
      </c>
      <c r="Q10228" t="b" s="42">
        <v>1</v>
      </c>
      <c r="R10228" t="b" s="42">
        <v>0</v>
      </c>
      <c r="S10228" t="n" s="42">
        <v>1</v>
      </c>
      <c r="T10228" t="str" s="42">
        <v>无</v>
      </c>
      <c r="U10228" t="n" s="42">
        <v>99</v>
      </c>
      <c r="V10228" t="str" s="16">
        <v>功能_神通真意</v>
      </c>
      <c r="W10228" s="16"/>
      <c r="X10228" t="n" s="42">
        <v>0</v>
      </c>
      <c r="Y10228" t="str" s="42">
        <v>使用后悟得星罗分锋·庚金真意。星罗分锋：散射剑阵改属金行，物理通道不变。</v>
      </c>
      <c r="Z10228" t="str" s="42">
        <v>残卷收存一门神通的运转细节；悟得后仍需在真意位装配。</v>
      </c>
      <c r="AA10228" t="str" s="42">
        <v>本轮投放设计：对应境界精英、专题任务与宗门兑换；具体入口见获得途径与世界投放需求。</v>
      </c>
      <c r="AB10228" t="n" s="16">
        <v>10202014</v>
      </c>
      <c r="AC10228" t="str" s="42">
        <v>90014</v>
      </c>
      <c r="AD10228" t="n" s="42">
        <v>40001</v>
      </c>
      <c r="AE10228" s="42"/>
      <c r="AF10228" t="n" s="42">
        <v>70001</v>
      </c>
      <c r="AG10228" s="42"/>
      <c r="AH10228" t="n" s="42">
        <v>1000</v>
      </c>
      <c r="AI10228" t="str" s="16">
        <v>真意</v>
      </c>
      <c r="AJ10228" t="str" s="16">
        <v>101500</v>
      </c>
      <c r="AK10228" t="str" s="16">
        <v>玄品</v>
      </c>
      <c r="AL10228" t="str">
        <v>激活</v>
      </c>
      <c r="AM10228" t="n">
        <v>0</v>
      </c>
    </row>
    <row r="10229">
      <c r="A10229"/>
      <c r="B10229" s="16" t="n">
        <f>10000000+INDEX(编号表!$B$1:$B$32,MATCH(F10229,编号表!$A$1:$A$32,0))*100000+INDEX(编号表!$F$1:$F$32,MATCH(D10229,编号表!$E$1:$E$32,0))*1000+INDEX(编号表!$D$1:$D$32,MATCH(E10229,编号表!$C$1:$C$32,0))*10000+G10229</f>
        <v>10703171</v>
      </c>
      <c r="C10229" t="str" s="16">
        <v>星罗分锋·离火真意残卷</v>
      </c>
      <c r="D10229" t="str" s="16">
        <v>玄品</v>
      </c>
      <c r="E10229" t="str" s="16">
        <v>通用</v>
      </c>
      <c r="F10229" t="str" s="16">
        <v>真意</v>
      </c>
      <c r="G10229" t="n" s="16">
        <v>171</v>
      </c>
      <c r="H10229" s="42"/>
      <c r="I10229" t="n" s="16">
        <v>60</v>
      </c>
      <c r="J10229" t="str" s="42">
        <v>大类_基础</v>
      </c>
      <c r="K10229" t="str" s="39">
        <v>子类_真意</v>
      </c>
      <c r="L10229" t="n" s="42">
        <v>3</v>
      </c>
      <c r="M10229" t="str" s="16">
        <v>神通</v>
      </c>
      <c r="N10229" s="42"/>
      <c r="O10229" t="n" s="42">
        <v>0</v>
      </c>
      <c r="P10229" t="b" s="42">
        <v>1</v>
      </c>
      <c r="Q10229" t="b" s="42">
        <v>1</v>
      </c>
      <c r="R10229" t="b" s="42">
        <v>0</v>
      </c>
      <c r="S10229" t="n" s="42">
        <v>1</v>
      </c>
      <c r="T10229" t="str" s="42">
        <v>无</v>
      </c>
      <c r="U10229" t="n" s="42">
        <v>99</v>
      </c>
      <c r="V10229" t="str" s="16">
        <v>功能_神通真意</v>
      </c>
      <c r="W10229" s="16"/>
      <c r="X10229" t="n" s="42">
        <v>0</v>
      </c>
      <c r="Y10229" t="str" s="42">
        <v>使用后悟得星罗分锋·离火真意。星罗分锋：散射剑阵改属火行，物理通道不变。</v>
      </c>
      <c r="Z10229" t="str" s="42">
        <v>残卷收存一门神通的运转细节；悟得后仍需在真意位装配。</v>
      </c>
      <c r="AA10229" t="str" s="42">
        <v>本轮投放设计：对应境界精英、专题任务与宗门兑换；具体入口见获得途径与世界投放需求。</v>
      </c>
      <c r="AB10229" t="n" s="16">
        <v>10202014</v>
      </c>
      <c r="AC10229" t="str" s="42">
        <v>90014</v>
      </c>
      <c r="AD10229" t="n" s="42">
        <v>40001</v>
      </c>
      <c r="AE10229" s="42"/>
      <c r="AF10229" t="n" s="42">
        <v>70001</v>
      </c>
      <c r="AG10229" s="42"/>
      <c r="AH10229" t="n" s="42">
        <v>1000</v>
      </c>
      <c r="AI10229" t="str" s="16">
        <v>真意</v>
      </c>
      <c r="AJ10229" t="str" s="16">
        <v>101500</v>
      </c>
      <c r="AK10229" t="str" s="16">
        <v>玄品</v>
      </c>
      <c r="AL10229" t="str">
        <v>激活</v>
      </c>
      <c r="AM10229" t="n">
        <v>0</v>
      </c>
    </row>
    <row r="10230">
      <c r="A10230"/>
      <c r="B10230" s="16" t="n">
        <f>10000000+INDEX(编号表!$B$1:$B$32,MATCH(F10230,编号表!$A$1:$A$32,0))*100000+INDEX(编号表!$F$1:$F$32,MATCH(D10230,编号表!$E$1:$E$32,0))*1000+INDEX(编号表!$D$1:$D$32,MATCH(E10230,编号表!$C$1:$C$32,0))*10000+G10230</f>
        <v>10703172</v>
      </c>
      <c r="C10230" t="str" s="16">
        <v>星罗分锋·密锋真意残卷</v>
      </c>
      <c r="D10230" t="str" s="16">
        <v>玄品</v>
      </c>
      <c r="E10230" t="str" s="16">
        <v>通用</v>
      </c>
      <c r="F10230" t="str" s="16">
        <v>真意</v>
      </c>
      <c r="G10230" t="n" s="16">
        <v>172</v>
      </c>
      <c r="H10230" s="42"/>
      <c r="I10230" t="n" s="16">
        <v>60</v>
      </c>
      <c r="J10230" t="str" s="42">
        <v>大类_基础</v>
      </c>
      <c r="K10230" t="str" s="39">
        <v>子类_真意</v>
      </c>
      <c r="L10230" t="n" s="42">
        <v>3</v>
      </c>
      <c r="M10230" t="str" s="16">
        <v>神通</v>
      </c>
      <c r="N10230" s="42"/>
      <c r="O10230" t="n" s="42">
        <v>0</v>
      </c>
      <c r="P10230" t="b" s="42">
        <v>1</v>
      </c>
      <c r="Q10230" t="b" s="42">
        <v>1</v>
      </c>
      <c r="R10230" t="b" s="42">
        <v>0</v>
      </c>
      <c r="S10230" t="n" s="42">
        <v>1</v>
      </c>
      <c r="T10230" t="str" s="42">
        <v>无</v>
      </c>
      <c r="U10230" t="n" s="42">
        <v>99</v>
      </c>
      <c r="V10230" t="str" s="16">
        <v>功能_神通真意</v>
      </c>
      <c r="W10230" s="16"/>
      <c r="X10230" t="n" s="42">
        <v>0</v>
      </c>
      <c r="Y10230" t="str" s="42">
        <v>使用后悟得星罗分锋·密锋真意。星罗分锋：第二段剑阵由800毫秒提前至400毫秒。</v>
      </c>
      <c r="Z10230" t="str" s="42">
        <v>残卷收存一门神通的运转细节；悟得后仍需在真意位装配。</v>
      </c>
      <c r="AA10230" t="str" s="42">
        <v>本轮投放设计：对应境界精英、专题任务与宗门兑换；具体入口见获得途径与世界投放需求。</v>
      </c>
      <c r="AB10230" t="n" s="16">
        <v>10202014</v>
      </c>
      <c r="AC10230" t="str" s="42">
        <v>90014</v>
      </c>
      <c r="AD10230" t="n" s="42">
        <v>40001</v>
      </c>
      <c r="AE10230" s="42"/>
      <c r="AF10230" t="n" s="42">
        <v>70001</v>
      </c>
      <c r="AG10230" s="42"/>
      <c r="AH10230" t="n" s="42">
        <v>1000</v>
      </c>
      <c r="AI10230" t="str" s="16">
        <v>真意</v>
      </c>
      <c r="AJ10230" t="str" s="16">
        <v>101500</v>
      </c>
      <c r="AK10230" t="str" s="16">
        <v>玄品</v>
      </c>
      <c r="AL10230" t="str">
        <v>激活</v>
      </c>
      <c r="AM10230" t="n">
        <v>0</v>
      </c>
    </row>
    <row r="10231">
      <c r="A10231"/>
      <c r="B10231" s="16" t="n">
        <f>10000000+INDEX(编号表!$B$1:$B$32,MATCH(F10231,编号表!$A$1:$A$32,0))*100000+INDEX(编号表!$F$1:$F$32,MATCH(D10231,编号表!$E$1:$E$32,0))*1000+INDEX(编号表!$D$1:$D$32,MATCH(E10231,编号表!$C$1:$C$32,0))*10000+G10231</f>
        <v>10703173</v>
      </c>
      <c r="C10231" t="str" s="16">
        <v>星罗分锋·疾锋真意残卷</v>
      </c>
      <c r="D10231" t="str" s="16">
        <v>玄品</v>
      </c>
      <c r="E10231" t="str" s="16">
        <v>通用</v>
      </c>
      <c r="F10231" t="str" s="16">
        <v>真意</v>
      </c>
      <c r="G10231" t="n" s="16">
        <v>173</v>
      </c>
      <c r="H10231" s="42"/>
      <c r="I10231" t="n" s="16">
        <v>60</v>
      </c>
      <c r="J10231" t="str" s="42">
        <v>大类_基础</v>
      </c>
      <c r="K10231" t="str" s="39">
        <v>子类_真意</v>
      </c>
      <c r="L10231" t="n" s="42">
        <v>3</v>
      </c>
      <c r="M10231" t="str" s="16">
        <v>神通</v>
      </c>
      <c r="N10231" s="42"/>
      <c r="O10231" t="n" s="42">
        <v>0</v>
      </c>
      <c r="P10231" t="b" s="42">
        <v>1</v>
      </c>
      <c r="Q10231" t="b" s="42">
        <v>1</v>
      </c>
      <c r="R10231" t="b" s="42">
        <v>0</v>
      </c>
      <c r="S10231" t="n" s="42">
        <v>1</v>
      </c>
      <c r="T10231" t="str" s="42">
        <v>无</v>
      </c>
      <c r="U10231" t="n" s="42">
        <v>99</v>
      </c>
      <c r="V10231" t="str" s="16">
        <v>功能_神通真意</v>
      </c>
      <c r="W10231" s="16"/>
      <c r="X10231" t="n" s="42">
        <v>0</v>
      </c>
      <c r="Y10231" t="str" s="42">
        <v>使用后悟得星罗分锋·疾锋真意。星罗分锋：冷却时间降低15%。</v>
      </c>
      <c r="Z10231" t="str" s="42">
        <v>残卷收存一门神通的运转细节；悟得后仍需在真意位装配。</v>
      </c>
      <c r="AA10231" t="str" s="42">
        <v>本轮投放设计：对应境界精英、专题任务与宗门兑换；具体入口见获得途径与世界投放需求。</v>
      </c>
      <c r="AB10231" t="n" s="16">
        <v>10202014</v>
      </c>
      <c r="AC10231" t="str" s="42">
        <v>90014</v>
      </c>
      <c r="AD10231" t="n" s="42">
        <v>40001</v>
      </c>
      <c r="AE10231" s="42"/>
      <c r="AF10231" t="n" s="42">
        <v>70001</v>
      </c>
      <c r="AG10231" s="42"/>
      <c r="AH10231" t="n" s="42">
        <v>1000</v>
      </c>
      <c r="AI10231" t="str" s="16">
        <v>真意</v>
      </c>
      <c r="AJ10231" t="str" s="16">
        <v>101500</v>
      </c>
      <c r="AK10231" t="str" s="16">
        <v>玄品</v>
      </c>
      <c r="AL10231" t="str">
        <v>激活</v>
      </c>
      <c r="AM10231" t="n">
        <v>0</v>
      </c>
    </row>
    <row r="10232">
      <c r="A10232"/>
      <c r="B10232" s="16" t="n">
        <f>10000000+INDEX(编号表!$B$1:$B$32,MATCH(F10232,编号表!$A$1:$A$32,0))*100000+INDEX(编号表!$F$1:$F$32,MATCH(D10232,编号表!$E$1:$E$32,0))*1000+INDEX(编号表!$D$1:$D$32,MATCH(E10232,编号表!$C$1:$C$32,0))*10000+G10232</f>
        <v>10703174</v>
      </c>
      <c r="C10232" t="str" s="16">
        <v>星罗分锋·蓄锋真意残卷</v>
      </c>
      <c r="D10232" t="str" s="16">
        <v>玄品</v>
      </c>
      <c r="E10232" t="str" s="16">
        <v>通用</v>
      </c>
      <c r="F10232" t="str" s="16">
        <v>真意</v>
      </c>
      <c r="G10232" t="n" s="16">
        <v>174</v>
      </c>
      <c r="H10232" s="42"/>
      <c r="I10232" t="n" s="16">
        <v>60</v>
      </c>
      <c r="J10232" t="str" s="42">
        <v>大类_基础</v>
      </c>
      <c r="K10232" t="str" s="39">
        <v>子类_真意</v>
      </c>
      <c r="L10232" t="n" s="42">
        <v>3</v>
      </c>
      <c r="M10232" t="str" s="16">
        <v>神通</v>
      </c>
      <c r="N10232" s="42"/>
      <c r="O10232" t="n" s="42">
        <v>0</v>
      </c>
      <c r="P10232" t="b" s="42">
        <v>1</v>
      </c>
      <c r="Q10232" t="b" s="42">
        <v>1</v>
      </c>
      <c r="R10232" t="b" s="42">
        <v>0</v>
      </c>
      <c r="S10232" t="n" s="42">
        <v>1</v>
      </c>
      <c r="T10232" t="str" s="42">
        <v>无</v>
      </c>
      <c r="U10232" t="n" s="42">
        <v>99</v>
      </c>
      <c r="V10232" t="str" s="16">
        <v>功能_神通真意</v>
      </c>
      <c r="W10232" s="16"/>
      <c r="X10232" t="n" s="42">
        <v>0</v>
      </c>
      <c r="Y10232" t="str" s="42">
        <v>使用后悟得星罗分锋·蓄锋真意。星罗分锋：可储存两次释放，单层恢复12000毫秒；以较慢的长期恢复换取两次爆发。</v>
      </c>
      <c r="Z10232" t="str" s="42">
        <v>残卷收存一门神通的运转细节；悟得后仍需在真意位装配。</v>
      </c>
      <c r="AA10232" t="str" s="42">
        <v>本轮投放设计：对应境界精英、专题任务与宗门兑换；具体入口见获得途径与世界投放需求。</v>
      </c>
      <c r="AB10232" t="n" s="16">
        <v>10202014</v>
      </c>
      <c r="AC10232" t="str" s="42">
        <v>90014</v>
      </c>
      <c r="AD10232" t="n" s="42">
        <v>40001</v>
      </c>
      <c r="AE10232" s="42"/>
      <c r="AF10232" t="n" s="42">
        <v>70001</v>
      </c>
      <c r="AG10232" s="42"/>
      <c r="AH10232" t="n" s="42">
        <v>1000</v>
      </c>
      <c r="AI10232" t="str" s="16">
        <v>真意</v>
      </c>
      <c r="AJ10232" t="str" s="16">
        <v>101500</v>
      </c>
      <c r="AK10232" t="str" s="16">
        <v>玄品</v>
      </c>
      <c r="AL10232" t="str">
        <v>激活</v>
      </c>
      <c r="AM10232" t="n">
        <v>0</v>
      </c>
    </row>
    <row r="10233">
      <c r="A10233"/>
      <c r="B10233" s="16" t="n">
        <f>10000000+INDEX(编号表!$B$1:$B$32,MATCH(F10233,编号表!$A$1:$A$32,0))*100000+INDEX(编号表!$F$1:$F$32,MATCH(D10233,编号表!$E$1:$E$32,0))*1000+INDEX(编号表!$D$1:$D$32,MATCH(E10233,编号表!$C$1:$C$32,0))*10000+G10233</f>
        <v>10703175</v>
      </c>
      <c r="C10233" t="str" s="16">
        <v>青息回元·群息真意残卷</v>
      </c>
      <c r="D10233" t="str" s="16">
        <v>玄品</v>
      </c>
      <c r="E10233" t="str" s="16">
        <v>通用</v>
      </c>
      <c r="F10233" t="str" s="16">
        <v>真意</v>
      </c>
      <c r="G10233" t="n" s="16">
        <v>175</v>
      </c>
      <c r="H10233" s="42"/>
      <c r="I10233" t="n" s="16">
        <v>60</v>
      </c>
      <c r="J10233" t="str" s="42">
        <v>大类_基础</v>
      </c>
      <c r="K10233" t="str" s="39">
        <v>子类_真意</v>
      </c>
      <c r="L10233" t="n" s="42">
        <v>3</v>
      </c>
      <c r="M10233" t="str" s="16">
        <v>神通</v>
      </c>
      <c r="N10233" s="42"/>
      <c r="O10233" t="n" s="42">
        <v>0</v>
      </c>
      <c r="P10233" t="b" s="42">
        <v>1</v>
      </c>
      <c r="Q10233" t="b" s="42">
        <v>1</v>
      </c>
      <c r="R10233" t="b" s="42">
        <v>0</v>
      </c>
      <c r="S10233" t="n" s="42">
        <v>1</v>
      </c>
      <c r="T10233" t="str" s="42">
        <v>无</v>
      </c>
      <c r="U10233" t="n" s="42">
        <v>99</v>
      </c>
      <c r="V10233" t="str" s="16">
        <v>功能_神通真意</v>
      </c>
      <c r="W10233" s="16"/>
      <c r="X10233" t="n" s="42">
        <v>0</v>
      </c>
      <c r="Y10233" t="str" s="42">
        <v>使用后悟得青息回元·群息真意。青息回元：从单体治疗改为落点小范围治疗，最多治疗3名友方。</v>
      </c>
      <c r="Z10233" t="str" s="42">
        <v>残卷收存一门神通的运转细节；悟得后仍需在真意位装配。</v>
      </c>
      <c r="AA10233" t="str" s="42">
        <v>本轮投放设计：对应境界精英、专题任务与宗门兑换；具体入口见获得途径与世界投放需求。</v>
      </c>
      <c r="AB10233" t="n" s="16">
        <v>10202015</v>
      </c>
      <c r="AC10233" t="str" s="42">
        <v>90014</v>
      </c>
      <c r="AD10233" t="n" s="42">
        <v>40001</v>
      </c>
      <c r="AE10233" s="42"/>
      <c r="AF10233" t="n" s="42">
        <v>70001</v>
      </c>
      <c r="AG10233" s="42"/>
      <c r="AH10233" t="n" s="42">
        <v>1000</v>
      </c>
      <c r="AI10233" t="str" s="16">
        <v>真意</v>
      </c>
      <c r="AJ10233" t="str" s="16">
        <v>101600</v>
      </c>
      <c r="AK10233" t="str" s="16">
        <v>玄品</v>
      </c>
      <c r="AL10233" t="str">
        <v>激活</v>
      </c>
      <c r="AM10233" t="n">
        <v>0</v>
      </c>
    </row>
    <row r="10234">
      <c r="A10234"/>
      <c r="B10234" s="16" t="n">
        <f>10000000+INDEX(编号表!$B$1:$B$32,MATCH(F10234,编号表!$A$1:$A$32,0))*100000+INDEX(编号表!$F$1:$F$32,MATCH(D10234,编号表!$E$1:$E$32,0))*1000+INDEX(编号表!$D$1:$D$32,MATCH(E10234,编号表!$C$1:$C$32,0))*10000+G10234</f>
        <v>10703176</v>
      </c>
      <c r="C10234" t="str" s="16">
        <v>青息回元·护元真意残卷</v>
      </c>
      <c r="D10234" t="str" s="16">
        <v>玄品</v>
      </c>
      <c r="E10234" t="str" s="16">
        <v>通用</v>
      </c>
      <c r="F10234" t="str" s="16">
        <v>真意</v>
      </c>
      <c r="G10234" t="n" s="16">
        <v>176</v>
      </c>
      <c r="H10234" s="42"/>
      <c r="I10234" t="n" s="16">
        <v>60</v>
      </c>
      <c r="J10234" t="str" s="42">
        <v>大类_基础</v>
      </c>
      <c r="K10234" t="str" s="39">
        <v>子类_真意</v>
      </c>
      <c r="L10234" t="n" s="42">
        <v>3</v>
      </c>
      <c r="M10234" t="str" s="16">
        <v>神通</v>
      </c>
      <c r="N10234" s="42"/>
      <c r="O10234" t="n" s="42">
        <v>0</v>
      </c>
      <c r="P10234" t="b" s="42">
        <v>1</v>
      </c>
      <c r="Q10234" t="b" s="42">
        <v>1</v>
      </c>
      <c r="R10234" t="b" s="42">
        <v>0</v>
      </c>
      <c r="S10234" t="n" s="42">
        <v>1</v>
      </c>
      <c r="T10234" t="str" s="42">
        <v>无</v>
      </c>
      <c r="U10234" t="n" s="42">
        <v>99</v>
      </c>
      <c r="V10234" t="str" s="16">
        <v>功能_神通真意</v>
      </c>
      <c r="W10234" s="16"/>
      <c r="X10234" t="n" s="42">
        <v>0</v>
      </c>
      <c r="Y10234" t="str" s="42">
        <v>使用后悟得青息回元·护元真意。青息回元：治疗同时给目标附加短时小护盾。</v>
      </c>
      <c r="Z10234" t="str" s="42">
        <v>残卷收存一门神通的运转细节；悟得后仍需在真意位装配。</v>
      </c>
      <c r="AA10234" t="str" s="42">
        <v>本轮投放设计：对应境界精英、专题任务与宗门兑换；具体入口见获得途径与世界投放需求。</v>
      </c>
      <c r="AB10234" t="n" s="16">
        <v>10202015</v>
      </c>
      <c r="AC10234" t="str" s="42">
        <v>90014</v>
      </c>
      <c r="AD10234" t="n" s="42">
        <v>40001</v>
      </c>
      <c r="AE10234" s="42"/>
      <c r="AF10234" t="n" s="42">
        <v>70001</v>
      </c>
      <c r="AG10234" s="42"/>
      <c r="AH10234" t="n" s="42">
        <v>1000</v>
      </c>
      <c r="AI10234" t="str" s="16">
        <v>真意</v>
      </c>
      <c r="AJ10234" t="str" s="16">
        <v>101600</v>
      </c>
      <c r="AK10234" t="str" s="16">
        <v>玄品</v>
      </c>
      <c r="AL10234" t="str">
        <v>激活</v>
      </c>
      <c r="AM10234" t="n">
        <v>0</v>
      </c>
    </row>
    <row r="10235">
      <c r="A10235"/>
      <c r="B10235" s="16" t="n">
        <f>10000000+INDEX(编号表!$B$1:$B$32,MATCH(F10235,编号表!$A$1:$A$32,0))*100000+INDEX(编号表!$F$1:$F$32,MATCH(D10235,编号表!$E$1:$E$32,0))*1000+INDEX(编号表!$D$1:$D$32,MATCH(E10235,编号表!$C$1:$C$32,0))*10000+G10235</f>
        <v>10703177</v>
      </c>
      <c r="C10235" t="str" s="16">
        <v>青息回元·浓息真意残卷</v>
      </c>
      <c r="D10235" t="str" s="16">
        <v>玄品</v>
      </c>
      <c r="E10235" t="str" s="16">
        <v>通用</v>
      </c>
      <c r="F10235" t="str" s="16">
        <v>真意</v>
      </c>
      <c r="G10235" t="n" s="16">
        <v>177</v>
      </c>
      <c r="H10235" s="42"/>
      <c r="I10235" t="n" s="16">
        <v>60</v>
      </c>
      <c r="J10235" t="str" s="42">
        <v>大类_基础</v>
      </c>
      <c r="K10235" t="str" s="39">
        <v>子类_真意</v>
      </c>
      <c r="L10235" t="n" s="42">
        <v>3</v>
      </c>
      <c r="M10235" t="str" s="16">
        <v>神通</v>
      </c>
      <c r="N10235" s="42"/>
      <c r="O10235" t="n" s="42">
        <v>0</v>
      </c>
      <c r="P10235" t="b" s="42">
        <v>1</v>
      </c>
      <c r="Q10235" t="b" s="42">
        <v>1</v>
      </c>
      <c r="R10235" t="b" s="42">
        <v>0</v>
      </c>
      <c r="S10235" t="n" s="42">
        <v>1</v>
      </c>
      <c r="T10235" t="str" s="42">
        <v>无</v>
      </c>
      <c r="U10235" t="n" s="42">
        <v>99</v>
      </c>
      <c r="V10235" t="str" s="16">
        <v>功能_神通真意</v>
      </c>
      <c r="W10235" s="16"/>
      <c r="X10235" t="n" s="42">
        <v>0</v>
      </c>
      <c r="Y10235" t="str" s="42">
        <v>使用后悟得青息回元·浓息真意。青息回元：治疗系数提高20%。</v>
      </c>
      <c r="Z10235" t="str" s="42">
        <v>残卷收存一门神通的运转细节；悟得后仍需在真意位装配。</v>
      </c>
      <c r="AA10235" t="str" s="42">
        <v>本轮投放设计：对应境界精英、专题任务与宗门兑换；具体入口见获得途径与世界投放需求。</v>
      </c>
      <c r="AB10235" t="n" s="16">
        <v>10202015</v>
      </c>
      <c r="AC10235" t="str" s="42">
        <v>90014</v>
      </c>
      <c r="AD10235" t="n" s="42">
        <v>40001</v>
      </c>
      <c r="AE10235" s="42"/>
      <c r="AF10235" t="n" s="42">
        <v>70001</v>
      </c>
      <c r="AG10235" s="42"/>
      <c r="AH10235" t="n" s="42">
        <v>1000</v>
      </c>
      <c r="AI10235" t="str" s="16">
        <v>真意</v>
      </c>
      <c r="AJ10235" t="str" s="16">
        <v>101600</v>
      </c>
      <c r="AK10235" t="str" s="16">
        <v>玄品</v>
      </c>
      <c r="AL10235" t="str">
        <v>激活</v>
      </c>
      <c r="AM10235" t="n">
        <v>0</v>
      </c>
    </row>
    <row r="10236">
      <c r="A10236"/>
      <c r="B10236" s="16" t="n">
        <f>10000000+INDEX(编号表!$B$1:$B$32,MATCH(F10236,编号表!$A$1:$A$32,0))*100000+INDEX(编号表!$F$1:$F$32,MATCH(D10236,编号表!$E$1:$E$32,0))*1000+INDEX(编号表!$D$1:$D$32,MATCH(E10236,编号表!$C$1:$C$32,0))*10000+G10236</f>
        <v>10703178</v>
      </c>
      <c r="C10236" t="str" s="16">
        <v>青息回元·遥息真意残卷</v>
      </c>
      <c r="D10236" t="str" s="16">
        <v>玄品</v>
      </c>
      <c r="E10236" t="str" s="16">
        <v>通用</v>
      </c>
      <c r="F10236" t="str" s="16">
        <v>真意</v>
      </c>
      <c r="G10236" t="n" s="16">
        <v>178</v>
      </c>
      <c r="H10236" s="42"/>
      <c r="I10236" t="n" s="16">
        <v>60</v>
      </c>
      <c r="J10236" t="str" s="42">
        <v>大类_基础</v>
      </c>
      <c r="K10236" t="str" s="39">
        <v>子类_真意</v>
      </c>
      <c r="L10236" t="n" s="42">
        <v>3</v>
      </c>
      <c r="M10236" t="str" s="16">
        <v>神通</v>
      </c>
      <c r="N10236" s="42"/>
      <c r="O10236" t="n" s="42">
        <v>0</v>
      </c>
      <c r="P10236" t="b" s="42">
        <v>1</v>
      </c>
      <c r="Q10236" t="b" s="42">
        <v>1</v>
      </c>
      <c r="R10236" t="b" s="42">
        <v>0</v>
      </c>
      <c r="S10236" t="n" s="42">
        <v>1</v>
      </c>
      <c r="T10236" t="str" s="42">
        <v>无</v>
      </c>
      <c r="U10236" t="n" s="42">
        <v>99</v>
      </c>
      <c r="V10236" t="str" s="16">
        <v>功能_神通真意</v>
      </c>
      <c r="W10236" s="16"/>
      <c r="X10236" t="n" s="42">
        <v>0</v>
      </c>
      <c r="Y10236" t="str" s="42">
        <v>使用后悟得青息回元·遥息真意。青息回元：治疗施法距离提高20%。</v>
      </c>
      <c r="Z10236" t="str" s="42">
        <v>残卷收存一门神通的运转细节；悟得后仍需在真意位装配。</v>
      </c>
      <c r="AA10236" t="str" s="42">
        <v>本轮投放设计：对应境界精英、专题任务与宗门兑换；具体入口见获得途径与世界投放需求。</v>
      </c>
      <c r="AB10236" t="n" s="16">
        <v>10202015</v>
      </c>
      <c r="AC10236" t="str" s="42">
        <v>90014</v>
      </c>
      <c r="AD10236" t="n" s="42">
        <v>40001</v>
      </c>
      <c r="AE10236" s="42"/>
      <c r="AF10236" t="n" s="42">
        <v>70001</v>
      </c>
      <c r="AG10236" s="42"/>
      <c r="AH10236" t="n" s="42">
        <v>1000</v>
      </c>
      <c r="AI10236" t="str" s="16">
        <v>真意</v>
      </c>
      <c r="AJ10236" t="str" s="16">
        <v>101600</v>
      </c>
      <c r="AK10236" t="str" s="16">
        <v>玄品</v>
      </c>
      <c r="AL10236" t="str">
        <v>激活</v>
      </c>
      <c r="AM10236" t="n">
        <v>0</v>
      </c>
    </row>
    <row r="10237">
      <c r="A10237"/>
      <c r="B10237" s="16" t="n">
        <f>10000000+INDEX(编号表!$B$1:$B$32,MATCH(F10237,编号表!$A$1:$A$32,0))*100000+INDEX(编号表!$F$1:$F$32,MATCH(D10237,编号表!$E$1:$E$32,0))*1000+INDEX(编号表!$D$1:$D$32,MATCH(E10237,编号表!$C$1:$C$32,0))*10000+G10237</f>
        <v>10703179</v>
      </c>
      <c r="C10237" t="str" s="16">
        <v>青息回元·回息真意残卷</v>
      </c>
      <c r="D10237" t="str" s="16">
        <v>玄品</v>
      </c>
      <c r="E10237" t="str" s="16">
        <v>通用</v>
      </c>
      <c r="F10237" t="str" s="16">
        <v>真意</v>
      </c>
      <c r="G10237" t="n" s="16">
        <v>179</v>
      </c>
      <c r="H10237" s="42"/>
      <c r="I10237" t="n" s="16">
        <v>60</v>
      </c>
      <c r="J10237" t="str" s="42">
        <v>大类_基础</v>
      </c>
      <c r="K10237" t="str" s="39">
        <v>子类_真意</v>
      </c>
      <c r="L10237" t="n" s="42">
        <v>3</v>
      </c>
      <c r="M10237" t="str" s="16">
        <v>神通</v>
      </c>
      <c r="N10237" s="42"/>
      <c r="O10237" t="n" s="42">
        <v>0</v>
      </c>
      <c r="P10237" t="b" s="42">
        <v>1</v>
      </c>
      <c r="Q10237" t="b" s="42">
        <v>1</v>
      </c>
      <c r="R10237" t="b" s="42">
        <v>0</v>
      </c>
      <c r="S10237" t="n" s="42">
        <v>1</v>
      </c>
      <c r="T10237" t="str" s="42">
        <v>无</v>
      </c>
      <c r="U10237" t="n" s="42">
        <v>99</v>
      </c>
      <c r="V10237" t="str" s="16">
        <v>功能_神通真意</v>
      </c>
      <c r="W10237" s="16"/>
      <c r="X10237" t="n" s="42">
        <v>0</v>
      </c>
      <c r="Y10237" t="str" s="42">
        <v>使用后悟得青息回元·回息真意。青息回元：冷却时间降低15%。</v>
      </c>
      <c r="Z10237" t="str" s="42">
        <v>残卷收存一门神通的运转细节；悟得后仍需在真意位装配。</v>
      </c>
      <c r="AA10237" t="str" s="42">
        <v>本轮投放设计：对应境界精英、专题任务与宗门兑换；具体入口见获得途径与世界投放需求。</v>
      </c>
      <c r="AB10237" t="n" s="16">
        <v>10202015</v>
      </c>
      <c r="AC10237" t="str" s="42">
        <v>90014</v>
      </c>
      <c r="AD10237" t="n" s="42">
        <v>40001</v>
      </c>
      <c r="AE10237" s="42"/>
      <c r="AF10237" t="n" s="42">
        <v>70001</v>
      </c>
      <c r="AG10237" s="42"/>
      <c r="AH10237" t="n" s="42">
        <v>1000</v>
      </c>
      <c r="AI10237" t="str" s="16">
        <v>真意</v>
      </c>
      <c r="AJ10237" t="str" s="16">
        <v>101600</v>
      </c>
      <c r="AK10237" t="str" s="16">
        <v>玄品</v>
      </c>
      <c r="AL10237" t="str">
        <v>激活</v>
      </c>
      <c r="AM10237" t="n">
        <v>0</v>
      </c>
    </row>
    <row r="10238">
      <c r="A10238"/>
      <c r="B10238" s="16" t="n">
        <f>10000000+INDEX(编号表!$B$1:$B$32,MATCH(F10238,编号表!$A$1:$A$32,0))*100000+INDEX(编号表!$F$1:$F$32,MATCH(D10238,编号表!$E$1:$E$32,0))*1000+INDEX(编号表!$D$1:$D$32,MATCH(E10238,编号表!$C$1:$C$32,0))*10000+G10238</f>
        <v>10703180</v>
      </c>
      <c r="C10238" t="str" s="16">
        <v>春脉绵生·延春真意残卷</v>
      </c>
      <c r="D10238" t="str" s="16">
        <v>玄品</v>
      </c>
      <c r="E10238" t="str" s="16">
        <v>通用</v>
      </c>
      <c r="F10238" t="str" s="16">
        <v>真意</v>
      </c>
      <c r="G10238" t="n" s="16">
        <v>180</v>
      </c>
      <c r="H10238" s="42"/>
      <c r="I10238" t="n" s="16">
        <v>60</v>
      </c>
      <c r="J10238" t="str" s="42">
        <v>大类_基础</v>
      </c>
      <c r="K10238" t="str" s="39">
        <v>子类_真意</v>
      </c>
      <c r="L10238" t="n" s="42">
        <v>3</v>
      </c>
      <c r="M10238" t="str" s="16">
        <v>神通</v>
      </c>
      <c r="N10238" s="42"/>
      <c r="O10238" t="n" s="42">
        <v>0</v>
      </c>
      <c r="P10238" t="b" s="42">
        <v>1</v>
      </c>
      <c r="Q10238" t="b" s="42">
        <v>1</v>
      </c>
      <c r="R10238" t="b" s="42">
        <v>0</v>
      </c>
      <c r="S10238" t="n" s="42">
        <v>1</v>
      </c>
      <c r="T10238" t="str" s="42">
        <v>无</v>
      </c>
      <c r="U10238" t="n" s="42">
        <v>99</v>
      </c>
      <c r="V10238" t="str" s="16">
        <v>功能_神通真意</v>
      </c>
      <c r="W10238" s="16"/>
      <c r="X10238" t="n" s="42">
        <v>0</v>
      </c>
      <c r="Y10238" t="str" s="42">
        <v>使用后悟得春脉绵生·延春真意。春脉绵生：持续治疗状态的时长提高25%。</v>
      </c>
      <c r="Z10238" t="str" s="42">
        <v>残卷收存一门神通的运转细节；悟得后仍需在真意位装配。</v>
      </c>
      <c r="AA10238" t="str" s="42">
        <v>本轮投放设计：对应境界精英、专题任务与宗门兑换；具体入口见获得途径与世界投放需求。</v>
      </c>
      <c r="AB10238" t="n" s="16">
        <v>10202016</v>
      </c>
      <c r="AC10238" t="str" s="42">
        <v>90014</v>
      </c>
      <c r="AD10238" t="n" s="42">
        <v>40001</v>
      </c>
      <c r="AE10238" s="42"/>
      <c r="AF10238" t="n" s="42">
        <v>70001</v>
      </c>
      <c r="AG10238" s="42"/>
      <c r="AH10238" t="n" s="42">
        <v>1000</v>
      </c>
      <c r="AI10238" t="str" s="16">
        <v>真意</v>
      </c>
      <c r="AJ10238" t="str" s="16">
        <v>101700</v>
      </c>
      <c r="AK10238" t="str" s="16">
        <v>玄品</v>
      </c>
      <c r="AL10238" t="str">
        <v>激活</v>
      </c>
      <c r="AM10238" t="n">
        <v>0</v>
      </c>
    </row>
    <row r="10239">
      <c r="A10239"/>
      <c r="B10239" s="16" t="n">
        <f>10000000+INDEX(编号表!$B$1:$B$32,MATCH(F10239,编号表!$A$1:$A$32,0))*100000+INDEX(编号表!$F$1:$F$32,MATCH(D10239,编号表!$E$1:$E$32,0))*1000+INDEX(编号表!$D$1:$D$32,MATCH(E10239,编号表!$C$1:$C$32,0))*10000+G10239</f>
        <v>10703181</v>
      </c>
      <c r="C10239" t="str" s="16">
        <v>春脉绵生·密春真意残卷</v>
      </c>
      <c r="D10239" t="str" s="16">
        <v>玄品</v>
      </c>
      <c r="E10239" t="str" s="16">
        <v>通用</v>
      </c>
      <c r="F10239" t="str" s="16">
        <v>真意</v>
      </c>
      <c r="G10239" t="n" s="16">
        <v>181</v>
      </c>
      <c r="H10239" s="42"/>
      <c r="I10239" t="n" s="16">
        <v>60</v>
      </c>
      <c r="J10239" t="str" s="42">
        <v>大类_基础</v>
      </c>
      <c r="K10239" t="str" s="39">
        <v>子类_真意</v>
      </c>
      <c r="L10239" t="n" s="42">
        <v>3</v>
      </c>
      <c r="M10239" t="str" s="16">
        <v>神通</v>
      </c>
      <c r="N10239" s="42"/>
      <c r="O10239" t="n" s="42">
        <v>0</v>
      </c>
      <c r="P10239" t="b" s="42">
        <v>1</v>
      </c>
      <c r="Q10239" t="b" s="42">
        <v>1</v>
      </c>
      <c r="R10239" t="b" s="42">
        <v>0</v>
      </c>
      <c r="S10239" t="n" s="42">
        <v>1</v>
      </c>
      <c r="T10239" t="str" s="42">
        <v>无</v>
      </c>
      <c r="U10239" t="n" s="42">
        <v>99</v>
      </c>
      <c r="V10239" t="str" s="16">
        <v>功能_神通真意</v>
      </c>
      <c r="W10239" s="16"/>
      <c r="X10239" t="n" s="42">
        <v>0</v>
      </c>
      <c r="Y10239" t="str" s="42">
        <v>使用后悟得春脉绵生·密春真意。春脉绵生：持续治疗间隔降低20%，每跳治疗不变。</v>
      </c>
      <c r="Z10239" t="str" s="42">
        <v>残卷收存一门神通的运转细节；悟得后仍需在真意位装配。</v>
      </c>
      <c r="AA10239" t="str" s="42">
        <v>本轮投放设计：对应境界精英、专题任务与宗门兑换；具体入口见获得途径与世界投放需求。</v>
      </c>
      <c r="AB10239" t="n" s="16">
        <v>10202016</v>
      </c>
      <c r="AC10239" t="str" s="42">
        <v>90014</v>
      </c>
      <c r="AD10239" t="n" s="42">
        <v>40001</v>
      </c>
      <c r="AE10239" s="42"/>
      <c r="AF10239" t="n" s="42">
        <v>70001</v>
      </c>
      <c r="AG10239" s="42"/>
      <c r="AH10239" t="n" s="42">
        <v>1000</v>
      </c>
      <c r="AI10239" t="str" s="16">
        <v>真意</v>
      </c>
      <c r="AJ10239" t="str" s="16">
        <v>101700</v>
      </c>
      <c r="AK10239" t="str" s="16">
        <v>玄品</v>
      </c>
      <c r="AL10239" t="str">
        <v>激活</v>
      </c>
      <c r="AM10239" t="n">
        <v>0</v>
      </c>
    </row>
    <row r="10240">
      <c r="A10240"/>
      <c r="B10240" s="16" t="n">
        <f>10000000+INDEX(编号表!$B$1:$B$32,MATCH(F10240,编号表!$A$1:$A$32,0))*100000+INDEX(编号表!$F$1:$F$32,MATCH(D10240,编号表!$E$1:$E$32,0))*1000+INDEX(编号表!$D$1:$D$32,MATCH(E10240,编号表!$C$1:$C$32,0))*10000+G10240</f>
        <v>10703182</v>
      </c>
      <c r="C10240" t="str" s="16">
        <v>春脉绵生·润脉真意残卷</v>
      </c>
      <c r="D10240" t="str" s="16">
        <v>玄品</v>
      </c>
      <c r="E10240" t="str" s="16">
        <v>通用</v>
      </c>
      <c r="F10240" t="str" s="16">
        <v>真意</v>
      </c>
      <c r="G10240" t="n" s="16">
        <v>182</v>
      </c>
      <c r="H10240" s="42"/>
      <c r="I10240" t="n" s="16">
        <v>60</v>
      </c>
      <c r="J10240" t="str" s="42">
        <v>大类_基础</v>
      </c>
      <c r="K10240" t="str" s="39">
        <v>子类_真意</v>
      </c>
      <c r="L10240" t="n" s="42">
        <v>3</v>
      </c>
      <c r="M10240" t="str" s="16">
        <v>神通</v>
      </c>
      <c r="N10240" s="42"/>
      <c r="O10240" t="n" s="42">
        <v>0</v>
      </c>
      <c r="P10240" t="b" s="42">
        <v>1</v>
      </c>
      <c r="Q10240" t="b" s="42">
        <v>1</v>
      </c>
      <c r="R10240" t="b" s="42">
        <v>0</v>
      </c>
      <c r="S10240" t="n" s="42">
        <v>1</v>
      </c>
      <c r="T10240" t="str" s="42">
        <v>无</v>
      </c>
      <c r="U10240" t="n" s="42">
        <v>99</v>
      </c>
      <c r="V10240" t="str" s="16">
        <v>功能_神通真意</v>
      </c>
      <c r="W10240" s="16"/>
      <c r="X10240" t="n" s="42">
        <v>0</v>
      </c>
      <c r="Y10240" t="str" s="42">
        <v>使用后悟得春脉绵生·润脉真意。春脉绵生：每跳治疗系数提高15%。</v>
      </c>
      <c r="Z10240" t="str" s="42">
        <v>残卷收存一门神通的运转细节；悟得后仍需在真意位装配。</v>
      </c>
      <c r="AA10240" t="str" s="42">
        <v>本轮投放设计：对应境界精英、专题任务与宗门兑换；具体入口见获得途径与世界投放需求。</v>
      </c>
      <c r="AB10240" t="n" s="16">
        <v>10202016</v>
      </c>
      <c r="AC10240" t="str" s="42">
        <v>90014</v>
      </c>
      <c r="AD10240" t="n" s="42">
        <v>40001</v>
      </c>
      <c r="AE10240" s="42"/>
      <c r="AF10240" t="n" s="42">
        <v>70001</v>
      </c>
      <c r="AG10240" s="42"/>
      <c r="AH10240" t="n" s="42">
        <v>1000</v>
      </c>
      <c r="AI10240" t="str" s="16">
        <v>真意</v>
      </c>
      <c r="AJ10240" t="str" s="16">
        <v>101700</v>
      </c>
      <c r="AK10240" t="str" s="16">
        <v>玄品</v>
      </c>
      <c r="AL10240" t="str">
        <v>激活</v>
      </c>
      <c r="AM10240" t="n">
        <v>0</v>
      </c>
    </row>
    <row r="10241">
      <c r="A10241"/>
      <c r="B10241" s="16" t="n">
        <f>10000000+INDEX(编号表!$B$1:$B$32,MATCH(F10241,编号表!$A$1:$A$32,0))*100000+INDEX(编号表!$F$1:$F$32,MATCH(D10241,编号表!$E$1:$E$32,0))*1000+INDEX(编号表!$D$1:$D$32,MATCH(E10241,编号表!$C$1:$C$32,0))*10000+G10241</f>
        <v>10703183</v>
      </c>
      <c r="C10241" t="str" s="16">
        <v>春脉绵生·遥春真意残卷</v>
      </c>
      <c r="D10241" t="str" s="16">
        <v>玄品</v>
      </c>
      <c r="E10241" t="str" s="16">
        <v>通用</v>
      </c>
      <c r="F10241" t="str" s="16">
        <v>真意</v>
      </c>
      <c r="G10241" t="n" s="16">
        <v>183</v>
      </c>
      <c r="H10241" s="42"/>
      <c r="I10241" t="n" s="16">
        <v>60</v>
      </c>
      <c r="J10241" t="str" s="42">
        <v>大类_基础</v>
      </c>
      <c r="K10241" t="str" s="39">
        <v>子类_真意</v>
      </c>
      <c r="L10241" t="n" s="42">
        <v>3</v>
      </c>
      <c r="M10241" t="str" s="16">
        <v>神通</v>
      </c>
      <c r="N10241" s="42"/>
      <c r="O10241" t="n" s="42">
        <v>0</v>
      </c>
      <c r="P10241" t="b" s="42">
        <v>1</v>
      </c>
      <c r="Q10241" t="b" s="42">
        <v>1</v>
      </c>
      <c r="R10241" t="b" s="42">
        <v>0</v>
      </c>
      <c r="S10241" t="n" s="42">
        <v>1</v>
      </c>
      <c r="T10241" t="str" s="42">
        <v>无</v>
      </c>
      <c r="U10241" t="n" s="42">
        <v>99</v>
      </c>
      <c r="V10241" t="str" s="16">
        <v>功能_神通真意</v>
      </c>
      <c r="W10241" s="16"/>
      <c r="X10241" t="n" s="42">
        <v>0</v>
      </c>
      <c r="Y10241" t="str" s="42">
        <v>使用后悟得春脉绵生·遥春真意。春脉绵生：施法距离提高20%。</v>
      </c>
      <c r="Z10241" t="str" s="42">
        <v>残卷收存一门神通的运转细节；悟得后仍需在真意位装配。</v>
      </c>
      <c r="AA10241" t="str" s="42">
        <v>本轮投放设计：对应境界精英、专题任务与宗门兑换；具体入口见获得途径与世界投放需求。</v>
      </c>
      <c r="AB10241" t="n" s="16">
        <v>10202016</v>
      </c>
      <c r="AC10241" t="str" s="42">
        <v>90014</v>
      </c>
      <c r="AD10241" t="n" s="42">
        <v>40001</v>
      </c>
      <c r="AE10241" s="42"/>
      <c r="AF10241" t="n" s="42">
        <v>70001</v>
      </c>
      <c r="AG10241" s="42"/>
      <c r="AH10241" t="n" s="42">
        <v>1000</v>
      </c>
      <c r="AI10241" t="str" s="16">
        <v>真意</v>
      </c>
      <c r="AJ10241" t="str" s="16">
        <v>101700</v>
      </c>
      <c r="AK10241" t="str" s="16">
        <v>玄品</v>
      </c>
      <c r="AL10241" t="str">
        <v>激活</v>
      </c>
      <c r="AM10241" t="n">
        <v>0</v>
      </c>
    </row>
    <row r="10242">
      <c r="A10242"/>
      <c r="B10242" s="16" t="n">
        <f>10000000+INDEX(编号表!$B$1:$B$32,MATCH(F10242,编号表!$A$1:$A$32,0))*100000+INDEX(编号表!$F$1:$F$32,MATCH(D10242,编号表!$E$1:$E$32,0))*1000+INDEX(编号表!$D$1:$D$32,MATCH(E10242,编号表!$C$1:$C$32,0))*10000+G10242</f>
        <v>10703184</v>
      </c>
      <c r="C10242" t="str" s="16">
        <v>春脉绵生·春回真意残卷</v>
      </c>
      <c r="D10242" t="str" s="16">
        <v>玄品</v>
      </c>
      <c r="E10242" t="str" s="16">
        <v>通用</v>
      </c>
      <c r="F10242" t="str" s="16">
        <v>真意</v>
      </c>
      <c r="G10242" t="n" s="16">
        <v>184</v>
      </c>
      <c r="H10242" s="42"/>
      <c r="I10242" t="n" s="16">
        <v>60</v>
      </c>
      <c r="J10242" t="str" s="42">
        <v>大类_基础</v>
      </c>
      <c r="K10242" t="str" s="39">
        <v>子类_真意</v>
      </c>
      <c r="L10242" t="n" s="42">
        <v>3</v>
      </c>
      <c r="M10242" t="str" s="16">
        <v>神通</v>
      </c>
      <c r="N10242" s="42"/>
      <c r="O10242" t="n" s="42">
        <v>0</v>
      </c>
      <c r="P10242" t="b" s="42">
        <v>1</v>
      </c>
      <c r="Q10242" t="b" s="42">
        <v>1</v>
      </c>
      <c r="R10242" t="b" s="42">
        <v>0</v>
      </c>
      <c r="S10242" t="n" s="42">
        <v>1</v>
      </c>
      <c r="T10242" t="str" s="42">
        <v>无</v>
      </c>
      <c r="U10242" t="n" s="42">
        <v>99</v>
      </c>
      <c r="V10242" t="str" s="16">
        <v>功能_神通真意</v>
      </c>
      <c r="W10242" s="16"/>
      <c r="X10242" t="n" s="42">
        <v>0</v>
      </c>
      <c r="Y10242" t="str" s="42">
        <v>使用后悟得春脉绵生·春回真意。春脉绵生：冷却时间降低15%。</v>
      </c>
      <c r="Z10242" t="str" s="42">
        <v>残卷收存一门神通的运转细节；悟得后仍需在真意位装配。</v>
      </c>
      <c r="AA10242" t="str" s="42">
        <v>本轮投放设计：对应境界精英、专题任务与宗门兑换；具体入口见获得途径与世界投放需求。</v>
      </c>
      <c r="AB10242" t="n" s="16">
        <v>10202016</v>
      </c>
      <c r="AC10242" t="str" s="42">
        <v>90014</v>
      </c>
      <c r="AD10242" t="n" s="42">
        <v>40001</v>
      </c>
      <c r="AE10242" s="42"/>
      <c r="AF10242" t="n" s="42">
        <v>70001</v>
      </c>
      <c r="AG10242" s="42"/>
      <c r="AH10242" t="n" s="42">
        <v>1000</v>
      </c>
      <c r="AI10242" t="str" s="16">
        <v>真意</v>
      </c>
      <c r="AJ10242" t="str" s="16">
        <v>101700</v>
      </c>
      <c r="AK10242" t="str" s="16">
        <v>玄品</v>
      </c>
      <c r="AL10242" t="str">
        <v>激活</v>
      </c>
      <c r="AM10242" t="n">
        <v>0</v>
      </c>
    </row>
    <row r="10243">
      <c r="A10243"/>
      <c r="B10243" s="16" t="n">
        <f>10000000+INDEX(编号表!$B$1:$B$32,MATCH(F10243,编号表!$A$1:$A$32,0))*100000+INDEX(编号表!$F$1:$F$32,MATCH(D10243,编号表!$E$1:$E$32,0))*1000+INDEX(编号表!$D$1:$D$32,MATCH(E10243,编号表!$C$1:$C$32,0))*10000+G10243</f>
        <v>10703185</v>
      </c>
      <c r="C10243" t="str" s="16">
        <v>定魄术·双发真意残卷</v>
      </c>
      <c r="D10243" t="str" s="16">
        <v>玄品</v>
      </c>
      <c r="E10243" t="str" s="16">
        <v>通用</v>
      </c>
      <c r="F10243" t="str" s="16">
        <v>真意</v>
      </c>
      <c r="G10243" t="n" s="16">
        <v>185</v>
      </c>
      <c r="H10243" s="42"/>
      <c r="I10243" t="n" s="16">
        <v>60</v>
      </c>
      <c r="J10243" t="str" s="42">
        <v>大类_基础</v>
      </c>
      <c r="K10243" t="str" s="39">
        <v>子类_真意</v>
      </c>
      <c r="L10243" t="n" s="42">
        <v>3</v>
      </c>
      <c r="M10243" t="str" s="16">
        <v>神通</v>
      </c>
      <c r="N10243" s="42"/>
      <c r="O10243" t="n" s="42">
        <v>0</v>
      </c>
      <c r="P10243" t="b" s="42">
        <v>1</v>
      </c>
      <c r="Q10243" t="b" s="42">
        <v>1</v>
      </c>
      <c r="R10243" t="b" s="42">
        <v>0</v>
      </c>
      <c r="S10243" t="n" s="42">
        <v>1</v>
      </c>
      <c r="T10243" t="str" s="42">
        <v>无</v>
      </c>
      <c r="U10243" t="n" s="42">
        <v>99</v>
      </c>
      <c r="V10243" t="str" s="16">
        <v>功能_神通真意</v>
      </c>
      <c r="W10243" s="16"/>
      <c r="X10243" t="n" s="42">
        <v>0</v>
      </c>
      <c r="Y10243" t="str" s="42">
        <v>使用后悟得定魄术·双发真意。定魄术：连续施放两道定魄术，保留单体锁定规则。</v>
      </c>
      <c r="Z10243" t="str" s="42">
        <v>残卷收存一门神通的运转细节；悟得后仍需在真意位装配。</v>
      </c>
      <c r="AA10243" t="str" s="42">
        <v>本轮投放设计：对应境界精英、专题任务与宗门兑换；具体入口见获得途径与世界投放需求。</v>
      </c>
      <c r="AB10243" t="n" s="16">
        <v>10202017</v>
      </c>
      <c r="AC10243" t="str" s="42">
        <v>90014</v>
      </c>
      <c r="AD10243" t="n" s="42">
        <v>40001</v>
      </c>
      <c r="AE10243" s="42"/>
      <c r="AF10243" t="n" s="42">
        <v>70001</v>
      </c>
      <c r="AG10243" s="42"/>
      <c r="AH10243" t="n" s="42">
        <v>1000</v>
      </c>
      <c r="AI10243" t="str" s="16">
        <v>真意</v>
      </c>
      <c r="AJ10243" t="str" s="16">
        <v>101800</v>
      </c>
      <c r="AK10243" t="str" s="16">
        <v>玄品</v>
      </c>
      <c r="AL10243" t="str">
        <v>激活</v>
      </c>
      <c r="AM10243" t="n">
        <v>0</v>
      </c>
    </row>
    <row r="10244">
      <c r="A10244"/>
      <c r="B10244" s="16" t="n">
        <f>10000000+INDEX(编号表!$B$1:$B$32,MATCH(F10244,编号表!$A$1:$A$32,0))*100000+INDEX(编号表!$F$1:$F$32,MATCH(D10244,编号表!$E$1:$E$32,0))*1000+INDEX(编号表!$D$1:$D$32,MATCH(E10244,编号表!$C$1:$C$32,0))*10000+G10244</f>
        <v>10703186</v>
      </c>
      <c r="C10244" t="str" s="16">
        <v>定魄术·疾射真意残卷</v>
      </c>
      <c r="D10244" t="str" s="16">
        <v>玄品</v>
      </c>
      <c r="E10244" t="str" s="16">
        <v>通用</v>
      </c>
      <c r="F10244" t="str" s="16">
        <v>真意</v>
      </c>
      <c r="G10244" t="n" s="16">
        <v>186</v>
      </c>
      <c r="H10244" s="42"/>
      <c r="I10244" t="n" s="16">
        <v>60</v>
      </c>
      <c r="J10244" t="str" s="42">
        <v>大类_基础</v>
      </c>
      <c r="K10244" t="str" s="39">
        <v>子类_真意</v>
      </c>
      <c r="L10244" t="n" s="42">
        <v>3</v>
      </c>
      <c r="M10244" t="str" s="16">
        <v>神通</v>
      </c>
      <c r="N10244" s="42"/>
      <c r="O10244" t="n" s="42">
        <v>0</v>
      </c>
      <c r="P10244" t="b" s="42">
        <v>1</v>
      </c>
      <c r="Q10244" t="b" s="42">
        <v>1</v>
      </c>
      <c r="R10244" t="b" s="42">
        <v>0</v>
      </c>
      <c r="S10244" t="n" s="42">
        <v>1</v>
      </c>
      <c r="T10244" t="str" s="42">
        <v>无</v>
      </c>
      <c r="U10244" t="n" s="42">
        <v>99</v>
      </c>
      <c r="V10244" t="str" s="16">
        <v>功能_神通真意</v>
      </c>
      <c r="W10244" s="16"/>
      <c r="X10244" t="n" s="42">
        <v>0</v>
      </c>
      <c r="Y10244" t="str" s="42">
        <v>使用后悟得定魄术·疾射真意。定魄术：术法弹道飞行速度提高30%。</v>
      </c>
      <c r="Z10244" t="str" s="42">
        <v>残卷收存一门神通的运转细节；悟得后仍需在真意位装配。</v>
      </c>
      <c r="AA10244" t="str" s="42">
        <v>本轮投放设计：对应境界精英、专题任务与宗门兑换；具体入口见获得途径与世界投放需求。</v>
      </c>
      <c r="AB10244" t="n" s="16">
        <v>10202017</v>
      </c>
      <c r="AC10244" t="str" s="42">
        <v>90014</v>
      </c>
      <c r="AD10244" t="n" s="42">
        <v>40001</v>
      </c>
      <c r="AE10244" s="42"/>
      <c r="AF10244" t="n" s="42">
        <v>70001</v>
      </c>
      <c r="AG10244" s="42"/>
      <c r="AH10244" t="n" s="42">
        <v>1000</v>
      </c>
      <c r="AI10244" t="str" s="16">
        <v>真意</v>
      </c>
      <c r="AJ10244" t="str" s="16">
        <v>101800</v>
      </c>
      <c r="AK10244" t="str" s="16">
        <v>玄品</v>
      </c>
      <c r="AL10244" t="str">
        <v>激活</v>
      </c>
      <c r="AM10244" t="n">
        <v>0</v>
      </c>
    </row>
    <row r="10245">
      <c r="A10245"/>
      <c r="B10245" s="16" t="n">
        <f>10000000+INDEX(编号表!$B$1:$B$32,MATCH(F10245,编号表!$A$1:$A$32,0))*100000+INDEX(编号表!$F$1:$F$32,MATCH(D10245,编号表!$E$1:$E$32,0))*1000+INDEX(编号表!$D$1:$D$32,MATCH(E10245,编号表!$C$1:$C$32,0))*10000+G10245</f>
        <v>10703187</v>
      </c>
      <c r="C10245" t="str" s="16">
        <v>定魄术·远引真意残卷</v>
      </c>
      <c r="D10245" t="str" s="16">
        <v>玄品</v>
      </c>
      <c r="E10245" t="str" s="16">
        <v>通用</v>
      </c>
      <c r="F10245" t="str" s="16">
        <v>真意</v>
      </c>
      <c r="G10245" t="n" s="16">
        <v>187</v>
      </c>
      <c r="H10245" s="42"/>
      <c r="I10245" t="n" s="16">
        <v>60</v>
      </c>
      <c r="J10245" t="str" s="42">
        <v>大类_基础</v>
      </c>
      <c r="K10245" t="str" s="39">
        <v>子类_真意</v>
      </c>
      <c r="L10245" t="n" s="42">
        <v>3</v>
      </c>
      <c r="M10245" t="str" s="16">
        <v>神通</v>
      </c>
      <c r="N10245" s="42"/>
      <c r="O10245" t="n" s="42">
        <v>0</v>
      </c>
      <c r="P10245" t="b" s="42">
        <v>1</v>
      </c>
      <c r="Q10245" t="b" s="42">
        <v>1</v>
      </c>
      <c r="R10245" t="b" s="42">
        <v>0</v>
      </c>
      <c r="S10245" t="n" s="42">
        <v>1</v>
      </c>
      <c r="T10245" t="str" s="42">
        <v>无</v>
      </c>
      <c r="U10245" t="n" s="42">
        <v>99</v>
      </c>
      <c r="V10245" t="str" s="16">
        <v>功能_神通真意</v>
      </c>
      <c r="W10245" s="16"/>
      <c r="X10245" t="n" s="42">
        <v>0</v>
      </c>
      <c r="Y10245" t="str" s="42">
        <v>使用后悟得定魄术·远引真意。定魄术：施法距离和弹道射程提高20%。</v>
      </c>
      <c r="Z10245" t="str" s="42">
        <v>残卷收存一门神通的运转细节；悟得后仍需在真意位装配。</v>
      </c>
      <c r="AA10245" t="str" s="42">
        <v>本轮投放设计：对应境界精英、专题任务与宗门兑换；具体入口见获得途径与世界投放需求。</v>
      </c>
      <c r="AB10245" t="n" s="16">
        <v>10202017</v>
      </c>
      <c r="AC10245" t="str" s="42">
        <v>90014</v>
      </c>
      <c r="AD10245" t="n" s="42">
        <v>40001</v>
      </c>
      <c r="AE10245" s="42"/>
      <c r="AF10245" t="n" s="42">
        <v>70001</v>
      </c>
      <c r="AG10245" s="42"/>
      <c r="AH10245" t="n" s="42">
        <v>1000</v>
      </c>
      <c r="AI10245" t="str" s="16">
        <v>真意</v>
      </c>
      <c r="AJ10245" t="str" s="16">
        <v>101800</v>
      </c>
      <c r="AK10245" t="str" s="16">
        <v>玄品</v>
      </c>
      <c r="AL10245" t="str">
        <v>激活</v>
      </c>
      <c r="AM10245" t="n">
        <v>0</v>
      </c>
    </row>
    <row r="10246">
      <c r="A10246"/>
      <c r="B10246" s="16" t="n">
        <f>10000000+INDEX(编号表!$B$1:$B$32,MATCH(F10246,编号表!$A$1:$A$32,0))*100000+INDEX(编号表!$F$1:$F$32,MATCH(D10246,编号表!$E$1:$E$32,0))*1000+INDEX(编号表!$D$1:$D$32,MATCH(E10246,编号表!$C$1:$C$32,0))*10000+G10246</f>
        <v>10703188</v>
      </c>
      <c r="C10246" t="str" s="16">
        <v>定魄术·回转真意残卷</v>
      </c>
      <c r="D10246" t="str" s="16">
        <v>玄品</v>
      </c>
      <c r="E10246" t="str" s="16">
        <v>通用</v>
      </c>
      <c r="F10246" t="str" s="16">
        <v>真意</v>
      </c>
      <c r="G10246" t="n" s="16">
        <v>188</v>
      </c>
      <c r="H10246" s="42"/>
      <c r="I10246" t="n" s="16">
        <v>60</v>
      </c>
      <c r="J10246" t="str" s="42">
        <v>大类_基础</v>
      </c>
      <c r="K10246" t="str" s="39">
        <v>子类_真意</v>
      </c>
      <c r="L10246" t="n" s="42">
        <v>3</v>
      </c>
      <c r="M10246" t="str" s="16">
        <v>神通</v>
      </c>
      <c r="N10246" s="42"/>
      <c r="O10246" t="n" s="42">
        <v>0</v>
      </c>
      <c r="P10246" t="b" s="42">
        <v>1</v>
      </c>
      <c r="Q10246" t="b" s="42">
        <v>1</v>
      </c>
      <c r="R10246" t="b" s="42">
        <v>0</v>
      </c>
      <c r="S10246" t="n" s="42">
        <v>1</v>
      </c>
      <c r="T10246" t="str" s="42">
        <v>无</v>
      </c>
      <c r="U10246" t="n" s="42">
        <v>99</v>
      </c>
      <c r="V10246" t="str" s="16">
        <v>功能_神通真意</v>
      </c>
      <c r="W10246" s="16"/>
      <c r="X10246" t="n" s="42">
        <v>0</v>
      </c>
      <c r="Y10246" t="str" s="42">
        <v>使用后悟得定魄术·回转真意。定魄术：冷却时间降低15%。</v>
      </c>
      <c r="Z10246" t="str" s="42">
        <v>残卷收存一门神通的运转细节；悟得后仍需在真意位装配。</v>
      </c>
      <c r="AA10246" t="str" s="42">
        <v>本轮投放设计：对应境界精英、专题任务与宗门兑换；具体入口见获得途径与世界投放需求。</v>
      </c>
      <c r="AB10246" t="n" s="16">
        <v>10202017</v>
      </c>
      <c r="AC10246" t="str" s="42">
        <v>90014</v>
      </c>
      <c r="AD10246" t="n" s="42">
        <v>40001</v>
      </c>
      <c r="AE10246" s="42"/>
      <c r="AF10246" t="n" s="42">
        <v>70001</v>
      </c>
      <c r="AG10246" s="42"/>
      <c r="AH10246" t="n" s="42">
        <v>1000</v>
      </c>
      <c r="AI10246" t="str" s="16">
        <v>真意</v>
      </c>
      <c r="AJ10246" t="str" s="16">
        <v>101800</v>
      </c>
      <c r="AK10246" t="str" s="16">
        <v>玄品</v>
      </c>
      <c r="AL10246" t="str">
        <v>激活</v>
      </c>
      <c r="AM10246" t="n">
        <v>0</v>
      </c>
    </row>
    <row r="10247">
      <c r="A10247"/>
      <c r="B10247" s="16" t="n">
        <f>10000000+INDEX(编号表!$B$1:$B$32,MATCH(F10247,编号表!$A$1:$A$32,0))*100000+INDEX(编号表!$F$1:$F$32,MATCH(D10247,编号表!$E$1:$E$32,0))*1000+INDEX(编号表!$D$1:$D$32,MATCH(E10247,编号表!$C$1:$C$32,0))*10000+G10247</f>
        <v>10703189</v>
      </c>
      <c r="C10247" t="str" s="16">
        <v>定魄术·广域真意残卷</v>
      </c>
      <c r="D10247" t="str" s="16">
        <v>玄品</v>
      </c>
      <c r="E10247" t="str" s="16">
        <v>通用</v>
      </c>
      <c r="F10247" t="str" s="16">
        <v>真意</v>
      </c>
      <c r="G10247" t="n" s="16">
        <v>189</v>
      </c>
      <c r="H10247" s="42"/>
      <c r="I10247" t="n" s="16">
        <v>60</v>
      </c>
      <c r="J10247" t="str" s="42">
        <v>大类_基础</v>
      </c>
      <c r="K10247" t="str" s="39">
        <v>子类_真意</v>
      </c>
      <c r="L10247" t="n" s="42">
        <v>3</v>
      </c>
      <c r="M10247" t="str" s="16">
        <v>神通</v>
      </c>
      <c r="N10247" s="42"/>
      <c r="O10247" t="n" s="42">
        <v>0</v>
      </c>
      <c r="P10247" t="b" s="42">
        <v>1</v>
      </c>
      <c r="Q10247" t="b" s="42">
        <v>1</v>
      </c>
      <c r="R10247" t="b" s="42">
        <v>0</v>
      </c>
      <c r="S10247" t="n" s="42">
        <v>1</v>
      </c>
      <c r="T10247" t="str" s="42">
        <v>无</v>
      </c>
      <c r="U10247" t="n" s="42">
        <v>99</v>
      </c>
      <c r="V10247" t="str" s="16">
        <v>功能_神通真意</v>
      </c>
      <c r="W10247" s="16"/>
      <c r="X10247" t="n" s="42">
        <v>0</v>
      </c>
      <c r="Y10247" t="str" s="42">
        <v>使用后悟得定魄术·广域真意。定魄术：术法弹道碰撞命中半径提高25%。</v>
      </c>
      <c r="Z10247" t="str" s="42">
        <v>残卷收存一门神通的运转细节；悟得后仍需在真意位装配。</v>
      </c>
      <c r="AA10247" t="str" s="42">
        <v>本轮投放设计：对应境界精英、专题任务与宗门兑换；具体入口见获得途径与世界投放需求。</v>
      </c>
      <c r="AB10247" t="n" s="16">
        <v>10202017</v>
      </c>
      <c r="AC10247" t="str" s="42">
        <v>90014</v>
      </c>
      <c r="AD10247" t="n" s="42">
        <v>40001</v>
      </c>
      <c r="AE10247" s="42"/>
      <c r="AF10247" t="n" s="42">
        <v>70001</v>
      </c>
      <c r="AG10247" s="42"/>
      <c r="AH10247" t="n" s="42">
        <v>1000</v>
      </c>
      <c r="AI10247" t="str" s="16">
        <v>真意</v>
      </c>
      <c r="AJ10247" t="str" s="16">
        <v>101800</v>
      </c>
      <c r="AK10247" t="str" s="16">
        <v>玄品</v>
      </c>
      <c r="AL10247" t="str">
        <v>激活</v>
      </c>
      <c r="AM10247" t="n">
        <v>0</v>
      </c>
    </row>
    <row r="10248">
      <c r="A10248"/>
      <c r="B10248" s="16" t="n">
        <f>10000000+INDEX(编号表!$B$1:$B$32,MATCH(F10248,编号表!$A$1:$A$32,0))*100000+INDEX(编号表!$F$1:$F$32,MATCH(D10248,编号表!$E$1:$E$32,0))*1000+INDEX(编号表!$D$1:$D$32,MATCH(E10248,编号表!$C$1:$C$32,0))*10000+G10248</f>
        <v>10703190</v>
      </c>
      <c r="C10248" t="str" s="16">
        <v>霜锁九脉·广霜真意残卷</v>
      </c>
      <c r="D10248" t="str" s="16">
        <v>玄品</v>
      </c>
      <c r="E10248" t="str" s="16">
        <v>通用</v>
      </c>
      <c r="F10248" t="str" s="16">
        <v>真意</v>
      </c>
      <c r="G10248" t="n" s="16">
        <v>190</v>
      </c>
      <c r="H10248" s="42"/>
      <c r="I10248" t="n" s="16">
        <v>60</v>
      </c>
      <c r="J10248" t="str" s="42">
        <v>大类_基础</v>
      </c>
      <c r="K10248" t="str" s="39">
        <v>子类_真意</v>
      </c>
      <c r="L10248" t="n" s="42">
        <v>3</v>
      </c>
      <c r="M10248" t="str" s="16">
        <v>神通</v>
      </c>
      <c r="N10248" s="42"/>
      <c r="O10248" t="n" s="42">
        <v>0</v>
      </c>
      <c r="P10248" t="b" s="42">
        <v>1</v>
      </c>
      <c r="Q10248" t="b" s="42">
        <v>1</v>
      </c>
      <c r="R10248" t="b" s="42">
        <v>0</v>
      </c>
      <c r="S10248" t="n" s="42">
        <v>1</v>
      </c>
      <c r="T10248" t="str" s="42">
        <v>无</v>
      </c>
      <c r="U10248" t="n" s="42">
        <v>99</v>
      </c>
      <c r="V10248" t="str" s="16">
        <v>功能_神通真意</v>
      </c>
      <c r="W10248" s="16"/>
      <c r="X10248" t="n" s="42">
        <v>0</v>
      </c>
      <c r="Y10248" t="str" s="42">
        <v>使用后悟得霜锁九脉·广霜真意。霜锁九脉：冰冻圈半径提高25%。</v>
      </c>
      <c r="Z10248" t="str" s="42">
        <v>残卷收存一门神通的运转细节；悟得后仍需在真意位装配。</v>
      </c>
      <c r="AA10248" t="str" s="42">
        <v>本轮投放设计：对应境界精英、专题任务与宗门兑换；具体入口见获得途径与世界投放需求。</v>
      </c>
      <c r="AB10248" t="n" s="16">
        <v>10202018</v>
      </c>
      <c r="AC10248" t="str" s="42">
        <v>90014</v>
      </c>
      <c r="AD10248" t="n" s="42">
        <v>40001</v>
      </c>
      <c r="AE10248" s="42"/>
      <c r="AF10248" t="n" s="42">
        <v>70001</v>
      </c>
      <c r="AG10248" s="42"/>
      <c r="AH10248" t="n" s="42">
        <v>1000</v>
      </c>
      <c r="AI10248" t="str" s="16">
        <v>真意</v>
      </c>
      <c r="AJ10248" t="str" s="16">
        <v>101900</v>
      </c>
      <c r="AK10248" t="str" s="16">
        <v>玄品</v>
      </c>
      <c r="AL10248" t="str">
        <v>激活</v>
      </c>
      <c r="AM10248" t="n">
        <v>0</v>
      </c>
    </row>
    <row r="10249">
      <c r="A10249"/>
      <c r="B10249" s="16" t="n">
        <f>10000000+INDEX(编号表!$B$1:$B$32,MATCH(F10249,编号表!$A$1:$A$32,0))*100000+INDEX(编号表!$F$1:$F$32,MATCH(D10249,编号表!$E$1:$E$32,0))*1000+INDEX(编号表!$D$1:$D$32,MATCH(E10249,编号表!$C$1:$C$32,0))*10000+G10249</f>
        <v>10703191</v>
      </c>
      <c r="C10249" t="str" s="16">
        <v>霜锁九脉·凝霜真意残卷</v>
      </c>
      <c r="D10249" t="str" s="16">
        <v>玄品</v>
      </c>
      <c r="E10249" t="str" s="16">
        <v>通用</v>
      </c>
      <c r="F10249" t="str" s="16">
        <v>真意</v>
      </c>
      <c r="G10249" t="n" s="16">
        <v>191</v>
      </c>
      <c r="H10249" s="42"/>
      <c r="I10249" t="n" s="16">
        <v>60</v>
      </c>
      <c r="J10249" t="str" s="42">
        <v>大类_基础</v>
      </c>
      <c r="K10249" t="str" s="39">
        <v>子类_真意</v>
      </c>
      <c r="L10249" t="n" s="42">
        <v>3</v>
      </c>
      <c r="M10249" t="str" s="16">
        <v>神通</v>
      </c>
      <c r="N10249" s="42"/>
      <c r="O10249" t="n" s="42">
        <v>0</v>
      </c>
      <c r="P10249" t="b" s="42">
        <v>1</v>
      </c>
      <c r="Q10249" t="b" s="42">
        <v>1</v>
      </c>
      <c r="R10249" t="b" s="42">
        <v>0</v>
      </c>
      <c r="S10249" t="n" s="42">
        <v>1</v>
      </c>
      <c r="T10249" t="str" s="42">
        <v>无</v>
      </c>
      <c r="U10249" t="n" s="42">
        <v>99</v>
      </c>
      <c r="V10249" t="str" s="16">
        <v>功能_神通真意</v>
      </c>
      <c r="W10249" s="16"/>
      <c r="X10249" t="n" s="42">
        <v>0</v>
      </c>
      <c r="Y10249" t="str" s="42">
        <v>使用后悟得霜锁九脉·凝霜真意。霜锁九脉：冰冻持续时间提高20%。</v>
      </c>
      <c r="Z10249" t="str" s="42">
        <v>残卷收存一门神通的运转细节；悟得后仍需在真意位装配。</v>
      </c>
      <c r="AA10249" t="str" s="42">
        <v>本轮投放设计：对应境界精英、专题任务与宗门兑换；具体入口见获得途径与世界投放需求。</v>
      </c>
      <c r="AB10249" t="n" s="16">
        <v>10202018</v>
      </c>
      <c r="AC10249" t="str" s="42">
        <v>90014</v>
      </c>
      <c r="AD10249" t="n" s="42">
        <v>40001</v>
      </c>
      <c r="AE10249" s="42"/>
      <c r="AF10249" t="n" s="42">
        <v>70001</v>
      </c>
      <c r="AG10249" s="42"/>
      <c r="AH10249" t="n" s="42">
        <v>1000</v>
      </c>
      <c r="AI10249" t="str" s="16">
        <v>真意</v>
      </c>
      <c r="AJ10249" t="str" s="16">
        <v>101900</v>
      </c>
      <c r="AK10249" t="str" s="16">
        <v>玄品</v>
      </c>
      <c r="AL10249" t="str">
        <v>激活</v>
      </c>
      <c r="AM10249" t="n">
        <v>0</v>
      </c>
    </row>
    <row r="10250">
      <c r="A10250"/>
      <c r="B10250" s="16" t="n">
        <f>10000000+INDEX(编号表!$B$1:$B$32,MATCH(F10250,编号表!$A$1:$A$32,0))*100000+INDEX(编号表!$F$1:$F$32,MATCH(D10250,编号表!$E$1:$E$32,0))*1000+INDEX(编号表!$D$1:$D$32,MATCH(E10250,编号表!$C$1:$C$32,0))*10000+G10250</f>
        <v>10703192</v>
      </c>
      <c r="C10250" t="str" s="16">
        <v>霜锁九脉·遥霜真意残卷</v>
      </c>
      <c r="D10250" t="str" s="16">
        <v>玄品</v>
      </c>
      <c r="E10250" t="str" s="16">
        <v>通用</v>
      </c>
      <c r="F10250" t="str" s="16">
        <v>真意</v>
      </c>
      <c r="G10250" t="n" s="16">
        <v>192</v>
      </c>
      <c r="H10250" s="42"/>
      <c r="I10250" t="n" s="16">
        <v>60</v>
      </c>
      <c r="J10250" t="str" s="42">
        <v>大类_基础</v>
      </c>
      <c r="K10250" t="str" s="39">
        <v>子类_真意</v>
      </c>
      <c r="L10250" t="n" s="42">
        <v>3</v>
      </c>
      <c r="M10250" t="str" s="16">
        <v>神通</v>
      </c>
      <c r="N10250" s="42"/>
      <c r="O10250" t="n" s="42">
        <v>0</v>
      </c>
      <c r="P10250" t="b" s="42">
        <v>1</v>
      </c>
      <c r="Q10250" t="b" s="42">
        <v>1</v>
      </c>
      <c r="R10250" t="b" s="42">
        <v>0</v>
      </c>
      <c r="S10250" t="n" s="42">
        <v>1</v>
      </c>
      <c r="T10250" t="str" s="42">
        <v>无</v>
      </c>
      <c r="U10250" t="n" s="42">
        <v>99</v>
      </c>
      <c r="V10250" t="str" s="16">
        <v>功能_神通真意</v>
      </c>
      <c r="W10250" s="16"/>
      <c r="X10250" t="n" s="42">
        <v>0</v>
      </c>
      <c r="Y10250" t="str" s="42">
        <v>使用后悟得霜锁九脉·遥霜真意。霜锁九脉：施法距离提高20%。</v>
      </c>
      <c r="Z10250" t="str" s="42">
        <v>残卷收存一门神通的运转细节；悟得后仍需在真意位装配。</v>
      </c>
      <c r="AA10250" t="str" s="42">
        <v>本轮投放设计：对应境界精英、专题任务与宗门兑换；具体入口见获得途径与世界投放需求。</v>
      </c>
      <c r="AB10250" t="n" s="16">
        <v>10202018</v>
      </c>
      <c r="AC10250" t="str" s="42">
        <v>90014</v>
      </c>
      <c r="AD10250" t="n" s="42">
        <v>40001</v>
      </c>
      <c r="AE10250" s="42"/>
      <c r="AF10250" t="n" s="42">
        <v>70001</v>
      </c>
      <c r="AG10250" s="42"/>
      <c r="AH10250" t="n" s="42">
        <v>1000</v>
      </c>
      <c r="AI10250" t="str" s="16">
        <v>真意</v>
      </c>
      <c r="AJ10250" t="str" s="16">
        <v>101900</v>
      </c>
      <c r="AK10250" t="str" s="16">
        <v>玄品</v>
      </c>
      <c r="AL10250" t="str">
        <v>激活</v>
      </c>
      <c r="AM10250" t="n">
        <v>0</v>
      </c>
    </row>
    <row r="10251">
      <c r="A10251"/>
      <c r="B10251" s="16" t="n">
        <f>10000000+INDEX(编号表!$B$1:$B$32,MATCH(F10251,编号表!$A$1:$A$32,0))*100000+INDEX(编号表!$F$1:$F$32,MATCH(D10251,编号表!$E$1:$E$32,0))*1000+INDEX(编号表!$D$1:$D$32,MATCH(E10251,编号表!$C$1:$C$32,0))*10000+G10251</f>
        <v>10703193</v>
      </c>
      <c r="C10251" t="str" s="16">
        <v>霜锁九脉·回霜真意残卷</v>
      </c>
      <c r="D10251" t="str" s="16">
        <v>玄品</v>
      </c>
      <c r="E10251" t="str" s="16">
        <v>通用</v>
      </c>
      <c r="F10251" t="str" s="16">
        <v>真意</v>
      </c>
      <c r="G10251" t="n" s="16">
        <v>193</v>
      </c>
      <c r="H10251" s="42"/>
      <c r="I10251" t="n" s="16">
        <v>60</v>
      </c>
      <c r="J10251" t="str" s="42">
        <v>大类_基础</v>
      </c>
      <c r="K10251" t="str" s="39">
        <v>子类_真意</v>
      </c>
      <c r="L10251" t="n" s="42">
        <v>3</v>
      </c>
      <c r="M10251" t="str" s="16">
        <v>神通</v>
      </c>
      <c r="N10251" s="42"/>
      <c r="O10251" t="n" s="42">
        <v>0</v>
      </c>
      <c r="P10251" t="b" s="42">
        <v>1</v>
      </c>
      <c r="Q10251" t="b" s="42">
        <v>1</v>
      </c>
      <c r="R10251" t="b" s="42">
        <v>0</v>
      </c>
      <c r="S10251" t="n" s="42">
        <v>1</v>
      </c>
      <c r="T10251" t="str" s="42">
        <v>无</v>
      </c>
      <c r="U10251" t="n" s="42">
        <v>99</v>
      </c>
      <c r="V10251" t="str" s="16">
        <v>功能_神通真意</v>
      </c>
      <c r="W10251" s="16"/>
      <c r="X10251" t="n" s="42">
        <v>0</v>
      </c>
      <c r="Y10251" t="str" s="42">
        <v>使用后悟得霜锁九脉·回霜真意。霜锁九脉：冷却时间降低15%。</v>
      </c>
      <c r="Z10251" t="str" s="42">
        <v>残卷收存一门神通的运转细节；悟得后仍需在真意位装配。</v>
      </c>
      <c r="AA10251" t="str" s="42">
        <v>本轮投放设计：对应境界精英、专题任务与宗门兑换；具体入口见获得途径与世界投放需求。</v>
      </c>
      <c r="AB10251" t="n" s="16">
        <v>10202018</v>
      </c>
      <c r="AC10251" t="str" s="42">
        <v>90014</v>
      </c>
      <c r="AD10251" t="n" s="42">
        <v>40001</v>
      </c>
      <c r="AE10251" s="42"/>
      <c r="AF10251" t="n" s="42">
        <v>70001</v>
      </c>
      <c r="AG10251" s="42"/>
      <c r="AH10251" t="n" s="42">
        <v>1000</v>
      </c>
      <c r="AI10251" t="str" s="16">
        <v>真意</v>
      </c>
      <c r="AJ10251" t="str" s="16">
        <v>101900</v>
      </c>
      <c r="AK10251" t="str" s="16">
        <v>玄品</v>
      </c>
      <c r="AL10251" t="str">
        <v>激活</v>
      </c>
      <c r="AM10251" t="n">
        <v>0</v>
      </c>
    </row>
    <row r="10252">
      <c r="A10252"/>
      <c r="B10252" s="16" t="n">
        <f>10000000+INDEX(编号表!$B$1:$B$32,MATCH(F10252,编号表!$A$1:$A$32,0))*100000+INDEX(编号表!$F$1:$F$32,MATCH(D10252,编号表!$E$1:$E$32,0))*1000+INDEX(编号表!$D$1:$D$32,MATCH(E10252,编号表!$C$1:$C$32,0))*10000+G10252</f>
        <v>10703194</v>
      </c>
      <c r="C10252" t="str" s="16">
        <v>霜锁九脉·寒蚀真意残卷</v>
      </c>
      <c r="D10252" t="str" s="16">
        <v>玄品</v>
      </c>
      <c r="E10252" t="str" s="16">
        <v>通用</v>
      </c>
      <c r="F10252" t="str" s="16">
        <v>真意</v>
      </c>
      <c r="G10252" t="n" s="16">
        <v>194</v>
      </c>
      <c r="H10252" s="42"/>
      <c r="I10252" t="n" s="16">
        <v>60</v>
      </c>
      <c r="J10252" t="str" s="42">
        <v>大类_基础</v>
      </c>
      <c r="K10252" t="str" s="39">
        <v>子类_真意</v>
      </c>
      <c r="L10252" t="n" s="42">
        <v>3</v>
      </c>
      <c r="M10252" t="str" s="16">
        <v>神通</v>
      </c>
      <c r="N10252" s="42"/>
      <c r="O10252" t="n" s="42">
        <v>0</v>
      </c>
      <c r="P10252" t="b" s="42">
        <v>1</v>
      </c>
      <c r="Q10252" t="b" s="42">
        <v>1</v>
      </c>
      <c r="R10252" t="b" s="42">
        <v>0</v>
      </c>
      <c r="S10252" t="n" s="42">
        <v>1</v>
      </c>
      <c r="T10252" t="str" s="42">
        <v>无</v>
      </c>
      <c r="U10252" t="n" s="42">
        <v>99</v>
      </c>
      <c r="V10252" t="str" s="16">
        <v>功能_神通真意</v>
      </c>
      <c r="W10252" s="16"/>
      <c r="X10252" t="n" s="42">
        <v>0</v>
      </c>
      <c r="Y10252" t="str" s="42">
        <v>使用后悟得霜锁九脉·寒蚀真意。霜锁九脉：冰冻同时附加短时法防降低。</v>
      </c>
      <c r="Z10252" t="str" s="42">
        <v>残卷收存一门神通的运转细节；悟得后仍需在真意位装配。</v>
      </c>
      <c r="AA10252" t="str" s="42">
        <v>本轮投放设计：对应境界精英、专题任务与宗门兑换；具体入口见获得途径与世界投放需求。</v>
      </c>
      <c r="AB10252" t="n" s="16">
        <v>10202018</v>
      </c>
      <c r="AC10252" t="str" s="42">
        <v>90014</v>
      </c>
      <c r="AD10252" t="n" s="42">
        <v>40001</v>
      </c>
      <c r="AE10252" s="42"/>
      <c r="AF10252" t="n" s="42">
        <v>70001</v>
      </c>
      <c r="AG10252" s="42"/>
      <c r="AH10252" t="n" s="42">
        <v>1000</v>
      </c>
      <c r="AI10252" t="str" s="16">
        <v>真意</v>
      </c>
      <c r="AJ10252" t="str" s="16">
        <v>101900</v>
      </c>
      <c r="AK10252" t="str" s="16">
        <v>玄品</v>
      </c>
      <c r="AL10252" t="str">
        <v>激活</v>
      </c>
      <c r="AM10252" t="n">
        <v>0</v>
      </c>
    </row>
    <row r="10253">
      <c r="A10253"/>
      <c r="B10253" s="16" t="n">
        <f>10000000+INDEX(编号表!$B$1:$B$32,MATCH(F10253,编号表!$A$1:$A$32,0))*100000+INDEX(编号表!$F$1:$F$32,MATCH(D10253,编号表!$E$1:$E$32,0))*1000+INDEX(编号表!$D$1:$D$32,MATCH(E10253,编号表!$C$1:$C$32,0))*10000+G10253</f>
        <v>10703195</v>
      </c>
      <c r="C10253" t="str" s="16">
        <v>砺锋诀·久锋真意残卷</v>
      </c>
      <c r="D10253" t="str" s="16">
        <v>玄品</v>
      </c>
      <c r="E10253" t="str" s="16">
        <v>通用</v>
      </c>
      <c r="F10253" t="str" s="16">
        <v>真意</v>
      </c>
      <c r="G10253" t="n" s="16">
        <v>195</v>
      </c>
      <c r="H10253" s="42"/>
      <c r="I10253" t="n" s="16">
        <v>60</v>
      </c>
      <c r="J10253" t="str" s="42">
        <v>大类_基础</v>
      </c>
      <c r="K10253" t="str" s="39">
        <v>子类_真意</v>
      </c>
      <c r="L10253" t="n" s="42">
        <v>3</v>
      </c>
      <c r="M10253" t="str" s="16">
        <v>神通</v>
      </c>
      <c r="N10253" s="42"/>
      <c r="O10253" t="n" s="42">
        <v>0</v>
      </c>
      <c r="P10253" t="b" s="42">
        <v>1</v>
      </c>
      <c r="Q10253" t="b" s="42">
        <v>1</v>
      </c>
      <c r="R10253" t="b" s="42">
        <v>0</v>
      </c>
      <c r="S10253" t="n" s="42">
        <v>1</v>
      </c>
      <c r="T10253" t="str" s="42">
        <v>无</v>
      </c>
      <c r="U10253" t="n" s="42">
        <v>99</v>
      </c>
      <c r="V10253" t="str" s="16">
        <v>功能_神通真意</v>
      </c>
      <c r="W10253" s="16"/>
      <c r="X10253" t="n" s="42">
        <v>0</v>
      </c>
      <c r="Y10253" t="str" s="42">
        <v>使用后悟得砺锋诀·久锋真意。砺锋诀：攻击强化持续时间提高25%。</v>
      </c>
      <c r="Z10253" t="str" s="42">
        <v>残卷收存一门神通的运转细节；悟得后仍需在真意位装配。</v>
      </c>
      <c r="AA10253" t="str" s="42">
        <v>本轮投放设计：对应境界精英、专题任务与宗门兑换；具体入口见获得途径与世界投放需求。</v>
      </c>
      <c r="AB10253" t="n" s="16">
        <v>10202019</v>
      </c>
      <c r="AC10253" t="str" s="42">
        <v>90014</v>
      </c>
      <c r="AD10253" t="n" s="42">
        <v>40001</v>
      </c>
      <c r="AE10253" s="42"/>
      <c r="AF10253" t="n" s="42">
        <v>70001</v>
      </c>
      <c r="AG10253" s="42"/>
      <c r="AH10253" t="n" s="42">
        <v>1000</v>
      </c>
      <c r="AI10253" t="str" s="16">
        <v>真意</v>
      </c>
      <c r="AJ10253" t="str" s="16">
        <v>102000</v>
      </c>
      <c r="AK10253" t="str" s="16">
        <v>玄品</v>
      </c>
      <c r="AL10253" t="str">
        <v>激活</v>
      </c>
      <c r="AM10253" t="n">
        <v>0</v>
      </c>
    </row>
    <row r="10254">
      <c r="A10254"/>
      <c r="B10254" s="16" t="n">
        <f>10000000+INDEX(编号表!$B$1:$B$32,MATCH(F10254,编号表!$A$1:$A$32,0))*100000+INDEX(编号表!$F$1:$F$32,MATCH(D10254,编号表!$E$1:$E$32,0))*1000+INDEX(编号表!$D$1:$D$32,MATCH(E10254,编号表!$C$1:$C$32,0))*10000+G10254</f>
        <v>10703196</v>
      </c>
      <c r="C10254" t="str" s="16">
        <v>砺锋诀·锐锋真意残卷</v>
      </c>
      <c r="D10254" t="str" s="16">
        <v>玄品</v>
      </c>
      <c r="E10254" t="str" s="16">
        <v>通用</v>
      </c>
      <c r="F10254" t="str" s="16">
        <v>真意</v>
      </c>
      <c r="G10254" t="n" s="16">
        <v>196</v>
      </c>
      <c r="H10254" s="42"/>
      <c r="I10254" t="n" s="16">
        <v>60</v>
      </c>
      <c r="J10254" t="str" s="42">
        <v>大类_基础</v>
      </c>
      <c r="K10254" t="str" s="39">
        <v>子类_真意</v>
      </c>
      <c r="L10254" t="n" s="42">
        <v>3</v>
      </c>
      <c r="M10254" t="str" s="16">
        <v>神通</v>
      </c>
      <c r="N10254" s="42"/>
      <c r="O10254" t="n" s="42">
        <v>0</v>
      </c>
      <c r="P10254" t="b" s="42">
        <v>1</v>
      </c>
      <c r="Q10254" t="b" s="42">
        <v>1</v>
      </c>
      <c r="R10254" t="b" s="42">
        <v>0</v>
      </c>
      <c r="S10254" t="n" s="42">
        <v>1</v>
      </c>
      <c r="T10254" t="str" s="42">
        <v>无</v>
      </c>
      <c r="U10254" t="n" s="42">
        <v>99</v>
      </c>
      <c r="V10254" t="str" s="16">
        <v>功能_神通真意</v>
      </c>
      <c r="W10254" s="16"/>
      <c r="X10254" t="n" s="42">
        <v>0</v>
      </c>
      <c r="Y10254" t="str" s="42">
        <v>使用后悟得砺锋诀·锐锋真意。砺锋诀：攻击上下限增幅各额外增加200万分比。</v>
      </c>
      <c r="Z10254" t="str" s="42">
        <v>残卷收存一门神通的运转细节；悟得后仍需在真意位装配。</v>
      </c>
      <c r="AA10254" t="str" s="42">
        <v>本轮投放设计：对应境界精英、专题任务与宗门兑换；具体入口见获得途径与世界投放需求。</v>
      </c>
      <c r="AB10254" t="n" s="16">
        <v>10202019</v>
      </c>
      <c r="AC10254" t="str" s="42">
        <v>90014</v>
      </c>
      <c r="AD10254" t="n" s="42">
        <v>40001</v>
      </c>
      <c r="AE10254" s="42"/>
      <c r="AF10254" t="n" s="42">
        <v>70001</v>
      </c>
      <c r="AG10254" s="42"/>
      <c r="AH10254" t="n" s="42">
        <v>1000</v>
      </c>
      <c r="AI10254" t="str" s="16">
        <v>真意</v>
      </c>
      <c r="AJ10254" t="str" s="16">
        <v>102000</v>
      </c>
      <c r="AK10254" t="str" s="16">
        <v>玄品</v>
      </c>
      <c r="AL10254" t="str">
        <v>激活</v>
      </c>
      <c r="AM10254" t="n">
        <v>0</v>
      </c>
    </row>
    <row r="10255">
      <c r="A10255"/>
      <c r="B10255" s="16" t="n">
        <f>10000000+INDEX(编号表!$B$1:$B$32,MATCH(F10255,编号表!$A$1:$A$32,0))*100000+INDEX(编号表!$F$1:$F$32,MATCH(D10255,编号表!$E$1:$E$32,0))*1000+INDEX(编号表!$D$1:$D$32,MATCH(E10255,编号表!$C$1:$C$32,0))*10000+G10255</f>
        <v>10703197</v>
      </c>
      <c r="C10255" t="str" s="16">
        <v>砺锋诀·回锋真意残卷</v>
      </c>
      <c r="D10255" t="str" s="16">
        <v>玄品</v>
      </c>
      <c r="E10255" t="str" s="16">
        <v>通用</v>
      </c>
      <c r="F10255" t="str" s="16">
        <v>真意</v>
      </c>
      <c r="G10255" t="n" s="16">
        <v>197</v>
      </c>
      <c r="H10255" s="42"/>
      <c r="I10255" t="n" s="16">
        <v>60</v>
      </c>
      <c r="J10255" t="str" s="42">
        <v>大类_基础</v>
      </c>
      <c r="K10255" t="str" s="39">
        <v>子类_真意</v>
      </c>
      <c r="L10255" t="n" s="42">
        <v>3</v>
      </c>
      <c r="M10255" t="str" s="16">
        <v>神通</v>
      </c>
      <c r="N10255" s="42"/>
      <c r="O10255" t="n" s="42">
        <v>0</v>
      </c>
      <c r="P10255" t="b" s="42">
        <v>1</v>
      </c>
      <c r="Q10255" t="b" s="42">
        <v>1</v>
      </c>
      <c r="R10255" t="b" s="42">
        <v>0</v>
      </c>
      <c r="S10255" t="n" s="42">
        <v>1</v>
      </c>
      <c r="T10255" t="str" s="42">
        <v>无</v>
      </c>
      <c r="U10255" t="n" s="42">
        <v>99</v>
      </c>
      <c r="V10255" t="str" s="16">
        <v>功能_神通真意</v>
      </c>
      <c r="W10255" s="16"/>
      <c r="X10255" t="n" s="42">
        <v>0</v>
      </c>
      <c r="Y10255" t="str" s="42">
        <v>使用后悟得砺锋诀·回锋真意。砺锋诀：冷却时间降低15%。</v>
      </c>
      <c r="Z10255" t="str" s="42">
        <v>残卷收存一门神通的运转细节；悟得后仍需在真意位装配。</v>
      </c>
      <c r="AA10255" t="str" s="42">
        <v>本轮投放设计：对应境界精英、专题任务与宗门兑换；具体入口见获得途径与世界投放需求。</v>
      </c>
      <c r="AB10255" t="n" s="16">
        <v>10202019</v>
      </c>
      <c r="AC10255" t="str" s="42">
        <v>90014</v>
      </c>
      <c r="AD10255" t="n" s="42">
        <v>40001</v>
      </c>
      <c r="AE10255" s="42"/>
      <c r="AF10255" t="n" s="42">
        <v>70001</v>
      </c>
      <c r="AG10255" s="42"/>
      <c r="AH10255" t="n" s="42">
        <v>1000</v>
      </c>
      <c r="AI10255" t="str" s="16">
        <v>真意</v>
      </c>
      <c r="AJ10255" t="str" s="16">
        <v>102000</v>
      </c>
      <c r="AK10255" t="str" s="16">
        <v>玄品</v>
      </c>
      <c r="AL10255" t="str">
        <v>激活</v>
      </c>
      <c r="AM10255" t="n">
        <v>0</v>
      </c>
    </row>
    <row r="10256">
      <c r="A10256"/>
      <c r="B10256" s="16" t="n">
        <f>10000000+INDEX(编号表!$B$1:$B$32,MATCH(F10256,编号表!$A$1:$A$32,0))*100000+INDEX(编号表!$F$1:$F$32,MATCH(D10256,编号表!$E$1:$E$32,0))*1000+INDEX(编号表!$D$1:$D$32,MATCH(E10256,编号表!$C$1:$C$32,0))*10000+G10256</f>
        <v>10703198</v>
      </c>
      <c r="C10256" t="str" s="16">
        <v>砺锋诀·聚锋真意残卷</v>
      </c>
      <c r="D10256" t="str" s="16">
        <v>玄品</v>
      </c>
      <c r="E10256" t="str" s="16">
        <v>通用</v>
      </c>
      <c r="F10256" t="str" s="16">
        <v>真意</v>
      </c>
      <c r="G10256" t="n" s="16">
        <v>198</v>
      </c>
      <c r="H10256" s="42"/>
      <c r="I10256" t="n" s="16">
        <v>60</v>
      </c>
      <c r="J10256" t="str" s="42">
        <v>大类_基础</v>
      </c>
      <c r="K10256" t="str" s="39">
        <v>子类_真意</v>
      </c>
      <c r="L10256" t="n" s="42">
        <v>3</v>
      </c>
      <c r="M10256" t="str" s="16">
        <v>神通</v>
      </c>
      <c r="N10256" s="42"/>
      <c r="O10256" t="n" s="42">
        <v>0</v>
      </c>
      <c r="P10256" t="b" s="42">
        <v>1</v>
      </c>
      <c r="Q10256" t="b" s="42">
        <v>1</v>
      </c>
      <c r="R10256" t="b" s="42">
        <v>0</v>
      </c>
      <c r="S10256" t="n" s="42">
        <v>1</v>
      </c>
      <c r="T10256" t="str" s="42">
        <v>无</v>
      </c>
      <c r="U10256" t="n" s="42">
        <v>99</v>
      </c>
      <c r="V10256" t="str" s="16">
        <v>功能_神通真意</v>
      </c>
      <c r="W10256" s="16"/>
      <c r="X10256" t="n" s="42">
        <v>0</v>
      </c>
      <c r="Y10256" t="str" s="42">
        <v>使用后悟得砺锋诀·聚锋真意。砺锋诀：可储存两次使用，单层恢复16000毫秒。</v>
      </c>
      <c r="Z10256" t="str" s="42">
        <v>残卷收存一门神通的运转细节；悟得后仍需在真意位装配。</v>
      </c>
      <c r="AA10256" t="str" s="42">
        <v>本轮投放设计：对应境界精英、专题任务与宗门兑换；具体入口见获得途径与世界投放需求。</v>
      </c>
      <c r="AB10256" t="n" s="16">
        <v>10202019</v>
      </c>
      <c r="AC10256" t="str" s="42">
        <v>90014</v>
      </c>
      <c r="AD10256" t="n" s="42">
        <v>40001</v>
      </c>
      <c r="AE10256" s="42"/>
      <c r="AF10256" t="n" s="42">
        <v>70001</v>
      </c>
      <c r="AG10256" s="42"/>
      <c r="AH10256" t="n" s="42">
        <v>1000</v>
      </c>
      <c r="AI10256" t="str" s="16">
        <v>真意</v>
      </c>
      <c r="AJ10256" t="str" s="16">
        <v>102000</v>
      </c>
      <c r="AK10256" t="str" s="16">
        <v>玄品</v>
      </c>
      <c r="AL10256" t="str">
        <v>激活</v>
      </c>
      <c r="AM10256" t="n">
        <v>0</v>
      </c>
    </row>
    <row r="10257">
      <c r="A10257"/>
      <c r="B10257" s="16" t="n">
        <f>10000000+INDEX(编号表!$B$1:$B$32,MATCH(F10257,编号表!$A$1:$A$32,0))*100000+INDEX(编号表!$F$1:$F$32,MATCH(D10257,编号表!$E$1:$E$32,0))*1000+INDEX(编号表!$D$1:$D$32,MATCH(E10257,编号表!$C$1:$C$32,0))*10000+G10257</f>
        <v>10703199</v>
      </c>
      <c r="C10257" t="str" s="16">
        <v>砺锋诀·护锋真意残卷</v>
      </c>
      <c r="D10257" t="str" s="16">
        <v>玄品</v>
      </c>
      <c r="E10257" t="str" s="16">
        <v>通用</v>
      </c>
      <c r="F10257" t="str" s="16">
        <v>真意</v>
      </c>
      <c r="G10257" t="n" s="16">
        <v>199</v>
      </c>
      <c r="H10257" s="42"/>
      <c r="I10257" t="n" s="16">
        <v>60</v>
      </c>
      <c r="J10257" t="str" s="42">
        <v>大类_基础</v>
      </c>
      <c r="K10257" t="str" s="39">
        <v>子类_真意</v>
      </c>
      <c r="L10257" t="n" s="42">
        <v>3</v>
      </c>
      <c r="M10257" t="str" s="16">
        <v>神通</v>
      </c>
      <c r="N10257" s="42"/>
      <c r="O10257" t="n" s="42">
        <v>0</v>
      </c>
      <c r="P10257" t="b" s="42">
        <v>1</v>
      </c>
      <c r="Q10257" t="b" s="42">
        <v>1</v>
      </c>
      <c r="R10257" t="b" s="42">
        <v>0</v>
      </c>
      <c r="S10257" t="n" s="42">
        <v>1</v>
      </c>
      <c r="T10257" t="str" s="42">
        <v>无</v>
      </c>
      <c r="U10257" t="n" s="42">
        <v>99</v>
      </c>
      <c r="V10257" t="str" s="16">
        <v>功能_神通真意</v>
      </c>
      <c r="W10257" s="16"/>
      <c r="X10257" t="n" s="42">
        <v>0</v>
      </c>
      <c r="Y10257" t="str" s="42">
        <v>使用后悟得砺锋诀·护锋真意。砺锋诀：原攻击强化仍在，并附加短时小护盾。</v>
      </c>
      <c r="Z10257" t="str" s="42">
        <v>残卷收存一门神通的运转细节；悟得后仍需在真意位装配。</v>
      </c>
      <c r="AA10257" t="str" s="42">
        <v>本轮投放设计：对应境界精英、专题任务与宗门兑换；具体入口见获得途径与世界投放需求。</v>
      </c>
      <c r="AB10257" t="n" s="16">
        <v>10202019</v>
      </c>
      <c r="AC10257" t="str" s="42">
        <v>90014</v>
      </c>
      <c r="AD10257" t="n" s="42">
        <v>40001</v>
      </c>
      <c r="AE10257" s="42"/>
      <c r="AF10257" t="n" s="42">
        <v>70001</v>
      </c>
      <c r="AG10257" s="42"/>
      <c r="AH10257" t="n" s="42">
        <v>1000</v>
      </c>
      <c r="AI10257" t="str" s="16">
        <v>真意</v>
      </c>
      <c r="AJ10257" t="str" s="16">
        <v>102000</v>
      </c>
      <c r="AK10257" t="str" s="16">
        <v>玄品</v>
      </c>
      <c r="AL10257" t="str">
        <v>激活</v>
      </c>
      <c r="AM10257" t="n">
        <v>0</v>
      </c>
    </row>
    <row r="10258">
      <c r="A10258"/>
      <c r="B10258" s="16" t="n">
        <f>10000000+INDEX(编号表!$B$1:$B$32,MATCH(F10258,编号表!$A$1:$A$32,0))*100000+INDEX(编号表!$F$1:$F$32,MATCH(D10258,编号表!$E$1:$E$32,0))*1000+INDEX(编号表!$D$1:$D$32,MATCH(E10258,编号表!$C$1:$C$32,0))*10000+G10258</f>
        <v>10703200</v>
      </c>
      <c r="C10258" t="str" s="16">
        <v>玄炁贯灵·久灵真意残卷</v>
      </c>
      <c r="D10258" t="str" s="16">
        <v>玄品</v>
      </c>
      <c r="E10258" t="str" s="16">
        <v>通用</v>
      </c>
      <c r="F10258" t="str" s="16">
        <v>真意</v>
      </c>
      <c r="G10258" t="n" s="16">
        <v>200</v>
      </c>
      <c r="H10258" s="42"/>
      <c r="I10258" t="n" s="16">
        <v>60</v>
      </c>
      <c r="J10258" t="str" s="42">
        <v>大类_基础</v>
      </c>
      <c r="K10258" t="str" s="39">
        <v>子类_真意</v>
      </c>
      <c r="L10258" t="n" s="42">
        <v>3</v>
      </c>
      <c r="M10258" t="str" s="16">
        <v>神通</v>
      </c>
      <c r="N10258" s="42"/>
      <c r="O10258" t="n" s="42">
        <v>0</v>
      </c>
      <c r="P10258" t="b" s="42">
        <v>1</v>
      </c>
      <c r="Q10258" t="b" s="42">
        <v>1</v>
      </c>
      <c r="R10258" t="b" s="42">
        <v>0</v>
      </c>
      <c r="S10258" t="n" s="42">
        <v>1</v>
      </c>
      <c r="T10258" t="str" s="42">
        <v>无</v>
      </c>
      <c r="U10258" t="n" s="42">
        <v>99</v>
      </c>
      <c r="V10258" t="str" s="16">
        <v>功能_神通真意</v>
      </c>
      <c r="W10258" s="16"/>
      <c r="X10258" t="n" s="42">
        <v>0</v>
      </c>
      <c r="Y10258" t="str" s="42">
        <v>使用后悟得玄炁贯灵·久灵真意。玄炁贯灵：法力强化持续时间提高25%。</v>
      </c>
      <c r="Z10258" t="str" s="42">
        <v>残卷收存一门神通的运转细节；悟得后仍需在真意位装配。</v>
      </c>
      <c r="AA10258" t="str" s="42">
        <v>本轮投放设计：对应境界精英、专题任务与宗门兑换；具体入口见获得途径与世界投放需求。</v>
      </c>
      <c r="AB10258" t="n" s="16">
        <v>10202020</v>
      </c>
      <c r="AC10258" t="str" s="42">
        <v>90014</v>
      </c>
      <c r="AD10258" t="n" s="42">
        <v>40001</v>
      </c>
      <c r="AE10258" s="42"/>
      <c r="AF10258" t="n" s="42">
        <v>70001</v>
      </c>
      <c r="AG10258" s="42"/>
      <c r="AH10258" t="n" s="42">
        <v>1000</v>
      </c>
      <c r="AI10258" t="str" s="16">
        <v>真意</v>
      </c>
      <c r="AJ10258" t="str" s="16">
        <v>102100</v>
      </c>
      <c r="AK10258" t="str" s="16">
        <v>玄品</v>
      </c>
      <c r="AL10258" t="str">
        <v>激活</v>
      </c>
      <c r="AM10258" t="n">
        <v>0</v>
      </c>
    </row>
    <row r="10259">
      <c r="A10259"/>
      <c r="B10259" s="16" t="n">
        <f>10000000+INDEX(编号表!$B$1:$B$32,MATCH(F10259,编号表!$A$1:$A$32,0))*100000+INDEX(编号表!$F$1:$F$32,MATCH(D10259,编号表!$E$1:$E$32,0))*1000+INDEX(编号表!$D$1:$D$32,MATCH(E10259,编号表!$C$1:$C$32,0))*10000+G10259</f>
        <v>10703201</v>
      </c>
      <c r="C10259" t="str" s="16">
        <v>玄炁贯灵·贯灵真意残卷</v>
      </c>
      <c r="D10259" t="str" s="16">
        <v>玄品</v>
      </c>
      <c r="E10259" t="str" s="16">
        <v>通用</v>
      </c>
      <c r="F10259" t="str" s="16">
        <v>真意</v>
      </c>
      <c r="G10259" t="n" s="16">
        <v>201</v>
      </c>
      <c r="H10259" s="42"/>
      <c r="I10259" t="n" s="16">
        <v>60</v>
      </c>
      <c r="J10259" t="str" s="42">
        <v>大类_基础</v>
      </c>
      <c r="K10259" t="str" s="39">
        <v>子类_真意</v>
      </c>
      <c r="L10259" t="n" s="42">
        <v>3</v>
      </c>
      <c r="M10259" t="str" s="16">
        <v>神通</v>
      </c>
      <c r="N10259" s="42"/>
      <c r="O10259" t="n" s="42">
        <v>0</v>
      </c>
      <c r="P10259" t="b" s="42">
        <v>1</v>
      </c>
      <c r="Q10259" t="b" s="42">
        <v>1</v>
      </c>
      <c r="R10259" t="b" s="42">
        <v>0</v>
      </c>
      <c r="S10259" t="n" s="42">
        <v>1</v>
      </c>
      <c r="T10259" t="str" s="42">
        <v>无</v>
      </c>
      <c r="U10259" t="n" s="42">
        <v>99</v>
      </c>
      <c r="V10259" t="str" s="16">
        <v>功能_神通真意</v>
      </c>
      <c r="W10259" s="16"/>
      <c r="X10259" t="n" s="42">
        <v>0</v>
      </c>
      <c r="Y10259" t="str" s="42">
        <v>使用后悟得玄炁贯灵·贯灵真意。玄炁贯灵：法力上下限增幅各额外增加200万分比。</v>
      </c>
      <c r="Z10259" t="str" s="42">
        <v>残卷收存一门神通的运转细节；悟得后仍需在真意位装配。</v>
      </c>
      <c r="AA10259" t="str" s="42">
        <v>本轮投放设计：对应境界精英、专题任务与宗门兑换；具体入口见获得途径与世界投放需求。</v>
      </c>
      <c r="AB10259" t="n" s="16">
        <v>10202020</v>
      </c>
      <c r="AC10259" t="str" s="42">
        <v>90014</v>
      </c>
      <c r="AD10259" t="n" s="42">
        <v>40001</v>
      </c>
      <c r="AE10259" s="42"/>
      <c r="AF10259" t="n" s="42">
        <v>70001</v>
      </c>
      <c r="AG10259" s="42"/>
      <c r="AH10259" t="n" s="42">
        <v>1000</v>
      </c>
      <c r="AI10259" t="str" s="16">
        <v>真意</v>
      </c>
      <c r="AJ10259" t="str" s="16">
        <v>102100</v>
      </c>
      <c r="AK10259" t="str" s="16">
        <v>玄品</v>
      </c>
      <c r="AL10259" t="str">
        <v>激活</v>
      </c>
      <c r="AM10259" t="n">
        <v>0</v>
      </c>
    </row>
    <row r="10260">
      <c r="A10260"/>
      <c r="B10260" s="16" t="n">
        <f>10000000+INDEX(编号表!$B$1:$B$32,MATCH(F10260,编号表!$A$1:$A$32,0))*100000+INDEX(编号表!$F$1:$F$32,MATCH(D10260,编号表!$E$1:$E$32,0))*1000+INDEX(编号表!$D$1:$D$32,MATCH(E10260,编号表!$C$1:$C$32,0))*10000+G10260</f>
        <v>10703202</v>
      </c>
      <c r="C10260" t="str" s="16">
        <v>玄炁贯灵·回灵真意残卷</v>
      </c>
      <c r="D10260" t="str" s="16">
        <v>玄品</v>
      </c>
      <c r="E10260" t="str" s="16">
        <v>通用</v>
      </c>
      <c r="F10260" t="str" s="16">
        <v>真意</v>
      </c>
      <c r="G10260" t="n" s="16">
        <v>202</v>
      </c>
      <c r="H10260" s="42"/>
      <c r="I10260" t="n" s="16">
        <v>60</v>
      </c>
      <c r="J10260" t="str" s="42">
        <v>大类_基础</v>
      </c>
      <c r="K10260" t="str" s="39">
        <v>子类_真意</v>
      </c>
      <c r="L10260" t="n" s="42">
        <v>3</v>
      </c>
      <c r="M10260" t="str" s="16">
        <v>神通</v>
      </c>
      <c r="N10260" s="42"/>
      <c r="O10260" t="n" s="42">
        <v>0</v>
      </c>
      <c r="P10260" t="b" s="42">
        <v>1</v>
      </c>
      <c r="Q10260" t="b" s="42">
        <v>1</v>
      </c>
      <c r="R10260" t="b" s="42">
        <v>0</v>
      </c>
      <c r="S10260" t="n" s="42">
        <v>1</v>
      </c>
      <c r="T10260" t="str" s="42">
        <v>无</v>
      </c>
      <c r="U10260" t="n" s="42">
        <v>99</v>
      </c>
      <c r="V10260" t="str" s="16">
        <v>功能_神通真意</v>
      </c>
      <c r="W10260" s="16"/>
      <c r="X10260" t="n" s="42">
        <v>0</v>
      </c>
      <c r="Y10260" t="str" s="42">
        <v>使用后悟得玄炁贯灵·回灵真意。玄炁贯灵：冷却时间降低15%。</v>
      </c>
      <c r="Z10260" t="str" s="42">
        <v>残卷收存一门神通的运转细节；悟得后仍需在真意位装配。</v>
      </c>
      <c r="AA10260" t="str" s="42">
        <v>本轮投放设计：对应境界精英、专题任务与宗门兑换；具体入口见获得途径与世界投放需求。</v>
      </c>
      <c r="AB10260" t="n" s="16">
        <v>10202020</v>
      </c>
      <c r="AC10260" t="str" s="42">
        <v>90014</v>
      </c>
      <c r="AD10260" t="n" s="42">
        <v>40001</v>
      </c>
      <c r="AE10260" s="42"/>
      <c r="AF10260" t="n" s="42">
        <v>70001</v>
      </c>
      <c r="AG10260" s="42"/>
      <c r="AH10260" t="n" s="42">
        <v>1000</v>
      </c>
      <c r="AI10260" t="str" s="16">
        <v>真意</v>
      </c>
      <c r="AJ10260" t="str" s="16">
        <v>102100</v>
      </c>
      <c r="AK10260" t="str" s="16">
        <v>玄品</v>
      </c>
      <c r="AL10260" t="str">
        <v>激活</v>
      </c>
      <c r="AM10260" t="n">
        <v>0</v>
      </c>
    </row>
    <row r="10261">
      <c r="A10261"/>
      <c r="B10261" s="16" t="n">
        <f>10000000+INDEX(编号表!$B$1:$B$32,MATCH(F10261,编号表!$A$1:$A$32,0))*100000+INDEX(编号表!$F$1:$F$32,MATCH(D10261,编号表!$E$1:$E$32,0))*1000+INDEX(编号表!$D$1:$D$32,MATCH(E10261,编号表!$C$1:$C$32,0))*10000+G10261</f>
        <v>10703203</v>
      </c>
      <c r="C10261" t="str" s="16">
        <v>玄炁贯灵·藏灵真意残卷</v>
      </c>
      <c r="D10261" t="str" s="16">
        <v>玄品</v>
      </c>
      <c r="E10261" t="str" s="16">
        <v>通用</v>
      </c>
      <c r="F10261" t="str" s="16">
        <v>真意</v>
      </c>
      <c r="G10261" t="n" s="16">
        <v>203</v>
      </c>
      <c r="H10261" s="42"/>
      <c r="I10261" t="n" s="16">
        <v>60</v>
      </c>
      <c r="J10261" t="str" s="42">
        <v>大类_基础</v>
      </c>
      <c r="K10261" t="str" s="39">
        <v>子类_真意</v>
      </c>
      <c r="L10261" t="n" s="42">
        <v>3</v>
      </c>
      <c r="M10261" t="str" s="16">
        <v>神通</v>
      </c>
      <c r="N10261" s="42"/>
      <c r="O10261" t="n" s="42">
        <v>0</v>
      </c>
      <c r="P10261" t="b" s="42">
        <v>1</v>
      </c>
      <c r="Q10261" t="b" s="42">
        <v>1</v>
      </c>
      <c r="R10261" t="b" s="42">
        <v>0</v>
      </c>
      <c r="S10261" t="n" s="42">
        <v>1</v>
      </c>
      <c r="T10261" t="str" s="42">
        <v>无</v>
      </c>
      <c r="U10261" t="n" s="42">
        <v>99</v>
      </c>
      <c r="V10261" t="str" s="16">
        <v>功能_神通真意</v>
      </c>
      <c r="W10261" s="16"/>
      <c r="X10261" t="n" s="42">
        <v>0</v>
      </c>
      <c r="Y10261" t="str" s="42">
        <v>使用后悟得玄炁贯灵·藏灵真意。玄炁贯灵：可储存两次使用，单层恢复16000毫秒。</v>
      </c>
      <c r="Z10261" t="str" s="42">
        <v>残卷收存一门神通的运转细节；悟得后仍需在真意位装配。</v>
      </c>
      <c r="AA10261" t="str" s="42">
        <v>本轮投放设计：对应境界精英、专题任务与宗门兑换；具体入口见获得途径与世界投放需求。</v>
      </c>
      <c r="AB10261" t="n" s="16">
        <v>10202020</v>
      </c>
      <c r="AC10261" t="str" s="42">
        <v>90014</v>
      </c>
      <c r="AD10261" t="n" s="42">
        <v>40001</v>
      </c>
      <c r="AE10261" s="42"/>
      <c r="AF10261" t="n" s="42">
        <v>70001</v>
      </c>
      <c r="AG10261" s="42"/>
      <c r="AH10261" t="n" s="42">
        <v>1000</v>
      </c>
      <c r="AI10261" t="str" s="16">
        <v>真意</v>
      </c>
      <c r="AJ10261" t="str" s="16">
        <v>102100</v>
      </c>
      <c r="AK10261" t="str" s="16">
        <v>玄品</v>
      </c>
      <c r="AL10261" t="str">
        <v>激活</v>
      </c>
      <c r="AM10261" t="n">
        <v>0</v>
      </c>
    </row>
    <row r="10262">
      <c r="A10262"/>
      <c r="B10262" s="16" t="n">
        <f>10000000+INDEX(编号表!$B$1:$B$32,MATCH(F10262,编号表!$A$1:$A$32,0))*100000+INDEX(编号表!$F$1:$F$32,MATCH(D10262,编号表!$E$1:$E$32,0))*1000+INDEX(编号表!$D$1:$D$32,MATCH(E10262,编号表!$C$1:$C$32,0))*10000+G10262</f>
        <v>10703204</v>
      </c>
      <c r="C10262" t="str" s="16">
        <v>玄炁贯灵·护灵真意残卷</v>
      </c>
      <c r="D10262" t="str" s="16">
        <v>玄品</v>
      </c>
      <c r="E10262" t="str" s="16">
        <v>通用</v>
      </c>
      <c r="F10262" t="str" s="16">
        <v>真意</v>
      </c>
      <c r="G10262" t="n" s="16">
        <v>204</v>
      </c>
      <c r="H10262" s="42"/>
      <c r="I10262" t="n" s="16">
        <v>60</v>
      </c>
      <c r="J10262" t="str" s="42">
        <v>大类_基础</v>
      </c>
      <c r="K10262" t="str" s="39">
        <v>子类_真意</v>
      </c>
      <c r="L10262" t="n" s="42">
        <v>3</v>
      </c>
      <c r="M10262" t="str" s="16">
        <v>神通</v>
      </c>
      <c r="N10262" s="42"/>
      <c r="O10262" t="n" s="42">
        <v>0</v>
      </c>
      <c r="P10262" t="b" s="42">
        <v>1</v>
      </c>
      <c r="Q10262" t="b" s="42">
        <v>1</v>
      </c>
      <c r="R10262" t="b" s="42">
        <v>0</v>
      </c>
      <c r="S10262" t="n" s="42">
        <v>1</v>
      </c>
      <c r="T10262" t="str" s="42">
        <v>无</v>
      </c>
      <c r="U10262" t="n" s="42">
        <v>99</v>
      </c>
      <c r="V10262" t="str" s="16">
        <v>功能_神通真意</v>
      </c>
      <c r="W10262" s="16"/>
      <c r="X10262" t="n" s="42">
        <v>0</v>
      </c>
      <c r="Y10262" t="str" s="42">
        <v>使用后悟得玄炁贯灵·护灵真意。玄炁贯灵：保留法力强化，同时附加短时小护盾。</v>
      </c>
      <c r="Z10262" t="str" s="42">
        <v>残卷收存一门神通的运转细节；悟得后仍需在真意位装配。</v>
      </c>
      <c r="AA10262" t="str" s="42">
        <v>本轮投放设计：对应境界精英、专题任务与宗门兑换；具体入口见获得途径与世界投放需求。</v>
      </c>
      <c r="AB10262" t="n" s="16">
        <v>10202020</v>
      </c>
      <c r="AC10262" t="str" s="42">
        <v>90014</v>
      </c>
      <c r="AD10262" t="n" s="42">
        <v>40001</v>
      </c>
      <c r="AE10262" s="42"/>
      <c r="AF10262" t="n" s="42">
        <v>70001</v>
      </c>
      <c r="AG10262" s="42"/>
      <c r="AH10262" t="n" s="42">
        <v>1000</v>
      </c>
      <c r="AI10262" t="str" s="16">
        <v>真意</v>
      </c>
      <c r="AJ10262" t="str" s="16">
        <v>102100</v>
      </c>
      <c r="AK10262" t="str" s="16">
        <v>玄品</v>
      </c>
      <c r="AL10262" t="str">
        <v>激活</v>
      </c>
      <c r="AM10262" t="n">
        <v>0</v>
      </c>
    </row>
    <row r="10263">
      <c r="A10263"/>
      <c r="B10263" s="16" t="n">
        <f>10000000+INDEX(编号表!$B$1:$B$32,MATCH(F10263,编号表!$A$1:$A$32,0))*100000+INDEX(编号表!$F$1:$F$32,MATCH(D10263,编号表!$E$1:$E$32,0))*1000+INDEX(编号表!$D$1:$D$32,MATCH(E10263,编号表!$C$1:$C$32,0))*10000+G10263</f>
        <v>10703205</v>
      </c>
      <c r="C10263" t="str" s="16">
        <v>破甲印·久裂真意残卷</v>
      </c>
      <c r="D10263" t="str" s="16">
        <v>玄品</v>
      </c>
      <c r="E10263" t="str" s="16">
        <v>通用</v>
      </c>
      <c r="F10263" t="str" s="16">
        <v>真意</v>
      </c>
      <c r="G10263" t="n" s="16">
        <v>205</v>
      </c>
      <c r="H10263" s="42"/>
      <c r="I10263" t="n" s="16">
        <v>60</v>
      </c>
      <c r="J10263" t="str" s="42">
        <v>大类_基础</v>
      </c>
      <c r="K10263" t="str" s="39">
        <v>子类_真意</v>
      </c>
      <c r="L10263" t="n" s="42">
        <v>3</v>
      </c>
      <c r="M10263" t="str" s="16">
        <v>神通</v>
      </c>
      <c r="N10263" s="42"/>
      <c r="O10263" t="n" s="42">
        <v>0</v>
      </c>
      <c r="P10263" t="b" s="42">
        <v>1</v>
      </c>
      <c r="Q10263" t="b" s="42">
        <v>1</v>
      </c>
      <c r="R10263" t="b" s="42">
        <v>0</v>
      </c>
      <c r="S10263" t="n" s="42">
        <v>1</v>
      </c>
      <c r="T10263" t="str" s="42">
        <v>无</v>
      </c>
      <c r="U10263" t="n" s="42">
        <v>99</v>
      </c>
      <c r="V10263" t="str" s="16">
        <v>功能_神通真意</v>
      </c>
      <c r="W10263" s="16"/>
      <c r="X10263" t="n" s="42">
        <v>0</v>
      </c>
      <c r="Y10263" t="str" s="42">
        <v>使用后悟得破甲印·久裂真意。破甲印：物防降低状态持续时间提高25%。</v>
      </c>
      <c r="Z10263" t="str" s="42">
        <v>残卷收存一门神通的运转细节；悟得后仍需在真意位装配。</v>
      </c>
      <c r="AA10263" t="str" s="42">
        <v>本轮投放设计：对应境界精英、专题任务与宗门兑换；具体入口见获得途径与世界投放需求。</v>
      </c>
      <c r="AB10263" t="n" s="16">
        <v>10202021</v>
      </c>
      <c r="AC10263" t="str" s="42">
        <v>90014</v>
      </c>
      <c r="AD10263" t="n" s="42">
        <v>40001</v>
      </c>
      <c r="AE10263" s="42"/>
      <c r="AF10263" t="n" s="42">
        <v>70001</v>
      </c>
      <c r="AG10263" s="42"/>
      <c r="AH10263" t="n" s="42">
        <v>1000</v>
      </c>
      <c r="AI10263" t="str" s="16">
        <v>真意</v>
      </c>
      <c r="AJ10263" t="str" s="16">
        <v>102200</v>
      </c>
      <c r="AK10263" t="str" s="16">
        <v>玄品</v>
      </c>
      <c r="AL10263" t="str">
        <v>激活</v>
      </c>
      <c r="AM10263" t="n">
        <v>0</v>
      </c>
    </row>
    <row r="10264">
      <c r="A10264"/>
      <c r="B10264" s="16" t="n">
        <f>10000000+INDEX(编号表!$B$1:$B$32,MATCH(F10264,编号表!$A$1:$A$32,0))*100000+INDEX(编号表!$F$1:$F$32,MATCH(D10264,编号表!$E$1:$E$32,0))*1000+INDEX(编号表!$D$1:$D$32,MATCH(E10264,编号表!$C$1:$C$32,0))*10000+G10264</f>
        <v>10703206</v>
      </c>
      <c r="C10264" t="str" s="16">
        <v>破甲印·深裂真意残卷</v>
      </c>
      <c r="D10264" t="str" s="16">
        <v>玄品</v>
      </c>
      <c r="E10264" t="str" s="16">
        <v>通用</v>
      </c>
      <c r="F10264" t="str" s="16">
        <v>真意</v>
      </c>
      <c r="G10264" t="n" s="16">
        <v>206</v>
      </c>
      <c r="H10264" s="42"/>
      <c r="I10264" t="n" s="16">
        <v>60</v>
      </c>
      <c r="J10264" t="str" s="42">
        <v>大类_基础</v>
      </c>
      <c r="K10264" t="str" s="39">
        <v>子类_真意</v>
      </c>
      <c r="L10264" t="n" s="42">
        <v>3</v>
      </c>
      <c r="M10264" t="str" s="16">
        <v>神通</v>
      </c>
      <c r="N10264" s="42"/>
      <c r="O10264" t="n" s="42">
        <v>0</v>
      </c>
      <c r="P10264" t="b" s="42">
        <v>1</v>
      </c>
      <c r="Q10264" t="b" s="42">
        <v>1</v>
      </c>
      <c r="R10264" t="b" s="42">
        <v>0</v>
      </c>
      <c r="S10264" t="n" s="42">
        <v>1</v>
      </c>
      <c r="T10264" t="str" s="42">
        <v>无</v>
      </c>
      <c r="U10264" t="n" s="42">
        <v>99</v>
      </c>
      <c r="V10264" t="str" s="16">
        <v>功能_神通真意</v>
      </c>
      <c r="W10264" s="16"/>
      <c r="X10264" t="n" s="42">
        <v>0</v>
      </c>
      <c r="Y10264" t="str" s="42">
        <v>使用后悟得破甲印·深裂真意。破甲印：物防上下限增幅再降低200万分比。</v>
      </c>
      <c r="Z10264" t="str" s="42">
        <v>残卷收存一门神通的运转细节；悟得后仍需在真意位装配。</v>
      </c>
      <c r="AA10264" t="str" s="42">
        <v>本轮投放设计：对应境界精英、专题任务与宗门兑换；具体入口见获得途径与世界投放需求。</v>
      </c>
      <c r="AB10264" t="n" s="16">
        <v>10202021</v>
      </c>
      <c r="AC10264" t="str" s="42">
        <v>90014</v>
      </c>
      <c r="AD10264" t="n" s="42">
        <v>40001</v>
      </c>
      <c r="AE10264" s="42"/>
      <c r="AF10264" t="n" s="42">
        <v>70001</v>
      </c>
      <c r="AG10264" s="42"/>
      <c r="AH10264" t="n" s="42">
        <v>1000</v>
      </c>
      <c r="AI10264" t="str" s="16">
        <v>真意</v>
      </c>
      <c r="AJ10264" t="str" s="16">
        <v>102200</v>
      </c>
      <c r="AK10264" t="str" s="16">
        <v>玄品</v>
      </c>
      <c r="AL10264" t="str">
        <v>激活</v>
      </c>
      <c r="AM10264" t="n">
        <v>0</v>
      </c>
    </row>
    <row r="10265">
      <c r="A10265"/>
      <c r="B10265" s="16" t="n">
        <f>10000000+INDEX(编号表!$B$1:$B$32,MATCH(F10265,编号表!$A$1:$A$32,0))*100000+INDEX(编号表!$F$1:$F$32,MATCH(D10265,编号表!$E$1:$E$32,0))*1000+INDEX(编号表!$D$1:$D$32,MATCH(E10265,编号表!$C$1:$C$32,0))*10000+G10265</f>
        <v>10703207</v>
      </c>
      <c r="C10265" t="str" s="16">
        <v>破甲印·遥裂真意残卷</v>
      </c>
      <c r="D10265" t="str" s="16">
        <v>玄品</v>
      </c>
      <c r="E10265" t="str" s="16">
        <v>通用</v>
      </c>
      <c r="F10265" t="str" s="16">
        <v>真意</v>
      </c>
      <c r="G10265" t="n" s="16">
        <v>207</v>
      </c>
      <c r="H10265" s="42"/>
      <c r="I10265" t="n" s="16">
        <v>60</v>
      </c>
      <c r="J10265" t="str" s="42">
        <v>大类_基础</v>
      </c>
      <c r="K10265" t="str" s="39">
        <v>子类_真意</v>
      </c>
      <c r="L10265" t="n" s="42">
        <v>3</v>
      </c>
      <c r="M10265" t="str" s="16">
        <v>神通</v>
      </c>
      <c r="N10265" s="42"/>
      <c r="O10265" t="n" s="42">
        <v>0</v>
      </c>
      <c r="P10265" t="b" s="42">
        <v>1</v>
      </c>
      <c r="Q10265" t="b" s="42">
        <v>1</v>
      </c>
      <c r="R10265" t="b" s="42">
        <v>0</v>
      </c>
      <c r="S10265" t="n" s="42">
        <v>1</v>
      </c>
      <c r="T10265" t="str" s="42">
        <v>无</v>
      </c>
      <c r="U10265" t="n" s="42">
        <v>99</v>
      </c>
      <c r="V10265" t="str" s="16">
        <v>功能_神通真意</v>
      </c>
      <c r="W10265" s="16"/>
      <c r="X10265" t="n" s="42">
        <v>0</v>
      </c>
      <c r="Y10265" t="str" s="42">
        <v>使用后悟得破甲印·遥裂真意。破甲印：施法距离提高20%。</v>
      </c>
      <c r="Z10265" t="str" s="42">
        <v>残卷收存一门神通的运转细节；悟得后仍需在真意位装配。</v>
      </c>
      <c r="AA10265" t="str" s="42">
        <v>本轮投放设计：对应境界精英、专题任务与宗门兑换；具体入口见获得途径与世界投放需求。</v>
      </c>
      <c r="AB10265" t="n" s="16">
        <v>10202021</v>
      </c>
      <c r="AC10265" t="str" s="42">
        <v>90014</v>
      </c>
      <c r="AD10265" t="n" s="42">
        <v>40001</v>
      </c>
      <c r="AE10265" s="42"/>
      <c r="AF10265" t="n" s="42">
        <v>70001</v>
      </c>
      <c r="AG10265" s="42"/>
      <c r="AH10265" t="n" s="42">
        <v>1000</v>
      </c>
      <c r="AI10265" t="str" s="16">
        <v>真意</v>
      </c>
      <c r="AJ10265" t="str" s="16">
        <v>102200</v>
      </c>
      <c r="AK10265" t="str" s="16">
        <v>玄品</v>
      </c>
      <c r="AL10265" t="str">
        <v>激活</v>
      </c>
      <c r="AM10265" t="n">
        <v>0</v>
      </c>
    </row>
    <row r="10266">
      <c r="A10266"/>
      <c r="B10266" s="16" t="n">
        <f>10000000+INDEX(编号表!$B$1:$B$32,MATCH(F10266,编号表!$A$1:$A$32,0))*100000+INDEX(编号表!$F$1:$F$32,MATCH(D10266,编号表!$E$1:$E$32,0))*1000+INDEX(编号表!$D$1:$D$32,MATCH(E10266,编号表!$C$1:$C$32,0))*10000+G10266</f>
        <v>10703208</v>
      </c>
      <c r="C10266" t="str" s="16">
        <v>破甲印·回裂真意残卷</v>
      </c>
      <c r="D10266" t="str" s="16">
        <v>玄品</v>
      </c>
      <c r="E10266" t="str" s="16">
        <v>通用</v>
      </c>
      <c r="F10266" t="str" s="16">
        <v>真意</v>
      </c>
      <c r="G10266" t="n" s="16">
        <v>208</v>
      </c>
      <c r="H10266" s="42"/>
      <c r="I10266" t="n" s="16">
        <v>60</v>
      </c>
      <c r="J10266" t="str" s="42">
        <v>大类_基础</v>
      </c>
      <c r="K10266" t="str" s="39">
        <v>子类_真意</v>
      </c>
      <c r="L10266" t="n" s="42">
        <v>3</v>
      </c>
      <c r="M10266" t="str" s="16">
        <v>神通</v>
      </c>
      <c r="N10266" s="42"/>
      <c r="O10266" t="n" s="42">
        <v>0</v>
      </c>
      <c r="P10266" t="b" s="42">
        <v>1</v>
      </c>
      <c r="Q10266" t="b" s="42">
        <v>1</v>
      </c>
      <c r="R10266" t="b" s="42">
        <v>0</v>
      </c>
      <c r="S10266" t="n" s="42">
        <v>1</v>
      </c>
      <c r="T10266" t="str" s="42">
        <v>无</v>
      </c>
      <c r="U10266" t="n" s="42">
        <v>99</v>
      </c>
      <c r="V10266" t="str" s="16">
        <v>功能_神通真意</v>
      </c>
      <c r="W10266" s="16"/>
      <c r="X10266" t="n" s="42">
        <v>0</v>
      </c>
      <c r="Y10266" t="str" s="42">
        <v>使用后悟得破甲印·回裂真意。破甲印：冷却时间降低15%。</v>
      </c>
      <c r="Z10266" t="str" s="42">
        <v>残卷收存一门神通的运转细节；悟得后仍需在真意位装配。</v>
      </c>
      <c r="AA10266" t="str" s="42">
        <v>本轮投放设计：对应境界精英、专题任务与宗门兑换；具体入口见获得途径与世界投放需求。</v>
      </c>
      <c r="AB10266" t="n" s="16">
        <v>10202021</v>
      </c>
      <c r="AC10266" t="str" s="42">
        <v>90014</v>
      </c>
      <c r="AD10266" t="n" s="42">
        <v>40001</v>
      </c>
      <c r="AE10266" s="42"/>
      <c r="AF10266" t="n" s="42">
        <v>70001</v>
      </c>
      <c r="AG10266" s="42"/>
      <c r="AH10266" t="n" s="42">
        <v>1000</v>
      </c>
      <c r="AI10266" t="str" s="16">
        <v>真意</v>
      </c>
      <c r="AJ10266" t="str" s="16">
        <v>102200</v>
      </c>
      <c r="AK10266" t="str" s="16">
        <v>玄品</v>
      </c>
      <c r="AL10266" t="str">
        <v>激活</v>
      </c>
      <c r="AM10266" t="n">
        <v>0</v>
      </c>
    </row>
    <row r="10267">
      <c r="A10267"/>
      <c r="B10267" s="16" t="n">
        <f>10000000+INDEX(编号表!$B$1:$B$32,MATCH(F10267,编号表!$A$1:$A$32,0))*100000+INDEX(编号表!$F$1:$F$32,MATCH(D10267,编号表!$E$1:$E$32,0))*1000+INDEX(编号表!$D$1:$D$32,MATCH(E10267,编号表!$C$1:$C$32,0))*10000+G10267</f>
        <v>10703209</v>
      </c>
      <c r="C10267" t="str" s="16">
        <v>破甲印·群裂真意残卷</v>
      </c>
      <c r="D10267" t="str" s="16">
        <v>玄品</v>
      </c>
      <c r="E10267" t="str" s="16">
        <v>通用</v>
      </c>
      <c r="F10267" t="str" s="16">
        <v>真意</v>
      </c>
      <c r="G10267" t="n" s="16">
        <v>209</v>
      </c>
      <c r="H10267" s="42"/>
      <c r="I10267" t="n" s="16">
        <v>60</v>
      </c>
      <c r="J10267" t="str" s="42">
        <v>大类_基础</v>
      </c>
      <c r="K10267" t="str" s="39">
        <v>子类_真意</v>
      </c>
      <c r="L10267" t="n" s="42">
        <v>3</v>
      </c>
      <c r="M10267" t="str" s="16">
        <v>神通</v>
      </c>
      <c r="N10267" s="42"/>
      <c r="O10267" t="n" s="42">
        <v>0</v>
      </c>
      <c r="P10267" t="b" s="42">
        <v>1</v>
      </c>
      <c r="Q10267" t="b" s="42">
        <v>1</v>
      </c>
      <c r="R10267" t="b" s="42">
        <v>0</v>
      </c>
      <c r="S10267" t="n" s="42">
        <v>1</v>
      </c>
      <c r="T10267" t="str" s="42">
        <v>无</v>
      </c>
      <c r="U10267" t="n" s="42">
        <v>99</v>
      </c>
      <c r="V10267" t="str" s="16">
        <v>功能_神通真意</v>
      </c>
      <c r="W10267" s="16"/>
      <c r="X10267" t="n" s="42">
        <v>0</v>
      </c>
      <c r="Y10267" t="str" s="42">
        <v>使用后悟得破甲印·群裂真意。破甲印：改为目标点半径180的范围破甲，最多3个敌人。</v>
      </c>
      <c r="Z10267" t="str" s="42">
        <v>残卷收存一门神通的运转细节；悟得后仍需在真意位装配。</v>
      </c>
      <c r="AA10267" t="str" s="42">
        <v>本轮投放设计：对应境界精英、专题任务与宗门兑换；具体入口见获得途径与世界投放需求。</v>
      </c>
      <c r="AB10267" t="n" s="16">
        <v>10202021</v>
      </c>
      <c r="AC10267" t="str" s="42">
        <v>90014</v>
      </c>
      <c r="AD10267" t="n" s="42">
        <v>40001</v>
      </c>
      <c r="AE10267" s="42"/>
      <c r="AF10267" t="n" s="42">
        <v>70001</v>
      </c>
      <c r="AG10267" s="42"/>
      <c r="AH10267" t="n" s="42">
        <v>1000</v>
      </c>
      <c r="AI10267" t="str" s="16">
        <v>真意</v>
      </c>
      <c r="AJ10267" t="str" s="16">
        <v>102200</v>
      </c>
      <c r="AK10267" t="str" s="16">
        <v>玄品</v>
      </c>
      <c r="AL10267" t="str">
        <v>激活</v>
      </c>
      <c r="AM10267" t="n">
        <v>0</v>
      </c>
    </row>
    <row r="10268">
      <c r="A10268"/>
      <c r="B10268" s="16" t="n">
        <f>10000000+INDEX(编号表!$B$1:$B$32,MATCH(F10268,编号表!$A$1:$A$32,0))*100000+INDEX(编号表!$F$1:$F$32,MATCH(D10268,编号表!$E$1:$E$32,0))*1000+INDEX(编号表!$D$1:$D$32,MATCH(E10268,编号表!$C$1:$C$32,0))*10000+G10268</f>
        <v>10703210</v>
      </c>
      <c r="C10268" t="str" s="16">
        <v>蚀法咒·久蚀真意残卷</v>
      </c>
      <c r="D10268" t="str" s="16">
        <v>玄品</v>
      </c>
      <c r="E10268" t="str" s="16">
        <v>通用</v>
      </c>
      <c r="F10268" t="str" s="16">
        <v>真意</v>
      </c>
      <c r="G10268" t="n" s="16">
        <v>210</v>
      </c>
      <c r="H10268" s="42"/>
      <c r="I10268" t="n" s="16">
        <v>60</v>
      </c>
      <c r="J10268" t="str" s="42">
        <v>大类_基础</v>
      </c>
      <c r="K10268" t="str" s="39">
        <v>子类_真意</v>
      </c>
      <c r="L10268" t="n" s="42">
        <v>3</v>
      </c>
      <c r="M10268" t="str" s="16">
        <v>神通</v>
      </c>
      <c r="N10268" s="42"/>
      <c r="O10268" t="n" s="42">
        <v>0</v>
      </c>
      <c r="P10268" t="b" s="42">
        <v>1</v>
      </c>
      <c r="Q10268" t="b" s="42">
        <v>1</v>
      </c>
      <c r="R10268" t="b" s="42">
        <v>0</v>
      </c>
      <c r="S10268" t="n" s="42">
        <v>1</v>
      </c>
      <c r="T10268" t="str" s="42">
        <v>无</v>
      </c>
      <c r="U10268" t="n" s="42">
        <v>99</v>
      </c>
      <c r="V10268" t="str" s="16">
        <v>功能_神通真意</v>
      </c>
      <c r="W10268" s="16"/>
      <c r="X10268" t="n" s="42">
        <v>0</v>
      </c>
      <c r="Y10268" t="str" s="42">
        <v>使用后悟得蚀法咒·久蚀真意。蚀法咒：法防降低状态持续时间提高25%。</v>
      </c>
      <c r="Z10268" t="str" s="42">
        <v>残卷收存一门神通的运转细节；悟得后仍需在真意位装配。</v>
      </c>
      <c r="AA10268" t="str" s="42">
        <v>本轮投放设计：对应境界精英、专题任务与宗门兑换；具体入口见获得途径与世界投放需求。</v>
      </c>
      <c r="AB10268" t="n" s="16">
        <v>10202022</v>
      </c>
      <c r="AC10268" t="str" s="42">
        <v>90014</v>
      </c>
      <c r="AD10268" t="n" s="42">
        <v>40001</v>
      </c>
      <c r="AE10268" s="42"/>
      <c r="AF10268" t="n" s="42">
        <v>70001</v>
      </c>
      <c r="AG10268" s="42"/>
      <c r="AH10268" t="n" s="42">
        <v>1000</v>
      </c>
      <c r="AI10268" t="str" s="16">
        <v>真意</v>
      </c>
      <c r="AJ10268" t="str" s="16">
        <v>102300</v>
      </c>
      <c r="AK10268" t="str" s="16">
        <v>玄品</v>
      </c>
      <c r="AL10268" t="str">
        <v>激活</v>
      </c>
      <c r="AM10268" t="n">
        <v>0</v>
      </c>
    </row>
    <row r="10269">
      <c r="A10269"/>
      <c r="B10269" s="16" t="n">
        <f>10000000+INDEX(编号表!$B$1:$B$32,MATCH(F10269,编号表!$A$1:$A$32,0))*100000+INDEX(编号表!$F$1:$F$32,MATCH(D10269,编号表!$E$1:$E$32,0))*1000+INDEX(编号表!$D$1:$D$32,MATCH(E10269,编号表!$C$1:$C$32,0))*10000+G10269</f>
        <v>10703211</v>
      </c>
      <c r="C10269" t="str" s="16">
        <v>蚀法咒·深蚀真意残卷</v>
      </c>
      <c r="D10269" t="str" s="16">
        <v>玄品</v>
      </c>
      <c r="E10269" t="str" s="16">
        <v>通用</v>
      </c>
      <c r="F10269" t="str" s="16">
        <v>真意</v>
      </c>
      <c r="G10269" t="n" s="16">
        <v>211</v>
      </c>
      <c r="H10269" s="42"/>
      <c r="I10269" t="n" s="16">
        <v>60</v>
      </c>
      <c r="J10269" t="str" s="42">
        <v>大类_基础</v>
      </c>
      <c r="K10269" t="str" s="39">
        <v>子类_真意</v>
      </c>
      <c r="L10269" t="n" s="42">
        <v>3</v>
      </c>
      <c r="M10269" t="str" s="16">
        <v>神通</v>
      </c>
      <c r="N10269" s="42"/>
      <c r="O10269" t="n" s="42">
        <v>0</v>
      </c>
      <c r="P10269" t="b" s="42">
        <v>1</v>
      </c>
      <c r="Q10269" t="b" s="42">
        <v>1</v>
      </c>
      <c r="R10269" t="b" s="42">
        <v>0</v>
      </c>
      <c r="S10269" t="n" s="42">
        <v>1</v>
      </c>
      <c r="T10269" t="str" s="42">
        <v>无</v>
      </c>
      <c r="U10269" t="n" s="42">
        <v>99</v>
      </c>
      <c r="V10269" t="str" s="16">
        <v>功能_神通真意</v>
      </c>
      <c r="W10269" s="16"/>
      <c r="X10269" t="n" s="42">
        <v>0</v>
      </c>
      <c r="Y10269" t="str" s="42">
        <v>使用后悟得蚀法咒·深蚀真意。蚀法咒：法防上下限增幅再降低200万分比。</v>
      </c>
      <c r="Z10269" t="str" s="42">
        <v>残卷收存一门神通的运转细节；悟得后仍需在真意位装配。</v>
      </c>
      <c r="AA10269" t="str" s="42">
        <v>本轮投放设计：对应境界精英、专题任务与宗门兑换；具体入口见获得途径与世界投放需求。</v>
      </c>
      <c r="AB10269" t="n" s="16">
        <v>10202022</v>
      </c>
      <c r="AC10269" t="str" s="42">
        <v>90014</v>
      </c>
      <c r="AD10269" t="n" s="42">
        <v>40001</v>
      </c>
      <c r="AE10269" s="42"/>
      <c r="AF10269" t="n" s="42">
        <v>70001</v>
      </c>
      <c r="AG10269" s="42"/>
      <c r="AH10269" t="n" s="42">
        <v>1000</v>
      </c>
      <c r="AI10269" t="str" s="16">
        <v>真意</v>
      </c>
      <c r="AJ10269" t="str" s="16">
        <v>102300</v>
      </c>
      <c r="AK10269" t="str" s="16">
        <v>玄品</v>
      </c>
      <c r="AL10269" t="str">
        <v>激活</v>
      </c>
      <c r="AM10269" t="n">
        <v>0</v>
      </c>
    </row>
    <row r="10270">
      <c r="A10270"/>
      <c r="B10270" s="16" t="n">
        <f>10000000+INDEX(编号表!$B$1:$B$32,MATCH(F10270,编号表!$A$1:$A$32,0))*100000+INDEX(编号表!$F$1:$F$32,MATCH(D10270,编号表!$E$1:$E$32,0))*1000+INDEX(编号表!$D$1:$D$32,MATCH(E10270,编号表!$C$1:$C$32,0))*10000+G10270</f>
        <v>10703212</v>
      </c>
      <c r="C10270" t="str" s="16">
        <v>蚀法咒·遥蚀真意残卷</v>
      </c>
      <c r="D10270" t="str" s="16">
        <v>玄品</v>
      </c>
      <c r="E10270" t="str" s="16">
        <v>通用</v>
      </c>
      <c r="F10270" t="str" s="16">
        <v>真意</v>
      </c>
      <c r="G10270" t="n" s="16">
        <v>212</v>
      </c>
      <c r="H10270" s="42"/>
      <c r="I10270" t="n" s="16">
        <v>60</v>
      </c>
      <c r="J10270" t="str" s="42">
        <v>大类_基础</v>
      </c>
      <c r="K10270" t="str" s="39">
        <v>子类_真意</v>
      </c>
      <c r="L10270" t="n" s="42">
        <v>3</v>
      </c>
      <c r="M10270" t="str" s="16">
        <v>神通</v>
      </c>
      <c r="N10270" s="42"/>
      <c r="O10270" t="n" s="42">
        <v>0</v>
      </c>
      <c r="P10270" t="b" s="42">
        <v>1</v>
      </c>
      <c r="Q10270" t="b" s="42">
        <v>1</v>
      </c>
      <c r="R10270" t="b" s="42">
        <v>0</v>
      </c>
      <c r="S10270" t="n" s="42">
        <v>1</v>
      </c>
      <c r="T10270" t="str" s="42">
        <v>无</v>
      </c>
      <c r="U10270" t="n" s="42">
        <v>99</v>
      </c>
      <c r="V10270" t="str" s="16">
        <v>功能_神通真意</v>
      </c>
      <c r="W10270" s="16"/>
      <c r="X10270" t="n" s="42">
        <v>0</v>
      </c>
      <c r="Y10270" t="str" s="42">
        <v>使用后悟得蚀法咒·遥蚀真意。蚀法咒：施法距离提高20%。</v>
      </c>
      <c r="Z10270" t="str" s="42">
        <v>残卷收存一门神通的运转细节；悟得后仍需在真意位装配。</v>
      </c>
      <c r="AA10270" t="str" s="42">
        <v>本轮投放设计：对应境界精英、专题任务与宗门兑换；具体入口见获得途径与世界投放需求。</v>
      </c>
      <c r="AB10270" t="n" s="16">
        <v>10202022</v>
      </c>
      <c r="AC10270" t="str" s="42">
        <v>90014</v>
      </c>
      <c r="AD10270" t="n" s="42">
        <v>40001</v>
      </c>
      <c r="AE10270" s="42"/>
      <c r="AF10270" t="n" s="42">
        <v>70001</v>
      </c>
      <c r="AG10270" s="42"/>
      <c r="AH10270" t="n" s="42">
        <v>1000</v>
      </c>
      <c r="AI10270" t="str" s="16">
        <v>真意</v>
      </c>
      <c r="AJ10270" t="str" s="16">
        <v>102300</v>
      </c>
      <c r="AK10270" t="str" s="16">
        <v>玄品</v>
      </c>
      <c r="AL10270" t="str">
        <v>激活</v>
      </c>
      <c r="AM10270" t="n">
        <v>0</v>
      </c>
    </row>
    <row r="10271">
      <c r="A10271"/>
      <c r="B10271" s="16" t="n">
        <f>10000000+INDEX(编号表!$B$1:$B$32,MATCH(F10271,编号表!$A$1:$A$32,0))*100000+INDEX(编号表!$F$1:$F$32,MATCH(D10271,编号表!$E$1:$E$32,0))*1000+INDEX(编号表!$D$1:$D$32,MATCH(E10271,编号表!$C$1:$C$32,0))*10000+G10271</f>
        <v>10703213</v>
      </c>
      <c r="C10271" t="str" s="16">
        <v>蚀法咒·回蚀真意残卷</v>
      </c>
      <c r="D10271" t="str" s="16">
        <v>玄品</v>
      </c>
      <c r="E10271" t="str" s="16">
        <v>通用</v>
      </c>
      <c r="F10271" t="str" s="16">
        <v>真意</v>
      </c>
      <c r="G10271" t="n" s="16">
        <v>213</v>
      </c>
      <c r="H10271" s="42"/>
      <c r="I10271" t="n" s="16">
        <v>60</v>
      </c>
      <c r="J10271" t="str" s="42">
        <v>大类_基础</v>
      </c>
      <c r="K10271" t="str" s="39">
        <v>子类_真意</v>
      </c>
      <c r="L10271" t="n" s="42">
        <v>3</v>
      </c>
      <c r="M10271" t="str" s="16">
        <v>神通</v>
      </c>
      <c r="N10271" s="42"/>
      <c r="O10271" t="n" s="42">
        <v>0</v>
      </c>
      <c r="P10271" t="b" s="42">
        <v>1</v>
      </c>
      <c r="Q10271" t="b" s="42">
        <v>1</v>
      </c>
      <c r="R10271" t="b" s="42">
        <v>0</v>
      </c>
      <c r="S10271" t="n" s="42">
        <v>1</v>
      </c>
      <c r="T10271" t="str" s="42">
        <v>无</v>
      </c>
      <c r="U10271" t="n" s="42">
        <v>99</v>
      </c>
      <c r="V10271" t="str" s="16">
        <v>功能_神通真意</v>
      </c>
      <c r="W10271" s="16"/>
      <c r="X10271" t="n" s="42">
        <v>0</v>
      </c>
      <c r="Y10271" t="str" s="42">
        <v>使用后悟得蚀法咒·回蚀真意。蚀法咒：冷却时间降低15%。</v>
      </c>
      <c r="Z10271" t="str" s="42">
        <v>残卷收存一门神通的运转细节；悟得后仍需在真意位装配。</v>
      </c>
      <c r="AA10271" t="str" s="42">
        <v>本轮投放设计：对应境界精英、专题任务与宗门兑换；具体入口见获得途径与世界投放需求。</v>
      </c>
      <c r="AB10271" t="n" s="16">
        <v>10202022</v>
      </c>
      <c r="AC10271" t="str" s="42">
        <v>90014</v>
      </c>
      <c r="AD10271" t="n" s="42">
        <v>40001</v>
      </c>
      <c r="AE10271" s="42"/>
      <c r="AF10271" t="n" s="42">
        <v>70001</v>
      </c>
      <c r="AG10271" s="42"/>
      <c r="AH10271" t="n" s="42">
        <v>1000</v>
      </c>
      <c r="AI10271" t="str" s="16">
        <v>真意</v>
      </c>
      <c r="AJ10271" t="str" s="16">
        <v>102300</v>
      </c>
      <c r="AK10271" t="str" s="16">
        <v>玄品</v>
      </c>
      <c r="AL10271" t="str">
        <v>激活</v>
      </c>
      <c r="AM10271" t="n">
        <v>0</v>
      </c>
    </row>
    <row r="10272">
      <c r="A10272"/>
      <c r="B10272" s="16" t="n">
        <f>10000000+INDEX(编号表!$B$1:$B$32,MATCH(F10272,编号表!$A$1:$A$32,0))*100000+INDEX(编号表!$F$1:$F$32,MATCH(D10272,编号表!$E$1:$E$32,0))*1000+INDEX(编号表!$D$1:$D$32,MATCH(E10272,编号表!$C$1:$C$32,0))*10000+G10272</f>
        <v>10703214</v>
      </c>
      <c r="C10272" t="str" s="16">
        <v>蚀法咒·群蚀真意残卷</v>
      </c>
      <c r="D10272" t="str" s="16">
        <v>玄品</v>
      </c>
      <c r="E10272" t="str" s="16">
        <v>通用</v>
      </c>
      <c r="F10272" t="str" s="16">
        <v>真意</v>
      </c>
      <c r="G10272" t="n" s="16">
        <v>214</v>
      </c>
      <c r="H10272" s="42"/>
      <c r="I10272" t="n" s="16">
        <v>60</v>
      </c>
      <c r="J10272" t="str" s="42">
        <v>大类_基础</v>
      </c>
      <c r="K10272" t="str" s="39">
        <v>子类_真意</v>
      </c>
      <c r="L10272" t="n" s="42">
        <v>3</v>
      </c>
      <c r="M10272" t="str" s="16">
        <v>神通</v>
      </c>
      <c r="N10272" s="42"/>
      <c r="O10272" t="n" s="42">
        <v>0</v>
      </c>
      <c r="P10272" t="b" s="42">
        <v>1</v>
      </c>
      <c r="Q10272" t="b" s="42">
        <v>1</v>
      </c>
      <c r="R10272" t="b" s="42">
        <v>0</v>
      </c>
      <c r="S10272" t="n" s="42">
        <v>1</v>
      </c>
      <c r="T10272" t="str" s="42">
        <v>无</v>
      </c>
      <c r="U10272" t="n" s="42">
        <v>99</v>
      </c>
      <c r="V10272" t="str" s="16">
        <v>功能_神通真意</v>
      </c>
      <c r="W10272" s="16"/>
      <c r="X10272" t="n" s="42">
        <v>0</v>
      </c>
      <c r="Y10272" t="str" s="42">
        <v>使用后悟得蚀法咒·群蚀真意。蚀法咒：改为目标点半径180的范围蚀法，最多3个敌人。</v>
      </c>
      <c r="Z10272" t="str" s="42">
        <v>残卷收存一门神通的运转细节；悟得后仍需在真意位装配。</v>
      </c>
      <c r="AA10272" t="str" s="42">
        <v>本轮投放设计：对应境界精英、专题任务与宗门兑换；具体入口见获得途径与世界投放需求。</v>
      </c>
      <c r="AB10272" t="n" s="16">
        <v>10202022</v>
      </c>
      <c r="AC10272" t="str" s="42">
        <v>90014</v>
      </c>
      <c r="AD10272" t="n" s="42">
        <v>40001</v>
      </c>
      <c r="AE10272" s="42"/>
      <c r="AF10272" t="n" s="42">
        <v>70001</v>
      </c>
      <c r="AG10272" s="42"/>
      <c r="AH10272" t="n" s="42">
        <v>1000</v>
      </c>
      <c r="AI10272" t="str" s="16">
        <v>真意</v>
      </c>
      <c r="AJ10272" t="str" s="16">
        <v>102300</v>
      </c>
      <c r="AK10272" t="str" s="16">
        <v>玄品</v>
      </c>
      <c r="AL10272" t="str">
        <v>激活</v>
      </c>
      <c r="AM10272" t="n">
        <v>0</v>
      </c>
    </row>
    <row r="10273">
      <c r="A10273"/>
      <c r="B10273" s="16" t="n">
        <f>10000000+INDEX(编号表!$B$1:$B$32,MATCH(F10273,编号表!$A$1:$A$32,0))*100000+INDEX(编号表!$F$1:$F$32,MATCH(D10273,编号表!$E$1:$E$32,0))*1000+INDEX(编号表!$D$1:$D$32,MATCH(E10273,编号表!$C$1:$C$32,0))*10000+G10273</f>
        <v>10703215</v>
      </c>
      <c r="C10273" t="str" s="16">
        <v>余烬侵脉·青木真意残卷</v>
      </c>
      <c r="D10273" t="str" s="16">
        <v>玄品</v>
      </c>
      <c r="E10273" t="str" s="16">
        <v>通用</v>
      </c>
      <c r="F10273" t="str" s="16">
        <v>真意</v>
      </c>
      <c r="G10273" t="n" s="16">
        <v>215</v>
      </c>
      <c r="H10273" s="42"/>
      <c r="I10273" t="n" s="16">
        <v>60</v>
      </c>
      <c r="J10273" t="str" s="42">
        <v>大类_基础</v>
      </c>
      <c r="K10273" t="str" s="39">
        <v>子类_真意</v>
      </c>
      <c r="L10273" t="n" s="42">
        <v>3</v>
      </c>
      <c r="M10273" t="str" s="16">
        <v>神通</v>
      </c>
      <c r="N10273" s="42"/>
      <c r="O10273" t="n" s="42">
        <v>0</v>
      </c>
      <c r="P10273" t="b" s="42">
        <v>1</v>
      </c>
      <c r="Q10273" t="b" s="42">
        <v>1</v>
      </c>
      <c r="R10273" t="b" s="42">
        <v>0</v>
      </c>
      <c r="S10273" t="n" s="42">
        <v>1</v>
      </c>
      <c r="T10273" t="str" s="42">
        <v>无</v>
      </c>
      <c r="U10273" t="n" s="42">
        <v>99</v>
      </c>
      <c r="V10273" t="str" s="16">
        <v>功能_神通真意</v>
      </c>
      <c r="W10273" s="16"/>
      <c r="X10273" t="n" s="42">
        <v>0</v>
      </c>
      <c r="Y10273" t="str" s="42">
        <v>使用后悟得余烬侵脉·青木真意。余烬侵脉：持续伤害的发起神通改属木行，伤害通道保持。</v>
      </c>
      <c r="Z10273" t="str" s="42">
        <v>残卷收存一门神通的运转细节；悟得后仍需在真意位装配。</v>
      </c>
      <c r="AA10273" t="str" s="42">
        <v>本轮投放设计：对应境界精英、专题任务与宗门兑换；具体入口见获得途径与世界投放需求。</v>
      </c>
      <c r="AB10273" t="n" s="16">
        <v>10202023</v>
      </c>
      <c r="AC10273" t="str" s="42">
        <v>90014</v>
      </c>
      <c r="AD10273" t="n" s="42">
        <v>40001</v>
      </c>
      <c r="AE10273" s="42"/>
      <c r="AF10273" t="n" s="42">
        <v>70001</v>
      </c>
      <c r="AG10273" s="42"/>
      <c r="AH10273" t="n" s="42">
        <v>1000</v>
      </c>
      <c r="AI10273" t="str" s="16">
        <v>真意</v>
      </c>
      <c r="AJ10273" t="str" s="16">
        <v>102400</v>
      </c>
      <c r="AK10273" t="str" s="16">
        <v>玄品</v>
      </c>
      <c r="AL10273" t="str">
        <v>激活</v>
      </c>
      <c r="AM10273" t="n">
        <v>0</v>
      </c>
    </row>
    <row r="10274">
      <c r="A10274"/>
      <c r="B10274" s="16" t="n">
        <f>10000000+INDEX(编号表!$B$1:$B$32,MATCH(F10274,编号表!$A$1:$A$32,0))*100000+INDEX(编号表!$F$1:$F$32,MATCH(D10274,编号表!$E$1:$E$32,0))*1000+INDEX(编号表!$D$1:$D$32,MATCH(E10274,编号表!$C$1:$C$32,0))*10000+G10274</f>
        <v>10703216</v>
      </c>
      <c r="C10274" t="str" s="16">
        <v>余烬侵脉·庚金真意残卷</v>
      </c>
      <c r="D10274" t="str" s="16">
        <v>玄品</v>
      </c>
      <c r="E10274" t="str" s="16">
        <v>通用</v>
      </c>
      <c r="F10274" t="str" s="16">
        <v>真意</v>
      </c>
      <c r="G10274" t="n" s="16">
        <v>216</v>
      </c>
      <c r="H10274" s="42"/>
      <c r="I10274" t="n" s="16">
        <v>60</v>
      </c>
      <c r="J10274" t="str" s="42">
        <v>大类_基础</v>
      </c>
      <c r="K10274" t="str" s="39">
        <v>子类_真意</v>
      </c>
      <c r="L10274" t="n" s="42">
        <v>3</v>
      </c>
      <c r="M10274" t="str" s="16">
        <v>神通</v>
      </c>
      <c r="N10274" s="42"/>
      <c r="O10274" t="n" s="42">
        <v>0</v>
      </c>
      <c r="P10274" t="b" s="42">
        <v>1</v>
      </c>
      <c r="Q10274" t="b" s="42">
        <v>1</v>
      </c>
      <c r="R10274" t="b" s="42">
        <v>0</v>
      </c>
      <c r="S10274" t="n" s="42">
        <v>1</v>
      </c>
      <c r="T10274" t="str" s="42">
        <v>无</v>
      </c>
      <c r="U10274" t="n" s="42">
        <v>99</v>
      </c>
      <c r="V10274" t="str" s="16">
        <v>功能_神通真意</v>
      </c>
      <c r="W10274" s="16"/>
      <c r="X10274" t="n" s="42">
        <v>0</v>
      </c>
      <c r="Y10274" t="str" s="42">
        <v>使用后悟得余烬侵脉·庚金真意。余烬侵脉：持续伤害的发起神通改属金行，伤害通道保持。</v>
      </c>
      <c r="Z10274" t="str" s="42">
        <v>残卷收存一门神通的运转细节；悟得后仍需在真意位装配。</v>
      </c>
      <c r="AA10274" t="str" s="42">
        <v>本轮投放设计：对应境界精英、专题任务与宗门兑换；具体入口见获得途径与世界投放需求。</v>
      </c>
      <c r="AB10274" t="n" s="16">
        <v>10202023</v>
      </c>
      <c r="AC10274" t="str" s="42">
        <v>90014</v>
      </c>
      <c r="AD10274" t="n" s="42">
        <v>40001</v>
      </c>
      <c r="AE10274" s="42"/>
      <c r="AF10274" t="n" s="42">
        <v>70001</v>
      </c>
      <c r="AG10274" s="42"/>
      <c r="AH10274" t="n" s="42">
        <v>1000</v>
      </c>
      <c r="AI10274" t="str" s="16">
        <v>真意</v>
      </c>
      <c r="AJ10274" t="str" s="16">
        <v>102400</v>
      </c>
      <c r="AK10274" t="str" s="16">
        <v>玄品</v>
      </c>
      <c r="AL10274" t="str">
        <v>激活</v>
      </c>
      <c r="AM10274" t="n">
        <v>0</v>
      </c>
    </row>
    <row r="10275">
      <c r="A10275"/>
      <c r="B10275" s="16" t="n">
        <f>10000000+INDEX(编号表!$B$1:$B$32,MATCH(F10275,编号表!$A$1:$A$32,0))*100000+INDEX(编号表!$F$1:$F$32,MATCH(D10275,编号表!$E$1:$E$32,0))*1000+INDEX(编号表!$D$1:$D$32,MATCH(E10275,编号表!$C$1:$C$32,0))*10000+G10275</f>
        <v>10703217</v>
      </c>
      <c r="C10275" t="str" s="16">
        <v>余烬侵脉·久烬真意残卷</v>
      </c>
      <c r="D10275" t="str" s="16">
        <v>玄品</v>
      </c>
      <c r="E10275" t="str" s="16">
        <v>通用</v>
      </c>
      <c r="F10275" t="str" s="16">
        <v>真意</v>
      </c>
      <c r="G10275" t="n" s="16">
        <v>217</v>
      </c>
      <c r="H10275" s="42"/>
      <c r="I10275" t="n" s="16">
        <v>60</v>
      </c>
      <c r="J10275" t="str" s="42">
        <v>大类_基础</v>
      </c>
      <c r="K10275" t="str" s="39">
        <v>子类_真意</v>
      </c>
      <c r="L10275" t="n" s="42">
        <v>3</v>
      </c>
      <c r="M10275" t="str" s="16">
        <v>神通</v>
      </c>
      <c r="N10275" s="42"/>
      <c r="O10275" t="n" s="42">
        <v>0</v>
      </c>
      <c r="P10275" t="b" s="42">
        <v>1</v>
      </c>
      <c r="Q10275" t="b" s="42">
        <v>1</v>
      </c>
      <c r="R10275" t="b" s="42">
        <v>0</v>
      </c>
      <c r="S10275" t="n" s="42">
        <v>1</v>
      </c>
      <c r="T10275" t="str" s="42">
        <v>无</v>
      </c>
      <c r="U10275" t="n" s="42">
        <v>99</v>
      </c>
      <c r="V10275" t="str" s="16">
        <v>功能_神通真意</v>
      </c>
      <c r="W10275" s="16"/>
      <c r="X10275" t="n" s="42">
        <v>0</v>
      </c>
      <c r="Y10275" t="str" s="42">
        <v>使用后悟得余烬侵脉·久烬真意。余烬侵脉：持续伤害状态时长提高25%。</v>
      </c>
      <c r="Z10275" t="str" s="42">
        <v>残卷收存一门神通的运转细节；悟得后仍需在真意位装配。</v>
      </c>
      <c r="AA10275" t="str" s="42">
        <v>本轮投放设计：对应境界精英、专题任务与宗门兑换；具体入口见获得途径与世界投放需求。</v>
      </c>
      <c r="AB10275" t="n" s="16">
        <v>10202023</v>
      </c>
      <c r="AC10275" t="str" s="42">
        <v>90014</v>
      </c>
      <c r="AD10275" t="n" s="42">
        <v>40001</v>
      </c>
      <c r="AE10275" s="42"/>
      <c r="AF10275" t="n" s="42">
        <v>70001</v>
      </c>
      <c r="AG10275" s="42"/>
      <c r="AH10275" t="n" s="42">
        <v>1000</v>
      </c>
      <c r="AI10275" t="str" s="16">
        <v>真意</v>
      </c>
      <c r="AJ10275" t="str" s="16">
        <v>102400</v>
      </c>
      <c r="AK10275" t="str" s="16">
        <v>玄品</v>
      </c>
      <c r="AL10275" t="str">
        <v>激活</v>
      </c>
      <c r="AM10275" t="n">
        <v>0</v>
      </c>
    </row>
    <row r="10276">
      <c r="A10276"/>
      <c r="B10276" s="16" t="n">
        <f>10000000+INDEX(编号表!$B$1:$B$32,MATCH(F10276,编号表!$A$1:$A$32,0))*100000+INDEX(编号表!$F$1:$F$32,MATCH(D10276,编号表!$E$1:$E$32,0))*1000+INDEX(编号表!$D$1:$D$32,MATCH(E10276,编号表!$C$1:$C$32,0))*10000+G10276</f>
        <v>10703218</v>
      </c>
      <c r="C10276" t="str" s="16">
        <v>余烬侵脉·炽烬真意残卷</v>
      </c>
      <c r="D10276" t="str" s="16">
        <v>玄品</v>
      </c>
      <c r="E10276" t="str" s="16">
        <v>通用</v>
      </c>
      <c r="F10276" t="str" s="16">
        <v>真意</v>
      </c>
      <c r="G10276" t="n" s="16">
        <v>218</v>
      </c>
      <c r="H10276" s="42"/>
      <c r="I10276" t="n" s="16">
        <v>60</v>
      </c>
      <c r="J10276" t="str" s="42">
        <v>大类_基础</v>
      </c>
      <c r="K10276" t="str" s="39">
        <v>子类_真意</v>
      </c>
      <c r="L10276" t="n" s="42">
        <v>3</v>
      </c>
      <c r="M10276" t="str" s="16">
        <v>神通</v>
      </c>
      <c r="N10276" s="42"/>
      <c r="O10276" t="n" s="42">
        <v>0</v>
      </c>
      <c r="P10276" t="b" s="42">
        <v>1</v>
      </c>
      <c r="Q10276" t="b" s="42">
        <v>1</v>
      </c>
      <c r="R10276" t="b" s="42">
        <v>0</v>
      </c>
      <c r="S10276" t="n" s="42">
        <v>1</v>
      </c>
      <c r="T10276" t="str" s="42">
        <v>无</v>
      </c>
      <c r="U10276" t="n" s="42">
        <v>99</v>
      </c>
      <c r="V10276" t="str" s="16">
        <v>功能_神通真意</v>
      </c>
      <c r="W10276" s="16"/>
      <c r="X10276" t="n" s="42">
        <v>0</v>
      </c>
      <c r="Y10276" t="str" s="42">
        <v>使用后悟得余烬侵脉·炽烬真意。余烬侵脉：持续伤害系数提高15%。</v>
      </c>
      <c r="Z10276" t="str" s="42">
        <v>残卷收存一门神通的运转细节；悟得后仍需在真意位装配。</v>
      </c>
      <c r="AA10276" t="str" s="42">
        <v>本轮投放设计：对应境界精英、专题任务与宗门兑换；具体入口见获得途径与世界投放需求。</v>
      </c>
      <c r="AB10276" t="n" s="16">
        <v>10202023</v>
      </c>
      <c r="AC10276" t="str" s="42">
        <v>90014</v>
      </c>
      <c r="AD10276" t="n" s="42">
        <v>40001</v>
      </c>
      <c r="AE10276" s="42"/>
      <c r="AF10276" t="n" s="42">
        <v>70001</v>
      </c>
      <c r="AG10276" s="42"/>
      <c r="AH10276" t="n" s="42">
        <v>1000</v>
      </c>
      <c r="AI10276" t="str" s="16">
        <v>真意</v>
      </c>
      <c r="AJ10276" t="str" s="16">
        <v>102400</v>
      </c>
      <c r="AK10276" t="str" s="16">
        <v>玄品</v>
      </c>
      <c r="AL10276" t="str">
        <v>激活</v>
      </c>
      <c r="AM10276" t="n">
        <v>0</v>
      </c>
    </row>
    <row r="10277">
      <c r="A10277"/>
      <c r="B10277" s="16" t="n">
        <f>10000000+INDEX(编号表!$B$1:$B$32,MATCH(F10277,编号表!$A$1:$A$32,0))*100000+INDEX(编号表!$F$1:$F$32,MATCH(D10277,编号表!$E$1:$E$32,0))*1000+INDEX(编号表!$D$1:$D$32,MATCH(E10277,编号表!$C$1:$C$32,0))*10000+G10277</f>
        <v>10703219</v>
      </c>
      <c r="C10277" t="str" s="16">
        <v>余烬侵脉·急烬真意残卷</v>
      </c>
      <c r="D10277" t="str" s="16">
        <v>玄品</v>
      </c>
      <c r="E10277" t="str" s="16">
        <v>通用</v>
      </c>
      <c r="F10277" t="str" s="16">
        <v>真意</v>
      </c>
      <c r="G10277" t="n" s="16">
        <v>219</v>
      </c>
      <c r="H10277" s="42"/>
      <c r="I10277" t="n" s="16">
        <v>60</v>
      </c>
      <c r="J10277" t="str" s="42">
        <v>大类_基础</v>
      </c>
      <c r="K10277" t="str" s="39">
        <v>子类_真意</v>
      </c>
      <c r="L10277" t="n" s="42">
        <v>3</v>
      </c>
      <c r="M10277" t="str" s="16">
        <v>神通</v>
      </c>
      <c r="N10277" s="42"/>
      <c r="O10277" t="n" s="42">
        <v>0</v>
      </c>
      <c r="P10277" t="b" s="42">
        <v>1</v>
      </c>
      <c r="Q10277" t="b" s="42">
        <v>1</v>
      </c>
      <c r="R10277" t="b" s="42">
        <v>0</v>
      </c>
      <c r="S10277" t="n" s="42">
        <v>1</v>
      </c>
      <c r="T10277" t="str" s="42">
        <v>无</v>
      </c>
      <c r="U10277" t="n" s="42">
        <v>99</v>
      </c>
      <c r="V10277" t="str" s="16">
        <v>功能_神通真意</v>
      </c>
      <c r="W10277" s="16"/>
      <c r="X10277" t="n" s="42">
        <v>0</v>
      </c>
      <c r="Y10277" t="str" s="42">
        <v>使用后悟得余烬侵脉·急烬真意。余烬侵脉：持续伤害间隔降低20%。</v>
      </c>
      <c r="Z10277" t="str" s="42">
        <v>残卷收存一门神通的运转细节；悟得后仍需在真意位装配。</v>
      </c>
      <c r="AA10277" t="str" s="42">
        <v>本轮投放设计：对应境界精英、专题任务与宗门兑换；具体入口见获得途径与世界投放需求。</v>
      </c>
      <c r="AB10277" t="n" s="16">
        <v>10202023</v>
      </c>
      <c r="AC10277" t="str" s="42">
        <v>90014</v>
      </c>
      <c r="AD10277" t="n" s="42">
        <v>40001</v>
      </c>
      <c r="AE10277" s="42"/>
      <c r="AF10277" t="n" s="42">
        <v>70001</v>
      </c>
      <c r="AG10277" s="42"/>
      <c r="AH10277" t="n" s="42">
        <v>1000</v>
      </c>
      <c r="AI10277" t="str" s="16">
        <v>真意</v>
      </c>
      <c r="AJ10277" t="str" s="16">
        <v>102400</v>
      </c>
      <c r="AK10277" t="str" s="16">
        <v>玄品</v>
      </c>
      <c r="AL10277" t="str">
        <v>激活</v>
      </c>
      <c r="AM10277" t="n">
        <v>0</v>
      </c>
    </row>
    <row r="10278">
      <c r="A10278"/>
      <c r="B10278" s="16" t="n">
        <f>10000000+INDEX(编号表!$B$1:$B$32,MATCH(F10278,编号表!$A$1:$A$32,0))*100000+INDEX(编号表!$F$1:$F$32,MATCH(D10278,编号表!$E$1:$E$32,0))*1000+INDEX(编号表!$D$1:$D$32,MATCH(E10278,编号表!$C$1:$C$32,0))*10000+G10278</f>
        <v>10703220</v>
      </c>
      <c r="C10278" t="str" s="16">
        <v>离焰周身·庚金真意残卷</v>
      </c>
      <c r="D10278" t="str" s="16">
        <v>玄品</v>
      </c>
      <c r="E10278" t="str" s="16">
        <v>通用</v>
      </c>
      <c r="F10278" t="str" s="16">
        <v>真意</v>
      </c>
      <c r="G10278" t="n" s="16">
        <v>220</v>
      </c>
      <c r="H10278" s="42"/>
      <c r="I10278" t="n" s="16">
        <v>60</v>
      </c>
      <c r="J10278" t="str" s="42">
        <v>大类_基础</v>
      </c>
      <c r="K10278" t="str" s="39">
        <v>子类_真意</v>
      </c>
      <c r="L10278" t="n" s="42">
        <v>3</v>
      </c>
      <c r="M10278" t="str" s="16">
        <v>神通</v>
      </c>
      <c r="N10278" s="42"/>
      <c r="O10278" t="n" s="42">
        <v>0</v>
      </c>
      <c r="P10278" t="b" s="42">
        <v>1</v>
      </c>
      <c r="Q10278" t="b" s="42">
        <v>1</v>
      </c>
      <c r="R10278" t="b" s="42">
        <v>0</v>
      </c>
      <c r="S10278" t="n" s="42">
        <v>1</v>
      </c>
      <c r="T10278" t="str" s="42">
        <v>无</v>
      </c>
      <c r="U10278" t="n" s="42">
        <v>99</v>
      </c>
      <c r="V10278" t="str" s="16">
        <v>功能_神通真意</v>
      </c>
      <c r="W10278" s="16"/>
      <c r="X10278" t="n" s="42">
        <v>0</v>
      </c>
      <c r="Y10278" t="str" s="42">
        <v>使用后悟得离焰周身·庚金真意。离焰周身：周身焰轮改属金行。</v>
      </c>
      <c r="Z10278" t="str" s="42">
        <v>残卷收存一门神通的运转细节；悟得后仍需在真意位装配。</v>
      </c>
      <c r="AA10278" t="str" s="42">
        <v>本轮投放设计：对应境界精英、专题任务与宗门兑换；具体入口见获得途径与世界投放需求。</v>
      </c>
      <c r="AB10278" t="n" s="16">
        <v>10202024</v>
      </c>
      <c r="AC10278" t="str" s="42">
        <v>90014</v>
      </c>
      <c r="AD10278" t="n" s="42">
        <v>40001</v>
      </c>
      <c r="AE10278" s="42"/>
      <c r="AF10278" t="n" s="42">
        <v>70001</v>
      </c>
      <c r="AG10278" s="42"/>
      <c r="AH10278" t="n" s="42">
        <v>1000</v>
      </c>
      <c r="AI10278" t="str" s="16">
        <v>真意</v>
      </c>
      <c r="AJ10278" t="str" s="16">
        <v>102500</v>
      </c>
      <c r="AK10278" t="str" s="16">
        <v>玄品</v>
      </c>
      <c r="AL10278" t="str">
        <v>激活</v>
      </c>
      <c r="AM10278" t="n">
        <v>0</v>
      </c>
    </row>
    <row r="10279">
      <c r="A10279"/>
      <c r="B10279" s="16" t="n">
        <f>10000000+INDEX(编号表!$B$1:$B$32,MATCH(F10279,编号表!$A$1:$A$32,0))*100000+INDEX(编号表!$F$1:$F$32,MATCH(D10279,编号表!$E$1:$E$32,0))*1000+INDEX(编号表!$D$1:$D$32,MATCH(E10279,编号表!$C$1:$C$32,0))*10000+G10279</f>
        <v>10703221</v>
      </c>
      <c r="C10279" t="str" s="16">
        <v>离焰周身·玄水真意残卷</v>
      </c>
      <c r="D10279" t="str" s="16">
        <v>玄品</v>
      </c>
      <c r="E10279" t="str" s="16">
        <v>通用</v>
      </c>
      <c r="F10279" t="str" s="16">
        <v>真意</v>
      </c>
      <c r="G10279" t="n" s="16">
        <v>221</v>
      </c>
      <c r="H10279" s="42"/>
      <c r="I10279" t="n" s="16">
        <v>60</v>
      </c>
      <c r="J10279" t="str" s="42">
        <v>大类_基础</v>
      </c>
      <c r="K10279" t="str" s="39">
        <v>子类_真意</v>
      </c>
      <c r="L10279" t="n" s="42">
        <v>3</v>
      </c>
      <c r="M10279" t="str" s="16">
        <v>神通</v>
      </c>
      <c r="N10279" s="42"/>
      <c r="O10279" t="n" s="42">
        <v>0</v>
      </c>
      <c r="P10279" t="b" s="42">
        <v>1</v>
      </c>
      <c r="Q10279" t="b" s="42">
        <v>1</v>
      </c>
      <c r="R10279" t="b" s="42">
        <v>0</v>
      </c>
      <c r="S10279" t="n" s="42">
        <v>1</v>
      </c>
      <c r="T10279" t="str" s="42">
        <v>无</v>
      </c>
      <c r="U10279" t="n" s="42">
        <v>99</v>
      </c>
      <c r="V10279" t="str" s="16">
        <v>功能_神通真意</v>
      </c>
      <c r="W10279" s="16"/>
      <c r="X10279" t="n" s="42">
        <v>0</v>
      </c>
      <c r="Y10279" t="str" s="42">
        <v>使用后悟得离焰周身·玄水真意。离焰周身：周身焰轮改属水行。</v>
      </c>
      <c r="Z10279" t="str" s="42">
        <v>残卷收存一门神通的运转细节；悟得后仍需在真意位装配。</v>
      </c>
      <c r="AA10279" t="str" s="42">
        <v>本轮投放设计：对应境界精英、专题任务与宗门兑换；具体入口见获得途径与世界投放需求。</v>
      </c>
      <c r="AB10279" t="n" s="16">
        <v>10202024</v>
      </c>
      <c r="AC10279" t="str" s="42">
        <v>90014</v>
      </c>
      <c r="AD10279" t="n" s="42">
        <v>40001</v>
      </c>
      <c r="AE10279" s="42"/>
      <c r="AF10279" t="n" s="42">
        <v>70001</v>
      </c>
      <c r="AG10279" s="42"/>
      <c r="AH10279" t="n" s="42">
        <v>1000</v>
      </c>
      <c r="AI10279" t="str" s="16">
        <v>真意</v>
      </c>
      <c r="AJ10279" t="str" s="16">
        <v>102500</v>
      </c>
      <c r="AK10279" t="str" s="16">
        <v>玄品</v>
      </c>
      <c r="AL10279" t="str">
        <v>激活</v>
      </c>
      <c r="AM10279" t="n">
        <v>0</v>
      </c>
    </row>
    <row r="10280">
      <c r="A10280"/>
      <c r="B10280" s="16" t="n">
        <f>10000000+INDEX(编号表!$B$1:$B$32,MATCH(F10280,编号表!$A$1:$A$32,0))*100000+INDEX(编号表!$F$1:$F$32,MATCH(D10280,编号表!$E$1:$E$32,0))*1000+INDEX(编号表!$D$1:$D$32,MATCH(E10280,编号表!$C$1:$C$32,0))*10000+G10280</f>
        <v>10703222</v>
      </c>
      <c r="C10280" t="str" s="16">
        <v>离焰周身·久焰真意残卷</v>
      </c>
      <c r="D10280" t="str" s="16">
        <v>玄品</v>
      </c>
      <c r="E10280" t="str" s="16">
        <v>通用</v>
      </c>
      <c r="F10280" t="str" s="16">
        <v>真意</v>
      </c>
      <c r="G10280" t="n" s="16">
        <v>222</v>
      </c>
      <c r="H10280" s="42"/>
      <c r="I10280" t="n" s="16">
        <v>60</v>
      </c>
      <c r="J10280" t="str" s="42">
        <v>大类_基础</v>
      </c>
      <c r="K10280" t="str" s="39">
        <v>子类_真意</v>
      </c>
      <c r="L10280" t="n" s="42">
        <v>3</v>
      </c>
      <c r="M10280" t="str" s="16">
        <v>神通</v>
      </c>
      <c r="N10280" s="42"/>
      <c r="O10280" t="n" s="42">
        <v>0</v>
      </c>
      <c r="P10280" t="b" s="42">
        <v>1</v>
      </c>
      <c r="Q10280" t="b" s="42">
        <v>1</v>
      </c>
      <c r="R10280" t="b" s="42">
        <v>0</v>
      </c>
      <c r="S10280" t="n" s="42">
        <v>1</v>
      </c>
      <c r="T10280" t="str" s="42">
        <v>无</v>
      </c>
      <c r="U10280" t="n" s="42">
        <v>99</v>
      </c>
      <c r="V10280" t="str" s="16">
        <v>功能_神通真意</v>
      </c>
      <c r="W10280" s="16"/>
      <c r="X10280" t="n" s="42">
        <v>0</v>
      </c>
      <c r="Y10280" t="str" s="42">
        <v>使用后悟得离焰周身·久焰真意。离焰周身：焰轮状态持续时间提高25%。</v>
      </c>
      <c r="Z10280" t="str" s="42">
        <v>残卷收存一门神通的运转细节；悟得后仍需在真意位装配。</v>
      </c>
      <c r="AA10280" t="str" s="42">
        <v>本轮投放设计：对应境界精英、专题任务与宗门兑换；具体入口见获得途径与世界投放需求。</v>
      </c>
      <c r="AB10280" t="n" s="16">
        <v>10202024</v>
      </c>
      <c r="AC10280" t="str" s="42">
        <v>90014</v>
      </c>
      <c r="AD10280" t="n" s="42">
        <v>40001</v>
      </c>
      <c r="AE10280" s="42"/>
      <c r="AF10280" t="n" s="42">
        <v>70001</v>
      </c>
      <c r="AG10280" s="42"/>
      <c r="AH10280" t="n" s="42">
        <v>1000</v>
      </c>
      <c r="AI10280" t="str" s="16">
        <v>真意</v>
      </c>
      <c r="AJ10280" t="str" s="16">
        <v>102500</v>
      </c>
      <c r="AK10280" t="str" s="16">
        <v>玄品</v>
      </c>
      <c r="AL10280" t="str">
        <v>激活</v>
      </c>
      <c r="AM10280" t="n">
        <v>0</v>
      </c>
    </row>
    <row r="10281">
      <c r="A10281"/>
      <c r="B10281" s="16" t="n">
        <f>10000000+INDEX(编号表!$B$1:$B$32,MATCH(F10281,编号表!$A$1:$A$32,0))*100000+INDEX(编号表!$F$1:$F$32,MATCH(D10281,编号表!$E$1:$E$32,0))*1000+INDEX(编号表!$D$1:$D$32,MATCH(E10281,编号表!$C$1:$C$32,0))*10000+G10281</f>
        <v>10703223</v>
      </c>
      <c r="C10281" t="str" s="16">
        <v>离焰周身·急焰真意残卷</v>
      </c>
      <c r="D10281" t="str" s="16">
        <v>玄品</v>
      </c>
      <c r="E10281" t="str" s="16">
        <v>通用</v>
      </c>
      <c r="F10281" t="str" s="16">
        <v>真意</v>
      </c>
      <c r="G10281" t="n" s="16">
        <v>223</v>
      </c>
      <c r="H10281" s="42"/>
      <c r="I10281" t="n" s="16">
        <v>60</v>
      </c>
      <c r="J10281" t="str" s="42">
        <v>大类_基础</v>
      </c>
      <c r="K10281" t="str" s="39">
        <v>子类_真意</v>
      </c>
      <c r="L10281" t="n" s="42">
        <v>3</v>
      </c>
      <c r="M10281" t="str" s="16">
        <v>神通</v>
      </c>
      <c r="N10281" s="42"/>
      <c r="O10281" t="n" s="42">
        <v>0</v>
      </c>
      <c r="P10281" t="b" s="42">
        <v>1</v>
      </c>
      <c r="Q10281" t="b" s="42">
        <v>1</v>
      </c>
      <c r="R10281" t="b" s="42">
        <v>0</v>
      </c>
      <c r="S10281" t="n" s="42">
        <v>1</v>
      </c>
      <c r="T10281" t="str" s="42">
        <v>无</v>
      </c>
      <c r="U10281" t="n" s="42">
        <v>99</v>
      </c>
      <c r="V10281" t="str" s="16">
        <v>功能_神通真意</v>
      </c>
      <c r="W10281" s="16"/>
      <c r="X10281" t="n" s="42">
        <v>0</v>
      </c>
      <c r="Y10281" t="str" s="42">
        <v>使用后悟得离焰周身·急焰真意。离焰周身：焰轮触发间隔降低20%。</v>
      </c>
      <c r="Z10281" t="str" s="42">
        <v>残卷收存一门神通的运转细节；悟得后仍需在真意位装配。</v>
      </c>
      <c r="AA10281" t="str" s="42">
        <v>本轮投放设计：对应境界精英、专题任务与宗门兑换；具体入口见获得途径与世界投放需求。</v>
      </c>
      <c r="AB10281" t="n" s="16">
        <v>10202024</v>
      </c>
      <c r="AC10281" t="str" s="42">
        <v>90014</v>
      </c>
      <c r="AD10281" t="n" s="42">
        <v>40001</v>
      </c>
      <c r="AE10281" s="42"/>
      <c r="AF10281" t="n" s="42">
        <v>70001</v>
      </c>
      <c r="AG10281" s="42"/>
      <c r="AH10281" t="n" s="42">
        <v>1000</v>
      </c>
      <c r="AI10281" t="str" s="16">
        <v>真意</v>
      </c>
      <c r="AJ10281" t="str" s="16">
        <v>102500</v>
      </c>
      <c r="AK10281" t="str" s="16">
        <v>玄品</v>
      </c>
      <c r="AL10281" t="str">
        <v>激活</v>
      </c>
      <c r="AM10281" t="n">
        <v>0</v>
      </c>
    </row>
    <row r="10282">
      <c r="A10282"/>
      <c r="B10282" s="16" t="n">
        <f>10000000+INDEX(编号表!$B$1:$B$32,MATCH(F10282,编号表!$A$1:$A$32,0))*100000+INDEX(编号表!$F$1:$F$32,MATCH(D10282,编号表!$E$1:$E$32,0))*1000+INDEX(编号表!$D$1:$D$32,MATCH(E10282,编号表!$C$1:$C$32,0))*10000+G10282</f>
        <v>10703224</v>
      </c>
      <c r="C10282" t="str" s="16">
        <v>离焰周身·回焰真意残卷</v>
      </c>
      <c r="D10282" t="str" s="16">
        <v>玄品</v>
      </c>
      <c r="E10282" t="str" s="16">
        <v>通用</v>
      </c>
      <c r="F10282" t="str" s="16">
        <v>真意</v>
      </c>
      <c r="G10282" t="n" s="16">
        <v>224</v>
      </c>
      <c r="H10282" s="42"/>
      <c r="I10282" t="n" s="16">
        <v>60</v>
      </c>
      <c r="J10282" t="str" s="42">
        <v>大类_基础</v>
      </c>
      <c r="K10282" t="str" s="39">
        <v>子类_真意</v>
      </c>
      <c r="L10282" t="n" s="42">
        <v>3</v>
      </c>
      <c r="M10282" t="str" s="16">
        <v>神通</v>
      </c>
      <c r="N10282" s="42"/>
      <c r="O10282" t="n" s="42">
        <v>0</v>
      </c>
      <c r="P10282" t="b" s="42">
        <v>1</v>
      </c>
      <c r="Q10282" t="b" s="42">
        <v>1</v>
      </c>
      <c r="R10282" t="b" s="42">
        <v>0</v>
      </c>
      <c r="S10282" t="n" s="42">
        <v>1</v>
      </c>
      <c r="T10282" t="str" s="42">
        <v>无</v>
      </c>
      <c r="U10282" t="n" s="42">
        <v>99</v>
      </c>
      <c r="V10282" t="str" s="16">
        <v>功能_神通真意</v>
      </c>
      <c r="W10282" s="16"/>
      <c r="X10282" t="n" s="42">
        <v>0</v>
      </c>
      <c r="Y10282" t="str" s="42">
        <v>使用后悟得离焰周身·回焰真意。离焰周身：冷却时间降低15%。</v>
      </c>
      <c r="Z10282" t="str" s="42">
        <v>残卷收存一门神通的运转细节；悟得后仍需在真意位装配。</v>
      </c>
      <c r="AA10282" t="str" s="42">
        <v>本轮投放设计：对应境界精英、专题任务与宗门兑换；具体入口见获得途径与世界投放需求。</v>
      </c>
      <c r="AB10282" t="n" s="16">
        <v>10202024</v>
      </c>
      <c r="AC10282" t="str" s="42">
        <v>90014</v>
      </c>
      <c r="AD10282" t="n" s="42">
        <v>40001</v>
      </c>
      <c r="AE10282" s="42"/>
      <c r="AF10282" t="n" s="42">
        <v>70001</v>
      </c>
      <c r="AG10282" s="42"/>
      <c r="AH10282" t="n" s="42">
        <v>1000</v>
      </c>
      <c r="AI10282" t="str" s="16">
        <v>真意</v>
      </c>
      <c r="AJ10282" t="str" s="16">
        <v>102500</v>
      </c>
      <c r="AK10282" t="str" s="16">
        <v>玄品</v>
      </c>
      <c r="AL10282" t="str">
        <v>激活</v>
      </c>
      <c r="AM10282" t="n">
        <v>0</v>
      </c>
    </row>
    <row r="10283">
      <c r="A10283"/>
      <c r="B10283" s="16" t="n">
        <f>10000000+INDEX(编号表!$B$1:$B$32,MATCH(F10283,编号表!$A$1:$A$32,0))*100000+INDEX(编号表!$F$1:$F$32,MATCH(D10283,编号表!$E$1:$E$32,0))*1000+INDEX(编号表!$D$1:$D$32,MATCH(E10283,编号表!$C$1:$C$32,0))*10000+G10283</f>
        <v>10703225</v>
      </c>
      <c r="C10283" t="str" s="16">
        <v>玄霜蚀法·久环真意残卷</v>
      </c>
      <c r="D10283" t="str" s="16">
        <v>玄品</v>
      </c>
      <c r="E10283" t="str" s="16">
        <v>通用</v>
      </c>
      <c r="F10283" t="str" s="16">
        <v>真意</v>
      </c>
      <c r="G10283" t="n" s="16">
        <v>225</v>
      </c>
      <c r="H10283" s="42"/>
      <c r="I10283" t="n" s="16">
        <v>60</v>
      </c>
      <c r="J10283" t="str" s="42">
        <v>大类_基础</v>
      </c>
      <c r="K10283" t="str" s="39">
        <v>子类_真意</v>
      </c>
      <c r="L10283" t="n" s="42">
        <v>3</v>
      </c>
      <c r="M10283" t="str" s="16">
        <v>神通</v>
      </c>
      <c r="N10283" s="42"/>
      <c r="O10283" t="n" s="42">
        <v>0</v>
      </c>
      <c r="P10283" t="b" s="42">
        <v>1</v>
      </c>
      <c r="Q10283" t="b" s="42">
        <v>1</v>
      </c>
      <c r="R10283" t="b" s="42">
        <v>0</v>
      </c>
      <c r="S10283" t="n" s="42">
        <v>1</v>
      </c>
      <c r="T10283" t="str" s="42">
        <v>无</v>
      </c>
      <c r="U10283" t="n" s="42">
        <v>99</v>
      </c>
      <c r="V10283" t="str" s="16">
        <v>功能_神通真意</v>
      </c>
      <c r="W10283" s="16"/>
      <c r="X10283" t="n" s="42">
        <v>0</v>
      </c>
      <c r="Y10283" t="str" s="42">
        <v>使用后悟得玄霜蚀法·久环真意。玄霜蚀法：霜环持续时间提高25%。</v>
      </c>
      <c r="Z10283" t="str" s="42">
        <v>残卷收存一门神通的运转细节；悟得后仍需在真意位装配。</v>
      </c>
      <c r="AA10283" t="str" s="42">
        <v>本轮投放设计：对应境界精英、专题任务与宗门兑换；具体入口见获得途径与世界投放需求。</v>
      </c>
      <c r="AB10283" t="n" s="16">
        <v>10202025</v>
      </c>
      <c r="AC10283" t="str" s="42">
        <v>90014</v>
      </c>
      <c r="AD10283" t="n" s="42">
        <v>40001</v>
      </c>
      <c r="AE10283" s="42"/>
      <c r="AF10283" t="n" s="42">
        <v>70001</v>
      </c>
      <c r="AG10283" s="42"/>
      <c r="AH10283" t="n" s="42">
        <v>1000</v>
      </c>
      <c r="AI10283" t="str" s="16">
        <v>真意</v>
      </c>
      <c r="AJ10283" t="str" s="16">
        <v>102600</v>
      </c>
      <c r="AK10283" t="str" s="16">
        <v>玄品</v>
      </c>
      <c r="AL10283" t="str">
        <v>激活</v>
      </c>
      <c r="AM10283" t="n">
        <v>0</v>
      </c>
    </row>
    <row r="10284">
      <c r="A10284"/>
      <c r="B10284" s="16" t="n">
        <f>10000000+INDEX(编号表!$B$1:$B$32,MATCH(F10284,编号表!$A$1:$A$32,0))*100000+INDEX(编号表!$F$1:$F$32,MATCH(D10284,编号表!$E$1:$E$32,0))*1000+INDEX(编号表!$D$1:$D$32,MATCH(E10284,编号表!$C$1:$C$32,0))*10000+G10284</f>
        <v>10703226</v>
      </c>
      <c r="C10284" t="str" s="16">
        <v>玄霜蚀法·急环真意残卷</v>
      </c>
      <c r="D10284" t="str" s="16">
        <v>玄品</v>
      </c>
      <c r="E10284" t="str" s="16">
        <v>通用</v>
      </c>
      <c r="F10284" t="str" s="16">
        <v>真意</v>
      </c>
      <c r="G10284" t="n" s="16">
        <v>226</v>
      </c>
      <c r="H10284" s="42"/>
      <c r="I10284" t="n" s="16">
        <v>60</v>
      </c>
      <c r="J10284" t="str" s="42">
        <v>大类_基础</v>
      </c>
      <c r="K10284" t="str" s="39">
        <v>子类_真意</v>
      </c>
      <c r="L10284" t="n" s="42">
        <v>3</v>
      </c>
      <c r="M10284" t="str" s="16">
        <v>神通</v>
      </c>
      <c r="N10284" s="42"/>
      <c r="O10284" t="n" s="42">
        <v>0</v>
      </c>
      <c r="P10284" t="b" s="42">
        <v>1</v>
      </c>
      <c r="Q10284" t="b" s="42">
        <v>1</v>
      </c>
      <c r="R10284" t="b" s="42">
        <v>0</v>
      </c>
      <c r="S10284" t="n" s="42">
        <v>1</v>
      </c>
      <c r="T10284" t="str" s="42">
        <v>无</v>
      </c>
      <c r="U10284" t="n" s="42">
        <v>99</v>
      </c>
      <c r="V10284" t="str" s="16">
        <v>功能_神通真意</v>
      </c>
      <c r="W10284" s="16"/>
      <c r="X10284" t="n" s="42">
        <v>0</v>
      </c>
      <c r="Y10284" t="str" s="42">
        <v>使用后悟得玄霜蚀法·急环真意。玄霜蚀法：霜环触发间隔降低20%。</v>
      </c>
      <c r="Z10284" t="str" s="42">
        <v>残卷收存一门神通的运转细节；悟得后仍需在真意位装配。</v>
      </c>
      <c r="AA10284" t="str" s="42">
        <v>本轮投放设计：对应境界精英、专题任务与宗门兑换；具体入口见获得途径与世界投放需求。</v>
      </c>
      <c r="AB10284" t="n" s="16">
        <v>10202025</v>
      </c>
      <c r="AC10284" t="str" s="42">
        <v>90014</v>
      </c>
      <c r="AD10284" t="n" s="42">
        <v>40001</v>
      </c>
      <c r="AE10284" s="42"/>
      <c r="AF10284" t="n" s="42">
        <v>70001</v>
      </c>
      <c r="AG10284" s="42"/>
      <c r="AH10284" t="n" s="42">
        <v>1000</v>
      </c>
      <c r="AI10284" t="str" s="16">
        <v>真意</v>
      </c>
      <c r="AJ10284" t="str" s="16">
        <v>102600</v>
      </c>
      <c r="AK10284" t="str" s="16">
        <v>玄品</v>
      </c>
      <c r="AL10284" t="str">
        <v>激活</v>
      </c>
      <c r="AM10284" t="n">
        <v>0</v>
      </c>
    </row>
    <row r="10285">
      <c r="A10285"/>
      <c r="B10285" s="16" t="n">
        <f>10000000+INDEX(编号表!$B$1:$B$32,MATCH(F10285,编号表!$A$1:$A$32,0))*100000+INDEX(编号表!$F$1:$F$32,MATCH(D10285,编号表!$E$1:$E$32,0))*1000+INDEX(编号表!$D$1:$D$32,MATCH(E10285,编号表!$C$1:$C$32,0))*10000+G10285</f>
        <v>10703227</v>
      </c>
      <c r="C10285" t="str" s="16">
        <v>玄霜蚀法·回环真意残卷</v>
      </c>
      <c r="D10285" t="str" s="16">
        <v>玄品</v>
      </c>
      <c r="E10285" t="str" s="16">
        <v>通用</v>
      </c>
      <c r="F10285" t="str" s="16">
        <v>真意</v>
      </c>
      <c r="G10285" t="n" s="16">
        <v>227</v>
      </c>
      <c r="H10285" s="42"/>
      <c r="I10285" t="n" s="16">
        <v>60</v>
      </c>
      <c r="J10285" t="str" s="42">
        <v>大类_基础</v>
      </c>
      <c r="K10285" t="str" s="39">
        <v>子类_真意</v>
      </c>
      <c r="L10285" t="n" s="42">
        <v>3</v>
      </c>
      <c r="M10285" t="str" s="16">
        <v>神通</v>
      </c>
      <c r="N10285" s="42"/>
      <c r="O10285" t="n" s="42">
        <v>0</v>
      </c>
      <c r="P10285" t="b" s="42">
        <v>1</v>
      </c>
      <c r="Q10285" t="b" s="42">
        <v>1</v>
      </c>
      <c r="R10285" t="b" s="42">
        <v>0</v>
      </c>
      <c r="S10285" t="n" s="42">
        <v>1</v>
      </c>
      <c r="T10285" t="str" s="42">
        <v>无</v>
      </c>
      <c r="U10285" t="n" s="42">
        <v>99</v>
      </c>
      <c r="V10285" t="str" s="16">
        <v>功能_神通真意</v>
      </c>
      <c r="W10285" s="16"/>
      <c r="X10285" t="n" s="42">
        <v>0</v>
      </c>
      <c r="Y10285" t="str" s="42">
        <v>使用后悟得玄霜蚀法·回环真意。玄霜蚀法：冷却时间降低15%。</v>
      </c>
      <c r="Z10285" t="str" s="42">
        <v>残卷收存一门神通的运转细节；悟得后仍需在真意位装配。</v>
      </c>
      <c r="AA10285" t="str" s="42">
        <v>本轮投放设计：对应境界精英、专题任务与宗门兑换；具体入口见获得途径与世界投放需求。</v>
      </c>
      <c r="AB10285" t="n" s="16">
        <v>10202025</v>
      </c>
      <c r="AC10285" t="str" s="42">
        <v>90014</v>
      </c>
      <c r="AD10285" t="n" s="42">
        <v>40001</v>
      </c>
      <c r="AE10285" s="42"/>
      <c r="AF10285" t="n" s="42">
        <v>70001</v>
      </c>
      <c r="AG10285" s="42"/>
      <c r="AH10285" t="n" s="42">
        <v>1000</v>
      </c>
      <c r="AI10285" t="str" s="16">
        <v>真意</v>
      </c>
      <c r="AJ10285" t="str" s="16">
        <v>102600</v>
      </c>
      <c r="AK10285" t="str" s="16">
        <v>玄品</v>
      </c>
      <c r="AL10285" t="str">
        <v>激活</v>
      </c>
      <c r="AM10285" t="n">
        <v>0</v>
      </c>
    </row>
    <row r="10286">
      <c r="A10286"/>
      <c r="B10286" s="16" t="n">
        <f>10000000+INDEX(编号表!$B$1:$B$32,MATCH(F10286,编号表!$A$1:$A$32,0))*100000+INDEX(编号表!$F$1:$F$32,MATCH(D10286,编号表!$E$1:$E$32,0))*1000+INDEX(编号表!$D$1:$D$32,MATCH(E10286,编号表!$C$1:$C$32,0))*10000+G10286</f>
        <v>10703228</v>
      </c>
      <c r="C10286" t="str" s="16">
        <v>玄霜蚀法·蓄环真意残卷</v>
      </c>
      <c r="D10286" t="str" s="16">
        <v>玄品</v>
      </c>
      <c r="E10286" t="str" s="16">
        <v>通用</v>
      </c>
      <c r="F10286" t="str" s="16">
        <v>真意</v>
      </c>
      <c r="G10286" t="n" s="16">
        <v>228</v>
      </c>
      <c r="H10286" s="42"/>
      <c r="I10286" t="n" s="16">
        <v>60</v>
      </c>
      <c r="J10286" t="str" s="42">
        <v>大类_基础</v>
      </c>
      <c r="K10286" t="str" s="39">
        <v>子类_真意</v>
      </c>
      <c r="L10286" t="n" s="42">
        <v>3</v>
      </c>
      <c r="M10286" t="str" s="16">
        <v>神通</v>
      </c>
      <c r="N10286" s="42"/>
      <c r="O10286" t="n" s="42">
        <v>0</v>
      </c>
      <c r="P10286" t="b" s="42">
        <v>1</v>
      </c>
      <c r="Q10286" t="b" s="42">
        <v>1</v>
      </c>
      <c r="R10286" t="b" s="42">
        <v>0</v>
      </c>
      <c r="S10286" t="n" s="42">
        <v>1</v>
      </c>
      <c r="T10286" t="str" s="42">
        <v>无</v>
      </c>
      <c r="U10286" t="n" s="42">
        <v>99</v>
      </c>
      <c r="V10286" t="str" s="16">
        <v>功能_神通真意</v>
      </c>
      <c r="W10286" s="16"/>
      <c r="X10286" t="n" s="42">
        <v>0</v>
      </c>
      <c r="Y10286" t="str" s="42">
        <v>使用后悟得玄霜蚀法·蓄环真意。玄霜蚀法：可储存两次释放，单层恢复16000毫秒。</v>
      </c>
      <c r="Z10286" t="str" s="42">
        <v>残卷收存一门神通的运转细节；悟得后仍需在真意位装配。</v>
      </c>
      <c r="AA10286" t="str" s="42">
        <v>本轮投放设计：对应境界精英、专题任务与宗门兑换；具体入口见获得途径与世界投放需求。</v>
      </c>
      <c r="AB10286" t="n" s="16">
        <v>10202025</v>
      </c>
      <c r="AC10286" t="str" s="42">
        <v>90014</v>
      </c>
      <c r="AD10286" t="n" s="42">
        <v>40001</v>
      </c>
      <c r="AE10286" s="42"/>
      <c r="AF10286" t="n" s="42">
        <v>70001</v>
      </c>
      <c r="AG10286" s="42"/>
      <c r="AH10286" t="n" s="42">
        <v>1000</v>
      </c>
      <c r="AI10286" t="str" s="16">
        <v>真意</v>
      </c>
      <c r="AJ10286" t="str" s="16">
        <v>102600</v>
      </c>
      <c r="AK10286" t="str" s="16">
        <v>玄品</v>
      </c>
      <c r="AL10286" t="str">
        <v>激活</v>
      </c>
      <c r="AM10286" t="n">
        <v>0</v>
      </c>
    </row>
    <row r="10287">
      <c r="A10287"/>
      <c r="B10287" s="16" t="n">
        <f>10000000+INDEX(编号表!$B$1:$B$32,MATCH(F10287,编号表!$A$1:$A$32,0))*100000+INDEX(编号表!$F$1:$F$32,MATCH(D10287,编号表!$E$1:$E$32,0))*1000+INDEX(编号表!$D$1:$D$32,MATCH(E10287,编号表!$C$1:$C$32,0))*10000+G10287</f>
        <v>10703229</v>
      </c>
      <c r="C10287" t="str" s="16">
        <v>玄霜蚀法·凝护真意残卷</v>
      </c>
      <c r="D10287" t="str" s="16">
        <v>玄品</v>
      </c>
      <c r="E10287" t="str" s="16">
        <v>通用</v>
      </c>
      <c r="F10287" t="str" s="16">
        <v>真意</v>
      </c>
      <c r="G10287" t="n" s="16">
        <v>229</v>
      </c>
      <c r="H10287" s="42"/>
      <c r="I10287" t="n" s="16">
        <v>60</v>
      </c>
      <c r="J10287" t="str" s="42">
        <v>大类_基础</v>
      </c>
      <c r="K10287" t="str" s="39">
        <v>子类_真意</v>
      </c>
      <c r="L10287" t="n" s="42">
        <v>3</v>
      </c>
      <c r="M10287" t="str" s="16">
        <v>神通</v>
      </c>
      <c r="N10287" s="42"/>
      <c r="O10287" t="n" s="42">
        <v>0</v>
      </c>
      <c r="P10287" t="b" s="42">
        <v>1</v>
      </c>
      <c r="Q10287" t="b" s="42">
        <v>1</v>
      </c>
      <c r="R10287" t="b" s="42">
        <v>0</v>
      </c>
      <c r="S10287" t="n" s="42">
        <v>1</v>
      </c>
      <c r="T10287" t="str" s="42">
        <v>无</v>
      </c>
      <c r="U10287" t="n" s="42">
        <v>99</v>
      </c>
      <c r="V10287" t="str" s="16">
        <v>功能_神通真意</v>
      </c>
      <c r="W10287" s="16"/>
      <c r="X10287" t="n" s="42">
        <v>0</v>
      </c>
      <c r="Y10287" t="str" s="42">
        <v>使用后悟得玄霜蚀法·凝护真意。玄霜蚀法：霜环起手同时给自身一层短时小护盾。</v>
      </c>
      <c r="Z10287" t="str" s="42">
        <v>残卷收存一门神通的运转细节；悟得后仍需在真意位装配。</v>
      </c>
      <c r="AA10287" t="str" s="42">
        <v>本轮投放设计：对应境界精英、专题任务与宗门兑换；具体入口见获得途径与世界投放需求。</v>
      </c>
      <c r="AB10287" t="n" s="16">
        <v>10202025</v>
      </c>
      <c r="AC10287" t="str" s="42">
        <v>90014</v>
      </c>
      <c r="AD10287" t="n" s="42">
        <v>40001</v>
      </c>
      <c r="AE10287" s="42"/>
      <c r="AF10287" t="n" s="42">
        <v>70001</v>
      </c>
      <c r="AG10287" s="42"/>
      <c r="AH10287" t="n" s="42">
        <v>1000</v>
      </c>
      <c r="AI10287" t="str" s="16">
        <v>真意</v>
      </c>
      <c r="AJ10287" t="str" s="16">
        <v>102600</v>
      </c>
      <c r="AK10287" t="str" s="16">
        <v>玄品</v>
      </c>
      <c r="AL10287" t="str">
        <v>激活</v>
      </c>
      <c r="AM10287" t="n">
        <v>0</v>
      </c>
    </row>
    <row r="10288">
      <c r="A10288"/>
      <c r="B10288" s="16" t="n">
        <f>10000000+INDEX(编号表!$B$1:$B$32,MATCH(F10288,编号表!$A$1:$A$32,0))*100000+INDEX(编号表!$F$1:$F$32,MATCH(D10288,编号表!$E$1:$E$32,0))*1000+INDEX(编号表!$D$1:$D$32,MATCH(E10288,编号表!$C$1:$C$32,0))*10000+G10288</f>
        <v>10703230</v>
      </c>
      <c r="C10288" t="str" s="16">
        <v>坤岳辟界阵·久阵真意残卷</v>
      </c>
      <c r="D10288" t="str" s="16">
        <v>玄品</v>
      </c>
      <c r="E10288" t="str" s="16">
        <v>通用</v>
      </c>
      <c r="F10288" t="str" s="16">
        <v>真意</v>
      </c>
      <c r="G10288" t="n" s="16">
        <v>230</v>
      </c>
      <c r="H10288" s="42"/>
      <c r="I10288" t="n" s="16">
        <v>60</v>
      </c>
      <c r="J10288" t="str" s="42">
        <v>大类_基础</v>
      </c>
      <c r="K10288" t="str" s="39">
        <v>子类_真意</v>
      </c>
      <c r="L10288" t="n" s="42">
        <v>3</v>
      </c>
      <c r="M10288" t="str" s="16">
        <v>神通</v>
      </c>
      <c r="N10288" s="42"/>
      <c r="O10288" t="n" s="42">
        <v>0</v>
      </c>
      <c r="P10288" t="b" s="42">
        <v>1</v>
      </c>
      <c r="Q10288" t="b" s="42">
        <v>1</v>
      </c>
      <c r="R10288" t="b" s="42">
        <v>0</v>
      </c>
      <c r="S10288" t="n" s="42">
        <v>1</v>
      </c>
      <c r="T10288" t="str" s="42">
        <v>无</v>
      </c>
      <c r="U10288" t="n" s="42">
        <v>99</v>
      </c>
      <c r="V10288" t="str" s="16">
        <v>功能_神通真意</v>
      </c>
      <c r="W10288" s="16"/>
      <c r="X10288" t="n" s="42">
        <v>0</v>
      </c>
      <c r="Y10288" t="str" s="42">
        <v>使用后悟得坤岳辟界阵·久阵真意。坤岳辟界阵：推敌阵纹持续时间提高25%。</v>
      </c>
      <c r="Z10288" t="str" s="42">
        <v>残卷收存一门神通的运转细节；悟得后仍需在真意位装配。</v>
      </c>
      <c r="AA10288" t="str" s="42">
        <v>本轮投放设计：对应境界精英、专题任务与宗门兑换；具体入口见获得途径与世界投放需求。</v>
      </c>
      <c r="AB10288" t="n" s="16">
        <v>10202026</v>
      </c>
      <c r="AC10288" t="str" s="42">
        <v>90014</v>
      </c>
      <c r="AD10288" t="n" s="42">
        <v>40001</v>
      </c>
      <c r="AE10288" s="42"/>
      <c r="AF10288" t="n" s="42">
        <v>70001</v>
      </c>
      <c r="AG10288" s="42"/>
      <c r="AH10288" t="n" s="42">
        <v>1000</v>
      </c>
      <c r="AI10288" t="str" s="16">
        <v>真意</v>
      </c>
      <c r="AJ10288" t="str" s="16">
        <v>102700</v>
      </c>
      <c r="AK10288" t="str" s="16">
        <v>玄品</v>
      </c>
      <c r="AL10288" t="str">
        <v>激活</v>
      </c>
      <c r="AM10288" t="n">
        <v>0</v>
      </c>
    </row>
    <row r="10289">
      <c r="A10289"/>
      <c r="B10289" s="16" t="n">
        <f>10000000+INDEX(编号表!$B$1:$B$32,MATCH(F10289,编号表!$A$1:$A$32,0))*100000+INDEX(编号表!$F$1:$F$32,MATCH(D10289,编号表!$E$1:$E$32,0))*1000+INDEX(编号表!$D$1:$D$32,MATCH(E10289,编号表!$C$1:$C$32,0))*10000+G10289</f>
        <v>10703231</v>
      </c>
      <c r="C10289" t="str" s="16">
        <v>坤岳辟界阵·急阵真意残卷</v>
      </c>
      <c r="D10289" t="str" s="16">
        <v>玄品</v>
      </c>
      <c r="E10289" t="str" s="16">
        <v>通用</v>
      </c>
      <c r="F10289" t="str" s="16">
        <v>真意</v>
      </c>
      <c r="G10289" t="n" s="16">
        <v>231</v>
      </c>
      <c r="H10289" s="42"/>
      <c r="I10289" t="n" s="16">
        <v>60</v>
      </c>
      <c r="J10289" t="str" s="42">
        <v>大类_基础</v>
      </c>
      <c r="K10289" t="str" s="39">
        <v>子类_真意</v>
      </c>
      <c r="L10289" t="n" s="42">
        <v>3</v>
      </c>
      <c r="M10289" t="str" s="16">
        <v>神通</v>
      </c>
      <c r="N10289" s="42"/>
      <c r="O10289" t="n" s="42">
        <v>0</v>
      </c>
      <c r="P10289" t="b" s="42">
        <v>1</v>
      </c>
      <c r="Q10289" t="b" s="42">
        <v>1</v>
      </c>
      <c r="R10289" t="b" s="42">
        <v>0</v>
      </c>
      <c r="S10289" t="n" s="42">
        <v>1</v>
      </c>
      <c r="T10289" t="str" s="42">
        <v>无</v>
      </c>
      <c r="U10289" t="n" s="42">
        <v>99</v>
      </c>
      <c r="V10289" t="str" s="16">
        <v>功能_神通真意</v>
      </c>
      <c r="W10289" s="16"/>
      <c r="X10289" t="n" s="42">
        <v>0</v>
      </c>
      <c r="Y10289" t="str" s="42">
        <v>使用后悟得坤岳辟界阵·急阵真意。坤岳辟界阵：阵纹推敌触发间隔降低20%。</v>
      </c>
      <c r="Z10289" t="str" s="42">
        <v>残卷收存一门神通的运转细节；悟得后仍需在真意位装配。</v>
      </c>
      <c r="AA10289" t="str" s="42">
        <v>本轮投放设计：对应境界精英、专题任务与宗门兑换；具体入口见获得途径与世界投放需求。</v>
      </c>
      <c r="AB10289" t="n" s="16">
        <v>10202026</v>
      </c>
      <c r="AC10289" t="str" s="42">
        <v>90014</v>
      </c>
      <c r="AD10289" t="n" s="42">
        <v>40001</v>
      </c>
      <c r="AE10289" s="42"/>
      <c r="AF10289" t="n" s="42">
        <v>70001</v>
      </c>
      <c r="AG10289" s="42"/>
      <c r="AH10289" t="n" s="42">
        <v>1000</v>
      </c>
      <c r="AI10289" t="str" s="16">
        <v>真意</v>
      </c>
      <c r="AJ10289" t="str" s="16">
        <v>102700</v>
      </c>
      <c r="AK10289" t="str" s="16">
        <v>玄品</v>
      </c>
      <c r="AL10289" t="str">
        <v>激活</v>
      </c>
      <c r="AM10289" t="n">
        <v>0</v>
      </c>
    </row>
    <row r="10290">
      <c r="A10290"/>
      <c r="B10290" s="16" t="n">
        <f>10000000+INDEX(编号表!$B$1:$B$32,MATCH(F10290,编号表!$A$1:$A$32,0))*100000+INDEX(编号表!$F$1:$F$32,MATCH(D10290,编号表!$E$1:$E$32,0))*1000+INDEX(编号表!$D$1:$D$32,MATCH(E10290,编号表!$C$1:$C$32,0))*10000+G10290</f>
        <v>10703232</v>
      </c>
      <c r="C10290" t="str" s="16">
        <v>坤岳辟界阵·回阵真意残卷</v>
      </c>
      <c r="D10290" t="str" s="16">
        <v>玄品</v>
      </c>
      <c r="E10290" t="str" s="16">
        <v>通用</v>
      </c>
      <c r="F10290" t="str" s="16">
        <v>真意</v>
      </c>
      <c r="G10290" t="n" s="16">
        <v>232</v>
      </c>
      <c r="H10290" s="42"/>
      <c r="I10290" t="n" s="16">
        <v>60</v>
      </c>
      <c r="J10290" t="str" s="42">
        <v>大类_基础</v>
      </c>
      <c r="K10290" t="str" s="39">
        <v>子类_真意</v>
      </c>
      <c r="L10290" t="n" s="42">
        <v>3</v>
      </c>
      <c r="M10290" t="str" s="16">
        <v>神通</v>
      </c>
      <c r="N10290" s="42"/>
      <c r="O10290" t="n" s="42">
        <v>0</v>
      </c>
      <c r="P10290" t="b" s="42">
        <v>1</v>
      </c>
      <c r="Q10290" t="b" s="42">
        <v>1</v>
      </c>
      <c r="R10290" t="b" s="42">
        <v>0</v>
      </c>
      <c r="S10290" t="n" s="42">
        <v>1</v>
      </c>
      <c r="T10290" t="str" s="42">
        <v>无</v>
      </c>
      <c r="U10290" t="n" s="42">
        <v>99</v>
      </c>
      <c r="V10290" t="str" s="16">
        <v>功能_神通真意</v>
      </c>
      <c r="W10290" s="16"/>
      <c r="X10290" t="n" s="42">
        <v>0</v>
      </c>
      <c r="Y10290" t="str" s="42">
        <v>使用后悟得坤岳辟界阵·回阵真意。坤岳辟界阵：冷却时间降低15%。</v>
      </c>
      <c r="Z10290" t="str" s="42">
        <v>残卷收存一门神通的运转细节；悟得后仍需在真意位装配。</v>
      </c>
      <c r="AA10290" t="str" s="42">
        <v>本轮投放设计：对应境界精英、专题任务与宗门兑换；具体入口见获得途径与世界投放需求。</v>
      </c>
      <c r="AB10290" t="n" s="16">
        <v>10202026</v>
      </c>
      <c r="AC10290" t="str" s="42">
        <v>90014</v>
      </c>
      <c r="AD10290" t="n" s="42">
        <v>40001</v>
      </c>
      <c r="AE10290" s="42"/>
      <c r="AF10290" t="n" s="42">
        <v>70001</v>
      </c>
      <c r="AG10290" s="42"/>
      <c r="AH10290" t="n" s="42">
        <v>1000</v>
      </c>
      <c r="AI10290" t="str" s="16">
        <v>真意</v>
      </c>
      <c r="AJ10290" t="str" s="16">
        <v>102700</v>
      </c>
      <c r="AK10290" t="str" s="16">
        <v>玄品</v>
      </c>
      <c r="AL10290" t="str">
        <v>激活</v>
      </c>
      <c r="AM10290" t="n">
        <v>0</v>
      </c>
    </row>
    <row r="10291">
      <c r="A10291"/>
      <c r="B10291" s="16" t="n">
        <f>10000000+INDEX(编号表!$B$1:$B$32,MATCH(F10291,编号表!$A$1:$A$32,0))*100000+INDEX(编号表!$F$1:$F$32,MATCH(D10291,编号表!$E$1:$E$32,0))*1000+INDEX(编号表!$D$1:$D$32,MATCH(E10291,编号表!$C$1:$C$32,0))*10000+G10291</f>
        <v>10703233</v>
      </c>
      <c r="C10291" t="str" s="16">
        <v>坤岳辟界阵·蓄阵真意残卷</v>
      </c>
      <c r="D10291" t="str" s="16">
        <v>玄品</v>
      </c>
      <c r="E10291" t="str" s="16">
        <v>通用</v>
      </c>
      <c r="F10291" t="str" s="16">
        <v>真意</v>
      </c>
      <c r="G10291" t="n" s="16">
        <v>233</v>
      </c>
      <c r="H10291" s="42"/>
      <c r="I10291" t="n" s="16">
        <v>60</v>
      </c>
      <c r="J10291" t="str" s="42">
        <v>大类_基础</v>
      </c>
      <c r="K10291" t="str" s="39">
        <v>子类_真意</v>
      </c>
      <c r="L10291" t="n" s="42">
        <v>3</v>
      </c>
      <c r="M10291" t="str" s="16">
        <v>神通</v>
      </c>
      <c r="N10291" s="42"/>
      <c r="O10291" t="n" s="42">
        <v>0</v>
      </c>
      <c r="P10291" t="b" s="42">
        <v>1</v>
      </c>
      <c r="Q10291" t="b" s="42">
        <v>1</v>
      </c>
      <c r="R10291" t="b" s="42">
        <v>0</v>
      </c>
      <c r="S10291" t="n" s="42">
        <v>1</v>
      </c>
      <c r="T10291" t="str" s="42">
        <v>无</v>
      </c>
      <c r="U10291" t="n" s="42">
        <v>99</v>
      </c>
      <c r="V10291" t="str" s="16">
        <v>功能_神通真意</v>
      </c>
      <c r="W10291" s="16"/>
      <c r="X10291" t="n" s="42">
        <v>0</v>
      </c>
      <c r="Y10291" t="str" s="42">
        <v>使用后悟得坤岳辟界阵·蓄阵真意。坤岳辟界阵：可储存两次释放，单层恢复16000毫秒。</v>
      </c>
      <c r="Z10291" t="str" s="42">
        <v>残卷收存一门神通的运转细节；悟得后仍需在真意位装配。</v>
      </c>
      <c r="AA10291" t="str" s="42">
        <v>本轮投放设计：对应境界精英、专题任务与宗门兑换；具体入口见获得途径与世界投放需求。</v>
      </c>
      <c r="AB10291" t="n" s="16">
        <v>10202026</v>
      </c>
      <c r="AC10291" t="str" s="42">
        <v>90014</v>
      </c>
      <c r="AD10291" t="n" s="42">
        <v>40001</v>
      </c>
      <c r="AE10291" s="42"/>
      <c r="AF10291" t="n" s="42">
        <v>70001</v>
      </c>
      <c r="AG10291" s="42"/>
      <c r="AH10291" t="n" s="42">
        <v>1000</v>
      </c>
      <c r="AI10291" t="str" s="16">
        <v>真意</v>
      </c>
      <c r="AJ10291" t="str" s="16">
        <v>102700</v>
      </c>
      <c r="AK10291" t="str" s="16">
        <v>玄品</v>
      </c>
      <c r="AL10291" t="str">
        <v>激活</v>
      </c>
      <c r="AM10291" t="n">
        <v>0</v>
      </c>
    </row>
    <row r="10292">
      <c r="A10292"/>
      <c r="B10292" s="16" t="n">
        <f>10000000+INDEX(编号表!$B$1:$B$32,MATCH(F10292,编号表!$A$1:$A$32,0))*100000+INDEX(编号表!$F$1:$F$32,MATCH(D10292,编号表!$E$1:$E$32,0))*1000+INDEX(编号表!$D$1:$D$32,MATCH(E10292,编号表!$C$1:$C$32,0))*10000+G10292</f>
        <v>10703234</v>
      </c>
      <c r="C10292" t="str" s="16">
        <v>坤岳辟界阵·壁阵真意残卷</v>
      </c>
      <c r="D10292" t="str" s="16">
        <v>玄品</v>
      </c>
      <c r="E10292" t="str" s="16">
        <v>通用</v>
      </c>
      <c r="F10292" t="str" s="16">
        <v>真意</v>
      </c>
      <c r="G10292" t="n" s="16">
        <v>234</v>
      </c>
      <c r="H10292" s="42"/>
      <c r="I10292" t="n" s="16">
        <v>60</v>
      </c>
      <c r="J10292" t="str" s="42">
        <v>大类_基础</v>
      </c>
      <c r="K10292" t="str" s="39">
        <v>子类_真意</v>
      </c>
      <c r="L10292" t="n" s="42">
        <v>3</v>
      </c>
      <c r="M10292" t="str" s="16">
        <v>神通</v>
      </c>
      <c r="N10292" s="42"/>
      <c r="O10292" t="n" s="42">
        <v>0</v>
      </c>
      <c r="P10292" t="b" s="42">
        <v>1</v>
      </c>
      <c r="Q10292" t="b" s="42">
        <v>1</v>
      </c>
      <c r="R10292" t="b" s="42">
        <v>0</v>
      </c>
      <c r="S10292" t="n" s="42">
        <v>1</v>
      </c>
      <c r="T10292" t="str" s="42">
        <v>无</v>
      </c>
      <c r="U10292" t="n" s="42">
        <v>99</v>
      </c>
      <c r="V10292" t="str" s="16">
        <v>功能_神通真意</v>
      </c>
      <c r="W10292" s="16"/>
      <c r="X10292" t="n" s="42">
        <v>0</v>
      </c>
      <c r="Y10292" t="str" s="42">
        <v>使用后悟得坤岳辟界阵·壁阵真意。坤岳辟界阵：阵纹起手同时给自身一层短时小护盾。</v>
      </c>
      <c r="Z10292" t="str" s="42">
        <v>残卷收存一门神通的运转细节；悟得后仍需在真意位装配。</v>
      </c>
      <c r="AA10292" t="str" s="42">
        <v>本轮投放设计：对应境界精英、专题任务与宗门兑换；具体入口见获得途径与世界投放需求。</v>
      </c>
      <c r="AB10292" t="n" s="16">
        <v>10202026</v>
      </c>
      <c r="AC10292" t="str" s="42">
        <v>90014</v>
      </c>
      <c r="AD10292" t="n" s="42">
        <v>40001</v>
      </c>
      <c r="AE10292" s="42"/>
      <c r="AF10292" t="n" s="42">
        <v>70001</v>
      </c>
      <c r="AG10292" s="42"/>
      <c r="AH10292" t="n" s="42">
        <v>1000</v>
      </c>
      <c r="AI10292" t="str" s="16">
        <v>真意</v>
      </c>
      <c r="AJ10292" t="str" s="16">
        <v>102700</v>
      </c>
      <c r="AK10292" t="str" s="16">
        <v>玄品</v>
      </c>
      <c r="AL10292" t="str">
        <v>激活</v>
      </c>
      <c r="AM10292" t="n">
        <v>0</v>
      </c>
    </row>
    <row r="10293">
      <c r="A10293"/>
      <c r="B10293" s="16" t="n">
        <f>10000000+INDEX(编号表!$B$1:$B$32,MATCH(F10293,编号表!$A$1:$A$32,0))*100000+INDEX(编号表!$F$1:$F$32,MATCH(D10293,编号表!$E$1:$E$32,0))*1000+INDEX(编号表!$D$1:$D$32,MATCH(E10293,编号表!$C$1:$C$32,0))*10000+G10293</f>
        <v>10703235</v>
      </c>
      <c r="C10293" t="str" s="16">
        <v>游身九转·远游真意残卷</v>
      </c>
      <c r="D10293" t="str" s="16">
        <v>玄品</v>
      </c>
      <c r="E10293" t="str" s="16">
        <v>通用</v>
      </c>
      <c r="F10293" t="str" s="16">
        <v>真意</v>
      </c>
      <c r="G10293" t="n" s="16">
        <v>235</v>
      </c>
      <c r="H10293" s="42"/>
      <c r="I10293" t="n" s="16">
        <v>60</v>
      </c>
      <c r="J10293" t="str" s="42">
        <v>大类_基础</v>
      </c>
      <c r="K10293" t="str" s="39">
        <v>子类_真意</v>
      </c>
      <c r="L10293" t="n" s="42">
        <v>3</v>
      </c>
      <c r="M10293" t="str" s="16">
        <v>神通</v>
      </c>
      <c r="N10293" s="42"/>
      <c r="O10293" t="n" s="42">
        <v>0</v>
      </c>
      <c r="P10293" t="b" s="42">
        <v>1</v>
      </c>
      <c r="Q10293" t="b" s="42">
        <v>1</v>
      </c>
      <c r="R10293" t="b" s="42">
        <v>0</v>
      </c>
      <c r="S10293" t="n" s="42">
        <v>1</v>
      </c>
      <c r="T10293" t="str" s="42">
        <v>无</v>
      </c>
      <c r="U10293" t="n" s="42">
        <v>99</v>
      </c>
      <c r="V10293" t="str" s="16">
        <v>功能_神通真意</v>
      </c>
      <c r="W10293" s="16"/>
      <c r="X10293" t="n" s="42">
        <v>0</v>
      </c>
      <c r="Y10293" t="str" s="42">
        <v>使用后悟得游身九转·远游真意。游身九转：位移距离提高25%。</v>
      </c>
      <c r="Z10293" t="str" s="42">
        <v>残卷收存一门神通的运转细节；悟得后仍需在真意位装配。</v>
      </c>
      <c r="AA10293" t="str" s="42">
        <v>本轮投放设计：对应境界精英、专题任务与宗门兑换；具体入口见获得途径与世界投放需求。</v>
      </c>
      <c r="AB10293" t="n" s="16">
        <v>10202027</v>
      </c>
      <c r="AC10293" t="str" s="42">
        <v>90014</v>
      </c>
      <c r="AD10293" t="n" s="42">
        <v>40001</v>
      </c>
      <c r="AE10293" s="42"/>
      <c r="AF10293" t="n" s="42">
        <v>70001</v>
      </c>
      <c r="AG10293" s="42"/>
      <c r="AH10293" t="n" s="42">
        <v>1000</v>
      </c>
      <c r="AI10293" t="str" s="16">
        <v>真意</v>
      </c>
      <c r="AJ10293" t="str" s="16">
        <v>102800</v>
      </c>
      <c r="AK10293" t="str" s="16">
        <v>玄品</v>
      </c>
      <c r="AL10293" t="str">
        <v>激活</v>
      </c>
      <c r="AM10293" t="n">
        <v>0</v>
      </c>
    </row>
    <row r="10294">
      <c r="A10294"/>
      <c r="B10294" s="16" t="n">
        <f>10000000+INDEX(编号表!$B$1:$B$32,MATCH(F10294,编号表!$A$1:$A$32,0))*100000+INDEX(编号表!$F$1:$F$32,MATCH(D10294,编号表!$E$1:$E$32,0))*1000+INDEX(编号表!$D$1:$D$32,MATCH(E10294,编号表!$C$1:$C$32,0))*10000+G10294</f>
        <v>10703236</v>
      </c>
      <c r="C10294" t="str" s="16">
        <v>游身九转·疾游真意残卷</v>
      </c>
      <c r="D10294" t="str" s="16">
        <v>玄品</v>
      </c>
      <c r="E10294" t="str" s="16">
        <v>通用</v>
      </c>
      <c r="F10294" t="str" s="16">
        <v>真意</v>
      </c>
      <c r="G10294" t="n" s="16">
        <v>236</v>
      </c>
      <c r="H10294" s="42"/>
      <c r="I10294" t="n" s="16">
        <v>60</v>
      </c>
      <c r="J10294" t="str" s="42">
        <v>大类_基础</v>
      </c>
      <c r="K10294" t="str" s="39">
        <v>子类_真意</v>
      </c>
      <c r="L10294" t="n" s="42">
        <v>3</v>
      </c>
      <c r="M10294" t="str" s="16">
        <v>神通</v>
      </c>
      <c r="N10294" s="42"/>
      <c r="O10294" t="n" s="42">
        <v>0</v>
      </c>
      <c r="P10294" t="b" s="42">
        <v>1</v>
      </c>
      <c r="Q10294" t="b" s="42">
        <v>1</v>
      </c>
      <c r="R10294" t="b" s="42">
        <v>0</v>
      </c>
      <c r="S10294" t="n" s="42">
        <v>1</v>
      </c>
      <c r="T10294" t="str" s="42">
        <v>无</v>
      </c>
      <c r="U10294" t="n" s="42">
        <v>99</v>
      </c>
      <c r="V10294" t="str" s="16">
        <v>功能_神通真意</v>
      </c>
      <c r="W10294" s="16"/>
      <c r="X10294" t="n" s="42">
        <v>0</v>
      </c>
      <c r="Y10294" t="str" s="42">
        <v>使用后悟得游身九转·疾游真意。游身九转：位移速度提高30%，距离不变。</v>
      </c>
      <c r="Z10294" t="str" s="42">
        <v>残卷收存一门神通的运转细节；悟得后仍需在真意位装配。</v>
      </c>
      <c r="AA10294" t="str" s="42">
        <v>本轮投放设计：对应境界精英、专题任务与宗门兑换；具体入口见获得途径与世界投放需求。</v>
      </c>
      <c r="AB10294" t="n" s="16">
        <v>10202027</v>
      </c>
      <c r="AC10294" t="str" s="42">
        <v>90014</v>
      </c>
      <c r="AD10294" t="n" s="42">
        <v>40001</v>
      </c>
      <c r="AE10294" s="42"/>
      <c r="AF10294" t="n" s="42">
        <v>70001</v>
      </c>
      <c r="AG10294" s="42"/>
      <c r="AH10294" t="n" s="42">
        <v>1000</v>
      </c>
      <c r="AI10294" t="str" s="16">
        <v>真意</v>
      </c>
      <c r="AJ10294" t="str" s="16">
        <v>102800</v>
      </c>
      <c r="AK10294" t="str" s="16">
        <v>玄品</v>
      </c>
      <c r="AL10294" t="str">
        <v>激活</v>
      </c>
      <c r="AM10294" t="n">
        <v>0</v>
      </c>
    </row>
    <row r="10295">
      <c r="A10295"/>
      <c r="B10295" s="16" t="n">
        <f>10000000+INDEX(编号表!$B$1:$B$32,MATCH(F10295,编号表!$A$1:$A$32,0))*100000+INDEX(编号表!$F$1:$F$32,MATCH(D10295,编号表!$E$1:$E$32,0))*1000+INDEX(编号表!$D$1:$D$32,MATCH(E10295,编号表!$C$1:$C$32,0))*10000+G10295</f>
        <v>10703237</v>
      </c>
      <c r="C10295" t="str" s="16">
        <v>游身九转·回游真意残卷</v>
      </c>
      <c r="D10295" t="str" s="16">
        <v>玄品</v>
      </c>
      <c r="E10295" t="str" s="16">
        <v>通用</v>
      </c>
      <c r="F10295" t="str" s="16">
        <v>真意</v>
      </c>
      <c r="G10295" t="n" s="16">
        <v>237</v>
      </c>
      <c r="H10295" s="42"/>
      <c r="I10295" t="n" s="16">
        <v>60</v>
      </c>
      <c r="J10295" t="str" s="42">
        <v>大类_基础</v>
      </c>
      <c r="K10295" t="str" s="39">
        <v>子类_真意</v>
      </c>
      <c r="L10295" t="n" s="42">
        <v>3</v>
      </c>
      <c r="M10295" t="str" s="16">
        <v>神通</v>
      </c>
      <c r="N10295" s="42"/>
      <c r="O10295" t="n" s="42">
        <v>0</v>
      </c>
      <c r="P10295" t="b" s="42">
        <v>1</v>
      </c>
      <c r="Q10295" t="b" s="42">
        <v>1</v>
      </c>
      <c r="R10295" t="b" s="42">
        <v>0</v>
      </c>
      <c r="S10295" t="n" s="42">
        <v>1</v>
      </c>
      <c r="T10295" t="str" s="42">
        <v>无</v>
      </c>
      <c r="U10295" t="n" s="42">
        <v>99</v>
      </c>
      <c r="V10295" t="str" s="16">
        <v>功能_神通真意</v>
      </c>
      <c r="W10295" s="16"/>
      <c r="X10295" t="n" s="42">
        <v>0</v>
      </c>
      <c r="Y10295" t="str" s="42">
        <v>使用后悟得游身九转·回游真意。游身九转：冷却时间降低15%。</v>
      </c>
      <c r="Z10295" t="str" s="42">
        <v>残卷收存一门神通的运转细节；悟得后仍需在真意位装配。</v>
      </c>
      <c r="AA10295" t="str" s="42">
        <v>本轮投放设计：对应境界精英、专题任务与宗门兑换；具体入口见获得途径与世界投放需求。</v>
      </c>
      <c r="AB10295" t="n" s="16">
        <v>10202027</v>
      </c>
      <c r="AC10295" t="str" s="42">
        <v>90014</v>
      </c>
      <c r="AD10295" t="n" s="42">
        <v>40001</v>
      </c>
      <c r="AE10295" s="42"/>
      <c r="AF10295" t="n" s="42">
        <v>70001</v>
      </c>
      <c r="AG10295" s="42"/>
      <c r="AH10295" t="n" s="42">
        <v>1000</v>
      </c>
      <c r="AI10295" t="str" s="16">
        <v>真意</v>
      </c>
      <c r="AJ10295" t="str" s="16">
        <v>102800</v>
      </c>
      <c r="AK10295" t="str" s="16">
        <v>玄品</v>
      </c>
      <c r="AL10295" t="str">
        <v>激活</v>
      </c>
      <c r="AM10295" t="n">
        <v>0</v>
      </c>
    </row>
    <row r="10296">
      <c r="A10296"/>
      <c r="B10296" s="16" t="n">
        <f>10000000+INDEX(编号表!$B$1:$B$32,MATCH(F10296,编号表!$A$1:$A$32,0))*100000+INDEX(编号表!$F$1:$F$32,MATCH(D10296,编号表!$E$1:$E$32,0))*1000+INDEX(编号表!$D$1:$D$32,MATCH(E10296,编号表!$C$1:$C$32,0))*10000+G10296</f>
        <v>10703238</v>
      </c>
      <c r="C10296" t="str" s="16">
        <v>游身九转·双游真意残卷</v>
      </c>
      <c r="D10296" t="str" s="16">
        <v>玄品</v>
      </c>
      <c r="E10296" t="str" s="16">
        <v>通用</v>
      </c>
      <c r="F10296" t="str" s="16">
        <v>真意</v>
      </c>
      <c r="G10296" t="n" s="16">
        <v>238</v>
      </c>
      <c r="H10296" s="42"/>
      <c r="I10296" t="n" s="16">
        <v>60</v>
      </c>
      <c r="J10296" t="str" s="42">
        <v>大类_基础</v>
      </c>
      <c r="K10296" t="str" s="39">
        <v>子类_真意</v>
      </c>
      <c r="L10296" t="n" s="42">
        <v>3</v>
      </c>
      <c r="M10296" t="str" s="16">
        <v>神通</v>
      </c>
      <c r="N10296" s="42"/>
      <c r="O10296" t="n" s="42">
        <v>0</v>
      </c>
      <c r="P10296" t="b" s="42">
        <v>1</v>
      </c>
      <c r="Q10296" t="b" s="42">
        <v>1</v>
      </c>
      <c r="R10296" t="b" s="42">
        <v>0</v>
      </c>
      <c r="S10296" t="n" s="42">
        <v>1</v>
      </c>
      <c r="T10296" t="str" s="42">
        <v>无</v>
      </c>
      <c r="U10296" t="n" s="42">
        <v>99</v>
      </c>
      <c r="V10296" t="str" s="16">
        <v>功能_神通真意</v>
      </c>
      <c r="W10296" s="16"/>
      <c r="X10296" t="n" s="42">
        <v>0</v>
      </c>
      <c r="Y10296" t="str" s="42">
        <v>使用后悟得游身九转·双游真意。游身九转：可储存两次位移，单层恢复7000毫秒。</v>
      </c>
      <c r="Z10296" t="str" s="42">
        <v>残卷收存一门神通的运转细节；悟得后仍需在真意位装配。</v>
      </c>
      <c r="AA10296" t="str" s="42">
        <v>本轮投放设计：对应境界精英、专题任务与宗门兑换；具体入口见获得途径与世界投放需求。</v>
      </c>
      <c r="AB10296" t="n" s="16">
        <v>10202027</v>
      </c>
      <c r="AC10296" t="str" s="42">
        <v>90014</v>
      </c>
      <c r="AD10296" t="n" s="42">
        <v>40001</v>
      </c>
      <c r="AE10296" s="42"/>
      <c r="AF10296" t="n" s="42">
        <v>70001</v>
      </c>
      <c r="AG10296" s="42"/>
      <c r="AH10296" t="n" s="42">
        <v>1000</v>
      </c>
      <c r="AI10296" t="str" s="16">
        <v>真意</v>
      </c>
      <c r="AJ10296" t="str" s="16">
        <v>102800</v>
      </c>
      <c r="AK10296" t="str" s="16">
        <v>玄品</v>
      </c>
      <c r="AL10296" t="str">
        <v>激活</v>
      </c>
      <c r="AM10296" t="n">
        <v>0</v>
      </c>
    </row>
    <row r="10297">
      <c r="A10297"/>
      <c r="B10297" s="16" t="n">
        <f>10000000+INDEX(编号表!$B$1:$B$32,MATCH(F10297,编号表!$A$1:$A$32,0))*100000+INDEX(编号表!$F$1:$F$32,MATCH(D10297,编号表!$E$1:$E$32,0))*1000+INDEX(编号表!$D$1:$D$32,MATCH(E10297,编号表!$C$1:$C$32,0))*10000+G10297</f>
        <v>10703239</v>
      </c>
      <c r="C10297" t="str" s="16">
        <v>游身九转·护游真意残卷</v>
      </c>
      <c r="D10297" t="str" s="16">
        <v>玄品</v>
      </c>
      <c r="E10297" t="str" s="16">
        <v>通用</v>
      </c>
      <c r="F10297" t="str" s="16">
        <v>真意</v>
      </c>
      <c r="G10297" t="n" s="16">
        <v>239</v>
      </c>
      <c r="H10297" s="42"/>
      <c r="I10297" t="n" s="16">
        <v>60</v>
      </c>
      <c r="J10297" t="str" s="42">
        <v>大类_基础</v>
      </c>
      <c r="K10297" t="str" s="39">
        <v>子类_真意</v>
      </c>
      <c r="L10297" t="n" s="42">
        <v>3</v>
      </c>
      <c r="M10297" t="str" s="16">
        <v>神通</v>
      </c>
      <c r="N10297" s="42"/>
      <c r="O10297" t="n" s="42">
        <v>0</v>
      </c>
      <c r="P10297" t="b" s="42">
        <v>1</v>
      </c>
      <c r="Q10297" t="b" s="42">
        <v>1</v>
      </c>
      <c r="R10297" t="b" s="42">
        <v>0</v>
      </c>
      <c r="S10297" t="n" s="42">
        <v>1</v>
      </c>
      <c r="T10297" t="str" s="42">
        <v>无</v>
      </c>
      <c r="U10297" t="n" s="42">
        <v>99</v>
      </c>
      <c r="V10297" t="str" s="16">
        <v>功能_神通真意</v>
      </c>
      <c r="W10297" s="16"/>
      <c r="X10297" t="n" s="42">
        <v>0</v>
      </c>
      <c r="Y10297" t="str" s="42">
        <v>使用后悟得游身九转·护游真意。游身九转：位移起手给自身一层短时小护盾。</v>
      </c>
      <c r="Z10297" t="str" s="42">
        <v>残卷收存一门神通的运转细节；悟得后仍需在真意位装配。</v>
      </c>
      <c r="AA10297" t="str" s="42">
        <v>本轮投放设计：对应境界精英、专题任务与宗门兑换；具体入口见获得途径与世界投放需求。</v>
      </c>
      <c r="AB10297" t="n" s="16">
        <v>10202027</v>
      </c>
      <c r="AC10297" t="str" s="42">
        <v>90014</v>
      </c>
      <c r="AD10297" t="n" s="42">
        <v>40001</v>
      </c>
      <c r="AE10297" s="42"/>
      <c r="AF10297" t="n" s="42">
        <v>70001</v>
      </c>
      <c r="AG10297" s="42"/>
      <c r="AH10297" t="n" s="42">
        <v>1000</v>
      </c>
      <c r="AI10297" t="str" s="16">
        <v>真意</v>
      </c>
      <c r="AJ10297" t="str" s="16">
        <v>102800</v>
      </c>
      <c r="AK10297" t="str" s="16">
        <v>玄品</v>
      </c>
      <c r="AL10297" t="str">
        <v>激活</v>
      </c>
      <c r="AM10297" t="n">
        <v>0</v>
      </c>
    </row>
  </sheetData>
  <mergeCells count="2">
    <mergeCell ref="AI1:AL1"/>
    <mergeCell ref="AI2:AL2"/>
  </mergeCells>
  <conditionalFormatting sqref="A21">
    <cfRule type="duplicateValues" dxfId="0" priority="7637"/>
  </conditionalFormatting>
  <conditionalFormatting sqref="A23">
    <cfRule type="duplicateValues" dxfId="0" priority="35"/>
  </conditionalFormatting>
  <conditionalFormatting sqref="B23">
    <cfRule type="duplicateValues" dxfId="1" priority="62"/>
  </conditionalFormatting>
  <conditionalFormatting sqref="A24">
    <cfRule type="duplicateValues" dxfId="0" priority="34"/>
  </conditionalFormatting>
  <conditionalFormatting sqref="B24">
    <cfRule type="duplicateValues" dxfId="1" priority="61"/>
  </conditionalFormatting>
  <conditionalFormatting sqref="A25">
    <cfRule type="duplicateValues" dxfId="0" priority="33"/>
  </conditionalFormatting>
  <conditionalFormatting sqref="B25">
    <cfRule type="duplicateValues" dxfId="1" priority="60"/>
  </conditionalFormatting>
  <conditionalFormatting sqref="A26">
    <cfRule type="duplicateValues" dxfId="0" priority="32"/>
  </conditionalFormatting>
  <conditionalFormatting sqref="B26">
    <cfRule type="duplicateValues" dxfId="1" priority="59"/>
  </conditionalFormatting>
  <conditionalFormatting sqref="A27">
    <cfRule type="duplicateValues" dxfId="0" priority="31"/>
  </conditionalFormatting>
  <conditionalFormatting sqref="B27">
    <cfRule type="duplicateValues" dxfId="1" priority="58"/>
  </conditionalFormatting>
  <conditionalFormatting sqref="A28">
    <cfRule type="duplicateValues" dxfId="0" priority="30"/>
  </conditionalFormatting>
  <conditionalFormatting sqref="B28">
    <cfRule type="duplicateValues" dxfId="1" priority="57"/>
  </conditionalFormatting>
  <conditionalFormatting sqref="A29">
    <cfRule type="duplicateValues" dxfId="0" priority="29"/>
  </conditionalFormatting>
  <conditionalFormatting sqref="B29">
    <cfRule type="duplicateValues" dxfId="1" priority="56"/>
  </conditionalFormatting>
  <conditionalFormatting sqref="A30">
    <cfRule type="duplicateValues" dxfId="0" priority="28"/>
  </conditionalFormatting>
  <conditionalFormatting sqref="B30">
    <cfRule type="duplicateValues" dxfId="1" priority="55"/>
  </conditionalFormatting>
  <conditionalFormatting sqref="A31">
    <cfRule type="duplicateValues" dxfId="0" priority="27"/>
  </conditionalFormatting>
  <conditionalFormatting sqref="B31">
    <cfRule type="duplicateValues" dxfId="1" priority="54"/>
  </conditionalFormatting>
  <conditionalFormatting sqref="A32">
    <cfRule type="duplicateValues" dxfId="0" priority="26"/>
  </conditionalFormatting>
  <conditionalFormatting sqref="B32">
    <cfRule type="duplicateValues" dxfId="1" priority="53"/>
  </conditionalFormatting>
  <conditionalFormatting sqref="A33">
    <cfRule type="duplicateValues" dxfId="0" priority="25"/>
  </conditionalFormatting>
  <conditionalFormatting sqref="B33">
    <cfRule type="duplicateValues" dxfId="1" priority="52"/>
  </conditionalFormatting>
  <conditionalFormatting sqref="A34">
    <cfRule type="duplicateValues" dxfId="0" priority="24"/>
  </conditionalFormatting>
  <conditionalFormatting sqref="B34">
    <cfRule type="duplicateValues" dxfId="1" priority="51"/>
  </conditionalFormatting>
  <conditionalFormatting sqref="A35">
    <cfRule type="duplicateValues" dxfId="0" priority="23"/>
  </conditionalFormatting>
  <conditionalFormatting sqref="B35">
    <cfRule type="duplicateValues" dxfId="1" priority="50"/>
  </conditionalFormatting>
  <conditionalFormatting sqref="A36">
    <cfRule type="duplicateValues" dxfId="0" priority="22"/>
  </conditionalFormatting>
  <conditionalFormatting sqref="B36">
    <cfRule type="duplicateValues" dxfId="1" priority="49"/>
  </conditionalFormatting>
  <conditionalFormatting sqref="A37">
    <cfRule type="duplicateValues" dxfId="0" priority="21"/>
  </conditionalFormatting>
  <conditionalFormatting sqref="B37">
    <cfRule type="duplicateValues" dxfId="1" priority="48"/>
  </conditionalFormatting>
  <conditionalFormatting sqref="A38">
    <cfRule type="duplicateValues" dxfId="0" priority="20"/>
  </conditionalFormatting>
  <conditionalFormatting sqref="B38">
    <cfRule type="duplicateValues" dxfId="1" priority="47"/>
  </conditionalFormatting>
  <conditionalFormatting sqref="A39">
    <cfRule type="duplicateValues" dxfId="0" priority="19"/>
  </conditionalFormatting>
  <conditionalFormatting sqref="B39">
    <cfRule type="duplicateValues" dxfId="1" priority="46"/>
  </conditionalFormatting>
  <conditionalFormatting sqref="A40">
    <cfRule type="duplicateValues" dxfId="0" priority="18"/>
  </conditionalFormatting>
  <conditionalFormatting sqref="B40">
    <cfRule type="duplicateValues" dxfId="1" priority="45"/>
  </conditionalFormatting>
  <conditionalFormatting sqref="A41">
    <cfRule type="duplicateValues" dxfId="0" priority="17"/>
  </conditionalFormatting>
  <conditionalFormatting sqref="B41">
    <cfRule type="duplicateValues" dxfId="1" priority="44"/>
  </conditionalFormatting>
  <conditionalFormatting sqref="A42">
    <cfRule type="duplicateValues" dxfId="0" priority="16"/>
  </conditionalFormatting>
  <conditionalFormatting sqref="B42">
    <cfRule type="duplicateValues" dxfId="1" priority="43"/>
  </conditionalFormatting>
  <conditionalFormatting sqref="A43">
    <cfRule type="duplicateValues" dxfId="0" priority="15"/>
  </conditionalFormatting>
  <conditionalFormatting sqref="B43">
    <cfRule type="duplicateValues" dxfId="1" priority="42"/>
  </conditionalFormatting>
  <conditionalFormatting sqref="A44">
    <cfRule type="duplicateValues" dxfId="0" priority="14"/>
  </conditionalFormatting>
  <conditionalFormatting sqref="B44">
    <cfRule type="duplicateValues" dxfId="1" priority="41"/>
  </conditionalFormatting>
  <conditionalFormatting sqref="A45">
    <cfRule type="duplicateValues" dxfId="0" priority="13"/>
  </conditionalFormatting>
  <conditionalFormatting sqref="B45">
    <cfRule type="duplicateValues" dxfId="1" priority="40"/>
  </conditionalFormatting>
  <conditionalFormatting sqref="A46">
    <cfRule type="duplicateValues" dxfId="0" priority="12"/>
  </conditionalFormatting>
  <conditionalFormatting sqref="B46">
    <cfRule type="duplicateValues" dxfId="1" priority="39"/>
  </conditionalFormatting>
  <conditionalFormatting sqref="A47">
    <cfRule type="duplicateValues" dxfId="0" priority="11"/>
  </conditionalFormatting>
  <conditionalFormatting sqref="B47">
    <cfRule type="duplicateValues" dxfId="1" priority="38"/>
  </conditionalFormatting>
  <conditionalFormatting sqref="A48">
    <cfRule type="duplicateValues" dxfId="0" priority="10"/>
  </conditionalFormatting>
  <conditionalFormatting sqref="B48">
    <cfRule type="duplicateValues" dxfId="1" priority="37"/>
  </conditionalFormatting>
  <conditionalFormatting sqref="A49">
    <cfRule type="duplicateValues" dxfId="0" priority="9"/>
  </conditionalFormatting>
  <conditionalFormatting sqref="B49">
    <cfRule type="duplicateValues" dxfId="1" priority="36"/>
  </conditionalFormatting>
  <conditionalFormatting sqref="A50">
    <cfRule type="duplicateValues" dxfId="0" priority="7633"/>
  </conditionalFormatting>
  <conditionalFormatting sqref="A51">
    <cfRule type="duplicateValues" dxfId="0" priority="7632"/>
  </conditionalFormatting>
  <conditionalFormatting sqref="A52">
    <cfRule type="duplicateValues" dxfId="0" priority="7631"/>
  </conditionalFormatting>
  <conditionalFormatting sqref="A53">
    <cfRule type="duplicateValues" dxfId="0" priority="7630"/>
  </conditionalFormatting>
  <conditionalFormatting sqref="A54">
    <cfRule type="duplicateValues" dxfId="0" priority="7629"/>
  </conditionalFormatting>
  <conditionalFormatting sqref="A55">
    <cfRule type="duplicateValues" dxfId="0" priority="7628"/>
  </conditionalFormatting>
  <conditionalFormatting sqref="A56">
    <cfRule type="duplicateValues" dxfId="0" priority="7627"/>
  </conditionalFormatting>
  <conditionalFormatting sqref="A57">
    <cfRule type="duplicateValues" dxfId="0" priority="7626"/>
  </conditionalFormatting>
  <conditionalFormatting sqref="A58">
    <cfRule type="duplicateValues" dxfId="0" priority="7625"/>
  </conditionalFormatting>
  <conditionalFormatting sqref="A59">
    <cfRule type="duplicateValues" dxfId="0" priority="7624"/>
  </conditionalFormatting>
  <conditionalFormatting sqref="A60">
    <cfRule type="duplicateValues" dxfId="0" priority="7623"/>
  </conditionalFormatting>
  <conditionalFormatting sqref="A61">
    <cfRule type="duplicateValues" dxfId="0" priority="7622"/>
  </conditionalFormatting>
  <conditionalFormatting sqref="A62">
    <cfRule type="duplicateValues" dxfId="0" priority="7621"/>
  </conditionalFormatting>
  <conditionalFormatting sqref="A63">
    <cfRule type="duplicateValues" dxfId="0" priority="7620"/>
  </conditionalFormatting>
  <conditionalFormatting sqref="A64">
    <cfRule type="duplicateValues" dxfId="0" priority="7619"/>
  </conditionalFormatting>
  <conditionalFormatting sqref="A65">
    <cfRule type="duplicateValues" dxfId="0" priority="7618"/>
  </conditionalFormatting>
  <conditionalFormatting sqref="A66">
    <cfRule type="duplicateValues" dxfId="0" priority="7617"/>
  </conditionalFormatting>
  <conditionalFormatting sqref="A67">
    <cfRule type="duplicateValues" dxfId="0" priority="7616"/>
  </conditionalFormatting>
  <conditionalFormatting sqref="A68">
    <cfRule type="duplicateValues" dxfId="0" priority="7615"/>
  </conditionalFormatting>
  <conditionalFormatting sqref="A69">
    <cfRule type="duplicateValues" dxfId="0" priority="7614"/>
  </conditionalFormatting>
  <conditionalFormatting sqref="A70">
    <cfRule type="duplicateValues" dxfId="0" priority="7613"/>
  </conditionalFormatting>
  <conditionalFormatting sqref="A71">
    <cfRule type="duplicateValues" dxfId="0" priority="7612"/>
  </conditionalFormatting>
  <conditionalFormatting sqref="A72">
    <cfRule type="duplicateValues" dxfId="0" priority="7611"/>
  </conditionalFormatting>
  <conditionalFormatting sqref="A73">
    <cfRule type="duplicateValues" dxfId="0" priority="7610"/>
  </conditionalFormatting>
  <conditionalFormatting sqref="A74">
    <cfRule type="duplicateValues" dxfId="0" priority="7609"/>
  </conditionalFormatting>
  <conditionalFormatting sqref="A75">
    <cfRule type="duplicateValues" dxfId="0" priority="7608"/>
  </conditionalFormatting>
  <conditionalFormatting sqref="A76">
    <cfRule type="duplicateValues" dxfId="0" priority="7607"/>
  </conditionalFormatting>
  <conditionalFormatting sqref="A77">
    <cfRule type="duplicateValues" dxfId="0" priority="7606"/>
  </conditionalFormatting>
  <conditionalFormatting sqref="A78">
    <cfRule type="duplicateValues" dxfId="0" priority="7605"/>
  </conditionalFormatting>
  <conditionalFormatting sqref="A79">
    <cfRule type="duplicateValues" dxfId="0" priority="7604"/>
  </conditionalFormatting>
  <conditionalFormatting sqref="A80">
    <cfRule type="duplicateValues" dxfId="0" priority="7603"/>
  </conditionalFormatting>
  <conditionalFormatting sqref="A81">
    <cfRule type="duplicateValues" dxfId="0" priority="7602"/>
  </conditionalFormatting>
  <conditionalFormatting sqref="A82">
    <cfRule type="duplicateValues" dxfId="0" priority="7601"/>
  </conditionalFormatting>
  <conditionalFormatting sqref="A83">
    <cfRule type="duplicateValues" dxfId="0" priority="7600"/>
  </conditionalFormatting>
  <conditionalFormatting sqref="A516">
    <cfRule type="duplicateValues" dxfId="0" priority="79"/>
  </conditionalFormatting>
  <conditionalFormatting sqref="A517">
    <cfRule type="duplicateValues" dxfId="0" priority="78"/>
  </conditionalFormatting>
  <conditionalFormatting sqref="A518">
    <cfRule type="duplicateValues" dxfId="0" priority="77"/>
  </conditionalFormatting>
  <conditionalFormatting sqref="A519">
    <cfRule type="duplicateValues" dxfId="0" priority="76"/>
  </conditionalFormatting>
  <conditionalFormatting sqref="A520">
    <cfRule type="duplicateValues" dxfId="0" priority="75"/>
  </conditionalFormatting>
  <conditionalFormatting sqref="A521">
    <cfRule type="duplicateValues" dxfId="0" priority="74"/>
  </conditionalFormatting>
  <conditionalFormatting sqref="A522">
    <cfRule type="duplicateValues" dxfId="0" priority="73"/>
  </conditionalFormatting>
  <conditionalFormatting sqref="A523">
    <cfRule type="duplicateValues" dxfId="0" priority="72"/>
  </conditionalFormatting>
  <conditionalFormatting sqref="A524">
    <cfRule type="duplicateValues" dxfId="0" priority="71"/>
  </conditionalFormatting>
  <conditionalFormatting sqref="A525">
    <cfRule type="duplicateValues" dxfId="0" priority="70"/>
  </conditionalFormatting>
  <conditionalFormatting sqref="A526">
    <cfRule type="duplicateValues" dxfId="0" priority="69"/>
  </conditionalFormatting>
  <conditionalFormatting sqref="A527">
    <cfRule type="duplicateValues" dxfId="0" priority="68"/>
  </conditionalFormatting>
  <conditionalFormatting sqref="A528">
    <cfRule type="duplicateValues" dxfId="0" priority="67"/>
  </conditionalFormatting>
  <conditionalFormatting sqref="A529">
    <cfRule type="duplicateValues" dxfId="0" priority="66"/>
  </conditionalFormatting>
  <conditionalFormatting sqref="A530">
    <cfRule type="duplicateValues" dxfId="0" priority="65"/>
  </conditionalFormatting>
  <conditionalFormatting sqref="A531">
    <cfRule type="duplicateValues" dxfId="0" priority="64"/>
  </conditionalFormatting>
  <conditionalFormatting sqref="A532">
    <cfRule type="duplicateValues" dxfId="0" priority="63"/>
  </conditionalFormatting>
  <conditionalFormatting sqref="A536">
    <cfRule type="duplicateValues" dxfId="0" priority="7635"/>
  </conditionalFormatting>
  <conditionalFormatting sqref="A537">
    <cfRule type="duplicateValues" dxfId="0" priority="7634"/>
  </conditionalFormatting>
  <conditionalFormatting sqref="A7138">
    <cfRule type="duplicateValues" dxfId="0" priority="7546"/>
  </conditionalFormatting>
  <conditionalFormatting sqref="W7138">
    <cfRule type="duplicateValues" dxfId="1" priority="7545"/>
  </conditionalFormatting>
  <conditionalFormatting sqref="AB7138">
    <cfRule type="duplicateValues" dxfId="1" priority="7544"/>
  </conditionalFormatting>
  <conditionalFormatting sqref="A7139">
    <cfRule type="duplicateValues" dxfId="0" priority="103"/>
  </conditionalFormatting>
  <conditionalFormatting sqref="B7139">
    <cfRule type="duplicateValues" dxfId="1" priority="104"/>
  </conditionalFormatting>
  <conditionalFormatting sqref="W7139">
    <cfRule type="duplicateValues" dxfId="1" priority="102"/>
  </conditionalFormatting>
  <conditionalFormatting sqref="AB7139">
    <cfRule type="duplicateValues" dxfId="1" priority="101"/>
  </conditionalFormatting>
  <conditionalFormatting sqref="A7140">
    <cfRule type="duplicateValues" dxfId="0" priority="99"/>
  </conditionalFormatting>
  <conditionalFormatting sqref="B7140">
    <cfRule type="duplicateValues" dxfId="1" priority="100"/>
  </conditionalFormatting>
  <conditionalFormatting sqref="W7140">
    <cfRule type="duplicateValues" dxfId="1" priority="98"/>
  </conditionalFormatting>
  <conditionalFormatting sqref="AB7140">
    <cfRule type="duplicateValues" dxfId="1" priority="97"/>
  </conditionalFormatting>
  <conditionalFormatting sqref="A7649">
    <cfRule type="duplicateValues" dxfId="0" priority="6313"/>
  </conditionalFormatting>
  <conditionalFormatting sqref="W7649">
    <cfRule type="duplicateValues" dxfId="1" priority="1285"/>
  </conditionalFormatting>
  <conditionalFormatting sqref="AB7649">
    <cfRule type="duplicateValues" dxfId="1" priority="1270"/>
  </conditionalFormatting>
  <conditionalFormatting sqref="A7650">
    <cfRule type="duplicateValues" dxfId="0" priority="6312"/>
  </conditionalFormatting>
  <conditionalFormatting sqref="W7650">
    <cfRule type="duplicateValues" dxfId="1" priority="1284"/>
  </conditionalFormatting>
  <conditionalFormatting sqref="AB7650">
    <cfRule type="duplicateValues" dxfId="1" priority="1269"/>
  </conditionalFormatting>
  <conditionalFormatting sqref="A7651">
    <cfRule type="duplicateValues" dxfId="0" priority="6311"/>
  </conditionalFormatting>
  <conditionalFormatting sqref="W7651">
    <cfRule type="duplicateValues" dxfId="1" priority="1283"/>
  </conditionalFormatting>
  <conditionalFormatting sqref="AB7651">
    <cfRule type="duplicateValues" dxfId="1" priority="1268"/>
  </conditionalFormatting>
  <conditionalFormatting sqref="A7652">
    <cfRule type="duplicateValues" dxfId="0" priority="6310"/>
  </conditionalFormatting>
  <conditionalFormatting sqref="W7652">
    <cfRule type="duplicateValues" dxfId="1" priority="1282"/>
  </conditionalFormatting>
  <conditionalFormatting sqref="AB7652">
    <cfRule type="duplicateValues" dxfId="1" priority="1267"/>
  </conditionalFormatting>
  <conditionalFormatting sqref="A7653">
    <cfRule type="duplicateValues" dxfId="0" priority="6309"/>
  </conditionalFormatting>
  <conditionalFormatting sqref="W7653">
    <cfRule type="duplicateValues" dxfId="1" priority="1281"/>
  </conditionalFormatting>
  <conditionalFormatting sqref="AB7653">
    <cfRule type="duplicateValues" dxfId="1" priority="1266"/>
  </conditionalFormatting>
  <conditionalFormatting sqref="A7654">
    <cfRule type="duplicateValues" dxfId="0" priority="6308"/>
  </conditionalFormatting>
  <conditionalFormatting sqref="W7654">
    <cfRule type="duplicateValues" dxfId="1" priority="1280"/>
  </conditionalFormatting>
  <conditionalFormatting sqref="AB7654">
    <cfRule type="duplicateValues" dxfId="1" priority="1265"/>
  </conditionalFormatting>
  <conditionalFormatting sqref="A7655">
    <cfRule type="duplicateValues" dxfId="0" priority="6307"/>
  </conditionalFormatting>
  <conditionalFormatting sqref="W7655">
    <cfRule type="duplicateValues" dxfId="1" priority="1279"/>
  </conditionalFormatting>
  <conditionalFormatting sqref="AB7655">
    <cfRule type="duplicateValues" dxfId="1" priority="1264"/>
  </conditionalFormatting>
  <conditionalFormatting sqref="A7656">
    <cfRule type="duplicateValues" dxfId="0" priority="6306"/>
  </conditionalFormatting>
  <conditionalFormatting sqref="W7656">
    <cfRule type="duplicateValues" dxfId="1" priority="1278"/>
  </conditionalFormatting>
  <conditionalFormatting sqref="AB7656">
    <cfRule type="duplicateValues" dxfId="1" priority="1263"/>
  </conditionalFormatting>
  <conditionalFormatting sqref="A7657">
    <cfRule type="duplicateValues" dxfId="0" priority="6305"/>
  </conditionalFormatting>
  <conditionalFormatting sqref="W7657">
    <cfRule type="duplicateValues" dxfId="1" priority="1277"/>
  </conditionalFormatting>
  <conditionalFormatting sqref="AB7657">
    <cfRule type="duplicateValues" dxfId="1" priority="1262"/>
  </conditionalFormatting>
  <conditionalFormatting sqref="A7658">
    <cfRule type="duplicateValues" dxfId="0" priority="6304"/>
  </conditionalFormatting>
  <conditionalFormatting sqref="W7658">
    <cfRule type="duplicateValues" dxfId="1" priority="1276"/>
  </conditionalFormatting>
  <conditionalFormatting sqref="AB7658">
    <cfRule type="duplicateValues" dxfId="1" priority="1261"/>
  </conditionalFormatting>
  <conditionalFormatting sqref="A7659">
    <cfRule type="duplicateValues" dxfId="0" priority="6303"/>
  </conditionalFormatting>
  <conditionalFormatting sqref="W7659">
    <cfRule type="duplicateValues" dxfId="1" priority="1275"/>
  </conditionalFormatting>
  <conditionalFormatting sqref="AB7659">
    <cfRule type="duplicateValues" dxfId="1" priority="1260"/>
  </conditionalFormatting>
  <conditionalFormatting sqref="A7660">
    <cfRule type="duplicateValues" dxfId="0" priority="6302"/>
  </conditionalFormatting>
  <conditionalFormatting sqref="W7660">
    <cfRule type="duplicateValues" dxfId="1" priority="1274"/>
  </conditionalFormatting>
  <conditionalFormatting sqref="AB7660">
    <cfRule type="duplicateValues" dxfId="1" priority="1259"/>
  </conditionalFormatting>
  <conditionalFormatting sqref="A7661">
    <cfRule type="duplicateValues" dxfId="0" priority="6256"/>
  </conditionalFormatting>
  <conditionalFormatting sqref="W7661">
    <cfRule type="duplicateValues" dxfId="1" priority="1258"/>
  </conditionalFormatting>
  <conditionalFormatting sqref="AB7661">
    <cfRule type="duplicateValues" dxfId="1" priority="1243"/>
  </conditionalFormatting>
  <conditionalFormatting sqref="A7662">
    <cfRule type="duplicateValues" dxfId="0" priority="6255"/>
  </conditionalFormatting>
  <conditionalFormatting sqref="W7662">
    <cfRule type="duplicateValues" dxfId="1" priority="1257"/>
  </conditionalFormatting>
  <conditionalFormatting sqref="AB7662">
    <cfRule type="duplicateValues" dxfId="1" priority="1242"/>
  </conditionalFormatting>
  <conditionalFormatting sqref="A7663">
    <cfRule type="duplicateValues" dxfId="0" priority="6254"/>
  </conditionalFormatting>
  <conditionalFormatting sqref="W7663">
    <cfRule type="duplicateValues" dxfId="1" priority="1256"/>
  </conditionalFormatting>
  <conditionalFormatting sqref="AB7663">
    <cfRule type="duplicateValues" dxfId="1" priority="1241"/>
  </conditionalFormatting>
  <conditionalFormatting sqref="A7664">
    <cfRule type="duplicateValues" dxfId="0" priority="6253"/>
  </conditionalFormatting>
  <conditionalFormatting sqref="W7664">
    <cfRule type="duplicateValues" dxfId="1" priority="1255"/>
  </conditionalFormatting>
  <conditionalFormatting sqref="AB7664">
    <cfRule type="duplicateValues" dxfId="1" priority="1240"/>
  </conditionalFormatting>
  <conditionalFormatting sqref="A7665">
    <cfRule type="duplicateValues" dxfId="0" priority="6252"/>
  </conditionalFormatting>
  <conditionalFormatting sqref="W7665">
    <cfRule type="duplicateValues" dxfId="1" priority="1254"/>
  </conditionalFormatting>
  <conditionalFormatting sqref="AB7665">
    <cfRule type="duplicateValues" dxfId="1" priority="1239"/>
  </conditionalFormatting>
  <conditionalFormatting sqref="A7666">
    <cfRule type="duplicateValues" dxfId="0" priority="6251"/>
  </conditionalFormatting>
  <conditionalFormatting sqref="W7666">
    <cfRule type="duplicateValues" dxfId="1" priority="1253"/>
  </conditionalFormatting>
  <conditionalFormatting sqref="AB7666">
    <cfRule type="duplicateValues" dxfId="1" priority="1238"/>
  </conditionalFormatting>
  <conditionalFormatting sqref="A7667">
    <cfRule type="duplicateValues" dxfId="0" priority="6250"/>
  </conditionalFormatting>
  <conditionalFormatting sqref="W7667">
    <cfRule type="duplicateValues" dxfId="1" priority="1252"/>
  </conditionalFormatting>
  <conditionalFormatting sqref="AB7667">
    <cfRule type="duplicateValues" dxfId="1" priority="1237"/>
  </conditionalFormatting>
  <conditionalFormatting sqref="A7668">
    <cfRule type="duplicateValues" dxfId="0" priority="6249"/>
  </conditionalFormatting>
  <conditionalFormatting sqref="W7668">
    <cfRule type="duplicateValues" dxfId="1" priority="1251"/>
  </conditionalFormatting>
  <conditionalFormatting sqref="AB7668">
    <cfRule type="duplicateValues" dxfId="1" priority="1236"/>
  </conditionalFormatting>
  <conditionalFormatting sqref="A7669">
    <cfRule type="duplicateValues" dxfId="0" priority="6248"/>
  </conditionalFormatting>
  <conditionalFormatting sqref="W7669">
    <cfRule type="duplicateValues" dxfId="1" priority="1250"/>
  </conditionalFormatting>
  <conditionalFormatting sqref="AB7669">
    <cfRule type="duplicateValues" dxfId="1" priority="1235"/>
  </conditionalFormatting>
  <conditionalFormatting sqref="A7670">
    <cfRule type="duplicateValues" dxfId="0" priority="6247"/>
  </conditionalFormatting>
  <conditionalFormatting sqref="W7670">
    <cfRule type="duplicateValues" dxfId="1" priority="1249"/>
  </conditionalFormatting>
  <conditionalFormatting sqref="AB7670">
    <cfRule type="duplicateValues" dxfId="1" priority="1234"/>
  </conditionalFormatting>
  <conditionalFormatting sqref="A7671">
    <cfRule type="duplicateValues" dxfId="0" priority="6246"/>
  </conditionalFormatting>
  <conditionalFormatting sqref="W7671">
    <cfRule type="duplicateValues" dxfId="1" priority="1248"/>
  </conditionalFormatting>
  <conditionalFormatting sqref="AB7671">
    <cfRule type="duplicateValues" dxfId="1" priority="1233"/>
  </conditionalFormatting>
  <conditionalFormatting sqref="A7672">
    <cfRule type="duplicateValues" dxfId="0" priority="6245"/>
  </conditionalFormatting>
  <conditionalFormatting sqref="W7672">
    <cfRule type="duplicateValues" dxfId="1" priority="1247"/>
  </conditionalFormatting>
  <conditionalFormatting sqref="AB7672">
    <cfRule type="duplicateValues" dxfId="1" priority="1232"/>
  </conditionalFormatting>
  <conditionalFormatting sqref="A7673">
    <cfRule type="duplicateValues" dxfId="0" priority="6244"/>
  </conditionalFormatting>
  <conditionalFormatting sqref="W7673">
    <cfRule type="duplicateValues" dxfId="1" priority="1246"/>
  </conditionalFormatting>
  <conditionalFormatting sqref="AB7673">
    <cfRule type="duplicateValues" dxfId="1" priority="1231"/>
  </conditionalFormatting>
  <conditionalFormatting sqref="A7674">
    <cfRule type="duplicateValues" dxfId="0" priority="6243"/>
  </conditionalFormatting>
  <conditionalFormatting sqref="W7674">
    <cfRule type="duplicateValues" dxfId="1" priority="1245"/>
  </conditionalFormatting>
  <conditionalFormatting sqref="AB7674">
    <cfRule type="duplicateValues" dxfId="1" priority="1230"/>
  </conditionalFormatting>
  <conditionalFormatting sqref="A7675">
    <cfRule type="duplicateValues" dxfId="0" priority="6242"/>
  </conditionalFormatting>
  <conditionalFormatting sqref="W7675">
    <cfRule type="duplicateValues" dxfId="1" priority="1244"/>
  </conditionalFormatting>
  <conditionalFormatting sqref="AB7675">
    <cfRule type="duplicateValues" dxfId="1" priority="1229"/>
  </conditionalFormatting>
  <conditionalFormatting sqref="A7676">
    <cfRule type="duplicateValues" dxfId="0" priority="6196"/>
  </conditionalFormatting>
  <conditionalFormatting sqref="W7676">
    <cfRule type="duplicateValues" dxfId="1" priority="1228"/>
  </conditionalFormatting>
  <conditionalFormatting sqref="AB7676">
    <cfRule type="duplicateValues" dxfId="1" priority="1213"/>
  </conditionalFormatting>
  <conditionalFormatting sqref="A7677">
    <cfRule type="duplicateValues" dxfId="0" priority="6195"/>
  </conditionalFormatting>
  <conditionalFormatting sqref="W7677">
    <cfRule type="duplicateValues" dxfId="1" priority="1227"/>
  </conditionalFormatting>
  <conditionalFormatting sqref="AB7677">
    <cfRule type="duplicateValues" dxfId="1" priority="1212"/>
  </conditionalFormatting>
  <conditionalFormatting sqref="A7678">
    <cfRule type="duplicateValues" dxfId="0" priority="6194"/>
  </conditionalFormatting>
  <conditionalFormatting sqref="W7678">
    <cfRule type="duplicateValues" dxfId="1" priority="1226"/>
  </conditionalFormatting>
  <conditionalFormatting sqref="AB7678">
    <cfRule type="duplicateValues" dxfId="1" priority="1211"/>
  </conditionalFormatting>
  <conditionalFormatting sqref="A7679">
    <cfRule type="duplicateValues" dxfId="0" priority="6193"/>
  </conditionalFormatting>
  <conditionalFormatting sqref="W7679">
    <cfRule type="duplicateValues" dxfId="1" priority="1225"/>
  </conditionalFormatting>
  <conditionalFormatting sqref="AB7679">
    <cfRule type="duplicateValues" dxfId="1" priority="1210"/>
  </conditionalFormatting>
  <conditionalFormatting sqref="A7680">
    <cfRule type="duplicateValues" dxfId="0" priority="6192"/>
  </conditionalFormatting>
  <conditionalFormatting sqref="W7680">
    <cfRule type="duplicateValues" dxfId="1" priority="1224"/>
  </conditionalFormatting>
  <conditionalFormatting sqref="AB7680">
    <cfRule type="duplicateValues" dxfId="1" priority="1209"/>
  </conditionalFormatting>
  <conditionalFormatting sqref="A7681">
    <cfRule type="duplicateValues" dxfId="0" priority="6191"/>
  </conditionalFormatting>
  <conditionalFormatting sqref="W7681">
    <cfRule type="duplicateValues" dxfId="1" priority="1223"/>
  </conditionalFormatting>
  <conditionalFormatting sqref="AB7681">
    <cfRule type="duplicateValues" dxfId="1" priority="1208"/>
  </conditionalFormatting>
  <conditionalFormatting sqref="A7682">
    <cfRule type="duplicateValues" dxfId="0" priority="6190"/>
  </conditionalFormatting>
  <conditionalFormatting sqref="W7682">
    <cfRule type="duplicateValues" dxfId="1" priority="1222"/>
  </conditionalFormatting>
  <conditionalFormatting sqref="AB7682">
    <cfRule type="duplicateValues" dxfId="1" priority="1207"/>
  </conditionalFormatting>
  <conditionalFormatting sqref="A7683">
    <cfRule type="duplicateValues" dxfId="0" priority="6189"/>
  </conditionalFormatting>
  <conditionalFormatting sqref="W7683">
    <cfRule type="duplicateValues" dxfId="1" priority="1221"/>
  </conditionalFormatting>
  <conditionalFormatting sqref="AB7683">
    <cfRule type="duplicateValues" dxfId="1" priority="1206"/>
  </conditionalFormatting>
  <conditionalFormatting sqref="A7684">
    <cfRule type="duplicateValues" dxfId="0" priority="6188"/>
  </conditionalFormatting>
  <conditionalFormatting sqref="W7684">
    <cfRule type="duplicateValues" dxfId="1" priority="1220"/>
  </conditionalFormatting>
  <conditionalFormatting sqref="AB7684">
    <cfRule type="duplicateValues" dxfId="1" priority="1205"/>
  </conditionalFormatting>
  <conditionalFormatting sqref="A7685">
    <cfRule type="duplicateValues" dxfId="0" priority="6187"/>
  </conditionalFormatting>
  <conditionalFormatting sqref="W7685">
    <cfRule type="duplicateValues" dxfId="1" priority="1219"/>
  </conditionalFormatting>
  <conditionalFormatting sqref="AB7685">
    <cfRule type="duplicateValues" dxfId="1" priority="1204"/>
  </conditionalFormatting>
  <conditionalFormatting sqref="A7686">
    <cfRule type="duplicateValues" dxfId="0" priority="6186"/>
  </conditionalFormatting>
  <conditionalFormatting sqref="W7686">
    <cfRule type="duplicateValues" dxfId="1" priority="1218"/>
  </conditionalFormatting>
  <conditionalFormatting sqref="AB7686">
    <cfRule type="duplicateValues" dxfId="1" priority="1203"/>
  </conditionalFormatting>
  <conditionalFormatting sqref="A7687">
    <cfRule type="duplicateValues" dxfId="0" priority="6185"/>
  </conditionalFormatting>
  <conditionalFormatting sqref="W7687">
    <cfRule type="duplicateValues" dxfId="1" priority="1217"/>
  </conditionalFormatting>
  <conditionalFormatting sqref="AB7687">
    <cfRule type="duplicateValues" dxfId="1" priority="1202"/>
  </conditionalFormatting>
  <conditionalFormatting sqref="A7688">
    <cfRule type="duplicateValues" dxfId="0" priority="6184"/>
  </conditionalFormatting>
  <conditionalFormatting sqref="W7688">
    <cfRule type="duplicateValues" dxfId="1" priority="1216"/>
  </conditionalFormatting>
  <conditionalFormatting sqref="AB7688">
    <cfRule type="duplicateValues" dxfId="1" priority="1201"/>
  </conditionalFormatting>
  <conditionalFormatting sqref="A7689">
    <cfRule type="duplicateValues" dxfId="0" priority="6183"/>
  </conditionalFormatting>
  <conditionalFormatting sqref="W7689">
    <cfRule type="duplicateValues" dxfId="1" priority="1215"/>
  </conditionalFormatting>
  <conditionalFormatting sqref="AB7689">
    <cfRule type="duplicateValues" dxfId="1" priority="1200"/>
  </conditionalFormatting>
  <conditionalFormatting sqref="A7690">
    <cfRule type="duplicateValues" dxfId="0" priority="6182"/>
  </conditionalFormatting>
  <conditionalFormatting sqref="W7690">
    <cfRule type="duplicateValues" dxfId="1" priority="1214"/>
  </conditionalFormatting>
  <conditionalFormatting sqref="AB7690">
    <cfRule type="duplicateValues" dxfId="1" priority="1199"/>
  </conditionalFormatting>
  <conditionalFormatting sqref="A7691">
    <cfRule type="duplicateValues" dxfId="0" priority="6136"/>
  </conditionalFormatting>
  <conditionalFormatting sqref="W7691">
    <cfRule type="duplicateValues" dxfId="1" priority="1198"/>
  </conditionalFormatting>
  <conditionalFormatting sqref="AB7691">
    <cfRule type="duplicateValues" dxfId="1" priority="1183"/>
  </conditionalFormatting>
  <conditionalFormatting sqref="A7692">
    <cfRule type="duplicateValues" dxfId="0" priority="6135"/>
  </conditionalFormatting>
  <conditionalFormatting sqref="W7692">
    <cfRule type="duplicateValues" dxfId="1" priority="1197"/>
  </conditionalFormatting>
  <conditionalFormatting sqref="AB7692">
    <cfRule type="duplicateValues" dxfId="1" priority="1182"/>
  </conditionalFormatting>
  <conditionalFormatting sqref="A7693">
    <cfRule type="duplicateValues" dxfId="0" priority="6134"/>
  </conditionalFormatting>
  <conditionalFormatting sqref="W7693">
    <cfRule type="duplicateValues" dxfId="1" priority="1196"/>
  </conditionalFormatting>
  <conditionalFormatting sqref="AB7693">
    <cfRule type="duplicateValues" dxfId="1" priority="1181"/>
  </conditionalFormatting>
  <conditionalFormatting sqref="A7694">
    <cfRule type="duplicateValues" dxfId="0" priority="6133"/>
  </conditionalFormatting>
  <conditionalFormatting sqref="W7694">
    <cfRule type="duplicateValues" dxfId="1" priority="1195"/>
  </conditionalFormatting>
  <conditionalFormatting sqref="AB7694">
    <cfRule type="duplicateValues" dxfId="1" priority="1180"/>
  </conditionalFormatting>
  <conditionalFormatting sqref="A7695">
    <cfRule type="duplicateValues" dxfId="0" priority="6132"/>
  </conditionalFormatting>
  <conditionalFormatting sqref="W7695">
    <cfRule type="duplicateValues" dxfId="1" priority="1194"/>
  </conditionalFormatting>
  <conditionalFormatting sqref="AB7695">
    <cfRule type="duplicateValues" dxfId="1" priority="1179"/>
  </conditionalFormatting>
  <conditionalFormatting sqref="A7696">
    <cfRule type="duplicateValues" dxfId="0" priority="6131"/>
  </conditionalFormatting>
  <conditionalFormatting sqref="W7696">
    <cfRule type="duplicateValues" dxfId="1" priority="1193"/>
  </conditionalFormatting>
  <conditionalFormatting sqref="AB7696">
    <cfRule type="duplicateValues" dxfId="1" priority="1178"/>
  </conditionalFormatting>
  <conditionalFormatting sqref="A7697">
    <cfRule type="duplicateValues" dxfId="0" priority="6130"/>
  </conditionalFormatting>
  <conditionalFormatting sqref="W7697">
    <cfRule type="duplicateValues" dxfId="1" priority="1192"/>
  </conditionalFormatting>
  <conditionalFormatting sqref="AB7697">
    <cfRule type="duplicateValues" dxfId="1" priority="1177"/>
  </conditionalFormatting>
  <conditionalFormatting sqref="A7698">
    <cfRule type="duplicateValues" dxfId="0" priority="6129"/>
  </conditionalFormatting>
  <conditionalFormatting sqref="W7698">
    <cfRule type="duplicateValues" dxfId="1" priority="1191"/>
  </conditionalFormatting>
  <conditionalFormatting sqref="AB7698">
    <cfRule type="duplicateValues" dxfId="1" priority="1176"/>
  </conditionalFormatting>
  <conditionalFormatting sqref="A7699">
    <cfRule type="duplicateValues" dxfId="0" priority="6128"/>
  </conditionalFormatting>
  <conditionalFormatting sqref="W7699">
    <cfRule type="duplicateValues" dxfId="1" priority="1190"/>
  </conditionalFormatting>
  <conditionalFormatting sqref="AB7699">
    <cfRule type="duplicateValues" dxfId="1" priority="1175"/>
  </conditionalFormatting>
  <conditionalFormatting sqref="A7700">
    <cfRule type="duplicateValues" dxfId="0" priority="6127"/>
  </conditionalFormatting>
  <conditionalFormatting sqref="W7700">
    <cfRule type="duplicateValues" dxfId="1" priority="1189"/>
  </conditionalFormatting>
  <conditionalFormatting sqref="AB7700">
    <cfRule type="duplicateValues" dxfId="1" priority="1174"/>
  </conditionalFormatting>
  <conditionalFormatting sqref="A7701">
    <cfRule type="duplicateValues" dxfId="0" priority="6126"/>
  </conditionalFormatting>
  <conditionalFormatting sqref="W7701">
    <cfRule type="duplicateValues" dxfId="1" priority="1188"/>
  </conditionalFormatting>
  <conditionalFormatting sqref="AB7701">
    <cfRule type="duplicateValues" dxfId="1" priority="1173"/>
  </conditionalFormatting>
  <conditionalFormatting sqref="A7702">
    <cfRule type="duplicateValues" dxfId="0" priority="6125"/>
  </conditionalFormatting>
  <conditionalFormatting sqref="W7702">
    <cfRule type="duplicateValues" dxfId="1" priority="1187"/>
  </conditionalFormatting>
  <conditionalFormatting sqref="AB7702">
    <cfRule type="duplicateValues" dxfId="1" priority="1172"/>
  </conditionalFormatting>
  <conditionalFormatting sqref="A7703">
    <cfRule type="duplicateValues" dxfId="0" priority="6124"/>
  </conditionalFormatting>
  <conditionalFormatting sqref="W7703">
    <cfRule type="duplicateValues" dxfId="1" priority="1186"/>
  </conditionalFormatting>
  <conditionalFormatting sqref="AB7703">
    <cfRule type="duplicateValues" dxfId="1" priority="1171"/>
  </conditionalFormatting>
  <conditionalFormatting sqref="A7704">
    <cfRule type="duplicateValues" dxfId="0" priority="6123"/>
  </conditionalFormatting>
  <conditionalFormatting sqref="W7704">
    <cfRule type="duplicateValues" dxfId="1" priority="1185"/>
  </conditionalFormatting>
  <conditionalFormatting sqref="AB7704">
    <cfRule type="duplicateValues" dxfId="1" priority="1170"/>
  </conditionalFormatting>
  <conditionalFormatting sqref="A7705">
    <cfRule type="duplicateValues" dxfId="0" priority="6122"/>
  </conditionalFormatting>
  <conditionalFormatting sqref="W7705">
    <cfRule type="duplicateValues" dxfId="1" priority="1184"/>
  </conditionalFormatting>
  <conditionalFormatting sqref="AB7705">
    <cfRule type="duplicateValues" dxfId="1" priority="1169"/>
  </conditionalFormatting>
  <conditionalFormatting sqref="A7706">
    <cfRule type="duplicateValues" dxfId="0" priority="6076"/>
  </conditionalFormatting>
  <conditionalFormatting sqref="W7706">
    <cfRule type="duplicateValues" dxfId="1" priority="1168"/>
  </conditionalFormatting>
  <conditionalFormatting sqref="AB7706">
    <cfRule type="duplicateValues" dxfId="1" priority="1153"/>
  </conditionalFormatting>
  <conditionalFormatting sqref="A7707">
    <cfRule type="duplicateValues" dxfId="0" priority="6075"/>
  </conditionalFormatting>
  <conditionalFormatting sqref="W7707">
    <cfRule type="duplicateValues" dxfId="1" priority="1167"/>
  </conditionalFormatting>
  <conditionalFormatting sqref="AB7707">
    <cfRule type="duplicateValues" dxfId="1" priority="1152"/>
  </conditionalFormatting>
  <conditionalFormatting sqref="A7708">
    <cfRule type="duplicateValues" dxfId="0" priority="6074"/>
  </conditionalFormatting>
  <conditionalFormatting sqref="W7708">
    <cfRule type="duplicateValues" dxfId="1" priority="1166"/>
  </conditionalFormatting>
  <conditionalFormatting sqref="AB7708">
    <cfRule type="duplicateValues" dxfId="1" priority="1151"/>
  </conditionalFormatting>
  <conditionalFormatting sqref="A7709">
    <cfRule type="duplicateValues" dxfId="0" priority="6073"/>
  </conditionalFormatting>
  <conditionalFormatting sqref="W7709">
    <cfRule type="duplicateValues" dxfId="1" priority="1165"/>
  </conditionalFormatting>
  <conditionalFormatting sqref="AB7709">
    <cfRule type="duplicateValues" dxfId="1" priority="1150"/>
  </conditionalFormatting>
  <conditionalFormatting sqref="A7710">
    <cfRule type="duplicateValues" dxfId="0" priority="6072"/>
  </conditionalFormatting>
  <conditionalFormatting sqref="W7710">
    <cfRule type="duplicateValues" dxfId="1" priority="1164"/>
  </conditionalFormatting>
  <conditionalFormatting sqref="AB7710">
    <cfRule type="duplicateValues" dxfId="1" priority="1149"/>
  </conditionalFormatting>
  <conditionalFormatting sqref="A7711">
    <cfRule type="duplicateValues" dxfId="0" priority="6071"/>
  </conditionalFormatting>
  <conditionalFormatting sqref="W7711">
    <cfRule type="duplicateValues" dxfId="1" priority="1163"/>
  </conditionalFormatting>
  <conditionalFormatting sqref="AB7711">
    <cfRule type="duplicateValues" dxfId="1" priority="1148"/>
  </conditionalFormatting>
  <conditionalFormatting sqref="A7712">
    <cfRule type="duplicateValues" dxfId="0" priority="6070"/>
  </conditionalFormatting>
  <conditionalFormatting sqref="W7712">
    <cfRule type="duplicateValues" dxfId="1" priority="1162"/>
  </conditionalFormatting>
  <conditionalFormatting sqref="AB7712">
    <cfRule type="duplicateValues" dxfId="1" priority="1147"/>
  </conditionalFormatting>
  <conditionalFormatting sqref="A7713">
    <cfRule type="duplicateValues" dxfId="0" priority="6069"/>
  </conditionalFormatting>
  <conditionalFormatting sqref="W7713">
    <cfRule type="duplicateValues" dxfId="1" priority="1161"/>
  </conditionalFormatting>
  <conditionalFormatting sqref="AB7713">
    <cfRule type="duplicateValues" dxfId="1" priority="1146"/>
  </conditionalFormatting>
  <conditionalFormatting sqref="A7714">
    <cfRule type="duplicateValues" dxfId="0" priority="6068"/>
  </conditionalFormatting>
  <conditionalFormatting sqref="W7714">
    <cfRule type="duplicateValues" dxfId="1" priority="1160"/>
  </conditionalFormatting>
  <conditionalFormatting sqref="AB7714">
    <cfRule type="duplicateValues" dxfId="1" priority="1145"/>
  </conditionalFormatting>
  <conditionalFormatting sqref="A7715">
    <cfRule type="duplicateValues" dxfId="0" priority="6067"/>
  </conditionalFormatting>
  <conditionalFormatting sqref="W7715">
    <cfRule type="duplicateValues" dxfId="1" priority="1159"/>
  </conditionalFormatting>
  <conditionalFormatting sqref="AB7715">
    <cfRule type="duplicateValues" dxfId="1" priority="1144"/>
  </conditionalFormatting>
  <conditionalFormatting sqref="A7716">
    <cfRule type="duplicateValues" dxfId="0" priority="6066"/>
  </conditionalFormatting>
  <conditionalFormatting sqref="W7716">
    <cfRule type="duplicateValues" dxfId="1" priority="1158"/>
  </conditionalFormatting>
  <conditionalFormatting sqref="AB7716">
    <cfRule type="duplicateValues" dxfId="1" priority="1143"/>
  </conditionalFormatting>
  <conditionalFormatting sqref="A7717">
    <cfRule type="duplicateValues" dxfId="0" priority="6065"/>
  </conditionalFormatting>
  <conditionalFormatting sqref="W7717">
    <cfRule type="duplicateValues" dxfId="1" priority="1157"/>
  </conditionalFormatting>
  <conditionalFormatting sqref="AB7717">
    <cfRule type="duplicateValues" dxfId="1" priority="1142"/>
  </conditionalFormatting>
  <conditionalFormatting sqref="A7718">
    <cfRule type="duplicateValues" dxfId="0" priority="6064"/>
  </conditionalFormatting>
  <conditionalFormatting sqref="W7718">
    <cfRule type="duplicateValues" dxfId="1" priority="1156"/>
  </conditionalFormatting>
  <conditionalFormatting sqref="AB7718">
    <cfRule type="duplicateValues" dxfId="1" priority="1141"/>
  </conditionalFormatting>
  <conditionalFormatting sqref="A7719">
    <cfRule type="duplicateValues" dxfId="0" priority="6063"/>
  </conditionalFormatting>
  <conditionalFormatting sqref="W7719">
    <cfRule type="duplicateValues" dxfId="1" priority="1155"/>
  </conditionalFormatting>
  <conditionalFormatting sqref="AB7719">
    <cfRule type="duplicateValues" dxfId="1" priority="1140"/>
  </conditionalFormatting>
  <conditionalFormatting sqref="A7720">
    <cfRule type="duplicateValues" dxfId="0" priority="6062"/>
  </conditionalFormatting>
  <conditionalFormatting sqref="W7720">
    <cfRule type="duplicateValues" dxfId="1" priority="1154"/>
  </conditionalFormatting>
  <conditionalFormatting sqref="AB7720">
    <cfRule type="duplicateValues" dxfId="1" priority="1139"/>
  </conditionalFormatting>
  <conditionalFormatting sqref="A7721">
    <cfRule type="duplicateValues" dxfId="0" priority="6016"/>
  </conditionalFormatting>
  <conditionalFormatting sqref="W7721">
    <cfRule type="duplicateValues" dxfId="1" priority="1138"/>
  </conditionalFormatting>
  <conditionalFormatting sqref="AB7721">
    <cfRule type="duplicateValues" dxfId="1" priority="1123"/>
  </conditionalFormatting>
  <conditionalFormatting sqref="A7722">
    <cfRule type="duplicateValues" dxfId="0" priority="6015"/>
  </conditionalFormatting>
  <conditionalFormatting sqref="W7722">
    <cfRule type="duplicateValues" dxfId="1" priority="1137"/>
  </conditionalFormatting>
  <conditionalFormatting sqref="AB7722">
    <cfRule type="duplicateValues" dxfId="1" priority="1122"/>
  </conditionalFormatting>
  <conditionalFormatting sqref="A7723">
    <cfRule type="duplicateValues" dxfId="0" priority="6014"/>
  </conditionalFormatting>
  <conditionalFormatting sqref="W7723">
    <cfRule type="duplicateValues" dxfId="1" priority="1136"/>
  </conditionalFormatting>
  <conditionalFormatting sqref="AB7723">
    <cfRule type="duplicateValues" dxfId="1" priority="1121"/>
  </conditionalFormatting>
  <conditionalFormatting sqref="A7724">
    <cfRule type="duplicateValues" dxfId="0" priority="6013"/>
  </conditionalFormatting>
  <conditionalFormatting sqref="W7724">
    <cfRule type="duplicateValues" dxfId="1" priority="1135"/>
  </conditionalFormatting>
  <conditionalFormatting sqref="AB7724">
    <cfRule type="duplicateValues" dxfId="1" priority="1120"/>
  </conditionalFormatting>
  <conditionalFormatting sqref="A7725">
    <cfRule type="duplicateValues" dxfId="0" priority="6012"/>
  </conditionalFormatting>
  <conditionalFormatting sqref="W7725">
    <cfRule type="duplicateValues" dxfId="1" priority="1134"/>
  </conditionalFormatting>
  <conditionalFormatting sqref="AB7725">
    <cfRule type="duplicateValues" dxfId="1" priority="1119"/>
  </conditionalFormatting>
  <conditionalFormatting sqref="A7726">
    <cfRule type="duplicateValues" dxfId="0" priority="6011"/>
  </conditionalFormatting>
  <conditionalFormatting sqref="W7726">
    <cfRule type="duplicateValues" dxfId="1" priority="1133"/>
  </conditionalFormatting>
  <conditionalFormatting sqref="AB7726">
    <cfRule type="duplicateValues" dxfId="1" priority="1118"/>
  </conditionalFormatting>
  <conditionalFormatting sqref="A7727">
    <cfRule type="duplicateValues" dxfId="0" priority="6010"/>
  </conditionalFormatting>
  <conditionalFormatting sqref="W7727">
    <cfRule type="duplicateValues" dxfId="1" priority="1132"/>
  </conditionalFormatting>
  <conditionalFormatting sqref="AB7727">
    <cfRule type="duplicateValues" dxfId="1" priority="1117"/>
  </conditionalFormatting>
  <conditionalFormatting sqref="A7728">
    <cfRule type="duplicateValues" dxfId="0" priority="6009"/>
  </conditionalFormatting>
  <conditionalFormatting sqref="W7728">
    <cfRule type="duplicateValues" dxfId="1" priority="1131"/>
  </conditionalFormatting>
  <conditionalFormatting sqref="AB7728">
    <cfRule type="duplicateValues" dxfId="1" priority="1116"/>
  </conditionalFormatting>
  <conditionalFormatting sqref="A7729">
    <cfRule type="duplicateValues" dxfId="0" priority="6008"/>
  </conditionalFormatting>
  <conditionalFormatting sqref="W7729">
    <cfRule type="duplicateValues" dxfId="1" priority="1130"/>
  </conditionalFormatting>
  <conditionalFormatting sqref="AB7729">
    <cfRule type="duplicateValues" dxfId="1" priority="1115"/>
  </conditionalFormatting>
  <conditionalFormatting sqref="A7730">
    <cfRule type="duplicateValues" dxfId="0" priority="6007"/>
  </conditionalFormatting>
  <conditionalFormatting sqref="W7730">
    <cfRule type="duplicateValues" dxfId="1" priority="1129"/>
  </conditionalFormatting>
  <conditionalFormatting sqref="AB7730">
    <cfRule type="duplicateValues" dxfId="1" priority="1114"/>
  </conditionalFormatting>
  <conditionalFormatting sqref="A7731">
    <cfRule type="duplicateValues" dxfId="0" priority="6006"/>
  </conditionalFormatting>
  <conditionalFormatting sqref="W7731">
    <cfRule type="duplicateValues" dxfId="1" priority="1128"/>
  </conditionalFormatting>
  <conditionalFormatting sqref="AB7731">
    <cfRule type="duplicateValues" dxfId="1" priority="1113"/>
  </conditionalFormatting>
  <conditionalFormatting sqref="A7732">
    <cfRule type="duplicateValues" dxfId="0" priority="6005"/>
  </conditionalFormatting>
  <conditionalFormatting sqref="W7732">
    <cfRule type="duplicateValues" dxfId="1" priority="1127"/>
  </conditionalFormatting>
  <conditionalFormatting sqref="AB7732">
    <cfRule type="duplicateValues" dxfId="1" priority="1112"/>
  </conditionalFormatting>
  <conditionalFormatting sqref="A7733">
    <cfRule type="duplicateValues" dxfId="0" priority="6004"/>
  </conditionalFormatting>
  <conditionalFormatting sqref="W7733">
    <cfRule type="duplicateValues" dxfId="1" priority="1126"/>
  </conditionalFormatting>
  <conditionalFormatting sqref="AB7733">
    <cfRule type="duplicateValues" dxfId="1" priority="1111"/>
  </conditionalFormatting>
  <conditionalFormatting sqref="A7734">
    <cfRule type="duplicateValues" dxfId="0" priority="6003"/>
  </conditionalFormatting>
  <conditionalFormatting sqref="W7734">
    <cfRule type="duplicateValues" dxfId="1" priority="1125"/>
  </conditionalFormatting>
  <conditionalFormatting sqref="AB7734">
    <cfRule type="duplicateValues" dxfId="1" priority="1110"/>
  </conditionalFormatting>
  <conditionalFormatting sqref="A7735">
    <cfRule type="duplicateValues" dxfId="0" priority="6002"/>
  </conditionalFormatting>
  <conditionalFormatting sqref="W7735">
    <cfRule type="duplicateValues" dxfId="1" priority="1124"/>
  </conditionalFormatting>
  <conditionalFormatting sqref="AB7735">
    <cfRule type="duplicateValues" dxfId="1" priority="1109"/>
  </conditionalFormatting>
  <conditionalFormatting sqref="A7736">
    <cfRule type="duplicateValues" dxfId="0" priority="5956"/>
  </conditionalFormatting>
  <conditionalFormatting sqref="W7736">
    <cfRule type="duplicateValues" dxfId="1" priority="1108"/>
  </conditionalFormatting>
  <conditionalFormatting sqref="AB7736">
    <cfRule type="duplicateValues" dxfId="1" priority="1093"/>
  </conditionalFormatting>
  <conditionalFormatting sqref="A7737">
    <cfRule type="duplicateValues" dxfId="0" priority="5955"/>
  </conditionalFormatting>
  <conditionalFormatting sqref="W7737">
    <cfRule type="duplicateValues" dxfId="1" priority="1107"/>
  </conditionalFormatting>
  <conditionalFormatting sqref="AB7737">
    <cfRule type="duplicateValues" dxfId="1" priority="1092"/>
  </conditionalFormatting>
  <conditionalFormatting sqref="A7738">
    <cfRule type="duplicateValues" dxfId="0" priority="5954"/>
  </conditionalFormatting>
  <conditionalFormatting sqref="W7738">
    <cfRule type="duplicateValues" dxfId="1" priority="1106"/>
  </conditionalFormatting>
  <conditionalFormatting sqref="AB7738">
    <cfRule type="duplicateValues" dxfId="1" priority="1091"/>
  </conditionalFormatting>
  <conditionalFormatting sqref="A7739">
    <cfRule type="duplicateValues" dxfId="0" priority="5953"/>
  </conditionalFormatting>
  <conditionalFormatting sqref="W7739">
    <cfRule type="duplicateValues" dxfId="1" priority="1105"/>
  </conditionalFormatting>
  <conditionalFormatting sqref="AB7739">
    <cfRule type="duplicateValues" dxfId="1" priority="1090"/>
  </conditionalFormatting>
  <conditionalFormatting sqref="A7740">
    <cfRule type="duplicateValues" dxfId="0" priority="5952"/>
  </conditionalFormatting>
  <conditionalFormatting sqref="W7740">
    <cfRule type="duplicateValues" dxfId="1" priority="1104"/>
  </conditionalFormatting>
  <conditionalFormatting sqref="AB7740">
    <cfRule type="duplicateValues" dxfId="1" priority="1089"/>
  </conditionalFormatting>
  <conditionalFormatting sqref="A7741">
    <cfRule type="duplicateValues" dxfId="0" priority="5951"/>
  </conditionalFormatting>
  <conditionalFormatting sqref="W7741">
    <cfRule type="duplicateValues" dxfId="1" priority="1103"/>
  </conditionalFormatting>
  <conditionalFormatting sqref="AB7741">
    <cfRule type="duplicateValues" dxfId="1" priority="1088"/>
  </conditionalFormatting>
  <conditionalFormatting sqref="A7742">
    <cfRule type="duplicateValues" dxfId="0" priority="5950"/>
  </conditionalFormatting>
  <conditionalFormatting sqref="W7742">
    <cfRule type="duplicateValues" dxfId="1" priority="1102"/>
  </conditionalFormatting>
  <conditionalFormatting sqref="AB7742">
    <cfRule type="duplicateValues" dxfId="1" priority="1087"/>
  </conditionalFormatting>
  <conditionalFormatting sqref="A7743">
    <cfRule type="duplicateValues" dxfId="0" priority="5949"/>
  </conditionalFormatting>
  <conditionalFormatting sqref="W7743">
    <cfRule type="duplicateValues" dxfId="1" priority="1101"/>
  </conditionalFormatting>
  <conditionalFormatting sqref="AB7743">
    <cfRule type="duplicateValues" dxfId="1" priority="1086"/>
  </conditionalFormatting>
  <conditionalFormatting sqref="A7744">
    <cfRule type="duplicateValues" dxfId="0" priority="5948"/>
  </conditionalFormatting>
  <conditionalFormatting sqref="W7744">
    <cfRule type="duplicateValues" dxfId="1" priority="1100"/>
  </conditionalFormatting>
  <conditionalFormatting sqref="AB7744">
    <cfRule type="duplicateValues" dxfId="1" priority="1085"/>
  </conditionalFormatting>
  <conditionalFormatting sqref="A7745">
    <cfRule type="duplicateValues" dxfId="0" priority="5947"/>
  </conditionalFormatting>
  <conditionalFormatting sqref="W7745">
    <cfRule type="duplicateValues" dxfId="1" priority="1099"/>
  </conditionalFormatting>
  <conditionalFormatting sqref="AB7745">
    <cfRule type="duplicateValues" dxfId="1" priority="1084"/>
  </conditionalFormatting>
  <conditionalFormatting sqref="A7746">
    <cfRule type="duplicateValues" dxfId="0" priority="5946"/>
  </conditionalFormatting>
  <conditionalFormatting sqref="W7746">
    <cfRule type="duplicateValues" dxfId="1" priority="1098"/>
  </conditionalFormatting>
  <conditionalFormatting sqref="AB7746">
    <cfRule type="duplicateValues" dxfId="1" priority="1083"/>
  </conditionalFormatting>
  <conditionalFormatting sqref="A7747">
    <cfRule type="duplicateValues" dxfId="0" priority="5945"/>
  </conditionalFormatting>
  <conditionalFormatting sqref="W7747">
    <cfRule type="duplicateValues" dxfId="1" priority="1097"/>
  </conditionalFormatting>
  <conditionalFormatting sqref="AB7747">
    <cfRule type="duplicateValues" dxfId="1" priority="1082"/>
  </conditionalFormatting>
  <conditionalFormatting sqref="A7748">
    <cfRule type="duplicateValues" dxfId="0" priority="5944"/>
  </conditionalFormatting>
  <conditionalFormatting sqref="W7748">
    <cfRule type="duplicateValues" dxfId="1" priority="1096"/>
  </conditionalFormatting>
  <conditionalFormatting sqref="AB7748">
    <cfRule type="duplicateValues" dxfId="1" priority="1081"/>
  </conditionalFormatting>
  <conditionalFormatting sqref="A7749">
    <cfRule type="duplicateValues" dxfId="0" priority="5943"/>
  </conditionalFormatting>
  <conditionalFormatting sqref="W7749">
    <cfRule type="duplicateValues" dxfId="1" priority="1095"/>
  </conditionalFormatting>
  <conditionalFormatting sqref="AB7749">
    <cfRule type="duplicateValues" dxfId="1" priority="1080"/>
  </conditionalFormatting>
  <conditionalFormatting sqref="A7750">
    <cfRule type="duplicateValues" dxfId="0" priority="5942"/>
  </conditionalFormatting>
  <conditionalFormatting sqref="W7750">
    <cfRule type="duplicateValues" dxfId="1" priority="1094"/>
  </conditionalFormatting>
  <conditionalFormatting sqref="AB7750">
    <cfRule type="duplicateValues" dxfId="1" priority="1079"/>
  </conditionalFormatting>
  <conditionalFormatting sqref="A7751">
    <cfRule type="duplicateValues" dxfId="0" priority="5896"/>
  </conditionalFormatting>
  <conditionalFormatting sqref="W7751">
    <cfRule type="duplicateValues" dxfId="1" priority="1078"/>
  </conditionalFormatting>
  <conditionalFormatting sqref="AB7751">
    <cfRule type="duplicateValues" dxfId="1" priority="1063"/>
  </conditionalFormatting>
  <conditionalFormatting sqref="A7752">
    <cfRule type="duplicateValues" dxfId="0" priority="5895"/>
  </conditionalFormatting>
  <conditionalFormatting sqref="W7752">
    <cfRule type="duplicateValues" dxfId="1" priority="1077"/>
  </conditionalFormatting>
  <conditionalFormatting sqref="AB7752">
    <cfRule type="duplicateValues" dxfId="1" priority="1062"/>
  </conditionalFormatting>
  <conditionalFormatting sqref="A7753">
    <cfRule type="duplicateValues" dxfId="0" priority="5894"/>
  </conditionalFormatting>
  <conditionalFormatting sqref="W7753">
    <cfRule type="duplicateValues" dxfId="1" priority="1076"/>
  </conditionalFormatting>
  <conditionalFormatting sqref="AB7753">
    <cfRule type="duplicateValues" dxfId="1" priority="1061"/>
  </conditionalFormatting>
  <conditionalFormatting sqref="A7754">
    <cfRule type="duplicateValues" dxfId="0" priority="5893"/>
  </conditionalFormatting>
  <conditionalFormatting sqref="W7754">
    <cfRule type="duplicateValues" dxfId="1" priority="1075"/>
  </conditionalFormatting>
  <conditionalFormatting sqref="AB7754">
    <cfRule type="duplicateValues" dxfId="1" priority="1060"/>
  </conditionalFormatting>
  <conditionalFormatting sqref="A7755">
    <cfRule type="duplicateValues" dxfId="0" priority="5892"/>
  </conditionalFormatting>
  <conditionalFormatting sqref="W7755">
    <cfRule type="duplicateValues" dxfId="1" priority="1074"/>
  </conditionalFormatting>
  <conditionalFormatting sqref="AB7755">
    <cfRule type="duplicateValues" dxfId="1" priority="1059"/>
  </conditionalFormatting>
  <conditionalFormatting sqref="A7756">
    <cfRule type="duplicateValues" dxfId="0" priority="5891"/>
  </conditionalFormatting>
  <conditionalFormatting sqref="W7756">
    <cfRule type="duplicateValues" dxfId="1" priority="1073"/>
  </conditionalFormatting>
  <conditionalFormatting sqref="AB7756">
    <cfRule type="duplicateValues" dxfId="1" priority="1058"/>
  </conditionalFormatting>
  <conditionalFormatting sqref="A7757">
    <cfRule type="duplicateValues" dxfId="0" priority="5890"/>
  </conditionalFormatting>
  <conditionalFormatting sqref="W7757">
    <cfRule type="duplicateValues" dxfId="1" priority="1072"/>
  </conditionalFormatting>
  <conditionalFormatting sqref="AB7757">
    <cfRule type="duplicateValues" dxfId="1" priority="1057"/>
  </conditionalFormatting>
  <conditionalFormatting sqref="A7758">
    <cfRule type="duplicateValues" dxfId="0" priority="5889"/>
  </conditionalFormatting>
  <conditionalFormatting sqref="W7758">
    <cfRule type="duplicateValues" dxfId="1" priority="1071"/>
  </conditionalFormatting>
  <conditionalFormatting sqref="AB7758">
    <cfRule type="duplicateValues" dxfId="1" priority="1056"/>
  </conditionalFormatting>
  <conditionalFormatting sqref="A7759">
    <cfRule type="duplicateValues" dxfId="0" priority="5888"/>
  </conditionalFormatting>
  <conditionalFormatting sqref="W7759">
    <cfRule type="duplicateValues" dxfId="1" priority="1070"/>
  </conditionalFormatting>
  <conditionalFormatting sqref="AB7759">
    <cfRule type="duplicateValues" dxfId="1" priority="1055"/>
  </conditionalFormatting>
  <conditionalFormatting sqref="A7760">
    <cfRule type="duplicateValues" dxfId="0" priority="5887"/>
  </conditionalFormatting>
  <conditionalFormatting sqref="W7760">
    <cfRule type="duplicateValues" dxfId="1" priority="1069"/>
  </conditionalFormatting>
  <conditionalFormatting sqref="AB7760">
    <cfRule type="duplicateValues" dxfId="1" priority="1054"/>
  </conditionalFormatting>
  <conditionalFormatting sqref="A7761">
    <cfRule type="duplicateValues" dxfId="0" priority="5886"/>
  </conditionalFormatting>
  <conditionalFormatting sqref="W7761">
    <cfRule type="duplicateValues" dxfId="1" priority="1068"/>
  </conditionalFormatting>
  <conditionalFormatting sqref="AB7761">
    <cfRule type="duplicateValues" dxfId="1" priority="1053"/>
  </conditionalFormatting>
  <conditionalFormatting sqref="A7762">
    <cfRule type="duplicateValues" dxfId="0" priority="5885"/>
  </conditionalFormatting>
  <conditionalFormatting sqref="W7762">
    <cfRule type="duplicateValues" dxfId="1" priority="1067"/>
  </conditionalFormatting>
  <conditionalFormatting sqref="AB7762">
    <cfRule type="duplicateValues" dxfId="1" priority="1052"/>
  </conditionalFormatting>
  <conditionalFormatting sqref="A7763">
    <cfRule type="duplicateValues" dxfId="0" priority="5884"/>
  </conditionalFormatting>
  <conditionalFormatting sqref="W7763">
    <cfRule type="duplicateValues" dxfId="1" priority="1066"/>
  </conditionalFormatting>
  <conditionalFormatting sqref="AB7763">
    <cfRule type="duplicateValues" dxfId="1" priority="1051"/>
  </conditionalFormatting>
  <conditionalFormatting sqref="A7764">
    <cfRule type="duplicateValues" dxfId="0" priority="5883"/>
  </conditionalFormatting>
  <conditionalFormatting sqref="W7764">
    <cfRule type="duplicateValues" dxfId="1" priority="1065"/>
  </conditionalFormatting>
  <conditionalFormatting sqref="AB7764">
    <cfRule type="duplicateValues" dxfId="1" priority="1050"/>
  </conditionalFormatting>
  <conditionalFormatting sqref="A7765">
    <cfRule type="duplicateValues" dxfId="0" priority="5882"/>
  </conditionalFormatting>
  <conditionalFormatting sqref="W7765">
    <cfRule type="duplicateValues" dxfId="1" priority="1064"/>
  </conditionalFormatting>
  <conditionalFormatting sqref="AB7765">
    <cfRule type="duplicateValues" dxfId="1" priority="1049"/>
  </conditionalFormatting>
  <conditionalFormatting sqref="A7766">
    <cfRule type="duplicateValues" dxfId="0" priority="5836"/>
  </conditionalFormatting>
  <conditionalFormatting sqref="W7766">
    <cfRule type="duplicateValues" dxfId="1" priority="1048"/>
  </conditionalFormatting>
  <conditionalFormatting sqref="AB7766">
    <cfRule type="duplicateValues" dxfId="1" priority="1033"/>
  </conditionalFormatting>
  <conditionalFormatting sqref="A7767">
    <cfRule type="duplicateValues" dxfId="0" priority="5835"/>
  </conditionalFormatting>
  <conditionalFormatting sqref="W7767">
    <cfRule type="duplicateValues" dxfId="1" priority="1047"/>
  </conditionalFormatting>
  <conditionalFormatting sqref="AB7767">
    <cfRule type="duplicateValues" dxfId="1" priority="1032"/>
  </conditionalFormatting>
  <conditionalFormatting sqref="A7768">
    <cfRule type="duplicateValues" dxfId="0" priority="5834"/>
  </conditionalFormatting>
  <conditionalFormatting sqref="W7768">
    <cfRule type="duplicateValues" dxfId="1" priority="1046"/>
  </conditionalFormatting>
  <conditionalFormatting sqref="AB7768">
    <cfRule type="duplicateValues" dxfId="1" priority="1031"/>
  </conditionalFormatting>
  <conditionalFormatting sqref="A7769">
    <cfRule type="duplicateValues" dxfId="0" priority="5833"/>
  </conditionalFormatting>
  <conditionalFormatting sqref="W7769">
    <cfRule type="duplicateValues" dxfId="1" priority="1045"/>
  </conditionalFormatting>
  <conditionalFormatting sqref="AB7769">
    <cfRule type="duplicateValues" dxfId="1" priority="1030"/>
  </conditionalFormatting>
  <conditionalFormatting sqref="A7770">
    <cfRule type="duplicateValues" dxfId="0" priority="5832"/>
  </conditionalFormatting>
  <conditionalFormatting sqref="W7770">
    <cfRule type="duplicateValues" dxfId="1" priority="1044"/>
  </conditionalFormatting>
  <conditionalFormatting sqref="AB7770">
    <cfRule type="duplicateValues" dxfId="1" priority="1029"/>
  </conditionalFormatting>
  <conditionalFormatting sqref="A7771">
    <cfRule type="duplicateValues" dxfId="0" priority="5831"/>
  </conditionalFormatting>
  <conditionalFormatting sqref="W7771">
    <cfRule type="duplicateValues" dxfId="1" priority="1043"/>
  </conditionalFormatting>
  <conditionalFormatting sqref="AB7771">
    <cfRule type="duplicateValues" dxfId="1" priority="1028"/>
  </conditionalFormatting>
  <conditionalFormatting sqref="A7772">
    <cfRule type="duplicateValues" dxfId="0" priority="5830"/>
  </conditionalFormatting>
  <conditionalFormatting sqref="W7772">
    <cfRule type="duplicateValues" dxfId="1" priority="1042"/>
  </conditionalFormatting>
  <conditionalFormatting sqref="AB7772">
    <cfRule type="duplicateValues" dxfId="1" priority="1027"/>
  </conditionalFormatting>
  <conditionalFormatting sqref="A7773">
    <cfRule type="duplicateValues" dxfId="0" priority="5829"/>
  </conditionalFormatting>
  <conditionalFormatting sqref="W7773">
    <cfRule type="duplicateValues" dxfId="1" priority="1041"/>
  </conditionalFormatting>
  <conditionalFormatting sqref="AB7773">
    <cfRule type="duplicateValues" dxfId="1" priority="1026"/>
  </conditionalFormatting>
  <conditionalFormatting sqref="A7774">
    <cfRule type="duplicateValues" dxfId="0" priority="5828"/>
  </conditionalFormatting>
  <conditionalFormatting sqref="W7774">
    <cfRule type="duplicateValues" dxfId="1" priority="1040"/>
  </conditionalFormatting>
  <conditionalFormatting sqref="AB7774">
    <cfRule type="duplicateValues" dxfId="1" priority="1025"/>
  </conditionalFormatting>
  <conditionalFormatting sqref="A7775">
    <cfRule type="duplicateValues" dxfId="0" priority="5827"/>
  </conditionalFormatting>
  <conditionalFormatting sqref="W7775">
    <cfRule type="duplicateValues" dxfId="1" priority="1039"/>
  </conditionalFormatting>
  <conditionalFormatting sqref="AB7775">
    <cfRule type="duplicateValues" dxfId="1" priority="1024"/>
  </conditionalFormatting>
  <conditionalFormatting sqref="A7776">
    <cfRule type="duplicateValues" dxfId="0" priority="5826"/>
  </conditionalFormatting>
  <conditionalFormatting sqref="W7776">
    <cfRule type="duplicateValues" dxfId="1" priority="1038"/>
  </conditionalFormatting>
  <conditionalFormatting sqref="AB7776">
    <cfRule type="duplicateValues" dxfId="1" priority="1023"/>
  </conditionalFormatting>
  <conditionalFormatting sqref="A7777">
    <cfRule type="duplicateValues" dxfId="0" priority="5825"/>
  </conditionalFormatting>
  <conditionalFormatting sqref="W7777">
    <cfRule type="duplicateValues" dxfId="1" priority="1037"/>
  </conditionalFormatting>
  <conditionalFormatting sqref="AB7777">
    <cfRule type="duplicateValues" dxfId="1" priority="1022"/>
  </conditionalFormatting>
  <conditionalFormatting sqref="A7778">
    <cfRule type="duplicateValues" dxfId="0" priority="5824"/>
  </conditionalFormatting>
  <conditionalFormatting sqref="W7778">
    <cfRule type="duplicateValues" dxfId="1" priority="1036"/>
  </conditionalFormatting>
  <conditionalFormatting sqref="AB7778">
    <cfRule type="duplicateValues" dxfId="1" priority="1021"/>
  </conditionalFormatting>
  <conditionalFormatting sqref="A7779">
    <cfRule type="duplicateValues" dxfId="0" priority="5823"/>
  </conditionalFormatting>
  <conditionalFormatting sqref="W7779">
    <cfRule type="duplicateValues" dxfId="1" priority="1035"/>
  </conditionalFormatting>
  <conditionalFormatting sqref="AB7779">
    <cfRule type="duplicateValues" dxfId="1" priority="1020"/>
  </conditionalFormatting>
  <conditionalFormatting sqref="A7780">
    <cfRule type="duplicateValues" dxfId="0" priority="5822"/>
  </conditionalFormatting>
  <conditionalFormatting sqref="W7780">
    <cfRule type="duplicateValues" dxfId="1" priority="1034"/>
  </conditionalFormatting>
  <conditionalFormatting sqref="AB7780">
    <cfRule type="duplicateValues" dxfId="1" priority="1019"/>
  </conditionalFormatting>
  <conditionalFormatting sqref="A7781">
    <cfRule type="duplicateValues" dxfId="0" priority="5776"/>
  </conditionalFormatting>
  <conditionalFormatting sqref="W7781">
    <cfRule type="duplicateValues" dxfId="1" priority="1018"/>
  </conditionalFormatting>
  <conditionalFormatting sqref="AB7781">
    <cfRule type="duplicateValues" dxfId="1" priority="1003"/>
  </conditionalFormatting>
  <conditionalFormatting sqref="A7782">
    <cfRule type="duplicateValues" dxfId="0" priority="5775"/>
  </conditionalFormatting>
  <conditionalFormatting sqref="W7782">
    <cfRule type="duplicateValues" dxfId="1" priority="1017"/>
  </conditionalFormatting>
  <conditionalFormatting sqref="AB7782">
    <cfRule type="duplicateValues" dxfId="1" priority="1002"/>
  </conditionalFormatting>
  <conditionalFormatting sqref="A7783">
    <cfRule type="duplicateValues" dxfId="0" priority="5774"/>
  </conditionalFormatting>
  <conditionalFormatting sqref="W7783">
    <cfRule type="duplicateValues" dxfId="1" priority="1016"/>
  </conditionalFormatting>
  <conditionalFormatting sqref="AB7783">
    <cfRule type="duplicateValues" dxfId="1" priority="1001"/>
  </conditionalFormatting>
  <conditionalFormatting sqref="A7784">
    <cfRule type="duplicateValues" dxfId="0" priority="5773"/>
  </conditionalFormatting>
  <conditionalFormatting sqref="W7784">
    <cfRule type="duplicateValues" dxfId="1" priority="1015"/>
  </conditionalFormatting>
  <conditionalFormatting sqref="AB7784">
    <cfRule type="duplicateValues" dxfId="1" priority="1000"/>
  </conditionalFormatting>
  <conditionalFormatting sqref="A7785">
    <cfRule type="duplicateValues" dxfId="0" priority="5772"/>
  </conditionalFormatting>
  <conditionalFormatting sqref="W7785">
    <cfRule type="duplicateValues" dxfId="1" priority="1014"/>
  </conditionalFormatting>
  <conditionalFormatting sqref="AB7785">
    <cfRule type="duplicateValues" dxfId="1" priority="999"/>
  </conditionalFormatting>
  <conditionalFormatting sqref="A7786">
    <cfRule type="duplicateValues" dxfId="0" priority="5771"/>
  </conditionalFormatting>
  <conditionalFormatting sqref="W7786">
    <cfRule type="duplicateValues" dxfId="1" priority="1013"/>
  </conditionalFormatting>
  <conditionalFormatting sqref="AB7786">
    <cfRule type="duplicateValues" dxfId="1" priority="998"/>
  </conditionalFormatting>
  <conditionalFormatting sqref="A7787">
    <cfRule type="duplicateValues" dxfId="0" priority="5770"/>
  </conditionalFormatting>
  <conditionalFormatting sqref="W7787">
    <cfRule type="duplicateValues" dxfId="1" priority="1012"/>
  </conditionalFormatting>
  <conditionalFormatting sqref="AB7787">
    <cfRule type="duplicateValues" dxfId="1" priority="997"/>
  </conditionalFormatting>
  <conditionalFormatting sqref="A7788">
    <cfRule type="duplicateValues" dxfId="0" priority="5769"/>
  </conditionalFormatting>
  <conditionalFormatting sqref="W7788">
    <cfRule type="duplicateValues" dxfId="1" priority="1011"/>
  </conditionalFormatting>
  <conditionalFormatting sqref="AB7788">
    <cfRule type="duplicateValues" dxfId="1" priority="996"/>
  </conditionalFormatting>
  <conditionalFormatting sqref="A7789">
    <cfRule type="duplicateValues" dxfId="0" priority="5768"/>
  </conditionalFormatting>
  <conditionalFormatting sqref="W7789">
    <cfRule type="duplicateValues" dxfId="1" priority="1010"/>
  </conditionalFormatting>
  <conditionalFormatting sqref="AB7789">
    <cfRule type="duplicateValues" dxfId="1" priority="995"/>
  </conditionalFormatting>
  <conditionalFormatting sqref="A7790">
    <cfRule type="duplicateValues" dxfId="0" priority="5767"/>
  </conditionalFormatting>
  <conditionalFormatting sqref="W7790">
    <cfRule type="duplicateValues" dxfId="1" priority="1009"/>
  </conditionalFormatting>
  <conditionalFormatting sqref="AB7790">
    <cfRule type="duplicateValues" dxfId="1" priority="994"/>
  </conditionalFormatting>
  <conditionalFormatting sqref="A7791">
    <cfRule type="duplicateValues" dxfId="0" priority="5766"/>
  </conditionalFormatting>
  <conditionalFormatting sqref="W7791">
    <cfRule type="duplicateValues" dxfId="1" priority="1008"/>
  </conditionalFormatting>
  <conditionalFormatting sqref="AB7791">
    <cfRule type="duplicateValues" dxfId="1" priority="993"/>
  </conditionalFormatting>
  <conditionalFormatting sqref="A7792">
    <cfRule type="duplicateValues" dxfId="0" priority="5765"/>
  </conditionalFormatting>
  <conditionalFormatting sqref="W7792">
    <cfRule type="duplicateValues" dxfId="1" priority="1007"/>
  </conditionalFormatting>
  <conditionalFormatting sqref="AB7792">
    <cfRule type="duplicateValues" dxfId="1" priority="992"/>
  </conditionalFormatting>
  <conditionalFormatting sqref="A7793">
    <cfRule type="duplicateValues" dxfId="0" priority="5764"/>
  </conditionalFormatting>
  <conditionalFormatting sqref="W7793">
    <cfRule type="duplicateValues" dxfId="1" priority="1006"/>
  </conditionalFormatting>
  <conditionalFormatting sqref="AB7793">
    <cfRule type="duplicateValues" dxfId="1" priority="991"/>
  </conditionalFormatting>
  <conditionalFormatting sqref="A7794">
    <cfRule type="duplicateValues" dxfId="0" priority="5763"/>
  </conditionalFormatting>
  <conditionalFormatting sqref="W7794">
    <cfRule type="duplicateValues" dxfId="1" priority="1005"/>
  </conditionalFormatting>
  <conditionalFormatting sqref="AB7794">
    <cfRule type="duplicateValues" dxfId="1" priority="990"/>
  </conditionalFormatting>
  <conditionalFormatting sqref="A7795">
    <cfRule type="duplicateValues" dxfId="0" priority="5762"/>
  </conditionalFormatting>
  <conditionalFormatting sqref="W7795">
    <cfRule type="duplicateValues" dxfId="1" priority="1004"/>
  </conditionalFormatting>
  <conditionalFormatting sqref="AB7795">
    <cfRule type="duplicateValues" dxfId="1" priority="989"/>
  </conditionalFormatting>
  <conditionalFormatting sqref="A7796">
    <cfRule type="duplicateValues" dxfId="0" priority="5716"/>
  </conditionalFormatting>
  <conditionalFormatting sqref="W7796">
    <cfRule type="duplicateValues" dxfId="1" priority="988"/>
  </conditionalFormatting>
  <conditionalFormatting sqref="AB7796">
    <cfRule type="duplicateValues" dxfId="1" priority="973"/>
  </conditionalFormatting>
  <conditionalFormatting sqref="A7797">
    <cfRule type="duplicateValues" dxfId="0" priority="5715"/>
  </conditionalFormatting>
  <conditionalFormatting sqref="W7797">
    <cfRule type="duplicateValues" dxfId="1" priority="987"/>
  </conditionalFormatting>
  <conditionalFormatting sqref="AB7797">
    <cfRule type="duplicateValues" dxfId="1" priority="972"/>
  </conditionalFormatting>
  <conditionalFormatting sqref="A7798">
    <cfRule type="duplicateValues" dxfId="0" priority="5714"/>
  </conditionalFormatting>
  <conditionalFormatting sqref="W7798">
    <cfRule type="duplicateValues" dxfId="1" priority="986"/>
  </conditionalFormatting>
  <conditionalFormatting sqref="AB7798">
    <cfRule type="duplicateValues" dxfId="1" priority="971"/>
  </conditionalFormatting>
  <conditionalFormatting sqref="A7799">
    <cfRule type="duplicateValues" dxfId="0" priority="5713"/>
  </conditionalFormatting>
  <conditionalFormatting sqref="W7799">
    <cfRule type="duplicateValues" dxfId="1" priority="985"/>
  </conditionalFormatting>
  <conditionalFormatting sqref="AB7799">
    <cfRule type="duplicateValues" dxfId="1" priority="970"/>
  </conditionalFormatting>
  <conditionalFormatting sqref="A7800">
    <cfRule type="duplicateValues" dxfId="0" priority="5712"/>
  </conditionalFormatting>
  <conditionalFormatting sqref="W7800">
    <cfRule type="duplicateValues" dxfId="1" priority="984"/>
  </conditionalFormatting>
  <conditionalFormatting sqref="AB7800">
    <cfRule type="duplicateValues" dxfId="1" priority="969"/>
  </conditionalFormatting>
  <conditionalFormatting sqref="A7801">
    <cfRule type="duplicateValues" dxfId="0" priority="5711"/>
  </conditionalFormatting>
  <conditionalFormatting sqref="W7801">
    <cfRule type="duplicateValues" dxfId="1" priority="983"/>
  </conditionalFormatting>
  <conditionalFormatting sqref="AB7801">
    <cfRule type="duplicateValues" dxfId="1" priority="968"/>
  </conditionalFormatting>
  <conditionalFormatting sqref="A7802">
    <cfRule type="duplicateValues" dxfId="0" priority="5710"/>
  </conditionalFormatting>
  <conditionalFormatting sqref="W7802">
    <cfRule type="duplicateValues" dxfId="1" priority="982"/>
  </conditionalFormatting>
  <conditionalFormatting sqref="AB7802">
    <cfRule type="duplicateValues" dxfId="1" priority="967"/>
  </conditionalFormatting>
  <conditionalFormatting sqref="A7803">
    <cfRule type="duplicateValues" dxfId="0" priority="5709"/>
  </conditionalFormatting>
  <conditionalFormatting sqref="W7803">
    <cfRule type="duplicateValues" dxfId="1" priority="981"/>
  </conditionalFormatting>
  <conditionalFormatting sqref="AB7803">
    <cfRule type="duplicateValues" dxfId="1" priority="966"/>
  </conditionalFormatting>
  <conditionalFormatting sqref="A7804">
    <cfRule type="duplicateValues" dxfId="0" priority="5708"/>
  </conditionalFormatting>
  <conditionalFormatting sqref="W7804">
    <cfRule type="duplicateValues" dxfId="1" priority="980"/>
  </conditionalFormatting>
  <conditionalFormatting sqref="AB7804">
    <cfRule type="duplicateValues" dxfId="1" priority="965"/>
  </conditionalFormatting>
  <conditionalFormatting sqref="A7805">
    <cfRule type="duplicateValues" dxfId="0" priority="5707"/>
  </conditionalFormatting>
  <conditionalFormatting sqref="W7805">
    <cfRule type="duplicateValues" dxfId="1" priority="979"/>
  </conditionalFormatting>
  <conditionalFormatting sqref="AB7805">
    <cfRule type="duplicateValues" dxfId="1" priority="964"/>
  </conditionalFormatting>
  <conditionalFormatting sqref="A7806">
    <cfRule type="duplicateValues" dxfId="0" priority="5706"/>
  </conditionalFormatting>
  <conditionalFormatting sqref="W7806">
    <cfRule type="duplicateValues" dxfId="1" priority="978"/>
  </conditionalFormatting>
  <conditionalFormatting sqref="AB7806">
    <cfRule type="duplicateValues" dxfId="1" priority="963"/>
  </conditionalFormatting>
  <conditionalFormatting sqref="A7807">
    <cfRule type="duplicateValues" dxfId="0" priority="5705"/>
  </conditionalFormatting>
  <conditionalFormatting sqref="W7807">
    <cfRule type="duplicateValues" dxfId="1" priority="977"/>
  </conditionalFormatting>
  <conditionalFormatting sqref="AB7807">
    <cfRule type="duplicateValues" dxfId="1" priority="962"/>
  </conditionalFormatting>
  <conditionalFormatting sqref="A7808">
    <cfRule type="duplicateValues" dxfId="0" priority="5704"/>
  </conditionalFormatting>
  <conditionalFormatting sqref="W7808">
    <cfRule type="duplicateValues" dxfId="1" priority="976"/>
  </conditionalFormatting>
  <conditionalFormatting sqref="AB7808">
    <cfRule type="duplicateValues" dxfId="1" priority="961"/>
  </conditionalFormatting>
  <conditionalFormatting sqref="A7809">
    <cfRule type="duplicateValues" dxfId="0" priority="5703"/>
  </conditionalFormatting>
  <conditionalFormatting sqref="W7809">
    <cfRule type="duplicateValues" dxfId="1" priority="975"/>
  </conditionalFormatting>
  <conditionalFormatting sqref="AB7809">
    <cfRule type="duplicateValues" dxfId="1" priority="960"/>
  </conditionalFormatting>
  <conditionalFormatting sqref="A7810">
    <cfRule type="duplicateValues" dxfId="0" priority="5702"/>
  </conditionalFormatting>
  <conditionalFormatting sqref="W7810">
    <cfRule type="duplicateValues" dxfId="1" priority="974"/>
  </conditionalFormatting>
  <conditionalFormatting sqref="AB7810">
    <cfRule type="duplicateValues" dxfId="1" priority="959"/>
  </conditionalFormatting>
  <conditionalFormatting sqref="A7811">
    <cfRule type="duplicateValues" dxfId="0" priority="5656"/>
  </conditionalFormatting>
  <conditionalFormatting sqref="W7811">
    <cfRule type="duplicateValues" dxfId="1" priority="958"/>
  </conditionalFormatting>
  <conditionalFormatting sqref="AB7811">
    <cfRule type="duplicateValues" dxfId="1" priority="943"/>
  </conditionalFormatting>
  <conditionalFormatting sqref="A7812">
    <cfRule type="duplicateValues" dxfId="0" priority="5655"/>
  </conditionalFormatting>
  <conditionalFormatting sqref="W7812">
    <cfRule type="duplicateValues" dxfId="1" priority="957"/>
  </conditionalFormatting>
  <conditionalFormatting sqref="AB7812">
    <cfRule type="duplicateValues" dxfId="1" priority="942"/>
  </conditionalFormatting>
  <conditionalFormatting sqref="A7813">
    <cfRule type="duplicateValues" dxfId="0" priority="5654"/>
  </conditionalFormatting>
  <conditionalFormatting sqref="W7813">
    <cfRule type="duplicateValues" dxfId="1" priority="956"/>
  </conditionalFormatting>
  <conditionalFormatting sqref="AB7813">
    <cfRule type="duplicateValues" dxfId="1" priority="941"/>
  </conditionalFormatting>
  <conditionalFormatting sqref="A7814">
    <cfRule type="duplicateValues" dxfId="0" priority="5653"/>
  </conditionalFormatting>
  <conditionalFormatting sqref="W7814">
    <cfRule type="duplicateValues" dxfId="1" priority="955"/>
  </conditionalFormatting>
  <conditionalFormatting sqref="AB7814">
    <cfRule type="duplicateValues" dxfId="1" priority="940"/>
  </conditionalFormatting>
  <conditionalFormatting sqref="A7815">
    <cfRule type="duplicateValues" dxfId="0" priority="5652"/>
  </conditionalFormatting>
  <conditionalFormatting sqref="W7815">
    <cfRule type="duplicateValues" dxfId="1" priority="954"/>
  </conditionalFormatting>
  <conditionalFormatting sqref="AB7815">
    <cfRule type="duplicateValues" dxfId="1" priority="939"/>
  </conditionalFormatting>
  <conditionalFormatting sqref="A7816">
    <cfRule type="duplicateValues" dxfId="0" priority="5651"/>
  </conditionalFormatting>
  <conditionalFormatting sqref="W7816">
    <cfRule type="duplicateValues" dxfId="1" priority="953"/>
  </conditionalFormatting>
  <conditionalFormatting sqref="AB7816">
    <cfRule type="duplicateValues" dxfId="1" priority="938"/>
  </conditionalFormatting>
  <conditionalFormatting sqref="A7817">
    <cfRule type="duplicateValues" dxfId="0" priority="5650"/>
  </conditionalFormatting>
  <conditionalFormatting sqref="W7817">
    <cfRule type="duplicateValues" dxfId="1" priority="952"/>
  </conditionalFormatting>
  <conditionalFormatting sqref="AB7817">
    <cfRule type="duplicateValues" dxfId="1" priority="937"/>
  </conditionalFormatting>
  <conditionalFormatting sqref="A7818">
    <cfRule type="duplicateValues" dxfId="0" priority="5649"/>
  </conditionalFormatting>
  <conditionalFormatting sqref="W7818">
    <cfRule type="duplicateValues" dxfId="1" priority="951"/>
  </conditionalFormatting>
  <conditionalFormatting sqref="AB7818">
    <cfRule type="duplicateValues" dxfId="1" priority="936"/>
  </conditionalFormatting>
  <conditionalFormatting sqref="A7819">
    <cfRule type="duplicateValues" dxfId="0" priority="5648"/>
  </conditionalFormatting>
  <conditionalFormatting sqref="W7819">
    <cfRule type="duplicateValues" dxfId="1" priority="950"/>
  </conditionalFormatting>
  <conditionalFormatting sqref="AB7819">
    <cfRule type="duplicateValues" dxfId="1" priority="935"/>
  </conditionalFormatting>
  <conditionalFormatting sqref="A7820">
    <cfRule type="duplicateValues" dxfId="0" priority="5647"/>
  </conditionalFormatting>
  <conditionalFormatting sqref="W7820">
    <cfRule type="duplicateValues" dxfId="1" priority="949"/>
  </conditionalFormatting>
  <conditionalFormatting sqref="AB7820">
    <cfRule type="duplicateValues" dxfId="1" priority="934"/>
  </conditionalFormatting>
  <conditionalFormatting sqref="A7821">
    <cfRule type="duplicateValues" dxfId="0" priority="5646"/>
  </conditionalFormatting>
  <conditionalFormatting sqref="W7821">
    <cfRule type="duplicateValues" dxfId="1" priority="948"/>
  </conditionalFormatting>
  <conditionalFormatting sqref="AB7821">
    <cfRule type="duplicateValues" dxfId="1" priority="933"/>
  </conditionalFormatting>
  <conditionalFormatting sqref="A7822">
    <cfRule type="duplicateValues" dxfId="0" priority="5645"/>
  </conditionalFormatting>
  <conditionalFormatting sqref="W7822">
    <cfRule type="duplicateValues" dxfId="1" priority="947"/>
  </conditionalFormatting>
  <conditionalFormatting sqref="AB7822">
    <cfRule type="duplicateValues" dxfId="1" priority="932"/>
  </conditionalFormatting>
  <conditionalFormatting sqref="A7823">
    <cfRule type="duplicateValues" dxfId="0" priority="5644"/>
  </conditionalFormatting>
  <conditionalFormatting sqref="W7823">
    <cfRule type="duplicateValues" dxfId="1" priority="946"/>
  </conditionalFormatting>
  <conditionalFormatting sqref="AB7823">
    <cfRule type="duplicateValues" dxfId="1" priority="931"/>
  </conditionalFormatting>
  <conditionalFormatting sqref="A7824">
    <cfRule type="duplicateValues" dxfId="0" priority="5643"/>
  </conditionalFormatting>
  <conditionalFormatting sqref="W7824">
    <cfRule type="duplicateValues" dxfId="1" priority="945"/>
  </conditionalFormatting>
  <conditionalFormatting sqref="AB7824">
    <cfRule type="duplicateValues" dxfId="1" priority="930"/>
  </conditionalFormatting>
  <conditionalFormatting sqref="A7825">
    <cfRule type="duplicateValues" dxfId="0" priority="5642"/>
  </conditionalFormatting>
  <conditionalFormatting sqref="W7825">
    <cfRule type="duplicateValues" dxfId="1" priority="944"/>
  </conditionalFormatting>
  <conditionalFormatting sqref="AB7825">
    <cfRule type="duplicateValues" dxfId="1" priority="929"/>
  </conditionalFormatting>
  <conditionalFormatting sqref="A7826">
    <cfRule type="duplicateValues" dxfId="0" priority="5596"/>
  </conditionalFormatting>
  <conditionalFormatting sqref="W7826">
    <cfRule type="duplicateValues" dxfId="1" priority="928"/>
  </conditionalFormatting>
  <conditionalFormatting sqref="AB7826">
    <cfRule type="duplicateValues" dxfId="1" priority="913"/>
  </conditionalFormatting>
  <conditionalFormatting sqref="A7827">
    <cfRule type="duplicateValues" dxfId="0" priority="5595"/>
  </conditionalFormatting>
  <conditionalFormatting sqref="W7827">
    <cfRule type="duplicateValues" dxfId="1" priority="927"/>
  </conditionalFormatting>
  <conditionalFormatting sqref="AB7827">
    <cfRule type="duplicateValues" dxfId="1" priority="912"/>
  </conditionalFormatting>
  <conditionalFormatting sqref="A7828">
    <cfRule type="duplicateValues" dxfId="0" priority="5594"/>
  </conditionalFormatting>
  <conditionalFormatting sqref="W7828">
    <cfRule type="duplicateValues" dxfId="1" priority="926"/>
  </conditionalFormatting>
  <conditionalFormatting sqref="AB7828">
    <cfRule type="duplicateValues" dxfId="1" priority="911"/>
  </conditionalFormatting>
  <conditionalFormatting sqref="A7829">
    <cfRule type="duplicateValues" dxfId="0" priority="5593"/>
  </conditionalFormatting>
  <conditionalFormatting sqref="W7829">
    <cfRule type="duplicateValues" dxfId="1" priority="925"/>
  </conditionalFormatting>
  <conditionalFormatting sqref="AB7829">
    <cfRule type="duplicateValues" dxfId="1" priority="910"/>
  </conditionalFormatting>
  <conditionalFormatting sqref="A7830">
    <cfRule type="duplicateValues" dxfId="0" priority="5592"/>
  </conditionalFormatting>
  <conditionalFormatting sqref="W7830">
    <cfRule type="duplicateValues" dxfId="1" priority="924"/>
  </conditionalFormatting>
  <conditionalFormatting sqref="AB7830">
    <cfRule type="duplicateValues" dxfId="1" priority="909"/>
  </conditionalFormatting>
  <conditionalFormatting sqref="A7831">
    <cfRule type="duplicateValues" dxfId="0" priority="5591"/>
  </conditionalFormatting>
  <conditionalFormatting sqref="W7831">
    <cfRule type="duplicateValues" dxfId="1" priority="923"/>
  </conditionalFormatting>
  <conditionalFormatting sqref="AB7831">
    <cfRule type="duplicateValues" dxfId="1" priority="908"/>
  </conditionalFormatting>
  <conditionalFormatting sqref="A7832">
    <cfRule type="duplicateValues" dxfId="0" priority="5590"/>
  </conditionalFormatting>
  <conditionalFormatting sqref="W7832">
    <cfRule type="duplicateValues" dxfId="1" priority="922"/>
  </conditionalFormatting>
  <conditionalFormatting sqref="AB7832">
    <cfRule type="duplicateValues" dxfId="1" priority="907"/>
  </conditionalFormatting>
  <conditionalFormatting sqref="A7833">
    <cfRule type="duplicateValues" dxfId="0" priority="5589"/>
  </conditionalFormatting>
  <conditionalFormatting sqref="W7833">
    <cfRule type="duplicateValues" dxfId="1" priority="921"/>
  </conditionalFormatting>
  <conditionalFormatting sqref="AB7833">
    <cfRule type="duplicateValues" dxfId="1" priority="906"/>
  </conditionalFormatting>
  <conditionalFormatting sqref="A7834">
    <cfRule type="duplicateValues" dxfId="0" priority="5588"/>
  </conditionalFormatting>
  <conditionalFormatting sqref="W7834">
    <cfRule type="duplicateValues" dxfId="1" priority="920"/>
  </conditionalFormatting>
  <conditionalFormatting sqref="AB7834">
    <cfRule type="duplicateValues" dxfId="1" priority="905"/>
  </conditionalFormatting>
  <conditionalFormatting sqref="A7835">
    <cfRule type="duplicateValues" dxfId="0" priority="5587"/>
  </conditionalFormatting>
  <conditionalFormatting sqref="W7835">
    <cfRule type="duplicateValues" dxfId="1" priority="919"/>
  </conditionalFormatting>
  <conditionalFormatting sqref="AB7835">
    <cfRule type="duplicateValues" dxfId="1" priority="904"/>
  </conditionalFormatting>
  <conditionalFormatting sqref="A7836">
    <cfRule type="duplicateValues" dxfId="0" priority="5586"/>
  </conditionalFormatting>
  <conditionalFormatting sqref="W7836">
    <cfRule type="duplicateValues" dxfId="1" priority="918"/>
  </conditionalFormatting>
  <conditionalFormatting sqref="AB7836">
    <cfRule type="duplicateValues" dxfId="1" priority="903"/>
  </conditionalFormatting>
  <conditionalFormatting sqref="A7837">
    <cfRule type="duplicateValues" dxfId="0" priority="5585"/>
  </conditionalFormatting>
  <conditionalFormatting sqref="W7837">
    <cfRule type="duplicateValues" dxfId="1" priority="917"/>
  </conditionalFormatting>
  <conditionalFormatting sqref="AB7837">
    <cfRule type="duplicateValues" dxfId="1" priority="902"/>
  </conditionalFormatting>
  <conditionalFormatting sqref="A7838">
    <cfRule type="duplicateValues" dxfId="0" priority="5584"/>
  </conditionalFormatting>
  <conditionalFormatting sqref="W7838">
    <cfRule type="duplicateValues" dxfId="1" priority="916"/>
  </conditionalFormatting>
  <conditionalFormatting sqref="AB7838">
    <cfRule type="duplicateValues" dxfId="1" priority="901"/>
  </conditionalFormatting>
  <conditionalFormatting sqref="A7839">
    <cfRule type="duplicateValues" dxfId="0" priority="5583"/>
  </conditionalFormatting>
  <conditionalFormatting sqref="W7839">
    <cfRule type="duplicateValues" dxfId="1" priority="915"/>
  </conditionalFormatting>
  <conditionalFormatting sqref="AB7839">
    <cfRule type="duplicateValues" dxfId="1" priority="900"/>
  </conditionalFormatting>
  <conditionalFormatting sqref="A7840">
    <cfRule type="duplicateValues" dxfId="0" priority="5582"/>
  </conditionalFormatting>
  <conditionalFormatting sqref="W7840">
    <cfRule type="duplicateValues" dxfId="1" priority="914"/>
  </conditionalFormatting>
  <conditionalFormatting sqref="AB7840">
    <cfRule type="duplicateValues" dxfId="1" priority="899"/>
  </conditionalFormatting>
  <conditionalFormatting sqref="A7841">
    <cfRule type="duplicateValues" dxfId="0" priority="5536"/>
  </conditionalFormatting>
  <conditionalFormatting sqref="W7841">
    <cfRule type="duplicateValues" dxfId="1" priority="898"/>
  </conditionalFormatting>
  <conditionalFormatting sqref="AB7841">
    <cfRule type="duplicateValues" dxfId="1" priority="883"/>
  </conditionalFormatting>
  <conditionalFormatting sqref="A7842">
    <cfRule type="duplicateValues" dxfId="0" priority="5535"/>
  </conditionalFormatting>
  <conditionalFormatting sqref="W7842">
    <cfRule type="duplicateValues" dxfId="1" priority="897"/>
  </conditionalFormatting>
  <conditionalFormatting sqref="AB7842">
    <cfRule type="duplicateValues" dxfId="1" priority="882"/>
  </conditionalFormatting>
  <conditionalFormatting sqref="A7843">
    <cfRule type="duplicateValues" dxfId="0" priority="5534"/>
  </conditionalFormatting>
  <conditionalFormatting sqref="W7843">
    <cfRule type="duplicateValues" dxfId="1" priority="896"/>
  </conditionalFormatting>
  <conditionalFormatting sqref="AB7843">
    <cfRule type="duplicateValues" dxfId="1" priority="881"/>
  </conditionalFormatting>
  <conditionalFormatting sqref="A7844">
    <cfRule type="duplicateValues" dxfId="0" priority="5533"/>
  </conditionalFormatting>
  <conditionalFormatting sqref="W7844">
    <cfRule type="duplicateValues" dxfId="1" priority="895"/>
  </conditionalFormatting>
  <conditionalFormatting sqref="AB7844">
    <cfRule type="duplicateValues" dxfId="1" priority="880"/>
  </conditionalFormatting>
  <conditionalFormatting sqref="A7845">
    <cfRule type="duplicateValues" dxfId="0" priority="5532"/>
  </conditionalFormatting>
  <conditionalFormatting sqref="W7845">
    <cfRule type="duplicateValues" dxfId="1" priority="894"/>
  </conditionalFormatting>
  <conditionalFormatting sqref="AB7845">
    <cfRule type="duplicateValues" dxfId="1" priority="879"/>
  </conditionalFormatting>
  <conditionalFormatting sqref="A7846">
    <cfRule type="duplicateValues" dxfId="0" priority="5531"/>
  </conditionalFormatting>
  <conditionalFormatting sqref="W7846">
    <cfRule type="duplicateValues" dxfId="1" priority="893"/>
  </conditionalFormatting>
  <conditionalFormatting sqref="AB7846">
    <cfRule type="duplicateValues" dxfId="1" priority="878"/>
  </conditionalFormatting>
  <conditionalFormatting sqref="A7847">
    <cfRule type="duplicateValues" dxfId="0" priority="5530"/>
  </conditionalFormatting>
  <conditionalFormatting sqref="W7847">
    <cfRule type="duplicateValues" dxfId="1" priority="892"/>
  </conditionalFormatting>
  <conditionalFormatting sqref="AB7847">
    <cfRule type="duplicateValues" dxfId="1" priority="877"/>
  </conditionalFormatting>
  <conditionalFormatting sqref="A7848">
    <cfRule type="duplicateValues" dxfId="0" priority="5529"/>
  </conditionalFormatting>
  <conditionalFormatting sqref="W7848">
    <cfRule type="duplicateValues" dxfId="1" priority="891"/>
  </conditionalFormatting>
  <conditionalFormatting sqref="AB7848">
    <cfRule type="duplicateValues" dxfId="1" priority="876"/>
  </conditionalFormatting>
  <conditionalFormatting sqref="A7849">
    <cfRule type="duplicateValues" dxfId="0" priority="5528"/>
  </conditionalFormatting>
  <conditionalFormatting sqref="W7849">
    <cfRule type="duplicateValues" dxfId="1" priority="890"/>
  </conditionalFormatting>
  <conditionalFormatting sqref="AB7849">
    <cfRule type="duplicateValues" dxfId="1" priority="875"/>
  </conditionalFormatting>
  <conditionalFormatting sqref="A7850">
    <cfRule type="duplicateValues" dxfId="0" priority="5527"/>
  </conditionalFormatting>
  <conditionalFormatting sqref="W7850">
    <cfRule type="duplicateValues" dxfId="1" priority="889"/>
  </conditionalFormatting>
  <conditionalFormatting sqref="AB7850">
    <cfRule type="duplicateValues" dxfId="1" priority="874"/>
  </conditionalFormatting>
  <conditionalFormatting sqref="A7851">
    <cfRule type="duplicateValues" dxfId="0" priority="5526"/>
  </conditionalFormatting>
  <conditionalFormatting sqref="W7851">
    <cfRule type="duplicateValues" dxfId="1" priority="888"/>
  </conditionalFormatting>
  <conditionalFormatting sqref="AB7851">
    <cfRule type="duplicateValues" dxfId="1" priority="873"/>
  </conditionalFormatting>
  <conditionalFormatting sqref="A7852">
    <cfRule type="duplicateValues" dxfId="0" priority="5525"/>
  </conditionalFormatting>
  <conditionalFormatting sqref="W7852">
    <cfRule type="duplicateValues" dxfId="1" priority="887"/>
  </conditionalFormatting>
  <conditionalFormatting sqref="AB7852">
    <cfRule type="duplicateValues" dxfId="1" priority="872"/>
  </conditionalFormatting>
  <conditionalFormatting sqref="A7853">
    <cfRule type="duplicateValues" dxfId="0" priority="5524"/>
  </conditionalFormatting>
  <conditionalFormatting sqref="W7853">
    <cfRule type="duplicateValues" dxfId="1" priority="886"/>
  </conditionalFormatting>
  <conditionalFormatting sqref="AB7853">
    <cfRule type="duplicateValues" dxfId="1" priority="871"/>
  </conditionalFormatting>
  <conditionalFormatting sqref="A7854">
    <cfRule type="duplicateValues" dxfId="0" priority="5523"/>
  </conditionalFormatting>
  <conditionalFormatting sqref="W7854">
    <cfRule type="duplicateValues" dxfId="1" priority="885"/>
  </conditionalFormatting>
  <conditionalFormatting sqref="AB7854">
    <cfRule type="duplicateValues" dxfId="1" priority="870"/>
  </conditionalFormatting>
  <conditionalFormatting sqref="A7855">
    <cfRule type="duplicateValues" dxfId="0" priority="5522"/>
  </conditionalFormatting>
  <conditionalFormatting sqref="W7855">
    <cfRule type="duplicateValues" dxfId="1" priority="884"/>
  </conditionalFormatting>
  <conditionalFormatting sqref="AB7855">
    <cfRule type="duplicateValues" dxfId="1" priority="869"/>
  </conditionalFormatting>
  <conditionalFormatting sqref="A7856">
    <cfRule type="duplicateValues" dxfId="0" priority="5476"/>
  </conditionalFormatting>
  <conditionalFormatting sqref="W7856">
    <cfRule type="duplicateValues" dxfId="1" priority="868"/>
  </conditionalFormatting>
  <conditionalFormatting sqref="AB7856">
    <cfRule type="duplicateValues" dxfId="1" priority="853"/>
  </conditionalFormatting>
  <conditionalFormatting sqref="A7857">
    <cfRule type="duplicateValues" dxfId="0" priority="5475"/>
  </conditionalFormatting>
  <conditionalFormatting sqref="W7857">
    <cfRule type="duplicateValues" dxfId="1" priority="867"/>
  </conditionalFormatting>
  <conditionalFormatting sqref="AB7857">
    <cfRule type="duplicateValues" dxfId="1" priority="852"/>
  </conditionalFormatting>
  <conditionalFormatting sqref="A7858">
    <cfRule type="duplicateValues" dxfId="0" priority="5474"/>
  </conditionalFormatting>
  <conditionalFormatting sqref="W7858">
    <cfRule type="duplicateValues" dxfId="1" priority="866"/>
  </conditionalFormatting>
  <conditionalFormatting sqref="AB7858">
    <cfRule type="duplicateValues" dxfId="1" priority="851"/>
  </conditionalFormatting>
  <conditionalFormatting sqref="A7859">
    <cfRule type="duplicateValues" dxfId="0" priority="5473"/>
  </conditionalFormatting>
  <conditionalFormatting sqref="W7859">
    <cfRule type="duplicateValues" dxfId="1" priority="865"/>
  </conditionalFormatting>
  <conditionalFormatting sqref="AB7859">
    <cfRule type="duplicateValues" dxfId="1" priority="850"/>
  </conditionalFormatting>
  <conditionalFormatting sqref="A7860">
    <cfRule type="duplicateValues" dxfId="0" priority="5472"/>
  </conditionalFormatting>
  <conditionalFormatting sqref="W7860">
    <cfRule type="duplicateValues" dxfId="1" priority="864"/>
  </conditionalFormatting>
  <conditionalFormatting sqref="AB7860">
    <cfRule type="duplicateValues" dxfId="1" priority="849"/>
  </conditionalFormatting>
  <conditionalFormatting sqref="A7861">
    <cfRule type="duplicateValues" dxfId="0" priority="5471"/>
  </conditionalFormatting>
  <conditionalFormatting sqref="W7861">
    <cfRule type="duplicateValues" dxfId="1" priority="863"/>
  </conditionalFormatting>
  <conditionalFormatting sqref="AB7861">
    <cfRule type="duplicateValues" dxfId="1" priority="848"/>
  </conditionalFormatting>
  <conditionalFormatting sqref="A7862">
    <cfRule type="duplicateValues" dxfId="0" priority="5470"/>
  </conditionalFormatting>
  <conditionalFormatting sqref="W7862">
    <cfRule type="duplicateValues" dxfId="1" priority="862"/>
  </conditionalFormatting>
  <conditionalFormatting sqref="AB7862">
    <cfRule type="duplicateValues" dxfId="1" priority="847"/>
  </conditionalFormatting>
  <conditionalFormatting sqref="A7863">
    <cfRule type="duplicateValues" dxfId="0" priority="5469"/>
  </conditionalFormatting>
  <conditionalFormatting sqref="W7863">
    <cfRule type="duplicateValues" dxfId="1" priority="861"/>
  </conditionalFormatting>
  <conditionalFormatting sqref="AB7863">
    <cfRule type="duplicateValues" dxfId="1" priority="846"/>
  </conditionalFormatting>
  <conditionalFormatting sqref="A7864">
    <cfRule type="duplicateValues" dxfId="0" priority="5468"/>
  </conditionalFormatting>
  <conditionalFormatting sqref="W7864">
    <cfRule type="duplicateValues" dxfId="1" priority="860"/>
  </conditionalFormatting>
  <conditionalFormatting sqref="AB7864">
    <cfRule type="duplicateValues" dxfId="1" priority="845"/>
  </conditionalFormatting>
  <conditionalFormatting sqref="A7865">
    <cfRule type="duplicateValues" dxfId="0" priority="5467"/>
  </conditionalFormatting>
  <conditionalFormatting sqref="W7865">
    <cfRule type="duplicateValues" dxfId="1" priority="859"/>
  </conditionalFormatting>
  <conditionalFormatting sqref="AB7865">
    <cfRule type="duplicateValues" dxfId="1" priority="844"/>
  </conditionalFormatting>
  <conditionalFormatting sqref="A7866">
    <cfRule type="duplicateValues" dxfId="0" priority="5466"/>
  </conditionalFormatting>
  <conditionalFormatting sqref="W7866">
    <cfRule type="duplicateValues" dxfId="1" priority="858"/>
  </conditionalFormatting>
  <conditionalFormatting sqref="AB7866">
    <cfRule type="duplicateValues" dxfId="1" priority="843"/>
  </conditionalFormatting>
  <conditionalFormatting sqref="A7867">
    <cfRule type="duplicateValues" dxfId="0" priority="5465"/>
  </conditionalFormatting>
  <conditionalFormatting sqref="W7867">
    <cfRule type="duplicateValues" dxfId="1" priority="857"/>
  </conditionalFormatting>
  <conditionalFormatting sqref="AB7867">
    <cfRule type="duplicateValues" dxfId="1" priority="842"/>
  </conditionalFormatting>
  <conditionalFormatting sqref="A7868">
    <cfRule type="duplicateValues" dxfId="0" priority="5464"/>
  </conditionalFormatting>
  <conditionalFormatting sqref="W7868">
    <cfRule type="duplicateValues" dxfId="1" priority="856"/>
  </conditionalFormatting>
  <conditionalFormatting sqref="AB7868">
    <cfRule type="duplicateValues" dxfId="1" priority="841"/>
  </conditionalFormatting>
  <conditionalFormatting sqref="A7869">
    <cfRule type="duplicateValues" dxfId="0" priority="5463"/>
  </conditionalFormatting>
  <conditionalFormatting sqref="W7869">
    <cfRule type="duplicateValues" dxfId="1" priority="855"/>
  </conditionalFormatting>
  <conditionalFormatting sqref="AB7869">
    <cfRule type="duplicateValues" dxfId="1" priority="840"/>
  </conditionalFormatting>
  <conditionalFormatting sqref="A7870">
    <cfRule type="duplicateValues" dxfId="0" priority="5462"/>
  </conditionalFormatting>
  <conditionalFormatting sqref="W7870">
    <cfRule type="duplicateValues" dxfId="1" priority="854"/>
  </conditionalFormatting>
  <conditionalFormatting sqref="AB7870">
    <cfRule type="duplicateValues" dxfId="1" priority="839"/>
  </conditionalFormatting>
  <conditionalFormatting sqref="A7871">
    <cfRule type="duplicateValues" dxfId="0" priority="5416"/>
  </conditionalFormatting>
  <conditionalFormatting sqref="W7871">
    <cfRule type="duplicateValues" dxfId="1" priority="838"/>
  </conditionalFormatting>
  <conditionalFormatting sqref="AB7871">
    <cfRule type="duplicateValues" dxfId="1" priority="823"/>
  </conditionalFormatting>
  <conditionalFormatting sqref="A7872">
    <cfRule type="duplicateValues" dxfId="0" priority="5415"/>
  </conditionalFormatting>
  <conditionalFormatting sqref="W7872">
    <cfRule type="duplicateValues" dxfId="1" priority="837"/>
  </conditionalFormatting>
  <conditionalFormatting sqref="AB7872">
    <cfRule type="duplicateValues" dxfId="1" priority="822"/>
  </conditionalFormatting>
  <conditionalFormatting sqref="A7873">
    <cfRule type="duplicateValues" dxfId="0" priority="5414"/>
  </conditionalFormatting>
  <conditionalFormatting sqref="W7873">
    <cfRule type="duplicateValues" dxfId="1" priority="836"/>
  </conditionalFormatting>
  <conditionalFormatting sqref="AB7873">
    <cfRule type="duplicateValues" dxfId="1" priority="821"/>
  </conditionalFormatting>
  <conditionalFormatting sqref="A7874">
    <cfRule type="duplicateValues" dxfId="0" priority="5413"/>
  </conditionalFormatting>
  <conditionalFormatting sqref="W7874">
    <cfRule type="duplicateValues" dxfId="1" priority="835"/>
  </conditionalFormatting>
  <conditionalFormatting sqref="AB7874">
    <cfRule type="duplicateValues" dxfId="1" priority="820"/>
  </conditionalFormatting>
  <conditionalFormatting sqref="A7875">
    <cfRule type="duplicateValues" dxfId="0" priority="5412"/>
  </conditionalFormatting>
  <conditionalFormatting sqref="W7875">
    <cfRule type="duplicateValues" dxfId="1" priority="834"/>
  </conditionalFormatting>
  <conditionalFormatting sqref="AB7875">
    <cfRule type="duplicateValues" dxfId="1" priority="819"/>
  </conditionalFormatting>
  <conditionalFormatting sqref="A7876">
    <cfRule type="duplicateValues" dxfId="0" priority="5411"/>
  </conditionalFormatting>
  <conditionalFormatting sqref="W7876">
    <cfRule type="duplicateValues" dxfId="1" priority="833"/>
  </conditionalFormatting>
  <conditionalFormatting sqref="AB7876">
    <cfRule type="duplicateValues" dxfId="1" priority="818"/>
  </conditionalFormatting>
  <conditionalFormatting sqref="A7877">
    <cfRule type="duplicateValues" dxfId="0" priority="5410"/>
  </conditionalFormatting>
  <conditionalFormatting sqref="W7877">
    <cfRule type="duplicateValues" dxfId="1" priority="832"/>
  </conditionalFormatting>
  <conditionalFormatting sqref="AB7877">
    <cfRule type="duplicateValues" dxfId="1" priority="817"/>
  </conditionalFormatting>
  <conditionalFormatting sqref="A7878">
    <cfRule type="duplicateValues" dxfId="0" priority="5409"/>
  </conditionalFormatting>
  <conditionalFormatting sqref="W7878">
    <cfRule type="duplicateValues" dxfId="1" priority="831"/>
  </conditionalFormatting>
  <conditionalFormatting sqref="AB7878">
    <cfRule type="duplicateValues" dxfId="1" priority="816"/>
  </conditionalFormatting>
  <conditionalFormatting sqref="A7879">
    <cfRule type="duplicateValues" dxfId="0" priority="5408"/>
  </conditionalFormatting>
  <conditionalFormatting sqref="W7879">
    <cfRule type="duplicateValues" dxfId="1" priority="830"/>
  </conditionalFormatting>
  <conditionalFormatting sqref="AB7879">
    <cfRule type="duplicateValues" dxfId="1" priority="815"/>
  </conditionalFormatting>
  <conditionalFormatting sqref="A7880">
    <cfRule type="duplicateValues" dxfId="0" priority="5407"/>
  </conditionalFormatting>
  <conditionalFormatting sqref="W7880">
    <cfRule type="duplicateValues" dxfId="1" priority="829"/>
  </conditionalFormatting>
  <conditionalFormatting sqref="AB7880">
    <cfRule type="duplicateValues" dxfId="1" priority="814"/>
  </conditionalFormatting>
  <conditionalFormatting sqref="A7881">
    <cfRule type="duplicateValues" dxfId="0" priority="5406"/>
  </conditionalFormatting>
  <conditionalFormatting sqref="W7881">
    <cfRule type="duplicateValues" dxfId="1" priority="828"/>
  </conditionalFormatting>
  <conditionalFormatting sqref="AB7881">
    <cfRule type="duplicateValues" dxfId="1" priority="813"/>
  </conditionalFormatting>
  <conditionalFormatting sqref="A7882">
    <cfRule type="duplicateValues" dxfId="0" priority="5405"/>
  </conditionalFormatting>
  <conditionalFormatting sqref="W7882">
    <cfRule type="duplicateValues" dxfId="1" priority="827"/>
  </conditionalFormatting>
  <conditionalFormatting sqref="AB7882">
    <cfRule type="duplicateValues" dxfId="1" priority="812"/>
  </conditionalFormatting>
  <conditionalFormatting sqref="A7883">
    <cfRule type="duplicateValues" dxfId="0" priority="5404"/>
  </conditionalFormatting>
  <conditionalFormatting sqref="W7883">
    <cfRule type="duplicateValues" dxfId="1" priority="826"/>
  </conditionalFormatting>
  <conditionalFormatting sqref="AB7883">
    <cfRule type="duplicateValues" dxfId="1" priority="811"/>
  </conditionalFormatting>
  <conditionalFormatting sqref="A7884">
    <cfRule type="duplicateValues" dxfId="0" priority="5403"/>
  </conditionalFormatting>
  <conditionalFormatting sqref="W7884">
    <cfRule type="duplicateValues" dxfId="1" priority="825"/>
  </conditionalFormatting>
  <conditionalFormatting sqref="AB7884">
    <cfRule type="duplicateValues" dxfId="1" priority="810"/>
  </conditionalFormatting>
  <conditionalFormatting sqref="A7885">
    <cfRule type="duplicateValues" dxfId="0" priority="5402"/>
  </conditionalFormatting>
  <conditionalFormatting sqref="W7885">
    <cfRule type="duplicateValues" dxfId="1" priority="824"/>
  </conditionalFormatting>
  <conditionalFormatting sqref="AB7885">
    <cfRule type="duplicateValues" dxfId="1" priority="809"/>
  </conditionalFormatting>
  <conditionalFormatting sqref="A7886">
    <cfRule type="duplicateValues" dxfId="0" priority="5356"/>
  </conditionalFormatting>
  <conditionalFormatting sqref="W7886">
    <cfRule type="duplicateValues" dxfId="1" priority="808"/>
  </conditionalFormatting>
  <conditionalFormatting sqref="AB7886">
    <cfRule type="duplicateValues" dxfId="1" priority="793"/>
  </conditionalFormatting>
  <conditionalFormatting sqref="A7887">
    <cfRule type="duplicateValues" dxfId="0" priority="5355"/>
  </conditionalFormatting>
  <conditionalFormatting sqref="W7887">
    <cfRule type="duplicateValues" dxfId="1" priority="807"/>
  </conditionalFormatting>
  <conditionalFormatting sqref="AB7887">
    <cfRule type="duplicateValues" dxfId="1" priority="792"/>
  </conditionalFormatting>
  <conditionalFormatting sqref="A7888">
    <cfRule type="duplicateValues" dxfId="0" priority="5354"/>
  </conditionalFormatting>
  <conditionalFormatting sqref="W7888">
    <cfRule type="duplicateValues" dxfId="1" priority="806"/>
  </conditionalFormatting>
  <conditionalFormatting sqref="AB7888">
    <cfRule type="duplicateValues" dxfId="1" priority="791"/>
  </conditionalFormatting>
  <conditionalFormatting sqref="A7889">
    <cfRule type="duplicateValues" dxfId="0" priority="5353"/>
  </conditionalFormatting>
  <conditionalFormatting sqref="W7889">
    <cfRule type="duplicateValues" dxfId="1" priority="805"/>
  </conditionalFormatting>
  <conditionalFormatting sqref="AB7889">
    <cfRule type="duplicateValues" dxfId="1" priority="790"/>
  </conditionalFormatting>
  <conditionalFormatting sqref="A7890">
    <cfRule type="duplicateValues" dxfId="0" priority="5352"/>
  </conditionalFormatting>
  <conditionalFormatting sqref="W7890">
    <cfRule type="duplicateValues" dxfId="1" priority="804"/>
  </conditionalFormatting>
  <conditionalFormatting sqref="AB7890">
    <cfRule type="duplicateValues" dxfId="1" priority="789"/>
  </conditionalFormatting>
  <conditionalFormatting sqref="A7891">
    <cfRule type="duplicateValues" dxfId="0" priority="5351"/>
  </conditionalFormatting>
  <conditionalFormatting sqref="W7891">
    <cfRule type="duplicateValues" dxfId="1" priority="803"/>
  </conditionalFormatting>
  <conditionalFormatting sqref="AB7891">
    <cfRule type="duplicateValues" dxfId="1" priority="788"/>
  </conditionalFormatting>
  <conditionalFormatting sqref="A7892">
    <cfRule type="duplicateValues" dxfId="0" priority="5350"/>
  </conditionalFormatting>
  <conditionalFormatting sqref="W7892">
    <cfRule type="duplicateValues" dxfId="1" priority="802"/>
  </conditionalFormatting>
  <conditionalFormatting sqref="AB7892">
    <cfRule type="duplicateValues" dxfId="1" priority="787"/>
  </conditionalFormatting>
  <conditionalFormatting sqref="A7893">
    <cfRule type="duplicateValues" dxfId="0" priority="5349"/>
  </conditionalFormatting>
  <conditionalFormatting sqref="W7893">
    <cfRule type="duplicateValues" dxfId="1" priority="801"/>
  </conditionalFormatting>
  <conditionalFormatting sqref="AB7893">
    <cfRule type="duplicateValues" dxfId="1" priority="786"/>
  </conditionalFormatting>
  <conditionalFormatting sqref="A7894">
    <cfRule type="duplicateValues" dxfId="0" priority="5348"/>
  </conditionalFormatting>
  <conditionalFormatting sqref="W7894">
    <cfRule type="duplicateValues" dxfId="1" priority="800"/>
  </conditionalFormatting>
  <conditionalFormatting sqref="AB7894">
    <cfRule type="duplicateValues" dxfId="1" priority="785"/>
  </conditionalFormatting>
  <conditionalFormatting sqref="A7895">
    <cfRule type="duplicateValues" dxfId="0" priority="5347"/>
  </conditionalFormatting>
  <conditionalFormatting sqref="W7895">
    <cfRule type="duplicateValues" dxfId="1" priority="799"/>
  </conditionalFormatting>
  <conditionalFormatting sqref="AB7895">
    <cfRule type="duplicateValues" dxfId="1" priority="784"/>
  </conditionalFormatting>
  <conditionalFormatting sqref="A7896">
    <cfRule type="duplicateValues" dxfId="0" priority="5346"/>
  </conditionalFormatting>
  <conditionalFormatting sqref="W7896">
    <cfRule type="duplicateValues" dxfId="1" priority="798"/>
  </conditionalFormatting>
  <conditionalFormatting sqref="AB7896">
    <cfRule type="duplicateValues" dxfId="1" priority="783"/>
  </conditionalFormatting>
  <conditionalFormatting sqref="A7897">
    <cfRule type="duplicateValues" dxfId="0" priority="5345"/>
  </conditionalFormatting>
  <conditionalFormatting sqref="W7897">
    <cfRule type="duplicateValues" dxfId="1" priority="797"/>
  </conditionalFormatting>
  <conditionalFormatting sqref="AB7897">
    <cfRule type="duplicateValues" dxfId="1" priority="782"/>
  </conditionalFormatting>
  <conditionalFormatting sqref="A7898">
    <cfRule type="duplicateValues" dxfId="0" priority="5344"/>
  </conditionalFormatting>
  <conditionalFormatting sqref="W7898">
    <cfRule type="duplicateValues" dxfId="1" priority="796"/>
  </conditionalFormatting>
  <conditionalFormatting sqref="AB7898">
    <cfRule type="duplicateValues" dxfId="1" priority="781"/>
  </conditionalFormatting>
  <conditionalFormatting sqref="A7899">
    <cfRule type="duplicateValues" dxfId="0" priority="5343"/>
  </conditionalFormatting>
  <conditionalFormatting sqref="W7899">
    <cfRule type="duplicateValues" dxfId="1" priority="795"/>
  </conditionalFormatting>
  <conditionalFormatting sqref="AB7899">
    <cfRule type="duplicateValues" dxfId="1" priority="780"/>
  </conditionalFormatting>
  <conditionalFormatting sqref="A7900">
    <cfRule type="duplicateValues" dxfId="0" priority="5342"/>
  </conditionalFormatting>
  <conditionalFormatting sqref="W7900">
    <cfRule type="duplicateValues" dxfId="1" priority="794"/>
  </conditionalFormatting>
  <conditionalFormatting sqref="AB7900">
    <cfRule type="duplicateValues" dxfId="1" priority="779"/>
  </conditionalFormatting>
  <conditionalFormatting sqref="A7901">
    <cfRule type="duplicateValues" dxfId="0" priority="5296"/>
  </conditionalFormatting>
  <conditionalFormatting sqref="W7901">
    <cfRule type="duplicateValues" dxfId="1" priority="778"/>
  </conditionalFormatting>
  <conditionalFormatting sqref="AB7901">
    <cfRule type="duplicateValues" dxfId="1" priority="763"/>
  </conditionalFormatting>
  <conditionalFormatting sqref="A7902">
    <cfRule type="duplicateValues" dxfId="0" priority="5295"/>
  </conditionalFormatting>
  <conditionalFormatting sqref="W7902">
    <cfRule type="duplicateValues" dxfId="1" priority="777"/>
  </conditionalFormatting>
  <conditionalFormatting sqref="AB7902">
    <cfRule type="duplicateValues" dxfId="1" priority="762"/>
  </conditionalFormatting>
  <conditionalFormatting sqref="A7903">
    <cfRule type="duplicateValues" dxfId="0" priority="5294"/>
  </conditionalFormatting>
  <conditionalFormatting sqref="W7903">
    <cfRule type="duplicateValues" dxfId="1" priority="776"/>
  </conditionalFormatting>
  <conditionalFormatting sqref="AB7903">
    <cfRule type="duplicateValues" dxfId="1" priority="761"/>
  </conditionalFormatting>
  <conditionalFormatting sqref="A7904">
    <cfRule type="duplicateValues" dxfId="0" priority="5293"/>
  </conditionalFormatting>
  <conditionalFormatting sqref="W7904">
    <cfRule type="duplicateValues" dxfId="1" priority="775"/>
  </conditionalFormatting>
  <conditionalFormatting sqref="AB7904">
    <cfRule type="duplicateValues" dxfId="1" priority="760"/>
  </conditionalFormatting>
  <conditionalFormatting sqref="A7905">
    <cfRule type="duplicateValues" dxfId="0" priority="5292"/>
  </conditionalFormatting>
  <conditionalFormatting sqref="W7905">
    <cfRule type="duplicateValues" dxfId="1" priority="774"/>
  </conditionalFormatting>
  <conditionalFormatting sqref="AB7905">
    <cfRule type="duplicateValues" dxfId="1" priority="759"/>
  </conditionalFormatting>
  <conditionalFormatting sqref="A7906">
    <cfRule type="duplicateValues" dxfId="0" priority="5291"/>
  </conditionalFormatting>
  <conditionalFormatting sqref="W7906">
    <cfRule type="duplicateValues" dxfId="1" priority="773"/>
  </conditionalFormatting>
  <conditionalFormatting sqref="AB7906">
    <cfRule type="duplicateValues" dxfId="1" priority="758"/>
  </conditionalFormatting>
  <conditionalFormatting sqref="A7907">
    <cfRule type="duplicateValues" dxfId="0" priority="5290"/>
  </conditionalFormatting>
  <conditionalFormatting sqref="W7907">
    <cfRule type="duplicateValues" dxfId="1" priority="772"/>
  </conditionalFormatting>
  <conditionalFormatting sqref="AB7907">
    <cfRule type="duplicateValues" dxfId="1" priority="757"/>
  </conditionalFormatting>
  <conditionalFormatting sqref="A7908">
    <cfRule type="duplicateValues" dxfId="0" priority="5289"/>
  </conditionalFormatting>
  <conditionalFormatting sqref="W7908">
    <cfRule type="duplicateValues" dxfId="1" priority="771"/>
  </conditionalFormatting>
  <conditionalFormatting sqref="AB7908">
    <cfRule type="duplicateValues" dxfId="1" priority="756"/>
  </conditionalFormatting>
  <conditionalFormatting sqref="A7909">
    <cfRule type="duplicateValues" dxfId="0" priority="5288"/>
  </conditionalFormatting>
  <conditionalFormatting sqref="W7909">
    <cfRule type="duplicateValues" dxfId="1" priority="770"/>
  </conditionalFormatting>
  <conditionalFormatting sqref="AB7909">
    <cfRule type="duplicateValues" dxfId="1" priority="755"/>
  </conditionalFormatting>
  <conditionalFormatting sqref="A7910">
    <cfRule type="duplicateValues" dxfId="0" priority="5287"/>
  </conditionalFormatting>
  <conditionalFormatting sqref="W7910">
    <cfRule type="duplicateValues" dxfId="1" priority="769"/>
  </conditionalFormatting>
  <conditionalFormatting sqref="AB7910">
    <cfRule type="duplicateValues" dxfId="1" priority="754"/>
  </conditionalFormatting>
  <conditionalFormatting sqref="A7911">
    <cfRule type="duplicateValues" dxfId="0" priority="5286"/>
  </conditionalFormatting>
  <conditionalFormatting sqref="W7911">
    <cfRule type="duplicateValues" dxfId="1" priority="768"/>
  </conditionalFormatting>
  <conditionalFormatting sqref="AB7911">
    <cfRule type="duplicateValues" dxfId="1" priority="753"/>
  </conditionalFormatting>
  <conditionalFormatting sqref="A7912">
    <cfRule type="duplicateValues" dxfId="0" priority="5285"/>
  </conditionalFormatting>
  <conditionalFormatting sqref="W7912">
    <cfRule type="duplicateValues" dxfId="1" priority="767"/>
  </conditionalFormatting>
  <conditionalFormatting sqref="AB7912">
    <cfRule type="duplicateValues" dxfId="1" priority="752"/>
  </conditionalFormatting>
  <conditionalFormatting sqref="A7913">
    <cfRule type="duplicateValues" dxfId="0" priority="5284"/>
  </conditionalFormatting>
  <conditionalFormatting sqref="W7913">
    <cfRule type="duplicateValues" dxfId="1" priority="766"/>
  </conditionalFormatting>
  <conditionalFormatting sqref="AB7913">
    <cfRule type="duplicateValues" dxfId="1" priority="751"/>
  </conditionalFormatting>
  <conditionalFormatting sqref="A7914">
    <cfRule type="duplicateValues" dxfId="0" priority="5283"/>
  </conditionalFormatting>
  <conditionalFormatting sqref="W7914">
    <cfRule type="duplicateValues" dxfId="1" priority="765"/>
  </conditionalFormatting>
  <conditionalFormatting sqref="AB7914">
    <cfRule type="duplicateValues" dxfId="1" priority="750"/>
  </conditionalFormatting>
  <conditionalFormatting sqref="A7915">
    <cfRule type="duplicateValues" dxfId="0" priority="5282"/>
  </conditionalFormatting>
  <conditionalFormatting sqref="W7915">
    <cfRule type="duplicateValues" dxfId="1" priority="764"/>
  </conditionalFormatting>
  <conditionalFormatting sqref="AB7915">
    <cfRule type="duplicateValues" dxfId="1" priority="749"/>
  </conditionalFormatting>
  <conditionalFormatting sqref="A7916">
    <cfRule type="duplicateValues" dxfId="0" priority="5236"/>
  </conditionalFormatting>
  <conditionalFormatting sqref="W7916">
    <cfRule type="duplicateValues" dxfId="1" priority="748"/>
  </conditionalFormatting>
  <conditionalFormatting sqref="AB7916">
    <cfRule type="duplicateValues" dxfId="1" priority="733"/>
  </conditionalFormatting>
  <conditionalFormatting sqref="A7917">
    <cfRule type="duplicateValues" dxfId="0" priority="5235"/>
  </conditionalFormatting>
  <conditionalFormatting sqref="W7917">
    <cfRule type="duplicateValues" dxfId="1" priority="747"/>
  </conditionalFormatting>
  <conditionalFormatting sqref="AB7917">
    <cfRule type="duplicateValues" dxfId="1" priority="732"/>
  </conditionalFormatting>
  <conditionalFormatting sqref="A7918">
    <cfRule type="duplicateValues" dxfId="0" priority="5234"/>
  </conditionalFormatting>
  <conditionalFormatting sqref="W7918">
    <cfRule type="duplicateValues" dxfId="1" priority="746"/>
  </conditionalFormatting>
  <conditionalFormatting sqref="AB7918">
    <cfRule type="duplicateValues" dxfId="1" priority="731"/>
  </conditionalFormatting>
  <conditionalFormatting sqref="A7919">
    <cfRule type="duplicateValues" dxfId="0" priority="5233"/>
  </conditionalFormatting>
  <conditionalFormatting sqref="W7919">
    <cfRule type="duplicateValues" dxfId="1" priority="745"/>
  </conditionalFormatting>
  <conditionalFormatting sqref="AB7919">
    <cfRule type="duplicateValues" dxfId="1" priority="730"/>
  </conditionalFormatting>
  <conditionalFormatting sqref="A7920">
    <cfRule type="duplicateValues" dxfId="0" priority="5232"/>
  </conditionalFormatting>
  <conditionalFormatting sqref="W7920">
    <cfRule type="duplicateValues" dxfId="1" priority="744"/>
  </conditionalFormatting>
  <conditionalFormatting sqref="AB7920">
    <cfRule type="duplicateValues" dxfId="1" priority="729"/>
  </conditionalFormatting>
  <conditionalFormatting sqref="A7921">
    <cfRule type="duplicateValues" dxfId="0" priority="5231"/>
  </conditionalFormatting>
  <conditionalFormatting sqref="W7921">
    <cfRule type="duplicateValues" dxfId="1" priority="743"/>
  </conditionalFormatting>
  <conditionalFormatting sqref="AB7921">
    <cfRule type="duplicateValues" dxfId="1" priority="728"/>
  </conditionalFormatting>
  <conditionalFormatting sqref="A7922">
    <cfRule type="duplicateValues" dxfId="0" priority="5230"/>
  </conditionalFormatting>
  <conditionalFormatting sqref="W7922">
    <cfRule type="duplicateValues" dxfId="1" priority="742"/>
  </conditionalFormatting>
  <conditionalFormatting sqref="AB7922">
    <cfRule type="duplicateValues" dxfId="1" priority="727"/>
  </conditionalFormatting>
  <conditionalFormatting sqref="A7923">
    <cfRule type="duplicateValues" dxfId="0" priority="5229"/>
  </conditionalFormatting>
  <conditionalFormatting sqref="W7923">
    <cfRule type="duplicateValues" dxfId="1" priority="741"/>
  </conditionalFormatting>
  <conditionalFormatting sqref="AB7923">
    <cfRule type="duplicateValues" dxfId="1" priority="726"/>
  </conditionalFormatting>
  <conditionalFormatting sqref="A7924">
    <cfRule type="duplicateValues" dxfId="0" priority="5228"/>
  </conditionalFormatting>
  <conditionalFormatting sqref="W7924">
    <cfRule type="duplicateValues" dxfId="1" priority="740"/>
  </conditionalFormatting>
  <conditionalFormatting sqref="AB7924">
    <cfRule type="duplicateValues" dxfId="1" priority="725"/>
  </conditionalFormatting>
  <conditionalFormatting sqref="A7925">
    <cfRule type="duplicateValues" dxfId="0" priority="5227"/>
  </conditionalFormatting>
  <conditionalFormatting sqref="W7925">
    <cfRule type="duplicateValues" dxfId="1" priority="739"/>
  </conditionalFormatting>
  <conditionalFormatting sqref="AB7925">
    <cfRule type="duplicateValues" dxfId="1" priority="724"/>
  </conditionalFormatting>
  <conditionalFormatting sqref="A7926">
    <cfRule type="duplicateValues" dxfId="0" priority="5226"/>
  </conditionalFormatting>
  <conditionalFormatting sqref="W7926">
    <cfRule type="duplicateValues" dxfId="1" priority="738"/>
  </conditionalFormatting>
  <conditionalFormatting sqref="AB7926">
    <cfRule type="duplicateValues" dxfId="1" priority="723"/>
  </conditionalFormatting>
  <conditionalFormatting sqref="A7927">
    <cfRule type="duplicateValues" dxfId="0" priority="5225"/>
  </conditionalFormatting>
  <conditionalFormatting sqref="W7927">
    <cfRule type="duplicateValues" dxfId="1" priority="737"/>
  </conditionalFormatting>
  <conditionalFormatting sqref="AB7927">
    <cfRule type="duplicateValues" dxfId="1" priority="722"/>
  </conditionalFormatting>
  <conditionalFormatting sqref="A7928">
    <cfRule type="duplicateValues" dxfId="0" priority="5224"/>
  </conditionalFormatting>
  <conditionalFormatting sqref="W7928">
    <cfRule type="duplicateValues" dxfId="1" priority="736"/>
  </conditionalFormatting>
  <conditionalFormatting sqref="AB7928">
    <cfRule type="duplicateValues" dxfId="1" priority="721"/>
  </conditionalFormatting>
  <conditionalFormatting sqref="A7929">
    <cfRule type="duplicateValues" dxfId="0" priority="5223"/>
  </conditionalFormatting>
  <conditionalFormatting sqref="W7929">
    <cfRule type="duplicateValues" dxfId="1" priority="735"/>
  </conditionalFormatting>
  <conditionalFormatting sqref="AB7929">
    <cfRule type="duplicateValues" dxfId="1" priority="720"/>
  </conditionalFormatting>
  <conditionalFormatting sqref="A7930">
    <cfRule type="duplicateValues" dxfId="0" priority="5222"/>
  </conditionalFormatting>
  <conditionalFormatting sqref="W7930">
    <cfRule type="duplicateValues" dxfId="1" priority="734"/>
  </conditionalFormatting>
  <conditionalFormatting sqref="AB7930">
    <cfRule type="duplicateValues" dxfId="1" priority="719"/>
  </conditionalFormatting>
  <conditionalFormatting sqref="A7931">
    <cfRule type="duplicateValues" dxfId="0" priority="5176"/>
  </conditionalFormatting>
  <conditionalFormatting sqref="W7931">
    <cfRule type="duplicateValues" dxfId="1" priority="718"/>
  </conditionalFormatting>
  <conditionalFormatting sqref="AB7931">
    <cfRule type="duplicateValues" dxfId="1" priority="703"/>
  </conditionalFormatting>
  <conditionalFormatting sqref="A7932">
    <cfRule type="duplicateValues" dxfId="0" priority="5175"/>
  </conditionalFormatting>
  <conditionalFormatting sqref="W7932">
    <cfRule type="duplicateValues" dxfId="1" priority="717"/>
  </conditionalFormatting>
  <conditionalFormatting sqref="AB7932">
    <cfRule type="duplicateValues" dxfId="1" priority="702"/>
  </conditionalFormatting>
  <conditionalFormatting sqref="A7933">
    <cfRule type="duplicateValues" dxfId="0" priority="5174"/>
  </conditionalFormatting>
  <conditionalFormatting sqref="W7933">
    <cfRule type="duplicateValues" dxfId="1" priority="716"/>
  </conditionalFormatting>
  <conditionalFormatting sqref="AB7933">
    <cfRule type="duplicateValues" dxfId="1" priority="701"/>
  </conditionalFormatting>
  <conditionalFormatting sqref="A7934">
    <cfRule type="duplicateValues" dxfId="0" priority="5173"/>
  </conditionalFormatting>
  <conditionalFormatting sqref="W7934">
    <cfRule type="duplicateValues" dxfId="1" priority="715"/>
  </conditionalFormatting>
  <conditionalFormatting sqref="AB7934">
    <cfRule type="duplicateValues" dxfId="1" priority="700"/>
  </conditionalFormatting>
  <conditionalFormatting sqref="A7935">
    <cfRule type="duplicateValues" dxfId="0" priority="5172"/>
  </conditionalFormatting>
  <conditionalFormatting sqref="W7935">
    <cfRule type="duplicateValues" dxfId="1" priority="714"/>
  </conditionalFormatting>
  <conditionalFormatting sqref="AB7935">
    <cfRule type="duplicateValues" dxfId="1" priority="699"/>
  </conditionalFormatting>
  <conditionalFormatting sqref="A7936">
    <cfRule type="duplicateValues" dxfId="0" priority="5171"/>
  </conditionalFormatting>
  <conditionalFormatting sqref="W7936">
    <cfRule type="duplicateValues" dxfId="1" priority="713"/>
  </conditionalFormatting>
  <conditionalFormatting sqref="AB7936">
    <cfRule type="duplicateValues" dxfId="1" priority="698"/>
  </conditionalFormatting>
  <conditionalFormatting sqref="A10154">
    <cfRule type="duplicateValues" dxfId="0" priority="7"/>
  </conditionalFormatting>
  <conditionalFormatting sqref="B10154">
    <cfRule type="duplicateValues" dxfId="1" priority="8"/>
  </conditionalFormatting>
  <conditionalFormatting sqref="A10155">
    <cfRule type="duplicateValues" dxfId="0" priority="3"/>
  </conditionalFormatting>
  <conditionalFormatting sqref="B10155">
    <cfRule type="duplicateValues" dxfId="1" priority="6"/>
  </conditionalFormatting>
  <conditionalFormatting sqref="A10156">
    <cfRule type="duplicateValues" dxfId="0" priority="2"/>
  </conditionalFormatting>
  <conditionalFormatting sqref="B10156">
    <cfRule type="duplicateValues" dxfId="1" priority="5"/>
  </conditionalFormatting>
  <conditionalFormatting sqref="A10157">
    <cfRule type="duplicateValues" dxfId="0" priority="1"/>
  </conditionalFormatting>
  <conditionalFormatting sqref="B10157">
    <cfRule type="duplicateValues" dxfId="1" priority="4"/>
  </conditionalFormatting>
  <conditionalFormatting sqref="A5282:A5323">
    <cfRule type="duplicateValues" dxfId="0" priority="7598"/>
  </conditionalFormatting>
  <conditionalFormatting sqref="A5324:A5365">
    <cfRule type="duplicateValues" dxfId="0" priority="7596"/>
  </conditionalFormatting>
  <conditionalFormatting sqref="A5366:A5407">
    <cfRule type="duplicateValues" dxfId="0" priority="7594"/>
  </conditionalFormatting>
  <conditionalFormatting sqref="A5408:A5449">
    <cfRule type="duplicateValues" dxfId="0" priority="7592"/>
  </conditionalFormatting>
  <conditionalFormatting sqref="A5450:A5491">
    <cfRule type="duplicateValues" dxfId="0" priority="7590"/>
  </conditionalFormatting>
  <conditionalFormatting sqref="A5492:A5533">
    <cfRule type="duplicateValues" dxfId="0" priority="7588"/>
  </conditionalFormatting>
  <conditionalFormatting sqref="A5534:A5575">
    <cfRule type="duplicateValues" dxfId="0" priority="147"/>
  </conditionalFormatting>
  <conditionalFormatting sqref="A5576:A5617">
    <cfRule type="duplicateValues" dxfId="0" priority="146"/>
  </conditionalFormatting>
  <conditionalFormatting sqref="A5618:A5659">
    <cfRule type="duplicateValues" dxfId="0" priority="145"/>
  </conditionalFormatting>
  <conditionalFormatting sqref="A5660:A5701">
    <cfRule type="duplicateValues" dxfId="0" priority="144"/>
  </conditionalFormatting>
  <conditionalFormatting sqref="A5702:A5743">
    <cfRule type="duplicateValues" dxfId="0" priority="143"/>
  </conditionalFormatting>
  <conditionalFormatting sqref="A5744:A5785">
    <cfRule type="duplicateValues" dxfId="0" priority="142"/>
  </conditionalFormatting>
  <conditionalFormatting sqref="A5786:A5827">
    <cfRule type="duplicateValues" dxfId="0" priority="141"/>
  </conditionalFormatting>
  <conditionalFormatting sqref="A5828:A5869">
    <cfRule type="duplicateValues" dxfId="0" priority="125"/>
  </conditionalFormatting>
  <conditionalFormatting sqref="A5870:A5911">
    <cfRule type="duplicateValues" dxfId="0" priority="124"/>
  </conditionalFormatting>
  <conditionalFormatting sqref="A5912:A5953">
    <cfRule type="duplicateValues" dxfId="0" priority="123"/>
  </conditionalFormatting>
  <conditionalFormatting sqref="A5954:A5995">
    <cfRule type="duplicateValues" dxfId="0" priority="122"/>
  </conditionalFormatting>
  <conditionalFormatting sqref="A5996:A6037">
    <cfRule type="duplicateValues" dxfId="0" priority="121"/>
  </conditionalFormatting>
  <conditionalFormatting sqref="A6038:A6079">
    <cfRule type="duplicateValues" dxfId="0" priority="120"/>
  </conditionalFormatting>
  <conditionalFormatting sqref="A6080:A6121">
    <cfRule type="duplicateValues" dxfId="0" priority="119"/>
  </conditionalFormatting>
  <conditionalFormatting sqref="A6376:A6629">
    <cfRule type="duplicateValues" dxfId="0" priority="7566"/>
  </conditionalFormatting>
  <conditionalFormatting sqref="A6630:A6883">
    <cfRule type="duplicateValues" dxfId="0" priority="7562"/>
  </conditionalFormatting>
  <conditionalFormatting sqref="A6884:A7137">
    <cfRule type="duplicateValues" dxfId="0" priority="7558"/>
  </conditionalFormatting>
  <conditionalFormatting sqref="A7141:A7394">
    <cfRule type="duplicateValues" dxfId="0" priority="7554"/>
  </conditionalFormatting>
  <conditionalFormatting sqref="A7395:A7648">
    <cfRule type="duplicateValues" dxfId="0" priority="7550"/>
  </conditionalFormatting>
  <conditionalFormatting sqref="B5534:B5827">
    <cfRule type="duplicateValues" dxfId="1" priority="148"/>
  </conditionalFormatting>
  <conditionalFormatting sqref="B5828:B6121">
    <cfRule type="duplicateValues" dxfId="1" priority="126"/>
  </conditionalFormatting>
  <conditionalFormatting sqref="W5214:W5281">
    <cfRule type="duplicateValues" dxfId="1" priority="7587"/>
  </conditionalFormatting>
  <conditionalFormatting sqref="W5282:W5323">
    <cfRule type="duplicateValues" dxfId="1" priority="7586"/>
  </conditionalFormatting>
  <conditionalFormatting sqref="W5324:W5365">
    <cfRule type="duplicateValues" dxfId="1" priority="7585"/>
  </conditionalFormatting>
  <conditionalFormatting sqref="W5366:W5407">
    <cfRule type="duplicateValues" dxfId="1" priority="7584"/>
  </conditionalFormatting>
  <conditionalFormatting sqref="W5408:W5449">
    <cfRule type="duplicateValues" dxfId="1" priority="7583"/>
  </conditionalFormatting>
  <conditionalFormatting sqref="W5450:W5491">
    <cfRule type="duplicateValues" dxfId="1" priority="7582"/>
  </conditionalFormatting>
  <conditionalFormatting sqref="W5492:W5533">
    <cfRule type="duplicateValues" dxfId="1" priority="7581"/>
  </conditionalFormatting>
  <conditionalFormatting sqref="W5534:W5575">
    <cfRule type="duplicateValues" dxfId="1" priority="140"/>
  </conditionalFormatting>
  <conditionalFormatting sqref="W5576:W5617">
    <cfRule type="duplicateValues" dxfId="1" priority="139"/>
  </conditionalFormatting>
  <conditionalFormatting sqref="W5618:W5659">
    <cfRule type="duplicateValues" dxfId="1" priority="138"/>
  </conditionalFormatting>
  <conditionalFormatting sqref="W5660:W5701">
    <cfRule type="duplicateValues" dxfId="1" priority="137"/>
  </conditionalFormatting>
  <conditionalFormatting sqref="W5702:W5743">
    <cfRule type="duplicateValues" dxfId="1" priority="136"/>
  </conditionalFormatting>
  <conditionalFormatting sqref="W5744:W5785">
    <cfRule type="duplicateValues" dxfId="1" priority="135"/>
  </conditionalFormatting>
  <conditionalFormatting sqref="W5786:W5827">
    <cfRule type="duplicateValues" dxfId="1" priority="134"/>
  </conditionalFormatting>
  <conditionalFormatting sqref="W5828:W5869">
    <cfRule type="duplicateValues" dxfId="1" priority="118"/>
  </conditionalFormatting>
  <conditionalFormatting sqref="W5870:W5911">
    <cfRule type="duplicateValues" dxfId="1" priority="117"/>
  </conditionalFormatting>
  <conditionalFormatting sqref="W5912:W5953">
    <cfRule type="duplicateValues" dxfId="1" priority="116"/>
  </conditionalFormatting>
  <conditionalFormatting sqref="W5954:W5995">
    <cfRule type="duplicateValues" dxfId="1" priority="115"/>
  </conditionalFormatting>
  <conditionalFormatting sqref="W5996:W6037">
    <cfRule type="duplicateValues" dxfId="1" priority="114"/>
  </conditionalFormatting>
  <conditionalFormatting sqref="W6038:W6079">
    <cfRule type="duplicateValues" dxfId="1" priority="113"/>
  </conditionalFormatting>
  <conditionalFormatting sqref="W6080:W6121">
    <cfRule type="duplicateValues" dxfId="1" priority="112"/>
  </conditionalFormatting>
  <conditionalFormatting sqref="W6122:W6375">
    <cfRule type="duplicateValues" dxfId="1" priority="7569"/>
  </conditionalFormatting>
  <conditionalFormatting sqref="W6376:W6629">
    <cfRule type="duplicateValues" dxfId="1" priority="7565"/>
  </conditionalFormatting>
  <conditionalFormatting sqref="W6630:W6883">
    <cfRule type="duplicateValues" dxfId="1" priority="7561"/>
  </conditionalFormatting>
  <conditionalFormatting sqref="W6884:W7137">
    <cfRule type="duplicateValues" dxfId="1" priority="7557"/>
  </conditionalFormatting>
  <conditionalFormatting sqref="W7141:W7394">
    <cfRule type="duplicateValues" dxfId="1" priority="7553"/>
  </conditionalFormatting>
  <conditionalFormatting sqref="W7395:W7648">
    <cfRule type="duplicateValues" dxfId="1" priority="7549"/>
  </conditionalFormatting>
  <conditionalFormatting sqref="AB5214:AB5281">
    <cfRule type="duplicateValues" dxfId="1" priority="7580"/>
  </conditionalFormatting>
  <conditionalFormatting sqref="AB5282:AB5323">
    <cfRule type="duplicateValues" dxfId="1" priority="7579"/>
  </conditionalFormatting>
  <conditionalFormatting sqref="AB5324:AB5365">
    <cfRule type="duplicateValues" dxfId="1" priority="7578"/>
  </conditionalFormatting>
  <conditionalFormatting sqref="AB5366:AB5407">
    <cfRule type="duplicateValues" dxfId="1" priority="7577"/>
  </conditionalFormatting>
  <conditionalFormatting sqref="AB5408:AB5449">
    <cfRule type="duplicateValues" dxfId="1" priority="7576"/>
  </conditionalFormatting>
  <conditionalFormatting sqref="AB5450:AB5491">
    <cfRule type="duplicateValues" dxfId="1" priority="7575"/>
  </conditionalFormatting>
  <conditionalFormatting sqref="AB5492:AB5533">
    <cfRule type="duplicateValues" dxfId="1" priority="7574"/>
  </conditionalFormatting>
  <conditionalFormatting sqref="AB5534:AB5575">
    <cfRule type="duplicateValues" dxfId="1" priority="133"/>
  </conditionalFormatting>
  <conditionalFormatting sqref="AB5576:AB5617">
    <cfRule type="duplicateValues" dxfId="1" priority="132"/>
  </conditionalFormatting>
  <conditionalFormatting sqref="AB5618:AB5659">
    <cfRule type="duplicateValues" dxfId="1" priority="131"/>
  </conditionalFormatting>
  <conditionalFormatting sqref="AB5660:AB5701">
    <cfRule type="duplicateValues" dxfId="1" priority="130"/>
  </conditionalFormatting>
  <conditionalFormatting sqref="AB5702:AB5743">
    <cfRule type="duplicateValues" dxfId="1" priority="129"/>
  </conditionalFormatting>
  <conditionalFormatting sqref="AB5744:AB5785">
    <cfRule type="duplicateValues" dxfId="1" priority="128"/>
  </conditionalFormatting>
  <conditionalFormatting sqref="AB5786:AB5827">
    <cfRule type="duplicateValues" dxfId="1" priority="127"/>
  </conditionalFormatting>
  <conditionalFormatting sqref="AB5828:AB5869">
    <cfRule type="duplicateValues" dxfId="1" priority="111"/>
  </conditionalFormatting>
  <conditionalFormatting sqref="AB5870:AB5911">
    <cfRule type="duplicateValues" dxfId="1" priority="110"/>
  </conditionalFormatting>
  <conditionalFormatting sqref="AB5912:AB5953">
    <cfRule type="duplicateValues" dxfId="1" priority="109"/>
  </conditionalFormatting>
  <conditionalFormatting sqref="AB5954:AB5995">
    <cfRule type="duplicateValues" dxfId="1" priority="108"/>
  </conditionalFormatting>
  <conditionalFormatting sqref="AB5996:AB6037">
    <cfRule type="duplicateValues" dxfId="1" priority="107"/>
  </conditionalFormatting>
  <conditionalFormatting sqref="AB6038:AB6079">
    <cfRule type="duplicateValues" dxfId="1" priority="106"/>
  </conditionalFormatting>
  <conditionalFormatting sqref="AB6080:AB6121">
    <cfRule type="duplicateValues" dxfId="1" priority="105"/>
  </conditionalFormatting>
  <conditionalFormatting sqref="AB6122:AB6375">
    <cfRule type="duplicateValues" dxfId="1" priority="7568"/>
  </conditionalFormatting>
  <conditionalFormatting sqref="AB6376:AB6629">
    <cfRule type="duplicateValues" dxfId="1" priority="7564"/>
  </conditionalFormatting>
  <conditionalFormatting sqref="AB6630:AB6883">
    <cfRule type="duplicateValues" dxfId="1" priority="7560"/>
  </conditionalFormatting>
  <conditionalFormatting sqref="AB6884:AB7137">
    <cfRule type="duplicateValues" dxfId="1" priority="7556"/>
  </conditionalFormatting>
  <conditionalFormatting sqref="AB7141:AB7394">
    <cfRule type="duplicateValues" dxfId="1" priority="7552"/>
  </conditionalFormatting>
  <conditionalFormatting sqref="AB7395:AB7648">
    <cfRule type="duplicateValues" dxfId="1" priority="7548"/>
  </conditionalFormatting>
  <conditionalFormatting sqref="A1:A20 A22 A84:A85 A538:A5281 A6122:A6375 A7937:A10153 A10158:A1048512">
    <cfRule type="duplicateValues" dxfId="0" priority="7655"/>
  </conditionalFormatting>
  <conditionalFormatting sqref="B1:B22 B50:B5533 B6122:B7138 B7141:B10153 B10158:B1048512">
    <cfRule type="duplicateValues" dxfId="1" priority="7656"/>
  </conditionalFormatting>
  <conditionalFormatting sqref="A515 A533:A535">
    <cfRule type="duplicateValues" dxfId="0" priority="7636"/>
  </conditionalFormatting>
  <dataValidations count="1">
    <dataValidation type="list" allowBlank="1" showInputMessage="1" showErrorMessage="1" sqref="N515:N4338 N5214:N6121 N6122:N7648 N7649:N7936 U7937:U1048512 N7937:O1048512">
      <formula1>#REF!</formula1>
    </dataValidation>
  </dataValidations>
  <pageMargins left="0.7" right="0.7" top="0.75" bottom="0.75" header="0.3" footer="0.3"/>
  <headerFooter/>
  <legacyDrawing ns1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E34" sqref="E34"/>
    </sheetView>
  </sheetViews>
  <sheetFormatPr defaultColWidth="9" defaultRowHeight="14.25"/>
  <cols>
    <col min="1" max="1" width="4" style="1" customWidth="1"/>
    <col min="2" max="2" width="11" style="1" customWidth="1"/>
    <col min="3" max="3" width="20" style="1" customWidth="1"/>
    <col min="4" max="4" width="11" style="1" customWidth="1"/>
    <col min="5" max="5" width="22" style="1" customWidth="1"/>
    <col min="6" max="7" width="13" style="1" customWidth="1"/>
    <col min="8" max="8" width="12" style="1" customWidth="1"/>
    <col min="9" max="9" width="58" style="1" customWidth="1"/>
    <col min="10" max="16384" width="9" style="1"/>
  </cols>
  <sheetData>
    <row r="1" ht="33" spans="1:9">
      <c r="A1" s="20" t="s">
        <v>0</v>
      </c>
      <c r="B1" s="20" t="s">
        <v>10155</v>
      </c>
      <c r="C1" s="20"/>
      <c r="D1" s="20" t="s">
        <v>10156</v>
      </c>
      <c r="E1" s="20" t="s">
        <v>10157</v>
      </c>
      <c r="F1" s="20" t="s">
        <v>10158</v>
      </c>
      <c r="G1" s="20" t="s">
        <v>10159</v>
      </c>
      <c r="H1" s="20" t="s">
        <v>10160</v>
      </c>
      <c r="I1" s="20"/>
    </row>
    <row r="2" ht="49.5" spans="1:9">
      <c r="A2" s="20" t="s">
        <v>33</v>
      </c>
      <c r="B2" s="20" t="s">
        <v>34</v>
      </c>
      <c r="C2" s="20"/>
      <c r="D2" s="20" t="s">
        <v>34</v>
      </c>
      <c r="E2" s="20" t="s">
        <v>40</v>
      </c>
      <c r="F2" s="20" t="s">
        <v>34</v>
      </c>
      <c r="G2" s="20" t="s">
        <v>34</v>
      </c>
      <c r="H2" s="20" t="s">
        <v>34</v>
      </c>
      <c r="I2" s="20"/>
    </row>
    <row r="3" ht="66" spans="1:9">
      <c r="A3" s="20" t="s">
        <v>43</v>
      </c>
      <c r="B3" s="20"/>
      <c r="C3" s="20"/>
      <c r="D3" s="20"/>
      <c r="E3" s="20"/>
      <c r="F3" s="20"/>
      <c r="G3" s="20"/>
      <c r="H3" s="20"/>
      <c r="I3" s="20"/>
    </row>
    <row r="4" ht="16.5" spans="1:9">
      <c r="A4" s="21" t="s">
        <v>47</v>
      </c>
      <c r="B4" s="21" t="s">
        <v>10161</v>
      </c>
      <c r="C4" s="22" t="s">
        <v>10162</v>
      </c>
      <c r="D4" s="21" t="s">
        <v>10163</v>
      </c>
      <c r="E4" s="21" t="s">
        <v>10164</v>
      </c>
      <c r="F4" s="21" t="s">
        <v>10165</v>
      </c>
      <c r="G4" s="21" t="s">
        <v>10166</v>
      </c>
      <c r="H4" s="21" t="s">
        <v>10167</v>
      </c>
      <c r="I4" s="22" t="s">
        <v>10168</v>
      </c>
    </row>
    <row r="5" ht="16.5" spans="1:9">
      <c r="A5" s="23"/>
      <c r="B5" s="24">
        <v>50001</v>
      </c>
      <c r="C5" s="25" t="s">
        <v>10169</v>
      </c>
      <c r="D5" s="24">
        <v>1</v>
      </c>
      <c r="E5" s="24" t="s">
        <v>10170</v>
      </c>
      <c r="F5" s="24">
        <v>0</v>
      </c>
      <c r="G5" s="24">
        <v>0</v>
      </c>
      <c r="H5" s="24">
        <v>0</v>
      </c>
      <c r="I5" s="26" t="s">
        <v>10171</v>
      </c>
    </row>
    <row r="6" ht="16.5" spans="1:9">
      <c r="A6" s="23"/>
      <c r="B6" s="24">
        <v>50001</v>
      </c>
      <c r="C6" s="25"/>
      <c r="D6" s="24">
        <v>2</v>
      </c>
      <c r="E6" s="24" t="s">
        <v>10172</v>
      </c>
      <c r="F6" s="24">
        <v>0</v>
      </c>
      <c r="G6" s="24">
        <v>5000</v>
      </c>
      <c r="H6" s="24">
        <v>0</v>
      </c>
      <c r="I6" s="26" t="s">
        <v>10173</v>
      </c>
    </row>
    <row r="7" ht="16.5" spans="1:9">
      <c r="A7" s="23"/>
      <c r="B7" s="24">
        <v>50001</v>
      </c>
      <c r="C7" s="25"/>
      <c r="D7" s="24">
        <v>3</v>
      </c>
      <c r="E7" s="24" t="s">
        <v>130</v>
      </c>
      <c r="F7" s="24">
        <v>10010001</v>
      </c>
      <c r="G7" s="24">
        <v>0</v>
      </c>
      <c r="H7" s="24">
        <v>0</v>
      </c>
      <c r="I7" s="26" t="s">
        <v>10174</v>
      </c>
    </row>
    <row r="8" ht="16.5" spans="1:9">
      <c r="A8" s="23"/>
      <c r="B8" s="24">
        <v>50002</v>
      </c>
      <c r="C8" s="25" t="s">
        <v>10175</v>
      </c>
      <c r="D8" s="24">
        <v>1</v>
      </c>
      <c r="E8" s="24" t="s">
        <v>10176</v>
      </c>
      <c r="F8" s="24">
        <v>40010001</v>
      </c>
      <c r="G8" s="24">
        <v>3</v>
      </c>
      <c r="H8" s="24">
        <v>0</v>
      </c>
      <c r="I8" s="26" t="s">
        <v>10177</v>
      </c>
    </row>
    <row r="9" ht="16.5" spans="1:9">
      <c r="A9" s="23"/>
      <c r="B9" s="24">
        <v>50003</v>
      </c>
      <c r="C9" s="25" t="s">
        <v>10178</v>
      </c>
      <c r="D9" s="24">
        <v>1</v>
      </c>
      <c r="E9" s="24" t="s">
        <v>10170</v>
      </c>
      <c r="F9" s="24">
        <v>1</v>
      </c>
      <c r="G9" s="24">
        <v>800</v>
      </c>
      <c r="H9" s="24">
        <v>10</v>
      </c>
      <c r="I9" s="26" t="s">
        <v>10179</v>
      </c>
    </row>
    <row r="10" ht="16.5" spans="1:9">
      <c r="A10" s="23"/>
      <c r="B10" s="24">
        <v>50003</v>
      </c>
      <c r="C10" s="25"/>
      <c r="D10" s="24">
        <v>2</v>
      </c>
      <c r="E10" s="24" t="s">
        <v>10172</v>
      </c>
      <c r="F10" s="24">
        <v>0</v>
      </c>
      <c r="G10" s="24">
        <v>2000</v>
      </c>
      <c r="H10" s="24">
        <v>0</v>
      </c>
      <c r="I10" s="26" t="s">
        <v>10180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workbookViewId="0">
      <selection activeCell="A31" sqref="A31"/>
    </sheetView>
  </sheetViews>
  <sheetFormatPr defaultColWidth="8.72380952380952" defaultRowHeight="14.25"/>
  <cols>
    <col min="10" max="10" width="26.7238095238095" style="15" customWidth="1"/>
    <col min="14" max="14" width="16.6285714285714" style="15" customWidth="1"/>
  </cols>
  <sheetData>
    <row r="1" spans="1:14">
      <c r="A1" t="s">
        <v>10181</v>
      </c>
      <c r="B1" t="s">
        <v>10182</v>
      </c>
      <c r="C1" t="s">
        <v>51</v>
      </c>
      <c r="D1" t="s">
        <v>10182</v>
      </c>
      <c r="E1" t="s">
        <v>10183</v>
      </c>
      <c r="F1" t="s">
        <v>10182</v>
      </c>
      <c r="G1" t="s">
        <v>10184</v>
      </c>
      <c r="I1" t="s">
        <v>10185</v>
      </c>
      <c r="M1" t="s">
        <v>10185</v>
      </c>
    </row>
    <row r="2" spans="1:14">
      <c r="A2" t="s">
        <v>88</v>
      </c>
      <c r="B2">
        <v>1</v>
      </c>
      <c r="C2" t="s">
        <v>87</v>
      </c>
      <c r="D2">
        <v>0</v>
      </c>
      <c r="E2" t="s">
        <v>86</v>
      </c>
      <c r="F2">
        <v>1</v>
      </c>
      <c r="G2" t="s">
        <v>10186</v>
      </c>
      <c r="I2" t="s">
        <v>10187</v>
      </c>
      <c r="J2" t="s">
        <v>10188</v>
      </c>
      <c r="M2" t="s">
        <v>10187</v>
      </c>
      <c r="N2" t="s">
        <v>10188</v>
      </c>
    </row>
    <row r="3" spans="1:14">
      <c r="A3" t="s">
        <v>126</v>
      </c>
      <c r="B3">
        <v>2</v>
      </c>
      <c r="C3" t="s">
        <v>10189</v>
      </c>
      <c r="D3">
        <v>1</v>
      </c>
      <c r="E3" t="s">
        <v>102</v>
      </c>
      <c r="F3">
        <v>2</v>
      </c>
      <c r="G3" t="s">
        <v>10190</v>
      </c>
      <c r="I3" t="s">
        <v>10191</v>
      </c>
      <c r="J3" s="16" t="s">
        <v>10192</v>
      </c>
      <c r="M3" t="s">
        <v>10191</v>
      </c>
      <c r="N3" s="16" t="s">
        <v>10192</v>
      </c>
    </row>
    <row r="4" spans="1:14">
      <c r="A4" t="s">
        <v>10193</v>
      </c>
      <c r="B4">
        <v>3</v>
      </c>
      <c r="C4" t="s">
        <v>335</v>
      </c>
      <c r="D4">
        <v>2</v>
      </c>
      <c r="E4" t="s">
        <v>105</v>
      </c>
      <c r="F4">
        <v>3</v>
      </c>
      <c r="G4" t="s">
        <v>10194</v>
      </c>
      <c r="I4" t="s">
        <v>10195</v>
      </c>
      <c r="M4" t="s">
        <v>10195</v>
      </c>
      <c r="N4" s="16"/>
    </row>
    <row r="5" spans="1:14">
      <c r="A5" t="s">
        <v>6693</v>
      </c>
      <c r="B5">
        <v>4</v>
      </c>
      <c r="C5" t="s">
        <v>342</v>
      </c>
      <c r="D5">
        <v>3</v>
      </c>
      <c r="E5" t="s">
        <v>108</v>
      </c>
      <c r="F5">
        <v>4</v>
      </c>
      <c r="G5" t="s">
        <v>10196</v>
      </c>
      <c r="I5" t="s">
        <v>10197</v>
      </c>
      <c r="M5" t="s">
        <v>10197</v>
      </c>
      <c r="N5" s="17" t="s">
        <v>51</v>
      </c>
    </row>
    <row r="6" spans="1:14">
      <c r="A6" t="s">
        <v>10198</v>
      </c>
      <c r="B6">
        <v>5</v>
      </c>
      <c r="C6" t="s">
        <v>345</v>
      </c>
      <c r="D6">
        <v>4</v>
      </c>
      <c r="E6" t="s">
        <v>111</v>
      </c>
      <c r="F6">
        <v>5</v>
      </c>
      <c r="G6" t="s">
        <v>10199</v>
      </c>
      <c r="I6" t="s">
        <v>10200</v>
      </c>
      <c r="J6" s="16" t="s">
        <v>10201</v>
      </c>
      <c r="M6" t="s">
        <v>10200</v>
      </c>
      <c r="N6" s="15" t="s">
        <v>10183</v>
      </c>
    </row>
    <row r="7" spans="1:14">
      <c r="A7" t="s">
        <v>10202</v>
      </c>
      <c r="B7">
        <v>6</v>
      </c>
      <c r="C7" t="s">
        <v>348</v>
      </c>
      <c r="D7">
        <v>5</v>
      </c>
      <c r="E7" t="s">
        <v>114</v>
      </c>
      <c r="F7">
        <v>6</v>
      </c>
      <c r="G7" t="s">
        <v>10203</v>
      </c>
      <c r="I7" t="s">
        <v>10204</v>
      </c>
      <c r="M7" t="s">
        <v>10204</v>
      </c>
      <c r="N7" s="16" t="s">
        <v>10201</v>
      </c>
    </row>
    <row r="8" spans="1:14">
      <c r="A8" t="s">
        <v>360</v>
      </c>
      <c r="B8">
        <v>7</v>
      </c>
      <c r="C8" t="s">
        <v>351</v>
      </c>
      <c r="D8">
        <v>6</v>
      </c>
      <c r="F8">
        <v>7</v>
      </c>
      <c r="I8" t="s">
        <v>10205</v>
      </c>
      <c r="M8" t="s">
        <v>10205</v>
      </c>
      <c r="N8" s="16"/>
    </row>
    <row r="9" spans="1:14">
      <c r="A9" t="s">
        <v>10206</v>
      </c>
      <c r="B9">
        <v>8</v>
      </c>
      <c r="C9" t="s">
        <v>354</v>
      </c>
      <c r="D9">
        <v>7</v>
      </c>
      <c r="F9">
        <v>8</v>
      </c>
      <c r="I9" t="s">
        <v>10207</v>
      </c>
      <c r="M9" t="s">
        <v>10207</v>
      </c>
      <c r="N9" s="17"/>
    </row>
    <row r="10" spans="1:14">
      <c r="A10" t="s">
        <v>246</v>
      </c>
      <c r="B10">
        <v>9</v>
      </c>
      <c r="C10" t="s">
        <v>357</v>
      </c>
      <c r="D10">
        <v>8</v>
      </c>
      <c r="F10">
        <v>9</v>
      </c>
    </row>
    <row r="11" spans="1:14">
      <c r="A11" t="s">
        <v>223</v>
      </c>
      <c r="B11">
        <v>10</v>
      </c>
      <c r="D11">
        <v>9</v>
      </c>
    </row>
    <row r="12" spans="1:14">
      <c r="A12" t="s">
        <v>126</v>
      </c>
      <c r="B12">
        <v>11</v>
      </c>
    </row>
    <row r="13" spans="1:14">
      <c r="A13" t="s">
        <v>368</v>
      </c>
      <c r="B13">
        <v>12</v>
      </c>
    </row>
    <row r="14" spans="1:14">
      <c r="A14" t="s">
        <v>376</v>
      </c>
      <c r="B14">
        <v>13</v>
      </c>
      <c r="I14" t="s">
        <v>10208</v>
      </c>
    </row>
    <row r="15" spans="1:14">
      <c r="A15" t="s">
        <v>438</v>
      </c>
      <c r="B15">
        <v>14</v>
      </c>
      <c r="I15" t="s">
        <v>10209</v>
      </c>
    </row>
    <row r="16" spans="1:14">
      <c r="A16" t="s">
        <v>407</v>
      </c>
      <c r="B16">
        <v>15</v>
      </c>
    </row>
    <row r="17" spans="1:8">
      <c r="A17" t="s">
        <v>451</v>
      </c>
      <c r="B17">
        <v>16</v>
      </c>
    </row>
    <row r="18" spans="1:8">
      <c r="A18" t="s">
        <v>336</v>
      </c>
      <c r="B18">
        <v>17</v>
      </c>
    </row>
    <row r="19" spans="1:8">
      <c r="A19" t="s">
        <v>5405</v>
      </c>
      <c r="B19">
        <v>18</v>
      </c>
    </row>
    <row r="20" spans="1:8">
      <c r="A20" t="s">
        <v>1777</v>
      </c>
      <c r="B20">
        <v>19</v>
      </c>
    </row>
    <row r="21" spans="1:8">
      <c r="A21" t="s">
        <v>6409</v>
      </c>
      <c r="B21">
        <v>20</v>
      </c>
    </row>
    <row r="22" ht="48.75" customHeight="1" spans="1:8">
      <c r="A22" t="s">
        <v>6454</v>
      </c>
      <c r="B22">
        <v>21</v>
      </c>
      <c r="G22" s="18" t="s">
        <v>10210</v>
      </c>
    </row>
    <row r="23" spans="1:8">
      <c r="A23" t="s">
        <v>6493</v>
      </c>
      <c r="B23">
        <v>22</v>
      </c>
    </row>
    <row r="24" spans="1:8">
      <c r="A24" t="s">
        <v>6682</v>
      </c>
      <c r="B24">
        <v>23</v>
      </c>
    </row>
    <row r="25" spans="1:8">
      <c r="A25" t="s">
        <v>7668</v>
      </c>
      <c r="B25">
        <v>24</v>
      </c>
    </row>
    <row r="26" spans="1:8">
      <c r="A26" t="s">
        <v>6622</v>
      </c>
      <c r="B26">
        <v>25</v>
      </c>
    </row>
    <row r="27" spans="1:8">
      <c r="A27" t="s">
        <v>6633</v>
      </c>
      <c r="B27">
        <v>26</v>
      </c>
      <c r="H27" s="19"/>
    </row>
    <row r="28" spans="1:8">
      <c r="A28" t="s">
        <v>7537</v>
      </c>
      <c r="B28">
        <v>27</v>
      </c>
    </row>
    <row r="29" spans="1:8">
      <c r="A29" t="s">
        <v>6675</v>
      </c>
      <c r="B29">
        <v>28</v>
      </c>
    </row>
    <row r="30" spans="1:8">
      <c r="A30" t="s">
        <v>10146</v>
      </c>
      <c r="B30">
        <v>29</v>
      </c>
    </row>
    <row r="31" spans="1:8">
      <c r="B31">
        <v>30</v>
      </c>
    </row>
    <row r="32" spans="1:8">
      <c r="B32">
        <v>31</v>
      </c>
    </row>
  </sheetData>
  <mergeCells count="4">
    <mergeCell ref="J3:J5"/>
    <mergeCell ref="J6:J9"/>
    <mergeCell ref="N3:N4"/>
    <mergeCell ref="N7:N9"/>
  </mergeCells>
  <conditionalFormatting sqref="A12">
    <cfRule type="duplicateValues" dxfId="0" priority="1"/>
  </conditionalFormatting>
  <conditionalFormatting sqref="A1:A9">
    <cfRule type="duplicateValues" dxfId="0" priority="3"/>
  </conditionalFormatting>
  <conditionalFormatting sqref="A10:A11">
    <cfRule type="duplicateValues" dxfId="0" priority="2"/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A1" sqref="A1"/>
    </sheetView>
  </sheetViews>
  <sheetFormatPr defaultColWidth="8.72380952380952" defaultRowHeight="14.25" outlineLevelCol="4"/>
  <cols>
    <col min="2" max="2" width="95.0857142857143" style="13" customWidth="1"/>
  </cols>
  <sheetData>
    <row r="1" spans="1:2">
      <c r="A1" t="s">
        <v>10211</v>
      </c>
      <c r="B1" s="13" t="s">
        <v>71</v>
      </c>
    </row>
    <row r="2" ht="28.5" customHeight="1" spans="1:2">
      <c r="A2">
        <v>1.12</v>
      </c>
      <c r="B2" s="13" t="s">
        <v>10212</v>
      </c>
    </row>
    <row r="3" spans="1:2">
      <c r="A3">
        <v>1.13</v>
      </c>
      <c r="B3" s="13" t="s">
        <v>10213</v>
      </c>
    </row>
    <row r="4" spans="1:2">
      <c r="A4">
        <v>1.14</v>
      </c>
      <c r="B4" s="13" t="s">
        <v>10214</v>
      </c>
    </row>
    <row r="5" spans="1:2">
      <c r="A5">
        <v>1.15</v>
      </c>
      <c r="B5" s="13" t="s">
        <v>10215</v>
      </c>
    </row>
    <row r="6" spans="1:2">
      <c r="A6">
        <v>1.16</v>
      </c>
      <c r="B6" s="13" t="s">
        <v>10216</v>
      </c>
    </row>
    <row r="7" spans="1:2">
      <c r="A7">
        <v>1.17</v>
      </c>
      <c r="B7" s="13" t="s">
        <v>10217</v>
      </c>
    </row>
    <row r="8" spans="1:2">
      <c r="A8">
        <v>1.18</v>
      </c>
      <c r="B8" s="13" t="s">
        <v>10218</v>
      </c>
    </row>
    <row r="9" spans="1:2">
      <c r="A9">
        <v>1.19</v>
      </c>
      <c r="B9" s="13" t="s">
        <v>10219</v>
      </c>
    </row>
    <row r="10" spans="1:2">
      <c r="A10">
        <v>1.2</v>
      </c>
      <c r="B10" s="13" t="s">
        <v>10220</v>
      </c>
    </row>
    <row r="11" spans="1:2">
      <c r="A11">
        <v>1.21</v>
      </c>
      <c r="B11" s="13" t="s">
        <v>10221</v>
      </c>
    </row>
    <row r="12" spans="1:2">
      <c r="A12">
        <v>1.22</v>
      </c>
      <c r="B12" s="13" t="s">
        <v>10222</v>
      </c>
    </row>
    <row r="13" spans="1:2">
      <c r="A13">
        <v>1.23</v>
      </c>
      <c r="B13" s="13" t="s">
        <v>10223</v>
      </c>
    </row>
    <row r="14" spans="1:2">
      <c r="A14">
        <v>1.24</v>
      </c>
      <c r="B14" s="13" t="s">
        <v>10224</v>
      </c>
    </row>
    <row r="15" spans="1:2">
      <c r="A15">
        <v>1.25</v>
      </c>
    </row>
    <row r="16" spans="1:2">
      <c r="A16">
        <v>1.26</v>
      </c>
      <c r="B16" s="13" t="s">
        <v>10225</v>
      </c>
    </row>
    <row r="17" ht="28.5" customHeight="1" spans="1:5">
      <c r="A17">
        <v>1.27</v>
      </c>
      <c r="B17" s="13" t="s">
        <v>10226</v>
      </c>
      <c r="E17" t="s">
        <v>10208</v>
      </c>
    </row>
    <row r="18" spans="1:5">
      <c r="A18">
        <v>1.28</v>
      </c>
      <c r="B18" s="13" t="s">
        <v>10227</v>
      </c>
    </row>
    <row r="19" spans="1:5">
      <c r="A19">
        <v>1.29</v>
      </c>
    </row>
    <row r="20" spans="1:5">
      <c r="A20">
        <v>1.3</v>
      </c>
    </row>
    <row r="21" spans="1:5">
      <c r="A21">
        <v>1.31</v>
      </c>
    </row>
    <row r="22" spans="1:5">
      <c r="A22">
        <v>1.32</v>
      </c>
    </row>
    <row r="23" spans="1:5">
      <c r="A23">
        <v>1.33</v>
      </c>
    </row>
    <row r="24" spans="1:5">
      <c r="A24">
        <v>1.34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workbookViewId="0">
      <selection activeCell="A1" sqref="A1"/>
    </sheetView>
  </sheetViews>
  <sheetFormatPr defaultColWidth="9" defaultRowHeight="14.25" outlineLevelCol="3"/>
  <cols>
    <col min="1" max="1" width="14" style="1" customWidth="1"/>
    <col min="2" max="2" width="27.1428571428571" style="1" customWidth="1"/>
    <col min="3" max="3" width="24.7142857142857" style="1" customWidth="1"/>
    <col min="4" max="4" width="96" style="1" customWidth="1"/>
    <col min="5" max="16384" width="9" style="1"/>
  </cols>
  <sheetData>
    <row r="1" ht="19.5" spans="1:4">
      <c r="A1" s="2" t="s">
        <v>10228</v>
      </c>
    </row>
    <row r="2" ht="148.5" spans="1:4">
      <c r="A2" s="5" t="s">
        <v>10229</v>
      </c>
    </row>
    <row r="4" ht="16.5" spans="1:4">
      <c r="A4" s="3" t="s">
        <v>10230</v>
      </c>
      <c r="B4" s="3" t="s">
        <v>10231</v>
      </c>
      <c r="C4" s="3" t="s">
        <v>10232</v>
      </c>
      <c r="D4" s="3" t="s">
        <v>71</v>
      </c>
    </row>
    <row r="5" ht="33" spans="1:4">
      <c r="A5" s="4" t="s">
        <v>10155</v>
      </c>
      <c r="B5" s="4" t="s">
        <v>34</v>
      </c>
      <c r="C5" s="4" t="s">
        <v>10233</v>
      </c>
      <c r="D5" s="4" t="s">
        <v>10234</v>
      </c>
    </row>
    <row r="6" ht="16.5" spans="1:4">
      <c r="A6" s="4" t="s">
        <v>10235</v>
      </c>
      <c r="B6" s="4" t="s">
        <v>10236</v>
      </c>
      <c r="C6" s="4" t="s">
        <v>10237</v>
      </c>
      <c r="D6" s="4" t="s">
        <v>10238</v>
      </c>
    </row>
    <row r="7" ht="33" spans="1:4">
      <c r="A7" s="4" t="s">
        <v>10156</v>
      </c>
      <c r="B7" s="4" t="s">
        <v>34</v>
      </c>
      <c r="C7" s="4" t="s">
        <v>10233</v>
      </c>
      <c r="D7" s="4" t="s">
        <v>10239</v>
      </c>
    </row>
    <row r="8" ht="66" spans="1:4">
      <c r="A8" s="4" t="s">
        <v>10157</v>
      </c>
      <c r="B8" s="4" t="s">
        <v>40</v>
      </c>
      <c r="C8" s="4" t="s">
        <v>10233</v>
      </c>
      <c r="D8" s="4" t="s">
        <v>10240</v>
      </c>
    </row>
    <row r="9" ht="16.5" spans="1:4">
      <c r="A9" s="4" t="s">
        <v>10158</v>
      </c>
      <c r="B9" s="4" t="s">
        <v>34</v>
      </c>
      <c r="C9" s="4" t="s">
        <v>10237</v>
      </c>
      <c r="D9" s="4" t="s">
        <v>10241</v>
      </c>
    </row>
    <row r="10" ht="16.5" spans="1:4">
      <c r="A10" s="4" t="s">
        <v>10159</v>
      </c>
      <c r="B10" s="4" t="s">
        <v>34</v>
      </c>
      <c r="C10" s="4" t="s">
        <v>10237</v>
      </c>
      <c r="D10" s="4" t="s">
        <v>10242</v>
      </c>
    </row>
    <row r="11" ht="49.5" spans="1:4">
      <c r="A11" s="4" t="s">
        <v>10160</v>
      </c>
      <c r="B11" s="4" t="s">
        <v>34</v>
      </c>
      <c r="C11" s="4" t="s">
        <v>10237</v>
      </c>
      <c r="D11" s="4" t="s">
        <v>10243</v>
      </c>
    </row>
    <row r="12" ht="16.5" spans="1:4">
      <c r="A12" s="4" t="s">
        <v>10244</v>
      </c>
      <c r="B12" s="4" t="s">
        <v>10236</v>
      </c>
      <c r="C12" s="4" t="s">
        <v>10237</v>
      </c>
      <c r="D12" s="4" t="s">
        <v>10245</v>
      </c>
    </row>
    <row r="14" ht="16.5" spans="1:4">
      <c r="A14" s="6" t="s">
        <v>10246</v>
      </c>
    </row>
    <row r="15" ht="42" customHeight="1" spans="1:4">
      <c r="A15" s="7" t="s">
        <v>10247</v>
      </c>
    </row>
    <row r="17" ht="16.5" spans="1:4">
      <c r="A17" s="6" t="s">
        <v>10248</v>
      </c>
    </row>
    <row r="18" ht="42" customHeight="1" spans="1:4">
      <c r="A18" s="7" t="s">
        <v>10249</v>
      </c>
    </row>
    <row r="20" ht="16.5" spans="1:4">
      <c r="A20" s="6" t="s">
        <v>10250</v>
      </c>
    </row>
    <row r="21" ht="42" customHeight="1" spans="1:4">
      <c r="A21" s="7" t="s">
        <v>10251</v>
      </c>
    </row>
    <row r="25" spans="1:4">
      <c r="A25" s="12"/>
      <c r="B25" s="12" t="s">
        <v>10252</v>
      </c>
      <c r="C25" s="12" t="s">
        <v>10253</v>
      </c>
      <c r="D25" s="12" t="s">
        <v>71</v>
      </c>
    </row>
    <row r="26" spans="1:4">
      <c r="A26" s="13"/>
      <c r="B26" s="13" t="s">
        <v>10254</v>
      </c>
      <c r="C26" s="13" t="s">
        <v>10255</v>
      </c>
      <c r="D26" s="13" t="s">
        <v>10256</v>
      </c>
    </row>
    <row r="27" spans="1:4">
      <c r="A27" s="13"/>
      <c r="B27" s="13" t="s">
        <v>10257</v>
      </c>
      <c r="C27" s="13" t="s">
        <v>10255</v>
      </c>
      <c r="D27" s="13" t="s">
        <v>10258</v>
      </c>
    </row>
    <row r="28" spans="1:4">
      <c r="A28" s="13"/>
      <c r="B28" s="13" t="s">
        <v>10259</v>
      </c>
      <c r="C28" s="13" t="s">
        <v>10255</v>
      </c>
      <c r="D28" s="13" t="s">
        <v>10260</v>
      </c>
    </row>
    <row r="29" spans="1:4">
      <c r="A29" s="13"/>
      <c r="B29" s="13" t="s">
        <v>1777</v>
      </c>
      <c r="C29" s="13" t="s">
        <v>10261</v>
      </c>
      <c r="D29" s="13" t="s">
        <v>10262</v>
      </c>
    </row>
    <row r="30" spans="1:4">
      <c r="A30" s="13"/>
      <c r="B30" s="13" t="s">
        <v>10263</v>
      </c>
      <c r="C30" s="14" t="s">
        <v>10264</v>
      </c>
      <c r="D30" s="13" t="s">
        <v>10265</v>
      </c>
    </row>
    <row r="31" spans="1:4">
      <c r="A31" s="13"/>
      <c r="B31" s="13" t="s">
        <v>6493</v>
      </c>
      <c r="C31" s="13" t="s">
        <v>10261</v>
      </c>
      <c r="D31" s="13" t="s">
        <v>10266</v>
      </c>
    </row>
    <row r="32" spans="1:4">
      <c r="A32" s="13"/>
      <c r="B32" s="13" t="s">
        <v>6409</v>
      </c>
      <c r="C32" s="13" t="s">
        <v>10267</v>
      </c>
      <c r="D32" s="13" t="s">
        <v>10268</v>
      </c>
    </row>
    <row r="33" spans="1:4">
      <c r="A33" s="13"/>
      <c r="B33" s="13" t="s">
        <v>6454</v>
      </c>
      <c r="C33" s="13" t="s">
        <v>10267</v>
      </c>
      <c r="D33" s="13" t="s">
        <v>10269</v>
      </c>
    </row>
    <row r="34" spans="1:4">
      <c r="A34" s="13"/>
      <c r="B34" s="13" t="s">
        <v>126</v>
      </c>
      <c r="C34" s="13" t="s">
        <v>10270</v>
      </c>
      <c r="D34" s="13" t="s">
        <v>10271</v>
      </c>
    </row>
    <row r="35" spans="1:4">
      <c r="A35" s="13"/>
      <c r="B35" s="13" t="s">
        <v>223</v>
      </c>
      <c r="C35" s="13" t="s">
        <v>10270</v>
      </c>
      <c r="D35" s="13" t="s">
        <v>10272</v>
      </c>
    </row>
    <row r="36" spans="1:4">
      <c r="A36" s="13"/>
      <c r="B36" s="13" t="s">
        <v>246</v>
      </c>
      <c r="C36" s="13" t="s">
        <v>10270</v>
      </c>
      <c r="D36" s="13" t="s">
        <v>10273</v>
      </c>
    </row>
    <row r="37" spans="1:4">
      <c r="A37" s="13"/>
      <c r="B37" s="13" t="s">
        <v>10274</v>
      </c>
      <c r="C37" s="13" t="s">
        <v>10275</v>
      </c>
      <c r="D37" s="13" t="s">
        <v>10276</v>
      </c>
    </row>
    <row r="38" spans="1:4">
      <c r="A38" s="13"/>
      <c r="B38" s="13" t="s">
        <v>10277</v>
      </c>
      <c r="C38" s="13" t="s">
        <v>10275</v>
      </c>
      <c r="D38" s="13" t="s">
        <v>10278</v>
      </c>
    </row>
    <row r="39" spans="1:4">
      <c r="A39" s="13"/>
      <c r="B39" s="13" t="s">
        <v>7537</v>
      </c>
      <c r="C39" s="13" t="s">
        <v>10279</v>
      </c>
      <c r="D39" s="13" t="s">
        <v>10280</v>
      </c>
    </row>
    <row r="40" spans="1:4">
      <c r="A40" s="13"/>
      <c r="B40" s="13" t="s">
        <v>10281</v>
      </c>
      <c r="C40" s="13" t="s">
        <v>10275</v>
      </c>
      <c r="D40" s="13" t="s">
        <v>10282</v>
      </c>
    </row>
    <row r="41" spans="1:4">
      <c r="A41" s="13"/>
      <c r="B41" s="13" t="s">
        <v>10283</v>
      </c>
      <c r="C41" s="13" t="s">
        <v>10279</v>
      </c>
      <c r="D41" s="13" t="s">
        <v>10284</v>
      </c>
    </row>
    <row r="42" spans="1:4">
      <c r="A42"/>
      <c r="B42"/>
      <c r="C42"/>
      <c r="D42"/>
    </row>
    <row r="43" spans="1:4">
      <c r="A43"/>
      <c r="B43" t="s">
        <v>10285</v>
      </c>
      <c r="C43"/>
      <c r="D43"/>
    </row>
    <row r="44" spans="1:4">
      <c r="A44"/>
      <c r="B44"/>
      <c r="C44"/>
      <c r="D44"/>
    </row>
    <row r="45" spans="1:4">
      <c r="A45" s="12"/>
      <c r="B45" s="12" t="s">
        <v>51</v>
      </c>
      <c r="C45" s="12" t="s">
        <v>10286</v>
      </c>
      <c r="D45" s="12" t="s">
        <v>10287</v>
      </c>
    </row>
    <row r="46" spans="1:4">
      <c r="A46" s="13"/>
      <c r="B46" s="13" t="s">
        <v>10288</v>
      </c>
      <c r="C46" s="13" t="s">
        <v>10289</v>
      </c>
      <c r="D46" s="13" t="s">
        <v>86</v>
      </c>
    </row>
    <row r="47" spans="1:4">
      <c r="A47" s="13"/>
      <c r="B47" s="13" t="s">
        <v>10290</v>
      </c>
      <c r="C47" s="13" t="s">
        <v>10291</v>
      </c>
      <c r="D47" s="13" t="s">
        <v>102</v>
      </c>
    </row>
    <row r="48" spans="1:4">
      <c r="A48" s="13"/>
      <c r="B48" s="13" t="s">
        <v>357</v>
      </c>
      <c r="C48" s="13" t="s">
        <v>10292</v>
      </c>
      <c r="D48" s="13" t="s">
        <v>105</v>
      </c>
    </row>
  </sheetData>
  <mergeCells count="6">
    <mergeCell ref="A14:D14"/>
    <mergeCell ref="A15:D15"/>
    <mergeCell ref="A17:D17"/>
    <mergeCell ref="A18:D18"/>
    <mergeCell ref="A20:D20"/>
    <mergeCell ref="A21:D21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A1" sqref="A1"/>
    </sheetView>
  </sheetViews>
  <sheetFormatPr defaultColWidth="9" defaultRowHeight="14.25"/>
  <cols>
    <col min="1" max="1" width="18" style="1" customWidth="1"/>
    <col min="2" max="2" width="15" style="1" customWidth="1"/>
    <col min="3" max="3" width="7" style="1" customWidth="1"/>
    <col min="4" max="4" width="20" style="1" customWidth="1"/>
    <col min="5" max="5" width="24" style="1" customWidth="1"/>
    <col min="6" max="6" width="26" style="1" customWidth="1"/>
    <col min="7" max="7" width="14" style="1" customWidth="1"/>
    <col min="8" max="8" width="11" style="1" customWidth="1"/>
    <col min="9" max="9" width="62" style="1" customWidth="1"/>
    <col min="10" max="16384" width="9" style="1"/>
  </cols>
  <sheetData>
    <row r="1" ht="19.5" spans="1:9">
      <c r="A1" s="2" t="s">
        <v>10293</v>
      </c>
    </row>
    <row r="2" ht="165" spans="1:9">
      <c r="A2" s="5" t="s">
        <v>10294</v>
      </c>
    </row>
    <row r="4" ht="16.5" spans="1:9">
      <c r="A4" s="3" t="s">
        <v>10295</v>
      </c>
      <c r="B4" s="3" t="s">
        <v>10296</v>
      </c>
      <c r="C4" s="3" t="s">
        <v>10297</v>
      </c>
      <c r="D4" s="3" t="s">
        <v>10298</v>
      </c>
      <c r="E4" s="3" t="s">
        <v>10299</v>
      </c>
      <c r="F4" s="3" t="s">
        <v>10300</v>
      </c>
      <c r="G4" s="3" t="s">
        <v>10160</v>
      </c>
      <c r="H4" s="3" t="s">
        <v>10301</v>
      </c>
      <c r="I4" s="3" t="s">
        <v>71</v>
      </c>
    </row>
    <row r="5" ht="49.5" spans="1:9">
      <c r="A5" s="8" t="s">
        <v>10302</v>
      </c>
      <c r="B5" s="8" t="s">
        <v>10303</v>
      </c>
      <c r="C5" s="8">
        <v>0</v>
      </c>
      <c r="D5" s="8" t="s">
        <v>10304</v>
      </c>
      <c r="E5" s="8" t="s">
        <v>121</v>
      </c>
      <c r="F5" s="8" t="s">
        <v>121</v>
      </c>
      <c r="G5" s="8" t="s">
        <v>121</v>
      </c>
      <c r="H5" s="8" t="s">
        <v>10305</v>
      </c>
      <c r="I5" s="8" t="s">
        <v>10306</v>
      </c>
    </row>
    <row r="6" ht="148.5" spans="1:9">
      <c r="A6" s="8" t="s">
        <v>10170</v>
      </c>
      <c r="B6" s="8" t="s">
        <v>10307</v>
      </c>
      <c r="C6" s="8">
        <v>900</v>
      </c>
      <c r="D6" s="8" t="s">
        <v>10308</v>
      </c>
      <c r="E6" s="8" t="s">
        <v>10309</v>
      </c>
      <c r="F6" s="8" t="s">
        <v>10309</v>
      </c>
      <c r="G6" s="8" t="s">
        <v>10309</v>
      </c>
      <c r="H6" s="8" t="s">
        <v>10305</v>
      </c>
      <c r="I6" s="8" t="s">
        <v>10310</v>
      </c>
    </row>
    <row r="7" ht="33" spans="1:9">
      <c r="A7" s="8" t="s">
        <v>130</v>
      </c>
      <c r="B7" s="8" t="s">
        <v>10311</v>
      </c>
      <c r="C7" s="8">
        <v>1</v>
      </c>
      <c r="D7" s="8" t="s">
        <v>10312</v>
      </c>
      <c r="E7" s="8" t="s">
        <v>10313</v>
      </c>
      <c r="F7" s="8" t="s">
        <v>121</v>
      </c>
      <c r="G7" s="8" t="s">
        <v>121</v>
      </c>
      <c r="H7" s="8" t="s">
        <v>10305</v>
      </c>
      <c r="I7" s="8" t="s">
        <v>10314</v>
      </c>
    </row>
    <row r="8" ht="49.5" spans="1:9">
      <c r="A8" s="9" t="s">
        <v>92</v>
      </c>
      <c r="B8" s="9" t="s">
        <v>10315</v>
      </c>
      <c r="C8" s="9">
        <v>2</v>
      </c>
      <c r="D8" s="9" t="s">
        <v>10316</v>
      </c>
      <c r="E8" s="9" t="s">
        <v>10317</v>
      </c>
      <c r="F8" s="9" t="s">
        <v>10318</v>
      </c>
      <c r="G8" s="9" t="s">
        <v>121</v>
      </c>
      <c r="H8" s="9" t="s">
        <v>10319</v>
      </c>
      <c r="I8" s="9" t="s">
        <v>10320</v>
      </c>
    </row>
    <row r="9" ht="33" spans="1:9">
      <c r="A9" s="9" t="s">
        <v>10172</v>
      </c>
      <c r="B9" s="9" t="s">
        <v>10321</v>
      </c>
      <c r="C9" s="9">
        <v>3</v>
      </c>
      <c r="D9" s="9" t="s">
        <v>10322</v>
      </c>
      <c r="E9" s="9" t="s">
        <v>121</v>
      </c>
      <c r="F9" s="9" t="s">
        <v>10323</v>
      </c>
      <c r="G9" s="9" t="s">
        <v>121</v>
      </c>
      <c r="H9" s="9" t="s">
        <v>10319</v>
      </c>
      <c r="I9" s="9" t="s">
        <v>10324</v>
      </c>
    </row>
    <row r="10" ht="33" spans="1:9">
      <c r="A10" s="9" t="s">
        <v>10325</v>
      </c>
      <c r="B10" s="9" t="s">
        <v>10326</v>
      </c>
      <c r="C10" s="9">
        <v>4</v>
      </c>
      <c r="D10" s="9" t="s">
        <v>10327</v>
      </c>
      <c r="E10" s="9" t="s">
        <v>10328</v>
      </c>
      <c r="F10" s="9" t="s">
        <v>10318</v>
      </c>
      <c r="G10" s="9" t="s">
        <v>121</v>
      </c>
      <c r="H10" s="9" t="s">
        <v>10319</v>
      </c>
      <c r="I10" s="9" t="s">
        <v>10329</v>
      </c>
    </row>
    <row r="11" ht="33" spans="1:9">
      <c r="A11" s="9" t="s">
        <v>10176</v>
      </c>
      <c r="B11" s="9" t="s">
        <v>10330</v>
      </c>
      <c r="C11" s="9">
        <v>5</v>
      </c>
      <c r="D11" s="9" t="s">
        <v>10331</v>
      </c>
      <c r="E11" s="9" t="s">
        <v>10332</v>
      </c>
      <c r="F11" s="9" t="s">
        <v>10333</v>
      </c>
      <c r="G11" s="9" t="s">
        <v>121</v>
      </c>
      <c r="H11" s="9" t="s">
        <v>10319</v>
      </c>
      <c r="I11" s="9" t="s">
        <v>10334</v>
      </c>
    </row>
    <row r="12" ht="33" spans="1:9">
      <c r="A12" s="9" t="s">
        <v>119</v>
      </c>
      <c r="B12" s="9" t="s">
        <v>10335</v>
      </c>
      <c r="C12" s="9">
        <v>100</v>
      </c>
      <c r="D12" s="9" t="s">
        <v>10336</v>
      </c>
      <c r="E12" s="9" t="s">
        <v>10337</v>
      </c>
      <c r="F12" s="9" t="s">
        <v>121</v>
      </c>
      <c r="G12" s="9" t="s">
        <v>121</v>
      </c>
      <c r="H12" s="9" t="s">
        <v>10319</v>
      </c>
      <c r="I12" s="9" t="s">
        <v>10338</v>
      </c>
    </row>
    <row r="14" ht="16.5" spans="1:9">
      <c r="A14" s="10" t="s">
        <v>10339</v>
      </c>
    </row>
    <row r="16" ht="16.5" spans="1:9">
      <c r="A16" s="11" t="s">
        <v>10340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A1" sqref="A1"/>
    </sheetView>
  </sheetViews>
  <sheetFormatPr defaultColWidth="9" defaultRowHeight="14.25"/>
  <cols>
    <col min="1" max="1" width="22" style="1" customWidth="1"/>
    <col min="2" max="3" width="20" style="1" customWidth="1"/>
    <col min="4" max="4" width="34" style="1" customWidth="1"/>
    <col min="5" max="5" width="12" style="1" customWidth="1"/>
    <col min="6" max="6" width="8" style="1" customWidth="1"/>
    <col min="7" max="7" width="12" style="1" customWidth="1"/>
    <col min="8" max="8" width="18" style="1" customWidth="1"/>
    <col min="9" max="9" width="22" style="1" customWidth="1"/>
    <col min="10" max="16384" width="9" style="1"/>
  </cols>
  <sheetData>
    <row r="1" ht="19.5" spans="1:9">
      <c r="A1" s="2" t="s">
        <v>10341</v>
      </c>
    </row>
    <row r="2" ht="99" spans="1:9">
      <c r="A2" s="5" t="s">
        <v>10342</v>
      </c>
    </row>
    <row r="4" ht="16.5" spans="1:9">
      <c r="A4" s="6" t="s">
        <v>10343</v>
      </c>
    </row>
    <row r="5" ht="28" customHeight="1" spans="1:9">
      <c r="A5" s="7" t="s">
        <v>10344</v>
      </c>
    </row>
    <row r="7" ht="33" spans="1:9">
      <c r="A7" s="3" t="s">
        <v>10345</v>
      </c>
      <c r="B7" s="3" t="s">
        <v>10346</v>
      </c>
      <c r="C7" s="3" t="s">
        <v>10347</v>
      </c>
      <c r="D7" s="3" t="s">
        <v>10348</v>
      </c>
      <c r="E7" s="3" t="s">
        <v>10349</v>
      </c>
      <c r="F7" s="3" t="s">
        <v>10350</v>
      </c>
      <c r="G7" s="3" t="s">
        <v>10351</v>
      </c>
      <c r="H7" s="3" t="s">
        <v>10352</v>
      </c>
      <c r="I7" s="3" t="s">
        <v>10349</v>
      </c>
    </row>
    <row r="8" ht="16.5" spans="1:9">
      <c r="A8" s="4" t="s">
        <v>40</v>
      </c>
      <c r="B8" s="4" t="s">
        <v>10353</v>
      </c>
      <c r="C8" s="4" t="s">
        <v>10354</v>
      </c>
      <c r="D8" s="4" t="s">
        <v>10355</v>
      </c>
      <c r="E8" s="4" t="s">
        <v>10356</v>
      </c>
      <c r="F8" s="4" t="s">
        <v>10303</v>
      </c>
      <c r="G8" s="4" t="s">
        <v>10302</v>
      </c>
      <c r="H8" s="4">
        <v>0</v>
      </c>
      <c r="I8" s="4" t="s">
        <v>10304</v>
      </c>
    </row>
    <row r="9" ht="33" spans="1:9">
      <c r="A9" s="4" t="s">
        <v>10355</v>
      </c>
      <c r="B9" s="4" t="s">
        <v>10355</v>
      </c>
      <c r="C9" s="4" t="s">
        <v>10355</v>
      </c>
      <c r="D9" s="4" t="s">
        <v>10355</v>
      </c>
      <c r="E9" s="4" t="s">
        <v>10355</v>
      </c>
      <c r="F9" s="4" t="s">
        <v>10311</v>
      </c>
      <c r="G9" s="4" t="s">
        <v>130</v>
      </c>
      <c r="H9" s="4">
        <v>1</v>
      </c>
      <c r="I9" s="4" t="s">
        <v>10312</v>
      </c>
    </row>
    <row r="10" ht="33" spans="1:9">
      <c r="A10" s="4" t="s">
        <v>10355</v>
      </c>
      <c r="B10" s="4" t="s">
        <v>10355</v>
      </c>
      <c r="C10" s="4" t="s">
        <v>10355</v>
      </c>
      <c r="D10" s="4" t="s">
        <v>10355</v>
      </c>
      <c r="E10" s="4" t="s">
        <v>10355</v>
      </c>
      <c r="F10" s="4" t="s">
        <v>10315</v>
      </c>
      <c r="G10" s="4" t="s">
        <v>92</v>
      </c>
      <c r="H10" s="4">
        <v>2</v>
      </c>
      <c r="I10" s="4" t="s">
        <v>10357</v>
      </c>
    </row>
    <row r="11" ht="16.5" spans="1:9">
      <c r="A11" s="4" t="s">
        <v>10355</v>
      </c>
      <c r="B11" s="4" t="s">
        <v>10355</v>
      </c>
      <c r="C11" s="4" t="s">
        <v>10355</v>
      </c>
      <c r="D11" s="4" t="s">
        <v>10355</v>
      </c>
      <c r="E11" s="4" t="s">
        <v>10355</v>
      </c>
      <c r="F11" s="4" t="s">
        <v>10321</v>
      </c>
      <c r="G11" s="4" t="s">
        <v>10172</v>
      </c>
      <c r="H11" s="4">
        <v>3</v>
      </c>
      <c r="I11" s="4" t="s">
        <v>10358</v>
      </c>
    </row>
    <row r="12" ht="33" spans="1:9">
      <c r="A12" s="4" t="s">
        <v>10355</v>
      </c>
      <c r="B12" s="4" t="s">
        <v>10355</v>
      </c>
      <c r="C12" s="4" t="s">
        <v>10355</v>
      </c>
      <c r="D12" s="4" t="s">
        <v>10355</v>
      </c>
      <c r="E12" s="4" t="s">
        <v>10355</v>
      </c>
      <c r="F12" s="4" t="s">
        <v>10326</v>
      </c>
      <c r="G12" s="4" t="s">
        <v>10325</v>
      </c>
      <c r="H12" s="4">
        <v>4</v>
      </c>
      <c r="I12" s="4" t="s">
        <v>10359</v>
      </c>
    </row>
    <row r="13" ht="33" spans="1:9">
      <c r="A13" s="4" t="s">
        <v>10355</v>
      </c>
      <c r="B13" s="4" t="s">
        <v>10355</v>
      </c>
      <c r="C13" s="4" t="s">
        <v>10355</v>
      </c>
      <c r="D13" s="4" t="s">
        <v>10355</v>
      </c>
      <c r="E13" s="4" t="s">
        <v>10355</v>
      </c>
      <c r="F13" s="4" t="s">
        <v>10330</v>
      </c>
      <c r="G13" s="4" t="s">
        <v>10176</v>
      </c>
      <c r="H13" s="4">
        <v>5</v>
      </c>
      <c r="I13" s="4" t="s">
        <v>10360</v>
      </c>
    </row>
    <row r="14" ht="33" spans="1:9">
      <c r="A14" s="4" t="s">
        <v>10355</v>
      </c>
      <c r="B14" s="4" t="s">
        <v>10355</v>
      </c>
      <c r="C14" s="4" t="s">
        <v>10355</v>
      </c>
      <c r="D14" s="4" t="s">
        <v>10355</v>
      </c>
      <c r="E14" s="4" t="s">
        <v>10355</v>
      </c>
      <c r="F14" s="4" t="s">
        <v>10335</v>
      </c>
      <c r="G14" s="4" t="s">
        <v>119</v>
      </c>
      <c r="H14" s="4">
        <v>100</v>
      </c>
      <c r="I14" s="4" t="s">
        <v>10361</v>
      </c>
    </row>
    <row r="15" ht="33" spans="1:9">
      <c r="A15" s="4" t="s">
        <v>10355</v>
      </c>
      <c r="B15" s="4" t="s">
        <v>10355</v>
      </c>
      <c r="C15" s="4" t="s">
        <v>10355</v>
      </c>
      <c r="D15" s="4" t="s">
        <v>10355</v>
      </c>
      <c r="E15" s="4" t="s">
        <v>10355</v>
      </c>
      <c r="F15" s="4" t="s">
        <v>10307</v>
      </c>
      <c r="G15" s="4" t="s">
        <v>10170</v>
      </c>
      <c r="H15" s="4">
        <v>900</v>
      </c>
      <c r="I15" s="4" t="s">
        <v>10362</v>
      </c>
    </row>
    <row r="17" ht="16.5" spans="1:9">
      <c r="A17" s="6" t="s">
        <v>10363</v>
      </c>
    </row>
    <row r="18" ht="42" customHeight="1" spans="1:9">
      <c r="A18" s="7" t="s">
        <v>10364</v>
      </c>
    </row>
    <row r="20" ht="33" spans="1:9">
      <c r="A20" s="3" t="s">
        <v>10345</v>
      </c>
      <c r="B20" s="3" t="s">
        <v>10365</v>
      </c>
      <c r="C20" s="3" t="s">
        <v>10366</v>
      </c>
      <c r="D20" s="3" t="s">
        <v>10367</v>
      </c>
      <c r="E20" s="3" t="s">
        <v>10368</v>
      </c>
      <c r="F20" s="3" t="s">
        <v>10369</v>
      </c>
      <c r="G20" s="3" t="s">
        <v>10348</v>
      </c>
      <c r="H20" s="3" t="s">
        <v>10349</v>
      </c>
      <c r="I20" s="3" t="s">
        <v>10370</v>
      </c>
    </row>
    <row r="21" ht="16.5" spans="1:9">
      <c r="A21" s="4" t="s">
        <v>10371</v>
      </c>
      <c r="B21" s="4" t="s">
        <v>10372</v>
      </c>
      <c r="C21" s="4" t="s">
        <v>10354</v>
      </c>
      <c r="D21" s="4" t="s">
        <v>10373</v>
      </c>
      <c r="E21" s="4" t="s">
        <v>10374</v>
      </c>
      <c r="F21" s="4" t="s">
        <v>10375</v>
      </c>
      <c r="G21" s="4" t="s">
        <v>10374</v>
      </c>
      <c r="H21" s="4" t="s">
        <v>10376</v>
      </c>
      <c r="I21" s="4" t="s">
        <v>10377</v>
      </c>
    </row>
    <row r="23" ht="16.5" spans="1:9">
      <c r="A23" s="6" t="s">
        <v>10378</v>
      </c>
    </row>
    <row r="24" ht="98" customHeight="1" spans="1:9">
      <c r="A24" s="7" t="s">
        <v>10379</v>
      </c>
    </row>
    <row r="26" ht="16.5" spans="1:9">
      <c r="A26" s="6" t="s">
        <v>10380</v>
      </c>
    </row>
    <row r="27" ht="28" customHeight="1" spans="1:9">
      <c r="A27" s="7" t="s">
        <v>10381</v>
      </c>
    </row>
  </sheetData>
  <mergeCells count="8">
    <mergeCell ref="A4:D4"/>
    <mergeCell ref="A5:D5"/>
    <mergeCell ref="A17:D17"/>
    <mergeCell ref="A18:D18"/>
    <mergeCell ref="A23:D23"/>
    <mergeCell ref="A24:D24"/>
    <mergeCell ref="A26:D26"/>
    <mergeCell ref="A27:D27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A1"/>
    </sheetView>
  </sheetViews>
  <sheetFormatPr defaultColWidth="9" defaultRowHeight="14.25" outlineLevelRow="3" outlineLevelCol="2"/>
  <cols>
    <col min="1" max="1" width="14" style="1" customWidth="1"/>
    <col min="2" max="2" width="10" style="1" customWidth="1"/>
    <col min="3" max="3" width="108" style="1" customWidth="1"/>
    <col min="4" max="16384" width="9" style="1"/>
  </cols>
  <sheetData>
    <row r="1" ht="19.5" spans="1:3">
      <c r="A1" s="2" t="s">
        <v>10382</v>
      </c>
    </row>
    <row r="3" ht="16.5" spans="1:3">
      <c r="A3" s="3" t="s">
        <v>10383</v>
      </c>
      <c r="B3" s="3" t="s">
        <v>10211</v>
      </c>
      <c r="C3" s="3" t="s">
        <v>10384</v>
      </c>
    </row>
    <row r="4" ht="66" spans="1:3">
      <c r="A4" s="4" t="s">
        <v>10385</v>
      </c>
      <c r="B4" s="4" t="s">
        <v>10386</v>
      </c>
      <c r="C4" s="4" t="s">
        <v>10387</v>
      </c>
    </row>
  </sheetData>
  <pageMargins left="0.7" right="0.7" top="0.75" bottom="0.75" header="0.3" footer="0.3"/>
  <headerFooter/>
</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0" hidden="0" customWidth="1"/>
    <x:col min="8" max="8" width="22" hidden="0" customWidth="1"/>
  </x:cols>
  <x:sheetData>
    <x:row r="1" ht="40" customHeight="1">
      <x:c r="A1" s="55" t="str">
        <x:v>物品ID</x:v>
      </x:c>
      <x:c r="B1" s="55" t="str">
        <x:v>技能书名</x:v>
      </x:c>
      <x:c r="C1" s="55" t="str">
        <x:v>原识别ID</x:v>
      </x:c>
      <x:c r="D1" s="55" t="str">
        <x:v>目标技能行ID</x:v>
      </x:c>
      <x:c r="E1" s="55" t="str">
        <x:v>目标神通</x:v>
      </x:c>
      <x:c r="F1" s="55" t="str">
        <x:v>等级</x:v>
      </x:c>
      <x:c r="G1" s="55" t="str">
        <x:v>定位依据</x:v>
      </x:c>
      <x:c r="H1" s="55" t="str">
        <x:v>状态</x:v>
      </x:c>
    </x:row>
    <x:row r="2" ht="53" customHeight="1">
      <x:c r="A2" s="53" t="n">
        <x:v>10201000</x:v>
      </x:c>
      <x:c r="B2" s="53" t="str">
        <x:v>青萍剑诀·第一卷</x:v>
      </x:c>
      <x:c r="C2" s="53" t="n">
        <x:v>100100</x:v>
      </x:c>
      <x:c r="D2" s="53" t="n">
        <x:v>10010001</x:v>
      </x:c>
      <x:c r="E2" s="53" t="str">
        <x:v>青萍剑诀</x:v>
      </x:c>
      <x:c r="F2" s="53" t="n">
        <x:v>1</x:v>
      </x:c>
      <x:c r="G2" s="53" t="str">
        <x:v>无required_wupin回指的历史首卷，定位同identify_id最低等级</x:v>
      </x:c>
      <x:c r="H2" s="53" t="str">
        <x:v>审阅副本采用正式文档行ID；导入前核验使用接口</x:v>
      </x:c>
    </x:row>
    <x:row r="3" ht="53" customHeight="1">
      <x:c r="A3" s="53" t="n">
        <x:v>10201001</x:v>
      </x:c>
      <x:c r="B3" s="53" t="str">
        <x:v>玄门伏虎击·第一卷</x:v>
      </x:c>
      <x:c r="C3" s="53" t="n">
        <x:v>100200</x:v>
      </x:c>
      <x:c r="D3" s="53" t="n">
        <x:v>10020001</x:v>
      </x:c>
      <x:c r="E3" s="53" t="str">
        <x:v>玄门伏虎击</x:v>
      </x:c>
      <x:c r="F3" s="53" t="n">
        <x:v>1</x:v>
      </x:c>
      <x:c r="G3" s="53" t="str">
        <x:v>无required_wupin回指的历史首卷，定位同identify_id最低等级</x:v>
      </x:c>
      <x:c r="H3" s="53" t="str">
        <x:v>审阅副本采用正式文档行ID；导入前核验使用接口</x:v>
      </x:c>
    </x:row>
    <x:row r="4" ht="53" customHeight="1">
      <x:c r="A4" s="53" t="n">
        <x:v>10201002</x:v>
      </x:c>
      <x:c r="B4" s="53" t="str">
        <x:v>太白藏锋斩·第一卷</x:v>
      </x:c>
      <x:c r="C4" s="53" t="n">
        <x:v>100300</x:v>
      </x:c>
      <x:c r="D4" s="53" t="n">
        <x:v>10030001</x:v>
      </x:c>
      <x:c r="E4" s="53" t="str">
        <x:v>太白藏锋斩</x:v>
      </x:c>
      <x:c r="F4" s="53" t="n">
        <x:v>1</x:v>
      </x:c>
      <x:c r="G4" s="53" t="str">
        <x:v>无required_wupin回指的历史首卷，定位同identify_id最低等级</x:v>
      </x:c>
      <x:c r="H4" s="53" t="str">
        <x:v>审阅副本采用正式文档行ID；导入前核验使用接口</x:v>
      </x:c>
    </x:row>
    <x:row r="5" ht="53" customHeight="1">
      <x:c r="A5" s="53" t="n">
        <x:v>10201003</x:v>
      </x:c>
      <x:c r="B5" s="53" t="str">
        <x:v>玄罡撼岳劲·第一卷</x:v>
      </x:c>
      <x:c r="C5" s="53" t="n">
        <x:v>100400</x:v>
      </x:c>
      <x:c r="D5" s="53" t="n">
        <x:v>10040001</x:v>
      </x:c>
      <x:c r="E5" s="53" t="str">
        <x:v>玄罡撼岳劲</x:v>
      </x:c>
      <x:c r="F5" s="53" t="n">
        <x:v>1</x:v>
      </x:c>
      <x:c r="G5" s="53" t="str">
        <x:v>无required_wupin回指的历史首卷，定位同identify_id最低等级</x:v>
      </x:c>
      <x:c r="H5" s="53" t="str">
        <x:v>审阅副本采用正式文档行ID；导入前核验使用接口</x:v>
      </x:c>
    </x:row>
    <x:row r="6" ht="53" customHeight="1">
      <x:c r="A6" s="53" t="n">
        <x:v>10201004</x:v>
      </x:c>
      <x:c r="B6" s="53" t="str">
        <x:v>庚芒诀·第一卷</x:v>
      </x:c>
      <x:c r="C6" s="53" t="n">
        <x:v>100500</x:v>
      </x:c>
      <x:c r="D6" s="53" t="n">
        <x:v>10050001</x:v>
      </x:c>
      <x:c r="E6" s="53" t="str">
        <x:v>庚芒诀</x:v>
      </x:c>
      <x:c r="F6" s="53" t="n">
        <x:v>1</x:v>
      </x:c>
      <x:c r="G6" s="53" t="str">
        <x:v>无required_wupin回指的历史首卷，定位同identify_id最低等级</x:v>
      </x:c>
      <x:c r="H6" s="53" t="str">
        <x:v>审阅副本采用正式文档行ID；导入前核验使用接口</x:v>
      </x:c>
    </x:row>
    <x:row r="7" ht="53" customHeight="1">
      <x:c r="A7" s="53" t="n">
        <x:v>10201005</x:v>
      </x:c>
      <x:c r="B7" s="53" t="str">
        <x:v>青萝引·第一卷</x:v>
      </x:c>
      <x:c r="C7" s="53" t="n">
        <x:v>100600</x:v>
      </x:c>
      <x:c r="D7" s="53" t="n">
        <x:v>10060001</x:v>
      </x:c>
      <x:c r="E7" s="53" t="str">
        <x:v>青萝引</x:v>
      </x:c>
      <x:c r="F7" s="53" t="n">
        <x:v>1</x:v>
      </x:c>
      <x:c r="G7" s="53" t="str">
        <x:v>无required_wupin回指的历史首卷，定位同identify_id最低等级</x:v>
      </x:c>
      <x:c r="H7" s="53" t="str">
        <x:v>审阅副本采用正式文档行ID；导入前核验使用接口</x:v>
      </x:c>
    </x:row>
    <x:row r="8" ht="53" customHeight="1">
      <x:c r="A8" s="53" t="n">
        <x:v>10201006</x:v>
      </x:c>
      <x:c r="B8" s="53" t="str">
        <x:v>听潮印·第一卷</x:v>
      </x:c>
      <x:c r="C8" s="53" t="n">
        <x:v>100700</x:v>
      </x:c>
      <x:c r="D8" s="53" t="n">
        <x:v>10070001</x:v>
      </x:c>
      <x:c r="E8" s="53" t="str">
        <x:v>听潮印</x:v>
      </x:c>
      <x:c r="F8" s="53" t="n">
        <x:v>1</x:v>
      </x:c>
      <x:c r="G8" s="53" t="str">
        <x:v>无required_wupin回指的历史首卷，定位同identify_id最低等级</x:v>
      </x:c>
      <x:c r="H8" s="53" t="str">
        <x:v>审阅副本采用正式文档行ID；导入前核验使用接口</x:v>
      </x:c>
    </x:row>
    <x:row r="9" ht="53" customHeight="1">
      <x:c r="A9" s="53" t="n">
        <x:v>10201007</x:v>
      </x:c>
      <x:c r="B9" s="53" t="str">
        <x:v>离火星·第一卷</x:v>
      </x:c>
      <x:c r="C9" s="53" t="n">
        <x:v>100800</x:v>
      </x:c>
      <x:c r="D9" s="53" t="n">
        <x:v>10080001</x:v>
      </x:c>
      <x:c r="E9" s="53" t="str">
        <x:v>离火星</x:v>
      </x:c>
      <x:c r="F9" s="53" t="n">
        <x:v>1</x:v>
      </x:c>
      <x:c r="G9" s="53" t="str">
        <x:v>无required_wupin回指的历史首卷，定位同identify_id最低等级</x:v>
      </x:c>
      <x:c r="H9" s="53" t="str">
        <x:v>审阅副本采用正式文档行ID；导入前核验使用接口</x:v>
      </x:c>
    </x:row>
    <x:row r="10" ht="53" customHeight="1">
      <x:c r="A10" s="53" t="n">
        <x:v>10201008</x:v>
      </x:c>
      <x:c r="B10" s="53" t="str">
        <x:v>凝岳印·第一卷</x:v>
      </x:c>
      <x:c r="C10" s="53" t="n">
        <x:v>100900</x:v>
      </x:c>
      <x:c r="D10" s="53" t="n">
        <x:v>10090001</x:v>
      </x:c>
      <x:c r="E10" s="53" t="str">
        <x:v>凝岳印</x:v>
      </x:c>
      <x:c r="F10" s="53" t="n">
        <x:v>1</x:v>
      </x:c>
      <x:c r="G10" s="53" t="str">
        <x:v>无required_wupin回指的历史首卷，定位同identify_id最低等级</x:v>
      </x:c>
      <x:c r="H10" s="53" t="str">
        <x:v>审阅副本采用正式文档行ID；导入前核验使用接口</x:v>
      </x:c>
    </x:row>
    <x:row r="11" ht="53" customHeight="1">
      <x:c r="A11" s="53" t="n">
        <x:v>10201009</x:v>
      </x:c>
      <x:c r="B11" s="53" t="str">
        <x:v>惊蛰落霆·第一卷</x:v>
      </x:c>
      <x:c r="C11" s="53" t="n">
        <x:v>101000</x:v>
      </x:c>
      <x:c r="D11" s="53" t="n">
        <x:v>10100001</x:v>
      </x:c>
      <x:c r="E11" s="53" t="str">
        <x:v>惊蛰落霆</x:v>
      </x:c>
      <x:c r="F11" s="53" t="n">
        <x:v>1</x:v>
      </x:c>
      <x:c r="G11" s="53" t="str">
        <x:v>无required_wupin回指的历史首卷，定位同identify_id最低等级</x:v>
      </x:c>
      <x:c r="H11" s="53" t="str">
        <x:v>审阅副本采用正式文档行ID；导入前核验使用接口</x:v>
      </x:c>
    </x:row>
    <x:row r="12" ht="53" customHeight="1">
      <x:c r="A12" s="53" t="n">
        <x:v>10201010</x:v>
      </x:c>
      <x:c r="B12" s="53" t="str">
        <x:v>赤霄焚野·第一卷</x:v>
      </x:c>
      <x:c r="C12" s="53" t="n">
        <x:v>101100</x:v>
      </x:c>
      <x:c r="D12" s="53" t="n">
        <x:v>10110001</x:v>
      </x:c>
      <x:c r="E12" s="53" t="str">
        <x:v>赤霄焚野</x:v>
      </x:c>
      <x:c r="F12" s="53" t="n">
        <x:v>1</x:v>
      </x:c>
      <x:c r="G12" s="53" t="str">
        <x:v>无required_wupin回指的历史首卷，定位同identify_id最低等级</x:v>
      </x:c>
      <x:c r="H12" s="53" t="str">
        <x:v>审阅副本采用正式文档行ID；导入前核验使用接口</x:v>
      </x:c>
    </x:row>
    <x:row r="13" ht="53" customHeight="1">
      <x:c r="A13" s="53" t="n">
        <x:v>10201011</x:v>
      </x:c>
      <x:c r="B13" s="53" t="str">
        <x:v>御锋诀·第一卷</x:v>
      </x:c>
      <x:c r="C13" s="53" t="n">
        <x:v>101200</x:v>
      </x:c>
      <x:c r="D13" s="53" t="n">
        <x:v>10120001</x:v>
      </x:c>
      <x:c r="E13" s="53" t="str">
        <x:v>御锋诀</x:v>
      </x:c>
      <x:c r="F13" s="53" t="n">
        <x:v>1</x:v>
      </x:c>
      <x:c r="G13" s="53" t="str">
        <x:v>无required_wupin回指的历史首卷，定位同identify_id最低等级</x:v>
      </x:c>
      <x:c r="H13" s="53" t="str">
        <x:v>审阅副本采用正式文档行ID；导入前核验使用接口</x:v>
      </x:c>
    </x:row>
    <x:row r="14" ht="53" customHeight="1">
      <x:c r="A14" s="53" t="n">
        <x:v>10201012</x:v>
      </x:c>
      <x:c r="B14" s="53" t="str">
        <x:v>分光剑诀·第一卷</x:v>
      </x:c>
      <x:c r="C14" s="53" t="n">
        <x:v>101300</x:v>
      </x:c>
      <x:c r="D14" s="53" t="n">
        <x:v>10130001</x:v>
      </x:c>
      <x:c r="E14" s="53" t="str">
        <x:v>分光剑诀</x:v>
      </x:c>
      <x:c r="F14" s="53" t="n">
        <x:v>1</x:v>
      </x:c>
      <x:c r="G14" s="53" t="str">
        <x:v>无required_wupin回指的历史首卷，定位同identify_id最低等级</x:v>
      </x:c>
      <x:c r="H14" s="53" t="str">
        <x:v>审阅副本采用正式文档行ID；导入前核验使用接口</x:v>
      </x:c>
    </x:row>
    <x:row r="15" ht="53" customHeight="1">
      <x:c r="A15" s="53" t="n">
        <x:v>10202013</x:v>
      </x:c>
      <x:c r="B15" s="53" t="str">
        <x:v>周天游刃·上卷</x:v>
      </x:c>
      <x:c r="C15" s="53" t="n">
        <x:v>101400</x:v>
      </x:c>
      <x:c r="D15" s="53" t="n">
        <x:v>10140001</x:v>
      </x:c>
      <x:c r="E15" s="53" t="str">
        <x:v>周天游刃</x:v>
      </x:c>
      <x:c r="F15" s="53" t="n">
        <x:v>1</x:v>
      </x:c>
      <x:c r="G15" s="53" t="str">
        <x:v>无required_wupin回指的历史首卷，定位同identify_id最低等级</x:v>
      </x:c>
      <x:c r="H15" s="53" t="str">
        <x:v>审阅副本采用正式文档行ID；导入前核验使用接口</x:v>
      </x:c>
    </x:row>
    <x:row r="16" ht="53" customHeight="1">
      <x:c r="A16" s="53" t="n">
        <x:v>10202014</x:v>
      </x:c>
      <x:c r="B16" s="53" t="str">
        <x:v>星罗分锋·上卷</x:v>
      </x:c>
      <x:c r="C16" s="53" t="n">
        <x:v>101500</x:v>
      </x:c>
      <x:c r="D16" s="53" t="n">
        <x:v>10150001</x:v>
      </x:c>
      <x:c r="E16" s="53" t="str">
        <x:v>星罗分锋</x:v>
      </x:c>
      <x:c r="F16" s="53" t="n">
        <x:v>1</x:v>
      </x:c>
      <x:c r="G16" s="53" t="str">
        <x:v>无required_wupin回指的历史首卷，定位同identify_id最低等级</x:v>
      </x:c>
      <x:c r="H16" s="53" t="str">
        <x:v>审阅副本采用正式文档行ID；导入前核验使用接口</x:v>
      </x:c>
    </x:row>
    <x:row r="17" ht="53" customHeight="1">
      <x:c r="A17" s="53" t="n">
        <x:v>10201015</x:v>
      </x:c>
      <x:c r="B17" s="53" t="str">
        <x:v>青息回元·第一卷</x:v>
      </x:c>
      <x:c r="C17" s="53" t="n">
        <x:v>101600</x:v>
      </x:c>
      <x:c r="D17" s="53" t="n">
        <x:v>10160001</x:v>
      </x:c>
      <x:c r="E17" s="53" t="str">
        <x:v>青息回元</x:v>
      </x:c>
      <x:c r="F17" s="53" t="n">
        <x:v>1</x:v>
      </x:c>
      <x:c r="G17" s="53" t="str">
        <x:v>无required_wupin回指的历史首卷，定位同identify_id最低等级</x:v>
      </x:c>
      <x:c r="H17" s="53" t="str">
        <x:v>审阅副本采用正式文档行ID；导入前核验使用接口</x:v>
      </x:c>
    </x:row>
    <x:row r="18" ht="53" customHeight="1">
      <x:c r="A18" s="53" t="n">
        <x:v>10201016</x:v>
      </x:c>
      <x:c r="B18" s="53" t="str">
        <x:v>春脉绵生·第一卷</x:v>
      </x:c>
      <x:c r="C18" s="53" t="n">
        <x:v>101700</x:v>
      </x:c>
      <x:c r="D18" s="53" t="n">
        <x:v>10170001</x:v>
      </x:c>
      <x:c r="E18" s="53" t="str">
        <x:v>春脉绵生</x:v>
      </x:c>
      <x:c r="F18" s="53" t="n">
        <x:v>1</x:v>
      </x:c>
      <x:c r="G18" s="53" t="str">
        <x:v>无required_wupin回指的历史首卷，定位同identify_id最低等级</x:v>
      </x:c>
      <x:c r="H18" s="53" t="str">
        <x:v>审阅副本采用正式文档行ID；导入前核验使用接口</x:v>
      </x:c>
    </x:row>
    <x:row r="19" ht="53" customHeight="1">
      <x:c r="A19" s="53" t="n">
        <x:v>10201017</x:v>
      </x:c>
      <x:c r="B19" t="str" s="53">
        <x:v>定魄术·第一卷</x:v>
      </x:c>
      <x:c r="C19" s="53" t="n">
        <x:v>101800</x:v>
      </x:c>
      <x:c r="D19" s="53" t="n">
        <x:v>10180001</x:v>
      </x:c>
      <x:c r="E19" t="str" s="53">
        <x:v>定魄术</x:v>
      </x:c>
      <x:c r="F19" s="53" t="n">
        <x:v>1</x:v>
      </x:c>
      <x:c r="G19" s="53" t="str">
        <x:v>无required_wupin回指的历史首卷，定位同identify_id最低等级</x:v>
      </x:c>
      <x:c r="H19" s="53" t="str">
        <x:v>审阅副本采用正式文档行ID；导入前核验使用接口</x:v>
      </x:c>
    </x:row>
    <x:row r="20" ht="53" customHeight="1">
      <x:c r="A20" s="53" t="n">
        <x:v>10201018</x:v>
      </x:c>
      <x:c r="B20" s="53" t="str">
        <x:v>霜锁九脉·第一卷</x:v>
      </x:c>
      <x:c r="C20" s="53" t="n">
        <x:v>101900</x:v>
      </x:c>
      <x:c r="D20" s="53" t="n">
        <x:v>10190001</x:v>
      </x:c>
      <x:c r="E20" s="53" t="str">
        <x:v>霜锁九脉</x:v>
      </x:c>
      <x:c r="F20" s="53" t="n">
        <x:v>1</x:v>
      </x:c>
      <x:c r="G20" s="53" t="str">
        <x:v>无required_wupin回指的历史首卷，定位同identify_id最低等级</x:v>
      </x:c>
      <x:c r="H20" s="53" t="str">
        <x:v>审阅副本采用正式文档行ID；导入前核验使用接口</x:v>
      </x:c>
    </x:row>
    <x:row r="21" ht="53" customHeight="1">
      <x:c r="A21" s="53" t="n">
        <x:v>10201019</x:v>
      </x:c>
      <x:c r="B21" s="53" t="str">
        <x:v>砺锋诀·第一卷</x:v>
      </x:c>
      <x:c r="C21" s="53" t="n">
        <x:v>102000</x:v>
      </x:c>
      <x:c r="D21" s="53" t="n">
        <x:v>10200001</x:v>
      </x:c>
      <x:c r="E21" s="53" t="str">
        <x:v>砺锋诀</x:v>
      </x:c>
      <x:c r="F21" s="53" t="n">
        <x:v>1</x:v>
      </x:c>
      <x:c r="G21" s="53" t="str">
        <x:v>无required_wupin回指的历史首卷，定位同identify_id最低等级</x:v>
      </x:c>
      <x:c r="H21" s="53" t="str">
        <x:v>审阅副本采用正式文档行ID；导入前核验使用接口</x:v>
      </x:c>
    </x:row>
    <x:row r="22" ht="53" customHeight="1">
      <x:c r="A22" s="53" t="n">
        <x:v>10201020</x:v>
      </x:c>
      <x:c r="B22" s="53" t="str">
        <x:v>玄炁贯灵·第一卷</x:v>
      </x:c>
      <x:c r="C22" s="53" t="n">
        <x:v>102100</x:v>
      </x:c>
      <x:c r="D22" s="53" t="n">
        <x:v>10210001</x:v>
      </x:c>
      <x:c r="E22" s="53" t="str">
        <x:v>玄炁贯灵</x:v>
      </x:c>
      <x:c r="F22" s="53" t="n">
        <x:v>1</x:v>
      </x:c>
      <x:c r="G22" s="53" t="str">
        <x:v>无required_wupin回指的历史首卷，定位同identify_id最低等级</x:v>
      </x:c>
      <x:c r="H22" s="53" t="str">
        <x:v>审阅副本采用正式文档行ID；导入前核验使用接口</x:v>
      </x:c>
    </x:row>
    <x:row r="23" ht="53" customHeight="1">
      <x:c r="A23" s="53" t="n">
        <x:v>10201021</x:v>
      </x:c>
      <x:c r="B23" s="53" t="str">
        <x:v>破甲印·第一卷</x:v>
      </x:c>
      <x:c r="C23" s="53" t="n">
        <x:v>102200</x:v>
      </x:c>
      <x:c r="D23" s="53" t="n">
        <x:v>10220001</x:v>
      </x:c>
      <x:c r="E23" s="53" t="str">
        <x:v>破甲印</x:v>
      </x:c>
      <x:c r="F23" s="53" t="n">
        <x:v>1</x:v>
      </x:c>
      <x:c r="G23" s="53" t="str">
        <x:v>无required_wupin回指的历史首卷，定位同identify_id最低等级</x:v>
      </x:c>
      <x:c r="H23" s="53" t="str">
        <x:v>审阅副本采用正式文档行ID；导入前核验使用接口</x:v>
      </x:c>
    </x:row>
    <x:row r="24" ht="53" customHeight="1">
      <x:c r="A24" s="53" t="n">
        <x:v>10201022</x:v>
      </x:c>
      <x:c r="B24" s="53" t="str">
        <x:v>蚀法咒·第一卷</x:v>
      </x:c>
      <x:c r="C24" s="53" t="n">
        <x:v>102300</x:v>
      </x:c>
      <x:c r="D24" s="53" t="n">
        <x:v>10230001</x:v>
      </x:c>
      <x:c r="E24" s="53" t="str">
        <x:v>蚀法咒</x:v>
      </x:c>
      <x:c r="F24" s="53" t="n">
        <x:v>1</x:v>
      </x:c>
      <x:c r="G24" s="53" t="str">
        <x:v>无required_wupin回指的历史首卷，定位同identify_id最低等级</x:v>
      </x:c>
      <x:c r="H24" s="53" t="str">
        <x:v>审阅副本采用正式文档行ID；导入前核验使用接口</x:v>
      </x:c>
    </x:row>
    <x:row r="25" ht="53" customHeight="1">
      <x:c r="A25" s="53" t="n">
        <x:v>10201023</x:v>
      </x:c>
      <x:c r="B25" s="53" t="str">
        <x:v>余烬侵脉·第一卷</x:v>
      </x:c>
      <x:c r="C25" s="53" t="n">
        <x:v>102400</x:v>
      </x:c>
      <x:c r="D25" s="53" t="n">
        <x:v>10240001</x:v>
      </x:c>
      <x:c r="E25" s="53" t="str">
        <x:v>余烬侵脉</x:v>
      </x:c>
      <x:c r="F25" s="53" t="n">
        <x:v>1</x:v>
      </x:c>
      <x:c r="G25" s="53" t="str">
        <x:v>无required_wupin回指的历史首卷，定位同identify_id最低等级</x:v>
      </x:c>
      <x:c r="H25" s="53" t="str">
        <x:v>审阅副本采用正式文档行ID；导入前核验使用接口</x:v>
      </x:c>
    </x:row>
    <x:row r="26" ht="53" customHeight="1">
      <x:c r="A26" s="53" t="n">
        <x:v>10202024</x:v>
      </x:c>
      <x:c r="B26" s="53" t="str">
        <x:v>离焰周身·上卷</x:v>
      </x:c>
      <x:c r="C26" s="53" t="n">
        <x:v>102500</x:v>
      </x:c>
      <x:c r="D26" s="53" t="n">
        <x:v>10250001</x:v>
      </x:c>
      <x:c r="E26" s="53" t="str">
        <x:v>离焰周身</x:v>
      </x:c>
      <x:c r="F26" s="53" t="n">
        <x:v>1</x:v>
      </x:c>
      <x:c r="G26" s="53" t="str">
        <x:v>无required_wupin回指的历史首卷，定位同identify_id最低等级</x:v>
      </x:c>
      <x:c r="H26" s="53" t="str">
        <x:v>审阅副本采用正式文档行ID；导入前核验使用接口</x:v>
      </x:c>
    </x:row>
    <x:row r="27" ht="53" customHeight="1">
      <x:c r="A27" s="53" t="n">
        <x:v>10202025</x:v>
      </x:c>
      <x:c r="B27" s="53" t="str">
        <x:v>玄霜蚀法·上卷</x:v>
      </x:c>
      <x:c r="C27" s="53" t="n">
        <x:v>102600</x:v>
      </x:c>
      <x:c r="D27" s="53" t="n">
        <x:v>10260001</x:v>
      </x:c>
      <x:c r="E27" s="53" t="str">
        <x:v>玄霜蚀法</x:v>
      </x:c>
      <x:c r="F27" s="53" t="n">
        <x:v>1</x:v>
      </x:c>
      <x:c r="G27" s="53" t="str">
        <x:v>无required_wupin回指的历史首卷，定位同identify_id最低等级</x:v>
      </x:c>
      <x:c r="H27" s="53" t="str">
        <x:v>审阅副本采用正式文档行ID；导入前核验使用接口</x:v>
      </x:c>
    </x:row>
    <x:row r="28" ht="53" customHeight="1">
      <x:c r="A28" s="53" t="n">
        <x:v>10202026</x:v>
      </x:c>
      <x:c r="B28" s="53" t="str">
        <x:v>坤岳辟界阵·上卷</x:v>
      </x:c>
      <x:c r="C28" s="53" t="n">
        <x:v>102700</x:v>
      </x:c>
      <x:c r="D28" s="53" t="n">
        <x:v>10270001</x:v>
      </x:c>
      <x:c r="E28" s="53" t="str">
        <x:v>坤岳辟界阵</x:v>
      </x:c>
      <x:c r="F28" s="53" t="n">
        <x:v>1</x:v>
      </x:c>
      <x:c r="G28" s="53" t="str">
        <x:v>无required_wupin回指的历史首卷，定位同identify_id最低等级</x:v>
      </x:c>
      <x:c r="H28" s="53" t="str">
        <x:v>审阅副本采用正式文档行ID；导入前核验使用接口</x:v>
      </x:c>
    </x:row>
    <x:row r="29" ht="53" customHeight="1">
      <x:c r="A29" s="53" t="n">
        <x:v>10201027</x:v>
      </x:c>
      <x:c r="B29" s="53" t="str">
        <x:v>游身九转·第一卷</x:v>
      </x:c>
      <x:c r="C29" s="53" t="n">
        <x:v>102800</x:v>
      </x:c>
      <x:c r="D29" s="53" t="n">
        <x:v>10280001</x:v>
      </x:c>
      <x:c r="E29" s="53" t="str">
        <x:v>游身九转</x:v>
      </x:c>
      <x:c r="F29" s="53" t="n">
        <x:v>1</x:v>
      </x:c>
      <x:c r="G29" s="53" t="str">
        <x:v>无required_wupin回指的历史首卷，定位同identify_id最低等级</x:v>
      </x:c>
      <x:c r="H29" s="53" t="str">
        <x:v>审阅副本采用正式文档行ID；导入前核验使用接口</x:v>
      </x:c>
    </x:row>
    <x:row r="30" ht="53" customHeight="1">
      <x:c r="A30" s="53" t="n">
        <x:v>11021000</x:v>
      </x:c>
      <x:c r="B30" s="53" t="str">
        <x:v>灵植术·筑基篇</x:v>
      </x:c>
      <x:c r="C30" s="53" t="n">
        <x:v>105000</x:v>
      </x:c>
      <x:c r="D30" s="53" t="n">
        <x:v>10500001</x:v>
      </x:c>
      <x:c r="E30" s="53" t="str">
        <x:v>灵植术</x:v>
      </x:c>
      <x:c r="F30" s="53" t="n">
        <x:v>1</x:v>
      </x:c>
      <x:c r="G30" s="53" t="str">
        <x:v>无required_wupin回指的历史首卷，定位同identify_id最低等级</x:v>
      </x:c>
      <x:c r="H30" s="53" t="str">
        <x:v>审阅副本采用正式文档行ID；导入前核验使用接口</x:v>
      </x:c>
    </x:row>
    <x:row r="31" ht="53" customHeight="1">
      <x:c r="A31" s="53" t="n">
        <x:v>11021001</x:v>
      </x:c>
      <x:c r="B31" s="53" t="str">
        <x:v>灵材术·筑基篇</x:v>
      </x:c>
      <x:c r="C31" s="53" t="n">
        <x:v>105100</x:v>
      </x:c>
      <x:c r="D31" s="53" t="n">
        <x:v>10510001</x:v>
      </x:c>
      <x:c r="E31" s="53" t="str">
        <x:v>灵材术</x:v>
      </x:c>
      <x:c r="F31" s="53" t="n">
        <x:v>1</x:v>
      </x:c>
      <x:c r="G31" s="53" t="str">
        <x:v>无required_wupin回指的历史首卷，定位同identify_id最低等级</x:v>
      </x:c>
      <x:c r="H31" s="53" t="str">
        <x:v>审阅副本采用正式文档行ID；导入前核验使用接口</x:v>
      </x:c>
    </x:row>
    <x:row r="32" ht="53" customHeight="1">
      <x:c r="A32" s="53" t="n">
        <x:v>11021002</x:v>
      </x:c>
      <x:c r="B32" s="53" t="str">
        <x:v>炼丹术·筑基篇</x:v>
      </x:c>
      <x:c r="C32" s="53" t="n">
        <x:v>105200</x:v>
      </x:c>
      <x:c r="D32" s="53" t="n">
        <x:v>10520001</x:v>
      </x:c>
      <x:c r="E32" s="53" t="str">
        <x:v>炼丹术</x:v>
      </x:c>
      <x:c r="F32" s="53" t="n">
        <x:v>1</x:v>
      </x:c>
      <x:c r="G32" s="53" t="str">
        <x:v>无required_wupin回指的历史首卷，定位同identify_id最低等级</x:v>
      </x:c>
      <x:c r="H32" s="53" t="str">
        <x:v>审阅副本采用正式文档行ID；导入前核验使用接口</x:v>
      </x:c>
    </x:row>
    <x:row r="33" ht="53" customHeight="1">
      <x:c r="A33" s="53" t="n">
        <x:v>11021003</x:v>
      </x:c>
      <x:c r="B33" s="53" t="str">
        <x:v>炼器术·筑基篇</x:v>
      </x:c>
      <x:c r="C33" s="53" t="n">
        <x:v>105300</x:v>
      </x:c>
      <x:c r="D33" s="53" t="n">
        <x:v>10530001</x:v>
      </x:c>
      <x:c r="E33" s="53" t="str">
        <x:v>炼器术</x:v>
      </x:c>
      <x:c r="F33" s="53" t="n">
        <x:v>1</x:v>
      </x:c>
      <x:c r="G33" s="53" t="str">
        <x:v>无required_wupin回指的历史首卷，定位同identify_id最低等级</x:v>
      </x:c>
      <x:c r="H33" s="53" t="str">
        <x:v>审阅副本采用正式文档行ID；导入前核验使用接口</x:v>
      </x:c>
    </x:row>
    <x:row r="34" ht="53" customHeight="1">
      <x:c r="A34" s="53" t="n">
        <x:v>11021004</x:v>
      </x:c>
      <x:c r="B34" s="53" t="str">
        <x:v>符箓术·筑基篇</x:v>
      </x:c>
      <x:c r="C34" s="53" t="n">
        <x:v>105400</x:v>
      </x:c>
      <x:c r="D34" s="53" t="n">
        <x:v>10540001</x:v>
      </x:c>
      <x:c r="E34" s="53" t="str">
        <x:v>符箓术</x:v>
      </x:c>
      <x:c r="F34" s="53" t="n">
        <x:v>1</x:v>
      </x:c>
      <x:c r="G34" s="53" t="str">
        <x:v>无required_wupin回指的历史首卷，定位同identify_id最低等级</x:v>
      </x:c>
      <x:c r="H34" s="53" t="str">
        <x:v>审阅副本采用正式文档行ID；导入前核验使用接口</x:v>
      </x:c>
    </x:row>
    <x:row r="35" ht="53" customHeight="1">
      <x:c r="A35" s="53" t="n">
        <x:v>11021005</x:v>
      </x:c>
      <x:c r="B35" s="53" t="str">
        <x:v>阵法术·筑基篇</x:v>
      </x:c>
      <x:c r="C35" s="53" t="n">
        <x:v>105500</x:v>
      </x:c>
      <x:c r="D35" s="53" t="n">
        <x:v>10550001</x:v>
      </x:c>
      <x:c r="E35" s="53" t="str">
        <x:v>阵法术</x:v>
      </x:c>
      <x:c r="F35" s="53" t="n">
        <x:v>1</x:v>
      </x:c>
      <x:c r="G35" s="53" t="str">
        <x:v>无required_wupin回指的历史首卷，定位同identify_id最低等级</x:v>
      </x:c>
      <x:c r="H35" s="53" t="str">
        <x:v>审阅副本采用正式文档行ID；导入前核验使用接口</x:v>
      </x:c>
    </x:row>
    <x:row r="36" ht="53" customHeight="1">
      <x:c r="A36" s="53" t="n">
        <x:v>11021006</x:v>
      </x:c>
      <x:c r="B36" s="53" t="str">
        <x:v>御兽术·筑基篇</x:v>
      </x:c>
      <x:c r="C36" s="53" t="n">
        <x:v>105600</x:v>
      </x:c>
      <x:c r="D36" s="53" t="n">
        <x:v>10560001</x:v>
      </x:c>
      <x:c r="E36" s="53" t="str">
        <x:v>御兽术</x:v>
      </x:c>
      <x:c r="F36" s="53" t="n">
        <x:v>1</x:v>
      </x:c>
      <x:c r="G36" s="53" t="str">
        <x:v>无required_wupin回指的历史首卷，定位同identify_id最低等级</x:v>
      </x:c>
      <x:c r="H36" s="53" t="str">
        <x:v>审阅副本采用正式文档行ID；导入前核验使用接口</x:v>
      </x:c>
    </x:row>
    <x:row r="37" ht="53" customHeight="1">
      <x:c r="A37" s="53" t="n">
        <x:v>10901000</x:v>
      </x:c>
      <x:c r="B37" s="53" t="str">
        <x:v>天序化元经·第一卷</x:v>
      </x:c>
      <x:c r="C37" s="53" t="n">
        <x:v>105700</x:v>
      </x:c>
      <x:c r="D37" s="53" t="n">
        <x:v>10570001</x:v>
      </x:c>
      <x:c r="E37" s="53" t="str">
        <x:v>天序化元经</x:v>
      </x:c>
      <x:c r="F37" s="53" t="n">
        <x:v>1</x:v>
      </x:c>
      <x:c r="G37" s="53" t="str">
        <x:v>无required_wupin回指的历史首卷，定位同identify_id最低等级</x:v>
      </x:c>
      <x:c r="H37" s="53" t="str">
        <x:v>审阅副本采用正式文档行ID；导入前核验使用接口</x:v>
      </x:c>
    </x:row>
    <x:row r="38" ht="53" customHeight="1">
      <x:c r="A38" s="53" t="n">
        <x:v>10901001</x:v>
      </x:c>
      <x:c r="B38" s="53" t="str">
        <x:v>周天转灵功·第一卷</x:v>
      </x:c>
      <x:c r="C38" s="53" t="n">
        <x:v>105800</x:v>
      </x:c>
      <x:c r="D38" s="53" t="n">
        <x:v>10580001</x:v>
      </x:c>
      <x:c r="E38" s="53" t="str">
        <x:v>周天转灵功</x:v>
      </x:c>
      <x:c r="F38" s="53" t="n">
        <x:v>1</x:v>
      </x:c>
      <x:c r="G38" s="53" t="str">
        <x:v>无required_wupin回指的历史首卷，定位同identify_id最低等级</x:v>
      </x:c>
      <x:c r="H38" s="53" t="str">
        <x:v>审阅副本采用正式文档行ID；导入前核验使用接口</x:v>
      </x:c>
    </x:row>
    <x:row r="39" ht="53" customHeight="1">
      <x:c r="A39" s="53" t="n">
        <x:v>10901002</x:v>
      </x:c>
      <x:c r="B39" s="53" t="str">
        <x:v>九息纳灵功·第一卷</x:v>
      </x:c>
      <x:c r="C39" s="53" t="n">
        <x:v>105900</x:v>
      </x:c>
      <x:c r="D39" s="53" t="n">
        <x:v>10590001</x:v>
      </x:c>
      <x:c r="E39" s="53" t="str">
        <x:v>九息纳灵功</x:v>
      </x:c>
      <x:c r="F39" s="53" t="n">
        <x:v>1</x:v>
      </x:c>
      <x:c r="G39" s="53" t="str">
        <x:v>无required_wupin回指的历史首卷，定位同identify_id最低等级</x:v>
      </x:c>
      <x:c r="H39" s="53" t="str">
        <x:v>审阅副本采用正式文档行ID；导入前核验使用接口</x:v>
      </x:c>
    </x:row>
    <x:row r="40" ht="53" customHeight="1">
      <x:c r="A40" s="53" t="n">
        <x:v>10901003</x:v>
      </x:c>
      <x:c r="B40" s="53" t="str">
        <x:v>归元锁基篇·第一卷</x:v>
      </x:c>
      <x:c r="C40" s="53" t="n">
        <x:v>106000</x:v>
      </x:c>
      <x:c r="D40" s="53" t="n">
        <x:v>10600001</x:v>
      </x:c>
      <x:c r="E40" s="53" t="str">
        <x:v>归元锁基篇</x:v>
      </x:c>
      <x:c r="F40" s="53" t="n">
        <x:v>1</x:v>
      </x:c>
      <x:c r="G40" s="53" t="str">
        <x:v>无required_wupin回指的历史首卷，定位同identify_id最低等级</x:v>
      </x:c>
      <x:c r="H40" s="53" t="str">
        <x:v>审阅副本采用正式文档行ID；导入前核验使用接口</x:v>
      </x:c>
    </x:row>
    <x:row r="41" ht="53" customHeight="1">
      <x:c r="A41" s="53" t="n">
        <x:v>10902004</x:v>
      </x:c>
      <x:c r="B41" s="53" t="str">
        <x:v>太虚演化篇·上卷</x:v>
      </x:c>
      <x:c r="C41" s="53" t="n">
        <x:v>106100</x:v>
      </x:c>
      <x:c r="D41" s="53" t="n">
        <x:v>10610001</x:v>
      </x:c>
      <x:c r="E41" s="53" t="str">
        <x:v>太虚演化篇</x:v>
      </x:c>
      <x:c r="F41" s="53" t="n">
        <x:v>1</x:v>
      </x:c>
      <x:c r="G41" s="53" t="str">
        <x:v>无required_wupin回指的历史首卷，定位同identify_id最低等级</x:v>
      </x:c>
      <x:c r="H41" s="53" t="str">
        <x:v>审阅副本采用正式文档行ID；导入前核验使用接口</x:v>
      </x:c>
    </x:row>
    <x:row r="42" ht="53" customHeight="1">
      <x:c r="A42" s="53" t="n">
        <x:v>10901005</x:v>
      </x:c>
      <x:c r="B42" s="53" t="str">
        <x:v>抱一守真经·第一卷</x:v>
      </x:c>
      <x:c r="C42" s="53" t="n">
        <x:v>106200</x:v>
      </x:c>
      <x:c r="D42" s="53" t="n">
        <x:v>10620001</x:v>
      </x:c>
      <x:c r="E42" s="53" t="str">
        <x:v>抱一守真经</x:v>
      </x:c>
      <x:c r="F42" s="53" t="n">
        <x:v>1</x:v>
      </x:c>
      <x:c r="G42" s="53" t="str">
        <x:v>无required_wupin回指的历史首卷，定位同identify_id最低等级</x:v>
      </x:c>
      <x:c r="H42" s="53" t="str">
        <x:v>审阅副本采用正式文档行ID；导入前核验使用接口</x:v>
      </x:c>
    </x:row>
    <x:row r="43" ht="53" customHeight="1">
      <x:c r="A43" s="53" t="n">
        <x:v>10901006</x:v>
      </x:c>
      <x:c r="B43" s="53" t="str">
        <x:v>日月顺时篇·第一卷</x:v>
      </x:c>
      <x:c r="C43" s="53" t="n">
        <x:v>106300</x:v>
      </x:c>
      <x:c r="D43" s="53" t="n">
        <x:v>10630001</x:v>
      </x:c>
      <x:c r="E43" s="53" t="str">
        <x:v>日月顺时篇</x:v>
      </x:c>
      <x:c r="F43" s="53" t="n">
        <x:v>1</x:v>
      </x:c>
      <x:c r="G43" s="53" t="str">
        <x:v>无required_wupin回指的历史首卷，定位同identify_id最低等级</x:v>
      </x:c>
      <x:c r="H43" s="53" t="str">
        <x:v>审阅副本采用正式文档行ID；导入前核验使用接口</x:v>
      </x:c>
    </x:row>
    <x:row r="44" ht="53" customHeight="1">
      <x:c r="A44" s="53" t="n">
        <x:v>10901007</x:v>
      </x:c>
      <x:c r="B44" s="53" t="str">
        <x:v>一气朝元诀·第一卷</x:v>
      </x:c>
      <x:c r="C44" s="53" t="n">
        <x:v>106400</x:v>
      </x:c>
      <x:c r="D44" s="53" t="n">
        <x:v>10640001</x:v>
      </x:c>
      <x:c r="E44" s="53" t="str">
        <x:v>一气朝元诀</x:v>
      </x:c>
      <x:c r="F44" s="53" t="n">
        <x:v>1</x:v>
      </x:c>
      <x:c r="G44" s="53" t="str">
        <x:v>无required_wupin回指的历史首卷，定位同identify_id最低等级</x:v>
      </x:c>
      <x:c r="H44" s="53" t="str">
        <x:v>审阅副本采用正式文档行ID；导入前核验使用接口</x:v>
      </x:c>
    </x:row>
    <x:row r="45" ht="53" customHeight="1">
      <x:c r="A45" s="53" t="n">
        <x:v>10901008</x:v>
      </x:c>
      <x:c r="B45" s="53" t="str">
        <x:v>元海藏真篇·第一卷</x:v>
      </x:c>
      <x:c r="C45" s="53" t="n">
        <x:v>106500</x:v>
      </x:c>
      <x:c r="D45" s="53" t="n">
        <x:v>10650001</x:v>
      </x:c>
      <x:c r="E45" s="53" t="str">
        <x:v>元海藏真篇</x:v>
      </x:c>
      <x:c r="F45" s="53" t="n">
        <x:v>1</x:v>
      </x:c>
      <x:c r="G45" s="53" t="str">
        <x:v>无required_wupin回指的历史首卷，定位同identify_id最低等级</x:v>
      </x:c>
      <x:c r="H45" s="53" t="str">
        <x:v>审阅副本采用正式文档行ID；导入前核验使用接口</x:v>
      </x:c>
    </x:row>
    <x:row r="46" ht="53" customHeight="1">
      <x:c r="A46" s="53" t="n">
        <x:v>10902009</x:v>
      </x:c>
      <x:c r="B46" s="53" t="str">
        <x:v>开玄破障诀·上卷</x:v>
      </x:c>
      <x:c r="C46" s="53" t="n">
        <x:v>106600</x:v>
      </x:c>
      <x:c r="D46" s="53" t="n">
        <x:v>10660001</x:v>
      </x:c>
      <x:c r="E46" s="53" t="str">
        <x:v>开玄破障诀</x:v>
      </x:c>
      <x:c r="F46" s="53" t="n">
        <x:v>1</x:v>
      </x:c>
      <x:c r="G46" s="53" t="str">
        <x:v>无required_wupin回指的历史首卷，定位同identify_id最低等级</x:v>
      </x:c>
      <x:c r="H46" s="53" t="str">
        <x:v>审阅副本采用正式文档行ID；导入前核验使用接口</x:v>
      </x:c>
    </x:row>
    <x:row r="47" ht="53" customHeight="1">
      <x:c r="A47" s="53" t="n">
        <x:v>10902010</x:v>
      </x:c>
      <x:c r="B47" s="53" t="str">
        <x:v>破妄观微篇·上卷</x:v>
      </x:c>
      <x:c r="C47" s="53" t="n">
        <x:v>106700</x:v>
      </x:c>
      <x:c r="D47" s="53" t="n">
        <x:v>10670001</x:v>
      </x:c>
      <x:c r="E47" s="53" t="str">
        <x:v>破妄观微篇</x:v>
      </x:c>
      <x:c r="F47" s="53" t="n">
        <x:v>1</x:v>
      </x:c>
      <x:c r="G47" s="53" t="str">
        <x:v>无required_wupin回指的历史首卷，定位同identify_id最低等级</x:v>
      </x:c>
      <x:c r="H47" s="53" t="str">
        <x:v>审阅副本采用正式文档行ID；导入前核验使用接口</x:v>
      </x:c>
    </x:row>
    <x:row r="48" ht="53" customHeight="1">
      <x:c r="A48" s="53" t="n">
        <x:v>10902011</x:v>
      </x:c>
      <x:c r="B48" s="53" t="str">
        <x:v>百战砺真功·上卷</x:v>
      </x:c>
      <x:c r="C48" s="53" t="n">
        <x:v>106800</x:v>
      </x:c>
      <x:c r="D48" s="53" t="n">
        <x:v>10680001</x:v>
      </x:c>
      <x:c r="E48" s="53" t="str">
        <x:v>百战砺真功</x:v>
      </x:c>
      <x:c r="F48" s="53" t="n">
        <x:v>1</x:v>
      </x:c>
      <x:c r="G48" s="53" t="str">
        <x:v>无required_wupin回指的历史首卷，定位同identify_id最低等级</x:v>
      </x:c>
      <x:c r="H48" s="53" t="str">
        <x:v>审阅副本采用正式文档行ID；导入前核验使用接口</x:v>
      </x:c>
    </x:row>
    <x:row r="49" ht="53" customHeight="1">
      <x:c r="A49" s="53" t="n">
        <x:v>10902012</x:v>
      </x:c>
      <x:c r="B49" s="53" t="str">
        <x:v>万象本命诀·上卷</x:v>
      </x:c>
      <x:c r="C49" s="53" t="n">
        <x:v>106900</x:v>
      </x:c>
      <x:c r="D49" s="53" t="n">
        <x:v>10690001</x:v>
      </x:c>
      <x:c r="E49" s="53" t="str">
        <x:v>万象本命诀</x:v>
      </x:c>
      <x:c r="F49" s="53" t="n">
        <x:v>1</x:v>
      </x:c>
      <x:c r="G49" s="53" t="str">
        <x:v>无required_wupin回指的历史首卷，定位同identify_id最低等级</x:v>
      </x:c>
      <x:c r="H49" s="53" t="str">
        <x:v>审阅副本采用正式文档行ID；导入前核验使用接口</x:v>
      </x:c>
    </x:row>
    <x:row r="50" ht="53" customHeight="1">
      <x:c r="A50" s="53" t="n">
        <x:v>10901013</x:v>
      </x:c>
      <x:c r="B50" s="53" t="str">
        <x:v>观剑养锋篇·第一卷</x:v>
      </x:c>
      <x:c r="C50" s="53" t="n">
        <x:v>107000</x:v>
      </x:c>
      <x:c r="D50" s="53" t="n">
        <x:v>10700001</x:v>
      </x:c>
      <x:c r="E50" s="53" t="str">
        <x:v>观剑养锋篇</x:v>
      </x:c>
      <x:c r="F50" s="53" t="n">
        <x:v>1</x:v>
      </x:c>
      <x:c r="G50" s="53" t="str">
        <x:v>无required_wupin回指的历史首卷，定位同identify_id最低等级</x:v>
      </x:c>
      <x:c r="H50" s="53" t="str">
        <x:v>审阅副本采用正式文档行ID；导入前核验使用接口</x:v>
      </x:c>
    </x:row>
    <x:row r="51" ht="53" customHeight="1">
      <x:c r="A51" s="53" t="n">
        <x:v>10901014</x:v>
      </x:c>
      <x:c r="B51" s="53" t="str">
        <x:v>万法归流经·第一卷</x:v>
      </x:c>
      <x:c r="C51" s="53" t="n">
        <x:v>107100</x:v>
      </x:c>
      <x:c r="D51" s="53" t="n">
        <x:v>10710001</x:v>
      </x:c>
      <x:c r="E51" s="53" t="str">
        <x:v>万法归流经</x:v>
      </x:c>
      <x:c r="F51" s="53" t="n">
        <x:v>1</x:v>
      </x:c>
      <x:c r="G51" s="53" t="str">
        <x:v>无required_wupin回指的历史首卷，定位同identify_id最低等级</x:v>
      </x:c>
      <x:c r="H51" s="53" t="str">
        <x:v>审阅副本采用正式文档行ID；导入前核验使用接口</x:v>
      </x:c>
    </x:row>
    <x:row r="52" ht="53" customHeight="1">
      <x:c r="A52" s="53" t="n">
        <x:v>10901015</x:v>
      </x:c>
      <x:c r="B52" s="53" t="str">
        <x:v>百炼淬元功·第一卷</x:v>
      </x:c>
      <x:c r="C52" s="53" t="n">
        <x:v>107200</x:v>
      </x:c>
      <x:c r="D52" s="53" t="n">
        <x:v>10720001</x:v>
      </x:c>
      <x:c r="E52" s="53" t="str">
        <x:v>百炼淬元功</x:v>
      </x:c>
      <x:c r="F52" s="53" t="n">
        <x:v>1</x:v>
      </x:c>
      <x:c r="G52" s="53" t="str">
        <x:v>无required_wupin回指的历史首卷，定位同identify_id最低等级</x:v>
      </x:c>
      <x:c r="H52" s="53" t="str">
        <x:v>审阅副本采用正式文档行ID；导入前核验使用接口</x:v>
      </x:c>
    </x:row>
    <x:row r="53" ht="53" customHeight="1">
      <x:c r="A53" s="53" t="n">
        <x:v>10901016</x:v>
      </x:c>
      <x:c r="B53" s="53" t="str">
        <x:v>太白庚金经·第一卷</x:v>
      </x:c>
      <x:c r="C53" s="53" t="n">
        <x:v>107300</x:v>
      </x:c>
      <x:c r="D53" s="53" t="n">
        <x:v>10730001</x:v>
      </x:c>
      <x:c r="E53" s="53" t="str">
        <x:v>太白庚金经</x:v>
      </x:c>
      <x:c r="F53" s="53" t="n">
        <x:v>1</x:v>
      </x:c>
      <x:c r="G53" s="53" t="str">
        <x:v>无required_wupin回指的历史首卷，定位同identify_id最低等级</x:v>
      </x:c>
      <x:c r="H53" s="53" t="str">
        <x:v>审阅副本采用正式文档行ID；导入前核验使用接口</x:v>
      </x:c>
    </x:row>
    <x:row r="54" ht="53" customHeight="1">
      <x:c r="A54" s="53" t="n">
        <x:v>10901017</x:v>
      </x:c>
      <x:c r="B54" s="53" t="str">
        <x:v>青木荣枯经·第一卷</x:v>
      </x:c>
      <x:c r="C54" s="53" t="n">
        <x:v>107400</x:v>
      </x:c>
      <x:c r="D54" s="53" t="n">
        <x:v>10740001</x:v>
      </x:c>
      <x:c r="E54" s="53" t="str">
        <x:v>青木荣枯经</x:v>
      </x:c>
      <x:c r="F54" s="53" t="n">
        <x:v>1</x:v>
      </x:c>
      <x:c r="G54" s="53" t="str">
        <x:v>无required_wupin回指的历史首卷，定位同identify_id最低等级</x:v>
      </x:c>
      <x:c r="H54" s="53" t="str">
        <x:v>审阅副本采用正式文档行ID；导入前核验使用接口</x:v>
      </x:c>
    </x:row>
    <x:row r="55" ht="53" customHeight="1">
      <x:c r="A55" s="53" t="n">
        <x:v>10901018</x:v>
      </x:c>
      <x:c r="B55" s="53" t="str">
        <x:v>沧溟叠浪篇·第一卷</x:v>
      </x:c>
      <x:c r="C55" s="53" t="n">
        <x:v>107500</x:v>
      </x:c>
      <x:c r="D55" s="53" t="n">
        <x:v>10750001</x:v>
      </x:c>
      <x:c r="E55" s="53" t="str">
        <x:v>沧溟叠浪篇</x:v>
      </x:c>
      <x:c r="F55" s="53" t="n">
        <x:v>1</x:v>
      </x:c>
      <x:c r="G55" s="53" t="str">
        <x:v>无required_wupin回指的历史首卷，定位同identify_id最低等级</x:v>
      </x:c>
      <x:c r="H55" s="53" t="str">
        <x:v>审阅副本采用正式文档行ID；导入前核验使用接口</x:v>
      </x:c>
    </x:row>
    <x:row r="56" ht="53" customHeight="1">
      <x:c r="A56" s="53" t="n">
        <x:v>10901019</x:v>
      </x:c>
      <x:c r="B56" s="53" t="str">
        <x:v>离火升频诀·第一卷</x:v>
      </x:c>
      <x:c r="C56" s="53" t="n">
        <x:v>107600</x:v>
      </x:c>
      <x:c r="D56" s="53" t="n">
        <x:v>10760001</x:v>
      </x:c>
      <x:c r="E56" s="53" t="str">
        <x:v>离火升频诀</x:v>
      </x:c>
      <x:c r="F56" s="53" t="n">
        <x:v>1</x:v>
      </x:c>
      <x:c r="G56" s="53" t="str">
        <x:v>无required_wupin回指的历史首卷，定位同identify_id最低等级</x:v>
      </x:c>
      <x:c r="H56" s="53" t="str">
        <x:v>审阅副本采用正式文档行ID；导入前核验使用接口</x:v>
      </x:c>
    </x:row>
    <x:row r="57" ht="53" customHeight="1">
      <x:c r="A57" s="53" t="n">
        <x:v>10901020</x:v>
      </x:c>
      <x:c r="B57" s="53" t="str">
        <x:v>玄岳镇元功·第一卷</x:v>
      </x:c>
      <x:c r="C57" s="53" t="n">
        <x:v>107700</x:v>
      </x:c>
      <x:c r="D57" s="53" t="n">
        <x:v>10770001</x:v>
      </x:c>
      <x:c r="E57" s="53" t="str">
        <x:v>玄岳镇元功</x:v>
      </x:c>
      <x:c r="F57" s="53" t="n">
        <x:v>1</x:v>
      </x:c>
      <x:c r="G57" s="53" t="str">
        <x:v>无required_wupin回指的历史首卷，定位同identify_id最低等级</x:v>
      </x:c>
      <x:c r="H57" s="53" t="str">
        <x:v>审阅副本采用正式文档行ID；导入前核验使用接口</x:v>
      </x:c>
    </x:row>
    <x:row r="58" ht="53" customHeight="1">
      <x:c r="A58" s="53" t="n">
        <x:v>10902021</x:v>
      </x:c>
      <x:c r="B58" s="53" t="str">
        <x:v>五行生克经·上卷</x:v>
      </x:c>
      <x:c r="C58" s="53" t="n">
        <x:v>107800</x:v>
      </x:c>
      <x:c r="D58" s="53" t="n">
        <x:v>10780001</x:v>
      </x:c>
      <x:c r="E58" s="53" t="str">
        <x:v>五行生克经</x:v>
      </x:c>
      <x:c r="F58" s="53" t="n">
        <x:v>1</x:v>
      </x:c>
      <x:c r="G58" s="53" t="str">
        <x:v>无required_wupin回指的历史首卷，定位同identify_id最低等级</x:v>
      </x:c>
      <x:c r="H58" s="53" t="str">
        <x:v>审阅副本采用正式文档行ID；导入前核验使用接口</x:v>
      </x:c>
    </x:row>
    <x:row r="59" ht="53" customHeight="1">
      <x:c r="A59" s="53" t="n">
        <x:v>10902022</x:v>
      </x:c>
      <x:c r="B59" s="53" t="str">
        <x:v>草木蕴生功·上卷</x:v>
      </x:c>
      <x:c r="C59" s="53" t="n">
        <x:v>107900</x:v>
      </x:c>
      <x:c r="D59" s="53" t="n">
        <x:v>10790001</x:v>
      </x:c>
      <x:c r="E59" s="53" t="str">
        <x:v>草木蕴生功</x:v>
      </x:c>
      <x:c r="F59" s="53" t="n">
        <x:v>1</x:v>
      </x:c>
      <x:c r="G59" s="53" t="str">
        <x:v>无required_wupin回指的历史首卷，定位同identify_id最低等级</x:v>
      </x:c>
      <x:c r="H59" s="53" t="str">
        <x:v>审阅副本采用正式文档行ID；导入前核验使用接口</x:v>
      </x:c>
    </x:row>
    <x:row r="60" ht="53" customHeight="1">
      <x:c r="A60" s="53" t="n">
        <x:v>10902023</x:v>
      </x:c>
      <x:c r="B60" s="53" t="str">
        <x:v>万材辨性篇·上卷</x:v>
      </x:c>
      <x:c r="C60" s="53" t="n">
        <x:v>108000</x:v>
      </x:c>
      <x:c r="D60" s="53" t="n">
        <x:v>10800001</x:v>
      </x:c>
      <x:c r="E60" s="53" t="str">
        <x:v>万材辨性篇</x:v>
      </x:c>
      <x:c r="F60" s="53" t="n">
        <x:v>1</x:v>
      </x:c>
      <x:c r="G60" s="53" t="str">
        <x:v>无required_wupin回指的历史首卷，定位同identify_id最低等级</x:v>
      </x:c>
      <x:c r="H60" s="53" t="str">
        <x:v>审阅副本采用正式文档行ID；导入前核验使用接口</x:v>
      </x:c>
    </x:row>
    <x:row r="61" ht="53" customHeight="1">
      <x:c r="A61" s="53" t="n">
        <x:v>10902024</x:v>
      </x:c>
      <x:c r="B61" s="53" t="str">
        <x:v>九转合丹经·上卷</x:v>
      </x:c>
      <x:c r="C61" s="53" t="n">
        <x:v>108100</x:v>
      </x:c>
      <x:c r="D61" s="53" t="n">
        <x:v>10810001</x:v>
      </x:c>
      <x:c r="E61" s="53" t="str">
        <x:v>九转合丹经</x:v>
      </x:c>
      <x:c r="F61" s="53" t="n">
        <x:v>1</x:v>
      </x:c>
      <x:c r="G61" s="53" t="str">
        <x:v>无required_wupin回指的历史首卷，定位同identify_id最低等级</x:v>
      </x:c>
      <x:c r="H61" s="53" t="str">
        <x:v>审阅副本采用正式文档行ID；导入前核验使用接口</x:v>
      </x:c>
    </x:row>
    <x:row r="62" ht="53" customHeight="1">
      <x:c r="A62" s="53" t="n">
        <x:v>10902025</x:v>
      </x:c>
      <x:c r="B62" s="53" t="str">
        <x:v>天工铸灵经·上卷</x:v>
      </x:c>
      <x:c r="C62" s="53" t="n">
        <x:v>108200</x:v>
      </x:c>
      <x:c r="D62" s="53" t="n">
        <x:v>10820001</x:v>
      </x:c>
      <x:c r="E62" s="53" t="str">
        <x:v>天工铸灵经</x:v>
      </x:c>
      <x:c r="F62" s="53" t="n">
        <x:v>1</x:v>
      </x:c>
      <x:c r="G62" s="53" t="str">
        <x:v>无required_wupin回指的历史首卷，定位同identify_id最低等级</x:v>
      </x:c>
      <x:c r="H62" s="53" t="str">
        <x:v>审阅副本采用正式文档行ID；导入前核验使用接口</x:v>
      </x:c>
    </x:row>
    <x:row r="63" ht="53" customHeight="1">
      <x:c r="A63" s="53" t="n">
        <x:v>10902026</x:v>
      </x:c>
      <x:c r="B63" s="53" t="str">
        <x:v>云篆通玄诀·上卷</x:v>
      </x:c>
      <x:c r="C63" s="53" t="n">
        <x:v>108300</x:v>
      </x:c>
      <x:c r="D63" s="53" t="n">
        <x:v>10830001</x:v>
      </x:c>
      <x:c r="E63" s="53" t="str">
        <x:v>云篆通玄诀</x:v>
      </x:c>
      <x:c r="F63" s="53" t="n">
        <x:v>1</x:v>
      </x:c>
      <x:c r="G63" s="53" t="str">
        <x:v>无required_wupin回指的历史首卷，定位同identify_id最低等级</x:v>
      </x:c>
      <x:c r="H63" s="53" t="str">
        <x:v>审阅副本采用正式文档行ID；导入前核验使用接口</x:v>
      </x:c>
    </x:row>
    <x:row r="64" ht="53" customHeight="1">
      <x:c r="A64" s="53" t="n">
        <x:v>10902027</x:v>
      </x:c>
      <x:c r="B64" s="53" t="str">
        <x:v>河洛演阵篇·上卷</x:v>
      </x:c>
      <x:c r="C64" s="53" t="n">
        <x:v>108400</x:v>
      </x:c>
      <x:c r="D64" s="53" t="n">
        <x:v>10840001</x:v>
      </x:c>
      <x:c r="E64" s="53" t="str">
        <x:v>河洛演阵篇</x:v>
      </x:c>
      <x:c r="F64" s="53" t="n">
        <x:v>1</x:v>
      </x:c>
      <x:c r="G64" s="53" t="str">
        <x:v>无required_wupin回指的历史首卷，定位同identify_id最低等级</x:v>
      </x:c>
      <x:c r="H64" s="53" t="str">
        <x:v>审阅副本采用正式文档行ID；导入前核验使用接口</x:v>
      </x:c>
    </x:row>
    <x:row r="65" ht="53" customHeight="1">
      <x:c r="A65" s="53" t="n">
        <x:v>10902028</x:v>
      </x:c>
      <x:c r="B65" s="53" t="str">
        <x:v>万灵御心诀·上卷</x:v>
      </x:c>
      <x:c r="C65" s="53" t="n">
        <x:v>108500</x:v>
      </x:c>
      <x:c r="D65" s="53" t="n">
        <x:v>10850001</x:v>
      </x:c>
      <x:c r="E65" s="53" t="str">
        <x:v>万灵御心诀</x:v>
      </x:c>
      <x:c r="F65" s="53" t="n">
        <x:v>1</x:v>
      </x:c>
      <x:c r="G65" s="53" t="str">
        <x:v>无required_wupin回指的历史首卷，定位同identify_id最低等级</x:v>
      </x:c>
      <x:c r="H65" s="53" t="str">
        <x:v>审阅副本采用正式文档行ID；导入前核验使用接口</x:v>
      </x:c>
    </x:row>
    <x:row r="66" ht="53" customHeight="1">
      <x:c r="A66" s="53" t="n">
        <x:v>10201029</x:v>
      </x:c>
      <x:c r="B66" s="53" t="str">
        <x:v>青萍剑诀·第二卷</x:v>
      </x:c>
      <x:c r="C66" s="53" t="n">
        <x:v>100100</x:v>
      </x:c>
      <x:c r="D66" s="53" t="n">
        <x:v>10010001</x:v>
      </x:c>
      <x:c r="E66" s="53" t="str">
        <x:v>青萍剑诀</x:v>
      </x:c>
      <x:c r="F66" s="53" t="n">
        <x:v>1</x:v>
      </x:c>
      <x:c r="G66" s="53" t="str">
        <x:v>skill.required_wupin逐项反查</x:v>
      </x:c>
      <x:c r="H66" s="53" t="str">
        <x:v>审阅副本采用正式文档行ID；导入前核验使用接口</x:v>
      </x:c>
    </x:row>
    <x:row r="67" ht="53" customHeight="1">
      <x:c r="A67" s="53" t="n">
        <x:v>10201030</x:v>
      </x:c>
      <x:c r="B67" s="53" t="str">
        <x:v>青萍剑诀·第三卷</x:v>
      </x:c>
      <x:c r="C67" s="53" t="n">
        <x:v>100100</x:v>
      </x:c>
      <x:c r="D67" s="53" t="n">
        <x:v>10010002</x:v>
      </x:c>
      <x:c r="E67" s="53" t="str">
        <x:v>青萍剑诀</x:v>
      </x:c>
      <x:c r="F67" s="53" t="n">
        <x:v>2</x:v>
      </x:c>
      <x:c r="G67" s="53" t="str">
        <x:v>skill.required_wupin逐项反查</x:v>
      </x:c>
      <x:c r="H67" s="53" t="str">
        <x:v>审阅副本采用正式文档行ID；导入前核验使用接口</x:v>
      </x:c>
    </x:row>
    <x:row r="68" ht="53" customHeight="1">
      <x:c r="A68" s="53" t="n">
        <x:v>10202031</x:v>
      </x:c>
      <x:c r="B68" s="53" t="str">
        <x:v>青萍剑诀·第四卷</x:v>
      </x:c>
      <x:c r="C68" s="53" t="n">
        <x:v>100100</x:v>
      </x:c>
      <x:c r="D68" s="53" t="n">
        <x:v>10010003</x:v>
      </x:c>
      <x:c r="E68" s="53" t="str">
        <x:v>青萍剑诀</x:v>
      </x:c>
      <x:c r="F68" s="53" t="n">
        <x:v>3</x:v>
      </x:c>
      <x:c r="G68" s="53" t="str">
        <x:v>skill.required_wupin逐项反查</x:v>
      </x:c>
      <x:c r="H68" s="53" t="str">
        <x:v>审阅副本采用正式文档行ID；导入前核验使用接口</x:v>
      </x:c>
    </x:row>
    <x:row r="69" ht="53" customHeight="1">
      <x:c r="A69" s="53" t="n">
        <x:v>10202032</x:v>
      </x:c>
      <x:c r="B69" s="53" t="str">
        <x:v>青萍剑诀·第五卷</x:v>
      </x:c>
      <x:c r="C69" s="53" t="n">
        <x:v>100100</x:v>
      </x:c>
      <x:c r="D69" s="53" t="n">
        <x:v>10010004</x:v>
      </x:c>
      <x:c r="E69" s="53" t="str">
        <x:v>青萍剑诀</x:v>
      </x:c>
      <x:c r="F69" s="53" t="n">
        <x:v>4</x:v>
      </x:c>
      <x:c r="G69" s="53" t="str">
        <x:v>skill.required_wupin逐项反查</x:v>
      </x:c>
      <x:c r="H69" s="53" t="str">
        <x:v>审阅副本采用正式文档行ID；导入前核验使用接口</x:v>
      </x:c>
    </x:row>
    <x:row r="70" ht="53" customHeight="1">
      <x:c r="A70" s="53" t="n">
        <x:v>10202033</x:v>
      </x:c>
      <x:c r="B70" s="53" t="str">
        <x:v>青萍剑诀·第六卷</x:v>
      </x:c>
      <x:c r="C70" s="53" t="n">
        <x:v>100100</x:v>
      </x:c>
      <x:c r="D70" s="53" t="n">
        <x:v>10010005</x:v>
      </x:c>
      <x:c r="E70" s="53" t="str">
        <x:v>青萍剑诀</x:v>
      </x:c>
      <x:c r="F70" s="53" t="n">
        <x:v>5</x:v>
      </x:c>
      <x:c r="G70" s="53" t="str">
        <x:v>skill.required_wupin逐项反查</x:v>
      </x:c>
      <x:c r="H70" s="53" t="str">
        <x:v>审阅副本采用正式文档行ID；导入前核验使用接口</x:v>
      </x:c>
    </x:row>
    <x:row r="71" ht="53" customHeight="1">
      <x:c r="A71" s="53" t="n">
        <x:v>10203034</x:v>
      </x:c>
      <x:c r="B71" s="53" t="str">
        <x:v>青萍剑诀·第七卷</x:v>
      </x:c>
      <x:c r="C71" s="53" t="n">
        <x:v>100100</x:v>
      </x:c>
      <x:c r="D71" s="53" t="n">
        <x:v>10010006</x:v>
      </x:c>
      <x:c r="E71" s="53" t="str">
        <x:v>青萍剑诀</x:v>
      </x:c>
      <x:c r="F71" s="53" t="n">
        <x:v>6</x:v>
      </x:c>
      <x:c r="G71" s="53" t="str">
        <x:v>skill.required_wupin逐项反查</x:v>
      </x:c>
      <x:c r="H71" s="53" t="str">
        <x:v>审阅副本采用正式文档行ID；导入前核验使用接口</x:v>
      </x:c>
    </x:row>
    <x:row r="72" ht="53" customHeight="1">
      <x:c r="A72" s="53" t="n">
        <x:v>10203035</x:v>
      </x:c>
      <x:c r="B72" s="53" t="str">
        <x:v>青萍剑诀·第八卷</x:v>
      </x:c>
      <x:c r="C72" s="53" t="n">
        <x:v>100100</x:v>
      </x:c>
      <x:c r="D72" s="53" t="n">
        <x:v>10010007</x:v>
      </x:c>
      <x:c r="E72" s="53" t="str">
        <x:v>青萍剑诀</x:v>
      </x:c>
      <x:c r="F72" s="53" t="n">
        <x:v>7</x:v>
      </x:c>
      <x:c r="G72" s="53" t="str">
        <x:v>skill.required_wupin逐项反查</x:v>
      </x:c>
      <x:c r="H72" s="53" t="str">
        <x:v>审阅副本采用正式文档行ID；导入前核验使用接口</x:v>
      </x:c>
    </x:row>
    <x:row r="73" ht="53" customHeight="1">
      <x:c r="A73" s="53" t="n">
        <x:v>10203036</x:v>
      </x:c>
      <x:c r="B73" s="53" t="str">
        <x:v>青萍剑诀·第九卷</x:v>
      </x:c>
      <x:c r="C73" s="53" t="n">
        <x:v>100100</x:v>
      </x:c>
      <x:c r="D73" s="53" t="n">
        <x:v>10010008</x:v>
      </x:c>
      <x:c r="E73" s="53" t="str">
        <x:v>青萍剑诀</x:v>
      </x:c>
      <x:c r="F73" s="53" t="n">
        <x:v>8</x:v>
      </x:c>
      <x:c r="G73" s="53" t="str">
        <x:v>skill.required_wupin逐项反查</x:v>
      </x:c>
      <x:c r="H73" s="53" t="str">
        <x:v>审阅副本采用正式文档行ID；导入前核验使用接口</x:v>
      </x:c>
    </x:row>
    <x:row r="74" ht="53" customHeight="1">
      <x:c r="A74" s="53" t="n">
        <x:v>10204037</x:v>
      </x:c>
      <x:c r="B74" s="53" t="str">
        <x:v>青萍剑诀·第十卷</x:v>
      </x:c>
      <x:c r="C74" s="53" t="n">
        <x:v>100100</x:v>
      </x:c>
      <x:c r="D74" s="53" t="n">
        <x:v>10010009</x:v>
      </x:c>
      <x:c r="E74" s="53" t="str">
        <x:v>青萍剑诀</x:v>
      </x:c>
      <x:c r="F74" s="53" t="n">
        <x:v>9</x:v>
      </x:c>
      <x:c r="G74" s="53" t="str">
        <x:v>skill.required_wupin逐项反查</x:v>
      </x:c>
      <x:c r="H74" s="53" t="str">
        <x:v>审阅副本采用正式文档行ID；导入前核验使用接口</x:v>
      </x:c>
    </x:row>
    <x:row r="75" ht="53" customHeight="1">
      <x:c r="A75" s="53" t="n">
        <x:v>10201039</x:v>
      </x:c>
      <x:c r="B75" s="53" t="str">
        <x:v>玄门伏虎击·第二卷</x:v>
      </x:c>
      <x:c r="C75" s="53" t="n">
        <x:v>100200</x:v>
      </x:c>
      <x:c r="D75" s="53" t="n">
        <x:v>10020001</x:v>
      </x:c>
      <x:c r="E75" s="53" t="str">
        <x:v>玄门伏虎击</x:v>
      </x:c>
      <x:c r="F75" s="53" t="n">
        <x:v>1</x:v>
      </x:c>
      <x:c r="G75" s="53" t="str">
        <x:v>skill.required_wupin逐项反查</x:v>
      </x:c>
      <x:c r="H75" s="53" t="str">
        <x:v>审阅副本采用正式文档行ID；导入前核验使用接口</x:v>
      </x:c>
    </x:row>
    <x:row r="76" ht="53" customHeight="1">
      <x:c r="A76" s="53" t="n">
        <x:v>10201040</x:v>
      </x:c>
      <x:c r="B76" s="53" t="str">
        <x:v>玄门伏虎击·第三卷</x:v>
      </x:c>
      <x:c r="C76" s="53" t="n">
        <x:v>100200</x:v>
      </x:c>
      <x:c r="D76" s="53" t="n">
        <x:v>10020002</x:v>
      </x:c>
      <x:c r="E76" s="53" t="str">
        <x:v>玄门伏虎击</x:v>
      </x:c>
      <x:c r="F76" s="53" t="n">
        <x:v>2</x:v>
      </x:c>
      <x:c r="G76" s="53" t="str">
        <x:v>skill.required_wupin逐项反查</x:v>
      </x:c>
      <x:c r="H76" s="53" t="str">
        <x:v>审阅副本采用正式文档行ID；导入前核验使用接口</x:v>
      </x:c>
    </x:row>
    <x:row r="77" ht="53" customHeight="1">
      <x:c r="A77" s="53" t="n">
        <x:v>10202041</x:v>
      </x:c>
      <x:c r="B77" s="53" t="str">
        <x:v>玄门伏虎击·第四卷</x:v>
      </x:c>
      <x:c r="C77" s="53" t="n">
        <x:v>100200</x:v>
      </x:c>
      <x:c r="D77" s="53" t="n">
        <x:v>10020003</x:v>
      </x:c>
      <x:c r="E77" s="53" t="str">
        <x:v>玄门伏虎击</x:v>
      </x:c>
      <x:c r="F77" s="53" t="n">
        <x:v>3</x:v>
      </x:c>
      <x:c r="G77" s="53" t="str">
        <x:v>skill.required_wupin逐项反查</x:v>
      </x:c>
      <x:c r="H77" s="53" t="str">
        <x:v>审阅副本采用正式文档行ID；导入前核验使用接口</x:v>
      </x:c>
    </x:row>
    <x:row r="78" ht="53" customHeight="1">
      <x:c r="A78" s="53" t="n">
        <x:v>10202042</x:v>
      </x:c>
      <x:c r="B78" s="53" t="str">
        <x:v>玄门伏虎击·第五卷</x:v>
      </x:c>
      <x:c r="C78" s="53" t="n">
        <x:v>100200</x:v>
      </x:c>
      <x:c r="D78" s="53" t="n">
        <x:v>10020004</x:v>
      </x:c>
      <x:c r="E78" s="53" t="str">
        <x:v>玄门伏虎击</x:v>
      </x:c>
      <x:c r="F78" s="53" t="n">
        <x:v>4</x:v>
      </x:c>
      <x:c r="G78" s="53" t="str">
        <x:v>skill.required_wupin逐项反查</x:v>
      </x:c>
      <x:c r="H78" s="53" t="str">
        <x:v>审阅副本采用正式文档行ID；导入前核验使用接口</x:v>
      </x:c>
    </x:row>
    <x:row r="79" ht="53" customHeight="1">
      <x:c r="A79" s="53" t="n">
        <x:v>10202043</x:v>
      </x:c>
      <x:c r="B79" s="53" t="str">
        <x:v>玄门伏虎击·第六卷</x:v>
      </x:c>
      <x:c r="C79" s="53" t="n">
        <x:v>100200</x:v>
      </x:c>
      <x:c r="D79" s="53" t="n">
        <x:v>10020005</x:v>
      </x:c>
      <x:c r="E79" s="53" t="str">
        <x:v>玄门伏虎击</x:v>
      </x:c>
      <x:c r="F79" s="53" t="n">
        <x:v>5</x:v>
      </x:c>
      <x:c r="G79" s="53" t="str">
        <x:v>skill.required_wupin逐项反查</x:v>
      </x:c>
      <x:c r="H79" s="53" t="str">
        <x:v>审阅副本采用正式文档行ID；导入前核验使用接口</x:v>
      </x:c>
    </x:row>
    <x:row r="80" ht="53" customHeight="1">
      <x:c r="A80" s="53" t="n">
        <x:v>10203044</x:v>
      </x:c>
      <x:c r="B80" s="53" t="str">
        <x:v>玄门伏虎击·第七卷</x:v>
      </x:c>
      <x:c r="C80" s="53" t="n">
        <x:v>100200</x:v>
      </x:c>
      <x:c r="D80" s="53" t="n">
        <x:v>10020006</x:v>
      </x:c>
      <x:c r="E80" s="53" t="str">
        <x:v>玄门伏虎击</x:v>
      </x:c>
      <x:c r="F80" s="53" t="n">
        <x:v>6</x:v>
      </x:c>
      <x:c r="G80" s="53" t="str">
        <x:v>skill.required_wupin逐项反查</x:v>
      </x:c>
      <x:c r="H80" s="53" t="str">
        <x:v>审阅副本采用正式文档行ID；导入前核验使用接口</x:v>
      </x:c>
    </x:row>
    <x:row r="81" ht="53" customHeight="1">
      <x:c r="A81" s="53" t="n">
        <x:v>10203045</x:v>
      </x:c>
      <x:c r="B81" s="53" t="str">
        <x:v>玄门伏虎击·第八卷</x:v>
      </x:c>
      <x:c r="C81" s="53" t="n">
        <x:v>100200</x:v>
      </x:c>
      <x:c r="D81" s="53" t="n">
        <x:v>10020007</x:v>
      </x:c>
      <x:c r="E81" s="53" t="str">
        <x:v>玄门伏虎击</x:v>
      </x:c>
      <x:c r="F81" s="53" t="n">
        <x:v>7</x:v>
      </x:c>
      <x:c r="G81" s="53" t="str">
        <x:v>skill.required_wupin逐项反查</x:v>
      </x:c>
      <x:c r="H81" s="53" t="str">
        <x:v>审阅副本采用正式文档行ID；导入前核验使用接口</x:v>
      </x:c>
    </x:row>
    <x:row r="82" ht="53" customHeight="1">
      <x:c r="A82" s="53" t="n">
        <x:v>10203046</x:v>
      </x:c>
      <x:c r="B82" s="53" t="str">
        <x:v>玄门伏虎击·第九卷</x:v>
      </x:c>
      <x:c r="C82" s="53" t="n">
        <x:v>100200</x:v>
      </x:c>
      <x:c r="D82" s="53" t="n">
        <x:v>10020008</x:v>
      </x:c>
      <x:c r="E82" s="53" t="str">
        <x:v>玄门伏虎击</x:v>
      </x:c>
      <x:c r="F82" s="53" t="n">
        <x:v>8</x:v>
      </x:c>
      <x:c r="G82" s="53" t="str">
        <x:v>skill.required_wupin逐项反查</x:v>
      </x:c>
      <x:c r="H82" s="53" t="str">
        <x:v>审阅副本采用正式文档行ID；导入前核验使用接口</x:v>
      </x:c>
    </x:row>
    <x:row r="83" ht="53" customHeight="1">
      <x:c r="A83" s="53" t="n">
        <x:v>10204047</x:v>
      </x:c>
      <x:c r="B83" s="53" t="str">
        <x:v>玄门伏虎击·第十卷</x:v>
      </x:c>
      <x:c r="C83" s="53" t="n">
        <x:v>100200</x:v>
      </x:c>
      <x:c r="D83" s="53" t="n">
        <x:v>10020009</x:v>
      </x:c>
      <x:c r="E83" s="53" t="str">
        <x:v>玄门伏虎击</x:v>
      </x:c>
      <x:c r="F83" s="53" t="n">
        <x:v>9</x:v>
      </x:c>
      <x:c r="G83" s="53" t="str">
        <x:v>skill.required_wupin逐项反查</x:v>
      </x:c>
      <x:c r="H83" s="53" t="str">
        <x:v>审阅副本采用正式文档行ID；导入前核验使用接口</x:v>
      </x:c>
    </x:row>
    <x:row r="84" ht="53" customHeight="1">
      <x:c r="A84" s="53" t="n">
        <x:v>10201049</x:v>
      </x:c>
      <x:c r="B84" s="53" t="str">
        <x:v>太白藏锋斩·第二卷</x:v>
      </x:c>
      <x:c r="C84" s="53" t="n">
        <x:v>100300</x:v>
      </x:c>
      <x:c r="D84" s="53" t="n">
        <x:v>10030001</x:v>
      </x:c>
      <x:c r="E84" s="53" t="str">
        <x:v>太白藏锋斩</x:v>
      </x:c>
      <x:c r="F84" s="53" t="n">
        <x:v>1</x:v>
      </x:c>
      <x:c r="G84" s="53" t="str">
        <x:v>skill.required_wupin逐项反查</x:v>
      </x:c>
      <x:c r="H84" s="53" t="str">
        <x:v>审阅副本采用正式文档行ID；导入前核验使用接口</x:v>
      </x:c>
    </x:row>
    <x:row r="85" ht="53" customHeight="1">
      <x:c r="A85" s="53" t="n">
        <x:v>10201050</x:v>
      </x:c>
      <x:c r="B85" s="53" t="str">
        <x:v>太白藏锋斩·第三卷</x:v>
      </x:c>
      <x:c r="C85" s="53" t="n">
        <x:v>100300</x:v>
      </x:c>
      <x:c r="D85" s="53" t="n">
        <x:v>10030002</x:v>
      </x:c>
      <x:c r="E85" s="53" t="str">
        <x:v>太白藏锋斩</x:v>
      </x:c>
      <x:c r="F85" s="53" t="n">
        <x:v>2</x:v>
      </x:c>
      <x:c r="G85" s="53" t="str">
        <x:v>skill.required_wupin逐项反查</x:v>
      </x:c>
      <x:c r="H85" s="53" t="str">
        <x:v>审阅副本采用正式文档行ID；导入前核验使用接口</x:v>
      </x:c>
    </x:row>
    <x:row r="86" ht="53" customHeight="1">
      <x:c r="A86" s="53" t="n">
        <x:v>10202051</x:v>
      </x:c>
      <x:c r="B86" s="53" t="str">
        <x:v>太白藏锋斩·第四卷</x:v>
      </x:c>
      <x:c r="C86" s="53" t="n">
        <x:v>100300</x:v>
      </x:c>
      <x:c r="D86" s="53" t="n">
        <x:v>10030003</x:v>
      </x:c>
      <x:c r="E86" s="53" t="str">
        <x:v>太白藏锋斩</x:v>
      </x:c>
      <x:c r="F86" s="53" t="n">
        <x:v>3</x:v>
      </x:c>
      <x:c r="G86" s="53" t="str">
        <x:v>skill.required_wupin逐项反查</x:v>
      </x:c>
      <x:c r="H86" s="53" t="str">
        <x:v>审阅副本采用正式文档行ID；导入前核验使用接口</x:v>
      </x:c>
    </x:row>
    <x:row r="87" ht="53" customHeight="1">
      <x:c r="A87" s="53" t="n">
        <x:v>10202052</x:v>
      </x:c>
      <x:c r="B87" s="53" t="str">
        <x:v>太白藏锋斩·第五卷</x:v>
      </x:c>
      <x:c r="C87" s="53" t="n">
        <x:v>100300</x:v>
      </x:c>
      <x:c r="D87" s="53" t="n">
        <x:v>10030004</x:v>
      </x:c>
      <x:c r="E87" s="53" t="str">
        <x:v>太白藏锋斩</x:v>
      </x:c>
      <x:c r="F87" s="53" t="n">
        <x:v>4</x:v>
      </x:c>
      <x:c r="G87" s="53" t="str">
        <x:v>skill.required_wupin逐项反查</x:v>
      </x:c>
      <x:c r="H87" s="53" t="str">
        <x:v>审阅副本采用正式文档行ID；导入前核验使用接口</x:v>
      </x:c>
    </x:row>
    <x:row r="88" ht="53" customHeight="1">
      <x:c r="A88" s="53" t="n">
        <x:v>10202053</x:v>
      </x:c>
      <x:c r="B88" s="53" t="str">
        <x:v>太白藏锋斩·第六卷</x:v>
      </x:c>
      <x:c r="C88" s="53" t="n">
        <x:v>100300</x:v>
      </x:c>
      <x:c r="D88" s="53" t="n">
        <x:v>10030005</x:v>
      </x:c>
      <x:c r="E88" s="53" t="str">
        <x:v>太白藏锋斩</x:v>
      </x:c>
      <x:c r="F88" s="53" t="n">
        <x:v>5</x:v>
      </x:c>
      <x:c r="G88" s="53" t="str">
        <x:v>skill.required_wupin逐项反查</x:v>
      </x:c>
      <x:c r="H88" s="53" t="str">
        <x:v>审阅副本采用正式文档行ID；导入前核验使用接口</x:v>
      </x:c>
    </x:row>
    <x:row r="89" ht="53" customHeight="1">
      <x:c r="A89" s="53" t="n">
        <x:v>10203054</x:v>
      </x:c>
      <x:c r="B89" s="53" t="str">
        <x:v>太白藏锋斩·第七卷</x:v>
      </x:c>
      <x:c r="C89" s="53" t="n">
        <x:v>100300</x:v>
      </x:c>
      <x:c r="D89" s="53" t="n">
        <x:v>10030006</x:v>
      </x:c>
      <x:c r="E89" s="53" t="str">
        <x:v>太白藏锋斩</x:v>
      </x:c>
      <x:c r="F89" s="53" t="n">
        <x:v>6</x:v>
      </x:c>
      <x:c r="G89" s="53" t="str">
        <x:v>skill.required_wupin逐项反查</x:v>
      </x:c>
      <x:c r="H89" s="53" t="str">
        <x:v>审阅副本采用正式文档行ID；导入前核验使用接口</x:v>
      </x:c>
    </x:row>
    <x:row r="90" ht="53" customHeight="1">
      <x:c r="A90" s="53" t="n">
        <x:v>10203055</x:v>
      </x:c>
      <x:c r="B90" s="53" t="str">
        <x:v>太白藏锋斩·第八卷</x:v>
      </x:c>
      <x:c r="C90" s="53" t="n">
        <x:v>100300</x:v>
      </x:c>
      <x:c r="D90" s="53" t="n">
        <x:v>10030007</x:v>
      </x:c>
      <x:c r="E90" s="53" t="str">
        <x:v>太白藏锋斩</x:v>
      </x:c>
      <x:c r="F90" s="53" t="n">
        <x:v>7</x:v>
      </x:c>
      <x:c r="G90" s="53" t="str">
        <x:v>skill.required_wupin逐项反查</x:v>
      </x:c>
      <x:c r="H90" s="53" t="str">
        <x:v>审阅副本采用正式文档行ID；导入前核验使用接口</x:v>
      </x:c>
    </x:row>
    <x:row r="91" ht="53" customHeight="1">
      <x:c r="A91" s="53" t="n">
        <x:v>10203056</x:v>
      </x:c>
      <x:c r="B91" s="53" t="str">
        <x:v>太白藏锋斩·第九卷</x:v>
      </x:c>
      <x:c r="C91" s="53" t="n">
        <x:v>100300</x:v>
      </x:c>
      <x:c r="D91" s="53" t="n">
        <x:v>10030008</x:v>
      </x:c>
      <x:c r="E91" s="53" t="str">
        <x:v>太白藏锋斩</x:v>
      </x:c>
      <x:c r="F91" s="53" t="n">
        <x:v>8</x:v>
      </x:c>
      <x:c r="G91" s="53" t="str">
        <x:v>skill.required_wupin逐项反查</x:v>
      </x:c>
      <x:c r="H91" s="53" t="str">
        <x:v>审阅副本采用正式文档行ID；导入前核验使用接口</x:v>
      </x:c>
    </x:row>
    <x:row r="92" ht="53" customHeight="1">
      <x:c r="A92" s="53" t="n">
        <x:v>10204057</x:v>
      </x:c>
      <x:c r="B92" s="53" t="str">
        <x:v>太白藏锋斩·第十卷</x:v>
      </x:c>
      <x:c r="C92" s="53" t="n">
        <x:v>100300</x:v>
      </x:c>
      <x:c r="D92" s="53" t="n">
        <x:v>10030009</x:v>
      </x:c>
      <x:c r="E92" s="53" t="str">
        <x:v>太白藏锋斩</x:v>
      </x:c>
      <x:c r="F92" s="53" t="n">
        <x:v>9</x:v>
      </x:c>
      <x:c r="G92" s="53" t="str">
        <x:v>skill.required_wupin逐项反查</x:v>
      </x:c>
      <x:c r="H92" s="53" t="str">
        <x:v>审阅副本采用正式文档行ID；导入前核验使用接口</x:v>
      </x:c>
    </x:row>
    <x:row r="93" ht="53" customHeight="1">
      <x:c r="A93" s="53" t="n">
        <x:v>10201059</x:v>
      </x:c>
      <x:c r="B93" s="53" t="str">
        <x:v>玄罡撼岳劲·第二卷</x:v>
      </x:c>
      <x:c r="C93" s="53" t="n">
        <x:v>100400</x:v>
      </x:c>
      <x:c r="D93" s="53" t="n">
        <x:v>10040001</x:v>
      </x:c>
      <x:c r="E93" s="53" t="str">
        <x:v>玄罡撼岳劲</x:v>
      </x:c>
      <x:c r="F93" s="53" t="n">
        <x:v>1</x:v>
      </x:c>
      <x:c r="G93" s="53" t="str">
        <x:v>skill.required_wupin逐项反查</x:v>
      </x:c>
      <x:c r="H93" s="53" t="str">
        <x:v>审阅副本采用正式文档行ID；导入前核验使用接口</x:v>
      </x:c>
    </x:row>
    <x:row r="94" ht="53" customHeight="1">
      <x:c r="A94" s="53" t="n">
        <x:v>10201060</x:v>
      </x:c>
      <x:c r="B94" s="53" t="str">
        <x:v>玄罡撼岳劲·第三卷</x:v>
      </x:c>
      <x:c r="C94" s="53" t="n">
        <x:v>100400</x:v>
      </x:c>
      <x:c r="D94" s="53" t="n">
        <x:v>10040002</x:v>
      </x:c>
      <x:c r="E94" s="53" t="str">
        <x:v>玄罡撼岳劲</x:v>
      </x:c>
      <x:c r="F94" s="53" t="n">
        <x:v>2</x:v>
      </x:c>
      <x:c r="G94" s="53" t="str">
        <x:v>skill.required_wupin逐项反查</x:v>
      </x:c>
      <x:c r="H94" s="53" t="str">
        <x:v>审阅副本采用正式文档行ID；导入前核验使用接口</x:v>
      </x:c>
    </x:row>
    <x:row r="95" ht="53" customHeight="1">
      <x:c r="A95" s="53" t="n">
        <x:v>10202061</x:v>
      </x:c>
      <x:c r="B95" s="53" t="str">
        <x:v>玄罡撼岳劲·第四卷</x:v>
      </x:c>
      <x:c r="C95" s="53" t="n">
        <x:v>100400</x:v>
      </x:c>
      <x:c r="D95" s="53" t="n">
        <x:v>10040003</x:v>
      </x:c>
      <x:c r="E95" s="53" t="str">
        <x:v>玄罡撼岳劲</x:v>
      </x:c>
      <x:c r="F95" s="53" t="n">
        <x:v>3</x:v>
      </x:c>
      <x:c r="G95" s="53" t="str">
        <x:v>skill.required_wupin逐项反查</x:v>
      </x:c>
      <x:c r="H95" s="53" t="str">
        <x:v>审阅副本采用正式文档行ID；导入前核验使用接口</x:v>
      </x:c>
    </x:row>
    <x:row r="96" ht="53" customHeight="1">
      <x:c r="A96" s="53" t="n">
        <x:v>10202062</x:v>
      </x:c>
      <x:c r="B96" s="53" t="str">
        <x:v>玄罡撼岳劲·第五卷</x:v>
      </x:c>
      <x:c r="C96" s="53" t="n">
        <x:v>100400</x:v>
      </x:c>
      <x:c r="D96" s="53" t="n">
        <x:v>10040004</x:v>
      </x:c>
      <x:c r="E96" s="53" t="str">
        <x:v>玄罡撼岳劲</x:v>
      </x:c>
      <x:c r="F96" s="53" t="n">
        <x:v>4</x:v>
      </x:c>
      <x:c r="G96" s="53" t="str">
        <x:v>skill.required_wupin逐项反查</x:v>
      </x:c>
      <x:c r="H96" s="53" t="str">
        <x:v>审阅副本采用正式文档行ID；导入前核验使用接口</x:v>
      </x:c>
    </x:row>
    <x:row r="97" ht="53" customHeight="1">
      <x:c r="A97" s="53" t="n">
        <x:v>10202063</x:v>
      </x:c>
      <x:c r="B97" s="53" t="str">
        <x:v>玄罡撼岳劲·第六卷</x:v>
      </x:c>
      <x:c r="C97" s="53" t="n">
        <x:v>100400</x:v>
      </x:c>
      <x:c r="D97" s="53" t="n">
        <x:v>10040005</x:v>
      </x:c>
      <x:c r="E97" s="53" t="str">
        <x:v>玄罡撼岳劲</x:v>
      </x:c>
      <x:c r="F97" s="53" t="n">
        <x:v>5</x:v>
      </x:c>
      <x:c r="G97" s="53" t="str">
        <x:v>skill.required_wupin逐项反查</x:v>
      </x:c>
      <x:c r="H97" s="53" t="str">
        <x:v>审阅副本采用正式文档行ID；导入前核验使用接口</x:v>
      </x:c>
    </x:row>
    <x:row r="98" ht="53" customHeight="1">
      <x:c r="A98" s="53" t="n">
        <x:v>10203064</x:v>
      </x:c>
      <x:c r="B98" s="53" t="str">
        <x:v>玄罡撼岳劲·第七卷</x:v>
      </x:c>
      <x:c r="C98" s="53" t="n">
        <x:v>100400</x:v>
      </x:c>
      <x:c r="D98" s="53" t="n">
        <x:v>10040006</x:v>
      </x:c>
      <x:c r="E98" s="53" t="str">
        <x:v>玄罡撼岳劲</x:v>
      </x:c>
      <x:c r="F98" s="53" t="n">
        <x:v>6</x:v>
      </x:c>
      <x:c r="G98" s="53" t="str">
        <x:v>skill.required_wupin逐项反查</x:v>
      </x:c>
      <x:c r="H98" s="53" t="str">
        <x:v>审阅副本采用正式文档行ID；导入前核验使用接口</x:v>
      </x:c>
    </x:row>
    <x:row r="99" ht="53" customHeight="1">
      <x:c r="A99" s="53" t="n">
        <x:v>10203065</x:v>
      </x:c>
      <x:c r="B99" s="53" t="str">
        <x:v>玄罡撼岳劲·第八卷</x:v>
      </x:c>
      <x:c r="C99" s="53" t="n">
        <x:v>100400</x:v>
      </x:c>
      <x:c r="D99" s="53" t="n">
        <x:v>10040007</x:v>
      </x:c>
      <x:c r="E99" s="53" t="str">
        <x:v>玄罡撼岳劲</x:v>
      </x:c>
      <x:c r="F99" s="53" t="n">
        <x:v>7</x:v>
      </x:c>
      <x:c r="G99" s="53" t="str">
        <x:v>skill.required_wupin逐项反查</x:v>
      </x:c>
      <x:c r="H99" s="53" t="str">
        <x:v>审阅副本采用正式文档行ID；导入前核验使用接口</x:v>
      </x:c>
    </x:row>
    <x:row r="100" ht="53" customHeight="1">
      <x:c r="A100" s="53" t="n">
        <x:v>10203066</x:v>
      </x:c>
      <x:c r="B100" s="53" t="str">
        <x:v>玄罡撼岳劲·第九卷</x:v>
      </x:c>
      <x:c r="C100" s="53" t="n">
        <x:v>100400</x:v>
      </x:c>
      <x:c r="D100" s="53" t="n">
        <x:v>10040008</x:v>
      </x:c>
      <x:c r="E100" s="53" t="str">
        <x:v>玄罡撼岳劲</x:v>
      </x:c>
      <x:c r="F100" s="53" t="n">
        <x:v>8</x:v>
      </x:c>
      <x:c r="G100" s="53" t="str">
        <x:v>skill.required_wupin逐项反查</x:v>
      </x:c>
      <x:c r="H100" s="53" t="str">
        <x:v>审阅副本采用正式文档行ID；导入前核验使用接口</x:v>
      </x:c>
    </x:row>
    <x:row r="101" ht="53" customHeight="1">
      <x:c r="A101" s="53" t="n">
        <x:v>10204067</x:v>
      </x:c>
      <x:c r="B101" s="53" t="str">
        <x:v>玄罡撼岳劲·第十卷</x:v>
      </x:c>
      <x:c r="C101" s="53" t="n">
        <x:v>100400</x:v>
      </x:c>
      <x:c r="D101" s="53" t="n">
        <x:v>10040009</x:v>
      </x:c>
      <x:c r="E101" s="53" t="str">
        <x:v>玄罡撼岳劲</x:v>
      </x:c>
      <x:c r="F101" s="53" t="n">
        <x:v>9</x:v>
      </x:c>
      <x:c r="G101" s="53" t="str">
        <x:v>skill.required_wupin逐项反查</x:v>
      </x:c>
      <x:c r="H101" s="53" t="str">
        <x:v>审阅副本采用正式文档行ID；导入前核验使用接口</x:v>
      </x:c>
    </x:row>
    <x:row r="102" ht="53" customHeight="1">
      <x:c r="A102" s="53" t="n">
        <x:v>10201069</x:v>
      </x:c>
      <x:c r="B102" s="53" t="str">
        <x:v>庚芒诀·第二卷</x:v>
      </x:c>
      <x:c r="C102" s="53" t="n">
        <x:v>100500</x:v>
      </x:c>
      <x:c r="D102" s="53" t="n">
        <x:v>10050001</x:v>
      </x:c>
      <x:c r="E102" s="53" t="str">
        <x:v>庚芒诀</x:v>
      </x:c>
      <x:c r="F102" s="53" t="n">
        <x:v>1</x:v>
      </x:c>
      <x:c r="G102" s="53" t="str">
        <x:v>skill.required_wupin逐项反查</x:v>
      </x:c>
      <x:c r="H102" s="53" t="str">
        <x:v>审阅副本采用正式文档行ID；导入前核验使用接口</x:v>
      </x:c>
    </x:row>
    <x:row r="103" ht="53" customHeight="1">
      <x:c r="A103" s="53" t="n">
        <x:v>10201070</x:v>
      </x:c>
      <x:c r="B103" s="53" t="str">
        <x:v>庚芒诀·第三卷</x:v>
      </x:c>
      <x:c r="C103" s="53" t="n">
        <x:v>100500</x:v>
      </x:c>
      <x:c r="D103" s="53" t="n">
        <x:v>10050002</x:v>
      </x:c>
      <x:c r="E103" s="53" t="str">
        <x:v>庚芒诀</x:v>
      </x:c>
      <x:c r="F103" s="53" t="n">
        <x:v>2</x:v>
      </x:c>
      <x:c r="G103" s="53" t="str">
        <x:v>skill.required_wupin逐项反查</x:v>
      </x:c>
      <x:c r="H103" s="53" t="str">
        <x:v>审阅副本采用正式文档行ID；导入前核验使用接口</x:v>
      </x:c>
    </x:row>
    <x:row r="104" ht="53" customHeight="1">
      <x:c r="A104" s="53" t="n">
        <x:v>10202071</x:v>
      </x:c>
      <x:c r="B104" s="53" t="str">
        <x:v>庚芒诀·第四卷</x:v>
      </x:c>
      <x:c r="C104" s="53" t="n">
        <x:v>100500</x:v>
      </x:c>
      <x:c r="D104" s="53" t="n">
        <x:v>10050003</x:v>
      </x:c>
      <x:c r="E104" s="53" t="str">
        <x:v>庚芒诀</x:v>
      </x:c>
      <x:c r="F104" s="53" t="n">
        <x:v>3</x:v>
      </x:c>
      <x:c r="G104" s="53" t="str">
        <x:v>skill.required_wupin逐项反查</x:v>
      </x:c>
      <x:c r="H104" s="53" t="str">
        <x:v>审阅副本采用正式文档行ID；导入前核验使用接口</x:v>
      </x:c>
    </x:row>
    <x:row r="105" ht="53" customHeight="1">
      <x:c r="A105" s="53" t="n">
        <x:v>10202072</x:v>
      </x:c>
      <x:c r="B105" s="53" t="str">
        <x:v>庚芒诀·第五卷</x:v>
      </x:c>
      <x:c r="C105" s="53" t="n">
        <x:v>100500</x:v>
      </x:c>
      <x:c r="D105" s="53" t="n">
        <x:v>10050004</x:v>
      </x:c>
      <x:c r="E105" s="53" t="str">
        <x:v>庚芒诀</x:v>
      </x:c>
      <x:c r="F105" s="53" t="n">
        <x:v>4</x:v>
      </x:c>
      <x:c r="G105" s="53" t="str">
        <x:v>skill.required_wupin逐项反查</x:v>
      </x:c>
      <x:c r="H105" s="53" t="str">
        <x:v>审阅副本采用正式文档行ID；导入前核验使用接口</x:v>
      </x:c>
    </x:row>
    <x:row r="106" ht="53" customHeight="1">
      <x:c r="A106" s="53" t="n">
        <x:v>10202073</x:v>
      </x:c>
      <x:c r="B106" s="53" t="str">
        <x:v>庚芒诀·第六卷</x:v>
      </x:c>
      <x:c r="C106" s="53" t="n">
        <x:v>100500</x:v>
      </x:c>
      <x:c r="D106" s="53" t="n">
        <x:v>10050005</x:v>
      </x:c>
      <x:c r="E106" s="53" t="str">
        <x:v>庚芒诀</x:v>
      </x:c>
      <x:c r="F106" s="53" t="n">
        <x:v>5</x:v>
      </x:c>
      <x:c r="G106" s="53" t="str">
        <x:v>skill.required_wupin逐项反查</x:v>
      </x:c>
      <x:c r="H106" s="53" t="str">
        <x:v>审阅副本采用正式文档行ID；导入前核验使用接口</x:v>
      </x:c>
    </x:row>
    <x:row r="107" ht="53" customHeight="1">
      <x:c r="A107" s="53" t="n">
        <x:v>10203074</x:v>
      </x:c>
      <x:c r="B107" s="53" t="str">
        <x:v>庚芒诀·第七卷</x:v>
      </x:c>
      <x:c r="C107" s="53" t="n">
        <x:v>100500</x:v>
      </x:c>
      <x:c r="D107" s="53" t="n">
        <x:v>10050006</x:v>
      </x:c>
      <x:c r="E107" s="53" t="str">
        <x:v>庚芒诀</x:v>
      </x:c>
      <x:c r="F107" s="53" t="n">
        <x:v>6</x:v>
      </x:c>
      <x:c r="G107" s="53" t="str">
        <x:v>skill.required_wupin逐项反查</x:v>
      </x:c>
      <x:c r="H107" s="53" t="str">
        <x:v>审阅副本采用正式文档行ID；导入前核验使用接口</x:v>
      </x:c>
    </x:row>
    <x:row r="108" ht="53" customHeight="1">
      <x:c r="A108" s="53" t="n">
        <x:v>10203075</x:v>
      </x:c>
      <x:c r="B108" s="53" t="str">
        <x:v>庚芒诀·第八卷</x:v>
      </x:c>
      <x:c r="C108" s="53" t="n">
        <x:v>100500</x:v>
      </x:c>
      <x:c r="D108" s="53" t="n">
        <x:v>10050007</x:v>
      </x:c>
      <x:c r="E108" s="53" t="str">
        <x:v>庚芒诀</x:v>
      </x:c>
      <x:c r="F108" s="53" t="n">
        <x:v>7</x:v>
      </x:c>
      <x:c r="G108" s="53" t="str">
        <x:v>skill.required_wupin逐项反查</x:v>
      </x:c>
      <x:c r="H108" s="53" t="str">
        <x:v>审阅副本采用正式文档行ID；导入前核验使用接口</x:v>
      </x:c>
    </x:row>
    <x:row r="109" ht="53" customHeight="1">
      <x:c r="A109" s="53" t="n">
        <x:v>10203076</x:v>
      </x:c>
      <x:c r="B109" s="53" t="str">
        <x:v>庚芒诀·第九卷</x:v>
      </x:c>
      <x:c r="C109" s="53" t="n">
        <x:v>100500</x:v>
      </x:c>
      <x:c r="D109" s="53" t="n">
        <x:v>10050008</x:v>
      </x:c>
      <x:c r="E109" s="53" t="str">
        <x:v>庚芒诀</x:v>
      </x:c>
      <x:c r="F109" s="53" t="n">
        <x:v>8</x:v>
      </x:c>
      <x:c r="G109" s="53" t="str">
        <x:v>skill.required_wupin逐项反查</x:v>
      </x:c>
      <x:c r="H109" s="53" t="str">
        <x:v>审阅副本采用正式文档行ID；导入前核验使用接口</x:v>
      </x:c>
    </x:row>
    <x:row r="110" ht="53" customHeight="1">
      <x:c r="A110" s="53" t="n">
        <x:v>10204077</x:v>
      </x:c>
      <x:c r="B110" s="53" t="str">
        <x:v>庚芒诀·第十卷</x:v>
      </x:c>
      <x:c r="C110" s="53" t="n">
        <x:v>100500</x:v>
      </x:c>
      <x:c r="D110" s="53" t="n">
        <x:v>10050009</x:v>
      </x:c>
      <x:c r="E110" s="53" t="str">
        <x:v>庚芒诀</x:v>
      </x:c>
      <x:c r="F110" s="53" t="n">
        <x:v>9</x:v>
      </x:c>
      <x:c r="G110" s="53" t="str">
        <x:v>skill.required_wupin逐项反查</x:v>
      </x:c>
      <x:c r="H110" s="53" t="str">
        <x:v>审阅副本采用正式文档行ID；导入前核验使用接口</x:v>
      </x:c>
    </x:row>
    <x:row r="111" ht="53" customHeight="1">
      <x:c r="A111" s="53" t="n">
        <x:v>10201079</x:v>
      </x:c>
      <x:c r="B111" s="53" t="str">
        <x:v>青萝引·第二卷</x:v>
      </x:c>
      <x:c r="C111" s="53" t="n">
        <x:v>100600</x:v>
      </x:c>
      <x:c r="D111" s="53" t="n">
        <x:v>10060001</x:v>
      </x:c>
      <x:c r="E111" s="53" t="str">
        <x:v>青萝引</x:v>
      </x:c>
      <x:c r="F111" s="53" t="n">
        <x:v>1</x:v>
      </x:c>
      <x:c r="G111" s="53" t="str">
        <x:v>skill.required_wupin逐项反查</x:v>
      </x:c>
      <x:c r="H111" s="53" t="str">
        <x:v>审阅副本采用正式文档行ID；导入前核验使用接口</x:v>
      </x:c>
    </x:row>
    <x:row r="112" ht="53" customHeight="1">
      <x:c r="A112" s="53" t="n">
        <x:v>10201080</x:v>
      </x:c>
      <x:c r="B112" s="53" t="str">
        <x:v>青萝引·第三卷</x:v>
      </x:c>
      <x:c r="C112" s="53" t="n">
        <x:v>100600</x:v>
      </x:c>
      <x:c r="D112" s="53" t="n">
        <x:v>10060002</x:v>
      </x:c>
      <x:c r="E112" s="53" t="str">
        <x:v>青萝引</x:v>
      </x:c>
      <x:c r="F112" s="53" t="n">
        <x:v>2</x:v>
      </x:c>
      <x:c r="G112" s="53" t="str">
        <x:v>skill.required_wupin逐项反查</x:v>
      </x:c>
      <x:c r="H112" s="53" t="str">
        <x:v>审阅副本采用正式文档行ID；导入前核验使用接口</x:v>
      </x:c>
    </x:row>
    <x:row r="113" ht="53" customHeight="1">
      <x:c r="A113" s="53" t="n">
        <x:v>10202081</x:v>
      </x:c>
      <x:c r="B113" s="53" t="str">
        <x:v>青萝引·第四卷</x:v>
      </x:c>
      <x:c r="C113" s="53" t="n">
        <x:v>100600</x:v>
      </x:c>
      <x:c r="D113" s="53" t="n">
        <x:v>10060003</x:v>
      </x:c>
      <x:c r="E113" s="53" t="str">
        <x:v>青萝引</x:v>
      </x:c>
      <x:c r="F113" s="53" t="n">
        <x:v>3</x:v>
      </x:c>
      <x:c r="G113" s="53" t="str">
        <x:v>skill.required_wupin逐项反查</x:v>
      </x:c>
      <x:c r="H113" s="53" t="str">
        <x:v>审阅副本采用正式文档行ID；导入前核验使用接口</x:v>
      </x:c>
    </x:row>
    <x:row r="114" ht="53" customHeight="1">
      <x:c r="A114" s="53" t="n">
        <x:v>10202082</x:v>
      </x:c>
      <x:c r="B114" s="53" t="str">
        <x:v>青萝引·第五卷</x:v>
      </x:c>
      <x:c r="C114" s="53" t="n">
        <x:v>100600</x:v>
      </x:c>
      <x:c r="D114" s="53" t="n">
        <x:v>10060004</x:v>
      </x:c>
      <x:c r="E114" s="53" t="str">
        <x:v>青萝引</x:v>
      </x:c>
      <x:c r="F114" s="53" t="n">
        <x:v>4</x:v>
      </x:c>
      <x:c r="G114" s="53" t="str">
        <x:v>skill.required_wupin逐项反查</x:v>
      </x:c>
      <x:c r="H114" s="53" t="str">
        <x:v>审阅副本采用正式文档行ID；导入前核验使用接口</x:v>
      </x:c>
    </x:row>
    <x:row r="115" ht="53" customHeight="1">
      <x:c r="A115" s="53" t="n">
        <x:v>10202083</x:v>
      </x:c>
      <x:c r="B115" s="53" t="str">
        <x:v>青萝引·第六卷</x:v>
      </x:c>
      <x:c r="C115" s="53" t="n">
        <x:v>100600</x:v>
      </x:c>
      <x:c r="D115" s="53" t="n">
        <x:v>10060005</x:v>
      </x:c>
      <x:c r="E115" s="53" t="str">
        <x:v>青萝引</x:v>
      </x:c>
      <x:c r="F115" s="53" t="n">
        <x:v>5</x:v>
      </x:c>
      <x:c r="G115" s="53" t="str">
        <x:v>skill.required_wupin逐项反查</x:v>
      </x:c>
      <x:c r="H115" s="53" t="str">
        <x:v>审阅副本采用正式文档行ID；导入前核验使用接口</x:v>
      </x:c>
    </x:row>
    <x:row r="116" ht="53" customHeight="1">
      <x:c r="A116" s="53" t="n">
        <x:v>10203084</x:v>
      </x:c>
      <x:c r="B116" s="53" t="str">
        <x:v>青萝引·第七卷</x:v>
      </x:c>
      <x:c r="C116" s="53" t="n">
        <x:v>100600</x:v>
      </x:c>
      <x:c r="D116" s="53" t="n">
        <x:v>10060006</x:v>
      </x:c>
      <x:c r="E116" s="53" t="str">
        <x:v>青萝引</x:v>
      </x:c>
      <x:c r="F116" s="53" t="n">
        <x:v>6</x:v>
      </x:c>
      <x:c r="G116" s="53" t="str">
        <x:v>skill.required_wupin逐项反查</x:v>
      </x:c>
      <x:c r="H116" s="53" t="str">
        <x:v>审阅副本采用正式文档行ID；导入前核验使用接口</x:v>
      </x:c>
    </x:row>
    <x:row r="117" ht="53" customHeight="1">
      <x:c r="A117" s="53" t="n">
        <x:v>10203085</x:v>
      </x:c>
      <x:c r="B117" s="53" t="str">
        <x:v>青萝引·第八卷</x:v>
      </x:c>
      <x:c r="C117" s="53" t="n">
        <x:v>100600</x:v>
      </x:c>
      <x:c r="D117" s="53" t="n">
        <x:v>10060007</x:v>
      </x:c>
      <x:c r="E117" s="53" t="str">
        <x:v>青萝引</x:v>
      </x:c>
      <x:c r="F117" s="53" t="n">
        <x:v>7</x:v>
      </x:c>
      <x:c r="G117" s="53" t="str">
        <x:v>skill.required_wupin逐项反查</x:v>
      </x:c>
      <x:c r="H117" s="53" t="str">
        <x:v>审阅副本采用正式文档行ID；导入前核验使用接口</x:v>
      </x:c>
    </x:row>
    <x:row r="118" ht="53" customHeight="1">
      <x:c r="A118" s="53" t="n">
        <x:v>10203086</x:v>
      </x:c>
      <x:c r="B118" s="53" t="str">
        <x:v>青萝引·第九卷</x:v>
      </x:c>
      <x:c r="C118" s="53" t="n">
        <x:v>100600</x:v>
      </x:c>
      <x:c r="D118" s="53" t="n">
        <x:v>10060008</x:v>
      </x:c>
      <x:c r="E118" s="53" t="str">
        <x:v>青萝引</x:v>
      </x:c>
      <x:c r="F118" s="53" t="n">
        <x:v>8</x:v>
      </x:c>
      <x:c r="G118" s="53" t="str">
        <x:v>skill.required_wupin逐项反查</x:v>
      </x:c>
      <x:c r="H118" s="53" t="str">
        <x:v>审阅副本采用正式文档行ID；导入前核验使用接口</x:v>
      </x:c>
    </x:row>
    <x:row r="119" ht="53" customHeight="1">
      <x:c r="A119" s="53" t="n">
        <x:v>10204087</x:v>
      </x:c>
      <x:c r="B119" s="53" t="str">
        <x:v>青萝引·第十卷</x:v>
      </x:c>
      <x:c r="C119" s="53" t="n">
        <x:v>100600</x:v>
      </x:c>
      <x:c r="D119" s="53" t="n">
        <x:v>10060009</x:v>
      </x:c>
      <x:c r="E119" s="53" t="str">
        <x:v>青萝引</x:v>
      </x:c>
      <x:c r="F119" s="53" t="n">
        <x:v>9</x:v>
      </x:c>
      <x:c r="G119" s="53" t="str">
        <x:v>skill.required_wupin逐项反查</x:v>
      </x:c>
      <x:c r="H119" s="53" t="str">
        <x:v>审阅副本采用正式文档行ID；导入前核验使用接口</x:v>
      </x:c>
    </x:row>
    <x:row r="120" ht="53" customHeight="1">
      <x:c r="A120" s="53" t="n">
        <x:v>10201089</x:v>
      </x:c>
      <x:c r="B120" s="53" t="str">
        <x:v>听潮印·第二卷</x:v>
      </x:c>
      <x:c r="C120" s="53" t="n">
        <x:v>100700</x:v>
      </x:c>
      <x:c r="D120" s="53" t="n">
        <x:v>10070001</x:v>
      </x:c>
      <x:c r="E120" s="53" t="str">
        <x:v>听潮印</x:v>
      </x:c>
      <x:c r="F120" s="53" t="n">
        <x:v>1</x:v>
      </x:c>
      <x:c r="G120" s="53" t="str">
        <x:v>skill.required_wupin逐项反查</x:v>
      </x:c>
      <x:c r="H120" s="53" t="str">
        <x:v>审阅副本采用正式文档行ID；导入前核验使用接口</x:v>
      </x:c>
    </x:row>
    <x:row r="121" ht="53" customHeight="1">
      <x:c r="A121" s="53" t="n">
        <x:v>10201090</x:v>
      </x:c>
      <x:c r="B121" s="53" t="str">
        <x:v>听潮印·第三卷</x:v>
      </x:c>
      <x:c r="C121" s="53" t="n">
        <x:v>100700</x:v>
      </x:c>
      <x:c r="D121" s="53" t="n">
        <x:v>10070002</x:v>
      </x:c>
      <x:c r="E121" s="53" t="str">
        <x:v>听潮印</x:v>
      </x:c>
      <x:c r="F121" s="53" t="n">
        <x:v>2</x:v>
      </x:c>
      <x:c r="G121" s="53" t="str">
        <x:v>skill.required_wupin逐项反查</x:v>
      </x:c>
      <x:c r="H121" s="53" t="str">
        <x:v>审阅副本采用正式文档行ID；导入前核验使用接口</x:v>
      </x:c>
    </x:row>
    <x:row r="122" ht="53" customHeight="1">
      <x:c r="A122" s="53" t="n">
        <x:v>10202091</x:v>
      </x:c>
      <x:c r="B122" s="53" t="str">
        <x:v>听潮印·第四卷</x:v>
      </x:c>
      <x:c r="C122" s="53" t="n">
        <x:v>100700</x:v>
      </x:c>
      <x:c r="D122" s="53" t="n">
        <x:v>10070003</x:v>
      </x:c>
      <x:c r="E122" s="53" t="str">
        <x:v>听潮印</x:v>
      </x:c>
      <x:c r="F122" s="53" t="n">
        <x:v>3</x:v>
      </x:c>
      <x:c r="G122" s="53" t="str">
        <x:v>skill.required_wupin逐项反查</x:v>
      </x:c>
      <x:c r="H122" s="53" t="str">
        <x:v>审阅副本采用正式文档行ID；导入前核验使用接口</x:v>
      </x:c>
    </x:row>
    <x:row r="123" ht="53" customHeight="1">
      <x:c r="A123" s="53" t="n">
        <x:v>10202092</x:v>
      </x:c>
      <x:c r="B123" s="53" t="str">
        <x:v>听潮印·第五卷</x:v>
      </x:c>
      <x:c r="C123" s="53" t="n">
        <x:v>100700</x:v>
      </x:c>
      <x:c r="D123" s="53" t="n">
        <x:v>10070004</x:v>
      </x:c>
      <x:c r="E123" s="53" t="str">
        <x:v>听潮印</x:v>
      </x:c>
      <x:c r="F123" s="53" t="n">
        <x:v>4</x:v>
      </x:c>
      <x:c r="G123" s="53" t="str">
        <x:v>skill.required_wupin逐项反查</x:v>
      </x:c>
      <x:c r="H123" s="53" t="str">
        <x:v>审阅副本采用正式文档行ID；导入前核验使用接口</x:v>
      </x:c>
    </x:row>
    <x:row r="124" ht="53" customHeight="1">
      <x:c r="A124" s="53" t="n">
        <x:v>10202093</x:v>
      </x:c>
      <x:c r="B124" s="53" t="str">
        <x:v>听潮印·第六卷</x:v>
      </x:c>
      <x:c r="C124" s="53" t="n">
        <x:v>100700</x:v>
      </x:c>
      <x:c r="D124" s="53" t="n">
        <x:v>10070005</x:v>
      </x:c>
      <x:c r="E124" s="53" t="str">
        <x:v>听潮印</x:v>
      </x:c>
      <x:c r="F124" s="53" t="n">
        <x:v>5</x:v>
      </x:c>
      <x:c r="G124" s="53" t="str">
        <x:v>skill.required_wupin逐项反查</x:v>
      </x:c>
      <x:c r="H124" s="53" t="str">
        <x:v>审阅副本采用正式文档行ID；导入前核验使用接口</x:v>
      </x:c>
    </x:row>
    <x:row r="125" ht="53" customHeight="1">
      <x:c r="A125" s="53" t="n">
        <x:v>10203094</x:v>
      </x:c>
      <x:c r="B125" s="53" t="str">
        <x:v>听潮印·第七卷</x:v>
      </x:c>
      <x:c r="C125" s="53" t="n">
        <x:v>100700</x:v>
      </x:c>
      <x:c r="D125" s="53" t="n">
        <x:v>10070006</x:v>
      </x:c>
      <x:c r="E125" s="53" t="str">
        <x:v>听潮印</x:v>
      </x:c>
      <x:c r="F125" s="53" t="n">
        <x:v>6</x:v>
      </x:c>
      <x:c r="G125" s="53" t="str">
        <x:v>skill.required_wupin逐项反查</x:v>
      </x:c>
      <x:c r="H125" s="53" t="str">
        <x:v>审阅副本采用正式文档行ID；导入前核验使用接口</x:v>
      </x:c>
    </x:row>
    <x:row r="126" ht="53" customHeight="1">
      <x:c r="A126" s="53" t="n">
        <x:v>10203095</x:v>
      </x:c>
      <x:c r="B126" s="53" t="str">
        <x:v>听潮印·第八卷</x:v>
      </x:c>
      <x:c r="C126" s="53" t="n">
        <x:v>100700</x:v>
      </x:c>
      <x:c r="D126" s="53" t="n">
        <x:v>10070007</x:v>
      </x:c>
      <x:c r="E126" s="53" t="str">
        <x:v>听潮印</x:v>
      </x:c>
      <x:c r="F126" s="53" t="n">
        <x:v>7</x:v>
      </x:c>
      <x:c r="G126" s="53" t="str">
        <x:v>skill.required_wupin逐项反查</x:v>
      </x:c>
      <x:c r="H126" s="53" t="str">
        <x:v>审阅副本采用正式文档行ID；导入前核验使用接口</x:v>
      </x:c>
    </x:row>
    <x:row r="127" ht="53" customHeight="1">
      <x:c r="A127" s="53" t="n">
        <x:v>10203096</x:v>
      </x:c>
      <x:c r="B127" s="53" t="str">
        <x:v>听潮印·第九卷</x:v>
      </x:c>
      <x:c r="C127" s="53" t="n">
        <x:v>100700</x:v>
      </x:c>
      <x:c r="D127" s="53" t="n">
        <x:v>10070008</x:v>
      </x:c>
      <x:c r="E127" s="53" t="str">
        <x:v>听潮印</x:v>
      </x:c>
      <x:c r="F127" s="53" t="n">
        <x:v>8</x:v>
      </x:c>
      <x:c r="G127" s="53" t="str">
        <x:v>skill.required_wupin逐项反查</x:v>
      </x:c>
      <x:c r="H127" s="53" t="str">
        <x:v>审阅副本采用正式文档行ID；导入前核验使用接口</x:v>
      </x:c>
    </x:row>
    <x:row r="128" ht="53" customHeight="1">
      <x:c r="A128" s="53" t="n">
        <x:v>10204097</x:v>
      </x:c>
      <x:c r="B128" s="53" t="str">
        <x:v>听潮印·第十卷</x:v>
      </x:c>
      <x:c r="C128" s="53" t="n">
        <x:v>100700</x:v>
      </x:c>
      <x:c r="D128" s="53" t="n">
        <x:v>10070009</x:v>
      </x:c>
      <x:c r="E128" s="53" t="str">
        <x:v>听潮印</x:v>
      </x:c>
      <x:c r="F128" s="53" t="n">
        <x:v>9</x:v>
      </x:c>
      <x:c r="G128" s="53" t="str">
        <x:v>skill.required_wupin逐项反查</x:v>
      </x:c>
      <x:c r="H128" s="53" t="str">
        <x:v>审阅副本采用正式文档行ID；导入前核验使用接口</x:v>
      </x:c>
    </x:row>
    <x:row r="129" ht="53" customHeight="1">
      <x:c r="A129" s="53" t="n">
        <x:v>10201099</x:v>
      </x:c>
      <x:c r="B129" s="53" t="str">
        <x:v>离火星·第二卷</x:v>
      </x:c>
      <x:c r="C129" s="53" t="n">
        <x:v>100800</x:v>
      </x:c>
      <x:c r="D129" s="53" t="n">
        <x:v>10080001</x:v>
      </x:c>
      <x:c r="E129" s="53" t="str">
        <x:v>离火星</x:v>
      </x:c>
      <x:c r="F129" s="53" t="n">
        <x:v>1</x:v>
      </x:c>
      <x:c r="G129" s="53" t="str">
        <x:v>skill.required_wupin逐项反查</x:v>
      </x:c>
      <x:c r="H129" s="53" t="str">
        <x:v>审阅副本采用正式文档行ID；导入前核验使用接口</x:v>
      </x:c>
    </x:row>
    <x:row r="130" ht="53" customHeight="1">
      <x:c r="A130" s="53" t="n">
        <x:v>10201100</x:v>
      </x:c>
      <x:c r="B130" s="53" t="str">
        <x:v>离火星·第三卷</x:v>
      </x:c>
      <x:c r="C130" s="53" t="n">
        <x:v>100800</x:v>
      </x:c>
      <x:c r="D130" s="53" t="n">
        <x:v>10080002</x:v>
      </x:c>
      <x:c r="E130" s="53" t="str">
        <x:v>离火星</x:v>
      </x:c>
      <x:c r="F130" s="53" t="n">
        <x:v>2</x:v>
      </x:c>
      <x:c r="G130" s="53" t="str">
        <x:v>skill.required_wupin逐项反查</x:v>
      </x:c>
      <x:c r="H130" s="53" t="str">
        <x:v>审阅副本采用正式文档行ID；导入前核验使用接口</x:v>
      </x:c>
    </x:row>
    <x:row r="131" ht="53" customHeight="1">
      <x:c r="A131" s="53" t="n">
        <x:v>10202101</x:v>
      </x:c>
      <x:c r="B131" s="53" t="str">
        <x:v>离火星·第四卷</x:v>
      </x:c>
      <x:c r="C131" s="53" t="n">
        <x:v>100800</x:v>
      </x:c>
      <x:c r="D131" s="53" t="n">
        <x:v>10080003</x:v>
      </x:c>
      <x:c r="E131" s="53" t="str">
        <x:v>离火星</x:v>
      </x:c>
      <x:c r="F131" s="53" t="n">
        <x:v>3</x:v>
      </x:c>
      <x:c r="G131" s="53" t="str">
        <x:v>skill.required_wupin逐项反查</x:v>
      </x:c>
      <x:c r="H131" s="53" t="str">
        <x:v>审阅副本采用正式文档行ID；导入前核验使用接口</x:v>
      </x:c>
    </x:row>
    <x:row r="132" ht="53" customHeight="1">
      <x:c r="A132" s="53" t="n">
        <x:v>10202102</x:v>
      </x:c>
      <x:c r="B132" s="53" t="str">
        <x:v>离火星·第五卷</x:v>
      </x:c>
      <x:c r="C132" s="53" t="n">
        <x:v>100800</x:v>
      </x:c>
      <x:c r="D132" s="53" t="n">
        <x:v>10080004</x:v>
      </x:c>
      <x:c r="E132" s="53" t="str">
        <x:v>离火星</x:v>
      </x:c>
      <x:c r="F132" s="53" t="n">
        <x:v>4</x:v>
      </x:c>
      <x:c r="G132" s="53" t="str">
        <x:v>skill.required_wupin逐项反查</x:v>
      </x:c>
      <x:c r="H132" s="53" t="str">
        <x:v>审阅副本采用正式文档行ID；导入前核验使用接口</x:v>
      </x:c>
    </x:row>
    <x:row r="133" ht="53" customHeight="1">
      <x:c r="A133" s="53" t="n">
        <x:v>10202103</x:v>
      </x:c>
      <x:c r="B133" s="53" t="str">
        <x:v>离火星·第六卷</x:v>
      </x:c>
      <x:c r="C133" s="53" t="n">
        <x:v>100800</x:v>
      </x:c>
      <x:c r="D133" s="53" t="n">
        <x:v>10080005</x:v>
      </x:c>
      <x:c r="E133" s="53" t="str">
        <x:v>离火星</x:v>
      </x:c>
      <x:c r="F133" s="53" t="n">
        <x:v>5</x:v>
      </x:c>
      <x:c r="G133" s="53" t="str">
        <x:v>skill.required_wupin逐项反查</x:v>
      </x:c>
      <x:c r="H133" s="53" t="str">
        <x:v>审阅副本采用正式文档行ID；导入前核验使用接口</x:v>
      </x:c>
    </x:row>
    <x:row r="134" ht="53" customHeight="1">
      <x:c r="A134" s="53" t="n">
        <x:v>10203104</x:v>
      </x:c>
      <x:c r="B134" s="53" t="str">
        <x:v>离火星·第七卷</x:v>
      </x:c>
      <x:c r="C134" s="53" t="n">
        <x:v>100800</x:v>
      </x:c>
      <x:c r="D134" s="53" t="n">
        <x:v>10080006</x:v>
      </x:c>
      <x:c r="E134" s="53" t="str">
        <x:v>离火星</x:v>
      </x:c>
      <x:c r="F134" s="53" t="n">
        <x:v>6</x:v>
      </x:c>
      <x:c r="G134" s="53" t="str">
        <x:v>skill.required_wupin逐项反查</x:v>
      </x:c>
      <x:c r="H134" s="53" t="str">
        <x:v>审阅副本采用正式文档行ID；导入前核验使用接口</x:v>
      </x:c>
    </x:row>
    <x:row r="135" ht="53" customHeight="1">
      <x:c r="A135" s="53" t="n">
        <x:v>10203105</x:v>
      </x:c>
      <x:c r="B135" s="53" t="str">
        <x:v>离火星·第八卷</x:v>
      </x:c>
      <x:c r="C135" s="53" t="n">
        <x:v>100800</x:v>
      </x:c>
      <x:c r="D135" s="53" t="n">
        <x:v>10080007</x:v>
      </x:c>
      <x:c r="E135" s="53" t="str">
        <x:v>离火星</x:v>
      </x:c>
      <x:c r="F135" s="53" t="n">
        <x:v>7</x:v>
      </x:c>
      <x:c r="G135" s="53" t="str">
        <x:v>skill.required_wupin逐项反查</x:v>
      </x:c>
      <x:c r="H135" s="53" t="str">
        <x:v>审阅副本采用正式文档行ID；导入前核验使用接口</x:v>
      </x:c>
    </x:row>
    <x:row r="136" ht="53" customHeight="1">
      <x:c r="A136" s="53" t="n">
        <x:v>10203106</x:v>
      </x:c>
      <x:c r="B136" s="53" t="str">
        <x:v>离火星·第九卷</x:v>
      </x:c>
      <x:c r="C136" s="53" t="n">
        <x:v>100800</x:v>
      </x:c>
      <x:c r="D136" s="53" t="n">
        <x:v>10080008</x:v>
      </x:c>
      <x:c r="E136" s="53" t="str">
        <x:v>离火星</x:v>
      </x:c>
      <x:c r="F136" s="53" t="n">
        <x:v>8</x:v>
      </x:c>
      <x:c r="G136" s="53" t="str">
        <x:v>skill.required_wupin逐项反查</x:v>
      </x:c>
      <x:c r="H136" s="53" t="str">
        <x:v>审阅副本采用正式文档行ID；导入前核验使用接口</x:v>
      </x:c>
    </x:row>
    <x:row r="137" ht="53" customHeight="1">
      <x:c r="A137" s="53" t="n">
        <x:v>10204107</x:v>
      </x:c>
      <x:c r="B137" s="53" t="str">
        <x:v>离火星·第十卷</x:v>
      </x:c>
      <x:c r="C137" s="53" t="n">
        <x:v>100800</x:v>
      </x:c>
      <x:c r="D137" s="53" t="n">
        <x:v>10080009</x:v>
      </x:c>
      <x:c r="E137" s="53" t="str">
        <x:v>离火星</x:v>
      </x:c>
      <x:c r="F137" s="53" t="n">
        <x:v>9</x:v>
      </x:c>
      <x:c r="G137" s="53" t="str">
        <x:v>skill.required_wupin逐项反查</x:v>
      </x:c>
      <x:c r="H137" s="53" t="str">
        <x:v>审阅副本采用正式文档行ID；导入前核验使用接口</x:v>
      </x:c>
    </x:row>
    <x:row r="138" ht="53" customHeight="1">
      <x:c r="A138" s="53" t="n">
        <x:v>10201109</x:v>
      </x:c>
      <x:c r="B138" s="53" t="str">
        <x:v>凝岳印·第二卷</x:v>
      </x:c>
      <x:c r="C138" s="53" t="n">
        <x:v>100900</x:v>
      </x:c>
      <x:c r="D138" s="53" t="n">
        <x:v>10090001</x:v>
      </x:c>
      <x:c r="E138" s="53" t="str">
        <x:v>凝岳印</x:v>
      </x:c>
      <x:c r="F138" s="53" t="n">
        <x:v>1</x:v>
      </x:c>
      <x:c r="G138" s="53" t="str">
        <x:v>skill.required_wupin逐项反查</x:v>
      </x:c>
      <x:c r="H138" s="53" t="str">
        <x:v>审阅副本采用正式文档行ID；导入前核验使用接口</x:v>
      </x:c>
    </x:row>
    <x:row r="139" ht="53" customHeight="1">
      <x:c r="A139" s="53" t="n">
        <x:v>10201110</x:v>
      </x:c>
      <x:c r="B139" s="53" t="str">
        <x:v>凝岳印·第三卷</x:v>
      </x:c>
      <x:c r="C139" s="53" t="n">
        <x:v>100900</x:v>
      </x:c>
      <x:c r="D139" s="53" t="n">
        <x:v>10090002</x:v>
      </x:c>
      <x:c r="E139" s="53" t="str">
        <x:v>凝岳印</x:v>
      </x:c>
      <x:c r="F139" s="53" t="n">
        <x:v>2</x:v>
      </x:c>
      <x:c r="G139" s="53" t="str">
        <x:v>skill.required_wupin逐项反查</x:v>
      </x:c>
      <x:c r="H139" s="53" t="str">
        <x:v>审阅副本采用正式文档行ID；导入前核验使用接口</x:v>
      </x:c>
    </x:row>
    <x:row r="140" ht="53" customHeight="1">
      <x:c r="A140" s="53" t="n">
        <x:v>10202111</x:v>
      </x:c>
      <x:c r="B140" s="53" t="str">
        <x:v>凝岳印·第四卷</x:v>
      </x:c>
      <x:c r="C140" s="53" t="n">
        <x:v>100900</x:v>
      </x:c>
      <x:c r="D140" s="53" t="n">
        <x:v>10090003</x:v>
      </x:c>
      <x:c r="E140" s="53" t="str">
        <x:v>凝岳印</x:v>
      </x:c>
      <x:c r="F140" s="53" t="n">
        <x:v>3</x:v>
      </x:c>
      <x:c r="G140" s="53" t="str">
        <x:v>skill.required_wupin逐项反查</x:v>
      </x:c>
      <x:c r="H140" s="53" t="str">
        <x:v>审阅副本采用正式文档行ID；导入前核验使用接口</x:v>
      </x:c>
    </x:row>
    <x:row r="141" ht="53" customHeight="1">
      <x:c r="A141" s="53" t="n">
        <x:v>10202112</x:v>
      </x:c>
      <x:c r="B141" s="53" t="str">
        <x:v>凝岳印·第五卷</x:v>
      </x:c>
      <x:c r="C141" s="53" t="n">
        <x:v>100900</x:v>
      </x:c>
      <x:c r="D141" s="53" t="n">
        <x:v>10090004</x:v>
      </x:c>
      <x:c r="E141" s="53" t="str">
        <x:v>凝岳印</x:v>
      </x:c>
      <x:c r="F141" s="53" t="n">
        <x:v>4</x:v>
      </x:c>
      <x:c r="G141" s="53" t="str">
        <x:v>skill.required_wupin逐项反查</x:v>
      </x:c>
      <x:c r="H141" s="53" t="str">
        <x:v>审阅副本采用正式文档行ID；导入前核验使用接口</x:v>
      </x:c>
    </x:row>
    <x:row r="142" ht="53" customHeight="1">
      <x:c r="A142" s="53" t="n">
        <x:v>10202113</x:v>
      </x:c>
      <x:c r="B142" s="53" t="str">
        <x:v>凝岳印·第六卷</x:v>
      </x:c>
      <x:c r="C142" s="53" t="n">
        <x:v>100900</x:v>
      </x:c>
      <x:c r="D142" s="53" t="n">
        <x:v>10090005</x:v>
      </x:c>
      <x:c r="E142" s="53" t="str">
        <x:v>凝岳印</x:v>
      </x:c>
      <x:c r="F142" s="53" t="n">
        <x:v>5</x:v>
      </x:c>
      <x:c r="G142" s="53" t="str">
        <x:v>skill.required_wupin逐项反查</x:v>
      </x:c>
      <x:c r="H142" s="53" t="str">
        <x:v>审阅副本采用正式文档行ID；导入前核验使用接口</x:v>
      </x:c>
    </x:row>
    <x:row r="143" ht="53" customHeight="1">
      <x:c r="A143" s="53" t="n">
        <x:v>10203114</x:v>
      </x:c>
      <x:c r="B143" s="53" t="str">
        <x:v>凝岳印·第七卷</x:v>
      </x:c>
      <x:c r="C143" s="53" t="n">
        <x:v>100900</x:v>
      </x:c>
      <x:c r="D143" s="53" t="n">
        <x:v>10090006</x:v>
      </x:c>
      <x:c r="E143" s="53" t="str">
        <x:v>凝岳印</x:v>
      </x:c>
      <x:c r="F143" s="53" t="n">
        <x:v>6</x:v>
      </x:c>
      <x:c r="G143" s="53" t="str">
        <x:v>skill.required_wupin逐项反查</x:v>
      </x:c>
      <x:c r="H143" s="53" t="str">
        <x:v>审阅副本采用正式文档行ID；导入前核验使用接口</x:v>
      </x:c>
    </x:row>
    <x:row r="144" ht="53" customHeight="1">
      <x:c r="A144" s="53" t="n">
        <x:v>10203115</x:v>
      </x:c>
      <x:c r="B144" s="53" t="str">
        <x:v>凝岳印·第八卷</x:v>
      </x:c>
      <x:c r="C144" s="53" t="n">
        <x:v>100900</x:v>
      </x:c>
      <x:c r="D144" s="53" t="n">
        <x:v>10090007</x:v>
      </x:c>
      <x:c r="E144" s="53" t="str">
        <x:v>凝岳印</x:v>
      </x:c>
      <x:c r="F144" s="53" t="n">
        <x:v>7</x:v>
      </x:c>
      <x:c r="G144" s="53" t="str">
        <x:v>skill.required_wupin逐项反查</x:v>
      </x:c>
      <x:c r="H144" s="53" t="str">
        <x:v>审阅副本采用正式文档行ID；导入前核验使用接口</x:v>
      </x:c>
    </x:row>
    <x:row r="145" ht="53" customHeight="1">
      <x:c r="A145" s="53" t="n">
        <x:v>10203116</x:v>
      </x:c>
      <x:c r="B145" s="53" t="str">
        <x:v>凝岳印·第九卷</x:v>
      </x:c>
      <x:c r="C145" s="53" t="n">
        <x:v>100900</x:v>
      </x:c>
      <x:c r="D145" s="53" t="n">
        <x:v>10090008</x:v>
      </x:c>
      <x:c r="E145" s="53" t="str">
        <x:v>凝岳印</x:v>
      </x:c>
      <x:c r="F145" s="53" t="n">
        <x:v>8</x:v>
      </x:c>
      <x:c r="G145" s="53" t="str">
        <x:v>skill.required_wupin逐项反查</x:v>
      </x:c>
      <x:c r="H145" s="53" t="str">
        <x:v>审阅副本采用正式文档行ID；导入前核验使用接口</x:v>
      </x:c>
    </x:row>
    <x:row r="146" ht="53" customHeight="1">
      <x:c r="A146" s="53" t="n">
        <x:v>10204117</x:v>
      </x:c>
      <x:c r="B146" s="53" t="str">
        <x:v>凝岳印·第十卷</x:v>
      </x:c>
      <x:c r="C146" s="53" t="n">
        <x:v>100900</x:v>
      </x:c>
      <x:c r="D146" s="53" t="n">
        <x:v>10090009</x:v>
      </x:c>
      <x:c r="E146" s="53" t="str">
        <x:v>凝岳印</x:v>
      </x:c>
      <x:c r="F146" s="53" t="n">
        <x:v>9</x:v>
      </x:c>
      <x:c r="G146" s="53" t="str">
        <x:v>skill.required_wupin逐项反查</x:v>
      </x:c>
      <x:c r="H146" s="53" t="str">
        <x:v>审阅副本采用正式文档行ID；导入前核验使用接口</x:v>
      </x:c>
    </x:row>
    <x:row r="147" ht="53" customHeight="1">
      <x:c r="A147" s="53" t="n">
        <x:v>10201119</x:v>
      </x:c>
      <x:c r="B147" s="53" t="str">
        <x:v>惊蛰落霆·第二卷</x:v>
      </x:c>
      <x:c r="C147" s="53" t="n">
        <x:v>101000</x:v>
      </x:c>
      <x:c r="D147" s="53" t="n">
        <x:v>10100001</x:v>
      </x:c>
      <x:c r="E147" s="53" t="str">
        <x:v>惊蛰落霆</x:v>
      </x:c>
      <x:c r="F147" s="53" t="n">
        <x:v>1</x:v>
      </x:c>
      <x:c r="G147" s="53" t="str">
        <x:v>skill.required_wupin逐项反查</x:v>
      </x:c>
      <x:c r="H147" s="53" t="str">
        <x:v>审阅副本采用正式文档行ID；导入前核验使用接口</x:v>
      </x:c>
    </x:row>
    <x:row r="148" ht="53" customHeight="1">
      <x:c r="A148" s="53" t="n">
        <x:v>10201120</x:v>
      </x:c>
      <x:c r="B148" s="53" t="str">
        <x:v>惊蛰落霆·第三卷</x:v>
      </x:c>
      <x:c r="C148" s="53" t="n">
        <x:v>101000</x:v>
      </x:c>
      <x:c r="D148" s="53" t="n">
        <x:v>10100002</x:v>
      </x:c>
      <x:c r="E148" s="53" t="str">
        <x:v>惊蛰落霆</x:v>
      </x:c>
      <x:c r="F148" s="53" t="n">
        <x:v>2</x:v>
      </x:c>
      <x:c r="G148" s="53" t="str">
        <x:v>skill.required_wupin逐项反查</x:v>
      </x:c>
      <x:c r="H148" s="53" t="str">
        <x:v>审阅副本采用正式文档行ID；导入前核验使用接口</x:v>
      </x:c>
    </x:row>
    <x:row r="149" ht="53" customHeight="1">
      <x:c r="A149" s="53" t="n">
        <x:v>10202121</x:v>
      </x:c>
      <x:c r="B149" s="53" t="str">
        <x:v>惊蛰落霆·第四卷</x:v>
      </x:c>
      <x:c r="C149" s="53" t="n">
        <x:v>101000</x:v>
      </x:c>
      <x:c r="D149" s="53" t="n">
        <x:v>10100003</x:v>
      </x:c>
      <x:c r="E149" s="53" t="str">
        <x:v>惊蛰落霆</x:v>
      </x:c>
      <x:c r="F149" s="53" t="n">
        <x:v>3</x:v>
      </x:c>
      <x:c r="G149" s="53" t="str">
        <x:v>skill.required_wupin逐项反查</x:v>
      </x:c>
      <x:c r="H149" s="53" t="str">
        <x:v>审阅副本采用正式文档行ID；导入前核验使用接口</x:v>
      </x:c>
    </x:row>
    <x:row r="150" ht="53" customHeight="1">
      <x:c r="A150" s="53" t="n">
        <x:v>10202122</x:v>
      </x:c>
      <x:c r="B150" s="53" t="str">
        <x:v>惊蛰落霆·第五卷</x:v>
      </x:c>
      <x:c r="C150" s="53" t="n">
        <x:v>101000</x:v>
      </x:c>
      <x:c r="D150" s="53" t="n">
        <x:v>10100004</x:v>
      </x:c>
      <x:c r="E150" s="53" t="str">
        <x:v>惊蛰落霆</x:v>
      </x:c>
      <x:c r="F150" s="53" t="n">
        <x:v>4</x:v>
      </x:c>
      <x:c r="G150" s="53" t="str">
        <x:v>skill.required_wupin逐项反查</x:v>
      </x:c>
      <x:c r="H150" s="53" t="str">
        <x:v>审阅副本采用正式文档行ID；导入前核验使用接口</x:v>
      </x:c>
    </x:row>
    <x:row r="151" ht="53" customHeight="1">
      <x:c r="A151" s="53" t="n">
        <x:v>10202123</x:v>
      </x:c>
      <x:c r="B151" s="53" t="str">
        <x:v>惊蛰落霆·第六卷</x:v>
      </x:c>
      <x:c r="C151" s="53" t="n">
        <x:v>101000</x:v>
      </x:c>
      <x:c r="D151" s="53" t="n">
        <x:v>10100005</x:v>
      </x:c>
      <x:c r="E151" s="53" t="str">
        <x:v>惊蛰落霆</x:v>
      </x:c>
      <x:c r="F151" s="53" t="n">
        <x:v>5</x:v>
      </x:c>
      <x:c r="G151" s="53" t="str">
        <x:v>skill.required_wupin逐项反查</x:v>
      </x:c>
      <x:c r="H151" s="53" t="str">
        <x:v>审阅副本采用正式文档行ID；导入前核验使用接口</x:v>
      </x:c>
    </x:row>
    <x:row r="152" ht="53" customHeight="1">
      <x:c r="A152" s="53" t="n">
        <x:v>10203124</x:v>
      </x:c>
      <x:c r="B152" s="53" t="str">
        <x:v>惊蛰落霆·第七卷</x:v>
      </x:c>
      <x:c r="C152" s="53" t="n">
        <x:v>101000</x:v>
      </x:c>
      <x:c r="D152" s="53" t="n">
        <x:v>10100006</x:v>
      </x:c>
      <x:c r="E152" s="53" t="str">
        <x:v>惊蛰落霆</x:v>
      </x:c>
      <x:c r="F152" s="53" t="n">
        <x:v>6</x:v>
      </x:c>
      <x:c r="G152" s="53" t="str">
        <x:v>skill.required_wupin逐项反查</x:v>
      </x:c>
      <x:c r="H152" s="53" t="str">
        <x:v>审阅副本采用正式文档行ID；导入前核验使用接口</x:v>
      </x:c>
    </x:row>
    <x:row r="153" ht="53" customHeight="1">
      <x:c r="A153" s="53" t="n">
        <x:v>10203125</x:v>
      </x:c>
      <x:c r="B153" s="53" t="str">
        <x:v>惊蛰落霆·第八卷</x:v>
      </x:c>
      <x:c r="C153" s="53" t="n">
        <x:v>101000</x:v>
      </x:c>
      <x:c r="D153" s="53" t="n">
        <x:v>10100007</x:v>
      </x:c>
      <x:c r="E153" s="53" t="str">
        <x:v>惊蛰落霆</x:v>
      </x:c>
      <x:c r="F153" s="53" t="n">
        <x:v>7</x:v>
      </x:c>
      <x:c r="G153" s="53" t="str">
        <x:v>skill.required_wupin逐项反查</x:v>
      </x:c>
      <x:c r="H153" s="53" t="str">
        <x:v>审阅副本采用正式文档行ID；导入前核验使用接口</x:v>
      </x:c>
    </x:row>
    <x:row r="154" ht="53" customHeight="1">
      <x:c r="A154" s="53" t="n">
        <x:v>10203126</x:v>
      </x:c>
      <x:c r="B154" s="53" t="str">
        <x:v>惊蛰落霆·第九卷</x:v>
      </x:c>
      <x:c r="C154" s="53" t="n">
        <x:v>101000</x:v>
      </x:c>
      <x:c r="D154" s="53" t="n">
        <x:v>10100008</x:v>
      </x:c>
      <x:c r="E154" s="53" t="str">
        <x:v>惊蛰落霆</x:v>
      </x:c>
      <x:c r="F154" s="53" t="n">
        <x:v>8</x:v>
      </x:c>
      <x:c r="G154" s="53" t="str">
        <x:v>skill.required_wupin逐项反查</x:v>
      </x:c>
      <x:c r="H154" s="53" t="str">
        <x:v>审阅副本采用正式文档行ID；导入前核验使用接口</x:v>
      </x:c>
    </x:row>
    <x:row r="155" ht="53" customHeight="1">
      <x:c r="A155" s="53" t="n">
        <x:v>10204127</x:v>
      </x:c>
      <x:c r="B155" s="53" t="str">
        <x:v>惊蛰落霆·第十卷</x:v>
      </x:c>
      <x:c r="C155" s="53" t="n">
        <x:v>101000</x:v>
      </x:c>
      <x:c r="D155" s="53" t="n">
        <x:v>10100009</x:v>
      </x:c>
      <x:c r="E155" s="53" t="str">
        <x:v>惊蛰落霆</x:v>
      </x:c>
      <x:c r="F155" s="53" t="n">
        <x:v>9</x:v>
      </x:c>
      <x:c r="G155" s="53" t="str">
        <x:v>skill.required_wupin逐项反查</x:v>
      </x:c>
      <x:c r="H155" s="53" t="str">
        <x:v>审阅副本采用正式文档行ID；导入前核验使用接口</x:v>
      </x:c>
    </x:row>
    <x:row r="156" ht="53" customHeight="1">
      <x:c r="A156" s="53" t="n">
        <x:v>10201129</x:v>
      </x:c>
      <x:c r="B156" s="53" t="str">
        <x:v>赤霄焚野·第二卷</x:v>
      </x:c>
      <x:c r="C156" s="53" t="n">
        <x:v>101100</x:v>
      </x:c>
      <x:c r="D156" s="53" t="n">
        <x:v>10110001</x:v>
      </x:c>
      <x:c r="E156" s="53" t="str">
        <x:v>赤霄焚野</x:v>
      </x:c>
      <x:c r="F156" s="53" t="n">
        <x:v>1</x:v>
      </x:c>
      <x:c r="G156" s="53" t="str">
        <x:v>skill.required_wupin逐项反查</x:v>
      </x:c>
      <x:c r="H156" s="53" t="str">
        <x:v>审阅副本采用正式文档行ID；导入前核验使用接口</x:v>
      </x:c>
    </x:row>
    <x:row r="157" ht="53" customHeight="1">
      <x:c r="A157" s="53" t="n">
        <x:v>10201130</x:v>
      </x:c>
      <x:c r="B157" s="53" t="str">
        <x:v>赤霄焚野·第三卷</x:v>
      </x:c>
      <x:c r="C157" s="53" t="n">
        <x:v>101100</x:v>
      </x:c>
      <x:c r="D157" s="53" t="n">
        <x:v>10110002</x:v>
      </x:c>
      <x:c r="E157" s="53" t="str">
        <x:v>赤霄焚野</x:v>
      </x:c>
      <x:c r="F157" s="53" t="n">
        <x:v>2</x:v>
      </x:c>
      <x:c r="G157" s="53" t="str">
        <x:v>skill.required_wupin逐项反查</x:v>
      </x:c>
      <x:c r="H157" s="53" t="str">
        <x:v>审阅副本采用正式文档行ID；导入前核验使用接口</x:v>
      </x:c>
    </x:row>
    <x:row r="158" ht="53" customHeight="1">
      <x:c r="A158" s="53" t="n">
        <x:v>10202131</x:v>
      </x:c>
      <x:c r="B158" s="53" t="str">
        <x:v>赤霄焚野·第四卷</x:v>
      </x:c>
      <x:c r="C158" s="53" t="n">
        <x:v>101100</x:v>
      </x:c>
      <x:c r="D158" s="53" t="n">
        <x:v>10110003</x:v>
      </x:c>
      <x:c r="E158" s="53" t="str">
        <x:v>赤霄焚野</x:v>
      </x:c>
      <x:c r="F158" s="53" t="n">
        <x:v>3</x:v>
      </x:c>
      <x:c r="G158" s="53" t="str">
        <x:v>skill.required_wupin逐项反查</x:v>
      </x:c>
      <x:c r="H158" s="53" t="str">
        <x:v>审阅副本采用正式文档行ID；导入前核验使用接口</x:v>
      </x:c>
    </x:row>
    <x:row r="159" ht="53" customHeight="1">
      <x:c r="A159" s="53" t="n">
        <x:v>10202132</x:v>
      </x:c>
      <x:c r="B159" s="53" t="str">
        <x:v>赤霄焚野·第五卷</x:v>
      </x:c>
      <x:c r="C159" s="53" t="n">
        <x:v>101100</x:v>
      </x:c>
      <x:c r="D159" s="53" t="n">
        <x:v>10110004</x:v>
      </x:c>
      <x:c r="E159" s="53" t="str">
        <x:v>赤霄焚野</x:v>
      </x:c>
      <x:c r="F159" s="53" t="n">
        <x:v>4</x:v>
      </x:c>
      <x:c r="G159" s="53" t="str">
        <x:v>skill.required_wupin逐项反查</x:v>
      </x:c>
      <x:c r="H159" s="53" t="str">
        <x:v>审阅副本采用正式文档行ID；导入前核验使用接口</x:v>
      </x:c>
    </x:row>
    <x:row r="160" ht="53" customHeight="1">
      <x:c r="A160" s="53" t="n">
        <x:v>10202133</x:v>
      </x:c>
      <x:c r="B160" s="53" t="str">
        <x:v>赤霄焚野·第六卷</x:v>
      </x:c>
      <x:c r="C160" s="53" t="n">
        <x:v>101100</x:v>
      </x:c>
      <x:c r="D160" s="53" t="n">
        <x:v>10110005</x:v>
      </x:c>
      <x:c r="E160" s="53" t="str">
        <x:v>赤霄焚野</x:v>
      </x:c>
      <x:c r="F160" s="53" t="n">
        <x:v>5</x:v>
      </x:c>
      <x:c r="G160" s="53" t="str">
        <x:v>skill.required_wupin逐项反查</x:v>
      </x:c>
      <x:c r="H160" s="53" t="str">
        <x:v>审阅副本采用正式文档行ID；导入前核验使用接口</x:v>
      </x:c>
    </x:row>
    <x:row r="161" ht="53" customHeight="1">
      <x:c r="A161" s="53" t="n">
        <x:v>10203134</x:v>
      </x:c>
      <x:c r="B161" s="53" t="str">
        <x:v>赤霄焚野·第七卷</x:v>
      </x:c>
      <x:c r="C161" s="53" t="n">
        <x:v>101100</x:v>
      </x:c>
      <x:c r="D161" s="53" t="n">
        <x:v>10110006</x:v>
      </x:c>
      <x:c r="E161" s="53" t="str">
        <x:v>赤霄焚野</x:v>
      </x:c>
      <x:c r="F161" s="53" t="n">
        <x:v>6</x:v>
      </x:c>
      <x:c r="G161" s="53" t="str">
        <x:v>skill.required_wupin逐项反查</x:v>
      </x:c>
      <x:c r="H161" s="53" t="str">
        <x:v>审阅副本采用正式文档行ID；导入前核验使用接口</x:v>
      </x:c>
    </x:row>
    <x:row r="162" ht="53" customHeight="1">
      <x:c r="A162" s="53" t="n">
        <x:v>10203135</x:v>
      </x:c>
      <x:c r="B162" s="53" t="str">
        <x:v>赤霄焚野·第八卷</x:v>
      </x:c>
      <x:c r="C162" s="53" t="n">
        <x:v>101100</x:v>
      </x:c>
      <x:c r="D162" s="53" t="n">
        <x:v>10110007</x:v>
      </x:c>
      <x:c r="E162" s="53" t="str">
        <x:v>赤霄焚野</x:v>
      </x:c>
      <x:c r="F162" s="53" t="n">
        <x:v>7</x:v>
      </x:c>
      <x:c r="G162" s="53" t="str">
        <x:v>skill.required_wupin逐项反查</x:v>
      </x:c>
      <x:c r="H162" s="53" t="str">
        <x:v>审阅副本采用正式文档行ID；导入前核验使用接口</x:v>
      </x:c>
    </x:row>
    <x:row r="163" ht="53" customHeight="1">
      <x:c r="A163" s="53" t="n">
        <x:v>10203136</x:v>
      </x:c>
      <x:c r="B163" s="53" t="str">
        <x:v>赤霄焚野·第九卷</x:v>
      </x:c>
      <x:c r="C163" s="53" t="n">
        <x:v>101100</x:v>
      </x:c>
      <x:c r="D163" s="53" t="n">
        <x:v>10110008</x:v>
      </x:c>
      <x:c r="E163" s="53" t="str">
        <x:v>赤霄焚野</x:v>
      </x:c>
      <x:c r="F163" s="53" t="n">
        <x:v>8</x:v>
      </x:c>
      <x:c r="G163" s="53" t="str">
        <x:v>skill.required_wupin逐项反查</x:v>
      </x:c>
      <x:c r="H163" s="53" t="str">
        <x:v>审阅副本采用正式文档行ID；导入前核验使用接口</x:v>
      </x:c>
    </x:row>
    <x:row r="164" ht="53" customHeight="1">
      <x:c r="A164" s="53" t="n">
        <x:v>10204137</x:v>
      </x:c>
      <x:c r="B164" s="53" t="str">
        <x:v>赤霄焚野·第十卷</x:v>
      </x:c>
      <x:c r="C164" s="53" t="n">
        <x:v>101100</x:v>
      </x:c>
      <x:c r="D164" s="53" t="n">
        <x:v>10110009</x:v>
      </x:c>
      <x:c r="E164" s="53" t="str">
        <x:v>赤霄焚野</x:v>
      </x:c>
      <x:c r="F164" s="53" t="n">
        <x:v>9</x:v>
      </x:c>
      <x:c r="G164" s="53" t="str">
        <x:v>skill.required_wupin逐项反查</x:v>
      </x:c>
      <x:c r="H164" s="53" t="str">
        <x:v>审阅副本采用正式文档行ID；导入前核验使用接口</x:v>
      </x:c>
    </x:row>
    <x:row r="165" ht="53" customHeight="1">
      <x:c r="A165" s="53" t="n">
        <x:v>10201139</x:v>
      </x:c>
      <x:c r="B165" s="53" t="str">
        <x:v>御锋诀·第二卷</x:v>
      </x:c>
      <x:c r="C165" s="53" t="n">
        <x:v>101200</x:v>
      </x:c>
      <x:c r="D165" s="53" t="n">
        <x:v>10120001</x:v>
      </x:c>
      <x:c r="E165" s="53" t="str">
        <x:v>御锋诀</x:v>
      </x:c>
      <x:c r="F165" s="53" t="n">
        <x:v>1</x:v>
      </x:c>
      <x:c r="G165" s="53" t="str">
        <x:v>skill.required_wupin逐项反查</x:v>
      </x:c>
      <x:c r="H165" s="53" t="str">
        <x:v>审阅副本采用正式文档行ID；导入前核验使用接口</x:v>
      </x:c>
    </x:row>
    <x:row r="166" ht="53" customHeight="1">
      <x:c r="A166" s="53" t="n">
        <x:v>10201140</x:v>
      </x:c>
      <x:c r="B166" s="53" t="str">
        <x:v>御锋诀·第三卷</x:v>
      </x:c>
      <x:c r="C166" s="53" t="n">
        <x:v>101200</x:v>
      </x:c>
      <x:c r="D166" s="53" t="n">
        <x:v>10120002</x:v>
      </x:c>
      <x:c r="E166" s="53" t="str">
        <x:v>御锋诀</x:v>
      </x:c>
      <x:c r="F166" s="53" t="n">
        <x:v>2</x:v>
      </x:c>
      <x:c r="G166" s="53" t="str">
        <x:v>skill.required_wupin逐项反查</x:v>
      </x:c>
      <x:c r="H166" s="53" t="str">
        <x:v>审阅副本采用正式文档行ID；导入前核验使用接口</x:v>
      </x:c>
    </x:row>
    <x:row r="167" ht="53" customHeight="1">
      <x:c r="A167" s="53" t="n">
        <x:v>10202141</x:v>
      </x:c>
      <x:c r="B167" s="53" t="str">
        <x:v>御锋诀·第四卷</x:v>
      </x:c>
      <x:c r="C167" s="53" t="n">
        <x:v>101200</x:v>
      </x:c>
      <x:c r="D167" s="53" t="n">
        <x:v>10120003</x:v>
      </x:c>
      <x:c r="E167" s="53" t="str">
        <x:v>御锋诀</x:v>
      </x:c>
      <x:c r="F167" s="53" t="n">
        <x:v>3</x:v>
      </x:c>
      <x:c r="G167" s="53" t="str">
        <x:v>skill.required_wupin逐项反查</x:v>
      </x:c>
      <x:c r="H167" s="53" t="str">
        <x:v>审阅副本采用正式文档行ID；导入前核验使用接口</x:v>
      </x:c>
    </x:row>
    <x:row r="168" ht="53" customHeight="1">
      <x:c r="A168" s="53" t="n">
        <x:v>10202142</x:v>
      </x:c>
      <x:c r="B168" s="53" t="str">
        <x:v>御锋诀·第五卷</x:v>
      </x:c>
      <x:c r="C168" s="53" t="n">
        <x:v>101200</x:v>
      </x:c>
      <x:c r="D168" s="53" t="n">
        <x:v>10120004</x:v>
      </x:c>
      <x:c r="E168" s="53" t="str">
        <x:v>御锋诀</x:v>
      </x:c>
      <x:c r="F168" s="53" t="n">
        <x:v>4</x:v>
      </x:c>
      <x:c r="G168" s="53" t="str">
        <x:v>skill.required_wupin逐项反查</x:v>
      </x:c>
      <x:c r="H168" s="53" t="str">
        <x:v>审阅副本采用正式文档行ID；导入前核验使用接口</x:v>
      </x:c>
    </x:row>
    <x:row r="169" ht="53" customHeight="1">
      <x:c r="A169" s="53" t="n">
        <x:v>10202143</x:v>
      </x:c>
      <x:c r="B169" s="53" t="str">
        <x:v>御锋诀·第六卷</x:v>
      </x:c>
      <x:c r="C169" s="53" t="n">
        <x:v>101200</x:v>
      </x:c>
      <x:c r="D169" s="53" t="n">
        <x:v>10120005</x:v>
      </x:c>
      <x:c r="E169" s="53" t="str">
        <x:v>御锋诀</x:v>
      </x:c>
      <x:c r="F169" s="53" t="n">
        <x:v>5</x:v>
      </x:c>
      <x:c r="G169" s="53" t="str">
        <x:v>skill.required_wupin逐项反查</x:v>
      </x:c>
      <x:c r="H169" s="53" t="str">
        <x:v>审阅副本采用正式文档行ID；导入前核验使用接口</x:v>
      </x:c>
    </x:row>
    <x:row r="170" ht="53" customHeight="1">
      <x:c r="A170" s="53" t="n">
        <x:v>10203144</x:v>
      </x:c>
      <x:c r="B170" s="53" t="str">
        <x:v>御锋诀·第七卷</x:v>
      </x:c>
      <x:c r="C170" s="53" t="n">
        <x:v>101200</x:v>
      </x:c>
      <x:c r="D170" s="53" t="n">
        <x:v>10120006</x:v>
      </x:c>
      <x:c r="E170" s="53" t="str">
        <x:v>御锋诀</x:v>
      </x:c>
      <x:c r="F170" s="53" t="n">
        <x:v>6</x:v>
      </x:c>
      <x:c r="G170" s="53" t="str">
        <x:v>skill.required_wupin逐项反查</x:v>
      </x:c>
      <x:c r="H170" s="53" t="str">
        <x:v>审阅副本采用正式文档行ID；导入前核验使用接口</x:v>
      </x:c>
    </x:row>
    <x:row r="171" ht="53" customHeight="1">
      <x:c r="A171" s="53" t="n">
        <x:v>10203145</x:v>
      </x:c>
      <x:c r="B171" s="53" t="str">
        <x:v>御锋诀·第八卷</x:v>
      </x:c>
      <x:c r="C171" s="53" t="n">
        <x:v>101200</x:v>
      </x:c>
      <x:c r="D171" s="53" t="n">
        <x:v>10120007</x:v>
      </x:c>
      <x:c r="E171" s="53" t="str">
        <x:v>御锋诀</x:v>
      </x:c>
      <x:c r="F171" s="53" t="n">
        <x:v>7</x:v>
      </x:c>
      <x:c r="G171" s="53" t="str">
        <x:v>skill.required_wupin逐项反查</x:v>
      </x:c>
      <x:c r="H171" s="53" t="str">
        <x:v>审阅副本采用正式文档行ID；导入前核验使用接口</x:v>
      </x:c>
    </x:row>
    <x:row r="172" ht="53" customHeight="1">
      <x:c r="A172" s="53" t="n">
        <x:v>10203146</x:v>
      </x:c>
      <x:c r="B172" s="53" t="str">
        <x:v>御锋诀·第九卷</x:v>
      </x:c>
      <x:c r="C172" s="53" t="n">
        <x:v>101200</x:v>
      </x:c>
      <x:c r="D172" s="53" t="n">
        <x:v>10120008</x:v>
      </x:c>
      <x:c r="E172" s="53" t="str">
        <x:v>御锋诀</x:v>
      </x:c>
      <x:c r="F172" s="53" t="n">
        <x:v>8</x:v>
      </x:c>
      <x:c r="G172" s="53" t="str">
        <x:v>skill.required_wupin逐项反查</x:v>
      </x:c>
      <x:c r="H172" s="53" t="str">
        <x:v>审阅副本采用正式文档行ID；导入前核验使用接口</x:v>
      </x:c>
    </x:row>
    <x:row r="173" ht="53" customHeight="1">
      <x:c r="A173" s="53" t="n">
        <x:v>10204147</x:v>
      </x:c>
      <x:c r="B173" s="53" t="str">
        <x:v>御锋诀·第十卷</x:v>
      </x:c>
      <x:c r="C173" s="53" t="n">
        <x:v>101200</x:v>
      </x:c>
      <x:c r="D173" s="53" t="n">
        <x:v>10120009</x:v>
      </x:c>
      <x:c r="E173" s="53" t="str">
        <x:v>御锋诀</x:v>
      </x:c>
      <x:c r="F173" s="53" t="n">
        <x:v>9</x:v>
      </x:c>
      <x:c r="G173" s="53" t="str">
        <x:v>skill.required_wupin逐项反查</x:v>
      </x:c>
      <x:c r="H173" s="53" t="str">
        <x:v>审阅副本采用正式文档行ID；导入前核验使用接口</x:v>
      </x:c>
    </x:row>
    <x:row r="174" ht="53" customHeight="1">
      <x:c r="A174" s="53" t="n">
        <x:v>10201149</x:v>
      </x:c>
      <x:c r="B174" s="53" t="str">
        <x:v>分光剑诀·第二卷</x:v>
      </x:c>
      <x:c r="C174" s="53" t="n">
        <x:v>101300</x:v>
      </x:c>
      <x:c r="D174" s="53" t="n">
        <x:v>10130001</x:v>
      </x:c>
      <x:c r="E174" s="53" t="str">
        <x:v>分光剑诀</x:v>
      </x:c>
      <x:c r="F174" s="53" t="n">
        <x:v>1</x:v>
      </x:c>
      <x:c r="G174" s="53" t="str">
        <x:v>skill.required_wupin逐项反查</x:v>
      </x:c>
      <x:c r="H174" s="53" t="str">
        <x:v>审阅副本采用正式文档行ID；导入前核验使用接口</x:v>
      </x:c>
    </x:row>
    <x:row r="175" ht="53" customHeight="1">
      <x:c r="A175" s="53" t="n">
        <x:v>10201150</x:v>
      </x:c>
      <x:c r="B175" s="53" t="str">
        <x:v>分光剑诀·第三卷</x:v>
      </x:c>
      <x:c r="C175" s="53" t="n">
        <x:v>101300</x:v>
      </x:c>
      <x:c r="D175" s="53" t="n">
        <x:v>10130002</x:v>
      </x:c>
      <x:c r="E175" s="53" t="str">
        <x:v>分光剑诀</x:v>
      </x:c>
      <x:c r="F175" s="53" t="n">
        <x:v>2</x:v>
      </x:c>
      <x:c r="G175" s="53" t="str">
        <x:v>skill.required_wupin逐项反查</x:v>
      </x:c>
      <x:c r="H175" s="53" t="str">
        <x:v>审阅副本采用正式文档行ID；导入前核验使用接口</x:v>
      </x:c>
    </x:row>
    <x:row r="176" ht="53" customHeight="1">
      <x:c r="A176" s="53" t="n">
        <x:v>10202151</x:v>
      </x:c>
      <x:c r="B176" s="53" t="str">
        <x:v>分光剑诀·第四卷</x:v>
      </x:c>
      <x:c r="C176" s="53" t="n">
        <x:v>101300</x:v>
      </x:c>
      <x:c r="D176" s="53" t="n">
        <x:v>10130003</x:v>
      </x:c>
      <x:c r="E176" s="53" t="str">
        <x:v>分光剑诀</x:v>
      </x:c>
      <x:c r="F176" s="53" t="n">
        <x:v>3</x:v>
      </x:c>
      <x:c r="G176" s="53" t="str">
        <x:v>skill.required_wupin逐项反查</x:v>
      </x:c>
      <x:c r="H176" s="53" t="str">
        <x:v>审阅副本采用正式文档行ID；导入前核验使用接口</x:v>
      </x:c>
    </x:row>
    <x:row r="177" ht="53" customHeight="1">
      <x:c r="A177" s="53" t="n">
        <x:v>10202152</x:v>
      </x:c>
      <x:c r="B177" s="53" t="str">
        <x:v>分光剑诀·第五卷</x:v>
      </x:c>
      <x:c r="C177" s="53" t="n">
        <x:v>101300</x:v>
      </x:c>
      <x:c r="D177" s="53" t="n">
        <x:v>10130004</x:v>
      </x:c>
      <x:c r="E177" s="53" t="str">
        <x:v>分光剑诀</x:v>
      </x:c>
      <x:c r="F177" s="53" t="n">
        <x:v>4</x:v>
      </x:c>
      <x:c r="G177" s="53" t="str">
        <x:v>skill.required_wupin逐项反查</x:v>
      </x:c>
      <x:c r="H177" s="53" t="str">
        <x:v>审阅副本采用正式文档行ID；导入前核验使用接口</x:v>
      </x:c>
    </x:row>
    <x:row r="178" ht="53" customHeight="1">
      <x:c r="A178" s="53" t="n">
        <x:v>10202153</x:v>
      </x:c>
      <x:c r="B178" s="53" t="str">
        <x:v>分光剑诀·第六卷</x:v>
      </x:c>
      <x:c r="C178" s="53" t="n">
        <x:v>101300</x:v>
      </x:c>
      <x:c r="D178" s="53" t="n">
        <x:v>10130005</x:v>
      </x:c>
      <x:c r="E178" s="53" t="str">
        <x:v>分光剑诀</x:v>
      </x:c>
      <x:c r="F178" s="53" t="n">
        <x:v>5</x:v>
      </x:c>
      <x:c r="G178" s="53" t="str">
        <x:v>skill.required_wupin逐项反查</x:v>
      </x:c>
      <x:c r="H178" s="53" t="str">
        <x:v>审阅副本采用正式文档行ID；导入前核验使用接口</x:v>
      </x:c>
    </x:row>
    <x:row r="179" ht="53" customHeight="1">
      <x:c r="A179" s="53" t="n">
        <x:v>10203154</x:v>
      </x:c>
      <x:c r="B179" s="53" t="str">
        <x:v>分光剑诀·第七卷</x:v>
      </x:c>
      <x:c r="C179" s="53" t="n">
        <x:v>101300</x:v>
      </x:c>
      <x:c r="D179" s="53" t="n">
        <x:v>10130006</x:v>
      </x:c>
      <x:c r="E179" s="53" t="str">
        <x:v>分光剑诀</x:v>
      </x:c>
      <x:c r="F179" s="53" t="n">
        <x:v>6</x:v>
      </x:c>
      <x:c r="G179" s="53" t="str">
        <x:v>skill.required_wupin逐项反查</x:v>
      </x:c>
      <x:c r="H179" s="53" t="str">
        <x:v>审阅副本采用正式文档行ID；导入前核验使用接口</x:v>
      </x:c>
    </x:row>
    <x:row r="180" ht="53" customHeight="1">
      <x:c r="A180" s="53" t="n">
        <x:v>10203155</x:v>
      </x:c>
      <x:c r="B180" s="53" t="str">
        <x:v>分光剑诀·第八卷</x:v>
      </x:c>
      <x:c r="C180" s="53" t="n">
        <x:v>101300</x:v>
      </x:c>
      <x:c r="D180" s="53" t="n">
        <x:v>10130007</x:v>
      </x:c>
      <x:c r="E180" s="53" t="str">
        <x:v>分光剑诀</x:v>
      </x:c>
      <x:c r="F180" s="53" t="n">
        <x:v>7</x:v>
      </x:c>
      <x:c r="G180" s="53" t="str">
        <x:v>skill.required_wupin逐项反查</x:v>
      </x:c>
      <x:c r="H180" s="53" t="str">
        <x:v>审阅副本采用正式文档行ID；导入前核验使用接口</x:v>
      </x:c>
    </x:row>
    <x:row r="181" ht="53" customHeight="1">
      <x:c r="A181" s="53" t="n">
        <x:v>10203156</x:v>
      </x:c>
      <x:c r="B181" s="53" t="str">
        <x:v>分光剑诀·第九卷</x:v>
      </x:c>
      <x:c r="C181" s="53" t="n">
        <x:v>101300</x:v>
      </x:c>
      <x:c r="D181" s="53" t="n">
        <x:v>10130008</x:v>
      </x:c>
      <x:c r="E181" s="53" t="str">
        <x:v>分光剑诀</x:v>
      </x:c>
      <x:c r="F181" s="53" t="n">
        <x:v>8</x:v>
      </x:c>
      <x:c r="G181" s="53" t="str">
        <x:v>skill.required_wupin逐项反查</x:v>
      </x:c>
      <x:c r="H181" s="53" t="str">
        <x:v>审阅副本采用正式文档行ID；导入前核验使用接口</x:v>
      </x:c>
    </x:row>
    <x:row r="182" ht="53" customHeight="1">
      <x:c r="A182" s="53" t="n">
        <x:v>10204157</x:v>
      </x:c>
      <x:c r="B182" s="53" t="str">
        <x:v>分光剑诀·第十卷</x:v>
      </x:c>
      <x:c r="C182" s="53" t="n">
        <x:v>101300</x:v>
      </x:c>
      <x:c r="D182" s="53" t="n">
        <x:v>10130009</x:v>
      </x:c>
      <x:c r="E182" s="53" t="str">
        <x:v>分光剑诀</x:v>
      </x:c>
      <x:c r="F182" s="53" t="n">
        <x:v>9</x:v>
      </x:c>
      <x:c r="G182" s="53" t="str">
        <x:v>skill.required_wupin逐项反查</x:v>
      </x:c>
      <x:c r="H182" s="53" t="str">
        <x:v>审阅副本采用正式文档行ID；导入前核验使用接口</x:v>
      </x:c>
    </x:row>
    <x:row r="183" ht="53" customHeight="1">
      <x:c r="A183" s="53" t="n">
        <x:v>10203159</x:v>
      </x:c>
      <x:c r="B183" s="53" t="str">
        <x:v>周天游刃·中卷</x:v>
      </x:c>
      <x:c r="C183" s="53" t="n">
        <x:v>101400</x:v>
      </x:c>
      <x:c r="D183" s="53" t="n">
        <x:v>10140003</x:v>
      </x:c>
      <x:c r="E183" s="53" t="str">
        <x:v>周天游刃</x:v>
      </x:c>
      <x:c r="F183" s="53" t="n">
        <x:v>3</x:v>
      </x:c>
      <x:c r="G183" s="53" t="str">
        <x:v>skill.required_wupin逐项反查</x:v>
      </x:c>
      <x:c r="H183" s="53" t="str">
        <x:v>审阅副本采用正式文档行ID；导入前核验使用接口</x:v>
      </x:c>
    </x:row>
    <x:row r="184" ht="53" customHeight="1">
      <x:c r="A184" s="53" t="n">
        <x:v>10204160</x:v>
      </x:c>
      <x:c r="B184" s="53" t="str">
        <x:v>周天游刃·下卷</x:v>
      </x:c>
      <x:c r="C184" s="53" t="n">
        <x:v>101400</x:v>
      </x:c>
      <x:c r="D184" s="53" t="n">
        <x:v>10140006</x:v>
      </x:c>
      <x:c r="E184" s="53" t="str">
        <x:v>周天游刃</x:v>
      </x:c>
      <x:c r="F184" s="53" t="n">
        <x:v>6</x:v>
      </x:c>
      <x:c r="G184" s="53" t="str">
        <x:v>skill.required_wupin逐项反查</x:v>
      </x:c>
      <x:c r="H184" s="53" t="str">
        <x:v>审阅副本采用正式文档行ID；导入前核验使用接口</x:v>
      </x:c>
    </x:row>
    <x:row r="185" ht="53" customHeight="1">
      <x:c r="A185" s="53" t="n">
        <x:v>10203162</x:v>
      </x:c>
      <x:c r="B185" s="53" t="str">
        <x:v>星罗分锋·中卷</x:v>
      </x:c>
      <x:c r="C185" s="53" t="n">
        <x:v>101500</x:v>
      </x:c>
      <x:c r="D185" s="53" t="n">
        <x:v>10150003</x:v>
      </x:c>
      <x:c r="E185" s="53" t="str">
        <x:v>星罗分锋</x:v>
      </x:c>
      <x:c r="F185" s="53" t="n">
        <x:v>3</x:v>
      </x:c>
      <x:c r="G185" s="53" t="str">
        <x:v>skill.required_wupin逐项反查</x:v>
      </x:c>
      <x:c r="H185" s="53" t="str">
        <x:v>审阅副本采用正式文档行ID；导入前核验使用接口</x:v>
      </x:c>
    </x:row>
    <x:row r="186" ht="53" customHeight="1">
      <x:c r="A186" s="53" t="n">
        <x:v>10204163</x:v>
      </x:c>
      <x:c r="B186" s="53" t="str">
        <x:v>星罗分锋·下卷</x:v>
      </x:c>
      <x:c r="C186" s="53" t="n">
        <x:v>101500</x:v>
      </x:c>
      <x:c r="D186" s="53" t="n">
        <x:v>10150006</x:v>
      </x:c>
      <x:c r="E186" s="53" t="str">
        <x:v>星罗分锋</x:v>
      </x:c>
      <x:c r="F186" s="53" t="n">
        <x:v>6</x:v>
      </x:c>
      <x:c r="G186" s="53" t="str">
        <x:v>skill.required_wupin逐项反查</x:v>
      </x:c>
      <x:c r="H186" s="53" t="str">
        <x:v>审阅副本采用正式文档行ID；导入前核验使用接口</x:v>
      </x:c>
    </x:row>
    <x:row r="187" ht="53" customHeight="1">
      <x:c r="A187" s="53" t="n">
        <x:v>10201165</x:v>
      </x:c>
      <x:c r="B187" s="53" t="str">
        <x:v>青息回元·第二卷</x:v>
      </x:c>
      <x:c r="C187" s="53" t="n">
        <x:v>101600</x:v>
      </x:c>
      <x:c r="D187" s="53" t="n">
        <x:v>10160001</x:v>
      </x:c>
      <x:c r="E187" s="53" t="str">
        <x:v>青息回元</x:v>
      </x:c>
      <x:c r="F187" s="53" t="n">
        <x:v>1</x:v>
      </x:c>
      <x:c r="G187" s="53" t="str">
        <x:v>skill.required_wupin逐项反查</x:v>
      </x:c>
      <x:c r="H187" s="53" t="str">
        <x:v>审阅副本采用正式文档行ID；导入前核验使用接口</x:v>
      </x:c>
    </x:row>
    <x:row r="188" ht="53" customHeight="1">
      <x:c r="A188" s="53" t="n">
        <x:v>10201166</x:v>
      </x:c>
      <x:c r="B188" s="53" t="str">
        <x:v>青息回元·第三卷</x:v>
      </x:c>
      <x:c r="C188" s="53" t="n">
        <x:v>101600</x:v>
      </x:c>
      <x:c r="D188" s="53" t="n">
        <x:v>10160002</x:v>
      </x:c>
      <x:c r="E188" s="53" t="str">
        <x:v>青息回元</x:v>
      </x:c>
      <x:c r="F188" s="53" t="n">
        <x:v>2</x:v>
      </x:c>
      <x:c r="G188" s="53" t="str">
        <x:v>skill.required_wupin逐项反查</x:v>
      </x:c>
      <x:c r="H188" s="53" t="str">
        <x:v>审阅副本采用正式文档行ID；导入前核验使用接口</x:v>
      </x:c>
    </x:row>
    <x:row r="189" ht="53" customHeight="1">
      <x:c r="A189" s="53" t="n">
        <x:v>10202167</x:v>
      </x:c>
      <x:c r="B189" s="53" t="str">
        <x:v>青息回元·第四卷</x:v>
      </x:c>
      <x:c r="C189" s="53" t="n">
        <x:v>101600</x:v>
      </x:c>
      <x:c r="D189" s="53" t="n">
        <x:v>10160003</x:v>
      </x:c>
      <x:c r="E189" s="53" t="str">
        <x:v>青息回元</x:v>
      </x:c>
      <x:c r="F189" s="53" t="n">
        <x:v>3</x:v>
      </x:c>
      <x:c r="G189" s="53" t="str">
        <x:v>skill.required_wupin逐项反查</x:v>
      </x:c>
      <x:c r="H189" s="53" t="str">
        <x:v>审阅副本采用正式文档行ID；导入前核验使用接口</x:v>
      </x:c>
    </x:row>
    <x:row r="190" ht="53" customHeight="1">
      <x:c r="A190" s="53" t="n">
        <x:v>10202168</x:v>
      </x:c>
      <x:c r="B190" s="53" t="str">
        <x:v>青息回元·第五卷</x:v>
      </x:c>
      <x:c r="C190" s="53" t="n">
        <x:v>101600</x:v>
      </x:c>
      <x:c r="D190" s="53" t="n">
        <x:v>10160004</x:v>
      </x:c>
      <x:c r="E190" s="53" t="str">
        <x:v>青息回元</x:v>
      </x:c>
      <x:c r="F190" s="53" t="n">
        <x:v>4</x:v>
      </x:c>
      <x:c r="G190" s="53" t="str">
        <x:v>skill.required_wupin逐项反查</x:v>
      </x:c>
      <x:c r="H190" s="53" t="str">
        <x:v>审阅副本采用正式文档行ID；导入前核验使用接口</x:v>
      </x:c>
    </x:row>
    <x:row r="191" ht="53" customHeight="1">
      <x:c r="A191" s="53" t="n">
        <x:v>10202169</x:v>
      </x:c>
      <x:c r="B191" s="53" t="str">
        <x:v>青息回元·第六卷</x:v>
      </x:c>
      <x:c r="C191" s="53" t="n">
        <x:v>101600</x:v>
      </x:c>
      <x:c r="D191" s="53" t="n">
        <x:v>10160005</x:v>
      </x:c>
      <x:c r="E191" s="53" t="str">
        <x:v>青息回元</x:v>
      </x:c>
      <x:c r="F191" s="53" t="n">
        <x:v>5</x:v>
      </x:c>
      <x:c r="G191" s="53" t="str">
        <x:v>skill.required_wupin逐项反查</x:v>
      </x:c>
      <x:c r="H191" s="53" t="str">
        <x:v>审阅副本采用正式文档行ID；导入前核验使用接口</x:v>
      </x:c>
    </x:row>
    <x:row r="192" ht="53" customHeight="1">
      <x:c r="A192" s="53" t="n">
        <x:v>10203170</x:v>
      </x:c>
      <x:c r="B192" s="53" t="str">
        <x:v>青息回元·第七卷</x:v>
      </x:c>
      <x:c r="C192" s="53" t="n">
        <x:v>101600</x:v>
      </x:c>
      <x:c r="D192" s="53" t="n">
        <x:v>10160006</x:v>
      </x:c>
      <x:c r="E192" s="53" t="str">
        <x:v>青息回元</x:v>
      </x:c>
      <x:c r="F192" s="53" t="n">
        <x:v>6</x:v>
      </x:c>
      <x:c r="G192" s="53" t="str">
        <x:v>skill.required_wupin逐项反查</x:v>
      </x:c>
      <x:c r="H192" s="53" t="str">
        <x:v>审阅副本采用正式文档行ID；导入前核验使用接口</x:v>
      </x:c>
    </x:row>
    <x:row r="193" ht="53" customHeight="1">
      <x:c r="A193" s="53" t="n">
        <x:v>10203171</x:v>
      </x:c>
      <x:c r="B193" s="53" t="str">
        <x:v>青息回元·第八卷</x:v>
      </x:c>
      <x:c r="C193" s="53" t="n">
        <x:v>101600</x:v>
      </x:c>
      <x:c r="D193" s="53" t="n">
        <x:v>10160007</x:v>
      </x:c>
      <x:c r="E193" s="53" t="str">
        <x:v>青息回元</x:v>
      </x:c>
      <x:c r="F193" s="53" t="n">
        <x:v>7</x:v>
      </x:c>
      <x:c r="G193" s="53" t="str">
        <x:v>skill.required_wupin逐项反查</x:v>
      </x:c>
      <x:c r="H193" s="53" t="str">
        <x:v>审阅副本采用正式文档行ID；导入前核验使用接口</x:v>
      </x:c>
    </x:row>
    <x:row r="194" ht="53" customHeight="1">
      <x:c r="A194" s="53" t="n">
        <x:v>10203172</x:v>
      </x:c>
      <x:c r="B194" s="53" t="str">
        <x:v>青息回元·第九卷</x:v>
      </x:c>
      <x:c r="C194" s="53" t="n">
        <x:v>101600</x:v>
      </x:c>
      <x:c r="D194" s="53" t="n">
        <x:v>10160008</x:v>
      </x:c>
      <x:c r="E194" s="53" t="str">
        <x:v>青息回元</x:v>
      </x:c>
      <x:c r="F194" s="53" t="n">
        <x:v>8</x:v>
      </x:c>
      <x:c r="G194" s="53" t="str">
        <x:v>skill.required_wupin逐项反查</x:v>
      </x:c>
      <x:c r="H194" s="53" t="str">
        <x:v>审阅副本采用正式文档行ID；导入前核验使用接口</x:v>
      </x:c>
    </x:row>
    <x:row r="195" ht="53" customHeight="1">
      <x:c r="A195" s="53" t="n">
        <x:v>10204173</x:v>
      </x:c>
      <x:c r="B195" s="53" t="str">
        <x:v>青息回元·第十卷</x:v>
      </x:c>
      <x:c r="C195" s="53" t="n">
        <x:v>101600</x:v>
      </x:c>
      <x:c r="D195" s="53" t="n">
        <x:v>10160009</x:v>
      </x:c>
      <x:c r="E195" s="53" t="str">
        <x:v>青息回元</x:v>
      </x:c>
      <x:c r="F195" s="53" t="n">
        <x:v>9</x:v>
      </x:c>
      <x:c r="G195" s="53" t="str">
        <x:v>skill.required_wupin逐项反查</x:v>
      </x:c>
      <x:c r="H195" s="53" t="str">
        <x:v>审阅副本采用正式文档行ID；导入前核验使用接口</x:v>
      </x:c>
    </x:row>
    <x:row r="196" ht="53" customHeight="1">
      <x:c r="A196" s="53" t="n">
        <x:v>10201175</x:v>
      </x:c>
      <x:c r="B196" s="53" t="str">
        <x:v>春脉绵生·第二卷</x:v>
      </x:c>
      <x:c r="C196" s="53" t="n">
        <x:v>101700</x:v>
      </x:c>
      <x:c r="D196" s="53" t="n">
        <x:v>10170001</x:v>
      </x:c>
      <x:c r="E196" s="53" t="str">
        <x:v>春脉绵生</x:v>
      </x:c>
      <x:c r="F196" s="53" t="n">
        <x:v>1</x:v>
      </x:c>
      <x:c r="G196" s="53" t="str">
        <x:v>skill.required_wupin逐项反查</x:v>
      </x:c>
      <x:c r="H196" s="53" t="str">
        <x:v>审阅副本采用正式文档行ID；导入前核验使用接口</x:v>
      </x:c>
    </x:row>
    <x:row r="197" ht="53" customHeight="1">
      <x:c r="A197" s="53" t="n">
        <x:v>10201176</x:v>
      </x:c>
      <x:c r="B197" s="53" t="str">
        <x:v>春脉绵生·第三卷</x:v>
      </x:c>
      <x:c r="C197" s="53" t="n">
        <x:v>101700</x:v>
      </x:c>
      <x:c r="D197" s="53" t="n">
        <x:v>10170002</x:v>
      </x:c>
      <x:c r="E197" s="53" t="str">
        <x:v>春脉绵生</x:v>
      </x:c>
      <x:c r="F197" s="53" t="n">
        <x:v>2</x:v>
      </x:c>
      <x:c r="G197" s="53" t="str">
        <x:v>skill.required_wupin逐项反查</x:v>
      </x:c>
      <x:c r="H197" s="53" t="str">
        <x:v>审阅副本采用正式文档行ID；导入前核验使用接口</x:v>
      </x:c>
    </x:row>
    <x:row r="198" ht="53" customHeight="1">
      <x:c r="A198" s="53" t="n">
        <x:v>10202177</x:v>
      </x:c>
      <x:c r="B198" s="53" t="str">
        <x:v>春脉绵生·第四卷</x:v>
      </x:c>
      <x:c r="C198" s="53" t="n">
        <x:v>101700</x:v>
      </x:c>
      <x:c r="D198" s="53" t="n">
        <x:v>10170003</x:v>
      </x:c>
      <x:c r="E198" s="53" t="str">
        <x:v>春脉绵生</x:v>
      </x:c>
      <x:c r="F198" s="53" t="n">
        <x:v>3</x:v>
      </x:c>
      <x:c r="G198" s="53" t="str">
        <x:v>skill.required_wupin逐项反查</x:v>
      </x:c>
      <x:c r="H198" s="53" t="str">
        <x:v>审阅副本采用正式文档行ID；导入前核验使用接口</x:v>
      </x:c>
    </x:row>
    <x:row r="199" ht="53" customHeight="1">
      <x:c r="A199" s="53" t="n">
        <x:v>10202178</x:v>
      </x:c>
      <x:c r="B199" s="53" t="str">
        <x:v>春脉绵生·第五卷</x:v>
      </x:c>
      <x:c r="C199" s="53" t="n">
        <x:v>101700</x:v>
      </x:c>
      <x:c r="D199" s="53" t="n">
        <x:v>10170004</x:v>
      </x:c>
      <x:c r="E199" s="53" t="str">
        <x:v>春脉绵生</x:v>
      </x:c>
      <x:c r="F199" s="53" t="n">
        <x:v>4</x:v>
      </x:c>
      <x:c r="G199" s="53" t="str">
        <x:v>skill.required_wupin逐项反查</x:v>
      </x:c>
      <x:c r="H199" s="53" t="str">
        <x:v>审阅副本采用正式文档行ID；导入前核验使用接口</x:v>
      </x:c>
    </x:row>
    <x:row r="200" ht="53" customHeight="1">
      <x:c r="A200" s="53" t="n">
        <x:v>10202179</x:v>
      </x:c>
      <x:c r="B200" s="53" t="str">
        <x:v>春脉绵生·第六卷</x:v>
      </x:c>
      <x:c r="C200" s="53" t="n">
        <x:v>101700</x:v>
      </x:c>
      <x:c r="D200" s="53" t="n">
        <x:v>10170005</x:v>
      </x:c>
      <x:c r="E200" s="53" t="str">
        <x:v>春脉绵生</x:v>
      </x:c>
      <x:c r="F200" s="53" t="n">
        <x:v>5</x:v>
      </x:c>
      <x:c r="G200" s="53" t="str">
        <x:v>skill.required_wupin逐项反查</x:v>
      </x:c>
      <x:c r="H200" s="53" t="str">
        <x:v>审阅副本采用正式文档行ID；导入前核验使用接口</x:v>
      </x:c>
    </x:row>
    <x:row r="201" ht="53" customHeight="1">
      <x:c r="A201" s="53" t="n">
        <x:v>10203180</x:v>
      </x:c>
      <x:c r="B201" s="53" t="str">
        <x:v>春脉绵生·第七卷</x:v>
      </x:c>
      <x:c r="C201" s="53" t="n">
        <x:v>101700</x:v>
      </x:c>
      <x:c r="D201" s="53" t="n">
        <x:v>10170006</x:v>
      </x:c>
      <x:c r="E201" s="53" t="str">
        <x:v>春脉绵生</x:v>
      </x:c>
      <x:c r="F201" s="53" t="n">
        <x:v>6</x:v>
      </x:c>
      <x:c r="G201" s="53" t="str">
        <x:v>skill.required_wupin逐项反查</x:v>
      </x:c>
      <x:c r="H201" s="53" t="str">
        <x:v>审阅副本采用正式文档行ID；导入前核验使用接口</x:v>
      </x:c>
    </x:row>
    <x:row r="202" ht="53" customHeight="1">
      <x:c r="A202" s="53" t="n">
        <x:v>10203181</x:v>
      </x:c>
      <x:c r="B202" s="53" t="str">
        <x:v>春脉绵生·第八卷</x:v>
      </x:c>
      <x:c r="C202" s="53" t="n">
        <x:v>101700</x:v>
      </x:c>
      <x:c r="D202" s="53" t="n">
        <x:v>10170007</x:v>
      </x:c>
      <x:c r="E202" s="53" t="str">
        <x:v>春脉绵生</x:v>
      </x:c>
      <x:c r="F202" s="53" t="n">
        <x:v>7</x:v>
      </x:c>
      <x:c r="G202" s="53" t="str">
        <x:v>skill.required_wupin逐项反查</x:v>
      </x:c>
      <x:c r="H202" s="53" t="str">
        <x:v>审阅副本采用正式文档行ID；导入前核验使用接口</x:v>
      </x:c>
    </x:row>
    <x:row r="203" ht="53" customHeight="1">
      <x:c r="A203" s="53" t="n">
        <x:v>10203182</x:v>
      </x:c>
      <x:c r="B203" s="53" t="str">
        <x:v>春脉绵生·第九卷</x:v>
      </x:c>
      <x:c r="C203" s="53" t="n">
        <x:v>101700</x:v>
      </x:c>
      <x:c r="D203" s="53" t="n">
        <x:v>10170008</x:v>
      </x:c>
      <x:c r="E203" s="53" t="str">
        <x:v>春脉绵生</x:v>
      </x:c>
      <x:c r="F203" s="53" t="n">
        <x:v>8</x:v>
      </x:c>
      <x:c r="G203" s="53" t="str">
        <x:v>skill.required_wupin逐项反查</x:v>
      </x:c>
      <x:c r="H203" s="53" t="str">
        <x:v>审阅副本采用正式文档行ID；导入前核验使用接口</x:v>
      </x:c>
    </x:row>
    <x:row r="204" ht="53" customHeight="1">
      <x:c r="A204" s="53" t="n">
        <x:v>10204183</x:v>
      </x:c>
      <x:c r="B204" s="53" t="str">
        <x:v>春脉绵生·第十卷</x:v>
      </x:c>
      <x:c r="C204" s="53" t="n">
        <x:v>101700</x:v>
      </x:c>
      <x:c r="D204" s="53" t="n">
        <x:v>10170009</x:v>
      </x:c>
      <x:c r="E204" s="53" t="str">
        <x:v>春脉绵生</x:v>
      </x:c>
      <x:c r="F204" s="53" t="n">
        <x:v>9</x:v>
      </x:c>
      <x:c r="G204" s="53" t="str">
        <x:v>skill.required_wupin逐项反查</x:v>
      </x:c>
      <x:c r="H204" s="53" t="str">
        <x:v>审阅副本采用正式文档行ID；导入前核验使用接口</x:v>
      </x:c>
    </x:row>
    <x:row r="205" ht="53" customHeight="1">
      <x:c r="A205" s="53" t="n">
        <x:v>10201185</x:v>
      </x:c>
      <x:c r="B205" t="str" s="53">
        <x:v>定魄术·第二卷</x:v>
      </x:c>
      <x:c r="C205" s="53" t="n">
        <x:v>101800</x:v>
      </x:c>
      <x:c r="D205" s="53" t="n">
        <x:v>10180001</x:v>
      </x:c>
      <x:c r="E205" t="str" s="53">
        <x:v>定魄术</x:v>
      </x:c>
      <x:c r="F205" s="53" t="n">
        <x:v>1</x:v>
      </x:c>
      <x:c r="G205" s="53" t="str">
        <x:v>skill.required_wupin逐项反查</x:v>
      </x:c>
      <x:c r="H205" s="53" t="str">
        <x:v>审阅副本采用正式文档行ID；导入前核验使用接口</x:v>
      </x:c>
    </x:row>
    <x:row r="206" ht="53" customHeight="1">
      <x:c r="A206" s="53" t="n">
        <x:v>10201186</x:v>
      </x:c>
      <x:c r="B206" t="str" s="53">
        <x:v>定魄术·第三卷</x:v>
      </x:c>
      <x:c r="C206" s="53" t="n">
        <x:v>101800</x:v>
      </x:c>
      <x:c r="D206" s="53" t="n">
        <x:v>10180002</x:v>
      </x:c>
      <x:c r="E206" t="str" s="53">
        <x:v>定魄术</x:v>
      </x:c>
      <x:c r="F206" s="53" t="n">
        <x:v>2</x:v>
      </x:c>
      <x:c r="G206" s="53" t="str">
        <x:v>skill.required_wupin逐项反查</x:v>
      </x:c>
      <x:c r="H206" s="53" t="str">
        <x:v>审阅副本采用正式文档行ID；导入前核验使用接口</x:v>
      </x:c>
    </x:row>
    <x:row r="207" ht="53" customHeight="1">
      <x:c r="A207" s="53" t="n">
        <x:v>10202187</x:v>
      </x:c>
      <x:c r="B207" t="str" s="53">
        <x:v>定魄术·第四卷</x:v>
      </x:c>
      <x:c r="C207" s="53" t="n">
        <x:v>101800</x:v>
      </x:c>
      <x:c r="D207" s="53" t="n">
        <x:v>10180003</x:v>
      </x:c>
      <x:c r="E207" t="str" s="53">
        <x:v>定魄术</x:v>
      </x:c>
      <x:c r="F207" s="53" t="n">
        <x:v>3</x:v>
      </x:c>
      <x:c r="G207" s="53" t="str">
        <x:v>skill.required_wupin逐项反查</x:v>
      </x:c>
      <x:c r="H207" s="53" t="str">
        <x:v>审阅副本采用正式文档行ID；导入前核验使用接口</x:v>
      </x:c>
    </x:row>
    <x:row r="208" ht="53" customHeight="1">
      <x:c r="A208" s="53" t="n">
        <x:v>10202188</x:v>
      </x:c>
      <x:c r="B208" t="str" s="53">
        <x:v>定魄术·第五卷</x:v>
      </x:c>
      <x:c r="C208" s="53" t="n">
        <x:v>101800</x:v>
      </x:c>
      <x:c r="D208" s="53" t="n">
        <x:v>10180004</x:v>
      </x:c>
      <x:c r="E208" t="str" s="53">
        <x:v>定魄术</x:v>
      </x:c>
      <x:c r="F208" s="53" t="n">
        <x:v>4</x:v>
      </x:c>
      <x:c r="G208" s="53" t="str">
        <x:v>skill.required_wupin逐项反查</x:v>
      </x:c>
      <x:c r="H208" s="53" t="str">
        <x:v>审阅副本采用正式文档行ID；导入前核验使用接口</x:v>
      </x:c>
    </x:row>
    <x:row r="209" ht="53" customHeight="1">
      <x:c r="A209" s="53" t="n">
        <x:v>10202189</x:v>
      </x:c>
      <x:c r="B209" t="str" s="53">
        <x:v>定魄术·第六卷</x:v>
      </x:c>
      <x:c r="C209" s="53" t="n">
        <x:v>101800</x:v>
      </x:c>
      <x:c r="D209" s="53" t="n">
        <x:v>10180005</x:v>
      </x:c>
      <x:c r="E209" t="str" s="53">
        <x:v>定魄术</x:v>
      </x:c>
      <x:c r="F209" s="53" t="n">
        <x:v>5</x:v>
      </x:c>
      <x:c r="G209" s="53" t="str">
        <x:v>skill.required_wupin逐项反查</x:v>
      </x:c>
      <x:c r="H209" s="53" t="str">
        <x:v>审阅副本采用正式文档行ID；导入前核验使用接口</x:v>
      </x:c>
    </x:row>
    <x:row r="210" ht="53" customHeight="1">
      <x:c r="A210" s="53" t="n">
        <x:v>10203190</x:v>
      </x:c>
      <x:c r="B210" t="str" s="53">
        <x:v>定魄术·第七卷</x:v>
      </x:c>
      <x:c r="C210" s="53" t="n">
        <x:v>101800</x:v>
      </x:c>
      <x:c r="D210" s="53" t="n">
        <x:v>10180006</x:v>
      </x:c>
      <x:c r="E210" t="str" s="53">
        <x:v>定魄术</x:v>
      </x:c>
      <x:c r="F210" s="53" t="n">
        <x:v>6</x:v>
      </x:c>
      <x:c r="G210" s="53" t="str">
        <x:v>skill.required_wupin逐项反查</x:v>
      </x:c>
      <x:c r="H210" s="53" t="str">
        <x:v>审阅副本采用正式文档行ID；导入前核验使用接口</x:v>
      </x:c>
    </x:row>
    <x:row r="211" ht="53" customHeight="1">
      <x:c r="A211" s="53" t="n">
        <x:v>10203191</x:v>
      </x:c>
      <x:c r="B211" t="str" s="53">
        <x:v>定魄术·第八卷</x:v>
      </x:c>
      <x:c r="C211" s="53" t="n">
        <x:v>101800</x:v>
      </x:c>
      <x:c r="D211" s="53" t="n">
        <x:v>10180007</x:v>
      </x:c>
      <x:c r="E211" t="str" s="53">
        <x:v>定魄术</x:v>
      </x:c>
      <x:c r="F211" s="53" t="n">
        <x:v>7</x:v>
      </x:c>
      <x:c r="G211" s="53" t="str">
        <x:v>skill.required_wupin逐项反查</x:v>
      </x:c>
      <x:c r="H211" s="53" t="str">
        <x:v>审阅副本采用正式文档行ID；导入前核验使用接口</x:v>
      </x:c>
    </x:row>
    <x:row r="212" ht="53" customHeight="1">
      <x:c r="A212" s="53" t="n">
        <x:v>10203192</x:v>
      </x:c>
      <x:c r="B212" t="str" s="53">
        <x:v>定魄术·第九卷</x:v>
      </x:c>
      <x:c r="C212" s="53" t="n">
        <x:v>101800</x:v>
      </x:c>
      <x:c r="D212" s="53" t="n">
        <x:v>10180008</x:v>
      </x:c>
      <x:c r="E212" t="str" s="53">
        <x:v>定魄术</x:v>
      </x:c>
      <x:c r="F212" s="53" t="n">
        <x:v>8</x:v>
      </x:c>
      <x:c r="G212" s="53" t="str">
        <x:v>skill.required_wupin逐项反查</x:v>
      </x:c>
      <x:c r="H212" s="53" t="str">
        <x:v>审阅副本采用正式文档行ID；导入前核验使用接口</x:v>
      </x:c>
    </x:row>
    <x:row r="213" ht="53" customHeight="1">
      <x:c r="A213" s="53" t="n">
        <x:v>10204193</x:v>
      </x:c>
      <x:c r="B213" t="str" s="53">
        <x:v>定魄术·第十卷</x:v>
      </x:c>
      <x:c r="C213" s="53" t="n">
        <x:v>101800</x:v>
      </x:c>
      <x:c r="D213" s="53" t="n">
        <x:v>10180009</x:v>
      </x:c>
      <x:c r="E213" t="str" s="53">
        <x:v>定魄术</x:v>
      </x:c>
      <x:c r="F213" s="53" t="n">
        <x:v>9</x:v>
      </x:c>
      <x:c r="G213" s="53" t="str">
        <x:v>skill.required_wupin逐项反查</x:v>
      </x:c>
      <x:c r="H213" s="53" t="str">
        <x:v>审阅副本采用正式文档行ID；导入前核验使用接口</x:v>
      </x:c>
    </x:row>
    <x:row r="214" ht="53" customHeight="1">
      <x:c r="A214" s="53" t="n">
        <x:v>10201195</x:v>
      </x:c>
      <x:c r="B214" s="53" t="str">
        <x:v>霜锁九脉·第二卷</x:v>
      </x:c>
      <x:c r="C214" s="53" t="n">
        <x:v>101900</x:v>
      </x:c>
      <x:c r="D214" s="53" t="n">
        <x:v>10190001</x:v>
      </x:c>
      <x:c r="E214" s="53" t="str">
        <x:v>霜锁九脉</x:v>
      </x:c>
      <x:c r="F214" s="53" t="n">
        <x:v>1</x:v>
      </x:c>
      <x:c r="G214" s="53" t="str">
        <x:v>skill.required_wupin逐项反查</x:v>
      </x:c>
      <x:c r="H214" s="53" t="str">
        <x:v>审阅副本采用正式文档行ID；导入前核验使用接口</x:v>
      </x:c>
    </x:row>
    <x:row r="215" ht="53" customHeight="1">
      <x:c r="A215" s="53" t="n">
        <x:v>10201196</x:v>
      </x:c>
      <x:c r="B215" s="53" t="str">
        <x:v>霜锁九脉·第三卷</x:v>
      </x:c>
      <x:c r="C215" s="53" t="n">
        <x:v>101900</x:v>
      </x:c>
      <x:c r="D215" s="53" t="n">
        <x:v>10190002</x:v>
      </x:c>
      <x:c r="E215" s="53" t="str">
        <x:v>霜锁九脉</x:v>
      </x:c>
      <x:c r="F215" s="53" t="n">
        <x:v>2</x:v>
      </x:c>
      <x:c r="G215" s="53" t="str">
        <x:v>skill.required_wupin逐项反查</x:v>
      </x:c>
      <x:c r="H215" s="53" t="str">
        <x:v>审阅副本采用正式文档行ID；导入前核验使用接口</x:v>
      </x:c>
    </x:row>
    <x:row r="216" ht="53" customHeight="1">
      <x:c r="A216" s="53" t="n">
        <x:v>10202197</x:v>
      </x:c>
      <x:c r="B216" s="53" t="str">
        <x:v>霜锁九脉·第四卷</x:v>
      </x:c>
      <x:c r="C216" s="53" t="n">
        <x:v>101900</x:v>
      </x:c>
      <x:c r="D216" s="53" t="n">
        <x:v>10190003</x:v>
      </x:c>
      <x:c r="E216" s="53" t="str">
        <x:v>霜锁九脉</x:v>
      </x:c>
      <x:c r="F216" s="53" t="n">
        <x:v>3</x:v>
      </x:c>
      <x:c r="G216" s="53" t="str">
        <x:v>skill.required_wupin逐项反查</x:v>
      </x:c>
      <x:c r="H216" s="53" t="str">
        <x:v>审阅副本采用正式文档行ID；导入前核验使用接口</x:v>
      </x:c>
    </x:row>
    <x:row r="217" ht="53" customHeight="1">
      <x:c r="A217" s="53" t="n">
        <x:v>10202198</x:v>
      </x:c>
      <x:c r="B217" s="53" t="str">
        <x:v>霜锁九脉·第五卷</x:v>
      </x:c>
      <x:c r="C217" s="53" t="n">
        <x:v>101900</x:v>
      </x:c>
      <x:c r="D217" s="53" t="n">
        <x:v>10190004</x:v>
      </x:c>
      <x:c r="E217" s="53" t="str">
        <x:v>霜锁九脉</x:v>
      </x:c>
      <x:c r="F217" s="53" t="n">
        <x:v>4</x:v>
      </x:c>
      <x:c r="G217" s="53" t="str">
        <x:v>skill.required_wupin逐项反查</x:v>
      </x:c>
      <x:c r="H217" s="53" t="str">
        <x:v>审阅副本采用正式文档行ID；导入前核验使用接口</x:v>
      </x:c>
    </x:row>
    <x:row r="218" ht="53" customHeight="1">
      <x:c r="A218" s="53" t="n">
        <x:v>10202199</x:v>
      </x:c>
      <x:c r="B218" s="53" t="str">
        <x:v>霜锁九脉·第六卷</x:v>
      </x:c>
      <x:c r="C218" s="53" t="n">
        <x:v>101900</x:v>
      </x:c>
      <x:c r="D218" s="53" t="n">
        <x:v>10190005</x:v>
      </x:c>
      <x:c r="E218" s="53" t="str">
        <x:v>霜锁九脉</x:v>
      </x:c>
      <x:c r="F218" s="53" t="n">
        <x:v>5</x:v>
      </x:c>
      <x:c r="G218" s="53" t="str">
        <x:v>skill.required_wupin逐项反查</x:v>
      </x:c>
      <x:c r="H218" s="53" t="str">
        <x:v>审阅副本采用正式文档行ID；导入前核验使用接口</x:v>
      </x:c>
    </x:row>
    <x:row r="219" ht="53" customHeight="1">
      <x:c r="A219" s="53" t="n">
        <x:v>10203200</x:v>
      </x:c>
      <x:c r="B219" s="53" t="str">
        <x:v>霜锁九脉·第七卷</x:v>
      </x:c>
      <x:c r="C219" s="53" t="n">
        <x:v>101900</x:v>
      </x:c>
      <x:c r="D219" s="53" t="n">
        <x:v>10190006</x:v>
      </x:c>
      <x:c r="E219" s="53" t="str">
        <x:v>霜锁九脉</x:v>
      </x:c>
      <x:c r="F219" s="53" t="n">
        <x:v>6</x:v>
      </x:c>
      <x:c r="G219" s="53" t="str">
        <x:v>skill.required_wupin逐项反查</x:v>
      </x:c>
      <x:c r="H219" s="53" t="str">
        <x:v>审阅副本采用正式文档行ID；导入前核验使用接口</x:v>
      </x:c>
    </x:row>
    <x:row r="220" ht="53" customHeight="1">
      <x:c r="A220" s="53" t="n">
        <x:v>10203201</x:v>
      </x:c>
      <x:c r="B220" s="53" t="str">
        <x:v>霜锁九脉·第八卷</x:v>
      </x:c>
      <x:c r="C220" s="53" t="n">
        <x:v>101900</x:v>
      </x:c>
      <x:c r="D220" s="53" t="n">
        <x:v>10190007</x:v>
      </x:c>
      <x:c r="E220" s="53" t="str">
        <x:v>霜锁九脉</x:v>
      </x:c>
      <x:c r="F220" s="53" t="n">
        <x:v>7</x:v>
      </x:c>
      <x:c r="G220" s="53" t="str">
        <x:v>skill.required_wupin逐项反查</x:v>
      </x:c>
      <x:c r="H220" s="53" t="str">
        <x:v>审阅副本采用正式文档行ID；导入前核验使用接口</x:v>
      </x:c>
    </x:row>
    <x:row r="221" ht="53" customHeight="1">
      <x:c r="A221" s="53" t="n">
        <x:v>10203202</x:v>
      </x:c>
      <x:c r="B221" s="53" t="str">
        <x:v>霜锁九脉·第九卷</x:v>
      </x:c>
      <x:c r="C221" s="53" t="n">
        <x:v>101900</x:v>
      </x:c>
      <x:c r="D221" s="53" t="n">
        <x:v>10190008</x:v>
      </x:c>
      <x:c r="E221" s="53" t="str">
        <x:v>霜锁九脉</x:v>
      </x:c>
      <x:c r="F221" s="53" t="n">
        <x:v>8</x:v>
      </x:c>
      <x:c r="G221" s="53" t="str">
        <x:v>skill.required_wupin逐项反查</x:v>
      </x:c>
      <x:c r="H221" s="53" t="str">
        <x:v>审阅副本采用正式文档行ID；导入前核验使用接口</x:v>
      </x:c>
    </x:row>
    <x:row r="222" ht="53" customHeight="1">
      <x:c r="A222" s="53" t="n">
        <x:v>10204203</x:v>
      </x:c>
      <x:c r="B222" s="53" t="str">
        <x:v>霜锁九脉·第十卷</x:v>
      </x:c>
      <x:c r="C222" s="53" t="n">
        <x:v>101900</x:v>
      </x:c>
      <x:c r="D222" s="53" t="n">
        <x:v>10190009</x:v>
      </x:c>
      <x:c r="E222" s="53" t="str">
        <x:v>霜锁九脉</x:v>
      </x:c>
      <x:c r="F222" s="53" t="n">
        <x:v>9</x:v>
      </x:c>
      <x:c r="G222" s="53" t="str">
        <x:v>skill.required_wupin逐项反查</x:v>
      </x:c>
      <x:c r="H222" s="53" t="str">
        <x:v>审阅副本采用正式文档行ID；导入前核验使用接口</x:v>
      </x:c>
    </x:row>
    <x:row r="223" ht="53" customHeight="1">
      <x:c r="A223" s="53" t="n">
        <x:v>10201205</x:v>
      </x:c>
      <x:c r="B223" s="53" t="str">
        <x:v>砺锋诀·第二卷</x:v>
      </x:c>
      <x:c r="C223" s="53" t="n">
        <x:v>102000</x:v>
      </x:c>
      <x:c r="D223" s="53" t="n">
        <x:v>10200001</x:v>
      </x:c>
      <x:c r="E223" s="53" t="str">
        <x:v>砺锋诀</x:v>
      </x:c>
      <x:c r="F223" s="53" t="n">
        <x:v>1</x:v>
      </x:c>
      <x:c r="G223" s="53" t="str">
        <x:v>skill.required_wupin逐项反查</x:v>
      </x:c>
      <x:c r="H223" s="53" t="str">
        <x:v>审阅副本采用正式文档行ID；导入前核验使用接口</x:v>
      </x:c>
    </x:row>
    <x:row r="224" ht="53" customHeight="1">
      <x:c r="A224" s="53" t="n">
        <x:v>10201206</x:v>
      </x:c>
      <x:c r="B224" s="53" t="str">
        <x:v>砺锋诀·第三卷</x:v>
      </x:c>
      <x:c r="C224" s="53" t="n">
        <x:v>102000</x:v>
      </x:c>
      <x:c r="D224" s="53" t="n">
        <x:v>10200002</x:v>
      </x:c>
      <x:c r="E224" s="53" t="str">
        <x:v>砺锋诀</x:v>
      </x:c>
      <x:c r="F224" s="53" t="n">
        <x:v>2</x:v>
      </x:c>
      <x:c r="G224" s="53" t="str">
        <x:v>skill.required_wupin逐项反查</x:v>
      </x:c>
      <x:c r="H224" s="53" t="str">
        <x:v>审阅副本采用正式文档行ID；导入前核验使用接口</x:v>
      </x:c>
    </x:row>
    <x:row r="225" ht="53" customHeight="1">
      <x:c r="A225" s="53" t="n">
        <x:v>10202207</x:v>
      </x:c>
      <x:c r="B225" s="53" t="str">
        <x:v>砺锋诀·第四卷</x:v>
      </x:c>
      <x:c r="C225" s="53" t="n">
        <x:v>102000</x:v>
      </x:c>
      <x:c r="D225" s="53" t="n">
        <x:v>10200003</x:v>
      </x:c>
      <x:c r="E225" s="53" t="str">
        <x:v>砺锋诀</x:v>
      </x:c>
      <x:c r="F225" s="53" t="n">
        <x:v>3</x:v>
      </x:c>
      <x:c r="G225" s="53" t="str">
        <x:v>skill.required_wupin逐项反查</x:v>
      </x:c>
      <x:c r="H225" s="53" t="str">
        <x:v>审阅副本采用正式文档行ID；导入前核验使用接口</x:v>
      </x:c>
    </x:row>
    <x:row r="226" ht="53" customHeight="1">
      <x:c r="A226" s="53" t="n">
        <x:v>10202208</x:v>
      </x:c>
      <x:c r="B226" s="53" t="str">
        <x:v>砺锋诀·第五卷</x:v>
      </x:c>
      <x:c r="C226" s="53" t="n">
        <x:v>102000</x:v>
      </x:c>
      <x:c r="D226" s="53" t="n">
        <x:v>10200004</x:v>
      </x:c>
      <x:c r="E226" s="53" t="str">
        <x:v>砺锋诀</x:v>
      </x:c>
      <x:c r="F226" s="53" t="n">
        <x:v>4</x:v>
      </x:c>
      <x:c r="G226" s="53" t="str">
        <x:v>skill.required_wupin逐项反查</x:v>
      </x:c>
      <x:c r="H226" s="53" t="str">
        <x:v>审阅副本采用正式文档行ID；导入前核验使用接口</x:v>
      </x:c>
    </x:row>
    <x:row r="227" ht="53" customHeight="1">
      <x:c r="A227" s="53" t="n">
        <x:v>10202209</x:v>
      </x:c>
      <x:c r="B227" s="53" t="str">
        <x:v>砺锋诀·第六卷</x:v>
      </x:c>
      <x:c r="C227" s="53" t="n">
        <x:v>102000</x:v>
      </x:c>
      <x:c r="D227" s="53" t="n">
        <x:v>10200005</x:v>
      </x:c>
      <x:c r="E227" s="53" t="str">
        <x:v>砺锋诀</x:v>
      </x:c>
      <x:c r="F227" s="53" t="n">
        <x:v>5</x:v>
      </x:c>
      <x:c r="G227" s="53" t="str">
        <x:v>skill.required_wupin逐项反查</x:v>
      </x:c>
      <x:c r="H227" s="53" t="str">
        <x:v>审阅副本采用正式文档行ID；导入前核验使用接口</x:v>
      </x:c>
    </x:row>
    <x:row r="228" ht="53" customHeight="1">
      <x:c r="A228" s="53" t="n">
        <x:v>10203210</x:v>
      </x:c>
      <x:c r="B228" s="53" t="str">
        <x:v>砺锋诀·第七卷</x:v>
      </x:c>
      <x:c r="C228" s="53" t="n">
        <x:v>102000</x:v>
      </x:c>
      <x:c r="D228" s="53" t="n">
        <x:v>10200006</x:v>
      </x:c>
      <x:c r="E228" s="53" t="str">
        <x:v>砺锋诀</x:v>
      </x:c>
      <x:c r="F228" s="53" t="n">
        <x:v>6</x:v>
      </x:c>
      <x:c r="G228" s="53" t="str">
        <x:v>skill.required_wupin逐项反查</x:v>
      </x:c>
      <x:c r="H228" s="53" t="str">
        <x:v>审阅副本采用正式文档行ID；导入前核验使用接口</x:v>
      </x:c>
    </x:row>
    <x:row r="229" ht="53" customHeight="1">
      <x:c r="A229" s="53" t="n">
        <x:v>10203211</x:v>
      </x:c>
      <x:c r="B229" s="53" t="str">
        <x:v>砺锋诀·第八卷</x:v>
      </x:c>
      <x:c r="C229" s="53" t="n">
        <x:v>102000</x:v>
      </x:c>
      <x:c r="D229" s="53" t="n">
        <x:v>10200007</x:v>
      </x:c>
      <x:c r="E229" s="53" t="str">
        <x:v>砺锋诀</x:v>
      </x:c>
      <x:c r="F229" s="53" t="n">
        <x:v>7</x:v>
      </x:c>
      <x:c r="G229" s="53" t="str">
        <x:v>skill.required_wupin逐项反查</x:v>
      </x:c>
      <x:c r="H229" s="53" t="str">
        <x:v>审阅副本采用正式文档行ID；导入前核验使用接口</x:v>
      </x:c>
    </x:row>
    <x:row r="230" ht="53" customHeight="1">
      <x:c r="A230" s="53" t="n">
        <x:v>10203212</x:v>
      </x:c>
      <x:c r="B230" s="53" t="str">
        <x:v>砺锋诀·第九卷</x:v>
      </x:c>
      <x:c r="C230" s="53" t="n">
        <x:v>102000</x:v>
      </x:c>
      <x:c r="D230" s="53" t="n">
        <x:v>10200008</x:v>
      </x:c>
      <x:c r="E230" s="53" t="str">
        <x:v>砺锋诀</x:v>
      </x:c>
      <x:c r="F230" s="53" t="n">
        <x:v>8</x:v>
      </x:c>
      <x:c r="G230" s="53" t="str">
        <x:v>skill.required_wupin逐项反查</x:v>
      </x:c>
      <x:c r="H230" s="53" t="str">
        <x:v>审阅副本采用正式文档行ID；导入前核验使用接口</x:v>
      </x:c>
    </x:row>
    <x:row r="231" ht="53" customHeight="1">
      <x:c r="A231" s="53" t="n">
        <x:v>10204213</x:v>
      </x:c>
      <x:c r="B231" s="53" t="str">
        <x:v>砺锋诀·第十卷</x:v>
      </x:c>
      <x:c r="C231" s="53" t="n">
        <x:v>102000</x:v>
      </x:c>
      <x:c r="D231" s="53" t="n">
        <x:v>10200009</x:v>
      </x:c>
      <x:c r="E231" s="53" t="str">
        <x:v>砺锋诀</x:v>
      </x:c>
      <x:c r="F231" s="53" t="n">
        <x:v>9</x:v>
      </x:c>
      <x:c r="G231" s="53" t="str">
        <x:v>skill.required_wupin逐项反查</x:v>
      </x:c>
      <x:c r="H231" s="53" t="str">
        <x:v>审阅副本采用正式文档行ID；导入前核验使用接口</x:v>
      </x:c>
    </x:row>
    <x:row r="232" ht="53" customHeight="1">
      <x:c r="A232" s="53" t="n">
        <x:v>10201215</x:v>
      </x:c>
      <x:c r="B232" s="53" t="str">
        <x:v>玄炁贯灵·第二卷</x:v>
      </x:c>
      <x:c r="C232" s="53" t="n">
        <x:v>102100</x:v>
      </x:c>
      <x:c r="D232" s="53" t="n">
        <x:v>10210001</x:v>
      </x:c>
      <x:c r="E232" s="53" t="str">
        <x:v>玄炁贯灵</x:v>
      </x:c>
      <x:c r="F232" s="53" t="n">
        <x:v>1</x:v>
      </x:c>
      <x:c r="G232" s="53" t="str">
        <x:v>skill.required_wupin逐项反查</x:v>
      </x:c>
      <x:c r="H232" s="53" t="str">
        <x:v>审阅副本采用正式文档行ID；导入前核验使用接口</x:v>
      </x:c>
    </x:row>
    <x:row r="233" ht="53" customHeight="1">
      <x:c r="A233" s="53" t="n">
        <x:v>10201216</x:v>
      </x:c>
      <x:c r="B233" s="53" t="str">
        <x:v>玄炁贯灵·第三卷</x:v>
      </x:c>
      <x:c r="C233" s="53" t="n">
        <x:v>102100</x:v>
      </x:c>
      <x:c r="D233" s="53" t="n">
        <x:v>10210002</x:v>
      </x:c>
      <x:c r="E233" s="53" t="str">
        <x:v>玄炁贯灵</x:v>
      </x:c>
      <x:c r="F233" s="53" t="n">
        <x:v>2</x:v>
      </x:c>
      <x:c r="G233" s="53" t="str">
        <x:v>skill.required_wupin逐项反查</x:v>
      </x:c>
      <x:c r="H233" s="53" t="str">
        <x:v>审阅副本采用正式文档行ID；导入前核验使用接口</x:v>
      </x:c>
    </x:row>
    <x:row r="234" ht="53" customHeight="1">
      <x:c r="A234" s="53" t="n">
        <x:v>10202217</x:v>
      </x:c>
      <x:c r="B234" s="53" t="str">
        <x:v>玄炁贯灵·第四卷</x:v>
      </x:c>
      <x:c r="C234" s="53" t="n">
        <x:v>102100</x:v>
      </x:c>
      <x:c r="D234" s="53" t="n">
        <x:v>10210003</x:v>
      </x:c>
      <x:c r="E234" s="53" t="str">
        <x:v>玄炁贯灵</x:v>
      </x:c>
      <x:c r="F234" s="53" t="n">
        <x:v>3</x:v>
      </x:c>
      <x:c r="G234" s="53" t="str">
        <x:v>skill.required_wupin逐项反查</x:v>
      </x:c>
      <x:c r="H234" s="53" t="str">
        <x:v>审阅副本采用正式文档行ID；导入前核验使用接口</x:v>
      </x:c>
    </x:row>
    <x:row r="235" ht="53" customHeight="1">
      <x:c r="A235" s="53" t="n">
        <x:v>10202218</x:v>
      </x:c>
      <x:c r="B235" s="53" t="str">
        <x:v>玄炁贯灵·第五卷</x:v>
      </x:c>
      <x:c r="C235" s="53" t="n">
        <x:v>102100</x:v>
      </x:c>
      <x:c r="D235" s="53" t="n">
        <x:v>10210004</x:v>
      </x:c>
      <x:c r="E235" s="53" t="str">
        <x:v>玄炁贯灵</x:v>
      </x:c>
      <x:c r="F235" s="53" t="n">
        <x:v>4</x:v>
      </x:c>
      <x:c r="G235" s="53" t="str">
        <x:v>skill.required_wupin逐项反查</x:v>
      </x:c>
      <x:c r="H235" s="53" t="str">
        <x:v>审阅副本采用正式文档行ID；导入前核验使用接口</x:v>
      </x:c>
    </x:row>
    <x:row r="236" ht="53" customHeight="1">
      <x:c r="A236" s="53" t="n">
        <x:v>10202219</x:v>
      </x:c>
      <x:c r="B236" s="53" t="str">
        <x:v>玄炁贯灵·第六卷</x:v>
      </x:c>
      <x:c r="C236" s="53" t="n">
        <x:v>102100</x:v>
      </x:c>
      <x:c r="D236" s="53" t="n">
        <x:v>10210005</x:v>
      </x:c>
      <x:c r="E236" s="53" t="str">
        <x:v>玄炁贯灵</x:v>
      </x:c>
      <x:c r="F236" s="53" t="n">
        <x:v>5</x:v>
      </x:c>
      <x:c r="G236" s="53" t="str">
        <x:v>skill.required_wupin逐项反查</x:v>
      </x:c>
      <x:c r="H236" s="53" t="str">
        <x:v>审阅副本采用正式文档行ID；导入前核验使用接口</x:v>
      </x:c>
    </x:row>
    <x:row r="237" ht="53" customHeight="1">
      <x:c r="A237" s="53" t="n">
        <x:v>10203220</x:v>
      </x:c>
      <x:c r="B237" s="53" t="str">
        <x:v>玄炁贯灵·第七卷</x:v>
      </x:c>
      <x:c r="C237" s="53" t="n">
        <x:v>102100</x:v>
      </x:c>
      <x:c r="D237" s="53" t="n">
        <x:v>10210006</x:v>
      </x:c>
      <x:c r="E237" s="53" t="str">
        <x:v>玄炁贯灵</x:v>
      </x:c>
      <x:c r="F237" s="53" t="n">
        <x:v>6</x:v>
      </x:c>
      <x:c r="G237" s="53" t="str">
        <x:v>skill.required_wupin逐项反查</x:v>
      </x:c>
      <x:c r="H237" s="53" t="str">
        <x:v>审阅副本采用正式文档行ID；导入前核验使用接口</x:v>
      </x:c>
    </x:row>
    <x:row r="238" ht="53" customHeight="1">
      <x:c r="A238" s="53" t="n">
        <x:v>10203221</x:v>
      </x:c>
      <x:c r="B238" s="53" t="str">
        <x:v>玄炁贯灵·第八卷</x:v>
      </x:c>
      <x:c r="C238" s="53" t="n">
        <x:v>102100</x:v>
      </x:c>
      <x:c r="D238" s="53" t="n">
        <x:v>10210007</x:v>
      </x:c>
      <x:c r="E238" s="53" t="str">
        <x:v>玄炁贯灵</x:v>
      </x:c>
      <x:c r="F238" s="53" t="n">
        <x:v>7</x:v>
      </x:c>
      <x:c r="G238" s="53" t="str">
        <x:v>skill.required_wupin逐项反查</x:v>
      </x:c>
      <x:c r="H238" s="53" t="str">
        <x:v>审阅副本采用正式文档行ID；导入前核验使用接口</x:v>
      </x:c>
    </x:row>
    <x:row r="239" ht="53" customHeight="1">
      <x:c r="A239" s="53" t="n">
        <x:v>10203222</x:v>
      </x:c>
      <x:c r="B239" s="53" t="str">
        <x:v>玄炁贯灵·第九卷</x:v>
      </x:c>
      <x:c r="C239" s="53" t="n">
        <x:v>102100</x:v>
      </x:c>
      <x:c r="D239" s="53" t="n">
        <x:v>10210008</x:v>
      </x:c>
      <x:c r="E239" s="53" t="str">
        <x:v>玄炁贯灵</x:v>
      </x:c>
      <x:c r="F239" s="53" t="n">
        <x:v>8</x:v>
      </x:c>
      <x:c r="G239" s="53" t="str">
        <x:v>skill.required_wupin逐项反查</x:v>
      </x:c>
      <x:c r="H239" s="53" t="str">
        <x:v>审阅副本采用正式文档行ID；导入前核验使用接口</x:v>
      </x:c>
    </x:row>
    <x:row r="240" ht="53" customHeight="1">
      <x:c r="A240" s="53" t="n">
        <x:v>10204223</x:v>
      </x:c>
      <x:c r="B240" s="53" t="str">
        <x:v>玄炁贯灵·第十卷</x:v>
      </x:c>
      <x:c r="C240" s="53" t="n">
        <x:v>102100</x:v>
      </x:c>
      <x:c r="D240" s="53" t="n">
        <x:v>10210009</x:v>
      </x:c>
      <x:c r="E240" s="53" t="str">
        <x:v>玄炁贯灵</x:v>
      </x:c>
      <x:c r="F240" s="53" t="n">
        <x:v>9</x:v>
      </x:c>
      <x:c r="G240" s="53" t="str">
        <x:v>skill.required_wupin逐项反查</x:v>
      </x:c>
      <x:c r="H240" s="53" t="str">
        <x:v>审阅副本采用正式文档行ID；导入前核验使用接口</x:v>
      </x:c>
    </x:row>
    <x:row r="241" ht="53" customHeight="1">
      <x:c r="A241" s="53" t="n">
        <x:v>10201225</x:v>
      </x:c>
      <x:c r="B241" s="53" t="str">
        <x:v>破甲印·第二卷</x:v>
      </x:c>
      <x:c r="C241" s="53" t="n">
        <x:v>102200</x:v>
      </x:c>
      <x:c r="D241" s="53" t="n">
        <x:v>10220001</x:v>
      </x:c>
      <x:c r="E241" s="53" t="str">
        <x:v>破甲印</x:v>
      </x:c>
      <x:c r="F241" s="53" t="n">
        <x:v>1</x:v>
      </x:c>
      <x:c r="G241" s="53" t="str">
        <x:v>skill.required_wupin逐项反查</x:v>
      </x:c>
      <x:c r="H241" s="53" t="str">
        <x:v>审阅副本采用正式文档行ID；导入前核验使用接口</x:v>
      </x:c>
    </x:row>
    <x:row r="242" ht="53" customHeight="1">
      <x:c r="A242" s="53" t="n">
        <x:v>10201226</x:v>
      </x:c>
      <x:c r="B242" s="53" t="str">
        <x:v>破甲印·第三卷</x:v>
      </x:c>
      <x:c r="C242" s="53" t="n">
        <x:v>102200</x:v>
      </x:c>
      <x:c r="D242" s="53" t="n">
        <x:v>10220002</x:v>
      </x:c>
      <x:c r="E242" s="53" t="str">
        <x:v>破甲印</x:v>
      </x:c>
      <x:c r="F242" s="53" t="n">
        <x:v>2</x:v>
      </x:c>
      <x:c r="G242" s="53" t="str">
        <x:v>skill.required_wupin逐项反查</x:v>
      </x:c>
      <x:c r="H242" s="53" t="str">
        <x:v>审阅副本采用正式文档行ID；导入前核验使用接口</x:v>
      </x:c>
    </x:row>
    <x:row r="243" ht="53" customHeight="1">
      <x:c r="A243" s="53" t="n">
        <x:v>10202227</x:v>
      </x:c>
      <x:c r="B243" s="53" t="str">
        <x:v>破甲印·第四卷</x:v>
      </x:c>
      <x:c r="C243" s="53" t="n">
        <x:v>102200</x:v>
      </x:c>
      <x:c r="D243" s="53" t="n">
        <x:v>10220003</x:v>
      </x:c>
      <x:c r="E243" s="53" t="str">
        <x:v>破甲印</x:v>
      </x:c>
      <x:c r="F243" s="53" t="n">
        <x:v>3</x:v>
      </x:c>
      <x:c r="G243" s="53" t="str">
        <x:v>skill.required_wupin逐项反查</x:v>
      </x:c>
      <x:c r="H243" s="53" t="str">
        <x:v>审阅副本采用正式文档行ID；导入前核验使用接口</x:v>
      </x:c>
    </x:row>
    <x:row r="244" ht="53" customHeight="1">
      <x:c r="A244" s="53" t="n">
        <x:v>10202228</x:v>
      </x:c>
      <x:c r="B244" s="53" t="str">
        <x:v>破甲印·第五卷</x:v>
      </x:c>
      <x:c r="C244" s="53" t="n">
        <x:v>102200</x:v>
      </x:c>
      <x:c r="D244" s="53" t="n">
        <x:v>10220004</x:v>
      </x:c>
      <x:c r="E244" s="53" t="str">
        <x:v>破甲印</x:v>
      </x:c>
      <x:c r="F244" s="53" t="n">
        <x:v>4</x:v>
      </x:c>
      <x:c r="G244" s="53" t="str">
        <x:v>skill.required_wupin逐项反查</x:v>
      </x:c>
      <x:c r="H244" s="53" t="str">
        <x:v>审阅副本采用正式文档行ID；导入前核验使用接口</x:v>
      </x:c>
    </x:row>
    <x:row r="245" ht="53" customHeight="1">
      <x:c r="A245" s="53" t="n">
        <x:v>10202229</x:v>
      </x:c>
      <x:c r="B245" s="53" t="str">
        <x:v>破甲印·第六卷</x:v>
      </x:c>
      <x:c r="C245" s="53" t="n">
        <x:v>102200</x:v>
      </x:c>
      <x:c r="D245" s="53" t="n">
        <x:v>10220005</x:v>
      </x:c>
      <x:c r="E245" s="53" t="str">
        <x:v>破甲印</x:v>
      </x:c>
      <x:c r="F245" s="53" t="n">
        <x:v>5</x:v>
      </x:c>
      <x:c r="G245" s="53" t="str">
        <x:v>skill.required_wupin逐项反查</x:v>
      </x:c>
      <x:c r="H245" s="53" t="str">
        <x:v>审阅副本采用正式文档行ID；导入前核验使用接口</x:v>
      </x:c>
    </x:row>
    <x:row r="246" ht="53" customHeight="1">
      <x:c r="A246" s="53" t="n">
        <x:v>10203230</x:v>
      </x:c>
      <x:c r="B246" s="53" t="str">
        <x:v>破甲印·第七卷</x:v>
      </x:c>
      <x:c r="C246" s="53" t="n">
        <x:v>102200</x:v>
      </x:c>
      <x:c r="D246" s="53" t="n">
        <x:v>10220006</x:v>
      </x:c>
      <x:c r="E246" s="53" t="str">
        <x:v>破甲印</x:v>
      </x:c>
      <x:c r="F246" s="53" t="n">
        <x:v>6</x:v>
      </x:c>
      <x:c r="G246" s="53" t="str">
        <x:v>skill.required_wupin逐项反查</x:v>
      </x:c>
      <x:c r="H246" s="53" t="str">
        <x:v>审阅副本采用正式文档行ID；导入前核验使用接口</x:v>
      </x:c>
    </x:row>
    <x:row r="247" ht="53" customHeight="1">
      <x:c r="A247" s="53" t="n">
        <x:v>10203231</x:v>
      </x:c>
      <x:c r="B247" s="53" t="str">
        <x:v>破甲印·第八卷</x:v>
      </x:c>
      <x:c r="C247" s="53" t="n">
        <x:v>102200</x:v>
      </x:c>
      <x:c r="D247" s="53" t="n">
        <x:v>10220007</x:v>
      </x:c>
      <x:c r="E247" s="53" t="str">
        <x:v>破甲印</x:v>
      </x:c>
      <x:c r="F247" s="53" t="n">
        <x:v>7</x:v>
      </x:c>
      <x:c r="G247" s="53" t="str">
        <x:v>skill.required_wupin逐项反查</x:v>
      </x:c>
      <x:c r="H247" s="53" t="str">
        <x:v>审阅副本采用正式文档行ID；导入前核验使用接口</x:v>
      </x:c>
    </x:row>
    <x:row r="248" ht="53" customHeight="1">
      <x:c r="A248" s="53" t="n">
        <x:v>10203232</x:v>
      </x:c>
      <x:c r="B248" s="53" t="str">
        <x:v>破甲印·第九卷</x:v>
      </x:c>
      <x:c r="C248" s="53" t="n">
        <x:v>102200</x:v>
      </x:c>
      <x:c r="D248" s="53" t="n">
        <x:v>10220008</x:v>
      </x:c>
      <x:c r="E248" s="53" t="str">
        <x:v>破甲印</x:v>
      </x:c>
      <x:c r="F248" s="53" t="n">
        <x:v>8</x:v>
      </x:c>
      <x:c r="G248" s="53" t="str">
        <x:v>skill.required_wupin逐项反查</x:v>
      </x:c>
      <x:c r="H248" s="53" t="str">
        <x:v>审阅副本采用正式文档行ID；导入前核验使用接口</x:v>
      </x:c>
    </x:row>
    <x:row r="249" ht="53" customHeight="1">
      <x:c r="A249" s="53" t="n">
        <x:v>10204233</x:v>
      </x:c>
      <x:c r="B249" s="53" t="str">
        <x:v>破甲印·第十卷</x:v>
      </x:c>
      <x:c r="C249" s="53" t="n">
        <x:v>102200</x:v>
      </x:c>
      <x:c r="D249" s="53" t="n">
        <x:v>10220009</x:v>
      </x:c>
      <x:c r="E249" s="53" t="str">
        <x:v>破甲印</x:v>
      </x:c>
      <x:c r="F249" s="53" t="n">
        <x:v>9</x:v>
      </x:c>
      <x:c r="G249" s="53" t="str">
        <x:v>skill.required_wupin逐项反查</x:v>
      </x:c>
      <x:c r="H249" s="53" t="str">
        <x:v>审阅副本采用正式文档行ID；导入前核验使用接口</x:v>
      </x:c>
    </x:row>
    <x:row r="250" ht="53" customHeight="1">
      <x:c r="A250" s="53" t="n">
        <x:v>10201235</x:v>
      </x:c>
      <x:c r="B250" s="53" t="str">
        <x:v>蚀法咒·第二卷</x:v>
      </x:c>
      <x:c r="C250" s="53" t="n">
        <x:v>102300</x:v>
      </x:c>
      <x:c r="D250" s="53" t="n">
        <x:v>10230001</x:v>
      </x:c>
      <x:c r="E250" s="53" t="str">
        <x:v>蚀法咒</x:v>
      </x:c>
      <x:c r="F250" s="53" t="n">
        <x:v>1</x:v>
      </x:c>
      <x:c r="G250" s="53" t="str">
        <x:v>skill.required_wupin逐项反查</x:v>
      </x:c>
      <x:c r="H250" s="53" t="str">
        <x:v>审阅副本采用正式文档行ID；导入前核验使用接口</x:v>
      </x:c>
    </x:row>
    <x:row r="251" ht="53" customHeight="1">
      <x:c r="A251" s="53" t="n">
        <x:v>10201236</x:v>
      </x:c>
      <x:c r="B251" s="53" t="str">
        <x:v>蚀法咒·第三卷</x:v>
      </x:c>
      <x:c r="C251" s="53" t="n">
        <x:v>102300</x:v>
      </x:c>
      <x:c r="D251" s="53" t="n">
        <x:v>10230002</x:v>
      </x:c>
      <x:c r="E251" s="53" t="str">
        <x:v>蚀法咒</x:v>
      </x:c>
      <x:c r="F251" s="53" t="n">
        <x:v>2</x:v>
      </x:c>
      <x:c r="G251" s="53" t="str">
        <x:v>skill.required_wupin逐项反查</x:v>
      </x:c>
      <x:c r="H251" s="53" t="str">
        <x:v>审阅副本采用正式文档行ID；导入前核验使用接口</x:v>
      </x:c>
    </x:row>
    <x:row r="252" ht="53" customHeight="1">
      <x:c r="A252" s="53" t="n">
        <x:v>10202237</x:v>
      </x:c>
      <x:c r="B252" s="53" t="str">
        <x:v>蚀法咒·第四卷</x:v>
      </x:c>
      <x:c r="C252" s="53" t="n">
        <x:v>102300</x:v>
      </x:c>
      <x:c r="D252" s="53" t="n">
        <x:v>10230003</x:v>
      </x:c>
      <x:c r="E252" s="53" t="str">
        <x:v>蚀法咒</x:v>
      </x:c>
      <x:c r="F252" s="53" t="n">
        <x:v>3</x:v>
      </x:c>
      <x:c r="G252" s="53" t="str">
        <x:v>skill.required_wupin逐项反查</x:v>
      </x:c>
      <x:c r="H252" s="53" t="str">
        <x:v>审阅副本采用正式文档行ID；导入前核验使用接口</x:v>
      </x:c>
    </x:row>
    <x:row r="253" ht="53" customHeight="1">
      <x:c r="A253" s="53" t="n">
        <x:v>10202238</x:v>
      </x:c>
      <x:c r="B253" s="53" t="str">
        <x:v>蚀法咒·第五卷</x:v>
      </x:c>
      <x:c r="C253" s="53" t="n">
        <x:v>102300</x:v>
      </x:c>
      <x:c r="D253" s="53" t="n">
        <x:v>10230004</x:v>
      </x:c>
      <x:c r="E253" s="53" t="str">
        <x:v>蚀法咒</x:v>
      </x:c>
      <x:c r="F253" s="53" t="n">
        <x:v>4</x:v>
      </x:c>
      <x:c r="G253" s="53" t="str">
        <x:v>skill.required_wupin逐项反查</x:v>
      </x:c>
      <x:c r="H253" s="53" t="str">
        <x:v>审阅副本采用正式文档行ID；导入前核验使用接口</x:v>
      </x:c>
    </x:row>
    <x:row r="254" ht="53" customHeight="1">
      <x:c r="A254" s="53" t="n">
        <x:v>10202239</x:v>
      </x:c>
      <x:c r="B254" s="53" t="str">
        <x:v>蚀法咒·第六卷</x:v>
      </x:c>
      <x:c r="C254" s="53" t="n">
        <x:v>102300</x:v>
      </x:c>
      <x:c r="D254" s="53" t="n">
        <x:v>10230005</x:v>
      </x:c>
      <x:c r="E254" s="53" t="str">
        <x:v>蚀法咒</x:v>
      </x:c>
      <x:c r="F254" s="53" t="n">
        <x:v>5</x:v>
      </x:c>
      <x:c r="G254" s="53" t="str">
        <x:v>skill.required_wupin逐项反查</x:v>
      </x:c>
      <x:c r="H254" s="53" t="str">
        <x:v>审阅副本采用正式文档行ID；导入前核验使用接口</x:v>
      </x:c>
    </x:row>
    <x:row r="255" ht="53" customHeight="1">
      <x:c r="A255" s="53" t="n">
        <x:v>10203240</x:v>
      </x:c>
      <x:c r="B255" s="53" t="str">
        <x:v>蚀法咒·第七卷</x:v>
      </x:c>
      <x:c r="C255" s="53" t="n">
        <x:v>102300</x:v>
      </x:c>
      <x:c r="D255" s="53" t="n">
        <x:v>10230006</x:v>
      </x:c>
      <x:c r="E255" s="53" t="str">
        <x:v>蚀法咒</x:v>
      </x:c>
      <x:c r="F255" s="53" t="n">
        <x:v>6</x:v>
      </x:c>
      <x:c r="G255" s="53" t="str">
        <x:v>skill.required_wupin逐项反查</x:v>
      </x:c>
      <x:c r="H255" s="53" t="str">
        <x:v>审阅副本采用正式文档行ID；导入前核验使用接口</x:v>
      </x:c>
    </x:row>
    <x:row r="256" ht="53" customHeight="1">
      <x:c r="A256" s="53" t="n">
        <x:v>10203241</x:v>
      </x:c>
      <x:c r="B256" s="53" t="str">
        <x:v>蚀法咒·第八卷</x:v>
      </x:c>
      <x:c r="C256" s="53" t="n">
        <x:v>102300</x:v>
      </x:c>
      <x:c r="D256" s="53" t="n">
        <x:v>10230007</x:v>
      </x:c>
      <x:c r="E256" s="53" t="str">
        <x:v>蚀法咒</x:v>
      </x:c>
      <x:c r="F256" s="53" t="n">
        <x:v>7</x:v>
      </x:c>
      <x:c r="G256" s="53" t="str">
        <x:v>skill.required_wupin逐项反查</x:v>
      </x:c>
      <x:c r="H256" s="53" t="str">
        <x:v>审阅副本采用正式文档行ID；导入前核验使用接口</x:v>
      </x:c>
    </x:row>
    <x:row r="257" ht="53" customHeight="1">
      <x:c r="A257" s="53" t="n">
        <x:v>10203242</x:v>
      </x:c>
      <x:c r="B257" s="53" t="str">
        <x:v>蚀法咒·第九卷</x:v>
      </x:c>
      <x:c r="C257" s="53" t="n">
        <x:v>102300</x:v>
      </x:c>
      <x:c r="D257" s="53" t="n">
        <x:v>10230008</x:v>
      </x:c>
      <x:c r="E257" s="53" t="str">
        <x:v>蚀法咒</x:v>
      </x:c>
      <x:c r="F257" s="53" t="n">
        <x:v>8</x:v>
      </x:c>
      <x:c r="G257" s="53" t="str">
        <x:v>skill.required_wupin逐项反查</x:v>
      </x:c>
      <x:c r="H257" s="53" t="str">
        <x:v>审阅副本采用正式文档行ID；导入前核验使用接口</x:v>
      </x:c>
    </x:row>
    <x:row r="258" ht="53" customHeight="1">
      <x:c r="A258" s="53" t="n">
        <x:v>10204243</x:v>
      </x:c>
      <x:c r="B258" s="53" t="str">
        <x:v>蚀法咒·第十卷</x:v>
      </x:c>
      <x:c r="C258" s="53" t="n">
        <x:v>102300</x:v>
      </x:c>
      <x:c r="D258" s="53" t="n">
        <x:v>10230009</x:v>
      </x:c>
      <x:c r="E258" s="53" t="str">
        <x:v>蚀法咒</x:v>
      </x:c>
      <x:c r="F258" s="53" t="n">
        <x:v>9</x:v>
      </x:c>
      <x:c r="G258" s="53" t="str">
        <x:v>skill.required_wupin逐项反查</x:v>
      </x:c>
      <x:c r="H258" s="53" t="str">
        <x:v>审阅副本采用正式文档行ID；导入前核验使用接口</x:v>
      </x:c>
    </x:row>
    <x:row r="259" ht="53" customHeight="1">
      <x:c r="A259" s="53" t="n">
        <x:v>10201245</x:v>
      </x:c>
      <x:c r="B259" s="53" t="str">
        <x:v>余烬侵脉·第二卷</x:v>
      </x:c>
      <x:c r="C259" s="53" t="n">
        <x:v>102400</x:v>
      </x:c>
      <x:c r="D259" s="53" t="n">
        <x:v>10240001</x:v>
      </x:c>
      <x:c r="E259" s="53" t="str">
        <x:v>余烬侵脉</x:v>
      </x:c>
      <x:c r="F259" s="53" t="n">
        <x:v>1</x:v>
      </x:c>
      <x:c r="G259" s="53" t="str">
        <x:v>skill.required_wupin逐项反查</x:v>
      </x:c>
      <x:c r="H259" s="53" t="str">
        <x:v>审阅副本采用正式文档行ID；导入前核验使用接口</x:v>
      </x:c>
    </x:row>
    <x:row r="260" ht="53" customHeight="1">
      <x:c r="A260" s="53" t="n">
        <x:v>10201246</x:v>
      </x:c>
      <x:c r="B260" s="53" t="str">
        <x:v>余烬侵脉·第三卷</x:v>
      </x:c>
      <x:c r="C260" s="53" t="n">
        <x:v>102400</x:v>
      </x:c>
      <x:c r="D260" s="53" t="n">
        <x:v>10240002</x:v>
      </x:c>
      <x:c r="E260" s="53" t="str">
        <x:v>余烬侵脉</x:v>
      </x:c>
      <x:c r="F260" s="53" t="n">
        <x:v>2</x:v>
      </x:c>
      <x:c r="G260" s="53" t="str">
        <x:v>skill.required_wupin逐项反查</x:v>
      </x:c>
      <x:c r="H260" s="53" t="str">
        <x:v>审阅副本采用正式文档行ID；导入前核验使用接口</x:v>
      </x:c>
    </x:row>
    <x:row r="261" ht="53" customHeight="1">
      <x:c r="A261" s="53" t="n">
        <x:v>10202247</x:v>
      </x:c>
      <x:c r="B261" s="53" t="str">
        <x:v>余烬侵脉·第四卷</x:v>
      </x:c>
      <x:c r="C261" s="53" t="n">
        <x:v>102400</x:v>
      </x:c>
      <x:c r="D261" s="53" t="n">
        <x:v>10240003</x:v>
      </x:c>
      <x:c r="E261" s="53" t="str">
        <x:v>余烬侵脉</x:v>
      </x:c>
      <x:c r="F261" s="53" t="n">
        <x:v>3</x:v>
      </x:c>
      <x:c r="G261" s="53" t="str">
        <x:v>skill.required_wupin逐项反查</x:v>
      </x:c>
      <x:c r="H261" s="53" t="str">
        <x:v>审阅副本采用正式文档行ID；导入前核验使用接口</x:v>
      </x:c>
    </x:row>
    <x:row r="262" ht="53" customHeight="1">
      <x:c r="A262" s="53" t="n">
        <x:v>10202248</x:v>
      </x:c>
      <x:c r="B262" s="53" t="str">
        <x:v>余烬侵脉·第五卷</x:v>
      </x:c>
      <x:c r="C262" s="53" t="n">
        <x:v>102400</x:v>
      </x:c>
      <x:c r="D262" s="53" t="n">
        <x:v>10240004</x:v>
      </x:c>
      <x:c r="E262" s="53" t="str">
        <x:v>余烬侵脉</x:v>
      </x:c>
      <x:c r="F262" s="53" t="n">
        <x:v>4</x:v>
      </x:c>
      <x:c r="G262" s="53" t="str">
        <x:v>skill.required_wupin逐项反查</x:v>
      </x:c>
      <x:c r="H262" s="53" t="str">
        <x:v>审阅副本采用正式文档行ID；导入前核验使用接口</x:v>
      </x:c>
    </x:row>
    <x:row r="263" ht="53" customHeight="1">
      <x:c r="A263" s="53" t="n">
        <x:v>10202249</x:v>
      </x:c>
      <x:c r="B263" s="53" t="str">
        <x:v>余烬侵脉·第六卷</x:v>
      </x:c>
      <x:c r="C263" s="53" t="n">
        <x:v>102400</x:v>
      </x:c>
      <x:c r="D263" s="53" t="n">
        <x:v>10240005</x:v>
      </x:c>
      <x:c r="E263" s="53" t="str">
        <x:v>余烬侵脉</x:v>
      </x:c>
      <x:c r="F263" s="53" t="n">
        <x:v>5</x:v>
      </x:c>
      <x:c r="G263" s="53" t="str">
        <x:v>skill.required_wupin逐项反查</x:v>
      </x:c>
      <x:c r="H263" s="53" t="str">
        <x:v>审阅副本采用正式文档行ID；导入前核验使用接口</x:v>
      </x:c>
    </x:row>
    <x:row r="264" ht="53" customHeight="1">
      <x:c r="A264" s="53" t="n">
        <x:v>10203250</x:v>
      </x:c>
      <x:c r="B264" s="53" t="str">
        <x:v>余烬侵脉·第七卷</x:v>
      </x:c>
      <x:c r="C264" s="53" t="n">
        <x:v>102400</x:v>
      </x:c>
      <x:c r="D264" s="53" t="n">
        <x:v>10240006</x:v>
      </x:c>
      <x:c r="E264" s="53" t="str">
        <x:v>余烬侵脉</x:v>
      </x:c>
      <x:c r="F264" s="53" t="n">
        <x:v>6</x:v>
      </x:c>
      <x:c r="G264" s="53" t="str">
        <x:v>skill.required_wupin逐项反查</x:v>
      </x:c>
      <x:c r="H264" s="53" t="str">
        <x:v>审阅副本采用正式文档行ID；导入前核验使用接口</x:v>
      </x:c>
    </x:row>
    <x:row r="265" ht="53" customHeight="1">
      <x:c r="A265" s="53" t="n">
        <x:v>10203251</x:v>
      </x:c>
      <x:c r="B265" s="53" t="str">
        <x:v>余烬侵脉·第八卷</x:v>
      </x:c>
      <x:c r="C265" s="53" t="n">
        <x:v>102400</x:v>
      </x:c>
      <x:c r="D265" s="53" t="n">
        <x:v>10240007</x:v>
      </x:c>
      <x:c r="E265" s="53" t="str">
        <x:v>余烬侵脉</x:v>
      </x:c>
      <x:c r="F265" s="53" t="n">
        <x:v>7</x:v>
      </x:c>
      <x:c r="G265" s="53" t="str">
        <x:v>skill.required_wupin逐项反查</x:v>
      </x:c>
      <x:c r="H265" s="53" t="str">
        <x:v>审阅副本采用正式文档行ID；导入前核验使用接口</x:v>
      </x:c>
    </x:row>
    <x:row r="266" ht="53" customHeight="1">
      <x:c r="A266" s="53" t="n">
        <x:v>10203252</x:v>
      </x:c>
      <x:c r="B266" s="53" t="str">
        <x:v>余烬侵脉·第九卷</x:v>
      </x:c>
      <x:c r="C266" s="53" t="n">
        <x:v>102400</x:v>
      </x:c>
      <x:c r="D266" s="53" t="n">
        <x:v>10240008</x:v>
      </x:c>
      <x:c r="E266" s="53" t="str">
        <x:v>余烬侵脉</x:v>
      </x:c>
      <x:c r="F266" s="53" t="n">
        <x:v>8</x:v>
      </x:c>
      <x:c r="G266" s="53" t="str">
        <x:v>skill.required_wupin逐项反查</x:v>
      </x:c>
      <x:c r="H266" s="53" t="str">
        <x:v>审阅副本采用正式文档行ID；导入前核验使用接口</x:v>
      </x:c>
    </x:row>
    <x:row r="267" ht="53" customHeight="1">
      <x:c r="A267" s="53" t="n">
        <x:v>10204253</x:v>
      </x:c>
      <x:c r="B267" s="53" t="str">
        <x:v>余烬侵脉·第十卷</x:v>
      </x:c>
      <x:c r="C267" s="53" t="n">
        <x:v>102400</x:v>
      </x:c>
      <x:c r="D267" s="53" t="n">
        <x:v>10240009</x:v>
      </x:c>
      <x:c r="E267" s="53" t="str">
        <x:v>余烬侵脉</x:v>
      </x:c>
      <x:c r="F267" s="53" t="n">
        <x:v>9</x:v>
      </x:c>
      <x:c r="G267" s="53" t="str">
        <x:v>skill.required_wupin逐项反查</x:v>
      </x:c>
      <x:c r="H267" s="53" t="str">
        <x:v>审阅副本采用正式文档行ID；导入前核验使用接口</x:v>
      </x:c>
    </x:row>
    <x:row r="268" ht="53" customHeight="1">
      <x:c r="A268" s="53" t="n">
        <x:v>10203255</x:v>
      </x:c>
      <x:c r="B268" s="53" t="str">
        <x:v>离焰周身·中卷</x:v>
      </x:c>
      <x:c r="C268" s="53" t="n">
        <x:v>102500</x:v>
      </x:c>
      <x:c r="D268" s="53" t="n">
        <x:v>10250003</x:v>
      </x:c>
      <x:c r="E268" s="53" t="str">
        <x:v>离焰周身</x:v>
      </x:c>
      <x:c r="F268" s="53" t="n">
        <x:v>3</x:v>
      </x:c>
      <x:c r="G268" s="53" t="str">
        <x:v>skill.required_wupin逐项反查</x:v>
      </x:c>
      <x:c r="H268" s="53" t="str">
        <x:v>审阅副本采用正式文档行ID；导入前核验使用接口</x:v>
      </x:c>
    </x:row>
    <x:row r="269" ht="53" customHeight="1">
      <x:c r="A269" s="53" t="n">
        <x:v>10204256</x:v>
      </x:c>
      <x:c r="B269" s="53" t="str">
        <x:v>离焰周身·下卷</x:v>
      </x:c>
      <x:c r="C269" s="53" t="n">
        <x:v>102500</x:v>
      </x:c>
      <x:c r="D269" s="53" t="n">
        <x:v>10250006</x:v>
      </x:c>
      <x:c r="E269" s="53" t="str">
        <x:v>离焰周身</x:v>
      </x:c>
      <x:c r="F269" s="53" t="n">
        <x:v>6</x:v>
      </x:c>
      <x:c r="G269" s="53" t="str">
        <x:v>skill.required_wupin逐项反查</x:v>
      </x:c>
      <x:c r="H269" s="53" t="str">
        <x:v>审阅副本采用正式文档行ID；导入前核验使用接口</x:v>
      </x:c>
    </x:row>
    <x:row r="270" ht="53" customHeight="1">
      <x:c r="A270" s="53" t="n">
        <x:v>10203258</x:v>
      </x:c>
      <x:c r="B270" s="53" t="str">
        <x:v>玄霜蚀法·中卷</x:v>
      </x:c>
      <x:c r="C270" s="53" t="n">
        <x:v>102600</x:v>
      </x:c>
      <x:c r="D270" s="53" t="n">
        <x:v>10260003</x:v>
      </x:c>
      <x:c r="E270" s="53" t="str">
        <x:v>玄霜蚀法</x:v>
      </x:c>
      <x:c r="F270" s="53" t="n">
        <x:v>3</x:v>
      </x:c>
      <x:c r="G270" s="53" t="str">
        <x:v>skill.required_wupin逐项反查</x:v>
      </x:c>
      <x:c r="H270" s="53" t="str">
        <x:v>审阅副本采用正式文档行ID；导入前核验使用接口</x:v>
      </x:c>
    </x:row>
    <x:row r="271" ht="53" customHeight="1">
      <x:c r="A271" s="53" t="n">
        <x:v>10204259</x:v>
      </x:c>
      <x:c r="B271" s="53" t="str">
        <x:v>玄霜蚀法·下卷</x:v>
      </x:c>
      <x:c r="C271" s="53" t="n">
        <x:v>102600</x:v>
      </x:c>
      <x:c r="D271" s="53" t="n">
        <x:v>10260006</x:v>
      </x:c>
      <x:c r="E271" s="53" t="str">
        <x:v>玄霜蚀法</x:v>
      </x:c>
      <x:c r="F271" s="53" t="n">
        <x:v>6</x:v>
      </x:c>
      <x:c r="G271" s="53" t="str">
        <x:v>skill.required_wupin逐项反查</x:v>
      </x:c>
      <x:c r="H271" s="53" t="str">
        <x:v>审阅副本采用正式文档行ID；导入前核验使用接口</x:v>
      </x:c>
    </x:row>
    <x:row r="272" ht="53" customHeight="1">
      <x:c r="A272" s="53" t="n">
        <x:v>10203261</x:v>
      </x:c>
      <x:c r="B272" s="53" t="str">
        <x:v>坤岳辟界阵·中卷</x:v>
      </x:c>
      <x:c r="C272" s="53" t="n">
        <x:v>102700</x:v>
      </x:c>
      <x:c r="D272" s="53" t="n">
        <x:v>10270003</x:v>
      </x:c>
      <x:c r="E272" s="53" t="str">
        <x:v>坤岳辟界阵</x:v>
      </x:c>
      <x:c r="F272" s="53" t="n">
        <x:v>3</x:v>
      </x:c>
      <x:c r="G272" s="53" t="str">
        <x:v>skill.required_wupin逐项反查</x:v>
      </x:c>
      <x:c r="H272" s="53" t="str">
        <x:v>审阅副本采用正式文档行ID；导入前核验使用接口</x:v>
      </x:c>
    </x:row>
    <x:row r="273" ht="53" customHeight="1">
      <x:c r="A273" s="53" t="n">
        <x:v>10204262</x:v>
      </x:c>
      <x:c r="B273" s="53" t="str">
        <x:v>坤岳辟界阵·下卷</x:v>
      </x:c>
      <x:c r="C273" s="53" t="n">
        <x:v>102700</x:v>
      </x:c>
      <x:c r="D273" s="53" t="n">
        <x:v>10270006</x:v>
      </x:c>
      <x:c r="E273" s="53" t="str">
        <x:v>坤岳辟界阵</x:v>
      </x:c>
      <x:c r="F273" s="53" t="n">
        <x:v>6</x:v>
      </x:c>
      <x:c r="G273" s="53" t="str">
        <x:v>skill.required_wupin逐项反查</x:v>
      </x:c>
      <x:c r="H273" s="53" t="str">
        <x:v>审阅副本采用正式文档行ID；导入前核验使用接口</x:v>
      </x:c>
    </x:row>
    <x:row r="274" ht="53" customHeight="1">
      <x:c r="A274" s="53" t="n">
        <x:v>10201264</x:v>
      </x:c>
      <x:c r="B274" s="53" t="str">
        <x:v>游身九转·第二卷</x:v>
      </x:c>
      <x:c r="C274" s="53" t="n">
        <x:v>102800</x:v>
      </x:c>
      <x:c r="D274" s="53" t="n">
        <x:v>10280001</x:v>
      </x:c>
      <x:c r="E274" s="53" t="str">
        <x:v>游身九转</x:v>
      </x:c>
      <x:c r="F274" s="53" t="n">
        <x:v>1</x:v>
      </x:c>
      <x:c r="G274" s="53" t="str">
        <x:v>skill.required_wupin逐项反查</x:v>
      </x:c>
      <x:c r="H274" s="53" t="str">
        <x:v>审阅副本采用正式文档行ID；导入前核验使用接口</x:v>
      </x:c>
    </x:row>
    <x:row r="275" ht="53" customHeight="1">
      <x:c r="A275" s="53" t="n">
        <x:v>10201265</x:v>
      </x:c>
      <x:c r="B275" s="53" t="str">
        <x:v>游身九转·第三卷</x:v>
      </x:c>
      <x:c r="C275" s="53" t="n">
        <x:v>102800</x:v>
      </x:c>
      <x:c r="D275" s="53" t="n">
        <x:v>10280002</x:v>
      </x:c>
      <x:c r="E275" s="53" t="str">
        <x:v>游身九转</x:v>
      </x:c>
      <x:c r="F275" s="53" t="n">
        <x:v>2</x:v>
      </x:c>
      <x:c r="G275" s="53" t="str">
        <x:v>skill.required_wupin逐项反查</x:v>
      </x:c>
      <x:c r="H275" s="53" t="str">
        <x:v>审阅副本采用正式文档行ID；导入前核验使用接口</x:v>
      </x:c>
    </x:row>
    <x:row r="276" ht="53" customHeight="1">
      <x:c r="A276" s="53" t="n">
        <x:v>10202266</x:v>
      </x:c>
      <x:c r="B276" s="53" t="str">
        <x:v>游身九转·第四卷</x:v>
      </x:c>
      <x:c r="C276" s="53" t="n">
        <x:v>102800</x:v>
      </x:c>
      <x:c r="D276" s="53" t="n">
        <x:v>10280003</x:v>
      </x:c>
      <x:c r="E276" s="53" t="str">
        <x:v>游身九转</x:v>
      </x:c>
      <x:c r="F276" s="53" t="n">
        <x:v>3</x:v>
      </x:c>
      <x:c r="G276" s="53" t="str">
        <x:v>skill.required_wupin逐项反查</x:v>
      </x:c>
      <x:c r="H276" s="53" t="str">
        <x:v>审阅副本采用正式文档行ID；导入前核验使用接口</x:v>
      </x:c>
    </x:row>
    <x:row r="277" ht="53" customHeight="1">
      <x:c r="A277" s="53" t="n">
        <x:v>10202267</x:v>
      </x:c>
      <x:c r="B277" s="53" t="str">
        <x:v>游身九转·第五卷</x:v>
      </x:c>
      <x:c r="C277" s="53" t="n">
        <x:v>102800</x:v>
      </x:c>
      <x:c r="D277" s="53" t="n">
        <x:v>10280004</x:v>
      </x:c>
      <x:c r="E277" s="53" t="str">
        <x:v>游身九转</x:v>
      </x:c>
      <x:c r="F277" s="53" t="n">
        <x:v>4</x:v>
      </x:c>
      <x:c r="G277" s="53" t="str">
        <x:v>skill.required_wupin逐项反查</x:v>
      </x:c>
      <x:c r="H277" s="53" t="str">
        <x:v>审阅副本采用正式文档行ID；导入前核验使用接口</x:v>
      </x:c>
    </x:row>
    <x:row r="278" ht="53" customHeight="1">
      <x:c r="A278" s="53" t="n">
        <x:v>10202268</x:v>
      </x:c>
      <x:c r="B278" s="53" t="str">
        <x:v>游身九转·第六卷</x:v>
      </x:c>
      <x:c r="C278" s="53" t="n">
        <x:v>102800</x:v>
      </x:c>
      <x:c r="D278" s="53" t="n">
        <x:v>10280005</x:v>
      </x:c>
      <x:c r="E278" s="53" t="str">
        <x:v>游身九转</x:v>
      </x:c>
      <x:c r="F278" s="53" t="n">
        <x:v>5</x:v>
      </x:c>
      <x:c r="G278" s="53" t="str">
        <x:v>skill.required_wupin逐项反查</x:v>
      </x:c>
      <x:c r="H278" s="53" t="str">
        <x:v>审阅副本采用正式文档行ID；导入前核验使用接口</x:v>
      </x:c>
    </x:row>
    <x:row r="279" ht="53" customHeight="1">
      <x:c r="A279" s="53" t="n">
        <x:v>10203269</x:v>
      </x:c>
      <x:c r="B279" s="53" t="str">
        <x:v>游身九转·第七卷</x:v>
      </x:c>
      <x:c r="C279" s="53" t="n">
        <x:v>102800</x:v>
      </x:c>
      <x:c r="D279" s="53" t="n">
        <x:v>10280006</x:v>
      </x:c>
      <x:c r="E279" s="53" t="str">
        <x:v>游身九转</x:v>
      </x:c>
      <x:c r="F279" s="53" t="n">
        <x:v>6</x:v>
      </x:c>
      <x:c r="G279" s="53" t="str">
        <x:v>skill.required_wupin逐项反查</x:v>
      </x:c>
      <x:c r="H279" s="53" t="str">
        <x:v>审阅副本采用正式文档行ID；导入前核验使用接口</x:v>
      </x:c>
    </x:row>
    <x:row r="280" ht="53" customHeight="1">
      <x:c r="A280" s="53" t="n">
        <x:v>10203270</x:v>
      </x:c>
      <x:c r="B280" s="53" t="str">
        <x:v>游身九转·第八卷</x:v>
      </x:c>
      <x:c r="C280" s="53" t="n">
        <x:v>102800</x:v>
      </x:c>
      <x:c r="D280" s="53" t="n">
        <x:v>10280007</x:v>
      </x:c>
      <x:c r="E280" s="53" t="str">
        <x:v>游身九转</x:v>
      </x:c>
      <x:c r="F280" s="53" t="n">
        <x:v>7</x:v>
      </x:c>
      <x:c r="G280" s="53" t="str">
        <x:v>skill.required_wupin逐项反查</x:v>
      </x:c>
      <x:c r="H280" s="53" t="str">
        <x:v>审阅副本采用正式文档行ID；导入前核验使用接口</x:v>
      </x:c>
    </x:row>
    <x:row r="281" ht="53" customHeight="1">
      <x:c r="A281" s="53" t="n">
        <x:v>10203271</x:v>
      </x:c>
      <x:c r="B281" s="53" t="str">
        <x:v>游身九转·第九卷</x:v>
      </x:c>
      <x:c r="C281" s="53" t="n">
        <x:v>102800</x:v>
      </x:c>
      <x:c r="D281" s="53" t="n">
        <x:v>10280008</x:v>
      </x:c>
      <x:c r="E281" s="53" t="str">
        <x:v>游身九转</x:v>
      </x:c>
      <x:c r="F281" s="53" t="n">
        <x:v>8</x:v>
      </x:c>
      <x:c r="G281" s="53" t="str">
        <x:v>skill.required_wupin逐项反查</x:v>
      </x:c>
      <x:c r="H281" s="53" t="str">
        <x:v>审阅副本采用正式文档行ID；导入前核验使用接口</x:v>
      </x:c>
    </x:row>
    <x:row r="282" ht="53" customHeight="1">
      <x:c r="A282" s="53" t="n">
        <x:v>10204272</x:v>
      </x:c>
      <x:c r="B282" s="53" t="str">
        <x:v>游身九转·第十卷</x:v>
      </x:c>
      <x:c r="C282" s="53" t="n">
        <x:v>102800</x:v>
      </x:c>
      <x:c r="D282" s="53" t="n">
        <x:v>10280009</x:v>
      </x:c>
      <x:c r="E282" s="53" t="str">
        <x:v>游身九转</x:v>
      </x:c>
      <x:c r="F282" s="53" t="n">
        <x:v>9</x:v>
      </x:c>
      <x:c r="G282" s="53" t="str">
        <x:v>skill.required_wupin逐项反查</x:v>
      </x:c>
      <x:c r="H282" s="53" t="str">
        <x:v>审阅副本采用正式文档行ID；导入前核验使用接口</x:v>
      </x:c>
    </x:row>
    <x:row r="283" ht="53" customHeight="1">
      <x:c r="A283" s="53" t="n">
        <x:v>11031008</x:v>
      </x:c>
      <x:c r="B283" s="53" t="str">
        <x:v>灵植术·金丹篇</x:v>
      </x:c>
      <x:c r="C283" s="53" t="n">
        <x:v>105000</x:v>
      </x:c>
      <x:c r="D283" s="53" t="n">
        <x:v>10500001</x:v>
      </x:c>
      <x:c r="E283" s="53" t="str">
        <x:v>灵植术</x:v>
      </x:c>
      <x:c r="F283" s="53" t="n">
        <x:v>1</x:v>
      </x:c>
      <x:c r="G283" s="53" t="str">
        <x:v>skill.required_wupin逐项反查</x:v>
      </x:c>
      <x:c r="H283" s="53" t="str">
        <x:v>审阅副本采用正式文档行ID；导入前核验使用接口</x:v>
      </x:c>
    </x:row>
    <x:row r="284" ht="53" customHeight="1">
      <x:c r="A284" s="53" t="n">
        <x:v>11042009</x:v>
      </x:c>
      <x:c r="B284" s="53" t="str">
        <x:v>灵植术·元婴篇</x:v>
      </x:c>
      <x:c r="C284" s="53" t="n">
        <x:v>105000</x:v>
      </x:c>
      <x:c r="D284" s="53" t="n">
        <x:v>10500002</x:v>
      </x:c>
      <x:c r="E284" s="53" t="str">
        <x:v>灵植术</x:v>
      </x:c>
      <x:c r="F284" s="53" t="n">
        <x:v>2</x:v>
      </x:c>
      <x:c r="G284" s="53" t="str">
        <x:v>skill.required_wupin逐项反查</x:v>
      </x:c>
      <x:c r="H284" s="53" t="str">
        <x:v>审阅副本采用正式文档行ID；导入前核验使用接口</x:v>
      </x:c>
    </x:row>
    <x:row r="285" ht="53" customHeight="1">
      <x:c r="A285" s="53" t="n">
        <x:v>11052010</x:v>
      </x:c>
      <x:c r="B285" s="53" t="str">
        <x:v>灵植术·化神篇</x:v>
      </x:c>
      <x:c r="C285" s="53" t="n">
        <x:v>105000</x:v>
      </x:c>
      <x:c r="D285" s="53" t="n">
        <x:v>10500003</x:v>
      </x:c>
      <x:c r="E285" s="53" t="str">
        <x:v>灵植术</x:v>
      </x:c>
      <x:c r="F285" s="53" t="n">
        <x:v>3</x:v>
      </x:c>
      <x:c r="G285" s="53" t="str">
        <x:v>skill.required_wupin逐项反查</x:v>
      </x:c>
      <x:c r="H285" s="53" t="str">
        <x:v>审阅副本采用正式文档行ID；导入前核验使用接口</x:v>
      </x:c>
    </x:row>
    <x:row r="286" ht="53" customHeight="1">
      <x:c r="A286" s="53" t="n">
        <x:v>11063011</x:v>
      </x:c>
      <x:c r="B286" s="53" t="str">
        <x:v>灵植术·炼虚篇</x:v>
      </x:c>
      <x:c r="C286" s="53" t="n">
        <x:v>105000</x:v>
      </x:c>
      <x:c r="D286" s="53" t="n">
        <x:v>10500004</x:v>
      </x:c>
      <x:c r="E286" s="53" t="str">
        <x:v>灵植术</x:v>
      </x:c>
      <x:c r="F286" s="53" t="n">
        <x:v>4</x:v>
      </x:c>
      <x:c r="G286" s="53" t="str">
        <x:v>skill.required_wupin逐项反查</x:v>
      </x:c>
      <x:c r="H286" s="53" t="str">
        <x:v>审阅副本采用正式文档行ID；导入前核验使用接口</x:v>
      </x:c>
    </x:row>
    <x:row r="287" ht="53" customHeight="1">
      <x:c r="A287" s="53" t="n">
        <x:v>11073012</x:v>
      </x:c>
      <x:c r="B287" s="53" t="str">
        <x:v>灵植术·合体篇</x:v>
      </x:c>
      <x:c r="C287" s="53" t="n">
        <x:v>105000</x:v>
      </x:c>
      <x:c r="D287" s="53" t="n">
        <x:v>10500005</x:v>
      </x:c>
      <x:c r="E287" s="53" t="str">
        <x:v>灵植术</x:v>
      </x:c>
      <x:c r="F287" s="53" t="n">
        <x:v>5</x:v>
      </x:c>
      <x:c r="G287" s="53" t="str">
        <x:v>skill.required_wupin逐项反查</x:v>
      </x:c>
      <x:c r="H287" s="53" t="str">
        <x:v>审阅副本采用正式文档行ID；导入前核验使用接口</x:v>
      </x:c>
    </x:row>
    <x:row r="288" ht="53" customHeight="1">
      <x:c r="A288" s="53" t="n">
        <x:v>11084013</x:v>
      </x:c>
      <x:c r="B288" s="53" t="str">
        <x:v>灵植术·大乘篇</x:v>
      </x:c>
      <x:c r="C288" s="53" t="n">
        <x:v>105000</x:v>
      </x:c>
      <x:c r="D288" s="53" t="n">
        <x:v>10500006</x:v>
      </x:c>
      <x:c r="E288" s="53" t="str">
        <x:v>灵植术</x:v>
      </x:c>
      <x:c r="F288" s="53" t="n">
        <x:v>6</x:v>
      </x:c>
      <x:c r="G288" s="53" t="str">
        <x:v>skill.required_wupin逐项反查</x:v>
      </x:c>
      <x:c r="H288" s="53" t="str">
        <x:v>审阅副本采用正式文档行ID；导入前核验使用接口</x:v>
      </x:c>
    </x:row>
    <x:row r="289" ht="53" customHeight="1">
      <x:c r="A289" s="53" t="n">
        <x:v>11031015</x:v>
      </x:c>
      <x:c r="B289" s="53" t="str">
        <x:v>灵材术·金丹篇</x:v>
      </x:c>
      <x:c r="C289" s="53" t="n">
        <x:v>105100</x:v>
      </x:c>
      <x:c r="D289" s="53" t="n">
        <x:v>10510001</x:v>
      </x:c>
      <x:c r="E289" s="53" t="str">
        <x:v>灵材术</x:v>
      </x:c>
      <x:c r="F289" s="53" t="n">
        <x:v>1</x:v>
      </x:c>
      <x:c r="G289" s="53" t="str">
        <x:v>skill.required_wupin逐项反查</x:v>
      </x:c>
      <x:c r="H289" s="53" t="str">
        <x:v>审阅副本采用正式文档行ID；导入前核验使用接口</x:v>
      </x:c>
    </x:row>
    <x:row r="290" ht="53" customHeight="1">
      <x:c r="A290" s="53" t="n">
        <x:v>11042016</x:v>
      </x:c>
      <x:c r="B290" s="53" t="str">
        <x:v>灵材术·元婴篇</x:v>
      </x:c>
      <x:c r="C290" s="53" t="n">
        <x:v>105100</x:v>
      </x:c>
      <x:c r="D290" s="53" t="n">
        <x:v>10510002</x:v>
      </x:c>
      <x:c r="E290" s="53" t="str">
        <x:v>灵材术</x:v>
      </x:c>
      <x:c r="F290" s="53" t="n">
        <x:v>2</x:v>
      </x:c>
      <x:c r="G290" s="53" t="str">
        <x:v>skill.required_wupin逐项反查</x:v>
      </x:c>
      <x:c r="H290" s="53" t="str">
        <x:v>审阅副本采用正式文档行ID；导入前核验使用接口</x:v>
      </x:c>
    </x:row>
    <x:row r="291" ht="53" customHeight="1">
      <x:c r="A291" s="53" t="n">
        <x:v>11052017</x:v>
      </x:c>
      <x:c r="B291" s="53" t="str">
        <x:v>灵材术·化神篇</x:v>
      </x:c>
      <x:c r="C291" s="53" t="n">
        <x:v>105100</x:v>
      </x:c>
      <x:c r="D291" s="53" t="n">
        <x:v>10510003</x:v>
      </x:c>
      <x:c r="E291" s="53" t="str">
        <x:v>灵材术</x:v>
      </x:c>
      <x:c r="F291" s="53" t="n">
        <x:v>3</x:v>
      </x:c>
      <x:c r="G291" s="53" t="str">
        <x:v>skill.required_wupin逐项反查</x:v>
      </x:c>
      <x:c r="H291" s="53" t="str">
        <x:v>审阅副本采用正式文档行ID；导入前核验使用接口</x:v>
      </x:c>
    </x:row>
    <x:row r="292" ht="53" customHeight="1">
      <x:c r="A292" s="53" t="n">
        <x:v>11063018</x:v>
      </x:c>
      <x:c r="B292" s="53" t="str">
        <x:v>灵材术·炼虚篇</x:v>
      </x:c>
      <x:c r="C292" s="53" t="n">
        <x:v>105100</x:v>
      </x:c>
      <x:c r="D292" s="53" t="n">
        <x:v>10510004</x:v>
      </x:c>
      <x:c r="E292" s="53" t="str">
        <x:v>灵材术</x:v>
      </x:c>
      <x:c r="F292" s="53" t="n">
        <x:v>4</x:v>
      </x:c>
      <x:c r="G292" s="53" t="str">
        <x:v>skill.required_wupin逐项反查</x:v>
      </x:c>
      <x:c r="H292" s="53" t="str">
        <x:v>审阅副本采用正式文档行ID；导入前核验使用接口</x:v>
      </x:c>
    </x:row>
    <x:row r="293" ht="53" customHeight="1">
      <x:c r="A293" s="53" t="n">
        <x:v>11073019</x:v>
      </x:c>
      <x:c r="B293" s="53" t="str">
        <x:v>灵材术·合体篇</x:v>
      </x:c>
      <x:c r="C293" s="53" t="n">
        <x:v>105100</x:v>
      </x:c>
      <x:c r="D293" s="53" t="n">
        <x:v>10510005</x:v>
      </x:c>
      <x:c r="E293" s="53" t="str">
        <x:v>灵材术</x:v>
      </x:c>
      <x:c r="F293" s="53" t="n">
        <x:v>5</x:v>
      </x:c>
      <x:c r="G293" s="53" t="str">
        <x:v>skill.required_wupin逐项反查</x:v>
      </x:c>
      <x:c r="H293" s="53" t="str">
        <x:v>审阅副本采用正式文档行ID；导入前核验使用接口</x:v>
      </x:c>
    </x:row>
    <x:row r="294" ht="53" customHeight="1">
      <x:c r="A294" s="53" t="n">
        <x:v>11084020</x:v>
      </x:c>
      <x:c r="B294" s="53" t="str">
        <x:v>灵材术·大乘篇</x:v>
      </x:c>
      <x:c r="C294" s="53" t="n">
        <x:v>105100</x:v>
      </x:c>
      <x:c r="D294" s="53" t="n">
        <x:v>10510006</x:v>
      </x:c>
      <x:c r="E294" s="53" t="str">
        <x:v>灵材术</x:v>
      </x:c>
      <x:c r="F294" s="53" t="n">
        <x:v>6</x:v>
      </x:c>
      <x:c r="G294" s="53" t="str">
        <x:v>skill.required_wupin逐项反查</x:v>
      </x:c>
      <x:c r="H294" s="53" t="str">
        <x:v>审阅副本采用正式文档行ID；导入前核验使用接口</x:v>
      </x:c>
    </x:row>
    <x:row r="295" ht="53" customHeight="1">
      <x:c r="A295" s="53" t="n">
        <x:v>11031022</x:v>
      </x:c>
      <x:c r="B295" s="53" t="str">
        <x:v>炼丹术·金丹篇</x:v>
      </x:c>
      <x:c r="C295" s="53" t="n">
        <x:v>105200</x:v>
      </x:c>
      <x:c r="D295" s="53" t="n">
        <x:v>10520001</x:v>
      </x:c>
      <x:c r="E295" s="53" t="str">
        <x:v>炼丹术</x:v>
      </x:c>
      <x:c r="F295" s="53" t="n">
        <x:v>1</x:v>
      </x:c>
      <x:c r="G295" s="53" t="str">
        <x:v>skill.required_wupin逐项反查</x:v>
      </x:c>
      <x:c r="H295" s="53" t="str">
        <x:v>审阅副本采用正式文档行ID；导入前核验使用接口</x:v>
      </x:c>
    </x:row>
    <x:row r="296" ht="53" customHeight="1">
      <x:c r="A296" s="53" t="n">
        <x:v>11042023</x:v>
      </x:c>
      <x:c r="B296" s="53" t="str">
        <x:v>炼丹术·元婴篇</x:v>
      </x:c>
      <x:c r="C296" s="53" t="n">
        <x:v>105200</x:v>
      </x:c>
      <x:c r="D296" s="53" t="n">
        <x:v>10520002</x:v>
      </x:c>
      <x:c r="E296" s="53" t="str">
        <x:v>炼丹术</x:v>
      </x:c>
      <x:c r="F296" s="53" t="n">
        <x:v>2</x:v>
      </x:c>
      <x:c r="G296" s="53" t="str">
        <x:v>skill.required_wupin逐项反查</x:v>
      </x:c>
      <x:c r="H296" s="53" t="str">
        <x:v>审阅副本采用正式文档行ID；导入前核验使用接口</x:v>
      </x:c>
    </x:row>
    <x:row r="297" ht="53" customHeight="1">
      <x:c r="A297" s="53" t="n">
        <x:v>11052024</x:v>
      </x:c>
      <x:c r="B297" s="53" t="str">
        <x:v>炼丹术·化神篇</x:v>
      </x:c>
      <x:c r="C297" s="53" t="n">
        <x:v>105200</x:v>
      </x:c>
      <x:c r="D297" s="53" t="n">
        <x:v>10520003</x:v>
      </x:c>
      <x:c r="E297" s="53" t="str">
        <x:v>炼丹术</x:v>
      </x:c>
      <x:c r="F297" s="53" t="n">
        <x:v>3</x:v>
      </x:c>
      <x:c r="G297" s="53" t="str">
        <x:v>skill.required_wupin逐项反查</x:v>
      </x:c>
      <x:c r="H297" s="53" t="str">
        <x:v>审阅副本采用正式文档行ID；导入前核验使用接口</x:v>
      </x:c>
    </x:row>
    <x:row r="298" ht="53" customHeight="1">
      <x:c r="A298" s="53" t="n">
        <x:v>11063025</x:v>
      </x:c>
      <x:c r="B298" s="53" t="str">
        <x:v>炼丹术·炼虚篇</x:v>
      </x:c>
      <x:c r="C298" s="53" t="n">
        <x:v>105200</x:v>
      </x:c>
      <x:c r="D298" s="53" t="n">
        <x:v>10520004</x:v>
      </x:c>
      <x:c r="E298" s="53" t="str">
        <x:v>炼丹术</x:v>
      </x:c>
      <x:c r="F298" s="53" t="n">
        <x:v>4</x:v>
      </x:c>
      <x:c r="G298" s="53" t="str">
        <x:v>skill.required_wupin逐项反查</x:v>
      </x:c>
      <x:c r="H298" s="53" t="str">
        <x:v>审阅副本采用正式文档行ID；导入前核验使用接口</x:v>
      </x:c>
    </x:row>
    <x:row r="299" ht="53" customHeight="1">
      <x:c r="A299" s="53" t="n">
        <x:v>11073026</x:v>
      </x:c>
      <x:c r="B299" s="53" t="str">
        <x:v>炼丹术·合体篇</x:v>
      </x:c>
      <x:c r="C299" s="53" t="n">
        <x:v>105200</x:v>
      </x:c>
      <x:c r="D299" s="53" t="n">
        <x:v>10520005</x:v>
      </x:c>
      <x:c r="E299" s="53" t="str">
        <x:v>炼丹术</x:v>
      </x:c>
      <x:c r="F299" s="53" t="n">
        <x:v>5</x:v>
      </x:c>
      <x:c r="G299" s="53" t="str">
        <x:v>skill.required_wupin逐项反查</x:v>
      </x:c>
      <x:c r="H299" s="53" t="str">
        <x:v>审阅副本采用正式文档行ID；导入前核验使用接口</x:v>
      </x:c>
    </x:row>
    <x:row r="300" ht="53" customHeight="1">
      <x:c r="A300" s="53" t="n">
        <x:v>11084027</x:v>
      </x:c>
      <x:c r="B300" s="53" t="str">
        <x:v>炼丹术·大乘篇</x:v>
      </x:c>
      <x:c r="C300" s="53" t="n">
        <x:v>105200</x:v>
      </x:c>
      <x:c r="D300" s="53" t="n">
        <x:v>10520006</x:v>
      </x:c>
      <x:c r="E300" s="53" t="str">
        <x:v>炼丹术</x:v>
      </x:c>
      <x:c r="F300" s="53" t="n">
        <x:v>6</x:v>
      </x:c>
      <x:c r="G300" s="53" t="str">
        <x:v>skill.required_wupin逐项反查</x:v>
      </x:c>
      <x:c r="H300" s="53" t="str">
        <x:v>审阅副本采用正式文档行ID；导入前核验使用接口</x:v>
      </x:c>
    </x:row>
    <x:row r="301" ht="53" customHeight="1">
      <x:c r="A301" s="53" t="n">
        <x:v>11031029</x:v>
      </x:c>
      <x:c r="B301" s="53" t="str">
        <x:v>炼器术·金丹篇</x:v>
      </x:c>
      <x:c r="C301" s="53" t="n">
        <x:v>105300</x:v>
      </x:c>
      <x:c r="D301" s="53" t="n">
        <x:v>10530001</x:v>
      </x:c>
      <x:c r="E301" s="53" t="str">
        <x:v>炼器术</x:v>
      </x:c>
      <x:c r="F301" s="53" t="n">
        <x:v>1</x:v>
      </x:c>
      <x:c r="G301" s="53" t="str">
        <x:v>skill.required_wupin逐项反查</x:v>
      </x:c>
      <x:c r="H301" s="53" t="str">
        <x:v>审阅副本采用正式文档行ID；导入前核验使用接口</x:v>
      </x:c>
    </x:row>
    <x:row r="302" ht="53" customHeight="1">
      <x:c r="A302" s="53" t="n">
        <x:v>11042030</x:v>
      </x:c>
      <x:c r="B302" s="53" t="str">
        <x:v>炼器术·元婴篇</x:v>
      </x:c>
      <x:c r="C302" s="53" t="n">
        <x:v>105300</x:v>
      </x:c>
      <x:c r="D302" s="53" t="n">
        <x:v>10530002</x:v>
      </x:c>
      <x:c r="E302" s="53" t="str">
        <x:v>炼器术</x:v>
      </x:c>
      <x:c r="F302" s="53" t="n">
        <x:v>2</x:v>
      </x:c>
      <x:c r="G302" s="53" t="str">
        <x:v>skill.required_wupin逐项反查</x:v>
      </x:c>
      <x:c r="H302" s="53" t="str">
        <x:v>审阅副本采用正式文档行ID；导入前核验使用接口</x:v>
      </x:c>
    </x:row>
    <x:row r="303" ht="53" customHeight="1">
      <x:c r="A303" s="53" t="n">
        <x:v>11052031</x:v>
      </x:c>
      <x:c r="B303" s="53" t="str">
        <x:v>炼器术·化神篇</x:v>
      </x:c>
      <x:c r="C303" s="53" t="n">
        <x:v>105300</x:v>
      </x:c>
      <x:c r="D303" s="53" t="n">
        <x:v>10530003</x:v>
      </x:c>
      <x:c r="E303" s="53" t="str">
        <x:v>炼器术</x:v>
      </x:c>
      <x:c r="F303" s="53" t="n">
        <x:v>3</x:v>
      </x:c>
      <x:c r="G303" s="53" t="str">
        <x:v>skill.required_wupin逐项反查</x:v>
      </x:c>
      <x:c r="H303" s="53" t="str">
        <x:v>审阅副本采用正式文档行ID；导入前核验使用接口</x:v>
      </x:c>
    </x:row>
    <x:row r="304" ht="53" customHeight="1">
      <x:c r="A304" s="53" t="n">
        <x:v>11063032</x:v>
      </x:c>
      <x:c r="B304" s="53" t="str">
        <x:v>炼器术·炼虚篇</x:v>
      </x:c>
      <x:c r="C304" s="53" t="n">
        <x:v>105300</x:v>
      </x:c>
      <x:c r="D304" s="53" t="n">
        <x:v>10530004</x:v>
      </x:c>
      <x:c r="E304" s="53" t="str">
        <x:v>炼器术</x:v>
      </x:c>
      <x:c r="F304" s="53" t="n">
        <x:v>4</x:v>
      </x:c>
      <x:c r="G304" s="53" t="str">
        <x:v>skill.required_wupin逐项反查</x:v>
      </x:c>
      <x:c r="H304" s="53" t="str">
        <x:v>审阅副本采用正式文档行ID；导入前核验使用接口</x:v>
      </x:c>
    </x:row>
    <x:row r="305" ht="53" customHeight="1">
      <x:c r="A305" s="53" t="n">
        <x:v>11073033</x:v>
      </x:c>
      <x:c r="B305" s="53" t="str">
        <x:v>炼器术·合体篇</x:v>
      </x:c>
      <x:c r="C305" s="53" t="n">
        <x:v>105300</x:v>
      </x:c>
      <x:c r="D305" s="53" t="n">
        <x:v>10530005</x:v>
      </x:c>
      <x:c r="E305" s="53" t="str">
        <x:v>炼器术</x:v>
      </x:c>
      <x:c r="F305" s="53" t="n">
        <x:v>5</x:v>
      </x:c>
      <x:c r="G305" s="53" t="str">
        <x:v>skill.required_wupin逐项反查</x:v>
      </x:c>
      <x:c r="H305" s="53" t="str">
        <x:v>审阅副本采用正式文档行ID；导入前核验使用接口</x:v>
      </x:c>
    </x:row>
    <x:row r="306" ht="53" customHeight="1">
      <x:c r="A306" s="53" t="n">
        <x:v>11084034</x:v>
      </x:c>
      <x:c r="B306" s="53" t="str">
        <x:v>炼器术·大乘篇</x:v>
      </x:c>
      <x:c r="C306" s="53" t="n">
        <x:v>105300</x:v>
      </x:c>
      <x:c r="D306" s="53" t="n">
        <x:v>10530006</x:v>
      </x:c>
      <x:c r="E306" s="53" t="str">
        <x:v>炼器术</x:v>
      </x:c>
      <x:c r="F306" s="53" t="n">
        <x:v>6</x:v>
      </x:c>
      <x:c r="G306" s="53" t="str">
        <x:v>skill.required_wupin逐项反查</x:v>
      </x:c>
      <x:c r="H306" s="53" t="str">
        <x:v>审阅副本采用正式文档行ID；导入前核验使用接口</x:v>
      </x:c>
    </x:row>
    <x:row r="307" ht="53" customHeight="1">
      <x:c r="A307" s="53" t="n">
        <x:v>11031036</x:v>
      </x:c>
      <x:c r="B307" s="53" t="str">
        <x:v>符箓术·金丹篇</x:v>
      </x:c>
      <x:c r="C307" s="53" t="n">
        <x:v>105400</x:v>
      </x:c>
      <x:c r="D307" s="53" t="n">
        <x:v>10540001</x:v>
      </x:c>
      <x:c r="E307" s="53" t="str">
        <x:v>符箓术</x:v>
      </x:c>
      <x:c r="F307" s="53" t="n">
        <x:v>1</x:v>
      </x:c>
      <x:c r="G307" s="53" t="str">
        <x:v>skill.required_wupin逐项反查</x:v>
      </x:c>
      <x:c r="H307" s="53" t="str">
        <x:v>审阅副本采用正式文档行ID；导入前核验使用接口</x:v>
      </x:c>
    </x:row>
    <x:row r="308" ht="53" customHeight="1">
      <x:c r="A308" s="53" t="n">
        <x:v>11042037</x:v>
      </x:c>
      <x:c r="B308" s="53" t="str">
        <x:v>符箓术·元婴篇</x:v>
      </x:c>
      <x:c r="C308" s="53" t="n">
        <x:v>105400</x:v>
      </x:c>
      <x:c r="D308" s="53" t="n">
        <x:v>10540002</x:v>
      </x:c>
      <x:c r="E308" s="53" t="str">
        <x:v>符箓术</x:v>
      </x:c>
      <x:c r="F308" s="53" t="n">
        <x:v>2</x:v>
      </x:c>
      <x:c r="G308" s="53" t="str">
        <x:v>skill.required_wupin逐项反查</x:v>
      </x:c>
      <x:c r="H308" s="53" t="str">
        <x:v>审阅副本采用正式文档行ID；导入前核验使用接口</x:v>
      </x:c>
    </x:row>
    <x:row r="309" ht="53" customHeight="1">
      <x:c r="A309" s="53" t="n">
        <x:v>11052038</x:v>
      </x:c>
      <x:c r="B309" s="53" t="str">
        <x:v>符箓术·化神篇</x:v>
      </x:c>
      <x:c r="C309" s="53" t="n">
        <x:v>105400</x:v>
      </x:c>
      <x:c r="D309" s="53" t="n">
        <x:v>10540003</x:v>
      </x:c>
      <x:c r="E309" s="53" t="str">
        <x:v>符箓术</x:v>
      </x:c>
      <x:c r="F309" s="53" t="n">
        <x:v>3</x:v>
      </x:c>
      <x:c r="G309" s="53" t="str">
        <x:v>skill.required_wupin逐项反查</x:v>
      </x:c>
      <x:c r="H309" s="53" t="str">
        <x:v>审阅副本采用正式文档行ID；导入前核验使用接口</x:v>
      </x:c>
    </x:row>
    <x:row r="310" ht="53" customHeight="1">
      <x:c r="A310" s="53" t="n">
        <x:v>11063039</x:v>
      </x:c>
      <x:c r="B310" s="53" t="str">
        <x:v>符箓术·炼虚篇</x:v>
      </x:c>
      <x:c r="C310" s="53" t="n">
        <x:v>105400</x:v>
      </x:c>
      <x:c r="D310" s="53" t="n">
        <x:v>10540004</x:v>
      </x:c>
      <x:c r="E310" s="53" t="str">
        <x:v>符箓术</x:v>
      </x:c>
      <x:c r="F310" s="53" t="n">
        <x:v>4</x:v>
      </x:c>
      <x:c r="G310" s="53" t="str">
        <x:v>skill.required_wupin逐项反查</x:v>
      </x:c>
      <x:c r="H310" s="53" t="str">
        <x:v>审阅副本采用正式文档行ID；导入前核验使用接口</x:v>
      </x:c>
    </x:row>
    <x:row r="311" ht="53" customHeight="1">
      <x:c r="A311" s="53" t="n">
        <x:v>11073040</x:v>
      </x:c>
      <x:c r="B311" s="53" t="str">
        <x:v>符箓术·合体篇</x:v>
      </x:c>
      <x:c r="C311" s="53" t="n">
        <x:v>105400</x:v>
      </x:c>
      <x:c r="D311" s="53" t="n">
        <x:v>10540005</x:v>
      </x:c>
      <x:c r="E311" s="53" t="str">
        <x:v>符箓术</x:v>
      </x:c>
      <x:c r="F311" s="53" t="n">
        <x:v>5</x:v>
      </x:c>
      <x:c r="G311" s="53" t="str">
        <x:v>skill.required_wupin逐项反查</x:v>
      </x:c>
      <x:c r="H311" s="53" t="str">
        <x:v>审阅副本采用正式文档行ID；导入前核验使用接口</x:v>
      </x:c>
    </x:row>
    <x:row r="312" ht="53" customHeight="1">
      <x:c r="A312" s="53" t="n">
        <x:v>11084041</x:v>
      </x:c>
      <x:c r="B312" s="53" t="str">
        <x:v>符箓术·大乘篇</x:v>
      </x:c>
      <x:c r="C312" s="53" t="n">
        <x:v>105400</x:v>
      </x:c>
      <x:c r="D312" s="53" t="n">
        <x:v>10540006</x:v>
      </x:c>
      <x:c r="E312" s="53" t="str">
        <x:v>符箓术</x:v>
      </x:c>
      <x:c r="F312" s="53" t="n">
        <x:v>6</x:v>
      </x:c>
      <x:c r="G312" s="53" t="str">
        <x:v>skill.required_wupin逐项反查</x:v>
      </x:c>
      <x:c r="H312" s="53" t="str">
        <x:v>审阅副本采用正式文档行ID；导入前核验使用接口</x:v>
      </x:c>
    </x:row>
    <x:row r="313" ht="53" customHeight="1">
      <x:c r="A313" s="53" t="n">
        <x:v>11031043</x:v>
      </x:c>
      <x:c r="B313" s="53" t="str">
        <x:v>阵法术·金丹篇</x:v>
      </x:c>
      <x:c r="C313" s="53" t="n">
        <x:v>105500</x:v>
      </x:c>
      <x:c r="D313" s="53" t="n">
        <x:v>10550001</x:v>
      </x:c>
      <x:c r="E313" s="53" t="str">
        <x:v>阵法术</x:v>
      </x:c>
      <x:c r="F313" s="53" t="n">
        <x:v>1</x:v>
      </x:c>
      <x:c r="G313" s="53" t="str">
        <x:v>skill.required_wupin逐项反查</x:v>
      </x:c>
      <x:c r="H313" s="53" t="str">
        <x:v>审阅副本采用正式文档行ID；导入前核验使用接口</x:v>
      </x:c>
    </x:row>
    <x:row r="314" ht="53" customHeight="1">
      <x:c r="A314" s="53" t="n">
        <x:v>11042044</x:v>
      </x:c>
      <x:c r="B314" s="53" t="str">
        <x:v>阵法术·元婴篇</x:v>
      </x:c>
      <x:c r="C314" s="53" t="n">
        <x:v>105500</x:v>
      </x:c>
      <x:c r="D314" s="53" t="n">
        <x:v>10550002</x:v>
      </x:c>
      <x:c r="E314" s="53" t="str">
        <x:v>阵法术</x:v>
      </x:c>
      <x:c r="F314" s="53" t="n">
        <x:v>2</x:v>
      </x:c>
      <x:c r="G314" s="53" t="str">
        <x:v>skill.required_wupin逐项反查</x:v>
      </x:c>
      <x:c r="H314" s="53" t="str">
        <x:v>审阅副本采用正式文档行ID；导入前核验使用接口</x:v>
      </x:c>
    </x:row>
    <x:row r="315" ht="53" customHeight="1">
      <x:c r="A315" s="53" t="n">
        <x:v>11052045</x:v>
      </x:c>
      <x:c r="B315" s="53" t="str">
        <x:v>阵法术·化神篇</x:v>
      </x:c>
      <x:c r="C315" s="53" t="n">
        <x:v>105500</x:v>
      </x:c>
      <x:c r="D315" s="53" t="n">
        <x:v>10550003</x:v>
      </x:c>
      <x:c r="E315" s="53" t="str">
        <x:v>阵法术</x:v>
      </x:c>
      <x:c r="F315" s="53" t="n">
        <x:v>3</x:v>
      </x:c>
      <x:c r="G315" s="53" t="str">
        <x:v>skill.required_wupin逐项反查</x:v>
      </x:c>
      <x:c r="H315" s="53" t="str">
        <x:v>审阅副本采用正式文档行ID；导入前核验使用接口</x:v>
      </x:c>
    </x:row>
    <x:row r="316" ht="53" customHeight="1">
      <x:c r="A316" s="53" t="n">
        <x:v>11063046</x:v>
      </x:c>
      <x:c r="B316" s="53" t="str">
        <x:v>阵法术·炼虚篇</x:v>
      </x:c>
      <x:c r="C316" s="53" t="n">
        <x:v>105500</x:v>
      </x:c>
      <x:c r="D316" s="53" t="n">
        <x:v>10550004</x:v>
      </x:c>
      <x:c r="E316" s="53" t="str">
        <x:v>阵法术</x:v>
      </x:c>
      <x:c r="F316" s="53" t="n">
        <x:v>4</x:v>
      </x:c>
      <x:c r="G316" s="53" t="str">
        <x:v>skill.required_wupin逐项反查</x:v>
      </x:c>
      <x:c r="H316" s="53" t="str">
        <x:v>审阅副本采用正式文档行ID；导入前核验使用接口</x:v>
      </x:c>
    </x:row>
    <x:row r="317" ht="53" customHeight="1">
      <x:c r="A317" s="53" t="n">
        <x:v>11073047</x:v>
      </x:c>
      <x:c r="B317" s="53" t="str">
        <x:v>阵法术·合体篇</x:v>
      </x:c>
      <x:c r="C317" s="53" t="n">
        <x:v>105500</x:v>
      </x:c>
      <x:c r="D317" s="53" t="n">
        <x:v>10550005</x:v>
      </x:c>
      <x:c r="E317" s="53" t="str">
        <x:v>阵法术</x:v>
      </x:c>
      <x:c r="F317" s="53" t="n">
        <x:v>5</x:v>
      </x:c>
      <x:c r="G317" s="53" t="str">
        <x:v>skill.required_wupin逐项反查</x:v>
      </x:c>
      <x:c r="H317" s="53" t="str">
        <x:v>审阅副本采用正式文档行ID；导入前核验使用接口</x:v>
      </x:c>
    </x:row>
    <x:row r="318" ht="53" customHeight="1">
      <x:c r="A318" s="53" t="n">
        <x:v>11084048</x:v>
      </x:c>
      <x:c r="B318" s="53" t="str">
        <x:v>阵法术·大乘篇</x:v>
      </x:c>
      <x:c r="C318" s="53" t="n">
        <x:v>105500</x:v>
      </x:c>
      <x:c r="D318" s="53" t="n">
        <x:v>10550006</x:v>
      </x:c>
      <x:c r="E318" s="53" t="str">
        <x:v>阵法术</x:v>
      </x:c>
      <x:c r="F318" s="53" t="n">
        <x:v>6</x:v>
      </x:c>
      <x:c r="G318" s="53" t="str">
        <x:v>skill.required_wupin逐项反查</x:v>
      </x:c>
      <x:c r="H318" s="53" t="str">
        <x:v>审阅副本采用正式文档行ID；导入前核验使用接口</x:v>
      </x:c>
    </x:row>
    <x:row r="319" ht="53" customHeight="1">
      <x:c r="A319" s="53" t="n">
        <x:v>11031050</x:v>
      </x:c>
      <x:c r="B319" s="53" t="str">
        <x:v>御兽术·金丹篇</x:v>
      </x:c>
      <x:c r="C319" s="53" t="n">
        <x:v>105600</x:v>
      </x:c>
      <x:c r="D319" s="53" t="n">
        <x:v>10560001</x:v>
      </x:c>
      <x:c r="E319" s="53" t="str">
        <x:v>御兽术</x:v>
      </x:c>
      <x:c r="F319" s="53" t="n">
        <x:v>1</x:v>
      </x:c>
      <x:c r="G319" s="53" t="str">
        <x:v>skill.required_wupin逐项反查</x:v>
      </x:c>
      <x:c r="H319" s="53" t="str">
        <x:v>审阅副本采用正式文档行ID；导入前核验使用接口</x:v>
      </x:c>
    </x:row>
    <x:row r="320" ht="53" customHeight="1">
      <x:c r="A320" s="53" t="n">
        <x:v>11042051</x:v>
      </x:c>
      <x:c r="B320" s="53" t="str">
        <x:v>御兽术·元婴篇</x:v>
      </x:c>
      <x:c r="C320" s="53" t="n">
        <x:v>105600</x:v>
      </x:c>
      <x:c r="D320" s="53" t="n">
        <x:v>10560002</x:v>
      </x:c>
      <x:c r="E320" s="53" t="str">
        <x:v>御兽术</x:v>
      </x:c>
      <x:c r="F320" s="53" t="n">
        <x:v>2</x:v>
      </x:c>
      <x:c r="G320" s="53" t="str">
        <x:v>skill.required_wupin逐项反查</x:v>
      </x:c>
      <x:c r="H320" s="53" t="str">
        <x:v>审阅副本采用正式文档行ID；导入前核验使用接口</x:v>
      </x:c>
    </x:row>
    <x:row r="321" ht="53" customHeight="1">
      <x:c r="A321" s="53" t="n">
        <x:v>11052052</x:v>
      </x:c>
      <x:c r="B321" s="53" t="str">
        <x:v>御兽术·化神篇</x:v>
      </x:c>
      <x:c r="C321" s="53" t="n">
        <x:v>105600</x:v>
      </x:c>
      <x:c r="D321" s="53" t="n">
        <x:v>10560003</x:v>
      </x:c>
      <x:c r="E321" s="53" t="str">
        <x:v>御兽术</x:v>
      </x:c>
      <x:c r="F321" s="53" t="n">
        <x:v>3</x:v>
      </x:c>
      <x:c r="G321" s="53" t="str">
        <x:v>skill.required_wupin逐项反查</x:v>
      </x:c>
      <x:c r="H321" s="53" t="str">
        <x:v>审阅副本采用正式文档行ID；导入前核验使用接口</x:v>
      </x:c>
    </x:row>
    <x:row r="322" ht="53" customHeight="1">
      <x:c r="A322" s="53" t="n">
        <x:v>11063053</x:v>
      </x:c>
      <x:c r="B322" s="53" t="str">
        <x:v>御兽术·炼虚篇</x:v>
      </x:c>
      <x:c r="C322" s="53" t="n">
        <x:v>105600</x:v>
      </x:c>
      <x:c r="D322" s="53" t="n">
        <x:v>10560004</x:v>
      </x:c>
      <x:c r="E322" s="53" t="str">
        <x:v>御兽术</x:v>
      </x:c>
      <x:c r="F322" s="53" t="n">
        <x:v>4</x:v>
      </x:c>
      <x:c r="G322" s="53" t="str">
        <x:v>skill.required_wupin逐项反查</x:v>
      </x:c>
      <x:c r="H322" s="53" t="str">
        <x:v>审阅副本采用正式文档行ID；导入前核验使用接口</x:v>
      </x:c>
    </x:row>
    <x:row r="323" ht="53" customHeight="1">
      <x:c r="A323" s="53" t="n">
        <x:v>11073054</x:v>
      </x:c>
      <x:c r="B323" s="53" t="str">
        <x:v>御兽术·合体篇</x:v>
      </x:c>
      <x:c r="C323" s="53" t="n">
        <x:v>105600</x:v>
      </x:c>
      <x:c r="D323" s="53" t="n">
        <x:v>10560005</x:v>
      </x:c>
      <x:c r="E323" s="53" t="str">
        <x:v>御兽术</x:v>
      </x:c>
      <x:c r="F323" s="53" t="n">
        <x:v>5</x:v>
      </x:c>
      <x:c r="G323" s="53" t="str">
        <x:v>skill.required_wupin逐项反查</x:v>
      </x:c>
      <x:c r="H323" s="53" t="str">
        <x:v>审阅副本采用正式文档行ID；导入前核验使用接口</x:v>
      </x:c>
    </x:row>
    <x:row r="324" ht="53" customHeight="1">
      <x:c r="A324" s="53" t="n">
        <x:v>11084055</x:v>
      </x:c>
      <x:c r="B324" s="53" t="str">
        <x:v>御兽术·大乘篇</x:v>
      </x:c>
      <x:c r="C324" s="53" t="n">
        <x:v>105600</x:v>
      </x:c>
      <x:c r="D324" s="53" t="n">
        <x:v>10560006</x:v>
      </x:c>
      <x:c r="E324" s="53" t="str">
        <x:v>御兽术</x:v>
      </x:c>
      <x:c r="F324" s="53" t="n">
        <x:v>6</x:v>
      </x:c>
      <x:c r="G324" s="53" t="str">
        <x:v>skill.required_wupin逐项反查</x:v>
      </x:c>
      <x:c r="H324" s="53" t="str">
        <x:v>审阅副本采用正式文档行ID；导入前核验使用接口</x:v>
      </x:c>
    </x:row>
    <x:row r="325" ht="53" customHeight="1">
      <x:c r="A325" s="53" t="n">
        <x:v>10901030</x:v>
      </x:c>
      <x:c r="B325" s="53" t="str">
        <x:v>天序化元经·第二卷</x:v>
      </x:c>
      <x:c r="C325" s="53" t="n">
        <x:v>105700</x:v>
      </x:c>
      <x:c r="D325" s="53" t="n">
        <x:v>10570001</x:v>
      </x:c>
      <x:c r="E325" s="53" t="str">
        <x:v>天序化元经</x:v>
      </x:c>
      <x:c r="F325" s="53" t="n">
        <x:v>1</x:v>
      </x:c>
      <x:c r="G325" s="53" t="str">
        <x:v>skill.required_wupin逐项反查</x:v>
      </x:c>
      <x:c r="H325" s="53" t="str">
        <x:v>审阅副本采用正式文档行ID；导入前核验使用接口</x:v>
      </x:c>
    </x:row>
    <x:row r="326" ht="53" customHeight="1">
      <x:c r="A326" s="53" t="n">
        <x:v>10901031</x:v>
      </x:c>
      <x:c r="B326" s="53" t="str">
        <x:v>天序化元经·第三卷</x:v>
      </x:c>
      <x:c r="C326" s="53" t="n">
        <x:v>105700</x:v>
      </x:c>
      <x:c r="D326" s="53" t="n">
        <x:v>10570002</x:v>
      </x:c>
      <x:c r="E326" s="53" t="str">
        <x:v>天序化元经</x:v>
      </x:c>
      <x:c r="F326" s="53" t="n">
        <x:v>2</x:v>
      </x:c>
      <x:c r="G326" s="53" t="str">
        <x:v>skill.required_wupin逐项反查</x:v>
      </x:c>
      <x:c r="H326" s="53" t="str">
        <x:v>审阅副本采用正式文档行ID；导入前核验使用接口</x:v>
      </x:c>
    </x:row>
    <x:row r="327" ht="53" customHeight="1">
      <x:c r="A327" s="53" t="n">
        <x:v>10902032</x:v>
      </x:c>
      <x:c r="B327" s="53" t="str">
        <x:v>天序化元经·第四卷</x:v>
      </x:c>
      <x:c r="C327" s="53" t="n">
        <x:v>105700</x:v>
      </x:c>
      <x:c r="D327" s="53" t="n">
        <x:v>10570003</x:v>
      </x:c>
      <x:c r="E327" s="53" t="str">
        <x:v>天序化元经</x:v>
      </x:c>
      <x:c r="F327" s="53" t="n">
        <x:v>3</x:v>
      </x:c>
      <x:c r="G327" s="53" t="str">
        <x:v>skill.required_wupin逐项反查</x:v>
      </x:c>
      <x:c r="H327" s="53" t="str">
        <x:v>审阅副本采用正式文档行ID；导入前核验使用接口</x:v>
      </x:c>
    </x:row>
    <x:row r="328" ht="53" customHeight="1">
      <x:c r="A328" s="53" t="n">
        <x:v>10902033</x:v>
      </x:c>
      <x:c r="B328" s="53" t="str">
        <x:v>天序化元经·第五卷</x:v>
      </x:c>
      <x:c r="C328" s="53" t="n">
        <x:v>105700</x:v>
      </x:c>
      <x:c r="D328" s="53" t="n">
        <x:v>10570004</x:v>
      </x:c>
      <x:c r="E328" s="53" t="str">
        <x:v>天序化元经</x:v>
      </x:c>
      <x:c r="F328" s="53" t="n">
        <x:v>4</x:v>
      </x:c>
      <x:c r="G328" s="53" t="str">
        <x:v>skill.required_wupin逐项反查</x:v>
      </x:c>
      <x:c r="H328" s="53" t="str">
        <x:v>审阅副本采用正式文档行ID；导入前核验使用接口</x:v>
      </x:c>
    </x:row>
    <x:row r="329" ht="53" customHeight="1">
      <x:c r="A329" s="53" t="n">
        <x:v>10902034</x:v>
      </x:c>
      <x:c r="B329" s="53" t="str">
        <x:v>天序化元经·第六卷</x:v>
      </x:c>
      <x:c r="C329" s="53" t="n">
        <x:v>105700</x:v>
      </x:c>
      <x:c r="D329" s="53" t="n">
        <x:v>10570005</x:v>
      </x:c>
      <x:c r="E329" s="53" t="str">
        <x:v>天序化元经</x:v>
      </x:c>
      <x:c r="F329" s="53" t="n">
        <x:v>5</x:v>
      </x:c>
      <x:c r="G329" s="53" t="str">
        <x:v>skill.required_wupin逐项反查</x:v>
      </x:c>
      <x:c r="H329" s="53" t="str">
        <x:v>审阅副本采用正式文档行ID；导入前核验使用接口</x:v>
      </x:c>
    </x:row>
    <x:row r="330" ht="53" customHeight="1">
      <x:c r="A330" s="53" t="n">
        <x:v>10903035</x:v>
      </x:c>
      <x:c r="B330" s="53" t="str">
        <x:v>天序化元经·第七卷</x:v>
      </x:c>
      <x:c r="C330" s="53" t="n">
        <x:v>105700</x:v>
      </x:c>
      <x:c r="D330" s="53" t="n">
        <x:v>10570006</x:v>
      </x:c>
      <x:c r="E330" s="53" t="str">
        <x:v>天序化元经</x:v>
      </x:c>
      <x:c r="F330" s="53" t="n">
        <x:v>6</x:v>
      </x:c>
      <x:c r="G330" s="53" t="str">
        <x:v>skill.required_wupin逐项反查</x:v>
      </x:c>
      <x:c r="H330" s="53" t="str">
        <x:v>审阅副本采用正式文档行ID；导入前核验使用接口</x:v>
      </x:c>
    </x:row>
    <x:row r="331" ht="53" customHeight="1">
      <x:c r="A331" s="53" t="n">
        <x:v>10903036</x:v>
      </x:c>
      <x:c r="B331" s="53" t="str">
        <x:v>天序化元经·第八卷</x:v>
      </x:c>
      <x:c r="C331" s="53" t="n">
        <x:v>105700</x:v>
      </x:c>
      <x:c r="D331" s="53" t="n">
        <x:v>10570007</x:v>
      </x:c>
      <x:c r="E331" s="53" t="str">
        <x:v>天序化元经</x:v>
      </x:c>
      <x:c r="F331" s="53" t="n">
        <x:v>7</x:v>
      </x:c>
      <x:c r="G331" s="53" t="str">
        <x:v>skill.required_wupin逐项反查</x:v>
      </x:c>
      <x:c r="H331" s="53" t="str">
        <x:v>审阅副本采用正式文档行ID；导入前核验使用接口</x:v>
      </x:c>
    </x:row>
    <x:row r="332" ht="53" customHeight="1">
      <x:c r="A332" s="53" t="n">
        <x:v>10903037</x:v>
      </x:c>
      <x:c r="B332" s="53" t="str">
        <x:v>天序化元经·第九卷</x:v>
      </x:c>
      <x:c r="C332" s="53" t="n">
        <x:v>105700</x:v>
      </x:c>
      <x:c r="D332" s="53" t="n">
        <x:v>10570008</x:v>
      </x:c>
      <x:c r="E332" s="53" t="str">
        <x:v>天序化元经</x:v>
      </x:c>
      <x:c r="F332" s="53" t="n">
        <x:v>8</x:v>
      </x:c>
      <x:c r="G332" s="53" t="str">
        <x:v>skill.required_wupin逐项反查</x:v>
      </x:c>
      <x:c r="H332" s="53" t="str">
        <x:v>审阅副本采用正式文档行ID；导入前核验使用接口</x:v>
      </x:c>
    </x:row>
    <x:row r="333" ht="53" customHeight="1">
      <x:c r="A333" s="53" t="n">
        <x:v>10904038</x:v>
      </x:c>
      <x:c r="B333" s="53" t="str">
        <x:v>天序化元经·第十卷</x:v>
      </x:c>
      <x:c r="C333" s="53" t="n">
        <x:v>105700</x:v>
      </x:c>
      <x:c r="D333" s="53" t="n">
        <x:v>10570009</x:v>
      </x:c>
      <x:c r="E333" s="53" t="str">
        <x:v>天序化元经</x:v>
      </x:c>
      <x:c r="F333" s="53" t="n">
        <x:v>9</x:v>
      </x:c>
      <x:c r="G333" s="53" t="str">
        <x:v>skill.required_wupin逐项反查</x:v>
      </x:c>
      <x:c r="H333" s="53" t="str">
        <x:v>审阅副本采用正式文档行ID；导入前核验使用接口</x:v>
      </x:c>
    </x:row>
    <x:row r="334" ht="53" customHeight="1">
      <x:c r="A334" s="53" t="n">
        <x:v>10901040</x:v>
      </x:c>
      <x:c r="B334" s="53" t="str">
        <x:v>周天转灵功·第二卷</x:v>
      </x:c>
      <x:c r="C334" s="53" t="n">
        <x:v>105800</x:v>
      </x:c>
      <x:c r="D334" s="53" t="n">
        <x:v>10580001</x:v>
      </x:c>
      <x:c r="E334" s="53" t="str">
        <x:v>周天转灵功</x:v>
      </x:c>
      <x:c r="F334" s="53" t="n">
        <x:v>1</x:v>
      </x:c>
      <x:c r="G334" s="53" t="str">
        <x:v>skill.required_wupin逐项反查</x:v>
      </x:c>
      <x:c r="H334" s="53" t="str">
        <x:v>审阅副本采用正式文档行ID；导入前核验使用接口</x:v>
      </x:c>
    </x:row>
    <x:row r="335" ht="53" customHeight="1">
      <x:c r="A335" s="53" t="n">
        <x:v>10901041</x:v>
      </x:c>
      <x:c r="B335" s="53" t="str">
        <x:v>周天转灵功·第三卷</x:v>
      </x:c>
      <x:c r="C335" s="53" t="n">
        <x:v>105800</x:v>
      </x:c>
      <x:c r="D335" s="53" t="n">
        <x:v>10580002</x:v>
      </x:c>
      <x:c r="E335" s="53" t="str">
        <x:v>周天转灵功</x:v>
      </x:c>
      <x:c r="F335" s="53" t="n">
        <x:v>2</x:v>
      </x:c>
      <x:c r="G335" s="53" t="str">
        <x:v>skill.required_wupin逐项反查</x:v>
      </x:c>
      <x:c r="H335" s="53" t="str">
        <x:v>审阅副本采用正式文档行ID；导入前核验使用接口</x:v>
      </x:c>
    </x:row>
    <x:row r="336" ht="53" customHeight="1">
      <x:c r="A336" s="53" t="n">
        <x:v>10902042</x:v>
      </x:c>
      <x:c r="B336" s="53" t="str">
        <x:v>周天转灵功·第四卷</x:v>
      </x:c>
      <x:c r="C336" s="53" t="n">
        <x:v>105800</x:v>
      </x:c>
      <x:c r="D336" s="53" t="n">
        <x:v>10580003</x:v>
      </x:c>
      <x:c r="E336" s="53" t="str">
        <x:v>周天转灵功</x:v>
      </x:c>
      <x:c r="F336" s="53" t="n">
        <x:v>3</x:v>
      </x:c>
      <x:c r="G336" s="53" t="str">
        <x:v>skill.required_wupin逐项反查</x:v>
      </x:c>
      <x:c r="H336" s="53" t="str">
        <x:v>审阅副本采用正式文档行ID；导入前核验使用接口</x:v>
      </x:c>
    </x:row>
    <x:row r="337" ht="53" customHeight="1">
      <x:c r="A337" s="53" t="n">
        <x:v>10902043</x:v>
      </x:c>
      <x:c r="B337" s="53" t="str">
        <x:v>周天转灵功·第五卷</x:v>
      </x:c>
      <x:c r="C337" s="53" t="n">
        <x:v>105800</x:v>
      </x:c>
      <x:c r="D337" s="53" t="n">
        <x:v>10580004</x:v>
      </x:c>
      <x:c r="E337" s="53" t="str">
        <x:v>周天转灵功</x:v>
      </x:c>
      <x:c r="F337" s="53" t="n">
        <x:v>4</x:v>
      </x:c>
      <x:c r="G337" s="53" t="str">
        <x:v>skill.required_wupin逐项反查</x:v>
      </x:c>
      <x:c r="H337" s="53" t="str">
        <x:v>审阅副本采用正式文档行ID；导入前核验使用接口</x:v>
      </x:c>
    </x:row>
    <x:row r="338" ht="53" customHeight="1">
      <x:c r="A338" s="53" t="n">
        <x:v>10902044</x:v>
      </x:c>
      <x:c r="B338" s="53" t="str">
        <x:v>周天转灵功·第六卷</x:v>
      </x:c>
      <x:c r="C338" s="53" t="n">
        <x:v>105800</x:v>
      </x:c>
      <x:c r="D338" s="53" t="n">
        <x:v>10580005</x:v>
      </x:c>
      <x:c r="E338" s="53" t="str">
        <x:v>周天转灵功</x:v>
      </x:c>
      <x:c r="F338" s="53" t="n">
        <x:v>5</x:v>
      </x:c>
      <x:c r="G338" s="53" t="str">
        <x:v>skill.required_wupin逐项反查</x:v>
      </x:c>
      <x:c r="H338" s="53" t="str">
        <x:v>审阅副本采用正式文档行ID；导入前核验使用接口</x:v>
      </x:c>
    </x:row>
    <x:row r="339" ht="53" customHeight="1">
      <x:c r="A339" s="53" t="n">
        <x:v>10903045</x:v>
      </x:c>
      <x:c r="B339" s="53" t="str">
        <x:v>周天转灵功·第七卷</x:v>
      </x:c>
      <x:c r="C339" s="53" t="n">
        <x:v>105800</x:v>
      </x:c>
      <x:c r="D339" s="53" t="n">
        <x:v>10580006</x:v>
      </x:c>
      <x:c r="E339" s="53" t="str">
        <x:v>周天转灵功</x:v>
      </x:c>
      <x:c r="F339" s="53" t="n">
        <x:v>6</x:v>
      </x:c>
      <x:c r="G339" s="53" t="str">
        <x:v>skill.required_wupin逐项反查</x:v>
      </x:c>
      <x:c r="H339" s="53" t="str">
        <x:v>审阅副本采用正式文档行ID；导入前核验使用接口</x:v>
      </x:c>
    </x:row>
    <x:row r="340" ht="53" customHeight="1">
      <x:c r="A340" s="53" t="n">
        <x:v>10903046</x:v>
      </x:c>
      <x:c r="B340" s="53" t="str">
        <x:v>周天转灵功·第八卷</x:v>
      </x:c>
      <x:c r="C340" s="53" t="n">
        <x:v>105800</x:v>
      </x:c>
      <x:c r="D340" s="53" t="n">
        <x:v>10580007</x:v>
      </x:c>
      <x:c r="E340" s="53" t="str">
        <x:v>周天转灵功</x:v>
      </x:c>
      <x:c r="F340" s="53" t="n">
        <x:v>7</x:v>
      </x:c>
      <x:c r="G340" s="53" t="str">
        <x:v>skill.required_wupin逐项反查</x:v>
      </x:c>
      <x:c r="H340" s="53" t="str">
        <x:v>审阅副本采用正式文档行ID；导入前核验使用接口</x:v>
      </x:c>
    </x:row>
    <x:row r="341" ht="53" customHeight="1">
      <x:c r="A341" s="53" t="n">
        <x:v>10903047</x:v>
      </x:c>
      <x:c r="B341" s="53" t="str">
        <x:v>周天转灵功·第九卷</x:v>
      </x:c>
      <x:c r="C341" s="53" t="n">
        <x:v>105800</x:v>
      </x:c>
      <x:c r="D341" s="53" t="n">
        <x:v>10580008</x:v>
      </x:c>
      <x:c r="E341" s="53" t="str">
        <x:v>周天转灵功</x:v>
      </x:c>
      <x:c r="F341" s="53" t="n">
        <x:v>8</x:v>
      </x:c>
      <x:c r="G341" s="53" t="str">
        <x:v>skill.required_wupin逐项反查</x:v>
      </x:c>
      <x:c r="H341" s="53" t="str">
        <x:v>审阅副本采用正式文档行ID；导入前核验使用接口</x:v>
      </x:c>
    </x:row>
    <x:row r="342" ht="53" customHeight="1">
      <x:c r="A342" s="53" t="n">
        <x:v>10904048</x:v>
      </x:c>
      <x:c r="B342" s="53" t="str">
        <x:v>周天转灵功·第十卷</x:v>
      </x:c>
      <x:c r="C342" s="53" t="n">
        <x:v>105800</x:v>
      </x:c>
      <x:c r="D342" s="53" t="n">
        <x:v>10580009</x:v>
      </x:c>
      <x:c r="E342" s="53" t="str">
        <x:v>周天转灵功</x:v>
      </x:c>
      <x:c r="F342" s="53" t="n">
        <x:v>9</x:v>
      </x:c>
      <x:c r="G342" s="53" t="str">
        <x:v>skill.required_wupin逐项反查</x:v>
      </x:c>
      <x:c r="H342" s="53" t="str">
        <x:v>审阅副本采用正式文档行ID；导入前核验使用接口</x:v>
      </x:c>
    </x:row>
    <x:row r="343" ht="53" customHeight="1">
      <x:c r="A343" s="53" t="n">
        <x:v>10901050</x:v>
      </x:c>
      <x:c r="B343" s="53" t="str">
        <x:v>九息纳灵功·第二卷</x:v>
      </x:c>
      <x:c r="C343" s="53" t="n">
        <x:v>105900</x:v>
      </x:c>
      <x:c r="D343" s="53" t="n">
        <x:v>10590001</x:v>
      </x:c>
      <x:c r="E343" s="53" t="str">
        <x:v>九息纳灵功</x:v>
      </x:c>
      <x:c r="F343" s="53" t="n">
        <x:v>1</x:v>
      </x:c>
      <x:c r="G343" s="53" t="str">
        <x:v>skill.required_wupin逐项反查</x:v>
      </x:c>
      <x:c r="H343" s="53" t="str">
        <x:v>审阅副本采用正式文档行ID；导入前核验使用接口</x:v>
      </x:c>
    </x:row>
    <x:row r="344" ht="53" customHeight="1">
      <x:c r="A344" s="53" t="n">
        <x:v>10901051</x:v>
      </x:c>
      <x:c r="B344" s="53" t="str">
        <x:v>九息纳灵功·第三卷</x:v>
      </x:c>
      <x:c r="C344" s="53" t="n">
        <x:v>105900</x:v>
      </x:c>
      <x:c r="D344" s="53" t="n">
        <x:v>10590002</x:v>
      </x:c>
      <x:c r="E344" s="53" t="str">
        <x:v>九息纳灵功</x:v>
      </x:c>
      <x:c r="F344" s="53" t="n">
        <x:v>2</x:v>
      </x:c>
      <x:c r="G344" s="53" t="str">
        <x:v>skill.required_wupin逐项反查</x:v>
      </x:c>
      <x:c r="H344" s="53" t="str">
        <x:v>审阅副本采用正式文档行ID；导入前核验使用接口</x:v>
      </x:c>
    </x:row>
    <x:row r="345" ht="53" customHeight="1">
      <x:c r="A345" s="53" t="n">
        <x:v>10902052</x:v>
      </x:c>
      <x:c r="B345" s="53" t="str">
        <x:v>九息纳灵功·第四卷</x:v>
      </x:c>
      <x:c r="C345" s="53" t="n">
        <x:v>105900</x:v>
      </x:c>
      <x:c r="D345" s="53" t="n">
        <x:v>10590003</x:v>
      </x:c>
      <x:c r="E345" s="53" t="str">
        <x:v>九息纳灵功</x:v>
      </x:c>
      <x:c r="F345" s="53" t="n">
        <x:v>3</x:v>
      </x:c>
      <x:c r="G345" s="53" t="str">
        <x:v>skill.required_wupin逐项反查</x:v>
      </x:c>
      <x:c r="H345" s="53" t="str">
        <x:v>审阅副本采用正式文档行ID；导入前核验使用接口</x:v>
      </x:c>
    </x:row>
    <x:row r="346" ht="53" customHeight="1">
      <x:c r="A346" s="53" t="n">
        <x:v>10902053</x:v>
      </x:c>
      <x:c r="B346" s="53" t="str">
        <x:v>九息纳灵功·第五卷</x:v>
      </x:c>
      <x:c r="C346" s="53" t="n">
        <x:v>105900</x:v>
      </x:c>
      <x:c r="D346" s="53" t="n">
        <x:v>10590004</x:v>
      </x:c>
      <x:c r="E346" s="53" t="str">
        <x:v>九息纳灵功</x:v>
      </x:c>
      <x:c r="F346" s="53" t="n">
        <x:v>4</x:v>
      </x:c>
      <x:c r="G346" s="53" t="str">
        <x:v>skill.required_wupin逐项反查</x:v>
      </x:c>
      <x:c r="H346" s="53" t="str">
        <x:v>审阅副本采用正式文档行ID；导入前核验使用接口</x:v>
      </x:c>
    </x:row>
    <x:row r="347" ht="53" customHeight="1">
      <x:c r="A347" s="53" t="n">
        <x:v>10902054</x:v>
      </x:c>
      <x:c r="B347" s="53" t="str">
        <x:v>九息纳灵功·第六卷</x:v>
      </x:c>
      <x:c r="C347" s="53" t="n">
        <x:v>105900</x:v>
      </x:c>
      <x:c r="D347" s="53" t="n">
        <x:v>10590005</x:v>
      </x:c>
      <x:c r="E347" s="53" t="str">
        <x:v>九息纳灵功</x:v>
      </x:c>
      <x:c r="F347" s="53" t="n">
        <x:v>5</x:v>
      </x:c>
      <x:c r="G347" s="53" t="str">
        <x:v>skill.required_wupin逐项反查</x:v>
      </x:c>
      <x:c r="H347" s="53" t="str">
        <x:v>审阅副本采用正式文档行ID；导入前核验使用接口</x:v>
      </x:c>
    </x:row>
    <x:row r="348" ht="53" customHeight="1">
      <x:c r="A348" s="53" t="n">
        <x:v>10903055</x:v>
      </x:c>
      <x:c r="B348" s="53" t="str">
        <x:v>九息纳灵功·第七卷</x:v>
      </x:c>
      <x:c r="C348" s="53" t="n">
        <x:v>105900</x:v>
      </x:c>
      <x:c r="D348" s="53" t="n">
        <x:v>10590006</x:v>
      </x:c>
      <x:c r="E348" s="53" t="str">
        <x:v>九息纳灵功</x:v>
      </x:c>
      <x:c r="F348" s="53" t="n">
        <x:v>6</x:v>
      </x:c>
      <x:c r="G348" s="53" t="str">
        <x:v>skill.required_wupin逐项反查</x:v>
      </x:c>
      <x:c r="H348" s="53" t="str">
        <x:v>审阅副本采用正式文档行ID；导入前核验使用接口</x:v>
      </x:c>
    </x:row>
    <x:row r="349" ht="53" customHeight="1">
      <x:c r="A349" s="53" t="n">
        <x:v>10903056</x:v>
      </x:c>
      <x:c r="B349" s="53" t="str">
        <x:v>九息纳灵功·第八卷</x:v>
      </x:c>
      <x:c r="C349" s="53" t="n">
        <x:v>105900</x:v>
      </x:c>
      <x:c r="D349" s="53" t="n">
        <x:v>10590007</x:v>
      </x:c>
      <x:c r="E349" s="53" t="str">
        <x:v>九息纳灵功</x:v>
      </x:c>
      <x:c r="F349" s="53" t="n">
        <x:v>7</x:v>
      </x:c>
      <x:c r="G349" s="53" t="str">
        <x:v>skill.required_wupin逐项反查</x:v>
      </x:c>
      <x:c r="H349" s="53" t="str">
        <x:v>审阅副本采用正式文档行ID；导入前核验使用接口</x:v>
      </x:c>
    </x:row>
    <x:row r="350" ht="53" customHeight="1">
      <x:c r="A350" s="53" t="n">
        <x:v>10903057</x:v>
      </x:c>
      <x:c r="B350" s="53" t="str">
        <x:v>九息纳灵功·第九卷</x:v>
      </x:c>
      <x:c r="C350" s="53" t="n">
        <x:v>105900</x:v>
      </x:c>
      <x:c r="D350" s="53" t="n">
        <x:v>10590008</x:v>
      </x:c>
      <x:c r="E350" s="53" t="str">
        <x:v>九息纳灵功</x:v>
      </x:c>
      <x:c r="F350" s="53" t="n">
        <x:v>8</x:v>
      </x:c>
      <x:c r="G350" s="53" t="str">
        <x:v>skill.required_wupin逐项反查</x:v>
      </x:c>
      <x:c r="H350" s="53" t="str">
        <x:v>审阅副本采用正式文档行ID；导入前核验使用接口</x:v>
      </x:c>
    </x:row>
    <x:row r="351" ht="53" customHeight="1">
      <x:c r="A351" s="53" t="n">
        <x:v>10904058</x:v>
      </x:c>
      <x:c r="B351" s="53" t="str">
        <x:v>九息纳灵功·第十卷</x:v>
      </x:c>
      <x:c r="C351" s="53" t="n">
        <x:v>105900</x:v>
      </x:c>
      <x:c r="D351" s="53" t="n">
        <x:v>10590009</x:v>
      </x:c>
      <x:c r="E351" s="53" t="str">
        <x:v>九息纳灵功</x:v>
      </x:c>
      <x:c r="F351" s="53" t="n">
        <x:v>9</x:v>
      </x:c>
      <x:c r="G351" s="53" t="str">
        <x:v>skill.required_wupin逐项反查</x:v>
      </x:c>
      <x:c r="H351" s="53" t="str">
        <x:v>审阅副本采用正式文档行ID；导入前核验使用接口</x:v>
      </x:c>
    </x:row>
    <x:row r="352" ht="53" customHeight="1">
      <x:c r="A352" s="53" t="n">
        <x:v>10901060</x:v>
      </x:c>
      <x:c r="B352" s="53" t="str">
        <x:v>归元锁基篇·第二卷</x:v>
      </x:c>
      <x:c r="C352" s="53" t="n">
        <x:v>106000</x:v>
      </x:c>
      <x:c r="D352" s="53" t="n">
        <x:v>10600001</x:v>
      </x:c>
      <x:c r="E352" s="53" t="str">
        <x:v>归元锁基篇</x:v>
      </x:c>
      <x:c r="F352" s="53" t="n">
        <x:v>1</x:v>
      </x:c>
      <x:c r="G352" s="53" t="str">
        <x:v>skill.required_wupin逐项反查</x:v>
      </x:c>
      <x:c r="H352" s="53" t="str">
        <x:v>审阅副本采用正式文档行ID；导入前核验使用接口</x:v>
      </x:c>
    </x:row>
    <x:row r="353" ht="53" customHeight="1">
      <x:c r="A353" s="53" t="n">
        <x:v>10901061</x:v>
      </x:c>
      <x:c r="B353" s="53" t="str">
        <x:v>归元锁基篇·第三卷</x:v>
      </x:c>
      <x:c r="C353" s="53" t="n">
        <x:v>106000</x:v>
      </x:c>
      <x:c r="D353" s="53" t="n">
        <x:v>10600002</x:v>
      </x:c>
      <x:c r="E353" s="53" t="str">
        <x:v>归元锁基篇</x:v>
      </x:c>
      <x:c r="F353" s="53" t="n">
        <x:v>2</x:v>
      </x:c>
      <x:c r="G353" s="53" t="str">
        <x:v>skill.required_wupin逐项反查</x:v>
      </x:c>
      <x:c r="H353" s="53" t="str">
        <x:v>审阅副本采用正式文档行ID；导入前核验使用接口</x:v>
      </x:c>
    </x:row>
    <x:row r="354" ht="53" customHeight="1">
      <x:c r="A354" s="53" t="n">
        <x:v>10902062</x:v>
      </x:c>
      <x:c r="B354" s="53" t="str">
        <x:v>归元锁基篇·第四卷</x:v>
      </x:c>
      <x:c r="C354" s="53" t="n">
        <x:v>106000</x:v>
      </x:c>
      <x:c r="D354" s="53" t="n">
        <x:v>10600003</x:v>
      </x:c>
      <x:c r="E354" s="53" t="str">
        <x:v>归元锁基篇</x:v>
      </x:c>
      <x:c r="F354" s="53" t="n">
        <x:v>3</x:v>
      </x:c>
      <x:c r="G354" s="53" t="str">
        <x:v>skill.required_wupin逐项反查</x:v>
      </x:c>
      <x:c r="H354" s="53" t="str">
        <x:v>审阅副本采用正式文档行ID；导入前核验使用接口</x:v>
      </x:c>
    </x:row>
    <x:row r="355" ht="53" customHeight="1">
      <x:c r="A355" s="53" t="n">
        <x:v>10902063</x:v>
      </x:c>
      <x:c r="B355" s="53" t="str">
        <x:v>归元锁基篇·第五卷</x:v>
      </x:c>
      <x:c r="C355" s="53" t="n">
        <x:v>106000</x:v>
      </x:c>
      <x:c r="D355" s="53" t="n">
        <x:v>10600004</x:v>
      </x:c>
      <x:c r="E355" s="53" t="str">
        <x:v>归元锁基篇</x:v>
      </x:c>
      <x:c r="F355" s="53" t="n">
        <x:v>4</x:v>
      </x:c>
      <x:c r="G355" s="53" t="str">
        <x:v>skill.required_wupin逐项反查</x:v>
      </x:c>
      <x:c r="H355" s="53" t="str">
        <x:v>审阅副本采用正式文档行ID；导入前核验使用接口</x:v>
      </x:c>
    </x:row>
    <x:row r="356" ht="53" customHeight="1">
      <x:c r="A356" s="53" t="n">
        <x:v>10902064</x:v>
      </x:c>
      <x:c r="B356" s="53" t="str">
        <x:v>归元锁基篇·第六卷</x:v>
      </x:c>
      <x:c r="C356" s="53" t="n">
        <x:v>106000</x:v>
      </x:c>
      <x:c r="D356" s="53" t="n">
        <x:v>10600005</x:v>
      </x:c>
      <x:c r="E356" s="53" t="str">
        <x:v>归元锁基篇</x:v>
      </x:c>
      <x:c r="F356" s="53" t="n">
        <x:v>5</x:v>
      </x:c>
      <x:c r="G356" s="53" t="str">
        <x:v>skill.required_wupin逐项反查</x:v>
      </x:c>
      <x:c r="H356" s="53" t="str">
        <x:v>审阅副本采用正式文档行ID；导入前核验使用接口</x:v>
      </x:c>
    </x:row>
    <x:row r="357" ht="53" customHeight="1">
      <x:c r="A357" s="53" t="n">
        <x:v>10903065</x:v>
      </x:c>
      <x:c r="B357" s="53" t="str">
        <x:v>归元锁基篇·第七卷</x:v>
      </x:c>
      <x:c r="C357" s="53" t="n">
        <x:v>106000</x:v>
      </x:c>
      <x:c r="D357" s="53" t="n">
        <x:v>10600006</x:v>
      </x:c>
      <x:c r="E357" s="53" t="str">
        <x:v>归元锁基篇</x:v>
      </x:c>
      <x:c r="F357" s="53" t="n">
        <x:v>6</x:v>
      </x:c>
      <x:c r="G357" s="53" t="str">
        <x:v>skill.required_wupin逐项反查</x:v>
      </x:c>
      <x:c r="H357" s="53" t="str">
        <x:v>审阅副本采用正式文档行ID；导入前核验使用接口</x:v>
      </x:c>
    </x:row>
    <x:row r="358" ht="53" customHeight="1">
      <x:c r="A358" s="53" t="n">
        <x:v>10903066</x:v>
      </x:c>
      <x:c r="B358" s="53" t="str">
        <x:v>归元锁基篇·第八卷</x:v>
      </x:c>
      <x:c r="C358" s="53" t="n">
        <x:v>106000</x:v>
      </x:c>
      <x:c r="D358" s="53" t="n">
        <x:v>10600007</x:v>
      </x:c>
      <x:c r="E358" s="53" t="str">
        <x:v>归元锁基篇</x:v>
      </x:c>
      <x:c r="F358" s="53" t="n">
        <x:v>7</x:v>
      </x:c>
      <x:c r="G358" s="53" t="str">
        <x:v>skill.required_wupin逐项反查</x:v>
      </x:c>
      <x:c r="H358" s="53" t="str">
        <x:v>审阅副本采用正式文档行ID；导入前核验使用接口</x:v>
      </x:c>
    </x:row>
    <x:row r="359" ht="53" customHeight="1">
      <x:c r="A359" s="53" t="n">
        <x:v>10903067</x:v>
      </x:c>
      <x:c r="B359" s="53" t="str">
        <x:v>归元锁基篇·第九卷</x:v>
      </x:c>
      <x:c r="C359" s="53" t="n">
        <x:v>106000</x:v>
      </x:c>
      <x:c r="D359" s="53" t="n">
        <x:v>10600008</x:v>
      </x:c>
      <x:c r="E359" s="53" t="str">
        <x:v>归元锁基篇</x:v>
      </x:c>
      <x:c r="F359" s="53" t="n">
        <x:v>8</x:v>
      </x:c>
      <x:c r="G359" s="53" t="str">
        <x:v>skill.required_wupin逐项反查</x:v>
      </x:c>
      <x:c r="H359" s="53" t="str">
        <x:v>审阅副本采用正式文档行ID；导入前核验使用接口</x:v>
      </x:c>
    </x:row>
    <x:row r="360" ht="53" customHeight="1">
      <x:c r="A360" s="53" t="n">
        <x:v>10904068</x:v>
      </x:c>
      <x:c r="B360" s="53" t="str">
        <x:v>归元锁基篇·第十卷</x:v>
      </x:c>
      <x:c r="C360" s="53" t="n">
        <x:v>106000</x:v>
      </x:c>
      <x:c r="D360" s="53" t="n">
        <x:v>10600009</x:v>
      </x:c>
      <x:c r="E360" s="53" t="str">
        <x:v>归元锁基篇</x:v>
      </x:c>
      <x:c r="F360" s="53" t="n">
        <x:v>9</x:v>
      </x:c>
      <x:c r="G360" s="53" t="str">
        <x:v>skill.required_wupin逐项反查</x:v>
      </x:c>
      <x:c r="H360" s="53" t="str">
        <x:v>审阅副本采用正式文档行ID；导入前核验使用接口</x:v>
      </x:c>
    </x:row>
    <x:row r="361" ht="53" customHeight="1">
      <x:c r="A361" s="53" t="n">
        <x:v>10903070</x:v>
      </x:c>
      <x:c r="B361" s="53" t="str">
        <x:v>太虚演化篇·中卷</x:v>
      </x:c>
      <x:c r="C361" s="53" t="n">
        <x:v>106100</x:v>
      </x:c>
      <x:c r="D361" s="53" t="n">
        <x:v>10610003</x:v>
      </x:c>
      <x:c r="E361" s="53" t="str">
        <x:v>太虚演化篇</x:v>
      </x:c>
      <x:c r="F361" s="53" t="n">
        <x:v>3</x:v>
      </x:c>
      <x:c r="G361" s="53" t="str">
        <x:v>skill.required_wupin逐项反查</x:v>
      </x:c>
      <x:c r="H361" s="53" t="str">
        <x:v>审阅副本采用正式文档行ID；导入前核验使用接口</x:v>
      </x:c>
    </x:row>
    <x:row r="362" ht="53" customHeight="1">
      <x:c r="A362" s="53" t="n">
        <x:v>10904071</x:v>
      </x:c>
      <x:c r="B362" s="53" t="str">
        <x:v>太虚演化篇·下卷</x:v>
      </x:c>
      <x:c r="C362" s="53" t="n">
        <x:v>106100</x:v>
      </x:c>
      <x:c r="D362" s="53" t="n">
        <x:v>10610006</x:v>
      </x:c>
      <x:c r="E362" s="53" t="str">
        <x:v>太虚演化篇</x:v>
      </x:c>
      <x:c r="F362" s="53" t="n">
        <x:v>6</x:v>
      </x:c>
      <x:c r="G362" s="53" t="str">
        <x:v>skill.required_wupin逐项反查</x:v>
      </x:c>
      <x:c r="H362" s="53" t="str">
        <x:v>审阅副本采用正式文档行ID；导入前核验使用接口</x:v>
      </x:c>
    </x:row>
    <x:row r="363" ht="53" customHeight="1">
      <x:c r="A363" s="53" t="n">
        <x:v>10901073</x:v>
      </x:c>
      <x:c r="B363" s="53" t="str">
        <x:v>抱一守真经·第二卷</x:v>
      </x:c>
      <x:c r="C363" s="53" t="n">
        <x:v>106200</x:v>
      </x:c>
      <x:c r="D363" s="53" t="n">
        <x:v>10620001</x:v>
      </x:c>
      <x:c r="E363" s="53" t="str">
        <x:v>抱一守真经</x:v>
      </x:c>
      <x:c r="F363" s="53" t="n">
        <x:v>1</x:v>
      </x:c>
      <x:c r="G363" s="53" t="str">
        <x:v>skill.required_wupin逐项反查</x:v>
      </x:c>
      <x:c r="H363" s="53" t="str">
        <x:v>审阅副本采用正式文档行ID；导入前核验使用接口</x:v>
      </x:c>
    </x:row>
    <x:row r="364" ht="53" customHeight="1">
      <x:c r="A364" s="53" t="n">
        <x:v>10901074</x:v>
      </x:c>
      <x:c r="B364" s="53" t="str">
        <x:v>抱一守真经·第三卷</x:v>
      </x:c>
      <x:c r="C364" s="53" t="n">
        <x:v>106200</x:v>
      </x:c>
      <x:c r="D364" s="53" t="n">
        <x:v>10620002</x:v>
      </x:c>
      <x:c r="E364" s="53" t="str">
        <x:v>抱一守真经</x:v>
      </x:c>
      <x:c r="F364" s="53" t="n">
        <x:v>2</x:v>
      </x:c>
      <x:c r="G364" s="53" t="str">
        <x:v>skill.required_wupin逐项反查</x:v>
      </x:c>
      <x:c r="H364" s="53" t="str">
        <x:v>审阅副本采用正式文档行ID；导入前核验使用接口</x:v>
      </x:c>
    </x:row>
    <x:row r="365" ht="53" customHeight="1">
      <x:c r="A365" s="53" t="n">
        <x:v>10902075</x:v>
      </x:c>
      <x:c r="B365" s="53" t="str">
        <x:v>抱一守真经·第四卷</x:v>
      </x:c>
      <x:c r="C365" s="53" t="n">
        <x:v>106200</x:v>
      </x:c>
      <x:c r="D365" s="53" t="n">
        <x:v>10620003</x:v>
      </x:c>
      <x:c r="E365" s="53" t="str">
        <x:v>抱一守真经</x:v>
      </x:c>
      <x:c r="F365" s="53" t="n">
        <x:v>3</x:v>
      </x:c>
      <x:c r="G365" s="53" t="str">
        <x:v>skill.required_wupin逐项反查</x:v>
      </x:c>
      <x:c r="H365" s="53" t="str">
        <x:v>审阅副本采用正式文档行ID；导入前核验使用接口</x:v>
      </x:c>
    </x:row>
    <x:row r="366" ht="53" customHeight="1">
      <x:c r="A366" s="53" t="n">
        <x:v>10902076</x:v>
      </x:c>
      <x:c r="B366" s="53" t="str">
        <x:v>抱一守真经·第五卷</x:v>
      </x:c>
      <x:c r="C366" s="53" t="n">
        <x:v>106200</x:v>
      </x:c>
      <x:c r="D366" s="53" t="n">
        <x:v>10620004</x:v>
      </x:c>
      <x:c r="E366" s="53" t="str">
        <x:v>抱一守真经</x:v>
      </x:c>
      <x:c r="F366" s="53" t="n">
        <x:v>4</x:v>
      </x:c>
      <x:c r="G366" s="53" t="str">
        <x:v>skill.required_wupin逐项反查</x:v>
      </x:c>
      <x:c r="H366" s="53" t="str">
        <x:v>审阅副本采用正式文档行ID；导入前核验使用接口</x:v>
      </x:c>
    </x:row>
    <x:row r="367" ht="53" customHeight="1">
      <x:c r="A367" s="53" t="n">
        <x:v>10902077</x:v>
      </x:c>
      <x:c r="B367" s="53" t="str">
        <x:v>抱一守真经·第六卷</x:v>
      </x:c>
      <x:c r="C367" s="53" t="n">
        <x:v>106200</x:v>
      </x:c>
      <x:c r="D367" s="53" t="n">
        <x:v>10620005</x:v>
      </x:c>
      <x:c r="E367" s="53" t="str">
        <x:v>抱一守真经</x:v>
      </x:c>
      <x:c r="F367" s="53" t="n">
        <x:v>5</x:v>
      </x:c>
      <x:c r="G367" s="53" t="str">
        <x:v>skill.required_wupin逐项反查</x:v>
      </x:c>
      <x:c r="H367" s="53" t="str">
        <x:v>审阅副本采用正式文档行ID；导入前核验使用接口</x:v>
      </x:c>
    </x:row>
    <x:row r="368" ht="53" customHeight="1">
      <x:c r="A368" s="53" t="n">
        <x:v>10903078</x:v>
      </x:c>
      <x:c r="B368" s="53" t="str">
        <x:v>抱一守真经·第七卷</x:v>
      </x:c>
      <x:c r="C368" s="53" t="n">
        <x:v>106200</x:v>
      </x:c>
      <x:c r="D368" s="53" t="n">
        <x:v>10620006</x:v>
      </x:c>
      <x:c r="E368" s="53" t="str">
        <x:v>抱一守真经</x:v>
      </x:c>
      <x:c r="F368" s="53" t="n">
        <x:v>6</x:v>
      </x:c>
      <x:c r="G368" s="53" t="str">
        <x:v>skill.required_wupin逐项反查</x:v>
      </x:c>
      <x:c r="H368" s="53" t="str">
        <x:v>审阅副本采用正式文档行ID；导入前核验使用接口</x:v>
      </x:c>
    </x:row>
    <x:row r="369" ht="53" customHeight="1">
      <x:c r="A369" s="53" t="n">
        <x:v>10903079</x:v>
      </x:c>
      <x:c r="B369" s="53" t="str">
        <x:v>抱一守真经·第八卷</x:v>
      </x:c>
      <x:c r="C369" s="53" t="n">
        <x:v>106200</x:v>
      </x:c>
      <x:c r="D369" s="53" t="n">
        <x:v>10620007</x:v>
      </x:c>
      <x:c r="E369" s="53" t="str">
        <x:v>抱一守真经</x:v>
      </x:c>
      <x:c r="F369" s="53" t="n">
        <x:v>7</x:v>
      </x:c>
      <x:c r="G369" s="53" t="str">
        <x:v>skill.required_wupin逐项反查</x:v>
      </x:c>
      <x:c r="H369" s="53" t="str">
        <x:v>审阅副本采用正式文档行ID；导入前核验使用接口</x:v>
      </x:c>
    </x:row>
    <x:row r="370" ht="53" customHeight="1">
      <x:c r="A370" s="53" t="n">
        <x:v>10903080</x:v>
      </x:c>
      <x:c r="B370" s="53" t="str">
        <x:v>抱一守真经·第九卷</x:v>
      </x:c>
      <x:c r="C370" s="53" t="n">
        <x:v>106200</x:v>
      </x:c>
      <x:c r="D370" s="53" t="n">
        <x:v>10620008</x:v>
      </x:c>
      <x:c r="E370" s="53" t="str">
        <x:v>抱一守真经</x:v>
      </x:c>
      <x:c r="F370" s="53" t="n">
        <x:v>8</x:v>
      </x:c>
      <x:c r="G370" s="53" t="str">
        <x:v>skill.required_wupin逐项反查</x:v>
      </x:c>
      <x:c r="H370" s="53" t="str">
        <x:v>审阅副本采用正式文档行ID；导入前核验使用接口</x:v>
      </x:c>
    </x:row>
    <x:row r="371" ht="53" customHeight="1">
      <x:c r="A371" s="53" t="n">
        <x:v>10904081</x:v>
      </x:c>
      <x:c r="B371" s="53" t="str">
        <x:v>抱一守真经·第十卷</x:v>
      </x:c>
      <x:c r="C371" s="53" t="n">
        <x:v>106200</x:v>
      </x:c>
      <x:c r="D371" s="53" t="n">
        <x:v>10620009</x:v>
      </x:c>
      <x:c r="E371" s="53" t="str">
        <x:v>抱一守真经</x:v>
      </x:c>
      <x:c r="F371" s="53" t="n">
        <x:v>9</x:v>
      </x:c>
      <x:c r="G371" s="53" t="str">
        <x:v>skill.required_wupin逐项反查</x:v>
      </x:c>
      <x:c r="H371" s="53" t="str">
        <x:v>审阅副本采用正式文档行ID；导入前核验使用接口</x:v>
      </x:c>
    </x:row>
    <x:row r="372" ht="53" customHeight="1">
      <x:c r="A372" s="53" t="n">
        <x:v>10901083</x:v>
      </x:c>
      <x:c r="B372" s="53" t="str">
        <x:v>日月顺时篇·第二卷</x:v>
      </x:c>
      <x:c r="C372" s="53" t="n">
        <x:v>106300</x:v>
      </x:c>
      <x:c r="D372" s="53" t="n">
        <x:v>10630001</x:v>
      </x:c>
      <x:c r="E372" s="53" t="str">
        <x:v>日月顺时篇</x:v>
      </x:c>
      <x:c r="F372" s="53" t="n">
        <x:v>1</x:v>
      </x:c>
      <x:c r="G372" s="53" t="str">
        <x:v>skill.required_wupin逐项反查</x:v>
      </x:c>
      <x:c r="H372" s="53" t="str">
        <x:v>审阅副本采用正式文档行ID；导入前核验使用接口</x:v>
      </x:c>
    </x:row>
    <x:row r="373" ht="53" customHeight="1">
      <x:c r="A373" s="53" t="n">
        <x:v>10901084</x:v>
      </x:c>
      <x:c r="B373" s="53" t="str">
        <x:v>日月顺时篇·第三卷</x:v>
      </x:c>
      <x:c r="C373" s="53" t="n">
        <x:v>106300</x:v>
      </x:c>
      <x:c r="D373" s="53" t="n">
        <x:v>10630002</x:v>
      </x:c>
      <x:c r="E373" s="53" t="str">
        <x:v>日月顺时篇</x:v>
      </x:c>
      <x:c r="F373" s="53" t="n">
        <x:v>2</x:v>
      </x:c>
      <x:c r="G373" s="53" t="str">
        <x:v>skill.required_wupin逐项反查</x:v>
      </x:c>
      <x:c r="H373" s="53" t="str">
        <x:v>审阅副本采用正式文档行ID；导入前核验使用接口</x:v>
      </x:c>
    </x:row>
    <x:row r="374" ht="53" customHeight="1">
      <x:c r="A374" s="53" t="n">
        <x:v>10902085</x:v>
      </x:c>
      <x:c r="B374" s="53" t="str">
        <x:v>日月顺时篇·第四卷</x:v>
      </x:c>
      <x:c r="C374" s="53" t="n">
        <x:v>106300</x:v>
      </x:c>
      <x:c r="D374" s="53" t="n">
        <x:v>10630003</x:v>
      </x:c>
      <x:c r="E374" s="53" t="str">
        <x:v>日月顺时篇</x:v>
      </x:c>
      <x:c r="F374" s="53" t="n">
        <x:v>3</x:v>
      </x:c>
      <x:c r="G374" s="53" t="str">
        <x:v>skill.required_wupin逐项反查</x:v>
      </x:c>
      <x:c r="H374" s="53" t="str">
        <x:v>审阅副本采用正式文档行ID；导入前核验使用接口</x:v>
      </x:c>
    </x:row>
    <x:row r="375" ht="53" customHeight="1">
      <x:c r="A375" s="53" t="n">
        <x:v>10902086</x:v>
      </x:c>
      <x:c r="B375" s="53" t="str">
        <x:v>日月顺时篇·第五卷</x:v>
      </x:c>
      <x:c r="C375" s="53" t="n">
        <x:v>106300</x:v>
      </x:c>
      <x:c r="D375" s="53" t="n">
        <x:v>10630004</x:v>
      </x:c>
      <x:c r="E375" s="53" t="str">
        <x:v>日月顺时篇</x:v>
      </x:c>
      <x:c r="F375" s="53" t="n">
        <x:v>4</x:v>
      </x:c>
      <x:c r="G375" s="53" t="str">
        <x:v>skill.required_wupin逐项反查</x:v>
      </x:c>
      <x:c r="H375" s="53" t="str">
        <x:v>审阅副本采用正式文档行ID；导入前核验使用接口</x:v>
      </x:c>
    </x:row>
    <x:row r="376" ht="53" customHeight="1">
      <x:c r="A376" s="53" t="n">
        <x:v>10902087</x:v>
      </x:c>
      <x:c r="B376" s="53" t="str">
        <x:v>日月顺时篇·第六卷</x:v>
      </x:c>
      <x:c r="C376" s="53" t="n">
        <x:v>106300</x:v>
      </x:c>
      <x:c r="D376" s="53" t="n">
        <x:v>10630005</x:v>
      </x:c>
      <x:c r="E376" s="53" t="str">
        <x:v>日月顺时篇</x:v>
      </x:c>
      <x:c r="F376" s="53" t="n">
        <x:v>5</x:v>
      </x:c>
      <x:c r="G376" s="53" t="str">
        <x:v>skill.required_wupin逐项反查</x:v>
      </x:c>
      <x:c r="H376" s="53" t="str">
        <x:v>审阅副本采用正式文档行ID；导入前核验使用接口</x:v>
      </x:c>
    </x:row>
    <x:row r="377" ht="53" customHeight="1">
      <x:c r="A377" s="53" t="n">
        <x:v>10903088</x:v>
      </x:c>
      <x:c r="B377" s="53" t="str">
        <x:v>日月顺时篇·第七卷</x:v>
      </x:c>
      <x:c r="C377" s="53" t="n">
        <x:v>106300</x:v>
      </x:c>
      <x:c r="D377" s="53" t="n">
        <x:v>10630006</x:v>
      </x:c>
      <x:c r="E377" s="53" t="str">
        <x:v>日月顺时篇</x:v>
      </x:c>
      <x:c r="F377" s="53" t="n">
        <x:v>6</x:v>
      </x:c>
      <x:c r="G377" s="53" t="str">
        <x:v>skill.required_wupin逐项反查</x:v>
      </x:c>
      <x:c r="H377" s="53" t="str">
        <x:v>审阅副本采用正式文档行ID；导入前核验使用接口</x:v>
      </x:c>
    </x:row>
    <x:row r="378" ht="53" customHeight="1">
      <x:c r="A378" s="53" t="n">
        <x:v>10903089</x:v>
      </x:c>
      <x:c r="B378" s="53" t="str">
        <x:v>日月顺时篇·第八卷</x:v>
      </x:c>
      <x:c r="C378" s="53" t="n">
        <x:v>106300</x:v>
      </x:c>
      <x:c r="D378" s="53" t="n">
        <x:v>10630007</x:v>
      </x:c>
      <x:c r="E378" s="53" t="str">
        <x:v>日月顺时篇</x:v>
      </x:c>
      <x:c r="F378" s="53" t="n">
        <x:v>7</x:v>
      </x:c>
      <x:c r="G378" s="53" t="str">
        <x:v>skill.required_wupin逐项反查</x:v>
      </x:c>
      <x:c r="H378" s="53" t="str">
        <x:v>审阅副本采用正式文档行ID；导入前核验使用接口</x:v>
      </x:c>
    </x:row>
    <x:row r="379" ht="53" customHeight="1">
      <x:c r="A379" s="53" t="n">
        <x:v>10903090</x:v>
      </x:c>
      <x:c r="B379" s="53" t="str">
        <x:v>日月顺时篇·第九卷</x:v>
      </x:c>
      <x:c r="C379" s="53" t="n">
        <x:v>106300</x:v>
      </x:c>
      <x:c r="D379" s="53" t="n">
        <x:v>10630008</x:v>
      </x:c>
      <x:c r="E379" s="53" t="str">
        <x:v>日月顺时篇</x:v>
      </x:c>
      <x:c r="F379" s="53" t="n">
        <x:v>8</x:v>
      </x:c>
      <x:c r="G379" s="53" t="str">
        <x:v>skill.required_wupin逐项反查</x:v>
      </x:c>
      <x:c r="H379" s="53" t="str">
        <x:v>审阅副本采用正式文档行ID；导入前核验使用接口</x:v>
      </x:c>
    </x:row>
    <x:row r="380" ht="53" customHeight="1">
      <x:c r="A380" s="53" t="n">
        <x:v>10904091</x:v>
      </x:c>
      <x:c r="B380" s="53" t="str">
        <x:v>日月顺时篇·第十卷</x:v>
      </x:c>
      <x:c r="C380" s="53" t="n">
        <x:v>106300</x:v>
      </x:c>
      <x:c r="D380" s="53" t="n">
        <x:v>10630009</x:v>
      </x:c>
      <x:c r="E380" s="53" t="str">
        <x:v>日月顺时篇</x:v>
      </x:c>
      <x:c r="F380" s="53" t="n">
        <x:v>9</x:v>
      </x:c>
      <x:c r="G380" s="53" t="str">
        <x:v>skill.required_wupin逐项反查</x:v>
      </x:c>
      <x:c r="H380" s="53" t="str">
        <x:v>审阅副本采用正式文档行ID；导入前核验使用接口</x:v>
      </x:c>
    </x:row>
    <x:row r="381" ht="53" customHeight="1">
      <x:c r="A381" s="53" t="n">
        <x:v>10901093</x:v>
      </x:c>
      <x:c r="B381" s="53" t="str">
        <x:v>一气朝元诀·第二卷</x:v>
      </x:c>
      <x:c r="C381" s="53" t="n">
        <x:v>106400</x:v>
      </x:c>
      <x:c r="D381" s="53" t="n">
        <x:v>10640001</x:v>
      </x:c>
      <x:c r="E381" s="53" t="str">
        <x:v>一气朝元诀</x:v>
      </x:c>
      <x:c r="F381" s="53" t="n">
        <x:v>1</x:v>
      </x:c>
      <x:c r="G381" s="53" t="str">
        <x:v>skill.required_wupin逐项反查</x:v>
      </x:c>
      <x:c r="H381" s="53" t="str">
        <x:v>审阅副本采用正式文档行ID；导入前核验使用接口</x:v>
      </x:c>
    </x:row>
    <x:row r="382" ht="53" customHeight="1">
      <x:c r="A382" s="53" t="n">
        <x:v>10901094</x:v>
      </x:c>
      <x:c r="B382" s="53" t="str">
        <x:v>一气朝元诀·第三卷</x:v>
      </x:c>
      <x:c r="C382" s="53" t="n">
        <x:v>106400</x:v>
      </x:c>
      <x:c r="D382" s="53" t="n">
        <x:v>10640002</x:v>
      </x:c>
      <x:c r="E382" s="53" t="str">
        <x:v>一气朝元诀</x:v>
      </x:c>
      <x:c r="F382" s="53" t="n">
        <x:v>2</x:v>
      </x:c>
      <x:c r="G382" s="53" t="str">
        <x:v>skill.required_wupin逐项反查</x:v>
      </x:c>
      <x:c r="H382" s="53" t="str">
        <x:v>审阅副本采用正式文档行ID；导入前核验使用接口</x:v>
      </x:c>
    </x:row>
    <x:row r="383" ht="53" customHeight="1">
      <x:c r="A383" s="53" t="n">
        <x:v>10902095</x:v>
      </x:c>
      <x:c r="B383" s="53" t="str">
        <x:v>一气朝元诀·第四卷</x:v>
      </x:c>
      <x:c r="C383" s="53" t="n">
        <x:v>106400</x:v>
      </x:c>
      <x:c r="D383" s="53" t="n">
        <x:v>10640003</x:v>
      </x:c>
      <x:c r="E383" s="53" t="str">
        <x:v>一气朝元诀</x:v>
      </x:c>
      <x:c r="F383" s="53" t="n">
        <x:v>3</x:v>
      </x:c>
      <x:c r="G383" s="53" t="str">
        <x:v>skill.required_wupin逐项反查</x:v>
      </x:c>
      <x:c r="H383" s="53" t="str">
        <x:v>审阅副本采用正式文档行ID；导入前核验使用接口</x:v>
      </x:c>
    </x:row>
    <x:row r="384" ht="53" customHeight="1">
      <x:c r="A384" s="53" t="n">
        <x:v>10902096</x:v>
      </x:c>
      <x:c r="B384" s="53" t="str">
        <x:v>一气朝元诀·第五卷</x:v>
      </x:c>
      <x:c r="C384" s="53" t="n">
        <x:v>106400</x:v>
      </x:c>
      <x:c r="D384" s="53" t="n">
        <x:v>10640004</x:v>
      </x:c>
      <x:c r="E384" s="53" t="str">
        <x:v>一气朝元诀</x:v>
      </x:c>
      <x:c r="F384" s="53" t="n">
        <x:v>4</x:v>
      </x:c>
      <x:c r="G384" s="53" t="str">
        <x:v>skill.required_wupin逐项反查</x:v>
      </x:c>
      <x:c r="H384" s="53" t="str">
        <x:v>审阅副本采用正式文档行ID；导入前核验使用接口</x:v>
      </x:c>
    </x:row>
    <x:row r="385" ht="53" customHeight="1">
      <x:c r="A385" s="53" t="n">
        <x:v>10902097</x:v>
      </x:c>
      <x:c r="B385" s="53" t="str">
        <x:v>一气朝元诀·第六卷</x:v>
      </x:c>
      <x:c r="C385" s="53" t="n">
        <x:v>106400</x:v>
      </x:c>
      <x:c r="D385" s="53" t="n">
        <x:v>10640005</x:v>
      </x:c>
      <x:c r="E385" s="53" t="str">
        <x:v>一气朝元诀</x:v>
      </x:c>
      <x:c r="F385" s="53" t="n">
        <x:v>5</x:v>
      </x:c>
      <x:c r="G385" s="53" t="str">
        <x:v>skill.required_wupin逐项反查</x:v>
      </x:c>
      <x:c r="H385" s="53" t="str">
        <x:v>审阅副本采用正式文档行ID；导入前核验使用接口</x:v>
      </x:c>
    </x:row>
    <x:row r="386" ht="53" customHeight="1">
      <x:c r="A386" s="53" t="n">
        <x:v>10903098</x:v>
      </x:c>
      <x:c r="B386" s="53" t="str">
        <x:v>一气朝元诀·第七卷</x:v>
      </x:c>
      <x:c r="C386" s="53" t="n">
        <x:v>106400</x:v>
      </x:c>
      <x:c r="D386" s="53" t="n">
        <x:v>10640006</x:v>
      </x:c>
      <x:c r="E386" s="53" t="str">
        <x:v>一气朝元诀</x:v>
      </x:c>
      <x:c r="F386" s="53" t="n">
        <x:v>6</x:v>
      </x:c>
      <x:c r="G386" s="53" t="str">
        <x:v>skill.required_wupin逐项反查</x:v>
      </x:c>
      <x:c r="H386" s="53" t="str">
        <x:v>审阅副本采用正式文档行ID；导入前核验使用接口</x:v>
      </x:c>
    </x:row>
    <x:row r="387" ht="53" customHeight="1">
      <x:c r="A387" s="53" t="n">
        <x:v>10903099</x:v>
      </x:c>
      <x:c r="B387" s="53" t="str">
        <x:v>一气朝元诀·第八卷</x:v>
      </x:c>
      <x:c r="C387" s="53" t="n">
        <x:v>106400</x:v>
      </x:c>
      <x:c r="D387" s="53" t="n">
        <x:v>10640007</x:v>
      </x:c>
      <x:c r="E387" s="53" t="str">
        <x:v>一气朝元诀</x:v>
      </x:c>
      <x:c r="F387" s="53" t="n">
        <x:v>7</x:v>
      </x:c>
      <x:c r="G387" s="53" t="str">
        <x:v>skill.required_wupin逐项反查</x:v>
      </x:c>
      <x:c r="H387" s="53" t="str">
        <x:v>审阅副本采用正式文档行ID；导入前核验使用接口</x:v>
      </x:c>
    </x:row>
    <x:row r="388" ht="53" customHeight="1">
      <x:c r="A388" s="53" t="n">
        <x:v>10903100</x:v>
      </x:c>
      <x:c r="B388" s="53" t="str">
        <x:v>一气朝元诀·第九卷</x:v>
      </x:c>
      <x:c r="C388" s="53" t="n">
        <x:v>106400</x:v>
      </x:c>
      <x:c r="D388" s="53" t="n">
        <x:v>10640008</x:v>
      </x:c>
      <x:c r="E388" s="53" t="str">
        <x:v>一气朝元诀</x:v>
      </x:c>
      <x:c r="F388" s="53" t="n">
        <x:v>8</x:v>
      </x:c>
      <x:c r="G388" s="53" t="str">
        <x:v>skill.required_wupin逐项反查</x:v>
      </x:c>
      <x:c r="H388" s="53" t="str">
        <x:v>审阅副本采用正式文档行ID；导入前核验使用接口</x:v>
      </x:c>
    </x:row>
    <x:row r="389" ht="53" customHeight="1">
      <x:c r="A389" s="53" t="n">
        <x:v>10904101</x:v>
      </x:c>
      <x:c r="B389" s="53" t="str">
        <x:v>一气朝元诀·第十卷</x:v>
      </x:c>
      <x:c r="C389" s="53" t="n">
        <x:v>106400</x:v>
      </x:c>
      <x:c r="D389" s="53" t="n">
        <x:v>10640009</x:v>
      </x:c>
      <x:c r="E389" s="53" t="str">
        <x:v>一气朝元诀</x:v>
      </x:c>
      <x:c r="F389" s="53" t="n">
        <x:v>9</x:v>
      </x:c>
      <x:c r="G389" s="53" t="str">
        <x:v>skill.required_wupin逐项反查</x:v>
      </x:c>
      <x:c r="H389" s="53" t="str">
        <x:v>审阅副本采用正式文档行ID；导入前核验使用接口</x:v>
      </x:c>
    </x:row>
    <x:row r="390" ht="53" customHeight="1">
      <x:c r="A390" s="53" t="n">
        <x:v>10901103</x:v>
      </x:c>
      <x:c r="B390" s="53" t="str">
        <x:v>元海藏真篇·第二卷</x:v>
      </x:c>
      <x:c r="C390" s="53" t="n">
        <x:v>106500</x:v>
      </x:c>
      <x:c r="D390" s="53" t="n">
        <x:v>10650001</x:v>
      </x:c>
      <x:c r="E390" s="53" t="str">
        <x:v>元海藏真篇</x:v>
      </x:c>
      <x:c r="F390" s="53" t="n">
        <x:v>1</x:v>
      </x:c>
      <x:c r="G390" s="53" t="str">
        <x:v>skill.required_wupin逐项反查</x:v>
      </x:c>
      <x:c r="H390" s="53" t="str">
        <x:v>审阅副本采用正式文档行ID；导入前核验使用接口</x:v>
      </x:c>
    </x:row>
    <x:row r="391" ht="53" customHeight="1">
      <x:c r="A391" s="53" t="n">
        <x:v>10901104</x:v>
      </x:c>
      <x:c r="B391" s="53" t="str">
        <x:v>元海藏真篇·第三卷</x:v>
      </x:c>
      <x:c r="C391" s="53" t="n">
        <x:v>106500</x:v>
      </x:c>
      <x:c r="D391" s="53" t="n">
        <x:v>10650002</x:v>
      </x:c>
      <x:c r="E391" s="53" t="str">
        <x:v>元海藏真篇</x:v>
      </x:c>
      <x:c r="F391" s="53" t="n">
        <x:v>2</x:v>
      </x:c>
      <x:c r="G391" s="53" t="str">
        <x:v>skill.required_wupin逐项反查</x:v>
      </x:c>
      <x:c r="H391" s="53" t="str">
        <x:v>审阅副本采用正式文档行ID；导入前核验使用接口</x:v>
      </x:c>
    </x:row>
    <x:row r="392" ht="53" customHeight="1">
      <x:c r="A392" s="53" t="n">
        <x:v>10902105</x:v>
      </x:c>
      <x:c r="B392" s="53" t="str">
        <x:v>元海藏真篇·第四卷</x:v>
      </x:c>
      <x:c r="C392" s="53" t="n">
        <x:v>106500</x:v>
      </x:c>
      <x:c r="D392" s="53" t="n">
        <x:v>10650003</x:v>
      </x:c>
      <x:c r="E392" s="53" t="str">
        <x:v>元海藏真篇</x:v>
      </x:c>
      <x:c r="F392" s="53" t="n">
        <x:v>3</x:v>
      </x:c>
      <x:c r="G392" s="53" t="str">
        <x:v>skill.required_wupin逐项反查</x:v>
      </x:c>
      <x:c r="H392" s="53" t="str">
        <x:v>审阅副本采用正式文档行ID；导入前核验使用接口</x:v>
      </x:c>
    </x:row>
    <x:row r="393" ht="53" customHeight="1">
      <x:c r="A393" s="53" t="n">
        <x:v>10902106</x:v>
      </x:c>
      <x:c r="B393" s="53" t="str">
        <x:v>元海藏真篇·第五卷</x:v>
      </x:c>
      <x:c r="C393" s="53" t="n">
        <x:v>106500</x:v>
      </x:c>
      <x:c r="D393" s="53" t="n">
        <x:v>10650004</x:v>
      </x:c>
      <x:c r="E393" s="53" t="str">
        <x:v>元海藏真篇</x:v>
      </x:c>
      <x:c r="F393" s="53" t="n">
        <x:v>4</x:v>
      </x:c>
      <x:c r="G393" s="53" t="str">
        <x:v>skill.required_wupin逐项反查</x:v>
      </x:c>
      <x:c r="H393" s="53" t="str">
        <x:v>审阅副本采用正式文档行ID；导入前核验使用接口</x:v>
      </x:c>
    </x:row>
    <x:row r="394" ht="53" customHeight="1">
      <x:c r="A394" s="53" t="n">
        <x:v>10902107</x:v>
      </x:c>
      <x:c r="B394" s="53" t="str">
        <x:v>元海藏真篇·第六卷</x:v>
      </x:c>
      <x:c r="C394" s="53" t="n">
        <x:v>106500</x:v>
      </x:c>
      <x:c r="D394" s="53" t="n">
        <x:v>10650005</x:v>
      </x:c>
      <x:c r="E394" s="53" t="str">
        <x:v>元海藏真篇</x:v>
      </x:c>
      <x:c r="F394" s="53" t="n">
        <x:v>5</x:v>
      </x:c>
      <x:c r="G394" s="53" t="str">
        <x:v>skill.required_wupin逐项反查</x:v>
      </x:c>
      <x:c r="H394" s="53" t="str">
        <x:v>审阅副本采用正式文档行ID；导入前核验使用接口</x:v>
      </x:c>
    </x:row>
    <x:row r="395" ht="53" customHeight="1">
      <x:c r="A395" s="53" t="n">
        <x:v>10903108</x:v>
      </x:c>
      <x:c r="B395" s="53" t="str">
        <x:v>元海藏真篇·第七卷</x:v>
      </x:c>
      <x:c r="C395" s="53" t="n">
        <x:v>106500</x:v>
      </x:c>
      <x:c r="D395" s="53" t="n">
        <x:v>10650006</x:v>
      </x:c>
      <x:c r="E395" s="53" t="str">
        <x:v>元海藏真篇</x:v>
      </x:c>
      <x:c r="F395" s="53" t="n">
        <x:v>6</x:v>
      </x:c>
      <x:c r="G395" s="53" t="str">
        <x:v>skill.required_wupin逐项反查</x:v>
      </x:c>
      <x:c r="H395" s="53" t="str">
        <x:v>审阅副本采用正式文档行ID；导入前核验使用接口</x:v>
      </x:c>
    </x:row>
    <x:row r="396" ht="53" customHeight="1">
      <x:c r="A396" s="53" t="n">
        <x:v>10903109</x:v>
      </x:c>
      <x:c r="B396" s="53" t="str">
        <x:v>元海藏真篇·第八卷</x:v>
      </x:c>
      <x:c r="C396" s="53" t="n">
        <x:v>106500</x:v>
      </x:c>
      <x:c r="D396" s="53" t="n">
        <x:v>10650007</x:v>
      </x:c>
      <x:c r="E396" s="53" t="str">
        <x:v>元海藏真篇</x:v>
      </x:c>
      <x:c r="F396" s="53" t="n">
        <x:v>7</x:v>
      </x:c>
      <x:c r="G396" s="53" t="str">
        <x:v>skill.required_wupin逐项反查</x:v>
      </x:c>
      <x:c r="H396" s="53" t="str">
        <x:v>审阅副本采用正式文档行ID；导入前核验使用接口</x:v>
      </x:c>
    </x:row>
    <x:row r="397" ht="53" customHeight="1">
      <x:c r="A397" s="53" t="n">
        <x:v>10903110</x:v>
      </x:c>
      <x:c r="B397" s="53" t="str">
        <x:v>元海藏真篇·第九卷</x:v>
      </x:c>
      <x:c r="C397" s="53" t="n">
        <x:v>106500</x:v>
      </x:c>
      <x:c r="D397" s="53" t="n">
        <x:v>10650008</x:v>
      </x:c>
      <x:c r="E397" s="53" t="str">
        <x:v>元海藏真篇</x:v>
      </x:c>
      <x:c r="F397" s="53" t="n">
        <x:v>8</x:v>
      </x:c>
      <x:c r="G397" s="53" t="str">
        <x:v>skill.required_wupin逐项反查</x:v>
      </x:c>
      <x:c r="H397" s="53" t="str">
        <x:v>审阅副本采用正式文档行ID；导入前核验使用接口</x:v>
      </x:c>
    </x:row>
    <x:row r="398" ht="53" customHeight="1">
      <x:c r="A398" s="53" t="n">
        <x:v>10904111</x:v>
      </x:c>
      <x:c r="B398" s="53" t="str">
        <x:v>元海藏真篇·第十卷</x:v>
      </x:c>
      <x:c r="C398" s="53" t="n">
        <x:v>106500</x:v>
      </x:c>
      <x:c r="D398" s="53" t="n">
        <x:v>10650009</x:v>
      </x:c>
      <x:c r="E398" s="53" t="str">
        <x:v>元海藏真篇</x:v>
      </x:c>
      <x:c r="F398" s="53" t="n">
        <x:v>9</x:v>
      </x:c>
      <x:c r="G398" s="53" t="str">
        <x:v>skill.required_wupin逐项反查</x:v>
      </x:c>
      <x:c r="H398" s="53" t="str">
        <x:v>审阅副本采用正式文档行ID；导入前核验使用接口</x:v>
      </x:c>
    </x:row>
    <x:row r="399" ht="53" customHeight="1">
      <x:c r="A399" s="53" t="n">
        <x:v>10903113</x:v>
      </x:c>
      <x:c r="B399" s="53" t="str">
        <x:v>开玄破障诀·中卷</x:v>
      </x:c>
      <x:c r="C399" s="53" t="n">
        <x:v>106600</x:v>
      </x:c>
      <x:c r="D399" s="53" t="n">
        <x:v>10660003</x:v>
      </x:c>
      <x:c r="E399" s="53" t="str">
        <x:v>开玄破障诀</x:v>
      </x:c>
      <x:c r="F399" s="53" t="n">
        <x:v>3</x:v>
      </x:c>
      <x:c r="G399" s="53" t="str">
        <x:v>skill.required_wupin逐项反查</x:v>
      </x:c>
      <x:c r="H399" s="53" t="str">
        <x:v>审阅副本采用正式文档行ID；导入前核验使用接口</x:v>
      </x:c>
    </x:row>
    <x:row r="400" ht="53" customHeight="1">
      <x:c r="A400" s="53" t="n">
        <x:v>10904114</x:v>
      </x:c>
      <x:c r="B400" s="53" t="str">
        <x:v>开玄破障诀·下卷</x:v>
      </x:c>
      <x:c r="C400" s="53" t="n">
        <x:v>106600</x:v>
      </x:c>
      <x:c r="D400" s="53" t="n">
        <x:v>10660006</x:v>
      </x:c>
      <x:c r="E400" s="53" t="str">
        <x:v>开玄破障诀</x:v>
      </x:c>
      <x:c r="F400" s="53" t="n">
        <x:v>6</x:v>
      </x:c>
      <x:c r="G400" s="53" t="str">
        <x:v>skill.required_wupin逐项反查</x:v>
      </x:c>
      <x:c r="H400" s="53" t="str">
        <x:v>审阅副本采用正式文档行ID；导入前核验使用接口</x:v>
      </x:c>
    </x:row>
    <x:row r="401" ht="53" customHeight="1">
      <x:c r="A401" s="53" t="n">
        <x:v>10903116</x:v>
      </x:c>
      <x:c r="B401" s="53" t="str">
        <x:v>破妄观微篇·中卷</x:v>
      </x:c>
      <x:c r="C401" s="53" t="n">
        <x:v>106700</x:v>
      </x:c>
      <x:c r="D401" s="53" t="n">
        <x:v>10670003</x:v>
      </x:c>
      <x:c r="E401" s="53" t="str">
        <x:v>破妄观微篇</x:v>
      </x:c>
      <x:c r="F401" s="53" t="n">
        <x:v>3</x:v>
      </x:c>
      <x:c r="G401" s="53" t="str">
        <x:v>skill.required_wupin逐项反查</x:v>
      </x:c>
      <x:c r="H401" s="53" t="str">
        <x:v>审阅副本采用正式文档行ID；导入前核验使用接口</x:v>
      </x:c>
    </x:row>
    <x:row r="402" ht="53" customHeight="1">
      <x:c r="A402" s="53" t="n">
        <x:v>10904117</x:v>
      </x:c>
      <x:c r="B402" s="53" t="str">
        <x:v>破妄观微篇·下卷</x:v>
      </x:c>
      <x:c r="C402" s="53" t="n">
        <x:v>106700</x:v>
      </x:c>
      <x:c r="D402" s="53" t="n">
        <x:v>10670006</x:v>
      </x:c>
      <x:c r="E402" s="53" t="str">
        <x:v>破妄观微篇</x:v>
      </x:c>
      <x:c r="F402" s="53" t="n">
        <x:v>6</x:v>
      </x:c>
      <x:c r="G402" s="53" t="str">
        <x:v>skill.required_wupin逐项反查</x:v>
      </x:c>
      <x:c r="H402" s="53" t="str">
        <x:v>审阅副本采用正式文档行ID；导入前核验使用接口</x:v>
      </x:c>
    </x:row>
    <x:row r="403" ht="53" customHeight="1">
      <x:c r="A403" s="53" t="n">
        <x:v>10903119</x:v>
      </x:c>
      <x:c r="B403" s="53" t="str">
        <x:v>百战砺真功·中卷</x:v>
      </x:c>
      <x:c r="C403" s="53" t="n">
        <x:v>106800</x:v>
      </x:c>
      <x:c r="D403" s="53" t="n">
        <x:v>10680003</x:v>
      </x:c>
      <x:c r="E403" s="53" t="str">
        <x:v>百战砺真功</x:v>
      </x:c>
      <x:c r="F403" s="53" t="n">
        <x:v>3</x:v>
      </x:c>
      <x:c r="G403" s="53" t="str">
        <x:v>skill.required_wupin逐项反查</x:v>
      </x:c>
      <x:c r="H403" s="53" t="str">
        <x:v>审阅副本采用正式文档行ID；导入前核验使用接口</x:v>
      </x:c>
    </x:row>
    <x:row r="404" ht="53" customHeight="1">
      <x:c r="A404" s="53" t="n">
        <x:v>10904120</x:v>
      </x:c>
      <x:c r="B404" s="53" t="str">
        <x:v>百战砺真功·下卷</x:v>
      </x:c>
      <x:c r="C404" s="53" t="n">
        <x:v>106800</x:v>
      </x:c>
      <x:c r="D404" s="53" t="n">
        <x:v>10680006</x:v>
      </x:c>
      <x:c r="E404" s="53" t="str">
        <x:v>百战砺真功</x:v>
      </x:c>
      <x:c r="F404" s="53" t="n">
        <x:v>6</x:v>
      </x:c>
      <x:c r="G404" s="53" t="str">
        <x:v>skill.required_wupin逐项反查</x:v>
      </x:c>
      <x:c r="H404" s="53" t="str">
        <x:v>审阅副本采用正式文档行ID；导入前核验使用接口</x:v>
      </x:c>
    </x:row>
    <x:row r="405" ht="53" customHeight="1">
      <x:c r="A405" s="53" t="n">
        <x:v>10903122</x:v>
      </x:c>
      <x:c r="B405" s="53" t="str">
        <x:v>万象本命诀·中卷</x:v>
      </x:c>
      <x:c r="C405" s="53" t="n">
        <x:v>106900</x:v>
      </x:c>
      <x:c r="D405" s="53" t="n">
        <x:v>10690003</x:v>
      </x:c>
      <x:c r="E405" s="53" t="str">
        <x:v>万象本命诀</x:v>
      </x:c>
      <x:c r="F405" s="53" t="n">
        <x:v>3</x:v>
      </x:c>
      <x:c r="G405" s="53" t="str">
        <x:v>skill.required_wupin逐项反查</x:v>
      </x:c>
      <x:c r="H405" s="53" t="str">
        <x:v>审阅副本采用正式文档行ID；导入前核验使用接口</x:v>
      </x:c>
    </x:row>
    <x:row r="406" ht="53" customHeight="1">
      <x:c r="A406" s="53" t="n">
        <x:v>10904123</x:v>
      </x:c>
      <x:c r="B406" s="53" t="str">
        <x:v>万象本命诀·下卷</x:v>
      </x:c>
      <x:c r="C406" s="53" t="n">
        <x:v>106900</x:v>
      </x:c>
      <x:c r="D406" s="53" t="n">
        <x:v>10690006</x:v>
      </x:c>
      <x:c r="E406" s="53" t="str">
        <x:v>万象本命诀</x:v>
      </x:c>
      <x:c r="F406" s="53" t="n">
        <x:v>6</x:v>
      </x:c>
      <x:c r="G406" s="53" t="str">
        <x:v>skill.required_wupin逐项反查</x:v>
      </x:c>
      <x:c r="H406" s="53" t="str">
        <x:v>审阅副本采用正式文档行ID；导入前核验使用接口</x:v>
      </x:c>
    </x:row>
    <x:row r="407" ht="53" customHeight="1">
      <x:c r="A407" s="53" t="n">
        <x:v>10901125</x:v>
      </x:c>
      <x:c r="B407" s="53" t="str">
        <x:v>观剑养锋篇·第二卷</x:v>
      </x:c>
      <x:c r="C407" s="53" t="n">
        <x:v>107000</x:v>
      </x:c>
      <x:c r="D407" s="53" t="n">
        <x:v>10700001</x:v>
      </x:c>
      <x:c r="E407" s="53" t="str">
        <x:v>观剑养锋篇</x:v>
      </x:c>
      <x:c r="F407" s="53" t="n">
        <x:v>1</x:v>
      </x:c>
      <x:c r="G407" s="53" t="str">
        <x:v>skill.required_wupin逐项反查</x:v>
      </x:c>
      <x:c r="H407" s="53" t="str">
        <x:v>审阅副本采用正式文档行ID；导入前核验使用接口</x:v>
      </x:c>
    </x:row>
    <x:row r="408" ht="53" customHeight="1">
      <x:c r="A408" s="53" t="n">
        <x:v>10901126</x:v>
      </x:c>
      <x:c r="B408" s="53" t="str">
        <x:v>观剑养锋篇·第三卷</x:v>
      </x:c>
      <x:c r="C408" s="53" t="n">
        <x:v>107000</x:v>
      </x:c>
      <x:c r="D408" s="53" t="n">
        <x:v>10700002</x:v>
      </x:c>
      <x:c r="E408" s="53" t="str">
        <x:v>观剑养锋篇</x:v>
      </x:c>
      <x:c r="F408" s="53" t="n">
        <x:v>2</x:v>
      </x:c>
      <x:c r="G408" s="53" t="str">
        <x:v>skill.required_wupin逐项反查</x:v>
      </x:c>
      <x:c r="H408" s="53" t="str">
        <x:v>审阅副本采用正式文档行ID；导入前核验使用接口</x:v>
      </x:c>
    </x:row>
    <x:row r="409" ht="53" customHeight="1">
      <x:c r="A409" s="53" t="n">
        <x:v>10902127</x:v>
      </x:c>
      <x:c r="B409" s="53" t="str">
        <x:v>观剑养锋篇·第四卷</x:v>
      </x:c>
      <x:c r="C409" s="53" t="n">
        <x:v>107000</x:v>
      </x:c>
      <x:c r="D409" s="53" t="n">
        <x:v>10700003</x:v>
      </x:c>
      <x:c r="E409" s="53" t="str">
        <x:v>观剑养锋篇</x:v>
      </x:c>
      <x:c r="F409" s="53" t="n">
        <x:v>3</x:v>
      </x:c>
      <x:c r="G409" s="53" t="str">
        <x:v>skill.required_wupin逐项反查</x:v>
      </x:c>
      <x:c r="H409" s="53" t="str">
        <x:v>审阅副本采用正式文档行ID；导入前核验使用接口</x:v>
      </x:c>
    </x:row>
    <x:row r="410" ht="53" customHeight="1">
      <x:c r="A410" s="53" t="n">
        <x:v>10902128</x:v>
      </x:c>
      <x:c r="B410" s="53" t="str">
        <x:v>观剑养锋篇·第五卷</x:v>
      </x:c>
      <x:c r="C410" s="53" t="n">
        <x:v>107000</x:v>
      </x:c>
      <x:c r="D410" s="53" t="n">
        <x:v>10700004</x:v>
      </x:c>
      <x:c r="E410" s="53" t="str">
        <x:v>观剑养锋篇</x:v>
      </x:c>
      <x:c r="F410" s="53" t="n">
        <x:v>4</x:v>
      </x:c>
      <x:c r="G410" s="53" t="str">
        <x:v>skill.required_wupin逐项反查</x:v>
      </x:c>
      <x:c r="H410" s="53" t="str">
        <x:v>审阅副本采用正式文档行ID；导入前核验使用接口</x:v>
      </x:c>
    </x:row>
    <x:row r="411" ht="53" customHeight="1">
      <x:c r="A411" s="53" t="n">
        <x:v>10902129</x:v>
      </x:c>
      <x:c r="B411" s="53" t="str">
        <x:v>观剑养锋篇·第六卷</x:v>
      </x:c>
      <x:c r="C411" s="53" t="n">
        <x:v>107000</x:v>
      </x:c>
      <x:c r="D411" s="53" t="n">
        <x:v>10700005</x:v>
      </x:c>
      <x:c r="E411" s="53" t="str">
        <x:v>观剑养锋篇</x:v>
      </x:c>
      <x:c r="F411" s="53" t="n">
        <x:v>5</x:v>
      </x:c>
      <x:c r="G411" s="53" t="str">
        <x:v>skill.required_wupin逐项反查</x:v>
      </x:c>
      <x:c r="H411" s="53" t="str">
        <x:v>审阅副本采用正式文档行ID；导入前核验使用接口</x:v>
      </x:c>
    </x:row>
    <x:row r="412" ht="53" customHeight="1">
      <x:c r="A412" s="53" t="n">
        <x:v>10903130</x:v>
      </x:c>
      <x:c r="B412" s="53" t="str">
        <x:v>观剑养锋篇·第七卷</x:v>
      </x:c>
      <x:c r="C412" s="53" t="n">
        <x:v>107000</x:v>
      </x:c>
      <x:c r="D412" s="53" t="n">
        <x:v>10700006</x:v>
      </x:c>
      <x:c r="E412" s="53" t="str">
        <x:v>观剑养锋篇</x:v>
      </x:c>
      <x:c r="F412" s="53" t="n">
        <x:v>6</x:v>
      </x:c>
      <x:c r="G412" s="53" t="str">
        <x:v>skill.required_wupin逐项反查</x:v>
      </x:c>
      <x:c r="H412" s="53" t="str">
        <x:v>审阅副本采用正式文档行ID；导入前核验使用接口</x:v>
      </x:c>
    </x:row>
    <x:row r="413" ht="53" customHeight="1">
      <x:c r="A413" s="53" t="n">
        <x:v>10903131</x:v>
      </x:c>
      <x:c r="B413" s="53" t="str">
        <x:v>观剑养锋篇·第八卷</x:v>
      </x:c>
      <x:c r="C413" s="53" t="n">
        <x:v>107000</x:v>
      </x:c>
      <x:c r="D413" s="53" t="n">
        <x:v>10700007</x:v>
      </x:c>
      <x:c r="E413" s="53" t="str">
        <x:v>观剑养锋篇</x:v>
      </x:c>
      <x:c r="F413" s="53" t="n">
        <x:v>7</x:v>
      </x:c>
      <x:c r="G413" s="53" t="str">
        <x:v>skill.required_wupin逐项反查</x:v>
      </x:c>
      <x:c r="H413" s="53" t="str">
        <x:v>审阅副本采用正式文档行ID；导入前核验使用接口</x:v>
      </x:c>
    </x:row>
    <x:row r="414" ht="53" customHeight="1">
      <x:c r="A414" s="53" t="n">
        <x:v>10903132</x:v>
      </x:c>
      <x:c r="B414" s="53" t="str">
        <x:v>观剑养锋篇·第九卷</x:v>
      </x:c>
      <x:c r="C414" s="53" t="n">
        <x:v>107000</x:v>
      </x:c>
      <x:c r="D414" s="53" t="n">
        <x:v>10700008</x:v>
      </x:c>
      <x:c r="E414" s="53" t="str">
        <x:v>观剑养锋篇</x:v>
      </x:c>
      <x:c r="F414" s="53" t="n">
        <x:v>8</x:v>
      </x:c>
      <x:c r="G414" s="53" t="str">
        <x:v>skill.required_wupin逐项反查</x:v>
      </x:c>
      <x:c r="H414" s="53" t="str">
        <x:v>审阅副本采用正式文档行ID；导入前核验使用接口</x:v>
      </x:c>
    </x:row>
    <x:row r="415" ht="53" customHeight="1">
      <x:c r="A415" s="53" t="n">
        <x:v>10904133</x:v>
      </x:c>
      <x:c r="B415" s="53" t="str">
        <x:v>观剑养锋篇·第十卷</x:v>
      </x:c>
      <x:c r="C415" s="53" t="n">
        <x:v>107000</x:v>
      </x:c>
      <x:c r="D415" s="53" t="n">
        <x:v>10700009</x:v>
      </x:c>
      <x:c r="E415" s="53" t="str">
        <x:v>观剑养锋篇</x:v>
      </x:c>
      <x:c r="F415" s="53" t="n">
        <x:v>9</x:v>
      </x:c>
      <x:c r="G415" s="53" t="str">
        <x:v>skill.required_wupin逐项反查</x:v>
      </x:c>
      <x:c r="H415" s="53" t="str">
        <x:v>审阅副本采用正式文档行ID；导入前核验使用接口</x:v>
      </x:c>
    </x:row>
    <x:row r="416" ht="53" customHeight="1">
      <x:c r="A416" s="53" t="n">
        <x:v>10901135</x:v>
      </x:c>
      <x:c r="B416" s="53" t="str">
        <x:v>万法归流经·第二卷</x:v>
      </x:c>
      <x:c r="C416" s="53" t="n">
        <x:v>107100</x:v>
      </x:c>
      <x:c r="D416" s="53" t="n">
        <x:v>10710001</x:v>
      </x:c>
      <x:c r="E416" s="53" t="str">
        <x:v>万法归流经</x:v>
      </x:c>
      <x:c r="F416" s="53" t="n">
        <x:v>1</x:v>
      </x:c>
      <x:c r="G416" s="53" t="str">
        <x:v>skill.required_wupin逐项反查</x:v>
      </x:c>
      <x:c r="H416" s="53" t="str">
        <x:v>审阅副本采用正式文档行ID；导入前核验使用接口</x:v>
      </x:c>
    </x:row>
    <x:row r="417" ht="53" customHeight="1">
      <x:c r="A417" s="53" t="n">
        <x:v>10901136</x:v>
      </x:c>
      <x:c r="B417" s="53" t="str">
        <x:v>万法归流经·第三卷</x:v>
      </x:c>
      <x:c r="C417" s="53" t="n">
        <x:v>107100</x:v>
      </x:c>
      <x:c r="D417" s="53" t="n">
        <x:v>10710002</x:v>
      </x:c>
      <x:c r="E417" s="53" t="str">
        <x:v>万法归流经</x:v>
      </x:c>
      <x:c r="F417" s="53" t="n">
        <x:v>2</x:v>
      </x:c>
      <x:c r="G417" s="53" t="str">
        <x:v>skill.required_wupin逐项反查</x:v>
      </x:c>
      <x:c r="H417" s="53" t="str">
        <x:v>审阅副本采用正式文档行ID；导入前核验使用接口</x:v>
      </x:c>
    </x:row>
    <x:row r="418" ht="53" customHeight="1">
      <x:c r="A418" s="53" t="n">
        <x:v>10902137</x:v>
      </x:c>
      <x:c r="B418" s="53" t="str">
        <x:v>万法归流经·第四卷</x:v>
      </x:c>
      <x:c r="C418" s="53" t="n">
        <x:v>107100</x:v>
      </x:c>
      <x:c r="D418" s="53" t="n">
        <x:v>10710003</x:v>
      </x:c>
      <x:c r="E418" s="53" t="str">
        <x:v>万法归流经</x:v>
      </x:c>
      <x:c r="F418" s="53" t="n">
        <x:v>3</x:v>
      </x:c>
      <x:c r="G418" s="53" t="str">
        <x:v>skill.required_wupin逐项反查</x:v>
      </x:c>
      <x:c r="H418" s="53" t="str">
        <x:v>审阅副本采用正式文档行ID；导入前核验使用接口</x:v>
      </x:c>
    </x:row>
    <x:row r="419" ht="53" customHeight="1">
      <x:c r="A419" s="53" t="n">
        <x:v>10902138</x:v>
      </x:c>
      <x:c r="B419" s="53" t="str">
        <x:v>万法归流经·第五卷</x:v>
      </x:c>
      <x:c r="C419" s="53" t="n">
        <x:v>107100</x:v>
      </x:c>
      <x:c r="D419" s="53" t="n">
        <x:v>10710004</x:v>
      </x:c>
      <x:c r="E419" s="53" t="str">
        <x:v>万法归流经</x:v>
      </x:c>
      <x:c r="F419" s="53" t="n">
        <x:v>4</x:v>
      </x:c>
      <x:c r="G419" s="53" t="str">
        <x:v>skill.required_wupin逐项反查</x:v>
      </x:c>
      <x:c r="H419" s="53" t="str">
        <x:v>审阅副本采用正式文档行ID；导入前核验使用接口</x:v>
      </x:c>
    </x:row>
    <x:row r="420" ht="53" customHeight="1">
      <x:c r="A420" s="53" t="n">
        <x:v>10902139</x:v>
      </x:c>
      <x:c r="B420" s="53" t="str">
        <x:v>万法归流经·第六卷</x:v>
      </x:c>
      <x:c r="C420" s="53" t="n">
        <x:v>107100</x:v>
      </x:c>
      <x:c r="D420" s="53" t="n">
        <x:v>10710005</x:v>
      </x:c>
      <x:c r="E420" s="53" t="str">
        <x:v>万法归流经</x:v>
      </x:c>
      <x:c r="F420" s="53" t="n">
        <x:v>5</x:v>
      </x:c>
      <x:c r="G420" s="53" t="str">
        <x:v>skill.required_wupin逐项反查</x:v>
      </x:c>
      <x:c r="H420" s="53" t="str">
        <x:v>审阅副本采用正式文档行ID；导入前核验使用接口</x:v>
      </x:c>
    </x:row>
    <x:row r="421" ht="53" customHeight="1">
      <x:c r="A421" s="53" t="n">
        <x:v>10903140</x:v>
      </x:c>
      <x:c r="B421" s="53" t="str">
        <x:v>万法归流经·第七卷</x:v>
      </x:c>
      <x:c r="C421" s="53" t="n">
        <x:v>107100</x:v>
      </x:c>
      <x:c r="D421" s="53" t="n">
        <x:v>10710006</x:v>
      </x:c>
      <x:c r="E421" s="53" t="str">
        <x:v>万法归流经</x:v>
      </x:c>
      <x:c r="F421" s="53" t="n">
        <x:v>6</x:v>
      </x:c>
      <x:c r="G421" s="53" t="str">
        <x:v>skill.required_wupin逐项反查</x:v>
      </x:c>
      <x:c r="H421" s="53" t="str">
        <x:v>审阅副本采用正式文档行ID；导入前核验使用接口</x:v>
      </x:c>
    </x:row>
    <x:row r="422" ht="53" customHeight="1">
      <x:c r="A422" s="53" t="n">
        <x:v>10903141</x:v>
      </x:c>
      <x:c r="B422" s="53" t="str">
        <x:v>万法归流经·第八卷</x:v>
      </x:c>
      <x:c r="C422" s="53" t="n">
        <x:v>107100</x:v>
      </x:c>
      <x:c r="D422" s="53" t="n">
        <x:v>10710007</x:v>
      </x:c>
      <x:c r="E422" s="53" t="str">
        <x:v>万法归流经</x:v>
      </x:c>
      <x:c r="F422" s="53" t="n">
        <x:v>7</x:v>
      </x:c>
      <x:c r="G422" s="53" t="str">
        <x:v>skill.required_wupin逐项反查</x:v>
      </x:c>
      <x:c r="H422" s="53" t="str">
        <x:v>审阅副本采用正式文档行ID；导入前核验使用接口</x:v>
      </x:c>
    </x:row>
    <x:row r="423" ht="53" customHeight="1">
      <x:c r="A423" s="53" t="n">
        <x:v>10903142</x:v>
      </x:c>
      <x:c r="B423" s="53" t="str">
        <x:v>万法归流经·第九卷</x:v>
      </x:c>
      <x:c r="C423" s="53" t="n">
        <x:v>107100</x:v>
      </x:c>
      <x:c r="D423" s="53" t="n">
        <x:v>10710008</x:v>
      </x:c>
      <x:c r="E423" s="53" t="str">
        <x:v>万法归流经</x:v>
      </x:c>
      <x:c r="F423" s="53" t="n">
        <x:v>8</x:v>
      </x:c>
      <x:c r="G423" s="53" t="str">
        <x:v>skill.required_wupin逐项反查</x:v>
      </x:c>
      <x:c r="H423" s="53" t="str">
        <x:v>审阅副本采用正式文档行ID；导入前核验使用接口</x:v>
      </x:c>
    </x:row>
    <x:row r="424" ht="53" customHeight="1">
      <x:c r="A424" s="53" t="n">
        <x:v>10904143</x:v>
      </x:c>
      <x:c r="B424" s="53" t="str">
        <x:v>万法归流经·第十卷</x:v>
      </x:c>
      <x:c r="C424" s="53" t="n">
        <x:v>107100</x:v>
      </x:c>
      <x:c r="D424" s="53" t="n">
        <x:v>10710009</x:v>
      </x:c>
      <x:c r="E424" s="53" t="str">
        <x:v>万法归流经</x:v>
      </x:c>
      <x:c r="F424" s="53" t="n">
        <x:v>9</x:v>
      </x:c>
      <x:c r="G424" s="53" t="str">
        <x:v>skill.required_wupin逐项反查</x:v>
      </x:c>
      <x:c r="H424" s="53" t="str">
        <x:v>审阅副本采用正式文档行ID；导入前核验使用接口</x:v>
      </x:c>
    </x:row>
    <x:row r="425" ht="53" customHeight="1">
      <x:c r="A425" s="53" t="n">
        <x:v>10901145</x:v>
      </x:c>
      <x:c r="B425" s="53" t="str">
        <x:v>百炼淬元功·第二卷</x:v>
      </x:c>
      <x:c r="C425" s="53" t="n">
        <x:v>107200</x:v>
      </x:c>
      <x:c r="D425" s="53" t="n">
        <x:v>10720001</x:v>
      </x:c>
      <x:c r="E425" s="53" t="str">
        <x:v>百炼淬元功</x:v>
      </x:c>
      <x:c r="F425" s="53" t="n">
        <x:v>1</x:v>
      </x:c>
      <x:c r="G425" s="53" t="str">
        <x:v>skill.required_wupin逐项反查</x:v>
      </x:c>
      <x:c r="H425" s="53" t="str">
        <x:v>审阅副本采用正式文档行ID；导入前核验使用接口</x:v>
      </x:c>
    </x:row>
    <x:row r="426" ht="53" customHeight="1">
      <x:c r="A426" s="53" t="n">
        <x:v>10901146</x:v>
      </x:c>
      <x:c r="B426" s="53" t="str">
        <x:v>百炼淬元功·第三卷</x:v>
      </x:c>
      <x:c r="C426" s="53" t="n">
        <x:v>107200</x:v>
      </x:c>
      <x:c r="D426" s="53" t="n">
        <x:v>10720002</x:v>
      </x:c>
      <x:c r="E426" s="53" t="str">
        <x:v>百炼淬元功</x:v>
      </x:c>
      <x:c r="F426" s="53" t="n">
        <x:v>2</x:v>
      </x:c>
      <x:c r="G426" s="53" t="str">
        <x:v>skill.required_wupin逐项反查</x:v>
      </x:c>
      <x:c r="H426" s="53" t="str">
        <x:v>审阅副本采用正式文档行ID；导入前核验使用接口</x:v>
      </x:c>
    </x:row>
    <x:row r="427" ht="53" customHeight="1">
      <x:c r="A427" s="53" t="n">
        <x:v>10902147</x:v>
      </x:c>
      <x:c r="B427" s="53" t="str">
        <x:v>百炼淬元功·第四卷</x:v>
      </x:c>
      <x:c r="C427" s="53" t="n">
        <x:v>107200</x:v>
      </x:c>
      <x:c r="D427" s="53" t="n">
        <x:v>10720003</x:v>
      </x:c>
      <x:c r="E427" s="53" t="str">
        <x:v>百炼淬元功</x:v>
      </x:c>
      <x:c r="F427" s="53" t="n">
        <x:v>3</x:v>
      </x:c>
      <x:c r="G427" s="53" t="str">
        <x:v>skill.required_wupin逐项反查</x:v>
      </x:c>
      <x:c r="H427" s="53" t="str">
        <x:v>审阅副本采用正式文档行ID；导入前核验使用接口</x:v>
      </x:c>
    </x:row>
    <x:row r="428" ht="53" customHeight="1">
      <x:c r="A428" s="53" t="n">
        <x:v>10902148</x:v>
      </x:c>
      <x:c r="B428" s="53" t="str">
        <x:v>百炼淬元功·第五卷</x:v>
      </x:c>
      <x:c r="C428" s="53" t="n">
        <x:v>107200</x:v>
      </x:c>
      <x:c r="D428" s="53" t="n">
        <x:v>10720004</x:v>
      </x:c>
      <x:c r="E428" s="53" t="str">
        <x:v>百炼淬元功</x:v>
      </x:c>
      <x:c r="F428" s="53" t="n">
        <x:v>4</x:v>
      </x:c>
      <x:c r="G428" s="53" t="str">
        <x:v>skill.required_wupin逐项反查</x:v>
      </x:c>
      <x:c r="H428" s="53" t="str">
        <x:v>审阅副本采用正式文档行ID；导入前核验使用接口</x:v>
      </x:c>
    </x:row>
    <x:row r="429" ht="53" customHeight="1">
      <x:c r="A429" s="53" t="n">
        <x:v>10902149</x:v>
      </x:c>
      <x:c r="B429" s="53" t="str">
        <x:v>百炼淬元功·第六卷</x:v>
      </x:c>
      <x:c r="C429" s="53" t="n">
        <x:v>107200</x:v>
      </x:c>
      <x:c r="D429" s="53" t="n">
        <x:v>10720005</x:v>
      </x:c>
      <x:c r="E429" s="53" t="str">
        <x:v>百炼淬元功</x:v>
      </x:c>
      <x:c r="F429" s="53" t="n">
        <x:v>5</x:v>
      </x:c>
      <x:c r="G429" s="53" t="str">
        <x:v>skill.required_wupin逐项反查</x:v>
      </x:c>
      <x:c r="H429" s="53" t="str">
        <x:v>审阅副本采用正式文档行ID；导入前核验使用接口</x:v>
      </x:c>
    </x:row>
    <x:row r="430" ht="53" customHeight="1">
      <x:c r="A430" s="53" t="n">
        <x:v>10903150</x:v>
      </x:c>
      <x:c r="B430" s="53" t="str">
        <x:v>百炼淬元功·第七卷</x:v>
      </x:c>
      <x:c r="C430" s="53" t="n">
        <x:v>107200</x:v>
      </x:c>
      <x:c r="D430" s="53" t="n">
        <x:v>10720006</x:v>
      </x:c>
      <x:c r="E430" s="53" t="str">
        <x:v>百炼淬元功</x:v>
      </x:c>
      <x:c r="F430" s="53" t="n">
        <x:v>6</x:v>
      </x:c>
      <x:c r="G430" s="53" t="str">
        <x:v>skill.required_wupin逐项反查</x:v>
      </x:c>
      <x:c r="H430" s="53" t="str">
        <x:v>审阅副本采用正式文档行ID；导入前核验使用接口</x:v>
      </x:c>
    </x:row>
    <x:row r="431" ht="53" customHeight="1">
      <x:c r="A431" s="53" t="n">
        <x:v>10903151</x:v>
      </x:c>
      <x:c r="B431" s="53" t="str">
        <x:v>百炼淬元功·第八卷</x:v>
      </x:c>
      <x:c r="C431" s="53" t="n">
        <x:v>107200</x:v>
      </x:c>
      <x:c r="D431" s="53" t="n">
        <x:v>10720007</x:v>
      </x:c>
      <x:c r="E431" s="53" t="str">
        <x:v>百炼淬元功</x:v>
      </x:c>
      <x:c r="F431" s="53" t="n">
        <x:v>7</x:v>
      </x:c>
      <x:c r="G431" s="53" t="str">
        <x:v>skill.required_wupin逐项反查</x:v>
      </x:c>
      <x:c r="H431" s="53" t="str">
        <x:v>审阅副本采用正式文档行ID；导入前核验使用接口</x:v>
      </x:c>
    </x:row>
    <x:row r="432" ht="53" customHeight="1">
      <x:c r="A432" s="53" t="n">
        <x:v>10903152</x:v>
      </x:c>
      <x:c r="B432" s="53" t="str">
        <x:v>百炼淬元功·第九卷</x:v>
      </x:c>
      <x:c r="C432" s="53" t="n">
        <x:v>107200</x:v>
      </x:c>
      <x:c r="D432" s="53" t="n">
        <x:v>10720008</x:v>
      </x:c>
      <x:c r="E432" s="53" t="str">
        <x:v>百炼淬元功</x:v>
      </x:c>
      <x:c r="F432" s="53" t="n">
        <x:v>8</x:v>
      </x:c>
      <x:c r="G432" s="53" t="str">
        <x:v>skill.required_wupin逐项反查</x:v>
      </x:c>
      <x:c r="H432" s="53" t="str">
        <x:v>审阅副本采用正式文档行ID；导入前核验使用接口</x:v>
      </x:c>
    </x:row>
    <x:row r="433" ht="53" customHeight="1">
      <x:c r="A433" s="53" t="n">
        <x:v>10904153</x:v>
      </x:c>
      <x:c r="B433" s="53" t="str">
        <x:v>百炼淬元功·第十卷</x:v>
      </x:c>
      <x:c r="C433" s="53" t="n">
        <x:v>107200</x:v>
      </x:c>
      <x:c r="D433" s="53" t="n">
        <x:v>10720009</x:v>
      </x:c>
      <x:c r="E433" s="53" t="str">
        <x:v>百炼淬元功</x:v>
      </x:c>
      <x:c r="F433" s="53" t="n">
        <x:v>9</x:v>
      </x:c>
      <x:c r="G433" s="53" t="str">
        <x:v>skill.required_wupin逐项反查</x:v>
      </x:c>
      <x:c r="H433" s="53" t="str">
        <x:v>审阅副本采用正式文档行ID；导入前核验使用接口</x:v>
      </x:c>
    </x:row>
    <x:row r="434" ht="53" customHeight="1">
      <x:c r="A434" s="53" t="n">
        <x:v>10901155</x:v>
      </x:c>
      <x:c r="B434" s="53" t="str">
        <x:v>太白庚金经·第二卷</x:v>
      </x:c>
      <x:c r="C434" s="53" t="n">
        <x:v>107300</x:v>
      </x:c>
      <x:c r="D434" s="53" t="n">
        <x:v>10730001</x:v>
      </x:c>
      <x:c r="E434" s="53" t="str">
        <x:v>太白庚金经</x:v>
      </x:c>
      <x:c r="F434" s="53" t="n">
        <x:v>1</x:v>
      </x:c>
      <x:c r="G434" s="53" t="str">
        <x:v>skill.required_wupin逐项反查</x:v>
      </x:c>
      <x:c r="H434" s="53" t="str">
        <x:v>审阅副本采用正式文档行ID；导入前核验使用接口</x:v>
      </x:c>
    </x:row>
    <x:row r="435" ht="53" customHeight="1">
      <x:c r="A435" s="53" t="n">
        <x:v>10901156</x:v>
      </x:c>
      <x:c r="B435" s="53" t="str">
        <x:v>太白庚金经·第三卷</x:v>
      </x:c>
      <x:c r="C435" s="53" t="n">
        <x:v>107300</x:v>
      </x:c>
      <x:c r="D435" s="53" t="n">
        <x:v>10730002</x:v>
      </x:c>
      <x:c r="E435" s="53" t="str">
        <x:v>太白庚金经</x:v>
      </x:c>
      <x:c r="F435" s="53" t="n">
        <x:v>2</x:v>
      </x:c>
      <x:c r="G435" s="53" t="str">
        <x:v>skill.required_wupin逐项反查</x:v>
      </x:c>
      <x:c r="H435" s="53" t="str">
        <x:v>审阅副本采用正式文档行ID；导入前核验使用接口</x:v>
      </x:c>
    </x:row>
    <x:row r="436" ht="53" customHeight="1">
      <x:c r="A436" s="53" t="n">
        <x:v>10902157</x:v>
      </x:c>
      <x:c r="B436" s="53" t="str">
        <x:v>太白庚金经·第四卷</x:v>
      </x:c>
      <x:c r="C436" s="53" t="n">
        <x:v>107300</x:v>
      </x:c>
      <x:c r="D436" s="53" t="n">
        <x:v>10730003</x:v>
      </x:c>
      <x:c r="E436" s="53" t="str">
        <x:v>太白庚金经</x:v>
      </x:c>
      <x:c r="F436" s="53" t="n">
        <x:v>3</x:v>
      </x:c>
      <x:c r="G436" s="53" t="str">
        <x:v>skill.required_wupin逐项反查</x:v>
      </x:c>
      <x:c r="H436" s="53" t="str">
        <x:v>审阅副本采用正式文档行ID；导入前核验使用接口</x:v>
      </x:c>
    </x:row>
    <x:row r="437" ht="53" customHeight="1">
      <x:c r="A437" s="53" t="n">
        <x:v>10902158</x:v>
      </x:c>
      <x:c r="B437" s="53" t="str">
        <x:v>太白庚金经·第五卷</x:v>
      </x:c>
      <x:c r="C437" s="53" t="n">
        <x:v>107300</x:v>
      </x:c>
      <x:c r="D437" s="53" t="n">
        <x:v>10730004</x:v>
      </x:c>
      <x:c r="E437" s="53" t="str">
        <x:v>太白庚金经</x:v>
      </x:c>
      <x:c r="F437" s="53" t="n">
        <x:v>4</x:v>
      </x:c>
      <x:c r="G437" s="53" t="str">
        <x:v>skill.required_wupin逐项反查</x:v>
      </x:c>
      <x:c r="H437" s="53" t="str">
        <x:v>审阅副本采用正式文档行ID；导入前核验使用接口</x:v>
      </x:c>
    </x:row>
    <x:row r="438" ht="53" customHeight="1">
      <x:c r="A438" s="53" t="n">
        <x:v>10902159</x:v>
      </x:c>
      <x:c r="B438" s="53" t="str">
        <x:v>太白庚金经·第六卷</x:v>
      </x:c>
      <x:c r="C438" s="53" t="n">
        <x:v>107300</x:v>
      </x:c>
      <x:c r="D438" s="53" t="n">
        <x:v>10730005</x:v>
      </x:c>
      <x:c r="E438" s="53" t="str">
        <x:v>太白庚金经</x:v>
      </x:c>
      <x:c r="F438" s="53" t="n">
        <x:v>5</x:v>
      </x:c>
      <x:c r="G438" s="53" t="str">
        <x:v>skill.required_wupin逐项反查</x:v>
      </x:c>
      <x:c r="H438" s="53" t="str">
        <x:v>审阅副本采用正式文档行ID；导入前核验使用接口</x:v>
      </x:c>
    </x:row>
    <x:row r="439" ht="53" customHeight="1">
      <x:c r="A439" s="53" t="n">
        <x:v>10903160</x:v>
      </x:c>
      <x:c r="B439" s="53" t="str">
        <x:v>太白庚金经·第七卷</x:v>
      </x:c>
      <x:c r="C439" s="53" t="n">
        <x:v>107300</x:v>
      </x:c>
      <x:c r="D439" s="53" t="n">
        <x:v>10730006</x:v>
      </x:c>
      <x:c r="E439" s="53" t="str">
        <x:v>太白庚金经</x:v>
      </x:c>
      <x:c r="F439" s="53" t="n">
        <x:v>6</x:v>
      </x:c>
      <x:c r="G439" s="53" t="str">
        <x:v>skill.required_wupin逐项反查</x:v>
      </x:c>
      <x:c r="H439" s="53" t="str">
        <x:v>审阅副本采用正式文档行ID；导入前核验使用接口</x:v>
      </x:c>
    </x:row>
    <x:row r="440" ht="53" customHeight="1">
      <x:c r="A440" s="53" t="n">
        <x:v>10903161</x:v>
      </x:c>
      <x:c r="B440" s="53" t="str">
        <x:v>太白庚金经·第八卷</x:v>
      </x:c>
      <x:c r="C440" s="53" t="n">
        <x:v>107300</x:v>
      </x:c>
      <x:c r="D440" s="53" t="n">
        <x:v>10730007</x:v>
      </x:c>
      <x:c r="E440" s="53" t="str">
        <x:v>太白庚金经</x:v>
      </x:c>
      <x:c r="F440" s="53" t="n">
        <x:v>7</x:v>
      </x:c>
      <x:c r="G440" s="53" t="str">
        <x:v>skill.required_wupin逐项反查</x:v>
      </x:c>
      <x:c r="H440" s="53" t="str">
        <x:v>审阅副本采用正式文档行ID；导入前核验使用接口</x:v>
      </x:c>
    </x:row>
    <x:row r="441" ht="53" customHeight="1">
      <x:c r="A441" s="53" t="n">
        <x:v>10903162</x:v>
      </x:c>
      <x:c r="B441" s="53" t="str">
        <x:v>太白庚金经·第九卷</x:v>
      </x:c>
      <x:c r="C441" s="53" t="n">
        <x:v>107300</x:v>
      </x:c>
      <x:c r="D441" s="53" t="n">
        <x:v>10730008</x:v>
      </x:c>
      <x:c r="E441" s="53" t="str">
        <x:v>太白庚金经</x:v>
      </x:c>
      <x:c r="F441" s="53" t="n">
        <x:v>8</x:v>
      </x:c>
      <x:c r="G441" s="53" t="str">
        <x:v>skill.required_wupin逐项反查</x:v>
      </x:c>
      <x:c r="H441" s="53" t="str">
        <x:v>审阅副本采用正式文档行ID；导入前核验使用接口</x:v>
      </x:c>
    </x:row>
    <x:row r="442" ht="53" customHeight="1">
      <x:c r="A442" s="53" t="n">
        <x:v>10904163</x:v>
      </x:c>
      <x:c r="B442" s="53" t="str">
        <x:v>太白庚金经·第十卷</x:v>
      </x:c>
      <x:c r="C442" s="53" t="n">
        <x:v>107300</x:v>
      </x:c>
      <x:c r="D442" s="53" t="n">
        <x:v>10730009</x:v>
      </x:c>
      <x:c r="E442" s="53" t="str">
        <x:v>太白庚金经</x:v>
      </x:c>
      <x:c r="F442" s="53" t="n">
        <x:v>9</x:v>
      </x:c>
      <x:c r="G442" s="53" t="str">
        <x:v>skill.required_wupin逐项反查</x:v>
      </x:c>
      <x:c r="H442" s="53" t="str">
        <x:v>审阅副本采用正式文档行ID；导入前核验使用接口</x:v>
      </x:c>
    </x:row>
    <x:row r="443" ht="53" customHeight="1">
      <x:c r="A443" s="53" t="n">
        <x:v>10901165</x:v>
      </x:c>
      <x:c r="B443" s="53" t="str">
        <x:v>青木荣枯经·第二卷</x:v>
      </x:c>
      <x:c r="C443" s="53" t="n">
        <x:v>107400</x:v>
      </x:c>
      <x:c r="D443" s="53" t="n">
        <x:v>10740001</x:v>
      </x:c>
      <x:c r="E443" s="53" t="str">
        <x:v>青木荣枯经</x:v>
      </x:c>
      <x:c r="F443" s="53" t="n">
        <x:v>1</x:v>
      </x:c>
      <x:c r="G443" s="53" t="str">
        <x:v>skill.required_wupin逐项反查</x:v>
      </x:c>
      <x:c r="H443" s="53" t="str">
        <x:v>审阅副本采用正式文档行ID；导入前核验使用接口</x:v>
      </x:c>
    </x:row>
    <x:row r="444" ht="53" customHeight="1">
      <x:c r="A444" s="53" t="n">
        <x:v>10901166</x:v>
      </x:c>
      <x:c r="B444" s="53" t="str">
        <x:v>青木荣枯经·第三卷</x:v>
      </x:c>
      <x:c r="C444" s="53" t="n">
        <x:v>107400</x:v>
      </x:c>
      <x:c r="D444" s="53" t="n">
        <x:v>10740002</x:v>
      </x:c>
      <x:c r="E444" s="53" t="str">
        <x:v>青木荣枯经</x:v>
      </x:c>
      <x:c r="F444" s="53" t="n">
        <x:v>2</x:v>
      </x:c>
      <x:c r="G444" s="53" t="str">
        <x:v>skill.required_wupin逐项反查</x:v>
      </x:c>
      <x:c r="H444" s="53" t="str">
        <x:v>审阅副本采用正式文档行ID；导入前核验使用接口</x:v>
      </x:c>
    </x:row>
    <x:row r="445" ht="53" customHeight="1">
      <x:c r="A445" s="53" t="n">
        <x:v>10902167</x:v>
      </x:c>
      <x:c r="B445" s="53" t="str">
        <x:v>青木荣枯经·第四卷</x:v>
      </x:c>
      <x:c r="C445" s="53" t="n">
        <x:v>107400</x:v>
      </x:c>
      <x:c r="D445" s="53" t="n">
        <x:v>10740003</x:v>
      </x:c>
      <x:c r="E445" s="53" t="str">
        <x:v>青木荣枯经</x:v>
      </x:c>
      <x:c r="F445" s="53" t="n">
        <x:v>3</x:v>
      </x:c>
      <x:c r="G445" s="53" t="str">
        <x:v>skill.required_wupin逐项反查</x:v>
      </x:c>
      <x:c r="H445" s="53" t="str">
        <x:v>审阅副本采用正式文档行ID；导入前核验使用接口</x:v>
      </x:c>
    </x:row>
    <x:row r="446" ht="53" customHeight="1">
      <x:c r="A446" s="53" t="n">
        <x:v>10902168</x:v>
      </x:c>
      <x:c r="B446" s="53" t="str">
        <x:v>青木荣枯经·第五卷</x:v>
      </x:c>
      <x:c r="C446" s="53" t="n">
        <x:v>107400</x:v>
      </x:c>
      <x:c r="D446" s="53" t="n">
        <x:v>10740004</x:v>
      </x:c>
      <x:c r="E446" s="53" t="str">
        <x:v>青木荣枯经</x:v>
      </x:c>
      <x:c r="F446" s="53" t="n">
        <x:v>4</x:v>
      </x:c>
      <x:c r="G446" s="53" t="str">
        <x:v>skill.required_wupin逐项反查</x:v>
      </x:c>
      <x:c r="H446" s="53" t="str">
        <x:v>审阅副本采用正式文档行ID；导入前核验使用接口</x:v>
      </x:c>
    </x:row>
    <x:row r="447" ht="53" customHeight="1">
      <x:c r="A447" s="53" t="n">
        <x:v>10902169</x:v>
      </x:c>
      <x:c r="B447" s="53" t="str">
        <x:v>青木荣枯经·第六卷</x:v>
      </x:c>
      <x:c r="C447" s="53" t="n">
        <x:v>107400</x:v>
      </x:c>
      <x:c r="D447" s="53" t="n">
        <x:v>10740005</x:v>
      </x:c>
      <x:c r="E447" s="53" t="str">
        <x:v>青木荣枯经</x:v>
      </x:c>
      <x:c r="F447" s="53" t="n">
        <x:v>5</x:v>
      </x:c>
      <x:c r="G447" s="53" t="str">
        <x:v>skill.required_wupin逐项反查</x:v>
      </x:c>
      <x:c r="H447" s="53" t="str">
        <x:v>审阅副本采用正式文档行ID；导入前核验使用接口</x:v>
      </x:c>
    </x:row>
    <x:row r="448" ht="53" customHeight="1">
      <x:c r="A448" s="53" t="n">
        <x:v>10903170</x:v>
      </x:c>
      <x:c r="B448" s="53" t="str">
        <x:v>青木荣枯经·第七卷</x:v>
      </x:c>
      <x:c r="C448" s="53" t="n">
        <x:v>107400</x:v>
      </x:c>
      <x:c r="D448" s="53" t="n">
        <x:v>10740006</x:v>
      </x:c>
      <x:c r="E448" s="53" t="str">
        <x:v>青木荣枯经</x:v>
      </x:c>
      <x:c r="F448" s="53" t="n">
        <x:v>6</x:v>
      </x:c>
      <x:c r="G448" s="53" t="str">
        <x:v>skill.required_wupin逐项反查</x:v>
      </x:c>
      <x:c r="H448" s="53" t="str">
        <x:v>审阅副本采用正式文档行ID；导入前核验使用接口</x:v>
      </x:c>
    </x:row>
    <x:row r="449" ht="53" customHeight="1">
      <x:c r="A449" s="53" t="n">
        <x:v>10903171</x:v>
      </x:c>
      <x:c r="B449" s="53" t="str">
        <x:v>青木荣枯经·第八卷</x:v>
      </x:c>
      <x:c r="C449" s="53" t="n">
        <x:v>107400</x:v>
      </x:c>
      <x:c r="D449" s="53" t="n">
        <x:v>10740007</x:v>
      </x:c>
      <x:c r="E449" s="53" t="str">
        <x:v>青木荣枯经</x:v>
      </x:c>
      <x:c r="F449" s="53" t="n">
        <x:v>7</x:v>
      </x:c>
      <x:c r="G449" s="53" t="str">
        <x:v>skill.required_wupin逐项反查</x:v>
      </x:c>
      <x:c r="H449" s="53" t="str">
        <x:v>审阅副本采用正式文档行ID；导入前核验使用接口</x:v>
      </x:c>
    </x:row>
    <x:row r="450" ht="53" customHeight="1">
      <x:c r="A450" s="53" t="n">
        <x:v>10903172</x:v>
      </x:c>
      <x:c r="B450" s="53" t="str">
        <x:v>青木荣枯经·第九卷</x:v>
      </x:c>
      <x:c r="C450" s="53" t="n">
        <x:v>107400</x:v>
      </x:c>
      <x:c r="D450" s="53" t="n">
        <x:v>10740008</x:v>
      </x:c>
      <x:c r="E450" s="53" t="str">
        <x:v>青木荣枯经</x:v>
      </x:c>
      <x:c r="F450" s="53" t="n">
        <x:v>8</x:v>
      </x:c>
      <x:c r="G450" s="53" t="str">
        <x:v>skill.required_wupin逐项反查</x:v>
      </x:c>
      <x:c r="H450" s="53" t="str">
        <x:v>审阅副本采用正式文档行ID；导入前核验使用接口</x:v>
      </x:c>
    </x:row>
    <x:row r="451" ht="53" customHeight="1">
      <x:c r="A451" s="53" t="n">
        <x:v>10904173</x:v>
      </x:c>
      <x:c r="B451" s="53" t="str">
        <x:v>青木荣枯经·第十卷</x:v>
      </x:c>
      <x:c r="C451" s="53" t="n">
        <x:v>107400</x:v>
      </x:c>
      <x:c r="D451" s="53" t="n">
        <x:v>10740009</x:v>
      </x:c>
      <x:c r="E451" s="53" t="str">
        <x:v>青木荣枯经</x:v>
      </x:c>
      <x:c r="F451" s="53" t="n">
        <x:v>9</x:v>
      </x:c>
      <x:c r="G451" s="53" t="str">
        <x:v>skill.required_wupin逐项反查</x:v>
      </x:c>
      <x:c r="H451" s="53" t="str">
        <x:v>审阅副本采用正式文档行ID；导入前核验使用接口</x:v>
      </x:c>
    </x:row>
    <x:row r="452" ht="53" customHeight="1">
      <x:c r="A452" s="53" t="n">
        <x:v>10901175</x:v>
      </x:c>
      <x:c r="B452" s="53" t="str">
        <x:v>沧溟叠浪篇·第二卷</x:v>
      </x:c>
      <x:c r="C452" s="53" t="n">
        <x:v>107500</x:v>
      </x:c>
      <x:c r="D452" s="53" t="n">
        <x:v>10750001</x:v>
      </x:c>
      <x:c r="E452" s="53" t="str">
        <x:v>沧溟叠浪篇</x:v>
      </x:c>
      <x:c r="F452" s="53" t="n">
        <x:v>1</x:v>
      </x:c>
      <x:c r="G452" s="53" t="str">
        <x:v>skill.required_wupin逐项反查</x:v>
      </x:c>
      <x:c r="H452" s="53" t="str">
        <x:v>审阅副本采用正式文档行ID；导入前核验使用接口</x:v>
      </x:c>
    </x:row>
    <x:row r="453" ht="53" customHeight="1">
      <x:c r="A453" s="53" t="n">
        <x:v>10901176</x:v>
      </x:c>
      <x:c r="B453" s="53" t="str">
        <x:v>沧溟叠浪篇·第三卷</x:v>
      </x:c>
      <x:c r="C453" s="53" t="n">
        <x:v>107500</x:v>
      </x:c>
      <x:c r="D453" s="53" t="n">
        <x:v>10750002</x:v>
      </x:c>
      <x:c r="E453" s="53" t="str">
        <x:v>沧溟叠浪篇</x:v>
      </x:c>
      <x:c r="F453" s="53" t="n">
        <x:v>2</x:v>
      </x:c>
      <x:c r="G453" s="53" t="str">
        <x:v>skill.required_wupin逐项反查</x:v>
      </x:c>
      <x:c r="H453" s="53" t="str">
        <x:v>审阅副本采用正式文档行ID；导入前核验使用接口</x:v>
      </x:c>
    </x:row>
    <x:row r="454" ht="53" customHeight="1">
      <x:c r="A454" s="53" t="n">
        <x:v>10902177</x:v>
      </x:c>
      <x:c r="B454" s="53" t="str">
        <x:v>沧溟叠浪篇·第四卷</x:v>
      </x:c>
      <x:c r="C454" s="53" t="n">
        <x:v>107500</x:v>
      </x:c>
      <x:c r="D454" s="53" t="n">
        <x:v>10750003</x:v>
      </x:c>
      <x:c r="E454" s="53" t="str">
        <x:v>沧溟叠浪篇</x:v>
      </x:c>
      <x:c r="F454" s="53" t="n">
        <x:v>3</x:v>
      </x:c>
      <x:c r="G454" s="53" t="str">
        <x:v>skill.required_wupin逐项反查</x:v>
      </x:c>
      <x:c r="H454" s="53" t="str">
        <x:v>审阅副本采用正式文档行ID；导入前核验使用接口</x:v>
      </x:c>
    </x:row>
    <x:row r="455" ht="53" customHeight="1">
      <x:c r="A455" s="53" t="n">
        <x:v>10902178</x:v>
      </x:c>
      <x:c r="B455" s="53" t="str">
        <x:v>沧溟叠浪篇·第五卷</x:v>
      </x:c>
      <x:c r="C455" s="53" t="n">
        <x:v>107500</x:v>
      </x:c>
      <x:c r="D455" s="53" t="n">
        <x:v>10750004</x:v>
      </x:c>
      <x:c r="E455" s="53" t="str">
        <x:v>沧溟叠浪篇</x:v>
      </x:c>
      <x:c r="F455" s="53" t="n">
        <x:v>4</x:v>
      </x:c>
      <x:c r="G455" s="53" t="str">
        <x:v>skill.required_wupin逐项反查</x:v>
      </x:c>
      <x:c r="H455" s="53" t="str">
        <x:v>审阅副本采用正式文档行ID；导入前核验使用接口</x:v>
      </x:c>
    </x:row>
    <x:row r="456" ht="53" customHeight="1">
      <x:c r="A456" s="53" t="n">
        <x:v>10902179</x:v>
      </x:c>
      <x:c r="B456" s="53" t="str">
        <x:v>沧溟叠浪篇·第六卷</x:v>
      </x:c>
      <x:c r="C456" s="53" t="n">
        <x:v>107500</x:v>
      </x:c>
      <x:c r="D456" s="53" t="n">
        <x:v>10750005</x:v>
      </x:c>
      <x:c r="E456" s="53" t="str">
        <x:v>沧溟叠浪篇</x:v>
      </x:c>
      <x:c r="F456" s="53" t="n">
        <x:v>5</x:v>
      </x:c>
      <x:c r="G456" s="53" t="str">
        <x:v>skill.required_wupin逐项反查</x:v>
      </x:c>
      <x:c r="H456" s="53" t="str">
        <x:v>审阅副本采用正式文档行ID；导入前核验使用接口</x:v>
      </x:c>
    </x:row>
    <x:row r="457" ht="53" customHeight="1">
      <x:c r="A457" s="53" t="n">
        <x:v>10903180</x:v>
      </x:c>
      <x:c r="B457" s="53" t="str">
        <x:v>沧溟叠浪篇·第七卷</x:v>
      </x:c>
      <x:c r="C457" s="53" t="n">
        <x:v>107500</x:v>
      </x:c>
      <x:c r="D457" s="53" t="n">
        <x:v>10750006</x:v>
      </x:c>
      <x:c r="E457" s="53" t="str">
        <x:v>沧溟叠浪篇</x:v>
      </x:c>
      <x:c r="F457" s="53" t="n">
        <x:v>6</x:v>
      </x:c>
      <x:c r="G457" s="53" t="str">
        <x:v>skill.required_wupin逐项反查</x:v>
      </x:c>
      <x:c r="H457" s="53" t="str">
        <x:v>审阅副本采用正式文档行ID；导入前核验使用接口</x:v>
      </x:c>
    </x:row>
    <x:row r="458" ht="53" customHeight="1">
      <x:c r="A458" s="53" t="n">
        <x:v>10903181</x:v>
      </x:c>
      <x:c r="B458" s="53" t="str">
        <x:v>沧溟叠浪篇·第八卷</x:v>
      </x:c>
      <x:c r="C458" s="53" t="n">
        <x:v>107500</x:v>
      </x:c>
      <x:c r="D458" s="53" t="n">
        <x:v>10750007</x:v>
      </x:c>
      <x:c r="E458" s="53" t="str">
        <x:v>沧溟叠浪篇</x:v>
      </x:c>
      <x:c r="F458" s="53" t="n">
        <x:v>7</x:v>
      </x:c>
      <x:c r="G458" s="53" t="str">
        <x:v>skill.required_wupin逐项反查</x:v>
      </x:c>
      <x:c r="H458" s="53" t="str">
        <x:v>审阅副本采用正式文档行ID；导入前核验使用接口</x:v>
      </x:c>
    </x:row>
    <x:row r="459" ht="53" customHeight="1">
      <x:c r="A459" s="53" t="n">
        <x:v>10903182</x:v>
      </x:c>
      <x:c r="B459" s="53" t="str">
        <x:v>沧溟叠浪篇·第九卷</x:v>
      </x:c>
      <x:c r="C459" s="53" t="n">
        <x:v>107500</x:v>
      </x:c>
      <x:c r="D459" s="53" t="n">
        <x:v>10750008</x:v>
      </x:c>
      <x:c r="E459" s="53" t="str">
        <x:v>沧溟叠浪篇</x:v>
      </x:c>
      <x:c r="F459" s="53" t="n">
        <x:v>8</x:v>
      </x:c>
      <x:c r="G459" s="53" t="str">
        <x:v>skill.required_wupin逐项反查</x:v>
      </x:c>
      <x:c r="H459" s="53" t="str">
        <x:v>审阅副本采用正式文档行ID；导入前核验使用接口</x:v>
      </x:c>
    </x:row>
    <x:row r="460" ht="53" customHeight="1">
      <x:c r="A460" s="53" t="n">
        <x:v>10904183</x:v>
      </x:c>
      <x:c r="B460" s="53" t="str">
        <x:v>沧溟叠浪篇·第十卷</x:v>
      </x:c>
      <x:c r="C460" s="53" t="n">
        <x:v>107500</x:v>
      </x:c>
      <x:c r="D460" s="53" t="n">
        <x:v>10750009</x:v>
      </x:c>
      <x:c r="E460" s="53" t="str">
        <x:v>沧溟叠浪篇</x:v>
      </x:c>
      <x:c r="F460" s="53" t="n">
        <x:v>9</x:v>
      </x:c>
      <x:c r="G460" s="53" t="str">
        <x:v>skill.required_wupin逐项反查</x:v>
      </x:c>
      <x:c r="H460" s="53" t="str">
        <x:v>审阅副本采用正式文档行ID；导入前核验使用接口</x:v>
      </x:c>
    </x:row>
    <x:row r="461" ht="53" customHeight="1">
      <x:c r="A461" s="53" t="n">
        <x:v>10901185</x:v>
      </x:c>
      <x:c r="B461" s="53" t="str">
        <x:v>离火升频诀·第二卷</x:v>
      </x:c>
      <x:c r="C461" s="53" t="n">
        <x:v>107600</x:v>
      </x:c>
      <x:c r="D461" s="53" t="n">
        <x:v>10760001</x:v>
      </x:c>
      <x:c r="E461" s="53" t="str">
        <x:v>离火升频诀</x:v>
      </x:c>
      <x:c r="F461" s="53" t="n">
        <x:v>1</x:v>
      </x:c>
      <x:c r="G461" s="53" t="str">
        <x:v>skill.required_wupin逐项反查</x:v>
      </x:c>
      <x:c r="H461" s="53" t="str">
        <x:v>审阅副本采用正式文档行ID；导入前核验使用接口</x:v>
      </x:c>
    </x:row>
    <x:row r="462" ht="53" customHeight="1">
      <x:c r="A462" s="53" t="n">
        <x:v>10901186</x:v>
      </x:c>
      <x:c r="B462" s="53" t="str">
        <x:v>离火升频诀·第三卷</x:v>
      </x:c>
      <x:c r="C462" s="53" t="n">
        <x:v>107600</x:v>
      </x:c>
      <x:c r="D462" s="53" t="n">
        <x:v>10760002</x:v>
      </x:c>
      <x:c r="E462" s="53" t="str">
        <x:v>离火升频诀</x:v>
      </x:c>
      <x:c r="F462" s="53" t="n">
        <x:v>2</x:v>
      </x:c>
      <x:c r="G462" s="53" t="str">
        <x:v>skill.required_wupin逐项反查</x:v>
      </x:c>
      <x:c r="H462" s="53" t="str">
        <x:v>审阅副本采用正式文档行ID；导入前核验使用接口</x:v>
      </x:c>
    </x:row>
    <x:row r="463" ht="53" customHeight="1">
      <x:c r="A463" s="53" t="n">
        <x:v>10902187</x:v>
      </x:c>
      <x:c r="B463" s="53" t="str">
        <x:v>离火升频诀·第四卷</x:v>
      </x:c>
      <x:c r="C463" s="53" t="n">
        <x:v>107600</x:v>
      </x:c>
      <x:c r="D463" s="53" t="n">
        <x:v>10760003</x:v>
      </x:c>
      <x:c r="E463" s="53" t="str">
        <x:v>离火升频诀</x:v>
      </x:c>
      <x:c r="F463" s="53" t="n">
        <x:v>3</x:v>
      </x:c>
      <x:c r="G463" s="53" t="str">
        <x:v>skill.required_wupin逐项反查</x:v>
      </x:c>
      <x:c r="H463" s="53" t="str">
        <x:v>审阅副本采用正式文档行ID；导入前核验使用接口</x:v>
      </x:c>
    </x:row>
    <x:row r="464" ht="53" customHeight="1">
      <x:c r="A464" s="53" t="n">
        <x:v>10902188</x:v>
      </x:c>
      <x:c r="B464" s="53" t="str">
        <x:v>离火升频诀·第五卷</x:v>
      </x:c>
      <x:c r="C464" s="53" t="n">
        <x:v>107600</x:v>
      </x:c>
      <x:c r="D464" s="53" t="n">
        <x:v>10760004</x:v>
      </x:c>
      <x:c r="E464" s="53" t="str">
        <x:v>离火升频诀</x:v>
      </x:c>
      <x:c r="F464" s="53" t="n">
        <x:v>4</x:v>
      </x:c>
      <x:c r="G464" s="53" t="str">
        <x:v>skill.required_wupin逐项反查</x:v>
      </x:c>
      <x:c r="H464" s="53" t="str">
        <x:v>审阅副本采用正式文档行ID；导入前核验使用接口</x:v>
      </x:c>
    </x:row>
    <x:row r="465" ht="53" customHeight="1">
      <x:c r="A465" s="53" t="n">
        <x:v>10902189</x:v>
      </x:c>
      <x:c r="B465" s="53" t="str">
        <x:v>离火升频诀·第六卷</x:v>
      </x:c>
      <x:c r="C465" s="53" t="n">
        <x:v>107600</x:v>
      </x:c>
      <x:c r="D465" s="53" t="n">
        <x:v>10760005</x:v>
      </x:c>
      <x:c r="E465" s="53" t="str">
        <x:v>离火升频诀</x:v>
      </x:c>
      <x:c r="F465" s="53" t="n">
        <x:v>5</x:v>
      </x:c>
      <x:c r="G465" s="53" t="str">
        <x:v>skill.required_wupin逐项反查</x:v>
      </x:c>
      <x:c r="H465" s="53" t="str">
        <x:v>审阅副本采用正式文档行ID；导入前核验使用接口</x:v>
      </x:c>
    </x:row>
    <x:row r="466" ht="53" customHeight="1">
      <x:c r="A466" s="53" t="n">
        <x:v>10903190</x:v>
      </x:c>
      <x:c r="B466" s="53" t="str">
        <x:v>离火升频诀·第七卷</x:v>
      </x:c>
      <x:c r="C466" s="53" t="n">
        <x:v>107600</x:v>
      </x:c>
      <x:c r="D466" s="53" t="n">
        <x:v>10760006</x:v>
      </x:c>
      <x:c r="E466" s="53" t="str">
        <x:v>离火升频诀</x:v>
      </x:c>
      <x:c r="F466" s="53" t="n">
        <x:v>6</x:v>
      </x:c>
      <x:c r="G466" s="53" t="str">
        <x:v>skill.required_wupin逐项反查</x:v>
      </x:c>
      <x:c r="H466" s="53" t="str">
        <x:v>审阅副本采用正式文档行ID；导入前核验使用接口</x:v>
      </x:c>
    </x:row>
    <x:row r="467" ht="53" customHeight="1">
      <x:c r="A467" s="53" t="n">
        <x:v>10903191</x:v>
      </x:c>
      <x:c r="B467" s="53" t="str">
        <x:v>离火升频诀·第八卷</x:v>
      </x:c>
      <x:c r="C467" s="53" t="n">
        <x:v>107600</x:v>
      </x:c>
      <x:c r="D467" s="53" t="n">
        <x:v>10760007</x:v>
      </x:c>
      <x:c r="E467" s="53" t="str">
        <x:v>离火升频诀</x:v>
      </x:c>
      <x:c r="F467" s="53" t="n">
        <x:v>7</x:v>
      </x:c>
      <x:c r="G467" s="53" t="str">
        <x:v>skill.required_wupin逐项反查</x:v>
      </x:c>
      <x:c r="H467" s="53" t="str">
        <x:v>审阅副本采用正式文档行ID；导入前核验使用接口</x:v>
      </x:c>
    </x:row>
    <x:row r="468" ht="53" customHeight="1">
      <x:c r="A468" s="53" t="n">
        <x:v>10903192</x:v>
      </x:c>
      <x:c r="B468" s="53" t="str">
        <x:v>离火升频诀·第九卷</x:v>
      </x:c>
      <x:c r="C468" s="53" t="n">
        <x:v>107600</x:v>
      </x:c>
      <x:c r="D468" s="53" t="n">
        <x:v>10760008</x:v>
      </x:c>
      <x:c r="E468" s="53" t="str">
        <x:v>离火升频诀</x:v>
      </x:c>
      <x:c r="F468" s="53" t="n">
        <x:v>8</x:v>
      </x:c>
      <x:c r="G468" s="53" t="str">
        <x:v>skill.required_wupin逐项反查</x:v>
      </x:c>
      <x:c r="H468" s="53" t="str">
        <x:v>审阅副本采用正式文档行ID；导入前核验使用接口</x:v>
      </x:c>
    </x:row>
    <x:row r="469" ht="53" customHeight="1">
      <x:c r="A469" s="53" t="n">
        <x:v>10904193</x:v>
      </x:c>
      <x:c r="B469" s="53" t="str">
        <x:v>离火升频诀·第十卷</x:v>
      </x:c>
      <x:c r="C469" s="53" t="n">
        <x:v>107600</x:v>
      </x:c>
      <x:c r="D469" s="53" t="n">
        <x:v>10760009</x:v>
      </x:c>
      <x:c r="E469" s="53" t="str">
        <x:v>离火升频诀</x:v>
      </x:c>
      <x:c r="F469" s="53" t="n">
        <x:v>9</x:v>
      </x:c>
      <x:c r="G469" s="53" t="str">
        <x:v>skill.required_wupin逐项反查</x:v>
      </x:c>
      <x:c r="H469" s="53" t="str">
        <x:v>审阅副本采用正式文档行ID；导入前核验使用接口</x:v>
      </x:c>
    </x:row>
    <x:row r="470" ht="53" customHeight="1">
      <x:c r="A470" s="53" t="n">
        <x:v>10901195</x:v>
      </x:c>
      <x:c r="B470" s="53" t="str">
        <x:v>玄岳镇元功·第二卷</x:v>
      </x:c>
      <x:c r="C470" s="53" t="n">
        <x:v>107700</x:v>
      </x:c>
      <x:c r="D470" s="53" t="n">
        <x:v>10770001</x:v>
      </x:c>
      <x:c r="E470" s="53" t="str">
        <x:v>玄岳镇元功</x:v>
      </x:c>
      <x:c r="F470" s="53" t="n">
        <x:v>1</x:v>
      </x:c>
      <x:c r="G470" s="53" t="str">
        <x:v>skill.required_wupin逐项反查</x:v>
      </x:c>
      <x:c r="H470" s="53" t="str">
        <x:v>审阅副本采用正式文档行ID；导入前核验使用接口</x:v>
      </x:c>
    </x:row>
    <x:row r="471" ht="53" customHeight="1">
      <x:c r="A471" s="53" t="n">
        <x:v>10901196</x:v>
      </x:c>
      <x:c r="B471" s="53" t="str">
        <x:v>玄岳镇元功·第三卷</x:v>
      </x:c>
      <x:c r="C471" s="53" t="n">
        <x:v>107700</x:v>
      </x:c>
      <x:c r="D471" s="53" t="n">
        <x:v>10770002</x:v>
      </x:c>
      <x:c r="E471" s="53" t="str">
        <x:v>玄岳镇元功</x:v>
      </x:c>
      <x:c r="F471" s="53" t="n">
        <x:v>2</x:v>
      </x:c>
      <x:c r="G471" s="53" t="str">
        <x:v>skill.required_wupin逐项反查</x:v>
      </x:c>
      <x:c r="H471" s="53" t="str">
        <x:v>审阅副本采用正式文档行ID；导入前核验使用接口</x:v>
      </x:c>
    </x:row>
    <x:row r="472" ht="53" customHeight="1">
      <x:c r="A472" s="53" t="n">
        <x:v>10902197</x:v>
      </x:c>
      <x:c r="B472" s="53" t="str">
        <x:v>玄岳镇元功·第四卷</x:v>
      </x:c>
      <x:c r="C472" s="53" t="n">
        <x:v>107700</x:v>
      </x:c>
      <x:c r="D472" s="53" t="n">
        <x:v>10770003</x:v>
      </x:c>
      <x:c r="E472" s="53" t="str">
        <x:v>玄岳镇元功</x:v>
      </x:c>
      <x:c r="F472" s="53" t="n">
        <x:v>3</x:v>
      </x:c>
      <x:c r="G472" s="53" t="str">
        <x:v>skill.required_wupin逐项反查</x:v>
      </x:c>
      <x:c r="H472" s="53" t="str">
        <x:v>审阅副本采用正式文档行ID；导入前核验使用接口</x:v>
      </x:c>
    </x:row>
    <x:row r="473" ht="53" customHeight="1">
      <x:c r="A473" s="53" t="n">
        <x:v>10902198</x:v>
      </x:c>
      <x:c r="B473" s="53" t="str">
        <x:v>玄岳镇元功·第五卷</x:v>
      </x:c>
      <x:c r="C473" s="53" t="n">
        <x:v>107700</x:v>
      </x:c>
      <x:c r="D473" s="53" t="n">
        <x:v>10770004</x:v>
      </x:c>
      <x:c r="E473" s="53" t="str">
        <x:v>玄岳镇元功</x:v>
      </x:c>
      <x:c r="F473" s="53" t="n">
        <x:v>4</x:v>
      </x:c>
      <x:c r="G473" s="53" t="str">
        <x:v>skill.required_wupin逐项反查</x:v>
      </x:c>
      <x:c r="H473" s="53" t="str">
        <x:v>审阅副本采用正式文档行ID；导入前核验使用接口</x:v>
      </x:c>
    </x:row>
    <x:row r="474" ht="53" customHeight="1">
      <x:c r="A474" s="53" t="n">
        <x:v>10902199</x:v>
      </x:c>
      <x:c r="B474" s="53" t="str">
        <x:v>玄岳镇元功·第六卷</x:v>
      </x:c>
      <x:c r="C474" s="53" t="n">
        <x:v>107700</x:v>
      </x:c>
      <x:c r="D474" s="53" t="n">
        <x:v>10770005</x:v>
      </x:c>
      <x:c r="E474" s="53" t="str">
        <x:v>玄岳镇元功</x:v>
      </x:c>
      <x:c r="F474" s="53" t="n">
        <x:v>5</x:v>
      </x:c>
      <x:c r="G474" s="53" t="str">
        <x:v>skill.required_wupin逐项反查</x:v>
      </x:c>
      <x:c r="H474" s="53" t="str">
        <x:v>审阅副本采用正式文档行ID；导入前核验使用接口</x:v>
      </x:c>
    </x:row>
    <x:row r="475" ht="53" customHeight="1">
      <x:c r="A475" s="53" t="n">
        <x:v>10903200</x:v>
      </x:c>
      <x:c r="B475" s="53" t="str">
        <x:v>玄岳镇元功·第七卷</x:v>
      </x:c>
      <x:c r="C475" s="53" t="n">
        <x:v>107700</x:v>
      </x:c>
      <x:c r="D475" s="53" t="n">
        <x:v>10770006</x:v>
      </x:c>
      <x:c r="E475" s="53" t="str">
        <x:v>玄岳镇元功</x:v>
      </x:c>
      <x:c r="F475" s="53" t="n">
        <x:v>6</x:v>
      </x:c>
      <x:c r="G475" s="53" t="str">
        <x:v>skill.required_wupin逐项反查</x:v>
      </x:c>
      <x:c r="H475" s="53" t="str">
        <x:v>审阅副本采用正式文档行ID；导入前核验使用接口</x:v>
      </x:c>
    </x:row>
    <x:row r="476" ht="53" customHeight="1">
      <x:c r="A476" s="53" t="n">
        <x:v>10903201</x:v>
      </x:c>
      <x:c r="B476" s="53" t="str">
        <x:v>玄岳镇元功·第八卷</x:v>
      </x:c>
      <x:c r="C476" s="53" t="n">
        <x:v>107700</x:v>
      </x:c>
      <x:c r="D476" s="53" t="n">
        <x:v>10770007</x:v>
      </x:c>
      <x:c r="E476" s="53" t="str">
        <x:v>玄岳镇元功</x:v>
      </x:c>
      <x:c r="F476" s="53" t="n">
        <x:v>7</x:v>
      </x:c>
      <x:c r="G476" s="53" t="str">
        <x:v>skill.required_wupin逐项反查</x:v>
      </x:c>
      <x:c r="H476" s="53" t="str">
        <x:v>审阅副本采用正式文档行ID；导入前核验使用接口</x:v>
      </x:c>
    </x:row>
    <x:row r="477" ht="53" customHeight="1">
      <x:c r="A477" s="53" t="n">
        <x:v>10903202</x:v>
      </x:c>
      <x:c r="B477" s="53" t="str">
        <x:v>玄岳镇元功·第九卷</x:v>
      </x:c>
      <x:c r="C477" s="53" t="n">
        <x:v>107700</x:v>
      </x:c>
      <x:c r="D477" s="53" t="n">
        <x:v>10770008</x:v>
      </x:c>
      <x:c r="E477" s="53" t="str">
        <x:v>玄岳镇元功</x:v>
      </x:c>
      <x:c r="F477" s="53" t="n">
        <x:v>8</x:v>
      </x:c>
      <x:c r="G477" s="53" t="str">
        <x:v>skill.required_wupin逐项反查</x:v>
      </x:c>
      <x:c r="H477" s="53" t="str">
        <x:v>审阅副本采用正式文档行ID；导入前核验使用接口</x:v>
      </x:c>
    </x:row>
    <x:row r="478" ht="53" customHeight="1">
      <x:c r="A478" s="53" t="n">
        <x:v>10904203</x:v>
      </x:c>
      <x:c r="B478" s="53" t="str">
        <x:v>玄岳镇元功·第十卷</x:v>
      </x:c>
      <x:c r="C478" s="53" t="n">
        <x:v>107700</x:v>
      </x:c>
      <x:c r="D478" s="53" t="n">
        <x:v>10770009</x:v>
      </x:c>
      <x:c r="E478" s="53" t="str">
        <x:v>玄岳镇元功</x:v>
      </x:c>
      <x:c r="F478" s="53" t="n">
        <x:v>9</x:v>
      </x:c>
      <x:c r="G478" s="53" t="str">
        <x:v>skill.required_wupin逐项反查</x:v>
      </x:c>
      <x:c r="H478" s="53" t="str">
        <x:v>审阅副本采用正式文档行ID；导入前核验使用接口</x:v>
      </x:c>
    </x:row>
    <x:row r="479" ht="53" customHeight="1">
      <x:c r="A479" s="53" t="n">
        <x:v>10903205</x:v>
      </x:c>
      <x:c r="B479" s="53" t="str">
        <x:v>五行生克经·中卷</x:v>
      </x:c>
      <x:c r="C479" s="53" t="n">
        <x:v>107800</x:v>
      </x:c>
      <x:c r="D479" s="53" t="n">
        <x:v>10780003</x:v>
      </x:c>
      <x:c r="E479" s="53" t="str">
        <x:v>五行生克经</x:v>
      </x:c>
      <x:c r="F479" s="53" t="n">
        <x:v>3</x:v>
      </x:c>
      <x:c r="G479" s="53" t="str">
        <x:v>skill.required_wupin逐项反查</x:v>
      </x:c>
      <x:c r="H479" s="53" t="str">
        <x:v>审阅副本采用正式文档行ID；导入前核验使用接口</x:v>
      </x:c>
    </x:row>
    <x:row r="480" ht="53" customHeight="1">
      <x:c r="A480" s="53" t="n">
        <x:v>10904206</x:v>
      </x:c>
      <x:c r="B480" s="53" t="str">
        <x:v>五行生克经·下卷</x:v>
      </x:c>
      <x:c r="C480" s="53" t="n">
        <x:v>107800</x:v>
      </x:c>
      <x:c r="D480" s="53" t="n">
        <x:v>10780006</x:v>
      </x:c>
      <x:c r="E480" s="53" t="str">
        <x:v>五行生克经</x:v>
      </x:c>
      <x:c r="F480" s="53" t="n">
        <x:v>6</x:v>
      </x:c>
      <x:c r="G480" s="53" t="str">
        <x:v>skill.required_wupin逐项反查</x:v>
      </x:c>
      <x:c r="H480" s="53" t="str">
        <x:v>审阅副本采用正式文档行ID；导入前核验使用接口</x:v>
      </x:c>
    </x:row>
    <x:row r="481" ht="53" customHeight="1">
      <x:c r="A481" s="53" t="n">
        <x:v>10903208</x:v>
      </x:c>
      <x:c r="B481" s="53" t="str">
        <x:v>草木蕴生功·中卷</x:v>
      </x:c>
      <x:c r="C481" s="53" t="n">
        <x:v>107900</x:v>
      </x:c>
      <x:c r="D481" s="53" t="n">
        <x:v>10790003</x:v>
      </x:c>
      <x:c r="E481" s="53" t="str">
        <x:v>草木蕴生功</x:v>
      </x:c>
      <x:c r="F481" s="53" t="n">
        <x:v>3</x:v>
      </x:c>
      <x:c r="G481" s="53" t="str">
        <x:v>skill.required_wupin逐项反查</x:v>
      </x:c>
      <x:c r="H481" s="53" t="str">
        <x:v>审阅副本采用正式文档行ID；导入前核验使用接口</x:v>
      </x:c>
    </x:row>
    <x:row r="482" ht="53" customHeight="1">
      <x:c r="A482" s="53" t="n">
        <x:v>10904209</x:v>
      </x:c>
      <x:c r="B482" s="53" t="str">
        <x:v>草木蕴生功·下卷</x:v>
      </x:c>
      <x:c r="C482" s="53" t="n">
        <x:v>107900</x:v>
      </x:c>
      <x:c r="D482" s="53" t="n">
        <x:v>10790006</x:v>
      </x:c>
      <x:c r="E482" s="53" t="str">
        <x:v>草木蕴生功</x:v>
      </x:c>
      <x:c r="F482" s="53" t="n">
        <x:v>6</x:v>
      </x:c>
      <x:c r="G482" s="53" t="str">
        <x:v>skill.required_wupin逐项反查</x:v>
      </x:c>
      <x:c r="H482" s="53" t="str">
        <x:v>审阅副本采用正式文档行ID；导入前核验使用接口</x:v>
      </x:c>
    </x:row>
    <x:row r="483" ht="53" customHeight="1">
      <x:c r="A483" s="53" t="n">
        <x:v>10903211</x:v>
      </x:c>
      <x:c r="B483" s="53" t="str">
        <x:v>万材辨性篇·中卷</x:v>
      </x:c>
      <x:c r="C483" s="53" t="n">
        <x:v>108000</x:v>
      </x:c>
      <x:c r="D483" s="53" t="n">
        <x:v>10800003</x:v>
      </x:c>
      <x:c r="E483" s="53" t="str">
        <x:v>万材辨性篇</x:v>
      </x:c>
      <x:c r="F483" s="53" t="n">
        <x:v>3</x:v>
      </x:c>
      <x:c r="G483" s="53" t="str">
        <x:v>skill.required_wupin逐项反查</x:v>
      </x:c>
      <x:c r="H483" s="53" t="str">
        <x:v>审阅副本采用正式文档行ID；导入前核验使用接口</x:v>
      </x:c>
    </x:row>
    <x:row r="484" ht="53" customHeight="1">
      <x:c r="A484" s="53" t="n">
        <x:v>10904212</x:v>
      </x:c>
      <x:c r="B484" s="53" t="str">
        <x:v>万材辨性篇·下卷</x:v>
      </x:c>
      <x:c r="C484" s="53" t="n">
        <x:v>108000</x:v>
      </x:c>
      <x:c r="D484" s="53" t="n">
        <x:v>10800006</x:v>
      </x:c>
      <x:c r="E484" s="53" t="str">
        <x:v>万材辨性篇</x:v>
      </x:c>
      <x:c r="F484" s="53" t="n">
        <x:v>6</x:v>
      </x:c>
      <x:c r="G484" s="53" t="str">
        <x:v>skill.required_wupin逐项反查</x:v>
      </x:c>
      <x:c r="H484" s="53" t="str">
        <x:v>审阅副本采用正式文档行ID；导入前核验使用接口</x:v>
      </x:c>
    </x:row>
    <x:row r="485" ht="53" customHeight="1">
      <x:c r="A485" s="53" t="n">
        <x:v>10903214</x:v>
      </x:c>
      <x:c r="B485" s="53" t="str">
        <x:v>九转合丹经·中卷</x:v>
      </x:c>
      <x:c r="C485" s="53" t="n">
        <x:v>108100</x:v>
      </x:c>
      <x:c r="D485" s="53" t="n">
        <x:v>10810003</x:v>
      </x:c>
      <x:c r="E485" s="53" t="str">
        <x:v>九转合丹经</x:v>
      </x:c>
      <x:c r="F485" s="53" t="n">
        <x:v>3</x:v>
      </x:c>
      <x:c r="G485" s="53" t="str">
        <x:v>skill.required_wupin逐项反查</x:v>
      </x:c>
      <x:c r="H485" s="53" t="str">
        <x:v>审阅副本采用正式文档行ID；导入前核验使用接口</x:v>
      </x:c>
    </x:row>
    <x:row r="486" ht="53" customHeight="1">
      <x:c r="A486" s="53" t="n">
        <x:v>10904215</x:v>
      </x:c>
      <x:c r="B486" s="53" t="str">
        <x:v>九转合丹经·下卷</x:v>
      </x:c>
      <x:c r="C486" s="53" t="n">
        <x:v>108100</x:v>
      </x:c>
      <x:c r="D486" s="53" t="n">
        <x:v>10810006</x:v>
      </x:c>
      <x:c r="E486" s="53" t="str">
        <x:v>九转合丹经</x:v>
      </x:c>
      <x:c r="F486" s="53" t="n">
        <x:v>6</x:v>
      </x:c>
      <x:c r="G486" s="53" t="str">
        <x:v>skill.required_wupin逐项反查</x:v>
      </x:c>
      <x:c r="H486" s="53" t="str">
        <x:v>审阅副本采用正式文档行ID；导入前核验使用接口</x:v>
      </x:c>
    </x:row>
    <x:row r="487" ht="53" customHeight="1">
      <x:c r="A487" s="53" t="n">
        <x:v>10903217</x:v>
      </x:c>
      <x:c r="B487" s="53" t="str">
        <x:v>天工铸灵经·中卷</x:v>
      </x:c>
      <x:c r="C487" s="53" t="n">
        <x:v>108200</x:v>
      </x:c>
      <x:c r="D487" s="53" t="n">
        <x:v>10820003</x:v>
      </x:c>
      <x:c r="E487" s="53" t="str">
        <x:v>天工铸灵经</x:v>
      </x:c>
      <x:c r="F487" s="53" t="n">
        <x:v>3</x:v>
      </x:c>
      <x:c r="G487" s="53" t="str">
        <x:v>skill.required_wupin逐项反查</x:v>
      </x:c>
      <x:c r="H487" s="53" t="str">
        <x:v>审阅副本采用正式文档行ID；导入前核验使用接口</x:v>
      </x:c>
    </x:row>
    <x:row r="488" ht="53" customHeight="1">
      <x:c r="A488" s="53" t="n">
        <x:v>10904218</x:v>
      </x:c>
      <x:c r="B488" s="53" t="str">
        <x:v>天工铸灵经·下卷</x:v>
      </x:c>
      <x:c r="C488" s="53" t="n">
        <x:v>108200</x:v>
      </x:c>
      <x:c r="D488" s="53" t="n">
        <x:v>10820006</x:v>
      </x:c>
      <x:c r="E488" s="53" t="str">
        <x:v>天工铸灵经</x:v>
      </x:c>
      <x:c r="F488" s="53" t="n">
        <x:v>6</x:v>
      </x:c>
      <x:c r="G488" s="53" t="str">
        <x:v>skill.required_wupin逐项反查</x:v>
      </x:c>
      <x:c r="H488" s="53" t="str">
        <x:v>审阅副本采用正式文档行ID；导入前核验使用接口</x:v>
      </x:c>
    </x:row>
    <x:row r="489" ht="53" customHeight="1">
      <x:c r="A489" s="53" t="n">
        <x:v>10903220</x:v>
      </x:c>
      <x:c r="B489" s="53" t="str">
        <x:v>云篆通玄诀·中卷</x:v>
      </x:c>
      <x:c r="C489" s="53" t="n">
        <x:v>108300</x:v>
      </x:c>
      <x:c r="D489" s="53" t="n">
        <x:v>10830003</x:v>
      </x:c>
      <x:c r="E489" s="53" t="str">
        <x:v>云篆通玄诀</x:v>
      </x:c>
      <x:c r="F489" s="53" t="n">
        <x:v>3</x:v>
      </x:c>
      <x:c r="G489" s="53" t="str">
        <x:v>skill.required_wupin逐项反查</x:v>
      </x:c>
      <x:c r="H489" s="53" t="str">
        <x:v>审阅副本采用正式文档行ID；导入前核验使用接口</x:v>
      </x:c>
    </x:row>
    <x:row r="490" ht="53" customHeight="1">
      <x:c r="A490" s="53" t="n">
        <x:v>10904221</x:v>
      </x:c>
      <x:c r="B490" s="53" t="str">
        <x:v>云篆通玄诀·下卷</x:v>
      </x:c>
      <x:c r="C490" s="53" t="n">
        <x:v>108300</x:v>
      </x:c>
      <x:c r="D490" s="53" t="n">
        <x:v>10830006</x:v>
      </x:c>
      <x:c r="E490" s="53" t="str">
        <x:v>云篆通玄诀</x:v>
      </x:c>
      <x:c r="F490" s="53" t="n">
        <x:v>6</x:v>
      </x:c>
      <x:c r="G490" s="53" t="str">
        <x:v>skill.required_wupin逐项反查</x:v>
      </x:c>
      <x:c r="H490" s="53" t="str">
        <x:v>审阅副本采用正式文档行ID；导入前核验使用接口</x:v>
      </x:c>
    </x:row>
    <x:row r="491" ht="53" customHeight="1">
      <x:c r="A491" s="53" t="n">
        <x:v>10903223</x:v>
      </x:c>
      <x:c r="B491" s="53" t="str">
        <x:v>河洛演阵篇·中卷</x:v>
      </x:c>
      <x:c r="C491" s="53" t="n">
        <x:v>108400</x:v>
      </x:c>
      <x:c r="D491" s="53" t="n">
        <x:v>10840003</x:v>
      </x:c>
      <x:c r="E491" s="53" t="str">
        <x:v>河洛演阵篇</x:v>
      </x:c>
      <x:c r="F491" s="53" t="n">
        <x:v>3</x:v>
      </x:c>
      <x:c r="G491" s="53" t="str">
        <x:v>skill.required_wupin逐项反查</x:v>
      </x:c>
      <x:c r="H491" s="53" t="str">
        <x:v>审阅副本采用正式文档行ID；导入前核验使用接口</x:v>
      </x:c>
    </x:row>
    <x:row r="492" ht="53" customHeight="1">
      <x:c r="A492" s="53" t="n">
        <x:v>10904224</x:v>
      </x:c>
      <x:c r="B492" s="53" t="str">
        <x:v>河洛演阵篇·下卷</x:v>
      </x:c>
      <x:c r="C492" s="53" t="n">
        <x:v>108400</x:v>
      </x:c>
      <x:c r="D492" s="53" t="n">
        <x:v>10840006</x:v>
      </x:c>
      <x:c r="E492" s="53" t="str">
        <x:v>河洛演阵篇</x:v>
      </x:c>
      <x:c r="F492" s="53" t="n">
        <x:v>6</x:v>
      </x:c>
      <x:c r="G492" s="53" t="str">
        <x:v>skill.required_wupin逐项反查</x:v>
      </x:c>
      <x:c r="H492" s="53" t="str">
        <x:v>审阅副本采用正式文档行ID；导入前核验使用接口</x:v>
      </x:c>
    </x:row>
    <x:row r="493" ht="53" customHeight="1">
      <x:c r="A493" s="53" t="n">
        <x:v>10903226</x:v>
      </x:c>
      <x:c r="B493" s="53" t="str">
        <x:v>万灵御心诀·中卷</x:v>
      </x:c>
      <x:c r="C493" s="53" t="n">
        <x:v>108500</x:v>
      </x:c>
      <x:c r="D493" s="53" t="n">
        <x:v>10850003</x:v>
      </x:c>
      <x:c r="E493" s="53" t="str">
        <x:v>万灵御心诀</x:v>
      </x:c>
      <x:c r="F493" s="53" t="n">
        <x:v>3</x:v>
      </x:c>
      <x:c r="G493" s="53" t="str">
        <x:v>skill.required_wupin逐项反查</x:v>
      </x:c>
      <x:c r="H493" s="53" t="str">
        <x:v>审阅副本采用正式文档行ID；导入前核验使用接口</x:v>
      </x:c>
    </x:row>
    <x:row r="494" ht="53" customHeight="1">
      <x:c r="A494" s="53" t="n">
        <x:v>10904227</x:v>
      </x:c>
      <x:c r="B494" s="53" t="str">
        <x:v>万灵御心诀·下卷</x:v>
      </x:c>
      <x:c r="C494" s="53" t="n">
        <x:v>108500</x:v>
      </x:c>
      <x:c r="D494" s="53" t="n">
        <x:v>10850006</x:v>
      </x:c>
      <x:c r="E494" s="53" t="str">
        <x:v>万灵御心诀</x:v>
      </x:c>
      <x:c r="F494" s="53" t="n">
        <x:v>6</x:v>
      </x:c>
      <x:c r="G494" s="53" t="str">
        <x:v>skill.required_wupin逐项反查</x:v>
      </x:c>
      <x:c r="H494" s="53" t="str">
        <x:v>审阅副本采用正式文档行ID；导入前核验使用接口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item_config</vt:lpstr>
      <vt:lpstr>item_effect_config</vt:lpstr>
      <vt:lpstr>编号表</vt:lpstr>
      <vt:lpstr>更新说明</vt:lpstr>
      <vt:lpstr>字段说明</vt:lpstr>
      <vt:lpstr>效果算子对照</vt:lpstr>
      <vt:lpstr>枚举与注册</vt:lpstr>
      <vt:lpstr>物品效果更新说明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2026-09-24T13:12:00Z</dcterms:created>
  <dcterms:modified xsi:type="dcterms:W3CDTF">2026-10-20T07:43:08Z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0E91BE2163E64AD689A7EF9568A0A2D2_13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